
<file path=[Content_Types].xml><?xml version="1.0" encoding="utf-8"?>
<Types xmlns="http://schemas.openxmlformats.org/package/2006/content-type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styles+xml" PartName="/xl/styles.xml"/>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Types>
</file>

<file path=_rels/.rels><?xml version="1.0" encoding="UTF-8"?><Relationships xmlns="http://schemas.openxmlformats.org/package/2006/relationships"><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workbookPr/>
  <bookViews>
    <workbookView activeTab="0"/>
  </bookViews>
  <sheets>
    <sheet name="A Country Place" sheetId="1" r:id="rId2"/>
    <sheet name="Bartons Mill Apartments" sheetId="2" r:id="rId4"/>
    <sheet name="Belmont West" sheetId="3" r:id="rId5"/>
    <sheet name="Branchwood" sheetId="4" r:id="rId6"/>
    <sheet name="Brook Haven Estates" sheetId="5" r:id="rId7"/>
    <sheet name="Canyon Point" sheetId="6" r:id="rId8"/>
    <sheet name="Celeste At La Cantera" sheetId="7" r:id="rId9"/>
    <sheet name="Centennial Place Apartments" sheetId="8" r:id="rId10"/>
    <sheet name="Churchill Court" sheetId="9" r:id="rId11"/>
    <sheet name="Churchill Crossing Apartments" sheetId="10" r:id="rId12"/>
    <sheet name="Cimarron Place Apartments" sheetId="11" r:id="rId13"/>
    <sheet name="Country Crest Townhomes" sheetId="12" r:id="rId14"/>
    <sheet name="Cricket Hollow Apartments" sheetId="13" r:id="rId15"/>
    <sheet name="Deer Oaks Apartments" sheetId="14" r:id="rId16"/>
    <sheet name="Deer Run" sheetId="15" r:id="rId17"/>
    <sheet name="Devonshire Village" sheetId="16" r:id="rId18"/>
    <sheet name="Eastview Apartments" sheetId="17" r:id="rId19"/>
    <sheet name="Granite Village" sheetId="18" r:id="rId20"/>
    <sheet name="Hemingway House Apartments" sheetId="19" r:id="rId21"/>
    <sheet name="Heritage Gardens" sheetId="20" r:id="rId22"/>
    <sheet name="Indian Hollow" sheetId="21" r:id="rId23"/>
    <sheet name="Lakeside" sheetId="22" r:id="rId24"/>
    <sheet name="Leominster Gardens" sheetId="23" r:id="rId25"/>
    <sheet name="Lonvale Gardens" sheetId="24" r:id="rId26"/>
    <sheet name="Magnolia Place" sheetId="25" r:id="rId27"/>
    <sheet name="Middleton Cove" sheetId="26" r:id="rId28"/>
    <sheet name="Oak Springs Apartments" sheetId="27" r:id="rId29"/>
    <sheet name="Oak Street Apartments" sheetId="28" r:id="rId30"/>
    <sheet name="Palms Of Monterrey" sheetId="29" r:id="rId31"/>
    <sheet name="Park At Estancia" sheetId="30" r:id="rId32"/>
    <sheet name="Park Crest At The Lakes" sheetId="31" r:id="rId33"/>
    <sheet name="Park Place" sheetId="32" r:id="rId34"/>
    <sheet name="Patriots Park" sheetId="33" r:id="rId35"/>
    <sheet name="Presidential Park Apartments" sheetId="34" r:id="rId36"/>
    <sheet name="Remington House Apartments" sheetId="35" r:id="rId37"/>
    <sheet name="Riverstone Apartments" sheetId="36" r:id="rId38"/>
    <sheet name="Settlers Creek Apartments" sheetId="37" r:id="rId39"/>
    <sheet name="Siena On Sonterra" sheetId="38" r:id="rId40"/>
    <sheet name="Silver Creek Apartments" sheetId="39" r:id="rId41"/>
    <sheet name="Southpark Crossing Apartments" sheetId="40" r:id="rId42"/>
    <sheet name="Spruce Knoll" sheetId="41" r:id="rId43"/>
    <sheet name="Stoneleigh Apartments" sheetId="42" r:id="rId44"/>
    <sheet name="Stoney Ridge Apartments" sheetId="43" r:id="rId45"/>
    <sheet name="The Clusters" sheetId="44" r:id="rId46"/>
    <sheet name="Willow Brook Apartments" sheetId="45" r:id="rId47"/>
    <sheet name="Woodchase Apartments" sheetId="46" r:id="rId48"/>
    <sheet name="Report Parameters" sheetId="47" r:id="rId49"/>
  </sheets>
  <definedNames>
    <definedName name="_xlnm.Print_Area" localSheetId="46">'Report Parameters'!$A$1:$B$22</definedName>
  </definedNames>
  <calcPr calcId="125725" fullCalcOnLoad="true"/>
</workbook>
</file>

<file path=xl/sharedStrings.xml><?xml version="1.0" encoding="utf-8"?>
<sst xmlns="http://schemas.openxmlformats.org/spreadsheetml/2006/main" count="161163" uniqueCount="160570">
  <si>
    <t>Rent Roll Valencedocs</t>
  </si>
  <si>
    <t>A Country Place</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</si>
  <si>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</si>
  <si>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</si>
  <si>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</si>
  <si>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</si>
  <si>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</si>
  <si>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</si>
  <si>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</si>
  <si>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</si>
  <si>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</si>
  <si>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</si>
  <si>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</si>
  <si>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</si>
  <si>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</si>
  <si>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</si>
  <si>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</si>
  <si>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</si>
  <si>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</si>
  <si>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</si>
  <si>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</si>
  <si>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</si>
  <si>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01-0101</t>
  </si>
  <si>
    <t>A1</t>
  </si>
  <si>
    <t>Occupied No Notice</t>
  </si>
  <si>
    <t>Tovar, Juan</t>
  </si>
  <si>
    <t>Resident</t>
  </si>
  <si>
    <t>Amenity Rent</t>
  </si>
  <si>
    <t>354067100</t>
  </si>
  <si>
    <t>04/01/2025</t>
  </si>
  <si>
    <t>Amenity Rent</t>
  </si>
  <si>
    <t>354067151</t>
  </si>
  <si>
    <t>04/01/2025</t>
  </si>
  <si>
    <t>Rent</t>
  </si>
  <si>
    <t>354067142</t>
  </si>
  <si>
    <t>04/01/2025</t>
  </si>
  <si>
    <t>Renters Insurance Fine</t>
  </si>
  <si>
    <t>354041807</t>
  </si>
  <si>
    <t>04/01/2025</t>
  </si>
  <si>
    <t>Charge Total:</t>
  </si>
  <si>
    <t>01-0102</t>
  </si>
  <si>
    <t>A1</t>
  </si>
  <si>
    <t>Occupied No Notice</t>
  </si>
  <si>
    <t>Del Aguila, Daniel</t>
  </si>
  <si>
    <t>Resident</t>
  </si>
  <si>
    <t>Amenity Rent</t>
  </si>
  <si>
    <t>354067270</t>
  </si>
  <si>
    <t>04/01/2025</t>
  </si>
  <si>
    <t>Rent</t>
  </si>
  <si>
    <t>354067339</t>
  </si>
  <si>
    <t>04/01/2025</t>
  </si>
  <si>
    <t>Concession-Resident</t>
  </si>
  <si>
    <t>354067231</t>
  </si>
  <si>
    <t>04/01/2025</t>
  </si>
  <si>
    <t>Charge Total:</t>
  </si>
  <si>
    <t>01-0103</t>
  </si>
  <si>
    <t>A1</t>
  </si>
  <si>
    <t>Occupied No Notice</t>
  </si>
  <si>
    <t>Estrada, Klinsman</t>
  </si>
  <si>
    <t>Resident</t>
  </si>
  <si>
    <t>Rent</t>
  </si>
  <si>
    <t>354067082</t>
  </si>
  <si>
    <t>04/01/2025</t>
  </si>
  <si>
    <t>Concession-Resident</t>
  </si>
  <si>
    <t>354373069</t>
  </si>
  <si>
    <t>04/03/2025</t>
  </si>
  <si>
    <t>Late Fee</t>
  </si>
  <si>
    <t>354401797</t>
  </si>
  <si>
    <t>04/04/2025</t>
  </si>
  <si>
    <t>Renters Insurance Fine</t>
  </si>
  <si>
    <t>354042125</t>
  </si>
  <si>
    <t>04/01/2025</t>
  </si>
  <si>
    <t>Charge Total:</t>
  </si>
  <si>
    <t>01-0104</t>
  </si>
  <si>
    <t>A1</t>
  </si>
  <si>
    <t>Occupied No Notice</t>
  </si>
  <si>
    <t>Silva, Estela</t>
  </si>
  <si>
    <t>Resident</t>
  </si>
  <si>
    <t>Rent</t>
  </si>
  <si>
    <t>354067208</t>
  </si>
  <si>
    <t>04/01/2025</t>
  </si>
  <si>
    <t>Late Fee</t>
  </si>
  <si>
    <t>354401795</t>
  </si>
  <si>
    <t>04/04/2025</t>
  </si>
  <si>
    <t>Charge Total:</t>
  </si>
  <si>
    <t>01-0105</t>
  </si>
  <si>
    <t>A1</t>
  </si>
  <si>
    <t>Occupied No Notice</t>
  </si>
  <si>
    <t>Mckenzie, Grant</t>
  </si>
  <si>
    <t>Resident</t>
  </si>
  <si>
    <t>Rent</t>
  </si>
  <si>
    <t>354067178</t>
  </si>
  <si>
    <t>04/01/2025</t>
  </si>
  <si>
    <t>Charge Total:</t>
  </si>
  <si>
    <t>01-0106</t>
  </si>
  <si>
    <t>A1</t>
  </si>
  <si>
    <t>Notice Unrented</t>
  </si>
  <si>
    <t>Figueredo Bello, Ezequiel</t>
  </si>
  <si>
    <t>Resident</t>
  </si>
  <si>
    <t>Rent</t>
  </si>
  <si>
    <t>354067164</t>
  </si>
  <si>
    <t>04/01/2025</t>
  </si>
  <si>
    <t>Concession-Resident</t>
  </si>
  <si>
    <t>354067206</t>
  </si>
  <si>
    <t>04/01/2025</t>
  </si>
  <si>
    <t>Transfer Fee</t>
  </si>
  <si>
    <t>354334062</t>
  </si>
  <si>
    <t>04/02/2025</t>
  </si>
  <si>
    <t>Charge Total:</t>
  </si>
  <si>
    <t>01-0107</t>
  </si>
  <si>
    <t>A1</t>
  </si>
  <si>
    <t>Occupied No Notice</t>
  </si>
  <si>
    <t>Romo, Roland</t>
  </si>
  <si>
    <t>Resident</t>
  </si>
  <si>
    <t>Amenity Rent</t>
  </si>
  <si>
    <t>354067258</t>
  </si>
  <si>
    <t>04/01/2025</t>
  </si>
  <si>
    <t>Rent</t>
  </si>
  <si>
    <t>354067324</t>
  </si>
  <si>
    <t>04/01/2025</t>
  </si>
  <si>
    <t>Charge Total:</t>
  </si>
  <si>
    <t>01-0108</t>
  </si>
  <si>
    <t>A1</t>
  </si>
  <si>
    <t>Occupied No Notice</t>
  </si>
  <si>
    <t>Akindeko, Bolaji</t>
  </si>
  <si>
    <t>Resident</t>
  </si>
  <si>
    <t>Amenity Rent</t>
  </si>
  <si>
    <t>354067239</t>
  </si>
  <si>
    <t>04/01/2025</t>
  </si>
  <si>
    <t>Rent</t>
  </si>
  <si>
    <t>354067104</t>
  </si>
  <si>
    <t>04/01/2025</t>
  </si>
  <si>
    <t>Concession-Resident</t>
  </si>
  <si>
    <t>354067155</t>
  </si>
  <si>
    <t>04/01/2025</t>
  </si>
  <si>
    <t>Charge Total:</t>
  </si>
  <si>
    <t>01-0109</t>
  </si>
  <si>
    <t>A1</t>
  </si>
  <si>
    <t>Occupied No Notice</t>
  </si>
  <si>
    <t>Catalan, Abner</t>
  </si>
  <si>
    <t>Resident</t>
  </si>
  <si>
    <t>Amenity Rent</t>
  </si>
  <si>
    <t>354067102</t>
  </si>
  <si>
    <t>04/01/2025</t>
  </si>
  <si>
    <t>Rent</t>
  </si>
  <si>
    <t>354067126</t>
  </si>
  <si>
    <t>04/01/2025</t>
  </si>
  <si>
    <t>Charge Total:</t>
  </si>
  <si>
    <t>01-0110</t>
  </si>
  <si>
    <t>A1</t>
  </si>
  <si>
    <t>Occupied No Notice</t>
  </si>
  <si>
    <t>Robinson, Marcus</t>
  </si>
  <si>
    <t>Resident</t>
  </si>
  <si>
    <t>Month to Month Rent</t>
  </si>
  <si>
    <t>354278199</t>
  </si>
  <si>
    <t>04/01/2025</t>
  </si>
  <si>
    <t>Month to Month Rent</t>
  </si>
  <si>
    <t>354067094</t>
  </si>
  <si>
    <t>04/01/2025</t>
  </si>
  <si>
    <t>Rent</t>
  </si>
  <si>
    <t>354278201</t>
  </si>
  <si>
    <t>04/01/2025</t>
  </si>
  <si>
    <t>Month-to-Month Fee</t>
  </si>
  <si>
    <t>354278200</t>
  </si>
  <si>
    <t>04/01/2025</t>
  </si>
  <si>
    <t>Month-to-Month Fee</t>
  </si>
  <si>
    <t>354067313</t>
  </si>
  <si>
    <t>04/01/2025</t>
  </si>
  <si>
    <t>Renters Insurance Fine</t>
  </si>
  <si>
    <t>354137584</t>
  </si>
  <si>
    <t>04/01/2025</t>
  </si>
  <si>
    <t>Renters Insurance Fine</t>
  </si>
  <si>
    <t>354041529</t>
  </si>
  <si>
    <t>04/01/2025</t>
  </si>
  <si>
    <t>Charge Total:</t>
  </si>
  <si>
    <t>01-0111</t>
  </si>
  <si>
    <t>A1</t>
  </si>
  <si>
    <t>Occupied No Notice</t>
  </si>
  <si>
    <t>Riera Rivero, Zuleika</t>
  </si>
  <si>
    <t>Resident</t>
  </si>
  <si>
    <t>Rent</t>
  </si>
  <si>
    <t>354067233</t>
  </si>
  <si>
    <t>04/01/2025</t>
  </si>
  <si>
    <t>Charge Total:</t>
  </si>
  <si>
    <t>01-0112</t>
  </si>
  <si>
    <t>A1</t>
  </si>
  <si>
    <t>Vacant Unrented Ready</t>
  </si>
  <si>
    <t>-- Vacant --</t>
  </si>
  <si>
    <t>-</t>
  </si>
  <si>
    <t>Charge Total:</t>
  </si>
  <si>
    <t>01-0113</t>
  </si>
  <si>
    <t>A1</t>
  </si>
  <si>
    <t>Occupied No Notice</t>
  </si>
  <si>
    <t>Filiu, Leonel</t>
  </si>
  <si>
    <t>Resident</t>
  </si>
  <si>
    <t>Amenity Rent</t>
  </si>
  <si>
    <t>354067247</t>
  </si>
  <si>
    <t>04/01/2025</t>
  </si>
  <si>
    <t>Rent</t>
  </si>
  <si>
    <t>354067319</t>
  </si>
  <si>
    <t>04/01/2025</t>
  </si>
  <si>
    <t>Charge Total:</t>
  </si>
  <si>
    <t>01-0114</t>
  </si>
  <si>
    <t>A1</t>
  </si>
  <si>
    <t>Occupied No Notice</t>
  </si>
  <si>
    <t>Escalera, Elias</t>
  </si>
  <si>
    <t>Resident</t>
  </si>
  <si>
    <t>Amenity Rent</t>
  </si>
  <si>
    <t>354067162</t>
  </si>
  <si>
    <t>04/01/2025</t>
  </si>
  <si>
    <t>Rent</t>
  </si>
  <si>
    <t>354067215</t>
  </si>
  <si>
    <t>04/01/2025</t>
  </si>
  <si>
    <t>Renters Insurance Fine</t>
  </si>
  <si>
    <t>354041530</t>
  </si>
  <si>
    <t>04/01/2025</t>
  </si>
  <si>
    <t>Charge Total:</t>
  </si>
  <si>
    <t>01-0115</t>
  </si>
  <si>
    <t>A1</t>
  </si>
  <si>
    <t>Vacant Unrented Not Ready</t>
  </si>
  <si>
    <t>-- Vacant --</t>
  </si>
  <si>
    <t>-</t>
  </si>
  <si>
    <t>Charge Total:</t>
  </si>
  <si>
    <t>01-0116</t>
  </si>
  <si>
    <t>A1</t>
  </si>
  <si>
    <t>Occupied No Notice</t>
  </si>
  <si>
    <t>Lemus-Galicia, Karina</t>
  </si>
  <si>
    <t>Resident</t>
  </si>
  <si>
    <t>Rent</t>
  </si>
  <si>
    <t>354067156</t>
  </si>
  <si>
    <t>04/01/2025</t>
  </si>
  <si>
    <t>Concession-Resident</t>
  </si>
  <si>
    <t>354067138</t>
  </si>
  <si>
    <t>04/01/2025</t>
  </si>
  <si>
    <t>Charge Total:</t>
  </si>
  <si>
    <t>01-0117</t>
  </si>
  <si>
    <t>A1</t>
  </si>
  <si>
    <t>Vacant Unrented Ready</t>
  </si>
  <si>
    <t>-- Vacant --</t>
  </si>
  <si>
    <t>-</t>
  </si>
  <si>
    <t>Charge Total:</t>
  </si>
  <si>
    <t>01-0118</t>
  </si>
  <si>
    <t>A1</t>
  </si>
  <si>
    <t>Vacant Unrented Not Ready</t>
  </si>
  <si>
    <t>-- Vacant --</t>
  </si>
  <si>
    <t>-</t>
  </si>
  <si>
    <t>Charge Total:</t>
  </si>
  <si>
    <t>01-0119</t>
  </si>
  <si>
    <t>A1</t>
  </si>
  <si>
    <t>Notice Unrented</t>
  </si>
  <si>
    <t>Sherman, Aaron</t>
  </si>
  <si>
    <t>Resident</t>
  </si>
  <si>
    <t>Amenity Rent</t>
  </si>
  <si>
    <t>354067251</t>
  </si>
  <si>
    <t>04/01/2025</t>
  </si>
  <si>
    <t>Rent</t>
  </si>
  <si>
    <t>354067089</t>
  </si>
  <si>
    <t>04/01/2025</t>
  </si>
  <si>
    <t>Charge Total:</t>
  </si>
  <si>
    <t>01-0120</t>
  </si>
  <si>
    <t>A1</t>
  </si>
  <si>
    <t>Occupied No Notice</t>
  </si>
  <si>
    <t>Jimenez-Barella, Yudisleydi</t>
  </si>
  <si>
    <t>Resident</t>
  </si>
  <si>
    <t>Amenity Rent</t>
  </si>
  <si>
    <t>354067303</t>
  </si>
  <si>
    <t>04/01/2025</t>
  </si>
  <si>
    <t>Rent</t>
  </si>
  <si>
    <t>354067106</t>
  </si>
  <si>
    <t>04/01/2025</t>
  </si>
  <si>
    <t>Charge Total:</t>
  </si>
  <si>
    <t>01-0121</t>
  </si>
  <si>
    <t>A1</t>
  </si>
  <si>
    <t>Occupied No Notice</t>
  </si>
  <si>
    <t>De la Cruz, Deysi</t>
  </si>
  <si>
    <t>Resident</t>
  </si>
  <si>
    <t>Amenity Rent</t>
  </si>
  <si>
    <t>354067293</t>
  </si>
  <si>
    <t>04/01/2025</t>
  </si>
  <si>
    <t>Rent</t>
  </si>
  <si>
    <t>354067277</t>
  </si>
  <si>
    <t>04/01/2025</t>
  </si>
  <si>
    <t>Charge Total:</t>
  </si>
  <si>
    <t>01-0122</t>
  </si>
  <si>
    <t>A1</t>
  </si>
  <si>
    <t>Occupied No Notice</t>
  </si>
  <si>
    <t>Cruz Herrera, Robert</t>
  </si>
  <si>
    <t>Resident</t>
  </si>
  <si>
    <t>Rent</t>
  </si>
  <si>
    <t>354067091</t>
  </si>
  <si>
    <t>04/01/2025</t>
  </si>
  <si>
    <t>Charge Total:</t>
  </si>
  <si>
    <t>01-0123</t>
  </si>
  <si>
    <t>A1</t>
  </si>
  <si>
    <t>Vacant Unrented Ready</t>
  </si>
  <si>
    <t>-- Vacant --</t>
  </si>
  <si>
    <t>-</t>
  </si>
  <si>
    <t>Charge Total:</t>
  </si>
  <si>
    <t>01-0124</t>
  </si>
  <si>
    <t>A1</t>
  </si>
  <si>
    <t>Occupied No Notice</t>
  </si>
  <si>
    <t>Davis, Jonathan</t>
  </si>
  <si>
    <t>Resident</t>
  </si>
  <si>
    <t>Rent</t>
  </si>
  <si>
    <t>354067297</t>
  </si>
  <si>
    <t>04/01/2025</t>
  </si>
  <si>
    <t>Renters Insurance Fine</t>
  </si>
  <si>
    <t>354041531</t>
  </si>
  <si>
    <t>04/01/2025</t>
  </si>
  <si>
    <t>Charge Total:</t>
  </si>
  <si>
    <t>02-0201</t>
  </si>
  <si>
    <t>A2</t>
  </si>
  <si>
    <t>Occupied No Notice</t>
  </si>
  <si>
    <t>Acabal, Mycol</t>
  </si>
  <si>
    <t>Resident</t>
  </si>
  <si>
    <t>Amenity Rent</t>
  </si>
  <si>
    <t>354067211</t>
  </si>
  <si>
    <t>04/01/2025</t>
  </si>
  <si>
    <t>Rent</t>
  </si>
  <si>
    <t>354067149</t>
  </si>
  <si>
    <t>04/01/2025</t>
  </si>
  <si>
    <t>Charge Total:</t>
  </si>
  <si>
    <t>02-0202</t>
  </si>
  <si>
    <t>A2</t>
  </si>
  <si>
    <t>Occupied No Notice</t>
  </si>
  <si>
    <t>McCorkle, Cojuana</t>
  </si>
  <si>
    <t>Resident</t>
  </si>
  <si>
    <t>Amenity Rent</t>
  </si>
  <si>
    <t>354067124</t>
  </si>
  <si>
    <t>04/01/2025</t>
  </si>
  <si>
    <t>Rent</t>
  </si>
  <si>
    <t>354067172</t>
  </si>
  <si>
    <t>04/01/2025</t>
  </si>
  <si>
    <t>Charge Total:</t>
  </si>
  <si>
    <t>02-0203</t>
  </si>
  <si>
    <t>A2</t>
  </si>
  <si>
    <t>Vacant Rented Ready</t>
  </si>
  <si>
    <t>-- Vacant --</t>
  </si>
  <si>
    <t>-</t>
  </si>
  <si>
    <t>Charge Total:</t>
  </si>
  <si>
    <t>02-0204</t>
  </si>
  <si>
    <t>A2</t>
  </si>
  <si>
    <t>Occupied No Notice</t>
  </si>
  <si>
    <t>Thorson, Matthew</t>
  </si>
  <si>
    <t>Resident</t>
  </si>
  <si>
    <t>Rent</t>
  </si>
  <si>
    <t>354067296</t>
  </si>
  <si>
    <t>04/01/2025</t>
  </si>
  <si>
    <t>Charge Total:</t>
  </si>
  <si>
    <t>02-0205</t>
  </si>
  <si>
    <t>A2</t>
  </si>
  <si>
    <t>Occupied No Notice</t>
  </si>
  <si>
    <t>Lopez, Osvaldo</t>
  </si>
  <si>
    <t>Resident</t>
  </si>
  <si>
    <t>Amenity Rent</t>
  </si>
  <si>
    <t>354067109</t>
  </si>
  <si>
    <t>04/01/2025</t>
  </si>
  <si>
    <t>Month to Month Rent</t>
  </si>
  <si>
    <t>354067086</t>
  </si>
  <si>
    <t>04/01/2025</t>
  </si>
  <si>
    <t>Concession-Full Employee</t>
  </si>
  <si>
    <t>354067099</t>
  </si>
  <si>
    <t>04/01/2025</t>
  </si>
  <si>
    <t>Month-to-Month Fee</t>
  </si>
  <si>
    <t>354067335</t>
  </si>
  <si>
    <t>04/01/2025</t>
  </si>
  <si>
    <t>Month-to-Month Fee</t>
  </si>
  <si>
    <t>354373585</t>
  </si>
  <si>
    <t>04/01/2025</t>
  </si>
  <si>
    <t>Charge Total:</t>
  </si>
  <si>
    <t>02-0206</t>
  </si>
  <si>
    <t>A2</t>
  </si>
  <si>
    <t>Occupied No Notice</t>
  </si>
  <si>
    <t>Romo, Ryan</t>
  </si>
  <si>
    <t>Resident</t>
  </si>
  <si>
    <t>Amenity Rent</t>
  </si>
  <si>
    <t>354067248</t>
  </si>
  <si>
    <t>04/01/2025</t>
  </si>
  <si>
    <t>Amenity Rent</t>
  </si>
  <si>
    <t>354067226</t>
  </si>
  <si>
    <t>04/01/2025</t>
  </si>
  <si>
    <t>Rent</t>
  </si>
  <si>
    <t>354067079</t>
  </si>
  <si>
    <t>04/01/2025</t>
  </si>
  <si>
    <t>Electric Charge/Reimbursement</t>
  </si>
  <si>
    <t>354261716</t>
  </si>
  <si>
    <t>04/01/2025</t>
  </si>
  <si>
    <t>Electric Charge/Reimbursement</t>
  </si>
  <si>
    <t>354259921</t>
  </si>
  <si>
    <t>04/01/2025</t>
  </si>
  <si>
    <t>Electric Charge/Reimbursement</t>
  </si>
  <si>
    <t>354261715</t>
  </si>
  <si>
    <t>04/01/2025</t>
  </si>
  <si>
    <t>Electric Charge/Reimbursement</t>
  </si>
  <si>
    <t>354259922</t>
  </si>
  <si>
    <t>04/01/2025</t>
  </si>
  <si>
    <t>Late Fee</t>
  </si>
  <si>
    <t>354401798</t>
  </si>
  <si>
    <t>04/04/2025</t>
  </si>
  <si>
    <t>Charge Total:</t>
  </si>
  <si>
    <t>02-0207</t>
  </si>
  <si>
    <t>A2</t>
  </si>
  <si>
    <t>Occupied No Notice</t>
  </si>
  <si>
    <t>Luis, Kimberley</t>
  </si>
  <si>
    <t>Resident</t>
  </si>
  <si>
    <t>Rent</t>
  </si>
  <si>
    <t>354067260</t>
  </si>
  <si>
    <t>04/01/2025</t>
  </si>
  <si>
    <t>Renters Insurance Fine</t>
  </si>
  <si>
    <t>354302907</t>
  </si>
  <si>
    <t>04/01/2025</t>
  </si>
  <si>
    <t>Charge Total:</t>
  </si>
  <si>
    <t>02-0208</t>
  </si>
  <si>
    <t>A2</t>
  </si>
  <si>
    <t>Occupied No Notice</t>
  </si>
  <si>
    <t>Kistler, Brian</t>
  </si>
  <si>
    <t>Resident</t>
  </si>
  <si>
    <t>Rent</t>
  </si>
  <si>
    <t>354067092</t>
  </si>
  <si>
    <t>04/01/2025</t>
  </si>
  <si>
    <t>Concession-Resident</t>
  </si>
  <si>
    <t>354067240</t>
  </si>
  <si>
    <t>04/01/2025</t>
  </si>
  <si>
    <t>Charge Total:</t>
  </si>
  <si>
    <t>02-0209</t>
  </si>
  <si>
    <t>A2</t>
  </si>
  <si>
    <t>Occupied No Notice</t>
  </si>
  <si>
    <t>Oduardo Garcia, Yulien</t>
  </si>
  <si>
    <t>Resident</t>
  </si>
  <si>
    <t>Rent</t>
  </si>
  <si>
    <t>354067250</t>
  </si>
  <si>
    <t>04/01/2025</t>
  </si>
  <si>
    <t>Charge Total:</t>
  </si>
  <si>
    <t>02-0210</t>
  </si>
  <si>
    <t>A2</t>
  </si>
  <si>
    <t>Occupied No Notice</t>
  </si>
  <si>
    <t>Johnson, David</t>
  </si>
  <si>
    <t>Resident</t>
  </si>
  <si>
    <t>Rent</t>
  </si>
  <si>
    <t>354067341</t>
  </si>
  <si>
    <t>04/01/2025</t>
  </si>
  <si>
    <t>Charge Total:</t>
  </si>
  <si>
    <t>02-0211</t>
  </si>
  <si>
    <t>A2</t>
  </si>
  <si>
    <t>Occupied No Notice</t>
  </si>
  <si>
    <t>Calderon Nieto, Eduardo</t>
  </si>
  <si>
    <t>Resident</t>
  </si>
  <si>
    <t>Amenity Rent</t>
  </si>
  <si>
    <t>354067202</t>
  </si>
  <si>
    <t>04/01/2025</t>
  </si>
  <si>
    <t>Rent</t>
  </si>
  <si>
    <t>354067127</t>
  </si>
  <si>
    <t>04/01/2025</t>
  </si>
  <si>
    <t>Charge Total:</t>
  </si>
  <si>
    <t>02-0212</t>
  </si>
  <si>
    <t>A2</t>
  </si>
  <si>
    <t>Occupied No Notice</t>
  </si>
  <si>
    <t>Stone, Jessica</t>
  </si>
  <si>
    <t>Resident</t>
  </si>
  <si>
    <t>Amenity Rent</t>
  </si>
  <si>
    <t>354067083</t>
  </si>
  <si>
    <t>04/01/2025</t>
  </si>
  <si>
    <t>Rent</t>
  </si>
  <si>
    <t>354067144</t>
  </si>
  <si>
    <t>04/01/2025</t>
  </si>
  <si>
    <t>Bounced Check Fee</t>
  </si>
  <si>
    <t>354478996</t>
  </si>
  <si>
    <t>04/03/2025</t>
  </si>
  <si>
    <t>Late Fee</t>
  </si>
  <si>
    <t>354479058</t>
  </si>
  <si>
    <t>04/04/2025</t>
  </si>
  <si>
    <t>Charge Total:</t>
  </si>
  <si>
    <t>02-0213</t>
  </si>
  <si>
    <t>A2</t>
  </si>
  <si>
    <t>Occupied No Notice</t>
  </si>
  <si>
    <t>Shafi, Hibah</t>
  </si>
  <si>
    <t>Resident</t>
  </si>
  <si>
    <t>Rent</t>
  </si>
  <si>
    <t>354067268</t>
  </si>
  <si>
    <t>04/01/2025</t>
  </si>
  <si>
    <t>Charge Total:</t>
  </si>
  <si>
    <t>02-0214</t>
  </si>
  <si>
    <t>A2</t>
  </si>
  <si>
    <t>Occupied No Notice</t>
  </si>
  <si>
    <t>Pletcher, John</t>
  </si>
  <si>
    <t>Resident</t>
  </si>
  <si>
    <t>Rent</t>
  </si>
  <si>
    <t>354067223</t>
  </si>
  <si>
    <t>04/01/2025</t>
  </si>
  <si>
    <t>Charge Total:</t>
  </si>
  <si>
    <t>02-0215</t>
  </si>
  <si>
    <t>A2</t>
  </si>
  <si>
    <t>Occupied No Notice</t>
  </si>
  <si>
    <t>Olp, William</t>
  </si>
  <si>
    <t>Resident</t>
  </si>
  <si>
    <t>Rent</t>
  </si>
  <si>
    <t>354067244</t>
  </si>
  <si>
    <t>04/01/2025</t>
  </si>
  <si>
    <t>Charge Total:</t>
  </si>
  <si>
    <t>02-0216</t>
  </si>
  <si>
    <t>A2</t>
  </si>
  <si>
    <t>Occupied No Notice</t>
  </si>
  <si>
    <t>Sosa Gomez, Yoel</t>
  </si>
  <si>
    <t>Resident</t>
  </si>
  <si>
    <t>Amenity Rent</t>
  </si>
  <si>
    <t>354134880</t>
  </si>
  <si>
    <t>04/01/2025</t>
  </si>
  <si>
    <t>Rent</t>
  </si>
  <si>
    <t>354134883</t>
  </si>
  <si>
    <t>04/01/2025</t>
  </si>
  <si>
    <t>Administration Fee</t>
  </si>
  <si>
    <t>354239750</t>
  </si>
  <si>
    <t>03/29/2025</t>
  </si>
  <si>
    <t>Charge Total:</t>
  </si>
  <si>
    <t>02-0217</t>
  </si>
  <si>
    <t>A2</t>
  </si>
  <si>
    <t>Occupied No Notice</t>
  </si>
  <si>
    <t>Mosqueda Naranjo, Mariuska</t>
  </si>
  <si>
    <t>Resident</t>
  </si>
  <si>
    <t>Amenity Rent</t>
  </si>
  <si>
    <t>354067185</t>
  </si>
  <si>
    <t>04/01/2025</t>
  </si>
  <si>
    <t>Rent</t>
  </si>
  <si>
    <t>354067140</t>
  </si>
  <si>
    <t>04/01/2025</t>
  </si>
  <si>
    <t>Concession-Resident</t>
  </si>
  <si>
    <t>354067263</t>
  </si>
  <si>
    <t>04/01/2025</t>
  </si>
  <si>
    <t>Charge Total:</t>
  </si>
  <si>
    <t>02-0218</t>
  </si>
  <si>
    <t>A2</t>
  </si>
  <si>
    <t>Occupied No Notice</t>
  </si>
  <si>
    <t>Coston, Clayonda</t>
  </si>
  <si>
    <t>Resident</t>
  </si>
  <si>
    <t>Amenity Rent</t>
  </si>
  <si>
    <t>354067161</t>
  </si>
  <si>
    <t>04/01/2025</t>
  </si>
  <si>
    <t>Rent</t>
  </si>
  <si>
    <t>354067201</t>
  </si>
  <si>
    <t>04/01/2025</t>
  </si>
  <si>
    <t>Administration Fee</t>
  </si>
  <si>
    <t>354239329</t>
  </si>
  <si>
    <t>03/27/2025</t>
  </si>
  <si>
    <t>Charge Total:</t>
  </si>
  <si>
    <t>02-0219</t>
  </si>
  <si>
    <t>A2</t>
  </si>
  <si>
    <t>Occupied No Notice</t>
  </si>
  <si>
    <t>Mohottala, Mohan</t>
  </si>
  <si>
    <t>Resident</t>
  </si>
  <si>
    <t>Rent</t>
  </si>
  <si>
    <t>354067165</t>
  </si>
  <si>
    <t>04/01/2025</t>
  </si>
  <si>
    <t>Renters Insurance Fine</t>
  </si>
  <si>
    <t>354354771</t>
  </si>
  <si>
    <t>04/01/2025</t>
  </si>
  <si>
    <t>Charge Total:</t>
  </si>
  <si>
    <t>02-0220</t>
  </si>
  <si>
    <t>A2</t>
  </si>
  <si>
    <t>Occupied No Notice</t>
  </si>
  <si>
    <t>Brown, Amanda</t>
  </si>
  <si>
    <t>Resident</t>
  </si>
  <si>
    <t>Rent</t>
  </si>
  <si>
    <t>354067119</t>
  </si>
  <si>
    <t>04/01/2025</t>
  </si>
  <si>
    <t>Charge Total:</t>
  </si>
  <si>
    <t>03-0301</t>
  </si>
  <si>
    <t>A1</t>
  </si>
  <si>
    <t>Occupied No Notice</t>
  </si>
  <si>
    <t>Franco, Karen</t>
  </si>
  <si>
    <t>Resident</t>
  </si>
  <si>
    <t>Amenity Rent</t>
  </si>
  <si>
    <t>354067098</t>
  </si>
  <si>
    <t>04/01/2025</t>
  </si>
  <si>
    <t>Amenity Rent</t>
  </si>
  <si>
    <t>354067225</t>
  </si>
  <si>
    <t>04/01/2025</t>
  </si>
  <si>
    <t>Rent</t>
  </si>
  <si>
    <t>354067325</t>
  </si>
  <si>
    <t>04/01/2025</t>
  </si>
  <si>
    <t>Charge Total:</t>
  </si>
  <si>
    <t>03-0302</t>
  </si>
  <si>
    <t>A1</t>
  </si>
  <si>
    <t>Occupied No Notice</t>
  </si>
  <si>
    <t>Sanchez, Jose</t>
  </si>
  <si>
    <t>Resident</t>
  </si>
  <si>
    <t>Amenity Rent</t>
  </si>
  <si>
    <t>354067278</t>
  </si>
  <si>
    <t>04/01/2025</t>
  </si>
  <si>
    <t>Amenity Rent</t>
  </si>
  <si>
    <t>354067123</t>
  </si>
  <si>
    <t>04/01/2025</t>
  </si>
  <si>
    <t>Rent</t>
  </si>
  <si>
    <t>354067269</t>
  </si>
  <si>
    <t>04/01/2025</t>
  </si>
  <si>
    <t>Charge Total:</t>
  </si>
  <si>
    <t>03-0303</t>
  </si>
  <si>
    <t>A1</t>
  </si>
  <si>
    <t>Occupied No Notice</t>
  </si>
  <si>
    <t>Corado Aguilar, Carlos</t>
  </si>
  <si>
    <t>Resident</t>
  </si>
  <si>
    <t>Amenity Rent</t>
  </si>
  <si>
    <t>354199206</t>
  </si>
  <si>
    <t>04/01/2025</t>
  </si>
  <si>
    <t>Rent</t>
  </si>
  <si>
    <t>354199207</t>
  </si>
  <si>
    <t>04/01/2025</t>
  </si>
  <si>
    <t>Concession-Resident</t>
  </si>
  <si>
    <t>354199203</t>
  </si>
  <si>
    <t>04/01/2025</t>
  </si>
  <si>
    <t>Charge Total:</t>
  </si>
  <si>
    <t>03-0304</t>
  </si>
  <si>
    <t>A1</t>
  </si>
  <si>
    <t>Vacant Unrented Ready</t>
  </si>
  <si>
    <t>-- Vacant --</t>
  </si>
  <si>
    <t>-</t>
  </si>
  <si>
    <t>Charge Total:</t>
  </si>
  <si>
    <t>03-0305</t>
  </si>
  <si>
    <t>A1</t>
  </si>
  <si>
    <t>Occupied No Notice</t>
  </si>
  <si>
    <t>Cespedes, Eduardo</t>
  </si>
  <si>
    <t>Resident</t>
  </si>
  <si>
    <t>Amenity Rent</t>
  </si>
  <si>
    <t>354067299</t>
  </si>
  <si>
    <t>04/01/2025</t>
  </si>
  <si>
    <t>Amenity Rent</t>
  </si>
  <si>
    <t>354067238</t>
  </si>
  <si>
    <t>04/01/2025</t>
  </si>
  <si>
    <t>Rent</t>
  </si>
  <si>
    <t>354067316</t>
  </si>
  <si>
    <t>04/01/2025</t>
  </si>
  <si>
    <t>Charge Total:</t>
  </si>
  <si>
    <t>03-0306</t>
  </si>
  <si>
    <t>A1</t>
  </si>
  <si>
    <t>Occupied No Notice</t>
  </si>
  <si>
    <t>Mendoza Lahera, Marlene</t>
  </si>
  <si>
    <t>Resident</t>
  </si>
  <si>
    <t>Amenity Rent</t>
  </si>
  <si>
    <t>354067190</t>
  </si>
  <si>
    <t>04/01/2025</t>
  </si>
  <si>
    <t>Amenity Rent</t>
  </si>
  <si>
    <t>354067340</t>
  </si>
  <si>
    <t>04/01/2025</t>
  </si>
  <si>
    <t>Rent</t>
  </si>
  <si>
    <t>354067345</t>
  </si>
  <si>
    <t>04/01/2025</t>
  </si>
  <si>
    <t>Charge Total:</t>
  </si>
  <si>
    <t>03-0307</t>
  </si>
  <si>
    <t>A1</t>
  </si>
  <si>
    <t>Occupied No Notice</t>
  </si>
  <si>
    <t>Ramos Perez, Isabel</t>
  </si>
  <si>
    <t>Resident</t>
  </si>
  <si>
    <t>Rent</t>
  </si>
  <si>
    <t>354067228</t>
  </si>
  <si>
    <t>04/01/2025</t>
  </si>
  <si>
    <t>Charge Total:</t>
  </si>
  <si>
    <t>03-0308</t>
  </si>
  <si>
    <t>A1</t>
  </si>
  <si>
    <t>Occupied No Notice</t>
  </si>
  <si>
    <t>Nolan, James</t>
  </si>
  <si>
    <t>Resident</t>
  </si>
  <si>
    <t>Rent</t>
  </si>
  <si>
    <t>354067188</t>
  </si>
  <si>
    <t>04/01/2025</t>
  </si>
  <si>
    <t>Charge Total:</t>
  </si>
  <si>
    <t>03-0309</t>
  </si>
  <si>
    <t>A1</t>
  </si>
  <si>
    <t>Occupied No Notice</t>
  </si>
  <si>
    <t>Ray, Alesha</t>
  </si>
  <si>
    <t>Resident</t>
  </si>
  <si>
    <t>Rent</t>
  </si>
  <si>
    <t>354067129</t>
  </si>
  <si>
    <t>04/01/2025</t>
  </si>
  <si>
    <t>Charge Total:</t>
  </si>
  <si>
    <t>03-0310</t>
  </si>
  <si>
    <t>A1</t>
  </si>
  <si>
    <t>Occupied No Notice</t>
  </si>
  <si>
    <t>Longoria, John</t>
  </si>
  <si>
    <t>Resident</t>
  </si>
  <si>
    <t>Amenity Rent</t>
  </si>
  <si>
    <t>354067150</t>
  </si>
  <si>
    <t>04/01/2025</t>
  </si>
  <si>
    <t>Rent</t>
  </si>
  <si>
    <t>354067163</t>
  </si>
  <si>
    <t>04/01/2025</t>
  </si>
  <si>
    <t>Charge Total:</t>
  </si>
  <si>
    <t>03-0311</t>
  </si>
  <si>
    <t>A1</t>
  </si>
  <si>
    <t>Occupied No Notice</t>
  </si>
  <si>
    <t>Lopez, Richard</t>
  </si>
  <si>
    <t>Resident</t>
  </si>
  <si>
    <t>Rent</t>
  </si>
  <si>
    <t>354067337</t>
  </si>
  <si>
    <t>04/01/2025</t>
  </si>
  <si>
    <t>Charge Total:</t>
  </si>
  <si>
    <t>03-0312</t>
  </si>
  <si>
    <t>A1</t>
  </si>
  <si>
    <t>Occupied No Notice</t>
  </si>
  <si>
    <t>Ramirez Perez, Rosario</t>
  </si>
  <si>
    <t>Resident</t>
  </si>
  <si>
    <t>Rent</t>
  </si>
  <si>
    <t>354067108</t>
  </si>
  <si>
    <t>04/01/2025</t>
  </si>
  <si>
    <t>Charge Total:</t>
  </si>
  <si>
    <t>03-0313</t>
  </si>
  <si>
    <t>A1</t>
  </si>
  <si>
    <t>Occupied No Notice</t>
  </si>
  <si>
    <t>Allen, Patricia</t>
  </si>
  <si>
    <t>Resident</t>
  </si>
  <si>
    <t>Amenity Rent</t>
  </si>
  <si>
    <t>354067224</t>
  </si>
  <si>
    <t>04/01/2025</t>
  </si>
  <si>
    <t>Rent</t>
  </si>
  <si>
    <t>354067230</t>
  </si>
  <si>
    <t>04/01/2025</t>
  </si>
  <si>
    <t>Late Fee</t>
  </si>
  <si>
    <t>354401802</t>
  </si>
  <si>
    <t>04/04/2025</t>
  </si>
  <si>
    <t>Charge Total:</t>
  </si>
  <si>
    <t>03-0314</t>
  </si>
  <si>
    <t>A1</t>
  </si>
  <si>
    <t>Notice Unrented</t>
  </si>
  <si>
    <t>Gomez Poey, Juan Gabriel</t>
  </si>
  <si>
    <t>Resident</t>
  </si>
  <si>
    <t>Amenity Rent</t>
  </si>
  <si>
    <t>354067180</t>
  </si>
  <si>
    <t>04/01/2025</t>
  </si>
  <si>
    <t>Rent</t>
  </si>
  <si>
    <t>354067177</t>
  </si>
  <si>
    <t>04/01/2025</t>
  </si>
  <si>
    <t>Charge Total:</t>
  </si>
  <si>
    <t>03-0315</t>
  </si>
  <si>
    <t>A1</t>
  </si>
  <si>
    <t>Occupied No Notice</t>
  </si>
  <si>
    <t>Pelico Perez, Sofia Maribel</t>
  </si>
  <si>
    <t>Resident</t>
  </si>
  <si>
    <t>Rent</t>
  </si>
  <si>
    <t>354067274</t>
  </si>
  <si>
    <t>04/01/2025</t>
  </si>
  <si>
    <t>Charge Total:</t>
  </si>
  <si>
    <t>03-0316</t>
  </si>
  <si>
    <t>A1</t>
  </si>
  <si>
    <t>Occupied No Notice</t>
  </si>
  <si>
    <t>Zhong, Han</t>
  </si>
  <si>
    <t>Resident</t>
  </si>
  <si>
    <t>Rent</t>
  </si>
  <si>
    <t>354067327</t>
  </si>
  <si>
    <t>04/01/2025</t>
  </si>
  <si>
    <t>Charge Total:</t>
  </si>
  <si>
    <t>05-0501</t>
  </si>
  <si>
    <t>B3</t>
  </si>
  <si>
    <t>Occupied No Notice</t>
  </si>
  <si>
    <t>Palacios, Ana Lucia</t>
  </si>
  <si>
    <t>Resident</t>
  </si>
  <si>
    <t>Amenity Rent</t>
  </si>
  <si>
    <t>354067093</t>
  </si>
  <si>
    <t>04/01/2025</t>
  </si>
  <si>
    <t>Rent</t>
  </si>
  <si>
    <t>354067273</t>
  </si>
  <si>
    <t>04/01/2025</t>
  </si>
  <si>
    <t>Charge Total:</t>
  </si>
  <si>
    <t>05-0502</t>
  </si>
  <si>
    <t>B3</t>
  </si>
  <si>
    <t>Occupied No Notice</t>
  </si>
  <si>
    <t>Santisteban Arias, Hermes</t>
  </si>
  <si>
    <t>Resident</t>
  </si>
  <si>
    <t>Rent</t>
  </si>
  <si>
    <t>354067321</t>
  </si>
  <si>
    <t>04/01/2025</t>
  </si>
  <si>
    <t>Charge Total:</t>
  </si>
  <si>
    <t>05-0503</t>
  </si>
  <si>
    <t>B3</t>
  </si>
  <si>
    <t>Occupied No Notice</t>
  </si>
  <si>
    <t>Sanchez Perez, Onelida</t>
  </si>
  <si>
    <t>Resident</t>
  </si>
  <si>
    <t>Amenity Rent</t>
  </si>
  <si>
    <t>354067266</t>
  </si>
  <si>
    <t>04/01/2025</t>
  </si>
  <si>
    <t>Amenity Rent</t>
  </si>
  <si>
    <t>354067312</t>
  </si>
  <si>
    <t>04/01/2025</t>
  </si>
  <si>
    <t>Rent</t>
  </si>
  <si>
    <t>354067218</t>
  </si>
  <si>
    <t>04/01/2025</t>
  </si>
  <si>
    <t>Charge Total:</t>
  </si>
  <si>
    <t>05-0504</t>
  </si>
  <si>
    <t>B3</t>
  </si>
  <si>
    <t>Occupied No Notice</t>
  </si>
  <si>
    <t>Shores, Pamela</t>
  </si>
  <si>
    <t>Resident</t>
  </si>
  <si>
    <t>Rent</t>
  </si>
  <si>
    <t>354067317</t>
  </si>
  <si>
    <t>04/01/2025</t>
  </si>
  <si>
    <t>Concession-Resident</t>
  </si>
  <si>
    <t>354067254</t>
  </si>
  <si>
    <t>04/01/2025</t>
  </si>
  <si>
    <t>Charge Total:</t>
  </si>
  <si>
    <t>05-0505</t>
  </si>
  <si>
    <t>B3</t>
  </si>
  <si>
    <t>Occupied No Notice</t>
  </si>
  <si>
    <t>Lyons, Patricia</t>
  </si>
  <si>
    <t>Resident</t>
  </si>
  <si>
    <t>Amenity Rent</t>
  </si>
  <si>
    <t>354067336</t>
  </si>
  <si>
    <t>04/01/2025</t>
  </si>
  <si>
    <t>Amenity Rent</t>
  </si>
  <si>
    <t>354067107</t>
  </si>
  <si>
    <t>04/01/2025</t>
  </si>
  <si>
    <t>Rent</t>
  </si>
  <si>
    <t>354067203</t>
  </si>
  <si>
    <t>04/01/2025</t>
  </si>
  <si>
    <t>Charge Total:</t>
  </si>
  <si>
    <t>05-0506</t>
  </si>
  <si>
    <t>B3</t>
  </si>
  <si>
    <t>Occupied No Notice</t>
  </si>
  <si>
    <t>Lahera, Miriam</t>
  </si>
  <si>
    <t>Resident</t>
  </si>
  <si>
    <t>Amenity Rent</t>
  </si>
  <si>
    <t>354067110</t>
  </si>
  <si>
    <t>04/01/2025</t>
  </si>
  <si>
    <t>Rent</t>
  </si>
  <si>
    <t>354067265</t>
  </si>
  <si>
    <t>04/01/2025</t>
  </si>
  <si>
    <t>Charge Total:</t>
  </si>
  <si>
    <t>05-0507</t>
  </si>
  <si>
    <t>B3</t>
  </si>
  <si>
    <t>Occupied No Notice</t>
  </si>
  <si>
    <t>Suliman, Yahya</t>
  </si>
  <si>
    <t>Resident</t>
  </si>
  <si>
    <t>Amenity Rent</t>
  </si>
  <si>
    <t>354067332</t>
  </si>
  <si>
    <t>04/01/2025</t>
  </si>
  <si>
    <t>Rent</t>
  </si>
  <si>
    <t>354067116</t>
  </si>
  <si>
    <t>04/01/2025</t>
  </si>
  <si>
    <t>Concession-Resident</t>
  </si>
  <si>
    <t>354067342</t>
  </si>
  <si>
    <t>04/01/2025</t>
  </si>
  <si>
    <t>Charge Total:</t>
  </si>
  <si>
    <t>05-0508</t>
  </si>
  <si>
    <t>B3</t>
  </si>
  <si>
    <t>Occupied No Notice</t>
  </si>
  <si>
    <t>Tellez, Mayra</t>
  </si>
  <si>
    <t>Resident</t>
  </si>
  <si>
    <t>Rent</t>
  </si>
  <si>
    <t>354067329</t>
  </si>
  <si>
    <t>04/01/2025</t>
  </si>
  <si>
    <t>Charge Total:</t>
  </si>
  <si>
    <t>06-0601</t>
  </si>
  <si>
    <t>B1</t>
  </si>
  <si>
    <t>Occupied No Notice</t>
  </si>
  <si>
    <t>Lemus, Rafael Luis</t>
  </si>
  <si>
    <t>Resident</t>
  </si>
  <si>
    <t>Amenity Rent</t>
  </si>
  <si>
    <t>354067132</t>
  </si>
  <si>
    <t>04/01/2025</t>
  </si>
  <si>
    <t>Rent</t>
  </si>
  <si>
    <t>354067255</t>
  </si>
  <si>
    <t>04/01/2025</t>
  </si>
  <si>
    <t>Charge Total:</t>
  </si>
  <si>
    <t>06-0602</t>
  </si>
  <si>
    <t>B1</t>
  </si>
  <si>
    <t>Occupied No Notice</t>
  </si>
  <si>
    <t>Tamayo Castillo, Atilio</t>
  </si>
  <si>
    <t>Resident</t>
  </si>
  <si>
    <t>Rent</t>
  </si>
  <si>
    <t>354067157</t>
  </si>
  <si>
    <t>04/01/2025</t>
  </si>
  <si>
    <t>Charge Total:</t>
  </si>
  <si>
    <t>06-0603</t>
  </si>
  <si>
    <t>B1</t>
  </si>
  <si>
    <t>Occupied No Notice</t>
  </si>
  <si>
    <t>Jorge Gonzalez, Maria</t>
  </si>
  <si>
    <t>Resident</t>
  </si>
  <si>
    <t>Amenity Rent</t>
  </si>
  <si>
    <t>354067213</t>
  </si>
  <si>
    <t>04/01/2025</t>
  </si>
  <si>
    <t>Rent</t>
  </si>
  <si>
    <t>354067252</t>
  </si>
  <si>
    <t>04/01/2025</t>
  </si>
  <si>
    <t>Charge Total:</t>
  </si>
  <si>
    <t>06-0604</t>
  </si>
  <si>
    <t>B1</t>
  </si>
  <si>
    <t>Occupied No Notice</t>
  </si>
  <si>
    <t>Nunez Valdez, Maria</t>
  </si>
  <si>
    <t>Resident</t>
  </si>
  <si>
    <t>Amenity Rent</t>
  </si>
  <si>
    <t>354524620</t>
  </si>
  <si>
    <t>04/10/2025</t>
  </si>
  <si>
    <t>Rent</t>
  </si>
  <si>
    <t>354524619</t>
  </si>
  <si>
    <t>04/10/2025</t>
  </si>
  <si>
    <t>Administration Fee</t>
  </si>
  <si>
    <t>354524617</t>
  </si>
  <si>
    <t>04/10/2025</t>
  </si>
  <si>
    <t>Charge Total:</t>
  </si>
  <si>
    <t>06-0605</t>
  </si>
  <si>
    <t>B1</t>
  </si>
  <si>
    <t>Occupied No Notice</t>
  </si>
  <si>
    <t>Milla, Jose</t>
  </si>
  <si>
    <t>Resident</t>
  </si>
  <si>
    <t>Amenity Rent</t>
  </si>
  <si>
    <t>354067135</t>
  </si>
  <si>
    <t>04/01/2025</t>
  </si>
  <si>
    <t>Amenity Rent</t>
  </si>
  <si>
    <t>354067071</t>
  </si>
  <si>
    <t>04/01/2025</t>
  </si>
  <si>
    <t>Rent</t>
  </si>
  <si>
    <t>354067173</t>
  </si>
  <si>
    <t>04/01/2025</t>
  </si>
  <si>
    <t>Concession-Resident</t>
  </si>
  <si>
    <t>354067237</t>
  </si>
  <si>
    <t>04/01/2025</t>
  </si>
  <si>
    <t>Charge Total:</t>
  </si>
  <si>
    <t>06-0606</t>
  </si>
  <si>
    <t>B1</t>
  </si>
  <si>
    <t>Occupied No Notice</t>
  </si>
  <si>
    <t>Hernandez, Luis Gabriel</t>
  </si>
  <si>
    <t>Resident</t>
  </si>
  <si>
    <t>Rent</t>
  </si>
  <si>
    <t>354067175</t>
  </si>
  <si>
    <t>04/01/2025</t>
  </si>
  <si>
    <t>Charge Total:</t>
  </si>
  <si>
    <t>06-0607</t>
  </si>
  <si>
    <t>B1</t>
  </si>
  <si>
    <t>Occupied No Notice</t>
  </si>
  <si>
    <t>Alfonso Medina Palacios, Dolores</t>
  </si>
  <si>
    <t>Resident</t>
  </si>
  <si>
    <t>Amenity Rent</t>
  </si>
  <si>
    <t>354067267</t>
  </si>
  <si>
    <t>04/01/2025</t>
  </si>
  <si>
    <t>Rent</t>
  </si>
  <si>
    <t>354067222</t>
  </si>
  <si>
    <t>04/01/2025</t>
  </si>
  <si>
    <t>Concession-Resident</t>
  </si>
  <si>
    <t>354372939</t>
  </si>
  <si>
    <t>04/03/2025</t>
  </si>
  <si>
    <t>Renters Insurance Fine</t>
  </si>
  <si>
    <t>354041532</t>
  </si>
  <si>
    <t>04/01/2025</t>
  </si>
  <si>
    <t>Charge Total:</t>
  </si>
  <si>
    <t>06-0608</t>
  </si>
  <si>
    <t>B1</t>
  </si>
  <si>
    <t>Occupied No Notice</t>
  </si>
  <si>
    <t>Beritan, Leodan</t>
  </si>
  <si>
    <t>Resident</t>
  </si>
  <si>
    <t>Rent</t>
  </si>
  <si>
    <t>354067310</t>
  </si>
  <si>
    <t>04/01/2025</t>
  </si>
  <si>
    <t>Charge Total:</t>
  </si>
  <si>
    <t>07-0701</t>
  </si>
  <si>
    <t>B2</t>
  </si>
  <si>
    <t>Occupied No Notice</t>
  </si>
  <si>
    <t>Almaguer, Anselmo</t>
  </si>
  <si>
    <t>Resident</t>
  </si>
  <si>
    <t>Amenity Rent</t>
  </si>
  <si>
    <t>354067286</t>
  </si>
  <si>
    <t>04/01/2025</t>
  </si>
  <si>
    <t>Rent</t>
  </si>
  <si>
    <t>354067229</t>
  </si>
  <si>
    <t>04/01/2025</t>
  </si>
  <si>
    <t>Charge Total:</t>
  </si>
  <si>
    <t>07-0702</t>
  </si>
  <si>
    <t>B2</t>
  </si>
  <si>
    <t>Occupied No Notice</t>
  </si>
  <si>
    <t>Alvarez, Geovany</t>
  </si>
  <si>
    <t>Resident</t>
  </si>
  <si>
    <t>Rent</t>
  </si>
  <si>
    <t>354067236</t>
  </si>
  <si>
    <t>04/01/2025</t>
  </si>
  <si>
    <t>Renters Insurance Fine</t>
  </si>
  <si>
    <t>354041847</t>
  </si>
  <si>
    <t>04/01/2025</t>
  </si>
  <si>
    <t>Charge Total:</t>
  </si>
  <si>
    <t>07-0703</t>
  </si>
  <si>
    <t>B2</t>
  </si>
  <si>
    <t>Occupied No Notice</t>
  </si>
  <si>
    <t>Arenas, Carmen</t>
  </si>
  <si>
    <t>Resident</t>
  </si>
  <si>
    <t>Amenity Rent</t>
  </si>
  <si>
    <t>354067283</t>
  </si>
  <si>
    <t>04/01/2025</t>
  </si>
  <si>
    <t>Rent</t>
  </si>
  <si>
    <t>354067330</t>
  </si>
  <si>
    <t>04/01/2025</t>
  </si>
  <si>
    <t>Charge Total:</t>
  </si>
  <si>
    <t>07-0704</t>
  </si>
  <si>
    <t>B2</t>
  </si>
  <si>
    <t>Occupied No Notice</t>
  </si>
  <si>
    <t>Littrell, William</t>
  </si>
  <si>
    <t>Resident</t>
  </si>
  <si>
    <t>Rent</t>
  </si>
  <si>
    <t>354067216</t>
  </si>
  <si>
    <t>04/01/2025</t>
  </si>
  <si>
    <t>Concession-Resident</t>
  </si>
  <si>
    <t>354067072</t>
  </si>
  <si>
    <t>04/01/2025</t>
  </si>
  <si>
    <t>Charge Total:</t>
  </si>
  <si>
    <t>07-0705</t>
  </si>
  <si>
    <t>B2</t>
  </si>
  <si>
    <t>Occupied No Notice</t>
  </si>
  <si>
    <t>Chase, Sylvester</t>
  </si>
  <si>
    <t>Resident</t>
  </si>
  <si>
    <t>Amenity Rent</t>
  </si>
  <si>
    <t>354067207</t>
  </si>
  <si>
    <t>04/01/2025</t>
  </si>
  <si>
    <t>Rent</t>
  </si>
  <si>
    <t>354067200</t>
  </si>
  <si>
    <t>04/01/2025</t>
  </si>
  <si>
    <t>Late Fee</t>
  </si>
  <si>
    <t>354401800</t>
  </si>
  <si>
    <t>04/04/2025</t>
  </si>
  <si>
    <t>Charge Total:</t>
  </si>
  <si>
    <t>07-0706</t>
  </si>
  <si>
    <t>B2</t>
  </si>
  <si>
    <t>Occupied No Notice</t>
  </si>
  <si>
    <t>Rangel, Armando</t>
  </si>
  <si>
    <t>Resident</t>
  </si>
  <si>
    <t>Amenity Rent</t>
  </si>
  <si>
    <t>354067308</t>
  </si>
  <si>
    <t>04/01/2025</t>
  </si>
  <si>
    <t>Month to Month Rent</t>
  </si>
  <si>
    <t>354067242</t>
  </si>
  <si>
    <t>04/01/2025</t>
  </si>
  <si>
    <t>Month-to-Month Fee</t>
  </si>
  <si>
    <t>354067174</t>
  </si>
  <si>
    <t>04/01/2025</t>
  </si>
  <si>
    <t>Charge Total:</t>
  </si>
  <si>
    <t>07-0707</t>
  </si>
  <si>
    <t>B2</t>
  </si>
  <si>
    <t>Occupied No Notice</t>
  </si>
  <si>
    <t>Soto-Gomez, Glenda</t>
  </si>
  <si>
    <t>Resident</t>
  </si>
  <si>
    <t>Rent</t>
  </si>
  <si>
    <t>354067287</t>
  </si>
  <si>
    <t>04/01/2025</t>
  </si>
  <si>
    <t>Charge Total:</t>
  </si>
  <si>
    <t>07-0708</t>
  </si>
  <si>
    <t>B2</t>
  </si>
  <si>
    <t>Vacant Unrented Ready</t>
  </si>
  <si>
    <t>-- Vacant --</t>
  </si>
  <si>
    <t>-</t>
  </si>
  <si>
    <t>Charge Total:</t>
  </si>
  <si>
    <t>08-0801</t>
  </si>
  <si>
    <t>A1</t>
  </si>
  <si>
    <t>Occupied No Notice</t>
  </si>
  <si>
    <t>Aguilera, Ernesto</t>
  </si>
  <si>
    <t>Resident</t>
  </si>
  <si>
    <t>Amenity Rent</t>
  </si>
  <si>
    <t>354067311</t>
  </si>
  <si>
    <t>04/01/2025</t>
  </si>
  <si>
    <t>Rent</t>
  </si>
  <si>
    <t>354067118</t>
  </si>
  <si>
    <t>04/01/2025</t>
  </si>
  <si>
    <t>Renters Insurance Fine</t>
  </si>
  <si>
    <t>354041542</t>
  </si>
  <si>
    <t>04/01/2025</t>
  </si>
  <si>
    <t>Charge Total:</t>
  </si>
  <si>
    <t>08-0802</t>
  </si>
  <si>
    <t>A1</t>
  </si>
  <si>
    <t>Occupied No Notice</t>
  </si>
  <si>
    <t>Rodriguez, Jose Orlando</t>
  </si>
  <si>
    <t>Resident</t>
  </si>
  <si>
    <t>Amenity Rent</t>
  </si>
  <si>
    <t>354067284</t>
  </si>
  <si>
    <t>04/01/2025</t>
  </si>
  <si>
    <t>Rent</t>
  </si>
  <si>
    <t>354067181</t>
  </si>
  <si>
    <t>04/01/2025</t>
  </si>
  <si>
    <t>Charge Total:</t>
  </si>
  <si>
    <t>08-0803</t>
  </si>
  <si>
    <t>A1</t>
  </si>
  <si>
    <t>Occupied No Notice</t>
  </si>
  <si>
    <t>Aviles, Yanelis</t>
  </si>
  <si>
    <t>Resident</t>
  </si>
  <si>
    <t>Rent</t>
  </si>
  <si>
    <t>354067081</t>
  </si>
  <si>
    <t>04/01/2025</t>
  </si>
  <si>
    <t>Charge Total:</t>
  </si>
  <si>
    <t>08-0804</t>
  </si>
  <si>
    <t>A1</t>
  </si>
  <si>
    <t>Occupied No Notice</t>
  </si>
  <si>
    <t>Arreola Mauleon, Anaeirina</t>
  </si>
  <si>
    <t>Resident</t>
  </si>
  <si>
    <t>Rent</t>
  </si>
  <si>
    <t>354067128</t>
  </si>
  <si>
    <t>04/01/2025</t>
  </si>
  <si>
    <t>Charge Total:</t>
  </si>
  <si>
    <t>08-0805</t>
  </si>
  <si>
    <t>A1</t>
  </si>
  <si>
    <t>Occupied No Notice</t>
  </si>
  <si>
    <t>Rogers, Crystal</t>
  </si>
  <si>
    <t>Resident</t>
  </si>
  <si>
    <t>Rent</t>
  </si>
  <si>
    <t>354067198</t>
  </si>
  <si>
    <t>04/01/2025</t>
  </si>
  <si>
    <t>Renters Insurance Fine</t>
  </si>
  <si>
    <t>354041543</t>
  </si>
  <si>
    <t>04/01/2025</t>
  </si>
  <si>
    <t>Charge Total:</t>
  </si>
  <si>
    <t>08-0806</t>
  </si>
  <si>
    <t>A1</t>
  </si>
  <si>
    <t>Occupied No Notice</t>
  </si>
  <si>
    <t>Bantau, Devin</t>
  </si>
  <si>
    <t>Resident</t>
  </si>
  <si>
    <t>Rent</t>
  </si>
  <si>
    <t>354067290</t>
  </si>
  <si>
    <t>04/01/2025</t>
  </si>
  <si>
    <t>Concession-Resident</t>
  </si>
  <si>
    <t>354067103</t>
  </si>
  <si>
    <t>04/01/2025</t>
  </si>
  <si>
    <t>Charge Total:</t>
  </si>
  <si>
    <t>08-0807</t>
  </si>
  <si>
    <t>A1</t>
  </si>
  <si>
    <t>Occupied No Notice</t>
  </si>
  <si>
    <t>Orellana, Astrid</t>
  </si>
  <si>
    <t>Resident</t>
  </si>
  <si>
    <t>Amenity Rent</t>
  </si>
  <si>
    <t>354067114</t>
  </si>
  <si>
    <t>04/01/2025</t>
  </si>
  <si>
    <t>Rent</t>
  </si>
  <si>
    <t>354067158</t>
  </si>
  <si>
    <t>04/01/2025</t>
  </si>
  <si>
    <t>Charge Total:</t>
  </si>
  <si>
    <t>08-0808</t>
  </si>
  <si>
    <t>A1</t>
  </si>
  <si>
    <t>Occupied No Notice</t>
  </si>
  <si>
    <t>Perez Martinez, Yurisniel</t>
  </si>
  <si>
    <t>Resident</t>
  </si>
  <si>
    <t>Amenity Rent</t>
  </si>
  <si>
    <t>354067333</t>
  </si>
  <si>
    <t>04/01/2025</t>
  </si>
  <si>
    <t>Rent</t>
  </si>
  <si>
    <t>354067105</t>
  </si>
  <si>
    <t>04/01/2025</t>
  </si>
  <si>
    <t>Renters Insurance Fine</t>
  </si>
  <si>
    <t>354041987</t>
  </si>
  <si>
    <t>04/01/2025</t>
  </si>
  <si>
    <t>Charge Total:</t>
  </si>
  <si>
    <t>08-0809</t>
  </si>
  <si>
    <t>A1</t>
  </si>
  <si>
    <t>Occupied No Notice</t>
  </si>
  <si>
    <t>Pachnick, Michael</t>
  </si>
  <si>
    <t>Resident</t>
  </si>
  <si>
    <t>Rent</t>
  </si>
  <si>
    <t>354067121</t>
  </si>
  <si>
    <t>04/01/2025</t>
  </si>
  <si>
    <t>Charge Total:</t>
  </si>
  <si>
    <t>08-0810</t>
  </si>
  <si>
    <t>A1</t>
  </si>
  <si>
    <t>Occupied No Notice</t>
  </si>
  <si>
    <t>Burden, Taylor</t>
  </si>
  <si>
    <t>Resident</t>
  </si>
  <si>
    <t>Rent</t>
  </si>
  <si>
    <t>354067338</t>
  </si>
  <si>
    <t>04/01/2025</t>
  </si>
  <si>
    <t>Charge Total:</t>
  </si>
  <si>
    <t>08-0811</t>
  </si>
  <si>
    <t>A1</t>
  </si>
  <si>
    <t>Vacant Unrented Ready</t>
  </si>
  <si>
    <t>-- Vacant --</t>
  </si>
  <si>
    <t>-</t>
  </si>
  <si>
    <t>Charge Total:</t>
  </si>
  <si>
    <t>08-0812</t>
  </si>
  <si>
    <t>A1</t>
  </si>
  <si>
    <t>Occupied No Notice</t>
  </si>
  <si>
    <t>Perez Barreto, Javier</t>
  </si>
  <si>
    <t>Resident</t>
  </si>
  <si>
    <t>Rent</t>
  </si>
  <si>
    <t>354067279</t>
  </si>
  <si>
    <t>04/01/2025</t>
  </si>
  <si>
    <t>Charge Total:</t>
  </si>
  <si>
    <t>08-0813</t>
  </si>
  <si>
    <t>A1</t>
  </si>
  <si>
    <t>Vacant Unrented Not Ready</t>
  </si>
  <si>
    <t>-- Vacant --</t>
  </si>
  <si>
    <t>-</t>
  </si>
  <si>
    <t>Charge Total:</t>
  </si>
  <si>
    <t>08-0814</t>
  </si>
  <si>
    <t>A1</t>
  </si>
  <si>
    <t>Occupied No Notice</t>
  </si>
  <si>
    <t>Mejia, Daniela</t>
  </si>
  <si>
    <t>Resident</t>
  </si>
  <si>
    <t>Amenity Rent</t>
  </si>
  <si>
    <t>354067328</t>
  </si>
  <si>
    <t>04/01/2025</t>
  </si>
  <si>
    <t>Rent</t>
  </si>
  <si>
    <t>354067272</t>
  </si>
  <si>
    <t>04/01/2025</t>
  </si>
  <si>
    <t>Renters Insurance Fine</t>
  </si>
  <si>
    <t>354042103</t>
  </si>
  <si>
    <t>04/01/2025</t>
  </si>
  <si>
    <t>Charge Total:</t>
  </si>
  <si>
    <t>08-0815</t>
  </si>
  <si>
    <t>A1</t>
  </si>
  <si>
    <t>Vacant Unrented Not Ready</t>
  </si>
  <si>
    <t>-- Vacant --</t>
  </si>
  <si>
    <t>-</t>
  </si>
  <si>
    <t>Charge Total:</t>
  </si>
  <si>
    <t>08-0816</t>
  </si>
  <si>
    <t>A1</t>
  </si>
  <si>
    <t>Occupied No Notice</t>
  </si>
  <si>
    <t>Smith, Kelsey</t>
  </si>
  <si>
    <t>Resident</t>
  </si>
  <si>
    <t>Rent</t>
  </si>
  <si>
    <t>354067320</t>
  </si>
  <si>
    <t>04/01/2025</t>
  </si>
  <si>
    <t>Charge Total:</t>
  </si>
  <si>
    <t>08-0817</t>
  </si>
  <si>
    <t>A1</t>
  </si>
  <si>
    <t>Occupied No Notice</t>
  </si>
  <si>
    <t>Motiff, Danielle</t>
  </si>
  <si>
    <t>Resident</t>
  </si>
  <si>
    <t>Rent</t>
  </si>
  <si>
    <t>354067160</t>
  </si>
  <si>
    <t>04/01/2025</t>
  </si>
  <si>
    <t>Charge Total:</t>
  </si>
  <si>
    <t>08-0818</t>
  </si>
  <si>
    <t>A1</t>
  </si>
  <si>
    <t>Occupied No Notice</t>
  </si>
  <si>
    <t>Castillo, Jessica</t>
  </si>
  <si>
    <t>Resident</t>
  </si>
  <si>
    <t>Amenity Rent</t>
  </si>
  <si>
    <t>354067183</t>
  </si>
  <si>
    <t>04/01/2025</t>
  </si>
  <si>
    <t>Rent</t>
  </si>
  <si>
    <t>354067179</t>
  </si>
  <si>
    <t>04/01/2025</t>
  </si>
  <si>
    <t>Renters Insurance Fine</t>
  </si>
  <si>
    <t>354041985</t>
  </si>
  <si>
    <t>04/01/2025</t>
  </si>
  <si>
    <t>Charge Total:</t>
  </si>
  <si>
    <t>08-0819</t>
  </si>
  <si>
    <t>A1</t>
  </si>
  <si>
    <t>Vacant Rented Ready</t>
  </si>
  <si>
    <t>-- Vacant --</t>
  </si>
  <si>
    <t>-</t>
  </si>
  <si>
    <t>Charge Total:</t>
  </si>
  <si>
    <t>08-0820</t>
  </si>
  <si>
    <t>A1</t>
  </si>
  <si>
    <t>Vacant Unrented Not Ready</t>
  </si>
  <si>
    <t>-- Vacant --</t>
  </si>
  <si>
    <t>-</t>
  </si>
  <si>
    <t>Charge Total:</t>
  </si>
  <si>
    <t>08-0821</t>
  </si>
  <si>
    <t>A1</t>
  </si>
  <si>
    <t>Occupied No Notice</t>
  </si>
  <si>
    <t>Collins, Charles</t>
  </si>
  <si>
    <t>Resident</t>
  </si>
  <si>
    <t>Rent</t>
  </si>
  <si>
    <t>354067262</t>
  </si>
  <si>
    <t>04/01/2025</t>
  </si>
  <si>
    <t>Charge Total:</t>
  </si>
  <si>
    <t>08-0822</t>
  </si>
  <si>
    <t>A1</t>
  </si>
  <si>
    <t>Occupied No Notice</t>
  </si>
  <si>
    <t>Dawod, Gebriel</t>
  </si>
  <si>
    <t>Resident</t>
  </si>
  <si>
    <t>Amenity Rent</t>
  </si>
  <si>
    <t>354067285</t>
  </si>
  <si>
    <t>04/01/2025</t>
  </si>
  <si>
    <t>Rent</t>
  </si>
  <si>
    <t>354067136</t>
  </si>
  <si>
    <t>04/01/2025</t>
  </si>
  <si>
    <t>Renters Insurance Fine</t>
  </si>
  <si>
    <t>354126474</t>
  </si>
  <si>
    <t>04/01/2025</t>
  </si>
  <si>
    <t>Renters Insurance Fine</t>
  </si>
  <si>
    <t>354227429</t>
  </si>
  <si>
    <t>04/01/2025</t>
  </si>
  <si>
    <t>Renters Insurance Fine</t>
  </si>
  <si>
    <t>354042161</t>
  </si>
  <si>
    <t>04/01/2025</t>
  </si>
  <si>
    <t>Charge Total:</t>
  </si>
  <si>
    <t>08-0823</t>
  </si>
  <si>
    <t>A1</t>
  </si>
  <si>
    <t>Occupied No Notice</t>
  </si>
  <si>
    <t>Phillips, Patrick</t>
  </si>
  <si>
    <t>Resident</t>
  </si>
  <si>
    <t>Amenity Rent</t>
  </si>
  <si>
    <t>354067168</t>
  </si>
  <si>
    <t>04/01/2025</t>
  </si>
  <si>
    <t>Rent</t>
  </si>
  <si>
    <t>354067304</t>
  </si>
  <si>
    <t>04/01/2025</t>
  </si>
  <si>
    <t>Charge Total:</t>
  </si>
  <si>
    <t>08-0824</t>
  </si>
  <si>
    <t>A1</t>
  </si>
  <si>
    <t>Occupied No Notice</t>
  </si>
  <si>
    <t>Salazar, Ruby</t>
  </si>
  <si>
    <t>Resident</t>
  </si>
  <si>
    <t>Rent</t>
  </si>
  <si>
    <t>354067261</t>
  </si>
  <si>
    <t>04/01/2025</t>
  </si>
  <si>
    <t>Charge Total:</t>
  </si>
  <si>
    <t>09-0901</t>
  </si>
  <si>
    <t>B1</t>
  </si>
  <si>
    <t>Occupied No Notice</t>
  </si>
  <si>
    <t>Rivera, Luis</t>
  </si>
  <si>
    <t>Resident</t>
  </si>
  <si>
    <t>Amenity Rent</t>
  </si>
  <si>
    <t>354067078</t>
  </si>
  <si>
    <t>04/01/2025</t>
  </si>
  <si>
    <t>Rent</t>
  </si>
  <si>
    <t>354067204</t>
  </si>
  <si>
    <t>04/01/2025</t>
  </si>
  <si>
    <t>Charge Total:</t>
  </si>
  <si>
    <t>09-0902</t>
  </si>
  <si>
    <t>B1</t>
  </si>
  <si>
    <t>Occupied No Notice</t>
  </si>
  <si>
    <t>Tejada Discua, Mayra</t>
  </si>
  <si>
    <t>Resident</t>
  </si>
  <si>
    <t>Rent</t>
  </si>
  <si>
    <t>354067219</t>
  </si>
  <si>
    <t>04/01/2025</t>
  </si>
  <si>
    <t>Charge Total:</t>
  </si>
  <si>
    <t>09-0903</t>
  </si>
  <si>
    <t>B1</t>
  </si>
  <si>
    <t>Occupied No Notice</t>
  </si>
  <si>
    <t>Diaz Amador, Arnaldo</t>
  </si>
  <si>
    <t>Resident</t>
  </si>
  <si>
    <t>Amenity Rent</t>
  </si>
  <si>
    <t>354067097</t>
  </si>
  <si>
    <t>04/01/2025</t>
  </si>
  <si>
    <t>Amenity Rent</t>
  </si>
  <si>
    <t>354067295</t>
  </si>
  <si>
    <t>04/01/2025</t>
  </si>
  <si>
    <t>Rent</t>
  </si>
  <si>
    <t>354067084</t>
  </si>
  <si>
    <t>04/01/2025</t>
  </si>
  <si>
    <t>Charge Total:</t>
  </si>
  <si>
    <t>09-0904</t>
  </si>
  <si>
    <t>B1</t>
  </si>
  <si>
    <t>Occupied No Notice</t>
  </si>
  <si>
    <t>Ramirez, Alejandro</t>
  </si>
  <si>
    <t>Resident</t>
  </si>
  <si>
    <t>Rent</t>
  </si>
  <si>
    <t>354067122</t>
  </si>
  <si>
    <t>04/01/2025</t>
  </si>
  <si>
    <t>Charge Total:</t>
  </si>
  <si>
    <t>09-0905</t>
  </si>
  <si>
    <t>B1</t>
  </si>
  <si>
    <t>Occupied No Notice</t>
  </si>
  <si>
    <t>Koehn, Camille</t>
  </si>
  <si>
    <t>Resident</t>
  </si>
  <si>
    <t>Rent</t>
  </si>
  <si>
    <t>354067259</t>
  </si>
  <si>
    <t>04/01/2025</t>
  </si>
  <si>
    <t>Charge Total:</t>
  </si>
  <si>
    <t>09-0906</t>
  </si>
  <si>
    <t>B1</t>
  </si>
  <si>
    <t>Occupied No Notice</t>
  </si>
  <si>
    <t>Benitez, Jose</t>
  </si>
  <si>
    <t>Resident</t>
  </si>
  <si>
    <t>Amenity Rent</t>
  </si>
  <si>
    <t>354067245</t>
  </si>
  <si>
    <t>04/01/2025</t>
  </si>
  <si>
    <t>Rent</t>
  </si>
  <si>
    <t>354067130</t>
  </si>
  <si>
    <t>04/01/2025</t>
  </si>
  <si>
    <t>Charge Total:</t>
  </si>
  <si>
    <t>09-0907</t>
  </si>
  <si>
    <t>B1</t>
  </si>
  <si>
    <t>Occupied No Notice</t>
  </si>
  <si>
    <t>Cux Tacatic, Sandra</t>
  </si>
  <si>
    <t>Resident</t>
  </si>
  <si>
    <t>Amenity Rent</t>
  </si>
  <si>
    <t>354067137</t>
  </si>
  <si>
    <t>04/01/2025</t>
  </si>
  <si>
    <t>Rent</t>
  </si>
  <si>
    <t>354067288</t>
  </si>
  <si>
    <t>04/01/2025</t>
  </si>
  <si>
    <t>Charge Total:</t>
  </si>
  <si>
    <t>09-0908</t>
  </si>
  <si>
    <t>B1</t>
  </si>
  <si>
    <t>Occupied No Notice</t>
  </si>
  <si>
    <t>Rodriguez, Maria</t>
  </si>
  <si>
    <t>Resident</t>
  </si>
  <si>
    <t>Rent</t>
  </si>
  <si>
    <t>354067241</t>
  </si>
  <si>
    <t>04/01/2025</t>
  </si>
  <si>
    <t>Charge Total:</t>
  </si>
  <si>
    <t>10-1001</t>
  </si>
  <si>
    <t>B2</t>
  </si>
  <si>
    <t>Occupied No Notice</t>
  </si>
  <si>
    <t>Blanco Solano, Alexei</t>
  </si>
  <si>
    <t>Resident</t>
  </si>
  <si>
    <t>Amenity Rent</t>
  </si>
  <si>
    <t>354067209</t>
  </si>
  <si>
    <t>04/01/2025</t>
  </si>
  <si>
    <t>Amenity Rent</t>
  </si>
  <si>
    <t>354067323</t>
  </si>
  <si>
    <t>04/01/2025</t>
  </si>
  <si>
    <t>Rent</t>
  </si>
  <si>
    <t>354067125</t>
  </si>
  <si>
    <t>04/01/2025</t>
  </si>
  <si>
    <t>Renters Insurance Fine</t>
  </si>
  <si>
    <t>354042042</t>
  </si>
  <si>
    <t>04/01/2025</t>
  </si>
  <si>
    <t>Charge Total:</t>
  </si>
  <si>
    <t>10-1002</t>
  </si>
  <si>
    <t>B2</t>
  </si>
  <si>
    <t>Occupied No Notice</t>
  </si>
  <si>
    <t>Sanchez, Marlon</t>
  </si>
  <si>
    <t>Resident</t>
  </si>
  <si>
    <t>Amenity Rent</t>
  </si>
  <si>
    <t>354067171</t>
  </si>
  <si>
    <t>04/01/2025</t>
  </si>
  <si>
    <t>Rent</t>
  </si>
  <si>
    <t>354067131</t>
  </si>
  <si>
    <t>04/01/2025</t>
  </si>
  <si>
    <t>Renters Insurance Fine</t>
  </si>
  <si>
    <t>354042262</t>
  </si>
  <si>
    <t>04/01/2025</t>
  </si>
  <si>
    <t>Charge Total:</t>
  </si>
  <si>
    <t>10-1003</t>
  </si>
  <si>
    <t>B2</t>
  </si>
  <si>
    <t>Occupied No Notice</t>
  </si>
  <si>
    <t>Alonso Ipina, Nestor</t>
  </si>
  <si>
    <t>Resident</t>
  </si>
  <si>
    <t>Amenity Rent</t>
  </si>
  <si>
    <t>354067221</t>
  </si>
  <si>
    <t>04/01/2025</t>
  </si>
  <si>
    <t>Rent</t>
  </si>
  <si>
    <t>354067145</t>
  </si>
  <si>
    <t>04/01/2025</t>
  </si>
  <si>
    <t>Charge Total:</t>
  </si>
  <si>
    <t>10-1004</t>
  </si>
  <si>
    <t>B2</t>
  </si>
  <si>
    <t>Occupied No Notice</t>
  </si>
  <si>
    <t>Cedillos, Sonia</t>
  </si>
  <si>
    <t>Resident</t>
  </si>
  <si>
    <t>Rent</t>
  </si>
  <si>
    <t>354067315</t>
  </si>
  <si>
    <t>04/01/2025</t>
  </si>
  <si>
    <t>Renters Insurance Fine</t>
  </si>
  <si>
    <t>354041544</t>
  </si>
  <si>
    <t>04/01/2025</t>
  </si>
  <si>
    <t>Charge Total:</t>
  </si>
  <si>
    <t>10-1005</t>
  </si>
  <si>
    <t>B2</t>
  </si>
  <si>
    <t>Occupied No Notice</t>
  </si>
  <si>
    <t>Ortiz, Leonel</t>
  </si>
  <si>
    <t>Resident</t>
  </si>
  <si>
    <t>Amenity Rent</t>
  </si>
  <si>
    <t>354067064</t>
  </si>
  <si>
    <t>04/01/2025</t>
  </si>
  <si>
    <t>Rent</t>
  </si>
  <si>
    <t>354067280</t>
  </si>
  <si>
    <t>04/01/2025</t>
  </si>
  <si>
    <t>Charge Total:</t>
  </si>
  <si>
    <t>10-1006</t>
  </si>
  <si>
    <t>B2</t>
  </si>
  <si>
    <t>Occupied No Notice</t>
  </si>
  <si>
    <t>Rameriz, Luisa</t>
  </si>
  <si>
    <t>Resident</t>
  </si>
  <si>
    <t>Rent</t>
  </si>
  <si>
    <t>354067256</t>
  </si>
  <si>
    <t>04/01/2025</t>
  </si>
  <si>
    <t>Charge Total:</t>
  </si>
  <si>
    <t>10-1007</t>
  </si>
  <si>
    <t>B2</t>
  </si>
  <si>
    <t>Occupied No Notice</t>
  </si>
  <si>
    <t>Calderon, Leidy</t>
  </si>
  <si>
    <t>Resident</t>
  </si>
  <si>
    <t>Amenity Rent</t>
  </si>
  <si>
    <t>354067170</t>
  </si>
  <si>
    <t>04/01/2025</t>
  </si>
  <si>
    <t>Amenity Rent</t>
  </si>
  <si>
    <t>354067318</t>
  </si>
  <si>
    <t>04/01/2025</t>
  </si>
  <si>
    <t>Rent</t>
  </si>
  <si>
    <t>354067067</t>
  </si>
  <si>
    <t>04/01/2025</t>
  </si>
  <si>
    <t>Charge Total:</t>
  </si>
  <si>
    <t>10-1008</t>
  </si>
  <si>
    <t>B2</t>
  </si>
  <si>
    <t>Occupied No Notice</t>
  </si>
  <si>
    <t>Menjivar, Jose</t>
  </si>
  <si>
    <t>Resident</t>
  </si>
  <si>
    <t>Rent</t>
  </si>
  <si>
    <t>354067281</t>
  </si>
  <si>
    <t>04/01/2025</t>
  </si>
  <si>
    <t>Late Fee</t>
  </si>
  <si>
    <t>354401801</t>
  </si>
  <si>
    <t>04/04/2025</t>
  </si>
  <si>
    <t>Charge Total:</t>
  </si>
  <si>
    <t>11-1101</t>
  </si>
  <si>
    <t>A2</t>
  </si>
  <si>
    <t>Occupied No Notice</t>
  </si>
  <si>
    <t>King, Esha</t>
  </si>
  <si>
    <t>Resident</t>
  </si>
  <si>
    <t>Amenity Rent</t>
  </si>
  <si>
    <t>354067076</t>
  </si>
  <si>
    <t>04/01/2025</t>
  </si>
  <si>
    <t>Rent</t>
  </si>
  <si>
    <t>354067073</t>
  </si>
  <si>
    <t>04/01/2025</t>
  </si>
  <si>
    <t>Charge Total:</t>
  </si>
  <si>
    <t>11-1102</t>
  </si>
  <si>
    <t>A2</t>
  </si>
  <si>
    <t>Occupied No Notice</t>
  </si>
  <si>
    <t>Gonzales, Leny</t>
  </si>
  <si>
    <t>Resident</t>
  </si>
  <si>
    <t>Amenity Rent</t>
  </si>
  <si>
    <t>354067095</t>
  </si>
  <si>
    <t>04/01/2025</t>
  </si>
  <si>
    <t>Rent</t>
  </si>
  <si>
    <t>354067117</t>
  </si>
  <si>
    <t>04/01/2025</t>
  </si>
  <si>
    <t>Charge Total:</t>
  </si>
  <si>
    <t>11-1103</t>
  </si>
  <si>
    <t>A2</t>
  </si>
  <si>
    <t>Occupied No Notice</t>
  </si>
  <si>
    <t>Olson, Olivia</t>
  </si>
  <si>
    <t>Resident</t>
  </si>
  <si>
    <t>Rent</t>
  </si>
  <si>
    <t>354067253</t>
  </si>
  <si>
    <t>04/01/2025</t>
  </si>
  <si>
    <t>Charge Total:</t>
  </si>
  <si>
    <t>11-1104</t>
  </si>
  <si>
    <t>A2</t>
  </si>
  <si>
    <t>Occupied No Notice</t>
  </si>
  <si>
    <t>Perez, Brenda</t>
  </si>
  <si>
    <t>Resident</t>
  </si>
  <si>
    <t>Rent</t>
  </si>
  <si>
    <t>354067090</t>
  </si>
  <si>
    <t>04/01/2025</t>
  </si>
  <si>
    <t>Charge Total:</t>
  </si>
  <si>
    <t>11-1105</t>
  </si>
  <si>
    <t>A2</t>
  </si>
  <si>
    <t>Occupied No Notice</t>
  </si>
  <si>
    <t>Benitez, Daisy</t>
  </si>
  <si>
    <t>Resident</t>
  </si>
  <si>
    <t>Amenity Rent</t>
  </si>
  <si>
    <t>354067167</t>
  </si>
  <si>
    <t>04/01/2025</t>
  </si>
  <si>
    <t>Rent</t>
  </si>
  <si>
    <t>354067189</t>
  </si>
  <si>
    <t>04/01/2025</t>
  </si>
  <si>
    <t>Charge Total:</t>
  </si>
  <si>
    <t>11-1106</t>
  </si>
  <si>
    <t>A2</t>
  </si>
  <si>
    <t>Occupied No Notice</t>
  </si>
  <si>
    <t>Carcamo, Yolani</t>
  </si>
  <si>
    <t>Resident</t>
  </si>
  <si>
    <t>Amenity Rent</t>
  </si>
  <si>
    <t>354067196</t>
  </si>
  <si>
    <t>04/01/2025</t>
  </si>
  <si>
    <t>Rent</t>
  </si>
  <si>
    <t>354067182</t>
  </si>
  <si>
    <t>04/01/2025</t>
  </si>
  <si>
    <t>Charge Total:</t>
  </si>
  <si>
    <t>11-1107</t>
  </si>
  <si>
    <t>A2</t>
  </si>
  <si>
    <t>Occupied No Notice</t>
  </si>
  <si>
    <t>Alfaro, Yadira</t>
  </si>
  <si>
    <t>Resident</t>
  </si>
  <si>
    <t>Rent</t>
  </si>
  <si>
    <t>354067148</t>
  </si>
  <si>
    <t>04/01/2025</t>
  </si>
  <si>
    <t>Charge Total:</t>
  </si>
  <si>
    <t>11-1108</t>
  </si>
  <si>
    <t>A2</t>
  </si>
  <si>
    <t>Occupied No Notice</t>
  </si>
  <si>
    <t>Miller, Grace</t>
  </si>
  <si>
    <t>Resident</t>
  </si>
  <si>
    <t>Rent</t>
  </si>
  <si>
    <t>354067134</t>
  </si>
  <si>
    <t>04/01/2025</t>
  </si>
  <si>
    <t>Application Fee</t>
  </si>
  <si>
    <t>354491606</t>
  </si>
  <si>
    <t>04/08/2025</t>
  </si>
  <si>
    <t>Charge Total:</t>
  </si>
  <si>
    <t>11-1109</t>
  </si>
  <si>
    <t>A2</t>
  </si>
  <si>
    <t>Occupied No Notice</t>
  </si>
  <si>
    <t>Urbina, Roberto</t>
  </si>
  <si>
    <t>Resident</t>
  </si>
  <si>
    <t>Amenity Rent</t>
  </si>
  <si>
    <t>354067066</t>
  </si>
  <si>
    <t>04/01/2025</t>
  </si>
  <si>
    <t>Rent</t>
  </si>
  <si>
    <t>354067111</t>
  </si>
  <si>
    <t>04/01/2025</t>
  </si>
  <si>
    <t>Charge Total:</t>
  </si>
  <si>
    <t>11-1110</t>
  </si>
  <si>
    <t>A2</t>
  </si>
  <si>
    <t>Occupied No Notice</t>
  </si>
  <si>
    <t>Carballo, Reimundo</t>
  </si>
  <si>
    <t>Resident</t>
  </si>
  <si>
    <t>Rent</t>
  </si>
  <si>
    <t>354067210</t>
  </si>
  <si>
    <t>04/01/2025</t>
  </si>
  <si>
    <t>Charge Total:</t>
  </si>
  <si>
    <t>11-1111</t>
  </si>
  <si>
    <t>A2</t>
  </si>
  <si>
    <t>Occupied No Notice</t>
  </si>
  <si>
    <t>Escalona Machado, Jorge</t>
  </si>
  <si>
    <t>Resident</t>
  </si>
  <si>
    <t>Amenity Rent</t>
  </si>
  <si>
    <t>354067154</t>
  </si>
  <si>
    <t>04/01/2025</t>
  </si>
  <si>
    <t>Amenity Rent</t>
  </si>
  <si>
    <t>354067096</t>
  </si>
  <si>
    <t>04/01/2025</t>
  </si>
  <si>
    <t>Rent</t>
  </si>
  <si>
    <t>354067275</t>
  </si>
  <si>
    <t>04/01/2025</t>
  </si>
  <si>
    <t>Charge Total:</t>
  </si>
  <si>
    <t>11-1112</t>
  </si>
  <si>
    <t>A2</t>
  </si>
  <si>
    <t>Vacant Rented Ready</t>
  </si>
  <si>
    <t>-- Vacant --</t>
  </si>
  <si>
    <t>-</t>
  </si>
  <si>
    <t>Charge Total:</t>
  </si>
  <si>
    <t>11-1113</t>
  </si>
  <si>
    <t>A2</t>
  </si>
  <si>
    <t>Occupied No Notice</t>
  </si>
  <si>
    <t>Turuy Sicaja, Hugo</t>
  </si>
  <si>
    <t>Resident</t>
  </si>
  <si>
    <t>Rent</t>
  </si>
  <si>
    <t>354067301</t>
  </si>
  <si>
    <t>04/01/2025</t>
  </si>
  <si>
    <t>Charge Total:</t>
  </si>
  <si>
    <t>11-1114</t>
  </si>
  <si>
    <t>A2</t>
  </si>
  <si>
    <t>Occupied No Notice</t>
  </si>
  <si>
    <t>Atanacio, Estrellita</t>
  </si>
  <si>
    <t>Resident</t>
  </si>
  <si>
    <t>Rent</t>
  </si>
  <si>
    <t>354199380</t>
  </si>
  <si>
    <t>04/01/2025</t>
  </si>
  <si>
    <t>Concession-Resident</t>
  </si>
  <si>
    <t>354199379</t>
  </si>
  <si>
    <t>04/01/2025</t>
  </si>
  <si>
    <t>Charge Total:</t>
  </si>
  <si>
    <t>11-1115</t>
  </si>
  <si>
    <t>A2</t>
  </si>
  <si>
    <t>Occupied No Notice</t>
  </si>
  <si>
    <t>Price, Jeffory</t>
  </si>
  <si>
    <t>Resident</t>
  </si>
  <si>
    <t>Rent</t>
  </si>
  <si>
    <t>354067289</t>
  </si>
  <si>
    <t>04/01/2025</t>
  </si>
  <si>
    <t>Charge Total:</t>
  </si>
  <si>
    <t>11-1116</t>
  </si>
  <si>
    <t>A2</t>
  </si>
  <si>
    <t>Occupied No Notice</t>
  </si>
  <si>
    <t>Tomerlin, Kiersten</t>
  </si>
  <si>
    <t>Resident</t>
  </si>
  <si>
    <t>Amenity Rent</t>
  </si>
  <si>
    <t>354067195</t>
  </si>
  <si>
    <t>04/01/2025</t>
  </si>
  <si>
    <t>Rent</t>
  </si>
  <si>
    <t>354067141</t>
  </si>
  <si>
    <t>04/01/2025</t>
  </si>
  <si>
    <t>Renters Insurance Fine</t>
  </si>
  <si>
    <t>354041863</t>
  </si>
  <si>
    <t>04/01/2025</t>
  </si>
  <si>
    <t>Charge Total:</t>
  </si>
  <si>
    <t>11-1117</t>
  </si>
  <si>
    <t>A2</t>
  </si>
  <si>
    <t>Occupied No Notice</t>
  </si>
  <si>
    <t>Herrera Jr, Ramiro</t>
  </si>
  <si>
    <t>Resident</t>
  </si>
  <si>
    <t>Amenity Rent</t>
  </si>
  <si>
    <t>354067271</t>
  </si>
  <si>
    <t>04/01/2025</t>
  </si>
  <si>
    <t>Amenity Rent</t>
  </si>
  <si>
    <t>354067257</t>
  </si>
  <si>
    <t>04/01/2025</t>
  </si>
  <si>
    <t>Rent</t>
  </si>
  <si>
    <t>354067070</t>
  </si>
  <si>
    <t>04/01/2025</t>
  </si>
  <si>
    <t>Charge Total:</t>
  </si>
  <si>
    <t>11-1118</t>
  </si>
  <si>
    <t>A2</t>
  </si>
  <si>
    <t>Occupied No Notice</t>
  </si>
  <si>
    <t>Manjarrez Suarez, Jorge</t>
  </si>
  <si>
    <t>Resident</t>
  </si>
  <si>
    <t>Amenity Rent</t>
  </si>
  <si>
    <t>354067305</t>
  </si>
  <si>
    <t>04/01/2025</t>
  </si>
  <si>
    <t>Rent</t>
  </si>
  <si>
    <t>354067159</t>
  </si>
  <si>
    <t>04/01/2025</t>
  </si>
  <si>
    <t>Charge Total:</t>
  </si>
  <si>
    <t>11-1119</t>
  </si>
  <si>
    <t>A2</t>
  </si>
  <si>
    <t>Occupied No Notice</t>
  </si>
  <si>
    <t>Sanchez Del Castillo, Dairis</t>
  </si>
  <si>
    <t>Resident</t>
  </si>
  <si>
    <t>Rent</t>
  </si>
  <si>
    <t>354208394</t>
  </si>
  <si>
    <t>04/01/2025</t>
  </si>
  <si>
    <t>Administration Fee</t>
  </si>
  <si>
    <t>354520223</t>
  </si>
  <si>
    <t>03/31/2025</t>
  </si>
  <si>
    <t>Late Fee</t>
  </si>
  <si>
    <t>354401799</t>
  </si>
  <si>
    <t>04/04/2025</t>
  </si>
  <si>
    <t>Late Fee</t>
  </si>
  <si>
    <t>354520224</t>
  </si>
  <si>
    <t>04/04/2025</t>
  </si>
  <si>
    <t>Charge Total:</t>
  </si>
  <si>
    <t>11-1120</t>
  </si>
  <si>
    <t>A2</t>
  </si>
  <si>
    <t>Occupied No Notice</t>
  </si>
  <si>
    <t>Sengiyunva, Ezekiel</t>
  </si>
  <si>
    <t>Resident</t>
  </si>
  <si>
    <t>Rent</t>
  </si>
  <si>
    <t>354067235</t>
  </si>
  <si>
    <t>04/01/2025</t>
  </si>
  <si>
    <t>Charge Total:</t>
  </si>
  <si>
    <t>12-1201</t>
  </si>
  <si>
    <t>A2</t>
  </si>
  <si>
    <t>Occupied No Notice</t>
  </si>
  <si>
    <t>Leitch, Donald</t>
  </si>
  <si>
    <t>Resident</t>
  </si>
  <si>
    <t>Amenity Rent</t>
  </si>
  <si>
    <t>354067153</t>
  </si>
  <si>
    <t>04/01/2025</t>
  </si>
  <si>
    <t>Rent</t>
  </si>
  <si>
    <t>354067087</t>
  </si>
  <si>
    <t>04/01/2025</t>
  </si>
  <si>
    <t>Charge Total:</t>
  </si>
  <si>
    <t>12-1202</t>
  </si>
  <si>
    <t>A2</t>
  </si>
  <si>
    <t>Occupied No Notice</t>
  </si>
  <si>
    <t>Saldana, Lariuska</t>
  </si>
  <si>
    <t>Resident</t>
  </si>
  <si>
    <t>Amenity Rent</t>
  </si>
  <si>
    <t>354067075</t>
  </si>
  <si>
    <t>04/01/2025</t>
  </si>
  <si>
    <t>Rent</t>
  </si>
  <si>
    <t>354067187</t>
  </si>
  <si>
    <t>04/01/2025</t>
  </si>
  <si>
    <t>Charge Total:</t>
  </si>
  <si>
    <t>12-1203</t>
  </si>
  <si>
    <t>A2</t>
  </si>
  <si>
    <t>Occupied No Notice</t>
  </si>
  <si>
    <t>Lopez, Jose</t>
  </si>
  <si>
    <t>Resident</t>
  </si>
  <si>
    <t>Rent</t>
  </si>
  <si>
    <t>354067227</t>
  </si>
  <si>
    <t>04/01/2025</t>
  </si>
  <si>
    <t>Renters Insurance Fine</t>
  </si>
  <si>
    <t>354042107</t>
  </si>
  <si>
    <t>04/01/2025</t>
  </si>
  <si>
    <t>Charge Total:</t>
  </si>
  <si>
    <t>12-1204</t>
  </si>
  <si>
    <t>A2</t>
  </si>
  <si>
    <t>Occupied No Notice</t>
  </si>
  <si>
    <t>Suarez, Javier</t>
  </si>
  <si>
    <t>Resident</t>
  </si>
  <si>
    <t>Rent</t>
  </si>
  <si>
    <t>354067069</t>
  </si>
  <si>
    <t>04/01/2025</t>
  </si>
  <si>
    <t>Charge Total:</t>
  </si>
  <si>
    <t>12-1205</t>
  </si>
  <si>
    <t>A2</t>
  </si>
  <si>
    <t>Occupied No Notice</t>
  </si>
  <si>
    <t>Serrato, Manuel</t>
  </si>
  <si>
    <t>Resident</t>
  </si>
  <si>
    <t>Amenity Rent</t>
  </si>
  <si>
    <t>354067113</t>
  </si>
  <si>
    <t>04/01/2025</t>
  </si>
  <si>
    <t>Rent</t>
  </si>
  <si>
    <t>354067197</t>
  </si>
  <si>
    <t>04/01/2025</t>
  </si>
  <si>
    <t>Concession-Resident</t>
  </si>
  <si>
    <t>354067146</t>
  </si>
  <si>
    <t>04/01/2025</t>
  </si>
  <si>
    <t>Charge Total:</t>
  </si>
  <si>
    <t>12-1206</t>
  </si>
  <si>
    <t>A2</t>
  </si>
  <si>
    <t>Occupied No Notice</t>
  </si>
  <si>
    <t>Sanchez Acosta, Marilin</t>
  </si>
  <si>
    <t>Resident</t>
  </si>
  <si>
    <t>Amenity Rent</t>
  </si>
  <si>
    <t>354067307</t>
  </si>
  <si>
    <t>04/01/2025</t>
  </si>
  <si>
    <t>Amenity Rent</t>
  </si>
  <si>
    <t>354067205</t>
  </si>
  <si>
    <t>04/01/2025</t>
  </si>
  <si>
    <t>Rent</t>
  </si>
  <si>
    <t>354067112</t>
  </si>
  <si>
    <t>04/01/2025</t>
  </si>
  <si>
    <t>Charge Total:</t>
  </si>
  <si>
    <t>12-1207</t>
  </si>
  <si>
    <t>A2</t>
  </si>
  <si>
    <t>Vacant Rented Ready</t>
  </si>
  <si>
    <t>-- Vacant --</t>
  </si>
  <si>
    <t>-</t>
  </si>
  <si>
    <t>Charge Total:</t>
  </si>
  <si>
    <t>12-1208</t>
  </si>
  <si>
    <t>A2</t>
  </si>
  <si>
    <t>Occupied No Notice</t>
  </si>
  <si>
    <t>Urruchua, Federico</t>
  </si>
  <si>
    <t>Resident</t>
  </si>
  <si>
    <t>Amenity Rent</t>
  </si>
  <si>
    <t>354067192</t>
  </si>
  <si>
    <t>04/01/2025</t>
  </si>
  <si>
    <t>Rent</t>
  </si>
  <si>
    <t>354067147</t>
  </si>
  <si>
    <t>04/01/2025</t>
  </si>
  <si>
    <t>Renters Insurance Fine</t>
  </si>
  <si>
    <t>354041856</t>
  </si>
  <si>
    <t>04/01/2025</t>
  </si>
  <si>
    <t>Charge Total:</t>
  </si>
  <si>
    <t>12-1209</t>
  </si>
  <si>
    <t>A2</t>
  </si>
  <si>
    <t>Occupied No Notice</t>
  </si>
  <si>
    <t>Hamela, Jean</t>
  </si>
  <si>
    <t>Resident</t>
  </si>
  <si>
    <t>Rent</t>
  </si>
  <si>
    <t>354067249</t>
  </si>
  <si>
    <t>04/01/2025</t>
  </si>
  <si>
    <t>Charge Total:</t>
  </si>
  <si>
    <t>12-1210</t>
  </si>
  <si>
    <t>A2</t>
  </si>
  <si>
    <t>Occupied No Notice</t>
  </si>
  <si>
    <t>Salcedo, Jennifer</t>
  </si>
  <si>
    <t>Resident</t>
  </si>
  <si>
    <t>Rent</t>
  </si>
  <si>
    <t>354067322</t>
  </si>
  <si>
    <t>04/01/2025</t>
  </si>
  <si>
    <t>Concession-Resident</t>
  </si>
  <si>
    <t>354067309</t>
  </si>
  <si>
    <t>04/01/2025</t>
  </si>
  <si>
    <t>Charge Total:</t>
  </si>
  <si>
    <t>12-1211</t>
  </si>
  <si>
    <t>A2</t>
  </si>
  <si>
    <t>Notice Unrented</t>
  </si>
  <si>
    <t>LLanos, Yadira</t>
  </si>
  <si>
    <t>Resident</t>
  </si>
  <si>
    <t>Rent</t>
  </si>
  <si>
    <t>354067300</t>
  </si>
  <si>
    <t>04/01/2025</t>
  </si>
  <si>
    <t>Charge Total:</t>
  </si>
  <si>
    <t>12-1212</t>
  </si>
  <si>
    <t>A2</t>
  </si>
  <si>
    <t>Occupied No Notice</t>
  </si>
  <si>
    <t>Oduardo Tejedo, Martha</t>
  </si>
  <si>
    <t>Resident</t>
  </si>
  <si>
    <t>Amenity Rent</t>
  </si>
  <si>
    <t>354067234</t>
  </si>
  <si>
    <t>04/01/2025</t>
  </si>
  <si>
    <t>Amenity Rent</t>
  </si>
  <si>
    <t>354067291</t>
  </si>
  <si>
    <t>04/01/2025</t>
  </si>
  <si>
    <t>Rent</t>
  </si>
  <si>
    <t>354067139</t>
  </si>
  <si>
    <t>04/01/2025</t>
  </si>
  <si>
    <t>Charge Total:</t>
  </si>
  <si>
    <t>12-1213</t>
  </si>
  <si>
    <t>A2</t>
  </si>
  <si>
    <t>Occupied No Notice</t>
  </si>
  <si>
    <t>Gutierrez, Alberto</t>
  </si>
  <si>
    <t>Resident</t>
  </si>
  <si>
    <t>Amenity Rent</t>
  </si>
  <si>
    <t>354067133</t>
  </si>
  <si>
    <t>04/01/2025</t>
  </si>
  <si>
    <t>Rent</t>
  </si>
  <si>
    <t>354067306</t>
  </si>
  <si>
    <t>04/01/2025</t>
  </si>
  <si>
    <t>Charge Total:</t>
  </si>
  <si>
    <t>12-1214</t>
  </si>
  <si>
    <t>A2</t>
  </si>
  <si>
    <t>Occupied No Notice</t>
  </si>
  <si>
    <t>Labrada Ros, Evisleyvis</t>
  </si>
  <si>
    <t>Resident</t>
  </si>
  <si>
    <t>Amenity Rent</t>
  </si>
  <si>
    <t>354067068</t>
  </si>
  <si>
    <t>04/01/2025</t>
  </si>
  <si>
    <t>Rent</t>
  </si>
  <si>
    <t>354067298</t>
  </si>
  <si>
    <t>04/01/2025</t>
  </si>
  <si>
    <t>Concession-Resident</t>
  </si>
  <si>
    <t>354067326</t>
  </si>
  <si>
    <t>04/01/2025</t>
  </si>
  <si>
    <t>Charge Total:</t>
  </si>
  <si>
    <t>12-1215</t>
  </si>
  <si>
    <t>A2</t>
  </si>
  <si>
    <t>Vacant Unrented Ready</t>
  </si>
  <si>
    <t>-- Vacant --</t>
  </si>
  <si>
    <t>-</t>
  </si>
  <si>
    <t>Charge Total:</t>
  </si>
  <si>
    <t>12-1216</t>
  </si>
  <si>
    <t>A2</t>
  </si>
  <si>
    <t>Occupied No Notice</t>
  </si>
  <si>
    <t>Leyva Ramirez, Yanelis</t>
  </si>
  <si>
    <t>Resident</t>
  </si>
  <si>
    <t>Amenity Rent</t>
  </si>
  <si>
    <t>354067214</t>
  </si>
  <si>
    <t>04/01/2025</t>
  </si>
  <si>
    <t>Rent</t>
  </si>
  <si>
    <t>354067220</t>
  </si>
  <si>
    <t>04/01/2025</t>
  </si>
  <si>
    <t>Charge Total:</t>
  </si>
  <si>
    <t>12-1217</t>
  </si>
  <si>
    <t>A2</t>
  </si>
  <si>
    <t>Occupied No Notice</t>
  </si>
  <si>
    <t>Peralta, Mauyiri</t>
  </si>
  <si>
    <t>Resident</t>
  </si>
  <si>
    <t>Amenity Rent</t>
  </si>
  <si>
    <t>354067088</t>
  </si>
  <si>
    <t>04/01/2025</t>
  </si>
  <si>
    <t>Rent</t>
  </si>
  <si>
    <t>354067193</t>
  </si>
  <si>
    <t>04/01/2025</t>
  </si>
  <si>
    <t>Charge Total:</t>
  </si>
  <si>
    <t>12-1218</t>
  </si>
  <si>
    <t>A2</t>
  </si>
  <si>
    <t>Occupied No Notice</t>
  </si>
  <si>
    <t>Badillo, Christian</t>
  </si>
  <si>
    <t>Resident</t>
  </si>
  <si>
    <t>Amenity Rent</t>
  </si>
  <si>
    <t>354067074</t>
  </si>
  <si>
    <t>04/01/2025</t>
  </si>
  <si>
    <t>Rent</t>
  </si>
  <si>
    <t>354067344</t>
  </si>
  <si>
    <t>04/01/2025</t>
  </si>
  <si>
    <t>Charge Total:</t>
  </si>
  <si>
    <t>12-1219</t>
  </si>
  <si>
    <t>A2</t>
  </si>
  <si>
    <t>Vacant Unrented Not Ready</t>
  </si>
  <si>
    <t>-- Vacant --</t>
  </si>
  <si>
    <t>-</t>
  </si>
  <si>
    <t>Charge Total:</t>
  </si>
  <si>
    <t>12-1220</t>
  </si>
  <si>
    <t>A2</t>
  </si>
  <si>
    <t>Occupied No Notice</t>
  </si>
  <si>
    <t>Gaona, Erik</t>
  </si>
  <si>
    <t>Resident</t>
  </si>
  <si>
    <t>Amenity Rent</t>
  </si>
  <si>
    <t>354067166</t>
  </si>
  <si>
    <t>04/01/2025</t>
  </si>
  <si>
    <t>Rent</t>
  </si>
  <si>
    <t>354067199</t>
  </si>
  <si>
    <t>04/01/2025</t>
  </si>
  <si>
    <t>Charge Total:</t>
  </si>
  <si>
    <t>13-1301</t>
  </si>
  <si>
    <t>A3</t>
  </si>
  <si>
    <t>Occupied No Notice</t>
  </si>
  <si>
    <t>Fuentes, Jefferson</t>
  </si>
  <si>
    <t>Resident</t>
  </si>
  <si>
    <t>Amenity Rent</t>
  </si>
  <si>
    <t>354067120</t>
  </si>
  <si>
    <t>04/01/2025</t>
  </si>
  <si>
    <t>Rent</t>
  </si>
  <si>
    <t>354067302</t>
  </si>
  <si>
    <t>04/01/2025</t>
  </si>
  <si>
    <t>Charge Total:</t>
  </si>
  <si>
    <t>13-1302</t>
  </si>
  <si>
    <t>A3</t>
  </si>
  <si>
    <t>Occupied No Notice</t>
  </si>
  <si>
    <t>Perez Oduardo, Yony</t>
  </si>
  <si>
    <t>Resident</t>
  </si>
  <si>
    <t>Amenity Rent</t>
  </si>
  <si>
    <t>354067282</t>
  </si>
  <si>
    <t>04/01/2025</t>
  </si>
  <si>
    <t>Amenity Rent</t>
  </si>
  <si>
    <t>354067343</t>
  </si>
  <si>
    <t>04/01/2025</t>
  </si>
  <si>
    <t>Rent</t>
  </si>
  <si>
    <t>354067314</t>
  </si>
  <si>
    <t>04/01/2025</t>
  </si>
  <si>
    <t>Charge Total:</t>
  </si>
  <si>
    <t>13-1303</t>
  </si>
  <si>
    <t>A3</t>
  </si>
  <si>
    <t>Vacant Unrented Not Ready</t>
  </si>
  <si>
    <t>-- Vacant --</t>
  </si>
  <si>
    <t>-</t>
  </si>
  <si>
    <t>Charge Total:</t>
  </si>
  <si>
    <t>13-1304</t>
  </si>
  <si>
    <t>A3</t>
  </si>
  <si>
    <t>Occupied No Notice</t>
  </si>
  <si>
    <t>Soza, Jesus</t>
  </si>
  <si>
    <t>Resident</t>
  </si>
  <si>
    <t>Rent</t>
  </si>
  <si>
    <t>354067264</t>
  </si>
  <si>
    <t>04/01/2025</t>
  </si>
  <si>
    <t>Charge Total:</t>
  </si>
  <si>
    <t>13-1305</t>
  </si>
  <si>
    <t>A3</t>
  </si>
  <si>
    <t>Occupied No Notice</t>
  </si>
  <si>
    <t>Rojas Garcia, Lizet</t>
  </si>
  <si>
    <t>Resident</t>
  </si>
  <si>
    <t>Amenity Rent</t>
  </si>
  <si>
    <t>354067191</t>
  </si>
  <si>
    <t>04/01/2025</t>
  </si>
  <si>
    <t>Rent</t>
  </si>
  <si>
    <t>354067077</t>
  </si>
  <si>
    <t>04/01/2025</t>
  </si>
  <si>
    <t>Charge Total:</t>
  </si>
  <si>
    <t>13-1306</t>
  </si>
  <si>
    <t>A3</t>
  </si>
  <si>
    <t>Occupied No Notice</t>
  </si>
  <si>
    <t>Deras Ascencio, Keerin</t>
  </si>
  <si>
    <t>Resident</t>
  </si>
  <si>
    <t>Amenity Rent</t>
  </si>
  <si>
    <t>354067080</t>
  </si>
  <si>
    <t>04/01/2025</t>
  </si>
  <si>
    <t>Amenity Rent</t>
  </si>
  <si>
    <t>354067085</t>
  </si>
  <si>
    <t>04/01/2025</t>
  </si>
  <si>
    <t>Rent</t>
  </si>
  <si>
    <t>354067334</t>
  </si>
  <si>
    <t>04/01/2025</t>
  </si>
  <si>
    <t>Charge Total:</t>
  </si>
  <si>
    <t>13-1307</t>
  </si>
  <si>
    <t>A3</t>
  </si>
  <si>
    <t>Occupied No Notice</t>
  </si>
  <si>
    <t>Clark, Carla</t>
  </si>
  <si>
    <t>Resident</t>
  </si>
  <si>
    <t>Rent</t>
  </si>
  <si>
    <t>354067292</t>
  </si>
  <si>
    <t>04/01/2025</t>
  </si>
  <si>
    <t>Charge Total:</t>
  </si>
  <si>
    <t>13-1308</t>
  </si>
  <si>
    <t>A3</t>
  </si>
  <si>
    <t>Notice Unrented</t>
  </si>
  <si>
    <t>Villagrana, Deisy</t>
  </si>
  <si>
    <t>Resident</t>
  </si>
  <si>
    <t>Amenity Rent</t>
  </si>
  <si>
    <t>354067115</t>
  </si>
  <si>
    <t>04/01/2025</t>
  </si>
  <si>
    <t>Rent</t>
  </si>
  <si>
    <t>354067276</t>
  </si>
  <si>
    <t>04/01/2025</t>
  </si>
  <si>
    <t>Charge Total:</t>
  </si>
  <si>
    <t>13-1309</t>
  </si>
  <si>
    <t>A3</t>
  </si>
  <si>
    <t>Occupied No Notice</t>
  </si>
  <si>
    <t>Longoria, Tony</t>
  </si>
  <si>
    <t>Resident</t>
  </si>
  <si>
    <t>Amenity Rent</t>
  </si>
  <si>
    <t>354067152</t>
  </si>
  <si>
    <t>04/01/2025</t>
  </si>
  <si>
    <t>Rent</t>
  </si>
  <si>
    <t>354067176</t>
  </si>
  <si>
    <t>04/01/2025</t>
  </si>
  <si>
    <t>Charge Total:</t>
  </si>
  <si>
    <t>13-1310</t>
  </si>
  <si>
    <t>A3</t>
  </si>
  <si>
    <t>Occupied No Notice</t>
  </si>
  <si>
    <t>West, Stephen</t>
  </si>
  <si>
    <t>Resident</t>
  </si>
  <si>
    <t>Amenity Rent</t>
  </si>
  <si>
    <t>354067169</t>
  </si>
  <si>
    <t>04/01/2025</t>
  </si>
  <si>
    <t>Rent</t>
  </si>
  <si>
    <t>354067212</t>
  </si>
  <si>
    <t>04/01/2025</t>
  </si>
  <si>
    <t>Concession-Resident</t>
  </si>
  <si>
    <t>354067331</t>
  </si>
  <si>
    <t>04/01/2025</t>
  </si>
  <si>
    <t>Renters Insurance Fine</t>
  </si>
  <si>
    <t>354041545</t>
  </si>
  <si>
    <t>04/01/2025</t>
  </si>
  <si>
    <t>Charge Total:</t>
  </si>
  <si>
    <t>13-1311</t>
  </si>
  <si>
    <t>A3</t>
  </si>
  <si>
    <t>Vacant Rented Ready</t>
  </si>
  <si>
    <t>-- Vacant --</t>
  </si>
  <si>
    <t>-</t>
  </si>
  <si>
    <t>Charge Total:</t>
  </si>
  <si>
    <t>13-1312</t>
  </si>
  <si>
    <t>A3</t>
  </si>
  <si>
    <t>Occupied No Notice</t>
  </si>
  <si>
    <t>Kokoszka, Troy</t>
  </si>
  <si>
    <t>Resident</t>
  </si>
  <si>
    <t>Amenity Rent</t>
  </si>
  <si>
    <t>354067101</t>
  </si>
  <si>
    <t>04/01/2025</t>
  </si>
  <si>
    <t>Rent</t>
  </si>
  <si>
    <t>354067184</t>
  </si>
  <si>
    <t>04/01/2025</t>
  </si>
  <si>
    <t>Charge Total:</t>
  </si>
  <si>
    <t>13-1313</t>
  </si>
  <si>
    <t>A3</t>
  </si>
  <si>
    <t>Occupied No Notice</t>
  </si>
  <si>
    <t>Hargis, Glenda Sue</t>
  </si>
  <si>
    <t>Resident</t>
  </si>
  <si>
    <t>Rent</t>
  </si>
  <si>
    <t>354067143</t>
  </si>
  <si>
    <t>04/01/2025</t>
  </si>
  <si>
    <t>Charge Total:</t>
  </si>
  <si>
    <t>13-1314</t>
  </si>
  <si>
    <t>A3</t>
  </si>
  <si>
    <t>Occupied No Notice</t>
  </si>
  <si>
    <t>Sanchez, Monica</t>
  </si>
  <si>
    <t>Resident</t>
  </si>
  <si>
    <t>Amenity Rent</t>
  </si>
  <si>
    <t>354067232</t>
  </si>
  <si>
    <t>04/01/2025</t>
  </si>
  <si>
    <t>Rent</t>
  </si>
  <si>
    <t>354067243</t>
  </si>
  <si>
    <t>04/01/2025</t>
  </si>
  <si>
    <t>Charge Total:</t>
  </si>
  <si>
    <t>13-1315</t>
  </si>
  <si>
    <t>A3</t>
  </si>
  <si>
    <t>Occupied No Notice</t>
  </si>
  <si>
    <t>Lara, Adriana</t>
  </si>
  <si>
    <t>Resident</t>
  </si>
  <si>
    <t>Amenity Rent</t>
  </si>
  <si>
    <t>354067194</t>
  </si>
  <si>
    <t>04/01/2025</t>
  </si>
  <si>
    <t>Rent</t>
  </si>
  <si>
    <t>354067186</t>
  </si>
  <si>
    <t>04/01/2025</t>
  </si>
  <si>
    <t>Concession-Resident</t>
  </si>
  <si>
    <t>354067065</t>
  </si>
  <si>
    <t>04/01/2025</t>
  </si>
  <si>
    <t>Charge Total:</t>
  </si>
  <si>
    <t>13-1316</t>
  </si>
  <si>
    <t>A3</t>
  </si>
  <si>
    <t>Occupied No Notice</t>
  </si>
  <si>
    <t>Coto, Jose</t>
  </si>
  <si>
    <t>Resident</t>
  </si>
  <si>
    <t>Amenity Rent</t>
  </si>
  <si>
    <t>354067246</t>
  </si>
  <si>
    <t>04/01/2025</t>
  </si>
  <si>
    <t>Rent</t>
  </si>
  <si>
    <t>354067217</t>
  </si>
  <si>
    <t>04/01/2025</t>
  </si>
  <si>
    <t>Renters Insurance Fine</t>
  </si>
  <si>
    <t>354042078</t>
  </si>
  <si>
    <t>04/01/2025</t>
  </si>
  <si>
    <t>Charge Total:</t>
  </si>
  <si>
    <t>A Country Place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</si>
  <si>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</si>
  <si>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</si>
  <si>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</si>
  <si>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</si>
  <si>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</si>
  <si>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</si>
  <si>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</si>
  <si>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</si>
  <si>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</si>
  <si>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</si>
  <si>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</si>
  <si>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</si>
  <si>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</si>
  <si>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</si>
  <si>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</si>
  <si>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</si>
  <si>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A Country Place</t>
  </si>
  <si>
    <t>Notice Unrented</t>
  </si>
  <si>
    <t>A Country Place</t>
  </si>
  <si>
    <t>Total Occupied Units</t>
  </si>
  <si>
    <t>Vacant Rented Ready</t>
  </si>
  <si>
    <t>A Country Place</t>
  </si>
  <si>
    <t>Vacant Unrented Ready</t>
  </si>
  <si>
    <t>A Country Place</t>
  </si>
  <si>
    <t>Vacant Unrented Not Ready</t>
  </si>
  <si>
    <t>A Country Place</t>
  </si>
  <si>
    <t>Total Vacant Units</t>
  </si>
  <si>
    <t>Total Rentable Units</t>
  </si>
  <si>
    <t>Charge Code Summary</t>
  </si>
  <si>
    <t>Charge Code</t>
  </si>
  <si>
    <t>Scheduled</t>
  </si>
  <si>
    <t>Ledger: Resident</t>
  </si>
  <si>
    <t>Administration Fee</t>
  </si>
  <si>
    <t>Amenity Rent</t>
  </si>
  <si>
    <t>Application Fee</t>
  </si>
  <si>
    <t>Bounced Check Fee</t>
  </si>
  <si>
    <t>Concession-Full Employee</t>
  </si>
  <si>
    <t>Concession-Resident</t>
  </si>
  <si>
    <t>Electric Charge/Reimbursement</t>
  </si>
  <si>
    <t>Late Fee</t>
  </si>
  <si>
    <t>Month-to-Month Fee</t>
  </si>
  <si>
    <t>Month to Month Rent</t>
  </si>
  <si>
    <t>Rent</t>
  </si>
  <si>
    <t>Renters Insurance Fine</t>
  </si>
  <si>
    <t>Transfer Fee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</si>
  <si>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</si>
  <si>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</si>
  <si>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</si>
  <si>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</si>
  <si>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</si>
  <si>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</si>
  <si>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</si>
  <si>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</si>
  <si>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</si>
  <si>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</si>
  <si>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</si>
  <si>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</si>
  <si>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</si>
  <si>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</si>
  <si>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</si>
  <si>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</si>
  <si>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</si>
  <si>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</si>
  <si>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</si>
  <si>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</si>
  <si>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Selected report filters returned no data</t>
  </si>
  <si>
    <t>Rent Roll Valencedocs</t>
  </si>
  <si>
    <t>Barton's Mill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</si>
  <si>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</si>
  <si>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</si>
  <si>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</si>
  <si>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</si>
  <si>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</si>
  <si>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</si>
  <si>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</si>
  <si>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</si>
  <si>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</si>
  <si>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</si>
  <si>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</si>
  <si>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</si>
  <si>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</si>
  <si>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</si>
  <si>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</si>
  <si>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</si>
  <si>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</si>
  <si>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</si>
  <si>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</si>
  <si>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</si>
  <si>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A-101</t>
  </si>
  <si>
    <t>EFF</t>
  </si>
  <si>
    <t>Occupied No Notice</t>
  </si>
  <si>
    <t>Stetson, Paige</t>
  </si>
  <si>
    <t>Resident</t>
  </si>
  <si>
    <t>Amenity Rent</t>
  </si>
  <si>
    <t>354073977</t>
  </si>
  <si>
    <t>04/01/2025</t>
  </si>
  <si>
    <t>Rent</t>
  </si>
  <si>
    <t>354073620</t>
  </si>
  <si>
    <t>04/01/2025</t>
  </si>
  <si>
    <t>Concession-Resident</t>
  </si>
  <si>
    <t>354073531</t>
  </si>
  <si>
    <t>04/01/2025</t>
  </si>
  <si>
    <t>Charge Total:</t>
  </si>
  <si>
    <t>A-201</t>
  </si>
  <si>
    <t>EFF</t>
  </si>
  <si>
    <t>Occupied No Notice</t>
  </si>
  <si>
    <t>Lopez, Jeremy</t>
  </si>
  <si>
    <t>Resident</t>
  </si>
  <si>
    <t>Amenity Rent</t>
  </si>
  <si>
    <t>354073569</t>
  </si>
  <si>
    <t>04/01/2025</t>
  </si>
  <si>
    <t>Amenity Rent</t>
  </si>
  <si>
    <t>354073684</t>
  </si>
  <si>
    <t>04/01/2025</t>
  </si>
  <si>
    <t>Amenity Rent</t>
  </si>
  <si>
    <t>354073498</t>
  </si>
  <si>
    <t>04/01/2025</t>
  </si>
  <si>
    <t>Rent</t>
  </si>
  <si>
    <t>354073523</t>
  </si>
  <si>
    <t>04/01/2025</t>
  </si>
  <si>
    <t>Charge Total:</t>
  </si>
  <si>
    <t>B-102</t>
  </si>
  <si>
    <t>EFF</t>
  </si>
  <si>
    <t>Occupied No Notice</t>
  </si>
  <si>
    <t>Stanford, David</t>
  </si>
  <si>
    <t>Resident</t>
  </si>
  <si>
    <t>Amenity Rent</t>
  </si>
  <si>
    <t>354073922</t>
  </si>
  <si>
    <t>04/01/2025</t>
  </si>
  <si>
    <t>Amenity Rent</t>
  </si>
  <si>
    <t>354073831</t>
  </si>
  <si>
    <t>04/01/2025</t>
  </si>
  <si>
    <t>Rent</t>
  </si>
  <si>
    <t>354073730</t>
  </si>
  <si>
    <t>04/01/2025</t>
  </si>
  <si>
    <t>Charge Total:</t>
  </si>
  <si>
    <t>B-103</t>
  </si>
  <si>
    <t>EFF</t>
  </si>
  <si>
    <t>Occupied No Notice</t>
  </si>
  <si>
    <t>Gonzalez, Emily</t>
  </si>
  <si>
    <t>Resident</t>
  </si>
  <si>
    <t>Amenity Rent</t>
  </si>
  <si>
    <t>354073703</t>
  </si>
  <si>
    <t>04/01/2025</t>
  </si>
  <si>
    <t>Amenity Rent</t>
  </si>
  <si>
    <t>354073682</t>
  </si>
  <si>
    <t>04/01/2025</t>
  </si>
  <si>
    <t>Amenity Rent</t>
  </si>
  <si>
    <t>354073957</t>
  </si>
  <si>
    <t>04/01/2025</t>
  </si>
  <si>
    <t>Amenity Rent</t>
  </si>
  <si>
    <t>354073677</t>
  </si>
  <si>
    <t>04/01/2025</t>
  </si>
  <si>
    <t>Amenity Rent</t>
  </si>
  <si>
    <t>354073926</t>
  </si>
  <si>
    <t>04/01/2025</t>
  </si>
  <si>
    <t>Rent</t>
  </si>
  <si>
    <t>354073556</t>
  </si>
  <si>
    <t>04/01/2025</t>
  </si>
  <si>
    <t>Charge Total:</t>
  </si>
  <si>
    <t>B-104</t>
  </si>
  <si>
    <t>EFF</t>
  </si>
  <si>
    <t>Occupied No Notice</t>
  </si>
  <si>
    <t>Webb, John</t>
  </si>
  <si>
    <t>Resident</t>
  </si>
  <si>
    <t>Amenity Rent</t>
  </si>
  <si>
    <t>354073545</t>
  </si>
  <si>
    <t>04/01/2025</t>
  </si>
  <si>
    <t>Rent</t>
  </si>
  <si>
    <t>354073888</t>
  </si>
  <si>
    <t>04/01/2025</t>
  </si>
  <si>
    <t>Charge Total:</t>
  </si>
  <si>
    <t>B-105</t>
  </si>
  <si>
    <t>EFF</t>
  </si>
  <si>
    <t>Occupied No Notice</t>
  </si>
  <si>
    <t>Birch, Alex</t>
  </si>
  <si>
    <t>Resident</t>
  </si>
  <si>
    <t>Amenity Rent</t>
  </si>
  <si>
    <t>354073872</t>
  </si>
  <si>
    <t>04/01/2025</t>
  </si>
  <si>
    <t>Rent</t>
  </si>
  <si>
    <t>354073916</t>
  </si>
  <si>
    <t>04/01/2025</t>
  </si>
  <si>
    <t>Charge Total:</t>
  </si>
  <si>
    <t>B-106</t>
  </si>
  <si>
    <t>1X1A</t>
  </si>
  <si>
    <t>Occupied No Notice</t>
  </si>
  <si>
    <t>Rountree, Hannah</t>
  </si>
  <si>
    <t>Resident</t>
  </si>
  <si>
    <t>Amenity Rent</t>
  </si>
  <si>
    <t>354073815</t>
  </si>
  <si>
    <t>04/01/2025</t>
  </si>
  <si>
    <t>Amenity Rent</t>
  </si>
  <si>
    <t>354073627</t>
  </si>
  <si>
    <t>04/01/2025</t>
  </si>
  <si>
    <t>Amenity Rent</t>
  </si>
  <si>
    <t>354073807</t>
  </si>
  <si>
    <t>04/01/2025</t>
  </si>
  <si>
    <t>Rent</t>
  </si>
  <si>
    <t>354073766</t>
  </si>
  <si>
    <t>04/01/2025</t>
  </si>
  <si>
    <t>Late Fee</t>
  </si>
  <si>
    <t>354401915</t>
  </si>
  <si>
    <t>04/04/2025</t>
  </si>
  <si>
    <t>Charge Total:</t>
  </si>
  <si>
    <t>B-107</t>
  </si>
  <si>
    <t>1X1A</t>
  </si>
  <si>
    <t>Occupied No Notice</t>
  </si>
  <si>
    <t>Lagrone, Madison</t>
  </si>
  <si>
    <t>Resident</t>
  </si>
  <si>
    <t>Amenity Rent</t>
  </si>
  <si>
    <t>354073567</t>
  </si>
  <si>
    <t>04/01/2025</t>
  </si>
  <si>
    <t>Amenity Rent</t>
  </si>
  <si>
    <t>354073496</t>
  </si>
  <si>
    <t>04/01/2025</t>
  </si>
  <si>
    <t>Rent</t>
  </si>
  <si>
    <t>354073664</t>
  </si>
  <si>
    <t>04/01/2025</t>
  </si>
  <si>
    <t>Electric Charge/Reimbursement</t>
  </si>
  <si>
    <t>354261649</t>
  </si>
  <si>
    <t>04/01/2025</t>
  </si>
  <si>
    <t>Electric Charge/Reimbursement</t>
  </si>
  <si>
    <t>354261650</t>
  </si>
  <si>
    <t>04/01/2025</t>
  </si>
  <si>
    <t>Charge Total:</t>
  </si>
  <si>
    <t>B-108</t>
  </si>
  <si>
    <t>1X1A</t>
  </si>
  <si>
    <t>Occupied No Notice</t>
  </si>
  <si>
    <t>Del Castillo, Dylan</t>
  </si>
  <si>
    <t>Resident</t>
  </si>
  <si>
    <t>Amenity Rent</t>
  </si>
  <si>
    <t>354073861</t>
  </si>
  <si>
    <t>04/01/2025</t>
  </si>
  <si>
    <t>Amenity Rent</t>
  </si>
  <si>
    <t>354073554</t>
  </si>
  <si>
    <t>04/01/2025</t>
  </si>
  <si>
    <t>Rent</t>
  </si>
  <si>
    <t>354073825</t>
  </si>
  <si>
    <t>04/01/2025</t>
  </si>
  <si>
    <t>Charge Total:</t>
  </si>
  <si>
    <t>B-202</t>
  </si>
  <si>
    <t>EFF</t>
  </si>
  <si>
    <t>Occupied No Notice</t>
  </si>
  <si>
    <t>Smith, Mario</t>
  </si>
  <si>
    <t>Resident</t>
  </si>
  <si>
    <t>Amenity Rent</t>
  </si>
  <si>
    <t>354073674</t>
  </si>
  <si>
    <t>04/01/2025</t>
  </si>
  <si>
    <t>Rent</t>
  </si>
  <si>
    <t>354073748</t>
  </si>
  <si>
    <t>04/01/2025</t>
  </si>
  <si>
    <t>Charge Total:</t>
  </si>
  <si>
    <t>B-203</t>
  </si>
  <si>
    <t>EFF</t>
  </si>
  <si>
    <t>Occupied No Notice</t>
  </si>
  <si>
    <t>Bowen, Kolton</t>
  </si>
  <si>
    <t>Resident</t>
  </si>
  <si>
    <t>Amenity Rent</t>
  </si>
  <si>
    <t>354073517</t>
  </si>
  <si>
    <t>04/01/2025</t>
  </si>
  <si>
    <t>Amenity Rent</t>
  </si>
  <si>
    <t>354073868</t>
  </si>
  <si>
    <t>04/01/2025</t>
  </si>
  <si>
    <t>Amenity Rent</t>
  </si>
  <si>
    <t>354073701</t>
  </si>
  <si>
    <t>04/01/2025</t>
  </si>
  <si>
    <t>Rent</t>
  </si>
  <si>
    <t>354073742</t>
  </si>
  <si>
    <t>04/01/2025</t>
  </si>
  <si>
    <t>Charge Total:</t>
  </si>
  <si>
    <t>B-204</t>
  </si>
  <si>
    <t>EFF</t>
  </si>
  <si>
    <t>Occupied No Notice</t>
  </si>
  <si>
    <t>Ramirez Velazquez, Jesus</t>
  </si>
  <si>
    <t>Resident</t>
  </si>
  <si>
    <t>Rent</t>
  </si>
  <si>
    <t>354073591</t>
  </si>
  <si>
    <t>04/01/2025</t>
  </si>
  <si>
    <t>Charge Total:</t>
  </si>
  <si>
    <t>B-205</t>
  </si>
  <si>
    <t>EFF</t>
  </si>
  <si>
    <t>Occupied No Notice</t>
  </si>
  <si>
    <t>Estrella, Carlos</t>
  </si>
  <si>
    <t>Resident</t>
  </si>
  <si>
    <t>Amenity Rent</t>
  </si>
  <si>
    <t>354073602</t>
  </si>
  <si>
    <t>04/01/2025</t>
  </si>
  <si>
    <t>Rent</t>
  </si>
  <si>
    <t>354073765</t>
  </si>
  <si>
    <t>04/01/2025</t>
  </si>
  <si>
    <t>Renters Insurance Fine</t>
  </si>
  <si>
    <t>354041849</t>
  </si>
  <si>
    <t>04/01/2025</t>
  </si>
  <si>
    <t>Charge Total:</t>
  </si>
  <si>
    <t>B-206</t>
  </si>
  <si>
    <t>1X1A</t>
  </si>
  <si>
    <t>Occupied No Notice</t>
  </si>
  <si>
    <t>Taylor, Jeffrey (Jeff)</t>
  </si>
  <si>
    <t>Resident</t>
  </si>
  <si>
    <t>Amenity Rent</t>
  </si>
  <si>
    <t>354073885</t>
  </si>
  <si>
    <t>04/01/2025</t>
  </si>
  <si>
    <t>Amenity Rent</t>
  </si>
  <si>
    <t>354073716</t>
  </si>
  <si>
    <t>04/01/2025</t>
  </si>
  <si>
    <t>Rent</t>
  </si>
  <si>
    <t>354073609</t>
  </si>
  <si>
    <t>04/01/2025</t>
  </si>
  <si>
    <t>Charge Total:</t>
  </si>
  <si>
    <t>B-207</t>
  </si>
  <si>
    <t>1X1A</t>
  </si>
  <si>
    <t>Occupied No Notice</t>
  </si>
  <si>
    <t>White, Shelby</t>
  </si>
  <si>
    <t>Resident</t>
  </si>
  <si>
    <t>Amenity Rent</t>
  </si>
  <si>
    <t>354074007</t>
  </si>
  <si>
    <t>04/01/2025</t>
  </si>
  <si>
    <t>Amenity Rent</t>
  </si>
  <si>
    <t>354073824</t>
  </si>
  <si>
    <t>04/01/2025</t>
  </si>
  <si>
    <t>Rent</t>
  </si>
  <si>
    <t>354073560</t>
  </si>
  <si>
    <t>04/01/2025</t>
  </si>
  <si>
    <t>Charge Total:</t>
  </si>
  <si>
    <t>B-208</t>
  </si>
  <si>
    <t>1X1A</t>
  </si>
  <si>
    <t>Occupied No Notice</t>
  </si>
  <si>
    <t>Villarreal, Amanda</t>
  </si>
  <si>
    <t>Resident</t>
  </si>
  <si>
    <t>Amenity Rent</t>
  </si>
  <si>
    <t>354074018</t>
  </si>
  <si>
    <t>04/01/2025</t>
  </si>
  <si>
    <t>Amenity Rent</t>
  </si>
  <si>
    <t>354073507</t>
  </si>
  <si>
    <t>04/01/2025</t>
  </si>
  <si>
    <t>Rent</t>
  </si>
  <si>
    <t>354073534</t>
  </si>
  <si>
    <t>04/01/2025</t>
  </si>
  <si>
    <t>Charge Total:</t>
  </si>
  <si>
    <t>D-109</t>
  </si>
  <si>
    <t>EFF</t>
  </si>
  <si>
    <t>Occupied No Notice</t>
  </si>
  <si>
    <t>HERNANDEZ, KAYLA</t>
  </si>
  <si>
    <t>Resident</t>
  </si>
  <si>
    <t>Amenity Rent</t>
  </si>
  <si>
    <t>354106959</t>
  </si>
  <si>
    <t>04/01/2025</t>
  </si>
  <si>
    <t>Amenity Rent</t>
  </si>
  <si>
    <t>354106965</t>
  </si>
  <si>
    <t>04/01/2025</t>
  </si>
  <si>
    <t>Amenity Rent</t>
  </si>
  <si>
    <t>354106964</t>
  </si>
  <si>
    <t>04/01/2025</t>
  </si>
  <si>
    <t>Amenity Rent</t>
  </si>
  <si>
    <t>354106958</t>
  </si>
  <si>
    <t>04/01/2025</t>
  </si>
  <si>
    <t>Rent</t>
  </si>
  <si>
    <t>354106963</t>
  </si>
  <si>
    <t>04/01/2025</t>
  </si>
  <si>
    <t>Charge Total:</t>
  </si>
  <si>
    <t>D-110</t>
  </si>
  <si>
    <t>EFF</t>
  </si>
  <si>
    <t>Vacant Rented Ready</t>
  </si>
  <si>
    <t>-- Vacant --</t>
  </si>
  <si>
    <t>-</t>
  </si>
  <si>
    <t>Charge Total:</t>
  </si>
  <si>
    <t>D-209</t>
  </si>
  <si>
    <t>EFF</t>
  </si>
  <si>
    <t>Occupied No Notice</t>
  </si>
  <si>
    <t>Downing, Robertson</t>
  </si>
  <si>
    <t>Resident</t>
  </si>
  <si>
    <t>Rent</t>
  </si>
  <si>
    <t>354073799</t>
  </si>
  <si>
    <t>04/01/2025</t>
  </si>
  <si>
    <t>Charge Total:</t>
  </si>
  <si>
    <t>D-210</t>
  </si>
  <si>
    <t>EFF</t>
  </si>
  <si>
    <t>Notice Unrented</t>
  </si>
  <si>
    <t>Denis, Patricia</t>
  </si>
  <si>
    <t>Resident</t>
  </si>
  <si>
    <t>Rent</t>
  </si>
  <si>
    <t>354073832</t>
  </si>
  <si>
    <t>04/01/2025</t>
  </si>
  <si>
    <t>Charge Total:</t>
  </si>
  <si>
    <t>E-111</t>
  </si>
  <si>
    <t>2X2</t>
  </si>
  <si>
    <t>Vacant Rented Ready</t>
  </si>
  <si>
    <t>-- Vacant --</t>
  </si>
  <si>
    <t>-</t>
  </si>
  <si>
    <t>Charge Total:</t>
  </si>
  <si>
    <t>E-112</t>
  </si>
  <si>
    <t>1X1B</t>
  </si>
  <si>
    <t>Occupied No Notice</t>
  </si>
  <si>
    <t>Longoria, Diego</t>
  </si>
  <si>
    <t>Resident</t>
  </si>
  <si>
    <t>Amenity Rent</t>
  </si>
  <si>
    <t>354073964</t>
  </si>
  <si>
    <t>04/01/2025</t>
  </si>
  <si>
    <t>Amenity Rent</t>
  </si>
  <si>
    <t>354073779</t>
  </si>
  <si>
    <t>04/01/2025</t>
  </si>
  <si>
    <t>Amenity Rent</t>
  </si>
  <si>
    <t>354073999</t>
  </si>
  <si>
    <t>04/01/2025</t>
  </si>
  <si>
    <t>Rent</t>
  </si>
  <si>
    <t>354073936</t>
  </si>
  <si>
    <t>04/01/2025</t>
  </si>
  <si>
    <t>Charge Total:</t>
  </si>
  <si>
    <t>E-211</t>
  </si>
  <si>
    <t>2X2</t>
  </si>
  <si>
    <t>Occupied No Notice</t>
  </si>
  <si>
    <t>Colon Figueroa, Justin</t>
  </si>
  <si>
    <t>Resident</t>
  </si>
  <si>
    <t>Amenity Rent</t>
  </si>
  <si>
    <t>354073903</t>
  </si>
  <si>
    <t>04/01/2025</t>
  </si>
  <si>
    <t>Amenity Rent</t>
  </si>
  <si>
    <t>354073980</t>
  </si>
  <si>
    <t>04/01/2025</t>
  </si>
  <si>
    <t>Amenity Rent</t>
  </si>
  <si>
    <t>354073911</t>
  </si>
  <si>
    <t>04/01/2025</t>
  </si>
  <si>
    <t>Rent</t>
  </si>
  <si>
    <t>354073715</t>
  </si>
  <si>
    <t>04/01/2025</t>
  </si>
  <si>
    <t>Charge Total:</t>
  </si>
  <si>
    <t>E-212</t>
  </si>
  <si>
    <t>1X1B</t>
  </si>
  <si>
    <t>Occupied No Notice</t>
  </si>
  <si>
    <t>Mendoza, Karen</t>
  </si>
  <si>
    <t>Resident</t>
  </si>
  <si>
    <t>Amenity Rent</t>
  </si>
  <si>
    <t>354073844</t>
  </si>
  <si>
    <t>04/01/2025</t>
  </si>
  <si>
    <t>Amenity Rent</t>
  </si>
  <si>
    <t>354073823</t>
  </si>
  <si>
    <t>04/01/2025</t>
  </si>
  <si>
    <t>Amenity Rent</t>
  </si>
  <si>
    <t>354073699</t>
  </si>
  <si>
    <t>04/01/2025</t>
  </si>
  <si>
    <t>Rent</t>
  </si>
  <si>
    <t>354073628</t>
  </si>
  <si>
    <t>04/01/2025</t>
  </si>
  <si>
    <t>Late Fee</t>
  </si>
  <si>
    <t>354401909</t>
  </si>
  <si>
    <t>04/04/2025</t>
  </si>
  <si>
    <t>Charge Total:</t>
  </si>
  <si>
    <t>F-113</t>
  </si>
  <si>
    <t>1X1B</t>
  </si>
  <si>
    <t>Occupied No Notice</t>
  </si>
  <si>
    <t>Hashem, Margaret</t>
  </si>
  <si>
    <t>Resident</t>
  </si>
  <si>
    <t>Amenity Rent</t>
  </si>
  <si>
    <t>354073984</t>
  </si>
  <si>
    <t>04/01/2025</t>
  </si>
  <si>
    <t>Amenity Rent</t>
  </si>
  <si>
    <t>354073931</t>
  </si>
  <si>
    <t>04/01/2025</t>
  </si>
  <si>
    <t>Amenity Rent</t>
  </si>
  <si>
    <t>354073719</t>
  </si>
  <si>
    <t>04/01/2025</t>
  </si>
  <si>
    <t>Amenity Rent</t>
  </si>
  <si>
    <t>354073870</t>
  </si>
  <si>
    <t>04/01/2025</t>
  </si>
  <si>
    <t>Amenity Rent</t>
  </si>
  <si>
    <t>354073776</t>
  </si>
  <si>
    <t>04/01/2025</t>
  </si>
  <si>
    <t>Rent</t>
  </si>
  <si>
    <t>354073731</t>
  </si>
  <si>
    <t>04/01/2025</t>
  </si>
  <si>
    <t>Charge Total:</t>
  </si>
  <si>
    <t>F-114</t>
  </si>
  <si>
    <t>1X1B</t>
  </si>
  <si>
    <t>Occupied No Notice</t>
  </si>
  <si>
    <t>Homrighausen, Kyle</t>
  </si>
  <si>
    <t>Resident</t>
  </si>
  <si>
    <t>Amenity Rent</t>
  </si>
  <si>
    <t>354073874</t>
  </si>
  <si>
    <t>04/01/2025</t>
  </si>
  <si>
    <t>Amenity Rent</t>
  </si>
  <si>
    <t>354073589</t>
  </si>
  <si>
    <t>04/01/2025</t>
  </si>
  <si>
    <t>Amenity Rent</t>
  </si>
  <si>
    <t>354073919</t>
  </si>
  <si>
    <t>04/01/2025</t>
  </si>
  <si>
    <t>Amenity Rent</t>
  </si>
  <si>
    <t>354073789</t>
  </si>
  <si>
    <t>04/01/2025</t>
  </si>
  <si>
    <t>Amenity Rent</t>
  </si>
  <si>
    <t>354073675</t>
  </si>
  <si>
    <t>04/01/2025</t>
  </si>
  <si>
    <t>Amenity Rent</t>
  </si>
  <si>
    <t>354073607</t>
  </si>
  <si>
    <t>04/01/2025</t>
  </si>
  <si>
    <t>Rent</t>
  </si>
  <si>
    <t>354073898</t>
  </si>
  <si>
    <t>04/01/2025</t>
  </si>
  <si>
    <t>Charge Total:</t>
  </si>
  <si>
    <t>F-115</t>
  </si>
  <si>
    <t>2X1</t>
  </si>
  <si>
    <t>Occupied No Notice</t>
  </si>
  <si>
    <t>Flores, Meadow</t>
  </si>
  <si>
    <t>Resident</t>
  </si>
  <si>
    <t>Amenity Rent</t>
  </si>
  <si>
    <t>354073653</t>
  </si>
  <si>
    <t>04/01/2025</t>
  </si>
  <si>
    <t>Amenity Rent</t>
  </si>
  <si>
    <t>354073555</t>
  </si>
  <si>
    <t>04/01/2025</t>
  </si>
  <si>
    <t>Rent</t>
  </si>
  <si>
    <t>354073494</t>
  </si>
  <si>
    <t>04/01/2025</t>
  </si>
  <si>
    <t>Charge Total:</t>
  </si>
  <si>
    <t>F-116</t>
  </si>
  <si>
    <t>2X1</t>
  </si>
  <si>
    <t>Occupied No Notice</t>
  </si>
  <si>
    <t>Vitek, Lila</t>
  </si>
  <si>
    <t>Resident</t>
  </si>
  <si>
    <t>Amenity Rent</t>
  </si>
  <si>
    <t>354073506</t>
  </si>
  <si>
    <t>04/01/2025</t>
  </si>
  <si>
    <t>Amenity Rent</t>
  </si>
  <si>
    <t>354073952</t>
  </si>
  <si>
    <t>04/01/2025</t>
  </si>
  <si>
    <t>Amenity Rent</t>
  </si>
  <si>
    <t>354073805</t>
  </si>
  <si>
    <t>04/01/2025</t>
  </si>
  <si>
    <t>Amenity Rent</t>
  </si>
  <si>
    <t>354073944</t>
  </si>
  <si>
    <t>04/01/2025</t>
  </si>
  <si>
    <t>Rent</t>
  </si>
  <si>
    <t>354073696</t>
  </si>
  <si>
    <t>04/01/2025</t>
  </si>
  <si>
    <t>Concession-Resident</t>
  </si>
  <si>
    <t>354073771</t>
  </si>
  <si>
    <t>04/01/2025</t>
  </si>
  <si>
    <t>Charge Total:</t>
  </si>
  <si>
    <t>F-117</t>
  </si>
  <si>
    <t>2X1</t>
  </si>
  <si>
    <t>Occupied No Notice</t>
  </si>
  <si>
    <t>Alcantara, Mark</t>
  </si>
  <si>
    <t>Resident</t>
  </si>
  <si>
    <t>Amenity Rent</t>
  </si>
  <si>
    <t>354073749</t>
  </si>
  <si>
    <t>04/01/2025</t>
  </si>
  <si>
    <t>Amenity Rent</t>
  </si>
  <si>
    <t>354073848</t>
  </si>
  <si>
    <t>04/01/2025</t>
  </si>
  <si>
    <t>Amenity Rent</t>
  </si>
  <si>
    <t>354073575</t>
  </si>
  <si>
    <t>04/01/2025</t>
  </si>
  <si>
    <t>Amenity Rent</t>
  </si>
  <si>
    <t>354073671</t>
  </si>
  <si>
    <t>04/01/2025</t>
  </si>
  <si>
    <t>Amenity Rent</t>
  </si>
  <si>
    <t>354073985</t>
  </si>
  <si>
    <t>04/01/2025</t>
  </si>
  <si>
    <t>Rent</t>
  </si>
  <si>
    <t>354073878</t>
  </si>
  <si>
    <t>04/01/2025</t>
  </si>
  <si>
    <t>Charge Total:</t>
  </si>
  <si>
    <t>F-118</t>
  </si>
  <si>
    <t>2X1</t>
  </si>
  <si>
    <t>Occupied No Notice</t>
  </si>
  <si>
    <t>Harris, Jeffrey</t>
  </si>
  <si>
    <t>Resident</t>
  </si>
  <si>
    <t>Amenity Rent</t>
  </si>
  <si>
    <t>354073893</t>
  </si>
  <si>
    <t>04/01/2025</t>
  </si>
  <si>
    <t>Amenity Rent</t>
  </si>
  <si>
    <t>354073655</t>
  </si>
  <si>
    <t>04/01/2025</t>
  </si>
  <si>
    <t>Amenity Rent</t>
  </si>
  <si>
    <t>354073833</t>
  </si>
  <si>
    <t>04/01/2025</t>
  </si>
  <si>
    <t>Amenity Rent</t>
  </si>
  <si>
    <t>354073904</t>
  </si>
  <si>
    <t>04/01/2025</t>
  </si>
  <si>
    <t>Rent</t>
  </si>
  <si>
    <t>354073619</t>
  </si>
  <si>
    <t>04/01/2025</t>
  </si>
  <si>
    <t>Charge Total:</t>
  </si>
  <si>
    <t>F-119</t>
  </si>
  <si>
    <t>1X1B</t>
  </si>
  <si>
    <t>Occupied No Notice</t>
  </si>
  <si>
    <t>Luna, Viviana</t>
  </si>
  <si>
    <t>Resident</t>
  </si>
  <si>
    <t>Amenity Rent</t>
  </si>
  <si>
    <t>354073518</t>
  </si>
  <si>
    <t>04/01/2025</t>
  </si>
  <si>
    <t>Amenity Rent</t>
  </si>
  <si>
    <t>354073943</t>
  </si>
  <si>
    <t>04/01/2025</t>
  </si>
  <si>
    <t>Amenity Rent</t>
  </si>
  <si>
    <t>354073725</t>
  </si>
  <si>
    <t>04/01/2025</t>
  </si>
  <si>
    <t>Amenity Rent</t>
  </si>
  <si>
    <t>354073918</t>
  </si>
  <si>
    <t>04/01/2025</t>
  </si>
  <si>
    <t>Rent</t>
  </si>
  <si>
    <t>354073772</t>
  </si>
  <si>
    <t>04/01/2025</t>
  </si>
  <si>
    <t>Charge Total:</t>
  </si>
  <si>
    <t>F-120</t>
  </si>
  <si>
    <t>1X1B</t>
  </si>
  <si>
    <t>Occupied No Notice</t>
  </si>
  <si>
    <t>Dean, Christopher</t>
  </si>
  <si>
    <t>Resident</t>
  </si>
  <si>
    <t>Amenity Rent</t>
  </si>
  <si>
    <t>354073781</t>
  </si>
  <si>
    <t>04/01/2025</t>
  </si>
  <si>
    <t>Amenity Rent</t>
  </si>
  <si>
    <t>354073736</t>
  </si>
  <si>
    <t>04/01/2025</t>
  </si>
  <si>
    <t>Rent</t>
  </si>
  <si>
    <t>354073819</t>
  </si>
  <si>
    <t>04/01/2025</t>
  </si>
  <si>
    <t>Charge Total:</t>
  </si>
  <si>
    <t>F-213</t>
  </si>
  <si>
    <t>1X1B</t>
  </si>
  <si>
    <t>Occupied No Notice</t>
  </si>
  <si>
    <t>Wilson, Jennifer</t>
  </si>
  <si>
    <t>Resident</t>
  </si>
  <si>
    <t>Amenity Rent</t>
  </si>
  <si>
    <t>354073532</t>
  </si>
  <si>
    <t>04/01/2025</t>
  </si>
  <si>
    <t>Amenity Rent</t>
  </si>
  <si>
    <t>354073500</t>
  </si>
  <si>
    <t>04/01/2025</t>
  </si>
  <si>
    <t>Amenity Rent</t>
  </si>
  <si>
    <t>354073847</t>
  </si>
  <si>
    <t>04/01/2025</t>
  </si>
  <si>
    <t>Rent</t>
  </si>
  <si>
    <t>354073882</t>
  </si>
  <si>
    <t>04/01/2025</t>
  </si>
  <si>
    <t>Charge Total:</t>
  </si>
  <si>
    <t>F-214</t>
  </si>
  <si>
    <t>1X1B</t>
  </si>
  <si>
    <t>Occupied No Notice</t>
  </si>
  <si>
    <t>Worby, Hannah</t>
  </si>
  <si>
    <t>Resident</t>
  </si>
  <si>
    <t>Amenity Rent</t>
  </si>
  <si>
    <t>354073840</t>
  </si>
  <si>
    <t>04/01/2025</t>
  </si>
  <si>
    <t>Amenity Rent</t>
  </si>
  <si>
    <t>354073540</t>
  </si>
  <si>
    <t>04/01/2025</t>
  </si>
  <si>
    <t>Rent</t>
  </si>
  <si>
    <t>354074017</t>
  </si>
  <si>
    <t>04/01/2025</t>
  </si>
  <si>
    <t>Concession-Resident</t>
  </si>
  <si>
    <t>354073892</t>
  </si>
  <si>
    <t>04/01/2025</t>
  </si>
  <si>
    <t>Charge Total:</t>
  </si>
  <si>
    <t>F-215</t>
  </si>
  <si>
    <t>2X1</t>
  </si>
  <si>
    <t>Occupied No Notice</t>
  </si>
  <si>
    <t>Kacerova, Tereza</t>
  </si>
  <si>
    <t>Resident</t>
  </si>
  <si>
    <t>Amenity Rent</t>
  </si>
  <si>
    <t>354073969</t>
  </si>
  <si>
    <t>04/01/2025</t>
  </si>
  <si>
    <t>Amenity Rent</t>
  </si>
  <si>
    <t>354073722</t>
  </si>
  <si>
    <t>04/01/2025</t>
  </si>
  <si>
    <t>Amenity Rent</t>
  </si>
  <si>
    <t>354073492</t>
  </si>
  <si>
    <t>04/01/2025</t>
  </si>
  <si>
    <t>Rent</t>
  </si>
  <si>
    <t>354073855</t>
  </si>
  <si>
    <t>04/01/2025</t>
  </si>
  <si>
    <t>Late Fee</t>
  </si>
  <si>
    <t>354401917</t>
  </si>
  <si>
    <t>04/04/2025</t>
  </si>
  <si>
    <t>Charge Total:</t>
  </si>
  <si>
    <t>F-216</t>
  </si>
  <si>
    <t>2X1</t>
  </si>
  <si>
    <t>Occupied No Notice</t>
  </si>
  <si>
    <t>Hutson, Sally</t>
  </si>
  <si>
    <t>Resident</t>
  </si>
  <si>
    <t>Amenity Rent</t>
  </si>
  <si>
    <t>354074005</t>
  </si>
  <si>
    <t>04/01/2025</t>
  </si>
  <si>
    <t>Amenity Rent</t>
  </si>
  <si>
    <t>354073564</t>
  </si>
  <si>
    <t>04/01/2025</t>
  </si>
  <si>
    <t>Rent</t>
  </si>
  <si>
    <t>354073889</t>
  </si>
  <si>
    <t>04/01/2025</t>
  </si>
  <si>
    <t>Late Fee</t>
  </si>
  <si>
    <t>354401910</t>
  </si>
  <si>
    <t>04/04/2025</t>
  </si>
  <si>
    <t>Charge Total:</t>
  </si>
  <si>
    <t>F-217</t>
  </si>
  <si>
    <t>2X1</t>
  </si>
  <si>
    <t>Notice Rented</t>
  </si>
  <si>
    <t>Stujenske, Heather</t>
  </si>
  <si>
    <t>Resident</t>
  </si>
  <si>
    <t>Amenity Rent</t>
  </si>
  <si>
    <t>354073945</t>
  </si>
  <si>
    <t>04/01/2025</t>
  </si>
  <si>
    <t>Amenity Rent</t>
  </si>
  <si>
    <t>354073552</t>
  </si>
  <si>
    <t>04/01/2025</t>
  </si>
  <si>
    <t>Amenity Rent</t>
  </si>
  <si>
    <t>354073571</t>
  </si>
  <si>
    <t>04/01/2025</t>
  </si>
  <si>
    <t>Amenity Rent</t>
  </si>
  <si>
    <t>354073774</t>
  </si>
  <si>
    <t>04/01/2025</t>
  </si>
  <si>
    <t>Rent</t>
  </si>
  <si>
    <t>354073849</t>
  </si>
  <si>
    <t>04/01/2025</t>
  </si>
  <si>
    <t>Charge Total:</t>
  </si>
  <si>
    <t>F-218</t>
  </si>
  <si>
    <t>2X1</t>
  </si>
  <si>
    <t>Occupied No Notice</t>
  </si>
  <si>
    <t>Renee, Rayla</t>
  </si>
  <si>
    <t>Resident</t>
  </si>
  <si>
    <t>Amenity Rent</t>
  </si>
  <si>
    <t>354073680</t>
  </si>
  <si>
    <t>04/01/2025</t>
  </si>
  <si>
    <t>Amenity Rent</t>
  </si>
  <si>
    <t>354073621</t>
  </si>
  <si>
    <t>04/01/2025</t>
  </si>
  <si>
    <t>Rent</t>
  </si>
  <si>
    <t>354073597</t>
  </si>
  <si>
    <t>04/01/2025</t>
  </si>
  <si>
    <t>Late Fee</t>
  </si>
  <si>
    <t>354401913</t>
  </si>
  <si>
    <t>04/04/2025</t>
  </si>
  <si>
    <t>Charge Total:</t>
  </si>
  <si>
    <t>F-219</t>
  </si>
  <si>
    <t>1X1B</t>
  </si>
  <si>
    <t>Occupied No Notice</t>
  </si>
  <si>
    <t>Gray, Caitlin</t>
  </si>
  <si>
    <t>Resident</t>
  </si>
  <si>
    <t>Amenity Rent</t>
  </si>
  <si>
    <t>354073651</t>
  </si>
  <si>
    <t>04/01/2025</t>
  </si>
  <si>
    <t>Amenity Rent</t>
  </si>
  <si>
    <t>354073834</t>
  </si>
  <si>
    <t>04/01/2025</t>
  </si>
  <si>
    <t>Amenity Rent</t>
  </si>
  <si>
    <t>354073761</t>
  </si>
  <si>
    <t>04/01/2025</t>
  </si>
  <si>
    <t>Amenity Rent</t>
  </si>
  <si>
    <t>354073775</t>
  </si>
  <si>
    <t>04/01/2025</t>
  </si>
  <si>
    <t>Amenity Rent</t>
  </si>
  <si>
    <t>354073860</t>
  </si>
  <si>
    <t>04/01/2025</t>
  </si>
  <si>
    <t>Amenity Rent</t>
  </si>
  <si>
    <t>354073592</t>
  </si>
  <si>
    <t>04/01/2025</t>
  </si>
  <si>
    <t>Rent</t>
  </si>
  <si>
    <t>354073810</t>
  </si>
  <si>
    <t>04/01/2025</t>
  </si>
  <si>
    <t>Concession-Resident</t>
  </si>
  <si>
    <t>354073997</t>
  </si>
  <si>
    <t>04/01/2025</t>
  </si>
  <si>
    <t>Charge Total:</t>
  </si>
  <si>
    <t>F-220</t>
  </si>
  <si>
    <t>1X1B</t>
  </si>
  <si>
    <t>Occupied No Notice</t>
  </si>
  <si>
    <t>Seale, Gwendolyn</t>
  </si>
  <si>
    <t>Resident</t>
  </si>
  <si>
    <t>Amenity Rent</t>
  </si>
  <si>
    <t>354073529</t>
  </si>
  <si>
    <t>04/01/2025</t>
  </si>
  <si>
    <t>Amenity Rent</t>
  </si>
  <si>
    <t>354073635</t>
  </si>
  <si>
    <t>04/01/2025</t>
  </si>
  <si>
    <t>Amenity Rent</t>
  </si>
  <si>
    <t>354073962</t>
  </si>
  <si>
    <t>04/01/2025</t>
  </si>
  <si>
    <t>Amenity Rent</t>
  </si>
  <si>
    <t>354073606</t>
  </si>
  <si>
    <t>04/01/2025</t>
  </si>
  <si>
    <t>Month to Month Rent</t>
  </si>
  <si>
    <t>354073637</t>
  </si>
  <si>
    <t>04/01/2025</t>
  </si>
  <si>
    <t>Month-to-Month Fee</t>
  </si>
  <si>
    <t>354073605</t>
  </si>
  <si>
    <t>04/01/2025</t>
  </si>
  <si>
    <t>Charge Total:</t>
  </si>
  <si>
    <t>F-313</t>
  </si>
  <si>
    <t>1X1B</t>
  </si>
  <si>
    <t>Occupied No Notice</t>
  </si>
  <si>
    <t>Roatch, Kelly</t>
  </si>
  <si>
    <t>Resident</t>
  </si>
  <si>
    <t>Amenity Rent</t>
  </si>
  <si>
    <t>354240342</t>
  </si>
  <si>
    <t>04/01/2025</t>
  </si>
  <si>
    <t>Amenity Rent</t>
  </si>
  <si>
    <t>354240348</t>
  </si>
  <si>
    <t>04/01/2025</t>
  </si>
  <si>
    <t>Amenity Rent</t>
  </si>
  <si>
    <t>354073890</t>
  </si>
  <si>
    <t>04/01/2025</t>
  </si>
  <si>
    <t>Amenity Rent</t>
  </si>
  <si>
    <t>354240347</t>
  </si>
  <si>
    <t>04/01/2025</t>
  </si>
  <si>
    <t>Amenity Rent</t>
  </si>
  <si>
    <t>354073887</t>
  </si>
  <si>
    <t>04/01/2025</t>
  </si>
  <si>
    <t>Amenity Rent</t>
  </si>
  <si>
    <t>354240345</t>
  </si>
  <si>
    <t>04/01/2025</t>
  </si>
  <si>
    <t>Amenity Rent</t>
  </si>
  <si>
    <t>354240340</t>
  </si>
  <si>
    <t>04/01/2025</t>
  </si>
  <si>
    <t>Amenity Rent</t>
  </si>
  <si>
    <t>354073480</t>
  </si>
  <si>
    <t>04/01/2025</t>
  </si>
  <si>
    <t>Amenity Rent</t>
  </si>
  <si>
    <t>354240343</t>
  </si>
  <si>
    <t>04/01/2025</t>
  </si>
  <si>
    <t>Month to Month Rent</t>
  </si>
  <si>
    <t>354073623</t>
  </si>
  <si>
    <t>04/01/2025</t>
  </si>
  <si>
    <t>Month to Month Rent</t>
  </si>
  <si>
    <t>354240341</t>
  </si>
  <si>
    <t>04/01/2025</t>
  </si>
  <si>
    <t>Rent</t>
  </si>
  <si>
    <t>354240346</t>
  </si>
  <si>
    <t>04/01/2025</t>
  </si>
  <si>
    <t>Month-to-Month Fee</t>
  </si>
  <si>
    <t>354240344</t>
  </si>
  <si>
    <t>04/01/2025</t>
  </si>
  <si>
    <t>Month-to-Month Fee</t>
  </si>
  <si>
    <t>354073906</t>
  </si>
  <si>
    <t>04/01/2025</t>
  </si>
  <si>
    <t>Charge Total:</t>
  </si>
  <si>
    <t>F-314</t>
  </si>
  <si>
    <t>1X1B</t>
  </si>
  <si>
    <t>Occupied No Notice</t>
  </si>
  <si>
    <t>Juarez, Genesis</t>
  </si>
  <si>
    <t>Resident</t>
  </si>
  <si>
    <t>Amenity Rent</t>
  </si>
  <si>
    <t>354073970</t>
  </si>
  <si>
    <t>04/01/2025</t>
  </si>
  <si>
    <t>Amenity Rent</t>
  </si>
  <si>
    <t>354073787</t>
  </si>
  <si>
    <t>04/01/2025</t>
  </si>
  <si>
    <t>Amenity Rent</t>
  </si>
  <si>
    <t>354073583</t>
  </si>
  <si>
    <t>04/01/2025</t>
  </si>
  <si>
    <t>Amenity Rent</t>
  </si>
  <si>
    <t>354073573</t>
  </si>
  <si>
    <t>04/01/2025</t>
  </si>
  <si>
    <t>Amenity Rent</t>
  </si>
  <si>
    <t>354073723</t>
  </si>
  <si>
    <t>04/01/2025</t>
  </si>
  <si>
    <t>Amenity Rent</t>
  </si>
  <si>
    <t>354073828</t>
  </si>
  <si>
    <t>04/01/2025</t>
  </si>
  <si>
    <t>Rent</t>
  </si>
  <si>
    <t>354073519</t>
  </si>
  <si>
    <t>04/01/2025</t>
  </si>
  <si>
    <t>Charge Total:</t>
  </si>
  <si>
    <t>F-315</t>
  </si>
  <si>
    <t>2X1</t>
  </si>
  <si>
    <t>Occupied No Notice</t>
  </si>
  <si>
    <t>Robbins, Chance</t>
  </si>
  <si>
    <t>Resident</t>
  </si>
  <si>
    <t>Amenity Rent</t>
  </si>
  <si>
    <t>354073705</t>
  </si>
  <si>
    <t>04/01/2025</t>
  </si>
  <si>
    <t>Amenity Rent</t>
  </si>
  <si>
    <t>354073884</t>
  </si>
  <si>
    <t>04/01/2025</t>
  </si>
  <si>
    <t>Amenity Rent</t>
  </si>
  <si>
    <t>354073645</t>
  </si>
  <si>
    <t>04/01/2025</t>
  </si>
  <si>
    <t>Rent</t>
  </si>
  <si>
    <t>354073741</t>
  </si>
  <si>
    <t>04/01/2025</t>
  </si>
  <si>
    <t>Charge Total:</t>
  </si>
  <si>
    <t>F-316</t>
  </si>
  <si>
    <t>2X1</t>
  </si>
  <si>
    <t>Occupied No Notice</t>
  </si>
  <si>
    <t>Brown, Maxwell</t>
  </si>
  <si>
    <t>Resident</t>
  </si>
  <si>
    <t>Amenity Rent</t>
  </si>
  <si>
    <t>354074003</t>
  </si>
  <si>
    <t>04/01/2025</t>
  </si>
  <si>
    <t>Amenity Rent</t>
  </si>
  <si>
    <t>354073920</t>
  </si>
  <si>
    <t>04/01/2025</t>
  </si>
  <si>
    <t>Amenity Rent</t>
  </si>
  <si>
    <t>354073733</t>
  </si>
  <si>
    <t>04/01/2025</t>
  </si>
  <si>
    <t>Amenity Rent</t>
  </si>
  <si>
    <t>354073784</t>
  </si>
  <si>
    <t>04/01/2025</t>
  </si>
  <si>
    <t>Rent</t>
  </si>
  <si>
    <t>354073516</t>
  </si>
  <si>
    <t>04/01/2025</t>
  </si>
  <si>
    <t>Charge Total:</t>
  </si>
  <si>
    <t>F-317</t>
  </si>
  <si>
    <t>2X1</t>
  </si>
  <si>
    <t>Occupied No Notice</t>
  </si>
  <si>
    <t>Pierard, Alexandra</t>
  </si>
  <si>
    <t>Resident</t>
  </si>
  <si>
    <t>Amenity Rent</t>
  </si>
  <si>
    <t>354073827</t>
  </si>
  <si>
    <t>04/01/2025</t>
  </si>
  <si>
    <t>Amenity Rent</t>
  </si>
  <si>
    <t>354074014</t>
  </si>
  <si>
    <t>04/01/2025</t>
  </si>
  <si>
    <t>Amenity Rent</t>
  </si>
  <si>
    <t>354073996</t>
  </si>
  <si>
    <t>04/01/2025</t>
  </si>
  <si>
    <t>Rent</t>
  </si>
  <si>
    <t>354073557</t>
  </si>
  <si>
    <t>04/01/2025</t>
  </si>
  <si>
    <t>Charge Total:</t>
  </si>
  <si>
    <t>F-318</t>
  </si>
  <si>
    <t>2X1</t>
  </si>
  <si>
    <t>Notice Rented</t>
  </si>
  <si>
    <t>Ellsworth, Reilly</t>
  </si>
  <si>
    <t>Resident</t>
  </si>
  <si>
    <t>Amenity Rent</t>
  </si>
  <si>
    <t>354073570</t>
  </si>
  <si>
    <t>04/01/2025</t>
  </si>
  <si>
    <t>Amenity Rent</t>
  </si>
  <si>
    <t>354316774</t>
  </si>
  <si>
    <t>04/01/2025</t>
  </si>
  <si>
    <t>Amenity Rent</t>
  </si>
  <si>
    <t>354316785</t>
  </si>
  <si>
    <t>04/01/2025</t>
  </si>
  <si>
    <t>Amenity Rent</t>
  </si>
  <si>
    <t>354073604</t>
  </si>
  <si>
    <t>04/01/2025</t>
  </si>
  <si>
    <t>Amenity Rent</t>
  </si>
  <si>
    <t>354073528</t>
  </si>
  <si>
    <t>04/01/2025</t>
  </si>
  <si>
    <t>Amenity Rent</t>
  </si>
  <si>
    <t>354073835</t>
  </si>
  <si>
    <t>04/01/2025</t>
  </si>
  <si>
    <t>Amenity Rent</t>
  </si>
  <si>
    <t>354316786</t>
  </si>
  <si>
    <t>04/01/2025</t>
  </si>
  <si>
    <t>Amenity Rent</t>
  </si>
  <si>
    <t>354073813</t>
  </si>
  <si>
    <t>04/01/2025</t>
  </si>
  <si>
    <t>Amenity Rent</t>
  </si>
  <si>
    <t>354316778</t>
  </si>
  <si>
    <t>04/01/2025</t>
  </si>
  <si>
    <t>Amenity Rent</t>
  </si>
  <si>
    <t>354316784</t>
  </si>
  <si>
    <t>04/01/2025</t>
  </si>
  <si>
    <t>Amenity Rent</t>
  </si>
  <si>
    <t>354073743</t>
  </si>
  <si>
    <t>04/01/2025</t>
  </si>
  <si>
    <t>Amenity Rent</t>
  </si>
  <si>
    <t>354316787</t>
  </si>
  <si>
    <t>04/01/2025</t>
  </si>
  <si>
    <t>Amenity Rent</t>
  </si>
  <si>
    <t>354316789</t>
  </si>
  <si>
    <t>04/01/2025</t>
  </si>
  <si>
    <t>Amenity Rent</t>
  </si>
  <si>
    <t>354316779</t>
  </si>
  <si>
    <t>04/01/2025</t>
  </si>
  <si>
    <t>Amenity Rent</t>
  </si>
  <si>
    <t>354316780</t>
  </si>
  <si>
    <t>04/01/2025</t>
  </si>
  <si>
    <t>Amenity Rent</t>
  </si>
  <si>
    <t>354316773</t>
  </si>
  <si>
    <t>04/01/2025</t>
  </si>
  <si>
    <t>Amenity Rent</t>
  </si>
  <si>
    <t>354316772</t>
  </si>
  <si>
    <t>04/01/2025</t>
  </si>
  <si>
    <t>Amenity Rent</t>
  </si>
  <si>
    <t>354073685</t>
  </si>
  <si>
    <t>04/01/2025</t>
  </si>
  <si>
    <t>Amenity Rent</t>
  </si>
  <si>
    <t>354316782</t>
  </si>
  <si>
    <t>04/01/2025</t>
  </si>
  <si>
    <t>Amenity Rent</t>
  </si>
  <si>
    <t>354316783</t>
  </si>
  <si>
    <t>04/01/2025</t>
  </si>
  <si>
    <t>Amenity Rent</t>
  </si>
  <si>
    <t>354316777</t>
  </si>
  <si>
    <t>04/01/2025</t>
  </si>
  <si>
    <t>Month to Month Rent</t>
  </si>
  <si>
    <t>354073663</t>
  </si>
  <si>
    <t>04/01/2025</t>
  </si>
  <si>
    <t>Month to Month Rent</t>
  </si>
  <si>
    <t>354316775</t>
  </si>
  <si>
    <t>04/01/2025</t>
  </si>
  <si>
    <t>Month to Month Rent</t>
  </si>
  <si>
    <t>354316788</t>
  </si>
  <si>
    <t>04/01/2025</t>
  </si>
  <si>
    <t>Month-to-Month Fee</t>
  </si>
  <si>
    <t>354073877</t>
  </si>
  <si>
    <t>04/01/2025</t>
  </si>
  <si>
    <t>Month-to-Month Fee</t>
  </si>
  <si>
    <t>354316781</t>
  </si>
  <si>
    <t>04/01/2025</t>
  </si>
  <si>
    <t>Month-to-Month Fee</t>
  </si>
  <si>
    <t>354316776</t>
  </si>
  <si>
    <t>04/01/2025</t>
  </si>
  <si>
    <t>Charge Total:</t>
  </si>
  <si>
    <t>G-121</t>
  </si>
  <si>
    <t>1X1B</t>
  </si>
  <si>
    <t>Occupied No Notice</t>
  </si>
  <si>
    <t>McKnight, Mikasa</t>
  </si>
  <si>
    <t>Resident</t>
  </si>
  <si>
    <t>Amenity Rent</t>
  </si>
  <si>
    <t>354073901</t>
  </si>
  <si>
    <t>04/01/2025</t>
  </si>
  <si>
    <t>Amenity Rent</t>
  </si>
  <si>
    <t>354073817</t>
  </si>
  <si>
    <t>04/01/2025</t>
  </si>
  <si>
    <t>Amenity Rent</t>
  </si>
  <si>
    <t>354073740</t>
  </si>
  <si>
    <t>04/01/2025</t>
  </si>
  <si>
    <t>Amenity Rent</t>
  </si>
  <si>
    <t>354073572</t>
  </si>
  <si>
    <t>04/01/2025</t>
  </si>
  <si>
    <t>Amenity Rent</t>
  </si>
  <si>
    <t>354073709</t>
  </si>
  <si>
    <t>04/01/2025</t>
  </si>
  <si>
    <t>Amenity Rent</t>
  </si>
  <si>
    <t>354073691</t>
  </si>
  <si>
    <t>04/01/2025</t>
  </si>
  <si>
    <t>Rent</t>
  </si>
  <si>
    <t>354073695</t>
  </si>
  <si>
    <t>04/01/2025</t>
  </si>
  <si>
    <t>Charge Total:</t>
  </si>
  <si>
    <t>G-122</t>
  </si>
  <si>
    <t>1X1B</t>
  </si>
  <si>
    <t>Occupied No Notice</t>
  </si>
  <si>
    <t>Wammack, Lisa</t>
  </si>
  <si>
    <t>Resident</t>
  </si>
  <si>
    <t>Amenity Rent</t>
  </si>
  <si>
    <t>354073513</t>
  </si>
  <si>
    <t>04/01/2025</t>
  </si>
  <si>
    <t>Amenity Rent</t>
  </si>
  <si>
    <t>354073839</t>
  </si>
  <si>
    <t>04/01/2025</t>
  </si>
  <si>
    <t>Amenity Rent</t>
  </si>
  <si>
    <t>354073678</t>
  </si>
  <si>
    <t>04/01/2025</t>
  </si>
  <si>
    <t>Amenity Rent</t>
  </si>
  <si>
    <t>354073933</t>
  </si>
  <si>
    <t>04/01/2025</t>
  </si>
  <si>
    <t>Amenity Rent</t>
  </si>
  <si>
    <t>354074002</t>
  </si>
  <si>
    <t>04/01/2025</t>
  </si>
  <si>
    <t>Amenity Rent</t>
  </si>
  <si>
    <t>354073525</t>
  </si>
  <si>
    <t>04/01/2025</t>
  </si>
  <si>
    <t>Rent</t>
  </si>
  <si>
    <t>354073757</t>
  </si>
  <si>
    <t>04/01/2025</t>
  </si>
  <si>
    <t>Charge Total:</t>
  </si>
  <si>
    <t>G-123</t>
  </si>
  <si>
    <t>1X1B</t>
  </si>
  <si>
    <t>Occupied No Notice</t>
  </si>
  <si>
    <t>Dunlap, Hallie</t>
  </si>
  <si>
    <t>Resident</t>
  </si>
  <si>
    <t>Amenity Rent</t>
  </si>
  <si>
    <t>354073610</t>
  </si>
  <si>
    <t>04/01/2025</t>
  </si>
  <si>
    <t>Amenity Rent</t>
  </si>
  <si>
    <t>354073738</t>
  </si>
  <si>
    <t>04/01/2025</t>
  </si>
  <si>
    <t>Amenity Rent</t>
  </si>
  <si>
    <t>354073632</t>
  </si>
  <si>
    <t>04/01/2025</t>
  </si>
  <si>
    <t>Rent</t>
  </si>
  <si>
    <t>354073683</t>
  </si>
  <si>
    <t>04/01/2025</t>
  </si>
  <si>
    <t>Renters Insurance Fine</t>
  </si>
  <si>
    <t>354042046</t>
  </si>
  <si>
    <t>04/01/2025</t>
  </si>
  <si>
    <t>Charge Total:</t>
  </si>
  <si>
    <t>G-124</t>
  </si>
  <si>
    <t>1X1B</t>
  </si>
  <si>
    <t>Occupied No Notice</t>
  </si>
  <si>
    <t>Davila, Joshua</t>
  </si>
  <si>
    <t>Resident</t>
  </si>
  <si>
    <t>Amenity Rent</t>
  </si>
  <si>
    <t>354073791</t>
  </si>
  <si>
    <t>04/01/2025</t>
  </si>
  <si>
    <t>Amenity Rent</t>
  </si>
  <si>
    <t>354073618</t>
  </si>
  <si>
    <t>04/01/2025</t>
  </si>
  <si>
    <t>Amenity Rent</t>
  </si>
  <si>
    <t>354073485</t>
  </si>
  <si>
    <t>04/01/2025</t>
  </si>
  <si>
    <t>Amenity Rent</t>
  </si>
  <si>
    <t>354073704</t>
  </si>
  <si>
    <t>04/01/2025</t>
  </si>
  <si>
    <t>Rent</t>
  </si>
  <si>
    <t>354073946</t>
  </si>
  <si>
    <t>04/01/2025</t>
  </si>
  <si>
    <t>Charge Total:</t>
  </si>
  <si>
    <t>G-125</t>
  </si>
  <si>
    <t>1X1B</t>
  </si>
  <si>
    <t>Occupied No Notice</t>
  </si>
  <si>
    <t>Driscoll, James</t>
  </si>
  <si>
    <t>Resident</t>
  </si>
  <si>
    <t>Amenity Rent</t>
  </si>
  <si>
    <t>354073744</t>
  </si>
  <si>
    <t>04/01/2025</t>
  </si>
  <si>
    <t>Amenity Rent</t>
  </si>
  <si>
    <t>354073689</t>
  </si>
  <si>
    <t>04/01/2025</t>
  </si>
  <si>
    <t>Rent</t>
  </si>
  <si>
    <t>354073846</t>
  </si>
  <si>
    <t>04/01/2025</t>
  </si>
  <si>
    <t>Charge Total:</t>
  </si>
  <si>
    <t>G-126</t>
  </si>
  <si>
    <t>1X1B</t>
  </si>
  <si>
    <t>Occupied No Notice</t>
  </si>
  <si>
    <t>Diab, Anthony</t>
  </si>
  <si>
    <t>Resident</t>
  </si>
  <si>
    <t>Amenity Rent</t>
  </si>
  <si>
    <t>354073611</t>
  </si>
  <si>
    <t>04/01/2025</t>
  </si>
  <si>
    <t>Amenity Rent</t>
  </si>
  <si>
    <t>354073538</t>
  </si>
  <si>
    <t>04/01/2025</t>
  </si>
  <si>
    <t>Amenity Rent</t>
  </si>
  <si>
    <t>354073953</t>
  </si>
  <si>
    <t>04/01/2025</t>
  </si>
  <si>
    <t>Amenity Rent</t>
  </si>
  <si>
    <t>354073756</t>
  </si>
  <si>
    <t>04/01/2025</t>
  </si>
  <si>
    <t>Rent</t>
  </si>
  <si>
    <t>354073539</t>
  </si>
  <si>
    <t>04/01/2025</t>
  </si>
  <si>
    <t>Charge Total:</t>
  </si>
  <si>
    <t>G-221</t>
  </si>
  <si>
    <t>1X1B</t>
  </si>
  <si>
    <t>Occupied No Notice</t>
  </si>
  <si>
    <t>Hawley-Crissman, Bessie</t>
  </si>
  <si>
    <t>Resident</t>
  </si>
  <si>
    <t>Amenity Rent</t>
  </si>
  <si>
    <t>354073960</t>
  </si>
  <si>
    <t>04/01/2025</t>
  </si>
  <si>
    <t>Amenity Rent</t>
  </si>
  <si>
    <t>354073649</t>
  </si>
  <si>
    <t>04/01/2025</t>
  </si>
  <si>
    <t>Amenity Rent</t>
  </si>
  <si>
    <t>354073950</t>
  </si>
  <si>
    <t>04/01/2025</t>
  </si>
  <si>
    <t>Amenity Rent</t>
  </si>
  <si>
    <t>354073588</t>
  </si>
  <si>
    <t>04/01/2025</t>
  </si>
  <si>
    <t>Rent</t>
  </si>
  <si>
    <t>354073566</t>
  </si>
  <si>
    <t>04/01/2025</t>
  </si>
  <si>
    <t>Charge Total:</t>
  </si>
  <si>
    <t>G-222</t>
  </si>
  <si>
    <t>1X1B</t>
  </si>
  <si>
    <t>Occupied No Notice</t>
  </si>
  <si>
    <t>Schloser, Cassandra</t>
  </si>
  <si>
    <t>Resident</t>
  </si>
  <si>
    <t>Amenity Rent</t>
  </si>
  <si>
    <t>354073836</t>
  </si>
  <si>
    <t>04/01/2025</t>
  </si>
  <si>
    <t>Amenity Rent</t>
  </si>
  <si>
    <t>354073499</t>
  </si>
  <si>
    <t>04/01/2025</t>
  </si>
  <si>
    <t>Amenity Rent</t>
  </si>
  <si>
    <t>354074029</t>
  </si>
  <si>
    <t>04/01/2025</t>
  </si>
  <si>
    <t>Amenity Rent</t>
  </si>
  <si>
    <t>354073783</t>
  </si>
  <si>
    <t>04/01/2025</t>
  </si>
  <si>
    <t>Amenity Rent</t>
  </si>
  <si>
    <t>354073802</t>
  </si>
  <si>
    <t>04/01/2025</t>
  </si>
  <si>
    <t>Amenity Rent</t>
  </si>
  <si>
    <t>354073515</t>
  </si>
  <si>
    <t>04/01/2025</t>
  </si>
  <si>
    <t>Amenity Rent</t>
  </si>
  <si>
    <t>354073666</t>
  </si>
  <si>
    <t>04/01/2025</t>
  </si>
  <si>
    <t>Amenity Rent</t>
  </si>
  <si>
    <t>354073630</t>
  </si>
  <si>
    <t>04/01/2025</t>
  </si>
  <si>
    <t>Rent</t>
  </si>
  <si>
    <t>354073687</t>
  </si>
  <si>
    <t>04/01/2025</t>
  </si>
  <si>
    <t>Charge Total:</t>
  </si>
  <si>
    <t>G-223</t>
  </si>
  <si>
    <t>1X1B</t>
  </si>
  <si>
    <t>Occupied No Notice</t>
  </si>
  <si>
    <t>Aguirre Gonzalez, Carol</t>
  </si>
  <si>
    <t>Resident</t>
  </si>
  <si>
    <t>Amenity Rent</t>
  </si>
  <si>
    <t>354073561</t>
  </si>
  <si>
    <t>04/01/2025</t>
  </si>
  <si>
    <t>Amenity Rent</t>
  </si>
  <si>
    <t>354073841</t>
  </si>
  <si>
    <t>04/01/2025</t>
  </si>
  <si>
    <t>Rent</t>
  </si>
  <si>
    <t>354073728</t>
  </si>
  <si>
    <t>04/01/2025</t>
  </si>
  <si>
    <t>Renters Insurance Fine</t>
  </si>
  <si>
    <t>354042114</t>
  </si>
  <si>
    <t>04/01/2025</t>
  </si>
  <si>
    <t>Charge Total:</t>
  </si>
  <si>
    <t>G-224</t>
  </si>
  <si>
    <t>1X1B</t>
  </si>
  <si>
    <t>Vacant Rented Ready</t>
  </si>
  <si>
    <t>-- Vacant --</t>
  </si>
  <si>
    <t>-</t>
  </si>
  <si>
    <t>Charge Total:</t>
  </si>
  <si>
    <t>G-225</t>
  </si>
  <si>
    <t>1X1B</t>
  </si>
  <si>
    <t>Occupied No Notice</t>
  </si>
  <si>
    <t>Smith, Kevin</t>
  </si>
  <si>
    <t>Resident</t>
  </si>
  <si>
    <t>Amenity Rent</t>
  </si>
  <si>
    <t>354073912</t>
  </si>
  <si>
    <t>04/01/2025</t>
  </si>
  <si>
    <t>Amenity Rent</t>
  </si>
  <si>
    <t>354073826</t>
  </si>
  <si>
    <t>04/01/2025</t>
  </si>
  <si>
    <t>Amenity Rent</t>
  </si>
  <si>
    <t>354074027</t>
  </si>
  <si>
    <t>04/01/2025</t>
  </si>
  <si>
    <t>Amenity Rent</t>
  </si>
  <si>
    <t>354073879</t>
  </si>
  <si>
    <t>04/01/2025</t>
  </si>
  <si>
    <t>Amenity Rent</t>
  </si>
  <si>
    <t>354073932</t>
  </si>
  <si>
    <t>04/01/2025</t>
  </si>
  <si>
    <t>Rent</t>
  </si>
  <si>
    <t>354073928</t>
  </si>
  <si>
    <t>04/01/2025</t>
  </si>
  <si>
    <t>Charge Total:</t>
  </si>
  <si>
    <t>G-226</t>
  </si>
  <si>
    <t>1X1B</t>
  </si>
  <si>
    <t>Occupied No Notice</t>
  </si>
  <si>
    <t>Hoeffner, Nick</t>
  </si>
  <si>
    <t>Resident</t>
  </si>
  <si>
    <t>Amenity Rent</t>
  </si>
  <si>
    <t>354074000</t>
  </si>
  <si>
    <t>04/01/2025</t>
  </si>
  <si>
    <t>Amenity Rent</t>
  </si>
  <si>
    <t>354073662</t>
  </si>
  <si>
    <t>04/01/2025</t>
  </si>
  <si>
    <t>Rent</t>
  </si>
  <si>
    <t>354074022</t>
  </si>
  <si>
    <t>04/01/2025</t>
  </si>
  <si>
    <t>Charge Total:</t>
  </si>
  <si>
    <t>G-323</t>
  </si>
  <si>
    <t>1X1B</t>
  </si>
  <si>
    <t>Occupied No Notice</t>
  </si>
  <si>
    <t>Daniel, Kalyn</t>
  </si>
  <si>
    <t>Resident</t>
  </si>
  <si>
    <t>Amenity Rent</t>
  </si>
  <si>
    <t>354073482</t>
  </si>
  <si>
    <t>04/01/2025</t>
  </si>
  <si>
    <t>Amenity Rent</t>
  </si>
  <si>
    <t>354074032</t>
  </si>
  <si>
    <t>04/01/2025</t>
  </si>
  <si>
    <t>Amenity Rent</t>
  </si>
  <si>
    <t>354073669</t>
  </si>
  <si>
    <t>04/01/2025</t>
  </si>
  <si>
    <t>Amenity Rent</t>
  </si>
  <si>
    <t>354073935</t>
  </si>
  <si>
    <t>04/01/2025</t>
  </si>
  <si>
    <t>Amenity Rent</t>
  </si>
  <si>
    <t>354073625</t>
  </si>
  <si>
    <t>04/01/2025</t>
  </si>
  <si>
    <t>Amenity Rent</t>
  </si>
  <si>
    <t>354073486</t>
  </si>
  <si>
    <t>04/01/2025</t>
  </si>
  <si>
    <t>Amenity Rent</t>
  </si>
  <si>
    <t>354073843</t>
  </si>
  <si>
    <t>04/01/2025</t>
  </si>
  <si>
    <t>Rent</t>
  </si>
  <si>
    <t>354073958</t>
  </si>
  <si>
    <t>04/01/2025</t>
  </si>
  <si>
    <t>Charge Total:</t>
  </si>
  <si>
    <t>G-324</t>
  </si>
  <si>
    <t>1X1B</t>
  </si>
  <si>
    <t>Occupied No Notice</t>
  </si>
  <si>
    <t>ONeal, Hanna</t>
  </si>
  <si>
    <t>Resident</t>
  </si>
  <si>
    <t>Amenity Rent</t>
  </si>
  <si>
    <t>354073582</t>
  </si>
  <si>
    <t>04/01/2025</t>
  </si>
  <si>
    <t>Amenity Rent</t>
  </si>
  <si>
    <t>354073992</t>
  </si>
  <si>
    <t>04/01/2025</t>
  </si>
  <si>
    <t>Amenity Rent</t>
  </si>
  <si>
    <t>354073994</t>
  </si>
  <si>
    <t>04/01/2025</t>
  </si>
  <si>
    <t>Amenity Rent</t>
  </si>
  <si>
    <t>354073697</t>
  </si>
  <si>
    <t>04/01/2025</t>
  </si>
  <si>
    <t>Rent</t>
  </si>
  <si>
    <t>354073629</t>
  </si>
  <si>
    <t>04/01/2025</t>
  </si>
  <si>
    <t>Charge Total:</t>
  </si>
  <si>
    <t>G-325</t>
  </si>
  <si>
    <t>1X1B</t>
  </si>
  <si>
    <t>Occupied No Notice</t>
  </si>
  <si>
    <t>Sommerlatte, Adriano</t>
  </si>
  <si>
    <t>Resident</t>
  </si>
  <si>
    <t>Amenity Rent</t>
  </si>
  <si>
    <t>354073522</t>
  </si>
  <si>
    <t>04/01/2025</t>
  </si>
  <si>
    <t>Amenity Rent</t>
  </si>
  <si>
    <t>354073484</t>
  </si>
  <si>
    <t>04/01/2025</t>
  </si>
  <si>
    <t>Amenity Rent</t>
  </si>
  <si>
    <t>354073866</t>
  </si>
  <si>
    <t>04/01/2025</t>
  </si>
  <si>
    <t>Amenity Rent</t>
  </si>
  <si>
    <t>354073937</t>
  </si>
  <si>
    <t>04/01/2025</t>
  </si>
  <si>
    <t>Amenity Rent</t>
  </si>
  <si>
    <t>354073821</t>
  </si>
  <si>
    <t>04/01/2025</t>
  </si>
  <si>
    <t>Rent</t>
  </si>
  <si>
    <t>354073865</t>
  </si>
  <si>
    <t>04/01/2025</t>
  </si>
  <si>
    <t>Charge Total:</t>
  </si>
  <si>
    <t>G-326</t>
  </si>
  <si>
    <t>1X1B</t>
  </si>
  <si>
    <t>Occupied No Notice</t>
  </si>
  <si>
    <t>Ogdon, Bethany</t>
  </si>
  <si>
    <t>Resident</t>
  </si>
  <si>
    <t>Amenity Rent</t>
  </si>
  <si>
    <t>354073876</t>
  </si>
  <si>
    <t>04/01/2025</t>
  </si>
  <si>
    <t>Amenity Rent</t>
  </si>
  <si>
    <t>354073512</t>
  </si>
  <si>
    <t>04/01/2025</t>
  </si>
  <si>
    <t>Amenity Rent</t>
  </si>
  <si>
    <t>354073586</t>
  </si>
  <si>
    <t>04/01/2025</t>
  </si>
  <si>
    <t>Rent</t>
  </si>
  <si>
    <t>354073650</t>
  </si>
  <si>
    <t>04/01/2025</t>
  </si>
  <si>
    <t>Renters Insurance Fine</t>
  </si>
  <si>
    <t>354041550</t>
  </si>
  <si>
    <t>04/01/2025</t>
  </si>
  <si>
    <t>Charge Total:</t>
  </si>
  <si>
    <t>H-127</t>
  </si>
  <si>
    <t>1X1B</t>
  </si>
  <si>
    <t>Occupied No Notice</t>
  </si>
  <si>
    <t>Vonderheid, Austin</t>
  </si>
  <si>
    <t>Resident</t>
  </si>
  <si>
    <t>Amenity Rent</t>
  </si>
  <si>
    <t>354073806</t>
  </si>
  <si>
    <t>04/01/2025</t>
  </si>
  <si>
    <t>Amenity Rent</t>
  </si>
  <si>
    <t>354073803</t>
  </si>
  <si>
    <t>04/01/2025</t>
  </si>
  <si>
    <t>Amenity Rent</t>
  </si>
  <si>
    <t>354073665</t>
  </si>
  <si>
    <t>04/01/2025</t>
  </si>
  <si>
    <t>Amenity Rent</t>
  </si>
  <si>
    <t>354073712</t>
  </si>
  <si>
    <t>04/01/2025</t>
  </si>
  <si>
    <t>Rent</t>
  </si>
  <si>
    <t>354073900</t>
  </si>
  <si>
    <t>04/01/2025</t>
  </si>
  <si>
    <t>Renters Insurance Fine</t>
  </si>
  <si>
    <t>354041772</t>
  </si>
  <si>
    <t>04/01/2025</t>
  </si>
  <si>
    <t>Charge Total:</t>
  </si>
  <si>
    <t>H-128</t>
  </si>
  <si>
    <t>2X1</t>
  </si>
  <si>
    <t>Occupied No Notice</t>
  </si>
  <si>
    <t>Munoz, Emily</t>
  </si>
  <si>
    <t>Resident</t>
  </si>
  <si>
    <t>Amenity Rent</t>
  </si>
  <si>
    <t>354073899</t>
  </si>
  <si>
    <t>04/01/2025</t>
  </si>
  <si>
    <t>Amenity Rent</t>
  </si>
  <si>
    <t>354073601</t>
  </si>
  <si>
    <t>04/01/2025</t>
  </si>
  <si>
    <t>Rent</t>
  </si>
  <si>
    <t>354073763</t>
  </si>
  <si>
    <t>04/01/2025</t>
  </si>
  <si>
    <t>Charge Total:</t>
  </si>
  <si>
    <t>H-129</t>
  </si>
  <si>
    <t>2X1</t>
  </si>
  <si>
    <t>Occupied No Notice</t>
  </si>
  <si>
    <t>Murphy, Corey</t>
  </si>
  <si>
    <t>Resident</t>
  </si>
  <si>
    <t>Amenity Rent</t>
  </si>
  <si>
    <t>354073693</t>
  </si>
  <si>
    <t>04/01/2025</t>
  </si>
  <si>
    <t>Amenity Rent</t>
  </si>
  <si>
    <t>354073976</t>
  </si>
  <si>
    <t>04/01/2025</t>
  </si>
  <si>
    <t>Rent</t>
  </si>
  <si>
    <t>354073700</t>
  </si>
  <si>
    <t>04/01/2025</t>
  </si>
  <si>
    <t>Renters Insurance Fine</t>
  </si>
  <si>
    <t>354042045</t>
  </si>
  <si>
    <t>04/01/2025</t>
  </si>
  <si>
    <t>Charge Total:</t>
  </si>
  <si>
    <t>H-130</t>
  </si>
  <si>
    <t>2X1</t>
  </si>
  <si>
    <t>Occupied No Notice</t>
  </si>
  <si>
    <t>Kaplan, Daniel</t>
  </si>
  <si>
    <t>Resident</t>
  </si>
  <si>
    <t>Amenity Rent</t>
  </si>
  <si>
    <t>354073811</t>
  </si>
  <si>
    <t>04/01/2025</t>
  </si>
  <si>
    <t>Amenity Rent</t>
  </si>
  <si>
    <t>354073798</t>
  </si>
  <si>
    <t>04/01/2025</t>
  </si>
  <si>
    <t>Amenity Rent</t>
  </si>
  <si>
    <t>354073710</t>
  </si>
  <si>
    <t>04/01/2025</t>
  </si>
  <si>
    <t>Amenity Rent</t>
  </si>
  <si>
    <t>354073947</t>
  </si>
  <si>
    <t>04/01/2025</t>
  </si>
  <si>
    <t>Amenity Rent</t>
  </si>
  <si>
    <t>354073603</t>
  </si>
  <si>
    <t>04/01/2025</t>
  </si>
  <si>
    <t>Amenity Rent</t>
  </si>
  <si>
    <t>354073706</t>
  </si>
  <si>
    <t>04/01/2025</t>
  </si>
  <si>
    <t>Rent</t>
  </si>
  <si>
    <t>354073634</t>
  </si>
  <si>
    <t>04/01/2025</t>
  </si>
  <si>
    <t>Concession-Resident</t>
  </si>
  <si>
    <t>354074006</t>
  </si>
  <si>
    <t>04/01/2025</t>
  </si>
  <si>
    <t>Charge Total:</t>
  </si>
  <si>
    <t>H-227</t>
  </si>
  <si>
    <t>1X1B</t>
  </si>
  <si>
    <t>Occupied No Notice</t>
  </si>
  <si>
    <t>Gonzalez, Jeremy</t>
  </si>
  <si>
    <t>Resident</t>
  </si>
  <si>
    <t>Amenity Rent</t>
  </si>
  <si>
    <t>354073938</t>
  </si>
  <si>
    <t>04/01/2025</t>
  </si>
  <si>
    <t>Amenity Rent</t>
  </si>
  <si>
    <t>354074001</t>
  </si>
  <si>
    <t>04/01/2025</t>
  </si>
  <si>
    <t>Rent</t>
  </si>
  <si>
    <t>354073535</t>
  </si>
  <si>
    <t>04/01/2025</t>
  </si>
  <si>
    <t>Charge Total:</t>
  </si>
  <si>
    <t>H-228</t>
  </si>
  <si>
    <t>2X1</t>
  </si>
  <si>
    <t>Occupied No Notice</t>
  </si>
  <si>
    <t>Cuevas, Alejandra</t>
  </si>
  <si>
    <t>Resident</t>
  </si>
  <si>
    <t>Amenity Rent</t>
  </si>
  <si>
    <t>354073510</t>
  </si>
  <si>
    <t>04/01/2025</t>
  </si>
  <si>
    <t>Amenity Rent</t>
  </si>
  <si>
    <t>354073842</t>
  </si>
  <si>
    <t>04/01/2025</t>
  </si>
  <si>
    <t>Amenity Rent</t>
  </si>
  <si>
    <t>354073929</t>
  </si>
  <si>
    <t>04/01/2025</t>
  </si>
  <si>
    <t>Amenity Rent</t>
  </si>
  <si>
    <t>354073657</t>
  </si>
  <si>
    <t>04/01/2025</t>
  </si>
  <si>
    <t>Amenity Rent</t>
  </si>
  <si>
    <t>354073490</t>
  </si>
  <si>
    <t>04/01/2025</t>
  </si>
  <si>
    <t>Rent</t>
  </si>
  <si>
    <t>354073690</t>
  </si>
  <si>
    <t>04/01/2025</t>
  </si>
  <si>
    <t>Renters Insurance Fine</t>
  </si>
  <si>
    <t>354041551</t>
  </si>
  <si>
    <t>04/01/2025</t>
  </si>
  <si>
    <t>Charge Total:</t>
  </si>
  <si>
    <t>H-229</t>
  </si>
  <si>
    <t>2X1</t>
  </si>
  <si>
    <t>Occupied No Notice</t>
  </si>
  <si>
    <t>Loya, Ryan</t>
  </si>
  <si>
    <t>Resident</t>
  </si>
  <si>
    <t>Amenity Rent</t>
  </si>
  <si>
    <t>354073941</t>
  </si>
  <si>
    <t>04/01/2025</t>
  </si>
  <si>
    <t>Amenity Rent</t>
  </si>
  <si>
    <t>354074011</t>
  </si>
  <si>
    <t>04/01/2025</t>
  </si>
  <si>
    <t>Amenity Rent</t>
  </si>
  <si>
    <t>354073580</t>
  </si>
  <si>
    <t>04/01/2025</t>
  </si>
  <si>
    <t>Amenity Rent</t>
  </si>
  <si>
    <t>354073503</t>
  </si>
  <si>
    <t>04/01/2025</t>
  </si>
  <si>
    <t>Amenity Rent</t>
  </si>
  <si>
    <t>354073838</t>
  </si>
  <si>
    <t>04/01/2025</t>
  </si>
  <si>
    <t>Rent</t>
  </si>
  <si>
    <t>354073579</t>
  </si>
  <si>
    <t>04/01/2025</t>
  </si>
  <si>
    <t>Electric Charge/Reimbursement</t>
  </si>
  <si>
    <t>354261654</t>
  </si>
  <si>
    <t>04/01/2025</t>
  </si>
  <si>
    <t>Electric Charge/Reimbursement</t>
  </si>
  <si>
    <t>354262187</t>
  </si>
  <si>
    <t>04/01/2025</t>
  </si>
  <si>
    <t>Electric Charge/Reimbursement</t>
  </si>
  <si>
    <t>354262188</t>
  </si>
  <si>
    <t>04/01/2025</t>
  </si>
  <si>
    <t>Electric Charge/Reimbursement</t>
  </si>
  <si>
    <t>354261653</t>
  </si>
  <si>
    <t>04/01/2025</t>
  </si>
  <si>
    <t>Charge Total:</t>
  </si>
  <si>
    <t>H-230</t>
  </si>
  <si>
    <t>2X1</t>
  </si>
  <si>
    <t>Occupied No Notice</t>
  </si>
  <si>
    <t>Stanfield, Mary</t>
  </si>
  <si>
    <t>Resident</t>
  </si>
  <si>
    <t>Amenity Rent</t>
  </si>
  <si>
    <t>354073853</t>
  </si>
  <si>
    <t>04/01/2025</t>
  </si>
  <si>
    <t>Amenity Rent</t>
  </si>
  <si>
    <t>354073758</t>
  </si>
  <si>
    <t>04/01/2025</t>
  </si>
  <si>
    <t>Rent</t>
  </si>
  <si>
    <t>354073622</t>
  </si>
  <si>
    <t>04/01/2025</t>
  </si>
  <si>
    <t>Charge Total:</t>
  </si>
  <si>
    <t>H-327</t>
  </si>
  <si>
    <t>1X1B</t>
  </si>
  <si>
    <t>Occupied No Notice</t>
  </si>
  <si>
    <t>Wentworth, Lauren</t>
  </si>
  <si>
    <t>Resident</t>
  </si>
  <si>
    <t>Amenity Rent</t>
  </si>
  <si>
    <t>354073886</t>
  </si>
  <si>
    <t>04/01/2025</t>
  </si>
  <si>
    <t>Amenity Rent</t>
  </si>
  <si>
    <t>354073615</t>
  </si>
  <si>
    <t>04/01/2025</t>
  </si>
  <si>
    <t>Amenity Rent</t>
  </si>
  <si>
    <t>354073991</t>
  </si>
  <si>
    <t>04/01/2025</t>
  </si>
  <si>
    <t>Rent</t>
  </si>
  <si>
    <t>354074013</t>
  </si>
  <si>
    <t>04/01/2025</t>
  </si>
  <si>
    <t>Charge Total:</t>
  </si>
  <si>
    <t>H-328</t>
  </si>
  <si>
    <t>2X1</t>
  </si>
  <si>
    <t>Occupied No Notice</t>
  </si>
  <si>
    <t>JOHNSON, BROOKS</t>
  </si>
  <si>
    <t>Resident</t>
  </si>
  <si>
    <t>Amenity Rent</t>
  </si>
  <si>
    <t>354073968</t>
  </si>
  <si>
    <t>04/01/2025</t>
  </si>
  <si>
    <t>Amenity Rent</t>
  </si>
  <si>
    <t>354073488</t>
  </si>
  <si>
    <t>04/01/2025</t>
  </si>
  <si>
    <t>Amenity Rent</t>
  </si>
  <si>
    <t>354074020</t>
  </si>
  <si>
    <t>04/01/2025</t>
  </si>
  <si>
    <t>Rent</t>
  </si>
  <si>
    <t>354073714</t>
  </si>
  <si>
    <t>04/01/2025</t>
  </si>
  <si>
    <t>Charge Total:</t>
  </si>
  <si>
    <t>H-329</t>
  </si>
  <si>
    <t>2X1</t>
  </si>
  <si>
    <t>Occupied No Notice</t>
  </si>
  <si>
    <t>Nelson, Forrest</t>
  </si>
  <si>
    <t>Resident</t>
  </si>
  <si>
    <t>Amenity Rent</t>
  </si>
  <si>
    <t>354073659</t>
  </si>
  <si>
    <t>04/01/2025</t>
  </si>
  <si>
    <t>Amenity Rent</t>
  </si>
  <si>
    <t>354073768</t>
  </si>
  <si>
    <t>04/01/2025</t>
  </si>
  <si>
    <t>Amenity Rent</t>
  </si>
  <si>
    <t>354073563</t>
  </si>
  <si>
    <t>04/01/2025</t>
  </si>
  <si>
    <t>Rent</t>
  </si>
  <si>
    <t>354073993</t>
  </si>
  <si>
    <t>04/01/2025</t>
  </si>
  <si>
    <t>Charge Total:</t>
  </si>
  <si>
    <t>H-330</t>
  </si>
  <si>
    <t>2X1</t>
  </si>
  <si>
    <t>Occupied No Notice</t>
  </si>
  <si>
    <t>Correa, Tracie</t>
  </si>
  <si>
    <t>Resident</t>
  </si>
  <si>
    <t>Amenity Rent</t>
  </si>
  <si>
    <t>354073600</t>
  </si>
  <si>
    <t>04/01/2025</t>
  </si>
  <si>
    <t>Amenity Rent</t>
  </si>
  <si>
    <t>354073753</t>
  </si>
  <si>
    <t>04/01/2025</t>
  </si>
  <si>
    <t>Amenity Rent</t>
  </si>
  <si>
    <t>354073646</t>
  </si>
  <si>
    <t>04/01/2025</t>
  </si>
  <si>
    <t>Amenity Rent</t>
  </si>
  <si>
    <t>354073558</t>
  </si>
  <si>
    <t>04/01/2025</t>
  </si>
  <si>
    <t>Rent</t>
  </si>
  <si>
    <t>354074033</t>
  </si>
  <si>
    <t>04/01/2025</t>
  </si>
  <si>
    <t>Charge Total:</t>
  </si>
  <si>
    <t>I-131</t>
  </si>
  <si>
    <t>1X1B</t>
  </si>
  <si>
    <t>Occupied No Notice</t>
  </si>
  <si>
    <t>Vigier, Kane</t>
  </si>
  <si>
    <t>Resident</t>
  </si>
  <si>
    <t>Amenity Rent</t>
  </si>
  <si>
    <t>354073590</t>
  </si>
  <si>
    <t>04/01/2025</t>
  </si>
  <si>
    <t>Amenity Rent</t>
  </si>
  <si>
    <t>354073694</t>
  </si>
  <si>
    <t>04/01/2025</t>
  </si>
  <si>
    <t>Rent</t>
  </si>
  <si>
    <t>354073550</t>
  </si>
  <si>
    <t>04/01/2025</t>
  </si>
  <si>
    <t>Charge Total:</t>
  </si>
  <si>
    <t>I-132</t>
  </si>
  <si>
    <t>1X1B</t>
  </si>
  <si>
    <t>Occupied No Notice</t>
  </si>
  <si>
    <t>Pruitt, Ashley</t>
  </si>
  <si>
    <t>Resident</t>
  </si>
  <si>
    <t>Amenity Rent</t>
  </si>
  <si>
    <t>354073521</t>
  </si>
  <si>
    <t>04/01/2025</t>
  </si>
  <si>
    <t>Amenity Rent</t>
  </si>
  <si>
    <t>354073747</t>
  </si>
  <si>
    <t>04/01/2025</t>
  </si>
  <si>
    <t>Amenity Rent</t>
  </si>
  <si>
    <t>354074009</t>
  </si>
  <si>
    <t>04/01/2025</t>
  </si>
  <si>
    <t>Rent</t>
  </si>
  <si>
    <t>354073895</t>
  </si>
  <si>
    <t>04/01/2025</t>
  </si>
  <si>
    <t>Charge Total:</t>
  </si>
  <si>
    <t>I-133</t>
  </si>
  <si>
    <t>2X1</t>
  </si>
  <si>
    <t>Occupied No Notice</t>
  </si>
  <si>
    <t>Merritt, Sean</t>
  </si>
  <si>
    <t>Resident</t>
  </si>
  <si>
    <t>Amenity Rent</t>
  </si>
  <si>
    <t>354525711</t>
  </si>
  <si>
    <t>04/10/2025</t>
  </si>
  <si>
    <t>Amenity Rent</t>
  </si>
  <si>
    <t>354525708</t>
  </si>
  <si>
    <t>04/10/2025</t>
  </si>
  <si>
    <t>Amenity Rent</t>
  </si>
  <si>
    <t>354525707</t>
  </si>
  <si>
    <t>04/10/2025</t>
  </si>
  <si>
    <t>Amenity Rent</t>
  </si>
  <si>
    <t>354525713</t>
  </si>
  <si>
    <t>04/10/2025</t>
  </si>
  <si>
    <t>Amenity Rent</t>
  </si>
  <si>
    <t>354525710</t>
  </si>
  <si>
    <t>04/10/2025</t>
  </si>
  <si>
    <t>Amenity Rent</t>
  </si>
  <si>
    <t>354525709</t>
  </si>
  <si>
    <t>04/10/2025</t>
  </si>
  <si>
    <t>Rent</t>
  </si>
  <si>
    <t>354525712</t>
  </si>
  <si>
    <t>04/10/2025</t>
  </si>
  <si>
    <t>Administration Fee</t>
  </si>
  <si>
    <t>354525704</t>
  </si>
  <si>
    <t>04/10/2025</t>
  </si>
  <si>
    <t>Application Fee</t>
  </si>
  <si>
    <t>354338644</t>
  </si>
  <si>
    <t>04/02/2025</t>
  </si>
  <si>
    <t>Application Fee</t>
  </si>
  <si>
    <t>354335714</t>
  </si>
  <si>
    <t>04/02/2025</t>
  </si>
  <si>
    <t>Charge Total:</t>
  </si>
  <si>
    <t>I-134</t>
  </si>
  <si>
    <t>2X1</t>
  </si>
  <si>
    <t>Occupied No Notice</t>
  </si>
  <si>
    <t>Wehrheim, Lanea</t>
  </si>
  <si>
    <t>Resident</t>
  </si>
  <si>
    <t>Amenity Rent</t>
  </si>
  <si>
    <t>354073762</t>
  </si>
  <si>
    <t>04/01/2025</t>
  </si>
  <si>
    <t>Amenity Rent</t>
  </si>
  <si>
    <t>354073998</t>
  </si>
  <si>
    <t>04/01/2025</t>
  </si>
  <si>
    <t>Amenity Rent</t>
  </si>
  <si>
    <t>354074031</t>
  </si>
  <si>
    <t>04/01/2025</t>
  </si>
  <si>
    <t>Amenity Rent</t>
  </si>
  <si>
    <t>354073979</t>
  </si>
  <si>
    <t>04/01/2025</t>
  </si>
  <si>
    <t>Rent</t>
  </si>
  <si>
    <t>354073863</t>
  </si>
  <si>
    <t>04/01/2025</t>
  </si>
  <si>
    <t>Charge Total:</t>
  </si>
  <si>
    <t>I-231</t>
  </si>
  <si>
    <t>1X1B</t>
  </si>
  <si>
    <t>Vacant Rented Not Ready</t>
  </si>
  <si>
    <t>-- Vacant --</t>
  </si>
  <si>
    <t>-</t>
  </si>
  <si>
    <t>Charge Total:</t>
  </si>
  <si>
    <t>I-232</t>
  </si>
  <si>
    <t>1X1B</t>
  </si>
  <si>
    <t>Vacant Unrented Not Ready</t>
  </si>
  <si>
    <t>-- Vacant --</t>
  </si>
  <si>
    <t>-</t>
  </si>
  <si>
    <t>Charge Total:</t>
  </si>
  <si>
    <t>I-233</t>
  </si>
  <si>
    <t>2X1</t>
  </si>
  <si>
    <t>Occupied No Notice</t>
  </si>
  <si>
    <t>Mercer, Jacob</t>
  </si>
  <si>
    <t>Resident</t>
  </si>
  <si>
    <t>Amenity Rent</t>
  </si>
  <si>
    <t>354073642</t>
  </si>
  <si>
    <t>04/01/2025</t>
  </si>
  <si>
    <t>Amenity Rent</t>
  </si>
  <si>
    <t>354073859</t>
  </si>
  <si>
    <t>04/01/2025</t>
  </si>
  <si>
    <t>Rent</t>
  </si>
  <si>
    <t>354073983</t>
  </si>
  <si>
    <t>04/01/2025</t>
  </si>
  <si>
    <t>Concession-Resident</t>
  </si>
  <si>
    <t>354074026</t>
  </si>
  <si>
    <t>04/01/2025</t>
  </si>
  <si>
    <t>Charge Total:</t>
  </si>
  <si>
    <t>I-234</t>
  </si>
  <si>
    <t>2X1</t>
  </si>
  <si>
    <t>Occupied No Notice</t>
  </si>
  <si>
    <t>Foster, Amy</t>
  </si>
  <si>
    <t>Resident</t>
  </si>
  <si>
    <t>Amenity Rent</t>
  </si>
  <si>
    <t>354073661</t>
  </si>
  <si>
    <t>04/01/2025</t>
  </si>
  <si>
    <t>Rent</t>
  </si>
  <si>
    <t>354073778</t>
  </si>
  <si>
    <t>04/01/2025</t>
  </si>
  <si>
    <t>Charge Total:</t>
  </si>
  <si>
    <t>I-333</t>
  </si>
  <si>
    <t>2X1</t>
  </si>
  <si>
    <t>Occupied No Notice</t>
  </si>
  <si>
    <t>Cumberland, Addison</t>
  </si>
  <si>
    <t>Resident</t>
  </si>
  <si>
    <t>Amenity Rent</t>
  </si>
  <si>
    <t>354073497</t>
  </si>
  <si>
    <t>04/01/2025</t>
  </si>
  <si>
    <t>Amenity Rent</t>
  </si>
  <si>
    <t>354073854</t>
  </si>
  <si>
    <t>04/01/2025</t>
  </si>
  <si>
    <t>Amenity Rent</t>
  </si>
  <si>
    <t>354073726</t>
  </si>
  <si>
    <t>04/01/2025</t>
  </si>
  <si>
    <t>Amenity Rent</t>
  </si>
  <si>
    <t>354073493</t>
  </si>
  <si>
    <t>04/01/2025</t>
  </si>
  <si>
    <t>Amenity Rent</t>
  </si>
  <si>
    <t>354073755</t>
  </si>
  <si>
    <t>04/01/2025</t>
  </si>
  <si>
    <t>Rent</t>
  </si>
  <si>
    <t>354073489</t>
  </si>
  <si>
    <t>04/01/2025</t>
  </si>
  <si>
    <t>Charge Total:</t>
  </si>
  <si>
    <t>I-334</t>
  </si>
  <si>
    <t>2X1</t>
  </si>
  <si>
    <t>Occupied No Notice</t>
  </si>
  <si>
    <t>Udrea, Laura</t>
  </si>
  <si>
    <t>Resident</t>
  </si>
  <si>
    <t>Amenity Rent</t>
  </si>
  <si>
    <t>354464781</t>
  </si>
  <si>
    <t>04/05/2025</t>
  </si>
  <si>
    <t>Amenity Rent</t>
  </si>
  <si>
    <t>354464779</t>
  </si>
  <si>
    <t>04/05/2025</t>
  </si>
  <si>
    <t>Amenity Rent</t>
  </si>
  <si>
    <t>354464783</t>
  </si>
  <si>
    <t>04/05/2025</t>
  </si>
  <si>
    <t>Amenity Rent</t>
  </si>
  <si>
    <t>354464780</t>
  </si>
  <si>
    <t>04/05/2025</t>
  </si>
  <si>
    <t>Rent</t>
  </si>
  <si>
    <t>354464782</t>
  </si>
  <si>
    <t>04/05/2025</t>
  </si>
  <si>
    <t>Administration Fee</t>
  </si>
  <si>
    <t>354464777</t>
  </si>
  <si>
    <t>04/05/2025</t>
  </si>
  <si>
    <t>Concession-Resident</t>
  </si>
  <si>
    <t>354464778</t>
  </si>
  <si>
    <t>04/05/2025</t>
  </si>
  <si>
    <t>Charge Total:</t>
  </si>
  <si>
    <t>J-135</t>
  </si>
  <si>
    <t>2X1</t>
  </si>
  <si>
    <t>Occupied No Notice</t>
  </si>
  <si>
    <t>Mitchell, Ryan</t>
  </si>
  <si>
    <t>Resident</t>
  </si>
  <si>
    <t>Amenity Rent</t>
  </si>
  <si>
    <t>354073658</t>
  </si>
  <si>
    <t>04/01/2025</t>
  </si>
  <si>
    <t>Amenity Rent</t>
  </si>
  <si>
    <t>354073881</t>
  </si>
  <si>
    <t>04/01/2025</t>
  </si>
  <si>
    <t>Amenity Rent</t>
  </si>
  <si>
    <t>354073986</t>
  </si>
  <si>
    <t>04/01/2025</t>
  </si>
  <si>
    <t>Amenity Rent</t>
  </si>
  <si>
    <t>354073908</t>
  </si>
  <si>
    <t>04/01/2025</t>
  </si>
  <si>
    <t>Rent</t>
  </si>
  <si>
    <t>354073509</t>
  </si>
  <si>
    <t>04/01/2025</t>
  </si>
  <si>
    <t>Charge Total:</t>
  </si>
  <si>
    <t>J-136</t>
  </si>
  <si>
    <t>2X1</t>
  </si>
  <si>
    <t>Occupied No Notice</t>
  </si>
  <si>
    <t>Brady, Naomi</t>
  </si>
  <si>
    <t>Resident</t>
  </si>
  <si>
    <t>Amenity Rent</t>
  </si>
  <si>
    <t>354073641</t>
  </si>
  <si>
    <t>04/01/2025</t>
  </si>
  <si>
    <t>Amenity Rent</t>
  </si>
  <si>
    <t>354073812</t>
  </si>
  <si>
    <t>04/01/2025</t>
  </si>
  <si>
    <t>Amenity Rent</t>
  </si>
  <si>
    <t>354073505</t>
  </si>
  <si>
    <t>04/01/2025</t>
  </si>
  <si>
    <t>Amenity Rent</t>
  </si>
  <si>
    <t>354073613</t>
  </si>
  <si>
    <t>04/01/2025</t>
  </si>
  <si>
    <t>Rent</t>
  </si>
  <si>
    <t>354073688</t>
  </si>
  <si>
    <t>04/01/2025</t>
  </si>
  <si>
    <t>Charge Total:</t>
  </si>
  <si>
    <t>J-137</t>
  </si>
  <si>
    <t>2X2</t>
  </si>
  <si>
    <t>Occupied No Notice</t>
  </si>
  <si>
    <t>Cosca, Philip</t>
  </si>
  <si>
    <t>Resident</t>
  </si>
  <si>
    <t>Amenity Rent</t>
  </si>
  <si>
    <t>354073981</t>
  </si>
  <si>
    <t>04/01/2025</t>
  </si>
  <si>
    <t>Amenity Rent</t>
  </si>
  <si>
    <t>354073949</t>
  </si>
  <si>
    <t>04/01/2025</t>
  </si>
  <si>
    <t>Amenity Rent</t>
  </si>
  <si>
    <t>354073491</t>
  </si>
  <si>
    <t>04/01/2025</t>
  </si>
  <si>
    <t>Amenity Rent</t>
  </si>
  <si>
    <t>354074025</t>
  </si>
  <si>
    <t>04/01/2025</t>
  </si>
  <si>
    <t>Rent</t>
  </si>
  <si>
    <t>354073769</t>
  </si>
  <si>
    <t>04/01/2025</t>
  </si>
  <si>
    <t>Concession-Resident</t>
  </si>
  <si>
    <t>354073643</t>
  </si>
  <si>
    <t>04/01/2025</t>
  </si>
  <si>
    <t>Charge Total:</t>
  </si>
  <si>
    <t>J-138</t>
  </si>
  <si>
    <t>2X2</t>
  </si>
  <si>
    <t>Occupied No Notice</t>
  </si>
  <si>
    <t>Morgan, Jennifer</t>
  </si>
  <si>
    <t>Resident</t>
  </si>
  <si>
    <t>Amenity Rent</t>
  </si>
  <si>
    <t>354073857</t>
  </si>
  <si>
    <t>04/01/2025</t>
  </si>
  <si>
    <t>Amenity Rent</t>
  </si>
  <si>
    <t>354073598</t>
  </si>
  <si>
    <t>04/01/2025</t>
  </si>
  <si>
    <t>Amenity Rent</t>
  </si>
  <si>
    <t>354073595</t>
  </si>
  <si>
    <t>04/01/2025</t>
  </si>
  <si>
    <t>Amenity Rent</t>
  </si>
  <si>
    <t>354073617</t>
  </si>
  <si>
    <t>04/01/2025</t>
  </si>
  <si>
    <t>Amenity Rent</t>
  </si>
  <si>
    <t>354073939</t>
  </si>
  <si>
    <t>04/01/2025</t>
  </si>
  <si>
    <t>Amenity Rent</t>
  </si>
  <si>
    <t>354073686</t>
  </si>
  <si>
    <t>04/01/2025</t>
  </si>
  <si>
    <t>Rent</t>
  </si>
  <si>
    <t>354073734</t>
  </si>
  <si>
    <t>04/01/2025</t>
  </si>
  <si>
    <t>Charge Total:</t>
  </si>
  <si>
    <t>J-235</t>
  </si>
  <si>
    <t>2X1</t>
  </si>
  <si>
    <t>Occupied No Notice</t>
  </si>
  <si>
    <t>Santillan, Jessica</t>
  </si>
  <si>
    <t>Resident</t>
  </si>
  <si>
    <t>Amenity Rent</t>
  </si>
  <si>
    <t>354073914</t>
  </si>
  <si>
    <t>04/01/2025</t>
  </si>
  <si>
    <t>Rent</t>
  </si>
  <si>
    <t>354073905</t>
  </si>
  <si>
    <t>04/01/2025</t>
  </si>
  <si>
    <t>Charge Total:</t>
  </si>
  <si>
    <t>J-236</t>
  </si>
  <si>
    <t>2X1</t>
  </si>
  <si>
    <t>Occupied No Notice</t>
  </si>
  <si>
    <t>Shaw, Allieu</t>
  </si>
  <si>
    <t>Resident</t>
  </si>
  <si>
    <t>Amenity Rent</t>
  </si>
  <si>
    <t>354194000</t>
  </si>
  <si>
    <t>04/01/2025</t>
  </si>
  <si>
    <t>Amenity Rent</t>
  </si>
  <si>
    <t>354194006</t>
  </si>
  <si>
    <t>04/01/2025</t>
  </si>
  <si>
    <t>Amenity Rent</t>
  </si>
  <si>
    <t>354194007</t>
  </si>
  <si>
    <t>04/01/2025</t>
  </si>
  <si>
    <t>Amenity Rent</t>
  </si>
  <si>
    <t>354073851</t>
  </si>
  <si>
    <t>04/01/2025</t>
  </si>
  <si>
    <t>Amenity Rent</t>
  </si>
  <si>
    <t>354073988</t>
  </si>
  <si>
    <t>04/01/2025</t>
  </si>
  <si>
    <t>Amenity Rent</t>
  </si>
  <si>
    <t>354193999</t>
  </si>
  <si>
    <t>04/01/2025</t>
  </si>
  <si>
    <t>Amenity Rent</t>
  </si>
  <si>
    <t>354073562</t>
  </si>
  <si>
    <t>04/01/2025</t>
  </si>
  <si>
    <t>Amenity Rent</t>
  </si>
  <si>
    <t>354194002</t>
  </si>
  <si>
    <t>04/01/2025</t>
  </si>
  <si>
    <t>Amenity Rent</t>
  </si>
  <si>
    <t>354194003</t>
  </si>
  <si>
    <t>04/01/2025</t>
  </si>
  <si>
    <t>Amenity Rent</t>
  </si>
  <si>
    <t>354073676</t>
  </si>
  <si>
    <t>04/01/2025</t>
  </si>
  <si>
    <t>Amenity Rent</t>
  </si>
  <si>
    <t>354194008</t>
  </si>
  <si>
    <t>04/01/2025</t>
  </si>
  <si>
    <t>Amenity Rent</t>
  </si>
  <si>
    <t>354194009</t>
  </si>
  <si>
    <t>04/01/2025</t>
  </si>
  <si>
    <t>Month to Month Rent</t>
  </si>
  <si>
    <t>354073959</t>
  </si>
  <si>
    <t>04/01/2025</t>
  </si>
  <si>
    <t>Month to Month Rent</t>
  </si>
  <si>
    <t>354194001</t>
  </si>
  <si>
    <t>04/01/2025</t>
  </si>
  <si>
    <t>Rent</t>
  </si>
  <si>
    <t>354194005</t>
  </si>
  <si>
    <t>04/01/2025</t>
  </si>
  <si>
    <t>Late Fee</t>
  </si>
  <si>
    <t>354401916</t>
  </si>
  <si>
    <t>04/04/2025</t>
  </si>
  <si>
    <t>Month-to-Month Fee</t>
  </si>
  <si>
    <t>354073792</t>
  </si>
  <si>
    <t>04/01/2025</t>
  </si>
  <si>
    <t>Month-to-Month Fee</t>
  </si>
  <si>
    <t>354194004</t>
  </si>
  <si>
    <t>04/01/2025</t>
  </si>
  <si>
    <t>Charge Total:</t>
  </si>
  <si>
    <t>J-237</t>
  </si>
  <si>
    <t>2X2</t>
  </si>
  <si>
    <t>Occupied No Notice</t>
  </si>
  <si>
    <t>MISTROT, NICOLE</t>
  </si>
  <si>
    <t>Resident</t>
  </si>
  <si>
    <t>Amenity Rent</t>
  </si>
  <si>
    <t>354073820</t>
  </si>
  <si>
    <t>04/01/2025</t>
  </si>
  <si>
    <t>Amenity Rent</t>
  </si>
  <si>
    <t>354073574</t>
  </si>
  <si>
    <t>04/01/2025</t>
  </si>
  <si>
    <t>Amenity Rent</t>
  </si>
  <si>
    <t>354073636</t>
  </si>
  <si>
    <t>04/01/2025</t>
  </si>
  <si>
    <t>Rent</t>
  </si>
  <si>
    <t>354073777</t>
  </si>
  <si>
    <t>04/01/2025</t>
  </si>
  <si>
    <t>Renters Insurance Fine</t>
  </si>
  <si>
    <t>354042002</t>
  </si>
  <si>
    <t>04/01/2025</t>
  </si>
  <si>
    <t>Charge Total:</t>
  </si>
  <si>
    <t>J-238</t>
  </si>
  <si>
    <t>2X2</t>
  </si>
  <si>
    <t>Occupied No Notice</t>
  </si>
  <si>
    <t>MORMAN, ALEC</t>
  </si>
  <si>
    <t>Resident</t>
  </si>
  <si>
    <t>Amenity Rent</t>
  </si>
  <si>
    <t>354074012</t>
  </si>
  <si>
    <t>04/01/2025</t>
  </si>
  <si>
    <t>Amenity Rent</t>
  </si>
  <si>
    <t>354073546</t>
  </si>
  <si>
    <t>04/01/2025</t>
  </si>
  <si>
    <t>Amenity Rent</t>
  </si>
  <si>
    <t>354073565</t>
  </si>
  <si>
    <t>04/01/2025</t>
  </si>
  <si>
    <t>Amenity Rent</t>
  </si>
  <si>
    <t>354073711</t>
  </si>
  <si>
    <t>04/01/2025</t>
  </si>
  <si>
    <t>Amenity Rent</t>
  </si>
  <si>
    <t>354073553</t>
  </si>
  <si>
    <t>04/01/2025</t>
  </si>
  <si>
    <t>Rent</t>
  </si>
  <si>
    <t>354073502</t>
  </si>
  <si>
    <t>04/01/2025</t>
  </si>
  <si>
    <t>Charge Total:</t>
  </si>
  <si>
    <t>J-335</t>
  </si>
  <si>
    <t>2X1</t>
  </si>
  <si>
    <t>Occupied No Notice</t>
  </si>
  <si>
    <t>Gray, Melanie</t>
  </si>
  <si>
    <t>Resident</t>
  </si>
  <si>
    <t>Amenity Rent</t>
  </si>
  <si>
    <t>354073814</t>
  </si>
  <si>
    <t>04/01/2025</t>
  </si>
  <si>
    <t>Amenity Rent</t>
  </si>
  <si>
    <t>354073909</t>
  </si>
  <si>
    <t>04/01/2025</t>
  </si>
  <si>
    <t>Amenity Rent</t>
  </si>
  <si>
    <t>354073670</t>
  </si>
  <si>
    <t>04/01/2025</t>
  </si>
  <si>
    <t>Amenity Rent</t>
  </si>
  <si>
    <t>354073891</t>
  </si>
  <si>
    <t>04/01/2025</t>
  </si>
  <si>
    <t>Amenity Rent</t>
  </si>
  <si>
    <t>354073681</t>
  </si>
  <si>
    <t>04/01/2025</t>
  </si>
  <si>
    <t>Amenity Rent</t>
  </si>
  <si>
    <t>354073702</t>
  </si>
  <si>
    <t>04/01/2025</t>
  </si>
  <si>
    <t>Rent</t>
  </si>
  <si>
    <t>354073809</t>
  </si>
  <si>
    <t>04/01/2025</t>
  </si>
  <si>
    <t>Bounced Check Fee</t>
  </si>
  <si>
    <t>354436125</t>
  </si>
  <si>
    <t>04/02/2025</t>
  </si>
  <si>
    <t>Concession-Resident</t>
  </si>
  <si>
    <t>354073965</t>
  </si>
  <si>
    <t>04/01/2025</t>
  </si>
  <si>
    <t>Late Fee</t>
  </si>
  <si>
    <t>354436219</t>
  </si>
  <si>
    <t>04/04/2025</t>
  </si>
  <si>
    <t>Charge Total:</t>
  </si>
  <si>
    <t>J-336</t>
  </si>
  <si>
    <t>2X1</t>
  </si>
  <si>
    <t>Occupied No Notice</t>
  </si>
  <si>
    <t>Ponder, William</t>
  </si>
  <si>
    <t>Resident</t>
  </si>
  <si>
    <t>Amenity Rent</t>
  </si>
  <si>
    <t>354073942</t>
  </si>
  <si>
    <t>04/01/2025</t>
  </si>
  <si>
    <t>Amenity Rent</t>
  </si>
  <si>
    <t>354073871</t>
  </si>
  <si>
    <t>04/01/2025</t>
  </si>
  <si>
    <t>Amenity Rent</t>
  </si>
  <si>
    <t>354073816</t>
  </si>
  <si>
    <t>04/01/2025</t>
  </si>
  <si>
    <t>Amenity Rent</t>
  </si>
  <si>
    <t>354073790</t>
  </si>
  <si>
    <t>04/01/2025</t>
  </si>
  <si>
    <t>Amenity Rent</t>
  </si>
  <si>
    <t>354074023</t>
  </si>
  <si>
    <t>04/01/2025</t>
  </si>
  <si>
    <t>Amenity Rent</t>
  </si>
  <si>
    <t>354073750</t>
  </si>
  <si>
    <t>04/01/2025</t>
  </si>
  <si>
    <t>Rent</t>
  </si>
  <si>
    <t>354073727</t>
  </si>
  <si>
    <t>04/01/2025</t>
  </si>
  <si>
    <t>Charge Total:</t>
  </si>
  <si>
    <t>J-337</t>
  </si>
  <si>
    <t>2X2</t>
  </si>
  <si>
    <t>Occupied No Notice</t>
  </si>
  <si>
    <t>Davidson, Gayle</t>
  </si>
  <si>
    <t>Resident</t>
  </si>
  <si>
    <t>Amenity Rent</t>
  </si>
  <si>
    <t>354073822</t>
  </si>
  <si>
    <t>04/01/2025</t>
  </si>
  <si>
    <t>Amenity Rent</t>
  </si>
  <si>
    <t>354073759</t>
  </si>
  <si>
    <t>04/01/2025</t>
  </si>
  <si>
    <t>Amenity Rent</t>
  </si>
  <si>
    <t>354073495</t>
  </si>
  <si>
    <t>04/01/2025</t>
  </si>
  <si>
    <t>Rent</t>
  </si>
  <si>
    <t>354073923</t>
  </si>
  <si>
    <t>04/01/2025</t>
  </si>
  <si>
    <t>Charge Total:</t>
  </si>
  <si>
    <t>J-338</t>
  </si>
  <si>
    <t>2X2</t>
  </si>
  <si>
    <t>Occupied No Notice</t>
  </si>
  <si>
    <t>Aguilera, Diego</t>
  </si>
  <si>
    <t>Resident</t>
  </si>
  <si>
    <t>Amenity Rent</t>
  </si>
  <si>
    <t>354073542</t>
  </si>
  <si>
    <t>04/01/2025</t>
  </si>
  <si>
    <t>Amenity Rent</t>
  </si>
  <si>
    <t>354074004</t>
  </si>
  <si>
    <t>04/01/2025</t>
  </si>
  <si>
    <t>Amenity Rent</t>
  </si>
  <si>
    <t>354073647</t>
  </si>
  <si>
    <t>04/01/2025</t>
  </si>
  <si>
    <t>Rent</t>
  </si>
  <si>
    <t>354073501</t>
  </si>
  <si>
    <t>04/01/2025</t>
  </si>
  <si>
    <t>Late Fee</t>
  </si>
  <si>
    <t>354401914</t>
  </si>
  <si>
    <t>04/04/2025</t>
  </si>
  <si>
    <t>Charge Total:</t>
  </si>
  <si>
    <t>K-139</t>
  </si>
  <si>
    <t>2X1</t>
  </si>
  <si>
    <t>Occupied No Notice</t>
  </si>
  <si>
    <t>Riefler, Devin</t>
  </si>
  <si>
    <t>Resident</t>
  </si>
  <si>
    <t>Amenity Rent</t>
  </si>
  <si>
    <t>354073975</t>
  </si>
  <si>
    <t>04/01/2025</t>
  </si>
  <si>
    <t>Amenity Rent</t>
  </si>
  <si>
    <t>354073955</t>
  </si>
  <si>
    <t>04/01/2025</t>
  </si>
  <si>
    <t>Rent</t>
  </si>
  <si>
    <t>354073907</t>
  </si>
  <si>
    <t>04/01/2025</t>
  </si>
  <si>
    <t>Charge Total:</t>
  </si>
  <si>
    <t>K-140</t>
  </si>
  <si>
    <t>2X2</t>
  </si>
  <si>
    <t>Occupied No Notice</t>
  </si>
  <si>
    <t>Speer, Chloe</t>
  </si>
  <si>
    <t>Resident</t>
  </si>
  <si>
    <t>Amenity Rent</t>
  </si>
  <si>
    <t>354073487</t>
  </si>
  <si>
    <t>04/01/2025</t>
  </si>
  <si>
    <t>Amenity Rent</t>
  </si>
  <si>
    <t>354073551</t>
  </si>
  <si>
    <t>04/01/2025</t>
  </si>
  <si>
    <t>Amenity Rent</t>
  </si>
  <si>
    <t>354073788</t>
  </si>
  <si>
    <t>04/01/2025</t>
  </si>
  <si>
    <t>Amenity Rent</t>
  </si>
  <si>
    <t>354073707</t>
  </si>
  <si>
    <t>04/01/2025</t>
  </si>
  <si>
    <t>Amenity Rent</t>
  </si>
  <si>
    <t>354073752</t>
  </si>
  <si>
    <t>04/01/2025</t>
  </si>
  <si>
    <t>Rent</t>
  </si>
  <si>
    <t>354073796</t>
  </si>
  <si>
    <t>04/01/2025</t>
  </si>
  <si>
    <t>Charge Total:</t>
  </si>
  <si>
    <t>K-239</t>
  </si>
  <si>
    <t>2X1</t>
  </si>
  <si>
    <t>Occupied No Notice</t>
  </si>
  <si>
    <t>Valencia, Jacqueline</t>
  </si>
  <si>
    <t>Resident</t>
  </si>
  <si>
    <t>Amenity Rent</t>
  </si>
  <si>
    <t>354073837</t>
  </si>
  <si>
    <t>04/01/2025</t>
  </si>
  <si>
    <t>Amenity Rent</t>
  </si>
  <si>
    <t>354073639</t>
  </si>
  <si>
    <t>04/01/2025</t>
  </si>
  <si>
    <t>Amenity Rent</t>
  </si>
  <si>
    <t>354073576</t>
  </si>
  <si>
    <t>04/01/2025</t>
  </si>
  <si>
    <t>Amenity Rent</t>
  </si>
  <si>
    <t>354073530</t>
  </si>
  <si>
    <t>04/01/2025</t>
  </si>
  <si>
    <t>Rent</t>
  </si>
  <si>
    <t>354073917</t>
  </si>
  <si>
    <t>04/01/2025</t>
  </si>
  <si>
    <t>Charge Total:</t>
  </si>
  <si>
    <t>K-240</t>
  </si>
  <si>
    <t>2X2</t>
  </si>
  <si>
    <t>Occupied No Notice</t>
  </si>
  <si>
    <t>Caparra, Victoria</t>
  </si>
  <si>
    <t>Resident</t>
  </si>
  <si>
    <t>Amenity Rent</t>
  </si>
  <si>
    <t>354073737</t>
  </si>
  <si>
    <t>04/01/2025</t>
  </si>
  <si>
    <t>Amenity Rent</t>
  </si>
  <si>
    <t>354073508</t>
  </si>
  <si>
    <t>04/01/2025</t>
  </si>
  <si>
    <t>Amenity Rent</t>
  </si>
  <si>
    <t>354073785</t>
  </si>
  <si>
    <t>04/01/2025</t>
  </si>
  <si>
    <t>Amenity Rent</t>
  </si>
  <si>
    <t>354073924</t>
  </si>
  <si>
    <t>04/01/2025</t>
  </si>
  <si>
    <t>Amenity Rent</t>
  </si>
  <si>
    <t>354073708</t>
  </si>
  <si>
    <t>04/01/2025</t>
  </si>
  <si>
    <t>Amenity Rent</t>
  </si>
  <si>
    <t>354073795</t>
  </si>
  <si>
    <t>04/01/2025</t>
  </si>
  <si>
    <t>Rent</t>
  </si>
  <si>
    <t>354073692</t>
  </si>
  <si>
    <t>04/01/2025</t>
  </si>
  <si>
    <t>Charge Total:</t>
  </si>
  <si>
    <t>L-141</t>
  </si>
  <si>
    <t>EFF</t>
  </si>
  <si>
    <t>Occupied No Notice</t>
  </si>
  <si>
    <t>Swails, Ty</t>
  </si>
  <si>
    <t>Resident</t>
  </si>
  <si>
    <t>Amenity Rent</t>
  </si>
  <si>
    <t>354073971</t>
  </si>
  <si>
    <t>04/01/2025</t>
  </si>
  <si>
    <t>Rent</t>
  </si>
  <si>
    <t>354073915</t>
  </si>
  <si>
    <t>04/01/2025</t>
  </si>
  <si>
    <t>Charge Total:</t>
  </si>
  <si>
    <t>L-142</t>
  </si>
  <si>
    <t>EFF</t>
  </si>
  <si>
    <t>Occupied No Notice</t>
  </si>
  <si>
    <t>Alexander, Olivia</t>
  </si>
  <si>
    <t>Resident</t>
  </si>
  <si>
    <t>Amenity Rent</t>
  </si>
  <si>
    <t>354073638</t>
  </si>
  <si>
    <t>04/01/2025</t>
  </si>
  <si>
    <t>Rent</t>
  </si>
  <si>
    <t>354073951</t>
  </si>
  <si>
    <t>04/01/2025</t>
  </si>
  <si>
    <t>Charge Total:</t>
  </si>
  <si>
    <t>L-241</t>
  </si>
  <si>
    <t>EFF</t>
  </si>
  <si>
    <t>Occupied No Notice</t>
  </si>
  <si>
    <t>Powell, Forrest</t>
  </si>
  <si>
    <t>Resident</t>
  </si>
  <si>
    <t>Amenity Rent</t>
  </si>
  <si>
    <t>354073875</t>
  </si>
  <si>
    <t>04/01/2025</t>
  </si>
  <si>
    <t>Amenity Rent</t>
  </si>
  <si>
    <t>354073927</t>
  </si>
  <si>
    <t>04/01/2025</t>
  </si>
  <si>
    <t>Amenity Rent</t>
  </si>
  <si>
    <t>354073483</t>
  </si>
  <si>
    <t>04/01/2025</t>
  </si>
  <si>
    <t>Rent</t>
  </si>
  <si>
    <t>354073793</t>
  </si>
  <si>
    <t>04/01/2025</t>
  </si>
  <si>
    <t>Charge Total:</t>
  </si>
  <si>
    <t>L-242</t>
  </si>
  <si>
    <t>EFF</t>
  </si>
  <si>
    <t>Occupied No Notice</t>
  </si>
  <si>
    <t>Saenz, Erick</t>
  </si>
  <si>
    <t>Resident</t>
  </si>
  <si>
    <t>Amenity Rent</t>
  </si>
  <si>
    <t>354073972</t>
  </si>
  <si>
    <t>04/01/2025</t>
  </si>
  <si>
    <t>Amenity Rent</t>
  </si>
  <si>
    <t>354073978</t>
  </si>
  <si>
    <t>04/01/2025</t>
  </si>
  <si>
    <t>Rent</t>
  </si>
  <si>
    <t>354073481</t>
  </si>
  <si>
    <t>04/01/2025</t>
  </si>
  <si>
    <t>Late Fee</t>
  </si>
  <si>
    <t>354401912</t>
  </si>
  <si>
    <t>04/04/2025</t>
  </si>
  <si>
    <t>Charge Total:</t>
  </si>
  <si>
    <t>M-143</t>
  </si>
  <si>
    <t>EFF</t>
  </si>
  <si>
    <t>Notice Unrented</t>
  </si>
  <si>
    <t>Fulton, Samuel</t>
  </si>
  <si>
    <t>Resident</t>
  </si>
  <si>
    <t>Amenity Rent</t>
  </si>
  <si>
    <t>354073804</t>
  </si>
  <si>
    <t>04/01/2025</t>
  </si>
  <si>
    <t>Amenity Rent</t>
  </si>
  <si>
    <t>354073869</t>
  </si>
  <si>
    <t>04/01/2025</t>
  </si>
  <si>
    <t>Amenity Rent</t>
  </si>
  <si>
    <t>354073616</t>
  </si>
  <si>
    <t>04/01/2025</t>
  </si>
  <si>
    <t>Rent</t>
  </si>
  <si>
    <t>354074030</t>
  </si>
  <si>
    <t>04/01/2025</t>
  </si>
  <si>
    <t>Charge Total:</t>
  </si>
  <si>
    <t>M-144</t>
  </si>
  <si>
    <t>EFF</t>
  </si>
  <si>
    <t>Occupied No Notice</t>
  </si>
  <si>
    <t>Miquel, Ronald</t>
  </si>
  <si>
    <t>Resident</t>
  </si>
  <si>
    <t>Amenity Rent</t>
  </si>
  <si>
    <t>354073640</t>
  </si>
  <si>
    <t>04/01/2025</t>
  </si>
  <si>
    <t>Rent</t>
  </si>
  <si>
    <t>354073764</t>
  </si>
  <si>
    <t>04/01/2025</t>
  </si>
  <si>
    <t>Concession-Resident</t>
  </si>
  <si>
    <t>354073656</t>
  </si>
  <si>
    <t>04/01/2025</t>
  </si>
  <si>
    <t>Charge Total:</t>
  </si>
  <si>
    <t>M-243</t>
  </si>
  <si>
    <t>EFF</t>
  </si>
  <si>
    <t>Occupied No Notice</t>
  </si>
  <si>
    <t>Mullins, Roy</t>
  </si>
  <si>
    <t>Resident</t>
  </si>
  <si>
    <t>Amenity Rent</t>
  </si>
  <si>
    <t>354073673</t>
  </si>
  <si>
    <t>04/01/2025</t>
  </si>
  <si>
    <t>Amenity Rent</t>
  </si>
  <si>
    <t>354073786</t>
  </si>
  <si>
    <t>04/01/2025</t>
  </si>
  <si>
    <t>Rent</t>
  </si>
  <si>
    <t>354073654</t>
  </si>
  <si>
    <t>04/01/2025</t>
  </si>
  <si>
    <t>Charge Total:</t>
  </si>
  <si>
    <t>M-244</t>
  </si>
  <si>
    <t>EFF</t>
  </si>
  <si>
    <t>Occupied No Notice</t>
  </si>
  <si>
    <t>Schmid, Nicole</t>
  </si>
  <si>
    <t>Resident</t>
  </si>
  <si>
    <t>Rent</t>
  </si>
  <si>
    <t>354073585</t>
  </si>
  <si>
    <t>04/01/2025</t>
  </si>
  <si>
    <t>Concession-Resident</t>
  </si>
  <si>
    <t>354437924</t>
  </si>
  <si>
    <t>04/01/2025</t>
  </si>
  <si>
    <t>Charge Total:</t>
  </si>
  <si>
    <t>N-145</t>
  </si>
  <si>
    <t>EFF</t>
  </si>
  <si>
    <t>Occupied No Notice</t>
  </si>
  <si>
    <t>Woodard, Owen</t>
  </si>
  <si>
    <t>Resident</t>
  </si>
  <si>
    <t>Amenity Rent</t>
  </si>
  <si>
    <t>354073593</t>
  </si>
  <si>
    <t>04/01/2025</t>
  </si>
  <si>
    <t>Month to Month Rent</t>
  </si>
  <si>
    <t>354073717</t>
  </si>
  <si>
    <t>04/01/2025</t>
  </si>
  <si>
    <t>Month-to-Month Fee</t>
  </si>
  <si>
    <t>354073880</t>
  </si>
  <si>
    <t>04/01/2025</t>
  </si>
  <si>
    <t>Renters Insurance Fine</t>
  </si>
  <si>
    <t>354129300</t>
  </si>
  <si>
    <t>04/01/2025</t>
  </si>
  <si>
    <t>Renters Insurance Fine</t>
  </si>
  <si>
    <t>354151414</t>
  </si>
  <si>
    <t>04/01/2025</t>
  </si>
  <si>
    <t>Charge Total:</t>
  </si>
  <si>
    <t>N-146</t>
  </si>
  <si>
    <t>EFF</t>
  </si>
  <si>
    <t>Occupied No Notice</t>
  </si>
  <si>
    <t>Herrera, Joshua</t>
  </si>
  <si>
    <t>Resident</t>
  </si>
  <si>
    <t>Amenity Rent</t>
  </si>
  <si>
    <t>354073794</t>
  </si>
  <si>
    <t>04/01/2025</t>
  </si>
  <si>
    <t>Amenity Rent</t>
  </si>
  <si>
    <t>354073925</t>
  </si>
  <si>
    <t>04/01/2025</t>
  </si>
  <si>
    <t>Amenity Rent</t>
  </si>
  <si>
    <t>354073718</t>
  </si>
  <si>
    <t>04/01/2025</t>
  </si>
  <si>
    <t>Amenity Rent</t>
  </si>
  <si>
    <t>354073780</t>
  </si>
  <si>
    <t>04/01/2025</t>
  </si>
  <si>
    <t>Amenity Rent</t>
  </si>
  <si>
    <t>354073773</t>
  </si>
  <si>
    <t>04/01/2025</t>
  </si>
  <si>
    <t>Rent</t>
  </si>
  <si>
    <t>354073974</t>
  </si>
  <si>
    <t>04/01/2025</t>
  </si>
  <si>
    <t>Concession-Resident</t>
  </si>
  <si>
    <t>354073862</t>
  </si>
  <si>
    <t>04/01/2025</t>
  </si>
  <si>
    <t>Charge Total:</t>
  </si>
  <si>
    <t>N-245</t>
  </si>
  <si>
    <t>EFF</t>
  </si>
  <si>
    <t>Occupied No Notice</t>
  </si>
  <si>
    <t>Zash, Jude</t>
  </si>
  <si>
    <t>Resident</t>
  </si>
  <si>
    <t>Amenity Rent</t>
  </si>
  <si>
    <t>354073967</t>
  </si>
  <si>
    <t>04/01/2025</t>
  </si>
  <si>
    <t>Rent</t>
  </si>
  <si>
    <t>354073902</t>
  </si>
  <si>
    <t>04/01/2025</t>
  </si>
  <si>
    <t>Charge Total:</t>
  </si>
  <si>
    <t>N-246</t>
  </si>
  <si>
    <t>EFF</t>
  </si>
  <si>
    <t>Occupied No Notice</t>
  </si>
  <si>
    <t>Reeves, Brandy</t>
  </si>
  <si>
    <t>Resident</t>
  </si>
  <si>
    <t>Amenity Rent</t>
  </si>
  <si>
    <t>354074010</t>
  </si>
  <si>
    <t>04/01/2025</t>
  </si>
  <si>
    <t>Rent</t>
  </si>
  <si>
    <t>354073987</t>
  </si>
  <si>
    <t>04/01/2025</t>
  </si>
  <si>
    <t>Charge Total:</t>
  </si>
  <si>
    <t>O-147</t>
  </si>
  <si>
    <t>1X1A</t>
  </si>
  <si>
    <t>Occupied No Notice</t>
  </si>
  <si>
    <t>AGUILAR, JORGE</t>
  </si>
  <si>
    <t>Resident</t>
  </si>
  <si>
    <t>Amenity Rent</t>
  </si>
  <si>
    <t>354073660</t>
  </si>
  <si>
    <t>04/01/2025</t>
  </si>
  <si>
    <t>Amenity Rent</t>
  </si>
  <si>
    <t>354073631</t>
  </si>
  <si>
    <t>04/01/2025</t>
  </si>
  <si>
    <t>Rent</t>
  </si>
  <si>
    <t>354073581</t>
  </si>
  <si>
    <t>04/01/2025</t>
  </si>
  <si>
    <t>Renters Insurance Fine</t>
  </si>
  <si>
    <t>354478292</t>
  </si>
  <si>
    <t>04/04/2025</t>
  </si>
  <si>
    <t>Charge Total:</t>
  </si>
  <si>
    <t>O-148</t>
  </si>
  <si>
    <t>1X1A</t>
  </si>
  <si>
    <t>Occupied No Notice</t>
  </si>
  <si>
    <t>Washington, Jamar</t>
  </si>
  <si>
    <t>Resident</t>
  </si>
  <si>
    <t>Amenity Rent</t>
  </si>
  <si>
    <t>354073633</t>
  </si>
  <si>
    <t>04/01/2025</t>
  </si>
  <si>
    <t>Amenity Rent</t>
  </si>
  <si>
    <t>354073961</t>
  </si>
  <si>
    <t>04/01/2025</t>
  </si>
  <si>
    <t>Amenity Rent</t>
  </si>
  <si>
    <t>354074021</t>
  </si>
  <si>
    <t>04/01/2025</t>
  </si>
  <si>
    <t>Amenity Rent</t>
  </si>
  <si>
    <t>354073720</t>
  </si>
  <si>
    <t>04/01/2025</t>
  </si>
  <si>
    <t>Rent</t>
  </si>
  <si>
    <t>354073735</t>
  </si>
  <si>
    <t>04/01/2025</t>
  </si>
  <si>
    <t>Concession-Resident</t>
  </si>
  <si>
    <t>354074015</t>
  </si>
  <si>
    <t>04/01/2025</t>
  </si>
  <si>
    <t>Charge Total:</t>
  </si>
  <si>
    <t>O-149</t>
  </si>
  <si>
    <t>1X1A</t>
  </si>
  <si>
    <t>Vacant Unrented Ready</t>
  </si>
  <si>
    <t>-- Vacant --</t>
  </si>
  <si>
    <t>-</t>
  </si>
  <si>
    <t>Charge Total:</t>
  </si>
  <si>
    <t>O-150</t>
  </si>
  <si>
    <t>1X1A</t>
  </si>
  <si>
    <t>Occupied No Notice</t>
  </si>
  <si>
    <t>Cravotta, Audrey</t>
  </si>
  <si>
    <t>Resident</t>
  </si>
  <si>
    <t>Amenity Rent</t>
  </si>
  <si>
    <t>354073533</t>
  </si>
  <si>
    <t>04/01/2025</t>
  </si>
  <si>
    <t>Amenity Rent</t>
  </si>
  <si>
    <t>354073608</t>
  </si>
  <si>
    <t>04/01/2025</t>
  </si>
  <si>
    <t>Amenity Rent</t>
  </si>
  <si>
    <t>354073520</t>
  </si>
  <si>
    <t>04/01/2025</t>
  </si>
  <si>
    <t>Amenity Rent</t>
  </si>
  <si>
    <t>354073721</t>
  </si>
  <si>
    <t>04/01/2025</t>
  </si>
  <si>
    <t>Amenity Rent</t>
  </si>
  <si>
    <t>354073668</t>
  </si>
  <si>
    <t>04/01/2025</t>
  </si>
  <si>
    <t>Amenity Rent</t>
  </si>
  <si>
    <t>354074024</t>
  </si>
  <si>
    <t>04/01/2025</t>
  </si>
  <si>
    <t>Rent</t>
  </si>
  <si>
    <t>354073526</t>
  </si>
  <si>
    <t>04/01/2025</t>
  </si>
  <si>
    <t>Renters Insurance Fine</t>
  </si>
  <si>
    <t>354042030</t>
  </si>
  <si>
    <t>04/01/2025</t>
  </si>
  <si>
    <t>Charge Total:</t>
  </si>
  <si>
    <t>O-151</t>
  </si>
  <si>
    <t>EFF</t>
  </si>
  <si>
    <t>Occupied No Notice</t>
  </si>
  <si>
    <t>Mabie, James</t>
  </si>
  <si>
    <t>Resident</t>
  </si>
  <si>
    <t>Amenity Rent</t>
  </si>
  <si>
    <t>354073751</t>
  </si>
  <si>
    <t>04/01/2025</t>
  </si>
  <si>
    <t>Rent</t>
  </si>
  <si>
    <t>354073770</t>
  </si>
  <si>
    <t>04/01/2025</t>
  </si>
  <si>
    <t>Charge Total:</t>
  </si>
  <si>
    <t>O-247</t>
  </si>
  <si>
    <t>1X1A</t>
  </si>
  <si>
    <t>Occupied No Notice</t>
  </si>
  <si>
    <t>Midkiff, Anna</t>
  </si>
  <si>
    <t>Resident</t>
  </si>
  <si>
    <t>Amenity Rent</t>
  </si>
  <si>
    <t>354073910</t>
  </si>
  <si>
    <t>04/01/2025</t>
  </si>
  <si>
    <t>Amenity Rent</t>
  </si>
  <si>
    <t>354073577</t>
  </si>
  <si>
    <t>04/01/2025</t>
  </si>
  <si>
    <t>Amenity Rent</t>
  </si>
  <si>
    <t>354074019</t>
  </si>
  <si>
    <t>04/01/2025</t>
  </si>
  <si>
    <t>Amenity Rent</t>
  </si>
  <si>
    <t>354073948</t>
  </si>
  <si>
    <t>04/01/2025</t>
  </si>
  <si>
    <t>Rent</t>
  </si>
  <si>
    <t>354073504</t>
  </si>
  <si>
    <t>04/01/2025</t>
  </si>
  <si>
    <t>Charge Total:</t>
  </si>
  <si>
    <t>O-248</t>
  </si>
  <si>
    <t>1X1A</t>
  </si>
  <si>
    <t>Occupied No Notice</t>
  </si>
  <si>
    <t>Femiano, Emma</t>
  </si>
  <si>
    <t>Resident</t>
  </si>
  <si>
    <t>Amenity Rent</t>
  </si>
  <si>
    <t>354073536</t>
  </si>
  <si>
    <t>04/01/2025</t>
  </si>
  <si>
    <t>Amenity Rent</t>
  </si>
  <si>
    <t>354073850</t>
  </si>
  <si>
    <t>04/01/2025</t>
  </si>
  <si>
    <t>Rent</t>
  </si>
  <si>
    <t>354073732</t>
  </si>
  <si>
    <t>04/01/2025</t>
  </si>
  <si>
    <t>Charge Total:</t>
  </si>
  <si>
    <t>O-249</t>
  </si>
  <si>
    <t>1X1A</t>
  </si>
  <si>
    <t>Occupied No Notice</t>
  </si>
  <si>
    <t>Robberson, Michael</t>
  </si>
  <si>
    <t>Resident</t>
  </si>
  <si>
    <t>Amenity Rent</t>
  </si>
  <si>
    <t>354073897</t>
  </si>
  <si>
    <t>04/01/2025</t>
  </si>
  <si>
    <t>Amenity Rent</t>
  </si>
  <si>
    <t>354073930</t>
  </si>
  <si>
    <t>04/01/2025</t>
  </si>
  <si>
    <t>Rent</t>
  </si>
  <si>
    <t>354073921</t>
  </si>
  <si>
    <t>04/01/2025</t>
  </si>
  <si>
    <t>Charge Total:</t>
  </si>
  <si>
    <t>O-250</t>
  </si>
  <si>
    <t>1X1A</t>
  </si>
  <si>
    <t>Notice Unrented</t>
  </si>
  <si>
    <t>Mosavi, Paresa</t>
  </si>
  <si>
    <t>Resident</t>
  </si>
  <si>
    <t>Amenity Rent</t>
  </si>
  <si>
    <t>354073524</t>
  </si>
  <si>
    <t>04/01/2025</t>
  </si>
  <si>
    <t>Amenity Rent</t>
  </si>
  <si>
    <t>354073624</t>
  </si>
  <si>
    <t>04/01/2025</t>
  </si>
  <si>
    <t>Amenity Rent</t>
  </si>
  <si>
    <t>354073559</t>
  </si>
  <si>
    <t>04/01/2025</t>
  </si>
  <si>
    <t>Rent</t>
  </si>
  <si>
    <t>354073587</t>
  </si>
  <si>
    <t>04/01/2025</t>
  </si>
  <si>
    <t>Bounced Check Fee</t>
  </si>
  <si>
    <t>354345288</t>
  </si>
  <si>
    <t>03/31/2025</t>
  </si>
  <si>
    <t>Early Termination Fee</t>
  </si>
  <si>
    <t>354519624</t>
  </si>
  <si>
    <t>04/10/2025</t>
  </si>
  <si>
    <t>Late Fee</t>
  </si>
  <si>
    <t>354401911</t>
  </si>
  <si>
    <t>04/04/2025</t>
  </si>
  <si>
    <t>Charge Total:</t>
  </si>
  <si>
    <t>O-251</t>
  </si>
  <si>
    <t>EFF</t>
  </si>
  <si>
    <t>Occupied No Notice</t>
  </si>
  <si>
    <t>Hayes, Nicholas</t>
  </si>
  <si>
    <t>Resident</t>
  </si>
  <si>
    <t>Amenity Rent</t>
  </si>
  <si>
    <t>354073537</t>
  </si>
  <si>
    <t>04/01/2025</t>
  </si>
  <si>
    <t>Amenity Rent</t>
  </si>
  <si>
    <t>354073698</t>
  </si>
  <si>
    <t>04/01/2025</t>
  </si>
  <si>
    <t>Amenity Rent</t>
  </si>
  <si>
    <t>354073808</t>
  </si>
  <si>
    <t>04/01/2025</t>
  </si>
  <si>
    <t>Rent</t>
  </si>
  <si>
    <t>354073541</t>
  </si>
  <si>
    <t>04/01/2025</t>
  </si>
  <si>
    <t>Charge Total:</t>
  </si>
  <si>
    <t>P-152</t>
  </si>
  <si>
    <t>2X2</t>
  </si>
  <si>
    <t>Occupied No Notice</t>
  </si>
  <si>
    <t>Daniel, Lindsey</t>
  </si>
  <si>
    <t>Resident</t>
  </si>
  <si>
    <t>Amenity Rent</t>
  </si>
  <si>
    <t>354073800</t>
  </si>
  <si>
    <t>04/01/2025</t>
  </si>
  <si>
    <t>Amenity Rent</t>
  </si>
  <si>
    <t>354073864</t>
  </si>
  <si>
    <t>04/01/2025</t>
  </si>
  <si>
    <t>Amenity Rent</t>
  </si>
  <si>
    <t>354073995</t>
  </si>
  <si>
    <t>04/01/2025</t>
  </si>
  <si>
    <t>Amenity Rent</t>
  </si>
  <si>
    <t>354073746</t>
  </si>
  <si>
    <t>04/01/2025</t>
  </si>
  <si>
    <t>Amenity Rent</t>
  </si>
  <si>
    <t>354073894</t>
  </si>
  <si>
    <t>04/01/2025</t>
  </si>
  <si>
    <t>Amenity Rent</t>
  </si>
  <si>
    <t>354073596</t>
  </si>
  <si>
    <t>04/01/2025</t>
  </si>
  <si>
    <t>Amenity Rent</t>
  </si>
  <si>
    <t>354073652</t>
  </si>
  <si>
    <t>04/01/2025</t>
  </si>
  <si>
    <t>Rent</t>
  </si>
  <si>
    <t>354073511</t>
  </si>
  <si>
    <t>04/01/2025</t>
  </si>
  <si>
    <t>Charge Total:</t>
  </si>
  <si>
    <t>P-153</t>
  </si>
  <si>
    <t>2X2</t>
  </si>
  <si>
    <t>Occupied No Notice</t>
  </si>
  <si>
    <t>Noriega, Deanna</t>
  </si>
  <si>
    <t>Resident</t>
  </si>
  <si>
    <t>Amenity Rent</t>
  </si>
  <si>
    <t>354073644</t>
  </si>
  <si>
    <t>04/01/2025</t>
  </si>
  <si>
    <t>Amenity Rent</t>
  </si>
  <si>
    <t>354073599</t>
  </si>
  <si>
    <t>04/01/2025</t>
  </si>
  <si>
    <t>Amenity Rent</t>
  </si>
  <si>
    <t>354073544</t>
  </si>
  <si>
    <t>04/01/2025</t>
  </si>
  <si>
    <t>Amenity Rent</t>
  </si>
  <si>
    <t>354074028</t>
  </si>
  <si>
    <t>04/01/2025</t>
  </si>
  <si>
    <t>Rent</t>
  </si>
  <si>
    <t>354073934</t>
  </si>
  <si>
    <t>04/01/2025</t>
  </si>
  <si>
    <t>Charge Total:</t>
  </si>
  <si>
    <t>P-154</t>
  </si>
  <si>
    <t>2X1</t>
  </si>
  <si>
    <t>Occupied No Notice</t>
  </si>
  <si>
    <t>Jarjoura, Zachary</t>
  </si>
  <si>
    <t>Resident</t>
  </si>
  <si>
    <t>Amenity Rent</t>
  </si>
  <si>
    <t>354073679</t>
  </si>
  <si>
    <t>04/01/2025</t>
  </si>
  <si>
    <t>Amenity Rent</t>
  </si>
  <si>
    <t>354073963</t>
  </si>
  <si>
    <t>04/01/2025</t>
  </si>
  <si>
    <t>Rent</t>
  </si>
  <si>
    <t>354073883</t>
  </si>
  <si>
    <t>04/01/2025</t>
  </si>
  <si>
    <t>Charge Total:</t>
  </si>
  <si>
    <t>P-155</t>
  </si>
  <si>
    <t>2X1</t>
  </si>
  <si>
    <t>Occupied No Notice</t>
  </si>
  <si>
    <t>Engels, Blake</t>
  </si>
  <si>
    <t>Resident</t>
  </si>
  <si>
    <t>Amenity Rent</t>
  </si>
  <si>
    <t>354073990</t>
  </si>
  <si>
    <t>04/01/2025</t>
  </si>
  <si>
    <t>Amenity Rent</t>
  </si>
  <si>
    <t>354073514</t>
  </si>
  <si>
    <t>04/01/2025</t>
  </si>
  <si>
    <t>Amenity Rent</t>
  </si>
  <si>
    <t>354073614</t>
  </si>
  <si>
    <t>04/01/2025</t>
  </si>
  <si>
    <t>Amenity Rent</t>
  </si>
  <si>
    <t>354073940</t>
  </si>
  <si>
    <t>04/01/2025</t>
  </si>
  <si>
    <t>Rent</t>
  </si>
  <si>
    <t>354073584</t>
  </si>
  <si>
    <t>04/01/2025</t>
  </si>
  <si>
    <t>Charge Total:</t>
  </si>
  <si>
    <t>P-156</t>
  </si>
  <si>
    <t>2X1</t>
  </si>
  <si>
    <t>Occupied No Notice</t>
  </si>
  <si>
    <t>Labul, Matthew</t>
  </si>
  <si>
    <t>Resident</t>
  </si>
  <si>
    <t>Amenity Rent</t>
  </si>
  <si>
    <t>354073760</t>
  </si>
  <si>
    <t>04/01/2025</t>
  </si>
  <si>
    <t>Amenity Rent</t>
  </si>
  <si>
    <t>354073612</t>
  </si>
  <si>
    <t>04/01/2025</t>
  </si>
  <si>
    <t>Amenity Rent</t>
  </si>
  <si>
    <t>354073568</t>
  </si>
  <si>
    <t>04/01/2025</t>
  </si>
  <si>
    <t>Amenity Rent</t>
  </si>
  <si>
    <t>354074008</t>
  </si>
  <si>
    <t>04/01/2025</t>
  </si>
  <si>
    <t>Rent</t>
  </si>
  <si>
    <t>354073754</t>
  </si>
  <si>
    <t>04/01/2025</t>
  </si>
  <si>
    <t>Charge Total:</t>
  </si>
  <si>
    <t>P-252</t>
  </si>
  <si>
    <t>2X2</t>
  </si>
  <si>
    <t>Occupied No Notice</t>
  </si>
  <si>
    <t>Prado, Victor</t>
  </si>
  <si>
    <t>Resident</t>
  </si>
  <si>
    <t>Amenity Rent</t>
  </si>
  <si>
    <t>354073858</t>
  </si>
  <si>
    <t>04/01/2025</t>
  </si>
  <si>
    <t>Amenity Rent</t>
  </si>
  <si>
    <t>354073648</t>
  </si>
  <si>
    <t>04/01/2025</t>
  </si>
  <si>
    <t>Amenity Rent</t>
  </si>
  <si>
    <t>354073982</t>
  </si>
  <si>
    <t>04/01/2025</t>
  </si>
  <si>
    <t>Amenity Rent</t>
  </si>
  <si>
    <t>354073724</t>
  </si>
  <si>
    <t>04/01/2025</t>
  </si>
  <si>
    <t>Amenity Rent</t>
  </si>
  <si>
    <t>354073549</t>
  </si>
  <si>
    <t>04/01/2025</t>
  </si>
  <si>
    <t>Rent</t>
  </si>
  <si>
    <t>354073801</t>
  </si>
  <si>
    <t>04/01/2025</t>
  </si>
  <si>
    <t>Concession-Resident</t>
  </si>
  <si>
    <t>354074016</t>
  </si>
  <si>
    <t>04/01/2025</t>
  </si>
  <si>
    <t>Charge Total:</t>
  </si>
  <si>
    <t>P-253</t>
  </si>
  <si>
    <t>2X2</t>
  </si>
  <si>
    <t>Occupied No Notice</t>
  </si>
  <si>
    <t>Stevenson, Colin</t>
  </si>
  <si>
    <t>Resident</t>
  </si>
  <si>
    <t>Amenity Rent</t>
  </si>
  <si>
    <t>354073713</t>
  </si>
  <si>
    <t>04/01/2025</t>
  </si>
  <si>
    <t>Amenity Rent</t>
  </si>
  <si>
    <t>354073729</t>
  </si>
  <si>
    <t>04/01/2025</t>
  </si>
  <si>
    <t>Amenity Rent</t>
  </si>
  <si>
    <t>354073966</t>
  </si>
  <si>
    <t>04/01/2025</t>
  </si>
  <si>
    <t>Amenity Rent</t>
  </si>
  <si>
    <t>354073797</t>
  </si>
  <si>
    <t>04/01/2025</t>
  </si>
  <si>
    <t>Amenity Rent</t>
  </si>
  <si>
    <t>354073852</t>
  </si>
  <si>
    <t>04/01/2025</t>
  </si>
  <si>
    <t>Amenity Rent</t>
  </si>
  <si>
    <t>354073956</t>
  </si>
  <si>
    <t>04/01/2025</t>
  </si>
  <si>
    <t>Amenity Rent</t>
  </si>
  <si>
    <t>354073896</t>
  </si>
  <si>
    <t>04/01/2025</t>
  </si>
  <si>
    <t>Rent</t>
  </si>
  <si>
    <t>354073845</t>
  </si>
  <si>
    <t>04/01/2025</t>
  </si>
  <si>
    <t>Charge Total:</t>
  </si>
  <si>
    <t>P-254</t>
  </si>
  <si>
    <t>2X1</t>
  </si>
  <si>
    <t>Occupied No Notice</t>
  </si>
  <si>
    <t>Bennett, Taylor</t>
  </si>
  <si>
    <t>Resident</t>
  </si>
  <si>
    <t>Amenity Rent</t>
  </si>
  <si>
    <t>354073594</t>
  </si>
  <si>
    <t>04/01/2025</t>
  </si>
  <si>
    <t>Amenity Rent</t>
  </si>
  <si>
    <t>354073954</t>
  </si>
  <si>
    <t>04/01/2025</t>
  </si>
  <si>
    <t>Amenity Rent</t>
  </si>
  <si>
    <t>354073856</t>
  </si>
  <si>
    <t>04/01/2025</t>
  </si>
  <si>
    <t>Amenity Rent</t>
  </si>
  <si>
    <t>354073745</t>
  </si>
  <si>
    <t>04/01/2025</t>
  </si>
  <si>
    <t>Rent</t>
  </si>
  <si>
    <t>354073782</t>
  </si>
  <si>
    <t>04/01/2025</t>
  </si>
  <si>
    <t>Electric Charge/Reimbursement</t>
  </si>
  <si>
    <t>354261651</t>
  </si>
  <si>
    <t>04/01/2025</t>
  </si>
  <si>
    <t>Electric Charge/Reimbursement</t>
  </si>
  <si>
    <t>354262189</t>
  </si>
  <si>
    <t>04/01/2025</t>
  </si>
  <si>
    <t>Electric Charge/Reimbursement</t>
  </si>
  <si>
    <t>354262190</t>
  </si>
  <si>
    <t>04/01/2025</t>
  </si>
  <si>
    <t>Electric Charge/Reimbursement</t>
  </si>
  <si>
    <t>354261652</t>
  </si>
  <si>
    <t>04/01/2025</t>
  </si>
  <si>
    <t>Charge Total:</t>
  </si>
  <si>
    <t>P-255</t>
  </si>
  <si>
    <t>2X1</t>
  </si>
  <si>
    <t>Occupied No Notice</t>
  </si>
  <si>
    <t>Kohout, Arianna</t>
  </si>
  <si>
    <t>Resident</t>
  </si>
  <si>
    <t>Amenity Rent</t>
  </si>
  <si>
    <t>354073527</t>
  </si>
  <si>
    <t>04/01/2025</t>
  </si>
  <si>
    <t>Rent</t>
  </si>
  <si>
    <t>354073739</t>
  </si>
  <si>
    <t>04/01/2025</t>
  </si>
  <si>
    <t>Charge Total:</t>
  </si>
  <si>
    <t>P-256</t>
  </si>
  <si>
    <t>2X1</t>
  </si>
  <si>
    <t>Occupied No Notice</t>
  </si>
  <si>
    <t>Ash, David</t>
  </si>
  <si>
    <t>Resident</t>
  </si>
  <si>
    <t>Amenity Rent</t>
  </si>
  <si>
    <t>354073873</t>
  </si>
  <si>
    <t>04/01/2025</t>
  </si>
  <si>
    <t>Rent</t>
  </si>
  <si>
    <t>354073973</t>
  </si>
  <si>
    <t>04/01/2025</t>
  </si>
  <si>
    <t>Renters Insurance Fine</t>
  </si>
  <si>
    <t>354042093</t>
  </si>
  <si>
    <t>04/01/2025</t>
  </si>
  <si>
    <t>Charge Total:</t>
  </si>
  <si>
    <t>P-355</t>
  </si>
  <si>
    <t>2X1</t>
  </si>
  <si>
    <t>Occupied No Notice</t>
  </si>
  <si>
    <t>Ratliff, Amber</t>
  </si>
  <si>
    <t>Resident</t>
  </si>
  <si>
    <t>Amenity Rent</t>
  </si>
  <si>
    <t>354073667</t>
  </si>
  <si>
    <t>04/01/2025</t>
  </si>
  <si>
    <t>Amenity Rent</t>
  </si>
  <si>
    <t>354073548</t>
  </si>
  <si>
    <t>04/01/2025</t>
  </si>
  <si>
    <t>Amenity Rent</t>
  </si>
  <si>
    <t>354073578</t>
  </si>
  <si>
    <t>04/01/2025</t>
  </si>
  <si>
    <t>Amenity Rent</t>
  </si>
  <si>
    <t>354073829</t>
  </si>
  <si>
    <t>04/01/2025</t>
  </si>
  <si>
    <t>Amenity Rent</t>
  </si>
  <si>
    <t>354073867</t>
  </si>
  <si>
    <t>04/01/2025</t>
  </si>
  <si>
    <t>Amenity Rent</t>
  </si>
  <si>
    <t>354073626</t>
  </si>
  <si>
    <t>04/01/2025</t>
  </si>
  <si>
    <t>Rent</t>
  </si>
  <si>
    <t>354073830</t>
  </si>
  <si>
    <t>04/01/2025</t>
  </si>
  <si>
    <t>Charge Total:</t>
  </si>
  <si>
    <t>P-356</t>
  </si>
  <si>
    <t>2X1</t>
  </si>
  <si>
    <t>Occupied No Notice</t>
  </si>
  <si>
    <t>Self, Ryan</t>
  </si>
  <si>
    <t>Resident</t>
  </si>
  <si>
    <t>Amenity Rent</t>
  </si>
  <si>
    <t>354073672</t>
  </si>
  <si>
    <t>04/01/2025</t>
  </si>
  <si>
    <t>Amenity Rent</t>
  </si>
  <si>
    <t>354073818</t>
  </si>
  <si>
    <t>04/01/2025</t>
  </si>
  <si>
    <t>Amenity Rent</t>
  </si>
  <si>
    <t>354073547</t>
  </si>
  <si>
    <t>04/01/2025</t>
  </si>
  <si>
    <t>Amenity Rent</t>
  </si>
  <si>
    <t>354073543</t>
  </si>
  <si>
    <t>04/01/2025</t>
  </si>
  <si>
    <t>Amenity Rent</t>
  </si>
  <si>
    <t>354073989</t>
  </si>
  <si>
    <t>04/01/2025</t>
  </si>
  <si>
    <t>Rent</t>
  </si>
  <si>
    <t>354073913</t>
  </si>
  <si>
    <t>04/01/2025</t>
  </si>
  <si>
    <t>Concession-Resident</t>
  </si>
  <si>
    <t>354073767</t>
  </si>
  <si>
    <t>04/01/2025</t>
  </si>
  <si>
    <t>Charge Total:</t>
  </si>
  <si>
    <t>Barton's Mill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</si>
  <si>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</si>
  <si>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</si>
  <si>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</si>
  <si>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</si>
  <si>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</si>
  <si>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</si>
  <si>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</si>
  <si>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</si>
  <si>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</si>
  <si>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</si>
  <si>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</si>
  <si>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</si>
  <si>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</si>
  <si>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</si>
  <si>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</si>
  <si>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</si>
  <si>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Barton's Mill Apartments</t>
  </si>
  <si>
    <t>Notice Rented</t>
  </si>
  <si>
    <t>Barton's Mill Apartments</t>
  </si>
  <si>
    <t>Notice Unrented</t>
  </si>
  <si>
    <t>Barton's Mill Apartments</t>
  </si>
  <si>
    <t>Total Occupied Units</t>
  </si>
  <si>
    <t>Vacant Rented Ready</t>
  </si>
  <si>
    <t>Barton's Mill Apartments</t>
  </si>
  <si>
    <t>Vacant Rented Not Ready</t>
  </si>
  <si>
    <t>Barton's Mill Apartments</t>
  </si>
  <si>
    <t>Vacant Unrented Ready</t>
  </si>
  <si>
    <t>Barton's Mill Apartments</t>
  </si>
  <si>
    <t>Vacant Unrented Not Ready</t>
  </si>
  <si>
    <t>Barton's Mill Apartments</t>
  </si>
  <si>
    <t>Total Vacant Units</t>
  </si>
  <si>
    <t>Total Rentable Units</t>
  </si>
  <si>
    <t>Charge Code Summary</t>
  </si>
  <si>
    <t>Charge Code</t>
  </si>
  <si>
    <t>Scheduled</t>
  </si>
  <si>
    <t>Ledger: Resident</t>
  </si>
  <si>
    <t>Administration Fee</t>
  </si>
  <si>
    <t>Amenity Rent</t>
  </si>
  <si>
    <t>Application Fee</t>
  </si>
  <si>
    <t>Bounced Check Fee</t>
  </si>
  <si>
    <t>Concession-Resident</t>
  </si>
  <si>
    <t>Early Termination Fee</t>
  </si>
  <si>
    <t>Electric Charge/Reimbursement</t>
  </si>
  <si>
    <t>Late Fee</t>
  </si>
  <si>
    <t>Month-to-Month Fee</t>
  </si>
  <si>
    <t>Month to Month Rent</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</si>
  <si>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</si>
  <si>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</si>
  <si>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</si>
  <si>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</si>
  <si>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</si>
  <si>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</si>
  <si>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</si>
  <si>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</si>
  <si>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</si>
  <si>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</si>
  <si>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</si>
  <si>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</si>
  <si>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</si>
  <si>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</si>
  <si>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</si>
  <si>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</si>
  <si>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</si>
  <si>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</si>
  <si>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</si>
  <si>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</si>
  <si>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</si>
  <si>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</si>
  <si>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E-111</t>
  </si>
  <si>
    <t>2X2</t>
  </si>
  <si>
    <t>Vacant Rented Ready</t>
  </si>
  <si>
    <t>Rector, Jordan</t>
  </si>
  <si>
    <t>Resident</t>
  </si>
  <si>
    <t>Amenity Rent</t>
  </si>
  <si>
    <t>Rent</t>
  </si>
  <si>
    <t>Charge Total:</t>
  </si>
  <si>
    <t>F-217</t>
  </si>
  <si>
    <t>2X1</t>
  </si>
  <si>
    <t>Notice Rented</t>
  </si>
  <si>
    <t>Hong, Andrew</t>
  </si>
  <si>
    <t>Resident</t>
  </si>
  <si>
    <t>Amenity Rent</t>
  </si>
  <si>
    <t>Rent</t>
  </si>
  <si>
    <t>Application Fee</t>
  </si>
  <si>
    <t>354436586</t>
  </si>
  <si>
    <t>04/04/2025</t>
  </si>
  <si>
    <t>Application Fee</t>
  </si>
  <si>
    <t>354436567</t>
  </si>
  <si>
    <t>04/04/2025</t>
  </si>
  <si>
    <t>Charge Total:</t>
  </si>
  <si>
    <t>I-231</t>
  </si>
  <si>
    <t>1X1B</t>
  </si>
  <si>
    <t>Vacant Rented Not Ready</t>
  </si>
  <si>
    <t>Rodriguez, Rosalio</t>
  </si>
  <si>
    <t>Resident</t>
  </si>
  <si>
    <t>Amenity Rent</t>
  </si>
  <si>
    <t>Rent</t>
  </si>
  <si>
    <t>Charge Total:</t>
  </si>
  <si>
    <t>Barton's Mill Apartments Total:</t>
  </si>
  <si>
    <t>Rent Roll Valencedocs</t>
  </si>
  <si>
    <t>Belmont West</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</si>
  <si>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</si>
  <si>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</si>
  <si>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</si>
  <si>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</si>
  <si>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</si>
  <si>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</si>
  <si>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</si>
  <si>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</si>
  <si>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</si>
  <si>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</si>
  <si>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</si>
  <si>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</si>
  <si>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</si>
  <si>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</si>
  <si>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</si>
  <si>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</si>
  <si>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</si>
  <si>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</si>
  <si>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</si>
  <si>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</si>
  <si>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011-011-01</t>
  </si>
  <si>
    <t>2BR</t>
  </si>
  <si>
    <t>Occupied No Notice</t>
  </si>
  <si>
    <t>Truong, Man</t>
  </si>
  <si>
    <t>Resident</t>
  </si>
  <si>
    <t>Rent</t>
  </si>
  <si>
    <t>354074455</t>
  </si>
  <si>
    <t>04/01/2025</t>
  </si>
  <si>
    <t>Charge Total:</t>
  </si>
  <si>
    <t>011-011-02</t>
  </si>
  <si>
    <t>2BR</t>
  </si>
  <si>
    <t>Occupied No Notice</t>
  </si>
  <si>
    <t>Santos, Bernadette</t>
  </si>
  <si>
    <t>Resident</t>
  </si>
  <si>
    <t>Rent</t>
  </si>
  <si>
    <t>354074376</t>
  </si>
  <si>
    <t>04/01/2025</t>
  </si>
  <si>
    <t>Charge Total:</t>
  </si>
  <si>
    <t>011-011-03</t>
  </si>
  <si>
    <t>JR3</t>
  </si>
  <si>
    <t>Occupied No Notice</t>
  </si>
  <si>
    <t>Galewski, Kathleen</t>
  </si>
  <si>
    <t>Resident</t>
  </si>
  <si>
    <t>Rent</t>
  </si>
  <si>
    <t>354074365</t>
  </si>
  <si>
    <t>04/01/2025</t>
  </si>
  <si>
    <t>Charge Total:</t>
  </si>
  <si>
    <t>011-011-04</t>
  </si>
  <si>
    <t>2BR</t>
  </si>
  <si>
    <t>Occupied No Notice</t>
  </si>
  <si>
    <t>Keith, Joseph</t>
  </si>
  <si>
    <t>Resident</t>
  </si>
  <si>
    <t>Rent</t>
  </si>
  <si>
    <t>354074494</t>
  </si>
  <si>
    <t>04/01/2025</t>
  </si>
  <si>
    <t>Charge Total:</t>
  </si>
  <si>
    <t>011-011-05</t>
  </si>
  <si>
    <t>2BRU</t>
  </si>
  <si>
    <t>Occupied No Notice</t>
  </si>
  <si>
    <t>Hinojosa, Jennifer</t>
  </si>
  <si>
    <t>Resident</t>
  </si>
  <si>
    <t>Amenity Rent</t>
  </si>
  <si>
    <t>354074522</t>
  </si>
  <si>
    <t>04/01/2025</t>
  </si>
  <si>
    <t>Rent</t>
  </si>
  <si>
    <t>354074249</t>
  </si>
  <si>
    <t>04/01/2025</t>
  </si>
  <si>
    <t>Charge Total:</t>
  </si>
  <si>
    <t>011-011-06</t>
  </si>
  <si>
    <t>2BRU</t>
  </si>
  <si>
    <t>Occupied No Notice</t>
  </si>
  <si>
    <t>Oehlschlagel, Nikia</t>
  </si>
  <si>
    <t>Resident</t>
  </si>
  <si>
    <t>Amenity Rent</t>
  </si>
  <si>
    <t>354074508</t>
  </si>
  <si>
    <t>04/01/2025</t>
  </si>
  <si>
    <t>Rent</t>
  </si>
  <si>
    <t>354074536</t>
  </si>
  <si>
    <t>04/01/2025</t>
  </si>
  <si>
    <t>Renters Insurance Fine</t>
  </si>
  <si>
    <t>354041691</t>
  </si>
  <si>
    <t>04/01/2025</t>
  </si>
  <si>
    <t>Charge Total:</t>
  </si>
  <si>
    <t>011-011-07</t>
  </si>
  <si>
    <t>2BRU</t>
  </si>
  <si>
    <t>Occupied No Notice</t>
  </si>
  <si>
    <t>Joseph, Peterson</t>
  </si>
  <si>
    <t>Resident</t>
  </si>
  <si>
    <t>Amenity Rent</t>
  </si>
  <si>
    <t>354074319</t>
  </si>
  <si>
    <t>04/01/2025</t>
  </si>
  <si>
    <t>Rent</t>
  </si>
  <si>
    <t>354074505</t>
  </si>
  <si>
    <t>04/01/2025</t>
  </si>
  <si>
    <t>Charge Total:</t>
  </si>
  <si>
    <t>011-011-08</t>
  </si>
  <si>
    <t>2BRU</t>
  </si>
  <si>
    <t>Occupied No Notice</t>
  </si>
  <si>
    <t>Coffey, Carol</t>
  </si>
  <si>
    <t>Resident</t>
  </si>
  <si>
    <t>Amenity Rent</t>
  </si>
  <si>
    <t>354074452</t>
  </si>
  <si>
    <t>04/01/2025</t>
  </si>
  <si>
    <t>Rent</t>
  </si>
  <si>
    <t>354074445</t>
  </si>
  <si>
    <t>04/01/2025</t>
  </si>
  <si>
    <t>Charge Total:</t>
  </si>
  <si>
    <t>011-011-09</t>
  </si>
  <si>
    <t>2BRU</t>
  </si>
  <si>
    <t>Occupied No Notice</t>
  </si>
  <si>
    <t>Cruz, Jason</t>
  </si>
  <si>
    <t>Resident</t>
  </si>
  <si>
    <t>Amenity Rent</t>
  </si>
  <si>
    <t>354074375</t>
  </si>
  <si>
    <t>04/01/2025</t>
  </si>
  <si>
    <t>Rent</t>
  </si>
  <si>
    <t>354074421</t>
  </si>
  <si>
    <t>04/01/2025</t>
  </si>
  <si>
    <t>Charge Total:</t>
  </si>
  <si>
    <t>011-011-10</t>
  </si>
  <si>
    <t>2BRU</t>
  </si>
  <si>
    <t>Occupied No Notice</t>
  </si>
  <si>
    <t>Barry, James</t>
  </si>
  <si>
    <t>Resident</t>
  </si>
  <si>
    <t>Amenity Rent</t>
  </si>
  <si>
    <t>354074211</t>
  </si>
  <si>
    <t>04/01/2025</t>
  </si>
  <si>
    <t>Rent</t>
  </si>
  <si>
    <t>354074407</t>
  </si>
  <si>
    <t>04/01/2025</t>
  </si>
  <si>
    <t>Bounced Check Fee</t>
  </si>
  <si>
    <t>354516863</t>
  </si>
  <si>
    <t>04/05/2025</t>
  </si>
  <si>
    <t>Charge Total:</t>
  </si>
  <si>
    <t>011-011-11</t>
  </si>
  <si>
    <t>2BRU</t>
  </si>
  <si>
    <t>Occupied No Notice</t>
  </si>
  <si>
    <t>Sylvester, John</t>
  </si>
  <si>
    <t>Resident</t>
  </si>
  <si>
    <t>Amenity Rent</t>
  </si>
  <si>
    <t>354074402</t>
  </si>
  <si>
    <t>04/01/2025</t>
  </si>
  <si>
    <t>Rent</t>
  </si>
  <si>
    <t>354074243</t>
  </si>
  <si>
    <t>04/01/2025</t>
  </si>
  <si>
    <t>Charge Total:</t>
  </si>
  <si>
    <t>011-011-12</t>
  </si>
  <si>
    <t>2BRU</t>
  </si>
  <si>
    <t>Occupied No Notice</t>
  </si>
  <si>
    <t>Sylvester, Casey</t>
  </si>
  <si>
    <t>Resident</t>
  </si>
  <si>
    <t>Amenity Rent</t>
  </si>
  <si>
    <t>354074504</t>
  </si>
  <si>
    <t>04/01/2025</t>
  </si>
  <si>
    <t>Rent</t>
  </si>
  <si>
    <t>354074233</t>
  </si>
  <si>
    <t>04/01/2025</t>
  </si>
  <si>
    <t>Charge Total:</t>
  </si>
  <si>
    <t>017-017-01</t>
  </si>
  <si>
    <t>2BR</t>
  </si>
  <si>
    <t>Occupied No Notice</t>
  </si>
  <si>
    <t>Pierre Noiles, Eryk</t>
  </si>
  <si>
    <t>Resident</t>
  </si>
  <si>
    <t>Rent</t>
  </si>
  <si>
    <t>354074525</t>
  </si>
  <si>
    <t>04/01/2025</t>
  </si>
  <si>
    <t>Charge Total:</t>
  </si>
  <si>
    <t>017-017-02</t>
  </si>
  <si>
    <t>2BR</t>
  </si>
  <si>
    <t>Occupied No Notice</t>
  </si>
  <si>
    <t>Philistin, Iselane</t>
  </si>
  <si>
    <t>Resident</t>
  </si>
  <si>
    <t>Rent</t>
  </si>
  <si>
    <t>354074465</t>
  </si>
  <si>
    <t>04/01/2025</t>
  </si>
  <si>
    <t>Charge Total:</t>
  </si>
  <si>
    <t>017-017-03</t>
  </si>
  <si>
    <t>JR1</t>
  </si>
  <si>
    <t>Occupied No Notice</t>
  </si>
  <si>
    <t>Gingras, Arthur</t>
  </si>
  <si>
    <t>Resident</t>
  </si>
  <si>
    <t>Rent</t>
  </si>
  <si>
    <t>354074187</t>
  </si>
  <si>
    <t>04/01/2025</t>
  </si>
  <si>
    <t>Charge Total:</t>
  </si>
  <si>
    <t>017-017-04</t>
  </si>
  <si>
    <t>1BR</t>
  </si>
  <si>
    <t>Occupied No Notice</t>
  </si>
  <si>
    <t>Hicks, Wesley</t>
  </si>
  <si>
    <t>Resident</t>
  </si>
  <si>
    <t>Rent</t>
  </si>
  <si>
    <t>354074423</t>
  </si>
  <si>
    <t>04/01/2025</t>
  </si>
  <si>
    <t>Charge Total:</t>
  </si>
  <si>
    <t>017-017-05</t>
  </si>
  <si>
    <t>2BRU</t>
  </si>
  <si>
    <t>Occupied No Notice</t>
  </si>
  <si>
    <t>Miller, Meagan</t>
  </si>
  <si>
    <t>Resident</t>
  </si>
  <si>
    <t>Amenity Rent</t>
  </si>
  <si>
    <t>354074414</t>
  </si>
  <si>
    <t>04/01/2025</t>
  </si>
  <si>
    <t>Rent</t>
  </si>
  <si>
    <t>354074294</t>
  </si>
  <si>
    <t>04/01/2025</t>
  </si>
  <si>
    <t>Renters Insurance Fine</t>
  </si>
  <si>
    <t>354041576</t>
  </si>
  <si>
    <t>04/01/2025</t>
  </si>
  <si>
    <t>Charge Total:</t>
  </si>
  <si>
    <t>017-017-06</t>
  </si>
  <si>
    <t>2BRU</t>
  </si>
  <si>
    <t>Occupied No Notice</t>
  </si>
  <si>
    <t>Bassett, William</t>
  </si>
  <si>
    <t>Resident</t>
  </si>
  <si>
    <t>Amenity Rent</t>
  </si>
  <si>
    <t>354074186</t>
  </si>
  <si>
    <t>04/01/2025</t>
  </si>
  <si>
    <t>Rent</t>
  </si>
  <si>
    <t>354074428</t>
  </si>
  <si>
    <t>04/01/2025</t>
  </si>
  <si>
    <t>Charge Total:</t>
  </si>
  <si>
    <t>017-017-07</t>
  </si>
  <si>
    <t>1BRU</t>
  </si>
  <si>
    <t>Occupied No Notice</t>
  </si>
  <si>
    <t>Accime, Loise</t>
  </si>
  <si>
    <t>Resident</t>
  </si>
  <si>
    <t>Amenity Rent</t>
  </si>
  <si>
    <t>354074291</t>
  </si>
  <si>
    <t>04/01/2025</t>
  </si>
  <si>
    <t>Rent</t>
  </si>
  <si>
    <t>354074518</t>
  </si>
  <si>
    <t>04/01/2025</t>
  </si>
  <si>
    <t>Charge Total:</t>
  </si>
  <si>
    <t>017-017-08</t>
  </si>
  <si>
    <t>1BRU</t>
  </si>
  <si>
    <t>Occupied No Notice</t>
  </si>
  <si>
    <t>White, Roy</t>
  </si>
  <si>
    <t>Resident</t>
  </si>
  <si>
    <t>Amenity Rent</t>
  </si>
  <si>
    <t>354074323</t>
  </si>
  <si>
    <t>04/01/2025</t>
  </si>
  <si>
    <t>Rent</t>
  </si>
  <si>
    <t>354074290</t>
  </si>
  <si>
    <t>04/01/2025</t>
  </si>
  <si>
    <t>Charge Total:</t>
  </si>
  <si>
    <t>017-017-09</t>
  </si>
  <si>
    <t>2BRU</t>
  </si>
  <si>
    <t>Occupied No Notice</t>
  </si>
  <si>
    <t>Gilroy, Dawn</t>
  </si>
  <si>
    <t>Resident</t>
  </si>
  <si>
    <t>Amenity Rent</t>
  </si>
  <si>
    <t>354074271</t>
  </si>
  <si>
    <t>04/01/2025</t>
  </si>
  <si>
    <t>Rent</t>
  </si>
  <si>
    <t>354074204</t>
  </si>
  <si>
    <t>04/01/2025</t>
  </si>
  <si>
    <t>Charge Total:</t>
  </si>
  <si>
    <t>017-017-10</t>
  </si>
  <si>
    <t>2BRU</t>
  </si>
  <si>
    <t>Occupied No Notice</t>
  </si>
  <si>
    <t>Dellamano, Kimberly</t>
  </si>
  <si>
    <t>Resident</t>
  </si>
  <si>
    <t>Amenity Rent</t>
  </si>
  <si>
    <t>354074399</t>
  </si>
  <si>
    <t>04/01/2025</t>
  </si>
  <si>
    <t>Rent</t>
  </si>
  <si>
    <t>354074498</t>
  </si>
  <si>
    <t>04/01/2025</t>
  </si>
  <si>
    <t>Charge Total:</t>
  </si>
  <si>
    <t>017-017-11</t>
  </si>
  <si>
    <t>1BRU</t>
  </si>
  <si>
    <t>Occupied No Notice</t>
  </si>
  <si>
    <t>Bell, Deanine</t>
  </si>
  <si>
    <t>Resident</t>
  </si>
  <si>
    <t>Amenity Rent</t>
  </si>
  <si>
    <t>354074260</t>
  </si>
  <si>
    <t>04/01/2025</t>
  </si>
  <si>
    <t>Rent</t>
  </si>
  <si>
    <t>354074144</t>
  </si>
  <si>
    <t>04/01/2025</t>
  </si>
  <si>
    <t>Charge Total:</t>
  </si>
  <si>
    <t>017-017-12</t>
  </si>
  <si>
    <t>1BRU</t>
  </si>
  <si>
    <t>Occupied No Notice</t>
  </si>
  <si>
    <t>LAPORTE, JEFF</t>
  </si>
  <si>
    <t>Resident</t>
  </si>
  <si>
    <t>Amenity Rent</t>
  </si>
  <si>
    <t>354074141</t>
  </si>
  <si>
    <t>04/01/2025</t>
  </si>
  <si>
    <t>Rent</t>
  </si>
  <si>
    <t>354074134</t>
  </si>
  <si>
    <t>04/01/2025</t>
  </si>
  <si>
    <t>Charge Total:</t>
  </si>
  <si>
    <t>024-024-01</t>
  </si>
  <si>
    <t>2BR</t>
  </si>
  <si>
    <t>Occupied No Notice</t>
  </si>
  <si>
    <t>Dos Santos, Sandino</t>
  </si>
  <si>
    <t>Resident</t>
  </si>
  <si>
    <t>Rent</t>
  </si>
  <si>
    <t>354074270</t>
  </si>
  <si>
    <t>04/01/2025</t>
  </si>
  <si>
    <t>Charge Total:</t>
  </si>
  <si>
    <t>024-024-02</t>
  </si>
  <si>
    <t>2BR</t>
  </si>
  <si>
    <t>Occupied No Notice</t>
  </si>
  <si>
    <t>Pizzi Christian, Hattie</t>
  </si>
  <si>
    <t>Resident</t>
  </si>
  <si>
    <t>Rent</t>
  </si>
  <si>
    <t>354074283</t>
  </si>
  <si>
    <t>04/01/2025</t>
  </si>
  <si>
    <t>Charge Total:</t>
  </si>
  <si>
    <t>024-024-03</t>
  </si>
  <si>
    <t>JR3</t>
  </si>
  <si>
    <t>Occupied No Notice</t>
  </si>
  <si>
    <t>Moore, Ernest</t>
  </si>
  <si>
    <t>Resident</t>
  </si>
  <si>
    <t>Rent</t>
  </si>
  <si>
    <t>354074466</t>
  </si>
  <si>
    <t>04/01/2025</t>
  </si>
  <si>
    <t>Charge Total:</t>
  </si>
  <si>
    <t>024-024-04</t>
  </si>
  <si>
    <t>2BR</t>
  </si>
  <si>
    <t>Occupied No Notice</t>
  </si>
  <si>
    <t>Robinson, LaJetta</t>
  </si>
  <si>
    <t>Resident</t>
  </si>
  <si>
    <t>Rent</t>
  </si>
  <si>
    <t>354074457</t>
  </si>
  <si>
    <t>04/01/2025</t>
  </si>
  <si>
    <t>Charge Total:</t>
  </si>
  <si>
    <t>024-024-05</t>
  </si>
  <si>
    <t>2BRU</t>
  </si>
  <si>
    <t>Occupied No Notice</t>
  </si>
  <si>
    <t>Casiano Aponte, Anthony</t>
  </si>
  <si>
    <t>Resident</t>
  </si>
  <si>
    <t>Amenity Rent</t>
  </si>
  <si>
    <t>354074330</t>
  </si>
  <si>
    <t>04/01/2025</t>
  </si>
  <si>
    <t>Rent</t>
  </si>
  <si>
    <t>354074503</t>
  </si>
  <si>
    <t>04/01/2025</t>
  </si>
  <si>
    <t>Charge Total:</t>
  </si>
  <si>
    <t>024-024-06</t>
  </si>
  <si>
    <t>2BRU</t>
  </si>
  <si>
    <t>Occupied No Notice</t>
  </si>
  <si>
    <t>Depaliste, Daphcar</t>
  </si>
  <si>
    <t>Resident</t>
  </si>
  <si>
    <t>Amenity Rent</t>
  </si>
  <si>
    <t>354074184</t>
  </si>
  <si>
    <t>04/01/2025</t>
  </si>
  <si>
    <t>Rent</t>
  </si>
  <si>
    <t>354074496</t>
  </si>
  <si>
    <t>04/01/2025</t>
  </si>
  <si>
    <t>Charge Total:</t>
  </si>
  <si>
    <t>024-024-07</t>
  </si>
  <si>
    <t>2BRU</t>
  </si>
  <si>
    <t>Occupied No Notice</t>
  </si>
  <si>
    <t>Valle, Johanna</t>
  </si>
  <si>
    <t>Resident</t>
  </si>
  <si>
    <t>Amenity Rent</t>
  </si>
  <si>
    <t>354074266</t>
  </si>
  <si>
    <t>04/01/2025</t>
  </si>
  <si>
    <t>Rent</t>
  </si>
  <si>
    <t>354074297</t>
  </si>
  <si>
    <t>04/01/2025</t>
  </si>
  <si>
    <t>Charge Total:</t>
  </si>
  <si>
    <t>024-024-08</t>
  </si>
  <si>
    <t>2BRU</t>
  </si>
  <si>
    <t>Occupied No Notice</t>
  </si>
  <si>
    <t>Williams, Samuel</t>
  </si>
  <si>
    <t>Resident</t>
  </si>
  <si>
    <t>Amenity Rent</t>
  </si>
  <si>
    <t>354074362</t>
  </si>
  <si>
    <t>04/01/2025</t>
  </si>
  <si>
    <t>Rent</t>
  </si>
  <si>
    <t>354074146</t>
  </si>
  <si>
    <t>04/01/2025</t>
  </si>
  <si>
    <t>Charge Total:</t>
  </si>
  <si>
    <t>024-024-09</t>
  </si>
  <si>
    <t>2BRU</t>
  </si>
  <si>
    <t>Occupied No Notice</t>
  </si>
  <si>
    <t>Paul, Geraldei</t>
  </si>
  <si>
    <t>Resident</t>
  </si>
  <si>
    <t>Amenity Rent</t>
  </si>
  <si>
    <t>354074206</t>
  </si>
  <si>
    <t>04/01/2025</t>
  </si>
  <si>
    <t>Rent</t>
  </si>
  <si>
    <t>354074278</t>
  </si>
  <si>
    <t>04/01/2025</t>
  </si>
  <si>
    <t>Charge Total:</t>
  </si>
  <si>
    <t>024-024-10</t>
  </si>
  <si>
    <t>2BRU</t>
  </si>
  <si>
    <t>Occupied No Notice</t>
  </si>
  <si>
    <t>Mansulla, Frederick</t>
  </si>
  <si>
    <t>Resident</t>
  </si>
  <si>
    <t>Amenity Rent</t>
  </si>
  <si>
    <t>354074148</t>
  </si>
  <si>
    <t>04/01/2025</t>
  </si>
  <si>
    <t>Rent</t>
  </si>
  <si>
    <t>354074422</t>
  </si>
  <si>
    <t>04/01/2025</t>
  </si>
  <si>
    <t>Charge Total:</t>
  </si>
  <si>
    <t>024-024-11</t>
  </si>
  <si>
    <t>2BRU</t>
  </si>
  <si>
    <t>Occupied No Notice</t>
  </si>
  <si>
    <t>Russell, Cassandra</t>
  </si>
  <si>
    <t>Resident</t>
  </si>
  <si>
    <t>Amenity Rent</t>
  </si>
  <si>
    <t>354074128</t>
  </si>
  <si>
    <t>04/01/2025</t>
  </si>
  <si>
    <t>Rent</t>
  </si>
  <si>
    <t>354074359</t>
  </si>
  <si>
    <t>04/01/2025</t>
  </si>
  <si>
    <t>Charge Total:</t>
  </si>
  <si>
    <t>024-024-12</t>
  </si>
  <si>
    <t>2BRU</t>
  </si>
  <si>
    <t>Occupied No Notice</t>
  </si>
  <si>
    <t>Harris, Valentina</t>
  </si>
  <si>
    <t>Resident</t>
  </si>
  <si>
    <t>Amenity Rent</t>
  </si>
  <si>
    <t>354074248</t>
  </si>
  <si>
    <t>04/01/2025</t>
  </si>
  <si>
    <t>Rent</t>
  </si>
  <si>
    <t>354074188</t>
  </si>
  <si>
    <t>04/01/2025</t>
  </si>
  <si>
    <t>Charge Total:</t>
  </si>
  <si>
    <t>025-025-01</t>
  </si>
  <si>
    <t>2BR</t>
  </si>
  <si>
    <t>Occupied No Notice</t>
  </si>
  <si>
    <t>Frederick, David</t>
  </si>
  <si>
    <t>Resident</t>
  </si>
  <si>
    <t>Rent</t>
  </si>
  <si>
    <t>354074368</t>
  </si>
  <si>
    <t>04/01/2025</t>
  </si>
  <si>
    <t>Charge Total:</t>
  </si>
  <si>
    <t>025-025-02</t>
  </si>
  <si>
    <t>2BR</t>
  </si>
  <si>
    <t>Occupied No Notice</t>
  </si>
  <si>
    <t>Sarno, Megan</t>
  </si>
  <si>
    <t>Resident</t>
  </si>
  <si>
    <t>Rent</t>
  </si>
  <si>
    <t>354074348</t>
  </si>
  <si>
    <t>04/01/2025</t>
  </si>
  <si>
    <t>Charge Total:</t>
  </si>
  <si>
    <t>025-025-03</t>
  </si>
  <si>
    <t>JR1</t>
  </si>
  <si>
    <t>Occupied No Notice</t>
  </si>
  <si>
    <t>Monestime, Marc</t>
  </si>
  <si>
    <t>Resident</t>
  </si>
  <si>
    <t>Rent</t>
  </si>
  <si>
    <t>354074500</t>
  </si>
  <si>
    <t>04/01/2025</t>
  </si>
  <si>
    <t>Charge Total:</t>
  </si>
  <si>
    <t>025-025-04</t>
  </si>
  <si>
    <t>1BR</t>
  </si>
  <si>
    <t>Occupied No Notice</t>
  </si>
  <si>
    <t>Luce, Scott</t>
  </si>
  <si>
    <t>Resident</t>
  </si>
  <si>
    <t>Rent</t>
  </si>
  <si>
    <t>354074378</t>
  </si>
  <si>
    <t>04/01/2025</t>
  </si>
  <si>
    <t>Charge Total:</t>
  </si>
  <si>
    <t>025-025-05</t>
  </si>
  <si>
    <t>2BRU</t>
  </si>
  <si>
    <t>Occupied No Notice</t>
  </si>
  <si>
    <t>Rivera, Maria</t>
  </si>
  <si>
    <t>Resident</t>
  </si>
  <si>
    <t>Amenity Rent</t>
  </si>
  <si>
    <t>354074390</t>
  </si>
  <si>
    <t>04/01/2025</t>
  </si>
  <si>
    <t>Rent</t>
  </si>
  <si>
    <t>354074401</t>
  </si>
  <si>
    <t>04/01/2025</t>
  </si>
  <si>
    <t>Charge Total:</t>
  </si>
  <si>
    <t>025-025-06</t>
  </si>
  <si>
    <t>2BRU</t>
  </si>
  <si>
    <t>Occupied No Notice</t>
  </si>
  <si>
    <t>DosReis, Arlindo</t>
  </si>
  <si>
    <t>Resident</t>
  </si>
  <si>
    <t>Amenity Rent</t>
  </si>
  <si>
    <t>354074425</t>
  </si>
  <si>
    <t>04/01/2025</t>
  </si>
  <si>
    <t>Rent</t>
  </si>
  <si>
    <t>354074443</t>
  </si>
  <si>
    <t>04/01/2025</t>
  </si>
  <si>
    <t>Charge Total:</t>
  </si>
  <si>
    <t>025-025-07</t>
  </si>
  <si>
    <t>1BRU</t>
  </si>
  <si>
    <t>Occupied No Notice</t>
  </si>
  <si>
    <t>Cruz-Cula, Alicia (Alicia Cruz)</t>
  </si>
  <si>
    <t>Resident</t>
  </si>
  <si>
    <t>Amenity Rent</t>
  </si>
  <si>
    <t>354074316</t>
  </si>
  <si>
    <t>04/01/2025</t>
  </si>
  <si>
    <t>Rent</t>
  </si>
  <si>
    <t>354074226</t>
  </si>
  <si>
    <t>04/01/2025</t>
  </si>
  <si>
    <t>Charge Total:</t>
  </si>
  <si>
    <t>025-025-08</t>
  </si>
  <si>
    <t>1BRU</t>
  </si>
  <si>
    <t>Occupied No Notice</t>
  </si>
  <si>
    <t>Nordquist, David</t>
  </si>
  <si>
    <t>Resident</t>
  </si>
  <si>
    <t>Amenity Rent</t>
  </si>
  <si>
    <t>354074405</t>
  </si>
  <si>
    <t>04/01/2025</t>
  </si>
  <si>
    <t>Month to Month Rent</t>
  </si>
  <si>
    <t>354074337</t>
  </si>
  <si>
    <t>04/01/2025</t>
  </si>
  <si>
    <t>Concession-Partial Employee</t>
  </si>
  <si>
    <t>354074251</t>
  </si>
  <si>
    <t>04/01/2025</t>
  </si>
  <si>
    <t>Charge Total:</t>
  </si>
  <si>
    <t>025-025-09</t>
  </si>
  <si>
    <t>2BRU</t>
  </si>
  <si>
    <t>Occupied No Notice</t>
  </si>
  <si>
    <t>Jean Louis, Gregory Daniel</t>
  </si>
  <si>
    <t>Resident</t>
  </si>
  <si>
    <t>Amenity Rent</t>
  </si>
  <si>
    <t>354074311</t>
  </si>
  <si>
    <t>04/01/2025</t>
  </si>
  <si>
    <t>Rent</t>
  </si>
  <si>
    <t>354074246</t>
  </si>
  <si>
    <t>04/01/2025</t>
  </si>
  <si>
    <t>Charge Total:</t>
  </si>
  <si>
    <t>025-025-10</t>
  </si>
  <si>
    <t>2BRU</t>
  </si>
  <si>
    <t>Occupied No Notice</t>
  </si>
  <si>
    <t>Rodrigues, Luis (Luis)</t>
  </si>
  <si>
    <t>Resident</t>
  </si>
  <si>
    <t>Amenity Rent</t>
  </si>
  <si>
    <t>354074247</t>
  </si>
  <si>
    <t>04/01/2025</t>
  </si>
  <si>
    <t>Rent</t>
  </si>
  <si>
    <t>354074299</t>
  </si>
  <si>
    <t>04/01/2025</t>
  </si>
  <si>
    <t>Charge Total:</t>
  </si>
  <si>
    <t>025-025-11</t>
  </si>
  <si>
    <t>1BRU</t>
  </si>
  <si>
    <t>Occupied No Notice</t>
  </si>
  <si>
    <t>Buchanan, Kalisha</t>
  </si>
  <si>
    <t>Resident</t>
  </si>
  <si>
    <t>Amenity Rent</t>
  </si>
  <si>
    <t>354074170</t>
  </si>
  <si>
    <t>04/01/2025</t>
  </si>
  <si>
    <t>Rent</t>
  </si>
  <si>
    <t>354074159</t>
  </si>
  <si>
    <t>04/01/2025</t>
  </si>
  <si>
    <t>Charge Total:</t>
  </si>
  <si>
    <t>025-025-12</t>
  </si>
  <si>
    <t>1BRU</t>
  </si>
  <si>
    <t>Occupied No Notice</t>
  </si>
  <si>
    <t>Edwards, Brittany</t>
  </si>
  <si>
    <t>Resident</t>
  </si>
  <si>
    <t>Amenity Rent</t>
  </si>
  <si>
    <t>354074293</t>
  </si>
  <si>
    <t>04/01/2025</t>
  </si>
  <si>
    <t>Rent</t>
  </si>
  <si>
    <t>354074534</t>
  </si>
  <si>
    <t>04/01/2025</t>
  </si>
  <si>
    <t>Charge Total:</t>
  </si>
  <si>
    <t>032-032-01</t>
  </si>
  <si>
    <t>2BR</t>
  </si>
  <si>
    <t>Occupied No Notice</t>
  </si>
  <si>
    <t>Dauwer Jr, John</t>
  </si>
  <si>
    <t>Resident</t>
  </si>
  <si>
    <t>Rent</t>
  </si>
  <si>
    <t>354074389</t>
  </si>
  <si>
    <t>04/01/2025</t>
  </si>
  <si>
    <t>Charge Total:</t>
  </si>
  <si>
    <t>032-032-02</t>
  </si>
  <si>
    <t>2BR</t>
  </si>
  <si>
    <t>Occupied No Notice</t>
  </si>
  <si>
    <t>Haywood, Barbara</t>
  </si>
  <si>
    <t>Resident</t>
  </si>
  <si>
    <t>Rent</t>
  </si>
  <si>
    <t>354074210</t>
  </si>
  <si>
    <t>04/01/2025</t>
  </si>
  <si>
    <t>Charge Total:</t>
  </si>
  <si>
    <t>032-032-03</t>
  </si>
  <si>
    <t>JR3</t>
  </si>
  <si>
    <t>Notice Rented</t>
  </si>
  <si>
    <t>Gomes, Sydney</t>
  </si>
  <si>
    <t>Resident</t>
  </si>
  <si>
    <t>Month to Month Rent</t>
  </si>
  <si>
    <t>354074437</t>
  </si>
  <si>
    <t>04/01/2025</t>
  </si>
  <si>
    <t>Month-to-Month Fee</t>
  </si>
  <si>
    <t>354074183</t>
  </si>
  <si>
    <t>04/01/2025</t>
  </si>
  <si>
    <t>Charge Total:</t>
  </si>
  <si>
    <t>032-032-04</t>
  </si>
  <si>
    <t>2BR</t>
  </si>
  <si>
    <t>Occupied No Notice</t>
  </si>
  <si>
    <t>Timas, Claudia</t>
  </si>
  <si>
    <t>Resident</t>
  </si>
  <si>
    <t>Rent</t>
  </si>
  <si>
    <t>354074486</t>
  </si>
  <si>
    <t>04/01/2025</t>
  </si>
  <si>
    <t>Charge Total:</t>
  </si>
  <si>
    <t>032-032-05</t>
  </si>
  <si>
    <t>2BRU</t>
  </si>
  <si>
    <t>Occupied No Notice</t>
  </si>
  <si>
    <t>Thrasybule, Joseph</t>
  </si>
  <si>
    <t>Resident</t>
  </si>
  <si>
    <t>Amenity Rent</t>
  </si>
  <si>
    <t>354074531</t>
  </si>
  <si>
    <t>04/01/2025</t>
  </si>
  <si>
    <t>Rent</t>
  </si>
  <si>
    <t>354074132</t>
  </si>
  <si>
    <t>04/01/2025</t>
  </si>
  <si>
    <t>Charge Total:</t>
  </si>
  <si>
    <t>032-032-06</t>
  </si>
  <si>
    <t>2BRU</t>
  </si>
  <si>
    <t>Occupied No Notice</t>
  </si>
  <si>
    <t>Mosley, Jason</t>
  </si>
  <si>
    <t>Resident</t>
  </si>
  <si>
    <t>Amenity Rent</t>
  </si>
  <si>
    <t>354074161</t>
  </si>
  <si>
    <t>04/01/2025</t>
  </si>
  <si>
    <t>Rent</t>
  </si>
  <si>
    <t>354074379</t>
  </si>
  <si>
    <t>04/01/2025</t>
  </si>
  <si>
    <t>Charge Total:</t>
  </si>
  <si>
    <t>032-032-07</t>
  </si>
  <si>
    <t>2BRU</t>
  </si>
  <si>
    <t>Occupied No Notice</t>
  </si>
  <si>
    <t>Badgio, Martha</t>
  </si>
  <si>
    <t>Resident</t>
  </si>
  <si>
    <t>Amenity Rent</t>
  </si>
  <si>
    <t>354074384</t>
  </si>
  <si>
    <t>04/01/2025</t>
  </si>
  <si>
    <t>Rent</t>
  </si>
  <si>
    <t>354074533</t>
  </si>
  <si>
    <t>04/01/2025</t>
  </si>
  <si>
    <t>Charge Total:</t>
  </si>
  <si>
    <t>032-032-08</t>
  </si>
  <si>
    <t>2BRU</t>
  </si>
  <si>
    <t>Occupied No Notice</t>
  </si>
  <si>
    <t>Espera, Evens</t>
  </si>
  <si>
    <t>Resident</t>
  </si>
  <si>
    <t>Amenity Rent</t>
  </si>
  <si>
    <t>354074352</t>
  </si>
  <si>
    <t>04/01/2025</t>
  </si>
  <si>
    <t>Rent</t>
  </si>
  <si>
    <t>354074139</t>
  </si>
  <si>
    <t>04/01/2025</t>
  </si>
  <si>
    <t>Charge Total:</t>
  </si>
  <si>
    <t>032-032-09</t>
  </si>
  <si>
    <t>2BRU</t>
  </si>
  <si>
    <t>Occupied No Notice</t>
  </si>
  <si>
    <t>Stappen, Svetozara</t>
  </si>
  <si>
    <t>Resident</t>
  </si>
  <si>
    <t>Amenity Rent</t>
  </si>
  <si>
    <t>354074192</t>
  </si>
  <si>
    <t>04/01/2025</t>
  </si>
  <si>
    <t>Rent</t>
  </si>
  <si>
    <t>354074356</t>
  </si>
  <si>
    <t>04/01/2025</t>
  </si>
  <si>
    <t>Charge Total:</t>
  </si>
  <si>
    <t>032-032-10</t>
  </si>
  <si>
    <t>2BRU</t>
  </si>
  <si>
    <t>Occupied No Notice</t>
  </si>
  <si>
    <t>Laurore, Nerline</t>
  </si>
  <si>
    <t>Resident</t>
  </si>
  <si>
    <t>Amenity Rent</t>
  </si>
  <si>
    <t>354074373</t>
  </si>
  <si>
    <t>04/01/2025</t>
  </si>
  <si>
    <t>Rent</t>
  </si>
  <si>
    <t>354074408</t>
  </si>
  <si>
    <t>04/01/2025</t>
  </si>
  <si>
    <t>Charge Total:</t>
  </si>
  <si>
    <t>032-032-11</t>
  </si>
  <si>
    <t>2BRU</t>
  </si>
  <si>
    <t>Occupied No Notice</t>
  </si>
  <si>
    <t>Hay, William</t>
  </si>
  <si>
    <t>Resident</t>
  </si>
  <si>
    <t>Amenity Rent</t>
  </si>
  <si>
    <t>354074488</t>
  </si>
  <si>
    <t>04/01/2025</t>
  </si>
  <si>
    <t>Rent</t>
  </si>
  <si>
    <t>354074487</t>
  </si>
  <si>
    <t>04/01/2025</t>
  </si>
  <si>
    <t>Charge Total:</t>
  </si>
  <si>
    <t>032-032-12</t>
  </si>
  <si>
    <t>2BRU</t>
  </si>
  <si>
    <t>Occupied No Notice</t>
  </si>
  <si>
    <t>Russano, Donna (Donna)</t>
  </si>
  <si>
    <t>Resident</t>
  </si>
  <si>
    <t>Amenity Rent</t>
  </si>
  <si>
    <t>354074151</t>
  </si>
  <si>
    <t>04/01/2025</t>
  </si>
  <si>
    <t>Rent</t>
  </si>
  <si>
    <t>354074456</t>
  </si>
  <si>
    <t>04/01/2025</t>
  </si>
  <si>
    <t>Charge Total:</t>
  </si>
  <si>
    <t>037-037-01</t>
  </si>
  <si>
    <t>2BR</t>
  </si>
  <si>
    <t>Occupied No Notice</t>
  </si>
  <si>
    <t>Phyllis, Robert</t>
  </si>
  <si>
    <t>Resident</t>
  </si>
  <si>
    <t>Rent</t>
  </si>
  <si>
    <t>354074502</t>
  </si>
  <si>
    <t>04/01/2025</t>
  </si>
  <si>
    <t>Charge Total:</t>
  </si>
  <si>
    <t>037-037-02</t>
  </si>
  <si>
    <t>2BR</t>
  </si>
  <si>
    <t>Occupied No Notice</t>
  </si>
  <si>
    <t>Dowling, Nicole</t>
  </si>
  <si>
    <t>Resident</t>
  </si>
  <si>
    <t>Rent</t>
  </si>
  <si>
    <t>354074255</t>
  </si>
  <si>
    <t>04/01/2025</t>
  </si>
  <si>
    <t>Charge Total:</t>
  </si>
  <si>
    <t>037-037-03</t>
  </si>
  <si>
    <t>JR1</t>
  </si>
  <si>
    <t>Occupied No Notice</t>
  </si>
  <si>
    <t>Pierre, Yvens</t>
  </si>
  <si>
    <t>Resident</t>
  </si>
  <si>
    <t>Rent</t>
  </si>
  <si>
    <t>354074303</t>
  </si>
  <si>
    <t>04/01/2025</t>
  </si>
  <si>
    <t>Charge Total:</t>
  </si>
  <si>
    <t>037-037-04</t>
  </si>
  <si>
    <t>1BR</t>
  </si>
  <si>
    <t>Occupied No Notice</t>
  </si>
  <si>
    <t>Kelleher, Alyssa</t>
  </si>
  <si>
    <t>Resident</t>
  </si>
  <si>
    <t>Rent</t>
  </si>
  <si>
    <t>354074256</t>
  </si>
  <si>
    <t>04/01/2025</t>
  </si>
  <si>
    <t>Charge Total:</t>
  </si>
  <si>
    <t>037-037-05</t>
  </si>
  <si>
    <t>2BRU</t>
  </si>
  <si>
    <t>Occupied No Notice</t>
  </si>
  <si>
    <t>Acosta, Janice</t>
  </si>
  <si>
    <t>Resident</t>
  </si>
  <si>
    <t>Amenity Rent</t>
  </si>
  <si>
    <t>354074363</t>
  </si>
  <si>
    <t>04/01/2025</t>
  </si>
  <si>
    <t>Rent</t>
  </si>
  <si>
    <t>354074314</t>
  </si>
  <si>
    <t>04/01/2025</t>
  </si>
  <si>
    <t>Charge Total:</t>
  </si>
  <si>
    <t>037-037-06</t>
  </si>
  <si>
    <t>2BRU</t>
  </si>
  <si>
    <t>Occupied No Notice</t>
  </si>
  <si>
    <t>Gauthier, Chenel</t>
  </si>
  <si>
    <t>Resident</t>
  </si>
  <si>
    <t>Amenity Rent</t>
  </si>
  <si>
    <t>354074272</t>
  </si>
  <si>
    <t>04/01/2025</t>
  </si>
  <si>
    <t>Rent</t>
  </si>
  <si>
    <t>354074489</t>
  </si>
  <si>
    <t>04/01/2025</t>
  </si>
  <si>
    <t>Renters Insurance Fine</t>
  </si>
  <si>
    <t>354041577</t>
  </si>
  <si>
    <t>04/01/2025</t>
  </si>
  <si>
    <t>Charge Total:</t>
  </si>
  <si>
    <t>037-037-07</t>
  </si>
  <si>
    <t>1BRU</t>
  </si>
  <si>
    <t>Occupied No Notice</t>
  </si>
  <si>
    <t>Fortes, Natasha</t>
  </si>
  <si>
    <t>Resident</t>
  </si>
  <si>
    <t>Amenity Rent</t>
  </si>
  <si>
    <t>354074495</t>
  </si>
  <si>
    <t>04/01/2025</t>
  </si>
  <si>
    <t>Rent</t>
  </si>
  <si>
    <t>354074138</t>
  </si>
  <si>
    <t>04/01/2025</t>
  </si>
  <si>
    <t>Charge Total:</t>
  </si>
  <si>
    <t>037-037-08</t>
  </si>
  <si>
    <t>1BRU</t>
  </si>
  <si>
    <t>Occupied No Notice</t>
  </si>
  <si>
    <t>O Connor, Bridget</t>
  </si>
  <si>
    <t>Resident</t>
  </si>
  <si>
    <t>Amenity Rent</t>
  </si>
  <si>
    <t>354074163</t>
  </si>
  <si>
    <t>04/01/2025</t>
  </si>
  <si>
    <t>Rent</t>
  </si>
  <si>
    <t>354074474</t>
  </si>
  <si>
    <t>04/01/2025</t>
  </si>
  <si>
    <t>Charge Total:</t>
  </si>
  <si>
    <t>037-037-09</t>
  </si>
  <si>
    <t>2BRU</t>
  </si>
  <si>
    <t>Vacant Rented Not Ready</t>
  </si>
  <si>
    <t>-- Vacant --</t>
  </si>
  <si>
    <t>-</t>
  </si>
  <si>
    <t>Charge Total:</t>
  </si>
  <si>
    <t>037-037-10</t>
  </si>
  <si>
    <t>2BRU</t>
  </si>
  <si>
    <t>Occupied No Notice</t>
  </si>
  <si>
    <t>Divers, Rebecca</t>
  </si>
  <si>
    <t>Resident</t>
  </si>
  <si>
    <t>Amenity Rent</t>
  </si>
  <si>
    <t>354074435</t>
  </si>
  <si>
    <t>04/01/2025</t>
  </si>
  <si>
    <t>Rent</t>
  </si>
  <si>
    <t>354074360</t>
  </si>
  <si>
    <t>04/01/2025</t>
  </si>
  <si>
    <t>Charge Total:</t>
  </si>
  <si>
    <t>037-037-11</t>
  </si>
  <si>
    <t>1BRU</t>
  </si>
  <si>
    <t>Occupied No Notice</t>
  </si>
  <si>
    <t>Bradley, Daniel</t>
  </si>
  <si>
    <t>Resident</t>
  </si>
  <si>
    <t>Amenity Rent</t>
  </si>
  <si>
    <t>354074306</t>
  </si>
  <si>
    <t>04/01/2025</t>
  </si>
  <si>
    <t>Rent</t>
  </si>
  <si>
    <t>354074165</t>
  </si>
  <si>
    <t>04/01/2025</t>
  </si>
  <si>
    <t>Charge Total:</t>
  </si>
  <si>
    <t>037-037-12</t>
  </si>
  <si>
    <t>1BRU</t>
  </si>
  <si>
    <t>Occupied No Notice</t>
  </si>
  <si>
    <t>Soucy, Nancy</t>
  </si>
  <si>
    <t>Resident</t>
  </si>
  <si>
    <t>Amenity Rent</t>
  </si>
  <si>
    <t>354074315</t>
  </si>
  <si>
    <t>04/01/2025</t>
  </si>
  <si>
    <t>Rent</t>
  </si>
  <si>
    <t>354074284</t>
  </si>
  <si>
    <t>04/01/2025</t>
  </si>
  <si>
    <t>Charge Total:</t>
  </si>
  <si>
    <t>045-045-01</t>
  </si>
  <si>
    <t>2BR</t>
  </si>
  <si>
    <t>Occupied No Notice</t>
  </si>
  <si>
    <t>Marcellus, Louidon</t>
  </si>
  <si>
    <t>Resident</t>
  </si>
  <si>
    <t>Rent</t>
  </si>
  <si>
    <t>354074468</t>
  </si>
  <si>
    <t>04/01/2025</t>
  </si>
  <si>
    <t>Charge Total:</t>
  </si>
  <si>
    <t>045-045-02</t>
  </si>
  <si>
    <t>2BR</t>
  </si>
  <si>
    <t>Occupied No Notice</t>
  </si>
  <si>
    <t>Goldsmith, Avery</t>
  </si>
  <si>
    <t>Resident</t>
  </si>
  <si>
    <t>Rent</t>
  </si>
  <si>
    <t>354074305</t>
  </si>
  <si>
    <t>04/01/2025</t>
  </si>
  <si>
    <t>Charge Total:</t>
  </si>
  <si>
    <t>045-045-03</t>
  </si>
  <si>
    <t>JR1</t>
  </si>
  <si>
    <t>Occupied No Notice</t>
  </si>
  <si>
    <t>Laundry, Dean</t>
  </si>
  <si>
    <t>Resident</t>
  </si>
  <si>
    <t>Rent</t>
  </si>
  <si>
    <t>354074168</t>
  </si>
  <si>
    <t>04/01/2025</t>
  </si>
  <si>
    <t>Charge Total:</t>
  </si>
  <si>
    <t>045-045-04</t>
  </si>
  <si>
    <t>1BR</t>
  </si>
  <si>
    <t>Occupied No Notice</t>
  </si>
  <si>
    <t>Doyle, Deborah</t>
  </si>
  <si>
    <t>Resident</t>
  </si>
  <si>
    <t>Rent</t>
  </si>
  <si>
    <t>354074381</t>
  </si>
  <si>
    <t>04/01/2025</t>
  </si>
  <si>
    <t>Charge Total:</t>
  </si>
  <si>
    <t>045-045-05</t>
  </si>
  <si>
    <t>2BRU</t>
  </si>
  <si>
    <t xml:space="preserve"> Excluded -Admin Unit</t>
  </si>
  <si>
    <t>-- Vacant --</t>
  </si>
  <si>
    <t>-</t>
  </si>
  <si>
    <t>Charge Total:</t>
  </si>
  <si>
    <t>045-045-06</t>
  </si>
  <si>
    <t>2BRU</t>
  </si>
  <si>
    <t>Occupied No Notice</t>
  </si>
  <si>
    <t>Flaherty, Marie</t>
  </si>
  <si>
    <t>Resident</t>
  </si>
  <si>
    <t>Amenity Rent</t>
  </si>
  <si>
    <t>354074529</t>
  </si>
  <si>
    <t>04/01/2025</t>
  </si>
  <si>
    <t>Rent</t>
  </si>
  <si>
    <t>354074205</t>
  </si>
  <si>
    <t>04/01/2025</t>
  </si>
  <si>
    <t>Charge Total:</t>
  </si>
  <si>
    <t>045-045-07</t>
  </si>
  <si>
    <t>1BRU</t>
  </si>
  <si>
    <t>Occupied No Notice</t>
  </si>
  <si>
    <t>Courdeau, Jean</t>
  </si>
  <si>
    <t>Resident</t>
  </si>
  <si>
    <t>Amenity Rent</t>
  </si>
  <si>
    <t>354074440</t>
  </si>
  <si>
    <t>04/01/2025</t>
  </si>
  <si>
    <t>Rent</t>
  </si>
  <si>
    <t>354074219</t>
  </si>
  <si>
    <t>04/01/2025</t>
  </si>
  <si>
    <t>Charge Total:</t>
  </si>
  <si>
    <t>045-045-08</t>
  </si>
  <si>
    <t>1BRU</t>
  </si>
  <si>
    <t>Occupied No Notice</t>
  </si>
  <si>
    <t>Andrade, Jacinto</t>
  </si>
  <si>
    <t>Resident</t>
  </si>
  <si>
    <t>Amenity Rent</t>
  </si>
  <si>
    <t>354074333</t>
  </si>
  <si>
    <t>04/01/2025</t>
  </si>
  <si>
    <t>Rent</t>
  </si>
  <si>
    <t>354074133</t>
  </si>
  <si>
    <t>04/01/2025</t>
  </si>
  <si>
    <t>Charge Total:</t>
  </si>
  <si>
    <t>045-045-09</t>
  </si>
  <si>
    <t>2BRU</t>
  </si>
  <si>
    <t>Occupied No Notice</t>
  </si>
  <si>
    <t>Bandis, Thomas</t>
  </si>
  <si>
    <t>Resident</t>
  </si>
  <si>
    <t>Amenity Rent</t>
  </si>
  <si>
    <t>354074429</t>
  </si>
  <si>
    <t>04/01/2025</t>
  </si>
  <si>
    <t>Rent</t>
  </si>
  <si>
    <t>354074288</t>
  </si>
  <si>
    <t>04/01/2025</t>
  </si>
  <si>
    <t>Charge Total:</t>
  </si>
  <si>
    <t>045-045-10</t>
  </si>
  <si>
    <t>2BRU</t>
  </si>
  <si>
    <t>Occupied No Notice</t>
  </si>
  <si>
    <t>Mather, Michael</t>
  </si>
  <si>
    <t>Resident</t>
  </si>
  <si>
    <t>Amenity Rent</t>
  </si>
  <si>
    <t>354074181</t>
  </si>
  <si>
    <t>04/01/2025</t>
  </si>
  <si>
    <t>Rent</t>
  </si>
  <si>
    <t>354074358</t>
  </si>
  <si>
    <t>04/01/2025</t>
  </si>
  <si>
    <t>Charge Total:</t>
  </si>
  <si>
    <t>045-045-11</t>
  </si>
  <si>
    <t>1BRU</t>
  </si>
  <si>
    <t>Occupied No Notice</t>
  </si>
  <si>
    <t>Whitehead, Donald</t>
  </si>
  <si>
    <t>Resident</t>
  </si>
  <si>
    <t>Amenity Rent</t>
  </si>
  <si>
    <t>354074225</t>
  </si>
  <si>
    <t>04/01/2025</t>
  </si>
  <si>
    <t>Rent</t>
  </si>
  <si>
    <t>354074137</t>
  </si>
  <si>
    <t>04/01/2025</t>
  </si>
  <si>
    <t>Charge Total:</t>
  </si>
  <si>
    <t>045-045-12</t>
  </si>
  <si>
    <t>1BRU</t>
  </si>
  <si>
    <t>Occupied No Notice</t>
  </si>
  <si>
    <t>Gilmore, Richard</t>
  </si>
  <si>
    <t>Resident</t>
  </si>
  <si>
    <t>Amenity Rent</t>
  </si>
  <si>
    <t>354074194</t>
  </si>
  <si>
    <t>04/01/2025</t>
  </si>
  <si>
    <t>Rent</t>
  </si>
  <si>
    <t>354074524</t>
  </si>
  <si>
    <t>04/01/2025</t>
  </si>
  <si>
    <t>Charge Total:</t>
  </si>
  <si>
    <t>051-051-01</t>
  </si>
  <si>
    <t>2BR</t>
  </si>
  <si>
    <t>Occupied No Notice</t>
  </si>
  <si>
    <t>Hayward, Morgan</t>
  </si>
  <si>
    <t>Resident</t>
  </si>
  <si>
    <t>Rent</t>
  </si>
  <si>
    <t>354074506</t>
  </si>
  <si>
    <t>04/01/2025</t>
  </si>
  <si>
    <t>Charge Total:</t>
  </si>
  <si>
    <t>051-051-02</t>
  </si>
  <si>
    <t>2BR</t>
  </si>
  <si>
    <t>Occupied No Notice</t>
  </si>
  <si>
    <t>Grimes, Elbertha</t>
  </si>
  <si>
    <t>Resident</t>
  </si>
  <si>
    <t>Rent</t>
  </si>
  <si>
    <t>354074254</t>
  </si>
  <si>
    <t>04/01/2025</t>
  </si>
  <si>
    <t>Charge Total:</t>
  </si>
  <si>
    <t>051-051-03</t>
  </si>
  <si>
    <t>JR3</t>
  </si>
  <si>
    <t>Occupied No Notice</t>
  </si>
  <si>
    <t>Burton, Dashawna</t>
  </si>
  <si>
    <t>Resident</t>
  </si>
  <si>
    <t>Rent</t>
  </si>
  <si>
    <t>354074364</t>
  </si>
  <si>
    <t>04/01/2025</t>
  </si>
  <si>
    <t>Charge Total:</t>
  </si>
  <si>
    <t>051-051-04</t>
  </si>
  <si>
    <t>2BR</t>
  </si>
  <si>
    <t>Occupied No Notice</t>
  </si>
  <si>
    <t>Opara, Patrick</t>
  </si>
  <si>
    <t>Resident</t>
  </si>
  <si>
    <t>Rent</t>
  </si>
  <si>
    <t>354074239</t>
  </si>
  <si>
    <t>04/01/2025</t>
  </si>
  <si>
    <t>Charge Total:</t>
  </si>
  <si>
    <t>051-051-05</t>
  </si>
  <si>
    <t>2BRU</t>
  </si>
  <si>
    <t>Occupied No Notice</t>
  </si>
  <si>
    <t>Morla De Cruz, Eneroliza (Liza)</t>
  </si>
  <si>
    <t>Resident</t>
  </si>
  <si>
    <t>Amenity Rent</t>
  </si>
  <si>
    <t>354074150</t>
  </si>
  <si>
    <t>04/01/2025</t>
  </si>
  <si>
    <t>Rent</t>
  </si>
  <si>
    <t>354074372</t>
  </si>
  <si>
    <t>04/01/2025</t>
  </si>
  <si>
    <t>Charge Total:</t>
  </si>
  <si>
    <t>051-051-06</t>
  </si>
  <si>
    <t>2BRU</t>
  </si>
  <si>
    <t>Occupied No Notice</t>
  </si>
  <si>
    <t>Haywood, Bianca</t>
  </si>
  <si>
    <t>Resident</t>
  </si>
  <si>
    <t>Amenity Rent</t>
  </si>
  <si>
    <t>354074169</t>
  </si>
  <si>
    <t>04/01/2025</t>
  </si>
  <si>
    <t>Rent</t>
  </si>
  <si>
    <t>354074189</t>
  </si>
  <si>
    <t>04/01/2025</t>
  </si>
  <si>
    <t>Bounced Check Fee</t>
  </si>
  <si>
    <t>354516867</t>
  </si>
  <si>
    <t>04/07/2025</t>
  </si>
  <si>
    <t>Charge Total:</t>
  </si>
  <si>
    <t>051-051-07</t>
  </si>
  <si>
    <t>2BRU</t>
  </si>
  <si>
    <t>Occupied No Notice</t>
  </si>
  <si>
    <t>Ortiz, Vanessa</t>
  </si>
  <si>
    <t>Resident</t>
  </si>
  <si>
    <t>Amenity Rent</t>
  </si>
  <si>
    <t>354074145</t>
  </si>
  <si>
    <t>04/01/2025</t>
  </si>
  <si>
    <t>Rent</t>
  </si>
  <si>
    <t>354074268</t>
  </si>
  <si>
    <t>04/01/2025</t>
  </si>
  <si>
    <t>Charge Total:</t>
  </si>
  <si>
    <t>051-051-08</t>
  </si>
  <si>
    <t>2BRU</t>
  </si>
  <si>
    <t>Occupied No Notice</t>
  </si>
  <si>
    <t>Prezeau, Maryann</t>
  </si>
  <si>
    <t>Resident</t>
  </si>
  <si>
    <t>Amenity Rent</t>
  </si>
  <si>
    <t>354074160</t>
  </si>
  <si>
    <t>04/01/2025</t>
  </si>
  <si>
    <t>Rent</t>
  </si>
  <si>
    <t>354074523</t>
  </si>
  <si>
    <t>04/01/2025</t>
  </si>
  <si>
    <t>Charge Total:</t>
  </si>
  <si>
    <t>051-051-09</t>
  </si>
  <si>
    <t>2BRU</t>
  </si>
  <si>
    <t>Occupied No Notice</t>
  </si>
  <si>
    <t>Kittananthawongs, Kiratima</t>
  </si>
  <si>
    <t>Resident</t>
  </si>
  <si>
    <t>Amenity Rent</t>
  </si>
  <si>
    <t>354074142</t>
  </si>
  <si>
    <t>04/01/2025</t>
  </si>
  <si>
    <t>Rent</t>
  </si>
  <si>
    <t>354074182</t>
  </si>
  <si>
    <t>04/01/2025</t>
  </si>
  <si>
    <t>Charge Total:</t>
  </si>
  <si>
    <t>051-051-10</t>
  </si>
  <si>
    <t>2BRU</t>
  </si>
  <si>
    <t>Occupied No Notice</t>
  </si>
  <si>
    <t>Puente, Alfredo</t>
  </si>
  <si>
    <t>Resident</t>
  </si>
  <si>
    <t>Amenity Rent</t>
  </si>
  <si>
    <t>354074154</t>
  </si>
  <si>
    <t>04/01/2025</t>
  </si>
  <si>
    <t>Rent</t>
  </si>
  <si>
    <t>354074521</t>
  </si>
  <si>
    <t>04/01/2025</t>
  </si>
  <si>
    <t>Charge Total:</t>
  </si>
  <si>
    <t>051-051-11</t>
  </si>
  <si>
    <t>2BRU</t>
  </si>
  <si>
    <t>Occupied No Notice</t>
  </si>
  <si>
    <t>Cole, Andrea</t>
  </si>
  <si>
    <t>Resident</t>
  </si>
  <si>
    <t>Amenity Rent</t>
  </si>
  <si>
    <t>354074497</t>
  </si>
  <si>
    <t>04/01/2025</t>
  </si>
  <si>
    <t>Rent</t>
  </si>
  <si>
    <t>354074222</t>
  </si>
  <si>
    <t>04/01/2025</t>
  </si>
  <si>
    <t>Charge Total:</t>
  </si>
  <si>
    <t>051-051-12</t>
  </si>
  <si>
    <t>2BRU</t>
  </si>
  <si>
    <t>Occupied No Notice</t>
  </si>
  <si>
    <t>Licciardi, Guy</t>
  </si>
  <si>
    <t>Resident</t>
  </si>
  <si>
    <t>Amenity Rent</t>
  </si>
  <si>
    <t>354074395</t>
  </si>
  <si>
    <t>04/01/2025</t>
  </si>
  <si>
    <t>Rent</t>
  </si>
  <si>
    <t>354074516</t>
  </si>
  <si>
    <t>04/01/2025</t>
  </si>
  <si>
    <t>Charge Total:</t>
  </si>
  <si>
    <t>057-057-01</t>
  </si>
  <si>
    <t>2BR</t>
  </si>
  <si>
    <t>Occupied No Notice</t>
  </si>
  <si>
    <t>Rosado, Jane</t>
  </si>
  <si>
    <t>Resident</t>
  </si>
  <si>
    <t>Rent</t>
  </si>
  <si>
    <t>354074253</t>
  </si>
  <si>
    <t>04/01/2025</t>
  </si>
  <si>
    <t>Charge Total:</t>
  </si>
  <si>
    <t>057-057-02</t>
  </si>
  <si>
    <t>2BR</t>
  </si>
  <si>
    <t>Occupied No Notice</t>
  </si>
  <si>
    <t>Ndikumana, Olivier</t>
  </si>
  <si>
    <t>Resident</t>
  </si>
  <si>
    <t>Rent</t>
  </si>
  <si>
    <t>354074519</t>
  </si>
  <si>
    <t>04/01/2025</t>
  </si>
  <si>
    <t>Charge Total:</t>
  </si>
  <si>
    <t>057-057-03</t>
  </si>
  <si>
    <t>JR1</t>
  </si>
  <si>
    <t>Occupied No Notice</t>
  </si>
  <si>
    <t>Robinson, Maurice</t>
  </si>
  <si>
    <t>Resident</t>
  </si>
  <si>
    <t>Rent</t>
  </si>
  <si>
    <t>354074200</t>
  </si>
  <si>
    <t>04/01/2025</t>
  </si>
  <si>
    <t>Charge Total:</t>
  </si>
  <si>
    <t>057-057-04</t>
  </si>
  <si>
    <t>1BR</t>
  </si>
  <si>
    <t>Occupied No Notice</t>
  </si>
  <si>
    <t>Parkinson, Jean</t>
  </si>
  <si>
    <t>Resident</t>
  </si>
  <si>
    <t>Rent</t>
  </si>
  <si>
    <t>354074442</t>
  </si>
  <si>
    <t>04/01/2025</t>
  </si>
  <si>
    <t>Charge Total:</t>
  </si>
  <si>
    <t>057-057-05</t>
  </si>
  <si>
    <t>2BRU</t>
  </si>
  <si>
    <t>Occupied No Notice</t>
  </si>
  <si>
    <t>Cayer, Morgan</t>
  </si>
  <si>
    <t>Resident</t>
  </si>
  <si>
    <t>Amenity Rent</t>
  </si>
  <si>
    <t>354074332</t>
  </si>
  <si>
    <t>04/01/2025</t>
  </si>
  <si>
    <t>Rent</t>
  </si>
  <si>
    <t>354074387</t>
  </si>
  <si>
    <t>04/01/2025</t>
  </si>
  <si>
    <t>Charge Total:</t>
  </si>
  <si>
    <t>057-057-06</t>
  </si>
  <si>
    <t>2BRU</t>
  </si>
  <si>
    <t>Occupied No Notice</t>
  </si>
  <si>
    <t>Leahy, Leanne</t>
  </si>
  <si>
    <t>Resident</t>
  </si>
  <si>
    <t>Amenity Rent</t>
  </si>
  <si>
    <t>354074224</t>
  </si>
  <si>
    <t>04/01/2025</t>
  </si>
  <si>
    <t>Rent</t>
  </si>
  <si>
    <t>354074267</t>
  </si>
  <si>
    <t>04/01/2025</t>
  </si>
  <si>
    <t>Charge Total:</t>
  </si>
  <si>
    <t>057-057-07</t>
  </si>
  <si>
    <t>1BRU</t>
  </si>
  <si>
    <t>Occupied No Notice</t>
  </si>
  <si>
    <t>Allen, Glenn</t>
  </si>
  <si>
    <t>Resident</t>
  </si>
  <si>
    <t>Amenity Rent</t>
  </si>
  <si>
    <t>354074281</t>
  </si>
  <si>
    <t>04/01/2025</t>
  </si>
  <si>
    <t>Rent</t>
  </si>
  <si>
    <t>354074136</t>
  </si>
  <si>
    <t>04/01/2025</t>
  </si>
  <si>
    <t>Charge Total:</t>
  </si>
  <si>
    <t>057-057-08</t>
  </si>
  <si>
    <t>1BRU</t>
  </si>
  <si>
    <t>Occupied No Notice</t>
  </si>
  <si>
    <t>Nganga, Susan</t>
  </si>
  <si>
    <t>Resident</t>
  </si>
  <si>
    <t>Amenity Rent</t>
  </si>
  <si>
    <t>354074434</t>
  </si>
  <si>
    <t>04/01/2025</t>
  </si>
  <si>
    <t>Rent</t>
  </si>
  <si>
    <t>354074340</t>
  </si>
  <si>
    <t>04/01/2025</t>
  </si>
  <si>
    <t>Charge Total:</t>
  </si>
  <si>
    <t>057-057-09</t>
  </si>
  <si>
    <t>2BRU</t>
  </si>
  <si>
    <t>Occupied No Notice</t>
  </si>
  <si>
    <t>Luxama, Angelie</t>
  </si>
  <si>
    <t>Resident</t>
  </si>
  <si>
    <t>Amenity Rent</t>
  </si>
  <si>
    <t>354074539</t>
  </si>
  <si>
    <t>04/01/2025</t>
  </si>
  <si>
    <t>Rent</t>
  </si>
  <si>
    <t>354074410</t>
  </si>
  <si>
    <t>04/01/2025</t>
  </si>
  <si>
    <t>Charge Total:</t>
  </si>
  <si>
    <t>057-057-10</t>
  </si>
  <si>
    <t>2BRU</t>
  </si>
  <si>
    <t>Occupied No Notice</t>
  </si>
  <si>
    <t>Walsh, Jennifer</t>
  </si>
  <si>
    <t>Resident</t>
  </si>
  <si>
    <t>Amenity Rent</t>
  </si>
  <si>
    <t>354074341</t>
  </si>
  <si>
    <t>04/01/2025</t>
  </si>
  <si>
    <t>Rent</t>
  </si>
  <si>
    <t>354074383</t>
  </si>
  <si>
    <t>04/01/2025</t>
  </si>
  <si>
    <t>Charge Total:</t>
  </si>
  <si>
    <t>057-057-11</t>
  </si>
  <si>
    <t>1BRU</t>
  </si>
  <si>
    <t>Vacant Rented Not Ready</t>
  </si>
  <si>
    <t>-- Vacant --</t>
  </si>
  <si>
    <t>-</t>
  </si>
  <si>
    <t>Charge Total:</t>
  </si>
  <si>
    <t>057-057-12</t>
  </si>
  <si>
    <t>1BRU</t>
  </si>
  <si>
    <t>Occupied No Notice</t>
  </si>
  <si>
    <t>Herget, Kimberlee</t>
  </si>
  <si>
    <t>Resident</t>
  </si>
  <si>
    <t>Amenity Rent</t>
  </si>
  <si>
    <t>354074257</t>
  </si>
  <si>
    <t>04/01/2025</t>
  </si>
  <si>
    <t>Rent</t>
  </si>
  <si>
    <t>354074517</t>
  </si>
  <si>
    <t>04/01/2025</t>
  </si>
  <si>
    <t>Charge Total:</t>
  </si>
  <si>
    <t>063-063-01</t>
  </si>
  <si>
    <t>2BR</t>
  </si>
  <si>
    <t>Occupied No Notice</t>
  </si>
  <si>
    <t>Deignan, Casey</t>
  </si>
  <si>
    <t>Resident</t>
  </si>
  <si>
    <t>Rent</t>
  </si>
  <si>
    <t>354074130</t>
  </si>
  <si>
    <t>04/01/2025</t>
  </si>
  <si>
    <t>Charge Total:</t>
  </si>
  <si>
    <t>063-063-02</t>
  </si>
  <si>
    <t>2BR</t>
  </si>
  <si>
    <t>Occupied No Notice</t>
  </si>
  <si>
    <t>Mackinnon, Juliana</t>
  </si>
  <si>
    <t>Resident</t>
  </si>
  <si>
    <t>Rent</t>
  </si>
  <si>
    <t>354074501</t>
  </si>
  <si>
    <t>04/01/2025</t>
  </si>
  <si>
    <t>Charge Total:</t>
  </si>
  <si>
    <t>063-063-03</t>
  </si>
  <si>
    <t>JR1</t>
  </si>
  <si>
    <t>Occupied No Notice</t>
  </si>
  <si>
    <t>Ortiz, Gilberto</t>
  </si>
  <si>
    <t>Resident</t>
  </si>
  <si>
    <t>Rent</t>
  </si>
  <si>
    <t>354074451</t>
  </si>
  <si>
    <t>04/01/2025</t>
  </si>
  <si>
    <t>Charge Total:</t>
  </si>
  <si>
    <t>063-063-04</t>
  </si>
  <si>
    <t>1BR</t>
  </si>
  <si>
    <t>Occupied No Notice</t>
  </si>
  <si>
    <t>Pires, Flavia</t>
  </si>
  <si>
    <t>Resident</t>
  </si>
  <si>
    <t>Rent</t>
  </si>
  <si>
    <t>354074463</t>
  </si>
  <si>
    <t>04/01/2025</t>
  </si>
  <si>
    <t>Charge Total:</t>
  </si>
  <si>
    <t>063-063-05</t>
  </si>
  <si>
    <t>2BRU</t>
  </si>
  <si>
    <t>Occupied No Notice</t>
  </si>
  <si>
    <t>Tennyson, Mary</t>
  </si>
  <si>
    <t>Resident</t>
  </si>
  <si>
    <t>Amenity Rent</t>
  </si>
  <si>
    <t>354074397</t>
  </si>
  <si>
    <t>04/01/2025</t>
  </si>
  <si>
    <t>Rent</t>
  </si>
  <si>
    <t>354074258</t>
  </si>
  <si>
    <t>04/01/2025</t>
  </si>
  <si>
    <t>Charge Total:</t>
  </si>
  <si>
    <t>063-063-06</t>
  </si>
  <si>
    <t>2BRU</t>
  </si>
  <si>
    <t>Occupied No Notice</t>
  </si>
  <si>
    <t>Pierre, Esthephana</t>
  </si>
  <si>
    <t>Resident</t>
  </si>
  <si>
    <t>Amenity Rent</t>
  </si>
  <si>
    <t>354074277</t>
  </si>
  <si>
    <t>04/01/2025</t>
  </si>
  <si>
    <t>Rent</t>
  </si>
  <si>
    <t>354074535</t>
  </si>
  <si>
    <t>04/01/2025</t>
  </si>
  <si>
    <t>Charge Total:</t>
  </si>
  <si>
    <t>063-063-07</t>
  </si>
  <si>
    <t>1BRU</t>
  </si>
  <si>
    <t>Occupied No Notice</t>
  </si>
  <si>
    <t>Andrade, Marlene</t>
  </si>
  <si>
    <t>Resident</t>
  </si>
  <si>
    <t>Amenity Rent</t>
  </si>
  <si>
    <t>354074353</t>
  </si>
  <si>
    <t>04/01/2025</t>
  </si>
  <si>
    <t>Rent</t>
  </si>
  <si>
    <t>354074282</t>
  </si>
  <si>
    <t>04/01/2025</t>
  </si>
  <si>
    <t>Renters Insurance Fine</t>
  </si>
  <si>
    <t>354042001</t>
  </si>
  <si>
    <t>04/01/2025</t>
  </si>
  <si>
    <t>Charge Total:</t>
  </si>
  <si>
    <t>063-063-08</t>
  </si>
  <si>
    <t>1BRU</t>
  </si>
  <si>
    <t>Notice Rented</t>
  </si>
  <si>
    <t>Monteiro, Andru</t>
  </si>
  <si>
    <t>Resident</t>
  </si>
  <si>
    <t>Amenity Rent</t>
  </si>
  <si>
    <t>354074176</t>
  </si>
  <si>
    <t>04/01/2025</t>
  </si>
  <si>
    <t>Rent</t>
  </si>
  <si>
    <t>354074411</t>
  </si>
  <si>
    <t>04/01/2025</t>
  </si>
  <si>
    <t>Charge Total:</t>
  </si>
  <si>
    <t>063-063-09</t>
  </si>
  <si>
    <t>2BRU</t>
  </si>
  <si>
    <t>Occupied No Notice</t>
  </si>
  <si>
    <t>Fitzpatrick, Robert</t>
  </si>
  <si>
    <t>Resident</t>
  </si>
  <si>
    <t>Amenity Rent</t>
  </si>
  <si>
    <t>354074241</t>
  </si>
  <si>
    <t>04/01/2025</t>
  </si>
  <si>
    <t>Rent</t>
  </si>
  <si>
    <t>354074538</t>
  </si>
  <si>
    <t>04/01/2025</t>
  </si>
  <si>
    <t>Charge Total:</t>
  </si>
  <si>
    <t>063-063-10</t>
  </si>
  <si>
    <t>2BRU</t>
  </si>
  <si>
    <t>Occupied No Notice</t>
  </si>
  <si>
    <t>Kramer, Stuart</t>
  </si>
  <si>
    <t>Resident</t>
  </si>
  <si>
    <t>Amenity Rent</t>
  </si>
  <si>
    <t>354074441</t>
  </si>
  <si>
    <t>04/01/2025</t>
  </si>
  <si>
    <t>Rent</t>
  </si>
  <si>
    <t>354074351</t>
  </si>
  <si>
    <t>04/01/2025</t>
  </si>
  <si>
    <t>Charge Total:</t>
  </si>
  <si>
    <t>063-063-11</t>
  </si>
  <si>
    <t>1BRU</t>
  </si>
  <si>
    <t>Occupied No Notice</t>
  </si>
  <si>
    <t>Johnson, Nancy</t>
  </si>
  <si>
    <t>Resident</t>
  </si>
  <si>
    <t>Amenity Rent</t>
  </si>
  <si>
    <t>354074322</t>
  </si>
  <si>
    <t>04/01/2025</t>
  </si>
  <si>
    <t>Rent</t>
  </si>
  <si>
    <t>354074446</t>
  </si>
  <si>
    <t>04/01/2025</t>
  </si>
  <si>
    <t>Charge Total:</t>
  </si>
  <si>
    <t>063-063-12</t>
  </si>
  <si>
    <t>1BRU</t>
  </si>
  <si>
    <t>Occupied No Notice</t>
  </si>
  <si>
    <t>Lucier, Janet</t>
  </si>
  <si>
    <t>Resident</t>
  </si>
  <si>
    <t>Amenity Rent</t>
  </si>
  <si>
    <t>354074213</t>
  </si>
  <si>
    <t>04/01/2025</t>
  </si>
  <si>
    <t>Rent</t>
  </si>
  <si>
    <t>354074514</t>
  </si>
  <si>
    <t>04/01/2025</t>
  </si>
  <si>
    <t>Charge Total:</t>
  </si>
  <si>
    <t>071-071-01</t>
  </si>
  <si>
    <t>2BR</t>
  </si>
  <si>
    <t>Occupied No Notice</t>
  </si>
  <si>
    <t>Dupiton, Yves</t>
  </si>
  <si>
    <t>Resident</t>
  </si>
  <si>
    <t>Rent</t>
  </si>
  <si>
    <t>354074370</t>
  </si>
  <si>
    <t>04/01/2025</t>
  </si>
  <si>
    <t>Charge Total:</t>
  </si>
  <si>
    <t>071-071-02</t>
  </si>
  <si>
    <t>2BR</t>
  </si>
  <si>
    <t>Occupied No Notice</t>
  </si>
  <si>
    <t>Hazen, Don</t>
  </si>
  <si>
    <t>Resident</t>
  </si>
  <si>
    <t>Rent</t>
  </si>
  <si>
    <t>354074409</t>
  </si>
  <si>
    <t>04/01/2025</t>
  </si>
  <si>
    <t>Charge Total:</t>
  </si>
  <si>
    <t>071-071-03</t>
  </si>
  <si>
    <t>JR3</t>
  </si>
  <si>
    <t>Occupied No Notice</t>
  </si>
  <si>
    <t>Andrews, Dolores</t>
  </si>
  <si>
    <t>Resident</t>
  </si>
  <si>
    <t>Rent</t>
  </si>
  <si>
    <t>354074485</t>
  </si>
  <si>
    <t>04/01/2025</t>
  </si>
  <si>
    <t>Charge Total:</t>
  </si>
  <si>
    <t>071-071-04</t>
  </si>
  <si>
    <t>2BR</t>
  </si>
  <si>
    <t>Occupied No Notice</t>
  </si>
  <si>
    <t>Tingue, Nazaire</t>
  </si>
  <si>
    <t>Resident</t>
  </si>
  <si>
    <t>Rent</t>
  </si>
  <si>
    <t>354074477</t>
  </si>
  <si>
    <t>04/01/2025</t>
  </si>
  <si>
    <t>Charge Total:</t>
  </si>
  <si>
    <t>071-071-05</t>
  </si>
  <si>
    <t>2BRU</t>
  </si>
  <si>
    <t>Occupied No Notice</t>
  </si>
  <si>
    <t>DaSilva, Michael</t>
  </si>
  <si>
    <t>Resident</t>
  </si>
  <si>
    <t>Amenity Rent</t>
  </si>
  <si>
    <t>354074342</t>
  </si>
  <si>
    <t>04/01/2025</t>
  </si>
  <si>
    <t>Rent</t>
  </si>
  <si>
    <t>354074431</t>
  </si>
  <si>
    <t>04/01/2025</t>
  </si>
  <si>
    <t>Renters Insurance Fine</t>
  </si>
  <si>
    <t>354041578</t>
  </si>
  <si>
    <t>04/01/2025</t>
  </si>
  <si>
    <t>Charge Total:</t>
  </si>
  <si>
    <t>071-071-06</t>
  </si>
  <si>
    <t>2BRU</t>
  </si>
  <si>
    <t>Occupied No Notice</t>
  </si>
  <si>
    <t>Deandrade, Marlene</t>
  </si>
  <si>
    <t>Resident</t>
  </si>
  <si>
    <t>Amenity Rent</t>
  </si>
  <si>
    <t>354074147</t>
  </si>
  <si>
    <t>04/01/2025</t>
  </si>
  <si>
    <t>Rent</t>
  </si>
  <si>
    <t>354074467</t>
  </si>
  <si>
    <t>04/01/2025</t>
  </si>
  <si>
    <t>Charge Total:</t>
  </si>
  <si>
    <t>071-071-07</t>
  </si>
  <si>
    <t>2BRU</t>
  </si>
  <si>
    <t>Occupied No Notice</t>
  </si>
  <si>
    <t>Barbosa, Stephanie (Stephanie)</t>
  </si>
  <si>
    <t>Resident</t>
  </si>
  <si>
    <t>Amenity Rent</t>
  </si>
  <si>
    <t>354074275</t>
  </si>
  <si>
    <t>04/01/2025</t>
  </si>
  <si>
    <t>Rent</t>
  </si>
  <si>
    <t>354074300</t>
  </si>
  <si>
    <t>04/01/2025</t>
  </si>
  <si>
    <t>Charge Total:</t>
  </si>
  <si>
    <t>071-071-08</t>
  </si>
  <si>
    <t>2BRU</t>
  </si>
  <si>
    <t>Occupied No Notice</t>
  </si>
  <si>
    <t>Sanchez, Martha</t>
  </si>
  <si>
    <t>Resident</t>
  </si>
  <si>
    <t>Amenity Rent</t>
  </si>
  <si>
    <t>354074541</t>
  </si>
  <si>
    <t>04/01/2025</t>
  </si>
  <si>
    <t>Rent</t>
  </si>
  <si>
    <t>354074444</t>
  </si>
  <si>
    <t>04/01/2025</t>
  </si>
  <si>
    <t>Charge Total:</t>
  </si>
  <si>
    <t>071-071-09</t>
  </si>
  <si>
    <t>2BRU</t>
  </si>
  <si>
    <t>Occupied No Notice</t>
  </si>
  <si>
    <t>Porazzo, Sandra</t>
  </si>
  <si>
    <t>Resident</t>
  </si>
  <si>
    <t>Amenity Rent</t>
  </si>
  <si>
    <t>354074238</t>
  </si>
  <si>
    <t>04/01/2025</t>
  </si>
  <si>
    <t>Rent</t>
  </si>
  <si>
    <t>354074262</t>
  </si>
  <si>
    <t>04/01/2025</t>
  </si>
  <si>
    <t>Charge Total:</t>
  </si>
  <si>
    <t>071-071-10</t>
  </si>
  <si>
    <t>2BRU</t>
  </si>
  <si>
    <t>Occupied No Notice</t>
  </si>
  <si>
    <t>Ovilma, Gyverna</t>
  </si>
  <si>
    <t>Resident</t>
  </si>
  <si>
    <t>Amenity Rent</t>
  </si>
  <si>
    <t>354074155</t>
  </si>
  <si>
    <t>04/01/2025</t>
  </si>
  <si>
    <t>Rent</t>
  </si>
  <si>
    <t>354074396</t>
  </si>
  <si>
    <t>04/01/2025</t>
  </si>
  <si>
    <t>Charge Total:</t>
  </si>
  <si>
    <t>071-071-11</t>
  </si>
  <si>
    <t>2BRU</t>
  </si>
  <si>
    <t>Occupied No Notice</t>
  </si>
  <si>
    <t>Farinella, Joan</t>
  </si>
  <si>
    <t>Resident</t>
  </si>
  <si>
    <t>Amenity Rent</t>
  </si>
  <si>
    <t>354074208</t>
  </si>
  <si>
    <t>04/01/2025</t>
  </si>
  <si>
    <t>Rent</t>
  </si>
  <si>
    <t>354074245</t>
  </si>
  <si>
    <t>04/01/2025</t>
  </si>
  <si>
    <t>Charge Total:</t>
  </si>
  <si>
    <t>071-071-12</t>
  </si>
  <si>
    <t>2BRU</t>
  </si>
  <si>
    <t>Occupied No Notice</t>
  </si>
  <si>
    <t>Pereira, Everisse</t>
  </si>
  <si>
    <t>Resident</t>
  </si>
  <si>
    <t>Amenity Rent</t>
  </si>
  <si>
    <t>354074366</t>
  </si>
  <si>
    <t>04/01/2025</t>
  </si>
  <si>
    <t>Rent</t>
  </si>
  <si>
    <t>354074371</t>
  </si>
  <si>
    <t>04/01/2025</t>
  </si>
  <si>
    <t>Charge Total:</t>
  </si>
  <si>
    <t>078-078-01</t>
  </si>
  <si>
    <t>2BR</t>
  </si>
  <si>
    <t>Occupied No Notice</t>
  </si>
  <si>
    <t>Palluccio, Shannan</t>
  </si>
  <si>
    <t>Resident</t>
  </si>
  <si>
    <t>Rent</t>
  </si>
  <si>
    <t>354074287</t>
  </si>
  <si>
    <t>04/01/2025</t>
  </si>
  <si>
    <t>Charge Total:</t>
  </si>
  <si>
    <t>078-078-02</t>
  </si>
  <si>
    <t>2BR</t>
  </si>
  <si>
    <t>Occupied No Notice</t>
  </si>
  <si>
    <t>Remy, Godya</t>
  </si>
  <si>
    <t>Resident</t>
  </si>
  <si>
    <t>Rent</t>
  </si>
  <si>
    <t>354074236</t>
  </si>
  <si>
    <t>04/01/2025</t>
  </si>
  <si>
    <t>Charge Total:</t>
  </si>
  <si>
    <t>078-078-03</t>
  </si>
  <si>
    <t>JR2</t>
  </si>
  <si>
    <t>Occupied No Notice</t>
  </si>
  <si>
    <t>Duquette, Jeffrey</t>
  </si>
  <si>
    <t>Resident</t>
  </si>
  <si>
    <t>Rent</t>
  </si>
  <si>
    <t>354074259</t>
  </si>
  <si>
    <t>04/01/2025</t>
  </si>
  <si>
    <t>Charge Total:</t>
  </si>
  <si>
    <t>078-078-04</t>
  </si>
  <si>
    <t>2BR</t>
  </si>
  <si>
    <t>Occupied No Notice</t>
  </si>
  <si>
    <t>Adams, Michelle</t>
  </si>
  <si>
    <t>Resident</t>
  </si>
  <si>
    <t>Rent</t>
  </si>
  <si>
    <t>354074214</t>
  </si>
  <si>
    <t>04/01/2025</t>
  </si>
  <si>
    <t>Charge Total:</t>
  </si>
  <si>
    <t>078-078-05</t>
  </si>
  <si>
    <t>2BRU</t>
  </si>
  <si>
    <t>Occupied No Notice</t>
  </si>
  <si>
    <t>Anastos, Nancy</t>
  </si>
  <si>
    <t>Resident</t>
  </si>
  <si>
    <t>Amenity Rent</t>
  </si>
  <si>
    <t>354074274</t>
  </si>
  <si>
    <t>04/01/2025</t>
  </si>
  <si>
    <t>Rent</t>
  </si>
  <si>
    <t>354074532</t>
  </si>
  <si>
    <t>04/01/2025</t>
  </si>
  <si>
    <t>Charge Total:</t>
  </si>
  <si>
    <t>078-078-06</t>
  </si>
  <si>
    <t>2BRU</t>
  </si>
  <si>
    <t>Occupied No Notice</t>
  </si>
  <si>
    <t>O'Shea, Noni</t>
  </si>
  <si>
    <t>Resident</t>
  </si>
  <si>
    <t>Amenity Rent</t>
  </si>
  <si>
    <t>354074479</t>
  </si>
  <si>
    <t>04/01/2025</t>
  </si>
  <si>
    <t>Month to Month Rent</t>
  </si>
  <si>
    <t>354074202</t>
  </si>
  <si>
    <t>04/01/2025</t>
  </si>
  <si>
    <t>Month-to-Month Fee</t>
  </si>
  <si>
    <t>354074331</t>
  </si>
  <si>
    <t>04/01/2025</t>
  </si>
  <si>
    <t>Renters Insurance Fine</t>
  </si>
  <si>
    <t>354041579</t>
  </si>
  <si>
    <t>04/01/2025</t>
  </si>
  <si>
    <t>Charge Total:</t>
  </si>
  <si>
    <t>078-078-07</t>
  </si>
  <si>
    <t>2BRU</t>
  </si>
  <si>
    <t>Occupied No Notice</t>
  </si>
  <si>
    <t>Lor, Liav</t>
  </si>
  <si>
    <t>Resident</t>
  </si>
  <si>
    <t>Amenity Rent</t>
  </si>
  <si>
    <t>354074327</t>
  </si>
  <si>
    <t>04/01/2025</t>
  </si>
  <si>
    <t>Rent</t>
  </si>
  <si>
    <t>354074244</t>
  </si>
  <si>
    <t>04/01/2025</t>
  </si>
  <si>
    <t>Charge Total:</t>
  </si>
  <si>
    <t>078-078-08</t>
  </si>
  <si>
    <t>2BRU</t>
  </si>
  <si>
    <t>Occupied No Notice</t>
  </si>
  <si>
    <t>Mauristhene, Guy</t>
  </si>
  <si>
    <t>Resident</t>
  </si>
  <si>
    <t>Amenity Rent</t>
  </si>
  <si>
    <t>354074309</t>
  </si>
  <si>
    <t>04/01/2025</t>
  </si>
  <si>
    <t>Rent</t>
  </si>
  <si>
    <t>354074447</t>
  </si>
  <si>
    <t>04/01/2025</t>
  </si>
  <si>
    <t>Charge Total:</t>
  </si>
  <si>
    <t>078-078-09</t>
  </si>
  <si>
    <t>2BRU</t>
  </si>
  <si>
    <t>Occupied No Notice</t>
  </si>
  <si>
    <t>Sloan, Anthony</t>
  </si>
  <si>
    <t>Resident</t>
  </si>
  <si>
    <t>Amenity Rent</t>
  </si>
  <si>
    <t>354074310</t>
  </si>
  <si>
    <t>04/01/2025</t>
  </si>
  <si>
    <t>Rent</t>
  </si>
  <si>
    <t>354074167</t>
  </si>
  <si>
    <t>04/01/2025</t>
  </si>
  <si>
    <t>Charge Total:</t>
  </si>
  <si>
    <t>078-078-10</t>
  </si>
  <si>
    <t>2BRU</t>
  </si>
  <si>
    <t>Occupied No Notice</t>
  </si>
  <si>
    <t>Reardon, William</t>
  </si>
  <si>
    <t>Resident</t>
  </si>
  <si>
    <t>Amenity Rent</t>
  </si>
  <si>
    <t>354074459</t>
  </si>
  <si>
    <t>04/01/2025</t>
  </si>
  <si>
    <t>Rent</t>
  </si>
  <si>
    <t>354074131</t>
  </si>
  <si>
    <t>04/01/2025</t>
  </si>
  <si>
    <t>Charge Total:</t>
  </si>
  <si>
    <t>078-078-11</t>
  </si>
  <si>
    <t>2BRU</t>
  </si>
  <si>
    <t>Occupied No Notice</t>
  </si>
  <si>
    <t>Nieves, Lourdes</t>
  </si>
  <si>
    <t>Resident</t>
  </si>
  <si>
    <t>Amenity Rent</t>
  </si>
  <si>
    <t>354074475</t>
  </si>
  <si>
    <t>04/01/2025</t>
  </si>
  <si>
    <t>Rent</t>
  </si>
  <si>
    <t>354074312</t>
  </si>
  <si>
    <t>04/01/2025</t>
  </si>
  <si>
    <t>Charge Total:</t>
  </si>
  <si>
    <t>078-078-12</t>
  </si>
  <si>
    <t>2BRU</t>
  </si>
  <si>
    <t>Occupied No Notice</t>
  </si>
  <si>
    <t>Lugo, Ericely</t>
  </si>
  <si>
    <t>Resident</t>
  </si>
  <si>
    <t>Amenity Rent</t>
  </si>
  <si>
    <t>354074419</t>
  </si>
  <si>
    <t>04/01/2025</t>
  </si>
  <si>
    <t>Rent</t>
  </si>
  <si>
    <t>354074391</t>
  </si>
  <si>
    <t>04/01/2025</t>
  </si>
  <si>
    <t>Charge Total:</t>
  </si>
  <si>
    <t>096-096-01</t>
  </si>
  <si>
    <t>2BB</t>
  </si>
  <si>
    <t>Occupied No Notice</t>
  </si>
  <si>
    <t>Fortune, Rolande</t>
  </si>
  <si>
    <t>Resident</t>
  </si>
  <si>
    <t>Rent</t>
  </si>
  <si>
    <t>354074507</t>
  </si>
  <si>
    <t>04/01/2025</t>
  </si>
  <si>
    <t>Charge Total:</t>
  </si>
  <si>
    <t>096-096-02</t>
  </si>
  <si>
    <t>2BB</t>
  </si>
  <si>
    <t>Occupied No Notice</t>
  </si>
  <si>
    <t>Cotto, Leishla</t>
  </si>
  <si>
    <t>Resident</t>
  </si>
  <si>
    <t>Rent</t>
  </si>
  <si>
    <t>354074472</t>
  </si>
  <si>
    <t>04/01/2025</t>
  </si>
  <si>
    <t>Charge Total:</t>
  </si>
  <si>
    <t>096-096-03</t>
  </si>
  <si>
    <t>JRL</t>
  </si>
  <si>
    <t>Occupied No Notice</t>
  </si>
  <si>
    <t>Demas, Schmidt</t>
  </si>
  <si>
    <t>Resident</t>
  </si>
  <si>
    <t>Rent</t>
  </si>
  <si>
    <t>354074171</t>
  </si>
  <si>
    <t>04/01/2025</t>
  </si>
  <si>
    <t>Charge Total:</t>
  </si>
  <si>
    <t>096-096-04</t>
  </si>
  <si>
    <t>2BB</t>
  </si>
  <si>
    <t>Occupied No Notice</t>
  </si>
  <si>
    <t>Nordquist, Terry</t>
  </si>
  <si>
    <t>Resident</t>
  </si>
  <si>
    <t>Rent</t>
  </si>
  <si>
    <t>354074433</t>
  </si>
  <si>
    <t>04/01/2025</t>
  </si>
  <si>
    <t>Charge Total:</t>
  </si>
  <si>
    <t>096-096-05</t>
  </si>
  <si>
    <t>2BB</t>
  </si>
  <si>
    <t>Occupied No Notice</t>
  </si>
  <si>
    <t>Miller, Adam</t>
  </si>
  <si>
    <t>Resident</t>
  </si>
  <si>
    <t>Amenity Rent</t>
  </si>
  <si>
    <t>354074308</t>
  </si>
  <si>
    <t>04/01/2025</t>
  </si>
  <si>
    <t>Rent</t>
  </si>
  <si>
    <t>354074537</t>
  </si>
  <si>
    <t>04/01/2025</t>
  </si>
  <si>
    <t>Charge Total:</t>
  </si>
  <si>
    <t>096-096-06</t>
  </si>
  <si>
    <t>2BB</t>
  </si>
  <si>
    <t>Occupied No Notice</t>
  </si>
  <si>
    <t>Dorce, Emmanuela</t>
  </si>
  <si>
    <t>Resident</t>
  </si>
  <si>
    <t>Amenity Rent</t>
  </si>
  <si>
    <t>354074511</t>
  </si>
  <si>
    <t>04/01/2025</t>
  </si>
  <si>
    <t>Rent</t>
  </si>
  <si>
    <t>354074424</t>
  </si>
  <si>
    <t>04/01/2025</t>
  </si>
  <si>
    <t>Charge Total:</t>
  </si>
  <si>
    <t>096-096-07</t>
  </si>
  <si>
    <t>2BB</t>
  </si>
  <si>
    <t>Occupied No Notice</t>
  </si>
  <si>
    <t>Laurent, Kency</t>
  </si>
  <si>
    <t>Resident</t>
  </si>
  <si>
    <t>Amenity Rent</t>
  </si>
  <si>
    <t>354074448</t>
  </si>
  <si>
    <t>04/01/2025</t>
  </si>
  <si>
    <t>Rent</t>
  </si>
  <si>
    <t>354074393</t>
  </si>
  <si>
    <t>04/01/2025</t>
  </si>
  <si>
    <t>Charge Total:</t>
  </si>
  <si>
    <t>096-096-08</t>
  </si>
  <si>
    <t>2BB</t>
  </si>
  <si>
    <t>Occupied No Notice</t>
  </si>
  <si>
    <t>Lincoln, Debra (Debbie)</t>
  </si>
  <si>
    <t>Resident</t>
  </si>
  <si>
    <t>Amenity Rent</t>
  </si>
  <si>
    <t>354074438</t>
  </si>
  <si>
    <t>04/01/2025</t>
  </si>
  <si>
    <t>Rent</t>
  </si>
  <si>
    <t>354074164</t>
  </si>
  <si>
    <t>04/01/2025</t>
  </si>
  <si>
    <t>Charge Total:</t>
  </si>
  <si>
    <t>096-096-09</t>
  </si>
  <si>
    <t>2BB</t>
  </si>
  <si>
    <t>Occupied No Notice</t>
  </si>
  <si>
    <t>Richman, Beth</t>
  </si>
  <si>
    <t>Resident</t>
  </si>
  <si>
    <t>Amenity Rent</t>
  </si>
  <si>
    <t>354074279</t>
  </si>
  <si>
    <t>04/01/2025</t>
  </si>
  <si>
    <t>Rent</t>
  </si>
  <si>
    <t>354074328</t>
  </si>
  <si>
    <t>04/01/2025</t>
  </si>
  <si>
    <t>Charge Total:</t>
  </si>
  <si>
    <t>096-096-10</t>
  </si>
  <si>
    <t>2BB</t>
  </si>
  <si>
    <t>Occupied No Notice</t>
  </si>
  <si>
    <t>Budiyanto, Susana</t>
  </si>
  <si>
    <t>Resident</t>
  </si>
  <si>
    <t>Amenity Rent</t>
  </si>
  <si>
    <t>354074191</t>
  </si>
  <si>
    <t>04/01/2025</t>
  </si>
  <si>
    <t>Rent</t>
  </si>
  <si>
    <t>354074526</t>
  </si>
  <si>
    <t>04/01/2025</t>
  </si>
  <si>
    <t>Charge Total:</t>
  </si>
  <si>
    <t>096-096-11</t>
  </si>
  <si>
    <t>2BB</t>
  </si>
  <si>
    <t>Occupied No Notice</t>
  </si>
  <si>
    <t>Tingue, Joubert</t>
  </si>
  <si>
    <t>Resident</t>
  </si>
  <si>
    <t>Amenity Rent</t>
  </si>
  <si>
    <t>354074304</t>
  </si>
  <si>
    <t>04/01/2025</t>
  </si>
  <si>
    <t>Rent</t>
  </si>
  <si>
    <t>354074212</t>
  </si>
  <si>
    <t>04/01/2025</t>
  </si>
  <si>
    <t>Charge Total:</t>
  </si>
  <si>
    <t>096-096-12</t>
  </si>
  <si>
    <t>2BB</t>
  </si>
  <si>
    <t>Occupied No Notice</t>
  </si>
  <si>
    <t>Prezeau, Andy</t>
  </si>
  <si>
    <t>Resident</t>
  </si>
  <si>
    <t>Amenity Rent</t>
  </si>
  <si>
    <t>354074261</t>
  </si>
  <si>
    <t>04/01/2025</t>
  </si>
  <si>
    <t>Rent</t>
  </si>
  <si>
    <t>354074326</t>
  </si>
  <si>
    <t>04/01/2025</t>
  </si>
  <si>
    <t>Renters Insurance Fine</t>
  </si>
  <si>
    <t>354041674</t>
  </si>
  <si>
    <t>04/01/2025</t>
  </si>
  <si>
    <t>Charge Total:</t>
  </si>
  <si>
    <t>108-108-01</t>
  </si>
  <si>
    <t>2BR</t>
  </si>
  <si>
    <t>Occupied No Notice</t>
  </si>
  <si>
    <t>Andre, Marie</t>
  </si>
  <si>
    <t>Resident</t>
  </si>
  <si>
    <t>Rent</t>
  </si>
  <si>
    <t>354498240</t>
  </si>
  <si>
    <t>04/08/2025</t>
  </si>
  <si>
    <t>Key Charge</t>
  </si>
  <si>
    <t>354498239</t>
  </si>
  <si>
    <t>04/08/2025</t>
  </si>
  <si>
    <t>Key Charge</t>
  </si>
  <si>
    <t>354498262</t>
  </si>
  <si>
    <t>04/09/2025</t>
  </si>
  <si>
    <t>Charge Total:</t>
  </si>
  <si>
    <t>108-108-02</t>
  </si>
  <si>
    <t>2BR</t>
  </si>
  <si>
    <t>Occupied No Notice</t>
  </si>
  <si>
    <t>Rossborough, James</t>
  </si>
  <si>
    <t>Resident</t>
  </si>
  <si>
    <t>Rent</t>
  </si>
  <si>
    <t>354074252</t>
  </si>
  <si>
    <t>04/01/2025</t>
  </si>
  <si>
    <t>Charge Total:</t>
  </si>
  <si>
    <t>108-108-03</t>
  </si>
  <si>
    <t>JR2</t>
  </si>
  <si>
    <t>Occupied No Notice</t>
  </si>
  <si>
    <t>Patricelli, Richard</t>
  </si>
  <si>
    <t>Resident</t>
  </si>
  <si>
    <t>Rent</t>
  </si>
  <si>
    <t>354074404</t>
  </si>
  <si>
    <t>04/01/2025</t>
  </si>
  <si>
    <t>Charge Total:</t>
  </si>
  <si>
    <t>108-108-04</t>
  </si>
  <si>
    <t>1BR</t>
  </si>
  <si>
    <t>Occupied No Notice</t>
  </si>
  <si>
    <t>Duquette, Zackary</t>
  </si>
  <si>
    <t>Resident</t>
  </si>
  <si>
    <t>Rent</t>
  </si>
  <si>
    <t>354074354</t>
  </si>
  <si>
    <t>04/01/2025</t>
  </si>
  <si>
    <t>Charge Total:</t>
  </si>
  <si>
    <t>108-108-05</t>
  </si>
  <si>
    <t>2BRU</t>
  </si>
  <si>
    <t>Occupied No Notice</t>
  </si>
  <si>
    <t>Mayo, Joan</t>
  </si>
  <si>
    <t>Resident</t>
  </si>
  <si>
    <t>Amenity Rent</t>
  </si>
  <si>
    <t>354074355</t>
  </si>
  <si>
    <t>04/01/2025</t>
  </si>
  <si>
    <t>Rent</t>
  </si>
  <si>
    <t>354074207</t>
  </si>
  <si>
    <t>04/01/2025</t>
  </si>
  <si>
    <t>Charge Total:</t>
  </si>
  <si>
    <t>108-108-06</t>
  </si>
  <si>
    <t>2BRU</t>
  </si>
  <si>
    <t>Notice Rented</t>
  </si>
  <si>
    <t>Toomey, Michael</t>
  </si>
  <si>
    <t>Resident</t>
  </si>
  <si>
    <t>Amenity Rent</t>
  </si>
  <si>
    <t>354074162</t>
  </si>
  <si>
    <t>04/01/2025</t>
  </si>
  <si>
    <t>Rent</t>
  </si>
  <si>
    <t>354074221</t>
  </si>
  <si>
    <t>04/01/2025</t>
  </si>
  <si>
    <t>Charge Total:</t>
  </si>
  <si>
    <t>108-108-07</t>
  </si>
  <si>
    <t>1BRU</t>
  </si>
  <si>
    <t>Occupied No Notice</t>
  </si>
  <si>
    <t>Kariuki Mururi, James</t>
  </si>
  <si>
    <t>Resident</t>
  </si>
  <si>
    <t>Amenity Rent</t>
  </si>
  <si>
    <t>354074215</t>
  </si>
  <si>
    <t>04/01/2025</t>
  </si>
  <si>
    <t>Rent</t>
  </si>
  <si>
    <t>354074398</t>
  </si>
  <si>
    <t>04/01/2025</t>
  </si>
  <si>
    <t>Charge Total:</t>
  </si>
  <si>
    <t>108-108-08</t>
  </si>
  <si>
    <t>1BRU</t>
  </si>
  <si>
    <t>Occupied No Notice</t>
  </si>
  <si>
    <t>Johnson, Tasma</t>
  </si>
  <si>
    <t>Resident</t>
  </si>
  <si>
    <t>Amenity Rent</t>
  </si>
  <si>
    <t>354074175</t>
  </si>
  <si>
    <t>04/01/2025</t>
  </si>
  <si>
    <t>Rent</t>
  </si>
  <si>
    <t>354074406</t>
  </si>
  <si>
    <t>04/01/2025</t>
  </si>
  <si>
    <t>Charge Total:</t>
  </si>
  <si>
    <t>108-108-09</t>
  </si>
  <si>
    <t>2BRU</t>
  </si>
  <si>
    <t>Occupied No Notice</t>
  </si>
  <si>
    <t>Nordquist, William</t>
  </si>
  <si>
    <t>Resident</t>
  </si>
  <si>
    <t>Amenity Rent</t>
  </si>
  <si>
    <t>354074296</t>
  </si>
  <si>
    <t>04/01/2025</t>
  </si>
  <si>
    <t>Rent</t>
  </si>
  <si>
    <t>354074158</t>
  </si>
  <si>
    <t>04/01/2025</t>
  </si>
  <si>
    <t>Charge Total:</t>
  </si>
  <si>
    <t>108-108-10</t>
  </si>
  <si>
    <t>2BRU</t>
  </si>
  <si>
    <t>Occupied No Notice</t>
  </si>
  <si>
    <t>Lopes, Aleesha</t>
  </si>
  <si>
    <t>Resident</t>
  </si>
  <si>
    <t>Amenity Rent</t>
  </si>
  <si>
    <t>354074218</t>
  </si>
  <si>
    <t>04/01/2025</t>
  </si>
  <si>
    <t>Rent</t>
  </si>
  <si>
    <t>354074228</t>
  </si>
  <si>
    <t>04/01/2025</t>
  </si>
  <si>
    <t>Charge Total:</t>
  </si>
  <si>
    <t>108-108-11</t>
  </si>
  <si>
    <t>1BRU</t>
  </si>
  <si>
    <t>Occupied No Notice</t>
  </si>
  <si>
    <t>Laguerre, Sabine</t>
  </si>
  <si>
    <t>Resident</t>
  </si>
  <si>
    <t>Amenity Rent</t>
  </si>
  <si>
    <t>354074464</t>
  </si>
  <si>
    <t>04/01/2025</t>
  </si>
  <si>
    <t>Rent</t>
  </si>
  <si>
    <t>354074345</t>
  </si>
  <si>
    <t>04/01/2025</t>
  </si>
  <si>
    <t>Charge Total:</t>
  </si>
  <si>
    <t>108-108-12</t>
  </si>
  <si>
    <t>1BRU</t>
  </si>
  <si>
    <t>Occupied No Notice</t>
  </si>
  <si>
    <t>Kenny, Maureen</t>
  </si>
  <si>
    <t>Resident</t>
  </si>
  <si>
    <t>Amenity Rent</t>
  </si>
  <si>
    <t>354074317</t>
  </si>
  <si>
    <t>04/01/2025</t>
  </si>
  <si>
    <t>Rent</t>
  </si>
  <si>
    <t>354074385</t>
  </si>
  <si>
    <t>04/01/2025</t>
  </si>
  <si>
    <t>Charge Total:</t>
  </si>
  <si>
    <t>116-116-01</t>
  </si>
  <si>
    <t>2BR</t>
  </si>
  <si>
    <t>Occupied No Notice</t>
  </si>
  <si>
    <t>DeRosa, James</t>
  </si>
  <si>
    <t>Resident</t>
  </si>
  <si>
    <t>Rent</t>
  </si>
  <si>
    <t>354074493</t>
  </si>
  <si>
    <t>04/01/2025</t>
  </si>
  <si>
    <t>Charge Total:</t>
  </si>
  <si>
    <t>116-116-02</t>
  </si>
  <si>
    <t>2BR</t>
  </si>
  <si>
    <t>Occupied No Notice</t>
  </si>
  <si>
    <t>Powell, Mercedes</t>
  </si>
  <si>
    <t>Resident</t>
  </si>
  <si>
    <t>Rent</t>
  </si>
  <si>
    <t>354074426</t>
  </si>
  <si>
    <t>04/01/2025</t>
  </si>
  <si>
    <t>Charge Total:</t>
  </si>
  <si>
    <t>116-116-03</t>
  </si>
  <si>
    <t>JR2</t>
  </si>
  <si>
    <t>Occupied No Notice</t>
  </si>
  <si>
    <t>Henry, Rolanda</t>
  </si>
  <si>
    <t>Resident</t>
  </si>
  <si>
    <t>Rent</t>
  </si>
  <si>
    <t>354074490</t>
  </si>
  <si>
    <t>04/01/2025</t>
  </si>
  <si>
    <t>Charge Total:</t>
  </si>
  <si>
    <t>116-116-04</t>
  </si>
  <si>
    <t>1BR</t>
  </si>
  <si>
    <t>Occupied No Notice</t>
  </si>
  <si>
    <t>Lafond, Josette</t>
  </si>
  <si>
    <t>Resident</t>
  </si>
  <si>
    <t>Rent</t>
  </si>
  <si>
    <t>354074338</t>
  </si>
  <si>
    <t>04/01/2025</t>
  </si>
  <si>
    <t>Charge Total:</t>
  </si>
  <si>
    <t>116-116-05</t>
  </si>
  <si>
    <t>2BRU</t>
  </si>
  <si>
    <t>Occupied No Notice</t>
  </si>
  <si>
    <t>Williams-Joseph, Lavina</t>
  </si>
  <si>
    <t>Resident</t>
  </si>
  <si>
    <t>Amenity Rent</t>
  </si>
  <si>
    <t>354074237</t>
  </si>
  <si>
    <t>04/01/2025</t>
  </si>
  <si>
    <t>Rent</t>
  </si>
  <si>
    <t>354074412</t>
  </si>
  <si>
    <t>04/01/2025</t>
  </si>
  <si>
    <t>Charge Total:</t>
  </si>
  <si>
    <t>116-116-06</t>
  </si>
  <si>
    <t>2BRU</t>
  </si>
  <si>
    <t>Occupied No Notice</t>
  </si>
  <si>
    <t>Reardon, Frances</t>
  </si>
  <si>
    <t>Resident</t>
  </si>
  <si>
    <t>Amenity Rent</t>
  </si>
  <si>
    <t>354074367</t>
  </si>
  <si>
    <t>04/01/2025</t>
  </si>
  <si>
    <t>Rent</t>
  </si>
  <si>
    <t>354074177</t>
  </si>
  <si>
    <t>04/01/2025</t>
  </si>
  <si>
    <t>Charge Total:</t>
  </si>
  <si>
    <t>116-116-07</t>
  </si>
  <si>
    <t>1BRU</t>
  </si>
  <si>
    <t>Occupied No Notice</t>
  </si>
  <si>
    <t>Ulysse, Marcelin</t>
  </si>
  <si>
    <t>Resident</t>
  </si>
  <si>
    <t>Amenity Rent</t>
  </si>
  <si>
    <t>354074478</t>
  </si>
  <si>
    <t>04/01/2025</t>
  </si>
  <si>
    <t>Rent</t>
  </si>
  <si>
    <t>354074318</t>
  </si>
  <si>
    <t>04/01/2025</t>
  </si>
  <si>
    <t>Charge Total:</t>
  </si>
  <si>
    <t>116-116-08</t>
  </si>
  <si>
    <t>1BRU</t>
  </si>
  <si>
    <t>Occupied No Notice</t>
  </si>
  <si>
    <t>Sullivan, Mary</t>
  </si>
  <si>
    <t>Resident</t>
  </si>
  <si>
    <t>Amenity Rent</t>
  </si>
  <si>
    <t>354074415</t>
  </si>
  <si>
    <t>04/01/2025</t>
  </si>
  <si>
    <t>Rent</t>
  </si>
  <si>
    <t>354074273</t>
  </si>
  <si>
    <t>04/01/2025</t>
  </si>
  <si>
    <t>Charge Total:</t>
  </si>
  <si>
    <t>116-116-09</t>
  </si>
  <si>
    <t>2BRU</t>
  </si>
  <si>
    <t>Occupied No Notice</t>
  </si>
  <si>
    <t>Pelland, Richard</t>
  </si>
  <si>
    <t>Resident</t>
  </si>
  <si>
    <t>Amenity Rent</t>
  </si>
  <si>
    <t>354074417</t>
  </si>
  <si>
    <t>04/01/2025</t>
  </si>
  <si>
    <t>Rent</t>
  </si>
  <si>
    <t>354074269</t>
  </si>
  <si>
    <t>04/01/2025</t>
  </si>
  <si>
    <t>Charge Total:</t>
  </si>
  <si>
    <t>116-116-10</t>
  </si>
  <si>
    <t>2BRU</t>
  </si>
  <si>
    <t>Occupied No Notice</t>
  </si>
  <si>
    <t>Da Silva, Joao</t>
  </si>
  <si>
    <t>Resident</t>
  </si>
  <si>
    <t>Amenity Rent</t>
  </si>
  <si>
    <t>354074349</t>
  </si>
  <si>
    <t>04/01/2025</t>
  </si>
  <si>
    <t>Rent</t>
  </si>
  <si>
    <t>354074374</t>
  </si>
  <si>
    <t>04/01/2025</t>
  </si>
  <si>
    <t>Charge Total:</t>
  </si>
  <si>
    <t>116-116-11</t>
  </si>
  <si>
    <t>1BRU</t>
  </si>
  <si>
    <t>Occupied No Notice</t>
  </si>
  <si>
    <t>Queenan, James</t>
  </si>
  <si>
    <t>Resident</t>
  </si>
  <si>
    <t>Amenity Rent</t>
  </si>
  <si>
    <t>354074324</t>
  </si>
  <si>
    <t>04/01/2025</t>
  </si>
  <si>
    <t>Rent</t>
  </si>
  <si>
    <t>354074232</t>
  </si>
  <si>
    <t>04/01/2025</t>
  </si>
  <si>
    <t>Charge Total:</t>
  </si>
  <si>
    <t>116-116-12</t>
  </si>
  <si>
    <t>1BRU</t>
  </si>
  <si>
    <t>Occupied No Notice</t>
  </si>
  <si>
    <t>Griffin, Michael</t>
  </si>
  <si>
    <t>Resident</t>
  </si>
  <si>
    <t>Amenity Rent</t>
  </si>
  <si>
    <t>354074220</t>
  </si>
  <si>
    <t>04/01/2025</t>
  </si>
  <si>
    <t>Rent</t>
  </si>
  <si>
    <t>354074173</t>
  </si>
  <si>
    <t>04/01/2025</t>
  </si>
  <si>
    <t>Charge Total:</t>
  </si>
  <si>
    <t>136-136-01</t>
  </si>
  <si>
    <t>2BR</t>
  </si>
  <si>
    <t>Occupied No Notice</t>
  </si>
  <si>
    <t>Gutierrez, Maria</t>
  </si>
  <si>
    <t>Resident</t>
  </si>
  <si>
    <t>Rent</t>
  </si>
  <si>
    <t>354074295</t>
  </si>
  <si>
    <t>04/01/2025</t>
  </si>
  <si>
    <t>Charge Total:</t>
  </si>
  <si>
    <t>136-136-02</t>
  </si>
  <si>
    <t>2BR</t>
  </si>
  <si>
    <t>Occupied No Notice</t>
  </si>
  <si>
    <t>Laun, Jennifer</t>
  </si>
  <si>
    <t>Resident</t>
  </si>
  <si>
    <t>Rent</t>
  </si>
  <si>
    <t>354074436</t>
  </si>
  <si>
    <t>04/01/2025</t>
  </si>
  <si>
    <t>Charge Total:</t>
  </si>
  <si>
    <t>136-136-03</t>
  </si>
  <si>
    <t>JR2</t>
  </si>
  <si>
    <t>Occupied No Notice</t>
  </si>
  <si>
    <t>Luong, Anthony</t>
  </si>
  <si>
    <t>Resident</t>
  </si>
  <si>
    <t>Rent</t>
  </si>
  <si>
    <t>354074140</t>
  </si>
  <si>
    <t>04/01/2025</t>
  </si>
  <si>
    <t>Charge Total:</t>
  </si>
  <si>
    <t>136-136-04</t>
  </si>
  <si>
    <t>2BR</t>
  </si>
  <si>
    <t>Occupied No Notice</t>
  </si>
  <si>
    <t>Monahan, Robert</t>
  </si>
  <si>
    <t>Resident</t>
  </si>
  <si>
    <t>Rent</t>
  </si>
  <si>
    <t>354074339</t>
  </si>
  <si>
    <t>04/01/2025</t>
  </si>
  <si>
    <t>Renters Insurance Fine</t>
  </si>
  <si>
    <t>354041580</t>
  </si>
  <si>
    <t>04/01/2025</t>
  </si>
  <si>
    <t>Charge Total:</t>
  </si>
  <si>
    <t>136-136-05</t>
  </si>
  <si>
    <t>2BRU</t>
  </si>
  <si>
    <t>Occupied No Notice</t>
  </si>
  <si>
    <t>Michel, Sosha</t>
  </si>
  <si>
    <t>Resident</t>
  </si>
  <si>
    <t>Amenity Rent</t>
  </si>
  <si>
    <t>354074481</t>
  </si>
  <si>
    <t>04/01/2025</t>
  </si>
  <si>
    <t>Rent</t>
  </si>
  <si>
    <t>354074430</t>
  </si>
  <si>
    <t>04/01/2025</t>
  </si>
  <si>
    <t>Charge Total:</t>
  </si>
  <si>
    <t>136-136-06</t>
  </si>
  <si>
    <t>2BRU</t>
  </si>
  <si>
    <t>Occupied No Notice</t>
  </si>
  <si>
    <t>Fremont, Peggy</t>
  </si>
  <si>
    <t>Resident</t>
  </si>
  <si>
    <t>Amenity Rent</t>
  </si>
  <si>
    <t>354074473</t>
  </si>
  <si>
    <t>04/01/2025</t>
  </si>
  <si>
    <t>Rent</t>
  </si>
  <si>
    <t>354074129</t>
  </si>
  <si>
    <t>04/01/2025</t>
  </si>
  <si>
    <t>Charge Total:</t>
  </si>
  <si>
    <t>136-136-07</t>
  </si>
  <si>
    <t>2BRU</t>
  </si>
  <si>
    <t>Occupied No Notice</t>
  </si>
  <si>
    <t>Lauzier, Paul</t>
  </si>
  <si>
    <t>Resident</t>
  </si>
  <si>
    <t>Amenity Rent</t>
  </si>
  <si>
    <t>354074432</t>
  </si>
  <si>
    <t>04/01/2025</t>
  </si>
  <si>
    <t>Rent</t>
  </si>
  <si>
    <t>354074512</t>
  </si>
  <si>
    <t>04/01/2025</t>
  </si>
  <si>
    <t>Charge Total:</t>
  </si>
  <si>
    <t>136-136-08</t>
  </si>
  <si>
    <t>2BRU</t>
  </si>
  <si>
    <t>Occupied No Notice</t>
  </si>
  <si>
    <t>Lauture Jean Jacques, Cindy</t>
  </si>
  <si>
    <t>Resident</t>
  </si>
  <si>
    <t>Amenity Rent</t>
  </si>
  <si>
    <t>354074335</t>
  </si>
  <si>
    <t>04/01/2025</t>
  </si>
  <si>
    <t>Rent</t>
  </si>
  <si>
    <t>354074285</t>
  </si>
  <si>
    <t>04/01/2025</t>
  </si>
  <si>
    <t>Renters Insurance Fine</t>
  </si>
  <si>
    <t>354041587</t>
  </si>
  <si>
    <t>04/01/2025</t>
  </si>
  <si>
    <t>Charge Total:</t>
  </si>
  <si>
    <t>136-136-09</t>
  </si>
  <si>
    <t>2BRU</t>
  </si>
  <si>
    <t>Occupied No Notice</t>
  </si>
  <si>
    <t>Bibby, Kenneth</t>
  </si>
  <si>
    <t>Resident</t>
  </si>
  <si>
    <t>Amenity Rent</t>
  </si>
  <si>
    <t>354074325</t>
  </si>
  <si>
    <t>04/01/2025</t>
  </si>
  <si>
    <t>Rent</t>
  </si>
  <si>
    <t>354074492</t>
  </si>
  <si>
    <t>04/01/2025</t>
  </si>
  <si>
    <t>Charge Total:</t>
  </si>
  <si>
    <t>136-136-10</t>
  </si>
  <si>
    <t>2BRU</t>
  </si>
  <si>
    <t>Occupied No Notice</t>
  </si>
  <si>
    <t>DeBold, Steven</t>
  </si>
  <si>
    <t>Resident</t>
  </si>
  <si>
    <t>Amenity Rent</t>
  </si>
  <si>
    <t>354074388</t>
  </si>
  <si>
    <t>04/01/2025</t>
  </si>
  <si>
    <t>Rent</t>
  </si>
  <si>
    <t>354074286</t>
  </si>
  <si>
    <t>04/01/2025</t>
  </si>
  <si>
    <t>Charge Total:</t>
  </si>
  <si>
    <t>136-136-11</t>
  </si>
  <si>
    <t>2BRU</t>
  </si>
  <si>
    <t>Occupied No Notice</t>
  </si>
  <si>
    <t>Kramer, Alfred</t>
  </si>
  <si>
    <t>Resident</t>
  </si>
  <si>
    <t>Amenity Rent</t>
  </si>
  <si>
    <t>354074292</t>
  </si>
  <si>
    <t>04/01/2025</t>
  </si>
  <si>
    <t>Rent</t>
  </si>
  <si>
    <t>354074454</t>
  </si>
  <si>
    <t>04/01/2025</t>
  </si>
  <si>
    <t>Charge Total:</t>
  </si>
  <si>
    <t>136-136-12</t>
  </si>
  <si>
    <t>2BRU</t>
  </si>
  <si>
    <t>Occupied No Notice</t>
  </si>
  <si>
    <t>Garland Jr., James</t>
  </si>
  <si>
    <t>Resident</t>
  </si>
  <si>
    <t>Amenity Rent</t>
  </si>
  <si>
    <t>354074380</t>
  </si>
  <si>
    <t>04/01/2025</t>
  </si>
  <si>
    <t>Rent</t>
  </si>
  <si>
    <t>354074230</t>
  </si>
  <si>
    <t>04/01/2025</t>
  </si>
  <si>
    <t>Charge Total:</t>
  </si>
  <si>
    <t>144-144-01</t>
  </si>
  <si>
    <t>2BR</t>
  </si>
  <si>
    <t>Occupied No Notice</t>
  </si>
  <si>
    <t>Andrade, Ana</t>
  </si>
  <si>
    <t>Resident</t>
  </si>
  <si>
    <t>Rent</t>
  </si>
  <si>
    <t>354074229</t>
  </si>
  <si>
    <t>04/01/2025</t>
  </si>
  <si>
    <t>Charge Total:</t>
  </si>
  <si>
    <t>144-144-02</t>
  </si>
  <si>
    <t>2BR</t>
  </si>
  <si>
    <t>Occupied No Notice</t>
  </si>
  <si>
    <t>Thomas, Madline</t>
  </si>
  <si>
    <t>Resident</t>
  </si>
  <si>
    <t>Rent</t>
  </si>
  <si>
    <t>354074217</t>
  </si>
  <si>
    <t>04/01/2025</t>
  </si>
  <si>
    <t>Charge Total:</t>
  </si>
  <si>
    <t>144-144-03</t>
  </si>
  <si>
    <t>JR4</t>
  </si>
  <si>
    <t>Occupied No Notice</t>
  </si>
  <si>
    <t>Newman, Laura</t>
  </si>
  <si>
    <t>Resident</t>
  </si>
  <si>
    <t>Rent</t>
  </si>
  <si>
    <t>354074298</t>
  </si>
  <si>
    <t>04/01/2025</t>
  </si>
  <si>
    <t>Charge Total:</t>
  </si>
  <si>
    <t>144-144-04</t>
  </si>
  <si>
    <t>1BR</t>
  </si>
  <si>
    <t>Occupied No Notice</t>
  </si>
  <si>
    <t>Angelo, Nicole</t>
  </si>
  <si>
    <t>Resident</t>
  </si>
  <si>
    <t>Rent</t>
  </si>
  <si>
    <t>354074460</t>
  </si>
  <si>
    <t>04/01/2025</t>
  </si>
  <si>
    <t>Charge Total:</t>
  </si>
  <si>
    <t>144-144-05</t>
  </si>
  <si>
    <t>2BRU</t>
  </si>
  <si>
    <t>Occupied No Notice</t>
  </si>
  <si>
    <t>Snow, Michelle</t>
  </si>
  <si>
    <t>Resident</t>
  </si>
  <si>
    <t>Amenity Rent</t>
  </si>
  <si>
    <t>354074199</t>
  </si>
  <si>
    <t>04/01/2025</t>
  </si>
  <si>
    <t>Rent</t>
  </si>
  <si>
    <t>354074166</t>
  </si>
  <si>
    <t>04/01/2025</t>
  </si>
  <si>
    <t>Charge Total:</t>
  </si>
  <si>
    <t>144-144-06</t>
  </si>
  <si>
    <t>2BRU</t>
  </si>
  <si>
    <t>Occupied No Notice</t>
  </si>
  <si>
    <t>Sena, Jose</t>
  </si>
  <si>
    <t>Resident</t>
  </si>
  <si>
    <t>Amenity Rent</t>
  </si>
  <si>
    <t>354074135</t>
  </si>
  <si>
    <t>04/01/2025</t>
  </si>
  <si>
    <t>Rent</t>
  </si>
  <si>
    <t>354074344</t>
  </si>
  <si>
    <t>04/01/2025</t>
  </si>
  <si>
    <t>Charge Total:</t>
  </si>
  <si>
    <t>144-144-07</t>
  </si>
  <si>
    <t>1BRU</t>
  </si>
  <si>
    <t>Occupied No Notice</t>
  </si>
  <si>
    <t>Richards, Michael</t>
  </si>
  <si>
    <t>Resident</t>
  </si>
  <si>
    <t>Amenity Rent</t>
  </si>
  <si>
    <t>354074515</t>
  </si>
  <si>
    <t>04/01/2025</t>
  </si>
  <si>
    <t>Rent</t>
  </si>
  <si>
    <t>354074471</t>
  </si>
  <si>
    <t>04/01/2025</t>
  </si>
  <si>
    <t>Charge Total:</t>
  </si>
  <si>
    <t>144-144-08</t>
  </si>
  <si>
    <t>1BRU</t>
  </si>
  <si>
    <t>Occupied No Notice</t>
  </si>
  <si>
    <t>Florio, Ann</t>
  </si>
  <si>
    <t>Resident</t>
  </si>
  <si>
    <t>Amenity Rent</t>
  </si>
  <si>
    <t>354074386</t>
  </si>
  <si>
    <t>04/01/2025</t>
  </si>
  <si>
    <t>Rent</t>
  </si>
  <si>
    <t>354074307</t>
  </si>
  <si>
    <t>04/01/2025</t>
  </si>
  <si>
    <t>Charge Total:</t>
  </si>
  <si>
    <t>144-144-09</t>
  </si>
  <si>
    <t>2BRU</t>
  </si>
  <si>
    <t>Occupied No Notice</t>
  </si>
  <si>
    <t>Tocman, Laura- Beth</t>
  </si>
  <si>
    <t>Resident</t>
  </si>
  <si>
    <t>Amenity Rent</t>
  </si>
  <si>
    <t>354074240</t>
  </si>
  <si>
    <t>04/01/2025</t>
  </si>
  <si>
    <t>Rent</t>
  </si>
  <si>
    <t>354074527</t>
  </si>
  <si>
    <t>04/01/2025</t>
  </si>
  <si>
    <t>Charge Total:</t>
  </si>
  <si>
    <t>144-144-10</t>
  </si>
  <si>
    <t>2BRU</t>
  </si>
  <si>
    <t>Occupied No Notice</t>
  </si>
  <si>
    <t>Velez, Stephanie</t>
  </si>
  <si>
    <t>Resident</t>
  </si>
  <si>
    <t>Amenity Rent</t>
  </si>
  <si>
    <t>354074320</t>
  </si>
  <si>
    <t>04/01/2025</t>
  </si>
  <si>
    <t>Rent</t>
  </si>
  <si>
    <t>354074476</t>
  </si>
  <si>
    <t>04/01/2025</t>
  </si>
  <si>
    <t>Charge Total:</t>
  </si>
  <si>
    <t>144-144-11</t>
  </si>
  <si>
    <t>1BRU</t>
  </si>
  <si>
    <t>Occupied No Notice</t>
  </si>
  <si>
    <t>Brennan, Meredith</t>
  </si>
  <si>
    <t>Resident</t>
  </si>
  <si>
    <t>Amenity Rent</t>
  </si>
  <si>
    <t>354074418</t>
  </si>
  <si>
    <t>04/01/2025</t>
  </si>
  <si>
    <t>Rent</t>
  </si>
  <si>
    <t>354074149</t>
  </si>
  <si>
    <t>04/01/2025</t>
  </si>
  <si>
    <t>Charge Total:</t>
  </si>
  <si>
    <t>144-144-12</t>
  </si>
  <si>
    <t>1BRU</t>
  </si>
  <si>
    <t>Occupied No Notice</t>
  </si>
  <si>
    <t>Gabriel, Celia</t>
  </si>
  <si>
    <t>Resident</t>
  </si>
  <si>
    <t>Amenity Rent</t>
  </si>
  <si>
    <t>354074491</t>
  </si>
  <si>
    <t>04/01/2025</t>
  </si>
  <si>
    <t>Rent</t>
  </si>
  <si>
    <t>354074157</t>
  </si>
  <si>
    <t>04/01/2025</t>
  </si>
  <si>
    <t>Charge Total:</t>
  </si>
  <si>
    <t>150-150-01</t>
  </si>
  <si>
    <t>2BR</t>
  </si>
  <si>
    <t>Occupied No Notice</t>
  </si>
  <si>
    <t>Pereira, Claudia</t>
  </si>
  <si>
    <t>Resident</t>
  </si>
  <si>
    <t>Rent</t>
  </si>
  <si>
    <t>354074377</t>
  </si>
  <si>
    <t>04/01/2025</t>
  </si>
  <si>
    <t>Charge Total:</t>
  </si>
  <si>
    <t>150-150-02</t>
  </si>
  <si>
    <t>2BR</t>
  </si>
  <si>
    <t>Occupied No Notice</t>
  </si>
  <si>
    <t>Osiris, Marc</t>
  </si>
  <si>
    <t>Resident</t>
  </si>
  <si>
    <t>Rent</t>
  </si>
  <si>
    <t>354074540</t>
  </si>
  <si>
    <t>04/01/2025</t>
  </si>
  <si>
    <t>Charge Total:</t>
  </si>
  <si>
    <t>150-150-03</t>
  </si>
  <si>
    <t>JR4</t>
  </si>
  <si>
    <t>Occupied No Notice</t>
  </si>
  <si>
    <t>Voss, James</t>
  </si>
  <si>
    <t>Resident</t>
  </si>
  <si>
    <t>Rent</t>
  </si>
  <si>
    <t>354074543</t>
  </si>
  <si>
    <t>04/01/2025</t>
  </si>
  <si>
    <t>Charge Total:</t>
  </si>
  <si>
    <t>150-150-04</t>
  </si>
  <si>
    <t>1BR</t>
  </si>
  <si>
    <t>Occupied No Notice</t>
  </si>
  <si>
    <t>Washington, Shalayah (Shay)</t>
  </si>
  <si>
    <t>Resident</t>
  </si>
  <si>
    <t>Rent</t>
  </si>
  <si>
    <t>354074483</t>
  </si>
  <si>
    <t>04/01/2025</t>
  </si>
  <si>
    <t>Charge Total:</t>
  </si>
  <si>
    <t>150-150-05</t>
  </si>
  <si>
    <t>2BRU</t>
  </si>
  <si>
    <t>Occupied No Notice</t>
  </si>
  <si>
    <t>Samsel, Juli</t>
  </si>
  <si>
    <t>Resident</t>
  </si>
  <si>
    <t>Amenity Rent</t>
  </si>
  <si>
    <t>354074336</t>
  </si>
  <si>
    <t>04/01/2025</t>
  </si>
  <si>
    <t>Rent</t>
  </si>
  <si>
    <t>354074461</t>
  </si>
  <si>
    <t>04/01/2025</t>
  </si>
  <si>
    <t>Charge Total:</t>
  </si>
  <si>
    <t>150-150-06</t>
  </si>
  <si>
    <t>2BRU</t>
  </si>
  <si>
    <t>Occupied No Notice</t>
  </si>
  <si>
    <t>Hartford, Kenneth</t>
  </si>
  <si>
    <t>Resident</t>
  </si>
  <si>
    <t>Amenity Rent</t>
  </si>
  <si>
    <t>354074223</t>
  </si>
  <si>
    <t>04/01/2025</t>
  </si>
  <si>
    <t>Rent</t>
  </si>
  <si>
    <t>354074197</t>
  </si>
  <si>
    <t>04/01/2025</t>
  </si>
  <si>
    <t>Charge Total:</t>
  </si>
  <si>
    <t>150-150-07</t>
  </si>
  <si>
    <t>1BRU</t>
  </si>
  <si>
    <t>Occupied No Notice</t>
  </si>
  <si>
    <t>Prendergast, Thomas</t>
  </si>
  <si>
    <t>Resident</t>
  </si>
  <si>
    <t>Amenity Rent</t>
  </si>
  <si>
    <t>354074152</t>
  </si>
  <si>
    <t>04/01/2025</t>
  </si>
  <si>
    <t>Rent</t>
  </si>
  <si>
    <t>354074242</t>
  </si>
  <si>
    <t>04/01/2025</t>
  </si>
  <si>
    <t>Charge Total:</t>
  </si>
  <si>
    <t>150-150-08</t>
  </si>
  <si>
    <t>1BRU</t>
  </si>
  <si>
    <t>Occupied No Notice</t>
  </si>
  <si>
    <t>Monteiro, Angelique</t>
  </si>
  <si>
    <t>Resident</t>
  </si>
  <si>
    <t>Amenity Rent</t>
  </si>
  <si>
    <t>354074195</t>
  </si>
  <si>
    <t>04/01/2025</t>
  </si>
  <si>
    <t>Rent</t>
  </si>
  <si>
    <t>354074174</t>
  </si>
  <si>
    <t>04/01/2025</t>
  </si>
  <si>
    <t>Charge Total:</t>
  </si>
  <si>
    <t>150-150-09</t>
  </si>
  <si>
    <t>2BRU</t>
  </si>
  <si>
    <t>Occupied No Notice</t>
  </si>
  <si>
    <t>Spotts, Debora</t>
  </si>
  <si>
    <t>Resident</t>
  </si>
  <si>
    <t>Amenity Rent</t>
  </si>
  <si>
    <t>354074156</t>
  </si>
  <si>
    <t>04/01/2025</t>
  </si>
  <si>
    <t>Rent</t>
  </si>
  <si>
    <t>354074403</t>
  </si>
  <si>
    <t>04/01/2025</t>
  </si>
  <si>
    <t>Charge Total:</t>
  </si>
  <si>
    <t>150-150-10</t>
  </si>
  <si>
    <t>2BRU</t>
  </si>
  <si>
    <t>Occupied No Notice</t>
  </si>
  <si>
    <t>Pinto, Juliana</t>
  </si>
  <si>
    <t>Resident</t>
  </si>
  <si>
    <t>Amenity Rent</t>
  </si>
  <si>
    <t>354074470</t>
  </si>
  <si>
    <t>04/01/2025</t>
  </si>
  <si>
    <t>Rent</t>
  </si>
  <si>
    <t>354074346</t>
  </si>
  <si>
    <t>04/01/2025</t>
  </si>
  <si>
    <t>Charge Total:</t>
  </si>
  <si>
    <t>150-150-11</t>
  </si>
  <si>
    <t>1BRU</t>
  </si>
  <si>
    <t>Notice Rented</t>
  </si>
  <si>
    <t>Mejia, Carolina</t>
  </si>
  <si>
    <t>Resident</t>
  </si>
  <si>
    <t>Amenity Rent</t>
  </si>
  <si>
    <t>354074313</t>
  </si>
  <si>
    <t>04/01/2025</t>
  </si>
  <si>
    <t>Rent</t>
  </si>
  <si>
    <t>354074234</t>
  </si>
  <si>
    <t>04/01/2025</t>
  </si>
  <si>
    <t>Charge Total:</t>
  </si>
  <si>
    <t>150-150-12</t>
  </si>
  <si>
    <t>1BRU</t>
  </si>
  <si>
    <t>Occupied No Notice</t>
  </si>
  <si>
    <t>Chukwuma, Charity</t>
  </si>
  <si>
    <t>Resident</t>
  </si>
  <si>
    <t>Amenity Rent</t>
  </si>
  <si>
    <t>354074542</t>
  </si>
  <si>
    <t>04/01/2025</t>
  </si>
  <si>
    <t>Rent</t>
  </si>
  <si>
    <t>354074280</t>
  </si>
  <si>
    <t>04/01/2025</t>
  </si>
  <si>
    <t>Charge Total:</t>
  </si>
  <si>
    <t>156-156-01</t>
  </si>
  <si>
    <t>2BR</t>
  </si>
  <si>
    <t>Occupied No Notice</t>
  </si>
  <si>
    <t>Heal, Stacie</t>
  </si>
  <si>
    <t>Resident</t>
  </si>
  <si>
    <t>Rent</t>
  </si>
  <si>
    <t>354074301</t>
  </si>
  <si>
    <t>04/01/2025</t>
  </si>
  <si>
    <t>Charge Total:</t>
  </si>
  <si>
    <t>156-156-02</t>
  </si>
  <si>
    <t>2BR</t>
  </si>
  <si>
    <t>Occupied No Notice</t>
  </si>
  <si>
    <t>King, Debra</t>
  </si>
  <si>
    <t>Resident</t>
  </si>
  <si>
    <t>Rent</t>
  </si>
  <si>
    <t>354074392</t>
  </si>
  <si>
    <t>04/01/2025</t>
  </si>
  <si>
    <t>Charge Total:</t>
  </si>
  <si>
    <t>156-156-03</t>
  </si>
  <si>
    <t>JR2</t>
  </si>
  <si>
    <t>Occupied No Notice</t>
  </si>
  <si>
    <t>Andersen, Rosemarie</t>
  </si>
  <si>
    <t>Resident</t>
  </si>
  <si>
    <t>Rent</t>
  </si>
  <si>
    <t>354074185</t>
  </si>
  <si>
    <t>04/01/2025</t>
  </si>
  <si>
    <t>Charge Total:</t>
  </si>
  <si>
    <t>156-156-04</t>
  </si>
  <si>
    <t>2BR</t>
  </si>
  <si>
    <t>Occupied No Notice</t>
  </si>
  <si>
    <t>Nabosse, Jean</t>
  </si>
  <si>
    <t>Resident</t>
  </si>
  <si>
    <t>Rent</t>
  </si>
  <si>
    <t>354074528</t>
  </si>
  <si>
    <t>04/01/2025</t>
  </si>
  <si>
    <t>Charge Total:</t>
  </si>
  <si>
    <t>156-156-05</t>
  </si>
  <si>
    <t>2BRU</t>
  </si>
  <si>
    <t>Occupied No Notice</t>
  </si>
  <si>
    <t>Mitchell, Maureen</t>
  </si>
  <si>
    <t>Resident</t>
  </si>
  <si>
    <t>Amenity Rent</t>
  </si>
  <si>
    <t>354074265</t>
  </si>
  <si>
    <t>04/01/2025</t>
  </si>
  <si>
    <t>Rent</t>
  </si>
  <si>
    <t>354074263</t>
  </si>
  <si>
    <t>04/01/2025</t>
  </si>
  <si>
    <t>Bounced Check Fee</t>
  </si>
  <si>
    <t>354494658</t>
  </si>
  <si>
    <t>04/05/2025</t>
  </si>
  <si>
    <t>Charge Total:</t>
  </si>
  <si>
    <t>156-156-06</t>
  </si>
  <si>
    <t>2BRU</t>
  </si>
  <si>
    <t>Occupied No Notice</t>
  </si>
  <si>
    <t>Ford, Sandra</t>
  </si>
  <si>
    <t>Resident</t>
  </si>
  <si>
    <t>Amenity Rent</t>
  </si>
  <si>
    <t>354074509</t>
  </si>
  <si>
    <t>04/01/2025</t>
  </si>
  <si>
    <t>Rent</t>
  </si>
  <si>
    <t>354074235</t>
  </si>
  <si>
    <t>04/01/2025</t>
  </si>
  <si>
    <t>Charge Total:</t>
  </si>
  <si>
    <t>156-156-07</t>
  </si>
  <si>
    <t>2BRU</t>
  </si>
  <si>
    <t>Occupied No Notice</t>
  </si>
  <si>
    <t>Pimentel, Zania</t>
  </si>
  <si>
    <t>Resident</t>
  </si>
  <si>
    <t>Amenity Rent</t>
  </si>
  <si>
    <t>354074198</t>
  </si>
  <si>
    <t>04/01/2025</t>
  </si>
  <si>
    <t>Rent</t>
  </si>
  <si>
    <t>354074302</t>
  </si>
  <si>
    <t>04/01/2025</t>
  </si>
  <si>
    <t>Charge Total:</t>
  </si>
  <si>
    <t>156-156-08</t>
  </si>
  <si>
    <t>2BRU</t>
  </si>
  <si>
    <t>Occupied No Notice</t>
  </si>
  <si>
    <t>Nathanson, Barry</t>
  </si>
  <si>
    <t>Resident</t>
  </si>
  <si>
    <t>Amenity Rent</t>
  </si>
  <si>
    <t>354074382</t>
  </si>
  <si>
    <t>04/01/2025</t>
  </si>
  <si>
    <t>Rent</t>
  </si>
  <si>
    <t>354074209</t>
  </si>
  <si>
    <t>04/01/2025</t>
  </si>
  <si>
    <t>Charge Total:</t>
  </si>
  <si>
    <t>156-156-09</t>
  </si>
  <si>
    <t>2BRU</t>
  </si>
  <si>
    <t>Occupied No Notice</t>
  </si>
  <si>
    <t>OSullivan, Diane</t>
  </si>
  <si>
    <t>Resident</t>
  </si>
  <si>
    <t>Amenity Rent</t>
  </si>
  <si>
    <t>354074196</t>
  </si>
  <si>
    <t>04/01/2025</t>
  </si>
  <si>
    <t>Rent</t>
  </si>
  <si>
    <t>354074449</t>
  </si>
  <si>
    <t>04/01/2025</t>
  </si>
  <si>
    <t>Charge Total:</t>
  </si>
  <si>
    <t>156-156-10</t>
  </si>
  <si>
    <t>2BRU</t>
  </si>
  <si>
    <t>Occupied No Notice</t>
  </si>
  <si>
    <t>Louis, Josil</t>
  </si>
  <si>
    <t>Resident</t>
  </si>
  <si>
    <t>Amenity Rent</t>
  </si>
  <si>
    <t>354074180</t>
  </si>
  <si>
    <t>04/01/2025</t>
  </si>
  <si>
    <t>Rent</t>
  </si>
  <si>
    <t>354074203</t>
  </si>
  <si>
    <t>04/01/2025</t>
  </si>
  <si>
    <t>Charge Total:</t>
  </si>
  <si>
    <t>156-156-11</t>
  </si>
  <si>
    <t>2BRU</t>
  </si>
  <si>
    <t>Occupied No Notice</t>
  </si>
  <si>
    <t>Martins, Socheata</t>
  </si>
  <si>
    <t>Resident</t>
  </si>
  <si>
    <t>Amenity Rent</t>
  </si>
  <si>
    <t>354074439</t>
  </si>
  <si>
    <t>04/01/2025</t>
  </si>
  <si>
    <t>Rent</t>
  </si>
  <si>
    <t>354074350</t>
  </si>
  <si>
    <t>04/01/2025</t>
  </si>
  <si>
    <t>Charge Total:</t>
  </si>
  <si>
    <t>156-156-12</t>
  </si>
  <si>
    <t>2BRU</t>
  </si>
  <si>
    <t>Occupied No Notice</t>
  </si>
  <si>
    <t>Robinson, Andy</t>
  </si>
  <si>
    <t>Resident</t>
  </si>
  <si>
    <t>Amenity Rent</t>
  </si>
  <si>
    <t>354074172</t>
  </si>
  <si>
    <t>04/01/2025</t>
  </si>
  <si>
    <t>Rent</t>
  </si>
  <si>
    <t>354074400</t>
  </si>
  <si>
    <t>04/01/2025</t>
  </si>
  <si>
    <t>Charge Total:</t>
  </si>
  <si>
    <t>176-176-01</t>
  </si>
  <si>
    <t>2BR</t>
  </si>
  <si>
    <t>Occupied No Notice</t>
  </si>
  <si>
    <t>Francois, Nadege</t>
  </si>
  <si>
    <t>Resident</t>
  </si>
  <si>
    <t>Rent</t>
  </si>
  <si>
    <t>354074427</t>
  </si>
  <si>
    <t>04/01/2025</t>
  </si>
  <si>
    <t>Renters Insurance Fine</t>
  </si>
  <si>
    <t>354041581</t>
  </si>
  <si>
    <t>04/01/2025</t>
  </si>
  <si>
    <t>Charge Total:</t>
  </si>
  <si>
    <t>176-176-02</t>
  </si>
  <si>
    <t>2BR</t>
  </si>
  <si>
    <t>Occupied No Notice</t>
  </si>
  <si>
    <t>Olivier, Bobby</t>
  </si>
  <si>
    <t>Resident</t>
  </si>
  <si>
    <t>Rent</t>
  </si>
  <si>
    <t>354074179</t>
  </si>
  <si>
    <t>04/01/2025</t>
  </si>
  <si>
    <t>Charge Total:</t>
  </si>
  <si>
    <t>176-176-03</t>
  </si>
  <si>
    <t>JR4</t>
  </si>
  <si>
    <t>Occupied No Notice</t>
  </si>
  <si>
    <t>Pierre, Marie</t>
  </si>
  <si>
    <t>Resident</t>
  </si>
  <si>
    <t>Rent</t>
  </si>
  <si>
    <t>354074394</t>
  </si>
  <si>
    <t>04/01/2025</t>
  </si>
  <si>
    <t>Charge Total:</t>
  </si>
  <si>
    <t>176-176-04</t>
  </si>
  <si>
    <t>1BR</t>
  </si>
  <si>
    <t>Occupied No Notice</t>
  </si>
  <si>
    <t>Kaminsky, Edward</t>
  </si>
  <si>
    <t>Resident</t>
  </si>
  <si>
    <t>Rent</t>
  </si>
  <si>
    <t>354074484</t>
  </si>
  <si>
    <t>04/01/2025</t>
  </si>
  <si>
    <t>Charge Total:</t>
  </si>
  <si>
    <t>176-176-05</t>
  </si>
  <si>
    <t>2BRU</t>
  </si>
  <si>
    <t>Occupied No Notice</t>
  </si>
  <si>
    <t>Vining, Allen</t>
  </si>
  <si>
    <t>Resident</t>
  </si>
  <si>
    <t>Amenity Rent</t>
  </si>
  <si>
    <t>354074510</t>
  </si>
  <si>
    <t>04/01/2025</t>
  </si>
  <si>
    <t>Rent</t>
  </si>
  <si>
    <t>354074462</t>
  </si>
  <si>
    <t>04/01/2025</t>
  </si>
  <si>
    <t>Charge Total:</t>
  </si>
  <si>
    <t>176-176-06</t>
  </si>
  <si>
    <t>2BRU</t>
  </si>
  <si>
    <t>Occupied No Notice</t>
  </si>
  <si>
    <t>Teixeira, Maria</t>
  </si>
  <si>
    <t>Resident</t>
  </si>
  <si>
    <t>Amenity Rent</t>
  </si>
  <si>
    <t>354074357</t>
  </si>
  <si>
    <t>04/01/2025</t>
  </si>
  <si>
    <t>Rent</t>
  </si>
  <si>
    <t>354074480</t>
  </si>
  <si>
    <t>04/01/2025</t>
  </si>
  <si>
    <t>Charge Total:</t>
  </si>
  <si>
    <t>176-176-07</t>
  </si>
  <si>
    <t>1BRU</t>
  </si>
  <si>
    <t>Occupied No Notice</t>
  </si>
  <si>
    <t>Grimes, Antonio</t>
  </si>
  <si>
    <t>Resident</t>
  </si>
  <si>
    <t>Amenity Rent</t>
  </si>
  <si>
    <t>354074530</t>
  </si>
  <si>
    <t>04/01/2025</t>
  </si>
  <si>
    <t>Rent</t>
  </si>
  <si>
    <t>354074178</t>
  </si>
  <si>
    <t>04/01/2025</t>
  </si>
  <si>
    <t>Charge Total:</t>
  </si>
  <si>
    <t>176-176-08</t>
  </si>
  <si>
    <t>1BRU</t>
  </si>
  <si>
    <t>Occupied No Notice</t>
  </si>
  <si>
    <t>Ward, Barbara</t>
  </si>
  <si>
    <t>Resident</t>
  </si>
  <si>
    <t>Amenity Rent</t>
  </si>
  <si>
    <t>354074231</t>
  </si>
  <si>
    <t>04/01/2025</t>
  </si>
  <si>
    <t>Rent</t>
  </si>
  <si>
    <t>354074289</t>
  </si>
  <si>
    <t>04/01/2025</t>
  </si>
  <si>
    <t>Charge Total:</t>
  </si>
  <si>
    <t>176-176-09</t>
  </si>
  <si>
    <t>2BRU</t>
  </si>
  <si>
    <t>Occupied No Notice</t>
  </si>
  <si>
    <t>Duys, JoAnn</t>
  </si>
  <si>
    <t>Resident</t>
  </si>
  <si>
    <t>Amenity Rent</t>
  </si>
  <si>
    <t>354074190</t>
  </si>
  <si>
    <t>04/01/2025</t>
  </si>
  <si>
    <t>Rent</t>
  </si>
  <si>
    <t>354074343</t>
  </si>
  <si>
    <t>04/01/2025</t>
  </si>
  <si>
    <t>Charge Total:</t>
  </si>
  <si>
    <t>176-176-10</t>
  </si>
  <si>
    <t>2BRU</t>
  </si>
  <si>
    <t>Occupied No Notice</t>
  </si>
  <si>
    <t>Browne, Sherrissa</t>
  </si>
  <si>
    <t>Resident</t>
  </si>
  <si>
    <t>Amenity Rent</t>
  </si>
  <si>
    <t>354074458</t>
  </si>
  <si>
    <t>04/01/2025</t>
  </si>
  <si>
    <t>Rent</t>
  </si>
  <si>
    <t>354074450</t>
  </si>
  <si>
    <t>04/01/2025</t>
  </si>
  <si>
    <t>Charge Total:</t>
  </si>
  <si>
    <t>176-176-11</t>
  </si>
  <si>
    <t>1BRU</t>
  </si>
  <si>
    <t>Occupied No Notice</t>
  </si>
  <si>
    <t>Goodhue Jr., Mitchell</t>
  </si>
  <si>
    <t>Resident</t>
  </si>
  <si>
    <t>Amenity Rent</t>
  </si>
  <si>
    <t>354074321</t>
  </si>
  <si>
    <t>04/01/2025</t>
  </si>
  <si>
    <t>Rent</t>
  </si>
  <si>
    <t>354074482</t>
  </si>
  <si>
    <t>04/01/2025</t>
  </si>
  <si>
    <t>Charge Total:</t>
  </si>
  <si>
    <t>176-176-12</t>
  </si>
  <si>
    <t>1BRU</t>
  </si>
  <si>
    <t>Occupied No Notice</t>
  </si>
  <si>
    <t>Ghattas, Fady</t>
  </si>
  <si>
    <t>Resident</t>
  </si>
  <si>
    <t>Amenity Rent</t>
  </si>
  <si>
    <t>354074153</t>
  </si>
  <si>
    <t>04/01/2025</t>
  </si>
  <si>
    <t>Rent</t>
  </si>
  <si>
    <t>354074520</t>
  </si>
  <si>
    <t>04/01/2025</t>
  </si>
  <si>
    <t>Charge Total:</t>
  </si>
  <si>
    <t>182-182-01</t>
  </si>
  <si>
    <t>2BR</t>
  </si>
  <si>
    <t>Occupied No Notice</t>
  </si>
  <si>
    <t>Sloane, Susan</t>
  </si>
  <si>
    <t>Resident</t>
  </si>
  <si>
    <t>Rent</t>
  </si>
  <si>
    <t>354074276</t>
  </si>
  <si>
    <t>04/01/2025</t>
  </si>
  <si>
    <t>Renters Insurance Fine</t>
  </si>
  <si>
    <t>354041582</t>
  </si>
  <si>
    <t>04/01/2025</t>
  </si>
  <si>
    <t>Charge Total:</t>
  </si>
  <si>
    <t>182-182-02</t>
  </si>
  <si>
    <t>2BR</t>
  </si>
  <si>
    <t>Occupied No Notice</t>
  </si>
  <si>
    <t>Donovan, Patrick (Pat)</t>
  </si>
  <si>
    <t>Resident</t>
  </si>
  <si>
    <t>Rent</t>
  </si>
  <si>
    <t>354074347</t>
  </si>
  <si>
    <t>04/01/2025</t>
  </si>
  <si>
    <t>Charge Total:</t>
  </si>
  <si>
    <t>182-182-03</t>
  </si>
  <si>
    <t>JR4</t>
  </si>
  <si>
    <t>Occupied No Notice</t>
  </si>
  <si>
    <t>Antoine, Beatrice</t>
  </si>
  <si>
    <t>Resident</t>
  </si>
  <si>
    <t>Rent</t>
  </si>
  <si>
    <t>354074369</t>
  </si>
  <si>
    <t>04/01/2025</t>
  </si>
  <si>
    <t>Charge Total:</t>
  </si>
  <si>
    <t>182-182-04</t>
  </si>
  <si>
    <t>1BR</t>
  </si>
  <si>
    <t>Occupied No Notice</t>
  </si>
  <si>
    <t>Vicente, Bruno</t>
  </si>
  <si>
    <t>Resident</t>
  </si>
  <si>
    <t>Rent</t>
  </si>
  <si>
    <t>354074361</t>
  </si>
  <si>
    <t>04/01/2025</t>
  </si>
  <si>
    <t>Charge Total:</t>
  </si>
  <si>
    <t>182-182-05</t>
  </si>
  <si>
    <t>2BRU</t>
  </si>
  <si>
    <t>Occupied No Notice</t>
  </si>
  <si>
    <t>Saba, Kenia</t>
  </si>
  <si>
    <t>Resident</t>
  </si>
  <si>
    <t>Amenity Rent</t>
  </si>
  <si>
    <t>354074227</t>
  </si>
  <si>
    <t>04/01/2025</t>
  </si>
  <si>
    <t>Rent</t>
  </si>
  <si>
    <t>354074264</t>
  </si>
  <si>
    <t>04/01/2025</t>
  </si>
  <si>
    <t>Charge Total:</t>
  </si>
  <si>
    <t>182-182-06</t>
  </si>
  <si>
    <t>2BRU</t>
  </si>
  <si>
    <t>Occupied No Notice</t>
  </si>
  <si>
    <t>Delcis, Ismael</t>
  </si>
  <si>
    <t>Resident</t>
  </si>
  <si>
    <t>Amenity Rent</t>
  </si>
  <si>
    <t>354074513</t>
  </si>
  <si>
    <t>04/01/2025</t>
  </si>
  <si>
    <t>Rent</t>
  </si>
  <si>
    <t>354074499</t>
  </si>
  <si>
    <t>04/01/2025</t>
  </si>
  <si>
    <t>Charge Total:</t>
  </si>
  <si>
    <t>182-182-07</t>
  </si>
  <si>
    <t>1BRU</t>
  </si>
  <si>
    <t>Occupied No Notice</t>
  </si>
  <si>
    <t>Mottau, Pamela</t>
  </si>
  <si>
    <t>Resident</t>
  </si>
  <si>
    <t>Amenity Rent</t>
  </si>
  <si>
    <t>354074193</t>
  </si>
  <si>
    <t>04/01/2025</t>
  </si>
  <si>
    <t>Rent</t>
  </si>
  <si>
    <t>354074201</t>
  </si>
  <si>
    <t>04/01/2025</t>
  </si>
  <si>
    <t>Charge Total:</t>
  </si>
  <si>
    <t>182-182-08</t>
  </si>
  <si>
    <t>1BRU</t>
  </si>
  <si>
    <t>Occupied No Notice</t>
  </si>
  <si>
    <t>Skiendiel, David</t>
  </si>
  <si>
    <t>Resident</t>
  </si>
  <si>
    <t>Amenity Rent</t>
  </si>
  <si>
    <t>354074334</t>
  </si>
  <si>
    <t>04/01/2025</t>
  </si>
  <si>
    <t>Rent</t>
  </si>
  <si>
    <t>354074250</t>
  </si>
  <si>
    <t>04/01/2025</t>
  </si>
  <si>
    <t>Charge Total:</t>
  </si>
  <si>
    <t>182-182-09</t>
  </si>
  <si>
    <t>2BRU</t>
  </si>
  <si>
    <t>Occupied No Notice</t>
  </si>
  <si>
    <t>Arthus, Edson</t>
  </si>
  <si>
    <t>Resident</t>
  </si>
  <si>
    <t>Amenity Rent</t>
  </si>
  <si>
    <t>354074453</t>
  </si>
  <si>
    <t>04/01/2025</t>
  </si>
  <si>
    <t>Rent</t>
  </si>
  <si>
    <t>354074216</t>
  </si>
  <si>
    <t>04/01/2025</t>
  </si>
  <si>
    <t>Charge Total:</t>
  </si>
  <si>
    <t>182-182-10</t>
  </si>
  <si>
    <t>2BRU</t>
  </si>
  <si>
    <t>Occupied No Notice</t>
  </si>
  <si>
    <t>Montes, Hurguel-Mark</t>
  </si>
  <si>
    <t>Resident</t>
  </si>
  <si>
    <t>Amenity Rent</t>
  </si>
  <si>
    <t>354074420</t>
  </si>
  <si>
    <t>04/01/2025</t>
  </si>
  <si>
    <t>Rent</t>
  </si>
  <si>
    <t>354074413</t>
  </si>
  <si>
    <t>04/01/2025</t>
  </si>
  <si>
    <t>Charge Total:</t>
  </si>
  <si>
    <t>182-182-11</t>
  </si>
  <si>
    <t>1BRU</t>
  </si>
  <si>
    <t>Occupied No Notice</t>
  </si>
  <si>
    <t>Leveillard, Marie Stephania</t>
  </si>
  <si>
    <t>Resident</t>
  </si>
  <si>
    <t>Amenity Rent</t>
  </si>
  <si>
    <t>354074329</t>
  </si>
  <si>
    <t>04/01/2025</t>
  </si>
  <si>
    <t>Rent</t>
  </si>
  <si>
    <t>354074469</t>
  </si>
  <si>
    <t>04/01/2025</t>
  </si>
  <si>
    <t>Charge Total:</t>
  </si>
  <si>
    <t>182-182-12</t>
  </si>
  <si>
    <t>1BRU</t>
  </si>
  <si>
    <t>Occupied No Notice</t>
  </si>
  <si>
    <t>Guerrier, Salaberry</t>
  </si>
  <si>
    <t>Resident</t>
  </si>
  <si>
    <t>Amenity Rent</t>
  </si>
  <si>
    <t>354074143</t>
  </si>
  <si>
    <t>04/01/2025</t>
  </si>
  <si>
    <t>Rent</t>
  </si>
  <si>
    <t>354074416</t>
  </si>
  <si>
    <t>04/01/2025</t>
  </si>
  <si>
    <t>Charge Total:</t>
  </si>
  <si>
    <t>Belmont West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</si>
  <si>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</si>
  <si>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</si>
  <si>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</si>
  <si>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</si>
  <si>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</si>
  <si>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</si>
  <si>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</si>
  <si>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</si>
  <si>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</si>
  <si>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</si>
  <si>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</si>
  <si>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</si>
  <si>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</si>
  <si>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</si>
  <si>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</si>
  <si>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</si>
  <si>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Belmont West</t>
  </si>
  <si>
    <t>Notice Rented</t>
  </si>
  <si>
    <t>Belmont West</t>
  </si>
  <si>
    <t>Total Occupied Units</t>
  </si>
  <si>
    <t>Vacant Rented Not Ready</t>
  </si>
  <si>
    <t>Belmont West</t>
  </si>
  <si>
    <t>Total Vacant Units</t>
  </si>
  <si>
    <t>Total Rentable Units</t>
  </si>
  <si>
    <t>Excluded - Admin Unit</t>
  </si>
  <si>
    <t>Belmont West</t>
  </si>
  <si>
    <t xml:space="preserve"> Total Excluded Units</t>
  </si>
  <si>
    <t xml:space="preserve"> Total Units</t>
  </si>
  <si>
    <t>Charge Code Summary</t>
  </si>
  <si>
    <t>Charge Code</t>
  </si>
  <si>
    <t>Scheduled</t>
  </si>
  <si>
    <t>Ledger: Resident</t>
  </si>
  <si>
    <t>Amenity Rent</t>
  </si>
  <si>
    <t>Bounced Check Fee</t>
  </si>
  <si>
    <t>Concession-Partial Employee</t>
  </si>
  <si>
    <t>Key Charge</t>
  </si>
  <si>
    <t>Month-to-Month Fee</t>
  </si>
  <si>
    <t>Month to Month Rent</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</si>
  <si>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</si>
  <si>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</si>
  <si>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</si>
  <si>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</si>
  <si>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</si>
  <si>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</si>
  <si>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</si>
  <si>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</si>
  <si>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</si>
  <si>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</si>
  <si>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</si>
  <si>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</si>
  <si>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</si>
  <si>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</si>
  <si>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</si>
  <si>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</si>
  <si>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</si>
  <si>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</si>
  <si>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</si>
  <si>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</si>
  <si>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</si>
  <si>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</si>
  <si>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032-032-03</t>
  </si>
  <si>
    <t>JR3</t>
  </si>
  <si>
    <t>Notice Rented</t>
  </si>
  <si>
    <t>Corey, James</t>
  </si>
  <si>
    <t>Resident</t>
  </si>
  <si>
    <t>Rent</t>
  </si>
  <si>
    <t>Charge Total:</t>
  </si>
  <si>
    <t>Belmont West Total:</t>
  </si>
  <si>
    <t>Rent Roll Valencedocs</t>
  </si>
  <si>
    <t>Branchwood</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</si>
  <si>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</si>
  <si>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</si>
  <si>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</si>
  <si>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</si>
  <si>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</si>
  <si>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</si>
  <si>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</si>
  <si>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</si>
  <si>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</si>
  <si>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</si>
  <si>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</si>
  <si>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</si>
  <si>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</si>
  <si>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</si>
  <si>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</si>
  <si>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</si>
  <si>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</si>
  <si>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</si>
  <si>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</si>
  <si>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</si>
  <si>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A-01</t>
  </si>
  <si>
    <t>2</t>
  </si>
  <si>
    <t>Occupied No Notice</t>
  </si>
  <si>
    <t>Ramirez, Kathryn</t>
  </si>
  <si>
    <t>Resident</t>
  </si>
  <si>
    <t>Rent</t>
  </si>
  <si>
    <t>354074075</t>
  </si>
  <si>
    <t>04/01/2025</t>
  </si>
  <si>
    <t>Charge Total:</t>
  </si>
  <si>
    <t>A-02</t>
  </si>
  <si>
    <t>2</t>
  </si>
  <si>
    <t>Occupied No Notice</t>
  </si>
  <si>
    <t>Kidd, Ashleigh</t>
  </si>
  <si>
    <t>Resident</t>
  </si>
  <si>
    <t>Rent</t>
  </si>
  <si>
    <t>354074126</t>
  </si>
  <si>
    <t>04/01/2025</t>
  </si>
  <si>
    <t>Charge Total:</t>
  </si>
  <si>
    <t>A-03</t>
  </si>
  <si>
    <t>2</t>
  </si>
  <si>
    <t>Occupied No Notice</t>
  </si>
  <si>
    <t>percival, David</t>
  </si>
  <si>
    <t>Resident</t>
  </si>
  <si>
    <t>Rent</t>
  </si>
  <si>
    <t>354236191</t>
  </si>
  <si>
    <t>03/31/2025</t>
  </si>
  <si>
    <t>Rent</t>
  </si>
  <si>
    <t>354236190</t>
  </si>
  <si>
    <t>04/01/2025</t>
  </si>
  <si>
    <t>Administration Fee</t>
  </si>
  <si>
    <t>354236188</t>
  </si>
  <si>
    <t>03/31/2025</t>
  </si>
  <si>
    <t>Renters Insurance Fine</t>
  </si>
  <si>
    <t>354236192</t>
  </si>
  <si>
    <t>04/01/2025</t>
  </si>
  <si>
    <t>Charge Total:</t>
  </si>
  <si>
    <t>A-04</t>
  </si>
  <si>
    <t>2</t>
  </si>
  <si>
    <t>Occupied No Notice</t>
  </si>
  <si>
    <t>Westhead, Nicholas</t>
  </si>
  <si>
    <t>Resident</t>
  </si>
  <si>
    <t>Rent</t>
  </si>
  <si>
    <t>354074105</t>
  </si>
  <si>
    <t>04/01/2025</t>
  </si>
  <si>
    <t>Charge Total:</t>
  </si>
  <si>
    <t>A-05</t>
  </si>
  <si>
    <t>2</t>
  </si>
  <si>
    <t>Occupied No Notice</t>
  </si>
  <si>
    <t>Anderson, Michael</t>
  </si>
  <si>
    <t>Resident</t>
  </si>
  <si>
    <t>Rent</t>
  </si>
  <si>
    <t>354074065</t>
  </si>
  <si>
    <t>04/01/2025</t>
  </si>
  <si>
    <t>Charge Total:</t>
  </si>
  <si>
    <t>A-06</t>
  </si>
  <si>
    <t>2</t>
  </si>
  <si>
    <t>Occupied No Notice</t>
  </si>
  <si>
    <t>Freire, Jeandson</t>
  </si>
  <si>
    <t>Resident</t>
  </si>
  <si>
    <t>Rent</t>
  </si>
  <si>
    <t>354074124</t>
  </si>
  <si>
    <t>04/01/2025</t>
  </si>
  <si>
    <t>Charge Total:</t>
  </si>
  <si>
    <t>A-07</t>
  </si>
  <si>
    <t>2</t>
  </si>
  <si>
    <t>Occupied No Notice</t>
  </si>
  <si>
    <t>Bezerra, Zenilton</t>
  </si>
  <si>
    <t>Resident</t>
  </si>
  <si>
    <t>Rent</t>
  </si>
  <si>
    <t>354074083</t>
  </si>
  <si>
    <t>04/01/2025</t>
  </si>
  <si>
    <t>Late Fee</t>
  </si>
  <si>
    <t>354457280</t>
  </si>
  <si>
    <t>04/06/2025</t>
  </si>
  <si>
    <t>Late Fee</t>
  </si>
  <si>
    <t>354448467</t>
  </si>
  <si>
    <t>04/06/2025</t>
  </si>
  <si>
    <t>Charge Total:</t>
  </si>
  <si>
    <t>A-08</t>
  </si>
  <si>
    <t>2</t>
  </si>
  <si>
    <t>Occupied No Notice</t>
  </si>
  <si>
    <t>Donovan, Kenneth</t>
  </si>
  <si>
    <t>Resident</t>
  </si>
  <si>
    <t>Rent</t>
  </si>
  <si>
    <t>354074051</t>
  </si>
  <si>
    <t>04/01/2025</t>
  </si>
  <si>
    <t>Charge Total:</t>
  </si>
  <si>
    <t>B-01</t>
  </si>
  <si>
    <t>2</t>
  </si>
  <si>
    <t>Vacant Rented Ready</t>
  </si>
  <si>
    <t>-- Vacant --</t>
  </si>
  <si>
    <t>-</t>
  </si>
  <si>
    <t>Charge Total:</t>
  </si>
  <si>
    <t>B-02</t>
  </si>
  <si>
    <t>2</t>
  </si>
  <si>
    <t>Occupied No Notice</t>
  </si>
  <si>
    <t>Jenkins, Sharon (Sharon)</t>
  </si>
  <si>
    <t>Resident</t>
  </si>
  <si>
    <t>Rent</t>
  </si>
  <si>
    <t>354074097</t>
  </si>
  <si>
    <t>04/01/2025</t>
  </si>
  <si>
    <t>Renters Insurance Fine</t>
  </si>
  <si>
    <t>354168336</t>
  </si>
  <si>
    <t>04/01/2025</t>
  </si>
  <si>
    <t>Renters Insurance Fine</t>
  </si>
  <si>
    <t>354089446</t>
  </si>
  <si>
    <t>04/01/2025</t>
  </si>
  <si>
    <t>Charge Total:</t>
  </si>
  <si>
    <t>B-03</t>
  </si>
  <si>
    <t>2</t>
  </si>
  <si>
    <t>Occupied No Notice</t>
  </si>
  <si>
    <t>Heyward, Kiara</t>
  </si>
  <si>
    <t>Resident</t>
  </si>
  <si>
    <t>Amenity Rent</t>
  </si>
  <si>
    <t>354303453</t>
  </si>
  <si>
    <t>04/01/2025</t>
  </si>
  <si>
    <t>Rent</t>
  </si>
  <si>
    <t>354303452</t>
  </si>
  <si>
    <t>04/01/2025</t>
  </si>
  <si>
    <t>Administration Fee</t>
  </si>
  <si>
    <t>354303450</t>
  </si>
  <si>
    <t>04/01/2025</t>
  </si>
  <si>
    <t>Charge Total:</t>
  </si>
  <si>
    <t>B-04</t>
  </si>
  <si>
    <t>2</t>
  </si>
  <si>
    <t>Occupied No Notice</t>
  </si>
  <si>
    <t>Brodke, Stan</t>
  </si>
  <si>
    <t>Resident</t>
  </si>
  <si>
    <t>Month to Month Rent</t>
  </si>
  <si>
    <t>354091351</t>
  </si>
  <si>
    <t>04/01/2025</t>
  </si>
  <si>
    <t>Month to Month Rent</t>
  </si>
  <si>
    <t>354074091</t>
  </si>
  <si>
    <t>04/01/2025</t>
  </si>
  <si>
    <t>Rent</t>
  </si>
  <si>
    <t>354091353</t>
  </si>
  <si>
    <t>04/01/2025</t>
  </si>
  <si>
    <t>Month-to-Month Fee</t>
  </si>
  <si>
    <t>354091352</t>
  </si>
  <si>
    <t>04/01/2025</t>
  </si>
  <si>
    <t>Month-to-Month Fee</t>
  </si>
  <si>
    <t>354074098</t>
  </si>
  <si>
    <t>04/01/2025</t>
  </si>
  <si>
    <t>Charge Total:</t>
  </si>
  <si>
    <t>B-05</t>
  </si>
  <si>
    <t>2</t>
  </si>
  <si>
    <t>Occupied No Notice</t>
  </si>
  <si>
    <t>Parenteau, Matthew</t>
  </si>
  <si>
    <t>Resident</t>
  </si>
  <si>
    <t>Amenity Rent</t>
  </si>
  <si>
    <t>354467094</t>
  </si>
  <si>
    <t>04/05/2025</t>
  </si>
  <si>
    <t>Rent</t>
  </si>
  <si>
    <t>354467095</t>
  </si>
  <si>
    <t>04/05/2025</t>
  </si>
  <si>
    <t>Administration Fee</t>
  </si>
  <si>
    <t>354467093</t>
  </si>
  <si>
    <t>04/05/2025</t>
  </si>
  <si>
    <t>Application Fee</t>
  </si>
  <si>
    <t>354292464</t>
  </si>
  <si>
    <t>04/01/2025</t>
  </si>
  <si>
    <t>Application Fee</t>
  </si>
  <si>
    <t>354289995</t>
  </si>
  <si>
    <t>04/01/2025</t>
  </si>
  <si>
    <t>Charge Total:</t>
  </si>
  <si>
    <t>B-06</t>
  </si>
  <si>
    <t>2</t>
  </si>
  <si>
    <t>Occupied No Notice</t>
  </si>
  <si>
    <t>Middleton, Ashley</t>
  </si>
  <si>
    <t>Resident</t>
  </si>
  <si>
    <t>Rent</t>
  </si>
  <si>
    <t>354074082</t>
  </si>
  <si>
    <t>04/01/2025</t>
  </si>
  <si>
    <t>Charge Total:</t>
  </si>
  <si>
    <t>B-07</t>
  </si>
  <si>
    <t>2</t>
  </si>
  <si>
    <t>Occupied No Notice</t>
  </si>
  <si>
    <t>silva, fabio</t>
  </si>
  <si>
    <t>Resident</t>
  </si>
  <si>
    <t>Amenity Rent</t>
  </si>
  <si>
    <t>354480212</t>
  </si>
  <si>
    <t>04/07/2025</t>
  </si>
  <si>
    <t>Rent</t>
  </si>
  <si>
    <t>354480213</t>
  </si>
  <si>
    <t>04/07/2025</t>
  </si>
  <si>
    <t>Administration Fee</t>
  </si>
  <si>
    <t>354480210</t>
  </si>
  <si>
    <t>04/07/2025</t>
  </si>
  <si>
    <t>Renters Insurance Fine</t>
  </si>
  <si>
    <t>354480214</t>
  </si>
  <si>
    <t>04/07/2025</t>
  </si>
  <si>
    <t>Charge Total:</t>
  </si>
  <si>
    <t>B-08</t>
  </si>
  <si>
    <t>2</t>
  </si>
  <si>
    <t>Occupied No Notice</t>
  </si>
  <si>
    <t>Brito, Ana Paula</t>
  </si>
  <si>
    <t>Resident</t>
  </si>
  <si>
    <t>Rent</t>
  </si>
  <si>
    <t>354074095</t>
  </si>
  <si>
    <t>04/01/2025</t>
  </si>
  <si>
    <t>Renters Insurance Fine</t>
  </si>
  <si>
    <t>354041636</t>
  </si>
  <si>
    <t>04/01/2025</t>
  </si>
  <si>
    <t>Charge Total:</t>
  </si>
  <si>
    <t>B-09</t>
  </si>
  <si>
    <t>2</t>
  </si>
  <si>
    <t>Occupied No Notice</t>
  </si>
  <si>
    <t>Tucci, Peter</t>
  </si>
  <si>
    <t>Resident</t>
  </si>
  <si>
    <t>Month to Month Rent</t>
  </si>
  <si>
    <t>354074084</t>
  </si>
  <si>
    <t>04/01/2025</t>
  </si>
  <si>
    <t>Concession-Partial Employee</t>
  </si>
  <si>
    <t>354074106</t>
  </si>
  <si>
    <t>04/01/2025</t>
  </si>
  <si>
    <t>Charge Total:</t>
  </si>
  <si>
    <t>B-10</t>
  </si>
  <si>
    <t>2</t>
  </si>
  <si>
    <t>Occupied No Notice</t>
  </si>
  <si>
    <t>Clubb Jr, Ronald (J.R.)</t>
  </si>
  <si>
    <t>Resident</t>
  </si>
  <si>
    <t>Rent</t>
  </si>
  <si>
    <t>354074046</t>
  </si>
  <si>
    <t>04/01/2025</t>
  </si>
  <si>
    <t>Charge Total:</t>
  </si>
  <si>
    <t>B-11</t>
  </si>
  <si>
    <t>2</t>
  </si>
  <si>
    <t>Occupied No Notice</t>
  </si>
  <si>
    <t>Dunahoe, Chuck</t>
  </si>
  <si>
    <t>Resident</t>
  </si>
  <si>
    <t>Rent</t>
  </si>
  <si>
    <t>354074088</t>
  </si>
  <si>
    <t>04/01/2025</t>
  </si>
  <si>
    <t>Charge Total:</t>
  </si>
  <si>
    <t>B-12</t>
  </si>
  <si>
    <t>2</t>
  </si>
  <si>
    <t>Occupied No Notice</t>
  </si>
  <si>
    <t>Wilson, Zachary</t>
  </si>
  <si>
    <t>Resident</t>
  </si>
  <si>
    <t>Amenity Rent</t>
  </si>
  <si>
    <t>354074090</t>
  </si>
  <si>
    <t>04/01/2025</t>
  </si>
  <si>
    <t>Amenity Rent</t>
  </si>
  <si>
    <t>354074066</t>
  </si>
  <si>
    <t>04/01/2025</t>
  </si>
  <si>
    <t>Rent</t>
  </si>
  <si>
    <t>354074102</t>
  </si>
  <si>
    <t>04/01/2025</t>
  </si>
  <si>
    <t>Charge Total:</t>
  </si>
  <si>
    <t>B-13</t>
  </si>
  <si>
    <t>2</t>
  </si>
  <si>
    <t>Occupied No Notice</t>
  </si>
  <si>
    <t>Kirchner, Larry</t>
  </si>
  <si>
    <t>Resident</t>
  </si>
  <si>
    <t>Rent</t>
  </si>
  <si>
    <t>354074058</t>
  </si>
  <si>
    <t>04/01/2025</t>
  </si>
  <si>
    <t>Charge Total:</t>
  </si>
  <si>
    <t>B-14</t>
  </si>
  <si>
    <t>2</t>
  </si>
  <si>
    <t>Vacant Rented Not Ready</t>
  </si>
  <si>
    <t>-- Vacant --</t>
  </si>
  <si>
    <t>-</t>
  </si>
  <si>
    <t>Charge Total:</t>
  </si>
  <si>
    <t>B-15</t>
  </si>
  <si>
    <t>2</t>
  </si>
  <si>
    <t>Occupied No Notice</t>
  </si>
  <si>
    <t>Flores, Dayna</t>
  </si>
  <si>
    <t>Resident</t>
  </si>
  <si>
    <t>Rent</t>
  </si>
  <si>
    <t>354074089</t>
  </si>
  <si>
    <t>04/01/2025</t>
  </si>
  <si>
    <t>Charge Total:</t>
  </si>
  <si>
    <t>B-16</t>
  </si>
  <si>
    <t>2</t>
  </si>
  <si>
    <t>Occupied No Notice</t>
  </si>
  <si>
    <t>Billings, Donna</t>
  </si>
  <si>
    <t>Resident</t>
  </si>
  <si>
    <t>Rent</t>
  </si>
  <si>
    <t>354074122</t>
  </si>
  <si>
    <t>04/01/2025</t>
  </si>
  <si>
    <t>Renters Insurance Fine</t>
  </si>
  <si>
    <t>354041706</t>
  </si>
  <si>
    <t>04/01/2025</t>
  </si>
  <si>
    <t>Charge Total:</t>
  </si>
  <si>
    <t>C-01</t>
  </si>
  <si>
    <t>3</t>
  </si>
  <si>
    <t>Occupied No Notice</t>
  </si>
  <si>
    <t>McPherson, Martha</t>
  </si>
  <si>
    <t>Resident</t>
  </si>
  <si>
    <t>Rent</t>
  </si>
  <si>
    <t>354074067</t>
  </si>
  <si>
    <t>04/01/2025</t>
  </si>
  <si>
    <t>Charge Total:</t>
  </si>
  <si>
    <t>C-02</t>
  </si>
  <si>
    <t>3</t>
  </si>
  <si>
    <t>Occupied No Notice</t>
  </si>
  <si>
    <t>Johnson, Eric</t>
  </si>
  <si>
    <t>Resident</t>
  </si>
  <si>
    <t>Rent</t>
  </si>
  <si>
    <t>354074054</t>
  </si>
  <si>
    <t>04/01/2025</t>
  </si>
  <si>
    <t>Late Fee</t>
  </si>
  <si>
    <t>354448459</t>
  </si>
  <si>
    <t>04/06/2025</t>
  </si>
  <si>
    <t>Renters Insurance Fine</t>
  </si>
  <si>
    <t>354042048</t>
  </si>
  <si>
    <t>04/01/2025</t>
  </si>
  <si>
    <t>Charge Total:</t>
  </si>
  <si>
    <t>C-03</t>
  </si>
  <si>
    <t>3</t>
  </si>
  <si>
    <t>Occupied No Notice</t>
  </si>
  <si>
    <t>Silva, Jose</t>
  </si>
  <si>
    <t>Resident</t>
  </si>
  <si>
    <t>Rent</t>
  </si>
  <si>
    <t>354074050</t>
  </si>
  <si>
    <t>04/01/2025</t>
  </si>
  <si>
    <t>Charge Total:</t>
  </si>
  <si>
    <t>C-04</t>
  </si>
  <si>
    <t>3</t>
  </si>
  <si>
    <t>Occupied No Notice</t>
  </si>
  <si>
    <t>Richardson, Jamaica</t>
  </si>
  <si>
    <t>Resident</t>
  </si>
  <si>
    <t>Rent</t>
  </si>
  <si>
    <t>354074120</t>
  </si>
  <si>
    <t>04/01/2025</t>
  </si>
  <si>
    <t>Charge Total:</t>
  </si>
  <si>
    <t>C-05</t>
  </si>
  <si>
    <t>3</t>
  </si>
  <si>
    <t>Occupied No Notice</t>
  </si>
  <si>
    <t>Richardson, Karen</t>
  </si>
  <si>
    <t>Resident</t>
  </si>
  <si>
    <t>Rent</t>
  </si>
  <si>
    <t>354074080</t>
  </si>
  <si>
    <t>04/01/2025</t>
  </si>
  <si>
    <t>Charge Total:</t>
  </si>
  <si>
    <t>C-06</t>
  </si>
  <si>
    <t>3</t>
  </si>
  <si>
    <t>Occupied No Notice</t>
  </si>
  <si>
    <t>Hauser, Kristen</t>
  </si>
  <si>
    <t>Resident</t>
  </si>
  <si>
    <t>Rent</t>
  </si>
  <si>
    <t>354074042</t>
  </si>
  <si>
    <t>04/01/2025</t>
  </si>
  <si>
    <t>Charge Total:</t>
  </si>
  <si>
    <t>C-07</t>
  </si>
  <si>
    <t>3</t>
  </si>
  <si>
    <t>Vacant Rented Not Ready</t>
  </si>
  <si>
    <t>-- Vacant --</t>
  </si>
  <si>
    <t>-</t>
  </si>
  <si>
    <t>Charge Total:</t>
  </si>
  <si>
    <t>C-08</t>
  </si>
  <si>
    <t>3</t>
  </si>
  <si>
    <t>Occupied No Notice</t>
  </si>
  <si>
    <t>Butler, Brandy</t>
  </si>
  <si>
    <t>Resident</t>
  </si>
  <si>
    <t>Rent</t>
  </si>
  <si>
    <t>354074111</t>
  </si>
  <si>
    <t>04/01/2025</t>
  </si>
  <si>
    <t>Charge Total:</t>
  </si>
  <si>
    <t>D-01</t>
  </si>
  <si>
    <t>3</t>
  </si>
  <si>
    <t>Occupied No Notice</t>
  </si>
  <si>
    <t>HILL, SHONTA</t>
  </si>
  <si>
    <t>Resident</t>
  </si>
  <si>
    <t>Rent</t>
  </si>
  <si>
    <t>354074093</t>
  </si>
  <si>
    <t>04/01/2025</t>
  </si>
  <si>
    <t>Late Fee</t>
  </si>
  <si>
    <t>354448457</t>
  </si>
  <si>
    <t>04/06/2025</t>
  </si>
  <si>
    <t>Renters Insurance Fine</t>
  </si>
  <si>
    <t>354041637</t>
  </si>
  <si>
    <t>04/01/2025</t>
  </si>
  <si>
    <t>Charge Total:</t>
  </si>
  <si>
    <t>D-02</t>
  </si>
  <si>
    <t>3</t>
  </si>
  <si>
    <t>Occupied No Notice</t>
  </si>
  <si>
    <t>Hicks, Aimie</t>
  </si>
  <si>
    <t>Resident</t>
  </si>
  <si>
    <t>Rent</t>
  </si>
  <si>
    <t>354074104</t>
  </si>
  <si>
    <t>04/01/2025</t>
  </si>
  <si>
    <t>Charge Total:</t>
  </si>
  <si>
    <t>D-03</t>
  </si>
  <si>
    <t>3</t>
  </si>
  <si>
    <t>Occupied No Notice</t>
  </si>
  <si>
    <t>Knights, Charvona</t>
  </si>
  <si>
    <t>Resident</t>
  </si>
  <si>
    <t>Rent</t>
  </si>
  <si>
    <t>354074072</t>
  </si>
  <si>
    <t>04/01/2025</t>
  </si>
  <si>
    <t>Charge Total:</t>
  </si>
  <si>
    <t>D-04</t>
  </si>
  <si>
    <t>3</t>
  </si>
  <si>
    <t>Occupied No Notice</t>
  </si>
  <si>
    <t>Reese, Etienne</t>
  </si>
  <si>
    <t>Resident</t>
  </si>
  <si>
    <t>Rent</t>
  </si>
  <si>
    <t>354074096</t>
  </si>
  <si>
    <t>04/01/2025</t>
  </si>
  <si>
    <t>Charge Total:</t>
  </si>
  <si>
    <t>D-05</t>
  </si>
  <si>
    <t>3</t>
  </si>
  <si>
    <t>Vacant Unrented Not Ready</t>
  </si>
  <si>
    <t>-- Vacant --</t>
  </si>
  <si>
    <t>-</t>
  </si>
  <si>
    <t>Charge Total:</t>
  </si>
  <si>
    <t>D-06</t>
  </si>
  <si>
    <t>3</t>
  </si>
  <si>
    <t>Occupied No Notice</t>
  </si>
  <si>
    <t>Phillips, Amanda</t>
  </si>
  <si>
    <t>Resident</t>
  </si>
  <si>
    <t>Rent</t>
  </si>
  <si>
    <t>354074063</t>
  </si>
  <si>
    <t>04/01/2025</t>
  </si>
  <si>
    <t>Charge Total:</t>
  </si>
  <si>
    <t>D-07</t>
  </si>
  <si>
    <t>3</t>
  </si>
  <si>
    <t>Occupied No Notice</t>
  </si>
  <si>
    <t>Hammonds, Sharon</t>
  </si>
  <si>
    <t>Resident</t>
  </si>
  <si>
    <t>Rent</t>
  </si>
  <si>
    <t>354074068</t>
  </si>
  <si>
    <t>04/01/2025</t>
  </si>
  <si>
    <t>Charge Total:</t>
  </si>
  <si>
    <t>D-08</t>
  </si>
  <si>
    <t>3</t>
  </si>
  <si>
    <t>Occupied No Notice</t>
  </si>
  <si>
    <t>Carvalho, Sandra (Sandra Carvalho)</t>
  </si>
  <si>
    <t>Resident</t>
  </si>
  <si>
    <t>Amenity Rent</t>
  </si>
  <si>
    <t>354074037</t>
  </si>
  <si>
    <t>04/01/2025</t>
  </si>
  <si>
    <t>Rent</t>
  </si>
  <si>
    <t>354074038</t>
  </si>
  <si>
    <t>04/01/2025</t>
  </si>
  <si>
    <t>Charge Total:</t>
  </si>
  <si>
    <t>E-01</t>
  </si>
  <si>
    <t>2</t>
  </si>
  <si>
    <t>Occupied No Notice</t>
  </si>
  <si>
    <t>Mondello, Suzanne</t>
  </si>
  <si>
    <t>Resident</t>
  </si>
  <si>
    <t>Rent</t>
  </si>
  <si>
    <t>354074092</t>
  </si>
  <si>
    <t>04/01/2025</t>
  </si>
  <si>
    <t>Charge Total:</t>
  </si>
  <si>
    <t>E-02</t>
  </si>
  <si>
    <t>2</t>
  </si>
  <si>
    <t>Occupied No Notice</t>
  </si>
  <si>
    <t>Paz, Madelyn (Madelyn Carranza)</t>
  </si>
  <si>
    <t>Resident</t>
  </si>
  <si>
    <t>Rent</t>
  </si>
  <si>
    <t>354074035</t>
  </si>
  <si>
    <t>04/01/2025</t>
  </si>
  <si>
    <t>Charge Total:</t>
  </si>
  <si>
    <t>E-03</t>
  </si>
  <si>
    <t>2</t>
  </si>
  <si>
    <t>Occupied No Notice</t>
  </si>
  <si>
    <t>Berroa, Radames</t>
  </si>
  <si>
    <t>Resident</t>
  </si>
  <si>
    <t>Rent</t>
  </si>
  <si>
    <t>354074071</t>
  </si>
  <si>
    <t>04/01/2025</t>
  </si>
  <si>
    <t>Charge Total:</t>
  </si>
  <si>
    <t>E-04</t>
  </si>
  <si>
    <t>2</t>
  </si>
  <si>
    <t>Occupied No Notice</t>
  </si>
  <si>
    <t>Wigfall, Bettye</t>
  </si>
  <si>
    <t>Resident</t>
  </si>
  <si>
    <t>Rent</t>
  </si>
  <si>
    <t>354074125</t>
  </si>
  <si>
    <t>04/01/2025</t>
  </si>
  <si>
    <t>Charge Total:</t>
  </si>
  <si>
    <t>E-05</t>
  </si>
  <si>
    <t>2</t>
  </si>
  <si>
    <t>Occupied No Notice</t>
  </si>
  <si>
    <t>Smalls, Quineshia</t>
  </si>
  <si>
    <t>Resident</t>
  </si>
  <si>
    <t>Rent</t>
  </si>
  <si>
    <t>354074041</t>
  </si>
  <si>
    <t>04/01/2025</t>
  </si>
  <si>
    <t>Charge Total:</t>
  </si>
  <si>
    <t>E-06</t>
  </si>
  <si>
    <t>2</t>
  </si>
  <si>
    <t>Occupied No Notice</t>
  </si>
  <si>
    <t>Goncalez, Marcelle</t>
  </si>
  <si>
    <t>Resident</t>
  </si>
  <si>
    <t>Rent</t>
  </si>
  <si>
    <t>354074103</t>
  </si>
  <si>
    <t>04/01/2025</t>
  </si>
  <si>
    <t>Charge Total:</t>
  </si>
  <si>
    <t>E-07</t>
  </si>
  <si>
    <t>2</t>
  </si>
  <si>
    <t>Occupied No Notice</t>
  </si>
  <si>
    <t>Canty, Harold</t>
  </si>
  <si>
    <t>Resident</t>
  </si>
  <si>
    <t>Rent</t>
  </si>
  <si>
    <t>354074078</t>
  </si>
  <si>
    <t>04/01/2025</t>
  </si>
  <si>
    <t>Charge Total:</t>
  </si>
  <si>
    <t>E-08</t>
  </si>
  <si>
    <t>2</t>
  </si>
  <si>
    <t>Occupied No Notice</t>
  </si>
  <si>
    <t>Costa Santana, Fabio junio</t>
  </si>
  <si>
    <t>Resident</t>
  </si>
  <si>
    <t>Rent</t>
  </si>
  <si>
    <t>354074069</t>
  </si>
  <si>
    <t>04/01/2025</t>
  </si>
  <si>
    <t>Renters Insurance Fine</t>
  </si>
  <si>
    <t>354042092</t>
  </si>
  <si>
    <t>04/01/2025</t>
  </si>
  <si>
    <t>Charge Total:</t>
  </si>
  <si>
    <t>F-01</t>
  </si>
  <si>
    <t>2</t>
  </si>
  <si>
    <t>Occupied No Notice</t>
  </si>
  <si>
    <t>Hall, Gary</t>
  </si>
  <si>
    <t>Resident</t>
  </si>
  <si>
    <t>Rent</t>
  </si>
  <si>
    <t>354074044</t>
  </si>
  <si>
    <t>04/01/2025</t>
  </si>
  <si>
    <t>Charge Total:</t>
  </si>
  <si>
    <t>F-02</t>
  </si>
  <si>
    <t>2</t>
  </si>
  <si>
    <t>Occupied No Notice</t>
  </si>
  <si>
    <t>Marlowe, Ana Margarita</t>
  </si>
  <si>
    <t>Resident</t>
  </si>
  <si>
    <t>Rent</t>
  </si>
  <si>
    <t>354074070</t>
  </si>
  <si>
    <t>04/01/2025</t>
  </si>
  <si>
    <t>Charge Total:</t>
  </si>
  <si>
    <t>F-03</t>
  </si>
  <si>
    <t>2</t>
  </si>
  <si>
    <t>Occupied No Notice</t>
  </si>
  <si>
    <t>San Pedro, Jovita</t>
  </si>
  <si>
    <t>Resident</t>
  </si>
  <si>
    <t>Rent</t>
  </si>
  <si>
    <t>354074085</t>
  </si>
  <si>
    <t>04/01/2025</t>
  </si>
  <si>
    <t>Charge Total:</t>
  </si>
  <si>
    <t>F-04</t>
  </si>
  <si>
    <t>2</t>
  </si>
  <si>
    <t>Occupied No Notice</t>
  </si>
  <si>
    <t>Fernandes, Fabio</t>
  </si>
  <si>
    <t>Resident</t>
  </si>
  <si>
    <t>Rent</t>
  </si>
  <si>
    <t>354074061</t>
  </si>
  <si>
    <t>04/01/2025</t>
  </si>
  <si>
    <t>Late Fee</t>
  </si>
  <si>
    <t>354448464</t>
  </si>
  <si>
    <t>04/06/2025</t>
  </si>
  <si>
    <t>Late Fee</t>
  </si>
  <si>
    <t>354457281</t>
  </si>
  <si>
    <t>04/06/2025</t>
  </si>
  <si>
    <t>Renters Insurance Fine</t>
  </si>
  <si>
    <t>354042109</t>
  </si>
  <si>
    <t>04/01/2025</t>
  </si>
  <si>
    <t>Charge Total:</t>
  </si>
  <si>
    <t>F-05</t>
  </si>
  <si>
    <t>2</t>
  </si>
  <si>
    <t>Occupied No Notice</t>
  </si>
  <si>
    <t>Moultrie, Kelvin</t>
  </si>
  <si>
    <t>Resident</t>
  </si>
  <si>
    <t>Rent</t>
  </si>
  <si>
    <t>354074064</t>
  </si>
  <si>
    <t>04/01/2025</t>
  </si>
  <si>
    <t>Charge Total:</t>
  </si>
  <si>
    <t>F-06</t>
  </si>
  <si>
    <t>2</t>
  </si>
  <si>
    <t>Occupied No Notice</t>
  </si>
  <si>
    <t>Dos Santos, Dirceu</t>
  </si>
  <si>
    <t>Resident</t>
  </si>
  <si>
    <t>Rent</t>
  </si>
  <si>
    <t>354074117</t>
  </si>
  <si>
    <t>04/01/2025</t>
  </si>
  <si>
    <t>Renters Insurance Fine</t>
  </si>
  <si>
    <t>354042032</t>
  </si>
  <si>
    <t>04/01/2025</t>
  </si>
  <si>
    <t>Charge Total:</t>
  </si>
  <si>
    <t>F-07</t>
  </si>
  <si>
    <t>2</t>
  </si>
  <si>
    <t>Occupied No Notice</t>
  </si>
  <si>
    <t>Steward, Ashleigh</t>
  </si>
  <si>
    <t>Resident</t>
  </si>
  <si>
    <t>Rent</t>
  </si>
  <si>
    <t>354074039</t>
  </si>
  <si>
    <t>04/01/2025</t>
  </si>
  <si>
    <t>Late Fee</t>
  </si>
  <si>
    <t>354448465</t>
  </si>
  <si>
    <t>04/06/2025</t>
  </si>
  <si>
    <t>Renters Insurance Fine</t>
  </si>
  <si>
    <t>354042285</t>
  </si>
  <si>
    <t>04/01/2025</t>
  </si>
  <si>
    <t>Charge Total:</t>
  </si>
  <si>
    <t>F-08</t>
  </si>
  <si>
    <t>2</t>
  </si>
  <si>
    <t>Occupied No Notice</t>
  </si>
  <si>
    <t>Hall, Rebecca</t>
  </si>
  <si>
    <t>Resident</t>
  </si>
  <si>
    <t>Rent</t>
  </si>
  <si>
    <t>354074060</t>
  </si>
  <si>
    <t>04/01/2025</t>
  </si>
  <si>
    <t>Charge Total:</t>
  </si>
  <si>
    <t>G-01</t>
  </si>
  <si>
    <t>2</t>
  </si>
  <si>
    <t>Occupied No Notice</t>
  </si>
  <si>
    <t>Hackney, Jeremy</t>
  </si>
  <si>
    <t>Resident</t>
  </si>
  <si>
    <t>Rent</t>
  </si>
  <si>
    <t>354074113</t>
  </si>
  <si>
    <t>04/01/2025</t>
  </si>
  <si>
    <t>Charge Total:</t>
  </si>
  <si>
    <t>G-02</t>
  </si>
  <si>
    <t>2</t>
  </si>
  <si>
    <t>Occupied No Notice</t>
  </si>
  <si>
    <t>Davis, Christopher</t>
  </si>
  <si>
    <t>Resident</t>
  </si>
  <si>
    <t>Rent</t>
  </si>
  <si>
    <t>354074076</t>
  </si>
  <si>
    <t>04/01/2025</t>
  </si>
  <si>
    <t>Charge Total:</t>
  </si>
  <si>
    <t>G-03</t>
  </si>
  <si>
    <t>2</t>
  </si>
  <si>
    <t>Occupied No Notice</t>
  </si>
  <si>
    <t>Pereira, Aparecida</t>
  </si>
  <si>
    <t>Resident</t>
  </si>
  <si>
    <t>Rent</t>
  </si>
  <si>
    <t>354074114</t>
  </si>
  <si>
    <t>04/01/2025</t>
  </si>
  <si>
    <t>Charge Total:</t>
  </si>
  <si>
    <t>G-04</t>
  </si>
  <si>
    <t>2</t>
  </si>
  <si>
    <t>Vacant Rented Not Ready</t>
  </si>
  <si>
    <t>-- Vacant --</t>
  </si>
  <si>
    <t>-</t>
  </si>
  <si>
    <t>Charge Total:</t>
  </si>
  <si>
    <t>G-05</t>
  </si>
  <si>
    <t>2</t>
  </si>
  <si>
    <t>Occupied No Notice</t>
  </si>
  <si>
    <t>Gailliard, Rashetta</t>
  </si>
  <si>
    <t>Resident</t>
  </si>
  <si>
    <t>Rent</t>
  </si>
  <si>
    <t>354074101</t>
  </si>
  <si>
    <t>04/01/2025</t>
  </si>
  <si>
    <t>Charge Total:</t>
  </si>
  <si>
    <t>G-06</t>
  </si>
  <si>
    <t>2</t>
  </si>
  <si>
    <t>Occupied No Notice</t>
  </si>
  <si>
    <t>Germano anastacio tiburcio, Beatriz</t>
  </si>
  <si>
    <t>Resident</t>
  </si>
  <si>
    <t>Rent</t>
  </si>
  <si>
    <t>354074052</t>
  </si>
  <si>
    <t>04/01/2025</t>
  </si>
  <si>
    <t>Charge Total:</t>
  </si>
  <si>
    <t>G-07</t>
  </si>
  <si>
    <t>2</t>
  </si>
  <si>
    <t>Occupied No Notice</t>
  </si>
  <si>
    <t>Samuelsen, Del</t>
  </si>
  <si>
    <t>Resident</t>
  </si>
  <si>
    <t>Rent</t>
  </si>
  <si>
    <t>354074043</t>
  </si>
  <si>
    <t>04/01/2025</t>
  </si>
  <si>
    <t>Charge Total:</t>
  </si>
  <si>
    <t>G-08</t>
  </si>
  <si>
    <t>2</t>
  </si>
  <si>
    <t>Occupied No Notice</t>
  </si>
  <si>
    <t>Williams, Daniel</t>
  </si>
  <si>
    <t>Resident</t>
  </si>
  <si>
    <t>Rent</t>
  </si>
  <si>
    <t>354074112</t>
  </si>
  <si>
    <t>04/01/2025</t>
  </si>
  <si>
    <t>Charge Total:</t>
  </si>
  <si>
    <t>H-01</t>
  </si>
  <si>
    <t>3</t>
  </si>
  <si>
    <t>Notice Rented</t>
  </si>
  <si>
    <t>Furlow, Allen</t>
  </si>
  <si>
    <t>Resident</t>
  </si>
  <si>
    <t>Rent</t>
  </si>
  <si>
    <t>354074057</t>
  </si>
  <si>
    <t>04/01/2025</t>
  </si>
  <si>
    <t>Late Fee</t>
  </si>
  <si>
    <t>354448458</t>
  </si>
  <si>
    <t>04/06/2025</t>
  </si>
  <si>
    <t>Renters Insurance Fine</t>
  </si>
  <si>
    <t>354041638</t>
  </si>
  <si>
    <t>04/01/2025</t>
  </si>
  <si>
    <t>Charge Total:</t>
  </si>
  <si>
    <t>H-02</t>
  </si>
  <si>
    <t>3</t>
  </si>
  <si>
    <t>Occupied No Notice</t>
  </si>
  <si>
    <t>Baker, Sandra</t>
  </si>
  <si>
    <t>Resident</t>
  </si>
  <si>
    <t>Rent</t>
  </si>
  <si>
    <t>354074047</t>
  </si>
  <si>
    <t>04/01/2025</t>
  </si>
  <si>
    <t>Charge Total:</t>
  </si>
  <si>
    <t>H-03</t>
  </si>
  <si>
    <t>3</t>
  </si>
  <si>
    <t>Vacant Rented Ready</t>
  </si>
  <si>
    <t>-- Vacant --</t>
  </si>
  <si>
    <t>-</t>
  </si>
  <si>
    <t>Charge Total:</t>
  </si>
  <si>
    <t>H-04</t>
  </si>
  <si>
    <t>3</t>
  </si>
  <si>
    <t>Occupied No Notice</t>
  </si>
  <si>
    <t>Smiley, Brittnie</t>
  </si>
  <si>
    <t>Resident</t>
  </si>
  <si>
    <t>Rent</t>
  </si>
  <si>
    <t>354074118</t>
  </si>
  <si>
    <t>04/01/2025</t>
  </si>
  <si>
    <t>Renters Insurance Fine</t>
  </si>
  <si>
    <t>354041639</t>
  </si>
  <si>
    <t>04/01/2025</t>
  </si>
  <si>
    <t>Charge Total:</t>
  </si>
  <si>
    <t>H-05</t>
  </si>
  <si>
    <t>3</t>
  </si>
  <si>
    <t>Occupied No Notice</t>
  </si>
  <si>
    <t>Kelly, Tauheed</t>
  </si>
  <si>
    <t>Resident</t>
  </si>
  <si>
    <t>Amenity Rent</t>
  </si>
  <si>
    <t>354074053</t>
  </si>
  <si>
    <t>04/01/2025</t>
  </si>
  <si>
    <t>Rent</t>
  </si>
  <si>
    <t>354074099</t>
  </si>
  <si>
    <t>04/01/2025</t>
  </si>
  <si>
    <t>Late Fee</t>
  </si>
  <si>
    <t>354459435</t>
  </si>
  <si>
    <t>04/06/2025</t>
  </si>
  <si>
    <t>Late Fee</t>
  </si>
  <si>
    <t>354448470</t>
  </si>
  <si>
    <t>04/06/2025</t>
  </si>
  <si>
    <t>Charge Total:</t>
  </si>
  <si>
    <t>H-06</t>
  </si>
  <si>
    <t>3</t>
  </si>
  <si>
    <t>Occupied No Notice</t>
  </si>
  <si>
    <t>Moreno, Ilian</t>
  </si>
  <si>
    <t>Resident</t>
  </si>
  <si>
    <t>Rent</t>
  </si>
  <si>
    <t>354074077</t>
  </si>
  <si>
    <t>04/01/2025</t>
  </si>
  <si>
    <t>Charge Total:</t>
  </si>
  <si>
    <t>H-07</t>
  </si>
  <si>
    <t>3</t>
  </si>
  <si>
    <t>Occupied No Notice</t>
  </si>
  <si>
    <t>Branche, Sonnoc</t>
  </si>
  <si>
    <t>Resident</t>
  </si>
  <si>
    <t>Rent</t>
  </si>
  <si>
    <t>354074079</t>
  </si>
  <si>
    <t>04/01/2025</t>
  </si>
  <si>
    <t>Charge Total:</t>
  </si>
  <si>
    <t>H-08</t>
  </si>
  <si>
    <t>3</t>
  </si>
  <si>
    <t>Occupied No Notice</t>
  </si>
  <si>
    <t>Quimby, Jaime</t>
  </si>
  <si>
    <t>Resident</t>
  </si>
  <si>
    <t>Rent</t>
  </si>
  <si>
    <t>354074036</t>
  </si>
  <si>
    <t>04/01/2025</t>
  </si>
  <si>
    <t>Charge Total:</t>
  </si>
  <si>
    <t>I-01</t>
  </si>
  <si>
    <t>2</t>
  </si>
  <si>
    <t>Occupied No Notice</t>
  </si>
  <si>
    <t>Santana, Moacir</t>
  </si>
  <si>
    <t>Resident</t>
  </si>
  <si>
    <t>Rent</t>
  </si>
  <si>
    <t>354074055</t>
  </si>
  <si>
    <t>04/01/2025</t>
  </si>
  <si>
    <t>Late Fee</t>
  </si>
  <si>
    <t>354448461</t>
  </si>
  <si>
    <t>04/06/2025</t>
  </si>
  <si>
    <t>Late Fee</t>
  </si>
  <si>
    <t>354459440</t>
  </si>
  <si>
    <t>04/06/2025</t>
  </si>
  <si>
    <t>Late Fee</t>
  </si>
  <si>
    <t>354459439</t>
  </si>
  <si>
    <t>04/06/2025</t>
  </si>
  <si>
    <t>Late Fee</t>
  </si>
  <si>
    <t>354459437</t>
  </si>
  <si>
    <t>04/06/2025</t>
  </si>
  <si>
    <t>Late Fee</t>
  </si>
  <si>
    <t>354459441</t>
  </si>
  <si>
    <t>04/06/2025</t>
  </si>
  <si>
    <t>Late Fee</t>
  </si>
  <si>
    <t>354459436</t>
  </si>
  <si>
    <t>04/06/2025</t>
  </si>
  <si>
    <t>Late Fee</t>
  </si>
  <si>
    <t>354459438</t>
  </si>
  <si>
    <t>04/06/2025</t>
  </si>
  <si>
    <t>Renters Insurance Fine</t>
  </si>
  <si>
    <t>354041640</t>
  </si>
  <si>
    <t>04/01/2025</t>
  </si>
  <si>
    <t>Charge Total:</t>
  </si>
  <si>
    <t>I-02</t>
  </si>
  <si>
    <t>2</t>
  </si>
  <si>
    <t>Occupied No Notice</t>
  </si>
  <si>
    <t>Scott, Kenneth</t>
  </si>
  <si>
    <t>Resident</t>
  </si>
  <si>
    <t>Rent</t>
  </si>
  <si>
    <t>354074116</t>
  </si>
  <si>
    <t>04/01/2025</t>
  </si>
  <si>
    <t>Renters Insurance Fine</t>
  </si>
  <si>
    <t>354041635</t>
  </si>
  <si>
    <t>04/01/2025</t>
  </si>
  <si>
    <t>Charge Total:</t>
  </si>
  <si>
    <t>I-03</t>
  </si>
  <si>
    <t>2</t>
  </si>
  <si>
    <t>Occupied No Notice</t>
  </si>
  <si>
    <t>Griffey, James</t>
  </si>
  <si>
    <t>Resident</t>
  </si>
  <si>
    <t>Rent</t>
  </si>
  <si>
    <t>354074074</t>
  </si>
  <si>
    <t>04/01/2025</t>
  </si>
  <si>
    <t>Late Fee</t>
  </si>
  <si>
    <t>354448463</t>
  </si>
  <si>
    <t>04/06/2025</t>
  </si>
  <si>
    <t>Renters Insurance Fine</t>
  </si>
  <si>
    <t>354041685</t>
  </si>
  <si>
    <t>04/01/2025</t>
  </si>
  <si>
    <t>Charge Total:</t>
  </si>
  <si>
    <t>I-04</t>
  </si>
  <si>
    <t>2</t>
  </si>
  <si>
    <t>Occupied No Notice</t>
  </si>
  <si>
    <t>Harper, Curtis</t>
  </si>
  <si>
    <t>Resident</t>
  </si>
  <si>
    <t>Month to Month Rent</t>
  </si>
  <si>
    <t>354074127</t>
  </si>
  <si>
    <t>04/01/2025</t>
  </si>
  <si>
    <t>Month-to-Month Fee</t>
  </si>
  <si>
    <t>354074045</t>
  </si>
  <si>
    <t>04/01/2025</t>
  </si>
  <si>
    <t>Charge Total:</t>
  </si>
  <si>
    <t>I-05</t>
  </si>
  <si>
    <t>2</t>
  </si>
  <si>
    <t>Occupied No Notice</t>
  </si>
  <si>
    <t>Maywhort, Crystal</t>
  </si>
  <si>
    <t>Resident</t>
  </si>
  <si>
    <t>Rent</t>
  </si>
  <si>
    <t>354074048</t>
  </si>
  <si>
    <t>04/01/2025</t>
  </si>
  <si>
    <t>Charge Total:</t>
  </si>
  <si>
    <t>I-06</t>
  </si>
  <si>
    <t>2</t>
  </si>
  <si>
    <t>Vacant Rented Not Ready</t>
  </si>
  <si>
    <t>-- Vacant --</t>
  </si>
  <si>
    <t>-</t>
  </si>
  <si>
    <t>Charge Total:</t>
  </si>
  <si>
    <t>I-07</t>
  </si>
  <si>
    <t>2</t>
  </si>
  <si>
    <t>Occupied No Notice</t>
  </si>
  <si>
    <t>Pittman, Logan</t>
  </si>
  <si>
    <t>Resident</t>
  </si>
  <si>
    <t>Rent</t>
  </si>
  <si>
    <t>354530521</t>
  </si>
  <si>
    <t>04/10/2025</t>
  </si>
  <si>
    <t>Administration Fee</t>
  </si>
  <si>
    <t>354530519</t>
  </si>
  <si>
    <t>04/10/2025</t>
  </si>
  <si>
    <t>Charge Total:</t>
  </si>
  <si>
    <t>I-08</t>
  </si>
  <si>
    <t>2</t>
  </si>
  <si>
    <t>Occupied No Notice</t>
  </si>
  <si>
    <t>Addison, Alexandria</t>
  </si>
  <si>
    <t>Resident</t>
  </si>
  <si>
    <t>Month to Month Rent</t>
  </si>
  <si>
    <t>354074109</t>
  </si>
  <si>
    <t>04/01/2025</t>
  </si>
  <si>
    <t>Month-to-Month Fee</t>
  </si>
  <si>
    <t>354074049</t>
  </si>
  <si>
    <t>04/01/2025</t>
  </si>
  <si>
    <t>Renters Insurance Fine</t>
  </si>
  <si>
    <t>354041692</t>
  </si>
  <si>
    <t>04/01/2025</t>
  </si>
  <si>
    <t>Charge Total:</t>
  </si>
  <si>
    <t>J-01</t>
  </si>
  <si>
    <t>3</t>
  </si>
  <si>
    <t>Occupied No Notice</t>
  </si>
  <si>
    <t>Scaffe, Bridget</t>
  </si>
  <si>
    <t>Resident</t>
  </si>
  <si>
    <t>Rent</t>
  </si>
  <si>
    <t>354074086</t>
  </si>
  <si>
    <t>04/01/2025</t>
  </si>
  <si>
    <t>Charge Total:</t>
  </si>
  <si>
    <t>J-02</t>
  </si>
  <si>
    <t>3</t>
  </si>
  <si>
    <t>Occupied No Notice</t>
  </si>
  <si>
    <t>Brzozowski, Patricia</t>
  </si>
  <si>
    <t>Resident</t>
  </si>
  <si>
    <t>Rent</t>
  </si>
  <si>
    <t>354074094</t>
  </si>
  <si>
    <t>04/01/2025</t>
  </si>
  <si>
    <t>Charge Total:</t>
  </si>
  <si>
    <t>J-03</t>
  </si>
  <si>
    <t>3</t>
  </si>
  <si>
    <t>Occupied No Notice</t>
  </si>
  <si>
    <t>Haskins, Mercedes</t>
  </si>
  <si>
    <t>Resident</t>
  </si>
  <si>
    <t>Rent</t>
  </si>
  <si>
    <t>354074100</t>
  </si>
  <si>
    <t>04/01/2025</t>
  </si>
  <si>
    <t>Late Fee</t>
  </si>
  <si>
    <t>354448469</t>
  </si>
  <si>
    <t>04/06/2025</t>
  </si>
  <si>
    <t>Late Fee</t>
  </si>
  <si>
    <t>354457282</t>
  </si>
  <si>
    <t>04/06/2025</t>
  </si>
  <si>
    <t>Renters Insurance Fine</t>
  </si>
  <si>
    <t>354041641</t>
  </si>
  <si>
    <t>04/01/2025</t>
  </si>
  <si>
    <t>Charge Total:</t>
  </si>
  <si>
    <t>J-04</t>
  </si>
  <si>
    <t>3</t>
  </si>
  <si>
    <t>Occupied No Notice</t>
  </si>
  <si>
    <t>Montoya, Rebeca</t>
  </si>
  <si>
    <t>Resident</t>
  </si>
  <si>
    <t>Rent</t>
  </si>
  <si>
    <t>354074115</t>
  </si>
  <si>
    <t>04/01/2025</t>
  </si>
  <si>
    <t>Charge Total:</t>
  </si>
  <si>
    <t>J-05</t>
  </si>
  <si>
    <t>3</t>
  </si>
  <si>
    <t>Occupied No Notice</t>
  </si>
  <si>
    <t>Delos santos, Jesse</t>
  </si>
  <si>
    <t>Resident</t>
  </si>
  <si>
    <t>Rent</t>
  </si>
  <si>
    <t>354074121</t>
  </si>
  <si>
    <t>04/01/2025</t>
  </si>
  <si>
    <t>Charge Total:</t>
  </si>
  <si>
    <t>J-06</t>
  </si>
  <si>
    <t>3</t>
  </si>
  <si>
    <t>Occupied No Notice</t>
  </si>
  <si>
    <t>Tribble, Crystal</t>
  </si>
  <si>
    <t>Resident</t>
  </si>
  <si>
    <t>Rent</t>
  </si>
  <si>
    <t>354074110</t>
  </si>
  <si>
    <t>04/01/2025</t>
  </si>
  <si>
    <t>Late Fee</t>
  </si>
  <si>
    <t>354448468</t>
  </si>
  <si>
    <t>04/06/2025</t>
  </si>
  <si>
    <t>Charge Total:</t>
  </si>
  <si>
    <t>J-07</t>
  </si>
  <si>
    <t>3</t>
  </si>
  <si>
    <t>Occupied No Notice</t>
  </si>
  <si>
    <t>Miller, Alicia</t>
  </si>
  <si>
    <t>Resident</t>
  </si>
  <si>
    <t>Rent</t>
  </si>
  <si>
    <t>354074059</t>
  </si>
  <si>
    <t>04/01/2025</t>
  </si>
  <si>
    <t>Charge Total:</t>
  </si>
  <si>
    <t>J-08</t>
  </si>
  <si>
    <t>3</t>
  </si>
  <si>
    <t>Occupied No Notice</t>
  </si>
  <si>
    <t>HILL, LAKESHA</t>
  </si>
  <si>
    <t>Resident</t>
  </si>
  <si>
    <t>Rent</t>
  </si>
  <si>
    <t>354074108</t>
  </si>
  <si>
    <t>04/01/2025</t>
  </si>
  <si>
    <t>Charge Total:</t>
  </si>
  <si>
    <t>K-01</t>
  </si>
  <si>
    <t>3</t>
  </si>
  <si>
    <t>Occupied No Notice</t>
  </si>
  <si>
    <t>Jones, Molly (Molly)</t>
  </si>
  <si>
    <t>Resident</t>
  </si>
  <si>
    <t>Rent</t>
  </si>
  <si>
    <t>354074073</t>
  </si>
  <si>
    <t>04/01/2025</t>
  </si>
  <si>
    <t>Charge Total:</t>
  </si>
  <si>
    <t>K-02</t>
  </si>
  <si>
    <t>3</t>
  </si>
  <si>
    <t>Occupied No Notice</t>
  </si>
  <si>
    <t>Alonto, Farida</t>
  </si>
  <si>
    <t>Resident</t>
  </si>
  <si>
    <t>Rent</t>
  </si>
  <si>
    <t>354074123</t>
  </si>
  <si>
    <t>04/01/2025</t>
  </si>
  <si>
    <t>Charge Total:</t>
  </si>
  <si>
    <t>K-03</t>
  </si>
  <si>
    <t>3</t>
  </si>
  <si>
    <t>Occupied No Notice</t>
  </si>
  <si>
    <t>Lourenzi, Evania</t>
  </si>
  <si>
    <t>Resident</t>
  </si>
  <si>
    <t>Rent</t>
  </si>
  <si>
    <t>354074081</t>
  </si>
  <si>
    <t>04/01/2025</t>
  </si>
  <si>
    <t>Charge Total:</t>
  </si>
  <si>
    <t>K-04</t>
  </si>
  <si>
    <t>3</t>
  </si>
  <si>
    <t>Occupied No Notice</t>
  </si>
  <si>
    <t>June, Demetria</t>
  </si>
  <si>
    <t>Resident</t>
  </si>
  <si>
    <t>Rent</t>
  </si>
  <si>
    <t>354074119</t>
  </si>
  <si>
    <t>04/01/2025</t>
  </si>
  <si>
    <t>Late Fee</t>
  </si>
  <si>
    <t>354448466</t>
  </si>
  <si>
    <t>04/06/2025</t>
  </si>
  <si>
    <t>Renters Insurance Fine</t>
  </si>
  <si>
    <t>354041799</t>
  </si>
  <si>
    <t>04/01/2025</t>
  </si>
  <si>
    <t>Charge Total:</t>
  </si>
  <si>
    <t>K-05</t>
  </si>
  <si>
    <t>3</t>
  </si>
  <si>
    <t>Occupied No Notice</t>
  </si>
  <si>
    <t>Maxwell, Melissa</t>
  </si>
  <si>
    <t>Resident</t>
  </si>
  <si>
    <t>Rent</t>
  </si>
  <si>
    <t>354074040</t>
  </si>
  <si>
    <t>04/01/2025</t>
  </si>
  <si>
    <t>Late Fee</t>
  </si>
  <si>
    <t>354448460</t>
  </si>
  <si>
    <t>04/06/2025</t>
  </si>
  <si>
    <t>Charge Total:</t>
  </si>
  <si>
    <t>K-06</t>
  </si>
  <si>
    <t>3</t>
  </si>
  <si>
    <t>Occupied No Notice</t>
  </si>
  <si>
    <t>Da Conceicao, Janielle Santos</t>
  </si>
  <si>
    <t>Resident</t>
  </si>
  <si>
    <t>Rent</t>
  </si>
  <si>
    <t>354074056</t>
  </si>
  <si>
    <t>04/01/2025</t>
  </si>
  <si>
    <t>Charge Total:</t>
  </si>
  <si>
    <t>K-07</t>
  </si>
  <si>
    <t>3</t>
  </si>
  <si>
    <t>Occupied No Notice</t>
  </si>
  <si>
    <t>Batista  sa, Keniel</t>
  </si>
  <si>
    <t>Resident</t>
  </si>
  <si>
    <t>Rent</t>
  </si>
  <si>
    <t>354074034</t>
  </si>
  <si>
    <t>04/01/2025</t>
  </si>
  <si>
    <t>Charge Total:</t>
  </si>
  <si>
    <t>K-08</t>
  </si>
  <si>
    <t>3</t>
  </si>
  <si>
    <t>Occupied No Notice</t>
  </si>
  <si>
    <t>Souza, Fernanda</t>
  </si>
  <si>
    <t>Resident</t>
  </si>
  <si>
    <t>Rent</t>
  </si>
  <si>
    <t>354074062</t>
  </si>
  <si>
    <t>04/01/2025</t>
  </si>
  <si>
    <t>Charge Total:</t>
  </si>
  <si>
    <t>Branchwood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</si>
  <si>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</si>
  <si>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</si>
  <si>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</si>
  <si>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</si>
  <si>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</si>
  <si>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</si>
  <si>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</si>
  <si>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</si>
  <si>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</si>
  <si>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</si>
  <si>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</si>
  <si>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</si>
  <si>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</si>
  <si>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</si>
  <si>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</si>
  <si>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</si>
  <si>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Branchwood</t>
  </si>
  <si>
    <t>Notice Rented</t>
  </si>
  <si>
    <t>Branchwood</t>
  </si>
  <si>
    <t>Total Occupied Units</t>
  </si>
  <si>
    <t>Vacant Rented Ready</t>
  </si>
  <si>
    <t>Branchwood</t>
  </si>
  <si>
    <t>Vacant Rented Not Ready</t>
  </si>
  <si>
    <t>Branchwood</t>
  </si>
  <si>
    <t>Vacant Unrented Not Ready</t>
  </si>
  <si>
    <t>Branchwood</t>
  </si>
  <si>
    <t>Total Vacant Units</t>
  </si>
  <si>
    <t>Total Rentable Units</t>
  </si>
  <si>
    <t>Charge Code Summary</t>
  </si>
  <si>
    <t>Charge Code</t>
  </si>
  <si>
    <t>Scheduled</t>
  </si>
  <si>
    <t>Ledger: Resident</t>
  </si>
  <si>
    <t>Administration Fee</t>
  </si>
  <si>
    <t>Amenity Rent</t>
  </si>
  <si>
    <t>Application Fee</t>
  </si>
  <si>
    <t>Concession-Partial Employee</t>
  </si>
  <si>
    <t>Late Fee</t>
  </si>
  <si>
    <t>Month-to-Month Fee</t>
  </si>
  <si>
    <t>Month to Month Rent</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</si>
  <si>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</si>
  <si>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</si>
  <si>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</si>
  <si>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</si>
  <si>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</si>
  <si>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</si>
  <si>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</si>
  <si>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</si>
  <si>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</si>
  <si>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</si>
  <si>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</si>
  <si>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</si>
  <si>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</si>
  <si>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</si>
  <si>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</si>
  <si>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</si>
  <si>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</si>
  <si>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</si>
  <si>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</si>
  <si>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</si>
  <si>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</si>
  <si>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</si>
  <si>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B-01</t>
  </si>
  <si>
    <t>2</t>
  </si>
  <si>
    <t>Vacant Rented Ready</t>
  </si>
  <si>
    <t>Burks, Shawn</t>
  </si>
  <si>
    <t>Resident</t>
  </si>
  <si>
    <t>Amenity Rent</t>
  </si>
  <si>
    <t>Rent</t>
  </si>
  <si>
    <t>Charge Total:</t>
  </si>
  <si>
    <t>Branchwood Total:</t>
  </si>
  <si>
    <t>Rent Roll Valencedocs</t>
  </si>
  <si>
    <t>Brook Haven Estates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</si>
  <si>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</si>
  <si>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</si>
  <si>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</si>
  <si>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</si>
  <si>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</si>
  <si>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</si>
  <si>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</si>
  <si>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</si>
  <si>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</si>
  <si>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</si>
  <si>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</si>
  <si>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</si>
  <si>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</si>
  <si>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</si>
  <si>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</si>
  <si>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</si>
  <si>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</si>
  <si>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</si>
  <si>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</si>
  <si>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</si>
  <si>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B010-B010-001</t>
  </si>
  <si>
    <t>2BR</t>
  </si>
  <si>
    <t>Occupied No Notice</t>
  </si>
  <si>
    <t>St. George, Kayla</t>
  </si>
  <si>
    <t>Resident</t>
  </si>
  <si>
    <t>Amenity Rent</t>
  </si>
  <si>
    <t>354080249</t>
  </si>
  <si>
    <t>04/01/2025</t>
  </si>
  <si>
    <t>Rent</t>
  </si>
  <si>
    <t>354080369</t>
  </si>
  <si>
    <t>04/01/2025</t>
  </si>
  <si>
    <t>Charge Total:</t>
  </si>
  <si>
    <t>B010-B010-002</t>
  </si>
  <si>
    <t>2BR</t>
  </si>
  <si>
    <t>Occupied No Notice</t>
  </si>
  <si>
    <t>Aronhalt, Jarrett</t>
  </si>
  <si>
    <t>Resident</t>
  </si>
  <si>
    <t>Amenity Rent</t>
  </si>
  <si>
    <t>354080564</t>
  </si>
  <si>
    <t>04/01/2025</t>
  </si>
  <si>
    <t>Rent</t>
  </si>
  <si>
    <t>354080497</t>
  </si>
  <si>
    <t>04/01/2025</t>
  </si>
  <si>
    <t>Charge Total:</t>
  </si>
  <si>
    <t>B010-B010-03A</t>
  </si>
  <si>
    <t>STD</t>
  </si>
  <si>
    <t>Occupied No Notice</t>
  </si>
  <si>
    <t>Greenlee, Elbert</t>
  </si>
  <si>
    <t>Resident</t>
  </si>
  <si>
    <t>Rent</t>
  </si>
  <si>
    <t>354080055</t>
  </si>
  <si>
    <t>04/01/2025</t>
  </si>
  <si>
    <t>Charge Total:</t>
  </si>
  <si>
    <t>B010-B010-03B</t>
  </si>
  <si>
    <t>JR1</t>
  </si>
  <si>
    <t>Occupied No Notice</t>
  </si>
  <si>
    <t>Diaz, Tianna</t>
  </si>
  <si>
    <t>Resident</t>
  </si>
  <si>
    <t>Rent</t>
  </si>
  <si>
    <t>354080173</t>
  </si>
  <si>
    <t>04/01/2025</t>
  </si>
  <si>
    <t>Charge Total:</t>
  </si>
  <si>
    <t>B010-B010-004</t>
  </si>
  <si>
    <t>1BR</t>
  </si>
  <si>
    <t>Occupied No Notice</t>
  </si>
  <si>
    <t>Murray, James</t>
  </si>
  <si>
    <t>Resident</t>
  </si>
  <si>
    <t>Rent</t>
  </si>
  <si>
    <t>354080171</t>
  </si>
  <si>
    <t>04/01/2025</t>
  </si>
  <si>
    <t>Charge Total:</t>
  </si>
  <si>
    <t>B010-B010-005</t>
  </si>
  <si>
    <t>2BR</t>
  </si>
  <si>
    <t>Occupied No Notice</t>
  </si>
  <si>
    <t>Fashemi, Oloruntobi</t>
  </si>
  <si>
    <t>Resident</t>
  </si>
  <si>
    <t>Amenity Rent</t>
  </si>
  <si>
    <t>354080041</t>
  </si>
  <si>
    <t>04/01/2025</t>
  </si>
  <si>
    <t>Amenity Rent</t>
  </si>
  <si>
    <t>354080244</t>
  </si>
  <si>
    <t>04/01/2025</t>
  </si>
  <si>
    <t>Amenity Rent</t>
  </si>
  <si>
    <t>354080230</t>
  </si>
  <si>
    <t>04/01/2025</t>
  </si>
  <si>
    <t>Rent</t>
  </si>
  <si>
    <t>354080330</t>
  </si>
  <si>
    <t>04/01/2025</t>
  </si>
  <si>
    <t>Charge Total:</t>
  </si>
  <si>
    <t>B010-B010-006</t>
  </si>
  <si>
    <t>2BR</t>
  </si>
  <si>
    <t>Occupied No Notice</t>
  </si>
  <si>
    <t>BEACH, JEANNE</t>
  </si>
  <si>
    <t>Resident</t>
  </si>
  <si>
    <t>Amenity Rent</t>
  </si>
  <si>
    <t>354080343</t>
  </si>
  <si>
    <t>04/01/2025</t>
  </si>
  <si>
    <t>Amenity Rent</t>
  </si>
  <si>
    <t>354080093</t>
  </si>
  <si>
    <t>04/01/2025</t>
  </si>
  <si>
    <t>Amenity Rent</t>
  </si>
  <si>
    <t>354080067</t>
  </si>
  <si>
    <t>04/01/2025</t>
  </si>
  <si>
    <t>Rent</t>
  </si>
  <si>
    <t>354080335</t>
  </si>
  <si>
    <t>04/01/2025</t>
  </si>
  <si>
    <t>Charge Total:</t>
  </si>
  <si>
    <t>B010-B010-07A</t>
  </si>
  <si>
    <t>STD</t>
  </si>
  <si>
    <t>Occupied No Notice</t>
  </si>
  <si>
    <t>Smith, David</t>
  </si>
  <si>
    <t>Resident</t>
  </si>
  <si>
    <t>Amenity Rent</t>
  </si>
  <si>
    <t>354080252</t>
  </si>
  <si>
    <t>04/01/2025</t>
  </si>
  <si>
    <t>Amenity Rent</t>
  </si>
  <si>
    <t>354080035</t>
  </si>
  <si>
    <t>04/01/2025</t>
  </si>
  <si>
    <t>Rent</t>
  </si>
  <si>
    <t>354080470</t>
  </si>
  <si>
    <t>04/01/2025</t>
  </si>
  <si>
    <t>Charge Total:</t>
  </si>
  <si>
    <t>B010-B010-07B</t>
  </si>
  <si>
    <t>JR1</t>
  </si>
  <si>
    <t>Occupied No Notice</t>
  </si>
  <si>
    <t>St. Pierre, Steven</t>
  </si>
  <si>
    <t>Resident</t>
  </si>
  <si>
    <t>Amenity Rent</t>
  </si>
  <si>
    <t>354080572</t>
  </si>
  <si>
    <t>04/01/2025</t>
  </si>
  <si>
    <t>Amenity Rent</t>
  </si>
  <si>
    <t>354080262</t>
  </si>
  <si>
    <t>04/01/2025</t>
  </si>
  <si>
    <t>Rent</t>
  </si>
  <si>
    <t>354080393</t>
  </si>
  <si>
    <t>04/01/2025</t>
  </si>
  <si>
    <t>Charge Total:</t>
  </si>
  <si>
    <t>B010-B010-008</t>
  </si>
  <si>
    <t>2BR</t>
  </si>
  <si>
    <t>Occupied No Notice</t>
  </si>
  <si>
    <t>Costa, Patricia</t>
  </si>
  <si>
    <t>Resident</t>
  </si>
  <si>
    <t>Amenity Rent</t>
  </si>
  <si>
    <t>354080045</t>
  </si>
  <si>
    <t>04/01/2025</t>
  </si>
  <si>
    <t>Amenity Rent</t>
  </si>
  <si>
    <t>354080287</t>
  </si>
  <si>
    <t>04/01/2025</t>
  </si>
  <si>
    <t>Rent</t>
  </si>
  <si>
    <t>354080166</t>
  </si>
  <si>
    <t>04/01/2025</t>
  </si>
  <si>
    <t>Charge Total:</t>
  </si>
  <si>
    <t>B010-B010-009</t>
  </si>
  <si>
    <t>2BR</t>
  </si>
  <si>
    <t>Occupied No Notice</t>
  </si>
  <si>
    <t>Challis, Christine</t>
  </si>
  <si>
    <t>Resident</t>
  </si>
  <si>
    <t>Amenity Rent</t>
  </si>
  <si>
    <t>354080640</t>
  </si>
  <si>
    <t>04/01/2025</t>
  </si>
  <si>
    <t>Amenity Rent</t>
  </si>
  <si>
    <t>354080279</t>
  </si>
  <si>
    <t>04/01/2025</t>
  </si>
  <si>
    <t>Amenity Rent</t>
  </si>
  <si>
    <t>354080177</t>
  </si>
  <si>
    <t>04/01/2025</t>
  </si>
  <si>
    <t>Rent</t>
  </si>
  <si>
    <t>354080020</t>
  </si>
  <si>
    <t>04/01/2025</t>
  </si>
  <si>
    <t>Charge Total:</t>
  </si>
  <si>
    <t>B010-B010-010</t>
  </si>
  <si>
    <t>2BR</t>
  </si>
  <si>
    <t>Occupied No Notice</t>
  </si>
  <si>
    <t>Aguiar, Mary</t>
  </si>
  <si>
    <t>Resident</t>
  </si>
  <si>
    <t>Amenity Rent</t>
  </si>
  <si>
    <t>354080540</t>
  </si>
  <si>
    <t>04/01/2025</t>
  </si>
  <si>
    <t>Amenity Rent</t>
  </si>
  <si>
    <t>354080603</t>
  </si>
  <si>
    <t>04/01/2025</t>
  </si>
  <si>
    <t>Amenity Rent</t>
  </si>
  <si>
    <t>354080597</t>
  </si>
  <si>
    <t>04/01/2025</t>
  </si>
  <si>
    <t>Rent</t>
  </si>
  <si>
    <t>354080321</t>
  </si>
  <si>
    <t>04/01/2025</t>
  </si>
  <si>
    <t>Charge Total:</t>
  </si>
  <si>
    <t>B010-B010-011</t>
  </si>
  <si>
    <t>2BR</t>
  </si>
  <si>
    <t>Occupied No Notice</t>
  </si>
  <si>
    <t>Babajide, Bamidele</t>
  </si>
  <si>
    <t>Resident</t>
  </si>
  <si>
    <t>Amenity Rent</t>
  </si>
  <si>
    <t>354080094</t>
  </si>
  <si>
    <t>04/01/2025</t>
  </si>
  <si>
    <t>Amenity Rent</t>
  </si>
  <si>
    <t>354080156</t>
  </si>
  <si>
    <t>04/01/2025</t>
  </si>
  <si>
    <t>Rent</t>
  </si>
  <si>
    <t>354080648</t>
  </si>
  <si>
    <t>04/01/2025</t>
  </si>
  <si>
    <t>Charge Total:</t>
  </si>
  <si>
    <t>B010-B010-012</t>
  </si>
  <si>
    <t>2BR</t>
  </si>
  <si>
    <t>Occupied No Notice</t>
  </si>
  <si>
    <t>Loura, Stephanie</t>
  </si>
  <si>
    <t>Resident</t>
  </si>
  <si>
    <t>Amenity Rent</t>
  </si>
  <si>
    <t>354080317</t>
  </si>
  <si>
    <t>04/01/2025</t>
  </si>
  <si>
    <t>Amenity Rent</t>
  </si>
  <si>
    <t>354080451</t>
  </si>
  <si>
    <t>04/01/2025</t>
  </si>
  <si>
    <t>Rent</t>
  </si>
  <si>
    <t>354080007</t>
  </si>
  <si>
    <t>04/01/2025</t>
  </si>
  <si>
    <t>Charge Total:</t>
  </si>
  <si>
    <t>B020-B020-001</t>
  </si>
  <si>
    <t>2BR</t>
  </si>
  <si>
    <t>Occupied No Notice</t>
  </si>
  <si>
    <t>CORASME, CARINE</t>
  </si>
  <si>
    <t>Resident</t>
  </si>
  <si>
    <t>Amenity Rent</t>
  </si>
  <si>
    <t>354080195</t>
  </si>
  <si>
    <t>04/01/2025</t>
  </si>
  <si>
    <t>Rent</t>
  </si>
  <si>
    <t>354080206</t>
  </si>
  <si>
    <t>04/01/2025</t>
  </si>
  <si>
    <t>Charge Total:</t>
  </si>
  <si>
    <t>B020-B020-002</t>
  </si>
  <si>
    <t>2BR</t>
  </si>
  <si>
    <t>Occupied No Notice</t>
  </si>
  <si>
    <t>Guerina, Nicholas</t>
  </si>
  <si>
    <t>Resident</t>
  </si>
  <si>
    <t>Amenity Rent</t>
  </si>
  <si>
    <t>354080461</t>
  </si>
  <si>
    <t>04/01/2025</t>
  </si>
  <si>
    <t>Rent</t>
  </si>
  <si>
    <t>354080304</t>
  </si>
  <si>
    <t>04/01/2025</t>
  </si>
  <si>
    <t>Charge Total:</t>
  </si>
  <si>
    <t>B020-B020-03A</t>
  </si>
  <si>
    <t>STD</t>
  </si>
  <si>
    <t>Occupied No Notice</t>
  </si>
  <si>
    <t>Williams, Terrae</t>
  </si>
  <si>
    <t>Resident</t>
  </si>
  <si>
    <t>Rent</t>
  </si>
  <si>
    <t>354080133</t>
  </si>
  <si>
    <t>04/01/2025</t>
  </si>
  <si>
    <t>Charge Total:</t>
  </si>
  <si>
    <t>B020-B020-03B</t>
  </si>
  <si>
    <t>JR1</t>
  </si>
  <si>
    <t>Occupied No Notice</t>
  </si>
  <si>
    <t>Luger, Bernard</t>
  </si>
  <si>
    <t>Resident</t>
  </si>
  <si>
    <t>Rent</t>
  </si>
  <si>
    <t>354080053</t>
  </si>
  <si>
    <t>04/01/2025</t>
  </si>
  <si>
    <t>Charge Total:</t>
  </si>
  <si>
    <t>B020-B020-004</t>
  </si>
  <si>
    <t>1BR</t>
  </si>
  <si>
    <t>Occupied No Notice</t>
  </si>
  <si>
    <t>Brousseau, Keeley</t>
  </si>
  <si>
    <t>Resident</t>
  </si>
  <si>
    <t>Rent</t>
  </si>
  <si>
    <t>354080594</t>
  </si>
  <si>
    <t>04/01/2025</t>
  </si>
  <si>
    <t>Charge Total:</t>
  </si>
  <si>
    <t>B020-B020-005</t>
  </si>
  <si>
    <t>2BR</t>
  </si>
  <si>
    <t>Occupied No Notice</t>
  </si>
  <si>
    <t>Vincent, Steven</t>
  </si>
  <si>
    <t>Resident</t>
  </si>
  <si>
    <t>Amenity Rent</t>
  </si>
  <si>
    <t>354080129</t>
  </si>
  <si>
    <t>04/01/2025</t>
  </si>
  <si>
    <t>Amenity Rent</t>
  </si>
  <si>
    <t>354080372</t>
  </si>
  <si>
    <t>04/01/2025</t>
  </si>
  <si>
    <t>Amenity Rent</t>
  </si>
  <si>
    <t>354080394</t>
  </si>
  <si>
    <t>04/01/2025</t>
  </si>
  <si>
    <t>Rent</t>
  </si>
  <si>
    <t>354080363</t>
  </si>
  <si>
    <t>04/01/2025</t>
  </si>
  <si>
    <t>Charge Total:</t>
  </si>
  <si>
    <t>B020-B020-006</t>
  </si>
  <si>
    <t>2BR</t>
  </si>
  <si>
    <t>Occupied No Notice</t>
  </si>
  <si>
    <t>Thibault, Matthew</t>
  </si>
  <si>
    <t>Resident</t>
  </si>
  <si>
    <t>Amenity Rent</t>
  </si>
  <si>
    <t>354080549</t>
  </si>
  <si>
    <t>04/01/2025</t>
  </si>
  <si>
    <t>Amenity Rent</t>
  </si>
  <si>
    <t>354080527</t>
  </si>
  <si>
    <t>04/01/2025</t>
  </si>
  <si>
    <t>Amenity Rent</t>
  </si>
  <si>
    <t>354080585</t>
  </si>
  <si>
    <t>04/01/2025</t>
  </si>
  <si>
    <t>Rent</t>
  </si>
  <si>
    <t>354080190</t>
  </si>
  <si>
    <t>04/01/2025</t>
  </si>
  <si>
    <t>Charge Total:</t>
  </si>
  <si>
    <t>B020-B020-07A</t>
  </si>
  <si>
    <t>STD</t>
  </si>
  <si>
    <t>Occupied No Notice</t>
  </si>
  <si>
    <t>JACOB, MARIA</t>
  </si>
  <si>
    <t>Resident</t>
  </si>
  <si>
    <t>Amenity Rent</t>
  </si>
  <si>
    <t>354080586</t>
  </si>
  <si>
    <t>04/01/2025</t>
  </si>
  <si>
    <t>Amenity Rent</t>
  </si>
  <si>
    <t>354080428</t>
  </si>
  <si>
    <t>04/01/2025</t>
  </si>
  <si>
    <t>Rent</t>
  </si>
  <si>
    <t>354080069</t>
  </si>
  <si>
    <t>04/01/2025</t>
  </si>
  <si>
    <t>Charge Total:</t>
  </si>
  <si>
    <t>B020-B020-07B</t>
  </si>
  <si>
    <t>JR1</t>
  </si>
  <si>
    <t>Occupied No Notice</t>
  </si>
  <si>
    <t>Doyle, Patrick</t>
  </si>
  <si>
    <t>Resident</t>
  </si>
  <si>
    <t>Amenity Rent</t>
  </si>
  <si>
    <t>354080534</t>
  </si>
  <si>
    <t>04/01/2025</t>
  </si>
  <si>
    <t>Amenity Rent</t>
  </si>
  <si>
    <t>354080523</t>
  </si>
  <si>
    <t>04/01/2025</t>
  </si>
  <si>
    <t>Rent</t>
  </si>
  <si>
    <t>354080570</t>
  </si>
  <si>
    <t>04/01/2025</t>
  </si>
  <si>
    <t>Charge Total:</t>
  </si>
  <si>
    <t>B020-B020-008</t>
  </si>
  <si>
    <t>2BR</t>
  </si>
  <si>
    <t>Occupied No Notice</t>
  </si>
  <si>
    <t>Picard, Donna</t>
  </si>
  <si>
    <t>Resident</t>
  </si>
  <si>
    <t>Amenity Rent</t>
  </si>
  <si>
    <t>354080237</t>
  </si>
  <si>
    <t>04/01/2025</t>
  </si>
  <si>
    <t>Amenity Rent</t>
  </si>
  <si>
    <t>354080439</t>
  </si>
  <si>
    <t>04/01/2025</t>
  </si>
  <si>
    <t>Rent</t>
  </si>
  <si>
    <t>354080333</t>
  </si>
  <si>
    <t>04/01/2025</t>
  </si>
  <si>
    <t>Charge Total:</t>
  </si>
  <si>
    <t>B020-B020-009</t>
  </si>
  <si>
    <t>2BR</t>
  </si>
  <si>
    <t>Occupied No Notice</t>
  </si>
  <si>
    <t>Nkwor, Chinyem (Fred)</t>
  </si>
  <si>
    <t>Resident</t>
  </si>
  <si>
    <t>Amenity Rent</t>
  </si>
  <si>
    <t>354080636</t>
  </si>
  <si>
    <t>04/01/2025</t>
  </si>
  <si>
    <t>Amenity Rent</t>
  </si>
  <si>
    <t>354080276</t>
  </si>
  <si>
    <t>04/01/2025</t>
  </si>
  <si>
    <t>Amenity Rent</t>
  </si>
  <si>
    <t>354080630</t>
  </si>
  <si>
    <t>04/01/2025</t>
  </si>
  <si>
    <t>Rent</t>
  </si>
  <si>
    <t>354080464</t>
  </si>
  <si>
    <t>04/01/2025</t>
  </si>
  <si>
    <t>Charge Total:</t>
  </si>
  <si>
    <t>B020-B020-010</t>
  </si>
  <si>
    <t>2BR</t>
  </si>
  <si>
    <t>Occupied No Notice</t>
  </si>
  <si>
    <t>Parker, Jhenifa</t>
  </si>
  <si>
    <t>Resident</t>
  </si>
  <si>
    <t>Amenity Rent</t>
  </si>
  <si>
    <t>354080584</t>
  </si>
  <si>
    <t>04/01/2025</t>
  </si>
  <si>
    <t>Amenity Rent</t>
  </si>
  <si>
    <t>354080509</t>
  </si>
  <si>
    <t>04/01/2025</t>
  </si>
  <si>
    <t>Amenity Rent</t>
  </si>
  <si>
    <t>354080297</t>
  </si>
  <si>
    <t>04/01/2025</t>
  </si>
  <si>
    <t>Rent</t>
  </si>
  <si>
    <t>354080447</t>
  </si>
  <si>
    <t>04/01/2025</t>
  </si>
  <si>
    <t>Charge Total:</t>
  </si>
  <si>
    <t>B020-B020-011</t>
  </si>
  <si>
    <t>2BR</t>
  </si>
  <si>
    <t>Occupied No Notice</t>
  </si>
  <si>
    <t>Meyer, Kyle</t>
  </si>
  <si>
    <t>Resident</t>
  </si>
  <si>
    <t>Amenity Rent</t>
  </si>
  <si>
    <t>354080188</t>
  </si>
  <si>
    <t>04/01/2025</t>
  </si>
  <si>
    <t>Amenity Rent</t>
  </si>
  <si>
    <t>354080621</t>
  </si>
  <si>
    <t>04/01/2025</t>
  </si>
  <si>
    <t>Rent</t>
  </si>
  <si>
    <t>354080354</t>
  </si>
  <si>
    <t>04/01/2025</t>
  </si>
  <si>
    <t>Charge Total:</t>
  </si>
  <si>
    <t>B020-B020-012</t>
  </si>
  <si>
    <t>2BR</t>
  </si>
  <si>
    <t>Occupied No Notice</t>
  </si>
  <si>
    <t>Forrestal, Bernard</t>
  </si>
  <si>
    <t>Resident</t>
  </si>
  <si>
    <t>Amenity Rent</t>
  </si>
  <si>
    <t>354080212</t>
  </si>
  <si>
    <t>04/01/2025</t>
  </si>
  <si>
    <t>Amenity Rent</t>
  </si>
  <si>
    <t>354080132</t>
  </si>
  <si>
    <t>04/01/2025</t>
  </si>
  <si>
    <t>Rent</t>
  </si>
  <si>
    <t>354080057</t>
  </si>
  <si>
    <t>04/01/2025</t>
  </si>
  <si>
    <t>Charge Total:</t>
  </si>
  <si>
    <t>B030-B030-001</t>
  </si>
  <si>
    <t>2BR</t>
  </si>
  <si>
    <t>Notice Unrented</t>
  </si>
  <si>
    <t>Cogdell, Cierra</t>
  </si>
  <si>
    <t>Resident</t>
  </si>
  <si>
    <t>Amenity Rent</t>
  </si>
  <si>
    <t>354080113</t>
  </si>
  <si>
    <t>04/01/2025</t>
  </si>
  <si>
    <t>Month to Month Rent</t>
  </si>
  <si>
    <t>354080429</t>
  </si>
  <si>
    <t>04/01/2025</t>
  </si>
  <si>
    <t>Month-to-Month Fee</t>
  </si>
  <si>
    <t>354080272</t>
  </si>
  <si>
    <t>04/01/2025</t>
  </si>
  <si>
    <t>Renters Insurance Fine</t>
  </si>
  <si>
    <t>354042003</t>
  </si>
  <si>
    <t>04/01/2025</t>
  </si>
  <si>
    <t>Charge Total:</t>
  </si>
  <si>
    <t>B030-B030-002</t>
  </si>
  <si>
    <t>2BR</t>
  </si>
  <si>
    <t>Occupied No Notice</t>
  </si>
  <si>
    <t>Lopes, Karen</t>
  </si>
  <si>
    <t>Resident</t>
  </si>
  <si>
    <t>Amenity Rent</t>
  </si>
  <si>
    <t>354080126</t>
  </si>
  <si>
    <t>04/01/2025</t>
  </si>
  <si>
    <t>Rent</t>
  </si>
  <si>
    <t>354080624</t>
  </si>
  <si>
    <t>04/01/2025</t>
  </si>
  <si>
    <t>Charge Total:</t>
  </si>
  <si>
    <t>B030-B030-03A</t>
  </si>
  <si>
    <t>STD</t>
  </si>
  <si>
    <t>Occupied No Notice</t>
  </si>
  <si>
    <t>Perry, David</t>
  </si>
  <si>
    <t>Resident</t>
  </si>
  <si>
    <t>Rent</t>
  </si>
  <si>
    <t>354080009</t>
  </si>
  <si>
    <t>04/01/2025</t>
  </si>
  <si>
    <t>Charge Total:</t>
  </si>
  <si>
    <t>B030-B030-03B</t>
  </si>
  <si>
    <t>JR1</t>
  </si>
  <si>
    <t>Occupied No Notice</t>
  </si>
  <si>
    <t>Day, Kevin</t>
  </si>
  <si>
    <t>Resident</t>
  </si>
  <si>
    <t>Rent</t>
  </si>
  <si>
    <t>354080438</t>
  </si>
  <si>
    <t>04/01/2025</t>
  </si>
  <si>
    <t>Charge Total:</t>
  </si>
  <si>
    <t>B030-B030-004</t>
  </si>
  <si>
    <t>1BR</t>
  </si>
  <si>
    <t>Occupied No Notice</t>
  </si>
  <si>
    <t>Moreau, Gay</t>
  </si>
  <si>
    <t>Resident</t>
  </si>
  <si>
    <t>Rent</t>
  </si>
  <si>
    <t>354080558</t>
  </si>
  <si>
    <t>04/01/2025</t>
  </si>
  <si>
    <t>Charge Total:</t>
  </si>
  <si>
    <t>B030-B030-005</t>
  </si>
  <si>
    <t>2BR</t>
  </si>
  <si>
    <t>Occupied No Notice</t>
  </si>
  <si>
    <t>Panfilov, Sergei</t>
  </si>
  <si>
    <t>Resident</t>
  </si>
  <si>
    <t>Amenity Rent</t>
  </si>
  <si>
    <t>354080505</t>
  </si>
  <si>
    <t>04/01/2025</t>
  </si>
  <si>
    <t>Amenity Rent</t>
  </si>
  <si>
    <t>354080022</t>
  </si>
  <si>
    <t>04/01/2025</t>
  </si>
  <si>
    <t>Amenity Rent</t>
  </si>
  <si>
    <t>354080442</t>
  </si>
  <si>
    <t>04/01/2025</t>
  </si>
  <si>
    <t>Rent</t>
  </si>
  <si>
    <t>354080155</t>
  </si>
  <si>
    <t>04/01/2025</t>
  </si>
  <si>
    <t>Charge Total:</t>
  </si>
  <si>
    <t>B030-B030-006</t>
  </si>
  <si>
    <t>2BR</t>
  </si>
  <si>
    <t>Occupied No Notice</t>
  </si>
  <si>
    <t>Larson, Scottie</t>
  </si>
  <si>
    <t>Resident</t>
  </si>
  <si>
    <t>Amenity Rent</t>
  </si>
  <si>
    <t>354080417</t>
  </si>
  <si>
    <t>04/01/2025</t>
  </si>
  <si>
    <t>Amenity Rent</t>
  </si>
  <si>
    <t>354080223</t>
  </si>
  <si>
    <t>04/01/2025</t>
  </si>
  <si>
    <t>Amenity Rent</t>
  </si>
  <si>
    <t>354080250</t>
  </si>
  <si>
    <t>04/01/2025</t>
  </si>
  <si>
    <t>Rent</t>
  </si>
  <si>
    <t>354080608</t>
  </si>
  <si>
    <t>04/01/2025</t>
  </si>
  <si>
    <t>Charge Total:</t>
  </si>
  <si>
    <t>B030-B030-07A</t>
  </si>
  <si>
    <t>STD</t>
  </si>
  <si>
    <t>Occupied No Notice</t>
  </si>
  <si>
    <t>Roberts, Marc</t>
  </si>
  <si>
    <t>Resident</t>
  </si>
  <si>
    <t>Amenity Rent</t>
  </si>
  <si>
    <t>354080102</t>
  </si>
  <si>
    <t>04/01/2025</t>
  </si>
  <si>
    <t>Amenity Rent</t>
  </si>
  <si>
    <t>354080382</t>
  </si>
  <si>
    <t>04/01/2025</t>
  </si>
  <si>
    <t>Rent</t>
  </si>
  <si>
    <t>354080314</t>
  </si>
  <si>
    <t>04/01/2025</t>
  </si>
  <si>
    <t>Concession-Resident</t>
  </si>
  <si>
    <t>354080278</t>
  </si>
  <si>
    <t>04/01/2025</t>
  </si>
  <si>
    <t>Charge Total:</t>
  </si>
  <si>
    <t>B030-B030-07B</t>
  </si>
  <si>
    <t>JR1</t>
  </si>
  <si>
    <t>Notice Unrented</t>
  </si>
  <si>
    <t>Roche, David</t>
  </si>
  <si>
    <t>Resident</t>
  </si>
  <si>
    <t>Amenity Rent</t>
  </si>
  <si>
    <t>354080193</t>
  </si>
  <si>
    <t>04/01/2025</t>
  </si>
  <si>
    <t>Amenity Rent</t>
  </si>
  <si>
    <t>354080581</t>
  </si>
  <si>
    <t>04/01/2025</t>
  </si>
  <si>
    <t>Month to Month Rent</t>
  </si>
  <si>
    <t>354080410</t>
  </si>
  <si>
    <t>04/01/2025</t>
  </si>
  <si>
    <t>Month-to-Month Fee</t>
  </si>
  <si>
    <t>354080257</t>
  </si>
  <si>
    <t>04/01/2025</t>
  </si>
  <si>
    <t>Charge Total:</t>
  </si>
  <si>
    <t>B030-B030-008</t>
  </si>
  <si>
    <t>2BR</t>
  </si>
  <si>
    <t>Occupied No Notice</t>
  </si>
  <si>
    <t>Mack, Cynthia</t>
  </si>
  <si>
    <t>Resident</t>
  </si>
  <si>
    <t>Amenity Rent</t>
  </si>
  <si>
    <t>354080531</t>
  </si>
  <si>
    <t>04/01/2025</t>
  </si>
  <si>
    <t>Amenity Rent</t>
  </si>
  <si>
    <t>354080413</t>
  </si>
  <si>
    <t>04/01/2025</t>
  </si>
  <si>
    <t>Rent</t>
  </si>
  <si>
    <t>354080111</t>
  </si>
  <si>
    <t>04/01/2025</t>
  </si>
  <si>
    <t>Charge Total:</t>
  </si>
  <si>
    <t>B030-B030-009</t>
  </si>
  <si>
    <t>2BR</t>
  </si>
  <si>
    <t>Occupied No Notice</t>
  </si>
  <si>
    <t>Mathews, Susan</t>
  </si>
  <si>
    <t>Resident</t>
  </si>
  <si>
    <t>Amenity Rent</t>
  </si>
  <si>
    <t>354080185</t>
  </si>
  <si>
    <t>04/01/2025</t>
  </si>
  <si>
    <t>Amenity Rent</t>
  </si>
  <si>
    <t>354080601</t>
  </si>
  <si>
    <t>04/01/2025</t>
  </si>
  <si>
    <t>Amenity Rent</t>
  </si>
  <si>
    <t>354080575</t>
  </si>
  <si>
    <t>04/01/2025</t>
  </si>
  <si>
    <t>Rent</t>
  </si>
  <si>
    <t>354080499</t>
  </si>
  <si>
    <t>04/01/2025</t>
  </si>
  <si>
    <t>Charge Total:</t>
  </si>
  <si>
    <t>B030-B030-010</t>
  </si>
  <si>
    <t>2BR</t>
  </si>
  <si>
    <t>Occupied No Notice</t>
  </si>
  <si>
    <t>Waheed, Adeniyi</t>
  </si>
  <si>
    <t>Resident</t>
  </si>
  <si>
    <t>Amenity Rent</t>
  </si>
  <si>
    <t>354080562</t>
  </si>
  <si>
    <t>04/01/2025</t>
  </si>
  <si>
    <t>Amenity Rent</t>
  </si>
  <si>
    <t>354080232</t>
  </si>
  <si>
    <t>04/01/2025</t>
  </si>
  <si>
    <t>Amenity Rent</t>
  </si>
  <si>
    <t>354080574</t>
  </si>
  <si>
    <t>04/01/2025</t>
  </si>
  <si>
    <t>Rent</t>
  </si>
  <si>
    <t>354080607</t>
  </si>
  <si>
    <t>04/01/2025</t>
  </si>
  <si>
    <t>Charge Total:</t>
  </si>
  <si>
    <t>B030-B030-011</t>
  </si>
  <si>
    <t>2BR</t>
  </si>
  <si>
    <t>Occupied No Notice</t>
  </si>
  <si>
    <t>McKoy, Ann</t>
  </si>
  <si>
    <t>Resident</t>
  </si>
  <si>
    <t>Amenity Rent</t>
  </si>
  <si>
    <t>354080246</t>
  </si>
  <si>
    <t>04/01/2025</t>
  </si>
  <si>
    <t>Amenity Rent</t>
  </si>
  <si>
    <t>354080181</t>
  </si>
  <si>
    <t>04/01/2025</t>
  </si>
  <si>
    <t>Rent</t>
  </si>
  <si>
    <t>354080202</t>
  </si>
  <si>
    <t>04/01/2025</t>
  </si>
  <si>
    <t>Charge Total:</t>
  </si>
  <si>
    <t>B030-B030-012</t>
  </si>
  <si>
    <t>2BR</t>
  </si>
  <si>
    <t>Occupied No Notice</t>
  </si>
  <si>
    <t>Antosca, George</t>
  </si>
  <si>
    <t>Resident</t>
  </si>
  <si>
    <t>Amenity Rent</t>
  </si>
  <si>
    <t>354080274</t>
  </si>
  <si>
    <t>04/01/2025</t>
  </si>
  <si>
    <t>Amenity Rent</t>
  </si>
  <si>
    <t>354080135</t>
  </si>
  <si>
    <t>04/01/2025</t>
  </si>
  <si>
    <t>Rent</t>
  </si>
  <si>
    <t>354080528</t>
  </si>
  <si>
    <t>04/01/2025</t>
  </si>
  <si>
    <t>Charge Total:</t>
  </si>
  <si>
    <t>B040-B040-001</t>
  </si>
  <si>
    <t>2BR</t>
  </si>
  <si>
    <t>Occupied No Notice</t>
  </si>
  <si>
    <t>Jean, Fabienne</t>
  </si>
  <si>
    <t>Resident</t>
  </si>
  <si>
    <t>Amenity Rent</t>
  </si>
  <si>
    <t>354080231</t>
  </si>
  <si>
    <t>04/01/2025</t>
  </si>
  <si>
    <t>Rent</t>
  </si>
  <si>
    <t>354080087</t>
  </si>
  <si>
    <t>04/01/2025</t>
  </si>
  <si>
    <t>Charge Total:</t>
  </si>
  <si>
    <t>B040-B040-002</t>
  </si>
  <si>
    <t>2BR</t>
  </si>
  <si>
    <t>Occupied No Notice</t>
  </si>
  <si>
    <t>Glover, Martin</t>
  </si>
  <si>
    <t>Resident</t>
  </si>
  <si>
    <t>Amenity Rent</t>
  </si>
  <si>
    <t>354080234</t>
  </si>
  <si>
    <t>04/01/2025</t>
  </si>
  <si>
    <t>Rent</t>
  </si>
  <si>
    <t>354080582</t>
  </si>
  <si>
    <t>04/01/2025</t>
  </si>
  <si>
    <t>Charge Total:</t>
  </si>
  <si>
    <t>B040-B040-03A</t>
  </si>
  <si>
    <t>STD</t>
  </si>
  <si>
    <t>Occupied No Notice</t>
  </si>
  <si>
    <t>Burtwell, Jason</t>
  </si>
  <si>
    <t>Resident</t>
  </si>
  <si>
    <t>Rent</t>
  </si>
  <si>
    <t>354080475</t>
  </si>
  <si>
    <t>04/01/2025</t>
  </si>
  <si>
    <t>Charge Total:</t>
  </si>
  <si>
    <t>B040-B040-03B</t>
  </si>
  <si>
    <t>JR1</t>
  </si>
  <si>
    <t>Occupied No Notice</t>
  </si>
  <si>
    <t>Kusimo, Elisabeth</t>
  </si>
  <si>
    <t>Resident</t>
  </si>
  <si>
    <t>Rent</t>
  </si>
  <si>
    <t>354080578</t>
  </si>
  <si>
    <t>04/01/2025</t>
  </si>
  <si>
    <t>Charge Total:</t>
  </si>
  <si>
    <t>B040-B040-004</t>
  </si>
  <si>
    <t>1BR</t>
  </si>
  <si>
    <t>Occupied No Notice</t>
  </si>
  <si>
    <t>Burge, James</t>
  </si>
  <si>
    <t>Resident</t>
  </si>
  <si>
    <t>Rent</t>
  </si>
  <si>
    <t>354080368</t>
  </si>
  <si>
    <t>04/01/2025</t>
  </si>
  <si>
    <t>Charge Total:</t>
  </si>
  <si>
    <t>B040-B040-005</t>
  </si>
  <si>
    <t>2BR</t>
  </si>
  <si>
    <t>Occupied No Notice</t>
  </si>
  <si>
    <t>Seltsam, George</t>
  </si>
  <si>
    <t>Resident</t>
  </si>
  <si>
    <t>Amenity Rent</t>
  </si>
  <si>
    <t>354080049</t>
  </si>
  <si>
    <t>04/01/2025</t>
  </si>
  <si>
    <t>Amenity Rent</t>
  </si>
  <si>
    <t>354080606</t>
  </si>
  <si>
    <t>04/01/2025</t>
  </si>
  <si>
    <t>Amenity Rent</t>
  </si>
  <si>
    <t>354080353</t>
  </si>
  <si>
    <t>04/01/2025</t>
  </si>
  <si>
    <t>Rent</t>
  </si>
  <si>
    <t>354080516</t>
  </si>
  <si>
    <t>04/01/2025</t>
  </si>
  <si>
    <t>Charge Total:</t>
  </si>
  <si>
    <t>B040-B040-006</t>
  </si>
  <si>
    <t>2BR</t>
  </si>
  <si>
    <t>Occupied No Notice</t>
  </si>
  <si>
    <t>Oconnell, Cynthia</t>
  </si>
  <si>
    <t>Resident</t>
  </si>
  <si>
    <t>Amenity Rent</t>
  </si>
  <si>
    <t>354080073</t>
  </si>
  <si>
    <t>04/01/2025</t>
  </si>
  <si>
    <t>Amenity Rent</t>
  </si>
  <si>
    <t>354080205</t>
  </si>
  <si>
    <t>04/01/2025</t>
  </si>
  <si>
    <t>Amenity Rent</t>
  </si>
  <si>
    <t>354080310</t>
  </si>
  <si>
    <t>04/01/2025</t>
  </si>
  <si>
    <t>Rent</t>
  </si>
  <si>
    <t>354080074</t>
  </si>
  <si>
    <t>04/01/2025</t>
  </si>
  <si>
    <t>Charge Total:</t>
  </si>
  <si>
    <t>B040-B040-07A</t>
  </si>
  <si>
    <t>STD</t>
  </si>
  <si>
    <t>Occupied No Notice</t>
  </si>
  <si>
    <t>Vazquez, Felix</t>
  </si>
  <si>
    <t>Resident</t>
  </si>
  <si>
    <t>Amenity Rent</t>
  </si>
  <si>
    <t>354080186</t>
  </si>
  <si>
    <t>04/01/2025</t>
  </si>
  <si>
    <t>Amenity Rent</t>
  </si>
  <si>
    <t>354080600</t>
  </si>
  <si>
    <t>04/01/2025</t>
  </si>
  <si>
    <t>Rent</t>
  </si>
  <si>
    <t>354080347</t>
  </si>
  <si>
    <t>04/01/2025</t>
  </si>
  <si>
    <t>Charge Total:</t>
  </si>
  <si>
    <t>B040-B040-07B</t>
  </si>
  <si>
    <t>JR1</t>
  </si>
  <si>
    <t>Occupied No Notice</t>
  </si>
  <si>
    <t>Kadlec, Robert</t>
  </si>
  <si>
    <t>Resident</t>
  </si>
  <si>
    <t>Amenity Rent</t>
  </si>
  <si>
    <t>354080077</t>
  </si>
  <si>
    <t>04/01/2025</t>
  </si>
  <si>
    <t>Amenity Rent</t>
  </si>
  <si>
    <t>354080282</t>
  </si>
  <si>
    <t>04/01/2025</t>
  </si>
  <si>
    <t>Rent</t>
  </si>
  <si>
    <t>354080632</t>
  </si>
  <si>
    <t>04/01/2025</t>
  </si>
  <si>
    <t>Parking/Carport/Garage</t>
  </si>
  <si>
    <t>354080064</t>
  </si>
  <si>
    <t>04/01/2025</t>
  </si>
  <si>
    <t>Charge Total:</t>
  </si>
  <si>
    <t>B040-B040-008</t>
  </si>
  <si>
    <t>2BR</t>
  </si>
  <si>
    <t>Occupied No Notice</t>
  </si>
  <si>
    <t>Howe, Jonathan</t>
  </si>
  <si>
    <t>Resident</t>
  </si>
  <si>
    <t>Amenity Rent</t>
  </si>
  <si>
    <t>354080251</t>
  </si>
  <si>
    <t>04/01/2025</t>
  </si>
  <si>
    <t>Amenity Rent</t>
  </si>
  <si>
    <t>354080042</t>
  </si>
  <si>
    <t>04/01/2025</t>
  </si>
  <si>
    <t>Rent</t>
  </si>
  <si>
    <t>354080411</t>
  </si>
  <si>
    <t>04/01/2025</t>
  </si>
  <si>
    <t>Charge Total:</t>
  </si>
  <si>
    <t>B040-B040-009</t>
  </si>
  <si>
    <t>2BR</t>
  </si>
  <si>
    <t>Occupied No Notice</t>
  </si>
  <si>
    <t>Sullivan, Randi</t>
  </si>
  <si>
    <t>Resident</t>
  </si>
  <si>
    <t>Amenity Rent</t>
  </si>
  <si>
    <t>354080261</t>
  </si>
  <si>
    <t>04/01/2025</t>
  </si>
  <si>
    <t>Amenity Rent</t>
  </si>
  <si>
    <t>354080112</t>
  </si>
  <si>
    <t>04/01/2025</t>
  </si>
  <si>
    <t>Amenity Rent</t>
  </si>
  <si>
    <t>354080203</t>
  </si>
  <si>
    <t>04/01/2025</t>
  </si>
  <si>
    <t>Rent</t>
  </si>
  <si>
    <t>354080434</t>
  </si>
  <si>
    <t>04/01/2025</t>
  </si>
  <si>
    <t>Charge Total:</t>
  </si>
  <si>
    <t>B040-B040-010</t>
  </si>
  <si>
    <t>2BR</t>
  </si>
  <si>
    <t>Occupied No Notice</t>
  </si>
  <si>
    <t>Todd, John</t>
  </si>
  <si>
    <t>Resident</t>
  </si>
  <si>
    <t>Amenity Rent</t>
  </si>
  <si>
    <t>354080284</t>
  </si>
  <si>
    <t>04/01/2025</t>
  </si>
  <si>
    <t>Amenity Rent</t>
  </si>
  <si>
    <t>354080649</t>
  </si>
  <si>
    <t>04/01/2025</t>
  </si>
  <si>
    <t>Amenity Rent</t>
  </si>
  <si>
    <t>354080062</t>
  </si>
  <si>
    <t>04/01/2025</t>
  </si>
  <si>
    <t>Rent</t>
  </si>
  <si>
    <t>354080420</t>
  </si>
  <si>
    <t>04/01/2025</t>
  </si>
  <si>
    <t>Charge Total:</t>
  </si>
  <si>
    <t>B040-B040-011</t>
  </si>
  <si>
    <t>2BR</t>
  </si>
  <si>
    <t>Occupied No Notice</t>
  </si>
  <si>
    <t>Devlin, Jaime</t>
  </si>
  <si>
    <t>Resident</t>
  </si>
  <si>
    <t>Amenity Rent</t>
  </si>
  <si>
    <t>354080604</t>
  </si>
  <si>
    <t>04/01/2025</t>
  </si>
  <si>
    <t>Amenity Rent</t>
  </si>
  <si>
    <t>354080387</t>
  </si>
  <si>
    <t>04/01/2025</t>
  </si>
  <si>
    <t>Rent</t>
  </si>
  <si>
    <t>354080086</t>
  </si>
  <si>
    <t>04/01/2025</t>
  </si>
  <si>
    <t>Charge Total:</t>
  </si>
  <si>
    <t>B040-B040-012</t>
  </si>
  <si>
    <t>2BR</t>
  </si>
  <si>
    <t>Occupied No Notice</t>
  </si>
  <si>
    <t>Manapalli, Kimberly</t>
  </si>
  <si>
    <t>Resident</t>
  </si>
  <si>
    <t>Amenity Rent</t>
  </si>
  <si>
    <t>354080120</t>
  </si>
  <si>
    <t>04/01/2025</t>
  </si>
  <si>
    <t>Amenity Rent</t>
  </si>
  <si>
    <t>354080108</t>
  </si>
  <si>
    <t>04/01/2025</t>
  </si>
  <si>
    <t>Rent</t>
  </si>
  <si>
    <t>354080023</t>
  </si>
  <si>
    <t>04/01/2025</t>
  </si>
  <si>
    <t>Charge Total:</t>
  </si>
  <si>
    <t>B050-B050-001</t>
  </si>
  <si>
    <t>2BR</t>
  </si>
  <si>
    <t>Occupied No Notice</t>
  </si>
  <si>
    <t>Miele, Barbara</t>
  </si>
  <si>
    <t>Resident</t>
  </si>
  <si>
    <t>Amenity Rent</t>
  </si>
  <si>
    <t>354080219</t>
  </si>
  <si>
    <t>04/01/2025</t>
  </si>
  <si>
    <t>Rent</t>
  </si>
  <si>
    <t>354080588</t>
  </si>
  <si>
    <t>04/01/2025</t>
  </si>
  <si>
    <t>Charge Total:</t>
  </si>
  <si>
    <t>B050-B050-002</t>
  </si>
  <si>
    <t>2BR</t>
  </si>
  <si>
    <t>Occupied No Notice</t>
  </si>
  <si>
    <t>Campbell, Diane</t>
  </si>
  <si>
    <t>Resident</t>
  </si>
  <si>
    <t>Amenity Rent</t>
  </si>
  <si>
    <t>354080380</t>
  </si>
  <si>
    <t>04/01/2025</t>
  </si>
  <si>
    <t>Rent</t>
  </si>
  <si>
    <t>354080522</t>
  </si>
  <si>
    <t>04/01/2025</t>
  </si>
  <si>
    <t>Charge Total:</t>
  </si>
  <si>
    <t>B050-B050-03A</t>
  </si>
  <si>
    <t>STD</t>
  </si>
  <si>
    <t>Occupied No Notice</t>
  </si>
  <si>
    <t>Bagwell, Lori</t>
  </si>
  <si>
    <t>Resident</t>
  </si>
  <si>
    <t>Rent</t>
  </si>
  <si>
    <t>354080012</t>
  </si>
  <si>
    <t>04/01/2025</t>
  </si>
  <si>
    <t>Charge Total:</t>
  </si>
  <si>
    <t>B050-B050-03B</t>
  </si>
  <si>
    <t>JR1</t>
  </si>
  <si>
    <t>Occupied No Notice</t>
  </si>
  <si>
    <t>Fitzgibbon, William</t>
  </si>
  <si>
    <t>Resident</t>
  </si>
  <si>
    <t>Rent</t>
  </si>
  <si>
    <t>354080511</t>
  </si>
  <si>
    <t>04/01/2025</t>
  </si>
  <si>
    <t>Charge Total:</t>
  </si>
  <si>
    <t>B050-B050-004</t>
  </si>
  <si>
    <t>1BR</t>
  </si>
  <si>
    <t>Notice Rented</t>
  </si>
  <si>
    <t>Hallisey, Kerry</t>
  </si>
  <si>
    <t>Resident</t>
  </si>
  <si>
    <t>Rent</t>
  </si>
  <si>
    <t>354080079</t>
  </si>
  <si>
    <t>04/01/2025</t>
  </si>
  <si>
    <t>Charge Total:</t>
  </si>
  <si>
    <t>B050-B050-005</t>
  </si>
  <si>
    <t>2BR</t>
  </si>
  <si>
    <t>Occupied No Notice</t>
  </si>
  <si>
    <t>Drummey, Nancy</t>
  </si>
  <si>
    <t>Resident</t>
  </si>
  <si>
    <t>Amenity Rent</t>
  </si>
  <si>
    <t>354080209</t>
  </si>
  <si>
    <t>04/01/2025</t>
  </si>
  <si>
    <t>Amenity Rent</t>
  </si>
  <si>
    <t>354080530</t>
  </si>
  <si>
    <t>04/01/2025</t>
  </si>
  <si>
    <t>Amenity Rent</t>
  </si>
  <si>
    <t>354080213</t>
  </si>
  <si>
    <t>04/01/2025</t>
  </si>
  <si>
    <t>Rent</t>
  </si>
  <si>
    <t>354080375</t>
  </si>
  <si>
    <t>04/01/2025</t>
  </si>
  <si>
    <t>Charge Total:</t>
  </si>
  <si>
    <t>B050-B050-006</t>
  </si>
  <si>
    <t>2BR</t>
  </si>
  <si>
    <t>Occupied No Notice</t>
  </si>
  <si>
    <t>Dumornay, James (Jay)</t>
  </si>
  <si>
    <t>Resident</t>
  </si>
  <si>
    <t>Amenity Rent</t>
  </si>
  <si>
    <t>354080403</t>
  </si>
  <si>
    <t>04/01/2025</t>
  </si>
  <si>
    <t>Amenity Rent</t>
  </si>
  <si>
    <t>354080546</t>
  </si>
  <si>
    <t>04/01/2025</t>
  </si>
  <si>
    <t>Amenity Rent</t>
  </si>
  <si>
    <t>354080285</t>
  </si>
  <si>
    <t>04/01/2025</t>
  </si>
  <si>
    <t>Rent</t>
  </si>
  <si>
    <t>354080265</t>
  </si>
  <si>
    <t>04/01/2025</t>
  </si>
  <si>
    <t>Charge Total:</t>
  </si>
  <si>
    <t>B050-B050-07A</t>
  </si>
  <si>
    <t>STD</t>
  </si>
  <si>
    <t>Notice Rented</t>
  </si>
  <si>
    <t>Helo, Domenica</t>
  </si>
  <si>
    <t>Resident</t>
  </si>
  <si>
    <t>Amenity Rent</t>
  </si>
  <si>
    <t>354080092</t>
  </si>
  <si>
    <t>04/01/2025</t>
  </si>
  <si>
    <t>Amenity Rent</t>
  </si>
  <si>
    <t>354080638</t>
  </si>
  <si>
    <t>04/01/2025</t>
  </si>
  <si>
    <t>Rent</t>
  </si>
  <si>
    <t>354080599</t>
  </si>
  <si>
    <t>04/01/2025</t>
  </si>
  <si>
    <t>Charge Total:</t>
  </si>
  <si>
    <t>B050-B050-07B</t>
  </si>
  <si>
    <t>JR1</t>
  </si>
  <si>
    <t>Occupied No Notice</t>
  </si>
  <si>
    <t>Botta, Dustin</t>
  </si>
  <si>
    <t>Resident</t>
  </si>
  <si>
    <t>Amenity Rent</t>
  </si>
  <si>
    <t>354080377</t>
  </si>
  <si>
    <t>04/01/2025</t>
  </si>
  <si>
    <t>Amenity Rent</t>
  </si>
  <si>
    <t>354080153</t>
  </si>
  <si>
    <t>04/01/2025</t>
  </si>
  <si>
    <t>Rent</t>
  </si>
  <si>
    <t>354080360</t>
  </si>
  <si>
    <t>04/01/2025</t>
  </si>
  <si>
    <t>Charge Total:</t>
  </si>
  <si>
    <t>B050-B050-008</t>
  </si>
  <si>
    <t>2BR</t>
  </si>
  <si>
    <t>Occupied No Notice</t>
  </si>
  <si>
    <t>Fisk, Charlene (Charlene A Fisk)</t>
  </si>
  <si>
    <t>Resident</t>
  </si>
  <si>
    <t>Amenity Rent</t>
  </si>
  <si>
    <t>354080510</t>
  </si>
  <si>
    <t>04/01/2025</t>
  </si>
  <si>
    <t>Amenity Rent</t>
  </si>
  <si>
    <t>354080358</t>
  </si>
  <si>
    <t>04/01/2025</t>
  </si>
  <si>
    <t>Rent</t>
  </si>
  <si>
    <t>354080615</t>
  </si>
  <si>
    <t>04/01/2025</t>
  </si>
  <si>
    <t>Charge Total:</t>
  </si>
  <si>
    <t>B050-B050-009</t>
  </si>
  <si>
    <t>2BR</t>
  </si>
  <si>
    <t>Occupied No Notice</t>
  </si>
  <si>
    <t>Roberts, Sandra</t>
  </si>
  <si>
    <t>Resident</t>
  </si>
  <si>
    <t>Amenity Rent</t>
  </si>
  <si>
    <t>354080541</t>
  </si>
  <si>
    <t>04/01/2025</t>
  </si>
  <si>
    <t>Amenity Rent</t>
  </si>
  <si>
    <t>354080289</t>
  </si>
  <si>
    <t>04/01/2025</t>
  </si>
  <si>
    <t>Amenity Rent</t>
  </si>
  <si>
    <t>354080264</t>
  </si>
  <si>
    <t>04/01/2025</t>
  </si>
  <si>
    <t>Rent</t>
  </si>
  <si>
    <t>354080138</t>
  </si>
  <si>
    <t>04/01/2025</t>
  </si>
  <si>
    <t>Concession-Resident</t>
  </si>
  <si>
    <t>354080609</t>
  </si>
  <si>
    <t>04/01/2025</t>
  </si>
  <si>
    <t>Charge Total:</t>
  </si>
  <si>
    <t>B050-B050-010</t>
  </si>
  <si>
    <t>2BR</t>
  </si>
  <si>
    <t>Occupied No Notice</t>
  </si>
  <si>
    <t>Lapp, Marlon</t>
  </si>
  <si>
    <t>Resident</t>
  </si>
  <si>
    <t>Amenity Rent</t>
  </si>
  <si>
    <t>354080374</t>
  </si>
  <si>
    <t>04/01/2025</t>
  </si>
  <si>
    <t>Amenity Rent</t>
  </si>
  <si>
    <t>354080526</t>
  </si>
  <si>
    <t>04/01/2025</t>
  </si>
  <si>
    <t>Amenity Rent</t>
  </si>
  <si>
    <t>354080027</t>
  </si>
  <si>
    <t>04/01/2025</t>
  </si>
  <si>
    <t>Rent</t>
  </si>
  <si>
    <t>354080059</t>
  </si>
  <si>
    <t>04/01/2025</t>
  </si>
  <si>
    <t>Charge Total:</t>
  </si>
  <si>
    <t>B050-B050-011</t>
  </si>
  <si>
    <t>2BR</t>
  </si>
  <si>
    <t>Occupied No Notice</t>
  </si>
  <si>
    <t>Michaud, Mackenzie</t>
  </si>
  <si>
    <t>Resident</t>
  </si>
  <si>
    <t>Amenity Rent</t>
  </si>
  <si>
    <t>354080396</t>
  </si>
  <si>
    <t>04/01/2025</t>
  </si>
  <si>
    <t>Amenity Rent</t>
  </si>
  <si>
    <t>354080495</t>
  </si>
  <si>
    <t>04/01/2025</t>
  </si>
  <si>
    <t>Rent</t>
  </si>
  <si>
    <t>354080210</t>
  </si>
  <si>
    <t>04/01/2025</t>
  </si>
  <si>
    <t>Renters Insurance Fine</t>
  </si>
  <si>
    <t>354115846</t>
  </si>
  <si>
    <t>04/01/2025</t>
  </si>
  <si>
    <t>Renters Insurance Fine</t>
  </si>
  <si>
    <t>354041705</t>
  </si>
  <si>
    <t>04/01/2025</t>
  </si>
  <si>
    <t>Charge Total:</t>
  </si>
  <si>
    <t>B050-B050-012</t>
  </si>
  <si>
    <t>2BR</t>
  </si>
  <si>
    <t>Occupied No Notice</t>
  </si>
  <si>
    <t>Carroll, Brianne</t>
  </si>
  <si>
    <t>Resident</t>
  </si>
  <si>
    <t>Amenity Rent</t>
  </si>
  <si>
    <t>354080337</t>
  </si>
  <si>
    <t>04/01/2025</t>
  </si>
  <si>
    <t>Amenity Rent</t>
  </si>
  <si>
    <t>354080241</t>
  </si>
  <si>
    <t>04/01/2025</t>
  </si>
  <si>
    <t>Rent</t>
  </si>
  <si>
    <t>354080437</t>
  </si>
  <si>
    <t>04/01/2025</t>
  </si>
  <si>
    <t>Charge Total:</t>
  </si>
  <si>
    <t>B060-B060-001</t>
  </si>
  <si>
    <t>2BR</t>
  </si>
  <si>
    <t>Occupied No Notice</t>
  </si>
  <si>
    <t>Bonin, Benjamin</t>
  </si>
  <si>
    <t>Resident</t>
  </si>
  <si>
    <t>Amenity Rent</t>
  </si>
  <si>
    <t>354080294</t>
  </si>
  <si>
    <t>04/01/2025</t>
  </si>
  <si>
    <t>Rent</t>
  </si>
  <si>
    <t>354080424</t>
  </si>
  <si>
    <t>04/01/2025</t>
  </si>
  <si>
    <t>Charge Total:</t>
  </si>
  <si>
    <t>B060-B060-002</t>
  </si>
  <si>
    <t>2BR</t>
  </si>
  <si>
    <t>Occupied No Notice</t>
  </si>
  <si>
    <t>Cupertino, Joseph</t>
  </si>
  <si>
    <t>Resident</t>
  </si>
  <si>
    <t>Amenity Rent</t>
  </si>
  <si>
    <t>354080515</t>
  </si>
  <si>
    <t>04/01/2025</t>
  </si>
  <si>
    <t>Rent</t>
  </si>
  <si>
    <t>354080008</t>
  </si>
  <si>
    <t>04/01/2025</t>
  </si>
  <si>
    <t>Charge Total:</t>
  </si>
  <si>
    <t>B060-B060-03A</t>
  </si>
  <si>
    <t>STD</t>
  </si>
  <si>
    <t>Occupied No Notice</t>
  </si>
  <si>
    <t>Powers, Marilyn</t>
  </si>
  <si>
    <t>Resident</t>
  </si>
  <si>
    <t>Rent</t>
  </si>
  <si>
    <t>354080192</t>
  </si>
  <si>
    <t>04/01/2025</t>
  </si>
  <si>
    <t>Charge Total:</t>
  </si>
  <si>
    <t>B060-B060-03B</t>
  </si>
  <si>
    <t>JR1</t>
  </si>
  <si>
    <t>Occupied No Notice</t>
  </si>
  <si>
    <t>Tremblay, Louis (Lou)</t>
  </si>
  <si>
    <t>Resident</t>
  </si>
  <si>
    <t>Rent</t>
  </si>
  <si>
    <t>354080301</t>
  </si>
  <si>
    <t>04/01/2025</t>
  </si>
  <si>
    <t>Charge Total:</t>
  </si>
  <si>
    <t>B060-B060-004</t>
  </si>
  <si>
    <t>1BR</t>
  </si>
  <si>
    <t>Occupied No Notice</t>
  </si>
  <si>
    <t>Skelton, Gerald</t>
  </si>
  <si>
    <t>Resident</t>
  </si>
  <si>
    <t>Rent</t>
  </si>
  <si>
    <t>354080506</t>
  </si>
  <si>
    <t>04/01/2025</t>
  </si>
  <si>
    <t>Charge Total:</t>
  </si>
  <si>
    <t>B060-B060-005</t>
  </si>
  <si>
    <t>2BR</t>
  </si>
  <si>
    <t>Occupied No Notice</t>
  </si>
  <si>
    <t>Taylor, Kyle</t>
  </si>
  <si>
    <t>Resident</t>
  </si>
  <si>
    <t>Amenity Rent</t>
  </si>
  <si>
    <t>354080432</t>
  </si>
  <si>
    <t>04/01/2025</t>
  </si>
  <si>
    <t>Amenity Rent</t>
  </si>
  <si>
    <t>354080414</t>
  </si>
  <si>
    <t>04/01/2025</t>
  </si>
  <si>
    <t>Amenity Rent</t>
  </si>
  <si>
    <t>354080039</t>
  </si>
  <si>
    <t>04/01/2025</t>
  </si>
  <si>
    <t>Rent</t>
  </si>
  <si>
    <t>354080352</t>
  </si>
  <si>
    <t>04/01/2025</t>
  </si>
  <si>
    <t>Charge Total:</t>
  </si>
  <si>
    <t>B060-B060-006</t>
  </si>
  <si>
    <t>2BR</t>
  </si>
  <si>
    <t>Occupied No Notice</t>
  </si>
  <si>
    <t>Plutnicki, Paul</t>
  </si>
  <si>
    <t>Resident</t>
  </si>
  <si>
    <t>Amenity Rent</t>
  </si>
  <si>
    <t>354080211</t>
  </si>
  <si>
    <t>04/01/2025</t>
  </si>
  <si>
    <t>Amenity Rent</t>
  </si>
  <si>
    <t>354080542</t>
  </si>
  <si>
    <t>04/01/2025</t>
  </si>
  <si>
    <t>Amenity Rent</t>
  </si>
  <si>
    <t>354080378</t>
  </si>
  <si>
    <t>04/01/2025</t>
  </si>
  <si>
    <t>Rent</t>
  </si>
  <si>
    <t>354080476</t>
  </si>
  <si>
    <t>04/01/2025</t>
  </si>
  <si>
    <t>Charge Total:</t>
  </si>
  <si>
    <t>B060-B060-07A</t>
  </si>
  <si>
    <t>STD</t>
  </si>
  <si>
    <t>Occupied No Notice</t>
  </si>
  <si>
    <t>Santoro, Charles</t>
  </si>
  <si>
    <t>Resident</t>
  </si>
  <si>
    <t>Amenity Rent</t>
  </si>
  <si>
    <t>354080277</t>
  </si>
  <si>
    <t>04/01/2025</t>
  </si>
  <si>
    <t>Amenity Rent</t>
  </si>
  <si>
    <t>354080018</t>
  </si>
  <si>
    <t>04/01/2025</t>
  </si>
  <si>
    <t>Rent</t>
  </si>
  <si>
    <t>354080105</t>
  </si>
  <si>
    <t>04/01/2025</t>
  </si>
  <si>
    <t>Charge Total:</t>
  </si>
  <si>
    <t>B060-B060-07B</t>
  </si>
  <si>
    <t>JR1</t>
  </si>
  <si>
    <t>Occupied No Notice</t>
  </si>
  <si>
    <t>Picard, Mary</t>
  </si>
  <si>
    <t>Resident</t>
  </si>
  <si>
    <t>Amenity Rent</t>
  </si>
  <si>
    <t>354080225</t>
  </si>
  <si>
    <t>04/01/2025</t>
  </si>
  <si>
    <t>Amenity Rent</t>
  </si>
  <si>
    <t>354080569</t>
  </si>
  <si>
    <t>04/01/2025</t>
  </si>
  <si>
    <t>Rent</t>
  </si>
  <si>
    <t>354080268</t>
  </si>
  <si>
    <t>04/01/2025</t>
  </si>
  <si>
    <t>Charge Total:</t>
  </si>
  <si>
    <t>B060-B060-008</t>
  </si>
  <si>
    <t>2BR</t>
  </si>
  <si>
    <t>Occupied No Notice</t>
  </si>
  <si>
    <t>Sene, Ibrahima</t>
  </si>
  <si>
    <t>Resident</t>
  </si>
  <si>
    <t>Amenity Rent</t>
  </si>
  <si>
    <t>354080083</t>
  </si>
  <si>
    <t>04/01/2025</t>
  </si>
  <si>
    <t>Amenity Rent</t>
  </si>
  <si>
    <t>354080556</t>
  </si>
  <si>
    <t>04/01/2025</t>
  </si>
  <si>
    <t>Rent</t>
  </si>
  <si>
    <t>354080109</t>
  </si>
  <si>
    <t>04/01/2025</t>
  </si>
  <si>
    <t>Charge Total:</t>
  </si>
  <si>
    <t>B060-B060-009</t>
  </si>
  <si>
    <t>2BR</t>
  </si>
  <si>
    <t>Occupied No Notice</t>
  </si>
  <si>
    <t>Phillips, Joseph</t>
  </si>
  <si>
    <t>Resident</t>
  </si>
  <si>
    <t>Amenity Rent</t>
  </si>
  <si>
    <t>354080650</t>
  </si>
  <si>
    <t>04/01/2025</t>
  </si>
  <si>
    <t>Amenity Rent</t>
  </si>
  <si>
    <t>354080084</t>
  </si>
  <si>
    <t>04/01/2025</t>
  </si>
  <si>
    <t>Amenity Rent</t>
  </si>
  <si>
    <t>354080622</t>
  </si>
  <si>
    <t>04/01/2025</t>
  </si>
  <si>
    <t>Rent</t>
  </si>
  <si>
    <t>354080400</t>
  </si>
  <si>
    <t>04/01/2025</t>
  </si>
  <si>
    <t>Charge Total:</t>
  </si>
  <si>
    <t>B060-B060-010</t>
  </si>
  <si>
    <t>2BR</t>
  </si>
  <si>
    <t>Occupied No Notice</t>
  </si>
  <si>
    <t>Price, Danielle</t>
  </si>
  <si>
    <t>Resident</t>
  </si>
  <si>
    <t>Amenity Rent</t>
  </si>
  <si>
    <t>354080159</t>
  </si>
  <si>
    <t>04/01/2025</t>
  </si>
  <si>
    <t>Amenity Rent</t>
  </si>
  <si>
    <t>354080189</t>
  </si>
  <si>
    <t>04/01/2025</t>
  </si>
  <si>
    <t>Amenity Rent</t>
  </si>
  <si>
    <t>354080344</t>
  </si>
  <si>
    <t>04/01/2025</t>
  </si>
  <si>
    <t>Rent</t>
  </si>
  <si>
    <t>354080248</t>
  </si>
  <si>
    <t>04/01/2025</t>
  </si>
  <si>
    <t>Charge Total:</t>
  </si>
  <si>
    <t>B060-B060-011</t>
  </si>
  <si>
    <t>2BR</t>
  </si>
  <si>
    <t>Occupied No Notice</t>
  </si>
  <si>
    <t>Olubunmi, Olamilekan</t>
  </si>
  <si>
    <t>Resident</t>
  </si>
  <si>
    <t>Amenity Rent</t>
  </si>
  <si>
    <t>354080266</t>
  </si>
  <si>
    <t>04/01/2025</t>
  </si>
  <si>
    <t>Amenity Rent</t>
  </si>
  <si>
    <t>354080612</t>
  </si>
  <si>
    <t>04/01/2025</t>
  </si>
  <si>
    <t>Rent</t>
  </si>
  <si>
    <t>354080214</t>
  </si>
  <si>
    <t>04/01/2025</t>
  </si>
  <si>
    <t>Charge Total:</t>
  </si>
  <si>
    <t>B060-B060-012</t>
  </si>
  <si>
    <t>2BR</t>
  </si>
  <si>
    <t>Occupied No Notice</t>
  </si>
  <si>
    <t>Messier, Anne</t>
  </si>
  <si>
    <t>Resident</t>
  </si>
  <si>
    <t>Amenity Rent</t>
  </si>
  <si>
    <t>354080271</t>
  </si>
  <si>
    <t>04/01/2025</t>
  </si>
  <si>
    <t>Amenity Rent</t>
  </si>
  <si>
    <t>354080460</t>
  </si>
  <si>
    <t>04/01/2025</t>
  </si>
  <si>
    <t>Rent</t>
  </si>
  <si>
    <t>354080217</t>
  </si>
  <si>
    <t>04/01/2025</t>
  </si>
  <si>
    <t>Charge Total:</t>
  </si>
  <si>
    <t>B070-B070-001</t>
  </si>
  <si>
    <t>2BR</t>
  </si>
  <si>
    <t>Occupied No Notice</t>
  </si>
  <si>
    <t>Main, Shannon</t>
  </si>
  <si>
    <t>Resident</t>
  </si>
  <si>
    <t>Amenity Rent</t>
  </si>
  <si>
    <t>354080089</t>
  </si>
  <si>
    <t>04/01/2025</t>
  </si>
  <si>
    <t>Rent</t>
  </si>
  <si>
    <t>354080260</t>
  </si>
  <si>
    <t>04/01/2025</t>
  </si>
  <si>
    <t>Charge Total:</t>
  </si>
  <si>
    <t>B070-B070-002</t>
  </si>
  <si>
    <t>2BR</t>
  </si>
  <si>
    <t>Occupied No Notice</t>
  </si>
  <si>
    <t>Meus, Daphne</t>
  </si>
  <si>
    <t>Resident</t>
  </si>
  <si>
    <t>Amenity Rent</t>
  </si>
  <si>
    <t>354080482</t>
  </si>
  <si>
    <t>04/01/2025</t>
  </si>
  <si>
    <t>Rent</t>
  </si>
  <si>
    <t>354080416</t>
  </si>
  <si>
    <t>04/01/2025</t>
  </si>
  <si>
    <t>Charge Total:</t>
  </si>
  <si>
    <t>B070-B070-03A</t>
  </si>
  <si>
    <t>STD</t>
  </si>
  <si>
    <t>Occupied No Notice</t>
  </si>
  <si>
    <t>Low, Robert</t>
  </si>
  <si>
    <t>Resident</t>
  </si>
  <si>
    <t>Rent</t>
  </si>
  <si>
    <t>354080334</t>
  </si>
  <si>
    <t>04/01/2025</t>
  </si>
  <si>
    <t>Charge Total:</t>
  </si>
  <si>
    <t>B070-B070-03B</t>
  </si>
  <si>
    <t>JR1</t>
  </si>
  <si>
    <t>Occupied No Notice</t>
  </si>
  <si>
    <t>Leonard, Floyd</t>
  </si>
  <si>
    <t>Resident</t>
  </si>
  <si>
    <t>Rent</t>
  </si>
  <si>
    <t>354080351</t>
  </si>
  <si>
    <t>04/01/2025</t>
  </si>
  <si>
    <t>Charge Total:</t>
  </si>
  <si>
    <t>B070-B070-004</t>
  </si>
  <si>
    <t>1BR</t>
  </si>
  <si>
    <t>Notice Rented</t>
  </si>
  <si>
    <t>Phillips, Hallam</t>
  </si>
  <si>
    <t>Resident</t>
  </si>
  <si>
    <t>Rent</t>
  </si>
  <si>
    <t>354080307</t>
  </si>
  <si>
    <t>04/01/2025</t>
  </si>
  <si>
    <t>Rent</t>
  </si>
  <si>
    <t>354361168</t>
  </si>
  <si>
    <t>04/01/2025</t>
  </si>
  <si>
    <t>Rent</t>
  </si>
  <si>
    <t>354361169</t>
  </si>
  <si>
    <t>04/01/2025</t>
  </si>
  <si>
    <t>Transfer Fee</t>
  </si>
  <si>
    <t>354361142</t>
  </si>
  <si>
    <t>04/03/2025</t>
  </si>
  <si>
    <t>Charge Total:</t>
  </si>
  <si>
    <t>B070-B070-005</t>
  </si>
  <si>
    <t>2BR</t>
  </si>
  <si>
    <t>Occupied No Notice</t>
  </si>
  <si>
    <t>Bolzani, Alfred</t>
  </si>
  <si>
    <t>Resident</t>
  </si>
  <si>
    <t>Amenity Rent</t>
  </si>
  <si>
    <t>354080427</t>
  </si>
  <si>
    <t>04/01/2025</t>
  </si>
  <si>
    <t>Amenity Rent</t>
  </si>
  <si>
    <t>354080365</t>
  </si>
  <si>
    <t>04/01/2025</t>
  </si>
  <si>
    <t>Amenity Rent</t>
  </si>
  <si>
    <t>354080654</t>
  </si>
  <si>
    <t>04/01/2025</t>
  </si>
  <si>
    <t>Rent</t>
  </si>
  <si>
    <t>354080131</t>
  </si>
  <si>
    <t>04/01/2025</t>
  </si>
  <si>
    <t>Charge Total:</t>
  </si>
  <si>
    <t>B070-B070-006</t>
  </si>
  <si>
    <t>2BR</t>
  </si>
  <si>
    <t>Occupied No Notice</t>
  </si>
  <si>
    <t>Deroy, Steve</t>
  </si>
  <si>
    <t>Resident</t>
  </si>
  <si>
    <t>Amenity Rent</t>
  </si>
  <si>
    <t>354080169</t>
  </si>
  <si>
    <t>04/01/2025</t>
  </si>
  <si>
    <t>Amenity Rent</t>
  </si>
  <si>
    <t>354080639</t>
  </si>
  <si>
    <t>04/01/2025</t>
  </si>
  <si>
    <t>Amenity Rent</t>
  </si>
  <si>
    <t>354080036</t>
  </si>
  <si>
    <t>04/01/2025</t>
  </si>
  <si>
    <t>Rent</t>
  </si>
  <si>
    <t>354080019</t>
  </si>
  <si>
    <t>04/01/2025</t>
  </si>
  <si>
    <t>Charge Total:</t>
  </si>
  <si>
    <t>B070-B070-07A</t>
  </si>
  <si>
    <t>STD</t>
  </si>
  <si>
    <t>Notice Rented</t>
  </si>
  <si>
    <t>Karra, Saratteja</t>
  </si>
  <si>
    <t>Resident</t>
  </si>
  <si>
    <t>Amenity Rent</t>
  </si>
  <si>
    <t>354080402</t>
  </si>
  <si>
    <t>04/01/2025</t>
  </si>
  <si>
    <t>Amenity Rent</t>
  </si>
  <si>
    <t>354080028</t>
  </si>
  <si>
    <t>04/01/2025</t>
  </si>
  <si>
    <t>Month to Month Rent</t>
  </si>
  <si>
    <t>354080242</t>
  </si>
  <si>
    <t>04/01/2025</t>
  </si>
  <si>
    <t>Month-to-Month Fee</t>
  </si>
  <si>
    <t>354080454</t>
  </si>
  <si>
    <t>04/01/2025</t>
  </si>
  <si>
    <t>Charge Total:</t>
  </si>
  <si>
    <t>B070-B070-07B</t>
  </si>
  <si>
    <t>JR1</t>
  </si>
  <si>
    <t>Occupied No Notice</t>
  </si>
  <si>
    <t>Beland, Dennis</t>
  </si>
  <si>
    <t>Resident</t>
  </si>
  <si>
    <t>Amenity Rent</t>
  </si>
  <si>
    <t>354080647</t>
  </si>
  <si>
    <t>04/01/2025</t>
  </si>
  <si>
    <t>Amenity Rent</t>
  </si>
  <si>
    <t>354080048</t>
  </si>
  <si>
    <t>04/01/2025</t>
  </si>
  <si>
    <t>Rent</t>
  </si>
  <si>
    <t>354080311</t>
  </si>
  <si>
    <t>04/01/2025</t>
  </si>
  <si>
    <t>Charge Total:</t>
  </si>
  <si>
    <t>B070-B070-008</t>
  </si>
  <si>
    <t>2BR</t>
  </si>
  <si>
    <t>Occupied No Notice</t>
  </si>
  <si>
    <t>Schwetz, Matthew</t>
  </si>
  <si>
    <t>Resident</t>
  </si>
  <si>
    <t>Amenity Rent</t>
  </si>
  <si>
    <t>354080440</t>
  </si>
  <si>
    <t>04/01/2025</t>
  </si>
  <si>
    <t>Amenity Rent</t>
  </si>
  <si>
    <t>354080168</t>
  </si>
  <si>
    <t>04/01/2025</t>
  </si>
  <si>
    <t>Rent</t>
  </si>
  <si>
    <t>354080445</t>
  </si>
  <si>
    <t>04/01/2025</t>
  </si>
  <si>
    <t>Charge Total:</t>
  </si>
  <si>
    <t>B070-B070-009</t>
  </si>
  <si>
    <t>2BR</t>
  </si>
  <si>
    <t>Occupied No Notice</t>
  </si>
  <si>
    <t>Medeiros, Judy</t>
  </si>
  <si>
    <t>Resident</t>
  </si>
  <si>
    <t>Amenity Rent</t>
  </si>
  <si>
    <t>354080480</t>
  </si>
  <si>
    <t>04/01/2025</t>
  </si>
  <si>
    <t>Amenity Rent</t>
  </si>
  <si>
    <t>354080227</t>
  </si>
  <si>
    <t>04/01/2025</t>
  </si>
  <si>
    <t>Amenity Rent</t>
  </si>
  <si>
    <t>354080504</t>
  </si>
  <si>
    <t>04/01/2025</t>
  </si>
  <si>
    <t>Rent</t>
  </si>
  <si>
    <t>354080448</t>
  </si>
  <si>
    <t>04/01/2025</t>
  </si>
  <si>
    <t>Charge Total:</t>
  </si>
  <si>
    <t>B070-B070-010</t>
  </si>
  <si>
    <t>2BR</t>
  </si>
  <si>
    <t>Occupied No Notice</t>
  </si>
  <si>
    <t>Gallego, Julia</t>
  </si>
  <si>
    <t>Resident</t>
  </si>
  <si>
    <t>Amenity Rent</t>
  </si>
  <si>
    <t>354080098</t>
  </si>
  <si>
    <t>04/01/2025</t>
  </si>
  <si>
    <t>Amenity Rent</t>
  </si>
  <si>
    <t>354080496</t>
  </si>
  <si>
    <t>04/01/2025</t>
  </si>
  <si>
    <t>Amenity Rent</t>
  </si>
  <si>
    <t>354080143</t>
  </si>
  <si>
    <t>04/01/2025</t>
  </si>
  <si>
    <t>Rent</t>
  </si>
  <si>
    <t>354080117</t>
  </si>
  <si>
    <t>04/01/2025</t>
  </si>
  <si>
    <t>Charge Total:</t>
  </si>
  <si>
    <t>B070-B070-011</t>
  </si>
  <si>
    <t>2BR</t>
  </si>
  <si>
    <t>Occupied No Notice</t>
  </si>
  <si>
    <t>HOUT, SODEN</t>
  </si>
  <si>
    <t>Resident</t>
  </si>
  <si>
    <t>Amenity Rent</t>
  </si>
  <si>
    <t>354080013</t>
  </si>
  <si>
    <t>04/01/2025</t>
  </si>
  <si>
    <t>Amenity Rent</t>
  </si>
  <si>
    <t>354080021</t>
  </si>
  <si>
    <t>04/01/2025</t>
  </si>
  <si>
    <t>Rent</t>
  </si>
  <si>
    <t>354080397</t>
  </si>
  <si>
    <t>04/01/2025</t>
  </si>
  <si>
    <t>Charge Total:</t>
  </si>
  <si>
    <t>B070-B070-012</t>
  </si>
  <si>
    <t>2BR</t>
  </si>
  <si>
    <t>Occupied No Notice</t>
  </si>
  <si>
    <t>Michelson, Edward</t>
  </si>
  <si>
    <t>Resident</t>
  </si>
  <si>
    <t>Amenity Rent</t>
  </si>
  <si>
    <t>354080340</t>
  </si>
  <si>
    <t>04/01/2025</t>
  </si>
  <si>
    <t>Amenity Rent</t>
  </si>
  <si>
    <t>354080350</t>
  </si>
  <si>
    <t>04/01/2025</t>
  </si>
  <si>
    <t>Rent</t>
  </si>
  <si>
    <t>354080145</t>
  </si>
  <si>
    <t>04/01/2025</t>
  </si>
  <si>
    <t>Charge Total:</t>
  </si>
  <si>
    <t>B080-B080-001</t>
  </si>
  <si>
    <t>2BR</t>
  </si>
  <si>
    <t>Occupied No Notice</t>
  </si>
  <si>
    <t>Viau, Lori</t>
  </si>
  <si>
    <t>Resident</t>
  </si>
  <si>
    <t>Amenity Rent</t>
  </si>
  <si>
    <t>354080296</t>
  </si>
  <si>
    <t>04/01/2025</t>
  </si>
  <si>
    <t>Amenity Rent</t>
  </si>
  <si>
    <t>354080637</t>
  </si>
  <si>
    <t>04/16/2025</t>
  </si>
  <si>
    <t>Month to Month Rent</t>
  </si>
  <si>
    <t>354080367</t>
  </si>
  <si>
    <t>04/16/2025</t>
  </si>
  <si>
    <t>Rent</t>
  </si>
  <si>
    <t>354080184</t>
  </si>
  <si>
    <t>04/01/2025</t>
  </si>
  <si>
    <t>Concession-Partial Employee</t>
  </si>
  <si>
    <t>354080633</t>
  </si>
  <si>
    <t>04/01/2025</t>
  </si>
  <si>
    <t>Concession-Partial Employee</t>
  </si>
  <si>
    <t>354080072</t>
  </si>
  <si>
    <t>04/16/2025</t>
  </si>
  <si>
    <t>Month-to-Month Fee</t>
  </si>
  <si>
    <t>354080164</t>
  </si>
  <si>
    <t>04/16/2025</t>
  </si>
  <si>
    <t>Month-to-Month Fee</t>
  </si>
  <si>
    <t>354193575</t>
  </si>
  <si>
    <t>04/16/2025</t>
  </si>
  <si>
    <t>Charge Total:</t>
  </si>
  <si>
    <t>B080-B080-002</t>
  </si>
  <si>
    <t>2BR</t>
  </si>
  <si>
    <t>Occupied No Notice</t>
  </si>
  <si>
    <t>Simmons, Janice</t>
  </si>
  <si>
    <t>Resident</t>
  </si>
  <si>
    <t>Amenity Rent</t>
  </si>
  <si>
    <t>354080357</t>
  </si>
  <si>
    <t>04/01/2025</t>
  </si>
  <si>
    <t>Amenity Rent</t>
  </si>
  <si>
    <t>354080500</t>
  </si>
  <si>
    <t>04/01/2025</t>
  </si>
  <si>
    <t>Amenity Rent</t>
  </si>
  <si>
    <t>354080140</t>
  </si>
  <si>
    <t>04/01/2025</t>
  </si>
  <si>
    <t>Rent</t>
  </si>
  <si>
    <t>354080226</t>
  </si>
  <si>
    <t>04/01/2025</t>
  </si>
  <si>
    <t>Charge Total:</t>
  </si>
  <si>
    <t>B080-B080-03A</t>
  </si>
  <si>
    <t>STD</t>
  </si>
  <si>
    <t>Occupied No Notice</t>
  </si>
  <si>
    <t>Acevedo, Edwin</t>
  </si>
  <si>
    <t>Resident</t>
  </si>
  <si>
    <t>Rent</t>
  </si>
  <si>
    <t>354080481</t>
  </si>
  <si>
    <t>04/01/2025</t>
  </si>
  <si>
    <t>Charge Total:</t>
  </si>
  <si>
    <t>B080-B080-03B</t>
  </si>
  <si>
    <t>JR1</t>
  </si>
  <si>
    <t>Occupied No Notice</t>
  </si>
  <si>
    <t>Winnett, Steve</t>
  </si>
  <si>
    <t>Resident</t>
  </si>
  <si>
    <t>Rent</t>
  </si>
  <si>
    <t>354080198</t>
  </si>
  <si>
    <t>04/01/2025</t>
  </si>
  <si>
    <t>Charge Total:</t>
  </si>
  <si>
    <t>B080-B080-004</t>
  </si>
  <si>
    <t>1BR</t>
  </si>
  <si>
    <t>Occupied No Notice</t>
  </si>
  <si>
    <t>Castonguay, Thomas</t>
  </si>
  <si>
    <t>Resident</t>
  </si>
  <si>
    <t>Rent</t>
  </si>
  <si>
    <t>354080473</t>
  </si>
  <si>
    <t>04/01/2025</t>
  </si>
  <si>
    <t>Charge Total:</t>
  </si>
  <si>
    <t>B080-B080-005</t>
  </si>
  <si>
    <t>2BR</t>
  </si>
  <si>
    <t>Occupied No Notice</t>
  </si>
  <si>
    <t>Ross, Barbara</t>
  </si>
  <si>
    <t>Resident</t>
  </si>
  <si>
    <t>Amenity Rent</t>
  </si>
  <si>
    <t>354080629</t>
  </si>
  <si>
    <t>04/01/2025</t>
  </si>
  <si>
    <t>Amenity Rent</t>
  </si>
  <si>
    <t>354080014</t>
  </si>
  <si>
    <t>04/01/2025</t>
  </si>
  <si>
    <t>Amenity Rent</t>
  </si>
  <si>
    <t>354080392</t>
  </si>
  <si>
    <t>04/01/2025</t>
  </si>
  <si>
    <t>Rent</t>
  </si>
  <si>
    <t>354080136</t>
  </si>
  <si>
    <t>04/01/2025</t>
  </si>
  <si>
    <t>Charge Total:</t>
  </si>
  <si>
    <t>B080-B080-006</t>
  </si>
  <si>
    <t>2BR</t>
  </si>
  <si>
    <t>Occupied No Notice</t>
  </si>
  <si>
    <t>Ross, Tracey</t>
  </si>
  <si>
    <t>Resident</t>
  </si>
  <si>
    <t>Amenity Rent</t>
  </si>
  <si>
    <t>354080323</t>
  </si>
  <si>
    <t>04/01/2025</t>
  </si>
  <si>
    <t>Amenity Rent</t>
  </si>
  <si>
    <t>354080390</t>
  </si>
  <si>
    <t>04/01/2025</t>
  </si>
  <si>
    <t>Amenity Rent</t>
  </si>
  <si>
    <t>354080123</t>
  </si>
  <si>
    <t>04/01/2025</t>
  </si>
  <si>
    <t>Rent</t>
  </si>
  <si>
    <t>354080503</t>
  </si>
  <si>
    <t>04/01/2025</t>
  </si>
  <si>
    <t>Charge Total:</t>
  </si>
  <si>
    <t>B080-B080-07A</t>
  </si>
  <si>
    <t>STD</t>
  </si>
  <si>
    <t>Occupied No Notice</t>
  </si>
  <si>
    <t>McAdams, Roy</t>
  </si>
  <si>
    <t>Resident</t>
  </si>
  <si>
    <t>Amenity Rent</t>
  </si>
  <si>
    <t>354080139</t>
  </si>
  <si>
    <t>04/01/2025</t>
  </si>
  <si>
    <t>Amenity Rent</t>
  </si>
  <si>
    <t>354080456</t>
  </si>
  <si>
    <t>04/01/2025</t>
  </si>
  <si>
    <t>Rent</t>
  </si>
  <si>
    <t>354080459</t>
  </si>
  <si>
    <t>04/01/2025</t>
  </si>
  <si>
    <t>Charge Total:</t>
  </si>
  <si>
    <t>B080-B080-07B</t>
  </si>
  <si>
    <t>JR1</t>
  </si>
  <si>
    <t>Occupied No Notice</t>
  </si>
  <si>
    <t>Sousa, Michael</t>
  </si>
  <si>
    <t>Resident</t>
  </si>
  <si>
    <t>Amenity Rent</t>
  </si>
  <si>
    <t>354080508</t>
  </si>
  <si>
    <t>04/01/2025</t>
  </si>
  <si>
    <t>Amenity Rent</t>
  </si>
  <si>
    <t>354080359</t>
  </si>
  <si>
    <t>04/01/2025</t>
  </si>
  <si>
    <t>Rent</t>
  </si>
  <si>
    <t>354080591</t>
  </si>
  <si>
    <t>04/01/2025</t>
  </si>
  <si>
    <t>Charge Total:</t>
  </si>
  <si>
    <t>B080-B080-008</t>
  </si>
  <si>
    <t>2BR</t>
  </si>
  <si>
    <t>Occupied No Notice</t>
  </si>
  <si>
    <t>Reilly, Beverly</t>
  </si>
  <si>
    <t>Resident</t>
  </si>
  <si>
    <t>Amenity Rent</t>
  </si>
  <si>
    <t>354080298</t>
  </si>
  <si>
    <t>04/01/2025</t>
  </si>
  <si>
    <t>Amenity Rent</t>
  </si>
  <si>
    <t>354080553</t>
  </si>
  <si>
    <t>04/01/2025</t>
  </si>
  <si>
    <t>Rent</t>
  </si>
  <si>
    <t>354080552</t>
  </si>
  <si>
    <t>04/01/2025</t>
  </si>
  <si>
    <t>Charge Total:</t>
  </si>
  <si>
    <t>B080-B080-009</t>
  </si>
  <si>
    <t>2BR</t>
  </si>
  <si>
    <t>Occupied No Notice</t>
  </si>
  <si>
    <t>Lumley, Leslie</t>
  </si>
  <si>
    <t>Resident</t>
  </si>
  <si>
    <t>Amenity Rent</t>
  </si>
  <si>
    <t>354080399</t>
  </si>
  <si>
    <t>04/01/2025</t>
  </si>
  <si>
    <t>Amenity Rent</t>
  </si>
  <si>
    <t>354080085</t>
  </si>
  <si>
    <t>04/01/2025</t>
  </si>
  <si>
    <t>Amenity Rent</t>
  </si>
  <si>
    <t>354080315</t>
  </si>
  <si>
    <t>04/01/2025</t>
  </si>
  <si>
    <t>Rent</t>
  </si>
  <si>
    <t>354080024</t>
  </si>
  <si>
    <t>04/01/2025</t>
  </si>
  <si>
    <t>Charge Total:</t>
  </si>
  <si>
    <t>B080-B080-010</t>
  </si>
  <si>
    <t>2BR</t>
  </si>
  <si>
    <t>Occupied No Notice</t>
  </si>
  <si>
    <t>Diebling, Lori</t>
  </si>
  <si>
    <t>Resident</t>
  </si>
  <si>
    <t>Amenity Rent</t>
  </si>
  <si>
    <t>354080100</t>
  </si>
  <si>
    <t>04/01/2025</t>
  </si>
  <si>
    <t>Amenity Rent</t>
  </si>
  <si>
    <t>354080324</t>
  </si>
  <si>
    <t>04/01/2025</t>
  </si>
  <si>
    <t>Amenity Rent</t>
  </si>
  <si>
    <t>354080557</t>
  </si>
  <si>
    <t>04/01/2025</t>
  </si>
  <si>
    <t>Rent</t>
  </si>
  <si>
    <t>354080038</t>
  </si>
  <si>
    <t>04/01/2025</t>
  </si>
  <si>
    <t>Charge Total:</t>
  </si>
  <si>
    <t>B080-B080-011</t>
  </si>
  <si>
    <t>2BR</t>
  </si>
  <si>
    <t>Occupied No Notice</t>
  </si>
  <si>
    <t>Li, Kurtis</t>
  </si>
  <si>
    <t>Resident</t>
  </si>
  <si>
    <t>Amenity Rent</t>
  </si>
  <si>
    <t>354080532</t>
  </si>
  <si>
    <t>04/01/2025</t>
  </si>
  <si>
    <t>Amenity Rent</t>
  </si>
  <si>
    <t>354080229</t>
  </si>
  <si>
    <t>04/01/2025</t>
  </si>
  <si>
    <t>Rent</t>
  </si>
  <si>
    <t>354080141</t>
  </si>
  <si>
    <t>04/01/2025</t>
  </si>
  <si>
    <t>Charge Total:</t>
  </si>
  <si>
    <t>B080-B080-012</t>
  </si>
  <si>
    <t>2BR</t>
  </si>
  <si>
    <t>Occupied No Notice</t>
  </si>
  <si>
    <t>Barthel, Michael</t>
  </si>
  <si>
    <t>Resident</t>
  </si>
  <si>
    <t>Amenity Rent</t>
  </si>
  <si>
    <t>354080483</t>
  </si>
  <si>
    <t>04/01/2025</t>
  </si>
  <si>
    <t>Amenity Rent</t>
  </si>
  <si>
    <t>354080103</t>
  </si>
  <si>
    <t>04/01/2025</t>
  </si>
  <si>
    <t>Rent</t>
  </si>
  <si>
    <t>354080404</t>
  </si>
  <si>
    <t>04/01/2025</t>
  </si>
  <si>
    <t>Charge Total:</t>
  </si>
  <si>
    <t>B090-B090-001</t>
  </si>
  <si>
    <t>2BR</t>
  </si>
  <si>
    <t>Occupied No Notice</t>
  </si>
  <si>
    <t>Watson, Valerie</t>
  </si>
  <si>
    <t>Resident</t>
  </si>
  <si>
    <t>Amenity Rent</t>
  </si>
  <si>
    <t>354080328</t>
  </si>
  <si>
    <t>04/01/2025</t>
  </si>
  <si>
    <t>Amenity Rent</t>
  </si>
  <si>
    <t>354080175</t>
  </si>
  <si>
    <t>04/01/2025</t>
  </si>
  <si>
    <t>Rent</t>
  </si>
  <si>
    <t>354080051</t>
  </si>
  <si>
    <t>04/01/2025</t>
  </si>
  <si>
    <t>Charge Total:</t>
  </si>
  <si>
    <t>B090-B090-002</t>
  </si>
  <si>
    <t>2BR</t>
  </si>
  <si>
    <t>Occupied No Notice</t>
  </si>
  <si>
    <t>Kenyon, Elizabeth</t>
  </si>
  <si>
    <t>Resident</t>
  </si>
  <si>
    <t>Amenity Rent</t>
  </si>
  <si>
    <t>354080243</t>
  </si>
  <si>
    <t>04/01/2025</t>
  </si>
  <si>
    <t>Amenity Rent</t>
  </si>
  <si>
    <t>354080444</t>
  </si>
  <si>
    <t>04/01/2025</t>
  </si>
  <si>
    <t>Amenity Rent</t>
  </si>
  <si>
    <t>354080017</t>
  </si>
  <si>
    <t>04/01/2025</t>
  </si>
  <si>
    <t>Rent</t>
  </si>
  <si>
    <t>354080543</t>
  </si>
  <si>
    <t>04/01/2025</t>
  </si>
  <si>
    <t>Charge Total:</t>
  </si>
  <si>
    <t>B090-B090-03A</t>
  </si>
  <si>
    <t>STD</t>
  </si>
  <si>
    <t>Occupied No Notice</t>
  </si>
  <si>
    <t>Shibley, Mary</t>
  </si>
  <si>
    <t>Resident</t>
  </si>
  <si>
    <t>Rent</t>
  </si>
  <si>
    <t>354080267</t>
  </si>
  <si>
    <t>04/01/2025</t>
  </si>
  <si>
    <t>Charge Total:</t>
  </si>
  <si>
    <t>B090-B090-03B</t>
  </si>
  <si>
    <t>JR1</t>
  </si>
  <si>
    <t>Occupied No Notice</t>
  </si>
  <si>
    <t>Tietjen, Jenette</t>
  </si>
  <si>
    <t>Resident</t>
  </si>
  <si>
    <t>Rent</t>
  </si>
  <si>
    <t>354080652</t>
  </si>
  <si>
    <t>04/01/2025</t>
  </si>
  <si>
    <t>Charge Total:</t>
  </si>
  <si>
    <t>B090-B090-004</t>
  </si>
  <si>
    <t>1BR</t>
  </si>
  <si>
    <t>Occupied No Notice</t>
  </si>
  <si>
    <t>Cesar, Annabelle</t>
  </si>
  <si>
    <t>Resident</t>
  </si>
  <si>
    <t>Rent</t>
  </si>
  <si>
    <t>354080154</t>
  </si>
  <si>
    <t>04/01/2025</t>
  </si>
  <si>
    <t>Charge Total:</t>
  </si>
  <si>
    <t>B090-B090-005</t>
  </si>
  <si>
    <t>2BR</t>
  </si>
  <si>
    <t>Occupied No Notice</t>
  </si>
  <si>
    <t>Watson, Diane</t>
  </si>
  <si>
    <t>Resident</t>
  </si>
  <si>
    <t>Amenity Rent</t>
  </si>
  <si>
    <t>354080486</t>
  </si>
  <si>
    <t>04/01/2025</t>
  </si>
  <si>
    <t>Amenity Rent</t>
  </si>
  <si>
    <t>354080554</t>
  </si>
  <si>
    <t>04/01/2025</t>
  </si>
  <si>
    <t>Amenity Rent</t>
  </si>
  <si>
    <t>354080430</t>
  </si>
  <si>
    <t>04/01/2025</t>
  </si>
  <si>
    <t>Rent</t>
  </si>
  <si>
    <t>354080446</t>
  </si>
  <si>
    <t>04/01/2025</t>
  </si>
  <si>
    <t>Concession-Resident</t>
  </si>
  <si>
    <t>354080568</t>
  </si>
  <si>
    <t>04/01/2025</t>
  </si>
  <si>
    <t>Charge Total:</t>
  </si>
  <si>
    <t>B090-B090-006</t>
  </si>
  <si>
    <t>2BR</t>
  </si>
  <si>
    <t>Occupied No Notice</t>
  </si>
  <si>
    <t>Azhar, Aamar</t>
  </si>
  <si>
    <t>Resident</t>
  </si>
  <si>
    <t>Amenity Rent</t>
  </si>
  <si>
    <t>354080165</t>
  </si>
  <si>
    <t>04/01/2025</t>
  </si>
  <si>
    <t>Amenity Rent</t>
  </si>
  <si>
    <t>354080137</t>
  </si>
  <si>
    <t>04/01/2025</t>
  </si>
  <si>
    <t>Amenity Rent</t>
  </si>
  <si>
    <t>354080395</t>
  </si>
  <si>
    <t>04/01/2025</t>
  </si>
  <si>
    <t>Rent</t>
  </si>
  <si>
    <t>354080431</t>
  </si>
  <si>
    <t>04/01/2025</t>
  </si>
  <si>
    <t>Charge Total:</t>
  </si>
  <si>
    <t>B090-B090-07A</t>
  </si>
  <si>
    <t>STD</t>
  </si>
  <si>
    <t>Occupied No Notice</t>
  </si>
  <si>
    <t>Uccello, Bryan</t>
  </si>
  <si>
    <t>Resident</t>
  </si>
  <si>
    <t>Amenity Rent</t>
  </si>
  <si>
    <t>354080539</t>
  </si>
  <si>
    <t>04/01/2025</t>
  </si>
  <si>
    <t>Amenity Rent</t>
  </si>
  <si>
    <t>354080215</t>
  </si>
  <si>
    <t>04/01/2025</t>
  </si>
  <si>
    <t>Rent</t>
  </si>
  <si>
    <t>354080355</t>
  </si>
  <si>
    <t>04/01/2025</t>
  </si>
  <si>
    <t>Charge Total:</t>
  </si>
  <si>
    <t>B090-B090-07B</t>
  </si>
  <si>
    <t>JR1</t>
  </si>
  <si>
    <t>Occupied No Notice</t>
  </si>
  <si>
    <t>Morris, Robert</t>
  </si>
  <si>
    <t>Resident</t>
  </si>
  <si>
    <t>Amenity Rent</t>
  </si>
  <si>
    <t>354080596</t>
  </si>
  <si>
    <t>04/01/2025</t>
  </si>
  <si>
    <t>Amenity Rent</t>
  </si>
  <si>
    <t>354080329</t>
  </si>
  <si>
    <t>04/01/2025</t>
  </si>
  <si>
    <t>Rent</t>
  </si>
  <si>
    <t>354080618</t>
  </si>
  <si>
    <t>04/01/2025</t>
  </si>
  <si>
    <t>Charge Total:</t>
  </si>
  <si>
    <t>B090-B090-008</t>
  </si>
  <si>
    <t>2BR</t>
  </si>
  <si>
    <t>Occupied No Notice</t>
  </si>
  <si>
    <t>Davis, Adriana</t>
  </si>
  <si>
    <t>Resident</t>
  </si>
  <si>
    <t>Amenity Rent</t>
  </si>
  <si>
    <t>354080179</t>
  </si>
  <si>
    <t>04/01/2025</t>
  </si>
  <si>
    <t>Amenity Rent</t>
  </si>
  <si>
    <t>354080563</t>
  </si>
  <si>
    <t>04/01/2025</t>
  </si>
  <si>
    <t>Rent</t>
  </si>
  <si>
    <t>354080477</t>
  </si>
  <si>
    <t>04/01/2025</t>
  </si>
  <si>
    <t>Charge Total:</t>
  </si>
  <si>
    <t>B090-B090-009</t>
  </si>
  <si>
    <t>2BR</t>
  </si>
  <si>
    <t>Occupied No Notice</t>
  </si>
  <si>
    <t>Maina, Patrick</t>
  </si>
  <si>
    <t>Resident</t>
  </si>
  <si>
    <t>Amenity Rent</t>
  </si>
  <si>
    <t>354080110</t>
  </si>
  <si>
    <t>04/01/2025</t>
  </si>
  <si>
    <t>Amenity Rent</t>
  </si>
  <si>
    <t>354080590</t>
  </si>
  <si>
    <t>04/01/2025</t>
  </si>
  <si>
    <t>Amenity Rent</t>
  </si>
  <si>
    <t>354080029</t>
  </si>
  <si>
    <t>04/01/2025</t>
  </si>
  <si>
    <t>Rent</t>
  </si>
  <si>
    <t>354080559</t>
  </si>
  <si>
    <t>04/01/2025</t>
  </si>
  <si>
    <t>Charge Total:</t>
  </si>
  <si>
    <t>B090-B090-010</t>
  </si>
  <si>
    <t>2BR</t>
  </si>
  <si>
    <t>Occupied No Notice</t>
  </si>
  <si>
    <t>Larkin, Daniel</t>
  </si>
  <si>
    <t>Resident</t>
  </si>
  <si>
    <t>Amenity Rent</t>
  </si>
  <si>
    <t>354080151</t>
  </si>
  <si>
    <t>04/01/2025</t>
  </si>
  <si>
    <t>Amenity Rent</t>
  </si>
  <si>
    <t>354080235</t>
  </si>
  <si>
    <t>04/01/2025</t>
  </si>
  <si>
    <t>Amenity Rent</t>
  </si>
  <si>
    <t>354080517</t>
  </si>
  <si>
    <t>04/01/2025</t>
  </si>
  <si>
    <t>Rent</t>
  </si>
  <si>
    <t>354080544</t>
  </si>
  <si>
    <t>04/01/2025</t>
  </si>
  <si>
    <t>Charge Total:</t>
  </si>
  <si>
    <t>B090-B090-011</t>
  </si>
  <si>
    <t>2BR</t>
  </si>
  <si>
    <t>Occupied No Notice</t>
  </si>
  <si>
    <t>Dell, Esther</t>
  </si>
  <si>
    <t>Resident</t>
  </si>
  <si>
    <t>Amenity Rent</t>
  </si>
  <si>
    <t>354080275</t>
  </si>
  <si>
    <t>04/01/2025</t>
  </si>
  <si>
    <t>Amenity Rent</t>
  </si>
  <si>
    <t>354080273</t>
  </si>
  <si>
    <t>04/01/2025</t>
  </si>
  <si>
    <t>Rent</t>
  </si>
  <si>
    <t>354080635</t>
  </si>
  <si>
    <t>04/01/2025</t>
  </si>
  <si>
    <t>Charge Total:</t>
  </si>
  <si>
    <t>B090-B090-012</t>
  </si>
  <si>
    <t>2BR</t>
  </si>
  <si>
    <t>Occupied No Notice</t>
  </si>
  <si>
    <t>Lalanne, Joel</t>
  </si>
  <si>
    <t>Resident</t>
  </si>
  <si>
    <t>Amenity Rent</t>
  </si>
  <si>
    <t>354080583</t>
  </si>
  <si>
    <t>04/01/2025</t>
  </si>
  <si>
    <t>Amenity Rent</t>
  </si>
  <si>
    <t>354080176</t>
  </si>
  <si>
    <t>04/01/2025</t>
  </si>
  <si>
    <t>Rent</t>
  </si>
  <si>
    <t>354080406</t>
  </si>
  <si>
    <t>04/01/2025</t>
  </si>
  <si>
    <t>Charge Total:</t>
  </si>
  <si>
    <t>B100-B100-001</t>
  </si>
  <si>
    <t>2BR</t>
  </si>
  <si>
    <t>Occupied No Notice</t>
  </si>
  <si>
    <t>Szczoczarz, Michael</t>
  </si>
  <si>
    <t>Resident</t>
  </si>
  <si>
    <t>Amenity Rent</t>
  </si>
  <si>
    <t>354080253</t>
  </si>
  <si>
    <t>04/01/2025</t>
  </si>
  <si>
    <t>Amenity Rent</t>
  </si>
  <si>
    <t>354080115</t>
  </si>
  <si>
    <t>04/01/2025</t>
  </si>
  <si>
    <t>Rent</t>
  </si>
  <si>
    <t>354080245</t>
  </si>
  <si>
    <t>04/01/2025</t>
  </si>
  <si>
    <t>Charge Total:</t>
  </si>
  <si>
    <t>B100-B100-002</t>
  </si>
  <si>
    <t>2BR</t>
  </si>
  <si>
    <t>Occupied No Notice</t>
  </si>
  <si>
    <t>Houtchens, Scott</t>
  </si>
  <si>
    <t>Resident</t>
  </si>
  <si>
    <t>Amenity Rent</t>
  </si>
  <si>
    <t>354080191</t>
  </si>
  <si>
    <t>04/01/2025</t>
  </si>
  <si>
    <t>Amenity Rent</t>
  </si>
  <si>
    <t>354080589</t>
  </si>
  <si>
    <t>04/01/2025</t>
  </si>
  <si>
    <t>Rent</t>
  </si>
  <si>
    <t>354080631</t>
  </si>
  <si>
    <t>04/01/2025</t>
  </si>
  <si>
    <t>Clubhouse/Amenity Rental</t>
  </si>
  <si>
    <t>354372842</t>
  </si>
  <si>
    <t>04/03/2025</t>
  </si>
  <si>
    <t>Charge Total:</t>
  </si>
  <si>
    <t>B100-B100-03A</t>
  </si>
  <si>
    <t>STD</t>
  </si>
  <si>
    <t>Occupied No Notice</t>
  </si>
  <si>
    <t>Costa, Frank</t>
  </si>
  <si>
    <t>Resident</t>
  </si>
  <si>
    <t>Rent</t>
  </si>
  <si>
    <t>354080529</t>
  </si>
  <si>
    <t>04/01/2025</t>
  </si>
  <si>
    <t>Renters Insurance Fine</t>
  </si>
  <si>
    <t>354041561</t>
  </si>
  <si>
    <t>04/01/2025</t>
  </si>
  <si>
    <t>Charge Total:</t>
  </si>
  <si>
    <t>B100-B100-03B</t>
  </si>
  <si>
    <t>JR1</t>
  </si>
  <si>
    <t>Occupied No Notice</t>
  </si>
  <si>
    <t>Rosa, Richard</t>
  </si>
  <si>
    <t>Resident</t>
  </si>
  <si>
    <t>Rent</t>
  </si>
  <si>
    <t>354080025</t>
  </si>
  <si>
    <t>04/01/2025</t>
  </si>
  <si>
    <t>Charge Total:</t>
  </si>
  <si>
    <t>B100-B100-004</t>
  </si>
  <si>
    <t>1BR</t>
  </si>
  <si>
    <t>Occupied No Notice</t>
  </si>
  <si>
    <t>Hunter, Monique</t>
  </si>
  <si>
    <t>Resident</t>
  </si>
  <si>
    <t>Rent</t>
  </si>
  <si>
    <t>354080571</t>
  </si>
  <si>
    <t>04/01/2025</t>
  </si>
  <si>
    <t>Charge Total:</t>
  </si>
  <si>
    <t>B100-B100-005</t>
  </si>
  <si>
    <t>2BR</t>
  </si>
  <si>
    <t>Occupied No Notice</t>
  </si>
  <si>
    <t>Ngige, Serah</t>
  </si>
  <si>
    <t>Resident</t>
  </si>
  <si>
    <t>Amenity Rent</t>
  </si>
  <si>
    <t>354080525</t>
  </si>
  <si>
    <t>04/01/2025</t>
  </si>
  <si>
    <t>Amenity Rent</t>
  </si>
  <si>
    <t>354080587</t>
  </si>
  <si>
    <t>04/01/2025</t>
  </si>
  <si>
    <t>Amenity Rent</t>
  </si>
  <si>
    <t>354080613</t>
  </si>
  <si>
    <t>04/01/2025</t>
  </si>
  <si>
    <t>Rent</t>
  </si>
  <si>
    <t>354080426</t>
  </si>
  <si>
    <t>04/01/2025</t>
  </si>
  <si>
    <t>Renters Insurance Fine</t>
  </si>
  <si>
    <t>354041842</t>
  </si>
  <si>
    <t>04/01/2025</t>
  </si>
  <si>
    <t>Charge Total:</t>
  </si>
  <si>
    <t>B100-B100-006</t>
  </si>
  <si>
    <t>2BR</t>
  </si>
  <si>
    <t>Occupied No Notice</t>
  </si>
  <si>
    <t>Balogun, Ayodeji</t>
  </si>
  <si>
    <t>Resident</t>
  </si>
  <si>
    <t>Amenity Rent</t>
  </si>
  <si>
    <t>354080228</t>
  </si>
  <si>
    <t>04/01/2025</t>
  </si>
  <si>
    <t>Amenity Rent</t>
  </si>
  <si>
    <t>354080366</t>
  </si>
  <si>
    <t>04/01/2025</t>
  </si>
  <si>
    <t>Amenity Rent</t>
  </si>
  <si>
    <t>354080207</t>
  </si>
  <si>
    <t>04/01/2025</t>
  </si>
  <si>
    <t>Rent</t>
  </si>
  <si>
    <t>354080148</t>
  </si>
  <si>
    <t>04/01/2025</t>
  </si>
  <si>
    <t>Charge Total:</t>
  </si>
  <si>
    <t>B100-B100-07A</t>
  </si>
  <si>
    <t>STD</t>
  </si>
  <si>
    <t>Occupied No Notice</t>
  </si>
  <si>
    <t>Lui, Yeung</t>
  </si>
  <si>
    <t>Resident</t>
  </si>
  <si>
    <t>Amenity Rent</t>
  </si>
  <si>
    <t>354080011</t>
  </si>
  <si>
    <t>04/01/2025</t>
  </si>
  <si>
    <t>Amenity Rent</t>
  </si>
  <si>
    <t>354080512</t>
  </si>
  <si>
    <t>04/01/2025</t>
  </si>
  <si>
    <t>Rent</t>
  </si>
  <si>
    <t>354080421</t>
  </si>
  <si>
    <t>04/01/2025</t>
  </si>
  <si>
    <t>Charge Total:</t>
  </si>
  <si>
    <t>B100-B100-07B</t>
  </si>
  <si>
    <t>JR1</t>
  </si>
  <si>
    <t>Occupied No Notice</t>
  </si>
  <si>
    <t>Lebel, Caly</t>
  </si>
  <si>
    <t>Resident</t>
  </si>
  <si>
    <t>Amenity Rent</t>
  </si>
  <si>
    <t>354080384</t>
  </si>
  <si>
    <t>04/01/2025</t>
  </si>
  <si>
    <t>Amenity Rent</t>
  </si>
  <si>
    <t>354080256</t>
  </si>
  <si>
    <t>04/01/2025</t>
  </si>
  <si>
    <t>Rent</t>
  </si>
  <si>
    <t>354080122</t>
  </si>
  <si>
    <t>04/01/2025</t>
  </si>
  <si>
    <t>Charge Total:</t>
  </si>
  <si>
    <t>B100-B100-008</t>
  </si>
  <si>
    <t>2BR</t>
  </si>
  <si>
    <t>Occupied No Notice</t>
  </si>
  <si>
    <t>Shelat, Udit</t>
  </si>
  <si>
    <t>Resident</t>
  </si>
  <si>
    <t>Amenity Rent</t>
  </si>
  <si>
    <t>354080468</t>
  </si>
  <si>
    <t>04/01/2025</t>
  </si>
  <si>
    <t>Amenity Rent</t>
  </si>
  <si>
    <t>354080409</t>
  </si>
  <si>
    <t>04/01/2025</t>
  </si>
  <si>
    <t>Rent</t>
  </si>
  <si>
    <t>354080388</t>
  </si>
  <si>
    <t>04/01/2025</t>
  </si>
  <si>
    <t>Charge Total:</t>
  </si>
  <si>
    <t>B100-B100-009</t>
  </si>
  <si>
    <t>2BR</t>
  </si>
  <si>
    <t>Occupied No Notice</t>
  </si>
  <si>
    <t>Mccoy, Shawn</t>
  </si>
  <si>
    <t>Resident</t>
  </si>
  <si>
    <t>Amenity Rent</t>
  </si>
  <si>
    <t>354080308</t>
  </si>
  <si>
    <t>04/01/2025</t>
  </si>
  <si>
    <t>Amenity Rent</t>
  </si>
  <si>
    <t>354080239</t>
  </si>
  <si>
    <t>04/01/2025</t>
  </si>
  <si>
    <t>Amenity Rent</t>
  </si>
  <si>
    <t>354080060</t>
  </si>
  <si>
    <t>04/01/2025</t>
  </si>
  <si>
    <t>Rent</t>
  </si>
  <si>
    <t>354080412</t>
  </si>
  <si>
    <t>04/01/2025</t>
  </si>
  <si>
    <t>Charge Total:</t>
  </si>
  <si>
    <t>B100-B100-010</t>
  </si>
  <si>
    <t>2BR</t>
  </si>
  <si>
    <t>Occupied No Notice</t>
  </si>
  <si>
    <t>Rodriguez, Ivy</t>
  </si>
  <si>
    <t>Resident</t>
  </si>
  <si>
    <t>Amenity Rent</t>
  </si>
  <si>
    <t>354080270</t>
  </si>
  <si>
    <t>04/01/2025</t>
  </si>
  <si>
    <t>Amenity Rent</t>
  </si>
  <si>
    <t>354080325</t>
  </si>
  <si>
    <t>04/01/2025</t>
  </si>
  <si>
    <t>Amenity Rent</t>
  </si>
  <si>
    <t>354080443</t>
  </si>
  <si>
    <t>04/01/2025</t>
  </si>
  <si>
    <t>Rent</t>
  </si>
  <si>
    <t>354080222</t>
  </si>
  <si>
    <t>04/01/2025</t>
  </si>
  <si>
    <t>Charge Total:</t>
  </si>
  <si>
    <t>B100-B100-011</t>
  </si>
  <si>
    <t>2BR</t>
  </si>
  <si>
    <t>Occupied No Notice</t>
  </si>
  <si>
    <t>Sullivan Jr., Robert</t>
  </si>
  <si>
    <t>Resident</t>
  </si>
  <si>
    <t>Amenity Rent</t>
  </si>
  <si>
    <t>354080408</t>
  </si>
  <si>
    <t>04/01/2025</t>
  </si>
  <si>
    <t>Amenity Rent</t>
  </si>
  <si>
    <t>354080309</t>
  </si>
  <si>
    <t>04/01/2025</t>
  </si>
  <si>
    <t>Rent</t>
  </si>
  <si>
    <t>354080158</t>
  </si>
  <si>
    <t>04/01/2025</t>
  </si>
  <si>
    <t>Charge Total:</t>
  </si>
  <si>
    <t>B100-B100-012</t>
  </si>
  <si>
    <t>2BR</t>
  </si>
  <si>
    <t>Occupied No Notice</t>
  </si>
  <si>
    <t>Noriega, Ana (Nori)</t>
  </si>
  <si>
    <t>Resident</t>
  </si>
  <si>
    <t>Amenity Rent</t>
  </si>
  <si>
    <t>354080452</t>
  </si>
  <si>
    <t>04/01/2025</t>
  </si>
  <si>
    <t>Amenity Rent</t>
  </si>
  <si>
    <t>354080167</t>
  </si>
  <si>
    <t>04/01/2025</t>
  </si>
  <si>
    <t>Rent</t>
  </si>
  <si>
    <t>354080644</t>
  </si>
  <si>
    <t>04/01/2025</t>
  </si>
  <si>
    <t>Charge Total:</t>
  </si>
  <si>
    <t>B110-B110-001</t>
  </si>
  <si>
    <t>2BR</t>
  </si>
  <si>
    <t>Occupied No Notice</t>
  </si>
  <si>
    <t>Uribe, Julian</t>
  </si>
  <si>
    <t>Resident</t>
  </si>
  <si>
    <t>Amenity Rent</t>
  </si>
  <si>
    <t>354080199</t>
  </si>
  <si>
    <t>04/01/2025</t>
  </si>
  <si>
    <t>Amenity Rent</t>
  </si>
  <si>
    <t>354080216</t>
  </si>
  <si>
    <t>04/01/2025</t>
  </si>
  <si>
    <t>Month to Month Rent</t>
  </si>
  <si>
    <t>354080318</t>
  </si>
  <si>
    <t>04/01/2025</t>
  </si>
  <si>
    <t>Concession-Partial Employee</t>
  </si>
  <si>
    <t>354080628</t>
  </si>
  <si>
    <t>04/01/2025</t>
  </si>
  <si>
    <t>Charge Total:</t>
  </si>
  <si>
    <t>B110-B110-002</t>
  </si>
  <si>
    <t>2BR</t>
  </si>
  <si>
    <t>Occupied No Notice</t>
  </si>
  <si>
    <t>Tsangarouli, Demetrios</t>
  </si>
  <si>
    <t>Resident</t>
  </si>
  <si>
    <t>Amenity Rent</t>
  </si>
  <si>
    <t>354080218</t>
  </si>
  <si>
    <t>04/01/2025</t>
  </si>
  <si>
    <t>Amenity Rent</t>
  </si>
  <si>
    <t>354080281</t>
  </si>
  <si>
    <t>04/01/2025</t>
  </si>
  <si>
    <t>Rent</t>
  </si>
  <si>
    <t>354080194</t>
  </si>
  <si>
    <t>04/01/2025</t>
  </si>
  <si>
    <t>Charge Total:</t>
  </si>
  <si>
    <t>B110-B110-03A</t>
  </si>
  <si>
    <t>STD</t>
  </si>
  <si>
    <t>Occupied No Notice</t>
  </si>
  <si>
    <t>Sayce, Greg</t>
  </si>
  <si>
    <t>Resident</t>
  </si>
  <si>
    <t>Rent</t>
  </si>
  <si>
    <t>354080401</t>
  </si>
  <si>
    <t>04/01/2025</t>
  </si>
  <si>
    <t>Charge Total:</t>
  </si>
  <si>
    <t>B110-B110-03B</t>
  </si>
  <si>
    <t>JR1</t>
  </si>
  <si>
    <t>Occupied No Notice</t>
  </si>
  <si>
    <t>Price, Angela (Ang)</t>
  </si>
  <si>
    <t>Resident</t>
  </si>
  <si>
    <t>Rent</t>
  </si>
  <si>
    <t>354080288</t>
  </si>
  <si>
    <t>04/01/2025</t>
  </si>
  <si>
    <t>Charge Total:</t>
  </si>
  <si>
    <t>B110-B110-004</t>
  </si>
  <si>
    <t>1BR</t>
  </si>
  <si>
    <t>Occupied No Notice</t>
  </si>
  <si>
    <t>LaRosee, Terrie</t>
  </si>
  <si>
    <t>Resident</t>
  </si>
  <si>
    <t>Rent</t>
  </si>
  <si>
    <t>354080484</t>
  </si>
  <si>
    <t>04/01/2025</t>
  </si>
  <si>
    <t>Charge Total:</t>
  </si>
  <si>
    <t>B110-B110-005</t>
  </si>
  <si>
    <t>2BR</t>
  </si>
  <si>
    <t>Occupied No Notice</t>
  </si>
  <si>
    <t>Hilly, Emily</t>
  </si>
  <si>
    <t>Resident</t>
  </si>
  <si>
    <t>Amenity Rent</t>
  </si>
  <si>
    <t>354080565</t>
  </si>
  <si>
    <t>04/01/2025</t>
  </si>
  <si>
    <t>Amenity Rent</t>
  </si>
  <si>
    <t>354080370</t>
  </si>
  <si>
    <t>04/01/2025</t>
  </si>
  <si>
    <t>Amenity Rent</t>
  </si>
  <si>
    <t>354080254</t>
  </si>
  <si>
    <t>04/01/2025</t>
  </si>
  <si>
    <t>Rent</t>
  </si>
  <si>
    <t>354080520</t>
  </si>
  <si>
    <t>04/01/2025</t>
  </si>
  <si>
    <t>Charge Total:</t>
  </si>
  <si>
    <t>B110-B110-006</t>
  </si>
  <si>
    <t>2BR</t>
  </si>
  <si>
    <t>Occupied No Notice</t>
  </si>
  <si>
    <t>Tammany, Virginia (Ginnie)</t>
  </si>
  <si>
    <t>Resident</t>
  </si>
  <si>
    <t>Amenity Rent</t>
  </si>
  <si>
    <t>354080125</t>
  </si>
  <si>
    <t>04/01/2025</t>
  </si>
  <si>
    <t>Amenity Rent</t>
  </si>
  <si>
    <t>354080373</t>
  </si>
  <si>
    <t>04/01/2025</t>
  </si>
  <si>
    <t>Amenity Rent</t>
  </si>
  <si>
    <t>354080641</t>
  </si>
  <si>
    <t>04/01/2025</t>
  </si>
  <si>
    <t>Rent</t>
  </si>
  <si>
    <t>354080178</t>
  </si>
  <si>
    <t>04/01/2025</t>
  </si>
  <si>
    <t>Concession-Resident</t>
  </si>
  <si>
    <t>354080634</t>
  </si>
  <si>
    <t>04/01/2025</t>
  </si>
  <si>
    <t>Charge Total:</t>
  </si>
  <si>
    <t>B110-B110-07A</t>
  </si>
  <si>
    <t>STD</t>
  </si>
  <si>
    <t>Occupied No Notice</t>
  </si>
  <si>
    <t>Torres, Gregory</t>
  </si>
  <si>
    <t>Resident</t>
  </si>
  <si>
    <t>Amenity Rent</t>
  </si>
  <si>
    <t>354080457</t>
  </si>
  <si>
    <t>04/01/2025</t>
  </si>
  <si>
    <t>Amenity Rent</t>
  </si>
  <si>
    <t>354080593</t>
  </si>
  <si>
    <t>04/01/2025</t>
  </si>
  <si>
    <t>Rent</t>
  </si>
  <si>
    <t>354080010</t>
  </si>
  <si>
    <t>04/01/2025</t>
  </si>
  <si>
    <t>Charge Total:</t>
  </si>
  <si>
    <t>B110-B110-07B</t>
  </si>
  <si>
    <t>JR1</t>
  </si>
  <si>
    <t>Occupied No Notice</t>
  </si>
  <si>
    <t>Meres-Gabriel, Nakisha</t>
  </si>
  <si>
    <t>Resident</t>
  </si>
  <si>
    <t>Amenity Rent</t>
  </si>
  <si>
    <t>354080037</t>
  </si>
  <si>
    <t>04/01/2025</t>
  </si>
  <si>
    <t>Amenity Rent</t>
  </si>
  <si>
    <t>354080034</t>
  </si>
  <si>
    <t>04/01/2025</t>
  </si>
  <si>
    <t>Rent</t>
  </si>
  <si>
    <t>354080063</t>
  </si>
  <si>
    <t>04/01/2025</t>
  </si>
  <si>
    <t>Transfer Fee</t>
  </si>
  <si>
    <t>354407449</t>
  </si>
  <si>
    <t>04/03/2025</t>
  </si>
  <si>
    <t>Transfer Fee</t>
  </si>
  <si>
    <t>354361340</t>
  </si>
  <si>
    <t>04/03/2025</t>
  </si>
  <si>
    <t>Charge Total:</t>
  </si>
  <si>
    <t>B110-B110-008</t>
  </si>
  <si>
    <t>2BR</t>
  </si>
  <si>
    <t>Occupied No Notice</t>
  </si>
  <si>
    <t>Dukett, David</t>
  </si>
  <si>
    <t>Resident</t>
  </si>
  <si>
    <t>Amenity Rent</t>
  </si>
  <si>
    <t>354080332</t>
  </si>
  <si>
    <t>04/01/2025</t>
  </si>
  <si>
    <t>Amenity Rent</t>
  </si>
  <si>
    <t>354080371</t>
  </si>
  <si>
    <t>04/01/2025</t>
  </si>
  <si>
    <t>Month to Month Rent</t>
  </si>
  <si>
    <t>354080592</t>
  </si>
  <si>
    <t>04/01/2025</t>
  </si>
  <si>
    <t>Month-to-Month Fee</t>
  </si>
  <si>
    <t>354080385</t>
  </si>
  <si>
    <t>04/01/2025</t>
  </si>
  <si>
    <t>Charge Total:</t>
  </si>
  <si>
    <t>B110-B110-009</t>
  </si>
  <si>
    <t>2BR</t>
  </si>
  <si>
    <t>Occupied No Notice</t>
  </si>
  <si>
    <t>Pascale, Kaitlyn</t>
  </si>
  <si>
    <t>Resident</t>
  </si>
  <si>
    <t>Amenity Rent</t>
  </si>
  <si>
    <t>354080147</t>
  </si>
  <si>
    <t>04/01/2025</t>
  </si>
  <si>
    <t>Amenity Rent</t>
  </si>
  <si>
    <t>354080379</t>
  </si>
  <si>
    <t>04/01/2025</t>
  </si>
  <si>
    <t>Amenity Rent</t>
  </si>
  <si>
    <t>354080490</t>
  </si>
  <si>
    <t>04/01/2025</t>
  </si>
  <si>
    <t>Rent</t>
  </si>
  <si>
    <t>354080441</t>
  </si>
  <si>
    <t>04/01/2025</t>
  </si>
  <si>
    <t>Charge Total:</t>
  </si>
  <si>
    <t>B110-B110-010</t>
  </si>
  <si>
    <t>2BR</t>
  </si>
  <si>
    <t>Occupied No Notice</t>
  </si>
  <si>
    <t>DePaolo, David</t>
  </si>
  <si>
    <t>Resident</t>
  </si>
  <si>
    <t>Amenity Rent</t>
  </si>
  <si>
    <t>354080047</t>
  </si>
  <si>
    <t>04/01/2025</t>
  </si>
  <si>
    <t>Amenity Rent</t>
  </si>
  <si>
    <t>354080114</t>
  </si>
  <si>
    <t>04/01/2025</t>
  </si>
  <si>
    <t>Amenity Rent</t>
  </si>
  <si>
    <t>354080356</t>
  </si>
  <si>
    <t>04/01/2025</t>
  </si>
  <si>
    <t>Rent</t>
  </si>
  <si>
    <t>354080119</t>
  </si>
  <si>
    <t>04/01/2025</t>
  </si>
  <si>
    <t>Charge Total:</t>
  </si>
  <si>
    <t>B110-B110-011</t>
  </si>
  <si>
    <t>2BR</t>
  </si>
  <si>
    <t>Occupied No Notice</t>
  </si>
  <si>
    <t>Johnson, Caitlyn (Caitlyn)</t>
  </si>
  <si>
    <t>Resident</t>
  </si>
  <si>
    <t>Amenity Rent</t>
  </si>
  <si>
    <t>354080524</t>
  </si>
  <si>
    <t>04/01/2025</t>
  </si>
  <si>
    <t>Amenity Rent</t>
  </si>
  <si>
    <t>354080080</t>
  </si>
  <si>
    <t>04/01/2025</t>
  </si>
  <si>
    <t>Rent</t>
  </si>
  <si>
    <t>354080295</t>
  </si>
  <si>
    <t>04/01/2025</t>
  </si>
  <si>
    <t>Charge Total:</t>
  </si>
  <si>
    <t>B110-B110-012</t>
  </si>
  <si>
    <t>2BR</t>
  </si>
  <si>
    <t>Occupied No Notice</t>
  </si>
  <si>
    <t>Hickey, Meghan</t>
  </si>
  <si>
    <t>Resident</t>
  </si>
  <si>
    <t>Amenity Rent</t>
  </si>
  <si>
    <t>354080247</t>
  </si>
  <si>
    <t>04/01/2025</t>
  </si>
  <si>
    <t>Amenity Rent</t>
  </si>
  <si>
    <t>354080157</t>
  </si>
  <si>
    <t>04/01/2025</t>
  </si>
  <si>
    <t>Rent</t>
  </si>
  <si>
    <t>354080462</t>
  </si>
  <si>
    <t>04/01/2025</t>
  </si>
  <si>
    <t>Charge Total:</t>
  </si>
  <si>
    <t>O300-O300-001</t>
  </si>
  <si>
    <t>2BR</t>
  </si>
  <si>
    <t>Occupied No Notice</t>
  </si>
  <si>
    <t>McCarthy, Carol</t>
  </si>
  <si>
    <t>Resident</t>
  </si>
  <si>
    <t>Rent</t>
  </si>
  <si>
    <t>354080238</t>
  </si>
  <si>
    <t>04/01/2025</t>
  </si>
  <si>
    <t>Charge Total:</t>
  </si>
  <si>
    <t>O300-O300-002</t>
  </si>
  <si>
    <t>2BR</t>
  </si>
  <si>
    <t>Occupied No Notice</t>
  </si>
  <si>
    <t>Holt, Fred</t>
  </si>
  <si>
    <t>Resident</t>
  </si>
  <si>
    <t>Rent</t>
  </si>
  <si>
    <t>354080160</t>
  </si>
  <si>
    <t>04/01/2025</t>
  </si>
  <si>
    <t>Charge Total:</t>
  </si>
  <si>
    <t>O300-O300-003</t>
  </si>
  <si>
    <t>2BR</t>
  </si>
  <si>
    <t>Occupied No Notice</t>
  </si>
  <si>
    <t>Casavant, Ronald</t>
  </si>
  <si>
    <t>Resident</t>
  </si>
  <si>
    <t>Rent</t>
  </si>
  <si>
    <t>354080548</t>
  </si>
  <si>
    <t>04/01/2025</t>
  </si>
  <si>
    <t>Charge Total:</t>
  </si>
  <si>
    <t>O300-O300-004</t>
  </si>
  <si>
    <t>1BR</t>
  </si>
  <si>
    <t>Occupied No Notice</t>
  </si>
  <si>
    <t>Goodchild, Stewart</t>
  </si>
  <si>
    <t>Resident</t>
  </si>
  <si>
    <t>Rent</t>
  </si>
  <si>
    <t>354080319</t>
  </si>
  <si>
    <t>04/01/2025</t>
  </si>
  <si>
    <t>Charge Total:</t>
  </si>
  <si>
    <t>O300-O300-005</t>
  </si>
  <si>
    <t>2BR</t>
  </si>
  <si>
    <t>Occupied No Notice</t>
  </si>
  <si>
    <t>Ho, Sheila</t>
  </si>
  <si>
    <t>Resident</t>
  </si>
  <si>
    <t>Amenity Rent</t>
  </si>
  <si>
    <t>354080331</t>
  </si>
  <si>
    <t>04/01/2025</t>
  </si>
  <si>
    <t>Rent</t>
  </si>
  <si>
    <t>354080507</t>
  </si>
  <si>
    <t>04/01/2025</t>
  </si>
  <si>
    <t>Charge Total:</t>
  </si>
  <si>
    <t>O300-O300-006</t>
  </si>
  <si>
    <t>2BR</t>
  </si>
  <si>
    <t>Occupied No Notice</t>
  </si>
  <si>
    <t>Lapointe, Korene</t>
  </si>
  <si>
    <t>Resident</t>
  </si>
  <si>
    <t>Amenity Rent</t>
  </si>
  <si>
    <t>354080163</t>
  </si>
  <si>
    <t>04/01/2025</t>
  </si>
  <si>
    <t>Rent</t>
  </si>
  <si>
    <t>354080580</t>
  </si>
  <si>
    <t>04/01/2025</t>
  </si>
  <si>
    <t>Charge Total:</t>
  </si>
  <si>
    <t>O300-O300-007</t>
  </si>
  <si>
    <t>2BR</t>
  </si>
  <si>
    <t>Occupied No Notice</t>
  </si>
  <si>
    <t>Dykens, Jeannine</t>
  </si>
  <si>
    <t>Resident</t>
  </si>
  <si>
    <t>Amenity Rent</t>
  </si>
  <si>
    <t>354080026</t>
  </si>
  <si>
    <t>04/01/2025</t>
  </si>
  <si>
    <t>Rent</t>
  </si>
  <si>
    <t>354080479</t>
  </si>
  <si>
    <t>04/01/2025</t>
  </si>
  <si>
    <t>Charge Total:</t>
  </si>
  <si>
    <t>O300-O300-008</t>
  </si>
  <si>
    <t>2BR</t>
  </si>
  <si>
    <t>Occupied No Notice</t>
  </si>
  <si>
    <t>Fears, Katie</t>
  </si>
  <si>
    <t>Resident</t>
  </si>
  <si>
    <t>Amenity Rent</t>
  </si>
  <si>
    <t>354080620</t>
  </si>
  <si>
    <t>04/01/2025</t>
  </si>
  <si>
    <t>Rent</t>
  </si>
  <si>
    <t>354080605</t>
  </si>
  <si>
    <t>04/01/2025</t>
  </si>
  <si>
    <t>Renters Insurance Fine</t>
  </si>
  <si>
    <t>354041660</t>
  </si>
  <si>
    <t>04/01/2025</t>
  </si>
  <si>
    <t>Charge Total:</t>
  </si>
  <si>
    <t>O300-O300-009</t>
  </si>
  <si>
    <t>2BR</t>
  </si>
  <si>
    <t>Occupied No Notice</t>
  </si>
  <si>
    <t>Franco, Ashley</t>
  </si>
  <si>
    <t>Resident</t>
  </si>
  <si>
    <t>Amenity Rent</t>
  </si>
  <si>
    <t>354080418</t>
  </si>
  <si>
    <t>04/01/2025</t>
  </si>
  <si>
    <t>Rent</t>
  </si>
  <si>
    <t>354080293</t>
  </si>
  <si>
    <t>04/01/2025</t>
  </si>
  <si>
    <t>Parking/Carport/Garage</t>
  </si>
  <si>
    <t>354080449</t>
  </si>
  <si>
    <t>04/01/2025</t>
  </si>
  <si>
    <t>Charge Total:</t>
  </si>
  <si>
    <t>O300-O300-010</t>
  </si>
  <si>
    <t>2BR</t>
  </si>
  <si>
    <t>Occupied No Notice</t>
  </si>
  <si>
    <t>Ruzanski, Alissa (Alissa)</t>
  </si>
  <si>
    <t>Resident</t>
  </si>
  <si>
    <t>Amenity Rent</t>
  </si>
  <si>
    <t>354080044</t>
  </si>
  <si>
    <t>04/01/2025</t>
  </si>
  <si>
    <t>Rent</t>
  </si>
  <si>
    <t>354080550</t>
  </si>
  <si>
    <t>04/01/2025</t>
  </si>
  <si>
    <t>Concession-Resident</t>
  </si>
  <si>
    <t>354080101</t>
  </si>
  <si>
    <t>04/01/2025</t>
  </si>
  <si>
    <t>Charge Total:</t>
  </si>
  <si>
    <t>O300-O300-011</t>
  </si>
  <si>
    <t>2BR</t>
  </si>
  <si>
    <t>Occupied No Notice</t>
  </si>
  <si>
    <t>Santisteban, Viveca</t>
  </si>
  <si>
    <t>Resident</t>
  </si>
  <si>
    <t>Amenity Rent</t>
  </si>
  <si>
    <t>354080050</t>
  </si>
  <si>
    <t>04/01/2025</t>
  </si>
  <si>
    <t>Rent</t>
  </si>
  <si>
    <t>354080078</t>
  </si>
  <si>
    <t>04/01/2025</t>
  </si>
  <si>
    <t>Charge Total:</t>
  </si>
  <si>
    <t>O300-O300-012</t>
  </si>
  <si>
    <t>2BR</t>
  </si>
  <si>
    <t>Occupied No Notice</t>
  </si>
  <si>
    <t>Poteau, David</t>
  </si>
  <si>
    <t>Resident</t>
  </si>
  <si>
    <t>Amenity Rent</t>
  </si>
  <si>
    <t>354080031</t>
  </si>
  <si>
    <t>04/01/2025</t>
  </si>
  <si>
    <t>Rent</t>
  </si>
  <si>
    <t>354080146</t>
  </si>
  <si>
    <t>04/01/2025</t>
  </si>
  <si>
    <t>Charge Total:</t>
  </si>
  <si>
    <t>O320-O320-001</t>
  </si>
  <si>
    <t>2BR</t>
  </si>
  <si>
    <t>Occupied No Notice</t>
  </si>
  <si>
    <t>Morgado, Meri</t>
  </si>
  <si>
    <t>Resident</t>
  </si>
  <si>
    <t>Rent</t>
  </si>
  <si>
    <t>354080290</t>
  </si>
  <si>
    <t>04/01/2025</t>
  </si>
  <si>
    <t>Charge Total:</t>
  </si>
  <si>
    <t>O320-O320-002</t>
  </si>
  <si>
    <t>2BR</t>
  </si>
  <si>
    <t>Occupied No Notice</t>
  </si>
  <si>
    <t>Parillo, Jeffrey</t>
  </si>
  <si>
    <t>Resident</t>
  </si>
  <si>
    <t>Rent</t>
  </si>
  <si>
    <t>354080076</t>
  </si>
  <si>
    <t>04/01/2025</t>
  </si>
  <si>
    <t>Charge Total:</t>
  </si>
  <si>
    <t>O320-O320-003</t>
  </si>
  <si>
    <t>2BR</t>
  </si>
  <si>
    <t>Occupied No Notice</t>
  </si>
  <si>
    <t>Pacheco, Flavio</t>
  </si>
  <si>
    <t>Resident</t>
  </si>
  <si>
    <t>Rent</t>
  </si>
  <si>
    <t>354080066</t>
  </si>
  <si>
    <t>04/01/2025</t>
  </si>
  <si>
    <t>Charge Total:</t>
  </si>
  <si>
    <t>O320-O320-004</t>
  </si>
  <si>
    <t>1BR</t>
  </si>
  <si>
    <t>Occupied No Notice</t>
  </si>
  <si>
    <t>Messier, Mary</t>
  </si>
  <si>
    <t>Resident</t>
  </si>
  <si>
    <t>Rent</t>
  </si>
  <si>
    <t>354080142</t>
  </si>
  <si>
    <t>04/01/2025</t>
  </si>
  <si>
    <t>Charge Total:</t>
  </si>
  <si>
    <t>O320-O320-005</t>
  </si>
  <si>
    <t>2BR</t>
  </si>
  <si>
    <t>Occupied No Notice</t>
  </si>
  <si>
    <t>Pascua, Jamie</t>
  </si>
  <si>
    <t>Resident</t>
  </si>
  <si>
    <t>Amenity Rent</t>
  </si>
  <si>
    <t>354080152</t>
  </si>
  <si>
    <t>04/01/2025</t>
  </si>
  <si>
    <t>Rent</t>
  </si>
  <si>
    <t>354080071</t>
  </si>
  <si>
    <t>04/01/2025</t>
  </si>
  <si>
    <t>Charge Total:</t>
  </si>
  <si>
    <t>O320-O320-006</t>
  </si>
  <si>
    <t>2BR</t>
  </si>
  <si>
    <t>Occupied No Notice</t>
  </si>
  <si>
    <t>Kane, Brian</t>
  </si>
  <si>
    <t>Resident</t>
  </si>
  <si>
    <t>Amenity Rent</t>
  </si>
  <si>
    <t>354080305</t>
  </si>
  <si>
    <t>04/01/2025</t>
  </si>
  <si>
    <t>Rent</t>
  </si>
  <si>
    <t>354080259</t>
  </si>
  <si>
    <t>04/01/2025</t>
  </si>
  <si>
    <t>Charge Total:</t>
  </si>
  <si>
    <t>O320-O320-007</t>
  </si>
  <si>
    <t>2BR</t>
  </si>
  <si>
    <t>Occupied No Notice</t>
  </si>
  <si>
    <t>Otieno, Florence</t>
  </si>
  <si>
    <t>Resident</t>
  </si>
  <si>
    <t>Amenity Rent</t>
  </si>
  <si>
    <t>354080081</t>
  </si>
  <si>
    <t>04/01/2025</t>
  </si>
  <si>
    <t>Rent</t>
  </si>
  <si>
    <t>354080196</t>
  </si>
  <si>
    <t>04/01/2025</t>
  </si>
  <si>
    <t>Charge Total:</t>
  </si>
  <si>
    <t>O320-O320-008</t>
  </si>
  <si>
    <t>2BR</t>
  </si>
  <si>
    <t>Occupied No Notice</t>
  </si>
  <si>
    <t>Inga, Jonathan</t>
  </si>
  <si>
    <t>Resident</t>
  </si>
  <si>
    <t>Amenity Rent</t>
  </si>
  <si>
    <t>354080204</t>
  </si>
  <si>
    <t>04/01/2025</t>
  </si>
  <si>
    <t>Rent</t>
  </si>
  <si>
    <t>354080070</t>
  </si>
  <si>
    <t>04/01/2025</t>
  </si>
  <si>
    <t>Charge Total:</t>
  </si>
  <si>
    <t>O320-O320-009</t>
  </si>
  <si>
    <t>2BR</t>
  </si>
  <si>
    <t>Occupied No Notice</t>
  </si>
  <si>
    <t>Noepel, Eric</t>
  </si>
  <si>
    <t>Resident</t>
  </si>
  <si>
    <t>Amenity Rent</t>
  </si>
  <si>
    <t>354080651</t>
  </si>
  <si>
    <t>04/01/2025</t>
  </si>
  <si>
    <t>Rent</t>
  </si>
  <si>
    <t>354080208</t>
  </si>
  <si>
    <t>04/01/2025</t>
  </si>
  <si>
    <t>Charge Total:</t>
  </si>
  <si>
    <t>O320-O320-010</t>
  </si>
  <si>
    <t>2BR</t>
  </si>
  <si>
    <t>Occupied No Notice</t>
  </si>
  <si>
    <t>Shafik, Mohamed</t>
  </si>
  <si>
    <t>Resident</t>
  </si>
  <si>
    <t>Amenity Rent</t>
  </si>
  <si>
    <t>354080099</t>
  </si>
  <si>
    <t>04/01/2025</t>
  </si>
  <si>
    <t>Rent</t>
  </si>
  <si>
    <t>354080602</t>
  </si>
  <si>
    <t>04/01/2025</t>
  </si>
  <si>
    <t>Charge Total:</t>
  </si>
  <si>
    <t>O320-O320-011</t>
  </si>
  <si>
    <t>2BR</t>
  </si>
  <si>
    <t>Occupied No Notice</t>
  </si>
  <si>
    <t>Bows, Heather</t>
  </si>
  <si>
    <t>Resident</t>
  </si>
  <si>
    <t>Amenity Rent</t>
  </si>
  <si>
    <t>354080625</t>
  </si>
  <si>
    <t>04/01/2025</t>
  </si>
  <si>
    <t>Rent</t>
  </si>
  <si>
    <t>354080501</t>
  </si>
  <si>
    <t>04/01/2025</t>
  </si>
  <si>
    <t>Charge Total:</t>
  </si>
  <si>
    <t>O320-O320-012</t>
  </si>
  <si>
    <t>2BR</t>
  </si>
  <si>
    <t>Occupied No Notice</t>
  </si>
  <si>
    <t>Malo, James</t>
  </si>
  <si>
    <t>Resident</t>
  </si>
  <si>
    <t>Amenity Rent</t>
  </si>
  <si>
    <t>354080180</t>
  </si>
  <si>
    <t>04/01/2025</t>
  </si>
  <si>
    <t>Rent</t>
  </si>
  <si>
    <t>354080422</t>
  </si>
  <si>
    <t>04/01/2025</t>
  </si>
  <si>
    <t>Charge Total:</t>
  </si>
  <si>
    <t>O330-O330-001</t>
  </si>
  <si>
    <t>2BR</t>
  </si>
  <si>
    <t>Occupied No Notice</t>
  </si>
  <si>
    <t>Cassidy, Debra</t>
  </si>
  <si>
    <t>Resident</t>
  </si>
  <si>
    <t>Rent</t>
  </si>
  <si>
    <t>354080474</t>
  </si>
  <si>
    <t>04/01/2025</t>
  </si>
  <si>
    <t>Charge Total:</t>
  </si>
  <si>
    <t>O330-O330-002</t>
  </si>
  <si>
    <t>2BR</t>
  </si>
  <si>
    <t>Occupied No Notice</t>
  </si>
  <si>
    <t>Nicholson, Justin</t>
  </si>
  <si>
    <t>Resident</t>
  </si>
  <si>
    <t>Rent</t>
  </si>
  <si>
    <t>354080579</t>
  </si>
  <si>
    <t>04/01/2025</t>
  </si>
  <si>
    <t>Renters Insurance Fine</t>
  </si>
  <si>
    <t>354041713</t>
  </si>
  <si>
    <t>04/01/2025</t>
  </si>
  <si>
    <t>Charge Total:</t>
  </si>
  <si>
    <t>O330-O330-003</t>
  </si>
  <si>
    <t>2BR</t>
  </si>
  <si>
    <t>Occupied No Notice</t>
  </si>
  <si>
    <t>Adams, Nate</t>
  </si>
  <si>
    <t>Resident</t>
  </si>
  <si>
    <t>Rent</t>
  </si>
  <si>
    <t>354080040</t>
  </si>
  <si>
    <t>04/01/2025</t>
  </si>
  <si>
    <t>Charge Total:</t>
  </si>
  <si>
    <t>O330-O330-004</t>
  </si>
  <si>
    <t>1BR</t>
  </si>
  <si>
    <t>Occupied No Notice</t>
  </si>
  <si>
    <t>Beaupin, Wilelmine</t>
  </si>
  <si>
    <t>Resident</t>
  </si>
  <si>
    <t>Rent</t>
  </si>
  <si>
    <t>354080015</t>
  </si>
  <si>
    <t>04/01/2025</t>
  </si>
  <si>
    <t>Charge Total:</t>
  </si>
  <si>
    <t>O330-O330-005</t>
  </si>
  <si>
    <t>2BR</t>
  </si>
  <si>
    <t>Vacant Rented Not Ready</t>
  </si>
  <si>
    <t>-- Vacant --</t>
  </si>
  <si>
    <t>-</t>
  </si>
  <si>
    <t>Charge Total:</t>
  </si>
  <si>
    <t>O330-O330-006</t>
  </si>
  <si>
    <t>2BR</t>
  </si>
  <si>
    <t>Occupied No Notice</t>
  </si>
  <si>
    <t>Garcia, Cassandra</t>
  </si>
  <si>
    <t>Resident</t>
  </si>
  <si>
    <t>Amenity Rent</t>
  </si>
  <si>
    <t>354080519</t>
  </si>
  <si>
    <t>04/01/2025</t>
  </si>
  <si>
    <t>Rent</t>
  </si>
  <si>
    <t>354080491</t>
  </si>
  <si>
    <t>04/01/2025</t>
  </si>
  <si>
    <t>Charge Total:</t>
  </si>
  <si>
    <t>O330-O330-007</t>
  </si>
  <si>
    <t>2BR</t>
  </si>
  <si>
    <t>Occupied No Notice</t>
  </si>
  <si>
    <t>Himmighoefer, Debi</t>
  </si>
  <si>
    <t>Resident</t>
  </si>
  <si>
    <t>Amenity Rent</t>
  </si>
  <si>
    <t>354080349</t>
  </si>
  <si>
    <t>04/01/2025</t>
  </si>
  <si>
    <t>Rent</t>
  </si>
  <si>
    <t>354080405</t>
  </si>
  <si>
    <t>04/01/2025</t>
  </si>
  <si>
    <t>Charge Total:</t>
  </si>
  <si>
    <t>O330-O330-008</t>
  </si>
  <si>
    <t>2BR</t>
  </si>
  <si>
    <t>Occupied No Notice</t>
  </si>
  <si>
    <t>Conrad, Kathleen</t>
  </si>
  <si>
    <t>Resident</t>
  </si>
  <si>
    <t>Amenity Rent</t>
  </si>
  <si>
    <t>354080107</t>
  </si>
  <si>
    <t>04/01/2025</t>
  </si>
  <si>
    <t>Rent</t>
  </si>
  <si>
    <t>354080338</t>
  </si>
  <si>
    <t>04/01/2025</t>
  </si>
  <si>
    <t>Charge Total:</t>
  </si>
  <si>
    <t>O330-O330-009</t>
  </si>
  <si>
    <t>2BR</t>
  </si>
  <si>
    <t>Occupied No Notice</t>
  </si>
  <si>
    <t>Van Anglen, Eric</t>
  </si>
  <si>
    <t>Resident</t>
  </si>
  <si>
    <t>Amenity Rent</t>
  </si>
  <si>
    <t>354080236</t>
  </si>
  <si>
    <t>04/01/2025</t>
  </si>
  <si>
    <t>Rent</t>
  </si>
  <si>
    <t>354080488</t>
  </si>
  <si>
    <t>04/01/2025</t>
  </si>
  <si>
    <t>Charge Total:</t>
  </si>
  <si>
    <t>O330-O330-010</t>
  </si>
  <si>
    <t>2BR</t>
  </si>
  <si>
    <t>Occupied No Notice</t>
  </si>
  <si>
    <t>Antosca, Alicia</t>
  </si>
  <si>
    <t>Resident</t>
  </si>
  <si>
    <t>Amenity Rent</t>
  </si>
  <si>
    <t>354080645</t>
  </si>
  <si>
    <t>04/01/2025</t>
  </si>
  <si>
    <t>Rent</t>
  </si>
  <si>
    <t>354080561</t>
  </si>
  <si>
    <t>04/01/2025</t>
  </si>
  <si>
    <t>Charge Total:</t>
  </si>
  <si>
    <t>O330-O330-011</t>
  </si>
  <si>
    <t>2BR</t>
  </si>
  <si>
    <t>Occupied No Notice</t>
  </si>
  <si>
    <t>Adams, Andrea</t>
  </si>
  <si>
    <t>Resident</t>
  </si>
  <si>
    <t>Amenity Rent</t>
  </si>
  <si>
    <t>354080283</t>
  </si>
  <si>
    <t>04/01/2025</t>
  </si>
  <si>
    <t>Rent</t>
  </si>
  <si>
    <t>354080090</t>
  </si>
  <si>
    <t>04/01/2025</t>
  </si>
  <si>
    <t>Charge Total:</t>
  </si>
  <si>
    <t>O330-O330-012</t>
  </si>
  <si>
    <t>2BR</t>
  </si>
  <si>
    <t>Occupied No Notice</t>
  </si>
  <si>
    <t>Galan, Ruben</t>
  </si>
  <si>
    <t>Resident</t>
  </si>
  <si>
    <t>Amenity Rent</t>
  </si>
  <si>
    <t>354080116</t>
  </si>
  <si>
    <t>04/01/2025</t>
  </si>
  <si>
    <t>Rent</t>
  </si>
  <si>
    <t>354080623</t>
  </si>
  <si>
    <t>04/01/2025</t>
  </si>
  <si>
    <t>Concession-Resident</t>
  </si>
  <si>
    <t>354080435</t>
  </si>
  <si>
    <t>04/01/2025</t>
  </si>
  <si>
    <t>Charge Total:</t>
  </si>
  <si>
    <t>O340-O340-001</t>
  </si>
  <si>
    <t>2BR</t>
  </si>
  <si>
    <t>Occupied No Notice</t>
  </si>
  <si>
    <t>Simas, Jonathan</t>
  </si>
  <si>
    <t>Resident</t>
  </si>
  <si>
    <t>Rent</t>
  </si>
  <si>
    <t>354080052</t>
  </si>
  <si>
    <t>04/01/2025</t>
  </si>
  <si>
    <t>Charge Total:</t>
  </si>
  <si>
    <t>O340-O340-002</t>
  </si>
  <si>
    <t>2BR</t>
  </si>
  <si>
    <t>Occupied No Notice</t>
  </si>
  <si>
    <t>Velino, Starr</t>
  </si>
  <si>
    <t>Resident</t>
  </si>
  <si>
    <t>Rent</t>
  </si>
  <si>
    <t>354080518</t>
  </si>
  <si>
    <t>04/01/2025</t>
  </si>
  <si>
    <t>Charge Total:</t>
  </si>
  <si>
    <t>O340-O340-03A</t>
  </si>
  <si>
    <t>STD</t>
  </si>
  <si>
    <t>Occupied No Notice</t>
  </si>
  <si>
    <t>Dufresne, Andrew</t>
  </si>
  <si>
    <t>Resident</t>
  </si>
  <si>
    <t>Rent</t>
  </si>
  <si>
    <t>354080453</t>
  </si>
  <si>
    <t>04/01/2025</t>
  </si>
  <si>
    <t>Charge Total:</t>
  </si>
  <si>
    <t>O340-O340-03B</t>
  </si>
  <si>
    <t>JR1</t>
  </si>
  <si>
    <t>Occupied No Notice</t>
  </si>
  <si>
    <t>Asher, Jessica (Jess)</t>
  </si>
  <si>
    <t>Resident</t>
  </si>
  <si>
    <t>Rent</t>
  </si>
  <si>
    <t>354080619</t>
  </si>
  <si>
    <t>04/01/2025</t>
  </si>
  <si>
    <t>Charge Total:</t>
  </si>
  <si>
    <t>O340-O340-004</t>
  </si>
  <si>
    <t>1BR</t>
  </si>
  <si>
    <t>Occupied No Notice</t>
  </si>
  <si>
    <t>Dicenso, Joann</t>
  </si>
  <si>
    <t>Resident</t>
  </si>
  <si>
    <t>Rent</t>
  </si>
  <si>
    <t>354080423</t>
  </si>
  <si>
    <t>04/01/2025</t>
  </si>
  <si>
    <t>Charge Total:</t>
  </si>
  <si>
    <t>O340-O340-005</t>
  </si>
  <si>
    <t>2BR</t>
  </si>
  <si>
    <t>Occupied No Notice</t>
  </si>
  <si>
    <t>Lin, Melissa (Melissa)</t>
  </si>
  <si>
    <t>Resident</t>
  </si>
  <si>
    <t>Amenity Rent</t>
  </si>
  <si>
    <t>354080498</t>
  </si>
  <si>
    <t>04/01/2025</t>
  </si>
  <si>
    <t>Rent</t>
  </si>
  <si>
    <t>354080341</t>
  </si>
  <si>
    <t>04/01/2025</t>
  </si>
  <si>
    <t>Charge Total:</t>
  </si>
  <si>
    <t>O340-O340-006</t>
  </si>
  <si>
    <t>2BR</t>
  </si>
  <si>
    <t>Occupied No Notice</t>
  </si>
  <si>
    <t>Amaral, Paul</t>
  </si>
  <si>
    <t>Resident</t>
  </si>
  <si>
    <t>Amenity Rent</t>
  </si>
  <si>
    <t>354080547</t>
  </si>
  <si>
    <t>04/01/2025</t>
  </si>
  <si>
    <t>Rent</t>
  </si>
  <si>
    <t>354080339</t>
  </si>
  <si>
    <t>04/01/2025</t>
  </si>
  <si>
    <t>Charge Total:</t>
  </si>
  <si>
    <t>O340-O340-07A</t>
  </si>
  <si>
    <t>STD</t>
  </si>
  <si>
    <t>Occupied No Notice</t>
  </si>
  <si>
    <t>Gu, Quan</t>
  </si>
  <si>
    <t>Resident</t>
  </si>
  <si>
    <t>Amenity Rent</t>
  </si>
  <si>
    <t>354080489</t>
  </si>
  <si>
    <t>04/01/2025</t>
  </si>
  <si>
    <t>Amenity Rent</t>
  </si>
  <si>
    <t>354080255</t>
  </si>
  <si>
    <t>04/01/2025</t>
  </si>
  <si>
    <t>Rent</t>
  </si>
  <si>
    <t>354080643</t>
  </si>
  <si>
    <t>04/01/2025</t>
  </si>
  <si>
    <t>Charge Total:</t>
  </si>
  <si>
    <t>O340-O340-07B</t>
  </si>
  <si>
    <t>JR1</t>
  </si>
  <si>
    <t>Occupied No Notice</t>
  </si>
  <si>
    <t>Morgan, Madison</t>
  </si>
  <si>
    <t>Resident</t>
  </si>
  <si>
    <t>Amenity Rent</t>
  </si>
  <si>
    <t>354080174</t>
  </si>
  <si>
    <t>04/01/2025</t>
  </si>
  <si>
    <t>Amenity Rent</t>
  </si>
  <si>
    <t>354080161</t>
  </si>
  <si>
    <t>04/01/2025</t>
  </si>
  <si>
    <t>Rent</t>
  </si>
  <si>
    <t>354080292</t>
  </si>
  <si>
    <t>04/01/2025</t>
  </si>
  <si>
    <t>Charge Total:</t>
  </si>
  <si>
    <t>O340-O340-008</t>
  </si>
  <si>
    <t>2BR</t>
  </si>
  <si>
    <t>Occupied No Notice</t>
  </si>
  <si>
    <t>Robbins, Andrea</t>
  </si>
  <si>
    <t>Resident</t>
  </si>
  <si>
    <t>Amenity Rent</t>
  </si>
  <si>
    <t>354080286</t>
  </si>
  <si>
    <t>04/01/2025</t>
  </si>
  <si>
    <t>Rent</t>
  </si>
  <si>
    <t>354080302</t>
  </si>
  <si>
    <t>04/01/2025</t>
  </si>
  <si>
    <t>Charge Total:</t>
  </si>
  <si>
    <t>O340-O340-009</t>
  </si>
  <si>
    <t>2BR</t>
  </si>
  <si>
    <t>Occupied No Notice</t>
  </si>
  <si>
    <t>Leveille, Amanda</t>
  </si>
  <si>
    <t>Resident</t>
  </si>
  <si>
    <t>Amenity Rent</t>
  </si>
  <si>
    <t>354080054</t>
  </si>
  <si>
    <t>04/01/2025</t>
  </si>
  <si>
    <t>Rent</t>
  </si>
  <si>
    <t>354080577</t>
  </si>
  <si>
    <t>04/01/2025</t>
  </si>
  <si>
    <t>Charge Total:</t>
  </si>
  <si>
    <t>O340-O340-010</t>
  </si>
  <si>
    <t>2BR</t>
  </si>
  <si>
    <t>Occupied No Notice</t>
  </si>
  <si>
    <t>Collito, Corey</t>
  </si>
  <si>
    <t>Resident</t>
  </si>
  <si>
    <t>Amenity Rent</t>
  </si>
  <si>
    <t>354080536</t>
  </si>
  <si>
    <t>04/01/2025</t>
  </si>
  <si>
    <t>Rent</t>
  </si>
  <si>
    <t>354080316</t>
  </si>
  <si>
    <t>04/01/2025</t>
  </si>
  <si>
    <t>Charge Total:</t>
  </si>
  <si>
    <t>O340-O340-011</t>
  </si>
  <si>
    <t>2BR</t>
  </si>
  <si>
    <t>Occupied No Notice</t>
  </si>
  <si>
    <t>Gildawie, Kaitlyn</t>
  </si>
  <si>
    <t>Resident</t>
  </si>
  <si>
    <t>Amenity Rent</t>
  </si>
  <si>
    <t>354080567</t>
  </si>
  <si>
    <t>04/01/2025</t>
  </si>
  <si>
    <t>Rent</t>
  </si>
  <si>
    <t>354080065</t>
  </si>
  <si>
    <t>04/01/2025</t>
  </si>
  <si>
    <t>Charge Total:</t>
  </si>
  <si>
    <t>O340-O340-012</t>
  </si>
  <si>
    <t>2BR</t>
  </si>
  <si>
    <t>Occupied No Notice</t>
  </si>
  <si>
    <t>Karanja, John</t>
  </si>
  <si>
    <t>Resident</t>
  </si>
  <si>
    <t>Amenity Rent</t>
  </si>
  <si>
    <t>354080537</t>
  </si>
  <si>
    <t>04/01/2025</t>
  </si>
  <si>
    <t>Rent</t>
  </si>
  <si>
    <t>354080646</t>
  </si>
  <si>
    <t>04/01/2025</t>
  </si>
  <si>
    <t>Charge Total:</t>
  </si>
  <si>
    <t>T010-T010-001</t>
  </si>
  <si>
    <t>1TB</t>
  </si>
  <si>
    <t>Occupied No Notice</t>
  </si>
  <si>
    <t>Manning, Michael</t>
  </si>
  <si>
    <t>Resident</t>
  </si>
  <si>
    <t>Amenity Rent</t>
  </si>
  <si>
    <t>354080170</t>
  </si>
  <si>
    <t>04/01/2025</t>
  </si>
  <si>
    <t>Amenity Rent</t>
  </si>
  <si>
    <t>354080415</t>
  </si>
  <si>
    <t>04/01/2025</t>
  </si>
  <si>
    <t>Rent</t>
  </si>
  <si>
    <t>354080082</t>
  </si>
  <si>
    <t>04/01/2025</t>
  </si>
  <si>
    <t>Charge Total:</t>
  </si>
  <si>
    <t>T010-T010-002</t>
  </si>
  <si>
    <t>2TB</t>
  </si>
  <si>
    <t>Occupied No Notice</t>
  </si>
  <si>
    <t>Patel, Ehtesham Altaf</t>
  </si>
  <si>
    <t>Resident</t>
  </si>
  <si>
    <t>Amenity Rent</t>
  </si>
  <si>
    <t>354080361</t>
  </si>
  <si>
    <t>04/01/2025</t>
  </si>
  <si>
    <t>Month to Month Rent</t>
  </si>
  <si>
    <t>354080514</t>
  </si>
  <si>
    <t>04/01/2025</t>
  </si>
  <si>
    <t>Month-to-Month Fee</t>
  </si>
  <si>
    <t>354080362</t>
  </si>
  <si>
    <t>04/01/2025</t>
  </si>
  <si>
    <t>Renters Insurance Fine</t>
  </si>
  <si>
    <t>354167198</t>
  </si>
  <si>
    <t>04/01/2025</t>
  </si>
  <si>
    <t>Charge Total:</t>
  </si>
  <si>
    <t>T010-T010-003</t>
  </si>
  <si>
    <t>2TB</t>
  </si>
  <si>
    <t>Occupied No Notice</t>
  </si>
  <si>
    <t>Jones, Tyler</t>
  </si>
  <si>
    <t>Resident</t>
  </si>
  <si>
    <t>Amenity Rent</t>
  </si>
  <si>
    <t>354080381</t>
  </si>
  <si>
    <t>04/01/2025</t>
  </si>
  <si>
    <t>Amenity Rent</t>
  </si>
  <si>
    <t>354080455</t>
  </si>
  <si>
    <t>04/01/2025</t>
  </si>
  <si>
    <t>Rent</t>
  </si>
  <si>
    <t>354080436</t>
  </si>
  <si>
    <t>04/01/2025</t>
  </si>
  <si>
    <t>Charge Total:</t>
  </si>
  <si>
    <t>T010-T010-004</t>
  </si>
  <si>
    <t>2TB</t>
  </si>
  <si>
    <t>Occupied No Notice</t>
  </si>
  <si>
    <t>Holoff, Alan</t>
  </si>
  <si>
    <t>Resident</t>
  </si>
  <si>
    <t>Amenity Rent</t>
  </si>
  <si>
    <t>354080617</t>
  </si>
  <si>
    <t>04/01/2025</t>
  </si>
  <si>
    <t>Amenity Rent</t>
  </si>
  <si>
    <t>354080345</t>
  </si>
  <si>
    <t>04/01/2025</t>
  </si>
  <si>
    <t>Rent</t>
  </si>
  <si>
    <t>354080551</t>
  </si>
  <si>
    <t>04/01/2025</t>
  </si>
  <si>
    <t>Parking/Carport/Garage</t>
  </si>
  <si>
    <t>354080149</t>
  </si>
  <si>
    <t>04/01/2025</t>
  </si>
  <si>
    <t>Charge Total:</t>
  </si>
  <si>
    <t>T010-T010-005</t>
  </si>
  <si>
    <t>2TB</t>
  </si>
  <si>
    <t>Occupied No Notice</t>
  </si>
  <si>
    <t>Leaston, Desiree</t>
  </si>
  <si>
    <t>Resident</t>
  </si>
  <si>
    <t>Amenity Rent</t>
  </si>
  <si>
    <t>354080595</t>
  </si>
  <si>
    <t>04/01/2025</t>
  </si>
  <si>
    <t>Amenity Rent</t>
  </si>
  <si>
    <t>354080127</t>
  </si>
  <si>
    <t>04/01/2025</t>
  </si>
  <si>
    <t>Rent</t>
  </si>
  <si>
    <t>354080487</t>
  </si>
  <si>
    <t>04/01/2025</t>
  </si>
  <si>
    <t>Charge Total:</t>
  </si>
  <si>
    <t>T010-T010-006</t>
  </si>
  <si>
    <t>2TB</t>
  </si>
  <si>
    <t>Occupied No Notice</t>
  </si>
  <si>
    <t>Bennoch, Natasha</t>
  </si>
  <si>
    <t>Resident</t>
  </si>
  <si>
    <t>Amenity Rent</t>
  </si>
  <si>
    <t>354080303</t>
  </si>
  <si>
    <t>04/01/2025</t>
  </si>
  <si>
    <t>Amenity Rent</t>
  </si>
  <si>
    <t>354080614</t>
  </si>
  <si>
    <t>04/01/2025</t>
  </si>
  <si>
    <t>Rent</t>
  </si>
  <si>
    <t>354080095</t>
  </si>
  <si>
    <t>04/01/2025</t>
  </si>
  <si>
    <t>Charge Total:</t>
  </si>
  <si>
    <t>T020-T020-001</t>
  </si>
  <si>
    <t>1TB</t>
  </si>
  <si>
    <t>Occupied No Notice</t>
  </si>
  <si>
    <t>Beecher, Janice</t>
  </si>
  <si>
    <t>Resident</t>
  </si>
  <si>
    <t>Amenity Rent</t>
  </si>
  <si>
    <t>354080088</t>
  </si>
  <si>
    <t>04/01/2025</t>
  </si>
  <si>
    <t>Rent</t>
  </si>
  <si>
    <t>354080327</t>
  </si>
  <si>
    <t>04/01/2025</t>
  </si>
  <si>
    <t>Charge Total:</t>
  </si>
  <si>
    <t>T020-T020-002</t>
  </si>
  <si>
    <t>2TB</t>
  </si>
  <si>
    <t>Occupied No Notice</t>
  </si>
  <si>
    <t>Pinto, Sarah</t>
  </si>
  <si>
    <t>Resident</t>
  </si>
  <si>
    <t>Amenity Rent</t>
  </si>
  <si>
    <t>354080433</t>
  </si>
  <si>
    <t>04/01/2025</t>
  </si>
  <si>
    <t>Rent</t>
  </si>
  <si>
    <t>354080478</t>
  </si>
  <si>
    <t>04/01/2025</t>
  </si>
  <si>
    <t>Charge Total:</t>
  </si>
  <si>
    <t>T020-T020-003</t>
  </si>
  <si>
    <t>2TB</t>
  </si>
  <si>
    <t>Occupied No Notice</t>
  </si>
  <si>
    <t>Arsilan, Sheikh</t>
  </si>
  <si>
    <t>Resident</t>
  </si>
  <si>
    <t>Amenity Rent</t>
  </si>
  <si>
    <t>354080616</t>
  </si>
  <si>
    <t>04/01/2025</t>
  </si>
  <si>
    <t>Amenity Rent</t>
  </si>
  <si>
    <t>354080269</t>
  </si>
  <si>
    <t>04/01/2025</t>
  </si>
  <si>
    <t>Rent</t>
  </si>
  <si>
    <t>354080240</t>
  </si>
  <si>
    <t>04/01/2025</t>
  </si>
  <si>
    <t>Charge Total:</t>
  </si>
  <si>
    <t>T020-T020-004</t>
  </si>
  <si>
    <t>2TB</t>
  </si>
  <si>
    <t>Occupied No Notice</t>
  </si>
  <si>
    <t>Harris, Walter</t>
  </si>
  <si>
    <t>Resident</t>
  </si>
  <si>
    <t>Amenity Rent</t>
  </si>
  <si>
    <t>354080128</t>
  </si>
  <si>
    <t>04/01/2025</t>
  </si>
  <si>
    <t>Amenity Rent</t>
  </si>
  <si>
    <t>354080068</t>
  </si>
  <si>
    <t>04/01/2025</t>
  </si>
  <si>
    <t>Rent</t>
  </si>
  <si>
    <t>354080611</t>
  </si>
  <si>
    <t>04/01/2025</t>
  </si>
  <si>
    <t>Charge Total:</t>
  </si>
  <si>
    <t>T020-T020-005</t>
  </si>
  <si>
    <t>2TB</t>
  </si>
  <si>
    <t>Occupied No Notice</t>
  </si>
  <si>
    <t>Behrend, Cory</t>
  </si>
  <si>
    <t>Resident</t>
  </si>
  <si>
    <t>Amenity Rent</t>
  </si>
  <si>
    <t>354080346</t>
  </si>
  <si>
    <t>04/01/2025</t>
  </si>
  <si>
    <t>Amenity Rent</t>
  </si>
  <si>
    <t>354080322</t>
  </si>
  <si>
    <t>04/01/2025</t>
  </si>
  <si>
    <t>Rent</t>
  </si>
  <si>
    <t>354080389</t>
  </si>
  <si>
    <t>04/01/2025</t>
  </si>
  <si>
    <t>Charge Total:</t>
  </si>
  <si>
    <t>T020-T020-006</t>
  </si>
  <si>
    <t>2TB</t>
  </si>
  <si>
    <t>Notice Rented</t>
  </si>
  <si>
    <t>Griswold, Naomi</t>
  </si>
  <si>
    <t>Resident</t>
  </si>
  <si>
    <t>Amenity Rent</t>
  </si>
  <si>
    <t>354080033</t>
  </si>
  <si>
    <t>04/01/2025</t>
  </si>
  <si>
    <t>Amenity Rent</t>
  </si>
  <si>
    <t>354080172</t>
  </si>
  <si>
    <t>04/01/2025</t>
  </si>
  <si>
    <t>Rent</t>
  </si>
  <si>
    <t>354080407</t>
  </si>
  <si>
    <t>04/01/2025</t>
  </si>
  <si>
    <t>Charge Total:</t>
  </si>
  <si>
    <t>T045-T045-001</t>
  </si>
  <si>
    <t>1TB</t>
  </si>
  <si>
    <t>Occupied No Notice</t>
  </si>
  <si>
    <t>Mackenzie, Mitchell</t>
  </si>
  <si>
    <t>Resident</t>
  </si>
  <si>
    <t>Amenity Rent</t>
  </si>
  <si>
    <t>354080627</t>
  </si>
  <si>
    <t>04/01/2025</t>
  </si>
  <si>
    <t>Rent</t>
  </si>
  <si>
    <t>354080313</t>
  </si>
  <si>
    <t>04/01/2025</t>
  </si>
  <si>
    <t>Charge Total:</t>
  </si>
  <si>
    <t>T045-T045-002</t>
  </si>
  <si>
    <t>2TB</t>
  </si>
  <si>
    <t>Occupied No Notice</t>
  </si>
  <si>
    <t>Watson, Anthony</t>
  </si>
  <si>
    <t>Resident</t>
  </si>
  <si>
    <t>Amenity Rent</t>
  </si>
  <si>
    <t>354080466</t>
  </si>
  <si>
    <t>04/01/2025</t>
  </si>
  <si>
    <t>Rent</t>
  </si>
  <si>
    <t>354080306</t>
  </si>
  <si>
    <t>04/01/2025</t>
  </si>
  <si>
    <t>Charge Total:</t>
  </si>
  <si>
    <t>T045-T045-003</t>
  </si>
  <si>
    <t>2TB</t>
  </si>
  <si>
    <t>Occupied No Notice</t>
  </si>
  <si>
    <t>Lancor, Cory</t>
  </si>
  <si>
    <t>Resident</t>
  </si>
  <si>
    <t>Amenity Rent</t>
  </si>
  <si>
    <t>354080016</t>
  </si>
  <si>
    <t>04/01/2025</t>
  </si>
  <si>
    <t>Amenity Rent</t>
  </si>
  <si>
    <t>354080197</t>
  </si>
  <si>
    <t>04/01/2025</t>
  </si>
  <si>
    <t>Rent</t>
  </si>
  <si>
    <t>354080502</t>
  </si>
  <si>
    <t>04/01/2025</t>
  </si>
  <si>
    <t>Charge Total:</t>
  </si>
  <si>
    <t>T045-T045-004</t>
  </si>
  <si>
    <t>2TB</t>
  </si>
  <si>
    <t>Occupied No Notice</t>
  </si>
  <si>
    <t>Rosenow, Faith</t>
  </si>
  <si>
    <t>Resident</t>
  </si>
  <si>
    <t>Amenity Rent</t>
  </si>
  <si>
    <t>354080121</t>
  </si>
  <si>
    <t>04/01/2025</t>
  </si>
  <si>
    <t>Amenity Rent</t>
  </si>
  <si>
    <t>354080224</t>
  </si>
  <si>
    <t>04/01/2025</t>
  </si>
  <si>
    <t>Rent</t>
  </si>
  <si>
    <t>354080391</t>
  </si>
  <si>
    <t>04/01/2025</t>
  </si>
  <si>
    <t>Charge Total:</t>
  </si>
  <si>
    <t>T045-T045-005</t>
  </si>
  <si>
    <t>2TB</t>
  </si>
  <si>
    <t>Occupied No Notice</t>
  </si>
  <si>
    <t>Raleigh, Christopher</t>
  </si>
  <si>
    <t>Resident</t>
  </si>
  <si>
    <t>Amenity Rent</t>
  </si>
  <si>
    <t>354080030</t>
  </si>
  <si>
    <t>04/01/2025</t>
  </si>
  <si>
    <t>Amenity Rent</t>
  </si>
  <si>
    <t>354080450</t>
  </si>
  <si>
    <t>04/01/2025</t>
  </si>
  <si>
    <t>Rent</t>
  </si>
  <si>
    <t>354080258</t>
  </si>
  <si>
    <t>04/01/2025</t>
  </si>
  <si>
    <t>Charge Total:</t>
  </si>
  <si>
    <t>T045-T045-006</t>
  </si>
  <si>
    <t>2TB</t>
  </si>
  <si>
    <t>Occupied No Notice</t>
  </si>
  <si>
    <t>Connolly, Chris</t>
  </si>
  <si>
    <t>Resident</t>
  </si>
  <si>
    <t>Amenity Rent</t>
  </si>
  <si>
    <t>354080383</t>
  </si>
  <si>
    <t>04/01/2025</t>
  </si>
  <si>
    <t>Amenity Rent</t>
  </si>
  <si>
    <t>354080642</t>
  </si>
  <si>
    <t>04/01/2025</t>
  </si>
  <si>
    <t>Rent</t>
  </si>
  <si>
    <t>354080326</t>
  </si>
  <si>
    <t>04/01/2025</t>
  </si>
  <si>
    <t>Charge Total:</t>
  </si>
  <si>
    <t>T055-T055-001</t>
  </si>
  <si>
    <t>1TB</t>
  </si>
  <si>
    <t>Occupied No Notice</t>
  </si>
  <si>
    <t>McAdams, Kevin</t>
  </si>
  <si>
    <t>Resident</t>
  </si>
  <si>
    <t>Amenity Rent</t>
  </si>
  <si>
    <t>354080263</t>
  </si>
  <si>
    <t>04/01/2025</t>
  </si>
  <si>
    <t>Rent</t>
  </si>
  <si>
    <t>354080096</t>
  </si>
  <si>
    <t>04/01/2025</t>
  </si>
  <si>
    <t>Charge Total:</t>
  </si>
  <si>
    <t>T055-T055-002</t>
  </si>
  <si>
    <t>2TB</t>
  </si>
  <si>
    <t>Occupied No Notice</t>
  </si>
  <si>
    <t>Viau, Briana</t>
  </si>
  <si>
    <t>Resident</t>
  </si>
  <si>
    <t>Rent</t>
  </si>
  <si>
    <t>354080312</t>
  </si>
  <si>
    <t>04/01/2025</t>
  </si>
  <si>
    <t>Charge Total:</t>
  </si>
  <si>
    <t>T055-T055-003</t>
  </si>
  <si>
    <t>2TB</t>
  </si>
  <si>
    <t>Occupied No Notice</t>
  </si>
  <si>
    <t>Iyamu, Tanja</t>
  </si>
  <si>
    <t>Resident</t>
  </si>
  <si>
    <t>Amenity Rent</t>
  </si>
  <si>
    <t>354080187</t>
  </si>
  <si>
    <t>04/01/2025</t>
  </si>
  <si>
    <t>Amenity Rent</t>
  </si>
  <si>
    <t>354080521</t>
  </si>
  <si>
    <t>04/01/2025</t>
  </si>
  <si>
    <t>Rent</t>
  </si>
  <si>
    <t>354080485</t>
  </si>
  <si>
    <t>04/01/2025</t>
  </si>
  <si>
    <t>Charge Total:</t>
  </si>
  <si>
    <t>T055-T055-004</t>
  </si>
  <si>
    <t>2TB</t>
  </si>
  <si>
    <t>Occupied No Notice</t>
  </si>
  <si>
    <t>Teso, Gabriel</t>
  </si>
  <si>
    <t>Resident</t>
  </si>
  <si>
    <t>Amenity Rent</t>
  </si>
  <si>
    <t>354080610</t>
  </si>
  <si>
    <t>04/01/2025</t>
  </si>
  <si>
    <t>Amenity Rent</t>
  </si>
  <si>
    <t>354080598</t>
  </si>
  <si>
    <t>04/01/2025</t>
  </si>
  <si>
    <t>Rent</t>
  </si>
  <si>
    <t>354080106</t>
  </si>
  <si>
    <t>04/01/2025</t>
  </si>
  <si>
    <t>Charge Total:</t>
  </si>
  <si>
    <t>T055-T055-005</t>
  </si>
  <si>
    <t>2TB</t>
  </si>
  <si>
    <t>Occupied No Notice</t>
  </si>
  <si>
    <t>DeVoy, Molly</t>
  </si>
  <si>
    <t>Resident</t>
  </si>
  <si>
    <t>Amenity Rent</t>
  </si>
  <si>
    <t>354080538</t>
  </si>
  <si>
    <t>04/01/2025</t>
  </si>
  <si>
    <t>Amenity Rent</t>
  </si>
  <si>
    <t>354080463</t>
  </si>
  <si>
    <t>04/01/2025</t>
  </si>
  <si>
    <t>Rent</t>
  </si>
  <si>
    <t>354080300</t>
  </si>
  <si>
    <t>04/01/2025</t>
  </si>
  <si>
    <t>Charge Total:</t>
  </si>
  <si>
    <t>T055-T055-006</t>
  </si>
  <si>
    <t>2TB</t>
  </si>
  <si>
    <t>Occupied No Notice</t>
  </si>
  <si>
    <t>Peterson, Jeff</t>
  </si>
  <si>
    <t>Resident</t>
  </si>
  <si>
    <t>Amenity Rent</t>
  </si>
  <si>
    <t>354080545</t>
  </si>
  <si>
    <t>04/01/2025</t>
  </si>
  <si>
    <t>Amenity Rent</t>
  </si>
  <si>
    <t>354080576</t>
  </si>
  <si>
    <t>04/01/2025</t>
  </si>
  <si>
    <t>Rent</t>
  </si>
  <si>
    <t>354080144</t>
  </si>
  <si>
    <t>04/01/2025</t>
  </si>
  <si>
    <t>Charge Total:</t>
  </si>
  <si>
    <t>T090-T090-001</t>
  </si>
  <si>
    <t>2BR</t>
  </si>
  <si>
    <t>Occupied No Notice</t>
  </si>
  <si>
    <t>Ludger, Georgia</t>
  </si>
  <si>
    <t>Resident</t>
  </si>
  <si>
    <t>Rent</t>
  </si>
  <si>
    <t>354080472</t>
  </si>
  <si>
    <t>04/01/2025</t>
  </si>
  <si>
    <t>Charge Total:</t>
  </si>
  <si>
    <t>T090-T090-002</t>
  </si>
  <si>
    <t>2BR</t>
  </si>
  <si>
    <t>Occupied No Notice</t>
  </si>
  <si>
    <t>Jameel, Mahira</t>
  </si>
  <si>
    <t>Resident</t>
  </si>
  <si>
    <t>Rent</t>
  </si>
  <si>
    <t>354080150</t>
  </si>
  <si>
    <t>04/01/2025</t>
  </si>
  <si>
    <t>Charge Total:</t>
  </si>
  <si>
    <t>T090-T090-03A</t>
  </si>
  <si>
    <t>STD</t>
  </si>
  <si>
    <t>Occupied No Notice</t>
  </si>
  <si>
    <t>Zenquis, Juan B.</t>
  </si>
  <si>
    <t>Resident</t>
  </si>
  <si>
    <t>Rent</t>
  </si>
  <si>
    <t>354080200</t>
  </si>
  <si>
    <t>04/01/2025</t>
  </si>
  <si>
    <t>Charge Total:</t>
  </si>
  <si>
    <t>T090-T090-03B</t>
  </si>
  <si>
    <t>JR1</t>
  </si>
  <si>
    <t>Occupied No Notice</t>
  </si>
  <si>
    <t>Dillon, RuthAnn</t>
  </si>
  <si>
    <t>Resident</t>
  </si>
  <si>
    <t>Rent</t>
  </si>
  <si>
    <t>354080376</t>
  </si>
  <si>
    <t>04/01/2025</t>
  </si>
  <si>
    <t>Charge Total:</t>
  </si>
  <si>
    <t>T090-T090-004</t>
  </si>
  <si>
    <t>1BR</t>
  </si>
  <si>
    <t>Occupied No Notice</t>
  </si>
  <si>
    <t>Shukan, Julie</t>
  </si>
  <si>
    <t>Resident</t>
  </si>
  <si>
    <t>Rent</t>
  </si>
  <si>
    <t>354080336</t>
  </si>
  <si>
    <t>04/01/2025</t>
  </si>
  <si>
    <t>Charge Total:</t>
  </si>
  <si>
    <t>T090-T090-005</t>
  </si>
  <si>
    <t>2BR</t>
  </si>
  <si>
    <t>Occupied No Notice</t>
  </si>
  <si>
    <t>FERNANDES, ANTHONY</t>
  </si>
  <si>
    <t>Resident</t>
  </si>
  <si>
    <t>Amenity Rent</t>
  </si>
  <si>
    <t>354080465</t>
  </si>
  <si>
    <t>04/01/2025</t>
  </si>
  <si>
    <t>Rent</t>
  </si>
  <si>
    <t>354080533</t>
  </si>
  <si>
    <t>04/01/2025</t>
  </si>
  <si>
    <t>Charge Total:</t>
  </si>
  <si>
    <t>T090-T090-006</t>
  </si>
  <si>
    <t>2BR</t>
  </si>
  <si>
    <t>Occupied No Notice</t>
  </si>
  <si>
    <t>Corasme, Yvon</t>
  </si>
  <si>
    <t>Resident</t>
  </si>
  <si>
    <t>Amenity Rent</t>
  </si>
  <si>
    <t>354080280</t>
  </si>
  <si>
    <t>04/01/2025</t>
  </si>
  <si>
    <t>Rent</t>
  </si>
  <si>
    <t>354080469</t>
  </si>
  <si>
    <t>04/01/2025</t>
  </si>
  <si>
    <t>Charge Total:</t>
  </si>
  <si>
    <t>T090-T090-07A</t>
  </si>
  <si>
    <t>STD</t>
  </si>
  <si>
    <t>Vacant Unrented Not Ready</t>
  </si>
  <si>
    <t>-- Vacant --</t>
  </si>
  <si>
    <t>-</t>
  </si>
  <si>
    <t>Charge Total:</t>
  </si>
  <si>
    <t>T090-T090-07B</t>
  </si>
  <si>
    <t>JR1</t>
  </si>
  <si>
    <t>Vacant Rented Not Ready</t>
  </si>
  <si>
    <t>-- Vacant --</t>
  </si>
  <si>
    <t>-</t>
  </si>
  <si>
    <t>Charge Total:</t>
  </si>
  <si>
    <t>T090-T090-008</t>
  </si>
  <si>
    <t>2BR</t>
  </si>
  <si>
    <t>Occupied No Notice</t>
  </si>
  <si>
    <t>Bracero, Virgilio</t>
  </si>
  <si>
    <t>Resident</t>
  </si>
  <si>
    <t>Amenity Rent</t>
  </si>
  <si>
    <t>354080162</t>
  </si>
  <si>
    <t>04/01/2025</t>
  </si>
  <si>
    <t>Rent</t>
  </si>
  <si>
    <t>354080626</t>
  </si>
  <si>
    <t>04/01/2025</t>
  </si>
  <si>
    <t>Charge Total:</t>
  </si>
  <si>
    <t>T090-T090-009</t>
  </si>
  <si>
    <t>2BR</t>
  </si>
  <si>
    <t>Occupied No Notice</t>
  </si>
  <si>
    <t>Smpraos, Lily</t>
  </si>
  <si>
    <t>Resident</t>
  </si>
  <si>
    <t>Amenity Rent</t>
  </si>
  <si>
    <t>354080043</t>
  </si>
  <si>
    <t>04/01/2025</t>
  </si>
  <si>
    <t>Rent</t>
  </si>
  <si>
    <t>354080032</t>
  </si>
  <si>
    <t>04/01/2025</t>
  </si>
  <si>
    <t>Charge Total:</t>
  </si>
  <si>
    <t>T090-T090-010</t>
  </si>
  <si>
    <t>2BR</t>
  </si>
  <si>
    <t>Occupied No Notice</t>
  </si>
  <si>
    <t>Maqbool, Umer</t>
  </si>
  <si>
    <t>Resident</t>
  </si>
  <si>
    <t>Amenity Rent</t>
  </si>
  <si>
    <t>354080075</t>
  </si>
  <si>
    <t>04/01/2025</t>
  </si>
  <si>
    <t>Rent</t>
  </si>
  <si>
    <t>354080364</t>
  </si>
  <si>
    <t>04/01/2025</t>
  </si>
  <si>
    <t>Charge Total:</t>
  </si>
  <si>
    <t>T090-T090-011</t>
  </si>
  <si>
    <t>2BR</t>
  </si>
  <si>
    <t>Occupied No Notice</t>
  </si>
  <si>
    <t>Potter, Lorraine</t>
  </si>
  <si>
    <t>Resident</t>
  </si>
  <si>
    <t>Amenity Rent</t>
  </si>
  <si>
    <t>354080056</t>
  </si>
  <si>
    <t>04/01/2025</t>
  </si>
  <si>
    <t>Rent</t>
  </si>
  <si>
    <t>354080182</t>
  </si>
  <si>
    <t>04/01/2025</t>
  </si>
  <si>
    <t>Charge Total:</t>
  </si>
  <si>
    <t>T090-T090-012</t>
  </si>
  <si>
    <t>2BR</t>
  </si>
  <si>
    <t>Occupied No Notice</t>
  </si>
  <si>
    <t>MacGregor, Nicholas</t>
  </si>
  <si>
    <t>Resident</t>
  </si>
  <si>
    <t>Amenity Rent</t>
  </si>
  <si>
    <t>354080471</t>
  </si>
  <si>
    <t>04/01/2025</t>
  </si>
  <si>
    <t>Rent</t>
  </si>
  <si>
    <t>354080046</t>
  </si>
  <si>
    <t>04/01/2025</t>
  </si>
  <si>
    <t>Charge Total:</t>
  </si>
  <si>
    <t>T100-T100-001</t>
  </si>
  <si>
    <t>2BR</t>
  </si>
  <si>
    <t>Occupied No Notice</t>
  </si>
  <si>
    <t>Imparato, Alan</t>
  </si>
  <si>
    <t>Resident</t>
  </si>
  <si>
    <t>Rent</t>
  </si>
  <si>
    <t>354080183</t>
  </si>
  <si>
    <t>04/01/2025</t>
  </si>
  <si>
    <t>Charge Total:</t>
  </si>
  <si>
    <t>T100-T100-002</t>
  </si>
  <si>
    <t>2BR</t>
  </si>
  <si>
    <t>Occupied No Notice</t>
  </si>
  <si>
    <t>Werner, Patricia</t>
  </si>
  <si>
    <t>Resident</t>
  </si>
  <si>
    <t>Rent</t>
  </si>
  <si>
    <t>354080566</t>
  </si>
  <si>
    <t>04/01/2025</t>
  </si>
  <si>
    <t>Charge Total:</t>
  </si>
  <si>
    <t>T100-T100-03A</t>
  </si>
  <si>
    <t>STD</t>
  </si>
  <si>
    <t>Occupied No Notice</t>
  </si>
  <si>
    <t>Carroll, Patrick</t>
  </si>
  <si>
    <t>Resident</t>
  </si>
  <si>
    <t>Rent</t>
  </si>
  <si>
    <t>354080560</t>
  </si>
  <si>
    <t>04/01/2025</t>
  </si>
  <si>
    <t>Charge Total:</t>
  </si>
  <si>
    <t>T100-T100-03B</t>
  </si>
  <si>
    <t>JR1</t>
  </si>
  <si>
    <t>Occupied No Notice</t>
  </si>
  <si>
    <t>Mingo, John</t>
  </si>
  <si>
    <t>Resident</t>
  </si>
  <si>
    <t>Rent</t>
  </si>
  <si>
    <t>354080492</t>
  </si>
  <si>
    <t>04/01/2025</t>
  </si>
  <si>
    <t>Charge Total:</t>
  </si>
  <si>
    <t>T100-T100-004</t>
  </si>
  <si>
    <t>1BR</t>
  </si>
  <si>
    <t>Occupied No Notice</t>
  </si>
  <si>
    <t>Rollins, Aaron</t>
  </si>
  <si>
    <t>Resident</t>
  </si>
  <si>
    <t>Rent</t>
  </si>
  <si>
    <t>354080458</t>
  </si>
  <si>
    <t>04/01/2025</t>
  </si>
  <si>
    <t>Charge Total:</t>
  </si>
  <si>
    <t>T100-T100-005</t>
  </si>
  <si>
    <t>2BR</t>
  </si>
  <si>
    <t>Occupied No Notice</t>
  </si>
  <si>
    <t>DeFazio, Anthony</t>
  </si>
  <si>
    <t>Resident</t>
  </si>
  <si>
    <t>Amenity Rent</t>
  </si>
  <si>
    <t>354080386</t>
  </si>
  <si>
    <t>04/01/2025</t>
  </si>
  <si>
    <t>Rent</t>
  </si>
  <si>
    <t>354080233</t>
  </si>
  <si>
    <t>04/01/2025</t>
  </si>
  <si>
    <t>Charge Total:</t>
  </si>
  <si>
    <t>T100-T100-006</t>
  </si>
  <si>
    <t>2BR</t>
  </si>
  <si>
    <t>Occupied No Notice</t>
  </si>
  <si>
    <t>DeRita, Elysse</t>
  </si>
  <si>
    <t>Resident</t>
  </si>
  <si>
    <t>Amenity Rent</t>
  </si>
  <si>
    <t>354080398</t>
  </si>
  <si>
    <t>04/01/2025</t>
  </si>
  <si>
    <t>Month to Month Rent</t>
  </si>
  <si>
    <t>354080348</t>
  </si>
  <si>
    <t>04/01/2025</t>
  </si>
  <si>
    <t>Month-to-Month Fee</t>
  </si>
  <si>
    <t>354080091</t>
  </si>
  <si>
    <t>04/01/2025</t>
  </si>
  <si>
    <t>Charge Total:</t>
  </si>
  <si>
    <t>T100-T100-07A</t>
  </si>
  <si>
    <t>STD</t>
  </si>
  <si>
    <t>Occupied No Notice</t>
  </si>
  <si>
    <t>Conley III, Mark</t>
  </si>
  <si>
    <t>Resident</t>
  </si>
  <si>
    <t>Amenity Rent</t>
  </si>
  <si>
    <t>354080320</t>
  </si>
  <si>
    <t>04/01/2025</t>
  </si>
  <si>
    <t>Amenity Rent</t>
  </si>
  <si>
    <t>354080221</t>
  </si>
  <si>
    <t>04/01/2025</t>
  </si>
  <si>
    <t>Rent</t>
  </si>
  <si>
    <t>354080653</t>
  </si>
  <si>
    <t>04/01/2025</t>
  </si>
  <si>
    <t>Charge Total:</t>
  </si>
  <si>
    <t>T100-T100-07B</t>
  </si>
  <si>
    <t>JR1</t>
  </si>
  <si>
    <t>Occupied No Notice</t>
  </si>
  <si>
    <t>Harrison, Christine</t>
  </si>
  <si>
    <t>Resident</t>
  </si>
  <si>
    <t>Amenity Rent</t>
  </si>
  <si>
    <t>354080494</t>
  </si>
  <si>
    <t>04/01/2025</t>
  </si>
  <si>
    <t>Amenity Rent</t>
  </si>
  <si>
    <t>354080104</t>
  </si>
  <si>
    <t>04/01/2025</t>
  </si>
  <si>
    <t>Rent</t>
  </si>
  <si>
    <t>354080467</t>
  </si>
  <si>
    <t>04/01/2025</t>
  </si>
  <si>
    <t>Charge Total:</t>
  </si>
  <si>
    <t>T100-T100-008</t>
  </si>
  <si>
    <t>2BR</t>
  </si>
  <si>
    <t>Occupied No Notice</t>
  </si>
  <si>
    <t>Tamagawa, Emiko</t>
  </si>
  <si>
    <t>Resident</t>
  </si>
  <si>
    <t>Amenity Rent</t>
  </si>
  <si>
    <t>354080220</t>
  </si>
  <si>
    <t>04/01/2025</t>
  </si>
  <si>
    <t>Rent</t>
  </si>
  <si>
    <t>354080513</t>
  </si>
  <si>
    <t>04/01/2025</t>
  </si>
  <si>
    <t>Charge Total:</t>
  </si>
  <si>
    <t>T100-T100-009</t>
  </si>
  <si>
    <t>2BR</t>
  </si>
  <si>
    <t>Occupied No Notice</t>
  </si>
  <si>
    <t>Giddens, Chad</t>
  </si>
  <si>
    <t>Resident</t>
  </si>
  <si>
    <t>Amenity Rent</t>
  </si>
  <si>
    <t>354080299</t>
  </si>
  <si>
    <t>04/01/2025</t>
  </si>
  <si>
    <t>Rent</t>
  </si>
  <si>
    <t>354080425</t>
  </si>
  <si>
    <t>04/01/2025</t>
  </si>
  <si>
    <t>Charge Total:</t>
  </si>
  <si>
    <t>T100-T100-010</t>
  </si>
  <si>
    <t>2BR</t>
  </si>
  <si>
    <t>Occupied No Notice</t>
  </si>
  <si>
    <t>Lino, Andreia</t>
  </si>
  <si>
    <t>Resident</t>
  </si>
  <si>
    <t>Amenity Rent</t>
  </si>
  <si>
    <t>354080342</t>
  </si>
  <si>
    <t>04/01/2025</t>
  </si>
  <si>
    <t>Rent</t>
  </si>
  <si>
    <t>354080493</t>
  </si>
  <si>
    <t>04/01/2025</t>
  </si>
  <si>
    <t>Charge Total:</t>
  </si>
  <si>
    <t>T100-T100-011</t>
  </si>
  <si>
    <t>2BR</t>
  </si>
  <si>
    <t>Occupied No Notice</t>
  </si>
  <si>
    <t>Valcourt, Jean</t>
  </si>
  <si>
    <t>Resident</t>
  </si>
  <si>
    <t>Amenity Rent</t>
  </si>
  <si>
    <t>354080419</t>
  </si>
  <si>
    <t>04/01/2025</t>
  </si>
  <si>
    <t>Rent</t>
  </si>
  <si>
    <t>354080573</t>
  </si>
  <si>
    <t>04/01/2025</t>
  </si>
  <si>
    <t>Charge Total:</t>
  </si>
  <si>
    <t>T100-T100-012</t>
  </si>
  <si>
    <t>2BR</t>
  </si>
  <si>
    <t>Occupied No Notice</t>
  </si>
  <si>
    <t>Jacob, Anil</t>
  </si>
  <si>
    <t>Resident</t>
  </si>
  <si>
    <t>Amenity Rent</t>
  </si>
  <si>
    <t>354080555</t>
  </si>
  <si>
    <t>04/01/2025</t>
  </si>
  <si>
    <t>Rent</t>
  </si>
  <si>
    <t>354080201</t>
  </si>
  <si>
    <t>04/01/2025</t>
  </si>
  <si>
    <t>Charge Total:</t>
  </si>
  <si>
    <t>Brook Haven Estates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</si>
  <si>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</si>
  <si>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</si>
  <si>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</si>
  <si>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</si>
  <si>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</si>
  <si>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</si>
  <si>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</si>
  <si>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</si>
  <si>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</si>
  <si>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</si>
  <si>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</si>
  <si>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</si>
  <si>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</si>
  <si>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</si>
  <si>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</si>
  <si>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</si>
  <si>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Brook Haven Estates</t>
  </si>
  <si>
    <t>Notice Rented</t>
  </si>
  <si>
    <t>Brook Haven Estates</t>
  </si>
  <si>
    <t>Notice Unrented</t>
  </si>
  <si>
    <t>Brook Haven Estates</t>
  </si>
  <si>
    <t>Total Occupied Units</t>
  </si>
  <si>
    <t>Vacant Rented Not Ready</t>
  </si>
  <si>
    <t>Brook Haven Estates</t>
  </si>
  <si>
    <t>Vacant Unrented Not Ready</t>
  </si>
  <si>
    <t>Brook Haven Estates</t>
  </si>
  <si>
    <t>Total Vacant Units</t>
  </si>
  <si>
    <t>Total Rentable Units</t>
  </si>
  <si>
    <t>Charge Code Summary</t>
  </si>
  <si>
    <t>Charge Code</t>
  </si>
  <si>
    <t>Scheduled</t>
  </si>
  <si>
    <t>Ledger: Resident</t>
  </si>
  <si>
    <t>Amenity Rent</t>
  </si>
  <si>
    <t>Clubhouse/Amenity Rental</t>
  </si>
  <si>
    <t>Concession-Partial Employee</t>
  </si>
  <si>
    <t>Concession-Resident</t>
  </si>
  <si>
    <t>Month-to-Month Fee</t>
  </si>
  <si>
    <t>Month to Month Rent</t>
  </si>
  <si>
    <t>Parking/Carport/Garage</t>
  </si>
  <si>
    <t>Rent</t>
  </si>
  <si>
    <t>Renters Insurance Fine</t>
  </si>
  <si>
    <t>Transfer Fee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</si>
  <si>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</si>
  <si>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</si>
  <si>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</si>
  <si>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</si>
  <si>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</si>
  <si>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</si>
  <si>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</si>
  <si>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</si>
  <si>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</si>
  <si>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</si>
  <si>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</si>
  <si>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</si>
  <si>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</si>
  <si>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</si>
  <si>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</si>
  <si>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</si>
  <si>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</si>
  <si>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</si>
  <si>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</si>
  <si>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</si>
  <si>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O330-O330-005</t>
  </si>
  <si>
    <t>2BR</t>
  </si>
  <si>
    <t>Vacant Rented Not Ready</t>
  </si>
  <si>
    <t>Phillips, Hallam</t>
  </si>
  <si>
    <t>Resident</t>
  </si>
  <si>
    <t>Amenity Rent</t>
  </si>
  <si>
    <t>Rent</t>
  </si>
  <si>
    <t>Charge Total:</t>
  </si>
  <si>
    <t>Brook Haven Estates Total:</t>
  </si>
  <si>
    <t>Rent Roll Valencedocs</t>
  </si>
  <si>
    <t>Canyon Point</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</si>
  <si>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</si>
  <si>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</si>
  <si>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</si>
  <si>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</si>
  <si>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</si>
  <si>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</si>
  <si>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</si>
  <si>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</si>
  <si>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</si>
  <si>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</si>
  <si>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</si>
  <si>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</si>
  <si>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</si>
  <si>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</si>
  <si>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</si>
  <si>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</si>
  <si>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</si>
  <si>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</si>
  <si>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</si>
  <si>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</si>
  <si>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01-0101</t>
  </si>
  <si>
    <t>2 bed /2 bath c</t>
  </si>
  <si>
    <t>Occupied No Notice</t>
  </si>
  <si>
    <t>Valdez, Bobby</t>
  </si>
  <si>
    <t>Resident</t>
  </si>
  <si>
    <t>Amenity Rent</t>
  </si>
  <si>
    <t>354057904</t>
  </si>
  <si>
    <t>04/01/2025</t>
  </si>
  <si>
    <t>Amenity Rent</t>
  </si>
  <si>
    <t>354057797</t>
  </si>
  <si>
    <t>04/01/2025</t>
  </si>
  <si>
    <t>Amenity Rent</t>
  </si>
  <si>
    <t>354057982</t>
  </si>
  <si>
    <t>04/01/2025</t>
  </si>
  <si>
    <t>Rent</t>
  </si>
  <si>
    <t>354057633</t>
  </si>
  <si>
    <t>04/01/2025</t>
  </si>
  <si>
    <t>Charge Total:</t>
  </si>
  <si>
    <t>01-0102</t>
  </si>
  <si>
    <t>2 bed /2 bath c</t>
  </si>
  <si>
    <t>Occupied No Notice</t>
  </si>
  <si>
    <t>Zapata, Elida</t>
  </si>
  <si>
    <t>Resident</t>
  </si>
  <si>
    <t>Amenity Rent</t>
  </si>
  <si>
    <t>354057648</t>
  </si>
  <si>
    <t>04/01/2025</t>
  </si>
  <si>
    <t>Amenity Rent</t>
  </si>
  <si>
    <t>354058119</t>
  </si>
  <si>
    <t>04/01/2025</t>
  </si>
  <si>
    <t>Amenity Rent</t>
  </si>
  <si>
    <t>354057685</t>
  </si>
  <si>
    <t>04/01/2025</t>
  </si>
  <si>
    <t>Amenity Rent</t>
  </si>
  <si>
    <t>354057851</t>
  </si>
  <si>
    <t>04/01/2025</t>
  </si>
  <si>
    <t>Rent</t>
  </si>
  <si>
    <t>354057955</t>
  </si>
  <si>
    <t>04/01/2025</t>
  </si>
  <si>
    <t>Charge Total:</t>
  </si>
  <si>
    <t>01-0103</t>
  </si>
  <si>
    <t>2 bed /2 bath c</t>
  </si>
  <si>
    <t>Occupied No Notice</t>
  </si>
  <si>
    <t>Martinez, Rosa Isela</t>
  </si>
  <si>
    <t>Resident</t>
  </si>
  <si>
    <t>Amenity Rent</t>
  </si>
  <si>
    <t>354058040</t>
  </si>
  <si>
    <t>04/01/2025</t>
  </si>
  <si>
    <t>Amenity Rent</t>
  </si>
  <si>
    <t>354057859</t>
  </si>
  <si>
    <t>04/01/2025</t>
  </si>
  <si>
    <t>Amenity Rent</t>
  </si>
  <si>
    <t>354057781</t>
  </si>
  <si>
    <t>04/01/2025</t>
  </si>
  <si>
    <t>Amenity Rent</t>
  </si>
  <si>
    <t>354057699</t>
  </si>
  <si>
    <t>04/01/2025</t>
  </si>
  <si>
    <t>Rent</t>
  </si>
  <si>
    <t>354057593</t>
  </si>
  <si>
    <t>04/01/2025</t>
  </si>
  <si>
    <t>Charge Total:</t>
  </si>
  <si>
    <t>01-0104</t>
  </si>
  <si>
    <t>2 bed /2 bath c</t>
  </si>
  <si>
    <t>Occupied No Notice</t>
  </si>
  <si>
    <t>Hillis, Samantha</t>
  </si>
  <si>
    <t>Resident</t>
  </si>
  <si>
    <t>Amenity Rent</t>
  </si>
  <si>
    <t>354057755</t>
  </si>
  <si>
    <t>04/01/2025</t>
  </si>
  <si>
    <t>Rent</t>
  </si>
  <si>
    <t>354057945</t>
  </si>
  <si>
    <t>04/01/2025</t>
  </si>
  <si>
    <t>Charge Total:</t>
  </si>
  <si>
    <t>01-0105</t>
  </si>
  <si>
    <t>2 bed /2 bath c</t>
  </si>
  <si>
    <t>Occupied No Notice</t>
  </si>
  <si>
    <t>Drummond, Lashawn</t>
  </si>
  <si>
    <t>Resident</t>
  </si>
  <si>
    <t>Amenity Rent</t>
  </si>
  <si>
    <t>354057981</t>
  </si>
  <si>
    <t>04/01/2025</t>
  </si>
  <si>
    <t>Month to Month Rent</t>
  </si>
  <si>
    <t>354057925</t>
  </si>
  <si>
    <t>04/01/2025</t>
  </si>
  <si>
    <t>Month-to-Month Fee</t>
  </si>
  <si>
    <t>354057813</t>
  </si>
  <si>
    <t>04/01/2025</t>
  </si>
  <si>
    <t>Charge Total:</t>
  </si>
  <si>
    <t>01-0106</t>
  </si>
  <si>
    <t>2 bed /2 bath c</t>
  </si>
  <si>
    <t>Occupied No Notice</t>
  </si>
  <si>
    <t>Edwards, Simon</t>
  </si>
  <si>
    <t>Resident</t>
  </si>
  <si>
    <t>Amenity Rent</t>
  </si>
  <si>
    <t>354057622</t>
  </si>
  <si>
    <t>04/01/2025</t>
  </si>
  <si>
    <t>Amenity Rent</t>
  </si>
  <si>
    <t>354057761</t>
  </si>
  <si>
    <t>04/01/2025</t>
  </si>
  <si>
    <t>Rent</t>
  </si>
  <si>
    <t>354058015</t>
  </si>
  <si>
    <t>04/01/2025</t>
  </si>
  <si>
    <t>Late Fee</t>
  </si>
  <si>
    <t>354401677</t>
  </si>
  <si>
    <t>04/04/2025</t>
  </si>
  <si>
    <t>Charge Total:</t>
  </si>
  <si>
    <t>01-0107</t>
  </si>
  <si>
    <t>2 bed /2 bath c</t>
  </si>
  <si>
    <t>Vacant Unrented Not Ready</t>
  </si>
  <si>
    <t>-- Vacant --</t>
  </si>
  <si>
    <t>-</t>
  </si>
  <si>
    <t>Charge Total:</t>
  </si>
  <si>
    <t>01-0108</t>
  </si>
  <si>
    <t>2 bed /2 bath c</t>
  </si>
  <si>
    <t>Occupied No Notice</t>
  </si>
  <si>
    <t>Nunez de Arjona, Ma</t>
  </si>
  <si>
    <t>Resident</t>
  </si>
  <si>
    <t>Amenity Rent</t>
  </si>
  <si>
    <t>354057775</t>
  </si>
  <si>
    <t>04/01/2025</t>
  </si>
  <si>
    <t>Amenity Rent</t>
  </si>
  <si>
    <t>354057810</t>
  </si>
  <si>
    <t>04/01/2025</t>
  </si>
  <si>
    <t>Month to Month Rent</t>
  </si>
  <si>
    <t>354057886</t>
  </si>
  <si>
    <t>04/01/2025</t>
  </si>
  <si>
    <t>Late Fee</t>
  </si>
  <si>
    <t>354401679</t>
  </si>
  <si>
    <t>04/04/2025</t>
  </si>
  <si>
    <t>Month-to-Month Fee</t>
  </si>
  <si>
    <t>354057581</t>
  </si>
  <si>
    <t>04/01/2025</t>
  </si>
  <si>
    <t>Charge Total:</t>
  </si>
  <si>
    <t>01-0109</t>
  </si>
  <si>
    <t>2 bed /2 bath c</t>
  </si>
  <si>
    <t>Occupied No Notice</t>
  </si>
  <si>
    <t>Mata Jr, Marcos</t>
  </si>
  <si>
    <t>Resident</t>
  </si>
  <si>
    <t>Amenity Rent</t>
  </si>
  <si>
    <t>354057666</t>
  </si>
  <si>
    <t>04/01/2025</t>
  </si>
  <si>
    <t>Rent</t>
  </si>
  <si>
    <t>354058047</t>
  </si>
  <si>
    <t>04/01/2025</t>
  </si>
  <si>
    <t>Charge Total:</t>
  </si>
  <si>
    <t>01-0110</t>
  </si>
  <si>
    <t>2 bed /2 bath c</t>
  </si>
  <si>
    <t>Occupied No Notice</t>
  </si>
  <si>
    <t>Atkins, Jessica</t>
  </si>
  <si>
    <t>Resident</t>
  </si>
  <si>
    <t>Amenity Rent</t>
  </si>
  <si>
    <t>354057665</t>
  </si>
  <si>
    <t>04/01/2025</t>
  </si>
  <si>
    <t>Amenity Rent</t>
  </si>
  <si>
    <t>354058108</t>
  </si>
  <si>
    <t>04/01/2025</t>
  </si>
  <si>
    <t>Rent</t>
  </si>
  <si>
    <t>354057806</t>
  </si>
  <si>
    <t>04/01/2025</t>
  </si>
  <si>
    <t>Concession-Resident</t>
  </si>
  <si>
    <t>354058079</t>
  </si>
  <si>
    <t>04/01/2025</t>
  </si>
  <si>
    <t>Charge Total:</t>
  </si>
  <si>
    <t>02-0201</t>
  </si>
  <si>
    <t>2 bed /2 bath c</t>
  </si>
  <si>
    <t>Occupied No Notice</t>
  </si>
  <si>
    <t>Lorusso, Heather</t>
  </si>
  <si>
    <t>Resident</t>
  </si>
  <si>
    <t>Amenity Rent</t>
  </si>
  <si>
    <t>354057990</t>
  </si>
  <si>
    <t>04/01/2025</t>
  </si>
  <si>
    <t>Rent</t>
  </si>
  <si>
    <t>354057821</t>
  </si>
  <si>
    <t>04/01/2025</t>
  </si>
  <si>
    <t>Charge Total:</t>
  </si>
  <si>
    <t>02-0202</t>
  </si>
  <si>
    <t>2 bed /2 bath c</t>
  </si>
  <si>
    <t>Occupied No Notice</t>
  </si>
  <si>
    <t>Crosby, Betty</t>
  </si>
  <si>
    <t>Resident</t>
  </si>
  <si>
    <t>Rent</t>
  </si>
  <si>
    <t>354057983</t>
  </si>
  <si>
    <t>04/01/2025</t>
  </si>
  <si>
    <t>Charge Total:</t>
  </si>
  <si>
    <t>02-0203</t>
  </si>
  <si>
    <t>1 bed / 1 bath b</t>
  </si>
  <si>
    <t>Occupied No Notice</t>
  </si>
  <si>
    <t>Rincon, Andrew</t>
  </si>
  <si>
    <t>Resident</t>
  </si>
  <si>
    <t>Amenity Rent</t>
  </si>
  <si>
    <t>354057743</t>
  </si>
  <si>
    <t>04/01/2025</t>
  </si>
  <si>
    <t>Rent</t>
  </si>
  <si>
    <t>354057670</t>
  </si>
  <si>
    <t>04/01/2025</t>
  </si>
  <si>
    <t>Charge Total:</t>
  </si>
  <si>
    <t>02-0204</t>
  </si>
  <si>
    <t>1 bed / 1 bath b</t>
  </si>
  <si>
    <t xml:space="preserve"> Excluded -Model Unit</t>
  </si>
  <si>
    <t>-- Vacant --</t>
  </si>
  <si>
    <t>-</t>
  </si>
  <si>
    <t>Charge Total:</t>
  </si>
  <si>
    <t>02-0205</t>
  </si>
  <si>
    <t>2 bed /2 bath c</t>
  </si>
  <si>
    <t>Occupied No Notice</t>
  </si>
  <si>
    <t>Rogan Meza, Brock</t>
  </si>
  <si>
    <t>Resident</t>
  </si>
  <si>
    <t>Amenity Rent</t>
  </si>
  <si>
    <t>354057710</t>
  </si>
  <si>
    <t>04/01/2025</t>
  </si>
  <si>
    <t>Amenity Rent</t>
  </si>
  <si>
    <t>354058114</t>
  </si>
  <si>
    <t>04/01/2025</t>
  </si>
  <si>
    <t>Rent</t>
  </si>
  <si>
    <t>354057993</t>
  </si>
  <si>
    <t>04/01/2025</t>
  </si>
  <si>
    <t>Charge Total:</t>
  </si>
  <si>
    <t>02-0206</t>
  </si>
  <si>
    <t>2 bed /2 bath c</t>
  </si>
  <si>
    <t>Occupied No Notice</t>
  </si>
  <si>
    <t>Abbott, Phillip</t>
  </si>
  <si>
    <t>Resident</t>
  </si>
  <si>
    <t>Month to Month Rent</t>
  </si>
  <si>
    <t>354057799</t>
  </si>
  <si>
    <t>04/01/2025</t>
  </si>
  <si>
    <t>Month-to-Month Fee</t>
  </si>
  <si>
    <t>354058013</t>
  </si>
  <si>
    <t>04/01/2025</t>
  </si>
  <si>
    <t>Renters Insurance Fine</t>
  </si>
  <si>
    <t>354041461</t>
  </si>
  <si>
    <t>04/01/2025</t>
  </si>
  <si>
    <t>Charge Total:</t>
  </si>
  <si>
    <t>02-0207</t>
  </si>
  <si>
    <t>1 bed / 1 bath b</t>
  </si>
  <si>
    <t>Occupied No Notice</t>
  </si>
  <si>
    <t>Ochoa, Amy</t>
  </si>
  <si>
    <t>Resident</t>
  </si>
  <si>
    <t>Amenity Rent</t>
  </si>
  <si>
    <t>354057932</t>
  </si>
  <si>
    <t>04/01/2025</t>
  </si>
  <si>
    <t>Rent</t>
  </si>
  <si>
    <t>354057577</t>
  </si>
  <si>
    <t>04/01/2025</t>
  </si>
  <si>
    <t>Charge Total:</t>
  </si>
  <si>
    <t>02-0208</t>
  </si>
  <si>
    <t>1 bed / 1 bath b</t>
  </si>
  <si>
    <t>Occupied No Notice</t>
  </si>
  <si>
    <t>Fagan, Ethan</t>
  </si>
  <si>
    <t>Resident</t>
  </si>
  <si>
    <t>Amenity Rent</t>
  </si>
  <si>
    <t>354058064</t>
  </si>
  <si>
    <t>04/01/2025</t>
  </si>
  <si>
    <t>Rent</t>
  </si>
  <si>
    <t>354057760</t>
  </si>
  <si>
    <t>04/01/2025</t>
  </si>
  <si>
    <t>Charge Total:</t>
  </si>
  <si>
    <t>02-0209</t>
  </si>
  <si>
    <t>2 bed /2 bath c</t>
  </si>
  <si>
    <t>Vacant Unrented Not Ready</t>
  </si>
  <si>
    <t>-- Vacant --</t>
  </si>
  <si>
    <t>-</t>
  </si>
  <si>
    <t>Charge Total:</t>
  </si>
  <si>
    <t>02-0210</t>
  </si>
  <si>
    <t>2 bed /2 bath c</t>
  </si>
  <si>
    <t>Occupied No Notice</t>
  </si>
  <si>
    <t>Rodriguez, Michael</t>
  </si>
  <si>
    <t>Resident</t>
  </si>
  <si>
    <t>Amenity Rent</t>
  </si>
  <si>
    <t>354057718</t>
  </si>
  <si>
    <t>04/01/2025</t>
  </si>
  <si>
    <t>Amenity Rent</t>
  </si>
  <si>
    <t>354057944</t>
  </si>
  <si>
    <t>04/01/2025</t>
  </si>
  <si>
    <t>Amenity Rent</t>
  </si>
  <si>
    <t>354058034</t>
  </si>
  <si>
    <t>04/01/2025</t>
  </si>
  <si>
    <t>Rent</t>
  </si>
  <si>
    <t>354058090</t>
  </si>
  <si>
    <t>04/01/2025</t>
  </si>
  <si>
    <t>Charge Total:</t>
  </si>
  <si>
    <t>02-0211</t>
  </si>
  <si>
    <t>1 bed / 1 bath b</t>
  </si>
  <si>
    <t>Notice Unrented</t>
  </si>
  <si>
    <t>Busbee, Yvonne</t>
  </si>
  <si>
    <t>Resident</t>
  </si>
  <si>
    <t>Amenity Rent</t>
  </si>
  <si>
    <t>354057977</t>
  </si>
  <si>
    <t>04/01/2025</t>
  </si>
  <si>
    <t>Rent</t>
  </si>
  <si>
    <t>354057680</t>
  </si>
  <si>
    <t>04/01/2025</t>
  </si>
  <si>
    <t>Charge Total:</t>
  </si>
  <si>
    <t>02-0212</t>
  </si>
  <si>
    <t>1 bed / 1 bath b</t>
  </si>
  <si>
    <t>Occupied No Notice</t>
  </si>
  <si>
    <t>Gonzalez, Lanette</t>
  </si>
  <si>
    <t>Resident</t>
  </si>
  <si>
    <t>Amenity Rent</t>
  </si>
  <si>
    <t>354057722</t>
  </si>
  <si>
    <t>04/01/2025</t>
  </si>
  <si>
    <t>Rent</t>
  </si>
  <si>
    <t>354057837</t>
  </si>
  <si>
    <t>04/01/2025</t>
  </si>
  <si>
    <t>Concession-Resident</t>
  </si>
  <si>
    <t>354057888</t>
  </si>
  <si>
    <t>04/01/2025</t>
  </si>
  <si>
    <t>Charge Total:</t>
  </si>
  <si>
    <t>02-0213</t>
  </si>
  <si>
    <t>2 bed /2 bath c</t>
  </si>
  <si>
    <t>Occupied No Notice</t>
  </si>
  <si>
    <t>Valentin, Indira</t>
  </si>
  <si>
    <t>Resident</t>
  </si>
  <si>
    <t>Amenity Rent</t>
  </si>
  <si>
    <t>354057715</t>
  </si>
  <si>
    <t>04/01/2025</t>
  </si>
  <si>
    <t>Rent</t>
  </si>
  <si>
    <t>354057866</t>
  </si>
  <si>
    <t>04/01/2025</t>
  </si>
  <si>
    <t>Charge Total:</t>
  </si>
  <si>
    <t>02-0214</t>
  </si>
  <si>
    <t>2 bed /2 bath c</t>
  </si>
  <si>
    <t>Occupied No Notice</t>
  </si>
  <si>
    <t>Ricks, Kimberly</t>
  </si>
  <si>
    <t>Resident</t>
  </si>
  <si>
    <t>Amenity Rent</t>
  </si>
  <si>
    <t>354057714</t>
  </si>
  <si>
    <t>04/01/2025</t>
  </si>
  <si>
    <t>Amenity Rent</t>
  </si>
  <si>
    <t>354057986</t>
  </si>
  <si>
    <t>04/01/2025</t>
  </si>
  <si>
    <t>Amenity Rent</t>
  </si>
  <si>
    <t>354058045</t>
  </si>
  <si>
    <t>04/01/2025</t>
  </si>
  <si>
    <t>Rent</t>
  </si>
  <si>
    <t>354058025</t>
  </si>
  <si>
    <t>04/01/2025</t>
  </si>
  <si>
    <t>Charge Total:</t>
  </si>
  <si>
    <t>02-0215</t>
  </si>
  <si>
    <t>1 bed / 1 bath b</t>
  </si>
  <si>
    <t>Occupied No Notice</t>
  </si>
  <si>
    <t>Acuna, Angel</t>
  </si>
  <si>
    <t>Resident</t>
  </si>
  <si>
    <t>Amenity Rent</t>
  </si>
  <si>
    <t>354120917</t>
  </si>
  <si>
    <t>04/01/2025</t>
  </si>
  <si>
    <t>Amenity Rent</t>
  </si>
  <si>
    <t>354120913</t>
  </si>
  <si>
    <t>04/01/2025</t>
  </si>
  <si>
    <t>Rent</t>
  </si>
  <si>
    <t>354120918</t>
  </si>
  <si>
    <t>04/01/2025</t>
  </si>
  <si>
    <t>Concession-Resident</t>
  </si>
  <si>
    <t>354477555</t>
  </si>
  <si>
    <t>04/01/2025</t>
  </si>
  <si>
    <t>Late Fee</t>
  </si>
  <si>
    <t>354401690</t>
  </si>
  <si>
    <t>04/04/2025</t>
  </si>
  <si>
    <t>Late Fee</t>
  </si>
  <si>
    <t>354460652</t>
  </si>
  <si>
    <t>04/04/2025</t>
  </si>
  <si>
    <t>Charge Total:</t>
  </si>
  <si>
    <t>02-0216</t>
  </si>
  <si>
    <t>1 bed / 1 bath b</t>
  </si>
  <si>
    <t>Occupied No Notice</t>
  </si>
  <si>
    <t>Segovia, Alexander</t>
  </si>
  <si>
    <t>Resident</t>
  </si>
  <si>
    <t>Amenity Rent</t>
  </si>
  <si>
    <t>354057636</t>
  </si>
  <si>
    <t>04/01/2025</t>
  </si>
  <si>
    <t>Rent</t>
  </si>
  <si>
    <t>354057657</t>
  </si>
  <si>
    <t>04/01/2025</t>
  </si>
  <si>
    <t>Late Fee</t>
  </si>
  <si>
    <t>354401676</t>
  </si>
  <si>
    <t>04/04/2025</t>
  </si>
  <si>
    <t>Charge Total:</t>
  </si>
  <si>
    <t>03-0301</t>
  </si>
  <si>
    <t>2 bed /2 bath c</t>
  </si>
  <si>
    <t>Occupied No Notice</t>
  </si>
  <si>
    <t>Liebetrau, Rose</t>
  </si>
  <si>
    <t>Resident</t>
  </si>
  <si>
    <t>Amenity Rent</t>
  </si>
  <si>
    <t>354057723</t>
  </si>
  <si>
    <t>04/01/2025</t>
  </si>
  <si>
    <t>Amenity Rent</t>
  </si>
  <si>
    <t>354058120</t>
  </si>
  <si>
    <t>04/01/2025</t>
  </si>
  <si>
    <t>Rent</t>
  </si>
  <si>
    <t>354057865</t>
  </si>
  <si>
    <t>04/01/2025</t>
  </si>
  <si>
    <t>Charge Total:</t>
  </si>
  <si>
    <t>03-0302</t>
  </si>
  <si>
    <t>2 bed /2 bath c</t>
  </si>
  <si>
    <t>Vacant Unrented Not Ready</t>
  </si>
  <si>
    <t>-- Vacant --</t>
  </si>
  <si>
    <t>-</t>
  </si>
  <si>
    <t>Charge Total:</t>
  </si>
  <si>
    <t>03-0303</t>
  </si>
  <si>
    <t>1 bed / 1 bath b</t>
  </si>
  <si>
    <t>Occupied No Notice</t>
  </si>
  <si>
    <t>Strode, Gloria</t>
  </si>
  <si>
    <t>Resident</t>
  </si>
  <si>
    <t>Amenity Rent</t>
  </si>
  <si>
    <t>354058029</t>
  </si>
  <si>
    <t>04/01/2025</t>
  </si>
  <si>
    <t>Rent</t>
  </si>
  <si>
    <t>354057958</t>
  </si>
  <si>
    <t>04/01/2025</t>
  </si>
  <si>
    <t>Charge Total:</t>
  </si>
  <si>
    <t>03-0304</t>
  </si>
  <si>
    <t>1 bed / 1 bath b</t>
  </si>
  <si>
    <t>Occupied No Notice</t>
  </si>
  <si>
    <t>McNeal, Tyler</t>
  </si>
  <si>
    <t>Resident</t>
  </si>
  <si>
    <t>Amenity Rent</t>
  </si>
  <si>
    <t>354057695</t>
  </si>
  <si>
    <t>04/01/2025</t>
  </si>
  <si>
    <t>Rent</t>
  </si>
  <si>
    <t>354057868</t>
  </si>
  <si>
    <t>04/01/2025</t>
  </si>
  <si>
    <t>Charge Total:</t>
  </si>
  <si>
    <t>03-0305</t>
  </si>
  <si>
    <t>2 bed /2 bath c</t>
  </si>
  <si>
    <t>Occupied No Notice</t>
  </si>
  <si>
    <t>Fuentes, Melissa</t>
  </si>
  <si>
    <t>Resident</t>
  </si>
  <si>
    <t>Amenity Rent</t>
  </si>
  <si>
    <t>354058022</t>
  </si>
  <si>
    <t>04/01/2025</t>
  </si>
  <si>
    <t>Amenity Rent</t>
  </si>
  <si>
    <t>354057656</t>
  </si>
  <si>
    <t>04/01/2025</t>
  </si>
  <si>
    <t>Rent</t>
  </si>
  <si>
    <t>354057709</t>
  </si>
  <si>
    <t>04/01/2025</t>
  </si>
  <si>
    <t>Concession-Resident</t>
  </si>
  <si>
    <t>354058091</t>
  </si>
  <si>
    <t>04/01/2025</t>
  </si>
  <si>
    <t>Charge Total:</t>
  </si>
  <si>
    <t>03-0306</t>
  </si>
  <si>
    <t>2 bed /2 bath c</t>
  </si>
  <si>
    <t>Occupied No Notice</t>
  </si>
  <si>
    <t>Martinez Aldana, Carlos (Carlos)</t>
  </si>
  <si>
    <t>Resident</t>
  </si>
  <si>
    <t>Amenity Rent</t>
  </si>
  <si>
    <t>354057961</t>
  </si>
  <si>
    <t>04/01/2025</t>
  </si>
  <si>
    <t>Amenity Rent</t>
  </si>
  <si>
    <t>354057869</t>
  </si>
  <si>
    <t>04/01/2025</t>
  </si>
  <si>
    <t>Amenity Rent</t>
  </si>
  <si>
    <t>354058089</t>
  </si>
  <si>
    <t>04/01/2025</t>
  </si>
  <si>
    <t>Rent</t>
  </si>
  <si>
    <t>354058060</t>
  </si>
  <si>
    <t>04/01/2025</t>
  </si>
  <si>
    <t>Charge Total:</t>
  </si>
  <si>
    <t>03-0307</t>
  </si>
  <si>
    <t>1 bed / 1 bath b</t>
  </si>
  <si>
    <t>Vacant Unrented Ready</t>
  </si>
  <si>
    <t>-- Vacant --</t>
  </si>
  <si>
    <t>-</t>
  </si>
  <si>
    <t>Charge Total:</t>
  </si>
  <si>
    <t>03-0308</t>
  </si>
  <si>
    <t>1 bed / 1 bath b</t>
  </si>
  <si>
    <t>Occupied No Notice</t>
  </si>
  <si>
    <t>Dixon, Matthew</t>
  </si>
  <si>
    <t>Resident</t>
  </si>
  <si>
    <t>Amenity Rent</t>
  </si>
  <si>
    <t>354057744</t>
  </si>
  <si>
    <t>04/01/2025</t>
  </si>
  <si>
    <t>Rent</t>
  </si>
  <si>
    <t>354057800</t>
  </si>
  <si>
    <t>04/01/2025</t>
  </si>
  <si>
    <t>Charge Total:</t>
  </si>
  <si>
    <t>04-0401</t>
  </si>
  <si>
    <t>2 bed /2 bath c</t>
  </si>
  <si>
    <t>Occupied No Notice</t>
  </si>
  <si>
    <t>London, Verdell</t>
  </si>
  <si>
    <t>Resident</t>
  </si>
  <si>
    <t>Amenity Rent</t>
  </si>
  <si>
    <t>354057877</t>
  </si>
  <si>
    <t>04/01/2025</t>
  </si>
  <si>
    <t>Amenity Rent</t>
  </si>
  <si>
    <t>354058115</t>
  </si>
  <si>
    <t>04/01/2025</t>
  </si>
  <si>
    <t>Amenity Rent</t>
  </si>
  <si>
    <t>354058012</t>
  </si>
  <si>
    <t>04/01/2025</t>
  </si>
  <si>
    <t>Rent</t>
  </si>
  <si>
    <t>354057969</t>
  </si>
  <si>
    <t>04/01/2025</t>
  </si>
  <si>
    <t>Charge Total:</t>
  </si>
  <si>
    <t>04-0402</t>
  </si>
  <si>
    <t>1 bed / 1 bath b</t>
  </si>
  <si>
    <t>Occupied No Notice</t>
  </si>
  <si>
    <t>Nadolski, Donald</t>
  </si>
  <si>
    <t>Resident</t>
  </si>
  <si>
    <t>Amenity Rent</t>
  </si>
  <si>
    <t>354057941</t>
  </si>
  <si>
    <t>04/01/2025</t>
  </si>
  <si>
    <t>Amenity Rent</t>
  </si>
  <si>
    <t>354058074</t>
  </si>
  <si>
    <t>04/01/2025</t>
  </si>
  <si>
    <t>Rent</t>
  </si>
  <si>
    <t>354057975</t>
  </si>
  <si>
    <t>04/01/2025</t>
  </si>
  <si>
    <t>Concession-Resident</t>
  </si>
  <si>
    <t>354477557</t>
  </si>
  <si>
    <t>03/01/2025</t>
  </si>
  <si>
    <t>Concession-Resident</t>
  </si>
  <si>
    <t>354351238</t>
  </si>
  <si>
    <t>04/01/2025</t>
  </si>
  <si>
    <t>Charge Total:</t>
  </si>
  <si>
    <t>04-0403</t>
  </si>
  <si>
    <t>2 bed /2 bath c</t>
  </si>
  <si>
    <t>Occupied No Notice</t>
  </si>
  <si>
    <t>Huerta, Melissa</t>
  </si>
  <si>
    <t>Resident</t>
  </si>
  <si>
    <t>Amenity Rent</t>
  </si>
  <si>
    <t>354057758</t>
  </si>
  <si>
    <t>04/01/2025</t>
  </si>
  <si>
    <t>Amenity Rent</t>
  </si>
  <si>
    <t>354057803</t>
  </si>
  <si>
    <t>04/01/2025</t>
  </si>
  <si>
    <t>Amenity Rent</t>
  </si>
  <si>
    <t>354057779</t>
  </si>
  <si>
    <t>04/01/2025</t>
  </si>
  <si>
    <t>Rent</t>
  </si>
  <si>
    <t>354057858</t>
  </si>
  <si>
    <t>04/01/2025</t>
  </si>
  <si>
    <t>Charge Total:</t>
  </si>
  <si>
    <t>04-0404</t>
  </si>
  <si>
    <t>2 bed /2 bath c</t>
  </si>
  <si>
    <t>Occupied No Notice</t>
  </si>
  <si>
    <t>Leandro, Ivan</t>
  </si>
  <si>
    <t>Resident</t>
  </si>
  <si>
    <t>Amenity Rent</t>
  </si>
  <si>
    <t>354058083</t>
  </si>
  <si>
    <t>04/01/2025</t>
  </si>
  <si>
    <t>Amenity Rent</t>
  </si>
  <si>
    <t>354058072</t>
  </si>
  <si>
    <t>04/01/2025</t>
  </si>
  <si>
    <t>Rent</t>
  </si>
  <si>
    <t>354058007</t>
  </si>
  <si>
    <t>04/01/2025</t>
  </si>
  <si>
    <t>Charge Total:</t>
  </si>
  <si>
    <t>04-0405</t>
  </si>
  <si>
    <t>2 bed /2 bath c</t>
  </si>
  <si>
    <t>Vacant Rented Ready</t>
  </si>
  <si>
    <t>-- Vacant --</t>
  </si>
  <si>
    <t>-</t>
  </si>
  <si>
    <t>Charge Total:</t>
  </si>
  <si>
    <t>04-0406</t>
  </si>
  <si>
    <t>2 bed /2 bath c</t>
  </si>
  <si>
    <t>Vacant Unrented Ready</t>
  </si>
  <si>
    <t>-- Vacant --</t>
  </si>
  <si>
    <t>-</t>
  </si>
  <si>
    <t>Charge Total:</t>
  </si>
  <si>
    <t>04-0407</t>
  </si>
  <si>
    <t>1 bed / 1 bath b</t>
  </si>
  <si>
    <t>Vacant Unrented Ready</t>
  </si>
  <si>
    <t>-- Vacant --</t>
  </si>
  <si>
    <t>-</t>
  </si>
  <si>
    <t>Charge Total:</t>
  </si>
  <si>
    <t>04-0408</t>
  </si>
  <si>
    <t>1 bed / 1 bath b</t>
  </si>
  <si>
    <t>Occupied No Notice</t>
  </si>
  <si>
    <t>Banales, Gabriella</t>
  </si>
  <si>
    <t>Resident</t>
  </si>
  <si>
    <t>Amenity Rent</t>
  </si>
  <si>
    <t>354058021</t>
  </si>
  <si>
    <t>04/01/2025</t>
  </si>
  <si>
    <t>Amenity Rent</t>
  </si>
  <si>
    <t>354058057</t>
  </si>
  <si>
    <t>04/01/2025</t>
  </si>
  <si>
    <t>Rent</t>
  </si>
  <si>
    <t>354057790</t>
  </si>
  <si>
    <t>04/01/2025</t>
  </si>
  <si>
    <t>Charge Total:</t>
  </si>
  <si>
    <t>04-0409</t>
  </si>
  <si>
    <t>2 bed /2 bath c</t>
  </si>
  <si>
    <t>Occupied No Notice</t>
  </si>
  <si>
    <t>Soriano, Gilberto</t>
  </si>
  <si>
    <t>Resident</t>
  </si>
  <si>
    <t>Amenity Rent</t>
  </si>
  <si>
    <t>354057602</t>
  </si>
  <si>
    <t>04/01/2025</t>
  </si>
  <si>
    <t>Rent</t>
  </si>
  <si>
    <t>354057679</t>
  </si>
  <si>
    <t>04/01/2025</t>
  </si>
  <si>
    <t>Renters Insurance Fine</t>
  </si>
  <si>
    <t>354478287</t>
  </si>
  <si>
    <t>04/04/2025</t>
  </si>
  <si>
    <t>Charge Total:</t>
  </si>
  <si>
    <t>04-0410</t>
  </si>
  <si>
    <t>1 bed / 1 bath b</t>
  </si>
  <si>
    <t>Occupied No Notice</t>
  </si>
  <si>
    <t>Abu-Samra, Muhannad</t>
  </si>
  <si>
    <t>Resident</t>
  </si>
  <si>
    <t>Amenity Rent</t>
  </si>
  <si>
    <t>354057999</t>
  </si>
  <si>
    <t>04/01/2025</t>
  </si>
  <si>
    <t>Rent</t>
  </si>
  <si>
    <t>354057697</t>
  </si>
  <si>
    <t>04/01/2025</t>
  </si>
  <si>
    <t>Charge Total:</t>
  </si>
  <si>
    <t>04-0411</t>
  </si>
  <si>
    <t>2 bed /2 bath c</t>
  </si>
  <si>
    <t>Occupied No Notice</t>
  </si>
  <si>
    <t>Lane, Ryan</t>
  </si>
  <si>
    <t>Resident</t>
  </si>
  <si>
    <t>Amenity Rent</t>
  </si>
  <si>
    <t>354057717</t>
  </si>
  <si>
    <t>04/01/2025</t>
  </si>
  <si>
    <t>Amenity Rent</t>
  </si>
  <si>
    <t>354057891</t>
  </si>
  <si>
    <t>04/01/2025</t>
  </si>
  <si>
    <t>Amenity Rent</t>
  </si>
  <si>
    <t>354057663</t>
  </si>
  <si>
    <t>04/01/2025</t>
  </si>
  <si>
    <t>Rent</t>
  </si>
  <si>
    <t>354058019</t>
  </si>
  <si>
    <t>04/01/2025</t>
  </si>
  <si>
    <t>Charge Total:</t>
  </si>
  <si>
    <t>04-0412</t>
  </si>
  <si>
    <t>1 bed / 1 bath b</t>
  </si>
  <si>
    <t>Occupied No Notice</t>
  </si>
  <si>
    <t>Perna, Austin</t>
  </si>
  <si>
    <t>Resident</t>
  </si>
  <si>
    <t>Amenity Rent</t>
  </si>
  <si>
    <t>354057824</t>
  </si>
  <si>
    <t>04/01/2025</t>
  </si>
  <si>
    <t>Rent</t>
  </si>
  <si>
    <t>354057870</t>
  </si>
  <si>
    <t>04/01/2025</t>
  </si>
  <si>
    <t>Charge Total:</t>
  </si>
  <si>
    <t>04-0413</t>
  </si>
  <si>
    <t>2 bed /2 bath c</t>
  </si>
  <si>
    <t>Occupied No Notice</t>
  </si>
  <si>
    <t>Nalepa, Linda</t>
  </si>
  <si>
    <t>Resident</t>
  </si>
  <si>
    <t>Amenity Rent</t>
  </si>
  <si>
    <t>354058066</t>
  </si>
  <si>
    <t>04/01/2025</t>
  </si>
  <si>
    <t>Amenity Rent</t>
  </si>
  <si>
    <t>354057971</t>
  </si>
  <si>
    <t>04/01/2025</t>
  </si>
  <si>
    <t>Amenity Rent</t>
  </si>
  <si>
    <t>354057948</t>
  </si>
  <si>
    <t>04/01/2025</t>
  </si>
  <si>
    <t>Amenity Rent</t>
  </si>
  <si>
    <t>354057590</t>
  </si>
  <si>
    <t>04/01/2025</t>
  </si>
  <si>
    <t>Amenity Rent</t>
  </si>
  <si>
    <t>354057608</t>
  </si>
  <si>
    <t>04/01/2025</t>
  </si>
  <si>
    <t>Rent</t>
  </si>
  <si>
    <t>354057850</t>
  </si>
  <si>
    <t>04/01/2025</t>
  </si>
  <si>
    <t>Charge Total:</t>
  </si>
  <si>
    <t>04-0414</t>
  </si>
  <si>
    <t>2 bed /2 bath c</t>
  </si>
  <si>
    <t>Occupied No Notice</t>
  </si>
  <si>
    <t>Hernandez Pupo, Yailin</t>
  </si>
  <si>
    <t>Resident</t>
  </si>
  <si>
    <t>Amenity Rent</t>
  </si>
  <si>
    <t>354057623</t>
  </si>
  <si>
    <t>04/01/2025</t>
  </si>
  <si>
    <t>Amenity Rent</t>
  </si>
  <si>
    <t>354057985</t>
  </si>
  <si>
    <t>04/01/2025</t>
  </si>
  <si>
    <t>Amenity Rent</t>
  </si>
  <si>
    <t>354057991</t>
  </si>
  <si>
    <t>04/01/2025</t>
  </si>
  <si>
    <t>Amenity Rent</t>
  </si>
  <si>
    <t>354057764</t>
  </si>
  <si>
    <t>04/01/2025</t>
  </si>
  <si>
    <t>Rent</t>
  </si>
  <si>
    <t>354058118</t>
  </si>
  <si>
    <t>04/01/2025</t>
  </si>
  <si>
    <t>Renters Insurance Fine</t>
  </si>
  <si>
    <t>354042187</t>
  </si>
  <si>
    <t>04/01/2025</t>
  </si>
  <si>
    <t>Charge Total:</t>
  </si>
  <si>
    <t>04-0415</t>
  </si>
  <si>
    <t>2 bed /2 bath c</t>
  </si>
  <si>
    <t>Occupied No Notice</t>
  </si>
  <si>
    <t>Salgado, Viviana (Viviana)</t>
  </si>
  <si>
    <t>Resident</t>
  </si>
  <si>
    <t>Amenity Rent</t>
  </si>
  <si>
    <t>354057814</t>
  </si>
  <si>
    <t>04/01/2025</t>
  </si>
  <si>
    <t>Rent</t>
  </si>
  <si>
    <t>354057667</t>
  </si>
  <si>
    <t>04/01/2025</t>
  </si>
  <si>
    <t>Charge Total:</t>
  </si>
  <si>
    <t>04-0416</t>
  </si>
  <si>
    <t>2 bed /2 bath c</t>
  </si>
  <si>
    <t>Occupied No Notice</t>
  </si>
  <si>
    <t>Flores, Raymundo</t>
  </si>
  <si>
    <t>Resident</t>
  </si>
  <si>
    <t>Amenity Rent</t>
  </si>
  <si>
    <t>354057753</t>
  </si>
  <si>
    <t>04/01/2025</t>
  </si>
  <si>
    <t>Amenity Rent</t>
  </si>
  <si>
    <t>354057598</t>
  </si>
  <si>
    <t>04/01/2025</t>
  </si>
  <si>
    <t>Rent</t>
  </si>
  <si>
    <t>354057878</t>
  </si>
  <si>
    <t>04/01/2025</t>
  </si>
  <si>
    <t>Concession-Resident</t>
  </si>
  <si>
    <t>354057996</t>
  </si>
  <si>
    <t>04/01/2025</t>
  </si>
  <si>
    <t>Charge Total:</t>
  </si>
  <si>
    <t>04-0417</t>
  </si>
  <si>
    <t>1 bed / 1 bath b</t>
  </si>
  <si>
    <t>Occupied No Notice</t>
  </si>
  <si>
    <t>Rabago, Claudia</t>
  </si>
  <si>
    <t>Resident</t>
  </si>
  <si>
    <t>Amenity Rent</t>
  </si>
  <si>
    <t>354058003</t>
  </si>
  <si>
    <t>04/01/2025</t>
  </si>
  <si>
    <t>Amenity Rent</t>
  </si>
  <si>
    <t>354058105</t>
  </si>
  <si>
    <t>04/01/2025</t>
  </si>
  <si>
    <t>Amenity Rent</t>
  </si>
  <si>
    <t>354057681</t>
  </si>
  <si>
    <t>04/01/2025</t>
  </si>
  <si>
    <t>Rent</t>
  </si>
  <si>
    <t>354057830</t>
  </si>
  <si>
    <t>04/01/2025</t>
  </si>
  <si>
    <t>Concession-Resident</t>
  </si>
  <si>
    <t>354437923</t>
  </si>
  <si>
    <t>04/01/2025</t>
  </si>
  <si>
    <t>Late Fee</t>
  </si>
  <si>
    <t>354429531</t>
  </si>
  <si>
    <t>04/04/2025</t>
  </si>
  <si>
    <t>Late Fee</t>
  </si>
  <si>
    <t>354401687</t>
  </si>
  <si>
    <t>04/04/2025</t>
  </si>
  <si>
    <t>Charge Total:</t>
  </si>
  <si>
    <t>04-0418</t>
  </si>
  <si>
    <t>1 bed / 1 bath b</t>
  </si>
  <si>
    <t>Occupied No Notice</t>
  </si>
  <si>
    <t>Chapman, Samuel</t>
  </si>
  <si>
    <t>Resident</t>
  </si>
  <si>
    <t>Amenity Rent</t>
  </si>
  <si>
    <t>354057917</t>
  </si>
  <si>
    <t>04/01/2025</t>
  </si>
  <si>
    <t>Rent</t>
  </si>
  <si>
    <t>354057689</t>
  </si>
  <si>
    <t>04/01/2025</t>
  </si>
  <si>
    <t>Concession-Resident</t>
  </si>
  <si>
    <t>354057588</t>
  </si>
  <si>
    <t>04/01/2025</t>
  </si>
  <si>
    <t>Late Fee</t>
  </si>
  <si>
    <t>354401675</t>
  </si>
  <si>
    <t>04/04/2025</t>
  </si>
  <si>
    <t>Charge Total:</t>
  </si>
  <si>
    <t>04-0419</t>
  </si>
  <si>
    <t>2 bed /2 bath c</t>
  </si>
  <si>
    <t>Occupied No Notice</t>
  </si>
  <si>
    <t>Alavez, Angel</t>
  </si>
  <si>
    <t>Resident</t>
  </si>
  <si>
    <t>Amenity Rent</t>
  </si>
  <si>
    <t>354057774</t>
  </si>
  <si>
    <t>04/01/2025</t>
  </si>
  <si>
    <t>Amenity Rent</t>
  </si>
  <si>
    <t>354057691</t>
  </si>
  <si>
    <t>04/01/2025</t>
  </si>
  <si>
    <t>Amenity Rent</t>
  </si>
  <si>
    <t>354057604</t>
  </si>
  <si>
    <t>04/01/2025</t>
  </si>
  <si>
    <t>Rent</t>
  </si>
  <si>
    <t>354057788</t>
  </si>
  <si>
    <t>04/01/2025</t>
  </si>
  <si>
    <t>Charge Total:</t>
  </si>
  <si>
    <t>04-0420</t>
  </si>
  <si>
    <t>1 bed / 1 bath b</t>
  </si>
  <si>
    <t>Occupied No Notice</t>
  </si>
  <si>
    <t>Garai, Joann</t>
  </si>
  <si>
    <t>Resident</t>
  </si>
  <si>
    <t>Amenity Rent</t>
  </si>
  <si>
    <t>354058109</t>
  </si>
  <si>
    <t>04/01/2025</t>
  </si>
  <si>
    <t>Amenity Rent</t>
  </si>
  <si>
    <t>354058004</t>
  </si>
  <si>
    <t>04/01/2025</t>
  </si>
  <si>
    <t>Rent</t>
  </si>
  <si>
    <t>354057896</t>
  </si>
  <si>
    <t>04/01/2025</t>
  </si>
  <si>
    <t>Charge Total:</t>
  </si>
  <si>
    <t>05-0501</t>
  </si>
  <si>
    <t>2 bed /2 bath c</t>
  </si>
  <si>
    <t>Occupied No Notice</t>
  </si>
  <si>
    <t>Carroll, Rachel</t>
  </si>
  <si>
    <t>Resident</t>
  </si>
  <si>
    <t>Month to Month Rent</t>
  </si>
  <si>
    <t>354057805</t>
  </si>
  <si>
    <t>04/01/2025</t>
  </si>
  <si>
    <t>Month-to-Month Fee</t>
  </si>
  <si>
    <t>354057950</t>
  </si>
  <si>
    <t>04/01/2025</t>
  </si>
  <si>
    <t>Charge Total:</t>
  </si>
  <si>
    <t>05-0502</t>
  </si>
  <si>
    <t>2 bed /2 bath c</t>
  </si>
  <si>
    <t>Occupied No Notice</t>
  </si>
  <si>
    <t>Hinojosa, Amelia</t>
  </si>
  <si>
    <t>Resident</t>
  </si>
  <si>
    <t>Rent</t>
  </si>
  <si>
    <t>354057822</t>
  </si>
  <si>
    <t>04/01/2025</t>
  </si>
  <si>
    <t>Charge Total:</t>
  </si>
  <si>
    <t>05-0503</t>
  </si>
  <si>
    <t>1 bed / 1 bath b</t>
  </si>
  <si>
    <t>Occupied No Notice</t>
  </si>
  <si>
    <t>Lauria Jr, John</t>
  </si>
  <si>
    <t>Resident</t>
  </si>
  <si>
    <t>Amenity Rent</t>
  </si>
  <si>
    <t>354057615</t>
  </si>
  <si>
    <t>04/01/2025</t>
  </si>
  <si>
    <t>Amenity Rent</t>
  </si>
  <si>
    <t>354057785</t>
  </si>
  <si>
    <t>04/01/2025</t>
  </si>
  <si>
    <t>Amenity Rent</t>
  </si>
  <si>
    <t>354057576</t>
  </si>
  <si>
    <t>04/01/2025</t>
  </si>
  <si>
    <t>Rent</t>
  </si>
  <si>
    <t>354057591</t>
  </si>
  <si>
    <t>04/01/2025</t>
  </si>
  <si>
    <t>Charge Total:</t>
  </si>
  <si>
    <t>05-0504</t>
  </si>
  <si>
    <t>1 bed / 1 bath b</t>
  </si>
  <si>
    <t>Occupied No Notice</t>
  </si>
  <si>
    <t>Anderson, Quentin</t>
  </si>
  <si>
    <t>Resident</t>
  </si>
  <si>
    <t>Amenity Rent</t>
  </si>
  <si>
    <t>354057750</t>
  </si>
  <si>
    <t>04/01/2025</t>
  </si>
  <si>
    <t>Amenity Rent</t>
  </si>
  <si>
    <t>354057589</t>
  </si>
  <si>
    <t>04/01/2025</t>
  </si>
  <si>
    <t>Rent</t>
  </si>
  <si>
    <t>354058096</t>
  </si>
  <si>
    <t>04/01/2025</t>
  </si>
  <si>
    <t>Concession-Resident</t>
  </si>
  <si>
    <t>354351239</t>
  </si>
  <si>
    <t>04/01/2025</t>
  </si>
  <si>
    <t>Charge Total:</t>
  </si>
  <si>
    <t>05-0505</t>
  </si>
  <si>
    <t>2 bed /2 bath c</t>
  </si>
  <si>
    <t>Occupied No Notice</t>
  </si>
  <si>
    <t>Williams, Caleb</t>
  </si>
  <si>
    <t>Resident</t>
  </si>
  <si>
    <t>Amenity Rent</t>
  </si>
  <si>
    <t>354057808</t>
  </si>
  <si>
    <t>04/01/2025</t>
  </si>
  <si>
    <t>Amenity Rent</t>
  </si>
  <si>
    <t>354058071</t>
  </si>
  <si>
    <t>04/01/2025</t>
  </si>
  <si>
    <t>Rent</t>
  </si>
  <si>
    <t>354057726</t>
  </si>
  <si>
    <t>04/01/2025</t>
  </si>
  <si>
    <t>Charge Total:</t>
  </si>
  <si>
    <t>05-0506</t>
  </si>
  <si>
    <t>2 bed /2 bath c</t>
  </si>
  <si>
    <t>Occupied No Notice</t>
  </si>
  <si>
    <t>Minyard, Charles</t>
  </si>
  <si>
    <t>Resident</t>
  </si>
  <si>
    <t>Amenity Rent</t>
  </si>
  <si>
    <t>354058101</t>
  </si>
  <si>
    <t>04/01/2025</t>
  </si>
  <si>
    <t>Amenity Rent</t>
  </si>
  <si>
    <t>354057997</t>
  </si>
  <si>
    <t>04/01/2025</t>
  </si>
  <si>
    <t>Rent</t>
  </si>
  <si>
    <t>354058088</t>
  </si>
  <si>
    <t>04/01/2025</t>
  </si>
  <si>
    <t>Charge Total:</t>
  </si>
  <si>
    <t>05-0507</t>
  </si>
  <si>
    <t>1 bed / 1 bath b</t>
  </si>
  <si>
    <t>Vacant Unrented Not Ready</t>
  </si>
  <si>
    <t>-- Vacant --</t>
  </si>
  <si>
    <t>-</t>
  </si>
  <si>
    <t>Charge Total:</t>
  </si>
  <si>
    <t>05-0508</t>
  </si>
  <si>
    <t>1 bed / 1 bath b</t>
  </si>
  <si>
    <t>Occupied No Notice</t>
  </si>
  <si>
    <t>Hendriks, Ruben</t>
  </si>
  <si>
    <t>Resident</t>
  </si>
  <si>
    <t>Amenity Rent</t>
  </si>
  <si>
    <t>354057651</t>
  </si>
  <si>
    <t>04/01/2025</t>
  </si>
  <si>
    <t>Amenity Rent</t>
  </si>
  <si>
    <t>354057793</t>
  </si>
  <si>
    <t>04/01/2025</t>
  </si>
  <si>
    <t>Amenity Rent</t>
  </si>
  <si>
    <t>354058043</t>
  </si>
  <si>
    <t>04/01/2025</t>
  </si>
  <si>
    <t>Rent</t>
  </si>
  <si>
    <t>354057833</t>
  </si>
  <si>
    <t>04/01/2025</t>
  </si>
  <si>
    <t>Concession-Resident</t>
  </si>
  <si>
    <t>354477556</t>
  </si>
  <si>
    <t>04/01/2025</t>
  </si>
  <si>
    <t>Charge Total:</t>
  </si>
  <si>
    <t>06-0601</t>
  </si>
  <si>
    <t>2 bed /2 bath c</t>
  </si>
  <si>
    <t>Occupied No Notice</t>
  </si>
  <si>
    <t>Stewart, Madison</t>
  </si>
  <si>
    <t>Resident</t>
  </si>
  <si>
    <t>Amenity Rent</t>
  </si>
  <si>
    <t>354057987</t>
  </si>
  <si>
    <t>04/01/2025</t>
  </si>
  <si>
    <t>Amenity Rent</t>
  </si>
  <si>
    <t>354057962</t>
  </si>
  <si>
    <t>04/01/2025</t>
  </si>
  <si>
    <t>Amenity Rent</t>
  </si>
  <si>
    <t>354057794</t>
  </si>
  <si>
    <t>04/01/2025</t>
  </si>
  <si>
    <t>Amenity Rent</t>
  </si>
  <si>
    <t>354057854</t>
  </si>
  <si>
    <t>04/01/2025</t>
  </si>
  <si>
    <t>Rent</t>
  </si>
  <si>
    <t>354057575</t>
  </si>
  <si>
    <t>04/01/2025</t>
  </si>
  <si>
    <t>Charge Total:</t>
  </si>
  <si>
    <t>06-0602</t>
  </si>
  <si>
    <t>2 bed /2 bath c</t>
  </si>
  <si>
    <t>Occupied No Notice</t>
  </si>
  <si>
    <t>Mena, Selene</t>
  </si>
  <si>
    <t>Resident</t>
  </si>
  <si>
    <t>Amenity Rent</t>
  </si>
  <si>
    <t>354057938</t>
  </si>
  <si>
    <t>04/01/2025</t>
  </si>
  <si>
    <t>Amenity Rent</t>
  </si>
  <si>
    <t>354057974</t>
  </si>
  <si>
    <t>04/01/2025</t>
  </si>
  <si>
    <t>Rent</t>
  </si>
  <si>
    <t>354057994</t>
  </si>
  <si>
    <t>04/01/2025</t>
  </si>
  <si>
    <t>Charge Total:</t>
  </si>
  <si>
    <t>06-0603</t>
  </si>
  <si>
    <t>1 bed / 1 bath b</t>
  </si>
  <si>
    <t>Occupied No Notice</t>
  </si>
  <si>
    <t>Foley, Mark</t>
  </si>
  <si>
    <t>Resident</t>
  </si>
  <si>
    <t>Amenity Rent</t>
  </si>
  <si>
    <t>354057756</t>
  </si>
  <si>
    <t>04/01/2025</t>
  </si>
  <si>
    <t>Rent</t>
  </si>
  <si>
    <t>354057913</t>
  </si>
  <si>
    <t>04/01/2025</t>
  </si>
  <si>
    <t>Charge Total:</t>
  </si>
  <si>
    <t>06-0604</t>
  </si>
  <si>
    <t>1 bed / 1 bath b</t>
  </si>
  <si>
    <t>Vacant Rented Not Ready</t>
  </si>
  <si>
    <t>-- Vacant --</t>
  </si>
  <si>
    <t>-</t>
  </si>
  <si>
    <t>Charge Total:</t>
  </si>
  <si>
    <t>06-0605</t>
  </si>
  <si>
    <t>2 bed /2 bath c</t>
  </si>
  <si>
    <t>Occupied No Notice</t>
  </si>
  <si>
    <t>Edwards, Susan</t>
  </si>
  <si>
    <t>Resident</t>
  </si>
  <si>
    <t>Amenity Rent</t>
  </si>
  <si>
    <t>354057942</t>
  </si>
  <si>
    <t>04/01/2025</t>
  </si>
  <si>
    <t>Amenity Rent</t>
  </si>
  <si>
    <t>354058094</t>
  </si>
  <si>
    <t>04/01/2025</t>
  </si>
  <si>
    <t>Rent</t>
  </si>
  <si>
    <t>354057578</t>
  </si>
  <si>
    <t>04/01/2025</t>
  </si>
  <si>
    <t>Charge Total:</t>
  </si>
  <si>
    <t>06-0606</t>
  </si>
  <si>
    <t>2 bed /2 bath c</t>
  </si>
  <si>
    <t>Occupied No Notice</t>
  </si>
  <si>
    <t>Saunders, Tate</t>
  </si>
  <si>
    <t>Resident</t>
  </si>
  <si>
    <t>Amenity Rent</t>
  </si>
  <si>
    <t>354057690</t>
  </si>
  <si>
    <t>04/01/2025</t>
  </si>
  <si>
    <t>Month to Month Rent</t>
  </si>
  <si>
    <t>354057907</t>
  </si>
  <si>
    <t>04/01/2025</t>
  </si>
  <si>
    <t>Month-to-Month Fee</t>
  </si>
  <si>
    <t>354058080</t>
  </si>
  <si>
    <t>04/01/2025</t>
  </si>
  <si>
    <t>Charge Total:</t>
  </si>
  <si>
    <t>06-0607</t>
  </si>
  <si>
    <t>1 bed / 1 bath b</t>
  </si>
  <si>
    <t>Occupied No Notice</t>
  </si>
  <si>
    <t>Wilson, James</t>
  </si>
  <si>
    <t>Resident</t>
  </si>
  <si>
    <t>Amenity Rent</t>
  </si>
  <si>
    <t>354058087</t>
  </si>
  <si>
    <t>04/01/2025</t>
  </si>
  <si>
    <t>Rent</t>
  </si>
  <si>
    <t>354057789</t>
  </si>
  <si>
    <t>04/01/2025</t>
  </si>
  <si>
    <t>Charge Total:</t>
  </si>
  <si>
    <t>06-0608</t>
  </si>
  <si>
    <t>1 bed / 1 bath b</t>
  </si>
  <si>
    <t>Occupied No Notice</t>
  </si>
  <si>
    <t>Ramirez, Marco</t>
  </si>
  <si>
    <t>Resident</t>
  </si>
  <si>
    <t>Amenity Rent</t>
  </si>
  <si>
    <t>354057630</t>
  </si>
  <si>
    <t>04/01/2025</t>
  </si>
  <si>
    <t>Amenity Rent</t>
  </si>
  <si>
    <t>354057951</t>
  </si>
  <si>
    <t>04/01/2025</t>
  </si>
  <si>
    <t>Amenity Rent</t>
  </si>
  <si>
    <t>354057627</t>
  </si>
  <si>
    <t>04/01/2025</t>
  </si>
  <si>
    <t>Rent</t>
  </si>
  <si>
    <t>354057618</t>
  </si>
  <si>
    <t>04/01/2025</t>
  </si>
  <si>
    <t>Charge Total:</t>
  </si>
  <si>
    <t>06-0609</t>
  </si>
  <si>
    <t>2 bed /2 bath c</t>
  </si>
  <si>
    <t>Occupied No Notice</t>
  </si>
  <si>
    <t>Williams, Ashley</t>
  </si>
  <si>
    <t>Resident</t>
  </si>
  <si>
    <t>Amenity Rent</t>
  </si>
  <si>
    <t>354057640</t>
  </si>
  <si>
    <t>04/01/2025</t>
  </si>
  <si>
    <t>Amenity Rent</t>
  </si>
  <si>
    <t>354057611</t>
  </si>
  <si>
    <t>04/01/2025</t>
  </si>
  <si>
    <t>Rent</t>
  </si>
  <si>
    <t>354057935</t>
  </si>
  <si>
    <t>04/01/2025</t>
  </si>
  <si>
    <t>Charge Total:</t>
  </si>
  <si>
    <t>06-0610</t>
  </si>
  <si>
    <t>2 bed /2 bath c</t>
  </si>
  <si>
    <t>Occupied No Notice</t>
  </si>
  <si>
    <t>Rolando, Paul</t>
  </si>
  <si>
    <t>Resident</t>
  </si>
  <si>
    <t>Amenity Rent</t>
  </si>
  <si>
    <t>354058082</t>
  </si>
  <si>
    <t>04/01/2025</t>
  </si>
  <si>
    <t>Amenity Rent</t>
  </si>
  <si>
    <t>354057871</t>
  </si>
  <si>
    <t>04/01/2025</t>
  </si>
  <si>
    <t>Rent</t>
  </si>
  <si>
    <t>354057894</t>
  </si>
  <si>
    <t>04/01/2025</t>
  </si>
  <si>
    <t>Charge Total:</t>
  </si>
  <si>
    <t>06-0611</t>
  </si>
  <si>
    <t>1 bed / 1 bath b</t>
  </si>
  <si>
    <t>Vacant Unrented Ready</t>
  </si>
  <si>
    <t>-- Vacant --</t>
  </si>
  <si>
    <t>-</t>
  </si>
  <si>
    <t>Charge Total:</t>
  </si>
  <si>
    <t>06-0612</t>
  </si>
  <si>
    <t>1 bed / 1 bath b</t>
  </si>
  <si>
    <t>Occupied No Notice</t>
  </si>
  <si>
    <t>Dominguez, Jose</t>
  </si>
  <si>
    <t>Resident</t>
  </si>
  <si>
    <t>Month to Month Rent</t>
  </si>
  <si>
    <t>354057650</t>
  </si>
  <si>
    <t>04/01/2025</t>
  </si>
  <si>
    <t>Concession-Partial Employee</t>
  </si>
  <si>
    <t>354057973</t>
  </si>
  <si>
    <t>04/01/2025</t>
  </si>
  <si>
    <t>Charge Total:</t>
  </si>
  <si>
    <t>06-0613</t>
  </si>
  <si>
    <t>2 bed /2 bath c</t>
  </si>
  <si>
    <t>Occupied No Notice</t>
  </si>
  <si>
    <t>Zamarron, Tanner</t>
  </si>
  <si>
    <t>Resident</t>
  </si>
  <si>
    <t>Amenity Rent</t>
  </si>
  <si>
    <t>354057759</t>
  </si>
  <si>
    <t>04/01/2025</t>
  </si>
  <si>
    <t>Amenity Rent</t>
  </si>
  <si>
    <t>354057599</t>
  </si>
  <si>
    <t>04/01/2025</t>
  </si>
  <si>
    <t>Rent</t>
  </si>
  <si>
    <t>354057678</t>
  </si>
  <si>
    <t>04/01/2025</t>
  </si>
  <si>
    <t>Charge Total:</t>
  </si>
  <si>
    <t>06-0614</t>
  </si>
  <si>
    <t>2 bed /2 bath c</t>
  </si>
  <si>
    <t>Vacant Unrented Ready</t>
  </si>
  <si>
    <t>-- Vacant --</t>
  </si>
  <si>
    <t>-</t>
  </si>
  <si>
    <t>Charge Total:</t>
  </si>
  <si>
    <t>06-0615</t>
  </si>
  <si>
    <t>1 bed / 1 bath b</t>
  </si>
  <si>
    <t>Occupied No Notice</t>
  </si>
  <si>
    <t>Yarbrough, Amber</t>
  </si>
  <si>
    <t>Resident</t>
  </si>
  <si>
    <t>Amenity Rent</t>
  </si>
  <si>
    <t>354058048</t>
  </si>
  <si>
    <t>04/01/2025</t>
  </si>
  <si>
    <t>Amenity Rent</t>
  </si>
  <si>
    <t>354058099</t>
  </si>
  <si>
    <t>04/01/2025</t>
  </si>
  <si>
    <t>Rent</t>
  </si>
  <si>
    <t>354057940</t>
  </si>
  <si>
    <t>04/01/2025</t>
  </si>
  <si>
    <t>Charge Total:</t>
  </si>
  <si>
    <t>06-0616</t>
  </si>
  <si>
    <t>1 bed / 1 bath b</t>
  </si>
  <si>
    <t>Vacant Unrented Ready</t>
  </si>
  <si>
    <t>-- Vacant --</t>
  </si>
  <si>
    <t>-</t>
  </si>
  <si>
    <t>Charge Total:</t>
  </si>
  <si>
    <t>07-0701</t>
  </si>
  <si>
    <t>2 bed /2 bath c</t>
  </si>
  <si>
    <t>Occupied No Notice</t>
  </si>
  <si>
    <t>Sanchez, Regina</t>
  </si>
  <si>
    <t>Resident</t>
  </si>
  <si>
    <t>Amenity Rent</t>
  </si>
  <si>
    <t>354058112</t>
  </si>
  <si>
    <t>04/01/2025</t>
  </si>
  <si>
    <t>Amenity Rent</t>
  </si>
  <si>
    <t>354057696</t>
  </si>
  <si>
    <t>04/01/2025</t>
  </si>
  <si>
    <t>Amenity Rent</t>
  </si>
  <si>
    <t>354058011</t>
  </si>
  <si>
    <t>04/01/2025</t>
  </si>
  <si>
    <t>Amenity Rent</t>
  </si>
  <si>
    <t>354058092</t>
  </si>
  <si>
    <t>04/01/2025</t>
  </si>
  <si>
    <t>Rent</t>
  </si>
  <si>
    <t>354057832</t>
  </si>
  <si>
    <t>04/01/2025</t>
  </si>
  <si>
    <t>Charge Total:</t>
  </si>
  <si>
    <t>07-0702</t>
  </si>
  <si>
    <t>2 bed /2 bath c</t>
  </si>
  <si>
    <t>Occupied No Notice</t>
  </si>
  <si>
    <t>Figueroa-Torres, Alexis</t>
  </si>
  <si>
    <t>Resident</t>
  </si>
  <si>
    <t>Amenity Rent</t>
  </si>
  <si>
    <t>354058039</t>
  </si>
  <si>
    <t>04/01/2025</t>
  </si>
  <si>
    <t>Month to Month Rent</t>
  </si>
  <si>
    <t>354058026</t>
  </si>
  <si>
    <t>04/01/2025</t>
  </si>
  <si>
    <t>Concession-Partial Employee</t>
  </si>
  <si>
    <t>354057780</t>
  </si>
  <si>
    <t>04/01/2025</t>
  </si>
  <si>
    <t>Charge Total:</t>
  </si>
  <si>
    <t>07-0703</t>
  </si>
  <si>
    <t>1 bed / 1 bath b</t>
  </si>
  <si>
    <t>Occupied No Notice</t>
  </si>
  <si>
    <t>Paolini, Deborah</t>
  </si>
  <si>
    <t>Resident</t>
  </si>
  <si>
    <t>Amenity Rent</t>
  </si>
  <si>
    <t>354057839</t>
  </si>
  <si>
    <t>04/01/2025</t>
  </si>
  <si>
    <t>Rent</t>
  </si>
  <si>
    <t>354057716</t>
  </si>
  <si>
    <t>04/01/2025</t>
  </si>
  <si>
    <t>Charge Total:</t>
  </si>
  <si>
    <t>07-0704</t>
  </si>
  <si>
    <t>1 bed / 1 bath b</t>
  </si>
  <si>
    <t>Occupied No Notice</t>
  </si>
  <si>
    <t>Guevara, Beatriz</t>
  </si>
  <si>
    <t>Resident</t>
  </si>
  <si>
    <t>Amenity Rent</t>
  </si>
  <si>
    <t>354057924</t>
  </si>
  <si>
    <t>04/01/2025</t>
  </si>
  <si>
    <t>Rent</t>
  </si>
  <si>
    <t>354057881</t>
  </si>
  <si>
    <t>04/01/2025</t>
  </si>
  <si>
    <t>Charge Total:</t>
  </si>
  <si>
    <t>07-0705</t>
  </si>
  <si>
    <t>2 bed /2 bath c</t>
  </si>
  <si>
    <t>Occupied No Notice</t>
  </si>
  <si>
    <t>Rogers, Christopher (Joshua)</t>
  </si>
  <si>
    <t>Resident</t>
  </si>
  <si>
    <t>Amenity Rent</t>
  </si>
  <si>
    <t>354057844</t>
  </si>
  <si>
    <t>04/01/2025</t>
  </si>
  <si>
    <t>Rent</t>
  </si>
  <si>
    <t>354057740</t>
  </si>
  <si>
    <t>04/01/2025</t>
  </si>
  <si>
    <t>Renters Insurance Fine</t>
  </si>
  <si>
    <t>354302905</t>
  </si>
  <si>
    <t>04/01/2025</t>
  </si>
  <si>
    <t>Charge Total:</t>
  </si>
  <si>
    <t>07-0706</t>
  </si>
  <si>
    <t>2 bed /2 bath c</t>
  </si>
  <si>
    <t>Occupied No Notice</t>
  </si>
  <si>
    <t>Ebadeh Ahvazi, Aida</t>
  </si>
  <si>
    <t>Resident</t>
  </si>
  <si>
    <t>Amenity Rent</t>
  </si>
  <si>
    <t>354057972</t>
  </si>
  <si>
    <t>04/01/2025</t>
  </si>
  <si>
    <t>Amenity Rent</t>
  </si>
  <si>
    <t>354057841</t>
  </si>
  <si>
    <t>04/01/2025</t>
  </si>
  <si>
    <t>Rent</t>
  </si>
  <si>
    <t>354058104</t>
  </si>
  <si>
    <t>04/01/2025</t>
  </si>
  <si>
    <t>Concession-Resident</t>
  </si>
  <si>
    <t>354057887</t>
  </si>
  <si>
    <t>04/01/2025</t>
  </si>
  <si>
    <t>Charge Total:</t>
  </si>
  <si>
    <t>07-0707</t>
  </si>
  <si>
    <t>1 bed / 1 bath b</t>
  </si>
  <si>
    <t>Occupied No Notice</t>
  </si>
  <si>
    <t>Fletcher, Sarah</t>
  </si>
  <si>
    <t>Resident</t>
  </si>
  <si>
    <t>Amenity Rent</t>
  </si>
  <si>
    <t>354196707</t>
  </si>
  <si>
    <t>04/01/2025</t>
  </si>
  <si>
    <t>Amenity Rent</t>
  </si>
  <si>
    <t>354196705</t>
  </si>
  <si>
    <t>04/01/2025</t>
  </si>
  <si>
    <t>Rent</t>
  </si>
  <si>
    <t>354196708</t>
  </si>
  <si>
    <t>04/01/2025</t>
  </si>
  <si>
    <t>Charge Total:</t>
  </si>
  <si>
    <t>07-0708</t>
  </si>
  <si>
    <t>1 bed / 1 bath b</t>
  </si>
  <si>
    <t>Occupied No Notice</t>
  </si>
  <si>
    <t>Daniel, Sara</t>
  </si>
  <si>
    <t>Resident</t>
  </si>
  <si>
    <t>Amenity Rent</t>
  </si>
  <si>
    <t>354057684</t>
  </si>
  <si>
    <t>04/01/2025</t>
  </si>
  <si>
    <t>Rent</t>
  </si>
  <si>
    <t>354057686</t>
  </si>
  <si>
    <t>04/01/2025</t>
  </si>
  <si>
    <t>Concession-Resident</t>
  </si>
  <si>
    <t>354057748</t>
  </si>
  <si>
    <t>04/01/2025</t>
  </si>
  <si>
    <t>Charge Total:</t>
  </si>
  <si>
    <t>08-0801</t>
  </si>
  <si>
    <t>2 bed /2 bath c</t>
  </si>
  <si>
    <t>Occupied No Notice</t>
  </si>
  <si>
    <t>Casanova Renteria, Claudio</t>
  </si>
  <si>
    <t>Resident</t>
  </si>
  <si>
    <t>Amenity Rent</t>
  </si>
  <si>
    <t>354057659</t>
  </si>
  <si>
    <t>04/01/2025</t>
  </si>
  <si>
    <t>Amenity Rent</t>
  </si>
  <si>
    <t>354057625</t>
  </si>
  <si>
    <t>04/01/2025</t>
  </si>
  <si>
    <t>Rent</t>
  </si>
  <si>
    <t>354057843</t>
  </si>
  <si>
    <t>04/01/2025</t>
  </si>
  <si>
    <t>Charge Total:</t>
  </si>
  <si>
    <t>08-0802</t>
  </si>
  <si>
    <t>1 bed / 1 bath b</t>
  </si>
  <si>
    <t>Occupied No Notice</t>
  </si>
  <si>
    <t>Betioui, Kaseem</t>
  </si>
  <si>
    <t>Resident</t>
  </si>
  <si>
    <t>Amenity Rent</t>
  </si>
  <si>
    <t>354057734</t>
  </si>
  <si>
    <t>04/01/2025</t>
  </si>
  <si>
    <t>Amenity Rent</t>
  </si>
  <si>
    <t>354057610</t>
  </si>
  <si>
    <t>04/01/2025</t>
  </si>
  <si>
    <t>Amenity Rent</t>
  </si>
  <si>
    <t>354057988</t>
  </si>
  <si>
    <t>04/01/2025</t>
  </si>
  <si>
    <t>Rent</t>
  </si>
  <si>
    <t>354058111</t>
  </si>
  <si>
    <t>04/01/2025</t>
  </si>
  <si>
    <t>Charge Total:</t>
  </si>
  <si>
    <t>08-0803</t>
  </si>
  <si>
    <t>2 bed /2 bath c</t>
  </si>
  <si>
    <t>Occupied No Notice</t>
  </si>
  <si>
    <t>Ruiz, Leticia</t>
  </si>
  <si>
    <t>Resident</t>
  </si>
  <si>
    <t>Amenity Rent</t>
  </si>
  <si>
    <t>354057712</t>
  </si>
  <si>
    <t>04/01/2025</t>
  </si>
  <si>
    <t>Amenity Rent</t>
  </si>
  <si>
    <t>354057736</t>
  </si>
  <si>
    <t>04/01/2025</t>
  </si>
  <si>
    <t>Rent</t>
  </si>
  <si>
    <t>354057747</t>
  </si>
  <si>
    <t>04/01/2025</t>
  </si>
  <si>
    <t>Charge Total:</t>
  </si>
  <si>
    <t>08-0804</t>
  </si>
  <si>
    <t>2 bed /2 bath c</t>
  </si>
  <si>
    <t>Vacant Unrented Ready</t>
  </si>
  <si>
    <t>-- Vacant --</t>
  </si>
  <si>
    <t>-</t>
  </si>
  <si>
    <t>Charge Total:</t>
  </si>
  <si>
    <t>08-0805</t>
  </si>
  <si>
    <t>2 bed /2 bath c</t>
  </si>
  <si>
    <t>Occupied No Notice</t>
  </si>
  <si>
    <t>Weyman, Tavyn</t>
  </si>
  <si>
    <t>Resident</t>
  </si>
  <si>
    <t>Amenity Rent</t>
  </si>
  <si>
    <t>354057634</t>
  </si>
  <si>
    <t>04/01/2025</t>
  </si>
  <si>
    <t>Rent</t>
  </si>
  <si>
    <t>354057825</t>
  </si>
  <si>
    <t>04/01/2025</t>
  </si>
  <si>
    <t>Late Fee</t>
  </si>
  <si>
    <t>354401680</t>
  </si>
  <si>
    <t>04/04/2025</t>
  </si>
  <si>
    <t>Charge Total:</t>
  </si>
  <si>
    <t>08-0806</t>
  </si>
  <si>
    <t>2 bed /2 bath c</t>
  </si>
  <si>
    <t>Occupied No Notice</t>
  </si>
  <si>
    <t>Kim, Eunja</t>
  </si>
  <si>
    <t>Resident</t>
  </si>
  <si>
    <t>Amenity Rent</t>
  </si>
  <si>
    <t>354057909</t>
  </si>
  <si>
    <t>04/01/2025</t>
  </si>
  <si>
    <t>Amenity Rent</t>
  </si>
  <si>
    <t>354057782</t>
  </si>
  <si>
    <t>04/01/2025</t>
  </si>
  <si>
    <t>Amenity Rent</t>
  </si>
  <si>
    <t>354057609</t>
  </si>
  <si>
    <t>04/01/2025</t>
  </si>
  <si>
    <t>Rent</t>
  </si>
  <si>
    <t>354057662</t>
  </si>
  <si>
    <t>04/01/2025</t>
  </si>
  <si>
    <t>Charge Total:</t>
  </si>
  <si>
    <t>08-0807</t>
  </si>
  <si>
    <t>1 bed / 1 bath b</t>
  </si>
  <si>
    <t>Occupied No Notice</t>
  </si>
  <si>
    <t>Harris, Niem</t>
  </si>
  <si>
    <t>Resident</t>
  </si>
  <si>
    <t>Amenity Rent</t>
  </si>
  <si>
    <t>354057721</t>
  </si>
  <si>
    <t>04/01/2025</t>
  </si>
  <si>
    <t>Amenity Rent</t>
  </si>
  <si>
    <t>354057923</t>
  </si>
  <si>
    <t>04/01/2025</t>
  </si>
  <si>
    <t>Rent</t>
  </si>
  <si>
    <t>354057752</t>
  </si>
  <si>
    <t>04/01/2025</t>
  </si>
  <si>
    <t>Concession-Resident</t>
  </si>
  <si>
    <t>354477562</t>
  </si>
  <si>
    <t>04/01/2025</t>
  </si>
  <si>
    <t>Late Fee</t>
  </si>
  <si>
    <t>354401691</t>
  </si>
  <si>
    <t>04/04/2025</t>
  </si>
  <si>
    <t>Late Fee</t>
  </si>
  <si>
    <t>354429684</t>
  </si>
  <si>
    <t>04/04/2025</t>
  </si>
  <si>
    <t>Charge Total:</t>
  </si>
  <si>
    <t>08-0808</t>
  </si>
  <si>
    <t>1 bed / 1 bath b</t>
  </si>
  <si>
    <t>Occupied No Notice</t>
  </si>
  <si>
    <t>Martinez, Kassandra</t>
  </si>
  <si>
    <t>Resident</t>
  </si>
  <si>
    <t>Amenity Rent</t>
  </si>
  <si>
    <t>354058075</t>
  </si>
  <si>
    <t>04/01/2025</t>
  </si>
  <si>
    <t>Amenity Rent</t>
  </si>
  <si>
    <t>354057769</t>
  </si>
  <si>
    <t>04/01/2025</t>
  </si>
  <si>
    <t>Amenity Rent</t>
  </si>
  <si>
    <t>354058010</t>
  </si>
  <si>
    <t>04/01/2025</t>
  </si>
  <si>
    <t>Rent</t>
  </si>
  <si>
    <t>354057773</t>
  </si>
  <si>
    <t>04/01/2025</t>
  </si>
  <si>
    <t>Charge Total:</t>
  </si>
  <si>
    <t>08-0809</t>
  </si>
  <si>
    <t>2 bed /2 bath c</t>
  </si>
  <si>
    <t>Occupied No Notice</t>
  </si>
  <si>
    <t>Nelms, David</t>
  </si>
  <si>
    <t>Resident</t>
  </si>
  <si>
    <t>Amenity Rent</t>
  </si>
  <si>
    <t>354057966</t>
  </si>
  <si>
    <t>04/01/2025</t>
  </si>
  <si>
    <t>Amenity Rent</t>
  </si>
  <si>
    <t>354057911</t>
  </si>
  <si>
    <t>04/01/2025</t>
  </si>
  <si>
    <t>Amenity Rent</t>
  </si>
  <si>
    <t>354058123</t>
  </si>
  <si>
    <t>04/01/2025</t>
  </si>
  <si>
    <t>Rent</t>
  </si>
  <si>
    <t>354058031</t>
  </si>
  <si>
    <t>04/01/2025</t>
  </si>
  <si>
    <t>Charge Total:</t>
  </si>
  <si>
    <t>08-0810</t>
  </si>
  <si>
    <t>1 bed / 1 bath b</t>
  </si>
  <si>
    <t>Occupied No Notice</t>
  </si>
  <si>
    <t>Shafer, Eric</t>
  </si>
  <si>
    <t>Resident</t>
  </si>
  <si>
    <t>Amenity Rent</t>
  </si>
  <si>
    <t>354057580</t>
  </si>
  <si>
    <t>04/01/2025</t>
  </si>
  <si>
    <t>Rent</t>
  </si>
  <si>
    <t>354057836</t>
  </si>
  <si>
    <t>04/01/2025</t>
  </si>
  <si>
    <t>Charge Total:</t>
  </si>
  <si>
    <t>08-0811</t>
  </si>
  <si>
    <t>2 bed /2 bath c</t>
  </si>
  <si>
    <t>Occupied No Notice</t>
  </si>
  <si>
    <t>Brewer, Nicholas</t>
  </si>
  <si>
    <t>Resident</t>
  </si>
  <si>
    <t>Amenity Rent</t>
  </si>
  <si>
    <t>354058070</t>
  </si>
  <si>
    <t>04/01/2025</t>
  </si>
  <si>
    <t>Rent</t>
  </si>
  <si>
    <t>354057693</t>
  </si>
  <si>
    <t>04/01/2025</t>
  </si>
  <si>
    <t>Charge Total:</t>
  </si>
  <si>
    <t>08-0812</t>
  </si>
  <si>
    <t>1 bed / 1 bath b</t>
  </si>
  <si>
    <t>Occupied No Notice</t>
  </si>
  <si>
    <t>Farias, Emalee</t>
  </si>
  <si>
    <t>Resident</t>
  </si>
  <si>
    <t>Amenity Rent</t>
  </si>
  <si>
    <t>354058002</t>
  </si>
  <si>
    <t>04/01/2025</t>
  </si>
  <si>
    <t>Amenity Rent</t>
  </si>
  <si>
    <t>354057719</t>
  </si>
  <si>
    <t>04/01/2025</t>
  </si>
  <si>
    <t>Rent</t>
  </si>
  <si>
    <t>354057817</t>
  </si>
  <si>
    <t>04/01/2025</t>
  </si>
  <si>
    <t>Charge Total:</t>
  </si>
  <si>
    <t>08-0813</t>
  </si>
  <si>
    <t>2 bed /2 bath c</t>
  </si>
  <si>
    <t>Occupied No Notice</t>
  </si>
  <si>
    <t>Silva, Laura</t>
  </si>
  <si>
    <t>Resident</t>
  </si>
  <si>
    <t>Amenity Rent</t>
  </si>
  <si>
    <t>354057701</t>
  </si>
  <si>
    <t>04/01/2025</t>
  </si>
  <si>
    <t>Amenity Rent</t>
  </si>
  <si>
    <t>354057903</t>
  </si>
  <si>
    <t>04/01/2025</t>
  </si>
  <si>
    <t>Rent</t>
  </si>
  <si>
    <t>354058102</t>
  </si>
  <si>
    <t>04/01/2025</t>
  </si>
  <si>
    <t>Renters Insurance Fine</t>
  </si>
  <si>
    <t>354478290</t>
  </si>
  <si>
    <t>04/04/2025</t>
  </si>
  <si>
    <t>Charge Total:</t>
  </si>
  <si>
    <t>08-0814</t>
  </si>
  <si>
    <t>2 bed /2 bath c</t>
  </si>
  <si>
    <t>Occupied No Notice</t>
  </si>
  <si>
    <t>Villagomez, Alicia</t>
  </si>
  <si>
    <t>Resident</t>
  </si>
  <si>
    <t>Amenity Rent</t>
  </si>
  <si>
    <t>354057749</t>
  </si>
  <si>
    <t>04/01/2025</t>
  </si>
  <si>
    <t>Rent</t>
  </si>
  <si>
    <t>354057946</t>
  </si>
  <si>
    <t>04/01/2025</t>
  </si>
  <si>
    <t>Charge Total:</t>
  </si>
  <si>
    <t>08-0815</t>
  </si>
  <si>
    <t>2 bed /2 bath c</t>
  </si>
  <si>
    <t>Occupied No Notice</t>
  </si>
  <si>
    <t>Miles, Kevin</t>
  </si>
  <si>
    <t>Resident</t>
  </si>
  <si>
    <t>Amenity Rent</t>
  </si>
  <si>
    <t>354057842</t>
  </si>
  <si>
    <t>04/01/2025</t>
  </si>
  <si>
    <t>Rent</t>
  </si>
  <si>
    <t>354057802</t>
  </si>
  <si>
    <t>04/01/2025</t>
  </si>
  <si>
    <t>Charge Total:</t>
  </si>
  <si>
    <t>08-0816</t>
  </si>
  <si>
    <t>2 bed /2 bath c</t>
  </si>
  <si>
    <t>Occupied No Notice</t>
  </si>
  <si>
    <t>Rogers, Courtney</t>
  </si>
  <si>
    <t>Resident</t>
  </si>
  <si>
    <t>Amenity Rent</t>
  </si>
  <si>
    <t>354057852</t>
  </si>
  <si>
    <t>04/01/2025</t>
  </si>
  <si>
    <t>Rent</t>
  </si>
  <si>
    <t>354057937</t>
  </si>
  <si>
    <t>04/01/2025</t>
  </si>
  <si>
    <t>Charge Total:</t>
  </si>
  <si>
    <t>08-0817</t>
  </si>
  <si>
    <t>1 bed / 1 bath b</t>
  </si>
  <si>
    <t>Occupied No Notice</t>
  </si>
  <si>
    <t>Baehr, Stephen</t>
  </si>
  <si>
    <t>Resident</t>
  </si>
  <si>
    <t>Amenity Rent</t>
  </si>
  <si>
    <t>354058100</t>
  </si>
  <si>
    <t>04/01/2025</t>
  </si>
  <si>
    <t>Rent</t>
  </si>
  <si>
    <t>354057845</t>
  </si>
  <si>
    <t>04/01/2025</t>
  </si>
  <si>
    <t>Concession-Resident</t>
  </si>
  <si>
    <t>354057586</t>
  </si>
  <si>
    <t>04/01/2025</t>
  </si>
  <si>
    <t>Charge Total:</t>
  </si>
  <si>
    <t>08-0818</t>
  </si>
  <si>
    <t>1 bed / 1 bath b</t>
  </si>
  <si>
    <t>Occupied No Notice</t>
  </si>
  <si>
    <t>Massey, Julia</t>
  </si>
  <si>
    <t>Resident</t>
  </si>
  <si>
    <t>Amenity Rent</t>
  </si>
  <si>
    <t>354057579</t>
  </si>
  <si>
    <t>04/01/2025</t>
  </si>
  <si>
    <t>Amenity Rent</t>
  </si>
  <si>
    <t>354057811</t>
  </si>
  <si>
    <t>04/01/2025</t>
  </si>
  <si>
    <t>Rent</t>
  </si>
  <si>
    <t>354057968</t>
  </si>
  <si>
    <t>04/01/2025</t>
  </si>
  <si>
    <t>Late Fee</t>
  </si>
  <si>
    <t>354401684</t>
  </si>
  <si>
    <t>04/04/2025</t>
  </si>
  <si>
    <t>Charge Total:</t>
  </si>
  <si>
    <t>08-0819</t>
  </si>
  <si>
    <t>2 bed /2 bath c</t>
  </si>
  <si>
    <t>Vacant Unrented Not Ready</t>
  </si>
  <si>
    <t>-- Vacant --</t>
  </si>
  <si>
    <t>-</t>
  </si>
  <si>
    <t>Charge Total:</t>
  </si>
  <si>
    <t>08-0820</t>
  </si>
  <si>
    <t>1 bed / 1 bath b</t>
  </si>
  <si>
    <t>Occupied No Notice</t>
  </si>
  <si>
    <t>Lazarus, Sara-Amanda</t>
  </si>
  <si>
    <t>Resident</t>
  </si>
  <si>
    <t>Amenity Rent</t>
  </si>
  <si>
    <t>354057655</t>
  </si>
  <si>
    <t>04/01/2025</t>
  </si>
  <si>
    <t>Rent</t>
  </si>
  <si>
    <t>354057646</t>
  </si>
  <si>
    <t>04/01/2025</t>
  </si>
  <si>
    <t>Charge Total:</t>
  </si>
  <si>
    <t>09-0901</t>
  </si>
  <si>
    <t>1 bed / 1 bath a</t>
  </si>
  <si>
    <t>Occupied No Notice</t>
  </si>
  <si>
    <t>Tolle, Sean</t>
  </si>
  <si>
    <t>Resident</t>
  </si>
  <si>
    <t>Amenity Rent</t>
  </si>
  <si>
    <t>354057792</t>
  </si>
  <si>
    <t>04/01/2025</t>
  </si>
  <si>
    <t>Rent</t>
  </si>
  <si>
    <t>354057980</t>
  </si>
  <si>
    <t>04/01/2025</t>
  </si>
  <si>
    <t>Charge Total:</t>
  </si>
  <si>
    <t>09-0902</t>
  </si>
  <si>
    <t>2 bed / 2.5 bath e</t>
  </si>
  <si>
    <t>Occupied No Notice</t>
  </si>
  <si>
    <t>Mosqueda Sr., David</t>
  </si>
  <si>
    <t>Resident</t>
  </si>
  <si>
    <t>Amenity Rent</t>
  </si>
  <si>
    <t>354057900</t>
  </si>
  <si>
    <t>04/01/2025</t>
  </si>
  <si>
    <t>Rent</t>
  </si>
  <si>
    <t>354057957</t>
  </si>
  <si>
    <t>04/01/2025</t>
  </si>
  <si>
    <t>Charge Total:</t>
  </si>
  <si>
    <t>09-0903</t>
  </si>
  <si>
    <t>2 bed /2 bath d</t>
  </si>
  <si>
    <t>Notice Unrented</t>
  </si>
  <si>
    <t>Gonzales, David</t>
  </si>
  <si>
    <t>Resident</t>
  </si>
  <si>
    <t>Amenity Rent</t>
  </si>
  <si>
    <t>354058073</t>
  </si>
  <si>
    <t>04/01/2025</t>
  </si>
  <si>
    <t>Rent</t>
  </si>
  <si>
    <t>354058126</t>
  </si>
  <si>
    <t>04/01/2025</t>
  </si>
  <si>
    <t>Renters Insurance Fine</t>
  </si>
  <si>
    <t>354041650</t>
  </si>
  <si>
    <t>04/01/2025</t>
  </si>
  <si>
    <t>Charge Total:</t>
  </si>
  <si>
    <t>09-0904</t>
  </si>
  <si>
    <t>2 bed / 2.5 bath e</t>
  </si>
  <si>
    <t>Occupied No Notice</t>
  </si>
  <si>
    <t>Bibbs, Wonique</t>
  </si>
  <si>
    <t>Resident</t>
  </si>
  <si>
    <t>Amenity Rent</t>
  </si>
  <si>
    <t>354058027</t>
  </si>
  <si>
    <t>04/01/2025</t>
  </si>
  <si>
    <t>Amenity Rent</t>
  </si>
  <si>
    <t>354057959</t>
  </si>
  <si>
    <t>04/01/2025</t>
  </si>
  <si>
    <t>Amenity Rent</t>
  </si>
  <si>
    <t>354057731</t>
  </si>
  <si>
    <t>04/01/2025</t>
  </si>
  <si>
    <t>Rent</t>
  </si>
  <si>
    <t>354057795</t>
  </si>
  <si>
    <t>04/01/2025</t>
  </si>
  <si>
    <t>Concession-Resident</t>
  </si>
  <si>
    <t>354351240</t>
  </si>
  <si>
    <t>04/01/2025</t>
  </si>
  <si>
    <t>Charge Total:</t>
  </si>
  <si>
    <t>09-0905</t>
  </si>
  <si>
    <t>2 bed / 2.5 bath e</t>
  </si>
  <si>
    <t>Occupied No Notice</t>
  </si>
  <si>
    <t>Chapman, Natalie (Natalie)</t>
  </si>
  <si>
    <t>Resident</t>
  </si>
  <si>
    <t>Amenity Rent</t>
  </si>
  <si>
    <t>354057603</t>
  </si>
  <si>
    <t>04/01/2025</t>
  </si>
  <si>
    <t>Month to Month Rent</t>
  </si>
  <si>
    <t>354058065</t>
  </si>
  <si>
    <t>04/01/2025</t>
  </si>
  <si>
    <t>Month-to-Month Fee</t>
  </si>
  <si>
    <t>354057707</t>
  </si>
  <si>
    <t>04/01/2025</t>
  </si>
  <si>
    <t>Charge Total:</t>
  </si>
  <si>
    <t>09-0906</t>
  </si>
  <si>
    <t>1 bed / 1 bath a</t>
  </si>
  <si>
    <t>Occupied No Notice</t>
  </si>
  <si>
    <t>Proud, Lesley</t>
  </si>
  <si>
    <t>Resident</t>
  </si>
  <si>
    <t>Amenity Rent</t>
  </si>
  <si>
    <t>354057874</t>
  </si>
  <si>
    <t>04/01/2025</t>
  </si>
  <si>
    <t>Rent</t>
  </si>
  <si>
    <t>354057776</t>
  </si>
  <si>
    <t>04/01/2025</t>
  </si>
  <si>
    <t>Charge Total:</t>
  </si>
  <si>
    <t>09-0907</t>
  </si>
  <si>
    <t>2 bed / 2.5 bath e</t>
  </si>
  <si>
    <t>Occupied No Notice</t>
  </si>
  <si>
    <t>Herrera, Christopher (Chris)</t>
  </si>
  <si>
    <t>Resident</t>
  </si>
  <si>
    <t>Amenity Rent</t>
  </si>
  <si>
    <t>354057862</t>
  </si>
  <si>
    <t>04/01/2025</t>
  </si>
  <si>
    <t>Amenity Rent</t>
  </si>
  <si>
    <t>354057767</t>
  </si>
  <si>
    <t>04/01/2025</t>
  </si>
  <si>
    <t>Rent</t>
  </si>
  <si>
    <t>354057976</t>
  </si>
  <si>
    <t>04/01/2025</t>
  </si>
  <si>
    <t>Charge Total:</t>
  </si>
  <si>
    <t>09-0908</t>
  </si>
  <si>
    <t>1 bed / 1 bath a</t>
  </si>
  <si>
    <t>Occupied No Notice</t>
  </si>
  <si>
    <t>Steele, Greya</t>
  </si>
  <si>
    <t>Resident</t>
  </si>
  <si>
    <t>Amenity Rent</t>
  </si>
  <si>
    <t>354057673</t>
  </si>
  <si>
    <t>04/01/2025</t>
  </si>
  <si>
    <t>Amenity Rent</t>
  </si>
  <si>
    <t>354057963</t>
  </si>
  <si>
    <t>04/01/2025</t>
  </si>
  <si>
    <t>Rent</t>
  </si>
  <si>
    <t>354057619</t>
  </si>
  <si>
    <t>04/01/2025</t>
  </si>
  <si>
    <t>Charge Total:</t>
  </si>
  <si>
    <t>09-0909</t>
  </si>
  <si>
    <t>2 bed / 2.5 bath e</t>
  </si>
  <si>
    <t>Occupied No Notice</t>
  </si>
  <si>
    <t>Fountain, Joeann</t>
  </si>
  <si>
    <t>Resident</t>
  </si>
  <si>
    <t>Amenity Rent</t>
  </si>
  <si>
    <t>354058107</t>
  </si>
  <si>
    <t>04/01/2025</t>
  </si>
  <si>
    <t>Amenity Rent</t>
  </si>
  <si>
    <t>354058053</t>
  </si>
  <si>
    <t>04/01/2025</t>
  </si>
  <si>
    <t>Rent</t>
  </si>
  <si>
    <t>354057653</t>
  </si>
  <si>
    <t>04/01/2025</t>
  </si>
  <si>
    <t>Charge Total:</t>
  </si>
  <si>
    <t>09-0910</t>
  </si>
  <si>
    <t>2 bed /2 bath d</t>
  </si>
  <si>
    <t>Occupied No Notice</t>
  </si>
  <si>
    <t>Garza, Johnny</t>
  </si>
  <si>
    <t>Resident</t>
  </si>
  <si>
    <t>Amenity Rent</t>
  </si>
  <si>
    <t>354058106</t>
  </si>
  <si>
    <t>04/01/2025</t>
  </si>
  <si>
    <t>Month to Month Rent</t>
  </si>
  <si>
    <t>354057928</t>
  </si>
  <si>
    <t>04/01/2025</t>
  </si>
  <si>
    <t>Concession-Partial Employee</t>
  </si>
  <si>
    <t>354058097</t>
  </si>
  <si>
    <t>04/01/2025</t>
  </si>
  <si>
    <t>Charge Total:</t>
  </si>
  <si>
    <t>09-0911</t>
  </si>
  <si>
    <t>2 bed / 2.5 bath e</t>
  </si>
  <si>
    <t>Occupied No Notice</t>
  </si>
  <si>
    <t>Haley, Felecia</t>
  </si>
  <si>
    <t>Resident</t>
  </si>
  <si>
    <t>Amenity Rent</t>
  </si>
  <si>
    <t>354057724</t>
  </si>
  <si>
    <t>04/01/2025</t>
  </si>
  <si>
    <t>Rent</t>
  </si>
  <si>
    <t>354057687</t>
  </si>
  <si>
    <t>04/01/2025</t>
  </si>
  <si>
    <t>Charge Total:</t>
  </si>
  <si>
    <t>09-0912</t>
  </si>
  <si>
    <t>2 bed / 2.5 bath e</t>
  </si>
  <si>
    <t>Occupied No Notice</t>
  </si>
  <si>
    <t>Simonek McCormick, Holli</t>
  </si>
  <si>
    <t>Resident</t>
  </si>
  <si>
    <t>Amenity Rent</t>
  </si>
  <si>
    <t>354058052</t>
  </si>
  <si>
    <t>04/01/2025</t>
  </si>
  <si>
    <t>Amenity Rent</t>
  </si>
  <si>
    <t>354057745</t>
  </si>
  <si>
    <t>04/01/2025</t>
  </si>
  <si>
    <t>Rent</t>
  </si>
  <si>
    <t>354057846</t>
  </si>
  <si>
    <t>04/01/2025</t>
  </si>
  <si>
    <t>Charge Total:</t>
  </si>
  <si>
    <t>09-0913</t>
  </si>
  <si>
    <t>1 bed / 1 bath a</t>
  </si>
  <si>
    <t>Occupied No Notice</t>
  </si>
  <si>
    <t>Davison, Kody</t>
  </si>
  <si>
    <t>Resident</t>
  </si>
  <si>
    <t>Amenity Rent</t>
  </si>
  <si>
    <t>354057597</t>
  </si>
  <si>
    <t>04/01/2025</t>
  </si>
  <si>
    <t>Rent</t>
  </si>
  <si>
    <t>354057733</t>
  </si>
  <si>
    <t>04/01/2025</t>
  </si>
  <si>
    <t>Charge Total:</t>
  </si>
  <si>
    <t>09-0914</t>
  </si>
  <si>
    <t>2 bed / 2.5 bath e</t>
  </si>
  <si>
    <t>Occupied No Notice</t>
  </si>
  <si>
    <t>Cowen, Nicholas</t>
  </si>
  <si>
    <t>Resident</t>
  </si>
  <si>
    <t>Amenity Rent</t>
  </si>
  <si>
    <t>354057624</t>
  </si>
  <si>
    <t>04/01/2025</t>
  </si>
  <si>
    <t>Rent</t>
  </si>
  <si>
    <t>354057638</t>
  </si>
  <si>
    <t>04/01/2025</t>
  </si>
  <si>
    <t>Charge Total:</t>
  </si>
  <si>
    <t>10-1001</t>
  </si>
  <si>
    <t>1 bed / 1 bath a</t>
  </si>
  <si>
    <t>Occupied No Notice</t>
  </si>
  <si>
    <t>Lopez, Carrie</t>
  </si>
  <si>
    <t>Resident</t>
  </si>
  <si>
    <t>Amenity Rent</t>
  </si>
  <si>
    <t>354057692</t>
  </si>
  <si>
    <t>04/01/2025</t>
  </si>
  <si>
    <t>Rent</t>
  </si>
  <si>
    <t>354058036</t>
  </si>
  <si>
    <t>04/01/2025</t>
  </si>
  <si>
    <t>Charge Total:</t>
  </si>
  <si>
    <t>10-1002</t>
  </si>
  <si>
    <t>2 bed / 2.5 bath e</t>
  </si>
  <si>
    <t>Occupied No Notice</t>
  </si>
  <si>
    <t>Syverson, Tyler</t>
  </si>
  <si>
    <t>Resident</t>
  </si>
  <si>
    <t>Amenity Rent</t>
  </si>
  <si>
    <t>354058076</t>
  </si>
  <si>
    <t>04/01/2025</t>
  </si>
  <si>
    <t>Amenity Rent</t>
  </si>
  <si>
    <t>354057751</t>
  </si>
  <si>
    <t>04/01/2025</t>
  </si>
  <si>
    <t>Rent</t>
  </si>
  <si>
    <t>354057777</t>
  </si>
  <si>
    <t>04/01/2025</t>
  </si>
  <si>
    <t>Charge Total:</t>
  </si>
  <si>
    <t>10-1003</t>
  </si>
  <si>
    <t>2 bed /2 bath d</t>
  </si>
  <si>
    <t>Occupied No Notice</t>
  </si>
  <si>
    <t>Carrillo Rodriguez, Cesiah</t>
  </si>
  <si>
    <t>Resident</t>
  </si>
  <si>
    <t>Amenity Rent</t>
  </si>
  <si>
    <t>354057820</t>
  </si>
  <si>
    <t>04/01/2025</t>
  </si>
  <si>
    <t>Amenity Rent</t>
  </si>
  <si>
    <t>354057815</t>
  </si>
  <si>
    <t>04/01/2025</t>
  </si>
  <si>
    <t>Rent</t>
  </si>
  <si>
    <t>354057654</t>
  </si>
  <si>
    <t>04/01/2025</t>
  </si>
  <si>
    <t>Charge Total:</t>
  </si>
  <si>
    <t>10-1004</t>
  </si>
  <si>
    <t>2 bed / 2.5 bath e</t>
  </si>
  <si>
    <t>Occupied No Notice</t>
  </si>
  <si>
    <t>Johnson, Nichelle</t>
  </si>
  <si>
    <t>Resident</t>
  </si>
  <si>
    <t>Amenity Rent</t>
  </si>
  <si>
    <t>354057645</t>
  </si>
  <si>
    <t>04/01/2025</t>
  </si>
  <si>
    <t>Rent</t>
  </si>
  <si>
    <t>354057763</t>
  </si>
  <si>
    <t>04/01/2025</t>
  </si>
  <si>
    <t>Late Fee</t>
  </si>
  <si>
    <t>354401678</t>
  </si>
  <si>
    <t>04/04/2025</t>
  </si>
  <si>
    <t>Charge Total:</t>
  </si>
  <si>
    <t>10-1005</t>
  </si>
  <si>
    <t>2 bed / 2.5 bath e</t>
  </si>
  <si>
    <t>Occupied No Notice</t>
  </si>
  <si>
    <t>Mitchell, Patrick</t>
  </si>
  <si>
    <t>Resident</t>
  </si>
  <si>
    <t>Amenity Rent</t>
  </si>
  <si>
    <t>354057620</t>
  </si>
  <si>
    <t>04/01/2025</t>
  </si>
  <si>
    <t>Rent</t>
  </si>
  <si>
    <t>354057669</t>
  </si>
  <si>
    <t>04/01/2025</t>
  </si>
  <si>
    <t>Charge Total:</t>
  </si>
  <si>
    <t>10-1006</t>
  </si>
  <si>
    <t>1 bed / 1 bath a</t>
  </si>
  <si>
    <t>Occupied No Notice</t>
  </si>
  <si>
    <t>Harvey, Melissa</t>
  </si>
  <si>
    <t>Resident</t>
  </si>
  <si>
    <t>Amenity Rent</t>
  </si>
  <si>
    <t>354057954</t>
  </si>
  <si>
    <t>04/01/2025</t>
  </si>
  <si>
    <t>Rent</t>
  </si>
  <si>
    <t>354057643</t>
  </si>
  <si>
    <t>04/01/2025</t>
  </si>
  <si>
    <t>Renters Insurance Fine</t>
  </si>
  <si>
    <t>354041891</t>
  </si>
  <si>
    <t>04/01/2025</t>
  </si>
  <si>
    <t>Renters Insurance Fine</t>
  </si>
  <si>
    <t>354114495</t>
  </si>
  <si>
    <t>04/01/2025</t>
  </si>
  <si>
    <t>Charge Total:</t>
  </si>
  <si>
    <t>10-1007</t>
  </si>
  <si>
    <t>2 bed / 2.5 bath e</t>
  </si>
  <si>
    <t>Occupied No Notice</t>
  </si>
  <si>
    <t>Rodabaugh, Jaden</t>
  </si>
  <si>
    <t>Resident</t>
  </si>
  <si>
    <t>Amenity Rent</t>
  </si>
  <si>
    <t>354057921</t>
  </si>
  <si>
    <t>04/01/2025</t>
  </si>
  <si>
    <t>Amenity Rent</t>
  </si>
  <si>
    <t>354058037</t>
  </si>
  <si>
    <t>04/01/2025</t>
  </si>
  <si>
    <t>Amenity Rent</t>
  </si>
  <si>
    <t>354057847</t>
  </si>
  <si>
    <t>04/01/2025</t>
  </si>
  <si>
    <t>Rent</t>
  </si>
  <si>
    <t>354057867</t>
  </si>
  <si>
    <t>04/01/2025</t>
  </si>
  <si>
    <t>Concession-Resident</t>
  </si>
  <si>
    <t>354351236</t>
  </si>
  <si>
    <t>04/01/2025</t>
  </si>
  <si>
    <t>Charge Total:</t>
  </si>
  <si>
    <t>10-1008</t>
  </si>
  <si>
    <t>1 bed / 1 bath a</t>
  </si>
  <si>
    <t>Occupied No Notice</t>
  </si>
  <si>
    <t>Casanova, Alyssa</t>
  </si>
  <si>
    <t>Resident</t>
  </si>
  <si>
    <t>Amenity Rent</t>
  </si>
  <si>
    <t>354058009</t>
  </si>
  <si>
    <t>04/01/2025</t>
  </si>
  <si>
    <t>Rent</t>
  </si>
  <si>
    <t>354057596</t>
  </si>
  <si>
    <t>04/01/2025</t>
  </si>
  <si>
    <t>Charge Total:</t>
  </si>
  <si>
    <t>10-1009</t>
  </si>
  <si>
    <t>2 bed / 2.5 bath e</t>
  </si>
  <si>
    <t>Occupied No Notice</t>
  </si>
  <si>
    <t>Alverson, Bradley</t>
  </si>
  <si>
    <t>Resident</t>
  </si>
  <si>
    <t>Amenity Rent</t>
  </si>
  <si>
    <t>354058005</t>
  </si>
  <si>
    <t>04/01/2025</t>
  </si>
  <si>
    <t>Rent</t>
  </si>
  <si>
    <t>354057819</t>
  </si>
  <si>
    <t>04/01/2025</t>
  </si>
  <si>
    <t>Charge Total:</t>
  </si>
  <si>
    <t>10-1010</t>
  </si>
  <si>
    <t>2 bed /2 bath d</t>
  </si>
  <si>
    <t>Vacant Unrented Not Ready</t>
  </si>
  <si>
    <t>-- Vacant --</t>
  </si>
  <si>
    <t>-</t>
  </si>
  <si>
    <t>Charge Total:</t>
  </si>
  <si>
    <t>10-1011</t>
  </si>
  <si>
    <t>2 bed / 2.5 bath e</t>
  </si>
  <si>
    <t>Occupied No Notice</t>
  </si>
  <si>
    <t>Mccormick, Logan</t>
  </si>
  <si>
    <t>Resident</t>
  </si>
  <si>
    <t>Amenity Rent</t>
  </si>
  <si>
    <t>354057682</t>
  </si>
  <si>
    <t>04/01/2025</t>
  </si>
  <si>
    <t>Amenity Rent</t>
  </si>
  <si>
    <t>354057660</t>
  </si>
  <si>
    <t>04/01/2025</t>
  </si>
  <si>
    <t>Rent</t>
  </si>
  <si>
    <t>354057587</t>
  </si>
  <si>
    <t>04/01/2025</t>
  </si>
  <si>
    <t>Charge Total:</t>
  </si>
  <si>
    <t>10-1012</t>
  </si>
  <si>
    <t>2 bed / 2.5 bath e</t>
  </si>
  <si>
    <t>Occupied No Notice</t>
  </si>
  <si>
    <t>Lenhart, Amanda</t>
  </si>
  <si>
    <t>Resident</t>
  </si>
  <si>
    <t>Amenity Rent</t>
  </si>
  <si>
    <t>354057967</t>
  </si>
  <si>
    <t>04/01/2025</t>
  </si>
  <si>
    <t>Amenity Rent</t>
  </si>
  <si>
    <t>354057970</t>
  </si>
  <si>
    <t>04/01/2025</t>
  </si>
  <si>
    <t>Rent</t>
  </si>
  <si>
    <t>354057885</t>
  </si>
  <si>
    <t>04/01/2025</t>
  </si>
  <si>
    <t>Charge Total:</t>
  </si>
  <si>
    <t>10-1013</t>
  </si>
  <si>
    <t>1 bed / 1 bath a</t>
  </si>
  <si>
    <t>Occupied No Notice</t>
  </si>
  <si>
    <t>Friesen, David</t>
  </si>
  <si>
    <t>Resident</t>
  </si>
  <si>
    <t>Amenity Rent</t>
  </si>
  <si>
    <t>354058124</t>
  </si>
  <si>
    <t>04/01/2025</t>
  </si>
  <si>
    <t>Amenity Rent</t>
  </si>
  <si>
    <t>354057607</t>
  </si>
  <si>
    <t>04/01/2025</t>
  </si>
  <si>
    <t>Rent</t>
  </si>
  <si>
    <t>354057879</t>
  </si>
  <si>
    <t>04/01/2025</t>
  </si>
  <si>
    <t>Charge Total:</t>
  </si>
  <si>
    <t>10-1014</t>
  </si>
  <si>
    <t>2 bed / 2.5 bath e</t>
  </si>
  <si>
    <t>Occupied No Notice</t>
  </si>
  <si>
    <t>Crousser, Christian</t>
  </si>
  <si>
    <t>Resident</t>
  </si>
  <si>
    <t>Amenity Rent</t>
  </si>
  <si>
    <t>354120933</t>
  </si>
  <si>
    <t>04/01/2025</t>
  </si>
  <si>
    <t>Amenity Rent</t>
  </si>
  <si>
    <t>354120934</t>
  </si>
  <si>
    <t>04/01/2025</t>
  </si>
  <si>
    <t>Amenity Rent</t>
  </si>
  <si>
    <t>354120939</t>
  </si>
  <si>
    <t>04/01/2025</t>
  </si>
  <si>
    <t>Rent</t>
  </si>
  <si>
    <t>354120937</t>
  </si>
  <si>
    <t>04/01/2025</t>
  </si>
  <si>
    <t>Concession-Resident</t>
  </si>
  <si>
    <t>354477561</t>
  </si>
  <si>
    <t>04/01/2025</t>
  </si>
  <si>
    <t>Late Fee</t>
  </si>
  <si>
    <t>354401692</t>
  </si>
  <si>
    <t>04/04/2025</t>
  </si>
  <si>
    <t>Late Fee</t>
  </si>
  <si>
    <t>354460665</t>
  </si>
  <si>
    <t>04/04/2025</t>
  </si>
  <si>
    <t>Charge Total:</t>
  </si>
  <si>
    <t>11-1101</t>
  </si>
  <si>
    <t>1 bed / 1 bath a</t>
  </si>
  <si>
    <t>Occupied No Notice</t>
  </si>
  <si>
    <t>Hintzel, Steve</t>
  </si>
  <si>
    <t>Resident</t>
  </si>
  <si>
    <t>Rent</t>
  </si>
  <si>
    <t>354057649</t>
  </si>
  <si>
    <t>04/01/2025</t>
  </si>
  <si>
    <t>Charge Total:</t>
  </si>
  <si>
    <t>11-1102</t>
  </si>
  <si>
    <t>2 bed / 2.5 bath e</t>
  </si>
  <si>
    <t>Occupied No Notice</t>
  </si>
  <si>
    <t>Johnson, Michael</t>
  </si>
  <si>
    <t>Resident</t>
  </si>
  <si>
    <t>Amenity Rent</t>
  </si>
  <si>
    <t>354057989</t>
  </si>
  <si>
    <t>04/01/2025</t>
  </si>
  <si>
    <t>Amenity Rent</t>
  </si>
  <si>
    <t>354057742</t>
  </si>
  <si>
    <t>04/01/2025</t>
  </si>
  <si>
    <t>Rent</t>
  </si>
  <si>
    <t>354057600</t>
  </si>
  <si>
    <t>04/01/2025</t>
  </si>
  <si>
    <t>Charge Total:</t>
  </si>
  <si>
    <t>11-1103</t>
  </si>
  <si>
    <t>2 bed /2 bath d</t>
  </si>
  <si>
    <t>Occupied No Notice</t>
  </si>
  <si>
    <t>Siller, Vanessa</t>
  </si>
  <si>
    <t>Resident</t>
  </si>
  <si>
    <t>Amenity Rent</t>
  </si>
  <si>
    <t>354057863</t>
  </si>
  <si>
    <t>04/01/2025</t>
  </si>
  <si>
    <t>Rent</t>
  </si>
  <si>
    <t>354057895</t>
  </si>
  <si>
    <t>04/01/2025</t>
  </si>
  <si>
    <t>Charge Total:</t>
  </si>
  <si>
    <t>11-1104</t>
  </si>
  <si>
    <t>2 bed / 2.5 bath e</t>
  </si>
  <si>
    <t>Occupied No Notice</t>
  </si>
  <si>
    <t>Davis, Krystal</t>
  </si>
  <si>
    <t>Resident</t>
  </si>
  <si>
    <t>Amenity Rent</t>
  </si>
  <si>
    <t>354058008</t>
  </si>
  <si>
    <t>04/01/2025</t>
  </si>
  <si>
    <t>Amenity Rent</t>
  </si>
  <si>
    <t>354057840</t>
  </si>
  <si>
    <t>04/01/2025</t>
  </si>
  <si>
    <t>Rent</t>
  </si>
  <si>
    <t>354058001</t>
  </si>
  <si>
    <t>04/01/2025</t>
  </si>
  <si>
    <t>Charge Total:</t>
  </si>
  <si>
    <t>11-1105</t>
  </si>
  <si>
    <t>2 bed / 2.5 bath e</t>
  </si>
  <si>
    <t>Occupied No Notice</t>
  </si>
  <si>
    <t>Stone, Tifanie</t>
  </si>
  <si>
    <t>Resident</t>
  </si>
  <si>
    <t>Amenity Rent</t>
  </si>
  <si>
    <t>354058035</t>
  </si>
  <si>
    <t>04/01/2025</t>
  </si>
  <si>
    <t>Rent</t>
  </si>
  <si>
    <t>354057694</t>
  </si>
  <si>
    <t>04/01/2025</t>
  </si>
  <si>
    <t>Renters Insurance Fine</t>
  </si>
  <si>
    <t>354148565</t>
  </si>
  <si>
    <t>04/01/2025</t>
  </si>
  <si>
    <t>Charge Total:</t>
  </si>
  <si>
    <t>11-1106</t>
  </si>
  <si>
    <t>2 bed / 2.5 bath e</t>
  </si>
  <si>
    <t>Occupied No Notice</t>
  </si>
  <si>
    <t>Guajardo, Veronica</t>
  </si>
  <si>
    <t>Resident</t>
  </si>
  <si>
    <t>Amenity Rent</t>
  </si>
  <si>
    <t>354057647</t>
  </si>
  <si>
    <t>04/01/2025</t>
  </si>
  <si>
    <t>Amenity Rent</t>
  </si>
  <si>
    <t>354057807</t>
  </si>
  <si>
    <t>04/01/2025</t>
  </si>
  <si>
    <t>Amenity Rent</t>
  </si>
  <si>
    <t>354057882</t>
  </si>
  <si>
    <t>04/01/2025</t>
  </si>
  <si>
    <t>Rent</t>
  </si>
  <si>
    <t>354057835</t>
  </si>
  <si>
    <t>04/01/2025</t>
  </si>
  <si>
    <t>Concession-Resident</t>
  </si>
  <si>
    <t>354477558</t>
  </si>
  <si>
    <t>04/01/2025</t>
  </si>
  <si>
    <t>Late Fee</t>
  </si>
  <si>
    <t>354462130</t>
  </si>
  <si>
    <t>04/04/2025</t>
  </si>
  <si>
    <t>Late Fee</t>
  </si>
  <si>
    <t>354401686</t>
  </si>
  <si>
    <t>04/04/2025</t>
  </si>
  <si>
    <t>Charge Total:</t>
  </si>
  <si>
    <t>11-1107</t>
  </si>
  <si>
    <t>2 bed /2 bath d</t>
  </si>
  <si>
    <t>Occupied No Notice</t>
  </si>
  <si>
    <t>Adams, Tyler</t>
  </si>
  <si>
    <t>Resident</t>
  </si>
  <si>
    <t>Amenity Rent</t>
  </si>
  <si>
    <t>354057601</t>
  </si>
  <si>
    <t>04/01/2025</t>
  </si>
  <si>
    <t>Amenity Rent</t>
  </si>
  <si>
    <t>354057796</t>
  </si>
  <si>
    <t>04/01/2025</t>
  </si>
  <si>
    <t>Rent</t>
  </si>
  <si>
    <t>354057860</t>
  </si>
  <si>
    <t>04/01/2025</t>
  </si>
  <si>
    <t>Charge Total:</t>
  </si>
  <si>
    <t>11-1108</t>
  </si>
  <si>
    <t>2 bed / 2.5 bath e</t>
  </si>
  <si>
    <t>Vacant Rented Ready</t>
  </si>
  <si>
    <t>-- Vacant --</t>
  </si>
  <si>
    <t>-</t>
  </si>
  <si>
    <t>Charge Total:</t>
  </si>
  <si>
    <t>11-1109</t>
  </si>
  <si>
    <t>1 bed / 1 bath a</t>
  </si>
  <si>
    <t>Occupied No Notice</t>
  </si>
  <si>
    <t>Hadsell, Sarah</t>
  </si>
  <si>
    <t>Resident</t>
  </si>
  <si>
    <t>Amenity Rent</t>
  </si>
  <si>
    <t>354057880</t>
  </si>
  <si>
    <t>04/01/2025</t>
  </si>
  <si>
    <t>Amenity Rent</t>
  </si>
  <si>
    <t>354058054</t>
  </si>
  <si>
    <t>04/01/2025</t>
  </si>
  <si>
    <t>Rent</t>
  </si>
  <si>
    <t>354058095</t>
  </si>
  <si>
    <t>04/01/2025</t>
  </si>
  <si>
    <t>Charge Total:</t>
  </si>
  <si>
    <t>11-1110</t>
  </si>
  <si>
    <t>2 bed / 2.5 bath e</t>
  </si>
  <si>
    <t>Occupied No Notice</t>
  </si>
  <si>
    <t>Davis III, Donnie</t>
  </si>
  <si>
    <t>Resident</t>
  </si>
  <si>
    <t>Amenity Rent</t>
  </si>
  <si>
    <t>354057683</t>
  </si>
  <si>
    <t>04/01/2025</t>
  </si>
  <si>
    <t>Amenity Rent</t>
  </si>
  <si>
    <t>354057642</t>
  </si>
  <si>
    <t>04/01/2025</t>
  </si>
  <si>
    <t>Rent</t>
  </si>
  <si>
    <t>354057732</t>
  </si>
  <si>
    <t>04/01/2025</t>
  </si>
  <si>
    <t>Charge Total:</t>
  </si>
  <si>
    <t>11-1111</t>
  </si>
  <si>
    <t>1 bed / 1 bath a</t>
  </si>
  <si>
    <t>Occupied No Notice</t>
  </si>
  <si>
    <t>Haynes, Kari</t>
  </si>
  <si>
    <t>Resident</t>
  </si>
  <si>
    <t>Amenity Rent</t>
  </si>
  <si>
    <t>354057883</t>
  </si>
  <si>
    <t>04/01/2025</t>
  </si>
  <si>
    <t>Rent</t>
  </si>
  <si>
    <t>354057984</t>
  </si>
  <si>
    <t>04/01/2025</t>
  </si>
  <si>
    <t>Charge Total:</t>
  </si>
  <si>
    <t>11-1112</t>
  </si>
  <si>
    <t>2 bed / 2.5 bath e</t>
  </si>
  <si>
    <t>Vacant Unrented Not Ready</t>
  </si>
  <si>
    <t>-- Vacant --</t>
  </si>
  <si>
    <t>-</t>
  </si>
  <si>
    <t>Charge Total:</t>
  </si>
  <si>
    <t>11-1113</t>
  </si>
  <si>
    <t>2 bed / 2.5 bath e</t>
  </si>
  <si>
    <t>Occupied No Notice</t>
  </si>
  <si>
    <t>Duff, Anilu</t>
  </si>
  <si>
    <t>Resident</t>
  </si>
  <si>
    <t>Amenity Rent</t>
  </si>
  <si>
    <t>354058014</t>
  </si>
  <si>
    <t>04/01/2025</t>
  </si>
  <si>
    <t>Amenity Rent</t>
  </si>
  <si>
    <t>354057706</t>
  </si>
  <si>
    <t>04/01/2025</t>
  </si>
  <si>
    <t>Rent</t>
  </si>
  <si>
    <t>354057735</t>
  </si>
  <si>
    <t>04/01/2025</t>
  </si>
  <si>
    <t>Renters Insurance Fine</t>
  </si>
  <si>
    <t>354042152</t>
  </si>
  <si>
    <t>04/01/2025</t>
  </si>
  <si>
    <t>Charge Total:</t>
  </si>
  <si>
    <t>11-1114</t>
  </si>
  <si>
    <t>2 bed /2 bath d</t>
  </si>
  <si>
    <t>Occupied No Notice</t>
  </si>
  <si>
    <t>Major, Harry</t>
  </si>
  <si>
    <t>Resident</t>
  </si>
  <si>
    <t>Amenity Rent</t>
  </si>
  <si>
    <t>354057849</t>
  </si>
  <si>
    <t>04/01/2025</t>
  </si>
  <si>
    <t>Amenity Rent</t>
  </si>
  <si>
    <t>354057784</t>
  </si>
  <si>
    <t>04/01/2025</t>
  </si>
  <si>
    <t>Amenity Rent</t>
  </si>
  <si>
    <t>354057626</t>
  </si>
  <si>
    <t>04/01/2025</t>
  </si>
  <si>
    <t>Amenity Rent</t>
  </si>
  <si>
    <t>354058098</t>
  </si>
  <si>
    <t>04/01/2025</t>
  </si>
  <si>
    <t>Rent</t>
  </si>
  <si>
    <t>354058044</t>
  </si>
  <si>
    <t>04/01/2025</t>
  </si>
  <si>
    <t>Charge Total:</t>
  </si>
  <si>
    <t>11-1115</t>
  </si>
  <si>
    <t>2 bed / 2.5 bath e</t>
  </si>
  <si>
    <t>Occupied No Notice</t>
  </si>
  <si>
    <t>Vangapandu, Linda</t>
  </si>
  <si>
    <t>Resident</t>
  </si>
  <si>
    <t>Amenity Rent</t>
  </si>
  <si>
    <t>354058069</t>
  </si>
  <si>
    <t>04/01/2025</t>
  </si>
  <si>
    <t>Rent</t>
  </si>
  <si>
    <t>354057738</t>
  </si>
  <si>
    <t>04/01/2025</t>
  </si>
  <si>
    <t>Charge Total:</t>
  </si>
  <si>
    <t>11-1116</t>
  </si>
  <si>
    <t>2 bed /2 bath d</t>
  </si>
  <si>
    <t>Occupied No Notice</t>
  </si>
  <si>
    <t>Foster, Deborah</t>
  </si>
  <si>
    <t>Resident</t>
  </si>
  <si>
    <t>Amenity Rent</t>
  </si>
  <si>
    <t>354057746</t>
  </si>
  <si>
    <t>04/01/2025</t>
  </si>
  <si>
    <t>Amenity Rent</t>
  </si>
  <si>
    <t>354057905</t>
  </si>
  <si>
    <t>04/01/2025</t>
  </si>
  <si>
    <t>Amenity Rent</t>
  </si>
  <si>
    <t>354057861</t>
  </si>
  <si>
    <t>04/01/2025</t>
  </si>
  <si>
    <t>Amenity Rent</t>
  </si>
  <si>
    <t>354058046</t>
  </si>
  <si>
    <t>04/01/2025</t>
  </si>
  <si>
    <t>Rent</t>
  </si>
  <si>
    <t>354057890</t>
  </si>
  <si>
    <t>04/01/2025</t>
  </si>
  <si>
    <t>Charge Total:</t>
  </si>
  <si>
    <t>11-1117</t>
  </si>
  <si>
    <t>2 bed / 2.5 bath e</t>
  </si>
  <si>
    <t>Vacant Unrented Not Ready</t>
  </si>
  <si>
    <t>-- Vacant --</t>
  </si>
  <si>
    <t>-</t>
  </si>
  <si>
    <t>Charge Total:</t>
  </si>
  <si>
    <t>11-1118</t>
  </si>
  <si>
    <t>2 bed / 2.5 bath e</t>
  </si>
  <si>
    <t>Occupied No Notice</t>
  </si>
  <si>
    <t>Tickner, McKenna</t>
  </si>
  <si>
    <t>Resident</t>
  </si>
  <si>
    <t>Amenity Rent</t>
  </si>
  <si>
    <t>354178116</t>
  </si>
  <si>
    <t>04/01/2025</t>
  </si>
  <si>
    <t>Amenity Rent</t>
  </si>
  <si>
    <t>354178120</t>
  </si>
  <si>
    <t>04/01/2025</t>
  </si>
  <si>
    <t>Amenity Rent</t>
  </si>
  <si>
    <t>354178117</t>
  </si>
  <si>
    <t>04/01/2025</t>
  </si>
  <si>
    <t>Rent</t>
  </si>
  <si>
    <t>354178119</t>
  </si>
  <si>
    <t>04/01/2025</t>
  </si>
  <si>
    <t>Concession-Resident</t>
  </si>
  <si>
    <t>354477559</t>
  </si>
  <si>
    <t>04/01/2025</t>
  </si>
  <si>
    <t>Late Fee</t>
  </si>
  <si>
    <t>354459919</t>
  </si>
  <si>
    <t>04/04/2025</t>
  </si>
  <si>
    <t>Late Fee</t>
  </si>
  <si>
    <t>354401688</t>
  </si>
  <si>
    <t>04/04/2025</t>
  </si>
  <si>
    <t>Charge Total:</t>
  </si>
  <si>
    <t>11-1119</t>
  </si>
  <si>
    <t>1 bed / 1 bath a</t>
  </si>
  <si>
    <t>Occupied No Notice</t>
  </si>
  <si>
    <t>Garcia, Alexandra</t>
  </si>
  <si>
    <t>Resident</t>
  </si>
  <si>
    <t>Amenity Rent</t>
  </si>
  <si>
    <t>354057772</t>
  </si>
  <si>
    <t>04/01/2025</t>
  </si>
  <si>
    <t>Amenity Rent</t>
  </si>
  <si>
    <t>354058086</t>
  </si>
  <si>
    <t>04/01/2025</t>
  </si>
  <si>
    <t>Rent</t>
  </si>
  <si>
    <t>354057644</t>
  </si>
  <si>
    <t>04/01/2025</t>
  </si>
  <si>
    <t>Concession-Resident</t>
  </si>
  <si>
    <t>354058038</t>
  </si>
  <si>
    <t>04/01/2025</t>
  </si>
  <si>
    <t>Charge Total:</t>
  </si>
  <si>
    <t>11-1120</t>
  </si>
  <si>
    <t>2 bed / 2.5 bath e</t>
  </si>
  <si>
    <t>Vacant Rented Ready</t>
  </si>
  <si>
    <t>-- Vacant --</t>
  </si>
  <si>
    <t>-</t>
  </si>
  <si>
    <t>Charge Total:</t>
  </si>
  <si>
    <t>12-1201</t>
  </si>
  <si>
    <t>1 bed / 1 bath a</t>
  </si>
  <si>
    <t>Occupied No Notice</t>
  </si>
  <si>
    <t>Irizarry, Jose</t>
  </si>
  <si>
    <t>Resident</t>
  </si>
  <si>
    <t>Amenity Rent</t>
  </si>
  <si>
    <t>354057585</t>
  </si>
  <si>
    <t>04/01/2025</t>
  </si>
  <si>
    <t>Amenity Rent</t>
  </si>
  <si>
    <t>354057698</t>
  </si>
  <si>
    <t>04/01/2025</t>
  </si>
  <si>
    <t>Rent</t>
  </si>
  <si>
    <t>354058084</t>
  </si>
  <si>
    <t>04/01/2025</t>
  </si>
  <si>
    <t>Concession-Resident</t>
  </si>
  <si>
    <t>354057906</t>
  </si>
  <si>
    <t>04/01/2025</t>
  </si>
  <si>
    <t>Charge Total:</t>
  </si>
  <si>
    <t>12-1202</t>
  </si>
  <si>
    <t>2 bed / 2.5 bath e</t>
  </si>
  <si>
    <t>Occupied No Notice</t>
  </si>
  <si>
    <t>Johnson, Cade</t>
  </si>
  <si>
    <t>Resident</t>
  </si>
  <si>
    <t>Amenity Rent</t>
  </si>
  <si>
    <t>354057964</t>
  </si>
  <si>
    <t>04/01/2025</t>
  </si>
  <si>
    <t>Amenity Rent</t>
  </si>
  <si>
    <t>354058103</t>
  </si>
  <si>
    <t>04/01/2025</t>
  </si>
  <si>
    <t>Amenity Rent</t>
  </si>
  <si>
    <t>354057783</t>
  </si>
  <si>
    <t>04/01/2025</t>
  </si>
  <si>
    <t>Rent</t>
  </si>
  <si>
    <t>354057595</t>
  </si>
  <si>
    <t>04/01/2025</t>
  </si>
  <si>
    <t>Charge Total:</t>
  </si>
  <si>
    <t>12-1203</t>
  </si>
  <si>
    <t>2 bed /2 bath d</t>
  </si>
  <si>
    <t>Occupied No Notice</t>
  </si>
  <si>
    <t>Kremer, Logan</t>
  </si>
  <si>
    <t>Resident</t>
  </si>
  <si>
    <t>Amenity Rent</t>
  </si>
  <si>
    <t>354057583</t>
  </si>
  <si>
    <t>04/01/2025</t>
  </si>
  <si>
    <t>Amenity Rent</t>
  </si>
  <si>
    <t>354057801</t>
  </si>
  <si>
    <t>04/01/2025</t>
  </si>
  <si>
    <t>Amenity Rent</t>
  </si>
  <si>
    <t>354057934</t>
  </si>
  <si>
    <t>04/01/2025</t>
  </si>
  <si>
    <t>Rent</t>
  </si>
  <si>
    <t>354057992</t>
  </si>
  <si>
    <t>04/01/2025</t>
  </si>
  <si>
    <t>Late Fee</t>
  </si>
  <si>
    <t>354401682</t>
  </si>
  <si>
    <t>04/04/2025</t>
  </si>
  <si>
    <t>Charge Total:</t>
  </si>
  <si>
    <t>12-1204</t>
  </si>
  <si>
    <t>2 bed / 2.5 bath e</t>
  </si>
  <si>
    <t>Notice Rented</t>
  </si>
  <si>
    <t>Reyes, Jessica (Jess)</t>
  </si>
  <si>
    <t>Resident</t>
  </si>
  <si>
    <t>Amenity Rent</t>
  </si>
  <si>
    <t>354058116</t>
  </si>
  <si>
    <t>04/01/2025</t>
  </si>
  <si>
    <t>Rent</t>
  </si>
  <si>
    <t>354058023</t>
  </si>
  <si>
    <t>04/01/2025</t>
  </si>
  <si>
    <t>Concession-Resident</t>
  </si>
  <si>
    <t>354057864</t>
  </si>
  <si>
    <t>04/01/2025</t>
  </si>
  <si>
    <t>Charge Total:</t>
  </si>
  <si>
    <t>12-1205</t>
  </si>
  <si>
    <t>2 bed / 2.5 bath e</t>
  </si>
  <si>
    <t>Occupied No Notice</t>
  </si>
  <si>
    <t>Currey, Shaun</t>
  </si>
  <si>
    <t>Resident</t>
  </si>
  <si>
    <t>Amenity Rent</t>
  </si>
  <si>
    <t>354057652</t>
  </si>
  <si>
    <t>04/01/2025</t>
  </si>
  <si>
    <t>Amenity Rent</t>
  </si>
  <si>
    <t>354057855</t>
  </si>
  <si>
    <t>04/01/2025</t>
  </si>
  <si>
    <t>Amenity Rent</t>
  </si>
  <si>
    <t>354057831</t>
  </si>
  <si>
    <t>04/01/2025</t>
  </si>
  <si>
    <t>Rent</t>
  </si>
  <si>
    <t>354058110</t>
  </si>
  <si>
    <t>04/01/2025</t>
  </si>
  <si>
    <t>Concession-Resident</t>
  </si>
  <si>
    <t>354437922</t>
  </si>
  <si>
    <t>04/01/2025</t>
  </si>
  <si>
    <t>Late Fee</t>
  </si>
  <si>
    <t>354401689</t>
  </si>
  <si>
    <t>04/04/2025</t>
  </si>
  <si>
    <t>Late Fee</t>
  </si>
  <si>
    <t>354429387</t>
  </si>
  <si>
    <t>04/04/2025</t>
  </si>
  <si>
    <t>Charge Total:</t>
  </si>
  <si>
    <t>12-1206</t>
  </si>
  <si>
    <t>2 bed / 2.5 bath e</t>
  </si>
  <si>
    <t>Occupied No Notice</t>
  </si>
  <si>
    <t>Wolford, Lasaundra</t>
  </si>
  <si>
    <t>Resident</t>
  </si>
  <si>
    <t>Amenity Rent</t>
  </si>
  <si>
    <t>354058078</t>
  </si>
  <si>
    <t>04/01/2025</t>
  </si>
  <si>
    <t>Rent</t>
  </si>
  <si>
    <t>354057931</t>
  </si>
  <si>
    <t>04/01/2025</t>
  </si>
  <si>
    <t>Charge Total:</t>
  </si>
  <si>
    <t>12-1207</t>
  </si>
  <si>
    <t>2 bed /2 bath d</t>
  </si>
  <si>
    <t>Occupied No Notice</t>
  </si>
  <si>
    <t>Prater, Sandra</t>
  </si>
  <si>
    <t>Resident</t>
  </si>
  <si>
    <t>Amenity Rent</t>
  </si>
  <si>
    <t>354057754</t>
  </si>
  <si>
    <t>04/01/2025</t>
  </si>
  <si>
    <t>Amenity Rent</t>
  </si>
  <si>
    <t>354057857</t>
  </si>
  <si>
    <t>04/01/2025</t>
  </si>
  <si>
    <t>Amenity Rent</t>
  </si>
  <si>
    <t>354057834</t>
  </si>
  <si>
    <t>04/01/2025</t>
  </si>
  <si>
    <t>Rent</t>
  </si>
  <si>
    <t>354057897</t>
  </si>
  <si>
    <t>04/01/2025</t>
  </si>
  <si>
    <t>Charge Total:</t>
  </si>
  <si>
    <t>12-1208</t>
  </si>
  <si>
    <t>2 bed / 2.5 bath e</t>
  </si>
  <si>
    <t>Occupied No Notice</t>
  </si>
  <si>
    <t>Martinez, Alexander</t>
  </si>
  <si>
    <t>Resident</t>
  </si>
  <si>
    <t>Amenity Rent</t>
  </si>
  <si>
    <t>354057658</t>
  </si>
  <si>
    <t>04/01/2025</t>
  </si>
  <si>
    <t>Rent</t>
  </si>
  <si>
    <t>354057664</t>
  </si>
  <si>
    <t>04/01/2025</t>
  </si>
  <si>
    <t>Charge Total:</t>
  </si>
  <si>
    <t>12-1209</t>
  </si>
  <si>
    <t>1 bed / 1 bath a</t>
  </si>
  <si>
    <t>Vacant Unrented Ready</t>
  </si>
  <si>
    <t>-- Vacant --</t>
  </si>
  <si>
    <t>-</t>
  </si>
  <si>
    <t>Charge Total:</t>
  </si>
  <si>
    <t>12-1210</t>
  </si>
  <si>
    <t>2 bed / 2.5 bath e</t>
  </si>
  <si>
    <t>Occupied No Notice</t>
  </si>
  <si>
    <t>Valverde, Jerry</t>
  </si>
  <si>
    <t>Resident</t>
  </si>
  <si>
    <t>Amenity Rent</t>
  </si>
  <si>
    <t>354057728</t>
  </si>
  <si>
    <t>04/01/2025</t>
  </si>
  <si>
    <t>Rent</t>
  </si>
  <si>
    <t>354058063</t>
  </si>
  <si>
    <t>04/01/2025</t>
  </si>
  <si>
    <t>Charge Total:</t>
  </si>
  <si>
    <t>12-1211</t>
  </si>
  <si>
    <t>1 bed / 1 bath a</t>
  </si>
  <si>
    <t>Occupied No Notice</t>
  </si>
  <si>
    <t>Smith, Kimbley</t>
  </si>
  <si>
    <t>Resident</t>
  </si>
  <si>
    <t>Rent</t>
  </si>
  <si>
    <t>354057762</t>
  </si>
  <si>
    <t>04/01/2025</t>
  </si>
  <si>
    <t>Charge Total:</t>
  </si>
  <si>
    <t>12-1212</t>
  </si>
  <si>
    <t>2 bed / 2.5 bath e</t>
  </si>
  <si>
    <t>Occupied No Notice</t>
  </si>
  <si>
    <t>Castellano, Bryan</t>
  </si>
  <si>
    <t>Resident</t>
  </si>
  <si>
    <t>Amenity Rent</t>
  </si>
  <si>
    <t>354057729</t>
  </si>
  <si>
    <t>04/01/2025</t>
  </si>
  <si>
    <t>Rent</t>
  </si>
  <si>
    <t>354057926</t>
  </si>
  <si>
    <t>04/01/2025</t>
  </si>
  <si>
    <t>Charge Total:</t>
  </si>
  <si>
    <t>12-1213</t>
  </si>
  <si>
    <t>2 bed / 2.5 bath e</t>
  </si>
  <si>
    <t>Occupied No Notice</t>
  </si>
  <si>
    <t>Gomez, Esmeralda</t>
  </si>
  <si>
    <t>Resident</t>
  </si>
  <si>
    <t>Amenity Rent</t>
  </si>
  <si>
    <t>354057727</t>
  </si>
  <si>
    <t>04/01/2025</t>
  </si>
  <si>
    <t>Rent</t>
  </si>
  <si>
    <t>354057943</t>
  </si>
  <si>
    <t>04/01/2025</t>
  </si>
  <si>
    <t>Charge Total:</t>
  </si>
  <si>
    <t>12-1214</t>
  </si>
  <si>
    <t>2 bed /2 bath d</t>
  </si>
  <si>
    <t>Occupied No Notice</t>
  </si>
  <si>
    <t>Escamilla, Cynthia</t>
  </si>
  <si>
    <t>Resident</t>
  </si>
  <si>
    <t>Amenity Rent</t>
  </si>
  <si>
    <t>354057918</t>
  </si>
  <si>
    <t>04/01/2025</t>
  </si>
  <si>
    <t>Amenity Rent</t>
  </si>
  <si>
    <t>354057637</t>
  </si>
  <si>
    <t>04/01/2025</t>
  </si>
  <si>
    <t>Month to Month Rent</t>
  </si>
  <si>
    <t>354058081</t>
  </si>
  <si>
    <t>04/01/2025</t>
  </si>
  <si>
    <t>Concession-Partial Employee</t>
  </si>
  <si>
    <t>354058113</t>
  </si>
  <si>
    <t>04/01/2025</t>
  </si>
  <si>
    <t>Charge Total:</t>
  </si>
  <si>
    <t>12-1215</t>
  </si>
  <si>
    <t>2 bed / 2.5 bath e</t>
  </si>
  <si>
    <t>Occupied No Notice</t>
  </si>
  <si>
    <t>Mendoza, Alejandro</t>
  </si>
  <si>
    <t>Resident</t>
  </si>
  <si>
    <t>Amenity Rent</t>
  </si>
  <si>
    <t>354057584</t>
  </si>
  <si>
    <t>04/01/2025</t>
  </si>
  <si>
    <t>Amenity Rent</t>
  </si>
  <si>
    <t>354057675</t>
  </si>
  <si>
    <t>04/01/2025</t>
  </si>
  <si>
    <t>Rent</t>
  </si>
  <si>
    <t>354057965</t>
  </si>
  <si>
    <t>04/01/2025</t>
  </si>
  <si>
    <t>Charge Total:</t>
  </si>
  <si>
    <t>12-1216</t>
  </si>
  <si>
    <t>2 bed /2 bath d</t>
  </si>
  <si>
    <t>Occupied No Notice</t>
  </si>
  <si>
    <t>Trejo, Marina</t>
  </si>
  <si>
    <t>Resident</t>
  </si>
  <si>
    <t>Amenity Rent</t>
  </si>
  <si>
    <t>354057916</t>
  </si>
  <si>
    <t>04/01/2025</t>
  </si>
  <si>
    <t>Rent</t>
  </si>
  <si>
    <t>354057939</t>
  </si>
  <si>
    <t>04/01/2025</t>
  </si>
  <si>
    <t>Charge Total:</t>
  </si>
  <si>
    <t>12-1217</t>
  </si>
  <si>
    <t>2 bed / 2.5 bath e</t>
  </si>
  <si>
    <t>Occupied No Notice</t>
  </si>
  <si>
    <t>Whitworth, Emily</t>
  </si>
  <si>
    <t>Resident</t>
  </si>
  <si>
    <t>Amenity Rent</t>
  </si>
  <si>
    <t>354057739</t>
  </si>
  <si>
    <t>04/01/2025</t>
  </si>
  <si>
    <t>Rent</t>
  </si>
  <si>
    <t>354057949</t>
  </si>
  <si>
    <t>04/01/2025</t>
  </si>
  <si>
    <t>Charge Total:</t>
  </si>
  <si>
    <t>12-1218</t>
  </si>
  <si>
    <t>2 bed / 2.5 bath e</t>
  </si>
  <si>
    <t>Occupied No Notice</t>
  </si>
  <si>
    <t>Weaver, Stephen</t>
  </si>
  <si>
    <t>Resident</t>
  </si>
  <si>
    <t>Amenity Rent</t>
  </si>
  <si>
    <t>354057848</t>
  </si>
  <si>
    <t>04/01/2025</t>
  </si>
  <si>
    <t>Amenity Rent</t>
  </si>
  <si>
    <t>354057929</t>
  </si>
  <si>
    <t>04/01/2025</t>
  </si>
  <si>
    <t>Rent</t>
  </si>
  <si>
    <t>354057705</t>
  </si>
  <si>
    <t>04/01/2025</t>
  </si>
  <si>
    <t>Renters Insurance Fine</t>
  </si>
  <si>
    <t>354455009</t>
  </si>
  <si>
    <t>04/03/2025</t>
  </si>
  <si>
    <t>Charge Total:</t>
  </si>
  <si>
    <t>12-1219</t>
  </si>
  <si>
    <t>1 bed / 1 bath a</t>
  </si>
  <si>
    <t>Notice Unrented</t>
  </si>
  <si>
    <t>Beltran, Braxton</t>
  </si>
  <si>
    <t>Resident</t>
  </si>
  <si>
    <t>Amenity Rent</t>
  </si>
  <si>
    <t>354057889</t>
  </si>
  <si>
    <t>04/01/2025</t>
  </si>
  <si>
    <t>Rent</t>
  </si>
  <si>
    <t>354057901</t>
  </si>
  <si>
    <t>04/01/2025</t>
  </si>
  <si>
    <t>Charge Total:</t>
  </si>
  <si>
    <t>12-1220</t>
  </si>
  <si>
    <t>2 bed / 2.5 bath e</t>
  </si>
  <si>
    <t>Occupied No Notice</t>
  </si>
  <si>
    <t>Rice, Justin</t>
  </si>
  <si>
    <t>Resident</t>
  </si>
  <si>
    <t>Amenity Rent</t>
  </si>
  <si>
    <t>354057592</t>
  </si>
  <si>
    <t>04/01/2025</t>
  </si>
  <si>
    <t>Amenity Rent</t>
  </si>
  <si>
    <t>354057791</t>
  </si>
  <si>
    <t>04/01/2025</t>
  </si>
  <si>
    <t>Amenity Rent</t>
  </si>
  <si>
    <t>354057778</t>
  </si>
  <si>
    <t>04/01/2025</t>
  </si>
  <si>
    <t>Rent</t>
  </si>
  <si>
    <t>354057914</t>
  </si>
  <si>
    <t>04/01/2025</t>
  </si>
  <si>
    <t>Bounced Check Fee</t>
  </si>
  <si>
    <t>354436121</t>
  </si>
  <si>
    <t>04/02/2025</t>
  </si>
  <si>
    <t>Late Fee</t>
  </si>
  <si>
    <t>354436218</t>
  </si>
  <si>
    <t>04/04/2025</t>
  </si>
  <si>
    <t>Charge Total:</t>
  </si>
  <si>
    <t>13-1301</t>
  </si>
  <si>
    <t>2 bed / 2.5 bath e</t>
  </si>
  <si>
    <t>Vacant Unrented Not Ready</t>
  </si>
  <si>
    <t>-- Vacant --</t>
  </si>
  <si>
    <t>-</t>
  </si>
  <si>
    <t>Charge Total:</t>
  </si>
  <si>
    <t>13-1302</t>
  </si>
  <si>
    <t>2 bed / 2.5 bath e</t>
  </si>
  <si>
    <t>Occupied No Notice</t>
  </si>
  <si>
    <t>Vidoni, Patrice</t>
  </si>
  <si>
    <t>Resident</t>
  </si>
  <si>
    <t>Amenity Rent</t>
  </si>
  <si>
    <t>354057998</t>
  </si>
  <si>
    <t>04/01/2025</t>
  </si>
  <si>
    <t>Amenity Rent</t>
  </si>
  <si>
    <t>354058125</t>
  </si>
  <si>
    <t>04/01/2025</t>
  </si>
  <si>
    <t>Rent</t>
  </si>
  <si>
    <t>354057757</t>
  </si>
  <si>
    <t>04/01/2025</t>
  </si>
  <si>
    <t>Concession-Resident</t>
  </si>
  <si>
    <t>354058042</t>
  </si>
  <si>
    <t>04/01/2025</t>
  </si>
  <si>
    <t>Charge Total:</t>
  </si>
  <si>
    <t>13-1303</t>
  </si>
  <si>
    <t>2 bed / 2.5 bath e</t>
  </si>
  <si>
    <t>Occupied No Notice</t>
  </si>
  <si>
    <t>Rodgers, Larry</t>
  </si>
  <si>
    <t>Resident</t>
  </si>
  <si>
    <t>Amenity Rent</t>
  </si>
  <si>
    <t>354058024</t>
  </si>
  <si>
    <t>04/01/2025</t>
  </si>
  <si>
    <t>Rent</t>
  </si>
  <si>
    <t>354057816</t>
  </si>
  <si>
    <t>04/01/2025</t>
  </si>
  <si>
    <t>Charge Total:</t>
  </si>
  <si>
    <t>13-1304</t>
  </si>
  <si>
    <t>2 bed / 2.5 bath e</t>
  </si>
  <si>
    <t>Occupied No Notice</t>
  </si>
  <si>
    <t>Guzman, Wendyliz</t>
  </si>
  <si>
    <t>Resident</t>
  </si>
  <si>
    <t>Amenity Rent</t>
  </si>
  <si>
    <t>354057893</t>
  </si>
  <si>
    <t>04/01/2025</t>
  </si>
  <si>
    <t>Rent</t>
  </si>
  <si>
    <t>354058006</t>
  </si>
  <si>
    <t>04/01/2025</t>
  </si>
  <si>
    <t>Charge Total:</t>
  </si>
  <si>
    <t>13-1305</t>
  </si>
  <si>
    <t>2 bed / 2.5 bath e</t>
  </si>
  <si>
    <t>Occupied No Notice</t>
  </si>
  <si>
    <t>Zamarron, Marco</t>
  </si>
  <si>
    <t>Resident</t>
  </si>
  <si>
    <t>Amenity Rent</t>
  </si>
  <si>
    <t>354057737</t>
  </si>
  <si>
    <t>04/01/2025</t>
  </si>
  <si>
    <t>Amenity Rent</t>
  </si>
  <si>
    <t>354058032</t>
  </si>
  <si>
    <t>04/01/2025</t>
  </si>
  <si>
    <t>Amenity Rent</t>
  </si>
  <si>
    <t>354057838</t>
  </si>
  <si>
    <t>04/01/2025</t>
  </si>
  <si>
    <t>Rent</t>
  </si>
  <si>
    <t>354057708</t>
  </si>
  <si>
    <t>04/01/2025</t>
  </si>
  <si>
    <t>Charge Total:</t>
  </si>
  <si>
    <t>13-1306</t>
  </si>
  <si>
    <t>2 bed / 2.5 bath e</t>
  </si>
  <si>
    <t>Occupied No Notice</t>
  </si>
  <si>
    <t>Santos Resendiz, Floridalia</t>
  </si>
  <si>
    <t>Resident</t>
  </si>
  <si>
    <t>Amenity Rent</t>
  </si>
  <si>
    <t>354058059</t>
  </si>
  <si>
    <t>04/01/2025</t>
  </si>
  <si>
    <t>Amenity Rent</t>
  </si>
  <si>
    <t>354058016</t>
  </si>
  <si>
    <t>04/01/2025</t>
  </si>
  <si>
    <t>Rent</t>
  </si>
  <si>
    <t>354057910</t>
  </si>
  <si>
    <t>04/01/2025</t>
  </si>
  <si>
    <t>Charge Total:</t>
  </si>
  <si>
    <t>13-1307</t>
  </si>
  <si>
    <t>2 bed / 2.5 bath e</t>
  </si>
  <si>
    <t>Occupied No Notice</t>
  </si>
  <si>
    <t>Gonzalez, Ricardo</t>
  </si>
  <si>
    <t>Resident</t>
  </si>
  <si>
    <t>Amenity Rent</t>
  </si>
  <si>
    <t>354058000</t>
  </si>
  <si>
    <t>04/01/2025</t>
  </si>
  <si>
    <t>Rent</t>
  </si>
  <si>
    <t>354057809</t>
  </si>
  <si>
    <t>04/01/2025</t>
  </si>
  <si>
    <t>Charge Total:</t>
  </si>
  <si>
    <t>13-1308</t>
  </si>
  <si>
    <t>2 bed / 2.5 bath e</t>
  </si>
  <si>
    <t>Occupied No Notice</t>
  </si>
  <si>
    <t>Sanders, Alicia</t>
  </si>
  <si>
    <t>Resident</t>
  </si>
  <si>
    <t>Amenity Rent</t>
  </si>
  <si>
    <t>354058117</t>
  </si>
  <si>
    <t>04/01/2025</t>
  </si>
  <si>
    <t>Rent</t>
  </si>
  <si>
    <t>354057671</t>
  </si>
  <si>
    <t>04/01/2025</t>
  </si>
  <si>
    <t>Charge Total:</t>
  </si>
  <si>
    <t>14-1401</t>
  </si>
  <si>
    <t>2 bed / 2.5 bath e</t>
  </si>
  <si>
    <t>Occupied No Notice</t>
  </si>
  <si>
    <t>Stanek, Cameron</t>
  </si>
  <si>
    <t>Resident</t>
  </si>
  <si>
    <t>Amenity Rent</t>
  </si>
  <si>
    <t>354058020</t>
  </si>
  <si>
    <t>04/01/2025</t>
  </si>
  <si>
    <t>Amenity Rent</t>
  </si>
  <si>
    <t>354057668</t>
  </si>
  <si>
    <t>04/01/2025</t>
  </si>
  <si>
    <t>Amenity Rent</t>
  </si>
  <si>
    <t>354058041</t>
  </si>
  <si>
    <t>04/01/2025</t>
  </si>
  <si>
    <t>Rent</t>
  </si>
  <si>
    <t>354058050</t>
  </si>
  <si>
    <t>04/01/2025</t>
  </si>
  <si>
    <t>Renters Insurance Fine</t>
  </si>
  <si>
    <t>354042173</t>
  </si>
  <si>
    <t>04/01/2025</t>
  </si>
  <si>
    <t>Charge Total:</t>
  </si>
  <si>
    <t>14-1402</t>
  </si>
  <si>
    <t>2 bed / 2.5 bath e</t>
  </si>
  <si>
    <t>Occupied No Notice</t>
  </si>
  <si>
    <t>Wirth, Sarah</t>
  </si>
  <si>
    <t>Resident</t>
  </si>
  <si>
    <t>Amenity Rent</t>
  </si>
  <si>
    <t>354057912</t>
  </si>
  <si>
    <t>04/01/2025</t>
  </si>
  <si>
    <t>Amenity Rent</t>
  </si>
  <si>
    <t>354057786</t>
  </si>
  <si>
    <t>04/01/2025</t>
  </si>
  <si>
    <t>Rent</t>
  </si>
  <si>
    <t>354057616</t>
  </si>
  <si>
    <t>04/01/2025</t>
  </si>
  <si>
    <t>Concession-Resident</t>
  </si>
  <si>
    <t>354057677</t>
  </si>
  <si>
    <t>04/01/2025</t>
  </si>
  <si>
    <t>Charge Total:</t>
  </si>
  <si>
    <t>14-1403</t>
  </si>
  <si>
    <t>2 bed / 2.5 bath e</t>
  </si>
  <si>
    <t>Occupied No Notice</t>
  </si>
  <si>
    <t>Gibbs, Robert</t>
  </si>
  <si>
    <t>Resident</t>
  </si>
  <si>
    <t>Amenity Rent</t>
  </si>
  <si>
    <t>354057920</t>
  </si>
  <si>
    <t>04/01/2025</t>
  </si>
  <si>
    <t>Amenity Rent</t>
  </si>
  <si>
    <t>354058093</t>
  </si>
  <si>
    <t>04/01/2025</t>
  </si>
  <si>
    <t>Amenity Rent</t>
  </si>
  <si>
    <t>354057933</t>
  </si>
  <si>
    <t>04/01/2025</t>
  </si>
  <si>
    <t>Rent</t>
  </si>
  <si>
    <t>354057892</t>
  </si>
  <si>
    <t>04/01/2025</t>
  </si>
  <si>
    <t>Concession-Resident</t>
  </si>
  <si>
    <t>354057629</t>
  </si>
  <si>
    <t>04/01/2025</t>
  </si>
  <si>
    <t>Charge Total:</t>
  </si>
  <si>
    <t>14-1404</t>
  </si>
  <si>
    <t>2 bed / 2.5 bath e</t>
  </si>
  <si>
    <t>Vacant Rented Not Ready</t>
  </si>
  <si>
    <t>-- Vacant --</t>
  </si>
  <si>
    <t>-</t>
  </si>
  <si>
    <t>Charge Total:</t>
  </si>
  <si>
    <t>14-1405</t>
  </si>
  <si>
    <t>2 bed / 2.5 bath e</t>
  </si>
  <si>
    <t>Occupied No Notice</t>
  </si>
  <si>
    <t>Banta, Daniel</t>
  </si>
  <si>
    <t>Resident</t>
  </si>
  <si>
    <t>Amenity Rent</t>
  </si>
  <si>
    <t>354057804</t>
  </si>
  <si>
    <t>04/01/2025</t>
  </si>
  <si>
    <t>Amenity Rent</t>
  </si>
  <si>
    <t>354058030</t>
  </si>
  <si>
    <t>04/01/2025</t>
  </si>
  <si>
    <t>Rent</t>
  </si>
  <si>
    <t>354057574</t>
  </si>
  <si>
    <t>04/01/2025</t>
  </si>
  <si>
    <t>Charge Total:</t>
  </si>
  <si>
    <t>14-1406</t>
  </si>
  <si>
    <t>2 bed / 2.5 bath e</t>
  </si>
  <si>
    <t>Occupied No Notice</t>
  </si>
  <si>
    <t>Couvillion, Jose</t>
  </si>
  <si>
    <t>Resident</t>
  </si>
  <si>
    <t>Amenity Rent</t>
  </si>
  <si>
    <t>354057713</t>
  </si>
  <si>
    <t>04/01/2025</t>
  </si>
  <si>
    <t>Amenity Rent</t>
  </si>
  <si>
    <t>354057899</t>
  </si>
  <si>
    <t>04/01/2025</t>
  </si>
  <si>
    <t>Rent</t>
  </si>
  <si>
    <t>354057936</t>
  </si>
  <si>
    <t>04/01/2025</t>
  </si>
  <si>
    <t>Charge Total:</t>
  </si>
  <si>
    <t>14-1407</t>
  </si>
  <si>
    <t>2 bed / 2.5 bath e</t>
  </si>
  <si>
    <t>Occupied No Notice</t>
  </si>
  <si>
    <t>Gutierrez, Alyssa (Alyssa)</t>
  </si>
  <si>
    <t>Resident</t>
  </si>
  <si>
    <t>Amenity Rent</t>
  </si>
  <si>
    <t>354058017</t>
  </si>
  <si>
    <t>04/01/2025</t>
  </si>
  <si>
    <t>Rent</t>
  </si>
  <si>
    <t>354057582</t>
  </si>
  <si>
    <t>04/01/2025</t>
  </si>
  <si>
    <t>Charge Total:</t>
  </si>
  <si>
    <t>14-1408</t>
  </si>
  <si>
    <t>2 bed / 2.5 bath e</t>
  </si>
  <si>
    <t>Occupied No Notice</t>
  </si>
  <si>
    <t>Durazo, Guillermo</t>
  </si>
  <si>
    <t>Resident</t>
  </si>
  <si>
    <t>Amenity Rent</t>
  </si>
  <si>
    <t>354057702</t>
  </si>
  <si>
    <t>04/01/2025</t>
  </si>
  <si>
    <t>Amenity Rent</t>
  </si>
  <si>
    <t>354057995</t>
  </si>
  <si>
    <t>04/01/2025</t>
  </si>
  <si>
    <t>Rent</t>
  </si>
  <si>
    <t>354057606</t>
  </si>
  <si>
    <t>04/01/2025</t>
  </si>
  <si>
    <t>Charge Total:</t>
  </si>
  <si>
    <t>14-1409</t>
  </si>
  <si>
    <t>2 bed / 2.5 bath e</t>
  </si>
  <si>
    <t>Occupied No Notice</t>
  </si>
  <si>
    <t>Wright, Robert</t>
  </si>
  <si>
    <t>Resident</t>
  </si>
  <si>
    <t>Amenity Rent</t>
  </si>
  <si>
    <t>354058033</t>
  </si>
  <si>
    <t>04/01/2025</t>
  </si>
  <si>
    <t>Amenity Rent</t>
  </si>
  <si>
    <t>354058062</t>
  </si>
  <si>
    <t>04/01/2025</t>
  </si>
  <si>
    <t>Rent</t>
  </si>
  <si>
    <t>354057688</t>
  </si>
  <si>
    <t>04/01/2025</t>
  </si>
  <si>
    <t>Late Fee</t>
  </si>
  <si>
    <t>354401681</t>
  </si>
  <si>
    <t>04/04/2025</t>
  </si>
  <si>
    <t>Charge Total:</t>
  </si>
  <si>
    <t>14-1410</t>
  </si>
  <si>
    <t>2 bed / 2.5 bath e</t>
  </si>
  <si>
    <t>Occupied No Notice</t>
  </si>
  <si>
    <t>Robinson, Bridget</t>
  </si>
  <si>
    <t>Resident</t>
  </si>
  <si>
    <t>Amenity Rent</t>
  </si>
  <si>
    <t>354057628</t>
  </si>
  <si>
    <t>04/01/2025</t>
  </si>
  <si>
    <t>Rent</t>
  </si>
  <si>
    <t>354058061</t>
  </si>
  <si>
    <t>04/01/2025</t>
  </si>
  <si>
    <t>Charge Total:</t>
  </si>
  <si>
    <t>14-1411</t>
  </si>
  <si>
    <t>2 bed / 2.5 bath e</t>
  </si>
  <si>
    <t>Occupied No Notice</t>
  </si>
  <si>
    <t>Clark, Eliza</t>
  </si>
  <si>
    <t>Resident</t>
  </si>
  <si>
    <t>Amenity Rent</t>
  </si>
  <si>
    <t>354057827</t>
  </si>
  <si>
    <t>04/01/2025</t>
  </si>
  <si>
    <t>Rent</t>
  </si>
  <si>
    <t>354057922</t>
  </si>
  <si>
    <t>04/01/2025</t>
  </si>
  <si>
    <t>Charge Total:</t>
  </si>
  <si>
    <t>14-1412</t>
  </si>
  <si>
    <t>2 bed / 2.5 bath e</t>
  </si>
  <si>
    <t>Occupied No Notice</t>
  </si>
  <si>
    <t>Ortiz, Veronica</t>
  </si>
  <si>
    <t>Resident</t>
  </si>
  <si>
    <t>Amenity Rent</t>
  </si>
  <si>
    <t>354057908</t>
  </si>
  <si>
    <t>04/01/2025</t>
  </si>
  <si>
    <t>Month to Month Rent</t>
  </si>
  <si>
    <t>354058121</t>
  </si>
  <si>
    <t>04/01/2025</t>
  </si>
  <si>
    <t>Month-to-Month Fee</t>
  </si>
  <si>
    <t>354057853</t>
  </si>
  <si>
    <t>04/01/2025</t>
  </si>
  <si>
    <t>Charge Total:</t>
  </si>
  <si>
    <t>15-1501</t>
  </si>
  <si>
    <t>2 bed / 2.5 bath e</t>
  </si>
  <si>
    <t>Occupied No Notice</t>
  </si>
  <si>
    <t>Monreal, Louis</t>
  </si>
  <si>
    <t>Resident</t>
  </si>
  <si>
    <t>Amenity Rent</t>
  </si>
  <si>
    <t>354057765</t>
  </si>
  <si>
    <t>04/01/2025</t>
  </si>
  <si>
    <t>Amenity Rent</t>
  </si>
  <si>
    <t>354057771</t>
  </si>
  <si>
    <t>04/01/2025</t>
  </si>
  <si>
    <t>Amenity Rent</t>
  </si>
  <si>
    <t>354057956</t>
  </si>
  <si>
    <t>04/01/2025</t>
  </si>
  <si>
    <t>Amenity Rent</t>
  </si>
  <si>
    <t>354057979</t>
  </si>
  <si>
    <t>04/01/2025</t>
  </si>
  <si>
    <t>Rent</t>
  </si>
  <si>
    <t>354057927</t>
  </si>
  <si>
    <t>04/01/2025</t>
  </si>
  <si>
    <t>Charge Total:</t>
  </si>
  <si>
    <t>15-1502</t>
  </si>
  <si>
    <t>2 bed / 2.5 bath e</t>
  </si>
  <si>
    <t>Occupied No Notice</t>
  </si>
  <si>
    <t>Fowler, Alexis</t>
  </si>
  <si>
    <t>Resident</t>
  </si>
  <si>
    <t>Amenity Rent</t>
  </si>
  <si>
    <t>354057818</t>
  </si>
  <si>
    <t>04/01/2025</t>
  </si>
  <si>
    <t>Amenity Rent</t>
  </si>
  <si>
    <t>354057720</t>
  </si>
  <si>
    <t>04/01/2025</t>
  </si>
  <si>
    <t>Amenity Rent</t>
  </si>
  <si>
    <t>354057947</t>
  </si>
  <si>
    <t>04/01/2025</t>
  </si>
  <si>
    <t>Rent</t>
  </si>
  <si>
    <t>354057621</t>
  </si>
  <si>
    <t>04/01/2025</t>
  </si>
  <si>
    <t>Charge Total:</t>
  </si>
  <si>
    <t>15-1503</t>
  </si>
  <si>
    <t>2 bed / 2.5 bath e</t>
  </si>
  <si>
    <t>Occupied No Notice</t>
  </si>
  <si>
    <t>De La Torre, Maria</t>
  </si>
  <si>
    <t>Resident</t>
  </si>
  <si>
    <t>Amenity Rent</t>
  </si>
  <si>
    <t>354057875</t>
  </si>
  <si>
    <t>04/01/2025</t>
  </si>
  <si>
    <t>Rent</t>
  </si>
  <si>
    <t>354057768</t>
  </si>
  <si>
    <t>04/01/2025</t>
  </si>
  <si>
    <t>Charge Total:</t>
  </si>
  <si>
    <t>15-1504</t>
  </si>
  <si>
    <t>2 bed / 2.5 bath e</t>
  </si>
  <si>
    <t>Occupied No Notice</t>
  </si>
  <si>
    <t>Soto, Ricardo</t>
  </si>
  <si>
    <t>Resident</t>
  </si>
  <si>
    <t>Amenity Rent</t>
  </si>
  <si>
    <t>354057829</t>
  </si>
  <si>
    <t>04/01/2025</t>
  </si>
  <si>
    <t>Rent</t>
  </si>
  <si>
    <t>354057632</t>
  </si>
  <si>
    <t>04/01/2025</t>
  </si>
  <si>
    <t>Charge Total:</t>
  </si>
  <si>
    <t>15-1505</t>
  </si>
  <si>
    <t>2 bed / 2.5 bath e</t>
  </si>
  <si>
    <t>Occupied No Notice</t>
  </si>
  <si>
    <t>Montgomery, Alana</t>
  </si>
  <si>
    <t>Resident</t>
  </si>
  <si>
    <t>Amenity Rent</t>
  </si>
  <si>
    <t>354057703</t>
  </si>
  <si>
    <t>04/01/2025</t>
  </si>
  <si>
    <t>Rent</t>
  </si>
  <si>
    <t>354057826</t>
  </si>
  <si>
    <t>04/01/2025</t>
  </si>
  <si>
    <t>Charge Total:</t>
  </si>
  <si>
    <t>15-1506</t>
  </si>
  <si>
    <t>2 bed / 2.5 bath e</t>
  </si>
  <si>
    <t>Occupied No Notice</t>
  </si>
  <si>
    <t>Sanchez, Jasmine</t>
  </si>
  <si>
    <t>Resident</t>
  </si>
  <si>
    <t>Amenity Rent</t>
  </si>
  <si>
    <t>354057766</t>
  </si>
  <si>
    <t>04/01/2025</t>
  </si>
  <si>
    <t>Amenity Rent</t>
  </si>
  <si>
    <t>354057873</t>
  </si>
  <si>
    <t>04/01/2025</t>
  </si>
  <si>
    <t>Rent</t>
  </si>
  <si>
    <t>354058085</t>
  </si>
  <si>
    <t>04/01/2025</t>
  </si>
  <si>
    <t>Charge Total:</t>
  </si>
  <si>
    <t>15-1507</t>
  </si>
  <si>
    <t>2 bed / 2.5 bath e</t>
  </si>
  <si>
    <t>Occupied No Notice</t>
  </si>
  <si>
    <t>Roman, Augustis J.</t>
  </si>
  <si>
    <t>Resident</t>
  </si>
  <si>
    <t>Rent</t>
  </si>
  <si>
    <t>354057674</t>
  </si>
  <si>
    <t>04/01/2025</t>
  </si>
  <si>
    <t>Charge Total:</t>
  </si>
  <si>
    <t>15-1508</t>
  </si>
  <si>
    <t>2 bed / 2.5 bath e</t>
  </si>
  <si>
    <t>Occupied No Notice</t>
  </si>
  <si>
    <t>Boone, Genesis</t>
  </si>
  <si>
    <t>Resident</t>
  </si>
  <si>
    <t>Amenity Rent</t>
  </si>
  <si>
    <t>354057898</t>
  </si>
  <si>
    <t>04/01/2025</t>
  </si>
  <si>
    <t>Amenity Rent</t>
  </si>
  <si>
    <t>354057953</t>
  </si>
  <si>
    <t>04/01/2025</t>
  </si>
  <si>
    <t>Amenity Rent</t>
  </si>
  <si>
    <t>354058077</t>
  </si>
  <si>
    <t>04/01/2025</t>
  </si>
  <si>
    <t>Rent</t>
  </si>
  <si>
    <t>354057614</t>
  </si>
  <si>
    <t>04/01/2025</t>
  </si>
  <si>
    <t>Concession-Resident</t>
  </si>
  <si>
    <t>354351237</t>
  </si>
  <si>
    <t>04/01/2025</t>
  </si>
  <si>
    <t>Charge Total:</t>
  </si>
  <si>
    <t>16-1601</t>
  </si>
  <si>
    <t>2 bed / 2.5 bath e</t>
  </si>
  <si>
    <t>Occupied No Notice</t>
  </si>
  <si>
    <t>Gonzalez, Cesar</t>
  </si>
  <si>
    <t>Resident</t>
  </si>
  <si>
    <t>Amenity Rent</t>
  </si>
  <si>
    <t>354058058</t>
  </si>
  <si>
    <t>04/01/2025</t>
  </si>
  <si>
    <t>Rent</t>
  </si>
  <si>
    <t>354058067</t>
  </si>
  <si>
    <t>04/01/2025</t>
  </si>
  <si>
    <t>Charge Total:</t>
  </si>
  <si>
    <t>16-1602</t>
  </si>
  <si>
    <t>2 bed / 2.5 bath e</t>
  </si>
  <si>
    <t>Occupied No Notice</t>
  </si>
  <si>
    <t>Brown, Akeem</t>
  </si>
  <si>
    <t>Resident</t>
  </si>
  <si>
    <t>Amenity Rent</t>
  </si>
  <si>
    <t>354057641</t>
  </si>
  <si>
    <t>04/01/2025</t>
  </si>
  <si>
    <t>Amenity Rent</t>
  </si>
  <si>
    <t>354057605</t>
  </si>
  <si>
    <t>04/01/2025</t>
  </si>
  <si>
    <t>Amenity Rent</t>
  </si>
  <si>
    <t>354057812</t>
  </si>
  <si>
    <t>04/01/2025</t>
  </si>
  <si>
    <t>Rent</t>
  </si>
  <si>
    <t>354057856</t>
  </si>
  <si>
    <t>04/01/2025</t>
  </si>
  <si>
    <t>Late Fee</t>
  </si>
  <si>
    <t>354401685</t>
  </si>
  <si>
    <t>04/04/2025</t>
  </si>
  <si>
    <t>Charge Total:</t>
  </si>
  <si>
    <t>16-1603</t>
  </si>
  <si>
    <t>2 bed / 2.5 bath e</t>
  </si>
  <si>
    <t>Occupied No Notice</t>
  </si>
  <si>
    <t>Anderson, Andrew</t>
  </si>
  <si>
    <t>Resident</t>
  </si>
  <si>
    <t>Amenity Rent</t>
  </si>
  <si>
    <t>354058068</t>
  </si>
  <si>
    <t>04/01/2025</t>
  </si>
  <si>
    <t>Amenity Rent</t>
  </si>
  <si>
    <t>354057631</t>
  </si>
  <si>
    <t>04/01/2025</t>
  </si>
  <si>
    <t>Rent</t>
  </si>
  <si>
    <t>354057725</t>
  </si>
  <si>
    <t>04/01/2025</t>
  </si>
  <si>
    <t>Late Fee</t>
  </si>
  <si>
    <t>354401683</t>
  </si>
  <si>
    <t>04/04/2025</t>
  </si>
  <si>
    <t>Charge Total:</t>
  </si>
  <si>
    <t>16-1604</t>
  </si>
  <si>
    <t>2 bed / 2.5 bath e</t>
  </si>
  <si>
    <t>Occupied No Notice</t>
  </si>
  <si>
    <t>Espinoza, Brittany</t>
  </si>
  <si>
    <t>Resident</t>
  </si>
  <si>
    <t>Amenity Rent</t>
  </si>
  <si>
    <t>354057639</t>
  </si>
  <si>
    <t>04/01/2025</t>
  </si>
  <si>
    <t>Amenity Rent</t>
  </si>
  <si>
    <t>354057730</t>
  </si>
  <si>
    <t>04/01/2025</t>
  </si>
  <si>
    <t>Amenity Rent</t>
  </si>
  <si>
    <t>354057919</t>
  </si>
  <si>
    <t>04/01/2025</t>
  </si>
  <si>
    <t>Rent</t>
  </si>
  <si>
    <t>354057711</t>
  </si>
  <si>
    <t>04/01/2025</t>
  </si>
  <si>
    <t>Concession-Resident</t>
  </si>
  <si>
    <t>354351235</t>
  </si>
  <si>
    <t>04/01/2025</t>
  </si>
  <si>
    <t>Concession-Resident</t>
  </si>
  <si>
    <t>354057661</t>
  </si>
  <si>
    <t>04/01/2025</t>
  </si>
  <si>
    <t>Charge Total:</t>
  </si>
  <si>
    <t>16-1605</t>
  </si>
  <si>
    <t>2 bed / 2.5 bath e</t>
  </si>
  <si>
    <t>Occupied No Notice</t>
  </si>
  <si>
    <t>Mace, Monique</t>
  </si>
  <si>
    <t>Resident</t>
  </si>
  <si>
    <t>Rent</t>
  </si>
  <si>
    <t>354057960</t>
  </si>
  <si>
    <t>04/01/2025</t>
  </si>
  <si>
    <t>Charge Total:</t>
  </si>
  <si>
    <t>16-1606</t>
  </si>
  <si>
    <t>2 bed / 2.5 bath e</t>
  </si>
  <si>
    <t>Occupied No Notice</t>
  </si>
  <si>
    <t>Mott, Cassie</t>
  </si>
  <si>
    <t>Resident</t>
  </si>
  <si>
    <t>Amenity Rent</t>
  </si>
  <si>
    <t>354058056</t>
  </si>
  <si>
    <t>04/01/2025</t>
  </si>
  <si>
    <t>Rent</t>
  </si>
  <si>
    <t>354057876</t>
  </si>
  <si>
    <t>04/01/2025</t>
  </si>
  <si>
    <t>Charge Total:</t>
  </si>
  <si>
    <t>16-1607</t>
  </si>
  <si>
    <t>2 bed / 2.5 bath e</t>
  </si>
  <si>
    <t>Occupied No Notice</t>
  </si>
  <si>
    <t>Martinez, Teresa</t>
  </si>
  <si>
    <t>Resident</t>
  </si>
  <si>
    <t>Amenity Rent</t>
  </si>
  <si>
    <t>354057613</t>
  </si>
  <si>
    <t>04/01/2025</t>
  </si>
  <si>
    <t>Rent</t>
  </si>
  <si>
    <t>354057700</t>
  </si>
  <si>
    <t>04/01/2025</t>
  </si>
  <si>
    <t>Charge Total:</t>
  </si>
  <si>
    <t>16-1608</t>
  </si>
  <si>
    <t>2 bed / 2.5 bath e</t>
  </si>
  <si>
    <t>Occupied No Notice</t>
  </si>
  <si>
    <t>Johnson, Savannah</t>
  </si>
  <si>
    <t>Resident</t>
  </si>
  <si>
    <t>Amenity Rent</t>
  </si>
  <si>
    <t>354058028</t>
  </si>
  <si>
    <t>04/01/2025</t>
  </si>
  <si>
    <t>Amenity Rent</t>
  </si>
  <si>
    <t>354057612</t>
  </si>
  <si>
    <t>04/01/2025</t>
  </si>
  <si>
    <t>Rent</t>
  </si>
  <si>
    <t>354058051</t>
  </si>
  <si>
    <t>04/01/2025</t>
  </si>
  <si>
    <t>Charge Total:</t>
  </si>
  <si>
    <t>16-1609</t>
  </si>
  <si>
    <t>2 bed / 2.5 bath e</t>
  </si>
  <si>
    <t>Occupied No Notice</t>
  </si>
  <si>
    <t>Huffman, Brian</t>
  </si>
  <si>
    <t>Resident</t>
  </si>
  <si>
    <t>Amenity Rent</t>
  </si>
  <si>
    <t>354388584</t>
  </si>
  <si>
    <t>04/03/2025</t>
  </si>
  <si>
    <t>Amenity Rent</t>
  </si>
  <si>
    <t>354388583</t>
  </si>
  <si>
    <t>04/03/2025</t>
  </si>
  <si>
    <t>Amenity Rent</t>
  </si>
  <si>
    <t>354388582</t>
  </si>
  <si>
    <t>04/03/2025</t>
  </si>
  <si>
    <t>Rent</t>
  </si>
  <si>
    <t>354388581</t>
  </si>
  <si>
    <t>04/03/2025</t>
  </si>
  <si>
    <t>Administration Fee</t>
  </si>
  <si>
    <t>354388579</t>
  </si>
  <si>
    <t>04/03/2025</t>
  </si>
  <si>
    <t>Concession-Resident</t>
  </si>
  <si>
    <t>354477560</t>
  </si>
  <si>
    <t>04/03/2025</t>
  </si>
  <si>
    <t>Late Fee</t>
  </si>
  <si>
    <t>354401693</t>
  </si>
  <si>
    <t>04/04/2025</t>
  </si>
  <si>
    <t>Late Fee</t>
  </si>
  <si>
    <t>354462151</t>
  </si>
  <si>
    <t>04/04/2025</t>
  </si>
  <si>
    <t>Charge Total:</t>
  </si>
  <si>
    <t>16-1610</t>
  </si>
  <si>
    <t>2 bed / 2.5 bath e</t>
  </si>
  <si>
    <t>Occupied No Notice</t>
  </si>
  <si>
    <t>Moreno, Lorenz</t>
  </si>
  <si>
    <t>Resident</t>
  </si>
  <si>
    <t>Amenity Rent</t>
  </si>
  <si>
    <t>354057672</t>
  </si>
  <si>
    <t>04/01/2025</t>
  </si>
  <si>
    <t>Amenity Rent</t>
  </si>
  <si>
    <t>354058049</t>
  </si>
  <si>
    <t>04/01/2025</t>
  </si>
  <si>
    <t>Amenity Rent</t>
  </si>
  <si>
    <t>354057798</t>
  </si>
  <si>
    <t>04/01/2025</t>
  </si>
  <si>
    <t>Rent</t>
  </si>
  <si>
    <t>354057617</t>
  </si>
  <si>
    <t>04/01/2025</t>
  </si>
  <si>
    <t>Charge Total:</t>
  </si>
  <si>
    <t>16-1611</t>
  </si>
  <si>
    <t>2 bed / 2.5 bath e</t>
  </si>
  <si>
    <t>Occupied No Notice</t>
  </si>
  <si>
    <t>Mattila, Marla</t>
  </si>
  <si>
    <t>Resident</t>
  </si>
  <si>
    <t>Amenity Rent</t>
  </si>
  <si>
    <t>354057915</t>
  </si>
  <si>
    <t>04/01/2025</t>
  </si>
  <si>
    <t>Amenity Rent</t>
  </si>
  <si>
    <t>354057978</t>
  </si>
  <si>
    <t>04/01/2025</t>
  </si>
  <si>
    <t>Amenity Rent</t>
  </si>
  <si>
    <t>354057770</t>
  </si>
  <si>
    <t>04/01/2025</t>
  </si>
  <si>
    <t>Rent</t>
  </si>
  <si>
    <t>354057704</t>
  </si>
  <si>
    <t>04/01/2025</t>
  </si>
  <si>
    <t>Charge Total:</t>
  </si>
  <si>
    <t>16-1612</t>
  </si>
  <si>
    <t>2 bed / 2.5 bath e</t>
  </si>
  <si>
    <t>Occupied No Notice</t>
  </si>
  <si>
    <t>Asuncion, Zara</t>
  </si>
  <si>
    <t>Resident</t>
  </si>
  <si>
    <t>Amenity Rent</t>
  </si>
  <si>
    <t>354057902</t>
  </si>
  <si>
    <t>04/01/2025</t>
  </si>
  <si>
    <t>Rent</t>
  </si>
  <si>
    <t>354057828</t>
  </si>
  <si>
    <t>04/01/2025</t>
  </si>
  <si>
    <t>Charge Total:</t>
  </si>
  <si>
    <t>Canyon Point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</si>
  <si>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</si>
  <si>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</si>
  <si>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</si>
  <si>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</si>
  <si>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</si>
  <si>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</si>
  <si>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</si>
  <si>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</si>
  <si>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</si>
  <si>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</si>
  <si>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</si>
  <si>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</si>
  <si>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</si>
  <si>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</si>
  <si>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</si>
  <si>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</si>
  <si>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Canyon Point</t>
  </si>
  <si>
    <t>Notice Rented</t>
  </si>
  <si>
    <t>Canyon Point</t>
  </si>
  <si>
    <t>Notice Unrented</t>
  </si>
  <si>
    <t>Canyon Point</t>
  </si>
  <si>
    <t>Total Occupied Units</t>
  </si>
  <si>
    <t>Vacant Rented Ready</t>
  </si>
  <si>
    <t>Canyon Point</t>
  </si>
  <si>
    <t>Vacant Rented Not Ready</t>
  </si>
  <si>
    <t>Canyon Point</t>
  </si>
  <si>
    <t>Vacant Unrented Ready</t>
  </si>
  <si>
    <t>Canyon Point</t>
  </si>
  <si>
    <t>Vacant Unrented Not Ready</t>
  </si>
  <si>
    <t>Canyon Point</t>
  </si>
  <si>
    <t>Total Vacant Units</t>
  </si>
  <si>
    <t>Total Rentable Units</t>
  </si>
  <si>
    <t>Excluded - Model Unit</t>
  </si>
  <si>
    <t>Canyon Point</t>
  </si>
  <si>
    <t xml:space="preserve"> Total Excluded Units</t>
  </si>
  <si>
    <t xml:space="preserve"> Total Units</t>
  </si>
  <si>
    <t>Charge Code Summary</t>
  </si>
  <si>
    <t>Charge Code</t>
  </si>
  <si>
    <t>Scheduled</t>
  </si>
  <si>
    <t>Ledger: Resident</t>
  </si>
  <si>
    <t>Administration Fee</t>
  </si>
  <si>
    <t>Amenity Rent</t>
  </si>
  <si>
    <t>Bounced Check Fee</t>
  </si>
  <si>
    <t>Concession-Partial Employee</t>
  </si>
  <si>
    <t>Concession-Resident</t>
  </si>
  <si>
    <t>Late Fee</t>
  </si>
  <si>
    <t>Month-to-Month Fee</t>
  </si>
  <si>
    <t>Month to Month Rent</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</si>
  <si>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</si>
  <si>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</si>
  <si>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</si>
  <si>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</si>
  <si>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</si>
  <si>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</si>
  <si>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</si>
  <si>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</si>
  <si>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</si>
  <si>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</si>
  <si>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</si>
  <si>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</si>
  <si>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</si>
  <si>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</si>
  <si>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</si>
  <si>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</si>
  <si>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</si>
  <si>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</si>
  <si>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</si>
  <si>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</si>
  <si>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</si>
  <si>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</si>
  <si>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Selected report filters returned no data</t>
  </si>
  <si>
    <t>Rent Roll Valencedocs</t>
  </si>
  <si>
    <t>Celeste at La Cantera</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</si>
  <si>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</si>
  <si>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</si>
  <si>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</si>
  <si>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</si>
  <si>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</si>
  <si>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</si>
  <si>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</si>
  <si>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</si>
  <si>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</si>
  <si>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</si>
  <si>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</si>
  <si>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</si>
  <si>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</si>
  <si>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</si>
  <si>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</si>
  <si>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</si>
  <si>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</si>
  <si>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</si>
  <si>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</si>
  <si>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</si>
  <si>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2-106</t>
  </si>
  <si>
    <t>clc_b3.ANSI</t>
  </si>
  <si>
    <t>Occupied No Notice</t>
  </si>
  <si>
    <t>Ruvalcaba, Cipriano</t>
  </si>
  <si>
    <t>Resident</t>
  </si>
  <si>
    <t>Amenity Rent</t>
  </si>
  <si>
    <t>354063909</t>
  </si>
  <si>
    <t>04/01/2025</t>
  </si>
  <si>
    <t>Amenity Rent</t>
  </si>
  <si>
    <t>354063081</t>
  </si>
  <si>
    <t>04/01/2025</t>
  </si>
  <si>
    <t>Rent</t>
  </si>
  <si>
    <t>354063505</t>
  </si>
  <si>
    <t>04/01/2025</t>
  </si>
  <si>
    <t>Charge Total:</t>
  </si>
  <si>
    <t>2-107</t>
  </si>
  <si>
    <t>clc_a1</t>
  </si>
  <si>
    <t>Occupied No Notice</t>
  </si>
  <si>
    <t>Mata, Cesar</t>
  </si>
  <si>
    <t>Resident</t>
  </si>
  <si>
    <t>Amenity Rent</t>
  </si>
  <si>
    <t>354063770</t>
  </si>
  <si>
    <t>04/01/2025</t>
  </si>
  <si>
    <t>Amenity Rent</t>
  </si>
  <si>
    <t>354063039</t>
  </si>
  <si>
    <t>04/01/2025</t>
  </si>
  <si>
    <t>Amenity Rent</t>
  </si>
  <si>
    <t>354062911</t>
  </si>
  <si>
    <t>04/01/2025</t>
  </si>
  <si>
    <t>Rent</t>
  </si>
  <si>
    <t>354063408</t>
  </si>
  <si>
    <t>04/01/2025</t>
  </si>
  <si>
    <t>Charge Total:</t>
  </si>
  <si>
    <t>2-108</t>
  </si>
  <si>
    <t>clc_a1c</t>
  </si>
  <si>
    <t>Occupied No Notice</t>
  </si>
  <si>
    <t>Moreno, Adolfo</t>
  </si>
  <si>
    <t>Resident</t>
  </si>
  <si>
    <t>Amenity Rent</t>
  </si>
  <si>
    <t>354063595</t>
  </si>
  <si>
    <t>04/01/2025</t>
  </si>
  <si>
    <t>Amenity Rent</t>
  </si>
  <si>
    <t>354063733</t>
  </si>
  <si>
    <t>04/01/2025</t>
  </si>
  <si>
    <t>Amenity Rent</t>
  </si>
  <si>
    <t>354063710</t>
  </si>
  <si>
    <t>04/01/2025</t>
  </si>
  <si>
    <t>Amenity Rent</t>
  </si>
  <si>
    <t>354063404</t>
  </si>
  <si>
    <t>04/01/2025</t>
  </si>
  <si>
    <t>Rent</t>
  </si>
  <si>
    <t>354063948</t>
  </si>
  <si>
    <t>04/01/2025</t>
  </si>
  <si>
    <t>Pet Charge</t>
  </si>
  <si>
    <t>354062933</t>
  </si>
  <si>
    <t>04/01/2025</t>
  </si>
  <si>
    <t>Storage</t>
  </si>
  <si>
    <t>354063741</t>
  </si>
  <si>
    <t>04/01/2025</t>
  </si>
  <si>
    <t>Charge Total:</t>
  </si>
  <si>
    <t>2-109</t>
  </si>
  <si>
    <t>clc_a1c</t>
  </si>
  <si>
    <t>Occupied No Notice</t>
  </si>
  <si>
    <t>Zia-Ullah, Mohammad</t>
  </si>
  <si>
    <t>Resident</t>
  </si>
  <si>
    <t>Amenity Rent</t>
  </si>
  <si>
    <t>354062923</t>
  </si>
  <si>
    <t>04/01/2025</t>
  </si>
  <si>
    <t>Amenity Rent</t>
  </si>
  <si>
    <t>354063470</t>
  </si>
  <si>
    <t>04/01/2025</t>
  </si>
  <si>
    <t>Amenity Rent</t>
  </si>
  <si>
    <t>354063539</t>
  </si>
  <si>
    <t>04/01/2025</t>
  </si>
  <si>
    <t>Amenity Rent</t>
  </si>
  <si>
    <t>354062921</t>
  </si>
  <si>
    <t>04/01/2025</t>
  </si>
  <si>
    <t>Rent</t>
  </si>
  <si>
    <t>354063601</t>
  </si>
  <si>
    <t>04/01/2025</t>
  </si>
  <si>
    <t>Charge Total:</t>
  </si>
  <si>
    <t>2-110</t>
  </si>
  <si>
    <t>clc_b3</t>
  </si>
  <si>
    <t>Occupied No Notice</t>
  </si>
  <si>
    <t>Trevino, Christie</t>
  </si>
  <si>
    <t>Resident</t>
  </si>
  <si>
    <t>Amenity Rent</t>
  </si>
  <si>
    <t>354063530</t>
  </si>
  <si>
    <t>04/01/2025</t>
  </si>
  <si>
    <t>Amenity Rent</t>
  </si>
  <si>
    <t>354063743</t>
  </si>
  <si>
    <t>04/01/2025</t>
  </si>
  <si>
    <t>Amenity Rent</t>
  </si>
  <si>
    <t>354063236</t>
  </si>
  <si>
    <t>04/01/2025</t>
  </si>
  <si>
    <t>Amenity Rent</t>
  </si>
  <si>
    <t>354063476</t>
  </si>
  <si>
    <t>04/01/2025</t>
  </si>
  <si>
    <t>Rent</t>
  </si>
  <si>
    <t>354063466</t>
  </si>
  <si>
    <t>04/01/2025</t>
  </si>
  <si>
    <t>Charge Total:</t>
  </si>
  <si>
    <t>2-111</t>
  </si>
  <si>
    <t>clc_a1c</t>
  </si>
  <si>
    <t>Occupied No Notice</t>
  </si>
  <si>
    <t>Salazar, Jorge</t>
  </si>
  <si>
    <t>Resident</t>
  </si>
  <si>
    <t>Amenity Rent</t>
  </si>
  <si>
    <t>354063179</t>
  </si>
  <si>
    <t>04/01/2025</t>
  </si>
  <si>
    <t>Amenity Rent</t>
  </si>
  <si>
    <t>354063746</t>
  </si>
  <si>
    <t>04/01/2025</t>
  </si>
  <si>
    <t>Amenity Rent</t>
  </si>
  <si>
    <t>354063600</t>
  </si>
  <si>
    <t>04/01/2025</t>
  </si>
  <si>
    <t>Amenity Rent</t>
  </si>
  <si>
    <t>354062994</t>
  </si>
  <si>
    <t>04/01/2025</t>
  </si>
  <si>
    <t>Rent</t>
  </si>
  <si>
    <t>354062991</t>
  </si>
  <si>
    <t>04/01/2025</t>
  </si>
  <si>
    <t>Charge Total:</t>
  </si>
  <si>
    <t>2-112</t>
  </si>
  <si>
    <t>clc_a2</t>
  </si>
  <si>
    <t>Occupied No Notice</t>
  </si>
  <si>
    <t>Strickland, Connie</t>
  </si>
  <si>
    <t>Resident</t>
  </si>
  <si>
    <t>Amenity Rent</t>
  </si>
  <si>
    <t>354063380</t>
  </si>
  <si>
    <t>04/01/2025</t>
  </si>
  <si>
    <t>Amenity Rent</t>
  </si>
  <si>
    <t>354062987</t>
  </si>
  <si>
    <t>04/01/2025</t>
  </si>
  <si>
    <t>Amenity Rent</t>
  </si>
  <si>
    <t>354063216</t>
  </si>
  <si>
    <t>04/01/2025</t>
  </si>
  <si>
    <t>Rent</t>
  </si>
  <si>
    <t>354063598</t>
  </si>
  <si>
    <t>04/01/2025</t>
  </si>
  <si>
    <t>Charge Total:</t>
  </si>
  <si>
    <t>2-115</t>
  </si>
  <si>
    <t>clc_s1b</t>
  </si>
  <si>
    <t>Occupied No Notice</t>
  </si>
  <si>
    <t>MOHAMMED, AHMED</t>
  </si>
  <si>
    <t>Resident</t>
  </si>
  <si>
    <t>Amenity Rent</t>
  </si>
  <si>
    <t>354063722</t>
  </si>
  <si>
    <t>04/01/2025</t>
  </si>
  <si>
    <t>Amenity Rent</t>
  </si>
  <si>
    <t>354063230</t>
  </si>
  <si>
    <t>04/01/2025</t>
  </si>
  <si>
    <t>Amenity Rent</t>
  </si>
  <si>
    <t>354063844</t>
  </si>
  <si>
    <t>04/01/2025</t>
  </si>
  <si>
    <t>Amenity Rent</t>
  </si>
  <si>
    <t>354063458</t>
  </si>
  <si>
    <t>04/01/2025</t>
  </si>
  <si>
    <t>Rent</t>
  </si>
  <si>
    <t>354063775</t>
  </si>
  <si>
    <t>04/01/2025</t>
  </si>
  <si>
    <t>Charge Total:</t>
  </si>
  <si>
    <t>2-116</t>
  </si>
  <si>
    <t>clc_a2</t>
  </si>
  <si>
    <t>Occupied No Notice</t>
  </si>
  <si>
    <t>Bevans, Gary</t>
  </si>
  <si>
    <t>Resident</t>
  </si>
  <si>
    <t>Amenity Rent</t>
  </si>
  <si>
    <t>354063411</t>
  </si>
  <si>
    <t>04/01/2025</t>
  </si>
  <si>
    <t>Amenity Rent</t>
  </si>
  <si>
    <t>354063914</t>
  </si>
  <si>
    <t>04/01/2025</t>
  </si>
  <si>
    <t>Amenity Rent</t>
  </si>
  <si>
    <t>354063670</t>
  </si>
  <si>
    <t>04/01/2025</t>
  </si>
  <si>
    <t>Rent</t>
  </si>
  <si>
    <t>354063857</t>
  </si>
  <si>
    <t>04/01/2025</t>
  </si>
  <si>
    <t>Charge Total:</t>
  </si>
  <si>
    <t>2-182</t>
  </si>
  <si>
    <t>clc_s1</t>
  </si>
  <si>
    <t xml:space="preserve"> Excluded -Model Unit</t>
  </si>
  <si>
    <t>-- Vacant --</t>
  </si>
  <si>
    <t>-</t>
  </si>
  <si>
    <t>Charge Total:</t>
  </si>
  <si>
    <t>2-183</t>
  </si>
  <si>
    <t>clc_b1</t>
  </si>
  <si>
    <t>Occupied No Notice</t>
  </si>
  <si>
    <t>Ruiz, Flor</t>
  </si>
  <si>
    <t>Resident</t>
  </si>
  <si>
    <t>Amenity Rent</t>
  </si>
  <si>
    <t>354063607</t>
  </si>
  <si>
    <t>04/01/2025</t>
  </si>
  <si>
    <t>Amenity Rent</t>
  </si>
  <si>
    <t>354063578</t>
  </si>
  <si>
    <t>04/01/2025</t>
  </si>
  <si>
    <t>Amenity Rent</t>
  </si>
  <si>
    <t>354063834</t>
  </si>
  <si>
    <t>04/01/2025</t>
  </si>
  <si>
    <t>Rent</t>
  </si>
  <si>
    <t>354063727</t>
  </si>
  <si>
    <t>04/01/2025</t>
  </si>
  <si>
    <t>Renters Insurance Fine</t>
  </si>
  <si>
    <t>354041647</t>
  </si>
  <si>
    <t>04/01/2025</t>
  </si>
  <si>
    <t>Charge Total:</t>
  </si>
  <si>
    <t>2-203</t>
  </si>
  <si>
    <t>clc_a1a</t>
  </si>
  <si>
    <t>Occupied No Notice</t>
  </si>
  <si>
    <t>Cody, Casey</t>
  </si>
  <si>
    <t>Resident</t>
  </si>
  <si>
    <t>Amenity Rent</t>
  </si>
  <si>
    <t>354063875</t>
  </si>
  <si>
    <t>04/01/2025</t>
  </si>
  <si>
    <t>Rent</t>
  </si>
  <si>
    <t>354063446</t>
  </si>
  <si>
    <t>04/01/2025</t>
  </si>
  <si>
    <t>Pet Charge</t>
  </si>
  <si>
    <t>354063905</t>
  </si>
  <si>
    <t>04/01/2025</t>
  </si>
  <si>
    <t>Charge Total:</t>
  </si>
  <si>
    <t>2-205</t>
  </si>
  <si>
    <t>clc_s1a</t>
  </si>
  <si>
    <t>Occupied No Notice</t>
  </si>
  <si>
    <t>Trevino, Brenda</t>
  </si>
  <si>
    <t>Resident</t>
  </si>
  <si>
    <t>Amenity Rent</t>
  </si>
  <si>
    <t>354063302</t>
  </si>
  <si>
    <t>04/01/2025</t>
  </si>
  <si>
    <t>Rent</t>
  </si>
  <si>
    <t>354063097</t>
  </si>
  <si>
    <t>04/01/2025</t>
  </si>
  <si>
    <t>Charge Total:</t>
  </si>
  <si>
    <t>2-206</t>
  </si>
  <si>
    <t>clc_b3.ANSI</t>
  </si>
  <si>
    <t>Occupied No Notice</t>
  </si>
  <si>
    <t>Gamboa, Jorge</t>
  </si>
  <si>
    <t>Resident</t>
  </si>
  <si>
    <t>Amenity Rent</t>
  </si>
  <si>
    <t>354063792</t>
  </si>
  <si>
    <t>04/01/2025</t>
  </si>
  <si>
    <t>Rent</t>
  </si>
  <si>
    <t>354063730</t>
  </si>
  <si>
    <t>04/01/2025</t>
  </si>
  <si>
    <t>Storage</t>
  </si>
  <si>
    <t>354062900</t>
  </si>
  <si>
    <t>04/01/2025</t>
  </si>
  <si>
    <t>Charge Total:</t>
  </si>
  <si>
    <t>2-207</t>
  </si>
  <si>
    <t>clc_a1a</t>
  </si>
  <si>
    <t>Occupied No Notice</t>
  </si>
  <si>
    <t>Ahmadi, Neda</t>
  </si>
  <si>
    <t>Resident</t>
  </si>
  <si>
    <t>Amenity Rent</t>
  </si>
  <si>
    <t>354063461</t>
  </si>
  <si>
    <t>04/01/2025</t>
  </si>
  <si>
    <t>Rent</t>
  </si>
  <si>
    <t>354062973</t>
  </si>
  <si>
    <t>04/01/2025</t>
  </si>
  <si>
    <t>Charge Total:</t>
  </si>
  <si>
    <t>2-208</t>
  </si>
  <si>
    <t>clc_a1d</t>
  </si>
  <si>
    <t>Vacant Rented Ready</t>
  </si>
  <si>
    <t>-- Vacant --</t>
  </si>
  <si>
    <t>-</t>
  </si>
  <si>
    <t>Charge Total:</t>
  </si>
  <si>
    <t>2-209</t>
  </si>
  <si>
    <t>clc_a1d</t>
  </si>
  <si>
    <t>Occupied No Notice</t>
  </si>
  <si>
    <t>Abanumay, Fahad</t>
  </si>
  <si>
    <t>Resident</t>
  </si>
  <si>
    <t>Amenity Rent</t>
  </si>
  <si>
    <t>354063604</t>
  </si>
  <si>
    <t>04/01/2025</t>
  </si>
  <si>
    <t>Amenity Rent</t>
  </si>
  <si>
    <t>354062975</t>
  </si>
  <si>
    <t>04/01/2025</t>
  </si>
  <si>
    <t>Rent</t>
  </si>
  <si>
    <t>354063176</t>
  </si>
  <si>
    <t>04/01/2025</t>
  </si>
  <si>
    <t>Charge Total:</t>
  </si>
  <si>
    <t>2-210</t>
  </si>
  <si>
    <t>clc_b3</t>
  </si>
  <si>
    <t>Occupied No Notice</t>
  </si>
  <si>
    <t>Guzman, Jocelyn</t>
  </si>
  <si>
    <t>Resident</t>
  </si>
  <si>
    <t>Amenity Rent</t>
  </si>
  <si>
    <t>354062961</t>
  </si>
  <si>
    <t>04/01/2025</t>
  </si>
  <si>
    <t>Amenity Rent</t>
  </si>
  <si>
    <t>354062984</t>
  </si>
  <si>
    <t>04/01/2025</t>
  </si>
  <si>
    <t>Rent</t>
  </si>
  <si>
    <t>354063729</t>
  </si>
  <si>
    <t>04/01/2025</t>
  </si>
  <si>
    <t>Charge Total:</t>
  </si>
  <si>
    <t>2-211</t>
  </si>
  <si>
    <t>clc_a1d</t>
  </si>
  <si>
    <t>Occupied No Notice</t>
  </si>
  <si>
    <t>Lovelace, Julia</t>
  </si>
  <si>
    <t>Resident</t>
  </si>
  <si>
    <t>Amenity Rent</t>
  </si>
  <si>
    <t>354063647</t>
  </si>
  <si>
    <t>04/01/2025</t>
  </si>
  <si>
    <t>Amenity Rent</t>
  </si>
  <si>
    <t>354063716</t>
  </si>
  <si>
    <t>04/01/2025</t>
  </si>
  <si>
    <t>Rent</t>
  </si>
  <si>
    <t>354063233</t>
  </si>
  <si>
    <t>04/01/2025</t>
  </si>
  <si>
    <t>Charge Total:</t>
  </si>
  <si>
    <t>2-212</t>
  </si>
  <si>
    <t>clc_a2a</t>
  </si>
  <si>
    <t>Occupied No Notice</t>
  </si>
  <si>
    <t>Iglesias, Marta</t>
  </si>
  <si>
    <t>Resident</t>
  </si>
  <si>
    <t>Amenity Rent</t>
  </si>
  <si>
    <t>354063590</t>
  </si>
  <si>
    <t>04/01/2025</t>
  </si>
  <si>
    <t>Rent</t>
  </si>
  <si>
    <t>354063021</t>
  </si>
  <si>
    <t>04/01/2025</t>
  </si>
  <si>
    <t>Charge Total:</t>
  </si>
  <si>
    <t>2-215</t>
  </si>
  <si>
    <t>clc_s1c</t>
  </si>
  <si>
    <t>Occupied No Notice</t>
  </si>
  <si>
    <t>Alawadhi, Araf (Aref Alawadhi)</t>
  </si>
  <si>
    <t>Resident</t>
  </si>
  <si>
    <t>Amenity Rent</t>
  </si>
  <si>
    <t>354062927</t>
  </si>
  <si>
    <t>04/01/2025</t>
  </si>
  <si>
    <t>Rent</t>
  </si>
  <si>
    <t>354063080</t>
  </si>
  <si>
    <t>04/01/2025</t>
  </si>
  <si>
    <t>Charge Total:</t>
  </si>
  <si>
    <t>2-216</t>
  </si>
  <si>
    <t>clc_a2a</t>
  </si>
  <si>
    <t>Occupied No Notice</t>
  </si>
  <si>
    <t>Sanchez, Cynthia</t>
  </si>
  <si>
    <t>Resident</t>
  </si>
  <si>
    <t>Amenity Rent</t>
  </si>
  <si>
    <t>354063464</t>
  </si>
  <si>
    <t>04/01/2025</t>
  </si>
  <si>
    <t>Rent</t>
  </si>
  <si>
    <t>354063222</t>
  </si>
  <si>
    <t>04/01/2025</t>
  </si>
  <si>
    <t>Charge Total:</t>
  </si>
  <si>
    <t>2-282</t>
  </si>
  <si>
    <t>clc_a2a</t>
  </si>
  <si>
    <t>Occupied No Notice</t>
  </si>
  <si>
    <t>Truong, Alexander</t>
  </si>
  <si>
    <t>Resident</t>
  </si>
  <si>
    <t>Rent</t>
  </si>
  <si>
    <t>354063820</t>
  </si>
  <si>
    <t>04/01/2025</t>
  </si>
  <si>
    <t>Pet Charge</t>
  </si>
  <si>
    <t>354063473</t>
  </si>
  <si>
    <t>04/01/2025</t>
  </si>
  <si>
    <t>Storage</t>
  </si>
  <si>
    <t>354063858</t>
  </si>
  <si>
    <t>04/01/2025</t>
  </si>
  <si>
    <t>Charge Total:</t>
  </si>
  <si>
    <t>2-283</t>
  </si>
  <si>
    <t>clc_b1a</t>
  </si>
  <si>
    <t>Occupied No Notice</t>
  </si>
  <si>
    <t>Powers, Vanessa</t>
  </si>
  <si>
    <t>Resident</t>
  </si>
  <si>
    <t>Amenity Rent</t>
  </si>
  <si>
    <t>354063053</t>
  </si>
  <si>
    <t>04/01/2025</t>
  </si>
  <si>
    <t>Rent</t>
  </si>
  <si>
    <t>354063346</t>
  </si>
  <si>
    <t>04/01/2025</t>
  </si>
  <si>
    <t>Charge Total:</t>
  </si>
  <si>
    <t>2-301</t>
  </si>
  <si>
    <t>clc_b4e</t>
  </si>
  <si>
    <t>Occupied No Notice</t>
  </si>
  <si>
    <t>Rosas, Gerardo</t>
  </si>
  <si>
    <t>Resident</t>
  </si>
  <si>
    <t>Amenity Rent</t>
  </si>
  <si>
    <t>354063533</t>
  </si>
  <si>
    <t>04/01/2025</t>
  </si>
  <si>
    <t>Amenity Rent</t>
  </si>
  <si>
    <t>354063575</t>
  </si>
  <si>
    <t>04/01/2025</t>
  </si>
  <si>
    <t>Amenity Rent</t>
  </si>
  <si>
    <t>354062982</t>
  </si>
  <si>
    <t>04/01/2025</t>
  </si>
  <si>
    <t>Rent</t>
  </si>
  <si>
    <t>354063445</t>
  </si>
  <si>
    <t>04/01/2025</t>
  </si>
  <si>
    <t>Pet Charge</t>
  </si>
  <si>
    <t>354063488</t>
  </si>
  <si>
    <t>04/01/2025</t>
  </si>
  <si>
    <t>Charge Total:</t>
  </si>
  <si>
    <t>2-302</t>
  </si>
  <si>
    <t>clc_a3d</t>
  </si>
  <si>
    <t>Occupied No Notice</t>
  </si>
  <si>
    <t>Solis, Dagoberto</t>
  </si>
  <si>
    <t>Resident</t>
  </si>
  <si>
    <t>Amenity Rent</t>
  </si>
  <si>
    <t>354062974</t>
  </si>
  <si>
    <t>04/01/2025</t>
  </si>
  <si>
    <t>Rent</t>
  </si>
  <si>
    <t>354063149</t>
  </si>
  <si>
    <t>04/01/2025</t>
  </si>
  <si>
    <t>Late Fee</t>
  </si>
  <si>
    <t>354402034</t>
  </si>
  <si>
    <t>04/04/2025</t>
  </si>
  <si>
    <t>Parking/Carport/Garage</t>
  </si>
  <si>
    <t>354063221</t>
  </si>
  <si>
    <t>04/01/2025</t>
  </si>
  <si>
    <t>Charge Total:</t>
  </si>
  <si>
    <t>2-303</t>
  </si>
  <si>
    <t>clc_a1a</t>
  </si>
  <si>
    <t>Occupied No Notice</t>
  </si>
  <si>
    <t>Schmidt, Ashley</t>
  </si>
  <si>
    <t>Resident</t>
  </si>
  <si>
    <t>Amenity Rent</t>
  </si>
  <si>
    <t>354063608</t>
  </si>
  <si>
    <t>04/01/2025</t>
  </si>
  <si>
    <t>Amenity Rent</t>
  </si>
  <si>
    <t>354062883</t>
  </si>
  <si>
    <t>04/01/2025</t>
  </si>
  <si>
    <t>Rent</t>
  </si>
  <si>
    <t>354062915</t>
  </si>
  <si>
    <t>04/01/2025</t>
  </si>
  <si>
    <t>Pet Charge</t>
  </si>
  <si>
    <t>354063684</t>
  </si>
  <si>
    <t>04/01/2025</t>
  </si>
  <si>
    <t>Charge Total:</t>
  </si>
  <si>
    <t>2-304</t>
  </si>
  <si>
    <t>clc_s1a</t>
  </si>
  <si>
    <t>Occupied No Notice</t>
  </si>
  <si>
    <t>Alonso de Chavez, Norma</t>
  </si>
  <si>
    <t>Resident</t>
  </si>
  <si>
    <t>Amenity Rent</t>
  </si>
  <si>
    <t>354063751</t>
  </si>
  <si>
    <t>04/01/2025</t>
  </si>
  <si>
    <t>Rent</t>
  </si>
  <si>
    <t>354063241</t>
  </si>
  <si>
    <t>04/01/2025</t>
  </si>
  <si>
    <t>Application Fee</t>
  </si>
  <si>
    <t>354284987</t>
  </si>
  <si>
    <t>04/01/2025</t>
  </si>
  <si>
    <t>Storage</t>
  </si>
  <si>
    <t>354062880</t>
  </si>
  <si>
    <t>04/01/2025</t>
  </si>
  <si>
    <t>Charge Total:</t>
  </si>
  <si>
    <t>2-305</t>
  </si>
  <si>
    <t>clc_s1a</t>
  </si>
  <si>
    <t>Occupied No Notice</t>
  </si>
  <si>
    <t>Xia, Jingcheng</t>
  </si>
  <si>
    <t>Resident</t>
  </si>
  <si>
    <t>Amenity Rent</t>
  </si>
  <si>
    <t>354063405</t>
  </si>
  <si>
    <t>04/01/2025</t>
  </si>
  <si>
    <t>Amenity Rent</t>
  </si>
  <si>
    <t>354062939</t>
  </si>
  <si>
    <t>04/01/2025</t>
  </si>
  <si>
    <t>Rent</t>
  </si>
  <si>
    <t>354063322</t>
  </si>
  <si>
    <t>04/01/2025</t>
  </si>
  <si>
    <t>Charge Total:</t>
  </si>
  <si>
    <t>2-306</t>
  </si>
  <si>
    <t>clc_b3.ANSI</t>
  </si>
  <si>
    <t>Vacant Unrented Not Ready</t>
  </si>
  <si>
    <t>-- Vacant --</t>
  </si>
  <si>
    <t>-</t>
  </si>
  <si>
    <t>Charge Total:</t>
  </si>
  <si>
    <t>2-307</t>
  </si>
  <si>
    <t>clc_a1a</t>
  </si>
  <si>
    <t>Occupied No Notice</t>
  </si>
  <si>
    <t>Trujillo, Jennifer</t>
  </si>
  <si>
    <t>Resident</t>
  </si>
  <si>
    <t>Amenity Rent</t>
  </si>
  <si>
    <t>354063418</t>
  </si>
  <si>
    <t>04/01/2025</t>
  </si>
  <si>
    <t>Amenity Rent</t>
  </si>
  <si>
    <t>354063056</t>
  </si>
  <si>
    <t>04/01/2025</t>
  </si>
  <si>
    <t>Rent</t>
  </si>
  <si>
    <t>354063830</t>
  </si>
  <si>
    <t>04/01/2025</t>
  </si>
  <si>
    <t>Storage</t>
  </si>
  <si>
    <t>354063366</t>
  </si>
  <si>
    <t>04/01/2025</t>
  </si>
  <si>
    <t>Charge Total:</t>
  </si>
  <si>
    <t>2-308</t>
  </si>
  <si>
    <t>clc_a1d</t>
  </si>
  <si>
    <t>Notice Unrented</t>
  </si>
  <si>
    <t>Martinez, Gabriel</t>
  </si>
  <si>
    <t>Resident</t>
  </si>
  <si>
    <t>Amenity Rent</t>
  </si>
  <si>
    <t>354063842</t>
  </si>
  <si>
    <t>04/01/2025</t>
  </si>
  <si>
    <t>Amenity Rent</t>
  </si>
  <si>
    <t>354063299</t>
  </si>
  <si>
    <t>04/01/2025</t>
  </si>
  <si>
    <t>Amenity Rent</t>
  </si>
  <si>
    <t>354063427</t>
  </si>
  <si>
    <t>04/01/2025</t>
  </si>
  <si>
    <t>Rent</t>
  </si>
  <si>
    <t>354063504</t>
  </si>
  <si>
    <t>04/01/2025</t>
  </si>
  <si>
    <t>Early Termination Fee</t>
  </si>
  <si>
    <t>354277550</t>
  </si>
  <si>
    <t>04/01/2025</t>
  </si>
  <si>
    <t>Charge Total:</t>
  </si>
  <si>
    <t>2-309</t>
  </si>
  <si>
    <t>clc_a1d</t>
  </si>
  <si>
    <t>Notice Unrented</t>
  </si>
  <si>
    <t>Crestani, Andre</t>
  </si>
  <si>
    <t>Resident</t>
  </si>
  <si>
    <t>Amenity Rent</t>
  </si>
  <si>
    <t>354062888</t>
  </si>
  <si>
    <t>04/01/2025</t>
  </si>
  <si>
    <t>Amenity Rent</t>
  </si>
  <si>
    <t>354063566</t>
  </si>
  <si>
    <t>04/01/2025</t>
  </si>
  <si>
    <t>Amenity Rent</t>
  </si>
  <si>
    <t>354063281</t>
  </si>
  <si>
    <t>04/01/2025</t>
  </si>
  <si>
    <t>Rent</t>
  </si>
  <si>
    <t>354063550</t>
  </si>
  <si>
    <t>04/01/2025</t>
  </si>
  <si>
    <t>Charge Total:</t>
  </si>
  <si>
    <t>2-310</t>
  </si>
  <si>
    <t>clc_b3</t>
  </si>
  <si>
    <t>Occupied No Notice</t>
  </si>
  <si>
    <t>Marks, Andrea</t>
  </si>
  <si>
    <t>Resident</t>
  </si>
  <si>
    <t>Amenity Rent</t>
  </si>
  <si>
    <t>354063944</t>
  </si>
  <si>
    <t>04/01/2025</t>
  </si>
  <si>
    <t>Amenity Rent</t>
  </si>
  <si>
    <t>354063352</t>
  </si>
  <si>
    <t>04/01/2025</t>
  </si>
  <si>
    <t>Amenity Rent</t>
  </si>
  <si>
    <t>354063559</t>
  </si>
  <si>
    <t>04/01/2025</t>
  </si>
  <si>
    <t>Rent</t>
  </si>
  <si>
    <t>354063133</t>
  </si>
  <si>
    <t>04/01/2025</t>
  </si>
  <si>
    <t>Charge Total:</t>
  </si>
  <si>
    <t>2-311</t>
  </si>
  <si>
    <t>clc_a1d</t>
  </si>
  <si>
    <t>Notice Unrented</t>
  </si>
  <si>
    <t>Guzman, Isabella</t>
  </si>
  <si>
    <t>Resident</t>
  </si>
  <si>
    <t>Amenity Rent</t>
  </si>
  <si>
    <t>354063950</t>
  </si>
  <si>
    <t>04/01/2025</t>
  </si>
  <si>
    <t>Amenity Rent</t>
  </si>
  <si>
    <t>354063372</t>
  </si>
  <si>
    <t>04/01/2025</t>
  </si>
  <si>
    <t>Amenity Rent</t>
  </si>
  <si>
    <t>354063709</t>
  </si>
  <si>
    <t>04/01/2025</t>
  </si>
  <si>
    <t>Amenity Rent</t>
  </si>
  <si>
    <t>354062995</t>
  </si>
  <si>
    <t>04/02/2025</t>
  </si>
  <si>
    <t>Amenity Rent</t>
  </si>
  <si>
    <t>354063271</t>
  </si>
  <si>
    <t>04/02/2025</t>
  </si>
  <si>
    <t>Amenity Rent</t>
  </si>
  <si>
    <t>354063723</t>
  </si>
  <si>
    <t>04/02/2025</t>
  </si>
  <si>
    <t>Month to Month Rent</t>
  </si>
  <si>
    <t>354063130</t>
  </si>
  <si>
    <t>04/02/2025</t>
  </si>
  <si>
    <t>Rent</t>
  </si>
  <si>
    <t>354063214</t>
  </si>
  <si>
    <t>04/01/2025</t>
  </si>
  <si>
    <t>Month-to-Month Fee</t>
  </si>
  <si>
    <t>354062969</t>
  </si>
  <si>
    <t>04/02/2025</t>
  </si>
  <si>
    <t>Renters Insurance Fine</t>
  </si>
  <si>
    <t>354354775</t>
  </si>
  <si>
    <t>04/02/2025</t>
  </si>
  <si>
    <t>Charge Total:</t>
  </si>
  <si>
    <t>2-312</t>
  </si>
  <si>
    <t>clc_a2a</t>
  </si>
  <si>
    <t>Vacant Unrented Ready</t>
  </si>
  <si>
    <t>-- Vacant --</t>
  </si>
  <si>
    <t>-</t>
  </si>
  <si>
    <t>Charge Total:</t>
  </si>
  <si>
    <t>2-313</t>
  </si>
  <si>
    <t>clc_s1a</t>
  </si>
  <si>
    <t>Occupied No Notice</t>
  </si>
  <si>
    <t>Arellano, Gerardo</t>
  </si>
  <si>
    <t>Resident</t>
  </si>
  <si>
    <t>Amenity Rent</t>
  </si>
  <si>
    <t>354063046</t>
  </si>
  <si>
    <t>04/01/2025</t>
  </si>
  <si>
    <t>Amenity Rent</t>
  </si>
  <si>
    <t>354063195</t>
  </si>
  <si>
    <t>04/01/2025</t>
  </si>
  <si>
    <t>Rent</t>
  </si>
  <si>
    <t>354063651</t>
  </si>
  <si>
    <t>04/01/2025</t>
  </si>
  <si>
    <t>Late Fee</t>
  </si>
  <si>
    <t>354402047</t>
  </si>
  <si>
    <t>04/04/2025</t>
  </si>
  <si>
    <t>Charge Total:</t>
  </si>
  <si>
    <t>2-314</t>
  </si>
  <si>
    <t>clc_s1a</t>
  </si>
  <si>
    <t>Occupied No Notice</t>
  </si>
  <si>
    <t>Hoang, Le My</t>
  </si>
  <si>
    <t>Resident</t>
  </si>
  <si>
    <t>Amenity Rent</t>
  </si>
  <si>
    <t>354063797</t>
  </si>
  <si>
    <t>04/01/2025</t>
  </si>
  <si>
    <t>Amenity Rent</t>
  </si>
  <si>
    <t>354062916</t>
  </si>
  <si>
    <t>04/01/2025</t>
  </si>
  <si>
    <t>Rent</t>
  </si>
  <si>
    <t>354063361</t>
  </si>
  <si>
    <t>04/01/2025</t>
  </si>
  <si>
    <t>Charge Total:</t>
  </si>
  <si>
    <t>2-315</t>
  </si>
  <si>
    <t>clc_s1c</t>
  </si>
  <si>
    <t>Occupied No Notice</t>
  </si>
  <si>
    <t>McStravic, Mathew</t>
  </si>
  <si>
    <t>Resident</t>
  </si>
  <si>
    <t>Amenity Rent</t>
  </si>
  <si>
    <t>354063266</t>
  </si>
  <si>
    <t>04/01/2025</t>
  </si>
  <si>
    <t>Amenity Rent</t>
  </si>
  <si>
    <t>354062895</t>
  </si>
  <si>
    <t>04/01/2025</t>
  </si>
  <si>
    <t>Rent</t>
  </si>
  <si>
    <t>354063307</t>
  </si>
  <si>
    <t>04/01/2025</t>
  </si>
  <si>
    <t>Charge Total:</t>
  </si>
  <si>
    <t>2-316</t>
  </si>
  <si>
    <t>clc_a2a</t>
  </si>
  <si>
    <t>Occupied No Notice</t>
  </si>
  <si>
    <t>Wood, Tammy</t>
  </si>
  <si>
    <t>Resident</t>
  </si>
  <si>
    <t>Amenity Rent</t>
  </si>
  <si>
    <t>354063092</t>
  </si>
  <si>
    <t>04/01/2025</t>
  </si>
  <si>
    <t>Amenity Rent</t>
  </si>
  <si>
    <t>354062949</t>
  </si>
  <si>
    <t>04/01/2025</t>
  </si>
  <si>
    <t>Rent</t>
  </si>
  <si>
    <t>354063582</t>
  </si>
  <si>
    <t>04/01/2025</t>
  </si>
  <si>
    <t>Charge Total:</t>
  </si>
  <si>
    <t>2-382</t>
  </si>
  <si>
    <t>clc_a2a</t>
  </si>
  <si>
    <t>Occupied No Notice</t>
  </si>
  <si>
    <t>Gresham, Jamie</t>
  </si>
  <si>
    <t>Resident</t>
  </si>
  <si>
    <t>Amenity Rent</t>
  </si>
  <si>
    <t>354063821</t>
  </si>
  <si>
    <t>04/01/2025</t>
  </si>
  <si>
    <t>Rent</t>
  </si>
  <si>
    <t>354063440</t>
  </si>
  <si>
    <t>04/01/2025</t>
  </si>
  <si>
    <t>Storage</t>
  </si>
  <si>
    <t>354063475</t>
  </si>
  <si>
    <t>04/01/2025</t>
  </si>
  <si>
    <t>Charge Total:</t>
  </si>
  <si>
    <t>2-383</t>
  </si>
  <si>
    <t>clc_b1a</t>
  </si>
  <si>
    <t>Occupied No Notice</t>
  </si>
  <si>
    <t>Correll, Hope</t>
  </si>
  <si>
    <t>Resident</t>
  </si>
  <si>
    <t>Amenity Rent</t>
  </si>
  <si>
    <t>354063280</t>
  </si>
  <si>
    <t>04/01/2025</t>
  </si>
  <si>
    <t>Amenity Rent</t>
  </si>
  <si>
    <t>354063293</t>
  </si>
  <si>
    <t>04/01/2025</t>
  </si>
  <si>
    <t>Rent</t>
  </si>
  <si>
    <t>354063888</t>
  </si>
  <si>
    <t>04/01/2025</t>
  </si>
  <si>
    <t>Storage</t>
  </si>
  <si>
    <t>354063491</t>
  </si>
  <si>
    <t>04/01/2025</t>
  </si>
  <si>
    <t>Charge Total:</t>
  </si>
  <si>
    <t>2-401</t>
  </si>
  <si>
    <t>clc_c2c</t>
  </si>
  <si>
    <t>Occupied No Notice</t>
  </si>
  <si>
    <t>Fisher, Deborah</t>
  </si>
  <si>
    <t>Resident</t>
  </si>
  <si>
    <t>Amenity Rent</t>
  </si>
  <si>
    <t>354063061</t>
  </si>
  <si>
    <t>04/01/2025</t>
  </si>
  <si>
    <t>Amenity Rent</t>
  </si>
  <si>
    <t>354063692</t>
  </si>
  <si>
    <t>04/01/2025</t>
  </si>
  <si>
    <t>Amenity Rent</t>
  </si>
  <si>
    <t>354062874</t>
  </si>
  <si>
    <t>04/01/2025</t>
  </si>
  <si>
    <t>Amenity Rent</t>
  </si>
  <si>
    <t>354063748</t>
  </si>
  <si>
    <t>04/01/2025</t>
  </si>
  <si>
    <t>Amenity Rent</t>
  </si>
  <si>
    <t>354063870</t>
  </si>
  <si>
    <t>04/01/2025</t>
  </si>
  <si>
    <t>Rent</t>
  </si>
  <si>
    <t>354063624</t>
  </si>
  <si>
    <t>04/01/2025</t>
  </si>
  <si>
    <t>Late Fee</t>
  </si>
  <si>
    <t>354402049</t>
  </si>
  <si>
    <t>04/04/2025</t>
  </si>
  <si>
    <t>Pet Charge</t>
  </si>
  <si>
    <t>354063922</t>
  </si>
  <si>
    <t>04/01/2025</t>
  </si>
  <si>
    <t>Charge Total:</t>
  </si>
  <si>
    <t>2-402</t>
  </si>
  <si>
    <t>clc_a3d</t>
  </si>
  <si>
    <t>Occupied No Notice</t>
  </si>
  <si>
    <t>Meza, Andrew</t>
  </si>
  <si>
    <t>Resident</t>
  </si>
  <si>
    <t>Amenity Rent</t>
  </si>
  <si>
    <t>354062970</t>
  </si>
  <si>
    <t>04/01/2025</t>
  </si>
  <si>
    <t>Amenity Rent</t>
  </si>
  <si>
    <t>354191067</t>
  </si>
  <si>
    <t>04/12/2025</t>
  </si>
  <si>
    <t>Amenity Rent</t>
  </si>
  <si>
    <t>354191062</t>
  </si>
  <si>
    <t>04/12/2025</t>
  </si>
  <si>
    <t>Amenity Rent</t>
  </si>
  <si>
    <t>354063113</t>
  </si>
  <si>
    <t>04/12/2025</t>
  </si>
  <si>
    <t>Month to Month Rent</t>
  </si>
  <si>
    <t>354062919</t>
  </si>
  <si>
    <t>04/12/2025</t>
  </si>
  <si>
    <t>Month to Month Rent</t>
  </si>
  <si>
    <t>354191061</t>
  </si>
  <si>
    <t>04/12/2025</t>
  </si>
  <si>
    <t>Rent</t>
  </si>
  <si>
    <t>354063367</t>
  </si>
  <si>
    <t>04/01/2025</t>
  </si>
  <si>
    <t>Rent</t>
  </si>
  <si>
    <t>354191069</t>
  </si>
  <si>
    <t>04/12/2025</t>
  </si>
  <si>
    <t>Month-to-Month Fee</t>
  </si>
  <si>
    <t>354191063</t>
  </si>
  <si>
    <t>04/12/2025</t>
  </si>
  <si>
    <t>Month-to-Month Fee</t>
  </si>
  <si>
    <t>354063676</t>
  </si>
  <si>
    <t>04/12/2025</t>
  </si>
  <si>
    <t>Storage</t>
  </si>
  <si>
    <t>354063169</t>
  </si>
  <si>
    <t>04/01/2025</t>
  </si>
  <si>
    <t>Storage</t>
  </si>
  <si>
    <t>354191060</t>
  </si>
  <si>
    <t>04/12/2025</t>
  </si>
  <si>
    <t>Storage</t>
  </si>
  <si>
    <t>354191072</t>
  </si>
  <si>
    <t>04/12/2025</t>
  </si>
  <si>
    <t>Storage</t>
  </si>
  <si>
    <t>354062947</t>
  </si>
  <si>
    <t>04/12/2025</t>
  </si>
  <si>
    <t>Charge Total:</t>
  </si>
  <si>
    <t>2-403</t>
  </si>
  <si>
    <t>clc_a1a</t>
  </si>
  <si>
    <t>Occupied No Notice</t>
  </si>
  <si>
    <t>Garcia, Tad</t>
  </si>
  <si>
    <t>Resident</t>
  </si>
  <si>
    <t>Amenity Rent</t>
  </si>
  <si>
    <t>354063882</t>
  </si>
  <si>
    <t>04/01/2025</t>
  </si>
  <si>
    <t>Amenity Rent</t>
  </si>
  <si>
    <t>354063196</t>
  </si>
  <si>
    <t>04/01/2025</t>
  </si>
  <si>
    <t>Rent</t>
  </si>
  <si>
    <t>354063197</t>
  </si>
  <si>
    <t>04/01/2025</t>
  </si>
  <si>
    <t>Charge Total:</t>
  </si>
  <si>
    <t>2-404</t>
  </si>
  <si>
    <t>clc_s1a</t>
  </si>
  <si>
    <t>Occupied No Notice</t>
  </si>
  <si>
    <t>Nations, Cody</t>
  </si>
  <si>
    <t>Resident</t>
  </si>
  <si>
    <t>Amenity Rent</t>
  </si>
  <si>
    <t>354063333</t>
  </si>
  <si>
    <t>04/01/2025</t>
  </si>
  <si>
    <t>Rent</t>
  </si>
  <si>
    <t>354063041</t>
  </si>
  <si>
    <t>04/01/2025</t>
  </si>
  <si>
    <t>Charge Total:</t>
  </si>
  <si>
    <t>2-405</t>
  </si>
  <si>
    <t>clc_s1a</t>
  </si>
  <si>
    <t>Occupied No Notice</t>
  </si>
  <si>
    <t>Duque de Estrada, Isabelle</t>
  </si>
  <si>
    <t>Resident</t>
  </si>
  <si>
    <t>Amenity Rent</t>
  </si>
  <si>
    <t>354063251</t>
  </si>
  <si>
    <t>04/01/2025</t>
  </si>
  <si>
    <t>Amenity Rent</t>
  </si>
  <si>
    <t>354063656</t>
  </si>
  <si>
    <t>04/01/2025</t>
  </si>
  <si>
    <t>Rent</t>
  </si>
  <si>
    <t>354063757</t>
  </si>
  <si>
    <t>04/01/2025</t>
  </si>
  <si>
    <t>Storage</t>
  </si>
  <si>
    <t>354063412</t>
  </si>
  <si>
    <t>04/01/2025</t>
  </si>
  <si>
    <t>Charge Total:</t>
  </si>
  <si>
    <t>2-406</t>
  </si>
  <si>
    <t>clc_b3.ANSI</t>
  </si>
  <si>
    <t>Notice Unrented</t>
  </si>
  <si>
    <t>Friesenhahn, Brooks</t>
  </si>
  <si>
    <t>Resident</t>
  </si>
  <si>
    <t>Amenity Rent</t>
  </si>
  <si>
    <t>354063833</t>
  </si>
  <si>
    <t>04/01/2025</t>
  </si>
  <si>
    <t>Amenity Rent</t>
  </si>
  <si>
    <t>354063930</t>
  </si>
  <si>
    <t>04/01/2025</t>
  </si>
  <si>
    <t>Month to Month Rent</t>
  </si>
  <si>
    <t>354063421</t>
  </si>
  <si>
    <t>04/01/2025</t>
  </si>
  <si>
    <t>Late Fee</t>
  </si>
  <si>
    <t>354402045</t>
  </si>
  <si>
    <t>04/04/2025</t>
  </si>
  <si>
    <t>Month-to-Month Fee</t>
  </si>
  <si>
    <t>354063789</t>
  </si>
  <si>
    <t>04/01/2025</t>
  </si>
  <si>
    <t>Pet Charge</t>
  </si>
  <si>
    <t>354063711</t>
  </si>
  <si>
    <t>04/01/2025</t>
  </si>
  <si>
    <t>Charge Total:</t>
  </si>
  <si>
    <t>2-407</t>
  </si>
  <si>
    <t>clc_a1a</t>
  </si>
  <si>
    <t>Occupied No Notice</t>
  </si>
  <si>
    <t>Cooley, Ruby</t>
  </si>
  <si>
    <t>Resident</t>
  </si>
  <si>
    <t>Amenity Rent</t>
  </si>
  <si>
    <t>354062914</t>
  </si>
  <si>
    <t>04/01/2025</t>
  </si>
  <si>
    <t>Amenity Rent</t>
  </si>
  <si>
    <t>354063479</t>
  </si>
  <si>
    <t>04/01/2025</t>
  </si>
  <si>
    <t>Rent</t>
  </si>
  <si>
    <t>354063319</t>
  </si>
  <si>
    <t>04/01/2025</t>
  </si>
  <si>
    <t>Parking/Carport/Garage</t>
  </si>
  <si>
    <t>354062873</t>
  </si>
  <si>
    <t>04/01/2025</t>
  </si>
  <si>
    <t>Charge Total:</t>
  </si>
  <si>
    <t>2-408</t>
  </si>
  <si>
    <t>clc_a1d</t>
  </si>
  <si>
    <t>Occupied No Notice</t>
  </si>
  <si>
    <t>Reyes, Mauricio</t>
  </si>
  <si>
    <t>Resident</t>
  </si>
  <si>
    <t>Amenity Rent</t>
  </si>
  <si>
    <t>354063258</t>
  </si>
  <si>
    <t>04/01/2025</t>
  </si>
  <si>
    <t>Amenity Rent</t>
  </si>
  <si>
    <t>354063062</t>
  </si>
  <si>
    <t>04/01/2025</t>
  </si>
  <si>
    <t>Amenity Rent</t>
  </si>
  <si>
    <t>354063442</t>
  </si>
  <si>
    <t>04/01/2025</t>
  </si>
  <si>
    <t>Rent</t>
  </si>
  <si>
    <t>354063846</t>
  </si>
  <si>
    <t>04/01/2025</t>
  </si>
  <si>
    <t>Charge Total:</t>
  </si>
  <si>
    <t>2-409</t>
  </si>
  <si>
    <t>clc_a1d</t>
  </si>
  <si>
    <t>Occupied No Notice</t>
  </si>
  <si>
    <t>Corporate Housing, CWS</t>
  </si>
  <si>
    <t>Resident</t>
  </si>
  <si>
    <t>Amenity Rent</t>
  </si>
  <si>
    <t>354063815</t>
  </si>
  <si>
    <t>04/01/2025</t>
  </si>
  <si>
    <t>Amenity Rent</t>
  </si>
  <si>
    <t>354063917</t>
  </si>
  <si>
    <t>04/01/2025</t>
  </si>
  <si>
    <t>Amenity Rent</t>
  </si>
  <si>
    <t>354062978</t>
  </si>
  <si>
    <t>04/01/2025</t>
  </si>
  <si>
    <t>Rent</t>
  </si>
  <si>
    <t>354063889</t>
  </si>
  <si>
    <t>04/01/2025</t>
  </si>
  <si>
    <t>Charge Total:</t>
  </si>
  <si>
    <t>2-410</t>
  </si>
  <si>
    <t>clc_b3</t>
  </si>
  <si>
    <t>Occupied No Notice</t>
  </si>
  <si>
    <t>Cordova, Claudia</t>
  </si>
  <si>
    <t>Resident</t>
  </si>
  <si>
    <t>Amenity Rent</t>
  </si>
  <si>
    <t>354063714</t>
  </si>
  <si>
    <t>04/01/2025</t>
  </si>
  <si>
    <t>Amenity Rent</t>
  </si>
  <si>
    <t>354063661</t>
  </si>
  <si>
    <t>04/01/2025</t>
  </si>
  <si>
    <t>Amenity Rent</t>
  </si>
  <si>
    <t>354063599</t>
  </si>
  <si>
    <t>04/01/2025</t>
  </si>
  <si>
    <t>Rent</t>
  </si>
  <si>
    <t>354063671</t>
  </si>
  <si>
    <t>04/01/2025</t>
  </si>
  <si>
    <t>Charge Total:</t>
  </si>
  <si>
    <t>2-411</t>
  </si>
  <si>
    <t>clc_a1d</t>
  </si>
  <si>
    <t>Vacant Unrented Not Ready</t>
  </si>
  <si>
    <t>-- Vacant --</t>
  </si>
  <si>
    <t>-</t>
  </si>
  <si>
    <t>Charge Total:</t>
  </si>
  <si>
    <t>2-412</t>
  </si>
  <si>
    <t>clc_a2a</t>
  </si>
  <si>
    <t>Vacant Unrented Not Ready</t>
  </si>
  <si>
    <t>-- Vacant --</t>
  </si>
  <si>
    <t>-</t>
  </si>
  <si>
    <t>Charge Total:</t>
  </si>
  <si>
    <t>2-413</t>
  </si>
  <si>
    <t>clc_s1a</t>
  </si>
  <si>
    <t>Occupied No Notice</t>
  </si>
  <si>
    <t>Gonzalez, Javier</t>
  </si>
  <si>
    <t>Resident</t>
  </si>
  <si>
    <t>Amenity Rent</t>
  </si>
  <si>
    <t>354063567</t>
  </si>
  <si>
    <t>04/01/2025</t>
  </si>
  <si>
    <t>Amenity Rent</t>
  </si>
  <si>
    <t>354063669</t>
  </si>
  <si>
    <t>04/01/2025</t>
  </si>
  <si>
    <t>Rent</t>
  </si>
  <si>
    <t>354063229</t>
  </si>
  <si>
    <t>04/01/2025</t>
  </si>
  <si>
    <t>Late Fee</t>
  </si>
  <si>
    <t>354402041</t>
  </si>
  <si>
    <t>04/04/2025</t>
  </si>
  <si>
    <t>Charge Total:</t>
  </si>
  <si>
    <t>2-414</t>
  </si>
  <si>
    <t>clc_s1a</t>
  </si>
  <si>
    <t>Occupied No Notice</t>
  </si>
  <si>
    <t>Feliz Espinal, Asael</t>
  </si>
  <si>
    <t>Resident</t>
  </si>
  <si>
    <t>Amenity Rent</t>
  </si>
  <si>
    <t>354063648</t>
  </si>
  <si>
    <t>04/01/2025</t>
  </si>
  <si>
    <t>Amenity Rent</t>
  </si>
  <si>
    <t>354063192</t>
  </si>
  <si>
    <t>04/01/2025</t>
  </si>
  <si>
    <t>Rent</t>
  </si>
  <si>
    <t>354063951</t>
  </si>
  <si>
    <t>04/01/2025</t>
  </si>
  <si>
    <t>Charge Total:</t>
  </si>
  <si>
    <t>2-415</t>
  </si>
  <si>
    <t>clc_s1c</t>
  </si>
  <si>
    <t>Occupied No Notice</t>
  </si>
  <si>
    <t>Wright, Karen</t>
  </si>
  <si>
    <t>Resident</t>
  </si>
  <si>
    <t>Amenity Rent</t>
  </si>
  <si>
    <t>354063406</t>
  </si>
  <si>
    <t>04/01/2025</t>
  </si>
  <si>
    <t>Amenity Rent</t>
  </si>
  <si>
    <t>354063327</t>
  </si>
  <si>
    <t>04/01/2025</t>
  </si>
  <si>
    <t>Rent</t>
  </si>
  <si>
    <t>354063928</t>
  </si>
  <si>
    <t>04/01/2025</t>
  </si>
  <si>
    <t>Charge Total:</t>
  </si>
  <si>
    <t>2-416</t>
  </si>
  <si>
    <t>clc_a2a</t>
  </si>
  <si>
    <t>Occupied No Notice</t>
  </si>
  <si>
    <t>Peterson, Ruth</t>
  </si>
  <si>
    <t>Resident</t>
  </si>
  <si>
    <t>Amenity Rent</t>
  </si>
  <si>
    <t>354062954</t>
  </si>
  <si>
    <t>04/01/2025</t>
  </si>
  <si>
    <t>Amenity Rent</t>
  </si>
  <si>
    <t>354062956</t>
  </si>
  <si>
    <t>04/01/2025</t>
  </si>
  <si>
    <t>Rent</t>
  </si>
  <si>
    <t>354062940</t>
  </si>
  <si>
    <t>04/01/2025</t>
  </si>
  <si>
    <t>Pet Charge</t>
  </si>
  <si>
    <t>354063397</t>
  </si>
  <si>
    <t>04/01/2025</t>
  </si>
  <si>
    <t>Storage</t>
  </si>
  <si>
    <t>354062903</t>
  </si>
  <si>
    <t>04/01/2025</t>
  </si>
  <si>
    <t>Charge Total:</t>
  </si>
  <si>
    <t>2-482</t>
  </si>
  <si>
    <t>clc_a2a</t>
  </si>
  <si>
    <t>Occupied No Notice</t>
  </si>
  <si>
    <t>Solis, Ruben</t>
  </si>
  <si>
    <t>Resident</t>
  </si>
  <si>
    <t>Amenity Rent</t>
  </si>
  <si>
    <t>354063019</t>
  </si>
  <si>
    <t>04/01/2025</t>
  </si>
  <si>
    <t>Rent</t>
  </si>
  <si>
    <t>354063016</t>
  </si>
  <si>
    <t>04/01/2025</t>
  </si>
  <si>
    <t>Charge Total:</t>
  </si>
  <si>
    <t>2-483</t>
  </si>
  <si>
    <t>clc_b1a</t>
  </si>
  <si>
    <t>Occupied No Notice</t>
  </si>
  <si>
    <t>Gonzalez, Bernardo</t>
  </si>
  <si>
    <t>Resident</t>
  </si>
  <si>
    <t>Amenity Rent</t>
  </si>
  <si>
    <t>354063835</t>
  </si>
  <si>
    <t>04/01/2025</t>
  </si>
  <si>
    <t>Amenity Rent</t>
  </si>
  <si>
    <t>354063138</t>
  </si>
  <si>
    <t>04/01/2025</t>
  </si>
  <si>
    <t>Rent</t>
  </si>
  <si>
    <t>354063394</t>
  </si>
  <si>
    <t>04/01/2025</t>
  </si>
  <si>
    <t>Pet Charge</t>
  </si>
  <si>
    <t>354063098</t>
  </si>
  <si>
    <t>04/01/2025</t>
  </si>
  <si>
    <t>Storage</t>
  </si>
  <si>
    <t>354063478</t>
  </si>
  <si>
    <t>04/01/2025</t>
  </si>
  <si>
    <t>Charge Total:</t>
  </si>
  <si>
    <t>3-117</t>
  </si>
  <si>
    <t>clc_b1b</t>
  </si>
  <si>
    <t>Occupied No Notice</t>
  </si>
  <si>
    <t>Adam, Patrick</t>
  </si>
  <si>
    <t>Resident</t>
  </si>
  <si>
    <t>Amenity Rent</t>
  </si>
  <si>
    <t>354063413</t>
  </si>
  <si>
    <t>04/01/2025</t>
  </si>
  <si>
    <t>Amenity Rent</t>
  </si>
  <si>
    <t>354063318</t>
  </si>
  <si>
    <t>04/01/2025</t>
  </si>
  <si>
    <t>Amenity Rent</t>
  </si>
  <si>
    <t>354063592</t>
  </si>
  <si>
    <t>04/01/2025</t>
  </si>
  <si>
    <t>Rent</t>
  </si>
  <si>
    <t>354063344</t>
  </si>
  <si>
    <t>04/01/2025</t>
  </si>
  <si>
    <t>Parking/Carport/Garage</t>
  </si>
  <si>
    <t>354237784</t>
  </si>
  <si>
    <t>04/01/2025</t>
  </si>
  <si>
    <t>Parking/Carport/Garage</t>
  </si>
  <si>
    <t>354063325</t>
  </si>
  <si>
    <t>04/01/2025</t>
  </si>
  <si>
    <t>Pet Charge</t>
  </si>
  <si>
    <t>354063321</t>
  </si>
  <si>
    <t>04/01/2025</t>
  </si>
  <si>
    <t>Storage</t>
  </si>
  <si>
    <t>354237791</t>
  </si>
  <si>
    <t>04/01/2025</t>
  </si>
  <si>
    <t>Charge Total:</t>
  </si>
  <si>
    <t>3-118</t>
  </si>
  <si>
    <t>clc_b3</t>
  </si>
  <si>
    <t>Occupied No Notice</t>
  </si>
  <si>
    <t>Marichalar, Michael</t>
  </si>
  <si>
    <t>Resident</t>
  </si>
  <si>
    <t>Amenity Rent</t>
  </si>
  <si>
    <t>354063227</t>
  </si>
  <si>
    <t>04/01/2025</t>
  </si>
  <si>
    <t>Amenity Rent</t>
  </si>
  <si>
    <t>354063203</t>
  </si>
  <si>
    <t>04/01/2025</t>
  </si>
  <si>
    <t>Amenity Rent</t>
  </si>
  <si>
    <t>354063199</t>
  </si>
  <si>
    <t>04/01/2025</t>
  </si>
  <si>
    <t>Amenity Rent</t>
  </si>
  <si>
    <t>354062993</t>
  </si>
  <si>
    <t>04/01/2025</t>
  </si>
  <si>
    <t>Amenity Rent</t>
  </si>
  <si>
    <t>354063947</t>
  </si>
  <si>
    <t>04/04/2025</t>
  </si>
  <si>
    <t>Amenity Rent</t>
  </si>
  <si>
    <t>354063110</t>
  </si>
  <si>
    <t>04/04/2025</t>
  </si>
  <si>
    <t>Amenity Rent</t>
  </si>
  <si>
    <t>354063134</t>
  </si>
  <si>
    <t>04/04/2025</t>
  </si>
  <si>
    <t>Amenity Rent</t>
  </si>
  <si>
    <t>354063147</t>
  </si>
  <si>
    <t>04/04/2025</t>
  </si>
  <si>
    <t>Rent</t>
  </si>
  <si>
    <t>354063438</t>
  </si>
  <si>
    <t>04/01/2025</t>
  </si>
  <si>
    <t>Rent</t>
  </si>
  <si>
    <t>354063287</t>
  </si>
  <si>
    <t>04/04/2025</t>
  </si>
  <si>
    <t>Parking/Carport/Garage</t>
  </si>
  <si>
    <t>354063118</t>
  </si>
  <si>
    <t>04/01/2025</t>
  </si>
  <si>
    <t>Parking/Carport/Garage</t>
  </si>
  <si>
    <t>354063064</t>
  </si>
  <si>
    <t>04/01/2025</t>
  </si>
  <si>
    <t>Parking/Carport/Garage</t>
  </si>
  <si>
    <t>354063002</t>
  </si>
  <si>
    <t>04/04/2025</t>
  </si>
  <si>
    <t>Parking/Carport/Garage</t>
  </si>
  <si>
    <t>354063653</t>
  </si>
  <si>
    <t>04/04/2025</t>
  </si>
  <si>
    <t>Storage</t>
  </si>
  <si>
    <t>354063330</t>
  </si>
  <si>
    <t>04/01/2025</t>
  </si>
  <si>
    <t>Storage</t>
  </si>
  <si>
    <t>354063072</t>
  </si>
  <si>
    <t>04/01/2025</t>
  </si>
  <si>
    <t>Storage</t>
  </si>
  <si>
    <t>354063224</t>
  </si>
  <si>
    <t>04/04/2025</t>
  </si>
  <si>
    <t>Storage</t>
  </si>
  <si>
    <t>354063790</t>
  </si>
  <si>
    <t>04/04/2025</t>
  </si>
  <si>
    <t>Charge Total:</t>
  </si>
  <si>
    <t>3-119</t>
  </si>
  <si>
    <t>clc_b4</t>
  </si>
  <si>
    <t>Occupied No Notice</t>
  </si>
  <si>
    <t>Dyl, Matt</t>
  </si>
  <si>
    <t>Resident</t>
  </si>
  <si>
    <t>Amenity Rent</t>
  </si>
  <si>
    <t>354063935</t>
  </si>
  <si>
    <t>04/01/2025</t>
  </si>
  <si>
    <t>Amenity Rent</t>
  </si>
  <si>
    <t>354063688</t>
  </si>
  <si>
    <t>04/01/2025</t>
  </si>
  <si>
    <t>Amenity Rent</t>
  </si>
  <si>
    <t>354062931</t>
  </si>
  <si>
    <t>04/01/2025</t>
  </si>
  <si>
    <t>Amenity Rent</t>
  </si>
  <si>
    <t>354063805</t>
  </si>
  <si>
    <t>04/01/2025</t>
  </si>
  <si>
    <t>Amenity Rent</t>
  </si>
  <si>
    <t>354063095</t>
  </si>
  <si>
    <t>04/01/2025</t>
  </si>
  <si>
    <t>Rent</t>
  </si>
  <si>
    <t>354063869</t>
  </si>
  <si>
    <t>04/01/2025</t>
  </si>
  <si>
    <t>Pet Charge</t>
  </si>
  <si>
    <t>354063862</t>
  </si>
  <si>
    <t>04/01/2025</t>
  </si>
  <si>
    <t>Storage</t>
  </si>
  <si>
    <t>354063717</t>
  </si>
  <si>
    <t>04/01/2025</t>
  </si>
  <si>
    <t>Charge Total:</t>
  </si>
  <si>
    <t>3-120</t>
  </si>
  <si>
    <t>clc_a2</t>
  </si>
  <si>
    <t>Occupied No Notice</t>
  </si>
  <si>
    <t>Lehr, Thomas</t>
  </si>
  <si>
    <t>Resident</t>
  </si>
  <si>
    <t>Amenity Rent</t>
  </si>
  <si>
    <t>354063375</t>
  </si>
  <si>
    <t>04/01/2025</t>
  </si>
  <si>
    <t>Amenity Rent</t>
  </si>
  <si>
    <t>354063294</t>
  </si>
  <si>
    <t>04/01/2025</t>
  </si>
  <si>
    <t>Rent</t>
  </si>
  <si>
    <t>354063912</t>
  </si>
  <si>
    <t>04/01/2025</t>
  </si>
  <si>
    <t>Charge Total:</t>
  </si>
  <si>
    <t>3-121</t>
  </si>
  <si>
    <t>clc_c1</t>
  </si>
  <si>
    <t>Occupied No Notice</t>
  </si>
  <si>
    <t>Gilliard, Benita</t>
  </si>
  <si>
    <t>Resident</t>
  </si>
  <si>
    <t>Amenity Rent</t>
  </si>
  <si>
    <t>354062885</t>
  </si>
  <si>
    <t>04/01/2025</t>
  </si>
  <si>
    <t>Amenity Rent</t>
  </si>
  <si>
    <t>354063448</t>
  </si>
  <si>
    <t>04/01/2025</t>
  </si>
  <si>
    <t>Amenity Rent</t>
  </si>
  <si>
    <t>354063066</t>
  </si>
  <si>
    <t>04/01/2025</t>
  </si>
  <si>
    <t>Rent</t>
  </si>
  <si>
    <t>354063704</t>
  </si>
  <si>
    <t>04/01/2025</t>
  </si>
  <si>
    <t>Parking/Carport/Garage</t>
  </si>
  <si>
    <t>354063682</t>
  </si>
  <si>
    <t>04/01/2025</t>
  </si>
  <si>
    <t>Charge Total:</t>
  </si>
  <si>
    <t>3-122</t>
  </si>
  <si>
    <t>clc_b1</t>
  </si>
  <si>
    <t>Occupied No Notice</t>
  </si>
  <si>
    <t>Canton, Miguel</t>
  </si>
  <si>
    <t>Resident</t>
  </si>
  <si>
    <t>Amenity Rent</t>
  </si>
  <si>
    <t>354063219</t>
  </si>
  <si>
    <t>04/01/2025</t>
  </si>
  <si>
    <t>Amenity Rent</t>
  </si>
  <si>
    <t>354062976</t>
  </si>
  <si>
    <t>04/01/2025</t>
  </si>
  <si>
    <t>Amenity Rent</t>
  </si>
  <si>
    <t>354063033</t>
  </si>
  <si>
    <t>04/01/2025</t>
  </si>
  <si>
    <t>Rent</t>
  </si>
  <si>
    <t>354063760</t>
  </si>
  <si>
    <t>04/01/2025</t>
  </si>
  <si>
    <t>Concession-Resident</t>
  </si>
  <si>
    <t>354062942</t>
  </si>
  <si>
    <t>04/01/2025</t>
  </si>
  <si>
    <t>Charge Total:</t>
  </si>
  <si>
    <t>3-125</t>
  </si>
  <si>
    <t>clc_b1.alt</t>
  </si>
  <si>
    <t>Occupied No Notice</t>
  </si>
  <si>
    <t>Garcia Padilla, Fernando</t>
  </si>
  <si>
    <t>Resident</t>
  </si>
  <si>
    <t>Amenity Rent</t>
  </si>
  <si>
    <t>354063433</t>
  </si>
  <si>
    <t>04/01/2025</t>
  </si>
  <si>
    <t>Amenity Rent</t>
  </si>
  <si>
    <t>354063317</t>
  </si>
  <si>
    <t>04/01/2025</t>
  </si>
  <si>
    <t>Rent</t>
  </si>
  <si>
    <t>354062891</t>
  </si>
  <si>
    <t>04/01/2025</t>
  </si>
  <si>
    <t>Charge Total:</t>
  </si>
  <si>
    <t>3-126</t>
  </si>
  <si>
    <t>clc_b1.alt</t>
  </si>
  <si>
    <t>Occupied No Notice</t>
  </si>
  <si>
    <t>Holland, David</t>
  </si>
  <si>
    <t>Resident</t>
  </si>
  <si>
    <t>Amenity Rent</t>
  </si>
  <si>
    <t>354063878</t>
  </si>
  <si>
    <t>04/01/2025</t>
  </si>
  <si>
    <t>Amenity Rent</t>
  </si>
  <si>
    <t>354063516</t>
  </si>
  <si>
    <t>04/01/2025</t>
  </si>
  <si>
    <t>Amenity Rent</t>
  </si>
  <si>
    <t>354063691</t>
  </si>
  <si>
    <t>04/01/2025</t>
  </si>
  <si>
    <t>Rent</t>
  </si>
  <si>
    <t>354063851</t>
  </si>
  <si>
    <t>04/01/2025</t>
  </si>
  <si>
    <t>Charge Total:</t>
  </si>
  <si>
    <t>3-127</t>
  </si>
  <si>
    <t>clc_c1</t>
  </si>
  <si>
    <t>Occupied No Notice</t>
  </si>
  <si>
    <t>Arizpe Narro, Alejandro</t>
  </si>
  <si>
    <t>Resident</t>
  </si>
  <si>
    <t>Amenity Rent</t>
  </si>
  <si>
    <t>354063694</t>
  </si>
  <si>
    <t>04/01/2025</t>
  </si>
  <si>
    <t>Amenity Rent</t>
  </si>
  <si>
    <t>354063286</t>
  </si>
  <si>
    <t>04/01/2025</t>
  </si>
  <si>
    <t>Amenity Rent</t>
  </si>
  <si>
    <t>354063761</t>
  </si>
  <si>
    <t>04/01/2025</t>
  </si>
  <si>
    <t>Rent</t>
  </si>
  <si>
    <t>354063745</t>
  </si>
  <si>
    <t>04/01/2025</t>
  </si>
  <si>
    <t>Charge Total:</t>
  </si>
  <si>
    <t>3-128</t>
  </si>
  <si>
    <t>clc_b3</t>
  </si>
  <si>
    <t>Occupied No Notice</t>
  </si>
  <si>
    <t>Brown, Michael</t>
  </si>
  <si>
    <t>Resident</t>
  </si>
  <si>
    <t>Amenity Rent</t>
  </si>
  <si>
    <t>354063434</t>
  </si>
  <si>
    <t>04/01/2025</t>
  </si>
  <si>
    <t>Amenity Rent</t>
  </si>
  <si>
    <t>354063525</t>
  </si>
  <si>
    <t>04/01/2025</t>
  </si>
  <si>
    <t>Amenity Rent</t>
  </si>
  <si>
    <t>354063626</t>
  </si>
  <si>
    <t>04/01/2025</t>
  </si>
  <si>
    <t>Amenity Rent</t>
  </si>
  <si>
    <t>354063084</t>
  </si>
  <si>
    <t>04/01/2025</t>
  </si>
  <si>
    <t>Amenity Rent</t>
  </si>
  <si>
    <t>354062962</t>
  </si>
  <si>
    <t>04/01/2025</t>
  </si>
  <si>
    <t>Rent</t>
  </si>
  <si>
    <t>354063512</t>
  </si>
  <si>
    <t>04/01/2025</t>
  </si>
  <si>
    <t>Charge Total:</t>
  </si>
  <si>
    <t>3-217</t>
  </si>
  <si>
    <t>clc_b1c</t>
  </si>
  <si>
    <t>Occupied No Notice</t>
  </si>
  <si>
    <t>Hosrebi, Adam</t>
  </si>
  <si>
    <t>Resident</t>
  </si>
  <si>
    <t>Amenity Rent</t>
  </si>
  <si>
    <t>354063336</t>
  </si>
  <si>
    <t>04/01/2025</t>
  </si>
  <si>
    <t>Rent</t>
  </si>
  <si>
    <t>354062881</t>
  </si>
  <si>
    <t>04/01/2025</t>
  </si>
  <si>
    <t>Charge Total:</t>
  </si>
  <si>
    <t>3-218</t>
  </si>
  <si>
    <t>clc_b3</t>
  </si>
  <si>
    <t>Occupied No Notice</t>
  </si>
  <si>
    <t>Barrera, Jonathan</t>
  </si>
  <si>
    <t>Resident</t>
  </si>
  <si>
    <t>Amenity Rent</t>
  </si>
  <si>
    <t>354062929</t>
  </si>
  <si>
    <t>04/01/2025</t>
  </si>
  <si>
    <t>Amenity Rent</t>
  </si>
  <si>
    <t>354062890</t>
  </si>
  <si>
    <t>04/01/2025</t>
  </si>
  <si>
    <t>Rent</t>
  </si>
  <si>
    <t>354063666</t>
  </si>
  <si>
    <t>04/01/2025</t>
  </si>
  <si>
    <t>Late Fee</t>
  </si>
  <si>
    <t>354402028</t>
  </si>
  <si>
    <t>04/04/2025</t>
  </si>
  <si>
    <t>Renters Insurance Fine</t>
  </si>
  <si>
    <t>354206230</t>
  </si>
  <si>
    <t>04/01/2025</t>
  </si>
  <si>
    <t>Renters Insurance Fine</t>
  </si>
  <si>
    <t>354041816</t>
  </si>
  <si>
    <t>04/01/2025</t>
  </si>
  <si>
    <t>Storage</t>
  </si>
  <si>
    <t>354063416</t>
  </si>
  <si>
    <t>04/01/2025</t>
  </si>
  <si>
    <t>Charge Total:</t>
  </si>
  <si>
    <t>3-219</t>
  </si>
  <si>
    <t>clc_b4a</t>
  </si>
  <si>
    <t>Occupied No Notice</t>
  </si>
  <si>
    <t>Eisenberg, Tova</t>
  </si>
  <si>
    <t>Resident</t>
  </si>
  <si>
    <t>Amenity Rent</t>
  </si>
  <si>
    <t>354063657</t>
  </si>
  <si>
    <t>04/01/2025</t>
  </si>
  <si>
    <t>Amenity Rent</t>
  </si>
  <si>
    <t>354063498</t>
  </si>
  <si>
    <t>04/01/2025</t>
  </si>
  <si>
    <t>Amenity Rent</t>
  </si>
  <si>
    <t>354063358</t>
  </si>
  <si>
    <t>04/01/2025</t>
  </si>
  <si>
    <t>Rent</t>
  </si>
  <si>
    <t>354063558</t>
  </si>
  <si>
    <t>04/01/2025</t>
  </si>
  <si>
    <t>Parking/Carport/Garage</t>
  </si>
  <si>
    <t>354062950</t>
  </si>
  <si>
    <t>04/01/2025</t>
  </si>
  <si>
    <t>Charge Total:</t>
  </si>
  <si>
    <t>3-220</t>
  </si>
  <si>
    <t>clc_b1a</t>
  </si>
  <si>
    <t>Occupied No Notice</t>
  </si>
  <si>
    <t>Amaya, Felipe</t>
  </si>
  <si>
    <t>Resident</t>
  </si>
  <si>
    <t>Rent</t>
  </si>
  <si>
    <t>354063283</t>
  </si>
  <si>
    <t>04/01/2025</t>
  </si>
  <si>
    <t>Late Fee</t>
  </si>
  <si>
    <t>354402030</t>
  </si>
  <si>
    <t>04/04/2025</t>
  </si>
  <si>
    <t>Charge Total:</t>
  </si>
  <si>
    <t>3-221</t>
  </si>
  <si>
    <t>clc_c1</t>
  </si>
  <si>
    <t>Occupied No Notice</t>
  </si>
  <si>
    <t>Kram, Kari</t>
  </si>
  <si>
    <t>Resident</t>
  </si>
  <si>
    <t>Amenity Rent</t>
  </si>
  <si>
    <t>354063306</t>
  </si>
  <si>
    <t>04/01/2025</t>
  </si>
  <si>
    <t>Rent</t>
  </si>
  <si>
    <t>354063913</t>
  </si>
  <si>
    <t>04/01/2025</t>
  </si>
  <si>
    <t>Parking/Carport/Garage</t>
  </si>
  <si>
    <t>354063471</t>
  </si>
  <si>
    <t>04/01/2025</t>
  </si>
  <si>
    <t>Parking/Carport/Garage</t>
  </si>
  <si>
    <t>354063873</t>
  </si>
  <si>
    <t>04/01/2025</t>
  </si>
  <si>
    <t>Charge Total:</t>
  </si>
  <si>
    <t>3-222</t>
  </si>
  <si>
    <t>clc_b1a</t>
  </si>
  <si>
    <t>Occupied No Notice</t>
  </si>
  <si>
    <t>Hartman, John</t>
  </si>
  <si>
    <t>Resident</t>
  </si>
  <si>
    <t>Amenity Rent</t>
  </si>
  <si>
    <t>354063059</t>
  </si>
  <si>
    <t>04/01/2025</t>
  </si>
  <si>
    <t>Rent</t>
  </si>
  <si>
    <t>354063284</t>
  </si>
  <si>
    <t>04/01/2025</t>
  </si>
  <si>
    <t>Charge Total:</t>
  </si>
  <si>
    <t>3-225</t>
  </si>
  <si>
    <t>clc_b1.alt</t>
  </si>
  <si>
    <t>Occupied No Notice</t>
  </si>
  <si>
    <t>Covarrubias Corona, Juan</t>
  </si>
  <si>
    <t>Resident</t>
  </si>
  <si>
    <t>Rent</t>
  </si>
  <si>
    <t>354063623</t>
  </si>
  <si>
    <t>04/01/2025</t>
  </si>
  <si>
    <t>Pet Charge</t>
  </si>
  <si>
    <t>354063379</t>
  </si>
  <si>
    <t>04/01/2025</t>
  </si>
  <si>
    <t>Charge Total:</t>
  </si>
  <si>
    <t>3-226</t>
  </si>
  <si>
    <t>clc_b1.alt</t>
  </si>
  <si>
    <t>Notice Unrented</t>
  </si>
  <si>
    <t>Simone, Celeste</t>
  </si>
  <si>
    <t>Resident</t>
  </si>
  <si>
    <t>Amenity Rent</t>
  </si>
  <si>
    <t>354063890</t>
  </si>
  <si>
    <t>04/01/2025</t>
  </si>
  <si>
    <t>Rent</t>
  </si>
  <si>
    <t>354063170</t>
  </si>
  <si>
    <t>04/01/2025</t>
  </si>
  <si>
    <t>Charge Total:</t>
  </si>
  <si>
    <t>3-227</t>
  </si>
  <si>
    <t>clc_c1</t>
  </si>
  <si>
    <t>Vacant Unrented Ready</t>
  </si>
  <si>
    <t>-- Vacant --</t>
  </si>
  <si>
    <t>-</t>
  </si>
  <si>
    <t>Charge Total:</t>
  </si>
  <si>
    <t>3-228</t>
  </si>
  <si>
    <t>clc_b3</t>
  </si>
  <si>
    <t>Vacant Unrented Ready</t>
  </si>
  <si>
    <t>-- Vacant --</t>
  </si>
  <si>
    <t>-</t>
  </si>
  <si>
    <t>Charge Total:</t>
  </si>
  <si>
    <t>3-317</t>
  </si>
  <si>
    <t>clc_b1c</t>
  </si>
  <si>
    <t>Occupied No Notice</t>
  </si>
  <si>
    <t>Kadiyala, Abhishek</t>
  </si>
  <si>
    <t>Resident</t>
  </si>
  <si>
    <t>Amenity Rent</t>
  </si>
  <si>
    <t>354063573</t>
  </si>
  <si>
    <t>04/01/2025</t>
  </si>
  <si>
    <t>Amenity Rent</t>
  </si>
  <si>
    <t>354063065</t>
  </si>
  <si>
    <t>04/01/2025</t>
  </si>
  <si>
    <t>Rent</t>
  </si>
  <si>
    <t>354063863</t>
  </si>
  <si>
    <t>04/01/2025</t>
  </si>
  <si>
    <t>Parking/Carport/Garage</t>
  </si>
  <si>
    <t>354062957</t>
  </si>
  <si>
    <t>04/01/2025</t>
  </si>
  <si>
    <t>Charge Total:</t>
  </si>
  <si>
    <t>3-318</t>
  </si>
  <si>
    <t>clc_b3</t>
  </si>
  <si>
    <t>Occupied No Notice</t>
  </si>
  <si>
    <t>Ramirez, Evony</t>
  </si>
  <si>
    <t>Resident</t>
  </si>
  <si>
    <t>Amenity Rent</t>
  </si>
  <si>
    <t>354063715</t>
  </si>
  <si>
    <t>04/01/2025</t>
  </si>
  <si>
    <t>Amenity Rent</t>
  </si>
  <si>
    <t>354063612</t>
  </si>
  <si>
    <t>04/01/2025</t>
  </si>
  <si>
    <t>Amenity Rent</t>
  </si>
  <si>
    <t>354063719</t>
  </si>
  <si>
    <t>04/01/2025</t>
  </si>
  <si>
    <t>Rent</t>
  </si>
  <si>
    <t>354063308</t>
  </si>
  <si>
    <t>04/01/2025</t>
  </si>
  <si>
    <t>Parking/Carport/Garage</t>
  </si>
  <si>
    <t>354062963</t>
  </si>
  <si>
    <t>04/01/2025</t>
  </si>
  <si>
    <t>Charge Total:</t>
  </si>
  <si>
    <t>3-319</t>
  </si>
  <si>
    <t>clc_b4a</t>
  </si>
  <si>
    <t>Occupied No Notice</t>
  </si>
  <si>
    <t>Herrero, Jorge</t>
  </si>
  <si>
    <t>Resident</t>
  </si>
  <si>
    <t>Amenity Rent</t>
  </si>
  <si>
    <t>354063617</t>
  </si>
  <si>
    <t>04/01/2025</t>
  </si>
  <si>
    <t>Amenity Rent</t>
  </si>
  <si>
    <t>354063431</t>
  </si>
  <si>
    <t>04/01/2025</t>
  </si>
  <si>
    <t>Amenity Rent</t>
  </si>
  <si>
    <t>354063737</t>
  </si>
  <si>
    <t>04/01/2025</t>
  </si>
  <si>
    <t>Amenity Rent</t>
  </si>
  <si>
    <t>354063827</t>
  </si>
  <si>
    <t>04/01/2025</t>
  </si>
  <si>
    <t>Amenity Rent</t>
  </si>
  <si>
    <t>354063465</t>
  </si>
  <si>
    <t>04/01/2025</t>
  </si>
  <si>
    <t>Month to Month Rent</t>
  </si>
  <si>
    <t>354063747</t>
  </si>
  <si>
    <t>04/01/2025</t>
  </si>
  <si>
    <t>Month-to-Month Fee</t>
  </si>
  <si>
    <t>354063677</t>
  </si>
  <si>
    <t>04/01/2025</t>
  </si>
  <si>
    <t>Charge Total:</t>
  </si>
  <si>
    <t>3-320</t>
  </si>
  <si>
    <t>clc_b1a</t>
  </si>
  <si>
    <t>Occupied No Notice</t>
  </si>
  <si>
    <t>Willingham, James</t>
  </si>
  <si>
    <t>Resident</t>
  </si>
  <si>
    <t>Amenity Rent</t>
  </si>
  <si>
    <t>354063643</t>
  </si>
  <si>
    <t>04/01/2025</t>
  </si>
  <si>
    <t>Rent</t>
  </si>
  <si>
    <t>354063543</t>
  </si>
  <si>
    <t>04/01/2025</t>
  </si>
  <si>
    <t>Charge Total:</t>
  </si>
  <si>
    <t>3-321</t>
  </si>
  <si>
    <t>clc_c1</t>
  </si>
  <si>
    <t>Occupied No Notice</t>
  </si>
  <si>
    <t>Granger, Eryn</t>
  </si>
  <si>
    <t>Resident</t>
  </si>
  <si>
    <t>Amenity Rent</t>
  </si>
  <si>
    <t>354063564</t>
  </si>
  <si>
    <t>04/01/2025</t>
  </si>
  <si>
    <t>Amenity Rent</t>
  </si>
  <si>
    <t>354063162</t>
  </si>
  <si>
    <t>04/01/2025</t>
  </si>
  <si>
    <t>Rent</t>
  </si>
  <si>
    <t>354063232</t>
  </si>
  <si>
    <t>04/01/2025</t>
  </si>
  <si>
    <t>Late Fee</t>
  </si>
  <si>
    <t>354402033</t>
  </si>
  <si>
    <t>04/04/2025</t>
  </si>
  <si>
    <t>Charge Total:</t>
  </si>
  <si>
    <t>3-322</t>
  </si>
  <si>
    <t>clc_b1a</t>
  </si>
  <si>
    <t>Occupied No Notice</t>
  </si>
  <si>
    <t>Rodriguez, Paula</t>
  </si>
  <si>
    <t>Resident</t>
  </si>
  <si>
    <t>Amenity Rent</t>
  </si>
  <si>
    <t>354063726</t>
  </si>
  <si>
    <t>04/01/2025</t>
  </si>
  <si>
    <t>Amenity Rent</t>
  </si>
  <si>
    <t>354063861</t>
  </si>
  <si>
    <t>04/01/2025</t>
  </si>
  <si>
    <t>Rent</t>
  </si>
  <si>
    <t>354063613</t>
  </si>
  <si>
    <t>04/01/2025</t>
  </si>
  <si>
    <t>Charge Total:</t>
  </si>
  <si>
    <t>3-323</t>
  </si>
  <si>
    <t>clc_a1b</t>
  </si>
  <si>
    <t>Occupied No Notice</t>
  </si>
  <si>
    <t>Stevanovic, Ana</t>
  </si>
  <si>
    <t>Resident</t>
  </si>
  <si>
    <t>Amenity Rent</t>
  </si>
  <si>
    <t>354063035</t>
  </si>
  <si>
    <t>04/01/2025</t>
  </si>
  <si>
    <t>Rent</t>
  </si>
  <si>
    <t>354063855</t>
  </si>
  <si>
    <t>04/01/2025</t>
  </si>
  <si>
    <t>Charge Total:</t>
  </si>
  <si>
    <t>3-324</t>
  </si>
  <si>
    <t>clc_a1b</t>
  </si>
  <si>
    <t>Occupied No Notice</t>
  </si>
  <si>
    <t>Hall, Kevin</t>
  </si>
  <si>
    <t>Resident</t>
  </si>
  <si>
    <t>Amenity Rent</t>
  </si>
  <si>
    <t>354063088</t>
  </si>
  <si>
    <t>04/01/2025</t>
  </si>
  <si>
    <t>Amenity Rent</t>
  </si>
  <si>
    <t>354063127</t>
  </si>
  <si>
    <t>04/01/2025</t>
  </si>
  <si>
    <t>Rent</t>
  </si>
  <si>
    <t>354063695</t>
  </si>
  <si>
    <t>04/01/2025</t>
  </si>
  <si>
    <t>Storage</t>
  </si>
  <si>
    <t>354063725</t>
  </si>
  <si>
    <t>04/01/2025</t>
  </si>
  <si>
    <t>Charge Total:</t>
  </si>
  <si>
    <t>3-325</t>
  </si>
  <si>
    <t>clc_b1.alt</t>
  </si>
  <si>
    <t>Occupied No Notice</t>
  </si>
  <si>
    <t>Featherstone, Natasha</t>
  </si>
  <si>
    <t>Resident</t>
  </si>
  <si>
    <t>Amenity Rent</t>
  </si>
  <si>
    <t>354063508</t>
  </si>
  <si>
    <t>04/01/2025</t>
  </si>
  <si>
    <t>Rent</t>
  </si>
  <si>
    <t>354062917</t>
  </si>
  <si>
    <t>04/01/2025</t>
  </si>
  <si>
    <t>Charge Total:</t>
  </si>
  <si>
    <t>3-326</t>
  </si>
  <si>
    <t>clc_b1.alt</t>
  </si>
  <si>
    <t>Vacant Unrented Not Ready</t>
  </si>
  <si>
    <t>-- Vacant --</t>
  </si>
  <si>
    <t>-</t>
  </si>
  <si>
    <t>Charge Total:</t>
  </si>
  <si>
    <t>3-327</t>
  </si>
  <si>
    <t>clc_c1</t>
  </si>
  <si>
    <t>Occupied No Notice</t>
  </si>
  <si>
    <t>Szecsy, Ellen</t>
  </si>
  <si>
    <t>Resident</t>
  </si>
  <si>
    <t>Amenity Rent</t>
  </si>
  <si>
    <t>354063003</t>
  </si>
  <si>
    <t>04/01/2025</t>
  </si>
  <si>
    <t>Amenity Rent</t>
  </si>
  <si>
    <t>354063167</t>
  </si>
  <si>
    <t>04/01/2025</t>
  </si>
  <si>
    <t>Rent</t>
  </si>
  <si>
    <t>354063278</t>
  </si>
  <si>
    <t>04/01/2025</t>
  </si>
  <si>
    <t>Pet Charge</t>
  </si>
  <si>
    <t>354063068</t>
  </si>
  <si>
    <t>04/01/2025</t>
  </si>
  <si>
    <t>Storage</t>
  </si>
  <si>
    <t>354063850</t>
  </si>
  <si>
    <t>04/01/2025</t>
  </si>
  <si>
    <t>Charge Total:</t>
  </si>
  <si>
    <t>3-328</t>
  </si>
  <si>
    <t>clc_b3</t>
  </si>
  <si>
    <t>Occupied No Notice</t>
  </si>
  <si>
    <t>Seymour, Leroy</t>
  </si>
  <si>
    <t>Resident</t>
  </si>
  <si>
    <t>Amenity Rent</t>
  </si>
  <si>
    <t>354063782</t>
  </si>
  <si>
    <t>04/01/2025</t>
  </si>
  <si>
    <t>Amenity Rent</t>
  </si>
  <si>
    <t>354063079</t>
  </si>
  <si>
    <t>04/01/2025</t>
  </si>
  <si>
    <t>Amenity Rent</t>
  </si>
  <si>
    <t>354063685</t>
  </si>
  <si>
    <t>04/01/2025</t>
  </si>
  <si>
    <t>Rent</t>
  </si>
  <si>
    <t>354063309</t>
  </si>
  <si>
    <t>04/01/2025</t>
  </si>
  <si>
    <t>Storage</t>
  </si>
  <si>
    <t>354063492</t>
  </si>
  <si>
    <t>04/01/2025</t>
  </si>
  <si>
    <t>Charge Total:</t>
  </si>
  <si>
    <t>3-417</t>
  </si>
  <si>
    <t>clc_b1c</t>
  </si>
  <si>
    <t>Occupied No Notice</t>
  </si>
  <si>
    <t>Praesel, Courtney</t>
  </si>
  <si>
    <t>Resident</t>
  </si>
  <si>
    <t>Amenity Rent</t>
  </si>
  <si>
    <t>354062958</t>
  </si>
  <si>
    <t>04/01/2025</t>
  </si>
  <si>
    <t>Amenity Rent</t>
  </si>
  <si>
    <t>354063918</t>
  </si>
  <si>
    <t>04/01/2025</t>
  </si>
  <si>
    <t>Rent</t>
  </si>
  <si>
    <t>354062952</t>
  </si>
  <si>
    <t>04/01/2025</t>
  </si>
  <si>
    <t>Storage</t>
  </si>
  <si>
    <t>354063687</t>
  </si>
  <si>
    <t>04/01/2025</t>
  </si>
  <si>
    <t>Charge Total:</t>
  </si>
  <si>
    <t>3-418</t>
  </si>
  <si>
    <t>clc_b3</t>
  </si>
  <si>
    <t>Notice Unrented</t>
  </si>
  <si>
    <t>Ramirez, Carlos</t>
  </si>
  <si>
    <t>Resident</t>
  </si>
  <si>
    <t>Amenity Rent</t>
  </si>
  <si>
    <t>354063881</t>
  </si>
  <si>
    <t>04/01/2025</t>
  </si>
  <si>
    <t>Amenity Rent</t>
  </si>
  <si>
    <t>354063124</t>
  </si>
  <si>
    <t>04/01/2025</t>
  </si>
  <si>
    <t>Amenity Rent</t>
  </si>
  <si>
    <t>354063526</t>
  </si>
  <si>
    <t>04/01/2025</t>
  </si>
  <si>
    <t>Rent</t>
  </si>
  <si>
    <t>354063739</t>
  </si>
  <si>
    <t>04/01/2025</t>
  </si>
  <si>
    <t>Storage</t>
  </si>
  <si>
    <t>354063800</t>
  </si>
  <si>
    <t>04/01/2025</t>
  </si>
  <si>
    <t>Charge Total:</t>
  </si>
  <si>
    <t>3-419</t>
  </si>
  <si>
    <t>clc_c2</t>
  </si>
  <si>
    <t>Occupied No Notice</t>
  </si>
  <si>
    <t>Pemmarazu, Vijayalaxmi</t>
  </si>
  <si>
    <t>Resident</t>
  </si>
  <si>
    <t>Amenity Rent</t>
  </si>
  <si>
    <t>354063469</t>
  </si>
  <si>
    <t>04/01/2025</t>
  </si>
  <si>
    <t>Amenity Rent</t>
  </si>
  <si>
    <t>354063560</t>
  </si>
  <si>
    <t>04/01/2025</t>
  </si>
  <si>
    <t>Amenity Rent</t>
  </si>
  <si>
    <t>354063106</t>
  </si>
  <si>
    <t>04/01/2025</t>
  </si>
  <si>
    <t>Amenity Rent</t>
  </si>
  <si>
    <t>354063353</t>
  </si>
  <si>
    <t>04/01/2025</t>
  </si>
  <si>
    <t>Amenity Rent</t>
  </si>
  <si>
    <t>354063157</t>
  </si>
  <si>
    <t>04/01/2025</t>
  </si>
  <si>
    <t>Month to Month Rent</t>
  </si>
  <si>
    <t>354063625</t>
  </si>
  <si>
    <t>04/01/2025</t>
  </si>
  <si>
    <t>Month-to-Month Fee</t>
  </si>
  <si>
    <t>354063927</t>
  </si>
  <si>
    <t>04/01/2025</t>
  </si>
  <si>
    <t>Charge Total:</t>
  </si>
  <si>
    <t>3-420</t>
  </si>
  <si>
    <t>clc_b1a</t>
  </si>
  <si>
    <t>Vacant Rented Not Ready</t>
  </si>
  <si>
    <t>-- Vacant --</t>
  </si>
  <si>
    <t>-</t>
  </si>
  <si>
    <t>Charge Total:</t>
  </si>
  <si>
    <t>3-421</t>
  </si>
  <si>
    <t>clc_c1</t>
  </si>
  <si>
    <t>Occupied No Notice</t>
  </si>
  <si>
    <t>Ortiz, Ruben</t>
  </si>
  <si>
    <t>Resident</t>
  </si>
  <si>
    <t>Amenity Rent</t>
  </si>
  <si>
    <t>354063897</t>
  </si>
  <si>
    <t>04/01/2025</t>
  </si>
  <si>
    <t>Amenity Rent</t>
  </si>
  <si>
    <t>354063852</t>
  </si>
  <si>
    <t>04/01/2025</t>
  </si>
  <si>
    <t>Rent</t>
  </si>
  <si>
    <t>354063272</t>
  </si>
  <si>
    <t>04/01/2025</t>
  </si>
  <si>
    <t>Storage</t>
  </si>
  <si>
    <t>354063262</t>
  </si>
  <si>
    <t>04/01/2025</t>
  </si>
  <si>
    <t>Charge Total:</t>
  </si>
  <si>
    <t>3-422</t>
  </si>
  <si>
    <t>clc_b1a</t>
  </si>
  <si>
    <t>Occupied No Notice</t>
  </si>
  <si>
    <t>Boone, Danny</t>
  </si>
  <si>
    <t>Resident</t>
  </si>
  <si>
    <t>Amenity Rent</t>
  </si>
  <si>
    <t>354063111</t>
  </si>
  <si>
    <t>04/01/2025</t>
  </si>
  <si>
    <t>Amenity Rent</t>
  </si>
  <si>
    <t>354063210</t>
  </si>
  <si>
    <t>04/01/2025</t>
  </si>
  <si>
    <t>Rent</t>
  </si>
  <si>
    <t>354063654</t>
  </si>
  <si>
    <t>04/01/2025</t>
  </si>
  <si>
    <t>Parking/Carport/Garage</t>
  </si>
  <si>
    <t>354062877</t>
  </si>
  <si>
    <t>04/01/2025</t>
  </si>
  <si>
    <t>Storage</t>
  </si>
  <si>
    <t>354062882</t>
  </si>
  <si>
    <t>04/01/2025</t>
  </si>
  <si>
    <t>Storage</t>
  </si>
  <si>
    <t>354063621</t>
  </si>
  <si>
    <t>04/01/2025</t>
  </si>
  <si>
    <t>Storage</t>
  </si>
  <si>
    <t>354063872</t>
  </si>
  <si>
    <t>04/01/2025</t>
  </si>
  <si>
    <t>Charge Total:</t>
  </si>
  <si>
    <t>3-423</t>
  </si>
  <si>
    <t>clc_a1b</t>
  </si>
  <si>
    <t>Notice Unrented</t>
  </si>
  <si>
    <t>Castro, David</t>
  </si>
  <si>
    <t>Resident</t>
  </si>
  <si>
    <t>Amenity Rent</t>
  </si>
  <si>
    <t>354063047</t>
  </si>
  <si>
    <t>04/01/2025</t>
  </si>
  <si>
    <t>Rent</t>
  </si>
  <si>
    <t>354063705</t>
  </si>
  <si>
    <t>04/01/2025</t>
  </si>
  <si>
    <t>Charge Total:</t>
  </si>
  <si>
    <t>3-424</t>
  </si>
  <si>
    <t>clc_a1b</t>
  </si>
  <si>
    <t>Occupied No Notice</t>
  </si>
  <si>
    <t>Cervantes, Elba</t>
  </si>
  <si>
    <t>Resident</t>
  </si>
  <si>
    <t>Amenity Rent</t>
  </si>
  <si>
    <t>354063811</t>
  </si>
  <si>
    <t>04/01/2025</t>
  </si>
  <si>
    <t>Amenity Rent</t>
  </si>
  <si>
    <t>354063339</t>
  </si>
  <si>
    <t>04/01/2025</t>
  </si>
  <si>
    <t>Rent</t>
  </si>
  <si>
    <t>354063926</t>
  </si>
  <si>
    <t>04/01/2025</t>
  </si>
  <si>
    <t>Charge Total:</t>
  </si>
  <si>
    <t>3-425</t>
  </si>
  <si>
    <t>clc_b1.alt</t>
  </si>
  <si>
    <t>Occupied No Notice</t>
  </si>
  <si>
    <t>Salinas, Jacob</t>
  </si>
  <si>
    <t>Resident</t>
  </si>
  <si>
    <t>Amenity Rent</t>
  </si>
  <si>
    <t>354062951</t>
  </si>
  <si>
    <t>04/01/2025</t>
  </si>
  <si>
    <t>Rent</t>
  </si>
  <si>
    <t>354063724</t>
  </si>
  <si>
    <t>04/01/2025</t>
  </si>
  <si>
    <t>Pet Charge</t>
  </si>
  <si>
    <t>354063186</t>
  </si>
  <si>
    <t>04/01/2025</t>
  </si>
  <si>
    <t>Charge Total:</t>
  </si>
  <si>
    <t>3-426</t>
  </si>
  <si>
    <t>clc_b1.alt</t>
  </si>
  <si>
    <t>Occupied No Notice</t>
  </si>
  <si>
    <t>Garcia, Mark</t>
  </si>
  <si>
    <t>Resident</t>
  </si>
  <si>
    <t>Amenity Rent</t>
  </si>
  <si>
    <t>354063078</t>
  </si>
  <si>
    <t>04/01/2025</t>
  </si>
  <si>
    <t>Amenity Rent</t>
  </si>
  <si>
    <t>354063678</t>
  </si>
  <si>
    <t>04/01/2025</t>
  </si>
  <si>
    <t>Rent</t>
  </si>
  <si>
    <t>354063779</t>
  </si>
  <si>
    <t>04/01/2025</t>
  </si>
  <si>
    <t>Charge Total:</t>
  </si>
  <si>
    <t>3-427</t>
  </si>
  <si>
    <t>clc_c1.ANSI</t>
  </si>
  <si>
    <t>Occupied No Notice</t>
  </si>
  <si>
    <t>Zeigler, Thomas</t>
  </si>
  <si>
    <t>Resident</t>
  </si>
  <si>
    <t>Amenity Rent</t>
  </si>
  <si>
    <t>354062896</t>
  </si>
  <si>
    <t>04/01/2025</t>
  </si>
  <si>
    <t>Amenity Rent</t>
  </si>
  <si>
    <t>354063402</t>
  </si>
  <si>
    <t>04/01/2025</t>
  </si>
  <si>
    <t>Rent</t>
  </si>
  <si>
    <t>354062928</t>
  </si>
  <si>
    <t>04/01/2025</t>
  </si>
  <si>
    <t>Storage</t>
  </si>
  <si>
    <t>354063946</t>
  </si>
  <si>
    <t>04/01/2025</t>
  </si>
  <si>
    <t>Charge Total:</t>
  </si>
  <si>
    <t>3-428</t>
  </si>
  <si>
    <t>clc_b3</t>
  </si>
  <si>
    <t>Occupied No Notice</t>
  </si>
  <si>
    <t>Rodriguez, Vera Veronica</t>
  </si>
  <si>
    <t>Resident</t>
  </si>
  <si>
    <t>Amenity Rent</t>
  </si>
  <si>
    <t>354063177</t>
  </si>
  <si>
    <t>04/01/2025</t>
  </si>
  <si>
    <t>Amenity Rent</t>
  </si>
  <si>
    <t>354063443</t>
  </si>
  <si>
    <t>04/01/2025</t>
  </si>
  <si>
    <t>Amenity Rent</t>
  </si>
  <si>
    <t>354063762</t>
  </si>
  <si>
    <t>04/01/2025</t>
  </si>
  <si>
    <t>Rent</t>
  </si>
  <si>
    <t>354062945</t>
  </si>
  <si>
    <t>04/01/2025</t>
  </si>
  <si>
    <t>Parking/Carport/Garage</t>
  </si>
  <si>
    <t>354063389</t>
  </si>
  <si>
    <t>04/01/2025</t>
  </si>
  <si>
    <t>Storage</t>
  </si>
  <si>
    <t>354063822</t>
  </si>
  <si>
    <t>04/01/2025</t>
  </si>
  <si>
    <t>Charge Total:</t>
  </si>
  <si>
    <t>4-132</t>
  </si>
  <si>
    <t>clc_s1</t>
  </si>
  <si>
    <t>Vacant Unrented Ready</t>
  </si>
  <si>
    <t>-- Vacant --</t>
  </si>
  <si>
    <t>-</t>
  </si>
  <si>
    <t>Charge Total:</t>
  </si>
  <si>
    <t>4-136</t>
  </si>
  <si>
    <t>clc_a1</t>
  </si>
  <si>
    <t>Occupied No Notice</t>
  </si>
  <si>
    <t>Paredes, Alberto</t>
  </si>
  <si>
    <t>Resident</t>
  </si>
  <si>
    <t>Amenity Rent</t>
  </si>
  <si>
    <t>354063365</t>
  </si>
  <si>
    <t>04/01/2025</t>
  </si>
  <si>
    <t>Amenity Rent</t>
  </si>
  <si>
    <t>354063658</t>
  </si>
  <si>
    <t>04/01/2025</t>
  </si>
  <si>
    <t>Rent</t>
  </si>
  <si>
    <t>354063150</t>
  </si>
  <si>
    <t>04/01/2025</t>
  </si>
  <si>
    <t>Pet Charge</t>
  </si>
  <si>
    <t>354063425</t>
  </si>
  <si>
    <t>04/01/2025</t>
  </si>
  <si>
    <t>Storage</t>
  </si>
  <si>
    <t>354063798</t>
  </si>
  <si>
    <t>04/01/2025</t>
  </si>
  <si>
    <t>Charge Total:</t>
  </si>
  <si>
    <t>4-137</t>
  </si>
  <si>
    <t>clc_b4b</t>
  </si>
  <si>
    <t>Occupied No Notice</t>
  </si>
  <si>
    <t>Lofton, Aron</t>
  </si>
  <si>
    <t>Resident</t>
  </si>
  <si>
    <t>Amenity Rent</t>
  </si>
  <si>
    <t>354063663</t>
  </si>
  <si>
    <t>04/01/2025</t>
  </si>
  <si>
    <t>Amenity Rent</t>
  </si>
  <si>
    <t>354063933</t>
  </si>
  <si>
    <t>04/01/2025</t>
  </si>
  <si>
    <t>Amenity Rent</t>
  </si>
  <si>
    <t>354063767</t>
  </si>
  <si>
    <t>04/01/2025</t>
  </si>
  <si>
    <t>Amenity Rent</t>
  </si>
  <si>
    <t>354063510</t>
  </si>
  <si>
    <t>04/01/2025</t>
  </si>
  <si>
    <t>Amenity Rent</t>
  </si>
  <si>
    <t>354063886</t>
  </si>
  <si>
    <t>04/01/2025</t>
  </si>
  <si>
    <t>Rent</t>
  </si>
  <si>
    <t>354063675</t>
  </si>
  <si>
    <t>04/01/2025</t>
  </si>
  <si>
    <t>Late Fee</t>
  </si>
  <si>
    <t>354402037</t>
  </si>
  <si>
    <t>04/04/2025</t>
  </si>
  <si>
    <t>Storage</t>
  </si>
  <si>
    <t>354063338</t>
  </si>
  <si>
    <t>04/01/2025</t>
  </si>
  <si>
    <t>Charge Total:</t>
  </si>
  <si>
    <t>4-138</t>
  </si>
  <si>
    <t>clc_a1</t>
  </si>
  <si>
    <t>Occupied No Notice</t>
  </si>
  <si>
    <t>Trevino, Alexa</t>
  </si>
  <si>
    <t>Resident</t>
  </si>
  <si>
    <t>Amenity Rent</t>
  </si>
  <si>
    <t>354063202</t>
  </si>
  <si>
    <t>04/01/2025</t>
  </si>
  <si>
    <t>Amenity Rent</t>
  </si>
  <si>
    <t>354063297</t>
  </si>
  <si>
    <t>04/01/2025</t>
  </si>
  <si>
    <t>Amenity Rent</t>
  </si>
  <si>
    <t>354063206</t>
  </si>
  <si>
    <t>04/01/2025</t>
  </si>
  <si>
    <t>Rent</t>
  </si>
  <si>
    <t>354063001</t>
  </si>
  <si>
    <t>04/01/2025</t>
  </si>
  <si>
    <t>Pet Charge</t>
  </si>
  <si>
    <t>354063386</t>
  </si>
  <si>
    <t>04/01/2025</t>
  </si>
  <si>
    <t>Charge Total:</t>
  </si>
  <si>
    <t>4-139</t>
  </si>
  <si>
    <t>clc_a2</t>
  </si>
  <si>
    <t>Occupied No Notice</t>
  </si>
  <si>
    <t>Ferrer Sosa, Daniel</t>
  </si>
  <si>
    <t>Resident</t>
  </si>
  <si>
    <t>Amenity Rent</t>
  </si>
  <si>
    <t>354063932</t>
  </si>
  <si>
    <t>04/01/2025</t>
  </si>
  <si>
    <t>Amenity Rent</t>
  </si>
  <si>
    <t>354063911</t>
  </si>
  <si>
    <t>04/01/2025</t>
  </si>
  <si>
    <t>Amenity Rent</t>
  </si>
  <si>
    <t>354063784</t>
  </si>
  <si>
    <t>04/01/2025</t>
  </si>
  <si>
    <t>Amenity Rent</t>
  </si>
  <si>
    <t>354063880</t>
  </si>
  <si>
    <t>04/24/2025</t>
  </si>
  <si>
    <t>Amenity Rent</t>
  </si>
  <si>
    <t>354063178</t>
  </si>
  <si>
    <t>04/24/2025</t>
  </si>
  <si>
    <t>Amenity Rent</t>
  </si>
  <si>
    <t>354063165</t>
  </si>
  <si>
    <t>04/24/2025</t>
  </si>
  <si>
    <t>Rent</t>
  </si>
  <si>
    <t>354063517</t>
  </si>
  <si>
    <t>04/01/2025</t>
  </si>
  <si>
    <t>Rent</t>
  </si>
  <si>
    <t>354063116</t>
  </si>
  <si>
    <t>04/24/2025</t>
  </si>
  <si>
    <t>Charge Total:</t>
  </si>
  <si>
    <t>4-232</t>
  </si>
  <si>
    <t>clc_s1a</t>
  </si>
  <si>
    <t>Occupied No Notice</t>
  </si>
  <si>
    <t>Chavarria, Guadalupe</t>
  </si>
  <si>
    <t>Resident</t>
  </si>
  <si>
    <t>Rent</t>
  </si>
  <si>
    <t>354062910</t>
  </si>
  <si>
    <t>04/01/2025</t>
  </si>
  <si>
    <t>Charge Total:</t>
  </si>
  <si>
    <t>4-233</t>
  </si>
  <si>
    <t>clc_b1a</t>
  </si>
  <si>
    <t>Occupied No Notice</t>
  </si>
  <si>
    <t>Trujillo, Ginger</t>
  </si>
  <si>
    <t>Resident</t>
  </si>
  <si>
    <t>Amenity Rent</t>
  </si>
  <si>
    <t>354063089</t>
  </si>
  <si>
    <t>04/01/2025</t>
  </si>
  <si>
    <t>Rent</t>
  </si>
  <si>
    <t>354063500</t>
  </si>
  <si>
    <t>04/01/2025</t>
  </si>
  <si>
    <t>Storage</t>
  </si>
  <si>
    <t>354063387</t>
  </si>
  <si>
    <t>04/01/2025</t>
  </si>
  <si>
    <t>Charge Total:</t>
  </si>
  <si>
    <t>4-234</t>
  </si>
  <si>
    <t>clc_s1c</t>
  </si>
  <si>
    <t>Occupied No Notice</t>
  </si>
  <si>
    <t>Sanchez, Andrea</t>
  </si>
  <si>
    <t>Resident</t>
  </si>
  <si>
    <t>Rent</t>
  </si>
  <si>
    <t>354063580</t>
  </si>
  <si>
    <t>04/01/2025</t>
  </si>
  <si>
    <t>Pet Charge</t>
  </si>
  <si>
    <t>354063255</t>
  </si>
  <si>
    <t>04/01/2025</t>
  </si>
  <si>
    <t>Storage</t>
  </si>
  <si>
    <t>354063005</t>
  </si>
  <si>
    <t>04/01/2025</t>
  </si>
  <si>
    <t>Charge Total:</t>
  </si>
  <si>
    <t>4-235</t>
  </si>
  <si>
    <t>clc_b1c</t>
  </si>
  <si>
    <t>Occupied No Notice</t>
  </si>
  <si>
    <t>Abraham, Soniya</t>
  </si>
  <si>
    <t>Resident</t>
  </si>
  <si>
    <t>Amenity Rent</t>
  </si>
  <si>
    <t>354063145</t>
  </si>
  <si>
    <t>04/01/2025</t>
  </si>
  <si>
    <t>Rent</t>
  </si>
  <si>
    <t>354063357</t>
  </si>
  <si>
    <t>04/01/2025</t>
  </si>
  <si>
    <t>Charge Total:</t>
  </si>
  <si>
    <t>4-236</t>
  </si>
  <si>
    <t>clc_a1a</t>
  </si>
  <si>
    <t>Occupied No Notice</t>
  </si>
  <si>
    <t>Lifter, Amanda</t>
  </si>
  <si>
    <t>Resident</t>
  </si>
  <si>
    <t>Rent</t>
  </si>
  <si>
    <t>354062959</t>
  </si>
  <si>
    <t>04/01/2025</t>
  </si>
  <si>
    <t>Charge Total:</t>
  </si>
  <si>
    <t>4-237</t>
  </si>
  <si>
    <t>clc_b4d</t>
  </si>
  <si>
    <t>Occupied No Notice</t>
  </si>
  <si>
    <t>Atluri, Jairam</t>
  </si>
  <si>
    <t>Resident</t>
  </si>
  <si>
    <t>Amenity Rent</t>
  </si>
  <si>
    <t>354062878</t>
  </si>
  <si>
    <t>04/01/2025</t>
  </si>
  <si>
    <t>Rent</t>
  </si>
  <si>
    <t>354062924</t>
  </si>
  <si>
    <t>04/01/2025</t>
  </si>
  <si>
    <t>Charge Total:</t>
  </si>
  <si>
    <t>4-238</t>
  </si>
  <si>
    <t>clc_a1a</t>
  </si>
  <si>
    <t>Occupied No Notice</t>
  </si>
  <si>
    <t>Sadullayev, Cheyla</t>
  </si>
  <si>
    <t>Resident</t>
  </si>
  <si>
    <t>Amenity Rent</t>
  </si>
  <si>
    <t>354063840</t>
  </si>
  <si>
    <t>04/01/2025</t>
  </si>
  <si>
    <t>Rent</t>
  </si>
  <si>
    <t>354063248</t>
  </si>
  <si>
    <t>04/01/2025</t>
  </si>
  <si>
    <t>Storage</t>
  </si>
  <si>
    <t>354063349</t>
  </si>
  <si>
    <t>04/01/2025</t>
  </si>
  <si>
    <t>Storage</t>
  </si>
  <si>
    <t>354063029</t>
  </si>
  <si>
    <t>04/01/2025</t>
  </si>
  <si>
    <t>Charge Total:</t>
  </si>
  <si>
    <t>4-239</t>
  </si>
  <si>
    <t>clc_a2a</t>
  </si>
  <si>
    <t>Occupied No Notice</t>
  </si>
  <si>
    <t>Villalobos, Rafael</t>
  </si>
  <si>
    <t>Resident</t>
  </si>
  <si>
    <t>Amenity Rent</t>
  </si>
  <si>
    <t>354063637</t>
  </si>
  <si>
    <t>04/01/2025</t>
  </si>
  <si>
    <t>Rent</t>
  </si>
  <si>
    <t>354063611</t>
  </si>
  <si>
    <t>04/01/2025</t>
  </si>
  <si>
    <t>Pet Charge</t>
  </si>
  <si>
    <t>354062886</t>
  </si>
  <si>
    <t>04/01/2025</t>
  </si>
  <si>
    <t>Charge Total:</t>
  </si>
  <si>
    <t>4-332</t>
  </si>
  <si>
    <t>clc_s1a</t>
  </si>
  <si>
    <t>Occupied No Notice</t>
  </si>
  <si>
    <t>Martinez, Monet</t>
  </si>
  <si>
    <t>Resident</t>
  </si>
  <si>
    <t>Amenity Rent</t>
  </si>
  <si>
    <t>354063847</t>
  </si>
  <si>
    <t>04/01/2025</t>
  </si>
  <si>
    <t>Rent</t>
  </si>
  <si>
    <t>354063629</t>
  </si>
  <si>
    <t>04/01/2025</t>
  </si>
  <si>
    <t>Storage</t>
  </si>
  <si>
    <t>354063538</t>
  </si>
  <si>
    <t>04/01/2025</t>
  </si>
  <si>
    <t>Charge Total:</t>
  </si>
  <si>
    <t>4-333</t>
  </si>
  <si>
    <t>clc_b1a</t>
  </si>
  <si>
    <t>Occupied No Notice</t>
  </si>
  <si>
    <t>Davenport, Clarence</t>
  </si>
  <si>
    <t>Resident</t>
  </si>
  <si>
    <t>Amenity Rent</t>
  </si>
  <si>
    <t>354063569</t>
  </si>
  <si>
    <t>04/01/2025</t>
  </si>
  <si>
    <t>Rent</t>
  </si>
  <si>
    <t>354063865</t>
  </si>
  <si>
    <t>04/01/2025</t>
  </si>
  <si>
    <t>Parking/Carport/Garage</t>
  </si>
  <si>
    <t>354063378</t>
  </si>
  <si>
    <t>04/01/2025</t>
  </si>
  <si>
    <t>Parking/Carport/Garage</t>
  </si>
  <si>
    <t>354062907</t>
  </si>
  <si>
    <t>04/01/2025</t>
  </si>
  <si>
    <t>Storage</t>
  </si>
  <si>
    <t>354062960</t>
  </si>
  <si>
    <t>04/01/2025</t>
  </si>
  <si>
    <t>Charge Total:</t>
  </si>
  <si>
    <t>4-334</t>
  </si>
  <si>
    <t>clc_s1c</t>
  </si>
  <si>
    <t>Occupied No Notice</t>
  </si>
  <si>
    <t>Owen, Atwood</t>
  </si>
  <si>
    <t>Resident</t>
  </si>
  <si>
    <t>Amenity Rent</t>
  </si>
  <si>
    <t>354063871</t>
  </si>
  <si>
    <t>04/01/2025</t>
  </si>
  <si>
    <t>Rent</t>
  </si>
  <si>
    <t>354063246</t>
  </si>
  <si>
    <t>04/01/2025</t>
  </si>
  <si>
    <t>Charge Total:</t>
  </si>
  <si>
    <t>4-335</t>
  </si>
  <si>
    <t>clc_b1c</t>
  </si>
  <si>
    <t>Occupied No Notice</t>
  </si>
  <si>
    <t>Gutierrez, Trino</t>
  </si>
  <si>
    <t>Resident</t>
  </si>
  <si>
    <t>Amenity Rent</t>
  </si>
  <si>
    <t>354063579</t>
  </si>
  <si>
    <t>04/01/2025</t>
  </si>
  <si>
    <t>Rent</t>
  </si>
  <si>
    <t>354063143</t>
  </si>
  <si>
    <t>04/01/2025</t>
  </si>
  <si>
    <t>Storage</t>
  </si>
  <si>
    <t>354063536</t>
  </si>
  <si>
    <t>04/01/2025</t>
  </si>
  <si>
    <t>Storage</t>
  </si>
  <si>
    <t>354063312</t>
  </si>
  <si>
    <t>04/01/2025</t>
  </si>
  <si>
    <t>Charge Total:</t>
  </si>
  <si>
    <t>4-336</t>
  </si>
  <si>
    <t>clc_a1a</t>
  </si>
  <si>
    <t>Occupied No Notice</t>
  </si>
  <si>
    <t>Sacagiu, Or</t>
  </si>
  <si>
    <t>Resident</t>
  </si>
  <si>
    <t>Amenity Rent</t>
  </si>
  <si>
    <t>354063207</t>
  </si>
  <si>
    <t>04/01/2025</t>
  </si>
  <si>
    <t>Rent</t>
  </si>
  <si>
    <t>354063553</t>
  </si>
  <si>
    <t>04/01/2025</t>
  </si>
  <si>
    <t>Charge Total:</t>
  </si>
  <si>
    <t>4-337</t>
  </si>
  <si>
    <t>clc_b4d</t>
  </si>
  <si>
    <t>Occupied No Notice</t>
  </si>
  <si>
    <t>Sharman, Daria</t>
  </si>
  <si>
    <t>Resident</t>
  </si>
  <si>
    <t>Amenity Rent</t>
  </si>
  <si>
    <t>354063652</t>
  </si>
  <si>
    <t>04/01/2025</t>
  </si>
  <si>
    <t>Amenity Rent</t>
  </si>
  <si>
    <t>354063185</t>
  </si>
  <si>
    <t>04/01/2025</t>
  </si>
  <si>
    <t>Rent</t>
  </si>
  <si>
    <t>354063589</t>
  </si>
  <si>
    <t>04/01/2025</t>
  </si>
  <si>
    <t>Parking/Carport/Garage</t>
  </si>
  <si>
    <t>354063457</t>
  </si>
  <si>
    <t>04/01/2025</t>
  </si>
  <si>
    <t>Pet Charge</t>
  </si>
  <si>
    <t>354062966</t>
  </si>
  <si>
    <t>04/01/2025</t>
  </si>
  <si>
    <t>Storage</t>
  </si>
  <si>
    <t>354063583</t>
  </si>
  <si>
    <t>04/01/2025</t>
  </si>
  <si>
    <t>Charge Total:</t>
  </si>
  <si>
    <t>4-338</t>
  </si>
  <si>
    <t>clc_a1a</t>
  </si>
  <si>
    <t>Occupied No Notice</t>
  </si>
  <si>
    <t>Wilson, Marlee</t>
  </si>
  <si>
    <t>Resident</t>
  </si>
  <si>
    <t>Amenity Rent</t>
  </si>
  <si>
    <t>354062902</t>
  </si>
  <si>
    <t>04/01/2025</t>
  </si>
  <si>
    <t>Amenity Rent</t>
  </si>
  <si>
    <t>354063540</t>
  </si>
  <si>
    <t>04/01/2025</t>
  </si>
  <si>
    <t>Rent</t>
  </si>
  <si>
    <t>354063713</t>
  </si>
  <si>
    <t>04/01/2025</t>
  </si>
  <si>
    <t>Storage</t>
  </si>
  <si>
    <t>354063377</t>
  </si>
  <si>
    <t>04/01/2025</t>
  </si>
  <si>
    <t>Charge Total:</t>
  </si>
  <si>
    <t>4-339</t>
  </si>
  <si>
    <t>clc_a2a</t>
  </si>
  <si>
    <t>Vacant Rented Not Ready</t>
  </si>
  <si>
    <t>-- Vacant --</t>
  </si>
  <si>
    <t>-</t>
  </si>
  <si>
    <t>Charge Total:</t>
  </si>
  <si>
    <t>4-432</t>
  </si>
  <si>
    <t>clc_s1a</t>
  </si>
  <si>
    <t>Occupied No Notice</t>
  </si>
  <si>
    <t>Weakley, Kevin</t>
  </si>
  <si>
    <t>Resident</t>
  </si>
  <si>
    <t>Amenity Rent</t>
  </si>
  <si>
    <t>354063910</t>
  </si>
  <si>
    <t>04/01/2025</t>
  </si>
  <si>
    <t>Rent</t>
  </si>
  <si>
    <t>354063781</t>
  </si>
  <si>
    <t>04/01/2025</t>
  </si>
  <si>
    <t>Charge Total:</t>
  </si>
  <si>
    <t>4-433</t>
  </si>
  <si>
    <t>clc_b1a</t>
  </si>
  <si>
    <t>Occupied No Notice</t>
  </si>
  <si>
    <t>Salim, Tala</t>
  </si>
  <si>
    <t>Resident</t>
  </si>
  <si>
    <t>Amenity Rent</t>
  </si>
  <si>
    <t>354063631</t>
  </si>
  <si>
    <t>04/01/2025</t>
  </si>
  <si>
    <t>Rent</t>
  </si>
  <si>
    <t>354063096</t>
  </si>
  <si>
    <t>04/01/2025</t>
  </si>
  <si>
    <t>Charge Total:</t>
  </si>
  <si>
    <t>4-434</t>
  </si>
  <si>
    <t>clc_s1c</t>
  </si>
  <si>
    <t>Occupied No Notice</t>
  </si>
  <si>
    <t>Kephart, Kevin</t>
  </si>
  <si>
    <t>Resident</t>
  </si>
  <si>
    <t>Amenity Rent</t>
  </si>
  <si>
    <t>354063087</t>
  </si>
  <si>
    <t>04/01/2025</t>
  </si>
  <si>
    <t>Rent</t>
  </si>
  <si>
    <t>354062926</t>
  </si>
  <si>
    <t>04/01/2025</t>
  </si>
  <si>
    <t>Charge Total:</t>
  </si>
  <si>
    <t>4-435</t>
  </si>
  <si>
    <t>clc_b1c</t>
  </si>
  <si>
    <t>Occupied No Notice</t>
  </si>
  <si>
    <t>Jones, Talmesha</t>
  </si>
  <si>
    <t>Resident</t>
  </si>
  <si>
    <t>Amenity Rent</t>
  </si>
  <si>
    <t>354063952</t>
  </si>
  <si>
    <t>04/01/2025</t>
  </si>
  <si>
    <t>Rent</t>
  </si>
  <si>
    <t>354063712</t>
  </si>
  <si>
    <t>04/01/2025</t>
  </si>
  <si>
    <t>Charge Total:</t>
  </si>
  <si>
    <t>4-436</t>
  </si>
  <si>
    <t>clc_a1a</t>
  </si>
  <si>
    <t>Occupied No Notice</t>
  </si>
  <si>
    <t>Roberts, Jordyn</t>
  </si>
  <si>
    <t>Resident</t>
  </si>
  <si>
    <t>Amenity Rent</t>
  </si>
  <si>
    <t>354063190</t>
  </si>
  <si>
    <t>04/01/2025</t>
  </si>
  <si>
    <t>Rent</t>
  </si>
  <si>
    <t>354063329</t>
  </si>
  <si>
    <t>04/01/2025</t>
  </si>
  <si>
    <t>Late Fee</t>
  </si>
  <si>
    <t>354402031</t>
  </si>
  <si>
    <t>04/04/2025</t>
  </si>
  <si>
    <t>Charge Total:</t>
  </si>
  <si>
    <t>4-437</t>
  </si>
  <si>
    <t>clc_c2b</t>
  </si>
  <si>
    <t>Occupied No Notice</t>
  </si>
  <si>
    <t>Herrera, Blake</t>
  </si>
  <si>
    <t>Resident</t>
  </si>
  <si>
    <t>Amenity Rent</t>
  </si>
  <si>
    <t>354063596</t>
  </si>
  <si>
    <t>04/01/2025</t>
  </si>
  <si>
    <t>Amenity Rent</t>
  </si>
  <si>
    <t>354063063</t>
  </si>
  <si>
    <t>04/01/2025</t>
  </si>
  <si>
    <t>Amenity Rent</t>
  </si>
  <si>
    <t>354063799</t>
  </si>
  <si>
    <t>04/01/2025</t>
  </si>
  <si>
    <t>Rent</t>
  </si>
  <si>
    <t>354063819</t>
  </si>
  <si>
    <t>04/01/2025</t>
  </si>
  <si>
    <t>Charge Total:</t>
  </si>
  <si>
    <t>4-438</t>
  </si>
  <si>
    <t>clc_a1a</t>
  </si>
  <si>
    <t>Occupied No Notice</t>
  </si>
  <si>
    <t>Mashwani, Huda</t>
  </si>
  <si>
    <t>Resident</t>
  </si>
  <si>
    <t>Amenity Rent</t>
  </si>
  <si>
    <t>354063832</t>
  </si>
  <si>
    <t>04/01/2025</t>
  </si>
  <si>
    <t>Amenity Rent</t>
  </si>
  <si>
    <t>354063778</t>
  </si>
  <si>
    <t>04/01/2025</t>
  </si>
  <si>
    <t>Rent</t>
  </si>
  <si>
    <t>354063040</t>
  </si>
  <si>
    <t>04/01/2025</t>
  </si>
  <si>
    <t>Pet Charge</t>
  </si>
  <si>
    <t>Storage</t>
  </si>
  <si>
    <t>354063507</t>
  </si>
  <si>
    <t>04/01/2025</t>
  </si>
  <si>
    <t>Charge Total:</t>
  </si>
  <si>
    <t>4-439</t>
  </si>
  <si>
    <t>clc_a2a</t>
  </si>
  <si>
    <t>Occupied No Notice</t>
  </si>
  <si>
    <t>Rivera, Jose</t>
  </si>
  <si>
    <t>Resident</t>
  </si>
  <si>
    <t>Amenity Rent</t>
  </si>
  <si>
    <t>354063112</t>
  </si>
  <si>
    <t>04/01/2025</t>
  </si>
  <si>
    <t>Amenity Rent</t>
  </si>
  <si>
    <t>354063701</t>
  </si>
  <si>
    <t>04/01/2025</t>
  </si>
  <si>
    <t>Rent</t>
  </si>
  <si>
    <t>354063345</t>
  </si>
  <si>
    <t>04/01/2025</t>
  </si>
  <si>
    <t>Late Fee</t>
  </si>
  <si>
    <t>354402042</t>
  </si>
  <si>
    <t>04/04/2025</t>
  </si>
  <si>
    <t>Renters Insurance Fine</t>
  </si>
  <si>
    <t>354042183</t>
  </si>
  <si>
    <t>04/01/2025</t>
  </si>
  <si>
    <t>Charge Total:</t>
  </si>
  <si>
    <t>5-140</t>
  </si>
  <si>
    <t>clc_a1</t>
  </si>
  <si>
    <t>Occupied No Notice</t>
  </si>
  <si>
    <t>Godley, Molly</t>
  </si>
  <si>
    <t>Resident</t>
  </si>
  <si>
    <t>Amenity Rent</t>
  </si>
  <si>
    <t>354063275</t>
  </si>
  <si>
    <t>04/01/2025</t>
  </si>
  <si>
    <t>Amenity Rent</t>
  </si>
  <si>
    <t>354063042</t>
  </si>
  <si>
    <t>04/01/2025</t>
  </si>
  <si>
    <t>Amenity Rent</t>
  </si>
  <si>
    <t>354063954</t>
  </si>
  <si>
    <t>04/01/2025</t>
  </si>
  <si>
    <t>Amenity Rent</t>
  </si>
  <si>
    <t>354361171</t>
  </si>
  <si>
    <t>04/20/2025</t>
  </si>
  <si>
    <t>Amenity Rent</t>
  </si>
  <si>
    <t>354361180</t>
  </si>
  <si>
    <t>04/20/2025</t>
  </si>
  <si>
    <t>Amenity Rent</t>
  </si>
  <si>
    <t>354361184</t>
  </si>
  <si>
    <t>04/20/2025</t>
  </si>
  <si>
    <t>Amenity Rent</t>
  </si>
  <si>
    <t>354063392</t>
  </si>
  <si>
    <t>04/20/2025</t>
  </si>
  <si>
    <t>Amenity Rent</t>
  </si>
  <si>
    <t>354361182</t>
  </si>
  <si>
    <t>04/20/2025</t>
  </si>
  <si>
    <t>Amenity Rent</t>
  </si>
  <si>
    <t>354361173</t>
  </si>
  <si>
    <t>04/20/2025</t>
  </si>
  <si>
    <t>Amenity Rent</t>
  </si>
  <si>
    <t>354063519</t>
  </si>
  <si>
    <t>04/20/2025</t>
  </si>
  <si>
    <t>Amenity Rent</t>
  </si>
  <si>
    <t>354361170</t>
  </si>
  <si>
    <t>04/20/2025</t>
  </si>
  <si>
    <t>Amenity Rent</t>
  </si>
  <si>
    <t>354063209</t>
  </si>
  <si>
    <t>04/20/2025</t>
  </si>
  <si>
    <t>Month to Month Rent</t>
  </si>
  <si>
    <t>354361172</t>
  </si>
  <si>
    <t>04/20/2025</t>
  </si>
  <si>
    <t>Month to Month Rent</t>
  </si>
  <si>
    <t>354063447</t>
  </si>
  <si>
    <t>04/20/2025</t>
  </si>
  <si>
    <t>Rent</t>
  </si>
  <si>
    <t>354062935</t>
  </si>
  <si>
    <t>04/01/2025</t>
  </si>
  <si>
    <t>Rent</t>
  </si>
  <si>
    <t>354361185</t>
  </si>
  <si>
    <t>04/20/2025</t>
  </si>
  <si>
    <t>Month-to-Month Fee</t>
  </si>
  <si>
    <t>354361174</t>
  </si>
  <si>
    <t>04/20/2025</t>
  </si>
  <si>
    <t>Month-to-Month Fee</t>
  </si>
  <si>
    <t>354063802</t>
  </si>
  <si>
    <t>04/20/2025</t>
  </si>
  <si>
    <t>Charge Total:</t>
  </si>
  <si>
    <t>5-141</t>
  </si>
  <si>
    <t>clc_b3</t>
  </si>
  <si>
    <t>Occupied No Notice</t>
  </si>
  <si>
    <t>Cuevas, Susie</t>
  </si>
  <si>
    <t>Resident</t>
  </si>
  <si>
    <t>Amenity Rent</t>
  </si>
  <si>
    <t>354192009</t>
  </si>
  <si>
    <t>04/01/2025</t>
  </si>
  <si>
    <t>Amenity Rent</t>
  </si>
  <si>
    <t>354192011</t>
  </si>
  <si>
    <t>04/01/2025</t>
  </si>
  <si>
    <t>Amenity Rent</t>
  </si>
  <si>
    <t>354192007</t>
  </si>
  <si>
    <t>04/01/2025</t>
  </si>
  <si>
    <t>Amenity Rent</t>
  </si>
  <si>
    <t>354192006</t>
  </si>
  <si>
    <t>04/01/2025</t>
  </si>
  <si>
    <t>Rent</t>
  </si>
  <si>
    <t>354192012</t>
  </si>
  <si>
    <t>04/01/2025</t>
  </si>
  <si>
    <t>Charge Total:</t>
  </si>
  <si>
    <t>5-142</t>
  </si>
  <si>
    <t>clc_b3</t>
  </si>
  <si>
    <t>Occupied No Notice</t>
  </si>
  <si>
    <t>Galindo, Olga</t>
  </si>
  <si>
    <t>Resident</t>
  </si>
  <si>
    <t>Amenity Rent</t>
  </si>
  <si>
    <t>354063348</t>
  </si>
  <si>
    <t>04/01/2025</t>
  </si>
  <si>
    <t>Amenity Rent</t>
  </si>
  <si>
    <t>354063703</t>
  </si>
  <si>
    <t>04/01/2025</t>
  </si>
  <si>
    <t>Amenity Rent</t>
  </si>
  <si>
    <t>354063231</t>
  </si>
  <si>
    <t>04/01/2025</t>
  </si>
  <si>
    <t>Amenity Rent</t>
  </si>
  <si>
    <t>354063698</t>
  </si>
  <si>
    <t>04/01/2025</t>
  </si>
  <si>
    <t>Rent</t>
  </si>
  <si>
    <t>354062965</t>
  </si>
  <si>
    <t>04/01/2025</t>
  </si>
  <si>
    <t>Charge Total:</t>
  </si>
  <si>
    <t>5-143</t>
  </si>
  <si>
    <t>clc_c1</t>
  </si>
  <si>
    <t>Occupied No Notice</t>
  </si>
  <si>
    <t>Martinez, Adam</t>
  </si>
  <si>
    <t>Resident</t>
  </si>
  <si>
    <t>Amenity Rent</t>
  </si>
  <si>
    <t>354063077</t>
  </si>
  <si>
    <t>04/01/2025</t>
  </si>
  <si>
    <t>Amenity Rent</t>
  </si>
  <si>
    <t>354063859</t>
  </si>
  <si>
    <t>04/01/2025</t>
  </si>
  <si>
    <t>Amenity Rent</t>
  </si>
  <si>
    <t>354063728</t>
  </si>
  <si>
    <t>04/01/2025</t>
  </si>
  <si>
    <t>Amenity Rent</t>
  </si>
  <si>
    <t>354063267</t>
  </si>
  <si>
    <t>04/01/2025</t>
  </si>
  <si>
    <t>Month to Month Rent</t>
  </si>
  <si>
    <t>354063956</t>
  </si>
  <si>
    <t>04/01/2025</t>
  </si>
  <si>
    <t>Concession-Partial Employee</t>
  </si>
  <si>
    <t>354062879</t>
  </si>
  <si>
    <t>04/01/2025</t>
  </si>
  <si>
    <t>Parking/Carport/Garage</t>
  </si>
  <si>
    <t>354063673</t>
  </si>
  <si>
    <t>04/01/2025</t>
  </si>
  <si>
    <t>Parking/Carport/Garage</t>
  </si>
  <si>
    <t>354063076</t>
  </si>
  <si>
    <t>04/01/2025</t>
  </si>
  <si>
    <t>Charge Total:</t>
  </si>
  <si>
    <t>5-144</t>
  </si>
  <si>
    <t>clc_a1</t>
  </si>
  <si>
    <t>Occupied No Notice</t>
  </si>
  <si>
    <t>Lopez, Daniela</t>
  </si>
  <si>
    <t>Resident</t>
  </si>
  <si>
    <t>Amenity Rent</t>
  </si>
  <si>
    <t>354063004</t>
  </si>
  <si>
    <t>04/01/2025</t>
  </si>
  <si>
    <t>Amenity Rent</t>
  </si>
  <si>
    <t>354063017</t>
  </si>
  <si>
    <t>04/01/2025</t>
  </si>
  <si>
    <t>Amenity Rent</t>
  </si>
  <si>
    <t>354063243</t>
  </si>
  <si>
    <t>04/01/2025</t>
  </si>
  <si>
    <t>Rent</t>
  </si>
  <si>
    <t>354063551</t>
  </si>
  <si>
    <t>04/01/2025</t>
  </si>
  <si>
    <t>Charge Total:</t>
  </si>
  <si>
    <t>5-146</t>
  </si>
  <si>
    <t>clc_a3.ANSI</t>
  </si>
  <si>
    <t>Occupied No Notice</t>
  </si>
  <si>
    <t>Voris, Robert</t>
  </si>
  <si>
    <t>Resident</t>
  </si>
  <si>
    <t>Amenity Rent</t>
  </si>
  <si>
    <t>354063764</t>
  </si>
  <si>
    <t>04/01/2025</t>
  </si>
  <si>
    <t>Amenity Rent</t>
  </si>
  <si>
    <t>354062964</t>
  </si>
  <si>
    <t>04/01/2025</t>
  </si>
  <si>
    <t>Amenity Rent</t>
  </si>
  <si>
    <t>354063766</t>
  </si>
  <si>
    <t>04/01/2025</t>
  </si>
  <si>
    <t>Rent</t>
  </si>
  <si>
    <t>354063957</t>
  </si>
  <si>
    <t>04/01/2025</t>
  </si>
  <si>
    <t>Charge Total:</t>
  </si>
  <si>
    <t>5-147</t>
  </si>
  <si>
    <t>clc_b1.alt</t>
  </si>
  <si>
    <t>Occupied No Notice</t>
  </si>
  <si>
    <t>Lee, Rachel</t>
  </si>
  <si>
    <t>Resident</t>
  </si>
  <si>
    <t>Amenity Rent</t>
  </si>
  <si>
    <t>354063570</t>
  </si>
  <si>
    <t>04/01/2025</t>
  </si>
  <si>
    <t>Amenity Rent</t>
  </si>
  <si>
    <t>354063898</t>
  </si>
  <si>
    <t>04/01/2025</t>
  </si>
  <si>
    <t>Amenity Rent</t>
  </si>
  <si>
    <t>354063083</t>
  </si>
  <si>
    <t>04/01/2025</t>
  </si>
  <si>
    <t>Rent</t>
  </si>
  <si>
    <t>354063242</t>
  </si>
  <si>
    <t>04/01/2025</t>
  </si>
  <si>
    <t>Late Fee</t>
  </si>
  <si>
    <t>354402032</t>
  </si>
  <si>
    <t>04/04/2025</t>
  </si>
  <si>
    <t>Pet Charge</t>
  </si>
  <si>
    <t>354063054</t>
  </si>
  <si>
    <t>04/01/2025</t>
  </si>
  <si>
    <t>Charge Total:</t>
  </si>
  <si>
    <t>5-150</t>
  </si>
  <si>
    <t>clc_a2</t>
  </si>
  <si>
    <t>Occupied No Notice</t>
  </si>
  <si>
    <t>De  Los Santos, Oscar</t>
  </si>
  <si>
    <t>Resident</t>
  </si>
  <si>
    <t>Amenity Rent</t>
  </si>
  <si>
    <t>354063495</t>
  </si>
  <si>
    <t>04/01/2025</t>
  </si>
  <si>
    <t>Amenity Rent</t>
  </si>
  <si>
    <t>354063211</t>
  </si>
  <si>
    <t>04/01/2025</t>
  </si>
  <si>
    <t>Amenity Rent</t>
  </si>
  <si>
    <t>354063265</t>
  </si>
  <si>
    <t>04/01/2025</t>
  </si>
  <si>
    <t>Rent</t>
  </si>
  <si>
    <t>354063181</t>
  </si>
  <si>
    <t>04/01/2025</t>
  </si>
  <si>
    <t>Charge Total:</t>
  </si>
  <si>
    <t>5-166</t>
  </si>
  <si>
    <t>clc_a2</t>
  </si>
  <si>
    <t>Occupied No Notice</t>
  </si>
  <si>
    <t>Pitzer, Grant</t>
  </si>
  <si>
    <t>Resident</t>
  </si>
  <si>
    <t>Amenity Rent</t>
  </si>
  <si>
    <t>354062986</t>
  </si>
  <si>
    <t>04/01/2025</t>
  </si>
  <si>
    <t>Amenity Rent</t>
  </si>
  <si>
    <t>354063593</t>
  </si>
  <si>
    <t>04/01/2025</t>
  </si>
  <si>
    <t>Amenity Rent</t>
  </si>
  <si>
    <t>354063082</t>
  </si>
  <si>
    <t>04/01/2025</t>
  </si>
  <si>
    <t>Rent</t>
  </si>
  <si>
    <t>354062932</t>
  </si>
  <si>
    <t>04/01/2025</t>
  </si>
  <si>
    <t>Parking/Carport/Garage</t>
  </si>
  <si>
    <t>354063816</t>
  </si>
  <si>
    <t>04/01/2025</t>
  </si>
  <si>
    <t>Pet Charge</t>
  </si>
  <si>
    <t>354063295</t>
  </si>
  <si>
    <t>04/01/2025</t>
  </si>
  <si>
    <t>Storage</t>
  </si>
  <si>
    <t>354063633</t>
  </si>
  <si>
    <t>04/01/2025</t>
  </si>
  <si>
    <t>Charge Total:</t>
  </si>
  <si>
    <t>5-240</t>
  </si>
  <si>
    <t>clc_a1a</t>
  </si>
  <si>
    <t>Occupied No Notice</t>
  </si>
  <si>
    <t>Miles, Solon Max</t>
  </si>
  <si>
    <t>Resident</t>
  </si>
  <si>
    <t>Amenity Rent</t>
  </si>
  <si>
    <t>354063414</t>
  </si>
  <si>
    <t>04/01/2025</t>
  </si>
  <si>
    <t>Rent</t>
  </si>
  <si>
    <t>354063205</t>
  </si>
  <si>
    <t>04/01/2025</t>
  </si>
  <si>
    <t>Charge Total:</t>
  </si>
  <si>
    <t>5-241</t>
  </si>
  <si>
    <t>clc_b3</t>
  </si>
  <si>
    <t>Occupied No Notice</t>
  </si>
  <si>
    <t>Esparza, Cristina</t>
  </si>
  <si>
    <t>Resident</t>
  </si>
  <si>
    <t>Amenity Rent</t>
  </si>
  <si>
    <t>354063276</t>
  </si>
  <si>
    <t>04/01/2025</t>
  </si>
  <si>
    <t>Amenity Rent</t>
  </si>
  <si>
    <t>354063028</t>
  </si>
  <si>
    <t>04/01/2025</t>
  </si>
  <si>
    <t>Rent</t>
  </si>
  <si>
    <t>354063154</t>
  </si>
  <si>
    <t>04/01/2025</t>
  </si>
  <si>
    <t>Parking/Carport/Garage</t>
  </si>
  <si>
    <t>354063934</t>
  </si>
  <si>
    <t>04/01/2025</t>
  </si>
  <si>
    <t>Charge Total:</t>
  </si>
  <si>
    <t>5-242</t>
  </si>
  <si>
    <t>clc_b3</t>
  </si>
  <si>
    <t>Occupied No Notice</t>
  </si>
  <si>
    <t>Nerio, Madeleine</t>
  </si>
  <si>
    <t>Resident</t>
  </si>
  <si>
    <t>Amenity Rent</t>
  </si>
  <si>
    <t>354063749</t>
  </si>
  <si>
    <t>04/01/2025</t>
  </si>
  <si>
    <t>Amenity Rent</t>
  </si>
  <si>
    <t>354063301</t>
  </si>
  <si>
    <t>04/01/2025</t>
  </si>
  <si>
    <t>Rent</t>
  </si>
  <si>
    <t>354063304</t>
  </si>
  <si>
    <t>04/01/2025</t>
  </si>
  <si>
    <t>Charge Total:</t>
  </si>
  <si>
    <t>5-243</t>
  </si>
  <si>
    <t>clc_c1</t>
  </si>
  <si>
    <t>Occupied No Notice</t>
  </si>
  <si>
    <t>Landry, Robert</t>
  </si>
  <si>
    <t>Resident</t>
  </si>
  <si>
    <t>Amenity Rent</t>
  </si>
  <si>
    <t>354063697</t>
  </si>
  <si>
    <t>04/01/2025</t>
  </si>
  <si>
    <t>Amenity Rent</t>
  </si>
  <si>
    <t>354063456</t>
  </si>
  <si>
    <t>04/01/2025</t>
  </si>
  <si>
    <t>Rent</t>
  </si>
  <si>
    <t>354063874</t>
  </si>
  <si>
    <t>04/01/2025</t>
  </si>
  <si>
    <t>Pet Charge</t>
  </si>
  <si>
    <t>354063315</t>
  </si>
  <si>
    <t>04/01/2025</t>
  </si>
  <si>
    <t>Charge Total:</t>
  </si>
  <si>
    <t>5-244</t>
  </si>
  <si>
    <t>clc_a1a</t>
  </si>
  <si>
    <t>Occupied No Notice</t>
  </si>
  <si>
    <t>Linson, Tremain</t>
  </si>
  <si>
    <t>Resident</t>
  </si>
  <si>
    <t>Amenity Rent</t>
  </si>
  <si>
    <t>354063588</t>
  </si>
  <si>
    <t>04/01/2025</t>
  </si>
  <si>
    <t>Rent</t>
  </si>
  <si>
    <t>354063853</t>
  </si>
  <si>
    <t>04/01/2025</t>
  </si>
  <si>
    <t>Charge Total:</t>
  </si>
  <si>
    <t>5-246</t>
  </si>
  <si>
    <t>clc_a3.ANSI</t>
  </si>
  <si>
    <t>Occupied No Notice</t>
  </si>
  <si>
    <t>McHugh, Colin</t>
  </si>
  <si>
    <t>Resident</t>
  </si>
  <si>
    <t>Amenity Rent</t>
  </si>
  <si>
    <t>354063758</t>
  </si>
  <si>
    <t>04/01/2025</t>
  </si>
  <si>
    <t>Rent</t>
  </si>
  <si>
    <t>354062920</t>
  </si>
  <si>
    <t>04/01/2025</t>
  </si>
  <si>
    <t>Pet Charge</t>
  </si>
  <si>
    <t>354062980</t>
  </si>
  <si>
    <t>04/01/2025</t>
  </si>
  <si>
    <t>Charge Total:</t>
  </si>
  <si>
    <t>5-247</t>
  </si>
  <si>
    <t>clc_b1.alt</t>
  </si>
  <si>
    <t>Notice Unrented</t>
  </si>
  <si>
    <t>Ramos, Mercedes</t>
  </si>
  <si>
    <t>Resident</t>
  </si>
  <si>
    <t>Amenity Rent</t>
  </si>
  <si>
    <t>354063139</t>
  </si>
  <si>
    <t>04/01/2025</t>
  </si>
  <si>
    <t>Rent</t>
  </si>
  <si>
    <t>354063417</t>
  </si>
  <si>
    <t>04/01/2025</t>
  </si>
  <si>
    <t>Storage</t>
  </si>
  <si>
    <t>354062981</t>
  </si>
  <si>
    <t>04/01/2025</t>
  </si>
  <si>
    <t>Charge Total:</t>
  </si>
  <si>
    <t>5-250</t>
  </si>
  <si>
    <t>clc_a2d</t>
  </si>
  <si>
    <t>Occupied No Notice</t>
  </si>
  <si>
    <t>Stone, Katherine</t>
  </si>
  <si>
    <t>Resident</t>
  </si>
  <si>
    <t>Amenity Rent</t>
  </si>
  <si>
    <t>354062894</t>
  </si>
  <si>
    <t>04/01/2025</t>
  </si>
  <si>
    <t>Rent</t>
  </si>
  <si>
    <t>354063496</t>
  </si>
  <si>
    <t>04/01/2025</t>
  </si>
  <si>
    <t>Pet Charge</t>
  </si>
  <si>
    <t>354063636</t>
  </si>
  <si>
    <t>04/01/2025</t>
  </si>
  <si>
    <t>Charge Total:</t>
  </si>
  <si>
    <t>5-266</t>
  </si>
  <si>
    <t>clc_b1a</t>
  </si>
  <si>
    <t>Occupied No Notice</t>
  </si>
  <si>
    <t>Schlinke, Tyler</t>
  </si>
  <si>
    <t>Resident</t>
  </si>
  <si>
    <t>Amenity Rent</t>
  </si>
  <si>
    <t>354063903</t>
  </si>
  <si>
    <t>04/01/2025</t>
  </si>
  <si>
    <t>Month to Month Rent</t>
  </si>
  <si>
    <t>354063119</t>
  </si>
  <si>
    <t>04/01/2025</t>
  </si>
  <si>
    <t>Month-to-Month Fee</t>
  </si>
  <si>
    <t>354063085</t>
  </si>
  <si>
    <t>04/01/2025</t>
  </si>
  <si>
    <t>Charge Total:</t>
  </si>
  <si>
    <t>5-340</t>
  </si>
  <si>
    <t>clc_a1a</t>
  </si>
  <si>
    <t>Notice Rented</t>
  </si>
  <si>
    <t>Pertsemlidis, Alexander</t>
  </si>
  <si>
    <t>Resident</t>
  </si>
  <si>
    <t>Amenity Rent</t>
  </si>
  <si>
    <t>354063244</t>
  </si>
  <si>
    <t>04/01/2025</t>
  </si>
  <si>
    <t>Amenity Rent</t>
  </si>
  <si>
    <t>354063010</t>
  </si>
  <si>
    <t>04/01/2025</t>
  </si>
  <si>
    <t>Rent</t>
  </si>
  <si>
    <t>354063515</t>
  </si>
  <si>
    <t>04/01/2025</t>
  </si>
  <si>
    <t>Charge Total:</t>
  </si>
  <si>
    <t>5-341</t>
  </si>
  <si>
    <t>clc_b3</t>
  </si>
  <si>
    <t>Occupied No Notice</t>
  </si>
  <si>
    <t>Bednar, Liesa</t>
  </si>
  <si>
    <t>Resident</t>
  </si>
  <si>
    <t>Amenity Rent</t>
  </si>
  <si>
    <t>354063368</t>
  </si>
  <si>
    <t>04/01/2025</t>
  </si>
  <si>
    <t>Amenity Rent</t>
  </si>
  <si>
    <t>354063261</t>
  </si>
  <si>
    <t>04/01/2025</t>
  </si>
  <si>
    <t>Amenity Rent</t>
  </si>
  <si>
    <t>354063393</t>
  </si>
  <si>
    <t>04/01/2025</t>
  </si>
  <si>
    <t>Rent</t>
  </si>
  <si>
    <t>354063920</t>
  </si>
  <si>
    <t>04/01/2025</t>
  </si>
  <si>
    <t>Charge Total:</t>
  </si>
  <si>
    <t>5-342</t>
  </si>
  <si>
    <t>clc_b3</t>
  </si>
  <si>
    <t>Occupied No Notice</t>
  </si>
  <si>
    <t>Rashid, Ramzi</t>
  </si>
  <si>
    <t>Resident</t>
  </si>
  <si>
    <t>Amenity Rent</t>
  </si>
  <si>
    <t>354063453</t>
  </si>
  <si>
    <t>04/01/2025</t>
  </si>
  <si>
    <t>Amenity Rent</t>
  </si>
  <si>
    <t>354063572</t>
  </si>
  <si>
    <t>04/01/2025</t>
  </si>
  <si>
    <t>Amenity Rent</t>
  </si>
  <si>
    <t>354063603</t>
  </si>
  <si>
    <t>04/01/2025</t>
  </si>
  <si>
    <t>Amenity Rent</t>
  </si>
  <si>
    <t>354063172</t>
  </si>
  <si>
    <t>04/24/2025</t>
  </si>
  <si>
    <t>Amenity Rent</t>
  </si>
  <si>
    <t>354063736</t>
  </si>
  <si>
    <t>04/24/2025</t>
  </si>
  <si>
    <t>Amenity Rent</t>
  </si>
  <si>
    <t>354063381</t>
  </si>
  <si>
    <t>04/24/2025</t>
  </si>
  <si>
    <t>Month to Month Rent</t>
  </si>
  <si>
    <t>354063919</t>
  </si>
  <si>
    <t>04/24/2025</t>
  </si>
  <si>
    <t>Rent</t>
  </si>
  <si>
    <t>354063237</t>
  </si>
  <si>
    <t>04/01/2025</t>
  </si>
  <si>
    <t>Month-to-Month Fee</t>
  </si>
  <si>
    <t>354063048</t>
  </si>
  <si>
    <t>04/24/2025</t>
  </si>
  <si>
    <t>Storage</t>
  </si>
  <si>
    <t>354063817</t>
  </si>
  <si>
    <t>04/01/2025</t>
  </si>
  <si>
    <t>Storage</t>
  </si>
  <si>
    <t>354063188</t>
  </si>
  <si>
    <t>04/24/2025</t>
  </si>
  <si>
    <t>Charge Total:</t>
  </si>
  <si>
    <t>5-343</t>
  </si>
  <si>
    <t>clc_c1</t>
  </si>
  <si>
    <t>Occupied No Notice</t>
  </si>
  <si>
    <t>Morales Huidobro, Gonzalo</t>
  </si>
  <si>
    <t>Resident</t>
  </si>
  <si>
    <t>Amenity Rent</t>
  </si>
  <si>
    <t>354063129</t>
  </si>
  <si>
    <t>04/01/2025</t>
  </si>
  <si>
    <t>Amenity Rent</t>
  </si>
  <si>
    <t>354063105</t>
  </si>
  <si>
    <t>04/01/2025</t>
  </si>
  <si>
    <t>Amenity Rent</t>
  </si>
  <si>
    <t>354063772</t>
  </si>
  <si>
    <t>04/01/2025</t>
  </si>
  <si>
    <t>Rent</t>
  </si>
  <si>
    <t>354063052</t>
  </si>
  <si>
    <t>04/01/2025</t>
  </si>
  <si>
    <t>Charge Total:</t>
  </si>
  <si>
    <t>5-344</t>
  </si>
  <si>
    <t>clc_a1a</t>
  </si>
  <si>
    <t>Occupied No Notice</t>
  </si>
  <si>
    <t>Carranca, Alma</t>
  </si>
  <si>
    <t>Resident</t>
  </si>
  <si>
    <t>Amenity Rent</t>
  </si>
  <si>
    <t>354062944</t>
  </si>
  <si>
    <t>04/01/2025</t>
  </si>
  <si>
    <t>Amenity Rent</t>
  </si>
  <si>
    <t>354063166</t>
  </si>
  <si>
    <t>04/01/2025</t>
  </si>
  <si>
    <t>Rent</t>
  </si>
  <si>
    <t>354063332</t>
  </si>
  <si>
    <t>04/01/2025</t>
  </si>
  <si>
    <t>Storage</t>
  </si>
  <si>
    <t>354063075</t>
  </si>
  <si>
    <t>04/01/2025</t>
  </si>
  <si>
    <t>Charge Total:</t>
  </si>
  <si>
    <t>5-345</t>
  </si>
  <si>
    <t>clc_s1c</t>
  </si>
  <si>
    <t>Notice Unrented</t>
  </si>
  <si>
    <t>Alosaimi, Abdulaziz</t>
  </si>
  <si>
    <t>Resident</t>
  </si>
  <si>
    <t>Amenity Rent</t>
  </si>
  <si>
    <t>354063173</t>
  </si>
  <si>
    <t>04/01/2025</t>
  </si>
  <si>
    <t>Amenity Rent</t>
  </si>
  <si>
    <t>354063622</t>
  </si>
  <si>
    <t>04/01/2025</t>
  </si>
  <si>
    <t>Rent</t>
  </si>
  <si>
    <t>354063050</t>
  </si>
  <si>
    <t>04/01/2025</t>
  </si>
  <si>
    <t>Charge Total:</t>
  </si>
  <si>
    <t>5-346</t>
  </si>
  <si>
    <t>clc_a3.ANSI</t>
  </si>
  <si>
    <t>Occupied No Notice</t>
  </si>
  <si>
    <t>Martinez, Hannah</t>
  </si>
  <si>
    <t>Resident</t>
  </si>
  <si>
    <t>Amenity Rent</t>
  </si>
  <si>
    <t>354063885</t>
  </si>
  <si>
    <t>04/01/2025</t>
  </si>
  <si>
    <t>Amenity Rent</t>
  </si>
  <si>
    <t>354063744</t>
  </si>
  <si>
    <t>04/01/2025</t>
  </si>
  <si>
    <t>Rent</t>
  </si>
  <si>
    <t>354063734</t>
  </si>
  <si>
    <t>04/01/2025</t>
  </si>
  <si>
    <t>Charge Total:</t>
  </si>
  <si>
    <t>5-347</t>
  </si>
  <si>
    <t>clc_b1.alt</t>
  </si>
  <si>
    <t>Occupied No Notice</t>
  </si>
  <si>
    <t>Huguenard, James</t>
  </si>
  <si>
    <t>Resident</t>
  </si>
  <si>
    <t>Amenity Rent</t>
  </si>
  <si>
    <t>354062930</t>
  </si>
  <si>
    <t>04/01/2025</t>
  </si>
  <si>
    <t>Amenity Rent</t>
  </si>
  <si>
    <t>354063549</t>
  </si>
  <si>
    <t>04/01/2025</t>
  </si>
  <si>
    <t>Rent</t>
  </si>
  <si>
    <t>354063474</t>
  </si>
  <si>
    <t>04/01/2025</t>
  </si>
  <si>
    <t>Pet Charge</t>
  </si>
  <si>
    <t>354063696</t>
  </si>
  <si>
    <t>04/01/2025</t>
  </si>
  <si>
    <t>Charge Total:</t>
  </si>
  <si>
    <t>5-348</t>
  </si>
  <si>
    <t>clc_s1c</t>
  </si>
  <si>
    <t>Vacant Unrented Ready</t>
  </si>
  <si>
    <t>-- Vacant --</t>
  </si>
  <si>
    <t>-</t>
  </si>
  <si>
    <t>Charge Total:</t>
  </si>
  <si>
    <t>5-350</t>
  </si>
  <si>
    <t>clc_a2d</t>
  </si>
  <si>
    <t>Occupied No Notice</t>
  </si>
  <si>
    <t>Berger, Lane</t>
  </si>
  <si>
    <t>Resident</t>
  </si>
  <si>
    <t>Amenity Rent</t>
  </si>
  <si>
    <t>354191010</t>
  </si>
  <si>
    <t>04/01/2025</t>
  </si>
  <si>
    <t>Amenity Rent</t>
  </si>
  <si>
    <t>354191013</t>
  </si>
  <si>
    <t>04/01/2025</t>
  </si>
  <si>
    <t>Amenity Rent</t>
  </si>
  <si>
    <t>354063073</t>
  </si>
  <si>
    <t>04/01/2025</t>
  </si>
  <si>
    <t>Amenity Rent</t>
  </si>
  <si>
    <t>354191015</t>
  </si>
  <si>
    <t>04/01/2025</t>
  </si>
  <si>
    <t>Amenity Rent</t>
  </si>
  <si>
    <t>354191009</t>
  </si>
  <si>
    <t>04/01/2025</t>
  </si>
  <si>
    <t>Amenity Rent</t>
  </si>
  <si>
    <t>354063554</t>
  </si>
  <si>
    <t>04/01/2025</t>
  </si>
  <si>
    <t>Month to Month Rent</t>
  </si>
  <si>
    <t>354063769</t>
  </si>
  <si>
    <t>04/01/2025</t>
  </si>
  <si>
    <t>Month to Month Rent</t>
  </si>
  <si>
    <t>354191008</t>
  </si>
  <si>
    <t>04/01/2025</t>
  </si>
  <si>
    <t>Rent</t>
  </si>
  <si>
    <t>354191014</t>
  </si>
  <si>
    <t>04/01/2025</t>
  </si>
  <si>
    <t>Month-to-Month Fee</t>
  </si>
  <si>
    <t>354191011</t>
  </si>
  <si>
    <t>04/01/2025</t>
  </si>
  <si>
    <t>Month-to-Month Fee</t>
  </si>
  <si>
    <t>354063545</t>
  </si>
  <si>
    <t>04/01/2025</t>
  </si>
  <si>
    <t>Storage</t>
  </si>
  <si>
    <t>354191012</t>
  </si>
  <si>
    <t>04/01/2025</t>
  </si>
  <si>
    <t>Storage</t>
  </si>
  <si>
    <t>354191007</t>
  </si>
  <si>
    <t>04/01/2025</t>
  </si>
  <si>
    <t>Storage</t>
  </si>
  <si>
    <t>354063057</t>
  </si>
  <si>
    <t>04/01/2025</t>
  </si>
  <si>
    <t>Charge Total:</t>
  </si>
  <si>
    <t>5-366</t>
  </si>
  <si>
    <t>clc_b1a</t>
  </si>
  <si>
    <t>Occupied No Notice</t>
  </si>
  <si>
    <t>Gomez, Hayley</t>
  </si>
  <si>
    <t>Resident</t>
  </si>
  <si>
    <t>Amenity Rent</t>
  </si>
  <si>
    <t>354063490</t>
  </si>
  <si>
    <t>04/01/2025</t>
  </si>
  <si>
    <t>Amenity Rent</t>
  </si>
  <si>
    <t>354063060</t>
  </si>
  <si>
    <t>04/01/2025</t>
  </si>
  <si>
    <t>Rent</t>
  </si>
  <si>
    <t>354063638</t>
  </si>
  <si>
    <t>04/01/2025</t>
  </si>
  <si>
    <t>Storage</t>
  </si>
  <si>
    <t>354063801</t>
  </si>
  <si>
    <t>04/01/2025</t>
  </si>
  <si>
    <t>Charge Total:</t>
  </si>
  <si>
    <t>5-440</t>
  </si>
  <si>
    <t>clc_a1a</t>
  </si>
  <si>
    <t>Occupied No Notice</t>
  </si>
  <si>
    <t>Ortiz, Alfred</t>
  </si>
  <si>
    <t>Resident</t>
  </si>
  <si>
    <t>Amenity Rent</t>
  </si>
  <si>
    <t>354063007</t>
  </si>
  <si>
    <t>04/01/2025</t>
  </si>
  <si>
    <t>Amenity Rent</t>
  </si>
  <si>
    <t>354062876</t>
  </si>
  <si>
    <t>04/01/2025</t>
  </si>
  <si>
    <t>Rent</t>
  </si>
  <si>
    <t>354063839</t>
  </si>
  <si>
    <t>04/01/2025</t>
  </si>
  <si>
    <t>Charge Total:</t>
  </si>
  <si>
    <t>5-441</t>
  </si>
  <si>
    <t>clc_b3</t>
  </si>
  <si>
    <t>Occupied No Notice</t>
  </si>
  <si>
    <t>Vaughn, Stacy</t>
  </si>
  <si>
    <t>Resident</t>
  </si>
  <si>
    <t>Amenity Rent</t>
  </si>
  <si>
    <t>354063773</t>
  </si>
  <si>
    <t>04/01/2025</t>
  </si>
  <si>
    <t>Amenity Rent</t>
  </si>
  <si>
    <t>354063941</t>
  </si>
  <si>
    <t>04/01/2025</t>
  </si>
  <si>
    <t>Amenity Rent</t>
  </si>
  <si>
    <t>354063298</t>
  </si>
  <si>
    <t>04/01/2025</t>
  </si>
  <si>
    <t>Rent</t>
  </si>
  <si>
    <t>354063808</t>
  </si>
  <si>
    <t>04/01/2025</t>
  </si>
  <si>
    <t>Bounced Check Fee</t>
  </si>
  <si>
    <t>354436133</t>
  </si>
  <si>
    <t>04/02/2025</t>
  </si>
  <si>
    <t>Late Fee</t>
  </si>
  <si>
    <t>354436220</t>
  </si>
  <si>
    <t>04/04/2025</t>
  </si>
  <si>
    <t>Parking/Carport/Garage</t>
  </si>
  <si>
    <t>354063463</t>
  </si>
  <si>
    <t>04/01/2025</t>
  </si>
  <si>
    <t>Charge Total:</t>
  </si>
  <si>
    <t>5-442</t>
  </si>
  <si>
    <t>clc_b3</t>
  </si>
  <si>
    <t>Occupied No Notice</t>
  </si>
  <si>
    <t>Orquiz, Micah</t>
  </si>
  <si>
    <t>Resident</t>
  </si>
  <si>
    <t>Amenity Rent</t>
  </si>
  <si>
    <t>354063866</t>
  </si>
  <si>
    <t>04/01/2025</t>
  </si>
  <si>
    <t>Amenity Rent</t>
  </si>
  <si>
    <t>354063823</t>
  </si>
  <si>
    <t>04/01/2025</t>
  </si>
  <si>
    <t>Amenity Rent</t>
  </si>
  <si>
    <t>354063006</t>
  </si>
  <si>
    <t>04/01/2025</t>
  </si>
  <si>
    <t>Rent</t>
  </si>
  <si>
    <t>354063274</t>
  </si>
  <si>
    <t>04/01/2025</t>
  </si>
  <si>
    <t>Charge Total:</t>
  </si>
  <si>
    <t>5-443</t>
  </si>
  <si>
    <t>clc_c1</t>
  </si>
  <si>
    <t>Occupied No Notice</t>
  </si>
  <si>
    <t>McClure, William</t>
  </si>
  <si>
    <t>Resident</t>
  </si>
  <si>
    <t>Amenity Rent</t>
  </si>
  <si>
    <t>354063891</t>
  </si>
  <si>
    <t>04/01/2025</t>
  </si>
  <si>
    <t>Amenity Rent</t>
  </si>
  <si>
    <t>354063524</t>
  </si>
  <si>
    <t>04/01/2025</t>
  </si>
  <si>
    <t>Amenity Rent</t>
  </si>
  <si>
    <t>354063000</t>
  </si>
  <si>
    <t>04/01/2025</t>
  </si>
  <si>
    <t>Rent</t>
  </si>
  <si>
    <t>354063194</t>
  </si>
  <si>
    <t>04/01/2025</t>
  </si>
  <si>
    <t>Charge Total:</t>
  </si>
  <si>
    <t>5-444</t>
  </si>
  <si>
    <t>clc_a1a</t>
  </si>
  <si>
    <t>Occupied No Notice</t>
  </si>
  <si>
    <t>Ayala, Rachel</t>
  </si>
  <si>
    <t>Resident</t>
  </si>
  <si>
    <t>Amenity Rent</t>
  </si>
  <si>
    <t>354063183</t>
  </si>
  <si>
    <t>04/01/2025</t>
  </si>
  <si>
    <t>Amenity Rent</t>
  </si>
  <si>
    <t>354063074</t>
  </si>
  <si>
    <t>04/01/2025</t>
  </si>
  <si>
    <t>Rent</t>
  </si>
  <si>
    <t>354063939</t>
  </si>
  <si>
    <t>04/01/2025</t>
  </si>
  <si>
    <t>Charge Total:</t>
  </si>
  <si>
    <t>5-445</t>
  </si>
  <si>
    <t>clc_s1c</t>
  </si>
  <si>
    <t>Occupied No Notice</t>
  </si>
  <si>
    <t>Politi, Laura</t>
  </si>
  <si>
    <t>Resident</t>
  </si>
  <si>
    <t>Amenity Rent</t>
  </si>
  <si>
    <t>354062990</t>
  </si>
  <si>
    <t>04/01/2025</t>
  </si>
  <si>
    <t>Amenity Rent</t>
  </si>
  <si>
    <t>354063289</t>
  </si>
  <si>
    <t>04/01/2025</t>
  </si>
  <si>
    <t>Rent</t>
  </si>
  <si>
    <t>354063513</t>
  </si>
  <si>
    <t>04/01/2025</t>
  </si>
  <si>
    <t>Charge Total:</t>
  </si>
  <si>
    <t>5-446</t>
  </si>
  <si>
    <t>clc_a3.ANSI</t>
  </si>
  <si>
    <t>Occupied No Notice</t>
  </si>
  <si>
    <t>Najafi Abrandabadi, Babak</t>
  </si>
  <si>
    <t>Resident</t>
  </si>
  <si>
    <t>Amenity Rent</t>
  </si>
  <si>
    <t>354063786</t>
  </si>
  <si>
    <t>04/01/2025</t>
  </si>
  <si>
    <t>Amenity Rent</t>
  </si>
  <si>
    <t>354063420</t>
  </si>
  <si>
    <t>04/01/2025</t>
  </si>
  <si>
    <t>Rent</t>
  </si>
  <si>
    <t>354063824</t>
  </si>
  <si>
    <t>04/01/2025</t>
  </si>
  <si>
    <t>Charge Total:</t>
  </si>
  <si>
    <t>5-447</t>
  </si>
  <si>
    <t>clc_b1.alt</t>
  </si>
  <si>
    <t>Occupied No Notice</t>
  </si>
  <si>
    <t>Varela, Carolina</t>
  </si>
  <si>
    <t>Resident</t>
  </si>
  <si>
    <t>Amenity Rent</t>
  </si>
  <si>
    <t>354063640</t>
  </si>
  <si>
    <t>04/01/2025</t>
  </si>
  <si>
    <t>Amenity Rent</t>
  </si>
  <si>
    <t>354062889</t>
  </si>
  <si>
    <t>04/01/2025</t>
  </si>
  <si>
    <t>Rent</t>
  </si>
  <si>
    <t>354062937</t>
  </si>
  <si>
    <t>04/01/2025</t>
  </si>
  <si>
    <t>Charge Total:</t>
  </si>
  <si>
    <t>5-448</t>
  </si>
  <si>
    <t>clc_s1c</t>
  </si>
  <si>
    <t>Notice Unrented</t>
  </si>
  <si>
    <t>Jamali, Gino</t>
  </si>
  <si>
    <t>Resident</t>
  </si>
  <si>
    <t>Amenity Rent</t>
  </si>
  <si>
    <t>354063843</t>
  </si>
  <si>
    <t>04/01/2025</t>
  </si>
  <si>
    <t>Amenity Rent</t>
  </si>
  <si>
    <t>354063467</t>
  </si>
  <si>
    <t>04/01/2025</t>
  </si>
  <si>
    <t>Rent</t>
  </si>
  <si>
    <t>354063509</t>
  </si>
  <si>
    <t>04/01/2025</t>
  </si>
  <si>
    <t>Transfer Fee</t>
  </si>
  <si>
    <t>354365644</t>
  </si>
  <si>
    <t>03/11/2025</t>
  </si>
  <si>
    <t>Charge Total:</t>
  </si>
  <si>
    <t>5-450</t>
  </si>
  <si>
    <t>clc_a2d</t>
  </si>
  <si>
    <t>Occupied No Notice</t>
  </si>
  <si>
    <t>Kloppe, Kaleb</t>
  </si>
  <si>
    <t>Resident</t>
  </si>
  <si>
    <t>Amenity Rent</t>
  </si>
  <si>
    <t>354063131</t>
  </si>
  <si>
    <t>04/01/2025</t>
  </si>
  <si>
    <t>Amenity Rent</t>
  </si>
  <si>
    <t>354063576</t>
  </si>
  <si>
    <t>04/01/2025</t>
  </si>
  <si>
    <t>Rent</t>
  </si>
  <si>
    <t>354063350</t>
  </si>
  <si>
    <t>04/01/2025</t>
  </si>
  <si>
    <t>Pet Charge</t>
  </si>
  <si>
    <t>354063369</t>
  </si>
  <si>
    <t>04/01/2025</t>
  </si>
  <si>
    <t>Charge Total:</t>
  </si>
  <si>
    <t>5-466</t>
  </si>
  <si>
    <t>clc_b1a</t>
  </si>
  <si>
    <t>Occupied No Notice</t>
  </si>
  <si>
    <t>Moore, Jodi</t>
  </si>
  <si>
    <t>Resident</t>
  </si>
  <si>
    <t>Amenity Rent</t>
  </si>
  <si>
    <t>354063152</t>
  </si>
  <si>
    <t>04/01/2025</t>
  </si>
  <si>
    <t>Rent</t>
  </si>
  <si>
    <t>354063635</t>
  </si>
  <si>
    <t>04/01/2025</t>
  </si>
  <si>
    <t>Pet Charge</t>
  </si>
  <si>
    <t>354063117</t>
  </si>
  <si>
    <t>04/01/2025</t>
  </si>
  <si>
    <t>Storage</t>
  </si>
  <si>
    <t>354063331</t>
  </si>
  <si>
    <t>04/01/2025</t>
  </si>
  <si>
    <t>Charge Total:</t>
  </si>
  <si>
    <t>6-149</t>
  </si>
  <si>
    <t>clc_b3</t>
  </si>
  <si>
    <t>Occupied No Notice</t>
  </si>
  <si>
    <t>Alaniz, Elia</t>
  </si>
  <si>
    <t>Resident</t>
  </si>
  <si>
    <t>Amenity Rent</t>
  </si>
  <si>
    <t>354063904</t>
  </si>
  <si>
    <t>04/01/2025</t>
  </si>
  <si>
    <t>Amenity Rent</t>
  </si>
  <si>
    <t>354063252</t>
  </si>
  <si>
    <t>04/01/2025</t>
  </si>
  <si>
    <t>Amenity Rent</t>
  </si>
  <si>
    <t>354063949</t>
  </si>
  <si>
    <t>04/01/2025</t>
  </si>
  <si>
    <t>Amenity Rent</t>
  </si>
  <si>
    <t>354063292</t>
  </si>
  <si>
    <t>04/01/2025</t>
  </si>
  <si>
    <t>Rent</t>
  </si>
  <si>
    <t>354063668</t>
  </si>
  <si>
    <t>04/01/2025</t>
  </si>
  <si>
    <t>Charge Total:</t>
  </si>
  <si>
    <t>6-151</t>
  </si>
  <si>
    <t>clc_a1</t>
  </si>
  <si>
    <t>Occupied No Notice</t>
  </si>
  <si>
    <t>Vaughn, Brandon</t>
  </si>
  <si>
    <t>Resident</t>
  </si>
  <si>
    <t>Amenity Rent</t>
  </si>
  <si>
    <t>354063045</t>
  </si>
  <si>
    <t>04/01/2025</t>
  </si>
  <si>
    <t>Amenity Rent</t>
  </si>
  <si>
    <t>354063721</t>
  </si>
  <si>
    <t>04/01/2025</t>
  </si>
  <si>
    <t>Amenity Rent</t>
  </si>
  <si>
    <t>354063838</t>
  </si>
  <si>
    <t>04/01/2025</t>
  </si>
  <si>
    <t>Rent</t>
  </si>
  <si>
    <t>354063756</t>
  </si>
  <si>
    <t>04/01/2025</t>
  </si>
  <si>
    <t>Charge Total:</t>
  </si>
  <si>
    <t>6-152</t>
  </si>
  <si>
    <t>clc_b4b</t>
  </si>
  <si>
    <t>Occupied No Notice</t>
  </si>
  <si>
    <t>Garza, Abraham</t>
  </si>
  <si>
    <t>Resident</t>
  </si>
  <si>
    <t>Amenity Rent</t>
  </si>
  <si>
    <t>354063137</t>
  </si>
  <si>
    <t>04/01/2025</t>
  </si>
  <si>
    <t>Amenity Rent</t>
  </si>
  <si>
    <t>354063565</t>
  </si>
  <si>
    <t>04/01/2025</t>
  </si>
  <si>
    <t>Amenity Rent</t>
  </si>
  <si>
    <t>354063718</t>
  </si>
  <si>
    <t>04/01/2025</t>
  </si>
  <si>
    <t>Amenity Rent</t>
  </si>
  <si>
    <t>354063020</t>
  </si>
  <si>
    <t>04/01/2025</t>
  </si>
  <si>
    <t>Rent</t>
  </si>
  <si>
    <t>354063577</t>
  </si>
  <si>
    <t>04/01/2025</t>
  </si>
  <si>
    <t>Late Fee</t>
  </si>
  <si>
    <t>354402044</t>
  </si>
  <si>
    <t>04/04/2025</t>
  </si>
  <si>
    <t>Charge Total:</t>
  </si>
  <si>
    <t>6-153</t>
  </si>
  <si>
    <t>clc_b4b</t>
  </si>
  <si>
    <t>Occupied No Notice</t>
  </si>
  <si>
    <t>White, Patrick</t>
  </si>
  <si>
    <t>Resident</t>
  </si>
  <si>
    <t>Amenity Rent</t>
  </si>
  <si>
    <t>354063213</t>
  </si>
  <si>
    <t>04/01/2025</t>
  </si>
  <si>
    <t>Amenity Rent</t>
  </si>
  <si>
    <t>354063441</t>
  </si>
  <si>
    <t>04/01/2025</t>
  </si>
  <si>
    <t>Amenity Rent</t>
  </si>
  <si>
    <t>354062936</t>
  </si>
  <si>
    <t>04/01/2025</t>
  </si>
  <si>
    <t>Amenity Rent</t>
  </si>
  <si>
    <t>354063099</t>
  </si>
  <si>
    <t>04/01/2025</t>
  </si>
  <si>
    <t>Rent</t>
  </si>
  <si>
    <t>354063025</t>
  </si>
  <si>
    <t>04/01/2025</t>
  </si>
  <si>
    <t>Storage</t>
  </si>
  <si>
    <t>354063094</t>
  </si>
  <si>
    <t>04/01/2025</t>
  </si>
  <si>
    <t>Storage</t>
  </si>
  <si>
    <t>354063320</t>
  </si>
  <si>
    <t>04/01/2025</t>
  </si>
  <si>
    <t>Charge Total:</t>
  </si>
  <si>
    <t>6-155</t>
  </si>
  <si>
    <t>clc_s1d</t>
  </si>
  <si>
    <t>Occupied No Notice</t>
  </si>
  <si>
    <t>Courtwright, Dillon</t>
  </si>
  <si>
    <t>Resident</t>
  </si>
  <si>
    <t>Amenity Rent</t>
  </si>
  <si>
    <t>354063395</t>
  </si>
  <si>
    <t>04/01/2025</t>
  </si>
  <si>
    <t>Amenity Rent</t>
  </si>
  <si>
    <t>354063562</t>
  </si>
  <si>
    <t>04/01/2025</t>
  </si>
  <si>
    <t>Rent</t>
  </si>
  <si>
    <t>354063836</t>
  </si>
  <si>
    <t>04/01/2025</t>
  </si>
  <si>
    <t>Pet Charge</t>
  </si>
  <si>
    <t>354063787</t>
  </si>
  <si>
    <t>04/01/2025</t>
  </si>
  <si>
    <t>Charge Total:</t>
  </si>
  <si>
    <t>6-156</t>
  </si>
  <si>
    <t>clc_s1d</t>
  </si>
  <si>
    <t>Vacant Unrented Ready</t>
  </si>
  <si>
    <t>-- Vacant --</t>
  </si>
  <si>
    <t>-</t>
  </si>
  <si>
    <t>Charge Total:</t>
  </si>
  <si>
    <t>6-157</t>
  </si>
  <si>
    <t>clc_a2b</t>
  </si>
  <si>
    <t>Vacant Rented Ready</t>
  </si>
  <si>
    <t>-- Vacant --</t>
  </si>
  <si>
    <t>-</t>
  </si>
  <si>
    <t>Charge Total:</t>
  </si>
  <si>
    <t>6-158</t>
  </si>
  <si>
    <t>clc_b3</t>
  </si>
  <si>
    <t>Occupied No Notice</t>
  </si>
  <si>
    <t>Barberena, Norma</t>
  </si>
  <si>
    <t>Resident</t>
  </si>
  <si>
    <t>Amenity Rent</t>
  </si>
  <si>
    <t>354063477</t>
  </si>
  <si>
    <t>04/01/2025</t>
  </si>
  <si>
    <t>Amenity Rent</t>
  </si>
  <si>
    <t>354063259</t>
  </si>
  <si>
    <t>04/01/2025</t>
  </si>
  <si>
    <t>Amenity Rent</t>
  </si>
  <si>
    <t>354063750</t>
  </si>
  <si>
    <t>04/01/2025</t>
  </si>
  <si>
    <t>Amenity Rent</t>
  </si>
  <si>
    <t>354063260</t>
  </si>
  <si>
    <t>04/01/2025</t>
  </si>
  <si>
    <t>Rent</t>
  </si>
  <si>
    <t>354063877</t>
  </si>
  <si>
    <t>04/01/2025</t>
  </si>
  <si>
    <t>Charge Total:</t>
  </si>
  <si>
    <t>6-159</t>
  </si>
  <si>
    <t>clc_s1d</t>
  </si>
  <si>
    <t>Vacant Unrented Ready</t>
  </si>
  <si>
    <t>-- Vacant --</t>
  </si>
  <si>
    <t>-</t>
  </si>
  <si>
    <t>Charge Total:</t>
  </si>
  <si>
    <t>6-160</t>
  </si>
  <si>
    <t>clc_a1</t>
  </si>
  <si>
    <t>Occupied No Notice</t>
  </si>
  <si>
    <t>Rubio, Olinda</t>
  </si>
  <si>
    <t>Resident</t>
  </si>
  <si>
    <t>Amenity Rent</t>
  </si>
  <si>
    <t>354063038</t>
  </si>
  <si>
    <t>04/01/2025</t>
  </si>
  <si>
    <t>Amenity Rent</t>
  </si>
  <si>
    <t>354063899</t>
  </si>
  <si>
    <t>04/01/2025</t>
  </si>
  <si>
    <t>Amenity Rent</t>
  </si>
  <si>
    <t>354063140</t>
  </si>
  <si>
    <t>04/01/2025</t>
  </si>
  <si>
    <t>Rent</t>
  </si>
  <si>
    <t>354063198</t>
  </si>
  <si>
    <t>04/01/2025</t>
  </si>
  <si>
    <t>Late Fee</t>
  </si>
  <si>
    <t>354402040</t>
  </si>
  <si>
    <t>04/04/2025</t>
  </si>
  <si>
    <t>Charge Total:</t>
  </si>
  <si>
    <t>6-161</t>
  </si>
  <si>
    <t>clc_s1d</t>
  </si>
  <si>
    <t>Occupied No Notice</t>
  </si>
  <si>
    <t>Gadalla, Ramona</t>
  </si>
  <si>
    <t>Resident</t>
  </si>
  <si>
    <t>Amenity Rent</t>
  </si>
  <si>
    <t>354063574</t>
  </si>
  <si>
    <t>04/01/2025</t>
  </si>
  <si>
    <t>Amenity Rent</t>
  </si>
  <si>
    <t>354062904</t>
  </si>
  <si>
    <t>04/01/2025</t>
  </si>
  <si>
    <t>Rent</t>
  </si>
  <si>
    <t>354063860</t>
  </si>
  <si>
    <t>04/01/2025</t>
  </si>
  <si>
    <t>Charge Total:</t>
  </si>
  <si>
    <t>6-162</t>
  </si>
  <si>
    <t>clc_a1</t>
  </si>
  <si>
    <t>Occupied No Notice</t>
  </si>
  <si>
    <t>Gelfand, Cassandra (Cassie)</t>
  </si>
  <si>
    <t>Resident</t>
  </si>
  <si>
    <t>Amenity Rent</t>
  </si>
  <si>
    <t>354063841</t>
  </si>
  <si>
    <t>04/01/2025</t>
  </si>
  <si>
    <t>Amenity Rent</t>
  </si>
  <si>
    <t>354063037</t>
  </si>
  <si>
    <t>04/01/2025</t>
  </si>
  <si>
    <t>Amenity Rent</t>
  </si>
  <si>
    <t>354063616</t>
  </si>
  <si>
    <t>04/01/2025</t>
  </si>
  <si>
    <t>Rent</t>
  </si>
  <si>
    <t>354063655</t>
  </si>
  <si>
    <t>04/01/2025</t>
  </si>
  <si>
    <t>Pet Charge</t>
  </si>
  <si>
    <t>354063634</t>
  </si>
  <si>
    <t>04/01/2025</t>
  </si>
  <si>
    <t>Charge Total:</t>
  </si>
  <si>
    <t>6-163</t>
  </si>
  <si>
    <t>clc_s1d</t>
  </si>
  <si>
    <t>Occupied No Notice</t>
  </si>
  <si>
    <t>Codrington, Bryant</t>
  </si>
  <si>
    <t>Resident</t>
  </si>
  <si>
    <t>Amenity Rent</t>
  </si>
  <si>
    <t>354063618</t>
  </si>
  <si>
    <t>04/01/2025</t>
  </si>
  <si>
    <t>Amenity Rent</t>
  </si>
  <si>
    <t>354063253</t>
  </si>
  <si>
    <t>04/01/2025</t>
  </si>
  <si>
    <t>Rent</t>
  </si>
  <si>
    <t>354063164</t>
  </si>
  <si>
    <t>04/01/2025</t>
  </si>
  <si>
    <t>Renters Insurance Fine</t>
  </si>
  <si>
    <t>354041862</t>
  </si>
  <si>
    <t>04/01/2025</t>
  </si>
  <si>
    <t>Storage</t>
  </si>
  <si>
    <t>354063340</t>
  </si>
  <si>
    <t>04/01/2025</t>
  </si>
  <si>
    <t>Charge Total:</t>
  </si>
  <si>
    <t>6-164</t>
  </si>
  <si>
    <t>clc_b4b</t>
  </si>
  <si>
    <t>Occupied No Notice</t>
  </si>
  <si>
    <t>Awadallah, Mai</t>
  </si>
  <si>
    <t>Resident</t>
  </si>
  <si>
    <t>Amenity Rent</t>
  </si>
  <si>
    <t>354063667</t>
  </si>
  <si>
    <t>04/01/2025</t>
  </si>
  <si>
    <t>Amenity Rent</t>
  </si>
  <si>
    <t>354063305</t>
  </si>
  <si>
    <t>04/01/2025</t>
  </si>
  <si>
    <t>Amenity Rent</t>
  </si>
  <si>
    <t>354063468</t>
  </si>
  <si>
    <t>04/01/2025</t>
  </si>
  <si>
    <t>Amenity Rent</t>
  </si>
  <si>
    <t>354063217</t>
  </si>
  <si>
    <t>04/01/2025</t>
  </si>
  <si>
    <t>Amenity Rent</t>
  </si>
  <si>
    <t>354063132</t>
  </si>
  <si>
    <t>04/01/2025</t>
  </si>
  <si>
    <t>Rent</t>
  </si>
  <si>
    <t>354063049</t>
  </si>
  <si>
    <t>04/01/2025</t>
  </si>
  <si>
    <t>Pet Charge</t>
  </si>
  <si>
    <t>354062893</t>
  </si>
  <si>
    <t>04/01/2025</t>
  </si>
  <si>
    <t>Storage</t>
  </si>
  <si>
    <t>354063175</t>
  </si>
  <si>
    <t>04/01/2025</t>
  </si>
  <si>
    <t>Charge Total:</t>
  </si>
  <si>
    <t>6-165</t>
  </si>
  <si>
    <t>clc_b4b</t>
  </si>
  <si>
    <t>Vacant Unrented Ready</t>
  </si>
  <si>
    <t>-- Vacant --</t>
  </si>
  <si>
    <t>-</t>
  </si>
  <si>
    <t>Charge Total:</t>
  </si>
  <si>
    <t>6-249</t>
  </si>
  <si>
    <t>clc_b3</t>
  </si>
  <si>
    <t>Occupied No Notice</t>
  </si>
  <si>
    <t>Trevino, Carlos</t>
  </si>
  <si>
    <t>Resident</t>
  </si>
  <si>
    <t>Amenity Rent</t>
  </si>
  <si>
    <t>354063630</t>
  </si>
  <si>
    <t>04/01/2025</t>
  </si>
  <si>
    <t>Amenity Rent</t>
  </si>
  <si>
    <t>354063419</t>
  </si>
  <si>
    <t>04/01/2025</t>
  </si>
  <si>
    <t>Rent</t>
  </si>
  <si>
    <t>354062925</t>
  </si>
  <si>
    <t>04/01/2025</t>
  </si>
  <si>
    <t>Charge Total:</t>
  </si>
  <si>
    <t>6-251</t>
  </si>
  <si>
    <t>clc_a1a</t>
  </si>
  <si>
    <t>Notice Rented</t>
  </si>
  <si>
    <t>Garza, Victoria</t>
  </si>
  <si>
    <t>Resident</t>
  </si>
  <si>
    <t>Amenity Rent</t>
  </si>
  <si>
    <t>354063849</t>
  </si>
  <si>
    <t>04/01/2025</t>
  </si>
  <si>
    <t>Rent</t>
  </si>
  <si>
    <t>354063462</t>
  </si>
  <si>
    <t>04/01/2025</t>
  </si>
  <si>
    <t>Storage</t>
  </si>
  <si>
    <t>354063254</t>
  </si>
  <si>
    <t>04/01/2025</t>
  </si>
  <si>
    <t>Charge Total:</t>
  </si>
  <si>
    <t>6-252</t>
  </si>
  <si>
    <t>clc_b4c</t>
  </si>
  <si>
    <t>Occupied No Notice</t>
  </si>
  <si>
    <t>Burgess, Dannie</t>
  </si>
  <si>
    <t>Resident</t>
  </si>
  <si>
    <t>Amenity Rent</t>
  </si>
  <si>
    <t>354063341</t>
  </si>
  <si>
    <t>04/01/2025</t>
  </si>
  <si>
    <t>Amenity Rent</t>
  </si>
  <si>
    <t>354063429</t>
  </si>
  <si>
    <t>04/01/2025</t>
  </si>
  <si>
    <t>Rent</t>
  </si>
  <si>
    <t>354063268</t>
  </si>
  <si>
    <t>04/01/2025</t>
  </si>
  <si>
    <t>Charge Total:</t>
  </si>
  <si>
    <t>6-253</t>
  </si>
  <si>
    <t>clc_b4d</t>
  </si>
  <si>
    <t>Occupied No Notice</t>
  </si>
  <si>
    <t>Fried, Israel</t>
  </si>
  <si>
    <t>Resident</t>
  </si>
  <si>
    <t>Amenity Rent</t>
  </si>
  <si>
    <t>354523776</t>
  </si>
  <si>
    <t>04/01/2025</t>
  </si>
  <si>
    <t>Amenity Rent</t>
  </si>
  <si>
    <t>354523769</t>
  </si>
  <si>
    <t>04/01/2025</t>
  </si>
  <si>
    <t>Amenity Rent</t>
  </si>
  <si>
    <t>354063115</t>
  </si>
  <si>
    <t>04/01/2025</t>
  </si>
  <si>
    <t>Amenity Rent</t>
  </si>
  <si>
    <t>354523777</t>
  </si>
  <si>
    <t>04/03/2025</t>
  </si>
  <si>
    <t>Month to Month Rent</t>
  </si>
  <si>
    <t>354523768</t>
  </si>
  <si>
    <t>04/01/2025</t>
  </si>
  <si>
    <t>Month to Month Rent</t>
  </si>
  <si>
    <t>354523778</t>
  </si>
  <si>
    <t>04/01/2025</t>
  </si>
  <si>
    <t>Month to Month Rent</t>
  </si>
  <si>
    <t>354063962</t>
  </si>
  <si>
    <t>04/01/2025</t>
  </si>
  <si>
    <t>Rent</t>
  </si>
  <si>
    <t>354523773</t>
  </si>
  <si>
    <t>04/03/2025</t>
  </si>
  <si>
    <t>Late Fee</t>
  </si>
  <si>
    <t>354402036</t>
  </si>
  <si>
    <t>04/04/2025</t>
  </si>
  <si>
    <t>Month-to-Month Fee</t>
  </si>
  <si>
    <t>354063191</t>
  </si>
  <si>
    <t>04/01/2025</t>
  </si>
  <si>
    <t>Month-to-Month Fee</t>
  </si>
  <si>
    <t>354523775</t>
  </si>
  <si>
    <t>04/01/2025</t>
  </si>
  <si>
    <t>Month-to-Month Fee</t>
  </si>
  <si>
    <t>354523771</t>
  </si>
  <si>
    <t>04/01/2025</t>
  </si>
  <si>
    <t>Storage</t>
  </si>
  <si>
    <t>354523772</t>
  </si>
  <si>
    <t>04/01/2025</t>
  </si>
  <si>
    <t>Storage</t>
  </si>
  <si>
    <t>354523770</t>
  </si>
  <si>
    <t>04/01/2025</t>
  </si>
  <si>
    <t>Storage</t>
  </si>
  <si>
    <t>354063324</t>
  </si>
  <si>
    <t>04/01/2025</t>
  </si>
  <si>
    <t>Storage</t>
  </si>
  <si>
    <t>354523774</t>
  </si>
  <si>
    <t>04/03/2025</t>
  </si>
  <si>
    <t>Charge Total:</t>
  </si>
  <si>
    <t>6-254</t>
  </si>
  <si>
    <t>clc_s1e</t>
  </si>
  <si>
    <t>Notice Unrented</t>
  </si>
  <si>
    <t>Hantz, Sarah</t>
  </si>
  <si>
    <t>Resident</t>
  </si>
  <si>
    <t>Rent</t>
  </si>
  <si>
    <t>354063234</t>
  </si>
  <si>
    <t>04/01/2025</t>
  </si>
  <si>
    <t>Charge Total:</t>
  </si>
  <si>
    <t>6-255</t>
  </si>
  <si>
    <t>clc_s1e</t>
  </si>
  <si>
    <t>Vacant Unrented Ready</t>
  </si>
  <si>
    <t>-- Vacant --</t>
  </si>
  <si>
    <t>-</t>
  </si>
  <si>
    <t>Charge Total:</t>
  </si>
  <si>
    <t>6-256</t>
  </si>
  <si>
    <t>clc_s1e</t>
  </si>
  <si>
    <t>Occupied No Notice</t>
  </si>
  <si>
    <t>Garza, Tizoc</t>
  </si>
  <si>
    <t>Resident</t>
  </si>
  <si>
    <t>Rent</t>
  </si>
  <si>
    <t>354063155</t>
  </si>
  <si>
    <t>04/01/2025</t>
  </si>
  <si>
    <t>Renters Insurance Fine</t>
  </si>
  <si>
    <t>354478294</t>
  </si>
  <si>
    <t>04/04/2025</t>
  </si>
  <si>
    <t>Charge Total:</t>
  </si>
  <si>
    <t>6-257</t>
  </si>
  <si>
    <t>clc_a2c</t>
  </si>
  <si>
    <t>Occupied No Notice</t>
  </si>
  <si>
    <t>Wallis, James</t>
  </si>
  <si>
    <t>Resident</t>
  </si>
  <si>
    <t>Amenity Rent</t>
  </si>
  <si>
    <t>354063837</t>
  </si>
  <si>
    <t>04/01/2025</t>
  </si>
  <si>
    <t>Rent</t>
  </si>
  <si>
    <t>354063662</t>
  </si>
  <si>
    <t>04/01/2025</t>
  </si>
  <si>
    <t>Charge Total:</t>
  </si>
  <si>
    <t>6-258</t>
  </si>
  <si>
    <t>clc_b3</t>
  </si>
  <si>
    <t>Occupied No Notice</t>
  </si>
  <si>
    <t>Salgado, Manny</t>
  </si>
  <si>
    <t>Resident</t>
  </si>
  <si>
    <t>Amenity Rent</t>
  </si>
  <si>
    <t>354063803</t>
  </si>
  <si>
    <t>04/01/2025</t>
  </si>
  <si>
    <t>Amenity Rent</t>
  </si>
  <si>
    <t>354063497</t>
  </si>
  <si>
    <t>04/01/2025</t>
  </si>
  <si>
    <t>Rent</t>
  </si>
  <si>
    <t>354063103</t>
  </si>
  <si>
    <t>04/01/2025</t>
  </si>
  <si>
    <t>Pet Charge</t>
  </si>
  <si>
    <t>354063396</t>
  </si>
  <si>
    <t>04/01/2025</t>
  </si>
  <si>
    <t>Charge Total:</t>
  </si>
  <si>
    <t>6-259</t>
  </si>
  <si>
    <t>clc_s1e</t>
  </si>
  <si>
    <t>Notice Unrented</t>
  </si>
  <si>
    <t>Carreon, Salvador</t>
  </si>
  <si>
    <t>Resident</t>
  </si>
  <si>
    <t>Rent</t>
  </si>
  <si>
    <t>354062946</t>
  </si>
  <si>
    <t>04/01/2025</t>
  </si>
  <si>
    <t>Charge Total:</t>
  </si>
  <si>
    <t>6-260</t>
  </si>
  <si>
    <t>clc_a1a</t>
  </si>
  <si>
    <t>Occupied No Notice</t>
  </si>
  <si>
    <t>Torres, Amber</t>
  </si>
  <si>
    <t>Resident</t>
  </si>
  <si>
    <t>Amenity Rent</t>
  </si>
  <si>
    <t>354063535</t>
  </si>
  <si>
    <t>04/01/2025</t>
  </si>
  <si>
    <t>Rent</t>
  </si>
  <si>
    <t>354062998</t>
  </si>
  <si>
    <t>04/01/2025</t>
  </si>
  <si>
    <t>Charge Total:</t>
  </si>
  <si>
    <t>6-261</t>
  </si>
  <si>
    <t>clc_s1e</t>
  </si>
  <si>
    <t>Notice Unrented</t>
  </si>
  <si>
    <t>Carroll, Mary</t>
  </si>
  <si>
    <t>Resident</t>
  </si>
  <si>
    <t>Rent</t>
  </si>
  <si>
    <t>354063902</t>
  </si>
  <si>
    <t>04/01/2025</t>
  </si>
  <si>
    <t>Transfer Fee</t>
  </si>
  <si>
    <t>354382070</t>
  </si>
  <si>
    <t>04/03/2025</t>
  </si>
  <si>
    <t>Charge Total:</t>
  </si>
  <si>
    <t>6-262</t>
  </si>
  <si>
    <t>clc_a1a</t>
  </si>
  <si>
    <t>Occupied No Notice</t>
  </si>
  <si>
    <t>Lemon, Tess</t>
  </si>
  <si>
    <t>Resident</t>
  </si>
  <si>
    <t>Amenity Rent</t>
  </si>
  <si>
    <t>354063828</t>
  </si>
  <si>
    <t>04/01/2025</t>
  </si>
  <si>
    <t>Rent</t>
  </si>
  <si>
    <t>354063374</t>
  </si>
  <si>
    <t>04/01/2025</t>
  </si>
  <si>
    <t>Pet Charge</t>
  </si>
  <si>
    <t>354062999</t>
  </si>
  <si>
    <t>04/01/2025</t>
  </si>
  <si>
    <t>Charge Total:</t>
  </si>
  <si>
    <t>6-263</t>
  </si>
  <si>
    <t>clc_s1e</t>
  </si>
  <si>
    <t>Vacant Rented Ready</t>
  </si>
  <si>
    <t>-- Vacant --</t>
  </si>
  <si>
    <t>-</t>
  </si>
  <si>
    <t>Charge Total:</t>
  </si>
  <si>
    <t>6-264</t>
  </si>
  <si>
    <t>clc_b4c</t>
  </si>
  <si>
    <t>Occupied No Notice</t>
  </si>
  <si>
    <t>Parsons, Jeff</t>
  </si>
  <si>
    <t>Resident</t>
  </si>
  <si>
    <t>Amenity Rent</t>
  </si>
  <si>
    <t>354063385</t>
  </si>
  <si>
    <t>04/01/2025</t>
  </si>
  <si>
    <t>Amenity Rent</t>
  </si>
  <si>
    <t>354063627</t>
  </si>
  <si>
    <t>04/01/2025</t>
  </si>
  <si>
    <t>Amenity Rent</t>
  </si>
  <si>
    <t>354063943</t>
  </si>
  <si>
    <t>04/01/2025</t>
  </si>
  <si>
    <t>Amenity Rent</t>
  </si>
  <si>
    <t>354063602</t>
  </si>
  <si>
    <t>04/01/2025</t>
  </si>
  <si>
    <t>Rent</t>
  </si>
  <si>
    <t>354063921</t>
  </si>
  <si>
    <t>04/01/2025</t>
  </si>
  <si>
    <t>Storage</t>
  </si>
  <si>
    <t>354062934</t>
  </si>
  <si>
    <t>04/01/2025</t>
  </si>
  <si>
    <t>Charge Total:</t>
  </si>
  <si>
    <t>6-265</t>
  </si>
  <si>
    <t>clc_b4d</t>
  </si>
  <si>
    <t>Vacant Rented Ready</t>
  </si>
  <si>
    <t>-- Vacant --</t>
  </si>
  <si>
    <t>-</t>
  </si>
  <si>
    <t>Charge Total:</t>
  </si>
  <si>
    <t>6-349</t>
  </si>
  <si>
    <t>clc_b3</t>
  </si>
  <si>
    <t>Notice Rented</t>
  </si>
  <si>
    <t>Aldughaythir, Ibrahim</t>
  </si>
  <si>
    <t>Resident</t>
  </si>
  <si>
    <t>Amenity Rent</t>
  </si>
  <si>
    <t>354063355</t>
  </si>
  <si>
    <t>04/01/2025</t>
  </si>
  <si>
    <t>Amenity Rent</t>
  </si>
  <si>
    <t>354063228</t>
  </si>
  <si>
    <t>04/01/2025</t>
  </si>
  <si>
    <t>Amenity Rent</t>
  </si>
  <si>
    <t>354063679</t>
  </si>
  <si>
    <t>04/01/2025</t>
  </si>
  <si>
    <t>Rent</t>
  </si>
  <si>
    <t>354063311</t>
  </si>
  <si>
    <t>04/01/2025</t>
  </si>
  <si>
    <t>Late Fee</t>
  </si>
  <si>
    <t>354402043</t>
  </si>
  <si>
    <t>04/04/2025</t>
  </si>
  <si>
    <t>Charge Total:</t>
  </si>
  <si>
    <t>6-351</t>
  </si>
  <si>
    <t>clc_a1a</t>
  </si>
  <si>
    <t>Occupied No Notice</t>
  </si>
  <si>
    <t>Paz, Patricia</t>
  </si>
  <si>
    <t>Resident</t>
  </si>
  <si>
    <t>Amenity Rent</t>
  </si>
  <si>
    <t>354063785</t>
  </si>
  <si>
    <t>04/01/2025</t>
  </si>
  <si>
    <t>Amenity Rent</t>
  </si>
  <si>
    <t>354063511</t>
  </si>
  <si>
    <t>04/01/2025</t>
  </si>
  <si>
    <t>Rent</t>
  </si>
  <si>
    <t>354062955</t>
  </si>
  <si>
    <t>04/01/2025</t>
  </si>
  <si>
    <t>Pet Charge</t>
  </si>
  <si>
    <t>354063460</t>
  </si>
  <si>
    <t>04/01/2025</t>
  </si>
  <si>
    <t>Charge Total:</t>
  </si>
  <si>
    <t>6-352</t>
  </si>
  <si>
    <t>clc_b4c</t>
  </si>
  <si>
    <t>Occupied No Notice</t>
  </si>
  <si>
    <t>Cuellar, Roland</t>
  </si>
  <si>
    <t>Resident</t>
  </si>
  <si>
    <t>Amenity Rent</t>
  </si>
  <si>
    <t>354063591</t>
  </si>
  <si>
    <t>04/01/2025</t>
  </si>
  <si>
    <t>Amenity Rent</t>
  </si>
  <si>
    <t>354063238</t>
  </si>
  <si>
    <t>04/01/2025</t>
  </si>
  <si>
    <t>Amenity Rent</t>
  </si>
  <si>
    <t>354063831</t>
  </si>
  <si>
    <t>04/01/2025</t>
  </si>
  <si>
    <t>Rent</t>
  </si>
  <si>
    <t>354063391</t>
  </si>
  <si>
    <t>04/01/2025</t>
  </si>
  <si>
    <t>Charge Total:</t>
  </si>
  <si>
    <t>6-353</t>
  </si>
  <si>
    <t>clc_b4d</t>
  </si>
  <si>
    <t>Occupied No Notice</t>
  </si>
  <si>
    <t>Potter, Brandon</t>
  </si>
  <si>
    <t>Resident</t>
  </si>
  <si>
    <t>Amenity Rent</t>
  </si>
  <si>
    <t>354063269</t>
  </si>
  <si>
    <t>04/01/2025</t>
  </si>
  <si>
    <t>Amenity Rent</t>
  </si>
  <si>
    <t>354063665</t>
  </si>
  <si>
    <t>04/01/2025</t>
  </si>
  <si>
    <t>Rent</t>
  </si>
  <si>
    <t>354063961</t>
  </si>
  <si>
    <t>04/01/2025</t>
  </si>
  <si>
    <t>Pet Charge</t>
  </si>
  <si>
    <t>354063527</t>
  </si>
  <si>
    <t>04/01/2025</t>
  </si>
  <si>
    <t>Charge Total:</t>
  </si>
  <si>
    <t>6-354</t>
  </si>
  <si>
    <t>clc_s1e</t>
  </si>
  <si>
    <t>Vacant Unrented Ready</t>
  </si>
  <si>
    <t>-- Vacant --</t>
  </si>
  <si>
    <t>-</t>
  </si>
  <si>
    <t>Charge Total:</t>
  </si>
  <si>
    <t>6-355</t>
  </si>
  <si>
    <t>clc_s1e</t>
  </si>
  <si>
    <t>Occupied No Notice</t>
  </si>
  <si>
    <t>Medellin, Rachel</t>
  </si>
  <si>
    <t>Resident</t>
  </si>
  <si>
    <t>Amenity Rent</t>
  </si>
  <si>
    <t>354063774</t>
  </si>
  <si>
    <t>04/01/2025</t>
  </si>
  <si>
    <t>Rent</t>
  </si>
  <si>
    <t>354063693</t>
  </si>
  <si>
    <t>04/01/2025</t>
  </si>
  <si>
    <t>Charge Total:</t>
  </si>
  <si>
    <t>6-356</t>
  </si>
  <si>
    <t>clc_s1e</t>
  </si>
  <si>
    <t>Vacant Unrented Ready</t>
  </si>
  <si>
    <t>-- Vacant --</t>
  </si>
  <si>
    <t>-</t>
  </si>
  <si>
    <t>Charge Total:</t>
  </si>
  <si>
    <t>6-357</t>
  </si>
  <si>
    <t>clc_a2c</t>
  </si>
  <si>
    <t>Occupied No Notice</t>
  </si>
  <si>
    <t>Ortiz, Alberto</t>
  </si>
  <si>
    <t>Resident</t>
  </si>
  <si>
    <t>Amenity Rent</t>
  </si>
  <si>
    <t>354063067</t>
  </si>
  <si>
    <t>04/01/2025</t>
  </si>
  <si>
    <t>Amenity Rent</t>
  </si>
  <si>
    <t>354063247</t>
  </si>
  <si>
    <t>04/01/2025</t>
  </si>
  <si>
    <t>Rent</t>
  </si>
  <si>
    <t>354063776</t>
  </si>
  <si>
    <t>04/01/2025</t>
  </si>
  <si>
    <t>Charge Total:</t>
  </si>
  <si>
    <t>6-358</t>
  </si>
  <si>
    <t>clc_b3</t>
  </si>
  <si>
    <t>Occupied No Notice</t>
  </si>
  <si>
    <t>Mincher, Bryan</t>
  </si>
  <si>
    <t>Resident</t>
  </si>
  <si>
    <t>Amenity Rent</t>
  </si>
  <si>
    <t>354063884</t>
  </si>
  <si>
    <t>04/01/2025</t>
  </si>
  <si>
    <t>Amenity Rent</t>
  </si>
  <si>
    <t>354063584</t>
  </si>
  <si>
    <t>04/01/2025</t>
  </si>
  <si>
    <t>Amenity Rent</t>
  </si>
  <si>
    <t>354062997</t>
  </si>
  <si>
    <t>04/01/2025</t>
  </si>
  <si>
    <t>Rent</t>
  </si>
  <si>
    <t>354063270</t>
  </si>
  <si>
    <t>04/01/2025</t>
  </si>
  <si>
    <t>Pet Charge</t>
  </si>
  <si>
    <t>354063755</t>
  </si>
  <si>
    <t>04/01/2025</t>
  </si>
  <si>
    <t>Charge Total:</t>
  </si>
  <si>
    <t>6-359</t>
  </si>
  <si>
    <t>clc_s1e</t>
  </si>
  <si>
    <t>Notice Unrented</t>
  </si>
  <si>
    <t>Garza, Gyselle</t>
  </si>
  <si>
    <t>Resident</t>
  </si>
  <si>
    <t>Amenity Rent</t>
  </si>
  <si>
    <t>354063101</t>
  </si>
  <si>
    <t>04/01/2025</t>
  </si>
  <si>
    <t>Rent</t>
  </si>
  <si>
    <t>354063337</t>
  </si>
  <si>
    <t>04/01/2025</t>
  </si>
  <si>
    <t>Renters Insurance Fine</t>
  </si>
  <si>
    <t>354455007</t>
  </si>
  <si>
    <t>04/06/2025</t>
  </si>
  <si>
    <t>Charge Total:</t>
  </si>
  <si>
    <t>6-360</t>
  </si>
  <si>
    <t>clc_a1a</t>
  </si>
  <si>
    <t>Occupied No Notice</t>
  </si>
  <si>
    <t>Gallego, Julian</t>
  </si>
  <si>
    <t>Resident</t>
  </si>
  <si>
    <t>Amenity Rent</t>
  </si>
  <si>
    <t>354063122</t>
  </si>
  <si>
    <t>04/01/2025</t>
  </si>
  <si>
    <t>Amenity Rent</t>
  </si>
  <si>
    <t>354063825</t>
  </si>
  <si>
    <t>04/01/2025</t>
  </si>
  <si>
    <t>Rent</t>
  </si>
  <si>
    <t>354063645</t>
  </si>
  <si>
    <t>04/01/2025</t>
  </si>
  <si>
    <t>Charge Total:</t>
  </si>
  <si>
    <t>6-361</t>
  </si>
  <si>
    <t>clc_s1e</t>
  </si>
  <si>
    <t>Occupied No Notice</t>
  </si>
  <si>
    <t>Hennis, Daniel</t>
  </si>
  <si>
    <t>Resident</t>
  </si>
  <si>
    <t>Amenity Rent</t>
  </si>
  <si>
    <t>354063768</t>
  </si>
  <si>
    <t>04/01/2025</t>
  </si>
  <si>
    <t>Rent</t>
  </si>
  <si>
    <t>354062884</t>
  </si>
  <si>
    <t>04/01/2025</t>
  </si>
  <si>
    <t>Charge Total:</t>
  </si>
  <si>
    <t>6-362</t>
  </si>
  <si>
    <t>clc_a1a</t>
  </si>
  <si>
    <t>Occupied No Notice</t>
  </si>
  <si>
    <t>Johnson, Anthony</t>
  </si>
  <si>
    <t>Resident</t>
  </si>
  <si>
    <t>Amenity Rent</t>
  </si>
  <si>
    <t>354063018</t>
  </si>
  <si>
    <t>04/01/2025</t>
  </si>
  <si>
    <t>Amenity Rent</t>
  </si>
  <si>
    <t>354063371</t>
  </si>
  <si>
    <t>04/01/2025</t>
  </si>
  <si>
    <t>Rent</t>
  </si>
  <si>
    <t>354063556</t>
  </si>
  <si>
    <t>04/01/2025</t>
  </si>
  <si>
    <t>Charge Total:</t>
  </si>
  <si>
    <t>6-363</t>
  </si>
  <si>
    <t>clc_s1e</t>
  </si>
  <si>
    <t>Occupied No Notice</t>
  </si>
  <si>
    <t>Taher Hakkak, Maryam</t>
  </si>
  <si>
    <t>Resident</t>
  </si>
  <si>
    <t>Amenity Rent</t>
  </si>
  <si>
    <t>354062989</t>
  </si>
  <si>
    <t>04/01/2025</t>
  </si>
  <si>
    <t>Rent</t>
  </si>
  <si>
    <t>354063547</t>
  </si>
  <si>
    <t>04/01/2025</t>
  </si>
  <si>
    <t>Concession-Resident</t>
  </si>
  <si>
    <t>354063528</t>
  </si>
  <si>
    <t>04/01/2025</t>
  </si>
  <si>
    <t>Charge Total:</t>
  </si>
  <si>
    <t>6-364</t>
  </si>
  <si>
    <t>clc_b4c</t>
  </si>
  <si>
    <t>Occupied No Notice</t>
  </si>
  <si>
    <t>Gosling, Robert (Robb)</t>
  </si>
  <si>
    <t>Resident</t>
  </si>
  <si>
    <t>Amenity Rent</t>
  </si>
  <si>
    <t>354062948</t>
  </si>
  <si>
    <t>04/01/2025</t>
  </si>
  <si>
    <t>Amenity Rent</t>
  </si>
  <si>
    <t>354063557</t>
  </si>
  <si>
    <t>04/01/2025</t>
  </si>
  <si>
    <t>Amenity Rent</t>
  </si>
  <si>
    <t>354063754</t>
  </si>
  <si>
    <t>04/01/2025</t>
  </si>
  <si>
    <t>Rent</t>
  </si>
  <si>
    <t>354063153</t>
  </si>
  <si>
    <t>04/01/2025</t>
  </si>
  <si>
    <t>Parking/Carport/Garage</t>
  </si>
  <si>
    <t>354063428</t>
  </si>
  <si>
    <t>04/01/2025</t>
  </si>
  <si>
    <t>Storage</t>
  </si>
  <si>
    <t>354063942</t>
  </si>
  <si>
    <t>04/01/2025</t>
  </si>
  <si>
    <t>Charge Total:</t>
  </si>
  <si>
    <t>6-365</t>
  </si>
  <si>
    <t>clc_b4d</t>
  </si>
  <si>
    <t>Occupied No Notice</t>
  </si>
  <si>
    <t>Duncan, Valerie</t>
  </si>
  <si>
    <t>Resident</t>
  </si>
  <si>
    <t>Amenity Rent</t>
  </si>
  <si>
    <t>354063546</t>
  </si>
  <si>
    <t>04/01/2025</t>
  </si>
  <si>
    <t>Amenity Rent</t>
  </si>
  <si>
    <t>354063483</t>
  </si>
  <si>
    <t>04/01/2025</t>
  </si>
  <si>
    <t>Rent</t>
  </si>
  <si>
    <t>354063895</t>
  </si>
  <si>
    <t>04/01/2025</t>
  </si>
  <si>
    <t>Storage</t>
  </si>
  <si>
    <t>354063499</t>
  </si>
  <si>
    <t>04/01/2025</t>
  </si>
  <si>
    <t>Storage</t>
  </si>
  <si>
    <t>354063937</t>
  </si>
  <si>
    <t>04/01/2025</t>
  </si>
  <si>
    <t>Charge Total:</t>
  </si>
  <si>
    <t>6-449</t>
  </si>
  <si>
    <t>clc_b3</t>
  </si>
  <si>
    <t>Occupied No Notice</t>
  </si>
  <si>
    <t>Andrews, Staci</t>
  </si>
  <si>
    <t>Resident</t>
  </si>
  <si>
    <t>Amenity Rent</t>
  </si>
  <si>
    <t>354063011</t>
  </si>
  <si>
    <t>04/01/2025</t>
  </si>
  <si>
    <t>Amenity Rent</t>
  </si>
  <si>
    <t>354063334</t>
  </si>
  <si>
    <t>04/01/2025</t>
  </si>
  <si>
    <t>Amenity Rent</t>
  </si>
  <si>
    <t>354063765</t>
  </si>
  <si>
    <t>04/01/2025</t>
  </si>
  <si>
    <t>Rent</t>
  </si>
  <si>
    <t>354063459</t>
  </si>
  <si>
    <t>04/01/2025</t>
  </si>
  <si>
    <t>Pet Charge</t>
  </si>
  <si>
    <t>354063493</t>
  </si>
  <si>
    <t>04/01/2025</t>
  </si>
  <si>
    <t>Storage</t>
  </si>
  <si>
    <t>354063212</t>
  </si>
  <si>
    <t>04/01/2025</t>
  </si>
  <si>
    <t>Charge Total:</t>
  </si>
  <si>
    <t>6-451</t>
  </si>
  <si>
    <t>clc_a1a</t>
  </si>
  <si>
    <t>Occupied No Notice</t>
  </si>
  <si>
    <t>Holland, Annie</t>
  </si>
  <si>
    <t>Resident</t>
  </si>
  <si>
    <t>Amenity Rent</t>
  </si>
  <si>
    <t>354063812</t>
  </si>
  <si>
    <t>04/01/2025</t>
  </si>
  <si>
    <t>Amenity Rent</t>
  </si>
  <si>
    <t>354063316</t>
  </si>
  <si>
    <t>04/01/2025</t>
  </si>
  <si>
    <t>Rent</t>
  </si>
  <si>
    <t>354063605</t>
  </si>
  <si>
    <t>04/01/2025</t>
  </si>
  <si>
    <t>Storage</t>
  </si>
  <si>
    <t>354063700</t>
  </si>
  <si>
    <t>04/01/2025</t>
  </si>
  <si>
    <t>Charge Total:</t>
  </si>
  <si>
    <t>6-452</t>
  </si>
  <si>
    <t>clc_c2a</t>
  </si>
  <si>
    <t>Occupied No Notice</t>
  </si>
  <si>
    <t>Torres, Ignacio</t>
  </si>
  <si>
    <t>Resident</t>
  </si>
  <si>
    <t>Amenity Rent</t>
  </si>
  <si>
    <t>354063532</t>
  </si>
  <si>
    <t>04/01/2025</t>
  </si>
  <si>
    <t>Amenity Rent</t>
  </si>
  <si>
    <t>354063277</t>
  </si>
  <si>
    <t>04/01/2025</t>
  </si>
  <si>
    <t>Amenity Rent</t>
  </si>
  <si>
    <t>354063646</t>
  </si>
  <si>
    <t>04/01/2025</t>
  </si>
  <si>
    <t>Amenity Rent</t>
  </si>
  <si>
    <t>354063426</t>
  </si>
  <si>
    <t>04/01/2025</t>
  </si>
  <si>
    <t>Amenity Rent</t>
  </si>
  <si>
    <t>354205944</t>
  </si>
  <si>
    <t>04/07/2025</t>
  </si>
  <si>
    <t>Amenity Rent</t>
  </si>
  <si>
    <t>354205948</t>
  </si>
  <si>
    <t>04/07/2025</t>
  </si>
  <si>
    <t>Amenity Rent</t>
  </si>
  <si>
    <t>354063014</t>
  </si>
  <si>
    <t>04/07/2025</t>
  </si>
  <si>
    <t>Amenity Rent</t>
  </si>
  <si>
    <t>354205960</t>
  </si>
  <si>
    <t>04/07/2025</t>
  </si>
  <si>
    <t>Amenity Rent</t>
  </si>
  <si>
    <t>354205947</t>
  </si>
  <si>
    <t>04/07/2025</t>
  </si>
  <si>
    <t>Amenity Rent</t>
  </si>
  <si>
    <t>354063783</t>
  </si>
  <si>
    <t>04/07/2025</t>
  </si>
  <si>
    <t>Amenity Rent</t>
  </si>
  <si>
    <t>354205963</t>
  </si>
  <si>
    <t>04/07/2025</t>
  </si>
  <si>
    <t>Amenity Rent</t>
  </si>
  <si>
    <t>354063794</t>
  </si>
  <si>
    <t>04/07/2025</t>
  </si>
  <si>
    <t>Amenity Rent</t>
  </si>
  <si>
    <t>354205958</t>
  </si>
  <si>
    <t>04/07/2025</t>
  </si>
  <si>
    <t>Amenity Rent</t>
  </si>
  <si>
    <t>354063104</t>
  </si>
  <si>
    <t>04/07/2025</t>
  </si>
  <si>
    <t>Amenity Rent</t>
  </si>
  <si>
    <t>354205946</t>
  </si>
  <si>
    <t>04/07/2025</t>
  </si>
  <si>
    <t>Amenity Rent</t>
  </si>
  <si>
    <t>354205961</t>
  </si>
  <si>
    <t>04/07/2025</t>
  </si>
  <si>
    <t>Month to Month Rent</t>
  </si>
  <si>
    <t>354205945</t>
  </si>
  <si>
    <t>04/07/2025</t>
  </si>
  <si>
    <t>Month to Month Rent</t>
  </si>
  <si>
    <t>354063780</t>
  </si>
  <si>
    <t>04/07/2025</t>
  </si>
  <si>
    <t>Rent</t>
  </si>
  <si>
    <t>354063359</t>
  </si>
  <si>
    <t>04/01/2025</t>
  </si>
  <si>
    <t>Rent</t>
  </si>
  <si>
    <t>354205957</t>
  </si>
  <si>
    <t>04/07/2025</t>
  </si>
  <si>
    <t>Month-to-Month Fee</t>
  </si>
  <si>
    <t>354205950</t>
  </si>
  <si>
    <t>04/07/2025</t>
  </si>
  <si>
    <t>Month-to-Month Fee</t>
  </si>
  <si>
    <t>354063144</t>
  </si>
  <si>
    <t>04/07/2025</t>
  </si>
  <si>
    <t>Storage</t>
  </si>
  <si>
    <t>354063544</t>
  </si>
  <si>
    <t>04/01/2025</t>
  </si>
  <si>
    <t>Storage</t>
  </si>
  <si>
    <t>354063415</t>
  </si>
  <si>
    <t>04/07/2025</t>
  </si>
  <si>
    <t>Storage</t>
  </si>
  <si>
    <t>354205959</t>
  </si>
  <si>
    <t>04/07/2025</t>
  </si>
  <si>
    <t>Storage</t>
  </si>
  <si>
    <t>354205949</t>
  </si>
  <si>
    <t>04/07/2025</t>
  </si>
  <si>
    <t>Charge Total:</t>
  </si>
  <si>
    <t>6-453</t>
  </si>
  <si>
    <t>clc_c2b</t>
  </si>
  <si>
    <t>Occupied No Notice</t>
  </si>
  <si>
    <t>Juarez, Brenda</t>
  </si>
  <si>
    <t>Resident</t>
  </si>
  <si>
    <t>Amenity Rent</t>
  </si>
  <si>
    <t>354063686</t>
  </si>
  <si>
    <t>04/01/2025</t>
  </si>
  <si>
    <t>Amenity Rent</t>
  </si>
  <si>
    <t>354063959</t>
  </si>
  <si>
    <t>04/01/2025</t>
  </si>
  <si>
    <t>Amenity Rent</t>
  </si>
  <si>
    <t>354063856</t>
  </si>
  <si>
    <t>04/01/2025</t>
  </si>
  <si>
    <t>Rent</t>
  </si>
  <si>
    <t>354063384</t>
  </si>
  <si>
    <t>04/01/2025</t>
  </si>
  <si>
    <t>Late Fee</t>
  </si>
  <si>
    <t>354402039</t>
  </si>
  <si>
    <t>04/04/2025</t>
  </si>
  <si>
    <t>Charge Total:</t>
  </si>
  <si>
    <t>6-454</t>
  </si>
  <si>
    <t>clc_s1e</t>
  </si>
  <si>
    <t>Occupied No Notice</t>
  </si>
  <si>
    <t>Nam, Sanghun</t>
  </si>
  <si>
    <t>Resident</t>
  </si>
  <si>
    <t>Amenity Rent</t>
  </si>
  <si>
    <t>354063022</t>
  </si>
  <si>
    <t>04/01/2025</t>
  </si>
  <si>
    <t>Rent</t>
  </si>
  <si>
    <t>354062898</t>
  </si>
  <si>
    <t>04/01/2025</t>
  </si>
  <si>
    <t>Charge Total:</t>
  </si>
  <si>
    <t>6-455</t>
  </si>
  <si>
    <t>clc_s1e</t>
  </si>
  <si>
    <t>Occupied No Notice</t>
  </si>
  <si>
    <t>Flores, Katie</t>
  </si>
  <si>
    <t>Resident</t>
  </si>
  <si>
    <t>Rent</t>
  </si>
  <si>
    <t>354062983</t>
  </si>
  <si>
    <t>04/01/2025</t>
  </si>
  <si>
    <t>Charge Total:</t>
  </si>
  <si>
    <t>6-456</t>
  </si>
  <si>
    <t>clc_s1e</t>
  </si>
  <si>
    <t>Vacant Unrented Ready</t>
  </si>
  <si>
    <t>-- Vacant --</t>
  </si>
  <si>
    <t>-</t>
  </si>
  <si>
    <t>Charge Total:</t>
  </si>
  <si>
    <t>6-457</t>
  </si>
  <si>
    <t>clc_a2c</t>
  </si>
  <si>
    <t>Occupied No Notice</t>
  </si>
  <si>
    <t>Shah, Sohail</t>
  </si>
  <si>
    <t>Resident</t>
  </si>
  <si>
    <t>Amenity Rent</t>
  </si>
  <si>
    <t>354063342</t>
  </si>
  <si>
    <t>04/01/2025</t>
  </si>
  <si>
    <t>Amenity Rent</t>
  </si>
  <si>
    <t>354063376</t>
  </si>
  <si>
    <t>04/01/2025</t>
  </si>
  <si>
    <t>Rent</t>
  </si>
  <si>
    <t>354063848</t>
  </si>
  <si>
    <t>04/01/2025</t>
  </si>
  <si>
    <t>Charge Total:</t>
  </si>
  <si>
    <t>6-458</t>
  </si>
  <si>
    <t>clc_b3</t>
  </si>
  <si>
    <t>Occupied No Notice</t>
  </si>
  <si>
    <t>Jones, Steven</t>
  </si>
  <si>
    <t>Resident</t>
  </si>
  <si>
    <t>Amenity Rent</t>
  </si>
  <si>
    <t>354063323</t>
  </si>
  <si>
    <t>04/01/2025</t>
  </si>
  <si>
    <t>Amenity Rent</t>
  </si>
  <si>
    <t>354063288</t>
  </si>
  <si>
    <t>04/01/2025</t>
  </si>
  <si>
    <t>Amenity Rent</t>
  </si>
  <si>
    <t>354062912</t>
  </si>
  <si>
    <t>04/01/2025</t>
  </si>
  <si>
    <t>Rent</t>
  </si>
  <si>
    <t>354063314</t>
  </si>
  <si>
    <t>04/01/2025</t>
  </si>
  <si>
    <t>Charge Total:</t>
  </si>
  <si>
    <t>6-459</t>
  </si>
  <si>
    <t>clc_s1e</t>
  </si>
  <si>
    <t>Occupied No Notice</t>
  </si>
  <si>
    <t>Pambid, Jessica</t>
  </si>
  <si>
    <t>Resident</t>
  </si>
  <si>
    <t>Amenity Rent</t>
  </si>
  <si>
    <t>354063804</t>
  </si>
  <si>
    <t>04/01/2025</t>
  </si>
  <si>
    <t>Rent</t>
  </si>
  <si>
    <t>354063235</t>
  </si>
  <si>
    <t>04/01/2025</t>
  </si>
  <si>
    <t>Charge Total:</t>
  </si>
  <si>
    <t>6-460</t>
  </si>
  <si>
    <t>clc_a1a</t>
  </si>
  <si>
    <t>Occupied No Notice</t>
  </si>
  <si>
    <t>Sacagiu, Or</t>
  </si>
  <si>
    <t>Resident</t>
  </si>
  <si>
    <t>Amenity Rent</t>
  </si>
  <si>
    <t>354063752</t>
  </si>
  <si>
    <t>04/01/2025</t>
  </si>
  <si>
    <t>Amenity Rent</t>
  </si>
  <si>
    <t>354063639</t>
  </si>
  <si>
    <t>04/01/2025</t>
  </si>
  <si>
    <t>Rent</t>
  </si>
  <si>
    <t>354063226</t>
  </si>
  <si>
    <t>04/01/2025</t>
  </si>
  <si>
    <t>Charge Total:</t>
  </si>
  <si>
    <t>6-461</t>
  </si>
  <si>
    <t>clc_s1e</t>
  </si>
  <si>
    <t>Notice Unrented</t>
  </si>
  <si>
    <t>Moore, Nicholas</t>
  </si>
  <si>
    <t>Resident</t>
  </si>
  <si>
    <t>Amenity Rent</t>
  </si>
  <si>
    <t>354063390</t>
  </si>
  <si>
    <t>04/01/2025</t>
  </si>
  <si>
    <t>Rent</t>
  </si>
  <si>
    <t>354063156</t>
  </si>
  <si>
    <t>04/01/2025</t>
  </si>
  <si>
    <t>Late Fee</t>
  </si>
  <si>
    <t>354402048</t>
  </si>
  <si>
    <t>04/04/2025</t>
  </si>
  <si>
    <t>Charge Total:</t>
  </si>
  <si>
    <t>6-462</t>
  </si>
  <si>
    <t>clc_a1a</t>
  </si>
  <si>
    <t>Notice Unrented</t>
  </si>
  <si>
    <t>Cave, Achibe</t>
  </si>
  <si>
    <t>Resident</t>
  </si>
  <si>
    <t>Amenity Rent</t>
  </si>
  <si>
    <t>354063845</t>
  </si>
  <si>
    <t>04/01/2025</t>
  </si>
  <si>
    <t>Amenity Rent</t>
  </si>
  <si>
    <t>354062971</t>
  </si>
  <si>
    <t>04/01/2025</t>
  </si>
  <si>
    <t>Month to Month Rent</t>
  </si>
  <si>
    <t>354063263</t>
  </si>
  <si>
    <t>04/01/2025</t>
  </si>
  <si>
    <t>Month-to-Month Fee</t>
  </si>
  <si>
    <t>354063680</t>
  </si>
  <si>
    <t>04/01/2025</t>
  </si>
  <si>
    <t>Renters Insurance Fine</t>
  </si>
  <si>
    <t>354089428</t>
  </si>
  <si>
    <t>04/01/2025</t>
  </si>
  <si>
    <t>Renters Insurance Fine</t>
  </si>
  <si>
    <t>354042024</t>
  </si>
  <si>
    <t>04/01/2025</t>
  </si>
  <si>
    <t>Renters Insurance Fine</t>
  </si>
  <si>
    <t>354167195</t>
  </si>
  <si>
    <t>04/01/2025</t>
  </si>
  <si>
    <t>Charge Total:</t>
  </si>
  <si>
    <t>6-463</t>
  </si>
  <si>
    <t>clc_s1e</t>
  </si>
  <si>
    <t>Occupied No Notice</t>
  </si>
  <si>
    <t>Corporate Housing, Unilink Transportation</t>
  </si>
  <si>
    <t>Resident</t>
  </si>
  <si>
    <t>Amenity Rent</t>
  </si>
  <si>
    <t>354063644</t>
  </si>
  <si>
    <t>04/01/2025</t>
  </si>
  <si>
    <t>Rent</t>
  </si>
  <si>
    <t>354063454</t>
  </si>
  <si>
    <t>04/01/2025</t>
  </si>
  <si>
    <t>Charge Total:</t>
  </si>
  <si>
    <t>6-464</t>
  </si>
  <si>
    <t>clc_c2a</t>
  </si>
  <si>
    <t>Occupied No Notice</t>
  </si>
  <si>
    <t>Depaz, Osvaldo</t>
  </si>
  <si>
    <t>Resident</t>
  </si>
  <si>
    <t>Amenity Rent</t>
  </si>
  <si>
    <t>354063256</t>
  </si>
  <si>
    <t>04/01/2025</t>
  </si>
  <si>
    <t>Amenity Rent</t>
  </si>
  <si>
    <t>354063650</t>
  </si>
  <si>
    <t>04/01/2025</t>
  </si>
  <si>
    <t>Amenity Rent</t>
  </si>
  <si>
    <t>354063892</t>
  </si>
  <si>
    <t>04/01/2025</t>
  </si>
  <si>
    <t>Amenity Rent</t>
  </si>
  <si>
    <t>354063740</t>
  </si>
  <si>
    <t>04/01/2025</t>
  </si>
  <si>
    <t>Amenity Rent</t>
  </si>
  <si>
    <t>354063548</t>
  </si>
  <si>
    <t>04/06/2025</t>
  </si>
  <si>
    <t>Amenity Rent</t>
  </si>
  <si>
    <t>354385060</t>
  </si>
  <si>
    <t>04/06/2025</t>
  </si>
  <si>
    <t>Amenity Rent</t>
  </si>
  <si>
    <t>354385094</t>
  </si>
  <si>
    <t>04/06/2025</t>
  </si>
  <si>
    <t>Amenity Rent</t>
  </si>
  <si>
    <t>354063893</t>
  </si>
  <si>
    <t>04/06/2025</t>
  </si>
  <si>
    <t>Amenity Rent</t>
  </si>
  <si>
    <t>354063026</t>
  </si>
  <si>
    <t>04/06/2025</t>
  </si>
  <si>
    <t>Amenity Rent</t>
  </si>
  <si>
    <t>354385091</t>
  </si>
  <si>
    <t>04/06/2025</t>
  </si>
  <si>
    <t>Amenity Rent</t>
  </si>
  <si>
    <t>354385063</t>
  </si>
  <si>
    <t>04/06/2025</t>
  </si>
  <si>
    <t>Amenity Rent</t>
  </si>
  <si>
    <t>354385087</t>
  </si>
  <si>
    <t>04/06/2025</t>
  </si>
  <si>
    <t>Amenity Rent</t>
  </si>
  <si>
    <t>354385061</t>
  </si>
  <si>
    <t>04/06/2025</t>
  </si>
  <si>
    <t>Amenity Rent</t>
  </si>
  <si>
    <t>354063522</t>
  </si>
  <si>
    <t>04/06/2025</t>
  </si>
  <si>
    <t>Amenity Rent</t>
  </si>
  <si>
    <t>354385088</t>
  </si>
  <si>
    <t>04/06/2025</t>
  </si>
  <si>
    <t>Amenity Rent</t>
  </si>
  <si>
    <t>354385062</t>
  </si>
  <si>
    <t>04/06/2025</t>
  </si>
  <si>
    <t>Month to Month Rent</t>
  </si>
  <si>
    <t>354385059</t>
  </si>
  <si>
    <t>04/06/2025</t>
  </si>
  <si>
    <t>Month to Month Rent</t>
  </si>
  <si>
    <t>354063753</t>
  </si>
  <si>
    <t>04/06/2025</t>
  </si>
  <si>
    <t>Rent</t>
  </si>
  <si>
    <t>354063541</t>
  </si>
  <si>
    <t>04/01/2025</t>
  </si>
  <si>
    <t>Rent</t>
  </si>
  <si>
    <t>354385090</t>
  </si>
  <si>
    <t>04/06/2025</t>
  </si>
  <si>
    <t>Month-to-Month Fee</t>
  </si>
  <si>
    <t>354063763</t>
  </si>
  <si>
    <t>04/06/2025</t>
  </si>
  <si>
    <t>Month-to-Month Fee</t>
  </si>
  <si>
    <t>354385070</t>
  </si>
  <si>
    <t>04/06/2025</t>
  </si>
  <si>
    <t>Parking/Carport/Garage</t>
  </si>
  <si>
    <t>354063585</t>
  </si>
  <si>
    <t>04/01/2025</t>
  </si>
  <si>
    <t>Parking/Carport/Garage</t>
  </si>
  <si>
    <t>354063735</t>
  </si>
  <si>
    <t>04/01/2025</t>
  </si>
  <si>
    <t>Parking/Carport/Garage</t>
  </si>
  <si>
    <t>354063531</t>
  </si>
  <si>
    <t>04/01/2025</t>
  </si>
  <si>
    <t>Parking/Carport/Garage</t>
  </si>
  <si>
    <t>354062992</t>
  </si>
  <si>
    <t>04/01/2025</t>
  </si>
  <si>
    <t>Parking/Carport/Garage</t>
  </si>
  <si>
    <t>354062941</t>
  </si>
  <si>
    <t>04/01/2025</t>
  </si>
  <si>
    <t>Parking/Carport/Garage</t>
  </si>
  <si>
    <t>354385103</t>
  </si>
  <si>
    <t>04/06/2025</t>
  </si>
  <si>
    <t>Parking/Carport/Garage</t>
  </si>
  <si>
    <t>354385064</t>
  </si>
  <si>
    <t>04/06/2025</t>
  </si>
  <si>
    <t>Parking/Carport/Garage</t>
  </si>
  <si>
    <t>354063407</t>
  </si>
  <si>
    <t>04/06/2025</t>
  </si>
  <si>
    <t>Parking/Carport/Garage</t>
  </si>
  <si>
    <t>354385101</t>
  </si>
  <si>
    <t>04/06/2025</t>
  </si>
  <si>
    <t>Parking/Carport/Garage</t>
  </si>
  <si>
    <t>354063303</t>
  </si>
  <si>
    <t>04/06/2025</t>
  </si>
  <si>
    <t>Parking/Carport/Garage</t>
  </si>
  <si>
    <t>354385069</t>
  </si>
  <si>
    <t>04/06/2025</t>
  </si>
  <si>
    <t>Parking/Carport/Garage</t>
  </si>
  <si>
    <t>354385089</t>
  </si>
  <si>
    <t>04/06/2025</t>
  </si>
  <si>
    <t>Parking/Carport/Garage</t>
  </si>
  <si>
    <t>354063520</t>
  </si>
  <si>
    <t>04/06/2025</t>
  </si>
  <si>
    <t>Parking/Carport/Garage</t>
  </si>
  <si>
    <t>354063328</t>
  </si>
  <si>
    <t>04/06/2025</t>
  </si>
  <si>
    <t>Parking/Carport/Garage</t>
  </si>
  <si>
    <t>354063388</t>
  </si>
  <si>
    <t>04/06/2025</t>
  </si>
  <si>
    <t>Parking/Carport/Garage</t>
  </si>
  <si>
    <t>354385066</t>
  </si>
  <si>
    <t>04/06/2025</t>
  </si>
  <si>
    <t>Parking/Carport/Garage</t>
  </si>
  <si>
    <t>354385065</t>
  </si>
  <si>
    <t>04/06/2025</t>
  </si>
  <si>
    <t>Parking/Carport/Garage</t>
  </si>
  <si>
    <t>354385083</t>
  </si>
  <si>
    <t>04/06/2025</t>
  </si>
  <si>
    <t>Parking/Carport/Garage</t>
  </si>
  <si>
    <t>354385098</t>
  </si>
  <si>
    <t>04/06/2025</t>
  </si>
  <si>
    <t>Parking/Carport/Garage</t>
  </si>
  <si>
    <t>354385067</t>
  </si>
  <si>
    <t>04/06/2025</t>
  </si>
  <si>
    <t>Storage</t>
  </si>
  <si>
    <t>354063814</t>
  </si>
  <si>
    <t>04/01/2025</t>
  </si>
  <si>
    <t>Storage</t>
  </si>
  <si>
    <t>354063032</t>
  </si>
  <si>
    <t>04/06/2025</t>
  </si>
  <si>
    <t>Storage</t>
  </si>
  <si>
    <t>354385068</t>
  </si>
  <si>
    <t>04/06/2025</t>
  </si>
  <si>
    <t>Storage</t>
  </si>
  <si>
    <t>354385093</t>
  </si>
  <si>
    <t>04/06/2025</t>
  </si>
  <si>
    <t>Charge Total:</t>
  </si>
  <si>
    <t>6-465</t>
  </si>
  <si>
    <t>clc_c2b</t>
  </si>
  <si>
    <t>Occupied No Notice</t>
  </si>
  <si>
    <t>Jamali, Gino</t>
  </si>
  <si>
    <t>Resident</t>
  </si>
  <si>
    <t>Amenity Rent</t>
  </si>
  <si>
    <t>354063126</t>
  </si>
  <si>
    <t>04/01/2025</t>
  </si>
  <si>
    <t>Amenity Rent</t>
  </si>
  <si>
    <t>354063383</t>
  </si>
  <si>
    <t>04/01/2025</t>
  </si>
  <si>
    <t>Amenity Rent</t>
  </si>
  <si>
    <t>354063925</t>
  </si>
  <si>
    <t>04/01/2025</t>
  </si>
  <si>
    <t>Rent</t>
  </si>
  <si>
    <t>354063537</t>
  </si>
  <si>
    <t>04/01/2025</t>
  </si>
  <si>
    <t>Parking/Carport/Garage</t>
  </si>
  <si>
    <t>354063225</t>
  </si>
  <si>
    <t>04/01/2025</t>
  </si>
  <si>
    <t>Parking/Carport/Garage</t>
  </si>
  <si>
    <t>354062988</t>
  </si>
  <si>
    <t>04/01/2025</t>
  </si>
  <si>
    <t>Parking/Carport/Garage</t>
  </si>
  <si>
    <t>354063070</t>
  </si>
  <si>
    <t>04/01/2025</t>
  </si>
  <si>
    <t>Storage</t>
  </si>
  <si>
    <t>354063215</t>
  </si>
  <si>
    <t>04/01/2025</t>
  </si>
  <si>
    <t>Storage</t>
  </si>
  <si>
    <t>354063136</t>
  </si>
  <si>
    <t>04/01/2025</t>
  </si>
  <si>
    <t>Storage</t>
  </si>
  <si>
    <t>354063399</t>
  </si>
  <si>
    <t>04/01/2025</t>
  </si>
  <si>
    <t>Storage</t>
  </si>
  <si>
    <t>354063363</t>
  </si>
  <si>
    <t>04/01/2025</t>
  </si>
  <si>
    <t>Charge Total:</t>
  </si>
  <si>
    <t>7-167</t>
  </si>
  <si>
    <t>clc_s1</t>
  </si>
  <si>
    <t>Occupied No Notice</t>
  </si>
  <si>
    <t>Stewart, Amelia</t>
  </si>
  <si>
    <t>Resident</t>
  </si>
  <si>
    <t>Amenity Rent</t>
  </si>
  <si>
    <t>354063043</t>
  </si>
  <si>
    <t>04/01/2025</t>
  </si>
  <si>
    <t>Amenity Rent</t>
  </si>
  <si>
    <t>354063552</t>
  </si>
  <si>
    <t>04/01/2025</t>
  </si>
  <si>
    <t>Amenity Rent</t>
  </si>
  <si>
    <t>354063894</t>
  </si>
  <si>
    <t>04/01/2025</t>
  </si>
  <si>
    <t>Rent</t>
  </si>
  <si>
    <t>354063707</t>
  </si>
  <si>
    <t>04/01/2025</t>
  </si>
  <si>
    <t>Pet Charge</t>
  </si>
  <si>
    <t>354063409</t>
  </si>
  <si>
    <t>04/01/2025</t>
  </si>
  <si>
    <t>Storage</t>
  </si>
  <si>
    <t>354063193</t>
  </si>
  <si>
    <t>04/01/2025</t>
  </si>
  <si>
    <t>Charge Total:</t>
  </si>
  <si>
    <t>7-168</t>
  </si>
  <si>
    <t>clc_a3</t>
  </si>
  <si>
    <t>Occupied No Notice</t>
  </si>
  <si>
    <t>Hernandez, Mark</t>
  </si>
  <si>
    <t>Resident</t>
  </si>
  <si>
    <t>Amenity Rent</t>
  </si>
  <si>
    <t>354063423</t>
  </si>
  <si>
    <t>04/01/2025</t>
  </si>
  <si>
    <t>Amenity Rent</t>
  </si>
  <si>
    <t>354063455</t>
  </si>
  <si>
    <t>04/01/2025</t>
  </si>
  <si>
    <t>Amenity Rent</t>
  </si>
  <si>
    <t>354063290</t>
  </si>
  <si>
    <t>04/01/2025</t>
  </si>
  <si>
    <t>Amenity Rent</t>
  </si>
  <si>
    <t>354063506</t>
  </si>
  <si>
    <t>04/01/2025</t>
  </si>
  <si>
    <t>Rent</t>
  </si>
  <si>
    <t>354063024</t>
  </si>
  <si>
    <t>04/01/2025</t>
  </si>
  <si>
    <t>Charge Total:</t>
  </si>
  <si>
    <t>7-169</t>
  </si>
  <si>
    <t>clc_s1f</t>
  </si>
  <si>
    <t>Occupied No Notice</t>
  </si>
  <si>
    <t>Guerrero, Michael</t>
  </si>
  <si>
    <t>Resident</t>
  </si>
  <si>
    <t>Amenity Rent</t>
  </si>
  <si>
    <t>354063102</t>
  </si>
  <si>
    <t>04/01/2025</t>
  </si>
  <si>
    <t>Amenity Rent</t>
  </si>
  <si>
    <t>354062977</t>
  </si>
  <si>
    <t>04/01/2025</t>
  </si>
  <si>
    <t>Amenity Rent</t>
  </si>
  <si>
    <t>354063343</t>
  </si>
  <si>
    <t>04/01/2025</t>
  </si>
  <si>
    <t>Rent</t>
  </si>
  <si>
    <t>354063151</t>
  </si>
  <si>
    <t>04/01/2025</t>
  </si>
  <si>
    <t>Charge Total:</t>
  </si>
  <si>
    <t>7-170</t>
  </si>
  <si>
    <t>clc_b2</t>
  </si>
  <si>
    <t>Occupied No Notice</t>
  </si>
  <si>
    <t>Bilbatua, Martha</t>
  </si>
  <si>
    <t>Resident</t>
  </si>
  <si>
    <t>Amenity Rent</t>
  </si>
  <si>
    <t>354063481</t>
  </si>
  <si>
    <t>04/01/2025</t>
  </si>
  <si>
    <t>Amenity Rent</t>
  </si>
  <si>
    <t>354063090</t>
  </si>
  <si>
    <t>04/01/2025</t>
  </si>
  <si>
    <t>Amenity Rent</t>
  </si>
  <si>
    <t>354063220</t>
  </si>
  <si>
    <t>04/01/2025</t>
  </si>
  <si>
    <t>Amenity Rent</t>
  </si>
  <si>
    <t>354063788</t>
  </si>
  <si>
    <t>04/01/2025</t>
  </si>
  <si>
    <t>Amenity Rent</t>
  </si>
  <si>
    <t>354062922</t>
  </si>
  <si>
    <t>04/01/2025</t>
  </si>
  <si>
    <t>Rent</t>
  </si>
  <si>
    <t>354062938</t>
  </si>
  <si>
    <t>04/01/2025</t>
  </si>
  <si>
    <t>Charge Total:</t>
  </si>
  <si>
    <t>7-171</t>
  </si>
  <si>
    <t>clc_b2</t>
  </si>
  <si>
    <t>Occupied No Notice</t>
  </si>
  <si>
    <t>Markov, Andriy</t>
  </si>
  <si>
    <t>Resident</t>
  </si>
  <si>
    <t>Amenity Rent</t>
  </si>
  <si>
    <t>354063044</t>
  </si>
  <si>
    <t>04/01/2025</t>
  </si>
  <si>
    <t>Amenity Rent</t>
  </si>
  <si>
    <t>354063159</t>
  </si>
  <si>
    <t>04/01/2025</t>
  </si>
  <si>
    <t>Amenity Rent</t>
  </si>
  <si>
    <t>354063887</t>
  </si>
  <si>
    <t>04/01/2025</t>
  </si>
  <si>
    <t>Amenity Rent</t>
  </si>
  <si>
    <t>354063071</t>
  </si>
  <si>
    <t>04/01/2025</t>
  </si>
  <si>
    <t>Amenity Rent</t>
  </si>
  <si>
    <t>354063501</t>
  </si>
  <si>
    <t>04/01/2025</t>
  </si>
  <si>
    <t>Rent</t>
  </si>
  <si>
    <t>354063354</t>
  </si>
  <si>
    <t>04/01/2025</t>
  </si>
  <si>
    <t>Charge Total:</t>
  </si>
  <si>
    <t>7-172</t>
  </si>
  <si>
    <t>clc_b2</t>
  </si>
  <si>
    <t>Occupied No Notice</t>
  </si>
  <si>
    <t>Moreno, Randolph</t>
  </si>
  <si>
    <t>Resident</t>
  </si>
  <si>
    <t>Amenity Rent</t>
  </si>
  <si>
    <t>354063482</t>
  </si>
  <si>
    <t>04/01/2025</t>
  </si>
  <si>
    <t>Amenity Rent</t>
  </si>
  <si>
    <t>354063938</t>
  </si>
  <si>
    <t>04/01/2025</t>
  </si>
  <si>
    <t>Amenity Rent</t>
  </si>
  <si>
    <t>354063452</t>
  </si>
  <si>
    <t>04/01/2025</t>
  </si>
  <si>
    <t>Amenity Rent</t>
  </si>
  <si>
    <t>354063012</t>
  </si>
  <si>
    <t>04/01/2025</t>
  </si>
  <si>
    <t>Amenity Rent</t>
  </si>
  <si>
    <t>354063279</t>
  </si>
  <si>
    <t>04/01/2025</t>
  </si>
  <si>
    <t>Rent</t>
  </si>
  <si>
    <t>354063313</t>
  </si>
  <si>
    <t>04/01/2025</t>
  </si>
  <si>
    <t>Late Fee</t>
  </si>
  <si>
    <t>354402027</t>
  </si>
  <si>
    <t>04/04/2025</t>
  </si>
  <si>
    <t>Pet Charge</t>
  </si>
  <si>
    <t>354063854</t>
  </si>
  <si>
    <t>04/01/2025</t>
  </si>
  <si>
    <t>Storage</t>
  </si>
  <si>
    <t>354063208</t>
  </si>
  <si>
    <t>04/01/2025</t>
  </si>
  <si>
    <t>Charge Total:</t>
  </si>
  <si>
    <t>7-173</t>
  </si>
  <si>
    <t>clc_b2</t>
  </si>
  <si>
    <t>Occupied No Notice</t>
  </si>
  <si>
    <t>Hankins, Karmichael</t>
  </si>
  <si>
    <t>Resident</t>
  </si>
  <si>
    <t>Amenity Rent</t>
  </si>
  <si>
    <t>354063594</t>
  </si>
  <si>
    <t>04/01/2025</t>
  </si>
  <si>
    <t>Amenity Rent</t>
  </si>
  <si>
    <t>354063141</t>
  </si>
  <si>
    <t>04/01/2025</t>
  </si>
  <si>
    <t>Amenity Rent</t>
  </si>
  <si>
    <t>354063568</t>
  </si>
  <si>
    <t>04/01/2025</t>
  </si>
  <si>
    <t>Amenity Rent</t>
  </si>
  <si>
    <t>354063586</t>
  </si>
  <si>
    <t>04/01/2025</t>
  </si>
  <si>
    <t>Amenity Rent</t>
  </si>
  <si>
    <t>354063107</t>
  </si>
  <si>
    <t>04/01/2025</t>
  </si>
  <si>
    <t>Rent</t>
  </si>
  <si>
    <t>354063171</t>
  </si>
  <si>
    <t>04/01/2025</t>
  </si>
  <si>
    <t>Late Fee</t>
  </si>
  <si>
    <t>354402029</t>
  </si>
  <si>
    <t>04/04/2025</t>
  </si>
  <si>
    <t>Charge Total:</t>
  </si>
  <si>
    <t>7-174</t>
  </si>
  <si>
    <t>clc_a3b</t>
  </si>
  <si>
    <t>Notice Unrented</t>
  </si>
  <si>
    <t>Robles, Marina (Marina)</t>
  </si>
  <si>
    <t>Resident</t>
  </si>
  <si>
    <t>Amenity Rent</t>
  </si>
  <si>
    <t>354063587</t>
  </si>
  <si>
    <t>04/01/2025</t>
  </si>
  <si>
    <t>Amenity Rent</t>
  </si>
  <si>
    <t>354063189</t>
  </si>
  <si>
    <t>04/01/2025</t>
  </si>
  <si>
    <t>Amenity Rent</t>
  </si>
  <si>
    <t>354063807</t>
  </si>
  <si>
    <t>04/01/2025</t>
  </si>
  <si>
    <t>Amenity Rent</t>
  </si>
  <si>
    <t>354063923</t>
  </si>
  <si>
    <t>04/01/2025</t>
  </si>
  <si>
    <t>Rent</t>
  </si>
  <si>
    <t>354063958</t>
  </si>
  <si>
    <t>04/01/2025</t>
  </si>
  <si>
    <t>Pet Charge</t>
  </si>
  <si>
    <t>354063795</t>
  </si>
  <si>
    <t>04/01/2025</t>
  </si>
  <si>
    <t>Charge Total:</t>
  </si>
  <si>
    <t>7-267</t>
  </si>
  <si>
    <t>clc_a1a</t>
  </si>
  <si>
    <t>Occupied No Notice</t>
  </si>
  <si>
    <t>Mondragon, Carlos</t>
  </si>
  <si>
    <t>Resident</t>
  </si>
  <si>
    <t>Amenity Rent</t>
  </si>
  <si>
    <t>354063125</t>
  </si>
  <si>
    <t>04/01/2025</t>
  </si>
  <si>
    <t>Rent</t>
  </si>
  <si>
    <t>354063563</t>
  </si>
  <si>
    <t>04/01/2025</t>
  </si>
  <si>
    <t>Charge Total:</t>
  </si>
  <si>
    <t>7-268</t>
  </si>
  <si>
    <t>clc_a3a</t>
  </si>
  <si>
    <t>Occupied No Notice</t>
  </si>
  <si>
    <t>Cantu, Lisa</t>
  </si>
  <si>
    <t>Resident</t>
  </si>
  <si>
    <t>Amenity Rent</t>
  </si>
  <si>
    <t>354063955</t>
  </si>
  <si>
    <t>04/01/2025</t>
  </si>
  <si>
    <t>Amenity Rent</t>
  </si>
  <si>
    <t>354063931</t>
  </si>
  <si>
    <t>04/01/2025</t>
  </si>
  <si>
    <t>Rent</t>
  </si>
  <si>
    <t>354063364</t>
  </si>
  <si>
    <t>04/01/2025</t>
  </si>
  <si>
    <t>Storage</t>
  </si>
  <si>
    <t>354063123</t>
  </si>
  <si>
    <t>04/01/2025</t>
  </si>
  <si>
    <t>Charge Total:</t>
  </si>
  <si>
    <t>7-269</t>
  </si>
  <si>
    <t>clc_s1g</t>
  </si>
  <si>
    <t>Occupied No Notice</t>
  </si>
  <si>
    <t>Campos, Jeremiah</t>
  </si>
  <si>
    <t>Resident</t>
  </si>
  <si>
    <t>Amenity Rent</t>
  </si>
  <si>
    <t>354063642</t>
  </si>
  <si>
    <t>04/01/2025</t>
  </si>
  <si>
    <t>Rent</t>
  </si>
  <si>
    <t>354063240</t>
  </si>
  <si>
    <t>04/01/2025</t>
  </si>
  <si>
    <t>Charge Total:</t>
  </si>
  <si>
    <t>7-274</t>
  </si>
  <si>
    <t>clc_a3c</t>
  </si>
  <si>
    <t>Occupied No Notice</t>
  </si>
  <si>
    <t>Saldana, Jasmin</t>
  </si>
  <si>
    <t>Resident</t>
  </si>
  <si>
    <t>Amenity Rent</t>
  </si>
  <si>
    <t>354062979</t>
  </si>
  <si>
    <t>04/01/2025</t>
  </si>
  <si>
    <t>Amenity Rent</t>
  </si>
  <si>
    <t>354063896</t>
  </si>
  <si>
    <t>04/01/2025</t>
  </si>
  <si>
    <t>Rent</t>
  </si>
  <si>
    <t>354063180</t>
  </si>
  <si>
    <t>04/01/2025</t>
  </si>
  <si>
    <t>Pet Charge</t>
  </si>
  <si>
    <t>354062906</t>
  </si>
  <si>
    <t>04/01/2025</t>
  </si>
  <si>
    <t>Storage</t>
  </si>
  <si>
    <t>354063182</t>
  </si>
  <si>
    <t>04/01/2025</t>
  </si>
  <si>
    <t>Charge Total:</t>
  </si>
  <si>
    <t>7-367</t>
  </si>
  <si>
    <t>clc_a1a</t>
  </si>
  <si>
    <t>Occupied No Notice</t>
  </si>
  <si>
    <t>Plata, Eduardo</t>
  </si>
  <si>
    <t>Resident</t>
  </si>
  <si>
    <t>Amenity Rent</t>
  </si>
  <si>
    <t>354063086</t>
  </si>
  <si>
    <t>04/01/2025</t>
  </si>
  <si>
    <t>Amenity Rent</t>
  </si>
  <si>
    <t>354063051</t>
  </si>
  <si>
    <t>04/01/2025</t>
  </si>
  <si>
    <t>Rent</t>
  </si>
  <si>
    <t>354063430</t>
  </si>
  <si>
    <t>04/01/2025</t>
  </si>
  <si>
    <t>Charge Total:</t>
  </si>
  <si>
    <t>7-368</t>
  </si>
  <si>
    <t>clc_a3a</t>
  </si>
  <si>
    <t>Occupied No Notice</t>
  </si>
  <si>
    <t>Smith, Jazmyne</t>
  </si>
  <si>
    <t>Resident</t>
  </si>
  <si>
    <t>Amenity Rent</t>
  </si>
  <si>
    <t>354063174</t>
  </si>
  <si>
    <t>04/01/2025</t>
  </si>
  <si>
    <t>Amenity Rent</t>
  </si>
  <si>
    <t>354063702</t>
  </si>
  <si>
    <t>04/01/2025</t>
  </si>
  <si>
    <t>Rent</t>
  </si>
  <si>
    <t>354063424</t>
  </si>
  <si>
    <t>04/01/2025</t>
  </si>
  <si>
    <t>Charge Total:</t>
  </si>
  <si>
    <t>7-369</t>
  </si>
  <si>
    <t>clc_s1g</t>
  </si>
  <si>
    <t>Notice Unrented</t>
  </si>
  <si>
    <t>York, Sydney</t>
  </si>
  <si>
    <t>Resident</t>
  </si>
  <si>
    <t>Amenity Rent</t>
  </si>
  <si>
    <t>354062905</t>
  </si>
  <si>
    <t>04/01/2025</t>
  </si>
  <si>
    <t>Amenity Rent</t>
  </si>
  <si>
    <t>354063681</t>
  </si>
  <si>
    <t>04/01/2025</t>
  </si>
  <si>
    <t>Rent</t>
  </si>
  <si>
    <t>354063245</t>
  </si>
  <si>
    <t>04/01/2025</t>
  </si>
  <si>
    <t>Charge Total:</t>
  </si>
  <si>
    <t>7-370</t>
  </si>
  <si>
    <t>clc_a3a</t>
  </si>
  <si>
    <t>Occupied No Notice</t>
  </si>
  <si>
    <t>Imai, Toru</t>
  </si>
  <si>
    <t>Resident</t>
  </si>
  <si>
    <t>Amenity Rent</t>
  </si>
  <si>
    <t>354063201</t>
  </si>
  <si>
    <t>04/01/2025</t>
  </si>
  <si>
    <t>Amenity Rent</t>
  </si>
  <si>
    <t>354063609</t>
  </si>
  <si>
    <t>04/01/2025</t>
  </si>
  <si>
    <t>Rent</t>
  </si>
  <si>
    <t>354063793</t>
  </si>
  <si>
    <t>04/01/2025</t>
  </si>
  <si>
    <t>Late Fee</t>
  </si>
  <si>
    <t>354402038</t>
  </si>
  <si>
    <t>04/04/2025</t>
  </si>
  <si>
    <t>Charge Total:</t>
  </si>
  <si>
    <t>7-371</t>
  </si>
  <si>
    <t>clc_a3a</t>
  </si>
  <si>
    <t>Occupied No Notice</t>
  </si>
  <si>
    <t>Duran, Monica</t>
  </si>
  <si>
    <t>Resident</t>
  </si>
  <si>
    <t>Amenity Rent</t>
  </si>
  <si>
    <t>354062985</t>
  </si>
  <si>
    <t>04/01/2025</t>
  </si>
  <si>
    <t>Amenity Rent</t>
  </si>
  <si>
    <t>354063168</t>
  </si>
  <si>
    <t>04/01/2025</t>
  </si>
  <si>
    <t>Rent</t>
  </si>
  <si>
    <t>354063674</t>
  </si>
  <si>
    <t>04/01/2025</t>
  </si>
  <si>
    <t>Pet Charge</t>
  </si>
  <si>
    <t>354062968</t>
  </si>
  <si>
    <t>04/01/2025</t>
  </si>
  <si>
    <t>Charge Total:</t>
  </si>
  <si>
    <t>7-372</t>
  </si>
  <si>
    <t>clc_a3a</t>
  </si>
  <si>
    <t>Occupied No Notice</t>
  </si>
  <si>
    <t>De La Garza, Robert</t>
  </si>
  <si>
    <t>Resident</t>
  </si>
  <si>
    <t>Amenity Rent</t>
  </si>
  <si>
    <t>354062875</t>
  </si>
  <si>
    <t>04/01/2025</t>
  </si>
  <si>
    <t>Amenity Rent</t>
  </si>
  <si>
    <t>354063867</t>
  </si>
  <si>
    <t>04/01/2025</t>
  </si>
  <si>
    <t>Rent</t>
  </si>
  <si>
    <t>354063432</t>
  </si>
  <si>
    <t>04/01/2025</t>
  </si>
  <si>
    <t>Late Fee</t>
  </si>
  <si>
    <t>354402035</t>
  </si>
  <si>
    <t>04/04/2025</t>
  </si>
  <si>
    <t>Charge Total:</t>
  </si>
  <si>
    <t>7-373</t>
  </si>
  <si>
    <t>clc_a3a</t>
  </si>
  <si>
    <t>Occupied No Notice</t>
  </si>
  <si>
    <t>Donoho, Johnny</t>
  </si>
  <si>
    <t>Resident</t>
  </si>
  <si>
    <t>Amenity Rent</t>
  </si>
  <si>
    <t>354063450</t>
  </si>
  <si>
    <t>04/01/2025</t>
  </si>
  <si>
    <t>Amenity Rent</t>
  </si>
  <si>
    <t>354063069</t>
  </si>
  <si>
    <t>04/01/2025</t>
  </si>
  <si>
    <t>Rent</t>
  </si>
  <si>
    <t>354063013</t>
  </si>
  <si>
    <t>04/01/2025</t>
  </si>
  <si>
    <t>Storage</t>
  </si>
  <si>
    <t>354063091</t>
  </si>
  <si>
    <t>04/01/2025</t>
  </si>
  <si>
    <t>Charge Total:</t>
  </si>
  <si>
    <t>7-374</t>
  </si>
  <si>
    <t>clc_a3c</t>
  </si>
  <si>
    <t>Occupied No Notice</t>
  </si>
  <si>
    <t>Bluestein, David</t>
  </si>
  <si>
    <t>Resident</t>
  </si>
  <si>
    <t>Amenity Rent</t>
  </si>
  <si>
    <t>354063249</t>
  </si>
  <si>
    <t>04/01/2025</t>
  </si>
  <si>
    <t>Amenity Rent</t>
  </si>
  <si>
    <t>354063940</t>
  </si>
  <si>
    <t>04/01/2025</t>
  </si>
  <si>
    <t>Amenity Rent</t>
  </si>
  <si>
    <t>354063879</t>
  </si>
  <si>
    <t>04/01/2025</t>
  </si>
  <si>
    <t>Rent</t>
  </si>
  <si>
    <t>354063502</t>
  </si>
  <si>
    <t>04/01/2025</t>
  </si>
  <si>
    <t>Late Fee</t>
  </si>
  <si>
    <t>354333219</t>
  </si>
  <si>
    <t>03/04/2025</t>
  </si>
  <si>
    <t>Charge Total:</t>
  </si>
  <si>
    <t>7-467</t>
  </si>
  <si>
    <t>clc_a1a</t>
  </si>
  <si>
    <t>Occupied No Notice</t>
  </si>
  <si>
    <t>Anantua, Richard</t>
  </si>
  <si>
    <t>Resident</t>
  </si>
  <si>
    <t>Amenity Rent</t>
  </si>
  <si>
    <t>354062972</t>
  </si>
  <si>
    <t>04/01/2025</t>
  </si>
  <si>
    <t>Rent</t>
  </si>
  <si>
    <t>354063523</t>
  </si>
  <si>
    <t>04/01/2025</t>
  </si>
  <si>
    <t>Charge Total:</t>
  </si>
  <si>
    <t>7-468</t>
  </si>
  <si>
    <t>clc_b2a</t>
  </si>
  <si>
    <t>Occupied No Notice</t>
  </si>
  <si>
    <t>Pitamber, Naina</t>
  </si>
  <si>
    <t>Resident</t>
  </si>
  <si>
    <t>Amenity Rent</t>
  </si>
  <si>
    <t>354063945</t>
  </si>
  <si>
    <t>04/01/2025</t>
  </si>
  <si>
    <t>Amenity Rent</t>
  </si>
  <si>
    <t>354062967</t>
  </si>
  <si>
    <t>04/01/2025</t>
  </si>
  <si>
    <t>Rent</t>
  </si>
  <si>
    <t>354063148</t>
  </si>
  <si>
    <t>04/01/2025</t>
  </si>
  <si>
    <t>Storage</t>
  </si>
  <si>
    <t>354063400</t>
  </si>
  <si>
    <t>04/01/2025</t>
  </si>
  <si>
    <t>Storage</t>
  </si>
  <si>
    <t>354063742</t>
  </si>
  <si>
    <t>04/01/2025</t>
  </si>
  <si>
    <t>Charge Total:</t>
  </si>
  <si>
    <t>7-469</t>
  </si>
  <si>
    <t>clc_s1g</t>
  </si>
  <si>
    <t>Occupied No Notice</t>
  </si>
  <si>
    <t>Salinas-Acosta, Eira</t>
  </si>
  <si>
    <t>Resident</t>
  </si>
  <si>
    <t>Amenity Rent</t>
  </si>
  <si>
    <t>354063326</t>
  </si>
  <si>
    <t>04/01/2025</t>
  </si>
  <si>
    <t>Amenity Rent</t>
  </si>
  <si>
    <t>354063351</t>
  </si>
  <si>
    <t>04/01/2025</t>
  </si>
  <si>
    <t>Rent</t>
  </si>
  <si>
    <t>354063146</t>
  </si>
  <si>
    <t>04/01/2025</t>
  </si>
  <si>
    <t>Late Fee</t>
  </si>
  <si>
    <t>354402046</t>
  </si>
  <si>
    <t>04/04/2025</t>
  </si>
  <si>
    <t>Pet Charge</t>
  </si>
  <si>
    <t>354063924</t>
  </si>
  <si>
    <t>04/01/2025</t>
  </si>
  <si>
    <t>Charge Total:</t>
  </si>
  <si>
    <t>7-470</t>
  </si>
  <si>
    <t>clc_a3a</t>
  </si>
  <si>
    <t>Occupied No Notice</t>
  </si>
  <si>
    <t>Gomez, Mizraim</t>
  </si>
  <si>
    <t>Resident</t>
  </si>
  <si>
    <t>Amenity Rent</t>
  </si>
  <si>
    <t>354063689</t>
  </si>
  <si>
    <t>04/01/2025</t>
  </si>
  <si>
    <t>Amenity Rent</t>
  </si>
  <si>
    <t>354063806</t>
  </si>
  <si>
    <t>04/01/2025</t>
  </si>
  <si>
    <t>Rent</t>
  </si>
  <si>
    <t>354063641</t>
  </si>
  <si>
    <t>04/01/2025</t>
  </si>
  <si>
    <t>Charge Total:</t>
  </si>
  <si>
    <t>7-471</t>
  </si>
  <si>
    <t>clc_a3a</t>
  </si>
  <si>
    <t>Occupied No Notice</t>
  </si>
  <si>
    <t>Meybaum, Eric</t>
  </si>
  <si>
    <t>Resident</t>
  </si>
  <si>
    <t>Amenity Rent</t>
  </si>
  <si>
    <t>354063720</t>
  </si>
  <si>
    <t>04/01/2025</t>
  </si>
  <si>
    <t>Amenity Rent</t>
  </si>
  <si>
    <t>354063829</t>
  </si>
  <si>
    <t>04/01/2025</t>
  </si>
  <si>
    <t>Rent</t>
  </si>
  <si>
    <t>354063015</t>
  </si>
  <si>
    <t>04/01/2025</t>
  </si>
  <si>
    <t>Charge Total:</t>
  </si>
  <si>
    <t>7-472</t>
  </si>
  <si>
    <t>clc_a3a</t>
  </si>
  <si>
    <t>Occupied No Notice</t>
  </si>
  <si>
    <t>Martinez, Meghan</t>
  </si>
  <si>
    <t>Resident</t>
  </si>
  <si>
    <t>Amenity Rent</t>
  </si>
  <si>
    <t>354063555</t>
  </si>
  <si>
    <t>04/01/2025</t>
  </si>
  <si>
    <t>Amenity Rent</t>
  </si>
  <si>
    <t>354063606</t>
  </si>
  <si>
    <t>04/01/2025</t>
  </si>
  <si>
    <t>Rent</t>
  </si>
  <si>
    <t>354063542</t>
  </si>
  <si>
    <t>04/01/2025</t>
  </si>
  <si>
    <t>Charge Total:</t>
  </si>
  <si>
    <t>7-473</t>
  </si>
  <si>
    <t>clc_a3a</t>
  </si>
  <si>
    <t>Occupied No Notice</t>
  </si>
  <si>
    <t>Samuels, Mark</t>
  </si>
  <si>
    <t>Resident</t>
  </si>
  <si>
    <t>Amenity Rent</t>
  </si>
  <si>
    <t>354062901</t>
  </si>
  <si>
    <t>04/01/2025</t>
  </si>
  <si>
    <t>Amenity Rent</t>
  </si>
  <si>
    <t>354063699</t>
  </si>
  <si>
    <t>04/01/2025</t>
  </si>
  <si>
    <t>Rent</t>
  </si>
  <si>
    <t>354063347</t>
  </si>
  <si>
    <t>04/01/2025</t>
  </si>
  <si>
    <t>Pet Charge</t>
  </si>
  <si>
    <t>354063451</t>
  </si>
  <si>
    <t>04/01/2025</t>
  </si>
  <si>
    <t>Storage</t>
  </si>
  <si>
    <t>354429177</t>
  </si>
  <si>
    <t>04/01/2025</t>
  </si>
  <si>
    <t>Storage</t>
  </si>
  <si>
    <t>354063632</t>
  </si>
  <si>
    <t>04/01/2025</t>
  </si>
  <si>
    <t>Storage</t>
  </si>
  <si>
    <t>354429003</t>
  </si>
  <si>
    <t>04/01/2025</t>
  </si>
  <si>
    <t>Charge Total:</t>
  </si>
  <si>
    <t>7-474</t>
  </si>
  <si>
    <t>clc_a3c</t>
  </si>
  <si>
    <t>Notice Rented</t>
  </si>
  <si>
    <t>Lott, Shavohn</t>
  </si>
  <si>
    <t>Resident</t>
  </si>
  <si>
    <t>Amenity Rent</t>
  </si>
  <si>
    <t>354063597</t>
  </si>
  <si>
    <t>04/01/2025</t>
  </si>
  <si>
    <t>Amenity Rent</t>
  </si>
  <si>
    <t>354063108</t>
  </si>
  <si>
    <t>04/01/2025</t>
  </si>
  <si>
    <t>Amenity Rent</t>
  </si>
  <si>
    <t>354063055</t>
  </si>
  <si>
    <t>04/01/2025</t>
  </si>
  <si>
    <t>Rent</t>
  </si>
  <si>
    <t>354063953</t>
  </si>
  <si>
    <t>04/01/2025</t>
  </si>
  <si>
    <t>Pet Charge</t>
  </si>
  <si>
    <t>354063257</t>
  </si>
  <si>
    <t>04/01/2025</t>
  </si>
  <si>
    <t>Charge Total:</t>
  </si>
  <si>
    <t>8-129</t>
  </si>
  <si>
    <t>clc_a2</t>
  </si>
  <si>
    <t>Occupied No Notice</t>
  </si>
  <si>
    <t>Stinnett, Madison</t>
  </si>
  <si>
    <t>Resident</t>
  </si>
  <si>
    <t>Amenity Rent</t>
  </si>
  <si>
    <t>354063449</t>
  </si>
  <si>
    <t>04/01/2025</t>
  </si>
  <si>
    <t>Amenity Rent</t>
  </si>
  <si>
    <t>354063534</t>
  </si>
  <si>
    <t>04/01/2025</t>
  </si>
  <si>
    <t>Amenity Rent</t>
  </si>
  <si>
    <t>354063876</t>
  </si>
  <si>
    <t>04/01/2025</t>
  </si>
  <si>
    <t>Rent</t>
  </si>
  <si>
    <t>354063282</t>
  </si>
  <si>
    <t>04/01/2025</t>
  </si>
  <si>
    <t>Storage</t>
  </si>
  <si>
    <t>354063868</t>
  </si>
  <si>
    <t>04/01/2025</t>
  </si>
  <si>
    <t>Charge Total:</t>
  </si>
  <si>
    <t>8-130</t>
  </si>
  <si>
    <t>clc_s1</t>
  </si>
  <si>
    <t>Occupied No Notice</t>
  </si>
  <si>
    <t>Mccorkle, Madison (Madison)</t>
  </si>
  <si>
    <t>Resident</t>
  </si>
  <si>
    <t>Amenity Rent</t>
  </si>
  <si>
    <t>354063581</t>
  </si>
  <si>
    <t>04/01/2025</t>
  </si>
  <si>
    <t>Amenity Rent</t>
  </si>
  <si>
    <t>354063683</t>
  </si>
  <si>
    <t>04/01/2025</t>
  </si>
  <si>
    <t>Amenity Rent</t>
  </si>
  <si>
    <t>354063619</t>
  </si>
  <si>
    <t>04/01/2025</t>
  </si>
  <si>
    <t>Rent</t>
  </si>
  <si>
    <t>354063362</t>
  </si>
  <si>
    <t>04/01/2025</t>
  </si>
  <si>
    <t>Pet Charge</t>
  </si>
  <si>
    <t>354063439</t>
  </si>
  <si>
    <t>04/01/2025</t>
  </si>
  <si>
    <t>Charge Total:</t>
  </si>
  <si>
    <t>8-131</t>
  </si>
  <si>
    <t>clc_a2</t>
  </si>
  <si>
    <t>Notice Rented</t>
  </si>
  <si>
    <t>Smith, Elizabeth</t>
  </si>
  <si>
    <t>Resident</t>
  </si>
  <si>
    <t>Amenity Rent</t>
  </si>
  <si>
    <t>354063706</t>
  </si>
  <si>
    <t>04/01/2025</t>
  </si>
  <si>
    <t>Amenity Rent</t>
  </si>
  <si>
    <t>354063187</t>
  </si>
  <si>
    <t>04/01/2025</t>
  </si>
  <si>
    <t>Amenity Rent</t>
  </si>
  <si>
    <t>354063485</t>
  </si>
  <si>
    <t>04/01/2025</t>
  </si>
  <si>
    <t>Rent</t>
  </si>
  <si>
    <t>354063936</t>
  </si>
  <si>
    <t>04/01/2025</t>
  </si>
  <si>
    <t>Parking/Carport/Garage</t>
  </si>
  <si>
    <t>354063628</t>
  </si>
  <si>
    <t>04/01/2025</t>
  </si>
  <si>
    <t>Pet Charge</t>
  </si>
  <si>
    <t>354063223</t>
  </si>
  <si>
    <t>04/01/2025</t>
  </si>
  <si>
    <t>Charge Total:</t>
  </si>
  <si>
    <t>8-175</t>
  </si>
  <si>
    <t>clc_s1</t>
  </si>
  <si>
    <t>Occupied No Notice</t>
  </si>
  <si>
    <t>Valdes Garza, Alberto</t>
  </si>
  <si>
    <t>Resident</t>
  </si>
  <si>
    <t>Amenity Rent</t>
  </si>
  <si>
    <t>354063142</t>
  </si>
  <si>
    <t>04/01/2025</t>
  </si>
  <si>
    <t>Rent</t>
  </si>
  <si>
    <t>354063514</t>
  </si>
  <si>
    <t>04/01/2025</t>
  </si>
  <si>
    <t>Charge Total:</t>
  </si>
  <si>
    <t>8-176</t>
  </si>
  <si>
    <t>clc_b3</t>
  </si>
  <si>
    <t>Vacant Rented Ready</t>
  </si>
  <si>
    <t>-- Vacant --</t>
  </si>
  <si>
    <t>-</t>
  </si>
  <si>
    <t>Charge Total:</t>
  </si>
  <si>
    <t>8-177</t>
  </si>
  <si>
    <t>clc_b3</t>
  </si>
  <si>
    <t>Occupied No Notice</t>
  </si>
  <si>
    <t>Cantu, Carlos</t>
  </si>
  <si>
    <t>Resident</t>
  </si>
  <si>
    <t>Amenity Rent</t>
  </si>
  <si>
    <t>354063486</t>
  </si>
  <si>
    <t>04/01/2025</t>
  </si>
  <si>
    <t>Amenity Rent</t>
  </si>
  <si>
    <t>354063900</t>
  </si>
  <si>
    <t>04/01/2025</t>
  </si>
  <si>
    <t>Amenity Rent</t>
  </si>
  <si>
    <t>354063529</t>
  </si>
  <si>
    <t>04/01/2025</t>
  </si>
  <si>
    <t>Amenity Rent</t>
  </si>
  <si>
    <t>354062996</t>
  </si>
  <si>
    <t>04/01/2025</t>
  </si>
  <si>
    <t>Rent</t>
  </si>
  <si>
    <t>354063796</t>
  </si>
  <si>
    <t>04/01/2025</t>
  </si>
  <si>
    <t>Charge Total:</t>
  </si>
  <si>
    <t>8-178</t>
  </si>
  <si>
    <t>clc_a2</t>
  </si>
  <si>
    <t>Occupied No Notice</t>
  </si>
  <si>
    <t>Serna, Adrianna</t>
  </si>
  <si>
    <t>Resident</t>
  </si>
  <si>
    <t>Amenity Rent</t>
  </si>
  <si>
    <t>354063960</t>
  </si>
  <si>
    <t>04/01/2025</t>
  </si>
  <si>
    <t>Rent</t>
  </si>
  <si>
    <t>354062897</t>
  </si>
  <si>
    <t>04/01/2025</t>
  </si>
  <si>
    <t>Pet Charge</t>
  </si>
  <si>
    <t>354063410</t>
  </si>
  <si>
    <t>04/01/2025</t>
  </si>
  <si>
    <t>Charge Total:</t>
  </si>
  <si>
    <t>8-179</t>
  </si>
  <si>
    <t>clc_b1.alt</t>
  </si>
  <si>
    <t>Occupied No Notice</t>
  </si>
  <si>
    <t>Alcala, Carolina</t>
  </si>
  <si>
    <t>Resident</t>
  </si>
  <si>
    <t>Amenity Rent</t>
  </si>
  <si>
    <t>354062918</t>
  </si>
  <si>
    <t>04/01/2025</t>
  </si>
  <si>
    <t>Amenity Rent</t>
  </si>
  <si>
    <t>354063300</t>
  </si>
  <si>
    <t>04/01/2025</t>
  </si>
  <si>
    <t>Amenity Rent</t>
  </si>
  <si>
    <t>354063161</t>
  </si>
  <si>
    <t>04/01/2025</t>
  </si>
  <si>
    <t>Rent</t>
  </si>
  <si>
    <t>354063480</t>
  </si>
  <si>
    <t>04/01/2025</t>
  </si>
  <si>
    <t>Storage</t>
  </si>
  <si>
    <t>354063929</t>
  </si>
  <si>
    <t>04/01/2025</t>
  </si>
  <si>
    <t>Charge Total:</t>
  </si>
  <si>
    <t>8-229</t>
  </si>
  <si>
    <t>clc_a2a</t>
  </si>
  <si>
    <t>Notice Unrented</t>
  </si>
  <si>
    <t>Corporate Housing, CWS</t>
  </si>
  <si>
    <t>Resident</t>
  </si>
  <si>
    <t>Amenity Rent</t>
  </si>
  <si>
    <t>354063810</t>
  </si>
  <si>
    <t>04/01/2025</t>
  </si>
  <si>
    <t>Rent</t>
  </si>
  <si>
    <t>354063120</t>
  </si>
  <si>
    <t>04/01/2025</t>
  </si>
  <si>
    <t>Charge Total:</t>
  </si>
  <si>
    <t>8-230</t>
  </si>
  <si>
    <t>clc_s1a</t>
  </si>
  <si>
    <t>Occupied No Notice</t>
  </si>
  <si>
    <t>Atashkar, Zahra</t>
  </si>
  <si>
    <t>Resident</t>
  </si>
  <si>
    <t>Amenity Rent</t>
  </si>
  <si>
    <t>354063690</t>
  </si>
  <si>
    <t>04/01/2025</t>
  </si>
  <si>
    <t>Rent</t>
  </si>
  <si>
    <t>354063239</t>
  </si>
  <si>
    <t>04/01/2025</t>
  </si>
  <si>
    <t>Charge Total:</t>
  </si>
  <si>
    <t>8-231</t>
  </si>
  <si>
    <t>clc_a2a</t>
  </si>
  <si>
    <t>Occupied No Notice</t>
  </si>
  <si>
    <t>Loncar, Emma</t>
  </si>
  <si>
    <t>Resident</t>
  </si>
  <si>
    <t>Amenity Rent</t>
  </si>
  <si>
    <t>354062943</t>
  </si>
  <si>
    <t>04/01/2025</t>
  </si>
  <si>
    <t>Rent</t>
  </si>
  <si>
    <t>354063114</t>
  </si>
  <si>
    <t>04/01/2025</t>
  </si>
  <si>
    <t>Storage</t>
  </si>
  <si>
    <t>354063901</t>
  </si>
  <si>
    <t>04/01/2025</t>
  </si>
  <si>
    <t>Charge Total:</t>
  </si>
  <si>
    <t>8-275</t>
  </si>
  <si>
    <t>clc_s1a</t>
  </si>
  <si>
    <t>Occupied No Notice</t>
  </si>
  <si>
    <t>Jones Jr, Allen</t>
  </si>
  <si>
    <t>Resident</t>
  </si>
  <si>
    <t>Rent</t>
  </si>
  <si>
    <t>354063759</t>
  </si>
  <si>
    <t>04/01/2025</t>
  </si>
  <si>
    <t>Storage</t>
  </si>
  <si>
    <t>354063058</t>
  </si>
  <si>
    <t>04/01/2025</t>
  </si>
  <si>
    <t>Charge Total:</t>
  </si>
  <si>
    <t>8-276</t>
  </si>
  <si>
    <t>clc_b3</t>
  </si>
  <si>
    <t>Occupied No Notice</t>
  </si>
  <si>
    <t>Garza, Beatriz</t>
  </si>
  <si>
    <t>Resident</t>
  </si>
  <si>
    <t>Amenity Rent</t>
  </si>
  <si>
    <t>354063503</t>
  </si>
  <si>
    <t>04/01/2025</t>
  </si>
  <si>
    <t>Rent</t>
  </si>
  <si>
    <t>354063521</t>
  </si>
  <si>
    <t>04/01/2025</t>
  </si>
  <si>
    <t>Pet Charge</t>
  </si>
  <si>
    <t>354063437</t>
  </si>
  <si>
    <t>04/01/2025</t>
  </si>
  <si>
    <t>Charge Total:</t>
  </si>
  <si>
    <t>8-277</t>
  </si>
  <si>
    <t>clc_b3</t>
  </si>
  <si>
    <t>Occupied No Notice</t>
  </si>
  <si>
    <t>De La Cruz, Andrea</t>
  </si>
  <si>
    <t>Resident</t>
  </si>
  <si>
    <t>Amenity Rent</t>
  </si>
  <si>
    <t>354063906</t>
  </si>
  <si>
    <t>04/01/2025</t>
  </si>
  <si>
    <t>Amenity Rent</t>
  </si>
  <si>
    <t>354063398</t>
  </si>
  <si>
    <t>04/01/2025</t>
  </si>
  <si>
    <t>Rent</t>
  </si>
  <si>
    <t>354062908</t>
  </si>
  <si>
    <t>04/01/2025</t>
  </si>
  <si>
    <t>Pet Charge</t>
  </si>
  <si>
    <t>354063250</t>
  </si>
  <si>
    <t>04/01/2025</t>
  </si>
  <si>
    <t>Charge Total:</t>
  </si>
  <si>
    <t>8-278</t>
  </si>
  <si>
    <t>clc_b1.alt</t>
  </si>
  <si>
    <t>Occupied No Notice</t>
  </si>
  <si>
    <t>Prieto, Ashley</t>
  </si>
  <si>
    <t>Resident</t>
  </si>
  <si>
    <t>Rent</t>
  </si>
  <si>
    <t>354063382</t>
  </si>
  <si>
    <t>04/01/2025</t>
  </si>
  <si>
    <t>Parking/Carport/Garage</t>
  </si>
  <si>
    <t>354063660</t>
  </si>
  <si>
    <t>04/01/2025</t>
  </si>
  <si>
    <t>Parking/Carport/Garage</t>
  </si>
  <si>
    <t>354063732</t>
  </si>
  <si>
    <t>04/01/2025</t>
  </si>
  <si>
    <t>Pet Charge</t>
  </si>
  <si>
    <t>354063864</t>
  </si>
  <si>
    <t>04/01/2025</t>
  </si>
  <si>
    <t>Charge Total:</t>
  </si>
  <si>
    <t>8-279</t>
  </si>
  <si>
    <t>clc_b1.alt</t>
  </si>
  <si>
    <t>Occupied No Notice</t>
  </si>
  <si>
    <t>Garcia, Evelyn</t>
  </si>
  <si>
    <t>Resident</t>
  </si>
  <si>
    <t>Rent</t>
  </si>
  <si>
    <t>354063518</t>
  </si>
  <si>
    <t>04/01/2025</t>
  </si>
  <si>
    <t>Charge Total:</t>
  </si>
  <si>
    <t>8-329</t>
  </si>
  <si>
    <t>clc_a2a</t>
  </si>
  <si>
    <t>Occupied No Notice</t>
  </si>
  <si>
    <t>Corporate Housing, CWS</t>
  </si>
  <si>
    <t>Resident</t>
  </si>
  <si>
    <t>Amenity Rent</t>
  </si>
  <si>
    <t>354063218</t>
  </si>
  <si>
    <t>04/01/2025</t>
  </si>
  <si>
    <t>Amenity Rent</t>
  </si>
  <si>
    <t>354063100</t>
  </si>
  <si>
    <t>04/01/2025</t>
  </si>
  <si>
    <t>Rent</t>
  </si>
  <si>
    <t>354063659</t>
  </si>
  <si>
    <t>04/01/2025</t>
  </si>
  <si>
    <t>Charge Total:</t>
  </si>
  <si>
    <t>8-330</t>
  </si>
  <si>
    <t>clc_s1a</t>
  </si>
  <si>
    <t>Occupied No Notice</t>
  </si>
  <si>
    <t>Johnson, Walter</t>
  </si>
  <si>
    <t>Resident</t>
  </si>
  <si>
    <t>Amenity Rent</t>
  </si>
  <si>
    <t>354063128</t>
  </si>
  <si>
    <t>04/01/2025</t>
  </si>
  <si>
    <t>Amenity Rent</t>
  </si>
  <si>
    <t>354063422</t>
  </si>
  <si>
    <t>04/01/2025</t>
  </si>
  <si>
    <t>Rent</t>
  </si>
  <si>
    <t>354063401</t>
  </si>
  <si>
    <t>04/01/2025</t>
  </si>
  <si>
    <t>Transfer Fee</t>
  </si>
  <si>
    <t>354321315</t>
  </si>
  <si>
    <t>04/02/2025</t>
  </si>
  <si>
    <t>Transfer Fee</t>
  </si>
  <si>
    <t>354320533</t>
  </si>
  <si>
    <t>04/02/2025</t>
  </si>
  <si>
    <t>Transfer Fee</t>
  </si>
  <si>
    <t>354321205</t>
  </si>
  <si>
    <t>04/02/2025</t>
  </si>
  <si>
    <t>Transfer Fee</t>
  </si>
  <si>
    <t>354321333</t>
  </si>
  <si>
    <t>04/02/2025</t>
  </si>
  <si>
    <t>Charge Total:</t>
  </si>
  <si>
    <t>8-331</t>
  </si>
  <si>
    <t>clc_a2a</t>
  </si>
  <si>
    <t>Occupied No Notice</t>
  </si>
  <si>
    <t>Kalisek, Coale</t>
  </si>
  <si>
    <t>Resident</t>
  </si>
  <si>
    <t>Amenity Rent</t>
  </si>
  <si>
    <t>354063615</t>
  </si>
  <si>
    <t>04/01/2025</t>
  </si>
  <si>
    <t>Amenity Rent</t>
  </si>
  <si>
    <t>354063649</t>
  </si>
  <si>
    <t>04/01/2025</t>
  </si>
  <si>
    <t>Month to Month Rent</t>
  </si>
  <si>
    <t>354063777</t>
  </si>
  <si>
    <t>04/01/2025</t>
  </si>
  <si>
    <t>Month-to-Month Fee</t>
  </si>
  <si>
    <t>354063610</t>
  </si>
  <si>
    <t>04/01/2025</t>
  </si>
  <si>
    <t>Charge Total:</t>
  </si>
  <si>
    <t>8-375</t>
  </si>
  <si>
    <t>clc_s1a</t>
  </si>
  <si>
    <t>Occupied No Notice</t>
  </si>
  <si>
    <t>Robinson, Rose</t>
  </si>
  <si>
    <t>Resident</t>
  </si>
  <si>
    <t>Amenity Rent</t>
  </si>
  <si>
    <t>354063771</t>
  </si>
  <si>
    <t>04/01/2025</t>
  </si>
  <si>
    <t>Rent</t>
  </si>
  <si>
    <t>354063109</t>
  </si>
  <si>
    <t>04/01/2025</t>
  </si>
  <si>
    <t>Charge Total:</t>
  </si>
  <si>
    <t>8-376</t>
  </si>
  <si>
    <t>clc_b3</t>
  </si>
  <si>
    <t>Occupied No Notice</t>
  </si>
  <si>
    <t>Bland, Idahlia</t>
  </si>
  <si>
    <t>Resident</t>
  </si>
  <si>
    <t>Amenity Rent</t>
  </si>
  <si>
    <t>354063908</t>
  </si>
  <si>
    <t>04/01/2025</t>
  </si>
  <si>
    <t>Amenity Rent</t>
  </si>
  <si>
    <t>354062892</t>
  </si>
  <si>
    <t>04/01/2025</t>
  </si>
  <si>
    <t>Rent</t>
  </si>
  <si>
    <t>354063135</t>
  </si>
  <si>
    <t>04/01/2025</t>
  </si>
  <si>
    <t>Parking/Carport/Garage</t>
  </si>
  <si>
    <t>354063023</t>
  </si>
  <si>
    <t>04/01/2025</t>
  </si>
  <si>
    <t>Parking/Carport/Garage</t>
  </si>
  <si>
    <t>354063093</t>
  </si>
  <si>
    <t>04/01/2025</t>
  </si>
  <si>
    <t>Charge Total:</t>
  </si>
  <si>
    <t>8-377</t>
  </si>
  <si>
    <t>clc_b3</t>
  </si>
  <si>
    <t xml:space="preserve"> Excluded -Model Unit</t>
  </si>
  <si>
    <t>-- Vacant --</t>
  </si>
  <si>
    <t>-</t>
  </si>
  <si>
    <t>Charge Total:</t>
  </si>
  <si>
    <t>8-378</t>
  </si>
  <si>
    <t>clc_b1.alt</t>
  </si>
  <si>
    <t>Occupied No Notice</t>
  </si>
  <si>
    <t>Casso Hernandez, Alejandra</t>
  </si>
  <si>
    <t>Resident</t>
  </si>
  <si>
    <t>Amenity Rent</t>
  </si>
  <si>
    <t>354063561</t>
  </si>
  <si>
    <t>04/01/2025</t>
  </si>
  <si>
    <t>Rent</t>
  </si>
  <si>
    <t>354063160</t>
  </si>
  <si>
    <t>04/01/2025</t>
  </si>
  <si>
    <t>Pet Charge</t>
  </si>
  <si>
    <t>354063370</t>
  </si>
  <si>
    <t>04/01/2025</t>
  </si>
  <si>
    <t>Charge Total:</t>
  </si>
  <si>
    <t>8-379</t>
  </si>
  <si>
    <t>clc_b1.alt</t>
  </si>
  <si>
    <t>Occupied No Notice</t>
  </si>
  <si>
    <t>Morimoto, Nobuyuki</t>
  </si>
  <si>
    <t>Resident</t>
  </si>
  <si>
    <t>Amenity Rent</t>
  </si>
  <si>
    <t>354063034</t>
  </si>
  <si>
    <t>04/01/2025</t>
  </si>
  <si>
    <t>Amenity Rent</t>
  </si>
  <si>
    <t>354063487</t>
  </si>
  <si>
    <t>04/01/2025</t>
  </si>
  <si>
    <t>Rent</t>
  </si>
  <si>
    <t>354063030</t>
  </si>
  <si>
    <t>04/01/2025</t>
  </si>
  <si>
    <t>Charge Total:</t>
  </si>
  <si>
    <t>8-380</t>
  </si>
  <si>
    <t>clc_a1b</t>
  </si>
  <si>
    <t>Occupied No Notice</t>
  </si>
  <si>
    <t>Jaramillo, Eduardo</t>
  </si>
  <si>
    <t>Resident</t>
  </si>
  <si>
    <t>Amenity Rent</t>
  </si>
  <si>
    <t>354063738</t>
  </si>
  <si>
    <t>04/01/2025</t>
  </si>
  <si>
    <t>Rent</t>
  </si>
  <si>
    <t>354063826</t>
  </si>
  <si>
    <t>04/01/2025</t>
  </si>
  <si>
    <t>Charge Total:</t>
  </si>
  <si>
    <t>8-381</t>
  </si>
  <si>
    <t>clc_a1b</t>
  </si>
  <si>
    <t xml:space="preserve"> Excluded -Model Unit</t>
  </si>
  <si>
    <t>-- Vacant --</t>
  </si>
  <si>
    <t>-</t>
  </si>
  <si>
    <t>Charge Total:</t>
  </si>
  <si>
    <t>8-429</t>
  </si>
  <si>
    <t>clc_a2a</t>
  </si>
  <si>
    <t>Occupied No Notice</t>
  </si>
  <si>
    <t>Imperial, Eddie</t>
  </si>
  <si>
    <t>Resident</t>
  </si>
  <si>
    <t>Amenity Rent</t>
  </si>
  <si>
    <t>354063818</t>
  </si>
  <si>
    <t>04/01/2025</t>
  </si>
  <si>
    <t>Amenity Rent</t>
  </si>
  <si>
    <t>354063494</t>
  </si>
  <si>
    <t>04/01/2025</t>
  </si>
  <si>
    <t>Rent</t>
  </si>
  <si>
    <t>354063158</t>
  </si>
  <si>
    <t>04/01/2025</t>
  </si>
  <si>
    <t>Charge Total:</t>
  </si>
  <si>
    <t>8-430</t>
  </si>
  <si>
    <t>clc_s1a</t>
  </si>
  <si>
    <t>Occupied No Notice</t>
  </si>
  <si>
    <t>Schmitz, Jerome (Jerry)</t>
  </si>
  <si>
    <t>Resident</t>
  </si>
  <si>
    <t>Amenity Rent</t>
  </si>
  <si>
    <t>354063907</t>
  </si>
  <si>
    <t>04/01/2025</t>
  </si>
  <si>
    <t>Amenity Rent</t>
  </si>
  <si>
    <t>354063335</t>
  </si>
  <si>
    <t>04/01/2025</t>
  </si>
  <si>
    <t>Rent</t>
  </si>
  <si>
    <t>354062899</t>
  </si>
  <si>
    <t>04/01/2025</t>
  </si>
  <si>
    <t>Charge Total:</t>
  </si>
  <si>
    <t>8-431</t>
  </si>
  <si>
    <t>clc_a2a</t>
  </si>
  <si>
    <t>Occupied No Notice</t>
  </si>
  <si>
    <t>Cordero, Chris</t>
  </si>
  <si>
    <t>Resident</t>
  </si>
  <si>
    <t>Amenity Rent</t>
  </si>
  <si>
    <t>354063310</t>
  </si>
  <si>
    <t>04/01/2025</t>
  </si>
  <si>
    <t>Amenity Rent</t>
  </si>
  <si>
    <t>354063915</t>
  </si>
  <si>
    <t>04/01/2025</t>
  </si>
  <si>
    <t>Rent</t>
  </si>
  <si>
    <t>354063620</t>
  </si>
  <si>
    <t>04/01/2025</t>
  </si>
  <si>
    <t>Charge Total:</t>
  </si>
  <si>
    <t>8-475</t>
  </si>
  <si>
    <t>clc_s1a</t>
  </si>
  <si>
    <t>Occupied No Notice</t>
  </si>
  <si>
    <t>Davis, Patricia</t>
  </si>
  <si>
    <t>Resident</t>
  </si>
  <si>
    <t>Amenity Rent</t>
  </si>
  <si>
    <t>354063484</t>
  </si>
  <si>
    <t>04/01/2025</t>
  </si>
  <si>
    <t>Rent</t>
  </si>
  <si>
    <t>354063813</t>
  </si>
  <si>
    <t>04/01/2025</t>
  </si>
  <si>
    <t>Storage</t>
  </si>
  <si>
    <t>354063614</t>
  </si>
  <si>
    <t>04/01/2025</t>
  </si>
  <si>
    <t>Charge Total:</t>
  </si>
  <si>
    <t>8-476</t>
  </si>
  <si>
    <t>clc_b3</t>
  </si>
  <si>
    <t>Occupied No Notice</t>
  </si>
  <si>
    <t>Noonan, Ryan</t>
  </si>
  <si>
    <t>Resident</t>
  </si>
  <si>
    <t>Amenity Rent</t>
  </si>
  <si>
    <t>354063883</t>
  </si>
  <si>
    <t>04/01/2025</t>
  </si>
  <si>
    <t>Amenity Rent</t>
  </si>
  <si>
    <t>354063444</t>
  </si>
  <si>
    <t>04/01/2025</t>
  </si>
  <si>
    <t>Rent</t>
  </si>
  <si>
    <t>354063285</t>
  </si>
  <si>
    <t>04/01/2025</t>
  </si>
  <si>
    <t>Pet Charge</t>
  </si>
  <si>
    <t>354063360</t>
  </si>
  <si>
    <t>04/01/2025</t>
  </si>
  <si>
    <t>Charge Total:</t>
  </si>
  <si>
    <t>8-477</t>
  </si>
  <si>
    <t>clc_b3</t>
  </si>
  <si>
    <t>Occupied No Notice</t>
  </si>
  <si>
    <t>Rivas, Jose</t>
  </si>
  <si>
    <t>Resident</t>
  </si>
  <si>
    <t>Amenity Rent</t>
  </si>
  <si>
    <t>354062909</t>
  </si>
  <si>
    <t>04/01/2025</t>
  </si>
  <si>
    <t>Amenity Rent</t>
  </si>
  <si>
    <t>354063436</t>
  </si>
  <si>
    <t>04/01/2025</t>
  </si>
  <si>
    <t>Amenity Rent</t>
  </si>
  <si>
    <t>354063264</t>
  </si>
  <si>
    <t>04/01/2025</t>
  </si>
  <si>
    <t>Rent</t>
  </si>
  <si>
    <t>354063273</t>
  </si>
  <si>
    <t>04/01/2025</t>
  </si>
  <si>
    <t>Charge Total:</t>
  </si>
  <si>
    <t>8-478</t>
  </si>
  <si>
    <t>clc_b1.alt</t>
  </si>
  <si>
    <t>Occupied No Notice</t>
  </si>
  <si>
    <t>Ng Wong, Yilen</t>
  </si>
  <si>
    <t>Resident</t>
  </si>
  <si>
    <t>Amenity Rent</t>
  </si>
  <si>
    <t>354063184</t>
  </si>
  <si>
    <t>04/01/2025</t>
  </si>
  <si>
    <t>Rent</t>
  </si>
  <si>
    <t>354063489</t>
  </si>
  <si>
    <t>04/01/2025</t>
  </si>
  <si>
    <t>Charge Total:</t>
  </si>
  <si>
    <t>8-479</t>
  </si>
  <si>
    <t>clc_b1.alt</t>
  </si>
  <si>
    <t>Notice Rented</t>
  </si>
  <si>
    <t>Wu, Stephanie</t>
  </si>
  <si>
    <t>Resident</t>
  </si>
  <si>
    <t>Amenity Rent</t>
  </si>
  <si>
    <t>354063036</t>
  </si>
  <si>
    <t>04/01/2025</t>
  </si>
  <si>
    <t>Amenity Rent</t>
  </si>
  <si>
    <t>354063027</t>
  </si>
  <si>
    <t>04/01/2025</t>
  </si>
  <si>
    <t>Rent</t>
  </si>
  <si>
    <t>354063009</t>
  </si>
  <si>
    <t>04/01/2025</t>
  </si>
  <si>
    <t>Charge Total:</t>
  </si>
  <si>
    <t>8-480</t>
  </si>
  <si>
    <t>clc_a1b</t>
  </si>
  <si>
    <t>Notice Rented</t>
  </si>
  <si>
    <t>Ramdass, Eric</t>
  </si>
  <si>
    <t>Resident</t>
  </si>
  <si>
    <t>Amenity Rent</t>
  </si>
  <si>
    <t>354063200</t>
  </si>
  <si>
    <t>04/01/2025</t>
  </si>
  <si>
    <t>Rent</t>
  </si>
  <si>
    <t>354063791</t>
  </si>
  <si>
    <t>04/01/2025</t>
  </si>
  <si>
    <t>Charge Total:</t>
  </si>
  <si>
    <t>8-481</t>
  </si>
  <si>
    <t>clc_a1b</t>
  </si>
  <si>
    <t>Occupied No Notice</t>
  </si>
  <si>
    <t>Pardo, Ashley</t>
  </si>
  <si>
    <t>Resident</t>
  </si>
  <si>
    <t>Amenity Rent</t>
  </si>
  <si>
    <t>354063403</t>
  </si>
  <si>
    <t>04/01/2025</t>
  </si>
  <si>
    <t>Amenity Rent</t>
  </si>
  <si>
    <t>354062953</t>
  </si>
  <si>
    <t>04/01/2025</t>
  </si>
  <si>
    <t>Rent</t>
  </si>
  <si>
    <t>354063708</t>
  </si>
  <si>
    <t>04/01/2025</t>
  </si>
  <si>
    <t>Charge Total:</t>
  </si>
  <si>
    <t>Celeste at La Cantera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</si>
  <si>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</si>
  <si>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</si>
  <si>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</si>
  <si>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</si>
  <si>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</si>
  <si>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</si>
  <si>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</si>
  <si>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</si>
  <si>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</si>
  <si>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</si>
  <si>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</si>
  <si>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</si>
  <si>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</si>
  <si>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</si>
  <si>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</si>
  <si>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</si>
  <si>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Celeste at La Cantera</t>
  </si>
  <si>
    <t>Notice Rented</t>
  </si>
  <si>
    <t>Celeste at La Cantera</t>
  </si>
  <si>
    <t>Notice Unrented</t>
  </si>
  <si>
    <t>Celeste at La Cantera</t>
  </si>
  <si>
    <t>Total Occupied Units</t>
  </si>
  <si>
    <t>Vacant Rented Ready</t>
  </si>
  <si>
    <t>Celeste at La Cantera</t>
  </si>
  <si>
    <t>Vacant Rented Not Ready</t>
  </si>
  <si>
    <t>Celeste at La Cantera</t>
  </si>
  <si>
    <t>Vacant Unrented Ready</t>
  </si>
  <si>
    <t>Celeste at La Cantera</t>
  </si>
  <si>
    <t>Vacant Unrented Not Ready</t>
  </si>
  <si>
    <t>Celeste at La Cantera</t>
  </si>
  <si>
    <t>Total Vacant Units</t>
  </si>
  <si>
    <t>Total Rentable Units</t>
  </si>
  <si>
    <t>Excluded - Model Unit</t>
  </si>
  <si>
    <t>Celeste at La Cantera</t>
  </si>
  <si>
    <t xml:space="preserve"> Total Excluded Units</t>
  </si>
  <si>
    <t xml:space="preserve"> Total Units</t>
  </si>
  <si>
    <t>Charge Code Summary</t>
  </si>
  <si>
    <t>Charge Code</t>
  </si>
  <si>
    <t>Scheduled</t>
  </si>
  <si>
    <t>Ledger: Resident</t>
  </si>
  <si>
    <t>Amenity Rent</t>
  </si>
  <si>
    <t>Application Fee</t>
  </si>
  <si>
    <t>Bounced Check Fee</t>
  </si>
  <si>
    <t>Concession-Partial Employee</t>
  </si>
  <si>
    <t>Concession-Resident</t>
  </si>
  <si>
    <t>Early Termination Fee</t>
  </si>
  <si>
    <t>Late Fee</t>
  </si>
  <si>
    <t>Month-to-Month Fee</t>
  </si>
  <si>
    <t>Month to Month Rent</t>
  </si>
  <si>
    <t>Parking/Carport/Garage</t>
  </si>
  <si>
    <t>Pet Charge</t>
  </si>
  <si>
    <t>Rent</t>
  </si>
  <si>
    <t>Renters Insurance Fine</t>
  </si>
  <si>
    <t>Storage</t>
  </si>
  <si>
    <t>Transfer Fee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</si>
  <si>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</si>
  <si>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</si>
  <si>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</si>
  <si>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</si>
  <si>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</si>
  <si>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</si>
  <si>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</si>
  <si>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</si>
  <si>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</si>
  <si>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</si>
  <si>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</si>
  <si>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</si>
  <si>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</si>
  <si>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</si>
  <si>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</si>
  <si>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</si>
  <si>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</si>
  <si>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</si>
  <si>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</si>
  <si>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</si>
  <si>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2-208</t>
  </si>
  <si>
    <t>clc_a1d</t>
  </si>
  <si>
    <t>Vacant Rented Ready</t>
  </si>
  <si>
    <t>Alharbi, Mushari</t>
  </si>
  <si>
    <t>Resident</t>
  </si>
  <si>
    <t>Amenity Rent</t>
  </si>
  <si>
    <t>Rent</t>
  </si>
  <si>
    <t>Application Fee</t>
  </si>
  <si>
    <t>354445470</t>
  </si>
  <si>
    <t>04/05/2025</t>
  </si>
  <si>
    <t>Charge Total:</t>
  </si>
  <si>
    <t>6-265</t>
  </si>
  <si>
    <t>clc_b4d</t>
  </si>
  <si>
    <t>Vacant Rented Ready</t>
  </si>
  <si>
    <t>Kenway, Ace</t>
  </si>
  <si>
    <t>Resident</t>
  </si>
  <si>
    <t>Amenity Rent</t>
  </si>
  <si>
    <t>Rent</t>
  </si>
  <si>
    <t>Application Fee</t>
  </si>
  <si>
    <t>354288749</t>
  </si>
  <si>
    <t>04/01/2025</t>
  </si>
  <si>
    <t>Charge Total:</t>
  </si>
  <si>
    <t>8-479</t>
  </si>
  <si>
    <t>clc_b1.alt</t>
  </si>
  <si>
    <t>Notice Rented</t>
  </si>
  <si>
    <t>Ramdass, Eric</t>
  </si>
  <si>
    <t>Resident</t>
  </si>
  <si>
    <t>Amenity Rent</t>
  </si>
  <si>
    <t>Rent</t>
  </si>
  <si>
    <t>Charge Total:</t>
  </si>
  <si>
    <t>Celeste at La Cantera Total:</t>
  </si>
  <si>
    <t>Rent Roll Valencedocs</t>
  </si>
  <si>
    <t>Centennial Place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</si>
  <si>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</si>
  <si>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</si>
  <si>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</si>
  <si>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</si>
  <si>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</si>
  <si>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</si>
  <si>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</si>
  <si>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</si>
  <si>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</si>
  <si>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</si>
  <si>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</si>
  <si>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</si>
  <si>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</si>
  <si>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</si>
  <si>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</si>
  <si>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</si>
  <si>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</si>
  <si>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</si>
  <si>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</si>
  <si>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</si>
  <si>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A-A101</t>
  </si>
  <si>
    <t>2x2B</t>
  </si>
  <si>
    <t>Occupied No Notice</t>
  </si>
  <si>
    <t>Wear, Genevieve</t>
  </si>
  <si>
    <t>Resident</t>
  </si>
  <si>
    <t>Amenity Rent</t>
  </si>
  <si>
    <t>354068801</t>
  </si>
  <si>
    <t>04/01/2025</t>
  </si>
  <si>
    <t>Amenity Rent</t>
  </si>
  <si>
    <t>354068841</t>
  </si>
  <si>
    <t>04/01/2025</t>
  </si>
  <si>
    <t>Amenity Rent</t>
  </si>
  <si>
    <t>354068836</t>
  </si>
  <si>
    <t>04/01/2025</t>
  </si>
  <si>
    <t>Rent</t>
  </si>
  <si>
    <t>354068522</t>
  </si>
  <si>
    <t>04/01/2025</t>
  </si>
  <si>
    <t>Charge Total:</t>
  </si>
  <si>
    <t>A-A102</t>
  </si>
  <si>
    <t>2x1</t>
  </si>
  <si>
    <t>Occupied No Notice</t>
  </si>
  <si>
    <t>Jones, John</t>
  </si>
  <si>
    <t>Resident</t>
  </si>
  <si>
    <t>Amenity Rent</t>
  </si>
  <si>
    <t>354068796</t>
  </si>
  <si>
    <t>04/01/2025</t>
  </si>
  <si>
    <t>Amenity Rent</t>
  </si>
  <si>
    <t>354068695</t>
  </si>
  <si>
    <t>04/01/2025</t>
  </si>
  <si>
    <t>Amenity Rent</t>
  </si>
  <si>
    <t>354068534</t>
  </si>
  <si>
    <t>04/01/2025</t>
  </si>
  <si>
    <t>Rent</t>
  </si>
  <si>
    <t>354068925</t>
  </si>
  <si>
    <t>04/01/2025</t>
  </si>
  <si>
    <t>Charge Total:</t>
  </si>
  <si>
    <t>A-A103</t>
  </si>
  <si>
    <t>2x1</t>
  </si>
  <si>
    <t>Occupied No Notice</t>
  </si>
  <si>
    <t>Fiza, Kamim</t>
  </si>
  <si>
    <t>Resident</t>
  </si>
  <si>
    <t>Amenity Rent</t>
  </si>
  <si>
    <t>354068739</t>
  </si>
  <si>
    <t>04/01/2025</t>
  </si>
  <si>
    <t>Amenity Rent</t>
  </si>
  <si>
    <t>354068553</t>
  </si>
  <si>
    <t>04/01/2025</t>
  </si>
  <si>
    <t>Amenity Rent</t>
  </si>
  <si>
    <t>354068438</t>
  </si>
  <si>
    <t>04/01/2025</t>
  </si>
  <si>
    <t>Rent</t>
  </si>
  <si>
    <t>354068546</t>
  </si>
  <si>
    <t>04/01/2025</t>
  </si>
  <si>
    <t>Charge Total:</t>
  </si>
  <si>
    <t>A-A104</t>
  </si>
  <si>
    <t>2x2B</t>
  </si>
  <si>
    <t>Occupied No Notice</t>
  </si>
  <si>
    <t>Sponsler, Scott</t>
  </si>
  <si>
    <t>Resident</t>
  </si>
  <si>
    <t>Amenity Rent</t>
  </si>
  <si>
    <t>354255728</t>
  </si>
  <si>
    <t>04/01/2025</t>
  </si>
  <si>
    <t>Amenity Rent</t>
  </si>
  <si>
    <t>354255731</t>
  </si>
  <si>
    <t>04/01/2025</t>
  </si>
  <si>
    <t>Amenity Rent</t>
  </si>
  <si>
    <t>354255729</t>
  </si>
  <si>
    <t>04/01/2025</t>
  </si>
  <si>
    <t>Amenity Rent</t>
  </si>
  <si>
    <t>354255730</t>
  </si>
  <si>
    <t>04/01/2025</t>
  </si>
  <si>
    <t>Rent</t>
  </si>
  <si>
    <t>354255732</t>
  </si>
  <si>
    <t>04/01/2025</t>
  </si>
  <si>
    <t>Administration Fee</t>
  </si>
  <si>
    <t>354255726</t>
  </si>
  <si>
    <t>04/01/2025</t>
  </si>
  <si>
    <t>Concession-Resident</t>
  </si>
  <si>
    <t>354255727</t>
  </si>
  <si>
    <t>04/01/2025</t>
  </si>
  <si>
    <t>Charge Total:</t>
  </si>
  <si>
    <t>A-A105</t>
  </si>
  <si>
    <t>2x2B</t>
  </si>
  <si>
    <t>Occupied No Notice</t>
  </si>
  <si>
    <t>Ayala, Juan</t>
  </si>
  <si>
    <t>Resident</t>
  </si>
  <si>
    <t>Amenity Rent</t>
  </si>
  <si>
    <t>354068694</t>
  </si>
  <si>
    <t>04/01/2025</t>
  </si>
  <si>
    <t>Amenity Rent</t>
  </si>
  <si>
    <t>354068781</t>
  </si>
  <si>
    <t>04/01/2025</t>
  </si>
  <si>
    <t>Amenity Rent</t>
  </si>
  <si>
    <t>354068918</t>
  </si>
  <si>
    <t>04/01/2025</t>
  </si>
  <si>
    <t>Amenity Rent</t>
  </si>
  <si>
    <t>354068518</t>
  </si>
  <si>
    <t>04/01/2025</t>
  </si>
  <si>
    <t>Rent</t>
  </si>
  <si>
    <t>354068505</t>
  </si>
  <si>
    <t>04/01/2025</t>
  </si>
  <si>
    <t>Charge Total:</t>
  </si>
  <si>
    <t>A-A106</t>
  </si>
  <si>
    <t>2x1</t>
  </si>
  <si>
    <t>Notice Unrented</t>
  </si>
  <si>
    <t>Dawson, Phyllis</t>
  </si>
  <si>
    <t>Resident</t>
  </si>
  <si>
    <t>Amenity Rent</t>
  </si>
  <si>
    <t>354068448</t>
  </si>
  <si>
    <t>04/01/2025</t>
  </si>
  <si>
    <t>Rent</t>
  </si>
  <si>
    <t>354068617</t>
  </si>
  <si>
    <t>04/01/2025</t>
  </si>
  <si>
    <t>Concession-Resident</t>
  </si>
  <si>
    <t>354068803</t>
  </si>
  <si>
    <t>04/01/2025</t>
  </si>
  <si>
    <t>Late Fee</t>
  </si>
  <si>
    <t>354401922</t>
  </si>
  <si>
    <t>04/04/2025</t>
  </si>
  <si>
    <t>Charge Total:</t>
  </si>
  <si>
    <t>A-A107</t>
  </si>
  <si>
    <t>2x1</t>
  </si>
  <si>
    <t>Occupied No Notice</t>
  </si>
  <si>
    <t>Reyes, Rebecca</t>
  </si>
  <si>
    <t>Resident</t>
  </si>
  <si>
    <t>Amenity Rent</t>
  </si>
  <si>
    <t>354068475</t>
  </si>
  <si>
    <t>04/01/2025</t>
  </si>
  <si>
    <t>Rent</t>
  </si>
  <si>
    <t>354068779</t>
  </si>
  <si>
    <t>04/01/2025</t>
  </si>
  <si>
    <t>Concession-Resident</t>
  </si>
  <si>
    <t>354068618</t>
  </si>
  <si>
    <t>04/01/2025</t>
  </si>
  <si>
    <t>Charge Total:</t>
  </si>
  <si>
    <t>A-A108</t>
  </si>
  <si>
    <t>2x2B</t>
  </si>
  <si>
    <t>Occupied No Notice</t>
  </si>
  <si>
    <t>Contreras Reyes, Heber</t>
  </si>
  <si>
    <t>Resident</t>
  </si>
  <si>
    <t>Amenity Rent</t>
  </si>
  <si>
    <t>354068533</t>
  </si>
  <si>
    <t>04/01/2025</t>
  </si>
  <si>
    <t>Amenity Rent</t>
  </si>
  <si>
    <t>354068641</t>
  </si>
  <si>
    <t>04/01/2025</t>
  </si>
  <si>
    <t>Amenity Rent</t>
  </si>
  <si>
    <t>354068804</t>
  </si>
  <si>
    <t>04/01/2025</t>
  </si>
  <si>
    <t>Rent</t>
  </si>
  <si>
    <t>354068371</t>
  </si>
  <si>
    <t>04/01/2025</t>
  </si>
  <si>
    <t>Charge Total:</t>
  </si>
  <si>
    <t>A-A201</t>
  </si>
  <si>
    <t>2x2B</t>
  </si>
  <si>
    <t>Notice Unrented</t>
  </si>
  <si>
    <t>Atkinson, Deandra</t>
  </si>
  <si>
    <t>Resident</t>
  </si>
  <si>
    <t>Amenity Rent</t>
  </si>
  <si>
    <t>354068843</t>
  </si>
  <si>
    <t>04/01/2025</t>
  </si>
  <si>
    <t>Amenity Rent</t>
  </si>
  <si>
    <t>354068795</t>
  </si>
  <si>
    <t>04/01/2025</t>
  </si>
  <si>
    <t>Rent</t>
  </si>
  <si>
    <t>354068419</t>
  </si>
  <si>
    <t>04/01/2025</t>
  </si>
  <si>
    <t>Concession-Resident</t>
  </si>
  <si>
    <t>354068784</t>
  </si>
  <si>
    <t>04/01/2025</t>
  </si>
  <si>
    <t>Charge Total:</t>
  </si>
  <si>
    <t>A-A202</t>
  </si>
  <si>
    <t>2x1</t>
  </si>
  <si>
    <t>Occupied No Notice</t>
  </si>
  <si>
    <t>Wilson, Patrick</t>
  </si>
  <si>
    <t>Resident</t>
  </si>
  <si>
    <t>Amenity Rent</t>
  </si>
  <si>
    <t>354068545</t>
  </si>
  <si>
    <t>04/01/2025</t>
  </si>
  <si>
    <t>Amenity Rent</t>
  </si>
  <si>
    <t>354068442</t>
  </si>
  <si>
    <t>04/01/2025</t>
  </si>
  <si>
    <t>Amenity Rent</t>
  </si>
  <si>
    <t>354068683</t>
  </si>
  <si>
    <t>04/01/2025</t>
  </si>
  <si>
    <t>Amenity Rent</t>
  </si>
  <si>
    <t>354068667</t>
  </si>
  <si>
    <t>04/01/2025</t>
  </si>
  <si>
    <t>Rent</t>
  </si>
  <si>
    <t>354068914</t>
  </si>
  <si>
    <t>04/01/2025</t>
  </si>
  <si>
    <t>Concession-Resident</t>
  </si>
  <si>
    <t>354068887</t>
  </si>
  <si>
    <t>04/01/2025</t>
  </si>
  <si>
    <t>Late Fee</t>
  </si>
  <si>
    <t>354401927</t>
  </si>
  <si>
    <t>04/04/2025</t>
  </si>
  <si>
    <t>Charge Total:</t>
  </si>
  <si>
    <t>A-A203</t>
  </si>
  <si>
    <t>2x1</t>
  </si>
  <si>
    <t>Occupied No Notice</t>
  </si>
  <si>
    <t>Davidson, Rose</t>
  </si>
  <si>
    <t>Resident</t>
  </si>
  <si>
    <t>Amenity Rent</t>
  </si>
  <si>
    <t>354068692</t>
  </si>
  <si>
    <t>04/01/2025</t>
  </si>
  <si>
    <t>Amenity Rent</t>
  </si>
  <si>
    <t>354068846</t>
  </si>
  <si>
    <t>04/01/2025</t>
  </si>
  <si>
    <t>Amenity Rent</t>
  </si>
  <si>
    <t>354068890</t>
  </si>
  <si>
    <t>04/01/2025</t>
  </si>
  <si>
    <t>Rent</t>
  </si>
  <si>
    <t>354068599</t>
  </si>
  <si>
    <t>04/01/2025</t>
  </si>
  <si>
    <t>Concession-Resident</t>
  </si>
  <si>
    <t>354068827</t>
  </si>
  <si>
    <t>04/01/2025</t>
  </si>
  <si>
    <t>Charge Total:</t>
  </si>
  <si>
    <t>A-A204</t>
  </si>
  <si>
    <t>2x2B</t>
  </si>
  <si>
    <t>Occupied No Notice</t>
  </si>
  <si>
    <t>Green, Cynthia (cindy)</t>
  </si>
  <si>
    <t>Resident</t>
  </si>
  <si>
    <t>Amenity Rent</t>
  </si>
  <si>
    <t>354068837</t>
  </si>
  <si>
    <t>04/01/2025</t>
  </si>
  <si>
    <t>Amenity Rent</t>
  </si>
  <si>
    <t>354068431</t>
  </si>
  <si>
    <t>04/01/2025</t>
  </si>
  <si>
    <t>Rent</t>
  </si>
  <si>
    <t>354068920</t>
  </si>
  <si>
    <t>04/01/2025</t>
  </si>
  <si>
    <t>Charge Total:</t>
  </si>
  <si>
    <t>A-A205</t>
  </si>
  <si>
    <t>2x2B</t>
  </si>
  <si>
    <t>Occupied No Notice</t>
  </si>
  <si>
    <t>Molina Labrada, Merlin</t>
  </si>
  <si>
    <t>Resident</t>
  </si>
  <si>
    <t>Amenity Rent</t>
  </si>
  <si>
    <t>354444663</t>
  </si>
  <si>
    <t>04/05/2025</t>
  </si>
  <si>
    <t>Amenity Rent</t>
  </si>
  <si>
    <t>354444667</t>
  </si>
  <si>
    <t>04/05/2025</t>
  </si>
  <si>
    <t>Amenity Rent</t>
  </si>
  <si>
    <t>354444666</t>
  </si>
  <si>
    <t>04/05/2025</t>
  </si>
  <si>
    <t>Amenity Rent</t>
  </si>
  <si>
    <t>354444665</t>
  </si>
  <si>
    <t>04/05/2025</t>
  </si>
  <si>
    <t>Rent</t>
  </si>
  <si>
    <t>354444664</t>
  </si>
  <si>
    <t>04/05/2025</t>
  </si>
  <si>
    <t>Administration Fee</t>
  </si>
  <si>
    <t>354444643</t>
  </si>
  <si>
    <t>04/05/2025</t>
  </si>
  <si>
    <t>Application Fee</t>
  </si>
  <si>
    <t>354383488</t>
  </si>
  <si>
    <t>04/03/2025</t>
  </si>
  <si>
    <t>Application Fee</t>
  </si>
  <si>
    <t>354386388</t>
  </si>
  <si>
    <t>04/03/2025</t>
  </si>
  <si>
    <t>Charge Total:</t>
  </si>
  <si>
    <t>A-A206</t>
  </si>
  <si>
    <t>2x1</t>
  </si>
  <si>
    <t>Occupied No Notice</t>
  </si>
  <si>
    <t>Yeo Luna, Rene</t>
  </si>
  <si>
    <t>Resident</t>
  </si>
  <si>
    <t>Amenity Rent</t>
  </si>
  <si>
    <t>354068713</t>
  </si>
  <si>
    <t>04/01/2025</t>
  </si>
  <si>
    <t>Amenity Rent</t>
  </si>
  <si>
    <t>354068688</t>
  </si>
  <si>
    <t>04/01/2025</t>
  </si>
  <si>
    <t>Amenity Rent</t>
  </si>
  <si>
    <t>354068702</t>
  </si>
  <si>
    <t>04/01/2025</t>
  </si>
  <si>
    <t>Amenity Rent</t>
  </si>
  <si>
    <t>354068799</t>
  </si>
  <si>
    <t>04/01/2025</t>
  </si>
  <si>
    <t>Rent</t>
  </si>
  <si>
    <t>354068927</t>
  </si>
  <si>
    <t>04/01/2025</t>
  </si>
  <si>
    <t>Concession-Resident</t>
  </si>
  <si>
    <t>354068935</t>
  </si>
  <si>
    <t>04/01/2025</t>
  </si>
  <si>
    <t>Charge Total:</t>
  </si>
  <si>
    <t>A-A207</t>
  </si>
  <si>
    <t>2x1</t>
  </si>
  <si>
    <t>Occupied No Notice</t>
  </si>
  <si>
    <t>Thibodeaux, Terrence</t>
  </si>
  <si>
    <t>Resident</t>
  </si>
  <si>
    <t>Amenity Rent</t>
  </si>
  <si>
    <t>354068863</t>
  </si>
  <si>
    <t>04/01/2025</t>
  </si>
  <si>
    <t>Amenity Rent</t>
  </si>
  <si>
    <t>354068818</t>
  </si>
  <si>
    <t>04/01/2025</t>
  </si>
  <si>
    <t>Rent</t>
  </si>
  <si>
    <t>354068647</t>
  </si>
  <si>
    <t>04/01/2025</t>
  </si>
  <si>
    <t>Concession-Resident</t>
  </si>
  <si>
    <t>354068737</t>
  </si>
  <si>
    <t>04/01/2025</t>
  </si>
  <si>
    <t>Charge Total:</t>
  </si>
  <si>
    <t>A-A208</t>
  </si>
  <si>
    <t>2x2B</t>
  </si>
  <si>
    <t>Occupied No Notice</t>
  </si>
  <si>
    <t>Mosley, Jeremy</t>
  </si>
  <si>
    <t>Resident</t>
  </si>
  <si>
    <t>Amenity Rent</t>
  </si>
  <si>
    <t>354068696</t>
  </si>
  <si>
    <t>04/01/2025</t>
  </si>
  <si>
    <t>Amenity Rent</t>
  </si>
  <si>
    <t>354068663</t>
  </si>
  <si>
    <t>04/01/2025</t>
  </si>
  <si>
    <t>Rent</t>
  </si>
  <si>
    <t>354068906</t>
  </si>
  <si>
    <t>04/01/2025</t>
  </si>
  <si>
    <t>Concession-Resident</t>
  </si>
  <si>
    <t>354068519</t>
  </si>
  <si>
    <t>04/01/2025</t>
  </si>
  <si>
    <t>Charge Total:</t>
  </si>
  <si>
    <t>B-B101</t>
  </si>
  <si>
    <t>2x1</t>
  </si>
  <si>
    <t>Occupied No Notice</t>
  </si>
  <si>
    <t>Landin, Ma Del</t>
  </si>
  <si>
    <t>Resident</t>
  </si>
  <si>
    <t>Amenity Rent</t>
  </si>
  <si>
    <t>354068805</t>
  </si>
  <si>
    <t>04/01/2025</t>
  </si>
  <si>
    <t>Amenity Rent</t>
  </si>
  <si>
    <t>354068899</t>
  </si>
  <si>
    <t>04/01/2025</t>
  </si>
  <si>
    <t>Rent</t>
  </si>
  <si>
    <t>354068921</t>
  </si>
  <si>
    <t>04/01/2025</t>
  </si>
  <si>
    <t>Charge Total:</t>
  </si>
  <si>
    <t>B-B102</t>
  </si>
  <si>
    <t>2x1</t>
  </si>
  <si>
    <t>Occupied No Notice</t>
  </si>
  <si>
    <t>Flores, Elizabeth (Lish Flores)</t>
  </si>
  <si>
    <t>Resident</t>
  </si>
  <si>
    <t>Amenity Rent</t>
  </si>
  <si>
    <t>354068611</t>
  </si>
  <si>
    <t>04/01/2025</t>
  </si>
  <si>
    <t>Amenity Rent</t>
  </si>
  <si>
    <t>354068387</t>
  </si>
  <si>
    <t>04/01/2025</t>
  </si>
  <si>
    <t>Amenity Rent</t>
  </si>
  <si>
    <t>354068874</t>
  </si>
  <si>
    <t>04/01/2025</t>
  </si>
  <si>
    <t>Rent</t>
  </si>
  <si>
    <t>354068857</t>
  </si>
  <si>
    <t>04/01/2025</t>
  </si>
  <si>
    <t>Charge Total:</t>
  </si>
  <si>
    <t>B-B103</t>
  </si>
  <si>
    <t>2x2B</t>
  </si>
  <si>
    <t>Occupied No Notice</t>
  </si>
  <si>
    <t>Villegas Carbajal, Daniel</t>
  </si>
  <si>
    <t>Resident</t>
  </si>
  <si>
    <t>Amenity Rent</t>
  </si>
  <si>
    <t>354068652</t>
  </si>
  <si>
    <t>04/01/2025</t>
  </si>
  <si>
    <t>Amenity Rent</t>
  </si>
  <si>
    <t>354068548</t>
  </si>
  <si>
    <t>04/01/2025</t>
  </si>
  <si>
    <t>Amenity Rent</t>
  </si>
  <si>
    <t>354068368</t>
  </si>
  <si>
    <t>04/01/2025</t>
  </si>
  <si>
    <t>Amenity Rent</t>
  </si>
  <si>
    <t>354068636</t>
  </si>
  <si>
    <t>04/01/2025</t>
  </si>
  <si>
    <t>Rent</t>
  </si>
  <si>
    <t>354068850</t>
  </si>
  <si>
    <t>04/01/2025</t>
  </si>
  <si>
    <t>Charge Total:</t>
  </si>
  <si>
    <t>B-B104</t>
  </si>
  <si>
    <t>2x2B</t>
  </si>
  <si>
    <t>Occupied No Notice</t>
  </si>
  <si>
    <t>Villarreal Jr., Angel</t>
  </si>
  <si>
    <t>Resident</t>
  </si>
  <si>
    <t>Amenity Rent</t>
  </si>
  <si>
    <t>354068933</t>
  </si>
  <si>
    <t>04/01/2025</t>
  </si>
  <si>
    <t>Amenity Rent</t>
  </si>
  <si>
    <t>354068756</t>
  </si>
  <si>
    <t>04/01/2025</t>
  </si>
  <si>
    <t>Amenity Rent</t>
  </si>
  <si>
    <t>354068386</t>
  </si>
  <si>
    <t>04/01/2025</t>
  </si>
  <si>
    <t>Rent</t>
  </si>
  <si>
    <t>354068674</t>
  </si>
  <si>
    <t>04/01/2025</t>
  </si>
  <si>
    <t>Concession-Resident</t>
  </si>
  <si>
    <t>354068435</t>
  </si>
  <si>
    <t>04/01/2025</t>
  </si>
  <si>
    <t>Charge Total:</t>
  </si>
  <si>
    <t>B-B105</t>
  </si>
  <si>
    <t>2x1</t>
  </si>
  <si>
    <t>Occupied No Notice</t>
  </si>
  <si>
    <t>Spanke, Christopher</t>
  </si>
  <si>
    <t>Resident</t>
  </si>
  <si>
    <t>Amenity Rent</t>
  </si>
  <si>
    <t>354068880</t>
  </si>
  <si>
    <t>04/01/2025</t>
  </si>
  <si>
    <t>Rent</t>
  </si>
  <si>
    <t>354068539</t>
  </si>
  <si>
    <t>04/01/2025</t>
  </si>
  <si>
    <t>Charge Total:</t>
  </si>
  <si>
    <t>B-B106</t>
  </si>
  <si>
    <t>2x1</t>
  </si>
  <si>
    <t>Occupied No Notice</t>
  </si>
  <si>
    <t>Walker, Sherie</t>
  </si>
  <si>
    <t>Resident</t>
  </si>
  <si>
    <t>Amenity Rent</t>
  </si>
  <si>
    <t>354068457</t>
  </si>
  <si>
    <t>04/01/2025</t>
  </si>
  <si>
    <t>Amenity Rent</t>
  </si>
  <si>
    <t>354068894</t>
  </si>
  <si>
    <t>04/01/2025</t>
  </si>
  <si>
    <t>Rent</t>
  </si>
  <si>
    <t>354068682</t>
  </si>
  <si>
    <t>04/01/2025</t>
  </si>
  <si>
    <t>Concession-Resident</t>
  </si>
  <si>
    <t>354068672</t>
  </si>
  <si>
    <t>04/01/2025</t>
  </si>
  <si>
    <t>Charge Total:</t>
  </si>
  <si>
    <t>B-B201</t>
  </si>
  <si>
    <t>2x1</t>
  </si>
  <si>
    <t>Notice Unrented</t>
  </si>
  <si>
    <t>McCuistion, Robert</t>
  </si>
  <si>
    <t>Resident</t>
  </si>
  <si>
    <t>Amenity Rent</t>
  </si>
  <si>
    <t>354068526</t>
  </si>
  <si>
    <t>04/01/2025</t>
  </si>
  <si>
    <t>Amenity Rent</t>
  </si>
  <si>
    <t>354068450</t>
  </si>
  <si>
    <t>04/01/2025</t>
  </si>
  <si>
    <t>Amenity Rent</t>
  </si>
  <si>
    <t>354068381</t>
  </si>
  <si>
    <t>04/01/2025</t>
  </si>
  <si>
    <t>Rent</t>
  </si>
  <si>
    <t>354068469</t>
  </si>
  <si>
    <t>04/01/2025</t>
  </si>
  <si>
    <t>Concession-Resident</t>
  </si>
  <si>
    <t>354068919</t>
  </si>
  <si>
    <t>04/01/2025</t>
  </si>
  <si>
    <t>Charge Total:</t>
  </si>
  <si>
    <t>B-B202</t>
  </si>
  <si>
    <t>2x1</t>
  </si>
  <si>
    <t>Occupied No Notice</t>
  </si>
  <si>
    <t>Knight, Samantha</t>
  </si>
  <si>
    <t>Resident</t>
  </si>
  <si>
    <t>Amenity Rent</t>
  </si>
  <si>
    <t>354068662</t>
  </si>
  <si>
    <t>04/01/2025</t>
  </si>
  <si>
    <t>Amenity Rent</t>
  </si>
  <si>
    <t>354068643</t>
  </si>
  <si>
    <t>04/01/2025</t>
  </si>
  <si>
    <t>Rent</t>
  </si>
  <si>
    <t>354068427</t>
  </si>
  <si>
    <t>04/01/2025</t>
  </si>
  <si>
    <t>Concession-Resident</t>
  </si>
  <si>
    <t>354068838</t>
  </si>
  <si>
    <t>04/01/2025</t>
  </si>
  <si>
    <t>Charge Total:</t>
  </si>
  <si>
    <t>B-B203</t>
  </si>
  <si>
    <t>2x2B</t>
  </si>
  <si>
    <t>Occupied No Notice</t>
  </si>
  <si>
    <t>Nava-Martinez, Yesenia</t>
  </si>
  <si>
    <t>Resident</t>
  </si>
  <si>
    <t>Amenity Rent</t>
  </si>
  <si>
    <t>354068792</t>
  </si>
  <si>
    <t>04/01/2025</t>
  </si>
  <si>
    <t>Amenity Rent</t>
  </si>
  <si>
    <t>354068627</t>
  </si>
  <si>
    <t>04/01/2025</t>
  </si>
  <si>
    <t>Amenity Rent</t>
  </si>
  <si>
    <t>354068868</t>
  </si>
  <si>
    <t>04/01/2025</t>
  </si>
  <si>
    <t>Amenity Rent</t>
  </si>
  <si>
    <t>354068597</t>
  </si>
  <si>
    <t>04/01/2025</t>
  </si>
  <si>
    <t>Rent</t>
  </si>
  <si>
    <t>354068384</t>
  </si>
  <si>
    <t>04/01/2025</t>
  </si>
  <si>
    <t>Charge Total:</t>
  </si>
  <si>
    <t>B-B204</t>
  </si>
  <si>
    <t>2x2B</t>
  </si>
  <si>
    <t>Occupied No Notice</t>
  </si>
  <si>
    <t>Gutierrez, John</t>
  </si>
  <si>
    <t>Resident</t>
  </si>
  <si>
    <t>Amenity Rent</t>
  </si>
  <si>
    <t>354068408</t>
  </si>
  <si>
    <t>04/01/2025</t>
  </si>
  <si>
    <t>Amenity Rent</t>
  </si>
  <si>
    <t>354068750</t>
  </si>
  <si>
    <t>04/01/2025</t>
  </si>
  <si>
    <t>Rent</t>
  </si>
  <si>
    <t>354068552</t>
  </si>
  <si>
    <t>04/01/2025</t>
  </si>
  <si>
    <t>Concession-Resident</t>
  </si>
  <si>
    <t>354068765</t>
  </si>
  <si>
    <t>04/01/2025</t>
  </si>
  <si>
    <t>Charge Total:</t>
  </si>
  <si>
    <t>B-B205</t>
  </si>
  <si>
    <t>2x1</t>
  </si>
  <si>
    <t>Occupied No Notice</t>
  </si>
  <si>
    <t>Alfonso Carreras, Raichel</t>
  </si>
  <si>
    <t>Resident</t>
  </si>
  <si>
    <t>Amenity Rent</t>
  </si>
  <si>
    <t>354068707</t>
  </si>
  <si>
    <t>04/01/2025</t>
  </si>
  <si>
    <t>Amenity Rent</t>
  </si>
  <si>
    <t>354068760</t>
  </si>
  <si>
    <t>04/01/2025</t>
  </si>
  <si>
    <t>Amenity Rent</t>
  </si>
  <si>
    <t>354068752</t>
  </si>
  <si>
    <t>04/01/2025</t>
  </si>
  <si>
    <t>Amenity Rent</t>
  </si>
  <si>
    <t>354068649</t>
  </si>
  <si>
    <t>04/01/2025</t>
  </si>
  <si>
    <t>Rent</t>
  </si>
  <si>
    <t>354068819</t>
  </si>
  <si>
    <t>04/01/2025</t>
  </si>
  <si>
    <t>Charge Total:</t>
  </si>
  <si>
    <t>B-B206</t>
  </si>
  <si>
    <t>2x1</t>
  </si>
  <si>
    <t>Occupied No Notice</t>
  </si>
  <si>
    <t>Bell, Allyson</t>
  </si>
  <si>
    <t>Resident</t>
  </si>
  <si>
    <t>Amenity Rent</t>
  </si>
  <si>
    <t>354068725</t>
  </si>
  <si>
    <t>04/01/2025</t>
  </si>
  <si>
    <t>Amenity Rent</t>
  </si>
  <si>
    <t>354068467</t>
  </si>
  <si>
    <t>04/01/2025</t>
  </si>
  <si>
    <t>Amenity Rent</t>
  </si>
  <si>
    <t>354068895</t>
  </si>
  <si>
    <t>04/01/2025</t>
  </si>
  <si>
    <t>Amenity Rent</t>
  </si>
  <si>
    <t>354068912</t>
  </si>
  <si>
    <t>04/01/2025</t>
  </si>
  <si>
    <t>Rent</t>
  </si>
  <si>
    <t>354068632</t>
  </si>
  <si>
    <t>04/01/2025</t>
  </si>
  <si>
    <t>Charge Total:</t>
  </si>
  <si>
    <t>C-C101</t>
  </si>
  <si>
    <t>2x2A</t>
  </si>
  <si>
    <t>Occupied No Notice</t>
  </si>
  <si>
    <t>Taylor, Abram</t>
  </si>
  <si>
    <t>Resident</t>
  </si>
  <si>
    <t>Amenity Rent</t>
  </si>
  <si>
    <t>354068871</t>
  </si>
  <si>
    <t>04/01/2025</t>
  </si>
  <si>
    <t>Amenity Rent</t>
  </si>
  <si>
    <t>354068851</t>
  </si>
  <si>
    <t>04/01/2025</t>
  </si>
  <si>
    <t>Amenity Rent</t>
  </si>
  <si>
    <t>354068864</t>
  </si>
  <si>
    <t>04/01/2025</t>
  </si>
  <si>
    <t>Rent</t>
  </si>
  <si>
    <t>354068770</t>
  </si>
  <si>
    <t>04/01/2025</t>
  </si>
  <si>
    <t>Charge Total:</t>
  </si>
  <si>
    <t>C-C102</t>
  </si>
  <si>
    <t>2x2A</t>
  </si>
  <si>
    <t>Occupied No Notice</t>
  </si>
  <si>
    <t>Ojeda, Olivia</t>
  </si>
  <si>
    <t>Resident</t>
  </si>
  <si>
    <t>Amenity Rent</t>
  </si>
  <si>
    <t>354068747</t>
  </si>
  <si>
    <t>04/01/2025</t>
  </si>
  <si>
    <t>Amenity Rent</t>
  </si>
  <si>
    <t>354068733</t>
  </si>
  <si>
    <t>04/01/2025</t>
  </si>
  <si>
    <t>Rent</t>
  </si>
  <si>
    <t>354068797</t>
  </si>
  <si>
    <t>04/01/2025</t>
  </si>
  <si>
    <t>Concession-Resident</t>
  </si>
  <si>
    <t>354068537</t>
  </si>
  <si>
    <t>04/01/2025</t>
  </si>
  <si>
    <t>Charge Total:</t>
  </si>
  <si>
    <t>C-C103</t>
  </si>
  <si>
    <t>2x2A</t>
  </si>
  <si>
    <t>Notice Unrented</t>
  </si>
  <si>
    <t>Monnone, Lauren</t>
  </si>
  <si>
    <t>Resident</t>
  </si>
  <si>
    <t>Amenity Rent</t>
  </si>
  <si>
    <t>354068455</t>
  </si>
  <si>
    <t>04/01/2025</t>
  </si>
  <si>
    <t>Amenity Rent</t>
  </si>
  <si>
    <t>354068461</t>
  </si>
  <si>
    <t>04/01/2025</t>
  </si>
  <si>
    <t>Amenity Rent</t>
  </si>
  <si>
    <t>354068382</t>
  </si>
  <si>
    <t>04/01/2025</t>
  </si>
  <si>
    <t>Rent</t>
  </si>
  <si>
    <t>354068693</t>
  </si>
  <si>
    <t>04/01/2025</t>
  </si>
  <si>
    <t>Charge Total:</t>
  </si>
  <si>
    <t>C-C104</t>
  </si>
  <si>
    <t>2x2A</t>
  </si>
  <si>
    <t>Occupied No Notice</t>
  </si>
  <si>
    <t>Segura, Mary</t>
  </si>
  <si>
    <t>Resident</t>
  </si>
  <si>
    <t>Amenity Rent</t>
  </si>
  <si>
    <t>354068900</t>
  </si>
  <si>
    <t>04/01/2025</t>
  </si>
  <si>
    <t>Amenity Rent</t>
  </si>
  <si>
    <t>354068362</t>
  </si>
  <si>
    <t>04/01/2025</t>
  </si>
  <si>
    <t>Amenity Rent</t>
  </si>
  <si>
    <t>354068671</t>
  </si>
  <si>
    <t>04/01/2025</t>
  </si>
  <si>
    <t>Rent</t>
  </si>
  <si>
    <t>354068859</t>
  </si>
  <si>
    <t>04/01/2025</t>
  </si>
  <si>
    <t>Concession-Resident</t>
  </si>
  <si>
    <t>354068390</t>
  </si>
  <si>
    <t>04/01/2025</t>
  </si>
  <si>
    <t>Charge Total:</t>
  </si>
  <si>
    <t>C-C105</t>
  </si>
  <si>
    <t>2x2A</t>
  </si>
  <si>
    <t>Vacant Rented Not Ready</t>
  </si>
  <si>
    <t>-- Vacant --</t>
  </si>
  <si>
    <t>-</t>
  </si>
  <si>
    <t>Charge Total:</t>
  </si>
  <si>
    <t>C-C106</t>
  </si>
  <si>
    <t>2x2A</t>
  </si>
  <si>
    <t>Occupied No Notice</t>
  </si>
  <si>
    <t>Rivera, Mario</t>
  </si>
  <si>
    <t>Resident</t>
  </si>
  <si>
    <t>Amenity Rent</t>
  </si>
  <si>
    <t>354068620</t>
  </si>
  <si>
    <t>04/01/2025</t>
  </si>
  <si>
    <t>Amenity Rent</t>
  </si>
  <si>
    <t>354068715</t>
  </si>
  <si>
    <t>04/01/2025</t>
  </si>
  <si>
    <t>Amenity Rent</t>
  </si>
  <si>
    <t>354068369</t>
  </si>
  <si>
    <t>04/01/2025</t>
  </si>
  <si>
    <t>Rent</t>
  </si>
  <si>
    <t>354068697</t>
  </si>
  <si>
    <t>04/01/2025</t>
  </si>
  <si>
    <t>Concession-Resident</t>
  </si>
  <si>
    <t>354068832</t>
  </si>
  <si>
    <t>04/01/2025</t>
  </si>
  <si>
    <t>Charge Total:</t>
  </si>
  <si>
    <t>C-C107</t>
  </si>
  <si>
    <t>2x2A</t>
  </si>
  <si>
    <t>Occupied No Notice</t>
  </si>
  <si>
    <t>Strain, Ivy</t>
  </si>
  <si>
    <t>Resident</t>
  </si>
  <si>
    <t>Amenity Rent</t>
  </si>
  <si>
    <t>354068831</t>
  </si>
  <si>
    <t>04/01/2025</t>
  </si>
  <si>
    <t>Amenity Rent</t>
  </si>
  <si>
    <t>354068691</t>
  </si>
  <si>
    <t>04/01/2025</t>
  </si>
  <si>
    <t>Amenity Rent</t>
  </si>
  <si>
    <t>354068544</t>
  </si>
  <si>
    <t>04/01/2025</t>
  </si>
  <si>
    <t>Amenity Rent</t>
  </si>
  <si>
    <t>354068728</t>
  </si>
  <si>
    <t>04/01/2025</t>
  </si>
  <si>
    <t>Rent</t>
  </si>
  <si>
    <t>354068751</t>
  </si>
  <si>
    <t>04/01/2025</t>
  </si>
  <si>
    <t>Concession-Resident</t>
  </si>
  <si>
    <t>354068741</t>
  </si>
  <si>
    <t>04/01/2025</t>
  </si>
  <si>
    <t>Charge Total:</t>
  </si>
  <si>
    <t>C-C108</t>
  </si>
  <si>
    <t>2x2A</t>
  </si>
  <si>
    <t>Occupied No Notice</t>
  </si>
  <si>
    <t>Stokes, Felicia</t>
  </si>
  <si>
    <t>Resident</t>
  </si>
  <si>
    <t>Amenity Rent</t>
  </si>
  <si>
    <t>354068699</t>
  </si>
  <si>
    <t>04/01/2025</t>
  </si>
  <si>
    <t>Amenity Rent</t>
  </si>
  <si>
    <t>354068666</t>
  </si>
  <si>
    <t>04/01/2025</t>
  </si>
  <si>
    <t>Amenity Rent</t>
  </si>
  <si>
    <t>354068852</t>
  </si>
  <si>
    <t>04/01/2025</t>
  </si>
  <si>
    <t>Amenity Rent</t>
  </si>
  <si>
    <t>354068754</t>
  </si>
  <si>
    <t>04/01/2025</t>
  </si>
  <si>
    <t>Month to Month Rent</t>
  </si>
  <si>
    <t>354068359</t>
  </si>
  <si>
    <t>04/01/2025</t>
  </si>
  <si>
    <t>Concession-Partial Employee</t>
  </si>
  <si>
    <t>354068600</t>
  </si>
  <si>
    <t>04/01/2025</t>
  </si>
  <si>
    <t>Charge Total:</t>
  </si>
  <si>
    <t>C-C201</t>
  </si>
  <si>
    <t>2x2A</t>
  </si>
  <si>
    <t>Vacant Unrented Not Ready</t>
  </si>
  <si>
    <t>-- Vacant --</t>
  </si>
  <si>
    <t>-</t>
  </si>
  <si>
    <t>Charge Total:</t>
  </si>
  <si>
    <t>C-C202</t>
  </si>
  <si>
    <t>2x2A</t>
  </si>
  <si>
    <t>Occupied No Notice</t>
  </si>
  <si>
    <t>Martinez, Santos</t>
  </si>
  <si>
    <t>Resident</t>
  </si>
  <si>
    <t>Amenity Rent</t>
  </si>
  <si>
    <t>354068676</t>
  </si>
  <si>
    <t>04/01/2025</t>
  </si>
  <si>
    <t>Amenity Rent</t>
  </si>
  <si>
    <t>354068740</t>
  </si>
  <si>
    <t>04/01/2025</t>
  </si>
  <si>
    <t>Rent</t>
  </si>
  <si>
    <t>354068625</t>
  </si>
  <si>
    <t>04/01/2025</t>
  </si>
  <si>
    <t>Charge Total:</t>
  </si>
  <si>
    <t>C-C203</t>
  </si>
  <si>
    <t>2x2A</t>
  </si>
  <si>
    <t>Occupied No Notice</t>
  </si>
  <si>
    <t>Nealy Jr, OD (OD)</t>
  </si>
  <si>
    <t>Resident</t>
  </si>
  <si>
    <t>Amenity Rent</t>
  </si>
  <si>
    <t>354068930</t>
  </si>
  <si>
    <t>04/01/2025</t>
  </si>
  <si>
    <t>Amenity Rent</t>
  </si>
  <si>
    <t>354068661</t>
  </si>
  <si>
    <t>04/01/2025</t>
  </si>
  <si>
    <t>Amenity Rent</t>
  </si>
  <si>
    <t>354068665</t>
  </si>
  <si>
    <t>04/01/2025</t>
  </si>
  <si>
    <t>Amenity Rent</t>
  </si>
  <si>
    <t>354068815</t>
  </si>
  <si>
    <t>04/01/2025</t>
  </si>
  <si>
    <t>Rent</t>
  </si>
  <si>
    <t>354068520</t>
  </si>
  <si>
    <t>04/01/2025</t>
  </si>
  <si>
    <t>Concession-Resident</t>
  </si>
  <si>
    <t>354068938</t>
  </si>
  <si>
    <t>04/01/2025</t>
  </si>
  <si>
    <t>Charge Total:</t>
  </si>
  <si>
    <t>C-C204</t>
  </si>
  <si>
    <t>2x2A</t>
  </si>
  <si>
    <t>Occupied No Notice</t>
  </si>
  <si>
    <t>Silva Chavez, Juan</t>
  </si>
  <si>
    <t>Resident</t>
  </si>
  <si>
    <t>Amenity Rent</t>
  </si>
  <si>
    <t>354068875</t>
  </si>
  <si>
    <t>04/01/2025</t>
  </si>
  <si>
    <t>Amenity Rent</t>
  </si>
  <si>
    <t>354068402</t>
  </si>
  <si>
    <t>04/01/2025</t>
  </si>
  <si>
    <t>Amenity Rent</t>
  </si>
  <si>
    <t>354068615</t>
  </si>
  <si>
    <t>04/01/2025</t>
  </si>
  <si>
    <t>Amenity Rent</t>
  </si>
  <si>
    <t>354068876</t>
  </si>
  <si>
    <t>04/01/2025</t>
  </si>
  <si>
    <t>Rent</t>
  </si>
  <si>
    <t>354068512</t>
  </si>
  <si>
    <t>04/01/2025</t>
  </si>
  <si>
    <t>Charge Total:</t>
  </si>
  <si>
    <t>C-C205</t>
  </si>
  <si>
    <t>2x2A</t>
  </si>
  <si>
    <t>Occupied No Notice</t>
  </si>
  <si>
    <t>Kinkle, Robert</t>
  </si>
  <si>
    <t>Resident</t>
  </si>
  <si>
    <t>Amenity Rent</t>
  </si>
  <si>
    <t>354068525</t>
  </si>
  <si>
    <t>04/01/2025</t>
  </si>
  <si>
    <t>Amenity Rent</t>
  </si>
  <si>
    <t>354068834</t>
  </si>
  <si>
    <t>04/01/2025</t>
  </si>
  <si>
    <t>Amenity Rent</t>
  </si>
  <si>
    <t>354068892</t>
  </si>
  <si>
    <t>04/01/2025</t>
  </si>
  <si>
    <t>Amenity Rent</t>
  </si>
  <si>
    <t>354068774</t>
  </si>
  <si>
    <t>04/01/2025</t>
  </si>
  <si>
    <t>Rent</t>
  </si>
  <si>
    <t>354068653</t>
  </si>
  <si>
    <t>04/01/2025</t>
  </si>
  <si>
    <t>Concession-Resident</t>
  </si>
  <si>
    <t>354068538</t>
  </si>
  <si>
    <t>04/01/2025</t>
  </si>
  <si>
    <t>Charge Total:</t>
  </si>
  <si>
    <t>C-C206</t>
  </si>
  <si>
    <t>2x2A</t>
  </si>
  <si>
    <t>Occupied No Notice</t>
  </si>
  <si>
    <t>Pollock, Rachel</t>
  </si>
  <si>
    <t>Resident</t>
  </si>
  <si>
    <t>Amenity Rent</t>
  </si>
  <si>
    <t>354068411</t>
  </si>
  <si>
    <t>04/01/2025</t>
  </si>
  <si>
    <t>Amenity Rent</t>
  </si>
  <si>
    <t>354068810</t>
  </si>
  <si>
    <t>04/01/2025</t>
  </si>
  <si>
    <t>Amenity Rent</t>
  </si>
  <si>
    <t>354068626</t>
  </si>
  <si>
    <t>04/01/2025</t>
  </si>
  <si>
    <t>Amenity Rent</t>
  </si>
  <si>
    <t>354068446</t>
  </si>
  <si>
    <t>04/01/2025</t>
  </si>
  <si>
    <t>Rent</t>
  </si>
  <si>
    <t>354068605</t>
  </si>
  <si>
    <t>04/01/2025</t>
  </si>
  <si>
    <t>Concession-Resident</t>
  </si>
  <si>
    <t>354068860</t>
  </si>
  <si>
    <t>04/01/2025</t>
  </si>
  <si>
    <t>Charge Total:</t>
  </si>
  <si>
    <t>C-C207</t>
  </si>
  <si>
    <t>2x2A</t>
  </si>
  <si>
    <t>Occupied No Notice</t>
  </si>
  <si>
    <t>Tello Beltran, Carlos</t>
  </si>
  <si>
    <t>Resident</t>
  </si>
  <si>
    <t>Amenity Rent</t>
  </si>
  <si>
    <t>354068911</t>
  </si>
  <si>
    <t>04/01/2025</t>
  </si>
  <si>
    <t>Amenity Rent</t>
  </si>
  <si>
    <t>354068366</t>
  </si>
  <si>
    <t>04/01/2025</t>
  </si>
  <si>
    <t>Amenity Rent</t>
  </si>
  <si>
    <t>354068558</t>
  </si>
  <si>
    <t>04/01/2025</t>
  </si>
  <si>
    <t>Rent</t>
  </si>
  <si>
    <t>354068775</t>
  </si>
  <si>
    <t>04/01/2025</t>
  </si>
  <si>
    <t>Charge Total:</t>
  </si>
  <si>
    <t>C-C208</t>
  </si>
  <si>
    <t>2x2A</t>
  </si>
  <si>
    <t>Occupied No Notice</t>
  </si>
  <si>
    <t>Acevedo, Luis</t>
  </si>
  <si>
    <t>Resident</t>
  </si>
  <si>
    <t>Amenity Rent</t>
  </si>
  <si>
    <t>354068746</t>
  </si>
  <si>
    <t>04/01/2025</t>
  </si>
  <si>
    <t>Amenity Rent</t>
  </si>
  <si>
    <t>354068547</t>
  </si>
  <si>
    <t>04/01/2025</t>
  </si>
  <si>
    <t>Amenity Rent</t>
  </si>
  <si>
    <t>354068677</t>
  </si>
  <si>
    <t>04/01/2025</t>
  </si>
  <si>
    <t>Rent</t>
  </si>
  <si>
    <t>354068905</t>
  </si>
  <si>
    <t>04/01/2025</t>
  </si>
  <si>
    <t>Concession-Resident</t>
  </si>
  <si>
    <t>354068396</t>
  </si>
  <si>
    <t>04/01/2025</t>
  </si>
  <si>
    <t>Charge Total:</t>
  </si>
  <si>
    <t>D-D101</t>
  </si>
  <si>
    <t>Eff</t>
  </si>
  <si>
    <t>Occupied No Notice</t>
  </si>
  <si>
    <t>Wroblweski, Brandon</t>
  </si>
  <si>
    <t>Resident</t>
  </si>
  <si>
    <t>Amenity Rent</t>
  </si>
  <si>
    <t>354068724</t>
  </si>
  <si>
    <t>04/01/2025</t>
  </si>
  <si>
    <t>Rent</t>
  </si>
  <si>
    <t>354068598</t>
  </si>
  <si>
    <t>04/01/2025</t>
  </si>
  <si>
    <t>Charge Total:</t>
  </si>
  <si>
    <t>D-D102</t>
  </si>
  <si>
    <t>1x1A</t>
  </si>
  <si>
    <t>Occupied No Notice</t>
  </si>
  <si>
    <t>Garcia, Sylvia</t>
  </si>
  <si>
    <t>Resident</t>
  </si>
  <si>
    <t>Amenity Rent</t>
  </si>
  <si>
    <t>354068444</t>
  </si>
  <si>
    <t>04/01/2025</t>
  </si>
  <si>
    <t>Rent</t>
  </si>
  <si>
    <t>354068923</t>
  </si>
  <si>
    <t>04/01/2025</t>
  </si>
  <si>
    <t>Concession-Resident</t>
  </si>
  <si>
    <t>354068730</t>
  </si>
  <si>
    <t>04/01/2025</t>
  </si>
  <si>
    <t>Charge Total:</t>
  </si>
  <si>
    <t>D-D103</t>
  </si>
  <si>
    <t>1x1A</t>
  </si>
  <si>
    <t>Occupied No Notice</t>
  </si>
  <si>
    <t>Ramirez, Javier</t>
  </si>
  <si>
    <t>Resident</t>
  </si>
  <si>
    <t>Amenity Rent</t>
  </si>
  <si>
    <t>354068376</t>
  </si>
  <si>
    <t>04/01/2025</t>
  </si>
  <si>
    <t>Rent</t>
  </si>
  <si>
    <t>354068657</t>
  </si>
  <si>
    <t>04/01/2025</t>
  </si>
  <si>
    <t>Concession-Resident</t>
  </si>
  <si>
    <t>354068619</t>
  </si>
  <si>
    <t>04/01/2025</t>
  </si>
  <si>
    <t>Late Fee</t>
  </si>
  <si>
    <t>354401928</t>
  </si>
  <si>
    <t>04/04/2025</t>
  </si>
  <si>
    <t>Renters Insurance Fine</t>
  </si>
  <si>
    <t>354041845</t>
  </si>
  <si>
    <t>04/01/2025</t>
  </si>
  <si>
    <t>Charge Total:</t>
  </si>
  <si>
    <t>D-D104</t>
  </si>
  <si>
    <t>Eff</t>
  </si>
  <si>
    <t>Occupied No Notice</t>
  </si>
  <si>
    <t>Bounds, Brenda</t>
  </si>
  <si>
    <t>Resident</t>
  </si>
  <si>
    <t>Amenity Rent</t>
  </si>
  <si>
    <t>354068809</t>
  </si>
  <si>
    <t>04/01/2025</t>
  </si>
  <si>
    <t>Amenity Rent</t>
  </si>
  <si>
    <t>354068604</t>
  </si>
  <si>
    <t>04/01/2025</t>
  </si>
  <si>
    <t>Rent</t>
  </si>
  <si>
    <t>354068729</t>
  </si>
  <si>
    <t>04/01/2025</t>
  </si>
  <si>
    <t>Concession-Resident</t>
  </si>
  <si>
    <t>354068861</t>
  </si>
  <si>
    <t>04/01/2025</t>
  </si>
  <si>
    <t>Charge Total:</t>
  </si>
  <si>
    <t>D-D105</t>
  </si>
  <si>
    <t>Eff</t>
  </si>
  <si>
    <t>Occupied No Notice</t>
  </si>
  <si>
    <t>Tennefrancia, Joshua</t>
  </si>
  <si>
    <t>Resident</t>
  </si>
  <si>
    <t>Amenity Rent</t>
  </si>
  <si>
    <t>354068374</t>
  </si>
  <si>
    <t>04/01/2025</t>
  </si>
  <si>
    <t>Amenity Rent</t>
  </si>
  <si>
    <t>354068759</t>
  </si>
  <si>
    <t>04/01/2025</t>
  </si>
  <si>
    <t>Amenity Rent</t>
  </si>
  <si>
    <t>354068416</t>
  </si>
  <si>
    <t>04/01/2025</t>
  </si>
  <si>
    <t>Rent</t>
  </si>
  <si>
    <t>354068481</t>
  </si>
  <si>
    <t>04/01/2025</t>
  </si>
  <si>
    <t>Charge Total:</t>
  </si>
  <si>
    <t>D-D106</t>
  </si>
  <si>
    <t>1x1A</t>
  </si>
  <si>
    <t>Occupied No Notice</t>
  </si>
  <si>
    <t>Patterson, Rosita</t>
  </si>
  <si>
    <t>Resident</t>
  </si>
  <si>
    <t>Amenity Rent</t>
  </si>
  <si>
    <t>354068423</t>
  </si>
  <si>
    <t>04/01/2025</t>
  </si>
  <si>
    <t>Amenity Rent</t>
  </si>
  <si>
    <t>354068610</t>
  </si>
  <si>
    <t>04/01/2025</t>
  </si>
  <si>
    <t>Amenity Rent</t>
  </si>
  <si>
    <t>354068712</t>
  </si>
  <si>
    <t>04/01/2025</t>
  </si>
  <si>
    <t>Rent</t>
  </si>
  <si>
    <t>354068749</t>
  </si>
  <si>
    <t>04/01/2025</t>
  </si>
  <si>
    <t>Concession-Resident</t>
  </si>
  <si>
    <t>354068404</t>
  </si>
  <si>
    <t>04/01/2025</t>
  </si>
  <si>
    <t>Charge Total:</t>
  </si>
  <si>
    <t>D-D107</t>
  </si>
  <si>
    <t>1x1A</t>
  </si>
  <si>
    <t>Occupied No Notice</t>
  </si>
  <si>
    <t>St Michel, Stacia</t>
  </si>
  <si>
    <t>Resident</t>
  </si>
  <si>
    <t>Amenity Rent</t>
  </si>
  <si>
    <t>354068532</t>
  </si>
  <si>
    <t>04/01/2025</t>
  </si>
  <si>
    <t>Rent</t>
  </si>
  <si>
    <t>354068635</t>
  </si>
  <si>
    <t>04/01/2025</t>
  </si>
  <si>
    <t>Charge Total:</t>
  </si>
  <si>
    <t>D-D108</t>
  </si>
  <si>
    <t>Eff</t>
  </si>
  <si>
    <t>Occupied No Notice</t>
  </si>
  <si>
    <t>Phillips, Jeremy</t>
  </si>
  <si>
    <t>Resident</t>
  </si>
  <si>
    <t>Amenity Rent</t>
  </si>
  <si>
    <t>354068873</t>
  </si>
  <si>
    <t>04/01/2025</t>
  </si>
  <si>
    <t>Rent</t>
  </si>
  <si>
    <t>354068726</t>
  </si>
  <si>
    <t>04/01/2025</t>
  </si>
  <si>
    <t>Charge Total:</t>
  </si>
  <si>
    <t>D-D201</t>
  </si>
  <si>
    <t>Eff</t>
  </si>
  <si>
    <t>Occupied No Notice</t>
  </si>
  <si>
    <t>YILDIRIM, UMUT</t>
  </si>
  <si>
    <t>Resident</t>
  </si>
  <si>
    <t>Amenity Rent</t>
  </si>
  <si>
    <t>354269575</t>
  </si>
  <si>
    <t>04/01/2025</t>
  </si>
  <si>
    <t>Amenity Rent</t>
  </si>
  <si>
    <t>354269573</t>
  </si>
  <si>
    <t>04/01/2025</t>
  </si>
  <si>
    <t>Rent</t>
  </si>
  <si>
    <t>354269574</t>
  </si>
  <si>
    <t>04/01/2025</t>
  </si>
  <si>
    <t>Administration Fee</t>
  </si>
  <si>
    <t>354269570</t>
  </si>
  <si>
    <t>04/01/2025</t>
  </si>
  <si>
    <t>Concession-Resident</t>
  </si>
  <si>
    <t>354269572</t>
  </si>
  <si>
    <t>04/01/2025</t>
  </si>
  <si>
    <t>Concession-Resident</t>
  </si>
  <si>
    <t>354269571</t>
  </si>
  <si>
    <t>04/01/2025</t>
  </si>
  <si>
    <t>Charge Total:</t>
  </si>
  <si>
    <t>D-D202</t>
  </si>
  <si>
    <t>1x1A</t>
  </si>
  <si>
    <t>Occupied No Notice</t>
  </si>
  <si>
    <t>Williams, Alfretta</t>
  </si>
  <si>
    <t>Resident</t>
  </si>
  <si>
    <t>Amenity Rent</t>
  </si>
  <si>
    <t>354068928</t>
  </si>
  <si>
    <t>04/01/2025</t>
  </si>
  <si>
    <t>Amenity Rent</t>
  </si>
  <si>
    <t>354068896</t>
  </si>
  <si>
    <t>04/01/2025</t>
  </si>
  <si>
    <t>Amenity Rent</t>
  </si>
  <si>
    <t>354068429</t>
  </si>
  <si>
    <t>04/01/2025</t>
  </si>
  <si>
    <t>Rent</t>
  </si>
  <si>
    <t>354068913</t>
  </si>
  <si>
    <t>04/01/2025</t>
  </si>
  <si>
    <t>Concession-Resident</t>
  </si>
  <si>
    <t>354068380</t>
  </si>
  <si>
    <t>04/01/2025</t>
  </si>
  <si>
    <t>Charge Total:</t>
  </si>
  <si>
    <t>D-D203</t>
  </si>
  <si>
    <t>1x1A</t>
  </si>
  <si>
    <t>Occupied No Notice</t>
  </si>
  <si>
    <t>Benson, Russell</t>
  </si>
  <si>
    <t>Resident</t>
  </si>
  <si>
    <t>Amenity Rent</t>
  </si>
  <si>
    <t>354068840</t>
  </si>
  <si>
    <t>04/01/2025</t>
  </si>
  <si>
    <t>Amenity Rent</t>
  </si>
  <si>
    <t>354068776</t>
  </si>
  <si>
    <t>04/01/2025</t>
  </si>
  <si>
    <t>Rent</t>
  </si>
  <si>
    <t>354068591</t>
  </si>
  <si>
    <t>04/01/2025</t>
  </si>
  <si>
    <t>Charge Total:</t>
  </si>
  <si>
    <t>D-D204</t>
  </si>
  <si>
    <t>Eff</t>
  </si>
  <si>
    <t>Occupied No Notice</t>
  </si>
  <si>
    <t>Potter, Randy</t>
  </si>
  <si>
    <t>Resident</t>
  </si>
  <si>
    <t>Amenity Rent</t>
  </si>
  <si>
    <t>354068700</t>
  </si>
  <si>
    <t>04/01/2025</t>
  </si>
  <si>
    <t>Rent</t>
  </si>
  <si>
    <t>354068623</t>
  </si>
  <si>
    <t>04/01/2025</t>
  </si>
  <si>
    <t>Charge Total:</t>
  </si>
  <si>
    <t>D-D205</t>
  </si>
  <si>
    <t>Eff</t>
  </si>
  <si>
    <t>Occupied No Notice</t>
  </si>
  <si>
    <t>Waldon, Sara</t>
  </si>
  <si>
    <t>Resident</t>
  </si>
  <si>
    <t>Rent</t>
  </si>
  <si>
    <t>354068414</t>
  </si>
  <si>
    <t>04/01/2025</t>
  </si>
  <si>
    <t>Charge Total:</t>
  </si>
  <si>
    <t>D-D206</t>
  </si>
  <si>
    <t>1x1A</t>
  </si>
  <si>
    <t>Occupied No Notice</t>
  </si>
  <si>
    <t>De Paz, Allison</t>
  </si>
  <si>
    <t>Resident</t>
  </si>
  <si>
    <t>Amenity Rent</t>
  </si>
  <si>
    <t>354068767</t>
  </si>
  <si>
    <t>04/01/2025</t>
  </si>
  <si>
    <t>Amenity Rent</t>
  </si>
  <si>
    <t>354068364</t>
  </si>
  <si>
    <t>04/01/2025</t>
  </si>
  <si>
    <t>Amenity Rent</t>
  </si>
  <si>
    <t>354068891</t>
  </si>
  <si>
    <t>04/01/2025</t>
  </si>
  <si>
    <t>Rent</t>
  </si>
  <si>
    <t>354068758</t>
  </si>
  <si>
    <t>04/01/2025</t>
  </si>
  <si>
    <t>Concession-Resident</t>
  </si>
  <si>
    <t>354068507</t>
  </si>
  <si>
    <t>04/01/2025</t>
  </si>
  <si>
    <t>Charge Total:</t>
  </si>
  <si>
    <t>D-D207</t>
  </si>
  <si>
    <t>1x1A</t>
  </si>
  <si>
    <t>Occupied No Notice</t>
  </si>
  <si>
    <t>Saenz, Erica</t>
  </si>
  <si>
    <t>Resident</t>
  </si>
  <si>
    <t>Amenity Rent</t>
  </si>
  <si>
    <t>354068844</t>
  </si>
  <si>
    <t>04/01/2025</t>
  </si>
  <si>
    <t>Amenity Rent</t>
  </si>
  <si>
    <t>354068735</t>
  </si>
  <si>
    <t>04/01/2025</t>
  </si>
  <si>
    <t>Amenity Rent</t>
  </si>
  <si>
    <t>354068718</t>
  </si>
  <si>
    <t>04/01/2025</t>
  </si>
  <si>
    <t>Amenity Rent</t>
  </si>
  <si>
    <t>354068744</t>
  </si>
  <si>
    <t>04/01/2025</t>
  </si>
  <si>
    <t>Rent</t>
  </si>
  <si>
    <t>354068664</t>
  </si>
  <si>
    <t>04/01/2025</t>
  </si>
  <si>
    <t>Charge Total:</t>
  </si>
  <si>
    <t>D-D208</t>
  </si>
  <si>
    <t>Eff</t>
  </si>
  <si>
    <t>Occupied No Notice</t>
  </si>
  <si>
    <t>Desko, Derek</t>
  </si>
  <si>
    <t>Resident</t>
  </si>
  <si>
    <t>Amenity Rent</t>
  </si>
  <si>
    <t>354068556</t>
  </si>
  <si>
    <t>04/01/2025</t>
  </si>
  <si>
    <t>Rent</t>
  </si>
  <si>
    <t>354068716</t>
  </si>
  <si>
    <t>04/01/2025</t>
  </si>
  <si>
    <t>Charge Total:</t>
  </si>
  <si>
    <t>E-E101</t>
  </si>
  <si>
    <t>Eff</t>
  </si>
  <si>
    <t>Occupied No Notice</t>
  </si>
  <si>
    <t>Jones, Hollyann</t>
  </si>
  <si>
    <t>Resident</t>
  </si>
  <si>
    <t>Amenity Rent</t>
  </si>
  <si>
    <t>354068421</t>
  </si>
  <si>
    <t>04/01/2025</t>
  </si>
  <si>
    <t>Rent</t>
  </si>
  <si>
    <t>354068909</t>
  </si>
  <si>
    <t>04/01/2025</t>
  </si>
  <si>
    <t>Charge Total:</t>
  </si>
  <si>
    <t>E-E102</t>
  </si>
  <si>
    <t>1x1A</t>
  </si>
  <si>
    <t>Occupied No Notice</t>
  </si>
  <si>
    <t>Blair, Harry</t>
  </si>
  <si>
    <t>Resident</t>
  </si>
  <si>
    <t>Amenity Rent</t>
  </si>
  <si>
    <t>354068439</t>
  </si>
  <si>
    <t>04/01/2025</t>
  </si>
  <si>
    <t>Amenity Rent</t>
  </si>
  <si>
    <t>354068658</t>
  </si>
  <si>
    <t>04/01/2025</t>
  </si>
  <si>
    <t>Rent</t>
  </si>
  <si>
    <t>354068881</t>
  </si>
  <si>
    <t>04/01/2025</t>
  </si>
  <si>
    <t>Late Fee</t>
  </si>
  <si>
    <t>354401929</t>
  </si>
  <si>
    <t>04/04/2025</t>
  </si>
  <si>
    <t>Charge Total:</t>
  </si>
  <si>
    <t>E-E103</t>
  </si>
  <si>
    <t>1x1A</t>
  </si>
  <si>
    <t>Vacant Rented Ready</t>
  </si>
  <si>
    <t>-- Vacant --</t>
  </si>
  <si>
    <t>-</t>
  </si>
  <si>
    <t>Charge Total:</t>
  </si>
  <si>
    <t>E-E104</t>
  </si>
  <si>
    <t>Eff</t>
  </si>
  <si>
    <t>Occupied No Notice</t>
  </si>
  <si>
    <t>Sorrells, Bessie</t>
  </si>
  <si>
    <t>Resident</t>
  </si>
  <si>
    <t>Amenity Rent</t>
  </si>
  <si>
    <t>354068400</t>
  </si>
  <si>
    <t>04/01/2025</t>
  </si>
  <si>
    <t>Rent</t>
  </si>
  <si>
    <t>354068372</t>
  </si>
  <si>
    <t>04/01/2025</t>
  </si>
  <si>
    <t>Concession-Resident</t>
  </si>
  <si>
    <t>354068855</t>
  </si>
  <si>
    <t>04/01/2025</t>
  </si>
  <si>
    <t>Charge Total:</t>
  </si>
  <si>
    <t>E-E105</t>
  </si>
  <si>
    <t>Eff</t>
  </si>
  <si>
    <t>Occupied No Notice</t>
  </si>
  <si>
    <t>Allen, Javonterrius</t>
  </si>
  <si>
    <t>Resident</t>
  </si>
  <si>
    <t>Amenity Rent</t>
  </si>
  <si>
    <t>354068473</t>
  </si>
  <si>
    <t>04/01/2025</t>
  </si>
  <si>
    <t>Amenity Rent</t>
  </si>
  <si>
    <t>354068824</t>
  </si>
  <si>
    <t>04/01/2025</t>
  </si>
  <si>
    <t>Rent</t>
  </si>
  <si>
    <t>354068517</t>
  </si>
  <si>
    <t>04/01/2025</t>
  </si>
  <si>
    <t>Charge Total:</t>
  </si>
  <si>
    <t>E-E106</t>
  </si>
  <si>
    <t>1x1A</t>
  </si>
  <si>
    <t>Occupied No Notice</t>
  </si>
  <si>
    <t>Anicua Hernandez, Marco</t>
  </si>
  <si>
    <t>Resident</t>
  </si>
  <si>
    <t>Amenity Rent</t>
  </si>
  <si>
    <t>354068645</t>
  </si>
  <si>
    <t>04/01/2025</t>
  </si>
  <si>
    <t>Amenity Rent</t>
  </si>
  <si>
    <t>354068622</t>
  </si>
  <si>
    <t>04/01/2025</t>
  </si>
  <si>
    <t>Rent</t>
  </si>
  <si>
    <t>354068642</t>
  </si>
  <si>
    <t>04/01/2025</t>
  </si>
  <si>
    <t>Concession-Resident</t>
  </si>
  <si>
    <t>354068465</t>
  </si>
  <si>
    <t>04/01/2025</t>
  </si>
  <si>
    <t>Charge Total:</t>
  </si>
  <si>
    <t>E-E107</t>
  </si>
  <si>
    <t>1x1A</t>
  </si>
  <si>
    <t>Notice Rented</t>
  </si>
  <si>
    <t>Droddy, Samuel</t>
  </si>
  <si>
    <t>Resident</t>
  </si>
  <si>
    <t>Amenity Rent</t>
  </si>
  <si>
    <t>354068638</t>
  </si>
  <si>
    <t>04/01/2025</t>
  </si>
  <si>
    <t>Amenity Rent</t>
  </si>
  <si>
    <t>354068723</t>
  </si>
  <si>
    <t>04/01/2025</t>
  </si>
  <si>
    <t>Amenity Rent</t>
  </si>
  <si>
    <t>354068848</t>
  </si>
  <si>
    <t>04/01/2025</t>
  </si>
  <si>
    <t>Rent</t>
  </si>
  <si>
    <t>354068485</t>
  </si>
  <si>
    <t>04/01/2025</t>
  </si>
  <si>
    <t>Charge Total:</t>
  </si>
  <si>
    <t>E-E108</t>
  </si>
  <si>
    <t>Eff</t>
  </si>
  <si>
    <t>Occupied No Notice</t>
  </si>
  <si>
    <t>Greene, Alastair</t>
  </si>
  <si>
    <t>Resident</t>
  </si>
  <si>
    <t>Amenity Rent</t>
  </si>
  <si>
    <t>354068764</t>
  </si>
  <si>
    <t>04/01/2025</t>
  </si>
  <si>
    <t>Amenity Rent</t>
  </si>
  <si>
    <t>354068670</t>
  </si>
  <si>
    <t>04/01/2025</t>
  </si>
  <si>
    <t>Rent</t>
  </si>
  <si>
    <t>354068555</t>
  </si>
  <si>
    <t>04/01/2025</t>
  </si>
  <si>
    <t>Charge Total:</t>
  </si>
  <si>
    <t>E-E201</t>
  </si>
  <si>
    <t>Eff</t>
  </si>
  <si>
    <t>Occupied No Notice</t>
  </si>
  <si>
    <t>Adams, Emmanuel</t>
  </si>
  <si>
    <t>Resident</t>
  </si>
  <si>
    <t>Month to Month Rent</t>
  </si>
  <si>
    <t>354068721</t>
  </si>
  <si>
    <t>04/01/2025</t>
  </si>
  <si>
    <t>Concession-Partial Employee</t>
  </si>
  <si>
    <t>354068398</t>
  </si>
  <si>
    <t>04/01/2025</t>
  </si>
  <si>
    <t>Charge Total:</t>
  </si>
  <si>
    <t>E-E202</t>
  </si>
  <si>
    <t>1x1A</t>
  </si>
  <si>
    <t>Occupied No Notice</t>
  </si>
  <si>
    <t>Levy, Joy</t>
  </si>
  <si>
    <t>Resident</t>
  </si>
  <si>
    <t>Amenity Rent</t>
  </si>
  <si>
    <t>354068877</t>
  </si>
  <si>
    <t>04/01/2025</t>
  </si>
  <si>
    <t>Amenity Rent</t>
  </si>
  <si>
    <t>354068862</t>
  </si>
  <si>
    <t>04/01/2025</t>
  </si>
  <si>
    <t>Amenity Rent</t>
  </si>
  <si>
    <t>354068788</t>
  </si>
  <si>
    <t>04/01/2025</t>
  </si>
  <si>
    <t>Rent</t>
  </si>
  <si>
    <t>354068551</t>
  </si>
  <si>
    <t>04/01/2025</t>
  </si>
  <si>
    <t>Charge Total:</t>
  </si>
  <si>
    <t>E-E203</t>
  </si>
  <si>
    <t>1x1A</t>
  </si>
  <si>
    <t>Occupied No Notice</t>
  </si>
  <si>
    <t>Little, Jeraldine</t>
  </si>
  <si>
    <t>Resident</t>
  </si>
  <si>
    <t>Amenity Rent</t>
  </si>
  <si>
    <t>354068736</t>
  </si>
  <si>
    <t>04/01/2025</t>
  </si>
  <si>
    <t>Amenity Rent</t>
  </si>
  <si>
    <t>354068720</t>
  </si>
  <si>
    <t>04/01/2025</t>
  </si>
  <si>
    <t>Rent</t>
  </si>
  <si>
    <t>354068932</t>
  </si>
  <si>
    <t>04/01/2025</t>
  </si>
  <si>
    <t>Concession-Resident</t>
  </si>
  <si>
    <t>354068870</t>
  </si>
  <si>
    <t>04/01/2025</t>
  </si>
  <si>
    <t>Charge Total:</t>
  </si>
  <si>
    <t>E-E204</t>
  </si>
  <si>
    <t>Eff</t>
  </si>
  <si>
    <t>Occupied No Notice</t>
  </si>
  <si>
    <t>Wandersee, Thomas</t>
  </si>
  <si>
    <t>Resident</t>
  </si>
  <si>
    <t>Amenity Rent</t>
  </si>
  <si>
    <t>354503478</t>
  </si>
  <si>
    <t>04/09/2025</t>
  </si>
  <si>
    <t>Rent</t>
  </si>
  <si>
    <t>354503477</t>
  </si>
  <si>
    <t>04/09/2025</t>
  </si>
  <si>
    <t>Administration Fee</t>
  </si>
  <si>
    <t>354503475</t>
  </si>
  <si>
    <t>04/09/2025</t>
  </si>
  <si>
    <t>Concession-Resident</t>
  </si>
  <si>
    <t>354503476</t>
  </si>
  <si>
    <t>04/09/2025</t>
  </si>
  <si>
    <t>Charge Total:</t>
  </si>
  <si>
    <t>E-E205</t>
  </si>
  <si>
    <t>Eff</t>
  </si>
  <si>
    <t>Occupied No Notice</t>
  </si>
  <si>
    <t>Arredondo, Pauline</t>
  </si>
  <si>
    <t>Resident</t>
  </si>
  <si>
    <t>Rent</t>
  </si>
  <si>
    <t>354068375</t>
  </si>
  <si>
    <t>04/01/2025</t>
  </si>
  <si>
    <t>Charge Total:</t>
  </si>
  <si>
    <t>E-E206</t>
  </si>
  <si>
    <t>1x1A</t>
  </si>
  <si>
    <t>Occupied No Notice</t>
  </si>
  <si>
    <t>Sinclair, Melanie</t>
  </si>
  <si>
    <t>Resident</t>
  </si>
  <si>
    <t>Amenity Rent</t>
  </si>
  <si>
    <t>354068910</t>
  </si>
  <si>
    <t>04/01/2025</t>
  </si>
  <si>
    <t>Amenity Rent</t>
  </si>
  <si>
    <t>354068821</t>
  </si>
  <si>
    <t>04/01/2025</t>
  </si>
  <si>
    <t>Amenity Rent</t>
  </si>
  <si>
    <t>354068845</t>
  </si>
  <si>
    <t>04/01/2025</t>
  </si>
  <si>
    <t>Rent</t>
  </si>
  <si>
    <t>354068865</t>
  </si>
  <si>
    <t>04/01/2025</t>
  </si>
  <si>
    <t>Bounced Check Fee</t>
  </si>
  <si>
    <t>354402212</t>
  </si>
  <si>
    <t>04/01/2025</t>
  </si>
  <si>
    <t>Concession-Resident</t>
  </si>
  <si>
    <t>354068798</t>
  </si>
  <si>
    <t>04/01/2025</t>
  </si>
  <si>
    <t>Late Fee</t>
  </si>
  <si>
    <t>354402475</t>
  </si>
  <si>
    <t>04/04/2025</t>
  </si>
  <si>
    <t>Charge Total:</t>
  </si>
  <si>
    <t>E-E207</t>
  </si>
  <si>
    <t>1x1A</t>
  </si>
  <si>
    <t>Occupied No Notice</t>
  </si>
  <si>
    <t>Cain, Ryan</t>
  </si>
  <si>
    <t>Resident</t>
  </si>
  <si>
    <t>Amenity Rent</t>
  </si>
  <si>
    <t>354068709</t>
  </si>
  <si>
    <t>04/01/2025</t>
  </si>
  <si>
    <t>Amenity Rent</t>
  </si>
  <si>
    <t>354068634</t>
  </si>
  <si>
    <t>04/01/2025</t>
  </si>
  <si>
    <t>Rent</t>
  </si>
  <si>
    <t>354068856</t>
  </si>
  <si>
    <t>04/01/2025</t>
  </si>
  <si>
    <t>Concession-Resident</t>
  </si>
  <si>
    <t>354068849</t>
  </si>
  <si>
    <t>04/01/2025</t>
  </si>
  <si>
    <t>Charge Total:</t>
  </si>
  <si>
    <t>E-E208</t>
  </si>
  <si>
    <t>Eff</t>
  </si>
  <si>
    <t>Occupied No Notice</t>
  </si>
  <si>
    <t>Martin, David</t>
  </si>
  <si>
    <t>Resident</t>
  </si>
  <si>
    <t>Amenity Rent</t>
  </si>
  <si>
    <t>354068528</t>
  </si>
  <si>
    <t>04/01/2025</t>
  </si>
  <si>
    <t>Rent</t>
  </si>
  <si>
    <t>354068738</t>
  </si>
  <si>
    <t>04/01/2025</t>
  </si>
  <si>
    <t>Concession-Resident</t>
  </si>
  <si>
    <t>354068908</t>
  </si>
  <si>
    <t>04/01/2025</t>
  </si>
  <si>
    <t>Charge Total:</t>
  </si>
  <si>
    <t>F-F101</t>
  </si>
  <si>
    <t>Eff</t>
  </si>
  <si>
    <t>Vacant Rented Not Ready</t>
  </si>
  <si>
    <t>-- Vacant --</t>
  </si>
  <si>
    <t>-</t>
  </si>
  <si>
    <t>Charge Total:</t>
  </si>
  <si>
    <t>F-F102</t>
  </si>
  <si>
    <t>1x1A</t>
  </si>
  <si>
    <t>Occupied No Notice</t>
  </si>
  <si>
    <t>Smith, Patricia</t>
  </si>
  <si>
    <t>Resident</t>
  </si>
  <si>
    <t>Rent</t>
  </si>
  <si>
    <t>354068689</t>
  </si>
  <si>
    <t>04/01/2025</t>
  </si>
  <si>
    <t>Concession-Resident</t>
  </si>
  <si>
    <t>354068406</t>
  </si>
  <si>
    <t>04/01/2025</t>
  </si>
  <si>
    <t>Charge Total:</t>
  </si>
  <si>
    <t>F-F103</t>
  </si>
  <si>
    <t>1x1A</t>
  </si>
  <si>
    <t>Occupied No Notice</t>
  </si>
  <si>
    <t>Roznovsky, Angela</t>
  </si>
  <si>
    <t>Resident</t>
  </si>
  <si>
    <t>Amenity Rent</t>
  </si>
  <si>
    <t>354068644</t>
  </si>
  <si>
    <t>04/01/2025</t>
  </si>
  <si>
    <t>Amenity Rent</t>
  </si>
  <si>
    <t>354068886</t>
  </si>
  <si>
    <t>04/01/2025</t>
  </si>
  <si>
    <t>Amenity Rent</t>
  </si>
  <si>
    <t>354068826</t>
  </si>
  <si>
    <t>04/01/2025</t>
  </si>
  <si>
    <t>Rent</t>
  </si>
  <si>
    <t>354068853</t>
  </si>
  <si>
    <t>04/01/2025</t>
  </si>
  <si>
    <t>Concession-Resident</t>
  </si>
  <si>
    <t>354068722</t>
  </si>
  <si>
    <t>04/01/2025</t>
  </si>
  <si>
    <t>Charge Total:</t>
  </si>
  <si>
    <t>F-F104</t>
  </si>
  <si>
    <t>1x1A</t>
  </si>
  <si>
    <t>Occupied No Notice</t>
  </si>
  <si>
    <t>Rodriguez, Juan</t>
  </si>
  <si>
    <t>Resident</t>
  </si>
  <si>
    <t>Amenity Rent</t>
  </si>
  <si>
    <t>354068613</t>
  </si>
  <si>
    <t>04/01/2025</t>
  </si>
  <si>
    <t>Amenity Rent</t>
  </si>
  <si>
    <t>354068379</t>
  </si>
  <si>
    <t>04/01/2025</t>
  </si>
  <si>
    <t>Rent</t>
  </si>
  <si>
    <t>354068703</t>
  </si>
  <si>
    <t>04/01/2025</t>
  </si>
  <si>
    <t>Concession-Resident</t>
  </si>
  <si>
    <t>354068794</t>
  </si>
  <si>
    <t>04/01/2025</t>
  </si>
  <si>
    <t>Charge Total:</t>
  </si>
  <si>
    <t>F-F105</t>
  </si>
  <si>
    <t>1x1A</t>
  </si>
  <si>
    <t>Occupied No Notice</t>
  </si>
  <si>
    <t>Garza, Aracelli</t>
  </si>
  <si>
    <t>Resident</t>
  </si>
  <si>
    <t>Amenity Rent</t>
  </si>
  <si>
    <t>354068698</t>
  </si>
  <si>
    <t>04/01/2025</t>
  </si>
  <si>
    <t>Amenity Rent</t>
  </si>
  <si>
    <t>354068742</t>
  </si>
  <si>
    <t>04/01/2025</t>
  </si>
  <si>
    <t>Rent</t>
  </si>
  <si>
    <t>354068706</t>
  </si>
  <si>
    <t>04/01/2025</t>
  </si>
  <si>
    <t>Charge Total:</t>
  </si>
  <si>
    <t>F-F106</t>
  </si>
  <si>
    <t>Eff</t>
  </si>
  <si>
    <t>Occupied No Notice</t>
  </si>
  <si>
    <t>Longoria, Lenardo</t>
  </si>
  <si>
    <t>Resident</t>
  </si>
  <si>
    <t>Amenity Rent</t>
  </si>
  <si>
    <t>354068701</t>
  </si>
  <si>
    <t>04/01/2025</t>
  </si>
  <si>
    <t>Amenity Rent</t>
  </si>
  <si>
    <t>354068640</t>
  </si>
  <si>
    <t>04/01/2025</t>
  </si>
  <si>
    <t>Amenity Rent</t>
  </si>
  <si>
    <t>354068654</t>
  </si>
  <si>
    <t>04/01/2025</t>
  </si>
  <si>
    <t>Rent</t>
  </si>
  <si>
    <t>354068637</t>
  </si>
  <si>
    <t>04/01/2025</t>
  </si>
  <si>
    <t>Late Fee</t>
  </si>
  <si>
    <t>354401920</t>
  </si>
  <si>
    <t>04/04/2025</t>
  </si>
  <si>
    <t>Charge Total:</t>
  </si>
  <si>
    <t>F-F107</t>
  </si>
  <si>
    <t>Eff</t>
  </si>
  <si>
    <t>Occupied No Notice</t>
  </si>
  <si>
    <t>Solano Gelvis, Willmer</t>
  </si>
  <si>
    <t>Resident</t>
  </si>
  <si>
    <t>Amenity Rent</t>
  </si>
  <si>
    <t>354068814</t>
  </si>
  <si>
    <t>04/01/2025</t>
  </si>
  <si>
    <t>Amenity Rent</t>
  </si>
  <si>
    <t>354068806</t>
  </si>
  <si>
    <t>04/01/2025</t>
  </si>
  <si>
    <t>Rent</t>
  </si>
  <si>
    <t>354068710</t>
  </si>
  <si>
    <t>04/01/2025</t>
  </si>
  <si>
    <t>Concession-Resident</t>
  </si>
  <si>
    <t>354068514</t>
  </si>
  <si>
    <t>04/01/2025</t>
  </si>
  <si>
    <t>Charge Total:</t>
  </si>
  <si>
    <t>F-F108</t>
  </si>
  <si>
    <t>1x1A</t>
  </si>
  <si>
    <t>Occupied No Notice</t>
  </si>
  <si>
    <t>Baker, Kenneth</t>
  </si>
  <si>
    <t>Resident</t>
  </si>
  <si>
    <t>Amenity Rent</t>
  </si>
  <si>
    <t>354068646</t>
  </si>
  <si>
    <t>04/01/2025</t>
  </si>
  <si>
    <t>Rent</t>
  </si>
  <si>
    <t>354068535</t>
  </si>
  <si>
    <t>04/01/2025</t>
  </si>
  <si>
    <t>Concession-Resident</t>
  </si>
  <si>
    <t>354068389</t>
  </si>
  <si>
    <t>04/01/2025</t>
  </si>
  <si>
    <t>Charge Total:</t>
  </si>
  <si>
    <t>F-F109</t>
  </si>
  <si>
    <t>1x1A</t>
  </si>
  <si>
    <t>Occupied No Notice</t>
  </si>
  <si>
    <t>Molina, William</t>
  </si>
  <si>
    <t>Resident</t>
  </si>
  <si>
    <t>Amenity Rent</t>
  </si>
  <si>
    <t>354068651</t>
  </si>
  <si>
    <t>04/01/2025</t>
  </si>
  <si>
    <t>Rent</t>
  </si>
  <si>
    <t>354068789</t>
  </si>
  <si>
    <t>04/01/2025</t>
  </si>
  <si>
    <t>Concession-Resident</t>
  </si>
  <si>
    <t>354068487</t>
  </si>
  <si>
    <t>04/01/2025</t>
  </si>
  <si>
    <t>Charge Total:</t>
  </si>
  <si>
    <t>F-F110</t>
  </si>
  <si>
    <t>1x1A</t>
  </si>
  <si>
    <t>Occupied No Notice</t>
  </si>
  <si>
    <t>Dominguez, Jennifer</t>
  </si>
  <si>
    <t>Resident</t>
  </si>
  <si>
    <t>Amenity Rent</t>
  </si>
  <si>
    <t>354068603</t>
  </si>
  <si>
    <t>04/01/2025</t>
  </si>
  <si>
    <t>Amenity Rent</t>
  </si>
  <si>
    <t>354068817</t>
  </si>
  <si>
    <t>04/01/2025</t>
  </si>
  <si>
    <t>Rent</t>
  </si>
  <si>
    <t>354068373</t>
  </si>
  <si>
    <t>04/01/2025</t>
  </si>
  <si>
    <t>Concession-Resident</t>
  </si>
  <si>
    <t>354068727</t>
  </si>
  <si>
    <t>04/01/2025</t>
  </si>
  <si>
    <t>Charge Total:</t>
  </si>
  <si>
    <t>F-F111</t>
  </si>
  <si>
    <t>1x1A</t>
  </si>
  <si>
    <t>Occupied No Notice</t>
  </si>
  <si>
    <t>Hernandez, Benjamin</t>
  </si>
  <si>
    <t>Resident</t>
  </si>
  <si>
    <t>Amenity Rent</t>
  </si>
  <si>
    <t>354068829</t>
  </si>
  <si>
    <t>04/01/2025</t>
  </si>
  <si>
    <t>Amenity Rent</t>
  </si>
  <si>
    <t>354068828</t>
  </si>
  <si>
    <t>04/01/2025</t>
  </si>
  <si>
    <t>Amenity Rent</t>
  </si>
  <si>
    <t>354068639</t>
  </si>
  <si>
    <t>04/01/2025</t>
  </si>
  <si>
    <t>Rent</t>
  </si>
  <si>
    <t>354068787</t>
  </si>
  <si>
    <t>04/01/2025</t>
  </si>
  <si>
    <t>Late Fee</t>
  </si>
  <si>
    <t>354401925</t>
  </si>
  <si>
    <t>04/04/2025</t>
  </si>
  <si>
    <t>Charge Total:</t>
  </si>
  <si>
    <t>F-F112</t>
  </si>
  <si>
    <t>Eff</t>
  </si>
  <si>
    <t>Occupied No Notice</t>
  </si>
  <si>
    <t>Hernandez, Antonio</t>
  </si>
  <si>
    <t>Resident</t>
  </si>
  <si>
    <t>Amenity Rent</t>
  </si>
  <si>
    <t>354068763</t>
  </si>
  <si>
    <t>04/01/2025</t>
  </si>
  <si>
    <t>Rent</t>
  </si>
  <si>
    <t>354068811</t>
  </si>
  <si>
    <t>04/01/2025</t>
  </si>
  <si>
    <t>Charge Total:</t>
  </si>
  <si>
    <t>F-F201</t>
  </si>
  <si>
    <t>Eff</t>
  </si>
  <si>
    <t>Occupied No Notice</t>
  </si>
  <si>
    <t>St John, Zion</t>
  </si>
  <si>
    <t>Resident</t>
  </si>
  <si>
    <t>Amenity Rent</t>
  </si>
  <si>
    <t>354068367</t>
  </si>
  <si>
    <t>04/01/2025</t>
  </si>
  <si>
    <t>Rent</t>
  </si>
  <si>
    <t>354068903</t>
  </si>
  <si>
    <t>04/01/2025</t>
  </si>
  <si>
    <t>Concession-Resident</t>
  </si>
  <si>
    <t>Late Fee</t>
  </si>
  <si>
    <t>354401919</t>
  </si>
  <si>
    <t>04/04/2025</t>
  </si>
  <si>
    <t>Late Fee</t>
  </si>
  <si>
    <t>354521521</t>
  </si>
  <si>
    <t>04/04/2025</t>
  </si>
  <si>
    <t>Charge Total:</t>
  </si>
  <si>
    <t>F-F202</t>
  </si>
  <si>
    <t>1x1A</t>
  </si>
  <si>
    <t>Occupied No Notice</t>
  </si>
  <si>
    <t>Webb, Heather</t>
  </si>
  <si>
    <t>Resident</t>
  </si>
  <si>
    <t>Amenity Rent</t>
  </si>
  <si>
    <t>354068557</t>
  </si>
  <si>
    <t>04/01/2025</t>
  </si>
  <si>
    <t>Amenity Rent</t>
  </si>
  <si>
    <t>354068833</t>
  </si>
  <si>
    <t>04/01/2025</t>
  </si>
  <si>
    <t>Rent</t>
  </si>
  <si>
    <t>354068681</t>
  </si>
  <si>
    <t>04/01/2025</t>
  </si>
  <si>
    <t>Charge Total:</t>
  </si>
  <si>
    <t>F-F203</t>
  </si>
  <si>
    <t>1x1A</t>
  </si>
  <si>
    <t>Occupied No Notice</t>
  </si>
  <si>
    <t>Ajiodo, Dikembo</t>
  </si>
  <si>
    <t>Resident</t>
  </si>
  <si>
    <t>Amenity Rent</t>
  </si>
  <si>
    <t>354068601</t>
  </si>
  <si>
    <t>04/01/2025</t>
  </si>
  <si>
    <t>Rent</t>
  </si>
  <si>
    <t>354068812</t>
  </si>
  <si>
    <t>04/01/2025</t>
  </si>
  <si>
    <t>Concession-Resident</t>
  </si>
  <si>
    <t>354068757</t>
  </si>
  <si>
    <t>04/01/2025</t>
  </si>
  <si>
    <t>Charge Total:</t>
  </si>
  <si>
    <t>F-F204</t>
  </si>
  <si>
    <t>1x1A</t>
  </si>
  <si>
    <t>Occupied No Notice</t>
  </si>
  <si>
    <t>Creson, Ariel</t>
  </si>
  <si>
    <t>Resident</t>
  </si>
  <si>
    <t>Amenity Rent</t>
  </si>
  <si>
    <t>354068885</t>
  </si>
  <si>
    <t>04/01/2025</t>
  </si>
  <si>
    <t>Amenity Rent</t>
  </si>
  <si>
    <t>354068889</t>
  </si>
  <si>
    <t>04/01/2025</t>
  </si>
  <si>
    <t>Rent</t>
  </si>
  <si>
    <t>354068847</t>
  </si>
  <si>
    <t>04/01/2025</t>
  </si>
  <si>
    <t>Charge Total:</t>
  </si>
  <si>
    <t>F-F205</t>
  </si>
  <si>
    <t>1x1A</t>
  </si>
  <si>
    <t>Occupied No Notice</t>
  </si>
  <si>
    <t>Morris, Jimmy</t>
  </si>
  <si>
    <t>Resident</t>
  </si>
  <si>
    <t>Amenity Rent</t>
  </si>
  <si>
    <t>354068521</t>
  </si>
  <si>
    <t>04/01/2025</t>
  </si>
  <si>
    <t>Rent</t>
  </si>
  <si>
    <t>354068685</t>
  </si>
  <si>
    <t>04/01/2025</t>
  </si>
  <si>
    <t>Concession-Resident</t>
  </si>
  <si>
    <t>354068866</t>
  </si>
  <si>
    <t>04/01/2025</t>
  </si>
  <si>
    <t>Charge Total:</t>
  </si>
  <si>
    <t>F-F206</t>
  </si>
  <si>
    <t>Eff</t>
  </si>
  <si>
    <t>Occupied No Notice</t>
  </si>
  <si>
    <t>Abdussalaam, Abdurrahman</t>
  </si>
  <si>
    <t>Resident</t>
  </si>
  <si>
    <t>Amenity Rent</t>
  </si>
  <si>
    <t>354068607</t>
  </si>
  <si>
    <t>04/01/2025</t>
  </si>
  <si>
    <t>Rent</t>
  </si>
  <si>
    <t>354068463</t>
  </si>
  <si>
    <t>04/01/2025</t>
  </si>
  <si>
    <t>Charge Total:</t>
  </si>
  <si>
    <t>F-F207</t>
  </si>
  <si>
    <t>Eff</t>
  </si>
  <si>
    <t>Occupied No Notice</t>
  </si>
  <si>
    <t>Carrera, Cristian</t>
  </si>
  <si>
    <t>Resident</t>
  </si>
  <si>
    <t>Amenity Rent</t>
  </si>
  <si>
    <t>354068594</t>
  </si>
  <si>
    <t>04/01/2025</t>
  </si>
  <si>
    <t>Rent</t>
  </si>
  <si>
    <t>354068523</t>
  </si>
  <si>
    <t>04/01/2025</t>
  </si>
  <si>
    <t>Electric Charge/Reimbursement</t>
  </si>
  <si>
    <t>354373555</t>
  </si>
  <si>
    <t>04/01/2025</t>
  </si>
  <si>
    <t>Electric Charge/Reimbursement</t>
  </si>
  <si>
    <t>354262181</t>
  </si>
  <si>
    <t>04/01/2025</t>
  </si>
  <si>
    <t>Electric Charge/Reimbursement</t>
  </si>
  <si>
    <t>354262182</t>
  </si>
  <si>
    <t>04/01/2025</t>
  </si>
  <si>
    <t>Charge Total:</t>
  </si>
  <si>
    <t>F-F208</t>
  </si>
  <si>
    <t>1x1A</t>
  </si>
  <si>
    <t>Occupied No Notice</t>
  </si>
  <si>
    <t>Landin Garcia, J Guadalupe</t>
  </si>
  <si>
    <t>Resident</t>
  </si>
  <si>
    <t>Amenity Rent</t>
  </si>
  <si>
    <t>354068816</t>
  </si>
  <si>
    <t>04/01/2025</t>
  </si>
  <si>
    <t>Amenity Rent</t>
  </si>
  <si>
    <t>354068872</t>
  </si>
  <si>
    <t>04/01/2025</t>
  </si>
  <si>
    <t>Rent</t>
  </si>
  <si>
    <t>354068888</t>
  </si>
  <si>
    <t>04/01/2025</t>
  </si>
  <si>
    <t>Charge Total:</t>
  </si>
  <si>
    <t>F-F209</t>
  </si>
  <si>
    <t>1x1A</t>
  </si>
  <si>
    <t>Occupied No Notice</t>
  </si>
  <si>
    <t>Baudino, Wuendi</t>
  </si>
  <si>
    <t>Resident</t>
  </si>
  <si>
    <t>Amenity Rent</t>
  </si>
  <si>
    <t>354068782</t>
  </si>
  <si>
    <t>04/01/2025</t>
  </si>
  <si>
    <t>Rent</t>
  </si>
  <si>
    <t>354068655</t>
  </si>
  <si>
    <t>04/01/2025</t>
  </si>
  <si>
    <t>Application Fee</t>
  </si>
  <si>
    <t>354370940</t>
  </si>
  <si>
    <t>03/31/2025</t>
  </si>
  <si>
    <t>Charge Total:</t>
  </si>
  <si>
    <t>F-F210</t>
  </si>
  <si>
    <t>1x1A</t>
  </si>
  <si>
    <t>Occupied No Notice</t>
  </si>
  <si>
    <t>Pearson, Steven</t>
  </si>
  <si>
    <t>Resident</t>
  </si>
  <si>
    <t>Rent</t>
  </si>
  <si>
    <t>354068616</t>
  </si>
  <si>
    <t>04/01/2025</t>
  </si>
  <si>
    <t>Concession-Resident</t>
  </si>
  <si>
    <t>354068365</t>
  </si>
  <si>
    <t>04/01/2025</t>
  </si>
  <si>
    <t>Charge Total:</t>
  </si>
  <si>
    <t>F-F211</t>
  </si>
  <si>
    <t>1x1A</t>
  </si>
  <si>
    <t>Occupied No Notice</t>
  </si>
  <si>
    <t>Surgeon, Christopher</t>
  </si>
  <si>
    <t>Resident</t>
  </si>
  <si>
    <t>Amenity Rent</t>
  </si>
  <si>
    <t>354068529</t>
  </si>
  <si>
    <t>04/01/2025</t>
  </si>
  <si>
    <t>Rent</t>
  </si>
  <si>
    <t>354068656</t>
  </si>
  <si>
    <t>04/01/2025</t>
  </si>
  <si>
    <t>Late Fee</t>
  </si>
  <si>
    <t>354401924</t>
  </si>
  <si>
    <t>04/04/2025</t>
  </si>
  <si>
    <t>Charge Total:</t>
  </si>
  <si>
    <t>F-F212</t>
  </si>
  <si>
    <t>Eff</t>
  </si>
  <si>
    <t>Occupied No Notice</t>
  </si>
  <si>
    <t>Treminio, Carlos</t>
  </si>
  <si>
    <t>Resident</t>
  </si>
  <si>
    <t>Amenity Rent</t>
  </si>
  <si>
    <t>354068628</t>
  </si>
  <si>
    <t>04/01/2025</t>
  </si>
  <si>
    <t>Rent</t>
  </si>
  <si>
    <t>354068785</t>
  </si>
  <si>
    <t>04/01/2025</t>
  </si>
  <si>
    <t>Late Fee</t>
  </si>
  <si>
    <t>354401918</t>
  </si>
  <si>
    <t>04/04/2025</t>
  </si>
  <si>
    <t>Renters Insurance Fine</t>
  </si>
  <si>
    <t>354042166</t>
  </si>
  <si>
    <t>04/01/2025</t>
  </si>
  <si>
    <t>Charge Total:</t>
  </si>
  <si>
    <t>F-F301</t>
  </si>
  <si>
    <t>Eff</t>
  </si>
  <si>
    <t>Notice Unrented</t>
  </si>
  <si>
    <t>Kuecker, Kade</t>
  </si>
  <si>
    <t>Resident</t>
  </si>
  <si>
    <t>Rent</t>
  </si>
  <si>
    <t>354068937</t>
  </si>
  <si>
    <t>04/01/2025</t>
  </si>
  <si>
    <t>Charge Total:</t>
  </si>
  <si>
    <t>F-F302</t>
  </si>
  <si>
    <t>1x1A</t>
  </si>
  <si>
    <t>Occupied No Notice</t>
  </si>
  <si>
    <t>Minjarez, Alanna</t>
  </si>
  <si>
    <t>Resident</t>
  </si>
  <si>
    <t>Amenity Rent</t>
  </si>
  <si>
    <t>354068907</t>
  </si>
  <si>
    <t>04/01/2025</t>
  </si>
  <si>
    <t>Amenity Rent</t>
  </si>
  <si>
    <t>354068608</t>
  </si>
  <si>
    <t>04/01/2025</t>
  </si>
  <si>
    <t>Amenity Rent</t>
  </si>
  <si>
    <t>354068383</t>
  </si>
  <si>
    <t>04/01/2025</t>
  </si>
  <si>
    <t>Rent</t>
  </si>
  <si>
    <t>354068768</t>
  </si>
  <si>
    <t>04/01/2025</t>
  </si>
  <si>
    <t>Concession-Resident</t>
  </si>
  <si>
    <t>354068929</t>
  </si>
  <si>
    <t>04/01/2025</t>
  </si>
  <si>
    <t>Charge Total:</t>
  </si>
  <si>
    <t>F-F303</t>
  </si>
  <si>
    <t>1x1A</t>
  </si>
  <si>
    <t>Occupied No Notice</t>
  </si>
  <si>
    <t>Vichareli, Joseph</t>
  </si>
  <si>
    <t>Resident</t>
  </si>
  <si>
    <t>Amenity Rent</t>
  </si>
  <si>
    <t>354068452</t>
  </si>
  <si>
    <t>04/01/2025</t>
  </si>
  <si>
    <t>Amenity Rent</t>
  </si>
  <si>
    <t>354068540</t>
  </si>
  <si>
    <t>04/01/2025</t>
  </si>
  <si>
    <t>Amenity Rent</t>
  </si>
  <si>
    <t>354068370</t>
  </si>
  <si>
    <t>04/01/2025</t>
  </si>
  <si>
    <t>Amenity Rent</t>
  </si>
  <si>
    <t>354068783</t>
  </si>
  <si>
    <t>04/01/2025</t>
  </si>
  <si>
    <t>Rent</t>
  </si>
  <si>
    <t>354068878</t>
  </si>
  <si>
    <t>04/01/2025</t>
  </si>
  <si>
    <t>Concession-Resident</t>
  </si>
  <si>
    <t>354068743</t>
  </si>
  <si>
    <t>04/01/2025</t>
  </si>
  <si>
    <t>Charge Total:</t>
  </si>
  <si>
    <t>F-F304</t>
  </si>
  <si>
    <t>1x1A</t>
  </si>
  <si>
    <t>Occupied No Notice</t>
  </si>
  <si>
    <t>Klein, Mikaela</t>
  </si>
  <si>
    <t>Resident</t>
  </si>
  <si>
    <t>Amenity Rent</t>
  </si>
  <si>
    <t>354068624</t>
  </si>
  <si>
    <t>04/01/2025</t>
  </si>
  <si>
    <t>Amenity Rent</t>
  </si>
  <si>
    <t>354068926</t>
  </si>
  <si>
    <t>04/01/2025</t>
  </si>
  <si>
    <t>Amenity Rent</t>
  </si>
  <si>
    <t>354068755</t>
  </si>
  <si>
    <t>04/01/2025</t>
  </si>
  <si>
    <t>Amenity Rent</t>
  </si>
  <si>
    <t>354068711</t>
  </si>
  <si>
    <t>04/01/2025</t>
  </si>
  <si>
    <t>Rent</t>
  </si>
  <si>
    <t>354068679</t>
  </si>
  <si>
    <t>04/01/2025</t>
  </si>
  <si>
    <t>Late Fee</t>
  </si>
  <si>
    <t>354401926</t>
  </si>
  <si>
    <t>04/04/2025</t>
  </si>
  <si>
    <t>Charge Total:</t>
  </si>
  <si>
    <t>F-F305</t>
  </si>
  <si>
    <t>1x1A</t>
  </si>
  <si>
    <t>Notice Rented</t>
  </si>
  <si>
    <t>Hundley, Amy</t>
  </si>
  <si>
    <t>Resident</t>
  </si>
  <si>
    <t>Amenity Rent</t>
  </si>
  <si>
    <t>354068825</t>
  </si>
  <si>
    <t>04/01/2025</t>
  </si>
  <si>
    <t>Amenity Rent</t>
  </si>
  <si>
    <t>354068680</t>
  </si>
  <si>
    <t>04/01/2025</t>
  </si>
  <si>
    <t>Rent</t>
  </si>
  <si>
    <t>354068503</t>
  </si>
  <si>
    <t>04/01/2025</t>
  </si>
  <si>
    <t>Charge Total:</t>
  </si>
  <si>
    <t>F-F306</t>
  </si>
  <si>
    <t>Eff</t>
  </si>
  <si>
    <t>Occupied No Notice</t>
  </si>
  <si>
    <t>Holcomb, Melvin</t>
  </si>
  <si>
    <t>Resident</t>
  </si>
  <si>
    <t>Rent</t>
  </si>
  <si>
    <t>354068361</t>
  </si>
  <si>
    <t>04/01/2025</t>
  </si>
  <si>
    <t>Charge Total:</t>
  </si>
  <si>
    <t>F-F307</t>
  </si>
  <si>
    <t>Eff</t>
  </si>
  <si>
    <t>Occupied No Notice</t>
  </si>
  <si>
    <t>Villegas, Jonathan</t>
  </si>
  <si>
    <t>Resident</t>
  </si>
  <si>
    <t>Rent</t>
  </si>
  <si>
    <t>354068596</t>
  </si>
  <si>
    <t>04/01/2025</t>
  </si>
  <si>
    <t>Charge Total:</t>
  </si>
  <si>
    <t>F-F308</t>
  </si>
  <si>
    <t>1x1A</t>
  </si>
  <si>
    <t>Vacant Rented Not Ready</t>
  </si>
  <si>
    <t>-- Vacant --</t>
  </si>
  <si>
    <t>-</t>
  </si>
  <si>
    <t>Charge Total:</t>
  </si>
  <si>
    <t>F-F309</t>
  </si>
  <si>
    <t>1x1A</t>
  </si>
  <si>
    <t>Occupied No Notice</t>
  </si>
  <si>
    <t>Resch, Shani</t>
  </si>
  <si>
    <t>Resident</t>
  </si>
  <si>
    <t>Amenity Rent</t>
  </si>
  <si>
    <t>354068884</t>
  </si>
  <si>
    <t>04/01/2025</t>
  </si>
  <si>
    <t>Amenity Rent</t>
  </si>
  <si>
    <t>354068394</t>
  </si>
  <si>
    <t>04/01/2025</t>
  </si>
  <si>
    <t>Amenity Rent</t>
  </si>
  <si>
    <t>354068934</t>
  </si>
  <si>
    <t>04/01/2025</t>
  </si>
  <si>
    <t>Amenity Rent</t>
  </si>
  <si>
    <t>354068867</t>
  </si>
  <si>
    <t>04/01/2025</t>
  </si>
  <si>
    <t>Rent</t>
  </si>
  <si>
    <t>354068388</t>
  </si>
  <si>
    <t>04/01/2025</t>
  </si>
  <si>
    <t>Concession-Resident</t>
  </si>
  <si>
    <t>354068633</t>
  </si>
  <si>
    <t>04/01/2025</t>
  </si>
  <si>
    <t>Charge Total:</t>
  </si>
  <si>
    <t>F-F310</t>
  </si>
  <si>
    <t>1x1A</t>
  </si>
  <si>
    <t>Occupied No Notice</t>
  </si>
  <si>
    <t>Feliciano, Rommel</t>
  </si>
  <si>
    <t>Resident</t>
  </si>
  <si>
    <t>Amenity Rent</t>
  </si>
  <si>
    <t>354068433</t>
  </si>
  <si>
    <t>04/01/2025</t>
  </si>
  <si>
    <t>Amenity Rent</t>
  </si>
  <si>
    <t>354068363</t>
  </si>
  <si>
    <t>04/01/2025</t>
  </si>
  <si>
    <t>Amenity Rent</t>
  </si>
  <si>
    <t>354068550</t>
  </si>
  <si>
    <t>04/01/2025</t>
  </si>
  <si>
    <t>Rent</t>
  </si>
  <si>
    <t>354068648</t>
  </si>
  <si>
    <t>04/01/2025</t>
  </si>
  <si>
    <t>Late Fee</t>
  </si>
  <si>
    <t>354401921</t>
  </si>
  <si>
    <t>04/04/2025</t>
  </si>
  <si>
    <t>Charge Total:</t>
  </si>
  <si>
    <t>F-F311</t>
  </si>
  <si>
    <t>1x1A</t>
  </si>
  <si>
    <t>Occupied No Notice</t>
  </si>
  <si>
    <t>Carmona, Mary</t>
  </si>
  <si>
    <t>Resident</t>
  </si>
  <si>
    <t>Amenity Rent</t>
  </si>
  <si>
    <t>354068802</t>
  </si>
  <si>
    <t>04/01/2025</t>
  </si>
  <si>
    <t>Amenity Rent</t>
  </si>
  <si>
    <t>354068542</t>
  </si>
  <si>
    <t>04/01/2025</t>
  </si>
  <si>
    <t>Amenity Rent</t>
  </si>
  <si>
    <t>354068807</t>
  </si>
  <si>
    <t>04/01/2025</t>
  </si>
  <si>
    <t>Rent</t>
  </si>
  <si>
    <t>354068498</t>
  </si>
  <si>
    <t>04/01/2025</t>
  </si>
  <si>
    <t>Concession-Resident</t>
  </si>
  <si>
    <t>354068690</t>
  </si>
  <si>
    <t>04/01/2025</t>
  </si>
  <si>
    <t>Renters Insurance Fine</t>
  </si>
  <si>
    <t>354042149</t>
  </si>
  <si>
    <t>04/01/2025</t>
  </si>
  <si>
    <t>Charge Total:</t>
  </si>
  <si>
    <t>F-F312</t>
  </si>
  <si>
    <t>Eff</t>
  </si>
  <si>
    <t>Occupied No Notice</t>
  </si>
  <si>
    <t>Vela, Julian</t>
  </si>
  <si>
    <t>Resident</t>
  </si>
  <si>
    <t>Rent</t>
  </si>
  <si>
    <t>354068410</t>
  </si>
  <si>
    <t>04/01/2025</t>
  </si>
  <si>
    <t>Concession-Resident</t>
  </si>
  <si>
    <t>354068902</t>
  </si>
  <si>
    <t>04/01/2025</t>
  </si>
  <si>
    <t>Charge Total:</t>
  </si>
  <si>
    <t>G-G101</t>
  </si>
  <si>
    <t>Eff</t>
  </si>
  <si>
    <t>Occupied No Notice</t>
  </si>
  <si>
    <t>Nabors, Eric</t>
  </si>
  <si>
    <t>Resident</t>
  </si>
  <si>
    <t>Amenity Rent</t>
  </si>
  <si>
    <t>354068883</t>
  </si>
  <si>
    <t>04/01/2025</t>
  </si>
  <si>
    <t>Amenity Rent</t>
  </si>
  <si>
    <t>354068686</t>
  </si>
  <si>
    <t>04/01/2025</t>
  </si>
  <si>
    <t>Rent</t>
  </si>
  <si>
    <t>354068714</t>
  </si>
  <si>
    <t>04/01/2025</t>
  </si>
  <si>
    <t>Concession-Resident</t>
  </si>
  <si>
    <t>354068560</t>
  </si>
  <si>
    <t>04/01/2025</t>
  </si>
  <si>
    <t>Charge Total:</t>
  </si>
  <si>
    <t>G-G102</t>
  </si>
  <si>
    <t>1x1B</t>
  </si>
  <si>
    <t>Occupied No Notice</t>
  </si>
  <si>
    <t>Thomas, Shelby (Scout)</t>
  </si>
  <si>
    <t>Resident</t>
  </si>
  <si>
    <t>Amenity Rent</t>
  </si>
  <si>
    <t>354068901</t>
  </si>
  <si>
    <t>04/01/2025</t>
  </si>
  <si>
    <t>Amenity Rent</t>
  </si>
  <si>
    <t>354068717</t>
  </si>
  <si>
    <t>04/01/2025</t>
  </si>
  <si>
    <t>Rent</t>
  </si>
  <si>
    <t>354068719</t>
  </si>
  <si>
    <t>04/01/2025</t>
  </si>
  <si>
    <t>Concession-Resident</t>
  </si>
  <si>
    <t>354068593</t>
  </si>
  <si>
    <t>04/01/2025</t>
  </si>
  <si>
    <t>Charge Total:</t>
  </si>
  <si>
    <t>G-G103</t>
  </si>
  <si>
    <t>1x1B</t>
  </si>
  <si>
    <t>Occupied No Notice</t>
  </si>
  <si>
    <t>Wildman, Rebecca</t>
  </si>
  <si>
    <t>Resident</t>
  </si>
  <si>
    <t>Amenity Rent</t>
  </si>
  <si>
    <t>354068936</t>
  </si>
  <si>
    <t>04/01/2025</t>
  </si>
  <si>
    <t>Rent</t>
  </si>
  <si>
    <t>354068823</t>
  </si>
  <si>
    <t>04/01/2025</t>
  </si>
  <si>
    <t>Concession-Resident</t>
  </si>
  <si>
    <t>354068708</t>
  </si>
  <si>
    <t>04/01/2025</t>
  </si>
  <si>
    <t>Charge Total:</t>
  </si>
  <si>
    <t>G-G104</t>
  </si>
  <si>
    <t>Eff</t>
  </si>
  <si>
    <t>Occupied No Notice</t>
  </si>
  <si>
    <t>Lopez, Yolanda</t>
  </si>
  <si>
    <t>Resident</t>
  </si>
  <si>
    <t>Amenity Rent</t>
  </si>
  <si>
    <t>354068931</t>
  </si>
  <si>
    <t>04/01/2025</t>
  </si>
  <si>
    <t>Amenity Rent</t>
  </si>
  <si>
    <t>354068669</t>
  </si>
  <si>
    <t>04/01/2025</t>
  </si>
  <si>
    <t>Amenity Rent</t>
  </si>
  <si>
    <t>354068602</t>
  </si>
  <si>
    <t>04/01/2025</t>
  </si>
  <si>
    <t>Rent</t>
  </si>
  <si>
    <t>354068893</t>
  </si>
  <si>
    <t>04/01/2025</t>
  </si>
  <si>
    <t>Concession-Resident</t>
  </si>
  <si>
    <t>354068922</t>
  </si>
  <si>
    <t>04/01/2025</t>
  </si>
  <si>
    <t>Charge Total:</t>
  </si>
  <si>
    <t>G-G105</t>
  </si>
  <si>
    <t>Eff</t>
  </si>
  <si>
    <t>Occupied No Notice</t>
  </si>
  <si>
    <t>Philipp, Ryan</t>
  </si>
  <si>
    <t>Resident</t>
  </si>
  <si>
    <t>Amenity Rent</t>
  </si>
  <si>
    <t>354068630</t>
  </si>
  <si>
    <t>04/01/2025</t>
  </si>
  <si>
    <t>Rent</t>
  </si>
  <si>
    <t>354068745</t>
  </si>
  <si>
    <t>04/01/2025</t>
  </si>
  <si>
    <t>Concession-Resident</t>
  </si>
  <si>
    <t>354068554</t>
  </si>
  <si>
    <t>04/01/2025</t>
  </si>
  <si>
    <t>Charge Total:</t>
  </si>
  <si>
    <t>G-G106</t>
  </si>
  <si>
    <t>1x1B</t>
  </si>
  <si>
    <t>Occupied No Notice</t>
  </si>
  <si>
    <t>Cedillo, Laura</t>
  </si>
  <si>
    <t>Resident</t>
  </si>
  <si>
    <t>Amenity Rent</t>
  </si>
  <si>
    <t>354068839</t>
  </si>
  <si>
    <t>04/01/2025</t>
  </si>
  <si>
    <t>Amenity Rent</t>
  </si>
  <si>
    <t>354068917</t>
  </si>
  <si>
    <t>04/01/2025</t>
  </si>
  <si>
    <t>Rent</t>
  </si>
  <si>
    <t>354068536</t>
  </si>
  <si>
    <t>04/01/2025</t>
  </si>
  <si>
    <t>Charge Total:</t>
  </si>
  <si>
    <t>G-G107</t>
  </si>
  <si>
    <t>1x1B</t>
  </si>
  <si>
    <t>Occupied No Notice</t>
  </si>
  <si>
    <t>Salazar, Regina</t>
  </si>
  <si>
    <t>Resident</t>
  </si>
  <si>
    <t>Amenity Rent</t>
  </si>
  <si>
    <t>354068549</t>
  </si>
  <si>
    <t>04/01/2025</t>
  </si>
  <si>
    <t>Amenity Rent</t>
  </si>
  <si>
    <t>354068524</t>
  </si>
  <si>
    <t>04/01/2025</t>
  </si>
  <si>
    <t>Amenity Rent</t>
  </si>
  <si>
    <t>354068753</t>
  </si>
  <si>
    <t>04/01/2025</t>
  </si>
  <si>
    <t>Rent</t>
  </si>
  <si>
    <t>354068471</t>
  </si>
  <si>
    <t>04/01/2025</t>
  </si>
  <si>
    <t>Concession-Resident</t>
  </si>
  <si>
    <t>354068609</t>
  </si>
  <si>
    <t>04/01/2025</t>
  </si>
  <si>
    <t>Charge Total:</t>
  </si>
  <si>
    <t>G-G108</t>
  </si>
  <si>
    <t>Eff</t>
  </si>
  <si>
    <t>Occupied No Notice</t>
  </si>
  <si>
    <t>Minton, Austin</t>
  </si>
  <si>
    <t>Resident</t>
  </si>
  <si>
    <t>Amenity Rent</t>
  </si>
  <si>
    <t>354068731</t>
  </si>
  <si>
    <t>04/01/2025</t>
  </si>
  <si>
    <t>Amenity Rent</t>
  </si>
  <si>
    <t>354068882</t>
  </si>
  <si>
    <t>04/01/2025</t>
  </si>
  <si>
    <t>Rent</t>
  </si>
  <si>
    <t>354068392</t>
  </si>
  <si>
    <t>04/01/2025</t>
  </si>
  <si>
    <t>Charge Total:</t>
  </si>
  <si>
    <t>G-G201</t>
  </si>
  <si>
    <t>Eff</t>
  </si>
  <si>
    <t>Occupied No Notice</t>
  </si>
  <si>
    <t>Trevino, Mikaela</t>
  </si>
  <si>
    <t>Resident</t>
  </si>
  <si>
    <t>Amenity Rent</t>
  </si>
  <si>
    <t>354068501</t>
  </si>
  <si>
    <t>04/01/2025</t>
  </si>
  <si>
    <t>Amenity Rent</t>
  </si>
  <si>
    <t>354068509</t>
  </si>
  <si>
    <t>04/01/2025</t>
  </si>
  <si>
    <t>Rent</t>
  </si>
  <si>
    <t>354068631</t>
  </si>
  <si>
    <t>04/01/2025</t>
  </si>
  <si>
    <t>Charge Total:</t>
  </si>
  <si>
    <t>G-G202</t>
  </si>
  <si>
    <t>1x1B</t>
  </si>
  <si>
    <t>Occupied No Notice</t>
  </si>
  <si>
    <t>Vargas, Ariana Gonzalez</t>
  </si>
  <si>
    <t>Resident</t>
  </si>
  <si>
    <t>Amenity Rent</t>
  </si>
  <si>
    <t>354068773</t>
  </si>
  <si>
    <t>04/01/2025</t>
  </si>
  <si>
    <t>Amenity Rent</t>
  </si>
  <si>
    <t>354068766</t>
  </si>
  <si>
    <t>04/01/2025</t>
  </si>
  <si>
    <t>Amenity Rent</t>
  </si>
  <si>
    <t>354068916</t>
  </si>
  <si>
    <t>04/01/2025</t>
  </si>
  <si>
    <t>Amenity Rent</t>
  </si>
  <si>
    <t>354068687</t>
  </si>
  <si>
    <t>04/01/2025</t>
  </si>
  <si>
    <t>Rent</t>
  </si>
  <si>
    <t>354068530</t>
  </si>
  <si>
    <t>04/01/2025</t>
  </si>
  <si>
    <t>Charge Total:</t>
  </si>
  <si>
    <t>G-G203</t>
  </si>
  <si>
    <t>1x1B</t>
  </si>
  <si>
    <t>Notice Unrented</t>
  </si>
  <si>
    <t>Orta, Jasmine</t>
  </si>
  <si>
    <t>Resident</t>
  </si>
  <si>
    <t>Amenity Rent</t>
  </si>
  <si>
    <t>354068778</t>
  </si>
  <si>
    <t>04/01/2025</t>
  </si>
  <si>
    <t>Amenity Rent</t>
  </si>
  <si>
    <t>354068820</t>
  </si>
  <si>
    <t>04/01/2025</t>
  </si>
  <si>
    <t>Rent</t>
  </si>
  <si>
    <t>354068614</t>
  </si>
  <si>
    <t>04/01/2025</t>
  </si>
  <si>
    <t>Charge Total:</t>
  </si>
  <si>
    <t>G-G204</t>
  </si>
  <si>
    <t>Eff</t>
  </si>
  <si>
    <t>Occupied No Notice</t>
  </si>
  <si>
    <t>Nzongo, Landry</t>
  </si>
  <si>
    <t>Resident</t>
  </si>
  <si>
    <t>Rent</t>
  </si>
  <si>
    <t>354068606</t>
  </si>
  <si>
    <t>04/01/2025</t>
  </si>
  <si>
    <t>Charge Total:</t>
  </si>
  <si>
    <t>G-G205</t>
  </si>
  <si>
    <t>Eff</t>
  </si>
  <si>
    <t>Occupied No Notice</t>
  </si>
  <si>
    <t>Taluy, Coskun</t>
  </si>
  <si>
    <t>Resident</t>
  </si>
  <si>
    <t>Amenity Rent</t>
  </si>
  <si>
    <t>354068629</t>
  </si>
  <si>
    <t>04/01/2025</t>
  </si>
  <si>
    <t>Amenity Rent</t>
  </si>
  <si>
    <t>354068898</t>
  </si>
  <si>
    <t>04/01/2025</t>
  </si>
  <si>
    <t>Rent</t>
  </si>
  <si>
    <t>354068684</t>
  </si>
  <si>
    <t>04/01/2025</t>
  </si>
  <si>
    <t>Late Fee</t>
  </si>
  <si>
    <t>354401923</t>
  </si>
  <si>
    <t>04/04/2025</t>
  </si>
  <si>
    <t>Charge Total:</t>
  </si>
  <si>
    <t>G-G206</t>
  </si>
  <si>
    <t>1x1B</t>
  </si>
  <si>
    <t>Occupied No Notice</t>
  </si>
  <si>
    <t>Murphy, Kyle</t>
  </si>
  <si>
    <t>Resident</t>
  </si>
  <si>
    <t>Amenity Rent</t>
  </si>
  <si>
    <t>354068772</t>
  </si>
  <si>
    <t>04/01/2025</t>
  </si>
  <si>
    <t>Amenity Rent</t>
  </si>
  <si>
    <t>354068378</t>
  </si>
  <si>
    <t>04/01/2025</t>
  </si>
  <si>
    <t>Amenity Rent</t>
  </si>
  <si>
    <t>354068762</t>
  </si>
  <si>
    <t>04/01/2025</t>
  </si>
  <si>
    <t>Rent</t>
  </si>
  <si>
    <t>354068793</t>
  </si>
  <si>
    <t>04/01/2025</t>
  </si>
  <si>
    <t>Concession-Resident</t>
  </si>
  <si>
    <t>354068780</t>
  </si>
  <si>
    <t>04/01/2025</t>
  </si>
  <si>
    <t>Charge Total:</t>
  </si>
  <si>
    <t>G-G207</t>
  </si>
  <si>
    <t>1x1B</t>
  </si>
  <si>
    <t>Occupied No Notice</t>
  </si>
  <si>
    <t>Martell, Broderick</t>
  </si>
  <si>
    <t>Resident</t>
  </si>
  <si>
    <t>Amenity Rent</t>
  </si>
  <si>
    <t>354068732</t>
  </si>
  <si>
    <t>04/01/2025</t>
  </si>
  <si>
    <t>Amenity Rent</t>
  </si>
  <si>
    <t>354068437</t>
  </si>
  <si>
    <t>04/01/2025</t>
  </si>
  <si>
    <t>Amenity Rent</t>
  </si>
  <si>
    <t>354068595</t>
  </si>
  <si>
    <t>04/01/2025</t>
  </si>
  <si>
    <t>Rent</t>
  </si>
  <si>
    <t>354068822</t>
  </si>
  <si>
    <t>04/01/2025</t>
  </si>
  <si>
    <t>Charge Total:</t>
  </si>
  <si>
    <t>G-G208</t>
  </si>
  <si>
    <t>Eff</t>
  </si>
  <si>
    <t>Occupied No Notice</t>
  </si>
  <si>
    <t>Martinez, Stayton</t>
  </si>
  <si>
    <t>Resident</t>
  </si>
  <si>
    <t>Amenity Rent</t>
  </si>
  <si>
    <t>354068650</t>
  </si>
  <si>
    <t>04/01/2025</t>
  </si>
  <si>
    <t>Rent</t>
  </si>
  <si>
    <t>354068621</t>
  </si>
  <si>
    <t>04/01/2025</t>
  </si>
  <si>
    <t>Charge Total:</t>
  </si>
  <si>
    <t>H-H101</t>
  </si>
  <si>
    <t>Eff</t>
  </si>
  <si>
    <t>Occupied No Notice</t>
  </si>
  <si>
    <t>Ortiz Rodriguez, Citlalli</t>
  </si>
  <si>
    <t>Resident</t>
  </si>
  <si>
    <t>Amenity Rent</t>
  </si>
  <si>
    <t>354068904</t>
  </si>
  <si>
    <t>04/01/2025</t>
  </si>
  <si>
    <t>Amenity Rent</t>
  </si>
  <si>
    <t>354068543</t>
  </si>
  <si>
    <t>04/01/2025</t>
  </si>
  <si>
    <t>Rent</t>
  </si>
  <si>
    <t>354068842</t>
  </si>
  <si>
    <t>04/01/2025</t>
  </si>
  <si>
    <t>Concession-Resident</t>
  </si>
  <si>
    <t>354068668</t>
  </si>
  <si>
    <t>04/01/2025</t>
  </si>
  <si>
    <t>Charge Total:</t>
  </si>
  <si>
    <t>H-H102</t>
  </si>
  <si>
    <t>1x1B</t>
  </si>
  <si>
    <t>Occupied No Notice</t>
  </si>
  <si>
    <t>Martinez, Melissa</t>
  </si>
  <si>
    <t>Resident</t>
  </si>
  <si>
    <t>Amenity Rent</t>
  </si>
  <si>
    <t>354068791</t>
  </si>
  <si>
    <t>04/01/2025</t>
  </si>
  <si>
    <t>Amenity Rent</t>
  </si>
  <si>
    <t>354068748</t>
  </si>
  <si>
    <t>04/01/2025</t>
  </si>
  <si>
    <t>Rent</t>
  </si>
  <si>
    <t>354068612</t>
  </si>
  <si>
    <t>04/01/2025</t>
  </si>
  <si>
    <t>Charge Total:</t>
  </si>
  <si>
    <t>H-H103</t>
  </si>
  <si>
    <t>1x1B</t>
  </si>
  <si>
    <t>Occupied No Notice</t>
  </si>
  <si>
    <t>Alvarez, Adam</t>
  </si>
  <si>
    <t>Resident</t>
  </si>
  <si>
    <t>Amenity Rent</t>
  </si>
  <si>
    <t>354141840</t>
  </si>
  <si>
    <t>04/01/2025</t>
  </si>
  <si>
    <t>Amenity Rent</t>
  </si>
  <si>
    <t>354141842</t>
  </si>
  <si>
    <t>04/01/2025</t>
  </si>
  <si>
    <t>Rent</t>
  </si>
  <si>
    <t>354141838</t>
  </si>
  <si>
    <t>04/01/2025</t>
  </si>
  <si>
    <t>Administration Fee</t>
  </si>
  <si>
    <t>354258038</t>
  </si>
  <si>
    <t>03/29/2025</t>
  </si>
  <si>
    <t>Charge Total:</t>
  </si>
  <si>
    <t>H-H104</t>
  </si>
  <si>
    <t>Eff</t>
  </si>
  <si>
    <t>Occupied No Notice</t>
  </si>
  <si>
    <t>Ikonomidis, Emanuel</t>
  </si>
  <si>
    <t>Resident</t>
  </si>
  <si>
    <t>Amenity Rent</t>
  </si>
  <si>
    <t>354068531</t>
  </si>
  <si>
    <t>04/01/2025</t>
  </si>
  <si>
    <t>Amenity Rent</t>
  </si>
  <si>
    <t>354068561</t>
  </si>
  <si>
    <t>04/01/2025</t>
  </si>
  <si>
    <t>Rent</t>
  </si>
  <si>
    <t>354068769</t>
  </si>
  <si>
    <t>04/01/2025</t>
  </si>
  <si>
    <t>Charge Total:</t>
  </si>
  <si>
    <t>H-H105</t>
  </si>
  <si>
    <t>Eff</t>
  </si>
  <si>
    <t>Occupied No Notice</t>
  </si>
  <si>
    <t>Carroll, Melinda</t>
  </si>
  <si>
    <t>Resident</t>
  </si>
  <si>
    <t>Amenity Rent</t>
  </si>
  <si>
    <t>354068854</t>
  </si>
  <si>
    <t>04/01/2025</t>
  </si>
  <si>
    <t>Amenity Rent</t>
  </si>
  <si>
    <t>354068477</t>
  </si>
  <si>
    <t>04/01/2025</t>
  </si>
  <si>
    <t>Rent</t>
  </si>
  <si>
    <t>354068391</t>
  </si>
  <si>
    <t>04/01/2025</t>
  </si>
  <si>
    <t>Concession-Resident</t>
  </si>
  <si>
    <t>354068777</t>
  </si>
  <si>
    <t>04/01/2025</t>
  </si>
  <si>
    <t>Charge Total:</t>
  </si>
  <si>
    <t>H-H106</t>
  </si>
  <si>
    <t>1x1B</t>
  </si>
  <si>
    <t>Notice Unrented</t>
  </si>
  <si>
    <t>Perez, Jay</t>
  </si>
  <si>
    <t>Resident</t>
  </si>
  <si>
    <t>Amenity Rent</t>
  </si>
  <si>
    <t>354068915</t>
  </si>
  <si>
    <t>04/01/2025</t>
  </si>
  <si>
    <t>Amenity Rent</t>
  </si>
  <si>
    <t>354068541</t>
  </si>
  <si>
    <t>04/01/2025</t>
  </si>
  <si>
    <t>Amenity Rent</t>
  </si>
  <si>
    <t>354068673</t>
  </si>
  <si>
    <t>04/01/2025</t>
  </si>
  <si>
    <t>Rent</t>
  </si>
  <si>
    <t>354068527</t>
  </si>
  <si>
    <t>04/01/2025</t>
  </si>
  <si>
    <t>Concession-Resident</t>
  </si>
  <si>
    <t>354068800</t>
  </si>
  <si>
    <t>04/01/2025</t>
  </si>
  <si>
    <t>Charge Total:</t>
  </si>
  <si>
    <t>H-H107</t>
  </si>
  <si>
    <t>1x1B</t>
  </si>
  <si>
    <t>Occupied No Notice</t>
  </si>
  <si>
    <t>Amador, Mannelly</t>
  </si>
  <si>
    <t>Resident</t>
  </si>
  <si>
    <t>Amenity Rent</t>
  </si>
  <si>
    <t>354068897</t>
  </si>
  <si>
    <t>04/01/2025</t>
  </si>
  <si>
    <t>Amenity Rent</t>
  </si>
  <si>
    <t>354068660</t>
  </si>
  <si>
    <t>04/01/2025</t>
  </si>
  <si>
    <t>Amenity Rent</t>
  </si>
  <si>
    <t>354068924</t>
  </si>
  <si>
    <t>04/01/2025</t>
  </si>
  <si>
    <t>Rent</t>
  </si>
  <si>
    <t>354068659</t>
  </si>
  <si>
    <t>04/01/2025</t>
  </si>
  <si>
    <t>Concession-Resident</t>
  </si>
  <si>
    <t>354068479</t>
  </si>
  <si>
    <t>04/01/2025</t>
  </si>
  <si>
    <t>Charge Total:</t>
  </si>
  <si>
    <t>H-H108</t>
  </si>
  <si>
    <t>Eff</t>
  </si>
  <si>
    <t>Occupied No Notice</t>
  </si>
  <si>
    <t>Balli, Corina</t>
  </si>
  <si>
    <t>Resident</t>
  </si>
  <si>
    <t>Amenity Rent</t>
  </si>
  <si>
    <t>354102269</t>
  </si>
  <si>
    <t>04/01/2025</t>
  </si>
  <si>
    <t>Amenity Rent</t>
  </si>
  <si>
    <t>354102271</t>
  </si>
  <si>
    <t>04/01/2025</t>
  </si>
  <si>
    <t>Amenity Rent</t>
  </si>
  <si>
    <t>354102276</t>
  </si>
  <si>
    <t>04/01/2025</t>
  </si>
  <si>
    <t>Rent</t>
  </si>
  <si>
    <t>354102275</t>
  </si>
  <si>
    <t>04/01/2025</t>
  </si>
  <si>
    <t>Concession-Resident</t>
  </si>
  <si>
    <t>354299401</t>
  </si>
  <si>
    <t>04/01/2025</t>
  </si>
  <si>
    <t>Charge Total:</t>
  </si>
  <si>
    <t>H-H201</t>
  </si>
  <si>
    <t>Eff</t>
  </si>
  <si>
    <t>Occupied No Notice</t>
  </si>
  <si>
    <t>Hernandez, Francisco</t>
  </si>
  <si>
    <t>Resident</t>
  </si>
  <si>
    <t>Amenity Rent</t>
  </si>
  <si>
    <t>354068734</t>
  </si>
  <si>
    <t>04/01/2025</t>
  </si>
  <si>
    <t>Rent</t>
  </si>
  <si>
    <t>354068830</t>
  </si>
  <si>
    <t>04/01/2025</t>
  </si>
  <si>
    <t>Charge Total:</t>
  </si>
  <si>
    <t>H-H202</t>
  </si>
  <si>
    <t>1x1B</t>
  </si>
  <si>
    <t>Occupied No Notice</t>
  </si>
  <si>
    <t>Ndiaye, Kany</t>
  </si>
  <si>
    <t>Resident</t>
  </si>
  <si>
    <t>Amenity Rent</t>
  </si>
  <si>
    <t>354429452</t>
  </si>
  <si>
    <t>04/04/2025</t>
  </si>
  <si>
    <t>Amenity Rent</t>
  </si>
  <si>
    <t>354429450</t>
  </si>
  <si>
    <t>04/04/2025</t>
  </si>
  <si>
    <t>Amenity Rent</t>
  </si>
  <si>
    <t>354429453</t>
  </si>
  <si>
    <t>04/04/2025</t>
  </si>
  <si>
    <t>Amenity Rent</t>
  </si>
  <si>
    <t>354429454</t>
  </si>
  <si>
    <t>04/04/2025</t>
  </si>
  <si>
    <t>Rent</t>
  </si>
  <si>
    <t>354429451</t>
  </si>
  <si>
    <t>04/04/2025</t>
  </si>
  <si>
    <t>Administration Fee</t>
  </si>
  <si>
    <t>354429448</t>
  </si>
  <si>
    <t>04/04/2025</t>
  </si>
  <si>
    <t>Concession-Resident</t>
  </si>
  <si>
    <t>354429449</t>
  </si>
  <si>
    <t>04/04/2025</t>
  </si>
  <si>
    <t>Charge Total:</t>
  </si>
  <si>
    <t>H-H203</t>
  </si>
  <si>
    <t>1x1B</t>
  </si>
  <si>
    <t>Occupied No Notice</t>
  </si>
  <si>
    <t>Montenegro Fletes, Raul</t>
  </si>
  <si>
    <t>Resident</t>
  </si>
  <si>
    <t>Amenity Rent</t>
  </si>
  <si>
    <t>354068385</t>
  </si>
  <si>
    <t>04/01/2025</t>
  </si>
  <si>
    <t>Amenity Rent</t>
  </si>
  <si>
    <t>354068441</t>
  </si>
  <si>
    <t>04/01/2025</t>
  </si>
  <si>
    <t>Amenity Rent</t>
  </si>
  <si>
    <t>354068459</t>
  </si>
  <si>
    <t>04/01/2025</t>
  </si>
  <si>
    <t>Rent</t>
  </si>
  <si>
    <t>354068425</t>
  </si>
  <si>
    <t>04/01/2025</t>
  </si>
  <si>
    <t>Concession-Resident</t>
  </si>
  <si>
    <t>354068813</t>
  </si>
  <si>
    <t>04/01/2025</t>
  </si>
  <si>
    <t>Charge Total:</t>
  </si>
  <si>
    <t>H-H204</t>
  </si>
  <si>
    <t>Eff</t>
  </si>
  <si>
    <t>Occupied No Notice</t>
  </si>
  <si>
    <t>Neubach, Amir</t>
  </si>
  <si>
    <t>Resident</t>
  </si>
  <si>
    <t>Rent</t>
  </si>
  <si>
    <t>354068705</t>
  </si>
  <si>
    <t>04/01/2025</t>
  </si>
  <si>
    <t>Charge Total:</t>
  </si>
  <si>
    <t>H-H205</t>
  </si>
  <si>
    <t>Eff</t>
  </si>
  <si>
    <t>Occupied No Notice</t>
  </si>
  <si>
    <t>Duch, Vannath (Van)</t>
  </si>
  <si>
    <t>Resident</t>
  </si>
  <si>
    <t>Rent</t>
  </si>
  <si>
    <t>354068483</t>
  </si>
  <si>
    <t>04/01/2025</t>
  </si>
  <si>
    <t>Concession-Resident</t>
  </si>
  <si>
    <t>354068869</t>
  </si>
  <si>
    <t>04/01/2025</t>
  </si>
  <si>
    <t>Charge Total:</t>
  </si>
  <si>
    <t>H-H206</t>
  </si>
  <si>
    <t>1x1B</t>
  </si>
  <si>
    <t>Occupied No Notice</t>
  </si>
  <si>
    <t>Finch, Monica</t>
  </si>
  <si>
    <t>Resident</t>
  </si>
  <si>
    <t>Amenity Rent</t>
  </si>
  <si>
    <t>354068515</t>
  </si>
  <si>
    <t>04/01/2025</t>
  </si>
  <si>
    <t>Amenity Rent</t>
  </si>
  <si>
    <t>354068761</t>
  </si>
  <si>
    <t>04/01/2025</t>
  </si>
  <si>
    <t>Amenity Rent</t>
  </si>
  <si>
    <t>354068678</t>
  </si>
  <si>
    <t>04/01/2025</t>
  </si>
  <si>
    <t>Amenity Rent</t>
  </si>
  <si>
    <t>354068786</t>
  </si>
  <si>
    <t>04/01/2025</t>
  </si>
  <si>
    <t>Rent</t>
  </si>
  <si>
    <t>354068808</t>
  </si>
  <si>
    <t>04/01/2025</t>
  </si>
  <si>
    <t>Charge Total:</t>
  </si>
  <si>
    <t>H-H207</t>
  </si>
  <si>
    <t>1x1B</t>
  </si>
  <si>
    <t>Occupied No Notice</t>
  </si>
  <si>
    <t>Casares, Nelda</t>
  </si>
  <si>
    <t>Resident</t>
  </si>
  <si>
    <t>Amenity Rent</t>
  </si>
  <si>
    <t>354068835</t>
  </si>
  <si>
    <t>04/01/2025</t>
  </si>
  <si>
    <t>Amenity Rent</t>
  </si>
  <si>
    <t>354068790</t>
  </si>
  <si>
    <t>04/01/2025</t>
  </si>
  <si>
    <t>Amenity Rent</t>
  </si>
  <si>
    <t>354068771</t>
  </si>
  <si>
    <t>04/01/2025</t>
  </si>
  <si>
    <t>Amenity Rent</t>
  </si>
  <si>
    <t>354068858</t>
  </si>
  <si>
    <t>04/01/2025</t>
  </si>
  <si>
    <t>Rent</t>
  </si>
  <si>
    <t>354068516</t>
  </si>
  <si>
    <t>04/01/2025</t>
  </si>
  <si>
    <t>Concession-Resident</t>
  </si>
  <si>
    <t>354068704</t>
  </si>
  <si>
    <t>04/01/2025</t>
  </si>
  <si>
    <t>Charge Total:</t>
  </si>
  <si>
    <t>H-H208</t>
  </si>
  <si>
    <t>Eff</t>
  </si>
  <si>
    <t>Occupied No Notice</t>
  </si>
  <si>
    <t>Molina, Alexandra</t>
  </si>
  <si>
    <t>Resident</t>
  </si>
  <si>
    <t>Amenity Rent</t>
  </si>
  <si>
    <t>354068879</t>
  </si>
  <si>
    <t>04/01/2025</t>
  </si>
  <si>
    <t>Rent</t>
  </si>
  <si>
    <t>354068675</t>
  </si>
  <si>
    <t>04/01/2025</t>
  </si>
  <si>
    <t>Concession-Resident</t>
  </si>
  <si>
    <t>354068377</t>
  </si>
  <si>
    <t>04/01/2025</t>
  </si>
  <si>
    <t>Charge Total:</t>
  </si>
  <si>
    <t>Centennial Place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</si>
  <si>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</si>
  <si>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</si>
  <si>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</si>
  <si>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</si>
  <si>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</si>
  <si>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</si>
  <si>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</si>
  <si>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</si>
  <si>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</si>
  <si>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</si>
  <si>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</si>
  <si>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</si>
  <si>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</si>
  <si>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</si>
  <si>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</si>
  <si>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</si>
  <si>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Centennial Place Apartments</t>
  </si>
  <si>
    <t>Notice Rented</t>
  </si>
  <si>
    <t>Centennial Place Apartments</t>
  </si>
  <si>
    <t>Notice Unrented</t>
  </si>
  <si>
    <t>Centennial Place Apartments</t>
  </si>
  <si>
    <t>Total Occupied Units</t>
  </si>
  <si>
    <t>Vacant Rented Ready</t>
  </si>
  <si>
    <t>Centennial Place Apartments</t>
  </si>
  <si>
    <t>Vacant Rented Not Ready</t>
  </si>
  <si>
    <t>Centennial Place Apartments</t>
  </si>
  <si>
    <t>Vacant Unrented Not Ready</t>
  </si>
  <si>
    <t>Centennial Place Apartments</t>
  </si>
  <si>
    <t>Total Vacant Units</t>
  </si>
  <si>
    <t>Total Rentable Units</t>
  </si>
  <si>
    <t>Charge Code Summary</t>
  </si>
  <si>
    <t>Charge Code</t>
  </si>
  <si>
    <t>Scheduled</t>
  </si>
  <si>
    <t>Ledger: Resident</t>
  </si>
  <si>
    <t>Administration Fee</t>
  </si>
  <si>
    <t>Amenity Rent</t>
  </si>
  <si>
    <t>Application Fee</t>
  </si>
  <si>
    <t>Bounced Check Fee</t>
  </si>
  <si>
    <t>Concession-Partial Employee</t>
  </si>
  <si>
    <t>Concession-Resident</t>
  </si>
  <si>
    <t>Electric Charge/Reimbursement</t>
  </si>
  <si>
    <t>Late Fee</t>
  </si>
  <si>
    <t>Month to Month Rent</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</si>
  <si>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</si>
  <si>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</si>
  <si>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</si>
  <si>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</si>
  <si>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</si>
  <si>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</si>
  <si>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</si>
  <si>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</si>
  <si>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</si>
  <si>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</si>
  <si>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</si>
  <si>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</si>
  <si>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</si>
  <si>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</si>
  <si>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</si>
  <si>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</si>
  <si>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</si>
  <si>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</si>
  <si>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</si>
  <si>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</si>
  <si>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</si>
  <si>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</si>
  <si>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C-C105</t>
  </si>
  <si>
    <t>2x2A</t>
  </si>
  <si>
    <t>Vacant Rented Not Ready</t>
  </si>
  <si>
    <t>Arnold, Wayne</t>
  </si>
  <si>
    <t>Resident</t>
  </si>
  <si>
    <t>Amenity Rent</t>
  </si>
  <si>
    <t>Rent</t>
  </si>
  <si>
    <t>Application Fee</t>
  </si>
  <si>
    <t>354371384</t>
  </si>
  <si>
    <t>03/17/2025</t>
  </si>
  <si>
    <t>Concession-Resident</t>
  </si>
  <si>
    <t>Charge Total:</t>
  </si>
  <si>
    <t>E-E103</t>
  </si>
  <si>
    <t>1x1A</t>
  </si>
  <si>
    <t>Vacant Rented Ready</t>
  </si>
  <si>
    <t>Hopkins, Robert</t>
  </si>
  <si>
    <t>Resident</t>
  </si>
  <si>
    <t>Amenity Rent</t>
  </si>
  <si>
    <t>Rent</t>
  </si>
  <si>
    <t>Concession-Resident</t>
  </si>
  <si>
    <t>Charge Total:</t>
  </si>
  <si>
    <t>F-F305</t>
  </si>
  <si>
    <t>1x1A</t>
  </si>
  <si>
    <t>Notice Rented</t>
  </si>
  <si>
    <t>Kuecker, Kade</t>
  </si>
  <si>
    <t>Resident</t>
  </si>
  <si>
    <t>Amenity Rent</t>
  </si>
  <si>
    <t>Rent</t>
  </si>
  <si>
    <t>Charge Total:</t>
  </si>
  <si>
    <t>F-F308</t>
  </si>
  <si>
    <t>1x1A</t>
  </si>
  <si>
    <t>Vacant Rented Not Ready</t>
  </si>
  <si>
    <t>Padilla, Kayla</t>
  </si>
  <si>
    <t>Resident</t>
  </si>
  <si>
    <t>Amenity Rent</t>
  </si>
  <si>
    <t>Rent</t>
  </si>
  <si>
    <t>Charge Total:</t>
  </si>
  <si>
    <t>Centennial Place Apartments Total:</t>
  </si>
  <si>
    <t>Rent Roll Valencedocs</t>
  </si>
  <si>
    <t>Churchill Court</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</si>
  <si>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</si>
  <si>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</si>
  <si>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</si>
  <si>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</si>
  <si>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</si>
  <si>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</si>
  <si>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</si>
  <si>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</si>
  <si>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</si>
  <si>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</si>
  <si>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</si>
  <si>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</si>
  <si>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</si>
  <si>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</si>
  <si>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</si>
  <si>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</si>
  <si>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</si>
  <si>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</si>
  <si>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</si>
  <si>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</si>
  <si>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114-114-101</t>
  </si>
  <si>
    <t>1BR</t>
  </si>
  <si>
    <t>Occupied No Notice</t>
  </si>
  <si>
    <t>Fleming, Patricia</t>
  </si>
  <si>
    <t>Resident</t>
  </si>
  <si>
    <t>Rent</t>
  </si>
  <si>
    <t>354073067</t>
  </si>
  <si>
    <t>04/01/2025</t>
  </si>
  <si>
    <t>Charge Total:</t>
  </si>
  <si>
    <t>114-114-102</t>
  </si>
  <si>
    <t>2BR</t>
  </si>
  <si>
    <t>Occupied No Notice</t>
  </si>
  <si>
    <t>Casaletto, GIna</t>
  </si>
  <si>
    <t>Resident</t>
  </si>
  <si>
    <t>Rent</t>
  </si>
  <si>
    <t>354073114</t>
  </si>
  <si>
    <t>04/01/2025</t>
  </si>
  <si>
    <t>Charge Total:</t>
  </si>
  <si>
    <t>114-114-103</t>
  </si>
  <si>
    <t>1BJ</t>
  </si>
  <si>
    <t>Occupied No Notice</t>
  </si>
  <si>
    <t>Ortega, Rikania</t>
  </si>
  <si>
    <t>Resident</t>
  </si>
  <si>
    <t>Rent</t>
  </si>
  <si>
    <t>354073106</t>
  </si>
  <si>
    <t>04/01/2025</t>
  </si>
  <si>
    <t>Charge Total:</t>
  </si>
  <si>
    <t>114-114-104</t>
  </si>
  <si>
    <t>2BR</t>
  </si>
  <si>
    <t>Occupied No Notice</t>
  </si>
  <si>
    <t>Gouthier, Nina</t>
  </si>
  <si>
    <t>Resident</t>
  </si>
  <si>
    <t>Rent</t>
  </si>
  <si>
    <t>354073081</t>
  </si>
  <si>
    <t>04/01/2025</t>
  </si>
  <si>
    <t>Charge Total:</t>
  </si>
  <si>
    <t>114-114-201</t>
  </si>
  <si>
    <t>1BR</t>
  </si>
  <si>
    <t>Occupied No Notice</t>
  </si>
  <si>
    <t>Halde, Patricia</t>
  </si>
  <si>
    <t>Resident</t>
  </si>
  <si>
    <t>Amenity Rent</t>
  </si>
  <si>
    <t>354073036</t>
  </si>
  <si>
    <t>04/01/2025</t>
  </si>
  <si>
    <t>Rent</t>
  </si>
  <si>
    <t>354073218</t>
  </si>
  <si>
    <t>04/01/2025</t>
  </si>
  <si>
    <t>Charge Total:</t>
  </si>
  <si>
    <t>114-114-202</t>
  </si>
  <si>
    <t>2BR</t>
  </si>
  <si>
    <t>Occupied No Notice</t>
  </si>
  <si>
    <t>Venetsanakos, Anna</t>
  </si>
  <si>
    <t>Resident</t>
  </si>
  <si>
    <t>Amenity Rent</t>
  </si>
  <si>
    <t>354073135</t>
  </si>
  <si>
    <t>04/01/2025</t>
  </si>
  <si>
    <t>Rent</t>
  </si>
  <si>
    <t>354073144</t>
  </si>
  <si>
    <t>04/01/2025</t>
  </si>
  <si>
    <t>Charge Total:</t>
  </si>
  <si>
    <t>114-114-203</t>
  </si>
  <si>
    <t>1BR</t>
  </si>
  <si>
    <t>Occupied No Notice</t>
  </si>
  <si>
    <t>Spirito, Ann-Marie</t>
  </si>
  <si>
    <t>Resident</t>
  </si>
  <si>
    <t>Amenity Rent</t>
  </si>
  <si>
    <t>354073103</t>
  </si>
  <si>
    <t>04/01/2025</t>
  </si>
  <si>
    <t>Rent</t>
  </si>
  <si>
    <t>354073041</t>
  </si>
  <si>
    <t>04/01/2025</t>
  </si>
  <si>
    <t>Charge Total:</t>
  </si>
  <si>
    <t>114-114-204</t>
  </si>
  <si>
    <t>2BR</t>
  </si>
  <si>
    <t>Occupied No Notice</t>
  </si>
  <si>
    <t>Dean, Patrick</t>
  </si>
  <si>
    <t>Resident</t>
  </si>
  <si>
    <t>Amenity Rent</t>
  </si>
  <si>
    <t>354073090</t>
  </si>
  <si>
    <t>04/01/2025</t>
  </si>
  <si>
    <t>Rent</t>
  </si>
  <si>
    <t>354073032</t>
  </si>
  <si>
    <t>04/01/2025</t>
  </si>
  <si>
    <t>Charge Total:</t>
  </si>
  <si>
    <t>114-114-301</t>
  </si>
  <si>
    <t>1BR</t>
  </si>
  <si>
    <t>Occupied No Notice</t>
  </si>
  <si>
    <t>Ferrara, Agatha</t>
  </si>
  <si>
    <t>Resident</t>
  </si>
  <si>
    <t>Amenity Rent</t>
  </si>
  <si>
    <t>354073196</t>
  </si>
  <si>
    <t>04/01/2025</t>
  </si>
  <si>
    <t>Rent</t>
  </si>
  <si>
    <t>354073083</t>
  </si>
  <si>
    <t>04/01/2025</t>
  </si>
  <si>
    <t>Charge Total:</t>
  </si>
  <si>
    <t>114-114-302</t>
  </si>
  <si>
    <t>2BR</t>
  </si>
  <si>
    <t>Occupied No Notice</t>
  </si>
  <si>
    <t>Danese, Anthony</t>
  </si>
  <si>
    <t>Resident</t>
  </si>
  <si>
    <t>Amenity Rent</t>
  </si>
  <si>
    <t>354073159</t>
  </si>
  <si>
    <t>04/01/2025</t>
  </si>
  <si>
    <t>Rent</t>
  </si>
  <si>
    <t>354073158</t>
  </si>
  <si>
    <t>04/01/2025</t>
  </si>
  <si>
    <t>Charge Total:</t>
  </si>
  <si>
    <t>114-114-303</t>
  </si>
  <si>
    <t>1BR</t>
  </si>
  <si>
    <t>Occupied No Notice</t>
  </si>
  <si>
    <t>Coletta, Elaine</t>
  </si>
  <si>
    <t>Resident</t>
  </si>
  <si>
    <t>Amenity Rent</t>
  </si>
  <si>
    <t>354073222</t>
  </si>
  <si>
    <t>04/01/2025</t>
  </si>
  <si>
    <t>Rent</t>
  </si>
  <si>
    <t>354073216</t>
  </si>
  <si>
    <t>04/01/2025</t>
  </si>
  <si>
    <t>Charge Total:</t>
  </si>
  <si>
    <t>114-114-304</t>
  </si>
  <si>
    <t>2BR</t>
  </si>
  <si>
    <t>Occupied No Notice</t>
  </si>
  <si>
    <t>Lobello, Keri</t>
  </si>
  <si>
    <t>Resident</t>
  </si>
  <si>
    <t>Amenity Rent</t>
  </si>
  <si>
    <t>354073123</t>
  </si>
  <si>
    <t>04/01/2025</t>
  </si>
  <si>
    <t>Rent</t>
  </si>
  <si>
    <t>354073146</t>
  </si>
  <si>
    <t>04/01/2025</t>
  </si>
  <si>
    <t>Charge Total:</t>
  </si>
  <si>
    <t>116-116-101</t>
  </si>
  <si>
    <t>2BR</t>
  </si>
  <si>
    <t>Occupied No Notice</t>
  </si>
  <si>
    <t>Hirschfeld, Lindsay</t>
  </si>
  <si>
    <t>Resident</t>
  </si>
  <si>
    <t>Rent</t>
  </si>
  <si>
    <t>354073128</t>
  </si>
  <si>
    <t>04/01/2025</t>
  </si>
  <si>
    <t>Charge Total:</t>
  </si>
  <si>
    <t>116-116-102</t>
  </si>
  <si>
    <t>1BR</t>
  </si>
  <si>
    <t>Occupied No Notice</t>
  </si>
  <si>
    <t>Migliori, Paul</t>
  </si>
  <si>
    <t>Resident</t>
  </si>
  <si>
    <t>Rent</t>
  </si>
  <si>
    <t>354073068</t>
  </si>
  <si>
    <t>04/01/2025</t>
  </si>
  <si>
    <t>Charge Total:</t>
  </si>
  <si>
    <t>116-116-103</t>
  </si>
  <si>
    <t>2BR</t>
  </si>
  <si>
    <t>Occupied No Notice</t>
  </si>
  <si>
    <t>Bellomo, Robert</t>
  </si>
  <si>
    <t>Resident</t>
  </si>
  <si>
    <t>Rent</t>
  </si>
  <si>
    <t>354073182</t>
  </si>
  <si>
    <t>04/01/2025</t>
  </si>
  <si>
    <t>Charge Total:</t>
  </si>
  <si>
    <t>116-116-104</t>
  </si>
  <si>
    <t>1BJ</t>
  </si>
  <si>
    <t>Occupied No Notice</t>
  </si>
  <si>
    <t>Ferriman, Natalie</t>
  </si>
  <si>
    <t>Resident</t>
  </si>
  <si>
    <t>Rent</t>
  </si>
  <si>
    <t>354073120</t>
  </si>
  <si>
    <t>04/01/2025</t>
  </si>
  <si>
    <t>Charge Total:</t>
  </si>
  <si>
    <t>116-116-201</t>
  </si>
  <si>
    <t>2BR</t>
  </si>
  <si>
    <t>Occupied No Notice</t>
  </si>
  <si>
    <t>Burrows, Brook</t>
  </si>
  <si>
    <t>Resident</t>
  </si>
  <si>
    <t>Amenity Rent</t>
  </si>
  <si>
    <t>354073076</t>
  </si>
  <si>
    <t>04/01/2025</t>
  </si>
  <si>
    <t>Rent</t>
  </si>
  <si>
    <t>354073198</t>
  </si>
  <si>
    <t>04/01/2025</t>
  </si>
  <si>
    <t>Charge Total:</t>
  </si>
  <si>
    <t>116-116-202</t>
  </si>
  <si>
    <t>1BR</t>
  </si>
  <si>
    <t>Occupied No Notice</t>
  </si>
  <si>
    <t>O'Neil, Gordon</t>
  </si>
  <si>
    <t>Resident</t>
  </si>
  <si>
    <t>Amenity Rent</t>
  </si>
  <si>
    <t>354073109</t>
  </si>
  <si>
    <t>04/01/2025</t>
  </si>
  <si>
    <t>Rent</t>
  </si>
  <si>
    <t>354073187</t>
  </si>
  <si>
    <t>04/01/2025</t>
  </si>
  <si>
    <t>Charge Total:</t>
  </si>
  <si>
    <t>116-116-203</t>
  </si>
  <si>
    <t>2BR</t>
  </si>
  <si>
    <t>Occupied No Notice</t>
  </si>
  <si>
    <t>Caldwell, Jesse</t>
  </si>
  <si>
    <t>Resident</t>
  </si>
  <si>
    <t>Amenity Rent</t>
  </si>
  <si>
    <t>354073139</t>
  </si>
  <si>
    <t>04/01/2025</t>
  </si>
  <si>
    <t>Rent</t>
  </si>
  <si>
    <t>354073186</t>
  </si>
  <si>
    <t>04/01/2025</t>
  </si>
  <si>
    <t>Charge Total:</t>
  </si>
  <si>
    <t>116-116-204</t>
  </si>
  <si>
    <t>1BR</t>
  </si>
  <si>
    <t>Occupied No Notice</t>
  </si>
  <si>
    <t>Craft, Bonnie</t>
  </si>
  <si>
    <t>Resident</t>
  </si>
  <si>
    <t>Amenity Rent</t>
  </si>
  <si>
    <t>354073199</t>
  </si>
  <si>
    <t>04/01/2025</t>
  </si>
  <si>
    <t>Rent</t>
  </si>
  <si>
    <t>354073155</t>
  </si>
  <si>
    <t>04/01/2025</t>
  </si>
  <si>
    <t>Charge Total:</t>
  </si>
  <si>
    <t>116-116-301</t>
  </si>
  <si>
    <t>2BR</t>
  </si>
  <si>
    <t>Occupied No Notice</t>
  </si>
  <si>
    <t>Dodier, Joseph</t>
  </si>
  <si>
    <t>Resident</t>
  </si>
  <si>
    <t>Month to Month Rent</t>
  </si>
  <si>
    <t>354073133</t>
  </si>
  <si>
    <t>04/01/2025</t>
  </si>
  <si>
    <t>Concession-Full Employee</t>
  </si>
  <si>
    <t>354073061</t>
  </si>
  <si>
    <t>04/01/2025</t>
  </si>
  <si>
    <t>Charge Total:</t>
  </si>
  <si>
    <t>116-116-302</t>
  </si>
  <si>
    <t>1BR</t>
  </si>
  <si>
    <t>Occupied No Notice</t>
  </si>
  <si>
    <t>Jain, Saurabh</t>
  </si>
  <si>
    <t>Resident</t>
  </si>
  <si>
    <t>Amenity Rent</t>
  </si>
  <si>
    <t>354073180</t>
  </si>
  <si>
    <t>04/01/2025</t>
  </si>
  <si>
    <t>Rent</t>
  </si>
  <si>
    <t>354073140</t>
  </si>
  <si>
    <t>04/01/2025</t>
  </si>
  <si>
    <t>Charge Total:</t>
  </si>
  <si>
    <t>116-116-303</t>
  </si>
  <si>
    <t>2BR</t>
  </si>
  <si>
    <t>Occupied No Notice</t>
  </si>
  <si>
    <t>Simms, Shawna</t>
  </si>
  <si>
    <t>Resident</t>
  </si>
  <si>
    <t>Amenity Rent</t>
  </si>
  <si>
    <t>354073091</t>
  </si>
  <si>
    <t>04/01/2025</t>
  </si>
  <si>
    <t>Rent</t>
  </si>
  <si>
    <t>354073047</t>
  </si>
  <si>
    <t>04/01/2025</t>
  </si>
  <si>
    <t>Charge Total:</t>
  </si>
  <si>
    <t>116-116-304</t>
  </si>
  <si>
    <t>1BR</t>
  </si>
  <si>
    <t>Occupied No Notice</t>
  </si>
  <si>
    <t>Hart, Patricia</t>
  </si>
  <si>
    <t>Resident</t>
  </si>
  <si>
    <t>Amenity Rent</t>
  </si>
  <si>
    <t>354073179</t>
  </si>
  <si>
    <t>04/01/2025</t>
  </si>
  <si>
    <t>Rent</t>
  </si>
  <si>
    <t>354073136</t>
  </si>
  <si>
    <t>04/01/2025</t>
  </si>
  <si>
    <t>Charge Total:</t>
  </si>
  <si>
    <t>118-118-101</t>
  </si>
  <si>
    <t>2BR</t>
  </si>
  <si>
    <t>Occupied No Notice</t>
  </si>
  <si>
    <t>Perillo, Lori</t>
  </si>
  <si>
    <t>Resident</t>
  </si>
  <si>
    <t>Rent</t>
  </si>
  <si>
    <t>354073104</t>
  </si>
  <si>
    <t>04/01/2025</t>
  </si>
  <si>
    <t>Charge Total:</t>
  </si>
  <si>
    <t>118-118-102</t>
  </si>
  <si>
    <t>1BR</t>
  </si>
  <si>
    <t>Occupied No Notice</t>
  </si>
  <si>
    <t>Chute, David</t>
  </si>
  <si>
    <t>Resident</t>
  </si>
  <si>
    <t>Rent</t>
  </si>
  <si>
    <t>354073060</t>
  </si>
  <si>
    <t>04/01/2025</t>
  </si>
  <si>
    <t>Charge Total:</t>
  </si>
  <si>
    <t>118-118-103</t>
  </si>
  <si>
    <t>2BR</t>
  </si>
  <si>
    <t>Occupied No Notice</t>
  </si>
  <si>
    <t>Gauvin, Lisa</t>
  </si>
  <si>
    <t>Resident</t>
  </si>
  <si>
    <t>Rent</t>
  </si>
  <si>
    <t>354073086</t>
  </si>
  <si>
    <t>04/01/2025</t>
  </si>
  <si>
    <t>Charge Total:</t>
  </si>
  <si>
    <t>118-118-104</t>
  </si>
  <si>
    <t>1BJ</t>
  </si>
  <si>
    <t xml:space="preserve"> Excluded -Admin Unit</t>
  </si>
  <si>
    <t>-- Vacant --</t>
  </si>
  <si>
    <t>-</t>
  </si>
  <si>
    <t>Charge Total:</t>
  </si>
  <si>
    <t>118-118-201</t>
  </si>
  <si>
    <t>2BR</t>
  </si>
  <si>
    <t>Occupied No Notice</t>
  </si>
  <si>
    <t>Rodriguez, Maria</t>
  </si>
  <si>
    <t>Resident</t>
  </si>
  <si>
    <t>Amenity Rent</t>
  </si>
  <si>
    <t>354073119</t>
  </si>
  <si>
    <t>04/01/2025</t>
  </si>
  <si>
    <t>Rent</t>
  </si>
  <si>
    <t>354073184</t>
  </si>
  <si>
    <t>04/01/2025</t>
  </si>
  <si>
    <t>Charge Total:</t>
  </si>
  <si>
    <t>118-118-202</t>
  </si>
  <si>
    <t>1BR</t>
  </si>
  <si>
    <t>Occupied No Notice</t>
  </si>
  <si>
    <t>Harkins, Jarred</t>
  </si>
  <si>
    <t>Resident</t>
  </si>
  <si>
    <t>Amenity Rent</t>
  </si>
  <si>
    <t>354073125</t>
  </si>
  <si>
    <t>04/01/2025</t>
  </si>
  <si>
    <t>Rent</t>
  </si>
  <si>
    <t>354073105</t>
  </si>
  <si>
    <t>04/01/2025</t>
  </si>
  <si>
    <t>Charge Total:</t>
  </si>
  <si>
    <t>118-118-203</t>
  </si>
  <si>
    <t>2BR</t>
  </si>
  <si>
    <t>Occupied No Notice</t>
  </si>
  <si>
    <t>Lorenzo, Michael</t>
  </si>
  <si>
    <t>Resident</t>
  </si>
  <si>
    <t>Amenity Rent</t>
  </si>
  <si>
    <t>354073220</t>
  </si>
  <si>
    <t>04/01/2025</t>
  </si>
  <si>
    <t>Rent</t>
  </si>
  <si>
    <t>354073132</t>
  </si>
  <si>
    <t>04/01/2025</t>
  </si>
  <si>
    <t>Charge Total:</t>
  </si>
  <si>
    <t>118-118-204</t>
  </si>
  <si>
    <t>1BR</t>
  </si>
  <si>
    <t>Occupied No Notice</t>
  </si>
  <si>
    <t>Saldivar, Ester</t>
  </si>
  <si>
    <t>Resident</t>
  </si>
  <si>
    <t>Amenity Rent</t>
  </si>
  <si>
    <t>354073074</t>
  </si>
  <si>
    <t>04/01/2025</t>
  </si>
  <si>
    <t>Rent</t>
  </si>
  <si>
    <t>354073148</t>
  </si>
  <si>
    <t>04/01/2025</t>
  </si>
  <si>
    <t>Charge Total:</t>
  </si>
  <si>
    <t>118-118-301</t>
  </si>
  <si>
    <t>2BR</t>
  </si>
  <si>
    <t>Occupied No Notice</t>
  </si>
  <si>
    <t>Hansen, Christopher</t>
  </si>
  <si>
    <t>Resident</t>
  </si>
  <si>
    <t>Amenity Rent</t>
  </si>
  <si>
    <t>354073113</t>
  </si>
  <si>
    <t>04/01/2025</t>
  </si>
  <si>
    <t>Rent</t>
  </si>
  <si>
    <t>354073200</t>
  </si>
  <si>
    <t>04/01/2025</t>
  </si>
  <si>
    <t>Charge Total:</t>
  </si>
  <si>
    <t>118-118-302</t>
  </si>
  <si>
    <t>1BR</t>
  </si>
  <si>
    <t>Occupied No Notice</t>
  </si>
  <si>
    <t>Valenzuela, Emely</t>
  </si>
  <si>
    <t>Resident</t>
  </si>
  <si>
    <t>Amenity Rent</t>
  </si>
  <si>
    <t>354073100</t>
  </si>
  <si>
    <t>04/01/2025</t>
  </si>
  <si>
    <t>Rent</t>
  </si>
  <si>
    <t>354073058</t>
  </si>
  <si>
    <t>04/01/2025</t>
  </si>
  <si>
    <t>Charge Total:</t>
  </si>
  <si>
    <t>118-118-303</t>
  </si>
  <si>
    <t>2BR</t>
  </si>
  <si>
    <t>Occupied No Notice</t>
  </si>
  <si>
    <t>Janvrin, Frank</t>
  </si>
  <si>
    <t>Resident</t>
  </si>
  <si>
    <t>Amenity Rent</t>
  </si>
  <si>
    <t>354073223</t>
  </si>
  <si>
    <t>04/01/2025</t>
  </si>
  <si>
    <t>Rent</t>
  </si>
  <si>
    <t>354073112</t>
  </si>
  <si>
    <t>04/01/2025</t>
  </si>
  <si>
    <t>Charge Total:</t>
  </si>
  <si>
    <t>118-118-304</t>
  </si>
  <si>
    <t>1BR</t>
  </si>
  <si>
    <t>Occupied No Notice</t>
  </si>
  <si>
    <t>Merrill, Yvonne</t>
  </si>
  <si>
    <t>Resident</t>
  </si>
  <si>
    <t>Amenity Rent</t>
  </si>
  <si>
    <t>354073213</t>
  </si>
  <si>
    <t>04/01/2025</t>
  </si>
  <si>
    <t>Rent</t>
  </si>
  <si>
    <t>354073142</t>
  </si>
  <si>
    <t>04/01/2025</t>
  </si>
  <si>
    <t>Charge Total:</t>
  </si>
  <si>
    <t>120-120-101</t>
  </si>
  <si>
    <t>1BR</t>
  </si>
  <si>
    <t>Occupied No Notice</t>
  </si>
  <si>
    <t>Burgos, Carlos</t>
  </si>
  <si>
    <t>Resident</t>
  </si>
  <si>
    <t>Rent</t>
  </si>
  <si>
    <t>354073209</t>
  </si>
  <si>
    <t>04/01/2025</t>
  </si>
  <si>
    <t>Charge Total:</t>
  </si>
  <si>
    <t>120-120-102</t>
  </si>
  <si>
    <t>2BR</t>
  </si>
  <si>
    <t>Occupied No Notice</t>
  </si>
  <si>
    <t>Vargas, Andrea</t>
  </si>
  <si>
    <t>Resident</t>
  </si>
  <si>
    <t>Rent</t>
  </si>
  <si>
    <t>354073043</t>
  </si>
  <si>
    <t>04/01/2025</t>
  </si>
  <si>
    <t>Charge Total:</t>
  </si>
  <si>
    <t>120-120-103</t>
  </si>
  <si>
    <t>1BJ</t>
  </si>
  <si>
    <t>Occupied No Notice</t>
  </si>
  <si>
    <t>Valentin, Oliver</t>
  </si>
  <si>
    <t>Resident</t>
  </si>
  <si>
    <t>Rent</t>
  </si>
  <si>
    <t>354073040</t>
  </si>
  <si>
    <t>04/01/2025</t>
  </si>
  <si>
    <t>Charge Total:</t>
  </si>
  <si>
    <t>120-120-104</t>
  </si>
  <si>
    <t>2BR</t>
  </si>
  <si>
    <t>Occupied No Notice</t>
  </si>
  <si>
    <t>Rodriguez, Melanie</t>
  </si>
  <si>
    <t>Resident</t>
  </si>
  <si>
    <t>Rent</t>
  </si>
  <si>
    <t>354073053</t>
  </si>
  <si>
    <t>04/01/2025</t>
  </si>
  <si>
    <t>Charge Total:</t>
  </si>
  <si>
    <t>120-120-201</t>
  </si>
  <si>
    <t>1BR</t>
  </si>
  <si>
    <t xml:space="preserve"> Excluded -Admin Unit</t>
  </si>
  <si>
    <t>-- Vacant --</t>
  </si>
  <si>
    <t>-</t>
  </si>
  <si>
    <t>Charge Total:</t>
  </si>
  <si>
    <t>120-120-202</t>
  </si>
  <si>
    <t>2BR</t>
  </si>
  <si>
    <t>Occupied No Notice</t>
  </si>
  <si>
    <t>Rattey, Maureen</t>
  </si>
  <si>
    <t>Resident</t>
  </si>
  <si>
    <t>Amenity Rent</t>
  </si>
  <si>
    <t>354073094</t>
  </si>
  <si>
    <t>04/01/2025</t>
  </si>
  <si>
    <t>Rent</t>
  </si>
  <si>
    <t>354073195</t>
  </si>
  <si>
    <t>04/01/2025</t>
  </si>
  <si>
    <t>Charge Total:</t>
  </si>
  <si>
    <t>120-120-203</t>
  </si>
  <si>
    <t>1BR</t>
  </si>
  <si>
    <t>Occupied No Notice</t>
  </si>
  <si>
    <t>Morin, Andrea</t>
  </si>
  <si>
    <t>Resident</t>
  </si>
  <si>
    <t>Amenity Rent</t>
  </si>
  <si>
    <t>354073093</t>
  </si>
  <si>
    <t>04/01/2025</t>
  </si>
  <si>
    <t>Rent</t>
  </si>
  <si>
    <t>354073087</t>
  </si>
  <si>
    <t>04/01/2025</t>
  </si>
  <si>
    <t>Charge Total:</t>
  </si>
  <si>
    <t>120-120-204</t>
  </si>
  <si>
    <t>2BR</t>
  </si>
  <si>
    <t>Occupied No Notice</t>
  </si>
  <si>
    <t>Rizkallah, Lucille</t>
  </si>
  <si>
    <t>Resident</t>
  </si>
  <si>
    <t>Amenity Rent</t>
  </si>
  <si>
    <t>354073226</t>
  </si>
  <si>
    <t>04/01/2025</t>
  </si>
  <si>
    <t>Rent</t>
  </si>
  <si>
    <t>354073192</t>
  </si>
  <si>
    <t>04/01/2025</t>
  </si>
  <si>
    <t>Charge Total:</t>
  </si>
  <si>
    <t>120-120-301</t>
  </si>
  <si>
    <t>1BR</t>
  </si>
  <si>
    <t>Occupied No Notice</t>
  </si>
  <si>
    <t>Lantigua, Marly</t>
  </si>
  <si>
    <t>Resident</t>
  </si>
  <si>
    <t>Amenity Rent</t>
  </si>
  <si>
    <t>354073183</t>
  </si>
  <si>
    <t>04/01/2025</t>
  </si>
  <si>
    <t>Rent</t>
  </si>
  <si>
    <t>354073078</t>
  </si>
  <si>
    <t>04/01/2025</t>
  </si>
  <si>
    <t>Charge Total:</t>
  </si>
  <si>
    <t>120-120-302</t>
  </si>
  <si>
    <t>2BR</t>
  </si>
  <si>
    <t>Occupied No Notice</t>
  </si>
  <si>
    <t>Flete, Juan</t>
  </si>
  <si>
    <t>Resident</t>
  </si>
  <si>
    <t>Amenity Rent</t>
  </si>
  <si>
    <t>354073039</t>
  </si>
  <si>
    <t>04/01/2025</t>
  </si>
  <si>
    <t>Rent</t>
  </si>
  <si>
    <t>354073153</t>
  </si>
  <si>
    <t>04/01/2025</t>
  </si>
  <si>
    <t>Charge Total:</t>
  </si>
  <si>
    <t>120-120-303</t>
  </si>
  <si>
    <t>1BR</t>
  </si>
  <si>
    <t>Occupied No Notice</t>
  </si>
  <si>
    <t>Tilton, Valerie</t>
  </si>
  <si>
    <t>Resident</t>
  </si>
  <si>
    <t>Amenity Rent</t>
  </si>
  <si>
    <t>354073131</t>
  </si>
  <si>
    <t>04/01/2025</t>
  </si>
  <si>
    <t>Rent</t>
  </si>
  <si>
    <t>354073062</t>
  </si>
  <si>
    <t>04/01/2025</t>
  </si>
  <si>
    <t>Charge Total:</t>
  </si>
  <si>
    <t>120-120-304</t>
  </si>
  <si>
    <t>2BR</t>
  </si>
  <si>
    <t>Occupied No Notice</t>
  </si>
  <si>
    <t>Bowman, Mary</t>
  </si>
  <si>
    <t>Resident</t>
  </si>
  <si>
    <t>Amenity Rent</t>
  </si>
  <si>
    <t>354073204</t>
  </si>
  <si>
    <t>04/01/2025</t>
  </si>
  <si>
    <t>Rent</t>
  </si>
  <si>
    <t>354073175</t>
  </si>
  <si>
    <t>04/01/2025</t>
  </si>
  <si>
    <t>Charge Total:</t>
  </si>
  <si>
    <t>122-122-101</t>
  </si>
  <si>
    <t>1BR</t>
  </si>
  <si>
    <t>Occupied No Notice</t>
  </si>
  <si>
    <t>Tavarez, Jesus</t>
  </si>
  <si>
    <t>Resident</t>
  </si>
  <si>
    <t>Rent</t>
  </si>
  <si>
    <t>354073157</t>
  </si>
  <si>
    <t>04/01/2025</t>
  </si>
  <si>
    <t>Charge Total:</t>
  </si>
  <si>
    <t>122-122-102</t>
  </si>
  <si>
    <t>2BR</t>
  </si>
  <si>
    <t>Occupied No Notice</t>
  </si>
  <si>
    <t>Valdez, Eunice</t>
  </si>
  <si>
    <t>Resident</t>
  </si>
  <si>
    <t>Rent</t>
  </si>
  <si>
    <t>354073055</t>
  </si>
  <si>
    <t>04/01/2025</t>
  </si>
  <si>
    <t>Charge Total:</t>
  </si>
  <si>
    <t>122-122-103</t>
  </si>
  <si>
    <t>1BJ</t>
  </si>
  <si>
    <t>Occupied No Notice</t>
  </si>
  <si>
    <t>Newcomb, Trudy</t>
  </si>
  <si>
    <t>Resident</t>
  </si>
  <si>
    <t>Rent</t>
  </si>
  <si>
    <t>354073088</t>
  </si>
  <si>
    <t>04/01/2025</t>
  </si>
  <si>
    <t>Charge Total:</t>
  </si>
  <si>
    <t>122-122-104</t>
  </si>
  <si>
    <t>2BR</t>
  </si>
  <si>
    <t>Occupied No Notice</t>
  </si>
  <si>
    <t>Jameson, Colin</t>
  </si>
  <si>
    <t>Resident</t>
  </si>
  <si>
    <t>Month to Month Rent</t>
  </si>
  <si>
    <t>354073073</t>
  </si>
  <si>
    <t>04/01/2025</t>
  </si>
  <si>
    <t>Month-to-Month Fee</t>
  </si>
  <si>
    <t>354073164</t>
  </si>
  <si>
    <t>04/01/2025</t>
  </si>
  <si>
    <t>Charge Total:</t>
  </si>
  <si>
    <t>122-122-201</t>
  </si>
  <si>
    <t>1BR</t>
  </si>
  <si>
    <t>Occupied No Notice</t>
  </si>
  <si>
    <t>Sullivan, Karen</t>
  </si>
  <si>
    <t>Resident</t>
  </si>
  <si>
    <t>Amenity Rent</t>
  </si>
  <si>
    <t>354073208</t>
  </si>
  <si>
    <t>04/01/2025</t>
  </si>
  <si>
    <t>Rent</t>
  </si>
  <si>
    <t>354073154</t>
  </si>
  <si>
    <t>04/01/2025</t>
  </si>
  <si>
    <t>Charge Total:</t>
  </si>
  <si>
    <t>122-122-202</t>
  </si>
  <si>
    <t>2BR</t>
  </si>
  <si>
    <t>Occupied No Notice</t>
  </si>
  <si>
    <t>Mutyaba, Lydia</t>
  </si>
  <si>
    <t>Resident</t>
  </si>
  <si>
    <t>Amenity Rent</t>
  </si>
  <si>
    <t>354073227</t>
  </si>
  <si>
    <t>04/01/2025</t>
  </si>
  <si>
    <t>Rent</t>
  </si>
  <si>
    <t>354073045</t>
  </si>
  <si>
    <t>04/01/2025</t>
  </si>
  <si>
    <t>Charge Total:</t>
  </si>
  <si>
    <t>122-122-203</t>
  </si>
  <si>
    <t>1BR</t>
  </si>
  <si>
    <t>Occupied No Notice</t>
  </si>
  <si>
    <t>DeVito, Joanne</t>
  </si>
  <si>
    <t>Resident</t>
  </si>
  <si>
    <t>Amenity Rent</t>
  </si>
  <si>
    <t>354073221</t>
  </si>
  <si>
    <t>04/01/2025</t>
  </si>
  <si>
    <t>Rent</t>
  </si>
  <si>
    <t>354073110</t>
  </si>
  <si>
    <t>04/01/2025</t>
  </si>
  <si>
    <t>Renters Insurance Fine</t>
  </si>
  <si>
    <t>354496249</t>
  </si>
  <si>
    <t>04/08/2025</t>
  </si>
  <si>
    <t>Charge Total:</t>
  </si>
  <si>
    <t>122-122-204</t>
  </si>
  <si>
    <t>2BR</t>
  </si>
  <si>
    <t>Occupied No Notice</t>
  </si>
  <si>
    <t>Pelaez Acosta, Lidia</t>
  </si>
  <si>
    <t>Resident</t>
  </si>
  <si>
    <t>Amenity Rent</t>
  </si>
  <si>
    <t>354073097</t>
  </si>
  <si>
    <t>04/01/2025</t>
  </si>
  <si>
    <t>Rent</t>
  </si>
  <si>
    <t>354073064</t>
  </si>
  <si>
    <t>04/01/2025</t>
  </si>
  <si>
    <t>Charge Total:</t>
  </si>
  <si>
    <t>122-122-301</t>
  </si>
  <si>
    <t>1BR</t>
  </si>
  <si>
    <t>Occupied No Notice</t>
  </si>
  <si>
    <t>Brancato, Dominic</t>
  </si>
  <si>
    <t>Resident</t>
  </si>
  <si>
    <t>Amenity Rent</t>
  </si>
  <si>
    <t>354073122</t>
  </si>
  <si>
    <t>04/01/2025</t>
  </si>
  <si>
    <t>Rent</t>
  </si>
  <si>
    <t>354073207</t>
  </si>
  <si>
    <t>04/01/2025</t>
  </si>
  <si>
    <t>Charge Total:</t>
  </si>
  <si>
    <t>122-122-302</t>
  </si>
  <si>
    <t>2BR</t>
  </si>
  <si>
    <t>Occupied No Notice</t>
  </si>
  <si>
    <t>Flete, Zaira</t>
  </si>
  <si>
    <t>Resident</t>
  </si>
  <si>
    <t>Amenity Rent</t>
  </si>
  <si>
    <t>354073126</t>
  </si>
  <si>
    <t>04/01/2025</t>
  </si>
  <si>
    <t>Rent</t>
  </si>
  <si>
    <t>354073049</t>
  </si>
  <si>
    <t>04/01/2025</t>
  </si>
  <si>
    <t>Charge Total:</t>
  </si>
  <si>
    <t>122-122-303</t>
  </si>
  <si>
    <t>1BR</t>
  </si>
  <si>
    <t>Occupied No Notice</t>
  </si>
  <si>
    <t>Sheth, Jigar</t>
  </si>
  <si>
    <t>Resident</t>
  </si>
  <si>
    <t>Amenity Rent</t>
  </si>
  <si>
    <t>354073035</t>
  </si>
  <si>
    <t>04/01/2025</t>
  </si>
  <si>
    <t>Rent</t>
  </si>
  <si>
    <t>354073072</t>
  </si>
  <si>
    <t>04/01/2025</t>
  </si>
  <si>
    <t>Charge Total:</t>
  </si>
  <si>
    <t>122-122-304</t>
  </si>
  <si>
    <t>2BR</t>
  </si>
  <si>
    <t>Occupied No Notice</t>
  </si>
  <si>
    <t>White, Charlene</t>
  </si>
  <si>
    <t>Resident</t>
  </si>
  <si>
    <t>Amenity Rent</t>
  </si>
  <si>
    <t>354073181</t>
  </si>
  <si>
    <t>04/01/2025</t>
  </si>
  <si>
    <t>Rent</t>
  </si>
  <si>
    <t>354073048</t>
  </si>
  <si>
    <t>04/01/2025</t>
  </si>
  <si>
    <t>Charge Total:</t>
  </si>
  <si>
    <t>124-124-101</t>
  </si>
  <si>
    <t>2BR</t>
  </si>
  <si>
    <t>Occupied No Notice</t>
  </si>
  <si>
    <t>Smith, Darlene</t>
  </si>
  <si>
    <t>Resident</t>
  </si>
  <si>
    <t>Rent</t>
  </si>
  <si>
    <t>354073037</t>
  </si>
  <si>
    <t>04/01/2025</t>
  </si>
  <si>
    <t>Charge Total:</t>
  </si>
  <si>
    <t>124-124-102</t>
  </si>
  <si>
    <t>1BR</t>
  </si>
  <si>
    <t>Occupied No Notice</t>
  </si>
  <si>
    <t>Farmer, Alexander</t>
  </si>
  <si>
    <t>Resident</t>
  </si>
  <si>
    <t>Rent</t>
  </si>
  <si>
    <t>354073212</t>
  </si>
  <si>
    <t>04/01/2025</t>
  </si>
  <si>
    <t>Charge Total:</t>
  </si>
  <si>
    <t>124-124-103</t>
  </si>
  <si>
    <t>2BR</t>
  </si>
  <si>
    <t>Occupied No Notice</t>
  </si>
  <si>
    <t>Smith, James</t>
  </si>
  <si>
    <t>Resident</t>
  </si>
  <si>
    <t>Rent</t>
  </si>
  <si>
    <t>354073117</t>
  </si>
  <si>
    <t>04/01/2025</t>
  </si>
  <si>
    <t>Charge Total:</t>
  </si>
  <si>
    <t>124-124-104</t>
  </si>
  <si>
    <t>1BJ</t>
  </si>
  <si>
    <t>Occupied No Notice</t>
  </si>
  <si>
    <t>Bonilla, Edgar</t>
  </si>
  <si>
    <t>Resident</t>
  </si>
  <si>
    <t>Rent</t>
  </si>
  <si>
    <t>354073056</t>
  </si>
  <si>
    <t>04/01/2025</t>
  </si>
  <si>
    <t>Charge Total:</t>
  </si>
  <si>
    <t>124-124-201</t>
  </si>
  <si>
    <t>2BR</t>
  </si>
  <si>
    <t>Occupied No Notice</t>
  </si>
  <si>
    <t>Moge, Steve</t>
  </si>
  <si>
    <t>Resident</t>
  </si>
  <si>
    <t>Amenity Rent</t>
  </si>
  <si>
    <t>354073217</t>
  </si>
  <si>
    <t>04/01/2025</t>
  </si>
  <si>
    <t>Rent</t>
  </si>
  <si>
    <t>354073079</t>
  </si>
  <si>
    <t>04/01/2025</t>
  </si>
  <si>
    <t>Charge Total:</t>
  </si>
  <si>
    <t>124-124-202</t>
  </si>
  <si>
    <t>1BR</t>
  </si>
  <si>
    <t>Occupied No Notice</t>
  </si>
  <si>
    <t>Montanez, Dalerick</t>
  </si>
  <si>
    <t>Resident</t>
  </si>
  <si>
    <t>Amenity Rent</t>
  </si>
  <si>
    <t>354073185</t>
  </si>
  <si>
    <t>04/01/2025</t>
  </si>
  <si>
    <t>Rent</t>
  </si>
  <si>
    <t>354073069</t>
  </si>
  <si>
    <t>04/01/2025</t>
  </si>
  <si>
    <t>Charge Total:</t>
  </si>
  <si>
    <t>124-124-203</t>
  </si>
  <si>
    <t>2BR</t>
  </si>
  <si>
    <t>Occupied No Notice</t>
  </si>
  <si>
    <t>Cueva, Stephania</t>
  </si>
  <si>
    <t>Resident</t>
  </si>
  <si>
    <t>Amenity Rent</t>
  </si>
  <si>
    <t>354073150</t>
  </si>
  <si>
    <t>04/01/2025</t>
  </si>
  <si>
    <t>Rent</t>
  </si>
  <si>
    <t>354073070</t>
  </si>
  <si>
    <t>04/01/2025</t>
  </si>
  <si>
    <t>Charge Total:</t>
  </si>
  <si>
    <t>124-124-204</t>
  </si>
  <si>
    <t>1BR</t>
  </si>
  <si>
    <t>Occupied No Notice</t>
  </si>
  <si>
    <t>Dunn, Conor</t>
  </si>
  <si>
    <t>Resident</t>
  </si>
  <si>
    <t>Amenity Rent</t>
  </si>
  <si>
    <t>354073129</t>
  </si>
  <si>
    <t>04/01/2025</t>
  </si>
  <si>
    <t>Rent</t>
  </si>
  <si>
    <t>354073166</t>
  </si>
  <si>
    <t>04/01/2025</t>
  </si>
  <si>
    <t>Charge Total:</t>
  </si>
  <si>
    <t>124-124-301</t>
  </si>
  <si>
    <t>2BR</t>
  </si>
  <si>
    <t>Occupied No Notice</t>
  </si>
  <si>
    <t>Rabeau, Michael</t>
  </si>
  <si>
    <t>Resident</t>
  </si>
  <si>
    <t>Amenity Rent</t>
  </si>
  <si>
    <t>354073118</t>
  </si>
  <si>
    <t>04/01/2025</t>
  </si>
  <si>
    <t>Rent</t>
  </si>
  <si>
    <t>354073031</t>
  </si>
  <si>
    <t>04/01/2025</t>
  </si>
  <si>
    <t>Charge Total:</t>
  </si>
  <si>
    <t>124-124-302</t>
  </si>
  <si>
    <t>1BR</t>
  </si>
  <si>
    <t>Occupied No Notice</t>
  </si>
  <si>
    <t>German, Luz</t>
  </si>
  <si>
    <t>Resident</t>
  </si>
  <si>
    <t>Amenity Rent</t>
  </si>
  <si>
    <t>354073190</t>
  </si>
  <si>
    <t>04/01/2025</t>
  </si>
  <si>
    <t>Rent</t>
  </si>
  <si>
    <t>354073071</t>
  </si>
  <si>
    <t>04/01/2025</t>
  </si>
  <si>
    <t>Charge Total:</t>
  </si>
  <si>
    <t>124-124-303</t>
  </si>
  <si>
    <t>2BR</t>
  </si>
  <si>
    <t>Occupied No Notice</t>
  </si>
  <si>
    <t>Jackson, Lisa</t>
  </si>
  <si>
    <t>Resident</t>
  </si>
  <si>
    <t>Amenity Rent</t>
  </si>
  <si>
    <t>354073130</t>
  </si>
  <si>
    <t>04/01/2025</t>
  </si>
  <si>
    <t>Rent</t>
  </si>
  <si>
    <t>354073149</t>
  </si>
  <si>
    <t>04/01/2025</t>
  </si>
  <si>
    <t>Charge Total:</t>
  </si>
  <si>
    <t>124-124-304</t>
  </si>
  <si>
    <t>1BR</t>
  </si>
  <si>
    <t>Occupied No Notice</t>
  </si>
  <si>
    <t>Dupuis, Joyce</t>
  </si>
  <si>
    <t>Resident</t>
  </si>
  <si>
    <t>Amenity Rent</t>
  </si>
  <si>
    <t>354073202</t>
  </si>
  <si>
    <t>04/01/2025</t>
  </si>
  <si>
    <t>Rent</t>
  </si>
  <si>
    <t>354073171</t>
  </si>
  <si>
    <t>04/01/2025</t>
  </si>
  <si>
    <t>Charge Total:</t>
  </si>
  <si>
    <t>126-126-101</t>
  </si>
  <si>
    <t>2BR</t>
  </si>
  <si>
    <t>Occupied No Notice</t>
  </si>
  <si>
    <t>Sarrette, Adriana</t>
  </si>
  <si>
    <t>Resident</t>
  </si>
  <si>
    <t>Rent</t>
  </si>
  <si>
    <t>354073080</t>
  </si>
  <si>
    <t>04/01/2025</t>
  </si>
  <si>
    <t>Charge Total:</t>
  </si>
  <si>
    <t>126-126-102</t>
  </si>
  <si>
    <t>1BR</t>
  </si>
  <si>
    <t>Occupied No Notice</t>
  </si>
  <si>
    <t>Peguero, Ylda</t>
  </si>
  <si>
    <t>Resident</t>
  </si>
  <si>
    <t>Rent</t>
  </si>
  <si>
    <t>354073161</t>
  </si>
  <si>
    <t>04/01/2025</t>
  </si>
  <si>
    <t>Charge Total:</t>
  </si>
  <si>
    <t>126-126-103</t>
  </si>
  <si>
    <t>2BR</t>
  </si>
  <si>
    <t>Occupied No Notice</t>
  </si>
  <si>
    <t>Jordan, Zoraida</t>
  </si>
  <si>
    <t>Resident</t>
  </si>
  <si>
    <t>Rent</t>
  </si>
  <si>
    <t>354073215</t>
  </si>
  <si>
    <t>04/01/2025</t>
  </si>
  <si>
    <t>Charge Total:</t>
  </si>
  <si>
    <t>126-126-104</t>
  </si>
  <si>
    <t>1BJ</t>
  </si>
  <si>
    <t>Occupied No Notice</t>
  </si>
  <si>
    <t>Ortiz, Gary</t>
  </si>
  <si>
    <t>Resident</t>
  </si>
  <si>
    <t>Rent</t>
  </si>
  <si>
    <t>354073211</t>
  </si>
  <si>
    <t>04/01/2025</t>
  </si>
  <si>
    <t>Renters Insurance Fine</t>
  </si>
  <si>
    <t>354041588</t>
  </si>
  <si>
    <t>04/01/2025</t>
  </si>
  <si>
    <t>Charge Total:</t>
  </si>
  <si>
    <t>126-126-201</t>
  </si>
  <si>
    <t>2BR</t>
  </si>
  <si>
    <t>Occupied No Notice</t>
  </si>
  <si>
    <t>Rodriguez, Rosanny</t>
  </si>
  <si>
    <t>Resident</t>
  </si>
  <si>
    <t>Amenity Rent</t>
  </si>
  <si>
    <t>354073107</t>
  </si>
  <si>
    <t>04/01/2025</t>
  </si>
  <si>
    <t>Rent</t>
  </si>
  <si>
    <t>354073143</t>
  </si>
  <si>
    <t>04/01/2025</t>
  </si>
  <si>
    <t>Charge Total:</t>
  </si>
  <si>
    <t>126-126-202</t>
  </si>
  <si>
    <t>1BR</t>
  </si>
  <si>
    <t>Occupied No Notice</t>
  </si>
  <si>
    <t>Tinney, Debra</t>
  </si>
  <si>
    <t>Resident</t>
  </si>
  <si>
    <t>Amenity Rent</t>
  </si>
  <si>
    <t>354073210</t>
  </si>
  <si>
    <t>04/01/2025</t>
  </si>
  <si>
    <t>Rent</t>
  </si>
  <si>
    <t>354073034</t>
  </si>
  <si>
    <t>04/01/2025</t>
  </si>
  <si>
    <t>Charge Total:</t>
  </si>
  <si>
    <t>126-126-203</t>
  </si>
  <si>
    <t>2BR</t>
  </si>
  <si>
    <t>Occupied No Notice</t>
  </si>
  <si>
    <t>Lardiere, Francesca</t>
  </si>
  <si>
    <t>Resident</t>
  </si>
  <si>
    <t>Amenity Rent</t>
  </si>
  <si>
    <t>354073201</t>
  </si>
  <si>
    <t>04/01/2025</t>
  </si>
  <si>
    <t>Rent</t>
  </si>
  <si>
    <t>354073176</t>
  </si>
  <si>
    <t>04/01/2025</t>
  </si>
  <si>
    <t>Charge Total:</t>
  </si>
  <si>
    <t>126-126-204</t>
  </si>
  <si>
    <t>1BR</t>
  </si>
  <si>
    <t>Occupied No Notice</t>
  </si>
  <si>
    <t>Merrick, Ronald (RON)</t>
  </si>
  <si>
    <t>Resident</t>
  </si>
  <si>
    <t>Amenity Rent</t>
  </si>
  <si>
    <t>354073134</t>
  </si>
  <si>
    <t>04/01/2025</t>
  </si>
  <si>
    <t>Rent</t>
  </si>
  <si>
    <t>354073030</t>
  </si>
  <si>
    <t>04/01/2025</t>
  </si>
  <si>
    <t>Charge Total:</t>
  </si>
  <si>
    <t>126-126-301</t>
  </si>
  <si>
    <t>2BR</t>
  </si>
  <si>
    <t>Occupied No Notice</t>
  </si>
  <si>
    <t>Penta, Mark</t>
  </si>
  <si>
    <t>Resident</t>
  </si>
  <si>
    <t>Amenity Rent</t>
  </si>
  <si>
    <t>354073173</t>
  </si>
  <si>
    <t>04/01/2025</t>
  </si>
  <si>
    <t>Rent</t>
  </si>
  <si>
    <t>354073052</t>
  </si>
  <si>
    <t>04/01/2025</t>
  </si>
  <si>
    <t>Charge Total:</t>
  </si>
  <si>
    <t>126-126-302</t>
  </si>
  <si>
    <t>1BR</t>
  </si>
  <si>
    <t>Occupied No Notice</t>
  </si>
  <si>
    <t>Ahmad, Mukhtar</t>
  </si>
  <si>
    <t>Resident</t>
  </si>
  <si>
    <t>Amenity Rent</t>
  </si>
  <si>
    <t>354073189</t>
  </si>
  <si>
    <t>04/01/2025</t>
  </si>
  <si>
    <t>Rent</t>
  </si>
  <si>
    <t>354073156</t>
  </si>
  <si>
    <t>04/01/2025</t>
  </si>
  <si>
    <t>Renters Insurance Fine</t>
  </si>
  <si>
    <t>354148556</t>
  </si>
  <si>
    <t>04/01/2025</t>
  </si>
  <si>
    <t>Charge Total:</t>
  </si>
  <si>
    <t>126-126-303</t>
  </si>
  <si>
    <t>2BR</t>
  </si>
  <si>
    <t>Occupied No Notice</t>
  </si>
  <si>
    <t>Muraco, Rita</t>
  </si>
  <si>
    <t>Resident</t>
  </si>
  <si>
    <t>Amenity Rent</t>
  </si>
  <si>
    <t>354073095</t>
  </si>
  <si>
    <t>04/01/2025</t>
  </si>
  <si>
    <t>Rent</t>
  </si>
  <si>
    <t>354073194</t>
  </si>
  <si>
    <t>04/01/2025</t>
  </si>
  <si>
    <t>Charge Total:</t>
  </si>
  <si>
    <t>126-126-304</t>
  </si>
  <si>
    <t>1BR</t>
  </si>
  <si>
    <t>Occupied No Notice</t>
  </si>
  <si>
    <t>Gilet, Kederson</t>
  </si>
  <si>
    <t>Resident</t>
  </si>
  <si>
    <t>Amenity Rent</t>
  </si>
  <si>
    <t>354073191</t>
  </si>
  <si>
    <t>04/01/2025</t>
  </si>
  <si>
    <t>Rent</t>
  </si>
  <si>
    <t>354073174</t>
  </si>
  <si>
    <t>04/01/2025</t>
  </si>
  <si>
    <t>Charge Total:</t>
  </si>
  <si>
    <t>128-128-101</t>
  </si>
  <si>
    <t>1BR</t>
  </si>
  <si>
    <t>Occupied No Notice</t>
  </si>
  <si>
    <t>Hurrell, Margaret (Peg Hurrell)</t>
  </si>
  <si>
    <t>Resident</t>
  </si>
  <si>
    <t>Rent</t>
  </si>
  <si>
    <t>354073197</t>
  </si>
  <si>
    <t>04/01/2025</t>
  </si>
  <si>
    <t>Charge Total:</t>
  </si>
  <si>
    <t>128-128-102</t>
  </si>
  <si>
    <t>2BR</t>
  </si>
  <si>
    <t>Occupied No Notice</t>
  </si>
  <si>
    <t>Duong, Trang</t>
  </si>
  <si>
    <t>Resident</t>
  </si>
  <si>
    <t>Rent</t>
  </si>
  <si>
    <t>354073038</t>
  </si>
  <si>
    <t>04/01/2025</t>
  </si>
  <si>
    <t>Charge Total:</t>
  </si>
  <si>
    <t>128-128-103</t>
  </si>
  <si>
    <t>1BJ</t>
  </si>
  <si>
    <t>Occupied No Notice</t>
  </si>
  <si>
    <t>Pena, Wendy</t>
  </si>
  <si>
    <t>Resident</t>
  </si>
  <si>
    <t>Rent</t>
  </si>
  <si>
    <t>354073169</t>
  </si>
  <si>
    <t>04/01/2025</t>
  </si>
  <si>
    <t>Charge Total:</t>
  </si>
  <si>
    <t>128-128-104</t>
  </si>
  <si>
    <t>2BR</t>
  </si>
  <si>
    <t>Occupied No Notice</t>
  </si>
  <si>
    <t>Morillo, Estheffany</t>
  </si>
  <si>
    <t>Resident</t>
  </si>
  <si>
    <t>Rent</t>
  </si>
  <si>
    <t>354073188</t>
  </si>
  <si>
    <t>04/01/2025</t>
  </si>
  <si>
    <t>Charge Total:</t>
  </si>
  <si>
    <t>128-128-201</t>
  </si>
  <si>
    <t>1BR</t>
  </si>
  <si>
    <t>Occupied No Notice</t>
  </si>
  <si>
    <t>Rodriguez, Julia</t>
  </si>
  <si>
    <t>Resident</t>
  </si>
  <si>
    <t>Amenity Rent</t>
  </si>
  <si>
    <t>354073162</t>
  </si>
  <si>
    <t>04/01/2025</t>
  </si>
  <si>
    <t>Rent</t>
  </si>
  <si>
    <t>354073165</t>
  </si>
  <si>
    <t>04/01/2025</t>
  </si>
  <si>
    <t>Charge Total:</t>
  </si>
  <si>
    <t>128-128-202</t>
  </si>
  <si>
    <t>2BR</t>
  </si>
  <si>
    <t>Notice Rented</t>
  </si>
  <si>
    <t>Mota, Katie</t>
  </si>
  <si>
    <t>Resident</t>
  </si>
  <si>
    <t>Amenity Rent</t>
  </si>
  <si>
    <t>354073051</t>
  </si>
  <si>
    <t>04/01/2025</t>
  </si>
  <si>
    <t>Rent</t>
  </si>
  <si>
    <t>354073206</t>
  </si>
  <si>
    <t>04/01/2025</t>
  </si>
  <si>
    <t>Charge Total:</t>
  </si>
  <si>
    <t>128-128-203</t>
  </si>
  <si>
    <t>1BR</t>
  </si>
  <si>
    <t>Occupied No Notice</t>
  </si>
  <si>
    <t>Nieves, Enz</t>
  </si>
  <si>
    <t>Resident</t>
  </si>
  <si>
    <t>Amenity Rent</t>
  </si>
  <si>
    <t>354073102</t>
  </si>
  <si>
    <t>04/01/2025</t>
  </si>
  <si>
    <t>Rent</t>
  </si>
  <si>
    <t>354073085</t>
  </si>
  <si>
    <t>04/01/2025</t>
  </si>
  <si>
    <t>Charge Total:</t>
  </si>
  <si>
    <t>128-128-204</t>
  </si>
  <si>
    <t>2BR</t>
  </si>
  <si>
    <t>Occupied No Notice</t>
  </si>
  <si>
    <t>Galvin, Stephen</t>
  </si>
  <si>
    <t>Resident</t>
  </si>
  <si>
    <t>Amenity Rent</t>
  </si>
  <si>
    <t>354073225</t>
  </si>
  <si>
    <t>04/01/2025</t>
  </si>
  <si>
    <t>Rent</t>
  </si>
  <si>
    <t>354073147</t>
  </si>
  <si>
    <t>04/01/2025</t>
  </si>
  <si>
    <t>Charge Total:</t>
  </si>
  <si>
    <t>128-128-301</t>
  </si>
  <si>
    <t>1BR</t>
  </si>
  <si>
    <t>Occupied No Notice</t>
  </si>
  <si>
    <t>Pojoy, Carla</t>
  </si>
  <si>
    <t>Resident</t>
  </si>
  <si>
    <t>Amenity Rent</t>
  </si>
  <si>
    <t>354073046</t>
  </si>
  <si>
    <t>04/01/2025</t>
  </si>
  <si>
    <t>Rent</t>
  </si>
  <si>
    <t>354073170</t>
  </si>
  <si>
    <t>04/01/2025</t>
  </si>
  <si>
    <t>Charge Total:</t>
  </si>
  <si>
    <t>128-128-302</t>
  </si>
  <si>
    <t>2BR</t>
  </si>
  <si>
    <t>Occupied No Notice</t>
  </si>
  <si>
    <t>Samms, Kretesha</t>
  </si>
  <si>
    <t>Resident</t>
  </si>
  <si>
    <t>Amenity Rent</t>
  </si>
  <si>
    <t>354073121</t>
  </si>
  <si>
    <t>04/01/2025</t>
  </si>
  <si>
    <t>Rent</t>
  </si>
  <si>
    <t>354073075</t>
  </si>
  <si>
    <t>04/01/2025</t>
  </si>
  <si>
    <t>Charge Total:</t>
  </si>
  <si>
    <t>128-128-303</t>
  </si>
  <si>
    <t>1BR</t>
  </si>
  <si>
    <t>Occupied No Notice</t>
  </si>
  <si>
    <t>Rivera, Luisa</t>
  </si>
  <si>
    <t>Resident</t>
  </si>
  <si>
    <t>Amenity Rent</t>
  </si>
  <si>
    <t>354073219</t>
  </si>
  <si>
    <t>04/01/2025</t>
  </si>
  <si>
    <t>Rent</t>
  </si>
  <si>
    <t>354073178</t>
  </si>
  <si>
    <t>04/01/2025</t>
  </si>
  <si>
    <t>Charge Total:</t>
  </si>
  <si>
    <t>128-128-304</t>
  </si>
  <si>
    <t>2BR</t>
  </si>
  <si>
    <t>Occupied No Notice</t>
  </si>
  <si>
    <t>Fone, James</t>
  </si>
  <si>
    <t>Resident</t>
  </si>
  <si>
    <t>Amenity Rent</t>
  </si>
  <si>
    <t>354073096</t>
  </si>
  <si>
    <t>04/01/2025</t>
  </si>
  <si>
    <t>Rent</t>
  </si>
  <si>
    <t>354073044</t>
  </si>
  <si>
    <t>04/01/2025</t>
  </si>
  <si>
    <t>Charge Total:</t>
  </si>
  <si>
    <t>130-130-101</t>
  </si>
  <si>
    <t>2BR</t>
  </si>
  <si>
    <t>Occupied No Notice</t>
  </si>
  <si>
    <t>Gates, Tori</t>
  </si>
  <si>
    <t>Resident</t>
  </si>
  <si>
    <t>Rent</t>
  </si>
  <si>
    <t>354073098</t>
  </si>
  <si>
    <t>04/01/2025</t>
  </si>
  <si>
    <t>Charge Total:</t>
  </si>
  <si>
    <t>130-130-102</t>
  </si>
  <si>
    <t>1BR</t>
  </si>
  <si>
    <t>Occupied No Notice</t>
  </si>
  <si>
    <t>Poock, Heather</t>
  </si>
  <si>
    <t>Resident</t>
  </si>
  <si>
    <t>Rent</t>
  </si>
  <si>
    <t>354073160</t>
  </si>
  <si>
    <t>04/01/2025</t>
  </si>
  <si>
    <t>Charge Total:</t>
  </si>
  <si>
    <t>130-130-103</t>
  </si>
  <si>
    <t>2BR</t>
  </si>
  <si>
    <t>Occupied No Notice</t>
  </si>
  <si>
    <t>Disla, Eridania</t>
  </si>
  <si>
    <t>Resident</t>
  </si>
  <si>
    <t>Rent</t>
  </si>
  <si>
    <t>354073089</t>
  </si>
  <si>
    <t>04/01/2025</t>
  </si>
  <si>
    <t>Charge Total:</t>
  </si>
  <si>
    <t>130-130-104</t>
  </si>
  <si>
    <t>1BJ</t>
  </si>
  <si>
    <t>Occupied No Notice</t>
  </si>
  <si>
    <t>Hernandez Velez, Dawin</t>
  </si>
  <si>
    <t>Resident</t>
  </si>
  <si>
    <t>Rent</t>
  </si>
  <si>
    <t>354073116</t>
  </si>
  <si>
    <t>04/01/2025</t>
  </si>
  <si>
    <t>Charge Total:</t>
  </si>
  <si>
    <t>130-130-201</t>
  </si>
  <si>
    <t>2BR</t>
  </si>
  <si>
    <t>Occupied No Notice</t>
  </si>
  <si>
    <t>Cunningham, Mark</t>
  </si>
  <si>
    <t>Resident</t>
  </si>
  <si>
    <t>Amenity Rent</t>
  </si>
  <si>
    <t>354073167</t>
  </si>
  <si>
    <t>04/01/2025</t>
  </si>
  <si>
    <t>Rent</t>
  </si>
  <si>
    <t>354073066</t>
  </si>
  <si>
    <t>04/01/2025</t>
  </si>
  <si>
    <t>Charge Total:</t>
  </si>
  <si>
    <t>130-130-202</t>
  </si>
  <si>
    <t>1BR</t>
  </si>
  <si>
    <t>Occupied No Notice</t>
  </si>
  <si>
    <t>Cook, Diana</t>
  </si>
  <si>
    <t>Resident</t>
  </si>
  <si>
    <t>Amenity Rent</t>
  </si>
  <si>
    <t>354073092</t>
  </si>
  <si>
    <t>04/01/2025</t>
  </si>
  <si>
    <t>Rent</t>
  </si>
  <si>
    <t>354073152</t>
  </si>
  <si>
    <t>04/01/2025</t>
  </si>
  <si>
    <t>Charge Total:</t>
  </si>
  <si>
    <t>130-130-203</t>
  </si>
  <si>
    <t>2BR</t>
  </si>
  <si>
    <t>Occupied No Notice</t>
  </si>
  <si>
    <t>Palombo, Eileen</t>
  </si>
  <si>
    <t>Resident</t>
  </si>
  <si>
    <t>Amenity Rent</t>
  </si>
  <si>
    <t>354073168</t>
  </si>
  <si>
    <t>04/01/2025</t>
  </si>
  <si>
    <t>Rent</t>
  </si>
  <si>
    <t>354073115</t>
  </si>
  <si>
    <t>04/01/2025</t>
  </si>
  <si>
    <t>Charge Total:</t>
  </si>
  <si>
    <t>130-130-204</t>
  </si>
  <si>
    <t>1BR</t>
  </si>
  <si>
    <t>Occupied No Notice</t>
  </si>
  <si>
    <t>Lannon, Daniel</t>
  </si>
  <si>
    <t>Resident</t>
  </si>
  <si>
    <t>Amenity Rent</t>
  </si>
  <si>
    <t>354073057</t>
  </si>
  <si>
    <t>04/01/2025</t>
  </si>
  <si>
    <t>Rent</t>
  </si>
  <si>
    <t>354073033</t>
  </si>
  <si>
    <t>04/01/2025</t>
  </si>
  <si>
    <t>Charge Total:</t>
  </si>
  <si>
    <t>130-130-301</t>
  </si>
  <si>
    <t>2BR</t>
  </si>
  <si>
    <t>Occupied No Notice</t>
  </si>
  <si>
    <t>Davis, William</t>
  </si>
  <si>
    <t>Resident</t>
  </si>
  <si>
    <t>Amenity Rent</t>
  </si>
  <si>
    <t>354073108</t>
  </si>
  <si>
    <t>04/01/2025</t>
  </si>
  <si>
    <t>Rent</t>
  </si>
  <si>
    <t>354073163</t>
  </si>
  <si>
    <t>04/01/2025</t>
  </si>
  <si>
    <t>Charge Total:</t>
  </si>
  <si>
    <t>130-130-302</t>
  </si>
  <si>
    <t>1BR</t>
  </si>
  <si>
    <t>Occupied No Notice</t>
  </si>
  <si>
    <t>Lapointe, Nancy</t>
  </si>
  <si>
    <t>Resident</t>
  </si>
  <si>
    <t>Amenity Rent</t>
  </si>
  <si>
    <t>354073111</t>
  </si>
  <si>
    <t>04/01/2025</t>
  </si>
  <si>
    <t>Rent</t>
  </si>
  <si>
    <t>354073050</t>
  </si>
  <si>
    <t>04/01/2025</t>
  </si>
  <si>
    <t>Charge Total:</t>
  </si>
  <si>
    <t>130-130-303</t>
  </si>
  <si>
    <t>2BR</t>
  </si>
  <si>
    <t>Occupied No Notice</t>
  </si>
  <si>
    <t>Hamdi, Khadijeh</t>
  </si>
  <si>
    <t>Resident</t>
  </si>
  <si>
    <t>Amenity Rent</t>
  </si>
  <si>
    <t>354073141</t>
  </si>
  <si>
    <t>04/01/2025</t>
  </si>
  <si>
    <t>Rent</t>
  </si>
  <si>
    <t>354073203</t>
  </si>
  <si>
    <t>04/01/2025</t>
  </si>
  <si>
    <t>Charge Total:</t>
  </si>
  <si>
    <t>130-130-304</t>
  </si>
  <si>
    <t>1BR</t>
  </si>
  <si>
    <t>Occupied No Notice</t>
  </si>
  <si>
    <t>Martinez, Maribel</t>
  </si>
  <si>
    <t>Resident</t>
  </si>
  <si>
    <t>Amenity Rent</t>
  </si>
  <si>
    <t>354073063</t>
  </si>
  <si>
    <t>04/01/2025</t>
  </si>
  <si>
    <t>Rent</t>
  </si>
  <si>
    <t>354073205</t>
  </si>
  <si>
    <t>04/01/2025</t>
  </si>
  <si>
    <t>Charge Total:</t>
  </si>
  <si>
    <t>132-132-101</t>
  </si>
  <si>
    <t>1BR</t>
  </si>
  <si>
    <t>Occupied No Notice</t>
  </si>
  <si>
    <t>Colon Diaz, Josue Eliu</t>
  </si>
  <si>
    <t>Resident</t>
  </si>
  <si>
    <t>Rent</t>
  </si>
  <si>
    <t>354073214</t>
  </si>
  <si>
    <t>04/01/2025</t>
  </si>
  <si>
    <t>Charge Total:</t>
  </si>
  <si>
    <t>132-132-102</t>
  </si>
  <si>
    <t>2BR</t>
  </si>
  <si>
    <t>Occupied No Notice</t>
  </si>
  <si>
    <t>Lamkin, Sandra</t>
  </si>
  <si>
    <t>Resident</t>
  </si>
  <si>
    <t>Rent</t>
  </si>
  <si>
    <t>354073082</t>
  </si>
  <si>
    <t>04/01/2025</t>
  </si>
  <si>
    <t>Charge Total:</t>
  </si>
  <si>
    <t>132-132-103</t>
  </si>
  <si>
    <t>1BJ</t>
  </si>
  <si>
    <t>Occupied No Notice</t>
  </si>
  <si>
    <t>Batista, Marielis</t>
  </si>
  <si>
    <t>Resident</t>
  </si>
  <si>
    <t>Rent</t>
  </si>
  <si>
    <t>354073124</t>
  </si>
  <si>
    <t>04/01/2025</t>
  </si>
  <si>
    <t>Charge Total:</t>
  </si>
  <si>
    <t>132-132-104</t>
  </si>
  <si>
    <t>2BR</t>
  </si>
  <si>
    <t>Occupied No Notice</t>
  </si>
  <si>
    <t>Williams, Nelcelis</t>
  </si>
  <si>
    <t>Resident</t>
  </si>
  <si>
    <t>Rent</t>
  </si>
  <si>
    <t>354073065</t>
  </si>
  <si>
    <t>04/01/2025</t>
  </si>
  <si>
    <t>Charge Total:</t>
  </si>
  <si>
    <t>132-132-201</t>
  </si>
  <si>
    <t>1BR</t>
  </si>
  <si>
    <t>Occupied No Notice</t>
  </si>
  <si>
    <t>Rodgers, Tyler</t>
  </si>
  <si>
    <t>Resident</t>
  </si>
  <si>
    <t>Amenity Rent</t>
  </si>
  <si>
    <t>354073101</t>
  </si>
  <si>
    <t>04/01/2025</t>
  </si>
  <si>
    <t>Rent</t>
  </si>
  <si>
    <t>354073177</t>
  </si>
  <si>
    <t>04/01/2025</t>
  </si>
  <si>
    <t>Charge Total:</t>
  </si>
  <si>
    <t>132-132-202</t>
  </si>
  <si>
    <t>2BR</t>
  </si>
  <si>
    <t>Occupied No Notice</t>
  </si>
  <si>
    <t>Carroll, Cheryl</t>
  </si>
  <si>
    <t>Resident</t>
  </si>
  <si>
    <t>Amenity Rent</t>
  </si>
  <si>
    <t>354073042</t>
  </si>
  <si>
    <t>04/01/2025</t>
  </si>
  <si>
    <t>Rent</t>
  </si>
  <si>
    <t>354073084</t>
  </si>
  <si>
    <t>04/01/2025</t>
  </si>
  <si>
    <t>Charge Total:</t>
  </si>
  <si>
    <t>132-132-203</t>
  </si>
  <si>
    <t>1BR</t>
  </si>
  <si>
    <t>Occupied No Notice</t>
  </si>
  <si>
    <t>Bradstreet, Diane</t>
  </si>
  <si>
    <t>Resident</t>
  </si>
  <si>
    <t>Amenity Rent</t>
  </si>
  <si>
    <t>354073224</t>
  </si>
  <si>
    <t>04/01/2025</t>
  </si>
  <si>
    <t>Rent</t>
  </si>
  <si>
    <t>354073172</t>
  </si>
  <si>
    <t>04/01/2025</t>
  </si>
  <si>
    <t>Charge Total:</t>
  </si>
  <si>
    <t>132-132-204</t>
  </si>
  <si>
    <t>2BR</t>
  </si>
  <si>
    <t>Occupied No Notice</t>
  </si>
  <si>
    <t>Webster, Alvin</t>
  </si>
  <si>
    <t>Resident</t>
  </si>
  <si>
    <t>Amenity Rent</t>
  </si>
  <si>
    <t>354073059</t>
  </si>
  <si>
    <t>04/01/2025</t>
  </si>
  <si>
    <t>Rent</t>
  </si>
  <si>
    <t>354073077</t>
  </si>
  <si>
    <t>04/01/2025</t>
  </si>
  <si>
    <t>Charge Total:</t>
  </si>
  <si>
    <t>132-132-301</t>
  </si>
  <si>
    <t>1BR</t>
  </si>
  <si>
    <t>Occupied No Notice</t>
  </si>
  <si>
    <t>Kelliher, Jane</t>
  </si>
  <si>
    <t>Resident</t>
  </si>
  <si>
    <t>Amenity Rent</t>
  </si>
  <si>
    <t>354073193</t>
  </si>
  <si>
    <t>04/01/2025</t>
  </si>
  <si>
    <t>Rent</t>
  </si>
  <si>
    <t>354073137</t>
  </si>
  <si>
    <t>04/01/2025</t>
  </si>
  <si>
    <t>Charge Total:</t>
  </si>
  <si>
    <t>132-132-302</t>
  </si>
  <si>
    <t>2BR</t>
  </si>
  <si>
    <t>Occupied No Notice</t>
  </si>
  <si>
    <t>Konomi, Niko</t>
  </si>
  <si>
    <t>Resident</t>
  </si>
  <si>
    <t>Amenity Rent</t>
  </si>
  <si>
    <t>354073145</t>
  </si>
  <si>
    <t>04/01/2025</t>
  </si>
  <si>
    <t>Rent</t>
  </si>
  <si>
    <t>354073138</t>
  </si>
  <si>
    <t>04/01/2025</t>
  </si>
  <si>
    <t>Charge Total:</t>
  </si>
  <si>
    <t>132-132-303</t>
  </si>
  <si>
    <t>1BR</t>
  </si>
  <si>
    <t>Occupied No Notice</t>
  </si>
  <si>
    <t>Muraco, William</t>
  </si>
  <si>
    <t>Resident</t>
  </si>
  <si>
    <t>Amenity Rent</t>
  </si>
  <si>
    <t>354073151</t>
  </si>
  <si>
    <t>04/01/2025</t>
  </si>
  <si>
    <t>Rent</t>
  </si>
  <si>
    <t>354073054</t>
  </si>
  <si>
    <t>04/01/2025</t>
  </si>
  <si>
    <t>Charge Total:</t>
  </si>
  <si>
    <t>132-132-304</t>
  </si>
  <si>
    <t>2BR</t>
  </si>
  <si>
    <t>Occupied No Notice</t>
  </si>
  <si>
    <t>Segura, Juan</t>
  </si>
  <si>
    <t>Resident</t>
  </si>
  <si>
    <t>Amenity Rent</t>
  </si>
  <si>
    <t>354073099</t>
  </si>
  <si>
    <t>04/01/2025</t>
  </si>
  <si>
    <t>Rent</t>
  </si>
  <si>
    <t>354073127</t>
  </si>
  <si>
    <t>04/01/2025</t>
  </si>
  <si>
    <t>Charge Total:</t>
  </si>
  <si>
    <t>Churchill Court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</si>
  <si>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</si>
  <si>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</si>
  <si>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</si>
  <si>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</si>
  <si>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</si>
  <si>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</si>
  <si>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</si>
  <si>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</si>
  <si>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</si>
  <si>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</si>
  <si>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</si>
  <si>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</si>
  <si>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</si>
  <si>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</si>
  <si>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</si>
  <si>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</si>
  <si>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Churchill Court</t>
  </si>
  <si>
    <t>Notice Rented</t>
  </si>
  <si>
    <t>Churchill Court</t>
  </si>
  <si>
    <t>Total Occupied Units</t>
  </si>
  <si>
    <t>Total Rentable Units</t>
  </si>
  <si>
    <t>Excluded - Admin Unit</t>
  </si>
  <si>
    <t>Churchill Court</t>
  </si>
  <si>
    <t xml:space="preserve"> Total Excluded Units</t>
  </si>
  <si>
    <t xml:space="preserve"> Total Units</t>
  </si>
  <si>
    <t>Charge Code Summary</t>
  </si>
  <si>
    <t>Charge Code</t>
  </si>
  <si>
    <t>Scheduled</t>
  </si>
  <si>
    <t>Ledger: Resident</t>
  </si>
  <si>
    <t>Amenity Rent</t>
  </si>
  <si>
    <t>Concession-Full Employee</t>
  </si>
  <si>
    <t>Month-to-Month Fee</t>
  </si>
  <si>
    <t>Month to Month Rent</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</si>
  <si>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</si>
  <si>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</si>
  <si>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</si>
  <si>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</si>
  <si>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</si>
  <si>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</si>
  <si>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</si>
  <si>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</si>
  <si>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</si>
  <si>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</si>
  <si>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</si>
  <si>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</si>
  <si>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</si>
  <si>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</si>
  <si>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</si>
  <si>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</si>
  <si>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</si>
  <si>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</si>
  <si>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</si>
  <si>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</si>
  <si>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</si>
  <si>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</si>
  <si>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Selected report filters returned no data</t>
  </si>
  <si>
    <t>Rent Roll Valencedocs</t>
  </si>
  <si>
    <t>Churchill Crossing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</si>
  <si>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</si>
  <si>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</si>
  <si>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</si>
  <si>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</si>
  <si>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</si>
  <si>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</si>
  <si>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</si>
  <si>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</si>
  <si>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</si>
  <si>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</si>
  <si>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</si>
  <si>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</si>
  <si>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</si>
  <si>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</si>
  <si>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</si>
  <si>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</si>
  <si>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</si>
  <si>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</si>
  <si>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</si>
  <si>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</si>
  <si>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01-0101</t>
  </si>
  <si>
    <t>2 Bedroom / 2 Bathroom B1</t>
  </si>
  <si>
    <t>Notice Unrented</t>
  </si>
  <si>
    <t>Campos, Uriel</t>
  </si>
  <si>
    <t>Resident</t>
  </si>
  <si>
    <t>Amenity Rent</t>
  </si>
  <si>
    <t>354061171</t>
  </si>
  <si>
    <t>04/01/2025</t>
  </si>
  <si>
    <t>Rent</t>
  </si>
  <si>
    <t>354061494</t>
  </si>
  <si>
    <t>04/01/2025</t>
  </si>
  <si>
    <t>Charge Total:</t>
  </si>
  <si>
    <t>01-0102</t>
  </si>
  <si>
    <t>1 bed / 1 bath A4</t>
  </si>
  <si>
    <t>Occupied No Notice</t>
  </si>
  <si>
    <t>Lago, Yamila</t>
  </si>
  <si>
    <t>Resident</t>
  </si>
  <si>
    <t>Amenity Rent</t>
  </si>
  <si>
    <t>354061042</t>
  </si>
  <si>
    <t>04/01/2025</t>
  </si>
  <si>
    <t>Rent</t>
  </si>
  <si>
    <t>354061478</t>
  </si>
  <si>
    <t>04/01/2025</t>
  </si>
  <si>
    <t>Charge Total:</t>
  </si>
  <si>
    <t>01-0103</t>
  </si>
  <si>
    <t>1 bed / 1 bath A4</t>
  </si>
  <si>
    <t>Notice Rented</t>
  </si>
  <si>
    <t>Aung, Sai</t>
  </si>
  <si>
    <t>Resident</t>
  </si>
  <si>
    <t>Amenity Rent</t>
  </si>
  <si>
    <t>354061222</t>
  </si>
  <si>
    <t>04/01/2025</t>
  </si>
  <si>
    <t>Month to Month Rent</t>
  </si>
  <si>
    <t>354060960</t>
  </si>
  <si>
    <t>04/01/2025</t>
  </si>
  <si>
    <t>Month-to-Month Fee</t>
  </si>
  <si>
    <t>354061471</t>
  </si>
  <si>
    <t>04/01/2025</t>
  </si>
  <si>
    <t>Charge Total:</t>
  </si>
  <si>
    <t>01-0104</t>
  </si>
  <si>
    <t>2 Bedroom / 2 Bathroom B1</t>
  </si>
  <si>
    <t>Occupied No Notice</t>
  </si>
  <si>
    <t>Rincon Lopez, Daniel</t>
  </si>
  <si>
    <t>Resident</t>
  </si>
  <si>
    <t>Amenity Rent</t>
  </si>
  <si>
    <t>354060987</t>
  </si>
  <si>
    <t>04/01/2025</t>
  </si>
  <si>
    <t>Rent</t>
  </si>
  <si>
    <t>354061023</t>
  </si>
  <si>
    <t>04/01/2025</t>
  </si>
  <si>
    <t>Charge Total:</t>
  </si>
  <si>
    <t>01-0105</t>
  </si>
  <si>
    <t>1 bed / 1 bath A4</t>
  </si>
  <si>
    <t>Occupied No Notice</t>
  </si>
  <si>
    <t>Rivera, Manuel</t>
  </si>
  <si>
    <t>Resident</t>
  </si>
  <si>
    <t>Amenity Rent</t>
  </si>
  <si>
    <t>354061039</t>
  </si>
  <si>
    <t>04/01/2025</t>
  </si>
  <si>
    <t>Rent</t>
  </si>
  <si>
    <t>354061137</t>
  </si>
  <si>
    <t>04/01/2025</t>
  </si>
  <si>
    <t>Charge Total:</t>
  </si>
  <si>
    <t>01-0106</t>
  </si>
  <si>
    <t>1 bed / 1 bath A4</t>
  </si>
  <si>
    <t>Occupied No Notice</t>
  </si>
  <si>
    <t>McKeel, Martha</t>
  </si>
  <si>
    <t>Resident</t>
  </si>
  <si>
    <t>Amenity Rent</t>
  </si>
  <si>
    <t>354061168</t>
  </si>
  <si>
    <t>04/01/2025</t>
  </si>
  <si>
    <t>Rent</t>
  </si>
  <si>
    <t>354061006</t>
  </si>
  <si>
    <t>04/01/2025</t>
  </si>
  <si>
    <t>Charge Total:</t>
  </si>
  <si>
    <t>01-0121</t>
  </si>
  <si>
    <t>2 Bedroom / 2 Bathroom B1</t>
  </si>
  <si>
    <t>Occupied No Notice</t>
  </si>
  <si>
    <t>Zientek, Esperanza</t>
  </si>
  <si>
    <t>Resident</t>
  </si>
  <si>
    <t>Rent</t>
  </si>
  <si>
    <t>354061273</t>
  </si>
  <si>
    <t>04/01/2025</t>
  </si>
  <si>
    <t>Late Fee</t>
  </si>
  <si>
    <t>354401817</t>
  </si>
  <si>
    <t>04/04/2025</t>
  </si>
  <si>
    <t>Charge Total:</t>
  </si>
  <si>
    <t>01-0122</t>
  </si>
  <si>
    <t>1 bed / 1 bath A4</t>
  </si>
  <si>
    <t>Occupied No Notice</t>
  </si>
  <si>
    <t>Hernandez, Victor</t>
  </si>
  <si>
    <t>Resident</t>
  </si>
  <si>
    <t>Amenity Rent</t>
  </si>
  <si>
    <t>354112081</t>
  </si>
  <si>
    <t>04/01/2025</t>
  </si>
  <si>
    <t>Rent</t>
  </si>
  <si>
    <t>354112083</t>
  </si>
  <si>
    <t>04/01/2025</t>
  </si>
  <si>
    <t>Concession-Resident</t>
  </si>
  <si>
    <t>354112079</t>
  </si>
  <si>
    <t>04/01/2025</t>
  </si>
  <si>
    <t>Charge Total:</t>
  </si>
  <si>
    <t>01-0123</t>
  </si>
  <si>
    <t>1 bed / 1 bath A4</t>
  </si>
  <si>
    <t>Occupied No Notice</t>
  </si>
  <si>
    <t>Bui, Thuc</t>
  </si>
  <si>
    <t>Resident</t>
  </si>
  <si>
    <t>Amenity Rent</t>
  </si>
  <si>
    <t>354061484</t>
  </si>
  <si>
    <t>04/01/2025</t>
  </si>
  <si>
    <t>Amenity Rent</t>
  </si>
  <si>
    <t>354061354</t>
  </si>
  <si>
    <t>04/01/2025</t>
  </si>
  <si>
    <t>Rent</t>
  </si>
  <si>
    <t>354060922</t>
  </si>
  <si>
    <t>04/01/2025</t>
  </si>
  <si>
    <t>Charge Total:</t>
  </si>
  <si>
    <t>01-0124</t>
  </si>
  <si>
    <t>2 Bedroom / 2 Bathroom B1</t>
  </si>
  <si>
    <t>Occupied No Notice</t>
  </si>
  <si>
    <t>Ruiz Fernandez, Carlos Manuel</t>
  </si>
  <si>
    <t>Resident</t>
  </si>
  <si>
    <t>Rent</t>
  </si>
  <si>
    <t>354061123</t>
  </si>
  <si>
    <t>04/01/2025</t>
  </si>
  <si>
    <t>Charge Total:</t>
  </si>
  <si>
    <t>01-0125</t>
  </si>
  <si>
    <t>1 bed / 1 bath A4</t>
  </si>
  <si>
    <t>Occupied No Notice</t>
  </si>
  <si>
    <t>Cespedes Silva, Gustavo</t>
  </si>
  <si>
    <t>Resident</t>
  </si>
  <si>
    <t>Amenity Rent</t>
  </si>
  <si>
    <t>354060943</t>
  </si>
  <si>
    <t>04/01/2025</t>
  </si>
  <si>
    <t>Rent</t>
  </si>
  <si>
    <t>354061395</t>
  </si>
  <si>
    <t>04/01/2025</t>
  </si>
  <si>
    <t>Charge Total:</t>
  </si>
  <si>
    <t>01-0126</t>
  </si>
  <si>
    <t>1 bed / 1 bath A4</t>
  </si>
  <si>
    <t>Occupied No Notice</t>
  </si>
  <si>
    <t>Guerra, Poel</t>
  </si>
  <si>
    <t>Resident</t>
  </si>
  <si>
    <t>Amenity Rent</t>
  </si>
  <si>
    <t>354060990</t>
  </si>
  <si>
    <t>04/01/2025</t>
  </si>
  <si>
    <t>Rent</t>
  </si>
  <si>
    <t>354061334</t>
  </si>
  <si>
    <t>04/01/2025</t>
  </si>
  <si>
    <t>Charge Total:</t>
  </si>
  <si>
    <t>02-0201</t>
  </si>
  <si>
    <t>2 Bedroom / 2 Bathroom B1</t>
  </si>
  <si>
    <t>Occupied No Notice</t>
  </si>
  <si>
    <t>Fisher, Tiffany</t>
  </si>
  <si>
    <t>Resident</t>
  </si>
  <si>
    <t>Amenity Rent</t>
  </si>
  <si>
    <t>354061359</t>
  </si>
  <si>
    <t>04/01/2025</t>
  </si>
  <si>
    <t>Rent</t>
  </si>
  <si>
    <t>354061121</t>
  </si>
  <si>
    <t>04/01/2025</t>
  </si>
  <si>
    <t>Renters Insurance Fine</t>
  </si>
  <si>
    <t>354041672</t>
  </si>
  <si>
    <t>04/01/2025</t>
  </si>
  <si>
    <t>Charge Total:</t>
  </si>
  <si>
    <t>02-0202</t>
  </si>
  <si>
    <t>2 Bedroom / 2 Bathroom B1</t>
  </si>
  <si>
    <t>Occupied No Notice</t>
  </si>
  <si>
    <t>Waits, Norma (Jean)</t>
  </si>
  <si>
    <t>Resident</t>
  </si>
  <si>
    <t>Amenity Rent</t>
  </si>
  <si>
    <t>354060891</t>
  </si>
  <si>
    <t>04/01/2025</t>
  </si>
  <si>
    <t>Rent</t>
  </si>
  <si>
    <t>354061120</t>
  </si>
  <si>
    <t>04/01/2025</t>
  </si>
  <si>
    <t>Charge Total:</t>
  </si>
  <si>
    <t>02-0203</t>
  </si>
  <si>
    <t>2 Bedroom / 2 Bathroom B1</t>
  </si>
  <si>
    <t>Occupied No Notice</t>
  </si>
  <si>
    <t>Trinidad, Armando</t>
  </si>
  <si>
    <t>Resident</t>
  </si>
  <si>
    <t>Amenity Rent</t>
  </si>
  <si>
    <t>354061186</t>
  </si>
  <si>
    <t>04/01/2025</t>
  </si>
  <si>
    <t>Amenity Rent</t>
  </si>
  <si>
    <t>354061407</t>
  </si>
  <si>
    <t>04/01/2025</t>
  </si>
  <si>
    <t>Rent</t>
  </si>
  <si>
    <t>354061333</t>
  </si>
  <si>
    <t>04/01/2025</t>
  </si>
  <si>
    <t>Charge Total:</t>
  </si>
  <si>
    <t>02-0204</t>
  </si>
  <si>
    <t>2 Bedroom / 2 Bathroom B1</t>
  </si>
  <si>
    <t>Occupied No Notice</t>
  </si>
  <si>
    <t>Diaz, Jose</t>
  </si>
  <si>
    <t>Resident</t>
  </si>
  <si>
    <t>Amenity Rent</t>
  </si>
  <si>
    <t>354061403</t>
  </si>
  <si>
    <t>04/01/2025</t>
  </si>
  <si>
    <t>Rent</t>
  </si>
  <si>
    <t>354061154</t>
  </si>
  <si>
    <t>04/01/2025</t>
  </si>
  <si>
    <t>Charge Total:</t>
  </si>
  <si>
    <t>02-0205</t>
  </si>
  <si>
    <t>2 Bedroom / 2 Bathroom B1</t>
  </si>
  <si>
    <t>Occupied No Notice</t>
  </si>
  <si>
    <t>Perry, Nolan</t>
  </si>
  <si>
    <t>Resident</t>
  </si>
  <si>
    <t>Amenity Rent</t>
  </si>
  <si>
    <t>354061208</t>
  </si>
  <si>
    <t>04/01/2025</t>
  </si>
  <si>
    <t>Rent</t>
  </si>
  <si>
    <t>354061472</t>
  </si>
  <si>
    <t>04/01/2025</t>
  </si>
  <si>
    <t>Charge Total:</t>
  </si>
  <si>
    <t>02-0206</t>
  </si>
  <si>
    <t>2 Bedroom / 2 Bathroom B1</t>
  </si>
  <si>
    <t>Vacant Unrented Ready</t>
  </si>
  <si>
    <t>-- Vacant --</t>
  </si>
  <si>
    <t>-</t>
  </si>
  <si>
    <t>Charge Total:</t>
  </si>
  <si>
    <t>02-0221</t>
  </si>
  <si>
    <t>2 Bedroom / 2 Bathroom B1</t>
  </si>
  <si>
    <t>Occupied No Notice</t>
  </si>
  <si>
    <t>Lahera Alvarez, Dairon</t>
  </si>
  <si>
    <t>Resident</t>
  </si>
  <si>
    <t>Amenity Rent</t>
  </si>
  <si>
    <t>354061339</t>
  </si>
  <si>
    <t>04/01/2025</t>
  </si>
  <si>
    <t>Rent</t>
  </si>
  <si>
    <t>354061164</t>
  </si>
  <si>
    <t>04/01/2025</t>
  </si>
  <si>
    <t>Charge Total:</t>
  </si>
  <si>
    <t>02-0222</t>
  </si>
  <si>
    <t>2 Bedroom / 2 Bathroom B1</t>
  </si>
  <si>
    <t>Vacant Unrented Ready</t>
  </si>
  <si>
    <t>-- Vacant --</t>
  </si>
  <si>
    <t>-</t>
  </si>
  <si>
    <t>Charge Total:</t>
  </si>
  <si>
    <t>02-0223</t>
  </si>
  <si>
    <t>2 Bedroom / 2 Bathroom B1</t>
  </si>
  <si>
    <t>Occupied No Notice</t>
  </si>
  <si>
    <t>Snowden, Briana</t>
  </si>
  <si>
    <t>Resident</t>
  </si>
  <si>
    <t>Amenity Rent</t>
  </si>
  <si>
    <t>354060958</t>
  </si>
  <si>
    <t>04/01/2025</t>
  </si>
  <si>
    <t>Rent</t>
  </si>
  <si>
    <t>354061085</t>
  </si>
  <si>
    <t>04/01/2025</t>
  </si>
  <si>
    <t>Charge Total:</t>
  </si>
  <si>
    <t>02-0224</t>
  </si>
  <si>
    <t>2 Bedroom / 2 Bathroom B1</t>
  </si>
  <si>
    <t>Occupied No Notice</t>
  </si>
  <si>
    <t>Saigh, Hala</t>
  </si>
  <si>
    <t>Resident</t>
  </si>
  <si>
    <t>Rent</t>
  </si>
  <si>
    <t>354061374</t>
  </si>
  <si>
    <t>04/01/2025</t>
  </si>
  <si>
    <t>Late Fee</t>
  </si>
  <si>
    <t>354401808</t>
  </si>
  <si>
    <t>04/04/2025</t>
  </si>
  <si>
    <t>Charge Total:</t>
  </si>
  <si>
    <t>02-0225</t>
  </si>
  <si>
    <t>2 Bedroom / 2 Bathroom B1</t>
  </si>
  <si>
    <t>Notice Unrented</t>
  </si>
  <si>
    <t>Hernandez Viciedo, Greicy</t>
  </si>
  <si>
    <t>Resident</t>
  </si>
  <si>
    <t>Amenity Rent</t>
  </si>
  <si>
    <t>354061300</t>
  </si>
  <si>
    <t>04/01/2025</t>
  </si>
  <si>
    <t>Rent</t>
  </si>
  <si>
    <t>354060864</t>
  </si>
  <si>
    <t>04/01/2025</t>
  </si>
  <si>
    <t>Renters Insurance Fine</t>
  </si>
  <si>
    <t>354041998</t>
  </si>
  <si>
    <t>04/01/2025</t>
  </si>
  <si>
    <t>Charge Total:</t>
  </si>
  <si>
    <t>02-0226</t>
  </si>
  <si>
    <t>2 Bedroom / 2 Bathroom B1</t>
  </si>
  <si>
    <t>Occupied No Notice</t>
  </si>
  <si>
    <t>Miller, Matthew</t>
  </si>
  <si>
    <t>Resident</t>
  </si>
  <si>
    <t>Amenity Rent</t>
  </si>
  <si>
    <t>354061343</t>
  </si>
  <si>
    <t>04/01/2025</t>
  </si>
  <si>
    <t>Rent</t>
  </si>
  <si>
    <t>354061350</t>
  </si>
  <si>
    <t>04/01/2025</t>
  </si>
  <si>
    <t>Charge Total:</t>
  </si>
  <si>
    <t>03-0301</t>
  </si>
  <si>
    <t>2 Bedroom / 2 Bathroom B1</t>
  </si>
  <si>
    <t>Occupied No Notice</t>
  </si>
  <si>
    <t>Thompson, Courtney</t>
  </si>
  <si>
    <t>Resident</t>
  </si>
  <si>
    <t>Amenity Rent</t>
  </si>
  <si>
    <t>354061254</t>
  </si>
  <si>
    <t>04/01/2025</t>
  </si>
  <si>
    <t>Rent</t>
  </si>
  <si>
    <t>354061007</t>
  </si>
  <si>
    <t>04/01/2025</t>
  </si>
  <si>
    <t>Charge Total:</t>
  </si>
  <si>
    <t>03-0302</t>
  </si>
  <si>
    <t>2 Bedroom / 2 Bathroom B1</t>
  </si>
  <si>
    <t>Occupied No Notice</t>
  </si>
  <si>
    <t>West, Oraetta</t>
  </si>
  <si>
    <t>Resident</t>
  </si>
  <si>
    <t>Amenity Rent</t>
  </si>
  <si>
    <t>354061434</t>
  </si>
  <si>
    <t>04/01/2025</t>
  </si>
  <si>
    <t>Rent</t>
  </si>
  <si>
    <t>354061363</t>
  </si>
  <si>
    <t>04/01/2025</t>
  </si>
  <si>
    <t>Charge Total:</t>
  </si>
  <si>
    <t>03-0303</t>
  </si>
  <si>
    <t>2 Bedroom / 2 Bathroom B1</t>
  </si>
  <si>
    <t>Notice Unrented</t>
  </si>
  <si>
    <t>Galli, Kierstynne</t>
  </si>
  <si>
    <t>Resident</t>
  </si>
  <si>
    <t>Amenity Rent</t>
  </si>
  <si>
    <t>354061236</t>
  </si>
  <si>
    <t>04/01/2025</t>
  </si>
  <si>
    <t>Rent</t>
  </si>
  <si>
    <t>354061010</t>
  </si>
  <si>
    <t>04/01/2025</t>
  </si>
  <si>
    <t>Charge Total:</t>
  </si>
  <si>
    <t>03-0304</t>
  </si>
  <si>
    <t>2 Bedroom / 2 Bathroom B1</t>
  </si>
  <si>
    <t>Vacant Rented Ready</t>
  </si>
  <si>
    <t>-- Vacant --</t>
  </si>
  <si>
    <t>-</t>
  </si>
  <si>
    <t>Charge Total:</t>
  </si>
  <si>
    <t>03-0305</t>
  </si>
  <si>
    <t>2 Bedroom / 2 Bathroom B1</t>
  </si>
  <si>
    <t>Occupied No Notice</t>
  </si>
  <si>
    <t>Estrada Carmenate, Luis</t>
  </si>
  <si>
    <t>Resident</t>
  </si>
  <si>
    <t>Amenity Rent</t>
  </si>
  <si>
    <t>354061072</t>
  </si>
  <si>
    <t>04/01/2025</t>
  </si>
  <si>
    <t>Rent</t>
  </si>
  <si>
    <t>354061451</t>
  </si>
  <si>
    <t>04/01/2025</t>
  </si>
  <si>
    <t>Charge Total:</t>
  </si>
  <si>
    <t>03-0306</t>
  </si>
  <si>
    <t>2 Bedroom / 2 Bathroom B1</t>
  </si>
  <si>
    <t>Occupied No Notice</t>
  </si>
  <si>
    <t>Powell, Larry</t>
  </si>
  <si>
    <t>Resident</t>
  </si>
  <si>
    <t>Amenity Rent</t>
  </si>
  <si>
    <t>354061308</t>
  </si>
  <si>
    <t>04/01/2025</t>
  </si>
  <si>
    <t>Rent</t>
  </si>
  <si>
    <t>354060858</t>
  </si>
  <si>
    <t>04/01/2025</t>
  </si>
  <si>
    <t>Renters Insurance Fine</t>
  </si>
  <si>
    <t>354041990</t>
  </si>
  <si>
    <t>04/01/2025</t>
  </si>
  <si>
    <t>Charge Total:</t>
  </si>
  <si>
    <t>03-0321</t>
  </si>
  <si>
    <t>2 Bedroom / 2 Bathroom B1</t>
  </si>
  <si>
    <t>Occupied No Notice</t>
  </si>
  <si>
    <t>McKenzie, Marsha</t>
  </si>
  <si>
    <t>Resident</t>
  </si>
  <si>
    <t>Rent</t>
  </si>
  <si>
    <t>354060953</t>
  </si>
  <si>
    <t>04/01/2025</t>
  </si>
  <si>
    <t>Charge Total:</t>
  </si>
  <si>
    <t>03-0322</t>
  </si>
  <si>
    <t>2 Bedroom / 2 Bathroom B1</t>
  </si>
  <si>
    <t>Occupied No Notice</t>
  </si>
  <si>
    <t>Santos, Kevin</t>
  </si>
  <si>
    <t>Resident</t>
  </si>
  <si>
    <t>Amenity Rent</t>
  </si>
  <si>
    <t>354060894</t>
  </si>
  <si>
    <t>04/01/2025</t>
  </si>
  <si>
    <t>Rent</t>
  </si>
  <si>
    <t>354060932</t>
  </si>
  <si>
    <t>04/01/2025</t>
  </si>
  <si>
    <t>Charge Total:</t>
  </si>
  <si>
    <t>03-0323</t>
  </si>
  <si>
    <t>2 Bedroom / 2 Bathroom B1</t>
  </si>
  <si>
    <t>Occupied No Notice</t>
  </si>
  <si>
    <t>Molina Betancourt, Shavelys</t>
  </si>
  <si>
    <t>Resident</t>
  </si>
  <si>
    <t>Amenity Rent</t>
  </si>
  <si>
    <t>354061016</t>
  </si>
  <si>
    <t>04/01/2025</t>
  </si>
  <si>
    <t>Rent</t>
  </si>
  <si>
    <t>354060909</t>
  </si>
  <si>
    <t>04/01/2025</t>
  </si>
  <si>
    <t>Charge Total:</t>
  </si>
  <si>
    <t>03-0324</t>
  </si>
  <si>
    <t>2 Bedroom / 2 Bathroom B1</t>
  </si>
  <si>
    <t>Occupied No Notice</t>
  </si>
  <si>
    <t>Rojo Garcia, Mirtha</t>
  </si>
  <si>
    <t>Resident</t>
  </si>
  <si>
    <t>Rent</t>
  </si>
  <si>
    <t>354061475</t>
  </si>
  <si>
    <t>04/01/2025</t>
  </si>
  <si>
    <t>Concession-Resident</t>
  </si>
  <si>
    <t>354061303</t>
  </si>
  <si>
    <t>04/01/2025</t>
  </si>
  <si>
    <t>Renters Insurance Fine</t>
  </si>
  <si>
    <t>354041822</t>
  </si>
  <si>
    <t>04/01/2025</t>
  </si>
  <si>
    <t>Charge Total:</t>
  </si>
  <si>
    <t>03-0325</t>
  </si>
  <si>
    <t>2 Bedroom / 2 Bathroom B1</t>
  </si>
  <si>
    <t>Occupied No Notice</t>
  </si>
  <si>
    <t>Blandin Anariba, Lidia</t>
  </si>
  <si>
    <t>Resident</t>
  </si>
  <si>
    <t>Amenity Rent</t>
  </si>
  <si>
    <t>354061436</t>
  </si>
  <si>
    <t>04/01/2025</t>
  </si>
  <si>
    <t>Rent</t>
  </si>
  <si>
    <t>354060947</t>
  </si>
  <si>
    <t>04/01/2025</t>
  </si>
  <si>
    <t>Charge Total:</t>
  </si>
  <si>
    <t>03-0326</t>
  </si>
  <si>
    <t>2 Bedroom / 2 Bathroom B1</t>
  </si>
  <si>
    <t>Occupied No Notice</t>
  </si>
  <si>
    <t>Ordonez, Brenda</t>
  </si>
  <si>
    <t>Resident</t>
  </si>
  <si>
    <t>Amenity Rent</t>
  </si>
  <si>
    <t>354061463</t>
  </si>
  <si>
    <t>04/01/2025</t>
  </si>
  <si>
    <t>Rent</t>
  </si>
  <si>
    <t>354061245</t>
  </si>
  <si>
    <t>04/01/2025</t>
  </si>
  <si>
    <t>Charge Total:</t>
  </si>
  <si>
    <t>04-0401</t>
  </si>
  <si>
    <t>2 Bedroom / 2 Bathroom B1</t>
  </si>
  <si>
    <t>Occupied No Notice</t>
  </si>
  <si>
    <t>Curtis Tauler, Anthony</t>
  </si>
  <si>
    <t>Resident</t>
  </si>
  <si>
    <t>Amenity Rent</t>
  </si>
  <si>
    <t>354061178</t>
  </si>
  <si>
    <t>04/01/2025</t>
  </si>
  <si>
    <t>Amenity Rent</t>
  </si>
  <si>
    <t>354060901</t>
  </si>
  <si>
    <t>04/01/2025</t>
  </si>
  <si>
    <t>Rent</t>
  </si>
  <si>
    <t>354060869</t>
  </si>
  <si>
    <t>04/01/2025</t>
  </si>
  <si>
    <t>Electric Charge/Reimbursement</t>
  </si>
  <si>
    <t>354262288</t>
  </si>
  <si>
    <t>04/01/2025</t>
  </si>
  <si>
    <t>Electric Charge/Reimbursement</t>
  </si>
  <si>
    <t>354262289</t>
  </si>
  <si>
    <t>04/01/2025</t>
  </si>
  <si>
    <t>Electric Charge/Reimbursement</t>
  </si>
  <si>
    <t>354261595</t>
  </si>
  <si>
    <t>04/01/2025</t>
  </si>
  <si>
    <t>Electric Charge/Reimbursement</t>
  </si>
  <si>
    <t>354261596</t>
  </si>
  <si>
    <t>04/01/2025</t>
  </si>
  <si>
    <t>Late Fee</t>
  </si>
  <si>
    <t>354401825</t>
  </si>
  <si>
    <t>04/04/2025</t>
  </si>
  <si>
    <t>Charge Total:</t>
  </si>
  <si>
    <t>04-0402</t>
  </si>
  <si>
    <t>1 bed / 1 bath A4</t>
  </si>
  <si>
    <t>Occupied No Notice</t>
  </si>
  <si>
    <t>Lopez, Alexander</t>
  </si>
  <si>
    <t>Resident</t>
  </si>
  <si>
    <t>Amenity Rent</t>
  </si>
  <si>
    <t>354060923</t>
  </si>
  <si>
    <t>04/01/2025</t>
  </si>
  <si>
    <t>Rent</t>
  </si>
  <si>
    <t>354060981</t>
  </si>
  <si>
    <t>04/01/2025</t>
  </si>
  <si>
    <t>Charge Total:</t>
  </si>
  <si>
    <t>04-0403</t>
  </si>
  <si>
    <t>1 bed / 1 bath A4</t>
  </si>
  <si>
    <t>Occupied No Notice</t>
  </si>
  <si>
    <t>Gomez, Marco</t>
  </si>
  <si>
    <t>Resident</t>
  </si>
  <si>
    <t>Rent</t>
  </si>
  <si>
    <t>354061081</t>
  </si>
  <si>
    <t>04/01/2025</t>
  </si>
  <si>
    <t>Charge Total:</t>
  </si>
  <si>
    <t>04-0404</t>
  </si>
  <si>
    <t>2 Bedroom / 2 Bathroom B1</t>
  </si>
  <si>
    <t>Occupied No Notice</t>
  </si>
  <si>
    <t>Sevilla de la Cruz, Armando</t>
  </si>
  <si>
    <t>Resident</t>
  </si>
  <si>
    <t>Amenity Rent</t>
  </si>
  <si>
    <t>354061412</t>
  </si>
  <si>
    <t>04/01/2025</t>
  </si>
  <si>
    <t>Rent</t>
  </si>
  <si>
    <t>354061284</t>
  </si>
  <si>
    <t>04/01/2025</t>
  </si>
  <si>
    <t>Charge Total:</t>
  </si>
  <si>
    <t>04-0405</t>
  </si>
  <si>
    <t>1 bed / 1 bath A4</t>
  </si>
  <si>
    <t>Occupied No Notice</t>
  </si>
  <si>
    <t>Cubit, Gwendolyn</t>
  </si>
  <si>
    <t>Resident</t>
  </si>
  <si>
    <t>Amenity Rent</t>
  </si>
  <si>
    <t>354060952</t>
  </si>
  <si>
    <t>04/01/2025</t>
  </si>
  <si>
    <t>Rent</t>
  </si>
  <si>
    <t>354061060</t>
  </si>
  <si>
    <t>04/01/2025</t>
  </si>
  <si>
    <t>Charge Total:</t>
  </si>
  <si>
    <t>04-0406</t>
  </si>
  <si>
    <t>1 bed / 1 bath A4</t>
  </si>
  <si>
    <t>Occupied No Notice</t>
  </si>
  <si>
    <t>Nanyes, Dolly</t>
  </si>
  <si>
    <t>Resident</t>
  </si>
  <si>
    <t>Amenity Rent</t>
  </si>
  <si>
    <t>354061073</t>
  </si>
  <si>
    <t>04/01/2025</t>
  </si>
  <si>
    <t>Rent</t>
  </si>
  <si>
    <t>354061038</t>
  </si>
  <si>
    <t>04/01/2025</t>
  </si>
  <si>
    <t>Charge Total:</t>
  </si>
  <si>
    <t>04-0421</t>
  </si>
  <si>
    <t>2 Bedroom / 2 Bathroom B1</t>
  </si>
  <si>
    <t>Occupied No Notice</t>
  </si>
  <si>
    <t>Garcia, Jose</t>
  </si>
  <si>
    <t>Resident</t>
  </si>
  <si>
    <t>Rent</t>
  </si>
  <si>
    <t>354061065</t>
  </si>
  <si>
    <t>04/01/2025</t>
  </si>
  <si>
    <t>Charge Total:</t>
  </si>
  <si>
    <t>04-0422</t>
  </si>
  <si>
    <t>1 bed / 1 bath A4</t>
  </si>
  <si>
    <t>Occupied No Notice</t>
  </si>
  <si>
    <t>Mueller, Robert</t>
  </si>
  <si>
    <t>Resident</t>
  </si>
  <si>
    <t>Amenity Rent</t>
  </si>
  <si>
    <t>354061152</t>
  </si>
  <si>
    <t>04/01/2025</t>
  </si>
  <si>
    <t>Rent</t>
  </si>
  <si>
    <t>354061366</t>
  </si>
  <si>
    <t>04/01/2025</t>
  </si>
  <si>
    <t>Charge Total:</t>
  </si>
  <si>
    <t>04-0423</t>
  </si>
  <si>
    <t>1 bed / 1 bath A4</t>
  </si>
  <si>
    <t>Occupied No Notice</t>
  </si>
  <si>
    <t>Mize, Tosha</t>
  </si>
  <si>
    <t>Resident</t>
  </si>
  <si>
    <t>Amenity Rent</t>
  </si>
  <si>
    <t>354061432</t>
  </si>
  <si>
    <t>04/01/2025</t>
  </si>
  <si>
    <t>Rent</t>
  </si>
  <si>
    <t>354061481</t>
  </si>
  <si>
    <t>04/01/2025</t>
  </si>
  <si>
    <t>Charge Total:</t>
  </si>
  <si>
    <t>04-0424</t>
  </si>
  <si>
    <t>2 Bedroom / 2 Bathroom B1</t>
  </si>
  <si>
    <t>Occupied No Notice</t>
  </si>
  <si>
    <t>Santa Cruz Pacheco, Adrian</t>
  </si>
  <si>
    <t>Resident</t>
  </si>
  <si>
    <t>Rent</t>
  </si>
  <si>
    <t>354061352</t>
  </si>
  <si>
    <t>04/01/2025</t>
  </si>
  <si>
    <t>Concession-Resident</t>
  </si>
  <si>
    <t>354060971</t>
  </si>
  <si>
    <t>04/01/2025</t>
  </si>
  <si>
    <t>Charge Total:</t>
  </si>
  <si>
    <t>04-0425</t>
  </si>
  <si>
    <t>1 bed / 1 bath A4</t>
  </si>
  <si>
    <t>Vacant Unrented Ready</t>
  </si>
  <si>
    <t>-- Vacant --</t>
  </si>
  <si>
    <t>-</t>
  </si>
  <si>
    <t>Charge Total:</t>
  </si>
  <si>
    <t>04-0426</t>
  </si>
  <si>
    <t>1 bed / 1 bath A4</t>
  </si>
  <si>
    <t>Occupied No Notice</t>
  </si>
  <si>
    <t>Dupre, Katrina</t>
  </si>
  <si>
    <t>Resident</t>
  </si>
  <si>
    <t>Amenity Rent</t>
  </si>
  <si>
    <t>354061155</t>
  </si>
  <si>
    <t>04/01/2025</t>
  </si>
  <si>
    <t>Rent</t>
  </si>
  <si>
    <t>354061430</t>
  </si>
  <si>
    <t>04/01/2025</t>
  </si>
  <si>
    <t>Charge Total:</t>
  </si>
  <si>
    <t>05-0501</t>
  </si>
  <si>
    <t>2 Bedroom / 2 Bathroom B1</t>
  </si>
  <si>
    <t>Notice Unrented</t>
  </si>
  <si>
    <t>Mendoza de la cruz, Oscar</t>
  </si>
  <si>
    <t>Resident</t>
  </si>
  <si>
    <t>Amenity Rent</t>
  </si>
  <si>
    <t>354060989</t>
  </si>
  <si>
    <t>04/01/2025</t>
  </si>
  <si>
    <t>Rent</t>
  </si>
  <si>
    <t>354060955</t>
  </si>
  <si>
    <t>04/01/2025</t>
  </si>
  <si>
    <t>Charge Total:</t>
  </si>
  <si>
    <t>05-0502</t>
  </si>
  <si>
    <t>2 Bedroom / 2 Bathroom B1</t>
  </si>
  <si>
    <t>Occupied No Notice</t>
  </si>
  <si>
    <t>Young, Kimberly</t>
  </si>
  <si>
    <t>Resident</t>
  </si>
  <si>
    <t>Rent</t>
  </si>
  <si>
    <t>354061464</t>
  </si>
  <si>
    <t>04/01/2025</t>
  </si>
  <si>
    <t>Charge Total:</t>
  </si>
  <si>
    <t>05-0503</t>
  </si>
  <si>
    <t>2 Bedroom / 2 Bathroom B1</t>
  </si>
  <si>
    <t>Occupied No Notice</t>
  </si>
  <si>
    <t>Canlapan, Melissa</t>
  </si>
  <si>
    <t>Resident</t>
  </si>
  <si>
    <t>Amenity Rent</t>
  </si>
  <si>
    <t>354060988</t>
  </si>
  <si>
    <t>04/01/2025</t>
  </si>
  <si>
    <t>Rent</t>
  </si>
  <si>
    <t>354061490</t>
  </si>
  <si>
    <t>04/01/2025</t>
  </si>
  <si>
    <t>Concession-Resident</t>
  </si>
  <si>
    <t>354061321</t>
  </si>
  <si>
    <t>04/01/2025</t>
  </si>
  <si>
    <t>Charge Total:</t>
  </si>
  <si>
    <t>05-0504</t>
  </si>
  <si>
    <t>2 Bedroom / 2 Bathroom B1</t>
  </si>
  <si>
    <t>Occupied No Notice</t>
  </si>
  <si>
    <t>Acosta Barclay, Sandra</t>
  </si>
  <si>
    <t>Resident</t>
  </si>
  <si>
    <t>Rent</t>
  </si>
  <si>
    <t>354061144</t>
  </si>
  <si>
    <t>04/01/2025</t>
  </si>
  <si>
    <t>Charge Total:</t>
  </si>
  <si>
    <t>05-0505</t>
  </si>
  <si>
    <t>2 Bedroom / 2 Bathroom B1</t>
  </si>
  <si>
    <t>Occupied No Notice</t>
  </si>
  <si>
    <t>Sablon, Alexei</t>
  </si>
  <si>
    <t>Resident</t>
  </si>
  <si>
    <t>Amenity Rent</t>
  </si>
  <si>
    <t>354061170</t>
  </si>
  <si>
    <t>04/01/2025</t>
  </si>
  <si>
    <t>Amenity Rent</t>
  </si>
  <si>
    <t>354061470</t>
  </si>
  <si>
    <t>04/01/2025</t>
  </si>
  <si>
    <t>Rent</t>
  </si>
  <si>
    <t>354060917</t>
  </si>
  <si>
    <t>04/01/2025</t>
  </si>
  <si>
    <t>Charge Total:</t>
  </si>
  <si>
    <t>05-0506</t>
  </si>
  <si>
    <t>2 Bedroom / 2 Bathroom B1</t>
  </si>
  <si>
    <t>Occupied No Notice</t>
  </si>
  <si>
    <t>Pineda gonzalez, Martha</t>
  </si>
  <si>
    <t>Resident</t>
  </si>
  <si>
    <t>Amenity Rent</t>
  </si>
  <si>
    <t>354061143</t>
  </si>
  <si>
    <t>04/01/2025</t>
  </si>
  <si>
    <t>Rent</t>
  </si>
  <si>
    <t>354061203</t>
  </si>
  <si>
    <t>04/01/2025</t>
  </si>
  <si>
    <t>Charge Total:</t>
  </si>
  <si>
    <t>05-0521</t>
  </si>
  <si>
    <t>2 Bedroom / 2 Bathroom B1</t>
  </si>
  <si>
    <t>Occupied No Notice</t>
  </si>
  <si>
    <t>Briones, Johnathon</t>
  </si>
  <si>
    <t>Resident</t>
  </si>
  <si>
    <t>Rent</t>
  </si>
  <si>
    <t>354061307</t>
  </si>
  <si>
    <t>04/01/2025</t>
  </si>
  <si>
    <t>Charge Total:</t>
  </si>
  <si>
    <t>05-0522</t>
  </si>
  <si>
    <t>2 Bedroom / 2 Bathroom B1</t>
  </si>
  <si>
    <t>Occupied No Notice</t>
  </si>
  <si>
    <t>Smith, Chris</t>
  </si>
  <si>
    <t>Resident</t>
  </si>
  <si>
    <t>Amenity Rent</t>
  </si>
  <si>
    <t>354060878</t>
  </si>
  <si>
    <t>04/01/2025</t>
  </si>
  <si>
    <t>Rent</t>
  </si>
  <si>
    <t>354061185</t>
  </si>
  <si>
    <t>04/01/2025</t>
  </si>
  <si>
    <t>Charge Total:</t>
  </si>
  <si>
    <t>05-0523</t>
  </si>
  <si>
    <t>2 Bedroom / 2 Bathroom B1</t>
  </si>
  <si>
    <t>Occupied No Notice</t>
  </si>
  <si>
    <t>Mosley, Bobby (Beau)</t>
  </si>
  <si>
    <t>Resident</t>
  </si>
  <si>
    <t>Amenity Rent</t>
  </si>
  <si>
    <t>354060882</t>
  </si>
  <si>
    <t>04/01/2025</t>
  </si>
  <si>
    <t>Rent</t>
  </si>
  <si>
    <t>354060944</t>
  </si>
  <si>
    <t>04/01/2025</t>
  </si>
  <si>
    <t>Charge Total:</t>
  </si>
  <si>
    <t>05-0524</t>
  </si>
  <si>
    <t>2 Bedroom / 2 Bathroom B1</t>
  </si>
  <si>
    <t>Occupied No Notice</t>
  </si>
  <si>
    <t>Lopez, Antonio</t>
  </si>
  <si>
    <t>Resident</t>
  </si>
  <si>
    <t>Rent</t>
  </si>
  <si>
    <t>354061299</t>
  </si>
  <si>
    <t>04/01/2025</t>
  </si>
  <si>
    <t>Renters Insurance Fine</t>
  </si>
  <si>
    <t>354041819</t>
  </si>
  <si>
    <t>04/01/2025</t>
  </si>
  <si>
    <t>Charge Total:</t>
  </si>
  <si>
    <t>05-0525</t>
  </si>
  <si>
    <t>2 Bedroom / 2 Bathroom B1</t>
  </si>
  <si>
    <t>Occupied No Notice</t>
  </si>
  <si>
    <t>Davis, Carolyn</t>
  </si>
  <si>
    <t>Resident</t>
  </si>
  <si>
    <t>Amenity Rent</t>
  </si>
  <si>
    <t>354061248</t>
  </si>
  <si>
    <t>04/01/2025</t>
  </si>
  <si>
    <t>Rent</t>
  </si>
  <si>
    <t>354061217</t>
  </si>
  <si>
    <t>04/01/2025</t>
  </si>
  <si>
    <t>Charge Total:</t>
  </si>
  <si>
    <t>05-0526</t>
  </si>
  <si>
    <t>2 Bedroom / 2 Bathroom B1</t>
  </si>
  <si>
    <t>Occupied No Notice</t>
  </si>
  <si>
    <t>Childress, Linda</t>
  </si>
  <si>
    <t>Resident</t>
  </si>
  <si>
    <t>Amenity Rent</t>
  </si>
  <si>
    <t>354061103</t>
  </si>
  <si>
    <t>04/01/2025</t>
  </si>
  <si>
    <t>Rent</t>
  </si>
  <si>
    <t>354061050</t>
  </si>
  <si>
    <t>04/01/2025</t>
  </si>
  <si>
    <t>Charge Total:</t>
  </si>
  <si>
    <t>06-0601</t>
  </si>
  <si>
    <t>2 Bedroom / 2 Bathroom B1</t>
  </si>
  <si>
    <t>Occupied No Notice</t>
  </si>
  <si>
    <t>Fields, Robert</t>
  </si>
  <si>
    <t>Resident</t>
  </si>
  <si>
    <t>Amenity Rent</t>
  </si>
  <si>
    <t>354061188</t>
  </si>
  <si>
    <t>04/01/2025</t>
  </si>
  <si>
    <t>Rent</t>
  </si>
  <si>
    <t>354060912</t>
  </si>
  <si>
    <t>04/01/2025</t>
  </si>
  <si>
    <t>Charge Total:</t>
  </si>
  <si>
    <t>06-0602</t>
  </si>
  <si>
    <t>1 bed / 1 bath A4</t>
  </si>
  <si>
    <t>Occupied No Notice</t>
  </si>
  <si>
    <t>Lopez, Carlos</t>
  </si>
  <si>
    <t>Resident</t>
  </si>
  <si>
    <t>Amenity Rent</t>
  </si>
  <si>
    <t>354061160</t>
  </si>
  <si>
    <t>04/01/2025</t>
  </si>
  <si>
    <t>Rent</t>
  </si>
  <si>
    <t>354061163</t>
  </si>
  <si>
    <t>04/01/2025</t>
  </si>
  <si>
    <t>Charge Total:</t>
  </si>
  <si>
    <t>06-0603</t>
  </si>
  <si>
    <t>1 bed / 1 bath A4</t>
  </si>
  <si>
    <t>Occupied No Notice</t>
  </si>
  <si>
    <t>Quintero Rizo, Miguel</t>
  </si>
  <si>
    <t>Resident</t>
  </si>
  <si>
    <t>Amenity Rent</t>
  </si>
  <si>
    <t>354061177</t>
  </si>
  <si>
    <t>04/01/2025</t>
  </si>
  <si>
    <t>Rent</t>
  </si>
  <si>
    <t>354061000</t>
  </si>
  <si>
    <t>04/01/2025</t>
  </si>
  <si>
    <t>Charge Total:</t>
  </si>
  <si>
    <t>06-0604</t>
  </si>
  <si>
    <t>2 Bedroom / 2 Bathroom B1</t>
  </si>
  <si>
    <t>Occupied No Notice</t>
  </si>
  <si>
    <t>Vargas, Beatriz</t>
  </si>
  <si>
    <t>Resident</t>
  </si>
  <si>
    <t>Amenity Rent</t>
  </si>
  <si>
    <t>354060906</t>
  </si>
  <si>
    <t>04/01/2025</t>
  </si>
  <si>
    <t>Rent</t>
  </si>
  <si>
    <t>354060887</t>
  </si>
  <si>
    <t>04/01/2025</t>
  </si>
  <si>
    <t>Charge Total:</t>
  </si>
  <si>
    <t>06-0605</t>
  </si>
  <si>
    <t>1 bed / 1 bath A4</t>
  </si>
  <si>
    <t>Occupied No Notice</t>
  </si>
  <si>
    <t>Washington, Laura (Laura)</t>
  </si>
  <si>
    <t>Resident</t>
  </si>
  <si>
    <t>Amenity Rent</t>
  </si>
  <si>
    <t>354061157</t>
  </si>
  <si>
    <t>04/01/2025</t>
  </si>
  <si>
    <t>Rent</t>
  </si>
  <si>
    <t>354061161</t>
  </si>
  <si>
    <t>04/01/2025</t>
  </si>
  <si>
    <t>Late Fee</t>
  </si>
  <si>
    <t>354401803</t>
  </si>
  <si>
    <t>04/04/2025</t>
  </si>
  <si>
    <t>Charge Total:</t>
  </si>
  <si>
    <t>06-0606</t>
  </si>
  <si>
    <t>1 bed / 1 bath A4</t>
  </si>
  <si>
    <t>Occupied No Notice</t>
  </si>
  <si>
    <t>Mccarthy, Gerald</t>
  </si>
  <si>
    <t>Resident</t>
  </si>
  <si>
    <t>Amenity Rent</t>
  </si>
  <si>
    <t>354060914</t>
  </si>
  <si>
    <t>04/01/2025</t>
  </si>
  <si>
    <t>Rent</t>
  </si>
  <si>
    <t>354061439</t>
  </si>
  <si>
    <t>04/01/2025</t>
  </si>
  <si>
    <t>Charge Total:</t>
  </si>
  <si>
    <t>06-0621</t>
  </si>
  <si>
    <t>2 Bedroom / 2 Bathroom B1</t>
  </si>
  <si>
    <t>Vacant Unrented Not Ready</t>
  </si>
  <si>
    <t>-- Vacant --</t>
  </si>
  <si>
    <t>-</t>
  </si>
  <si>
    <t>Charge Total:</t>
  </si>
  <si>
    <t>06-0622</t>
  </si>
  <si>
    <t>1 bed / 1 bath A4</t>
  </si>
  <si>
    <t>Notice Unrented</t>
  </si>
  <si>
    <t>Aguirre, Gisselle</t>
  </si>
  <si>
    <t>Resident</t>
  </si>
  <si>
    <t>Amenity Rent</t>
  </si>
  <si>
    <t>354061193</t>
  </si>
  <si>
    <t>04/01/2025</t>
  </si>
  <si>
    <t>Rent</t>
  </si>
  <si>
    <t>354060983</t>
  </si>
  <si>
    <t>04/01/2025</t>
  </si>
  <si>
    <t>Charge Total:</t>
  </si>
  <si>
    <t>06-0623</t>
  </si>
  <si>
    <t>1 bed / 1 bath A4</t>
  </si>
  <si>
    <t>Occupied No Notice</t>
  </si>
  <si>
    <t>Herrera Celis, Jhon</t>
  </si>
  <si>
    <t>Resident</t>
  </si>
  <si>
    <t>Amenity Rent</t>
  </si>
  <si>
    <t>354061368</t>
  </si>
  <si>
    <t>04/01/2025</t>
  </si>
  <si>
    <t>Rent</t>
  </si>
  <si>
    <t>354061440</t>
  </si>
  <si>
    <t>04/01/2025</t>
  </si>
  <si>
    <t>Charge Total:</t>
  </si>
  <si>
    <t>06-0624</t>
  </si>
  <si>
    <t>2 Bedroom / 2 Bathroom B1</t>
  </si>
  <si>
    <t>Occupied No Notice</t>
  </si>
  <si>
    <t>Jauregui, Isis</t>
  </si>
  <si>
    <t>Resident</t>
  </si>
  <si>
    <t>Rent</t>
  </si>
  <si>
    <t>354061419</t>
  </si>
  <si>
    <t>04/01/2025</t>
  </si>
  <si>
    <t>Concession-Resident</t>
  </si>
  <si>
    <t>354061218</t>
  </si>
  <si>
    <t>04/01/2025</t>
  </si>
  <si>
    <t>Charge Total:</t>
  </si>
  <si>
    <t>06-0625</t>
  </si>
  <si>
    <t>1 bed / 1 bath A4</t>
  </si>
  <si>
    <t>Occupied No Notice</t>
  </si>
  <si>
    <t>McCowin, Joan</t>
  </si>
  <si>
    <t>Resident</t>
  </si>
  <si>
    <t>Amenity Rent</t>
  </si>
  <si>
    <t>354061015</t>
  </si>
  <si>
    <t>04/01/2025</t>
  </si>
  <si>
    <t>Rent</t>
  </si>
  <si>
    <t>354060873</t>
  </si>
  <si>
    <t>04/01/2025</t>
  </si>
  <si>
    <t>Renters Insurance Fine</t>
  </si>
  <si>
    <t>354455002</t>
  </si>
  <si>
    <t>04/03/2025</t>
  </si>
  <si>
    <t>Charge Total:</t>
  </si>
  <si>
    <t>06-0626</t>
  </si>
  <si>
    <t>1 bed / 1 bath A4</t>
  </si>
  <si>
    <t>Notice Unrented</t>
  </si>
  <si>
    <t>Alexander, Charles</t>
  </si>
  <si>
    <t>Resident</t>
  </si>
  <si>
    <t>Amenity Rent</t>
  </si>
  <si>
    <t>354061355</t>
  </si>
  <si>
    <t>04/01/2025</t>
  </si>
  <si>
    <t>Rent</t>
  </si>
  <si>
    <t>354061312</t>
  </si>
  <si>
    <t>04/01/2025</t>
  </si>
  <si>
    <t>Concession-Resident</t>
  </si>
  <si>
    <t>354060886</t>
  </si>
  <si>
    <t>04/01/2025</t>
  </si>
  <si>
    <t>Charge Total:</t>
  </si>
  <si>
    <t>07-0701</t>
  </si>
  <si>
    <t>2 Bedroom / 2 Bathroom B1</t>
  </si>
  <si>
    <t>Notice Unrented</t>
  </si>
  <si>
    <t>De Leon, Jessica</t>
  </si>
  <si>
    <t>Resident</t>
  </si>
  <si>
    <t>Amenity Rent</t>
  </si>
  <si>
    <t>354061328</t>
  </si>
  <si>
    <t>04/01/2025</t>
  </si>
  <si>
    <t>Amenity Rent</t>
  </si>
  <si>
    <t>354061200</t>
  </si>
  <si>
    <t>04/01/2025</t>
  </si>
  <si>
    <t>Rent</t>
  </si>
  <si>
    <t>354061256</t>
  </si>
  <si>
    <t>04/01/2025</t>
  </si>
  <si>
    <t>Charge Total:</t>
  </si>
  <si>
    <t>07-0702</t>
  </si>
  <si>
    <t>2 Bedroom / 2 Bathroom B1</t>
  </si>
  <si>
    <t>Occupied No Notice</t>
  </si>
  <si>
    <t>Delgado, Yunaisy</t>
  </si>
  <si>
    <t>Resident</t>
  </si>
  <si>
    <t>Amenity Rent</t>
  </si>
  <si>
    <t>354061230</t>
  </si>
  <si>
    <t>04/01/2025</t>
  </si>
  <si>
    <t>Rent</t>
  </si>
  <si>
    <t>354061242</t>
  </si>
  <si>
    <t>04/01/2025</t>
  </si>
  <si>
    <t>Charge Total:</t>
  </si>
  <si>
    <t>07-0703</t>
  </si>
  <si>
    <t>2 Bedroom / 2 Bathroom B1</t>
  </si>
  <si>
    <t>Occupied No Notice</t>
  </si>
  <si>
    <t>KC, YOGENDRA</t>
  </si>
  <si>
    <t>Resident</t>
  </si>
  <si>
    <t>Amenity Rent</t>
  </si>
  <si>
    <t>354060910</t>
  </si>
  <si>
    <t>04/01/2025</t>
  </si>
  <si>
    <t>Rent</t>
  </si>
  <si>
    <t>354061115</t>
  </si>
  <si>
    <t>04/01/2025</t>
  </si>
  <si>
    <t>Renters Insurance Fine</t>
  </si>
  <si>
    <t>354041844</t>
  </si>
  <si>
    <t>04/01/2025</t>
  </si>
  <si>
    <t>Charge Total:</t>
  </si>
  <si>
    <t>07-0704</t>
  </si>
  <si>
    <t>2 Bedroom / 2 Bathroom B1</t>
  </si>
  <si>
    <t>Occupied No Notice</t>
  </si>
  <si>
    <t>Johnson, Destine</t>
  </si>
  <si>
    <t>Resident</t>
  </si>
  <si>
    <t>Amenity Rent</t>
  </si>
  <si>
    <t>354061140</t>
  </si>
  <si>
    <t>04/01/2025</t>
  </si>
  <si>
    <t>Rent</t>
  </si>
  <si>
    <t>354060992</t>
  </si>
  <si>
    <t>04/01/2025</t>
  </si>
  <si>
    <t>Charge Total:</t>
  </si>
  <si>
    <t>07-0705</t>
  </si>
  <si>
    <t>2 Bedroom / 2 Bathroom B1</t>
  </si>
  <si>
    <t>Notice Unrented</t>
  </si>
  <si>
    <t>Romero, Xavier</t>
  </si>
  <si>
    <t>Resident</t>
  </si>
  <si>
    <t>Amenity Rent</t>
  </si>
  <si>
    <t>354060933</t>
  </si>
  <si>
    <t>04/01/2025</t>
  </si>
  <si>
    <t>Rent</t>
  </si>
  <si>
    <t>354061084</t>
  </si>
  <si>
    <t>04/01/2025</t>
  </si>
  <si>
    <t>Charge Total:</t>
  </si>
  <si>
    <t>07-0706</t>
  </si>
  <si>
    <t>2 Bedroom / 2 Bathroom B1</t>
  </si>
  <si>
    <t>Occupied No Notice</t>
  </si>
  <si>
    <t>Gonzalez, Juan</t>
  </si>
  <si>
    <t>Resident</t>
  </si>
  <si>
    <t>Rent</t>
  </si>
  <si>
    <t>354060861</t>
  </si>
  <si>
    <t>04/01/2025</t>
  </si>
  <si>
    <t>Late Fee</t>
  </si>
  <si>
    <t>354401830</t>
  </si>
  <si>
    <t>04/04/2025</t>
  </si>
  <si>
    <t>Charge Total:</t>
  </si>
  <si>
    <t>07-0721</t>
  </si>
  <si>
    <t>2 Bedroom / 2 Bathroom B1</t>
  </si>
  <si>
    <t>Occupied No Notice</t>
  </si>
  <si>
    <t>Gonzalez, Jose</t>
  </si>
  <si>
    <t>Resident</t>
  </si>
  <si>
    <t>Amenity Rent</t>
  </si>
  <si>
    <t>354061051</t>
  </si>
  <si>
    <t>04/01/2025</t>
  </si>
  <si>
    <t>Rent</t>
  </si>
  <si>
    <t>354061151</t>
  </si>
  <si>
    <t>04/01/2025</t>
  </si>
  <si>
    <t>Charge Total:</t>
  </si>
  <si>
    <t>07-0722</t>
  </si>
  <si>
    <t>2 Bedroom / 2 Bathroom B1</t>
  </si>
  <si>
    <t>Occupied No Notice</t>
  </si>
  <si>
    <t>Prewitt, Ansel</t>
  </si>
  <si>
    <t>Resident</t>
  </si>
  <si>
    <t>Amenity Rent</t>
  </si>
  <si>
    <t>354060924</t>
  </si>
  <si>
    <t>04/01/2025</t>
  </si>
  <si>
    <t>Month to Month Rent</t>
  </si>
  <si>
    <t>354060926</t>
  </si>
  <si>
    <t>04/01/2025</t>
  </si>
  <si>
    <t>Concession-Partial Employee</t>
  </si>
  <si>
    <t>354061487</t>
  </si>
  <si>
    <t>04/01/2025</t>
  </si>
  <si>
    <t>Charge Total:</t>
  </si>
  <si>
    <t>07-0723</t>
  </si>
  <si>
    <t>2 Bedroom / 2 Bathroom B1</t>
  </si>
  <si>
    <t>Occupied No Notice</t>
  </si>
  <si>
    <t>Smith, Monique</t>
  </si>
  <si>
    <t>Resident</t>
  </si>
  <si>
    <t>Amenity Rent</t>
  </si>
  <si>
    <t>354061012</t>
  </si>
  <si>
    <t>04/01/2025</t>
  </si>
  <si>
    <t>Rent</t>
  </si>
  <si>
    <t>354061347</t>
  </si>
  <si>
    <t>04/01/2025</t>
  </si>
  <si>
    <t>Charge Total:</t>
  </si>
  <si>
    <t>07-0724</t>
  </si>
  <si>
    <t>2 Bedroom / 2 Bathroom B1</t>
  </si>
  <si>
    <t>Occupied No Notice</t>
  </si>
  <si>
    <t>Alvarez Pinto, Jeinn</t>
  </si>
  <si>
    <t>Resident</t>
  </si>
  <si>
    <t>Rent</t>
  </si>
  <si>
    <t>354061409</t>
  </si>
  <si>
    <t>04/01/2025</t>
  </si>
  <si>
    <t>Charge Total:</t>
  </si>
  <si>
    <t>07-0725</t>
  </si>
  <si>
    <t>2 Bedroom / 2 Bathroom B1</t>
  </si>
  <si>
    <t>Occupied No Notice</t>
  </si>
  <si>
    <t>Balladares, Nestor</t>
  </si>
  <si>
    <t>Resident</t>
  </si>
  <si>
    <t>Amenity Rent</t>
  </si>
  <si>
    <t>354061014</t>
  </si>
  <si>
    <t>04/01/2025</t>
  </si>
  <si>
    <t>Rent</t>
  </si>
  <si>
    <t>354060951</t>
  </si>
  <si>
    <t>04/01/2025</t>
  </si>
  <si>
    <t>Concession-Resident</t>
  </si>
  <si>
    <t>354246156</t>
  </si>
  <si>
    <t>04/01/2025</t>
  </si>
  <si>
    <t>Charge Total:</t>
  </si>
  <si>
    <t>07-0726</t>
  </si>
  <si>
    <t>2 Bedroom / 2 Bathroom B1</t>
  </si>
  <si>
    <t>Occupied No Notice</t>
  </si>
  <si>
    <t>Whitehead, Sheila</t>
  </si>
  <si>
    <t>Resident</t>
  </si>
  <si>
    <t>Amenity Rent</t>
  </si>
  <si>
    <t>354061387</t>
  </si>
  <si>
    <t>04/01/2025</t>
  </si>
  <si>
    <t>Rent</t>
  </si>
  <si>
    <t>354060969</t>
  </si>
  <si>
    <t>04/01/2025</t>
  </si>
  <si>
    <t>Concession-Resident</t>
  </si>
  <si>
    <t>354061480</t>
  </si>
  <si>
    <t>04/01/2025</t>
  </si>
  <si>
    <t>Renters Insurance Fine</t>
  </si>
  <si>
    <t>354041487</t>
  </si>
  <si>
    <t>04/01/2025</t>
  </si>
  <si>
    <t>Charge Total:</t>
  </si>
  <si>
    <t>08-0801</t>
  </si>
  <si>
    <t>2 Bedroom / 2 Bathroom B1</t>
  </si>
  <si>
    <t>Vacant Unrented Not Ready</t>
  </si>
  <si>
    <t>-- Vacant --</t>
  </si>
  <si>
    <t>-</t>
  </si>
  <si>
    <t>Charge Total:</t>
  </si>
  <si>
    <t>08-0802</t>
  </si>
  <si>
    <t>2 Bedroom / 2 Bathroom B1</t>
  </si>
  <si>
    <t>Occupied No Notice</t>
  </si>
  <si>
    <t>Tamang, Prashant</t>
  </si>
  <si>
    <t>Resident</t>
  </si>
  <si>
    <t>Amenity Rent</t>
  </si>
  <si>
    <t>354061420</t>
  </si>
  <si>
    <t>04/01/2025</t>
  </si>
  <si>
    <t>Rent</t>
  </si>
  <si>
    <t>354061219</t>
  </si>
  <si>
    <t>04/01/2025</t>
  </si>
  <si>
    <t>Concession-Resident</t>
  </si>
  <si>
    <t>354246201</t>
  </si>
  <si>
    <t>04/01/2025</t>
  </si>
  <si>
    <t>Charge Total:</t>
  </si>
  <si>
    <t>08-0803</t>
  </si>
  <si>
    <t>2 Bedroom / 2 Bathroom B1</t>
  </si>
  <si>
    <t>Occupied No Notice</t>
  </si>
  <si>
    <t>Davis, Victoria</t>
  </si>
  <si>
    <t>Resident</t>
  </si>
  <si>
    <t>Amenity Rent</t>
  </si>
  <si>
    <t>354060915</t>
  </si>
  <si>
    <t>04/01/2025</t>
  </si>
  <si>
    <t>Rent</t>
  </si>
  <si>
    <t>354061009</t>
  </si>
  <si>
    <t>04/01/2025</t>
  </si>
  <si>
    <t>Charge Total:</t>
  </si>
  <si>
    <t>08-0804</t>
  </si>
  <si>
    <t>2 Bedroom / 2 Bathroom B1</t>
  </si>
  <si>
    <t>Occupied No Notice</t>
  </si>
  <si>
    <t>Mendoza, Lesvin</t>
  </si>
  <si>
    <t>Resident</t>
  </si>
  <si>
    <t>Amenity Rent</t>
  </si>
  <si>
    <t>354132765</t>
  </si>
  <si>
    <t>04/01/2025</t>
  </si>
  <si>
    <t>Amenity Rent</t>
  </si>
  <si>
    <t>354132764</t>
  </si>
  <si>
    <t>04/01/2025</t>
  </si>
  <si>
    <t>Rent</t>
  </si>
  <si>
    <t>354132763</t>
  </si>
  <si>
    <t>04/01/2025</t>
  </si>
  <si>
    <t>Charge Total:</t>
  </si>
  <si>
    <t>08-0805</t>
  </si>
  <si>
    <t>2 Bedroom / 2 Bathroom B1</t>
  </si>
  <si>
    <t>Occupied No Notice</t>
  </si>
  <si>
    <t>Rios Leyva, Gardenia</t>
  </si>
  <si>
    <t>Resident</t>
  </si>
  <si>
    <t>Amenity Rent</t>
  </si>
  <si>
    <t>354061396</t>
  </si>
  <si>
    <t>04/01/2025</t>
  </si>
  <si>
    <t>Rent</t>
  </si>
  <si>
    <t>354061105</t>
  </si>
  <si>
    <t>04/01/2025</t>
  </si>
  <si>
    <t>Charge Total:</t>
  </si>
  <si>
    <t>08-0806</t>
  </si>
  <si>
    <t>2 Bedroom / 2 Bathroom B1</t>
  </si>
  <si>
    <t>Occupied No Notice</t>
  </si>
  <si>
    <t>Gonzales, Megan</t>
  </si>
  <si>
    <t>Resident</t>
  </si>
  <si>
    <t>Amenity Rent</t>
  </si>
  <si>
    <t>354061285</t>
  </si>
  <si>
    <t>04/01/2025</t>
  </si>
  <si>
    <t>Rent</t>
  </si>
  <si>
    <t>354061180</t>
  </si>
  <si>
    <t>04/01/2025</t>
  </si>
  <si>
    <t>Charge Total:</t>
  </si>
  <si>
    <t>08-0821</t>
  </si>
  <si>
    <t>2 Bedroom / 2 Bathroom B1</t>
  </si>
  <si>
    <t>Occupied No Notice</t>
  </si>
  <si>
    <t>Shahi, Suraj</t>
  </si>
  <si>
    <t>Resident</t>
  </si>
  <si>
    <t>Rent</t>
  </si>
  <si>
    <t>354061319</t>
  </si>
  <si>
    <t>04/01/2025</t>
  </si>
  <si>
    <t>Charge Total:</t>
  </si>
  <si>
    <t>08-0822</t>
  </si>
  <si>
    <t>2 Bedroom / 2 Bathroom B1</t>
  </si>
  <si>
    <t>Occupied No Notice</t>
  </si>
  <si>
    <t>Richard, Karlys (Karlys)</t>
  </si>
  <si>
    <t>Resident</t>
  </si>
  <si>
    <t>Amenity Rent</t>
  </si>
  <si>
    <t>354061096</t>
  </si>
  <si>
    <t>04/01/2025</t>
  </si>
  <si>
    <t>Rent</t>
  </si>
  <si>
    <t>354061078</t>
  </si>
  <si>
    <t>04/01/2025</t>
  </si>
  <si>
    <t>Late Fee</t>
  </si>
  <si>
    <t>354401831</t>
  </si>
  <si>
    <t>04/04/2025</t>
  </si>
  <si>
    <t>Charge Total:</t>
  </si>
  <si>
    <t>08-0823</t>
  </si>
  <si>
    <t>2 Bedroom / 2 Bathroom B1</t>
  </si>
  <si>
    <t>Occupied No Notice</t>
  </si>
  <si>
    <t>Rodriguez, Marlene</t>
  </si>
  <si>
    <t>Resident</t>
  </si>
  <si>
    <t>Amenity Rent</t>
  </si>
  <si>
    <t>354061438</t>
  </si>
  <si>
    <t>04/01/2025</t>
  </si>
  <si>
    <t>Rent</t>
  </si>
  <si>
    <t>354060962</t>
  </si>
  <si>
    <t>04/01/2025</t>
  </si>
  <si>
    <t>Charge Total:</t>
  </si>
  <si>
    <t>08-0824</t>
  </si>
  <si>
    <t>2 Bedroom / 2 Bathroom B1</t>
  </si>
  <si>
    <t>Occupied No Notice</t>
  </si>
  <si>
    <t>Estrada, Eric</t>
  </si>
  <si>
    <t>Resident</t>
  </si>
  <si>
    <t>Rent</t>
  </si>
  <si>
    <t>354061087</t>
  </si>
  <si>
    <t>04/01/2025</t>
  </si>
  <si>
    <t>Late Fee</t>
  </si>
  <si>
    <t>354401809</t>
  </si>
  <si>
    <t>04/04/2025</t>
  </si>
  <si>
    <t>Charge Total:</t>
  </si>
  <si>
    <t>08-0825</t>
  </si>
  <si>
    <t>2 Bedroom / 2 Bathroom B1</t>
  </si>
  <si>
    <t>Occupied No Notice</t>
  </si>
  <si>
    <t>Barrero mendoza, David</t>
  </si>
  <si>
    <t>Resident</t>
  </si>
  <si>
    <t>Amenity Rent</t>
  </si>
  <si>
    <t>354061228</t>
  </si>
  <si>
    <t>04/01/2025</t>
  </si>
  <si>
    <t>Rent</t>
  </si>
  <si>
    <t>354061375</t>
  </si>
  <si>
    <t>04/01/2025</t>
  </si>
  <si>
    <t>Charge Total:</t>
  </si>
  <si>
    <t>08-0826</t>
  </si>
  <si>
    <t>2 Bedroom / 2 Bathroom B1</t>
  </si>
  <si>
    <t>Occupied No Notice</t>
  </si>
  <si>
    <t>Waheed, Nabeel</t>
  </si>
  <si>
    <t>Resident</t>
  </si>
  <si>
    <t>Amenity Rent</t>
  </si>
  <si>
    <t>354061305</t>
  </si>
  <si>
    <t>04/01/2025</t>
  </si>
  <si>
    <t>Rent</t>
  </si>
  <si>
    <t>354061199</t>
  </si>
  <si>
    <t>04/01/2025</t>
  </si>
  <si>
    <t>Concession-Resident</t>
  </si>
  <si>
    <t>354246260</t>
  </si>
  <si>
    <t>04/01/2025</t>
  </si>
  <si>
    <t>Charge Total:</t>
  </si>
  <si>
    <t>09-0901</t>
  </si>
  <si>
    <t>2 Bedroom / 2 Bathroom B1</t>
  </si>
  <si>
    <t>Occupied No Notice</t>
  </si>
  <si>
    <t>Fonseca Rodriguez, Williams</t>
  </si>
  <si>
    <t>Resident</t>
  </si>
  <si>
    <t>Amenity Rent</t>
  </si>
  <si>
    <t>354061059</t>
  </si>
  <si>
    <t>04/01/2025</t>
  </si>
  <si>
    <t>Rent</t>
  </si>
  <si>
    <t>354060881</t>
  </si>
  <si>
    <t>04/01/2025</t>
  </si>
  <si>
    <t>Charge Total:</t>
  </si>
  <si>
    <t>09-0902</t>
  </si>
  <si>
    <t>1 bed / 1 bath A4</t>
  </si>
  <si>
    <t>Occupied No Notice</t>
  </si>
  <si>
    <t>Khan, Erica</t>
  </si>
  <si>
    <t>Resident</t>
  </si>
  <si>
    <t>Amenity Rent</t>
  </si>
  <si>
    <t>354061280</t>
  </si>
  <si>
    <t>04/01/2025</t>
  </si>
  <si>
    <t>Rent</t>
  </si>
  <si>
    <t>354061191</t>
  </si>
  <si>
    <t>04/01/2025</t>
  </si>
  <si>
    <t>Charge Total:</t>
  </si>
  <si>
    <t>09-0903</t>
  </si>
  <si>
    <t>1 bed / 1 bath A4</t>
  </si>
  <si>
    <t>Occupied No Notice</t>
  </si>
  <si>
    <t>Parson, Carlos</t>
  </si>
  <si>
    <t>Resident</t>
  </si>
  <si>
    <t>Amenity Rent</t>
  </si>
  <si>
    <t>354060979</t>
  </si>
  <si>
    <t>04/01/2025</t>
  </si>
  <si>
    <t>Rent</t>
  </si>
  <si>
    <t>354061136</t>
  </si>
  <si>
    <t>04/01/2025</t>
  </si>
  <si>
    <t>Late Fee</t>
  </si>
  <si>
    <t>354401813</t>
  </si>
  <si>
    <t>04/04/2025</t>
  </si>
  <si>
    <t>Charge Total:</t>
  </si>
  <si>
    <t>09-0904</t>
  </si>
  <si>
    <t>2 Bedroom / 2 Bathroom B1</t>
  </si>
  <si>
    <t>Occupied No Notice</t>
  </si>
  <si>
    <t>Villalobos, Erika</t>
  </si>
  <si>
    <t>Resident</t>
  </si>
  <si>
    <t>Amenity Rent</t>
  </si>
  <si>
    <t>354060985</t>
  </si>
  <si>
    <t>04/01/2025</t>
  </si>
  <si>
    <t>Rent</t>
  </si>
  <si>
    <t>354061247</t>
  </si>
  <si>
    <t>04/01/2025</t>
  </si>
  <si>
    <t>Charge Total:</t>
  </si>
  <si>
    <t>09-0905</t>
  </si>
  <si>
    <t>1 bed / 1 bath A4</t>
  </si>
  <si>
    <t>Occupied No Notice</t>
  </si>
  <si>
    <t>Davis, Reginald</t>
  </si>
  <si>
    <t>Resident</t>
  </si>
  <si>
    <t>Amenity Rent</t>
  </si>
  <si>
    <t>354061064</t>
  </si>
  <si>
    <t>04/01/2025</t>
  </si>
  <si>
    <t>Rent</t>
  </si>
  <si>
    <t>354061092</t>
  </si>
  <si>
    <t>04/01/2025</t>
  </si>
  <si>
    <t>Concession-Resident</t>
  </si>
  <si>
    <t>354061275</t>
  </si>
  <si>
    <t>04/01/2025</t>
  </si>
  <si>
    <t>Charge Total:</t>
  </si>
  <si>
    <t>09-0906</t>
  </si>
  <si>
    <t>1 bed / 1 bath A4</t>
  </si>
  <si>
    <t>Occupied No Notice</t>
  </si>
  <si>
    <t>Lewing, Paul</t>
  </si>
  <si>
    <t>Resident</t>
  </si>
  <si>
    <t>Rent</t>
  </si>
  <si>
    <t>354060949</t>
  </si>
  <si>
    <t>04/01/2025</t>
  </si>
  <si>
    <t>Charge Total:</t>
  </si>
  <si>
    <t>09-0921</t>
  </si>
  <si>
    <t>2 Bedroom / 2 Bathroom B1</t>
  </si>
  <si>
    <t>Occupied No Notice</t>
  </si>
  <si>
    <t>DeGray, Rhiannon</t>
  </si>
  <si>
    <t>Resident</t>
  </si>
  <si>
    <t>Rent</t>
  </si>
  <si>
    <t>354061465</t>
  </si>
  <si>
    <t>04/01/2025</t>
  </si>
  <si>
    <t>Charge Total:</t>
  </si>
  <si>
    <t>09-0922</t>
  </si>
  <si>
    <t>1 bed / 1 bath A4</t>
  </si>
  <si>
    <t>Occupied No Notice</t>
  </si>
  <si>
    <t>Fitzgerald, Antonio</t>
  </si>
  <si>
    <t>Resident</t>
  </si>
  <si>
    <t>Amenity Rent</t>
  </si>
  <si>
    <t>354060851</t>
  </si>
  <si>
    <t>04/01/2025</t>
  </si>
  <si>
    <t>Rent</t>
  </si>
  <si>
    <t>354061270</t>
  </si>
  <si>
    <t>04/01/2025</t>
  </si>
  <si>
    <t>Charge Total:</t>
  </si>
  <si>
    <t>09-0923</t>
  </si>
  <si>
    <t>1 bed / 1 bath A4</t>
  </si>
  <si>
    <t>Occupied No Notice</t>
  </si>
  <si>
    <t>Benton, Ethan</t>
  </si>
  <si>
    <t>Resident</t>
  </si>
  <si>
    <t>Amenity Rent</t>
  </si>
  <si>
    <t>354061379</t>
  </si>
  <si>
    <t>04/01/2025</t>
  </si>
  <si>
    <t>Rent</t>
  </si>
  <si>
    <t>354061213</t>
  </si>
  <si>
    <t>04/01/2025</t>
  </si>
  <si>
    <t>Charge Total:</t>
  </si>
  <si>
    <t>09-0924</t>
  </si>
  <si>
    <t>2 Bedroom / 2 Bathroom B1</t>
  </si>
  <si>
    <t>Occupied No Notice</t>
  </si>
  <si>
    <t>Torres, Juan</t>
  </si>
  <si>
    <t>Resident</t>
  </si>
  <si>
    <t>Rent</t>
  </si>
  <si>
    <t>354061077</t>
  </si>
  <si>
    <t>04/01/2025</t>
  </si>
  <si>
    <t>Renters Insurance Fine</t>
  </si>
  <si>
    <t>354042172</t>
  </si>
  <si>
    <t>04/01/2025</t>
  </si>
  <si>
    <t>Charge Total:</t>
  </si>
  <si>
    <t>09-0925</t>
  </si>
  <si>
    <t>1 bed / 1 bath A4</t>
  </si>
  <si>
    <t>Vacant Unrented Not Ready</t>
  </si>
  <si>
    <t>-- Vacant --</t>
  </si>
  <si>
    <t>-</t>
  </si>
  <si>
    <t>Charge Total:</t>
  </si>
  <si>
    <t>09-0926</t>
  </si>
  <si>
    <t>1 bed / 1 bath A4</t>
  </si>
  <si>
    <t>Occupied No Notice</t>
  </si>
  <si>
    <t>Aregay, Azeb</t>
  </si>
  <si>
    <t>Resident</t>
  </si>
  <si>
    <t>Amenity Rent</t>
  </si>
  <si>
    <t>354061224</t>
  </si>
  <si>
    <t>04/01/2025</t>
  </si>
  <si>
    <t>Rent</t>
  </si>
  <si>
    <t>354061225</t>
  </si>
  <si>
    <t>04/01/2025</t>
  </si>
  <si>
    <t>Concession-Resident</t>
  </si>
  <si>
    <t>354246358</t>
  </si>
  <si>
    <t>04/01/2025</t>
  </si>
  <si>
    <t>Charge Total:</t>
  </si>
  <si>
    <t>10-1001</t>
  </si>
  <si>
    <t>2 Bedroom / 2 Bathroom B1</t>
  </si>
  <si>
    <t>Occupied No Notice</t>
  </si>
  <si>
    <t>Duran, Alain</t>
  </si>
  <si>
    <t>Resident</t>
  </si>
  <si>
    <t>Amenity Rent</t>
  </si>
  <si>
    <t>354061337</t>
  </si>
  <si>
    <t>04/01/2025</t>
  </si>
  <si>
    <t>Rent</t>
  </si>
  <si>
    <t>354060978</t>
  </si>
  <si>
    <t>04/01/2025</t>
  </si>
  <si>
    <t>Charge Total:</t>
  </si>
  <si>
    <t>10-1002</t>
  </si>
  <si>
    <t>2 Bedroom / 2 Bathroom B1</t>
  </si>
  <si>
    <t>Occupied No Notice</t>
  </si>
  <si>
    <t>Perez Garrido, Aracelis</t>
  </si>
  <si>
    <t>Resident</t>
  </si>
  <si>
    <t>Amenity Rent</t>
  </si>
  <si>
    <t>354061071</t>
  </si>
  <si>
    <t>04/01/2025</t>
  </si>
  <si>
    <t>Rent</t>
  </si>
  <si>
    <t>354061401</t>
  </si>
  <si>
    <t>04/01/2025</t>
  </si>
  <si>
    <t>Charge Total:</t>
  </si>
  <si>
    <t>10-1003</t>
  </si>
  <si>
    <t>2 Bedroom / 2 Bathroom B1</t>
  </si>
  <si>
    <t>Occupied No Notice</t>
  </si>
  <si>
    <t>Marquez Pinto, Maria</t>
  </si>
  <si>
    <t>Resident</t>
  </si>
  <si>
    <t>Rent</t>
  </si>
  <si>
    <t>354061322</t>
  </si>
  <si>
    <t>04/01/2025</t>
  </si>
  <si>
    <t>Charge Total:</t>
  </si>
  <si>
    <t>10-1004</t>
  </si>
  <si>
    <t>2 Bedroom / 2 Bathroom B1</t>
  </si>
  <si>
    <t>Occupied No Notice</t>
  </si>
  <si>
    <t>Kamara, Dauda</t>
  </si>
  <si>
    <t>Resident</t>
  </si>
  <si>
    <t>Amenity Rent</t>
  </si>
  <si>
    <t>354061391</t>
  </si>
  <si>
    <t>04/01/2025</t>
  </si>
  <si>
    <t>Rent</t>
  </si>
  <si>
    <t>354060875</t>
  </si>
  <si>
    <t>04/01/2025</t>
  </si>
  <si>
    <t>Charge Total:</t>
  </si>
  <si>
    <t>10-1005</t>
  </si>
  <si>
    <t>2 Bedroom / 2 Bathroom B1</t>
  </si>
  <si>
    <t>Occupied No Notice</t>
  </si>
  <si>
    <t>Gonzalez Salmeron, Regina</t>
  </si>
  <si>
    <t>Resident</t>
  </si>
  <si>
    <t>Amenity Rent</t>
  </si>
  <si>
    <t>354060899</t>
  </si>
  <si>
    <t>04/01/2025</t>
  </si>
  <si>
    <t>Rent</t>
  </si>
  <si>
    <t>354061306</t>
  </si>
  <si>
    <t>04/01/2025</t>
  </si>
  <si>
    <t>Charge Total:</t>
  </si>
  <si>
    <t>10-1006</t>
  </si>
  <si>
    <t>2 Bedroom / 2 Bathroom B1</t>
  </si>
  <si>
    <t>Occupied No Notice</t>
  </si>
  <si>
    <t>Galbreath, Jane</t>
  </si>
  <si>
    <t>Resident</t>
  </si>
  <si>
    <t>Rent</t>
  </si>
  <si>
    <t>354060993</t>
  </si>
  <si>
    <t>04/01/2025</t>
  </si>
  <si>
    <t>Charge Total:</t>
  </si>
  <si>
    <t>10-1021</t>
  </si>
  <si>
    <t>2 Bedroom / 2 Bathroom B1</t>
  </si>
  <si>
    <t>Occupied No Notice</t>
  </si>
  <si>
    <t>Arenas, Jackson</t>
  </si>
  <si>
    <t>Resident</t>
  </si>
  <si>
    <t>Rent</t>
  </si>
  <si>
    <t>354061101</t>
  </si>
  <si>
    <t>04/01/2025</t>
  </si>
  <si>
    <t>Charge Total:</t>
  </si>
  <si>
    <t>10-1022</t>
  </si>
  <si>
    <t>2 Bedroom / 2 Bathroom B1</t>
  </si>
  <si>
    <t>Occupied No Notice</t>
  </si>
  <si>
    <t>Cabrera, Fredie</t>
  </si>
  <si>
    <t>Resident</t>
  </si>
  <si>
    <t>Amenity Rent</t>
  </si>
  <si>
    <t>354061189</t>
  </si>
  <si>
    <t>04/01/2025</t>
  </si>
  <si>
    <t>Rent</t>
  </si>
  <si>
    <t>354061288</t>
  </si>
  <si>
    <t>04/01/2025</t>
  </si>
  <si>
    <t>Charge Total:</t>
  </si>
  <si>
    <t>10-1023</t>
  </si>
  <si>
    <t>2 Bedroom / 2 Bathroom B1</t>
  </si>
  <si>
    <t>Occupied No Notice</t>
  </si>
  <si>
    <t>Garza, Norma</t>
  </si>
  <si>
    <t>Resident</t>
  </si>
  <si>
    <t>Amenity Rent</t>
  </si>
  <si>
    <t>354061011</t>
  </si>
  <si>
    <t>04/01/2025</t>
  </si>
  <si>
    <t>Rent</t>
  </si>
  <si>
    <t>354060935</t>
  </si>
  <si>
    <t>04/01/2025</t>
  </si>
  <si>
    <t>Concession-Resident</t>
  </si>
  <si>
    <t>354246608</t>
  </si>
  <si>
    <t>04/01/2025</t>
  </si>
  <si>
    <t>Charge Total:</t>
  </si>
  <si>
    <t>10-1024</t>
  </si>
  <si>
    <t>2 Bedroom / 2 Bathroom B1</t>
  </si>
  <si>
    <t>Occupied No Notice</t>
  </si>
  <si>
    <t>Oli, Sunil</t>
  </si>
  <si>
    <t>Resident</t>
  </si>
  <si>
    <t>Rent</t>
  </si>
  <si>
    <t>354060966</t>
  </si>
  <si>
    <t>04/01/2025</t>
  </si>
  <si>
    <t>Charge Total:</t>
  </si>
  <si>
    <t>10-1025</t>
  </si>
  <si>
    <t>2 Bedroom / 2 Bathroom B1</t>
  </si>
  <si>
    <t>Occupied No Notice</t>
  </si>
  <si>
    <t>Corea Alvarado, Jairo</t>
  </si>
  <si>
    <t>Resident</t>
  </si>
  <si>
    <t>Amenity Rent</t>
  </si>
  <si>
    <t>354061293</t>
  </si>
  <si>
    <t>04/01/2025</t>
  </si>
  <si>
    <t>Rent</t>
  </si>
  <si>
    <t>354060857</t>
  </si>
  <si>
    <t>04/01/2025</t>
  </si>
  <si>
    <t>Charge Total:</t>
  </si>
  <si>
    <t>10-1026</t>
  </si>
  <si>
    <t>2 Bedroom / 2 Bathroom B1</t>
  </si>
  <si>
    <t>Occupied No Notice</t>
  </si>
  <si>
    <t>Schroeder, Amber</t>
  </si>
  <si>
    <t>Resident</t>
  </si>
  <si>
    <t>Amenity Rent</t>
  </si>
  <si>
    <t>354061340</t>
  </si>
  <si>
    <t>04/01/2025</t>
  </si>
  <si>
    <t>Amenity Rent</t>
  </si>
  <si>
    <t>354061114</t>
  </si>
  <si>
    <t>04/01/2025</t>
  </si>
  <si>
    <t>Rent</t>
  </si>
  <si>
    <t>354061176</t>
  </si>
  <si>
    <t>04/01/2025</t>
  </si>
  <si>
    <t>Charge Total:</t>
  </si>
  <si>
    <t>11-1101</t>
  </si>
  <si>
    <t>2 Bedroom / 2 Bathroom B1</t>
  </si>
  <si>
    <t>Occupied No Notice</t>
  </si>
  <si>
    <t>Siwakoti, Laxmi</t>
  </si>
  <si>
    <t>Resident</t>
  </si>
  <si>
    <t>Amenity Rent</t>
  </si>
  <si>
    <t>354061202</t>
  </si>
  <si>
    <t>04/01/2025</t>
  </si>
  <si>
    <t>Rent</t>
  </si>
  <si>
    <t>354061090</t>
  </si>
  <si>
    <t>04/01/2025</t>
  </si>
  <si>
    <t>Charge Total:</t>
  </si>
  <si>
    <t>11-1102</t>
  </si>
  <si>
    <t>1 bed / 1 bath A4</t>
  </si>
  <si>
    <t>Occupied No Notice</t>
  </si>
  <si>
    <t>Gonzalez, Jorge</t>
  </si>
  <si>
    <t>Resident</t>
  </si>
  <si>
    <t>Amenity Rent</t>
  </si>
  <si>
    <t>354061167</t>
  </si>
  <si>
    <t>04/01/2025</t>
  </si>
  <si>
    <t>Rent</t>
  </si>
  <si>
    <t>354061297</t>
  </si>
  <si>
    <t>04/01/2025</t>
  </si>
  <si>
    <t>Charge Total:</t>
  </si>
  <si>
    <t>11-1103</t>
  </si>
  <si>
    <t>1 bed / 1 bath A4</t>
  </si>
  <si>
    <t>Occupied No Notice</t>
  </si>
  <si>
    <t>Arauza, Nicole</t>
  </si>
  <si>
    <t>Resident</t>
  </si>
  <si>
    <t>Amenity Rent</t>
  </si>
  <si>
    <t>354061263</t>
  </si>
  <si>
    <t>04/01/2025</t>
  </si>
  <si>
    <t>Rent</t>
  </si>
  <si>
    <t>354061045</t>
  </si>
  <si>
    <t>04/01/2025</t>
  </si>
  <si>
    <t>Charge Total:</t>
  </si>
  <si>
    <t>11-1104</t>
  </si>
  <si>
    <t>2 Bedroom / 2 Bathroom B1</t>
  </si>
  <si>
    <t>Occupied No Notice</t>
  </si>
  <si>
    <t>Carey, Letitia (Tish)</t>
  </si>
  <si>
    <t>Resident</t>
  </si>
  <si>
    <t>Amenity Rent</t>
  </si>
  <si>
    <t>354061394</t>
  </si>
  <si>
    <t>04/01/2025</t>
  </si>
  <si>
    <t>Rent</t>
  </si>
  <si>
    <t>354061100</t>
  </si>
  <si>
    <t>04/01/2025</t>
  </si>
  <si>
    <t>Charge Total:</t>
  </si>
  <si>
    <t>11-1105</t>
  </si>
  <si>
    <t>1 bed / 1 bath A4</t>
  </si>
  <si>
    <t>Occupied No Notice</t>
  </si>
  <si>
    <t>Warrendorf, Shirley</t>
  </si>
  <si>
    <t>Resident</t>
  </si>
  <si>
    <t>Amenity Rent</t>
  </si>
  <si>
    <t>354061477</t>
  </si>
  <si>
    <t>04/01/2025</t>
  </si>
  <si>
    <t>Rent</t>
  </si>
  <si>
    <t>354060996</t>
  </si>
  <si>
    <t>04/01/2025</t>
  </si>
  <si>
    <t>Charge Total:</t>
  </si>
  <si>
    <t>11-1106</t>
  </si>
  <si>
    <t>1 bed / 1 bath A4</t>
  </si>
  <si>
    <t>Occupied No Notice</t>
  </si>
  <si>
    <t>Lyon, Glenna</t>
  </si>
  <si>
    <t>Resident</t>
  </si>
  <si>
    <t>Amenity Rent</t>
  </si>
  <si>
    <t>354061310</t>
  </si>
  <si>
    <t>04/01/2025</t>
  </si>
  <si>
    <t>Rent</t>
  </si>
  <si>
    <t>354061110</t>
  </si>
  <si>
    <t>04/01/2025</t>
  </si>
  <si>
    <t>Charge Total:</t>
  </si>
  <si>
    <t>11-1121</t>
  </si>
  <si>
    <t>2 Bedroom / 2 Bathroom B1</t>
  </si>
  <si>
    <t>Occupied No Notice</t>
  </si>
  <si>
    <t>Munoz, Benjamin</t>
  </si>
  <si>
    <t>Resident</t>
  </si>
  <si>
    <t>Amenity Rent</t>
  </si>
  <si>
    <t>354060956</t>
  </si>
  <si>
    <t>04/01/2025</t>
  </si>
  <si>
    <t>Rent</t>
  </si>
  <si>
    <t>354061315</t>
  </si>
  <si>
    <t>04/01/2025</t>
  </si>
  <si>
    <t>Charge Total:</t>
  </si>
  <si>
    <t>11-1122</t>
  </si>
  <si>
    <t>1 bed / 1 bath A4</t>
  </si>
  <si>
    <t>Occupied No Notice</t>
  </si>
  <si>
    <t>Hunt, Erin</t>
  </si>
  <si>
    <t>Resident</t>
  </si>
  <si>
    <t>Amenity Rent</t>
  </si>
  <si>
    <t>354061380</t>
  </si>
  <si>
    <t>04/01/2025</t>
  </si>
  <si>
    <t>Rent</t>
  </si>
  <si>
    <t>354060998</t>
  </si>
  <si>
    <t>04/01/2025</t>
  </si>
  <si>
    <t>Late Fee</t>
  </si>
  <si>
    <t>354401832</t>
  </si>
  <si>
    <t>04/04/2025</t>
  </si>
  <si>
    <t>Charge Total:</t>
  </si>
  <si>
    <t>11-1123</t>
  </si>
  <si>
    <t>1 bed / 1 bath A4</t>
  </si>
  <si>
    <t>Occupied No Notice</t>
  </si>
  <si>
    <t>Ramirez, Kathleena</t>
  </si>
  <si>
    <t>Resident</t>
  </si>
  <si>
    <t>Amenity Rent</t>
  </si>
  <si>
    <t>354061040</t>
  </si>
  <si>
    <t>04/01/2025</t>
  </si>
  <si>
    <t>Rent</t>
  </si>
  <si>
    <t>354061392</t>
  </si>
  <si>
    <t>04/01/2025</t>
  </si>
  <si>
    <t>Charge Total:</t>
  </si>
  <si>
    <t>11-1124</t>
  </si>
  <si>
    <t>2 Bedroom / 2 Bathroom B1</t>
  </si>
  <si>
    <t>Occupied No Notice</t>
  </si>
  <si>
    <t>Millett, Nathan</t>
  </si>
  <si>
    <t>Resident</t>
  </si>
  <si>
    <t>Rent</t>
  </si>
  <si>
    <t>354061212</t>
  </si>
  <si>
    <t>04/01/2025</t>
  </si>
  <si>
    <t>Charge Total:</t>
  </si>
  <si>
    <t>11-1125</t>
  </si>
  <si>
    <t>1 bed / 1 bath A4</t>
  </si>
  <si>
    <t>Occupied No Notice</t>
  </si>
  <si>
    <t>Pineda Arevalo, Rosa</t>
  </si>
  <si>
    <t>Resident</t>
  </si>
  <si>
    <t>Amenity Rent</t>
  </si>
  <si>
    <t>354061344</t>
  </si>
  <si>
    <t>04/01/2025</t>
  </si>
  <si>
    <t>Amenity Rent</t>
  </si>
  <si>
    <t>354061415</t>
  </si>
  <si>
    <t>04/01/2025</t>
  </si>
  <si>
    <t>Rent</t>
  </si>
  <si>
    <t>354061292</t>
  </si>
  <si>
    <t>04/01/2025</t>
  </si>
  <si>
    <t>Charge Total:</t>
  </si>
  <si>
    <t>11-1126</t>
  </si>
  <si>
    <t>1 bed / 1 bath A4</t>
  </si>
  <si>
    <t>Occupied No Notice</t>
  </si>
  <si>
    <t>Londono Navarro, Daniel</t>
  </si>
  <si>
    <t>Resident</t>
  </si>
  <si>
    <t>Amenity Rent</t>
  </si>
  <si>
    <t>354061417</t>
  </si>
  <si>
    <t>04/01/2025</t>
  </si>
  <si>
    <t>Rent</t>
  </si>
  <si>
    <t>354060849</t>
  </si>
  <si>
    <t>04/01/2025</t>
  </si>
  <si>
    <t>Concession-Resident</t>
  </si>
  <si>
    <t>354060896</t>
  </si>
  <si>
    <t>04/01/2025</t>
  </si>
  <si>
    <t>Charge Total:</t>
  </si>
  <si>
    <t>12-1201</t>
  </si>
  <si>
    <t>2 Bedroom / 2 Bathroom B1</t>
  </si>
  <si>
    <t>Occupied No Notice</t>
  </si>
  <si>
    <t>Hinterreiter, John</t>
  </si>
  <si>
    <t>Resident</t>
  </si>
  <si>
    <t>Amenity Rent</t>
  </si>
  <si>
    <t>354060889</t>
  </si>
  <si>
    <t>04/01/2025</t>
  </si>
  <si>
    <t>Rent</t>
  </si>
  <si>
    <t>354061416</t>
  </si>
  <si>
    <t>04/01/2025</t>
  </si>
  <si>
    <t>Charge Total:</t>
  </si>
  <si>
    <t>12-1202</t>
  </si>
  <si>
    <t>1 bed / 1 bath A4</t>
  </si>
  <si>
    <t>Occupied No Notice</t>
  </si>
  <si>
    <t>Anderson, Jacob</t>
  </si>
  <si>
    <t>Resident</t>
  </si>
  <si>
    <t>Amenity Rent</t>
  </si>
  <si>
    <t>354061418</t>
  </si>
  <si>
    <t>04/01/2025</t>
  </si>
  <si>
    <t>Rent</t>
  </si>
  <si>
    <t>354061028</t>
  </si>
  <si>
    <t>04/01/2025</t>
  </si>
  <si>
    <t>Charge Total:</t>
  </si>
  <si>
    <t>12-1203</t>
  </si>
  <si>
    <t>1 bed / 1 bath A4</t>
  </si>
  <si>
    <t>Occupied No Notice</t>
  </si>
  <si>
    <t>Lopez, Michael</t>
  </si>
  <si>
    <t>Resident</t>
  </si>
  <si>
    <t>Amenity Rent</t>
  </si>
  <si>
    <t>354061262</t>
  </si>
  <si>
    <t>04/01/2025</t>
  </si>
  <si>
    <t>Rent</t>
  </si>
  <si>
    <t>354061033</t>
  </si>
  <si>
    <t>04/01/2025</t>
  </si>
  <si>
    <t>Charge Total:</t>
  </si>
  <si>
    <t>12-1204</t>
  </si>
  <si>
    <t>2 Bedroom / 2 Bathroom B1</t>
  </si>
  <si>
    <t>Occupied No Notice</t>
  </si>
  <si>
    <t>Shahi, Man</t>
  </si>
  <si>
    <t>Resident</t>
  </si>
  <si>
    <t>Amenity Rent</t>
  </si>
  <si>
    <t>354061426</t>
  </si>
  <si>
    <t>04/01/2025</t>
  </si>
  <si>
    <t>Rent</t>
  </si>
  <si>
    <t>354061002</t>
  </si>
  <si>
    <t>04/01/2025</t>
  </si>
  <si>
    <t>Renters Insurance Fine</t>
  </si>
  <si>
    <t>354055916</t>
  </si>
  <si>
    <t>04/01/2025</t>
  </si>
  <si>
    <t>Renters Insurance Fine</t>
  </si>
  <si>
    <t>354041776</t>
  </si>
  <si>
    <t>04/01/2025</t>
  </si>
  <si>
    <t>Charge Total:</t>
  </si>
  <si>
    <t>12-1205</t>
  </si>
  <si>
    <t>1 bed / 1 bath A4</t>
  </si>
  <si>
    <t>Occupied No Notice</t>
  </si>
  <si>
    <t>Sirag, Hanna</t>
  </si>
  <si>
    <t>Resident</t>
  </si>
  <si>
    <t>Amenity Rent</t>
  </si>
  <si>
    <t>354061182</t>
  </si>
  <si>
    <t>04/01/2025</t>
  </si>
  <si>
    <t>Rent</t>
  </si>
  <si>
    <t>354061302</t>
  </si>
  <si>
    <t>04/01/2025</t>
  </si>
  <si>
    <t>Charge Total:</t>
  </si>
  <si>
    <t>12-1206</t>
  </si>
  <si>
    <t>1 bed / 1 bath A4</t>
  </si>
  <si>
    <t>Occupied No Notice</t>
  </si>
  <si>
    <t>Ross, Ronald</t>
  </si>
  <si>
    <t>Resident</t>
  </si>
  <si>
    <t>Amenity Rent</t>
  </si>
  <si>
    <t>354060859</t>
  </si>
  <si>
    <t>04/01/2025</t>
  </si>
  <si>
    <t>Rent</t>
  </si>
  <si>
    <t>354061383</t>
  </si>
  <si>
    <t>04/01/2025</t>
  </si>
  <si>
    <t>Concession-Resident</t>
  </si>
  <si>
    <t>354060908</t>
  </si>
  <si>
    <t>04/01/2025</t>
  </si>
  <si>
    <t>Charge Total:</t>
  </si>
  <si>
    <t>12-1221</t>
  </si>
  <si>
    <t>2 Bedroom / 2 Bathroom B1</t>
  </si>
  <si>
    <t>Occupied No Notice</t>
  </si>
  <si>
    <t>Holguin, Joseph</t>
  </si>
  <si>
    <t>Resident</t>
  </si>
  <si>
    <t>Rent</t>
  </si>
  <si>
    <t>354060892</t>
  </si>
  <si>
    <t>04/01/2025</t>
  </si>
  <si>
    <t>Charge Total:</t>
  </si>
  <si>
    <t>12-1222</t>
  </si>
  <si>
    <t>1 bed / 1 bath A4</t>
  </si>
  <si>
    <t>Vacant Unrented Ready</t>
  </si>
  <si>
    <t>-- Vacant --</t>
  </si>
  <si>
    <t>-</t>
  </si>
  <si>
    <t>Charge Total:</t>
  </si>
  <si>
    <t>12-1223</t>
  </si>
  <si>
    <t>1 bed / 1 bath A4</t>
  </si>
  <si>
    <t>Occupied No Notice</t>
  </si>
  <si>
    <t>Rodriguez, Carlos</t>
  </si>
  <si>
    <t>Resident</t>
  </si>
  <si>
    <t>Amenity Rent</t>
  </si>
  <si>
    <t>354061106</t>
  </si>
  <si>
    <t>04/01/2025</t>
  </si>
  <si>
    <t>Rent</t>
  </si>
  <si>
    <t>354060879</t>
  </si>
  <si>
    <t>04/01/2025</t>
  </si>
  <si>
    <t>Charge Total:</t>
  </si>
  <si>
    <t>12-1224</t>
  </si>
  <si>
    <t>2 Bedroom / 2 Bathroom B1</t>
  </si>
  <si>
    <t>Occupied No Notice</t>
  </si>
  <si>
    <t>Guyton, Kendra</t>
  </si>
  <si>
    <t>Resident</t>
  </si>
  <si>
    <t>Rent</t>
  </si>
  <si>
    <t>354061433</t>
  </si>
  <si>
    <t>04/01/2025</t>
  </si>
  <si>
    <t>Renters Insurance Fine</t>
  </si>
  <si>
    <t>354041795</t>
  </si>
  <si>
    <t>04/01/2025</t>
  </si>
  <si>
    <t>Charge Total:</t>
  </si>
  <si>
    <t>12-1225</t>
  </si>
  <si>
    <t>1 bed / 1 bath A4</t>
  </si>
  <si>
    <t>Occupied No Notice</t>
  </si>
  <si>
    <t>Torres, Mairelis</t>
  </si>
  <si>
    <t>Resident</t>
  </si>
  <si>
    <t>Amenity Rent</t>
  </si>
  <si>
    <t>354061159</t>
  </si>
  <si>
    <t>04/01/2025</t>
  </si>
  <si>
    <t>Rent</t>
  </si>
  <si>
    <t>354061220</t>
  </si>
  <si>
    <t>04/01/2025</t>
  </si>
  <si>
    <t>Charge Total:</t>
  </si>
  <si>
    <t>12-1226</t>
  </si>
  <si>
    <t>1 bed / 1 bath A4</t>
  </si>
  <si>
    <t>Occupied No Notice</t>
  </si>
  <si>
    <t>Estrada, Juan</t>
  </si>
  <si>
    <t>Resident</t>
  </si>
  <si>
    <t>Amenity Rent</t>
  </si>
  <si>
    <t>354060885</t>
  </si>
  <si>
    <t>04/01/2025</t>
  </si>
  <si>
    <t>Rent</t>
  </si>
  <si>
    <t>354061492</t>
  </si>
  <si>
    <t>04/01/2025</t>
  </si>
  <si>
    <t>Charge Total:</t>
  </si>
  <si>
    <t>13-1301</t>
  </si>
  <si>
    <t>1 bed / 1 bath A4</t>
  </si>
  <si>
    <t>Occupied No Notice</t>
  </si>
  <si>
    <t>Avila Del Monte, Milaidy</t>
  </si>
  <si>
    <t>Resident</t>
  </si>
  <si>
    <t>Amenity Rent</t>
  </si>
  <si>
    <t>354061491</t>
  </si>
  <si>
    <t>04/01/2025</t>
  </si>
  <si>
    <t>Rent</t>
  </si>
  <si>
    <t>354061221</t>
  </si>
  <si>
    <t>04/01/2025</t>
  </si>
  <si>
    <t>Charge Total:</t>
  </si>
  <si>
    <t>13-1302</t>
  </si>
  <si>
    <t>1 bed / 1 bath A4</t>
  </si>
  <si>
    <t>Occupied No Notice</t>
  </si>
  <si>
    <t>Salvo, Kimberly</t>
  </si>
  <si>
    <t>Resident</t>
  </si>
  <si>
    <t>Rent</t>
  </si>
  <si>
    <t>354061445</t>
  </si>
  <si>
    <t>04/01/2025</t>
  </si>
  <si>
    <t>Charge Total:</t>
  </si>
  <si>
    <t>13-1303</t>
  </si>
  <si>
    <t>2 Bedroom / 2 Bathroom B1</t>
  </si>
  <si>
    <t>Occupied No Notice</t>
  </si>
  <si>
    <t>Smith, Laketa</t>
  </si>
  <si>
    <t>Resident</t>
  </si>
  <si>
    <t>Amenity Rent</t>
  </si>
  <si>
    <t>354061485</t>
  </si>
  <si>
    <t>04/01/2025</t>
  </si>
  <si>
    <t>Rent</t>
  </si>
  <si>
    <t>354061243</t>
  </si>
  <si>
    <t>04/01/2025</t>
  </si>
  <si>
    <t>Charge Total:</t>
  </si>
  <si>
    <t>13-1304</t>
  </si>
  <si>
    <t>1 bed / 1 bath A4</t>
  </si>
  <si>
    <t>Occupied No Notice</t>
  </si>
  <si>
    <t>Sanders, Delores</t>
  </si>
  <si>
    <t>Resident</t>
  </si>
  <si>
    <t>Amenity Rent</t>
  </si>
  <si>
    <t>354060967</t>
  </si>
  <si>
    <t>04/01/2025</t>
  </si>
  <si>
    <t>Rent</t>
  </si>
  <si>
    <t>354061013</t>
  </si>
  <si>
    <t>04/01/2025</t>
  </si>
  <si>
    <t>Late Fee</t>
  </si>
  <si>
    <t>354401816</t>
  </si>
  <si>
    <t>04/04/2025</t>
  </si>
  <si>
    <t>Charge Total:</t>
  </si>
  <si>
    <t>13-1305</t>
  </si>
  <si>
    <t>1 bed / 1 bath A4</t>
  </si>
  <si>
    <t>Occupied No Notice</t>
  </si>
  <si>
    <t>Sturdivant, John</t>
  </si>
  <si>
    <t>Resident</t>
  </si>
  <si>
    <t>Amenity Rent</t>
  </si>
  <si>
    <t>354061112</t>
  </si>
  <si>
    <t>04/01/2025</t>
  </si>
  <si>
    <t>Rent</t>
  </si>
  <si>
    <t>354061019</t>
  </si>
  <si>
    <t>04/01/2025</t>
  </si>
  <si>
    <t>Charge Total:</t>
  </si>
  <si>
    <t>13-1306</t>
  </si>
  <si>
    <t>2 Bedroom / 2 Bathroom B1</t>
  </si>
  <si>
    <t>Vacant Unrented Ready</t>
  </si>
  <si>
    <t>-- Vacant --</t>
  </si>
  <si>
    <t>-</t>
  </si>
  <si>
    <t>Charge Total:</t>
  </si>
  <si>
    <t>13-1321</t>
  </si>
  <si>
    <t>1 bed / 1 bath A4</t>
  </si>
  <si>
    <t>Occupied No Notice</t>
  </si>
  <si>
    <t>Nair, Harikumar</t>
  </si>
  <si>
    <t>Resident</t>
  </si>
  <si>
    <t>Rent</t>
  </si>
  <si>
    <t>354061314</t>
  </si>
  <si>
    <t>04/01/2025</t>
  </si>
  <si>
    <t>Charge Total:</t>
  </si>
  <si>
    <t>13-1322</t>
  </si>
  <si>
    <t>1 bed / 1 bath A4</t>
  </si>
  <si>
    <t>Occupied No Notice</t>
  </si>
  <si>
    <t>Calderon, Guadalupe</t>
  </si>
  <si>
    <t>Resident</t>
  </si>
  <si>
    <t>Rent</t>
  </si>
  <si>
    <t>354061057</t>
  </si>
  <si>
    <t>04/01/2025</t>
  </si>
  <si>
    <t>Concession-Resident</t>
  </si>
  <si>
    <t>354060897</t>
  </si>
  <si>
    <t>04/01/2025</t>
  </si>
  <si>
    <t>Charge Total:</t>
  </si>
  <si>
    <t>13-1323</t>
  </si>
  <si>
    <t>2 Bedroom / 2 Bathroom B1</t>
  </si>
  <si>
    <t>Occupied No Notice</t>
  </si>
  <si>
    <t>Berumen, Tania</t>
  </si>
  <si>
    <t>Resident</t>
  </si>
  <si>
    <t>Rent</t>
  </si>
  <si>
    <t>354060938</t>
  </si>
  <si>
    <t>04/01/2025</t>
  </si>
  <si>
    <t>Late Fee</t>
  </si>
  <si>
    <t>354401807</t>
  </si>
  <si>
    <t>04/04/2025</t>
  </si>
  <si>
    <t>Renters Insurance Fine</t>
  </si>
  <si>
    <t>354041818</t>
  </si>
  <si>
    <t>04/01/2025</t>
  </si>
  <si>
    <t>Renters Insurance Fine</t>
  </si>
  <si>
    <t>354052661</t>
  </si>
  <si>
    <t>04/01/2025</t>
  </si>
  <si>
    <t>Charge Total:</t>
  </si>
  <si>
    <t>13-1324</t>
  </si>
  <si>
    <t>1 bed / 1 bath A4</t>
  </si>
  <si>
    <t>Notice Unrented</t>
  </si>
  <si>
    <t>Duvon, Jose</t>
  </si>
  <si>
    <t>Resident</t>
  </si>
  <si>
    <t>Rent</t>
  </si>
  <si>
    <t>354061414</t>
  </si>
  <si>
    <t>04/01/2025</t>
  </si>
  <si>
    <t>Late Fee</t>
  </si>
  <si>
    <t>354401810</t>
  </si>
  <si>
    <t>04/04/2025</t>
  </si>
  <si>
    <t>Renters Insurance Fine</t>
  </si>
  <si>
    <t>354041999</t>
  </si>
  <si>
    <t>04/01/2025</t>
  </si>
  <si>
    <t>Charge Total:</t>
  </si>
  <si>
    <t>13-1325</t>
  </si>
  <si>
    <t>1 bed / 1 bath A4</t>
  </si>
  <si>
    <t>Occupied No Notice</t>
  </si>
  <si>
    <t>Parada, Mauricio</t>
  </si>
  <si>
    <t>Resident</t>
  </si>
  <si>
    <t>Rent</t>
  </si>
  <si>
    <t>354061047</t>
  </si>
  <si>
    <t>04/01/2025</t>
  </si>
  <si>
    <t>Charge Total:</t>
  </si>
  <si>
    <t>13-1326</t>
  </si>
  <si>
    <t>2 Bedroom / 2 Bathroom B1</t>
  </si>
  <si>
    <t>Notice Unrented</t>
  </si>
  <si>
    <t>Richards, Alisha</t>
  </si>
  <si>
    <t>Resident</t>
  </si>
  <si>
    <t>Rent</t>
  </si>
  <si>
    <t>354060929</t>
  </si>
  <si>
    <t>04/01/2025</t>
  </si>
  <si>
    <t>Charge Total:</t>
  </si>
  <si>
    <t>14-1401</t>
  </si>
  <si>
    <t>2 Bedroom / 2 Bathroom B1</t>
  </si>
  <si>
    <t>Occupied No Notice</t>
  </si>
  <si>
    <t>Guido, Arturo</t>
  </si>
  <si>
    <t>Resident</t>
  </si>
  <si>
    <t>Amenity Rent</t>
  </si>
  <si>
    <t>354061197</t>
  </si>
  <si>
    <t>04/01/2025</t>
  </si>
  <si>
    <t>Rent</t>
  </si>
  <si>
    <t>354061035</t>
  </si>
  <si>
    <t>04/01/2025</t>
  </si>
  <si>
    <t>Charge Total:</t>
  </si>
  <si>
    <t>14-1402</t>
  </si>
  <si>
    <t>1 bed / 1 bath A4</t>
  </si>
  <si>
    <t>Occupied No Notice</t>
  </si>
  <si>
    <t>Hartman, Richard (Ricky)</t>
  </si>
  <si>
    <t>Resident</t>
  </si>
  <si>
    <t>Amenity Rent</t>
  </si>
  <si>
    <t>354060927</t>
  </si>
  <si>
    <t>04/01/2025</t>
  </si>
  <si>
    <t>Rent</t>
  </si>
  <si>
    <t>354060937</t>
  </si>
  <si>
    <t>04/01/2025</t>
  </si>
  <si>
    <t>Late Fee</t>
  </si>
  <si>
    <t>354401815</t>
  </si>
  <si>
    <t>04/04/2025</t>
  </si>
  <si>
    <t>Charge Total:</t>
  </si>
  <si>
    <t>14-1403</t>
  </si>
  <si>
    <t>1 bed / 1 bath A4</t>
  </si>
  <si>
    <t>Occupied No Notice</t>
  </si>
  <si>
    <t>Henry, JaMari</t>
  </si>
  <si>
    <t>Resident</t>
  </si>
  <si>
    <t>Amenity Rent</t>
  </si>
  <si>
    <t>354061294</t>
  </si>
  <si>
    <t>04/01/2025</t>
  </si>
  <si>
    <t>Rent</t>
  </si>
  <si>
    <t>354060986</t>
  </si>
  <si>
    <t>04/01/2025</t>
  </si>
  <si>
    <t>Bounced Check Fee</t>
  </si>
  <si>
    <t>354345265</t>
  </si>
  <si>
    <t>03/29/2025</t>
  </si>
  <si>
    <t>Charge Total:</t>
  </si>
  <si>
    <t>14-1404</t>
  </si>
  <si>
    <t>2 Bedroom / 2 Bathroom B1</t>
  </si>
  <si>
    <t>Occupied No Notice</t>
  </si>
  <si>
    <t>Barrera, Christina</t>
  </si>
  <si>
    <t>Resident</t>
  </si>
  <si>
    <t>Amenity Rent</t>
  </si>
  <si>
    <t>354060868</t>
  </si>
  <si>
    <t>04/01/2025</t>
  </si>
  <si>
    <t>Rent</t>
  </si>
  <si>
    <t>354061173</t>
  </si>
  <si>
    <t>04/01/2025</t>
  </si>
  <si>
    <t>Charge Total:</t>
  </si>
  <si>
    <t>14-1405</t>
  </si>
  <si>
    <t>1 bed / 1 bath A4</t>
  </si>
  <si>
    <t>Occupied No Notice</t>
  </si>
  <si>
    <t>Saldivar, Javier</t>
  </si>
  <si>
    <t>Resident</t>
  </si>
  <si>
    <t>Amenity Rent</t>
  </si>
  <si>
    <t>354061276</t>
  </si>
  <si>
    <t>04/01/2025</t>
  </si>
  <si>
    <t>Rent</t>
  </si>
  <si>
    <t>354061476</t>
  </si>
  <si>
    <t>04/01/2025</t>
  </si>
  <si>
    <t>Renters Insurance Fine</t>
  </si>
  <si>
    <t>354117855</t>
  </si>
  <si>
    <t>04/01/2025</t>
  </si>
  <si>
    <t>Renters Insurance Fine</t>
  </si>
  <si>
    <t>354042036</t>
  </si>
  <si>
    <t>04/01/2025</t>
  </si>
  <si>
    <t>Charge Total:</t>
  </si>
  <si>
    <t>14-1406</t>
  </si>
  <si>
    <t>1 bed / 1 bath A4</t>
  </si>
  <si>
    <t>Occupied No Notice</t>
  </si>
  <si>
    <t>Kubacak, Rebecca</t>
  </si>
  <si>
    <t>Resident</t>
  </si>
  <si>
    <t>Rent</t>
  </si>
  <si>
    <t>354061373</t>
  </si>
  <si>
    <t>04/01/2025</t>
  </si>
  <si>
    <t>Charge Total:</t>
  </si>
  <si>
    <t>14-1421</t>
  </si>
  <si>
    <t>2 Bedroom / 2 Bathroom B1</t>
  </si>
  <si>
    <t>Occupied No Notice</t>
  </si>
  <si>
    <t>JACKSON, FAITH</t>
  </si>
  <si>
    <t>Resident</t>
  </si>
  <si>
    <t>Rent</t>
  </si>
  <si>
    <t>354061259</t>
  </si>
  <si>
    <t>04/01/2025</t>
  </si>
  <si>
    <t>Charge Total:</t>
  </si>
  <si>
    <t>14-1422</t>
  </si>
  <si>
    <t>1 bed / 1 bath A4</t>
  </si>
  <si>
    <t>Occupied No Notice</t>
  </si>
  <si>
    <t>Rios, Melinda (Mendy)</t>
  </si>
  <si>
    <t>Resident</t>
  </si>
  <si>
    <t>Amenity Rent</t>
  </si>
  <si>
    <t>354061070</t>
  </si>
  <si>
    <t>04/01/2025</t>
  </si>
  <si>
    <t>Rent</t>
  </si>
  <si>
    <t>354061348</t>
  </si>
  <si>
    <t>04/01/2025</t>
  </si>
  <si>
    <t>Charge Total:</t>
  </si>
  <si>
    <t>14-1423</t>
  </si>
  <si>
    <t>1 bed / 1 bath A4</t>
  </si>
  <si>
    <t>Vacant Unrented Not Ready</t>
  </si>
  <si>
    <t>-- Vacant --</t>
  </si>
  <si>
    <t>-</t>
  </si>
  <si>
    <t>Charge Total:</t>
  </si>
  <si>
    <t>14-1424</t>
  </si>
  <si>
    <t>2 Bedroom / 2 Bathroom B1</t>
  </si>
  <si>
    <t>Occupied No Notice</t>
  </si>
  <si>
    <t>Holyfield, Tanavia</t>
  </si>
  <si>
    <t>Resident</t>
  </si>
  <si>
    <t>Rent</t>
  </si>
  <si>
    <t>354061482</t>
  </si>
  <si>
    <t>04/01/2025</t>
  </si>
  <si>
    <t>Late Fee</t>
  </si>
  <si>
    <t>354401824</t>
  </si>
  <si>
    <t>04/04/2025</t>
  </si>
  <si>
    <t>Renters Insurance Fine</t>
  </si>
  <si>
    <t>354042206</t>
  </si>
  <si>
    <t>04/01/2025</t>
  </si>
  <si>
    <t>Charge Total:</t>
  </si>
  <si>
    <t>14-1425</t>
  </si>
  <si>
    <t>1 bed / 1 bath A4</t>
  </si>
  <si>
    <t>Occupied No Notice</t>
  </si>
  <si>
    <t>Clark, Randle</t>
  </si>
  <si>
    <t>Resident</t>
  </si>
  <si>
    <t>Amenity Rent</t>
  </si>
  <si>
    <t>354113229</t>
  </si>
  <si>
    <t>04/01/2025</t>
  </si>
  <si>
    <t>Rent</t>
  </si>
  <si>
    <t>354113230</t>
  </si>
  <si>
    <t>04/01/2025</t>
  </si>
  <si>
    <t>Concession-Resident</t>
  </si>
  <si>
    <t>354113228</t>
  </si>
  <si>
    <t>04/01/2025</t>
  </si>
  <si>
    <t>Charge Total:</t>
  </si>
  <si>
    <t>14-1426</t>
  </si>
  <si>
    <t>1 bed / 1 bath A4</t>
  </si>
  <si>
    <t>Occupied No Notice</t>
  </si>
  <si>
    <t>Marin, Miguel</t>
  </si>
  <si>
    <t>Resident</t>
  </si>
  <si>
    <t>Amenity Rent</t>
  </si>
  <si>
    <t>354060866</t>
  </si>
  <si>
    <t>04/01/2025</t>
  </si>
  <si>
    <t>Rent</t>
  </si>
  <si>
    <t>354060888</t>
  </si>
  <si>
    <t>04/01/2025</t>
  </si>
  <si>
    <t>Charge Total:</t>
  </si>
  <si>
    <t>15-1501</t>
  </si>
  <si>
    <t>1 bed / 1 bath A4</t>
  </si>
  <si>
    <t>Occupied No Notice</t>
  </si>
  <si>
    <t>Lynch, Brandon</t>
  </si>
  <si>
    <t>Resident</t>
  </si>
  <si>
    <t>Amenity Rent</t>
  </si>
  <si>
    <t>354061271</t>
  </si>
  <si>
    <t>04/01/2025</t>
  </si>
  <si>
    <t>Rent</t>
  </si>
  <si>
    <t>354061461</t>
  </si>
  <si>
    <t>04/01/2025</t>
  </si>
  <si>
    <t>Charge Total:</t>
  </si>
  <si>
    <t>15-1502</t>
  </si>
  <si>
    <t>1 bed / 1 bath A4</t>
  </si>
  <si>
    <t>Occupied No Notice</t>
  </si>
  <si>
    <t>Welch, Kevin</t>
  </si>
  <si>
    <t>Resident</t>
  </si>
  <si>
    <t>Amenity Rent</t>
  </si>
  <si>
    <t>354060975</t>
  </si>
  <si>
    <t>04/01/2025</t>
  </si>
  <si>
    <t>Rent</t>
  </si>
  <si>
    <t>354061421</t>
  </si>
  <si>
    <t>04/01/2025</t>
  </si>
  <si>
    <t>Charge Total:</t>
  </si>
  <si>
    <t>15-1503</t>
  </si>
  <si>
    <t>2 Bedroom / 2 Bathroom B1</t>
  </si>
  <si>
    <t>Occupied No Notice</t>
  </si>
  <si>
    <t>Deresse, Gezahegn</t>
  </si>
  <si>
    <t>Resident</t>
  </si>
  <si>
    <t>Amenity Rent</t>
  </si>
  <si>
    <t>354061474</t>
  </si>
  <si>
    <t>04/01/2025</t>
  </si>
  <si>
    <t>Rent</t>
  </si>
  <si>
    <t>354061195</t>
  </si>
  <si>
    <t>04/01/2025</t>
  </si>
  <si>
    <t>Charge Total:</t>
  </si>
  <si>
    <t>15-1504</t>
  </si>
  <si>
    <t>1 bed / 1 bath A4</t>
  </si>
  <si>
    <t>Occupied No Notice</t>
  </si>
  <si>
    <t>Hernandez, Jose</t>
  </si>
  <si>
    <t>Resident</t>
  </si>
  <si>
    <t>Amenity Rent</t>
  </si>
  <si>
    <t>354172947</t>
  </si>
  <si>
    <t>04/01/2025</t>
  </si>
  <si>
    <t>Rent</t>
  </si>
  <si>
    <t>354172944</t>
  </si>
  <si>
    <t>04/01/2025</t>
  </si>
  <si>
    <t>Charge Total:</t>
  </si>
  <si>
    <t>15-1505</t>
  </si>
  <si>
    <t>1 bed / 1 bath A4</t>
  </si>
  <si>
    <t>Occupied No Notice</t>
  </si>
  <si>
    <t>Lee, Travis</t>
  </si>
  <si>
    <t>Resident</t>
  </si>
  <si>
    <t>Rent</t>
  </si>
  <si>
    <t>354061194</t>
  </si>
  <si>
    <t>04/01/2025</t>
  </si>
  <si>
    <t>Charge Total:</t>
  </si>
  <si>
    <t>15-1506</t>
  </si>
  <si>
    <t>2 Bedroom / 2 Bathroom B1</t>
  </si>
  <si>
    <t>Occupied No Notice</t>
  </si>
  <si>
    <t>Sandoval, German</t>
  </si>
  <si>
    <t>Resident</t>
  </si>
  <si>
    <t>Amenity Rent</t>
  </si>
  <si>
    <t>354061371</t>
  </si>
  <si>
    <t>04/01/2025</t>
  </si>
  <si>
    <t>Rent</t>
  </si>
  <si>
    <t>354060900</t>
  </si>
  <si>
    <t>04/01/2025</t>
  </si>
  <si>
    <t>Charge Total:</t>
  </si>
  <si>
    <t>15-1521</t>
  </si>
  <si>
    <t>1 bed / 1 bath A4</t>
  </si>
  <si>
    <t>Occupied No Notice</t>
  </si>
  <si>
    <t>Rodriguez Villalon, Marcos</t>
  </si>
  <si>
    <t>Resident</t>
  </si>
  <si>
    <t>Rent</t>
  </si>
  <si>
    <t>354280708</t>
  </si>
  <si>
    <t>04/01/2025</t>
  </si>
  <si>
    <t>Administration Fee</t>
  </si>
  <si>
    <t>354280705</t>
  </si>
  <si>
    <t>04/01/2025</t>
  </si>
  <si>
    <t>Concession-Resident</t>
  </si>
  <si>
    <t>354280709</t>
  </si>
  <si>
    <t>04/01/2025</t>
  </si>
  <si>
    <t>Concession-Resident</t>
  </si>
  <si>
    <t>354280707</t>
  </si>
  <si>
    <t>04/01/2025</t>
  </si>
  <si>
    <t>Charge Total:</t>
  </si>
  <si>
    <t>15-1522</t>
  </si>
  <si>
    <t>1 bed / 1 bath A4</t>
  </si>
  <si>
    <t>Occupied No Notice</t>
  </si>
  <si>
    <t>Powell, Marcus</t>
  </si>
  <si>
    <t>Resident</t>
  </si>
  <si>
    <t>Rent</t>
  </si>
  <si>
    <t>354061250</t>
  </si>
  <si>
    <t>04/01/2025</t>
  </si>
  <si>
    <t>Charge Total:</t>
  </si>
  <si>
    <t>15-1523</t>
  </si>
  <si>
    <t>2 Bedroom / 2 Bathroom B1</t>
  </si>
  <si>
    <t>Occupied No Notice</t>
  </si>
  <si>
    <t>Aryal, Samista</t>
  </si>
  <si>
    <t>Resident</t>
  </si>
  <si>
    <t>Amenity Rent</t>
  </si>
  <si>
    <t>354061304</t>
  </si>
  <si>
    <t>04/01/2025</t>
  </si>
  <si>
    <t>Rent</t>
  </si>
  <si>
    <t>354061166</t>
  </si>
  <si>
    <t>04/01/2025</t>
  </si>
  <si>
    <t>Charge Total:</t>
  </si>
  <si>
    <t>15-1524</t>
  </si>
  <si>
    <t>1 bed / 1 bath A4</t>
  </si>
  <si>
    <t>Vacant Rented Ready</t>
  </si>
  <si>
    <t>-- Vacant --</t>
  </si>
  <si>
    <t>-</t>
  </si>
  <si>
    <t>Charge Total:</t>
  </si>
  <si>
    <t>15-1525</t>
  </si>
  <si>
    <t>1 bed / 1 bath A4</t>
  </si>
  <si>
    <t>Occupied No Notice</t>
  </si>
  <si>
    <t>Franco Escobar, Reny</t>
  </si>
  <si>
    <t>Resident</t>
  </si>
  <si>
    <t>Rent</t>
  </si>
  <si>
    <t>354061235</t>
  </si>
  <si>
    <t>04/01/2025</t>
  </si>
  <si>
    <t>Charge Total:</t>
  </si>
  <si>
    <t>15-1526</t>
  </si>
  <si>
    <t>2 Bedroom / 2 Bathroom B1</t>
  </si>
  <si>
    <t>Occupied No Notice</t>
  </si>
  <si>
    <t>Avila Lopez, Marcia</t>
  </si>
  <si>
    <t>Resident</t>
  </si>
  <si>
    <t>Rent</t>
  </si>
  <si>
    <t>354061410</t>
  </si>
  <si>
    <t>04/01/2025</t>
  </si>
  <si>
    <t>Charge Total:</t>
  </si>
  <si>
    <t>16-1601</t>
  </si>
  <si>
    <t>2 Bedroom / 2 Bathroom B1</t>
  </si>
  <si>
    <t>Occupied No Notice</t>
  </si>
  <si>
    <t>Rodriguez Mendez, Diana</t>
  </si>
  <si>
    <t>Resident</t>
  </si>
  <si>
    <t>Amenity Rent</t>
  </si>
  <si>
    <t>354061365</t>
  </si>
  <si>
    <t>04/01/2025</t>
  </si>
  <si>
    <t>Rent</t>
  </si>
  <si>
    <t>354061131</t>
  </si>
  <si>
    <t>04/01/2025</t>
  </si>
  <si>
    <t>Charge Total:</t>
  </si>
  <si>
    <t>16-1602</t>
  </si>
  <si>
    <t>1 bed / 1 bath A4</t>
  </si>
  <si>
    <t>Occupied No Notice</t>
  </si>
  <si>
    <t>Cruel, Jaida</t>
  </si>
  <si>
    <t>Resident</t>
  </si>
  <si>
    <t>Rent</t>
  </si>
  <si>
    <t>354061266</t>
  </si>
  <si>
    <t>04/01/2025</t>
  </si>
  <si>
    <t>Late Fee</t>
  </si>
  <si>
    <t>354401814</t>
  </si>
  <si>
    <t>04/04/2025</t>
  </si>
  <si>
    <t>Renters Insurance Fine</t>
  </si>
  <si>
    <t>354042102</t>
  </si>
  <si>
    <t>04/01/2025</t>
  </si>
  <si>
    <t>Charge Total:</t>
  </si>
  <si>
    <t>16-1603</t>
  </si>
  <si>
    <t>1 bed / 1 bath A4</t>
  </si>
  <si>
    <t>Occupied No Notice</t>
  </si>
  <si>
    <t>Sunday, Reuben</t>
  </si>
  <si>
    <t>Resident</t>
  </si>
  <si>
    <t>Amenity Rent</t>
  </si>
  <si>
    <t>354060877</t>
  </si>
  <si>
    <t>04/01/2025</t>
  </si>
  <si>
    <t>Rent</t>
  </si>
  <si>
    <t>354061146</t>
  </si>
  <si>
    <t>04/01/2025</t>
  </si>
  <si>
    <t>Concession-Resident</t>
  </si>
  <si>
    <t>354061074</t>
  </si>
  <si>
    <t>04/01/2025</t>
  </si>
  <si>
    <t>Charge Total:</t>
  </si>
  <si>
    <t>16-1604</t>
  </si>
  <si>
    <t>2 Bedroom / 2 Bathroom B1</t>
  </si>
  <si>
    <t>Occupied No Notice</t>
  </si>
  <si>
    <t>Monzon Reyes, Jeffrey</t>
  </si>
  <si>
    <t>Resident</t>
  </si>
  <si>
    <t>Amenity Rent</t>
  </si>
  <si>
    <t>354061034</t>
  </si>
  <si>
    <t>04/01/2025</t>
  </si>
  <si>
    <t>Rent</t>
  </si>
  <si>
    <t>354061424</t>
  </si>
  <si>
    <t>04/01/2025</t>
  </si>
  <si>
    <t>Charge Total:</t>
  </si>
  <si>
    <t>16-1605</t>
  </si>
  <si>
    <t>1 bed / 1 bath A4</t>
  </si>
  <si>
    <t>Occupied No Notice</t>
  </si>
  <si>
    <t>Clark, Brittany</t>
  </si>
  <si>
    <t>Resident</t>
  </si>
  <si>
    <t>Amenity Rent</t>
  </si>
  <si>
    <t>354061406</t>
  </si>
  <si>
    <t>04/01/2025</t>
  </si>
  <si>
    <t>Rent</t>
  </si>
  <si>
    <t>354061489</t>
  </si>
  <si>
    <t>04/01/2025</t>
  </si>
  <si>
    <t>Charge Total:</t>
  </si>
  <si>
    <t>16-1606</t>
  </si>
  <si>
    <t>1 bed / 1 bath A4</t>
  </si>
  <si>
    <t>Occupied No Notice</t>
  </si>
  <si>
    <t>Thompson, LeAsia</t>
  </si>
  <si>
    <t>Resident</t>
  </si>
  <si>
    <t>Amenity Rent</t>
  </si>
  <si>
    <t>354060936</t>
  </si>
  <si>
    <t>04/01/2025</t>
  </si>
  <si>
    <t>Rent</t>
  </si>
  <si>
    <t>354061241</t>
  </si>
  <si>
    <t>04/01/2025</t>
  </si>
  <si>
    <t>Charge Total:</t>
  </si>
  <si>
    <t>16-1621</t>
  </si>
  <si>
    <t>2 Bedroom / 2 Bathroom B1</t>
  </si>
  <si>
    <t>Occupied No Notice</t>
  </si>
  <si>
    <t>Silva, Robert</t>
  </si>
  <si>
    <t>Resident</t>
  </si>
  <si>
    <t>Rent</t>
  </si>
  <si>
    <t>354060890</t>
  </si>
  <si>
    <t>04/01/2025</t>
  </si>
  <si>
    <t>Concession-Resident</t>
  </si>
  <si>
    <t>354061066</t>
  </si>
  <si>
    <t>04/01/2025</t>
  </si>
  <si>
    <t>Charge Total:</t>
  </si>
  <si>
    <t>16-1622</t>
  </si>
  <si>
    <t>1 bed / 1 bath A4</t>
  </si>
  <si>
    <t>Occupied No Notice</t>
  </si>
  <si>
    <t>Mendoza, Mario</t>
  </si>
  <si>
    <t>Resident</t>
  </si>
  <si>
    <t>Amenity Rent</t>
  </si>
  <si>
    <t>354061183</t>
  </si>
  <si>
    <t>04/01/2025</t>
  </si>
  <si>
    <t>Rent</t>
  </si>
  <si>
    <t>354061237</t>
  </si>
  <si>
    <t>04/01/2025</t>
  </si>
  <si>
    <t>Concession-Resident</t>
  </si>
  <si>
    <t>354061450</t>
  </si>
  <si>
    <t>04/01/2025</t>
  </si>
  <si>
    <t>Charge Total:</t>
  </si>
  <si>
    <t>16-1623</t>
  </si>
  <si>
    <t>1 bed / 1 bath A4</t>
  </si>
  <si>
    <t>Occupied No Notice</t>
  </si>
  <si>
    <t>Taves, Todd</t>
  </si>
  <si>
    <t>Resident</t>
  </si>
  <si>
    <t>Amenity Rent</t>
  </si>
  <si>
    <t>354061378</t>
  </si>
  <si>
    <t>04/01/2025</t>
  </si>
  <si>
    <t>Rent</t>
  </si>
  <si>
    <t>354061068</t>
  </si>
  <si>
    <t>04/01/2025</t>
  </si>
  <si>
    <t>Charge Total:</t>
  </si>
  <si>
    <t>16-1624</t>
  </si>
  <si>
    <t>2 Bedroom / 2 Bathroom B1</t>
  </si>
  <si>
    <t>Occupied No Notice</t>
  </si>
  <si>
    <t>Bryant, Jameisha</t>
  </si>
  <si>
    <t>Resident</t>
  </si>
  <si>
    <t>Rent</t>
  </si>
  <si>
    <t>354061265</t>
  </si>
  <si>
    <t>04/01/2025</t>
  </si>
  <si>
    <t>Charge Total:</t>
  </si>
  <si>
    <t>16-1625</t>
  </si>
  <si>
    <t>1 bed / 1 bath A4</t>
  </si>
  <si>
    <t>Occupied No Notice</t>
  </si>
  <si>
    <t>Andreadis, Demetri</t>
  </si>
  <si>
    <t>Resident</t>
  </si>
  <si>
    <t>Amenity Rent</t>
  </si>
  <si>
    <t>354061443</t>
  </si>
  <si>
    <t>04/01/2025</t>
  </si>
  <si>
    <t>Rent</t>
  </si>
  <si>
    <t>354061325</t>
  </si>
  <si>
    <t>04/01/2025</t>
  </si>
  <si>
    <t>Charge Total:</t>
  </si>
  <si>
    <t>16-1626</t>
  </si>
  <si>
    <t>1 bed / 1 bath A4</t>
  </si>
  <si>
    <t>Occupied No Notice</t>
  </si>
  <si>
    <t>Velasquez Zuniga, Roger</t>
  </si>
  <si>
    <t>Resident</t>
  </si>
  <si>
    <t>Amenity Rent</t>
  </si>
  <si>
    <t>354061233</t>
  </si>
  <si>
    <t>04/01/2025</t>
  </si>
  <si>
    <t>Rent</t>
  </si>
  <si>
    <t>354060874</t>
  </si>
  <si>
    <t>04/01/2025</t>
  </si>
  <si>
    <t>Charge Total:</t>
  </si>
  <si>
    <t>17-1701</t>
  </si>
  <si>
    <t>2 Bedroom / 2 Bathroom B1</t>
  </si>
  <si>
    <t>Occupied No Notice</t>
  </si>
  <si>
    <t>Ofield, Brianna</t>
  </si>
  <si>
    <t>Resident</t>
  </si>
  <si>
    <t>Amenity Rent</t>
  </si>
  <si>
    <t>354061357</t>
  </si>
  <si>
    <t>04/01/2025</t>
  </si>
  <si>
    <t>Rent</t>
  </si>
  <si>
    <t>354061277</t>
  </si>
  <si>
    <t>04/01/2025</t>
  </si>
  <si>
    <t>Charge Total:</t>
  </si>
  <si>
    <t>17-1702</t>
  </si>
  <si>
    <t>1 bed / 1 bath A4</t>
  </si>
  <si>
    <t>Occupied No Notice</t>
  </si>
  <si>
    <t>Rodriguez, Elena</t>
  </si>
  <si>
    <t>Resident</t>
  </si>
  <si>
    <t>Amenity Rent</t>
  </si>
  <si>
    <t>354060976</t>
  </si>
  <si>
    <t>04/01/2025</t>
  </si>
  <si>
    <t>Rent</t>
  </si>
  <si>
    <t>354060973</t>
  </si>
  <si>
    <t>04/01/2025</t>
  </si>
  <si>
    <t>Charge Total:</t>
  </si>
  <si>
    <t>17-1703</t>
  </si>
  <si>
    <t>1 bed / 1 bath A4</t>
  </si>
  <si>
    <t>Occupied No Notice</t>
  </si>
  <si>
    <t>Welch, Lisanne</t>
  </si>
  <si>
    <t>Resident</t>
  </si>
  <si>
    <t>Amenity Rent</t>
  </si>
  <si>
    <t>354060931</t>
  </si>
  <si>
    <t>04/01/2025</t>
  </si>
  <si>
    <t>Rent</t>
  </si>
  <si>
    <t>354061272</t>
  </si>
  <si>
    <t>04/01/2025</t>
  </si>
  <si>
    <t>Charge Total:</t>
  </si>
  <si>
    <t>17-1704</t>
  </si>
  <si>
    <t>2 Bedroom / 2 Bathroom B1</t>
  </si>
  <si>
    <t>Occupied No Notice</t>
  </si>
  <si>
    <t>Espinosa Romero, Danisay</t>
  </si>
  <si>
    <t>Resident</t>
  </si>
  <si>
    <t>Amenity Rent</t>
  </si>
  <si>
    <t>354060942</t>
  </si>
  <si>
    <t>04/01/2025</t>
  </si>
  <si>
    <t>Rent</t>
  </si>
  <si>
    <t>354061063</t>
  </si>
  <si>
    <t>04/01/2025</t>
  </si>
  <si>
    <t>Charge Total:</t>
  </si>
  <si>
    <t>17-1705</t>
  </si>
  <si>
    <t>1 bed / 1 bath A4</t>
  </si>
  <si>
    <t>Occupied No Notice</t>
  </si>
  <si>
    <t>Abbassi, Youness</t>
  </si>
  <si>
    <t>Resident</t>
  </si>
  <si>
    <t>Amenity Rent</t>
  </si>
  <si>
    <t>354061257</t>
  </si>
  <si>
    <t>04/01/2025</t>
  </si>
  <si>
    <t>Rent</t>
  </si>
  <si>
    <t>354060911</t>
  </si>
  <si>
    <t>04/01/2025</t>
  </si>
  <si>
    <t>Concession-Resident</t>
  </si>
  <si>
    <t>354246726</t>
  </si>
  <si>
    <t>04/01/2025</t>
  </si>
  <si>
    <t>Concession-Resident</t>
  </si>
  <si>
    <t>354262591</t>
  </si>
  <si>
    <t>04/01/2025</t>
  </si>
  <si>
    <t>Charge Total:</t>
  </si>
  <si>
    <t>17-1706</t>
  </si>
  <si>
    <t>1 bed / 1 bath A4</t>
  </si>
  <si>
    <t>Occupied No Notice</t>
  </si>
  <si>
    <t>Artigas Gonzalez, Luis</t>
  </si>
  <si>
    <t>Resident</t>
  </si>
  <si>
    <t>Amenity Rent</t>
  </si>
  <si>
    <t>354061388</t>
  </si>
  <si>
    <t>04/01/2025</t>
  </si>
  <si>
    <t>Rent</t>
  </si>
  <si>
    <t>354060855</t>
  </si>
  <si>
    <t>04/01/2025</t>
  </si>
  <si>
    <t>Renters Insurance Fine</t>
  </si>
  <si>
    <t>354202684</t>
  </si>
  <si>
    <t>04/01/2025</t>
  </si>
  <si>
    <t>Renters Insurance Fine</t>
  </si>
  <si>
    <t>354041991</t>
  </si>
  <si>
    <t>04/01/2025</t>
  </si>
  <si>
    <t>Charge Total:</t>
  </si>
  <si>
    <t>17-1721</t>
  </si>
  <si>
    <t>2 Bedroom / 2 Bathroom B1</t>
  </si>
  <si>
    <t>Occupied No Notice</t>
  </si>
  <si>
    <t>Brooks, Eugene</t>
  </si>
  <si>
    <t>Resident</t>
  </si>
  <si>
    <t>Rent</t>
  </si>
  <si>
    <t>354061008</t>
  </si>
  <si>
    <t>04/01/2025</t>
  </si>
  <si>
    <t>Charge Total:</t>
  </si>
  <si>
    <t>17-1722</t>
  </si>
  <si>
    <t>1 bed / 1 bath A4</t>
  </si>
  <si>
    <t>Occupied No Notice</t>
  </si>
  <si>
    <t>Guillory, Darrelle</t>
  </si>
  <si>
    <t>Resident</t>
  </si>
  <si>
    <t>Amenity Rent</t>
  </si>
  <si>
    <t>354061291</t>
  </si>
  <si>
    <t>04/01/2025</t>
  </si>
  <si>
    <t>Rent</t>
  </si>
  <si>
    <t>354061001</t>
  </si>
  <si>
    <t>04/01/2025</t>
  </si>
  <si>
    <t>Charge Total:</t>
  </si>
  <si>
    <t>17-1723</t>
  </si>
  <si>
    <t>1 bed / 1 bath A4</t>
  </si>
  <si>
    <t>Occupied No Notice</t>
  </si>
  <si>
    <t>Beghi, Hannah</t>
  </si>
  <si>
    <t>Resident</t>
  </si>
  <si>
    <t>Amenity Rent</t>
  </si>
  <si>
    <t>354061190</t>
  </si>
  <si>
    <t>04/01/2025</t>
  </si>
  <si>
    <t>Rent</t>
  </si>
  <si>
    <t>354061052</t>
  </si>
  <si>
    <t>04/01/2025</t>
  </si>
  <si>
    <t>Charge Total:</t>
  </si>
  <si>
    <t>17-1724</t>
  </si>
  <si>
    <t>2 Bedroom / 2 Bathroom B1</t>
  </si>
  <si>
    <t>Occupied No Notice</t>
  </si>
  <si>
    <t>Toledo, Belen</t>
  </si>
  <si>
    <t>Resident</t>
  </si>
  <si>
    <t>Rent</t>
  </si>
  <si>
    <t>354061003</t>
  </si>
  <si>
    <t>04/01/2025</t>
  </si>
  <si>
    <t>Renters Insurance Fine</t>
  </si>
  <si>
    <t>354041855</t>
  </si>
  <si>
    <t>04/01/2025</t>
  </si>
  <si>
    <t>Charge Total:</t>
  </si>
  <si>
    <t>17-1725</t>
  </si>
  <si>
    <t>1 bed / 1 bath A4</t>
  </si>
  <si>
    <t>Occupied No Notice</t>
  </si>
  <si>
    <t>Sunga, Rainier</t>
  </si>
  <si>
    <t>Resident</t>
  </si>
  <si>
    <t>Amenity Rent</t>
  </si>
  <si>
    <t>354061246</t>
  </si>
  <si>
    <t>04/01/2025</t>
  </si>
  <si>
    <t>Rent</t>
  </si>
  <si>
    <t>354061097</t>
  </si>
  <si>
    <t>04/01/2025</t>
  </si>
  <si>
    <t>Concession-Resident</t>
  </si>
  <si>
    <t>354061431</t>
  </si>
  <si>
    <t>04/01/2025</t>
  </si>
  <si>
    <t>Pet Charge</t>
  </si>
  <si>
    <t>354061316</t>
  </si>
  <si>
    <t>04/01/2025</t>
  </si>
  <si>
    <t>Charge Total:</t>
  </si>
  <si>
    <t>17-1726</t>
  </si>
  <si>
    <t>1 bed / 1 bath A4</t>
  </si>
  <si>
    <t>Occupied No Notice</t>
  </si>
  <si>
    <t>Harris, Ahliyah</t>
  </si>
  <si>
    <t>Resident</t>
  </si>
  <si>
    <t>Amenity Rent</t>
  </si>
  <si>
    <t>354061370</t>
  </si>
  <si>
    <t>04/01/2025</t>
  </si>
  <si>
    <t>Rent</t>
  </si>
  <si>
    <t>354061088</t>
  </si>
  <si>
    <t>04/01/2025</t>
  </si>
  <si>
    <t>Renters Insurance Fine</t>
  </si>
  <si>
    <t>354042034</t>
  </si>
  <si>
    <t>04/01/2025</t>
  </si>
  <si>
    <t>Charge Total:</t>
  </si>
  <si>
    <t>18-1801</t>
  </si>
  <si>
    <t>1 bed / 1 bath A1</t>
  </si>
  <si>
    <t>Occupied No Notice</t>
  </si>
  <si>
    <t>Cox, Carl</t>
  </si>
  <si>
    <t>Resident</t>
  </si>
  <si>
    <t>Amenity Rent</t>
  </si>
  <si>
    <t>354061032</t>
  </si>
  <si>
    <t>04/01/2025</t>
  </si>
  <si>
    <t>Rent</t>
  </si>
  <si>
    <t>354061082</t>
  </si>
  <si>
    <t>04/01/2025</t>
  </si>
  <si>
    <t>Concession-Resident</t>
  </si>
  <si>
    <t>354246785</t>
  </si>
  <si>
    <t>04/01/2025</t>
  </si>
  <si>
    <t>Charge Total:</t>
  </si>
  <si>
    <t>18-1802</t>
  </si>
  <si>
    <t>1 bed / 1 bath A2</t>
  </si>
  <si>
    <t>Occupied No Notice</t>
  </si>
  <si>
    <t>Estrada, Erica</t>
  </si>
  <si>
    <t>Resident</t>
  </si>
  <si>
    <t>Amenity Rent</t>
  </si>
  <si>
    <t>354061455</t>
  </si>
  <si>
    <t>04/01/2025</t>
  </si>
  <si>
    <t>Rent</t>
  </si>
  <si>
    <t>354060950</t>
  </si>
  <si>
    <t>04/01/2025</t>
  </si>
  <si>
    <t>Charge Total:</t>
  </si>
  <si>
    <t>18-1803</t>
  </si>
  <si>
    <t>1 bed / 1 bath A2</t>
  </si>
  <si>
    <t>Occupied No Notice</t>
  </si>
  <si>
    <t>Valle Rojas, Oscar</t>
  </si>
  <si>
    <t>Resident</t>
  </si>
  <si>
    <t>Amenity Rent</t>
  </si>
  <si>
    <t>354061234</t>
  </si>
  <si>
    <t>04/01/2025</t>
  </si>
  <si>
    <t>Rent</t>
  </si>
  <si>
    <t>354061209</t>
  </si>
  <si>
    <t>04/01/2025</t>
  </si>
  <si>
    <t>Charge Total:</t>
  </si>
  <si>
    <t>18-1804</t>
  </si>
  <si>
    <t>1 bed / 1 bath A1</t>
  </si>
  <si>
    <t>Vacant Rented Not Ready</t>
  </si>
  <si>
    <t>-- Vacant --</t>
  </si>
  <si>
    <t>-</t>
  </si>
  <si>
    <t>Charge Total:</t>
  </si>
  <si>
    <t>18-1805</t>
  </si>
  <si>
    <t>1 bed / 1 bath A4</t>
  </si>
  <si>
    <t>Occupied No Notice</t>
  </si>
  <si>
    <t>Schoonmaker, James</t>
  </si>
  <si>
    <t>Resident</t>
  </si>
  <si>
    <t>Amenity Rent</t>
  </si>
  <si>
    <t>354061448</t>
  </si>
  <si>
    <t>04/01/2025</t>
  </si>
  <si>
    <t>Rent</t>
  </si>
  <si>
    <t>354061094</t>
  </si>
  <si>
    <t>04/01/2025</t>
  </si>
  <si>
    <t>Charge Total:</t>
  </si>
  <si>
    <t>18-1806</t>
  </si>
  <si>
    <t>1 bed / 1 bath A3</t>
  </si>
  <si>
    <t>Occupied No Notice</t>
  </si>
  <si>
    <t>Lara, Digna</t>
  </si>
  <si>
    <t>Resident</t>
  </si>
  <si>
    <t>Amenity Rent</t>
  </si>
  <si>
    <t>354061041</t>
  </si>
  <si>
    <t>04/01/2025</t>
  </si>
  <si>
    <t>Rent</t>
  </si>
  <si>
    <t>354061118</t>
  </si>
  <si>
    <t>04/01/2025</t>
  </si>
  <si>
    <t>Charge Total:</t>
  </si>
  <si>
    <t>18-1807</t>
  </si>
  <si>
    <t>1 bed / 1 bath A3</t>
  </si>
  <si>
    <t>Occupied No Notice</t>
  </si>
  <si>
    <t>Sanchez, Ramon</t>
  </si>
  <si>
    <t>Resident</t>
  </si>
  <si>
    <t>Amenity Rent</t>
  </si>
  <si>
    <t>354061264</t>
  </si>
  <si>
    <t>04/01/2025</t>
  </si>
  <si>
    <t>Rent</t>
  </si>
  <si>
    <t>354060898</t>
  </si>
  <si>
    <t>04/01/2025</t>
  </si>
  <si>
    <t>Charge Total:</t>
  </si>
  <si>
    <t>18-1808</t>
  </si>
  <si>
    <t>1 bed / 1 bath A4</t>
  </si>
  <si>
    <t>Occupied No Notice</t>
  </si>
  <si>
    <t>Cotton, Brenda</t>
  </si>
  <si>
    <t>Resident</t>
  </si>
  <si>
    <t>Amenity Rent</t>
  </si>
  <si>
    <t>354061274</t>
  </si>
  <si>
    <t>04/01/2025</t>
  </si>
  <si>
    <t>Rent</t>
  </si>
  <si>
    <t>354061058</t>
  </si>
  <si>
    <t>04/01/2025</t>
  </si>
  <si>
    <t>Charge Total:</t>
  </si>
  <si>
    <t>18-1821</t>
  </si>
  <si>
    <t>1 bed / 1 bath A1</t>
  </si>
  <si>
    <t>Occupied No Notice</t>
  </si>
  <si>
    <t>Taylor, Hickman</t>
  </si>
  <si>
    <t>Resident</t>
  </si>
  <si>
    <t>Rent</t>
  </si>
  <si>
    <t>354061252</t>
  </si>
  <si>
    <t>04/01/2025</t>
  </si>
  <si>
    <t>Charge Total:</t>
  </si>
  <si>
    <t>18-1822</t>
  </si>
  <si>
    <t>1 bed / 1 bath A2</t>
  </si>
  <si>
    <t>Occupied No Notice</t>
  </si>
  <si>
    <t>Caceres Vallejo, Nelson</t>
  </si>
  <si>
    <t>Resident</t>
  </si>
  <si>
    <t>Rent</t>
  </si>
  <si>
    <t>354061238</t>
  </si>
  <si>
    <t>04/01/2025</t>
  </si>
  <si>
    <t>Charge Total:</t>
  </si>
  <si>
    <t>18-1823</t>
  </si>
  <si>
    <t>1 bed / 1 bath A2</t>
  </si>
  <si>
    <t>Occupied No Notice</t>
  </si>
  <si>
    <t>Jonas, Randolf</t>
  </si>
  <si>
    <t>Resident</t>
  </si>
  <si>
    <t>Rent</t>
  </si>
  <si>
    <t>354060968</t>
  </si>
  <si>
    <t>04/01/2025</t>
  </si>
  <si>
    <t>Late Fee</t>
  </si>
  <si>
    <t>354401804</t>
  </si>
  <si>
    <t>04/04/2025</t>
  </si>
  <si>
    <t>Charge Total:</t>
  </si>
  <si>
    <t>18-1824</t>
  </si>
  <si>
    <t>1 bed / 1 bath A1</t>
  </si>
  <si>
    <t>Occupied No Notice</t>
  </si>
  <si>
    <t>Stroke, Libertie</t>
  </si>
  <si>
    <t>Resident</t>
  </si>
  <si>
    <t>Rent</t>
  </si>
  <si>
    <t>354060854</t>
  </si>
  <si>
    <t>04/01/2025</t>
  </si>
  <si>
    <t>Concession-Resident</t>
  </si>
  <si>
    <t>354246896</t>
  </si>
  <si>
    <t>04/01/2025</t>
  </si>
  <si>
    <t>Charge Total:</t>
  </si>
  <si>
    <t>18-1825</t>
  </si>
  <si>
    <t>1 bed / 1 bath A4</t>
  </si>
  <si>
    <t>Occupied No Notice</t>
  </si>
  <si>
    <t>Williams, Daniel</t>
  </si>
  <si>
    <t>Resident</t>
  </si>
  <si>
    <t>Rent</t>
  </si>
  <si>
    <t>354060928</t>
  </si>
  <si>
    <t>04/01/2025</t>
  </si>
  <si>
    <t>Charge Total:</t>
  </si>
  <si>
    <t>18-1826</t>
  </si>
  <si>
    <t>1 bed / 1 bath A3</t>
  </si>
  <si>
    <t>Occupied No Notice</t>
  </si>
  <si>
    <t>DHUNJU SHRESTHA, ASHISH (Bhagawati shrestha)</t>
  </si>
  <si>
    <t>Resident</t>
  </si>
  <si>
    <t>Rent</t>
  </si>
  <si>
    <t>354061457</t>
  </si>
  <si>
    <t>04/01/2025</t>
  </si>
  <si>
    <t>Charge Total:</t>
  </si>
  <si>
    <t>18-1827</t>
  </si>
  <si>
    <t>1 bed / 1 bath A3</t>
  </si>
  <si>
    <t>Occupied No Notice</t>
  </si>
  <si>
    <t>Pina, Anthony</t>
  </si>
  <si>
    <t>Resident</t>
  </si>
  <si>
    <t>Rent</t>
  </si>
  <si>
    <t>354061099</t>
  </si>
  <si>
    <t>04/01/2025</t>
  </si>
  <si>
    <t>Late Fee</t>
  </si>
  <si>
    <t>354401812</t>
  </si>
  <si>
    <t>04/04/2025</t>
  </si>
  <si>
    <t>Charge Total:</t>
  </si>
  <si>
    <t>18-1828</t>
  </si>
  <si>
    <t>1 bed / 1 bath A4</t>
  </si>
  <si>
    <t>Vacant Rented Ready</t>
  </si>
  <si>
    <t>-- Vacant --</t>
  </si>
  <si>
    <t>-</t>
  </si>
  <si>
    <t>Charge Total:</t>
  </si>
  <si>
    <t>18-1831</t>
  </si>
  <si>
    <t>1 bed / 1 bath A1</t>
  </si>
  <si>
    <t>Occupied No Notice</t>
  </si>
  <si>
    <t>Labut, Kimberly</t>
  </si>
  <si>
    <t>Resident</t>
  </si>
  <si>
    <t>Rent</t>
  </si>
  <si>
    <t>354061062</t>
  </si>
  <si>
    <t>04/01/2025</t>
  </si>
  <si>
    <t>Charge Total:</t>
  </si>
  <si>
    <t>18-1832</t>
  </si>
  <si>
    <t>1 bed / 1 bath A2</t>
  </si>
  <si>
    <t>Occupied No Notice</t>
  </si>
  <si>
    <t>Haque, Ishrat</t>
  </si>
  <si>
    <t>Resident</t>
  </si>
  <si>
    <t>Amenity Rent</t>
  </si>
  <si>
    <t>354060856</t>
  </si>
  <si>
    <t>04/01/2025</t>
  </si>
  <si>
    <t>Rent</t>
  </si>
  <si>
    <t>354061210</t>
  </si>
  <si>
    <t>04/01/2025</t>
  </si>
  <si>
    <t>Charge Total:</t>
  </si>
  <si>
    <t>18-1833</t>
  </si>
  <si>
    <t>1 bed / 1 bath A2</t>
  </si>
  <si>
    <t>Occupied No Notice</t>
  </si>
  <si>
    <t>Uwagboe, Emmanuel</t>
  </si>
  <si>
    <t>Resident</t>
  </si>
  <si>
    <t>Amenity Rent</t>
  </si>
  <si>
    <t>354061031</t>
  </si>
  <si>
    <t>04/01/2025</t>
  </si>
  <si>
    <t>Rent</t>
  </si>
  <si>
    <t>354061169</t>
  </si>
  <si>
    <t>04/01/2025</t>
  </si>
  <si>
    <t>Concession-Resident</t>
  </si>
  <si>
    <t>354061080</t>
  </si>
  <si>
    <t>04/01/2025</t>
  </si>
  <si>
    <t>Charge Total:</t>
  </si>
  <si>
    <t>18-1834</t>
  </si>
  <si>
    <t>1 bed / 1 bath A1</t>
  </si>
  <si>
    <t>Occupied No Notice</t>
  </si>
  <si>
    <t>Bakr, Kilani</t>
  </si>
  <si>
    <t>Resident</t>
  </si>
  <si>
    <t>Amenity Rent</t>
  </si>
  <si>
    <t>354061446</t>
  </si>
  <si>
    <t>04/01/2025</t>
  </si>
  <si>
    <t>Rent</t>
  </si>
  <si>
    <t>354061113</t>
  </si>
  <si>
    <t>04/01/2025</t>
  </si>
  <si>
    <t>Charge Total:</t>
  </si>
  <si>
    <t>18-1835</t>
  </si>
  <si>
    <t>1 bed / 1 bath A4</t>
  </si>
  <si>
    <t>Occupied No Notice</t>
  </si>
  <si>
    <t>Michels, Jonathon</t>
  </si>
  <si>
    <t>Resident</t>
  </si>
  <si>
    <t>Rent</t>
  </si>
  <si>
    <t>354061423</t>
  </si>
  <si>
    <t>04/01/2025</t>
  </si>
  <si>
    <t>Charge Total:</t>
  </si>
  <si>
    <t>18-1836</t>
  </si>
  <si>
    <t>1 bed / 1 bath A3</t>
  </si>
  <si>
    <t>Occupied No Notice</t>
  </si>
  <si>
    <t>Aziz, Abdul</t>
  </si>
  <si>
    <t>Resident</t>
  </si>
  <si>
    <t>Rent</t>
  </si>
  <si>
    <t>354061309</t>
  </si>
  <si>
    <t>04/01/2025</t>
  </si>
  <si>
    <t>Charge Total:</t>
  </si>
  <si>
    <t>18-1837</t>
  </si>
  <si>
    <t>1 bed / 1 bath A3</t>
  </si>
  <si>
    <t>Occupied No Notice</t>
  </si>
  <si>
    <t>Roberts, Maurice</t>
  </si>
  <si>
    <t>Resident</t>
  </si>
  <si>
    <t>Rent</t>
  </si>
  <si>
    <t>354060994</t>
  </si>
  <si>
    <t>04/01/2025</t>
  </si>
  <si>
    <t>Charge Total:</t>
  </si>
  <si>
    <t>18-1838</t>
  </si>
  <si>
    <t>1 bed / 1 bath A4</t>
  </si>
  <si>
    <t>Occupied No Notice</t>
  </si>
  <si>
    <t>Walker, Robert</t>
  </si>
  <si>
    <t>Resident</t>
  </si>
  <si>
    <t>Rent</t>
  </si>
  <si>
    <t>354061386</t>
  </si>
  <si>
    <t>04/01/2025</t>
  </si>
  <si>
    <t>Charge Total:</t>
  </si>
  <si>
    <t>19-1901</t>
  </si>
  <si>
    <t>1 bed / 1 bath A4</t>
  </si>
  <si>
    <t>Occupied No Notice</t>
  </si>
  <si>
    <t>Ochoa Aguilera, AdAlberto</t>
  </si>
  <si>
    <t>Resident</t>
  </si>
  <si>
    <t>Amenity Rent</t>
  </si>
  <si>
    <t>354061341</t>
  </si>
  <si>
    <t>04/01/2025</t>
  </si>
  <si>
    <t>Rent</t>
  </si>
  <si>
    <t>354060980</t>
  </si>
  <si>
    <t>04/01/2025</t>
  </si>
  <si>
    <t>Renters Insurance Fine</t>
  </si>
  <si>
    <t>354042011</t>
  </si>
  <si>
    <t>04/01/2025</t>
  </si>
  <si>
    <t>Charge Total:</t>
  </si>
  <si>
    <t>19-1902</t>
  </si>
  <si>
    <t>1 bed / 1 bath A1</t>
  </si>
  <si>
    <t>Occupied No Notice</t>
  </si>
  <si>
    <t>Wright, Ocie</t>
  </si>
  <si>
    <t>Resident</t>
  </si>
  <si>
    <t>Amenity Rent</t>
  </si>
  <si>
    <t>354060920</t>
  </si>
  <si>
    <t>04/01/2025</t>
  </si>
  <si>
    <t>Rent</t>
  </si>
  <si>
    <t>354061479</t>
  </si>
  <si>
    <t>04/01/2025</t>
  </si>
  <si>
    <t>Concession-Resident</t>
  </si>
  <si>
    <t>354060893</t>
  </si>
  <si>
    <t>04/01/2025</t>
  </si>
  <si>
    <t>Charge Total:</t>
  </si>
  <si>
    <t>19-1903</t>
  </si>
  <si>
    <t>1 bed / 1 bath A2</t>
  </si>
  <si>
    <t>Occupied No Notice</t>
  </si>
  <si>
    <t>Del Toro Govea, San Juana</t>
  </si>
  <si>
    <t>Resident</t>
  </si>
  <si>
    <t>Amenity Rent</t>
  </si>
  <si>
    <t>354061372</t>
  </si>
  <si>
    <t>04/01/2025</t>
  </si>
  <si>
    <t>Rent</t>
  </si>
  <si>
    <t>354061108</t>
  </si>
  <si>
    <t>04/01/2025</t>
  </si>
  <si>
    <t>Charge Total:</t>
  </si>
  <si>
    <t>19-1904</t>
  </si>
  <si>
    <t>1 bed / 1 bath A2</t>
  </si>
  <si>
    <t>Occupied No Notice</t>
  </si>
  <si>
    <t>Perez Osorio, Mabel</t>
  </si>
  <si>
    <t>Resident</t>
  </si>
  <si>
    <t>Amenity Rent</t>
  </si>
  <si>
    <t>354061437</t>
  </si>
  <si>
    <t>04/01/2025</t>
  </si>
  <si>
    <t>Rent</t>
  </si>
  <si>
    <t>354061158</t>
  </si>
  <si>
    <t>04/01/2025</t>
  </si>
  <si>
    <t>Charge Total:</t>
  </si>
  <si>
    <t>19-1905</t>
  </si>
  <si>
    <t>1 bed / 1 bath A1</t>
  </si>
  <si>
    <t>Occupied No Notice</t>
  </si>
  <si>
    <t>Riojas, Josiah</t>
  </si>
  <si>
    <t>Resident</t>
  </si>
  <si>
    <t>Amenity Rent</t>
  </si>
  <si>
    <t>354061204</t>
  </si>
  <si>
    <t>04/01/2025</t>
  </si>
  <si>
    <t>Rent</t>
  </si>
  <si>
    <t>354061175</t>
  </si>
  <si>
    <t>04/01/2025</t>
  </si>
  <si>
    <t>Late Fee</t>
  </si>
  <si>
    <t>354401805</t>
  </si>
  <si>
    <t>04/04/2025</t>
  </si>
  <si>
    <t>Charge Total:</t>
  </si>
  <si>
    <t>19-1906</t>
  </si>
  <si>
    <t>1 bed / 1 bath A4</t>
  </si>
  <si>
    <t>Occupied No Notice</t>
  </si>
  <si>
    <t>Griffin, Gentral</t>
  </si>
  <si>
    <t>Resident</t>
  </si>
  <si>
    <t>Amenity Rent</t>
  </si>
  <si>
    <t>354061093</t>
  </si>
  <si>
    <t>04/01/2025</t>
  </si>
  <si>
    <t>Rent</t>
  </si>
  <si>
    <t>354061187</t>
  </si>
  <si>
    <t>04/01/2025</t>
  </si>
  <si>
    <t>Charge Total:</t>
  </si>
  <si>
    <t>19-1907</t>
  </si>
  <si>
    <t>1 bed / 1 bath A3</t>
  </si>
  <si>
    <t>Notice Unrented</t>
  </si>
  <si>
    <t>Sanchez, San Juana</t>
  </si>
  <si>
    <t>Resident</t>
  </si>
  <si>
    <t>Amenity Rent</t>
  </si>
  <si>
    <t>354061184</t>
  </si>
  <si>
    <t>04/01/2025</t>
  </si>
  <si>
    <t>Amenity Rent</t>
  </si>
  <si>
    <t>354061226</t>
  </si>
  <si>
    <t>04/01/2025</t>
  </si>
  <si>
    <t>Rent</t>
  </si>
  <si>
    <t>354061165</t>
  </si>
  <si>
    <t>04/01/2025</t>
  </si>
  <si>
    <t>Charge Total:</t>
  </si>
  <si>
    <t>19-1908</t>
  </si>
  <si>
    <t>1 bed / 1 bath A3</t>
  </si>
  <si>
    <t>Occupied No Notice</t>
  </si>
  <si>
    <t>Barrios, Eliecer</t>
  </si>
  <si>
    <t>Resident</t>
  </si>
  <si>
    <t>Amenity Rent</t>
  </si>
  <si>
    <t>354061201</t>
  </si>
  <si>
    <t>04/01/2025</t>
  </si>
  <si>
    <t>Amenity Rent</t>
  </si>
  <si>
    <t>354060957</t>
  </si>
  <si>
    <t>04/01/2025</t>
  </si>
  <si>
    <t>Rent</t>
  </si>
  <si>
    <t>354061122</t>
  </si>
  <si>
    <t>04/01/2025</t>
  </si>
  <si>
    <t>Charge Total:</t>
  </si>
  <si>
    <t>19-1921</t>
  </si>
  <si>
    <t>1 bed / 1 bath A4</t>
  </si>
  <si>
    <t>Occupied No Notice</t>
  </si>
  <si>
    <t>Doe, Lawrence</t>
  </si>
  <si>
    <t>Resident</t>
  </si>
  <si>
    <t>Rent</t>
  </si>
  <si>
    <t>354061361</t>
  </si>
  <si>
    <t>04/01/2025</t>
  </si>
  <si>
    <t>Charge Total:</t>
  </si>
  <si>
    <t>19-1922</t>
  </si>
  <si>
    <t>1 bed / 1 bath A1</t>
  </si>
  <si>
    <t>Occupied No Notice</t>
  </si>
  <si>
    <t>Rodriguez Tronconi, Jose</t>
  </si>
  <si>
    <t>Resident</t>
  </si>
  <si>
    <t>Rent</t>
  </si>
  <si>
    <t>354061428</t>
  </si>
  <si>
    <t>04/01/2025</t>
  </si>
  <si>
    <t>Charge Total:</t>
  </si>
  <si>
    <t>19-1923</t>
  </si>
  <si>
    <t>1 bed / 1 bath A2</t>
  </si>
  <si>
    <t>Occupied No Notice</t>
  </si>
  <si>
    <t>Rih, Souhail</t>
  </si>
  <si>
    <t>Resident</t>
  </si>
  <si>
    <t>Rent</t>
  </si>
  <si>
    <t>354061076</t>
  </si>
  <si>
    <t>04/01/2025</t>
  </si>
  <si>
    <t>Charge Total:</t>
  </si>
  <si>
    <t>19-1924</t>
  </si>
  <si>
    <t>1 bed / 1 bath A2</t>
  </si>
  <si>
    <t>Occupied No Notice</t>
  </si>
  <si>
    <t>Johnson, Germaine</t>
  </si>
  <si>
    <t>Resident</t>
  </si>
  <si>
    <t>Rent</t>
  </si>
  <si>
    <t>354061147</t>
  </si>
  <si>
    <t>04/01/2025</t>
  </si>
  <si>
    <t>Charge Total:</t>
  </si>
  <si>
    <t>19-1925</t>
  </si>
  <si>
    <t>1 bed / 1 bath A1</t>
  </si>
  <si>
    <t>Vacant Rented Ready</t>
  </si>
  <si>
    <t>-- Vacant --</t>
  </si>
  <si>
    <t>-</t>
  </si>
  <si>
    <t>Charge Total:</t>
  </si>
  <si>
    <t>19-1926</t>
  </si>
  <si>
    <t>1 bed / 1 bath A4</t>
  </si>
  <si>
    <t>Vacant Unrented Ready</t>
  </si>
  <si>
    <t>-- Vacant --</t>
  </si>
  <si>
    <t>-</t>
  </si>
  <si>
    <t>Charge Total:</t>
  </si>
  <si>
    <t>19-1927</t>
  </si>
  <si>
    <t>1 bed / 1 bath A3</t>
  </si>
  <si>
    <t>Vacant Unrented Ready</t>
  </si>
  <si>
    <t>-- Vacant --</t>
  </si>
  <si>
    <t>-</t>
  </si>
  <si>
    <t>Charge Total:</t>
  </si>
  <si>
    <t>19-1928</t>
  </si>
  <si>
    <t>1 bed / 1 bath A3</t>
  </si>
  <si>
    <t>Occupied No Notice</t>
  </si>
  <si>
    <t>Martinez molina, Alexi</t>
  </si>
  <si>
    <t>Resident</t>
  </si>
  <si>
    <t>Amenity Rent</t>
  </si>
  <si>
    <t>354061462</t>
  </si>
  <si>
    <t>04/01/2025</t>
  </si>
  <si>
    <t>Rent</t>
  </si>
  <si>
    <t>354061393</t>
  </si>
  <si>
    <t>04/01/2025</t>
  </si>
  <si>
    <t>Charge Total:</t>
  </si>
  <si>
    <t>19-1931</t>
  </si>
  <si>
    <t>1 bed / 1 bath A4</t>
  </si>
  <si>
    <t>Vacant Unrented Ready</t>
  </si>
  <si>
    <t>-- Vacant --</t>
  </si>
  <si>
    <t>-</t>
  </si>
  <si>
    <t>Charge Total:</t>
  </si>
  <si>
    <t>19-1932</t>
  </si>
  <si>
    <t>1 bed / 1 bath A1</t>
  </si>
  <si>
    <t>Occupied No Notice</t>
  </si>
  <si>
    <t>Castillo, Jessica</t>
  </si>
  <si>
    <t>Resident</t>
  </si>
  <si>
    <t>Rent</t>
  </si>
  <si>
    <t>354060921</t>
  </si>
  <si>
    <t>04/01/2025</t>
  </si>
  <si>
    <t>Charge Total:</t>
  </si>
  <si>
    <t>19-1933</t>
  </si>
  <si>
    <t>1 bed / 1 bath A2</t>
  </si>
  <si>
    <t>Occupied No Notice</t>
  </si>
  <si>
    <t>Carley, Bryan</t>
  </si>
  <si>
    <t>Resident</t>
  </si>
  <si>
    <t>Amenity Rent</t>
  </si>
  <si>
    <t>354061037</t>
  </si>
  <si>
    <t>04/01/2025</t>
  </si>
  <si>
    <t>Rent</t>
  </si>
  <si>
    <t>354061327</t>
  </si>
  <si>
    <t>04/01/2025</t>
  </si>
  <si>
    <t>Renters Insurance Fine</t>
  </si>
  <si>
    <t>354439148</t>
  </si>
  <si>
    <t>04/04/2025</t>
  </si>
  <si>
    <t>Charge Total:</t>
  </si>
  <si>
    <t>19-1934</t>
  </si>
  <si>
    <t>1 bed / 1 bath A2</t>
  </si>
  <si>
    <t>Notice Unrented</t>
  </si>
  <si>
    <t>Gelyastanov, Alim</t>
  </si>
  <si>
    <t>Resident</t>
  </si>
  <si>
    <t>Amenity Rent</t>
  </si>
  <si>
    <t>354060862</t>
  </si>
  <si>
    <t>04/01/2025</t>
  </si>
  <si>
    <t>Rent</t>
  </si>
  <si>
    <t>354061148</t>
  </si>
  <si>
    <t>04/01/2025</t>
  </si>
  <si>
    <t>Renters Insurance Fine</t>
  </si>
  <si>
    <t>354439144</t>
  </si>
  <si>
    <t>04/04/2025</t>
  </si>
  <si>
    <t>Charge Total:</t>
  </si>
  <si>
    <t>19-1935</t>
  </si>
  <si>
    <t>1 bed / 1 bath A1</t>
  </si>
  <si>
    <t>Occupied No Notice</t>
  </si>
  <si>
    <t>Nunn, Onesimus</t>
  </si>
  <si>
    <t>Resident</t>
  </si>
  <si>
    <t>Rent</t>
  </si>
  <si>
    <t>354061026</t>
  </si>
  <si>
    <t>04/01/2025</t>
  </si>
  <si>
    <t>Renters Insurance Fine</t>
  </si>
  <si>
    <t>354041488</t>
  </si>
  <si>
    <t>04/01/2025</t>
  </si>
  <si>
    <t>Charge Total:</t>
  </si>
  <si>
    <t>19-1936</t>
  </si>
  <si>
    <t>1 bed / 1 bath A4</t>
  </si>
  <si>
    <t>Vacant Unrented Ready</t>
  </si>
  <si>
    <t>-- Vacant --</t>
  </si>
  <si>
    <t>-</t>
  </si>
  <si>
    <t>Charge Total:</t>
  </si>
  <si>
    <t>19-1937</t>
  </si>
  <si>
    <t>1 bed / 1 bath A3</t>
  </si>
  <si>
    <t>Occupied No Notice</t>
  </si>
  <si>
    <t>Espadron, Javin</t>
  </si>
  <si>
    <t>Resident</t>
  </si>
  <si>
    <t>Amenity Rent</t>
  </si>
  <si>
    <t>354060903</t>
  </si>
  <si>
    <t>04/01/2025</t>
  </si>
  <si>
    <t>Amenity Rent</t>
  </si>
  <si>
    <t>354060959</t>
  </si>
  <si>
    <t>04/01/2025</t>
  </si>
  <si>
    <t>Rent</t>
  </si>
  <si>
    <t>354061145</t>
  </si>
  <si>
    <t>04/01/2025</t>
  </si>
  <si>
    <t>Electric Charge/Reimbursement</t>
  </si>
  <si>
    <t>354261640</t>
  </si>
  <si>
    <t>04/01/2025</t>
  </si>
  <si>
    <t>Electric Charge/Reimbursement</t>
  </si>
  <si>
    <t>354261641</t>
  </si>
  <si>
    <t>04/01/2025</t>
  </si>
  <si>
    <t>Electric Charge/Reimbursement</t>
  </si>
  <si>
    <t>354262294</t>
  </si>
  <si>
    <t>04/01/2025</t>
  </si>
  <si>
    <t>Electric Charge/Reimbursement</t>
  </si>
  <si>
    <t>354262295</t>
  </si>
  <si>
    <t>04/01/2025</t>
  </si>
  <si>
    <t>Renters Insurance Fine</t>
  </si>
  <si>
    <t>354042128</t>
  </si>
  <si>
    <t>04/01/2025</t>
  </si>
  <si>
    <t>Charge Total:</t>
  </si>
  <si>
    <t>19-1938</t>
  </si>
  <si>
    <t>1 bed / 1 bath A3</t>
  </si>
  <si>
    <t>Occupied No Notice</t>
  </si>
  <si>
    <t>Hernandez, Brianna</t>
  </si>
  <si>
    <t>Resident</t>
  </si>
  <si>
    <t>Amenity Rent</t>
  </si>
  <si>
    <t>354061442</t>
  </si>
  <si>
    <t>04/01/2025</t>
  </si>
  <si>
    <t>Amenity Rent</t>
  </si>
  <si>
    <t>354061362</t>
  </si>
  <si>
    <t>04/01/2025</t>
  </si>
  <si>
    <t>Rent</t>
  </si>
  <si>
    <t>354061269</t>
  </si>
  <si>
    <t>04/01/2025</t>
  </si>
  <si>
    <t>Charge Total:</t>
  </si>
  <si>
    <t>20-2001</t>
  </si>
  <si>
    <t>1 bed / 1 bath A4</t>
  </si>
  <si>
    <t>Occupied No Notice</t>
  </si>
  <si>
    <t>Carmona Gonzalez, Oscar</t>
  </si>
  <si>
    <t>Resident</t>
  </si>
  <si>
    <t>Amenity Rent</t>
  </si>
  <si>
    <t>354061022</t>
  </si>
  <si>
    <t>04/01/2025</t>
  </si>
  <si>
    <t>Rent</t>
  </si>
  <si>
    <t>354061384</t>
  </si>
  <si>
    <t>04/01/2025</t>
  </si>
  <si>
    <t>Late Fee</t>
  </si>
  <si>
    <t>354401823</t>
  </si>
  <si>
    <t>04/04/2025</t>
  </si>
  <si>
    <t>Charge Total:</t>
  </si>
  <si>
    <t>20-2002</t>
  </si>
  <si>
    <t>1 bed / 1 bath A1</t>
  </si>
  <si>
    <t>Occupied No Notice</t>
  </si>
  <si>
    <t>Chamlagai, Rajendra</t>
  </si>
  <si>
    <t>Resident</t>
  </si>
  <si>
    <t>Amenity Rent</t>
  </si>
  <si>
    <t>354060954</t>
  </si>
  <si>
    <t>04/01/2025</t>
  </si>
  <si>
    <t>Rent</t>
  </si>
  <si>
    <t>354061128</t>
  </si>
  <si>
    <t>04/01/2025</t>
  </si>
  <si>
    <t>Charge Total:</t>
  </si>
  <si>
    <t>20-2003</t>
  </si>
  <si>
    <t>1 bed / 1 bath A2</t>
  </si>
  <si>
    <t>Occupied No Notice</t>
  </si>
  <si>
    <t>Greathouse, Todd (Todd)</t>
  </si>
  <si>
    <t>Resident</t>
  </si>
  <si>
    <t>Amenity Rent</t>
  </si>
  <si>
    <t>354061397</t>
  </si>
  <si>
    <t>04/01/2025</t>
  </si>
  <si>
    <t>Rent</t>
  </si>
  <si>
    <t>354060872</t>
  </si>
  <si>
    <t>04/01/2025</t>
  </si>
  <si>
    <t>Concession-Resident</t>
  </si>
  <si>
    <t>354061207</t>
  </si>
  <si>
    <t>04/01/2025</t>
  </si>
  <si>
    <t>Late Fee</t>
  </si>
  <si>
    <t>354401820</t>
  </si>
  <si>
    <t>04/04/2025</t>
  </si>
  <si>
    <t>Charge Total:</t>
  </si>
  <si>
    <t>20-2004</t>
  </si>
  <si>
    <t>1 bed / 1 bath A2</t>
  </si>
  <si>
    <t>Occupied No Notice</t>
  </si>
  <si>
    <t>Munoz, Erick</t>
  </si>
  <si>
    <t>Resident</t>
  </si>
  <si>
    <t>Amenity Rent</t>
  </si>
  <si>
    <t>354061253</t>
  </si>
  <si>
    <t>04/01/2025</t>
  </si>
  <si>
    <t>Rent</t>
  </si>
  <si>
    <t>354061251</t>
  </si>
  <si>
    <t>04/01/2025</t>
  </si>
  <si>
    <t>Late Fee</t>
  </si>
  <si>
    <t>354401822</t>
  </si>
  <si>
    <t>04/04/2025</t>
  </si>
  <si>
    <t>Charge Total:</t>
  </si>
  <si>
    <t>20-2005</t>
  </si>
  <si>
    <t>1 bed / 1 bath A1</t>
  </si>
  <si>
    <t>Occupied No Notice</t>
  </si>
  <si>
    <t>Sharma, Kabir</t>
  </si>
  <si>
    <t>Resident</t>
  </si>
  <si>
    <t>Amenity Rent</t>
  </si>
  <si>
    <t>354061279</t>
  </si>
  <si>
    <t>04/01/2025</t>
  </si>
  <si>
    <t>Rent</t>
  </si>
  <si>
    <t>354061346</t>
  </si>
  <si>
    <t>04/01/2025</t>
  </si>
  <si>
    <t>Charge Total:</t>
  </si>
  <si>
    <t>20-2006</t>
  </si>
  <si>
    <t>1 bed / 1 bath A4</t>
  </si>
  <si>
    <t>Occupied No Notice</t>
  </si>
  <si>
    <t>Aguero Sablon, Roxana</t>
  </si>
  <si>
    <t>Resident</t>
  </si>
  <si>
    <t>Amenity Rent</t>
  </si>
  <si>
    <t>354061369</t>
  </si>
  <si>
    <t>04/01/2025</t>
  </si>
  <si>
    <t>Rent</t>
  </si>
  <si>
    <t>354061326</t>
  </si>
  <si>
    <t>04/01/2025</t>
  </si>
  <si>
    <t>Charge Total:</t>
  </si>
  <si>
    <t>20-2007</t>
  </si>
  <si>
    <t>1 bed / 1 bath A3</t>
  </si>
  <si>
    <t>Occupied No Notice</t>
  </si>
  <si>
    <t>Robledo-Scott, Brianna</t>
  </si>
  <si>
    <t>Resident</t>
  </si>
  <si>
    <t>Amenity Rent</t>
  </si>
  <si>
    <t>354061024</t>
  </si>
  <si>
    <t>04/01/2025</t>
  </si>
  <si>
    <t>Rent</t>
  </si>
  <si>
    <t>354060860</t>
  </si>
  <si>
    <t>04/01/2025</t>
  </si>
  <si>
    <t>Charge Total:</t>
  </si>
  <si>
    <t>20-2008</t>
  </si>
  <si>
    <t>1 bed / 1 bath A3</t>
  </si>
  <si>
    <t>Vacant Rented Ready</t>
  </si>
  <si>
    <t>-- Vacant --</t>
  </si>
  <si>
    <t>-</t>
  </si>
  <si>
    <t>Charge Total:</t>
  </si>
  <si>
    <t>20-2021</t>
  </si>
  <si>
    <t>1 bed / 1 bath A4</t>
  </si>
  <si>
    <t>Occupied No Notice</t>
  </si>
  <si>
    <t>Zahir, Nazer</t>
  </si>
  <si>
    <t>Resident</t>
  </si>
  <si>
    <t>Amenity Rent</t>
  </si>
  <si>
    <t>354060982</t>
  </si>
  <si>
    <t>04/01/2025</t>
  </si>
  <si>
    <t>Rent</t>
  </si>
  <si>
    <t>354060965</t>
  </si>
  <si>
    <t>04/01/2025</t>
  </si>
  <si>
    <t>Late Fee</t>
  </si>
  <si>
    <t>354401819</t>
  </si>
  <si>
    <t>04/04/2025</t>
  </si>
  <si>
    <t>Charge Total:</t>
  </si>
  <si>
    <t>20-2022</t>
  </si>
  <si>
    <t>1 bed / 1 bath A1</t>
  </si>
  <si>
    <t>Occupied No Notice</t>
  </si>
  <si>
    <t>Castro Torres, Jorge</t>
  </si>
  <si>
    <t>Resident</t>
  </si>
  <si>
    <t>Amenity Rent</t>
  </si>
  <si>
    <t>354061460</t>
  </si>
  <si>
    <t>04/01/2025</t>
  </si>
  <si>
    <t>Rent</t>
  </si>
  <si>
    <t>354061044</t>
  </si>
  <si>
    <t>04/01/2025</t>
  </si>
  <si>
    <t>Charge Total:</t>
  </si>
  <si>
    <t>20-2023</t>
  </si>
  <si>
    <t>1 bed / 1 bath A2</t>
  </si>
  <si>
    <t>Occupied No Notice</t>
  </si>
  <si>
    <t>Thapa, Reman</t>
  </si>
  <si>
    <t>Resident</t>
  </si>
  <si>
    <t>Amenity Rent</t>
  </si>
  <si>
    <t>354060918</t>
  </si>
  <si>
    <t>04/01/2025</t>
  </si>
  <si>
    <t>Rent</t>
  </si>
  <si>
    <t>354061139</t>
  </si>
  <si>
    <t>04/01/2025</t>
  </si>
  <si>
    <t>Charge Total:</t>
  </si>
  <si>
    <t>20-2024</t>
  </si>
  <si>
    <t>1 bed / 1 bath A2</t>
  </si>
  <si>
    <t>Occupied No Notice</t>
  </si>
  <si>
    <t>Rodriguez, Ulysses</t>
  </si>
  <si>
    <t>Resident</t>
  </si>
  <si>
    <t>Amenity Rent</t>
  </si>
  <si>
    <t>354061318</t>
  </si>
  <si>
    <t>04/01/2025</t>
  </si>
  <si>
    <t>Rent</t>
  </si>
  <si>
    <t>354061345</t>
  </si>
  <si>
    <t>04/01/2025</t>
  </si>
  <si>
    <t>Charge Total:</t>
  </si>
  <si>
    <t>20-2025</t>
  </si>
  <si>
    <t>1 bed / 1 bath A1</t>
  </si>
  <si>
    <t>Occupied No Notice</t>
  </si>
  <si>
    <t>Hypolite, Nephateti</t>
  </si>
  <si>
    <t>Resident</t>
  </si>
  <si>
    <t>Amenity Rent</t>
  </si>
  <si>
    <t>354061281</t>
  </si>
  <si>
    <t>04/01/2025</t>
  </si>
  <si>
    <t>Rent</t>
  </si>
  <si>
    <t>354061098</t>
  </si>
  <si>
    <t>04/01/2025</t>
  </si>
  <si>
    <t>Charge Total:</t>
  </si>
  <si>
    <t>20-2026</t>
  </si>
  <si>
    <t>1 bed / 1 bath A4</t>
  </si>
  <si>
    <t>Occupied No Notice</t>
  </si>
  <si>
    <t>Perez, Sergio</t>
  </si>
  <si>
    <t>Resident</t>
  </si>
  <si>
    <t>Amenity Rent</t>
  </si>
  <si>
    <t>354061456</t>
  </si>
  <si>
    <t>04/01/2025</t>
  </si>
  <si>
    <t>Rent</t>
  </si>
  <si>
    <t>354061402</t>
  </si>
  <si>
    <t>04/01/2025</t>
  </si>
  <si>
    <t>Bounced Check Fee</t>
  </si>
  <si>
    <t>354408542</t>
  </si>
  <si>
    <t>04/01/2025</t>
  </si>
  <si>
    <t>Late Fee</t>
  </si>
  <si>
    <t>354409806</t>
  </si>
  <si>
    <t>04/04/2025</t>
  </si>
  <si>
    <t>Charge Total:</t>
  </si>
  <si>
    <t>20-2027</t>
  </si>
  <si>
    <t>1 bed / 1 bath A3</t>
  </si>
  <si>
    <t>Occupied No Notice</t>
  </si>
  <si>
    <t>Garza, Eva Anngeline</t>
  </si>
  <si>
    <t>Resident</t>
  </si>
  <si>
    <t>Amenity Rent</t>
  </si>
  <si>
    <t>354061116</t>
  </si>
  <si>
    <t>04/01/2025</t>
  </si>
  <si>
    <t>Month to Month Rent</t>
  </si>
  <si>
    <t>354061493</t>
  </si>
  <si>
    <t>04/01/2025</t>
  </si>
  <si>
    <t>Concession-Partial Employee</t>
  </si>
  <si>
    <t>354061149</t>
  </si>
  <si>
    <t>04/01/2025</t>
  </si>
  <si>
    <t>Charge Total:</t>
  </si>
  <si>
    <t>20-2028</t>
  </si>
  <si>
    <t>1 bed / 1 bath A3</t>
  </si>
  <si>
    <t>Occupied No Notice</t>
  </si>
  <si>
    <t>Bell, Deja</t>
  </si>
  <si>
    <t>Resident</t>
  </si>
  <si>
    <t>Amenity Rent</t>
  </si>
  <si>
    <t>354060850</t>
  </si>
  <si>
    <t>04/01/2025</t>
  </si>
  <si>
    <t>Rent</t>
  </si>
  <si>
    <t>354061162</t>
  </si>
  <si>
    <t>04/01/2025</t>
  </si>
  <si>
    <t>Renters Insurance Fine</t>
  </si>
  <si>
    <t>354405978</t>
  </si>
  <si>
    <t>04/01/2025</t>
  </si>
  <si>
    <t>Charge Total:</t>
  </si>
  <si>
    <t>20-2031</t>
  </si>
  <si>
    <t>1 bed / 1 bath A4</t>
  </si>
  <si>
    <t>Occupied No Notice</t>
  </si>
  <si>
    <t>Wells, Brandon</t>
  </si>
  <si>
    <t>Resident</t>
  </si>
  <si>
    <t>Amenity Rent</t>
  </si>
  <si>
    <t>354061129</t>
  </si>
  <si>
    <t>04/01/2025</t>
  </si>
  <si>
    <t>Rent</t>
  </si>
  <si>
    <t>354061227</t>
  </si>
  <si>
    <t>04/01/2025</t>
  </si>
  <si>
    <t>Charge Total:</t>
  </si>
  <si>
    <t>20-2032</t>
  </si>
  <si>
    <t>1 bed / 1 bath A1</t>
  </si>
  <si>
    <t>Occupied No Notice</t>
  </si>
  <si>
    <t>Gil Rojas, Dasiel</t>
  </si>
  <si>
    <t>Resident</t>
  </si>
  <si>
    <t>Amenity Rent</t>
  </si>
  <si>
    <t>354060913</t>
  </si>
  <si>
    <t>04/01/2025</t>
  </si>
  <si>
    <t>Rent</t>
  </si>
  <si>
    <t>354060883</t>
  </si>
  <si>
    <t>04/01/2025</t>
  </si>
  <si>
    <t>Charge Total:</t>
  </si>
  <si>
    <t>20-2033</t>
  </si>
  <si>
    <t>1 bed / 1 bath A2</t>
  </si>
  <si>
    <t>Occupied No Notice</t>
  </si>
  <si>
    <t>Brown, Christopher</t>
  </si>
  <si>
    <t>Resident</t>
  </si>
  <si>
    <t>Amenity Rent</t>
  </si>
  <si>
    <t>354061192</t>
  </si>
  <si>
    <t>04/01/2025</t>
  </si>
  <si>
    <t>Amenity Rent</t>
  </si>
  <si>
    <t>354060863</t>
  </si>
  <si>
    <t>04/01/2025</t>
  </si>
  <si>
    <t>Rent</t>
  </si>
  <si>
    <t>354060995</t>
  </si>
  <si>
    <t>04/01/2025</t>
  </si>
  <si>
    <t>Charge Total:</t>
  </si>
  <si>
    <t>20-2034</t>
  </si>
  <si>
    <t>1 bed / 1 bath A2</t>
  </si>
  <si>
    <t>Occupied No Notice</t>
  </si>
  <si>
    <t>Dahal, Deepak</t>
  </si>
  <si>
    <t>Resident</t>
  </si>
  <si>
    <t>Amenity Rent</t>
  </si>
  <si>
    <t>354060876</t>
  </si>
  <si>
    <t>04/01/2025</t>
  </si>
  <si>
    <t>Amenity Rent</t>
  </si>
  <si>
    <t>354061109</t>
  </si>
  <si>
    <t>04/01/2025</t>
  </si>
  <si>
    <t>Rent</t>
  </si>
  <si>
    <t>354061239</t>
  </si>
  <si>
    <t>04/01/2025</t>
  </si>
  <si>
    <t>Charge Total:</t>
  </si>
  <si>
    <t>20-2035</t>
  </si>
  <si>
    <t>1 bed / 1 bath A1</t>
  </si>
  <si>
    <t>Occupied No Notice</t>
  </si>
  <si>
    <t>Ibarra, Daniel</t>
  </si>
  <si>
    <t>Resident</t>
  </si>
  <si>
    <t>Amenity Rent</t>
  </si>
  <si>
    <t>354061427</t>
  </si>
  <si>
    <t>04/01/2025</t>
  </si>
  <si>
    <t>Rent</t>
  </si>
  <si>
    <t>354061324</t>
  </si>
  <si>
    <t>04/01/2025</t>
  </si>
  <si>
    <t>Late Fee</t>
  </si>
  <si>
    <t>354401821</t>
  </si>
  <si>
    <t>04/04/2025</t>
  </si>
  <si>
    <t>Charge Total:</t>
  </si>
  <si>
    <t>20-2036</t>
  </si>
  <si>
    <t>1 bed / 1 bath A4</t>
  </si>
  <si>
    <t>Occupied No Notice</t>
  </si>
  <si>
    <t>Lemuel, Macole</t>
  </si>
  <si>
    <t>Resident</t>
  </si>
  <si>
    <t>Amenity Rent</t>
  </si>
  <si>
    <t>354061240</t>
  </si>
  <si>
    <t>04/01/2025</t>
  </si>
  <si>
    <t>Rent</t>
  </si>
  <si>
    <t>354061053</t>
  </si>
  <si>
    <t>04/01/2025</t>
  </si>
  <si>
    <t>Late Fee</t>
  </si>
  <si>
    <t>354401826</t>
  </si>
  <si>
    <t>04/04/2025</t>
  </si>
  <si>
    <t>Renters Insurance Fine</t>
  </si>
  <si>
    <t>354516261</t>
  </si>
  <si>
    <t>04/05/2025</t>
  </si>
  <si>
    <t>Charge Total:</t>
  </si>
  <si>
    <t>20-2037</t>
  </si>
  <si>
    <t>1 bed / 1 bath A3</t>
  </si>
  <si>
    <t>Vacant Unrented Ready</t>
  </si>
  <si>
    <t>-- Vacant --</t>
  </si>
  <si>
    <t>-</t>
  </si>
  <si>
    <t>Charge Total:</t>
  </si>
  <si>
    <t>20-2038</t>
  </si>
  <si>
    <t>1 bed / 1 bath A3</t>
  </si>
  <si>
    <t>Vacant Unrented Ready</t>
  </si>
  <si>
    <t>-- Vacant --</t>
  </si>
  <si>
    <t>-</t>
  </si>
  <si>
    <t>Charge Total:</t>
  </si>
  <si>
    <t>21-2101</t>
  </si>
  <si>
    <t>1 bed / 1 bath A4</t>
  </si>
  <si>
    <t>Occupied No Notice</t>
  </si>
  <si>
    <t>Morua, Amie</t>
  </si>
  <si>
    <t>Resident</t>
  </si>
  <si>
    <t>Amenity Rent</t>
  </si>
  <si>
    <t>354061132</t>
  </si>
  <si>
    <t>04/01/2025</t>
  </si>
  <si>
    <t>Rent</t>
  </si>
  <si>
    <t>354060907</t>
  </si>
  <si>
    <t>04/01/2025</t>
  </si>
  <si>
    <t>Charge Total:</t>
  </si>
  <si>
    <t>21-2102</t>
  </si>
  <si>
    <t>1 bed / 1 bath A1</t>
  </si>
  <si>
    <t>Occupied No Notice</t>
  </si>
  <si>
    <t>Castillo Rodriguez, Maximo</t>
  </si>
  <si>
    <t>Resident</t>
  </si>
  <si>
    <t>Amenity Rent</t>
  </si>
  <si>
    <t>354061244</t>
  </si>
  <si>
    <t>04/01/2025</t>
  </si>
  <si>
    <t>Rent</t>
  </si>
  <si>
    <t>354061153</t>
  </si>
  <si>
    <t>04/01/2025</t>
  </si>
  <si>
    <t>Charge Total:</t>
  </si>
  <si>
    <t>21-2103</t>
  </si>
  <si>
    <t>1 bed / 1 bath A2</t>
  </si>
  <si>
    <t>Occupied No Notice</t>
  </si>
  <si>
    <t>Nallella, Jonathon</t>
  </si>
  <si>
    <t>Resident</t>
  </si>
  <si>
    <t>Amenity Rent</t>
  </si>
  <si>
    <t>354061083</t>
  </si>
  <si>
    <t>04/01/2025</t>
  </si>
  <si>
    <t>Rent</t>
  </si>
  <si>
    <t>354061444</t>
  </si>
  <si>
    <t>04/01/2025</t>
  </si>
  <si>
    <t>Charge Total:</t>
  </si>
  <si>
    <t>21-2104</t>
  </si>
  <si>
    <t>1 bed / 1 bath A2</t>
  </si>
  <si>
    <t>Occupied No Notice</t>
  </si>
  <si>
    <t>Lokendo, Evaristus</t>
  </si>
  <si>
    <t>Resident</t>
  </si>
  <si>
    <t>Amenity Rent</t>
  </si>
  <si>
    <t>354061338</t>
  </si>
  <si>
    <t>04/01/2025</t>
  </si>
  <si>
    <t>Rent</t>
  </si>
  <si>
    <t>354061408</t>
  </si>
  <si>
    <t>04/01/2025</t>
  </si>
  <si>
    <t>Renters Insurance Fine</t>
  </si>
  <si>
    <t>354042261</t>
  </si>
  <si>
    <t>04/01/2025</t>
  </si>
  <si>
    <t>Charge Total:</t>
  </si>
  <si>
    <t>21-2105</t>
  </si>
  <si>
    <t>1 bed / 1 bath A1</t>
  </si>
  <si>
    <t>Occupied No Notice</t>
  </si>
  <si>
    <t>Robertson, Jackie</t>
  </si>
  <si>
    <t>Resident</t>
  </si>
  <si>
    <t>Amenity Rent</t>
  </si>
  <si>
    <t>354061454</t>
  </si>
  <si>
    <t>04/01/2025</t>
  </si>
  <si>
    <t>Rent</t>
  </si>
  <si>
    <t>354061441</t>
  </si>
  <si>
    <t>04/01/2025</t>
  </si>
  <si>
    <t>Charge Total:</t>
  </si>
  <si>
    <t>21-2106</t>
  </si>
  <si>
    <t>1 bed / 1 bath A4</t>
  </si>
  <si>
    <t>Occupied No Notice</t>
  </si>
  <si>
    <t>Houston, Kevin</t>
  </si>
  <si>
    <t>Resident</t>
  </si>
  <si>
    <t>Amenity Rent</t>
  </si>
  <si>
    <t>354061329</t>
  </si>
  <si>
    <t>04/01/2025</t>
  </si>
  <si>
    <t>Rent</t>
  </si>
  <si>
    <t>354061111</t>
  </si>
  <si>
    <t>04/01/2025</t>
  </si>
  <si>
    <t>Charge Total:</t>
  </si>
  <si>
    <t>21-2107</t>
  </si>
  <si>
    <t>1 bed / 1 bath A3</t>
  </si>
  <si>
    <t>Occupied No Notice</t>
  </si>
  <si>
    <t>Shamard, James</t>
  </si>
  <si>
    <t>Resident</t>
  </si>
  <si>
    <t>Amenity Rent</t>
  </si>
  <si>
    <t>354061282</t>
  </si>
  <si>
    <t>04/01/2025</t>
  </si>
  <si>
    <t>Rent</t>
  </si>
  <si>
    <t>354061486</t>
  </si>
  <si>
    <t>04/01/2025</t>
  </si>
  <si>
    <t>Charge Total:</t>
  </si>
  <si>
    <t>21-2108</t>
  </si>
  <si>
    <t>1 bed / 1 bath A3</t>
  </si>
  <si>
    <t>Occupied No Notice</t>
  </si>
  <si>
    <t>Chambers, David</t>
  </si>
  <si>
    <t>Resident</t>
  </si>
  <si>
    <t>Amenity Rent</t>
  </si>
  <si>
    <t>354061030</t>
  </si>
  <si>
    <t>04/01/2025</t>
  </si>
  <si>
    <t>Rent</t>
  </si>
  <si>
    <t>354061405</t>
  </si>
  <si>
    <t>04/01/2025</t>
  </si>
  <si>
    <t>Charge Total:</t>
  </si>
  <si>
    <t>21-2121</t>
  </si>
  <si>
    <t>1 bed / 1 bath A4</t>
  </si>
  <si>
    <t>Occupied No Notice</t>
  </si>
  <si>
    <t>Camaliche Amarales, Yoan</t>
  </si>
  <si>
    <t>Resident</t>
  </si>
  <si>
    <t>Amenity Rent</t>
  </si>
  <si>
    <t>354061156</t>
  </si>
  <si>
    <t>04/01/2025</t>
  </si>
  <si>
    <t>Rent</t>
  </si>
  <si>
    <t>354061295</t>
  </si>
  <si>
    <t>04/01/2025</t>
  </si>
  <si>
    <t>Charge Total:</t>
  </si>
  <si>
    <t>21-2122</t>
  </si>
  <si>
    <t>1 bed / 1 bath A1</t>
  </si>
  <si>
    <t>Occupied No Notice</t>
  </si>
  <si>
    <t>Chapp, Madeline</t>
  </si>
  <si>
    <t>Resident</t>
  </si>
  <si>
    <t>Amenity Rent</t>
  </si>
  <si>
    <t>354060946</t>
  </si>
  <si>
    <t>04/01/2025</t>
  </si>
  <si>
    <t>Rent</t>
  </si>
  <si>
    <t>354061261</t>
  </si>
  <si>
    <t>04/01/2025</t>
  </si>
  <si>
    <t>Charge Total:</t>
  </si>
  <si>
    <t>21-2123</t>
  </si>
  <si>
    <t>1 bed / 1 bath A2</t>
  </si>
  <si>
    <t>Occupied No Notice</t>
  </si>
  <si>
    <t>Garmuris Lescay, Zucel</t>
  </si>
  <si>
    <t>Resident</t>
  </si>
  <si>
    <t>Amenity Rent</t>
  </si>
  <si>
    <t>354061046</t>
  </si>
  <si>
    <t>04/01/2025</t>
  </si>
  <si>
    <t>Rent</t>
  </si>
  <si>
    <t>354061400</t>
  </si>
  <si>
    <t>04/01/2025</t>
  </si>
  <si>
    <t>Charge Total:</t>
  </si>
  <si>
    <t>21-2124</t>
  </si>
  <si>
    <t>1 bed / 1 bath A2</t>
  </si>
  <si>
    <t>Occupied No Notice</t>
  </si>
  <si>
    <t>Puntikura, Rishikesh Reddy</t>
  </si>
  <si>
    <t>Resident</t>
  </si>
  <si>
    <t>Amenity Rent</t>
  </si>
  <si>
    <t>354060895</t>
  </si>
  <si>
    <t>04/01/2025</t>
  </si>
  <si>
    <t>Rent</t>
  </si>
  <si>
    <t>354061290</t>
  </si>
  <si>
    <t>04/01/2025</t>
  </si>
  <si>
    <t>Charge Total:</t>
  </si>
  <si>
    <t>21-2125</t>
  </si>
  <si>
    <t>1 bed / 1 bath A1</t>
  </si>
  <si>
    <t>Occupied No Notice</t>
  </si>
  <si>
    <t>Al saleh, Alseddiq</t>
  </si>
  <si>
    <t>Resident</t>
  </si>
  <si>
    <t>Amenity Rent</t>
  </si>
  <si>
    <t>354061311</t>
  </si>
  <si>
    <t>04/01/2025</t>
  </si>
  <si>
    <t>Rent</t>
  </si>
  <si>
    <t>354061449</t>
  </si>
  <si>
    <t>04/01/2025</t>
  </si>
  <si>
    <t>Charge Total:</t>
  </si>
  <si>
    <t>21-2126</t>
  </si>
  <si>
    <t>1 bed / 1 bath A4</t>
  </si>
  <si>
    <t>Occupied No Notice</t>
  </si>
  <si>
    <t>Hoffman Rengifo, Cora Del Rocio</t>
  </si>
  <si>
    <t>Resident</t>
  </si>
  <si>
    <t>Amenity Rent</t>
  </si>
  <si>
    <t>354060870</t>
  </si>
  <si>
    <t>04/01/2025</t>
  </si>
  <si>
    <t>Rent</t>
  </si>
  <si>
    <t>354061389</t>
  </si>
  <si>
    <t>04/01/2025</t>
  </si>
  <si>
    <t>Charge Total:</t>
  </si>
  <si>
    <t>21-2127</t>
  </si>
  <si>
    <t>1 bed / 1 bath A3</t>
  </si>
  <si>
    <t>Occupied No Notice</t>
  </si>
  <si>
    <t>San Roman, Rodrigo</t>
  </si>
  <si>
    <t>Resident</t>
  </si>
  <si>
    <t>Amenity Rent</t>
  </si>
  <si>
    <t>354061331</t>
  </si>
  <si>
    <t>04/01/2025</t>
  </si>
  <si>
    <t>Rent</t>
  </si>
  <si>
    <t>354061056</t>
  </si>
  <si>
    <t>04/01/2025</t>
  </si>
  <si>
    <t>Charge Total:</t>
  </si>
  <si>
    <t>21-2128</t>
  </si>
  <si>
    <t>1 bed / 1 bath A3</t>
  </si>
  <si>
    <t>Notice Unrented</t>
  </si>
  <si>
    <t>Wooley, Tammy</t>
  </si>
  <si>
    <t>Resident</t>
  </si>
  <si>
    <t>Amenity Rent</t>
  </si>
  <si>
    <t>354335949</t>
  </si>
  <si>
    <t>04/01/2025</t>
  </si>
  <si>
    <t>Amenity Rent</t>
  </si>
  <si>
    <t>354061142</t>
  </si>
  <si>
    <t>04/01/2025</t>
  </si>
  <si>
    <t>Amenity Rent</t>
  </si>
  <si>
    <t>354335951</t>
  </si>
  <si>
    <t>04/01/2025</t>
  </si>
  <si>
    <t>Rent</t>
  </si>
  <si>
    <t>354061091</t>
  </si>
  <si>
    <t>04/01/2025</t>
  </si>
  <si>
    <t>Rent</t>
  </si>
  <si>
    <t>354335950</t>
  </si>
  <si>
    <t>04/01/2025</t>
  </si>
  <si>
    <t>Rent</t>
  </si>
  <si>
    <t>354335952</t>
  </si>
  <si>
    <t>04/01/2025</t>
  </si>
  <si>
    <t>Late Fee</t>
  </si>
  <si>
    <t>354401827</t>
  </si>
  <si>
    <t>04/04/2025</t>
  </si>
  <si>
    <t>Charge Total:</t>
  </si>
  <si>
    <t>21-2131</t>
  </si>
  <si>
    <t>1 bed / 1 bath A4</t>
  </si>
  <si>
    <t>Occupied No Notice</t>
  </si>
  <si>
    <t>Cardenas, Rubicela</t>
  </si>
  <si>
    <t>Resident</t>
  </si>
  <si>
    <t>Amenity Rent</t>
  </si>
  <si>
    <t>354060977</t>
  </si>
  <si>
    <t>04/01/2025</t>
  </si>
  <si>
    <t>Rent</t>
  </si>
  <si>
    <t>354061232</t>
  </si>
  <si>
    <t>04/01/2025</t>
  </si>
  <si>
    <t>Charge Total:</t>
  </si>
  <si>
    <t>21-2132</t>
  </si>
  <si>
    <t>1 bed / 1 bath A1</t>
  </si>
  <si>
    <t>Occupied No Notice</t>
  </si>
  <si>
    <t>Hasilci, Yakup</t>
  </si>
  <si>
    <t>Resident</t>
  </si>
  <si>
    <t>Amenity Rent</t>
  </si>
  <si>
    <t>354060902</t>
  </si>
  <si>
    <t>04/01/2025</t>
  </si>
  <si>
    <t>Rent</t>
  </si>
  <si>
    <t>354060948</t>
  </si>
  <si>
    <t>04/01/2025</t>
  </si>
  <si>
    <t>Charge Total:</t>
  </si>
  <si>
    <t>21-2133</t>
  </si>
  <si>
    <t>1 bed / 1 bath A2</t>
  </si>
  <si>
    <t>Occupied No Notice</t>
  </si>
  <si>
    <t>Spence, Rodderick</t>
  </si>
  <si>
    <t>Resident</t>
  </si>
  <si>
    <t>Amenity Rent</t>
  </si>
  <si>
    <t>354061027</t>
  </si>
  <si>
    <t>04/01/2025</t>
  </si>
  <si>
    <t>Amenity Rent</t>
  </si>
  <si>
    <t>354061377</t>
  </si>
  <si>
    <t>04/01/2025</t>
  </si>
  <si>
    <t>Rent</t>
  </si>
  <si>
    <t>354061404</t>
  </si>
  <si>
    <t>04/01/2025</t>
  </si>
  <si>
    <t>Concession-Resident</t>
  </si>
  <si>
    <t>354061021</t>
  </si>
  <si>
    <t>04/01/2025</t>
  </si>
  <si>
    <t>Charge Total:</t>
  </si>
  <si>
    <t>21-2134</t>
  </si>
  <si>
    <t>1 bed / 1 bath A2</t>
  </si>
  <si>
    <t>Occupied No Notice</t>
  </si>
  <si>
    <t>Ramirez Lopez, Jesus</t>
  </si>
  <si>
    <t>Resident</t>
  </si>
  <si>
    <t>Amenity Rent</t>
  </si>
  <si>
    <t>354061398</t>
  </si>
  <si>
    <t>04/01/2025</t>
  </si>
  <si>
    <t>Amenity Rent</t>
  </si>
  <si>
    <t>354061317</t>
  </si>
  <si>
    <t>04/01/2025</t>
  </si>
  <si>
    <t>Rent</t>
  </si>
  <si>
    <t>354061104</t>
  </si>
  <si>
    <t>04/01/2025</t>
  </si>
  <si>
    <t>Concession-Resident</t>
  </si>
  <si>
    <t>354061473</t>
  </si>
  <si>
    <t>04/01/2025</t>
  </si>
  <si>
    <t>Charge Total:</t>
  </si>
  <si>
    <t>21-2135</t>
  </si>
  <si>
    <t>1 bed / 1 bath A1</t>
  </si>
  <si>
    <t>Occupied No Notice</t>
  </si>
  <si>
    <t>Gonzalez Echarte, Michael</t>
  </si>
  <si>
    <t>Resident</t>
  </si>
  <si>
    <t>Amenity Rent</t>
  </si>
  <si>
    <t>354061005</t>
  </si>
  <si>
    <t>04/01/2025</t>
  </si>
  <si>
    <t>Rent</t>
  </si>
  <si>
    <t>354060991</t>
  </si>
  <si>
    <t>04/01/2025</t>
  </si>
  <si>
    <t>Charge Total:</t>
  </si>
  <si>
    <t>21-2136</t>
  </si>
  <si>
    <t>1 bed / 1 bath A4</t>
  </si>
  <si>
    <t>Occupied No Notice</t>
  </si>
  <si>
    <t>Fonseca Santiesteban, Yudisleyna</t>
  </si>
  <si>
    <t>Resident</t>
  </si>
  <si>
    <t>Amenity Rent</t>
  </si>
  <si>
    <t>354061117</t>
  </si>
  <si>
    <t>04/01/2025</t>
  </si>
  <si>
    <t>Rent</t>
  </si>
  <si>
    <t>354061435</t>
  </si>
  <si>
    <t>04/01/2025</t>
  </si>
  <si>
    <t>Charge Total:</t>
  </si>
  <si>
    <t>21-2137</t>
  </si>
  <si>
    <t>1 bed / 1 bath A3</t>
  </si>
  <si>
    <t>Occupied No Notice</t>
  </si>
  <si>
    <t>Rivera-Miller, DeAvion</t>
  </si>
  <si>
    <t>Resident</t>
  </si>
  <si>
    <t>Amenity Rent</t>
  </si>
  <si>
    <t>354061267</t>
  </si>
  <si>
    <t>04/01/2025</t>
  </si>
  <si>
    <t>Amenity Rent</t>
  </si>
  <si>
    <t>354061356</t>
  </si>
  <si>
    <t>04/01/2025</t>
  </si>
  <si>
    <t>Rent</t>
  </si>
  <si>
    <t>354061422</t>
  </si>
  <si>
    <t>04/01/2025</t>
  </si>
  <si>
    <t>Renters Insurance Fine</t>
  </si>
  <si>
    <t>354042265</t>
  </si>
  <si>
    <t>04/01/2025</t>
  </si>
  <si>
    <t>Charge Total:</t>
  </si>
  <si>
    <t>21-2138</t>
  </si>
  <si>
    <t>1 bed / 1 bath A3</t>
  </si>
  <si>
    <t>Occupied No Notice</t>
  </si>
  <si>
    <t>Merino Torres, Dixan</t>
  </si>
  <si>
    <t>Resident</t>
  </si>
  <si>
    <t>Amenity Rent</t>
  </si>
  <si>
    <t>354061043</t>
  </si>
  <si>
    <t>04/01/2025</t>
  </si>
  <si>
    <t>Amenity Rent</t>
  </si>
  <si>
    <t>354061102</t>
  </si>
  <si>
    <t>04/01/2025</t>
  </si>
  <si>
    <t>Rent</t>
  </si>
  <si>
    <t>354061150</t>
  </si>
  <si>
    <t>04/01/2025</t>
  </si>
  <si>
    <t>Charge Total:</t>
  </si>
  <si>
    <t>22-2201</t>
  </si>
  <si>
    <t>1 bed / 1 bath A4</t>
  </si>
  <si>
    <t>Occupied No Notice</t>
  </si>
  <si>
    <t>Galvan, Joseph</t>
  </si>
  <si>
    <t>Resident</t>
  </si>
  <si>
    <t>Amenity Rent</t>
  </si>
  <si>
    <t>354060963</t>
  </si>
  <si>
    <t>04/01/2025</t>
  </si>
  <si>
    <t>Rent</t>
  </si>
  <si>
    <t>354060865</t>
  </si>
  <si>
    <t>04/01/2025</t>
  </si>
  <si>
    <t>Late Fee</t>
  </si>
  <si>
    <t>354401806</t>
  </si>
  <si>
    <t>04/04/2025</t>
  </si>
  <si>
    <t>Renters Insurance Fine</t>
  </si>
  <si>
    <t>354041520</t>
  </si>
  <si>
    <t>04/01/2025</t>
  </si>
  <si>
    <t>Charge Total:</t>
  </si>
  <si>
    <t>22-2202</t>
  </si>
  <si>
    <t>1 bed / 1 bath A1</t>
  </si>
  <si>
    <t>Occupied No Notice</t>
  </si>
  <si>
    <t>Kharel, Manorath</t>
  </si>
  <si>
    <t>Resident</t>
  </si>
  <si>
    <t>Amenity Rent</t>
  </si>
  <si>
    <t>354061223</t>
  </si>
  <si>
    <t>04/01/2025</t>
  </si>
  <si>
    <t>Rent</t>
  </si>
  <si>
    <t>354060940</t>
  </si>
  <si>
    <t>04/01/2025</t>
  </si>
  <si>
    <t>Charge Total:</t>
  </si>
  <si>
    <t>22-2203</t>
  </si>
  <si>
    <t>1 bed / 1 bath A2</t>
  </si>
  <si>
    <t>Occupied No Notice</t>
  </si>
  <si>
    <t>Woodard, Kimmi</t>
  </si>
  <si>
    <t>Resident</t>
  </si>
  <si>
    <t>Rent</t>
  </si>
  <si>
    <t>354061382</t>
  </si>
  <si>
    <t>04/01/2025</t>
  </si>
  <si>
    <t>Charge Total:</t>
  </si>
  <si>
    <t>22-2204</t>
  </si>
  <si>
    <t>1 bed / 1 bath A2</t>
  </si>
  <si>
    <t>Occupied No Notice</t>
  </si>
  <si>
    <t>Santos, Rony</t>
  </si>
  <si>
    <t>Resident</t>
  </si>
  <si>
    <t>Amenity Rent</t>
  </si>
  <si>
    <t>354061323</t>
  </si>
  <si>
    <t>04/01/2025</t>
  </si>
  <si>
    <t>Rent</t>
  </si>
  <si>
    <t>354060984</t>
  </si>
  <si>
    <t>04/01/2025</t>
  </si>
  <si>
    <t>Charge Total:</t>
  </si>
  <si>
    <t>22-2205</t>
  </si>
  <si>
    <t>1 bed / 1 bath A1</t>
  </si>
  <si>
    <t>Occupied No Notice</t>
  </si>
  <si>
    <t>Gonzalez, Jose</t>
  </si>
  <si>
    <t>Resident</t>
  </si>
  <si>
    <t>Amenity Rent</t>
  </si>
  <si>
    <t>354061255</t>
  </si>
  <si>
    <t>04/01/2025</t>
  </si>
  <si>
    <t>Rent</t>
  </si>
  <si>
    <t>354061411</t>
  </si>
  <si>
    <t>04/01/2025</t>
  </si>
  <si>
    <t>Charge Total:</t>
  </si>
  <si>
    <t>22-2206</t>
  </si>
  <si>
    <t>1 bed / 1 bath A4</t>
  </si>
  <si>
    <t>Occupied No Notice</t>
  </si>
  <si>
    <t>Nava, Noah</t>
  </si>
  <si>
    <t>Resident</t>
  </si>
  <si>
    <t>Amenity Rent</t>
  </si>
  <si>
    <t>354061249</t>
  </si>
  <si>
    <t>04/01/2025</t>
  </si>
  <si>
    <t>Rent</t>
  </si>
  <si>
    <t>354061214</t>
  </si>
  <si>
    <t>04/01/2025</t>
  </si>
  <si>
    <t>Charge Total:</t>
  </si>
  <si>
    <t>22-2207</t>
  </si>
  <si>
    <t>1 bed / 1 bath A3</t>
  </si>
  <si>
    <t>Occupied No Notice</t>
  </si>
  <si>
    <t>Shields, David</t>
  </si>
  <si>
    <t>Resident</t>
  </si>
  <si>
    <t>Amenity Rent</t>
  </si>
  <si>
    <t>354061067</t>
  </si>
  <si>
    <t>04/01/2025</t>
  </si>
  <si>
    <t>Rent</t>
  </si>
  <si>
    <t>354061399</t>
  </si>
  <si>
    <t>04/01/2025</t>
  </si>
  <si>
    <t>Charge Total:</t>
  </si>
  <si>
    <t>22-2208</t>
  </si>
  <si>
    <t>1 bed / 1 bath A3</t>
  </si>
  <si>
    <t>Occupied No Notice</t>
  </si>
  <si>
    <t>Larson, Russell</t>
  </si>
  <si>
    <t>Resident</t>
  </si>
  <si>
    <t>Amenity Rent</t>
  </si>
  <si>
    <t>354061124</t>
  </si>
  <si>
    <t>04/01/2025</t>
  </si>
  <si>
    <t>Rent</t>
  </si>
  <si>
    <t>354061425</t>
  </si>
  <si>
    <t>04/01/2025</t>
  </si>
  <si>
    <t>Charge Total:</t>
  </si>
  <si>
    <t>22-2221</t>
  </si>
  <si>
    <t>1 bed / 1 bath A4</t>
  </si>
  <si>
    <t>Occupied No Notice</t>
  </si>
  <si>
    <t>Salazar, Efren</t>
  </si>
  <si>
    <t>Resident</t>
  </si>
  <si>
    <t>Rent</t>
  </si>
  <si>
    <t>354061198</t>
  </si>
  <si>
    <t>04/01/2025</t>
  </si>
  <si>
    <t>Charge Total:</t>
  </si>
  <si>
    <t>22-2222</t>
  </si>
  <si>
    <t>1 bed / 1 bath A1</t>
  </si>
  <si>
    <t>Occupied No Notice</t>
  </si>
  <si>
    <t>Sarmiento, Luis</t>
  </si>
  <si>
    <t>Resident</t>
  </si>
  <si>
    <t>Amenity Rent</t>
  </si>
  <si>
    <t>354061488</t>
  </si>
  <si>
    <t>04/01/2025</t>
  </si>
  <si>
    <t>Rent</t>
  </si>
  <si>
    <t>354061298</t>
  </si>
  <si>
    <t>04/01/2025</t>
  </si>
  <si>
    <t>Renters Insurance Fine</t>
  </si>
  <si>
    <t>354041673</t>
  </si>
  <si>
    <t>04/01/2025</t>
  </si>
  <si>
    <t>Charge Total:</t>
  </si>
  <si>
    <t>22-2223</t>
  </si>
  <si>
    <t>1 bed / 1 bath A2</t>
  </si>
  <si>
    <t>Occupied No Notice</t>
  </si>
  <si>
    <t>Carrasco, Rafael</t>
  </si>
  <si>
    <t>Resident</t>
  </si>
  <si>
    <t>Rent</t>
  </si>
  <si>
    <t>354061385</t>
  </si>
  <si>
    <t>04/01/2025</t>
  </si>
  <si>
    <t>Charge Total:</t>
  </si>
  <si>
    <t>22-2224</t>
  </si>
  <si>
    <t>1 bed / 1 bath A2</t>
  </si>
  <si>
    <t>Occupied No Notice</t>
  </si>
  <si>
    <t>Gillaspy, Violet</t>
  </si>
  <si>
    <t>Resident</t>
  </si>
  <si>
    <t>Rent</t>
  </si>
  <si>
    <t>354061458</t>
  </si>
  <si>
    <t>04/01/2025</t>
  </si>
  <si>
    <t>Charge Total:</t>
  </si>
  <si>
    <t>22-2225</t>
  </si>
  <si>
    <t>1 bed / 1 bath A1</t>
  </si>
  <si>
    <t>Occupied No Notice</t>
  </si>
  <si>
    <t>KNight, Katerra</t>
  </si>
  <si>
    <t>Resident</t>
  </si>
  <si>
    <t>Rent</t>
  </si>
  <si>
    <t>354061216</t>
  </si>
  <si>
    <t>04/01/2025</t>
  </si>
  <si>
    <t>Charge Total:</t>
  </si>
  <si>
    <t>22-2226</t>
  </si>
  <si>
    <t>1 bed / 1 bath A4</t>
  </si>
  <si>
    <t>Vacant Unrented Ready</t>
  </si>
  <si>
    <t>-- Vacant --</t>
  </si>
  <si>
    <t>-</t>
  </si>
  <si>
    <t>Charge Total:</t>
  </si>
  <si>
    <t>22-2227</t>
  </si>
  <si>
    <t>1 bed / 1 bath A3</t>
  </si>
  <si>
    <t>Occupied No Notice</t>
  </si>
  <si>
    <t>Quansah, Kindle</t>
  </si>
  <si>
    <t>Resident</t>
  </si>
  <si>
    <t>Rent</t>
  </si>
  <si>
    <t>354060961</t>
  </si>
  <si>
    <t>04/01/2025</t>
  </si>
  <si>
    <t>Charge Total:</t>
  </si>
  <si>
    <t>22-2228</t>
  </si>
  <si>
    <t>1 bed / 1 bath A3</t>
  </si>
  <si>
    <t>Occupied No Notice</t>
  </si>
  <si>
    <t>Gonzalez, Rocio</t>
  </si>
  <si>
    <t>Resident</t>
  </si>
  <si>
    <t>Amenity Rent</t>
  </si>
  <si>
    <t>354061367</t>
  </si>
  <si>
    <t>04/01/2025</t>
  </si>
  <si>
    <t>Rent</t>
  </si>
  <si>
    <t>354061181</t>
  </si>
  <si>
    <t>04/01/2025</t>
  </si>
  <si>
    <t>Charge Total:</t>
  </si>
  <si>
    <t>22-2231</t>
  </si>
  <si>
    <t>1 bed / 1 bath A4</t>
  </si>
  <si>
    <t>Notice Unrented</t>
  </si>
  <si>
    <t>Torres, Sofia</t>
  </si>
  <si>
    <t>Resident</t>
  </si>
  <si>
    <t>Month to Month Rent</t>
  </si>
  <si>
    <t>354109008</t>
  </si>
  <si>
    <t>04/01/2025</t>
  </si>
  <si>
    <t>Month to Month Rent</t>
  </si>
  <si>
    <t>354060904</t>
  </si>
  <si>
    <t>04/01/2025</t>
  </si>
  <si>
    <t>Month to Month Rent</t>
  </si>
  <si>
    <t>354109011</t>
  </si>
  <si>
    <t>04/01/2025</t>
  </si>
  <si>
    <t>Concession-Partial Employee</t>
  </si>
  <si>
    <t>354061376</t>
  </si>
  <si>
    <t>04/01/2025</t>
  </si>
  <si>
    <t>Concession-Partial Employee</t>
  </si>
  <si>
    <t>354109010</t>
  </si>
  <si>
    <t>04/01/2025</t>
  </si>
  <si>
    <t>Concession-Partial Employee</t>
  </si>
  <si>
    <t>354109009</t>
  </si>
  <si>
    <t>04/01/2025</t>
  </si>
  <si>
    <t>Charge Total:</t>
  </si>
  <si>
    <t>22-2232</t>
  </si>
  <si>
    <t>1 bed / 1 bath A1</t>
  </si>
  <si>
    <t>Vacant Rented Ready</t>
  </si>
  <si>
    <t>-- Vacant --</t>
  </si>
  <si>
    <t>-</t>
  </si>
  <si>
    <t>Charge Total:</t>
  </si>
  <si>
    <t>22-2233</t>
  </si>
  <si>
    <t>1 bed / 1 bath A2</t>
  </si>
  <si>
    <t>Occupied No Notice</t>
  </si>
  <si>
    <t>Khadka, Him</t>
  </si>
  <si>
    <t>Resident</t>
  </si>
  <si>
    <t>Amenity Rent</t>
  </si>
  <si>
    <t>354061278</t>
  </si>
  <si>
    <t>04/01/2025</t>
  </si>
  <si>
    <t>Rent</t>
  </si>
  <si>
    <t>354061452</t>
  </si>
  <si>
    <t>04/01/2025</t>
  </si>
  <si>
    <t>Charge Total:</t>
  </si>
  <si>
    <t>22-2234</t>
  </si>
  <si>
    <t>1 bed / 1 bath A2</t>
  </si>
  <si>
    <t>Occupied No Notice</t>
  </si>
  <si>
    <t>Slaughter, Edward</t>
  </si>
  <si>
    <t>Resident</t>
  </si>
  <si>
    <t>Amenity Rent</t>
  </si>
  <si>
    <t>354061061</t>
  </si>
  <si>
    <t>04/01/2025</t>
  </si>
  <si>
    <t>Rent</t>
  </si>
  <si>
    <t>354061231</t>
  </si>
  <si>
    <t>04/01/2025</t>
  </si>
  <si>
    <t>Renters Insurance Fine</t>
  </si>
  <si>
    <t>354041489</t>
  </si>
  <si>
    <t>04/01/2025</t>
  </si>
  <si>
    <t>Charge Total:</t>
  </si>
  <si>
    <t>22-2235</t>
  </si>
  <si>
    <t>1 bed / 1 bath A1</t>
  </si>
  <si>
    <t>Occupied No Notice</t>
  </si>
  <si>
    <t>Alfaro, Luna</t>
  </si>
  <si>
    <t>Resident</t>
  </si>
  <si>
    <t>Rent</t>
  </si>
  <si>
    <t>354364085</t>
  </si>
  <si>
    <t>04/01/2025</t>
  </si>
  <si>
    <t>Administration Fee</t>
  </si>
  <si>
    <t>354364083</t>
  </si>
  <si>
    <t>04/01/2025</t>
  </si>
  <si>
    <t>Concession-Resident</t>
  </si>
  <si>
    <t>354424977</t>
  </si>
  <si>
    <t>04/04/2025</t>
  </si>
  <si>
    <t>Late Fee</t>
  </si>
  <si>
    <t>354401828</t>
  </si>
  <si>
    <t>04/04/2025</t>
  </si>
  <si>
    <t>Late Fee</t>
  </si>
  <si>
    <t>354424998</t>
  </si>
  <si>
    <t>04/04/2025</t>
  </si>
  <si>
    <t>Charge Total:</t>
  </si>
  <si>
    <t>22-2236</t>
  </si>
  <si>
    <t>1 bed / 1 bath A4</t>
  </si>
  <si>
    <t>Occupied No Notice</t>
  </si>
  <si>
    <t>Alvarez Lazo, Guillermo</t>
  </si>
  <si>
    <t>Resident</t>
  </si>
  <si>
    <t>Rent</t>
  </si>
  <si>
    <t>354060867</t>
  </si>
  <si>
    <t>04/01/2025</t>
  </si>
  <si>
    <t>Charge Total:</t>
  </si>
  <si>
    <t>22-2237</t>
  </si>
  <si>
    <t>1 bed / 1 bath A3</t>
  </si>
  <si>
    <t>Occupied No Notice</t>
  </si>
  <si>
    <t>Freeman, Alfred</t>
  </si>
  <si>
    <t>Resident</t>
  </si>
  <si>
    <t>Amenity Rent</t>
  </si>
  <si>
    <t>354061086</t>
  </si>
  <si>
    <t>04/01/2025</t>
  </si>
  <si>
    <t>Rent</t>
  </si>
  <si>
    <t>354061468</t>
  </si>
  <si>
    <t>04/01/2025</t>
  </si>
  <si>
    <t>Renters Insurance Fine</t>
  </si>
  <si>
    <t>354041866</t>
  </si>
  <si>
    <t>04/01/2025</t>
  </si>
  <si>
    <t>Charge Total:</t>
  </si>
  <si>
    <t>22-2238</t>
  </si>
  <si>
    <t>1 bed / 1 bath A3</t>
  </si>
  <si>
    <t>Occupied No Notice</t>
  </si>
  <si>
    <t>Ferreira, Maximo</t>
  </si>
  <si>
    <t>Resident</t>
  </si>
  <si>
    <t>Amenity Rent</t>
  </si>
  <si>
    <t>354061301</t>
  </si>
  <si>
    <t>04/01/2025</t>
  </si>
  <si>
    <t>Rent</t>
  </si>
  <si>
    <t>354061172</t>
  </si>
  <si>
    <t>04/01/2025</t>
  </si>
  <si>
    <t>Charge Total:</t>
  </si>
  <si>
    <t>23-2301</t>
  </si>
  <si>
    <t>1 bed / 1 bath A4</t>
  </si>
  <si>
    <t>Occupied No Notice</t>
  </si>
  <si>
    <t>Garcia Jordan, Sonia</t>
  </si>
  <si>
    <t>Resident</t>
  </si>
  <si>
    <t>Amenity Rent</t>
  </si>
  <si>
    <t>354061268</t>
  </si>
  <si>
    <t>04/01/2025</t>
  </si>
  <si>
    <t>Amenity Rent</t>
  </si>
  <si>
    <t>354061381</t>
  </si>
  <si>
    <t>04/01/2025</t>
  </si>
  <si>
    <t>Rent</t>
  </si>
  <si>
    <t>354060945</t>
  </si>
  <si>
    <t>04/01/2025</t>
  </si>
  <si>
    <t>Charge Total:</t>
  </si>
  <si>
    <t>23-2302</t>
  </si>
  <si>
    <t>1 bed / 1 bath A1</t>
  </si>
  <si>
    <t>Occupied No Notice</t>
  </si>
  <si>
    <t>Watson, Jeffery</t>
  </si>
  <si>
    <t>Resident</t>
  </si>
  <si>
    <t>Amenity Rent</t>
  </si>
  <si>
    <t>354061135</t>
  </si>
  <si>
    <t>04/01/2025</t>
  </si>
  <si>
    <t>Amenity Rent</t>
  </si>
  <si>
    <t>354061125</t>
  </si>
  <si>
    <t>04/01/2025</t>
  </si>
  <si>
    <t>Rent</t>
  </si>
  <si>
    <t>354061133</t>
  </si>
  <si>
    <t>04/01/2025</t>
  </si>
  <si>
    <t>Charge Total:</t>
  </si>
  <si>
    <t>23-2303</t>
  </si>
  <si>
    <t>1 bed / 1 bath A2</t>
  </si>
  <si>
    <t>Occupied No Notice</t>
  </si>
  <si>
    <t>Houston, Alexzandriya</t>
  </si>
  <si>
    <t>Resident</t>
  </si>
  <si>
    <t>Amenity Rent</t>
  </si>
  <si>
    <t>354061119</t>
  </si>
  <si>
    <t>04/01/2025</t>
  </si>
  <si>
    <t>Rent</t>
  </si>
  <si>
    <t>354061095</t>
  </si>
  <si>
    <t>04/01/2025</t>
  </si>
  <si>
    <t>Charge Total:</t>
  </si>
  <si>
    <t>23-2304</t>
  </si>
  <si>
    <t>1 bed / 1 bath A2</t>
  </si>
  <si>
    <t>Occupied No Notice</t>
  </si>
  <si>
    <t>Pandey, Bindu</t>
  </si>
  <si>
    <t>Resident</t>
  </si>
  <si>
    <t>Amenity Rent</t>
  </si>
  <si>
    <t>354060919</t>
  </si>
  <si>
    <t>04/01/2025</t>
  </si>
  <si>
    <t>Rent</t>
  </si>
  <si>
    <t>354061332</t>
  </si>
  <si>
    <t>04/01/2025</t>
  </si>
  <si>
    <t>Charge Total:</t>
  </si>
  <si>
    <t>23-2305</t>
  </si>
  <si>
    <t>1 bed / 1 bath A1</t>
  </si>
  <si>
    <t>Occupied No Notice</t>
  </si>
  <si>
    <t>Whipper, Marcus</t>
  </si>
  <si>
    <t>Resident</t>
  </si>
  <si>
    <t>Amenity Rent</t>
  </si>
  <si>
    <t>354061020</t>
  </si>
  <si>
    <t>04/01/2025</t>
  </si>
  <si>
    <t>Rent</t>
  </si>
  <si>
    <t>354061054</t>
  </si>
  <si>
    <t>04/01/2025</t>
  </si>
  <si>
    <t>Charge Total:</t>
  </si>
  <si>
    <t>23-2306</t>
  </si>
  <si>
    <t>1 bed / 1 bath A4</t>
  </si>
  <si>
    <t>Occupied No Notice</t>
  </si>
  <si>
    <t>Day, Teresa</t>
  </si>
  <si>
    <t>Resident</t>
  </si>
  <si>
    <t>Amenity Rent</t>
  </si>
  <si>
    <t>354061206</t>
  </si>
  <si>
    <t>04/01/2025</t>
  </si>
  <si>
    <t>Rent</t>
  </si>
  <si>
    <t>354061358</t>
  </si>
  <si>
    <t>04/01/2025</t>
  </si>
  <si>
    <t>Charge Total:</t>
  </si>
  <si>
    <t>23-2307</t>
  </si>
  <si>
    <t>1 bed / 1 bath A3</t>
  </si>
  <si>
    <t>Occupied No Notice</t>
  </si>
  <si>
    <t>Speas, Todd</t>
  </si>
  <si>
    <t>Resident</t>
  </si>
  <si>
    <t>Rent</t>
  </si>
  <si>
    <t>354060972</t>
  </si>
  <si>
    <t>04/01/2025</t>
  </si>
  <si>
    <t>Renters Insurance Fine</t>
  </si>
  <si>
    <t>354041490</t>
  </si>
  <si>
    <t>04/01/2025</t>
  </si>
  <si>
    <t>Charge Total:</t>
  </si>
  <si>
    <t>23-2308</t>
  </si>
  <si>
    <t>1 bed / 1 bath A3</t>
  </si>
  <si>
    <t>Vacant Rented Ready</t>
  </si>
  <si>
    <t>-- Vacant --</t>
  </si>
  <si>
    <t>-</t>
  </si>
  <si>
    <t>Charge Total:</t>
  </si>
  <si>
    <t>23-2321</t>
  </si>
  <si>
    <t>1 bed / 1 bath A4</t>
  </si>
  <si>
    <t>Occupied No Notice</t>
  </si>
  <si>
    <t>Diaz, Yosbel</t>
  </si>
  <si>
    <t>Resident</t>
  </si>
  <si>
    <t>Amenity Rent</t>
  </si>
  <si>
    <t>354061079</t>
  </si>
  <si>
    <t>04/01/2025</t>
  </si>
  <si>
    <t>Rent</t>
  </si>
  <si>
    <t>354060941</t>
  </si>
  <si>
    <t>04/01/2025</t>
  </si>
  <si>
    <t>Charge Total:</t>
  </si>
  <si>
    <t>23-2322</t>
  </si>
  <si>
    <t>1 bed / 1 bath A1</t>
  </si>
  <si>
    <t>Occupied No Notice</t>
  </si>
  <si>
    <t>Abebe, Moges</t>
  </si>
  <si>
    <t>Resident</t>
  </si>
  <si>
    <t>Amenity Rent</t>
  </si>
  <si>
    <t>354061390</t>
  </si>
  <si>
    <t>04/01/2025</t>
  </si>
  <si>
    <t>Rent</t>
  </si>
  <si>
    <t>354061289</t>
  </si>
  <si>
    <t>04/01/2025</t>
  </si>
  <si>
    <t>Renters Insurance Fine</t>
  </si>
  <si>
    <t>354041491</t>
  </si>
  <si>
    <t>04/01/2025</t>
  </si>
  <si>
    <t>Charge Total:</t>
  </si>
  <si>
    <t>23-2323</t>
  </si>
  <si>
    <t>1 bed / 1 bath A2</t>
  </si>
  <si>
    <t>Occupied No Notice</t>
  </si>
  <si>
    <t>Salter, Rodney</t>
  </si>
  <si>
    <t>Resident</t>
  </si>
  <si>
    <t>Month to Month Rent</t>
  </si>
  <si>
    <t>354094140</t>
  </si>
  <si>
    <t>04/01/2025</t>
  </si>
  <si>
    <t>Month to Month Rent</t>
  </si>
  <si>
    <t>354061127</t>
  </si>
  <si>
    <t>04/01/2025</t>
  </si>
  <si>
    <t>Rent</t>
  </si>
  <si>
    <t>354094142</t>
  </si>
  <si>
    <t>04/01/2025</t>
  </si>
  <si>
    <t>Month-to-Month Fee</t>
  </si>
  <si>
    <t>354060930</t>
  </si>
  <si>
    <t>04/01/2025</t>
  </si>
  <si>
    <t>Month-to-Month Fee</t>
  </si>
  <si>
    <t>354094141</t>
  </si>
  <si>
    <t>04/01/2025</t>
  </si>
  <si>
    <t>Charge Total:</t>
  </si>
  <si>
    <t>23-2324</t>
  </si>
  <si>
    <t>1 bed / 1 bath A2</t>
  </si>
  <si>
    <t>Occupied No Notice</t>
  </si>
  <si>
    <t>Barrera, Daniel</t>
  </si>
  <si>
    <t>Resident</t>
  </si>
  <si>
    <t>Rent</t>
  </si>
  <si>
    <t>354061130</t>
  </si>
  <si>
    <t>04/01/2025</t>
  </si>
  <si>
    <t>Renters Insurance Fine</t>
  </si>
  <si>
    <t>354042047</t>
  </si>
  <si>
    <t>04/01/2025</t>
  </si>
  <si>
    <t>Charge Total:</t>
  </si>
  <si>
    <t>23-2325</t>
  </si>
  <si>
    <t>1 bed / 1 bath A1</t>
  </si>
  <si>
    <t>Occupied No Notice</t>
  </si>
  <si>
    <t>Cruz Castanon, Mauro</t>
  </si>
  <si>
    <t>Resident</t>
  </si>
  <si>
    <t>Rent</t>
  </si>
  <si>
    <t>354061364</t>
  </si>
  <si>
    <t>04/01/2025</t>
  </si>
  <si>
    <t>Charge Total:</t>
  </si>
  <si>
    <t>23-2326</t>
  </si>
  <si>
    <t>1 bed / 1 bath A4</t>
  </si>
  <si>
    <t>Occupied No Notice</t>
  </si>
  <si>
    <t>Haye, Frehiwot</t>
  </si>
  <si>
    <t>Resident</t>
  </si>
  <si>
    <t>Rent</t>
  </si>
  <si>
    <t>354060964</t>
  </si>
  <si>
    <t>04/01/2025</t>
  </si>
  <si>
    <t>Charge Total:</t>
  </si>
  <si>
    <t>23-2327</t>
  </si>
  <si>
    <t>1 bed / 1 bath A3</t>
  </si>
  <si>
    <t>Occupied No Notice</t>
  </si>
  <si>
    <t>Ruiz Duran, Juan Carlos</t>
  </si>
  <si>
    <t>Resident</t>
  </si>
  <si>
    <t>Rent</t>
  </si>
  <si>
    <t>354201396</t>
  </si>
  <si>
    <t>04/01/2025</t>
  </si>
  <si>
    <t>Concession-Resident</t>
  </si>
  <si>
    <t>354201397</t>
  </si>
  <si>
    <t>04/01/2025</t>
  </si>
  <si>
    <t>Charge Total:</t>
  </si>
  <si>
    <t>23-2328</t>
  </si>
  <si>
    <t>1 bed / 1 bath A3</t>
  </si>
  <si>
    <t>Occupied No Notice</t>
  </si>
  <si>
    <t>Knight, Jules</t>
  </si>
  <si>
    <t>Resident</t>
  </si>
  <si>
    <t>Rent</t>
  </si>
  <si>
    <t>354060939</t>
  </si>
  <si>
    <t>04/01/2025</t>
  </si>
  <si>
    <t>Charge Total:</t>
  </si>
  <si>
    <t>23-2331</t>
  </si>
  <si>
    <t>1 bed / 1 bath A4</t>
  </si>
  <si>
    <t>Occupied No Notice</t>
  </si>
  <si>
    <t>Dale, Idarius</t>
  </si>
  <si>
    <t>Resident</t>
  </si>
  <si>
    <t>Amenity Rent</t>
  </si>
  <si>
    <t>354060999</t>
  </si>
  <si>
    <t>04/01/2025</t>
  </si>
  <si>
    <t>Rent</t>
  </si>
  <si>
    <t>354061075</t>
  </si>
  <si>
    <t>04/01/2025</t>
  </si>
  <si>
    <t>Charge Total:</t>
  </si>
  <si>
    <t>23-2332</t>
  </si>
  <si>
    <t>1 bed / 1 bath A1</t>
  </si>
  <si>
    <t>Occupied No Notice</t>
  </si>
  <si>
    <t>Gilbreath, Eric</t>
  </si>
  <si>
    <t>Resident</t>
  </si>
  <si>
    <t>Amenity Rent</t>
  </si>
  <si>
    <t>354061467</t>
  </si>
  <si>
    <t>04/01/2025</t>
  </si>
  <si>
    <t>Rent</t>
  </si>
  <si>
    <t>354060905</t>
  </si>
  <si>
    <t>04/01/2025</t>
  </si>
  <si>
    <t>Charge Total:</t>
  </si>
  <si>
    <t>23-2333</t>
  </si>
  <si>
    <t>1 bed / 1 bath A2</t>
  </si>
  <si>
    <t>Occupied No Notice</t>
  </si>
  <si>
    <t>Laurin, Tim</t>
  </si>
  <si>
    <t>Resident</t>
  </si>
  <si>
    <t>Amenity Rent</t>
  </si>
  <si>
    <t>354061107</t>
  </si>
  <si>
    <t>04/01/2025</t>
  </si>
  <si>
    <t>Rent</t>
  </si>
  <si>
    <t>354061048</t>
  </si>
  <si>
    <t>04/01/2025</t>
  </si>
  <si>
    <t>Charge Total:</t>
  </si>
  <si>
    <t>23-2334</t>
  </si>
  <si>
    <t>1 bed / 1 bath A2</t>
  </si>
  <si>
    <t>Occupied No Notice</t>
  </si>
  <si>
    <t>Hernandez Ventura, Jose</t>
  </si>
  <si>
    <t>Resident</t>
  </si>
  <si>
    <t>Amenity Rent</t>
  </si>
  <si>
    <t>354061351</t>
  </si>
  <si>
    <t>04/01/2025</t>
  </si>
  <si>
    <t>Rent</t>
  </si>
  <si>
    <t>354060884</t>
  </si>
  <si>
    <t>04/01/2025</t>
  </si>
  <si>
    <t>Charge Total:</t>
  </si>
  <si>
    <t>23-2335</t>
  </si>
  <si>
    <t>1 bed / 1 bath A1</t>
  </si>
  <si>
    <t>Occupied No Notice</t>
  </si>
  <si>
    <t>White, Alexis</t>
  </si>
  <si>
    <t>Resident</t>
  </si>
  <si>
    <t>Rent</t>
  </si>
  <si>
    <t>354060974</t>
  </si>
  <si>
    <t>04/01/2025</t>
  </si>
  <si>
    <t>Charge Total:</t>
  </si>
  <si>
    <t>23-2336</t>
  </si>
  <si>
    <t>1 bed / 1 bath A4</t>
  </si>
  <si>
    <t>Occupied No Notice</t>
  </si>
  <si>
    <t>Kienitz, Dalton</t>
  </si>
  <si>
    <t>Resident</t>
  </si>
  <si>
    <t>Rent</t>
  </si>
  <si>
    <t>354061453</t>
  </si>
  <si>
    <t>04/01/2025</t>
  </si>
  <si>
    <t>Concession-Resident</t>
  </si>
  <si>
    <t>354061349</t>
  </si>
  <si>
    <t>04/01/2025</t>
  </si>
  <si>
    <t>Charge Total:</t>
  </si>
  <si>
    <t>23-2337</t>
  </si>
  <si>
    <t>1 bed / 1 bath A3</t>
  </si>
  <si>
    <t>Occupied No Notice</t>
  </si>
  <si>
    <t>Siddiqui, Sina Silvana</t>
  </si>
  <si>
    <t>Resident</t>
  </si>
  <si>
    <t>Amenity Rent</t>
  </si>
  <si>
    <t>354061342</t>
  </si>
  <si>
    <t>04/01/2025</t>
  </si>
  <si>
    <t>Rent</t>
  </si>
  <si>
    <t>354061141</t>
  </si>
  <si>
    <t>04/01/2025</t>
  </si>
  <si>
    <t>Concession-Resident</t>
  </si>
  <si>
    <t>354060871</t>
  </si>
  <si>
    <t>04/01/2025</t>
  </si>
  <si>
    <t>Charge Total:</t>
  </si>
  <si>
    <t>23-2338</t>
  </si>
  <si>
    <t>1 bed / 1 bath A3</t>
  </si>
  <si>
    <t>Occupied No Notice</t>
  </si>
  <si>
    <t>White, Bradley</t>
  </si>
  <si>
    <t>Resident</t>
  </si>
  <si>
    <t>Amenity Rent</t>
  </si>
  <si>
    <t>354060997</t>
  </si>
  <si>
    <t>04/01/2025</t>
  </si>
  <si>
    <t>Rent</t>
  </si>
  <si>
    <t>354061413</t>
  </si>
  <si>
    <t>04/01/2025</t>
  </si>
  <si>
    <t>Charge Total:</t>
  </si>
  <si>
    <t>24-2401</t>
  </si>
  <si>
    <t>1 bed / 1 bath A4</t>
  </si>
  <si>
    <t>Occupied No Notice</t>
  </si>
  <si>
    <t>Gandaho, Morvan</t>
  </si>
  <si>
    <t>Resident</t>
  </si>
  <si>
    <t>Amenity Rent</t>
  </si>
  <si>
    <t>354060853</t>
  </si>
  <si>
    <t>04/01/2025</t>
  </si>
  <si>
    <t>Rent</t>
  </si>
  <si>
    <t>354060934</t>
  </si>
  <si>
    <t>04/01/2025</t>
  </si>
  <si>
    <t>Late Fee</t>
  </si>
  <si>
    <t>354401811</t>
  </si>
  <si>
    <t>04/04/2025</t>
  </si>
  <si>
    <t>Charge Total:</t>
  </si>
  <si>
    <t>24-2402</t>
  </si>
  <si>
    <t>1 bed / 1 bath A1</t>
  </si>
  <si>
    <t>Occupied No Notice</t>
  </si>
  <si>
    <t>Pons matos, Yandri</t>
  </si>
  <si>
    <t>Resident</t>
  </si>
  <si>
    <t>Amenity Rent</t>
  </si>
  <si>
    <t>354061336</t>
  </si>
  <si>
    <t>04/01/2025</t>
  </si>
  <si>
    <t>Rent</t>
  </si>
  <si>
    <t>354061211</t>
  </si>
  <si>
    <t>04/01/2025</t>
  </si>
  <si>
    <t>Charge Total:</t>
  </si>
  <si>
    <t>24-2403</t>
  </si>
  <si>
    <t>1 bed / 1 bath A2</t>
  </si>
  <si>
    <t>Occupied No Notice</t>
  </si>
  <si>
    <t>Rodriguez Mestre, Ruber</t>
  </si>
  <si>
    <t>Resident</t>
  </si>
  <si>
    <t>Amenity Rent</t>
  </si>
  <si>
    <t>354060925</t>
  </si>
  <si>
    <t>04/01/2025</t>
  </si>
  <si>
    <t>Rent</t>
  </si>
  <si>
    <t>354061196</t>
  </si>
  <si>
    <t>04/01/2025</t>
  </si>
  <si>
    <t>Charge Total:</t>
  </si>
  <si>
    <t>24-2404</t>
  </si>
  <si>
    <t>1 bed / 1 bath A2</t>
  </si>
  <si>
    <t>Occupied No Notice</t>
  </si>
  <si>
    <t>MENA DE NUNEZ, BELKIS</t>
  </si>
  <si>
    <t>Resident</t>
  </si>
  <si>
    <t>Amenity Rent</t>
  </si>
  <si>
    <t>354061296</t>
  </si>
  <si>
    <t>04/01/2025</t>
  </si>
  <si>
    <t>Rent</t>
  </si>
  <si>
    <t>354061287</t>
  </si>
  <si>
    <t>04/01/2025</t>
  </si>
  <si>
    <t>Charge Total:</t>
  </si>
  <si>
    <t>24-2405</t>
  </si>
  <si>
    <t>1 bed / 1 bath A1</t>
  </si>
  <si>
    <t>Occupied No Notice</t>
  </si>
  <si>
    <t>Buitrago, Jose</t>
  </si>
  <si>
    <t>Resident</t>
  </si>
  <si>
    <t>Amenity Rent</t>
  </si>
  <si>
    <t>354060852</t>
  </si>
  <si>
    <t>04/01/2025</t>
  </si>
  <si>
    <t>Rent</t>
  </si>
  <si>
    <t>354061138</t>
  </si>
  <si>
    <t>04/01/2025</t>
  </si>
  <si>
    <t>Charge Total:</t>
  </si>
  <si>
    <t>24-2406</t>
  </si>
  <si>
    <t>1 bed / 1 bath A4</t>
  </si>
  <si>
    <t>Occupied No Notice</t>
  </si>
  <si>
    <t>Mora Guerrero, Josseline Andreina</t>
  </si>
  <si>
    <t>Resident</t>
  </si>
  <si>
    <t>Amenity Rent</t>
  </si>
  <si>
    <t>354061229</t>
  </si>
  <si>
    <t>04/01/2025</t>
  </si>
  <si>
    <t>Rent</t>
  </si>
  <si>
    <t>354061330</t>
  </si>
  <si>
    <t>04/01/2025</t>
  </si>
  <si>
    <t>Charge Total:</t>
  </si>
  <si>
    <t>24-2407</t>
  </si>
  <si>
    <t>1 bed / 1 bath A3</t>
  </si>
  <si>
    <t>Occupied No Notice</t>
  </si>
  <si>
    <t>Zwiener, Brian</t>
  </si>
  <si>
    <t>Resident</t>
  </si>
  <si>
    <t>Amenity Rent</t>
  </si>
  <si>
    <t>354061286</t>
  </si>
  <si>
    <t>04/01/2025</t>
  </si>
  <si>
    <t>Rent</t>
  </si>
  <si>
    <t>354060916</t>
  </si>
  <si>
    <t>04/01/2025</t>
  </si>
  <si>
    <t>Charge Total:</t>
  </si>
  <si>
    <t>24-2408</t>
  </si>
  <si>
    <t>1 bed / 1 bath A3</t>
  </si>
  <si>
    <t>Occupied No Notice</t>
  </si>
  <si>
    <t>Jones, Allen</t>
  </si>
  <si>
    <t>Resident</t>
  </si>
  <si>
    <t>Amenity Rent</t>
  </si>
  <si>
    <t>354061029</t>
  </si>
  <si>
    <t>04/01/2025</t>
  </si>
  <si>
    <t>Rent</t>
  </si>
  <si>
    <t>354061069</t>
  </si>
  <si>
    <t>04/01/2025</t>
  </si>
  <si>
    <t>Charge Total:</t>
  </si>
  <si>
    <t>24-2421</t>
  </si>
  <si>
    <t>1 bed / 1 bath A4</t>
  </si>
  <si>
    <t>Occupied No Notice</t>
  </si>
  <si>
    <t>Newman, Joshua</t>
  </si>
  <si>
    <t>Resident</t>
  </si>
  <si>
    <t>Rent</t>
  </si>
  <si>
    <t>354061258</t>
  </si>
  <si>
    <t>04/01/2025</t>
  </si>
  <si>
    <t>Renters Insurance Fine</t>
  </si>
  <si>
    <t>354302921</t>
  </si>
  <si>
    <t>04/01/2025</t>
  </si>
  <si>
    <t>Charge Total:</t>
  </si>
  <si>
    <t>24-2422</t>
  </si>
  <si>
    <t>1 bed / 1 bath A1</t>
  </si>
  <si>
    <t>Notice Unrented</t>
  </si>
  <si>
    <t>Chiejina, Kelvin</t>
  </si>
  <si>
    <t>Resident</t>
  </si>
  <si>
    <t>Rent</t>
  </si>
  <si>
    <t>354061174</t>
  </si>
  <si>
    <t>04/01/2025</t>
  </si>
  <si>
    <t>Concession-Resident</t>
  </si>
  <si>
    <t>354061055</t>
  </si>
  <si>
    <t>04/01/2025</t>
  </si>
  <si>
    <t>Charge Total:</t>
  </si>
  <si>
    <t>24-2423</t>
  </si>
  <si>
    <t>1 bed / 1 bath A2</t>
  </si>
  <si>
    <t>Occupied No Notice</t>
  </si>
  <si>
    <t>Wilder, Henry</t>
  </si>
  <si>
    <t>Resident</t>
  </si>
  <si>
    <t>Rent</t>
  </si>
  <si>
    <t>354061320</t>
  </si>
  <si>
    <t>04/01/2025</t>
  </si>
  <si>
    <t>Charge Total:</t>
  </si>
  <si>
    <t>24-2424</t>
  </si>
  <si>
    <t>1 bed / 1 bath A2</t>
  </si>
  <si>
    <t>Occupied No Notice</t>
  </si>
  <si>
    <t>Vohra, Farhin</t>
  </si>
  <si>
    <t>Resident</t>
  </si>
  <si>
    <t>Rent</t>
  </si>
  <si>
    <t>354060970</t>
  </si>
  <si>
    <t>04/01/2025</t>
  </si>
  <si>
    <t>Charge Total:</t>
  </si>
  <si>
    <t>24-2425</t>
  </si>
  <si>
    <t>1 bed / 1 bath A1</t>
  </si>
  <si>
    <t>Occupied No Notice</t>
  </si>
  <si>
    <t>Young, Jeff</t>
  </si>
  <si>
    <t>Resident</t>
  </si>
  <si>
    <t>Rent</t>
  </si>
  <si>
    <t>354061215</t>
  </si>
  <si>
    <t>04/01/2025</t>
  </si>
  <si>
    <t>Charge Total:</t>
  </si>
  <si>
    <t>24-2426</t>
  </si>
  <si>
    <t>1 bed / 1 bath A4</t>
  </si>
  <si>
    <t>Occupied No Notice</t>
  </si>
  <si>
    <t>Vazquez Lavacude, Jose</t>
  </si>
  <si>
    <t>Resident</t>
  </si>
  <si>
    <t>Rent</t>
  </si>
  <si>
    <t>354061049</t>
  </si>
  <si>
    <t>04/01/2025</t>
  </si>
  <si>
    <t>Concession-Resident</t>
  </si>
  <si>
    <t>354061353</t>
  </si>
  <si>
    <t>04/01/2025</t>
  </si>
  <si>
    <t>Charge Total:</t>
  </si>
  <si>
    <t>24-2427</t>
  </si>
  <si>
    <t>1 bed / 1 bath A3</t>
  </si>
  <si>
    <t>Occupied No Notice</t>
  </si>
  <si>
    <t>Kindred, Kenneth</t>
  </si>
  <si>
    <t>Resident</t>
  </si>
  <si>
    <t>Rent</t>
  </si>
  <si>
    <t>354061313</t>
  </si>
  <si>
    <t>04/01/2025</t>
  </si>
  <si>
    <t>Concession-Resident</t>
  </si>
  <si>
    <t>354246932</t>
  </si>
  <si>
    <t>04/01/2025</t>
  </si>
  <si>
    <t>Charge Total:</t>
  </si>
  <si>
    <t>24-2428</t>
  </si>
  <si>
    <t>1 bed / 1 bath A3</t>
  </si>
  <si>
    <t>Occupied No Notice</t>
  </si>
  <si>
    <t>Torres, Vashti</t>
  </si>
  <si>
    <t>Resident</t>
  </si>
  <si>
    <t>Rent</t>
  </si>
  <si>
    <t>354061017</t>
  </si>
  <si>
    <t>04/01/2025</t>
  </si>
  <si>
    <t>Charge Total:</t>
  </si>
  <si>
    <t>24-2431</t>
  </si>
  <si>
    <t>1 bed / 1 bath A4</t>
  </si>
  <si>
    <t>Occupied No Notice</t>
  </si>
  <si>
    <t>Gonzales, Melanie</t>
  </si>
  <si>
    <t>Resident</t>
  </si>
  <si>
    <t>Rent</t>
  </si>
  <si>
    <t>354061004</t>
  </si>
  <si>
    <t>04/01/2025</t>
  </si>
  <si>
    <t>Late Fee</t>
  </si>
  <si>
    <t>354401818</t>
  </si>
  <si>
    <t>04/04/2025</t>
  </si>
  <si>
    <t>Renters Insurance Fine</t>
  </si>
  <si>
    <t>354042159</t>
  </si>
  <si>
    <t>04/01/2025</t>
  </si>
  <si>
    <t>Charge Total:</t>
  </si>
  <si>
    <t>24-2432</t>
  </si>
  <si>
    <t>1 bed / 1 bath A1</t>
  </si>
  <si>
    <t>Occupied No Notice</t>
  </si>
  <si>
    <t>Njoku, Robert Benjamin</t>
  </si>
  <si>
    <t>Resident</t>
  </si>
  <si>
    <t>Rent</t>
  </si>
  <si>
    <t>354061459</t>
  </si>
  <si>
    <t>04/01/2025</t>
  </si>
  <si>
    <t>Charge Total:</t>
  </si>
  <si>
    <t>24-2433</t>
  </si>
  <si>
    <t>1 bed / 1 bath A2</t>
  </si>
  <si>
    <t>Occupied No Notice</t>
  </si>
  <si>
    <t>Walker, Kiera</t>
  </si>
  <si>
    <t>Resident</t>
  </si>
  <si>
    <t>Amenity Rent</t>
  </si>
  <si>
    <t>354060880</t>
  </si>
  <si>
    <t>04/01/2025</t>
  </si>
  <si>
    <t>Rent</t>
  </si>
  <si>
    <t>354061089</t>
  </si>
  <si>
    <t>04/01/2025</t>
  </si>
  <si>
    <t>Charge Total:</t>
  </si>
  <si>
    <t>24-2434</t>
  </si>
  <si>
    <t>1 bed / 1 bath A2</t>
  </si>
  <si>
    <t>Occupied No Notice</t>
  </si>
  <si>
    <t>Sangronis Guerrero, Jhon</t>
  </si>
  <si>
    <t>Resident</t>
  </si>
  <si>
    <t>Amenity Rent</t>
  </si>
  <si>
    <t>354061036</t>
  </si>
  <si>
    <t>04/01/2025</t>
  </si>
  <si>
    <t>Rent</t>
  </si>
  <si>
    <t>354061018</t>
  </si>
  <si>
    <t>04/01/2025</t>
  </si>
  <si>
    <t>Charge Total:</t>
  </si>
  <si>
    <t>24-2435</t>
  </si>
  <si>
    <t>1 bed / 1 bath A1</t>
  </si>
  <si>
    <t>Occupied No Notice</t>
  </si>
  <si>
    <t>tran, thanh</t>
  </si>
  <si>
    <t>Resident</t>
  </si>
  <si>
    <t>Rent</t>
  </si>
  <si>
    <t>354061134</t>
  </si>
  <si>
    <t>04/01/2025</t>
  </si>
  <si>
    <t>Charge Total:</t>
  </si>
  <si>
    <t>24-2436</t>
  </si>
  <si>
    <t>1 bed / 1 bath A4</t>
  </si>
  <si>
    <t>Occupied No Notice</t>
  </si>
  <si>
    <t>Ehimuh, Dave</t>
  </si>
  <si>
    <t>Resident</t>
  </si>
  <si>
    <t>Rent</t>
  </si>
  <si>
    <t>354061360</t>
  </si>
  <si>
    <t>04/01/2025</t>
  </si>
  <si>
    <t>Concession-Resident</t>
  </si>
  <si>
    <t>354061283</t>
  </si>
  <si>
    <t>04/01/2025</t>
  </si>
  <si>
    <t>Charge Total:</t>
  </si>
  <si>
    <t>24-2437</t>
  </si>
  <si>
    <t>1 bed / 1 bath A3</t>
  </si>
  <si>
    <t>Occupied No Notice</t>
  </si>
  <si>
    <t>Harvey, Steven</t>
  </si>
  <si>
    <t>Resident</t>
  </si>
  <si>
    <t>Amenity Rent</t>
  </si>
  <si>
    <t>354061179</t>
  </si>
  <si>
    <t>04/01/2025</t>
  </si>
  <si>
    <t>Rent</t>
  </si>
  <si>
    <t>354061205</t>
  </si>
  <si>
    <t>04/01/2025</t>
  </si>
  <si>
    <t>Charge Total:</t>
  </si>
  <si>
    <t>24-2438</t>
  </si>
  <si>
    <t>1 bed / 1 bath A3</t>
  </si>
  <si>
    <t>Occupied No Notice</t>
  </si>
  <si>
    <t>Armendariz, Ulises</t>
  </si>
  <si>
    <t>Resident</t>
  </si>
  <si>
    <t>Amenity Rent</t>
  </si>
  <si>
    <t>354061447</t>
  </si>
  <si>
    <t>04/01/2025</t>
  </si>
  <si>
    <t>Rent</t>
  </si>
  <si>
    <t>354061126</t>
  </si>
  <si>
    <t>04/01/2025</t>
  </si>
  <si>
    <t>Charge Total:</t>
  </si>
  <si>
    <t>Churchill Crossing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</si>
  <si>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</si>
  <si>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</si>
  <si>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</si>
  <si>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</si>
  <si>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</si>
  <si>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</si>
  <si>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</si>
  <si>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</si>
  <si>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</si>
  <si>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</si>
  <si>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</si>
  <si>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</si>
  <si>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</si>
  <si>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</si>
  <si>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</si>
  <si>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</si>
  <si>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Churchill Crossing Apartments</t>
  </si>
  <si>
    <t>Notice Rented</t>
  </si>
  <si>
    <t>Churchill Crossing Apartments</t>
  </si>
  <si>
    <t>Notice Unrented</t>
  </si>
  <si>
    <t>Churchill Crossing Apartments</t>
  </si>
  <si>
    <t>Total Occupied Units</t>
  </si>
  <si>
    <t>Vacant Rented Ready</t>
  </si>
  <si>
    <t>Churchill Crossing Apartments</t>
  </si>
  <si>
    <t>Vacant Rented Not Ready</t>
  </si>
  <si>
    <t>Churchill Crossing Apartments</t>
  </si>
  <si>
    <t>Vacant Unrented Ready</t>
  </si>
  <si>
    <t>Churchill Crossing Apartments</t>
  </si>
  <si>
    <t>Vacant Unrented Not Ready</t>
  </si>
  <si>
    <t>Churchill Crossing Apartments</t>
  </si>
  <si>
    <t>Total Vacant Units</t>
  </si>
  <si>
    <t>Total Rentable Units</t>
  </si>
  <si>
    <t>Charge Code Summary</t>
  </si>
  <si>
    <t>Charge Code</t>
  </si>
  <si>
    <t>Scheduled</t>
  </si>
  <si>
    <t>Ledger: Resident</t>
  </si>
  <si>
    <t>Administration Fee</t>
  </si>
  <si>
    <t>Amenity Rent</t>
  </si>
  <si>
    <t>Bounced Check Fee</t>
  </si>
  <si>
    <t>Concession-Partial Employee</t>
  </si>
  <si>
    <t>Concession-Resident</t>
  </si>
  <si>
    <t>Electric Charge/Reimbursement</t>
  </si>
  <si>
    <t>Late Fee</t>
  </si>
  <si>
    <t>Month-to-Month Fee</t>
  </si>
  <si>
    <t>Month to Month Rent</t>
  </si>
  <si>
    <t>Pet Charge</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</si>
  <si>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</si>
  <si>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</si>
  <si>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</si>
  <si>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</si>
  <si>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</si>
  <si>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</si>
  <si>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</si>
  <si>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</si>
  <si>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</si>
  <si>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</si>
  <si>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</si>
  <si>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</si>
  <si>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</si>
  <si>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</si>
  <si>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</si>
  <si>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</si>
  <si>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</si>
  <si>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</si>
  <si>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</si>
  <si>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</si>
  <si>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</si>
  <si>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</si>
  <si>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Selected report filters returned no data</t>
  </si>
  <si>
    <t>Rent Roll Valencedocs</t>
  </si>
  <si>
    <t>Cimarron Place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</si>
  <si>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</si>
  <si>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</si>
  <si>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</si>
  <si>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</si>
  <si>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</si>
  <si>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</si>
  <si>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</si>
  <si>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</si>
  <si>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</si>
  <si>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</si>
  <si>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</si>
  <si>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</si>
  <si>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</si>
  <si>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</si>
  <si>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</si>
  <si>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</si>
  <si>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</si>
  <si>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</si>
  <si>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</si>
  <si>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</si>
  <si>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1-0101</t>
  </si>
  <si>
    <t>E</t>
  </si>
  <si>
    <t>Occupied No Notice</t>
  </si>
  <si>
    <t>molina caro, jose</t>
  </si>
  <si>
    <t>Resident</t>
  </si>
  <si>
    <t>Amenity Rent</t>
  </si>
  <si>
    <t>354259163</t>
  </si>
  <si>
    <t>04/01/2025</t>
  </si>
  <si>
    <t>Rent</t>
  </si>
  <si>
    <t>354259164</t>
  </si>
  <si>
    <t>04/01/2025</t>
  </si>
  <si>
    <t>Administration Fee</t>
  </si>
  <si>
    <t>354259162</t>
  </si>
  <si>
    <t>04/01/2025</t>
  </si>
  <si>
    <t>Charge Total:</t>
  </si>
  <si>
    <t>1-0102</t>
  </si>
  <si>
    <t>E</t>
  </si>
  <si>
    <t>Occupied No Notice</t>
  </si>
  <si>
    <t>Herrera, Delilah</t>
  </si>
  <si>
    <t>Resident</t>
  </si>
  <si>
    <t>Rent</t>
  </si>
  <si>
    <t>354426856</t>
  </si>
  <si>
    <t>04/04/2025</t>
  </si>
  <si>
    <t>Administration Fee</t>
  </si>
  <si>
    <t>354426854</t>
  </si>
  <si>
    <t>04/04/2025</t>
  </si>
  <si>
    <t>Concession-Resident</t>
  </si>
  <si>
    <t>354529943</t>
  </si>
  <si>
    <t>04/10/2025</t>
  </si>
  <si>
    <t>Charge Total:</t>
  </si>
  <si>
    <t>1-0103</t>
  </si>
  <si>
    <t>E</t>
  </si>
  <si>
    <t>Occupied No Notice</t>
  </si>
  <si>
    <t>Beltran-Solis, Rafael</t>
  </si>
  <si>
    <t>Resident</t>
  </si>
  <si>
    <t>Amenity Rent</t>
  </si>
  <si>
    <t>354082464</t>
  </si>
  <si>
    <t>04/01/2025</t>
  </si>
  <si>
    <t>Rent</t>
  </si>
  <si>
    <t>354082421</t>
  </si>
  <si>
    <t>04/01/2025</t>
  </si>
  <si>
    <t>Parking/Carport/Garage</t>
  </si>
  <si>
    <t>354082454</t>
  </si>
  <si>
    <t>04/01/2025</t>
  </si>
  <si>
    <t>Charge Total:</t>
  </si>
  <si>
    <t>1-0104</t>
  </si>
  <si>
    <t>E</t>
  </si>
  <si>
    <t>Occupied No Notice</t>
  </si>
  <si>
    <t>Green, Gerda</t>
  </si>
  <si>
    <t>Resident</t>
  </si>
  <si>
    <t>Rent</t>
  </si>
  <si>
    <t>354082446</t>
  </si>
  <si>
    <t>04/01/2025</t>
  </si>
  <si>
    <t>Parking/Carport/Garage</t>
  </si>
  <si>
    <t>354082639</t>
  </si>
  <si>
    <t>04/01/2025</t>
  </si>
  <si>
    <t>Charge Total:</t>
  </si>
  <si>
    <t>1-0105</t>
  </si>
  <si>
    <t>E</t>
  </si>
  <si>
    <t>Notice Rented</t>
  </si>
  <si>
    <t>Lujan, Isaiah</t>
  </si>
  <si>
    <t>Resident</t>
  </si>
  <si>
    <t>Amenity Rent</t>
  </si>
  <si>
    <t>354082450</t>
  </si>
  <si>
    <t>04/01/2025</t>
  </si>
  <si>
    <t>Rent</t>
  </si>
  <si>
    <t>354082314</t>
  </si>
  <si>
    <t>04/01/2025</t>
  </si>
  <si>
    <t>Concession-Resident</t>
  </si>
  <si>
    <t>354082332</t>
  </si>
  <si>
    <t>04/01/2025</t>
  </si>
  <si>
    <t>Late Fee</t>
  </si>
  <si>
    <t>354422698</t>
  </si>
  <si>
    <t>04/04/2025</t>
  </si>
  <si>
    <t>Charge Total:</t>
  </si>
  <si>
    <t>1-0106</t>
  </si>
  <si>
    <t>E</t>
  </si>
  <si>
    <t>Occupied No Notice</t>
  </si>
  <si>
    <t>Ruiz, Antonio</t>
  </si>
  <si>
    <t>Resident</t>
  </si>
  <si>
    <t>Rent</t>
  </si>
  <si>
    <t>354082435</t>
  </si>
  <si>
    <t>04/01/2025</t>
  </si>
  <si>
    <t>Parking/Carport/Garage</t>
  </si>
  <si>
    <t>354082318</t>
  </si>
  <si>
    <t>04/01/2025</t>
  </si>
  <si>
    <t>Parking/Carport/Garage</t>
  </si>
  <si>
    <t>354082546</t>
  </si>
  <si>
    <t>04/01/2025</t>
  </si>
  <si>
    <t>Charge Total:</t>
  </si>
  <si>
    <t>2-0201</t>
  </si>
  <si>
    <t>A</t>
  </si>
  <si>
    <t>Occupied No Notice</t>
  </si>
  <si>
    <t>Rivera, Enelicia</t>
  </si>
  <si>
    <t>Resident</t>
  </si>
  <si>
    <t>Rent</t>
  </si>
  <si>
    <t>354082303</t>
  </si>
  <si>
    <t>04/01/2025</t>
  </si>
  <si>
    <t>Concession-Resident</t>
  </si>
  <si>
    <t>354082354</t>
  </si>
  <si>
    <t>04/01/2025</t>
  </si>
  <si>
    <t>Charge Total:</t>
  </si>
  <si>
    <t>2-0202</t>
  </si>
  <si>
    <t>A</t>
  </si>
  <si>
    <t>Occupied No Notice</t>
  </si>
  <si>
    <t>Murry, Catherine</t>
  </si>
  <si>
    <t>Resident</t>
  </si>
  <si>
    <t>Amenity Rent</t>
  </si>
  <si>
    <t>354082347</t>
  </si>
  <si>
    <t>04/01/2025</t>
  </si>
  <si>
    <t>Rent</t>
  </si>
  <si>
    <t>354082633</t>
  </si>
  <si>
    <t>04/01/2025</t>
  </si>
  <si>
    <t>Charge Total:</t>
  </si>
  <si>
    <t>2-0203</t>
  </si>
  <si>
    <t>A</t>
  </si>
  <si>
    <t>Occupied No Notice</t>
  </si>
  <si>
    <t>Alaniz, Guadalupe</t>
  </si>
  <si>
    <t>Resident</t>
  </si>
  <si>
    <t>Amenity Rent</t>
  </si>
  <si>
    <t>354082574</t>
  </si>
  <si>
    <t>04/01/2025</t>
  </si>
  <si>
    <t>Rent</t>
  </si>
  <si>
    <t>354082432</t>
  </si>
  <si>
    <t>04/01/2025</t>
  </si>
  <si>
    <t>Charge Total:</t>
  </si>
  <si>
    <t>2-0204</t>
  </si>
  <si>
    <t>A</t>
  </si>
  <si>
    <t>Occupied No Notice</t>
  </si>
  <si>
    <t>Flores, Mario</t>
  </si>
  <si>
    <t>Resident</t>
  </si>
  <si>
    <t>Month to Month Rent</t>
  </si>
  <si>
    <t>354082555</t>
  </si>
  <si>
    <t>04/01/2025</t>
  </si>
  <si>
    <t>Month-to-Month Fee</t>
  </si>
  <si>
    <t>354082521</t>
  </si>
  <si>
    <t>04/01/2025</t>
  </si>
  <si>
    <t>Charge Total:</t>
  </si>
  <si>
    <t>2-0205</t>
  </si>
  <si>
    <t>A</t>
  </si>
  <si>
    <t>Occupied No Notice</t>
  </si>
  <si>
    <t>Jones, Krista</t>
  </si>
  <si>
    <t>Resident</t>
  </si>
  <si>
    <t>Amenity Rent</t>
  </si>
  <si>
    <t>354082408</t>
  </si>
  <si>
    <t>04/01/2025</t>
  </si>
  <si>
    <t>Rent</t>
  </si>
  <si>
    <t>354082452</t>
  </si>
  <si>
    <t>04/01/2025</t>
  </si>
  <si>
    <t>Charge Total:</t>
  </si>
  <si>
    <t>2-0206</t>
  </si>
  <si>
    <t>A</t>
  </si>
  <si>
    <t>Occupied No Notice</t>
  </si>
  <si>
    <t>Ooleman, Jennifer</t>
  </si>
  <si>
    <t>Resident</t>
  </si>
  <si>
    <t>Rent</t>
  </si>
  <si>
    <t>354082351</t>
  </si>
  <si>
    <t>04/01/2025</t>
  </si>
  <si>
    <t>Concession-Resident</t>
  </si>
  <si>
    <t>354082310</t>
  </si>
  <si>
    <t>04/01/2025</t>
  </si>
  <si>
    <t>Parking/Carport/Garage</t>
  </si>
  <si>
    <t>354082385</t>
  </si>
  <si>
    <t>04/01/2025</t>
  </si>
  <si>
    <t>Charge Total:</t>
  </si>
  <si>
    <t>2-0207</t>
  </si>
  <si>
    <t>A</t>
  </si>
  <si>
    <t>Occupied No Notice</t>
  </si>
  <si>
    <t>Alvarez Hernandez, Rayner</t>
  </si>
  <si>
    <t>Resident</t>
  </si>
  <si>
    <t>Amenity Rent</t>
  </si>
  <si>
    <t>354082531</t>
  </si>
  <si>
    <t>04/01/2025</t>
  </si>
  <si>
    <t>Rent</t>
  </si>
  <si>
    <t>354082659</t>
  </si>
  <si>
    <t>04/01/2025</t>
  </si>
  <si>
    <t>Charge Total:</t>
  </si>
  <si>
    <t>2-0208</t>
  </si>
  <si>
    <t>A</t>
  </si>
  <si>
    <t>Occupied No Notice</t>
  </si>
  <si>
    <t>Moreno, Efrain</t>
  </si>
  <si>
    <t>Resident</t>
  </si>
  <si>
    <t>Rent</t>
  </si>
  <si>
    <t>354082533</t>
  </si>
  <si>
    <t>04/01/2025</t>
  </si>
  <si>
    <t>Charge Total:</t>
  </si>
  <si>
    <t>2-0209</t>
  </si>
  <si>
    <t>A</t>
  </si>
  <si>
    <t>Occupied No Notice</t>
  </si>
  <si>
    <t>Talley, John</t>
  </si>
  <si>
    <t>Resident</t>
  </si>
  <si>
    <t>Rent</t>
  </si>
  <si>
    <t>354082463</t>
  </si>
  <si>
    <t>04/01/2025</t>
  </si>
  <si>
    <t>Concession-Resident</t>
  </si>
  <si>
    <t>354082344</t>
  </si>
  <si>
    <t>04/01/2025</t>
  </si>
  <si>
    <t>Charge Total:</t>
  </si>
  <si>
    <t>2-0210</t>
  </si>
  <si>
    <t>A</t>
  </si>
  <si>
    <t>Occupied No Notice</t>
  </si>
  <si>
    <t>Conde Varona, Juan</t>
  </si>
  <si>
    <t>Resident</t>
  </si>
  <si>
    <t>Rent</t>
  </si>
  <si>
    <t>354082377</t>
  </si>
  <si>
    <t>04/01/2025</t>
  </si>
  <si>
    <t>Renters Insurance Fine</t>
  </si>
  <si>
    <t>354041721</t>
  </si>
  <si>
    <t>04/01/2025</t>
  </si>
  <si>
    <t>Charge Total:</t>
  </si>
  <si>
    <t>2-0211</t>
  </si>
  <si>
    <t>A</t>
  </si>
  <si>
    <t>Occupied No Notice</t>
  </si>
  <si>
    <t>Brooks, Ashley</t>
  </si>
  <si>
    <t>Resident</t>
  </si>
  <si>
    <t>Amenity Rent</t>
  </si>
  <si>
    <t>354082467</t>
  </si>
  <si>
    <t>04/01/2025</t>
  </si>
  <si>
    <t>Rent</t>
  </si>
  <si>
    <t>354082664</t>
  </si>
  <si>
    <t>04/01/2025</t>
  </si>
  <si>
    <t>Charge Total:</t>
  </si>
  <si>
    <t>2-0212</t>
  </si>
  <si>
    <t>A</t>
  </si>
  <si>
    <t>Occupied No Notice</t>
  </si>
  <si>
    <t>Nunzio, Joseph</t>
  </si>
  <si>
    <t>Resident</t>
  </si>
  <si>
    <t>Rent</t>
  </si>
  <si>
    <t>354082638</t>
  </si>
  <si>
    <t>04/01/2025</t>
  </si>
  <si>
    <t>Concession-Resident</t>
  </si>
  <si>
    <t>354082468</t>
  </si>
  <si>
    <t>04/01/2025</t>
  </si>
  <si>
    <t>Charge Total:</t>
  </si>
  <si>
    <t>2-0213</t>
  </si>
  <si>
    <t>A</t>
  </si>
  <si>
    <t>Occupied No Notice</t>
  </si>
  <si>
    <t>Gonzalez Curro, Luis</t>
  </si>
  <si>
    <t>Resident</t>
  </si>
  <si>
    <t>Rent</t>
  </si>
  <si>
    <t>354082323</t>
  </si>
  <si>
    <t>04/01/2025</t>
  </si>
  <si>
    <t>Parking/Carport/Garage</t>
  </si>
  <si>
    <t>354082459</t>
  </si>
  <si>
    <t>04/01/2025</t>
  </si>
  <si>
    <t>Charge Total:</t>
  </si>
  <si>
    <t>2-0214</t>
  </si>
  <si>
    <t>A</t>
  </si>
  <si>
    <t>Occupied No Notice</t>
  </si>
  <si>
    <t>Navarrete, Maria</t>
  </si>
  <si>
    <t>Resident</t>
  </si>
  <si>
    <t>Amenity Rent</t>
  </si>
  <si>
    <t>354082570</t>
  </si>
  <si>
    <t>04/01/2025</t>
  </si>
  <si>
    <t>Rent</t>
  </si>
  <si>
    <t>354082304</t>
  </si>
  <si>
    <t>04/01/2025</t>
  </si>
  <si>
    <t>Parking/Carport/Garage</t>
  </si>
  <si>
    <t>354082584</t>
  </si>
  <si>
    <t>04/01/2025</t>
  </si>
  <si>
    <t>Parking/Carport/Garage</t>
  </si>
  <si>
    <t>354082466</t>
  </si>
  <si>
    <t>04/01/2025</t>
  </si>
  <si>
    <t>Charge Total:</t>
  </si>
  <si>
    <t>2-0215</t>
  </si>
  <si>
    <t>A</t>
  </si>
  <si>
    <t>Occupied No Notice</t>
  </si>
  <si>
    <t>Flores, Irma</t>
  </si>
  <si>
    <t>Resident</t>
  </si>
  <si>
    <t>Amenity Rent</t>
  </si>
  <si>
    <t>354082566</t>
  </si>
  <si>
    <t>04/01/2025</t>
  </si>
  <si>
    <t>Month to Month Rent</t>
  </si>
  <si>
    <t>354082334</t>
  </si>
  <si>
    <t>04/01/2025</t>
  </si>
  <si>
    <t>Month-to-Month Fee</t>
  </si>
  <si>
    <t>354082371</t>
  </si>
  <si>
    <t>04/01/2025</t>
  </si>
  <si>
    <t>Charge Total:</t>
  </si>
  <si>
    <t>2-0216</t>
  </si>
  <si>
    <t>A</t>
  </si>
  <si>
    <t>Occupied No Notice</t>
  </si>
  <si>
    <t>Gonzalez Osorio, Yairos</t>
  </si>
  <si>
    <t>Resident</t>
  </si>
  <si>
    <t>Rent</t>
  </si>
  <si>
    <t>354082576</t>
  </si>
  <si>
    <t>04/01/2025</t>
  </si>
  <si>
    <t>Parking/Carport/Garage</t>
  </si>
  <si>
    <t>354082550</t>
  </si>
  <si>
    <t>04/01/2025</t>
  </si>
  <si>
    <t>Renters Insurance Fine</t>
  </si>
  <si>
    <t>354041722</t>
  </si>
  <si>
    <t>04/01/2025</t>
  </si>
  <si>
    <t>Charge Total:</t>
  </si>
  <si>
    <t>3-0301</t>
  </si>
  <si>
    <t>A</t>
  </si>
  <si>
    <t>Occupied No Notice</t>
  </si>
  <si>
    <t>Arocha, Maria (Maria Arocha)</t>
  </si>
  <si>
    <t>Resident</t>
  </si>
  <si>
    <t>Amenity Rent</t>
  </si>
  <si>
    <t>354082595</t>
  </si>
  <si>
    <t>04/01/2025</t>
  </si>
  <si>
    <t>Rent</t>
  </si>
  <si>
    <t>354082389</t>
  </si>
  <si>
    <t>04/01/2025</t>
  </si>
  <si>
    <t>Concession-Resident</t>
  </si>
  <si>
    <t>354082372</t>
  </si>
  <si>
    <t>04/01/2025</t>
  </si>
  <si>
    <t>Charge Total:</t>
  </si>
  <si>
    <t>3-0302</t>
  </si>
  <si>
    <t>A</t>
  </si>
  <si>
    <t>Occupied No Notice</t>
  </si>
  <si>
    <t>Vargas, David</t>
  </si>
  <si>
    <t>Resident</t>
  </si>
  <si>
    <t>Amenity Rent</t>
  </si>
  <si>
    <t>354082506</t>
  </si>
  <si>
    <t>04/01/2025</t>
  </si>
  <si>
    <t>Rent</t>
  </si>
  <si>
    <t>354082363</t>
  </si>
  <si>
    <t>04/01/2025</t>
  </si>
  <si>
    <t>Charge Total:</t>
  </si>
  <si>
    <t>3-0303</t>
  </si>
  <si>
    <t>A</t>
  </si>
  <si>
    <t>Occupied No Notice</t>
  </si>
  <si>
    <t>Rodriguez, Linda</t>
  </si>
  <si>
    <t>Resident</t>
  </si>
  <si>
    <t>Amenity Rent</t>
  </si>
  <si>
    <t>354082307</t>
  </si>
  <si>
    <t>04/01/2025</t>
  </si>
  <si>
    <t>Rent</t>
  </si>
  <si>
    <t>354082645</t>
  </si>
  <si>
    <t>04/01/2025</t>
  </si>
  <si>
    <t>Renters Insurance Fine</t>
  </si>
  <si>
    <t>354041723</t>
  </si>
  <si>
    <t>04/01/2025</t>
  </si>
  <si>
    <t>Charge Total:</t>
  </si>
  <si>
    <t>3-0304</t>
  </si>
  <si>
    <t>A</t>
  </si>
  <si>
    <t>Occupied No Notice</t>
  </si>
  <si>
    <t>Prado Figueroa, Yasiel</t>
  </si>
  <si>
    <t>Resident</t>
  </si>
  <si>
    <t>Amenity Rent</t>
  </si>
  <si>
    <t>354082600</t>
  </si>
  <si>
    <t>04/01/2025</t>
  </si>
  <si>
    <t>Rent</t>
  </si>
  <si>
    <t>354082529</t>
  </si>
  <si>
    <t>04/01/2025</t>
  </si>
  <si>
    <t>Charge Total:</t>
  </si>
  <si>
    <t>3-0305</t>
  </si>
  <si>
    <t>A</t>
  </si>
  <si>
    <t>Occupied No Notice</t>
  </si>
  <si>
    <t>Park, Casandra</t>
  </si>
  <si>
    <t>Resident</t>
  </si>
  <si>
    <t>Rent</t>
  </si>
  <si>
    <t>354082481</t>
  </si>
  <si>
    <t>04/01/2025</t>
  </si>
  <si>
    <t>Parking/Carport/Garage</t>
  </si>
  <si>
    <t>354082470</t>
  </si>
  <si>
    <t>04/01/2025</t>
  </si>
  <si>
    <t>Charge Total:</t>
  </si>
  <si>
    <t>3-0306</t>
  </si>
  <si>
    <t>A</t>
  </si>
  <si>
    <t>Occupied No Notice</t>
  </si>
  <si>
    <t>Bolanos, Frank</t>
  </si>
  <si>
    <t>Resident</t>
  </si>
  <si>
    <t>Amenity Rent</t>
  </si>
  <si>
    <t>354082572</t>
  </si>
  <si>
    <t>04/01/2025</t>
  </si>
  <si>
    <t>Rent</t>
  </si>
  <si>
    <t>354082296</t>
  </si>
  <si>
    <t>04/01/2025</t>
  </si>
  <si>
    <t>Renters Insurance Fine</t>
  </si>
  <si>
    <t>354042154</t>
  </si>
  <si>
    <t>04/01/2025</t>
  </si>
  <si>
    <t>Charge Total:</t>
  </si>
  <si>
    <t>3-0307</t>
  </si>
  <si>
    <t>A</t>
  </si>
  <si>
    <t>Occupied No Notice</t>
  </si>
  <si>
    <t>Montelongo Machado, Madelyn</t>
  </si>
  <si>
    <t>Resident</t>
  </si>
  <si>
    <t>Rent</t>
  </si>
  <si>
    <t>354082622</t>
  </si>
  <si>
    <t>04/01/2025</t>
  </si>
  <si>
    <t>Charge Total:</t>
  </si>
  <si>
    <t>3-0308</t>
  </si>
  <si>
    <t>A</t>
  </si>
  <si>
    <t>Vacant Unrented Ready</t>
  </si>
  <si>
    <t>-- Vacant --</t>
  </si>
  <si>
    <t>-</t>
  </si>
  <si>
    <t>Charge Total:</t>
  </si>
  <si>
    <t>4-0401</t>
  </si>
  <si>
    <t>B</t>
  </si>
  <si>
    <t>Occupied No Notice</t>
  </si>
  <si>
    <t>Woodard, Yhaimene</t>
  </si>
  <si>
    <t>Resident</t>
  </si>
  <si>
    <t>Amenity Rent</t>
  </si>
  <si>
    <t>354082438</t>
  </si>
  <si>
    <t>04/01/2025</t>
  </si>
  <si>
    <t>Rent</t>
  </si>
  <si>
    <t>354082614</t>
  </si>
  <si>
    <t>04/01/2025</t>
  </si>
  <si>
    <t>Charge Total:</t>
  </si>
  <si>
    <t>4-0402</t>
  </si>
  <si>
    <t>B</t>
  </si>
  <si>
    <t>Occupied No Notice</t>
  </si>
  <si>
    <t>Chacon, Joel</t>
  </si>
  <si>
    <t>Resident</t>
  </si>
  <si>
    <t>Rent</t>
  </si>
  <si>
    <t>354082428</t>
  </si>
  <si>
    <t>04/01/2025</t>
  </si>
  <si>
    <t>Charge Total:</t>
  </si>
  <si>
    <t>4-0403</t>
  </si>
  <si>
    <t>B</t>
  </si>
  <si>
    <t>Occupied No Notice</t>
  </si>
  <si>
    <t>Cespedes, Axel</t>
  </si>
  <si>
    <t>Resident</t>
  </si>
  <si>
    <t>Amenity Rent</t>
  </si>
  <si>
    <t>354082309</t>
  </si>
  <si>
    <t>04/01/2025</t>
  </si>
  <si>
    <t>Rent</t>
  </si>
  <si>
    <t>354082563</t>
  </si>
  <si>
    <t>04/01/2025</t>
  </si>
  <si>
    <t>Late Fee</t>
  </si>
  <si>
    <t>354422700</t>
  </si>
  <si>
    <t>04/04/2025</t>
  </si>
  <si>
    <t>Parking/Carport/Garage</t>
  </si>
  <si>
    <t>354082415</t>
  </si>
  <si>
    <t>04/01/2025</t>
  </si>
  <si>
    <t>Charge Total:</t>
  </si>
  <si>
    <t>4-0404</t>
  </si>
  <si>
    <t>B</t>
  </si>
  <si>
    <t>Occupied No Notice</t>
  </si>
  <si>
    <t>Hayes, Ashley</t>
  </si>
  <si>
    <t>Resident</t>
  </si>
  <si>
    <t>Amenity Rent</t>
  </si>
  <si>
    <t>354082329</t>
  </si>
  <si>
    <t>04/01/2025</t>
  </si>
  <si>
    <t>Rent</t>
  </si>
  <si>
    <t>354082439</t>
  </si>
  <si>
    <t>04/01/2025</t>
  </si>
  <si>
    <t>Charge Total:</t>
  </si>
  <si>
    <t>4-0405</t>
  </si>
  <si>
    <t>B</t>
  </si>
  <si>
    <t>Occupied No Notice</t>
  </si>
  <si>
    <t>Patton, LaSondra</t>
  </si>
  <si>
    <t>Resident</t>
  </si>
  <si>
    <t>Rent</t>
  </si>
  <si>
    <t>354082526</t>
  </si>
  <si>
    <t>04/01/2025</t>
  </si>
  <si>
    <t>Parking/Carport/Garage</t>
  </si>
  <si>
    <t>354082641</t>
  </si>
  <si>
    <t>04/01/2025</t>
  </si>
  <si>
    <t>Charge Total:</t>
  </si>
  <si>
    <t>4-0406</t>
  </si>
  <si>
    <t>B</t>
  </si>
  <si>
    <t>Occupied No Notice</t>
  </si>
  <si>
    <t>Mendez, Daliel</t>
  </si>
  <si>
    <t>Resident</t>
  </si>
  <si>
    <t>Amenity Rent</t>
  </si>
  <si>
    <t>354082577</t>
  </si>
  <si>
    <t>04/01/2025</t>
  </si>
  <si>
    <t>Rent</t>
  </si>
  <si>
    <t>354082516</t>
  </si>
  <si>
    <t>04/01/2025</t>
  </si>
  <si>
    <t>Charge Total:</t>
  </si>
  <si>
    <t>4-0407</t>
  </si>
  <si>
    <t>B</t>
  </si>
  <si>
    <t>Notice Unrented</t>
  </si>
  <si>
    <t>Aragon Barcenas, Maria Fernanda</t>
  </si>
  <si>
    <t>Resident</t>
  </si>
  <si>
    <t>Amenity Rent</t>
  </si>
  <si>
    <t>354082663</t>
  </si>
  <si>
    <t>04/01/2025</t>
  </si>
  <si>
    <t>Month to Month Rent</t>
  </si>
  <si>
    <t>354082588</t>
  </si>
  <si>
    <t>04/01/2025</t>
  </si>
  <si>
    <t>Late Fee</t>
  </si>
  <si>
    <t>354422694</t>
  </si>
  <si>
    <t>04/04/2025</t>
  </si>
  <si>
    <t>Month-to-Month Fee</t>
  </si>
  <si>
    <t>354082538</t>
  </si>
  <si>
    <t>04/01/2025</t>
  </si>
  <si>
    <t>Charge Total:</t>
  </si>
  <si>
    <t>4-0408</t>
  </si>
  <si>
    <t>B</t>
  </si>
  <si>
    <t>Occupied No Notice</t>
  </si>
  <si>
    <t>Villanueva, Elijah</t>
  </si>
  <si>
    <t>Resident</t>
  </si>
  <si>
    <t>Amenity Rent</t>
  </si>
  <si>
    <t>354082449</t>
  </si>
  <si>
    <t>04/01/2025</t>
  </si>
  <si>
    <t>Rent</t>
  </si>
  <si>
    <t>354082631</t>
  </si>
  <si>
    <t>04/01/2025</t>
  </si>
  <si>
    <t>Charge Total:</t>
  </si>
  <si>
    <t>4-0409</t>
  </si>
  <si>
    <t>B</t>
  </si>
  <si>
    <t>Occupied No Notice</t>
  </si>
  <si>
    <t>Salinas, Samuel</t>
  </si>
  <si>
    <t>Resident</t>
  </si>
  <si>
    <t>Rent</t>
  </si>
  <si>
    <t>354082537</t>
  </si>
  <si>
    <t>04/01/2025</t>
  </si>
  <si>
    <t>Charge Total:</t>
  </si>
  <si>
    <t>4-0410</t>
  </si>
  <si>
    <t>B</t>
  </si>
  <si>
    <t>Occupied No Notice</t>
  </si>
  <si>
    <t>Tamayo Aguilar, Sergio</t>
  </si>
  <si>
    <t>Resident</t>
  </si>
  <si>
    <t>Amenity Rent</t>
  </si>
  <si>
    <t>354082324</t>
  </si>
  <si>
    <t>04/01/2025</t>
  </si>
  <si>
    <t>Rent</t>
  </si>
  <si>
    <t>354082582</t>
  </si>
  <si>
    <t>04/01/2025</t>
  </si>
  <si>
    <t>Charge Total:</t>
  </si>
  <si>
    <t>4-0411</t>
  </si>
  <si>
    <t>B</t>
  </si>
  <si>
    <t>Occupied No Notice</t>
  </si>
  <si>
    <t>Lammons, Roy</t>
  </si>
  <si>
    <t>Resident</t>
  </si>
  <si>
    <t>Rent</t>
  </si>
  <si>
    <t>354082330</t>
  </si>
  <si>
    <t>04/01/2025</t>
  </si>
  <si>
    <t>Charge Total:</t>
  </si>
  <si>
    <t>4-0412</t>
  </si>
  <si>
    <t>B</t>
  </si>
  <si>
    <t>Occupied No Notice</t>
  </si>
  <si>
    <t>Reyes, Pablo</t>
  </si>
  <si>
    <t>Resident</t>
  </si>
  <si>
    <t>Amenity Rent</t>
  </si>
  <si>
    <t>354119292</t>
  </si>
  <si>
    <t>04/01/2025</t>
  </si>
  <si>
    <t>Amenity Rent</t>
  </si>
  <si>
    <t>354119288</t>
  </si>
  <si>
    <t>04/01/2025</t>
  </si>
  <si>
    <t>Amenity Rent</t>
  </si>
  <si>
    <t>354082567</t>
  </si>
  <si>
    <t>04/01/2025</t>
  </si>
  <si>
    <t>Month to Month Rent</t>
  </si>
  <si>
    <t>354082398</t>
  </si>
  <si>
    <t>04/01/2025</t>
  </si>
  <si>
    <t>Month to Month Rent</t>
  </si>
  <si>
    <t>354119289</t>
  </si>
  <si>
    <t>04/01/2025</t>
  </si>
  <si>
    <t>Rent</t>
  </si>
  <si>
    <t>354119291</t>
  </si>
  <si>
    <t>04/01/2025</t>
  </si>
  <si>
    <t>Late Fee</t>
  </si>
  <si>
    <t>354422693</t>
  </si>
  <si>
    <t>04/04/2025</t>
  </si>
  <si>
    <t>Month-to-Month Fee</t>
  </si>
  <si>
    <t>354082383</t>
  </si>
  <si>
    <t>04/01/2025</t>
  </si>
  <si>
    <t>Month-to-Month Fee</t>
  </si>
  <si>
    <t>354119290</t>
  </si>
  <si>
    <t>04/01/2025</t>
  </si>
  <si>
    <t>Renters Insurance Fine</t>
  </si>
  <si>
    <t>354042059</t>
  </si>
  <si>
    <t>04/01/2025</t>
  </si>
  <si>
    <t>Charge Total:</t>
  </si>
  <si>
    <t>4-0413</t>
  </si>
  <si>
    <t>B</t>
  </si>
  <si>
    <t>Occupied No Notice</t>
  </si>
  <si>
    <t>Christian, James</t>
  </si>
  <si>
    <t>Resident</t>
  </si>
  <si>
    <t>Amenity Rent</t>
  </si>
  <si>
    <t>354082661</t>
  </si>
  <si>
    <t>04/01/2025</t>
  </si>
  <si>
    <t>Rent</t>
  </si>
  <si>
    <t>354082317</t>
  </si>
  <si>
    <t>04/01/2025</t>
  </si>
  <si>
    <t>Concession-Resident</t>
  </si>
  <si>
    <t>354082375</t>
  </si>
  <si>
    <t>04/01/2025</t>
  </si>
  <si>
    <t>Parking/Carport/Garage</t>
  </si>
  <si>
    <t>354082565</t>
  </si>
  <si>
    <t>04/01/2025</t>
  </si>
  <si>
    <t>Charge Total:</t>
  </si>
  <si>
    <t>4-0414</t>
  </si>
  <si>
    <t>B</t>
  </si>
  <si>
    <t>Notice Unrented</t>
  </si>
  <si>
    <t>Ellis, Durke</t>
  </si>
  <si>
    <t>Resident</t>
  </si>
  <si>
    <t>Amenity Rent</t>
  </si>
  <si>
    <t>354082662</t>
  </si>
  <si>
    <t>04/01/2025</t>
  </si>
  <si>
    <t>Rent</t>
  </si>
  <si>
    <t>354082445</t>
  </si>
  <si>
    <t>04/01/2025</t>
  </si>
  <si>
    <t>Concession-Resident</t>
  </si>
  <si>
    <t>354082647</t>
  </si>
  <si>
    <t>04/01/2025</t>
  </si>
  <si>
    <t>Parking/Carport/Garage</t>
  </si>
  <si>
    <t>354082458</t>
  </si>
  <si>
    <t>04/01/2025</t>
  </si>
  <si>
    <t>Charge Total:</t>
  </si>
  <si>
    <t>4-0415</t>
  </si>
  <si>
    <t>B</t>
  </si>
  <si>
    <t>Occupied No Notice</t>
  </si>
  <si>
    <t>Biyong, Serges</t>
  </si>
  <si>
    <t>Resident</t>
  </si>
  <si>
    <t>Amenity Rent</t>
  </si>
  <si>
    <t>354082642</t>
  </si>
  <si>
    <t>04/01/2025</t>
  </si>
  <si>
    <t>Rent</t>
  </si>
  <si>
    <t>354082328</t>
  </si>
  <si>
    <t>04/01/2025</t>
  </si>
  <si>
    <t>Renters Insurance Fine</t>
  </si>
  <si>
    <t>354042077</t>
  </si>
  <si>
    <t>04/01/2025</t>
  </si>
  <si>
    <t>Charge Total:</t>
  </si>
  <si>
    <t>4-0416</t>
  </si>
  <si>
    <t>B</t>
  </si>
  <si>
    <t>Occupied No Notice</t>
  </si>
  <si>
    <t>Makalak Amang, No Given Name</t>
  </si>
  <si>
    <t>Resident</t>
  </si>
  <si>
    <t>Rent</t>
  </si>
  <si>
    <t>354082569</t>
  </si>
  <si>
    <t>04/01/2025</t>
  </si>
  <si>
    <t>Charge Total:</t>
  </si>
  <si>
    <t>5-0501</t>
  </si>
  <si>
    <t>B</t>
  </si>
  <si>
    <t>Occupied No Notice</t>
  </si>
  <si>
    <t>Bolano, Dania</t>
  </si>
  <si>
    <t>Resident</t>
  </si>
  <si>
    <t>Amenity Rent</t>
  </si>
  <si>
    <t>354082615</t>
  </si>
  <si>
    <t>04/01/2025</t>
  </si>
  <si>
    <t>Rent</t>
  </si>
  <si>
    <t>354082634</t>
  </si>
  <si>
    <t>04/01/2025</t>
  </si>
  <si>
    <t>Late Fee</t>
  </si>
  <si>
    <t>354422701</t>
  </si>
  <si>
    <t>04/04/2025</t>
  </si>
  <si>
    <t>Parking/Carport/Garage</t>
  </si>
  <si>
    <t>354082382</t>
  </si>
  <si>
    <t>04/01/2025</t>
  </si>
  <si>
    <t>Charge Total:</t>
  </si>
  <si>
    <t>5-0502</t>
  </si>
  <si>
    <t>B</t>
  </si>
  <si>
    <t>Occupied No Notice</t>
  </si>
  <si>
    <t>Brambila, Edwin</t>
  </si>
  <si>
    <t>Resident</t>
  </si>
  <si>
    <t>Amenity Rent</t>
  </si>
  <si>
    <t>354082556</t>
  </si>
  <si>
    <t>04/01/2025</t>
  </si>
  <si>
    <t>Rent</t>
  </si>
  <si>
    <t>354082653</t>
  </si>
  <si>
    <t>04/01/2025</t>
  </si>
  <si>
    <t>Charge Total:</t>
  </si>
  <si>
    <t>5-0503</t>
  </si>
  <si>
    <t>B</t>
  </si>
  <si>
    <t>Occupied No Notice</t>
  </si>
  <si>
    <t>Contreras, Adrian</t>
  </si>
  <si>
    <t>Resident</t>
  </si>
  <si>
    <t>Rent</t>
  </si>
  <si>
    <t>354082579</t>
  </si>
  <si>
    <t>04/01/2025</t>
  </si>
  <si>
    <t>Charge Total:</t>
  </si>
  <si>
    <t>5-0504</t>
  </si>
  <si>
    <t>B</t>
  </si>
  <si>
    <t>Occupied No Notice</t>
  </si>
  <si>
    <t>Guevara, Jeffrey</t>
  </si>
  <si>
    <t>Resident</t>
  </si>
  <si>
    <t>Amenity Rent</t>
  </si>
  <si>
    <t>354082620</t>
  </si>
  <si>
    <t>04/01/2025</t>
  </si>
  <si>
    <t>Rent</t>
  </si>
  <si>
    <t>354082627</t>
  </si>
  <si>
    <t>04/01/2025</t>
  </si>
  <si>
    <t>Renters Insurance Fine</t>
  </si>
  <si>
    <t>354041989</t>
  </si>
  <si>
    <t>04/01/2025</t>
  </si>
  <si>
    <t>Charge Total:</t>
  </si>
  <si>
    <t>5-0505</t>
  </si>
  <si>
    <t>B</t>
  </si>
  <si>
    <t>Occupied No Notice</t>
  </si>
  <si>
    <t>Jenkins, Dianne</t>
  </si>
  <si>
    <t>Resident</t>
  </si>
  <si>
    <t>Rent</t>
  </si>
  <si>
    <t>354082496</t>
  </si>
  <si>
    <t>04/01/2025</t>
  </si>
  <si>
    <t>Charge Total:</t>
  </si>
  <si>
    <t>5-0506</t>
  </si>
  <si>
    <t>B</t>
  </si>
  <si>
    <t>Occupied No Notice</t>
  </si>
  <si>
    <t>Nwizu, Michelle</t>
  </si>
  <si>
    <t>Resident</t>
  </si>
  <si>
    <t>Rent</t>
  </si>
  <si>
    <t>354082312</t>
  </si>
  <si>
    <t>04/01/2025</t>
  </si>
  <si>
    <t>Charge Total:</t>
  </si>
  <si>
    <t>5-0507</t>
  </si>
  <si>
    <t>B</t>
  </si>
  <si>
    <t>Occupied No Notice</t>
  </si>
  <si>
    <t>MBA, GEORGE</t>
  </si>
  <si>
    <t>Resident</t>
  </si>
  <si>
    <t>Amenity Rent</t>
  </si>
  <si>
    <t>354082475</t>
  </si>
  <si>
    <t>04/01/2025</t>
  </si>
  <si>
    <t>Rent</t>
  </si>
  <si>
    <t>354082355</t>
  </si>
  <si>
    <t>04/01/2025</t>
  </si>
  <si>
    <t>Charge Total:</t>
  </si>
  <si>
    <t>5-0508</t>
  </si>
  <si>
    <t>B</t>
  </si>
  <si>
    <t>Occupied No Notice</t>
  </si>
  <si>
    <t>Morales, David</t>
  </si>
  <si>
    <t>Resident</t>
  </si>
  <si>
    <t>Amenity Rent</t>
  </si>
  <si>
    <t>354082405</t>
  </si>
  <si>
    <t>04/01/2025</t>
  </si>
  <si>
    <t>Rent</t>
  </si>
  <si>
    <t>354082373</t>
  </si>
  <si>
    <t>04/01/2025</t>
  </si>
  <si>
    <t>Renters Insurance Fine</t>
  </si>
  <si>
    <t>354041859</t>
  </si>
  <si>
    <t>04/01/2025</t>
  </si>
  <si>
    <t>Charge Total:</t>
  </si>
  <si>
    <t>5-0509</t>
  </si>
  <si>
    <t>B</t>
  </si>
  <si>
    <t>Occupied No Notice</t>
  </si>
  <si>
    <t>Lewis, Robert</t>
  </si>
  <si>
    <t>Resident</t>
  </si>
  <si>
    <t>Rent</t>
  </si>
  <si>
    <t>354082629</t>
  </si>
  <si>
    <t>04/01/2025</t>
  </si>
  <si>
    <t>Charge Total:</t>
  </si>
  <si>
    <t>5-0510</t>
  </si>
  <si>
    <t>B</t>
  </si>
  <si>
    <t>Occupied No Notice</t>
  </si>
  <si>
    <t>MORENO MARTIN, DIEGO</t>
  </si>
  <si>
    <t>Resident</t>
  </si>
  <si>
    <t>Amenity Rent</t>
  </si>
  <si>
    <t>354082528</t>
  </si>
  <si>
    <t>04/01/2025</t>
  </si>
  <si>
    <t>Rent</t>
  </si>
  <si>
    <t>354082632</t>
  </si>
  <si>
    <t>04/01/2025</t>
  </si>
  <si>
    <t>Charge Total:</t>
  </si>
  <si>
    <t>5-0511</t>
  </si>
  <si>
    <t>B</t>
  </si>
  <si>
    <t>Occupied No Notice</t>
  </si>
  <si>
    <t>Montano, Nathan</t>
  </si>
  <si>
    <t>Resident</t>
  </si>
  <si>
    <t>Rent</t>
  </si>
  <si>
    <t>354082313</t>
  </si>
  <si>
    <t>04/01/2025</t>
  </si>
  <si>
    <t>Parking/Carport/Garage</t>
  </si>
  <si>
    <t>354082434</t>
  </si>
  <si>
    <t>04/01/2025</t>
  </si>
  <si>
    <t>Charge Total:</t>
  </si>
  <si>
    <t>5-0512</t>
  </si>
  <si>
    <t>B</t>
  </si>
  <si>
    <t>Occupied No Notice</t>
  </si>
  <si>
    <t>Webster, Hailey</t>
  </si>
  <si>
    <t>Resident</t>
  </si>
  <si>
    <t>Amenity Rent</t>
  </si>
  <si>
    <t>354082453</t>
  </si>
  <si>
    <t>04/01/2025</t>
  </si>
  <si>
    <t>Rent</t>
  </si>
  <si>
    <t>354082416</t>
  </si>
  <si>
    <t>04/01/2025</t>
  </si>
  <si>
    <t>Parking/Carport/Garage</t>
  </si>
  <si>
    <t>354082361</t>
  </si>
  <si>
    <t>04/01/2025</t>
  </si>
  <si>
    <t>Charge Total:</t>
  </si>
  <si>
    <t>5-0513</t>
  </si>
  <si>
    <t>B</t>
  </si>
  <si>
    <t>Occupied No Notice</t>
  </si>
  <si>
    <t>Akilo, Oluremi Remi</t>
  </si>
  <si>
    <t>Resident</t>
  </si>
  <si>
    <t>Rent</t>
  </si>
  <si>
    <t>354082510</t>
  </si>
  <si>
    <t>04/01/2025</t>
  </si>
  <si>
    <t>Parking/Carport/Garage</t>
  </si>
  <si>
    <t>354082515</t>
  </si>
  <si>
    <t>04/01/2025</t>
  </si>
  <si>
    <t>Parking/Carport/Garage</t>
  </si>
  <si>
    <t>354082320</t>
  </si>
  <si>
    <t>04/01/2025</t>
  </si>
  <si>
    <t>Charge Total:</t>
  </si>
  <si>
    <t>5-0514</t>
  </si>
  <si>
    <t>B</t>
  </si>
  <si>
    <t>Occupied No Notice</t>
  </si>
  <si>
    <t>Aguirre, Jorge</t>
  </si>
  <si>
    <t>Resident</t>
  </si>
  <si>
    <t>Amenity Rent</t>
  </si>
  <si>
    <t>354526806</t>
  </si>
  <si>
    <t>04/10/2025</t>
  </si>
  <si>
    <t>Rent</t>
  </si>
  <si>
    <t>354526804</t>
  </si>
  <si>
    <t>04/10/2025</t>
  </si>
  <si>
    <t>Administration Fee</t>
  </si>
  <si>
    <t>354526803</t>
  </si>
  <si>
    <t>04/10/2025</t>
  </si>
  <si>
    <t>Parking/Carport/Garage</t>
  </si>
  <si>
    <t>354526805</t>
  </si>
  <si>
    <t>04/10/2025</t>
  </si>
  <si>
    <t>Charge Total:</t>
  </si>
  <si>
    <t>5-0515</t>
  </si>
  <si>
    <t>B</t>
  </si>
  <si>
    <t>Occupied No Notice</t>
  </si>
  <si>
    <t>Acosta, Jacob</t>
  </si>
  <si>
    <t>Resident</t>
  </si>
  <si>
    <t>Amenity Rent</t>
  </si>
  <si>
    <t>354082360</t>
  </si>
  <si>
    <t>04/01/2025</t>
  </si>
  <si>
    <t>Rent</t>
  </si>
  <si>
    <t>354082365</t>
  </si>
  <si>
    <t>04/01/2025</t>
  </si>
  <si>
    <t>Late Fee</t>
  </si>
  <si>
    <t>354422695</t>
  </si>
  <si>
    <t>04/04/2025</t>
  </si>
  <si>
    <t>Renters Insurance Fine</t>
  </si>
  <si>
    <t>354354773</t>
  </si>
  <si>
    <t>04/02/2025</t>
  </si>
  <si>
    <t>Charge Total:</t>
  </si>
  <si>
    <t>5-0516</t>
  </si>
  <si>
    <t>B</t>
  </si>
  <si>
    <t>Occupied No Notice</t>
  </si>
  <si>
    <t>Delgado Duran, Fernando</t>
  </si>
  <si>
    <t>Resident</t>
  </si>
  <si>
    <t>Amenity Rent</t>
  </si>
  <si>
    <t>354082517</t>
  </si>
  <si>
    <t>04/01/2025</t>
  </si>
  <si>
    <t>Rent</t>
  </si>
  <si>
    <t>354082593</t>
  </si>
  <si>
    <t>04/01/2025</t>
  </si>
  <si>
    <t>Charge Total:</t>
  </si>
  <si>
    <t>6-0601</t>
  </si>
  <si>
    <t>D</t>
  </si>
  <si>
    <t>Occupied No Notice</t>
  </si>
  <si>
    <t>Chavez, Michael</t>
  </si>
  <si>
    <t>Resident</t>
  </si>
  <si>
    <t>Rent</t>
  </si>
  <si>
    <t>354082462</t>
  </si>
  <si>
    <t>04/01/2025</t>
  </si>
  <si>
    <t>Charge Total:</t>
  </si>
  <si>
    <t>6-0602</t>
  </si>
  <si>
    <t>D</t>
  </si>
  <si>
    <t>Occupied No Notice</t>
  </si>
  <si>
    <t>Gonzalez, Jesus</t>
  </si>
  <si>
    <t>Resident</t>
  </si>
  <si>
    <t>Rent</t>
  </si>
  <si>
    <t>354082583</t>
  </si>
  <si>
    <t>04/01/2025</t>
  </si>
  <si>
    <t>Charge Total:</t>
  </si>
  <si>
    <t>6-0603</t>
  </si>
  <si>
    <t>D</t>
  </si>
  <si>
    <t>Occupied No Notice</t>
  </si>
  <si>
    <t>Brown, Justin</t>
  </si>
  <si>
    <t>Resident</t>
  </si>
  <si>
    <t>Rent</t>
  </si>
  <si>
    <t>354082518</t>
  </si>
  <si>
    <t>04/01/2025</t>
  </si>
  <si>
    <t>Concession-Resident</t>
  </si>
  <si>
    <t>354082494</t>
  </si>
  <si>
    <t>04/01/2025</t>
  </si>
  <si>
    <t>Charge Total:</t>
  </si>
  <si>
    <t>6-0604</t>
  </si>
  <si>
    <t>D</t>
  </si>
  <si>
    <t>Occupied No Notice</t>
  </si>
  <si>
    <t>Munoz, Fransico</t>
  </si>
  <si>
    <t>Resident</t>
  </si>
  <si>
    <t>Rent</t>
  </si>
  <si>
    <t>354082368</t>
  </si>
  <si>
    <t>04/01/2025</t>
  </si>
  <si>
    <t>Concession-Resident</t>
  </si>
  <si>
    <t>354082478</t>
  </si>
  <si>
    <t>04/01/2025</t>
  </si>
  <si>
    <t>Charge Total:</t>
  </si>
  <si>
    <t>6-0605</t>
  </si>
  <si>
    <t>D</t>
  </si>
  <si>
    <t>Vacant Rented Not Ready</t>
  </si>
  <si>
    <t>-- Vacant --</t>
  </si>
  <si>
    <t>-</t>
  </si>
  <si>
    <t>Charge Total:</t>
  </si>
  <si>
    <t>6-0606</t>
  </si>
  <si>
    <t>D</t>
  </si>
  <si>
    <t>Occupied No Notice</t>
  </si>
  <si>
    <t>Barron, Ashley</t>
  </si>
  <si>
    <t>Resident</t>
  </si>
  <si>
    <t>Rent</t>
  </si>
  <si>
    <t>354082608</t>
  </si>
  <si>
    <t>04/01/2025</t>
  </si>
  <si>
    <t>Parking/Carport/Garage</t>
  </si>
  <si>
    <t>354082660</t>
  </si>
  <si>
    <t>04/01/2025</t>
  </si>
  <si>
    <t>Parking/Carport/Garage</t>
  </si>
  <si>
    <t>354082658</t>
  </si>
  <si>
    <t>04/01/2025</t>
  </si>
  <si>
    <t>Charge Total:</t>
  </si>
  <si>
    <t>6-0607</t>
  </si>
  <si>
    <t>D</t>
  </si>
  <si>
    <t>Occupied No Notice</t>
  </si>
  <si>
    <t>Hardin, Brenda</t>
  </si>
  <si>
    <t>Resident</t>
  </si>
  <si>
    <t>Rent</t>
  </si>
  <si>
    <t>354082637</t>
  </si>
  <si>
    <t>04/01/2025</t>
  </si>
  <si>
    <t>Concession-Resident</t>
  </si>
  <si>
    <t>354082596</t>
  </si>
  <si>
    <t>04/01/2025</t>
  </si>
  <si>
    <t>Parking/Carport/Garage</t>
  </si>
  <si>
    <t>354082461</t>
  </si>
  <si>
    <t>04/01/2025</t>
  </si>
  <si>
    <t>Charge Total:</t>
  </si>
  <si>
    <t>6-0608</t>
  </si>
  <si>
    <t>D</t>
  </si>
  <si>
    <t>Occupied No Notice</t>
  </si>
  <si>
    <t>Fernandez, Richard</t>
  </si>
  <si>
    <t>Resident</t>
  </si>
  <si>
    <t>Amenity Rent</t>
  </si>
  <si>
    <t>354082666</t>
  </si>
  <si>
    <t>04/01/2025</t>
  </si>
  <si>
    <t>Rent</t>
  </si>
  <si>
    <t>354082331</t>
  </si>
  <si>
    <t>04/01/2025</t>
  </si>
  <si>
    <t>Charge Total:</t>
  </si>
  <si>
    <t>7-0701</t>
  </si>
  <si>
    <t>C</t>
  </si>
  <si>
    <t>Occupied No Notice</t>
  </si>
  <si>
    <t>Hernandez, Anthony</t>
  </si>
  <si>
    <t>Resident</t>
  </si>
  <si>
    <t>Rent</t>
  </si>
  <si>
    <t>354082426</t>
  </si>
  <si>
    <t>04/01/2025</t>
  </si>
  <si>
    <t>Parking/Carport/Garage</t>
  </si>
  <si>
    <t>354082420</t>
  </si>
  <si>
    <t>04/01/2025</t>
  </si>
  <si>
    <t>Charge Total:</t>
  </si>
  <si>
    <t>7-0702</t>
  </si>
  <si>
    <t>C</t>
  </si>
  <si>
    <t>Vacant Unrented Ready</t>
  </si>
  <si>
    <t>-- Vacant --</t>
  </si>
  <si>
    <t>-</t>
  </si>
  <si>
    <t>Charge Total:</t>
  </si>
  <si>
    <t>7-0703</t>
  </si>
  <si>
    <t>C</t>
  </si>
  <si>
    <t>Occupied No Notice</t>
  </si>
  <si>
    <t>Berger, Chris</t>
  </si>
  <si>
    <t>Resident</t>
  </si>
  <si>
    <t>Amenity Rent</t>
  </si>
  <si>
    <t>354082611</t>
  </si>
  <si>
    <t>04/01/2025</t>
  </si>
  <si>
    <t>Rent</t>
  </si>
  <si>
    <t>354082592</t>
  </si>
  <si>
    <t>04/01/2025</t>
  </si>
  <si>
    <t>Charge Total:</t>
  </si>
  <si>
    <t>7-0704</t>
  </si>
  <si>
    <t>C</t>
  </si>
  <si>
    <t>Occupied No Notice</t>
  </si>
  <si>
    <t>Leyva, Robert</t>
  </si>
  <si>
    <t>Resident</t>
  </si>
  <si>
    <t>Rent</t>
  </si>
  <si>
    <t>354082378</t>
  </si>
  <si>
    <t>04/01/2025</t>
  </si>
  <si>
    <t>Charge Total:</t>
  </si>
  <si>
    <t>7-0705</t>
  </si>
  <si>
    <t>C</t>
  </si>
  <si>
    <t>Occupied No Notice</t>
  </si>
  <si>
    <t>Nelson, Annie</t>
  </si>
  <si>
    <t>Resident</t>
  </si>
  <si>
    <t>Rent</t>
  </si>
  <si>
    <t>354509592</t>
  </si>
  <si>
    <t>04/09/2025</t>
  </si>
  <si>
    <t>Administration Fee</t>
  </si>
  <si>
    <t>354509590</t>
  </si>
  <si>
    <t>04/09/2025</t>
  </si>
  <si>
    <t>Concession-Resident</t>
  </si>
  <si>
    <t>354509591</t>
  </si>
  <si>
    <t>04/09/2025</t>
  </si>
  <si>
    <t>Charge Total:</t>
  </si>
  <si>
    <t>7-0706</t>
  </si>
  <si>
    <t>C</t>
  </si>
  <si>
    <t>Vacant Unrented Ready</t>
  </si>
  <si>
    <t>-- Vacant --</t>
  </si>
  <si>
    <t>-</t>
  </si>
  <si>
    <t>Charge Total:</t>
  </si>
  <si>
    <t>7-0707</t>
  </si>
  <si>
    <t>C</t>
  </si>
  <si>
    <t>Occupied No Notice</t>
  </si>
  <si>
    <t>Zuniga, Luis</t>
  </si>
  <si>
    <t>Resident</t>
  </si>
  <si>
    <t>Amenity Rent</t>
  </si>
  <si>
    <t>354082507</t>
  </si>
  <si>
    <t>04/01/2025</t>
  </si>
  <si>
    <t>Rent</t>
  </si>
  <si>
    <t>354082609</t>
  </si>
  <si>
    <t>04/01/2025</t>
  </si>
  <si>
    <t>Late Fee</t>
  </si>
  <si>
    <t>354422689</t>
  </si>
  <si>
    <t>04/04/2025</t>
  </si>
  <si>
    <t>Renters Insurance Fine</t>
  </si>
  <si>
    <t>354041883</t>
  </si>
  <si>
    <t>04/01/2025</t>
  </si>
  <si>
    <t>Charge Total:</t>
  </si>
  <si>
    <t>7-0708</t>
  </si>
  <si>
    <t>C</t>
  </si>
  <si>
    <t>Vacant Unrented Ready</t>
  </si>
  <si>
    <t>-- Vacant --</t>
  </si>
  <si>
    <t>-</t>
  </si>
  <si>
    <t>Charge Total:</t>
  </si>
  <si>
    <t>7-0709</t>
  </si>
  <si>
    <t>C</t>
  </si>
  <si>
    <t>Occupied No Notice</t>
  </si>
  <si>
    <t>Vaughn, Charles</t>
  </si>
  <si>
    <t>Resident</t>
  </si>
  <si>
    <t>Rent</t>
  </si>
  <si>
    <t>354082349</t>
  </si>
  <si>
    <t>04/01/2025</t>
  </si>
  <si>
    <t>Parking/Carport/Garage</t>
  </si>
  <si>
    <t>354082488</t>
  </si>
  <si>
    <t>04/01/2025</t>
  </si>
  <si>
    <t>Charge Total:</t>
  </si>
  <si>
    <t>7-0710</t>
  </si>
  <si>
    <t>C</t>
  </si>
  <si>
    <t>Occupied No Notice</t>
  </si>
  <si>
    <t>Sheffield, Laura</t>
  </si>
  <si>
    <t>Resident</t>
  </si>
  <si>
    <t>Amenity Rent</t>
  </si>
  <si>
    <t>354082589</t>
  </si>
  <si>
    <t>04/01/2025</t>
  </si>
  <si>
    <t>Rent</t>
  </si>
  <si>
    <t>354082656</t>
  </si>
  <si>
    <t>04/01/2025</t>
  </si>
  <si>
    <t>Charge Total:</t>
  </si>
  <si>
    <t>7-0711</t>
  </si>
  <si>
    <t>C</t>
  </si>
  <si>
    <t>Occupied No Notice</t>
  </si>
  <si>
    <t>Caswell, Kevin</t>
  </si>
  <si>
    <t>Resident</t>
  </si>
  <si>
    <t>Rent</t>
  </si>
  <si>
    <t>354082491</t>
  </si>
  <si>
    <t>04/01/2025</t>
  </si>
  <si>
    <t>Charge Total:</t>
  </si>
  <si>
    <t>7-0712</t>
  </si>
  <si>
    <t>C</t>
  </si>
  <si>
    <t>Occupied No Notice</t>
  </si>
  <si>
    <t>Allen, Tess</t>
  </si>
  <si>
    <t>Resident</t>
  </si>
  <si>
    <t>Amenity Rent</t>
  </si>
  <si>
    <t>354082308</t>
  </si>
  <si>
    <t>04/01/2025</t>
  </si>
  <si>
    <t>Rent</t>
  </si>
  <si>
    <t>354082356</t>
  </si>
  <si>
    <t>04/01/2025</t>
  </si>
  <si>
    <t>Concession-Resident</t>
  </si>
  <si>
    <t>354082640</t>
  </si>
  <si>
    <t>04/01/2025</t>
  </si>
  <si>
    <t>Charge Total:</t>
  </si>
  <si>
    <t>7-0713</t>
  </si>
  <si>
    <t>C</t>
  </si>
  <si>
    <t>Occupied No Notice</t>
  </si>
  <si>
    <t>Alexander, Steven</t>
  </si>
  <si>
    <t>Resident</t>
  </si>
  <si>
    <t>Rent</t>
  </si>
  <si>
    <t>354082440</t>
  </si>
  <si>
    <t>04/01/2025</t>
  </si>
  <si>
    <t>Charge Total:</t>
  </si>
  <si>
    <t>7-0714</t>
  </si>
  <si>
    <t>C</t>
  </si>
  <si>
    <t>Occupied No Notice</t>
  </si>
  <si>
    <t>Ramos, Jesse</t>
  </si>
  <si>
    <t>Resident</t>
  </si>
  <si>
    <t>Amenity Rent</t>
  </si>
  <si>
    <t>354082601</t>
  </si>
  <si>
    <t>04/01/2025</t>
  </si>
  <si>
    <t>Rent</t>
  </si>
  <si>
    <t>354082316</t>
  </si>
  <si>
    <t>04/01/2025</t>
  </si>
  <si>
    <t>Parking/Carport/Garage</t>
  </si>
  <si>
    <t>354082541</t>
  </si>
  <si>
    <t>04/01/2025</t>
  </si>
  <si>
    <t>Parking/Carport/Garage</t>
  </si>
  <si>
    <t>354082315</t>
  </si>
  <si>
    <t>04/01/2025</t>
  </si>
  <si>
    <t>Charge Total:</t>
  </si>
  <si>
    <t>7-0715</t>
  </si>
  <si>
    <t>C</t>
  </si>
  <si>
    <t>Occupied No Notice</t>
  </si>
  <si>
    <t>Anderson, Herbert</t>
  </si>
  <si>
    <t>Resident</t>
  </si>
  <si>
    <t>Amenity Rent</t>
  </si>
  <si>
    <t>354082562</t>
  </si>
  <si>
    <t>04/01/2025</t>
  </si>
  <si>
    <t>Rent</t>
  </si>
  <si>
    <t>354082485</t>
  </si>
  <si>
    <t>04/01/2025</t>
  </si>
  <si>
    <t>Charge Total:</t>
  </si>
  <si>
    <t>7-0716</t>
  </si>
  <si>
    <t>C</t>
  </si>
  <si>
    <t>Occupied No Notice</t>
  </si>
  <si>
    <t>Ramirez, Alvaro</t>
  </si>
  <si>
    <t>Resident</t>
  </si>
  <si>
    <t>Amenity Rent</t>
  </si>
  <si>
    <t>354082534</t>
  </si>
  <si>
    <t>04/01/2025</t>
  </si>
  <si>
    <t>Rent</t>
  </si>
  <si>
    <t>354082503</t>
  </si>
  <si>
    <t>04/01/2025</t>
  </si>
  <si>
    <t>Parking/Carport/Garage</t>
  </si>
  <si>
    <t>354082613</t>
  </si>
  <si>
    <t>04/01/2025</t>
  </si>
  <si>
    <t>Renters Insurance Fine</t>
  </si>
  <si>
    <t>354041886</t>
  </si>
  <si>
    <t>04/01/2025</t>
  </si>
  <si>
    <t>Charge Total:</t>
  </si>
  <si>
    <t>8-0801</t>
  </si>
  <si>
    <t>C</t>
  </si>
  <si>
    <t>Occupied No Notice</t>
  </si>
  <si>
    <t>Pilkington, Shera</t>
  </si>
  <si>
    <t>Resident</t>
  </si>
  <si>
    <t>Rent</t>
  </si>
  <si>
    <t>354082667</t>
  </si>
  <si>
    <t>04/01/2025</t>
  </si>
  <si>
    <t>Late Fee</t>
  </si>
  <si>
    <t>354422697</t>
  </si>
  <si>
    <t>04/04/2025</t>
  </si>
  <si>
    <t>Renters Insurance Fine</t>
  </si>
  <si>
    <t>354042151</t>
  </si>
  <si>
    <t>04/01/2025</t>
  </si>
  <si>
    <t>Charge Total:</t>
  </si>
  <si>
    <t>8-0802</t>
  </si>
  <si>
    <t>C</t>
  </si>
  <si>
    <t>Occupied No Notice</t>
  </si>
  <si>
    <t>Oliver, Jack</t>
  </si>
  <si>
    <t>Resident</t>
  </si>
  <si>
    <t>Rent</t>
  </si>
  <si>
    <t>354082369</t>
  </si>
  <si>
    <t>04/01/2025</t>
  </si>
  <si>
    <t>Parking/Carport/Garage</t>
  </si>
  <si>
    <t>354082585</t>
  </si>
  <si>
    <t>04/01/2025</t>
  </si>
  <si>
    <t>Parking/Carport/Garage</t>
  </si>
  <si>
    <t>354082433</t>
  </si>
  <si>
    <t>04/01/2025</t>
  </si>
  <si>
    <t>Charge Total:</t>
  </si>
  <si>
    <t>8-0803</t>
  </si>
  <si>
    <t>C</t>
  </si>
  <si>
    <t>Occupied No Notice</t>
  </si>
  <si>
    <t>Merbia, Griffin</t>
  </si>
  <si>
    <t>Resident</t>
  </si>
  <si>
    <t>Amenity Rent</t>
  </si>
  <si>
    <t>354082471</t>
  </si>
  <si>
    <t>04/01/2025</t>
  </si>
  <si>
    <t>Rent</t>
  </si>
  <si>
    <t>354082473</t>
  </si>
  <si>
    <t>04/01/2025</t>
  </si>
  <si>
    <t>Charge Total:</t>
  </si>
  <si>
    <t>8-0804</t>
  </si>
  <si>
    <t>C</t>
  </si>
  <si>
    <t>Occupied No Notice</t>
  </si>
  <si>
    <t>Pineda, Carmen</t>
  </si>
  <si>
    <t>Resident</t>
  </si>
  <si>
    <t>Amenity Rent</t>
  </si>
  <si>
    <t>354082348</t>
  </si>
  <si>
    <t>04/01/2025</t>
  </si>
  <si>
    <t>Rent</t>
  </si>
  <si>
    <t>354082499</t>
  </si>
  <si>
    <t>04/01/2025</t>
  </si>
  <si>
    <t>Late Fee</t>
  </si>
  <si>
    <t>354422696</t>
  </si>
  <si>
    <t>04/04/2025</t>
  </si>
  <si>
    <t>Parking/Carport/Garage</t>
  </si>
  <si>
    <t>354082559</t>
  </si>
  <si>
    <t>04/01/2025</t>
  </si>
  <si>
    <t>Charge Total:</t>
  </si>
  <si>
    <t>8-0805</t>
  </si>
  <si>
    <t>C</t>
  </si>
  <si>
    <t>Occupied No Notice</t>
  </si>
  <si>
    <t>Palma, Zach</t>
  </si>
  <si>
    <t>Resident</t>
  </si>
  <si>
    <t>Amenity Rent</t>
  </si>
  <si>
    <t>354082597</t>
  </si>
  <si>
    <t>04/01/2025</t>
  </si>
  <si>
    <t>Rent</t>
  </si>
  <si>
    <t>354082548</t>
  </si>
  <si>
    <t>04/01/2025</t>
  </si>
  <si>
    <t>Parking/Carport/Garage</t>
  </si>
  <si>
    <t>354082509</t>
  </si>
  <si>
    <t>04/01/2025</t>
  </si>
  <si>
    <t>Charge Total:</t>
  </si>
  <si>
    <t>8-0806</t>
  </si>
  <si>
    <t>C</t>
  </si>
  <si>
    <t>Occupied No Notice</t>
  </si>
  <si>
    <t>Mendez, Francis</t>
  </si>
  <si>
    <t>Resident</t>
  </si>
  <si>
    <t>Rent</t>
  </si>
  <si>
    <t>354082396</t>
  </si>
  <si>
    <t>04/01/2025</t>
  </si>
  <si>
    <t>Concession-Resident</t>
  </si>
  <si>
    <t>354082437</t>
  </si>
  <si>
    <t>04/01/2025</t>
  </si>
  <si>
    <t>Charge Total:</t>
  </si>
  <si>
    <t>8-0807</t>
  </si>
  <si>
    <t>C</t>
  </si>
  <si>
    <t>Occupied No Notice</t>
  </si>
  <si>
    <t>Rodriguez, Kayden</t>
  </si>
  <si>
    <t>Resident</t>
  </si>
  <si>
    <t>Rent</t>
  </si>
  <si>
    <t>354082624</t>
  </si>
  <si>
    <t>04/01/2025</t>
  </si>
  <si>
    <t>Parking/Carport/Garage</t>
  </si>
  <si>
    <t>354082643</t>
  </si>
  <si>
    <t>04/01/2025</t>
  </si>
  <si>
    <t>Parking/Carport/Garage</t>
  </si>
  <si>
    <t>354082392</t>
  </si>
  <si>
    <t>04/01/2025</t>
  </si>
  <si>
    <t>Charge Total:</t>
  </si>
  <si>
    <t>8-0808</t>
  </si>
  <si>
    <t>C</t>
  </si>
  <si>
    <t>Occupied No Notice</t>
  </si>
  <si>
    <t>Herrera, Jose</t>
  </si>
  <si>
    <t>Resident</t>
  </si>
  <si>
    <t>Amenity Rent</t>
  </si>
  <si>
    <t>354082610</t>
  </si>
  <si>
    <t>04/01/2025</t>
  </si>
  <si>
    <t>Rent</t>
  </si>
  <si>
    <t>354082364</t>
  </si>
  <si>
    <t>04/01/2025</t>
  </si>
  <si>
    <t>Parking/Carport/Garage</t>
  </si>
  <si>
    <t>354082598</t>
  </si>
  <si>
    <t>04/01/2025</t>
  </si>
  <si>
    <t>Charge Total:</t>
  </si>
  <si>
    <t>8-0809</t>
  </si>
  <si>
    <t>C</t>
  </si>
  <si>
    <t>Vacant Unrented Not Ready</t>
  </si>
  <si>
    <t>-- Vacant --</t>
  </si>
  <si>
    <t>-</t>
  </si>
  <si>
    <t>Charge Total:</t>
  </si>
  <si>
    <t>8-0810</t>
  </si>
  <si>
    <t>C</t>
  </si>
  <si>
    <t>Occupied No Notice</t>
  </si>
  <si>
    <t>ABILA Jr, MARK</t>
  </si>
  <si>
    <t>Resident</t>
  </si>
  <si>
    <t>Amenity Rent</t>
  </si>
  <si>
    <t>354082335</t>
  </si>
  <si>
    <t>04/01/2025</t>
  </si>
  <si>
    <t>Rent</t>
  </si>
  <si>
    <t>354082502</t>
  </si>
  <si>
    <t>04/01/2025</t>
  </si>
  <si>
    <t>Charge Total:</t>
  </si>
  <si>
    <t>8-0811</t>
  </si>
  <si>
    <t>C</t>
  </si>
  <si>
    <t>Occupied No Notice</t>
  </si>
  <si>
    <t>Rodriguez Lopez, Javier</t>
  </si>
  <si>
    <t>Resident</t>
  </si>
  <si>
    <t>Rent</t>
  </si>
  <si>
    <t>354082414</t>
  </si>
  <si>
    <t>04/01/2025</t>
  </si>
  <si>
    <t>Parking/Carport/Garage</t>
  </si>
  <si>
    <t>354082436</t>
  </si>
  <si>
    <t>04/01/2025</t>
  </si>
  <si>
    <t>Charge Total:</t>
  </si>
  <si>
    <t>8-0812</t>
  </si>
  <si>
    <t>C</t>
  </si>
  <si>
    <t>Vacant Unrented Not Ready</t>
  </si>
  <si>
    <t>-- Vacant --</t>
  </si>
  <si>
    <t>-</t>
  </si>
  <si>
    <t>Charge Total:</t>
  </si>
  <si>
    <t>9-0901</t>
  </si>
  <si>
    <t>E</t>
  </si>
  <si>
    <t>Occupied No Notice</t>
  </si>
  <si>
    <t>King, Britthaniel</t>
  </si>
  <si>
    <t>Resident</t>
  </si>
  <si>
    <t>Rent</t>
  </si>
  <si>
    <t>354082594</t>
  </si>
  <si>
    <t>04/01/2025</t>
  </si>
  <si>
    <t>Charge Total:</t>
  </si>
  <si>
    <t>9-0902</t>
  </si>
  <si>
    <t>E</t>
  </si>
  <si>
    <t>Occupied No Notice</t>
  </si>
  <si>
    <t>Zapatero, Brallan</t>
  </si>
  <si>
    <t>Resident</t>
  </si>
  <si>
    <t>Amenity Rent</t>
  </si>
  <si>
    <t>354082514</t>
  </si>
  <si>
    <t>04/01/2025</t>
  </si>
  <si>
    <t>Rent</t>
  </si>
  <si>
    <t>354082657</t>
  </si>
  <si>
    <t>04/01/2025</t>
  </si>
  <si>
    <t>Parking/Carport/Garage</t>
  </si>
  <si>
    <t>354082393</t>
  </si>
  <si>
    <t>04/01/2025</t>
  </si>
  <si>
    <t>Parking/Carport/Garage</t>
  </si>
  <si>
    <t>354082411</t>
  </si>
  <si>
    <t>04/01/2025</t>
  </si>
  <si>
    <t>Charge Total:</t>
  </si>
  <si>
    <t>9-0903</t>
  </si>
  <si>
    <t>E</t>
  </si>
  <si>
    <t>Occupied No Notice</t>
  </si>
  <si>
    <t>Hildalgo, Arael</t>
  </si>
  <si>
    <t>Resident</t>
  </si>
  <si>
    <t>Amenity Rent</t>
  </si>
  <si>
    <t>354082381</t>
  </si>
  <si>
    <t>04/01/2025</t>
  </si>
  <si>
    <t>Rent</t>
  </si>
  <si>
    <t>354082651</t>
  </si>
  <si>
    <t>04/01/2025</t>
  </si>
  <si>
    <t>Charge Total:</t>
  </si>
  <si>
    <t>9-0904</t>
  </si>
  <si>
    <t>E</t>
  </si>
  <si>
    <t>Occupied No Notice</t>
  </si>
  <si>
    <t>Chang Rodriguez, Andres</t>
  </si>
  <si>
    <t>Resident</t>
  </si>
  <si>
    <t>Amenity Rent</t>
  </si>
  <si>
    <t>354082326</t>
  </si>
  <si>
    <t>04/01/2025</t>
  </si>
  <si>
    <t>Rent</t>
  </si>
  <si>
    <t>354082530</t>
  </si>
  <si>
    <t>04/01/2025</t>
  </si>
  <si>
    <t>Charge Total:</t>
  </si>
  <si>
    <t>9-0905</t>
  </si>
  <si>
    <t>E</t>
  </si>
  <si>
    <t>Occupied No Notice</t>
  </si>
  <si>
    <t>Qualls, Micheal</t>
  </si>
  <si>
    <t>Resident</t>
  </si>
  <si>
    <t>Amenity Rent</t>
  </si>
  <si>
    <t>354082551</t>
  </si>
  <si>
    <t>04/01/2025</t>
  </si>
  <si>
    <t>Rent</t>
  </si>
  <si>
    <t>354082519</t>
  </si>
  <si>
    <t>04/01/2025</t>
  </si>
  <si>
    <t>Charge Total:</t>
  </si>
  <si>
    <t>9-0906</t>
  </si>
  <si>
    <t>E</t>
  </si>
  <si>
    <t>Occupied No Notice</t>
  </si>
  <si>
    <t>Martinez Giraldo, Noel</t>
  </si>
  <si>
    <t>Resident</t>
  </si>
  <si>
    <t>Amenity Rent</t>
  </si>
  <si>
    <t>354082319</t>
  </si>
  <si>
    <t>04/01/2025</t>
  </si>
  <si>
    <t>Rent</t>
  </si>
  <si>
    <t>354082497</t>
  </si>
  <si>
    <t>04/01/2025</t>
  </si>
  <si>
    <t>Late Fee</t>
  </si>
  <si>
    <t>354422691</t>
  </si>
  <si>
    <t>04/04/2025</t>
  </si>
  <si>
    <t>Renters Insurance Fine</t>
  </si>
  <si>
    <t>354041995</t>
  </si>
  <si>
    <t>04/01/2025</t>
  </si>
  <si>
    <t>Charge Total:</t>
  </si>
  <si>
    <t>10-1001</t>
  </si>
  <si>
    <t>D</t>
  </si>
  <si>
    <t>Occupied No Notice</t>
  </si>
  <si>
    <t>GALINDO, LUIS</t>
  </si>
  <si>
    <t>Resident</t>
  </si>
  <si>
    <t>Rent</t>
  </si>
  <si>
    <t>354082539</t>
  </si>
  <si>
    <t>04/01/2025</t>
  </si>
  <si>
    <t>Late Fee</t>
  </si>
  <si>
    <t>354422683</t>
  </si>
  <si>
    <t>04/04/2025</t>
  </si>
  <si>
    <t>Parking/Carport/Garage</t>
  </si>
  <si>
    <t>354082407</t>
  </si>
  <si>
    <t>04/01/2025</t>
  </si>
  <si>
    <t>Parking/Carport/Garage</t>
  </si>
  <si>
    <t>354082451</t>
  </si>
  <si>
    <t>04/01/2025</t>
  </si>
  <si>
    <t>Charge Total:</t>
  </si>
  <si>
    <t>10-1002</t>
  </si>
  <si>
    <t>D</t>
  </si>
  <si>
    <t>Occupied No Notice</t>
  </si>
  <si>
    <t>Lorenzo Arias, Belsis</t>
  </si>
  <si>
    <t>Resident</t>
  </si>
  <si>
    <t>Rent</t>
  </si>
  <si>
    <t>354082543</t>
  </si>
  <si>
    <t>04/01/2025</t>
  </si>
  <si>
    <t>Charge Total:</t>
  </si>
  <si>
    <t>10-1003</t>
  </si>
  <si>
    <t>D</t>
  </si>
  <si>
    <t>Occupied No Notice</t>
  </si>
  <si>
    <t>Rodriguez Horta, Leydi (Leydi)</t>
  </si>
  <si>
    <t>Resident</t>
  </si>
  <si>
    <t>Rent</t>
  </si>
  <si>
    <t>354201434</t>
  </si>
  <si>
    <t>04/01/2025</t>
  </si>
  <si>
    <t>Administration Fee</t>
  </si>
  <si>
    <t>354237989</t>
  </si>
  <si>
    <t>03/31/2025</t>
  </si>
  <si>
    <t>Charge Total:</t>
  </si>
  <si>
    <t>10-1004</t>
  </si>
  <si>
    <t>D</t>
  </si>
  <si>
    <t>Occupied No Notice</t>
  </si>
  <si>
    <t>Merritt, Tyeson</t>
  </si>
  <si>
    <t>Resident</t>
  </si>
  <si>
    <t>Amenity Rent</t>
  </si>
  <si>
    <t>354082630</t>
  </si>
  <si>
    <t>04/01/2025</t>
  </si>
  <si>
    <t>Rent</t>
  </si>
  <si>
    <t>354082646</t>
  </si>
  <si>
    <t>04/01/2025</t>
  </si>
  <si>
    <t>Charge Total:</t>
  </si>
  <si>
    <t>10-1005</t>
  </si>
  <si>
    <t>D</t>
  </si>
  <si>
    <t>Occupied No Notice</t>
  </si>
  <si>
    <t>Aquino Aybar, Jose</t>
  </si>
  <si>
    <t>Resident</t>
  </si>
  <si>
    <t>Rent</t>
  </si>
  <si>
    <t>354082568</t>
  </si>
  <si>
    <t>04/01/2025</t>
  </si>
  <si>
    <t>Late Fee</t>
  </si>
  <si>
    <t>354422684</t>
  </si>
  <si>
    <t>04/04/2025</t>
  </si>
  <si>
    <t>Charge Total:</t>
  </si>
  <si>
    <t>10-1006</t>
  </si>
  <si>
    <t>D</t>
  </si>
  <si>
    <t>Occupied No Notice</t>
  </si>
  <si>
    <t>Navarro, Yuniel</t>
  </si>
  <si>
    <t>Resident</t>
  </si>
  <si>
    <t>Rent</t>
  </si>
  <si>
    <t>354499323</t>
  </si>
  <si>
    <t>04/09/2025</t>
  </si>
  <si>
    <t>Administration Fee</t>
  </si>
  <si>
    <t>354499322</t>
  </si>
  <si>
    <t>04/09/2025</t>
  </si>
  <si>
    <t>Application Fee</t>
  </si>
  <si>
    <t>354489822</t>
  </si>
  <si>
    <t>04/08/2025</t>
  </si>
  <si>
    <t>Application Fee</t>
  </si>
  <si>
    <t>354485619</t>
  </si>
  <si>
    <t>04/08/2025</t>
  </si>
  <si>
    <t>Charge Total:</t>
  </si>
  <si>
    <t>10-1007</t>
  </si>
  <si>
    <t>D</t>
  </si>
  <si>
    <t>Occupied No Notice</t>
  </si>
  <si>
    <t>Fernandez Baez, Yenny</t>
  </si>
  <si>
    <t>Resident</t>
  </si>
  <si>
    <t>Rent</t>
  </si>
  <si>
    <t>354082623</t>
  </si>
  <si>
    <t>04/01/2025</t>
  </si>
  <si>
    <t>Parking/Carport/Garage</t>
  </si>
  <si>
    <t>354082353</t>
  </si>
  <si>
    <t>04/01/2025</t>
  </si>
  <si>
    <t>Parking/Carport/Garage</t>
  </si>
  <si>
    <t>354082564</t>
  </si>
  <si>
    <t>04/01/2025</t>
  </si>
  <si>
    <t>Renters Insurance Fine</t>
  </si>
  <si>
    <t>354041724</t>
  </si>
  <si>
    <t>04/01/2025</t>
  </si>
  <si>
    <t>Charge Total:</t>
  </si>
  <si>
    <t>10-1008</t>
  </si>
  <si>
    <t>D</t>
  </si>
  <si>
    <t>Occupied No Notice</t>
  </si>
  <si>
    <t>Cordero, Amanda</t>
  </si>
  <si>
    <t>Resident</t>
  </si>
  <si>
    <t>Amenity Rent</t>
  </si>
  <si>
    <t>354082578</t>
  </si>
  <si>
    <t>04/01/2025</t>
  </si>
  <si>
    <t>Rent</t>
  </si>
  <si>
    <t>354082520</t>
  </si>
  <si>
    <t>04/01/2025</t>
  </si>
  <si>
    <t>Renters Insurance Fine</t>
  </si>
  <si>
    <t>354042181</t>
  </si>
  <si>
    <t>04/01/2025</t>
  </si>
  <si>
    <t>Charge Total:</t>
  </si>
  <si>
    <t>11-1101</t>
  </si>
  <si>
    <t>D</t>
  </si>
  <si>
    <t>Occupied No Notice</t>
  </si>
  <si>
    <t>Levario, Daniel</t>
  </si>
  <si>
    <t>Resident</t>
  </si>
  <si>
    <t>Amenity Rent</t>
  </si>
  <si>
    <t>354082413</t>
  </si>
  <si>
    <t>04/01/2025</t>
  </si>
  <si>
    <t>Rent</t>
  </si>
  <si>
    <t>354082457</t>
  </si>
  <si>
    <t>04/01/2025</t>
  </si>
  <si>
    <t>Charge Total:</t>
  </si>
  <si>
    <t>11-1102</t>
  </si>
  <si>
    <t>D</t>
  </si>
  <si>
    <t>Occupied No Notice</t>
  </si>
  <si>
    <t>Jimenez, Edward</t>
  </si>
  <si>
    <t>Resident</t>
  </si>
  <si>
    <t>Amenity Rent</t>
  </si>
  <si>
    <t>354082580</t>
  </si>
  <si>
    <t>04/01/2025</t>
  </si>
  <si>
    <t>Rent</t>
  </si>
  <si>
    <t>354082522</t>
  </si>
  <si>
    <t>04/01/2025</t>
  </si>
  <si>
    <t>Charge Total:</t>
  </si>
  <si>
    <t>11-1103</t>
  </si>
  <si>
    <t>D</t>
  </si>
  <si>
    <t>Occupied No Notice</t>
  </si>
  <si>
    <t>Galindo, Ricardo</t>
  </si>
  <si>
    <t>Resident</t>
  </si>
  <si>
    <t>Rent</t>
  </si>
  <si>
    <t>354082388</t>
  </si>
  <si>
    <t>04/01/2025</t>
  </si>
  <si>
    <t>Concession-Resident</t>
  </si>
  <si>
    <t>354082305</t>
  </si>
  <si>
    <t>04/01/2025</t>
  </si>
  <si>
    <t>Charge Total:</t>
  </si>
  <si>
    <t>11-1104</t>
  </si>
  <si>
    <t>D</t>
  </si>
  <si>
    <t>Occupied No Notice</t>
  </si>
  <si>
    <t>Villanueva, Patricia</t>
  </si>
  <si>
    <t>Resident</t>
  </si>
  <si>
    <t>Amenity Rent</t>
  </si>
  <si>
    <t>354082427</t>
  </si>
  <si>
    <t>04/01/2025</t>
  </si>
  <si>
    <t>Rent</t>
  </si>
  <si>
    <t>354082616</t>
  </si>
  <si>
    <t>04/01/2025</t>
  </si>
  <si>
    <t>Charge Total:</t>
  </si>
  <si>
    <t>11-1105</t>
  </si>
  <si>
    <t>D</t>
  </si>
  <si>
    <t>Occupied No Notice</t>
  </si>
  <si>
    <t>Sanchez Valenzuela, Reinier</t>
  </si>
  <si>
    <t>Resident</t>
  </si>
  <si>
    <t>Rent</t>
  </si>
  <si>
    <t>354082602</t>
  </si>
  <si>
    <t>04/01/2025</t>
  </si>
  <si>
    <t>Charge Total:</t>
  </si>
  <si>
    <t>11-1106</t>
  </si>
  <si>
    <t>D</t>
  </si>
  <si>
    <t>Occupied No Notice</t>
  </si>
  <si>
    <t>Martinez, Brianna</t>
  </si>
  <si>
    <t>Resident</t>
  </si>
  <si>
    <t>Amenity Rent</t>
  </si>
  <si>
    <t>354082540</t>
  </si>
  <si>
    <t>04/01/2025</t>
  </si>
  <si>
    <t>Rent</t>
  </si>
  <si>
    <t>354082350</t>
  </si>
  <si>
    <t>04/01/2025</t>
  </si>
  <si>
    <t>Charge Total:</t>
  </si>
  <si>
    <t>11-1107</t>
  </si>
  <si>
    <t>D</t>
  </si>
  <si>
    <t>Occupied No Notice</t>
  </si>
  <si>
    <t>Cabrera, Jose</t>
  </si>
  <si>
    <t>Resident</t>
  </si>
  <si>
    <t>Amenity Rent</t>
  </si>
  <si>
    <t>354082547</t>
  </si>
  <si>
    <t>04/01/2025</t>
  </si>
  <si>
    <t>Rent</t>
  </si>
  <si>
    <t>354082443</t>
  </si>
  <si>
    <t>04/01/2025</t>
  </si>
  <si>
    <t>Parking/Carport/Garage</t>
  </si>
  <si>
    <t>354082498</t>
  </si>
  <si>
    <t>04/01/2025</t>
  </si>
  <si>
    <t>Parking/Carport/Garage</t>
  </si>
  <si>
    <t>354082442</t>
  </si>
  <si>
    <t>04/01/2025</t>
  </si>
  <si>
    <t>Parking/Carport/Garage</t>
  </si>
  <si>
    <t>354082469</t>
  </si>
  <si>
    <t>04/01/2025</t>
  </si>
  <si>
    <t>Charge Total:</t>
  </si>
  <si>
    <t>11-1108</t>
  </si>
  <si>
    <t>D</t>
  </si>
  <si>
    <t>Occupied No Notice</t>
  </si>
  <si>
    <t>Valdes, Francisco</t>
  </si>
  <si>
    <t>Resident</t>
  </si>
  <si>
    <t>Amenity Rent</t>
  </si>
  <si>
    <t>354082493</t>
  </si>
  <si>
    <t>04/01/2025</t>
  </si>
  <si>
    <t>Rent</t>
  </si>
  <si>
    <t>354082581</t>
  </si>
  <si>
    <t>04/01/2025</t>
  </si>
  <si>
    <t>Parking/Carport/Garage</t>
  </si>
  <si>
    <t>354082484</t>
  </si>
  <si>
    <t>04/01/2025</t>
  </si>
  <si>
    <t>Charge Total:</t>
  </si>
  <si>
    <t>12-1201</t>
  </si>
  <si>
    <t>E</t>
  </si>
  <si>
    <t>Occupied No Notice</t>
  </si>
  <si>
    <t>Uribe, Juan</t>
  </si>
  <si>
    <t>Resident</t>
  </si>
  <si>
    <t>Amenity Rent</t>
  </si>
  <si>
    <t>354082618</t>
  </si>
  <si>
    <t>04/01/2025</t>
  </si>
  <si>
    <t>Rent</t>
  </si>
  <si>
    <t>354082665</t>
  </si>
  <si>
    <t>04/01/2025</t>
  </si>
  <si>
    <t>Charge Total:</t>
  </si>
  <si>
    <t>12-1202</t>
  </si>
  <si>
    <t>E</t>
  </si>
  <si>
    <t>Occupied No Notice</t>
  </si>
  <si>
    <t>GONZALEZ, JULIO</t>
  </si>
  <si>
    <t>Resident</t>
  </si>
  <si>
    <t>Amenity Rent</t>
  </si>
  <si>
    <t>354082424</t>
  </si>
  <si>
    <t>04/01/2025</t>
  </si>
  <si>
    <t>Rent</t>
  </si>
  <si>
    <t>354082544</t>
  </si>
  <si>
    <t>04/01/2025</t>
  </si>
  <si>
    <t>Charge Total:</t>
  </si>
  <si>
    <t>12-1203</t>
  </si>
  <si>
    <t>E</t>
  </si>
  <si>
    <t>Occupied No Notice</t>
  </si>
  <si>
    <t>Hunt, Heaven</t>
  </si>
  <si>
    <t>Resident</t>
  </si>
  <si>
    <t>Amenity Rent</t>
  </si>
  <si>
    <t>354082346</t>
  </si>
  <si>
    <t>04/01/2025</t>
  </si>
  <si>
    <t>Rent</t>
  </si>
  <si>
    <t>354082345</t>
  </si>
  <si>
    <t>04/01/2025</t>
  </si>
  <si>
    <t>Charge Total:</t>
  </si>
  <si>
    <t>12-1204</t>
  </si>
  <si>
    <t>E</t>
  </si>
  <si>
    <t>Occupied No Notice</t>
  </si>
  <si>
    <t>Enriquez Hernandez, Erinaldo</t>
  </si>
  <si>
    <t>Resident</t>
  </si>
  <si>
    <t>Rent</t>
  </si>
  <si>
    <t>354082430</t>
  </si>
  <si>
    <t>04/01/2025</t>
  </si>
  <si>
    <t>Parking/Carport/Garage</t>
  </si>
  <si>
    <t>354082490</t>
  </si>
  <si>
    <t>04/01/2025</t>
  </si>
  <si>
    <t>Renters Insurance Fine</t>
  </si>
  <si>
    <t>354041788</t>
  </si>
  <si>
    <t>04/01/2025</t>
  </si>
  <si>
    <t>Charge Total:</t>
  </si>
  <si>
    <t>12-1205</t>
  </si>
  <si>
    <t>E</t>
  </si>
  <si>
    <t>Occupied No Notice</t>
  </si>
  <si>
    <t>Painting &amp; Construction, M &amp; M</t>
  </si>
  <si>
    <t>Resident</t>
  </si>
  <si>
    <t>Amenity Rent</t>
  </si>
  <si>
    <t>354082447</t>
  </si>
  <si>
    <t>04/01/2025</t>
  </si>
  <si>
    <t>Month to Month Rent</t>
  </si>
  <si>
    <t>354082654</t>
  </si>
  <si>
    <t>04/01/2025</t>
  </si>
  <si>
    <t>Concession-Resident</t>
  </si>
  <si>
    <t>354082340</t>
  </si>
  <si>
    <t>04/01/2025</t>
  </si>
  <si>
    <t>Late Fee</t>
  </si>
  <si>
    <t>354422688</t>
  </si>
  <si>
    <t>04/04/2025</t>
  </si>
  <si>
    <t>Parking/Carport/Garage</t>
  </si>
  <si>
    <t>354082337</t>
  </si>
  <si>
    <t>04/01/2025</t>
  </si>
  <si>
    <t>Renters Insurance Fine</t>
  </si>
  <si>
    <t>354041861</t>
  </si>
  <si>
    <t>04/01/2025</t>
  </si>
  <si>
    <t>Charge Total:</t>
  </si>
  <si>
    <t>12-1206</t>
  </si>
  <si>
    <t>E</t>
  </si>
  <si>
    <t>Vacant Rented Not Ready</t>
  </si>
  <si>
    <t>-- Vacant --</t>
  </si>
  <si>
    <t>-</t>
  </si>
  <si>
    <t>Charge Total:</t>
  </si>
  <si>
    <t>12-1207</t>
  </si>
  <si>
    <t>E</t>
  </si>
  <si>
    <t>Occupied No Notice</t>
  </si>
  <si>
    <t>Estrada, Ernesto</t>
  </si>
  <si>
    <t>Resident</t>
  </si>
  <si>
    <t>Amenity Rent</t>
  </si>
  <si>
    <t>354082460</t>
  </si>
  <si>
    <t>04/01/2025</t>
  </si>
  <si>
    <t>Rent</t>
  </si>
  <si>
    <t>354082358</t>
  </si>
  <si>
    <t>04/01/2025</t>
  </si>
  <si>
    <t>Parking/Carport/Garage</t>
  </si>
  <si>
    <t>354082341</t>
  </si>
  <si>
    <t>04/01/2025</t>
  </si>
  <si>
    <t>Charge Total:</t>
  </si>
  <si>
    <t>12-1208</t>
  </si>
  <si>
    <t>E</t>
  </si>
  <si>
    <t>Occupied No Notice</t>
  </si>
  <si>
    <t>Boykin, Emmarie</t>
  </si>
  <si>
    <t>Resident</t>
  </si>
  <si>
    <t>Amenity Rent</t>
  </si>
  <si>
    <t>354082298</t>
  </si>
  <si>
    <t>04/01/2025</t>
  </si>
  <si>
    <t>Rent</t>
  </si>
  <si>
    <t>354082300</t>
  </si>
  <si>
    <t>04/01/2025</t>
  </si>
  <si>
    <t>Charge Total:</t>
  </si>
  <si>
    <t>13-1301</t>
  </si>
  <si>
    <t>D</t>
  </si>
  <si>
    <t>Occupied No Notice</t>
  </si>
  <si>
    <t>Miranda Pena, Marlom C</t>
  </si>
  <si>
    <t>Resident</t>
  </si>
  <si>
    <t>Rent</t>
  </si>
  <si>
    <t>354082395</t>
  </si>
  <si>
    <t>04/01/2025</t>
  </si>
  <si>
    <t>Charge Total:</t>
  </si>
  <si>
    <t>13-1302</t>
  </si>
  <si>
    <t>D</t>
  </si>
  <si>
    <t>Occupied No Notice</t>
  </si>
  <si>
    <t>Galvez, Ramón</t>
  </si>
  <si>
    <t>Resident</t>
  </si>
  <si>
    <t>Amenity Rent</t>
  </si>
  <si>
    <t>354082409</t>
  </si>
  <si>
    <t>04/01/2025</t>
  </si>
  <si>
    <t>Rent</t>
  </si>
  <si>
    <t>354082575</t>
  </si>
  <si>
    <t>04/01/2025</t>
  </si>
  <si>
    <t>Parking/Carport/Garage</t>
  </si>
  <si>
    <t>354082400</t>
  </si>
  <si>
    <t>04/01/2025</t>
  </si>
  <si>
    <t>Renters Insurance Fine</t>
  </si>
  <si>
    <t>354041867</t>
  </si>
  <si>
    <t>04/01/2025</t>
  </si>
  <si>
    <t>Charge Total:</t>
  </si>
  <si>
    <t>13-1303</t>
  </si>
  <si>
    <t>D</t>
  </si>
  <si>
    <t>Occupied No Notice</t>
  </si>
  <si>
    <t>Haces Rodriguez, Yasmany</t>
  </si>
  <si>
    <t>Resident</t>
  </si>
  <si>
    <t>Rent</t>
  </si>
  <si>
    <t>354082621</t>
  </si>
  <si>
    <t>04/01/2025</t>
  </si>
  <si>
    <t>Renters Insurance Fine</t>
  </si>
  <si>
    <t>354042271</t>
  </si>
  <si>
    <t>04/01/2025</t>
  </si>
  <si>
    <t>Charge Total:</t>
  </si>
  <si>
    <t>13-1304</t>
  </si>
  <si>
    <t>D</t>
  </si>
  <si>
    <t>Occupied No Notice</t>
  </si>
  <si>
    <t>Morales, Angel</t>
  </si>
  <si>
    <t>Resident</t>
  </si>
  <si>
    <t>Amenity Rent</t>
  </si>
  <si>
    <t>354082401</t>
  </si>
  <si>
    <t>04/01/2025</t>
  </si>
  <si>
    <t>Rent</t>
  </si>
  <si>
    <t>354082523</t>
  </si>
  <si>
    <t>04/01/2025</t>
  </si>
  <si>
    <t>Charge Total:</t>
  </si>
  <si>
    <t>13-1305</t>
  </si>
  <si>
    <t>D</t>
  </si>
  <si>
    <t>Occupied No Notice</t>
  </si>
  <si>
    <t>Hernandez, Nicholas</t>
  </si>
  <si>
    <t>Resident</t>
  </si>
  <si>
    <t>Rent</t>
  </si>
  <si>
    <t>354082336</t>
  </si>
  <si>
    <t>04/01/2025</t>
  </si>
  <si>
    <t>Parking/Carport/Garage</t>
  </si>
  <si>
    <t>354082636</t>
  </si>
  <si>
    <t>04/01/2025</t>
  </si>
  <si>
    <t>Parking/Carport/Garage</t>
  </si>
  <si>
    <t>354082524</t>
  </si>
  <si>
    <t>04/01/2025</t>
  </si>
  <si>
    <t>Charge Total:</t>
  </si>
  <si>
    <t>13-1306</t>
  </si>
  <si>
    <t>D</t>
  </si>
  <si>
    <t>Occupied No Notice</t>
  </si>
  <si>
    <t>Ramirez, Sommer</t>
  </si>
  <si>
    <t>Resident</t>
  </si>
  <si>
    <t>Amenity Rent</t>
  </si>
  <si>
    <t>354082511</t>
  </si>
  <si>
    <t>04/01/2025</t>
  </si>
  <si>
    <t>Rent</t>
  </si>
  <si>
    <t>354082474</t>
  </si>
  <si>
    <t>04/01/2025</t>
  </si>
  <si>
    <t>Charge Total:</t>
  </si>
  <si>
    <t>13-1307</t>
  </si>
  <si>
    <t>D</t>
  </si>
  <si>
    <t>Occupied No Notice</t>
  </si>
  <si>
    <t>Portillo, Luis</t>
  </si>
  <si>
    <t>Resident</t>
  </si>
  <si>
    <t>Amenity Rent</t>
  </si>
  <si>
    <t>354082532</t>
  </si>
  <si>
    <t>04/01/2025</t>
  </si>
  <si>
    <t>Rent</t>
  </si>
  <si>
    <t>354082397</t>
  </si>
  <si>
    <t>04/01/2025</t>
  </si>
  <si>
    <t>Parking/Carport/Garage</t>
  </si>
  <si>
    <t>354082380</t>
  </si>
  <si>
    <t>04/01/2025</t>
  </si>
  <si>
    <t>Charge Total:</t>
  </si>
  <si>
    <t>13-1308</t>
  </si>
  <si>
    <t>D</t>
  </si>
  <si>
    <t>Occupied No Notice</t>
  </si>
  <si>
    <t>Leon, Melissa</t>
  </si>
  <si>
    <t>Resident</t>
  </si>
  <si>
    <t>Rent</t>
  </si>
  <si>
    <t>354082359</t>
  </si>
  <si>
    <t>04/01/2025</t>
  </si>
  <si>
    <t>Charge Total:</t>
  </si>
  <si>
    <t>14-1401</t>
  </si>
  <si>
    <t>A</t>
  </si>
  <si>
    <t>Occupied No Notice</t>
  </si>
  <si>
    <t>Mahana, Jerry</t>
  </si>
  <si>
    <t>Resident</t>
  </si>
  <si>
    <t>Rent</t>
  </si>
  <si>
    <t>354082399</t>
  </si>
  <si>
    <t>04/01/2025</t>
  </si>
  <si>
    <t>Charge Total:</t>
  </si>
  <si>
    <t>14-1402</t>
  </si>
  <si>
    <t>A</t>
  </si>
  <si>
    <t>Notice Unrented</t>
  </si>
  <si>
    <t>Llanes Bravo, Yania</t>
  </si>
  <si>
    <t>Resident</t>
  </si>
  <si>
    <t>Amenity Rent</t>
  </si>
  <si>
    <t>354082322</t>
  </si>
  <si>
    <t>04/01/2025</t>
  </si>
  <si>
    <t>Rent</t>
  </si>
  <si>
    <t>354082492</t>
  </si>
  <si>
    <t>04/01/2025</t>
  </si>
  <si>
    <t>Parking/Carport/Garage</t>
  </si>
  <si>
    <t>354082390</t>
  </si>
  <si>
    <t>04/01/2025</t>
  </si>
  <si>
    <t>Renters Insurance Fine</t>
  </si>
  <si>
    <t>354042040</t>
  </si>
  <si>
    <t>04/01/2025</t>
  </si>
  <si>
    <t>Charge Total:</t>
  </si>
  <si>
    <t>14-1403</t>
  </si>
  <si>
    <t>A</t>
  </si>
  <si>
    <t>Occupied No Notice</t>
  </si>
  <si>
    <t>Parrish, Monica</t>
  </si>
  <si>
    <t>Resident</t>
  </si>
  <si>
    <t>Rent</t>
  </si>
  <si>
    <t>354082586</t>
  </si>
  <si>
    <t>04/01/2025</t>
  </si>
  <si>
    <t>Charge Total:</t>
  </si>
  <si>
    <t>14-1404</t>
  </si>
  <si>
    <t>A</t>
  </si>
  <si>
    <t>Occupied No Notice</t>
  </si>
  <si>
    <t>Martinez Ortega, Jorge</t>
  </si>
  <si>
    <t>Resident</t>
  </si>
  <si>
    <t>Amenity Rent</t>
  </si>
  <si>
    <t>354082404</t>
  </si>
  <si>
    <t>04/01/2025</t>
  </si>
  <si>
    <t>Rent</t>
  </si>
  <si>
    <t>354082476</t>
  </si>
  <si>
    <t>04/01/2025</t>
  </si>
  <si>
    <t>Charge Total:</t>
  </si>
  <si>
    <t>14-1405</t>
  </si>
  <si>
    <t>A</t>
  </si>
  <si>
    <t>Vacant Rented Ready</t>
  </si>
  <si>
    <t>-- Vacant --</t>
  </si>
  <si>
    <t>-</t>
  </si>
  <si>
    <t>Charge Total:</t>
  </si>
  <si>
    <t>14-1406</t>
  </si>
  <si>
    <t>A</t>
  </si>
  <si>
    <t>Occupied No Notice</t>
  </si>
  <si>
    <t>Romero, Aurelio</t>
  </si>
  <si>
    <t>Resident</t>
  </si>
  <si>
    <t>Rent</t>
  </si>
  <si>
    <t>354082487</t>
  </si>
  <si>
    <t>04/01/2025</t>
  </si>
  <si>
    <t>Late Fee</t>
  </si>
  <si>
    <t>354422685</t>
  </si>
  <si>
    <t>04/04/2025</t>
  </si>
  <si>
    <t>Renters Insurance Fine</t>
  </si>
  <si>
    <t>354227423</t>
  </si>
  <si>
    <t>04/01/2025</t>
  </si>
  <si>
    <t>Charge Total:</t>
  </si>
  <si>
    <t>14-1407</t>
  </si>
  <si>
    <t>A</t>
  </si>
  <si>
    <t>Occupied No Notice</t>
  </si>
  <si>
    <t>Murry, Jasmine</t>
  </si>
  <si>
    <t>Resident</t>
  </si>
  <si>
    <t>Amenity Rent</t>
  </si>
  <si>
    <t>354082480</t>
  </si>
  <si>
    <t>04/01/2025</t>
  </si>
  <si>
    <t>Rent</t>
  </si>
  <si>
    <t>354082386</t>
  </si>
  <si>
    <t>04/01/2025</t>
  </si>
  <si>
    <t>Charge Total:</t>
  </si>
  <si>
    <t>14-1408</t>
  </si>
  <si>
    <t>A</t>
  </si>
  <si>
    <t>Occupied No Notice</t>
  </si>
  <si>
    <t>Torres, Haroldo</t>
  </si>
  <si>
    <t>Resident</t>
  </si>
  <si>
    <t>Amenity Rent</t>
  </si>
  <si>
    <t>354082374</t>
  </si>
  <si>
    <t>04/01/2025</t>
  </si>
  <si>
    <t>Rent</t>
  </si>
  <si>
    <t>354082384</t>
  </si>
  <si>
    <t>04/01/2025</t>
  </si>
  <si>
    <t>Late Fee</t>
  </si>
  <si>
    <t>354422692</t>
  </si>
  <si>
    <t>04/04/2025</t>
  </si>
  <si>
    <t>Charge Total:</t>
  </si>
  <si>
    <t>14-1409</t>
  </si>
  <si>
    <t>A</t>
  </si>
  <si>
    <t>Occupied No Notice</t>
  </si>
  <si>
    <t>Jones, Juliet</t>
  </si>
  <si>
    <t>Resident</t>
  </si>
  <si>
    <t>Rent</t>
  </si>
  <si>
    <t>354082644</t>
  </si>
  <si>
    <t>04/01/2025</t>
  </si>
  <si>
    <t>Charge Total:</t>
  </si>
  <si>
    <t>14-1410</t>
  </si>
  <si>
    <t>A</t>
  </si>
  <si>
    <t>Occupied No Notice</t>
  </si>
  <si>
    <t>Lopez, Norge</t>
  </si>
  <si>
    <t>Resident</t>
  </si>
  <si>
    <t>Amenity Rent</t>
  </si>
  <si>
    <t>354082387</t>
  </si>
  <si>
    <t>04/01/2025</t>
  </si>
  <si>
    <t>Rent</t>
  </si>
  <si>
    <t>354082297</t>
  </si>
  <si>
    <t>04/01/2025</t>
  </si>
  <si>
    <t>Charge Total:</t>
  </si>
  <si>
    <t>14-1411</t>
  </si>
  <si>
    <t>A</t>
  </si>
  <si>
    <t>Occupied No Notice</t>
  </si>
  <si>
    <t>Broussard, Jaden</t>
  </si>
  <si>
    <t>Resident</t>
  </si>
  <si>
    <t>Amenity Rent</t>
  </si>
  <si>
    <t>354082402</t>
  </si>
  <si>
    <t>04/01/2025</t>
  </si>
  <si>
    <t>Rent</t>
  </si>
  <si>
    <t>354082357</t>
  </si>
  <si>
    <t>04/01/2025</t>
  </si>
  <si>
    <t>Charge Total:</t>
  </si>
  <si>
    <t>14-1412</t>
  </si>
  <si>
    <t>A</t>
  </si>
  <si>
    <t>Occupied No Notice</t>
  </si>
  <si>
    <t>Quinones Mesa, Viliesky</t>
  </si>
  <si>
    <t>Resident</t>
  </si>
  <si>
    <t>Amenity Rent</t>
  </si>
  <si>
    <t>354082553</t>
  </si>
  <si>
    <t>04/01/2025</t>
  </si>
  <si>
    <t>Rent</t>
  </si>
  <si>
    <t>354082448</t>
  </si>
  <si>
    <t>04/01/2025</t>
  </si>
  <si>
    <t>Charge Total:</t>
  </si>
  <si>
    <t>14-1413</t>
  </si>
  <si>
    <t>A</t>
  </si>
  <si>
    <t>Occupied No Notice</t>
  </si>
  <si>
    <t>Barrett, John</t>
  </si>
  <si>
    <t>Resident</t>
  </si>
  <si>
    <t>Amenity Rent</t>
  </si>
  <si>
    <t>354082536</t>
  </si>
  <si>
    <t>04/01/2025</t>
  </si>
  <si>
    <t>Rent</t>
  </si>
  <si>
    <t>354082508</t>
  </si>
  <si>
    <t>04/01/2025</t>
  </si>
  <si>
    <t>Charge Total:</t>
  </si>
  <si>
    <t>14-1414</t>
  </si>
  <si>
    <t>A</t>
  </si>
  <si>
    <t>Occupied No Notice</t>
  </si>
  <si>
    <t>Smith, Alexander</t>
  </si>
  <si>
    <t>Resident</t>
  </si>
  <si>
    <t>Rent</t>
  </si>
  <si>
    <t>354082417</t>
  </si>
  <si>
    <t>04/01/2025</t>
  </si>
  <si>
    <t>Charge Total:</t>
  </si>
  <si>
    <t>14-1415</t>
  </si>
  <si>
    <t>A</t>
  </si>
  <si>
    <t>Occupied No Notice</t>
  </si>
  <si>
    <t>Ramirez, Berenisse</t>
  </si>
  <si>
    <t>Resident</t>
  </si>
  <si>
    <t>Amenity Rent</t>
  </si>
  <si>
    <t>354082327</t>
  </si>
  <si>
    <t>04/01/2025</t>
  </si>
  <si>
    <t>Rent</t>
  </si>
  <si>
    <t>354082376</t>
  </si>
  <si>
    <t>04/01/2025</t>
  </si>
  <si>
    <t>Concession-Resident</t>
  </si>
  <si>
    <t>354082552</t>
  </si>
  <si>
    <t>04/01/2025</t>
  </si>
  <si>
    <t>Charge Total:</t>
  </si>
  <si>
    <t>14-1416</t>
  </si>
  <si>
    <t>A</t>
  </si>
  <si>
    <t>Occupied No Notice</t>
  </si>
  <si>
    <t>Moreno Martin, Luis</t>
  </si>
  <si>
    <t>Resident</t>
  </si>
  <si>
    <t>Amenity Rent</t>
  </si>
  <si>
    <t>354082423</t>
  </si>
  <si>
    <t>04/01/2025</t>
  </si>
  <si>
    <t>Rent</t>
  </si>
  <si>
    <t>354082483</t>
  </si>
  <si>
    <t>04/01/2025</t>
  </si>
  <si>
    <t>Charge Total:</t>
  </si>
  <si>
    <t>15-1501</t>
  </si>
  <si>
    <t>C</t>
  </si>
  <si>
    <t>Occupied No Notice</t>
  </si>
  <si>
    <t>Roman, Nadiella</t>
  </si>
  <si>
    <t>Resident</t>
  </si>
  <si>
    <t>Rent</t>
  </si>
  <si>
    <t>354082472</t>
  </si>
  <si>
    <t>04/01/2025</t>
  </si>
  <si>
    <t>Charge Total:</t>
  </si>
  <si>
    <t>15-1502</t>
  </si>
  <si>
    <t>C</t>
  </si>
  <si>
    <t>Occupied No Notice</t>
  </si>
  <si>
    <t>Copley, Braiden</t>
  </si>
  <si>
    <t>Resident</t>
  </si>
  <si>
    <t>Month to Month Rent</t>
  </si>
  <si>
    <t>354082560</t>
  </si>
  <si>
    <t>04/01/2025</t>
  </si>
  <si>
    <t>Month to Month Rent</t>
  </si>
  <si>
    <t>354093874</t>
  </si>
  <si>
    <t>04/01/2025</t>
  </si>
  <si>
    <t>Rent</t>
  </si>
  <si>
    <t>354093876</t>
  </si>
  <si>
    <t>04/01/2025</t>
  </si>
  <si>
    <t>Month-to-Month Fee</t>
  </si>
  <si>
    <t>354082486</t>
  </si>
  <si>
    <t>04/01/2025</t>
  </si>
  <si>
    <t>Month-to-Month Fee</t>
  </si>
  <si>
    <t>354093875</t>
  </si>
  <si>
    <t>04/01/2025</t>
  </si>
  <si>
    <t>Charge Total:</t>
  </si>
  <si>
    <t>15-1503</t>
  </si>
  <si>
    <t>C</t>
  </si>
  <si>
    <t>Occupied No Notice</t>
  </si>
  <si>
    <t>Aycock, Wes</t>
  </si>
  <si>
    <t>Resident</t>
  </si>
  <si>
    <t>Rent</t>
  </si>
  <si>
    <t>354082648</t>
  </si>
  <si>
    <t>04/01/2025</t>
  </si>
  <si>
    <t>Parking/Carport/Garage</t>
  </si>
  <si>
    <t>354082425</t>
  </si>
  <si>
    <t>04/01/2025</t>
  </si>
  <si>
    <t>Parking/Carport/Garage</t>
  </si>
  <si>
    <t>354082607</t>
  </si>
  <si>
    <t>04/01/2025</t>
  </si>
  <si>
    <t>Charge Total:</t>
  </si>
  <si>
    <t>15-1504</t>
  </si>
  <si>
    <t>C</t>
  </si>
  <si>
    <t>Occupied No Notice</t>
  </si>
  <si>
    <t>Regalado Espinosa, Ivan</t>
  </si>
  <si>
    <t>Resident</t>
  </si>
  <si>
    <t>Amenity Rent</t>
  </si>
  <si>
    <t>354082599</t>
  </si>
  <si>
    <t>04/01/2025</t>
  </si>
  <si>
    <t>Rent</t>
  </si>
  <si>
    <t>354082561</t>
  </si>
  <si>
    <t>04/01/2025</t>
  </si>
  <si>
    <t>Parking/Carport/Garage</t>
  </si>
  <si>
    <t>354082333</t>
  </si>
  <si>
    <t>04/01/2025</t>
  </si>
  <si>
    <t>Charge Total:</t>
  </si>
  <si>
    <t>15-1505</t>
  </si>
  <si>
    <t>C</t>
  </si>
  <si>
    <t>Occupied No Notice</t>
  </si>
  <si>
    <t>Hernandez, Orelvis</t>
  </si>
  <si>
    <t>Resident</t>
  </si>
  <si>
    <t>Amenity Rent</t>
  </si>
  <si>
    <t>354082352</t>
  </si>
  <si>
    <t>04/01/2025</t>
  </si>
  <si>
    <t>Rent</t>
  </si>
  <si>
    <t>354082549</t>
  </si>
  <si>
    <t>04/01/2025</t>
  </si>
  <si>
    <t>Parking/Carport/Garage</t>
  </si>
  <si>
    <t>354082301</t>
  </si>
  <si>
    <t>04/01/2025</t>
  </si>
  <si>
    <t>Charge Total:</t>
  </si>
  <si>
    <t>15-1506</t>
  </si>
  <si>
    <t>C</t>
  </si>
  <si>
    <t>Occupied No Notice</t>
  </si>
  <si>
    <t>Fransaw, Lenora</t>
  </si>
  <si>
    <t>Resident</t>
  </si>
  <si>
    <t>Amenity Rent</t>
  </si>
  <si>
    <t>354082306</t>
  </si>
  <si>
    <t>04/01/2025</t>
  </si>
  <si>
    <t>Rent</t>
  </si>
  <si>
    <t>354082406</t>
  </si>
  <si>
    <t>04/01/2025</t>
  </si>
  <si>
    <t>Late Fee</t>
  </si>
  <si>
    <t>354422699</t>
  </si>
  <si>
    <t>04/04/2025</t>
  </si>
  <si>
    <t>Charge Total:</t>
  </si>
  <si>
    <t>15-1507</t>
  </si>
  <si>
    <t>C</t>
  </si>
  <si>
    <t>Occupied No Notice</t>
  </si>
  <si>
    <t>Moore, Keri</t>
  </si>
  <si>
    <t>Resident</t>
  </si>
  <si>
    <t>Rent</t>
  </si>
  <si>
    <t>354082545</t>
  </si>
  <si>
    <t>04/01/2025</t>
  </si>
  <si>
    <t>Parking/Carport/Garage</t>
  </si>
  <si>
    <t>354082650</t>
  </si>
  <si>
    <t>04/01/2025</t>
  </si>
  <si>
    <t>Renters Insurance Fine</t>
  </si>
  <si>
    <t>354041725</t>
  </si>
  <si>
    <t>04/01/2025</t>
  </si>
  <si>
    <t>Charge Total:</t>
  </si>
  <si>
    <t>15-1508</t>
  </si>
  <si>
    <t>C</t>
  </si>
  <si>
    <t>Occupied No Notice</t>
  </si>
  <si>
    <t>Arreguy, Dora</t>
  </si>
  <si>
    <t>Resident</t>
  </si>
  <si>
    <t>Rent</t>
  </si>
  <si>
    <t>354082557</t>
  </si>
  <si>
    <t>04/01/2025</t>
  </si>
  <si>
    <t>Charge Total:</t>
  </si>
  <si>
    <t>15-1509</t>
  </si>
  <si>
    <t>C</t>
  </si>
  <si>
    <t>Occupied No Notice</t>
  </si>
  <si>
    <t>Ortiz, Sergio</t>
  </si>
  <si>
    <t>Resident</t>
  </si>
  <si>
    <t>Amenity Rent</t>
  </si>
  <si>
    <t>354082626</t>
  </si>
  <si>
    <t>04/01/2025</t>
  </si>
  <si>
    <t>Rent</t>
  </si>
  <si>
    <t>354082455</t>
  </si>
  <si>
    <t>04/01/2025</t>
  </si>
  <si>
    <t>Charge Total:</t>
  </si>
  <si>
    <t>15-1510</t>
  </si>
  <si>
    <t>C</t>
  </si>
  <si>
    <t>Occupied No Notice</t>
  </si>
  <si>
    <t>Hernandez, Angel</t>
  </si>
  <si>
    <t>Resident</t>
  </si>
  <si>
    <t>Amenity Rent</t>
  </si>
  <si>
    <t>354082299</t>
  </si>
  <si>
    <t>04/01/2025</t>
  </si>
  <si>
    <t>Rent</t>
  </si>
  <si>
    <t>354082367</t>
  </si>
  <si>
    <t>04/01/2025</t>
  </si>
  <si>
    <t>Parking/Carport/Garage</t>
  </si>
  <si>
    <t>354082342</t>
  </si>
  <si>
    <t>04/01/2025</t>
  </si>
  <si>
    <t>Renters Insurance Fine</t>
  </si>
  <si>
    <t>354167199</t>
  </si>
  <si>
    <t>04/01/2025</t>
  </si>
  <si>
    <t>Charge Total:</t>
  </si>
  <si>
    <t>15-1511</t>
  </si>
  <si>
    <t>C</t>
  </si>
  <si>
    <t>Occupied No Notice</t>
  </si>
  <si>
    <t>Rodriguez Diaz, Maikel</t>
  </si>
  <si>
    <t>Resident</t>
  </si>
  <si>
    <t>Rent</t>
  </si>
  <si>
    <t>354082343</t>
  </si>
  <si>
    <t>04/01/2025</t>
  </si>
  <si>
    <t>Charge Total:</t>
  </si>
  <si>
    <t>15-1512</t>
  </si>
  <si>
    <t>C</t>
  </si>
  <si>
    <t>Vacant Unrented Not Ready</t>
  </si>
  <si>
    <t>-- Vacant --</t>
  </si>
  <si>
    <t>-</t>
  </si>
  <si>
    <t>Charge Total:</t>
  </si>
  <si>
    <t>16-1601</t>
  </si>
  <si>
    <t>D</t>
  </si>
  <si>
    <t>Occupied No Notice</t>
  </si>
  <si>
    <t>Sanchez, Jorge</t>
  </si>
  <si>
    <t>Resident</t>
  </si>
  <si>
    <t>Rent</t>
  </si>
  <si>
    <t>354082505</t>
  </si>
  <si>
    <t>04/01/2025</t>
  </si>
  <si>
    <t>Charge Total:</t>
  </si>
  <si>
    <t>16-1602</t>
  </si>
  <si>
    <t>D</t>
  </si>
  <si>
    <t>Occupied No Notice</t>
  </si>
  <si>
    <t>Exposito, Magdiel</t>
  </si>
  <si>
    <t>Resident</t>
  </si>
  <si>
    <t>Amenity Rent</t>
  </si>
  <si>
    <t>354082391</t>
  </si>
  <si>
    <t>04/01/2025</t>
  </si>
  <si>
    <t>Rent</t>
  </si>
  <si>
    <t>354082542</t>
  </si>
  <si>
    <t>04/01/2025</t>
  </si>
  <si>
    <t>Charge Total:</t>
  </si>
  <si>
    <t>16-1603</t>
  </si>
  <si>
    <t>D</t>
  </si>
  <si>
    <t>Occupied No Notice</t>
  </si>
  <si>
    <t>Butler, Jordyn</t>
  </si>
  <si>
    <t>Resident</t>
  </si>
  <si>
    <t>Amenity Rent</t>
  </si>
  <si>
    <t>354082554</t>
  </si>
  <si>
    <t>04/01/2025</t>
  </si>
  <si>
    <t>Rent</t>
  </si>
  <si>
    <t>354082431</t>
  </si>
  <si>
    <t>04/01/2025</t>
  </si>
  <si>
    <t>Charge Total:</t>
  </si>
  <si>
    <t>16-1604</t>
  </si>
  <si>
    <t>D</t>
  </si>
  <si>
    <t>Occupied No Notice</t>
  </si>
  <si>
    <t>Ortiz, Nidia</t>
  </si>
  <si>
    <t>Resident</t>
  </si>
  <si>
    <t>Rent</t>
  </si>
  <si>
    <t>354082441</t>
  </si>
  <si>
    <t>04/01/2025</t>
  </si>
  <si>
    <t>Parking/Carport/Garage</t>
  </si>
  <si>
    <t>354082366</t>
  </si>
  <si>
    <t>04/01/2025</t>
  </si>
  <si>
    <t>Charge Total:</t>
  </si>
  <si>
    <t>16-1605</t>
  </si>
  <si>
    <t>D</t>
  </si>
  <si>
    <t>Occupied No Notice</t>
  </si>
  <si>
    <t>Phillips, Briann</t>
  </si>
  <si>
    <t>Resident</t>
  </si>
  <si>
    <t>Amenity Rent</t>
  </si>
  <si>
    <t>354082652</t>
  </si>
  <si>
    <t>04/01/2025</t>
  </si>
  <si>
    <t>Rent</t>
  </si>
  <si>
    <t>354082512</t>
  </si>
  <si>
    <t>04/01/2025</t>
  </si>
  <si>
    <t>Parking/Carport/Garage</t>
  </si>
  <si>
    <t>354082513</t>
  </si>
  <si>
    <t>04/01/2025</t>
  </si>
  <si>
    <t>Charge Total:</t>
  </si>
  <si>
    <t>16-1606</t>
  </si>
  <si>
    <t>D</t>
  </si>
  <si>
    <t>Vacant Rented Not Ready</t>
  </si>
  <si>
    <t>-- Vacant --</t>
  </si>
  <si>
    <t>-</t>
  </si>
  <si>
    <t>Charge Total:</t>
  </si>
  <si>
    <t>16-1607</t>
  </si>
  <si>
    <t>D</t>
  </si>
  <si>
    <t>Occupied No Notice</t>
  </si>
  <si>
    <t>Franco Gaspar, Yasel</t>
  </si>
  <si>
    <t>Resident</t>
  </si>
  <si>
    <t>Amenity Rent</t>
  </si>
  <si>
    <t>354082504</t>
  </si>
  <si>
    <t>04/01/2025</t>
  </si>
  <si>
    <t>Rent</t>
  </si>
  <si>
    <t>354082429</t>
  </si>
  <si>
    <t>04/01/2025</t>
  </si>
  <si>
    <t>Charge Total:</t>
  </si>
  <si>
    <t>16-1608</t>
  </si>
  <si>
    <t>D</t>
  </si>
  <si>
    <t>Notice Unrented</t>
  </si>
  <si>
    <t>RUIZ ARVIZU, CLAUDIA</t>
  </si>
  <si>
    <t>Resident</t>
  </si>
  <si>
    <t>Rent</t>
  </si>
  <si>
    <t>354082591</t>
  </si>
  <si>
    <t>04/01/2025</t>
  </si>
  <si>
    <t>Parking/Carport/Garage</t>
  </si>
  <si>
    <t>354082573</t>
  </si>
  <si>
    <t>04/01/2025</t>
  </si>
  <si>
    <t>Charge Total:</t>
  </si>
  <si>
    <t>17-1701</t>
  </si>
  <si>
    <t>B</t>
  </si>
  <si>
    <t>Notice Unrented</t>
  </si>
  <si>
    <t>Cobian, Julio</t>
  </si>
  <si>
    <t>Resident</t>
  </si>
  <si>
    <t>Amenity Rent</t>
  </si>
  <si>
    <t>354082649</t>
  </si>
  <si>
    <t>04/01/2025</t>
  </si>
  <si>
    <t>Rent</t>
  </si>
  <si>
    <t>354082590</t>
  </si>
  <si>
    <t>04/01/2025</t>
  </si>
  <si>
    <t>Charge Total:</t>
  </si>
  <si>
    <t>17-1702</t>
  </si>
  <si>
    <t>B</t>
  </si>
  <si>
    <t>Occupied No Notice</t>
  </si>
  <si>
    <t>Guerra, Luis</t>
  </si>
  <si>
    <t>Resident</t>
  </si>
  <si>
    <t>Amenity Rent</t>
  </si>
  <si>
    <t>354082500</t>
  </si>
  <si>
    <t>04/01/2025</t>
  </si>
  <si>
    <t>Rent</t>
  </si>
  <si>
    <t>354082477</t>
  </si>
  <si>
    <t>04/01/2025</t>
  </si>
  <si>
    <t>Charge Total:</t>
  </si>
  <si>
    <t>17-1703</t>
  </si>
  <si>
    <t>B</t>
  </si>
  <si>
    <t>Occupied No Notice</t>
  </si>
  <si>
    <t>Akpobome, Titilayo</t>
  </si>
  <si>
    <t>Resident</t>
  </si>
  <si>
    <t>Amenity Rent</t>
  </si>
  <si>
    <t>354082339</t>
  </si>
  <si>
    <t>04/01/2025</t>
  </si>
  <si>
    <t>Rent</t>
  </si>
  <si>
    <t>354082325</t>
  </si>
  <si>
    <t>04/01/2025</t>
  </si>
  <si>
    <t>Charge Total:</t>
  </si>
  <si>
    <t>17-1704</t>
  </si>
  <si>
    <t>B</t>
  </si>
  <si>
    <t>Occupied No Notice</t>
  </si>
  <si>
    <t>Watkins, Brenda</t>
  </si>
  <si>
    <t>Resident</t>
  </si>
  <si>
    <t>Amenity Rent</t>
  </si>
  <si>
    <t>354082489</t>
  </si>
  <si>
    <t>04/01/2025</t>
  </si>
  <si>
    <t>Rent</t>
  </si>
  <si>
    <t>354082587</t>
  </si>
  <si>
    <t>04/01/2025</t>
  </si>
  <si>
    <t>Concession-Resident</t>
  </si>
  <si>
    <t>354082456</t>
  </si>
  <si>
    <t>04/01/2025</t>
  </si>
  <si>
    <t>Charge Total:</t>
  </si>
  <si>
    <t>17-1705</t>
  </si>
  <si>
    <t>B</t>
  </si>
  <si>
    <t>Occupied No Notice</t>
  </si>
  <si>
    <t>Brooks, Jakkia</t>
  </si>
  <si>
    <t>Resident</t>
  </si>
  <si>
    <t>Amenity Rent</t>
  </si>
  <si>
    <t>354082419</t>
  </si>
  <si>
    <t>04/01/2025</t>
  </si>
  <si>
    <t>Rent</t>
  </si>
  <si>
    <t>354082604</t>
  </si>
  <si>
    <t>04/01/2025</t>
  </si>
  <si>
    <t>Charge Total:</t>
  </si>
  <si>
    <t>17-1706</t>
  </si>
  <si>
    <t>B</t>
  </si>
  <si>
    <t>Vacant Unrented Ready</t>
  </si>
  <si>
    <t>-- Vacant --</t>
  </si>
  <si>
    <t>-</t>
  </si>
  <si>
    <t>Charge Total:</t>
  </si>
  <si>
    <t>17-1707</t>
  </si>
  <si>
    <t>B</t>
  </si>
  <si>
    <t>Occupied No Notice</t>
  </si>
  <si>
    <t>Wright, Phillip</t>
  </si>
  <si>
    <t>Resident</t>
  </si>
  <si>
    <t>Rent</t>
  </si>
  <si>
    <t>354082535</t>
  </si>
  <si>
    <t>04/01/2025</t>
  </si>
  <si>
    <t>Charge Total:</t>
  </si>
  <si>
    <t>17-1708</t>
  </si>
  <si>
    <t>B</t>
  </si>
  <si>
    <t>Occupied No Notice</t>
  </si>
  <si>
    <t>Rivero, Victor</t>
  </si>
  <si>
    <t>Resident</t>
  </si>
  <si>
    <t>Amenity Rent</t>
  </si>
  <si>
    <t>354082321</t>
  </si>
  <si>
    <t>04/01/2025</t>
  </si>
  <si>
    <t>Rent</t>
  </si>
  <si>
    <t>354082394</t>
  </si>
  <si>
    <t>04/01/2025</t>
  </si>
  <si>
    <t>Charge Total:</t>
  </si>
  <si>
    <t>17-1709</t>
  </si>
  <si>
    <t>B</t>
  </si>
  <si>
    <t>Occupied No Notice</t>
  </si>
  <si>
    <t>Tirse Martin, Roberto</t>
  </si>
  <si>
    <t>Resident</t>
  </si>
  <si>
    <t>Amenity Rent</t>
  </si>
  <si>
    <t>354082527</t>
  </si>
  <si>
    <t>04/01/2025</t>
  </si>
  <si>
    <t>Rent</t>
  </si>
  <si>
    <t>354082379</t>
  </si>
  <si>
    <t>04/01/2025</t>
  </si>
  <si>
    <t>Parking/Carport/Garage</t>
  </si>
  <si>
    <t>354082612</t>
  </si>
  <si>
    <t>04/01/2025</t>
  </si>
  <si>
    <t>Charge Total:</t>
  </si>
  <si>
    <t>17-1710</t>
  </si>
  <si>
    <t>B</t>
  </si>
  <si>
    <t>Occupied No Notice</t>
  </si>
  <si>
    <t>Aguilar, Jasmine</t>
  </si>
  <si>
    <t>Resident</t>
  </si>
  <si>
    <t>Rent</t>
  </si>
  <si>
    <t>354082479</t>
  </si>
  <si>
    <t>04/01/2025</t>
  </si>
  <si>
    <t>Parking/Carport/Garage</t>
  </si>
  <si>
    <t>354082571</t>
  </si>
  <si>
    <t>04/01/2025</t>
  </si>
  <si>
    <t>Charge Total:</t>
  </si>
  <si>
    <t>17-1711</t>
  </si>
  <si>
    <t>B</t>
  </si>
  <si>
    <t>Occupied No Notice</t>
  </si>
  <si>
    <t>Evans, Shawn</t>
  </si>
  <si>
    <t>Resident</t>
  </si>
  <si>
    <t>Rent</t>
  </si>
  <si>
    <t>354082465</t>
  </si>
  <si>
    <t>04/01/2025</t>
  </si>
  <si>
    <t>Parking/Carport/Garage</t>
  </si>
  <si>
    <t>354426356</t>
  </si>
  <si>
    <t>04/04/2025</t>
  </si>
  <si>
    <t>Renters Insurance Fine</t>
  </si>
  <si>
    <t>354041786</t>
  </si>
  <si>
    <t>04/01/2025</t>
  </si>
  <si>
    <t>Charge Total:</t>
  </si>
  <si>
    <t>17-1712</t>
  </si>
  <si>
    <t>B</t>
  </si>
  <si>
    <t>Occupied No Notice</t>
  </si>
  <si>
    <t>Nunez, Rigo</t>
  </si>
  <si>
    <t>Resident</t>
  </si>
  <si>
    <t>Rent</t>
  </si>
  <si>
    <t>354082410</t>
  </si>
  <si>
    <t>04/01/2025</t>
  </si>
  <si>
    <t>Charge Total:</t>
  </si>
  <si>
    <t>17-1713</t>
  </si>
  <si>
    <t>B</t>
  </si>
  <si>
    <t>Vacant Rented Not Ready</t>
  </si>
  <si>
    <t>-- Vacant --</t>
  </si>
  <si>
    <t>-</t>
  </si>
  <si>
    <t>Charge Total:</t>
  </si>
  <si>
    <t>17-1714</t>
  </si>
  <si>
    <t>B</t>
  </si>
  <si>
    <t>Occupied No Notice</t>
  </si>
  <si>
    <t>Strong, Pierre</t>
  </si>
  <si>
    <t>Resident</t>
  </si>
  <si>
    <t>Rent</t>
  </si>
  <si>
    <t>354082370</t>
  </si>
  <si>
    <t>04/01/2025</t>
  </si>
  <si>
    <t>Parking/Carport/Garage</t>
  </si>
  <si>
    <t>354082525</t>
  </si>
  <si>
    <t>04/01/2025</t>
  </si>
  <si>
    <t>Parking/Carport/Garage</t>
  </si>
  <si>
    <t>354082635</t>
  </si>
  <si>
    <t>04/01/2025</t>
  </si>
  <si>
    <t>Charge Total:</t>
  </si>
  <si>
    <t>17-1715</t>
  </si>
  <si>
    <t>B</t>
  </si>
  <si>
    <t>Occupied No Notice</t>
  </si>
  <si>
    <t>Valdez, Mariano</t>
  </si>
  <si>
    <t>Resident</t>
  </si>
  <si>
    <t>Rent</t>
  </si>
  <si>
    <t>354082603</t>
  </si>
  <si>
    <t>04/01/2025</t>
  </si>
  <si>
    <t>Charge Total:</t>
  </si>
  <si>
    <t>17-1716</t>
  </si>
  <si>
    <t>B</t>
  </si>
  <si>
    <t>Occupied No Notice</t>
  </si>
  <si>
    <t>Garcia Rivera, Barbara</t>
  </si>
  <si>
    <t>Resident</t>
  </si>
  <si>
    <t>Amenity Rent</t>
  </si>
  <si>
    <t>354082403</t>
  </si>
  <si>
    <t>04/01/2025</t>
  </si>
  <si>
    <t>Rent</t>
  </si>
  <si>
    <t>354082501</t>
  </si>
  <si>
    <t>04/01/2025</t>
  </si>
  <si>
    <t>Charge Total:</t>
  </si>
  <si>
    <t>18-1801</t>
  </si>
  <si>
    <t>E</t>
  </si>
  <si>
    <t>Occupied No Notice</t>
  </si>
  <si>
    <t>Hill, Beverly</t>
  </si>
  <si>
    <t>Resident</t>
  </si>
  <si>
    <t>Rent</t>
  </si>
  <si>
    <t>354082628</t>
  </si>
  <si>
    <t>04/01/2025</t>
  </si>
  <si>
    <t>Concession-Resident</t>
  </si>
  <si>
    <t>354082418</t>
  </si>
  <si>
    <t>04/01/2025</t>
  </si>
  <si>
    <t>Parking/Carport/Garage</t>
  </si>
  <si>
    <t>354082311</t>
  </si>
  <si>
    <t>04/01/2025</t>
  </si>
  <si>
    <t>Charge Total:</t>
  </si>
  <si>
    <t>18-1802</t>
  </si>
  <si>
    <t>E</t>
  </si>
  <si>
    <t>Occupied No Notice</t>
  </si>
  <si>
    <t>Cowden, Scott</t>
  </si>
  <si>
    <t>Resident</t>
  </si>
  <si>
    <t>Rent</t>
  </si>
  <si>
    <t>354082422</t>
  </si>
  <si>
    <t>04/01/2025</t>
  </si>
  <si>
    <t>Late Fee</t>
  </si>
  <si>
    <t>354422686</t>
  </si>
  <si>
    <t>04/04/2025</t>
  </si>
  <si>
    <t>Parking/Carport/Garage</t>
  </si>
  <si>
    <t>354082617</t>
  </si>
  <si>
    <t>04/01/2025</t>
  </si>
  <si>
    <t>Parking/Carport/Garage</t>
  </si>
  <si>
    <t>354082558</t>
  </si>
  <si>
    <t>04/01/2025</t>
  </si>
  <si>
    <t>Renters Insurance Fine</t>
  </si>
  <si>
    <t>354041726</t>
  </si>
  <si>
    <t>04/01/2025</t>
  </si>
  <si>
    <t>Charge Total:</t>
  </si>
  <si>
    <t>18-1803</t>
  </si>
  <si>
    <t>E</t>
  </si>
  <si>
    <t>Occupied No Notice</t>
  </si>
  <si>
    <t>Consuegra, Yudelis</t>
  </si>
  <si>
    <t>Resident</t>
  </si>
  <si>
    <t>Amenity Rent</t>
  </si>
  <si>
    <t>354082338</t>
  </si>
  <si>
    <t>04/01/2025</t>
  </si>
  <si>
    <t>Rent</t>
  </si>
  <si>
    <t>354082412</t>
  </si>
  <si>
    <t>04/01/2025</t>
  </si>
  <si>
    <t>Late Fee</t>
  </si>
  <si>
    <t>354422702</t>
  </si>
  <si>
    <t>04/04/2025</t>
  </si>
  <si>
    <t>Charge Total:</t>
  </si>
  <si>
    <t>18-1804</t>
  </si>
  <si>
    <t>E</t>
  </si>
  <si>
    <t>Occupied No Notice</t>
  </si>
  <si>
    <t>Castro, Andres</t>
  </si>
  <si>
    <t>Resident</t>
  </si>
  <si>
    <t>Rent</t>
  </si>
  <si>
    <t>354082495</t>
  </si>
  <si>
    <t>04/01/2025</t>
  </si>
  <si>
    <t>Parking/Carport/Garage</t>
  </si>
  <si>
    <t>354082302</t>
  </si>
  <si>
    <t>04/01/2025</t>
  </si>
  <si>
    <t>Charge Total:</t>
  </si>
  <si>
    <t>18-1805</t>
  </si>
  <si>
    <t>E</t>
  </si>
  <si>
    <t>Occupied No Notice</t>
  </si>
  <si>
    <t>Deanda, Rebecca</t>
  </si>
  <si>
    <t>Resident</t>
  </si>
  <si>
    <t>Rent</t>
  </si>
  <si>
    <t>354082444</t>
  </si>
  <si>
    <t>04/01/2025</t>
  </si>
  <si>
    <t>Parking/Carport/Garage</t>
  </si>
  <si>
    <t>354082482</t>
  </si>
  <si>
    <t>04/01/2025</t>
  </si>
  <si>
    <t>Parking/Carport/Garage</t>
  </si>
  <si>
    <t>354082362</t>
  </si>
  <si>
    <t>04/01/2025</t>
  </si>
  <si>
    <t>Charge Total:</t>
  </si>
  <si>
    <t>18-1806</t>
  </si>
  <si>
    <t>E</t>
  </si>
  <si>
    <t>Occupied No Notice</t>
  </si>
  <si>
    <t>ONeill, John Patrick Ezekeil</t>
  </si>
  <si>
    <t>Resident</t>
  </si>
  <si>
    <t>Rent</t>
  </si>
  <si>
    <t>354082606</t>
  </si>
  <si>
    <t>04/01/2025</t>
  </si>
  <si>
    <t>Late Fee</t>
  </si>
  <si>
    <t>354422687</t>
  </si>
  <si>
    <t>04/04/2025</t>
  </si>
  <si>
    <t>Charge Total:</t>
  </si>
  <si>
    <t>18-1807</t>
  </si>
  <si>
    <t>E</t>
  </si>
  <si>
    <t>Occupied No Notice</t>
  </si>
  <si>
    <t>Angarica Angarica, Arsenio</t>
  </si>
  <si>
    <t>Resident</t>
  </si>
  <si>
    <t>Rent</t>
  </si>
  <si>
    <t>354082605</t>
  </si>
  <si>
    <t>04/01/2025</t>
  </si>
  <si>
    <t>Parking/Carport/Garage</t>
  </si>
  <si>
    <t>354082619</t>
  </si>
  <si>
    <t>04/01/2025</t>
  </si>
  <si>
    <t>Charge Total:</t>
  </si>
  <si>
    <t>18-1808</t>
  </si>
  <si>
    <t>E</t>
  </si>
  <si>
    <t>Occupied No Notice</t>
  </si>
  <si>
    <t>Wright, Thearon</t>
  </si>
  <si>
    <t>Resident</t>
  </si>
  <si>
    <t>Amenity Rent</t>
  </si>
  <si>
    <t>354082625</t>
  </si>
  <si>
    <t>04/01/2025</t>
  </si>
  <si>
    <t>Rent</t>
  </si>
  <si>
    <t>354082655</t>
  </si>
  <si>
    <t>04/01/2025</t>
  </si>
  <si>
    <t>Late Fee</t>
  </si>
  <si>
    <t>354422690</t>
  </si>
  <si>
    <t>04/04/2025</t>
  </si>
  <si>
    <t>Charge Total:</t>
  </si>
  <si>
    <t>Cimarron Place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</si>
  <si>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</si>
  <si>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</si>
  <si>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</si>
  <si>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</si>
  <si>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</si>
  <si>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</si>
  <si>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</si>
  <si>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</si>
  <si>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</si>
  <si>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</si>
  <si>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</si>
  <si>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</si>
  <si>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</si>
  <si>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</si>
  <si>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</si>
  <si>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</si>
  <si>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Cimarron Place Apartments</t>
  </si>
  <si>
    <t>Notice Rented</t>
  </si>
  <si>
    <t>Cimarron Place Apartments</t>
  </si>
  <si>
    <t>Notice Unrented</t>
  </si>
  <si>
    <t>Cimarron Place Apartments</t>
  </si>
  <si>
    <t>Total Occupied Units</t>
  </si>
  <si>
    <t>Vacant Rented Ready</t>
  </si>
  <si>
    <t>Cimarron Place Apartments</t>
  </si>
  <si>
    <t>Vacant Rented Not Ready</t>
  </si>
  <si>
    <t>Cimarron Place Apartments</t>
  </si>
  <si>
    <t>Vacant Unrented Ready</t>
  </si>
  <si>
    <t>Cimarron Place Apartments</t>
  </si>
  <si>
    <t>Vacant Unrented Not Ready</t>
  </si>
  <si>
    <t>Cimarron Place Apartments</t>
  </si>
  <si>
    <t>Total Vacant Units</t>
  </si>
  <si>
    <t>Total Rentable Units</t>
  </si>
  <si>
    <t>Charge Code Summary</t>
  </si>
  <si>
    <t>Charge Code</t>
  </si>
  <si>
    <t>Scheduled</t>
  </si>
  <si>
    <t>Ledger: Resident</t>
  </si>
  <si>
    <t>Administration Fee</t>
  </si>
  <si>
    <t>Amenity Rent</t>
  </si>
  <si>
    <t>Application Fee</t>
  </si>
  <si>
    <t>Concession-Resident</t>
  </si>
  <si>
    <t>Late Fee</t>
  </si>
  <si>
    <t>Month-to-Month Fee</t>
  </si>
  <si>
    <t>Month to Month Rent</t>
  </si>
  <si>
    <t>Parking/Carport/Garage</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</si>
  <si>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</si>
  <si>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</si>
  <si>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</si>
  <si>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</si>
  <si>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</si>
  <si>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</si>
  <si>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</si>
  <si>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</si>
  <si>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</si>
  <si>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</si>
  <si>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</si>
  <si>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</si>
  <si>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</si>
  <si>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</si>
  <si>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</si>
  <si>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</si>
  <si>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</si>
  <si>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</si>
  <si>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</si>
  <si>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</si>
  <si>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</si>
  <si>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</si>
  <si>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Selected report filters returned no data</t>
  </si>
  <si>
    <t>Rent Roll Valencedocs</t>
  </si>
  <si>
    <t>Country Crest Townhomes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</si>
  <si>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</si>
  <si>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</si>
  <si>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</si>
  <si>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</si>
  <si>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</si>
  <si>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</si>
  <si>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</si>
  <si>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</si>
  <si>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</si>
  <si>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</si>
  <si>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</si>
  <si>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</si>
  <si>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</si>
  <si>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</si>
  <si>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</si>
  <si>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</si>
  <si>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</si>
  <si>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</si>
  <si>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</si>
  <si>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</si>
  <si>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01-001</t>
  </si>
  <si>
    <t>2 bed/1.5 bath</t>
  </si>
  <si>
    <t>Occupied No Notice</t>
  </si>
  <si>
    <t>Garnsey, Donald</t>
  </si>
  <si>
    <t>Resident</t>
  </si>
  <si>
    <t>Amenity Rent</t>
  </si>
  <si>
    <t>354066735</t>
  </si>
  <si>
    <t>04/01/2025</t>
  </si>
  <si>
    <t>Amenity Rent</t>
  </si>
  <si>
    <t>354066874</t>
  </si>
  <si>
    <t>04/01/2025</t>
  </si>
  <si>
    <t>Rent</t>
  </si>
  <si>
    <t>354066882</t>
  </si>
  <si>
    <t>04/01/2025</t>
  </si>
  <si>
    <t>Charge Total:</t>
  </si>
  <si>
    <t>01-002</t>
  </si>
  <si>
    <t>2 bed/1.5 bath</t>
  </si>
  <si>
    <t>Occupied No Notice</t>
  </si>
  <si>
    <t>Ramos, Noel</t>
  </si>
  <si>
    <t>Resident</t>
  </si>
  <si>
    <t>Amenity Rent</t>
  </si>
  <si>
    <t>354066908</t>
  </si>
  <si>
    <t>04/01/2025</t>
  </si>
  <si>
    <t>Rent</t>
  </si>
  <si>
    <t>354066821</t>
  </si>
  <si>
    <t>04/01/2025</t>
  </si>
  <si>
    <t>Pet Charge</t>
  </si>
  <si>
    <t>354280333</t>
  </si>
  <si>
    <t>04/01/2025</t>
  </si>
  <si>
    <t>Charge Total:</t>
  </si>
  <si>
    <t>01-003</t>
  </si>
  <si>
    <t>2 bed/1.5 bath</t>
  </si>
  <si>
    <t>Occupied No Notice</t>
  </si>
  <si>
    <t>Hernandez Herrera, Adiarys</t>
  </si>
  <si>
    <t>Resident</t>
  </si>
  <si>
    <t>Amenity Rent</t>
  </si>
  <si>
    <t>354066982</t>
  </si>
  <si>
    <t>04/01/2025</t>
  </si>
  <si>
    <t>Rent</t>
  </si>
  <si>
    <t>354066740</t>
  </si>
  <si>
    <t>04/01/2025</t>
  </si>
  <si>
    <t>Charge Total:</t>
  </si>
  <si>
    <t>01-004</t>
  </si>
  <si>
    <t>2 bed/1.5 bath</t>
  </si>
  <si>
    <t>Occupied No Notice</t>
  </si>
  <si>
    <t>Hernandez Ricardo, Luis</t>
  </si>
  <si>
    <t>Resident</t>
  </si>
  <si>
    <t>Amenity Rent</t>
  </si>
  <si>
    <t>354066705</t>
  </si>
  <si>
    <t>04/01/2025</t>
  </si>
  <si>
    <t>Rent</t>
  </si>
  <si>
    <t>354066809</t>
  </si>
  <si>
    <t>04/01/2025</t>
  </si>
  <si>
    <t>Charge Total:</t>
  </si>
  <si>
    <t>01-005</t>
  </si>
  <si>
    <t>2 bed/1.5 bath</t>
  </si>
  <si>
    <t>Occupied No Notice</t>
  </si>
  <si>
    <t>Lopez, Veronica</t>
  </si>
  <si>
    <t>Resident</t>
  </si>
  <si>
    <t>Amenity Rent</t>
  </si>
  <si>
    <t>354066968</t>
  </si>
  <si>
    <t>04/01/2025</t>
  </si>
  <si>
    <t>Rent</t>
  </si>
  <si>
    <t>354066860</t>
  </si>
  <si>
    <t>04/01/2025</t>
  </si>
  <si>
    <t>Charge Total:</t>
  </si>
  <si>
    <t>01-006</t>
  </si>
  <si>
    <t>2 bed/1.5 bath</t>
  </si>
  <si>
    <t>Occupied No Notice</t>
  </si>
  <si>
    <t>Cortez, Raul</t>
  </si>
  <si>
    <t>Resident</t>
  </si>
  <si>
    <t>Amenity Rent</t>
  </si>
  <si>
    <t>354066844</t>
  </si>
  <si>
    <t>04/01/2025</t>
  </si>
  <si>
    <t>Rent</t>
  </si>
  <si>
    <t>354066743</t>
  </si>
  <si>
    <t>04/01/2025</t>
  </si>
  <si>
    <t>Charge Total:</t>
  </si>
  <si>
    <t>02-007</t>
  </si>
  <si>
    <t>3 bed/2.5 bath</t>
  </si>
  <si>
    <t>Occupied No Notice</t>
  </si>
  <si>
    <t>Burns, Chad</t>
  </si>
  <si>
    <t>Resident</t>
  </si>
  <si>
    <t>Rent</t>
  </si>
  <si>
    <t>354066802</t>
  </si>
  <si>
    <t>04/01/2025</t>
  </si>
  <si>
    <t>Charge Total:</t>
  </si>
  <si>
    <t>02-008</t>
  </si>
  <si>
    <t>3 bed/2.5 bath</t>
  </si>
  <si>
    <t>Occupied No Notice</t>
  </si>
  <si>
    <t>Tarin, Rebecca</t>
  </si>
  <si>
    <t>Resident</t>
  </si>
  <si>
    <t>Amenity Rent</t>
  </si>
  <si>
    <t>354066720</t>
  </si>
  <si>
    <t>04/01/2025</t>
  </si>
  <si>
    <t>Rent</t>
  </si>
  <si>
    <t>354066757</t>
  </si>
  <si>
    <t>04/01/2025</t>
  </si>
  <si>
    <t>Charge Total:</t>
  </si>
  <si>
    <t>02-009</t>
  </si>
  <si>
    <t>3 bed/2.5 bath</t>
  </si>
  <si>
    <t>Occupied No Notice</t>
  </si>
  <si>
    <t>Cousin, Fernando</t>
  </si>
  <si>
    <t>Resident</t>
  </si>
  <si>
    <t>Amenity Rent</t>
  </si>
  <si>
    <t>354066738</t>
  </si>
  <si>
    <t>04/01/2025</t>
  </si>
  <si>
    <t>Rent</t>
  </si>
  <si>
    <t>354066739</t>
  </si>
  <si>
    <t>04/01/2025</t>
  </si>
  <si>
    <t>Charge Total:</t>
  </si>
  <si>
    <t>02-010</t>
  </si>
  <si>
    <t>3 bed/2.5 bath</t>
  </si>
  <si>
    <t>Occupied No Notice</t>
  </si>
  <si>
    <t>Santistevan, Lawrence</t>
  </si>
  <si>
    <t>Resident</t>
  </si>
  <si>
    <t>Amenity Rent</t>
  </si>
  <si>
    <t>354066699</t>
  </si>
  <si>
    <t>04/01/2025</t>
  </si>
  <si>
    <t>Rent</t>
  </si>
  <si>
    <t>354066890</t>
  </si>
  <si>
    <t>04/01/2025</t>
  </si>
  <si>
    <t>Charge Total:</t>
  </si>
  <si>
    <t>03-011</t>
  </si>
  <si>
    <t>1 bed / 1 bath</t>
  </si>
  <si>
    <t>Occupied No Notice</t>
  </si>
  <si>
    <t>Duckworth, Dakkota</t>
  </si>
  <si>
    <t>Resident</t>
  </si>
  <si>
    <t>Amenity Rent</t>
  </si>
  <si>
    <t>354066793</t>
  </si>
  <si>
    <t>04/01/2025</t>
  </si>
  <si>
    <t>Rent</t>
  </si>
  <si>
    <t>354066749</t>
  </si>
  <si>
    <t>04/01/2025</t>
  </si>
  <si>
    <t>Charge Total:</t>
  </si>
  <si>
    <t>03-012</t>
  </si>
  <si>
    <t>1 bed / 1 bath</t>
  </si>
  <si>
    <t>Occupied No Notice</t>
  </si>
  <si>
    <t>Williams, Ronald</t>
  </si>
  <si>
    <t>Resident</t>
  </si>
  <si>
    <t>Rent</t>
  </si>
  <si>
    <t>354066832</t>
  </si>
  <si>
    <t>04/01/2025</t>
  </si>
  <si>
    <t>Charge Total:</t>
  </si>
  <si>
    <t>03-013</t>
  </si>
  <si>
    <t>1 bed / 1 bath</t>
  </si>
  <si>
    <t>Occupied No Notice</t>
  </si>
  <si>
    <t>Mathews, Kailey</t>
  </si>
  <si>
    <t>Resident</t>
  </si>
  <si>
    <t>Amenity Rent</t>
  </si>
  <si>
    <t>354066767</t>
  </si>
  <si>
    <t>04/01/2025</t>
  </si>
  <si>
    <t>Rent</t>
  </si>
  <si>
    <t>354066944</t>
  </si>
  <si>
    <t>04/01/2025</t>
  </si>
  <si>
    <t>Charge Total:</t>
  </si>
  <si>
    <t>03-014</t>
  </si>
  <si>
    <t>1 bed / 1 bath</t>
  </si>
  <si>
    <t>Occupied No Notice</t>
  </si>
  <si>
    <t>Ramirez, Leonard</t>
  </si>
  <si>
    <t>Resident</t>
  </si>
  <si>
    <t>Rent</t>
  </si>
  <si>
    <t>354066710</t>
  </si>
  <si>
    <t>04/01/2025</t>
  </si>
  <si>
    <t>Charge Total:</t>
  </si>
  <si>
    <t>03-015</t>
  </si>
  <si>
    <t>1 bed / 1 bath</t>
  </si>
  <si>
    <t>Occupied No Notice</t>
  </si>
  <si>
    <t>Heard, Jordan</t>
  </si>
  <si>
    <t>Resident</t>
  </si>
  <si>
    <t>Amenity Rent</t>
  </si>
  <si>
    <t>354066825</t>
  </si>
  <si>
    <t>04/01/2025</t>
  </si>
  <si>
    <t>Month to Month Rent</t>
  </si>
  <si>
    <t>354066870</t>
  </si>
  <si>
    <t>04/01/2025</t>
  </si>
  <si>
    <t>Concession-Partial Employee</t>
  </si>
  <si>
    <t>354066992</t>
  </si>
  <si>
    <t>04/01/2025</t>
  </si>
  <si>
    <t>Charge Total:</t>
  </si>
  <si>
    <t>03-016</t>
  </si>
  <si>
    <t>1 bed / 1 bath</t>
  </si>
  <si>
    <t>Occupied No Notice</t>
  </si>
  <si>
    <t>Chapman, Nathan</t>
  </si>
  <si>
    <t>Resident</t>
  </si>
  <si>
    <t>Amenity Rent</t>
  </si>
  <si>
    <t>354067044</t>
  </si>
  <si>
    <t>04/01/2025</t>
  </si>
  <si>
    <t>Rent</t>
  </si>
  <si>
    <t>354066975</t>
  </si>
  <si>
    <t>04/01/2025</t>
  </si>
  <si>
    <t>Charge Total:</t>
  </si>
  <si>
    <t>04-017</t>
  </si>
  <si>
    <t>1 bed / 1 bath</t>
  </si>
  <si>
    <t>Occupied No Notice</t>
  </si>
  <si>
    <t>Villa, Francisco</t>
  </si>
  <si>
    <t>Resident</t>
  </si>
  <si>
    <t>Amenity Rent</t>
  </si>
  <si>
    <t>354066744</t>
  </si>
  <si>
    <t>04/01/2025</t>
  </si>
  <si>
    <t>Rent</t>
  </si>
  <si>
    <t>354066938</t>
  </si>
  <si>
    <t>04/01/2025</t>
  </si>
  <si>
    <t>Charge Total:</t>
  </si>
  <si>
    <t>04-018</t>
  </si>
  <si>
    <t>1 bed / 1 bath</t>
  </si>
  <si>
    <t>Occupied No Notice</t>
  </si>
  <si>
    <t>Baulch, Byron</t>
  </si>
  <si>
    <t>Resident</t>
  </si>
  <si>
    <t>Amenity Rent</t>
  </si>
  <si>
    <t>354066985</t>
  </si>
  <si>
    <t>04/01/2025</t>
  </si>
  <si>
    <t>Rent</t>
  </si>
  <si>
    <t>354066708</t>
  </si>
  <si>
    <t>04/01/2025</t>
  </si>
  <si>
    <t>Charge Total:</t>
  </si>
  <si>
    <t>04-019</t>
  </si>
  <si>
    <t>1 bed / 1 bath</t>
  </si>
  <si>
    <t>Occupied No Notice</t>
  </si>
  <si>
    <t>Haring, Kelly</t>
  </si>
  <si>
    <t>Resident</t>
  </si>
  <si>
    <t>Amenity Rent</t>
  </si>
  <si>
    <t>354066787</t>
  </si>
  <si>
    <t>04/01/2025</t>
  </si>
  <si>
    <t>Rent</t>
  </si>
  <si>
    <t>354066959</t>
  </si>
  <si>
    <t>04/01/2025</t>
  </si>
  <si>
    <t>Charge Total:</t>
  </si>
  <si>
    <t>04-020</t>
  </si>
  <si>
    <t>1 bed / 1 bath</t>
  </si>
  <si>
    <t>Occupied No Notice</t>
  </si>
  <si>
    <t>Weaks, Stefanie</t>
  </si>
  <si>
    <t>Resident</t>
  </si>
  <si>
    <t>Rent</t>
  </si>
  <si>
    <t>354066835</t>
  </si>
  <si>
    <t>04/01/2025</t>
  </si>
  <si>
    <t>Charge Total:</t>
  </si>
  <si>
    <t>04-021</t>
  </si>
  <si>
    <t>1 bed / 1 bath</t>
  </si>
  <si>
    <t>Occupied No Notice</t>
  </si>
  <si>
    <t>Widner, Nancy</t>
  </si>
  <si>
    <t>Resident</t>
  </si>
  <si>
    <t>Rent</t>
  </si>
  <si>
    <t>354067063</t>
  </si>
  <si>
    <t>04/01/2025</t>
  </si>
  <si>
    <t>Charge Total:</t>
  </si>
  <si>
    <t>04-022</t>
  </si>
  <si>
    <t>1 bed / 1 bath</t>
  </si>
  <si>
    <t>Occupied No Notice</t>
  </si>
  <si>
    <t>Murry, Tori</t>
  </si>
  <si>
    <t>Resident</t>
  </si>
  <si>
    <t>Rent</t>
  </si>
  <si>
    <t>354066707</t>
  </si>
  <si>
    <t>04/01/2025</t>
  </si>
  <si>
    <t>Charge Total:</t>
  </si>
  <si>
    <t>05-023</t>
  </si>
  <si>
    <t>1 bed / 1 bath</t>
  </si>
  <si>
    <t>Occupied No Notice</t>
  </si>
  <si>
    <t>Alejo Gonzalez, Yanely</t>
  </si>
  <si>
    <t>Resident</t>
  </si>
  <si>
    <t>Amenity Rent</t>
  </si>
  <si>
    <t>354383650</t>
  </si>
  <si>
    <t>04/01/2025</t>
  </si>
  <si>
    <t>Amenity Rent</t>
  </si>
  <si>
    <t>354383649</t>
  </si>
  <si>
    <t>04/01/2025</t>
  </si>
  <si>
    <t>Amenity Rent</t>
  </si>
  <si>
    <t>354066858</t>
  </si>
  <si>
    <t>04/01/2025</t>
  </si>
  <si>
    <t>Month to Month Rent</t>
  </si>
  <si>
    <t>354066777</t>
  </si>
  <si>
    <t>04/01/2025</t>
  </si>
  <si>
    <t>Month to Month Rent</t>
  </si>
  <si>
    <t>354383647</t>
  </si>
  <si>
    <t>04/01/2025</t>
  </si>
  <si>
    <t>Rent</t>
  </si>
  <si>
    <t>354383651</t>
  </si>
  <si>
    <t>04/01/2025</t>
  </si>
  <si>
    <t>Month-to-Month Fee</t>
  </si>
  <si>
    <t>354066839</t>
  </si>
  <si>
    <t>04/01/2025</t>
  </si>
  <si>
    <t>Month-to-Month Fee</t>
  </si>
  <si>
    <t>354383648</t>
  </si>
  <si>
    <t>04/01/2025</t>
  </si>
  <si>
    <t>Charge Total:</t>
  </si>
  <si>
    <t>05-024</t>
  </si>
  <si>
    <t>1 bed / 1 bath</t>
  </si>
  <si>
    <t>Occupied No Notice</t>
  </si>
  <si>
    <t>Blancq, Donna</t>
  </si>
  <si>
    <t>Resident</t>
  </si>
  <si>
    <t>Amenity Rent</t>
  </si>
  <si>
    <t>354066880</t>
  </si>
  <si>
    <t>04/01/2025</t>
  </si>
  <si>
    <t>Rent</t>
  </si>
  <si>
    <t>354067009</t>
  </si>
  <si>
    <t>04/01/2025</t>
  </si>
  <si>
    <t>Charge Total:</t>
  </si>
  <si>
    <t>05-025</t>
  </si>
  <si>
    <t>1 bed / 1 bath</t>
  </si>
  <si>
    <t>Occupied No Notice</t>
  </si>
  <si>
    <t>Rodriguez, Pamela</t>
  </si>
  <si>
    <t>Resident</t>
  </si>
  <si>
    <t>Rent</t>
  </si>
  <si>
    <t>354066949</t>
  </si>
  <si>
    <t>04/01/2025</t>
  </si>
  <si>
    <t>Charge Total:</t>
  </si>
  <si>
    <t>05-026</t>
  </si>
  <si>
    <t>1 bed / 1 bath</t>
  </si>
  <si>
    <t>Occupied No Notice</t>
  </si>
  <si>
    <t>May, Brandy</t>
  </si>
  <si>
    <t>Resident</t>
  </si>
  <si>
    <t>Rent</t>
  </si>
  <si>
    <t>354066929</t>
  </si>
  <si>
    <t>04/01/2025</t>
  </si>
  <si>
    <t>Charge Total:</t>
  </si>
  <si>
    <t>05-027</t>
  </si>
  <si>
    <t>1 bed / 1 bath</t>
  </si>
  <si>
    <t>Occupied No Notice</t>
  </si>
  <si>
    <t>Arroyo, Adriana</t>
  </si>
  <si>
    <t>Resident</t>
  </si>
  <si>
    <t>Amenity Rent</t>
  </si>
  <si>
    <t>354066737</t>
  </si>
  <si>
    <t>04/01/2025</t>
  </si>
  <si>
    <t>Rent</t>
  </si>
  <si>
    <t>354066995</t>
  </si>
  <si>
    <t>04/01/2025</t>
  </si>
  <si>
    <t>Charge Total:</t>
  </si>
  <si>
    <t>05-028</t>
  </si>
  <si>
    <t>1 bed / 1 bath</t>
  </si>
  <si>
    <t>Occupied No Notice</t>
  </si>
  <si>
    <t>Owen, Madison</t>
  </si>
  <si>
    <t>Resident</t>
  </si>
  <si>
    <t>Amenity Rent</t>
  </si>
  <si>
    <t>354066980</t>
  </si>
  <si>
    <t>04/01/2025</t>
  </si>
  <si>
    <t>Rent</t>
  </si>
  <si>
    <t>354066811</t>
  </si>
  <si>
    <t>04/01/2025</t>
  </si>
  <si>
    <t>Charge Total:</t>
  </si>
  <si>
    <t>06-029</t>
  </si>
  <si>
    <t>2 bed/1.5 bath</t>
  </si>
  <si>
    <t>Occupied No Notice</t>
  </si>
  <si>
    <t>Gomez Blet, Miguel</t>
  </si>
  <si>
    <t>Resident</t>
  </si>
  <si>
    <t>Amenity Rent</t>
  </si>
  <si>
    <t>354066746</t>
  </si>
  <si>
    <t>04/01/2025</t>
  </si>
  <si>
    <t>Amenity Rent</t>
  </si>
  <si>
    <t>354066791</t>
  </si>
  <si>
    <t>04/01/2025</t>
  </si>
  <si>
    <t>Rent</t>
  </si>
  <si>
    <t>354066892</t>
  </si>
  <si>
    <t>04/01/2025</t>
  </si>
  <si>
    <t>Charge Total:</t>
  </si>
  <si>
    <t>06-030</t>
  </si>
  <si>
    <t>2 bed/1.5 bath</t>
  </si>
  <si>
    <t>Occupied No Notice</t>
  </si>
  <si>
    <t>Rodriguez, Eli</t>
  </si>
  <si>
    <t>Resident</t>
  </si>
  <si>
    <t>Amenity Rent</t>
  </si>
  <si>
    <t>354408441</t>
  </si>
  <si>
    <t>04/04/2025</t>
  </si>
  <si>
    <t>Rent</t>
  </si>
  <si>
    <t>354408440</t>
  </si>
  <si>
    <t>04/04/2025</t>
  </si>
  <si>
    <t>Administration Fee</t>
  </si>
  <si>
    <t>354408439</t>
  </si>
  <si>
    <t>04/04/2025</t>
  </si>
  <si>
    <t>Charge Total:</t>
  </si>
  <si>
    <t>06-031</t>
  </si>
  <si>
    <t>2 bed/1.5 bath</t>
  </si>
  <si>
    <t>Occupied No Notice</t>
  </si>
  <si>
    <t>Wells, Justin</t>
  </si>
  <si>
    <t>Resident</t>
  </si>
  <si>
    <t>Amenity Rent</t>
  </si>
  <si>
    <t>354066993</t>
  </si>
  <si>
    <t>04/01/2025</t>
  </si>
  <si>
    <t>Rent</t>
  </si>
  <si>
    <t>354066956</t>
  </si>
  <si>
    <t>04/01/2025</t>
  </si>
  <si>
    <t>Charge Total:</t>
  </si>
  <si>
    <t>06-032</t>
  </si>
  <si>
    <t>2 bed/1.5 bath</t>
  </si>
  <si>
    <t>Occupied No Notice</t>
  </si>
  <si>
    <t>Daniels, Veronica</t>
  </si>
  <si>
    <t>Resident</t>
  </si>
  <si>
    <t>Rent</t>
  </si>
  <si>
    <t>354066728</t>
  </si>
  <si>
    <t>04/01/2025</t>
  </si>
  <si>
    <t>Charge Total:</t>
  </si>
  <si>
    <t>06-033</t>
  </si>
  <si>
    <t>2 bed/1.5 bath</t>
  </si>
  <si>
    <t>Occupied No Notice</t>
  </si>
  <si>
    <t>Bruington, Sierra</t>
  </si>
  <si>
    <t>Resident</t>
  </si>
  <si>
    <t>Amenity Rent</t>
  </si>
  <si>
    <t>354066881</t>
  </si>
  <si>
    <t>04/01/2025</t>
  </si>
  <si>
    <t>Rent</t>
  </si>
  <si>
    <t>354067039</t>
  </si>
  <si>
    <t>04/01/2025</t>
  </si>
  <si>
    <t>Charge Total:</t>
  </si>
  <si>
    <t>06-034</t>
  </si>
  <si>
    <t>2 bed/1.5 bath</t>
  </si>
  <si>
    <t>Notice Unrented</t>
  </si>
  <si>
    <t>Sanders, Scott</t>
  </si>
  <si>
    <t>Resident</t>
  </si>
  <si>
    <t>Month to Month Rent</t>
  </si>
  <si>
    <t>354187436</t>
  </si>
  <si>
    <t>04/01/2025</t>
  </si>
  <si>
    <t>Month to Month Rent</t>
  </si>
  <si>
    <t>354067021</t>
  </si>
  <si>
    <t>04/01/2025</t>
  </si>
  <si>
    <t>Month to Month Rent</t>
  </si>
  <si>
    <t>354187439</t>
  </si>
  <si>
    <t>04/01/2025</t>
  </si>
  <si>
    <t>Month-to-Month Fee</t>
  </si>
  <si>
    <t>354187437</t>
  </si>
  <si>
    <t>04/01/2025</t>
  </si>
  <si>
    <t>Month-to-Month Fee</t>
  </si>
  <si>
    <t>354187438</t>
  </si>
  <si>
    <t>04/01/2025</t>
  </si>
  <si>
    <t>Month-to-Month Fee</t>
  </si>
  <si>
    <t>354066696</t>
  </si>
  <si>
    <t>04/01/2025</t>
  </si>
  <si>
    <t>Charge Total:</t>
  </si>
  <si>
    <t>07-035</t>
  </si>
  <si>
    <t>3 bed/2.5 bath</t>
  </si>
  <si>
    <t>Occupied No Notice</t>
  </si>
  <si>
    <t>Chavez, Melinda</t>
  </si>
  <si>
    <t>Resident</t>
  </si>
  <si>
    <t>Rent</t>
  </si>
  <si>
    <t>354066820</t>
  </si>
  <si>
    <t>04/01/2025</t>
  </si>
  <si>
    <t>Charge Total:</t>
  </si>
  <si>
    <t>07-036</t>
  </si>
  <si>
    <t>3 bed/2.5 bath</t>
  </si>
  <si>
    <t>Occupied No Notice</t>
  </si>
  <si>
    <t>Bell, Ashley</t>
  </si>
  <si>
    <t>Resident</t>
  </si>
  <si>
    <t>Amenity Rent</t>
  </si>
  <si>
    <t>354066703</t>
  </si>
  <si>
    <t>04/01/2025</t>
  </si>
  <si>
    <t>Amenity Rent</t>
  </si>
  <si>
    <t>354239617</t>
  </si>
  <si>
    <t>04/01/2025</t>
  </si>
  <si>
    <t>Amenity Rent</t>
  </si>
  <si>
    <t>354239620</t>
  </si>
  <si>
    <t>04/01/2025</t>
  </si>
  <si>
    <t>Month to Month Rent</t>
  </si>
  <si>
    <t>354066753</t>
  </si>
  <si>
    <t>04/01/2025</t>
  </si>
  <si>
    <t>Month to Month Rent</t>
  </si>
  <si>
    <t>354239616</t>
  </si>
  <si>
    <t>04/01/2025</t>
  </si>
  <si>
    <t>Rent</t>
  </si>
  <si>
    <t>354239619</t>
  </si>
  <si>
    <t>04/01/2025</t>
  </si>
  <si>
    <t>Month-to-Month Fee</t>
  </si>
  <si>
    <t>354066931</t>
  </si>
  <si>
    <t>04/01/2025</t>
  </si>
  <si>
    <t>Month-to-Month Fee</t>
  </si>
  <si>
    <t>354239615</t>
  </si>
  <si>
    <t>04/01/2025</t>
  </si>
  <si>
    <t>Charge Total:</t>
  </si>
  <si>
    <t>07-037</t>
  </si>
  <si>
    <t>3 bed/2.5 bath</t>
  </si>
  <si>
    <t>Occupied No Notice</t>
  </si>
  <si>
    <t>Ragsdale, Justin</t>
  </si>
  <si>
    <t>Resident</t>
  </si>
  <si>
    <t>Amenity Rent</t>
  </si>
  <si>
    <t>354066861</t>
  </si>
  <si>
    <t>04/01/2025</t>
  </si>
  <si>
    <t>Rent</t>
  </si>
  <si>
    <t>354066896</t>
  </si>
  <si>
    <t>04/01/2025</t>
  </si>
  <si>
    <t>Renters Insurance Fine</t>
  </si>
  <si>
    <t>354439151</t>
  </si>
  <si>
    <t>04/04/2025</t>
  </si>
  <si>
    <t>Charge Total:</t>
  </si>
  <si>
    <t>07-038</t>
  </si>
  <si>
    <t>3 bed/2.5 bath</t>
  </si>
  <si>
    <t>Occupied No Notice</t>
  </si>
  <si>
    <t>Wildermuth, Aaron</t>
  </si>
  <si>
    <t>Resident</t>
  </si>
  <si>
    <t>Rent</t>
  </si>
  <si>
    <t>354067056</t>
  </si>
  <si>
    <t>04/01/2025</t>
  </si>
  <si>
    <t>Charge Total:</t>
  </si>
  <si>
    <t>08-039</t>
  </si>
  <si>
    <t>2 bed/1.5 bath</t>
  </si>
  <si>
    <t>Occupied No Notice</t>
  </si>
  <si>
    <t>Rojas, Rosalba</t>
  </si>
  <si>
    <t>Resident</t>
  </si>
  <si>
    <t>Amenity Rent</t>
  </si>
  <si>
    <t>354066748</t>
  </si>
  <si>
    <t>04/01/2025</t>
  </si>
  <si>
    <t>Rent</t>
  </si>
  <si>
    <t>354066923</t>
  </si>
  <si>
    <t>04/01/2025</t>
  </si>
  <si>
    <t>Charge Total:</t>
  </si>
  <si>
    <t>08-040</t>
  </si>
  <si>
    <t>2 bed/1.5 bath</t>
  </si>
  <si>
    <t>Occupied No Notice</t>
  </si>
  <si>
    <t>Benavides, Alfredo</t>
  </si>
  <si>
    <t>Resident</t>
  </si>
  <si>
    <t>Amenity Rent</t>
  </si>
  <si>
    <t>354066910</t>
  </si>
  <si>
    <t>04/01/2025</t>
  </si>
  <si>
    <t>Rent</t>
  </si>
  <si>
    <t>354066925</t>
  </si>
  <si>
    <t>04/01/2025</t>
  </si>
  <si>
    <t>Charge Total:</t>
  </si>
  <si>
    <t>08-041</t>
  </si>
  <si>
    <t>2 bed/1.5 bath</t>
  </si>
  <si>
    <t>Occupied No Notice</t>
  </si>
  <si>
    <t>Chavez, Esteban</t>
  </si>
  <si>
    <t>Resident</t>
  </si>
  <si>
    <t>Amenity Rent</t>
  </si>
  <si>
    <t>354067017</t>
  </si>
  <si>
    <t>04/01/2025</t>
  </si>
  <si>
    <t>Rent</t>
  </si>
  <si>
    <t>354067061</t>
  </si>
  <si>
    <t>04/01/2025</t>
  </si>
  <si>
    <t>Charge Total:</t>
  </si>
  <si>
    <t>08-042</t>
  </si>
  <si>
    <t>2 bed/1.5 bath</t>
  </si>
  <si>
    <t>Occupied No Notice</t>
  </si>
  <si>
    <t>Payan, Joshua</t>
  </si>
  <si>
    <t>Resident</t>
  </si>
  <si>
    <t>Rent</t>
  </si>
  <si>
    <t>354066783</t>
  </si>
  <si>
    <t>04/01/2025</t>
  </si>
  <si>
    <t>Charge Total:</t>
  </si>
  <si>
    <t>08-043</t>
  </si>
  <si>
    <t>2 bed/1.5 bath</t>
  </si>
  <si>
    <t>Occupied No Notice</t>
  </si>
  <si>
    <t>Terrell, Tory</t>
  </si>
  <si>
    <t>Resident</t>
  </si>
  <si>
    <t>Rent</t>
  </si>
  <si>
    <t>354066774</t>
  </si>
  <si>
    <t>04/01/2025</t>
  </si>
  <si>
    <t>Charge Total:</t>
  </si>
  <si>
    <t>08-044</t>
  </si>
  <si>
    <t>2 bed/1.5 bath</t>
  </si>
  <si>
    <t>Occupied No Notice</t>
  </si>
  <si>
    <t>Marrero Avila, Isabel</t>
  </si>
  <si>
    <t>Resident</t>
  </si>
  <si>
    <t>Rent</t>
  </si>
  <si>
    <t>354066745</t>
  </si>
  <si>
    <t>04/01/2025</t>
  </si>
  <si>
    <t>Charge Total:</t>
  </si>
  <si>
    <t>09-045</t>
  </si>
  <si>
    <t>2 bed/1.5 bath</t>
  </si>
  <si>
    <t>Occupied No Notice</t>
  </si>
  <si>
    <t>Ford, Ginger</t>
  </si>
  <si>
    <t>Resident</t>
  </si>
  <si>
    <t>Amenity Rent</t>
  </si>
  <si>
    <t>354066941</t>
  </si>
  <si>
    <t>04/01/2025</t>
  </si>
  <si>
    <t>Amenity Rent</t>
  </si>
  <si>
    <t>354066701</t>
  </si>
  <si>
    <t>04/01/2025</t>
  </si>
  <si>
    <t>Rent</t>
  </si>
  <si>
    <t>354066846</t>
  </si>
  <si>
    <t>04/01/2025</t>
  </si>
  <si>
    <t>Charge Total:</t>
  </si>
  <si>
    <t>09-046</t>
  </si>
  <si>
    <t>2 bed/1.5 bath</t>
  </si>
  <si>
    <t>Occupied No Notice</t>
  </si>
  <si>
    <t>Rojero, Isaac</t>
  </si>
  <si>
    <t>Resident</t>
  </si>
  <si>
    <t>Rent</t>
  </si>
  <si>
    <t>354067018</t>
  </si>
  <si>
    <t>04/01/2025</t>
  </si>
  <si>
    <t>Charge Total:</t>
  </si>
  <si>
    <t>09-047</t>
  </si>
  <si>
    <t>2 bed/1.5 bath</t>
  </si>
  <si>
    <t>Occupied No Notice</t>
  </si>
  <si>
    <t>Scott, Aaron</t>
  </si>
  <si>
    <t>Resident</t>
  </si>
  <si>
    <t>Amenity Rent</t>
  </si>
  <si>
    <t>354066859</t>
  </si>
  <si>
    <t>04/01/2025</t>
  </si>
  <si>
    <t>Rent</t>
  </si>
  <si>
    <t>354066907</t>
  </si>
  <si>
    <t>04/01/2025</t>
  </si>
  <si>
    <t>Late Fee</t>
  </si>
  <si>
    <t>354401700</t>
  </si>
  <si>
    <t>04/04/2025</t>
  </si>
  <si>
    <t>Charge Total:</t>
  </si>
  <si>
    <t>09-048</t>
  </si>
  <si>
    <t>2 bed/1.5 bath</t>
  </si>
  <si>
    <t>Occupied No Notice</t>
  </si>
  <si>
    <t>Lopez, Sarah</t>
  </si>
  <si>
    <t>Resident</t>
  </si>
  <si>
    <t>Rent</t>
  </si>
  <si>
    <t>354066751</t>
  </si>
  <si>
    <t>04/01/2025</t>
  </si>
  <si>
    <t>Charge Total:</t>
  </si>
  <si>
    <t>09-049</t>
  </si>
  <si>
    <t>2 bed/1.5 bath</t>
  </si>
  <si>
    <t>Occupied No Notice</t>
  </si>
  <si>
    <t>Valles, Cynthia</t>
  </si>
  <si>
    <t>Resident</t>
  </si>
  <si>
    <t>Rent</t>
  </si>
  <si>
    <t>354067060</t>
  </si>
  <si>
    <t>04/01/2025</t>
  </si>
  <si>
    <t>Charge Total:</t>
  </si>
  <si>
    <t>09-050</t>
  </si>
  <si>
    <t>2 bed/1.5 bath</t>
  </si>
  <si>
    <t>Occupied No Notice</t>
  </si>
  <si>
    <t>Pearce, Chase</t>
  </si>
  <si>
    <t>Resident</t>
  </si>
  <si>
    <t>Amenity Rent</t>
  </si>
  <si>
    <t>354066711</t>
  </si>
  <si>
    <t>04/01/2025</t>
  </si>
  <si>
    <t>Amenity Rent</t>
  </si>
  <si>
    <t>354066996</t>
  </si>
  <si>
    <t>04/01/2025</t>
  </si>
  <si>
    <t>Rent</t>
  </si>
  <si>
    <t>354066991</t>
  </si>
  <si>
    <t>04/01/2025</t>
  </si>
  <si>
    <t>Charge Total:</t>
  </si>
  <si>
    <t>10-051</t>
  </si>
  <si>
    <t>3 bed/2.5 bath</t>
  </si>
  <si>
    <t>Occupied No Notice</t>
  </si>
  <si>
    <t>Pinillos, Robinson</t>
  </si>
  <si>
    <t>Resident</t>
  </si>
  <si>
    <t>Amenity Rent</t>
  </si>
  <si>
    <t>354066891</t>
  </si>
  <si>
    <t>04/01/2025</t>
  </si>
  <si>
    <t>Rent</t>
  </si>
  <si>
    <t>354066773</t>
  </si>
  <si>
    <t>04/01/2025</t>
  </si>
  <si>
    <t>Charge Total:</t>
  </si>
  <si>
    <t>10-052</t>
  </si>
  <si>
    <t>3 bed/2.5 bath</t>
  </si>
  <si>
    <t>Occupied No Notice</t>
  </si>
  <si>
    <t>Self, Carol</t>
  </si>
  <si>
    <t>Resident</t>
  </si>
  <si>
    <t>Rent</t>
  </si>
  <si>
    <t>354066775</t>
  </si>
  <si>
    <t>04/01/2025</t>
  </si>
  <si>
    <t>Charge Total:</t>
  </si>
  <si>
    <t>10-053</t>
  </si>
  <si>
    <t>3 bed/2.5 bath</t>
  </si>
  <si>
    <t>Occupied No Notice</t>
  </si>
  <si>
    <t>Nowlin, Robert</t>
  </si>
  <si>
    <t>Resident</t>
  </si>
  <si>
    <t>Rent</t>
  </si>
  <si>
    <t>354066894</t>
  </si>
  <si>
    <t>04/01/2025</t>
  </si>
  <si>
    <t>Charge Total:</t>
  </si>
  <si>
    <t>10-054</t>
  </si>
  <si>
    <t>3 bed/2.5 bath</t>
  </si>
  <si>
    <t>Occupied No Notice</t>
  </si>
  <si>
    <t>Rayos, Daisy</t>
  </si>
  <si>
    <t>Resident</t>
  </si>
  <si>
    <t>Rent</t>
  </si>
  <si>
    <t>354066818</t>
  </si>
  <si>
    <t>04/01/2025</t>
  </si>
  <si>
    <t>Charge Total:</t>
  </si>
  <si>
    <t>11-055</t>
  </si>
  <si>
    <t>2 bed/1.5 bath</t>
  </si>
  <si>
    <t>Occupied No Notice</t>
  </si>
  <si>
    <t>Pfalzgraf, Michelle</t>
  </si>
  <si>
    <t>Resident</t>
  </si>
  <si>
    <t>Rent</t>
  </si>
  <si>
    <t>354067019</t>
  </si>
  <si>
    <t>04/01/2025</t>
  </si>
  <si>
    <t>Charge Total:</t>
  </si>
  <si>
    <t>11-056</t>
  </si>
  <si>
    <t>2 bed/1.5 bath</t>
  </si>
  <si>
    <t>Occupied No Notice</t>
  </si>
  <si>
    <t>Orosco, Hazel</t>
  </si>
  <si>
    <t>Resident</t>
  </si>
  <si>
    <t>Rent</t>
  </si>
  <si>
    <t>354066981</t>
  </si>
  <si>
    <t>04/01/2025</t>
  </si>
  <si>
    <t>Charge Total:</t>
  </si>
  <si>
    <t>11-057</t>
  </si>
  <si>
    <t>2 bed/1.5 bath</t>
  </si>
  <si>
    <t>Vacant Unrented Ready</t>
  </si>
  <si>
    <t>-- Vacant --</t>
  </si>
  <si>
    <t>-</t>
  </si>
  <si>
    <t>Charge Total:</t>
  </si>
  <si>
    <t>11-058</t>
  </si>
  <si>
    <t>2 bed/1.5 bath</t>
  </si>
  <si>
    <t>Notice Unrented</t>
  </si>
  <si>
    <t>Maxwell, Joshua</t>
  </si>
  <si>
    <t>Resident</t>
  </si>
  <si>
    <t>Rent</t>
  </si>
  <si>
    <t>354066875</t>
  </si>
  <si>
    <t>04/01/2025</t>
  </si>
  <si>
    <t>Charge Total:</t>
  </si>
  <si>
    <t>11-059</t>
  </si>
  <si>
    <t>2 bed/1.5 bath</t>
  </si>
  <si>
    <t>Occupied No Notice</t>
  </si>
  <si>
    <t>Sibaja, Jesus</t>
  </si>
  <si>
    <t>Resident</t>
  </si>
  <si>
    <t>Amenity Rent</t>
  </si>
  <si>
    <t>354066905</t>
  </si>
  <si>
    <t>04/01/2025</t>
  </si>
  <si>
    <t>Rent</t>
  </si>
  <si>
    <t>354066829</t>
  </si>
  <si>
    <t>04/01/2025</t>
  </si>
  <si>
    <t>Charge Total:</t>
  </si>
  <si>
    <t>11-060</t>
  </si>
  <si>
    <t>2 bed/1.5 bath</t>
  </si>
  <si>
    <t>Occupied No Notice</t>
  </si>
  <si>
    <t>Gonzales, AlisaAnn</t>
  </si>
  <si>
    <t>Resident</t>
  </si>
  <si>
    <t>Amenity Rent</t>
  </si>
  <si>
    <t>354067002</t>
  </si>
  <si>
    <t>04/01/2025</t>
  </si>
  <si>
    <t>Rent</t>
  </si>
  <si>
    <t>354066812</t>
  </si>
  <si>
    <t>04/01/2025</t>
  </si>
  <si>
    <t>Charge Total:</t>
  </si>
  <si>
    <t>12-061</t>
  </si>
  <si>
    <t>2 bed/1.5 bath</t>
  </si>
  <si>
    <t>Vacant Rented Not Ready</t>
  </si>
  <si>
    <t>-- Vacant --</t>
  </si>
  <si>
    <t>-</t>
  </si>
  <si>
    <t>Charge Total:</t>
  </si>
  <si>
    <t>12-062</t>
  </si>
  <si>
    <t>2 bed/1.5 bath</t>
  </si>
  <si>
    <t>Occupied No Notice</t>
  </si>
  <si>
    <t>Desjarlais, Ricky</t>
  </si>
  <si>
    <t>Resident</t>
  </si>
  <si>
    <t>Amenity Rent</t>
  </si>
  <si>
    <t>354067011</t>
  </si>
  <si>
    <t>04/01/2025</t>
  </si>
  <si>
    <t>Rent</t>
  </si>
  <si>
    <t>354066888</t>
  </si>
  <si>
    <t>04/01/2025</t>
  </si>
  <si>
    <t>Charge Total:</t>
  </si>
  <si>
    <t>12-063</t>
  </si>
  <si>
    <t>2 bed/1.5 bath</t>
  </si>
  <si>
    <t>Occupied No Notice</t>
  </si>
  <si>
    <t>Korner, Christian</t>
  </si>
  <si>
    <t>Resident</t>
  </si>
  <si>
    <t>Amenity Rent</t>
  </si>
  <si>
    <t>354066904</t>
  </si>
  <si>
    <t>04/01/2025</t>
  </si>
  <si>
    <t>Rent</t>
  </si>
  <si>
    <t>354066724</t>
  </si>
  <si>
    <t>04/01/2025</t>
  </si>
  <si>
    <t>Charge Total:</t>
  </si>
  <si>
    <t>12-064</t>
  </si>
  <si>
    <t>2 bed/1.5 bath</t>
  </si>
  <si>
    <t>Occupied No Notice</t>
  </si>
  <si>
    <t>Hernandez, Benjamin</t>
  </si>
  <si>
    <t>Resident</t>
  </si>
  <si>
    <t>Amenity Rent</t>
  </si>
  <si>
    <t>354066893</t>
  </si>
  <si>
    <t>04/01/2025</t>
  </si>
  <si>
    <t>Rent</t>
  </si>
  <si>
    <t>354066733</t>
  </si>
  <si>
    <t>04/01/2025</t>
  </si>
  <si>
    <t>Charge Total:</t>
  </si>
  <si>
    <t>12-065</t>
  </si>
  <si>
    <t>2 bed/1.5 bath</t>
  </si>
  <si>
    <t>Vacant Rented Ready</t>
  </si>
  <si>
    <t>-- Vacant --</t>
  </si>
  <si>
    <t>-</t>
  </si>
  <si>
    <t>Charge Total:</t>
  </si>
  <si>
    <t>12-066</t>
  </si>
  <si>
    <t>2 bed/1.5 bath</t>
  </si>
  <si>
    <t>Occupied No Notice</t>
  </si>
  <si>
    <t>Leal, Gavin</t>
  </si>
  <si>
    <t>Resident</t>
  </si>
  <si>
    <t>Amenity Rent</t>
  </si>
  <si>
    <t>354066937</t>
  </si>
  <si>
    <t>04/01/2025</t>
  </si>
  <si>
    <t>Amenity Rent</t>
  </si>
  <si>
    <t>354067057</t>
  </si>
  <si>
    <t>04/01/2025</t>
  </si>
  <si>
    <t>Rent</t>
  </si>
  <si>
    <t>354066943</t>
  </si>
  <si>
    <t>04/01/2025</t>
  </si>
  <si>
    <t>Charge Total:</t>
  </si>
  <si>
    <t>13-067</t>
  </si>
  <si>
    <t>2 bed/1.5 bath</t>
  </si>
  <si>
    <t>Occupied No Notice</t>
  </si>
  <si>
    <t>Ahrendt, Chandra</t>
  </si>
  <si>
    <t>Resident</t>
  </si>
  <si>
    <t>Amenity Rent</t>
  </si>
  <si>
    <t>354066865</t>
  </si>
  <si>
    <t>04/01/2025</t>
  </si>
  <si>
    <t>Amenity Rent</t>
  </si>
  <si>
    <t>354066723</t>
  </si>
  <si>
    <t>04/01/2025</t>
  </si>
  <si>
    <t>Rent</t>
  </si>
  <si>
    <t>354066726</t>
  </si>
  <si>
    <t>04/01/2025</t>
  </si>
  <si>
    <t>Charge Total:</t>
  </si>
  <si>
    <t>13-068</t>
  </si>
  <si>
    <t>2 bed/1.5 bath</t>
  </si>
  <si>
    <t>Vacant Unrented Not Ready</t>
  </si>
  <si>
    <t>-- Vacant --</t>
  </si>
  <si>
    <t>-</t>
  </si>
  <si>
    <t>Charge Total:</t>
  </si>
  <si>
    <t>13-069</t>
  </si>
  <si>
    <t>2 bed/1.5 bath</t>
  </si>
  <si>
    <t>Occupied No Notice</t>
  </si>
  <si>
    <t>Rasco, Lonnie</t>
  </si>
  <si>
    <t>Resident</t>
  </si>
  <si>
    <t>Amenity Rent</t>
  </si>
  <si>
    <t>354066759</t>
  </si>
  <si>
    <t>04/01/2025</t>
  </si>
  <si>
    <t>Rent</t>
  </si>
  <si>
    <t>354066934</t>
  </si>
  <si>
    <t>04/01/2025</t>
  </si>
  <si>
    <t>Charge Total:</t>
  </si>
  <si>
    <t>13-070</t>
  </si>
  <si>
    <t>2 bed/1.5 bath</t>
  </si>
  <si>
    <t>Occupied No Notice</t>
  </si>
  <si>
    <t>Grimes, Shaterika</t>
  </si>
  <si>
    <t>Resident</t>
  </si>
  <si>
    <t>Amenity Rent</t>
  </si>
  <si>
    <t>354066877</t>
  </si>
  <si>
    <t>04/01/2025</t>
  </si>
  <si>
    <t>Rent</t>
  </si>
  <si>
    <t>354067054</t>
  </si>
  <si>
    <t>04/01/2025</t>
  </si>
  <si>
    <t>Charge Total:</t>
  </si>
  <si>
    <t>13-071</t>
  </si>
  <si>
    <t>2 bed/1.5 bath</t>
  </si>
  <si>
    <t>Vacant Rented Not Ready</t>
  </si>
  <si>
    <t>-- Vacant --</t>
  </si>
  <si>
    <t>-</t>
  </si>
  <si>
    <t>Charge Total:</t>
  </si>
  <si>
    <t>13-072</t>
  </si>
  <si>
    <t>2 bed/1.5 bath</t>
  </si>
  <si>
    <t>Occupied No Notice</t>
  </si>
  <si>
    <t>Trautloff, Gavin</t>
  </si>
  <si>
    <t>Resident</t>
  </si>
  <si>
    <t>Amenity Rent</t>
  </si>
  <si>
    <t>354066967</t>
  </si>
  <si>
    <t>04/01/2025</t>
  </si>
  <si>
    <t>Amenity Rent</t>
  </si>
  <si>
    <t>354066750</t>
  </si>
  <si>
    <t>04/01/2025</t>
  </si>
  <si>
    <t>Rent</t>
  </si>
  <si>
    <t>354067047</t>
  </si>
  <si>
    <t>04/01/2025</t>
  </si>
  <si>
    <t>Renters Insurance Fine</t>
  </si>
  <si>
    <t>354167201</t>
  </si>
  <si>
    <t>04/01/2025</t>
  </si>
  <si>
    <t>Charge Total:</t>
  </si>
  <si>
    <t>14-073</t>
  </si>
  <si>
    <t>3 bed/2.5 bath</t>
  </si>
  <si>
    <t>Occupied No Notice</t>
  </si>
  <si>
    <t>Alvarado, Kristie</t>
  </si>
  <si>
    <t>Resident</t>
  </si>
  <si>
    <t>Amenity Rent</t>
  </si>
  <si>
    <t>354067016</t>
  </si>
  <si>
    <t>04/01/2025</t>
  </si>
  <si>
    <t>Rent</t>
  </si>
  <si>
    <t>354067003</t>
  </si>
  <si>
    <t>04/01/2025</t>
  </si>
  <si>
    <t>Charge Total:</t>
  </si>
  <si>
    <t>14-074</t>
  </si>
  <si>
    <t>3 bed/2.5 bath</t>
  </si>
  <si>
    <t>Occupied No Notice</t>
  </si>
  <si>
    <t>Alfonso, Leonardo</t>
  </si>
  <si>
    <t>Resident</t>
  </si>
  <si>
    <t>Amenity Rent</t>
  </si>
  <si>
    <t>354067037</t>
  </si>
  <si>
    <t>04/01/2025</t>
  </si>
  <si>
    <t>Rent</t>
  </si>
  <si>
    <t>354067006</t>
  </si>
  <si>
    <t>04/01/2025</t>
  </si>
  <si>
    <t>Charge Total:</t>
  </si>
  <si>
    <t>14-075</t>
  </si>
  <si>
    <t>3 bed/2.5 bath</t>
  </si>
  <si>
    <t>Occupied No Notice</t>
  </si>
  <si>
    <t>Rodriguez, Bryan</t>
  </si>
  <si>
    <t>Resident</t>
  </si>
  <si>
    <t>Rent</t>
  </si>
  <si>
    <t>354066983</t>
  </si>
  <si>
    <t>04/01/2025</t>
  </si>
  <si>
    <t>Charge Total:</t>
  </si>
  <si>
    <t>14-076</t>
  </si>
  <si>
    <t>3 bed/2.5 bath</t>
  </si>
  <si>
    <t>Occupied No Notice</t>
  </si>
  <si>
    <t>Kirui, Titus</t>
  </si>
  <si>
    <t>Resident</t>
  </si>
  <si>
    <t>Amenity Rent</t>
  </si>
  <si>
    <t>354066727</t>
  </si>
  <si>
    <t>04/01/2025</t>
  </si>
  <si>
    <t>Rent</t>
  </si>
  <si>
    <t>354066951</t>
  </si>
  <si>
    <t>04/01/2025</t>
  </si>
  <si>
    <t>Charge Total:</t>
  </si>
  <si>
    <t>15-077</t>
  </si>
  <si>
    <t>2 bed/1.5 bath</t>
  </si>
  <si>
    <t>Occupied No Notice</t>
  </si>
  <si>
    <t>Hernandez, Ernest</t>
  </si>
  <si>
    <t>Resident</t>
  </si>
  <si>
    <t>Amenity Rent</t>
  </si>
  <si>
    <t>354066797</t>
  </si>
  <si>
    <t>04/01/2025</t>
  </si>
  <si>
    <t>Rent</t>
  </si>
  <si>
    <t>354066713</t>
  </si>
  <si>
    <t>04/01/2025</t>
  </si>
  <si>
    <t>Charge Total:</t>
  </si>
  <si>
    <t>15-078</t>
  </si>
  <si>
    <t>2 bed/1.5 bath</t>
  </si>
  <si>
    <t>Occupied No Notice</t>
  </si>
  <si>
    <t>Rodriguez Ricardo, Jorge</t>
  </si>
  <si>
    <t>Resident</t>
  </si>
  <si>
    <t>Amenity Rent</t>
  </si>
  <si>
    <t>354066998</t>
  </si>
  <si>
    <t>04/01/2025</t>
  </si>
  <si>
    <t>Rent</t>
  </si>
  <si>
    <t>354066911</t>
  </si>
  <si>
    <t>04/01/2025</t>
  </si>
  <si>
    <t>Charge Total:</t>
  </si>
  <si>
    <t>15-079</t>
  </si>
  <si>
    <t>2 bed/1.5 bath</t>
  </si>
  <si>
    <t>Occupied No Notice</t>
  </si>
  <si>
    <t>Leija, Santiago</t>
  </si>
  <si>
    <t>Resident</t>
  </si>
  <si>
    <t>Amenity Rent</t>
  </si>
  <si>
    <t>354066814</t>
  </si>
  <si>
    <t>04/01/2025</t>
  </si>
  <si>
    <t>Rent</t>
  </si>
  <si>
    <t>354066887</t>
  </si>
  <si>
    <t>04/01/2025</t>
  </si>
  <si>
    <t>Charge Total:</t>
  </si>
  <si>
    <t>15-080</t>
  </si>
  <si>
    <t>2 bed/1.5 bath</t>
  </si>
  <si>
    <t>Occupied No Notice</t>
  </si>
  <si>
    <t>Carman, Gwendolyn</t>
  </si>
  <si>
    <t>Resident</t>
  </si>
  <si>
    <t>Amenity Rent</t>
  </si>
  <si>
    <t>354066868</t>
  </si>
  <si>
    <t>04/01/2025</t>
  </si>
  <si>
    <t>Rent</t>
  </si>
  <si>
    <t>354066795</t>
  </si>
  <si>
    <t>04/01/2025</t>
  </si>
  <si>
    <t>Charge Total:</t>
  </si>
  <si>
    <t>15-081</t>
  </si>
  <si>
    <t>2 bed/1.5 bath</t>
  </si>
  <si>
    <t>Occupied No Notice</t>
  </si>
  <si>
    <t>Sandoval, Eduardo</t>
  </si>
  <si>
    <t>Resident</t>
  </si>
  <si>
    <t>Rent</t>
  </si>
  <si>
    <t>354066972</t>
  </si>
  <si>
    <t>04/01/2025</t>
  </si>
  <si>
    <t>Renters Insurance Fine</t>
  </si>
  <si>
    <t>354041583</t>
  </si>
  <si>
    <t>04/01/2025</t>
  </si>
  <si>
    <t>Charge Total:</t>
  </si>
  <si>
    <t>15-082</t>
  </si>
  <si>
    <t>2 bed/1.5 bath</t>
  </si>
  <si>
    <t>Occupied No Notice</t>
  </si>
  <si>
    <t>Socorro Ricardo, Senen</t>
  </si>
  <si>
    <t>Resident</t>
  </si>
  <si>
    <t>Amenity Rent</t>
  </si>
  <si>
    <t>354067053</t>
  </si>
  <si>
    <t>04/01/2025</t>
  </si>
  <si>
    <t>Rent</t>
  </si>
  <si>
    <t>354066761</t>
  </si>
  <si>
    <t>04/01/2025</t>
  </si>
  <si>
    <t>Charge Total:</t>
  </si>
  <si>
    <t>16-083</t>
  </si>
  <si>
    <t>3 bed/2.5 bath</t>
  </si>
  <si>
    <t>Occupied No Notice</t>
  </si>
  <si>
    <t>Hernandez Herrera, Yuli</t>
  </si>
  <si>
    <t>Resident</t>
  </si>
  <si>
    <t>Amenity Rent</t>
  </si>
  <si>
    <t>354066731</t>
  </si>
  <si>
    <t>04/01/2025</t>
  </si>
  <si>
    <t>Rent</t>
  </si>
  <si>
    <t>354066819</t>
  </si>
  <si>
    <t>04/01/2025</t>
  </si>
  <si>
    <t>Charge Total:</t>
  </si>
  <si>
    <t>16-084</t>
  </si>
  <si>
    <t>3 bed/2.5 bath</t>
  </si>
  <si>
    <t>Occupied No Notice</t>
  </si>
  <si>
    <t>Chirinos, Mayelin</t>
  </si>
  <si>
    <t>Resident</t>
  </si>
  <si>
    <t>Amenity Rent</t>
  </si>
  <si>
    <t>354066854</t>
  </si>
  <si>
    <t>04/01/2025</t>
  </si>
  <si>
    <t>Rent</t>
  </si>
  <si>
    <t>354066954</t>
  </si>
  <si>
    <t>04/01/2025</t>
  </si>
  <si>
    <t>Charge Total:</t>
  </si>
  <si>
    <t>16-085</t>
  </si>
  <si>
    <t>3 bed/2.5 bath</t>
  </si>
  <si>
    <t>Occupied No Notice</t>
  </si>
  <si>
    <t>GREEN, DEBBIE</t>
  </si>
  <si>
    <t>Resident</t>
  </si>
  <si>
    <t>Amenity Rent</t>
  </si>
  <si>
    <t>354066804</t>
  </si>
  <si>
    <t>04/01/2025</t>
  </si>
  <si>
    <t>Rent</t>
  </si>
  <si>
    <t>354066900</t>
  </si>
  <si>
    <t>04/01/2025</t>
  </si>
  <si>
    <t>Charge Total:</t>
  </si>
  <si>
    <t>16-086</t>
  </si>
  <si>
    <t>3 bed/2.5 bath</t>
  </si>
  <si>
    <t>Vacant Rented Not Ready</t>
  </si>
  <si>
    <t>-- Vacant --</t>
  </si>
  <si>
    <t>-</t>
  </si>
  <si>
    <t>Charge Total:</t>
  </si>
  <si>
    <t>17-087</t>
  </si>
  <si>
    <t>2 bed/1.5 bath</t>
  </si>
  <si>
    <t>Occupied No Notice</t>
  </si>
  <si>
    <t>Miller, Kevin</t>
  </si>
  <si>
    <t>Resident</t>
  </si>
  <si>
    <t>Amenity Rent</t>
  </si>
  <si>
    <t>354067048</t>
  </si>
  <si>
    <t>04/01/2025</t>
  </si>
  <si>
    <t>Amenity Rent</t>
  </si>
  <si>
    <t>354066922</t>
  </si>
  <si>
    <t>04/01/2025</t>
  </si>
  <si>
    <t>Rent</t>
  </si>
  <si>
    <t>354066784</t>
  </si>
  <si>
    <t>04/01/2025</t>
  </si>
  <si>
    <t>Charge Total:</t>
  </si>
  <si>
    <t>17-088</t>
  </si>
  <si>
    <t>3 bed/2.5 bath</t>
  </si>
  <si>
    <t xml:space="preserve"> Excluded -Admin Unit</t>
  </si>
  <si>
    <t>-- Vacant --</t>
  </si>
  <si>
    <t>-</t>
  </si>
  <si>
    <t>Charge Total:</t>
  </si>
  <si>
    <t>18-089</t>
  </si>
  <si>
    <t>3 bed/2.5 bath</t>
  </si>
  <si>
    <t>Occupied No Notice</t>
  </si>
  <si>
    <t>McGee, Stephanie</t>
  </si>
  <si>
    <t>Resident</t>
  </si>
  <si>
    <t>Rent</t>
  </si>
  <si>
    <t>354066764</t>
  </si>
  <si>
    <t>04/01/2025</t>
  </si>
  <si>
    <t>Charge Total:</t>
  </si>
  <si>
    <t>18-090</t>
  </si>
  <si>
    <t>3 bed/2.5 bath</t>
  </si>
  <si>
    <t>Notice Rented</t>
  </si>
  <si>
    <t>Davis, Jayde</t>
  </si>
  <si>
    <t>Resident</t>
  </si>
  <si>
    <t>Amenity Rent</t>
  </si>
  <si>
    <t>354067040</t>
  </si>
  <si>
    <t>04/01/2025</t>
  </si>
  <si>
    <t>Rent</t>
  </si>
  <si>
    <t>354067013</t>
  </si>
  <si>
    <t>04/01/2025</t>
  </si>
  <si>
    <t>Charge Total:</t>
  </si>
  <si>
    <t>18-091</t>
  </si>
  <si>
    <t>3 bed/2.5 bath</t>
  </si>
  <si>
    <t>Occupied No Notice</t>
  </si>
  <si>
    <t>Hilburn, Toby</t>
  </si>
  <si>
    <t>Resident</t>
  </si>
  <si>
    <t>Amenity Rent</t>
  </si>
  <si>
    <t>354066855</t>
  </si>
  <si>
    <t>04/01/2025</t>
  </si>
  <si>
    <t>Rent</t>
  </si>
  <si>
    <t>354066725</t>
  </si>
  <si>
    <t>04/01/2025</t>
  </si>
  <si>
    <t>Late Fee</t>
  </si>
  <si>
    <t>354401696</t>
  </si>
  <si>
    <t>04/04/2025</t>
  </si>
  <si>
    <t>Charge Total:</t>
  </si>
  <si>
    <t>18-092</t>
  </si>
  <si>
    <t>3 bed/2.5 bath</t>
  </si>
  <si>
    <t>Occupied No Notice</t>
  </si>
  <si>
    <t>Herzer, Kaylin</t>
  </si>
  <si>
    <t>Resident</t>
  </si>
  <si>
    <t>Amenity Rent</t>
  </si>
  <si>
    <t>354066926</t>
  </si>
  <si>
    <t>04/01/2025</t>
  </si>
  <si>
    <t>Month to Month Rent</t>
  </si>
  <si>
    <t>354066786</t>
  </si>
  <si>
    <t>04/01/2025</t>
  </si>
  <si>
    <t>Concession-Partial Employee</t>
  </si>
  <si>
    <t>354066805</t>
  </si>
  <si>
    <t>04/01/2025</t>
  </si>
  <si>
    <t>Charge Total:</t>
  </si>
  <si>
    <t>19-093</t>
  </si>
  <si>
    <t>2 bed/1.5 bath</t>
  </si>
  <si>
    <t>Occupied No Notice</t>
  </si>
  <si>
    <t>Garcia, Alan (Alan)</t>
  </si>
  <si>
    <t>Resident</t>
  </si>
  <si>
    <t>Amenity Rent</t>
  </si>
  <si>
    <t>354067022</t>
  </si>
  <si>
    <t>04/01/2025</t>
  </si>
  <si>
    <t>Rent</t>
  </si>
  <si>
    <t>354066939</t>
  </si>
  <si>
    <t>04/01/2025</t>
  </si>
  <si>
    <t>Charge Total:</t>
  </si>
  <si>
    <t>19-094</t>
  </si>
  <si>
    <t>2 bed/1.5 bath</t>
  </si>
  <si>
    <t>Occupied No Notice</t>
  </si>
  <si>
    <t>Martinez, Daniel</t>
  </si>
  <si>
    <t>Resident</t>
  </si>
  <si>
    <t>Amenity Rent</t>
  </si>
  <si>
    <t>354066867</t>
  </si>
  <si>
    <t>04/01/2025</t>
  </si>
  <si>
    <t>Rent</t>
  </si>
  <si>
    <t>354066769</t>
  </si>
  <si>
    <t>04/01/2025</t>
  </si>
  <si>
    <t>Charge Total:</t>
  </si>
  <si>
    <t>19-095</t>
  </si>
  <si>
    <t>2 bed/1.5 bath</t>
  </si>
  <si>
    <t>Occupied No Notice</t>
  </si>
  <si>
    <t>Ruiz, Uriel</t>
  </si>
  <si>
    <t>Resident</t>
  </si>
  <si>
    <t>Amenity Rent</t>
  </si>
  <si>
    <t>354067062</t>
  </si>
  <si>
    <t>04/01/2025</t>
  </si>
  <si>
    <t>Rent</t>
  </si>
  <si>
    <t>354066948</t>
  </si>
  <si>
    <t>04/01/2025</t>
  </si>
  <si>
    <t>Charge Total:</t>
  </si>
  <si>
    <t>19-096</t>
  </si>
  <si>
    <t>2 bed/1.5 bath</t>
  </si>
  <si>
    <t>Occupied No Notice</t>
  </si>
  <si>
    <t>Ocon, Dominic</t>
  </si>
  <si>
    <t>Resident</t>
  </si>
  <si>
    <t>Rent</t>
  </si>
  <si>
    <t>354066885</t>
  </si>
  <si>
    <t>04/01/2025</t>
  </si>
  <si>
    <t>Late Fee</t>
  </si>
  <si>
    <t>354401702</t>
  </si>
  <si>
    <t>04/04/2025</t>
  </si>
  <si>
    <t>Charge Total:</t>
  </si>
  <si>
    <t>19-097</t>
  </si>
  <si>
    <t>2 bed/1.5 bath</t>
  </si>
  <si>
    <t>Occupied No Notice</t>
  </si>
  <si>
    <t>Glasspoole Jr., Ricky</t>
  </si>
  <si>
    <t>Resident</t>
  </si>
  <si>
    <t>Amenity Rent</t>
  </si>
  <si>
    <t>354066969</t>
  </si>
  <si>
    <t>04/01/2025</t>
  </si>
  <si>
    <t>Month to Month Rent</t>
  </si>
  <si>
    <t>354066927</t>
  </si>
  <si>
    <t>04/01/2025</t>
  </si>
  <si>
    <t>Concession-Partial Employee</t>
  </si>
  <si>
    <t>354066842</t>
  </si>
  <si>
    <t>04/01/2025</t>
  </si>
  <si>
    <t>Month-to-Month Fee</t>
  </si>
  <si>
    <t>354193587</t>
  </si>
  <si>
    <t>04/01/2025</t>
  </si>
  <si>
    <t>Month-to-Month Fee</t>
  </si>
  <si>
    <t>354066810</t>
  </si>
  <si>
    <t>04/01/2025</t>
  </si>
  <si>
    <t>Charge Total:</t>
  </si>
  <si>
    <t>19-098</t>
  </si>
  <si>
    <t>2 bed/1.5 bath</t>
  </si>
  <si>
    <t>Occupied No Notice</t>
  </si>
  <si>
    <t>Millard, Milton</t>
  </si>
  <si>
    <t>Resident</t>
  </si>
  <si>
    <t>Amenity Rent</t>
  </si>
  <si>
    <t>354067007</t>
  </si>
  <si>
    <t>04/01/2025</t>
  </si>
  <si>
    <t>Amenity Rent</t>
  </si>
  <si>
    <t>354066768</t>
  </si>
  <si>
    <t>04/01/2025</t>
  </si>
  <si>
    <t>Rent</t>
  </si>
  <si>
    <t>354067036</t>
  </si>
  <si>
    <t>04/01/2025</t>
  </si>
  <si>
    <t>Charge Total:</t>
  </si>
  <si>
    <t>20-099</t>
  </si>
  <si>
    <t>2 bed/1.5 bath</t>
  </si>
  <si>
    <t>Occupied No Notice</t>
  </si>
  <si>
    <t>Calder, Shaina</t>
  </si>
  <si>
    <t>Resident</t>
  </si>
  <si>
    <t>Amenity Rent</t>
  </si>
  <si>
    <t>354066915</t>
  </si>
  <si>
    <t>04/01/2025</t>
  </si>
  <si>
    <t>Amenity Rent</t>
  </si>
  <si>
    <t>354066841</t>
  </si>
  <si>
    <t>04/01/2025</t>
  </si>
  <si>
    <t>Rent</t>
  </si>
  <si>
    <t>354066766</t>
  </si>
  <si>
    <t>04/01/2025</t>
  </si>
  <si>
    <t>Charge Total:</t>
  </si>
  <si>
    <t>20-100</t>
  </si>
  <si>
    <t>2 bed/1.5 bath</t>
  </si>
  <si>
    <t>Occupied No Notice</t>
  </si>
  <si>
    <t>Bernard, Abel</t>
  </si>
  <si>
    <t>Resident</t>
  </si>
  <si>
    <t>Amenity Rent</t>
  </si>
  <si>
    <t>354066702</t>
  </si>
  <si>
    <t>04/01/2025</t>
  </si>
  <si>
    <t>Rent</t>
  </si>
  <si>
    <t>354066945</t>
  </si>
  <si>
    <t>04/01/2025</t>
  </si>
  <si>
    <t>Charge Total:</t>
  </si>
  <si>
    <t>20-101</t>
  </si>
  <si>
    <t>2 bed/1.5 bath</t>
  </si>
  <si>
    <t>Vacant Rented Ready</t>
  </si>
  <si>
    <t>-- Vacant --</t>
  </si>
  <si>
    <t>-</t>
  </si>
  <si>
    <t>Charge Total:</t>
  </si>
  <si>
    <t>20-102</t>
  </si>
  <si>
    <t>2 bed/1.5 bath</t>
  </si>
  <si>
    <t>Occupied No Notice</t>
  </si>
  <si>
    <t>Lujan, Ricardo</t>
  </si>
  <si>
    <t>Resident</t>
  </si>
  <si>
    <t>Amenity Rent</t>
  </si>
  <si>
    <t>354066837</t>
  </si>
  <si>
    <t>04/01/2025</t>
  </si>
  <si>
    <t>Rent</t>
  </si>
  <si>
    <t>354066780</t>
  </si>
  <si>
    <t>04/01/2025</t>
  </si>
  <si>
    <t>Charge Total:</t>
  </si>
  <si>
    <t>20-103</t>
  </si>
  <si>
    <t>2 bed/1.5 bath</t>
  </si>
  <si>
    <t>Occupied No Notice</t>
  </si>
  <si>
    <t>Howell, Courtnie</t>
  </si>
  <si>
    <t>Resident</t>
  </si>
  <si>
    <t>Amenity Rent</t>
  </si>
  <si>
    <t>354066742</t>
  </si>
  <si>
    <t>04/01/2025</t>
  </si>
  <si>
    <t>Rent</t>
  </si>
  <si>
    <t>354066876</t>
  </si>
  <si>
    <t>04/01/2025</t>
  </si>
  <si>
    <t>Charge Total:</t>
  </si>
  <si>
    <t>20-104</t>
  </si>
  <si>
    <t>2 bed/1.5 bath</t>
  </si>
  <si>
    <t>Occupied No Notice</t>
  </si>
  <si>
    <t>Ramirez, Conrado</t>
  </si>
  <si>
    <t>Resident</t>
  </si>
  <si>
    <t>Amenity Rent</t>
  </si>
  <si>
    <t>354066964</t>
  </si>
  <si>
    <t>04/01/2025</t>
  </si>
  <si>
    <t>Rent</t>
  </si>
  <si>
    <t>354067034</t>
  </si>
  <si>
    <t>04/01/2025</t>
  </si>
  <si>
    <t>Renters Insurance Fine</t>
  </si>
  <si>
    <t>354041644</t>
  </si>
  <si>
    <t>04/01/2025</t>
  </si>
  <si>
    <t>Charge Total:</t>
  </si>
  <si>
    <t>21-105</t>
  </si>
  <si>
    <t>2 bed/1.5 bath</t>
  </si>
  <si>
    <t>Occupied No Notice</t>
  </si>
  <si>
    <t>Tucker, Kenneth</t>
  </si>
  <si>
    <t>Resident</t>
  </si>
  <si>
    <t>Amenity Rent</t>
  </si>
  <si>
    <t>354066928</t>
  </si>
  <si>
    <t>04/01/2025</t>
  </si>
  <si>
    <t>Amenity Rent</t>
  </si>
  <si>
    <t>354066979</t>
  </si>
  <si>
    <t>04/01/2025</t>
  </si>
  <si>
    <t>Rent</t>
  </si>
  <si>
    <t>354066822</t>
  </si>
  <si>
    <t>04/01/2025</t>
  </si>
  <si>
    <t>Late Fee</t>
  </si>
  <si>
    <t>354401703</t>
  </si>
  <si>
    <t>04/04/2025</t>
  </si>
  <si>
    <t>Charge Total:</t>
  </si>
  <si>
    <t>21-106</t>
  </si>
  <si>
    <t>2 bed/1.5 bath</t>
  </si>
  <si>
    <t>Occupied No Notice</t>
  </si>
  <si>
    <t>Mann, Raymond</t>
  </si>
  <si>
    <t>Resident</t>
  </si>
  <si>
    <t>Rent</t>
  </si>
  <si>
    <t>354066779</t>
  </si>
  <si>
    <t>04/01/2025</t>
  </si>
  <si>
    <t>Charge Total:</t>
  </si>
  <si>
    <t>21-107</t>
  </si>
  <si>
    <t>2 bed/1.5 bath</t>
  </si>
  <si>
    <t>Occupied No Notice</t>
  </si>
  <si>
    <t>Alaniz, Roberto</t>
  </si>
  <si>
    <t>Resident</t>
  </si>
  <si>
    <t>Rent</t>
  </si>
  <si>
    <t>354066817</t>
  </si>
  <si>
    <t>04/01/2025</t>
  </si>
  <si>
    <t>Charge Total:</t>
  </si>
  <si>
    <t>21-108</t>
  </si>
  <si>
    <t>2 bed/1.5 bath</t>
  </si>
  <si>
    <t>Occupied No Notice</t>
  </si>
  <si>
    <t>Franco, Valerie</t>
  </si>
  <si>
    <t>Resident</t>
  </si>
  <si>
    <t>Amenity Rent</t>
  </si>
  <si>
    <t>354067020</t>
  </si>
  <si>
    <t>04/01/2025</t>
  </si>
  <si>
    <t>Rent</t>
  </si>
  <si>
    <t>354066866</t>
  </si>
  <si>
    <t>04/01/2025</t>
  </si>
  <si>
    <t>Renters Insurance Fine</t>
  </si>
  <si>
    <t>354302916</t>
  </si>
  <si>
    <t>04/01/2025</t>
  </si>
  <si>
    <t>Charge Total:</t>
  </si>
  <si>
    <t>21-109</t>
  </si>
  <si>
    <t>2 bed/1.5 bath</t>
  </si>
  <si>
    <t>Occupied No Notice</t>
  </si>
  <si>
    <t>Reyez, Ivan</t>
  </si>
  <si>
    <t>Resident</t>
  </si>
  <si>
    <t>Rent</t>
  </si>
  <si>
    <t>354066828</t>
  </si>
  <si>
    <t>04/01/2025</t>
  </si>
  <si>
    <t>Washer and Dryer Charge</t>
  </si>
  <si>
    <t>354066897</t>
  </si>
  <si>
    <t>04/01/2025</t>
  </si>
  <si>
    <t>Charge Total:</t>
  </si>
  <si>
    <t>21-110</t>
  </si>
  <si>
    <t>2 bed/1.5 bath</t>
  </si>
  <si>
    <t>Occupied No Notice</t>
  </si>
  <si>
    <t>Fine, Charles</t>
  </si>
  <si>
    <t>Resident</t>
  </si>
  <si>
    <t>Amenity Rent</t>
  </si>
  <si>
    <t>354066718</t>
  </si>
  <si>
    <t>04/01/2025</t>
  </si>
  <si>
    <t>Amenity Rent</t>
  </si>
  <si>
    <t>354066717</t>
  </si>
  <si>
    <t>04/01/2025</t>
  </si>
  <si>
    <t>Rent</t>
  </si>
  <si>
    <t>354066827</t>
  </si>
  <si>
    <t>04/01/2025</t>
  </si>
  <si>
    <t>Renters Insurance Fine</t>
  </si>
  <si>
    <t>354041670</t>
  </si>
  <si>
    <t>04/01/2025</t>
  </si>
  <si>
    <t>Charge Total:</t>
  </si>
  <si>
    <t>22-111</t>
  </si>
  <si>
    <t>1 bed / 1 bath</t>
  </si>
  <si>
    <t>Occupied No Notice</t>
  </si>
  <si>
    <t>OGBA, MARY</t>
  </si>
  <si>
    <t>Resident</t>
  </si>
  <si>
    <t>Amenity Rent</t>
  </si>
  <si>
    <t>354110570</t>
  </si>
  <si>
    <t>04/01/2025</t>
  </si>
  <si>
    <t>Rent</t>
  </si>
  <si>
    <t>354110571</t>
  </si>
  <si>
    <t>04/01/2025</t>
  </si>
  <si>
    <t>Charge Total:</t>
  </si>
  <si>
    <t>22-112</t>
  </si>
  <si>
    <t>1 bed / 1 bath</t>
  </si>
  <si>
    <t>Occupied No Notice</t>
  </si>
  <si>
    <t>Brame, Trina</t>
  </si>
  <si>
    <t>Resident</t>
  </si>
  <si>
    <t>Rent</t>
  </si>
  <si>
    <t>354066966</t>
  </si>
  <si>
    <t>04/01/2025</t>
  </si>
  <si>
    <t>Charge Total:</t>
  </si>
  <si>
    <t>22-113</t>
  </si>
  <si>
    <t>1 bed / 1 bath</t>
  </si>
  <si>
    <t>Occupied No Notice</t>
  </si>
  <si>
    <t>Raff, Jeanette</t>
  </si>
  <si>
    <t>Resident</t>
  </si>
  <si>
    <t>Rent</t>
  </si>
  <si>
    <t>354066988</t>
  </si>
  <si>
    <t>04/01/2025</t>
  </si>
  <si>
    <t>Charge Total:</t>
  </si>
  <si>
    <t>22-114</t>
  </si>
  <si>
    <t>1 bed / 1 bath</t>
  </si>
  <si>
    <t>Occupied No Notice</t>
  </si>
  <si>
    <t>Davis, Angela</t>
  </si>
  <si>
    <t>Resident</t>
  </si>
  <si>
    <t>Amenity Rent</t>
  </si>
  <si>
    <t>354066947</t>
  </si>
  <si>
    <t>04/01/2025</t>
  </si>
  <si>
    <t>Rent</t>
  </si>
  <si>
    <t>354067027</t>
  </si>
  <si>
    <t>04/01/2025</t>
  </si>
  <si>
    <t>Charge Total:</t>
  </si>
  <si>
    <t>22-115</t>
  </si>
  <si>
    <t>1 bed / 1 bath</t>
  </si>
  <si>
    <t>Occupied No Notice</t>
  </si>
  <si>
    <t>Caballero, Virginia</t>
  </si>
  <si>
    <t>Resident</t>
  </si>
  <si>
    <t>Month to Month Rent</t>
  </si>
  <si>
    <t>354066955</t>
  </si>
  <si>
    <t>04/01/2025</t>
  </si>
  <si>
    <t>Month to Month Rent</t>
  </si>
  <si>
    <t>354118014</t>
  </si>
  <si>
    <t>04/01/2025</t>
  </si>
  <si>
    <t>Rent</t>
  </si>
  <si>
    <t>354118016</t>
  </si>
  <si>
    <t>04/01/2025</t>
  </si>
  <si>
    <t>Month-to-Month Fee</t>
  </si>
  <si>
    <t>354118015</t>
  </si>
  <si>
    <t>04/01/2025</t>
  </si>
  <si>
    <t>Month-to-Month Fee</t>
  </si>
  <si>
    <t>354066700</t>
  </si>
  <si>
    <t>04/01/2025</t>
  </si>
  <si>
    <t>Charge Total:</t>
  </si>
  <si>
    <t>22-116</t>
  </si>
  <si>
    <t>1 bed / 1 bath</t>
  </si>
  <si>
    <t>Occupied No Notice</t>
  </si>
  <si>
    <t>Brant, Katelyn</t>
  </si>
  <si>
    <t>Resident</t>
  </si>
  <si>
    <t>Amenity Rent</t>
  </si>
  <si>
    <t>354066883</t>
  </si>
  <si>
    <t>04/01/2025</t>
  </si>
  <si>
    <t>Rent</t>
  </si>
  <si>
    <t>354066977</t>
  </si>
  <si>
    <t>04/01/2025</t>
  </si>
  <si>
    <t>Renters Insurance Fine</t>
  </si>
  <si>
    <t>354227422</t>
  </si>
  <si>
    <t>04/01/2025</t>
  </si>
  <si>
    <t>Charge Total:</t>
  </si>
  <si>
    <t>23-117</t>
  </si>
  <si>
    <t>2 bed/1.5 bath</t>
  </si>
  <si>
    <t>Occupied No Notice</t>
  </si>
  <si>
    <t>Hernandez, Raudelvis</t>
  </si>
  <si>
    <t>Resident</t>
  </si>
  <si>
    <t>Amenity Rent</t>
  </si>
  <si>
    <t>354066716</t>
  </si>
  <si>
    <t>04/01/2025</t>
  </si>
  <si>
    <t>Amenity Rent</t>
  </si>
  <si>
    <t>354067043</t>
  </si>
  <si>
    <t>04/01/2025</t>
  </si>
  <si>
    <t>Rent</t>
  </si>
  <si>
    <t>354066924</t>
  </si>
  <si>
    <t>04/01/2025</t>
  </si>
  <si>
    <t>Charge Total:</t>
  </si>
  <si>
    <t>23-118</t>
  </si>
  <si>
    <t>2 bed/1.5 bath</t>
  </si>
  <si>
    <t>Occupied No Notice</t>
  </si>
  <si>
    <t>Nwonu, Ogbonna</t>
  </si>
  <si>
    <t>Resident</t>
  </si>
  <si>
    <t>Amenity Rent</t>
  </si>
  <si>
    <t>354066831</t>
  </si>
  <si>
    <t>04/01/2025</t>
  </si>
  <si>
    <t>Rent</t>
  </si>
  <si>
    <t>354066838</t>
  </si>
  <si>
    <t>04/01/2025</t>
  </si>
  <si>
    <t>Renters Insurance Fine</t>
  </si>
  <si>
    <t>354042004</t>
  </si>
  <si>
    <t>04/01/2025</t>
  </si>
  <si>
    <t>Charge Total:</t>
  </si>
  <si>
    <t>23-119</t>
  </si>
  <si>
    <t>2 bed/1.5 bath</t>
  </si>
  <si>
    <t>Occupied No Notice</t>
  </si>
  <si>
    <t>Leach, Joanna</t>
  </si>
  <si>
    <t>Resident</t>
  </si>
  <si>
    <t>Amenity Rent</t>
  </si>
  <si>
    <t>354067046</t>
  </si>
  <si>
    <t>04/01/2025</t>
  </si>
  <si>
    <t>Rent</t>
  </si>
  <si>
    <t>354066798</t>
  </si>
  <si>
    <t>04/01/2025</t>
  </si>
  <si>
    <t>Late Fee</t>
  </si>
  <si>
    <t>354401698</t>
  </si>
  <si>
    <t>04/04/2025</t>
  </si>
  <si>
    <t>Charge Total:</t>
  </si>
  <si>
    <t>23-120</t>
  </si>
  <si>
    <t>2 bed/1.5 bath</t>
  </si>
  <si>
    <t>Occupied No Notice</t>
  </si>
  <si>
    <t>Martinez, Raciel</t>
  </si>
  <si>
    <t>Resident</t>
  </si>
  <si>
    <t>Rent</t>
  </si>
  <si>
    <t>354066935</t>
  </si>
  <si>
    <t>04/01/2025</t>
  </si>
  <si>
    <t>Charge Total:</t>
  </si>
  <si>
    <t>23-121</t>
  </si>
  <si>
    <t>2 bed/1.5 bath</t>
  </si>
  <si>
    <t>Occupied No Notice</t>
  </si>
  <si>
    <t>Priest, Trevor</t>
  </si>
  <si>
    <t>Resident</t>
  </si>
  <si>
    <t>Amenity Rent</t>
  </si>
  <si>
    <t>354067059</t>
  </si>
  <si>
    <t>04/01/2025</t>
  </si>
  <si>
    <t>Rent</t>
  </si>
  <si>
    <t>354066902</t>
  </si>
  <si>
    <t>04/01/2025</t>
  </si>
  <si>
    <t>Charge Total:</t>
  </si>
  <si>
    <t>23-122</t>
  </si>
  <si>
    <t>2 bed/1.5 bath</t>
  </si>
  <si>
    <t>Occupied No Notice</t>
  </si>
  <si>
    <t>Fonseca, Kassandra</t>
  </si>
  <si>
    <t>Resident</t>
  </si>
  <si>
    <t>Amenity Rent</t>
  </si>
  <si>
    <t>354067051</t>
  </si>
  <si>
    <t>04/01/2025</t>
  </si>
  <si>
    <t>Amenity Rent</t>
  </si>
  <si>
    <t>354067050</t>
  </si>
  <si>
    <t>04/01/2025</t>
  </si>
  <si>
    <t>Rent</t>
  </si>
  <si>
    <t>354066872</t>
  </si>
  <si>
    <t>04/01/2025</t>
  </si>
  <si>
    <t>Late Fee</t>
  </si>
  <si>
    <t>354401699</t>
  </si>
  <si>
    <t>04/04/2025</t>
  </si>
  <si>
    <t>Renters Insurance Fine</t>
  </si>
  <si>
    <t>354042140</t>
  </si>
  <si>
    <t>04/01/2025</t>
  </si>
  <si>
    <t>Charge Total:</t>
  </si>
  <si>
    <t>24-123</t>
  </si>
  <si>
    <t>2 bed/1.5 bath</t>
  </si>
  <si>
    <t>Occupied No Notice</t>
  </si>
  <si>
    <t>Montero, Yoandris</t>
  </si>
  <si>
    <t>Resident</t>
  </si>
  <si>
    <t>Amenity Rent</t>
  </si>
  <si>
    <t>354110442</t>
  </si>
  <si>
    <t>04/01/2025</t>
  </si>
  <si>
    <t>Amenity Rent</t>
  </si>
  <si>
    <t>354066914</t>
  </si>
  <si>
    <t>04/01/2025</t>
  </si>
  <si>
    <t>Amenity Rent</t>
  </si>
  <si>
    <t>354110438</t>
  </si>
  <si>
    <t>04/01/2025</t>
  </si>
  <si>
    <t>Amenity Rent</t>
  </si>
  <si>
    <t>354110444</t>
  </si>
  <si>
    <t>04/01/2025</t>
  </si>
  <si>
    <t>Amenity Rent</t>
  </si>
  <si>
    <t>354110439</t>
  </si>
  <si>
    <t>04/01/2025</t>
  </si>
  <si>
    <t>Amenity Rent</t>
  </si>
  <si>
    <t>354066917</t>
  </si>
  <si>
    <t>04/01/2025</t>
  </si>
  <si>
    <t>Month to Month Rent</t>
  </si>
  <si>
    <t>354110440</t>
  </si>
  <si>
    <t>04/01/2025</t>
  </si>
  <si>
    <t>Month to Month Rent</t>
  </si>
  <si>
    <t>354066973</t>
  </si>
  <si>
    <t>04/01/2025</t>
  </si>
  <si>
    <t>Rent</t>
  </si>
  <si>
    <t>354110443</t>
  </si>
  <si>
    <t>04/01/2025</t>
  </si>
  <si>
    <t>Month-to-Month Fee</t>
  </si>
  <si>
    <t>354110441</t>
  </si>
  <si>
    <t>04/01/2025</t>
  </si>
  <si>
    <t>Month-to-Month Fee</t>
  </si>
  <si>
    <t>354066801</t>
  </si>
  <si>
    <t>04/01/2025</t>
  </si>
  <si>
    <t>Charge Total:</t>
  </si>
  <si>
    <t>24-124</t>
  </si>
  <si>
    <t>2 bed/1.5 bath</t>
  </si>
  <si>
    <t>Occupied No Notice</t>
  </si>
  <si>
    <t>Ray-Hammond, DeAndrea</t>
  </si>
  <si>
    <t>Resident</t>
  </si>
  <si>
    <t>Rent</t>
  </si>
  <si>
    <t>354066788</t>
  </si>
  <si>
    <t>04/01/2025</t>
  </si>
  <si>
    <t>Charge Total:</t>
  </si>
  <si>
    <t>24-125</t>
  </si>
  <si>
    <t>2 bed/1.5 bath</t>
  </si>
  <si>
    <t>Occupied No Notice</t>
  </si>
  <si>
    <t>Champagne, Rayford</t>
  </si>
  <si>
    <t>Resident</t>
  </si>
  <si>
    <t>Rent</t>
  </si>
  <si>
    <t>354066781</t>
  </si>
  <si>
    <t>04/01/2025</t>
  </si>
  <si>
    <t>Charge Total:</t>
  </si>
  <si>
    <t>24-126</t>
  </si>
  <si>
    <t>2 bed/1.5 bath</t>
  </si>
  <si>
    <t>Occupied No Notice</t>
  </si>
  <si>
    <t>Martinez, Yasnovy</t>
  </si>
  <si>
    <t>Resident</t>
  </si>
  <si>
    <t>Rent</t>
  </si>
  <si>
    <t>354066953</t>
  </si>
  <si>
    <t>04/01/2025</t>
  </si>
  <si>
    <t>Charge Total:</t>
  </si>
  <si>
    <t>24-127</t>
  </si>
  <si>
    <t>2 bed/1.5 bath</t>
  </si>
  <si>
    <t>Occupied No Notice</t>
  </si>
  <si>
    <t>Renteria, Gabriel</t>
  </si>
  <si>
    <t>Resident</t>
  </si>
  <si>
    <t>Amenity Rent</t>
  </si>
  <si>
    <t>354066772</t>
  </si>
  <si>
    <t>04/01/2025</t>
  </si>
  <si>
    <t>Rent</t>
  </si>
  <si>
    <t>354067029</t>
  </si>
  <si>
    <t>04/01/2025</t>
  </si>
  <si>
    <t>Late Fee</t>
  </si>
  <si>
    <t>354401697</t>
  </si>
  <si>
    <t>04/04/2025</t>
  </si>
  <si>
    <t>Charge Total:</t>
  </si>
  <si>
    <t>24-128</t>
  </si>
  <si>
    <t>2 bed/1.5 bath</t>
  </si>
  <si>
    <t>Occupied No Notice</t>
  </si>
  <si>
    <t>Mascarenas, Ashley</t>
  </si>
  <si>
    <t>Resident</t>
  </si>
  <si>
    <t>Amenity Rent</t>
  </si>
  <si>
    <t>354066765</t>
  </si>
  <si>
    <t>04/01/2025</t>
  </si>
  <si>
    <t>Amenity Rent</t>
  </si>
  <si>
    <t>354066734</t>
  </si>
  <si>
    <t>04/01/2025</t>
  </si>
  <si>
    <t>Rent</t>
  </si>
  <si>
    <t>354066986</t>
  </si>
  <si>
    <t>04/01/2025</t>
  </si>
  <si>
    <t>Charge Total:</t>
  </si>
  <si>
    <t>25-129</t>
  </si>
  <si>
    <t>2 bed/1.5 bath</t>
  </si>
  <si>
    <t>Occupied No Notice</t>
  </si>
  <si>
    <t>Martin, Braden</t>
  </si>
  <si>
    <t>Resident</t>
  </si>
  <si>
    <t>Amenity Rent</t>
  </si>
  <si>
    <t>354066719</t>
  </si>
  <si>
    <t>04/01/2025</t>
  </si>
  <si>
    <t>Amenity Rent</t>
  </si>
  <si>
    <t>354066994</t>
  </si>
  <si>
    <t>04/01/2025</t>
  </si>
  <si>
    <t>Rent</t>
  </si>
  <si>
    <t>354066957</t>
  </si>
  <si>
    <t>04/01/2025</t>
  </si>
  <si>
    <t>Charge Total:</t>
  </si>
  <si>
    <t>25-130</t>
  </si>
  <si>
    <t>2 bed/1.5 bath</t>
  </si>
  <si>
    <t>Vacant Unrented Ready</t>
  </si>
  <si>
    <t>-- Vacant --</t>
  </si>
  <si>
    <t>-</t>
  </si>
  <si>
    <t>Charge Total:</t>
  </si>
  <si>
    <t>25-131</t>
  </si>
  <si>
    <t>2 bed/1.5 bath</t>
  </si>
  <si>
    <t>Occupied No Notice</t>
  </si>
  <si>
    <t>Lawson, Eleni</t>
  </si>
  <si>
    <t>Resident</t>
  </si>
  <si>
    <t>Amenity Rent</t>
  </si>
  <si>
    <t>354067005</t>
  </si>
  <si>
    <t>04/01/2025</t>
  </si>
  <si>
    <t>Rent</t>
  </si>
  <si>
    <t>354066901</t>
  </si>
  <si>
    <t>04/01/2025</t>
  </si>
  <si>
    <t>Charge Total:</t>
  </si>
  <si>
    <t>25-132</t>
  </si>
  <si>
    <t>2 bed/1.5 bath</t>
  </si>
  <si>
    <t>Occupied No Notice</t>
  </si>
  <si>
    <t>Martinez, Catherine</t>
  </si>
  <si>
    <t>Resident</t>
  </si>
  <si>
    <t>Amenity Rent</t>
  </si>
  <si>
    <t>354066921</t>
  </si>
  <si>
    <t>04/01/2025</t>
  </si>
  <si>
    <t>Rent</t>
  </si>
  <si>
    <t>354067049</t>
  </si>
  <si>
    <t>04/01/2025</t>
  </si>
  <si>
    <t>Charge Total:</t>
  </si>
  <si>
    <t>25-133</t>
  </si>
  <si>
    <t>2 bed/1.5 bath</t>
  </si>
  <si>
    <t>Occupied No Notice</t>
  </si>
  <si>
    <t>Perez, Amaya</t>
  </si>
  <si>
    <t>Resident</t>
  </si>
  <si>
    <t>Amenity Rent</t>
  </si>
  <si>
    <t>354066970</t>
  </si>
  <si>
    <t>04/01/2025</t>
  </si>
  <si>
    <t>Rent</t>
  </si>
  <si>
    <t>354066989</t>
  </si>
  <si>
    <t>04/01/2025</t>
  </si>
  <si>
    <t>Charge Total:</t>
  </si>
  <si>
    <t>25-134</t>
  </si>
  <si>
    <t>2 bed/1.5 bath</t>
  </si>
  <si>
    <t>Occupied No Notice</t>
  </si>
  <si>
    <t>Frost, Jacob</t>
  </si>
  <si>
    <t>Resident</t>
  </si>
  <si>
    <t>Amenity Rent</t>
  </si>
  <si>
    <t>354066932</t>
  </si>
  <si>
    <t>04/01/2025</t>
  </si>
  <si>
    <t>Amenity Rent</t>
  </si>
  <si>
    <t>354067031</t>
  </si>
  <si>
    <t>04/01/2025</t>
  </si>
  <si>
    <t>Rent</t>
  </si>
  <si>
    <t>354066971</t>
  </si>
  <si>
    <t>04/01/2025</t>
  </si>
  <si>
    <t>Charge Total:</t>
  </si>
  <si>
    <t>26-135</t>
  </si>
  <si>
    <t>2 bed/1.5 bath</t>
  </si>
  <si>
    <t>Occupied No Notice</t>
  </si>
  <si>
    <t>Smith, Jack-Gregory</t>
  </si>
  <si>
    <t>Resident</t>
  </si>
  <si>
    <t>Rent</t>
  </si>
  <si>
    <t>354067014</t>
  </si>
  <si>
    <t>04/01/2025</t>
  </si>
  <si>
    <t>Charge Total:</t>
  </si>
  <si>
    <t>26-136</t>
  </si>
  <si>
    <t>2 bed/1.5 bath</t>
  </si>
  <si>
    <t>Occupied No Notice</t>
  </si>
  <si>
    <t>White, Anthony</t>
  </si>
  <si>
    <t>Resident</t>
  </si>
  <si>
    <t>Amenity Rent</t>
  </si>
  <si>
    <t>354066843</t>
  </si>
  <si>
    <t>04/01/2025</t>
  </si>
  <si>
    <t>Rent</t>
  </si>
  <si>
    <t>354066850</t>
  </si>
  <si>
    <t>04/01/2025</t>
  </si>
  <si>
    <t>Renters Insurance Fine</t>
  </si>
  <si>
    <t>354041779</t>
  </si>
  <si>
    <t>04/01/2025</t>
  </si>
  <si>
    <t>Charge Total:</t>
  </si>
  <si>
    <t>26-137</t>
  </si>
  <si>
    <t>2 bed/1.5 bath</t>
  </si>
  <si>
    <t>Occupied No Notice</t>
  </si>
  <si>
    <t>Warber, Michael</t>
  </si>
  <si>
    <t>Resident</t>
  </si>
  <si>
    <t>Rent</t>
  </si>
  <si>
    <t>354066721</t>
  </si>
  <si>
    <t>04/01/2025</t>
  </si>
  <si>
    <t>Charge Total:</t>
  </si>
  <si>
    <t>26-138</t>
  </si>
  <si>
    <t>2 bed/1.5 bath</t>
  </si>
  <si>
    <t>Occupied No Notice</t>
  </si>
  <si>
    <t>ESTRADA, AMANDA</t>
  </si>
  <si>
    <t>Resident</t>
  </si>
  <si>
    <t>Amenity Rent</t>
  </si>
  <si>
    <t>354066816</t>
  </si>
  <si>
    <t>04/01/2025</t>
  </si>
  <si>
    <t>Rent</t>
  </si>
  <si>
    <t>354066913</t>
  </si>
  <si>
    <t>04/01/2025</t>
  </si>
  <si>
    <t>Charge Total:</t>
  </si>
  <si>
    <t>26-139</t>
  </si>
  <si>
    <t>2 bed/1.5 bath</t>
  </si>
  <si>
    <t>Occupied No Notice</t>
  </si>
  <si>
    <t>Frennier, Ashley</t>
  </si>
  <si>
    <t>Resident</t>
  </si>
  <si>
    <t>Rent</t>
  </si>
  <si>
    <t>354066807</t>
  </si>
  <si>
    <t>04/01/2025</t>
  </si>
  <si>
    <t>Charge Total:</t>
  </si>
  <si>
    <t>26-140</t>
  </si>
  <si>
    <t>2 bed/1.5 bath</t>
  </si>
  <si>
    <t>Occupied No Notice</t>
  </si>
  <si>
    <t>Portillo, Ashlynn</t>
  </si>
  <si>
    <t>Resident</t>
  </si>
  <si>
    <t>Rent</t>
  </si>
  <si>
    <t>354066946</t>
  </si>
  <si>
    <t>04/01/2025</t>
  </si>
  <si>
    <t>Charge Total:</t>
  </si>
  <si>
    <t>27-141</t>
  </si>
  <si>
    <t>2 bed/1.5 bath</t>
  </si>
  <si>
    <t>Occupied No Notice</t>
  </si>
  <si>
    <t>Salazar, Jessica</t>
  </si>
  <si>
    <t>Resident</t>
  </si>
  <si>
    <t>Amenity Rent</t>
  </si>
  <si>
    <t>354066916</t>
  </si>
  <si>
    <t>04/01/2025</t>
  </si>
  <si>
    <t>Amenity Rent</t>
  </si>
  <si>
    <t>354067015</t>
  </si>
  <si>
    <t>04/01/2025</t>
  </si>
  <si>
    <t>Rent</t>
  </si>
  <si>
    <t>354067038</t>
  </si>
  <si>
    <t>04/01/2025</t>
  </si>
  <si>
    <t>Charge Total:</t>
  </si>
  <si>
    <t>27-142</t>
  </si>
  <si>
    <t>2 bed/1.5 bath</t>
  </si>
  <si>
    <t>Occupied No Notice</t>
  </si>
  <si>
    <t>Nguyen, Benson</t>
  </si>
  <si>
    <t>Resident</t>
  </si>
  <si>
    <t>Amenity Rent</t>
  </si>
  <si>
    <t>354066799</t>
  </si>
  <si>
    <t>04/01/2025</t>
  </si>
  <si>
    <t>Rent</t>
  </si>
  <si>
    <t>354066919</t>
  </si>
  <si>
    <t>04/01/2025</t>
  </si>
  <si>
    <t>Charge Total:</t>
  </si>
  <si>
    <t>27-143</t>
  </si>
  <si>
    <t>2 bed/1.5 bath</t>
  </si>
  <si>
    <t>Occupied No Notice</t>
  </si>
  <si>
    <t>Angeles, Jennifer</t>
  </si>
  <si>
    <t>Resident</t>
  </si>
  <si>
    <t>Amenity Rent</t>
  </si>
  <si>
    <t>354066918</t>
  </si>
  <si>
    <t>04/01/2025</t>
  </si>
  <si>
    <t>Rent</t>
  </si>
  <si>
    <t>354066851</t>
  </si>
  <si>
    <t>04/01/2025</t>
  </si>
  <si>
    <t>Charge Total:</t>
  </si>
  <si>
    <t>27-144</t>
  </si>
  <si>
    <t>2 bed/1.5 bath</t>
  </si>
  <si>
    <t>Occupied No Notice</t>
  </si>
  <si>
    <t>Keel, Kayla</t>
  </si>
  <si>
    <t>Resident</t>
  </si>
  <si>
    <t>Amenity Rent</t>
  </si>
  <si>
    <t>354110449</t>
  </si>
  <si>
    <t>04/01/2025</t>
  </si>
  <si>
    <t>Amenity Rent</t>
  </si>
  <si>
    <t>354110446</t>
  </si>
  <si>
    <t>04/01/2025</t>
  </si>
  <si>
    <t>Amenity Rent</t>
  </si>
  <si>
    <t>354066933</t>
  </si>
  <si>
    <t>04/01/2025</t>
  </si>
  <si>
    <t>Month to Month Rent</t>
  </si>
  <si>
    <t>354110445</t>
  </si>
  <si>
    <t>04/01/2025</t>
  </si>
  <si>
    <t>Month to Month Rent</t>
  </si>
  <si>
    <t>354067024</t>
  </si>
  <si>
    <t>04/01/2025</t>
  </si>
  <si>
    <t>Rent</t>
  </si>
  <si>
    <t>354110448</t>
  </si>
  <si>
    <t>04/01/2025</t>
  </si>
  <si>
    <t>Month-to-Month Fee</t>
  </si>
  <si>
    <t>354066940</t>
  </si>
  <si>
    <t>04/01/2025</t>
  </si>
  <si>
    <t>Month-to-Month Fee</t>
  </si>
  <si>
    <t>354110447</t>
  </si>
  <si>
    <t>04/01/2025</t>
  </si>
  <si>
    <t>Renters Insurance Fine</t>
  </si>
  <si>
    <t>354194070</t>
  </si>
  <si>
    <t>04/01/2025</t>
  </si>
  <si>
    <t>Renters Insurance Fine</t>
  </si>
  <si>
    <t>354148561</t>
  </si>
  <si>
    <t>04/01/2025</t>
  </si>
  <si>
    <t>Charge Total:</t>
  </si>
  <si>
    <t>27-145</t>
  </si>
  <si>
    <t>2 bed/1.5 bath</t>
  </si>
  <si>
    <t>Occupied No Notice</t>
  </si>
  <si>
    <t>Pauley, Jacob</t>
  </si>
  <si>
    <t>Resident</t>
  </si>
  <si>
    <t>Rent</t>
  </si>
  <si>
    <t>354066997</t>
  </si>
  <si>
    <t>04/01/2025</t>
  </si>
  <si>
    <t>Charge Total:</t>
  </si>
  <si>
    <t>27-146</t>
  </si>
  <si>
    <t>2 bed/1.5 bath</t>
  </si>
  <si>
    <t>Notice Unrented</t>
  </si>
  <si>
    <t>Davila, Mario</t>
  </si>
  <si>
    <t>Resident</t>
  </si>
  <si>
    <t>Amenity Rent</t>
  </si>
  <si>
    <t>354066899</t>
  </si>
  <si>
    <t>04/01/2025</t>
  </si>
  <si>
    <t>Amenity Rent</t>
  </si>
  <si>
    <t>354066715</t>
  </si>
  <si>
    <t>04/01/2025</t>
  </si>
  <si>
    <t>Month to Month Rent</t>
  </si>
  <si>
    <t>354066697</t>
  </si>
  <si>
    <t>04/01/2025</t>
  </si>
  <si>
    <t>Month-to-Month Fee</t>
  </si>
  <si>
    <t>354067033</t>
  </si>
  <si>
    <t>04/01/2025</t>
  </si>
  <si>
    <t>Charge Total:</t>
  </si>
  <si>
    <t>28-147</t>
  </si>
  <si>
    <t>2 bed/1.5 bath</t>
  </si>
  <si>
    <t>Occupied No Notice</t>
  </si>
  <si>
    <t>Reeves, Jasmine</t>
  </si>
  <si>
    <t>Resident</t>
  </si>
  <si>
    <t>Amenity Rent</t>
  </si>
  <si>
    <t>354066952</t>
  </si>
  <si>
    <t>04/01/2025</t>
  </si>
  <si>
    <t>Rent</t>
  </si>
  <si>
    <t>354066815</t>
  </si>
  <si>
    <t>04/01/2025</t>
  </si>
  <si>
    <t>Charge Total:</t>
  </si>
  <si>
    <t>28-148</t>
  </si>
  <si>
    <t>2 bed/1.5 bath</t>
  </si>
  <si>
    <t>Vacant Unrented Not Ready</t>
  </si>
  <si>
    <t>-- Vacant --</t>
  </si>
  <si>
    <t>-</t>
  </si>
  <si>
    <t>Charge Total:</t>
  </si>
  <si>
    <t>28-149</t>
  </si>
  <si>
    <t>2 bed/1.5 bath</t>
  </si>
  <si>
    <t>Occupied No Notice</t>
  </si>
  <si>
    <t>Curley, Jennifer</t>
  </si>
  <si>
    <t>Resident</t>
  </si>
  <si>
    <t>Rent</t>
  </si>
  <si>
    <t>354066878</t>
  </si>
  <si>
    <t>04/01/2025</t>
  </si>
  <si>
    <t>Charge Total:</t>
  </si>
  <si>
    <t>28-150</t>
  </si>
  <si>
    <t>2 bed/1.5 bath</t>
  </si>
  <si>
    <t>Occupied No Notice</t>
  </si>
  <si>
    <t>Yanez, Cesar</t>
  </si>
  <si>
    <t>Resident</t>
  </si>
  <si>
    <t>Amenity Rent</t>
  </si>
  <si>
    <t>354066942</t>
  </si>
  <si>
    <t>04/01/2025</t>
  </si>
  <si>
    <t>Rent</t>
  </si>
  <si>
    <t>354066853</t>
  </si>
  <si>
    <t>04/01/2025</t>
  </si>
  <si>
    <t>Late Fee</t>
  </si>
  <si>
    <t>354401701</t>
  </si>
  <si>
    <t>04/04/2025</t>
  </si>
  <si>
    <t>Renters Insurance Fine</t>
  </si>
  <si>
    <t>354042209</t>
  </si>
  <si>
    <t>04/01/2025</t>
  </si>
  <si>
    <t>Charge Total:</t>
  </si>
  <si>
    <t>28-151</t>
  </si>
  <si>
    <t>2 bed/1.5 bath</t>
  </si>
  <si>
    <t>Occupied No Notice</t>
  </si>
  <si>
    <t>Sullivan, Zackery</t>
  </si>
  <si>
    <t>Resident</t>
  </si>
  <si>
    <t>Amenity Rent</t>
  </si>
  <si>
    <t>354066903</t>
  </si>
  <si>
    <t>04/01/2025</t>
  </si>
  <si>
    <t>Rent</t>
  </si>
  <si>
    <t>354066730</t>
  </si>
  <si>
    <t>04/01/2025</t>
  </si>
  <si>
    <t>Charge Total:</t>
  </si>
  <si>
    <t>28-152</t>
  </si>
  <si>
    <t>2 bed/1.5 bath</t>
  </si>
  <si>
    <t>Occupied No Notice</t>
  </si>
  <si>
    <t>Sublett, Tendra</t>
  </si>
  <si>
    <t>Resident</t>
  </si>
  <si>
    <t>Amenity Rent</t>
  </si>
  <si>
    <t>354066990</t>
  </si>
  <si>
    <t>04/01/2025</t>
  </si>
  <si>
    <t>Amenity Rent</t>
  </si>
  <si>
    <t>354066803</t>
  </si>
  <si>
    <t>04/01/2025</t>
  </si>
  <si>
    <t>Rent</t>
  </si>
  <si>
    <t>354066824</t>
  </si>
  <si>
    <t>04/01/2025</t>
  </si>
  <si>
    <t>Charge Total:</t>
  </si>
  <si>
    <t>29-153</t>
  </si>
  <si>
    <t>2 bed/1.5 bath</t>
  </si>
  <si>
    <t>Occupied No Notice</t>
  </si>
  <si>
    <t>Wilson, Roland</t>
  </si>
  <si>
    <t>Resident</t>
  </si>
  <si>
    <t>Rent</t>
  </si>
  <si>
    <t>354066987</t>
  </si>
  <si>
    <t>04/01/2025</t>
  </si>
  <si>
    <t>Charge Total:</t>
  </si>
  <si>
    <t>29-154</t>
  </si>
  <si>
    <t>2 bed/1.5 bath</t>
  </si>
  <si>
    <t>Occupied No Notice</t>
  </si>
  <si>
    <t>Guerrero, Amry</t>
  </si>
  <si>
    <t>Resident</t>
  </si>
  <si>
    <t>Month to Month Rent</t>
  </si>
  <si>
    <t>354066958</t>
  </si>
  <si>
    <t>04/01/2025</t>
  </si>
  <si>
    <t>Month to Month Rent</t>
  </si>
  <si>
    <t>354118105</t>
  </si>
  <si>
    <t>04/01/2025</t>
  </si>
  <si>
    <t>Rent</t>
  </si>
  <si>
    <t>354118107</t>
  </si>
  <si>
    <t>04/01/2025</t>
  </si>
  <si>
    <t>Late Fee</t>
  </si>
  <si>
    <t>354401695</t>
  </si>
  <si>
    <t>04/04/2025</t>
  </si>
  <si>
    <t>Month-to-Month Fee</t>
  </si>
  <si>
    <t>354118106</t>
  </si>
  <si>
    <t>04/01/2025</t>
  </si>
  <si>
    <t>Month-to-Month Fee</t>
  </si>
  <si>
    <t>354067023</t>
  </si>
  <si>
    <t>04/01/2025</t>
  </si>
  <si>
    <t>Charge Total:</t>
  </si>
  <si>
    <t>29-155</t>
  </si>
  <si>
    <t>2 bed/1.5 bath</t>
  </si>
  <si>
    <t>Occupied No Notice</t>
  </si>
  <si>
    <t>Machuca, Guillermina (Mina)</t>
  </si>
  <si>
    <t>Resident</t>
  </si>
  <si>
    <t>Rent</t>
  </si>
  <si>
    <t>354066758</t>
  </si>
  <si>
    <t>04/01/2025</t>
  </si>
  <si>
    <t>Charge Total:</t>
  </si>
  <si>
    <t>29-156</t>
  </si>
  <si>
    <t>2 bed/1.5 bath</t>
  </si>
  <si>
    <t>Occupied No Notice</t>
  </si>
  <si>
    <t>Sifuentes, Lizzet</t>
  </si>
  <si>
    <t>Resident</t>
  </si>
  <si>
    <t>Amenity Rent</t>
  </si>
  <si>
    <t>354066856</t>
  </si>
  <si>
    <t>04/01/2025</t>
  </si>
  <si>
    <t>Rent</t>
  </si>
  <si>
    <t>354066762</t>
  </si>
  <si>
    <t>04/01/2025</t>
  </si>
  <si>
    <t>Charge Total:</t>
  </si>
  <si>
    <t>29-157</t>
  </si>
  <si>
    <t>2 bed/1.5 bath</t>
  </si>
  <si>
    <t>Occupied No Notice</t>
  </si>
  <si>
    <t>Fowler, Tyrese</t>
  </si>
  <si>
    <t>Resident</t>
  </si>
  <si>
    <t>Amenity Rent</t>
  </si>
  <si>
    <t>354066960</t>
  </si>
  <si>
    <t>04/01/2025</t>
  </si>
  <si>
    <t>Rent</t>
  </si>
  <si>
    <t>354066763</t>
  </si>
  <si>
    <t>04/01/2025</t>
  </si>
  <si>
    <t>Bounced Check Fee</t>
  </si>
  <si>
    <t>354402200</t>
  </si>
  <si>
    <t>04/01/2025</t>
  </si>
  <si>
    <t>Late Fee</t>
  </si>
  <si>
    <t>354402472</t>
  </si>
  <si>
    <t>04/04/2025</t>
  </si>
  <si>
    <t>Charge Total:</t>
  </si>
  <si>
    <t>29-158</t>
  </si>
  <si>
    <t>2 bed/1.5 bath</t>
  </si>
  <si>
    <t>Occupied No Notice</t>
  </si>
  <si>
    <t>Flores, Josiah</t>
  </si>
  <si>
    <t>Resident</t>
  </si>
  <si>
    <t>Amenity Rent</t>
  </si>
  <si>
    <t>354066920</t>
  </si>
  <si>
    <t>04/01/2025</t>
  </si>
  <si>
    <t>Amenity Rent</t>
  </si>
  <si>
    <t>354066770</t>
  </si>
  <si>
    <t>04/01/2025</t>
  </si>
  <si>
    <t>Rent</t>
  </si>
  <si>
    <t>354067058</t>
  </si>
  <si>
    <t>04/01/2025</t>
  </si>
  <si>
    <t>Charge Total:</t>
  </si>
  <si>
    <t>30-159</t>
  </si>
  <si>
    <t>2 bed/1.5 bath</t>
  </si>
  <si>
    <t>Occupied No Notice</t>
  </si>
  <si>
    <t>Gipson, Janie</t>
  </si>
  <si>
    <t>Resident</t>
  </si>
  <si>
    <t>Month to Month Rent</t>
  </si>
  <si>
    <t>354066961</t>
  </si>
  <si>
    <t>04/01/2025</t>
  </si>
  <si>
    <t>Concession-Partial Employee</t>
  </si>
  <si>
    <t>354066936</t>
  </si>
  <si>
    <t>04/01/2025</t>
  </si>
  <si>
    <t>Charge Total:</t>
  </si>
  <si>
    <t>30-160</t>
  </si>
  <si>
    <t>2 bed/1.5 bath</t>
  </si>
  <si>
    <t>Notice Unrented</t>
  </si>
  <si>
    <t>Meinkowsky, Sheila</t>
  </si>
  <si>
    <t>Resident</t>
  </si>
  <si>
    <t>Amenity Rent</t>
  </si>
  <si>
    <t>354066909</t>
  </si>
  <si>
    <t>04/01/2025</t>
  </si>
  <si>
    <t>Rent</t>
  </si>
  <si>
    <t>354067041</t>
  </si>
  <si>
    <t>04/01/2025</t>
  </si>
  <si>
    <t>Charge Total:</t>
  </si>
  <si>
    <t>30-161</t>
  </si>
  <si>
    <t>2 bed/1.5 bath</t>
  </si>
  <si>
    <t>Vacant Rented Not Ready</t>
  </si>
  <si>
    <t>-- Vacant --</t>
  </si>
  <si>
    <t>-</t>
  </si>
  <si>
    <t>Charge Total:</t>
  </si>
  <si>
    <t>30-162</t>
  </si>
  <si>
    <t>2 bed/1.5 bath</t>
  </si>
  <si>
    <t>Occupied No Notice</t>
  </si>
  <si>
    <t>Rivas, Justin</t>
  </si>
  <si>
    <t>Resident</t>
  </si>
  <si>
    <t>Amenity Rent</t>
  </si>
  <si>
    <t>354067045</t>
  </si>
  <si>
    <t>04/01/2025</t>
  </si>
  <si>
    <t>Rent</t>
  </si>
  <si>
    <t>354066852</t>
  </si>
  <si>
    <t>04/01/2025</t>
  </si>
  <si>
    <t>Charge Total:</t>
  </si>
  <si>
    <t>30-163</t>
  </si>
  <si>
    <t>2 bed/1.5 bath</t>
  </si>
  <si>
    <t>Occupied No Notice</t>
  </si>
  <si>
    <t>Wilcox, Stephanie</t>
  </si>
  <si>
    <t>Resident</t>
  </si>
  <si>
    <t>Month to Month Rent</t>
  </si>
  <si>
    <t>354066794</t>
  </si>
  <si>
    <t>04/01/2025</t>
  </si>
  <si>
    <t>Month-to-Month Fee</t>
  </si>
  <si>
    <t>354067030</t>
  </si>
  <si>
    <t>04/01/2025</t>
  </si>
  <si>
    <t>Charge Total:</t>
  </si>
  <si>
    <t>30-164</t>
  </si>
  <si>
    <t>2 bed/1.5 bath</t>
  </si>
  <si>
    <t>Occupied No Notice</t>
  </si>
  <si>
    <t>Katembe, Margaret</t>
  </si>
  <si>
    <t>Resident</t>
  </si>
  <si>
    <t>Amenity Rent</t>
  </si>
  <si>
    <t>354067042</t>
  </si>
  <si>
    <t>04/01/2025</t>
  </si>
  <si>
    <t>Amenity Rent</t>
  </si>
  <si>
    <t>354066833</t>
  </si>
  <si>
    <t>04/01/2025</t>
  </si>
  <si>
    <t>Amenity Rent</t>
  </si>
  <si>
    <t>354066800</t>
  </si>
  <si>
    <t>04/01/2025</t>
  </si>
  <si>
    <t>Rent</t>
  </si>
  <si>
    <t>354066906</t>
  </si>
  <si>
    <t>04/01/2025</t>
  </si>
  <si>
    <t>Charge Total:</t>
  </si>
  <si>
    <t>31-165</t>
  </si>
  <si>
    <t>2 bed/1.5 bath</t>
  </si>
  <si>
    <t>Vacant Unrented Not Ready</t>
  </si>
  <si>
    <t>-- Vacant --</t>
  </si>
  <si>
    <t>-</t>
  </si>
  <si>
    <t>Charge Total:</t>
  </si>
  <si>
    <t>31-166</t>
  </si>
  <si>
    <t>2 bed/1.5 bath</t>
  </si>
  <si>
    <t>Occupied No Notice</t>
  </si>
  <si>
    <t>Ramirez, Sarah</t>
  </si>
  <si>
    <t>Resident</t>
  </si>
  <si>
    <t>Amenity Rent</t>
  </si>
  <si>
    <t>354066706</t>
  </si>
  <si>
    <t>04/01/2025</t>
  </si>
  <si>
    <t>Amenity Rent</t>
  </si>
  <si>
    <t>354067028</t>
  </si>
  <si>
    <t>04/01/2025</t>
  </si>
  <si>
    <t>Month to Month Rent</t>
  </si>
  <si>
    <t>354066704</t>
  </si>
  <si>
    <t>04/01/2025</t>
  </si>
  <si>
    <t>Month-to-Month Fee</t>
  </si>
  <si>
    <t>354066836</t>
  </si>
  <si>
    <t>04/01/2025</t>
  </si>
  <si>
    <t>Charge Total:</t>
  </si>
  <si>
    <t>31-167</t>
  </si>
  <si>
    <t>2 bed/1.5 bath</t>
  </si>
  <si>
    <t>Occupied No Notice</t>
  </si>
  <si>
    <t>Bautista, Jose</t>
  </si>
  <si>
    <t>Resident</t>
  </si>
  <si>
    <t>Rent</t>
  </si>
  <si>
    <t>354066741</t>
  </si>
  <si>
    <t>04/01/2025</t>
  </si>
  <si>
    <t>Charge Total:</t>
  </si>
  <si>
    <t>31-168</t>
  </si>
  <si>
    <t>2 bed/1.5 bath</t>
  </si>
  <si>
    <t>Occupied No Notice</t>
  </si>
  <si>
    <t>Ramos, Byronn</t>
  </si>
  <si>
    <t>Resident</t>
  </si>
  <si>
    <t>Rent</t>
  </si>
  <si>
    <t>354066978</t>
  </si>
  <si>
    <t>04/01/2025</t>
  </si>
  <si>
    <t>Charge Total:</t>
  </si>
  <si>
    <t>31-169</t>
  </si>
  <si>
    <t>2 bed/1.5 bath</t>
  </si>
  <si>
    <t>Notice Unrented</t>
  </si>
  <si>
    <t>De Hoyos, Diane</t>
  </si>
  <si>
    <t>Resident</t>
  </si>
  <si>
    <t>Amenity Rent</t>
  </si>
  <si>
    <t>354066823</t>
  </si>
  <si>
    <t>04/01/2025</t>
  </si>
  <si>
    <t>Month to Month Rent</t>
  </si>
  <si>
    <t>354066830</t>
  </si>
  <si>
    <t>04/01/2025</t>
  </si>
  <si>
    <t>Month-to-Month Fee</t>
  </si>
  <si>
    <t>354066863</t>
  </si>
  <si>
    <t>04/01/2025</t>
  </si>
  <si>
    <t>Renters Insurance Fine</t>
  </si>
  <si>
    <t>354227421</t>
  </si>
  <si>
    <t>04/01/2025</t>
  </si>
  <si>
    <t>Charge Total:</t>
  </si>
  <si>
    <t>31-170</t>
  </si>
  <si>
    <t>2 bed/1.5 bath</t>
  </si>
  <si>
    <t>Occupied No Notice</t>
  </si>
  <si>
    <t>Gonzales, Joe</t>
  </si>
  <si>
    <t>Resident</t>
  </si>
  <si>
    <t>Rent</t>
  </si>
  <si>
    <t>354066848</t>
  </si>
  <si>
    <t>04/01/2025</t>
  </si>
  <si>
    <t>Renters Insurance Fine</t>
  </si>
  <si>
    <t>354050077</t>
  </si>
  <si>
    <t>04/01/2025</t>
  </si>
  <si>
    <t>Renters Insurance Fine</t>
  </si>
  <si>
    <t>354041462</t>
  </si>
  <si>
    <t>04/01/2025</t>
  </si>
  <si>
    <t>Charge Total:</t>
  </si>
  <si>
    <t>32-171</t>
  </si>
  <si>
    <t>3 bed/2.5 bath</t>
  </si>
  <si>
    <t>Occupied No Notice</t>
  </si>
  <si>
    <t>Hobson, Aaron</t>
  </si>
  <si>
    <t>Resident</t>
  </si>
  <si>
    <t>Amenity Rent</t>
  </si>
  <si>
    <t>354066871</t>
  </si>
  <si>
    <t>04/01/2025</t>
  </si>
  <si>
    <t>Rent</t>
  </si>
  <si>
    <t>354067025</t>
  </si>
  <si>
    <t>04/01/2025</t>
  </si>
  <si>
    <t>Renters Insurance Fine</t>
  </si>
  <si>
    <t>354439150</t>
  </si>
  <si>
    <t>04/01/2025</t>
  </si>
  <si>
    <t>Charge Total:</t>
  </si>
  <si>
    <t>32-172</t>
  </si>
  <si>
    <t>3 bed/2.5 bath</t>
  </si>
  <si>
    <t>Occupied No Notice</t>
  </si>
  <si>
    <t>Thomason, Michael</t>
  </si>
  <si>
    <t>Resident</t>
  </si>
  <si>
    <t>Rent</t>
  </si>
  <si>
    <t>354066834</t>
  </si>
  <si>
    <t>04/01/2025</t>
  </si>
  <si>
    <t>Charge Total:</t>
  </si>
  <si>
    <t>32-173</t>
  </si>
  <si>
    <t>3 bed/2.5 bath</t>
  </si>
  <si>
    <t>Occupied No Notice</t>
  </si>
  <si>
    <t>Brown, Brian</t>
  </si>
  <si>
    <t>Resident</t>
  </si>
  <si>
    <t>Amenity Rent</t>
  </si>
  <si>
    <t>354066912</t>
  </si>
  <si>
    <t>04/01/2025</t>
  </si>
  <si>
    <t>Rent</t>
  </si>
  <si>
    <t>354066869</t>
  </si>
  <si>
    <t>04/01/2025</t>
  </si>
  <si>
    <t>Charge Total:</t>
  </si>
  <si>
    <t>32-174</t>
  </si>
  <si>
    <t>3 bed/2.5 bath</t>
  </si>
  <si>
    <t>Occupied No Notice</t>
  </si>
  <si>
    <t>Heard, Paul</t>
  </si>
  <si>
    <t>Resident</t>
  </si>
  <si>
    <t>Amenity Rent</t>
  </si>
  <si>
    <t>354066714</t>
  </si>
  <si>
    <t>04/01/2025</t>
  </si>
  <si>
    <t>Rent</t>
  </si>
  <si>
    <t>354066776</t>
  </si>
  <si>
    <t>04/01/2025</t>
  </si>
  <si>
    <t>Charge Total:</t>
  </si>
  <si>
    <t>33-175</t>
  </si>
  <si>
    <t>2 bed/1.5 bath</t>
  </si>
  <si>
    <t>Occupied No Notice</t>
  </si>
  <si>
    <t>McGilvray, Damon</t>
  </si>
  <si>
    <t>Resident</t>
  </si>
  <si>
    <t>Amenity Rent</t>
  </si>
  <si>
    <t>354066962</t>
  </si>
  <si>
    <t>04/01/2025</t>
  </si>
  <si>
    <t>Amenity Rent</t>
  </si>
  <si>
    <t>354067010</t>
  </si>
  <si>
    <t>04/01/2025</t>
  </si>
  <si>
    <t>Amenity Rent</t>
  </si>
  <si>
    <t>354066847</t>
  </si>
  <si>
    <t>04/01/2025</t>
  </si>
  <si>
    <t>Month to Month Rent</t>
  </si>
  <si>
    <t>354066976</t>
  </si>
  <si>
    <t>04/01/2025</t>
  </si>
  <si>
    <t>Concession-Partial Employee</t>
  </si>
  <si>
    <t>354066895</t>
  </si>
  <si>
    <t>04/01/2025</t>
  </si>
  <si>
    <t>Charge Total:</t>
  </si>
  <si>
    <t>33-176</t>
  </si>
  <si>
    <t>2 bed/1.5 bath</t>
  </si>
  <si>
    <t>Vacant Rented Not Ready</t>
  </si>
  <si>
    <t>-- Vacant --</t>
  </si>
  <si>
    <t>-</t>
  </si>
  <si>
    <t>Charge Total:</t>
  </si>
  <si>
    <t>33-177</t>
  </si>
  <si>
    <t>2 bed/1.5 bath</t>
  </si>
  <si>
    <t>Occupied No Notice</t>
  </si>
  <si>
    <t>Dawson, Robert</t>
  </si>
  <si>
    <t>Resident</t>
  </si>
  <si>
    <t>Amenity Rent</t>
  </si>
  <si>
    <t>354066754</t>
  </si>
  <si>
    <t>04/01/2025</t>
  </si>
  <si>
    <t>Amenity Rent</t>
  </si>
  <si>
    <t>354067012</t>
  </si>
  <si>
    <t>04/01/2025</t>
  </si>
  <si>
    <t>Rent</t>
  </si>
  <si>
    <t>354066950</t>
  </si>
  <si>
    <t>04/01/2025</t>
  </si>
  <si>
    <t>Charge Total:</t>
  </si>
  <si>
    <t>33-178</t>
  </si>
  <si>
    <t>2 bed/1.5 bath</t>
  </si>
  <si>
    <t>Notice Unrented</t>
  </si>
  <si>
    <t>Moreno Jr, Alexander</t>
  </si>
  <si>
    <t>Resident</t>
  </si>
  <si>
    <t>Amenity Rent</t>
  </si>
  <si>
    <t>354066778</t>
  </si>
  <si>
    <t>04/01/2025</t>
  </si>
  <si>
    <t>Amenity Rent</t>
  </si>
  <si>
    <t>354066857</t>
  </si>
  <si>
    <t>04/01/2025</t>
  </si>
  <si>
    <t>Rent</t>
  </si>
  <si>
    <t>354066808</t>
  </si>
  <si>
    <t>04/01/2025</t>
  </si>
  <si>
    <t>Charge Total:</t>
  </si>
  <si>
    <t>33-179</t>
  </si>
  <si>
    <t>2 bed/1.5 bath</t>
  </si>
  <si>
    <t>Occupied No Notice</t>
  </si>
  <si>
    <t>Jones, Ingrid</t>
  </si>
  <si>
    <t>Resident</t>
  </si>
  <si>
    <t>Amenity Rent</t>
  </si>
  <si>
    <t>354067052</t>
  </si>
  <si>
    <t>04/01/2025</t>
  </si>
  <si>
    <t>Amenity Rent</t>
  </si>
  <si>
    <t>354066984</t>
  </si>
  <si>
    <t>04/01/2025</t>
  </si>
  <si>
    <t>Rent</t>
  </si>
  <si>
    <t>354066898</t>
  </si>
  <si>
    <t>04/01/2025</t>
  </si>
  <si>
    <t>Charge Total:</t>
  </si>
  <si>
    <t>33-180</t>
  </si>
  <si>
    <t>2 bed/1.5 bath</t>
  </si>
  <si>
    <t>Occupied No Notice</t>
  </si>
  <si>
    <t>Gonzales, Ravenn</t>
  </si>
  <si>
    <t>Resident</t>
  </si>
  <si>
    <t>Amenity Rent</t>
  </si>
  <si>
    <t>354066879</t>
  </si>
  <si>
    <t>04/01/2025</t>
  </si>
  <si>
    <t>Amenity Rent</t>
  </si>
  <si>
    <t>354066792</t>
  </si>
  <si>
    <t>04/01/2025</t>
  </si>
  <si>
    <t>Amenity Rent</t>
  </si>
  <si>
    <t>354066999</t>
  </si>
  <si>
    <t>04/01/2025</t>
  </si>
  <si>
    <t>Rent</t>
  </si>
  <si>
    <t>354066796</t>
  </si>
  <si>
    <t>04/01/2025</t>
  </si>
  <si>
    <t>Charge Total:</t>
  </si>
  <si>
    <t>34-181</t>
  </si>
  <si>
    <t>2 bed/1.5 bath</t>
  </si>
  <si>
    <t>Occupied No Notice</t>
  </si>
  <si>
    <t>Zarazua, Zachary</t>
  </si>
  <si>
    <t>Resident</t>
  </si>
  <si>
    <t>Amenity Rent</t>
  </si>
  <si>
    <t>354066756</t>
  </si>
  <si>
    <t>04/01/2025</t>
  </si>
  <si>
    <t>Amenity Rent</t>
  </si>
  <si>
    <t>354067035</t>
  </si>
  <si>
    <t>04/01/2025</t>
  </si>
  <si>
    <t>Amenity Rent</t>
  </si>
  <si>
    <t>354066840</t>
  </si>
  <si>
    <t>04/01/2025</t>
  </si>
  <si>
    <t>Rent</t>
  </si>
  <si>
    <t>354066709</t>
  </si>
  <si>
    <t>04/01/2025</t>
  </si>
  <si>
    <t>Charge Total:</t>
  </si>
  <si>
    <t>34-182</t>
  </si>
  <si>
    <t>2 bed/1.5 bath</t>
  </si>
  <si>
    <t>Occupied No Notice</t>
  </si>
  <si>
    <t>Scott, Tamera</t>
  </si>
  <si>
    <t>Resident</t>
  </si>
  <si>
    <t>Amenity Rent</t>
  </si>
  <si>
    <t>354066849</t>
  </si>
  <si>
    <t>04/01/2025</t>
  </si>
  <si>
    <t>Amenity Rent</t>
  </si>
  <si>
    <t>354066963</t>
  </si>
  <si>
    <t>04/01/2025</t>
  </si>
  <si>
    <t>Rent</t>
  </si>
  <si>
    <t>354066862</t>
  </si>
  <si>
    <t>04/01/2025</t>
  </si>
  <si>
    <t>Charge Total:</t>
  </si>
  <si>
    <t>34-183</t>
  </si>
  <si>
    <t>2 bed/1.5 bath</t>
  </si>
  <si>
    <t>Occupied No Notice</t>
  </si>
  <si>
    <t>Leal, Branden</t>
  </si>
  <si>
    <t>Resident</t>
  </si>
  <si>
    <t>Amenity Rent</t>
  </si>
  <si>
    <t>354067004</t>
  </si>
  <si>
    <t>04/01/2025</t>
  </si>
  <si>
    <t>Amenity Rent</t>
  </si>
  <si>
    <t>354066974</t>
  </si>
  <si>
    <t>04/01/2025</t>
  </si>
  <si>
    <t>Rent</t>
  </si>
  <si>
    <t>354067000</t>
  </si>
  <si>
    <t>04/01/2025</t>
  </si>
  <si>
    <t>Charge Total:</t>
  </si>
  <si>
    <t>34-184</t>
  </si>
  <si>
    <t>2 bed/1.5 bath</t>
  </si>
  <si>
    <t>Occupied No Notice</t>
  </si>
  <si>
    <t>Jenkins, Antony</t>
  </si>
  <si>
    <t>Resident</t>
  </si>
  <si>
    <t>Amenity Rent</t>
  </si>
  <si>
    <t>354066712</t>
  </si>
  <si>
    <t>04/01/2025</t>
  </si>
  <si>
    <t>Amenity Rent</t>
  </si>
  <si>
    <t>354066755</t>
  </si>
  <si>
    <t>04/01/2025</t>
  </si>
  <si>
    <t>Rent</t>
  </si>
  <si>
    <t>354066930</t>
  </si>
  <si>
    <t>04/01/2025</t>
  </si>
  <si>
    <t>Charge Total:</t>
  </si>
  <si>
    <t>34-185</t>
  </si>
  <si>
    <t>2 bed/1.5 bath</t>
  </si>
  <si>
    <t>Occupied No Notice</t>
  </si>
  <si>
    <t>Barron, Chase</t>
  </si>
  <si>
    <t>Resident</t>
  </si>
  <si>
    <t>Amenity Rent</t>
  </si>
  <si>
    <t>354066782</t>
  </si>
  <si>
    <t>04/01/2025</t>
  </si>
  <si>
    <t>Amenity Rent</t>
  </si>
  <si>
    <t>354066806</t>
  </si>
  <si>
    <t>04/01/2025</t>
  </si>
  <si>
    <t>Rent</t>
  </si>
  <si>
    <t>354066747</t>
  </si>
  <si>
    <t>04/01/2025</t>
  </si>
  <si>
    <t>Charge Total:</t>
  </si>
  <si>
    <t>34-186</t>
  </si>
  <si>
    <t>2 bed/1.5 bath</t>
  </si>
  <si>
    <t>Occupied No Notice</t>
  </si>
  <si>
    <t>Nobles, Jennifer</t>
  </si>
  <si>
    <t>Resident</t>
  </si>
  <si>
    <t>Amenity Rent</t>
  </si>
  <si>
    <t>354066752</t>
  </si>
  <si>
    <t>04/01/2025</t>
  </si>
  <si>
    <t>Amenity Rent</t>
  </si>
  <si>
    <t>354066698</t>
  </si>
  <si>
    <t>04/01/2025</t>
  </si>
  <si>
    <t>Amenity Rent</t>
  </si>
  <si>
    <t>354066884</t>
  </si>
  <si>
    <t>04/01/2025</t>
  </si>
  <si>
    <t>Rent</t>
  </si>
  <si>
    <t>354066785</t>
  </si>
  <si>
    <t>04/01/2025</t>
  </si>
  <si>
    <t>Charge Total:</t>
  </si>
  <si>
    <t>35-187</t>
  </si>
  <si>
    <t>2 bed/1.5 bath</t>
  </si>
  <si>
    <t>Occupied No Notice</t>
  </si>
  <si>
    <t>Guerra, Hansel</t>
  </si>
  <si>
    <t>Resident</t>
  </si>
  <si>
    <t>Amenity Rent</t>
  </si>
  <si>
    <t>354066864</t>
  </si>
  <si>
    <t>04/01/2025</t>
  </si>
  <si>
    <t>Amenity Rent</t>
  </si>
  <si>
    <t>354067055</t>
  </si>
  <si>
    <t>04/01/2025</t>
  </si>
  <si>
    <t>Amenity Rent</t>
  </si>
  <si>
    <t>354066845</t>
  </si>
  <si>
    <t>04/01/2025</t>
  </si>
  <si>
    <t>Rent</t>
  </si>
  <si>
    <t>354066729</t>
  </si>
  <si>
    <t>04/01/2025</t>
  </si>
  <si>
    <t>Charge Total:</t>
  </si>
  <si>
    <t>35-188</t>
  </si>
  <si>
    <t>2 bed/1.5 bath</t>
  </si>
  <si>
    <t>Occupied No Notice</t>
  </si>
  <si>
    <t>Roman, Nilson</t>
  </si>
  <si>
    <t>Resident</t>
  </si>
  <si>
    <t>Amenity Rent</t>
  </si>
  <si>
    <t>354066873</t>
  </si>
  <si>
    <t>04/01/2025</t>
  </si>
  <si>
    <t>Amenity Rent</t>
  </si>
  <si>
    <t>354066732</t>
  </si>
  <si>
    <t>04/01/2025</t>
  </si>
  <si>
    <t>Rent</t>
  </si>
  <si>
    <t>354066813</t>
  </si>
  <si>
    <t>04/01/2025</t>
  </si>
  <si>
    <t>Charge Total:</t>
  </si>
  <si>
    <t>35-189</t>
  </si>
  <si>
    <t>2 bed/1.5 bath</t>
  </si>
  <si>
    <t>Vacant Rented Not Ready</t>
  </si>
  <si>
    <t>-- Vacant --</t>
  </si>
  <si>
    <t>-</t>
  </si>
  <si>
    <t>Charge Total:</t>
  </si>
  <si>
    <t>35-190</t>
  </si>
  <si>
    <t>2 bed/1.5 bath</t>
  </si>
  <si>
    <t>Occupied No Notice</t>
  </si>
  <si>
    <t>Rodriguez, Adrian</t>
  </si>
  <si>
    <t>Resident</t>
  </si>
  <si>
    <t>Amenity Rent</t>
  </si>
  <si>
    <t>354067026</t>
  </si>
  <si>
    <t>04/01/2025</t>
  </si>
  <si>
    <t>Rent</t>
  </si>
  <si>
    <t>354066722</t>
  </si>
  <si>
    <t>04/01/2025</t>
  </si>
  <si>
    <t>Charge Total:</t>
  </si>
  <si>
    <t>35-191</t>
  </si>
  <si>
    <t>2 bed/1.5 bath</t>
  </si>
  <si>
    <t>Occupied No Notice</t>
  </si>
  <si>
    <t>Armendariz III, Manuel</t>
  </si>
  <si>
    <t>Resident</t>
  </si>
  <si>
    <t>Rent</t>
  </si>
  <si>
    <t>354066826</t>
  </si>
  <si>
    <t>04/01/2025</t>
  </si>
  <si>
    <t>Late Fee</t>
  </si>
  <si>
    <t>354401694</t>
  </si>
  <si>
    <t>04/04/2025</t>
  </si>
  <si>
    <t>Charge Total:</t>
  </si>
  <si>
    <t>35-192</t>
  </si>
  <si>
    <t>2 bed/1.5 bath</t>
  </si>
  <si>
    <t>Vacant Rented Not Ready</t>
  </si>
  <si>
    <t>-- Vacant --</t>
  </si>
  <si>
    <t>-</t>
  </si>
  <si>
    <t>Charge Total:</t>
  </si>
  <si>
    <t>Country Crest Townhomes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</si>
  <si>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</si>
  <si>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</si>
  <si>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</si>
  <si>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</si>
  <si>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</si>
  <si>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</si>
  <si>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</si>
  <si>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</si>
  <si>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</si>
  <si>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</si>
  <si>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</si>
  <si>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</si>
  <si>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</si>
  <si>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</si>
  <si>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</si>
  <si>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</si>
  <si>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Country Crest Townhomes</t>
  </si>
  <si>
    <t>Notice Rented</t>
  </si>
  <si>
    <t>Country Crest Townhomes</t>
  </si>
  <si>
    <t>Notice Unrented</t>
  </si>
  <si>
    <t>Country Crest Townhomes</t>
  </si>
  <si>
    <t>Total Occupied Units</t>
  </si>
  <si>
    <t>Vacant Rented Ready</t>
  </si>
  <si>
    <t>Country Crest Townhomes</t>
  </si>
  <si>
    <t>Vacant Rented Not Ready</t>
  </si>
  <si>
    <t>Country Crest Townhomes</t>
  </si>
  <si>
    <t>Vacant Unrented Ready</t>
  </si>
  <si>
    <t>Country Crest Townhomes</t>
  </si>
  <si>
    <t>Vacant Unrented Not Ready</t>
  </si>
  <si>
    <t>Country Crest Townhomes</t>
  </si>
  <si>
    <t>Total Vacant Units</t>
  </si>
  <si>
    <t>Total Rentable Units</t>
  </si>
  <si>
    <t>Excluded - Admin Unit</t>
  </si>
  <si>
    <t>Country Crest Townhomes</t>
  </si>
  <si>
    <t xml:space="preserve"> Total Excluded Units</t>
  </si>
  <si>
    <t xml:space="preserve"> Total Units</t>
  </si>
  <si>
    <t>Charge Code Summary</t>
  </si>
  <si>
    <t>Charge Code</t>
  </si>
  <si>
    <t>Scheduled</t>
  </si>
  <si>
    <t>Ledger: Resident</t>
  </si>
  <si>
    <t>Administration Fee</t>
  </si>
  <si>
    <t>Amenity Rent</t>
  </si>
  <si>
    <t>Bounced Check Fee</t>
  </si>
  <si>
    <t>Concession-Partial Employee</t>
  </si>
  <si>
    <t>Late Fee</t>
  </si>
  <si>
    <t>Month-to-Month Fee</t>
  </si>
  <si>
    <t>Month to Month Rent</t>
  </si>
  <si>
    <t>Pet Charge</t>
  </si>
  <si>
    <t>Rent</t>
  </si>
  <si>
    <t>Renters Insurance Fine</t>
  </si>
  <si>
    <t>Washer and Dryer Charge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</si>
  <si>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</si>
  <si>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</si>
  <si>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</si>
  <si>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</si>
  <si>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</si>
  <si>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</si>
  <si>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</si>
  <si>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</si>
  <si>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</si>
  <si>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</si>
  <si>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</si>
  <si>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</si>
  <si>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</si>
  <si>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</si>
  <si>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</si>
  <si>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</si>
  <si>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</si>
  <si>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</si>
  <si>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</si>
  <si>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</si>
  <si>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16-086</t>
  </si>
  <si>
    <t>3 bed/2.5 bath</t>
  </si>
  <si>
    <t>Vacant Rented Not Ready</t>
  </si>
  <si>
    <t>Adams, Randy</t>
  </si>
  <si>
    <t>Resident</t>
  </si>
  <si>
    <t>Amenity Rent</t>
  </si>
  <si>
    <t>Rent</t>
  </si>
  <si>
    <t>Charge Total:</t>
  </si>
  <si>
    <t>Country Crest Townhomes Total:</t>
  </si>
  <si>
    <t>Rent Roll Valencedocs</t>
  </si>
  <si>
    <t>Cricket Hollow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</si>
  <si>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</si>
  <si>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</si>
  <si>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</si>
  <si>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</si>
  <si>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</si>
  <si>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</si>
  <si>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</si>
  <si>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</si>
  <si>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</si>
  <si>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</si>
  <si>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</si>
  <si>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</si>
  <si>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</si>
  <si>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</si>
  <si>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</si>
  <si>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</si>
  <si>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</si>
  <si>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</si>
  <si>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</si>
  <si>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</si>
  <si>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01-01101</t>
  </si>
  <si>
    <t>2 bed/2 bath MR b3</t>
  </si>
  <si>
    <t>Occupied No Notice</t>
  </si>
  <si>
    <t>Sepulveda, Ana</t>
  </si>
  <si>
    <t>Resident</t>
  </si>
  <si>
    <t>Amenity Rent</t>
  </si>
  <si>
    <t>354075511</t>
  </si>
  <si>
    <t>04/01/2025</t>
  </si>
  <si>
    <t>Rent</t>
  </si>
  <si>
    <t>354075575</t>
  </si>
  <si>
    <t>04/01/2025</t>
  </si>
  <si>
    <t>Charge Total:</t>
  </si>
  <si>
    <t>01-01102</t>
  </si>
  <si>
    <t>2 bed/2 bath b3</t>
  </si>
  <si>
    <t>Notice Unrented</t>
  </si>
  <si>
    <t>Orellana, Rosmery</t>
  </si>
  <si>
    <t>Resident</t>
  </si>
  <si>
    <t>Amenity Rent</t>
  </si>
  <si>
    <t>354075382</t>
  </si>
  <si>
    <t>04/01/2025</t>
  </si>
  <si>
    <t>Rent</t>
  </si>
  <si>
    <t>354075615</t>
  </si>
  <si>
    <t>04/01/2025</t>
  </si>
  <si>
    <t>Transfer Fee</t>
  </si>
  <si>
    <t>354507487</t>
  </si>
  <si>
    <t>04/09/2025</t>
  </si>
  <si>
    <t>Charge Total:</t>
  </si>
  <si>
    <t>01-01103</t>
  </si>
  <si>
    <t>2 bed/2 bath b3</t>
  </si>
  <si>
    <t>Occupied No Notice</t>
  </si>
  <si>
    <t>Zuniga Cruz, Hector</t>
  </si>
  <si>
    <t>Resident</t>
  </si>
  <si>
    <t>Amenity Rent</t>
  </si>
  <si>
    <t>354075691</t>
  </si>
  <si>
    <t>04/01/2025</t>
  </si>
  <si>
    <t>Amenity Rent</t>
  </si>
  <si>
    <t>354075678</t>
  </si>
  <si>
    <t>04/01/2025</t>
  </si>
  <si>
    <t>Rent</t>
  </si>
  <si>
    <t>354075744</t>
  </si>
  <si>
    <t>04/01/2025</t>
  </si>
  <si>
    <t>Renters Insurance Fine</t>
  </si>
  <si>
    <t>354042275</t>
  </si>
  <si>
    <t>04/01/2025</t>
  </si>
  <si>
    <t>Charge Total:</t>
  </si>
  <si>
    <t>01-01104</t>
  </si>
  <si>
    <t>2 bed/2 bath b3</t>
  </si>
  <si>
    <t>Occupied No Notice</t>
  </si>
  <si>
    <t>Medina, Sently</t>
  </si>
  <si>
    <t>Resident</t>
  </si>
  <si>
    <t>Amenity Rent</t>
  </si>
  <si>
    <t>354075614</t>
  </si>
  <si>
    <t>04/01/2025</t>
  </si>
  <si>
    <t>Rent</t>
  </si>
  <si>
    <t>354075804</t>
  </si>
  <si>
    <t>04/01/2025</t>
  </si>
  <si>
    <t>Charge Total:</t>
  </si>
  <si>
    <t>01-01105</t>
  </si>
  <si>
    <t>2 bed/2 bath b3</t>
  </si>
  <si>
    <t>Occupied No Notice</t>
  </si>
  <si>
    <t>Mata, Lyrian</t>
  </si>
  <si>
    <t>Resident</t>
  </si>
  <si>
    <t>Rent</t>
  </si>
  <si>
    <t>354075668</t>
  </si>
  <si>
    <t>04/01/2025</t>
  </si>
  <si>
    <t>Charge Total:</t>
  </si>
  <si>
    <t>01-01106</t>
  </si>
  <si>
    <t>2 bed/2 bath MR b3</t>
  </si>
  <si>
    <t>Occupied No Notice</t>
  </si>
  <si>
    <t>Chavez Guerrero, Victor</t>
  </si>
  <si>
    <t>Resident</t>
  </si>
  <si>
    <t>Amenity Rent</t>
  </si>
  <si>
    <t>354075616</t>
  </si>
  <si>
    <t>04/01/2025</t>
  </si>
  <si>
    <t>Rent</t>
  </si>
  <si>
    <t>354075390</t>
  </si>
  <si>
    <t>04/01/2025</t>
  </si>
  <si>
    <t>Charge Total:</t>
  </si>
  <si>
    <t>01-01201</t>
  </si>
  <si>
    <t>2 bed/2 bath MR b3</t>
  </si>
  <si>
    <t>Occupied No Notice</t>
  </si>
  <si>
    <t>Diaz, Yoany</t>
  </si>
  <si>
    <t>Resident</t>
  </si>
  <si>
    <t>Month to Month Rent</t>
  </si>
  <si>
    <t>354075721</t>
  </si>
  <si>
    <t>04/01/2025</t>
  </si>
  <si>
    <t>Concession-Partial Employee</t>
  </si>
  <si>
    <t>354075796</t>
  </si>
  <si>
    <t>04/01/2025</t>
  </si>
  <si>
    <t>Charge Total:</t>
  </si>
  <si>
    <t>01-01202</t>
  </si>
  <si>
    <t>2 bed/2 bath b3</t>
  </si>
  <si>
    <t>Occupied No Notice</t>
  </si>
  <si>
    <t>Viviani, Vincent</t>
  </si>
  <si>
    <t>Resident</t>
  </si>
  <si>
    <t>Rent</t>
  </si>
  <si>
    <t>354075493</t>
  </si>
  <si>
    <t>04/01/2025</t>
  </si>
  <si>
    <t>Concession-Resident</t>
  </si>
  <si>
    <t>354075845</t>
  </si>
  <si>
    <t>04/01/2025</t>
  </si>
  <si>
    <t>Concession-Resident</t>
  </si>
  <si>
    <t>354075662</t>
  </si>
  <si>
    <t>04/01/2025</t>
  </si>
  <si>
    <t>Charge Total:</t>
  </si>
  <si>
    <t>01-01203</t>
  </si>
  <si>
    <t>2 bed/2 bath b3</t>
  </si>
  <si>
    <t>Occupied No Notice</t>
  </si>
  <si>
    <t>Figueroa, William</t>
  </si>
  <si>
    <t>Resident</t>
  </si>
  <si>
    <t>Amenity Rent</t>
  </si>
  <si>
    <t>354075843</t>
  </si>
  <si>
    <t>04/01/2025</t>
  </si>
  <si>
    <t>Month to Month Rent</t>
  </si>
  <si>
    <t>354075474</t>
  </si>
  <si>
    <t>04/01/2025</t>
  </si>
  <si>
    <t>Concession-Partial Employee</t>
  </si>
  <si>
    <t>354075367</t>
  </si>
  <si>
    <t>04/01/2025</t>
  </si>
  <si>
    <t>Charge Total:</t>
  </si>
  <si>
    <t>01-01204</t>
  </si>
  <si>
    <t>2 bed/2 bath b3</t>
  </si>
  <si>
    <t>Occupied No Notice</t>
  </si>
  <si>
    <t>Polanco, Amys</t>
  </si>
  <si>
    <t>Resident</t>
  </si>
  <si>
    <t>Rent</t>
  </si>
  <si>
    <t>354075861</t>
  </si>
  <si>
    <t>04/01/2025</t>
  </si>
  <si>
    <t>Charge Total:</t>
  </si>
  <si>
    <t>01-01205</t>
  </si>
  <si>
    <t>2 bed/2 bath b3</t>
  </si>
  <si>
    <t>Occupied No Notice</t>
  </si>
  <si>
    <t>Lopez, Michael</t>
  </si>
  <si>
    <t>Resident</t>
  </si>
  <si>
    <t>Rent</t>
  </si>
  <si>
    <t>354075338</t>
  </si>
  <si>
    <t>04/01/2025</t>
  </si>
  <si>
    <t>Charge Total:</t>
  </si>
  <si>
    <t>01-01206</t>
  </si>
  <si>
    <t>2 bed/2 bath MR b3</t>
  </si>
  <si>
    <t>Occupied No Notice</t>
  </si>
  <si>
    <t>Bedford, Doulgas</t>
  </si>
  <si>
    <t>Resident</t>
  </si>
  <si>
    <t>Rent</t>
  </si>
  <si>
    <t>354075568</t>
  </si>
  <si>
    <t>04/01/2025</t>
  </si>
  <si>
    <t>Court Fees</t>
  </si>
  <si>
    <t>354407143</t>
  </si>
  <si>
    <t>04/04/2025</t>
  </si>
  <si>
    <t>Late Fee</t>
  </si>
  <si>
    <t>354401840</t>
  </si>
  <si>
    <t>04/04/2025</t>
  </si>
  <si>
    <t>Renters Insurance Fine</t>
  </si>
  <si>
    <t>354042008</t>
  </si>
  <si>
    <t>04/01/2025</t>
  </si>
  <si>
    <t>Charge Total:</t>
  </si>
  <si>
    <t>02-02101</t>
  </si>
  <si>
    <t>2 bed/2 bath MR b2</t>
  </si>
  <si>
    <t>Vacant Rented Ready</t>
  </si>
  <si>
    <t>-- Vacant --</t>
  </si>
  <si>
    <t>-</t>
  </si>
  <si>
    <t>Charge Total:</t>
  </si>
  <si>
    <t>02-02102</t>
  </si>
  <si>
    <t>2 bed/2 bath b2</t>
  </si>
  <si>
    <t>Occupied No Notice</t>
  </si>
  <si>
    <t>Arriaga De Pizano, Xochitl</t>
  </si>
  <si>
    <t>Resident</t>
  </si>
  <si>
    <t>Rent</t>
  </si>
  <si>
    <t>354075672</t>
  </si>
  <si>
    <t>04/01/2025</t>
  </si>
  <si>
    <t>Renters Insurance Fine</t>
  </si>
  <si>
    <t>354041494</t>
  </si>
  <si>
    <t>04/01/2025</t>
  </si>
  <si>
    <t>Charge Total:</t>
  </si>
  <si>
    <t>02-02103</t>
  </si>
  <si>
    <t>2 bed/2 bath b2</t>
  </si>
  <si>
    <t>Occupied No Notice</t>
  </si>
  <si>
    <t>Gamez, Christian</t>
  </si>
  <si>
    <t>Resident</t>
  </si>
  <si>
    <t>Amenity Rent</t>
  </si>
  <si>
    <t>354075701</t>
  </si>
  <si>
    <t>04/01/2025</t>
  </si>
  <si>
    <t>Rent</t>
  </si>
  <si>
    <t>354075698</t>
  </si>
  <si>
    <t>04/01/2025</t>
  </si>
  <si>
    <t>Late Fee</t>
  </si>
  <si>
    <t>354401841</t>
  </si>
  <si>
    <t>04/04/2025</t>
  </si>
  <si>
    <t>Charge Total:</t>
  </si>
  <si>
    <t>02-02104</t>
  </si>
  <si>
    <t>2 bed/2 bath MR b2</t>
  </si>
  <si>
    <t>Occupied No Notice</t>
  </si>
  <si>
    <t>Casas, Reyna</t>
  </si>
  <si>
    <t>Resident</t>
  </si>
  <si>
    <t>Amenity Rent</t>
  </si>
  <si>
    <t>354075391</t>
  </si>
  <si>
    <t>04/01/2025</t>
  </si>
  <si>
    <t>Rent</t>
  </si>
  <si>
    <t>354075533</t>
  </si>
  <si>
    <t>04/01/2025</t>
  </si>
  <si>
    <t>Charge Total:</t>
  </si>
  <si>
    <t>02-02105</t>
  </si>
  <si>
    <t>2 bed/2 bath MR b2</t>
  </si>
  <si>
    <t>Occupied No Notice</t>
  </si>
  <si>
    <t>Vasquez Nataren, Dorotea</t>
  </si>
  <si>
    <t>Resident</t>
  </si>
  <si>
    <t>Rent</t>
  </si>
  <si>
    <t>354075771</t>
  </si>
  <si>
    <t>04/01/2025</t>
  </si>
  <si>
    <t>Concession-Resident</t>
  </si>
  <si>
    <t>354075361</t>
  </si>
  <si>
    <t>04/01/2025</t>
  </si>
  <si>
    <t>Charge Total:</t>
  </si>
  <si>
    <t>02-02106</t>
  </si>
  <si>
    <t>2 bed/2 bath b2</t>
  </si>
  <si>
    <t>Occupied No Notice</t>
  </si>
  <si>
    <t>Haines, Michael</t>
  </si>
  <si>
    <t>Resident</t>
  </si>
  <si>
    <t>Amenity Rent</t>
  </si>
  <si>
    <t>354075755</t>
  </si>
  <si>
    <t>04/01/2025</t>
  </si>
  <si>
    <t>Rent</t>
  </si>
  <si>
    <t>354075557</t>
  </si>
  <si>
    <t>04/01/2025</t>
  </si>
  <si>
    <t>Charge Total:</t>
  </si>
  <si>
    <t>02-02107</t>
  </si>
  <si>
    <t>2 bed/2 bath b2</t>
  </si>
  <si>
    <t>Occupied No Notice</t>
  </si>
  <si>
    <t>Arocha, Rick</t>
  </si>
  <si>
    <t>Resident</t>
  </si>
  <si>
    <t>Rent</t>
  </si>
  <si>
    <t>354075671</t>
  </si>
  <si>
    <t>04/01/2025</t>
  </si>
  <si>
    <t>Charge Total:</t>
  </si>
  <si>
    <t>02-02108</t>
  </si>
  <si>
    <t>2 bed/2 bath MR b2</t>
  </si>
  <si>
    <t>Occupied No Notice</t>
  </si>
  <si>
    <t>Napoles, Enrique</t>
  </si>
  <si>
    <t>Resident</t>
  </si>
  <si>
    <t>Amenity Rent</t>
  </si>
  <si>
    <t>354075612</t>
  </si>
  <si>
    <t>04/01/2025</t>
  </si>
  <si>
    <t>Rent</t>
  </si>
  <si>
    <t>354075683</t>
  </si>
  <si>
    <t>04/01/2025</t>
  </si>
  <si>
    <t>Renters Insurance Fine</t>
  </si>
  <si>
    <t>354041889</t>
  </si>
  <si>
    <t>04/01/2025</t>
  </si>
  <si>
    <t>Charge Total:</t>
  </si>
  <si>
    <t>02-02201</t>
  </si>
  <si>
    <t>2 bed/2 bath MR b2</t>
  </si>
  <si>
    <t>Occupied No Notice</t>
  </si>
  <si>
    <t>Gutierrez Suarez, Jose</t>
  </si>
  <si>
    <t>Resident</t>
  </si>
  <si>
    <t>Amenity Rent</t>
  </si>
  <si>
    <t>354075633</t>
  </si>
  <si>
    <t>04/01/2025</t>
  </si>
  <si>
    <t>Rent</t>
  </si>
  <si>
    <t>354075639</t>
  </si>
  <si>
    <t>04/01/2025</t>
  </si>
  <si>
    <t>Renters Insurance Fine</t>
  </si>
  <si>
    <t>354042053</t>
  </si>
  <si>
    <t>04/01/2025</t>
  </si>
  <si>
    <t>Charge Total:</t>
  </si>
  <si>
    <t>02-02202</t>
  </si>
  <si>
    <t>2 bed/2 bath b2</t>
  </si>
  <si>
    <t>Occupied No Notice</t>
  </si>
  <si>
    <t>Husonkhil, Helmand</t>
  </si>
  <si>
    <t>Resident</t>
  </si>
  <si>
    <t>Rent</t>
  </si>
  <si>
    <t>354075750</t>
  </si>
  <si>
    <t>04/01/2025</t>
  </si>
  <si>
    <t>Charge Total:</t>
  </si>
  <si>
    <t>02-02203</t>
  </si>
  <si>
    <t>2 bed/2 bath b2</t>
  </si>
  <si>
    <t>Occupied No Notice</t>
  </si>
  <si>
    <t>Aramburo, Carlos</t>
  </si>
  <si>
    <t>Resident</t>
  </si>
  <si>
    <t>Rent</t>
  </si>
  <si>
    <t>354075558</t>
  </si>
  <si>
    <t>04/01/2025</t>
  </si>
  <si>
    <t>Late Fee</t>
  </si>
  <si>
    <t>354401833</t>
  </si>
  <si>
    <t>04/04/2025</t>
  </si>
  <si>
    <t>Charge Total:</t>
  </si>
  <si>
    <t>02-02204</t>
  </si>
  <si>
    <t>2 bed/2 bath MR b2</t>
  </si>
  <si>
    <t>Occupied No Notice</t>
  </si>
  <si>
    <t>Castaneda, Sandra</t>
  </si>
  <si>
    <t>Resident</t>
  </si>
  <si>
    <t>Rent</t>
  </si>
  <si>
    <t>354075786</t>
  </si>
  <si>
    <t>04/01/2025</t>
  </si>
  <si>
    <t>Renters Insurance Fine</t>
  </si>
  <si>
    <t>354041493</t>
  </si>
  <si>
    <t>04/01/2025</t>
  </si>
  <si>
    <t>Charge Total:</t>
  </si>
  <si>
    <t>02-02205</t>
  </si>
  <si>
    <t>2 bed/2 bath MR b2</t>
  </si>
  <si>
    <t>Occupied No Notice</t>
  </si>
  <si>
    <t>Martinez, Licel</t>
  </si>
  <si>
    <t>Resident</t>
  </si>
  <si>
    <t>Rent</t>
  </si>
  <si>
    <t>354075546</t>
  </si>
  <si>
    <t>04/01/2025</t>
  </si>
  <si>
    <t>Charge Total:</t>
  </si>
  <si>
    <t>02-02206</t>
  </si>
  <si>
    <t>2 bed/2 bath b2</t>
  </si>
  <si>
    <t>Occupied No Notice</t>
  </si>
  <si>
    <t>Morris, Anton</t>
  </si>
  <si>
    <t>Resident</t>
  </si>
  <si>
    <t>Rent</t>
  </si>
  <si>
    <t>354075458</t>
  </si>
  <si>
    <t>04/01/2025</t>
  </si>
  <si>
    <t>Concession-Resident</t>
  </si>
  <si>
    <t>354075677</t>
  </si>
  <si>
    <t>04/01/2025</t>
  </si>
  <si>
    <t>Charge Total:</t>
  </si>
  <si>
    <t>02-02207</t>
  </si>
  <si>
    <t>2 bed/2 bath b2</t>
  </si>
  <si>
    <t>Occupied No Notice</t>
  </si>
  <si>
    <t>ALEXANDER, DWAYNE</t>
  </si>
  <si>
    <t>Resident</t>
  </si>
  <si>
    <t>Month to Month Rent</t>
  </si>
  <si>
    <t>354075812</t>
  </si>
  <si>
    <t>04/01/2025</t>
  </si>
  <si>
    <t>Month-to-Month Fee</t>
  </si>
  <si>
    <t>354075386</t>
  </si>
  <si>
    <t>04/01/2025</t>
  </si>
  <si>
    <t>Charge Total:</t>
  </si>
  <si>
    <t>02-02208</t>
  </si>
  <si>
    <t>2 bed/2 bath MR b2</t>
  </si>
  <si>
    <t>Occupied No Notice</t>
  </si>
  <si>
    <t>Galainena Sanchez, Lester</t>
  </si>
  <si>
    <t>Resident</t>
  </si>
  <si>
    <t>Rent</t>
  </si>
  <si>
    <t>354075867</t>
  </si>
  <si>
    <t>04/01/2025</t>
  </si>
  <si>
    <t>Charge Total:</t>
  </si>
  <si>
    <t>03-03101</t>
  </si>
  <si>
    <t>1 bed / 1 bath MR a3</t>
  </si>
  <si>
    <t>Occupied No Notice</t>
  </si>
  <si>
    <t>Robaina, Lazaro</t>
  </si>
  <si>
    <t>Resident</t>
  </si>
  <si>
    <t>Amenity Rent</t>
  </si>
  <si>
    <t>354075768</t>
  </si>
  <si>
    <t>04/01/2025</t>
  </si>
  <si>
    <t>Rent</t>
  </si>
  <si>
    <t>354075446</t>
  </si>
  <si>
    <t>04/01/2025</t>
  </si>
  <si>
    <t>Charge Total:</t>
  </si>
  <si>
    <t>03-03102</t>
  </si>
  <si>
    <t>1 bed / 1 bath a3</t>
  </si>
  <si>
    <t>Occupied No Notice</t>
  </si>
  <si>
    <t>De la rosa Adan, Dariel</t>
  </si>
  <si>
    <t>Resident</t>
  </si>
  <si>
    <t>Amenity Rent</t>
  </si>
  <si>
    <t>354187358</t>
  </si>
  <si>
    <t>04/01/2025</t>
  </si>
  <si>
    <t>Amenity Rent</t>
  </si>
  <si>
    <t>354187359</t>
  </si>
  <si>
    <t>04/01/2025</t>
  </si>
  <si>
    <t>Rent</t>
  </si>
  <si>
    <t>354187360</t>
  </si>
  <si>
    <t>04/01/2025</t>
  </si>
  <si>
    <t>Administration Fee</t>
  </si>
  <si>
    <t>354362607</t>
  </si>
  <si>
    <t>03/31/2025</t>
  </si>
  <si>
    <t>Charge Total:</t>
  </si>
  <si>
    <t>03-03103</t>
  </si>
  <si>
    <t>1 bed / 1 bath a3</t>
  </si>
  <si>
    <t>Occupied No Notice</t>
  </si>
  <si>
    <t>Miranda, Ricardo</t>
  </si>
  <si>
    <t>Resident</t>
  </si>
  <si>
    <t>Amenity Rent</t>
  </si>
  <si>
    <t>354075857</t>
  </si>
  <si>
    <t>04/01/2025</t>
  </si>
  <si>
    <t>Rent</t>
  </si>
  <si>
    <t>354075600</t>
  </si>
  <si>
    <t>04/01/2025</t>
  </si>
  <si>
    <t>Charge Total:</t>
  </si>
  <si>
    <t>03-03104</t>
  </si>
  <si>
    <t>1 bed / 1 bath a3</t>
  </si>
  <si>
    <t>Occupied No Notice</t>
  </si>
  <si>
    <t>Mitchell, James</t>
  </si>
  <si>
    <t>Resident</t>
  </si>
  <si>
    <t>Amenity Rent</t>
  </si>
  <si>
    <t>354075624</t>
  </si>
  <si>
    <t>04/01/2025</t>
  </si>
  <si>
    <t>Rent</t>
  </si>
  <si>
    <t>354075846</t>
  </si>
  <si>
    <t>04/01/2025</t>
  </si>
  <si>
    <t>Charge Total:</t>
  </si>
  <si>
    <t>03-03105</t>
  </si>
  <si>
    <t>1 bed / 1 bath a3</t>
  </si>
  <si>
    <t>Occupied No Notice</t>
  </si>
  <si>
    <t>Kuehn, Simone</t>
  </si>
  <si>
    <t>Resident</t>
  </si>
  <si>
    <t>Amenity Rent</t>
  </si>
  <si>
    <t>354075817</t>
  </si>
  <si>
    <t>04/01/2025</t>
  </si>
  <si>
    <t>Rent</t>
  </si>
  <si>
    <t>354075399</t>
  </si>
  <si>
    <t>04/01/2025</t>
  </si>
  <si>
    <t>Concession-Resident</t>
  </si>
  <si>
    <t>354075561</t>
  </si>
  <si>
    <t>04/01/2025</t>
  </si>
  <si>
    <t>Damages</t>
  </si>
  <si>
    <t>354473790</t>
  </si>
  <si>
    <t>04/07/2025</t>
  </si>
  <si>
    <t>Late Fee</t>
  </si>
  <si>
    <t>354401835</t>
  </si>
  <si>
    <t>04/04/2025</t>
  </si>
  <si>
    <t>Charge Total:</t>
  </si>
  <si>
    <t>03-03106</t>
  </si>
  <si>
    <t>1 bed / 1 bath MR a3</t>
  </si>
  <si>
    <t>Occupied No Notice</t>
  </si>
  <si>
    <t>Miller, Jerry</t>
  </si>
  <si>
    <t>Resident</t>
  </si>
  <si>
    <t>Amenity Rent</t>
  </si>
  <si>
    <t>354075647</t>
  </si>
  <si>
    <t>04/01/2025</t>
  </si>
  <si>
    <t>Rent</t>
  </si>
  <si>
    <t>354075506</t>
  </si>
  <si>
    <t>04/01/2025</t>
  </si>
  <si>
    <t>Late Fee</t>
  </si>
  <si>
    <t>354401846</t>
  </si>
  <si>
    <t>04/04/2025</t>
  </si>
  <si>
    <t>Charge Total:</t>
  </si>
  <si>
    <t>03-03201</t>
  </si>
  <si>
    <t>1 bed / 1 bath MR a3</t>
  </si>
  <si>
    <t>Occupied No Notice</t>
  </si>
  <si>
    <t>Martinez Hernandez, Pedro</t>
  </si>
  <si>
    <t>Resident</t>
  </si>
  <si>
    <t>Month to Month Rent</t>
  </si>
  <si>
    <t>354075428</t>
  </si>
  <si>
    <t>04/01/2025</t>
  </si>
  <si>
    <t>Concession-Partial Employee</t>
  </si>
  <si>
    <t>354075692</t>
  </si>
  <si>
    <t>04/01/2025</t>
  </si>
  <si>
    <t>Charge Total:</t>
  </si>
  <si>
    <t>03-03202</t>
  </si>
  <si>
    <t>1 bed / 1 bath a3</t>
  </si>
  <si>
    <t>Occupied No Notice</t>
  </si>
  <si>
    <t>Diaz, Yoandi</t>
  </si>
  <si>
    <t>Resident</t>
  </si>
  <si>
    <t>Rent</t>
  </si>
  <si>
    <t>354075381</t>
  </si>
  <si>
    <t>04/01/2025</t>
  </si>
  <si>
    <t>Charge Total:</t>
  </si>
  <si>
    <t>03-03203</t>
  </si>
  <si>
    <t>1 bed / 1 bath a3</t>
  </si>
  <si>
    <t>Occupied No Notice</t>
  </si>
  <si>
    <t>Cristo Valdez, Juan</t>
  </si>
  <si>
    <t>Resident</t>
  </si>
  <si>
    <t>Rent</t>
  </si>
  <si>
    <t>354075650</t>
  </si>
  <si>
    <t>04/01/2025</t>
  </si>
  <si>
    <t>Charge Total:</t>
  </si>
  <si>
    <t>03-03204</t>
  </si>
  <si>
    <t>1 bed / 1 bath a3</t>
  </si>
  <si>
    <t>Occupied No Notice</t>
  </si>
  <si>
    <t>Rodriguez, Greicy</t>
  </si>
  <si>
    <t>Resident</t>
  </si>
  <si>
    <t>Amenity Rent</t>
  </si>
  <si>
    <t>354075737</t>
  </si>
  <si>
    <t>04/01/2025</t>
  </si>
  <si>
    <t>Rent</t>
  </si>
  <si>
    <t>354075587</t>
  </si>
  <si>
    <t>04/01/2025</t>
  </si>
  <si>
    <t>Charge Total:</t>
  </si>
  <si>
    <t>03-03205</t>
  </si>
  <si>
    <t>1 bed / 1 bath a3</t>
  </si>
  <si>
    <t>Occupied No Notice</t>
  </si>
  <si>
    <t>Alvarez Rivera, Isolina</t>
  </si>
  <si>
    <t>Resident</t>
  </si>
  <si>
    <t>Rent</t>
  </si>
  <si>
    <t>354075377</t>
  </si>
  <si>
    <t>04/01/2025</t>
  </si>
  <si>
    <t>Charge Total:</t>
  </si>
  <si>
    <t>03-03206</t>
  </si>
  <si>
    <t>1 bed / 1 bath MR a3</t>
  </si>
  <si>
    <t>Occupied No Notice</t>
  </si>
  <si>
    <t>Dowdy, Melissa (Melissa)</t>
  </si>
  <si>
    <t>Resident</t>
  </si>
  <si>
    <t>Rent</t>
  </si>
  <si>
    <t>354075576</t>
  </si>
  <si>
    <t>04/01/2025</t>
  </si>
  <si>
    <t>Charge Total:</t>
  </si>
  <si>
    <t>04-04101</t>
  </si>
  <si>
    <t>2 bed/1 bath MR b1</t>
  </si>
  <si>
    <t>Occupied No Notice</t>
  </si>
  <si>
    <t>Vazquez, Jorge</t>
  </si>
  <si>
    <t>Resident</t>
  </si>
  <si>
    <t>Amenity Rent</t>
  </si>
  <si>
    <t>354075795</t>
  </si>
  <si>
    <t>04/01/2025</t>
  </si>
  <si>
    <t>Rent</t>
  </si>
  <si>
    <t>354075525</t>
  </si>
  <si>
    <t>04/01/2025</t>
  </si>
  <si>
    <t>Charge Total:</t>
  </si>
  <si>
    <t>04-04102</t>
  </si>
  <si>
    <t>2 bed/1 bath b1</t>
  </si>
  <si>
    <t>Occupied No Notice</t>
  </si>
  <si>
    <t>Conner, Ronnie</t>
  </si>
  <si>
    <t>Resident</t>
  </si>
  <si>
    <t>Rent</t>
  </si>
  <si>
    <t>354075722</t>
  </si>
  <si>
    <t>04/01/2025</t>
  </si>
  <si>
    <t>Renters Insurance Fine</t>
  </si>
  <si>
    <t>354041495</t>
  </si>
  <si>
    <t>04/01/2025</t>
  </si>
  <si>
    <t>Charge Total:</t>
  </si>
  <si>
    <t>04-04103</t>
  </si>
  <si>
    <t>2 bed/1 bath b1</t>
  </si>
  <si>
    <t>Occupied No Notice</t>
  </si>
  <si>
    <t>Shaw, Sylvester</t>
  </si>
  <si>
    <t>Resident</t>
  </si>
  <si>
    <t>Amenity Rent</t>
  </si>
  <si>
    <t>354075873</t>
  </si>
  <si>
    <t>04/01/2025</t>
  </si>
  <si>
    <t>Rent</t>
  </si>
  <si>
    <t>354075841</t>
  </si>
  <si>
    <t>04/01/2025</t>
  </si>
  <si>
    <t>Charge Total:</t>
  </si>
  <si>
    <t>04-04104</t>
  </si>
  <si>
    <t>2 bed/1 bath MR b1</t>
  </si>
  <si>
    <t>Occupied No Notice</t>
  </si>
  <si>
    <t>Mitchell, Tyasia</t>
  </si>
  <si>
    <t>Resident</t>
  </si>
  <si>
    <t>Amenity Rent</t>
  </si>
  <si>
    <t>354075813</t>
  </si>
  <si>
    <t>04/01/2025</t>
  </si>
  <si>
    <t>Rent</t>
  </si>
  <si>
    <t>354075433</t>
  </si>
  <si>
    <t>04/01/2025</t>
  </si>
  <si>
    <t>Renters Insurance Fine</t>
  </si>
  <si>
    <t>354041835</t>
  </si>
  <si>
    <t>04/01/2025</t>
  </si>
  <si>
    <t>Charge Total:</t>
  </si>
  <si>
    <t>04-04201</t>
  </si>
  <si>
    <t>2 bed/1 bath MR b1</t>
  </si>
  <si>
    <t>Vacant Unrented Ready</t>
  </si>
  <si>
    <t>-- Vacant --</t>
  </si>
  <si>
    <t>-</t>
  </si>
  <si>
    <t>Charge Total:</t>
  </si>
  <si>
    <t>04-04202</t>
  </si>
  <si>
    <t>2 bed/1 bath b1</t>
  </si>
  <si>
    <t>Occupied No Notice</t>
  </si>
  <si>
    <t>Espinoza, Jose</t>
  </si>
  <si>
    <t>Resident</t>
  </si>
  <si>
    <t>Rent</t>
  </si>
  <si>
    <t>354075342</t>
  </si>
  <si>
    <t>04/01/2025</t>
  </si>
  <si>
    <t>Charge Total:</t>
  </si>
  <si>
    <t>04-04203</t>
  </si>
  <si>
    <t>2 bed/1 bath b1</t>
  </si>
  <si>
    <t>Occupied No Notice</t>
  </si>
  <si>
    <t>Valladares, Jose</t>
  </si>
  <si>
    <t>Resident</t>
  </si>
  <si>
    <t>Rent</t>
  </si>
  <si>
    <t>354075824</t>
  </si>
  <si>
    <t>04/01/2025</t>
  </si>
  <si>
    <t>Late Fee</t>
  </si>
  <si>
    <t>354401857</t>
  </si>
  <si>
    <t>04/04/2025</t>
  </si>
  <si>
    <t>Charge Total:</t>
  </si>
  <si>
    <t>04-04204</t>
  </si>
  <si>
    <t>2 bed/1 bath MR b1</t>
  </si>
  <si>
    <t>Occupied No Notice</t>
  </si>
  <si>
    <t>Flores Mendez, Olvin</t>
  </si>
  <si>
    <t>Resident</t>
  </si>
  <si>
    <t>Rent</t>
  </si>
  <si>
    <t>354075596</t>
  </si>
  <si>
    <t>04/01/2025</t>
  </si>
  <si>
    <t>Charge Total:</t>
  </si>
  <si>
    <t>05-05101</t>
  </si>
  <si>
    <t>1 bed / 1 bath a3</t>
  </si>
  <si>
    <t>Occupied No Notice</t>
  </si>
  <si>
    <t>Hernandez friol, Jose</t>
  </si>
  <si>
    <t>Resident</t>
  </si>
  <si>
    <t>Amenity Rent</t>
  </si>
  <si>
    <t>354075448</t>
  </si>
  <si>
    <t>04/01/2025</t>
  </si>
  <si>
    <t>Rent</t>
  </si>
  <si>
    <t>354075848</t>
  </si>
  <si>
    <t>04/01/2025</t>
  </si>
  <si>
    <t>Charge Total:</t>
  </si>
  <si>
    <t>05-05102</t>
  </si>
  <si>
    <t>1 bed / 1 bath a3</t>
  </si>
  <si>
    <t>Occupied No Notice</t>
  </si>
  <si>
    <t>Dominguez Brito, Aliuska</t>
  </si>
  <si>
    <t>Resident</t>
  </si>
  <si>
    <t>Amenity Rent</t>
  </si>
  <si>
    <t>354075740</t>
  </si>
  <si>
    <t>04/01/2025</t>
  </si>
  <si>
    <t>Amenity Rent</t>
  </si>
  <si>
    <t>354075827</t>
  </si>
  <si>
    <t>04/01/2025</t>
  </si>
  <si>
    <t>Month to Month Rent</t>
  </si>
  <si>
    <t>354075372</t>
  </si>
  <si>
    <t>04/01/2025</t>
  </si>
  <si>
    <t>Concession-Partial Employee</t>
  </si>
  <si>
    <t>354075417</t>
  </si>
  <si>
    <t>04/01/2025</t>
  </si>
  <si>
    <t>Charge Total:</t>
  </si>
  <si>
    <t>05-05103</t>
  </si>
  <si>
    <t>1 bed / 1 bath a3</t>
  </si>
  <si>
    <t>Occupied No Notice</t>
  </si>
  <si>
    <t>Duncan, Derrick (Derrick Duncan)</t>
  </si>
  <si>
    <t>Resident</t>
  </si>
  <si>
    <t>Amenity Rent</t>
  </si>
  <si>
    <t>354075524</t>
  </si>
  <si>
    <t>04/01/2025</t>
  </si>
  <si>
    <t>Amenity Rent</t>
  </si>
  <si>
    <t>354075420</t>
  </si>
  <si>
    <t>04/01/2025</t>
  </si>
  <si>
    <t>Rent</t>
  </si>
  <si>
    <t>354075694</t>
  </si>
  <si>
    <t>04/01/2025</t>
  </si>
  <si>
    <t>Bounced Check Fee</t>
  </si>
  <si>
    <t>354291907</t>
  </si>
  <si>
    <t>03/29/2025</t>
  </si>
  <si>
    <t>Concession-Resident</t>
  </si>
  <si>
    <t>354075728</t>
  </si>
  <si>
    <t>04/01/2025</t>
  </si>
  <si>
    <t>Late Fee</t>
  </si>
  <si>
    <t>354401847</t>
  </si>
  <si>
    <t>04/04/2025</t>
  </si>
  <si>
    <t>Charge Total:</t>
  </si>
  <si>
    <t>05-05104</t>
  </si>
  <si>
    <t>1 bed / 1 bath MR a3</t>
  </si>
  <si>
    <t>Occupied No Notice</t>
  </si>
  <si>
    <t>Carbajal, Vanessa</t>
  </si>
  <si>
    <t>Resident</t>
  </si>
  <si>
    <t>Amenity Rent</t>
  </si>
  <si>
    <t>354075593</t>
  </si>
  <si>
    <t>04/01/2025</t>
  </si>
  <si>
    <t>Rent</t>
  </si>
  <si>
    <t>354075776</t>
  </si>
  <si>
    <t>04/01/2025</t>
  </si>
  <si>
    <t>Charge Total:</t>
  </si>
  <si>
    <t>05-05201</t>
  </si>
  <si>
    <t>1 bed / 1 bath a3</t>
  </si>
  <si>
    <t>Occupied No Notice</t>
  </si>
  <si>
    <t>Gray, Anthony</t>
  </si>
  <si>
    <t>Resident</t>
  </si>
  <si>
    <t>Rent</t>
  </si>
  <si>
    <t>354075418</t>
  </si>
  <si>
    <t>04/01/2025</t>
  </si>
  <si>
    <t>Concession-Resident</t>
  </si>
  <si>
    <t>354075752</t>
  </si>
  <si>
    <t>04/01/2025</t>
  </si>
  <si>
    <t>Charge Total:</t>
  </si>
  <si>
    <t>05-05202</t>
  </si>
  <si>
    <t>1 bed / 1 bath a3</t>
  </si>
  <si>
    <t>Occupied No Notice</t>
  </si>
  <si>
    <t>Resendiz Martinez, Abdiel</t>
  </si>
  <si>
    <t>Resident</t>
  </si>
  <si>
    <t>Rent</t>
  </si>
  <si>
    <t>354075344</t>
  </si>
  <si>
    <t>04/01/2025</t>
  </si>
  <si>
    <t>Charge Total:</t>
  </si>
  <si>
    <t>05-05203</t>
  </si>
  <si>
    <t>1 bed / 1 bath a3</t>
  </si>
  <si>
    <t>Occupied No Notice</t>
  </si>
  <si>
    <t>Hunter, Olivia</t>
  </si>
  <si>
    <t>Resident</t>
  </si>
  <si>
    <t>Rent</t>
  </si>
  <si>
    <t>354075425</t>
  </si>
  <si>
    <t>04/01/2025</t>
  </si>
  <si>
    <t>Court Fees</t>
  </si>
  <si>
    <t>354325789</t>
  </si>
  <si>
    <t>04/02/2025</t>
  </si>
  <si>
    <t>Late Fee</t>
  </si>
  <si>
    <t>354401837</t>
  </si>
  <si>
    <t>04/04/2025</t>
  </si>
  <si>
    <t>Renters Insurance Fine</t>
  </si>
  <si>
    <t>354041815</t>
  </si>
  <si>
    <t>04/01/2025</t>
  </si>
  <si>
    <t>Charge Total:</t>
  </si>
  <si>
    <t>05-05204</t>
  </si>
  <si>
    <t>1 bed / 1 bath MR a3</t>
  </si>
  <si>
    <t>Occupied No Notice</t>
  </si>
  <si>
    <t>Cumpian, Selena</t>
  </si>
  <si>
    <t>Resident</t>
  </si>
  <si>
    <t>Amenity Rent</t>
  </si>
  <si>
    <t>354075626</t>
  </si>
  <si>
    <t>04/01/2025</t>
  </si>
  <si>
    <t>Rent</t>
  </si>
  <si>
    <t>354075495</t>
  </si>
  <si>
    <t>04/01/2025</t>
  </si>
  <si>
    <t>Renters Insurance Fine</t>
  </si>
  <si>
    <t>354041496</t>
  </si>
  <si>
    <t>04/01/2025</t>
  </si>
  <si>
    <t>Charge Total:</t>
  </si>
  <si>
    <t>06-06101</t>
  </si>
  <si>
    <t>2 bed/2 bath MR b3</t>
  </si>
  <si>
    <t>Occupied No Notice</t>
  </si>
  <si>
    <t>Taylor, Joshua</t>
  </si>
  <si>
    <t>Resident</t>
  </si>
  <si>
    <t>Rent</t>
  </si>
  <si>
    <t>354075375</t>
  </si>
  <si>
    <t>04/01/2025</t>
  </si>
  <si>
    <t>Charge Total:</t>
  </si>
  <si>
    <t>06-06102</t>
  </si>
  <si>
    <t>2 bed/2 bath b3</t>
  </si>
  <si>
    <t>Occupied No Notice</t>
  </si>
  <si>
    <t>Calix, Olman</t>
  </si>
  <si>
    <t>Resident</t>
  </si>
  <si>
    <t>Amenity Rent</t>
  </si>
  <si>
    <t>354075858</t>
  </si>
  <si>
    <t>04/01/2025</t>
  </si>
  <si>
    <t>Rent</t>
  </si>
  <si>
    <t>354075686</t>
  </si>
  <si>
    <t>04/01/2025</t>
  </si>
  <si>
    <t>Charge Total:</t>
  </si>
  <si>
    <t>06-06103</t>
  </si>
  <si>
    <t>2 bed/2 bath b3</t>
  </si>
  <si>
    <t>Occupied No Notice</t>
  </si>
  <si>
    <t>Smith, Phillip</t>
  </si>
  <si>
    <t>Resident</t>
  </si>
  <si>
    <t>Amenity Rent</t>
  </si>
  <si>
    <t>354075599</t>
  </si>
  <si>
    <t>04/01/2025</t>
  </si>
  <si>
    <t>Amenity Rent</t>
  </si>
  <si>
    <t>354075856</t>
  </si>
  <si>
    <t>04/01/2025</t>
  </si>
  <si>
    <t>Rent</t>
  </si>
  <si>
    <t>354075674</t>
  </si>
  <si>
    <t>04/01/2025</t>
  </si>
  <si>
    <t>Charge Total:</t>
  </si>
  <si>
    <t>06-06104</t>
  </si>
  <si>
    <t>2 bed/2 bath b3</t>
  </si>
  <si>
    <t>Occupied No Notice</t>
  </si>
  <si>
    <t>Macias, Remigio</t>
  </si>
  <si>
    <t>Resident</t>
  </si>
  <si>
    <t>Rent</t>
  </si>
  <si>
    <t>354075734</t>
  </si>
  <si>
    <t>04/01/2025</t>
  </si>
  <si>
    <t>Renters Insurance Fine</t>
  </si>
  <si>
    <t>354041497</t>
  </si>
  <si>
    <t>04/01/2025</t>
  </si>
  <si>
    <t>Charge Total:</t>
  </si>
  <si>
    <t>06-06105</t>
  </si>
  <si>
    <t>2 bed/2 bath b3</t>
  </si>
  <si>
    <t>Occupied No Notice</t>
  </si>
  <si>
    <t>Lucena, Joanna</t>
  </si>
  <si>
    <t>Resident</t>
  </si>
  <si>
    <t>Amenity Rent</t>
  </si>
  <si>
    <t>354075656</t>
  </si>
  <si>
    <t>04/01/2025</t>
  </si>
  <si>
    <t>Amenity Rent</t>
  </si>
  <si>
    <t>354075761</t>
  </si>
  <si>
    <t>04/01/2025</t>
  </si>
  <si>
    <t>Rent</t>
  </si>
  <si>
    <t>354075547</t>
  </si>
  <si>
    <t>04/01/2025</t>
  </si>
  <si>
    <t>Charge Total:</t>
  </si>
  <si>
    <t>06-06106</t>
  </si>
  <si>
    <t>2 bed/2 bath b3</t>
  </si>
  <si>
    <t>Occupied No Notice</t>
  </si>
  <si>
    <t>Sanchez, Danny</t>
  </si>
  <si>
    <t>Resident</t>
  </si>
  <si>
    <t>Amenity Rent</t>
  </si>
  <si>
    <t>354075518</t>
  </si>
  <si>
    <t>04/01/2025</t>
  </si>
  <si>
    <t>Amenity Rent</t>
  </si>
  <si>
    <t>354075811</t>
  </si>
  <si>
    <t>04/01/2025</t>
  </si>
  <si>
    <t>Rent</t>
  </si>
  <si>
    <t>354075538</t>
  </si>
  <si>
    <t>04/01/2025</t>
  </si>
  <si>
    <t>Charge Total:</t>
  </si>
  <si>
    <t>06-06107</t>
  </si>
  <si>
    <t>2 bed/2 bath b3</t>
  </si>
  <si>
    <t>Occupied No Notice</t>
  </si>
  <si>
    <t>Morrison, Yanese</t>
  </si>
  <si>
    <t>Resident</t>
  </si>
  <si>
    <t>Amenity Rent</t>
  </si>
  <si>
    <t>354075427</t>
  </si>
  <si>
    <t>04/01/2025</t>
  </si>
  <si>
    <t>Amenity Rent</t>
  </si>
  <si>
    <t>354075778</t>
  </si>
  <si>
    <t>04/01/2025</t>
  </si>
  <si>
    <t>Rent</t>
  </si>
  <si>
    <t>354075551</t>
  </si>
  <si>
    <t>04/01/2025</t>
  </si>
  <si>
    <t>Renters Insurance Fine</t>
  </si>
  <si>
    <t>354041843</t>
  </si>
  <si>
    <t>04/01/2025</t>
  </si>
  <si>
    <t>Charge Total:</t>
  </si>
  <si>
    <t>06-06108</t>
  </si>
  <si>
    <t>2 bed/2 bath MR b3</t>
  </si>
  <si>
    <t>Occupied No Notice</t>
  </si>
  <si>
    <t>Gonzalez, Delsa</t>
  </si>
  <si>
    <t>Resident</t>
  </si>
  <si>
    <t>Amenity Rent</t>
  </si>
  <si>
    <t>354075398</t>
  </si>
  <si>
    <t>04/01/2025</t>
  </si>
  <si>
    <t>Amenity Rent</t>
  </si>
  <si>
    <t>354075855</t>
  </si>
  <si>
    <t>04/01/2025</t>
  </si>
  <si>
    <t>Rent</t>
  </si>
  <si>
    <t>354075410</t>
  </si>
  <si>
    <t>04/01/2025</t>
  </si>
  <si>
    <t>Charge Total:</t>
  </si>
  <si>
    <t>06-06201</t>
  </si>
  <si>
    <t>2 bed/2 bath MR b3</t>
  </si>
  <si>
    <t>Vacant Unrented Ready</t>
  </si>
  <si>
    <t>-- Vacant --</t>
  </si>
  <si>
    <t>-</t>
  </si>
  <si>
    <t>Charge Total:</t>
  </si>
  <si>
    <t>06-06202</t>
  </si>
  <si>
    <t>2 bed/2 bath b3</t>
  </si>
  <si>
    <t>Vacant Unrented Ready</t>
  </si>
  <si>
    <t>-- Vacant --</t>
  </si>
  <si>
    <t>-</t>
  </si>
  <si>
    <t>Charge Total:</t>
  </si>
  <si>
    <t>06-06203</t>
  </si>
  <si>
    <t>2 bed/2 bath b3</t>
  </si>
  <si>
    <t>Occupied No Notice</t>
  </si>
  <si>
    <t>Granillo Maldonado, Sandra (Browneyes72)</t>
  </si>
  <si>
    <t>Resident</t>
  </si>
  <si>
    <t>Amenity Rent</t>
  </si>
  <si>
    <t>354075814</t>
  </si>
  <si>
    <t>04/01/2025</t>
  </si>
  <si>
    <t>Rent</t>
  </si>
  <si>
    <t>354075625</t>
  </si>
  <si>
    <t>04/01/2025</t>
  </si>
  <si>
    <t>Charge Total:</t>
  </si>
  <si>
    <t>06-06204</t>
  </si>
  <si>
    <t>2 bed/2 bath b3</t>
  </si>
  <si>
    <t>Occupied No Notice</t>
  </si>
  <si>
    <t>Gomez, Fernanda</t>
  </si>
  <si>
    <t>Resident</t>
  </si>
  <si>
    <t>Rent</t>
  </si>
  <si>
    <t>354075441</t>
  </si>
  <si>
    <t>04/01/2025</t>
  </si>
  <si>
    <t>Renters Insurance Fine</t>
  </si>
  <si>
    <t>354439149</t>
  </si>
  <si>
    <t>04/01/2025</t>
  </si>
  <si>
    <t>Charge Total:</t>
  </si>
  <si>
    <t>06-06205</t>
  </si>
  <si>
    <t>2 bed/2 bath b3</t>
  </si>
  <si>
    <t>Occupied No Notice</t>
  </si>
  <si>
    <t>Perez Torres, Florentino</t>
  </si>
  <si>
    <t>Resident</t>
  </si>
  <si>
    <t>Amenity Rent</t>
  </si>
  <si>
    <t>354075348</t>
  </si>
  <si>
    <t>04/01/2025</t>
  </si>
  <si>
    <t>Rent</t>
  </si>
  <si>
    <t>354075729</t>
  </si>
  <si>
    <t>04/01/2025</t>
  </si>
  <si>
    <t>Renters Insurance Fine</t>
  </si>
  <si>
    <t>354042135</t>
  </si>
  <si>
    <t>04/01/2025</t>
  </si>
  <si>
    <t>Charge Total:</t>
  </si>
  <si>
    <t>06-06206</t>
  </si>
  <si>
    <t>2 bed/2 bath b3</t>
  </si>
  <si>
    <t>Occupied No Notice</t>
  </si>
  <si>
    <t>Wesley, Terrell</t>
  </si>
  <si>
    <t>Resident</t>
  </si>
  <si>
    <t>Rent</t>
  </si>
  <si>
    <t>354075790</t>
  </si>
  <si>
    <t>04/01/2025</t>
  </si>
  <si>
    <t>Bounced Check Fee</t>
  </si>
  <si>
    <t>354494670</t>
  </si>
  <si>
    <t>04/04/2025</t>
  </si>
  <si>
    <t>Late Fee</t>
  </si>
  <si>
    <t>354401850</t>
  </si>
  <si>
    <t>04/04/2025</t>
  </si>
  <si>
    <t>Late Fee</t>
  </si>
  <si>
    <t>354494715</t>
  </si>
  <si>
    <t>04/04/2025</t>
  </si>
  <si>
    <t>Late Fee</t>
  </si>
  <si>
    <t>354494714</t>
  </si>
  <si>
    <t>04/04/2025</t>
  </si>
  <si>
    <t>Charge Total:</t>
  </si>
  <si>
    <t>06-06207</t>
  </si>
  <si>
    <t>2 bed/2 bath b3</t>
  </si>
  <si>
    <t>Occupied No Notice</t>
  </si>
  <si>
    <t>Meeks, LaTasha</t>
  </si>
  <si>
    <t>Resident</t>
  </si>
  <si>
    <t>Rent</t>
  </si>
  <si>
    <t>354075466</t>
  </si>
  <si>
    <t>04/01/2025</t>
  </si>
  <si>
    <t>Charge Total:</t>
  </si>
  <si>
    <t>06-06208</t>
  </si>
  <si>
    <t>2 bed/2 bath MR b3</t>
  </si>
  <si>
    <t>Occupied No Notice</t>
  </si>
  <si>
    <t>Robles-Warnick, Marcos</t>
  </si>
  <si>
    <t>Resident</t>
  </si>
  <si>
    <t>Rent</t>
  </si>
  <si>
    <t>354075407</t>
  </si>
  <si>
    <t>04/01/2025</t>
  </si>
  <si>
    <t>Charge Total:</t>
  </si>
  <si>
    <t>07-07101</t>
  </si>
  <si>
    <t>1 bed / 1 bath MR a2</t>
  </si>
  <si>
    <t>Occupied No Notice</t>
  </si>
  <si>
    <t>Hartfield, Amber</t>
  </si>
  <si>
    <t>Resident</t>
  </si>
  <si>
    <t>Amenity Rent</t>
  </si>
  <si>
    <t>354075727</t>
  </si>
  <si>
    <t>04/01/2025</t>
  </si>
  <si>
    <t>Rent</t>
  </si>
  <si>
    <t>354075745</t>
  </si>
  <si>
    <t>04/01/2025</t>
  </si>
  <si>
    <t>Key Charge</t>
  </si>
  <si>
    <t>354388576</t>
  </si>
  <si>
    <t>04/03/2025</t>
  </si>
  <si>
    <t>Late Fee</t>
  </si>
  <si>
    <t>354401838</t>
  </si>
  <si>
    <t>04/04/2025</t>
  </si>
  <si>
    <t>Renters Insurance Fine</t>
  </si>
  <si>
    <t>354041841</t>
  </si>
  <si>
    <t>04/01/2025</t>
  </si>
  <si>
    <t>Charge Total:</t>
  </si>
  <si>
    <t>07-07102</t>
  </si>
  <si>
    <t>1 bed / 1 bath a2</t>
  </si>
  <si>
    <t>Occupied No Notice</t>
  </si>
  <si>
    <t>Cuellar, Eduardo</t>
  </si>
  <si>
    <t>Resident</t>
  </si>
  <si>
    <t>Amenity Rent</t>
  </si>
  <si>
    <t>354075537</t>
  </si>
  <si>
    <t>04/01/2025</t>
  </si>
  <si>
    <t>Rent</t>
  </si>
  <si>
    <t>354075389</t>
  </si>
  <si>
    <t>04/01/2025</t>
  </si>
  <si>
    <t>Charge Total:</t>
  </si>
  <si>
    <t>07-07103</t>
  </si>
  <si>
    <t>1 bed / 1 bath a2</t>
  </si>
  <si>
    <t>Occupied No Notice</t>
  </si>
  <si>
    <t>Al Dulaimi, Odai</t>
  </si>
  <si>
    <t>Resident</t>
  </si>
  <si>
    <t>Rent</t>
  </si>
  <si>
    <t>354075635</t>
  </si>
  <si>
    <t>04/01/2025</t>
  </si>
  <si>
    <t>Charge Total:</t>
  </si>
  <si>
    <t>07-07104</t>
  </si>
  <si>
    <t>1 bed / 1 bath a2</t>
  </si>
  <si>
    <t>Occupied No Notice</t>
  </si>
  <si>
    <t>Foster, Chris</t>
  </si>
  <si>
    <t>Resident</t>
  </si>
  <si>
    <t>Amenity Rent</t>
  </si>
  <si>
    <t>354075392</t>
  </si>
  <si>
    <t>04/01/2025</t>
  </si>
  <si>
    <t>Rent</t>
  </si>
  <si>
    <t>354075627</t>
  </si>
  <si>
    <t>04/01/2025</t>
  </si>
  <si>
    <t>Charge Total:</t>
  </si>
  <si>
    <t>07-07105</t>
  </si>
  <si>
    <t>1 bed / 1 bath a2</t>
  </si>
  <si>
    <t>Occupied No Notice</t>
  </si>
  <si>
    <t>Nunez, Roylan</t>
  </si>
  <si>
    <t>Resident</t>
  </si>
  <si>
    <t>Amenity Rent</t>
  </si>
  <si>
    <t>354075646</t>
  </si>
  <si>
    <t>04/01/2025</t>
  </si>
  <si>
    <t>Rent</t>
  </si>
  <si>
    <t>354075462</t>
  </si>
  <si>
    <t>04/01/2025</t>
  </si>
  <si>
    <t>Charge Total:</t>
  </si>
  <si>
    <t>07-07106</t>
  </si>
  <si>
    <t>1 bed / 1 bath MR a2</t>
  </si>
  <si>
    <t>Occupied No Notice</t>
  </si>
  <si>
    <t>Enriquez, Beatriz</t>
  </si>
  <si>
    <t>Resident</t>
  </si>
  <si>
    <t>Amenity Rent</t>
  </si>
  <si>
    <t>354075401</t>
  </si>
  <si>
    <t>04/01/2025</t>
  </si>
  <si>
    <t>Rent</t>
  </si>
  <si>
    <t>354075541</t>
  </si>
  <si>
    <t>04/01/2025</t>
  </si>
  <si>
    <t>Charge Total:</t>
  </si>
  <si>
    <t>07-07107</t>
  </si>
  <si>
    <t>1 bed / 1 bath MR a2</t>
  </si>
  <si>
    <t>Notice Unrented</t>
  </si>
  <si>
    <t>Mitchell, Mayra</t>
  </si>
  <si>
    <t>Resident</t>
  </si>
  <si>
    <t>Amenity Rent</t>
  </si>
  <si>
    <t>354075862</t>
  </si>
  <si>
    <t>04/01/2025</t>
  </si>
  <si>
    <t>Month to Month Rent</t>
  </si>
  <si>
    <t>354075513</t>
  </si>
  <si>
    <t>04/01/2025</t>
  </si>
  <si>
    <t>Concession-Partial Employee</t>
  </si>
  <si>
    <t>354075597</t>
  </si>
  <si>
    <t>04/01/2025</t>
  </si>
  <si>
    <t>Charge Total:</t>
  </si>
  <si>
    <t>07-07108</t>
  </si>
  <si>
    <t>1 bed / 1 bath a2</t>
  </si>
  <si>
    <t>Occupied No Notice</t>
  </si>
  <si>
    <t>Lindsey, Brianna</t>
  </si>
  <si>
    <t>Resident</t>
  </si>
  <si>
    <t>Amenity Rent</t>
  </si>
  <si>
    <t>354075431</t>
  </si>
  <si>
    <t>04/01/2025</t>
  </si>
  <si>
    <t>Rent</t>
  </si>
  <si>
    <t>354075634</t>
  </si>
  <si>
    <t>04/01/2025</t>
  </si>
  <si>
    <t>Charge Total:</t>
  </si>
  <si>
    <t>07-07109</t>
  </si>
  <si>
    <t>1 bed / 1 bath a2</t>
  </si>
  <si>
    <t>Occupied No Notice</t>
  </si>
  <si>
    <t>Ascencio, Joaquin</t>
  </si>
  <si>
    <t>Resident</t>
  </si>
  <si>
    <t>Amenity Rent</t>
  </si>
  <si>
    <t>354075793</t>
  </si>
  <si>
    <t>04/01/2025</t>
  </si>
  <si>
    <t>Rent</t>
  </si>
  <si>
    <t>354075406</t>
  </si>
  <si>
    <t>04/01/2025</t>
  </si>
  <si>
    <t>Charge Total:</t>
  </si>
  <si>
    <t>07-07110</t>
  </si>
  <si>
    <t>1 bed / 1 bath a2</t>
  </si>
  <si>
    <t>Occupied No Notice</t>
  </si>
  <si>
    <t>Blue, Kennith</t>
  </si>
  <si>
    <t>Resident</t>
  </si>
  <si>
    <t>Rent</t>
  </si>
  <si>
    <t>354075851</t>
  </si>
  <si>
    <t>04/01/2025</t>
  </si>
  <si>
    <t>Charge Total:</t>
  </si>
  <si>
    <t>07-07111</t>
  </si>
  <si>
    <t>1 bed / 1 bath a2</t>
  </si>
  <si>
    <t>Occupied No Notice</t>
  </si>
  <si>
    <t>Martinez, Griselda</t>
  </si>
  <si>
    <t>Resident</t>
  </si>
  <si>
    <t>Rent</t>
  </si>
  <si>
    <t>354075849</t>
  </si>
  <si>
    <t>04/01/2025</t>
  </si>
  <si>
    <t>Concession-Resident</t>
  </si>
  <si>
    <t>354075365</t>
  </si>
  <si>
    <t>04/01/2025</t>
  </si>
  <si>
    <t>Charge Total:</t>
  </si>
  <si>
    <t>07-07112</t>
  </si>
  <si>
    <t>1 bed / 1 bath MR a2</t>
  </si>
  <si>
    <t>Occupied No Notice</t>
  </si>
  <si>
    <t>Tello, Fortino</t>
  </si>
  <si>
    <t>Resident</t>
  </si>
  <si>
    <t>Amenity Rent</t>
  </si>
  <si>
    <t>354075720</t>
  </si>
  <si>
    <t>04/01/2025</t>
  </si>
  <si>
    <t>Rent</t>
  </si>
  <si>
    <t>354075781</t>
  </si>
  <si>
    <t>04/01/2025</t>
  </si>
  <si>
    <t>Charge Total:</t>
  </si>
  <si>
    <t>07-07201</t>
  </si>
  <si>
    <t>1 bed / 1 bath MR a2</t>
  </si>
  <si>
    <t>Occupied No Notice</t>
  </si>
  <si>
    <t>Townsend, Latasha</t>
  </si>
  <si>
    <t>Resident</t>
  </si>
  <si>
    <t>Rent</t>
  </si>
  <si>
    <t>354075529</t>
  </si>
  <si>
    <t>04/01/2025</t>
  </si>
  <si>
    <t>Concession-Resident</t>
  </si>
  <si>
    <t>354075791</t>
  </si>
  <si>
    <t>04/01/2025</t>
  </si>
  <si>
    <t>Renters Insurance Fine</t>
  </si>
  <si>
    <t>354042281</t>
  </si>
  <si>
    <t>04/01/2025</t>
  </si>
  <si>
    <t>Charge Total:</t>
  </si>
  <si>
    <t>07-07202</t>
  </si>
  <si>
    <t>1 bed / 1 bath a2</t>
  </si>
  <si>
    <t>Occupied No Notice</t>
  </si>
  <si>
    <t>Machado Leyva, Rosana</t>
  </si>
  <si>
    <t>Resident</t>
  </si>
  <si>
    <t>Rent</t>
  </si>
  <si>
    <t>354075757</t>
  </si>
  <si>
    <t>04/01/2025</t>
  </si>
  <si>
    <t>Concession-Resident</t>
  </si>
  <si>
    <t>354519649</t>
  </si>
  <si>
    <t>04/10/2025</t>
  </si>
  <si>
    <t>Charge Total:</t>
  </si>
  <si>
    <t>07-07203</t>
  </si>
  <si>
    <t>1 bed / 1 bath a2</t>
  </si>
  <si>
    <t>Occupied No Notice</t>
  </si>
  <si>
    <t>Schwalbe, Adam</t>
  </si>
  <si>
    <t>Resident</t>
  </si>
  <si>
    <t>Rent</t>
  </si>
  <si>
    <t>354075829</t>
  </si>
  <si>
    <t>04/01/2025</t>
  </si>
  <si>
    <t>Charge Total:</t>
  </si>
  <si>
    <t>07-07204</t>
  </si>
  <si>
    <t>1 bed / 1 bath a2</t>
  </si>
  <si>
    <t>Occupied No Notice</t>
  </si>
  <si>
    <t>McKinley-Sanders, Cheyenne</t>
  </si>
  <si>
    <t>Resident</t>
  </si>
  <si>
    <t>Amenity Rent</t>
  </si>
  <si>
    <t>354075422</t>
  </si>
  <si>
    <t>04/01/2025</t>
  </si>
  <si>
    <t>Rent</t>
  </si>
  <si>
    <t>354075705</t>
  </si>
  <si>
    <t>04/01/2025</t>
  </si>
  <si>
    <t>Charge Total:</t>
  </si>
  <si>
    <t>07-07205</t>
  </si>
  <si>
    <t>1 bed / 1 bath a2</t>
  </si>
  <si>
    <t>Occupied No Notice</t>
  </si>
  <si>
    <t>Deboard, Mark (Jason)</t>
  </si>
  <si>
    <t>Resident</t>
  </si>
  <si>
    <t>Rent</t>
  </si>
  <si>
    <t>354075478</t>
  </si>
  <si>
    <t>04/01/2025</t>
  </si>
  <si>
    <t>Renters Insurance Fine</t>
  </si>
  <si>
    <t>354227418</t>
  </si>
  <si>
    <t>04/01/2025</t>
  </si>
  <si>
    <t>Charge Total:</t>
  </si>
  <si>
    <t>07-07206</t>
  </si>
  <si>
    <t>1 bed / 1 bath MR a2</t>
  </si>
  <si>
    <t>Occupied No Notice</t>
  </si>
  <si>
    <t>Howe, Kaitlyn</t>
  </si>
  <si>
    <t>Resident</t>
  </si>
  <si>
    <t>Rent</t>
  </si>
  <si>
    <t>354075520</t>
  </si>
  <si>
    <t>04/01/2025</t>
  </si>
  <si>
    <t>Charge Total:</t>
  </si>
  <si>
    <t>07-07207</t>
  </si>
  <si>
    <t>1 bed / 1 bath MR a2</t>
  </si>
  <si>
    <t>Occupied No Notice</t>
  </si>
  <si>
    <t>Jabique, Rodiel</t>
  </si>
  <si>
    <t>Resident</t>
  </si>
  <si>
    <t>Rent</t>
  </si>
  <si>
    <t>354075355</t>
  </si>
  <si>
    <t>04/01/2025</t>
  </si>
  <si>
    <t>Charge Total:</t>
  </si>
  <si>
    <t>07-07208</t>
  </si>
  <si>
    <t>1 bed / 1 bath a2</t>
  </si>
  <si>
    <t>Occupied No Notice</t>
  </si>
  <si>
    <t>Bloomfield, Carla</t>
  </si>
  <si>
    <t>Resident</t>
  </si>
  <si>
    <t>Rent</t>
  </si>
  <si>
    <t>354075834</t>
  </si>
  <si>
    <t>04/01/2025</t>
  </si>
  <si>
    <t>Late Fee</t>
  </si>
  <si>
    <t>354401858</t>
  </si>
  <si>
    <t>04/04/2025</t>
  </si>
  <si>
    <t>Charge Total:</t>
  </si>
  <si>
    <t>07-07209</t>
  </si>
  <si>
    <t>1 bed / 1 bath a2</t>
  </si>
  <si>
    <t>Occupied No Notice</t>
  </si>
  <si>
    <t>Diaz, Bryan</t>
  </si>
  <si>
    <t>Resident</t>
  </si>
  <si>
    <t>Rent</t>
  </si>
  <si>
    <t>354075826</t>
  </si>
  <si>
    <t>04/01/2025</t>
  </si>
  <si>
    <t>Charge Total:</t>
  </si>
  <si>
    <t>07-07210</t>
  </si>
  <si>
    <t>1 bed / 1 bath a2</t>
  </si>
  <si>
    <t>Occupied No Notice</t>
  </si>
  <si>
    <t>Simpkins, Staci</t>
  </si>
  <si>
    <t>Resident</t>
  </si>
  <si>
    <t>Rent</t>
  </si>
  <si>
    <t>354075756</t>
  </si>
  <si>
    <t>04/01/2025</t>
  </si>
  <si>
    <t>Charge Total:</t>
  </si>
  <si>
    <t>07-07211</t>
  </si>
  <si>
    <t>1 bed / 1 bath a2</t>
  </si>
  <si>
    <t>Occupied No Notice</t>
  </si>
  <si>
    <t>Reyes, Rachel</t>
  </si>
  <si>
    <t>Resident</t>
  </si>
  <si>
    <t>Amenity Rent</t>
  </si>
  <si>
    <t>354075369</t>
  </si>
  <si>
    <t>04/01/2025</t>
  </si>
  <si>
    <t>Rent</t>
  </si>
  <si>
    <t>354075644</t>
  </si>
  <si>
    <t>04/01/2025</t>
  </si>
  <si>
    <t>Charge Total:</t>
  </si>
  <si>
    <t>07-07212</t>
  </si>
  <si>
    <t>1 bed / 1 bath MR a2</t>
  </si>
  <si>
    <t>Occupied No Notice</t>
  </si>
  <si>
    <t>Soto, Maria</t>
  </si>
  <si>
    <t>Resident</t>
  </si>
  <si>
    <t>Rent</t>
  </si>
  <si>
    <t>354075822</t>
  </si>
  <si>
    <t>04/01/2025</t>
  </si>
  <si>
    <t>Concession-Resident</t>
  </si>
  <si>
    <t>354075794</t>
  </si>
  <si>
    <t>04/01/2025</t>
  </si>
  <si>
    <t>Charge Total:</t>
  </si>
  <si>
    <t>08-08101</t>
  </si>
  <si>
    <t>1 bed / 1 bath a3</t>
  </si>
  <si>
    <t>Occupied No Notice</t>
  </si>
  <si>
    <t>Bandera Dacal, Yailin</t>
  </si>
  <si>
    <t>Resident</t>
  </si>
  <si>
    <t>Amenity Rent</t>
  </si>
  <si>
    <t>354075877</t>
  </si>
  <si>
    <t>04/01/2025</t>
  </si>
  <si>
    <t>Rent</t>
  </si>
  <si>
    <t>354075799</t>
  </si>
  <si>
    <t>04/01/2025</t>
  </si>
  <si>
    <t>Charge Total:</t>
  </si>
  <si>
    <t>08-08102</t>
  </si>
  <si>
    <t>1 bed / 1 bath a3</t>
  </si>
  <si>
    <t>Occupied No Notice</t>
  </si>
  <si>
    <t>Moseley, Jeffery</t>
  </si>
  <si>
    <t>Resident</t>
  </si>
  <si>
    <t>Amenity Rent</t>
  </si>
  <si>
    <t>354075651</t>
  </si>
  <si>
    <t>04/01/2025</t>
  </si>
  <si>
    <t>Rent</t>
  </si>
  <si>
    <t>354075380</t>
  </si>
  <si>
    <t>04/01/2025</t>
  </si>
  <si>
    <t>Charge Total:</t>
  </si>
  <si>
    <t>08-08103</t>
  </si>
  <si>
    <t>1 bed / 1 bath a3</t>
  </si>
  <si>
    <t>Occupied No Notice</t>
  </si>
  <si>
    <t>Clayton, Kathryn (Kat)</t>
  </si>
  <si>
    <t>Resident</t>
  </si>
  <si>
    <t>Amenity Rent</t>
  </si>
  <si>
    <t>354075345</t>
  </si>
  <si>
    <t>04/01/2025</t>
  </si>
  <si>
    <t>Rent</t>
  </si>
  <si>
    <t>354075605</t>
  </si>
  <si>
    <t>04/01/2025</t>
  </si>
  <si>
    <t>Concession-Resident</t>
  </si>
  <si>
    <t>354075601</t>
  </si>
  <si>
    <t>04/01/2025</t>
  </si>
  <si>
    <t>Late Fee</t>
  </si>
  <si>
    <t>354401851</t>
  </si>
  <si>
    <t>04/04/2025</t>
  </si>
  <si>
    <t>Charge Total:</t>
  </si>
  <si>
    <t>08-08104</t>
  </si>
  <si>
    <t>1 bed / 1 bath MR a3</t>
  </si>
  <si>
    <t>Occupied No Notice</t>
  </si>
  <si>
    <t>Gonzalez, Everardo</t>
  </si>
  <si>
    <t>Resident</t>
  </si>
  <si>
    <t>Amenity Rent</t>
  </si>
  <si>
    <t>354075436</t>
  </si>
  <si>
    <t>04/01/2025</t>
  </si>
  <si>
    <t>Amenity Rent</t>
  </si>
  <si>
    <t>354075577</t>
  </si>
  <si>
    <t>04/01/2025</t>
  </si>
  <si>
    <t>Rent</t>
  </si>
  <si>
    <t>354075430</t>
  </si>
  <si>
    <t>04/01/2025</t>
  </si>
  <si>
    <t>Charge Total:</t>
  </si>
  <si>
    <t>08-08201</t>
  </si>
  <si>
    <t>1 bed / 1 bath a3</t>
  </si>
  <si>
    <t>Occupied No Notice</t>
  </si>
  <si>
    <t>Mullins, Caroline</t>
  </si>
  <si>
    <t>Resident</t>
  </si>
  <si>
    <t>Rent</t>
  </si>
  <si>
    <t>354075777</t>
  </si>
  <si>
    <t>04/01/2025</t>
  </si>
  <si>
    <t>Charge Total:</t>
  </si>
  <si>
    <t>08-08202</t>
  </si>
  <si>
    <t>1 bed / 1 bath a3</t>
  </si>
  <si>
    <t>Occupied No Notice</t>
  </si>
  <si>
    <t>Villarreal, Roland</t>
  </si>
  <si>
    <t>Resident</t>
  </si>
  <si>
    <t>Rent</t>
  </si>
  <si>
    <t>354075743</t>
  </si>
  <si>
    <t>04/01/2025</t>
  </si>
  <si>
    <t>Concession-Resident</t>
  </si>
  <si>
    <t>354075571</t>
  </si>
  <si>
    <t>04/01/2025</t>
  </si>
  <si>
    <t>Charge Total:</t>
  </si>
  <si>
    <t>08-08203</t>
  </si>
  <si>
    <t>1 bed / 1 bath a3</t>
  </si>
  <si>
    <t>Occupied No Notice</t>
  </si>
  <si>
    <t>Price, Ryann</t>
  </si>
  <si>
    <t>Resident</t>
  </si>
  <si>
    <t>Rent</t>
  </si>
  <si>
    <t>354075608</t>
  </si>
  <si>
    <t>04/01/2025</t>
  </si>
  <si>
    <t>Late Fee</t>
  </si>
  <si>
    <t>354401834</t>
  </si>
  <si>
    <t>04/04/2025</t>
  </si>
  <si>
    <t>Charge Total:</t>
  </si>
  <si>
    <t>08-08204</t>
  </si>
  <si>
    <t>1 bed / 1 bath MR a3</t>
  </si>
  <si>
    <t>Occupied No Notice</t>
  </si>
  <si>
    <t>Kirkendall, James</t>
  </si>
  <si>
    <t>Resident</t>
  </si>
  <si>
    <t>Rent</t>
  </si>
  <si>
    <t>354075747</t>
  </si>
  <si>
    <t>04/01/2025</t>
  </si>
  <si>
    <t>Charge Total:</t>
  </si>
  <si>
    <t>09-09101</t>
  </si>
  <si>
    <t>2 bed/2 bath MR b2</t>
  </si>
  <si>
    <t>Occupied No Notice</t>
  </si>
  <si>
    <t>Melgar, William</t>
  </si>
  <si>
    <t>Resident</t>
  </si>
  <si>
    <t>Amenity Rent</t>
  </si>
  <si>
    <t>354075486</t>
  </si>
  <si>
    <t>04/01/2025</t>
  </si>
  <si>
    <t>Rent</t>
  </si>
  <si>
    <t>354075797</t>
  </si>
  <si>
    <t>04/01/2025</t>
  </si>
  <si>
    <t>Late Fee</t>
  </si>
  <si>
    <t>354401836</t>
  </si>
  <si>
    <t>04/04/2025</t>
  </si>
  <si>
    <t>Renters Insurance Fine</t>
  </si>
  <si>
    <t>354041770</t>
  </si>
  <si>
    <t>04/01/2025</t>
  </si>
  <si>
    <t>Charge Total:</t>
  </si>
  <si>
    <t>09-09102</t>
  </si>
  <si>
    <t>2 bed/2 bath b2</t>
  </si>
  <si>
    <t>Occupied No Notice</t>
  </si>
  <si>
    <t>Sarmiento Machado, Yareyla</t>
  </si>
  <si>
    <t>Resident</t>
  </si>
  <si>
    <t>Amenity Rent</t>
  </si>
  <si>
    <t>354075775</t>
  </si>
  <si>
    <t>04/01/2025</t>
  </si>
  <si>
    <t>Amenity Rent</t>
  </si>
  <si>
    <t>354075661</t>
  </si>
  <si>
    <t>04/01/2025</t>
  </si>
  <si>
    <t>Rent</t>
  </si>
  <si>
    <t>354075569</t>
  </si>
  <si>
    <t>04/01/2025</t>
  </si>
  <si>
    <t>Charge Total:</t>
  </si>
  <si>
    <t>09-09103</t>
  </si>
  <si>
    <t>2 bed/2 bath b2</t>
  </si>
  <si>
    <t>Occupied No Notice</t>
  </si>
  <si>
    <t>Marquez, Elizabeth</t>
  </si>
  <si>
    <t>Resident</t>
  </si>
  <si>
    <t>Amenity Rent</t>
  </si>
  <si>
    <t>354075699</t>
  </si>
  <si>
    <t>04/01/2025</t>
  </si>
  <si>
    <t>Rent</t>
  </si>
  <si>
    <t>354075394</t>
  </si>
  <si>
    <t>04/01/2025</t>
  </si>
  <si>
    <t>Late Fee</t>
  </si>
  <si>
    <t>354401844</t>
  </si>
  <si>
    <t>04/04/2025</t>
  </si>
  <si>
    <t>Renters Insurance Fine</t>
  </si>
  <si>
    <t>354042139</t>
  </si>
  <si>
    <t>04/01/2025</t>
  </si>
  <si>
    <t>Charge Total:</t>
  </si>
  <si>
    <t>09-09104</t>
  </si>
  <si>
    <t>2 bed/2 bath MR b2</t>
  </si>
  <si>
    <t>Occupied No Notice</t>
  </si>
  <si>
    <t>Quintana, Brandon</t>
  </si>
  <si>
    <t>Resident</t>
  </si>
  <si>
    <t>Amenity Rent</t>
  </si>
  <si>
    <t>354075411</t>
  </si>
  <si>
    <t>04/01/2025</t>
  </si>
  <si>
    <t>Rent</t>
  </si>
  <si>
    <t>354075847</t>
  </si>
  <si>
    <t>04/01/2025</t>
  </si>
  <si>
    <t>Charge Total:</t>
  </si>
  <si>
    <t>09-09105</t>
  </si>
  <si>
    <t>2 bed/2 bath MR b2</t>
  </si>
  <si>
    <t>Vacant Unrented Ready</t>
  </si>
  <si>
    <t>-- Vacant --</t>
  </si>
  <si>
    <t>-</t>
  </si>
  <si>
    <t>Charge Total:</t>
  </si>
  <si>
    <t>09-09106</t>
  </si>
  <si>
    <t>2 bed/2 bath b2</t>
  </si>
  <si>
    <t>Notice Unrented</t>
  </si>
  <si>
    <t>Soto, Miguel</t>
  </si>
  <si>
    <t>Resident</t>
  </si>
  <si>
    <t>Amenity Rent</t>
  </si>
  <si>
    <t>354075763</t>
  </si>
  <si>
    <t>04/01/2025</t>
  </si>
  <si>
    <t>Rent</t>
  </si>
  <si>
    <t>354075544</t>
  </si>
  <si>
    <t>04/01/2025</t>
  </si>
  <si>
    <t>Charge Total:</t>
  </si>
  <si>
    <t>09-09107</t>
  </si>
  <si>
    <t>2 bed/2 bath b2</t>
  </si>
  <si>
    <t>Notice Unrented</t>
  </si>
  <si>
    <t>Reyes, Lionso</t>
  </si>
  <si>
    <t>Resident</t>
  </si>
  <si>
    <t>Rent</t>
  </si>
  <si>
    <t>354075519</t>
  </si>
  <si>
    <t>04/01/2025</t>
  </si>
  <si>
    <t>Concession-Resident</t>
  </si>
  <si>
    <t>354075854</t>
  </si>
  <si>
    <t>04/01/2025</t>
  </si>
  <si>
    <t>Charge Total:</t>
  </si>
  <si>
    <t>09-09108</t>
  </si>
  <si>
    <t>2 bed/2 bath MR b2</t>
  </si>
  <si>
    <t>Occupied No Notice</t>
  </si>
  <si>
    <t>Otero Castellanos, Geneys</t>
  </si>
  <si>
    <t>Resident</t>
  </si>
  <si>
    <t>Amenity Rent</t>
  </si>
  <si>
    <t>354075805</t>
  </si>
  <si>
    <t>04/01/2025</t>
  </si>
  <si>
    <t>Rent</t>
  </si>
  <si>
    <t>354075784</t>
  </si>
  <si>
    <t>04/01/2025</t>
  </si>
  <si>
    <t>Charge Total:</t>
  </si>
  <si>
    <t>09-09201</t>
  </si>
  <si>
    <t>2 bed/2 bath MR b2</t>
  </si>
  <si>
    <t>Occupied No Notice</t>
  </si>
  <si>
    <t>Clark, Sarah</t>
  </si>
  <si>
    <t>Resident</t>
  </si>
  <si>
    <t>Rent</t>
  </si>
  <si>
    <t>354075679</t>
  </si>
  <si>
    <t>04/01/2025</t>
  </si>
  <si>
    <t>Charge Total:</t>
  </si>
  <si>
    <t>09-09202</t>
  </si>
  <si>
    <t>2 bed/2 bath b2</t>
  </si>
  <si>
    <t>Occupied No Notice</t>
  </si>
  <si>
    <t>Hill, David</t>
  </si>
  <si>
    <t>Resident</t>
  </si>
  <si>
    <t>Rent</t>
  </si>
  <si>
    <t>354075492</t>
  </si>
  <si>
    <t>04/01/2025</t>
  </si>
  <si>
    <t>Charge Total:</t>
  </si>
  <si>
    <t>09-09203</t>
  </si>
  <si>
    <t>2 bed/2 bath b2</t>
  </si>
  <si>
    <t>Vacant Unrented Ready</t>
  </si>
  <si>
    <t>-- Vacant --</t>
  </si>
  <si>
    <t>-</t>
  </si>
  <si>
    <t>Charge Total:</t>
  </si>
  <si>
    <t>09-09204</t>
  </si>
  <si>
    <t>2 bed/2 bath MR b2</t>
  </si>
  <si>
    <t>Occupied No Notice</t>
  </si>
  <si>
    <t>Perez Frometa, Alexander</t>
  </si>
  <si>
    <t>Resident</t>
  </si>
  <si>
    <t>Rent</t>
  </si>
  <si>
    <t>354075772</t>
  </si>
  <si>
    <t>04/01/2025</t>
  </si>
  <si>
    <t>Charge Total:</t>
  </si>
  <si>
    <t>09-09205</t>
  </si>
  <si>
    <t>2 bed/2 bath MR b2</t>
  </si>
  <si>
    <t>Occupied No Notice</t>
  </si>
  <si>
    <t>Sanchez sanchez, Delfina</t>
  </si>
  <si>
    <t>Resident</t>
  </si>
  <si>
    <t>Rent</t>
  </si>
  <si>
    <t>354075738</t>
  </si>
  <si>
    <t>04/01/2025</t>
  </si>
  <si>
    <t>Charge Total:</t>
  </si>
  <si>
    <t>09-09206</t>
  </si>
  <si>
    <t>2 bed/2 bath b2</t>
  </si>
  <si>
    <t>Occupied No Notice</t>
  </si>
  <si>
    <t>Tamayo Espinosa, Olaidis</t>
  </si>
  <si>
    <t>Resident</t>
  </si>
  <si>
    <t>Rent</t>
  </si>
  <si>
    <t>354075663</t>
  </si>
  <si>
    <t>04/01/2025</t>
  </si>
  <si>
    <t>Charge Total:</t>
  </si>
  <si>
    <t>09-09207</t>
  </si>
  <si>
    <t>2 bed/2 bath b2</t>
  </si>
  <si>
    <t>Occupied No Notice</t>
  </si>
  <si>
    <t>Arcos, Rafael</t>
  </si>
  <si>
    <t>Resident</t>
  </si>
  <si>
    <t>Rent</t>
  </si>
  <si>
    <t>354075852</t>
  </si>
  <si>
    <t>04/01/2025</t>
  </si>
  <si>
    <t>Charge Total:</t>
  </si>
  <si>
    <t>09-09208</t>
  </si>
  <si>
    <t>2 bed/2 bath MR b2</t>
  </si>
  <si>
    <t>Occupied No Notice</t>
  </si>
  <si>
    <t>Marte-Ayala, Kyara</t>
  </si>
  <si>
    <t>Resident</t>
  </si>
  <si>
    <t>Amenity Rent</t>
  </si>
  <si>
    <t>354075523</t>
  </si>
  <si>
    <t>04/01/2025</t>
  </si>
  <si>
    <t>Rent</t>
  </si>
  <si>
    <t>354075609</t>
  </si>
  <si>
    <t>04/01/2025</t>
  </si>
  <si>
    <t>Bounced Check Fee</t>
  </si>
  <si>
    <t>354497197</t>
  </si>
  <si>
    <t>04/03/2025</t>
  </si>
  <si>
    <t>Late Fee</t>
  </si>
  <si>
    <t>354497383</t>
  </si>
  <si>
    <t>04/04/2025</t>
  </si>
  <si>
    <t>Charge Total:</t>
  </si>
  <si>
    <t>10-10101</t>
  </si>
  <si>
    <t>1 bed / 1 bath a1</t>
  </si>
  <si>
    <t>Occupied No Notice</t>
  </si>
  <si>
    <t>Cuero, Gustavo</t>
  </si>
  <si>
    <t>Resident</t>
  </si>
  <si>
    <t>Rent</t>
  </si>
  <si>
    <t>354075562</t>
  </si>
  <si>
    <t>04/01/2025</t>
  </si>
  <si>
    <t>Charge Total:</t>
  </si>
  <si>
    <t>10-10102</t>
  </si>
  <si>
    <t>1 bed / 1 bath a1</t>
  </si>
  <si>
    <t>Occupied No Notice</t>
  </si>
  <si>
    <t>Fu, Shenchu</t>
  </si>
  <si>
    <t>Resident</t>
  </si>
  <si>
    <t>Amenity Rent</t>
  </si>
  <si>
    <t>354075746</t>
  </si>
  <si>
    <t>04/01/2025</t>
  </si>
  <si>
    <t>Rent</t>
  </si>
  <si>
    <t>354075415</t>
  </si>
  <si>
    <t>04/01/2025</t>
  </si>
  <si>
    <t>Charge Total:</t>
  </si>
  <si>
    <t>10-10103</t>
  </si>
  <si>
    <t>1 bed / 1 bath a1</t>
  </si>
  <si>
    <t>Occupied No Notice</t>
  </si>
  <si>
    <t>Vargas Marin, Jenry</t>
  </si>
  <si>
    <t>Resident</t>
  </si>
  <si>
    <t>Amenity Rent</t>
  </si>
  <si>
    <t>354075460</t>
  </si>
  <si>
    <t>04/01/2025</t>
  </si>
  <si>
    <t>Rent</t>
  </si>
  <si>
    <t>354075783</t>
  </si>
  <si>
    <t>04/01/2025</t>
  </si>
  <si>
    <t>Renters Insurance Fine</t>
  </si>
  <si>
    <t>354478291</t>
  </si>
  <si>
    <t>04/04/2025</t>
  </si>
  <si>
    <t>Charge Total:</t>
  </si>
  <si>
    <t>10-10104</t>
  </si>
  <si>
    <t>1 bed / 1 bath a1</t>
  </si>
  <si>
    <t>Occupied No Notice</t>
  </si>
  <si>
    <t>Gosselin, Samantha</t>
  </si>
  <si>
    <t>Resident</t>
  </si>
  <si>
    <t>Rent</t>
  </si>
  <si>
    <t>354075465</t>
  </si>
  <si>
    <t>04/01/2025</t>
  </si>
  <si>
    <t>Late Fee</t>
  </si>
  <si>
    <t>354401852</t>
  </si>
  <si>
    <t>04/04/2025</t>
  </si>
  <si>
    <t>Renters Insurance Fine</t>
  </si>
  <si>
    <t>354041498</t>
  </si>
  <si>
    <t>04/01/2025</t>
  </si>
  <si>
    <t>Charge Total:</t>
  </si>
  <si>
    <t>10-10105</t>
  </si>
  <si>
    <t>1 bed / 1 bath a1</t>
  </si>
  <si>
    <t>Occupied No Notice</t>
  </si>
  <si>
    <t>Lout, Kelly</t>
  </si>
  <si>
    <t>Resident</t>
  </si>
  <si>
    <t>Rent</t>
  </si>
  <si>
    <t>354075717</t>
  </si>
  <si>
    <t>04/01/2025</t>
  </si>
  <si>
    <t>Charge Total:</t>
  </si>
  <si>
    <t>10-10106</t>
  </si>
  <si>
    <t>1 bed / 1 bath a1</t>
  </si>
  <si>
    <t>Notice Unrented</t>
  </si>
  <si>
    <t>Maldonado, Yosbany</t>
  </si>
  <si>
    <t>Resident</t>
  </si>
  <si>
    <t>Amenity Rent</t>
  </si>
  <si>
    <t>354075445</t>
  </si>
  <si>
    <t>04/01/2025</t>
  </si>
  <si>
    <t>Rent</t>
  </si>
  <si>
    <t>354075456</t>
  </si>
  <si>
    <t>04/01/2025</t>
  </si>
  <si>
    <t>Charge Total:</t>
  </si>
  <si>
    <t>10-10107</t>
  </si>
  <si>
    <t>1 bed / 1 bath a1</t>
  </si>
  <si>
    <t>Notice Unrented</t>
  </si>
  <si>
    <t>Perez, Arasay</t>
  </si>
  <si>
    <t>Resident</t>
  </si>
  <si>
    <t>Amenity Rent</t>
  </si>
  <si>
    <t>354075640</t>
  </si>
  <si>
    <t>04/01/2025</t>
  </si>
  <si>
    <t>Month to Month Rent</t>
  </si>
  <si>
    <t>354075628</t>
  </si>
  <si>
    <t>04/01/2025</t>
  </si>
  <si>
    <t>Month-to-Month Fee</t>
  </si>
  <si>
    <t>354075712</t>
  </si>
  <si>
    <t>04/01/2025</t>
  </si>
  <si>
    <t>Renters Insurance Fine</t>
  </si>
  <si>
    <t>354042031</t>
  </si>
  <si>
    <t>04/01/2025</t>
  </si>
  <si>
    <t>Charge Total:</t>
  </si>
  <si>
    <t>10-10108</t>
  </si>
  <si>
    <t>1 bed / 1 bath a1</t>
  </si>
  <si>
    <t>Occupied No Notice</t>
  </si>
  <si>
    <t>Ramos, Pablo</t>
  </si>
  <si>
    <t>Resident</t>
  </si>
  <si>
    <t>Amenity Rent</t>
  </si>
  <si>
    <t>354075560</t>
  </si>
  <si>
    <t>04/01/2025</t>
  </si>
  <si>
    <t>Rent</t>
  </si>
  <si>
    <t>354075666</t>
  </si>
  <si>
    <t>04/01/2025</t>
  </si>
  <si>
    <t>Concession-Resident</t>
  </si>
  <si>
    <t>354075866</t>
  </si>
  <si>
    <t>04/01/2025</t>
  </si>
  <si>
    <t>Charge Total:</t>
  </si>
  <si>
    <t>10-10201</t>
  </si>
  <si>
    <t>1 bed / 1 bath a1</t>
  </si>
  <si>
    <t>Occupied No Notice</t>
  </si>
  <si>
    <t>Zurovetz, Jimmie</t>
  </si>
  <si>
    <t>Resident</t>
  </si>
  <si>
    <t>Rent</t>
  </si>
  <si>
    <t>354075787</t>
  </si>
  <si>
    <t>04/01/2025</t>
  </si>
  <si>
    <t>Charge Total:</t>
  </si>
  <si>
    <t>10-10202</t>
  </si>
  <si>
    <t>1 bed / 1 bath a1</t>
  </si>
  <si>
    <t>Occupied No Notice</t>
  </si>
  <si>
    <t>Salazar Zamora, Alexandris</t>
  </si>
  <si>
    <t>Resident</t>
  </si>
  <si>
    <t>Rent</t>
  </si>
  <si>
    <t>354075494</t>
  </si>
  <si>
    <t>04/01/2025</t>
  </si>
  <si>
    <t>Charge Total:</t>
  </si>
  <si>
    <t>10-10203</t>
  </si>
  <si>
    <t>1 bed / 1 bath a1</t>
  </si>
  <si>
    <t>Occupied No Notice</t>
  </si>
  <si>
    <t>Williams, Raphael</t>
  </si>
  <si>
    <t>Resident</t>
  </si>
  <si>
    <t>Rent</t>
  </si>
  <si>
    <t>354075514</t>
  </si>
  <si>
    <t>04/01/2025</t>
  </si>
  <si>
    <t>Late Fee</t>
  </si>
  <si>
    <t>354401839</t>
  </si>
  <si>
    <t>04/04/2025</t>
  </si>
  <si>
    <t>Renters Insurance Fine</t>
  </si>
  <si>
    <t>354041873</t>
  </si>
  <si>
    <t>04/01/2025</t>
  </si>
  <si>
    <t>Charge Total:</t>
  </si>
  <si>
    <t>10-10204</t>
  </si>
  <si>
    <t>1 bed / 1 bath a1</t>
  </si>
  <si>
    <t>Occupied No Notice</t>
  </si>
  <si>
    <t>Ventura, Rudbi</t>
  </si>
  <si>
    <t>Resident</t>
  </si>
  <si>
    <t>Rent</t>
  </si>
  <si>
    <t>354075832</t>
  </si>
  <si>
    <t>04/01/2025</t>
  </si>
  <si>
    <t>Charge Total:</t>
  </si>
  <si>
    <t>10-10205</t>
  </si>
  <si>
    <t>1 bed / 1 bath a1</t>
  </si>
  <si>
    <t>Occupied No Notice</t>
  </si>
  <si>
    <t>Moreno, Victor</t>
  </si>
  <si>
    <t>Resident</t>
  </si>
  <si>
    <t>Rent</t>
  </si>
  <si>
    <t>354075358</t>
  </si>
  <si>
    <t>04/01/2025</t>
  </si>
  <si>
    <t>Charge Total:</t>
  </si>
  <si>
    <t>10-10206</t>
  </si>
  <si>
    <t>1 bed / 1 bath a1</t>
  </si>
  <si>
    <t>Occupied No Notice</t>
  </si>
  <si>
    <t>Castro, Alejandro</t>
  </si>
  <si>
    <t>Resident</t>
  </si>
  <si>
    <t>Rent</t>
  </si>
  <si>
    <t>354075585</t>
  </si>
  <si>
    <t>04/01/2025</t>
  </si>
  <si>
    <t>Charge Total:</t>
  </si>
  <si>
    <t>10-10207</t>
  </si>
  <si>
    <t>1 bed / 1 bath a1</t>
  </si>
  <si>
    <t>Vacant Unrented Ready</t>
  </si>
  <si>
    <t>-- Vacant --</t>
  </si>
  <si>
    <t>-</t>
  </si>
  <si>
    <t>Charge Total:</t>
  </si>
  <si>
    <t>10-10208</t>
  </si>
  <si>
    <t>1 bed / 1 bath a1</t>
  </si>
  <si>
    <t>Occupied No Notice</t>
  </si>
  <si>
    <t>Napoles, Javier</t>
  </si>
  <si>
    <t>Resident</t>
  </si>
  <si>
    <t>Rent</t>
  </si>
  <si>
    <t>354075356</t>
  </si>
  <si>
    <t>04/01/2025</t>
  </si>
  <si>
    <t>Charge Total:</t>
  </si>
  <si>
    <t>10-10301</t>
  </si>
  <si>
    <t>1 bed / 1 bath a1</t>
  </si>
  <si>
    <t>Occupied No Notice</t>
  </si>
  <si>
    <t>Gouldbourne, Keith</t>
  </si>
  <si>
    <t>Resident</t>
  </si>
  <si>
    <t>Rent</t>
  </si>
  <si>
    <t>354075736</t>
  </si>
  <si>
    <t>04/01/2025</t>
  </si>
  <si>
    <t>Charge Total:</t>
  </si>
  <si>
    <t>10-10302</t>
  </si>
  <si>
    <t>1 bed / 1 bath a1</t>
  </si>
  <si>
    <t>Occupied No Notice</t>
  </si>
  <si>
    <t>Alarcon Fonseca, Yoiber</t>
  </si>
  <si>
    <t>Resident</t>
  </si>
  <si>
    <t>Month to Month Rent</t>
  </si>
  <si>
    <t>354075838</t>
  </si>
  <si>
    <t>04/01/2025</t>
  </si>
  <si>
    <t>Concession-Partial Employee</t>
  </si>
  <si>
    <t>354075589</t>
  </si>
  <si>
    <t>04/01/2025</t>
  </si>
  <si>
    <t>Charge Total:</t>
  </si>
  <si>
    <t>10-10303</t>
  </si>
  <si>
    <t>1 bed / 1 bath a1</t>
  </si>
  <si>
    <t>Occupied No Notice</t>
  </si>
  <si>
    <t>Orozco Bring, Orle</t>
  </si>
  <si>
    <t>Resident</t>
  </si>
  <si>
    <t>Rent</t>
  </si>
  <si>
    <t>354075611</t>
  </si>
  <si>
    <t>04/01/2025</t>
  </si>
  <si>
    <t>Charge Total:</t>
  </si>
  <si>
    <t>10-10304</t>
  </si>
  <si>
    <t>1 bed / 1 bath a1</t>
  </si>
  <si>
    <t>Occupied No Notice</t>
  </si>
  <si>
    <t>Aquiles Torres, Ivan</t>
  </si>
  <si>
    <t>Resident</t>
  </si>
  <si>
    <t>Rent</t>
  </si>
  <si>
    <t>354372122</t>
  </si>
  <si>
    <t>04/03/2025</t>
  </si>
  <si>
    <t>Administration Fee</t>
  </si>
  <si>
    <t>354372118</t>
  </si>
  <si>
    <t>04/03/2025</t>
  </si>
  <si>
    <t>Application Fee</t>
  </si>
  <si>
    <t>354328771</t>
  </si>
  <si>
    <t>04/02/2025</t>
  </si>
  <si>
    <t>Application Fee</t>
  </si>
  <si>
    <t>354329795</t>
  </si>
  <si>
    <t>04/02/2025</t>
  </si>
  <si>
    <t>Concession-Resident</t>
  </si>
  <si>
    <t>354372120</t>
  </si>
  <si>
    <t>04/03/2025</t>
  </si>
  <si>
    <t>Charge Total:</t>
  </si>
  <si>
    <t>10-10305</t>
  </si>
  <si>
    <t>1 bed / 1 bath a1</t>
  </si>
  <si>
    <t>Occupied No Notice</t>
  </si>
  <si>
    <t>Cruz Cuellar, Leyanis</t>
  </si>
  <si>
    <t>Resident</t>
  </si>
  <si>
    <t>Rent</t>
  </si>
  <si>
    <t>354075723</t>
  </si>
  <si>
    <t>04/01/2025</t>
  </si>
  <si>
    <t>Renters Insurance Fine</t>
  </si>
  <si>
    <t>354042148</t>
  </si>
  <si>
    <t>04/01/2025</t>
  </si>
  <si>
    <t>Charge Total:</t>
  </si>
  <si>
    <t>10-10306</t>
  </si>
  <si>
    <t>1 bed / 1 bath a1</t>
  </si>
  <si>
    <t>Occupied No Notice</t>
  </si>
  <si>
    <t>Montero, Daylin</t>
  </si>
  <si>
    <t>Resident</t>
  </si>
  <si>
    <t>Rent</t>
  </si>
  <si>
    <t>354305492</t>
  </si>
  <si>
    <t>04/01/2025</t>
  </si>
  <si>
    <t>Administration Fee</t>
  </si>
  <si>
    <t>354305489</t>
  </si>
  <si>
    <t>04/01/2025</t>
  </si>
  <si>
    <t>Concession-Resident</t>
  </si>
  <si>
    <t>354305491</t>
  </si>
  <si>
    <t>04/01/2025</t>
  </si>
  <si>
    <t>Concession-Resident</t>
  </si>
  <si>
    <t>354519650</t>
  </si>
  <si>
    <t>04/10/2025</t>
  </si>
  <si>
    <t>Charge Total:</t>
  </si>
  <si>
    <t>10-10307</t>
  </si>
  <si>
    <t>1 bed / 1 bath a1</t>
  </si>
  <si>
    <t>Occupied No Notice</t>
  </si>
  <si>
    <t>Sorto, Carlos</t>
  </si>
  <si>
    <t>Resident</t>
  </si>
  <si>
    <t>Rent</t>
  </si>
  <si>
    <t>354075621</t>
  </si>
  <si>
    <t>04/01/2025</t>
  </si>
  <si>
    <t>Charge Total:</t>
  </si>
  <si>
    <t>10-10308</t>
  </si>
  <si>
    <t>1 bed / 1 bath a1</t>
  </si>
  <si>
    <t>Occupied No Notice</t>
  </si>
  <si>
    <t>Villanueva, Jose</t>
  </si>
  <si>
    <t>Resident</t>
  </si>
  <si>
    <t>Rent</t>
  </si>
  <si>
    <t>354075429</t>
  </si>
  <si>
    <t>04/01/2025</t>
  </si>
  <si>
    <t>Charge Total:</t>
  </si>
  <si>
    <t>11-11101</t>
  </si>
  <si>
    <t>1 bed / 1 bath a3</t>
  </si>
  <si>
    <t>Occupied No Notice</t>
  </si>
  <si>
    <t>Melendez, Juan Carlos</t>
  </si>
  <si>
    <t>Resident</t>
  </si>
  <si>
    <t>Amenity Rent</t>
  </si>
  <si>
    <t>354075469</t>
  </si>
  <si>
    <t>04/01/2025</t>
  </si>
  <si>
    <t>Rent</t>
  </si>
  <si>
    <t>354075767</t>
  </si>
  <si>
    <t>04/01/2025</t>
  </si>
  <si>
    <t>Renters Insurance Fine</t>
  </si>
  <si>
    <t>354041885</t>
  </si>
  <si>
    <t>04/01/2025</t>
  </si>
  <si>
    <t>Charge Total:</t>
  </si>
  <si>
    <t>11-11102</t>
  </si>
  <si>
    <t>1 bed / 1 bath a3</t>
  </si>
  <si>
    <t>Occupied No Notice</t>
  </si>
  <si>
    <t>Lasater, John</t>
  </si>
  <si>
    <t>Resident</t>
  </si>
  <si>
    <t>Rent</t>
  </si>
  <si>
    <t>354075591</t>
  </si>
  <si>
    <t>04/01/2025</t>
  </si>
  <si>
    <t>Charge Total:</t>
  </si>
  <si>
    <t>11-11103</t>
  </si>
  <si>
    <t>1 bed / 1 bath a3</t>
  </si>
  <si>
    <t>Occupied No Notice</t>
  </si>
  <si>
    <t>Eddington, William</t>
  </si>
  <si>
    <t>Resident</t>
  </si>
  <si>
    <t>Amenity Rent</t>
  </si>
  <si>
    <t>354075673</t>
  </si>
  <si>
    <t>04/01/2025</t>
  </si>
  <si>
    <t>Rent</t>
  </si>
  <si>
    <t>354075863</t>
  </si>
  <si>
    <t>04/01/2025</t>
  </si>
  <si>
    <t>Renters Insurance Fine</t>
  </si>
  <si>
    <t>354041658</t>
  </si>
  <si>
    <t>04/01/2025</t>
  </si>
  <si>
    <t>Charge Total:</t>
  </si>
  <si>
    <t>11-11104</t>
  </si>
  <si>
    <t>1 bed / 1 bath MR a3</t>
  </si>
  <si>
    <t>Occupied No Notice</t>
  </si>
  <si>
    <t>Sanchez, Inar</t>
  </si>
  <si>
    <t>Resident</t>
  </si>
  <si>
    <t>Rent</t>
  </si>
  <si>
    <t>354075532</t>
  </si>
  <si>
    <t>04/01/2025</t>
  </si>
  <si>
    <t>Charge Total:</t>
  </si>
  <si>
    <t>11-11201</t>
  </si>
  <si>
    <t>1 bed / 1 bath a3</t>
  </si>
  <si>
    <t>Occupied No Notice</t>
  </si>
  <si>
    <t>Declue, Lawrence</t>
  </si>
  <si>
    <t>Resident</t>
  </si>
  <si>
    <t>Rent</t>
  </si>
  <si>
    <t>354075383</t>
  </si>
  <si>
    <t>04/01/2025</t>
  </si>
  <si>
    <t>Charge Total:</t>
  </si>
  <si>
    <t>11-11202</t>
  </si>
  <si>
    <t>1 bed / 1 bath a3</t>
  </si>
  <si>
    <t>Occupied No Notice</t>
  </si>
  <si>
    <t>Sanchez, Magdalena</t>
  </si>
  <si>
    <t>Resident</t>
  </si>
  <si>
    <t>Rent</t>
  </si>
  <si>
    <t>354075548</t>
  </si>
  <si>
    <t>04/01/2025</t>
  </si>
  <si>
    <t>Charge Total:</t>
  </si>
  <si>
    <t>11-11203</t>
  </si>
  <si>
    <t>1 bed / 1 bath a3</t>
  </si>
  <si>
    <t>Occupied No Notice</t>
  </si>
  <si>
    <t>Keel, Christine</t>
  </si>
  <si>
    <t>Resident</t>
  </si>
  <si>
    <t>Rent</t>
  </si>
  <si>
    <t>354075731</t>
  </si>
  <si>
    <t>04/01/2025</t>
  </si>
  <si>
    <t>Concession-Resident</t>
  </si>
  <si>
    <t>354075842</t>
  </si>
  <si>
    <t>04/01/2025</t>
  </si>
  <si>
    <t>Charge Total:</t>
  </si>
  <si>
    <t>11-11204</t>
  </si>
  <si>
    <t>1 bed / 1 bath MR a3</t>
  </si>
  <si>
    <t>Occupied No Notice</t>
  </si>
  <si>
    <t>Salazar, Adrian</t>
  </si>
  <si>
    <t>Resident</t>
  </si>
  <si>
    <t>Amenity Rent</t>
  </si>
  <si>
    <t>354075859</t>
  </si>
  <si>
    <t>04/01/2025</t>
  </si>
  <si>
    <t>Rent</t>
  </si>
  <si>
    <t>354075658</t>
  </si>
  <si>
    <t>04/01/2025</t>
  </si>
  <si>
    <t>Charge Total:</t>
  </si>
  <si>
    <t>12-12101</t>
  </si>
  <si>
    <t>1 bed / 1 bath a3</t>
  </si>
  <si>
    <t>Occupied No Notice</t>
  </si>
  <si>
    <t>Arias Gonzalez, Niurka</t>
  </si>
  <si>
    <t>Resident</t>
  </si>
  <si>
    <t>Amenity Rent</t>
  </si>
  <si>
    <t>354075437</t>
  </si>
  <si>
    <t>04/01/2025</t>
  </si>
  <si>
    <t>Rent</t>
  </si>
  <si>
    <t>354075352</t>
  </si>
  <si>
    <t>04/01/2025</t>
  </si>
  <si>
    <t>Electric Charge/Reimbursement</t>
  </si>
  <si>
    <t>354260166</t>
  </si>
  <si>
    <t>04/01/2025</t>
  </si>
  <si>
    <t>Electric Charge/Reimbursement</t>
  </si>
  <si>
    <t>354261711</t>
  </si>
  <si>
    <t>04/01/2025</t>
  </si>
  <si>
    <t>Electric Charge/Reimbursement</t>
  </si>
  <si>
    <t>354261710</t>
  </si>
  <si>
    <t>04/01/2025</t>
  </si>
  <si>
    <t>Electric Charge/Reimbursement</t>
  </si>
  <si>
    <t>354260167</t>
  </si>
  <si>
    <t>04/01/2025</t>
  </si>
  <si>
    <t>Renters Insurance Fine</t>
  </si>
  <si>
    <t>354041791</t>
  </si>
  <si>
    <t>04/01/2025</t>
  </si>
  <si>
    <t>Charge Total:</t>
  </si>
  <si>
    <t>12-12102</t>
  </si>
  <si>
    <t>1 bed / 1 bath a3</t>
  </si>
  <si>
    <t>Occupied No Notice</t>
  </si>
  <si>
    <t>DeLaRosa, Teresa</t>
  </si>
  <si>
    <t>Resident</t>
  </si>
  <si>
    <t>Amenity Rent</t>
  </si>
  <si>
    <t>354075636</t>
  </si>
  <si>
    <t>04/01/2025</t>
  </si>
  <si>
    <t>Amenity Rent</t>
  </si>
  <si>
    <t>354075844</t>
  </si>
  <si>
    <t>04/01/2025</t>
  </si>
  <si>
    <t>Rent</t>
  </si>
  <si>
    <t>354075490</t>
  </si>
  <si>
    <t>04/01/2025</t>
  </si>
  <si>
    <t>Charge Total:</t>
  </si>
  <si>
    <t>12-12103</t>
  </si>
  <si>
    <t>1 bed / 1 bath a3</t>
  </si>
  <si>
    <t>Occupied No Notice</t>
  </si>
  <si>
    <t>Clayton, Tanya</t>
  </si>
  <si>
    <t>Resident</t>
  </si>
  <si>
    <t>Rent</t>
  </si>
  <si>
    <t>354075773</t>
  </si>
  <si>
    <t>04/01/2025</t>
  </si>
  <si>
    <t>Charge Total:</t>
  </si>
  <si>
    <t>12-12104</t>
  </si>
  <si>
    <t>1 bed / 1 bath MR a3</t>
  </si>
  <si>
    <t>Vacant Unrented Not Ready</t>
  </si>
  <si>
    <t>-- Vacant --</t>
  </si>
  <si>
    <t>-</t>
  </si>
  <si>
    <t>Charge Total:</t>
  </si>
  <si>
    <t>12-12201</t>
  </si>
  <si>
    <t>1 bed / 1 bath a3</t>
  </si>
  <si>
    <t>Occupied No Notice</t>
  </si>
  <si>
    <t>Luna, Lorine</t>
  </si>
  <si>
    <t>Resident</t>
  </si>
  <si>
    <t>Rent</t>
  </si>
  <si>
    <t>354075735</t>
  </si>
  <si>
    <t>04/01/2025</t>
  </si>
  <si>
    <t>Charge Total:</t>
  </si>
  <si>
    <t>12-12202</t>
  </si>
  <si>
    <t>1 bed / 1 bath a3</t>
  </si>
  <si>
    <t>Occupied No Notice</t>
  </si>
  <si>
    <t>Melgar, Ana</t>
  </si>
  <si>
    <t>Resident</t>
  </si>
  <si>
    <t>Rent</t>
  </si>
  <si>
    <t>354075552</t>
  </si>
  <si>
    <t>04/01/2025</t>
  </si>
  <si>
    <t>Charge Total:</t>
  </si>
  <si>
    <t>12-12203</t>
  </si>
  <si>
    <t>1 bed / 1 bath a3</t>
  </si>
  <si>
    <t>Occupied No Notice</t>
  </si>
  <si>
    <t>Romero, Maikelis</t>
  </si>
  <si>
    <t>Resident</t>
  </si>
  <si>
    <t>Rent</t>
  </si>
  <si>
    <t>354075498</t>
  </si>
  <si>
    <t>04/01/2025</t>
  </si>
  <si>
    <t>Charge Total:</t>
  </si>
  <si>
    <t>12-12204</t>
  </si>
  <si>
    <t>1 bed / 1 bath MR a3</t>
  </si>
  <si>
    <t>Occupied No Notice</t>
  </si>
  <si>
    <t>Castro Zavala, Cesar</t>
  </si>
  <si>
    <t>Resident</t>
  </si>
  <si>
    <t>Rent</t>
  </si>
  <si>
    <t>354075535</t>
  </si>
  <si>
    <t>04/01/2025</t>
  </si>
  <si>
    <t>Late Fee</t>
  </si>
  <si>
    <t>354401853</t>
  </si>
  <si>
    <t>04/04/2025</t>
  </si>
  <si>
    <t>Charge Total:</t>
  </si>
  <si>
    <t>13-13101</t>
  </si>
  <si>
    <t>1 bed / 1 bath a2</t>
  </si>
  <si>
    <t>Occupied No Notice</t>
  </si>
  <si>
    <t>Veranes Guix, Juan</t>
  </si>
  <si>
    <t>Resident</t>
  </si>
  <si>
    <t>Amenity Rent</t>
  </si>
  <si>
    <t>354075359</t>
  </si>
  <si>
    <t>04/01/2025</t>
  </si>
  <si>
    <t>Rent</t>
  </si>
  <si>
    <t>354075774</t>
  </si>
  <si>
    <t>04/01/2025</t>
  </si>
  <si>
    <t>Late Fee</t>
  </si>
  <si>
    <t>354401845</t>
  </si>
  <si>
    <t>04/04/2025</t>
  </si>
  <si>
    <t>Renters Insurance Fine</t>
  </si>
  <si>
    <t>354042165</t>
  </si>
  <si>
    <t>04/01/2025</t>
  </si>
  <si>
    <t>Charge Total:</t>
  </si>
  <si>
    <t>13-13102</t>
  </si>
  <si>
    <t>1 bed / 1 bath a2</t>
  </si>
  <si>
    <t>Occupied No Notice</t>
  </si>
  <si>
    <t>Stankiewicz, Stephen</t>
  </si>
  <si>
    <t>Resident</t>
  </si>
  <si>
    <t>Rent</t>
  </si>
  <si>
    <t>354075690</t>
  </si>
  <si>
    <t>04/01/2025</t>
  </si>
  <si>
    <t>Charge Total:</t>
  </si>
  <si>
    <t>13-13103</t>
  </si>
  <si>
    <t>1 bed / 1 bath a2</t>
  </si>
  <si>
    <t>Occupied No Notice</t>
  </si>
  <si>
    <t>Anderson, Darren</t>
  </si>
  <si>
    <t>Resident</t>
  </si>
  <si>
    <t>Amenity Rent</t>
  </si>
  <si>
    <t>354075816</t>
  </si>
  <si>
    <t>04/01/2025</t>
  </si>
  <si>
    <t>Rent</t>
  </si>
  <si>
    <t>354075696</t>
  </si>
  <si>
    <t>04/01/2025</t>
  </si>
  <si>
    <t>Charge Total:</t>
  </si>
  <si>
    <t>13-13104</t>
  </si>
  <si>
    <t>1 bed / 1 bath a2</t>
  </si>
  <si>
    <t>Occupied No Notice</t>
  </si>
  <si>
    <t>Arias, Esmeralda</t>
  </si>
  <si>
    <t>Resident</t>
  </si>
  <si>
    <t>Amenity Rent</t>
  </si>
  <si>
    <t>354075670</t>
  </si>
  <si>
    <t>04/01/2025</t>
  </si>
  <si>
    <t>Amenity Rent</t>
  </si>
  <si>
    <t>354075648</t>
  </si>
  <si>
    <t>04/01/2025</t>
  </si>
  <si>
    <t>Rent</t>
  </si>
  <si>
    <t>354075835</t>
  </si>
  <si>
    <t>04/01/2025</t>
  </si>
  <si>
    <t>Charge Total:</t>
  </si>
  <si>
    <t>13-13105</t>
  </si>
  <si>
    <t>1 bed / 1 bath a2</t>
  </si>
  <si>
    <t>Occupied No Notice</t>
  </si>
  <si>
    <t>Pernia Mendoza, Helder</t>
  </si>
  <si>
    <t>Resident</t>
  </si>
  <si>
    <t>Amenity Rent</t>
  </si>
  <si>
    <t>354075770</t>
  </si>
  <si>
    <t>04/01/2025</t>
  </si>
  <si>
    <t>Rent</t>
  </si>
  <si>
    <t>354075507</t>
  </si>
  <si>
    <t>04/01/2025</t>
  </si>
  <si>
    <t>Charge Total:</t>
  </si>
  <si>
    <t>13-13106</t>
  </si>
  <si>
    <t>1 bed / 1 bath a2</t>
  </si>
  <si>
    <t>Occupied No Notice</t>
  </si>
  <si>
    <t>Seifere, Hilda</t>
  </si>
  <si>
    <t>Resident</t>
  </si>
  <si>
    <t>Amenity Rent</t>
  </si>
  <si>
    <t>354075403</t>
  </si>
  <si>
    <t>04/01/2025</t>
  </si>
  <si>
    <t>Rent</t>
  </si>
  <si>
    <t>354075766</t>
  </si>
  <si>
    <t>04/01/2025</t>
  </si>
  <si>
    <t>Charge Total:</t>
  </si>
  <si>
    <t>13-13107</t>
  </si>
  <si>
    <t>1 bed / 1 bath a2</t>
  </si>
  <si>
    <t>Vacant Unrented Not Ready</t>
  </si>
  <si>
    <t>-- Vacant --</t>
  </si>
  <si>
    <t>-</t>
  </si>
  <si>
    <t>Charge Total:</t>
  </si>
  <si>
    <t>13-13108</t>
  </si>
  <si>
    <t>1 bed / 1 bath a2</t>
  </si>
  <si>
    <t>Occupied No Notice</t>
  </si>
  <si>
    <t>Durham, Richard</t>
  </si>
  <si>
    <t>Resident</t>
  </si>
  <si>
    <t>Rent</t>
  </si>
  <si>
    <t>354075373</t>
  </si>
  <si>
    <t>04/01/2025</t>
  </si>
  <si>
    <t>Charge Total:</t>
  </si>
  <si>
    <t>13-13201</t>
  </si>
  <si>
    <t>1 bed / 1 bath a2</t>
  </si>
  <si>
    <t>Occupied No Notice</t>
  </si>
  <si>
    <t>Sterling, Charles</t>
  </si>
  <si>
    <t>Resident</t>
  </si>
  <si>
    <t>Rent</t>
  </si>
  <si>
    <t>354075749</t>
  </si>
  <si>
    <t>04/01/2025</t>
  </si>
  <si>
    <t>Charge Total:</t>
  </si>
  <si>
    <t>13-13202</t>
  </si>
  <si>
    <t>1 bed / 1 bath a2</t>
  </si>
  <si>
    <t>Occupied No Notice</t>
  </si>
  <si>
    <t>Belcher, Nichelle</t>
  </si>
  <si>
    <t>Resident</t>
  </si>
  <si>
    <t>Rent</t>
  </si>
  <si>
    <t>354075659</t>
  </si>
  <si>
    <t>04/01/2025</t>
  </si>
  <si>
    <t>Charge Total:</t>
  </si>
  <si>
    <t>13-13203</t>
  </si>
  <si>
    <t>1 bed / 1 bath a2</t>
  </si>
  <si>
    <t>Occupied No Notice</t>
  </si>
  <si>
    <t>Mitchell, Emilie (Emilie)</t>
  </si>
  <si>
    <t>Resident</t>
  </si>
  <si>
    <t>Rent</t>
  </si>
  <si>
    <t>354075801</t>
  </si>
  <si>
    <t>04/01/2025</t>
  </si>
  <si>
    <t>Charge Total:</t>
  </si>
  <si>
    <t>13-13204</t>
  </si>
  <si>
    <t>1 bed / 1 bath a2</t>
  </si>
  <si>
    <t>Occupied No Notice</t>
  </si>
  <si>
    <t>Oparaji, Evelyin</t>
  </si>
  <si>
    <t>Resident</t>
  </si>
  <si>
    <t>Amenity Rent</t>
  </si>
  <si>
    <t>354075785</t>
  </si>
  <si>
    <t>04/01/2025</t>
  </si>
  <si>
    <t>Rent</t>
  </si>
  <si>
    <t>354075667</t>
  </si>
  <si>
    <t>04/01/2025</t>
  </si>
  <si>
    <t>Charge Total:</t>
  </si>
  <si>
    <t>13-13205</t>
  </si>
  <si>
    <t>1 bed / 1 bath a2</t>
  </si>
  <si>
    <t>Occupied No Notice</t>
  </si>
  <si>
    <t>Caballero, Alonso</t>
  </si>
  <si>
    <t>Resident</t>
  </si>
  <si>
    <t>Amenity Rent</t>
  </si>
  <si>
    <t>354180679</t>
  </si>
  <si>
    <t>04/01/2025</t>
  </si>
  <si>
    <t>Rent</t>
  </si>
  <si>
    <t>354180680</t>
  </si>
  <si>
    <t>04/01/2025</t>
  </si>
  <si>
    <t>Administration Fee</t>
  </si>
  <si>
    <t>354361699</t>
  </si>
  <si>
    <t>03/29/2025</t>
  </si>
  <si>
    <t>Concession-Resident</t>
  </si>
  <si>
    <t>354366387</t>
  </si>
  <si>
    <t>04/03/2025</t>
  </si>
  <si>
    <t>Charge Total:</t>
  </si>
  <si>
    <t>13-13206</t>
  </si>
  <si>
    <t>1 bed / 1 bath a2</t>
  </si>
  <si>
    <t>Occupied No Notice</t>
  </si>
  <si>
    <t>Deleon, Josh</t>
  </si>
  <si>
    <t>Resident</t>
  </si>
  <si>
    <t>Rent</t>
  </si>
  <si>
    <t>354075582</t>
  </si>
  <si>
    <t>04/01/2025</t>
  </si>
  <si>
    <t>Charge Total:</t>
  </si>
  <si>
    <t>13-13207</t>
  </si>
  <si>
    <t>1 bed / 1 bath a2</t>
  </si>
  <si>
    <t>Occupied No Notice</t>
  </si>
  <si>
    <t>Porter, Trey</t>
  </si>
  <si>
    <t>Resident</t>
  </si>
  <si>
    <t>Rent</t>
  </si>
  <si>
    <t>354075581</t>
  </si>
  <si>
    <t>04/01/2025</t>
  </si>
  <si>
    <t>Charge Total:</t>
  </si>
  <si>
    <t>13-13208</t>
  </si>
  <si>
    <t>1 bed / 1 bath a2</t>
  </si>
  <si>
    <t>Occupied No Notice</t>
  </si>
  <si>
    <t>Delgado Barreno, Wilson</t>
  </si>
  <si>
    <t>Resident</t>
  </si>
  <si>
    <t>Rent</t>
  </si>
  <si>
    <t>354185296</t>
  </si>
  <si>
    <t>04/01/2025</t>
  </si>
  <si>
    <t>Administration Fee</t>
  </si>
  <si>
    <t>354362606</t>
  </si>
  <si>
    <t>03/28/2025</t>
  </si>
  <si>
    <t>Charge Total:</t>
  </si>
  <si>
    <t>13-13301</t>
  </si>
  <si>
    <t>1 bed / 1 bath a2</t>
  </si>
  <si>
    <t>Occupied No Notice</t>
  </si>
  <si>
    <t>Simmons, Amanda</t>
  </si>
  <si>
    <t>Resident</t>
  </si>
  <si>
    <t>Rent</t>
  </si>
  <si>
    <t>354075592</t>
  </si>
  <si>
    <t>04/01/2025</t>
  </si>
  <si>
    <t>Charge Total:</t>
  </si>
  <si>
    <t>13-13302</t>
  </si>
  <si>
    <t>1 bed / 1 bath a2</t>
  </si>
  <si>
    <t>Vacant Unrented Not Ready</t>
  </si>
  <si>
    <t>-- Vacant --</t>
  </si>
  <si>
    <t>-</t>
  </si>
  <si>
    <t>Charge Total:</t>
  </si>
  <si>
    <t>13-13303</t>
  </si>
  <si>
    <t>1 bed / 1 bath a2</t>
  </si>
  <si>
    <t>Occupied No Notice</t>
  </si>
  <si>
    <t>Aggrey, Lomoro</t>
  </si>
  <si>
    <t>Resident</t>
  </si>
  <si>
    <t>Rent</t>
  </si>
  <si>
    <t>354075443</t>
  </si>
  <si>
    <t>04/01/2025</t>
  </si>
  <si>
    <t>Late Fee</t>
  </si>
  <si>
    <t>354401843</t>
  </si>
  <si>
    <t>04/04/2025</t>
  </si>
  <si>
    <t>Renters Insurance Fine</t>
  </si>
  <si>
    <t>354042121</t>
  </si>
  <si>
    <t>04/01/2025</t>
  </si>
  <si>
    <t>Charge Total:</t>
  </si>
  <si>
    <t>13-13304</t>
  </si>
  <si>
    <t>1 bed / 1 bath a2</t>
  </si>
  <si>
    <t>Vacant Unrented Ready</t>
  </si>
  <si>
    <t>-- Vacant --</t>
  </si>
  <si>
    <t>-</t>
  </si>
  <si>
    <t>Charge Total:</t>
  </si>
  <si>
    <t>13-13305</t>
  </si>
  <si>
    <t>1 bed / 1 bath a2</t>
  </si>
  <si>
    <t>Occupied No Notice</t>
  </si>
  <si>
    <t>Baez Verdecia, Kenny</t>
  </si>
  <si>
    <t>Resident</t>
  </si>
  <si>
    <t>Amenity Rent</t>
  </si>
  <si>
    <t>354247819</t>
  </si>
  <si>
    <t>04/01/2025</t>
  </si>
  <si>
    <t>Rent</t>
  </si>
  <si>
    <t>354247818</t>
  </si>
  <si>
    <t>04/01/2025</t>
  </si>
  <si>
    <t>Administration Fee</t>
  </si>
  <si>
    <t>354247808</t>
  </si>
  <si>
    <t>04/01/2025</t>
  </si>
  <si>
    <t>Concession-Resident</t>
  </si>
  <si>
    <t>354247809</t>
  </si>
  <si>
    <t>04/01/2025</t>
  </si>
  <si>
    <t>Charge Total:</t>
  </si>
  <si>
    <t>13-13306</t>
  </si>
  <si>
    <t>1 bed / 1 bath a2</t>
  </si>
  <si>
    <t>Occupied No Notice</t>
  </si>
  <si>
    <t>Flores, Richard</t>
  </si>
  <si>
    <t>Resident</t>
  </si>
  <si>
    <t>Rent</t>
  </si>
  <si>
    <t>354075483</t>
  </si>
  <si>
    <t>04/01/2025</t>
  </si>
  <si>
    <t>Charge Total:</t>
  </si>
  <si>
    <t>13-13307</t>
  </si>
  <si>
    <t>1 bed / 1 bath a2</t>
  </si>
  <si>
    <t>Vacant Unrented Ready</t>
  </si>
  <si>
    <t>-- Vacant --</t>
  </si>
  <si>
    <t>-</t>
  </si>
  <si>
    <t>Charge Total:</t>
  </si>
  <si>
    <t>13-13308</t>
  </si>
  <si>
    <t>1 bed / 1 bath a2</t>
  </si>
  <si>
    <t>Occupied No Notice</t>
  </si>
  <si>
    <t>Guzman, Timothy</t>
  </si>
  <si>
    <t>Resident</t>
  </si>
  <si>
    <t>Rent</t>
  </si>
  <si>
    <t>354075709</t>
  </si>
  <si>
    <t>04/01/2025</t>
  </si>
  <si>
    <t>Renters Insurance Fine</t>
  </si>
  <si>
    <t>354041499</t>
  </si>
  <si>
    <t>04/01/2025</t>
  </si>
  <si>
    <t>Charge Total:</t>
  </si>
  <si>
    <t>14-14101</t>
  </si>
  <si>
    <t>2 bed/1 bath b1</t>
  </si>
  <si>
    <t>Occupied No Notice</t>
  </si>
  <si>
    <t>Blanco, Marlin</t>
  </si>
  <si>
    <t>Resident</t>
  </si>
  <si>
    <t>Amenity Rent</t>
  </si>
  <si>
    <t>354075468</t>
  </si>
  <si>
    <t>04/01/2025</t>
  </si>
  <si>
    <t>Rent</t>
  </si>
  <si>
    <t>354075685</t>
  </si>
  <si>
    <t>04/01/2025</t>
  </si>
  <si>
    <t>Charge Total:</t>
  </si>
  <si>
    <t>14-14102</t>
  </si>
  <si>
    <t>2 bed/1 bath MR b1</t>
  </si>
  <si>
    <t>Occupied No Notice</t>
  </si>
  <si>
    <t>Vacek, Marlen</t>
  </si>
  <si>
    <t>Resident</t>
  </si>
  <si>
    <t>Amenity Rent</t>
  </si>
  <si>
    <t>354075440</t>
  </si>
  <si>
    <t>04/01/2025</t>
  </si>
  <si>
    <t>Rent</t>
  </si>
  <si>
    <t>354075875</t>
  </si>
  <si>
    <t>04/01/2025</t>
  </si>
  <si>
    <t>Concession-Resident</t>
  </si>
  <si>
    <t>354075508</t>
  </si>
  <si>
    <t>04/01/2025</t>
  </si>
  <si>
    <t>Charge Total:</t>
  </si>
  <si>
    <t>14-14103</t>
  </si>
  <si>
    <t>2 bed/1 bath MR b1</t>
  </si>
  <si>
    <t>Occupied No Notice</t>
  </si>
  <si>
    <t>Wilder, Leo</t>
  </si>
  <si>
    <t>Resident</t>
  </si>
  <si>
    <t>Rent</t>
  </si>
  <si>
    <t>354075357</t>
  </si>
  <si>
    <t>04/01/2025</t>
  </si>
  <si>
    <t>Charge Total:</t>
  </si>
  <si>
    <t>14-14104</t>
  </si>
  <si>
    <t>2 bed/1 bath b1</t>
  </si>
  <si>
    <t>Vacant Rented Not Ready</t>
  </si>
  <si>
    <t>-- Vacant --</t>
  </si>
  <si>
    <t>-</t>
  </si>
  <si>
    <t>Charge Total:</t>
  </si>
  <si>
    <t>14-14201</t>
  </si>
  <si>
    <t>2 bed/1 bath b1</t>
  </si>
  <si>
    <t>Occupied No Notice</t>
  </si>
  <si>
    <t>Gonzalez Sierra, Jesus</t>
  </si>
  <si>
    <t>Resident</t>
  </si>
  <si>
    <t>Rent</t>
  </si>
  <si>
    <t>354075480</t>
  </si>
  <si>
    <t>04/01/2025</t>
  </si>
  <si>
    <t>Charge Total:</t>
  </si>
  <si>
    <t>14-14202</t>
  </si>
  <si>
    <t>2 bed/1 bath MR b1</t>
  </si>
  <si>
    <t>Occupied No Notice</t>
  </si>
  <si>
    <t>Smith, Shaquille (Shaquille Smith)</t>
  </si>
  <si>
    <t>Resident</t>
  </si>
  <si>
    <t>Rent</t>
  </si>
  <si>
    <t>354075447</t>
  </si>
  <si>
    <t>04/01/2025</t>
  </si>
  <si>
    <t>Charge Total:</t>
  </si>
  <si>
    <t>14-14203</t>
  </si>
  <si>
    <t>2 bed/1 bath MR b1</t>
  </si>
  <si>
    <t>Occupied No Notice</t>
  </si>
  <si>
    <t>Leyva sanchez, Maydely</t>
  </si>
  <si>
    <t>Resident</t>
  </si>
  <si>
    <t>Rent</t>
  </si>
  <si>
    <t>354075684</t>
  </si>
  <si>
    <t>04/01/2025</t>
  </si>
  <si>
    <t>Application Fee</t>
  </si>
  <si>
    <t>354440957</t>
  </si>
  <si>
    <t>04/05/2025</t>
  </si>
  <si>
    <t>Charge Total:</t>
  </si>
  <si>
    <t>14-14204</t>
  </si>
  <si>
    <t>2 bed/1 bath b1</t>
  </si>
  <si>
    <t>Occupied No Notice</t>
  </si>
  <si>
    <t>Leupold, Jonathan</t>
  </si>
  <si>
    <t>Resident</t>
  </si>
  <si>
    <t>Rent</t>
  </si>
  <si>
    <t>354075868</t>
  </si>
  <si>
    <t>04/01/2025</t>
  </si>
  <si>
    <t>Charge Total:</t>
  </si>
  <si>
    <t>15-15101</t>
  </si>
  <si>
    <t>1 bed / 1 bath a2</t>
  </si>
  <si>
    <t>Occupied No Notice</t>
  </si>
  <si>
    <t>Maxey, Charlyne</t>
  </si>
  <si>
    <t>Resident</t>
  </si>
  <si>
    <t>Amenity Rent</t>
  </si>
  <si>
    <t>354075413</t>
  </si>
  <si>
    <t>04/01/2025</t>
  </si>
  <si>
    <t>Rent</t>
  </si>
  <si>
    <t>354075340</t>
  </si>
  <si>
    <t>04/01/2025</t>
  </si>
  <si>
    <t>Charge Total:</t>
  </si>
  <si>
    <t>15-15102</t>
  </si>
  <si>
    <t>1 bed / 1 bath a2</t>
  </si>
  <si>
    <t>Occupied No Notice</t>
  </si>
  <si>
    <t>McAda, Kyle</t>
  </si>
  <si>
    <t>Resident</t>
  </si>
  <si>
    <t>Rent</t>
  </si>
  <si>
    <t>354075664</t>
  </si>
  <si>
    <t>04/01/2025</t>
  </si>
  <si>
    <t>Charge Total:</t>
  </si>
  <si>
    <t>15-15103</t>
  </si>
  <si>
    <t>1 bed / 1 bath a2</t>
  </si>
  <si>
    <t>Occupied No Notice</t>
  </si>
  <si>
    <t>Davila, Jaime</t>
  </si>
  <si>
    <t>Resident</t>
  </si>
  <si>
    <t>Amenity Rent</t>
  </si>
  <si>
    <t>354075584</t>
  </si>
  <si>
    <t>04/01/2025</t>
  </si>
  <si>
    <t>Rent</t>
  </si>
  <si>
    <t>354075395</t>
  </si>
  <si>
    <t>04/01/2025</t>
  </si>
  <si>
    <t>Bounced Check Fee</t>
  </si>
  <si>
    <t>354476523</t>
  </si>
  <si>
    <t>04/03/2025</t>
  </si>
  <si>
    <t>Late Fee</t>
  </si>
  <si>
    <t>354476729</t>
  </si>
  <si>
    <t>04/04/2025</t>
  </si>
  <si>
    <t>Renters Insurance Fine</t>
  </si>
  <si>
    <t>354302906</t>
  </si>
  <si>
    <t>04/01/2025</t>
  </si>
  <si>
    <t>Charge Total:</t>
  </si>
  <si>
    <t>15-15104</t>
  </si>
  <si>
    <t>1 bed / 1 bath a2</t>
  </si>
  <si>
    <t>Occupied No Notice</t>
  </si>
  <si>
    <t>Hammerschmidt, Robert</t>
  </si>
  <si>
    <t>Resident</t>
  </si>
  <si>
    <t>Amenity Rent</t>
  </si>
  <si>
    <t>354075349</t>
  </si>
  <si>
    <t>04/01/2025</t>
  </si>
  <si>
    <t>Rent</t>
  </si>
  <si>
    <t>354075444</t>
  </si>
  <si>
    <t>04/01/2025</t>
  </si>
  <si>
    <t>Charge Total:</t>
  </si>
  <si>
    <t>15-15201</t>
  </si>
  <si>
    <t>1 bed / 1 bath a2</t>
  </si>
  <si>
    <t>Occupied No Notice</t>
  </si>
  <si>
    <t>Gonzalez, Yoel</t>
  </si>
  <si>
    <t>Resident</t>
  </si>
  <si>
    <t>Rent</t>
  </si>
  <si>
    <t>354075553</t>
  </si>
  <si>
    <t>04/01/2025</t>
  </si>
  <si>
    <t>Charge Total:</t>
  </si>
  <si>
    <t>15-15202</t>
  </si>
  <si>
    <t>1 bed / 1 bath a2</t>
  </si>
  <si>
    <t>Occupied No Notice</t>
  </si>
  <si>
    <t>Biregeya, Nzabakiza</t>
  </si>
  <si>
    <t>Resident</t>
  </si>
  <si>
    <t>Rent</t>
  </si>
  <si>
    <t>354075470</t>
  </si>
  <si>
    <t>04/01/2025</t>
  </si>
  <si>
    <t>Renters Insurance Fine</t>
  </si>
  <si>
    <t>354042086</t>
  </si>
  <si>
    <t>04/01/2025</t>
  </si>
  <si>
    <t>Charge Total:</t>
  </si>
  <si>
    <t>15-15203</t>
  </si>
  <si>
    <t>1 bed / 1 bath a2</t>
  </si>
  <si>
    <t>Occupied No Notice</t>
  </si>
  <si>
    <t>Harrison, Marlene</t>
  </si>
  <si>
    <t>Resident</t>
  </si>
  <si>
    <t>Rent</t>
  </si>
  <si>
    <t>354075353</t>
  </si>
  <si>
    <t>04/01/2025</t>
  </si>
  <si>
    <t>Concession-Resident</t>
  </si>
  <si>
    <t>354075719</t>
  </si>
  <si>
    <t>04/01/2025</t>
  </si>
  <si>
    <t>Late Fee</t>
  </si>
  <si>
    <t>354401854</t>
  </si>
  <si>
    <t>04/04/2025</t>
  </si>
  <si>
    <t>Charge Total:</t>
  </si>
  <si>
    <t>15-15204</t>
  </si>
  <si>
    <t>1 bed / 1 bath a2</t>
  </si>
  <si>
    <t>Occupied No Notice</t>
  </si>
  <si>
    <t>Ray, Michael</t>
  </si>
  <si>
    <t>Resident</t>
  </si>
  <si>
    <t>Rent</t>
  </si>
  <si>
    <t>354075630</t>
  </si>
  <si>
    <t>04/01/2025</t>
  </si>
  <si>
    <t>Charge Total:</t>
  </si>
  <si>
    <t>16-16101</t>
  </si>
  <si>
    <t>2 bed/2 bath MR b2</t>
  </si>
  <si>
    <t>Occupied No Notice</t>
  </si>
  <si>
    <t>Medrano, Yvette</t>
  </si>
  <si>
    <t>Resident</t>
  </si>
  <si>
    <t>Amenity Rent</t>
  </si>
  <si>
    <t>354075853</t>
  </si>
  <si>
    <t>04/01/2025</t>
  </si>
  <si>
    <t>Month to Month Rent</t>
  </si>
  <si>
    <t>354075748</t>
  </si>
  <si>
    <t>04/01/2025</t>
  </si>
  <si>
    <t>Concession-Partial Employee</t>
  </si>
  <si>
    <t>354075438</t>
  </si>
  <si>
    <t>04/01/2025</t>
  </si>
  <si>
    <t>Charge Total:</t>
  </si>
  <si>
    <t>16-16102</t>
  </si>
  <si>
    <t>2 bed/1 bath b1</t>
  </si>
  <si>
    <t>Occupied No Notice</t>
  </si>
  <si>
    <t>Vacca, Shelby</t>
  </si>
  <si>
    <t>Resident</t>
  </si>
  <si>
    <t>Amenity Rent</t>
  </si>
  <si>
    <t>354075802</t>
  </si>
  <si>
    <t>04/01/2025</t>
  </si>
  <si>
    <t>Rent</t>
  </si>
  <si>
    <t>354075496</t>
  </si>
  <si>
    <t>04/01/2025</t>
  </si>
  <si>
    <t>Charge Total:</t>
  </si>
  <si>
    <t>16-16103</t>
  </si>
  <si>
    <t>2 bed/1 bath b1</t>
  </si>
  <si>
    <t>Occupied No Notice</t>
  </si>
  <si>
    <t>Hysaw, Jennifer</t>
  </si>
  <si>
    <t>Resident</t>
  </si>
  <si>
    <t>Amenity Rent</t>
  </si>
  <si>
    <t>354075700</t>
  </si>
  <si>
    <t>04/01/2025</t>
  </si>
  <si>
    <t>Rent</t>
  </si>
  <si>
    <t>354075724</t>
  </si>
  <si>
    <t>04/01/2025</t>
  </si>
  <si>
    <t>Concession-Resident</t>
  </si>
  <si>
    <t>354075638</t>
  </si>
  <si>
    <t>04/01/2025</t>
  </si>
  <si>
    <t>Charge Total:</t>
  </si>
  <si>
    <t>16-16104</t>
  </si>
  <si>
    <t>2 bed/1 bath b1</t>
  </si>
  <si>
    <t>Notice Unrented</t>
  </si>
  <si>
    <t>Maldonado, Adrian</t>
  </si>
  <si>
    <t>Resident</t>
  </si>
  <si>
    <t>Amenity Rent</t>
  </si>
  <si>
    <t>354075798</t>
  </si>
  <si>
    <t>04/01/2025</t>
  </si>
  <si>
    <t>Rent</t>
  </si>
  <si>
    <t>354075566</t>
  </si>
  <si>
    <t>04/01/2025</t>
  </si>
  <si>
    <t>Renters Insurance Fine</t>
  </si>
  <si>
    <t>354041687</t>
  </si>
  <si>
    <t>04/01/2025</t>
  </si>
  <si>
    <t>Charge Total:</t>
  </si>
  <si>
    <t>16-16105</t>
  </si>
  <si>
    <t>2 bed/1 bath b1</t>
  </si>
  <si>
    <t>Occupied No Notice</t>
  </si>
  <si>
    <t>Martinez, Selma</t>
  </si>
  <si>
    <t>Resident</t>
  </si>
  <si>
    <t>Amenity Rent</t>
  </si>
  <si>
    <t>354075753</t>
  </si>
  <si>
    <t>04/01/2025</t>
  </si>
  <si>
    <t>Rent</t>
  </si>
  <si>
    <t>354075657</t>
  </si>
  <si>
    <t>04/01/2025</t>
  </si>
  <si>
    <t>Charge Total:</t>
  </si>
  <si>
    <t>16-16106</t>
  </si>
  <si>
    <t>2 bed/2 bath MR b2</t>
  </si>
  <si>
    <t>Occupied No Notice</t>
  </si>
  <si>
    <t>Alejandro Vasquez, Delmi</t>
  </si>
  <si>
    <t>Resident</t>
  </si>
  <si>
    <t>Rent</t>
  </si>
  <si>
    <t>354075602</t>
  </si>
  <si>
    <t>04/01/2025</t>
  </si>
  <si>
    <t>Charge Total:</t>
  </si>
  <si>
    <t>16-16201</t>
  </si>
  <si>
    <t>2 bed/2 bath MR b2</t>
  </si>
  <si>
    <t>Occupied No Notice</t>
  </si>
  <si>
    <t>Estrada Galan, Roberto</t>
  </si>
  <si>
    <t>Resident</t>
  </si>
  <si>
    <t>Rent</t>
  </si>
  <si>
    <t>354075870</t>
  </si>
  <si>
    <t>04/01/2025</t>
  </si>
  <si>
    <t>Charge Total:</t>
  </si>
  <si>
    <t>16-16202</t>
  </si>
  <si>
    <t>2 bed/1 bath b1</t>
  </si>
  <si>
    <t>Occupied No Notice</t>
  </si>
  <si>
    <t>Rodriguez, Rubi</t>
  </si>
  <si>
    <t>Resident</t>
  </si>
  <si>
    <t>Amenity Rent</t>
  </si>
  <si>
    <t>354075343</t>
  </si>
  <si>
    <t>04/01/2025</t>
  </si>
  <si>
    <t>Rent</t>
  </si>
  <si>
    <t>354075488</t>
  </si>
  <si>
    <t>04/01/2025</t>
  </si>
  <si>
    <t>Charge Total:</t>
  </si>
  <si>
    <t>16-16203</t>
  </si>
  <si>
    <t>2 bed/1 bath b1</t>
  </si>
  <si>
    <t>Occupied No Notice</t>
  </si>
  <si>
    <t>Diaz Garcia, Yusmely</t>
  </si>
  <si>
    <t>Resident</t>
  </si>
  <si>
    <t>Rent</t>
  </si>
  <si>
    <t>354075874</t>
  </si>
  <si>
    <t>04/01/2025</t>
  </si>
  <si>
    <t>Renters Insurance Fine</t>
  </si>
  <si>
    <t>354041696</t>
  </si>
  <si>
    <t>04/01/2025</t>
  </si>
  <si>
    <t>Charge Total:</t>
  </si>
  <si>
    <t>16-16204</t>
  </si>
  <si>
    <t>2 bed/1 bath b1</t>
  </si>
  <si>
    <t>Occupied No Notice</t>
  </si>
  <si>
    <t>Burger, Melissa</t>
  </si>
  <si>
    <t>Resident</t>
  </si>
  <si>
    <t>Rent</t>
  </si>
  <si>
    <t>354075402</t>
  </si>
  <si>
    <t>04/01/2025</t>
  </si>
  <si>
    <t>Concession-Resident</t>
  </si>
  <si>
    <t>354075810</t>
  </si>
  <si>
    <t>04/01/2025</t>
  </si>
  <si>
    <t>Charge Total:</t>
  </si>
  <si>
    <t>16-16205</t>
  </si>
  <si>
    <t>2 bed/1 bath b1</t>
  </si>
  <si>
    <t>Occupied No Notice</t>
  </si>
  <si>
    <t>De Anda, Michael</t>
  </si>
  <si>
    <t>Resident</t>
  </si>
  <si>
    <t>Rent</t>
  </si>
  <si>
    <t>354075703</t>
  </si>
  <si>
    <t>04/01/2025</t>
  </si>
  <si>
    <t>Charge Total:</t>
  </si>
  <si>
    <t>16-16206</t>
  </si>
  <si>
    <t>2 bed/2 bath MR b2</t>
  </si>
  <si>
    <t>Occupied No Notice</t>
  </si>
  <si>
    <t>Flood, Jennifer</t>
  </si>
  <si>
    <t>Resident</t>
  </si>
  <si>
    <t>Amenity Rent</t>
  </si>
  <si>
    <t>354075530</t>
  </si>
  <si>
    <t>04/01/2025</t>
  </si>
  <si>
    <t>Rent</t>
  </si>
  <si>
    <t>354075606</t>
  </si>
  <si>
    <t>04/01/2025</t>
  </si>
  <si>
    <t>Concession-Resident</t>
  </si>
  <si>
    <t>354075865</t>
  </si>
  <si>
    <t>04/01/2025</t>
  </si>
  <si>
    <t>Charge Total:</t>
  </si>
  <si>
    <t>16-16302</t>
  </si>
  <si>
    <t>2 bed/1 bath b1</t>
  </si>
  <si>
    <t>Occupied No Notice</t>
  </si>
  <si>
    <t>Cortez, Angelina</t>
  </si>
  <si>
    <t>Resident</t>
  </si>
  <si>
    <t>Rent</t>
  </si>
  <si>
    <t>354075424</t>
  </si>
  <si>
    <t>04/01/2025</t>
  </si>
  <si>
    <t>Concession-Resident</t>
  </si>
  <si>
    <t>354075687</t>
  </si>
  <si>
    <t>04/01/2025</t>
  </si>
  <si>
    <t>Charge Total:</t>
  </si>
  <si>
    <t>16-16303</t>
  </si>
  <si>
    <t>2 bed/1 bath b1</t>
  </si>
  <si>
    <t>Vacant Unrented Not Ready</t>
  </si>
  <si>
    <t>-- Vacant --</t>
  </si>
  <si>
    <t>-</t>
  </si>
  <si>
    <t>Charge Total:</t>
  </si>
  <si>
    <t>16-16304</t>
  </si>
  <si>
    <t>2 bed/1 bath b1</t>
  </si>
  <si>
    <t>Vacant Rented Ready</t>
  </si>
  <si>
    <t>-- Vacant --</t>
  </si>
  <si>
    <t>-</t>
  </si>
  <si>
    <t>Charge Total:</t>
  </si>
  <si>
    <t>16-16305</t>
  </si>
  <si>
    <t>2 bed/1 bath b1</t>
  </si>
  <si>
    <t>Vacant Unrented Not Ready</t>
  </si>
  <si>
    <t>-- Vacant --</t>
  </si>
  <si>
    <t>-</t>
  </si>
  <si>
    <t>Charge Total:</t>
  </si>
  <si>
    <t>17-17101</t>
  </si>
  <si>
    <t>1 bed / 1 bath a1</t>
  </si>
  <si>
    <t>Occupied No Notice</t>
  </si>
  <si>
    <t>Lopez, Jesse</t>
  </si>
  <si>
    <t>Resident</t>
  </si>
  <si>
    <t>Amenity Rent</t>
  </si>
  <si>
    <t>354075681</t>
  </si>
  <si>
    <t>04/01/2025</t>
  </si>
  <si>
    <t>Rent</t>
  </si>
  <si>
    <t>354075471</t>
  </si>
  <si>
    <t>04/01/2025</t>
  </si>
  <si>
    <t>Charge Total:</t>
  </si>
  <si>
    <t>17-17102</t>
  </si>
  <si>
    <t>1 bed / 1 bath a1</t>
  </si>
  <si>
    <t>Occupied No Notice</t>
  </si>
  <si>
    <t>Bushee, Kaitlyn</t>
  </si>
  <si>
    <t>Resident</t>
  </si>
  <si>
    <t>Amenity Rent</t>
  </si>
  <si>
    <t>354075695</t>
  </si>
  <si>
    <t>04/01/2025</t>
  </si>
  <si>
    <t>Rent</t>
  </si>
  <si>
    <t>354075545</t>
  </si>
  <si>
    <t>04/01/2025</t>
  </si>
  <si>
    <t>Concession-Resident</t>
  </si>
  <si>
    <t>354075617</t>
  </si>
  <si>
    <t>04/01/2025</t>
  </si>
  <si>
    <t>Charge Total:</t>
  </si>
  <si>
    <t>17-17103</t>
  </si>
  <si>
    <t>1 bed / 1 bath a1</t>
  </si>
  <si>
    <t>Occupied No Notice</t>
  </si>
  <si>
    <t>Portillo, David</t>
  </si>
  <si>
    <t>Resident</t>
  </si>
  <si>
    <t>Rent</t>
  </si>
  <si>
    <t>354075374</t>
  </si>
  <si>
    <t>04/01/2025</t>
  </si>
  <si>
    <t>Concession-Resident</t>
  </si>
  <si>
    <t>354075578</t>
  </si>
  <si>
    <t>04/01/2025</t>
  </si>
  <si>
    <t>Early Termination Fee</t>
  </si>
  <si>
    <t>354273498</t>
  </si>
  <si>
    <t>04/01/2025</t>
  </si>
  <si>
    <t>Charge Total:</t>
  </si>
  <si>
    <t>17-17104</t>
  </si>
  <si>
    <t>1 bed / 1 bath a1</t>
  </si>
  <si>
    <t>Occupied No Notice</t>
  </si>
  <si>
    <t>Hernandez Aguirre, Ernesto</t>
  </si>
  <si>
    <t>Resident</t>
  </si>
  <si>
    <t>Amenity Rent</t>
  </si>
  <si>
    <t>354075368</t>
  </si>
  <si>
    <t>04/01/2025</t>
  </si>
  <si>
    <t>Rent</t>
  </si>
  <si>
    <t>354075484</t>
  </si>
  <si>
    <t>04/01/2025</t>
  </si>
  <si>
    <t>Charge Total:</t>
  </si>
  <si>
    <t>17-17105</t>
  </si>
  <si>
    <t>1 bed / 1 bath a1</t>
  </si>
  <si>
    <t>Notice Unrented</t>
  </si>
  <si>
    <t>Klinefelter, Mercedes</t>
  </si>
  <si>
    <t>Resident</t>
  </si>
  <si>
    <t>Amenity Rent</t>
  </si>
  <si>
    <t>354075594</t>
  </si>
  <si>
    <t>04/01/2025</t>
  </si>
  <si>
    <t>Rent</t>
  </si>
  <si>
    <t>354075808</t>
  </si>
  <si>
    <t>04/01/2025</t>
  </si>
  <si>
    <t>Charge Total:</t>
  </si>
  <si>
    <t>17-17106</t>
  </si>
  <si>
    <t>1 bed / 1 bath a1</t>
  </si>
  <si>
    <t>Occupied No Notice</t>
  </si>
  <si>
    <t>Fargie Sanchez, Yismania</t>
  </si>
  <si>
    <t>Resident</t>
  </si>
  <si>
    <t>Amenity Rent</t>
  </si>
  <si>
    <t>354075550</t>
  </si>
  <si>
    <t>04/01/2025</t>
  </si>
  <si>
    <t>Rent</t>
  </si>
  <si>
    <t>354075473</t>
  </si>
  <si>
    <t>04/01/2025</t>
  </si>
  <si>
    <t>Charge Total:</t>
  </si>
  <si>
    <t>17-17107</t>
  </si>
  <si>
    <t>1 bed / 1 bath a1</t>
  </si>
  <si>
    <t>Occupied No Notice</t>
  </si>
  <si>
    <t>Paiz del cid, Gerardo</t>
  </si>
  <si>
    <t>Resident</t>
  </si>
  <si>
    <t>Amenity Rent</t>
  </si>
  <si>
    <t>354075806</t>
  </si>
  <si>
    <t>04/01/2025</t>
  </si>
  <si>
    <t>Rent</t>
  </si>
  <si>
    <t>354075502</t>
  </si>
  <si>
    <t>04/01/2025</t>
  </si>
  <si>
    <t>Charge Total:</t>
  </si>
  <si>
    <t>17-17108</t>
  </si>
  <si>
    <t>1 bed / 1 bath a1</t>
  </si>
  <si>
    <t>Occupied No Notice</t>
  </si>
  <si>
    <t>Thomas, Brandon</t>
  </si>
  <si>
    <t>Resident</t>
  </si>
  <si>
    <t>Rent</t>
  </si>
  <si>
    <t>354075376</t>
  </si>
  <si>
    <t>04/01/2025</t>
  </si>
  <si>
    <t>Charge Total:</t>
  </si>
  <si>
    <t>17-17109</t>
  </si>
  <si>
    <t>1 bed / 1 bath a1</t>
  </si>
  <si>
    <t>Occupied No Notice</t>
  </si>
  <si>
    <t>Hussein, Steven</t>
  </si>
  <si>
    <t>Resident</t>
  </si>
  <si>
    <t>Rent</t>
  </si>
  <si>
    <t>354075459</t>
  </si>
  <si>
    <t>04/01/2025</t>
  </si>
  <si>
    <t>Renters Insurance Fine</t>
  </si>
  <si>
    <t>354041500</t>
  </si>
  <si>
    <t>04/01/2025</t>
  </si>
  <si>
    <t>Renters Insurance Fine</t>
  </si>
  <si>
    <t>354045123</t>
  </si>
  <si>
    <t>04/01/2025</t>
  </si>
  <si>
    <t>Charge Total:</t>
  </si>
  <si>
    <t>17-17110</t>
  </si>
  <si>
    <t>1 bed / 1 bath a1</t>
  </si>
  <si>
    <t>Occupied No Notice</t>
  </si>
  <si>
    <t>Calderon, Douglas</t>
  </si>
  <si>
    <t>Resident</t>
  </si>
  <si>
    <t>Amenity Rent</t>
  </si>
  <si>
    <t>354075860</t>
  </si>
  <si>
    <t>04/01/2025</t>
  </si>
  <si>
    <t>Rent</t>
  </si>
  <si>
    <t>354075414</t>
  </si>
  <si>
    <t>04/01/2025</t>
  </si>
  <si>
    <t>Charge Total:</t>
  </si>
  <si>
    <t>17-17111</t>
  </si>
  <si>
    <t>1 bed / 1 bath a1</t>
  </si>
  <si>
    <t>Occupied No Notice</t>
  </si>
  <si>
    <t>Genzer, Tabitha</t>
  </si>
  <si>
    <t>Resident</t>
  </si>
  <si>
    <t>Rent</t>
  </si>
  <si>
    <t>354075642</t>
  </si>
  <si>
    <t>04/01/2025</t>
  </si>
  <si>
    <t>Charge Total:</t>
  </si>
  <si>
    <t>17-17112</t>
  </si>
  <si>
    <t>1 bed / 1 bath a1</t>
  </si>
  <si>
    <t>Occupied No Notice</t>
  </si>
  <si>
    <t>Martinez, Elvira</t>
  </si>
  <si>
    <t>Resident</t>
  </si>
  <si>
    <t>Amenity Rent</t>
  </si>
  <si>
    <t>354075388</t>
  </si>
  <si>
    <t>04/01/2025</t>
  </si>
  <si>
    <t>Amenity Rent</t>
  </si>
  <si>
    <t>354075378</t>
  </si>
  <si>
    <t>04/01/2025</t>
  </si>
  <si>
    <t>Rent</t>
  </si>
  <si>
    <t>354075563</t>
  </si>
  <si>
    <t>04/01/2025</t>
  </si>
  <si>
    <t>Renters Insurance Fine</t>
  </si>
  <si>
    <t>354042189</t>
  </si>
  <si>
    <t>04/01/2025</t>
  </si>
  <si>
    <t>Charge Total:</t>
  </si>
  <si>
    <t>17-17201</t>
  </si>
  <si>
    <t>1 bed / 1 bath a1</t>
  </si>
  <si>
    <t>Notice Unrented</t>
  </si>
  <si>
    <t>Baskin, Quill</t>
  </si>
  <si>
    <t>Resident</t>
  </si>
  <si>
    <t>Rent</t>
  </si>
  <si>
    <t>354075878</t>
  </si>
  <si>
    <t>04/01/2025</t>
  </si>
  <si>
    <t>Charge Total:</t>
  </si>
  <si>
    <t>17-17202</t>
  </si>
  <si>
    <t>1 bed / 1 bath a1</t>
  </si>
  <si>
    <t>Occupied No Notice</t>
  </si>
  <si>
    <t>Wamalwa, Sylvia</t>
  </si>
  <si>
    <t>Resident</t>
  </si>
  <si>
    <t>Rent</t>
  </si>
  <si>
    <t>354075461</t>
  </si>
  <si>
    <t>04/01/2025</t>
  </si>
  <si>
    <t>Charge Total:</t>
  </si>
  <si>
    <t>17-17203</t>
  </si>
  <si>
    <t>1 bed / 1 bath a1</t>
  </si>
  <si>
    <t>Occupied No Notice</t>
  </si>
  <si>
    <t>Cayo, Lener</t>
  </si>
  <si>
    <t>Resident</t>
  </si>
  <si>
    <t>Rent</t>
  </si>
  <si>
    <t>354075733</t>
  </si>
  <si>
    <t>04/01/2025</t>
  </si>
  <si>
    <t>Charge Total:</t>
  </si>
  <si>
    <t>17-17204</t>
  </si>
  <si>
    <t>1 bed / 1 bath a1</t>
  </si>
  <si>
    <t>Vacant Unrented Not Ready</t>
  </si>
  <si>
    <t>-- Vacant --</t>
  </si>
  <si>
    <t>-</t>
  </si>
  <si>
    <t>Charge Total:</t>
  </si>
  <si>
    <t>17-17205</t>
  </si>
  <si>
    <t>1 bed / 1 bath a1</t>
  </si>
  <si>
    <t>Occupied No Notice</t>
  </si>
  <si>
    <t>Fuentes, Hung</t>
  </si>
  <si>
    <t>Resident</t>
  </si>
  <si>
    <t>Rent</t>
  </si>
  <si>
    <t>354075850</t>
  </si>
  <si>
    <t>04/01/2025</t>
  </si>
  <si>
    <t>Charge Total:</t>
  </si>
  <si>
    <t>17-17206</t>
  </si>
  <si>
    <t>1 bed / 1 bath a1</t>
  </si>
  <si>
    <t>Occupied No Notice</t>
  </si>
  <si>
    <t>Serna, Xavier</t>
  </si>
  <si>
    <t>Resident</t>
  </si>
  <si>
    <t>Rent</t>
  </si>
  <si>
    <t>354075780</t>
  </si>
  <si>
    <t>04/01/2025</t>
  </si>
  <si>
    <t>Concession-Resident</t>
  </si>
  <si>
    <t>354075828</t>
  </si>
  <si>
    <t>04/01/2025</t>
  </si>
  <si>
    <t>Charge Total:</t>
  </si>
  <si>
    <t>17-17207</t>
  </si>
  <si>
    <t>1 bed / 1 bath a1</t>
  </si>
  <si>
    <t>Occupied No Notice</t>
  </si>
  <si>
    <t>Dahilig, Brandon</t>
  </si>
  <si>
    <t>Resident</t>
  </si>
  <si>
    <t>Rent</t>
  </si>
  <si>
    <t>354075543</t>
  </si>
  <si>
    <t>04/01/2025</t>
  </si>
  <si>
    <t>Charge Total:</t>
  </si>
  <si>
    <t>17-17208</t>
  </si>
  <si>
    <t>1 bed / 1 bath a1</t>
  </si>
  <si>
    <t>Occupied No Notice</t>
  </si>
  <si>
    <t>Hill, Essence</t>
  </si>
  <si>
    <t>Resident</t>
  </si>
  <si>
    <t>Rent</t>
  </si>
  <si>
    <t>354075555</t>
  </si>
  <si>
    <t>04/01/2025</t>
  </si>
  <si>
    <t>Late Fee</t>
  </si>
  <si>
    <t>354401848</t>
  </si>
  <si>
    <t>04/04/2025</t>
  </si>
  <si>
    <t>Charge Total:</t>
  </si>
  <si>
    <t>17-17209</t>
  </si>
  <si>
    <t>1 bed / 1 bath a1</t>
  </si>
  <si>
    <t>Occupied No Notice</t>
  </si>
  <si>
    <t>Elarms, Brian</t>
  </si>
  <si>
    <t>Resident</t>
  </si>
  <si>
    <t>Rent</t>
  </si>
  <si>
    <t>354075649</t>
  </si>
  <si>
    <t>04/01/2025</t>
  </si>
  <si>
    <t>Late Fee</t>
  </si>
  <si>
    <t>354401855</t>
  </si>
  <si>
    <t>04/04/2025</t>
  </si>
  <si>
    <t>Renters Insurance Fine</t>
  </si>
  <si>
    <t>354041501</t>
  </si>
  <si>
    <t>04/01/2025</t>
  </si>
  <si>
    <t>Charge Total:</t>
  </si>
  <si>
    <t>17-17210</t>
  </si>
  <si>
    <t>1 bed / 1 bath a1</t>
  </si>
  <si>
    <t>Occupied No Notice</t>
  </si>
  <si>
    <t>Dudley, Alora</t>
  </si>
  <si>
    <t>Resident</t>
  </si>
  <si>
    <t>Rent</t>
  </si>
  <si>
    <t>354075482</t>
  </si>
  <si>
    <t>04/01/2025</t>
  </si>
  <si>
    <t>Concession-Resident</t>
  </si>
  <si>
    <t>354075481</t>
  </si>
  <si>
    <t>04/01/2025</t>
  </si>
  <si>
    <t>Charge Total:</t>
  </si>
  <si>
    <t>17-17211</t>
  </si>
  <si>
    <t>1 bed / 1 bath a1</t>
  </si>
  <si>
    <t>Occupied No Notice</t>
  </si>
  <si>
    <t>Graves, Christopher</t>
  </si>
  <si>
    <t>Resident</t>
  </si>
  <si>
    <t>Rent</t>
  </si>
  <si>
    <t>354075760</t>
  </si>
  <si>
    <t>04/01/2025</t>
  </si>
  <si>
    <t>Charge Total:</t>
  </si>
  <si>
    <t>17-17212</t>
  </si>
  <si>
    <t>1 bed / 1 bath a1</t>
  </si>
  <si>
    <t>Occupied No Notice</t>
  </si>
  <si>
    <t>Doling, Keenan</t>
  </si>
  <si>
    <t>Resident</t>
  </si>
  <si>
    <t>Amenity Rent</t>
  </si>
  <si>
    <t>354075782</t>
  </si>
  <si>
    <t>04/01/2025</t>
  </si>
  <si>
    <t>Rent</t>
  </si>
  <si>
    <t>354075726</t>
  </si>
  <si>
    <t>04/01/2025</t>
  </si>
  <si>
    <t>Charge Total:</t>
  </si>
  <si>
    <t>18-18101</t>
  </si>
  <si>
    <t>2 bed/1 bath b1</t>
  </si>
  <si>
    <t>Occupied No Notice</t>
  </si>
  <si>
    <t>Castro, Ana</t>
  </si>
  <si>
    <t>Resident</t>
  </si>
  <si>
    <t>Amenity Rent</t>
  </si>
  <si>
    <t>354075467</t>
  </si>
  <si>
    <t>04/01/2025</t>
  </si>
  <si>
    <t>Rent</t>
  </si>
  <si>
    <t>354075603</t>
  </si>
  <si>
    <t>04/01/2025</t>
  </si>
  <si>
    <t>Charge Total:</t>
  </si>
  <si>
    <t>18-18102</t>
  </si>
  <si>
    <t>2 bed/1 bath b1</t>
  </si>
  <si>
    <t>Occupied No Notice</t>
  </si>
  <si>
    <t>Bills, Robert</t>
  </si>
  <si>
    <t>Resident</t>
  </si>
  <si>
    <t>Rent</t>
  </si>
  <si>
    <t>354075573</t>
  </si>
  <si>
    <t>04/01/2025</t>
  </si>
  <si>
    <t>Concession-Resident</t>
  </si>
  <si>
    <t>354075632</t>
  </si>
  <si>
    <t>04/01/2025</t>
  </si>
  <si>
    <t>Charge Total:</t>
  </si>
  <si>
    <t>18-18103</t>
  </si>
  <si>
    <t>2 bed/2 bath MR b2</t>
  </si>
  <si>
    <t>Occupied No Notice</t>
  </si>
  <si>
    <t>Diaz, Iris</t>
  </si>
  <si>
    <t>Resident</t>
  </si>
  <si>
    <t>Amenity Rent</t>
  </si>
  <si>
    <t>354075869</t>
  </si>
  <si>
    <t>04/01/2025</t>
  </si>
  <si>
    <t>Rent</t>
  </si>
  <si>
    <t>354075565</t>
  </si>
  <si>
    <t>04/01/2025</t>
  </si>
  <si>
    <t>Charge Total:</t>
  </si>
  <si>
    <t>18-18104</t>
  </si>
  <si>
    <t>2 bed/2 bath MR b2</t>
  </si>
  <si>
    <t>Occupied No Notice</t>
  </si>
  <si>
    <t>Villagran, Hellen</t>
  </si>
  <si>
    <t>Resident</t>
  </si>
  <si>
    <t>Amenity Rent</t>
  </si>
  <si>
    <t>354075754</t>
  </si>
  <si>
    <t>04/01/2025</t>
  </si>
  <si>
    <t>Amenity Rent</t>
  </si>
  <si>
    <t>354075505</t>
  </si>
  <si>
    <t>04/01/2025</t>
  </si>
  <si>
    <t>Rent</t>
  </si>
  <si>
    <t>354075669</t>
  </si>
  <si>
    <t>04/01/2025</t>
  </si>
  <si>
    <t>Charge Total:</t>
  </si>
  <si>
    <t>18-18105</t>
  </si>
  <si>
    <t>2 bed/1 bath b1</t>
  </si>
  <si>
    <t>Occupied No Notice</t>
  </si>
  <si>
    <t>Rivera, Angel</t>
  </si>
  <si>
    <t>Resident</t>
  </si>
  <si>
    <t>Amenity Rent</t>
  </si>
  <si>
    <t>354075637</t>
  </si>
  <si>
    <t>04/01/2025</t>
  </si>
  <si>
    <t>Rent</t>
  </si>
  <si>
    <t>354075693</t>
  </si>
  <si>
    <t>04/01/2025</t>
  </si>
  <si>
    <t>Charge Total:</t>
  </si>
  <si>
    <t>18-18106</t>
  </si>
  <si>
    <t>2 bed/1 bath b1</t>
  </si>
  <si>
    <t>Occupied No Notice</t>
  </si>
  <si>
    <t>Aviles, Ramon</t>
  </si>
  <si>
    <t>Resident</t>
  </si>
  <si>
    <t>Amenity Rent</t>
  </si>
  <si>
    <t>354075387</t>
  </si>
  <si>
    <t>04/01/2025</t>
  </si>
  <si>
    <t>Rent</t>
  </si>
  <si>
    <t>354075384</t>
  </si>
  <si>
    <t>04/01/2025</t>
  </si>
  <si>
    <t>Pet Charge</t>
  </si>
  <si>
    <t>354525371</t>
  </si>
  <si>
    <t>04/10/2025</t>
  </si>
  <si>
    <t>Charge Total:</t>
  </si>
  <si>
    <t>18-18201</t>
  </si>
  <si>
    <t>2 bed/1 bath b1</t>
  </si>
  <si>
    <t>Occupied No Notice</t>
  </si>
  <si>
    <t>Puebla Quintana, Alioski</t>
  </si>
  <si>
    <t>Resident</t>
  </si>
  <si>
    <t>Rent</t>
  </si>
  <si>
    <t>354075497</t>
  </si>
  <si>
    <t>04/01/2025</t>
  </si>
  <si>
    <t>Charge Total:</t>
  </si>
  <si>
    <t>18-18202</t>
  </si>
  <si>
    <t>2 bed/1 bath b1</t>
  </si>
  <si>
    <t>Occupied No Notice</t>
  </si>
  <si>
    <t>Smith, Calen</t>
  </si>
  <si>
    <t>Resident</t>
  </si>
  <si>
    <t>Amenity Rent</t>
  </si>
  <si>
    <t>354075574</t>
  </si>
  <si>
    <t>04/01/2025</t>
  </si>
  <si>
    <t>Rent</t>
  </si>
  <si>
    <t>354075457</t>
  </si>
  <si>
    <t>04/01/2025</t>
  </si>
  <si>
    <t>Renters Insurance Fine</t>
  </si>
  <si>
    <t>354041860</t>
  </si>
  <si>
    <t>04/01/2025</t>
  </si>
  <si>
    <t>Charge Total:</t>
  </si>
  <si>
    <t>18-18203</t>
  </si>
  <si>
    <t>2 bed/2 bath MR b2</t>
  </si>
  <si>
    <t>Notice Unrented</t>
  </si>
  <si>
    <t>Fils, Jean</t>
  </si>
  <si>
    <t>Resident</t>
  </si>
  <si>
    <t>Rent</t>
  </si>
  <si>
    <t>354075807</t>
  </si>
  <si>
    <t>04/01/2025</t>
  </si>
  <si>
    <t>Late Fee</t>
  </si>
  <si>
    <t>354401859</t>
  </si>
  <si>
    <t>04/04/2025</t>
  </si>
  <si>
    <t>Renters Insurance Fine</t>
  </si>
  <si>
    <t>354041677</t>
  </si>
  <si>
    <t>04/01/2025</t>
  </si>
  <si>
    <t>Transfer Fee</t>
  </si>
  <si>
    <t>354529024</t>
  </si>
  <si>
    <t>04/10/2025</t>
  </si>
  <si>
    <t>Charge Total:</t>
  </si>
  <si>
    <t>18-18204</t>
  </si>
  <si>
    <t>2 bed/2 bath MR b2</t>
  </si>
  <si>
    <t>Occupied No Notice</t>
  </si>
  <si>
    <t>Martinez, Liliam</t>
  </si>
  <si>
    <t>Resident</t>
  </si>
  <si>
    <t>Rent</t>
  </si>
  <si>
    <t>354075371</t>
  </si>
  <si>
    <t>04/01/2025</t>
  </si>
  <si>
    <t>Late Fee</t>
  </si>
  <si>
    <t>354401856</t>
  </si>
  <si>
    <t>04/04/2025</t>
  </si>
  <si>
    <t>Renters Insurance Fine</t>
  </si>
  <si>
    <t>354089445</t>
  </si>
  <si>
    <t>04/01/2025</t>
  </si>
  <si>
    <t>Charge Total:</t>
  </si>
  <si>
    <t>18-18205</t>
  </si>
  <si>
    <t>2 bed/1 bath b1</t>
  </si>
  <si>
    <t>Occupied No Notice</t>
  </si>
  <si>
    <t>Malet Vizcaino, Yany</t>
  </si>
  <si>
    <t>Resident</t>
  </si>
  <si>
    <t>Rent</t>
  </si>
  <si>
    <t>354075819</t>
  </si>
  <si>
    <t>04/01/2025</t>
  </si>
  <si>
    <t>Charge Total:</t>
  </si>
  <si>
    <t>18-18206</t>
  </si>
  <si>
    <t>2 bed/1 bath b1</t>
  </si>
  <si>
    <t>Occupied No Notice</t>
  </si>
  <si>
    <t>Guerra, Cierra</t>
  </si>
  <si>
    <t>Resident</t>
  </si>
  <si>
    <t>Rent</t>
  </si>
  <si>
    <t>354075347</t>
  </si>
  <si>
    <t>04/01/2025</t>
  </si>
  <si>
    <t>Charge Total:</t>
  </si>
  <si>
    <t>18-18301</t>
  </si>
  <si>
    <t>2 bed/1 bath b1</t>
  </si>
  <si>
    <t>Vacant Unrented Not Ready</t>
  </si>
  <si>
    <t>-- Vacant --</t>
  </si>
  <si>
    <t>-</t>
  </si>
  <si>
    <t>Charge Total:</t>
  </si>
  <si>
    <t>18-18302</t>
  </si>
  <si>
    <t>2 bed/1 bath b1</t>
  </si>
  <si>
    <t>Occupied No Notice</t>
  </si>
  <si>
    <t>Ware, Riley</t>
  </si>
  <si>
    <t>Resident</t>
  </si>
  <si>
    <t>Rent</t>
  </si>
  <si>
    <t>354075453</t>
  </si>
  <si>
    <t>04/01/2025</t>
  </si>
  <si>
    <t>Renters Insurance Fine</t>
  </si>
  <si>
    <t>354041502</t>
  </si>
  <si>
    <t>04/01/2025</t>
  </si>
  <si>
    <t>Charge Total:</t>
  </si>
  <si>
    <t>18-18305</t>
  </si>
  <si>
    <t>2 bed/1 bath b1</t>
  </si>
  <si>
    <t>Occupied No Notice</t>
  </si>
  <si>
    <t>Hill, Christopher</t>
  </si>
  <si>
    <t>Resident</t>
  </si>
  <si>
    <t>Rent</t>
  </si>
  <si>
    <t>354075346</t>
  </si>
  <si>
    <t>04/01/2025</t>
  </si>
  <si>
    <t>Charge Total:</t>
  </si>
  <si>
    <t>18-18306</t>
  </si>
  <si>
    <t>2 bed/1 bath b1</t>
  </si>
  <si>
    <t>Vacant Unrented Not Ready</t>
  </si>
  <si>
    <t>-- Vacant --</t>
  </si>
  <si>
    <t>-</t>
  </si>
  <si>
    <t>Charge Total:</t>
  </si>
  <si>
    <t>19-19101</t>
  </si>
  <si>
    <t>1 bed / 1 bath MR a3</t>
  </si>
  <si>
    <t>Occupied No Notice</t>
  </si>
  <si>
    <t>Gonzalez Balderas, JoseJulian</t>
  </si>
  <si>
    <t>Resident</t>
  </si>
  <si>
    <t>Amenity Rent</t>
  </si>
  <si>
    <t>354425003</t>
  </si>
  <si>
    <t>04/04/2025</t>
  </si>
  <si>
    <t>Rent</t>
  </si>
  <si>
    <t>354425004</t>
  </si>
  <si>
    <t>04/04/2025</t>
  </si>
  <si>
    <t>Administration Fee</t>
  </si>
  <si>
    <t>354425001</t>
  </si>
  <si>
    <t>04/04/2025</t>
  </si>
  <si>
    <t>Concession-Resident</t>
  </si>
  <si>
    <t>354425002</t>
  </si>
  <si>
    <t>04/04/2025</t>
  </si>
  <si>
    <t>Charge Total:</t>
  </si>
  <si>
    <t>19-19102</t>
  </si>
  <si>
    <t>1 bed / 1 bath a3</t>
  </si>
  <si>
    <t>Occupied No Notice</t>
  </si>
  <si>
    <t>Martinez, Vidal</t>
  </si>
  <si>
    <t>Resident</t>
  </si>
  <si>
    <t>Amenity Rent</t>
  </si>
  <si>
    <t>354075864</t>
  </si>
  <si>
    <t>04/01/2025</t>
  </si>
  <si>
    <t>Rent</t>
  </si>
  <si>
    <t>354075629</t>
  </si>
  <si>
    <t>04/01/2025</t>
  </si>
  <si>
    <t>Charge Total:</t>
  </si>
  <si>
    <t>19-19103</t>
  </si>
  <si>
    <t>1 bed / 1 bath a3</t>
  </si>
  <si>
    <t>Occupied No Notice</t>
  </si>
  <si>
    <t>Coronado, Vicente</t>
  </si>
  <si>
    <t>Resident</t>
  </si>
  <si>
    <t>Amenity Rent</t>
  </si>
  <si>
    <t>354075351</t>
  </si>
  <si>
    <t>04/01/2025</t>
  </si>
  <si>
    <t>Rent</t>
  </si>
  <si>
    <t>354075604</t>
  </si>
  <si>
    <t>04/01/2025</t>
  </si>
  <si>
    <t>Concession-Resident</t>
  </si>
  <si>
    <t>354075515</t>
  </si>
  <si>
    <t>04/01/2025</t>
  </si>
  <si>
    <t>Renters Insurance Fine</t>
  </si>
  <si>
    <t>354041665</t>
  </si>
  <si>
    <t>04/01/2025</t>
  </si>
  <si>
    <t>Charge Total:</t>
  </si>
  <si>
    <t>19-19104</t>
  </si>
  <si>
    <t>1 bed / 1 bath a3</t>
  </si>
  <si>
    <t>Occupied No Notice</t>
  </si>
  <si>
    <t>Hill, Doris</t>
  </si>
  <si>
    <t>Resident</t>
  </si>
  <si>
    <t>Amenity Rent</t>
  </si>
  <si>
    <t>354075643</t>
  </si>
  <si>
    <t>04/01/2025</t>
  </si>
  <si>
    <t>Rent</t>
  </si>
  <si>
    <t>354075526</t>
  </si>
  <si>
    <t>04/01/2025</t>
  </si>
  <si>
    <t>Charge Total:</t>
  </si>
  <si>
    <t>19-19105</t>
  </si>
  <si>
    <t>1 bed / 1 bath a3</t>
  </si>
  <si>
    <t>Occupied No Notice</t>
  </si>
  <si>
    <t>Ortega, Jorge</t>
  </si>
  <si>
    <t>Resident</t>
  </si>
  <si>
    <t>Amenity Rent</t>
  </si>
  <si>
    <t>354075622</t>
  </si>
  <si>
    <t>04/01/2025</t>
  </si>
  <si>
    <t>Rent</t>
  </si>
  <si>
    <t>354075542</t>
  </si>
  <si>
    <t>04/01/2025</t>
  </si>
  <si>
    <t>Charge Total:</t>
  </si>
  <si>
    <t>19-19106</t>
  </si>
  <si>
    <t>1 bed / 1 bath MR a3</t>
  </si>
  <si>
    <t>Occupied No Notice</t>
  </si>
  <si>
    <t>Leyva Baez, Oriel</t>
  </si>
  <si>
    <t>Resident</t>
  </si>
  <si>
    <t>Amenity Rent</t>
  </si>
  <si>
    <t>354204855</t>
  </si>
  <si>
    <t>04/01/2025</t>
  </si>
  <si>
    <t>Amenity Rent</t>
  </si>
  <si>
    <t>354075655</t>
  </si>
  <si>
    <t>04/01/2025</t>
  </si>
  <si>
    <t>Amenity Rent</t>
  </si>
  <si>
    <t>354204852</t>
  </si>
  <si>
    <t>04/01/2025</t>
  </si>
  <si>
    <t>Month to Month Rent</t>
  </si>
  <si>
    <t>354075412</t>
  </si>
  <si>
    <t>04/01/2025</t>
  </si>
  <si>
    <t>Month to Month Rent</t>
  </si>
  <si>
    <t>354204854</t>
  </si>
  <si>
    <t>04/01/2025</t>
  </si>
  <si>
    <t>Rent</t>
  </si>
  <si>
    <t>354204856</t>
  </si>
  <si>
    <t>04/01/2025</t>
  </si>
  <si>
    <t>Month-to-Month Fee</t>
  </si>
  <si>
    <t>354204853</t>
  </si>
  <si>
    <t>04/01/2025</t>
  </si>
  <si>
    <t>Month-to-Month Fee</t>
  </si>
  <si>
    <t>354075725</t>
  </si>
  <si>
    <t>04/01/2025</t>
  </si>
  <si>
    <t>Charge Total:</t>
  </si>
  <si>
    <t>19-19201</t>
  </si>
  <si>
    <t>1 bed / 1 bath MR a3</t>
  </si>
  <si>
    <t>Vacant Rented Ready</t>
  </si>
  <si>
    <t>-- Vacant --</t>
  </si>
  <si>
    <t>-</t>
  </si>
  <si>
    <t>Charge Total:</t>
  </si>
  <si>
    <t>19-19202</t>
  </si>
  <si>
    <t>1 bed / 1 bath a3</t>
  </si>
  <si>
    <t>Occupied No Notice</t>
  </si>
  <si>
    <t>Cipparrone, Jeffrey</t>
  </si>
  <si>
    <t>Resident</t>
  </si>
  <si>
    <t>Rent</t>
  </si>
  <si>
    <t>354075366</t>
  </si>
  <si>
    <t>04/01/2025</t>
  </si>
  <si>
    <t>Charge Total:</t>
  </si>
  <si>
    <t>19-19203</t>
  </si>
  <si>
    <t>1 bed / 1 bath a3</t>
  </si>
  <si>
    <t>Occupied No Notice</t>
  </si>
  <si>
    <t>Velzaquez Galan, Midrialis</t>
  </si>
  <si>
    <t>Resident</t>
  </si>
  <si>
    <t>Rent</t>
  </si>
  <si>
    <t>354075400</t>
  </si>
  <si>
    <t>04/01/2025</t>
  </si>
  <si>
    <t>Charge Total:</t>
  </si>
  <si>
    <t>19-19204</t>
  </si>
  <si>
    <t>1 bed / 1 bath a3</t>
  </si>
  <si>
    <t>Occupied No Notice</t>
  </si>
  <si>
    <t>Lemus-Castro, Gerardo</t>
  </si>
  <si>
    <t>Resident</t>
  </si>
  <si>
    <t>Rent</t>
  </si>
  <si>
    <t>354075385</t>
  </si>
  <si>
    <t>04/01/2025</t>
  </si>
  <si>
    <t>Charge Total:</t>
  </si>
  <si>
    <t>19-19205</t>
  </si>
  <si>
    <t>1 bed / 1 bath a3</t>
  </si>
  <si>
    <t>Notice Unrented</t>
  </si>
  <si>
    <t>Alvarez, Ricardo</t>
  </si>
  <si>
    <t>Resident</t>
  </si>
  <si>
    <t>Amenity Rent</t>
  </si>
  <si>
    <t>354075831</t>
  </si>
  <si>
    <t>04/01/2025</t>
  </si>
  <si>
    <t>Rent</t>
  </si>
  <si>
    <t>354075341</t>
  </si>
  <si>
    <t>04/01/2025</t>
  </si>
  <si>
    <t>Early Termination Fee</t>
  </si>
  <si>
    <t>354270330</t>
  </si>
  <si>
    <t>04/01/2025</t>
  </si>
  <si>
    <t>Charge Total:</t>
  </si>
  <si>
    <t>19-19206</t>
  </si>
  <si>
    <t>1 bed / 1 bath MR a3</t>
  </si>
  <si>
    <t>Vacant Rented Ready</t>
  </si>
  <si>
    <t>-- Vacant --</t>
  </si>
  <si>
    <t>-</t>
  </si>
  <si>
    <t>Charge Total:</t>
  </si>
  <si>
    <t>20-20101</t>
  </si>
  <si>
    <t>2 bed/1 bath b1</t>
  </si>
  <si>
    <t>Occupied No Notice</t>
  </si>
  <si>
    <t>Gonzalez, Nathalie</t>
  </si>
  <si>
    <t>Resident</t>
  </si>
  <si>
    <t>Amenity Rent</t>
  </si>
  <si>
    <t>354075421</t>
  </si>
  <si>
    <t>04/01/2025</t>
  </si>
  <si>
    <t>Rent</t>
  </si>
  <si>
    <t>354075454</t>
  </si>
  <si>
    <t>04/01/2025</t>
  </si>
  <si>
    <t>Charge Total:</t>
  </si>
  <si>
    <t>20-20102</t>
  </si>
  <si>
    <t>2 bed/1 bath b1</t>
  </si>
  <si>
    <t>Occupied No Notice</t>
  </si>
  <si>
    <t>Randall, Lisa</t>
  </si>
  <si>
    <t>Resident</t>
  </si>
  <si>
    <t>Amenity Rent</t>
  </si>
  <si>
    <t>354075463</t>
  </si>
  <si>
    <t>04/01/2025</t>
  </si>
  <si>
    <t>Rent</t>
  </si>
  <si>
    <t>354075416</t>
  </si>
  <si>
    <t>04/01/2025</t>
  </si>
  <si>
    <t>Charge Total:</t>
  </si>
  <si>
    <t>20-20103</t>
  </si>
  <si>
    <t>2 bed/1 bath b1</t>
  </si>
  <si>
    <t>Occupied No Notice</t>
  </si>
  <si>
    <t>Alexander, Jafar</t>
  </si>
  <si>
    <t>Resident</t>
  </si>
  <si>
    <t>Amenity Rent</t>
  </si>
  <si>
    <t>354075641</t>
  </si>
  <si>
    <t>04/01/2025</t>
  </si>
  <si>
    <t>Amenity Rent</t>
  </si>
  <si>
    <t>354075580</t>
  </si>
  <si>
    <t>04/01/2025</t>
  </si>
  <si>
    <t>Rent</t>
  </si>
  <si>
    <t>354075707</t>
  </si>
  <si>
    <t>04/01/2025</t>
  </si>
  <si>
    <t>Charge Total:</t>
  </si>
  <si>
    <t>20-20104</t>
  </si>
  <si>
    <t>2 bed/1 bath b1</t>
  </si>
  <si>
    <t>Occupied No Notice</t>
  </si>
  <si>
    <t>Garrett, Jacqueline</t>
  </si>
  <si>
    <t>Resident</t>
  </si>
  <si>
    <t>Rent</t>
  </si>
  <si>
    <t>354075370</t>
  </si>
  <si>
    <t>04/01/2025</t>
  </si>
  <si>
    <t>Charge Total:</t>
  </si>
  <si>
    <t>20-20105</t>
  </si>
  <si>
    <t>2 bed/1 bath b1</t>
  </si>
  <si>
    <t>Occupied No Notice</t>
  </si>
  <si>
    <t>Murillo Pavon, Eymy</t>
  </si>
  <si>
    <t>Resident</t>
  </si>
  <si>
    <t>Amenity Rent</t>
  </si>
  <si>
    <t>354075527</t>
  </si>
  <si>
    <t>04/01/2025</t>
  </si>
  <si>
    <t>Rent</t>
  </si>
  <si>
    <t>354075501</t>
  </si>
  <si>
    <t>04/01/2025</t>
  </si>
  <si>
    <t>Renters Insurance Fine</t>
  </si>
  <si>
    <t>354041503</t>
  </si>
  <si>
    <t>04/01/2025</t>
  </si>
  <si>
    <t>Charge Total:</t>
  </si>
  <si>
    <t>20-20106</t>
  </si>
  <si>
    <t>2 bed/1 bath b1</t>
  </si>
  <si>
    <t>Occupied No Notice</t>
  </si>
  <si>
    <t>Rivers, Raymond</t>
  </si>
  <si>
    <t>Resident</t>
  </si>
  <si>
    <t>Amenity Rent</t>
  </si>
  <si>
    <t>354075704</t>
  </si>
  <si>
    <t>04/01/2025</t>
  </si>
  <si>
    <t>Rent</t>
  </si>
  <si>
    <t>354075789</t>
  </si>
  <si>
    <t>04/01/2025</t>
  </si>
  <si>
    <t>Charge Total:</t>
  </si>
  <si>
    <t>20-20107</t>
  </si>
  <si>
    <t>2 bed/1 bath b1</t>
  </si>
  <si>
    <t>Occupied No Notice</t>
  </si>
  <si>
    <t>Rodriguez, Laura</t>
  </si>
  <si>
    <t>Resident</t>
  </si>
  <si>
    <t>Amenity Rent</t>
  </si>
  <si>
    <t>354075408</t>
  </si>
  <si>
    <t>04/01/2025</t>
  </si>
  <si>
    <t>Rent</t>
  </si>
  <si>
    <t>354075517</t>
  </si>
  <si>
    <t>04/01/2025</t>
  </si>
  <si>
    <t>Renters Insurance Fine</t>
  </si>
  <si>
    <t>354129298</t>
  </si>
  <si>
    <t>04/01/2025</t>
  </si>
  <si>
    <t>Charge Total:</t>
  </si>
  <si>
    <t>20-20108</t>
  </si>
  <si>
    <t>2 bed/1 bath b1</t>
  </si>
  <si>
    <t>Occupied No Notice</t>
  </si>
  <si>
    <t>Sandoval, Dorian</t>
  </si>
  <si>
    <t>Resident</t>
  </si>
  <si>
    <t>Amenity Rent</t>
  </si>
  <si>
    <t>354075404</t>
  </si>
  <si>
    <t>04/01/2025</t>
  </si>
  <si>
    <t>Rent</t>
  </si>
  <si>
    <t>354075397</t>
  </si>
  <si>
    <t>04/01/2025</t>
  </si>
  <si>
    <t>Electric Charge/Reimbursement</t>
  </si>
  <si>
    <t>354261713</t>
  </si>
  <si>
    <t>04/01/2025</t>
  </si>
  <si>
    <t>Electric Charge/Reimbursement</t>
  </si>
  <si>
    <t>354261712</t>
  </si>
  <si>
    <t>04/01/2025</t>
  </si>
  <si>
    <t>Charge Total:</t>
  </si>
  <si>
    <t>20-20201</t>
  </si>
  <si>
    <t>2 bed/1 bath b1</t>
  </si>
  <si>
    <t>Occupied No Notice</t>
  </si>
  <si>
    <t>Arocha Soriano, Arsenio</t>
  </si>
  <si>
    <t>Resident</t>
  </si>
  <si>
    <t>Rent</t>
  </si>
  <si>
    <t>354075510</t>
  </si>
  <si>
    <t>04/01/2025</t>
  </si>
  <si>
    <t>Renters Insurance Fine</t>
  </si>
  <si>
    <t>354302919</t>
  </si>
  <si>
    <t>04/01/2025</t>
  </si>
  <si>
    <t>Charge Total:</t>
  </si>
  <si>
    <t>20-20202</t>
  </si>
  <si>
    <t>2 bed/1 bath b1</t>
  </si>
  <si>
    <t>Occupied No Notice</t>
  </si>
  <si>
    <t>Vasquez, Ada</t>
  </si>
  <si>
    <t>Resident</t>
  </si>
  <si>
    <t>Rent</t>
  </si>
  <si>
    <t>354075449</t>
  </si>
  <si>
    <t>04/01/2025</t>
  </si>
  <si>
    <t>Charge Total:</t>
  </si>
  <si>
    <t>20-20203</t>
  </si>
  <si>
    <t>2 bed/1 bath b1</t>
  </si>
  <si>
    <t>Occupied No Notice</t>
  </si>
  <si>
    <t>Martinez Duani, Esperanza</t>
  </si>
  <si>
    <t>Resident</t>
  </si>
  <si>
    <t>Rent</t>
  </si>
  <si>
    <t>354075452</t>
  </si>
  <si>
    <t>04/01/2025</t>
  </si>
  <si>
    <t>Charge Total:</t>
  </si>
  <si>
    <t>20-20204</t>
  </si>
  <si>
    <t>2 bed/1 bath b1</t>
  </si>
  <si>
    <t>Occupied No Notice</t>
  </si>
  <si>
    <t>Parsley, Heather</t>
  </si>
  <si>
    <t>Resident</t>
  </si>
  <si>
    <t>Rent</t>
  </si>
  <si>
    <t>354075654</t>
  </si>
  <si>
    <t>04/01/2025</t>
  </si>
  <si>
    <t>Concession-Resident</t>
  </si>
  <si>
    <t>354075556</t>
  </si>
  <si>
    <t>04/01/2025</t>
  </si>
  <si>
    <t>Charge Total:</t>
  </si>
  <si>
    <t>20-20205</t>
  </si>
  <si>
    <t>2 bed/1 bath b1</t>
  </si>
  <si>
    <t>Occupied No Notice</t>
  </si>
  <si>
    <t>Lira, Miranda</t>
  </si>
  <si>
    <t>Resident</t>
  </si>
  <si>
    <t>Rent</t>
  </si>
  <si>
    <t>354075613</t>
  </si>
  <si>
    <t>04/01/2025</t>
  </si>
  <si>
    <t>Renters Insurance Fine</t>
  </si>
  <si>
    <t>354041504</t>
  </si>
  <si>
    <t>04/01/2025</t>
  </si>
  <si>
    <t>Charge Total:</t>
  </si>
  <si>
    <t>20-20206</t>
  </si>
  <si>
    <t>2 bed/1 bath b1</t>
  </si>
  <si>
    <t>Occupied No Notice</t>
  </si>
  <si>
    <t>Coleman, Andrew</t>
  </si>
  <si>
    <t>Resident</t>
  </si>
  <si>
    <t>Rent</t>
  </si>
  <si>
    <t>354075476</t>
  </si>
  <si>
    <t>04/01/2025</t>
  </si>
  <si>
    <t>Renters Insurance Fine</t>
  </si>
  <si>
    <t>354041826</t>
  </si>
  <si>
    <t>04/01/2025</t>
  </si>
  <si>
    <t>Charge Total:</t>
  </si>
  <si>
    <t>20-20207</t>
  </si>
  <si>
    <t>2 bed/1 bath b1</t>
  </si>
  <si>
    <t>Occupied No Notice</t>
  </si>
  <si>
    <t>Calix, Mariano</t>
  </si>
  <si>
    <t>Resident</t>
  </si>
  <si>
    <t>Rent</t>
  </si>
  <si>
    <t>354075499</t>
  </si>
  <si>
    <t>04/01/2025</t>
  </si>
  <si>
    <t>Renters Insurance Fine</t>
  </si>
  <si>
    <t>354041695</t>
  </si>
  <si>
    <t>04/01/2025</t>
  </si>
  <si>
    <t>Charge Total:</t>
  </si>
  <si>
    <t>20-20208</t>
  </si>
  <si>
    <t>2 bed/1 bath b1</t>
  </si>
  <si>
    <t>Occupied No Notice</t>
  </si>
  <si>
    <t>Turner, Terrell</t>
  </si>
  <si>
    <t>Resident</t>
  </si>
  <si>
    <t>Rent</t>
  </si>
  <si>
    <t>354075487</t>
  </si>
  <si>
    <t>04/01/2025</t>
  </si>
  <si>
    <t>Renters Insurance Fine</t>
  </si>
  <si>
    <t>354041505</t>
  </si>
  <si>
    <t>04/01/2025</t>
  </si>
  <si>
    <t>Charge Total:</t>
  </si>
  <si>
    <t>20-20301</t>
  </si>
  <si>
    <t>2 bed/1 bath b1</t>
  </si>
  <si>
    <t>Occupied No Notice</t>
  </si>
  <si>
    <t>Moreno Hernandez, Carlos</t>
  </si>
  <si>
    <t>Resident</t>
  </si>
  <si>
    <t>Rent</t>
  </si>
  <si>
    <t>354075879</t>
  </si>
  <si>
    <t>04/01/2025</t>
  </si>
  <si>
    <t>Renters Insurance Fine</t>
  </si>
  <si>
    <t>354041492</t>
  </si>
  <si>
    <t>04/01/2025</t>
  </si>
  <si>
    <t>Charge Total:</t>
  </si>
  <si>
    <t>20-20302</t>
  </si>
  <si>
    <t>2 bed/1 bath b1</t>
  </si>
  <si>
    <t>Occupied No Notice</t>
  </si>
  <si>
    <t>Curry, Brittney</t>
  </si>
  <si>
    <t>Resident</t>
  </si>
  <si>
    <t>Rent</t>
  </si>
  <si>
    <t>354075479</t>
  </si>
  <si>
    <t>04/01/2025</t>
  </si>
  <si>
    <t>Charge Total:</t>
  </si>
  <si>
    <t>20-20303</t>
  </si>
  <si>
    <t>2 bed/1 bath b1</t>
  </si>
  <si>
    <t>Occupied No Notice</t>
  </si>
  <si>
    <t>Miranda Beltran, Miguel</t>
  </si>
  <si>
    <t>Resident</t>
  </si>
  <si>
    <t>Amenity Rent</t>
  </si>
  <si>
    <t>354075840</t>
  </si>
  <si>
    <t>04/01/2025</t>
  </si>
  <si>
    <t>Rent</t>
  </si>
  <si>
    <t>354075528</t>
  </si>
  <si>
    <t>04/01/2025</t>
  </si>
  <si>
    <t>Charge Total:</t>
  </si>
  <si>
    <t>20-20304</t>
  </si>
  <si>
    <t>2 bed/1 bath b1</t>
  </si>
  <si>
    <t>Occupied No Notice</t>
  </si>
  <si>
    <t>Oliva, Roxy</t>
  </si>
  <si>
    <t>Resident</t>
  </si>
  <si>
    <t>Rent</t>
  </si>
  <si>
    <t>354075354</t>
  </si>
  <si>
    <t>04/01/2025</t>
  </si>
  <si>
    <t>Charge Total:</t>
  </si>
  <si>
    <t>20-20305</t>
  </si>
  <si>
    <t>2 bed/1 bath b1</t>
  </si>
  <si>
    <t>Occupied No Notice</t>
  </si>
  <si>
    <t>Zakholi, Hamza</t>
  </si>
  <si>
    <t>Resident</t>
  </si>
  <si>
    <t>Amenity Rent</t>
  </si>
  <si>
    <t>354181633</t>
  </si>
  <si>
    <t>04/01/2025</t>
  </si>
  <si>
    <t>Rent</t>
  </si>
  <si>
    <t>354181636</t>
  </si>
  <si>
    <t>04/01/2025</t>
  </si>
  <si>
    <t>Charge Total:</t>
  </si>
  <si>
    <t>20-20306</t>
  </si>
  <si>
    <t>2 bed/1 bath b1</t>
  </si>
  <si>
    <t>Vacant Unrented Ready</t>
  </si>
  <si>
    <t>-- Vacant --</t>
  </si>
  <si>
    <t>-</t>
  </si>
  <si>
    <t>Charge Total:</t>
  </si>
  <si>
    <t>20-20307</t>
  </si>
  <si>
    <t>2 bed/1 bath b1</t>
  </si>
  <si>
    <t>Occupied No Notice</t>
  </si>
  <si>
    <t>Mejia, Engels</t>
  </si>
  <si>
    <t>Resident</t>
  </si>
  <si>
    <t>Rent</t>
  </si>
  <si>
    <t>354075839</t>
  </si>
  <si>
    <t>04/01/2025</t>
  </si>
  <si>
    <t>Renters Insurance Fine</t>
  </si>
  <si>
    <t>354041777</t>
  </si>
  <si>
    <t>04/01/2025</t>
  </si>
  <si>
    <t>Charge Total:</t>
  </si>
  <si>
    <t>20-20308</t>
  </si>
  <si>
    <t>2 bed/1 bath b1</t>
  </si>
  <si>
    <t>Occupied No Notice</t>
  </si>
  <si>
    <t>Hale, Justin</t>
  </si>
  <si>
    <t>Resident</t>
  </si>
  <si>
    <t>Rent</t>
  </si>
  <si>
    <t>354075718</t>
  </si>
  <si>
    <t>04/01/2025</t>
  </si>
  <si>
    <t>Charge Total:</t>
  </si>
  <si>
    <t>21-21101</t>
  </si>
  <si>
    <t>1 bed / 1 bath MR a3</t>
  </si>
  <si>
    <t>Occupied No Notice</t>
  </si>
  <si>
    <t>Mejia, Franchesca</t>
  </si>
  <si>
    <t>Resident</t>
  </si>
  <si>
    <t>Amenity Rent</t>
  </si>
  <si>
    <t>354075675</t>
  </si>
  <si>
    <t>04/01/2025</t>
  </si>
  <si>
    <t>Rent</t>
  </si>
  <si>
    <t>354075652</t>
  </si>
  <si>
    <t>04/01/2025</t>
  </si>
  <si>
    <t>Concession-Resident</t>
  </si>
  <si>
    <t>354075665</t>
  </si>
  <si>
    <t>04/01/2025</t>
  </si>
  <si>
    <t>Charge Total:</t>
  </si>
  <si>
    <t>21-21102</t>
  </si>
  <si>
    <t>1 bed / 1 bath a3</t>
  </si>
  <si>
    <t>Occupied No Notice</t>
  </si>
  <si>
    <t>Rasmussen, Chris</t>
  </si>
  <si>
    <t>Resident</t>
  </si>
  <si>
    <t>Rent</t>
  </si>
  <si>
    <t>354075559</t>
  </si>
  <si>
    <t>04/01/2025</t>
  </si>
  <si>
    <t>Charge Total:</t>
  </si>
  <si>
    <t>21-21103</t>
  </si>
  <si>
    <t>1 bed / 1 bath a3</t>
  </si>
  <si>
    <t>Occupied No Notice</t>
  </si>
  <si>
    <t>Arizpe Rios, Cesar</t>
  </si>
  <si>
    <t>Resident</t>
  </si>
  <si>
    <t>Rent</t>
  </si>
  <si>
    <t>354075426</t>
  </si>
  <si>
    <t>04/01/2025</t>
  </si>
  <si>
    <t>Charge Total:</t>
  </si>
  <si>
    <t>21-21104</t>
  </si>
  <si>
    <t>1 bed / 1 bath a3</t>
  </si>
  <si>
    <t>Vacant Rented Ready</t>
  </si>
  <si>
    <t>-- Vacant --</t>
  </si>
  <si>
    <t>-</t>
  </si>
  <si>
    <t>Charge Total:</t>
  </si>
  <si>
    <t>21-21105</t>
  </si>
  <si>
    <t>1 bed / 1 bath a3</t>
  </si>
  <si>
    <t>Occupied No Notice</t>
  </si>
  <si>
    <t>Sagastume, Jennifer</t>
  </si>
  <si>
    <t>Resident</t>
  </si>
  <si>
    <t>Amenity Rent</t>
  </si>
  <si>
    <t>354075871</t>
  </si>
  <si>
    <t>04/01/2025</t>
  </si>
  <si>
    <t>Rent</t>
  </si>
  <si>
    <t>354075837</t>
  </si>
  <si>
    <t>04/01/2025</t>
  </si>
  <si>
    <t>Charge Total:</t>
  </si>
  <si>
    <t>21-21106</t>
  </si>
  <si>
    <t>1 bed / 1 bath a3</t>
  </si>
  <si>
    <t>Occupied No Notice</t>
  </si>
  <si>
    <t>Murphy, Damon</t>
  </si>
  <si>
    <t>Resident</t>
  </si>
  <si>
    <t>Amenity Rent</t>
  </si>
  <si>
    <t>354075741</t>
  </si>
  <si>
    <t>04/01/2025</t>
  </si>
  <si>
    <t>Amenity Rent</t>
  </si>
  <si>
    <t>354075435</t>
  </si>
  <si>
    <t>04/01/2025</t>
  </si>
  <si>
    <t>Rent</t>
  </si>
  <si>
    <t>354075660</t>
  </si>
  <si>
    <t>04/01/2025</t>
  </si>
  <si>
    <t>Renters Insurance Fine</t>
  </si>
  <si>
    <t>354167196</t>
  </si>
  <si>
    <t>04/01/2025</t>
  </si>
  <si>
    <t>Renters Insurance Fine</t>
  </si>
  <si>
    <t>354182989</t>
  </si>
  <si>
    <t>04/01/2025</t>
  </si>
  <si>
    <t>Charge Total:</t>
  </si>
  <si>
    <t>21-21107</t>
  </si>
  <si>
    <t>1 bed / 1 bath a3</t>
  </si>
  <si>
    <t>Occupied No Notice</t>
  </si>
  <si>
    <t>Ellerby, Donald</t>
  </si>
  <si>
    <t>Resident</t>
  </si>
  <si>
    <t>Amenity Rent</t>
  </si>
  <si>
    <t>354075405</t>
  </si>
  <si>
    <t>04/01/2025</t>
  </si>
  <si>
    <t>Rent</t>
  </si>
  <si>
    <t>354075792</t>
  </si>
  <si>
    <t>04/01/2025</t>
  </si>
  <si>
    <t>Charge Total:</t>
  </si>
  <si>
    <t>21-21108</t>
  </si>
  <si>
    <t>1 bed / 1 bath MR a3</t>
  </si>
  <si>
    <t xml:space="preserve"> Excluded -Down Unit</t>
  </si>
  <si>
    <t>-- Vacant --</t>
  </si>
  <si>
    <t>-</t>
  </si>
  <si>
    <t>Charge Total:</t>
  </si>
  <si>
    <t>21-21201</t>
  </si>
  <si>
    <t>1 bed / 1 bath MR a3</t>
  </si>
  <si>
    <t>Occupied No Notice</t>
  </si>
  <si>
    <t>Walker, Margarett</t>
  </si>
  <si>
    <t>Resident</t>
  </si>
  <si>
    <t>Rent</t>
  </si>
  <si>
    <t>354075682</t>
  </si>
  <si>
    <t>04/01/2025</t>
  </si>
  <si>
    <t>Bounced Check Fee</t>
  </si>
  <si>
    <t>354456962</t>
  </si>
  <si>
    <t>04/02/2025</t>
  </si>
  <si>
    <t>Late Fee</t>
  </si>
  <si>
    <t>354457021</t>
  </si>
  <si>
    <t>04/04/2025</t>
  </si>
  <si>
    <t>Charge Total:</t>
  </si>
  <si>
    <t>21-21202</t>
  </si>
  <si>
    <t>1 bed / 1 bath a3</t>
  </si>
  <si>
    <t>Occupied No Notice</t>
  </si>
  <si>
    <t>Lewis, Keundra</t>
  </si>
  <si>
    <t>Resident</t>
  </si>
  <si>
    <t>Rent</t>
  </si>
  <si>
    <t>354075570</t>
  </si>
  <si>
    <t>04/01/2025</t>
  </si>
  <si>
    <t>Charge Total:</t>
  </si>
  <si>
    <t>21-21203</t>
  </si>
  <si>
    <t>1 bed / 1 bath a3</t>
  </si>
  <si>
    <t>Occupied No Notice</t>
  </si>
  <si>
    <t>Castanon, Jimena</t>
  </si>
  <si>
    <t>Resident</t>
  </si>
  <si>
    <t>Rent</t>
  </si>
  <si>
    <t>354075765</t>
  </si>
  <si>
    <t>04/01/2025</t>
  </si>
  <si>
    <t>Charge Total:</t>
  </si>
  <si>
    <t>21-21204</t>
  </si>
  <si>
    <t>1 bed / 1 bath a3</t>
  </si>
  <si>
    <t>Occupied No Notice</t>
  </si>
  <si>
    <t>Villatoro, Wilmer</t>
  </si>
  <si>
    <t>Resident</t>
  </si>
  <si>
    <t>Amenity Rent</t>
  </si>
  <si>
    <t>354075759</t>
  </si>
  <si>
    <t>04/01/2025</t>
  </si>
  <si>
    <t>Rent</t>
  </si>
  <si>
    <t>354075549</t>
  </si>
  <si>
    <t>04/01/2025</t>
  </si>
  <si>
    <t>Charge Total:</t>
  </si>
  <si>
    <t>21-21205</t>
  </si>
  <si>
    <t>1 bed / 1 bath a3</t>
  </si>
  <si>
    <t>Occupied No Notice</t>
  </si>
  <si>
    <t>Aldridge, Alesia</t>
  </si>
  <si>
    <t>Resident</t>
  </si>
  <si>
    <t>Rent</t>
  </si>
  <si>
    <t>354075715</t>
  </si>
  <si>
    <t>04/01/2025</t>
  </si>
  <si>
    <t>Charge Total:</t>
  </si>
  <si>
    <t>21-21206</t>
  </si>
  <si>
    <t>1 bed / 1 bath a3</t>
  </si>
  <si>
    <t>Occupied No Notice</t>
  </si>
  <si>
    <t>Mahoney, Heather</t>
  </si>
  <si>
    <t>Resident</t>
  </si>
  <si>
    <t>Rent</t>
  </si>
  <si>
    <t>354075509</t>
  </si>
  <si>
    <t>04/01/2025</t>
  </si>
  <si>
    <t>Charge Total:</t>
  </si>
  <si>
    <t>21-21207</t>
  </si>
  <si>
    <t>1 bed / 1 bath a3</t>
  </si>
  <si>
    <t>Occupied No Notice</t>
  </si>
  <si>
    <t>Lamoru Turro, Jose</t>
  </si>
  <si>
    <t>Resident</t>
  </si>
  <si>
    <t>Amenity Rent</t>
  </si>
  <si>
    <t>354075434</t>
  </si>
  <si>
    <t>04/01/2025</t>
  </si>
  <si>
    <t>Rent</t>
  </si>
  <si>
    <t>354075364</t>
  </si>
  <si>
    <t>04/01/2025</t>
  </si>
  <si>
    <t>Charge Total:</t>
  </si>
  <si>
    <t>21-21208</t>
  </si>
  <si>
    <t>1 bed / 1 bath MR a3</t>
  </si>
  <si>
    <t>Occupied No Notice</t>
  </si>
  <si>
    <t>Jones, Sharon</t>
  </si>
  <si>
    <t>Resident</t>
  </si>
  <si>
    <t>Rent</t>
  </si>
  <si>
    <t>354075442</t>
  </si>
  <si>
    <t>04/01/2025</t>
  </si>
  <si>
    <t>Concession-Resident</t>
  </si>
  <si>
    <t>354075739</t>
  </si>
  <si>
    <t>04/01/2025</t>
  </si>
  <si>
    <t>Renters Insurance Fine</t>
  </si>
  <si>
    <t>354042145</t>
  </si>
  <si>
    <t>04/01/2025</t>
  </si>
  <si>
    <t>Charge Total:</t>
  </si>
  <si>
    <t>22-22101</t>
  </si>
  <si>
    <t>2 bed/1 bath b1</t>
  </si>
  <si>
    <t>Occupied No Notice</t>
  </si>
  <si>
    <t>Garza, Erika</t>
  </si>
  <si>
    <t>Resident</t>
  </si>
  <si>
    <t>Amenity Rent</t>
  </si>
  <si>
    <t>354075818</t>
  </si>
  <si>
    <t>04/01/2025</t>
  </si>
  <si>
    <t>Amenity Rent</t>
  </si>
  <si>
    <t>354075830</t>
  </si>
  <si>
    <t>04/01/2025</t>
  </si>
  <si>
    <t>Rent</t>
  </si>
  <si>
    <t>354075564</t>
  </si>
  <si>
    <t>04/01/2025</t>
  </si>
  <si>
    <t>Concession-Resident</t>
  </si>
  <si>
    <t>354075554</t>
  </si>
  <si>
    <t>04/01/2025</t>
  </si>
  <si>
    <t>Renters Insurance Fine</t>
  </si>
  <si>
    <t>354041662</t>
  </si>
  <si>
    <t>04/01/2025</t>
  </si>
  <si>
    <t>Charge Total:</t>
  </si>
  <si>
    <t>22-22102</t>
  </si>
  <si>
    <t>2 bed/1 bath MR b1</t>
  </si>
  <si>
    <t>Occupied No Notice</t>
  </si>
  <si>
    <t>Salazar Munoz, Armando</t>
  </si>
  <si>
    <t>Resident</t>
  </si>
  <si>
    <t>Amenity Rent</t>
  </si>
  <si>
    <t>354075485</t>
  </si>
  <si>
    <t>04/01/2025</t>
  </si>
  <si>
    <t>Rent</t>
  </si>
  <si>
    <t>354075393</t>
  </si>
  <si>
    <t>04/01/2025</t>
  </si>
  <si>
    <t>Charge Total:</t>
  </si>
  <si>
    <t>22-22103</t>
  </si>
  <si>
    <t>2 bed/1 bath MR b1</t>
  </si>
  <si>
    <t>Occupied No Notice</t>
  </si>
  <si>
    <t>Hudson, Ashely</t>
  </si>
  <si>
    <t>Resident</t>
  </si>
  <si>
    <t>Amenity Rent</t>
  </si>
  <si>
    <t>354075823</t>
  </si>
  <si>
    <t>04/01/2025</t>
  </si>
  <si>
    <t>Rent</t>
  </si>
  <si>
    <t>354075688</t>
  </si>
  <si>
    <t>04/01/2025</t>
  </si>
  <si>
    <t>Charge Total:</t>
  </si>
  <si>
    <t>22-22104</t>
  </si>
  <si>
    <t>2 bed/1 bath b1</t>
  </si>
  <si>
    <t>Occupied No Notice</t>
  </si>
  <si>
    <t>Villoch Sablon, Adriana</t>
  </si>
  <si>
    <t>Resident</t>
  </si>
  <si>
    <t>Amenity Rent</t>
  </si>
  <si>
    <t>354075821</t>
  </si>
  <si>
    <t>04/01/2025</t>
  </si>
  <si>
    <t>Rent</t>
  </si>
  <si>
    <t>354075751</t>
  </si>
  <si>
    <t>04/01/2025</t>
  </si>
  <si>
    <t>Charge Total:</t>
  </si>
  <si>
    <t>22-22201</t>
  </si>
  <si>
    <t>2 bed/1 bath b1</t>
  </si>
  <si>
    <t>Occupied No Notice</t>
  </si>
  <si>
    <t>Tobio, Danny</t>
  </si>
  <si>
    <t>Resident</t>
  </si>
  <si>
    <t>Rent</t>
  </si>
  <si>
    <t>354075477</t>
  </si>
  <si>
    <t>04/01/2025</t>
  </si>
  <si>
    <t>Late Fee</t>
  </si>
  <si>
    <t>354401842</t>
  </si>
  <si>
    <t>04/04/2025</t>
  </si>
  <si>
    <t>Charge Total:</t>
  </si>
  <si>
    <t>22-22202</t>
  </si>
  <si>
    <t>2 bed/1 bath MR b1</t>
  </si>
  <si>
    <t>Occupied No Notice</t>
  </si>
  <si>
    <t>Ramirez, Antonio</t>
  </si>
  <si>
    <t>Resident</t>
  </si>
  <si>
    <t>Rent</t>
  </si>
  <si>
    <t>354075536</t>
  </si>
  <si>
    <t>04/01/2025</t>
  </si>
  <si>
    <t>Charge Total:</t>
  </si>
  <si>
    <t>22-22203</t>
  </si>
  <si>
    <t>2 bed/1 bath MR b1</t>
  </si>
  <si>
    <t>Occupied No Notice</t>
  </si>
  <si>
    <t>Marks, Chrishell</t>
  </si>
  <si>
    <t>Resident</t>
  </si>
  <si>
    <t>Amenity Rent</t>
  </si>
  <si>
    <t>354075455</t>
  </si>
  <si>
    <t>04/01/2025</t>
  </si>
  <si>
    <t>Rent</t>
  </si>
  <si>
    <t>354075350</t>
  </si>
  <si>
    <t>04/01/2025</t>
  </si>
  <si>
    <t>Renters Insurance Fine</t>
  </si>
  <si>
    <t>354227431</t>
  </si>
  <si>
    <t>04/01/2025</t>
  </si>
  <si>
    <t>Charge Total:</t>
  </si>
  <si>
    <t>22-22204</t>
  </si>
  <si>
    <t>2 bed/1 bath b1</t>
  </si>
  <si>
    <t>Occupied No Notice</t>
  </si>
  <si>
    <t>Madiedo Catala, Susana</t>
  </si>
  <si>
    <t>Resident</t>
  </si>
  <si>
    <t>Amenity Rent</t>
  </si>
  <si>
    <t>354075451</t>
  </si>
  <si>
    <t>04/01/2025</t>
  </si>
  <si>
    <t>Rent</t>
  </si>
  <si>
    <t>354075362</t>
  </si>
  <si>
    <t>04/01/2025</t>
  </si>
  <si>
    <t>Charge Total:</t>
  </si>
  <si>
    <t>23-23101</t>
  </si>
  <si>
    <t>2 bed/2 bath MR b2</t>
  </si>
  <si>
    <t>Occupied No Notice</t>
  </si>
  <si>
    <t>Castanon, Blanca</t>
  </si>
  <si>
    <t>Resident</t>
  </si>
  <si>
    <t>Rent</t>
  </si>
  <si>
    <t>354075590</t>
  </si>
  <si>
    <t>04/01/2025</t>
  </si>
  <si>
    <t>Charge Total:</t>
  </si>
  <si>
    <t>23-23102</t>
  </si>
  <si>
    <t>2 bed/2 bath b2</t>
  </si>
  <si>
    <t>Occupied No Notice</t>
  </si>
  <si>
    <t>Matos Sanchez, Egler</t>
  </si>
  <si>
    <t>Resident</t>
  </si>
  <si>
    <t>Amenity Rent</t>
  </si>
  <si>
    <t>354075710</t>
  </si>
  <si>
    <t>04/01/2025</t>
  </si>
  <si>
    <t>Rent</t>
  </si>
  <si>
    <t>354075521</t>
  </si>
  <si>
    <t>04/01/2025</t>
  </si>
  <si>
    <t>Renters Insurance Fine</t>
  </si>
  <si>
    <t>354041794</t>
  </si>
  <si>
    <t>04/01/2025</t>
  </si>
  <si>
    <t>Charge Total:</t>
  </si>
  <si>
    <t>23-23103</t>
  </si>
  <si>
    <t>2 bed/2 bath b2</t>
  </si>
  <si>
    <t>Occupied No Notice</t>
  </si>
  <si>
    <t>Olivares, Said</t>
  </si>
  <si>
    <t>Resident</t>
  </si>
  <si>
    <t>Amenity Rent</t>
  </si>
  <si>
    <t>354075706</t>
  </si>
  <si>
    <t>04/01/2025</t>
  </si>
  <si>
    <t>Rent</t>
  </si>
  <si>
    <t>354075762</t>
  </si>
  <si>
    <t>04/01/2025</t>
  </si>
  <si>
    <t>Charge Total:</t>
  </si>
  <si>
    <t>23-23104</t>
  </si>
  <si>
    <t>2 bed/2 bath MR b2</t>
  </si>
  <si>
    <t>Occupied No Notice</t>
  </si>
  <si>
    <t>Abarca de Medina, Rosa</t>
  </si>
  <si>
    <t>Resident</t>
  </si>
  <si>
    <t>Amenity Rent</t>
  </si>
  <si>
    <t>354075764</t>
  </si>
  <si>
    <t>04/01/2025</t>
  </si>
  <si>
    <t>Rent</t>
  </si>
  <si>
    <t>354075697</t>
  </si>
  <si>
    <t>04/01/2025</t>
  </si>
  <si>
    <t>Charge Total:</t>
  </si>
  <si>
    <t>23-23105</t>
  </si>
  <si>
    <t>2 bed/2 bath MR b2</t>
  </si>
  <si>
    <t>Vacant Unrented Not Ready</t>
  </si>
  <si>
    <t>-- Vacant --</t>
  </si>
  <si>
    <t>-</t>
  </si>
  <si>
    <t>Charge Total:</t>
  </si>
  <si>
    <t>23-23106</t>
  </si>
  <si>
    <t>2 bed/2 bath b2</t>
  </si>
  <si>
    <t>Occupied No Notice</t>
  </si>
  <si>
    <t>Canas, Rosalvo</t>
  </si>
  <si>
    <t>Resident</t>
  </si>
  <si>
    <t>Amenity Rent</t>
  </si>
  <si>
    <t>354075409</t>
  </si>
  <si>
    <t>04/01/2025</t>
  </si>
  <si>
    <t>Rent</t>
  </si>
  <si>
    <t>354075653</t>
  </si>
  <si>
    <t>04/01/2025</t>
  </si>
  <si>
    <t>Charge Total:</t>
  </si>
  <si>
    <t>23-23107</t>
  </si>
  <si>
    <t>2 bed/2 bath b2</t>
  </si>
  <si>
    <t>Occupied No Notice</t>
  </si>
  <si>
    <t>Camarillo, Jasmin</t>
  </si>
  <si>
    <t>Resident</t>
  </si>
  <si>
    <t>Rent</t>
  </si>
  <si>
    <t>354075360</t>
  </si>
  <si>
    <t>04/01/2025</t>
  </si>
  <si>
    <t>Concession-Resident</t>
  </si>
  <si>
    <t>354075336</t>
  </si>
  <si>
    <t>04/01/2025</t>
  </si>
  <si>
    <t>Charge Total:</t>
  </si>
  <si>
    <t>23-23108</t>
  </si>
  <si>
    <t>2 bed/2 bath MR b2</t>
  </si>
  <si>
    <t>Occupied No Notice</t>
  </si>
  <si>
    <t>Fowler, Jeffrey</t>
  </si>
  <si>
    <t>Resident</t>
  </si>
  <si>
    <t>Rent</t>
  </si>
  <si>
    <t>354075500</t>
  </si>
  <si>
    <t>04/01/2025</t>
  </si>
  <si>
    <t>Charge Total:</t>
  </si>
  <si>
    <t>23-23201</t>
  </si>
  <si>
    <t>2 bed/2 bath MR b2</t>
  </si>
  <si>
    <t>Occupied No Notice</t>
  </si>
  <si>
    <t>Henderson, James</t>
  </si>
  <si>
    <t>Resident</t>
  </si>
  <si>
    <t>Rent</t>
  </si>
  <si>
    <t>354075876</t>
  </si>
  <si>
    <t>04/01/2025</t>
  </si>
  <si>
    <t>Concession-Resident</t>
  </si>
  <si>
    <t>354075800</t>
  </si>
  <si>
    <t>04/01/2025</t>
  </si>
  <si>
    <t>Renters Insurance Fine</t>
  </si>
  <si>
    <t>354227419</t>
  </si>
  <si>
    <t>04/01/2025</t>
  </si>
  <si>
    <t>Charge Total:</t>
  </si>
  <si>
    <t>23-23202</t>
  </si>
  <si>
    <t>2 bed/2 bath b2</t>
  </si>
  <si>
    <t>Occupied No Notice</t>
  </si>
  <si>
    <t>Martinez, Celia</t>
  </si>
  <si>
    <t>Resident</t>
  </si>
  <si>
    <t>Rent</t>
  </si>
  <si>
    <t>354075337</t>
  </si>
  <si>
    <t>04/01/2025</t>
  </si>
  <si>
    <t>Charge Total:</t>
  </si>
  <si>
    <t>23-23203</t>
  </si>
  <si>
    <t>2 bed/2 bath b2</t>
  </si>
  <si>
    <t>Occupied No Notice</t>
  </si>
  <si>
    <t>Woodward, Jessica</t>
  </si>
  <si>
    <t>Resident</t>
  </si>
  <si>
    <t>Amenity Rent</t>
  </si>
  <si>
    <t>354075620</t>
  </si>
  <si>
    <t>04/01/2025</t>
  </si>
  <si>
    <t>Rent</t>
  </si>
  <si>
    <t>354075439</t>
  </si>
  <si>
    <t>04/01/2025</t>
  </si>
  <si>
    <t>Charge Total:</t>
  </si>
  <si>
    <t>23-23204</t>
  </si>
  <si>
    <t>2 bed/2 bath MR b2</t>
  </si>
  <si>
    <t>Occupied No Notice</t>
  </si>
  <si>
    <t>Ricciardi II, Jeffrey</t>
  </si>
  <si>
    <t>Resident</t>
  </si>
  <si>
    <t>Amenity Rent</t>
  </si>
  <si>
    <t>354075522</t>
  </si>
  <si>
    <t>04/01/2025</t>
  </si>
  <si>
    <t>Rent</t>
  </si>
  <si>
    <t>354075618</t>
  </si>
  <si>
    <t>04/01/2025</t>
  </si>
  <si>
    <t>Charge Total:</t>
  </si>
  <si>
    <t>23-23205</t>
  </si>
  <si>
    <t>2 bed/2 bath MR b2</t>
  </si>
  <si>
    <t>Occupied No Notice</t>
  </si>
  <si>
    <t>Guerrero, Diana</t>
  </si>
  <si>
    <t>Resident</t>
  </si>
  <si>
    <t>Rent</t>
  </si>
  <si>
    <t>354075714</t>
  </si>
  <si>
    <t>04/01/2025</t>
  </si>
  <si>
    <t>Late Fee</t>
  </si>
  <si>
    <t>354401849</t>
  </si>
  <si>
    <t>04/04/2025</t>
  </si>
  <si>
    <t>Charge Total:</t>
  </si>
  <si>
    <t>23-23206</t>
  </si>
  <si>
    <t>2 bed/2 bath b2</t>
  </si>
  <si>
    <t>Occupied No Notice</t>
  </si>
  <si>
    <t>Vazquez, Irenes</t>
  </si>
  <si>
    <t>Resident</t>
  </si>
  <si>
    <t>Rent</t>
  </si>
  <si>
    <t>354075540</t>
  </si>
  <si>
    <t>04/01/2025</t>
  </si>
  <si>
    <t>Charge Total:</t>
  </si>
  <si>
    <t>23-23207</t>
  </si>
  <si>
    <t>2 bed/2 bath b2</t>
  </si>
  <si>
    <t>Vacant Unrented Not Ready</t>
  </si>
  <si>
    <t>-- Vacant --</t>
  </si>
  <si>
    <t>-</t>
  </si>
  <si>
    <t>Charge Total:</t>
  </si>
  <si>
    <t>23-23208</t>
  </si>
  <si>
    <t>2 bed/2 bath MR b2</t>
  </si>
  <si>
    <t>Occupied No Notice</t>
  </si>
  <si>
    <t>Anderson, Shentale</t>
  </si>
  <si>
    <t>Resident</t>
  </si>
  <si>
    <t>Rent</t>
  </si>
  <si>
    <t>354075379</t>
  </si>
  <si>
    <t>04/01/2025</t>
  </si>
  <si>
    <t>Renters Insurance Fine</t>
  </si>
  <si>
    <t>354455006</t>
  </si>
  <si>
    <t>04/03/2025</t>
  </si>
  <si>
    <t>Charge Total:</t>
  </si>
  <si>
    <t>24-24101</t>
  </si>
  <si>
    <t>2 bed/2 bath b3</t>
  </si>
  <si>
    <t>Occupied No Notice</t>
  </si>
  <si>
    <t>Munoz Gonzalez, Mauricio</t>
  </si>
  <si>
    <t>Resident</t>
  </si>
  <si>
    <t>Amenity Rent</t>
  </si>
  <si>
    <t>354075610</t>
  </si>
  <si>
    <t>04/01/2025</t>
  </si>
  <si>
    <t>Rent</t>
  </si>
  <si>
    <t>354075339</t>
  </si>
  <si>
    <t>04/01/2025</t>
  </si>
  <si>
    <t>Charge Total:</t>
  </si>
  <si>
    <t>24-24102</t>
  </si>
  <si>
    <t>2 bed/2 bath MR b3</t>
  </si>
  <si>
    <t>Occupied No Notice</t>
  </si>
  <si>
    <t>Rivera, Blanca</t>
  </si>
  <si>
    <t>Resident</t>
  </si>
  <si>
    <t>Amenity Rent</t>
  </si>
  <si>
    <t>354075423</t>
  </si>
  <si>
    <t>04/01/2025</t>
  </si>
  <si>
    <t>Rent</t>
  </si>
  <si>
    <t>354075758</t>
  </si>
  <si>
    <t>04/01/2025</t>
  </si>
  <si>
    <t>Charge Total:</t>
  </si>
  <si>
    <t>24-24201</t>
  </si>
  <si>
    <t>2 bed/2 bath b3</t>
  </si>
  <si>
    <t>Occupied No Notice</t>
  </si>
  <si>
    <t>Laurencio Gomez, Ernoy</t>
  </si>
  <si>
    <t>Resident</t>
  </si>
  <si>
    <t>Rent</t>
  </si>
  <si>
    <t>354075475</t>
  </si>
  <si>
    <t>04/01/2025</t>
  </si>
  <si>
    <t>Charge Total:</t>
  </si>
  <si>
    <t>24-24202</t>
  </si>
  <si>
    <t>2 bed/2 bath MR b3</t>
  </si>
  <si>
    <t>Occupied No Notice</t>
  </si>
  <si>
    <t>Flores, Franklin</t>
  </si>
  <si>
    <t>Resident</t>
  </si>
  <si>
    <t>Rent</t>
  </si>
  <si>
    <t>354075464</t>
  </si>
  <si>
    <t>04/01/2025</t>
  </si>
  <si>
    <t>Charge Total:</t>
  </si>
  <si>
    <t>25-25101</t>
  </si>
  <si>
    <t>2 bed/2 bath MR b3</t>
  </si>
  <si>
    <t>Occupied No Notice</t>
  </si>
  <si>
    <t>Schoonmaker, John</t>
  </si>
  <si>
    <t>Resident</t>
  </si>
  <si>
    <t>Rent</t>
  </si>
  <si>
    <t>354075872</t>
  </si>
  <si>
    <t>04/01/2025</t>
  </si>
  <si>
    <t>Charge Total:</t>
  </si>
  <si>
    <t>25-25102</t>
  </si>
  <si>
    <t>2 bed/2 bath b3</t>
  </si>
  <si>
    <t>Occupied No Notice</t>
  </si>
  <si>
    <t>Alvarez Funez, Olga</t>
  </si>
  <si>
    <t>Resident</t>
  </si>
  <si>
    <t>Rent</t>
  </si>
  <si>
    <t>354075595</t>
  </si>
  <si>
    <t>04/01/2025</t>
  </si>
  <si>
    <t>Damages</t>
  </si>
  <si>
    <t>354249537</t>
  </si>
  <si>
    <t>04/01/2025</t>
  </si>
  <si>
    <t>Renters Insurance Fine</t>
  </si>
  <si>
    <t>354041506</t>
  </si>
  <si>
    <t>04/01/2025</t>
  </si>
  <si>
    <t>Charge Total:</t>
  </si>
  <si>
    <t>25-25103</t>
  </si>
  <si>
    <t>2 bed/2 bath b3</t>
  </si>
  <si>
    <t>Occupied No Notice</t>
  </si>
  <si>
    <t>Brown Sharpe, Nisha</t>
  </si>
  <si>
    <t>Resident</t>
  </si>
  <si>
    <t>Amenity Rent</t>
  </si>
  <si>
    <t>354075713</t>
  </si>
  <si>
    <t>04/01/2025</t>
  </si>
  <si>
    <t>Rent</t>
  </si>
  <si>
    <t>354075680</t>
  </si>
  <si>
    <t>04/01/2025</t>
  </si>
  <si>
    <t>Charge Total:</t>
  </si>
  <si>
    <t>25-25104</t>
  </si>
  <si>
    <t>2 bed/2 bath b3</t>
  </si>
  <si>
    <t>Occupied No Notice</t>
  </si>
  <si>
    <t>Conley, Erin</t>
  </si>
  <si>
    <t>Resident</t>
  </si>
  <si>
    <t>Rent</t>
  </si>
  <si>
    <t>354075598</t>
  </si>
  <si>
    <t>04/01/2025</t>
  </si>
  <si>
    <t>Charge Total:</t>
  </si>
  <si>
    <t>25-25105</t>
  </si>
  <si>
    <t>2 bed/2 bath b3</t>
  </si>
  <si>
    <t>Occupied No Notice</t>
  </si>
  <si>
    <t>Butler, Norma</t>
  </si>
  <si>
    <t>Resident</t>
  </si>
  <si>
    <t>Rent</t>
  </si>
  <si>
    <t>354075825</t>
  </si>
  <si>
    <t>04/01/2025</t>
  </si>
  <si>
    <t>Charge Total:</t>
  </si>
  <si>
    <t>25-25106</t>
  </si>
  <si>
    <t>2 bed/2 bath MR b3</t>
  </si>
  <si>
    <t>Occupied No Notice</t>
  </si>
  <si>
    <t>Hernandez, Osain</t>
  </si>
  <si>
    <t>Resident</t>
  </si>
  <si>
    <t>Amenity Rent</t>
  </si>
  <si>
    <t>354075472</t>
  </si>
  <si>
    <t>04/01/2025</t>
  </si>
  <si>
    <t>Rent</t>
  </si>
  <si>
    <t>354075583</t>
  </si>
  <si>
    <t>04/01/2025</t>
  </si>
  <si>
    <t>Charge Total:</t>
  </si>
  <si>
    <t>25-25201</t>
  </si>
  <si>
    <t>2 bed/2 bath MR b3</t>
  </si>
  <si>
    <t>Occupied No Notice</t>
  </si>
  <si>
    <t>Franco, Karla</t>
  </si>
  <si>
    <t>Resident</t>
  </si>
  <si>
    <t>Rent</t>
  </si>
  <si>
    <t>354075419</t>
  </si>
  <si>
    <t>04/01/2025</t>
  </si>
  <si>
    <t>Renters Insurance Fine</t>
  </si>
  <si>
    <t>354042155</t>
  </si>
  <si>
    <t>04/01/2025</t>
  </si>
  <si>
    <t>Charge Total:</t>
  </si>
  <si>
    <t>25-25202</t>
  </si>
  <si>
    <t>2 bed/2 bath b3</t>
  </si>
  <si>
    <t>Occupied No Notice</t>
  </si>
  <si>
    <t>Montoya, Ernest</t>
  </si>
  <si>
    <t>Resident</t>
  </si>
  <si>
    <t>Rent</t>
  </si>
  <si>
    <t>354075607</t>
  </si>
  <si>
    <t>04/01/2025</t>
  </si>
  <si>
    <t>Renters Insurance Fine</t>
  </si>
  <si>
    <t>354041507</t>
  </si>
  <si>
    <t>04/01/2025</t>
  </si>
  <si>
    <t>Charge Total:</t>
  </si>
  <si>
    <t>25-25203</t>
  </si>
  <si>
    <t>2 bed/2 bath b3</t>
  </si>
  <si>
    <t>Occupied No Notice</t>
  </si>
  <si>
    <t>Davis, Lafayette</t>
  </si>
  <si>
    <t>Resident</t>
  </si>
  <si>
    <t>Rent</t>
  </si>
  <si>
    <t>354075803</t>
  </si>
  <si>
    <t>04/01/2025</t>
  </si>
  <si>
    <t>Charge Total:</t>
  </si>
  <si>
    <t>25-25204</t>
  </si>
  <si>
    <t>2 bed/2 bath b3</t>
  </si>
  <si>
    <t>Notice Unrented</t>
  </si>
  <si>
    <t>Santiago, Ezequiel</t>
  </si>
  <si>
    <t>Resident</t>
  </si>
  <si>
    <t>Amenity Rent</t>
  </si>
  <si>
    <t>354075512</t>
  </si>
  <si>
    <t>04/01/2025</t>
  </si>
  <si>
    <t>Rent</t>
  </si>
  <si>
    <t>354075503</t>
  </si>
  <si>
    <t>04/01/2025</t>
  </si>
  <si>
    <t>Charge Total:</t>
  </si>
  <si>
    <t>25-25205</t>
  </si>
  <si>
    <t>2 bed/2 bath b3</t>
  </si>
  <si>
    <t>Occupied No Notice</t>
  </si>
  <si>
    <t>Castaneda, Maray</t>
  </si>
  <si>
    <t>Resident</t>
  </si>
  <si>
    <t>Rent</t>
  </si>
  <si>
    <t>354075572</t>
  </si>
  <si>
    <t>04/01/2025</t>
  </si>
  <si>
    <t>Charge Total:</t>
  </si>
  <si>
    <t>25-25206</t>
  </si>
  <si>
    <t>2 bed/2 bath MR b3</t>
  </si>
  <si>
    <t>Occupied No Notice</t>
  </si>
  <si>
    <t>Tercero Uribe, Santos</t>
  </si>
  <si>
    <t>Resident</t>
  </si>
  <si>
    <t>Rent</t>
  </si>
  <si>
    <t>354075534</t>
  </si>
  <si>
    <t>04/01/2025</t>
  </si>
  <si>
    <t>Charge Total:</t>
  </si>
  <si>
    <t>26-26101</t>
  </si>
  <si>
    <t>1 bed / 1 bath a1</t>
  </si>
  <si>
    <t>Occupied No Notice</t>
  </si>
  <si>
    <t>Weiss, Stephanie</t>
  </si>
  <si>
    <t>Resident</t>
  </si>
  <si>
    <t>Amenity Rent</t>
  </si>
  <si>
    <t>354075833</t>
  </si>
  <si>
    <t>04/01/2025</t>
  </si>
  <si>
    <t>Rent</t>
  </si>
  <si>
    <t>354075769</t>
  </si>
  <si>
    <t>04/01/2025</t>
  </si>
  <si>
    <t>Charge Total:</t>
  </si>
  <si>
    <t>26-26102</t>
  </si>
  <si>
    <t>1 bed / 1 bath a1</t>
  </si>
  <si>
    <t>Occupied No Notice</t>
  </si>
  <si>
    <t>Vives, Leonel</t>
  </si>
  <si>
    <t>Resident</t>
  </si>
  <si>
    <t>Amenity Rent</t>
  </si>
  <si>
    <t>354075586</t>
  </si>
  <si>
    <t>04/01/2025</t>
  </si>
  <si>
    <t>Rent</t>
  </si>
  <si>
    <t>354075588</t>
  </si>
  <si>
    <t>04/01/2025</t>
  </si>
  <si>
    <t>Charge Total:</t>
  </si>
  <si>
    <t>26-26103</t>
  </si>
  <si>
    <t>1 bed / 1 bath a1</t>
  </si>
  <si>
    <t>Occupied No Notice</t>
  </si>
  <si>
    <t>Anderson, Courtney</t>
  </si>
  <si>
    <t>Resident</t>
  </si>
  <si>
    <t>Amenity Rent</t>
  </si>
  <si>
    <t>354075567</t>
  </si>
  <si>
    <t>04/01/2025</t>
  </si>
  <si>
    <t>Rent</t>
  </si>
  <si>
    <t>354075645</t>
  </si>
  <si>
    <t>04/01/2025</t>
  </si>
  <si>
    <t>Charge Total:</t>
  </si>
  <si>
    <t>26-26104</t>
  </si>
  <si>
    <t>1 bed / 1 bath a1</t>
  </si>
  <si>
    <t>Occupied No Notice</t>
  </si>
  <si>
    <t>Martinez Ramos, Yailin</t>
  </si>
  <si>
    <t>Resident</t>
  </si>
  <si>
    <t>Amenity Rent</t>
  </si>
  <si>
    <t>354075631</t>
  </si>
  <si>
    <t>04/01/2025</t>
  </si>
  <si>
    <t>Amenity Rent</t>
  </si>
  <si>
    <t>354075491</t>
  </si>
  <si>
    <t>04/01/2025</t>
  </si>
  <si>
    <t>Rent</t>
  </si>
  <si>
    <t>354075489</t>
  </si>
  <si>
    <t>04/01/2025</t>
  </si>
  <si>
    <t>Renters Insurance Fine</t>
  </si>
  <si>
    <t>354042013</t>
  </si>
  <si>
    <t>04/01/2025</t>
  </si>
  <si>
    <t>Charge Total:</t>
  </si>
  <si>
    <t>26-26105</t>
  </si>
  <si>
    <t>1 bed / 1 bath a1</t>
  </si>
  <si>
    <t>Occupied No Notice</t>
  </si>
  <si>
    <t>Medina, Samuel</t>
  </si>
  <si>
    <t>Resident</t>
  </si>
  <si>
    <t>Amenity Rent</t>
  </si>
  <si>
    <t>354075363</t>
  </si>
  <si>
    <t>04/01/2025</t>
  </si>
  <si>
    <t>Amenity Rent</t>
  </si>
  <si>
    <t>354075815</t>
  </si>
  <si>
    <t>04/01/2025</t>
  </si>
  <si>
    <t>Rent</t>
  </si>
  <si>
    <t>354075539</t>
  </si>
  <si>
    <t>04/01/2025</t>
  </si>
  <si>
    <t>Charge Total:</t>
  </si>
  <si>
    <t>26-26106</t>
  </si>
  <si>
    <t>1 bed / 1 bath a1</t>
  </si>
  <si>
    <t>Vacant Rented Ready</t>
  </si>
  <si>
    <t>-- Vacant --</t>
  </si>
  <si>
    <t>-</t>
  </si>
  <si>
    <t>Charge Total:</t>
  </si>
  <si>
    <t>26-26107</t>
  </si>
  <si>
    <t>1 bed / 1 bath a1</t>
  </si>
  <si>
    <t>Vacant Unrented Not Ready</t>
  </si>
  <si>
    <t>-- Vacant --</t>
  </si>
  <si>
    <t>-</t>
  </si>
  <si>
    <t>Charge Total:</t>
  </si>
  <si>
    <t>26-26108</t>
  </si>
  <si>
    <t>1 bed / 1 bath a1</t>
  </si>
  <si>
    <t>Notice Unrented</t>
  </si>
  <si>
    <t>Maldonado, Jorge</t>
  </si>
  <si>
    <t>Resident</t>
  </si>
  <si>
    <t>Amenity Rent</t>
  </si>
  <si>
    <t>354075579</t>
  </si>
  <si>
    <t>04/01/2025</t>
  </si>
  <si>
    <t>Rent</t>
  </si>
  <si>
    <t>354075689</t>
  </si>
  <si>
    <t>04/01/2025</t>
  </si>
  <si>
    <t>Concession-Resident</t>
  </si>
  <si>
    <t>354075516</t>
  </si>
  <si>
    <t>04/01/2025</t>
  </si>
  <si>
    <t>Charge Total:</t>
  </si>
  <si>
    <t>26-26201</t>
  </si>
  <si>
    <t>1 bed / 1 bath a1</t>
  </si>
  <si>
    <t>Occupied No Notice</t>
  </si>
  <si>
    <t>Kyhn, Melinda</t>
  </si>
  <si>
    <t>Resident</t>
  </si>
  <si>
    <t>Rent</t>
  </si>
  <si>
    <t>354075809</t>
  </si>
  <si>
    <t>04/01/2025</t>
  </si>
  <si>
    <t>Charge Total:</t>
  </si>
  <si>
    <t>26-26202</t>
  </si>
  <si>
    <t>1 bed / 1 bath a1</t>
  </si>
  <si>
    <t>Occupied No Notice</t>
  </si>
  <si>
    <t>Lopez, George</t>
  </si>
  <si>
    <t>Resident</t>
  </si>
  <si>
    <t>Rent</t>
  </si>
  <si>
    <t>354075820</t>
  </si>
  <si>
    <t>04/01/2025</t>
  </si>
  <si>
    <t>Charge Total:</t>
  </si>
  <si>
    <t>26-26203</t>
  </si>
  <si>
    <t>1 bed / 1 bath a1</t>
  </si>
  <si>
    <t>Occupied No Notice</t>
  </si>
  <si>
    <t>Williford, Barry</t>
  </si>
  <si>
    <t>Resident</t>
  </si>
  <si>
    <t>Rent</t>
  </si>
  <si>
    <t>354075619</t>
  </si>
  <si>
    <t>04/01/2025</t>
  </si>
  <si>
    <t>Charge Total:</t>
  </si>
  <si>
    <t>26-26204</t>
  </si>
  <si>
    <t>1 bed / 1 bath a1</t>
  </si>
  <si>
    <t>Vacant Unrented Ready</t>
  </si>
  <si>
    <t>-- Vacant --</t>
  </si>
  <si>
    <t>-</t>
  </si>
  <si>
    <t>Charge Total:</t>
  </si>
  <si>
    <t>26-26205</t>
  </si>
  <si>
    <t>1 bed / 1 bath a1</t>
  </si>
  <si>
    <t>Notice Unrented</t>
  </si>
  <si>
    <t>Gelyastanova, Kyra</t>
  </si>
  <si>
    <t>Resident</t>
  </si>
  <si>
    <t>Rent</t>
  </si>
  <si>
    <t>354075730</t>
  </si>
  <si>
    <t>04/01/2025</t>
  </si>
  <si>
    <t>Charge Total:</t>
  </si>
  <si>
    <t>26-26206</t>
  </si>
  <si>
    <t>1 bed / 1 bath a1</t>
  </si>
  <si>
    <t>Occupied No Notice</t>
  </si>
  <si>
    <t>Gonzalez, Josefina</t>
  </si>
  <si>
    <t>Resident</t>
  </si>
  <si>
    <t>Rent</t>
  </si>
  <si>
    <t>354075779</t>
  </si>
  <si>
    <t>04/01/2025</t>
  </si>
  <si>
    <t>Concession-Resident</t>
  </si>
  <si>
    <t>354075716</t>
  </si>
  <si>
    <t>04/01/2025</t>
  </si>
  <si>
    <t>Charge Total:</t>
  </si>
  <si>
    <t>26-26207</t>
  </si>
  <si>
    <t>1 bed / 1 bath a1</t>
  </si>
  <si>
    <t>Occupied No Notice</t>
  </si>
  <si>
    <t>Alexander, Shannifer</t>
  </si>
  <si>
    <t>Resident</t>
  </si>
  <si>
    <t>Rent</t>
  </si>
  <si>
    <t>354075450</t>
  </si>
  <si>
    <t>04/01/2025</t>
  </si>
  <si>
    <t>Charge Total:</t>
  </si>
  <si>
    <t>26-26208</t>
  </si>
  <si>
    <t>1 bed / 1 bath a1</t>
  </si>
  <si>
    <t>Occupied No Notice</t>
  </si>
  <si>
    <t>Martinez, Cobi</t>
  </si>
  <si>
    <t>Resident</t>
  </si>
  <si>
    <t>Rent</t>
  </si>
  <si>
    <t>354075702</t>
  </si>
  <si>
    <t>04/01/2025</t>
  </si>
  <si>
    <t>Renters Insurance Fine</t>
  </si>
  <si>
    <t>354041879</t>
  </si>
  <si>
    <t>04/01/2025</t>
  </si>
  <si>
    <t>Charge Total:</t>
  </si>
  <si>
    <t>26-26301</t>
  </si>
  <si>
    <t>1 bed / 1 bath a1</t>
  </si>
  <si>
    <t>Occupied No Notice</t>
  </si>
  <si>
    <t>Navarro, Alejandro</t>
  </si>
  <si>
    <t>Resident</t>
  </si>
  <si>
    <t>Rent</t>
  </si>
  <si>
    <t>354075531</t>
  </si>
  <si>
    <t>04/01/2025</t>
  </si>
  <si>
    <t>Renters Insurance Fine</t>
  </si>
  <si>
    <t>354042094</t>
  </si>
  <si>
    <t>04/01/2025</t>
  </si>
  <si>
    <t>Charge Total:</t>
  </si>
  <si>
    <t>26-26302</t>
  </si>
  <si>
    <t>1 bed / 1 bath a1</t>
  </si>
  <si>
    <t>Occupied No Notice</t>
  </si>
  <si>
    <t>Dwyer, Michael</t>
  </si>
  <si>
    <t>Resident</t>
  </si>
  <si>
    <t>Month to Month Rent</t>
  </si>
  <si>
    <t>354075742</t>
  </si>
  <si>
    <t>04/01/2025</t>
  </si>
  <si>
    <t>Month-to-Month Fee</t>
  </si>
  <si>
    <t>354075623</t>
  </si>
  <si>
    <t>04/01/2025</t>
  </si>
  <si>
    <t>Renters Insurance Fine</t>
  </si>
  <si>
    <t>354041508</t>
  </si>
  <si>
    <t>04/01/2025</t>
  </si>
  <si>
    <t>Charge Total:</t>
  </si>
  <si>
    <t>26-26303</t>
  </si>
  <si>
    <t>1 bed / 1 bath a1</t>
  </si>
  <si>
    <t>Vacant Unrented Ready</t>
  </si>
  <si>
    <t>-- Vacant --</t>
  </si>
  <si>
    <t>-</t>
  </si>
  <si>
    <t>Charge Total:</t>
  </si>
  <si>
    <t>26-26304</t>
  </si>
  <si>
    <t>1 bed / 1 bath a1</t>
  </si>
  <si>
    <t>Occupied No Notice</t>
  </si>
  <si>
    <t>Garcia, Bertha</t>
  </si>
  <si>
    <t>Resident</t>
  </si>
  <si>
    <t>Amenity Rent</t>
  </si>
  <si>
    <t>354075396</t>
  </si>
  <si>
    <t>04/01/2025</t>
  </si>
  <si>
    <t>Rent</t>
  </si>
  <si>
    <t>354075711</t>
  </si>
  <si>
    <t>04/01/2025</t>
  </si>
  <si>
    <t>Concession-Resident</t>
  </si>
  <si>
    <t>354075504</t>
  </si>
  <si>
    <t>04/01/2025</t>
  </si>
  <si>
    <t>Charge Total:</t>
  </si>
  <si>
    <t>26-26305</t>
  </si>
  <si>
    <t>1 bed / 1 bath a1</t>
  </si>
  <si>
    <t>Occupied No Notice</t>
  </si>
  <si>
    <t>Vuong, Hao</t>
  </si>
  <si>
    <t>Resident</t>
  </si>
  <si>
    <t>Rent</t>
  </si>
  <si>
    <t>354075676</t>
  </si>
  <si>
    <t>04/01/2025</t>
  </si>
  <si>
    <t>Charge Total:</t>
  </si>
  <si>
    <t>26-26306</t>
  </si>
  <si>
    <t>1 bed / 1 bath a1</t>
  </si>
  <si>
    <t>Occupied No Notice</t>
  </si>
  <si>
    <t>Sarduy, Deysel</t>
  </si>
  <si>
    <t>Resident</t>
  </si>
  <si>
    <t>Rent</t>
  </si>
  <si>
    <t>354075836</t>
  </si>
  <si>
    <t>04/01/2025</t>
  </si>
  <si>
    <t>Charge Total:</t>
  </si>
  <si>
    <t>26-26307</t>
  </si>
  <si>
    <t>1 bed / 1 bath a1</t>
  </si>
  <si>
    <t>Occupied No Notice</t>
  </si>
  <si>
    <t>Alexander, Nina</t>
  </si>
  <si>
    <t>Resident</t>
  </si>
  <si>
    <t>Rent</t>
  </si>
  <si>
    <t>354075732</t>
  </si>
  <si>
    <t>04/01/2025</t>
  </si>
  <si>
    <t>Charge Total:</t>
  </si>
  <si>
    <t>26-26308</t>
  </si>
  <si>
    <t>1 bed / 1 bath a1</t>
  </si>
  <si>
    <t>Occupied No Notice</t>
  </si>
  <si>
    <t>White, Tony</t>
  </si>
  <si>
    <t>Resident</t>
  </si>
  <si>
    <t>Rent</t>
  </si>
  <si>
    <t>354075788</t>
  </si>
  <si>
    <t>04/01/2025</t>
  </si>
  <si>
    <t>Renters Insurance Fine</t>
  </si>
  <si>
    <t>354041678</t>
  </si>
  <si>
    <t>04/01/2025</t>
  </si>
  <si>
    <t>Charge Total:</t>
  </si>
  <si>
    <t>Cricket Hollow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</si>
  <si>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</si>
  <si>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</si>
  <si>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</si>
  <si>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</si>
  <si>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</si>
  <si>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</si>
  <si>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</si>
  <si>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</si>
  <si>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</si>
  <si>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</si>
  <si>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</si>
  <si>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</si>
  <si>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</si>
  <si>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</si>
  <si>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</si>
  <si>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</si>
  <si>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Cricket Hollow Apartments</t>
  </si>
  <si>
    <t>Notice Unrented</t>
  </si>
  <si>
    <t>Cricket Hollow Apartments</t>
  </si>
  <si>
    <t>Total Occupied Units</t>
  </si>
  <si>
    <t>Vacant Rented Ready</t>
  </si>
  <si>
    <t>Cricket Hollow Apartments</t>
  </si>
  <si>
    <t>Vacant Rented Not Ready</t>
  </si>
  <si>
    <t>Cricket Hollow Apartments</t>
  </si>
  <si>
    <t>Vacant Unrented Ready</t>
  </si>
  <si>
    <t>Cricket Hollow Apartments</t>
  </si>
  <si>
    <t>Vacant Unrented Not Ready</t>
  </si>
  <si>
    <t>Cricket Hollow Apartments</t>
  </si>
  <si>
    <t>Total Vacant Units</t>
  </si>
  <si>
    <t>Total Rentable Units</t>
  </si>
  <si>
    <t>Excluded - Down Unit</t>
  </si>
  <si>
    <t>Cricket Hollow Apartments</t>
  </si>
  <si>
    <t xml:space="preserve"> Total Excluded Units</t>
  </si>
  <si>
    <t xml:space="preserve"> Total Units</t>
  </si>
  <si>
    <t>Charge Code Summary</t>
  </si>
  <si>
    <t>Charge Code</t>
  </si>
  <si>
    <t>Scheduled</t>
  </si>
  <si>
    <t>Ledger: Resident</t>
  </si>
  <si>
    <t>Administration Fee</t>
  </si>
  <si>
    <t>Amenity Rent</t>
  </si>
  <si>
    <t>Application Fee</t>
  </si>
  <si>
    <t>Bounced Check Fee</t>
  </si>
  <si>
    <t>Concession-Partial Employee</t>
  </si>
  <si>
    <t>Concession-Resident</t>
  </si>
  <si>
    <t>Court Fees</t>
  </si>
  <si>
    <t>Damages</t>
  </si>
  <si>
    <t>Early Termination Fee</t>
  </si>
  <si>
    <t>Electric Charge/Reimbursement</t>
  </si>
  <si>
    <t>Key Charge</t>
  </si>
  <si>
    <t>Late Fee</t>
  </si>
  <si>
    <t>Month-to-Month Fee</t>
  </si>
  <si>
    <t>Month to Month Rent</t>
  </si>
  <si>
    <t>Pet Charge</t>
  </si>
  <si>
    <t>Rent</t>
  </si>
  <si>
    <t>Renters Insurance Fine</t>
  </si>
  <si>
    <t>Transfer Fee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</si>
  <si>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</si>
  <si>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</si>
  <si>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</si>
  <si>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</si>
  <si>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</si>
  <si>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</si>
  <si>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</si>
  <si>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</si>
  <si>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</si>
  <si>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</si>
  <si>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</si>
  <si>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</si>
  <si>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</si>
  <si>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</si>
  <si>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</si>
  <si>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</si>
  <si>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</si>
  <si>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</si>
  <si>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</si>
  <si>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</si>
  <si>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14-14104</t>
  </si>
  <si>
    <t>2 bed/1 bath b1</t>
  </si>
  <si>
    <t>Vacant Rented Not Ready</t>
  </si>
  <si>
    <t>Ibar, Ana</t>
  </si>
  <si>
    <t>Resident</t>
  </si>
  <si>
    <t>Amenity Rent</t>
  </si>
  <si>
    <t>Rent</t>
  </si>
  <si>
    <t>Application Fee</t>
  </si>
  <si>
    <t>354445455</t>
  </si>
  <si>
    <t>04/05/2025</t>
  </si>
  <si>
    <t>Application Fee</t>
  </si>
  <si>
    <t>354444925</t>
  </si>
  <si>
    <t>04/05/2025</t>
  </si>
  <si>
    <t>Charge Total:</t>
  </si>
  <si>
    <t>19-19201</t>
  </si>
  <si>
    <t>1 bed / 1 bath MR a3</t>
  </si>
  <si>
    <t>Vacant Rented Ready</t>
  </si>
  <si>
    <t>Macedo-Abelardo, Rocio</t>
  </si>
  <si>
    <t>Resident</t>
  </si>
  <si>
    <t>Rent</t>
  </si>
  <si>
    <t>Application Fee</t>
  </si>
  <si>
    <t>354445679</t>
  </si>
  <si>
    <t>04/05/2025</t>
  </si>
  <si>
    <t>Application Fee</t>
  </si>
  <si>
    <t>354445296</t>
  </si>
  <si>
    <t>04/05/2025</t>
  </si>
  <si>
    <t>Charge Total:</t>
  </si>
  <si>
    <t>Cricket Hollow Apartments Total:</t>
  </si>
  <si>
    <t>Rent Roll Valencedocs</t>
  </si>
  <si>
    <t>Deer Oaks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</si>
  <si>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</si>
  <si>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</si>
  <si>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</si>
  <si>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</si>
  <si>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</si>
  <si>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</si>
  <si>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</si>
  <si>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</si>
  <si>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</si>
  <si>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</si>
  <si>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</si>
  <si>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</si>
  <si>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</si>
  <si>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</si>
  <si>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</si>
  <si>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</si>
  <si>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</si>
  <si>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</si>
  <si>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</si>
  <si>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</si>
  <si>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01-0101</t>
  </si>
  <si>
    <t>A3</t>
  </si>
  <si>
    <t>Occupied No Notice</t>
  </si>
  <si>
    <t>Marshall, Kathryn</t>
  </si>
  <si>
    <t>Resident</t>
  </si>
  <si>
    <t>Amenity Rent</t>
  </si>
  <si>
    <t>354075222</t>
  </si>
  <si>
    <t>04/01/2025</t>
  </si>
  <si>
    <t>Month to Month Rent</t>
  </si>
  <si>
    <t>354075062</t>
  </si>
  <si>
    <t>04/01/2025</t>
  </si>
  <si>
    <t>Month-to-Month Fee</t>
  </si>
  <si>
    <t>354075169</t>
  </si>
  <si>
    <t>04/01/2025</t>
  </si>
  <si>
    <t>Charge Total:</t>
  </si>
  <si>
    <t>01-0102</t>
  </si>
  <si>
    <t>B3</t>
  </si>
  <si>
    <t>Notice Unrented</t>
  </si>
  <si>
    <t>Gutierrez, Manuel</t>
  </si>
  <si>
    <t>Resident</t>
  </si>
  <si>
    <t>Amenity Rent</t>
  </si>
  <si>
    <t>354075122</t>
  </si>
  <si>
    <t>04/01/2025</t>
  </si>
  <si>
    <t>Rent</t>
  </si>
  <si>
    <t>354075267</t>
  </si>
  <si>
    <t>04/01/2025</t>
  </si>
  <si>
    <t>Late Fee</t>
  </si>
  <si>
    <t>354401722</t>
  </si>
  <si>
    <t>04/04/2025</t>
  </si>
  <si>
    <t>Charge Total:</t>
  </si>
  <si>
    <t>01-0103</t>
  </si>
  <si>
    <t>A3</t>
  </si>
  <si>
    <t>Occupied No Notice</t>
  </si>
  <si>
    <t>Jones, Howard</t>
  </si>
  <si>
    <t>Resident</t>
  </si>
  <si>
    <t>Amenity Rent</t>
  </si>
  <si>
    <t>354074963</t>
  </si>
  <si>
    <t>04/01/2025</t>
  </si>
  <si>
    <t>Rent</t>
  </si>
  <si>
    <t>354075317</t>
  </si>
  <si>
    <t>04/01/2025</t>
  </si>
  <si>
    <t>Charge Total:</t>
  </si>
  <si>
    <t>01-0104</t>
  </si>
  <si>
    <t>B3</t>
  </si>
  <si>
    <t>Occupied No Notice</t>
  </si>
  <si>
    <t>Martinez, Amber</t>
  </si>
  <si>
    <t>Resident</t>
  </si>
  <si>
    <t>Amenity Rent</t>
  </si>
  <si>
    <t>354074987</t>
  </si>
  <si>
    <t>04/01/2025</t>
  </si>
  <si>
    <t>Rent</t>
  </si>
  <si>
    <t>354075124</t>
  </si>
  <si>
    <t>04/01/2025</t>
  </si>
  <si>
    <t>Charge Total:</t>
  </si>
  <si>
    <t>01-0105</t>
  </si>
  <si>
    <t>A3</t>
  </si>
  <si>
    <t>Occupied No Notice</t>
  </si>
  <si>
    <t>Acosta, Austin</t>
  </si>
  <si>
    <t>Resident</t>
  </si>
  <si>
    <t>Amenity Rent</t>
  </si>
  <si>
    <t>354075181</t>
  </si>
  <si>
    <t>04/01/2025</t>
  </si>
  <si>
    <t>Rent</t>
  </si>
  <si>
    <t>354075283</t>
  </si>
  <si>
    <t>04/01/2025</t>
  </si>
  <si>
    <t>Charge Total:</t>
  </si>
  <si>
    <t>01-0106</t>
  </si>
  <si>
    <t>B3</t>
  </si>
  <si>
    <t>Occupied No Notice</t>
  </si>
  <si>
    <t>Munoz, Jason</t>
  </si>
  <si>
    <t>Resident</t>
  </si>
  <si>
    <t>Amenity Rent</t>
  </si>
  <si>
    <t>354075282</t>
  </si>
  <si>
    <t>04/01/2025</t>
  </si>
  <si>
    <t>Rent</t>
  </si>
  <si>
    <t>354074946</t>
  </si>
  <si>
    <t>04/01/2025</t>
  </si>
  <si>
    <t>Charge Total:</t>
  </si>
  <si>
    <t>01-0107</t>
  </si>
  <si>
    <t>A3</t>
  </si>
  <si>
    <t>Occupied No Notice</t>
  </si>
  <si>
    <t>Casas, Ray</t>
  </si>
  <si>
    <t>Resident</t>
  </si>
  <si>
    <t>Amenity Rent</t>
  </si>
  <si>
    <t>354075042</t>
  </si>
  <si>
    <t>04/01/2025</t>
  </si>
  <si>
    <t>Rent</t>
  </si>
  <si>
    <t>354075159</t>
  </si>
  <si>
    <t>04/01/2025</t>
  </si>
  <si>
    <t>Charge Total:</t>
  </si>
  <si>
    <t>01-0108</t>
  </si>
  <si>
    <t>B3</t>
  </si>
  <si>
    <t>Occupied No Notice</t>
  </si>
  <si>
    <t>Martin, Carmen</t>
  </si>
  <si>
    <t>Resident</t>
  </si>
  <si>
    <t>Amenity Rent</t>
  </si>
  <si>
    <t>354075218</t>
  </si>
  <si>
    <t>04/01/2025</t>
  </si>
  <si>
    <t>Rent</t>
  </si>
  <si>
    <t>354075309</t>
  </si>
  <si>
    <t>04/01/2025</t>
  </si>
  <si>
    <t>Charge Total:</t>
  </si>
  <si>
    <t>02-0201</t>
  </si>
  <si>
    <t>B2</t>
  </si>
  <si>
    <t>Occupied No Notice</t>
  </si>
  <si>
    <t>Luna, Guadalupe</t>
  </si>
  <si>
    <t>Resident</t>
  </si>
  <si>
    <t>Rent</t>
  </si>
  <si>
    <t>354075171</t>
  </si>
  <si>
    <t>04/01/2025</t>
  </si>
  <si>
    <t>Charge Total:</t>
  </si>
  <si>
    <t>02-0202</t>
  </si>
  <si>
    <t>B2</t>
  </si>
  <si>
    <t>Occupied No Notice</t>
  </si>
  <si>
    <t>Navinna Kottage, Dona Yasodha</t>
  </si>
  <si>
    <t>Resident</t>
  </si>
  <si>
    <t>Amenity Rent</t>
  </si>
  <si>
    <t>354075203</t>
  </si>
  <si>
    <t>04/01/2025</t>
  </si>
  <si>
    <t>Rent</t>
  </si>
  <si>
    <t>354075098</t>
  </si>
  <si>
    <t>04/01/2025</t>
  </si>
  <si>
    <t>Concession-Resident</t>
  </si>
  <si>
    <t>354075015</t>
  </si>
  <si>
    <t>04/01/2025</t>
  </si>
  <si>
    <t>Charge Total:</t>
  </si>
  <si>
    <t>02-0203</t>
  </si>
  <si>
    <t>B2</t>
  </si>
  <si>
    <t>Occupied No Notice</t>
  </si>
  <si>
    <t>Deleon, Guillermo</t>
  </si>
  <si>
    <t>Resident</t>
  </si>
  <si>
    <t>Rent</t>
  </si>
  <si>
    <t>354075310</t>
  </si>
  <si>
    <t>04/01/2025</t>
  </si>
  <si>
    <t>Charge Total:</t>
  </si>
  <si>
    <t>02-0204</t>
  </si>
  <si>
    <t>B2</t>
  </si>
  <si>
    <t>Occupied No Notice</t>
  </si>
  <si>
    <t>Martinez, Omar</t>
  </si>
  <si>
    <t>Resident</t>
  </si>
  <si>
    <t>Amenity Rent</t>
  </si>
  <si>
    <t>354075025</t>
  </si>
  <si>
    <t>04/01/2025</t>
  </si>
  <si>
    <t>Rent</t>
  </si>
  <si>
    <t>354075296</t>
  </si>
  <si>
    <t>04/01/2025</t>
  </si>
  <si>
    <t>Pet Charge</t>
  </si>
  <si>
    <t>354074996</t>
  </si>
  <si>
    <t>04/01/2025</t>
  </si>
  <si>
    <t>Charge Total:</t>
  </si>
  <si>
    <t>02-0205</t>
  </si>
  <si>
    <t>B2</t>
  </si>
  <si>
    <t>Occupied No Notice</t>
  </si>
  <si>
    <t>Salazar-Nunez, Bianka</t>
  </si>
  <si>
    <t>Resident</t>
  </si>
  <si>
    <t>Amenity Rent</t>
  </si>
  <si>
    <t>354119297</t>
  </si>
  <si>
    <t>04/01/2025</t>
  </si>
  <si>
    <t>Rent</t>
  </si>
  <si>
    <t>354119296</t>
  </si>
  <si>
    <t>04/01/2025</t>
  </si>
  <si>
    <t>Renters Insurance Fine</t>
  </si>
  <si>
    <t>354119301</t>
  </si>
  <si>
    <t>04/01/2025</t>
  </si>
  <si>
    <t>Charge Total:</t>
  </si>
  <si>
    <t>02-0206</t>
  </si>
  <si>
    <t>B2</t>
  </si>
  <si>
    <t>Occupied No Notice</t>
  </si>
  <si>
    <t>Cichon, David</t>
  </si>
  <si>
    <t>Resident</t>
  </si>
  <si>
    <t>Amenity Rent</t>
  </si>
  <si>
    <t>354074982</t>
  </si>
  <si>
    <t>04/01/2025</t>
  </si>
  <si>
    <t>Rent</t>
  </si>
  <si>
    <t>354075219</t>
  </si>
  <si>
    <t>04/01/2025</t>
  </si>
  <si>
    <t>Charge Total:</t>
  </si>
  <si>
    <t>02-0207</t>
  </si>
  <si>
    <t>B2</t>
  </si>
  <si>
    <t>Occupied No Notice</t>
  </si>
  <si>
    <t>Rosales, Vivian</t>
  </si>
  <si>
    <t>Resident</t>
  </si>
  <si>
    <t>Amenity Rent</t>
  </si>
  <si>
    <t>354075192</t>
  </si>
  <si>
    <t>04/01/2025</t>
  </si>
  <si>
    <t>Rent</t>
  </si>
  <si>
    <t>354075240</t>
  </si>
  <si>
    <t>04/01/2025</t>
  </si>
  <si>
    <t>Charge Total:</t>
  </si>
  <si>
    <t>02-0208</t>
  </si>
  <si>
    <t>B2</t>
  </si>
  <si>
    <t>Occupied No Notice</t>
  </si>
  <si>
    <t>Silvas, Alexandra</t>
  </si>
  <si>
    <t>Resident</t>
  </si>
  <si>
    <t>Rent</t>
  </si>
  <si>
    <t>354075316</t>
  </si>
  <si>
    <t>04/01/2025</t>
  </si>
  <si>
    <t>Charge Total:</t>
  </si>
  <si>
    <t>03-0301</t>
  </si>
  <si>
    <t>A3</t>
  </si>
  <si>
    <t>Occupied No Notice</t>
  </si>
  <si>
    <t>Deshotels, Matthew (Matt)</t>
  </si>
  <si>
    <t>Resident</t>
  </si>
  <si>
    <t>Amenity Rent</t>
  </si>
  <si>
    <t>354074968</t>
  </si>
  <si>
    <t>04/01/2025</t>
  </si>
  <si>
    <t>Rent</t>
  </si>
  <si>
    <t>354075297</t>
  </si>
  <si>
    <t>04/01/2025</t>
  </si>
  <si>
    <t>Charge Total:</t>
  </si>
  <si>
    <t>03-0302</t>
  </si>
  <si>
    <t>B3</t>
  </si>
  <si>
    <t>Occupied No Notice</t>
  </si>
  <si>
    <t>Jones, Daiyllion</t>
  </si>
  <si>
    <t>Resident</t>
  </si>
  <si>
    <t>Amenity Rent</t>
  </si>
  <si>
    <t>354075054</t>
  </si>
  <si>
    <t>04/01/2025</t>
  </si>
  <si>
    <t>Rent</t>
  </si>
  <si>
    <t>354074974</t>
  </si>
  <si>
    <t>04/01/2025</t>
  </si>
  <si>
    <t>Late Fee</t>
  </si>
  <si>
    <t>354401724</t>
  </si>
  <si>
    <t>04/04/2025</t>
  </si>
  <si>
    <t>Charge Total:</t>
  </si>
  <si>
    <t>03-0303</t>
  </si>
  <si>
    <t>A3</t>
  </si>
  <si>
    <t>Occupied No Notice</t>
  </si>
  <si>
    <t>MENCHACA, AMIE</t>
  </si>
  <si>
    <t>Resident</t>
  </si>
  <si>
    <t>Amenity Rent</t>
  </si>
  <si>
    <t>354075070</t>
  </si>
  <si>
    <t>04/01/2025</t>
  </si>
  <si>
    <t>Rent</t>
  </si>
  <si>
    <t>354075264</t>
  </si>
  <si>
    <t>04/01/2025</t>
  </si>
  <si>
    <t>Charge Total:</t>
  </si>
  <si>
    <t>03-0304</t>
  </si>
  <si>
    <t>B3</t>
  </si>
  <si>
    <t>Occupied No Notice</t>
  </si>
  <si>
    <t>Henn, Jason</t>
  </si>
  <si>
    <t>Resident</t>
  </si>
  <si>
    <t>Amenity Rent</t>
  </si>
  <si>
    <t>354075231</t>
  </si>
  <si>
    <t>04/01/2025</t>
  </si>
  <si>
    <t>Rent</t>
  </si>
  <si>
    <t>354075298</t>
  </si>
  <si>
    <t>04/01/2025</t>
  </si>
  <si>
    <t>Charge Total:</t>
  </si>
  <si>
    <t>03-0305</t>
  </si>
  <si>
    <t>A3</t>
  </si>
  <si>
    <t>Occupied No Notice</t>
  </si>
  <si>
    <t>Rodriguez, Erica</t>
  </si>
  <si>
    <t>Resident</t>
  </si>
  <si>
    <t>Rent</t>
  </si>
  <si>
    <t>354075064</t>
  </si>
  <si>
    <t>04/01/2025</t>
  </si>
  <si>
    <t>Late Fee</t>
  </si>
  <si>
    <t>354401707</t>
  </si>
  <si>
    <t>04/04/2025</t>
  </si>
  <si>
    <t>Charge Total:</t>
  </si>
  <si>
    <t>03-0306</t>
  </si>
  <si>
    <t>B3</t>
  </si>
  <si>
    <t>Occupied No Notice</t>
  </si>
  <si>
    <t>Esquivel, Rosa Linda</t>
  </si>
  <si>
    <t>Resident</t>
  </si>
  <si>
    <t>Amenity Rent</t>
  </si>
  <si>
    <t>354075028</t>
  </si>
  <si>
    <t>04/01/2025</t>
  </si>
  <si>
    <t>Month to Month Rent</t>
  </si>
  <si>
    <t>354075302</t>
  </si>
  <si>
    <t>04/01/2025</t>
  </si>
  <si>
    <t>Month-to-Month Fee</t>
  </si>
  <si>
    <t>354075120</t>
  </si>
  <si>
    <t>04/01/2025</t>
  </si>
  <si>
    <t>Charge Total:</t>
  </si>
  <si>
    <t>03-0307</t>
  </si>
  <si>
    <t>A3</t>
  </si>
  <si>
    <t>Notice Rented</t>
  </si>
  <si>
    <t>Rodriguez, Gloria</t>
  </si>
  <si>
    <t>Resident</t>
  </si>
  <si>
    <t>Rent</t>
  </si>
  <si>
    <t>354075241</t>
  </si>
  <si>
    <t>04/01/2025</t>
  </si>
  <si>
    <t>Charge Total:</t>
  </si>
  <si>
    <t>03-0308</t>
  </si>
  <si>
    <t>B3</t>
  </si>
  <si>
    <t>Occupied No Notice</t>
  </si>
  <si>
    <t>Parker, Lauren</t>
  </si>
  <si>
    <t>Resident</t>
  </si>
  <si>
    <t>Amenity Rent</t>
  </si>
  <si>
    <t>354075075</t>
  </si>
  <si>
    <t>04/01/2025</t>
  </si>
  <si>
    <t>Rent</t>
  </si>
  <si>
    <t>354075164</t>
  </si>
  <si>
    <t>04/01/2025</t>
  </si>
  <si>
    <t>Pet Charge</t>
  </si>
  <si>
    <t>354075324</t>
  </si>
  <si>
    <t>04/01/2025</t>
  </si>
  <si>
    <t>Charge Total:</t>
  </si>
  <si>
    <t>04-0401</t>
  </si>
  <si>
    <t>A2</t>
  </si>
  <si>
    <t>Occupied No Notice</t>
  </si>
  <si>
    <t>Garcia, Dynasty</t>
  </si>
  <si>
    <t>Resident</t>
  </si>
  <si>
    <t>Amenity Rent</t>
  </si>
  <si>
    <t>354075119</t>
  </si>
  <si>
    <t>04/01/2025</t>
  </si>
  <si>
    <t>Rent</t>
  </si>
  <si>
    <t>354075011</t>
  </si>
  <si>
    <t>04/01/2025</t>
  </si>
  <si>
    <t>Charge Total:</t>
  </si>
  <si>
    <t>04-0402</t>
  </si>
  <si>
    <t>A2</t>
  </si>
  <si>
    <t>Occupied No Notice</t>
  </si>
  <si>
    <t>Popham, Guillermo</t>
  </si>
  <si>
    <t>Resident</t>
  </si>
  <si>
    <t>Rent</t>
  </si>
  <si>
    <t>354075290</t>
  </si>
  <si>
    <t>04/01/2025</t>
  </si>
  <si>
    <t>Charge Total:</t>
  </si>
  <si>
    <t>04-0403</t>
  </si>
  <si>
    <t>A2</t>
  </si>
  <si>
    <t>Occupied No Notice</t>
  </si>
  <si>
    <t>Pearce, Matthew</t>
  </si>
  <si>
    <t>Resident</t>
  </si>
  <si>
    <t>Amenity Rent</t>
  </si>
  <si>
    <t>354074941</t>
  </si>
  <si>
    <t>04/01/2025</t>
  </si>
  <si>
    <t>Month to Month Rent</t>
  </si>
  <si>
    <t>354075048</t>
  </si>
  <si>
    <t>04/01/2025</t>
  </si>
  <si>
    <t>Late Fee</t>
  </si>
  <si>
    <t>354401713</t>
  </si>
  <si>
    <t>04/04/2025</t>
  </si>
  <si>
    <t>Month-to-Month Fee</t>
  </si>
  <si>
    <t>354075335</t>
  </si>
  <si>
    <t>04/01/2025</t>
  </si>
  <si>
    <t>Renters Insurance Fine</t>
  </si>
  <si>
    <t>354041643</t>
  </si>
  <si>
    <t>04/01/2025</t>
  </si>
  <si>
    <t>Charge Total:</t>
  </si>
  <si>
    <t>04-0404</t>
  </si>
  <si>
    <t>A2</t>
  </si>
  <si>
    <t>Vacant Unrented Not Ready</t>
  </si>
  <si>
    <t>-- Vacant --</t>
  </si>
  <si>
    <t>-</t>
  </si>
  <si>
    <t>Charge Total:</t>
  </si>
  <si>
    <t>04-0405</t>
  </si>
  <si>
    <t>A2</t>
  </si>
  <si>
    <t>Occupied No Notice</t>
  </si>
  <si>
    <t>Gonzalez-Corchado, Tanisha</t>
  </si>
  <si>
    <t>Resident</t>
  </si>
  <si>
    <t>Amenity Rent</t>
  </si>
  <si>
    <t>354075005</t>
  </si>
  <si>
    <t>04/01/2025</t>
  </si>
  <si>
    <t>Rent</t>
  </si>
  <si>
    <t>354075259</t>
  </si>
  <si>
    <t>04/01/2025</t>
  </si>
  <si>
    <t>Charge Total:</t>
  </si>
  <si>
    <t>04-0406</t>
  </si>
  <si>
    <t>A2</t>
  </si>
  <si>
    <t>Occupied No Notice</t>
  </si>
  <si>
    <t>Sanchez, Aaron</t>
  </si>
  <si>
    <t>Resident</t>
  </si>
  <si>
    <t>Amenity Rent</t>
  </si>
  <si>
    <t>354075100</t>
  </si>
  <si>
    <t>04/01/2025</t>
  </si>
  <si>
    <t>Rent</t>
  </si>
  <si>
    <t>354075066</t>
  </si>
  <si>
    <t>04/01/2025</t>
  </si>
  <si>
    <t>Charge Total:</t>
  </si>
  <si>
    <t>04-0407</t>
  </si>
  <si>
    <t>A2</t>
  </si>
  <si>
    <t>Occupied No Notice</t>
  </si>
  <si>
    <t>Clifton, Marchel</t>
  </si>
  <si>
    <t>Resident</t>
  </si>
  <si>
    <t>Amenity Rent</t>
  </si>
  <si>
    <t>354075147</t>
  </si>
  <si>
    <t>04/01/2025</t>
  </si>
  <si>
    <t>Rent</t>
  </si>
  <si>
    <t>354075201</t>
  </si>
  <si>
    <t>04/01/2025</t>
  </si>
  <si>
    <t>Charge Total:</t>
  </si>
  <si>
    <t>04-0408</t>
  </si>
  <si>
    <t>A2</t>
  </si>
  <si>
    <t>Occupied No Notice</t>
  </si>
  <si>
    <t>Valente, Manolo</t>
  </si>
  <si>
    <t>Resident</t>
  </si>
  <si>
    <t>Rent</t>
  </si>
  <si>
    <t>354075088</t>
  </si>
  <si>
    <t>04/01/2025</t>
  </si>
  <si>
    <t>Late Fee</t>
  </si>
  <si>
    <t>354401733</t>
  </si>
  <si>
    <t>04/04/2025</t>
  </si>
  <si>
    <t>Charge Total:</t>
  </si>
  <si>
    <t>05-0501</t>
  </si>
  <si>
    <t>A2</t>
  </si>
  <si>
    <t>Occupied No Notice</t>
  </si>
  <si>
    <t>Pena, Miguel</t>
  </si>
  <si>
    <t>Resident</t>
  </si>
  <si>
    <t>Amenity Rent</t>
  </si>
  <si>
    <t>354075010</t>
  </si>
  <si>
    <t>04/01/2025</t>
  </si>
  <si>
    <t>Rent</t>
  </si>
  <si>
    <t>354075174</t>
  </si>
  <si>
    <t>04/01/2025</t>
  </si>
  <si>
    <t>Charge Total:</t>
  </si>
  <si>
    <t>05-0502</t>
  </si>
  <si>
    <t>A2</t>
  </si>
  <si>
    <t>Occupied No Notice</t>
  </si>
  <si>
    <t>Gipson, Cory</t>
  </si>
  <si>
    <t>Resident</t>
  </si>
  <si>
    <t>Rent</t>
  </si>
  <si>
    <t>354075009</t>
  </si>
  <si>
    <t>04/01/2025</t>
  </si>
  <si>
    <t>Charge Total:</t>
  </si>
  <si>
    <t>05-0503</t>
  </si>
  <si>
    <t>A2</t>
  </si>
  <si>
    <t>Occupied No Notice</t>
  </si>
  <si>
    <t>Gonzales, Felix</t>
  </si>
  <si>
    <t>Resident</t>
  </si>
  <si>
    <t>Month to Month Rent</t>
  </si>
  <si>
    <t>354074955</t>
  </si>
  <si>
    <t>04/01/2025</t>
  </si>
  <si>
    <t>Concession-Partial Employee</t>
  </si>
  <si>
    <t>354075284</t>
  </si>
  <si>
    <t>04/01/2025</t>
  </si>
  <si>
    <t>Charge Total:</t>
  </si>
  <si>
    <t>05-0504</t>
  </si>
  <si>
    <t>A2</t>
  </si>
  <si>
    <t>Occupied No Notice</t>
  </si>
  <si>
    <t>Lopez, Francisco</t>
  </si>
  <si>
    <t>Resident</t>
  </si>
  <si>
    <t>Rent</t>
  </si>
  <si>
    <t>354074986</t>
  </si>
  <si>
    <t>04/01/2025</t>
  </si>
  <si>
    <t>Late Fee</t>
  </si>
  <si>
    <t>354401718</t>
  </si>
  <si>
    <t>04/04/2025</t>
  </si>
  <si>
    <t>Renters Insurance Fine</t>
  </si>
  <si>
    <t>354041806</t>
  </si>
  <si>
    <t>04/01/2025</t>
  </si>
  <si>
    <t>Charge Total:</t>
  </si>
  <si>
    <t>05-0505</t>
  </si>
  <si>
    <t>A2</t>
  </si>
  <si>
    <t>Occupied No Notice</t>
  </si>
  <si>
    <t>Colbert, Lorena</t>
  </si>
  <si>
    <t>Resident</t>
  </si>
  <si>
    <t>Rent</t>
  </si>
  <si>
    <t>354075303</t>
  </si>
  <si>
    <t>04/01/2025</t>
  </si>
  <si>
    <t>Charge Total:</t>
  </si>
  <si>
    <t>05-0506</t>
  </si>
  <si>
    <t>A2</t>
  </si>
  <si>
    <t>Occupied No Notice</t>
  </si>
  <si>
    <t>Salinas, Emilio</t>
  </si>
  <si>
    <t>Resident</t>
  </si>
  <si>
    <t>Amenity Rent</t>
  </si>
  <si>
    <t>354075221</t>
  </si>
  <si>
    <t>04/01/2025</t>
  </si>
  <si>
    <t>Rent</t>
  </si>
  <si>
    <t>354075151</t>
  </si>
  <si>
    <t>04/01/2025</t>
  </si>
  <si>
    <t>Late Fee</t>
  </si>
  <si>
    <t>354401715</t>
  </si>
  <si>
    <t>04/04/2025</t>
  </si>
  <si>
    <t>Charge Total:</t>
  </si>
  <si>
    <t>05-0507</t>
  </si>
  <si>
    <t>A2</t>
  </si>
  <si>
    <t>Notice Unrented</t>
  </si>
  <si>
    <t>Perales, Sarah</t>
  </si>
  <si>
    <t>Resident</t>
  </si>
  <si>
    <t>Amenity Rent</t>
  </si>
  <si>
    <t>354075082</t>
  </si>
  <si>
    <t>04/01/2025</t>
  </si>
  <si>
    <t>Rent</t>
  </si>
  <si>
    <t>354075300</t>
  </si>
  <si>
    <t>04/01/2025</t>
  </si>
  <si>
    <t>Charge Total:</t>
  </si>
  <si>
    <t>05-0508</t>
  </si>
  <si>
    <t>A2</t>
  </si>
  <si>
    <t>Occupied No Notice</t>
  </si>
  <si>
    <t>Alvarado, Carmen</t>
  </si>
  <si>
    <t>Resident</t>
  </si>
  <si>
    <t>Amenity Rent</t>
  </si>
  <si>
    <t>354075108</t>
  </si>
  <si>
    <t>04/01/2025</t>
  </si>
  <si>
    <t>Rent</t>
  </si>
  <si>
    <t>354075118</t>
  </si>
  <si>
    <t>04/01/2025</t>
  </si>
  <si>
    <t>Renters Insurance Fine</t>
  </si>
  <si>
    <t>354041476</t>
  </si>
  <si>
    <t>04/01/2025</t>
  </si>
  <si>
    <t>Charge Total:</t>
  </si>
  <si>
    <t>06-0601</t>
  </si>
  <si>
    <t>A2</t>
  </si>
  <si>
    <t>Occupied No Notice</t>
  </si>
  <si>
    <t>Mcdaniel, Michael</t>
  </si>
  <si>
    <t>Resident</t>
  </si>
  <si>
    <t>Amenity Rent</t>
  </si>
  <si>
    <t>354075196</t>
  </si>
  <si>
    <t>04/01/2025</t>
  </si>
  <si>
    <t>Rent</t>
  </si>
  <si>
    <t>354075162</t>
  </si>
  <si>
    <t>04/01/2025</t>
  </si>
  <si>
    <t>Charge Total:</t>
  </si>
  <si>
    <t>06-0602</t>
  </si>
  <si>
    <t>A2</t>
  </si>
  <si>
    <t>Occupied No Notice</t>
  </si>
  <si>
    <t>Ellington, Stephen</t>
  </si>
  <si>
    <t>Resident</t>
  </si>
  <si>
    <t>Rent</t>
  </si>
  <si>
    <t>354075277</t>
  </si>
  <si>
    <t>04/01/2025</t>
  </si>
  <si>
    <t>Charge Total:</t>
  </si>
  <si>
    <t>06-0603</t>
  </si>
  <si>
    <t>A2</t>
  </si>
  <si>
    <t>Occupied No Notice</t>
  </si>
  <si>
    <t>Goerges, Teresa</t>
  </si>
  <si>
    <t>Resident</t>
  </si>
  <si>
    <t>Rent</t>
  </si>
  <si>
    <t>354075072</t>
  </si>
  <si>
    <t>04/01/2025</t>
  </si>
  <si>
    <t>Charge Total:</t>
  </si>
  <si>
    <t>06-0604</t>
  </si>
  <si>
    <t>A2</t>
  </si>
  <si>
    <t>Occupied No Notice</t>
  </si>
  <si>
    <t>Fortune, Christopher</t>
  </si>
  <si>
    <t>Resident</t>
  </si>
  <si>
    <t>Amenity Rent</t>
  </si>
  <si>
    <t>354075326</t>
  </si>
  <si>
    <t>04/01/2025</t>
  </si>
  <si>
    <t>Rent</t>
  </si>
  <si>
    <t>354075332</t>
  </si>
  <si>
    <t>04/01/2025</t>
  </si>
  <si>
    <t>Renters Insurance Fine</t>
  </si>
  <si>
    <t>354041711</t>
  </si>
  <si>
    <t>04/01/2025</t>
  </si>
  <si>
    <t>Charge Total:</t>
  </si>
  <si>
    <t>06-0605</t>
  </si>
  <si>
    <t>A2</t>
  </si>
  <si>
    <t>Occupied No Notice</t>
  </si>
  <si>
    <t>Chassaigne, Robert</t>
  </si>
  <si>
    <t>Resident</t>
  </si>
  <si>
    <t>Rent</t>
  </si>
  <si>
    <t>354075212</t>
  </si>
  <si>
    <t>04/01/2025</t>
  </si>
  <si>
    <t>Charge Total:</t>
  </si>
  <si>
    <t>06-0606</t>
  </si>
  <si>
    <t>A2</t>
  </si>
  <si>
    <t>Occupied No Notice</t>
  </si>
  <si>
    <t>Mendez, Franklin</t>
  </si>
  <si>
    <t>Resident</t>
  </si>
  <si>
    <t>Amenity Rent</t>
  </si>
  <si>
    <t>354074997</t>
  </si>
  <si>
    <t>04/01/2025</t>
  </si>
  <si>
    <t>Rent</t>
  </si>
  <si>
    <t>354074939</t>
  </si>
  <si>
    <t>04/01/2025</t>
  </si>
  <si>
    <t>Renters Insurance Fine</t>
  </si>
  <si>
    <t>354041708</t>
  </si>
  <si>
    <t>04/01/2025</t>
  </si>
  <si>
    <t>Charge Total:</t>
  </si>
  <si>
    <t>06-0607</t>
  </si>
  <si>
    <t>A2</t>
  </si>
  <si>
    <t>Occupied No Notice</t>
  </si>
  <si>
    <t>Sorrels, Randy</t>
  </si>
  <si>
    <t>Resident</t>
  </si>
  <si>
    <t>Rent</t>
  </si>
  <si>
    <t>354075134</t>
  </si>
  <si>
    <t>04/01/2025</t>
  </si>
  <si>
    <t>Charge Total:</t>
  </si>
  <si>
    <t>06-0608</t>
  </si>
  <si>
    <t>A2</t>
  </si>
  <si>
    <t>Vacant Unrented Not Ready</t>
  </si>
  <si>
    <t>-- Vacant --</t>
  </si>
  <si>
    <t>-</t>
  </si>
  <si>
    <t>Charge Total:</t>
  </si>
  <si>
    <t>07-0701</t>
  </si>
  <si>
    <t>A1</t>
  </si>
  <si>
    <t>Occupied No Notice</t>
  </si>
  <si>
    <t>Sanchez, Jordyn</t>
  </si>
  <si>
    <t>Resident</t>
  </si>
  <si>
    <t>Amenity Rent</t>
  </si>
  <si>
    <t>354075136</t>
  </si>
  <si>
    <t>04/01/2025</t>
  </si>
  <si>
    <t>Rent</t>
  </si>
  <si>
    <t>354075325</t>
  </si>
  <si>
    <t>04/01/2025</t>
  </si>
  <si>
    <t>Charge Total:</t>
  </si>
  <si>
    <t>07-0702</t>
  </si>
  <si>
    <t>A1</t>
  </si>
  <si>
    <t>Occupied No Notice</t>
  </si>
  <si>
    <t>Moore, Chainey</t>
  </si>
  <si>
    <t>Resident</t>
  </si>
  <si>
    <t>Amenity Rent</t>
  </si>
  <si>
    <t>354074930</t>
  </si>
  <si>
    <t>04/01/2025</t>
  </si>
  <si>
    <t>Rent</t>
  </si>
  <si>
    <t>354075334</t>
  </si>
  <si>
    <t>04/01/2025</t>
  </si>
  <si>
    <t>Charge Total:</t>
  </si>
  <si>
    <t>07-0703</t>
  </si>
  <si>
    <t>A1</t>
  </si>
  <si>
    <t>Occupied No Notice</t>
  </si>
  <si>
    <t>Cortez, Christian</t>
  </si>
  <si>
    <t>Resident</t>
  </si>
  <si>
    <t>Amenity Rent</t>
  </si>
  <si>
    <t>354075268</t>
  </si>
  <si>
    <t>04/01/2025</t>
  </si>
  <si>
    <t>Rent</t>
  </si>
  <si>
    <t>354075248</t>
  </si>
  <si>
    <t>04/01/2025</t>
  </si>
  <si>
    <t>Late Fee</t>
  </si>
  <si>
    <t>354401720</t>
  </si>
  <si>
    <t>04/04/2025</t>
  </si>
  <si>
    <t>Renters Insurance Fine</t>
  </si>
  <si>
    <t>354041833</t>
  </si>
  <si>
    <t>04/01/2025</t>
  </si>
  <si>
    <t>Charge Total:</t>
  </si>
  <si>
    <t>07-0704</t>
  </si>
  <si>
    <t>A1</t>
  </si>
  <si>
    <t>Occupied No Notice</t>
  </si>
  <si>
    <t>Lewis, Rachel</t>
  </si>
  <si>
    <t>Resident</t>
  </si>
  <si>
    <t>Amenity Rent</t>
  </si>
  <si>
    <t>354075156</t>
  </si>
  <si>
    <t>04/01/2025</t>
  </si>
  <si>
    <t>Rent</t>
  </si>
  <si>
    <t>354075170</t>
  </si>
  <si>
    <t>04/01/2025</t>
  </si>
  <si>
    <t>Charge Total:</t>
  </si>
  <si>
    <t>07-0705</t>
  </si>
  <si>
    <t>A1</t>
  </si>
  <si>
    <t>Occupied No Notice</t>
  </si>
  <si>
    <t>Castorena, Lyna</t>
  </si>
  <si>
    <t>Resident</t>
  </si>
  <si>
    <t>Amenity Rent</t>
  </si>
  <si>
    <t>354074954</t>
  </si>
  <si>
    <t>04/01/2025</t>
  </si>
  <si>
    <t>Rent</t>
  </si>
  <si>
    <t>354075103</t>
  </si>
  <si>
    <t>04/01/2025</t>
  </si>
  <si>
    <t>Concession-Resident</t>
  </si>
  <si>
    <t>354075215</t>
  </si>
  <si>
    <t>04/01/2025</t>
  </si>
  <si>
    <t>Charge Total:</t>
  </si>
  <si>
    <t>07-0706</t>
  </si>
  <si>
    <t>A1</t>
  </si>
  <si>
    <t>Occupied No Notice</t>
  </si>
  <si>
    <t>Luna, Regino</t>
  </si>
  <si>
    <t>Resident</t>
  </si>
  <si>
    <t>Amenity Rent</t>
  </si>
  <si>
    <t>354075168</t>
  </si>
  <si>
    <t>04/01/2025</t>
  </si>
  <si>
    <t>Rent</t>
  </si>
  <si>
    <t>354074985</t>
  </si>
  <si>
    <t>04/01/2025</t>
  </si>
  <si>
    <t>Charge Total:</t>
  </si>
  <si>
    <t>07-0707</t>
  </si>
  <si>
    <t>A1</t>
  </si>
  <si>
    <t>Occupied No Notice</t>
  </si>
  <si>
    <t>Cogle, Steven</t>
  </si>
  <si>
    <t>Resident</t>
  </si>
  <si>
    <t>Amenity Rent</t>
  </si>
  <si>
    <t>354074937</t>
  </si>
  <si>
    <t>04/01/2025</t>
  </si>
  <si>
    <t>Rent</t>
  </si>
  <si>
    <t>354075195</t>
  </si>
  <si>
    <t>04/01/2025</t>
  </si>
  <si>
    <t>Late Fee</t>
  </si>
  <si>
    <t>354401732</t>
  </si>
  <si>
    <t>04/04/2025</t>
  </si>
  <si>
    <t>Pet Charge</t>
  </si>
  <si>
    <t>354075239</t>
  </si>
  <si>
    <t>04/01/2025</t>
  </si>
  <si>
    <t>Charge Total:</t>
  </si>
  <si>
    <t>07-0708</t>
  </si>
  <si>
    <t>A1</t>
  </si>
  <si>
    <t>Occupied No Notice</t>
  </si>
  <si>
    <t>Cortez, Carol</t>
  </si>
  <si>
    <t>Resident</t>
  </si>
  <si>
    <t>Rent</t>
  </si>
  <si>
    <t>354075293</t>
  </si>
  <si>
    <t>04/01/2025</t>
  </si>
  <si>
    <t>Late Fee</t>
  </si>
  <si>
    <t>354401708</t>
  </si>
  <si>
    <t>04/04/2025</t>
  </si>
  <si>
    <t>Charge Total:</t>
  </si>
  <si>
    <t>07-0709</t>
  </si>
  <si>
    <t>A1</t>
  </si>
  <si>
    <t>Occupied No Notice</t>
  </si>
  <si>
    <t>Cano, Bethany</t>
  </si>
  <si>
    <t>Resident</t>
  </si>
  <si>
    <t>Amenity Rent</t>
  </si>
  <si>
    <t>354074935</t>
  </si>
  <si>
    <t>04/01/2025</t>
  </si>
  <si>
    <t>Rent</t>
  </si>
  <si>
    <t>354075257</t>
  </si>
  <si>
    <t>04/01/2025</t>
  </si>
  <si>
    <t>Charge Total:</t>
  </si>
  <si>
    <t>07-0710</t>
  </si>
  <si>
    <t>A1</t>
  </si>
  <si>
    <t xml:space="preserve"> Excluded -Model Unit</t>
  </si>
  <si>
    <t>-- Vacant --</t>
  </si>
  <si>
    <t>-</t>
  </si>
  <si>
    <t>Charge Total:</t>
  </si>
  <si>
    <t>07-0711</t>
  </si>
  <si>
    <t>A1</t>
  </si>
  <si>
    <t>Notice Rented</t>
  </si>
  <si>
    <t>Etarock, Laura</t>
  </si>
  <si>
    <t>Resident</t>
  </si>
  <si>
    <t>Rent</t>
  </si>
  <si>
    <t>354074948</t>
  </si>
  <si>
    <t>04/01/2025</t>
  </si>
  <si>
    <t>Charge Total:</t>
  </si>
  <si>
    <t>07-0712</t>
  </si>
  <si>
    <t>A1</t>
  </si>
  <si>
    <t>Occupied No Notice</t>
  </si>
  <si>
    <t>Aguirre, Valeria</t>
  </si>
  <si>
    <t>Resident</t>
  </si>
  <si>
    <t>Rent</t>
  </si>
  <si>
    <t>354075273</t>
  </si>
  <si>
    <t>04/01/2025</t>
  </si>
  <si>
    <t>Renters Insurance Fine</t>
  </si>
  <si>
    <t>354042100</t>
  </si>
  <si>
    <t>04/01/2025</t>
  </si>
  <si>
    <t>Charge Total:</t>
  </si>
  <si>
    <t>08-0801</t>
  </si>
  <si>
    <t>A3</t>
  </si>
  <si>
    <t>Vacant Unrented Ready</t>
  </si>
  <si>
    <t>-- Vacant --</t>
  </si>
  <si>
    <t>-</t>
  </si>
  <si>
    <t>Charge Total:</t>
  </si>
  <si>
    <t>08-0802</t>
  </si>
  <si>
    <t>B3</t>
  </si>
  <si>
    <t>Occupied No Notice</t>
  </si>
  <si>
    <t>Gonzalez, Jessica</t>
  </si>
  <si>
    <t>Resident</t>
  </si>
  <si>
    <t>Rent</t>
  </si>
  <si>
    <t>354075318</t>
  </si>
  <si>
    <t>04/01/2025</t>
  </si>
  <si>
    <t>Charge Total:</t>
  </si>
  <si>
    <t>08-0803</t>
  </si>
  <si>
    <t>A3</t>
  </si>
  <si>
    <t>Occupied No Notice</t>
  </si>
  <si>
    <t>Mccord, Cayla</t>
  </si>
  <si>
    <t>Resident</t>
  </si>
  <si>
    <t>Amenity Rent</t>
  </si>
  <si>
    <t>354075229</t>
  </si>
  <si>
    <t>04/01/2025</t>
  </si>
  <si>
    <t>Rent</t>
  </si>
  <si>
    <t>354075002</t>
  </si>
  <si>
    <t>04/01/2025</t>
  </si>
  <si>
    <t>Charge Total:</t>
  </si>
  <si>
    <t>08-0804</t>
  </si>
  <si>
    <t>B3</t>
  </si>
  <si>
    <t>Vacant Unrented Not Ready</t>
  </si>
  <si>
    <t>-- Vacant --</t>
  </si>
  <si>
    <t>-</t>
  </si>
  <si>
    <t>Charge Total:</t>
  </si>
  <si>
    <t>08-0805</t>
  </si>
  <si>
    <t>A3</t>
  </si>
  <si>
    <t>Vacant Unrented Not Ready</t>
  </si>
  <si>
    <t>-- Vacant --</t>
  </si>
  <si>
    <t>-</t>
  </si>
  <si>
    <t>Charge Total:</t>
  </si>
  <si>
    <t>08-0806</t>
  </si>
  <si>
    <t>B3</t>
  </si>
  <si>
    <t>Occupied No Notice</t>
  </si>
  <si>
    <t>Datta, Shrestha</t>
  </si>
  <si>
    <t>Resident</t>
  </si>
  <si>
    <t>Amenity Rent</t>
  </si>
  <si>
    <t>354074945</t>
  </si>
  <si>
    <t>04/01/2025</t>
  </si>
  <si>
    <t>Rent</t>
  </si>
  <si>
    <t>354075314</t>
  </si>
  <si>
    <t>04/01/2025</t>
  </si>
  <si>
    <t>Charge Total:</t>
  </si>
  <si>
    <t>08-0807</t>
  </si>
  <si>
    <t>A3</t>
  </si>
  <si>
    <t>Vacant Rented Not Ready</t>
  </si>
  <si>
    <t>-- Vacant --</t>
  </si>
  <si>
    <t>-</t>
  </si>
  <si>
    <t>Charge Total:</t>
  </si>
  <si>
    <t>08-0808</t>
  </si>
  <si>
    <t>B3</t>
  </si>
  <si>
    <t>Occupied No Notice</t>
  </si>
  <si>
    <t>Tapley, Jennifer</t>
  </si>
  <si>
    <t>Resident</t>
  </si>
  <si>
    <t>Amenity Rent</t>
  </si>
  <si>
    <t>354075288</t>
  </si>
  <si>
    <t>04/01/2025</t>
  </si>
  <si>
    <t>Rent</t>
  </si>
  <si>
    <t>354075104</t>
  </si>
  <si>
    <t>04/01/2025</t>
  </si>
  <si>
    <t>Charge Total:</t>
  </si>
  <si>
    <t>09-0901</t>
  </si>
  <si>
    <t>A3</t>
  </si>
  <si>
    <t>Occupied No Notice</t>
  </si>
  <si>
    <t>RAMIREZ, EVANGELINA (Evangelina Ramirez)</t>
  </si>
  <si>
    <t>Resident</t>
  </si>
  <si>
    <t>Rent</t>
  </si>
  <si>
    <t>354075223</t>
  </si>
  <si>
    <t>04/01/2025</t>
  </si>
  <si>
    <t>Charge Total:</t>
  </si>
  <si>
    <t>09-0902</t>
  </si>
  <si>
    <t>B3</t>
  </si>
  <si>
    <t>Occupied No Notice</t>
  </si>
  <si>
    <t>Zermeno, Valerie</t>
  </si>
  <si>
    <t>Resident</t>
  </si>
  <si>
    <t>Amenity Rent</t>
  </si>
  <si>
    <t>354075058</t>
  </si>
  <si>
    <t>04/01/2025</t>
  </si>
  <si>
    <t>Amenity Rent</t>
  </si>
  <si>
    <t>354097724</t>
  </si>
  <si>
    <t>04/01/2025</t>
  </si>
  <si>
    <t>Amenity Rent</t>
  </si>
  <si>
    <t>354097727</t>
  </si>
  <si>
    <t>04/01/2025</t>
  </si>
  <si>
    <t>Month to Month Rent</t>
  </si>
  <si>
    <t>354075254</t>
  </si>
  <si>
    <t>04/01/2025</t>
  </si>
  <si>
    <t>Month to Month Rent</t>
  </si>
  <si>
    <t>354097725</t>
  </si>
  <si>
    <t>04/01/2025</t>
  </si>
  <si>
    <t>Rent</t>
  </si>
  <si>
    <t>354097726</t>
  </si>
  <si>
    <t>04/01/2025</t>
  </si>
  <si>
    <t>Month-to-Month Fee</t>
  </si>
  <si>
    <t>354075154</t>
  </si>
  <si>
    <t>04/01/2025</t>
  </si>
  <si>
    <t>Month-to-Month Fee</t>
  </si>
  <si>
    <t>354097723</t>
  </si>
  <si>
    <t>04/01/2025</t>
  </si>
  <si>
    <t>Charge Total:</t>
  </si>
  <si>
    <t>09-0903</t>
  </si>
  <si>
    <t>A3</t>
  </si>
  <si>
    <t>Occupied No Notice</t>
  </si>
  <si>
    <t>Griffin, Sharon</t>
  </si>
  <si>
    <t>Resident</t>
  </si>
  <si>
    <t>Rent</t>
  </si>
  <si>
    <t>354075200</t>
  </si>
  <si>
    <t>04/01/2025</t>
  </si>
  <si>
    <t>Charge Total:</t>
  </si>
  <si>
    <t>09-0904</t>
  </si>
  <si>
    <t>B3</t>
  </si>
  <si>
    <t>Occupied No Notice</t>
  </si>
  <si>
    <t>Gutierrez, Davina</t>
  </si>
  <si>
    <t>Resident</t>
  </si>
  <si>
    <t>Amenity Rent</t>
  </si>
  <si>
    <t>354074983</t>
  </si>
  <si>
    <t>04/01/2025</t>
  </si>
  <si>
    <t>Month to Month Rent</t>
  </si>
  <si>
    <t>354074967</t>
  </si>
  <si>
    <t>04/01/2025</t>
  </si>
  <si>
    <t>Concession-Partial Employee</t>
  </si>
  <si>
    <t>354075234</t>
  </si>
  <si>
    <t>04/01/2025</t>
  </si>
  <si>
    <t>Charge Total:</t>
  </si>
  <si>
    <t>09-0905</t>
  </si>
  <si>
    <t>A3</t>
  </si>
  <si>
    <t>Occupied No Notice</t>
  </si>
  <si>
    <t>Cisneros, Fernando</t>
  </si>
  <si>
    <t>Resident</t>
  </si>
  <si>
    <t>Amenity Rent</t>
  </si>
  <si>
    <t>354075256</t>
  </si>
  <si>
    <t>04/01/2025</t>
  </si>
  <si>
    <t>Rent</t>
  </si>
  <si>
    <t>354075037</t>
  </si>
  <si>
    <t>04/01/2025</t>
  </si>
  <si>
    <t>Charge Total:</t>
  </si>
  <si>
    <t>09-0906</t>
  </si>
  <si>
    <t>B3</t>
  </si>
  <si>
    <t>Occupied No Notice</t>
  </si>
  <si>
    <t>Garcia, Dominique</t>
  </si>
  <si>
    <t>Resident</t>
  </si>
  <si>
    <t>Amenity Rent</t>
  </si>
  <si>
    <t>354075126</t>
  </si>
  <si>
    <t>04/01/2025</t>
  </si>
  <si>
    <t>Rent</t>
  </si>
  <si>
    <t>354075225</t>
  </si>
  <si>
    <t>04/01/2025</t>
  </si>
  <si>
    <t>Charge Total:</t>
  </si>
  <si>
    <t>09-0907</t>
  </si>
  <si>
    <t>A3</t>
  </si>
  <si>
    <t>Occupied No Notice</t>
  </si>
  <si>
    <t>Martinez, Amado</t>
  </si>
  <si>
    <t>Resident</t>
  </si>
  <si>
    <t>Amenity Rent</t>
  </si>
  <si>
    <t>354075237</t>
  </si>
  <si>
    <t>04/01/2025</t>
  </si>
  <si>
    <t>Rent</t>
  </si>
  <si>
    <t>354075149</t>
  </si>
  <si>
    <t>04/01/2025</t>
  </si>
  <si>
    <t>Concession-Resident</t>
  </si>
  <si>
    <t>354075165</t>
  </si>
  <si>
    <t>04/01/2025</t>
  </si>
  <si>
    <t>Charge Total:</t>
  </si>
  <si>
    <t>09-0908</t>
  </si>
  <si>
    <t>B3</t>
  </si>
  <si>
    <t>Occupied No Notice</t>
  </si>
  <si>
    <t>Martinez, Jonathan</t>
  </si>
  <si>
    <t>Resident</t>
  </si>
  <si>
    <t>Rent</t>
  </si>
  <si>
    <t>354074970</t>
  </si>
  <si>
    <t>04/01/2025</t>
  </si>
  <si>
    <t>Charge Total:</t>
  </si>
  <si>
    <t>10-1001</t>
  </si>
  <si>
    <t>A1</t>
  </si>
  <si>
    <t>Occupied No Notice</t>
  </si>
  <si>
    <t>Velasco Gonzalez, Sara</t>
  </si>
  <si>
    <t>Resident</t>
  </si>
  <si>
    <t>Amenity Rent</t>
  </si>
  <si>
    <t>354074992</t>
  </si>
  <si>
    <t>04/01/2025</t>
  </si>
  <si>
    <t>Rent</t>
  </si>
  <si>
    <t>354075315</t>
  </si>
  <si>
    <t>04/01/2025</t>
  </si>
  <si>
    <t>Charge Total:</t>
  </si>
  <si>
    <t>10-1002</t>
  </si>
  <si>
    <t>A1</t>
  </si>
  <si>
    <t>Occupied No Notice</t>
  </si>
  <si>
    <t>Moore, Sonya</t>
  </si>
  <si>
    <t>Resident</t>
  </si>
  <si>
    <t>Amenity Rent</t>
  </si>
  <si>
    <t>354075065</t>
  </si>
  <si>
    <t>04/01/2025</t>
  </si>
  <si>
    <t>Rent</t>
  </si>
  <si>
    <t>354074938</t>
  </si>
  <si>
    <t>04/01/2025</t>
  </si>
  <si>
    <t>Late Fee</t>
  </si>
  <si>
    <t>354401716</t>
  </si>
  <si>
    <t>04/04/2025</t>
  </si>
  <si>
    <t>Charge Total:</t>
  </si>
  <si>
    <t>10-1003</t>
  </si>
  <si>
    <t>A1</t>
  </si>
  <si>
    <t>Occupied No Notice</t>
  </si>
  <si>
    <t>PEELER Jr, ROBERT</t>
  </si>
  <si>
    <t>Resident</t>
  </si>
  <si>
    <t>Rent</t>
  </si>
  <si>
    <t>354075220</t>
  </si>
  <si>
    <t>04/01/2025</t>
  </si>
  <si>
    <t>Renters Insurance Fine</t>
  </si>
  <si>
    <t>354042075</t>
  </si>
  <si>
    <t>04/01/2025</t>
  </si>
  <si>
    <t>Charge Total:</t>
  </si>
  <si>
    <t>10-1004</t>
  </si>
  <si>
    <t>A1</t>
  </si>
  <si>
    <t>Occupied No Notice</t>
  </si>
  <si>
    <t>Ruiz, Christina</t>
  </si>
  <si>
    <t>Resident</t>
  </si>
  <si>
    <t>Amenity Rent</t>
  </si>
  <si>
    <t>354075187</t>
  </si>
  <si>
    <t>04/01/2025</t>
  </si>
  <si>
    <t>Rent</t>
  </si>
  <si>
    <t>354075077</t>
  </si>
  <si>
    <t>04/01/2025</t>
  </si>
  <si>
    <t>Charge Total:</t>
  </si>
  <si>
    <t>10-1005</t>
  </si>
  <si>
    <t>A1</t>
  </si>
  <si>
    <t>Vacant Unrented Not Ready</t>
  </si>
  <si>
    <t>-- Vacant --</t>
  </si>
  <si>
    <t>-</t>
  </si>
  <si>
    <t>Charge Total:</t>
  </si>
  <si>
    <t>10-1006</t>
  </si>
  <si>
    <t>A1</t>
  </si>
  <si>
    <t>Occupied No Notice</t>
  </si>
  <si>
    <t>Fisher, Christopher</t>
  </si>
  <si>
    <t>Resident</t>
  </si>
  <si>
    <t>Amenity Rent</t>
  </si>
  <si>
    <t>354075074</t>
  </si>
  <si>
    <t>04/01/2025</t>
  </si>
  <si>
    <t>Rent</t>
  </si>
  <si>
    <t>354074989</t>
  </si>
  <si>
    <t>04/01/2025</t>
  </si>
  <si>
    <t>Late Fee</t>
  </si>
  <si>
    <t>354401729</t>
  </si>
  <si>
    <t>04/04/2025</t>
  </si>
  <si>
    <t>Charge Total:</t>
  </si>
  <si>
    <t>10-1007</t>
  </si>
  <si>
    <t>A1</t>
  </si>
  <si>
    <t>Occupied No Notice</t>
  </si>
  <si>
    <t>Boward, Linda</t>
  </si>
  <si>
    <t>Resident</t>
  </si>
  <si>
    <t>Rent</t>
  </si>
  <si>
    <t>354075096</t>
  </si>
  <si>
    <t>04/01/2025</t>
  </si>
  <si>
    <t>Charge Total:</t>
  </si>
  <si>
    <t>10-1008</t>
  </si>
  <si>
    <t>A1</t>
  </si>
  <si>
    <t>Occupied No Notice</t>
  </si>
  <si>
    <t>Quitugua, Natalie</t>
  </si>
  <si>
    <t>Resident</t>
  </si>
  <si>
    <t>Rent</t>
  </si>
  <si>
    <t>354075188</t>
  </si>
  <si>
    <t>04/01/2025</t>
  </si>
  <si>
    <t>Charge Total:</t>
  </si>
  <si>
    <t>10-1009</t>
  </si>
  <si>
    <t>A1</t>
  </si>
  <si>
    <t>Occupied No Notice</t>
  </si>
  <si>
    <t>Hamilton, Serena</t>
  </si>
  <si>
    <t>Resident</t>
  </si>
  <si>
    <t>Amenity Rent</t>
  </si>
  <si>
    <t>354075000</t>
  </si>
  <si>
    <t>04/01/2025</t>
  </si>
  <si>
    <t>Rent</t>
  </si>
  <si>
    <t>354075114</t>
  </si>
  <si>
    <t>04/01/2025</t>
  </si>
  <si>
    <t>Charge Total:</t>
  </si>
  <si>
    <t>10-1010</t>
  </si>
  <si>
    <t>A1</t>
  </si>
  <si>
    <t>Occupied No Notice</t>
  </si>
  <si>
    <t>Robinson, Marlene</t>
  </si>
  <si>
    <t>Resident</t>
  </si>
  <si>
    <t>Rent</t>
  </si>
  <si>
    <t>354075140</t>
  </si>
  <si>
    <t>04/01/2025</t>
  </si>
  <si>
    <t>Charge Total:</t>
  </si>
  <si>
    <t>10-1011</t>
  </si>
  <si>
    <t>A1</t>
  </si>
  <si>
    <t>Occupied No Notice</t>
  </si>
  <si>
    <t>Vasquez, Diane</t>
  </si>
  <si>
    <t>Resident</t>
  </si>
  <si>
    <t>Amenity Rent</t>
  </si>
  <si>
    <t>354074988</t>
  </si>
  <si>
    <t>04/01/2025</t>
  </si>
  <si>
    <t>Rent</t>
  </si>
  <si>
    <t>354075160</t>
  </si>
  <si>
    <t>04/01/2025</t>
  </si>
  <si>
    <t>Charge Total:</t>
  </si>
  <si>
    <t>10-1012</t>
  </si>
  <si>
    <t>A1</t>
  </si>
  <si>
    <t>Occupied No Notice</t>
  </si>
  <si>
    <t>Garlow, James</t>
  </si>
  <si>
    <t>Resident</t>
  </si>
  <si>
    <t>Rent</t>
  </si>
  <si>
    <t>354075213</t>
  </si>
  <si>
    <t>04/01/2025</t>
  </si>
  <si>
    <t>Charge Total:</t>
  </si>
  <si>
    <t>11-1101</t>
  </si>
  <si>
    <t>A2</t>
  </si>
  <si>
    <t>Occupied No Notice</t>
  </si>
  <si>
    <t>Salinas, Monica</t>
  </si>
  <si>
    <t>Resident</t>
  </si>
  <si>
    <t>Rent</t>
  </si>
  <si>
    <t>354075071</t>
  </si>
  <si>
    <t>04/01/2025</t>
  </si>
  <si>
    <t>Charge Total:</t>
  </si>
  <si>
    <t>11-1102</t>
  </si>
  <si>
    <t>A2</t>
  </si>
  <si>
    <t>Occupied No Notice</t>
  </si>
  <si>
    <t>Sheets, Nathan</t>
  </si>
  <si>
    <t>Resident</t>
  </si>
  <si>
    <t>Amenity Rent</t>
  </si>
  <si>
    <t>354075021</t>
  </si>
  <si>
    <t>04/01/2025</t>
  </si>
  <si>
    <t>Rent</t>
  </si>
  <si>
    <t>354074932</t>
  </si>
  <si>
    <t>04/01/2025</t>
  </si>
  <si>
    <t>Charge Total:</t>
  </si>
  <si>
    <t>11-1103</t>
  </si>
  <si>
    <t>A2</t>
  </si>
  <si>
    <t>Occupied No Notice</t>
  </si>
  <si>
    <t>Lehan, Blanca</t>
  </si>
  <si>
    <t>Resident</t>
  </si>
  <si>
    <t>Rent</t>
  </si>
  <si>
    <t>354075177</t>
  </si>
  <si>
    <t>04/01/2025</t>
  </si>
  <si>
    <t>Charge Total:</t>
  </si>
  <si>
    <t>11-1104</t>
  </si>
  <si>
    <t>A2</t>
  </si>
  <si>
    <t>Occupied No Notice</t>
  </si>
  <si>
    <t>Kramer, Rebecca</t>
  </si>
  <si>
    <t>Resident</t>
  </si>
  <si>
    <t>Rent</t>
  </si>
  <si>
    <t>354075078</t>
  </si>
  <si>
    <t>04/01/2025</t>
  </si>
  <si>
    <t>Charge Total:</t>
  </si>
  <si>
    <t>11-1105</t>
  </si>
  <si>
    <t>A2</t>
  </si>
  <si>
    <t>Vacant Unrented Not Ready</t>
  </si>
  <si>
    <t>-- Vacant --</t>
  </si>
  <si>
    <t>-</t>
  </si>
  <si>
    <t>Charge Total:</t>
  </si>
  <si>
    <t>11-1106</t>
  </si>
  <si>
    <t>A2</t>
  </si>
  <si>
    <t>Occupied No Notice</t>
  </si>
  <si>
    <t>Luckett, Germany</t>
  </si>
  <si>
    <t>Resident</t>
  </si>
  <si>
    <t>Rent</t>
  </si>
  <si>
    <t>354075199</t>
  </si>
  <si>
    <t>04/01/2025</t>
  </si>
  <si>
    <t>Renters Insurance Fine</t>
  </si>
  <si>
    <t>354302913</t>
  </si>
  <si>
    <t>04/01/2025</t>
  </si>
  <si>
    <t>Charge Total:</t>
  </si>
  <si>
    <t>11-1107</t>
  </si>
  <si>
    <t>A2</t>
  </si>
  <si>
    <t>Occupied No Notice</t>
  </si>
  <si>
    <t>Gray, Cynthia</t>
  </si>
  <si>
    <t>Resident</t>
  </si>
  <si>
    <t>Amenity Rent</t>
  </si>
  <si>
    <t>354075043</t>
  </si>
  <si>
    <t>04/01/2025</t>
  </si>
  <si>
    <t>Rent</t>
  </si>
  <si>
    <t>354075238</t>
  </si>
  <si>
    <t>04/01/2025</t>
  </si>
  <si>
    <t>Charge Total:</t>
  </si>
  <si>
    <t>11-1108</t>
  </si>
  <si>
    <t>A2</t>
  </si>
  <si>
    <t>Occupied No Notice</t>
  </si>
  <si>
    <t>Garza, Jose</t>
  </si>
  <si>
    <t>Resident</t>
  </si>
  <si>
    <t>Rent</t>
  </si>
  <si>
    <t>354075110</t>
  </si>
  <si>
    <t>04/01/2025</t>
  </si>
  <si>
    <t>Charge Total:</t>
  </si>
  <si>
    <t>12-1201</t>
  </si>
  <si>
    <t>A3</t>
  </si>
  <si>
    <t>Occupied No Notice</t>
  </si>
  <si>
    <t>Garcia, Diane</t>
  </si>
  <si>
    <t>Resident</t>
  </si>
  <si>
    <t>Amenity Rent</t>
  </si>
  <si>
    <t>354075007</t>
  </si>
  <si>
    <t>04/01/2025</t>
  </si>
  <si>
    <t>Month to Month Rent</t>
  </si>
  <si>
    <t>354075133</t>
  </si>
  <si>
    <t>04/01/2025</t>
  </si>
  <si>
    <t>Month-to-Month Fee</t>
  </si>
  <si>
    <t>354075208</t>
  </si>
  <si>
    <t>04/01/2025</t>
  </si>
  <si>
    <t>Charge Total:</t>
  </si>
  <si>
    <t>12-1202</t>
  </si>
  <si>
    <t>B3</t>
  </si>
  <si>
    <t>Occupied No Notice</t>
  </si>
  <si>
    <t>Lauritsen, Reanna</t>
  </si>
  <si>
    <t>Resident</t>
  </si>
  <si>
    <t>Amenity Rent</t>
  </si>
  <si>
    <t>354075036</t>
  </si>
  <si>
    <t>04/01/2025</t>
  </si>
  <si>
    <t>Rent</t>
  </si>
  <si>
    <t>354075214</t>
  </si>
  <si>
    <t>04/01/2025</t>
  </si>
  <si>
    <t>Charge Total:</t>
  </si>
  <si>
    <t>12-1203</t>
  </si>
  <si>
    <t>A3</t>
  </si>
  <si>
    <t>Notice Unrented</t>
  </si>
  <si>
    <t>Roberson, Noah</t>
  </si>
  <si>
    <t>Resident</t>
  </si>
  <si>
    <t>Amenity Rent</t>
  </si>
  <si>
    <t>354075271</t>
  </si>
  <si>
    <t>04/01/2025</t>
  </si>
  <si>
    <t>Rent</t>
  </si>
  <si>
    <t>354074978</t>
  </si>
  <si>
    <t>04/01/2025</t>
  </si>
  <si>
    <t>Charge Total:</t>
  </si>
  <si>
    <t>12-1204</t>
  </si>
  <si>
    <t>B3</t>
  </si>
  <si>
    <t>Occupied No Notice</t>
  </si>
  <si>
    <t>Hernandez, Eric</t>
  </si>
  <si>
    <t>Resident</t>
  </si>
  <si>
    <t>Amenity Rent</t>
  </si>
  <si>
    <t>354075038</t>
  </si>
  <si>
    <t>04/01/2025</t>
  </si>
  <si>
    <t>Rent</t>
  </si>
  <si>
    <t>354075244</t>
  </si>
  <si>
    <t>04/01/2025</t>
  </si>
  <si>
    <t>Charge Total:</t>
  </si>
  <si>
    <t>12-1205</t>
  </si>
  <si>
    <t>A3</t>
  </si>
  <si>
    <t>Occupied No Notice</t>
  </si>
  <si>
    <t>Hernandez, David</t>
  </si>
  <si>
    <t>Resident</t>
  </si>
  <si>
    <t>Amenity Rent</t>
  </si>
  <si>
    <t>354075304</t>
  </si>
  <si>
    <t>04/01/2025</t>
  </si>
  <si>
    <t>Rent</t>
  </si>
  <si>
    <t>354075266</t>
  </si>
  <si>
    <t>04/01/2025</t>
  </si>
  <si>
    <t>Charge Total:</t>
  </si>
  <si>
    <t>12-1206</t>
  </si>
  <si>
    <t>B3</t>
  </si>
  <si>
    <t>Occupied No Notice</t>
  </si>
  <si>
    <t>Balderrama, Alejandra</t>
  </si>
  <si>
    <t>Resident</t>
  </si>
  <si>
    <t>Amenity Rent</t>
  </si>
  <si>
    <t>354074975</t>
  </si>
  <si>
    <t>04/01/2025</t>
  </si>
  <si>
    <t>Rent</t>
  </si>
  <si>
    <t>354075152</t>
  </si>
  <si>
    <t>04/01/2025</t>
  </si>
  <si>
    <t>Charge Total:</t>
  </si>
  <si>
    <t>12-1207</t>
  </si>
  <si>
    <t>A3</t>
  </si>
  <si>
    <t>Occupied No Notice</t>
  </si>
  <si>
    <t>Cervera, Clarissa</t>
  </si>
  <si>
    <t>Resident</t>
  </si>
  <si>
    <t>Amenity Rent</t>
  </si>
  <si>
    <t>354075161</t>
  </si>
  <si>
    <t>04/01/2025</t>
  </si>
  <si>
    <t>Rent</t>
  </si>
  <si>
    <t>354074994</t>
  </si>
  <si>
    <t>04/01/2025</t>
  </si>
  <si>
    <t>Concession-Resident</t>
  </si>
  <si>
    <t>354075279</t>
  </si>
  <si>
    <t>04/01/2025</t>
  </si>
  <si>
    <t>Charge Total:</t>
  </si>
  <si>
    <t>12-1208</t>
  </si>
  <si>
    <t>B3</t>
  </si>
  <si>
    <t>Notice Unrented</t>
  </si>
  <si>
    <t>Garza, Jasmine</t>
  </si>
  <si>
    <t>Resident</t>
  </si>
  <si>
    <t>Amenity Rent</t>
  </si>
  <si>
    <t>354074951</t>
  </si>
  <si>
    <t>04/01/2025</t>
  </si>
  <si>
    <t>Amenity Rent</t>
  </si>
  <si>
    <t>354186404</t>
  </si>
  <si>
    <t>04/01/2025</t>
  </si>
  <si>
    <t>Amenity Rent</t>
  </si>
  <si>
    <t>354186402</t>
  </si>
  <si>
    <t>04/01/2025</t>
  </si>
  <si>
    <t>Month to Month Rent</t>
  </si>
  <si>
    <t>354186401</t>
  </si>
  <si>
    <t>04/01/2025</t>
  </si>
  <si>
    <t>Month to Month Rent</t>
  </si>
  <si>
    <t>354075313</t>
  </si>
  <si>
    <t>04/01/2025</t>
  </si>
  <si>
    <t>Month to Month Rent</t>
  </si>
  <si>
    <t>354186405</t>
  </si>
  <si>
    <t>04/01/2025</t>
  </si>
  <si>
    <t>Late Fee</t>
  </si>
  <si>
    <t>354401714</t>
  </si>
  <si>
    <t>04/04/2025</t>
  </si>
  <si>
    <t>Month-to-Month Fee</t>
  </si>
  <si>
    <t>354186406</t>
  </si>
  <si>
    <t>04/01/2025</t>
  </si>
  <si>
    <t>Month-to-Month Fee</t>
  </si>
  <si>
    <t>354075001</t>
  </si>
  <si>
    <t>04/01/2025</t>
  </si>
  <si>
    <t>Month-to-Month Fee</t>
  </si>
  <si>
    <t>354186403</t>
  </si>
  <si>
    <t>04/01/2025</t>
  </si>
  <si>
    <t>Charge Total:</t>
  </si>
  <si>
    <t>13-1301</t>
  </si>
  <si>
    <t>B1</t>
  </si>
  <si>
    <t>Notice Unrented</t>
  </si>
  <si>
    <t>Alvarado, Misael</t>
  </si>
  <si>
    <t>Resident</t>
  </si>
  <si>
    <t>Amenity Rent</t>
  </si>
  <si>
    <t>354074981</t>
  </si>
  <si>
    <t>04/01/2025</t>
  </si>
  <si>
    <t>Rent</t>
  </si>
  <si>
    <t>354075207</t>
  </si>
  <si>
    <t>04/01/2025</t>
  </si>
  <si>
    <t>Charge Total:</t>
  </si>
  <si>
    <t>13-1302</t>
  </si>
  <si>
    <t>B1</t>
  </si>
  <si>
    <t>Occupied No Notice</t>
  </si>
  <si>
    <t>Quintanilla, Edward (Eddie)</t>
  </si>
  <si>
    <t>Resident</t>
  </si>
  <si>
    <t>Rent</t>
  </si>
  <si>
    <t>354075262</t>
  </si>
  <si>
    <t>04/01/2025</t>
  </si>
  <si>
    <t>Charge Total:</t>
  </si>
  <si>
    <t>13-1303</t>
  </si>
  <si>
    <t>B1</t>
  </si>
  <si>
    <t>Occupied No Notice</t>
  </si>
  <si>
    <t>MacManus, Azia</t>
  </si>
  <si>
    <t>Resident</t>
  </si>
  <si>
    <t>Amenity Rent</t>
  </si>
  <si>
    <t>354075193</t>
  </si>
  <si>
    <t>04/01/2025</t>
  </si>
  <si>
    <t>Rent</t>
  </si>
  <si>
    <t>354075183</t>
  </si>
  <si>
    <t>04/01/2025</t>
  </si>
  <si>
    <t>Charge Total:</t>
  </si>
  <si>
    <t>13-1304</t>
  </si>
  <si>
    <t>B1</t>
  </si>
  <si>
    <t>Vacant Rented Not Ready</t>
  </si>
  <si>
    <t>-- Vacant --</t>
  </si>
  <si>
    <t>-</t>
  </si>
  <si>
    <t>Charge Total:</t>
  </si>
  <si>
    <t>13-1305</t>
  </si>
  <si>
    <t>B1</t>
  </si>
  <si>
    <t>Occupied No Notice</t>
  </si>
  <si>
    <t>Gutierrez, Laura (Laura Gutierrez)</t>
  </si>
  <si>
    <t>Resident</t>
  </si>
  <si>
    <t>Amenity Rent</t>
  </si>
  <si>
    <t>354074942</t>
  </si>
  <si>
    <t>04/01/2025</t>
  </si>
  <si>
    <t>Amenity Rent</t>
  </si>
  <si>
    <t>354075176</t>
  </si>
  <si>
    <t>04/01/2025</t>
  </si>
  <si>
    <t>Rent</t>
  </si>
  <si>
    <t>354074966</t>
  </si>
  <si>
    <t>04/01/2025</t>
  </si>
  <si>
    <t>Charge Total:</t>
  </si>
  <si>
    <t>13-1306</t>
  </si>
  <si>
    <t>B1</t>
  </si>
  <si>
    <t>Occupied No Notice</t>
  </si>
  <si>
    <t>Richardson, Leila</t>
  </si>
  <si>
    <t>Resident</t>
  </si>
  <si>
    <t>Rent</t>
  </si>
  <si>
    <t>354075155</t>
  </si>
  <si>
    <t>04/01/2025</t>
  </si>
  <si>
    <t>Charge Total:</t>
  </si>
  <si>
    <t>13-1307</t>
  </si>
  <si>
    <t>B1</t>
  </si>
  <si>
    <t>Occupied No Notice</t>
  </si>
  <si>
    <t>Harris, Christina</t>
  </si>
  <si>
    <t>Resident</t>
  </si>
  <si>
    <t>Amenity Rent</t>
  </si>
  <si>
    <t>354075057</t>
  </si>
  <si>
    <t>04/01/2025</t>
  </si>
  <si>
    <t>Rent</t>
  </si>
  <si>
    <t>354075153</t>
  </si>
  <si>
    <t>04/01/2025</t>
  </si>
  <si>
    <t>Charge Total:</t>
  </si>
  <si>
    <t>13-1308</t>
  </si>
  <si>
    <t>B1</t>
  </si>
  <si>
    <t>Occupied No Notice</t>
  </si>
  <si>
    <t>Dilworth, April</t>
  </si>
  <si>
    <t>Resident</t>
  </si>
  <si>
    <t>Amenity Rent</t>
  </si>
  <si>
    <t>354075130</t>
  </si>
  <si>
    <t>04/01/2025</t>
  </si>
  <si>
    <t>Rent</t>
  </si>
  <si>
    <t>354075115</t>
  </si>
  <si>
    <t>04/01/2025</t>
  </si>
  <si>
    <t>Late Fee</t>
  </si>
  <si>
    <t>354401709</t>
  </si>
  <si>
    <t>04/04/2025</t>
  </si>
  <si>
    <t>Renters Insurance Fine</t>
  </si>
  <si>
    <t>354041477</t>
  </si>
  <si>
    <t>04/01/2025</t>
  </si>
  <si>
    <t>Charge Total:</t>
  </si>
  <si>
    <t>14-1401</t>
  </si>
  <si>
    <t>A3</t>
  </si>
  <si>
    <t>Occupied No Notice</t>
  </si>
  <si>
    <t>Mcleod, Brenda</t>
  </si>
  <si>
    <t>Resident</t>
  </si>
  <si>
    <t>Rent</t>
  </si>
  <si>
    <t>354075274</t>
  </si>
  <si>
    <t>04/01/2025</t>
  </si>
  <si>
    <t>Charge Total:</t>
  </si>
  <si>
    <t>14-1402</t>
  </si>
  <si>
    <t>B3</t>
  </si>
  <si>
    <t>Occupied No Notice</t>
  </si>
  <si>
    <t>Cripe, Blake</t>
  </si>
  <si>
    <t>Resident</t>
  </si>
  <si>
    <t>Amenity Rent</t>
  </si>
  <si>
    <t>354075216</t>
  </si>
  <si>
    <t>04/01/2025</t>
  </si>
  <si>
    <t>Rent</t>
  </si>
  <si>
    <t>354074949</t>
  </si>
  <si>
    <t>04/01/2025</t>
  </si>
  <si>
    <t>Concession-Resident</t>
  </si>
  <si>
    <t>354074998</t>
  </si>
  <si>
    <t>04/01/2025</t>
  </si>
  <si>
    <t>Charge Total:</t>
  </si>
  <si>
    <t>14-1403</t>
  </si>
  <si>
    <t>A3</t>
  </si>
  <si>
    <t>Occupied No Notice</t>
  </si>
  <si>
    <t>Jacquez, Thomas</t>
  </si>
  <si>
    <t>Resident</t>
  </si>
  <si>
    <t>Amenity Rent</t>
  </si>
  <si>
    <t>354074962</t>
  </si>
  <si>
    <t>04/01/2025</t>
  </si>
  <si>
    <t>Rent</t>
  </si>
  <si>
    <t>354075112</t>
  </si>
  <si>
    <t>04/01/2025</t>
  </si>
  <si>
    <t>Charge Total:</t>
  </si>
  <si>
    <t>14-1404</t>
  </si>
  <si>
    <t>B3</t>
  </si>
  <si>
    <t>Occupied No Notice</t>
  </si>
  <si>
    <t>Saenz, Rosalie</t>
  </si>
  <si>
    <t>Resident</t>
  </si>
  <si>
    <t>Rent</t>
  </si>
  <si>
    <t>354074965</t>
  </si>
  <si>
    <t>04/01/2025</t>
  </si>
  <si>
    <t>Charge Total:</t>
  </si>
  <si>
    <t>14-1405</t>
  </si>
  <si>
    <t>A3</t>
  </si>
  <si>
    <t>Occupied No Notice</t>
  </si>
  <si>
    <t>De Silos, Romar</t>
  </si>
  <si>
    <t>Resident</t>
  </si>
  <si>
    <t>Amenity Rent</t>
  </si>
  <si>
    <t>354074973</t>
  </si>
  <si>
    <t>04/01/2025</t>
  </si>
  <si>
    <t>Rent</t>
  </si>
  <si>
    <t>354074936</t>
  </si>
  <si>
    <t>04/01/2025</t>
  </si>
  <si>
    <t>Charge Total:</t>
  </si>
  <si>
    <t>14-1406</t>
  </si>
  <si>
    <t>B3</t>
  </si>
  <si>
    <t>Occupied No Notice</t>
  </si>
  <si>
    <t>Diaz, Angelica</t>
  </si>
  <si>
    <t>Resident</t>
  </si>
  <si>
    <t>Amenity Rent</t>
  </si>
  <si>
    <t>354075307</t>
  </si>
  <si>
    <t>04/01/2025</t>
  </si>
  <si>
    <t>Rent</t>
  </si>
  <si>
    <t>354075233</t>
  </si>
  <si>
    <t>04/01/2025</t>
  </si>
  <si>
    <t>Charge Total:</t>
  </si>
  <si>
    <t>14-1407</t>
  </si>
  <si>
    <t>A3</t>
  </si>
  <si>
    <t>Occupied No Notice</t>
  </si>
  <si>
    <t>Gomez, Mary Jane</t>
  </si>
  <si>
    <t>Resident</t>
  </si>
  <si>
    <t>Amenity Rent</t>
  </si>
  <si>
    <t>354075129</t>
  </si>
  <si>
    <t>04/01/2025</t>
  </si>
  <si>
    <t>Amenity Rent</t>
  </si>
  <si>
    <t>354075173</t>
  </si>
  <si>
    <t>04/01/2025</t>
  </si>
  <si>
    <t>Rent</t>
  </si>
  <si>
    <t>354075292</t>
  </si>
  <si>
    <t>04/01/2025</t>
  </si>
  <si>
    <t>Charge Total:</t>
  </si>
  <si>
    <t>14-1408</t>
  </si>
  <si>
    <t>B3</t>
  </si>
  <si>
    <t>Occupied No Notice</t>
  </si>
  <si>
    <t>Rodriguez, Delia</t>
  </si>
  <si>
    <t>Resident</t>
  </si>
  <si>
    <t>Amenity Rent</t>
  </si>
  <si>
    <t>354075175</t>
  </si>
  <si>
    <t>04/01/2025</t>
  </si>
  <si>
    <t>Rent</t>
  </si>
  <si>
    <t>354074971</t>
  </si>
  <si>
    <t>04/01/2025</t>
  </si>
  <si>
    <t>Late Fee</t>
  </si>
  <si>
    <t>354401725</t>
  </si>
  <si>
    <t>04/04/2025</t>
  </si>
  <si>
    <t>Charge Total:</t>
  </si>
  <si>
    <t>15-1501</t>
  </si>
  <si>
    <t>B1</t>
  </si>
  <si>
    <t>Occupied No Notice</t>
  </si>
  <si>
    <t>Paige-Prince, Regina</t>
  </si>
  <si>
    <t>Resident</t>
  </si>
  <si>
    <t>Amenity Rent</t>
  </si>
  <si>
    <t>354075180</t>
  </si>
  <si>
    <t>04/01/2025</t>
  </si>
  <si>
    <t>Rent</t>
  </si>
  <si>
    <t>354075061</t>
  </si>
  <si>
    <t>04/01/2025</t>
  </si>
  <si>
    <t>Charge Total:</t>
  </si>
  <si>
    <t>15-1502</t>
  </si>
  <si>
    <t>B1</t>
  </si>
  <si>
    <t>Occupied No Notice</t>
  </si>
  <si>
    <t>Boies, Edward</t>
  </si>
  <si>
    <t>Resident</t>
  </si>
  <si>
    <t>Amenity Rent</t>
  </si>
  <si>
    <t>354075094</t>
  </si>
  <si>
    <t>04/01/2025</t>
  </si>
  <si>
    <t>Rent</t>
  </si>
  <si>
    <t>354075322</t>
  </si>
  <si>
    <t>04/01/2025</t>
  </si>
  <si>
    <t>Concession-Resident</t>
  </si>
  <si>
    <t>354075189</t>
  </si>
  <si>
    <t>04/01/2025</t>
  </si>
  <si>
    <t>Charge Total:</t>
  </si>
  <si>
    <t>15-1503</t>
  </si>
  <si>
    <t>B1</t>
  </si>
  <si>
    <t>Occupied No Notice</t>
  </si>
  <si>
    <t>Ahabchane, Tarik</t>
  </si>
  <si>
    <t>Resident</t>
  </si>
  <si>
    <t>Amenity Rent</t>
  </si>
  <si>
    <t>354075139</t>
  </si>
  <si>
    <t>04/01/2025</t>
  </si>
  <si>
    <t>Rent</t>
  </si>
  <si>
    <t>354075091</t>
  </si>
  <si>
    <t>04/01/2025</t>
  </si>
  <si>
    <t>Charge Total:</t>
  </si>
  <si>
    <t>15-1504</t>
  </si>
  <si>
    <t>B1</t>
  </si>
  <si>
    <t>Occupied No Notice</t>
  </si>
  <si>
    <t>Camarillo, Victor</t>
  </si>
  <si>
    <t>Resident</t>
  </si>
  <si>
    <t>Amenity Rent</t>
  </si>
  <si>
    <t>354074957</t>
  </si>
  <si>
    <t>04/01/2025</t>
  </si>
  <si>
    <t>Rent</t>
  </si>
  <si>
    <t>354075323</t>
  </si>
  <si>
    <t>04/01/2025</t>
  </si>
  <si>
    <t>Concession-Resident</t>
  </si>
  <si>
    <t>354075204</t>
  </si>
  <si>
    <t>04/01/2025</t>
  </si>
  <si>
    <t>Pet Charge</t>
  </si>
  <si>
    <t>354075319</t>
  </si>
  <si>
    <t>04/01/2025</t>
  </si>
  <si>
    <t>Charge Total:</t>
  </si>
  <si>
    <t>15-1505</t>
  </si>
  <si>
    <t>B1</t>
  </si>
  <si>
    <t>Occupied No Notice</t>
  </si>
  <si>
    <t>Watson, Dennice</t>
  </si>
  <si>
    <t>Resident</t>
  </si>
  <si>
    <t>Amenity Rent</t>
  </si>
  <si>
    <t>354075106</t>
  </si>
  <si>
    <t>04/01/2025</t>
  </si>
  <si>
    <t>Rent</t>
  </si>
  <si>
    <t>354075253</t>
  </si>
  <si>
    <t>04/01/2025</t>
  </si>
  <si>
    <t>Charge Total:</t>
  </si>
  <si>
    <t>15-1506</t>
  </si>
  <si>
    <t>B1</t>
  </si>
  <si>
    <t>Occupied No Notice</t>
  </si>
  <si>
    <t>Hernandez, Olivia</t>
  </si>
  <si>
    <t>Resident</t>
  </si>
  <si>
    <t>Amenity Rent</t>
  </si>
  <si>
    <t>354074940</t>
  </si>
  <si>
    <t>04/01/2025</t>
  </si>
  <si>
    <t>Rent</t>
  </si>
  <si>
    <t>354075294</t>
  </si>
  <si>
    <t>04/01/2025</t>
  </si>
  <si>
    <t>Charge Total:</t>
  </si>
  <si>
    <t>15-1507</t>
  </si>
  <si>
    <t>B1</t>
  </si>
  <si>
    <t>Occupied No Notice</t>
  </si>
  <si>
    <t>Alcantar, Yvette</t>
  </si>
  <si>
    <t>Resident</t>
  </si>
  <si>
    <t>Amenity Rent</t>
  </si>
  <si>
    <t>354075261</t>
  </si>
  <si>
    <t>04/01/2025</t>
  </si>
  <si>
    <t>Rent</t>
  </si>
  <si>
    <t>354075086</t>
  </si>
  <si>
    <t>04/01/2025</t>
  </si>
  <si>
    <t>Charge Total:</t>
  </si>
  <si>
    <t>15-1508</t>
  </si>
  <si>
    <t>B1</t>
  </si>
  <si>
    <t>Occupied No Notice</t>
  </si>
  <si>
    <t>Schwertfeger, Patty</t>
  </si>
  <si>
    <t>Resident</t>
  </si>
  <si>
    <t>Rent</t>
  </si>
  <si>
    <t>354075107</t>
  </si>
  <si>
    <t>04/01/2025</t>
  </si>
  <si>
    <t>Charge Total:</t>
  </si>
  <si>
    <t>16-1601</t>
  </si>
  <si>
    <t>B1</t>
  </si>
  <si>
    <t>Occupied No Notice</t>
  </si>
  <si>
    <t>Gritter, Kristina</t>
  </si>
  <si>
    <t>Resident</t>
  </si>
  <si>
    <t>Amenity Rent</t>
  </si>
  <si>
    <t>354074929</t>
  </si>
  <si>
    <t>04/01/2025</t>
  </si>
  <si>
    <t>Rent</t>
  </si>
  <si>
    <t>354075329</t>
  </si>
  <si>
    <t>04/01/2025</t>
  </si>
  <si>
    <t>Charge Total:</t>
  </si>
  <si>
    <t>16-1602</t>
  </si>
  <si>
    <t>B1</t>
  </si>
  <si>
    <t>Occupied No Notice</t>
  </si>
  <si>
    <t>Acuna Tamayo, Leandro</t>
  </si>
  <si>
    <t>Resident</t>
  </si>
  <si>
    <t>Amenity Rent</t>
  </si>
  <si>
    <t>354075226</t>
  </si>
  <si>
    <t>04/01/2025</t>
  </si>
  <si>
    <t>Rent</t>
  </si>
  <si>
    <t>354075295</t>
  </si>
  <si>
    <t>04/01/2025</t>
  </si>
  <si>
    <t>Late Fee</t>
  </si>
  <si>
    <t>354401727</t>
  </si>
  <si>
    <t>04/04/2025</t>
  </si>
  <si>
    <t>Charge Total:</t>
  </si>
  <si>
    <t>16-1603</t>
  </si>
  <si>
    <t>B1</t>
  </si>
  <si>
    <t>Occupied No Notice</t>
  </si>
  <si>
    <t>Hernandez, Maria</t>
  </si>
  <si>
    <t>Resident</t>
  </si>
  <si>
    <t>Amenity Rent</t>
  </si>
  <si>
    <t>354075039</t>
  </si>
  <si>
    <t>04/01/2025</t>
  </si>
  <si>
    <t>Rent</t>
  </si>
  <si>
    <t>354075079</t>
  </si>
  <si>
    <t>04/01/2025</t>
  </si>
  <si>
    <t>Charge Total:</t>
  </si>
  <si>
    <t>16-1604</t>
  </si>
  <si>
    <t>B1</t>
  </si>
  <si>
    <t>Occupied No Notice</t>
  </si>
  <si>
    <t>Herrera, Julie</t>
  </si>
  <si>
    <t>Resident</t>
  </si>
  <si>
    <t>Amenity Rent</t>
  </si>
  <si>
    <t>354074964</t>
  </si>
  <si>
    <t>04/01/2025</t>
  </si>
  <si>
    <t>Month to Month Rent</t>
  </si>
  <si>
    <t>354075327</t>
  </si>
  <si>
    <t>04/01/2025</t>
  </si>
  <si>
    <t>Late Fee</t>
  </si>
  <si>
    <t>354401710</t>
  </si>
  <si>
    <t>04/04/2025</t>
  </si>
  <si>
    <t>Month-to-Month Fee</t>
  </si>
  <si>
    <t>354075076</t>
  </si>
  <si>
    <t>04/01/2025</t>
  </si>
  <si>
    <t>Renters Insurance Fine</t>
  </si>
  <si>
    <t>354041478</t>
  </si>
  <si>
    <t>04/01/2025</t>
  </si>
  <si>
    <t>Charge Total:</t>
  </si>
  <si>
    <t>16-1605</t>
  </si>
  <si>
    <t>B1</t>
  </si>
  <si>
    <t>Occupied No Notice</t>
  </si>
  <si>
    <t>Rodriguez, Rafael</t>
  </si>
  <si>
    <t>Resident</t>
  </si>
  <si>
    <t>Amenity Rent</t>
  </si>
  <si>
    <t>354075116</t>
  </si>
  <si>
    <t>04/01/2025</t>
  </si>
  <si>
    <t>Rent</t>
  </si>
  <si>
    <t>354074950</t>
  </si>
  <si>
    <t>04/01/2025</t>
  </si>
  <si>
    <t>Charge Total:</t>
  </si>
  <si>
    <t>16-1606</t>
  </si>
  <si>
    <t>B1</t>
  </si>
  <si>
    <t>Occupied No Notice</t>
  </si>
  <si>
    <t>Sanzone, Shane</t>
  </si>
  <si>
    <t>Resident</t>
  </si>
  <si>
    <t>Amenity Rent</t>
  </si>
  <si>
    <t>354075289</t>
  </si>
  <si>
    <t>04/01/2025</t>
  </si>
  <si>
    <t>Rent</t>
  </si>
  <si>
    <t>354075230</t>
  </si>
  <si>
    <t>04/01/2025</t>
  </si>
  <si>
    <t>Charge Total:</t>
  </si>
  <si>
    <t>16-1607</t>
  </si>
  <si>
    <t>B1</t>
  </si>
  <si>
    <t>Occupied No Notice</t>
  </si>
  <si>
    <t>Esteves, Lazaro</t>
  </si>
  <si>
    <t>Resident</t>
  </si>
  <si>
    <t>Amenity Rent</t>
  </si>
  <si>
    <t>354075291</t>
  </si>
  <si>
    <t>04/01/2025</t>
  </si>
  <si>
    <t>Rent</t>
  </si>
  <si>
    <t>354075087</t>
  </si>
  <si>
    <t>04/01/2025</t>
  </si>
  <si>
    <t>Concession-Resident</t>
  </si>
  <si>
    <t>354075305</t>
  </si>
  <si>
    <t>04/01/2025</t>
  </si>
  <si>
    <t>Charge Total:</t>
  </si>
  <si>
    <t>16-1608</t>
  </si>
  <si>
    <t>B1</t>
  </si>
  <si>
    <t>Occupied No Notice</t>
  </si>
  <si>
    <t>Molano, Lisa</t>
  </si>
  <si>
    <t>Resident</t>
  </si>
  <si>
    <t>Rent</t>
  </si>
  <si>
    <t>354075281</t>
  </si>
  <si>
    <t>04/01/2025</t>
  </si>
  <si>
    <t>Charge Total:</t>
  </si>
  <si>
    <t>17-1701</t>
  </si>
  <si>
    <t>A2</t>
  </si>
  <si>
    <t>Occupied No Notice</t>
  </si>
  <si>
    <t>Patlan, Gabriela</t>
  </si>
  <si>
    <t>Resident</t>
  </si>
  <si>
    <t>Amenity Rent</t>
  </si>
  <si>
    <t>354075157</t>
  </si>
  <si>
    <t>04/01/2025</t>
  </si>
  <si>
    <t>Rent</t>
  </si>
  <si>
    <t>354075031</t>
  </si>
  <si>
    <t>04/01/2025</t>
  </si>
  <si>
    <t>Charge Total:</t>
  </si>
  <si>
    <t>17-1702</t>
  </si>
  <si>
    <t>A2</t>
  </si>
  <si>
    <t>Occupied No Notice</t>
  </si>
  <si>
    <t>Hernandez, Eduardo</t>
  </si>
  <si>
    <t>Resident</t>
  </si>
  <si>
    <t>Rent</t>
  </si>
  <si>
    <t>354075217</t>
  </si>
  <si>
    <t>04/01/2025</t>
  </si>
  <si>
    <t>Charge Total:</t>
  </si>
  <si>
    <t>17-1703</t>
  </si>
  <si>
    <t>A2</t>
  </si>
  <si>
    <t>Occupied No Notice</t>
  </si>
  <si>
    <t>Morin, Albert</t>
  </si>
  <si>
    <t>Resident</t>
  </si>
  <si>
    <t>Rent</t>
  </si>
  <si>
    <t>354075142</t>
  </si>
  <si>
    <t>04/01/2025</t>
  </si>
  <si>
    <t>Charge Total:</t>
  </si>
  <si>
    <t>17-1704</t>
  </si>
  <si>
    <t>A2</t>
  </si>
  <si>
    <t>Occupied No Notice</t>
  </si>
  <si>
    <t>Music, Nedim</t>
  </si>
  <si>
    <t>Resident</t>
  </si>
  <si>
    <t>Amenity Rent</t>
  </si>
  <si>
    <t>354075194</t>
  </si>
  <si>
    <t>04/01/2025</t>
  </si>
  <si>
    <t>Rent</t>
  </si>
  <si>
    <t>354075055</t>
  </si>
  <si>
    <t>04/01/2025</t>
  </si>
  <si>
    <t>Charge Total:</t>
  </si>
  <si>
    <t>17-1705</t>
  </si>
  <si>
    <t>A2</t>
  </si>
  <si>
    <t>Occupied No Notice</t>
  </si>
  <si>
    <t>Morales, Alvino</t>
  </si>
  <si>
    <t>Resident</t>
  </si>
  <si>
    <t>Amenity Rent</t>
  </si>
  <si>
    <t>354075251</t>
  </si>
  <si>
    <t>04/01/2025</t>
  </si>
  <si>
    <t>Rent</t>
  </si>
  <si>
    <t>354074990</t>
  </si>
  <si>
    <t>04/01/2025</t>
  </si>
  <si>
    <t>Late Fee</t>
  </si>
  <si>
    <t>354401728</t>
  </si>
  <si>
    <t>04/04/2025</t>
  </si>
  <si>
    <t>Charge Total:</t>
  </si>
  <si>
    <t>17-1706</t>
  </si>
  <si>
    <t>A2</t>
  </si>
  <si>
    <t>Occupied No Notice</t>
  </si>
  <si>
    <t>Alvarado, Jennifer (Jenn)</t>
  </si>
  <si>
    <t>Resident</t>
  </si>
  <si>
    <t>Rent</t>
  </si>
  <si>
    <t>354075167</t>
  </si>
  <si>
    <t>04/01/2025</t>
  </si>
  <si>
    <t>Charge Total:</t>
  </si>
  <si>
    <t>17-1707</t>
  </si>
  <si>
    <t>A2</t>
  </si>
  <si>
    <t>Vacant Unrented Ready</t>
  </si>
  <si>
    <t>-- Vacant --</t>
  </si>
  <si>
    <t>-</t>
  </si>
  <si>
    <t>Charge Total:</t>
  </si>
  <si>
    <t>17-1708</t>
  </si>
  <si>
    <t>A2</t>
  </si>
  <si>
    <t>Occupied No Notice</t>
  </si>
  <si>
    <t>Palacios, Lorenzo</t>
  </si>
  <si>
    <t>Resident</t>
  </si>
  <si>
    <t>Amenity Rent</t>
  </si>
  <si>
    <t>354075178</t>
  </si>
  <si>
    <t>04/01/2025</t>
  </si>
  <si>
    <t>Rent</t>
  </si>
  <si>
    <t>354075198</t>
  </si>
  <si>
    <t>04/01/2025</t>
  </si>
  <si>
    <t>Charge Total:</t>
  </si>
  <si>
    <t>18-1801</t>
  </si>
  <si>
    <t>A3</t>
  </si>
  <si>
    <t>Occupied No Notice</t>
  </si>
  <si>
    <t>Infante, Tony</t>
  </si>
  <si>
    <t>Resident</t>
  </si>
  <si>
    <t>Amenity Rent</t>
  </si>
  <si>
    <t>354075158</t>
  </si>
  <si>
    <t>04/01/2025</t>
  </si>
  <si>
    <t>Rent</t>
  </si>
  <si>
    <t>354075041</t>
  </si>
  <si>
    <t>04/01/2025</t>
  </si>
  <si>
    <t>Charge Total:</t>
  </si>
  <si>
    <t>18-1802</t>
  </si>
  <si>
    <t>B3</t>
  </si>
  <si>
    <t>Vacant Unrented Not Ready</t>
  </si>
  <si>
    <t>-- Vacant --</t>
  </si>
  <si>
    <t>-</t>
  </si>
  <si>
    <t>Charge Total:</t>
  </si>
  <si>
    <t>18-1803</t>
  </si>
  <si>
    <t>A3</t>
  </si>
  <si>
    <t>Occupied No Notice</t>
  </si>
  <si>
    <t>Sanchez, April</t>
  </si>
  <si>
    <t>Resident</t>
  </si>
  <si>
    <t>Amenity Rent</t>
  </si>
  <si>
    <t>354075299</t>
  </si>
  <si>
    <t>04/01/2025</t>
  </si>
  <si>
    <t>Amenity Rent</t>
  </si>
  <si>
    <t>354075186</t>
  </si>
  <si>
    <t>04/01/2025</t>
  </si>
  <si>
    <t>Rent</t>
  </si>
  <si>
    <t>354075172</t>
  </si>
  <si>
    <t>04/01/2025</t>
  </si>
  <si>
    <t>Charge Total:</t>
  </si>
  <si>
    <t>18-1804</t>
  </si>
  <si>
    <t>B3</t>
  </si>
  <si>
    <t>Occupied No Notice</t>
  </si>
  <si>
    <t>Lee, Jerroad</t>
  </si>
  <si>
    <t>Resident</t>
  </si>
  <si>
    <t>Amenity Rent</t>
  </si>
  <si>
    <t>354121263</t>
  </si>
  <si>
    <t>04/01/2025</t>
  </si>
  <si>
    <t>Amenity Rent</t>
  </si>
  <si>
    <t>354075030</t>
  </si>
  <si>
    <t>04/01/2025</t>
  </si>
  <si>
    <t>Amenity Rent</t>
  </si>
  <si>
    <t>354121266</t>
  </si>
  <si>
    <t>04/01/2025</t>
  </si>
  <si>
    <t>Month to Month Rent</t>
  </si>
  <si>
    <t>354121265</t>
  </si>
  <si>
    <t>04/01/2025</t>
  </si>
  <si>
    <t>Month to Month Rent</t>
  </si>
  <si>
    <t>354075258</t>
  </si>
  <si>
    <t>04/01/2025</t>
  </si>
  <si>
    <t>Rent</t>
  </si>
  <si>
    <t>354121267</t>
  </si>
  <si>
    <t>04/01/2025</t>
  </si>
  <si>
    <t>Month-to-Month Fee</t>
  </si>
  <si>
    <t>354121264</t>
  </si>
  <si>
    <t>04/01/2025</t>
  </si>
  <si>
    <t>Month-to-Month Fee</t>
  </si>
  <si>
    <t>354075089</t>
  </si>
  <si>
    <t>04/01/2025</t>
  </si>
  <si>
    <t>Charge Total:</t>
  </si>
  <si>
    <t>18-1805</t>
  </si>
  <si>
    <t>A3</t>
  </si>
  <si>
    <t>Occupied No Notice</t>
  </si>
  <si>
    <t>Ortiz, Diana</t>
  </si>
  <si>
    <t>Resident</t>
  </si>
  <si>
    <t>Rent</t>
  </si>
  <si>
    <t>354075019</t>
  </si>
  <si>
    <t>04/01/2025</t>
  </si>
  <si>
    <t>Charge Total:</t>
  </si>
  <si>
    <t>18-1806</t>
  </si>
  <si>
    <t>B3</t>
  </si>
  <si>
    <t>Occupied No Notice</t>
  </si>
  <si>
    <t>Whidden, Yulia</t>
  </si>
  <si>
    <t>Resident</t>
  </si>
  <si>
    <t>Amenity Rent</t>
  </si>
  <si>
    <t>354074934</t>
  </si>
  <si>
    <t>04/01/2025</t>
  </si>
  <si>
    <t>Rent</t>
  </si>
  <si>
    <t>354075276</t>
  </si>
  <si>
    <t>04/01/2025</t>
  </si>
  <si>
    <t>Charge Total:</t>
  </si>
  <si>
    <t>18-1807</t>
  </si>
  <si>
    <t>A3</t>
  </si>
  <si>
    <t>Occupied No Notice</t>
  </si>
  <si>
    <t>Bargas, Melissa</t>
  </si>
  <si>
    <t>Resident</t>
  </si>
  <si>
    <t>Amenity Rent</t>
  </si>
  <si>
    <t>354075059</t>
  </si>
  <si>
    <t>04/01/2025</t>
  </si>
  <si>
    <t>Rent</t>
  </si>
  <si>
    <t>354075333</t>
  </si>
  <si>
    <t>04/01/2025</t>
  </si>
  <si>
    <t>Charge Total:</t>
  </si>
  <si>
    <t>18-1808</t>
  </si>
  <si>
    <t>B3</t>
  </si>
  <si>
    <t>Occupied No Notice</t>
  </si>
  <si>
    <t>Torres, Elizabeth</t>
  </si>
  <si>
    <t>Resident</t>
  </si>
  <si>
    <t>Amenity Rent</t>
  </si>
  <si>
    <t>354075224</t>
  </si>
  <si>
    <t>04/01/2025</t>
  </si>
  <si>
    <t>Rent</t>
  </si>
  <si>
    <t>354075263</t>
  </si>
  <si>
    <t>04/01/2025</t>
  </si>
  <si>
    <t>Charge Total:</t>
  </si>
  <si>
    <t>19-1901</t>
  </si>
  <si>
    <t>A3</t>
  </si>
  <si>
    <t>Occupied No Notice</t>
  </si>
  <si>
    <t>Jones, Cecil</t>
  </si>
  <si>
    <t>Resident</t>
  </si>
  <si>
    <t>Rent</t>
  </si>
  <si>
    <t>354075125</t>
  </si>
  <si>
    <t>04/01/2025</t>
  </si>
  <si>
    <t>Charge Total:</t>
  </si>
  <si>
    <t>19-1902</t>
  </si>
  <si>
    <t>B3</t>
  </si>
  <si>
    <t>Vacant Rented Ready</t>
  </si>
  <si>
    <t>-- Vacant --</t>
  </si>
  <si>
    <t>-</t>
  </si>
  <si>
    <t>Charge Total:</t>
  </si>
  <si>
    <t>19-1903</t>
  </si>
  <si>
    <t>A3</t>
  </si>
  <si>
    <t>Occupied No Notice</t>
  </si>
  <si>
    <t>Alonso, Sandra</t>
  </si>
  <si>
    <t>Resident</t>
  </si>
  <si>
    <t>Month to Month Rent</t>
  </si>
  <si>
    <t>354075073</t>
  </si>
  <si>
    <t>04/01/2025</t>
  </si>
  <si>
    <t>Month-to-Month Fee</t>
  </si>
  <si>
    <t>354075190</t>
  </si>
  <si>
    <t>04/01/2025</t>
  </si>
  <si>
    <t>Renters Insurance Fine</t>
  </si>
  <si>
    <t>354041771</t>
  </si>
  <si>
    <t>04/01/2025</t>
  </si>
  <si>
    <t>Charge Total:</t>
  </si>
  <si>
    <t>19-1904</t>
  </si>
  <si>
    <t>B3</t>
  </si>
  <si>
    <t>Occupied No Notice</t>
  </si>
  <si>
    <t>Gomez, Jennifer</t>
  </si>
  <si>
    <t>Resident</t>
  </si>
  <si>
    <t>Rent</t>
  </si>
  <si>
    <t>354075280</t>
  </si>
  <si>
    <t>04/01/2025</t>
  </si>
  <si>
    <t>Late Fee</t>
  </si>
  <si>
    <t>354401719</t>
  </si>
  <si>
    <t>04/04/2025</t>
  </si>
  <si>
    <t>Charge Total:</t>
  </si>
  <si>
    <t>19-1905</t>
  </si>
  <si>
    <t>A3</t>
  </si>
  <si>
    <t>Occupied No Notice</t>
  </si>
  <si>
    <t>Rossy, William</t>
  </si>
  <si>
    <t>Resident</t>
  </si>
  <si>
    <t>Amenity Rent</t>
  </si>
  <si>
    <t>354075014</t>
  </si>
  <si>
    <t>04/01/2025</t>
  </si>
  <si>
    <t>Rent</t>
  </si>
  <si>
    <t>354074972</t>
  </si>
  <si>
    <t>04/01/2025</t>
  </si>
  <si>
    <t>Late Fee</t>
  </si>
  <si>
    <t>354401731</t>
  </si>
  <si>
    <t>04/04/2025</t>
  </si>
  <si>
    <t>Renters Insurance Fine</t>
  </si>
  <si>
    <t>354089429</t>
  </si>
  <si>
    <t>04/01/2025</t>
  </si>
  <si>
    <t>Renters Insurance Fine</t>
  </si>
  <si>
    <t>354042270</t>
  </si>
  <si>
    <t>04/01/2025</t>
  </si>
  <si>
    <t>Charge Total:</t>
  </si>
  <si>
    <t>19-1906</t>
  </si>
  <si>
    <t>B3</t>
  </si>
  <si>
    <t>Occupied No Notice</t>
  </si>
  <si>
    <t>CODY, RODNEY</t>
  </si>
  <si>
    <t>Resident</t>
  </si>
  <si>
    <t>Rent</t>
  </si>
  <si>
    <t>354075211</t>
  </si>
  <si>
    <t>04/01/2025</t>
  </si>
  <si>
    <t>Charge Total:</t>
  </si>
  <si>
    <t>19-1907</t>
  </si>
  <si>
    <t>A3</t>
  </si>
  <si>
    <t>Occupied No Notice</t>
  </si>
  <si>
    <t>Mcleod, Will</t>
  </si>
  <si>
    <t>Resident</t>
  </si>
  <si>
    <t>Rent</t>
  </si>
  <si>
    <t>354075033</t>
  </si>
  <si>
    <t>04/01/2025</t>
  </si>
  <si>
    <t>Charge Total:</t>
  </si>
  <si>
    <t>19-1908</t>
  </si>
  <si>
    <t>B3</t>
  </si>
  <si>
    <t>Occupied No Notice</t>
  </si>
  <si>
    <t>Solinger, Susan</t>
  </si>
  <si>
    <t>Resident</t>
  </si>
  <si>
    <t>Amenity Rent</t>
  </si>
  <si>
    <t>354075250</t>
  </si>
  <si>
    <t>04/01/2025</t>
  </si>
  <si>
    <t>Rent</t>
  </si>
  <si>
    <t>354075016</t>
  </si>
  <si>
    <t>04/01/2025</t>
  </si>
  <si>
    <t>Charge Total:</t>
  </si>
  <si>
    <t>20-2001</t>
  </si>
  <si>
    <t>B2</t>
  </si>
  <si>
    <t>Occupied No Notice</t>
  </si>
  <si>
    <t>Martinez, Debbie</t>
  </si>
  <si>
    <t>Resident</t>
  </si>
  <si>
    <t>Amenity Rent</t>
  </si>
  <si>
    <t>354075080</t>
  </si>
  <si>
    <t>04/01/2025</t>
  </si>
  <si>
    <t>Rent</t>
  </si>
  <si>
    <t>354075027</t>
  </si>
  <si>
    <t>04/01/2025</t>
  </si>
  <si>
    <t>Charge Total:</t>
  </si>
  <si>
    <t>20-2002</t>
  </si>
  <si>
    <t>B2</t>
  </si>
  <si>
    <t>Occupied No Notice</t>
  </si>
  <si>
    <t>Gomez, Nancy</t>
  </si>
  <si>
    <t>Resident</t>
  </si>
  <si>
    <t>Rent</t>
  </si>
  <si>
    <t>354075286</t>
  </si>
  <si>
    <t>04/01/2025</t>
  </si>
  <si>
    <t>Charge Total:</t>
  </si>
  <si>
    <t>20-2003</t>
  </si>
  <si>
    <t>B2</t>
  </si>
  <si>
    <t>Occupied No Notice</t>
  </si>
  <si>
    <t>Garcia, Jennifer</t>
  </si>
  <si>
    <t>Resident</t>
  </si>
  <si>
    <t>Amenity Rent</t>
  </si>
  <si>
    <t>354074953</t>
  </si>
  <si>
    <t>04/01/2025</t>
  </si>
  <si>
    <t>Rent</t>
  </si>
  <si>
    <t>354075311</t>
  </si>
  <si>
    <t>04/01/2025</t>
  </si>
  <si>
    <t>Charge Total:</t>
  </si>
  <si>
    <t>20-2004</t>
  </si>
  <si>
    <t>B2</t>
  </si>
  <si>
    <t>Occupied No Notice</t>
  </si>
  <si>
    <t>Sandoval, Kevin</t>
  </si>
  <si>
    <t>Resident</t>
  </si>
  <si>
    <t>Amenity Rent</t>
  </si>
  <si>
    <t>354075232</t>
  </si>
  <si>
    <t>04/01/2025</t>
  </si>
  <si>
    <t>Rent</t>
  </si>
  <si>
    <t>354075012</t>
  </si>
  <si>
    <t>04/01/2025</t>
  </si>
  <si>
    <t>Pet Charge</t>
  </si>
  <si>
    <t>354075084</t>
  </si>
  <si>
    <t>04/01/2025</t>
  </si>
  <si>
    <t>Charge Total:</t>
  </si>
  <si>
    <t>20-2005</t>
  </si>
  <si>
    <t>B2</t>
  </si>
  <si>
    <t>Occupied No Notice</t>
  </si>
  <si>
    <t>Flores, Cesar</t>
  </si>
  <si>
    <t>Resident</t>
  </si>
  <si>
    <t>Rent</t>
  </si>
  <si>
    <t>354283288</t>
  </si>
  <si>
    <t>04/01/2025</t>
  </si>
  <si>
    <t>Administration Fee</t>
  </si>
  <si>
    <t>354283286</t>
  </si>
  <si>
    <t>04/01/2025</t>
  </si>
  <si>
    <t>Concession-Resident</t>
  </si>
  <si>
    <t>354283287</t>
  </si>
  <si>
    <t>04/01/2025</t>
  </si>
  <si>
    <t>Charge Total:</t>
  </si>
  <si>
    <t>20-2006</t>
  </si>
  <si>
    <t>B2</t>
  </si>
  <si>
    <t>Occupied No Notice</t>
  </si>
  <si>
    <t>Leyva, Julia</t>
  </si>
  <si>
    <t>Resident</t>
  </si>
  <si>
    <t>Rent</t>
  </si>
  <si>
    <t>354075024</t>
  </si>
  <si>
    <t>04/01/2025</t>
  </si>
  <si>
    <t>Renters Insurance Fine</t>
  </si>
  <si>
    <t>354516254</t>
  </si>
  <si>
    <t>04/09/2025</t>
  </si>
  <si>
    <t>Charge Total:</t>
  </si>
  <si>
    <t>20-2007</t>
  </si>
  <si>
    <t>B2</t>
  </si>
  <si>
    <t>Occupied No Notice</t>
  </si>
  <si>
    <t>Villela, Pete</t>
  </si>
  <si>
    <t>Resident</t>
  </si>
  <si>
    <t>Rent</t>
  </si>
  <si>
    <t>354074993</t>
  </si>
  <si>
    <t>04/01/2025</t>
  </si>
  <si>
    <t>Charge Total:</t>
  </si>
  <si>
    <t>20-2008</t>
  </si>
  <si>
    <t>B2</t>
  </si>
  <si>
    <t>Occupied No Notice</t>
  </si>
  <si>
    <t>White, Allison</t>
  </si>
  <si>
    <t>Resident</t>
  </si>
  <si>
    <t>Rent</t>
  </si>
  <si>
    <t>354075105</t>
  </si>
  <si>
    <t>04/01/2025</t>
  </si>
  <si>
    <t>Charge Total:</t>
  </si>
  <si>
    <t>21-2101</t>
  </si>
  <si>
    <t>B2</t>
  </si>
  <si>
    <t>Occupied No Notice</t>
  </si>
  <si>
    <t>Maasberg, Albert</t>
  </si>
  <si>
    <t>Resident</t>
  </si>
  <si>
    <t>Amenity Rent</t>
  </si>
  <si>
    <t>354075179</t>
  </si>
  <si>
    <t>04/01/2025</t>
  </si>
  <si>
    <t>Rent</t>
  </si>
  <si>
    <t>354075085</t>
  </si>
  <si>
    <t>04/01/2025</t>
  </si>
  <si>
    <t>Charge Total:</t>
  </si>
  <si>
    <t>21-2102</t>
  </si>
  <si>
    <t>B2</t>
  </si>
  <si>
    <t>Occupied No Notice</t>
  </si>
  <si>
    <t>Gamonal Nogueira, Diego</t>
  </si>
  <si>
    <t>Resident</t>
  </si>
  <si>
    <t>Amenity Rent</t>
  </si>
  <si>
    <t>354075013</t>
  </si>
  <si>
    <t>04/01/2025</t>
  </si>
  <si>
    <t>Rent</t>
  </si>
  <si>
    <t>354075047</t>
  </si>
  <si>
    <t>04/01/2025</t>
  </si>
  <si>
    <t>Charge Total:</t>
  </si>
  <si>
    <t>21-2103</t>
  </si>
  <si>
    <t>B2</t>
  </si>
  <si>
    <t>Occupied No Notice</t>
  </si>
  <si>
    <t>Martinez, Maria</t>
  </si>
  <si>
    <t>Resident</t>
  </si>
  <si>
    <t>Amenity Rent</t>
  </si>
  <si>
    <t>354074927</t>
  </si>
  <si>
    <t>04/01/2025</t>
  </si>
  <si>
    <t>Rent</t>
  </si>
  <si>
    <t>354075148</t>
  </si>
  <si>
    <t>04/01/2025</t>
  </si>
  <si>
    <t>Charge Total:</t>
  </si>
  <si>
    <t>21-2104</t>
  </si>
  <si>
    <t>B2</t>
  </si>
  <si>
    <t>Occupied No Notice</t>
  </si>
  <si>
    <t>Kindred, Tanisha</t>
  </si>
  <si>
    <t>Resident</t>
  </si>
  <si>
    <t>Amenity Rent</t>
  </si>
  <si>
    <t>354075137</t>
  </si>
  <si>
    <t>04/01/2025</t>
  </si>
  <si>
    <t>Rent</t>
  </si>
  <si>
    <t>354074943</t>
  </si>
  <si>
    <t>04/01/2025</t>
  </si>
  <si>
    <t>Concession-Resident</t>
  </si>
  <si>
    <t>354075312</t>
  </si>
  <si>
    <t>04/01/2025</t>
  </si>
  <si>
    <t>Charge Total:</t>
  </si>
  <si>
    <t>21-2105</t>
  </si>
  <si>
    <t>B2</t>
  </si>
  <si>
    <t>Occupied No Notice</t>
  </si>
  <si>
    <t>Abdelkader, Abdelkader</t>
  </si>
  <si>
    <t>Resident</t>
  </si>
  <si>
    <t>Amenity Rent</t>
  </si>
  <si>
    <t>354075023</t>
  </si>
  <si>
    <t>04/01/2025</t>
  </si>
  <si>
    <t>Rent</t>
  </si>
  <si>
    <t>354075287</t>
  </si>
  <si>
    <t>04/01/2025</t>
  </si>
  <si>
    <t>Charge Total:</t>
  </si>
  <si>
    <t>21-2106</t>
  </si>
  <si>
    <t>B2</t>
  </si>
  <si>
    <t>Occupied No Notice</t>
  </si>
  <si>
    <t>Lopez, Maria</t>
  </si>
  <si>
    <t>Resident</t>
  </si>
  <si>
    <t>Amenity Rent</t>
  </si>
  <si>
    <t>354075301</t>
  </si>
  <si>
    <t>04/01/2025</t>
  </si>
  <si>
    <t>Rent</t>
  </si>
  <si>
    <t>354074959</t>
  </si>
  <si>
    <t>04/01/2025</t>
  </si>
  <si>
    <t>Charge Total:</t>
  </si>
  <si>
    <t>21-2107</t>
  </si>
  <si>
    <t>B2</t>
  </si>
  <si>
    <t>Occupied No Notice</t>
  </si>
  <si>
    <t>Nicholson, Jasmine</t>
  </si>
  <si>
    <t>Resident</t>
  </si>
  <si>
    <t>Amenity Rent</t>
  </si>
  <si>
    <t>354075272</t>
  </si>
  <si>
    <t>04/01/2025</t>
  </si>
  <si>
    <t>Rent</t>
  </si>
  <si>
    <t>354075063</t>
  </si>
  <si>
    <t>04/01/2025</t>
  </si>
  <si>
    <t>Charge Total:</t>
  </si>
  <si>
    <t>21-2108</t>
  </si>
  <si>
    <t>B2</t>
  </si>
  <si>
    <t>Occupied No Notice</t>
  </si>
  <si>
    <t>Greene, Damian</t>
  </si>
  <si>
    <t>Resident</t>
  </si>
  <si>
    <t>Amenity Rent</t>
  </si>
  <si>
    <t>354075236</t>
  </si>
  <si>
    <t>04/01/2025</t>
  </si>
  <si>
    <t>Rent</t>
  </si>
  <si>
    <t>354074969</t>
  </si>
  <si>
    <t>04/01/2025</t>
  </si>
  <si>
    <t>Charge Total:</t>
  </si>
  <si>
    <t>22-2201</t>
  </si>
  <si>
    <t>A1</t>
  </si>
  <si>
    <t>Occupied No Notice</t>
  </si>
  <si>
    <t>Kurdi, Zakaria</t>
  </si>
  <si>
    <t>Resident</t>
  </si>
  <si>
    <t>Rent</t>
  </si>
  <si>
    <t>354075184</t>
  </si>
  <si>
    <t>04/01/2025</t>
  </si>
  <si>
    <t>Charge Total:</t>
  </si>
  <si>
    <t>22-2202</t>
  </si>
  <si>
    <t>A1</t>
  </si>
  <si>
    <t>Vacant Rented Not Ready</t>
  </si>
  <si>
    <t>-- Vacant --</t>
  </si>
  <si>
    <t>-</t>
  </si>
  <si>
    <t>Charge Total:</t>
  </si>
  <si>
    <t>22-2203</t>
  </si>
  <si>
    <t>A1</t>
  </si>
  <si>
    <t>Occupied No Notice</t>
  </si>
  <si>
    <t>Arenas, Jayla</t>
  </si>
  <si>
    <t>Resident</t>
  </si>
  <si>
    <t>Amenity Rent</t>
  </si>
  <si>
    <t>354075202</t>
  </si>
  <si>
    <t>04/01/2025</t>
  </si>
  <si>
    <t>Rent</t>
  </si>
  <si>
    <t>354074947</t>
  </si>
  <si>
    <t>04/01/2025</t>
  </si>
  <si>
    <t>Charge Total:</t>
  </si>
  <si>
    <t>22-2204</t>
  </si>
  <si>
    <t>A1</t>
  </si>
  <si>
    <t>Vacant Rented Not Ready</t>
  </si>
  <si>
    <t>-- Vacant --</t>
  </si>
  <si>
    <t>-</t>
  </si>
  <si>
    <t>Charge Total:</t>
  </si>
  <si>
    <t>22-2205</t>
  </si>
  <si>
    <t>A1</t>
  </si>
  <si>
    <t>Occupied No Notice</t>
  </si>
  <si>
    <t>Culp, Virginia</t>
  </si>
  <si>
    <t>Resident</t>
  </si>
  <si>
    <t>Amenity Rent</t>
  </si>
  <si>
    <t>354075321</t>
  </si>
  <si>
    <t>04/01/2025</t>
  </si>
  <si>
    <t>Rent</t>
  </si>
  <si>
    <t>354075092</t>
  </si>
  <si>
    <t>04/01/2025</t>
  </si>
  <si>
    <t>Charge Total:</t>
  </si>
  <si>
    <t>22-2206</t>
  </si>
  <si>
    <t>A1</t>
  </si>
  <si>
    <t>Notice Unrented</t>
  </si>
  <si>
    <t>Morton, Makalai</t>
  </si>
  <si>
    <t>Resident</t>
  </si>
  <si>
    <t>Amenity Rent</t>
  </si>
  <si>
    <t>354075029</t>
  </si>
  <si>
    <t>04/01/2025</t>
  </si>
  <si>
    <t>Rent</t>
  </si>
  <si>
    <t>354074995</t>
  </si>
  <si>
    <t>04/01/2025</t>
  </si>
  <si>
    <t>Charge Total:</t>
  </si>
  <si>
    <t>22-2207</t>
  </si>
  <si>
    <t>A1</t>
  </si>
  <si>
    <t>Occupied No Notice</t>
  </si>
  <si>
    <t>Figures, Calvin</t>
  </si>
  <si>
    <t>Resident</t>
  </si>
  <si>
    <t>Amenity Rent</t>
  </si>
  <si>
    <t>354074958</t>
  </si>
  <si>
    <t>04/01/2025</t>
  </si>
  <si>
    <t>Rent</t>
  </si>
  <si>
    <t>354075020</t>
  </si>
  <si>
    <t>04/01/2025</t>
  </si>
  <si>
    <t>Late Fee</t>
  </si>
  <si>
    <t>354401711</t>
  </si>
  <si>
    <t>04/04/2025</t>
  </si>
  <si>
    <t>Charge Total:</t>
  </si>
  <si>
    <t>22-2208</t>
  </si>
  <si>
    <t>A1</t>
  </si>
  <si>
    <t>Occupied No Notice</t>
  </si>
  <si>
    <t>Panelli, Gianni</t>
  </si>
  <si>
    <t>Resident</t>
  </si>
  <si>
    <t>Rent</t>
  </si>
  <si>
    <t>354074977</t>
  </si>
  <si>
    <t>04/01/2025</t>
  </si>
  <si>
    <t>Charge Total:</t>
  </si>
  <si>
    <t>22-2209</t>
  </si>
  <si>
    <t>A1</t>
  </si>
  <si>
    <t>Notice Unrented</t>
  </si>
  <si>
    <t>Kelly, Tamara</t>
  </si>
  <si>
    <t>Resident</t>
  </si>
  <si>
    <t>Rent</t>
  </si>
  <si>
    <t>354075004</t>
  </si>
  <si>
    <t>04/01/2025</t>
  </si>
  <si>
    <t>Renters Insurance Fine</t>
  </si>
  <si>
    <t>354129301</t>
  </si>
  <si>
    <t>04/01/2025</t>
  </si>
  <si>
    <t>Renters Insurance Fine</t>
  </si>
  <si>
    <t>354162974</t>
  </si>
  <si>
    <t>04/01/2025</t>
  </si>
  <si>
    <t>Charge Total:</t>
  </si>
  <si>
    <t>22-2210</t>
  </si>
  <si>
    <t>A1</t>
  </si>
  <si>
    <t>Occupied No Notice</t>
  </si>
  <si>
    <t>HILLIARD, CAREY</t>
  </si>
  <si>
    <t>Resident</t>
  </si>
  <si>
    <t>Amenity Rent</t>
  </si>
  <si>
    <t>354075046</t>
  </si>
  <si>
    <t>04/01/2025</t>
  </si>
  <si>
    <t>Rent</t>
  </si>
  <si>
    <t>354074976</t>
  </si>
  <si>
    <t>04/01/2025</t>
  </si>
  <si>
    <t>Charge Total:</t>
  </si>
  <si>
    <t>22-2211</t>
  </si>
  <si>
    <t>A1</t>
  </si>
  <si>
    <t>Occupied No Notice</t>
  </si>
  <si>
    <t>EKORTARH, EMANGA</t>
  </si>
  <si>
    <t>Resident</t>
  </si>
  <si>
    <t>Amenity Rent</t>
  </si>
  <si>
    <t>354075228</t>
  </si>
  <si>
    <t>04/01/2025</t>
  </si>
  <si>
    <t>Rent</t>
  </si>
  <si>
    <t>354074980</t>
  </si>
  <si>
    <t>04/01/2025</t>
  </si>
  <si>
    <t>Charge Total:</t>
  </si>
  <si>
    <t>22-2212</t>
  </si>
  <si>
    <t>A1</t>
  </si>
  <si>
    <t>Occupied No Notice</t>
  </si>
  <si>
    <t>Sanders, Courtney</t>
  </si>
  <si>
    <t>Resident</t>
  </si>
  <si>
    <t>Rent</t>
  </si>
  <si>
    <t>354075255</t>
  </si>
  <si>
    <t>04/01/2025</t>
  </si>
  <si>
    <t>Charge Total:</t>
  </si>
  <si>
    <t>23-2301</t>
  </si>
  <si>
    <t>A2</t>
  </si>
  <si>
    <t>Occupied No Notice</t>
  </si>
  <si>
    <t>Magallanez, Jesus (Jesse)</t>
  </si>
  <si>
    <t>Resident</t>
  </si>
  <si>
    <t>Amenity Rent</t>
  </si>
  <si>
    <t>354075049</t>
  </si>
  <si>
    <t>04/01/2025</t>
  </si>
  <si>
    <t>Rent</t>
  </si>
  <si>
    <t>354075127</t>
  </si>
  <si>
    <t>04/01/2025</t>
  </si>
  <si>
    <t>Charge Total:</t>
  </si>
  <si>
    <t>23-2302</t>
  </si>
  <si>
    <t>A2</t>
  </si>
  <si>
    <t>Occupied No Notice</t>
  </si>
  <si>
    <t>NIU, JIAQI</t>
  </si>
  <si>
    <t>Resident</t>
  </si>
  <si>
    <t>Rent</t>
  </si>
  <si>
    <t>354074956</t>
  </si>
  <si>
    <t>04/01/2025</t>
  </si>
  <si>
    <t>Charge Total:</t>
  </si>
  <si>
    <t>23-2303</t>
  </si>
  <si>
    <t>A2</t>
  </si>
  <si>
    <t>Occupied No Notice</t>
  </si>
  <si>
    <t>Gomez, Graciela</t>
  </si>
  <si>
    <t>Resident</t>
  </si>
  <si>
    <t>Amenity Rent</t>
  </si>
  <si>
    <t>354075245</t>
  </si>
  <si>
    <t>04/01/2025</t>
  </si>
  <si>
    <t>Rent</t>
  </si>
  <si>
    <t>354075053</t>
  </si>
  <si>
    <t>04/01/2025</t>
  </si>
  <si>
    <t>Charge Total:</t>
  </si>
  <si>
    <t>23-2304</t>
  </si>
  <si>
    <t>A2</t>
  </si>
  <si>
    <t>Occupied No Notice</t>
  </si>
  <si>
    <t>Collins, Joslyn</t>
  </si>
  <si>
    <t>Resident</t>
  </si>
  <si>
    <t>Amenity Rent</t>
  </si>
  <si>
    <t>354075144</t>
  </si>
  <si>
    <t>04/01/2025</t>
  </si>
  <si>
    <t>Rent</t>
  </si>
  <si>
    <t>354075032</t>
  </si>
  <si>
    <t>04/01/2025</t>
  </si>
  <si>
    <t>Charge Total:</t>
  </si>
  <si>
    <t>23-2305</t>
  </si>
  <si>
    <t>A2</t>
  </si>
  <si>
    <t>Occupied No Notice</t>
  </si>
  <si>
    <t>Padrick, Sarah</t>
  </si>
  <si>
    <t>Resident</t>
  </si>
  <si>
    <t>Amenity Rent</t>
  </si>
  <si>
    <t>354075083</t>
  </si>
  <si>
    <t>04/01/2025</t>
  </si>
  <si>
    <t>Rent</t>
  </si>
  <si>
    <t>354075320</t>
  </si>
  <si>
    <t>04/01/2025</t>
  </si>
  <si>
    <t>Charge Total:</t>
  </si>
  <si>
    <t>23-2306</t>
  </si>
  <si>
    <t>A2</t>
  </si>
  <si>
    <t>Occupied No Notice</t>
  </si>
  <si>
    <t>Cannon, Sharon</t>
  </si>
  <si>
    <t>Resident</t>
  </si>
  <si>
    <t>Rent</t>
  </si>
  <si>
    <t>354075008</t>
  </si>
  <si>
    <t>04/01/2025</t>
  </si>
  <si>
    <t>Charge Total:</t>
  </si>
  <si>
    <t>23-2307</t>
  </si>
  <si>
    <t>A2</t>
  </si>
  <si>
    <t>Occupied No Notice</t>
  </si>
  <si>
    <t>Weeks, Timothy</t>
  </si>
  <si>
    <t>Resident</t>
  </si>
  <si>
    <t>Rent</t>
  </si>
  <si>
    <t>354075067</t>
  </si>
  <si>
    <t>04/01/2025</t>
  </si>
  <si>
    <t>Charge Total:</t>
  </si>
  <si>
    <t>23-2308</t>
  </si>
  <si>
    <t>A2</t>
  </si>
  <si>
    <t>Occupied No Notice</t>
  </si>
  <si>
    <t>Cano, Crystal</t>
  </si>
  <si>
    <t>Resident</t>
  </si>
  <si>
    <t>Amenity Rent</t>
  </si>
  <si>
    <t>354075150</t>
  </si>
  <si>
    <t>04/01/2025</t>
  </si>
  <si>
    <t>Rent</t>
  </si>
  <si>
    <t>354075328</t>
  </si>
  <si>
    <t>04/01/2025</t>
  </si>
  <si>
    <t>Charge Total:</t>
  </si>
  <si>
    <t>24-2401</t>
  </si>
  <si>
    <t>A1</t>
  </si>
  <si>
    <t>Occupied No Notice</t>
  </si>
  <si>
    <t>Esparza, Brandon</t>
  </si>
  <si>
    <t>Resident</t>
  </si>
  <si>
    <t>Amenity Rent</t>
  </si>
  <si>
    <t>354075095</t>
  </si>
  <si>
    <t>04/01/2025</t>
  </si>
  <si>
    <t>Rent</t>
  </si>
  <si>
    <t>354075093</t>
  </si>
  <si>
    <t>04/01/2025</t>
  </si>
  <si>
    <t>Charge Total:</t>
  </si>
  <si>
    <t>24-2402</t>
  </si>
  <si>
    <t>A1</t>
  </si>
  <si>
    <t>Occupied No Notice</t>
  </si>
  <si>
    <t>RODRIGUEZ, ROSIE</t>
  </si>
  <si>
    <t>Resident</t>
  </si>
  <si>
    <t>Amenity Rent</t>
  </si>
  <si>
    <t>354075246</t>
  </si>
  <si>
    <t>04/01/2025</t>
  </si>
  <si>
    <t>Rent</t>
  </si>
  <si>
    <t>354075060</t>
  </si>
  <si>
    <t>04/01/2025</t>
  </si>
  <si>
    <t>Charge Total:</t>
  </si>
  <si>
    <t>24-2403</t>
  </si>
  <si>
    <t>A1</t>
  </si>
  <si>
    <t>Occupied No Notice</t>
  </si>
  <si>
    <t>Duggins, Seth</t>
  </si>
  <si>
    <t>Resident</t>
  </si>
  <si>
    <t>Rent</t>
  </si>
  <si>
    <t>354075045</t>
  </si>
  <si>
    <t>04/01/2025</t>
  </si>
  <si>
    <t>Charge Total:</t>
  </si>
  <si>
    <t>24-2404</t>
  </si>
  <si>
    <t>A1</t>
  </si>
  <si>
    <t>Occupied No Notice</t>
  </si>
  <si>
    <t>Ramirez, Herlinda</t>
  </si>
  <si>
    <t>Resident</t>
  </si>
  <si>
    <t>Rent</t>
  </si>
  <si>
    <t>354075278</t>
  </si>
  <si>
    <t>04/01/2025</t>
  </si>
  <si>
    <t>Charge Total:</t>
  </si>
  <si>
    <t>24-2405</t>
  </si>
  <si>
    <t>A1</t>
  </si>
  <si>
    <t>Occupied No Notice</t>
  </si>
  <si>
    <t>Iracheta, Jesus</t>
  </si>
  <si>
    <t>Resident</t>
  </si>
  <si>
    <t>Rent</t>
  </si>
  <si>
    <t>354075235</t>
  </si>
  <si>
    <t>04/01/2025</t>
  </si>
  <si>
    <t>Late Fee</t>
  </si>
  <si>
    <t>354401712</t>
  </si>
  <si>
    <t>04/04/2025</t>
  </si>
  <si>
    <t>Charge Total:</t>
  </si>
  <si>
    <t>24-2406</t>
  </si>
  <si>
    <t>A1</t>
  </si>
  <si>
    <t>Occupied No Notice</t>
  </si>
  <si>
    <t>Lindsey, Javier</t>
  </si>
  <si>
    <t>Resident</t>
  </si>
  <si>
    <t>Rent</t>
  </si>
  <si>
    <t>354075308</t>
  </si>
  <si>
    <t>04/01/2025</t>
  </si>
  <si>
    <t>Charge Total:</t>
  </si>
  <si>
    <t>24-2407</t>
  </si>
  <si>
    <t>A1</t>
  </si>
  <si>
    <t>Vacant Rented Not Ready</t>
  </si>
  <si>
    <t>-- Vacant --</t>
  </si>
  <si>
    <t>-</t>
  </si>
  <si>
    <t>Charge Total:</t>
  </si>
  <si>
    <t>24-2408</t>
  </si>
  <si>
    <t>A1</t>
  </si>
  <si>
    <t>Occupied No Notice</t>
  </si>
  <si>
    <t>Jackson, Emma</t>
  </si>
  <si>
    <t>Resident</t>
  </si>
  <si>
    <t>Amenity Rent</t>
  </si>
  <si>
    <t>354074961</t>
  </si>
  <si>
    <t>04/01/2025</t>
  </si>
  <si>
    <t>Rent</t>
  </si>
  <si>
    <t>354075135</t>
  </si>
  <si>
    <t>04/01/2025</t>
  </si>
  <si>
    <t>Charge Total:</t>
  </si>
  <si>
    <t>24-2409</t>
  </si>
  <si>
    <t>A1</t>
  </si>
  <si>
    <t>Occupied No Notice</t>
  </si>
  <si>
    <t>Williams, Mariael</t>
  </si>
  <si>
    <t>Resident</t>
  </si>
  <si>
    <t>Rent</t>
  </si>
  <si>
    <t>354075306</t>
  </si>
  <si>
    <t>04/01/2025</t>
  </si>
  <si>
    <t>Renters Insurance Fine</t>
  </si>
  <si>
    <t>354042104</t>
  </si>
  <si>
    <t>04/01/2025</t>
  </si>
  <si>
    <t>Charge Total:</t>
  </si>
  <si>
    <t>24-2410</t>
  </si>
  <si>
    <t>A1</t>
  </si>
  <si>
    <t>Occupied No Notice</t>
  </si>
  <si>
    <t>Williams, Michael</t>
  </si>
  <si>
    <t>Resident</t>
  </si>
  <si>
    <t>Amenity Rent</t>
  </si>
  <si>
    <t>354075146</t>
  </si>
  <si>
    <t>04/01/2025</t>
  </si>
  <si>
    <t>Rent</t>
  </si>
  <si>
    <t>354075197</t>
  </si>
  <si>
    <t>04/01/2025</t>
  </si>
  <si>
    <t>Renters Insurance Fine</t>
  </si>
  <si>
    <t>354042096</t>
  </si>
  <si>
    <t>04/01/2025</t>
  </si>
  <si>
    <t>Charge Total:</t>
  </si>
  <si>
    <t>24-2411</t>
  </si>
  <si>
    <t>A1</t>
  </si>
  <si>
    <t>Occupied No Notice</t>
  </si>
  <si>
    <t>Mohamed Mariche, Malika</t>
  </si>
  <si>
    <t>Resident</t>
  </si>
  <si>
    <t>Amenity Rent</t>
  </si>
  <si>
    <t>354075113</t>
  </si>
  <si>
    <t>04/01/2025</t>
  </si>
  <si>
    <t>Rent</t>
  </si>
  <si>
    <t>354075243</t>
  </si>
  <si>
    <t>04/01/2025</t>
  </si>
  <si>
    <t>Charge Total:</t>
  </si>
  <si>
    <t>24-2412</t>
  </si>
  <si>
    <t>A1</t>
  </si>
  <si>
    <t>Occupied No Notice</t>
  </si>
  <si>
    <t>Hutchinson, Juliana</t>
  </si>
  <si>
    <t>Resident</t>
  </si>
  <si>
    <t>Amenity Rent</t>
  </si>
  <si>
    <t>354074960</t>
  </si>
  <si>
    <t>04/01/2025</t>
  </si>
  <si>
    <t>Rent</t>
  </si>
  <si>
    <t>354075247</t>
  </si>
  <si>
    <t>04/01/2025</t>
  </si>
  <si>
    <t>Charge Total:</t>
  </si>
  <si>
    <t>25-2501</t>
  </si>
  <si>
    <t>A2</t>
  </si>
  <si>
    <t>Occupied No Notice</t>
  </si>
  <si>
    <t>Wallerstedt, Cal</t>
  </si>
  <si>
    <t>Resident</t>
  </si>
  <si>
    <t>Amenity Rent</t>
  </si>
  <si>
    <t>354075330</t>
  </si>
  <si>
    <t>04/01/2025</t>
  </si>
  <si>
    <t>Rent</t>
  </si>
  <si>
    <t>354075017</t>
  </si>
  <si>
    <t>04/01/2025</t>
  </si>
  <si>
    <t>Pet Charge</t>
  </si>
  <si>
    <t>354074952</t>
  </si>
  <si>
    <t>04/01/2025</t>
  </si>
  <si>
    <t>Renters Insurance Fine</t>
  </si>
  <si>
    <t>354302920</t>
  </si>
  <si>
    <t>04/01/2025</t>
  </si>
  <si>
    <t>Charge Total:</t>
  </si>
  <si>
    <t>25-2502</t>
  </si>
  <si>
    <t>A2</t>
  </si>
  <si>
    <t>Occupied No Notice</t>
  </si>
  <si>
    <t>Tovar, Saul</t>
  </si>
  <si>
    <t>Resident</t>
  </si>
  <si>
    <t>Rent</t>
  </si>
  <si>
    <t>354075022</t>
  </si>
  <si>
    <t>04/01/2025</t>
  </si>
  <si>
    <t>Charge Total:</t>
  </si>
  <si>
    <t>25-2503</t>
  </si>
  <si>
    <t>A2</t>
  </si>
  <si>
    <t>Occupied No Notice</t>
  </si>
  <si>
    <t>Gonzalez, Ramiro</t>
  </si>
  <si>
    <t>Resident</t>
  </si>
  <si>
    <t>Amenity Rent</t>
  </si>
  <si>
    <t>354075034</t>
  </si>
  <si>
    <t>04/01/2025</t>
  </si>
  <si>
    <t>Rent</t>
  </si>
  <si>
    <t>354075141</t>
  </si>
  <si>
    <t>04/01/2025</t>
  </si>
  <si>
    <t>Charge Total:</t>
  </si>
  <si>
    <t>25-2504</t>
  </si>
  <si>
    <t>A2</t>
  </si>
  <si>
    <t>Occupied No Notice</t>
  </si>
  <si>
    <t>Wisniewski, Christine</t>
  </si>
  <si>
    <t>Resident</t>
  </si>
  <si>
    <t>Rent</t>
  </si>
  <si>
    <t>354075227</t>
  </si>
  <si>
    <t>04/01/2025</t>
  </si>
  <si>
    <t>Charge Total:</t>
  </si>
  <si>
    <t>25-2505</t>
  </si>
  <si>
    <t>A2</t>
  </si>
  <si>
    <t>Vacant Unrented Ready</t>
  </si>
  <si>
    <t>-- Vacant --</t>
  </si>
  <si>
    <t>-</t>
  </si>
  <si>
    <t>Charge Total:</t>
  </si>
  <si>
    <t>25-2506</t>
  </si>
  <si>
    <t>A2</t>
  </si>
  <si>
    <t>Occupied No Notice</t>
  </si>
  <si>
    <t>Zulaica, Stella</t>
  </si>
  <si>
    <t>Resident</t>
  </si>
  <si>
    <t>Rent</t>
  </si>
  <si>
    <t>354074999</t>
  </si>
  <si>
    <t>04/01/2025</t>
  </si>
  <si>
    <t>Charge Total:</t>
  </si>
  <si>
    <t>25-2507</t>
  </si>
  <si>
    <t>A2</t>
  </si>
  <si>
    <t>Vacant Unrented Ready</t>
  </si>
  <si>
    <t>-- Vacant --</t>
  </si>
  <si>
    <t>-</t>
  </si>
  <si>
    <t>Charge Total:</t>
  </si>
  <si>
    <t>25-2508</t>
  </si>
  <si>
    <t>A2</t>
  </si>
  <si>
    <t>Occupied No Notice</t>
  </si>
  <si>
    <t>Ricketts, James</t>
  </si>
  <si>
    <t>Resident</t>
  </si>
  <si>
    <t>Rent</t>
  </si>
  <si>
    <t>354075209</t>
  </si>
  <si>
    <t>04/01/2025</t>
  </si>
  <si>
    <t>Charge Total:</t>
  </si>
  <si>
    <t>26-2601</t>
  </si>
  <si>
    <t>A1</t>
  </si>
  <si>
    <t>Occupied No Notice</t>
  </si>
  <si>
    <t>Guerrero, Jeanette</t>
  </si>
  <si>
    <t>Resident</t>
  </si>
  <si>
    <t>Amenity Rent</t>
  </si>
  <si>
    <t>354075269</t>
  </si>
  <si>
    <t>04/01/2025</t>
  </si>
  <si>
    <t>Rent</t>
  </si>
  <si>
    <t>354075166</t>
  </si>
  <si>
    <t>04/01/2025</t>
  </si>
  <si>
    <t>Charge Total:</t>
  </si>
  <si>
    <t>26-2602</t>
  </si>
  <si>
    <t>A1</t>
  </si>
  <si>
    <t>Occupied No Notice</t>
  </si>
  <si>
    <t>Ribble, Arik</t>
  </si>
  <si>
    <t>Resident</t>
  </si>
  <si>
    <t>Amenity Rent</t>
  </si>
  <si>
    <t>354075026</t>
  </si>
  <si>
    <t>04/01/2025</t>
  </si>
  <si>
    <t>Amenity Rent</t>
  </si>
  <si>
    <t>354175339</t>
  </si>
  <si>
    <t>04/01/2025</t>
  </si>
  <si>
    <t>Amenity Rent</t>
  </si>
  <si>
    <t>354175335</t>
  </si>
  <si>
    <t>04/01/2025</t>
  </si>
  <si>
    <t>Month to Month Rent</t>
  </si>
  <si>
    <t>354175336</t>
  </si>
  <si>
    <t>04/01/2025</t>
  </si>
  <si>
    <t>Month to Month Rent</t>
  </si>
  <si>
    <t>354075132</t>
  </si>
  <si>
    <t>04/01/2025</t>
  </si>
  <si>
    <t>Rent</t>
  </si>
  <si>
    <t>354175338</t>
  </si>
  <si>
    <t>04/01/2025</t>
  </si>
  <si>
    <t>Month-to-Month Fee</t>
  </si>
  <si>
    <t>354175337</t>
  </si>
  <si>
    <t>04/01/2025</t>
  </si>
  <si>
    <t>Month-to-Month Fee</t>
  </si>
  <si>
    <t>354074931</t>
  </si>
  <si>
    <t>04/01/2025</t>
  </si>
  <si>
    <t>Charge Total:</t>
  </si>
  <si>
    <t>26-2603</t>
  </si>
  <si>
    <t>A1</t>
  </si>
  <si>
    <t>Occupied No Notice</t>
  </si>
  <si>
    <t>Moreno Fajardo, William</t>
  </si>
  <si>
    <t>Resident</t>
  </si>
  <si>
    <t>Amenity Rent</t>
  </si>
  <si>
    <t>354074984</t>
  </si>
  <si>
    <t>04/01/2025</t>
  </si>
  <si>
    <t>Rent</t>
  </si>
  <si>
    <t>354075068</t>
  </si>
  <si>
    <t>04/01/2025</t>
  </si>
  <si>
    <t>Charge Total:</t>
  </si>
  <si>
    <t>26-2604</t>
  </si>
  <si>
    <t>A1</t>
  </si>
  <si>
    <t>Occupied No Notice</t>
  </si>
  <si>
    <t>Lewis, Roseanne</t>
  </si>
  <si>
    <t>Resident</t>
  </si>
  <si>
    <t>Amenity Rent</t>
  </si>
  <si>
    <t>354075265</t>
  </si>
  <si>
    <t>04/01/2025</t>
  </si>
  <si>
    <t>Rent</t>
  </si>
  <si>
    <t>354074928</t>
  </si>
  <si>
    <t>04/01/2025</t>
  </si>
  <si>
    <t>Charge Total:</t>
  </si>
  <si>
    <t>26-2605</t>
  </si>
  <si>
    <t>A1</t>
  </si>
  <si>
    <t>Occupied No Notice</t>
  </si>
  <si>
    <t>Mendoza, Lisa</t>
  </si>
  <si>
    <t>Resident</t>
  </si>
  <si>
    <t>Amenity Rent</t>
  </si>
  <si>
    <t>354075006</t>
  </si>
  <si>
    <t>04/01/2025</t>
  </si>
  <si>
    <t>Rent</t>
  </si>
  <si>
    <t>354075121</t>
  </si>
  <si>
    <t>04/01/2025</t>
  </si>
  <si>
    <t>Charge Total:</t>
  </si>
  <si>
    <t>26-2606</t>
  </si>
  <si>
    <t>A1</t>
  </si>
  <si>
    <t>Occupied No Notice</t>
  </si>
  <si>
    <t>Hinojosa, Priscila</t>
  </si>
  <si>
    <t>Resident</t>
  </si>
  <si>
    <t>Amenity Rent</t>
  </si>
  <si>
    <t>354075123</t>
  </si>
  <si>
    <t>04/01/2025</t>
  </si>
  <si>
    <t>Rent</t>
  </si>
  <si>
    <t>354075143</t>
  </si>
  <si>
    <t>04/01/2025</t>
  </si>
  <si>
    <t>Charge Total:</t>
  </si>
  <si>
    <t>26-2607</t>
  </si>
  <si>
    <t>A1</t>
  </si>
  <si>
    <t>Occupied No Notice</t>
  </si>
  <si>
    <t>Rodriguez, Joe</t>
  </si>
  <si>
    <t>Resident</t>
  </si>
  <si>
    <t>Amenity Rent</t>
  </si>
  <si>
    <t>354074979</t>
  </si>
  <si>
    <t>04/01/2025</t>
  </si>
  <si>
    <t>Rent</t>
  </si>
  <si>
    <t>354075090</t>
  </si>
  <si>
    <t>04/01/2025</t>
  </si>
  <si>
    <t>Late Fee</t>
  </si>
  <si>
    <t>354401730</t>
  </si>
  <si>
    <t>04/04/2025</t>
  </si>
  <si>
    <t>Renters Insurance Fine</t>
  </si>
  <si>
    <t>354042211</t>
  </si>
  <si>
    <t>04/01/2025</t>
  </si>
  <si>
    <t>Charge Total:</t>
  </si>
  <si>
    <t>26-2608</t>
  </si>
  <si>
    <t>A1</t>
  </si>
  <si>
    <t>Vacant Rented Not Ready</t>
  </si>
  <si>
    <t>-- Vacant --</t>
  </si>
  <si>
    <t>-</t>
  </si>
  <si>
    <t>Charge Total:</t>
  </si>
  <si>
    <t>26-2609</t>
  </si>
  <si>
    <t>A1</t>
  </si>
  <si>
    <t>Occupied No Notice</t>
  </si>
  <si>
    <t>Kasubinski, Christopher (Chris)</t>
  </si>
  <si>
    <t>Resident</t>
  </si>
  <si>
    <t>Amenity Rent</t>
  </si>
  <si>
    <t>354075191</t>
  </si>
  <si>
    <t>04/01/2025</t>
  </si>
  <si>
    <t>Rent</t>
  </si>
  <si>
    <t>354075270</t>
  </si>
  <si>
    <t>04/01/2025</t>
  </si>
  <si>
    <t>Charge Total:</t>
  </si>
  <si>
    <t>26-2610</t>
  </si>
  <si>
    <t>A1</t>
  </si>
  <si>
    <t>Vacant Unrented Not Ready</t>
  </si>
  <si>
    <t>-- Vacant --</t>
  </si>
  <si>
    <t>-</t>
  </si>
  <si>
    <t>Charge Total:</t>
  </si>
  <si>
    <t>26-2611</t>
  </si>
  <si>
    <t>A1</t>
  </si>
  <si>
    <t>Occupied No Notice</t>
  </si>
  <si>
    <t>Estrada, Damion (Dre Estrada)</t>
  </si>
  <si>
    <t>Resident</t>
  </si>
  <si>
    <t>Rent</t>
  </si>
  <si>
    <t>354075117</t>
  </si>
  <si>
    <t>04/01/2025</t>
  </si>
  <si>
    <t>Charge Total:</t>
  </si>
  <si>
    <t>26-2612</t>
  </si>
  <si>
    <t>A1</t>
  </si>
  <si>
    <t>Occupied No Notice</t>
  </si>
  <si>
    <t>HAN, DEOKSOO</t>
  </si>
  <si>
    <t>Resident</t>
  </si>
  <si>
    <t>Amenity Rent</t>
  </si>
  <si>
    <t>354075185</t>
  </si>
  <si>
    <t>04/01/2025</t>
  </si>
  <si>
    <t>Rent</t>
  </si>
  <si>
    <t>354075205</t>
  </si>
  <si>
    <t>04/01/2025</t>
  </si>
  <si>
    <t>Charge Total:</t>
  </si>
  <si>
    <t>27-2701</t>
  </si>
  <si>
    <t>B2</t>
  </si>
  <si>
    <t>Occupied No Notice</t>
  </si>
  <si>
    <t>Benitez, Samantha</t>
  </si>
  <si>
    <t>Resident</t>
  </si>
  <si>
    <t>Amenity Rent</t>
  </si>
  <si>
    <t>354075252</t>
  </si>
  <si>
    <t>04/01/2025</t>
  </si>
  <si>
    <t>Rent</t>
  </si>
  <si>
    <t>354075275</t>
  </si>
  <si>
    <t>04/01/2025</t>
  </si>
  <si>
    <t>Charge Total:</t>
  </si>
  <si>
    <t>27-2702</t>
  </si>
  <si>
    <t>B2</t>
  </si>
  <si>
    <t>Vacant Unrented Not Ready</t>
  </si>
  <si>
    <t>-- Vacant --</t>
  </si>
  <si>
    <t>-</t>
  </si>
  <si>
    <t>Charge Total:</t>
  </si>
  <si>
    <t>27-2703</t>
  </si>
  <si>
    <t>B2</t>
  </si>
  <si>
    <t>Occupied No Notice</t>
  </si>
  <si>
    <t>Cogle, Ernestine</t>
  </si>
  <si>
    <t>Resident</t>
  </si>
  <si>
    <t>Amenity Rent</t>
  </si>
  <si>
    <t>354075249</t>
  </si>
  <si>
    <t>04/01/2025</t>
  </si>
  <si>
    <t>Rent</t>
  </si>
  <si>
    <t>354075102</t>
  </si>
  <si>
    <t>04/01/2025</t>
  </si>
  <si>
    <t>Charge Total:</t>
  </si>
  <si>
    <t>27-2704</t>
  </si>
  <si>
    <t>B2</t>
  </si>
  <si>
    <t>Occupied No Notice</t>
  </si>
  <si>
    <t>Mccullen, Shana</t>
  </si>
  <si>
    <t>Resident</t>
  </si>
  <si>
    <t>Amenity Rent</t>
  </si>
  <si>
    <t>354075111</t>
  </si>
  <si>
    <t>04/01/2025</t>
  </si>
  <si>
    <t>Rent</t>
  </si>
  <si>
    <t>354075242</t>
  </si>
  <si>
    <t>04/01/2025</t>
  </si>
  <si>
    <t>Concession-Resident</t>
  </si>
  <si>
    <t>354074991</t>
  </si>
  <si>
    <t>04/01/2025</t>
  </si>
  <si>
    <t>Charge Total:</t>
  </si>
  <si>
    <t>27-2705</t>
  </si>
  <si>
    <t>B2</t>
  </si>
  <si>
    <t>Occupied No Notice</t>
  </si>
  <si>
    <t>Merendon, Kyle</t>
  </si>
  <si>
    <t>Resident</t>
  </si>
  <si>
    <t>Rent</t>
  </si>
  <si>
    <t>354075035</t>
  </si>
  <si>
    <t>04/01/2025</t>
  </si>
  <si>
    <t>Late Fee</t>
  </si>
  <si>
    <t>354401721</t>
  </si>
  <si>
    <t>04/04/2025</t>
  </si>
  <si>
    <t>Renters Insurance Fine</t>
  </si>
  <si>
    <t>354042039</t>
  </si>
  <si>
    <t>04/01/2025</t>
  </si>
  <si>
    <t>Charge Total:</t>
  </si>
  <si>
    <t>27-2706</t>
  </si>
  <si>
    <t>B2</t>
  </si>
  <si>
    <t>Occupied No Notice</t>
  </si>
  <si>
    <t>Hemann, Kira</t>
  </si>
  <si>
    <t>Resident</t>
  </si>
  <si>
    <t>Amenity Rent</t>
  </si>
  <si>
    <t>354075109</t>
  </si>
  <si>
    <t>04/01/2025</t>
  </si>
  <si>
    <t>Rent</t>
  </si>
  <si>
    <t>354075003</t>
  </si>
  <si>
    <t>04/01/2025</t>
  </si>
  <si>
    <t>Pet Charge</t>
  </si>
  <si>
    <t>354075040</t>
  </si>
  <si>
    <t>04/01/2025</t>
  </si>
  <si>
    <t>Charge Total:</t>
  </si>
  <si>
    <t>27-2707</t>
  </si>
  <si>
    <t>B2</t>
  </si>
  <si>
    <t>Occupied No Notice</t>
  </si>
  <si>
    <t>Williams, Susana</t>
  </si>
  <si>
    <t>Resident</t>
  </si>
  <si>
    <t>Amenity Rent</t>
  </si>
  <si>
    <t>354075260</t>
  </si>
  <si>
    <t>04/01/2025</t>
  </si>
  <si>
    <t>Rent</t>
  </si>
  <si>
    <t>354075056</t>
  </si>
  <si>
    <t>04/01/2025</t>
  </si>
  <si>
    <t>Concession-Resident</t>
  </si>
  <si>
    <t>354075138</t>
  </si>
  <si>
    <t>04/01/2025</t>
  </si>
  <si>
    <t>Charge Total:</t>
  </si>
  <si>
    <t>27-2708</t>
  </si>
  <si>
    <t>B2</t>
  </si>
  <si>
    <t>Occupied No Notice</t>
  </si>
  <si>
    <t>Paulsen, Troy (Troy Paulsen)</t>
  </si>
  <si>
    <t>Resident</t>
  </si>
  <si>
    <t>Amenity Rent</t>
  </si>
  <si>
    <t>354075145</t>
  </si>
  <si>
    <t>04/01/2025</t>
  </si>
  <si>
    <t>Rent</t>
  </si>
  <si>
    <t>354075052</t>
  </si>
  <si>
    <t>04/01/2025</t>
  </si>
  <si>
    <t>Charge Total:</t>
  </si>
  <si>
    <t>28-2801</t>
  </si>
  <si>
    <t>B2</t>
  </si>
  <si>
    <t>Occupied No Notice</t>
  </si>
  <si>
    <t>Vallejo, Pedro</t>
  </si>
  <si>
    <t>Resident</t>
  </si>
  <si>
    <t>Amenity Rent</t>
  </si>
  <si>
    <t>354075050</t>
  </si>
  <si>
    <t>04/01/2025</t>
  </si>
  <si>
    <t>Month to Month Rent</t>
  </si>
  <si>
    <t>354075182</t>
  </si>
  <si>
    <t>04/01/2025</t>
  </si>
  <si>
    <t>Concession-Partial Employee</t>
  </si>
  <si>
    <t>354075331</t>
  </si>
  <si>
    <t>04/01/2025</t>
  </si>
  <si>
    <t>Charge Total:</t>
  </si>
  <si>
    <t>28-2802</t>
  </si>
  <si>
    <t>B2</t>
  </si>
  <si>
    <t>Occupied No Notice</t>
  </si>
  <si>
    <t>MCCALLISTER, VINCENT</t>
  </si>
  <si>
    <t>Resident</t>
  </si>
  <si>
    <t>Amenity Rent</t>
  </si>
  <si>
    <t>354075051</t>
  </si>
  <si>
    <t>04/01/2025</t>
  </si>
  <si>
    <t>Rent</t>
  </si>
  <si>
    <t>354075044</t>
  </si>
  <si>
    <t>04/01/2025</t>
  </si>
  <si>
    <t>Charge Total:</t>
  </si>
  <si>
    <t>28-2803</t>
  </si>
  <si>
    <t>B2</t>
  </si>
  <si>
    <t>Occupied No Notice</t>
  </si>
  <si>
    <t>Armendariz Navarro, Jose</t>
  </si>
  <si>
    <t>Resident</t>
  </si>
  <si>
    <t>Rent</t>
  </si>
  <si>
    <t>354075285</t>
  </si>
  <si>
    <t>04/01/2025</t>
  </si>
  <si>
    <t>Late Fee</t>
  </si>
  <si>
    <t>354401726</t>
  </si>
  <si>
    <t>04/04/2025</t>
  </si>
  <si>
    <t>Charge Total:</t>
  </si>
  <si>
    <t>28-2804</t>
  </si>
  <si>
    <t>B2</t>
  </si>
  <si>
    <t>Occupied No Notice</t>
  </si>
  <si>
    <t>GOFF, JESSICA-HOPE</t>
  </si>
  <si>
    <t>Resident</t>
  </si>
  <si>
    <t>Amenity Rent</t>
  </si>
  <si>
    <t>354074944</t>
  </si>
  <si>
    <t>04/01/2025</t>
  </si>
  <si>
    <t>Rent</t>
  </si>
  <si>
    <t>354075081</t>
  </si>
  <si>
    <t>04/01/2025</t>
  </si>
  <si>
    <t>Charge Total:</t>
  </si>
  <si>
    <t>28-2805</t>
  </si>
  <si>
    <t>B2</t>
  </si>
  <si>
    <t>Occupied No Notice</t>
  </si>
  <si>
    <t>Lyon, James</t>
  </si>
  <si>
    <t>Resident</t>
  </si>
  <si>
    <t>Rent</t>
  </si>
  <si>
    <t>354074933</t>
  </si>
  <si>
    <t>04/01/2025</t>
  </si>
  <si>
    <t>Charge Total:</t>
  </si>
  <si>
    <t>28-2806</t>
  </si>
  <si>
    <t>B2</t>
  </si>
  <si>
    <t>Occupied No Notice</t>
  </si>
  <si>
    <t>Cox, Sylvia</t>
  </si>
  <si>
    <t>Resident</t>
  </si>
  <si>
    <t>Amenity Rent</t>
  </si>
  <si>
    <t>354075128</t>
  </si>
  <si>
    <t>04/01/2025</t>
  </si>
  <si>
    <t>Rent</t>
  </si>
  <si>
    <t>354075018</t>
  </si>
  <si>
    <t>04/01/2025</t>
  </si>
  <si>
    <t>Bounced Check Fee</t>
  </si>
  <si>
    <t>354408538</t>
  </si>
  <si>
    <t>04/01/2025</t>
  </si>
  <si>
    <t>Late Fee</t>
  </si>
  <si>
    <t>354409805</t>
  </si>
  <si>
    <t>04/04/2025</t>
  </si>
  <si>
    <t>Charge Total:</t>
  </si>
  <si>
    <t>28-2807</t>
  </si>
  <si>
    <t>B2</t>
  </si>
  <si>
    <t>Occupied No Notice</t>
  </si>
  <si>
    <t>Adams, Naomi</t>
  </si>
  <si>
    <t>Resident</t>
  </si>
  <si>
    <t>Amenity Rent</t>
  </si>
  <si>
    <t>354075099</t>
  </si>
  <si>
    <t>04/01/2025</t>
  </si>
  <si>
    <t>Rent</t>
  </si>
  <si>
    <t>354075210</t>
  </si>
  <si>
    <t>04/01/2025</t>
  </si>
  <si>
    <t>Charge Total:</t>
  </si>
  <si>
    <t>28-2808</t>
  </si>
  <si>
    <t>B2</t>
  </si>
  <si>
    <t>Occupied No Notice</t>
  </si>
  <si>
    <t>Hensley, Julia</t>
  </si>
  <si>
    <t>Resident</t>
  </si>
  <si>
    <t>Rent</t>
  </si>
  <si>
    <t>354075097</t>
  </si>
  <si>
    <t>04/01/2025</t>
  </si>
  <si>
    <t>Late Fee</t>
  </si>
  <si>
    <t>354401723</t>
  </si>
  <si>
    <t>04/04/2025</t>
  </si>
  <si>
    <t>Pet Charge</t>
  </si>
  <si>
    <t>354075131</t>
  </si>
  <si>
    <t>04/01/2025</t>
  </si>
  <si>
    <t>Charge Total:</t>
  </si>
  <si>
    <t>Deer Oaks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</si>
  <si>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</si>
  <si>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</si>
  <si>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</si>
  <si>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</si>
  <si>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</si>
  <si>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</si>
  <si>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</si>
  <si>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</si>
  <si>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</si>
  <si>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</si>
  <si>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</si>
  <si>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</si>
  <si>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</si>
  <si>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</si>
  <si>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</si>
  <si>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</si>
  <si>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Deer Oaks Apartments</t>
  </si>
  <si>
    <t>Notice Rented</t>
  </si>
  <si>
    <t>Deer Oaks Apartments</t>
  </si>
  <si>
    <t>Notice Unrented</t>
  </si>
  <si>
    <t>Deer Oaks Apartments</t>
  </si>
  <si>
    <t>Total Occupied Units</t>
  </si>
  <si>
    <t>Vacant Rented Ready</t>
  </si>
  <si>
    <t>Deer Oaks Apartments</t>
  </si>
  <si>
    <t>Vacant Rented Not Ready</t>
  </si>
  <si>
    <t>Deer Oaks Apartments</t>
  </si>
  <si>
    <t>Vacant Unrented Ready</t>
  </si>
  <si>
    <t>Deer Oaks Apartments</t>
  </si>
  <si>
    <t>Vacant Unrented Not Ready</t>
  </si>
  <si>
    <t>Deer Oaks Apartments</t>
  </si>
  <si>
    <t>Total Vacant Units</t>
  </si>
  <si>
    <t>Total Rentable Units</t>
  </si>
  <si>
    <t>Excluded - Model Unit</t>
  </si>
  <si>
    <t>Deer Oaks Apartments</t>
  </si>
  <si>
    <t xml:space="preserve"> Total Excluded Units</t>
  </si>
  <si>
    <t xml:space="preserve"> Total Units</t>
  </si>
  <si>
    <t>Charge Code Summary</t>
  </si>
  <si>
    <t>Charge Code</t>
  </si>
  <si>
    <t>Scheduled</t>
  </si>
  <si>
    <t>Ledger: Resident</t>
  </si>
  <si>
    <t>Administration Fee</t>
  </si>
  <si>
    <t>Amenity Rent</t>
  </si>
  <si>
    <t>Bounced Check Fee</t>
  </si>
  <si>
    <t>Concession-Partial Employee</t>
  </si>
  <si>
    <t>Concession-Resident</t>
  </si>
  <si>
    <t>Late Fee</t>
  </si>
  <si>
    <t>Month-to-Month Fee</t>
  </si>
  <si>
    <t>Month to Month Rent</t>
  </si>
  <si>
    <t>Pet Charge</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</si>
  <si>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</si>
  <si>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</si>
  <si>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</si>
  <si>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</si>
  <si>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</si>
  <si>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</si>
  <si>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</si>
  <si>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</si>
  <si>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</si>
  <si>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</si>
  <si>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</si>
  <si>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</si>
  <si>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</si>
  <si>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</si>
  <si>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</si>
  <si>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</si>
  <si>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</si>
  <si>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</si>
  <si>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</si>
  <si>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</si>
  <si>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</si>
  <si>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</si>
  <si>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07-0711</t>
  </si>
  <si>
    <t>A1</t>
  </si>
  <si>
    <t>Notice Rented</t>
  </si>
  <si>
    <t>Loven, Taylor</t>
  </si>
  <si>
    <t>Resident</t>
  </si>
  <si>
    <t>Amenity Rent</t>
  </si>
  <si>
    <t>Rent</t>
  </si>
  <si>
    <t>Charge Total:</t>
  </si>
  <si>
    <t>22-2204</t>
  </si>
  <si>
    <t>A1</t>
  </si>
  <si>
    <t>Vacant Rented Not Ready</t>
  </si>
  <si>
    <t>Perez, Zackery</t>
  </si>
  <si>
    <t>Resident</t>
  </si>
  <si>
    <t>Amenity Rent</t>
  </si>
  <si>
    <t>Rent</t>
  </si>
  <si>
    <t>Charge Total:</t>
  </si>
  <si>
    <t>24-2407</t>
  </si>
  <si>
    <t>A1</t>
  </si>
  <si>
    <t>Vacant Rented Not Ready</t>
  </si>
  <si>
    <t>Gustafson, Westley</t>
  </si>
  <si>
    <t>Resident</t>
  </si>
  <si>
    <t>Amenity Rent</t>
  </si>
  <si>
    <t>Rent</t>
  </si>
  <si>
    <t>Pet Charge</t>
  </si>
  <si>
    <t>Charge Total:</t>
  </si>
  <si>
    <t>Deer Oaks Apartments Total:</t>
  </si>
  <si>
    <t>Rent Roll Valencedocs</t>
  </si>
  <si>
    <t>Deer Run</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</si>
  <si>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</si>
  <si>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</si>
  <si>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</si>
  <si>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</si>
  <si>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</si>
  <si>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</si>
  <si>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</si>
  <si>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</si>
  <si>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</si>
  <si>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</si>
  <si>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</si>
  <si>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</si>
  <si>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</si>
  <si>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</si>
  <si>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</si>
  <si>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</si>
  <si>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</si>
  <si>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</si>
  <si>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</si>
  <si>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</si>
  <si>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01-A</t>
  </si>
  <si>
    <t>2x2</t>
  </si>
  <si>
    <t>Occupied No Notice</t>
  </si>
  <si>
    <t>Perry, Wanda</t>
  </si>
  <si>
    <t>Resident</t>
  </si>
  <si>
    <t>Amenity Rent</t>
  </si>
  <si>
    <t>354064282</t>
  </si>
  <si>
    <t>04/01/2025</t>
  </si>
  <si>
    <t>Rent</t>
  </si>
  <si>
    <t>354064052</t>
  </si>
  <si>
    <t>04/01/2025</t>
  </si>
  <si>
    <t>Charge Total:</t>
  </si>
  <si>
    <t>01-B</t>
  </si>
  <si>
    <t>2x2</t>
  </si>
  <si>
    <t>Notice Unrented</t>
  </si>
  <si>
    <t>Finke, Emily</t>
  </si>
  <si>
    <t>Resident</t>
  </si>
  <si>
    <t>Amenity Rent</t>
  </si>
  <si>
    <t>354064212</t>
  </si>
  <si>
    <t>04/01/2025</t>
  </si>
  <si>
    <t>Rent</t>
  </si>
  <si>
    <t>354064142</t>
  </si>
  <si>
    <t>04/01/2025</t>
  </si>
  <si>
    <t>Charge Total:</t>
  </si>
  <si>
    <t>01-C</t>
  </si>
  <si>
    <t>2x2</t>
  </si>
  <si>
    <t>Occupied No Notice</t>
  </si>
  <si>
    <t>Blaney, Brittany</t>
  </si>
  <si>
    <t>Resident</t>
  </si>
  <si>
    <t>Amenity Rent</t>
  </si>
  <si>
    <t>354064092</t>
  </si>
  <si>
    <t>04/01/2025</t>
  </si>
  <si>
    <t>Rent</t>
  </si>
  <si>
    <t>354064073</t>
  </si>
  <si>
    <t>04/01/2025</t>
  </si>
  <si>
    <t>Late Fee</t>
  </si>
  <si>
    <t>354448477</t>
  </si>
  <si>
    <t>04/06/2025</t>
  </si>
  <si>
    <t>Charge Total:</t>
  </si>
  <si>
    <t>01-D</t>
  </si>
  <si>
    <t>2x2</t>
  </si>
  <si>
    <t>Occupied No Notice</t>
  </si>
  <si>
    <t>Maldonado, Milly</t>
  </si>
  <si>
    <t>Resident</t>
  </si>
  <si>
    <t>Amenity Rent</t>
  </si>
  <si>
    <t>354064063</t>
  </si>
  <si>
    <t>04/01/2025</t>
  </si>
  <si>
    <t>Rent</t>
  </si>
  <si>
    <t>354064158</t>
  </si>
  <si>
    <t>04/01/2025</t>
  </si>
  <si>
    <t>Charge Total:</t>
  </si>
  <si>
    <t>01-E</t>
  </si>
  <si>
    <t>2x2</t>
  </si>
  <si>
    <t>Occupied No Notice</t>
  </si>
  <si>
    <t>NELSON, CHARLES</t>
  </si>
  <si>
    <t>Resident</t>
  </si>
  <si>
    <t>Amenity Rent</t>
  </si>
  <si>
    <t>354064242</t>
  </si>
  <si>
    <t>04/01/2025</t>
  </si>
  <si>
    <t>Rent</t>
  </si>
  <si>
    <t>354064161</t>
  </si>
  <si>
    <t>04/01/2025</t>
  </si>
  <si>
    <t>Charge Total:</t>
  </si>
  <si>
    <t>01-F</t>
  </si>
  <si>
    <t>2x2</t>
  </si>
  <si>
    <t>Occupied No Notice</t>
  </si>
  <si>
    <t>Hill, Owen</t>
  </si>
  <si>
    <t>Resident</t>
  </si>
  <si>
    <t>Amenity Rent</t>
  </si>
  <si>
    <t>354064059</t>
  </si>
  <si>
    <t>04/01/2025</t>
  </si>
  <si>
    <t>Rent</t>
  </si>
  <si>
    <t>354064172</t>
  </si>
  <si>
    <t>04/01/2025</t>
  </si>
  <si>
    <t>Charge Total:</t>
  </si>
  <si>
    <t>01-G</t>
  </si>
  <si>
    <t>2x2</t>
  </si>
  <si>
    <t>Occupied No Notice</t>
  </si>
  <si>
    <t>Hutchins, Amanda</t>
  </si>
  <si>
    <t>Resident</t>
  </si>
  <si>
    <t>Amenity Rent</t>
  </si>
  <si>
    <t>354064182</t>
  </si>
  <si>
    <t>04/01/2025</t>
  </si>
  <si>
    <t>Rent</t>
  </si>
  <si>
    <t>354064232</t>
  </si>
  <si>
    <t>04/01/2025</t>
  </si>
  <si>
    <t>Charge Total:</t>
  </si>
  <si>
    <t>01-H</t>
  </si>
  <si>
    <t>2x2</t>
  </si>
  <si>
    <t>Occupied No Notice</t>
  </si>
  <si>
    <t>Hughner, Mark</t>
  </si>
  <si>
    <t>Resident</t>
  </si>
  <si>
    <t>Amenity Rent</t>
  </si>
  <si>
    <t>354064169</t>
  </si>
  <si>
    <t>04/01/2025</t>
  </si>
  <si>
    <t>Rent</t>
  </si>
  <si>
    <t>354064164</t>
  </si>
  <si>
    <t>04/01/2025</t>
  </si>
  <si>
    <t>Charge Total:</t>
  </si>
  <si>
    <t>02-A</t>
  </si>
  <si>
    <t>1x1</t>
  </si>
  <si>
    <t>Occupied No Notice</t>
  </si>
  <si>
    <t>Parks III, Paul</t>
  </si>
  <si>
    <t>Resident</t>
  </si>
  <si>
    <t>Rent</t>
  </si>
  <si>
    <t>354064079</t>
  </si>
  <si>
    <t>04/01/2025</t>
  </si>
  <si>
    <t>Charge Total:</t>
  </si>
  <si>
    <t>02-B</t>
  </si>
  <si>
    <t>1x1</t>
  </si>
  <si>
    <t>Occupied No Notice</t>
  </si>
  <si>
    <t>Jarquin, Michael</t>
  </si>
  <si>
    <t>Resident</t>
  </si>
  <si>
    <t>Rent</t>
  </si>
  <si>
    <t>354064263</t>
  </si>
  <si>
    <t>04/01/2025</t>
  </si>
  <si>
    <t>Charge Total:</t>
  </si>
  <si>
    <t>02-C</t>
  </si>
  <si>
    <t>1x1</t>
  </si>
  <si>
    <t>Occupied No Notice</t>
  </si>
  <si>
    <t>Ballas, Beverly</t>
  </si>
  <si>
    <t>Resident</t>
  </si>
  <si>
    <t>Rent</t>
  </si>
  <si>
    <t>354064091</t>
  </si>
  <si>
    <t>04/01/2025</t>
  </si>
  <si>
    <t>Charge Total:</t>
  </si>
  <si>
    <t>02-D</t>
  </si>
  <si>
    <t>1x1</t>
  </si>
  <si>
    <t>Vacant Unrented Ready</t>
  </si>
  <si>
    <t>-- Vacant --</t>
  </si>
  <si>
    <t>-</t>
  </si>
  <si>
    <t>Charge Total:</t>
  </si>
  <si>
    <t>02-E</t>
  </si>
  <si>
    <t>1x1</t>
  </si>
  <si>
    <t>Notice Unrented</t>
  </si>
  <si>
    <t>Toler, Whitney</t>
  </si>
  <si>
    <t>Resident</t>
  </si>
  <si>
    <t>Rent</t>
  </si>
  <si>
    <t>354064095</t>
  </si>
  <si>
    <t>04/01/2025</t>
  </si>
  <si>
    <t>Late Fee</t>
  </si>
  <si>
    <t>354448480</t>
  </si>
  <si>
    <t>04/06/2025</t>
  </si>
  <si>
    <t>Charge Total:</t>
  </si>
  <si>
    <t>02-F</t>
  </si>
  <si>
    <t>1x1</t>
  </si>
  <si>
    <t>Occupied No Notice</t>
  </si>
  <si>
    <t>Avent, Calvin</t>
  </si>
  <si>
    <t>Resident</t>
  </si>
  <si>
    <t>Rent</t>
  </si>
  <si>
    <t>354064069</t>
  </si>
  <si>
    <t>04/01/2025</t>
  </si>
  <si>
    <t>Charge Total:</t>
  </si>
  <si>
    <t>02-G</t>
  </si>
  <si>
    <t>1x1</t>
  </si>
  <si>
    <t>Occupied No Notice</t>
  </si>
  <si>
    <t>Lovvorn, Zachary</t>
  </si>
  <si>
    <t>Resident</t>
  </si>
  <si>
    <t>Rent</t>
  </si>
  <si>
    <t>354064208</t>
  </si>
  <si>
    <t>04/01/2025</t>
  </si>
  <si>
    <t>Charge Total:</t>
  </si>
  <si>
    <t>02-H</t>
  </si>
  <si>
    <t>1x1</t>
  </si>
  <si>
    <t>Notice Unrented</t>
  </si>
  <si>
    <t>Wilson, Amber</t>
  </si>
  <si>
    <t>Resident</t>
  </si>
  <si>
    <t>Amenity Rent</t>
  </si>
  <si>
    <t>354064083</t>
  </si>
  <si>
    <t>04/01/2025</t>
  </si>
  <si>
    <t>Rent</t>
  </si>
  <si>
    <t>354064088</t>
  </si>
  <si>
    <t>04/01/2025</t>
  </si>
  <si>
    <t>Late Fee</t>
  </si>
  <si>
    <t>354448472</t>
  </si>
  <si>
    <t>04/06/2025</t>
  </si>
  <si>
    <t>Renters Insurance Fine</t>
  </si>
  <si>
    <t>354041716</t>
  </si>
  <si>
    <t>04/01/2025</t>
  </si>
  <si>
    <t>Charge Total:</t>
  </si>
  <si>
    <t>03-A</t>
  </si>
  <si>
    <t>1x1</t>
  </si>
  <si>
    <t>Occupied No Notice</t>
  </si>
  <si>
    <t>Campbell, Karen</t>
  </si>
  <si>
    <t>Resident</t>
  </si>
  <si>
    <t>Rent</t>
  </si>
  <si>
    <t>354064153</t>
  </si>
  <si>
    <t>04/01/2025</t>
  </si>
  <si>
    <t>Charge Total:</t>
  </si>
  <si>
    <t>03-B</t>
  </si>
  <si>
    <t>1x1</t>
  </si>
  <si>
    <t>Occupied No Notice</t>
  </si>
  <si>
    <t>Bond, Christopher</t>
  </si>
  <si>
    <t>Resident</t>
  </si>
  <si>
    <t>Rent</t>
  </si>
  <si>
    <t>354064048</t>
  </si>
  <si>
    <t>04/01/2025</t>
  </si>
  <si>
    <t>Charge Total:</t>
  </si>
  <si>
    <t>03-C</t>
  </si>
  <si>
    <t>1x1</t>
  </si>
  <si>
    <t>Occupied No Notice</t>
  </si>
  <si>
    <t>Hilliard, Zakiah</t>
  </si>
  <si>
    <t>Resident</t>
  </si>
  <si>
    <t>Rent</t>
  </si>
  <si>
    <t>354064065</t>
  </si>
  <si>
    <t>04/01/2025</t>
  </si>
  <si>
    <t>Late Fee</t>
  </si>
  <si>
    <t>354448479</t>
  </si>
  <si>
    <t>04/06/2025</t>
  </si>
  <si>
    <t>Charge Total:</t>
  </si>
  <si>
    <t>03-D</t>
  </si>
  <si>
    <t>1x1</t>
  </si>
  <si>
    <t>Occupied No Notice</t>
  </si>
  <si>
    <t>Palacios La Rosa, Nairobys Scarlet</t>
  </si>
  <si>
    <t>Resident</t>
  </si>
  <si>
    <t>Rent</t>
  </si>
  <si>
    <t>354064114</t>
  </si>
  <si>
    <t>04/01/2025</t>
  </si>
  <si>
    <t>Charge Total:</t>
  </si>
  <si>
    <t>03-E</t>
  </si>
  <si>
    <t>1x1</t>
  </si>
  <si>
    <t>Occupied No Notice</t>
  </si>
  <si>
    <t>Kerr, Justin</t>
  </si>
  <si>
    <t>Resident</t>
  </si>
  <si>
    <t>Rent</t>
  </si>
  <si>
    <t>354064245</t>
  </si>
  <si>
    <t>04/01/2025</t>
  </si>
  <si>
    <t>Charge Total:</t>
  </si>
  <si>
    <t>03-F</t>
  </si>
  <si>
    <t>1x1</t>
  </si>
  <si>
    <t>Vacant Rented Ready</t>
  </si>
  <si>
    <t>-- Vacant --</t>
  </si>
  <si>
    <t>-</t>
  </si>
  <si>
    <t>Charge Total:</t>
  </si>
  <si>
    <t>03-G</t>
  </si>
  <si>
    <t>1x1</t>
  </si>
  <si>
    <t>Occupied No Notice</t>
  </si>
  <si>
    <t>Allen, Craig</t>
  </si>
  <si>
    <t>Resident</t>
  </si>
  <si>
    <t>Rent</t>
  </si>
  <si>
    <t>354064106</t>
  </si>
  <si>
    <t>04/01/2025</t>
  </si>
  <si>
    <t>Late Fee</t>
  </si>
  <si>
    <t>354448473</t>
  </si>
  <si>
    <t>04/06/2025</t>
  </si>
  <si>
    <t>Renters Insurance Fine</t>
  </si>
  <si>
    <t>354041628</t>
  </si>
  <si>
    <t>04/01/2025</t>
  </si>
  <si>
    <t>Charge Total:</t>
  </si>
  <si>
    <t>03-H</t>
  </si>
  <si>
    <t>1x1</t>
  </si>
  <si>
    <t>Occupied No Notice</t>
  </si>
  <si>
    <t>Dobbs, Mark</t>
  </si>
  <si>
    <t>Resident</t>
  </si>
  <si>
    <t>Rent</t>
  </si>
  <si>
    <t>354064237</t>
  </si>
  <si>
    <t>04/01/2025</t>
  </si>
  <si>
    <t>Charge Total:</t>
  </si>
  <si>
    <t>04-A</t>
  </si>
  <si>
    <t>2x2</t>
  </si>
  <si>
    <t>Occupied No Notice</t>
  </si>
  <si>
    <t>Jones, Kedrick</t>
  </si>
  <si>
    <t>Resident</t>
  </si>
  <si>
    <t>Rent</t>
  </si>
  <si>
    <t>354064264</t>
  </si>
  <si>
    <t>04/01/2025</t>
  </si>
  <si>
    <t>Renters Insurance Fine</t>
  </si>
  <si>
    <t>354041629</t>
  </si>
  <si>
    <t>04/01/2025</t>
  </si>
  <si>
    <t>Charge Total:</t>
  </si>
  <si>
    <t>04-B</t>
  </si>
  <si>
    <t>2x2</t>
  </si>
  <si>
    <t>Occupied No Notice</t>
  </si>
  <si>
    <t>Etheridge, Eric</t>
  </si>
  <si>
    <t>Resident</t>
  </si>
  <si>
    <t>Amenity Rent</t>
  </si>
  <si>
    <t>354064130</t>
  </si>
  <si>
    <t>04/01/2025</t>
  </si>
  <si>
    <t>Rent</t>
  </si>
  <si>
    <t>354064087</t>
  </si>
  <si>
    <t>04/01/2025</t>
  </si>
  <si>
    <t>Charge Total:</t>
  </si>
  <si>
    <t>04-C</t>
  </si>
  <si>
    <t>2x2</t>
  </si>
  <si>
    <t>Occupied No Notice</t>
  </si>
  <si>
    <t>Fulton, Joycelyn</t>
  </si>
  <si>
    <t>Resident</t>
  </si>
  <si>
    <t>Amenity Rent</t>
  </si>
  <si>
    <t>354064256</t>
  </si>
  <si>
    <t>04/01/2025</t>
  </si>
  <si>
    <t>Rent</t>
  </si>
  <si>
    <t>354064171</t>
  </si>
  <si>
    <t>04/01/2025</t>
  </si>
  <si>
    <t>Charge Total:</t>
  </si>
  <si>
    <t>04-D</t>
  </si>
  <si>
    <t>2x2</t>
  </si>
  <si>
    <t>Occupied No Notice</t>
  </si>
  <si>
    <t>Gardner, Emily</t>
  </si>
  <si>
    <t>Resident</t>
  </si>
  <si>
    <t>Rent</t>
  </si>
  <si>
    <t>354064118</t>
  </si>
  <si>
    <t>04/01/2025</t>
  </si>
  <si>
    <t>Charge Total:</t>
  </si>
  <si>
    <t>04-E</t>
  </si>
  <si>
    <t>2x2</t>
  </si>
  <si>
    <t>Occupied No Notice</t>
  </si>
  <si>
    <t>Rentas, Milagros</t>
  </si>
  <si>
    <t>Resident</t>
  </si>
  <si>
    <t>Amenity Rent</t>
  </si>
  <si>
    <t>354064074</t>
  </si>
  <si>
    <t>04/01/2025</t>
  </si>
  <si>
    <t>Rent</t>
  </si>
  <si>
    <t>354064181</t>
  </si>
  <si>
    <t>04/01/2025</t>
  </si>
  <si>
    <t>Charge Total:</t>
  </si>
  <si>
    <t>04-F</t>
  </si>
  <si>
    <t>2x2</t>
  </si>
  <si>
    <t>Occupied No Notice</t>
  </si>
  <si>
    <t>White, Mary</t>
  </si>
  <si>
    <t>Resident</t>
  </si>
  <si>
    <t>Amenity Rent</t>
  </si>
  <si>
    <t>354064235</t>
  </si>
  <si>
    <t>04/01/2025</t>
  </si>
  <si>
    <t>Amenity Rent</t>
  </si>
  <si>
    <t>354064197</t>
  </si>
  <si>
    <t>04/01/2025</t>
  </si>
  <si>
    <t>Rent</t>
  </si>
  <si>
    <t>354064184</t>
  </si>
  <si>
    <t>04/01/2025</t>
  </si>
  <si>
    <t>Charge Total:</t>
  </si>
  <si>
    <t>04-G</t>
  </si>
  <si>
    <t>2x2</t>
  </si>
  <si>
    <t>Occupied No Notice</t>
  </si>
  <si>
    <t>Silva, Claudia</t>
  </si>
  <si>
    <t>Resident</t>
  </si>
  <si>
    <t>Amenity Rent</t>
  </si>
  <si>
    <t>354064240</t>
  </si>
  <si>
    <t>04/01/2025</t>
  </si>
  <si>
    <t>Amenity Rent</t>
  </si>
  <si>
    <t>354064098</t>
  </si>
  <si>
    <t>04/01/2025</t>
  </si>
  <si>
    <t>Rent</t>
  </si>
  <si>
    <t>354064189</t>
  </si>
  <si>
    <t>04/01/2025</t>
  </si>
  <si>
    <t>Storage</t>
  </si>
  <si>
    <t>354064108</t>
  </si>
  <si>
    <t>04/01/2025</t>
  </si>
  <si>
    <t>Charge Total:</t>
  </si>
  <si>
    <t>04-H</t>
  </si>
  <si>
    <t>2x2</t>
  </si>
  <si>
    <t>Occupied No Notice</t>
  </si>
  <si>
    <t>Walker, Karen</t>
  </si>
  <si>
    <t>Resident</t>
  </si>
  <si>
    <t>Amenity Rent</t>
  </si>
  <si>
    <t>354064238</t>
  </si>
  <si>
    <t>04/01/2025</t>
  </si>
  <si>
    <t>Rent</t>
  </si>
  <si>
    <t>354064132</t>
  </si>
  <si>
    <t>04/01/2025</t>
  </si>
  <si>
    <t>Charge Total:</t>
  </si>
  <si>
    <t>05-A</t>
  </si>
  <si>
    <t>3x2</t>
  </si>
  <si>
    <t>Occupied No Notice</t>
  </si>
  <si>
    <t>Williamson, Sara</t>
  </si>
  <si>
    <t>Resident</t>
  </si>
  <si>
    <t>Amenity Rent</t>
  </si>
  <si>
    <t>354064257</t>
  </si>
  <si>
    <t>04/01/2025</t>
  </si>
  <si>
    <t>Rent</t>
  </si>
  <si>
    <t>354064149</t>
  </si>
  <si>
    <t>04/01/2025</t>
  </si>
  <si>
    <t>Late Fee</t>
  </si>
  <si>
    <t>354448482</t>
  </si>
  <si>
    <t>04/06/2025</t>
  </si>
  <si>
    <t>Late Fee</t>
  </si>
  <si>
    <t>354456942</t>
  </si>
  <si>
    <t>04/06/2025</t>
  </si>
  <si>
    <t>Renters Insurance Fine</t>
  </si>
  <si>
    <t>354041630</t>
  </si>
  <si>
    <t>04/01/2025</t>
  </si>
  <si>
    <t>Charge Total:</t>
  </si>
  <si>
    <t>05-B</t>
  </si>
  <si>
    <t>3x2</t>
  </si>
  <si>
    <t>Occupied No Notice</t>
  </si>
  <si>
    <t>Gardner, Linda</t>
  </si>
  <si>
    <t>Resident</t>
  </si>
  <si>
    <t>Amenity Rent</t>
  </si>
  <si>
    <t>354064251</t>
  </si>
  <si>
    <t>04/01/2025</t>
  </si>
  <si>
    <t>Amenity Rent</t>
  </si>
  <si>
    <t>354064195</t>
  </si>
  <si>
    <t>04/01/2025</t>
  </si>
  <si>
    <t>Rent</t>
  </si>
  <si>
    <t>354064134</t>
  </si>
  <si>
    <t>04/01/2025</t>
  </si>
  <si>
    <t>Charge Total:</t>
  </si>
  <si>
    <t>05-C</t>
  </si>
  <si>
    <t>3x2</t>
  </si>
  <si>
    <t>Occupied No Notice</t>
  </si>
  <si>
    <t>Nix, Mark</t>
  </si>
  <si>
    <t>Resident</t>
  </si>
  <si>
    <t>Rent</t>
  </si>
  <si>
    <t>354064279</t>
  </si>
  <si>
    <t>04/01/2025</t>
  </si>
  <si>
    <t>Charge Total:</t>
  </si>
  <si>
    <t>05-D</t>
  </si>
  <si>
    <t>3x2</t>
  </si>
  <si>
    <t>Notice Unrented</t>
  </si>
  <si>
    <t>Beecher, Jeffrey</t>
  </si>
  <si>
    <t>Resident</t>
  </si>
  <si>
    <t>Rent</t>
  </si>
  <si>
    <t>354064191</t>
  </si>
  <si>
    <t>04/01/2025</t>
  </si>
  <si>
    <t>Charge Total:</t>
  </si>
  <si>
    <t>05-E</t>
  </si>
  <si>
    <t>3x2</t>
  </si>
  <si>
    <t>Occupied No Notice</t>
  </si>
  <si>
    <t>Clark, Shervontay</t>
  </si>
  <si>
    <t>Resident</t>
  </si>
  <si>
    <t>Rent</t>
  </si>
  <si>
    <t>354064209</t>
  </si>
  <si>
    <t>04/01/2025</t>
  </si>
  <si>
    <t>Storage</t>
  </si>
  <si>
    <t>354064239</t>
  </si>
  <si>
    <t>04/01/2025</t>
  </si>
  <si>
    <t>Charge Total:</t>
  </si>
  <si>
    <t>05-F</t>
  </si>
  <si>
    <t>3x2</t>
  </si>
  <si>
    <t>Occupied No Notice</t>
  </si>
  <si>
    <t>Nelson, Justice</t>
  </si>
  <si>
    <t>Resident</t>
  </si>
  <si>
    <t>Amenity Rent</t>
  </si>
  <si>
    <t>354064076</t>
  </si>
  <si>
    <t>04/01/2025</t>
  </si>
  <si>
    <t>Rent</t>
  </si>
  <si>
    <t>354064072</t>
  </si>
  <si>
    <t>04/01/2025</t>
  </si>
  <si>
    <t>Late Fee</t>
  </si>
  <si>
    <t>354448474</t>
  </si>
  <si>
    <t>04/06/2025</t>
  </si>
  <si>
    <t>Charge Total:</t>
  </si>
  <si>
    <t>05-G</t>
  </si>
  <si>
    <t>3x2</t>
  </si>
  <si>
    <t>Occupied No Notice</t>
  </si>
  <si>
    <t>Grobe, Dayna</t>
  </si>
  <si>
    <t>Resident</t>
  </si>
  <si>
    <t>Rent</t>
  </si>
  <si>
    <t>354064206</t>
  </si>
  <si>
    <t>04/01/2025</t>
  </si>
  <si>
    <t>Storage</t>
  </si>
  <si>
    <t>354064150</t>
  </si>
  <si>
    <t>04/01/2025</t>
  </si>
  <si>
    <t>Charge Total:</t>
  </si>
  <si>
    <t>05-H</t>
  </si>
  <si>
    <t>3x2</t>
  </si>
  <si>
    <t>Notice Unrented</t>
  </si>
  <si>
    <t>Laguerre, Frednel</t>
  </si>
  <si>
    <t>Resident</t>
  </si>
  <si>
    <t>Rent</t>
  </si>
  <si>
    <t>354064249</t>
  </si>
  <si>
    <t>04/01/2025</t>
  </si>
  <si>
    <t>Charge Total:</t>
  </si>
  <si>
    <t>06-A</t>
  </si>
  <si>
    <t>3x2</t>
  </si>
  <si>
    <t>Occupied No Notice</t>
  </si>
  <si>
    <t>Nared, Cassie</t>
  </si>
  <si>
    <t>Resident</t>
  </si>
  <si>
    <t>Amenity Rent</t>
  </si>
  <si>
    <t>354064144</t>
  </si>
  <si>
    <t>04/01/2025</t>
  </si>
  <si>
    <t>Rent</t>
  </si>
  <si>
    <t>354064253</t>
  </si>
  <si>
    <t>04/01/2025</t>
  </si>
  <si>
    <t>Charge Total:</t>
  </si>
  <si>
    <t>06-B</t>
  </si>
  <si>
    <t>3x2</t>
  </si>
  <si>
    <t>Occupied No Notice</t>
  </si>
  <si>
    <t>Strait, Ramona</t>
  </si>
  <si>
    <t>Resident</t>
  </si>
  <si>
    <t>Amenity Rent</t>
  </si>
  <si>
    <t>354064089</t>
  </si>
  <si>
    <t>04/01/2025</t>
  </si>
  <si>
    <t>Rent</t>
  </si>
  <si>
    <t>354064274</t>
  </si>
  <si>
    <t>04/01/2025</t>
  </si>
  <si>
    <t>Storage</t>
  </si>
  <si>
    <t>354064260</t>
  </si>
  <si>
    <t>04/01/2025</t>
  </si>
  <si>
    <t>Charge Total:</t>
  </si>
  <si>
    <t>06-C</t>
  </si>
  <si>
    <t>3x2</t>
  </si>
  <si>
    <t>Notice Unrented</t>
  </si>
  <si>
    <t>Vaughn, Dalton</t>
  </si>
  <si>
    <t>Resident</t>
  </si>
  <si>
    <t>Amenity Rent</t>
  </si>
  <si>
    <t>354064278</t>
  </si>
  <si>
    <t>04/01/2025</t>
  </si>
  <si>
    <t>Rent</t>
  </si>
  <si>
    <t>354064147</t>
  </si>
  <si>
    <t>04/01/2025</t>
  </si>
  <si>
    <t>Charge Total:</t>
  </si>
  <si>
    <t>06-D</t>
  </si>
  <si>
    <t>3x2</t>
  </si>
  <si>
    <t>Occupied No Notice</t>
  </si>
  <si>
    <t>Maldonado, Andrea</t>
  </si>
  <si>
    <t>Resident</t>
  </si>
  <si>
    <t>Amenity Rent</t>
  </si>
  <si>
    <t>354064180</t>
  </si>
  <si>
    <t>04/01/2025</t>
  </si>
  <si>
    <t>Rent</t>
  </si>
  <si>
    <t>354064230</t>
  </si>
  <si>
    <t>04/01/2025</t>
  </si>
  <si>
    <t>Storage</t>
  </si>
  <si>
    <t>354064129</t>
  </si>
  <si>
    <t>04/01/2025</t>
  </si>
  <si>
    <t>Charge Total:</t>
  </si>
  <si>
    <t>06-E</t>
  </si>
  <si>
    <t>3x2</t>
  </si>
  <si>
    <t>Occupied No Notice</t>
  </si>
  <si>
    <t>Steffy, Kristy</t>
  </si>
  <si>
    <t>Resident</t>
  </si>
  <si>
    <t>Amenity Rent</t>
  </si>
  <si>
    <t>354064126</t>
  </si>
  <si>
    <t>04/01/2025</t>
  </si>
  <si>
    <t>Month to Month Rent</t>
  </si>
  <si>
    <t>354064187</t>
  </si>
  <si>
    <t>04/01/2025</t>
  </si>
  <si>
    <t>Concession-Partial Employee</t>
  </si>
  <si>
    <t>354064047</t>
  </si>
  <si>
    <t>04/01/2025</t>
  </si>
  <si>
    <t>Charge Total:</t>
  </si>
  <si>
    <t>06-F</t>
  </si>
  <si>
    <t>3x2</t>
  </si>
  <si>
    <t>Occupied No Notice</t>
  </si>
  <si>
    <t>Myers, Amber</t>
  </si>
  <si>
    <t>Resident</t>
  </si>
  <si>
    <t>Amenity Rent</t>
  </si>
  <si>
    <t>354064196</t>
  </si>
  <si>
    <t>04/01/2025</t>
  </si>
  <si>
    <t>Rent</t>
  </si>
  <si>
    <t>354064103</t>
  </si>
  <si>
    <t>04/01/2025</t>
  </si>
  <si>
    <t>Charge Total:</t>
  </si>
  <si>
    <t>06-G</t>
  </si>
  <si>
    <t>3x2</t>
  </si>
  <si>
    <t>Vacant Unrented Not Ready</t>
  </si>
  <si>
    <t>-- Vacant --</t>
  </si>
  <si>
    <t>-</t>
  </si>
  <si>
    <t>Charge Total:</t>
  </si>
  <si>
    <t>06-H</t>
  </si>
  <si>
    <t>3x2</t>
  </si>
  <si>
    <t>Occupied No Notice</t>
  </si>
  <si>
    <t>Toomer, Taoshia</t>
  </si>
  <si>
    <t>Resident</t>
  </si>
  <si>
    <t>Amenity Rent</t>
  </si>
  <si>
    <t>354064202</t>
  </si>
  <si>
    <t>04/01/2025</t>
  </si>
  <si>
    <t>Rent</t>
  </si>
  <si>
    <t>354064139</t>
  </si>
  <si>
    <t>04/01/2025</t>
  </si>
  <si>
    <t>Charge Total:</t>
  </si>
  <si>
    <t>07-A</t>
  </si>
  <si>
    <t>2x2</t>
  </si>
  <si>
    <t>Occupied No Notice</t>
  </si>
  <si>
    <t>Powell, Mary</t>
  </si>
  <si>
    <t>Resident</t>
  </si>
  <si>
    <t>Rent</t>
  </si>
  <si>
    <t>354064224</t>
  </si>
  <si>
    <t>04/01/2025</t>
  </si>
  <si>
    <t>Charge Total:</t>
  </si>
  <si>
    <t>07-B</t>
  </si>
  <si>
    <t>2x2</t>
  </si>
  <si>
    <t>Occupied No Notice</t>
  </si>
  <si>
    <t>Tran, Chau Mai</t>
  </si>
  <si>
    <t>Resident</t>
  </si>
  <si>
    <t>Amenity Rent</t>
  </si>
  <si>
    <t>354064093</t>
  </si>
  <si>
    <t>04/01/2025</t>
  </si>
  <si>
    <t>Rent</t>
  </si>
  <si>
    <t>354064211</t>
  </si>
  <si>
    <t>04/01/2025</t>
  </si>
  <si>
    <t>Charge Total:</t>
  </si>
  <si>
    <t>07-C</t>
  </si>
  <si>
    <t>2x2</t>
  </si>
  <si>
    <t>Occupied No Notice</t>
  </si>
  <si>
    <t>Thomas, Natalya</t>
  </si>
  <si>
    <t>Resident</t>
  </si>
  <si>
    <t>Rent</t>
  </si>
  <si>
    <t>354064082</t>
  </si>
  <si>
    <t>04/01/2025</t>
  </si>
  <si>
    <t>Charge Total:</t>
  </si>
  <si>
    <t>07-D</t>
  </si>
  <si>
    <t>2x2</t>
  </si>
  <si>
    <t>Occupied No Notice</t>
  </si>
  <si>
    <t>smalls, kalvin</t>
  </si>
  <si>
    <t>Resident</t>
  </si>
  <si>
    <t>Amenity Rent</t>
  </si>
  <si>
    <t>354064273</t>
  </si>
  <si>
    <t>04/01/2025</t>
  </si>
  <si>
    <t>Rent</t>
  </si>
  <si>
    <t>354064146</t>
  </si>
  <si>
    <t>04/01/2025</t>
  </si>
  <si>
    <t>Charge Total:</t>
  </si>
  <si>
    <t>07-E</t>
  </si>
  <si>
    <t>2x2</t>
  </si>
  <si>
    <t>Occupied No Notice</t>
  </si>
  <si>
    <t>Porcher, Desiree</t>
  </si>
  <si>
    <t>Resident</t>
  </si>
  <si>
    <t>Amenity Rent</t>
  </si>
  <si>
    <t>354064064</t>
  </si>
  <si>
    <t>04/01/2025</t>
  </si>
  <si>
    <t>Rent</t>
  </si>
  <si>
    <t>354064131</t>
  </si>
  <si>
    <t>04/01/2025</t>
  </si>
  <si>
    <t>Charge Total:</t>
  </si>
  <si>
    <t>07-F</t>
  </si>
  <si>
    <t>2x2</t>
  </si>
  <si>
    <t>Occupied No Notice</t>
  </si>
  <si>
    <t>Guerra, Brandon</t>
  </si>
  <si>
    <t>Resident</t>
  </si>
  <si>
    <t>Amenity Rent</t>
  </si>
  <si>
    <t>354064049</t>
  </si>
  <si>
    <t>04/01/2025</t>
  </si>
  <si>
    <t>Rent</t>
  </si>
  <si>
    <t>354064234</t>
  </si>
  <si>
    <t>04/01/2025</t>
  </si>
  <si>
    <t>Charge Total:</t>
  </si>
  <si>
    <t>07-G</t>
  </si>
  <si>
    <t>2x2</t>
  </si>
  <si>
    <t>Occupied No Notice</t>
  </si>
  <si>
    <t>Gilliard, Kylan</t>
  </si>
  <si>
    <t>Resident</t>
  </si>
  <si>
    <t>Rent</t>
  </si>
  <si>
    <t>354064179</t>
  </si>
  <si>
    <t>04/01/2025</t>
  </si>
  <si>
    <t>Charge Total:</t>
  </si>
  <si>
    <t>07-H</t>
  </si>
  <si>
    <t>2x2</t>
  </si>
  <si>
    <t>Occupied No Notice</t>
  </si>
  <si>
    <t>Squire, Adrian</t>
  </si>
  <si>
    <t>Resident</t>
  </si>
  <si>
    <t>Rent</t>
  </si>
  <si>
    <t>354064101</t>
  </si>
  <si>
    <t>04/01/2025</t>
  </si>
  <si>
    <t>Charge Total:</t>
  </si>
  <si>
    <t>08-A</t>
  </si>
  <si>
    <t>1x1</t>
  </si>
  <si>
    <t>Occupied No Notice</t>
  </si>
  <si>
    <t>Meshalkina, Elvira</t>
  </si>
  <si>
    <t>Resident</t>
  </si>
  <si>
    <t>Amenity Rent</t>
  </si>
  <si>
    <t>354064121</t>
  </si>
  <si>
    <t>04/01/2025</t>
  </si>
  <si>
    <t>Amenity Rent</t>
  </si>
  <si>
    <t>354064258</t>
  </si>
  <si>
    <t>04/01/2025</t>
  </si>
  <si>
    <t>Rent</t>
  </si>
  <si>
    <t>354064046</t>
  </si>
  <si>
    <t>04/01/2025</t>
  </si>
  <si>
    <t>Charge Total:</t>
  </si>
  <si>
    <t>08-B</t>
  </si>
  <si>
    <t>1x1</t>
  </si>
  <si>
    <t>Occupied No Notice</t>
  </si>
  <si>
    <t>Patel, Mittal</t>
  </si>
  <si>
    <t>Resident</t>
  </si>
  <si>
    <t>Amenity Rent</t>
  </si>
  <si>
    <t>354064061</t>
  </si>
  <si>
    <t>04/01/2025</t>
  </si>
  <si>
    <t>Rent</t>
  </si>
  <si>
    <t>354064058</t>
  </si>
  <si>
    <t>04/01/2025</t>
  </si>
  <si>
    <t>Charge Total:</t>
  </si>
  <si>
    <t>08-C</t>
  </si>
  <si>
    <t>1x1</t>
  </si>
  <si>
    <t>Occupied No Notice</t>
  </si>
  <si>
    <t>Snellenbarger, Angela</t>
  </si>
  <si>
    <t>Resident</t>
  </si>
  <si>
    <t>Amenity Rent</t>
  </si>
  <si>
    <t>354064223</t>
  </si>
  <si>
    <t>04/01/2025</t>
  </si>
  <si>
    <t>Rent</t>
  </si>
  <si>
    <t>354064200</t>
  </si>
  <si>
    <t>04/01/2025</t>
  </si>
  <si>
    <t>Charge Total:</t>
  </si>
  <si>
    <t>08-D</t>
  </si>
  <si>
    <t>1x1</t>
  </si>
  <si>
    <t>Vacant Rented Ready</t>
  </si>
  <si>
    <t>-- Vacant --</t>
  </si>
  <si>
    <t>-</t>
  </si>
  <si>
    <t>Charge Total:</t>
  </si>
  <si>
    <t>08-E</t>
  </si>
  <si>
    <t>1x1</t>
  </si>
  <si>
    <t>Occupied No Notice</t>
  </si>
  <si>
    <t>Campbell, Lydia</t>
  </si>
  <si>
    <t>Resident</t>
  </si>
  <si>
    <t>Amenity Rent</t>
  </si>
  <si>
    <t>354064145</t>
  </si>
  <si>
    <t>04/01/2025</t>
  </si>
  <si>
    <t>Rent</t>
  </si>
  <si>
    <t>354064155</t>
  </si>
  <si>
    <t>04/01/2025</t>
  </si>
  <si>
    <t>Charge Total:</t>
  </si>
  <si>
    <t>08-F</t>
  </si>
  <si>
    <t>1x1</t>
  </si>
  <si>
    <t>Occupied No Notice</t>
  </si>
  <si>
    <t>Watson, Jenna</t>
  </si>
  <si>
    <t>Resident</t>
  </si>
  <si>
    <t>Rent</t>
  </si>
  <si>
    <t>354064054</t>
  </si>
  <si>
    <t>04/01/2025</t>
  </si>
  <si>
    <t>Charge Total:</t>
  </si>
  <si>
    <t>08-G</t>
  </si>
  <si>
    <t>1x1</t>
  </si>
  <si>
    <t>Occupied No Notice</t>
  </si>
  <si>
    <t>Harrell, Billy</t>
  </si>
  <si>
    <t>Resident</t>
  </si>
  <si>
    <t>Amenity Rent</t>
  </si>
  <si>
    <t>354064115</t>
  </si>
  <si>
    <t>04/01/2025</t>
  </si>
  <si>
    <t>Rent</t>
  </si>
  <si>
    <t>354064225</t>
  </si>
  <si>
    <t>04/01/2025</t>
  </si>
  <si>
    <t>Charge Total:</t>
  </si>
  <si>
    <t>08-H</t>
  </si>
  <si>
    <t>1x1</t>
  </si>
  <si>
    <t>Occupied No Notice</t>
  </si>
  <si>
    <t>Yoder, Mitchell</t>
  </si>
  <si>
    <t>Resident</t>
  </si>
  <si>
    <t>Rent</t>
  </si>
  <si>
    <t>354064217</t>
  </si>
  <si>
    <t>04/01/2025</t>
  </si>
  <si>
    <t>Charge Total:</t>
  </si>
  <si>
    <t>09-A</t>
  </si>
  <si>
    <t>2x2</t>
  </si>
  <si>
    <t>Occupied No Notice</t>
  </si>
  <si>
    <t>Cobb, Demeka</t>
  </si>
  <si>
    <t>Resident</t>
  </si>
  <si>
    <t>Amenity Rent</t>
  </si>
  <si>
    <t>354064123</t>
  </si>
  <si>
    <t>04/01/2025</t>
  </si>
  <si>
    <t>Rent</t>
  </si>
  <si>
    <t>354064056</t>
  </si>
  <si>
    <t>04/01/2025</t>
  </si>
  <si>
    <t>Late Fee</t>
  </si>
  <si>
    <t>354448481</t>
  </si>
  <si>
    <t>04/06/2025</t>
  </si>
  <si>
    <t>Charge Total:</t>
  </si>
  <si>
    <t>09-B</t>
  </si>
  <si>
    <t>2x2</t>
  </si>
  <si>
    <t>Notice Rented</t>
  </si>
  <si>
    <t>Davidson, Dajayanna</t>
  </si>
  <si>
    <t>Resident</t>
  </si>
  <si>
    <t>Amenity Rent</t>
  </si>
  <si>
    <t>354064090</t>
  </si>
  <si>
    <t>04/01/2025</t>
  </si>
  <si>
    <t>Rent</t>
  </si>
  <si>
    <t>354064162</t>
  </si>
  <si>
    <t>04/01/2025</t>
  </si>
  <si>
    <t>Late Fee</t>
  </si>
  <si>
    <t>354448486</t>
  </si>
  <si>
    <t>04/06/2025</t>
  </si>
  <si>
    <t>Charge Total:</t>
  </si>
  <si>
    <t>09-C</t>
  </si>
  <si>
    <t>2x2</t>
  </si>
  <si>
    <t>Occupied No Notice</t>
  </si>
  <si>
    <t>Fazio, Kierra</t>
  </si>
  <si>
    <t>Resident</t>
  </si>
  <si>
    <t>Amenity Rent</t>
  </si>
  <si>
    <t>354064135</t>
  </si>
  <si>
    <t>04/01/2025</t>
  </si>
  <si>
    <t>Rent</t>
  </si>
  <si>
    <t>354064254</t>
  </si>
  <si>
    <t>04/01/2025</t>
  </si>
  <si>
    <t>Late Fee</t>
  </si>
  <si>
    <t>354448484</t>
  </si>
  <si>
    <t>04/06/2025</t>
  </si>
  <si>
    <t>Charge Total:</t>
  </si>
  <si>
    <t>09-D</t>
  </si>
  <si>
    <t>2x2</t>
  </si>
  <si>
    <t>Occupied No Notice</t>
  </si>
  <si>
    <t>richardson, jamera</t>
  </si>
  <si>
    <t>Resident</t>
  </si>
  <si>
    <t>Amenity Rent</t>
  </si>
  <si>
    <t>354064248</t>
  </si>
  <si>
    <t>04/01/2025</t>
  </si>
  <si>
    <t>Rent</t>
  </si>
  <si>
    <t>354064199</t>
  </si>
  <si>
    <t>04/01/2025</t>
  </si>
  <si>
    <t>Charge Total:</t>
  </si>
  <si>
    <t>09-E</t>
  </si>
  <si>
    <t>2x2</t>
  </si>
  <si>
    <t>Notice Unrented</t>
  </si>
  <si>
    <t>Swan, Sutton</t>
  </si>
  <si>
    <t>Resident</t>
  </si>
  <si>
    <t>Amenity Rent</t>
  </si>
  <si>
    <t>354064111</t>
  </si>
  <si>
    <t>04/01/2025</t>
  </si>
  <si>
    <t>Rent</t>
  </si>
  <si>
    <t>354064053</t>
  </si>
  <si>
    <t>04/01/2025</t>
  </si>
  <si>
    <t>Charge Total:</t>
  </si>
  <si>
    <t>09-F</t>
  </si>
  <si>
    <t>2x2</t>
  </si>
  <si>
    <t>Notice Unrented</t>
  </si>
  <si>
    <t>Thrift, Megan</t>
  </si>
  <si>
    <t>Resident</t>
  </si>
  <si>
    <t>Amenity Rent</t>
  </si>
  <si>
    <t>354064271</t>
  </si>
  <si>
    <t>04/01/2025</t>
  </si>
  <si>
    <t>Rent</t>
  </si>
  <si>
    <t>354064078</t>
  </si>
  <si>
    <t>04/01/2025</t>
  </si>
  <si>
    <t>Charge Total:</t>
  </si>
  <si>
    <t>09-G</t>
  </si>
  <si>
    <t>2x2</t>
  </si>
  <si>
    <t>Occupied No Notice</t>
  </si>
  <si>
    <t>McCoy, Tomeka</t>
  </si>
  <si>
    <t>Resident</t>
  </si>
  <si>
    <t>Amenity Rent</t>
  </si>
  <si>
    <t>354064213</t>
  </si>
  <si>
    <t>04/01/2025</t>
  </si>
  <si>
    <t>Rent</t>
  </si>
  <si>
    <t>354064137</t>
  </si>
  <si>
    <t>04/01/2025</t>
  </si>
  <si>
    <t>Charge Total:</t>
  </si>
  <si>
    <t>09-H</t>
  </si>
  <si>
    <t>2x2</t>
  </si>
  <si>
    <t>Vacant Unrented Not Ready</t>
  </si>
  <si>
    <t>-- Vacant --</t>
  </si>
  <si>
    <t>-</t>
  </si>
  <si>
    <t>Charge Total:</t>
  </si>
  <si>
    <t>10-A</t>
  </si>
  <si>
    <t>2x2</t>
  </si>
  <si>
    <t>Occupied No Notice</t>
  </si>
  <si>
    <t>Miles, Walter</t>
  </si>
  <si>
    <t>Resident</t>
  </si>
  <si>
    <t>Amenity Rent</t>
  </si>
  <si>
    <t>354064272</t>
  </si>
  <si>
    <t>04/01/2025</t>
  </si>
  <si>
    <t>Month to Month Rent</t>
  </si>
  <si>
    <t>354064156</t>
  </si>
  <si>
    <t>04/01/2025</t>
  </si>
  <si>
    <t>Concession-Partial Employee</t>
  </si>
  <si>
    <t>354064122</t>
  </si>
  <si>
    <t>04/01/2025</t>
  </si>
  <si>
    <t>Charge Total:</t>
  </si>
  <si>
    <t>10-B</t>
  </si>
  <si>
    <t>2x2</t>
  </si>
  <si>
    <t>Occupied No Notice</t>
  </si>
  <si>
    <t>Williams, Santanna</t>
  </si>
  <si>
    <t>Resident</t>
  </si>
  <si>
    <t>Amenity Rent</t>
  </si>
  <si>
    <t>354064188</t>
  </si>
  <si>
    <t>04/01/2025</t>
  </si>
  <si>
    <t>Rent</t>
  </si>
  <si>
    <t>354064174</t>
  </si>
  <si>
    <t>04/01/2025</t>
  </si>
  <si>
    <t>Charge Total:</t>
  </si>
  <si>
    <t>10-C</t>
  </si>
  <si>
    <t>2x2</t>
  </si>
  <si>
    <t>Notice Unrented</t>
  </si>
  <si>
    <t>Stevens, Denzel</t>
  </si>
  <si>
    <t>Resident</t>
  </si>
  <si>
    <t>Amenity Rent</t>
  </si>
  <si>
    <t>354064192</t>
  </si>
  <si>
    <t>04/01/2025</t>
  </si>
  <si>
    <t>Rent</t>
  </si>
  <si>
    <t>354064226</t>
  </si>
  <si>
    <t>04/01/2025</t>
  </si>
  <si>
    <t>Late Fee</t>
  </si>
  <si>
    <t>354448483</t>
  </si>
  <si>
    <t>04/06/2025</t>
  </si>
  <si>
    <t>Renters Insurance Fine</t>
  </si>
  <si>
    <t>354041631</t>
  </si>
  <si>
    <t>04/01/2025</t>
  </si>
  <si>
    <t>Charge Total:</t>
  </si>
  <si>
    <t>10-D</t>
  </si>
  <si>
    <t>2x2</t>
  </si>
  <si>
    <t>Occupied No Notice</t>
  </si>
  <si>
    <t>Roach, Virginia</t>
  </si>
  <si>
    <t>Resident</t>
  </si>
  <si>
    <t>Amenity Rent</t>
  </si>
  <si>
    <t>354064265</t>
  </si>
  <si>
    <t>04/01/2025</t>
  </si>
  <si>
    <t>Rent</t>
  </si>
  <si>
    <t>354064193</t>
  </si>
  <si>
    <t>04/01/2025</t>
  </si>
  <si>
    <t>Charge Total:</t>
  </si>
  <si>
    <t>10-E</t>
  </si>
  <si>
    <t>2x2</t>
  </si>
  <si>
    <t>Occupied No Notice</t>
  </si>
  <si>
    <t>Faria, Maria</t>
  </si>
  <si>
    <t>Resident</t>
  </si>
  <si>
    <t>Amenity Rent</t>
  </si>
  <si>
    <t>354064269</t>
  </si>
  <si>
    <t>04/01/2025</t>
  </si>
  <si>
    <t>Rent</t>
  </si>
  <si>
    <t>354064140</t>
  </si>
  <si>
    <t>04/01/2025</t>
  </si>
  <si>
    <t>Charge Total:</t>
  </si>
  <si>
    <t>10-F</t>
  </si>
  <si>
    <t>2x2</t>
  </si>
  <si>
    <t>Occupied No Notice</t>
  </si>
  <si>
    <t>Lynch, Sherry</t>
  </si>
  <si>
    <t>Resident</t>
  </si>
  <si>
    <t>Amenity Rent</t>
  </si>
  <si>
    <t>354064281</t>
  </si>
  <si>
    <t>04/01/2025</t>
  </si>
  <si>
    <t>Rent</t>
  </si>
  <si>
    <t>354064280</t>
  </si>
  <si>
    <t>04/01/2025</t>
  </si>
  <si>
    <t>Charge Total:</t>
  </si>
  <si>
    <t>10-G</t>
  </si>
  <si>
    <t>2x2</t>
  </si>
  <si>
    <t>Occupied No Notice</t>
  </si>
  <si>
    <t>Smith, Terrance</t>
  </si>
  <si>
    <t>Resident</t>
  </si>
  <si>
    <t>Amenity Rent</t>
  </si>
  <si>
    <t>354064154</t>
  </si>
  <si>
    <t>04/01/2025</t>
  </si>
  <si>
    <t>Rent</t>
  </si>
  <si>
    <t>354064094</t>
  </si>
  <si>
    <t>04/01/2025</t>
  </si>
  <si>
    <t>Charge Total:</t>
  </si>
  <si>
    <t>10-H</t>
  </si>
  <si>
    <t>2x2</t>
  </si>
  <si>
    <t>Occupied No Notice</t>
  </si>
  <si>
    <t>Green, Sharon</t>
  </si>
  <si>
    <t>Resident</t>
  </si>
  <si>
    <t>Amenity Rent</t>
  </si>
  <si>
    <t>354064210</t>
  </si>
  <si>
    <t>04/01/2025</t>
  </si>
  <si>
    <t>Rent</t>
  </si>
  <si>
    <t>354064276</t>
  </si>
  <si>
    <t>04/01/2025</t>
  </si>
  <si>
    <t>Bounced Check Fee</t>
  </si>
  <si>
    <t>354507182</t>
  </si>
  <si>
    <t>04/04/2025</t>
  </si>
  <si>
    <t>Late Fee</t>
  </si>
  <si>
    <t>354507354</t>
  </si>
  <si>
    <t>04/06/2025</t>
  </si>
  <si>
    <t>Charge Total:</t>
  </si>
  <si>
    <t>11-A</t>
  </si>
  <si>
    <t>2x2</t>
  </si>
  <si>
    <t>Occupied No Notice</t>
  </si>
  <si>
    <t>Davis, Cynthia</t>
  </si>
  <si>
    <t>Resident</t>
  </si>
  <si>
    <t>Rent</t>
  </si>
  <si>
    <t>354064255</t>
  </si>
  <si>
    <t>04/01/2025</t>
  </si>
  <si>
    <t>Charge Total:</t>
  </si>
  <si>
    <t>11-B</t>
  </si>
  <si>
    <t>2x2</t>
  </si>
  <si>
    <t xml:space="preserve"> Excluded -Model Unit</t>
  </si>
  <si>
    <t>-- Vacant --</t>
  </si>
  <si>
    <t>-</t>
  </si>
  <si>
    <t>Charge Total:</t>
  </si>
  <si>
    <t>11-C</t>
  </si>
  <si>
    <t>2x2</t>
  </si>
  <si>
    <t>Occupied No Notice</t>
  </si>
  <si>
    <t>Vivas, Dennis</t>
  </si>
  <si>
    <t>Resident</t>
  </si>
  <si>
    <t>Amenity Rent</t>
  </si>
  <si>
    <t>354064173</t>
  </si>
  <si>
    <t>04/01/2025</t>
  </si>
  <si>
    <t>Rent</t>
  </si>
  <si>
    <t>354064071</t>
  </si>
  <si>
    <t>04/01/2025</t>
  </si>
  <si>
    <t>Charge Total:</t>
  </si>
  <si>
    <t>11-D</t>
  </si>
  <si>
    <t>2x2</t>
  </si>
  <si>
    <t>Occupied No Notice</t>
  </si>
  <si>
    <t>Tello, Landie</t>
  </si>
  <si>
    <t>Resident</t>
  </si>
  <si>
    <t>Rent</t>
  </si>
  <si>
    <t>354064270</t>
  </si>
  <si>
    <t>04/01/2025</t>
  </si>
  <si>
    <t>Renters Insurance Fine</t>
  </si>
  <si>
    <t>354041632</t>
  </si>
  <si>
    <t>04/01/2025</t>
  </si>
  <si>
    <t>Charge Total:</t>
  </si>
  <si>
    <t>11-E</t>
  </si>
  <si>
    <t>2x2</t>
  </si>
  <si>
    <t>Vacant Unrented Ready</t>
  </si>
  <si>
    <t>-- Vacant --</t>
  </si>
  <si>
    <t>-</t>
  </si>
  <si>
    <t>Charge Total:</t>
  </si>
  <si>
    <t>11-F</t>
  </si>
  <si>
    <t>2x2</t>
  </si>
  <si>
    <t>Occupied No Notice</t>
  </si>
  <si>
    <t>Koffi, Martine</t>
  </si>
  <si>
    <t>Resident</t>
  </si>
  <si>
    <t>Amenity Rent</t>
  </si>
  <si>
    <t>354064227</t>
  </si>
  <si>
    <t>04/01/2025</t>
  </si>
  <si>
    <t>Rent</t>
  </si>
  <si>
    <t>354064128</t>
  </si>
  <si>
    <t>04/01/2025</t>
  </si>
  <si>
    <t>Charge Total:</t>
  </si>
  <si>
    <t>11-G</t>
  </si>
  <si>
    <t>2x2</t>
  </si>
  <si>
    <t>Occupied No Notice</t>
  </si>
  <si>
    <t>Jones, Jasmine</t>
  </si>
  <si>
    <t>Resident</t>
  </si>
  <si>
    <t>Amenity Rent</t>
  </si>
  <si>
    <t>354064099</t>
  </si>
  <si>
    <t>04/01/2025</t>
  </si>
  <si>
    <t>Rent</t>
  </si>
  <si>
    <t>354064186</t>
  </si>
  <si>
    <t>04/01/2025</t>
  </si>
  <si>
    <t>Charge Total:</t>
  </si>
  <si>
    <t>11-H</t>
  </si>
  <si>
    <t>2x2</t>
  </si>
  <si>
    <t>Occupied No Notice</t>
  </si>
  <si>
    <t>Ferreira, Edna</t>
  </si>
  <si>
    <t>Resident</t>
  </si>
  <si>
    <t>Amenity Rent</t>
  </si>
  <si>
    <t>354064124</t>
  </si>
  <si>
    <t>04/01/2025</t>
  </si>
  <si>
    <t>Rent</t>
  </si>
  <si>
    <t>354064215</t>
  </si>
  <si>
    <t>04/01/2025</t>
  </si>
  <si>
    <t>Charge Total:</t>
  </si>
  <si>
    <t>12-A</t>
  </si>
  <si>
    <t>2x2</t>
  </si>
  <si>
    <t>Occupied No Notice</t>
  </si>
  <si>
    <t>Harris, Traonna</t>
  </si>
  <si>
    <t>Resident</t>
  </si>
  <si>
    <t>Rent</t>
  </si>
  <si>
    <t>354064116</t>
  </si>
  <si>
    <t>04/01/2025</t>
  </si>
  <si>
    <t>Late Fee</t>
  </si>
  <si>
    <t>354456943</t>
  </si>
  <si>
    <t>04/06/2025</t>
  </si>
  <si>
    <t>Late Fee</t>
  </si>
  <si>
    <t>354448485</t>
  </si>
  <si>
    <t>04/06/2025</t>
  </si>
  <si>
    <t>Renters Insurance Fine</t>
  </si>
  <si>
    <t>354041834</t>
  </si>
  <si>
    <t>04/01/2025</t>
  </si>
  <si>
    <t>Charge Total:</t>
  </si>
  <si>
    <t>12-B</t>
  </si>
  <si>
    <t>2x2</t>
  </si>
  <si>
    <t>Occupied No Notice</t>
  </si>
  <si>
    <t>Chatman, Patricia</t>
  </si>
  <si>
    <t>Resident</t>
  </si>
  <si>
    <t>Rent</t>
  </si>
  <si>
    <t>354064119</t>
  </si>
  <si>
    <t>04/01/2025</t>
  </si>
  <si>
    <t>Charge Total:</t>
  </si>
  <si>
    <t>12-C</t>
  </si>
  <si>
    <t>2x2</t>
  </si>
  <si>
    <t>Notice Unrented</t>
  </si>
  <si>
    <t>Faison, JaCyria</t>
  </si>
  <si>
    <t>Resident</t>
  </si>
  <si>
    <t>Rent</t>
  </si>
  <si>
    <t>354064084</t>
  </si>
  <si>
    <t>04/01/2025</t>
  </si>
  <si>
    <t>Charge Total:</t>
  </si>
  <si>
    <t>12-D</t>
  </si>
  <si>
    <t>2x2</t>
  </si>
  <si>
    <t>Occupied No Notice</t>
  </si>
  <si>
    <t>Durham, Heather</t>
  </si>
  <si>
    <t>Resident</t>
  </si>
  <si>
    <t>Rent</t>
  </si>
  <si>
    <t>354064231</t>
  </si>
  <si>
    <t>04/01/2025</t>
  </si>
  <si>
    <t>Charge Total:</t>
  </si>
  <si>
    <t>12-E</t>
  </si>
  <si>
    <t>2x2</t>
  </si>
  <si>
    <t>Vacant Unrented Not Ready</t>
  </si>
  <si>
    <t>-- Vacant --</t>
  </si>
  <si>
    <t>-</t>
  </si>
  <si>
    <t>Charge Total:</t>
  </si>
  <si>
    <t>12-F</t>
  </si>
  <si>
    <t>2x2</t>
  </si>
  <si>
    <t>Occupied No Notice</t>
  </si>
  <si>
    <t>Stokes, Stacey</t>
  </si>
  <si>
    <t>Resident</t>
  </si>
  <si>
    <t>Rent</t>
  </si>
  <si>
    <t>354064105</t>
  </si>
  <si>
    <t>04/01/2025</t>
  </si>
  <si>
    <t>Charge Total:</t>
  </si>
  <si>
    <t>12-G</t>
  </si>
  <si>
    <t>2x2</t>
  </si>
  <si>
    <t>Notice Unrented</t>
  </si>
  <si>
    <t>Randolph, Warren</t>
  </si>
  <si>
    <t>Resident</t>
  </si>
  <si>
    <t>Rent</t>
  </si>
  <si>
    <t>354064219</t>
  </si>
  <si>
    <t>04/01/2025</t>
  </si>
  <si>
    <t>Late Fee</t>
  </si>
  <si>
    <t>354448475</t>
  </si>
  <si>
    <t>04/06/2025</t>
  </si>
  <si>
    <t>Renters Insurance Fine</t>
  </si>
  <si>
    <t>354041633</t>
  </si>
  <si>
    <t>04/01/2025</t>
  </si>
  <si>
    <t>Charge Total:</t>
  </si>
  <si>
    <t>12-H</t>
  </si>
  <si>
    <t>2x2</t>
  </si>
  <si>
    <t>Occupied No Notice</t>
  </si>
  <si>
    <t>Patten, Deja</t>
  </si>
  <si>
    <t>Resident</t>
  </si>
  <si>
    <t>Rent</t>
  </si>
  <si>
    <t>354064062</t>
  </si>
  <si>
    <t>04/01/2025</t>
  </si>
  <si>
    <t>Renters Insurance Fine</t>
  </si>
  <si>
    <t>354041824</t>
  </si>
  <si>
    <t>04/01/2025</t>
  </si>
  <si>
    <t>Charge Total:</t>
  </si>
  <si>
    <t>13-A</t>
  </si>
  <si>
    <t>1x1</t>
  </si>
  <si>
    <t>Occupied No Notice</t>
  </si>
  <si>
    <t>Holmes, Tymarri</t>
  </si>
  <si>
    <t>Resident</t>
  </si>
  <si>
    <t>Rent</t>
  </si>
  <si>
    <t>354064077</t>
  </si>
  <si>
    <t>04/01/2025</t>
  </si>
  <si>
    <t>Charge Total:</t>
  </si>
  <si>
    <t>13-B</t>
  </si>
  <si>
    <t>1x1</t>
  </si>
  <si>
    <t>Occupied No Notice</t>
  </si>
  <si>
    <t>McFadden, D Andria</t>
  </si>
  <si>
    <t>Resident</t>
  </si>
  <si>
    <t>Rent</t>
  </si>
  <si>
    <t>354064141</t>
  </si>
  <si>
    <t>04/01/2025</t>
  </si>
  <si>
    <t>Charge Total:</t>
  </si>
  <si>
    <t>13-C</t>
  </si>
  <si>
    <t>1x1</t>
  </si>
  <si>
    <t>Occupied No Notice</t>
  </si>
  <si>
    <t>Jenkins, EYania</t>
  </si>
  <si>
    <t>Resident</t>
  </si>
  <si>
    <t>Rent</t>
  </si>
  <si>
    <t>354064117</t>
  </si>
  <si>
    <t>04/01/2025</t>
  </si>
  <si>
    <t>Charge Total:</t>
  </si>
  <si>
    <t>13-D</t>
  </si>
  <si>
    <t>1x1</t>
  </si>
  <si>
    <t>Occupied No Notice</t>
  </si>
  <si>
    <t>Wallace, Lea-Juwon</t>
  </si>
  <si>
    <t>Resident</t>
  </si>
  <si>
    <t>Rent</t>
  </si>
  <si>
    <t>354064252</t>
  </si>
  <si>
    <t>04/01/2025</t>
  </si>
  <si>
    <t>Charge Total:</t>
  </si>
  <si>
    <t>13-E</t>
  </si>
  <si>
    <t>1x1</t>
  </si>
  <si>
    <t>Occupied No Notice</t>
  </si>
  <si>
    <t>Ellis, Margie</t>
  </si>
  <si>
    <t>Resident</t>
  </si>
  <si>
    <t>Rent</t>
  </si>
  <si>
    <t>354064085</t>
  </si>
  <si>
    <t>04/01/2025</t>
  </si>
  <si>
    <t>Charge Total:</t>
  </si>
  <si>
    <t>13-F</t>
  </si>
  <si>
    <t>1x1</t>
  </si>
  <si>
    <t>Occupied No Notice</t>
  </si>
  <si>
    <t>Martin, Grant</t>
  </si>
  <si>
    <t>Resident</t>
  </si>
  <si>
    <t>Rent</t>
  </si>
  <si>
    <t>354064148</t>
  </si>
  <si>
    <t>04/01/2025</t>
  </si>
  <si>
    <t>Charge Total:</t>
  </si>
  <si>
    <t>13-G</t>
  </si>
  <si>
    <t>1x1</t>
  </si>
  <si>
    <t>Occupied No Notice</t>
  </si>
  <si>
    <t>Crebbin, William</t>
  </si>
  <si>
    <t>Resident</t>
  </si>
  <si>
    <t>Rent</t>
  </si>
  <si>
    <t>354064107</t>
  </si>
  <si>
    <t>04/01/2025</t>
  </si>
  <si>
    <t>Charge Total:</t>
  </si>
  <si>
    <t>13-H</t>
  </si>
  <si>
    <t>1x1</t>
  </si>
  <si>
    <t>Occupied No Notice</t>
  </si>
  <si>
    <t>Allen, Karasten</t>
  </si>
  <si>
    <t>Resident</t>
  </si>
  <si>
    <t>Rent</t>
  </si>
  <si>
    <t>354064080</t>
  </si>
  <si>
    <t>04/01/2025</t>
  </si>
  <si>
    <t>Charge Total:</t>
  </si>
  <si>
    <t>14-A</t>
  </si>
  <si>
    <t>1x1</t>
  </si>
  <si>
    <t>Occupied No Notice</t>
  </si>
  <si>
    <t>Skaggs, Brittany</t>
  </si>
  <si>
    <t>Resident</t>
  </si>
  <si>
    <t>Amenity Rent</t>
  </si>
  <si>
    <t>354064086</t>
  </si>
  <si>
    <t>04/01/2025</t>
  </si>
  <si>
    <t>Rent</t>
  </si>
  <si>
    <t>354064275</t>
  </si>
  <si>
    <t>04/01/2025</t>
  </si>
  <si>
    <t>Concession-Resident</t>
  </si>
  <si>
    <t>354477563</t>
  </si>
  <si>
    <t>04/15/2025</t>
  </si>
  <si>
    <t>Charge Total:</t>
  </si>
  <si>
    <t>14-B</t>
  </si>
  <si>
    <t>1x1</t>
  </si>
  <si>
    <t>Occupied No Notice</t>
  </si>
  <si>
    <t>Holman, Patricia</t>
  </si>
  <si>
    <t>Resident</t>
  </si>
  <si>
    <t>Rent</t>
  </si>
  <si>
    <t>354064176</t>
  </si>
  <si>
    <t>04/01/2025</t>
  </si>
  <si>
    <t>Charge Total:</t>
  </si>
  <si>
    <t>14-C</t>
  </si>
  <si>
    <t>1x1</t>
  </si>
  <si>
    <t>Occupied No Notice</t>
  </si>
  <si>
    <t>Stever, Casea</t>
  </si>
  <si>
    <t>Resident</t>
  </si>
  <si>
    <t>Amenity Rent</t>
  </si>
  <si>
    <t>354064096</t>
  </si>
  <si>
    <t>04/01/2025</t>
  </si>
  <si>
    <t>Rent</t>
  </si>
  <si>
    <t>354064218</t>
  </si>
  <si>
    <t>04/01/2025</t>
  </si>
  <si>
    <t>Charge Total:</t>
  </si>
  <si>
    <t>14-D</t>
  </si>
  <si>
    <t>1x1</t>
  </si>
  <si>
    <t>Occupied No Notice</t>
  </si>
  <si>
    <t>Arcelay De La Cruz, Michaella</t>
  </si>
  <si>
    <t>Resident</t>
  </si>
  <si>
    <t>Rent</t>
  </si>
  <si>
    <t>354064112</t>
  </si>
  <si>
    <t>04/01/2025</t>
  </si>
  <si>
    <t>Charge Total:</t>
  </si>
  <si>
    <t>14-E</t>
  </si>
  <si>
    <t>1x1</t>
  </si>
  <si>
    <t>Occupied No Notice</t>
  </si>
  <si>
    <t>Congdon, John</t>
  </si>
  <si>
    <t>Resident</t>
  </si>
  <si>
    <t>Amenity Rent</t>
  </si>
  <si>
    <t>354064177</t>
  </si>
  <si>
    <t>04/01/2025</t>
  </si>
  <si>
    <t>Rent</t>
  </si>
  <si>
    <t>354064170</t>
  </si>
  <si>
    <t>04/01/2025</t>
  </si>
  <si>
    <t>Charge Total:</t>
  </si>
  <si>
    <t>14-F</t>
  </si>
  <si>
    <t>1x1</t>
  </si>
  <si>
    <t>Notice Unrented</t>
  </si>
  <si>
    <t>Poser, Danyka</t>
  </si>
  <si>
    <t>Resident</t>
  </si>
  <si>
    <t>Rent</t>
  </si>
  <si>
    <t>354064283</t>
  </si>
  <si>
    <t>04/01/2025</t>
  </si>
  <si>
    <t>Charge Total:</t>
  </si>
  <si>
    <t>14-G</t>
  </si>
  <si>
    <t>1x1</t>
  </si>
  <si>
    <t>Notice Unrented</t>
  </si>
  <si>
    <t>Campbell III, Gardner</t>
  </si>
  <si>
    <t>Resident</t>
  </si>
  <si>
    <t>Amenity Rent</t>
  </si>
  <si>
    <t>354064109</t>
  </si>
  <si>
    <t>04/01/2025</t>
  </si>
  <si>
    <t>Amenity Rent</t>
  </si>
  <si>
    <t>354064198</t>
  </si>
  <si>
    <t>04/01/2025</t>
  </si>
  <si>
    <t>Rent</t>
  </si>
  <si>
    <t>354064233</t>
  </si>
  <si>
    <t>04/01/2025</t>
  </si>
  <si>
    <t>Charge Total:</t>
  </si>
  <si>
    <t>14-H</t>
  </si>
  <si>
    <t>1x1</t>
  </si>
  <si>
    <t>Occupied No Notice</t>
  </si>
  <si>
    <t>Rucker, Kimberly</t>
  </si>
  <si>
    <t>Resident</t>
  </si>
  <si>
    <t>Rent</t>
  </si>
  <si>
    <t>354064159</t>
  </si>
  <si>
    <t>04/01/2025</t>
  </si>
  <si>
    <t>Charge Total:</t>
  </si>
  <si>
    <t>15-A</t>
  </si>
  <si>
    <t>2x2</t>
  </si>
  <si>
    <t>Occupied No Notice</t>
  </si>
  <si>
    <t>Bell, Jennifer</t>
  </si>
  <si>
    <t>Resident</t>
  </si>
  <si>
    <t>Rent</t>
  </si>
  <si>
    <t>354064175</t>
  </si>
  <si>
    <t>04/01/2025</t>
  </si>
  <si>
    <t>Charge Total:</t>
  </si>
  <si>
    <t>15-B</t>
  </si>
  <si>
    <t>2x2</t>
  </si>
  <si>
    <t>Occupied No Notice</t>
  </si>
  <si>
    <t>Washington, Carolyn</t>
  </si>
  <si>
    <t>Resident</t>
  </si>
  <si>
    <t>Amenity Rent</t>
  </si>
  <si>
    <t>354064152</t>
  </si>
  <si>
    <t>04/01/2025</t>
  </si>
  <si>
    <t>Rent</t>
  </si>
  <si>
    <t>354064183</t>
  </si>
  <si>
    <t>04/01/2025</t>
  </si>
  <si>
    <t>Renters Insurance Fine</t>
  </si>
  <si>
    <t>354041634</t>
  </si>
  <si>
    <t>04/01/2025</t>
  </si>
  <si>
    <t>Charge Total:</t>
  </si>
  <si>
    <t>15-C</t>
  </si>
  <si>
    <t>2x2</t>
  </si>
  <si>
    <t>Occupied No Notice</t>
  </si>
  <si>
    <t>Morris-Lambo, Natavia</t>
  </si>
  <si>
    <t>Resident</t>
  </si>
  <si>
    <t>Rent</t>
  </si>
  <si>
    <t>354064136</t>
  </si>
  <si>
    <t>04/01/2025</t>
  </si>
  <si>
    <t>Late Fee</t>
  </si>
  <si>
    <t>354448478</t>
  </si>
  <si>
    <t>04/06/2025</t>
  </si>
  <si>
    <t>Late Fee</t>
  </si>
  <si>
    <t>354456944</t>
  </si>
  <si>
    <t>04/06/2025</t>
  </si>
  <si>
    <t>Late Fee</t>
  </si>
  <si>
    <t>354456947</t>
  </si>
  <si>
    <t>04/06/2025</t>
  </si>
  <si>
    <t>Late Fee</t>
  </si>
  <si>
    <t>354456946</t>
  </si>
  <si>
    <t>04/06/2025</t>
  </si>
  <si>
    <t>Late Fee</t>
  </si>
  <si>
    <t>354456945</t>
  </si>
  <si>
    <t>04/06/2025</t>
  </si>
  <si>
    <t>Charge Total:</t>
  </si>
  <si>
    <t>15-D</t>
  </si>
  <si>
    <t>2x2</t>
  </si>
  <si>
    <t>Occupied No Notice</t>
  </si>
  <si>
    <t>Tackett, Heather</t>
  </si>
  <si>
    <t>Resident</t>
  </si>
  <si>
    <t>Amenity Rent</t>
  </si>
  <si>
    <t>354064178</t>
  </si>
  <si>
    <t>04/01/2025</t>
  </si>
  <si>
    <t>Rent</t>
  </si>
  <si>
    <t>354064081</t>
  </si>
  <si>
    <t>04/01/2025</t>
  </si>
  <si>
    <t>Charge Total:</t>
  </si>
  <si>
    <t>15-E</t>
  </si>
  <si>
    <t>2x2</t>
  </si>
  <si>
    <t>Occupied No Notice</t>
  </si>
  <si>
    <t>Rill, Cory</t>
  </si>
  <si>
    <t>Resident</t>
  </si>
  <si>
    <t>Rent</t>
  </si>
  <si>
    <t>354064055</t>
  </si>
  <si>
    <t>04/01/2025</t>
  </si>
  <si>
    <t>Charge Total:</t>
  </si>
  <si>
    <t>15-F</t>
  </si>
  <si>
    <t>2x2</t>
  </si>
  <si>
    <t>Occupied No Notice</t>
  </si>
  <si>
    <t>Frederick, Cheryl</t>
  </si>
  <si>
    <t>Resident</t>
  </si>
  <si>
    <t>Amenity Rent</t>
  </si>
  <si>
    <t>354064165</t>
  </si>
  <si>
    <t>04/01/2025</t>
  </si>
  <si>
    <t>Amenity Rent</t>
  </si>
  <si>
    <t>354064205</t>
  </si>
  <si>
    <t>04/01/2025</t>
  </si>
  <si>
    <t>Rent</t>
  </si>
  <si>
    <t>354064051</t>
  </si>
  <si>
    <t>04/01/2025</t>
  </si>
  <si>
    <t>Charge Total:</t>
  </si>
  <si>
    <t>15-G</t>
  </si>
  <si>
    <t>2x2</t>
  </si>
  <si>
    <t>Occupied No Notice</t>
  </si>
  <si>
    <t>Colavincenzo, Jaclin</t>
  </si>
  <si>
    <t>Resident</t>
  </si>
  <si>
    <t>Amenity Rent</t>
  </si>
  <si>
    <t>354064070</t>
  </si>
  <si>
    <t>04/01/2025</t>
  </si>
  <si>
    <t>Rent</t>
  </si>
  <si>
    <t>354064185</t>
  </si>
  <si>
    <t>04/01/2025</t>
  </si>
  <si>
    <t>Charge Total:</t>
  </si>
  <si>
    <t>15-H</t>
  </si>
  <si>
    <t>2x2</t>
  </si>
  <si>
    <t>Occupied No Notice</t>
  </si>
  <si>
    <t>Nguyen-Cordova, Truc Joanne</t>
  </si>
  <si>
    <t>Resident</t>
  </si>
  <si>
    <t>Amenity Rent</t>
  </si>
  <si>
    <t>354064163</t>
  </si>
  <si>
    <t>04/01/2025</t>
  </si>
  <si>
    <t>Rent</t>
  </si>
  <si>
    <t>354064216</t>
  </si>
  <si>
    <t>04/01/2025</t>
  </si>
  <si>
    <t>Charge Total:</t>
  </si>
  <si>
    <t>16-A</t>
  </si>
  <si>
    <t>2x2</t>
  </si>
  <si>
    <t>Occupied No Notice</t>
  </si>
  <si>
    <t>Womick, Jodi</t>
  </si>
  <si>
    <t>Resident</t>
  </si>
  <si>
    <t>Rent</t>
  </si>
  <si>
    <t>354064050</t>
  </si>
  <si>
    <t>04/01/2025</t>
  </si>
  <si>
    <t>Storage</t>
  </si>
  <si>
    <t>354064267</t>
  </si>
  <si>
    <t>04/01/2025</t>
  </si>
  <si>
    <t>Charge Total:</t>
  </si>
  <si>
    <t>16-B</t>
  </si>
  <si>
    <t>2x2</t>
  </si>
  <si>
    <t>Occupied No Notice</t>
  </si>
  <si>
    <t>Hamilton, Artisha</t>
  </si>
  <si>
    <t>Resident</t>
  </si>
  <si>
    <t>Amenity Rent</t>
  </si>
  <si>
    <t>354064067</t>
  </si>
  <si>
    <t>04/01/2025</t>
  </si>
  <si>
    <t>Rent</t>
  </si>
  <si>
    <t>354064066</t>
  </si>
  <si>
    <t>04/01/2025</t>
  </si>
  <si>
    <t>Renters Insurance Fine</t>
  </si>
  <si>
    <t>354516260</t>
  </si>
  <si>
    <t>04/05/2025</t>
  </si>
  <si>
    <t>Charge Total:</t>
  </si>
  <si>
    <t>16-C</t>
  </si>
  <si>
    <t>2x2</t>
  </si>
  <si>
    <t>Occupied No Notice</t>
  </si>
  <si>
    <t>McCutchen, Linza</t>
  </si>
  <si>
    <t>Resident</t>
  </si>
  <si>
    <t>Amenity Rent</t>
  </si>
  <si>
    <t>354064127</t>
  </si>
  <si>
    <t>04/01/2025</t>
  </si>
  <si>
    <t>Rent</t>
  </si>
  <si>
    <t>354064168</t>
  </si>
  <si>
    <t>04/01/2025</t>
  </si>
  <si>
    <t>Charge Total:</t>
  </si>
  <si>
    <t>16-D</t>
  </si>
  <si>
    <t>2x2</t>
  </si>
  <si>
    <t>Occupied No Notice</t>
  </si>
  <si>
    <t>Oakley, Eric</t>
  </si>
  <si>
    <t>Resident</t>
  </si>
  <si>
    <t>Amenity Rent</t>
  </si>
  <si>
    <t>354064229</t>
  </si>
  <si>
    <t>04/01/2025</t>
  </si>
  <si>
    <t>Rent</t>
  </si>
  <si>
    <t>354064220</t>
  </si>
  <si>
    <t>04/01/2025</t>
  </si>
  <si>
    <t>Charge Total:</t>
  </si>
  <si>
    <t>16-E</t>
  </si>
  <si>
    <t>2x2</t>
  </si>
  <si>
    <t>Occupied No Notice</t>
  </si>
  <si>
    <t>Mitchell, Danielle</t>
  </si>
  <si>
    <t>Resident</t>
  </si>
  <si>
    <t>Amenity Rent</t>
  </si>
  <si>
    <t>354064060</t>
  </si>
  <si>
    <t>04/01/2025</t>
  </si>
  <si>
    <t>Amenity Rent</t>
  </si>
  <si>
    <t>354064259</t>
  </si>
  <si>
    <t>04/01/2025</t>
  </si>
  <si>
    <t>Rent</t>
  </si>
  <si>
    <t>354064214</t>
  </si>
  <si>
    <t>04/01/2025</t>
  </si>
  <si>
    <t>Charge Total:</t>
  </si>
  <si>
    <t>16-F</t>
  </si>
  <si>
    <t>2x2</t>
  </si>
  <si>
    <t>Occupied No Notice</t>
  </si>
  <si>
    <t>Tomlin, Antonio</t>
  </si>
  <si>
    <t>Resident</t>
  </si>
  <si>
    <t>Amenity Rent</t>
  </si>
  <si>
    <t>354064221</t>
  </si>
  <si>
    <t>04/01/2025</t>
  </si>
  <si>
    <t>Rent</t>
  </si>
  <si>
    <t>354064157</t>
  </si>
  <si>
    <t>04/01/2025</t>
  </si>
  <si>
    <t>Charge Total:</t>
  </si>
  <si>
    <t>16-G</t>
  </si>
  <si>
    <t>2x2</t>
  </si>
  <si>
    <t>Occupied No Notice</t>
  </si>
  <si>
    <t>Daniels, Bonnetta</t>
  </si>
  <si>
    <t>Resident</t>
  </si>
  <si>
    <t>Amenity Rent</t>
  </si>
  <si>
    <t>354064250</t>
  </si>
  <si>
    <t>04/01/2025</t>
  </si>
  <si>
    <t>Rent</t>
  </si>
  <si>
    <t>354064241</t>
  </si>
  <si>
    <t>04/01/2025</t>
  </si>
  <si>
    <t>Charge Total:</t>
  </si>
  <si>
    <t>16-H</t>
  </si>
  <si>
    <t>2x2</t>
  </si>
  <si>
    <t>Occupied No Notice</t>
  </si>
  <si>
    <t>Halberg, Ariel</t>
  </si>
  <si>
    <t>Resident</t>
  </si>
  <si>
    <t>Rent</t>
  </si>
  <si>
    <t>354064113</t>
  </si>
  <si>
    <t>04/01/2025</t>
  </si>
  <si>
    <t>Bounced Check Fee</t>
  </si>
  <si>
    <t>354512790</t>
  </si>
  <si>
    <t>04/04/2025</t>
  </si>
  <si>
    <t>Late Fee</t>
  </si>
  <si>
    <t>354512801</t>
  </si>
  <si>
    <t>04/06/2025</t>
  </si>
  <si>
    <t>Charge Total:</t>
  </si>
  <si>
    <t>17-A</t>
  </si>
  <si>
    <t>1x1</t>
  </si>
  <si>
    <t>Occupied No Notice</t>
  </si>
  <si>
    <t>Crooks, Tyler</t>
  </si>
  <si>
    <t>Resident</t>
  </si>
  <si>
    <t>Rent</t>
  </si>
  <si>
    <t>354064166</t>
  </si>
  <si>
    <t>04/01/2025</t>
  </si>
  <si>
    <t>Charge Total:</t>
  </si>
  <si>
    <t>17-B</t>
  </si>
  <si>
    <t>1x1</t>
  </si>
  <si>
    <t>Occupied No Notice</t>
  </si>
  <si>
    <t>Keesling, Robin</t>
  </si>
  <si>
    <t>Resident</t>
  </si>
  <si>
    <t>Rent</t>
  </si>
  <si>
    <t>354064104</t>
  </si>
  <si>
    <t>04/01/2025</t>
  </si>
  <si>
    <t>Charge Total:</t>
  </si>
  <si>
    <t>17-C</t>
  </si>
  <si>
    <t>1x1</t>
  </si>
  <si>
    <t>Occupied No Notice</t>
  </si>
  <si>
    <t>Jenkins, Michelle</t>
  </si>
  <si>
    <t>Resident</t>
  </si>
  <si>
    <t>Rent</t>
  </si>
  <si>
    <t>354064138</t>
  </si>
  <si>
    <t>04/01/2025</t>
  </si>
  <si>
    <t>Charge Total:</t>
  </si>
  <si>
    <t>17-D</t>
  </si>
  <si>
    <t>1x1</t>
  </si>
  <si>
    <t>Occupied No Notice</t>
  </si>
  <si>
    <t>Gontijo, Lauriene</t>
  </si>
  <si>
    <t>Resident</t>
  </si>
  <si>
    <t>Rent</t>
  </si>
  <si>
    <t>354064068</t>
  </si>
  <si>
    <t>04/01/2025</t>
  </si>
  <si>
    <t>Charge Total:</t>
  </si>
  <si>
    <t>17-E</t>
  </si>
  <si>
    <t>1x1</t>
  </si>
  <si>
    <t>Vacant Rented Not Ready</t>
  </si>
  <si>
    <t>-- Vacant --</t>
  </si>
  <si>
    <t>-</t>
  </si>
  <si>
    <t>Charge Total:</t>
  </si>
  <si>
    <t>17-F</t>
  </si>
  <si>
    <t>1x1</t>
  </si>
  <si>
    <t>Occupied No Notice</t>
  </si>
  <si>
    <t>Puntillo, Valerie</t>
  </si>
  <si>
    <t>Resident</t>
  </si>
  <si>
    <t>Rent</t>
  </si>
  <si>
    <t>354064190</t>
  </si>
  <si>
    <t>04/01/2025</t>
  </si>
  <si>
    <t>Renters Insurance Fine</t>
  </si>
  <si>
    <t>354041651</t>
  </si>
  <si>
    <t>04/01/2025</t>
  </si>
  <si>
    <t>Storage</t>
  </si>
  <si>
    <t>354064110</t>
  </si>
  <si>
    <t>04/01/2025</t>
  </si>
  <si>
    <t>Charge Total:</t>
  </si>
  <si>
    <t>17-G</t>
  </si>
  <si>
    <t>1x1</t>
  </si>
  <si>
    <t>Occupied No Notice</t>
  </si>
  <si>
    <t>Garon, John</t>
  </si>
  <si>
    <t>Resident</t>
  </si>
  <si>
    <t>Month to Month Rent</t>
  </si>
  <si>
    <t>354064100</t>
  </si>
  <si>
    <t>04/01/2025</t>
  </si>
  <si>
    <t>Bounced Check Fee</t>
  </si>
  <si>
    <t>354516875</t>
  </si>
  <si>
    <t>04/07/2025</t>
  </si>
  <si>
    <t>Late Fee</t>
  </si>
  <si>
    <t>354448487</t>
  </si>
  <si>
    <t>04/06/2025</t>
  </si>
  <si>
    <t>Month-to-Month Fee</t>
  </si>
  <si>
    <t>354064194</t>
  </si>
  <si>
    <t>04/01/2025</t>
  </si>
  <si>
    <t>Charge Total:</t>
  </si>
  <si>
    <t>17-H</t>
  </si>
  <si>
    <t>1x1</t>
  </si>
  <si>
    <t>Occupied No Notice</t>
  </si>
  <si>
    <t>Troiano, Ignacio</t>
  </si>
  <si>
    <t>Resident</t>
  </si>
  <si>
    <t>Rent</t>
  </si>
  <si>
    <t>354064097</t>
  </si>
  <si>
    <t>04/01/2025</t>
  </si>
  <si>
    <t>Charge Total:</t>
  </si>
  <si>
    <t>18-A</t>
  </si>
  <si>
    <t>2x2</t>
  </si>
  <si>
    <t>Occupied No Notice</t>
  </si>
  <si>
    <t>Connell, Caroline</t>
  </si>
  <si>
    <t>Resident</t>
  </si>
  <si>
    <t>Rent</t>
  </si>
  <si>
    <t>354064201</t>
  </si>
  <si>
    <t>04/01/2025</t>
  </si>
  <si>
    <t>Charge Total:</t>
  </si>
  <si>
    <t>18-B</t>
  </si>
  <si>
    <t>2x2</t>
  </si>
  <si>
    <t>Vacant Unrented Not Ready</t>
  </si>
  <si>
    <t>-- Vacant --</t>
  </si>
  <si>
    <t>-</t>
  </si>
  <si>
    <t>Charge Total:</t>
  </si>
  <si>
    <t>18-C</t>
  </si>
  <si>
    <t>2x2</t>
  </si>
  <si>
    <t>Notice Unrented</t>
  </si>
  <si>
    <t>Shuler, Wanda</t>
  </si>
  <si>
    <t>Resident</t>
  </si>
  <si>
    <t>Rent</t>
  </si>
  <si>
    <t>354064167</t>
  </si>
  <si>
    <t>04/01/2025</t>
  </si>
  <si>
    <t>Charge Total:</t>
  </si>
  <si>
    <t>18-D</t>
  </si>
  <si>
    <t>2x2</t>
  </si>
  <si>
    <t>Occupied No Notice</t>
  </si>
  <si>
    <t>Smith, Michelle</t>
  </si>
  <si>
    <t>Resident</t>
  </si>
  <si>
    <t>Rent</t>
  </si>
  <si>
    <t>354064120</t>
  </si>
  <si>
    <t>04/01/2025</t>
  </si>
  <si>
    <t>Charge Total:</t>
  </si>
  <si>
    <t>18-E</t>
  </si>
  <si>
    <t>2x2</t>
  </si>
  <si>
    <t>Occupied No Notice</t>
  </si>
  <si>
    <t>Odom III, Walter</t>
  </si>
  <si>
    <t>Resident</t>
  </si>
  <si>
    <t>Rent</t>
  </si>
  <si>
    <t>354064228</t>
  </si>
  <si>
    <t>04/01/2025</t>
  </si>
  <si>
    <t>Charge Total:</t>
  </si>
  <si>
    <t>18-F</t>
  </si>
  <si>
    <t>2x2</t>
  </si>
  <si>
    <t>Notice Unrented</t>
  </si>
  <si>
    <t>Gamez Argueta, Josue</t>
  </si>
  <si>
    <t>Resident</t>
  </si>
  <si>
    <t>Rent</t>
  </si>
  <si>
    <t>354064243</t>
  </si>
  <si>
    <t>04/01/2025</t>
  </si>
  <si>
    <t>Late Fee</t>
  </si>
  <si>
    <t>354448471</t>
  </si>
  <si>
    <t>04/06/2025</t>
  </si>
  <si>
    <t>Renters Insurance Fine</t>
  </si>
  <si>
    <t>354042033</t>
  </si>
  <si>
    <t>04/01/2025</t>
  </si>
  <si>
    <t>Charge Total:</t>
  </si>
  <si>
    <t>18-G</t>
  </si>
  <si>
    <t>2x2</t>
  </si>
  <si>
    <t>Vacant Rented Not Ready</t>
  </si>
  <si>
    <t>-- Vacant --</t>
  </si>
  <si>
    <t>-</t>
  </si>
  <si>
    <t>Charge Total:</t>
  </si>
  <si>
    <t>18-H</t>
  </si>
  <si>
    <t>2x2</t>
  </si>
  <si>
    <t>Occupied No Notice</t>
  </si>
  <si>
    <t>Richardson, Zirayra</t>
  </si>
  <si>
    <t>Resident</t>
  </si>
  <si>
    <t>Rent</t>
  </si>
  <si>
    <t>354064266</t>
  </si>
  <si>
    <t>04/01/2025</t>
  </si>
  <si>
    <t>Charge Total:</t>
  </si>
  <si>
    <t>19-A</t>
  </si>
  <si>
    <t>1x1</t>
  </si>
  <si>
    <t>Occupied No Notice</t>
  </si>
  <si>
    <t>Brandie, Natalie</t>
  </si>
  <si>
    <t>Resident</t>
  </si>
  <si>
    <t>Amenity Rent</t>
  </si>
  <si>
    <t>354064133</t>
  </si>
  <si>
    <t>04/01/2025</t>
  </si>
  <si>
    <t>Rent</t>
  </si>
  <si>
    <t>354064261</t>
  </si>
  <si>
    <t>04/01/2025</t>
  </si>
  <si>
    <t>Charge Total:</t>
  </si>
  <si>
    <t>19-B</t>
  </si>
  <si>
    <t>1x1</t>
  </si>
  <si>
    <t>Occupied No Notice</t>
  </si>
  <si>
    <t>Campbell, Coy</t>
  </si>
  <si>
    <t>Resident</t>
  </si>
  <si>
    <t>Rent</t>
  </si>
  <si>
    <t>354064236</t>
  </si>
  <si>
    <t>04/01/2025</t>
  </si>
  <si>
    <t>Storage</t>
  </si>
  <si>
    <t>354064268</t>
  </si>
  <si>
    <t>04/01/2025</t>
  </si>
  <si>
    <t>Charge Total:</t>
  </si>
  <si>
    <t>19-C</t>
  </si>
  <si>
    <t>1x1</t>
  </si>
  <si>
    <t>Occupied No Notice</t>
  </si>
  <si>
    <t>Ptak, Amy</t>
  </si>
  <si>
    <t>Resident</t>
  </si>
  <si>
    <t>Amenity Rent</t>
  </si>
  <si>
    <t>354064102</t>
  </si>
  <si>
    <t>04/01/2025</t>
  </si>
  <si>
    <t>Rent</t>
  </si>
  <si>
    <t>354064222</t>
  </si>
  <si>
    <t>04/01/2025</t>
  </si>
  <si>
    <t>Charge Total:</t>
  </si>
  <si>
    <t>19-D</t>
  </si>
  <si>
    <t>1x1</t>
  </si>
  <si>
    <t>Occupied No Notice</t>
  </si>
  <si>
    <t>Yates, Alexi</t>
  </si>
  <si>
    <t>Resident</t>
  </si>
  <si>
    <t>Amenity Rent</t>
  </si>
  <si>
    <t>354064204</t>
  </si>
  <si>
    <t>04/01/2025</t>
  </si>
  <si>
    <t>Rent</t>
  </si>
  <si>
    <t>354064151</t>
  </si>
  <si>
    <t>04/01/2025</t>
  </si>
  <si>
    <t>Charge Total:</t>
  </si>
  <si>
    <t>19-E</t>
  </si>
  <si>
    <t>1x1</t>
  </si>
  <si>
    <t>Occupied No Notice</t>
  </si>
  <si>
    <t>Sims, Jessica</t>
  </si>
  <si>
    <t>Resident</t>
  </si>
  <si>
    <t>Amenity Rent</t>
  </si>
  <si>
    <t>354064075</t>
  </si>
  <si>
    <t>04/01/2025</t>
  </si>
  <si>
    <t>Amenity Rent</t>
  </si>
  <si>
    <t>354064207</t>
  </si>
  <si>
    <t>04/01/2025</t>
  </si>
  <si>
    <t>Rent</t>
  </si>
  <si>
    <t>354064203</t>
  </si>
  <si>
    <t>04/01/2025</t>
  </si>
  <si>
    <t>Charge Total:</t>
  </si>
  <si>
    <t>19-F</t>
  </si>
  <si>
    <t>1x1</t>
  </si>
  <si>
    <t>Occupied No Notice</t>
  </si>
  <si>
    <t>Raysor, Chanell</t>
  </si>
  <si>
    <t>Resident</t>
  </si>
  <si>
    <t>Rent</t>
  </si>
  <si>
    <t>354064246</t>
  </si>
  <si>
    <t>04/01/2025</t>
  </si>
  <si>
    <t>Charge Total:</t>
  </si>
  <si>
    <t>19-G</t>
  </si>
  <si>
    <t>1x1</t>
  </si>
  <si>
    <t>Occupied No Notice</t>
  </si>
  <si>
    <t>Tolbert, Linda</t>
  </si>
  <si>
    <t>Resident</t>
  </si>
  <si>
    <t>Amenity Rent</t>
  </si>
  <si>
    <t>354064244</t>
  </si>
  <si>
    <t>04/01/2025</t>
  </si>
  <si>
    <t>Rent</t>
  </si>
  <si>
    <t>354064247</t>
  </si>
  <si>
    <t>04/01/2025</t>
  </si>
  <si>
    <t>Charge Total:</t>
  </si>
  <si>
    <t>19-H</t>
  </si>
  <si>
    <t>1x1</t>
  </si>
  <si>
    <t>Occupied No Notice</t>
  </si>
  <si>
    <t>Linkous, Sarah</t>
  </si>
  <si>
    <t>Resident</t>
  </si>
  <si>
    <t>Rent</t>
  </si>
  <si>
    <t>354064143</t>
  </si>
  <si>
    <t>04/01/2025</t>
  </si>
  <si>
    <t>Late Fee</t>
  </si>
  <si>
    <t>354448476</t>
  </si>
  <si>
    <t>04/06/2025</t>
  </si>
  <si>
    <t>Charge Total:</t>
  </si>
  <si>
    <t>Deer Run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</si>
  <si>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</si>
  <si>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</si>
  <si>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</si>
  <si>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</si>
  <si>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</si>
  <si>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</si>
  <si>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</si>
  <si>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</si>
  <si>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</si>
  <si>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</si>
  <si>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</si>
  <si>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</si>
  <si>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</si>
  <si>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</si>
  <si>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</si>
  <si>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</si>
  <si>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Deer Run</t>
  </si>
  <si>
    <t>Notice Rented</t>
  </si>
  <si>
    <t>Deer Run</t>
  </si>
  <si>
    <t>Notice Unrented</t>
  </si>
  <si>
    <t>Deer Run</t>
  </si>
  <si>
    <t>Total Occupied Units</t>
  </si>
  <si>
    <t>Vacant Rented Ready</t>
  </si>
  <si>
    <t>Deer Run</t>
  </si>
  <si>
    <t>Vacant Rented Not Ready</t>
  </si>
  <si>
    <t>Deer Run</t>
  </si>
  <si>
    <t>Vacant Unrented Ready</t>
  </si>
  <si>
    <t>Deer Run</t>
  </si>
  <si>
    <t>Vacant Unrented Not Ready</t>
  </si>
  <si>
    <t>Deer Run</t>
  </si>
  <si>
    <t>Total Vacant Units</t>
  </si>
  <si>
    <t>Total Rentable Units</t>
  </si>
  <si>
    <t>Excluded - Model Unit</t>
  </si>
  <si>
    <t>Deer Run</t>
  </si>
  <si>
    <t xml:space="preserve"> Total Excluded Units</t>
  </si>
  <si>
    <t xml:space="preserve"> Total Units</t>
  </si>
  <si>
    <t>Charge Code Summary</t>
  </si>
  <si>
    <t>Charge Code</t>
  </si>
  <si>
    <t>Scheduled</t>
  </si>
  <si>
    <t>Ledger: Resident</t>
  </si>
  <si>
    <t>Amenity Rent</t>
  </si>
  <si>
    <t>Bounced Check Fee</t>
  </si>
  <si>
    <t>Concession-Partial Employee</t>
  </si>
  <si>
    <t>Concession-Resident</t>
  </si>
  <si>
    <t>Late Fee</t>
  </si>
  <si>
    <t>Month-to-Month Fee</t>
  </si>
  <si>
    <t>Month to Month Rent</t>
  </si>
  <si>
    <t>Rent</t>
  </si>
  <si>
    <t>Renters Insurance Fine</t>
  </si>
  <si>
    <t>Storage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</si>
  <si>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</si>
  <si>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</si>
  <si>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</si>
  <si>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</si>
  <si>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</si>
  <si>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</si>
  <si>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</si>
  <si>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</si>
  <si>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</si>
  <si>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</si>
  <si>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</si>
  <si>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</si>
  <si>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</si>
  <si>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</si>
  <si>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</si>
  <si>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</si>
  <si>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</si>
  <si>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</si>
  <si>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</si>
  <si>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</si>
  <si>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03-F</t>
  </si>
  <si>
    <t>1x1</t>
  </si>
  <si>
    <t>Vacant Rented Ready</t>
  </si>
  <si>
    <t>Bauerle, Caelan</t>
  </si>
  <si>
    <t>Resident</t>
  </si>
  <si>
    <t>Rent</t>
  </si>
  <si>
    <t>Charge Total:</t>
  </si>
  <si>
    <t>17-E</t>
  </si>
  <si>
    <t>1x1</t>
  </si>
  <si>
    <t>Vacant Rented Not Ready</t>
  </si>
  <si>
    <t>Raley-Boruff, Thomas</t>
  </si>
  <si>
    <t>Resident</t>
  </si>
  <si>
    <t>Rent</t>
  </si>
  <si>
    <t>Charge Total:</t>
  </si>
  <si>
    <t>18-G</t>
  </si>
  <si>
    <t>2x2</t>
  </si>
  <si>
    <t>Vacant Rented Not Ready</t>
  </si>
  <si>
    <t>brown, daquan</t>
  </si>
  <si>
    <t>Resident</t>
  </si>
  <si>
    <t>Rent</t>
  </si>
  <si>
    <t>Charge Total:</t>
  </si>
  <si>
    <t>Deer Run Total:</t>
  </si>
  <si>
    <t>Rent Roll Valencedocs</t>
  </si>
  <si>
    <t>Devonshire Village</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</si>
  <si>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</si>
  <si>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</si>
  <si>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</si>
  <si>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</si>
  <si>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</si>
  <si>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</si>
  <si>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</si>
  <si>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</si>
  <si>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</si>
  <si>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</si>
  <si>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</si>
  <si>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</si>
  <si>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</si>
  <si>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</si>
  <si>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</si>
  <si>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</si>
  <si>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</si>
  <si>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</si>
  <si>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</si>
  <si>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</si>
  <si>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015-015-101</t>
  </si>
  <si>
    <t>2BR</t>
  </si>
  <si>
    <t>Occupied No Notice</t>
  </si>
  <si>
    <t>Durant, George</t>
  </si>
  <si>
    <t>Resident</t>
  </si>
  <si>
    <t>Rent</t>
  </si>
  <si>
    <t>354065066</t>
  </si>
  <si>
    <t>04/01/2025</t>
  </si>
  <si>
    <t>Charge Total:</t>
  </si>
  <si>
    <t>015-015-102</t>
  </si>
  <si>
    <t>2BR</t>
  </si>
  <si>
    <t>Occupied No Notice</t>
  </si>
  <si>
    <t>Maombi, Kevin</t>
  </si>
  <si>
    <t>Resident</t>
  </si>
  <si>
    <t>Rent</t>
  </si>
  <si>
    <t>354065124</t>
  </si>
  <si>
    <t>04/01/2025</t>
  </si>
  <si>
    <t>Charge Total:</t>
  </si>
  <si>
    <t>015-015-103</t>
  </si>
  <si>
    <t>2BE</t>
  </si>
  <si>
    <t>Occupied No Notice</t>
  </si>
  <si>
    <t>Topic, Admir</t>
  </si>
  <si>
    <t>Resident</t>
  </si>
  <si>
    <t>Rent</t>
  </si>
  <si>
    <t>354064978</t>
  </si>
  <si>
    <t>04/01/2025</t>
  </si>
  <si>
    <t>Charge Total:</t>
  </si>
  <si>
    <t>015-015-104</t>
  </si>
  <si>
    <t>2BE</t>
  </si>
  <si>
    <t>Occupied No Notice</t>
  </si>
  <si>
    <t>Dorisca-Bonett, Adam</t>
  </si>
  <si>
    <t>Resident</t>
  </si>
  <si>
    <t>Rent</t>
  </si>
  <si>
    <t>354064896</t>
  </si>
  <si>
    <t>04/01/2025</t>
  </si>
  <si>
    <t>Charge Total:</t>
  </si>
  <si>
    <t>015-015-105</t>
  </si>
  <si>
    <t>STU</t>
  </si>
  <si>
    <t>Occupied No Notice</t>
  </si>
  <si>
    <t>McPhee, Jessica</t>
  </si>
  <si>
    <t>Resident</t>
  </si>
  <si>
    <t>Rent</t>
  </si>
  <si>
    <t>354064890</t>
  </si>
  <si>
    <t>04/01/2025</t>
  </si>
  <si>
    <t>Charge Total:</t>
  </si>
  <si>
    <t>015-015-106</t>
  </si>
  <si>
    <t>1BR</t>
  </si>
  <si>
    <t>Occupied No Notice</t>
  </si>
  <si>
    <t>Angwenyi, Betty (Mosinya)</t>
  </si>
  <si>
    <t>Resident</t>
  </si>
  <si>
    <t>Rent</t>
  </si>
  <si>
    <t>354064901</t>
  </si>
  <si>
    <t>04/01/2025</t>
  </si>
  <si>
    <t>Charge Total:</t>
  </si>
  <si>
    <t>015-015-107</t>
  </si>
  <si>
    <t>2BE</t>
  </si>
  <si>
    <t>Occupied No Notice</t>
  </si>
  <si>
    <t>Barone, James</t>
  </si>
  <si>
    <t>Resident</t>
  </si>
  <si>
    <t>Month to Month Rent</t>
  </si>
  <si>
    <t>354065088</t>
  </si>
  <si>
    <t>04/01/2025</t>
  </si>
  <si>
    <t>Concession-Partial Employee</t>
  </si>
  <si>
    <t>354064959</t>
  </si>
  <si>
    <t>04/01/2025</t>
  </si>
  <si>
    <t>Late Fee</t>
  </si>
  <si>
    <t>354448450</t>
  </si>
  <si>
    <t>04/06/2025</t>
  </si>
  <si>
    <t>Legal Fees</t>
  </si>
  <si>
    <t>354470203</t>
  </si>
  <si>
    <t>04/07/2025</t>
  </si>
  <si>
    <t>Charge Total:</t>
  </si>
  <si>
    <t>015-015-108</t>
  </si>
  <si>
    <t>2BE</t>
  </si>
  <si>
    <t>Occupied No Notice</t>
  </si>
  <si>
    <t>Frongillo, Donna</t>
  </si>
  <si>
    <t>Resident</t>
  </si>
  <si>
    <t>Rent</t>
  </si>
  <si>
    <t>354064906</t>
  </si>
  <si>
    <t>04/01/2025</t>
  </si>
  <si>
    <t>Charge Total:</t>
  </si>
  <si>
    <t>015-015-109</t>
  </si>
  <si>
    <t>2BR</t>
  </si>
  <si>
    <t>Occupied No Notice</t>
  </si>
  <si>
    <t>Goss, Jai-Lynn</t>
  </si>
  <si>
    <t>Resident</t>
  </si>
  <si>
    <t>Rent</t>
  </si>
  <si>
    <t>354065019</t>
  </si>
  <si>
    <t>04/01/2025</t>
  </si>
  <si>
    <t>Charge Total:</t>
  </si>
  <si>
    <t>015-015-110</t>
  </si>
  <si>
    <t>2BR</t>
  </si>
  <si>
    <t>Occupied No Notice</t>
  </si>
  <si>
    <t>Marquis, Amy</t>
  </si>
  <si>
    <t>Resident</t>
  </si>
  <si>
    <t>Rent</t>
  </si>
  <si>
    <t>354065098</t>
  </si>
  <si>
    <t>04/01/2025</t>
  </si>
  <si>
    <t>Charge Total:</t>
  </si>
  <si>
    <t>015-015-201</t>
  </si>
  <si>
    <t>2BR</t>
  </si>
  <si>
    <t>Occupied No Notice</t>
  </si>
  <si>
    <t>Crosby, Paul</t>
  </si>
  <si>
    <t>Resident</t>
  </si>
  <si>
    <t>Amenity Rent</t>
  </si>
  <si>
    <t>354064895</t>
  </si>
  <si>
    <t>04/01/2025</t>
  </si>
  <si>
    <t>Rent</t>
  </si>
  <si>
    <t>354064850</t>
  </si>
  <si>
    <t>04/01/2025</t>
  </si>
  <si>
    <t>Charge Total:</t>
  </si>
  <si>
    <t>015-015-202</t>
  </si>
  <si>
    <t>2BR</t>
  </si>
  <si>
    <t>Occupied No Notice</t>
  </si>
  <si>
    <t>Colic, Nedzad</t>
  </si>
  <si>
    <t>Resident</t>
  </si>
  <si>
    <t>Amenity Rent</t>
  </si>
  <si>
    <t>354064840</t>
  </si>
  <si>
    <t>04/01/2025</t>
  </si>
  <si>
    <t>Rent</t>
  </si>
  <si>
    <t>354064971</t>
  </si>
  <si>
    <t>04/01/2025</t>
  </si>
  <si>
    <t>Charge Total:</t>
  </si>
  <si>
    <t>015-015-203</t>
  </si>
  <si>
    <t>2BE</t>
  </si>
  <si>
    <t>Occupied No Notice</t>
  </si>
  <si>
    <t>Raymond, Deborah</t>
  </si>
  <si>
    <t>Resident</t>
  </si>
  <si>
    <t>Amenity Rent</t>
  </si>
  <si>
    <t>354065022</t>
  </si>
  <si>
    <t>04/01/2025</t>
  </si>
  <si>
    <t>Rent</t>
  </si>
  <si>
    <t>354064938</t>
  </si>
  <si>
    <t>04/01/2025</t>
  </si>
  <si>
    <t>Charge Total:</t>
  </si>
  <si>
    <t>015-015-204</t>
  </si>
  <si>
    <t>2BE</t>
  </si>
  <si>
    <t>Occupied No Notice</t>
  </si>
  <si>
    <t>Troncoso Deroche, Yocasta</t>
  </si>
  <si>
    <t>Resident</t>
  </si>
  <si>
    <t>Amenity Rent</t>
  </si>
  <si>
    <t>354064984</t>
  </si>
  <si>
    <t>04/01/2025</t>
  </si>
  <si>
    <t>Rent</t>
  </si>
  <si>
    <t>354065090</t>
  </si>
  <si>
    <t>04/01/2025</t>
  </si>
  <si>
    <t>Charge Total:</t>
  </si>
  <si>
    <t>015-015-205</t>
  </si>
  <si>
    <t>1BE</t>
  </si>
  <si>
    <t>Occupied No Notice</t>
  </si>
  <si>
    <t>Asprogiannis, Maria</t>
  </si>
  <si>
    <t>Resident</t>
  </si>
  <si>
    <t>Rent</t>
  </si>
  <si>
    <t>354065067</t>
  </si>
  <si>
    <t>04/01/2025</t>
  </si>
  <si>
    <t>Charge Total:</t>
  </si>
  <si>
    <t>015-015-206</t>
  </si>
  <si>
    <t>1BR</t>
  </si>
  <si>
    <t>Occupied No Notice</t>
  </si>
  <si>
    <t>Beckett, Carson</t>
  </si>
  <si>
    <t>Resident</t>
  </si>
  <si>
    <t>Amenity Rent</t>
  </si>
  <si>
    <t>354065072</t>
  </si>
  <si>
    <t>04/01/2025</t>
  </si>
  <si>
    <t>Rent</t>
  </si>
  <si>
    <t>354064918</t>
  </si>
  <si>
    <t>04/01/2025</t>
  </si>
  <si>
    <t>Charge Total:</t>
  </si>
  <si>
    <t>015-015-207</t>
  </si>
  <si>
    <t>2BE</t>
  </si>
  <si>
    <t>Occupied No Notice</t>
  </si>
  <si>
    <t>Cahalane, Kathleen</t>
  </si>
  <si>
    <t>Resident</t>
  </si>
  <si>
    <t>Amenity Rent</t>
  </si>
  <si>
    <t>354065068</t>
  </si>
  <si>
    <t>04/01/2025</t>
  </si>
  <si>
    <t>Rent</t>
  </si>
  <si>
    <t>354064907</t>
  </si>
  <si>
    <t>04/01/2025</t>
  </si>
  <si>
    <t>Charge Total:</t>
  </si>
  <si>
    <t>015-015-208</t>
  </si>
  <si>
    <t>2BE</t>
  </si>
  <si>
    <t>Occupied No Notice</t>
  </si>
  <si>
    <t>Ladd, Ryan</t>
  </si>
  <si>
    <t>Resident</t>
  </si>
  <si>
    <t>Amenity Rent</t>
  </si>
  <si>
    <t>354064873</t>
  </si>
  <si>
    <t>04/01/2025</t>
  </si>
  <si>
    <t>Rent</t>
  </si>
  <si>
    <t>354065001</t>
  </si>
  <si>
    <t>04/01/2025</t>
  </si>
  <si>
    <t>Charge Total:</t>
  </si>
  <si>
    <t>015-015-209</t>
  </si>
  <si>
    <t>2BR</t>
  </si>
  <si>
    <t>Occupied No Notice</t>
  </si>
  <si>
    <t>Landies, Scot</t>
  </si>
  <si>
    <t>Resident</t>
  </si>
  <si>
    <t>Amenity Rent</t>
  </si>
  <si>
    <t>354065030</t>
  </si>
  <si>
    <t>04/01/2025</t>
  </si>
  <si>
    <t>Rent</t>
  </si>
  <si>
    <t>354064987</t>
  </si>
  <si>
    <t>04/01/2025</t>
  </si>
  <si>
    <t>Charge Total:</t>
  </si>
  <si>
    <t>015-015-210</t>
  </si>
  <si>
    <t>2BR</t>
  </si>
  <si>
    <t>Occupied No Notice</t>
  </si>
  <si>
    <t>Molina, Javier</t>
  </si>
  <si>
    <t>Resident</t>
  </si>
  <si>
    <t>Amenity Rent</t>
  </si>
  <si>
    <t>354064903</t>
  </si>
  <si>
    <t>04/01/2025</t>
  </si>
  <si>
    <t>Rent</t>
  </si>
  <si>
    <t>354064846</t>
  </si>
  <si>
    <t>04/01/2025</t>
  </si>
  <si>
    <t>Charge Total:</t>
  </si>
  <si>
    <t>015-015-301</t>
  </si>
  <si>
    <t>2BR</t>
  </si>
  <si>
    <t>Occupied No Notice</t>
  </si>
  <si>
    <t>Scribner, Sage</t>
  </si>
  <si>
    <t>Resident</t>
  </si>
  <si>
    <t>Amenity Rent</t>
  </si>
  <si>
    <t>354065047</t>
  </si>
  <si>
    <t>04/01/2025</t>
  </si>
  <si>
    <t>Rent</t>
  </si>
  <si>
    <t>354065121</t>
  </si>
  <si>
    <t>04/01/2025</t>
  </si>
  <si>
    <t>Charge Total:</t>
  </si>
  <si>
    <t>015-015-302</t>
  </si>
  <si>
    <t>2BR</t>
  </si>
  <si>
    <t>Occupied No Notice</t>
  </si>
  <si>
    <t>Diesi, Christina</t>
  </si>
  <si>
    <t>Resident</t>
  </si>
  <si>
    <t>Amenity Rent</t>
  </si>
  <si>
    <t>354064884</t>
  </si>
  <si>
    <t>04/01/2025</t>
  </si>
  <si>
    <t>Rent</t>
  </si>
  <si>
    <t>354064878</t>
  </si>
  <si>
    <t>04/01/2025</t>
  </si>
  <si>
    <t>Charge Total:</t>
  </si>
  <si>
    <t>015-015-303</t>
  </si>
  <si>
    <t>2BE</t>
  </si>
  <si>
    <t>Occupied No Notice</t>
  </si>
  <si>
    <t>Lafridi, Touria</t>
  </si>
  <si>
    <t>Resident</t>
  </si>
  <si>
    <t>Amenity Rent</t>
  </si>
  <si>
    <t>354064908</t>
  </si>
  <si>
    <t>04/01/2025</t>
  </si>
  <si>
    <t>Rent</t>
  </si>
  <si>
    <t>354064855</t>
  </si>
  <si>
    <t>04/01/2025</t>
  </si>
  <si>
    <t>Charge Total:</t>
  </si>
  <si>
    <t>015-015-304</t>
  </si>
  <si>
    <t>2BE</t>
  </si>
  <si>
    <t>Occupied No Notice</t>
  </si>
  <si>
    <t>Kalemi, Learta</t>
  </si>
  <si>
    <t>Resident</t>
  </si>
  <si>
    <t>Amenity Rent</t>
  </si>
  <si>
    <t>354065005</t>
  </si>
  <si>
    <t>04/01/2025</t>
  </si>
  <si>
    <t>Rent</t>
  </si>
  <si>
    <t>354065018</t>
  </si>
  <si>
    <t>04/01/2025</t>
  </si>
  <si>
    <t>Charge Total:</t>
  </si>
  <si>
    <t>015-015-305</t>
  </si>
  <si>
    <t>1BE</t>
  </si>
  <si>
    <t>Occupied No Notice</t>
  </si>
  <si>
    <t>Beaudet, Christopher</t>
  </si>
  <si>
    <t>Resident</t>
  </si>
  <si>
    <t>Rent</t>
  </si>
  <si>
    <t>354064976</t>
  </si>
  <si>
    <t>04/01/2025</t>
  </si>
  <si>
    <t>Charge Total:</t>
  </si>
  <si>
    <t>015-015-306</t>
  </si>
  <si>
    <t>1BR</t>
  </si>
  <si>
    <t>Occupied No Notice</t>
  </si>
  <si>
    <t>Parissou, Salif</t>
  </si>
  <si>
    <t>Resident</t>
  </si>
  <si>
    <t>Amenity Rent</t>
  </si>
  <si>
    <t>354065127</t>
  </si>
  <si>
    <t>04/01/2025</t>
  </si>
  <si>
    <t>Rent</t>
  </si>
  <si>
    <t>354065031</t>
  </si>
  <si>
    <t>04/01/2025</t>
  </si>
  <si>
    <t>Charge Total:</t>
  </si>
  <si>
    <t>015-015-307</t>
  </si>
  <si>
    <t>2BE</t>
  </si>
  <si>
    <t>Occupied No Notice</t>
  </si>
  <si>
    <t>Katund, Anastasie</t>
  </si>
  <si>
    <t>Resident</t>
  </si>
  <si>
    <t>Amenity Rent</t>
  </si>
  <si>
    <t>354064933</t>
  </si>
  <si>
    <t>04/01/2025</t>
  </si>
  <si>
    <t>Rent</t>
  </si>
  <si>
    <t>354064944</t>
  </si>
  <si>
    <t>04/01/2025</t>
  </si>
  <si>
    <t>Charge Total:</t>
  </si>
  <si>
    <t>015-015-308</t>
  </si>
  <si>
    <t>2BE</t>
  </si>
  <si>
    <t>Occupied No Notice</t>
  </si>
  <si>
    <t>Hodgins, Gregory</t>
  </si>
  <si>
    <t>Resident</t>
  </si>
  <si>
    <t>Amenity Rent</t>
  </si>
  <si>
    <t>354065039</t>
  </si>
  <si>
    <t>04/01/2025</t>
  </si>
  <si>
    <t>Rent</t>
  </si>
  <si>
    <t>354064894</t>
  </si>
  <si>
    <t>04/01/2025</t>
  </si>
  <si>
    <t>Charge Total:</t>
  </si>
  <si>
    <t>015-015-309</t>
  </si>
  <si>
    <t>2BR</t>
  </si>
  <si>
    <t>Occupied No Notice</t>
  </si>
  <si>
    <t>Sandzic, Semir</t>
  </si>
  <si>
    <t>Resident</t>
  </si>
  <si>
    <t>Amenity Rent</t>
  </si>
  <si>
    <t>354064957</t>
  </si>
  <si>
    <t>04/01/2025</t>
  </si>
  <si>
    <t>Rent</t>
  </si>
  <si>
    <t>354065010</t>
  </si>
  <si>
    <t>04/01/2025</t>
  </si>
  <si>
    <t>Charge Total:</t>
  </si>
  <si>
    <t>015-015-310</t>
  </si>
  <si>
    <t>2BR</t>
  </si>
  <si>
    <t>Occupied No Notice</t>
  </si>
  <si>
    <t>Boulila, Jilali</t>
  </si>
  <si>
    <t>Resident</t>
  </si>
  <si>
    <t>Amenity Rent</t>
  </si>
  <si>
    <t>354065103</t>
  </si>
  <si>
    <t>04/01/2025</t>
  </si>
  <si>
    <t>Rent</t>
  </si>
  <si>
    <t>354064929</t>
  </si>
  <si>
    <t>04/01/2025</t>
  </si>
  <si>
    <t>Charge Total:</t>
  </si>
  <si>
    <t>017-017-101</t>
  </si>
  <si>
    <t>2BR</t>
  </si>
  <si>
    <t>Occupied No Notice</t>
  </si>
  <si>
    <t>Armas, Jesse</t>
  </si>
  <si>
    <t>Resident</t>
  </si>
  <si>
    <t>Rent</t>
  </si>
  <si>
    <t>354065128</t>
  </si>
  <si>
    <t>04/01/2025</t>
  </si>
  <si>
    <t>Charge Total:</t>
  </si>
  <si>
    <t>017-017-102</t>
  </si>
  <si>
    <t>2BR</t>
  </si>
  <si>
    <t>Occupied No Notice</t>
  </si>
  <si>
    <t>Imamovic, Amra</t>
  </si>
  <si>
    <t>Resident</t>
  </si>
  <si>
    <t>Rent</t>
  </si>
  <si>
    <t>354065058</t>
  </si>
  <si>
    <t>04/01/2025</t>
  </si>
  <si>
    <t>Charge Total:</t>
  </si>
  <si>
    <t>017-017-103</t>
  </si>
  <si>
    <t>2BE</t>
  </si>
  <si>
    <t>Occupied No Notice</t>
  </si>
  <si>
    <t>Cavanaugh, Chris</t>
  </si>
  <si>
    <t>Resident</t>
  </si>
  <si>
    <t>Rent</t>
  </si>
  <si>
    <t>354064913</t>
  </si>
  <si>
    <t>04/01/2025</t>
  </si>
  <si>
    <t>Charge Total:</t>
  </si>
  <si>
    <t>017-017-104</t>
  </si>
  <si>
    <t>2BE</t>
  </si>
  <si>
    <t>Occupied No Notice</t>
  </si>
  <si>
    <t>Rugazura, Pacifique</t>
  </si>
  <si>
    <t>Resident</t>
  </si>
  <si>
    <t>Rent</t>
  </si>
  <si>
    <t>354065015</t>
  </si>
  <si>
    <t>04/01/2025</t>
  </si>
  <si>
    <t>Renters Insurance Fine</t>
  </si>
  <si>
    <t>354041558</t>
  </si>
  <si>
    <t>04/01/2025</t>
  </si>
  <si>
    <t>Charge Total:</t>
  </si>
  <si>
    <t>017-017-105</t>
  </si>
  <si>
    <t>STU</t>
  </si>
  <si>
    <t>Occupied No Notice</t>
  </si>
  <si>
    <t>Rosario, Junior</t>
  </si>
  <si>
    <t>Resident</t>
  </si>
  <si>
    <t>Rent</t>
  </si>
  <si>
    <t>354065055</t>
  </si>
  <si>
    <t>04/01/2025</t>
  </si>
  <si>
    <t>Charge Total:</t>
  </si>
  <si>
    <t>017-017-106</t>
  </si>
  <si>
    <t>1BR</t>
  </si>
  <si>
    <t>Occupied No Notice</t>
  </si>
  <si>
    <t>Anthony, Godwin</t>
  </si>
  <si>
    <t>Resident</t>
  </si>
  <si>
    <t>Month to Month Rent</t>
  </si>
  <si>
    <t>354065026</t>
  </si>
  <si>
    <t>04/01/2025</t>
  </si>
  <si>
    <t>Month-to-Month Fee</t>
  </si>
  <si>
    <t>354064940</t>
  </si>
  <si>
    <t>04/01/2025</t>
  </si>
  <si>
    <t>Charge Total:</t>
  </si>
  <si>
    <t>017-017-107</t>
  </si>
  <si>
    <t>2BE</t>
  </si>
  <si>
    <t>Occupied No Notice</t>
  </si>
  <si>
    <t>Espi, Dia</t>
  </si>
  <si>
    <t>Resident</t>
  </si>
  <si>
    <t>Rent</t>
  </si>
  <si>
    <t>354064898</t>
  </si>
  <si>
    <t>04/01/2025</t>
  </si>
  <si>
    <t>Charge Total:</t>
  </si>
  <si>
    <t>017-017-108</t>
  </si>
  <si>
    <t>2BE</t>
  </si>
  <si>
    <t>Occupied No Notice</t>
  </si>
  <si>
    <t>Haider, Imran</t>
  </si>
  <si>
    <t>Resident</t>
  </si>
  <si>
    <t>Rent</t>
  </si>
  <si>
    <t>354064928</t>
  </si>
  <si>
    <t>04/01/2025</t>
  </si>
  <si>
    <t>Charge Total:</t>
  </si>
  <si>
    <t>017-017-109</t>
  </si>
  <si>
    <t>2BR</t>
  </si>
  <si>
    <t xml:space="preserve"> Excluded -Down Unit</t>
  </si>
  <si>
    <t>-- Vacant --</t>
  </si>
  <si>
    <t>-</t>
  </si>
  <si>
    <t>Charge Total:</t>
  </si>
  <si>
    <t>017-017-110</t>
  </si>
  <si>
    <t>2BR</t>
  </si>
  <si>
    <t>Occupied No Notice</t>
  </si>
  <si>
    <t>Vincent, Alexander</t>
  </si>
  <si>
    <t>Resident</t>
  </si>
  <si>
    <t>Rent</t>
  </si>
  <si>
    <t>354065050</t>
  </si>
  <si>
    <t>04/01/2025</t>
  </si>
  <si>
    <t>Charge Total:</t>
  </si>
  <si>
    <t>017-017-201</t>
  </si>
  <si>
    <t>2BR</t>
  </si>
  <si>
    <t>Occupied No Notice</t>
  </si>
  <si>
    <t>Pignone, Derik</t>
  </si>
  <si>
    <t>Resident</t>
  </si>
  <si>
    <t>Amenity Rent</t>
  </si>
  <si>
    <t>354064942</t>
  </si>
  <si>
    <t>04/01/2025</t>
  </si>
  <si>
    <t>Rent</t>
  </si>
  <si>
    <t>354064857</t>
  </si>
  <si>
    <t>04/01/2025</t>
  </si>
  <si>
    <t>Charge Total:</t>
  </si>
  <si>
    <t>017-017-202</t>
  </si>
  <si>
    <t>2BR</t>
  </si>
  <si>
    <t>Occupied No Notice</t>
  </si>
  <si>
    <t>Hudhra, Ornela</t>
  </si>
  <si>
    <t>Resident</t>
  </si>
  <si>
    <t>Amenity Rent</t>
  </si>
  <si>
    <t>354064876</t>
  </si>
  <si>
    <t>04/01/2025</t>
  </si>
  <si>
    <t>Rent</t>
  </si>
  <si>
    <t>354065054</t>
  </si>
  <si>
    <t>04/01/2025</t>
  </si>
  <si>
    <t>Charge Total:</t>
  </si>
  <si>
    <t>017-017-203</t>
  </si>
  <si>
    <t>2BE</t>
  </si>
  <si>
    <t>Occupied No Notice</t>
  </si>
  <si>
    <t>Mustafic, Azem</t>
  </si>
  <si>
    <t>Resident</t>
  </si>
  <si>
    <t>Amenity Rent</t>
  </si>
  <si>
    <t>354064969</t>
  </si>
  <si>
    <t>04/01/2025</t>
  </si>
  <si>
    <t>Rent</t>
  </si>
  <si>
    <t>354064868</t>
  </si>
  <si>
    <t>04/01/2025</t>
  </si>
  <si>
    <t>Charge Total:</t>
  </si>
  <si>
    <t>017-017-204</t>
  </si>
  <si>
    <t>2BE</t>
  </si>
  <si>
    <t>Occupied No Notice</t>
  </si>
  <si>
    <t>Mukiza, Claude</t>
  </si>
  <si>
    <t>Resident</t>
  </si>
  <si>
    <t>Amenity Rent</t>
  </si>
  <si>
    <t>354065052</t>
  </si>
  <si>
    <t>04/01/2025</t>
  </si>
  <si>
    <t>Rent</t>
  </si>
  <si>
    <t>354064870</t>
  </si>
  <si>
    <t>04/01/2025</t>
  </si>
  <si>
    <t>Charge Total:</t>
  </si>
  <si>
    <t>017-017-205</t>
  </si>
  <si>
    <t>1BE</t>
  </si>
  <si>
    <t>Occupied No Notice</t>
  </si>
  <si>
    <t>Fortin, Daniel</t>
  </si>
  <si>
    <t>Resident</t>
  </si>
  <si>
    <t>Rent</t>
  </si>
  <si>
    <t>354064851</t>
  </si>
  <si>
    <t>04/01/2025</t>
  </si>
  <si>
    <t>Charge Total:</t>
  </si>
  <si>
    <t>017-017-206</t>
  </si>
  <si>
    <t>1BR</t>
  </si>
  <si>
    <t>Occupied No Notice</t>
  </si>
  <si>
    <t>Martin, David</t>
  </si>
  <si>
    <t>Resident</t>
  </si>
  <si>
    <t>Amenity Rent</t>
  </si>
  <si>
    <t>354064869</t>
  </si>
  <si>
    <t>04/01/2025</t>
  </si>
  <si>
    <t>Rent</t>
  </si>
  <si>
    <t>354064956</t>
  </si>
  <si>
    <t>04/01/2025</t>
  </si>
  <si>
    <t>Charge Total:</t>
  </si>
  <si>
    <t>017-017-207</t>
  </si>
  <si>
    <t>2BE</t>
  </si>
  <si>
    <t>Occupied No Notice</t>
  </si>
  <si>
    <t>Killoran, Mary</t>
  </si>
  <si>
    <t>Resident</t>
  </si>
  <si>
    <t>Amenity Rent</t>
  </si>
  <si>
    <t>354064863</t>
  </si>
  <si>
    <t>04/01/2025</t>
  </si>
  <si>
    <t>Rent</t>
  </si>
  <si>
    <t>354064926</t>
  </si>
  <si>
    <t>04/01/2025</t>
  </si>
  <si>
    <t>Charge Total:</t>
  </si>
  <si>
    <t>017-017-208</t>
  </si>
  <si>
    <t>2BE</t>
  </si>
  <si>
    <t>Occupied No Notice</t>
  </si>
  <si>
    <t>Snow, Mark</t>
  </si>
  <si>
    <t>Resident</t>
  </si>
  <si>
    <t>Amenity Rent</t>
  </si>
  <si>
    <t>354064860</t>
  </si>
  <si>
    <t>04/01/2025</t>
  </si>
  <si>
    <t>Rent</t>
  </si>
  <si>
    <t>354065009</t>
  </si>
  <si>
    <t>04/01/2025</t>
  </si>
  <si>
    <t>Charge Total:</t>
  </si>
  <si>
    <t>017-017-209</t>
  </si>
  <si>
    <t>2BR</t>
  </si>
  <si>
    <t>Vacant Rented Not Ready</t>
  </si>
  <si>
    <t>-- Vacant --</t>
  </si>
  <si>
    <t>-</t>
  </si>
  <si>
    <t>Charge Total:</t>
  </si>
  <si>
    <t>017-017-210</t>
  </si>
  <si>
    <t>2BR</t>
  </si>
  <si>
    <t>Occupied No Notice</t>
  </si>
  <si>
    <t>Kelley, Alexander</t>
  </si>
  <si>
    <t>Resident</t>
  </si>
  <si>
    <t>Amenity Rent</t>
  </si>
  <si>
    <t>354064849</t>
  </si>
  <si>
    <t>04/01/2025</t>
  </si>
  <si>
    <t>Rent</t>
  </si>
  <si>
    <t>354065130</t>
  </si>
  <si>
    <t>04/01/2025</t>
  </si>
  <si>
    <t>Late Fee</t>
  </si>
  <si>
    <t>354448445</t>
  </si>
  <si>
    <t>04/06/2025</t>
  </si>
  <si>
    <t>Legal Fees</t>
  </si>
  <si>
    <t>354470211</t>
  </si>
  <si>
    <t>04/07/2025</t>
  </si>
  <si>
    <t>Charge Total:</t>
  </si>
  <si>
    <t>017-017-301</t>
  </si>
  <si>
    <t>2BR</t>
  </si>
  <si>
    <t>Occupied No Notice</t>
  </si>
  <si>
    <t>Thompson, Antoinette</t>
  </si>
  <si>
    <t>Resident</t>
  </si>
  <si>
    <t>Amenity Rent</t>
  </si>
  <si>
    <t>354065064</t>
  </si>
  <si>
    <t>04/01/2025</t>
  </si>
  <si>
    <t>Rent</t>
  </si>
  <si>
    <t>354064889</t>
  </si>
  <si>
    <t>04/01/2025</t>
  </si>
  <si>
    <t>Charge Total:</t>
  </si>
  <si>
    <t>017-017-302</t>
  </si>
  <si>
    <t>2BR</t>
  </si>
  <si>
    <t>Occupied No Notice</t>
  </si>
  <si>
    <t>Roth, Robert</t>
  </si>
  <si>
    <t>Resident</t>
  </si>
  <si>
    <t>Amenity Rent</t>
  </si>
  <si>
    <t>354064911</t>
  </si>
  <si>
    <t>04/01/2025</t>
  </si>
  <si>
    <t>Rent</t>
  </si>
  <si>
    <t>354064839</t>
  </si>
  <si>
    <t>04/01/2025</t>
  </si>
  <si>
    <t>Charge Total:</t>
  </si>
  <si>
    <t>017-017-303</t>
  </si>
  <si>
    <t>2BE</t>
  </si>
  <si>
    <t>Occupied No Notice</t>
  </si>
  <si>
    <t>Beecher, Nicholas</t>
  </si>
  <si>
    <t>Resident</t>
  </si>
  <si>
    <t>Amenity Rent</t>
  </si>
  <si>
    <t>354064954</t>
  </si>
  <si>
    <t>04/01/2025</t>
  </si>
  <si>
    <t>Month to Month Rent</t>
  </si>
  <si>
    <t>354065104</t>
  </si>
  <si>
    <t>04/01/2025</t>
  </si>
  <si>
    <t>Month-to-Month Fee</t>
  </si>
  <si>
    <t>354064917</t>
  </si>
  <si>
    <t>04/01/2025</t>
  </si>
  <si>
    <t>Charge Total:</t>
  </si>
  <si>
    <t>017-017-304</t>
  </si>
  <si>
    <t>2BE</t>
  </si>
  <si>
    <t>Occupied No Notice</t>
  </si>
  <si>
    <t>Nallampalli, Anil</t>
  </si>
  <si>
    <t>Resident</t>
  </si>
  <si>
    <t>Amenity Rent</t>
  </si>
  <si>
    <t>354521673</t>
  </si>
  <si>
    <t>04/10/2025</t>
  </si>
  <si>
    <t>Rent</t>
  </si>
  <si>
    <t>354521672</t>
  </si>
  <si>
    <t>04/10/2025</t>
  </si>
  <si>
    <t>Charge Total:</t>
  </si>
  <si>
    <t>017-017-305</t>
  </si>
  <si>
    <t>1BE</t>
  </si>
  <si>
    <t>Occupied No Notice</t>
  </si>
  <si>
    <t>McIver, Cassandra</t>
  </si>
  <si>
    <t>Resident</t>
  </si>
  <si>
    <t>Rent</t>
  </si>
  <si>
    <t>354065071</t>
  </si>
  <si>
    <t>04/01/2025</t>
  </si>
  <si>
    <t>Charge Total:</t>
  </si>
  <si>
    <t>017-017-306</t>
  </si>
  <si>
    <t>1BR</t>
  </si>
  <si>
    <t>Occupied No Notice</t>
  </si>
  <si>
    <t>Allard, James</t>
  </si>
  <si>
    <t>Resident</t>
  </si>
  <si>
    <t>Amenity Rent</t>
  </si>
  <si>
    <t>354064888</t>
  </si>
  <si>
    <t>04/01/2025</t>
  </si>
  <si>
    <t>Rent</t>
  </si>
  <si>
    <t>354064836</t>
  </si>
  <si>
    <t>04/01/2025</t>
  </si>
  <si>
    <t>Charge Total:</t>
  </si>
  <si>
    <t>017-017-307</t>
  </si>
  <si>
    <t>2BE</t>
  </si>
  <si>
    <t>Occupied No Notice</t>
  </si>
  <si>
    <t>Lafridi, Abdellah</t>
  </si>
  <si>
    <t>Resident</t>
  </si>
  <si>
    <t>Amenity Rent</t>
  </si>
  <si>
    <t>354065034</t>
  </si>
  <si>
    <t>04/01/2025</t>
  </si>
  <si>
    <t>Rent</t>
  </si>
  <si>
    <t>354064886</t>
  </si>
  <si>
    <t>04/01/2025</t>
  </si>
  <si>
    <t>Charge Total:</t>
  </si>
  <si>
    <t>017-017-308</t>
  </si>
  <si>
    <t>2BE</t>
  </si>
  <si>
    <t>Occupied No Notice</t>
  </si>
  <si>
    <t>Durakovic, Musan</t>
  </si>
  <si>
    <t>Resident</t>
  </si>
  <si>
    <t>Amenity Rent</t>
  </si>
  <si>
    <t>354064989</t>
  </si>
  <si>
    <t>04/01/2025</t>
  </si>
  <si>
    <t>Rent</t>
  </si>
  <si>
    <t>354064975</t>
  </si>
  <si>
    <t>04/01/2025</t>
  </si>
  <si>
    <t>Charge Total:</t>
  </si>
  <si>
    <t>017-017-309</t>
  </si>
  <si>
    <t>2BR</t>
  </si>
  <si>
    <t>Occupied No Notice</t>
  </si>
  <si>
    <t>Ortega, Davin</t>
  </si>
  <si>
    <t>Resident</t>
  </si>
  <si>
    <t>Amenity Rent</t>
  </si>
  <si>
    <t>354065083</t>
  </si>
  <si>
    <t>04/01/2025</t>
  </si>
  <si>
    <t>Rent</t>
  </si>
  <si>
    <t>354065110</t>
  </si>
  <si>
    <t>04/01/2025</t>
  </si>
  <si>
    <t>Reimburse Insurance 1259</t>
  </si>
  <si>
    <t>354429230</t>
  </si>
  <si>
    <t>04/04/2025</t>
  </si>
  <si>
    <t>Reimburse Insurance 1259</t>
  </si>
  <si>
    <t>354429229</t>
  </si>
  <si>
    <t>04/04/2025</t>
  </si>
  <si>
    <t>Charge Total:</t>
  </si>
  <si>
    <t>017-017-310</t>
  </si>
  <si>
    <t>2BR</t>
  </si>
  <si>
    <t>Occupied No Notice</t>
  </si>
  <si>
    <t>LeTourneau, Todd (todd Letourneau)</t>
  </si>
  <si>
    <t>Resident</t>
  </si>
  <si>
    <t>Amenity Rent</t>
  </si>
  <si>
    <t>354065036</t>
  </si>
  <si>
    <t>04/01/2025</t>
  </si>
  <si>
    <t>Rent</t>
  </si>
  <si>
    <t>354064939</t>
  </si>
  <si>
    <t>04/01/2025</t>
  </si>
  <si>
    <t>Late Fee</t>
  </si>
  <si>
    <t>354448447</t>
  </si>
  <si>
    <t>04/06/2025</t>
  </si>
  <si>
    <t>Legal Fees</t>
  </si>
  <si>
    <t>354470026</t>
  </si>
  <si>
    <t>04/07/2025</t>
  </si>
  <si>
    <t>Charge Total:</t>
  </si>
  <si>
    <t>025-025-101</t>
  </si>
  <si>
    <t>2BR</t>
  </si>
  <si>
    <t>Occupied No Notice</t>
  </si>
  <si>
    <t>Rios, Jonathan</t>
  </si>
  <si>
    <t>Resident</t>
  </si>
  <si>
    <t>Rent</t>
  </si>
  <si>
    <t>354064837</t>
  </si>
  <si>
    <t>04/01/2025</t>
  </si>
  <si>
    <t>Charge Total:</t>
  </si>
  <si>
    <t>025-025-102</t>
  </si>
  <si>
    <t>2BR</t>
  </si>
  <si>
    <t>Occupied No Notice</t>
  </si>
  <si>
    <t>Modi, Sori</t>
  </si>
  <si>
    <t>Resident</t>
  </si>
  <si>
    <t>Rent</t>
  </si>
  <si>
    <t>354064919</t>
  </si>
  <si>
    <t>04/01/2025</t>
  </si>
  <si>
    <t>Renters Insurance Fine</t>
  </si>
  <si>
    <t>354041559</t>
  </si>
  <si>
    <t>04/01/2025</t>
  </si>
  <si>
    <t>Charge Total:</t>
  </si>
  <si>
    <t>025-025-103</t>
  </si>
  <si>
    <t>2BE</t>
  </si>
  <si>
    <t>Occupied No Notice</t>
  </si>
  <si>
    <t>Robertson, Steven</t>
  </si>
  <si>
    <t>Resident</t>
  </si>
  <si>
    <t>Rent</t>
  </si>
  <si>
    <t>354064946</t>
  </si>
  <si>
    <t>04/01/2025</t>
  </si>
  <si>
    <t>Charge Total:</t>
  </si>
  <si>
    <t>025-025-104</t>
  </si>
  <si>
    <t>2BE</t>
  </si>
  <si>
    <t>Occupied No Notice</t>
  </si>
  <si>
    <t>Caron, Stacie</t>
  </si>
  <si>
    <t>Resident</t>
  </si>
  <si>
    <t>Rent</t>
  </si>
  <si>
    <t>354064923</t>
  </si>
  <si>
    <t>04/01/2025</t>
  </si>
  <si>
    <t>Charge Total:</t>
  </si>
  <si>
    <t>025-025-105</t>
  </si>
  <si>
    <t>STU</t>
  </si>
  <si>
    <t>Occupied No Notice</t>
  </si>
  <si>
    <t>Hodge, Timothy</t>
  </si>
  <si>
    <t>Resident</t>
  </si>
  <si>
    <t>Rent</t>
  </si>
  <si>
    <t>354064932</t>
  </si>
  <si>
    <t>04/01/2025</t>
  </si>
  <si>
    <t>Charge Total:</t>
  </si>
  <si>
    <t>025-025-106</t>
  </si>
  <si>
    <t>1BR</t>
  </si>
  <si>
    <t>Occupied No Notice</t>
  </si>
  <si>
    <t>Brandenburg, Karl</t>
  </si>
  <si>
    <t>Resident</t>
  </si>
  <si>
    <t>Rent</t>
  </si>
  <si>
    <t>354064950</t>
  </si>
  <si>
    <t>04/01/2025</t>
  </si>
  <si>
    <t>Charge Total:</t>
  </si>
  <si>
    <t>025-025-107</t>
  </si>
  <si>
    <t>2BE</t>
  </si>
  <si>
    <t>Occupied No Notice</t>
  </si>
  <si>
    <t>Vivanco, Valerie-Marie</t>
  </si>
  <si>
    <t>Resident</t>
  </si>
  <si>
    <t>Rent</t>
  </si>
  <si>
    <t>354065056</t>
  </si>
  <si>
    <t>04/01/2025</t>
  </si>
  <si>
    <t>Charge Total:</t>
  </si>
  <si>
    <t>025-025-108</t>
  </si>
  <si>
    <t>2BE</t>
  </si>
  <si>
    <t>Occupied No Notice</t>
  </si>
  <si>
    <t>Colorito, Zachary</t>
  </si>
  <si>
    <t>Resident</t>
  </si>
  <si>
    <t>Rent</t>
  </si>
  <si>
    <t>354064930</t>
  </si>
  <si>
    <t>04/01/2025</t>
  </si>
  <si>
    <t>Charge Total:</t>
  </si>
  <si>
    <t>025-025-109</t>
  </si>
  <si>
    <t>2BR</t>
  </si>
  <si>
    <t>Occupied No Notice</t>
  </si>
  <si>
    <t>Vajrala, Gopi Krishna</t>
  </si>
  <si>
    <t>Resident</t>
  </si>
  <si>
    <t>Rent</t>
  </si>
  <si>
    <t>354064867</t>
  </si>
  <si>
    <t>04/01/2025</t>
  </si>
  <si>
    <t>Charge Total:</t>
  </si>
  <si>
    <t>025-025-110</t>
  </si>
  <si>
    <t>2BR</t>
  </si>
  <si>
    <t>Occupied No Notice</t>
  </si>
  <si>
    <t>Quinones, Miriam</t>
  </si>
  <si>
    <t>Resident</t>
  </si>
  <si>
    <t>Rent</t>
  </si>
  <si>
    <t>354065053</t>
  </si>
  <si>
    <t>04/01/2025</t>
  </si>
  <si>
    <t>Charge Total:</t>
  </si>
  <si>
    <t>025-025-201</t>
  </si>
  <si>
    <t>2BR</t>
  </si>
  <si>
    <t>Occupied No Notice</t>
  </si>
  <si>
    <t>Mohamed, Igbal</t>
  </si>
  <si>
    <t>Resident</t>
  </si>
  <si>
    <t>Amenity Rent</t>
  </si>
  <si>
    <t>354065077</t>
  </si>
  <si>
    <t>04/01/2025</t>
  </si>
  <si>
    <t>Rent</t>
  </si>
  <si>
    <t>354065079</t>
  </si>
  <si>
    <t>04/01/2025</t>
  </si>
  <si>
    <t>Charge Total:</t>
  </si>
  <si>
    <t>025-025-202</t>
  </si>
  <si>
    <t>2BR</t>
  </si>
  <si>
    <t>Occupied No Notice</t>
  </si>
  <si>
    <t>Payson, Ashley</t>
  </si>
  <si>
    <t>Resident</t>
  </si>
  <si>
    <t>Amenity Rent</t>
  </si>
  <si>
    <t>354065040</t>
  </si>
  <si>
    <t>04/01/2025</t>
  </si>
  <si>
    <t>Rent</t>
  </si>
  <si>
    <t>354064963</t>
  </si>
  <si>
    <t>04/01/2025</t>
  </si>
  <si>
    <t>Charge Total:</t>
  </si>
  <si>
    <t>025-025-203</t>
  </si>
  <si>
    <t>2BE</t>
  </si>
  <si>
    <t>Occupied No Notice</t>
  </si>
  <si>
    <t>Benhaddou, Abdelaziz</t>
  </si>
  <si>
    <t>Resident</t>
  </si>
  <si>
    <t>Amenity Rent</t>
  </si>
  <si>
    <t>354064924</t>
  </si>
  <si>
    <t>04/01/2025</t>
  </si>
  <si>
    <t>Rent</t>
  </si>
  <si>
    <t>354064864</t>
  </si>
  <si>
    <t>04/01/2025</t>
  </si>
  <si>
    <t>Charge Total:</t>
  </si>
  <si>
    <t>025-025-204</t>
  </si>
  <si>
    <t>2BE</t>
  </si>
  <si>
    <t>Occupied No Notice</t>
  </si>
  <si>
    <t>Mohammad, Sirajuddin</t>
  </si>
  <si>
    <t>Resident</t>
  </si>
  <si>
    <t>Amenity Rent</t>
  </si>
  <si>
    <t>354064960</t>
  </si>
  <si>
    <t>04/01/2025</t>
  </si>
  <si>
    <t>Rent</t>
  </si>
  <si>
    <t>354064962</t>
  </si>
  <si>
    <t>04/01/2025</t>
  </si>
  <si>
    <t>Charge Total:</t>
  </si>
  <si>
    <t>025-025-205</t>
  </si>
  <si>
    <t>1BE</t>
  </si>
  <si>
    <t xml:space="preserve"> Excluded -Admin Unit</t>
  </si>
  <si>
    <t>-- Vacant --</t>
  </si>
  <si>
    <t>-</t>
  </si>
  <si>
    <t>Charge Total:</t>
  </si>
  <si>
    <t>025-025-206</t>
  </si>
  <si>
    <t>1BR</t>
  </si>
  <si>
    <t>Occupied No Notice</t>
  </si>
  <si>
    <t>Oliver, DeSean</t>
  </si>
  <si>
    <t>Resident</t>
  </si>
  <si>
    <t>Amenity Rent</t>
  </si>
  <si>
    <t>354065043</t>
  </si>
  <si>
    <t>04/01/2025</t>
  </si>
  <si>
    <t>Rent</t>
  </si>
  <si>
    <t>354065113</t>
  </si>
  <si>
    <t>04/01/2025</t>
  </si>
  <si>
    <t>Charge Total:</t>
  </si>
  <si>
    <t>025-025-207</t>
  </si>
  <si>
    <t>2BE</t>
  </si>
  <si>
    <t>Occupied No Notice</t>
  </si>
  <si>
    <t>Lovell, Ashley</t>
  </si>
  <si>
    <t>Resident</t>
  </si>
  <si>
    <t>Amenity Rent</t>
  </si>
  <si>
    <t>354064883</t>
  </si>
  <si>
    <t>04/01/2025</t>
  </si>
  <si>
    <t>Rent</t>
  </si>
  <si>
    <t>354064937</t>
  </si>
  <si>
    <t>04/01/2025</t>
  </si>
  <si>
    <t>Charge Total:</t>
  </si>
  <si>
    <t>025-025-208</t>
  </si>
  <si>
    <t>2BE</t>
  </si>
  <si>
    <t>Occupied No Notice</t>
  </si>
  <si>
    <t>Neveux, Robert</t>
  </si>
  <si>
    <t>Resident</t>
  </si>
  <si>
    <t>Amenity Rent</t>
  </si>
  <si>
    <t>354064900</t>
  </si>
  <si>
    <t>04/01/2025</t>
  </si>
  <si>
    <t>Rent</t>
  </si>
  <si>
    <t>354064854</t>
  </si>
  <si>
    <t>04/01/2025</t>
  </si>
  <si>
    <t>Charge Total:</t>
  </si>
  <si>
    <t>025-025-209</t>
  </si>
  <si>
    <t>2BR</t>
  </si>
  <si>
    <t>Occupied No Notice</t>
  </si>
  <si>
    <t>Florin, Rocio</t>
  </si>
  <si>
    <t>Resident</t>
  </si>
  <si>
    <t>Amenity Rent</t>
  </si>
  <si>
    <t>354064865</t>
  </si>
  <si>
    <t>04/01/2025</t>
  </si>
  <si>
    <t>Rent</t>
  </si>
  <si>
    <t>354064891</t>
  </si>
  <si>
    <t>04/01/2025</t>
  </si>
  <si>
    <t>Charge Total:</t>
  </si>
  <si>
    <t>025-025-210</t>
  </si>
  <si>
    <t>2BR</t>
  </si>
  <si>
    <t>Occupied No Notice</t>
  </si>
  <si>
    <t>Nenni, Theresa (Terry)</t>
  </si>
  <si>
    <t>Resident</t>
  </si>
  <si>
    <t>Amenity Rent</t>
  </si>
  <si>
    <t>354064994</t>
  </si>
  <si>
    <t>04/01/2025</t>
  </si>
  <si>
    <t>Rent</t>
  </si>
  <si>
    <t>354064887</t>
  </si>
  <si>
    <t>04/01/2025</t>
  </si>
  <si>
    <t>Charge Total:</t>
  </si>
  <si>
    <t>025-025-301</t>
  </si>
  <si>
    <t>2BR</t>
  </si>
  <si>
    <t>Occupied No Notice</t>
  </si>
  <si>
    <t>Xavier, David</t>
  </si>
  <si>
    <t>Resident</t>
  </si>
  <si>
    <t>Amenity Rent</t>
  </si>
  <si>
    <t>354065051</t>
  </si>
  <si>
    <t>04/01/2025</t>
  </si>
  <si>
    <t>Rent</t>
  </si>
  <si>
    <t>354064885</t>
  </si>
  <si>
    <t>04/01/2025</t>
  </si>
  <si>
    <t>Charge Total:</t>
  </si>
  <si>
    <t>025-025-302</t>
  </si>
  <si>
    <t>2BR</t>
  </si>
  <si>
    <t>Occupied No Notice</t>
  </si>
  <si>
    <t>Beato ramos, Alexander</t>
  </si>
  <si>
    <t>Resident</t>
  </si>
  <si>
    <t>Amenity Rent</t>
  </si>
  <si>
    <t>354064943</t>
  </si>
  <si>
    <t>04/01/2025</t>
  </si>
  <si>
    <t>Rent</t>
  </si>
  <si>
    <t>354064925</t>
  </si>
  <si>
    <t>04/01/2025</t>
  </si>
  <si>
    <t>Charge Total:</t>
  </si>
  <si>
    <t>025-025-303</t>
  </si>
  <si>
    <t>2BE</t>
  </si>
  <si>
    <t>Occupied No Notice</t>
  </si>
  <si>
    <t>Kelley, Phoebe</t>
  </si>
  <si>
    <t>Resident</t>
  </si>
  <si>
    <t>Amenity Rent</t>
  </si>
  <si>
    <t>354064853</t>
  </si>
  <si>
    <t>04/01/2025</t>
  </si>
  <si>
    <t>Rent</t>
  </si>
  <si>
    <t>354064972</t>
  </si>
  <si>
    <t>04/01/2025</t>
  </si>
  <si>
    <t>Charge Total:</t>
  </si>
  <si>
    <t>025-025-304</t>
  </si>
  <si>
    <t>2BE</t>
  </si>
  <si>
    <t>Occupied No Notice</t>
  </si>
  <si>
    <t>Pinpin, Janella</t>
  </si>
  <si>
    <t>Resident</t>
  </si>
  <si>
    <t>Amenity Rent</t>
  </si>
  <si>
    <t>354065014</t>
  </si>
  <si>
    <t>04/01/2025</t>
  </si>
  <si>
    <t>Rent</t>
  </si>
  <si>
    <t>354065028</t>
  </si>
  <si>
    <t>04/01/2025</t>
  </si>
  <si>
    <t>Charge Total:</t>
  </si>
  <si>
    <t>025-025-305</t>
  </si>
  <si>
    <t>1BE</t>
  </si>
  <si>
    <t>Occupied No Notice</t>
  </si>
  <si>
    <t>Ahsan, Faizan</t>
  </si>
  <si>
    <t>Resident</t>
  </si>
  <si>
    <t>Rent</t>
  </si>
  <si>
    <t>354064990</t>
  </si>
  <si>
    <t>04/01/2025</t>
  </si>
  <si>
    <t>Charge Total:</t>
  </si>
  <si>
    <t>025-025-306</t>
  </si>
  <si>
    <t>1BR</t>
  </si>
  <si>
    <t>Occupied No Notice</t>
  </si>
  <si>
    <t>Pribyl, Lauren</t>
  </si>
  <si>
    <t>Resident</t>
  </si>
  <si>
    <t>Amenity Rent</t>
  </si>
  <si>
    <t>354065025</t>
  </si>
  <si>
    <t>04/01/2025</t>
  </si>
  <si>
    <t>Rent</t>
  </si>
  <si>
    <t>354064838</t>
  </si>
  <si>
    <t>04/01/2025</t>
  </si>
  <si>
    <t>Charge Total:</t>
  </si>
  <si>
    <t>025-025-307</t>
  </si>
  <si>
    <t>2BE</t>
  </si>
  <si>
    <t>Occupied No Notice</t>
  </si>
  <si>
    <t>Santiago, Katherine</t>
  </si>
  <si>
    <t>Resident</t>
  </si>
  <si>
    <t>Amenity Rent</t>
  </si>
  <si>
    <t>354064995</t>
  </si>
  <si>
    <t>04/01/2025</t>
  </si>
  <si>
    <t>Rent</t>
  </si>
  <si>
    <t>354065120</t>
  </si>
  <si>
    <t>04/01/2025</t>
  </si>
  <si>
    <t>Charge Total:</t>
  </si>
  <si>
    <t>025-025-308</t>
  </si>
  <si>
    <t>2BE</t>
  </si>
  <si>
    <t>Occupied No Notice</t>
  </si>
  <si>
    <t>Smith, Austin</t>
  </si>
  <si>
    <t>Resident</t>
  </si>
  <si>
    <t>Amenity Rent</t>
  </si>
  <si>
    <t>354065089</t>
  </si>
  <si>
    <t>04/01/2025</t>
  </si>
  <si>
    <t>Rent</t>
  </si>
  <si>
    <t>354064879</t>
  </si>
  <si>
    <t>04/01/2025</t>
  </si>
  <si>
    <t>Charge Total:</t>
  </si>
  <si>
    <t>025-025-309</t>
  </si>
  <si>
    <t>2BR</t>
  </si>
  <si>
    <t>Occupied No Notice</t>
  </si>
  <si>
    <t>Sandzic, Emir</t>
  </si>
  <si>
    <t>Resident</t>
  </si>
  <si>
    <t>Amenity Rent</t>
  </si>
  <si>
    <t>354064847</t>
  </si>
  <si>
    <t>04/01/2025</t>
  </si>
  <si>
    <t>Rent</t>
  </si>
  <si>
    <t>354065106</t>
  </si>
  <si>
    <t>04/01/2025</t>
  </si>
  <si>
    <t>Charge Total:</t>
  </si>
  <si>
    <t>025-025-310</t>
  </si>
  <si>
    <t>2BR</t>
  </si>
  <si>
    <t>Occupied No Notice</t>
  </si>
  <si>
    <t>Bajramovic, Vahidin</t>
  </si>
  <si>
    <t>Resident</t>
  </si>
  <si>
    <t>Amenity Rent</t>
  </si>
  <si>
    <t>354064856</t>
  </si>
  <si>
    <t>04/01/2025</t>
  </si>
  <si>
    <t>Rent</t>
  </si>
  <si>
    <t>354064892</t>
  </si>
  <si>
    <t>04/01/2025</t>
  </si>
  <si>
    <t>Charge Total:</t>
  </si>
  <si>
    <t>031-031-101</t>
  </si>
  <si>
    <t>2BR</t>
  </si>
  <si>
    <t>Occupied No Notice</t>
  </si>
  <si>
    <t>Belliveau, David</t>
  </si>
  <si>
    <t>Resident</t>
  </si>
  <si>
    <t>Rent</t>
  </si>
  <si>
    <t>354064909</t>
  </si>
  <si>
    <t>04/01/2025</t>
  </si>
  <si>
    <t>Charge Total:</t>
  </si>
  <si>
    <t>031-031-102</t>
  </si>
  <si>
    <t>2BR</t>
  </si>
  <si>
    <t>Occupied No Notice</t>
  </si>
  <si>
    <t>SACHIN, FNU</t>
  </si>
  <si>
    <t>Resident</t>
  </si>
  <si>
    <t>Rent</t>
  </si>
  <si>
    <t>354065004</t>
  </si>
  <si>
    <t>04/01/2025</t>
  </si>
  <si>
    <t>Charge Total:</t>
  </si>
  <si>
    <t>031-031-103</t>
  </si>
  <si>
    <t>2BE</t>
  </si>
  <si>
    <t>Occupied No Notice</t>
  </si>
  <si>
    <t>Young, Justin</t>
  </si>
  <si>
    <t>Resident</t>
  </si>
  <si>
    <t>Month to Month Rent</t>
  </si>
  <si>
    <t>354064964</t>
  </si>
  <si>
    <t>04/01/2025</t>
  </si>
  <si>
    <t>Month to Month Rent</t>
  </si>
  <si>
    <t>354185546</t>
  </si>
  <si>
    <t>04/01/2025</t>
  </si>
  <si>
    <t>Rent</t>
  </si>
  <si>
    <t>354185547</t>
  </si>
  <si>
    <t>04/01/2025</t>
  </si>
  <si>
    <t>Month-to-Month Fee</t>
  </si>
  <si>
    <t>354064875</t>
  </si>
  <si>
    <t>04/01/2025</t>
  </si>
  <si>
    <t>Month-to-Month Fee</t>
  </si>
  <si>
    <t>354185545</t>
  </si>
  <si>
    <t>04/01/2025</t>
  </si>
  <si>
    <t>Renters Insurance Fine</t>
  </si>
  <si>
    <t>354041560</t>
  </si>
  <si>
    <t>04/01/2025</t>
  </si>
  <si>
    <t>Renters Insurance Fine</t>
  </si>
  <si>
    <t>354185405</t>
  </si>
  <si>
    <t>04/01/2025</t>
  </si>
  <si>
    <t>Charge Total:</t>
  </si>
  <si>
    <t>031-031-104</t>
  </si>
  <si>
    <t>2BE</t>
  </si>
  <si>
    <t>Occupied No Notice</t>
  </si>
  <si>
    <t>Veilleux, Robert</t>
  </si>
  <si>
    <t>Resident</t>
  </si>
  <si>
    <t>Rent</t>
  </si>
  <si>
    <t>354064998</t>
  </si>
  <si>
    <t>04/01/2025</t>
  </si>
  <si>
    <t>Charge Total:</t>
  </si>
  <si>
    <t>031-031-105</t>
  </si>
  <si>
    <t>STU</t>
  </si>
  <si>
    <t>Occupied No Notice</t>
  </si>
  <si>
    <t>Devoe, Frank</t>
  </si>
  <si>
    <t>Resident</t>
  </si>
  <si>
    <t>Rent</t>
  </si>
  <si>
    <t>354064936</t>
  </si>
  <si>
    <t>04/01/2025</t>
  </si>
  <si>
    <t>Charge Total:</t>
  </si>
  <si>
    <t>031-031-106</t>
  </si>
  <si>
    <t>1BR</t>
  </si>
  <si>
    <t>Occupied No Notice</t>
  </si>
  <si>
    <t>Deroche Corona, Marta</t>
  </si>
  <si>
    <t>Resident</t>
  </si>
  <si>
    <t>Rent</t>
  </si>
  <si>
    <t>354065108</t>
  </si>
  <si>
    <t>04/01/2025</t>
  </si>
  <si>
    <t>Charge Total:</t>
  </si>
  <si>
    <t>031-031-107</t>
  </si>
  <si>
    <t>2BE</t>
  </si>
  <si>
    <t>Occupied No Notice</t>
  </si>
  <si>
    <t>Duer, Abigail</t>
  </si>
  <si>
    <t>Resident</t>
  </si>
  <si>
    <t>Rent</t>
  </si>
  <si>
    <t>354065041</t>
  </si>
  <si>
    <t>04/01/2025</t>
  </si>
  <si>
    <t>Charge Total:</t>
  </si>
  <si>
    <t>031-031-108</t>
  </si>
  <si>
    <t>2BE</t>
  </si>
  <si>
    <t>Occupied No Notice</t>
  </si>
  <si>
    <t>Conroy, Joseph</t>
  </si>
  <si>
    <t>Resident</t>
  </si>
  <si>
    <t>Month to Month Rent</t>
  </si>
  <si>
    <t>354064914</t>
  </si>
  <si>
    <t>04/01/2025</t>
  </si>
  <si>
    <t>Concession-Partial Employee</t>
  </si>
  <si>
    <t>354064979</t>
  </si>
  <si>
    <t>04/01/2025</t>
  </si>
  <si>
    <t>Charge Total:</t>
  </si>
  <si>
    <t>031-031-109</t>
  </si>
  <si>
    <t>2BR</t>
  </si>
  <si>
    <t>Occupied No Notice</t>
  </si>
  <si>
    <t>Mukayitesi, Odette</t>
  </si>
  <si>
    <t>Resident</t>
  </si>
  <si>
    <t>Rent</t>
  </si>
  <si>
    <t>354065105</t>
  </si>
  <si>
    <t>04/01/2025</t>
  </si>
  <si>
    <t>Charge Total:</t>
  </si>
  <si>
    <t>031-031-110</t>
  </si>
  <si>
    <t>2BR</t>
  </si>
  <si>
    <t>Occupied No Notice</t>
  </si>
  <si>
    <t>Moisan, Randolph</t>
  </si>
  <si>
    <t>Resident</t>
  </si>
  <si>
    <t>Rent</t>
  </si>
  <si>
    <t>354065038</t>
  </si>
  <si>
    <t>04/01/2025</t>
  </si>
  <si>
    <t>Charge Total:</t>
  </si>
  <si>
    <t>031-031-201</t>
  </si>
  <si>
    <t>2BR</t>
  </si>
  <si>
    <t>Occupied No Notice</t>
  </si>
  <si>
    <t>Connolly, Christopher</t>
  </si>
  <si>
    <t>Resident</t>
  </si>
  <si>
    <t>Amenity Rent</t>
  </si>
  <si>
    <t>354064968</t>
  </si>
  <si>
    <t>04/01/2025</t>
  </si>
  <si>
    <t>Month to Month Rent</t>
  </si>
  <si>
    <t>354064921</t>
  </si>
  <si>
    <t>04/01/2025</t>
  </si>
  <si>
    <t>Concession-Partial Employee</t>
  </si>
  <si>
    <t>354064999</t>
  </si>
  <si>
    <t>04/01/2025</t>
  </si>
  <si>
    <t>Charge Total:</t>
  </si>
  <si>
    <t>031-031-202</t>
  </si>
  <si>
    <t>2BR</t>
  </si>
  <si>
    <t>Occupied No Notice</t>
  </si>
  <si>
    <t>Medarametla, Pavan krishna</t>
  </si>
  <si>
    <t>Resident</t>
  </si>
  <si>
    <t>Amenity Rent</t>
  </si>
  <si>
    <t>354065102</t>
  </si>
  <si>
    <t>04/01/2025</t>
  </si>
  <si>
    <t>Rent</t>
  </si>
  <si>
    <t>354065002</t>
  </si>
  <si>
    <t>04/01/2025</t>
  </si>
  <si>
    <t>Charge Total:</t>
  </si>
  <si>
    <t>031-031-203</t>
  </si>
  <si>
    <t>2BE</t>
  </si>
  <si>
    <t>Occupied No Notice</t>
  </si>
  <si>
    <t>Satta, Nandini</t>
  </si>
  <si>
    <t>Resident</t>
  </si>
  <si>
    <t>Amenity Rent</t>
  </si>
  <si>
    <t>354065096</t>
  </si>
  <si>
    <t>04/01/2025</t>
  </si>
  <si>
    <t>Rent</t>
  </si>
  <si>
    <t>354065100</t>
  </si>
  <si>
    <t>04/01/2025</t>
  </si>
  <si>
    <t>Charge Total:</t>
  </si>
  <si>
    <t>031-031-204</t>
  </si>
  <si>
    <t>2BE</t>
  </si>
  <si>
    <t>Occupied No Notice</t>
  </si>
  <si>
    <t>Woleyohannes, Daniel</t>
  </si>
  <si>
    <t>Resident</t>
  </si>
  <si>
    <t>Amenity Rent</t>
  </si>
  <si>
    <t>354065032</t>
  </si>
  <si>
    <t>04/01/2025</t>
  </si>
  <si>
    <t>Rent</t>
  </si>
  <si>
    <t>354065016</t>
  </si>
  <si>
    <t>04/01/2025</t>
  </si>
  <si>
    <t>Charge Total:</t>
  </si>
  <si>
    <t>031-031-205</t>
  </si>
  <si>
    <t>1BE</t>
  </si>
  <si>
    <t>Occupied No Notice</t>
  </si>
  <si>
    <t>Merugu, Chaithanya</t>
  </si>
  <si>
    <t>Resident</t>
  </si>
  <si>
    <t>Rent</t>
  </si>
  <si>
    <t>354064880</t>
  </si>
  <si>
    <t>04/01/2025</t>
  </si>
  <si>
    <t>Charge Total:</t>
  </si>
  <si>
    <t>031-031-206</t>
  </si>
  <si>
    <t>1BR</t>
  </si>
  <si>
    <t>Occupied No Notice</t>
  </si>
  <si>
    <t>Munir, Shereen</t>
  </si>
  <si>
    <t>Resident</t>
  </si>
  <si>
    <t>Amenity Rent</t>
  </si>
  <si>
    <t>354065012</t>
  </si>
  <si>
    <t>04/01/2025</t>
  </si>
  <si>
    <t>Rent</t>
  </si>
  <si>
    <t>354065125</t>
  </si>
  <si>
    <t>04/01/2025</t>
  </si>
  <si>
    <t>Charge Total:</t>
  </si>
  <si>
    <t>031-031-207</t>
  </si>
  <si>
    <t>2BE</t>
  </si>
  <si>
    <t>Occupied No Notice</t>
  </si>
  <si>
    <t>Merrett, Richard</t>
  </si>
  <si>
    <t>Resident</t>
  </si>
  <si>
    <t>Amenity Rent</t>
  </si>
  <si>
    <t>354064874</t>
  </si>
  <si>
    <t>04/01/2025</t>
  </si>
  <si>
    <t>Rent</t>
  </si>
  <si>
    <t>354065129</t>
  </si>
  <si>
    <t>04/01/2025</t>
  </si>
  <si>
    <t>Charge Total:</t>
  </si>
  <si>
    <t>031-031-208</t>
  </si>
  <si>
    <t>2BE</t>
  </si>
  <si>
    <t>Occupied No Notice</t>
  </si>
  <si>
    <t>Elsafiaby, Mohamed</t>
  </si>
  <si>
    <t>Resident</t>
  </si>
  <si>
    <t>Amenity Rent</t>
  </si>
  <si>
    <t>354064861</t>
  </si>
  <si>
    <t>04/01/2025</t>
  </si>
  <si>
    <t>Rent</t>
  </si>
  <si>
    <t>354065063</t>
  </si>
  <si>
    <t>04/01/2025</t>
  </si>
  <si>
    <t>Charge Total:</t>
  </si>
  <si>
    <t>031-031-209</t>
  </si>
  <si>
    <t>2BR</t>
  </si>
  <si>
    <t>Occupied No Notice</t>
  </si>
  <si>
    <t>Surette, Angelina</t>
  </si>
  <si>
    <t>Resident</t>
  </si>
  <si>
    <t>Amenity Rent</t>
  </si>
  <si>
    <t>354065074</t>
  </si>
  <si>
    <t>04/01/2025</t>
  </si>
  <si>
    <t>Month to Month Rent</t>
  </si>
  <si>
    <t>354064922</t>
  </si>
  <si>
    <t>04/01/2025</t>
  </si>
  <si>
    <t>Concession-Partial Employee</t>
  </si>
  <si>
    <t>354064902</t>
  </si>
  <si>
    <t>04/01/2025</t>
  </si>
  <si>
    <t>Month-to-Month Fee</t>
  </si>
  <si>
    <t>354097326</t>
  </si>
  <si>
    <t>04/01/2025</t>
  </si>
  <si>
    <t>Month-to-Month Fee</t>
  </si>
  <si>
    <t>354064927</t>
  </si>
  <si>
    <t>04/01/2025</t>
  </si>
  <si>
    <t>Charge Total:</t>
  </si>
  <si>
    <t>031-031-210</t>
  </si>
  <si>
    <t>2BR</t>
  </si>
  <si>
    <t>Occupied No Notice</t>
  </si>
  <si>
    <t>Jackson, Joshua</t>
  </si>
  <si>
    <t>Resident</t>
  </si>
  <si>
    <t>Amenity Rent</t>
  </si>
  <si>
    <t>354065011</t>
  </si>
  <si>
    <t>04/01/2025</t>
  </si>
  <si>
    <t>Rent</t>
  </si>
  <si>
    <t>354064986</t>
  </si>
  <si>
    <t>04/01/2025</t>
  </si>
  <si>
    <t>Charge Total:</t>
  </si>
  <si>
    <t>031-031-301</t>
  </si>
  <si>
    <t>2BR</t>
  </si>
  <si>
    <t>Occupied No Notice</t>
  </si>
  <si>
    <t>Caron, Jennifer</t>
  </si>
  <si>
    <t>Resident</t>
  </si>
  <si>
    <t>Amenity Rent</t>
  </si>
  <si>
    <t>354064965</t>
  </si>
  <si>
    <t>04/01/2025</t>
  </si>
  <si>
    <t>Rent</t>
  </si>
  <si>
    <t>354064872</t>
  </si>
  <si>
    <t>04/01/2025</t>
  </si>
  <si>
    <t>Charge Total:</t>
  </si>
  <si>
    <t>031-031-302</t>
  </si>
  <si>
    <t>2BR</t>
  </si>
  <si>
    <t>Occupied No Notice</t>
  </si>
  <si>
    <t>Kurland, David</t>
  </si>
  <si>
    <t>Resident</t>
  </si>
  <si>
    <t>Amenity Rent</t>
  </si>
  <si>
    <t>354065095</t>
  </si>
  <si>
    <t>04/01/2025</t>
  </si>
  <si>
    <t>Rent</t>
  </si>
  <si>
    <t>354064941</t>
  </si>
  <si>
    <t>04/01/2025</t>
  </si>
  <si>
    <t>Charge Total:</t>
  </si>
  <si>
    <t>031-031-303</t>
  </si>
  <si>
    <t>2BE</t>
  </si>
  <si>
    <t>Occupied No Notice</t>
  </si>
  <si>
    <t>El fakhari, El mokhtar</t>
  </si>
  <si>
    <t>Resident</t>
  </si>
  <si>
    <t>Amenity Rent</t>
  </si>
  <si>
    <t>354065094</t>
  </si>
  <si>
    <t>04/01/2025</t>
  </si>
  <si>
    <t>Rent</t>
  </si>
  <si>
    <t>354064882</t>
  </si>
  <si>
    <t>04/01/2025</t>
  </si>
  <si>
    <t>Charge Total:</t>
  </si>
  <si>
    <t>031-031-304</t>
  </si>
  <si>
    <t>2BE</t>
  </si>
  <si>
    <t>Occupied No Notice</t>
  </si>
  <si>
    <t>Parker, Lucille</t>
  </si>
  <si>
    <t>Resident</t>
  </si>
  <si>
    <t>Amenity Rent</t>
  </si>
  <si>
    <t>354065092</t>
  </si>
  <si>
    <t>04/01/2025</t>
  </si>
  <si>
    <t>Rent</t>
  </si>
  <si>
    <t>354065107</t>
  </si>
  <si>
    <t>04/01/2025</t>
  </si>
  <si>
    <t>Charge Total:</t>
  </si>
  <si>
    <t>031-031-305</t>
  </si>
  <si>
    <t>1BE</t>
  </si>
  <si>
    <t>Occupied No Notice</t>
  </si>
  <si>
    <t>Annal, Valerie</t>
  </si>
  <si>
    <t>Resident</t>
  </si>
  <si>
    <t>Rent</t>
  </si>
  <si>
    <t>354064992</t>
  </si>
  <si>
    <t>04/01/2025</t>
  </si>
  <si>
    <t>Charge Total:</t>
  </si>
  <si>
    <t>031-031-306</t>
  </si>
  <si>
    <t>1BR</t>
  </si>
  <si>
    <t>Occupied No Notice</t>
  </si>
  <si>
    <t>Hasan, Omar</t>
  </si>
  <si>
    <t>Resident</t>
  </si>
  <si>
    <t>Amenity Rent</t>
  </si>
  <si>
    <t>354064931</t>
  </si>
  <si>
    <t>04/01/2025</t>
  </si>
  <si>
    <t>Amenity Rent</t>
  </si>
  <si>
    <t>354064981</t>
  </si>
  <si>
    <t>04/18/2025</t>
  </si>
  <si>
    <t>Month to Month Rent</t>
  </si>
  <si>
    <t>354064966</t>
  </si>
  <si>
    <t>04/18/2025</t>
  </si>
  <si>
    <t>Rent</t>
  </si>
  <si>
    <t>354065111</t>
  </si>
  <si>
    <t>04/01/2025</t>
  </si>
  <si>
    <t>Concession-Resident</t>
  </si>
  <si>
    <t>354064904</t>
  </si>
  <si>
    <t>04/01/2025</t>
  </si>
  <si>
    <t>Month-to-Month Fee</t>
  </si>
  <si>
    <t>354064912</t>
  </si>
  <si>
    <t>04/18/2025</t>
  </si>
  <si>
    <t>Charge Total:</t>
  </si>
  <si>
    <t>031-031-307</t>
  </si>
  <si>
    <t>2BE</t>
  </si>
  <si>
    <t>Occupied No Notice</t>
  </si>
  <si>
    <t>Finn, Scarlett</t>
  </si>
  <si>
    <t>Resident</t>
  </si>
  <si>
    <t>Amenity Rent</t>
  </si>
  <si>
    <t>354065116</t>
  </si>
  <si>
    <t>04/01/2025</t>
  </si>
  <si>
    <t>Rent</t>
  </si>
  <si>
    <t>354065049</t>
  </si>
  <si>
    <t>04/01/2025</t>
  </si>
  <si>
    <t>Charge Total:</t>
  </si>
  <si>
    <t>031-031-308</t>
  </si>
  <si>
    <t>2BE</t>
  </si>
  <si>
    <t>Occupied No Notice</t>
  </si>
  <si>
    <t>Blake, Claire</t>
  </si>
  <si>
    <t>Resident</t>
  </si>
  <si>
    <t>Amenity Rent</t>
  </si>
  <si>
    <t>354064996</t>
  </si>
  <si>
    <t>04/01/2025</t>
  </si>
  <si>
    <t>Rent</t>
  </si>
  <si>
    <t>354065099</t>
  </si>
  <si>
    <t>04/01/2025</t>
  </si>
  <si>
    <t>Charge Total:</t>
  </si>
  <si>
    <t>031-031-309</t>
  </si>
  <si>
    <t>2BR</t>
  </si>
  <si>
    <t>Occupied No Notice</t>
  </si>
  <si>
    <t>Adegboye, Victor</t>
  </si>
  <si>
    <t>Resident</t>
  </si>
  <si>
    <t>Amenity Rent</t>
  </si>
  <si>
    <t>354065007</t>
  </si>
  <si>
    <t>04/01/2025</t>
  </si>
  <si>
    <t>Rent</t>
  </si>
  <si>
    <t>354064899</t>
  </si>
  <si>
    <t>04/01/2025</t>
  </si>
  <si>
    <t>Charge Total:</t>
  </si>
  <si>
    <t>031-031-310</t>
  </si>
  <si>
    <t>2BR</t>
  </si>
  <si>
    <t>Occupied No Notice</t>
  </si>
  <si>
    <t>Grbic, Edin</t>
  </si>
  <si>
    <t>Resident</t>
  </si>
  <si>
    <t>Amenity Rent</t>
  </si>
  <si>
    <t>354064958</t>
  </si>
  <si>
    <t>04/01/2025</t>
  </si>
  <si>
    <t>Rent</t>
  </si>
  <si>
    <t>354064893</t>
  </si>
  <si>
    <t>04/01/2025</t>
  </si>
  <si>
    <t>Charge Total:</t>
  </si>
  <si>
    <t>125-125-101</t>
  </si>
  <si>
    <t>2BR</t>
  </si>
  <si>
    <t>Occupied No Notice</t>
  </si>
  <si>
    <t>Rama, Maja</t>
  </si>
  <si>
    <t>Resident</t>
  </si>
  <si>
    <t>Rent</t>
  </si>
  <si>
    <t>354065118</t>
  </si>
  <si>
    <t>04/01/2025</t>
  </si>
  <si>
    <t>Charge Total:</t>
  </si>
  <si>
    <t>125-125-102</t>
  </si>
  <si>
    <t>2BR</t>
  </si>
  <si>
    <t>Occupied No Notice</t>
  </si>
  <si>
    <t>Grajcevci, Bahrije</t>
  </si>
  <si>
    <t>Resident</t>
  </si>
  <si>
    <t>Rent</t>
  </si>
  <si>
    <t>354065073</t>
  </si>
  <si>
    <t>04/01/2025</t>
  </si>
  <si>
    <t>Charge Total:</t>
  </si>
  <si>
    <t>125-125-103</t>
  </si>
  <si>
    <t>2BE</t>
  </si>
  <si>
    <t>Occupied No Notice</t>
  </si>
  <si>
    <t>Jaskolka, Scott</t>
  </si>
  <si>
    <t>Resident</t>
  </si>
  <si>
    <t>Rent</t>
  </si>
  <si>
    <t>354065070</t>
  </si>
  <si>
    <t>04/01/2025</t>
  </si>
  <si>
    <t>Charge Total:</t>
  </si>
  <si>
    <t>125-125-104</t>
  </si>
  <si>
    <t>2BE</t>
  </si>
  <si>
    <t>Occupied No Notice</t>
  </si>
  <si>
    <t>Elnazir Abdelgadir, Ahlam</t>
  </si>
  <si>
    <t>Resident</t>
  </si>
  <si>
    <t>Rent</t>
  </si>
  <si>
    <t>354065023</t>
  </si>
  <si>
    <t>04/01/2025</t>
  </si>
  <si>
    <t>Charge Total:</t>
  </si>
  <si>
    <t>125-125-105</t>
  </si>
  <si>
    <t>STU</t>
  </si>
  <si>
    <t>Occupied No Notice</t>
  </si>
  <si>
    <t>Morganelli, Darrel</t>
  </si>
  <si>
    <t>Resident</t>
  </si>
  <si>
    <t>Rent</t>
  </si>
  <si>
    <t>354065027</t>
  </si>
  <si>
    <t>04/01/2025</t>
  </si>
  <si>
    <t>Charge Total:</t>
  </si>
  <si>
    <t>125-125-106</t>
  </si>
  <si>
    <t>1BR</t>
  </si>
  <si>
    <t>Occupied No Notice</t>
  </si>
  <si>
    <t>Wilkinson, George</t>
  </si>
  <si>
    <t>Resident</t>
  </si>
  <si>
    <t>Rent</t>
  </si>
  <si>
    <t>354064970</t>
  </si>
  <si>
    <t>04/01/2025</t>
  </si>
  <si>
    <t>Charge Total:</t>
  </si>
  <si>
    <t>125-125-107</t>
  </si>
  <si>
    <t>2BE</t>
  </si>
  <si>
    <t>Occupied No Notice</t>
  </si>
  <si>
    <t>Johnson, Gina</t>
  </si>
  <si>
    <t>Resident</t>
  </si>
  <si>
    <t>Rent</t>
  </si>
  <si>
    <t>354065086</t>
  </si>
  <si>
    <t>04/01/2025</t>
  </si>
  <si>
    <t>Charge Total:</t>
  </si>
  <si>
    <t>125-125-108</t>
  </si>
  <si>
    <t>2BE</t>
  </si>
  <si>
    <t>Occupied No Notice</t>
  </si>
  <si>
    <t>Troncoso Pimentel, Nadya (Nadya Pimentel)</t>
  </si>
  <si>
    <t>Resident</t>
  </si>
  <si>
    <t>Rent</t>
  </si>
  <si>
    <t>354064845</t>
  </si>
  <si>
    <t>04/01/2025</t>
  </si>
  <si>
    <t>Charge Total:</t>
  </si>
  <si>
    <t>125-125-109</t>
  </si>
  <si>
    <t>2BR</t>
  </si>
  <si>
    <t>Occupied No Notice</t>
  </si>
  <si>
    <t>Brotherton, Emerald</t>
  </si>
  <si>
    <t>Resident</t>
  </si>
  <si>
    <t>Rent</t>
  </si>
  <si>
    <t>354065037</t>
  </si>
  <si>
    <t>04/01/2025</t>
  </si>
  <si>
    <t>Charge Total:</t>
  </si>
  <si>
    <t>125-125-110</t>
  </si>
  <si>
    <t>2BR</t>
  </si>
  <si>
    <t>Occupied No Notice</t>
  </si>
  <si>
    <t>Ash, James</t>
  </si>
  <si>
    <t>Resident</t>
  </si>
  <si>
    <t>Rent</t>
  </si>
  <si>
    <t>354064945</t>
  </si>
  <si>
    <t>04/01/2025</t>
  </si>
  <si>
    <t>Charge Total:</t>
  </si>
  <si>
    <t>125-125-201</t>
  </si>
  <si>
    <t>2BR</t>
  </si>
  <si>
    <t>Occupied No Notice</t>
  </si>
  <si>
    <t>Nait Addi, Ahmed</t>
  </si>
  <si>
    <t>Resident</t>
  </si>
  <si>
    <t>Amenity Rent</t>
  </si>
  <si>
    <t>354064955</t>
  </si>
  <si>
    <t>04/01/2025</t>
  </si>
  <si>
    <t>Rent</t>
  </si>
  <si>
    <t>354065080</t>
  </si>
  <si>
    <t>04/01/2025</t>
  </si>
  <si>
    <t>Charge Total:</t>
  </si>
  <si>
    <t>125-125-202</t>
  </si>
  <si>
    <t>2BR</t>
  </si>
  <si>
    <t>Occupied No Notice</t>
  </si>
  <si>
    <t>Getchell, Kendra</t>
  </si>
  <si>
    <t>Resident</t>
  </si>
  <si>
    <t>Amenity Rent</t>
  </si>
  <si>
    <t>354065087</t>
  </si>
  <si>
    <t>04/01/2025</t>
  </si>
  <si>
    <t>Rent</t>
  </si>
  <si>
    <t>354065084</t>
  </si>
  <si>
    <t>04/01/2025</t>
  </si>
  <si>
    <t>Charge Total:</t>
  </si>
  <si>
    <t>125-125-203</t>
  </si>
  <si>
    <t>2BE</t>
  </si>
  <si>
    <t>Occupied No Notice</t>
  </si>
  <si>
    <t>Boursiquot-Nau, Marie</t>
  </si>
  <si>
    <t>Resident</t>
  </si>
  <si>
    <t>Amenity Rent</t>
  </si>
  <si>
    <t>354065024</t>
  </si>
  <si>
    <t>04/01/2025</t>
  </si>
  <si>
    <t>Rent</t>
  </si>
  <si>
    <t>354064905</t>
  </si>
  <si>
    <t>04/01/2025</t>
  </si>
  <si>
    <t>Charge Total:</t>
  </si>
  <si>
    <t>125-125-204</t>
  </si>
  <si>
    <t>2BE</t>
  </si>
  <si>
    <t>Occupied No Notice</t>
  </si>
  <si>
    <t>Marwanga, Charles</t>
  </si>
  <si>
    <t>Resident</t>
  </si>
  <si>
    <t>Amenity Rent</t>
  </si>
  <si>
    <t>354064967</t>
  </si>
  <si>
    <t>04/01/2025</t>
  </si>
  <si>
    <t>Rent</t>
  </si>
  <si>
    <t>354064920</t>
  </si>
  <si>
    <t>04/01/2025</t>
  </si>
  <si>
    <t>Charge Total:</t>
  </si>
  <si>
    <t>125-125-205</t>
  </si>
  <si>
    <t>1BE</t>
  </si>
  <si>
    <t>Occupied No Notice</t>
  </si>
  <si>
    <t>RUBALLOS ORTEGA, JOSUE</t>
  </si>
  <si>
    <t>Resident</t>
  </si>
  <si>
    <t>Rent</t>
  </si>
  <si>
    <t>354064841</t>
  </si>
  <si>
    <t>04/01/2025</t>
  </si>
  <si>
    <t>Charge Total:</t>
  </si>
  <si>
    <t>125-125-206</t>
  </si>
  <si>
    <t>1BR</t>
  </si>
  <si>
    <t>Occupied No Notice</t>
  </si>
  <si>
    <t>Lhaddane, Imad</t>
  </si>
  <si>
    <t>Resident</t>
  </si>
  <si>
    <t>Amenity Rent</t>
  </si>
  <si>
    <t>354065085</t>
  </si>
  <si>
    <t>04/01/2025</t>
  </si>
  <si>
    <t>Rent</t>
  </si>
  <si>
    <t>354065045</t>
  </si>
  <si>
    <t>04/01/2025</t>
  </si>
  <si>
    <t>Charge Total:</t>
  </si>
  <si>
    <t>125-125-207</t>
  </si>
  <si>
    <t>2BE</t>
  </si>
  <si>
    <t>Occupied No Notice</t>
  </si>
  <si>
    <t>Lavaud, Erika</t>
  </si>
  <si>
    <t>Resident</t>
  </si>
  <si>
    <t>Amenity Rent</t>
  </si>
  <si>
    <t>354064910</t>
  </si>
  <si>
    <t>04/01/2025</t>
  </si>
  <si>
    <t>Rent</t>
  </si>
  <si>
    <t>354065117</t>
  </si>
  <si>
    <t>04/01/2025</t>
  </si>
  <si>
    <t>Late Fee</t>
  </si>
  <si>
    <t>354448448</t>
  </si>
  <si>
    <t>04/06/2025</t>
  </si>
  <si>
    <t>Legal Fees</t>
  </si>
  <si>
    <t>354470210</t>
  </si>
  <si>
    <t>04/07/2025</t>
  </si>
  <si>
    <t>Charge Total:</t>
  </si>
  <si>
    <t>125-125-208</t>
  </si>
  <si>
    <t>2BE</t>
  </si>
  <si>
    <t>Occupied No Notice</t>
  </si>
  <si>
    <t>Dionne, Amanda</t>
  </si>
  <si>
    <t>Resident</t>
  </si>
  <si>
    <t>Amenity Rent</t>
  </si>
  <si>
    <t>354065101</t>
  </si>
  <si>
    <t>04/01/2025</t>
  </si>
  <si>
    <t>Rent</t>
  </si>
  <si>
    <t>354065097</t>
  </si>
  <si>
    <t>04/01/2025</t>
  </si>
  <si>
    <t>Charge Total:</t>
  </si>
  <si>
    <t>125-125-209</t>
  </si>
  <si>
    <t>2BR</t>
  </si>
  <si>
    <t>Occupied No Notice</t>
  </si>
  <si>
    <t>Booth, Andrew</t>
  </si>
  <si>
    <t>Resident</t>
  </si>
  <si>
    <t>Amenity Rent</t>
  </si>
  <si>
    <t>354065109</t>
  </si>
  <si>
    <t>04/01/2025</t>
  </si>
  <si>
    <t>Rent</t>
  </si>
  <si>
    <t>354064977</t>
  </si>
  <si>
    <t>04/01/2025</t>
  </si>
  <si>
    <t>Charge Total:</t>
  </si>
  <si>
    <t>125-125-210</t>
  </si>
  <si>
    <t>2BR</t>
  </si>
  <si>
    <t>Occupied No Notice</t>
  </si>
  <si>
    <t>Rangaiahgari, Akhil Reddy</t>
  </si>
  <si>
    <t>Resident</t>
  </si>
  <si>
    <t>Amenity Rent</t>
  </si>
  <si>
    <t>354064973</t>
  </si>
  <si>
    <t>04/01/2025</t>
  </si>
  <si>
    <t>Rent</t>
  </si>
  <si>
    <t>354064866</t>
  </si>
  <si>
    <t>04/01/2025</t>
  </si>
  <si>
    <t>Charge Total:</t>
  </si>
  <si>
    <t>125-125-301</t>
  </si>
  <si>
    <t>2BR</t>
  </si>
  <si>
    <t>Occupied No Notice</t>
  </si>
  <si>
    <t>Danso, Henry</t>
  </si>
  <si>
    <t>Resident</t>
  </si>
  <si>
    <t>Amenity Rent</t>
  </si>
  <si>
    <t>354064916</t>
  </si>
  <si>
    <t>04/01/2025</t>
  </si>
  <si>
    <t>Rent</t>
  </si>
  <si>
    <t>354065115</t>
  </si>
  <si>
    <t>04/01/2025</t>
  </si>
  <si>
    <t>Charge Total:</t>
  </si>
  <si>
    <t>125-125-302</t>
  </si>
  <si>
    <t>2BR</t>
  </si>
  <si>
    <t>Occupied No Notice</t>
  </si>
  <si>
    <t>Fontaine, Daniel</t>
  </si>
  <si>
    <t>Resident</t>
  </si>
  <si>
    <t>Amenity Rent</t>
  </si>
  <si>
    <t>354064953</t>
  </si>
  <si>
    <t>04/01/2025</t>
  </si>
  <si>
    <t>Rent</t>
  </si>
  <si>
    <t>354065020</t>
  </si>
  <si>
    <t>04/01/2025</t>
  </si>
  <si>
    <t>Renters Insurance Fine</t>
  </si>
  <si>
    <t>354041681</t>
  </si>
  <si>
    <t>04/01/2025</t>
  </si>
  <si>
    <t>Charge Total:</t>
  </si>
  <si>
    <t>125-125-303</t>
  </si>
  <si>
    <t>2BE</t>
  </si>
  <si>
    <t>Occupied No Notice</t>
  </si>
  <si>
    <t>Troncoso Deroche, David</t>
  </si>
  <si>
    <t>Resident</t>
  </si>
  <si>
    <t>Amenity Rent</t>
  </si>
  <si>
    <t>354065060</t>
  </si>
  <si>
    <t>04/01/2025</t>
  </si>
  <si>
    <t>Rent</t>
  </si>
  <si>
    <t>354065006</t>
  </si>
  <si>
    <t>04/01/2025</t>
  </si>
  <si>
    <t>Charge Total:</t>
  </si>
  <si>
    <t>125-125-304</t>
  </si>
  <si>
    <t>2BE</t>
  </si>
  <si>
    <t>Occupied No Notice</t>
  </si>
  <si>
    <t>Dragomir, Marioara</t>
  </si>
  <si>
    <t>Resident</t>
  </si>
  <si>
    <t>Amenity Rent</t>
  </si>
  <si>
    <t>354064842</t>
  </si>
  <si>
    <t>04/01/2025</t>
  </si>
  <si>
    <t>Rent</t>
  </si>
  <si>
    <t>354065013</t>
  </si>
  <si>
    <t>04/01/2025</t>
  </si>
  <si>
    <t>Charge Total:</t>
  </si>
  <si>
    <t>125-125-305</t>
  </si>
  <si>
    <t>1BE</t>
  </si>
  <si>
    <t>Occupied No Notice</t>
  </si>
  <si>
    <t>Cristea, Alexandra</t>
  </si>
  <si>
    <t>Resident</t>
  </si>
  <si>
    <t>Rent</t>
  </si>
  <si>
    <t>354065093</t>
  </si>
  <si>
    <t>04/01/2025</t>
  </si>
  <si>
    <t>Charge Total:</t>
  </si>
  <si>
    <t>125-125-306</t>
  </si>
  <si>
    <t>1BR</t>
  </si>
  <si>
    <t>Occupied No Notice</t>
  </si>
  <si>
    <t>Meeks, Heather</t>
  </si>
  <si>
    <t>Resident</t>
  </si>
  <si>
    <t>Amenity Rent</t>
  </si>
  <si>
    <t>354065081</t>
  </si>
  <si>
    <t>04/01/2025</t>
  </si>
  <si>
    <t>Rent</t>
  </si>
  <si>
    <t>354065075</t>
  </si>
  <si>
    <t>04/01/2025</t>
  </si>
  <si>
    <t>Charge Total:</t>
  </si>
  <si>
    <t>125-125-307</t>
  </si>
  <si>
    <t>2BE</t>
  </si>
  <si>
    <t>Occupied No Notice</t>
  </si>
  <si>
    <t>Jopson, Amber</t>
  </si>
  <si>
    <t>Resident</t>
  </si>
  <si>
    <t>Amenity Rent</t>
  </si>
  <si>
    <t>354064993</t>
  </si>
  <si>
    <t>04/01/2025</t>
  </si>
  <si>
    <t>Rent</t>
  </si>
  <si>
    <t>354065078</t>
  </si>
  <si>
    <t>04/01/2025</t>
  </si>
  <si>
    <t>Charge Total:</t>
  </si>
  <si>
    <t>125-125-308</t>
  </si>
  <si>
    <t>2BE</t>
  </si>
  <si>
    <t>Occupied No Notice</t>
  </si>
  <si>
    <t>Stavrinos, Paraschos</t>
  </si>
  <si>
    <t>Resident</t>
  </si>
  <si>
    <t>Amenity Rent</t>
  </si>
  <si>
    <t>354064951</t>
  </si>
  <si>
    <t>04/01/2025</t>
  </si>
  <si>
    <t>Rent</t>
  </si>
  <si>
    <t>354064844</t>
  </si>
  <si>
    <t>04/01/2025</t>
  </si>
  <si>
    <t>Charge Total:</t>
  </si>
  <si>
    <t>125-125-309</t>
  </si>
  <si>
    <t>2BR</t>
  </si>
  <si>
    <t>Occupied No Notice</t>
  </si>
  <si>
    <t>Solines, Geapsy</t>
  </si>
  <si>
    <t>Resident</t>
  </si>
  <si>
    <t>Amenity Rent</t>
  </si>
  <si>
    <t>354064862</t>
  </si>
  <si>
    <t>04/01/2025</t>
  </si>
  <si>
    <t>Rent</t>
  </si>
  <si>
    <t>354064871</t>
  </si>
  <si>
    <t>04/01/2025</t>
  </si>
  <si>
    <t>Charge Total:</t>
  </si>
  <si>
    <t>125-125-310</t>
  </si>
  <si>
    <t>2BR</t>
  </si>
  <si>
    <t>Occupied No Notice</t>
  </si>
  <si>
    <t>Poulin, Nathalie</t>
  </si>
  <si>
    <t>Resident</t>
  </si>
  <si>
    <t>Amenity Rent</t>
  </si>
  <si>
    <t>354064985</t>
  </si>
  <si>
    <t>04/01/2025</t>
  </si>
  <si>
    <t>Rent</t>
  </si>
  <si>
    <t>354065076</t>
  </si>
  <si>
    <t>04/01/2025</t>
  </si>
  <si>
    <t>Charge Total:</t>
  </si>
  <si>
    <t>129-129-101</t>
  </si>
  <si>
    <t>2BR</t>
  </si>
  <si>
    <t>Occupied No Notice</t>
  </si>
  <si>
    <t>Ortiz Textidor, Francis</t>
  </si>
  <si>
    <t>Resident</t>
  </si>
  <si>
    <t>Month to Month Rent</t>
  </si>
  <si>
    <t>354304491</t>
  </si>
  <si>
    <t>04/01/2025</t>
  </si>
  <si>
    <t>Month to Month Rent</t>
  </si>
  <si>
    <t>354065035</t>
  </si>
  <si>
    <t>04/01/2025</t>
  </si>
  <si>
    <t>Rent</t>
  </si>
  <si>
    <t>354304492</t>
  </si>
  <si>
    <t>04/01/2025</t>
  </si>
  <si>
    <t>Month-to-Month Fee</t>
  </si>
  <si>
    <t>354065044</t>
  </si>
  <si>
    <t>04/01/2025</t>
  </si>
  <si>
    <t>Month-to-Month Fee</t>
  </si>
  <si>
    <t>354304490</t>
  </si>
  <si>
    <t>04/01/2025</t>
  </si>
  <si>
    <t>Charge Total:</t>
  </si>
  <si>
    <t>129-129-102</t>
  </si>
  <si>
    <t>2BR</t>
  </si>
  <si>
    <t>Occupied No Notice</t>
  </si>
  <si>
    <t>Berry, Brandon</t>
  </si>
  <si>
    <t>Resident</t>
  </si>
  <si>
    <t>Rent</t>
  </si>
  <si>
    <t>354065061</t>
  </si>
  <si>
    <t>04/01/2025</t>
  </si>
  <si>
    <t>Charge Total:</t>
  </si>
  <si>
    <t>129-129-103</t>
  </si>
  <si>
    <t>2BE</t>
  </si>
  <si>
    <t>Occupied No Notice</t>
  </si>
  <si>
    <t>Wilondja, Josephine</t>
  </si>
  <si>
    <t>Resident</t>
  </si>
  <si>
    <t>Rent</t>
  </si>
  <si>
    <t>354065126</t>
  </si>
  <si>
    <t>04/01/2025</t>
  </si>
  <si>
    <t>Charge Total:</t>
  </si>
  <si>
    <t>129-129-104</t>
  </si>
  <si>
    <t>2BE</t>
  </si>
  <si>
    <t>Occupied No Notice</t>
  </si>
  <si>
    <t>Greenhalgh, Brie</t>
  </si>
  <si>
    <t>Resident</t>
  </si>
  <si>
    <t>Rent</t>
  </si>
  <si>
    <t>354064974</t>
  </si>
  <si>
    <t>04/01/2025</t>
  </si>
  <si>
    <t>Charge Total:</t>
  </si>
  <si>
    <t>129-129-105</t>
  </si>
  <si>
    <t>STU</t>
  </si>
  <si>
    <t>Occupied No Notice</t>
  </si>
  <si>
    <t>Bickford, Thomas</t>
  </si>
  <si>
    <t>Resident</t>
  </si>
  <si>
    <t>Rent</t>
  </si>
  <si>
    <t>354065114</t>
  </si>
  <si>
    <t>04/01/2025</t>
  </si>
  <si>
    <t>Charge Total:</t>
  </si>
  <si>
    <t>129-129-106</t>
  </si>
  <si>
    <t>1BR</t>
  </si>
  <si>
    <t>Occupied No Notice</t>
  </si>
  <si>
    <t>Nepal, Samir</t>
  </si>
  <si>
    <t>Resident</t>
  </si>
  <si>
    <t>Rent</t>
  </si>
  <si>
    <t>354064949</t>
  </si>
  <si>
    <t>04/01/2025</t>
  </si>
  <si>
    <t>Charge Total:</t>
  </si>
  <si>
    <t>129-129-107</t>
  </si>
  <si>
    <t>2BE</t>
  </si>
  <si>
    <t>Occupied No Notice</t>
  </si>
  <si>
    <t>Goulet, Steven</t>
  </si>
  <si>
    <t>Resident</t>
  </si>
  <si>
    <t>Rent</t>
  </si>
  <si>
    <t>354064980</t>
  </si>
  <si>
    <t>04/01/2025</t>
  </si>
  <si>
    <t>Charge Total:</t>
  </si>
  <si>
    <t>129-129-108</t>
  </si>
  <si>
    <t>2BE</t>
  </si>
  <si>
    <t>Occupied No Notice</t>
  </si>
  <si>
    <t>Kanani, Majlinda</t>
  </si>
  <si>
    <t>Resident</t>
  </si>
  <si>
    <t>Rent</t>
  </si>
  <si>
    <t>354064983</t>
  </si>
  <si>
    <t>04/01/2025</t>
  </si>
  <si>
    <t>Charge Total:</t>
  </si>
  <si>
    <t>129-129-109</t>
  </si>
  <si>
    <t>2BR</t>
  </si>
  <si>
    <t>Occupied No Notice</t>
  </si>
  <si>
    <t>Vyas, Shubham</t>
  </si>
  <si>
    <t>Resident</t>
  </si>
  <si>
    <t>Rent</t>
  </si>
  <si>
    <t>354065122</t>
  </si>
  <si>
    <t>04/01/2025</t>
  </si>
  <si>
    <t>Charge Total:</t>
  </si>
  <si>
    <t>129-129-110</t>
  </si>
  <si>
    <t>2BR</t>
  </si>
  <si>
    <t>Occupied No Notice</t>
  </si>
  <si>
    <t>Schmidt, Lauren</t>
  </si>
  <si>
    <t>Resident</t>
  </si>
  <si>
    <t>Rent</t>
  </si>
  <si>
    <t>354064997</t>
  </si>
  <si>
    <t>04/01/2025</t>
  </si>
  <si>
    <t>Late Fee</t>
  </si>
  <si>
    <t>354448449</t>
  </si>
  <si>
    <t>04/06/2025</t>
  </si>
  <si>
    <t>Legal Fees</t>
  </si>
  <si>
    <t>354470025</t>
  </si>
  <si>
    <t>04/07/2025</t>
  </si>
  <si>
    <t>Charge Total:</t>
  </si>
  <si>
    <t>129-129-201</t>
  </si>
  <si>
    <t>2BR</t>
  </si>
  <si>
    <t>Occupied No Notice</t>
  </si>
  <si>
    <t>Santoro, Gabriella</t>
  </si>
  <si>
    <t>Resident</t>
  </si>
  <si>
    <t>Amenity Rent</t>
  </si>
  <si>
    <t>354064935</t>
  </si>
  <si>
    <t>04/01/2025</t>
  </si>
  <si>
    <t>Rent</t>
  </si>
  <si>
    <t>354064934</t>
  </si>
  <si>
    <t>04/01/2025</t>
  </si>
  <si>
    <t>Charge Total:</t>
  </si>
  <si>
    <t>129-129-202</t>
  </si>
  <si>
    <t>2BR</t>
  </si>
  <si>
    <t>Occupied No Notice</t>
  </si>
  <si>
    <t>Elameji, Grace</t>
  </si>
  <si>
    <t>Resident</t>
  </si>
  <si>
    <t>Amenity Rent</t>
  </si>
  <si>
    <t>354064982</t>
  </si>
  <si>
    <t>04/01/2025</t>
  </si>
  <si>
    <t>Rent</t>
  </si>
  <si>
    <t>354065000</t>
  </si>
  <si>
    <t>04/01/2025</t>
  </si>
  <si>
    <t>Charge Total:</t>
  </si>
  <si>
    <t>129-129-203</t>
  </si>
  <si>
    <t>2BE</t>
  </si>
  <si>
    <t>Occupied No Notice</t>
  </si>
  <si>
    <t>Glavey, Ryan</t>
  </si>
  <si>
    <t>Resident</t>
  </si>
  <si>
    <t>Amenity Rent</t>
  </si>
  <si>
    <t>354065046</t>
  </si>
  <si>
    <t>04/01/2025</t>
  </si>
  <si>
    <t>Rent</t>
  </si>
  <si>
    <t>354065003</t>
  </si>
  <si>
    <t>04/01/2025</t>
  </si>
  <si>
    <t>Charge Total:</t>
  </si>
  <si>
    <t>129-129-204</t>
  </si>
  <si>
    <t>2BE</t>
  </si>
  <si>
    <t>Occupied No Notice</t>
  </si>
  <si>
    <t>Torres, Eladio</t>
  </si>
  <si>
    <t>Resident</t>
  </si>
  <si>
    <t>Amenity Rent</t>
  </si>
  <si>
    <t>354065033</t>
  </si>
  <si>
    <t>04/01/2025</t>
  </si>
  <si>
    <t>Rent</t>
  </si>
  <si>
    <t>354064852</t>
  </si>
  <si>
    <t>04/01/2025</t>
  </si>
  <si>
    <t>Charge Total:</t>
  </si>
  <si>
    <t>129-129-205</t>
  </si>
  <si>
    <t>1BE</t>
  </si>
  <si>
    <t>Occupied No Notice</t>
  </si>
  <si>
    <t>O'Donnell, John</t>
  </si>
  <si>
    <t>Resident</t>
  </si>
  <si>
    <t>Rent</t>
  </si>
  <si>
    <t>354065042</t>
  </si>
  <si>
    <t>04/01/2025</t>
  </si>
  <si>
    <t>Charge Total:</t>
  </si>
  <si>
    <t>129-129-206</t>
  </si>
  <si>
    <t>1BR</t>
  </si>
  <si>
    <t>Occupied No Notice</t>
  </si>
  <si>
    <t>Andreycak, Caren</t>
  </si>
  <si>
    <t>Resident</t>
  </si>
  <si>
    <t>Amenity Rent</t>
  </si>
  <si>
    <t>354064848</t>
  </si>
  <si>
    <t>04/01/2025</t>
  </si>
  <si>
    <t>Rent</t>
  </si>
  <si>
    <t>354064897</t>
  </si>
  <si>
    <t>04/01/2025</t>
  </si>
  <si>
    <t>Charge Total:</t>
  </si>
  <si>
    <t>129-129-207</t>
  </si>
  <si>
    <t>2BE</t>
  </si>
  <si>
    <t>Occupied No Notice</t>
  </si>
  <si>
    <t>Burke, Martin</t>
  </si>
  <si>
    <t>Resident</t>
  </si>
  <si>
    <t>Amenity Rent</t>
  </si>
  <si>
    <t>354065017</t>
  </si>
  <si>
    <t>04/01/2025</t>
  </si>
  <si>
    <t>Rent</t>
  </si>
  <si>
    <t>354064858</t>
  </si>
  <si>
    <t>04/01/2025</t>
  </si>
  <si>
    <t>Charge Total:</t>
  </si>
  <si>
    <t>129-129-208</t>
  </si>
  <si>
    <t>2BE</t>
  </si>
  <si>
    <t>Occupied No Notice</t>
  </si>
  <si>
    <t>Kalantzis, Tim</t>
  </si>
  <si>
    <t>Resident</t>
  </si>
  <si>
    <t>Amenity Rent</t>
  </si>
  <si>
    <t>354065112</t>
  </si>
  <si>
    <t>04/01/2025</t>
  </si>
  <si>
    <t>Rent</t>
  </si>
  <si>
    <t>354065008</t>
  </si>
  <si>
    <t>04/01/2025</t>
  </si>
  <si>
    <t>Charge Total:</t>
  </si>
  <si>
    <t>129-129-209</t>
  </si>
  <si>
    <t>2BR</t>
  </si>
  <si>
    <t>Occupied No Notice</t>
  </si>
  <si>
    <t>hirri, hasna</t>
  </si>
  <si>
    <t>Resident</t>
  </si>
  <si>
    <t>Amenity Rent</t>
  </si>
  <si>
    <t>354065057</t>
  </si>
  <si>
    <t>04/01/2025</t>
  </si>
  <si>
    <t>Rent</t>
  </si>
  <si>
    <t>354065062</t>
  </si>
  <si>
    <t>04/01/2025</t>
  </si>
  <si>
    <t>Charge Total:</t>
  </si>
  <si>
    <t>129-129-210</t>
  </si>
  <si>
    <t>2BR</t>
  </si>
  <si>
    <t>Occupied No Notice</t>
  </si>
  <si>
    <t>Orunsolu, Teslim</t>
  </si>
  <si>
    <t>Resident</t>
  </si>
  <si>
    <t>Amenity Rent</t>
  </si>
  <si>
    <t>354064988</t>
  </si>
  <si>
    <t>04/01/2025</t>
  </si>
  <si>
    <t>Rent</t>
  </si>
  <si>
    <t>354064881</t>
  </si>
  <si>
    <t>04/01/2025</t>
  </si>
  <si>
    <t>Charge Total:</t>
  </si>
  <si>
    <t>129-129-301</t>
  </si>
  <si>
    <t>2BR</t>
  </si>
  <si>
    <t>Occupied No Notice</t>
  </si>
  <si>
    <t>Stone, Jennifer (Jen)</t>
  </si>
  <si>
    <t>Resident</t>
  </si>
  <si>
    <t>Amenity Rent</t>
  </si>
  <si>
    <t>354065021</t>
  </si>
  <si>
    <t>04/01/2025</t>
  </si>
  <si>
    <t>Rent</t>
  </si>
  <si>
    <t>354065065</t>
  </si>
  <si>
    <t>04/01/2025</t>
  </si>
  <si>
    <t>Charge Total:</t>
  </si>
  <si>
    <t>129-129-302</t>
  </si>
  <si>
    <t>2BR</t>
  </si>
  <si>
    <t>Occupied No Notice</t>
  </si>
  <si>
    <t>Sullivan, Brian</t>
  </si>
  <si>
    <t>Resident</t>
  </si>
  <si>
    <t>Amenity Rent</t>
  </si>
  <si>
    <t>354065123</t>
  </si>
  <si>
    <t>04/01/2025</t>
  </si>
  <si>
    <t>Rent</t>
  </si>
  <si>
    <t>354065059</t>
  </si>
  <si>
    <t>04/01/2025</t>
  </si>
  <si>
    <t>Charge Total:</t>
  </si>
  <si>
    <t>129-129-303</t>
  </si>
  <si>
    <t>2BE</t>
  </si>
  <si>
    <t>Occupied No Notice</t>
  </si>
  <si>
    <t>Vazquez, Jonathan</t>
  </si>
  <si>
    <t>Resident</t>
  </si>
  <si>
    <t>Amenity Rent</t>
  </si>
  <si>
    <t>354065069</t>
  </si>
  <si>
    <t>04/01/2025</t>
  </si>
  <si>
    <t>Rent</t>
  </si>
  <si>
    <t>354064859</t>
  </si>
  <si>
    <t>04/01/2025</t>
  </si>
  <si>
    <t>Charge Total:</t>
  </si>
  <si>
    <t>129-129-304</t>
  </si>
  <si>
    <t>2BE</t>
  </si>
  <si>
    <t>Occupied No Notice</t>
  </si>
  <si>
    <t>Elsayed, Dawn</t>
  </si>
  <si>
    <t>Resident</t>
  </si>
  <si>
    <t>Amenity Rent</t>
  </si>
  <si>
    <t>354064991</t>
  </si>
  <si>
    <t>04/01/2025</t>
  </si>
  <si>
    <t>Rent</t>
  </si>
  <si>
    <t>354064961</t>
  </si>
  <si>
    <t>04/01/2025</t>
  </si>
  <si>
    <t>Charge Total:</t>
  </si>
  <si>
    <t>129-129-305</t>
  </si>
  <si>
    <t>1BE</t>
  </si>
  <si>
    <t>Occupied No Notice</t>
  </si>
  <si>
    <t>Faria, Elvis</t>
  </si>
  <si>
    <t>Resident</t>
  </si>
  <si>
    <t>Rent</t>
  </si>
  <si>
    <t>354065119</t>
  </si>
  <si>
    <t>04/01/2025</t>
  </si>
  <si>
    <t>Charge Total:</t>
  </si>
  <si>
    <t>129-129-306</t>
  </si>
  <si>
    <t>1BR</t>
  </si>
  <si>
    <t>Occupied No Notice</t>
  </si>
  <si>
    <t>MacEacheron, Darin</t>
  </si>
  <si>
    <t>Resident</t>
  </si>
  <si>
    <t>Amenity Rent</t>
  </si>
  <si>
    <t>354064947</t>
  </si>
  <si>
    <t>04/01/2025</t>
  </si>
  <si>
    <t>Rent</t>
  </si>
  <si>
    <t>354065048</t>
  </si>
  <si>
    <t>04/01/2025</t>
  </si>
  <si>
    <t>Charge Total:</t>
  </si>
  <si>
    <t>129-129-307</t>
  </si>
  <si>
    <t>2BE</t>
  </si>
  <si>
    <t>Occupied No Notice</t>
  </si>
  <si>
    <t>Gouriboena, Srinivas</t>
  </si>
  <si>
    <t>Resident</t>
  </si>
  <si>
    <t>Amenity Rent</t>
  </si>
  <si>
    <t>354064952</t>
  </si>
  <si>
    <t>04/01/2025</t>
  </si>
  <si>
    <t>Rent</t>
  </si>
  <si>
    <t>354064915</t>
  </si>
  <si>
    <t>04/01/2025</t>
  </si>
  <si>
    <t>Late Fee</t>
  </si>
  <si>
    <t>354448446</t>
  </si>
  <si>
    <t>04/06/2025</t>
  </si>
  <si>
    <t>Legal Fees</t>
  </si>
  <si>
    <t>354470131</t>
  </si>
  <si>
    <t>04/07/2025</t>
  </si>
  <si>
    <t>Charge Total:</t>
  </si>
  <si>
    <t>129-129-308</t>
  </si>
  <si>
    <t>2BE</t>
  </si>
  <si>
    <t>Occupied No Notice</t>
  </si>
  <si>
    <t>Rosario, Ana</t>
  </si>
  <si>
    <t>Resident</t>
  </si>
  <si>
    <t>Amenity Rent</t>
  </si>
  <si>
    <t>354064948</t>
  </si>
  <si>
    <t>04/01/2025</t>
  </si>
  <si>
    <t>Rent</t>
  </si>
  <si>
    <t>354064843</t>
  </si>
  <si>
    <t>04/01/2025</t>
  </si>
  <si>
    <t>Charge Total:</t>
  </si>
  <si>
    <t>129-129-309</t>
  </si>
  <si>
    <t>2BR</t>
  </si>
  <si>
    <t>Occupied No Notice</t>
  </si>
  <si>
    <t>Imamovic, Samir</t>
  </si>
  <si>
    <t>Resident</t>
  </si>
  <si>
    <t>Amenity Rent</t>
  </si>
  <si>
    <t>354065029</t>
  </si>
  <si>
    <t>04/01/2025</t>
  </si>
  <si>
    <t>Rent</t>
  </si>
  <si>
    <t>354065091</t>
  </si>
  <si>
    <t>04/01/2025</t>
  </si>
  <si>
    <t>Charge Total:</t>
  </si>
  <si>
    <t>129-129-310</t>
  </si>
  <si>
    <t>2BR</t>
  </si>
  <si>
    <t>Occupied No Notice</t>
  </si>
  <si>
    <t>Bartimus, Justin</t>
  </si>
  <si>
    <t>Resident</t>
  </si>
  <si>
    <t>Amenity Rent</t>
  </si>
  <si>
    <t>354065082</t>
  </si>
  <si>
    <t>04/01/2025</t>
  </si>
  <si>
    <t>Rent</t>
  </si>
  <si>
    <t>354064877</t>
  </si>
  <si>
    <t>04/01/2025</t>
  </si>
  <si>
    <t>Charge Total:</t>
  </si>
  <si>
    <t>Devonshire Village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</si>
  <si>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</si>
  <si>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</si>
  <si>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</si>
  <si>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</si>
  <si>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</si>
  <si>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</si>
  <si>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</si>
  <si>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</si>
  <si>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</si>
  <si>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</si>
  <si>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</si>
  <si>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</si>
  <si>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</si>
  <si>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</si>
  <si>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</si>
  <si>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</si>
  <si>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Devonshire Village</t>
  </si>
  <si>
    <t>Total Occupied Units</t>
  </si>
  <si>
    <t>Vacant Rented Not Ready</t>
  </si>
  <si>
    <t>Devonshire Village</t>
  </si>
  <si>
    <t>Total Vacant Units</t>
  </si>
  <si>
    <t>Total Rentable Units</t>
  </si>
  <si>
    <t>Excluded - Down Unit</t>
  </si>
  <si>
    <t>Devonshire Village</t>
  </si>
  <si>
    <t>Excluded - Admin Unit</t>
  </si>
  <si>
    <t>Devonshire Village</t>
  </si>
  <si>
    <t xml:space="preserve"> Total Excluded Units</t>
  </si>
  <si>
    <t xml:space="preserve"> Total Units</t>
  </si>
  <si>
    <t>Charge Code Summary</t>
  </si>
  <si>
    <t>Charge Code</t>
  </si>
  <si>
    <t>Scheduled</t>
  </si>
  <si>
    <t>Ledger: Resident</t>
  </si>
  <si>
    <t>Amenity Rent</t>
  </si>
  <si>
    <t>Concession-Partial Employee</t>
  </si>
  <si>
    <t>Concession-Resident</t>
  </si>
  <si>
    <t>Late Fee</t>
  </si>
  <si>
    <t>Legal Fees</t>
  </si>
  <si>
    <t>Month-to-Month Fee</t>
  </si>
  <si>
    <t>Month to Month Rent</t>
  </si>
  <si>
    <t>Reimburse Insurance 1259</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</si>
  <si>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</si>
  <si>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</si>
  <si>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</si>
  <si>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</si>
  <si>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</si>
  <si>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</si>
  <si>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</si>
  <si>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</si>
  <si>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</si>
  <si>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</si>
  <si>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</si>
  <si>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</si>
  <si>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</si>
  <si>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</si>
  <si>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</si>
  <si>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</si>
  <si>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</si>
  <si>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</si>
  <si>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</si>
  <si>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</si>
  <si>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</si>
  <si>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</si>
  <si>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Selected report filters returned no data</t>
  </si>
  <si>
    <t>Rent Roll Valencedocs</t>
  </si>
  <si>
    <t>Eastview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</si>
  <si>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</si>
  <si>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</si>
  <si>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</si>
  <si>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</si>
  <si>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</si>
  <si>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</si>
  <si>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</si>
  <si>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</si>
  <si>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</si>
  <si>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</si>
  <si>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</si>
  <si>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</si>
  <si>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</si>
  <si>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</si>
  <si>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</si>
  <si>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</si>
  <si>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</si>
  <si>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</si>
  <si>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</si>
  <si>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</si>
  <si>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61-001</t>
  </si>
  <si>
    <t>2BR</t>
  </si>
  <si>
    <t>Occupied No Notice</t>
  </si>
  <si>
    <t>Njenga, Margaret</t>
  </si>
  <si>
    <t>Resident</t>
  </si>
  <si>
    <t>Rent</t>
  </si>
  <si>
    <t>354078186</t>
  </si>
  <si>
    <t>04/01/2025</t>
  </si>
  <si>
    <t>Charge Total:</t>
  </si>
  <si>
    <t>61-002</t>
  </si>
  <si>
    <t>2BR</t>
  </si>
  <si>
    <t>Occupied No Notice</t>
  </si>
  <si>
    <t>Gomes, Gleiber</t>
  </si>
  <si>
    <t>Resident</t>
  </si>
  <si>
    <t>Rent</t>
  </si>
  <si>
    <t>354078036</t>
  </si>
  <si>
    <t>04/01/2025</t>
  </si>
  <si>
    <t>Charge Total:</t>
  </si>
  <si>
    <t>61-003</t>
  </si>
  <si>
    <t>1BR</t>
  </si>
  <si>
    <t>Occupied No Notice</t>
  </si>
  <si>
    <t>Pritula, Angela</t>
  </si>
  <si>
    <t>Resident</t>
  </si>
  <si>
    <t>Rent</t>
  </si>
  <si>
    <t>354078131</t>
  </si>
  <si>
    <t>04/01/2025</t>
  </si>
  <si>
    <t>Charge Total:</t>
  </si>
  <si>
    <t>61-004</t>
  </si>
  <si>
    <t>1BR</t>
  </si>
  <si>
    <t>Occupied No Notice</t>
  </si>
  <si>
    <t>Ofori, Rose</t>
  </si>
  <si>
    <t>Resident</t>
  </si>
  <si>
    <t>Rent</t>
  </si>
  <si>
    <t>354078095</t>
  </si>
  <si>
    <t>04/01/2025</t>
  </si>
  <si>
    <t>Charge Total:</t>
  </si>
  <si>
    <t>61-005</t>
  </si>
  <si>
    <t>2BR</t>
  </si>
  <si>
    <t xml:space="preserve"> Excluded -Admin Unit</t>
  </si>
  <si>
    <t>-- Vacant --</t>
  </si>
  <si>
    <t>-</t>
  </si>
  <si>
    <t>Charge Total:</t>
  </si>
  <si>
    <t>61-006</t>
  </si>
  <si>
    <t>2BR</t>
  </si>
  <si>
    <t>Occupied No Notice</t>
  </si>
  <si>
    <t>Gongar, Teneze</t>
  </si>
  <si>
    <t>Resident</t>
  </si>
  <si>
    <t>Rent</t>
  </si>
  <si>
    <t>354078123</t>
  </si>
  <si>
    <t>04/01/2025</t>
  </si>
  <si>
    <t>Charge Total:</t>
  </si>
  <si>
    <t>61-007</t>
  </si>
  <si>
    <t>1BR</t>
  </si>
  <si>
    <t>Occupied No Notice</t>
  </si>
  <si>
    <t>Dias Dos Santos, Waldir</t>
  </si>
  <si>
    <t>Resident</t>
  </si>
  <si>
    <t>Rent</t>
  </si>
  <si>
    <t>354078070</t>
  </si>
  <si>
    <t>04/01/2025</t>
  </si>
  <si>
    <t>Charge Total:</t>
  </si>
  <si>
    <t>61-008</t>
  </si>
  <si>
    <t>1BR</t>
  </si>
  <si>
    <t>Occupied No Notice</t>
  </si>
  <si>
    <t>Benz, Natalia</t>
  </si>
  <si>
    <t>Resident</t>
  </si>
  <si>
    <t>Rent</t>
  </si>
  <si>
    <t>354078000</t>
  </si>
  <si>
    <t>04/01/2025</t>
  </si>
  <si>
    <t>Charge Total:</t>
  </si>
  <si>
    <t>61-009</t>
  </si>
  <si>
    <t>1BR</t>
  </si>
  <si>
    <t>Occupied No Notice</t>
  </si>
  <si>
    <t>Sam Fitz Odoi, Bernice</t>
  </si>
  <si>
    <t>Resident</t>
  </si>
  <si>
    <t>Rent</t>
  </si>
  <si>
    <t>354078007</t>
  </si>
  <si>
    <t>04/01/2025</t>
  </si>
  <si>
    <t>Charge Total:</t>
  </si>
  <si>
    <t>61-010</t>
  </si>
  <si>
    <t>2BR</t>
  </si>
  <si>
    <t>Occupied No Notice</t>
  </si>
  <si>
    <t>Fugueteiro, Nelia</t>
  </si>
  <si>
    <t>Resident</t>
  </si>
  <si>
    <t>Rent</t>
  </si>
  <si>
    <t>354078026</t>
  </si>
  <si>
    <t>04/01/2025</t>
  </si>
  <si>
    <t>Charge Total:</t>
  </si>
  <si>
    <t>61-011</t>
  </si>
  <si>
    <t>2BR</t>
  </si>
  <si>
    <t>Occupied No Notice</t>
  </si>
  <si>
    <t>Caetano de Souza, Willian</t>
  </si>
  <si>
    <t>Resident</t>
  </si>
  <si>
    <t>Rent</t>
  </si>
  <si>
    <t>354078137</t>
  </si>
  <si>
    <t>04/01/2025</t>
  </si>
  <si>
    <t>Charge Total:</t>
  </si>
  <si>
    <t>61-012</t>
  </si>
  <si>
    <t>2BR</t>
  </si>
  <si>
    <t>Occupied No Notice</t>
  </si>
  <si>
    <t>Perez, Rafael</t>
  </si>
  <si>
    <t>Resident</t>
  </si>
  <si>
    <t>Rent</t>
  </si>
  <si>
    <t>354078146</t>
  </si>
  <si>
    <t>04/01/2025</t>
  </si>
  <si>
    <t>Charge Total:</t>
  </si>
  <si>
    <t>61-013</t>
  </si>
  <si>
    <t>2BR</t>
  </si>
  <si>
    <t>Occupied No Notice</t>
  </si>
  <si>
    <t>Owusu, Anthony</t>
  </si>
  <si>
    <t>Resident</t>
  </si>
  <si>
    <t>Rent</t>
  </si>
  <si>
    <t>354078006</t>
  </si>
  <si>
    <t>04/01/2025</t>
  </si>
  <si>
    <t>Charge Total:</t>
  </si>
  <si>
    <t>61-014</t>
  </si>
  <si>
    <t>1BR</t>
  </si>
  <si>
    <t>Occupied No Notice</t>
  </si>
  <si>
    <t>Nascimento, Eberth</t>
  </si>
  <si>
    <t>Resident</t>
  </si>
  <si>
    <t>Rent</t>
  </si>
  <si>
    <t>354078008</t>
  </si>
  <si>
    <t>04/01/2025</t>
  </si>
  <si>
    <t>Charge Total:</t>
  </si>
  <si>
    <t>61-015</t>
  </si>
  <si>
    <t>1BR</t>
  </si>
  <si>
    <t>Occupied No Notice</t>
  </si>
  <si>
    <t>Asiedu Twumasi, Michael</t>
  </si>
  <si>
    <t>Resident</t>
  </si>
  <si>
    <t>Rent</t>
  </si>
  <si>
    <t>354078167</t>
  </si>
  <si>
    <t>04/01/2025</t>
  </si>
  <si>
    <t>Charge Total:</t>
  </si>
  <si>
    <t>61-016</t>
  </si>
  <si>
    <t>2BR</t>
  </si>
  <si>
    <t>Occupied No Notice</t>
  </si>
  <si>
    <t>Njoroge, Lwanga</t>
  </si>
  <si>
    <t>Resident</t>
  </si>
  <si>
    <t>Rent</t>
  </si>
  <si>
    <t>354078164</t>
  </si>
  <si>
    <t>04/01/2025</t>
  </si>
  <si>
    <t>Charge Total:</t>
  </si>
  <si>
    <t>61-017</t>
  </si>
  <si>
    <t>2BR</t>
  </si>
  <si>
    <t>Occupied No Notice</t>
  </si>
  <si>
    <t>Esson Baidoo, Priscilla</t>
  </si>
  <si>
    <t>Resident</t>
  </si>
  <si>
    <t>Rent</t>
  </si>
  <si>
    <t>354078081</t>
  </si>
  <si>
    <t>04/01/2025</t>
  </si>
  <si>
    <t>Renters Insurance Fine</t>
  </si>
  <si>
    <t>354041884</t>
  </si>
  <si>
    <t>04/01/2025</t>
  </si>
  <si>
    <t>Charge Total:</t>
  </si>
  <si>
    <t>61-018</t>
  </si>
  <si>
    <t>2BR</t>
  </si>
  <si>
    <t>Occupied No Notice</t>
  </si>
  <si>
    <t>Peprah, Michael</t>
  </si>
  <si>
    <t>Resident</t>
  </si>
  <si>
    <t>Rent</t>
  </si>
  <si>
    <t>354078119</t>
  </si>
  <si>
    <t>04/01/2025</t>
  </si>
  <si>
    <t>Charge Total:</t>
  </si>
  <si>
    <t>61-019</t>
  </si>
  <si>
    <t>1BRJ</t>
  </si>
  <si>
    <t>Occupied No Notice</t>
  </si>
  <si>
    <t>Kumar, Pharvendra</t>
  </si>
  <si>
    <t>Resident</t>
  </si>
  <si>
    <t>Rent</t>
  </si>
  <si>
    <t>354078046</t>
  </si>
  <si>
    <t>04/01/2025</t>
  </si>
  <si>
    <t>Charge Total:</t>
  </si>
  <si>
    <t>61-020</t>
  </si>
  <si>
    <t>1BR</t>
  </si>
  <si>
    <t>Occupied No Notice</t>
  </si>
  <si>
    <t>Masterson, Lee</t>
  </si>
  <si>
    <t>Resident</t>
  </si>
  <si>
    <t>Rent</t>
  </si>
  <si>
    <t>354078172</t>
  </si>
  <si>
    <t>04/01/2025</t>
  </si>
  <si>
    <t>Charge Total:</t>
  </si>
  <si>
    <t>61-021</t>
  </si>
  <si>
    <t>STU</t>
  </si>
  <si>
    <t>Occupied No Notice</t>
  </si>
  <si>
    <t>Barati, Anis</t>
  </si>
  <si>
    <t>Resident</t>
  </si>
  <si>
    <t>Rent</t>
  </si>
  <si>
    <t>354078088</t>
  </si>
  <si>
    <t>04/01/2025</t>
  </si>
  <si>
    <t>Charge Total:</t>
  </si>
  <si>
    <t>61-022</t>
  </si>
  <si>
    <t>2BR</t>
  </si>
  <si>
    <t>Occupied No Notice</t>
  </si>
  <si>
    <t>Sobrinho, Jose</t>
  </si>
  <si>
    <t>Resident</t>
  </si>
  <si>
    <t>Rent</t>
  </si>
  <si>
    <t>354078151</t>
  </si>
  <si>
    <t>04/01/2025</t>
  </si>
  <si>
    <t>Charge Total:</t>
  </si>
  <si>
    <t>61-023</t>
  </si>
  <si>
    <t>1BR</t>
  </si>
  <si>
    <t>Occupied No Notice</t>
  </si>
  <si>
    <t>Dhespollari, Arjan</t>
  </si>
  <si>
    <t>Resident</t>
  </si>
  <si>
    <t>Rent</t>
  </si>
  <si>
    <t>354078184</t>
  </si>
  <si>
    <t>04/01/2025</t>
  </si>
  <si>
    <t>Charge Total:</t>
  </si>
  <si>
    <t>61-024</t>
  </si>
  <si>
    <t>2BR</t>
  </si>
  <si>
    <t>Occupied No Notice</t>
  </si>
  <si>
    <t>Amoakohene, Kwaku</t>
  </si>
  <si>
    <t>Resident</t>
  </si>
  <si>
    <t>Rent</t>
  </si>
  <si>
    <t>354078190</t>
  </si>
  <si>
    <t>04/01/2025</t>
  </si>
  <si>
    <t>Charge Total:</t>
  </si>
  <si>
    <t>61-025</t>
  </si>
  <si>
    <t>2BR</t>
  </si>
  <si>
    <t>Occupied No Notice</t>
  </si>
  <si>
    <t>Boateng, Yaw</t>
  </si>
  <si>
    <t>Resident</t>
  </si>
  <si>
    <t>Rent</t>
  </si>
  <si>
    <t>354078009</t>
  </si>
  <si>
    <t>04/01/2025</t>
  </si>
  <si>
    <t>Charge Total:</t>
  </si>
  <si>
    <t>61-026</t>
  </si>
  <si>
    <t>2BR</t>
  </si>
  <si>
    <t>Occupied No Notice</t>
  </si>
  <si>
    <t>Manu-Tawiah, Kofi</t>
  </si>
  <si>
    <t>Resident</t>
  </si>
  <si>
    <t>Rent</t>
  </si>
  <si>
    <t>354078067</t>
  </si>
  <si>
    <t>04/01/2025</t>
  </si>
  <si>
    <t>Charge Total:</t>
  </si>
  <si>
    <t>61-027</t>
  </si>
  <si>
    <t>1BR</t>
  </si>
  <si>
    <t>Occupied No Notice</t>
  </si>
  <si>
    <t>Hong, Seonghyeon</t>
  </si>
  <si>
    <t>Resident</t>
  </si>
  <si>
    <t>Rent</t>
  </si>
  <si>
    <t>354078176</t>
  </si>
  <si>
    <t>04/01/2025</t>
  </si>
  <si>
    <t>Charge Total:</t>
  </si>
  <si>
    <t>61-028</t>
  </si>
  <si>
    <t>1BR</t>
  </si>
  <si>
    <t>Occupied No Notice</t>
  </si>
  <si>
    <t>Weiss Rohde, Simone</t>
  </si>
  <si>
    <t>Resident</t>
  </si>
  <si>
    <t>Rent</t>
  </si>
  <si>
    <t>354078004</t>
  </si>
  <si>
    <t>04/01/2025</t>
  </si>
  <si>
    <t>Charge Total:</t>
  </si>
  <si>
    <t>61-029</t>
  </si>
  <si>
    <t>2BR</t>
  </si>
  <si>
    <t>Occupied No Notice</t>
  </si>
  <si>
    <t>Thai, Loi</t>
  </si>
  <si>
    <t>Resident</t>
  </si>
  <si>
    <t>Rent</t>
  </si>
  <si>
    <t>354078021</t>
  </si>
  <si>
    <t>04/01/2025</t>
  </si>
  <si>
    <t>Charge Total:</t>
  </si>
  <si>
    <t>61-030</t>
  </si>
  <si>
    <t>2BR</t>
  </si>
  <si>
    <t>Occupied No Notice</t>
  </si>
  <si>
    <t>Parrilla, Diamond</t>
  </si>
  <si>
    <t>Resident</t>
  </si>
  <si>
    <t>Rent</t>
  </si>
  <si>
    <t>354078165</t>
  </si>
  <si>
    <t>04/01/2025</t>
  </si>
  <si>
    <t>Charge Total:</t>
  </si>
  <si>
    <t>61-031</t>
  </si>
  <si>
    <t>2BR</t>
  </si>
  <si>
    <t>Occupied No Notice</t>
  </si>
  <si>
    <t>Khan, Asifa</t>
  </si>
  <si>
    <t>Resident</t>
  </si>
  <si>
    <t>Rent</t>
  </si>
  <si>
    <t>354078022</t>
  </si>
  <si>
    <t>04/01/2025</t>
  </si>
  <si>
    <t>Charge Total:</t>
  </si>
  <si>
    <t>61-032</t>
  </si>
  <si>
    <t>1BRJ</t>
  </si>
  <si>
    <t>Occupied No Notice</t>
  </si>
  <si>
    <t>Lee, Taehee</t>
  </si>
  <si>
    <t>Resident</t>
  </si>
  <si>
    <t>Rent</t>
  </si>
  <si>
    <t>354078005</t>
  </si>
  <si>
    <t>04/01/2025</t>
  </si>
  <si>
    <t>Charge Total:</t>
  </si>
  <si>
    <t>61-033</t>
  </si>
  <si>
    <t>1BR</t>
  </si>
  <si>
    <t>Occupied No Notice</t>
  </si>
  <si>
    <t>Eshikumo, Elphas</t>
  </si>
  <si>
    <t>Resident</t>
  </si>
  <si>
    <t>Rent</t>
  </si>
  <si>
    <t>354078125</t>
  </si>
  <si>
    <t>04/01/2025</t>
  </si>
  <si>
    <t>Charge Total:</t>
  </si>
  <si>
    <t>61-034</t>
  </si>
  <si>
    <t>STU</t>
  </si>
  <si>
    <t>Occupied No Notice</t>
  </si>
  <si>
    <t>Baxter, Elizabeth</t>
  </si>
  <si>
    <t>Resident</t>
  </si>
  <si>
    <t>Rent</t>
  </si>
  <si>
    <t>354077996</t>
  </si>
  <si>
    <t>04/01/2025</t>
  </si>
  <si>
    <t>Charge Total:</t>
  </si>
  <si>
    <t>61-035</t>
  </si>
  <si>
    <t>2BR</t>
  </si>
  <si>
    <t>Occupied No Notice</t>
  </si>
  <si>
    <t>Ofori, Marian</t>
  </si>
  <si>
    <t>Resident</t>
  </si>
  <si>
    <t>Rent</t>
  </si>
  <si>
    <t>354078073</t>
  </si>
  <si>
    <t>04/01/2025</t>
  </si>
  <si>
    <t>Charge Total:</t>
  </si>
  <si>
    <t>61-036</t>
  </si>
  <si>
    <t>1BR</t>
  </si>
  <si>
    <t>Occupied No Notice</t>
  </si>
  <si>
    <t>Sigalov, Alexander</t>
  </si>
  <si>
    <t>Resident</t>
  </si>
  <si>
    <t>Rent</t>
  </si>
  <si>
    <t>354078090</t>
  </si>
  <si>
    <t>04/01/2025</t>
  </si>
  <si>
    <t>Charge Total:</t>
  </si>
  <si>
    <t>61-037</t>
  </si>
  <si>
    <t>2BR</t>
  </si>
  <si>
    <t>Occupied No Notice</t>
  </si>
  <si>
    <t>Barros, Maria</t>
  </si>
  <si>
    <t>Resident</t>
  </si>
  <si>
    <t>Rent</t>
  </si>
  <si>
    <t>354078168</t>
  </si>
  <si>
    <t>04/01/2025</t>
  </si>
  <si>
    <t>Charge Total:</t>
  </si>
  <si>
    <t>61-038</t>
  </si>
  <si>
    <t>2BR</t>
  </si>
  <si>
    <t>Occupied No Notice</t>
  </si>
  <si>
    <t>Gambrah, Dorothy</t>
  </si>
  <si>
    <t>Resident</t>
  </si>
  <si>
    <t>Rent</t>
  </si>
  <si>
    <t>354078103</t>
  </si>
  <si>
    <t>04/01/2025</t>
  </si>
  <si>
    <t>Charge Total:</t>
  </si>
  <si>
    <t>61-039</t>
  </si>
  <si>
    <t>2BR</t>
  </si>
  <si>
    <t>Occupied No Notice</t>
  </si>
  <si>
    <t>De Oliveira, Lusiene</t>
  </si>
  <si>
    <t>Resident</t>
  </si>
  <si>
    <t>Rent</t>
  </si>
  <si>
    <t>354078014</t>
  </si>
  <si>
    <t>04/01/2025</t>
  </si>
  <si>
    <t>Renters Insurance Fine</t>
  </si>
  <si>
    <t>354041567</t>
  </si>
  <si>
    <t>04/01/2025</t>
  </si>
  <si>
    <t>Charge Total:</t>
  </si>
  <si>
    <t>61-040</t>
  </si>
  <si>
    <t>1BR</t>
  </si>
  <si>
    <t>Occupied No Notice</t>
  </si>
  <si>
    <t>Osei-Wusu, Louis</t>
  </si>
  <si>
    <t>Resident</t>
  </si>
  <si>
    <t>Rent</t>
  </si>
  <si>
    <t>354078162</t>
  </si>
  <si>
    <t>04/01/2025</t>
  </si>
  <si>
    <t>Charge Total:</t>
  </si>
  <si>
    <t>61-041</t>
  </si>
  <si>
    <t>1BR</t>
  </si>
  <si>
    <t>Occupied No Notice</t>
  </si>
  <si>
    <t>Vera, Marilyn</t>
  </si>
  <si>
    <t>Resident</t>
  </si>
  <si>
    <t>Rent</t>
  </si>
  <si>
    <t>354078135</t>
  </si>
  <si>
    <t>04/01/2025</t>
  </si>
  <si>
    <t>Charge Total:</t>
  </si>
  <si>
    <t>61-042</t>
  </si>
  <si>
    <t>2BR</t>
  </si>
  <si>
    <t>Occupied No Notice</t>
  </si>
  <si>
    <t>Malonia, Sunil</t>
  </si>
  <si>
    <t>Resident</t>
  </si>
  <si>
    <t>Rent</t>
  </si>
  <si>
    <t>354078056</t>
  </si>
  <si>
    <t>04/01/2025</t>
  </si>
  <si>
    <t>Charge Total:</t>
  </si>
  <si>
    <t>61-043</t>
  </si>
  <si>
    <t>2BR</t>
  </si>
  <si>
    <t>Occupied No Notice</t>
  </si>
  <si>
    <t>Ofori Mensah, Cassandra</t>
  </si>
  <si>
    <t>Resident</t>
  </si>
  <si>
    <t>Rent</t>
  </si>
  <si>
    <t>354078124</t>
  </si>
  <si>
    <t>04/01/2025</t>
  </si>
  <si>
    <t>Charge Total:</t>
  </si>
  <si>
    <t>61-044</t>
  </si>
  <si>
    <t>2BR</t>
  </si>
  <si>
    <t>Occupied No Notice</t>
  </si>
  <si>
    <t>Appiah, Simon</t>
  </si>
  <si>
    <t>Resident</t>
  </si>
  <si>
    <t>Rent</t>
  </si>
  <si>
    <t>354078094</t>
  </si>
  <si>
    <t>04/01/2025</t>
  </si>
  <si>
    <t>Charge Total:</t>
  </si>
  <si>
    <t>61-045</t>
  </si>
  <si>
    <t>1BRJ</t>
  </si>
  <si>
    <t>Occupied No Notice</t>
  </si>
  <si>
    <t>Johannessen, Nicholas</t>
  </si>
  <si>
    <t>Resident</t>
  </si>
  <si>
    <t>Rent</t>
  </si>
  <si>
    <t>354078030</t>
  </si>
  <si>
    <t>04/01/2025</t>
  </si>
  <si>
    <t>Charge Total:</t>
  </si>
  <si>
    <t>61-046</t>
  </si>
  <si>
    <t>1BR</t>
  </si>
  <si>
    <t>Occupied No Notice</t>
  </si>
  <si>
    <t>Anderson, Kojo</t>
  </si>
  <si>
    <t>Resident</t>
  </si>
  <si>
    <t>Rent</t>
  </si>
  <si>
    <t>354078051</t>
  </si>
  <si>
    <t>04/01/2025</t>
  </si>
  <si>
    <t>Charge Total:</t>
  </si>
  <si>
    <t>61-047</t>
  </si>
  <si>
    <t>STU</t>
  </si>
  <si>
    <t>Occupied No Notice</t>
  </si>
  <si>
    <t>Arias, Camilo</t>
  </si>
  <si>
    <t>Resident</t>
  </si>
  <si>
    <t>Rent</t>
  </si>
  <si>
    <t>354078175</t>
  </si>
  <si>
    <t>04/01/2025</t>
  </si>
  <si>
    <t>Charge Total:</t>
  </si>
  <si>
    <t>61-048</t>
  </si>
  <si>
    <t>2BR</t>
  </si>
  <si>
    <t>Occupied No Notice</t>
  </si>
  <si>
    <t>Annor, Agnes</t>
  </si>
  <si>
    <t>Resident</t>
  </si>
  <si>
    <t>Rent</t>
  </si>
  <si>
    <t>354078029</t>
  </si>
  <si>
    <t>04/01/2025</t>
  </si>
  <si>
    <t>Charge Total:</t>
  </si>
  <si>
    <t>61-049</t>
  </si>
  <si>
    <t>1BR</t>
  </si>
  <si>
    <t>Occupied No Notice</t>
  </si>
  <si>
    <t>Bertrand, Francois</t>
  </si>
  <si>
    <t>Resident</t>
  </si>
  <si>
    <t>Rent</t>
  </si>
  <si>
    <t>354078104</t>
  </si>
  <si>
    <t>04/01/2025</t>
  </si>
  <si>
    <t>Charge Total:</t>
  </si>
  <si>
    <t>61-050</t>
  </si>
  <si>
    <t>2BR</t>
  </si>
  <si>
    <t>Occupied No Notice</t>
  </si>
  <si>
    <t>Kaur, Jagroop</t>
  </si>
  <si>
    <t>Resident</t>
  </si>
  <si>
    <t>Rent</t>
  </si>
  <si>
    <t>354078087</t>
  </si>
  <si>
    <t>04/01/2025</t>
  </si>
  <si>
    <t>Charge Total:</t>
  </si>
  <si>
    <t>63-051</t>
  </si>
  <si>
    <t>2BR</t>
  </si>
  <si>
    <t>Occupied No Notice</t>
  </si>
  <si>
    <t>Russell, Patricia</t>
  </si>
  <si>
    <t>Resident</t>
  </si>
  <si>
    <t>Rent</t>
  </si>
  <si>
    <t>354078117</t>
  </si>
  <si>
    <t>04/01/2025</t>
  </si>
  <si>
    <t>Charge Total:</t>
  </si>
  <si>
    <t>63-052</t>
  </si>
  <si>
    <t>2BR</t>
  </si>
  <si>
    <t>Occupied No Notice</t>
  </si>
  <si>
    <t>Dang, William</t>
  </si>
  <si>
    <t>Resident</t>
  </si>
  <si>
    <t>Rent</t>
  </si>
  <si>
    <t>354078016</t>
  </si>
  <si>
    <t>04/01/2025</t>
  </si>
  <si>
    <t>Charge Total:</t>
  </si>
  <si>
    <t>63-053</t>
  </si>
  <si>
    <t>1BR</t>
  </si>
  <si>
    <t>Occupied No Notice</t>
  </si>
  <si>
    <t>Aleman, Gicell</t>
  </si>
  <si>
    <t>Resident</t>
  </si>
  <si>
    <t>Rent</t>
  </si>
  <si>
    <t>354078115</t>
  </si>
  <si>
    <t>04/01/2025</t>
  </si>
  <si>
    <t>Charge Total:</t>
  </si>
  <si>
    <t>63-054</t>
  </si>
  <si>
    <t>1BR</t>
  </si>
  <si>
    <t>Occupied No Notice</t>
  </si>
  <si>
    <t>Thakare, Ritesh</t>
  </si>
  <si>
    <t>Resident</t>
  </si>
  <si>
    <t>Rent</t>
  </si>
  <si>
    <t>354078076</t>
  </si>
  <si>
    <t>04/01/2025</t>
  </si>
  <si>
    <t>Charge Total:</t>
  </si>
  <si>
    <t>63-055</t>
  </si>
  <si>
    <t>2BR</t>
  </si>
  <si>
    <t xml:space="preserve"> Excluded -Admin Unit</t>
  </si>
  <si>
    <t>-- Vacant --</t>
  </si>
  <si>
    <t>-</t>
  </si>
  <si>
    <t>Charge Total:</t>
  </si>
  <si>
    <t>63-056</t>
  </si>
  <si>
    <t>2BR</t>
  </si>
  <si>
    <t>Occupied No Notice</t>
  </si>
  <si>
    <t>Souza, Cristiano</t>
  </si>
  <si>
    <t>Resident</t>
  </si>
  <si>
    <t>Rent</t>
  </si>
  <si>
    <t>354078170</t>
  </si>
  <si>
    <t>04/01/2025</t>
  </si>
  <si>
    <t>Charge Total:</t>
  </si>
  <si>
    <t>63-057</t>
  </si>
  <si>
    <t>1BR</t>
  </si>
  <si>
    <t>Occupied No Notice</t>
  </si>
  <si>
    <t>Dacri, Robert</t>
  </si>
  <si>
    <t>Resident</t>
  </si>
  <si>
    <t>Rent</t>
  </si>
  <si>
    <t>354078092</t>
  </si>
  <si>
    <t>04/01/2025</t>
  </si>
  <si>
    <t>Charge Total:</t>
  </si>
  <si>
    <t>63-058</t>
  </si>
  <si>
    <t>1BR</t>
  </si>
  <si>
    <t>Occupied No Notice</t>
  </si>
  <si>
    <t>Ferreira, Ana</t>
  </si>
  <si>
    <t>Resident</t>
  </si>
  <si>
    <t>Rent</t>
  </si>
  <si>
    <t>354078091</t>
  </si>
  <si>
    <t>04/01/2025</t>
  </si>
  <si>
    <t>Renters Insurance Fine</t>
  </si>
  <si>
    <t>354041568</t>
  </si>
  <si>
    <t>04/01/2025</t>
  </si>
  <si>
    <t>Charge Total:</t>
  </si>
  <si>
    <t>63-059</t>
  </si>
  <si>
    <t>1BR</t>
  </si>
  <si>
    <t>Occupied No Notice</t>
  </si>
  <si>
    <t>Blasini, Carmen</t>
  </si>
  <si>
    <t>Resident</t>
  </si>
  <si>
    <t>Rent</t>
  </si>
  <si>
    <t>354078086</t>
  </si>
  <si>
    <t>04/01/2025</t>
  </si>
  <si>
    <t>Charge Total:</t>
  </si>
  <si>
    <t>63-060</t>
  </si>
  <si>
    <t>2BR</t>
  </si>
  <si>
    <t>Occupied No Notice</t>
  </si>
  <si>
    <t>Luu, Dennis</t>
  </si>
  <si>
    <t>Resident</t>
  </si>
  <si>
    <t>Rent</t>
  </si>
  <si>
    <t>354078024</t>
  </si>
  <si>
    <t>04/01/2025</t>
  </si>
  <si>
    <t>Charge Total:</t>
  </si>
  <si>
    <t>63-061</t>
  </si>
  <si>
    <t>2BR</t>
  </si>
  <si>
    <t>Occupied No Notice</t>
  </si>
  <si>
    <t>Moreira, Luana</t>
  </si>
  <si>
    <t>Resident</t>
  </si>
  <si>
    <t>Rent</t>
  </si>
  <si>
    <t>354078025</t>
  </si>
  <si>
    <t>04/01/2025</t>
  </si>
  <si>
    <t>Charge Total:</t>
  </si>
  <si>
    <t>63-062</t>
  </si>
  <si>
    <t>2BR</t>
  </si>
  <si>
    <t>Occupied No Notice</t>
  </si>
  <si>
    <t>Mwangi, Julius</t>
  </si>
  <si>
    <t>Resident</t>
  </si>
  <si>
    <t>Rent</t>
  </si>
  <si>
    <t>354078062</t>
  </si>
  <si>
    <t>04/01/2025</t>
  </si>
  <si>
    <t>Charge Total:</t>
  </si>
  <si>
    <t>63-063</t>
  </si>
  <si>
    <t>2BR</t>
  </si>
  <si>
    <t>Occupied No Notice</t>
  </si>
  <si>
    <t>Vuong, Annie</t>
  </si>
  <si>
    <t>Resident</t>
  </si>
  <si>
    <t>Rent</t>
  </si>
  <si>
    <t>354078192</t>
  </si>
  <si>
    <t>04/01/2025</t>
  </si>
  <si>
    <t>Charge Total:</t>
  </si>
  <si>
    <t>63-064</t>
  </si>
  <si>
    <t>1BR</t>
  </si>
  <si>
    <t>Occupied No Notice</t>
  </si>
  <si>
    <t>Surber, McClain</t>
  </si>
  <si>
    <t>Resident</t>
  </si>
  <si>
    <t>Rent</t>
  </si>
  <si>
    <t>354078120</t>
  </si>
  <si>
    <t>04/01/2025</t>
  </si>
  <si>
    <t>Charge Total:</t>
  </si>
  <si>
    <t>63-065</t>
  </si>
  <si>
    <t>1BR</t>
  </si>
  <si>
    <t>Occupied No Notice</t>
  </si>
  <si>
    <t>Lucas, Alexander</t>
  </si>
  <si>
    <t>Resident</t>
  </si>
  <si>
    <t>Rent</t>
  </si>
  <si>
    <t>354078134</t>
  </si>
  <si>
    <t>04/01/2025</t>
  </si>
  <si>
    <t>Charge Total:</t>
  </si>
  <si>
    <t>63-066</t>
  </si>
  <si>
    <t>2BR</t>
  </si>
  <si>
    <t>Occupied No Notice</t>
  </si>
  <si>
    <t>Nogueira, Rodolfo</t>
  </si>
  <si>
    <t>Resident</t>
  </si>
  <si>
    <t>Rent</t>
  </si>
  <si>
    <t>354078001</t>
  </si>
  <si>
    <t>04/01/2025</t>
  </si>
  <si>
    <t>Charge Total:</t>
  </si>
  <si>
    <t>63-067</t>
  </si>
  <si>
    <t>2BR</t>
  </si>
  <si>
    <t>Occupied No Notice</t>
  </si>
  <si>
    <t>Bombonatti, Luiz (Luiz Bimbonatti)</t>
  </si>
  <si>
    <t>Resident</t>
  </si>
  <si>
    <t>Rent</t>
  </si>
  <si>
    <t>354078113</t>
  </si>
  <si>
    <t>04/01/2025</t>
  </si>
  <si>
    <t>Charge Total:</t>
  </si>
  <si>
    <t>63-068</t>
  </si>
  <si>
    <t>1BRJ</t>
  </si>
  <si>
    <t>Occupied No Notice</t>
  </si>
  <si>
    <t>Patel, Riya</t>
  </si>
  <si>
    <t>Resident</t>
  </si>
  <si>
    <t>Rent</t>
  </si>
  <si>
    <t>354077998</t>
  </si>
  <si>
    <t>04/01/2025</t>
  </si>
  <si>
    <t>Charge Total:</t>
  </si>
  <si>
    <t>63-069</t>
  </si>
  <si>
    <t>2BR</t>
  </si>
  <si>
    <t>Occupied No Notice</t>
  </si>
  <si>
    <t>Sao Kamara, Pauline</t>
  </si>
  <si>
    <t>Resident</t>
  </si>
  <si>
    <t>Rent</t>
  </si>
  <si>
    <t>354078055</t>
  </si>
  <si>
    <t>04/01/2025</t>
  </si>
  <si>
    <t>Charge Total:</t>
  </si>
  <si>
    <t>63-070</t>
  </si>
  <si>
    <t>1BR</t>
  </si>
  <si>
    <t>Vacant Rented Ready</t>
  </si>
  <si>
    <t>-- Vacant --</t>
  </si>
  <si>
    <t>-</t>
  </si>
  <si>
    <t>Charge Total:</t>
  </si>
  <si>
    <t>63-071</t>
  </si>
  <si>
    <t>STU</t>
  </si>
  <si>
    <t>Occupied No Notice</t>
  </si>
  <si>
    <t>Oluwole, Janet</t>
  </si>
  <si>
    <t>Resident</t>
  </si>
  <si>
    <t>Rent</t>
  </si>
  <si>
    <t>354078002</t>
  </si>
  <si>
    <t>04/01/2025</t>
  </si>
  <si>
    <t>Charge Total:</t>
  </si>
  <si>
    <t>63-072</t>
  </si>
  <si>
    <t>2BR</t>
  </si>
  <si>
    <t>Occupied No Notice</t>
  </si>
  <si>
    <t>Mbugua, Anne</t>
  </si>
  <si>
    <t>Resident</t>
  </si>
  <si>
    <t>Rent</t>
  </si>
  <si>
    <t>354078107</t>
  </si>
  <si>
    <t>04/01/2025</t>
  </si>
  <si>
    <t>Charge Total:</t>
  </si>
  <si>
    <t>63-073</t>
  </si>
  <si>
    <t>1BR</t>
  </si>
  <si>
    <t>Occupied No Notice</t>
  </si>
  <si>
    <t>Perez, Ramon</t>
  </si>
  <si>
    <t>Resident</t>
  </si>
  <si>
    <t>Rent</t>
  </si>
  <si>
    <t>354078163</t>
  </si>
  <si>
    <t>04/01/2025</t>
  </si>
  <si>
    <t>Key Charge</t>
  </si>
  <si>
    <t>354235002</t>
  </si>
  <si>
    <t>04/01/2025</t>
  </si>
  <si>
    <t>Charge Total:</t>
  </si>
  <si>
    <t>63-074</t>
  </si>
  <si>
    <t>2BR</t>
  </si>
  <si>
    <t>Occupied No Notice</t>
  </si>
  <si>
    <t>Kamau, Molly</t>
  </si>
  <si>
    <t>Resident</t>
  </si>
  <si>
    <t>Rent</t>
  </si>
  <si>
    <t>354078042</t>
  </si>
  <si>
    <t>04/01/2025</t>
  </si>
  <si>
    <t>Charge Total:</t>
  </si>
  <si>
    <t>63-075</t>
  </si>
  <si>
    <t>2BR</t>
  </si>
  <si>
    <t>Occupied No Notice</t>
  </si>
  <si>
    <t>Santos, Ezequias</t>
  </si>
  <si>
    <t>Resident</t>
  </si>
  <si>
    <t>Rent</t>
  </si>
  <si>
    <t>354078019</t>
  </si>
  <si>
    <t>04/01/2025</t>
  </si>
  <si>
    <t>Charge Total:</t>
  </si>
  <si>
    <t>63-076</t>
  </si>
  <si>
    <t>2BR</t>
  </si>
  <si>
    <t>Occupied No Notice</t>
  </si>
  <si>
    <t>Guerino, Valter</t>
  </si>
  <si>
    <t>Resident</t>
  </si>
  <si>
    <t>Rent</t>
  </si>
  <si>
    <t>354078147</t>
  </si>
  <si>
    <t>04/01/2025</t>
  </si>
  <si>
    <t>Charge Total:</t>
  </si>
  <si>
    <t>63-077</t>
  </si>
  <si>
    <t>1BR</t>
  </si>
  <si>
    <t>Occupied No Notice</t>
  </si>
  <si>
    <t>Mua, Desley</t>
  </si>
  <si>
    <t>Resident</t>
  </si>
  <si>
    <t>Rent</t>
  </si>
  <si>
    <t>354078143</t>
  </si>
  <si>
    <t>04/01/2025</t>
  </si>
  <si>
    <t>Charge Total:</t>
  </si>
  <si>
    <t>63-078</t>
  </si>
  <si>
    <t>1BR</t>
  </si>
  <si>
    <t>Occupied No Notice</t>
  </si>
  <si>
    <t>Opoku, George</t>
  </si>
  <si>
    <t>Resident</t>
  </si>
  <si>
    <t>Rent</t>
  </si>
  <si>
    <t>354078074</t>
  </si>
  <si>
    <t>04/01/2025</t>
  </si>
  <si>
    <t>Charge Total:</t>
  </si>
  <si>
    <t>63-079</t>
  </si>
  <si>
    <t>2BR</t>
  </si>
  <si>
    <t>Occupied No Notice</t>
  </si>
  <si>
    <t>De Almeida, Aline Cristina</t>
  </si>
  <si>
    <t>Resident</t>
  </si>
  <si>
    <t>Rent</t>
  </si>
  <si>
    <t>354078109</t>
  </si>
  <si>
    <t>04/01/2025</t>
  </si>
  <si>
    <t>Charge Total:</t>
  </si>
  <si>
    <t>63-080</t>
  </si>
  <si>
    <t>2BR</t>
  </si>
  <si>
    <t>Occupied No Notice</t>
  </si>
  <si>
    <t>Tenteh, Michelle</t>
  </si>
  <si>
    <t>Resident</t>
  </si>
  <si>
    <t>Rent</t>
  </si>
  <si>
    <t>354078077</t>
  </si>
  <si>
    <t>04/01/2025</t>
  </si>
  <si>
    <t>Charge Total:</t>
  </si>
  <si>
    <t>63-081</t>
  </si>
  <si>
    <t>1BRJ</t>
  </si>
  <si>
    <t>Occupied No Notice</t>
  </si>
  <si>
    <t>Ganta, Krishna (Krishna)</t>
  </si>
  <si>
    <t>Resident</t>
  </si>
  <si>
    <t>Rent</t>
  </si>
  <si>
    <t>354078158</t>
  </si>
  <si>
    <t>04/01/2025</t>
  </si>
  <si>
    <t>Bounced Check Fee</t>
  </si>
  <si>
    <t>354291915</t>
  </si>
  <si>
    <t>03/28/2025</t>
  </si>
  <si>
    <t>Charge Total:</t>
  </si>
  <si>
    <t>63-082</t>
  </si>
  <si>
    <t>2BR</t>
  </si>
  <si>
    <t>Occupied No Notice</t>
  </si>
  <si>
    <t>Corrales Santiago, Jose</t>
  </si>
  <si>
    <t>Resident</t>
  </si>
  <si>
    <t>Month to Month Rent</t>
  </si>
  <si>
    <t>354078097</t>
  </si>
  <si>
    <t>04/01/2025</t>
  </si>
  <si>
    <t>Concession-Partial Employee</t>
  </si>
  <si>
    <t>354078106</t>
  </si>
  <si>
    <t>04/01/2025</t>
  </si>
  <si>
    <t>Charge Total:</t>
  </si>
  <si>
    <t>63-083</t>
  </si>
  <si>
    <t>1BR</t>
  </si>
  <si>
    <t>Occupied No Notice</t>
  </si>
  <si>
    <t>Asamoah, Nathaniel</t>
  </si>
  <si>
    <t>Resident</t>
  </si>
  <si>
    <t>Rent</t>
  </si>
  <si>
    <t>354078035</t>
  </si>
  <si>
    <t>04/01/2025</t>
  </si>
  <si>
    <t>Charge Total:</t>
  </si>
  <si>
    <t>63-084</t>
  </si>
  <si>
    <t>STU</t>
  </si>
  <si>
    <t>Occupied No Notice</t>
  </si>
  <si>
    <t>Barrera, Juan</t>
  </si>
  <si>
    <t>Resident</t>
  </si>
  <si>
    <t>Rent</t>
  </si>
  <si>
    <t>354078098</t>
  </si>
  <si>
    <t>04/01/2025</t>
  </si>
  <si>
    <t>Charge Total:</t>
  </si>
  <si>
    <t>63-085</t>
  </si>
  <si>
    <t>2BR</t>
  </si>
  <si>
    <t>Occupied No Notice</t>
  </si>
  <si>
    <t>Osei, Michael</t>
  </si>
  <si>
    <t>Resident</t>
  </si>
  <si>
    <t>Rent</t>
  </si>
  <si>
    <t>354078157</t>
  </si>
  <si>
    <t>04/01/2025</t>
  </si>
  <si>
    <t>Charge Total:</t>
  </si>
  <si>
    <t>63-086</t>
  </si>
  <si>
    <t>1BR</t>
  </si>
  <si>
    <t>Occupied No Notice</t>
  </si>
  <si>
    <t>Rosario, Jose</t>
  </si>
  <si>
    <t>Resident</t>
  </si>
  <si>
    <t>Rent</t>
  </si>
  <si>
    <t>354078155</t>
  </si>
  <si>
    <t>04/01/2025</t>
  </si>
  <si>
    <t>Charge Total:</t>
  </si>
  <si>
    <t>63-087</t>
  </si>
  <si>
    <t>2BR</t>
  </si>
  <si>
    <t>Occupied No Notice</t>
  </si>
  <si>
    <t>Palhares do Prado, Diego</t>
  </si>
  <si>
    <t>Resident</t>
  </si>
  <si>
    <t>Rent</t>
  </si>
  <si>
    <t>354078089</t>
  </si>
  <si>
    <t>04/01/2025</t>
  </si>
  <si>
    <t>Charge Total:</t>
  </si>
  <si>
    <t>63-088</t>
  </si>
  <si>
    <t>2BR</t>
  </si>
  <si>
    <t>Occupied No Notice</t>
  </si>
  <si>
    <t>Ciuthi, Edward</t>
  </si>
  <si>
    <t>Resident</t>
  </si>
  <si>
    <t>Rent</t>
  </si>
  <si>
    <t>354077995</t>
  </si>
  <si>
    <t>04/01/2025</t>
  </si>
  <si>
    <t>Charge Total:</t>
  </si>
  <si>
    <t>63-089</t>
  </si>
  <si>
    <t>2BR</t>
  </si>
  <si>
    <t>Occupied No Notice</t>
  </si>
  <si>
    <t>Alves, Karla</t>
  </si>
  <si>
    <t>Resident</t>
  </si>
  <si>
    <t>Rent</t>
  </si>
  <si>
    <t>354078020</t>
  </si>
  <si>
    <t>04/01/2025</t>
  </si>
  <si>
    <t>Charge Total:</t>
  </si>
  <si>
    <t>63-090</t>
  </si>
  <si>
    <t>1BR</t>
  </si>
  <si>
    <t>Occupied No Notice</t>
  </si>
  <si>
    <t>Vazquez, Carol</t>
  </si>
  <si>
    <t>Resident</t>
  </si>
  <si>
    <t>Rent</t>
  </si>
  <si>
    <t>354078059</t>
  </si>
  <si>
    <t>04/01/2025</t>
  </si>
  <si>
    <t>Charge Total:</t>
  </si>
  <si>
    <t>63-091</t>
  </si>
  <si>
    <t>1BR</t>
  </si>
  <si>
    <t>Occupied No Notice</t>
  </si>
  <si>
    <t>Laracuente, Viviana</t>
  </si>
  <si>
    <t>Resident</t>
  </si>
  <si>
    <t>Rent</t>
  </si>
  <si>
    <t>354078068</t>
  </si>
  <si>
    <t>04/01/2025</t>
  </si>
  <si>
    <t>Charge Total:</t>
  </si>
  <si>
    <t>63-092</t>
  </si>
  <si>
    <t>2BR</t>
  </si>
  <si>
    <t>Occupied No Notice</t>
  </si>
  <si>
    <t>Rissi, Elida</t>
  </si>
  <si>
    <t>Resident</t>
  </si>
  <si>
    <t>Rent</t>
  </si>
  <si>
    <t>354078126</t>
  </si>
  <si>
    <t>04/01/2025</t>
  </si>
  <si>
    <t>Charge Total:</t>
  </si>
  <si>
    <t>63-093</t>
  </si>
  <si>
    <t>2BR</t>
  </si>
  <si>
    <t>Occupied No Notice</t>
  </si>
  <si>
    <t>Montanha Neto, Artur</t>
  </si>
  <si>
    <t>Resident</t>
  </si>
  <si>
    <t>Rent</t>
  </si>
  <si>
    <t>354078110</t>
  </si>
  <si>
    <t>04/01/2025</t>
  </si>
  <si>
    <t>Charge Total:</t>
  </si>
  <si>
    <t>63-094</t>
  </si>
  <si>
    <t>1BRJ</t>
  </si>
  <si>
    <t>Occupied No Notice</t>
  </si>
  <si>
    <t>Adjei, Bismark</t>
  </si>
  <si>
    <t>Resident</t>
  </si>
  <si>
    <t>Rent</t>
  </si>
  <si>
    <t>354078182</t>
  </si>
  <si>
    <t>04/01/2025</t>
  </si>
  <si>
    <t>Charge Total:</t>
  </si>
  <si>
    <t>63-095</t>
  </si>
  <si>
    <t>2BR</t>
  </si>
  <si>
    <t>Occupied No Notice</t>
  </si>
  <si>
    <t>Chen, Qingbo</t>
  </si>
  <si>
    <t>Resident</t>
  </si>
  <si>
    <t>Rent</t>
  </si>
  <si>
    <t>354078060</t>
  </si>
  <si>
    <t>04/01/2025</t>
  </si>
  <si>
    <t>Charge Total:</t>
  </si>
  <si>
    <t>63-096</t>
  </si>
  <si>
    <t>1BR</t>
  </si>
  <si>
    <t>Occupied No Notice</t>
  </si>
  <si>
    <t>Lee, Yongjin</t>
  </si>
  <si>
    <t>Resident</t>
  </si>
  <si>
    <t>Rent</t>
  </si>
  <si>
    <t>354078013</t>
  </si>
  <si>
    <t>04/01/2025</t>
  </si>
  <si>
    <t>Charge Total:</t>
  </si>
  <si>
    <t>63-097</t>
  </si>
  <si>
    <t>STU</t>
  </si>
  <si>
    <t>Occupied No Notice</t>
  </si>
  <si>
    <t>Owusu, Jacqueline</t>
  </si>
  <si>
    <t>Resident</t>
  </si>
  <si>
    <t>Rent</t>
  </si>
  <si>
    <t>354078185</t>
  </si>
  <si>
    <t>04/01/2025</t>
  </si>
  <si>
    <t>Charge Total:</t>
  </si>
  <si>
    <t>63-098</t>
  </si>
  <si>
    <t>2BR</t>
  </si>
  <si>
    <t>Occupied No Notice</t>
  </si>
  <si>
    <t>Kaara, Samuel</t>
  </si>
  <si>
    <t>Resident</t>
  </si>
  <si>
    <t>Rent</t>
  </si>
  <si>
    <t>354078033</t>
  </si>
  <si>
    <t>04/01/2025</t>
  </si>
  <si>
    <t>Charge Total:</t>
  </si>
  <si>
    <t>63-099</t>
  </si>
  <si>
    <t>1BR</t>
  </si>
  <si>
    <t>Occupied No Notice</t>
  </si>
  <si>
    <t>Tewiah, Nancy</t>
  </si>
  <si>
    <t>Resident</t>
  </si>
  <si>
    <t>Rent</t>
  </si>
  <si>
    <t>354078017</t>
  </si>
  <si>
    <t>04/01/2025</t>
  </si>
  <si>
    <t>Charge Total:</t>
  </si>
  <si>
    <t>63-100</t>
  </si>
  <si>
    <t>2BR</t>
  </si>
  <si>
    <t>Occupied No Notice</t>
  </si>
  <si>
    <t>McNamara, Tanya</t>
  </si>
  <si>
    <t>Resident</t>
  </si>
  <si>
    <t>Rent</t>
  </si>
  <si>
    <t>354078183</t>
  </si>
  <si>
    <t>04/01/2025</t>
  </si>
  <si>
    <t>Charge Total:</t>
  </si>
  <si>
    <t>65-101</t>
  </si>
  <si>
    <t>2BR</t>
  </si>
  <si>
    <t>Occupied No Notice</t>
  </si>
  <si>
    <t>Ball, Frances</t>
  </si>
  <si>
    <t>Resident</t>
  </si>
  <si>
    <t>Rent</t>
  </si>
  <si>
    <t>354078063</t>
  </si>
  <si>
    <t>04/01/2025</t>
  </si>
  <si>
    <t>Charge Total:</t>
  </si>
  <si>
    <t>65-102</t>
  </si>
  <si>
    <t>2BR</t>
  </si>
  <si>
    <t>Occupied No Notice</t>
  </si>
  <si>
    <t>Torres, Gloryvette</t>
  </si>
  <si>
    <t>Resident</t>
  </si>
  <si>
    <t>Rent</t>
  </si>
  <si>
    <t>354078128</t>
  </si>
  <si>
    <t>04/01/2025</t>
  </si>
  <si>
    <t>Renters Insurance Fine</t>
  </si>
  <si>
    <t>354455003</t>
  </si>
  <si>
    <t>04/06/2025</t>
  </si>
  <si>
    <t>Charge Total:</t>
  </si>
  <si>
    <t>65-103</t>
  </si>
  <si>
    <t>1BR</t>
  </si>
  <si>
    <t>Occupied No Notice</t>
  </si>
  <si>
    <t>Tsagkaraki, Emmanouela</t>
  </si>
  <si>
    <t>Resident</t>
  </si>
  <si>
    <t>Rent</t>
  </si>
  <si>
    <t>354078027</t>
  </si>
  <si>
    <t>04/01/2025</t>
  </si>
  <si>
    <t>Charge Total:</t>
  </si>
  <si>
    <t>65-104</t>
  </si>
  <si>
    <t>1BR</t>
  </si>
  <si>
    <t>Occupied No Notice</t>
  </si>
  <si>
    <t>Swan, Kelly Lynn</t>
  </si>
  <si>
    <t>Resident</t>
  </si>
  <si>
    <t>Rent</t>
  </si>
  <si>
    <t>354077999</t>
  </si>
  <si>
    <t>04/01/2025</t>
  </si>
  <si>
    <t>Renters Insurance Fine</t>
  </si>
  <si>
    <t>354041569</t>
  </si>
  <si>
    <t>04/01/2025</t>
  </si>
  <si>
    <t>Charge Total:</t>
  </si>
  <si>
    <t>65-105</t>
  </si>
  <si>
    <t>1BR</t>
  </si>
  <si>
    <t>Occupied No Notice</t>
  </si>
  <si>
    <t>Sharma, Ruchi</t>
  </si>
  <si>
    <t>Resident</t>
  </si>
  <si>
    <t>Rent</t>
  </si>
  <si>
    <t>354078121</t>
  </si>
  <si>
    <t>04/01/2025</t>
  </si>
  <si>
    <t>Charge Total:</t>
  </si>
  <si>
    <t>65-106</t>
  </si>
  <si>
    <t>2BR</t>
  </si>
  <si>
    <t>Occupied No Notice</t>
  </si>
  <si>
    <t>Trivino, Angela</t>
  </si>
  <si>
    <t>Resident</t>
  </si>
  <si>
    <t>Rent</t>
  </si>
  <si>
    <t>354078053</t>
  </si>
  <si>
    <t>04/01/2025</t>
  </si>
  <si>
    <t>Charge Total:</t>
  </si>
  <si>
    <t>65-107</t>
  </si>
  <si>
    <t>2BR</t>
  </si>
  <si>
    <t>Occupied No Notice</t>
  </si>
  <si>
    <t>Salazar, Wanda</t>
  </si>
  <si>
    <t>Resident</t>
  </si>
  <si>
    <t>Rent</t>
  </si>
  <si>
    <t>354078028</t>
  </si>
  <si>
    <t>04/01/2025</t>
  </si>
  <si>
    <t>Charge Total:</t>
  </si>
  <si>
    <t>65-108</t>
  </si>
  <si>
    <t>1BR</t>
  </si>
  <si>
    <t>Occupied No Notice</t>
  </si>
  <si>
    <t>Rodriguez, Barbara</t>
  </si>
  <si>
    <t>Resident</t>
  </si>
  <si>
    <t>Rent</t>
  </si>
  <si>
    <t>354078171</t>
  </si>
  <si>
    <t>04/01/2025</t>
  </si>
  <si>
    <t>Charge Total:</t>
  </si>
  <si>
    <t>65-109</t>
  </si>
  <si>
    <t>1BR</t>
  </si>
  <si>
    <t>Notice Rented</t>
  </si>
  <si>
    <t>Twumasi, Frank (Frank)</t>
  </si>
  <si>
    <t>Resident</t>
  </si>
  <si>
    <t>Rent</t>
  </si>
  <si>
    <t>354078112</t>
  </si>
  <si>
    <t>04/01/2025</t>
  </si>
  <si>
    <t>Rent</t>
  </si>
  <si>
    <t>354113477</t>
  </si>
  <si>
    <t>04/01/2025</t>
  </si>
  <si>
    <t>Rent</t>
  </si>
  <si>
    <t>354113472</t>
  </si>
  <si>
    <t>04/01/2025</t>
  </si>
  <si>
    <t>Charge Total:</t>
  </si>
  <si>
    <t>65-110</t>
  </si>
  <si>
    <t>2BR</t>
  </si>
  <si>
    <t>Occupied No Notice</t>
  </si>
  <si>
    <t>Pappie, Doralice</t>
  </si>
  <si>
    <t>Resident</t>
  </si>
  <si>
    <t>Rent</t>
  </si>
  <si>
    <t>354078043</t>
  </si>
  <si>
    <t>04/01/2025</t>
  </si>
  <si>
    <t>Renters Insurance Fine</t>
  </si>
  <si>
    <t>354041570</t>
  </si>
  <si>
    <t>04/01/2025</t>
  </si>
  <si>
    <t>Charge Total:</t>
  </si>
  <si>
    <t>65-111</t>
  </si>
  <si>
    <t>2BR</t>
  </si>
  <si>
    <t>Occupied No Notice</t>
  </si>
  <si>
    <t>Gikunda, Franklin</t>
  </si>
  <si>
    <t>Resident</t>
  </si>
  <si>
    <t>Rent</t>
  </si>
  <si>
    <t>354078133</t>
  </si>
  <si>
    <t>04/01/2025</t>
  </si>
  <si>
    <t>Charge Total:</t>
  </si>
  <si>
    <t>65-112</t>
  </si>
  <si>
    <t>2BR</t>
  </si>
  <si>
    <t>Occupied No Notice</t>
  </si>
  <si>
    <t>Amankwah, Priscilla</t>
  </si>
  <si>
    <t>Resident</t>
  </si>
  <si>
    <t>Rent</t>
  </si>
  <si>
    <t>354078159</t>
  </si>
  <si>
    <t>04/01/2025</t>
  </si>
  <si>
    <t>Charge Total:</t>
  </si>
  <si>
    <t>65-113</t>
  </si>
  <si>
    <t>2BR</t>
  </si>
  <si>
    <t>Vacant Rented Not Ready</t>
  </si>
  <si>
    <t>-- Vacant --</t>
  </si>
  <si>
    <t>-</t>
  </si>
  <si>
    <t>Charge Total:</t>
  </si>
  <si>
    <t>65-114</t>
  </si>
  <si>
    <t>1BR</t>
  </si>
  <si>
    <t>Occupied No Notice</t>
  </si>
  <si>
    <t>Muchiri, Margaret</t>
  </si>
  <si>
    <t>Resident</t>
  </si>
  <si>
    <t>Rent</t>
  </si>
  <si>
    <t>354078129</t>
  </si>
  <si>
    <t>04/01/2025</t>
  </si>
  <si>
    <t>Charge Total:</t>
  </si>
  <si>
    <t>65-115</t>
  </si>
  <si>
    <t>1BR</t>
  </si>
  <si>
    <t>Occupied No Notice</t>
  </si>
  <si>
    <t>Bashir, Samirul</t>
  </si>
  <si>
    <t>Resident</t>
  </si>
  <si>
    <t>Rent</t>
  </si>
  <si>
    <t>354078031</t>
  </si>
  <si>
    <t>04/01/2025</t>
  </si>
  <si>
    <t>Charge Total:</t>
  </si>
  <si>
    <t>65-116</t>
  </si>
  <si>
    <t>STU</t>
  </si>
  <si>
    <t>Vacant Rented Not Ready</t>
  </si>
  <si>
    <t>-- Vacant --</t>
  </si>
  <si>
    <t>-</t>
  </si>
  <si>
    <t>Charge Total:</t>
  </si>
  <si>
    <t>65-117</t>
  </si>
  <si>
    <t>2BR</t>
  </si>
  <si>
    <t>Occupied No Notice</t>
  </si>
  <si>
    <t>Eshia, Dennis</t>
  </si>
  <si>
    <t>Resident</t>
  </si>
  <si>
    <t>Rent</t>
  </si>
  <si>
    <t>354078191</t>
  </si>
  <si>
    <t>04/01/2025</t>
  </si>
  <si>
    <t>Renters Insurance Fine</t>
  </si>
  <si>
    <t>354041781</t>
  </si>
  <si>
    <t>04/01/2025</t>
  </si>
  <si>
    <t>Charge Total:</t>
  </si>
  <si>
    <t>65-118</t>
  </si>
  <si>
    <t>2BR</t>
  </si>
  <si>
    <t>Occupied No Notice</t>
  </si>
  <si>
    <t>Nyamekye, Abdulsalam</t>
  </si>
  <si>
    <t>Resident</t>
  </si>
  <si>
    <t>Rent</t>
  </si>
  <si>
    <t>354078057</t>
  </si>
  <si>
    <t>04/01/2025</t>
  </si>
  <si>
    <t>Renters Insurance Fine</t>
  </si>
  <si>
    <t>354041571</t>
  </si>
  <si>
    <t>04/01/2025</t>
  </si>
  <si>
    <t>Charge Total:</t>
  </si>
  <si>
    <t>65-119</t>
  </si>
  <si>
    <t>1BRJ</t>
  </si>
  <si>
    <t>Occupied No Notice</t>
  </si>
  <si>
    <t>Aslan, Nuray</t>
  </si>
  <si>
    <t>Resident</t>
  </si>
  <si>
    <t>Rent</t>
  </si>
  <si>
    <t>354078136</t>
  </si>
  <si>
    <t>04/01/2025</t>
  </si>
  <si>
    <t>Charge Total:</t>
  </si>
  <si>
    <t>65-120</t>
  </si>
  <si>
    <t>1BR</t>
  </si>
  <si>
    <t>Occupied No Notice</t>
  </si>
  <si>
    <t>Desouza, Antonio</t>
  </si>
  <si>
    <t>Resident</t>
  </si>
  <si>
    <t>Rent</t>
  </si>
  <si>
    <t>354078071</t>
  </si>
  <si>
    <t>04/01/2025</t>
  </si>
  <si>
    <t>Charge Total:</t>
  </si>
  <si>
    <t>65-121</t>
  </si>
  <si>
    <t>2BR</t>
  </si>
  <si>
    <t>Occupied No Notice</t>
  </si>
  <si>
    <t>Koranteng, Esther</t>
  </si>
  <si>
    <t>Resident</t>
  </si>
  <si>
    <t>Rent</t>
  </si>
  <si>
    <t>354078114</t>
  </si>
  <si>
    <t>04/01/2025</t>
  </si>
  <si>
    <t>Charge Total:</t>
  </si>
  <si>
    <t>65-122</t>
  </si>
  <si>
    <t>2BR</t>
  </si>
  <si>
    <t>Occupied No Notice</t>
  </si>
  <si>
    <t>Ziko, Helena</t>
  </si>
  <si>
    <t>Resident</t>
  </si>
  <si>
    <t>Rent</t>
  </si>
  <si>
    <t>354078105</t>
  </si>
  <si>
    <t>04/01/2025</t>
  </si>
  <si>
    <t>Charge Total:</t>
  </si>
  <si>
    <t>65-123</t>
  </si>
  <si>
    <t>1BR</t>
  </si>
  <si>
    <t>Occupied No Notice</t>
  </si>
  <si>
    <t>Lee, Donguk</t>
  </si>
  <si>
    <t>Resident</t>
  </si>
  <si>
    <t>Rent</t>
  </si>
  <si>
    <t>354078085</t>
  </si>
  <si>
    <t>04/01/2025</t>
  </si>
  <si>
    <t>Charge Total:</t>
  </si>
  <si>
    <t>65-124</t>
  </si>
  <si>
    <t>2BR</t>
  </si>
  <si>
    <t>Occupied No Notice</t>
  </si>
  <si>
    <t>AZU, CYNTHIA</t>
  </si>
  <si>
    <t>Resident</t>
  </si>
  <si>
    <t>Rent</t>
  </si>
  <si>
    <t>354078037</t>
  </si>
  <si>
    <t>04/01/2025</t>
  </si>
  <si>
    <t>Charge Total:</t>
  </si>
  <si>
    <t>65-125</t>
  </si>
  <si>
    <t>2BR</t>
  </si>
  <si>
    <t>Occupied No Notice</t>
  </si>
  <si>
    <t>Appiah, Ophelia</t>
  </si>
  <si>
    <t>Resident</t>
  </si>
  <si>
    <t>Rent</t>
  </si>
  <si>
    <t>354078003</t>
  </si>
  <si>
    <t>04/01/2025</t>
  </si>
  <si>
    <t>Charge Total:</t>
  </si>
  <si>
    <t>65-126</t>
  </si>
  <si>
    <t>2BR</t>
  </si>
  <si>
    <t>Occupied No Notice</t>
  </si>
  <si>
    <t>Antwi, Jeffrey</t>
  </si>
  <si>
    <t>Resident</t>
  </si>
  <si>
    <t>Rent</t>
  </si>
  <si>
    <t>354078032</t>
  </si>
  <si>
    <t>04/01/2025</t>
  </si>
  <si>
    <t>Renters Insurance Fine</t>
  </si>
  <si>
    <t>354041572</t>
  </si>
  <si>
    <t>04/01/2025</t>
  </si>
  <si>
    <t>Charge Total:</t>
  </si>
  <si>
    <t>65-127</t>
  </si>
  <si>
    <t>1BR</t>
  </si>
  <si>
    <t>Occupied No Notice</t>
  </si>
  <si>
    <t>Frimpong, Nana Yaw</t>
  </si>
  <si>
    <t>Resident</t>
  </si>
  <si>
    <t>Rent</t>
  </si>
  <si>
    <t>354078108</t>
  </si>
  <si>
    <t>04/01/2025</t>
  </si>
  <si>
    <t>Charge Total:</t>
  </si>
  <si>
    <t>65-128</t>
  </si>
  <si>
    <t>1BR</t>
  </si>
  <si>
    <t>Occupied No Notice</t>
  </si>
  <si>
    <t>Ahuanor, Stephen</t>
  </si>
  <si>
    <t>Resident</t>
  </si>
  <si>
    <t>Rent</t>
  </si>
  <si>
    <t>354077994</t>
  </si>
  <si>
    <t>04/01/2025</t>
  </si>
  <si>
    <t>Charge Total:</t>
  </si>
  <si>
    <t>65-129</t>
  </si>
  <si>
    <t>STU</t>
  </si>
  <si>
    <t>Occupied No Notice</t>
  </si>
  <si>
    <t>Hernandez, Vivian</t>
  </si>
  <si>
    <t>Resident</t>
  </si>
  <si>
    <t>Rent</t>
  </si>
  <si>
    <t>354078075</t>
  </si>
  <si>
    <t>04/01/2025</t>
  </si>
  <si>
    <t>Charge Total:</t>
  </si>
  <si>
    <t>65-130</t>
  </si>
  <si>
    <t>2BR</t>
  </si>
  <si>
    <t>Occupied No Notice</t>
  </si>
  <si>
    <t>Awuma-Peacock, Mercy</t>
  </si>
  <si>
    <t>Resident</t>
  </si>
  <si>
    <t>Rent</t>
  </si>
  <si>
    <t>354078012</t>
  </si>
  <si>
    <t>04/01/2025</t>
  </si>
  <si>
    <t>Charge Total:</t>
  </si>
  <si>
    <t>65-131</t>
  </si>
  <si>
    <t>1BR</t>
  </si>
  <si>
    <t>Occupied No Notice</t>
  </si>
  <si>
    <t>Savage, George</t>
  </si>
  <si>
    <t>Resident</t>
  </si>
  <si>
    <t>Rent</t>
  </si>
  <si>
    <t>354078141</t>
  </si>
  <si>
    <t>04/01/2025</t>
  </si>
  <si>
    <t>Charge Total:</t>
  </si>
  <si>
    <t>65-132</t>
  </si>
  <si>
    <t>1BRJ</t>
  </si>
  <si>
    <t>Occupied No Notice</t>
  </si>
  <si>
    <t>Araujo, Andrew</t>
  </si>
  <si>
    <t>Resident</t>
  </si>
  <si>
    <t>Rent</t>
  </si>
  <si>
    <t>354078078</t>
  </si>
  <si>
    <t>04/01/2025</t>
  </si>
  <si>
    <t>Charge Total:</t>
  </si>
  <si>
    <t>65-133</t>
  </si>
  <si>
    <t>1BR</t>
  </si>
  <si>
    <t>Occupied No Notice</t>
  </si>
  <si>
    <t>Sanchez, Ana</t>
  </si>
  <si>
    <t>Resident</t>
  </si>
  <si>
    <t>Rent</t>
  </si>
  <si>
    <t>354078169</t>
  </si>
  <si>
    <t>04/01/2025</t>
  </si>
  <si>
    <t>Charge Total:</t>
  </si>
  <si>
    <t>65-134</t>
  </si>
  <si>
    <t>2BR</t>
  </si>
  <si>
    <t>Occupied No Notice</t>
  </si>
  <si>
    <t>Muhia, Antony</t>
  </si>
  <si>
    <t>Resident</t>
  </si>
  <si>
    <t>Rent</t>
  </si>
  <si>
    <t>354078180</t>
  </si>
  <si>
    <t>04/01/2025</t>
  </si>
  <si>
    <t>Charge Total:</t>
  </si>
  <si>
    <t>65-135</t>
  </si>
  <si>
    <t>2BR</t>
  </si>
  <si>
    <t>Occupied No Notice</t>
  </si>
  <si>
    <t>Hernandez, Jose</t>
  </si>
  <si>
    <t>Resident</t>
  </si>
  <si>
    <t>Month to Month Rent</t>
  </si>
  <si>
    <t>354078058</t>
  </si>
  <si>
    <t>04/01/2025</t>
  </si>
  <si>
    <t>Concession-Partial Employee</t>
  </si>
  <si>
    <t>354078064</t>
  </si>
  <si>
    <t>04/01/2025</t>
  </si>
  <si>
    <t>Renters Insurance Fine</t>
  </si>
  <si>
    <t>354041573</t>
  </si>
  <si>
    <t>04/01/2025</t>
  </si>
  <si>
    <t>Charge Total:</t>
  </si>
  <si>
    <t>65-136</t>
  </si>
  <si>
    <t>1BR</t>
  </si>
  <si>
    <t>Occupied No Notice</t>
  </si>
  <si>
    <t>Bhat, Aijaz</t>
  </si>
  <si>
    <t>Resident</t>
  </si>
  <si>
    <t>Rent</t>
  </si>
  <si>
    <t>354078018</t>
  </si>
  <si>
    <t>04/01/2025</t>
  </si>
  <si>
    <t>Charge Total:</t>
  </si>
  <si>
    <t>65-137</t>
  </si>
  <si>
    <t>2BR</t>
  </si>
  <si>
    <t>Occupied No Notice</t>
  </si>
  <si>
    <t>Ababio, Monica</t>
  </si>
  <si>
    <t>Resident</t>
  </si>
  <si>
    <t>Rent</t>
  </si>
  <si>
    <t>354078132</t>
  </si>
  <si>
    <t>04/01/2025</t>
  </si>
  <si>
    <t>Charge Total:</t>
  </si>
  <si>
    <t>65-138</t>
  </si>
  <si>
    <t>2BR</t>
  </si>
  <si>
    <t>Occupied No Notice</t>
  </si>
  <si>
    <t>Vega, Jose</t>
  </si>
  <si>
    <t>Resident</t>
  </si>
  <si>
    <t>Rent</t>
  </si>
  <si>
    <t>354078152</t>
  </si>
  <si>
    <t>04/01/2025</t>
  </si>
  <si>
    <t>Charge Total:</t>
  </si>
  <si>
    <t>65-139</t>
  </si>
  <si>
    <t>2BR</t>
  </si>
  <si>
    <t>Occupied No Notice</t>
  </si>
  <si>
    <t>Artiago, Luan</t>
  </si>
  <si>
    <t>Resident</t>
  </si>
  <si>
    <t>Rent</t>
  </si>
  <si>
    <t>354078101</t>
  </si>
  <si>
    <t>04/01/2025</t>
  </si>
  <si>
    <t>Charge Total:</t>
  </si>
  <si>
    <t>65-140</t>
  </si>
  <si>
    <t>1BR</t>
  </si>
  <si>
    <t>Occupied No Notice</t>
  </si>
  <si>
    <t>Firowznin, Bijan</t>
  </si>
  <si>
    <t>Resident</t>
  </si>
  <si>
    <t>Rent</t>
  </si>
  <si>
    <t>354078084</t>
  </si>
  <si>
    <t>04/01/2025</t>
  </si>
  <si>
    <t>Charge Total:</t>
  </si>
  <si>
    <t>65-141</t>
  </si>
  <si>
    <t>1BR</t>
  </si>
  <si>
    <t>Occupied No Notice</t>
  </si>
  <si>
    <t>Junior, Claudenor</t>
  </si>
  <si>
    <t>Resident</t>
  </si>
  <si>
    <t>Rent</t>
  </si>
  <si>
    <t>354078166</t>
  </si>
  <si>
    <t>04/01/2025</t>
  </si>
  <si>
    <t>Charge Total:</t>
  </si>
  <si>
    <t>65-142</t>
  </si>
  <si>
    <t>STU</t>
  </si>
  <si>
    <t>Occupied No Notice</t>
  </si>
  <si>
    <t>Cruz, Freddie</t>
  </si>
  <si>
    <t>Resident</t>
  </si>
  <si>
    <t>Rent</t>
  </si>
  <si>
    <t>354078061</t>
  </si>
  <si>
    <t>04/01/2025</t>
  </si>
  <si>
    <t>Charge Total:</t>
  </si>
  <si>
    <t>65-143</t>
  </si>
  <si>
    <t>2BR</t>
  </si>
  <si>
    <t>Occupied No Notice</t>
  </si>
  <si>
    <t>Ricardo Dos Santos, Augusto</t>
  </si>
  <si>
    <t>Resident</t>
  </si>
  <si>
    <t>Rent</t>
  </si>
  <si>
    <t>354078080</t>
  </si>
  <si>
    <t>04/01/2025</t>
  </si>
  <si>
    <t>Charge Total:</t>
  </si>
  <si>
    <t>65-144</t>
  </si>
  <si>
    <t>2BR</t>
  </si>
  <si>
    <t>Occupied No Notice</t>
  </si>
  <si>
    <t>Ankrah, Emma</t>
  </si>
  <si>
    <t>Resident</t>
  </si>
  <si>
    <t>Rent</t>
  </si>
  <si>
    <t>354078111</t>
  </si>
  <si>
    <t>04/01/2025</t>
  </si>
  <si>
    <t>Charge Total:</t>
  </si>
  <si>
    <t>65-145</t>
  </si>
  <si>
    <t>1BRJ</t>
  </si>
  <si>
    <t>Occupied No Notice</t>
  </si>
  <si>
    <t>Shadbegian, David</t>
  </si>
  <si>
    <t>Resident</t>
  </si>
  <si>
    <t>Rent</t>
  </si>
  <si>
    <t>354078069</t>
  </si>
  <si>
    <t>04/01/2025</t>
  </si>
  <si>
    <t>Charge Total:</t>
  </si>
  <si>
    <t>65-146</t>
  </si>
  <si>
    <t>1BR</t>
  </si>
  <si>
    <t>Occupied No Notice</t>
  </si>
  <si>
    <t>Fernandes, Darles</t>
  </si>
  <si>
    <t>Resident</t>
  </si>
  <si>
    <t>Rent</t>
  </si>
  <si>
    <t>354078039</t>
  </si>
  <si>
    <t>04/01/2025</t>
  </si>
  <si>
    <t>Charge Total:</t>
  </si>
  <si>
    <t>65-147</t>
  </si>
  <si>
    <t>2BR</t>
  </si>
  <si>
    <t>Occupied No Notice</t>
  </si>
  <si>
    <t>Menyah, Ernest</t>
  </si>
  <si>
    <t>Resident</t>
  </si>
  <si>
    <t>Rent</t>
  </si>
  <si>
    <t>354078102</t>
  </si>
  <si>
    <t>04/01/2025</t>
  </si>
  <si>
    <t>Charge Total:</t>
  </si>
  <si>
    <t>65-148</t>
  </si>
  <si>
    <t>2BR</t>
  </si>
  <si>
    <t>Occupied No Notice</t>
  </si>
  <si>
    <t>Aulet, Minerva</t>
  </si>
  <si>
    <t>Resident</t>
  </si>
  <si>
    <t>Rent</t>
  </si>
  <si>
    <t>354078161</t>
  </si>
  <si>
    <t>04/01/2025</t>
  </si>
  <si>
    <t>Charge Total:</t>
  </si>
  <si>
    <t>65-149</t>
  </si>
  <si>
    <t>1BR</t>
  </si>
  <si>
    <t>Occupied No Notice</t>
  </si>
  <si>
    <t>Mir, Ulfat</t>
  </si>
  <si>
    <t>Resident</t>
  </si>
  <si>
    <t>Rent</t>
  </si>
  <si>
    <t>354078050</t>
  </si>
  <si>
    <t>04/01/2025</t>
  </si>
  <si>
    <t>Charge Total:</t>
  </si>
  <si>
    <t>65-150</t>
  </si>
  <si>
    <t>2BR</t>
  </si>
  <si>
    <t>Occupied No Notice</t>
  </si>
  <si>
    <t>Roberts, Vicky Lee</t>
  </si>
  <si>
    <t>Resident</t>
  </si>
  <si>
    <t>Rent</t>
  </si>
  <si>
    <t>354078189</t>
  </si>
  <si>
    <t>04/01/2025</t>
  </si>
  <si>
    <t>Charge Total:</t>
  </si>
  <si>
    <t>67-151</t>
  </si>
  <si>
    <t>2BR</t>
  </si>
  <si>
    <t>Occupied No Notice</t>
  </si>
  <si>
    <t>Chege, Joshua</t>
  </si>
  <si>
    <t>Resident</t>
  </si>
  <si>
    <t>Rent</t>
  </si>
  <si>
    <t>354078118</t>
  </si>
  <si>
    <t>04/01/2025</t>
  </si>
  <si>
    <t>Charge Total:</t>
  </si>
  <si>
    <t>67-152</t>
  </si>
  <si>
    <t>2BR</t>
  </si>
  <si>
    <t>Occupied No Notice</t>
  </si>
  <si>
    <t>Kessie, Kwabena</t>
  </si>
  <si>
    <t>Resident</t>
  </si>
  <si>
    <t>Rent</t>
  </si>
  <si>
    <t>354078010</t>
  </si>
  <si>
    <t>04/01/2025</t>
  </si>
  <si>
    <t>Charge Total:</t>
  </si>
  <si>
    <t>67-153</t>
  </si>
  <si>
    <t>1BR</t>
  </si>
  <si>
    <t>Occupied No Notice</t>
  </si>
  <si>
    <t>Orengo, James</t>
  </si>
  <si>
    <t>Resident</t>
  </si>
  <si>
    <t>Rent</t>
  </si>
  <si>
    <t>354078041</t>
  </si>
  <si>
    <t>04/01/2025</t>
  </si>
  <si>
    <t>Charge Total:</t>
  </si>
  <si>
    <t>67-154</t>
  </si>
  <si>
    <t>1BR</t>
  </si>
  <si>
    <t>Occupied No Notice</t>
  </si>
  <si>
    <t>Kottarathil, Dileepkumar (Dileep)</t>
  </si>
  <si>
    <t>Resident</t>
  </si>
  <si>
    <t>Rent</t>
  </si>
  <si>
    <t>354078127</t>
  </si>
  <si>
    <t>04/01/2025</t>
  </si>
  <si>
    <t>Lease Buy Out</t>
  </si>
  <si>
    <t>354503453</t>
  </si>
  <si>
    <t>04/09/2025</t>
  </si>
  <si>
    <t>Charge Total:</t>
  </si>
  <si>
    <t>67-155</t>
  </si>
  <si>
    <t>2BR</t>
  </si>
  <si>
    <t>Occupied No Notice</t>
  </si>
  <si>
    <t>Fonseca, Breno</t>
  </si>
  <si>
    <t>Resident</t>
  </si>
  <si>
    <t>Rent</t>
  </si>
  <si>
    <t>354078049</t>
  </si>
  <si>
    <t>04/01/2025</t>
  </si>
  <si>
    <t>Charge Total:</t>
  </si>
  <si>
    <t>67-156</t>
  </si>
  <si>
    <t>2BR</t>
  </si>
  <si>
    <t>Occupied No Notice</t>
  </si>
  <si>
    <t>Tran, Myvan</t>
  </si>
  <si>
    <t>Resident</t>
  </si>
  <si>
    <t>Rent</t>
  </si>
  <si>
    <t>354078156</t>
  </si>
  <si>
    <t>04/01/2025</t>
  </si>
  <si>
    <t>Charge Total:</t>
  </si>
  <si>
    <t>67-157</t>
  </si>
  <si>
    <t>1BR</t>
  </si>
  <si>
    <t>Occupied No Notice</t>
  </si>
  <si>
    <t>Mushtaq, Arjamand</t>
  </si>
  <si>
    <t>Resident</t>
  </si>
  <si>
    <t>Rent</t>
  </si>
  <si>
    <t>354078023</t>
  </si>
  <si>
    <t>04/01/2025</t>
  </si>
  <si>
    <t>Charge Total:</t>
  </si>
  <si>
    <t>67-158</t>
  </si>
  <si>
    <t>1BR</t>
  </si>
  <si>
    <t>Occupied No Notice</t>
  </si>
  <si>
    <t>Cooley, Queenasia</t>
  </si>
  <si>
    <t>Resident</t>
  </si>
  <si>
    <t>Rent</t>
  </si>
  <si>
    <t>354078093</t>
  </si>
  <si>
    <t>04/01/2025</t>
  </si>
  <si>
    <t>Renters Insurance Fine</t>
  </si>
  <si>
    <t>354041584</t>
  </si>
  <si>
    <t>04/01/2025</t>
  </si>
  <si>
    <t>Charge Total:</t>
  </si>
  <si>
    <t>67-159</t>
  </si>
  <si>
    <t>1BR</t>
  </si>
  <si>
    <t>Occupied No Notice</t>
  </si>
  <si>
    <t>Russell, Bryan</t>
  </si>
  <si>
    <t>Resident</t>
  </si>
  <si>
    <t>Rent</t>
  </si>
  <si>
    <t>354078177</t>
  </si>
  <si>
    <t>04/01/2025</t>
  </si>
  <si>
    <t>Charge Total:</t>
  </si>
  <si>
    <t>67-160</t>
  </si>
  <si>
    <t>2BR</t>
  </si>
  <si>
    <t>Occupied No Notice</t>
  </si>
  <si>
    <t>Johnson, Sylvester</t>
  </si>
  <si>
    <t>Resident</t>
  </si>
  <si>
    <t>Rent</t>
  </si>
  <si>
    <t>354078178</t>
  </si>
  <si>
    <t>04/01/2025</t>
  </si>
  <si>
    <t>Charge Total:</t>
  </si>
  <si>
    <t>67-161</t>
  </si>
  <si>
    <t>2BR</t>
  </si>
  <si>
    <t>Occupied No Notice</t>
  </si>
  <si>
    <t>Nisal, Rahul</t>
  </si>
  <si>
    <t>Resident</t>
  </si>
  <si>
    <t>Rent</t>
  </si>
  <si>
    <t>354078130</t>
  </si>
  <si>
    <t>04/01/2025</t>
  </si>
  <si>
    <t>Charge Total:</t>
  </si>
  <si>
    <t>67-162</t>
  </si>
  <si>
    <t>2BR</t>
  </si>
  <si>
    <t>Occupied No Notice</t>
  </si>
  <si>
    <t>Mensah, Samuel</t>
  </si>
  <si>
    <t>Resident</t>
  </si>
  <si>
    <t>Rent</t>
  </si>
  <si>
    <t>354078122</t>
  </si>
  <si>
    <t>04/01/2025</t>
  </si>
  <si>
    <t>Charge Total:</t>
  </si>
  <si>
    <t>67-163</t>
  </si>
  <si>
    <t>2BR</t>
  </si>
  <si>
    <t>Occupied No Notice</t>
  </si>
  <si>
    <t>Vieira, Dayana</t>
  </si>
  <si>
    <t>Resident</t>
  </si>
  <si>
    <t>Rent</t>
  </si>
  <si>
    <t>354078150</t>
  </si>
  <si>
    <t>04/01/2025</t>
  </si>
  <si>
    <t>Charge Total:</t>
  </si>
  <si>
    <t>67-164</t>
  </si>
  <si>
    <t>1BR</t>
  </si>
  <si>
    <t>Occupied No Notice</t>
  </si>
  <si>
    <t>Das, Mayashree</t>
  </si>
  <si>
    <t>Resident</t>
  </si>
  <si>
    <t>Rent</t>
  </si>
  <si>
    <t>354078034</t>
  </si>
  <si>
    <t>04/01/2025</t>
  </si>
  <si>
    <t>Charge Total:</t>
  </si>
  <si>
    <t>67-165</t>
  </si>
  <si>
    <t>1BR</t>
  </si>
  <si>
    <t>Occupied No Notice</t>
  </si>
  <si>
    <t>Ankrah, Charity</t>
  </si>
  <si>
    <t>Resident</t>
  </si>
  <si>
    <t>Rent</t>
  </si>
  <si>
    <t>354078052</t>
  </si>
  <si>
    <t>04/01/2025</t>
  </si>
  <si>
    <t>Charge Total:</t>
  </si>
  <si>
    <t>67-166</t>
  </si>
  <si>
    <t>2BR</t>
  </si>
  <si>
    <t>Occupied No Notice</t>
  </si>
  <si>
    <t>Brefo, Angela</t>
  </si>
  <si>
    <t>Resident</t>
  </si>
  <si>
    <t>Rent</t>
  </si>
  <si>
    <t>354078153</t>
  </si>
  <si>
    <t>04/01/2025</t>
  </si>
  <si>
    <t>Charge Total:</t>
  </si>
  <si>
    <t>67-167</t>
  </si>
  <si>
    <t>2BR</t>
  </si>
  <si>
    <t>Occupied No Notice</t>
  </si>
  <si>
    <t>Bui, Quyen</t>
  </si>
  <si>
    <t>Resident</t>
  </si>
  <si>
    <t>Rent</t>
  </si>
  <si>
    <t>354078174</t>
  </si>
  <si>
    <t>04/01/2025</t>
  </si>
  <si>
    <t>Charge Total:</t>
  </si>
  <si>
    <t>67-168</t>
  </si>
  <si>
    <t>1BRJ</t>
  </si>
  <si>
    <t>Occupied No Notice</t>
  </si>
  <si>
    <t>Ramos, Alejandra</t>
  </si>
  <si>
    <t>Resident</t>
  </si>
  <si>
    <t>Rent</t>
  </si>
  <si>
    <t>354078040</t>
  </si>
  <si>
    <t>04/01/2025</t>
  </si>
  <si>
    <t>Charge Total:</t>
  </si>
  <si>
    <t>67-169</t>
  </si>
  <si>
    <t>2BR</t>
  </si>
  <si>
    <t>Occupied No Notice</t>
  </si>
  <si>
    <t>Adu-Boahen, Juliana</t>
  </si>
  <si>
    <t>Resident</t>
  </si>
  <si>
    <t>Rent</t>
  </si>
  <si>
    <t>354078181</t>
  </si>
  <si>
    <t>04/01/2025</t>
  </si>
  <si>
    <t>Charge Total:</t>
  </si>
  <si>
    <t>67-170</t>
  </si>
  <si>
    <t>1BR</t>
  </si>
  <si>
    <t>Occupied No Notice</t>
  </si>
  <si>
    <t>Emenyo, John</t>
  </si>
  <si>
    <t>Resident</t>
  </si>
  <si>
    <t>Rent</t>
  </si>
  <si>
    <t>354078145</t>
  </si>
  <si>
    <t>04/01/2025</t>
  </si>
  <si>
    <t>Charge Total:</t>
  </si>
  <si>
    <t>67-171</t>
  </si>
  <si>
    <t>STU</t>
  </si>
  <si>
    <t>Occupied No Notice</t>
  </si>
  <si>
    <t>Abdel Hadi, Shahira</t>
  </si>
  <si>
    <t>Resident</t>
  </si>
  <si>
    <t>Month to Month Rent</t>
  </si>
  <si>
    <t>354078139</t>
  </si>
  <si>
    <t>04/01/2025</t>
  </si>
  <si>
    <t>Month to Month Rent</t>
  </si>
  <si>
    <t>354308846</t>
  </si>
  <si>
    <t>04/01/2025</t>
  </si>
  <si>
    <t>Rent</t>
  </si>
  <si>
    <t>354308848</t>
  </si>
  <si>
    <t>04/01/2025</t>
  </si>
  <si>
    <t>Month-to-Month Fee</t>
  </si>
  <si>
    <t>354308847</t>
  </si>
  <si>
    <t>04/01/2025</t>
  </si>
  <si>
    <t>Month-to-Month Fee</t>
  </si>
  <si>
    <t>354078154</t>
  </si>
  <si>
    <t>04/01/2025</t>
  </si>
  <si>
    <t>Charge Total:</t>
  </si>
  <si>
    <t>67-172</t>
  </si>
  <si>
    <t>2BR</t>
  </si>
  <si>
    <t>Occupied No Notice</t>
  </si>
  <si>
    <t>Darko, Daniel</t>
  </si>
  <si>
    <t>Resident</t>
  </si>
  <si>
    <t>Rent</t>
  </si>
  <si>
    <t>354078082</t>
  </si>
  <si>
    <t>04/01/2025</t>
  </si>
  <si>
    <t>Charge Total:</t>
  </si>
  <si>
    <t>67-173</t>
  </si>
  <si>
    <t>1BR</t>
  </si>
  <si>
    <t>Occupied No Notice</t>
  </si>
  <si>
    <t>Rashid, Romana</t>
  </si>
  <si>
    <t>Resident</t>
  </si>
  <si>
    <t>Rent</t>
  </si>
  <si>
    <t>354078083</t>
  </si>
  <si>
    <t>04/01/2025</t>
  </si>
  <si>
    <t>Charge Total:</t>
  </si>
  <si>
    <t>67-174</t>
  </si>
  <si>
    <t>2BR</t>
  </si>
  <si>
    <t>Occupied No Notice</t>
  </si>
  <si>
    <t>Costa, Paulo</t>
  </si>
  <si>
    <t>Resident</t>
  </si>
  <si>
    <t>Rent</t>
  </si>
  <si>
    <t>354078011</t>
  </si>
  <si>
    <t>04/01/2025</t>
  </si>
  <si>
    <t>Charge Total:</t>
  </si>
  <si>
    <t>67-175</t>
  </si>
  <si>
    <t>2BR</t>
  </si>
  <si>
    <t>Occupied No Notice</t>
  </si>
  <si>
    <t>HASHMI, SYED UZAIR</t>
  </si>
  <si>
    <t>Resident</t>
  </si>
  <si>
    <t>Rent</t>
  </si>
  <si>
    <t>354078144</t>
  </si>
  <si>
    <t>04/01/2025</t>
  </si>
  <si>
    <t>Charge Total:</t>
  </si>
  <si>
    <t>67-176</t>
  </si>
  <si>
    <t>2BR</t>
  </si>
  <si>
    <t>Occupied No Notice</t>
  </si>
  <si>
    <t>Gonzalez, Jorge</t>
  </si>
  <si>
    <t>Resident</t>
  </si>
  <si>
    <t>Rent</t>
  </si>
  <si>
    <t>354078179</t>
  </si>
  <si>
    <t>04/01/2025</t>
  </si>
  <si>
    <t>Charge Total:</t>
  </si>
  <si>
    <t>67-177</t>
  </si>
  <si>
    <t>1BR</t>
  </si>
  <si>
    <t>Occupied No Notice</t>
  </si>
  <si>
    <t>Silva, Neilon</t>
  </si>
  <si>
    <t>Resident</t>
  </si>
  <si>
    <t>Rent</t>
  </si>
  <si>
    <t>354078079</t>
  </si>
  <si>
    <t>04/01/2025</t>
  </si>
  <si>
    <t>Charge Total:</t>
  </si>
  <si>
    <t>67-178</t>
  </si>
  <si>
    <t>1BR</t>
  </si>
  <si>
    <t>Occupied No Notice</t>
  </si>
  <si>
    <t>Buwa, Natasha</t>
  </si>
  <si>
    <t>Resident</t>
  </si>
  <si>
    <t>Rent</t>
  </si>
  <si>
    <t>354077997</t>
  </si>
  <si>
    <t>04/01/2025</t>
  </si>
  <si>
    <t>Renters Insurance Fine</t>
  </si>
  <si>
    <t>354449875</t>
  </si>
  <si>
    <t>04/05/2025</t>
  </si>
  <si>
    <t>Charge Total:</t>
  </si>
  <si>
    <t>67-179</t>
  </si>
  <si>
    <t>2BR</t>
  </si>
  <si>
    <t>Occupied No Notice</t>
  </si>
  <si>
    <t>Santos, Thiago</t>
  </si>
  <si>
    <t>Resident</t>
  </si>
  <si>
    <t>Rent</t>
  </si>
  <si>
    <t>354078140</t>
  </si>
  <si>
    <t>04/01/2025</t>
  </si>
  <si>
    <t>Charge Total:</t>
  </si>
  <si>
    <t>67-180</t>
  </si>
  <si>
    <t>2BR</t>
  </si>
  <si>
    <t>Occupied No Notice</t>
  </si>
  <si>
    <t>Honny, Benedict</t>
  </si>
  <si>
    <t>Resident</t>
  </si>
  <si>
    <t>Rent</t>
  </si>
  <si>
    <t>354078015</t>
  </si>
  <si>
    <t>04/01/2025</t>
  </si>
  <si>
    <t>Charge Total:</t>
  </si>
  <si>
    <t>67-181</t>
  </si>
  <si>
    <t>1BRJ</t>
  </si>
  <si>
    <t>Occupied No Notice</t>
  </si>
  <si>
    <t>Gotora, Raymond</t>
  </si>
  <si>
    <t>Resident</t>
  </si>
  <si>
    <t>Rent</t>
  </si>
  <si>
    <t>354078099</t>
  </si>
  <si>
    <t>04/01/2025</t>
  </si>
  <si>
    <t>Charge Total:</t>
  </si>
  <si>
    <t>67-182</t>
  </si>
  <si>
    <t>2BR</t>
  </si>
  <si>
    <t>Occupied No Notice</t>
  </si>
  <si>
    <t>Waweru, Grace</t>
  </si>
  <si>
    <t>Resident</t>
  </si>
  <si>
    <t>Rent</t>
  </si>
  <si>
    <t>354078149</t>
  </si>
  <si>
    <t>04/01/2025</t>
  </si>
  <si>
    <t>Charge Total:</t>
  </si>
  <si>
    <t>67-183</t>
  </si>
  <si>
    <t>1BR</t>
  </si>
  <si>
    <t>Occupied No Notice</t>
  </si>
  <si>
    <t>Bhat, Younus (Younus)</t>
  </si>
  <si>
    <t>Resident</t>
  </si>
  <si>
    <t>Rent</t>
  </si>
  <si>
    <t>354078047</t>
  </si>
  <si>
    <t>04/01/2025</t>
  </si>
  <si>
    <t>Charge Total:</t>
  </si>
  <si>
    <t>67-184</t>
  </si>
  <si>
    <t>STU</t>
  </si>
  <si>
    <t>Occupied No Notice</t>
  </si>
  <si>
    <t>Singh, Siddharth</t>
  </si>
  <si>
    <t>Resident</t>
  </si>
  <si>
    <t>Rent</t>
  </si>
  <si>
    <t>354078160</t>
  </si>
  <si>
    <t>04/01/2025</t>
  </si>
  <si>
    <t>Charge Total:</t>
  </si>
  <si>
    <t>67-185</t>
  </si>
  <si>
    <t>2BR</t>
  </si>
  <si>
    <t>Occupied No Notice</t>
  </si>
  <si>
    <t>Bafour-Kwakye, Charles</t>
  </si>
  <si>
    <t>Resident</t>
  </si>
  <si>
    <t>Rent</t>
  </si>
  <si>
    <t>354078142</t>
  </si>
  <si>
    <t>04/01/2025</t>
  </si>
  <si>
    <t>Renters Insurance Fine</t>
  </si>
  <si>
    <t>354041574</t>
  </si>
  <si>
    <t>04/01/2025</t>
  </si>
  <si>
    <t>Charge Total:</t>
  </si>
  <si>
    <t>67-186</t>
  </si>
  <si>
    <t>1BR</t>
  </si>
  <si>
    <t>Occupied No Notice</t>
  </si>
  <si>
    <t>Caparella, Stephen</t>
  </si>
  <si>
    <t>Resident</t>
  </si>
  <si>
    <t>Rent</t>
  </si>
  <si>
    <t>354078187</t>
  </si>
  <si>
    <t>04/01/2025</t>
  </si>
  <si>
    <t>Charge Total:</t>
  </si>
  <si>
    <t>67-187</t>
  </si>
  <si>
    <t>2BR</t>
  </si>
  <si>
    <t>Occupied No Notice</t>
  </si>
  <si>
    <t>Ahiaba, Jonathan</t>
  </si>
  <si>
    <t>Resident</t>
  </si>
  <si>
    <t>Rent</t>
  </si>
  <si>
    <t>354078100</t>
  </si>
  <si>
    <t>04/01/2025</t>
  </si>
  <si>
    <t>Charge Total:</t>
  </si>
  <si>
    <t>67-188</t>
  </si>
  <si>
    <t>2BR</t>
  </si>
  <si>
    <t>Occupied No Notice</t>
  </si>
  <si>
    <t>Marfo, Evelyn</t>
  </si>
  <si>
    <t>Resident</t>
  </si>
  <si>
    <t>Rent</t>
  </si>
  <si>
    <t>354078138</t>
  </si>
  <si>
    <t>04/01/2025</t>
  </si>
  <si>
    <t>Charge Total:</t>
  </si>
  <si>
    <t>67-189</t>
  </si>
  <si>
    <t>2BR</t>
  </si>
  <si>
    <t>Occupied No Notice</t>
  </si>
  <si>
    <t>Arthur, Florence</t>
  </si>
  <si>
    <t>Resident</t>
  </si>
  <si>
    <t>Rent</t>
  </si>
  <si>
    <t>354078045</t>
  </si>
  <si>
    <t>04/01/2025</t>
  </si>
  <si>
    <t>Charge Total:</t>
  </si>
  <si>
    <t>67-190</t>
  </si>
  <si>
    <t>1BR</t>
  </si>
  <si>
    <t>Occupied No Notice</t>
  </si>
  <si>
    <t>Bottone, Geoff</t>
  </si>
  <si>
    <t>Resident</t>
  </si>
  <si>
    <t>Rent</t>
  </si>
  <si>
    <t>354078066</t>
  </si>
  <si>
    <t>04/01/2025</t>
  </si>
  <si>
    <t>Charge Total:</t>
  </si>
  <si>
    <t>67-191</t>
  </si>
  <si>
    <t>1BR</t>
  </si>
  <si>
    <t>Occupied No Notice</t>
  </si>
  <si>
    <t>Melo, Bruna</t>
  </si>
  <si>
    <t>Resident</t>
  </si>
  <si>
    <t>Rent</t>
  </si>
  <si>
    <t>354078096</t>
  </si>
  <si>
    <t>04/01/2025</t>
  </si>
  <si>
    <t>Charge Total:</t>
  </si>
  <si>
    <t>67-192</t>
  </si>
  <si>
    <t>2BR</t>
  </si>
  <si>
    <t>Occupied No Notice</t>
  </si>
  <si>
    <t>Akyereko, Johnson</t>
  </si>
  <si>
    <t>Resident</t>
  </si>
  <si>
    <t>Rent</t>
  </si>
  <si>
    <t>354078048</t>
  </si>
  <si>
    <t>04/01/2025</t>
  </si>
  <si>
    <t>Charge Total:</t>
  </si>
  <si>
    <t>67-193</t>
  </si>
  <si>
    <t>2BR</t>
  </si>
  <si>
    <t>Occupied No Notice</t>
  </si>
  <si>
    <t>Oteng Agyarko, Janet</t>
  </si>
  <si>
    <t>Resident</t>
  </si>
  <si>
    <t>Rent</t>
  </si>
  <si>
    <t>354078116</t>
  </si>
  <si>
    <t>04/01/2025</t>
  </si>
  <si>
    <t>Renters Insurance Fine</t>
  </si>
  <si>
    <t>354302908</t>
  </si>
  <si>
    <t>04/01/2025</t>
  </si>
  <si>
    <t>Charge Total:</t>
  </si>
  <si>
    <t>67-194</t>
  </si>
  <si>
    <t>1BRJ</t>
  </si>
  <si>
    <t>Occupied No Notice</t>
  </si>
  <si>
    <t>Lima, Fernanda</t>
  </si>
  <si>
    <t>Resident</t>
  </si>
  <si>
    <t>Rent</t>
  </si>
  <si>
    <t>354078044</t>
  </si>
  <si>
    <t>04/01/2025</t>
  </si>
  <si>
    <t>Charge Total:</t>
  </si>
  <si>
    <t>67-195</t>
  </si>
  <si>
    <t>2BR</t>
  </si>
  <si>
    <t>Occupied No Notice</t>
  </si>
  <si>
    <t>Varela, Marcos</t>
  </si>
  <si>
    <t>Resident</t>
  </si>
  <si>
    <t>Rent</t>
  </si>
  <si>
    <t>354078148</t>
  </si>
  <si>
    <t>04/01/2025</t>
  </si>
  <si>
    <t>Charge Total:</t>
  </si>
  <si>
    <t>67-196</t>
  </si>
  <si>
    <t>1BR</t>
  </si>
  <si>
    <t>Occupied No Notice</t>
  </si>
  <si>
    <t>Teriyeitu, Talent</t>
  </si>
  <si>
    <t>Resident</t>
  </si>
  <si>
    <t>Rent</t>
  </si>
  <si>
    <t>354078173</t>
  </si>
  <si>
    <t>04/01/2025</t>
  </si>
  <si>
    <t>Charge Total:</t>
  </si>
  <si>
    <t>67-197</t>
  </si>
  <si>
    <t>STU</t>
  </si>
  <si>
    <t>Occupied No Notice</t>
  </si>
  <si>
    <t>Baker, Deborah</t>
  </si>
  <si>
    <t>Resident</t>
  </si>
  <si>
    <t>Rent</t>
  </si>
  <si>
    <t>354078188</t>
  </si>
  <si>
    <t>04/01/2025</t>
  </si>
  <si>
    <t>Charge Total:</t>
  </si>
  <si>
    <t>67-198</t>
  </si>
  <si>
    <t>2BR</t>
  </si>
  <si>
    <t>Occupied No Notice</t>
  </si>
  <si>
    <t>Boahene, Cynthia</t>
  </si>
  <si>
    <t>Resident</t>
  </si>
  <si>
    <t>Rent</t>
  </si>
  <si>
    <t>354078054</t>
  </si>
  <si>
    <t>04/01/2025</t>
  </si>
  <si>
    <t>Charge Total:</t>
  </si>
  <si>
    <t>67-199</t>
  </si>
  <si>
    <t>1BR</t>
  </si>
  <si>
    <t>Occupied No Notice</t>
  </si>
  <si>
    <t>Henry, Kenneth</t>
  </si>
  <si>
    <t>Resident</t>
  </si>
  <si>
    <t>Rent</t>
  </si>
  <si>
    <t>354078072</t>
  </si>
  <si>
    <t>04/01/2025</t>
  </si>
  <si>
    <t>Charge Total:</t>
  </si>
  <si>
    <t>67-200</t>
  </si>
  <si>
    <t>2BR</t>
  </si>
  <si>
    <t>Occupied No Notice</t>
  </si>
  <si>
    <t>Atuahene, Faustina</t>
  </si>
  <si>
    <t>Resident</t>
  </si>
  <si>
    <t>Rent</t>
  </si>
  <si>
    <t>354078038</t>
  </si>
  <si>
    <t>04/01/2025</t>
  </si>
  <si>
    <t>Charge Total:</t>
  </si>
  <si>
    <t>Eastview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</si>
  <si>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</si>
  <si>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</si>
  <si>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</si>
  <si>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</si>
  <si>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</si>
  <si>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</si>
  <si>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</si>
  <si>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</si>
  <si>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</si>
  <si>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</si>
  <si>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</si>
  <si>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</si>
  <si>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</si>
  <si>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</si>
  <si>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</si>
  <si>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</si>
  <si>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Eastview Apartments</t>
  </si>
  <si>
    <t>Notice Rented</t>
  </si>
  <si>
    <t>Eastview Apartments</t>
  </si>
  <si>
    <t>Total Occupied Units</t>
  </si>
  <si>
    <t>Vacant Rented Ready</t>
  </si>
  <si>
    <t>Eastview Apartments</t>
  </si>
  <si>
    <t>Vacant Rented Not Ready</t>
  </si>
  <si>
    <t>Eastview Apartments</t>
  </si>
  <si>
    <t>Total Vacant Units</t>
  </si>
  <si>
    <t>Total Rentable Units</t>
  </si>
  <si>
    <t>Excluded - Admin Unit</t>
  </si>
  <si>
    <t>Eastview Apartments</t>
  </si>
  <si>
    <t xml:space="preserve"> Total Excluded Units</t>
  </si>
  <si>
    <t xml:space="preserve"> Total Units</t>
  </si>
  <si>
    <t>Charge Code Summary</t>
  </si>
  <si>
    <t>Charge Code</t>
  </si>
  <si>
    <t>Scheduled</t>
  </si>
  <si>
    <t>Ledger: Resident</t>
  </si>
  <si>
    <t>Bounced Check Fee</t>
  </si>
  <si>
    <t>Concession-Partial Employee</t>
  </si>
  <si>
    <t>Key Charge</t>
  </si>
  <si>
    <t>Lease Buy Out</t>
  </si>
  <si>
    <t>Month-to-Month Fee</t>
  </si>
  <si>
    <t>Month to Month Rent</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</si>
  <si>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</si>
  <si>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</si>
  <si>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</si>
  <si>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</si>
  <si>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</si>
  <si>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</si>
  <si>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</si>
  <si>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</si>
  <si>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</si>
  <si>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</si>
  <si>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</si>
  <si>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</si>
  <si>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</si>
  <si>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</si>
  <si>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</si>
  <si>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</si>
  <si>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</si>
  <si>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</si>
  <si>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</si>
  <si>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</si>
  <si>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</si>
  <si>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</si>
  <si>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63-070</t>
  </si>
  <si>
    <t>1BR</t>
  </si>
  <si>
    <t>Vacant Rented Ready</t>
  </si>
  <si>
    <t>Amparo, Oscar</t>
  </si>
  <si>
    <t>Resident</t>
  </si>
  <si>
    <t>Rent</t>
  </si>
  <si>
    <t>Charge Total:</t>
  </si>
  <si>
    <t>65-116</t>
  </si>
  <si>
    <t>STU</t>
  </si>
  <si>
    <t>Vacant Rented Not Ready</t>
  </si>
  <si>
    <t>Radu, Irina</t>
  </si>
  <si>
    <t>Resident</t>
  </si>
  <si>
    <t>Rent</t>
  </si>
  <si>
    <t>Charge Total:</t>
  </si>
  <si>
    <t>Eastview Apartments Total:</t>
  </si>
  <si>
    <t>Rent Roll Valencedocs</t>
  </si>
  <si>
    <t>Granite Village</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</si>
  <si>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</si>
  <si>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</si>
  <si>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</si>
  <si>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</si>
  <si>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</si>
  <si>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</si>
  <si>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</si>
  <si>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</si>
  <si>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</si>
  <si>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</si>
  <si>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</si>
  <si>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</si>
  <si>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</si>
  <si>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</si>
  <si>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</si>
  <si>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</si>
  <si>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</si>
  <si>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</si>
  <si>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</si>
  <si>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</si>
  <si>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1-1-101</t>
  </si>
  <si>
    <t>2BR</t>
  </si>
  <si>
    <t>Occupied No Notice</t>
  </si>
  <si>
    <t>Thiyagarajan, Mahalakshmi</t>
  </si>
  <si>
    <t>Resident</t>
  </si>
  <si>
    <t>Rent</t>
  </si>
  <si>
    <t>354059152</t>
  </si>
  <si>
    <t>04/01/2025</t>
  </si>
  <si>
    <t>Charge Total:</t>
  </si>
  <si>
    <t>1-1-102</t>
  </si>
  <si>
    <t>2BR</t>
  </si>
  <si>
    <t>Occupied No Notice</t>
  </si>
  <si>
    <t>Vangavolu, Sambasiva Rao</t>
  </si>
  <si>
    <t>Resident</t>
  </si>
  <si>
    <t>Rent</t>
  </si>
  <si>
    <t>354058979</t>
  </si>
  <si>
    <t>04/01/2025</t>
  </si>
  <si>
    <t>Charge Total:</t>
  </si>
  <si>
    <t>1-1-103</t>
  </si>
  <si>
    <t>2BD</t>
  </si>
  <si>
    <t>Occupied No Notice</t>
  </si>
  <si>
    <t>Janes, Tomas</t>
  </si>
  <si>
    <t>Resident</t>
  </si>
  <si>
    <t>Rent</t>
  </si>
  <si>
    <t>354059070</t>
  </si>
  <si>
    <t>04/01/2025</t>
  </si>
  <si>
    <t>Charge Total:</t>
  </si>
  <si>
    <t>1-1-104</t>
  </si>
  <si>
    <t>2BD</t>
  </si>
  <si>
    <t>Occupied No Notice</t>
  </si>
  <si>
    <t>Lancaster, Tom</t>
  </si>
  <si>
    <t>Resident</t>
  </si>
  <si>
    <t>Rent</t>
  </si>
  <si>
    <t>354059092</t>
  </si>
  <si>
    <t>04/01/2025</t>
  </si>
  <si>
    <t>Charge Total:</t>
  </si>
  <si>
    <t>1-1-105</t>
  </si>
  <si>
    <t>1BR</t>
  </si>
  <si>
    <t>Occupied No Notice</t>
  </si>
  <si>
    <t>Nannapaneni, Naga Raju</t>
  </si>
  <si>
    <t>Resident</t>
  </si>
  <si>
    <t>Rent</t>
  </si>
  <si>
    <t>354059118</t>
  </si>
  <si>
    <t>04/01/2025</t>
  </si>
  <si>
    <t>Charge Total:</t>
  </si>
  <si>
    <t>1-1-106</t>
  </si>
  <si>
    <t>STU</t>
  </si>
  <si>
    <t>Occupied No Notice</t>
  </si>
  <si>
    <t>Hope, Rebekah</t>
  </si>
  <si>
    <t>Resident</t>
  </si>
  <si>
    <t>Rent</t>
  </si>
  <si>
    <t>354059027</t>
  </si>
  <si>
    <t>04/01/2025</t>
  </si>
  <si>
    <t>Charge Total:</t>
  </si>
  <si>
    <t>1-1-107</t>
  </si>
  <si>
    <t>2BD</t>
  </si>
  <si>
    <t>Occupied No Notice</t>
  </si>
  <si>
    <t>Mugantharajan, Senthil</t>
  </si>
  <si>
    <t>Resident</t>
  </si>
  <si>
    <t>Rent</t>
  </si>
  <si>
    <t>354059107</t>
  </si>
  <si>
    <t>04/01/2025</t>
  </si>
  <si>
    <t>Charge Total:</t>
  </si>
  <si>
    <t>1-1-108</t>
  </si>
  <si>
    <t>2BD</t>
  </si>
  <si>
    <t>Occupied No Notice</t>
  </si>
  <si>
    <t>Rowen, Zachary</t>
  </si>
  <si>
    <t>Resident</t>
  </si>
  <si>
    <t>Rent</t>
  </si>
  <si>
    <t>354059129</t>
  </si>
  <si>
    <t>04/01/2025</t>
  </si>
  <si>
    <t>Late Fee</t>
  </si>
  <si>
    <t>354448451</t>
  </si>
  <si>
    <t>04/06/2025</t>
  </si>
  <si>
    <t>Charge Total:</t>
  </si>
  <si>
    <t>1-1-109</t>
  </si>
  <si>
    <t>2BR</t>
  </si>
  <si>
    <t>Occupied No Notice</t>
  </si>
  <si>
    <t>Ranti, Berli</t>
  </si>
  <si>
    <t>Resident</t>
  </si>
  <si>
    <t>Rent</t>
  </si>
  <si>
    <t>354059105</t>
  </si>
  <si>
    <t>04/01/2025</t>
  </si>
  <si>
    <t>Charge Total:</t>
  </si>
  <si>
    <t>1-1-110</t>
  </si>
  <si>
    <t>2BR</t>
  </si>
  <si>
    <t>Occupied No Notice</t>
  </si>
  <si>
    <t>Sankararaman, Giridhar Shyam (Giri)</t>
  </si>
  <si>
    <t>Resident</t>
  </si>
  <si>
    <t>Rent</t>
  </si>
  <si>
    <t>354059045</t>
  </si>
  <si>
    <t>04/01/2025</t>
  </si>
  <si>
    <t>Charge Total:</t>
  </si>
  <si>
    <t>1-1-201</t>
  </si>
  <si>
    <t>2BR</t>
  </si>
  <si>
    <t>Occupied No Notice</t>
  </si>
  <si>
    <t>Surepally, Sudharshan</t>
  </si>
  <si>
    <t>Resident</t>
  </si>
  <si>
    <t>Amenity Rent</t>
  </si>
  <si>
    <t>354059096</t>
  </si>
  <si>
    <t>04/01/2025</t>
  </si>
  <si>
    <t>Rent</t>
  </si>
  <si>
    <t>354058996</t>
  </si>
  <si>
    <t>04/01/2025</t>
  </si>
  <si>
    <t>Charge Total:</t>
  </si>
  <si>
    <t>1-1-202</t>
  </si>
  <si>
    <t>2BR</t>
  </si>
  <si>
    <t>Occupied No Notice</t>
  </si>
  <si>
    <t>Kent, Gabrielle</t>
  </si>
  <si>
    <t>Resident</t>
  </si>
  <si>
    <t>Amenity Rent</t>
  </si>
  <si>
    <t>354058995</t>
  </si>
  <si>
    <t>04/01/2025</t>
  </si>
  <si>
    <t>Rent</t>
  </si>
  <si>
    <t>354059024</t>
  </si>
  <si>
    <t>04/01/2025</t>
  </si>
  <si>
    <t>Charge Total:</t>
  </si>
  <si>
    <t>1-1-203</t>
  </si>
  <si>
    <t>2BD</t>
  </si>
  <si>
    <t>Occupied No Notice</t>
  </si>
  <si>
    <t>Rouleau, Taylor</t>
  </si>
  <si>
    <t>Resident</t>
  </si>
  <si>
    <t>Amenity Rent</t>
  </si>
  <si>
    <t>354059131</t>
  </si>
  <si>
    <t>04/01/2025</t>
  </si>
  <si>
    <t>Rent</t>
  </si>
  <si>
    <t>354059142</t>
  </si>
  <si>
    <t>04/01/2025</t>
  </si>
  <si>
    <t>Charge Total:</t>
  </si>
  <si>
    <t>1-1-204</t>
  </si>
  <si>
    <t>2BD</t>
  </si>
  <si>
    <t>Occupied No Notice</t>
  </si>
  <si>
    <t>Piedra, Fidel</t>
  </si>
  <si>
    <t>Resident</t>
  </si>
  <si>
    <t>Amenity Rent</t>
  </si>
  <si>
    <t>354059054</t>
  </si>
  <si>
    <t>04/01/2025</t>
  </si>
  <si>
    <t>Month to Month Rent</t>
  </si>
  <si>
    <t>354059041</t>
  </si>
  <si>
    <t>04/01/2025</t>
  </si>
  <si>
    <t>Concession-Partial Employee</t>
  </si>
  <si>
    <t>354059157</t>
  </si>
  <si>
    <t>04/01/2025</t>
  </si>
  <si>
    <t>Charge Total:</t>
  </si>
  <si>
    <t>1-1-205</t>
  </si>
  <si>
    <t>1BR</t>
  </si>
  <si>
    <t>Occupied No Notice</t>
  </si>
  <si>
    <t>Chessman, Diane</t>
  </si>
  <si>
    <t>Resident</t>
  </si>
  <si>
    <t>Amenity Rent</t>
  </si>
  <si>
    <t>354059022</t>
  </si>
  <si>
    <t>04/01/2025</t>
  </si>
  <si>
    <t>Rent</t>
  </si>
  <si>
    <t>354059120</t>
  </si>
  <si>
    <t>04/01/2025</t>
  </si>
  <si>
    <t>Charge Total:</t>
  </si>
  <si>
    <t>1-1-206</t>
  </si>
  <si>
    <t>1BD</t>
  </si>
  <si>
    <t>Occupied No Notice</t>
  </si>
  <si>
    <t>Collard, Robin</t>
  </si>
  <si>
    <t>Resident</t>
  </si>
  <si>
    <t>Rent</t>
  </si>
  <si>
    <t>354059141</t>
  </si>
  <si>
    <t>04/01/2025</t>
  </si>
  <si>
    <t>Charge Total:</t>
  </si>
  <si>
    <t>1-1-207</t>
  </si>
  <si>
    <t>2BD</t>
  </si>
  <si>
    <t>Occupied No Notice</t>
  </si>
  <si>
    <t>Dickens, Brian</t>
  </si>
  <si>
    <t>Resident</t>
  </si>
  <si>
    <t>Amenity Rent</t>
  </si>
  <si>
    <t>354058990</t>
  </si>
  <si>
    <t>04/01/2025</t>
  </si>
  <si>
    <t>Rent</t>
  </si>
  <si>
    <t>354059088</t>
  </si>
  <si>
    <t>04/01/2025</t>
  </si>
  <si>
    <t>Charge Total:</t>
  </si>
  <si>
    <t>1-1-208</t>
  </si>
  <si>
    <t>2BD</t>
  </si>
  <si>
    <t>Occupied No Notice</t>
  </si>
  <si>
    <t>John Britto, Joysun Vedhamuthu</t>
  </si>
  <si>
    <t>Resident</t>
  </si>
  <si>
    <t>Amenity Rent</t>
  </si>
  <si>
    <t>354059050</t>
  </si>
  <si>
    <t>04/01/2025</t>
  </si>
  <si>
    <t>Rent</t>
  </si>
  <si>
    <t>354059037</t>
  </si>
  <si>
    <t>04/01/2025</t>
  </si>
  <si>
    <t>Charge Total:</t>
  </si>
  <si>
    <t>1-1-209</t>
  </si>
  <si>
    <t>2BR</t>
  </si>
  <si>
    <t>Occupied No Notice</t>
  </si>
  <si>
    <t>Khadka, Gyanendra</t>
  </si>
  <si>
    <t>Resident</t>
  </si>
  <si>
    <t>Amenity Rent</t>
  </si>
  <si>
    <t>354059048</t>
  </si>
  <si>
    <t>04/01/2025</t>
  </si>
  <si>
    <t>Rent</t>
  </si>
  <si>
    <t>354059138</t>
  </si>
  <si>
    <t>04/01/2025</t>
  </si>
  <si>
    <t>Charge Total:</t>
  </si>
  <si>
    <t>1-1-210</t>
  </si>
  <si>
    <t>2BR</t>
  </si>
  <si>
    <t>Occupied No Notice</t>
  </si>
  <si>
    <t>Schancer, Martin</t>
  </si>
  <si>
    <t>Resident</t>
  </si>
  <si>
    <t>Amenity Rent</t>
  </si>
  <si>
    <t>354059145</t>
  </si>
  <si>
    <t>04/01/2025</t>
  </si>
  <si>
    <t>Rent</t>
  </si>
  <si>
    <t>354059005</t>
  </si>
  <si>
    <t>04/01/2025</t>
  </si>
  <si>
    <t>Charge Total:</t>
  </si>
  <si>
    <t>1-1-301</t>
  </si>
  <si>
    <t>2BR</t>
  </si>
  <si>
    <t>Occupied No Notice</t>
  </si>
  <si>
    <t>Garneata, Paul Cristian</t>
  </si>
  <si>
    <t>Resident</t>
  </si>
  <si>
    <t>Amenity Rent</t>
  </si>
  <si>
    <t>354058976</t>
  </si>
  <si>
    <t>04/01/2025</t>
  </si>
  <si>
    <t>Rent</t>
  </si>
  <si>
    <t>354059119</t>
  </si>
  <si>
    <t>04/01/2025</t>
  </si>
  <si>
    <t>Charge Total:</t>
  </si>
  <si>
    <t>1-1-302</t>
  </si>
  <si>
    <t>2BR</t>
  </si>
  <si>
    <t>Occupied No Notice</t>
  </si>
  <si>
    <t>Venguduswamy Naidu Rajendran, Aravindh</t>
  </si>
  <si>
    <t>Resident</t>
  </si>
  <si>
    <t>Amenity Rent</t>
  </si>
  <si>
    <t>354059089</t>
  </si>
  <si>
    <t>04/01/2025</t>
  </si>
  <si>
    <t>Rent</t>
  </si>
  <si>
    <t>354059124</t>
  </si>
  <si>
    <t>04/01/2025</t>
  </si>
  <si>
    <t>Charge Total:</t>
  </si>
  <si>
    <t>1-1-303</t>
  </si>
  <si>
    <t>2BD</t>
  </si>
  <si>
    <t>Occupied No Notice</t>
  </si>
  <si>
    <t>Kannappan, Paruvatham</t>
  </si>
  <si>
    <t>Resident</t>
  </si>
  <si>
    <t>Amenity Rent</t>
  </si>
  <si>
    <t>354058986</t>
  </si>
  <si>
    <t>04/01/2025</t>
  </si>
  <si>
    <t>Rent</t>
  </si>
  <si>
    <t>354059130</t>
  </si>
  <si>
    <t>04/01/2025</t>
  </si>
  <si>
    <t>Charge Total:</t>
  </si>
  <si>
    <t>1-1-304</t>
  </si>
  <si>
    <t>2BD</t>
  </si>
  <si>
    <t>Occupied No Notice</t>
  </si>
  <si>
    <t>Sivagnanam Easwaramoorthi, Nagarajan</t>
  </si>
  <si>
    <t>Resident</t>
  </si>
  <si>
    <t>Amenity Rent</t>
  </si>
  <si>
    <t>354059150</t>
  </si>
  <si>
    <t>04/01/2025</t>
  </si>
  <si>
    <t>Rent</t>
  </si>
  <si>
    <t>354059017</t>
  </si>
  <si>
    <t>04/01/2025</t>
  </si>
  <si>
    <t>Charge Total:</t>
  </si>
  <si>
    <t>1-1-305</t>
  </si>
  <si>
    <t>1BR</t>
  </si>
  <si>
    <t>Occupied No Notice</t>
  </si>
  <si>
    <t>Doukas, Panagiotis</t>
  </si>
  <si>
    <t>Resident</t>
  </si>
  <si>
    <t>Amenity Rent</t>
  </si>
  <si>
    <t>354059076</t>
  </si>
  <si>
    <t>04/01/2025</t>
  </si>
  <si>
    <t>Rent</t>
  </si>
  <si>
    <t>354059137</t>
  </si>
  <si>
    <t>04/01/2025</t>
  </si>
  <si>
    <t>Charge Total:</t>
  </si>
  <si>
    <t>1-1-306</t>
  </si>
  <si>
    <t>1BD</t>
  </si>
  <si>
    <t>Occupied No Notice</t>
  </si>
  <si>
    <t>Fortier, Michael</t>
  </si>
  <si>
    <t>Resident</t>
  </si>
  <si>
    <t>Rent</t>
  </si>
  <si>
    <t>354059078</t>
  </si>
  <si>
    <t>04/01/2025</t>
  </si>
  <si>
    <t>Charge Total:</t>
  </si>
  <si>
    <t>1-1-307</t>
  </si>
  <si>
    <t>2BD</t>
  </si>
  <si>
    <t>Occupied No Notice</t>
  </si>
  <si>
    <t>Rosario, Katherine</t>
  </si>
  <si>
    <t>Resident</t>
  </si>
  <si>
    <t>Amenity Rent</t>
  </si>
  <si>
    <t>354059060</t>
  </si>
  <si>
    <t>04/01/2025</t>
  </si>
  <si>
    <t>Rent</t>
  </si>
  <si>
    <t>354059032</t>
  </si>
  <si>
    <t>04/01/2025</t>
  </si>
  <si>
    <t>Charge Total:</t>
  </si>
  <si>
    <t>1-1-308</t>
  </si>
  <si>
    <t>2BD</t>
  </si>
  <si>
    <t>Occupied No Notice</t>
  </si>
  <si>
    <t>Kantini, Yenny</t>
  </si>
  <si>
    <t>Resident</t>
  </si>
  <si>
    <t>Amenity Rent</t>
  </si>
  <si>
    <t>354058968</t>
  </si>
  <si>
    <t>04/01/2025</t>
  </si>
  <si>
    <t>Rent</t>
  </si>
  <si>
    <t>354059108</t>
  </si>
  <si>
    <t>04/01/2025</t>
  </si>
  <si>
    <t>Charge Total:</t>
  </si>
  <si>
    <t>1-1-309</t>
  </si>
  <si>
    <t>2BR</t>
  </si>
  <si>
    <t>Occupied No Notice</t>
  </si>
  <si>
    <t>Nagarajan, Kesavamoorthy</t>
  </si>
  <si>
    <t>Resident</t>
  </si>
  <si>
    <t>Amenity Rent</t>
  </si>
  <si>
    <t>354059019</t>
  </si>
  <si>
    <t>04/01/2025</t>
  </si>
  <si>
    <t>Rent</t>
  </si>
  <si>
    <t>354059007</t>
  </si>
  <si>
    <t>04/01/2025</t>
  </si>
  <si>
    <t>Charge Total:</t>
  </si>
  <si>
    <t>1-1-310</t>
  </si>
  <si>
    <t>2BR</t>
  </si>
  <si>
    <t>Occupied No Notice</t>
  </si>
  <si>
    <t>Gubud, Dulasim</t>
  </si>
  <si>
    <t>Resident</t>
  </si>
  <si>
    <t>Amenity Rent</t>
  </si>
  <si>
    <t>354058978</t>
  </si>
  <si>
    <t>04/01/2025</t>
  </si>
  <si>
    <t>Rent</t>
  </si>
  <si>
    <t>354059077</t>
  </si>
  <si>
    <t>04/01/2025</t>
  </si>
  <si>
    <t>Charge Total:</t>
  </si>
  <si>
    <t>2-2-101</t>
  </si>
  <si>
    <t>2BR</t>
  </si>
  <si>
    <t>Occupied No Notice</t>
  </si>
  <si>
    <t>Harkins, James</t>
  </si>
  <si>
    <t>Resident</t>
  </si>
  <si>
    <t>Rent</t>
  </si>
  <si>
    <t>354059065</t>
  </si>
  <si>
    <t>04/01/2025</t>
  </si>
  <si>
    <t>Charge Total:</t>
  </si>
  <si>
    <t>2-2-102</t>
  </si>
  <si>
    <t>2BR</t>
  </si>
  <si>
    <t>Occupied No Notice</t>
  </si>
  <si>
    <t>Salvesen, Christa</t>
  </si>
  <si>
    <t>Resident</t>
  </si>
  <si>
    <t>Rent</t>
  </si>
  <si>
    <t>354058972</t>
  </si>
  <si>
    <t>04/01/2025</t>
  </si>
  <si>
    <t>Charge Total:</t>
  </si>
  <si>
    <t>2-2-103</t>
  </si>
  <si>
    <t>2BD</t>
  </si>
  <si>
    <t>Occupied No Notice</t>
  </si>
  <si>
    <t>Subramanian, Sundaralingam</t>
  </si>
  <si>
    <t>Resident</t>
  </si>
  <si>
    <t>Rent</t>
  </si>
  <si>
    <t>354059116</t>
  </si>
  <si>
    <t>04/01/2025</t>
  </si>
  <si>
    <t>Application Fee</t>
  </si>
  <si>
    <t>354504661</t>
  </si>
  <si>
    <t>04/09/2025</t>
  </si>
  <si>
    <t>Charge Total:</t>
  </si>
  <si>
    <t>2-2-104</t>
  </si>
  <si>
    <t>2BD</t>
  </si>
  <si>
    <t>Occupied No Notice</t>
  </si>
  <si>
    <t>Natarajan, Venkateswaran</t>
  </si>
  <si>
    <t>Resident</t>
  </si>
  <si>
    <t>Rent</t>
  </si>
  <si>
    <t>354058977</t>
  </si>
  <si>
    <t>04/01/2025</t>
  </si>
  <si>
    <t>Charge Total:</t>
  </si>
  <si>
    <t>2-2-105</t>
  </si>
  <si>
    <t>1BR</t>
  </si>
  <si>
    <t>Occupied No Notice</t>
  </si>
  <si>
    <t>Gerung, Margaretha</t>
  </si>
  <si>
    <t>Resident</t>
  </si>
  <si>
    <t>Rent</t>
  </si>
  <si>
    <t>354059013</t>
  </si>
  <si>
    <t>04/01/2025</t>
  </si>
  <si>
    <t>Charge Total:</t>
  </si>
  <si>
    <t>2-2-106</t>
  </si>
  <si>
    <t>STU</t>
  </si>
  <si>
    <t>Occupied No Notice</t>
  </si>
  <si>
    <t>Ukey, Okeoghene</t>
  </si>
  <si>
    <t>Resident</t>
  </si>
  <si>
    <t>Rent</t>
  </si>
  <si>
    <t>354059043</t>
  </si>
  <si>
    <t>04/01/2025</t>
  </si>
  <si>
    <t>Charge Total:</t>
  </si>
  <si>
    <t>2-2-107</t>
  </si>
  <si>
    <t>2BD</t>
  </si>
  <si>
    <t>Occupied No Notice</t>
  </si>
  <si>
    <t>Ramakrishna, Shankar</t>
  </si>
  <si>
    <t>Resident</t>
  </si>
  <si>
    <t>Rent</t>
  </si>
  <si>
    <t>354059036</t>
  </si>
  <si>
    <t>04/01/2025</t>
  </si>
  <si>
    <t>Charge Total:</t>
  </si>
  <si>
    <t>2-2-108</t>
  </si>
  <si>
    <t>2BD</t>
  </si>
  <si>
    <t>Occupied No Notice</t>
  </si>
  <si>
    <t>Dharmawan, Gigih</t>
  </si>
  <si>
    <t>Resident</t>
  </si>
  <si>
    <t>Rent</t>
  </si>
  <si>
    <t>354059040</t>
  </si>
  <si>
    <t>04/01/2025</t>
  </si>
  <si>
    <t>Charge Total:</t>
  </si>
  <si>
    <t>2-2-109</t>
  </si>
  <si>
    <t>2BR</t>
  </si>
  <si>
    <t>Occupied No Notice</t>
  </si>
  <si>
    <t>Thirunavukkarasu, Muthu</t>
  </si>
  <si>
    <t>Resident</t>
  </si>
  <si>
    <t>Rent</t>
  </si>
  <si>
    <t>354059059</t>
  </si>
  <si>
    <t>04/01/2025</t>
  </si>
  <si>
    <t>Charge Total:</t>
  </si>
  <si>
    <t>2-2-110</t>
  </si>
  <si>
    <t>2BR</t>
  </si>
  <si>
    <t>Occupied No Notice</t>
  </si>
  <si>
    <t>Boini, Prem Kumar</t>
  </si>
  <si>
    <t>Resident</t>
  </si>
  <si>
    <t>Rent</t>
  </si>
  <si>
    <t>354059153</t>
  </si>
  <si>
    <t>04/01/2025</t>
  </si>
  <si>
    <t>Charge Total:</t>
  </si>
  <si>
    <t>2-2-201</t>
  </si>
  <si>
    <t>2BR</t>
  </si>
  <si>
    <t>Occupied No Notice</t>
  </si>
  <si>
    <t>Nellepalli Bandi, Somasekar</t>
  </si>
  <si>
    <t>Resident</t>
  </si>
  <si>
    <t>Amenity Rent</t>
  </si>
  <si>
    <t>354059072</t>
  </si>
  <si>
    <t>04/01/2025</t>
  </si>
  <si>
    <t>Rent</t>
  </si>
  <si>
    <t>354059146</t>
  </si>
  <si>
    <t>04/01/2025</t>
  </si>
  <si>
    <t>Charge Total:</t>
  </si>
  <si>
    <t>2-2-202</t>
  </si>
  <si>
    <t>2BR</t>
  </si>
  <si>
    <t>Occupied No Notice</t>
  </si>
  <si>
    <t>Austin, Benjamin</t>
  </si>
  <si>
    <t>Resident</t>
  </si>
  <si>
    <t>Amenity Rent</t>
  </si>
  <si>
    <t>354059042</t>
  </si>
  <si>
    <t>04/01/2025</t>
  </si>
  <si>
    <t>Rent</t>
  </si>
  <si>
    <t>354059031</t>
  </si>
  <si>
    <t>04/01/2025</t>
  </si>
  <si>
    <t>Charge Total:</t>
  </si>
  <si>
    <t>2-2-203</t>
  </si>
  <si>
    <t>2BD</t>
  </si>
  <si>
    <t>Occupied No Notice</t>
  </si>
  <si>
    <t>Amal Raj, Carmel Allwyn Fernando</t>
  </si>
  <si>
    <t>Resident</t>
  </si>
  <si>
    <t>Amenity Rent</t>
  </si>
  <si>
    <t>354059081</t>
  </si>
  <si>
    <t>04/01/2025</t>
  </si>
  <si>
    <t>Rent</t>
  </si>
  <si>
    <t>354059012</t>
  </si>
  <si>
    <t>04/01/2025</t>
  </si>
  <si>
    <t>Charge Total:</t>
  </si>
  <si>
    <t>2-2-204</t>
  </si>
  <si>
    <t>2BD</t>
  </si>
  <si>
    <t>Occupied No Notice</t>
  </si>
  <si>
    <t>Kendal, Anne</t>
  </si>
  <si>
    <t>Resident</t>
  </si>
  <si>
    <t>Amenity Rent</t>
  </si>
  <si>
    <t>354059080</t>
  </si>
  <si>
    <t>04/01/2025</t>
  </si>
  <si>
    <t>Rent</t>
  </si>
  <si>
    <t>354059147</t>
  </si>
  <si>
    <t>04/01/2025</t>
  </si>
  <si>
    <t>Charge Total:</t>
  </si>
  <si>
    <t>2-2-205</t>
  </si>
  <si>
    <t>1BR</t>
  </si>
  <si>
    <t>Occupied No Notice</t>
  </si>
  <si>
    <t>Huff, Robin</t>
  </si>
  <si>
    <t>Resident</t>
  </si>
  <si>
    <t>Amenity Rent</t>
  </si>
  <si>
    <t>354059029</t>
  </si>
  <si>
    <t>04/01/2025</t>
  </si>
  <si>
    <t>Rent</t>
  </si>
  <si>
    <t>354059143</t>
  </si>
  <si>
    <t>04/01/2025</t>
  </si>
  <si>
    <t>Charge Total:</t>
  </si>
  <si>
    <t>2-2-206</t>
  </si>
  <si>
    <t>1BD</t>
  </si>
  <si>
    <t>Occupied No Notice</t>
  </si>
  <si>
    <t>Foley, Tammy</t>
  </si>
  <si>
    <t>Resident</t>
  </si>
  <si>
    <t>Rent</t>
  </si>
  <si>
    <t>354059156</t>
  </si>
  <si>
    <t>04/01/2025</t>
  </si>
  <si>
    <t>Late Fee</t>
  </si>
  <si>
    <t>354448452</t>
  </si>
  <si>
    <t>04/06/2025</t>
  </si>
  <si>
    <t>Late Fee</t>
  </si>
  <si>
    <t>354483689</t>
  </si>
  <si>
    <t>04/06/2025</t>
  </si>
  <si>
    <t>Charge Total:</t>
  </si>
  <si>
    <t>2-2-207</t>
  </si>
  <si>
    <t>2BD</t>
  </si>
  <si>
    <t>Occupied No Notice</t>
  </si>
  <si>
    <t>Mingkid, Fimmy</t>
  </si>
  <si>
    <t>Resident</t>
  </si>
  <si>
    <t>Amenity Rent</t>
  </si>
  <si>
    <t>354059000</t>
  </si>
  <si>
    <t>04/01/2025</t>
  </si>
  <si>
    <t>Rent</t>
  </si>
  <si>
    <t>354059111</t>
  </si>
  <si>
    <t>04/01/2025</t>
  </si>
  <si>
    <t>Charge Total:</t>
  </si>
  <si>
    <t>2-2-208</t>
  </si>
  <si>
    <t>2BD</t>
  </si>
  <si>
    <t>Occupied No Notice</t>
  </si>
  <si>
    <t>Carey, Theodore</t>
  </si>
  <si>
    <t>Resident</t>
  </si>
  <si>
    <t>Amenity Rent</t>
  </si>
  <si>
    <t>354059104</t>
  </si>
  <si>
    <t>04/01/2025</t>
  </si>
  <si>
    <t>Rent</t>
  </si>
  <si>
    <t>354058997</t>
  </si>
  <si>
    <t>04/01/2025</t>
  </si>
  <si>
    <t>Charge Total:</t>
  </si>
  <si>
    <t>2-2-209</t>
  </si>
  <si>
    <t>2BR</t>
  </si>
  <si>
    <t>Occupied No Notice</t>
  </si>
  <si>
    <t>Gnanasekaran, Sakthivel</t>
  </si>
  <si>
    <t>Resident</t>
  </si>
  <si>
    <t>Amenity Rent</t>
  </si>
  <si>
    <t>354059123</t>
  </si>
  <si>
    <t>04/01/2025</t>
  </si>
  <si>
    <t>Rent</t>
  </si>
  <si>
    <t>354058974</t>
  </si>
  <si>
    <t>04/01/2025</t>
  </si>
  <si>
    <t>Charge Total:</t>
  </si>
  <si>
    <t>2-2-210</t>
  </si>
  <si>
    <t>2BR</t>
  </si>
  <si>
    <t>Occupied No Notice</t>
  </si>
  <si>
    <t>Ott, Arung</t>
  </si>
  <si>
    <t>Resident</t>
  </si>
  <si>
    <t>Amenity Rent</t>
  </si>
  <si>
    <t>354059030</t>
  </si>
  <si>
    <t>04/01/2025</t>
  </si>
  <si>
    <t>Rent</t>
  </si>
  <si>
    <t>354058984</t>
  </si>
  <si>
    <t>04/01/2025</t>
  </si>
  <si>
    <t>Charge Total:</t>
  </si>
  <si>
    <t>2-2-301</t>
  </si>
  <si>
    <t>2BR</t>
  </si>
  <si>
    <t>Occupied No Notice</t>
  </si>
  <si>
    <t>Ramachandran, Prasanna</t>
  </si>
  <si>
    <t>Resident</t>
  </si>
  <si>
    <t>Amenity Rent</t>
  </si>
  <si>
    <t>354059015</t>
  </si>
  <si>
    <t>04/01/2025</t>
  </si>
  <si>
    <t>Rent</t>
  </si>
  <si>
    <t>354059016</t>
  </si>
  <si>
    <t>04/01/2025</t>
  </si>
  <si>
    <t>Charge Total:</t>
  </si>
  <si>
    <t>2-2-302</t>
  </si>
  <si>
    <t>2BR</t>
  </si>
  <si>
    <t>Occupied No Notice</t>
  </si>
  <si>
    <t>Meeks, Ryan</t>
  </si>
  <si>
    <t>Resident</t>
  </si>
  <si>
    <t>Amenity Rent</t>
  </si>
  <si>
    <t>354059055</t>
  </si>
  <si>
    <t>04/01/2025</t>
  </si>
  <si>
    <t>Rent</t>
  </si>
  <si>
    <t>354059004</t>
  </si>
  <si>
    <t>04/01/2025</t>
  </si>
  <si>
    <t>Charge Total:</t>
  </si>
  <si>
    <t>2-2-303</t>
  </si>
  <si>
    <t>2BD</t>
  </si>
  <si>
    <t>Occupied No Notice</t>
  </si>
  <si>
    <t>Pandi, Sivakumaran</t>
  </si>
  <si>
    <t>Resident</t>
  </si>
  <si>
    <t>Amenity Rent</t>
  </si>
  <si>
    <t>354058994</t>
  </si>
  <si>
    <t>04/01/2025</t>
  </si>
  <si>
    <t>Rent</t>
  </si>
  <si>
    <t>354058998</t>
  </si>
  <si>
    <t>04/01/2025</t>
  </si>
  <si>
    <t>Application Fee</t>
  </si>
  <si>
    <t>354508242</t>
  </si>
  <si>
    <t>04/09/2025</t>
  </si>
  <si>
    <t>Charge Total:</t>
  </si>
  <si>
    <t>2-2-304</t>
  </si>
  <si>
    <t>2BD</t>
  </si>
  <si>
    <t>Occupied No Notice</t>
  </si>
  <si>
    <t>Shanmugaraj, Velayutham Vinoth</t>
  </si>
  <si>
    <t>Resident</t>
  </si>
  <si>
    <t>Amenity Rent</t>
  </si>
  <si>
    <t>354059056</t>
  </si>
  <si>
    <t>04/01/2025</t>
  </si>
  <si>
    <t>Rent</t>
  </si>
  <si>
    <t>354059006</t>
  </si>
  <si>
    <t>04/01/2025</t>
  </si>
  <si>
    <t>Charge Total:</t>
  </si>
  <si>
    <t>2-2-305</t>
  </si>
  <si>
    <t>1BR</t>
  </si>
  <si>
    <t>Occupied No Notice</t>
  </si>
  <si>
    <t>McGee, Alisaha</t>
  </si>
  <si>
    <t>Resident</t>
  </si>
  <si>
    <t>Amenity Rent</t>
  </si>
  <si>
    <t>354059140</t>
  </si>
  <si>
    <t>04/01/2025</t>
  </si>
  <si>
    <t>Rent</t>
  </si>
  <si>
    <t>354059132</t>
  </si>
  <si>
    <t>04/01/2025</t>
  </si>
  <si>
    <t>Charge Total:</t>
  </si>
  <si>
    <t>2-2-306</t>
  </si>
  <si>
    <t>1BD</t>
  </si>
  <si>
    <t>Occupied No Notice</t>
  </si>
  <si>
    <t>Harrison, Patrick</t>
  </si>
  <si>
    <t>Resident</t>
  </si>
  <si>
    <t>Rent</t>
  </si>
  <si>
    <t>354059083</t>
  </si>
  <si>
    <t>04/01/2025</t>
  </si>
  <si>
    <t>Charge Total:</t>
  </si>
  <si>
    <t>2-2-307</t>
  </si>
  <si>
    <t>2BD</t>
  </si>
  <si>
    <t>Occupied No Notice</t>
  </si>
  <si>
    <t>Porter, Julie</t>
  </si>
  <si>
    <t>Resident</t>
  </si>
  <si>
    <t>Amenity Rent</t>
  </si>
  <si>
    <t>354059154</t>
  </si>
  <si>
    <t>04/01/2025</t>
  </si>
  <si>
    <t>Rent</t>
  </si>
  <si>
    <t>354059021</t>
  </si>
  <si>
    <t>04/01/2025</t>
  </si>
  <si>
    <t>Charge Total:</t>
  </si>
  <si>
    <t>2-2-308</t>
  </si>
  <si>
    <t>2BD</t>
  </si>
  <si>
    <t>Occupied No Notice</t>
  </si>
  <si>
    <t>Hobson, Chris</t>
  </si>
  <si>
    <t>Resident</t>
  </si>
  <si>
    <t>Amenity Rent</t>
  </si>
  <si>
    <t>354058973</t>
  </si>
  <si>
    <t>04/01/2025</t>
  </si>
  <si>
    <t>Rent</t>
  </si>
  <si>
    <t>354059002</t>
  </si>
  <si>
    <t>04/01/2025</t>
  </si>
  <si>
    <t>Charge Total:</t>
  </si>
  <si>
    <t>2-2-309</t>
  </si>
  <si>
    <t>2BR</t>
  </si>
  <si>
    <t>Occupied No Notice</t>
  </si>
  <si>
    <t>Surusa, Leonardus</t>
  </si>
  <si>
    <t>Resident</t>
  </si>
  <si>
    <t>Amenity Rent</t>
  </si>
  <si>
    <t>354058975</t>
  </si>
  <si>
    <t>04/01/2025</t>
  </si>
  <si>
    <t>Rent</t>
  </si>
  <si>
    <t>354059057</t>
  </si>
  <si>
    <t>04/01/2025</t>
  </si>
  <si>
    <t>Charge Total:</t>
  </si>
  <si>
    <t>2-2-310</t>
  </si>
  <si>
    <t>2BR</t>
  </si>
  <si>
    <t>Occupied No Notice</t>
  </si>
  <si>
    <t>SRINIVASAN, CHANDRAN</t>
  </si>
  <si>
    <t>Resident</t>
  </si>
  <si>
    <t>Amenity Rent</t>
  </si>
  <si>
    <t>354059009</t>
  </si>
  <si>
    <t>04/01/2025</t>
  </si>
  <si>
    <t>Rent</t>
  </si>
  <si>
    <t>354059058</t>
  </si>
  <si>
    <t>04/01/2025</t>
  </si>
  <si>
    <t>Charge Total:</t>
  </si>
  <si>
    <t>4-4-101</t>
  </si>
  <si>
    <t>2BR</t>
  </si>
  <si>
    <t>Occupied No Notice</t>
  </si>
  <si>
    <t>Pattiasina, Meeta</t>
  </si>
  <si>
    <t>Resident</t>
  </si>
  <si>
    <t>Rent</t>
  </si>
  <si>
    <t>354059149</t>
  </si>
  <si>
    <t>04/01/2025</t>
  </si>
  <si>
    <t>Charge Total:</t>
  </si>
  <si>
    <t>4-4-102</t>
  </si>
  <si>
    <t>2BR</t>
  </si>
  <si>
    <t>Occupied No Notice</t>
  </si>
  <si>
    <t>Chidwick, Michael</t>
  </si>
  <si>
    <t>Resident</t>
  </si>
  <si>
    <t>Rent</t>
  </si>
  <si>
    <t>354059053</t>
  </si>
  <si>
    <t>04/01/2025</t>
  </si>
  <si>
    <t>Charge Total:</t>
  </si>
  <si>
    <t>4-4-103</t>
  </si>
  <si>
    <t>2BD</t>
  </si>
  <si>
    <t>Occupied No Notice</t>
  </si>
  <si>
    <t>Stoddard, Russell</t>
  </si>
  <si>
    <t>Resident</t>
  </si>
  <si>
    <t>Month to Month Rent</t>
  </si>
  <si>
    <t>354059069</t>
  </si>
  <si>
    <t>04/01/2025</t>
  </si>
  <si>
    <t>Concession-Full Employee</t>
  </si>
  <si>
    <t>354059051</t>
  </si>
  <si>
    <t>04/01/2025</t>
  </si>
  <si>
    <t>Charge Total:</t>
  </si>
  <si>
    <t>4-4-104</t>
  </si>
  <si>
    <t>2BD</t>
  </si>
  <si>
    <t>Occupied No Notice</t>
  </si>
  <si>
    <t>Lufoko, Jeremie</t>
  </si>
  <si>
    <t>Resident</t>
  </si>
  <si>
    <t>Rent</t>
  </si>
  <si>
    <t>354059062</t>
  </si>
  <si>
    <t>04/01/2025</t>
  </si>
  <si>
    <t>Charge Total:</t>
  </si>
  <si>
    <t>4-4-105</t>
  </si>
  <si>
    <t>1BR</t>
  </si>
  <si>
    <t>Occupied No Notice</t>
  </si>
  <si>
    <t>Connolly, Paul</t>
  </si>
  <si>
    <t>Resident</t>
  </si>
  <si>
    <t>Rent</t>
  </si>
  <si>
    <t>354059052</t>
  </si>
  <si>
    <t>04/01/2025</t>
  </si>
  <si>
    <t>Charge Total:</t>
  </si>
  <si>
    <t>4-4-106</t>
  </si>
  <si>
    <t>STU</t>
  </si>
  <si>
    <t>Occupied No Notice</t>
  </si>
  <si>
    <t>Frank, Richard</t>
  </si>
  <si>
    <t>Resident</t>
  </si>
  <si>
    <t>Rent</t>
  </si>
  <si>
    <t>354059063</t>
  </si>
  <si>
    <t>04/01/2025</t>
  </si>
  <si>
    <t>Charge Total:</t>
  </si>
  <si>
    <t>4-4-107</t>
  </si>
  <si>
    <t>2BD</t>
  </si>
  <si>
    <t>Occupied No Notice</t>
  </si>
  <si>
    <t>Ranganathan, Stephen Santhosh Kumar</t>
  </si>
  <si>
    <t>Resident</t>
  </si>
  <si>
    <t>Rent</t>
  </si>
  <si>
    <t>354059046</t>
  </si>
  <si>
    <t>04/01/2025</t>
  </si>
  <si>
    <t>Charge Total:</t>
  </si>
  <si>
    <t>4-4-108</t>
  </si>
  <si>
    <t>2BD</t>
  </si>
  <si>
    <t>Occupied No Notice</t>
  </si>
  <si>
    <t>Patsones, Robert</t>
  </si>
  <si>
    <t>Resident</t>
  </si>
  <si>
    <t>Rent</t>
  </si>
  <si>
    <t>354059113</t>
  </si>
  <si>
    <t>04/01/2025</t>
  </si>
  <si>
    <t>Charge Total:</t>
  </si>
  <si>
    <t>4-4-109</t>
  </si>
  <si>
    <t>2BR</t>
  </si>
  <si>
    <t>Occupied No Notice</t>
  </si>
  <si>
    <t>Arshad, Muhammad Adeel</t>
  </si>
  <si>
    <t>Resident</t>
  </si>
  <si>
    <t>Rent</t>
  </si>
  <si>
    <t>354059115</t>
  </si>
  <si>
    <t>04/01/2025</t>
  </si>
  <si>
    <t>Charge Total:</t>
  </si>
  <si>
    <t>4-4-110</t>
  </si>
  <si>
    <t>2BR</t>
  </si>
  <si>
    <t>Occupied No Notice</t>
  </si>
  <si>
    <t>Leone, Jerry</t>
  </si>
  <si>
    <t>Resident</t>
  </si>
  <si>
    <t>Rent</t>
  </si>
  <si>
    <t>354059066</t>
  </si>
  <si>
    <t>04/01/2025</t>
  </si>
  <si>
    <t>Charge Total:</t>
  </si>
  <si>
    <t>4-4-201</t>
  </si>
  <si>
    <t>2BR</t>
  </si>
  <si>
    <t>Occupied No Notice</t>
  </si>
  <si>
    <t>Shah, Bhumit</t>
  </si>
  <si>
    <t>Resident</t>
  </si>
  <si>
    <t>Amenity Rent</t>
  </si>
  <si>
    <t>354059109</t>
  </si>
  <si>
    <t>04/01/2025</t>
  </si>
  <si>
    <t>Rent</t>
  </si>
  <si>
    <t>354059101</t>
  </si>
  <si>
    <t>04/01/2025</t>
  </si>
  <si>
    <t>Application Fee</t>
  </si>
  <si>
    <t>354483710</t>
  </si>
  <si>
    <t>04/08/2025</t>
  </si>
  <si>
    <t>Charge Total:</t>
  </si>
  <si>
    <t>4-4-202</t>
  </si>
  <si>
    <t>2BR</t>
  </si>
  <si>
    <t>Occupied No Notice</t>
  </si>
  <si>
    <t>Mungamuru, Sri Ramya</t>
  </si>
  <si>
    <t>Resident</t>
  </si>
  <si>
    <t>Amenity Rent</t>
  </si>
  <si>
    <t>354059158</t>
  </si>
  <si>
    <t>04/01/2025</t>
  </si>
  <si>
    <t>Rent</t>
  </si>
  <si>
    <t>354059135</t>
  </si>
  <si>
    <t>04/01/2025</t>
  </si>
  <si>
    <t>Charge Total:</t>
  </si>
  <si>
    <t>4-4-203</t>
  </si>
  <si>
    <t>2BD</t>
  </si>
  <si>
    <t>Occupied No Notice</t>
  </si>
  <si>
    <t>Annamalai, Saravanan</t>
  </si>
  <si>
    <t>Resident</t>
  </si>
  <si>
    <t>Amenity Rent</t>
  </si>
  <si>
    <t>354059095</t>
  </si>
  <si>
    <t>04/01/2025</t>
  </si>
  <si>
    <t>Rent</t>
  </si>
  <si>
    <t>354059075</t>
  </si>
  <si>
    <t>04/01/2025</t>
  </si>
  <si>
    <t>Charge Total:</t>
  </si>
  <si>
    <t>4-4-204</t>
  </si>
  <si>
    <t>2BD</t>
  </si>
  <si>
    <t>Occupied No Notice</t>
  </si>
  <si>
    <t>Joe, Yuliana</t>
  </si>
  <si>
    <t>Resident</t>
  </si>
  <si>
    <t>Amenity Rent</t>
  </si>
  <si>
    <t>354059144</t>
  </si>
  <si>
    <t>04/01/2025</t>
  </si>
  <si>
    <t>Rent</t>
  </si>
  <si>
    <t>354059068</t>
  </si>
  <si>
    <t>04/01/2025</t>
  </si>
  <si>
    <t>Charge Total:</t>
  </si>
  <si>
    <t>4-4-205</t>
  </si>
  <si>
    <t>1BR</t>
  </si>
  <si>
    <t>Occupied No Notice</t>
  </si>
  <si>
    <t>Long, David A.</t>
  </si>
  <si>
    <t>Resident</t>
  </si>
  <si>
    <t>Amenity Rent</t>
  </si>
  <si>
    <t>354059047</t>
  </si>
  <si>
    <t>04/01/2025</t>
  </si>
  <si>
    <t>Rent</t>
  </si>
  <si>
    <t>354059073</t>
  </si>
  <si>
    <t>04/01/2025</t>
  </si>
  <si>
    <t>Charge Total:</t>
  </si>
  <si>
    <t>4-4-206</t>
  </si>
  <si>
    <t>1BD</t>
  </si>
  <si>
    <t>Occupied No Notice</t>
  </si>
  <si>
    <t>Pepin, Mark</t>
  </si>
  <si>
    <t>Resident</t>
  </si>
  <si>
    <t>Rent</t>
  </si>
  <si>
    <t>354059125</t>
  </si>
  <si>
    <t>04/01/2025</t>
  </si>
  <si>
    <t>Charge Total:</t>
  </si>
  <si>
    <t>4-4-207</t>
  </si>
  <si>
    <t>2BD</t>
  </si>
  <si>
    <t>Occupied No Notice</t>
  </si>
  <si>
    <t>Paul, Shuva</t>
  </si>
  <si>
    <t>Resident</t>
  </si>
  <si>
    <t>Amenity Rent</t>
  </si>
  <si>
    <t>354059020</t>
  </si>
  <si>
    <t>04/01/2025</t>
  </si>
  <si>
    <t>Rent</t>
  </si>
  <si>
    <t>354058966</t>
  </si>
  <si>
    <t>04/01/2025</t>
  </si>
  <si>
    <t>Charge Total:</t>
  </si>
  <si>
    <t>4-4-208</t>
  </si>
  <si>
    <t>2BD</t>
  </si>
  <si>
    <t>Occupied No Notice</t>
  </si>
  <si>
    <t>Thangarajah, Ganesh</t>
  </si>
  <si>
    <t>Resident</t>
  </si>
  <si>
    <t>Amenity Rent</t>
  </si>
  <si>
    <t>354059044</t>
  </si>
  <si>
    <t>04/01/2025</t>
  </si>
  <si>
    <t>Rent</t>
  </si>
  <si>
    <t>354059112</t>
  </si>
  <si>
    <t>04/01/2025</t>
  </si>
  <si>
    <t>Charge Total:</t>
  </si>
  <si>
    <t>4-4-209</t>
  </si>
  <si>
    <t>2BR</t>
  </si>
  <si>
    <t>Occupied No Notice</t>
  </si>
  <si>
    <t>Eboli, Marcel</t>
  </si>
  <si>
    <t>Resident</t>
  </si>
  <si>
    <t>Amenity Rent</t>
  </si>
  <si>
    <t>354058993</t>
  </si>
  <si>
    <t>04/01/2025</t>
  </si>
  <si>
    <t>Rent</t>
  </si>
  <si>
    <t>354059010</t>
  </si>
  <si>
    <t>04/01/2025</t>
  </si>
  <si>
    <t>Charge Total:</t>
  </si>
  <si>
    <t>4-4-210</t>
  </si>
  <si>
    <t>2BR</t>
  </si>
  <si>
    <t>Occupied No Notice</t>
  </si>
  <si>
    <t>Abouyassine, Souad</t>
  </si>
  <si>
    <t>Resident</t>
  </si>
  <si>
    <t>Amenity Rent</t>
  </si>
  <si>
    <t>354059085</t>
  </si>
  <si>
    <t>04/01/2025</t>
  </si>
  <si>
    <t>Rent</t>
  </si>
  <si>
    <t>354059098</t>
  </si>
  <si>
    <t>04/01/2025</t>
  </si>
  <si>
    <t>Charge Total:</t>
  </si>
  <si>
    <t>4-4-301</t>
  </si>
  <si>
    <t>2BR</t>
  </si>
  <si>
    <t>Occupied No Notice</t>
  </si>
  <si>
    <t>Eldredge, James</t>
  </si>
  <si>
    <t>Resident</t>
  </si>
  <si>
    <t>Amenity Rent</t>
  </si>
  <si>
    <t>354059139</t>
  </si>
  <si>
    <t>04/01/2025</t>
  </si>
  <si>
    <t>Rent</t>
  </si>
  <si>
    <t>354059038</t>
  </si>
  <si>
    <t>04/01/2025</t>
  </si>
  <si>
    <t>Charge Total:</t>
  </si>
  <si>
    <t>4-4-302</t>
  </si>
  <si>
    <t>2BR</t>
  </si>
  <si>
    <t>Occupied No Notice</t>
  </si>
  <si>
    <t>Botta, David</t>
  </si>
  <si>
    <t>Resident</t>
  </si>
  <si>
    <t>Amenity Rent</t>
  </si>
  <si>
    <t>354059110</t>
  </si>
  <si>
    <t>04/01/2025</t>
  </si>
  <si>
    <t>Rent</t>
  </si>
  <si>
    <t>354058988</t>
  </si>
  <si>
    <t>04/01/2025</t>
  </si>
  <si>
    <t>Charge Total:</t>
  </si>
  <si>
    <t>4-4-303</t>
  </si>
  <si>
    <t>2BD</t>
  </si>
  <si>
    <t>Occupied No Notice</t>
  </si>
  <si>
    <t>Dhungel, Pratichya</t>
  </si>
  <si>
    <t>Resident</t>
  </si>
  <si>
    <t>Amenity Rent</t>
  </si>
  <si>
    <t>354059093</t>
  </si>
  <si>
    <t>04/01/2025</t>
  </si>
  <si>
    <t>Rent</t>
  </si>
  <si>
    <t>354059127</t>
  </si>
  <si>
    <t>04/01/2025</t>
  </si>
  <si>
    <t>Charge Total:</t>
  </si>
  <si>
    <t>4-4-304</t>
  </si>
  <si>
    <t>2BD</t>
  </si>
  <si>
    <t>Occupied No Notice</t>
  </si>
  <si>
    <t>Ebrahim, Abrar Salam</t>
  </si>
  <si>
    <t>Resident</t>
  </si>
  <si>
    <t>Amenity Rent</t>
  </si>
  <si>
    <t>354059122</t>
  </si>
  <si>
    <t>04/01/2025</t>
  </si>
  <si>
    <t>Rent</t>
  </si>
  <si>
    <t>354059025</t>
  </si>
  <si>
    <t>04/01/2025</t>
  </si>
  <si>
    <t>Charge Total:</t>
  </si>
  <si>
    <t>4-4-305</t>
  </si>
  <si>
    <t>1BR</t>
  </si>
  <si>
    <t>Occupied No Notice</t>
  </si>
  <si>
    <t>DeFronzo, Brian</t>
  </si>
  <si>
    <t>Resident</t>
  </si>
  <si>
    <t>Amenity Rent</t>
  </si>
  <si>
    <t>354059094</t>
  </si>
  <si>
    <t>04/01/2025</t>
  </si>
  <si>
    <t>Rent</t>
  </si>
  <si>
    <t>354059136</t>
  </si>
  <si>
    <t>04/01/2025</t>
  </si>
  <si>
    <t>Charge Total:</t>
  </si>
  <si>
    <t>4-4-306</t>
  </si>
  <si>
    <t>1BD</t>
  </si>
  <si>
    <t>Occupied No Notice</t>
  </si>
  <si>
    <t>Jeevanantham, Balachandraseka</t>
  </si>
  <si>
    <t>Resident</t>
  </si>
  <si>
    <t>Rent</t>
  </si>
  <si>
    <t>354058992</t>
  </si>
  <si>
    <t>04/01/2025</t>
  </si>
  <si>
    <t>Charge Total:</t>
  </si>
  <si>
    <t>4-4-307</t>
  </si>
  <si>
    <t>2BD</t>
  </si>
  <si>
    <t>Occupied No Notice</t>
  </si>
  <si>
    <t>Akkiniveeranan, Rajesh</t>
  </si>
  <si>
    <t>Resident</t>
  </si>
  <si>
    <t>Amenity Rent</t>
  </si>
  <si>
    <t>354059103</t>
  </si>
  <si>
    <t>04/01/2025</t>
  </si>
  <si>
    <t>Rent</t>
  </si>
  <si>
    <t>354059100</t>
  </si>
  <si>
    <t>04/01/2025</t>
  </si>
  <si>
    <t>Charge Total:</t>
  </si>
  <si>
    <t>4-4-308</t>
  </si>
  <si>
    <t>2BD</t>
  </si>
  <si>
    <t>Occupied No Notice</t>
  </si>
  <si>
    <t>Evadhiara, Maharani</t>
  </si>
  <si>
    <t>Resident</t>
  </si>
  <si>
    <t>Amenity Rent</t>
  </si>
  <si>
    <t>354058983</t>
  </si>
  <si>
    <t>04/01/2025</t>
  </si>
  <si>
    <t>Rent</t>
  </si>
  <si>
    <t>354058991</t>
  </si>
  <si>
    <t>04/01/2025</t>
  </si>
  <si>
    <t>Charge Total:</t>
  </si>
  <si>
    <t>4-4-309</t>
  </si>
  <si>
    <t>2BR</t>
  </si>
  <si>
    <t>Occupied No Notice</t>
  </si>
  <si>
    <t>Rompas, Jorgen</t>
  </si>
  <si>
    <t>Resident</t>
  </si>
  <si>
    <t>Amenity Rent</t>
  </si>
  <si>
    <t>354059091</t>
  </si>
  <si>
    <t>04/01/2025</t>
  </si>
  <si>
    <t>Rent</t>
  </si>
  <si>
    <t>354059133</t>
  </si>
  <si>
    <t>04/01/2025</t>
  </si>
  <si>
    <t>Charge Total:</t>
  </si>
  <si>
    <t>4-4-310</t>
  </si>
  <si>
    <t>2BR</t>
  </si>
  <si>
    <t>Occupied No Notice</t>
  </si>
  <si>
    <t>Hicks, Anastacia</t>
  </si>
  <si>
    <t>Resident</t>
  </si>
  <si>
    <t>Amenity Rent</t>
  </si>
  <si>
    <t>354058969</t>
  </si>
  <si>
    <t>04/01/2025</t>
  </si>
  <si>
    <t>Rent</t>
  </si>
  <si>
    <t>354059039</t>
  </si>
  <si>
    <t>04/01/2025</t>
  </si>
  <si>
    <t>Charge Total:</t>
  </si>
  <si>
    <t>6-6-101</t>
  </si>
  <si>
    <t>2BR</t>
  </si>
  <si>
    <t>Occupied No Notice</t>
  </si>
  <si>
    <t>Purnomo, Tri</t>
  </si>
  <si>
    <t>Resident</t>
  </si>
  <si>
    <t>Rent</t>
  </si>
  <si>
    <t>354059155</t>
  </si>
  <si>
    <t>04/01/2025</t>
  </si>
  <si>
    <t>Charge Total:</t>
  </si>
  <si>
    <t>6-6-102</t>
  </si>
  <si>
    <t>2BR</t>
  </si>
  <si>
    <t>Occupied No Notice</t>
  </si>
  <si>
    <t>Gomez Perez, Wilfredo</t>
  </si>
  <si>
    <t>Resident</t>
  </si>
  <si>
    <t>Rent</t>
  </si>
  <si>
    <t>354059035</t>
  </si>
  <si>
    <t>04/01/2025</t>
  </si>
  <si>
    <t>Charge Total:</t>
  </si>
  <si>
    <t>6-6-103</t>
  </si>
  <si>
    <t>2BD</t>
  </si>
  <si>
    <t>Occupied No Notice</t>
  </si>
  <si>
    <t>Leary, Erin</t>
  </si>
  <si>
    <t>Resident</t>
  </si>
  <si>
    <t>Rent</t>
  </si>
  <si>
    <t>354059049</t>
  </si>
  <si>
    <t>04/01/2025</t>
  </si>
  <si>
    <t>Charge Total:</t>
  </si>
  <si>
    <t>6-6-104</t>
  </si>
  <si>
    <t>2BD</t>
  </si>
  <si>
    <t>Occupied No Notice</t>
  </si>
  <si>
    <t>Sabbani, Sree Vikas</t>
  </si>
  <si>
    <t>Resident</t>
  </si>
  <si>
    <t>Rent</t>
  </si>
  <si>
    <t>354059099</t>
  </si>
  <si>
    <t>04/01/2025</t>
  </si>
  <si>
    <t>Charge Total:</t>
  </si>
  <si>
    <t>6-6-105</t>
  </si>
  <si>
    <t>1BR</t>
  </si>
  <si>
    <t>Occupied No Notice</t>
  </si>
  <si>
    <t>Scott, James</t>
  </si>
  <si>
    <t>Resident</t>
  </si>
  <si>
    <t>Rent</t>
  </si>
  <si>
    <t>354059034</t>
  </si>
  <si>
    <t>04/01/2025</t>
  </si>
  <si>
    <t>Charge Total:</t>
  </si>
  <si>
    <t>6-6-106</t>
  </si>
  <si>
    <t>STU</t>
  </si>
  <si>
    <t>Occupied No Notice</t>
  </si>
  <si>
    <t>Mooney, Alivia</t>
  </si>
  <si>
    <t>Resident</t>
  </si>
  <si>
    <t>Rent</t>
  </si>
  <si>
    <t>354059090</t>
  </si>
  <si>
    <t>04/01/2025</t>
  </si>
  <si>
    <t>Late Fee</t>
  </si>
  <si>
    <t>354448453</t>
  </si>
  <si>
    <t>04/06/2025</t>
  </si>
  <si>
    <t>Charge Total:</t>
  </si>
  <si>
    <t>6-6-107</t>
  </si>
  <si>
    <t>2BD</t>
  </si>
  <si>
    <t>Occupied No Notice</t>
  </si>
  <si>
    <t>Camire, Tyler</t>
  </si>
  <si>
    <t>Resident</t>
  </si>
  <si>
    <t>Rent</t>
  </si>
  <si>
    <t>354059106</t>
  </si>
  <si>
    <t>04/01/2025</t>
  </si>
  <si>
    <t>Charge Total:</t>
  </si>
  <si>
    <t>6-6-108</t>
  </si>
  <si>
    <t>2BD</t>
  </si>
  <si>
    <t>Occupied No Notice</t>
  </si>
  <si>
    <t>CHINTHAMREDDY, VENKATA SUBBA</t>
  </si>
  <si>
    <t>Resident</t>
  </si>
  <si>
    <t>Rent</t>
  </si>
  <si>
    <t>354059084</t>
  </si>
  <si>
    <t>04/01/2025</t>
  </si>
  <si>
    <t>Charge Total:</t>
  </si>
  <si>
    <t>6-6-109</t>
  </si>
  <si>
    <t>2BR</t>
  </si>
  <si>
    <t>Occupied No Notice</t>
  </si>
  <si>
    <t>Kiran Kumar, Manoj Kumar</t>
  </si>
  <si>
    <t>Resident</t>
  </si>
  <si>
    <t>Rent</t>
  </si>
  <si>
    <t>354058989</t>
  </si>
  <si>
    <t>04/01/2025</t>
  </si>
  <si>
    <t>Charge Total:</t>
  </si>
  <si>
    <t>6-6-110</t>
  </si>
  <si>
    <t>2BR</t>
  </si>
  <si>
    <t>Occupied No Notice</t>
  </si>
  <si>
    <t>Vellipandi, Pasumponmani (Mani)</t>
  </si>
  <si>
    <t>Resident</t>
  </si>
  <si>
    <t>Rent</t>
  </si>
  <si>
    <t>354059128</t>
  </si>
  <si>
    <t>04/01/2025</t>
  </si>
  <si>
    <t>Charge Total:</t>
  </si>
  <si>
    <t>6-6-201</t>
  </si>
  <si>
    <t>2BR</t>
  </si>
  <si>
    <t>Occupied No Notice</t>
  </si>
  <si>
    <t>Cobb, Nicholas</t>
  </si>
  <si>
    <t>Resident</t>
  </si>
  <si>
    <t>Amenity Rent</t>
  </si>
  <si>
    <t>354059028</t>
  </si>
  <si>
    <t>04/01/2025</t>
  </si>
  <si>
    <t>Rent</t>
  </si>
  <si>
    <t>354058982</t>
  </si>
  <si>
    <t>04/01/2025</t>
  </si>
  <si>
    <t>Charge Total:</t>
  </si>
  <si>
    <t>6-6-202</t>
  </si>
  <si>
    <t>2BR</t>
  </si>
  <si>
    <t>Occupied No Notice</t>
  </si>
  <si>
    <t>Dobrowolski, Frances</t>
  </si>
  <si>
    <t>Resident</t>
  </si>
  <si>
    <t>Amenity Rent</t>
  </si>
  <si>
    <t>354058987</t>
  </si>
  <si>
    <t>04/01/2025</t>
  </si>
  <si>
    <t>Rent</t>
  </si>
  <si>
    <t>354058981</t>
  </si>
  <si>
    <t>04/01/2025</t>
  </si>
  <si>
    <t>Charge Total:</t>
  </si>
  <si>
    <t>6-6-203</t>
  </si>
  <si>
    <t>2BD</t>
  </si>
  <si>
    <t>Occupied No Notice</t>
  </si>
  <si>
    <t>McKenna, Linda</t>
  </si>
  <si>
    <t>Resident</t>
  </si>
  <si>
    <t>Amenity Rent</t>
  </si>
  <si>
    <t>354059001</t>
  </si>
  <si>
    <t>04/01/2025</t>
  </si>
  <si>
    <t>Rent</t>
  </si>
  <si>
    <t>354058985</t>
  </si>
  <si>
    <t>04/01/2025</t>
  </si>
  <si>
    <t>Charge Total:</t>
  </si>
  <si>
    <t>6-6-204</t>
  </si>
  <si>
    <t>2BD</t>
  </si>
  <si>
    <t>Occupied No Notice</t>
  </si>
  <si>
    <t>Powden, Casey</t>
  </si>
  <si>
    <t>Resident</t>
  </si>
  <si>
    <t>Amenity Rent</t>
  </si>
  <si>
    <t>354059148</t>
  </si>
  <si>
    <t>04/01/2025</t>
  </si>
  <si>
    <t>Rent</t>
  </si>
  <si>
    <t>354059026</t>
  </si>
  <si>
    <t>04/01/2025</t>
  </si>
  <si>
    <t>Charge Total:</t>
  </si>
  <si>
    <t>6-6-205</t>
  </si>
  <si>
    <t>1BD</t>
  </si>
  <si>
    <t xml:space="preserve"> Excluded -Admin Unit</t>
  </si>
  <si>
    <t>-- Vacant --</t>
  </si>
  <si>
    <t>-</t>
  </si>
  <si>
    <t>Charge Total:</t>
  </si>
  <si>
    <t>6-6-206</t>
  </si>
  <si>
    <t>1BR</t>
  </si>
  <si>
    <t>Occupied No Notice</t>
  </si>
  <si>
    <t>Rousseau, Joseph</t>
  </si>
  <si>
    <t>Resident</t>
  </si>
  <si>
    <t>Amenity Rent</t>
  </si>
  <si>
    <t>354059033</t>
  </si>
  <si>
    <t>04/01/2025</t>
  </si>
  <si>
    <t>Rent</t>
  </si>
  <si>
    <t>354059121</t>
  </si>
  <si>
    <t>04/01/2025</t>
  </si>
  <si>
    <t>Charge Total:</t>
  </si>
  <si>
    <t>6-6-207</t>
  </si>
  <si>
    <t>2BD</t>
  </si>
  <si>
    <t>Occupied No Notice</t>
  </si>
  <si>
    <t>VEERAIAH CHELLAN, RAJGANESH (Raj)</t>
  </si>
  <si>
    <t>Resident</t>
  </si>
  <si>
    <t>Amenity Rent</t>
  </si>
  <si>
    <t>354058971</t>
  </si>
  <si>
    <t>04/01/2025</t>
  </si>
  <si>
    <t>Rent</t>
  </si>
  <si>
    <t>354059087</t>
  </si>
  <si>
    <t>04/01/2025</t>
  </si>
  <si>
    <t>Charge Total:</t>
  </si>
  <si>
    <t>6-6-208</t>
  </si>
  <si>
    <t>2BD</t>
  </si>
  <si>
    <t>Occupied No Notice</t>
  </si>
  <si>
    <t>MURALIDHARAN, SANTHOSH (SANTHOSH)</t>
  </si>
  <si>
    <t>Resident</t>
  </si>
  <si>
    <t>Amenity Rent</t>
  </si>
  <si>
    <t>354059014</t>
  </si>
  <si>
    <t>04/01/2025</t>
  </si>
  <si>
    <t>Rent</t>
  </si>
  <si>
    <t>354059074</t>
  </si>
  <si>
    <t>04/01/2025</t>
  </si>
  <si>
    <t>Charge Total:</t>
  </si>
  <si>
    <t>6-6-209</t>
  </si>
  <si>
    <t>2BR</t>
  </si>
  <si>
    <t>Occupied No Notice</t>
  </si>
  <si>
    <t>Ngantung, Lisa</t>
  </si>
  <si>
    <t>Resident</t>
  </si>
  <si>
    <t>Amenity Rent</t>
  </si>
  <si>
    <t>354059117</t>
  </si>
  <si>
    <t>04/01/2025</t>
  </si>
  <si>
    <t>Rent</t>
  </si>
  <si>
    <t>354059023</t>
  </si>
  <si>
    <t>04/01/2025</t>
  </si>
  <si>
    <t>Charge Total:</t>
  </si>
  <si>
    <t>6-6-210</t>
  </si>
  <si>
    <t>2BR</t>
  </si>
  <si>
    <t>Occupied No Notice</t>
  </si>
  <si>
    <t>Hinman, Daniel</t>
  </si>
  <si>
    <t>Resident</t>
  </si>
  <si>
    <t>Amenity Rent</t>
  </si>
  <si>
    <t>354059086</t>
  </si>
  <si>
    <t>04/01/2025</t>
  </si>
  <si>
    <t>Rent</t>
  </si>
  <si>
    <t>354059064</t>
  </si>
  <si>
    <t>04/01/2025</t>
  </si>
  <si>
    <t>Charge Total:</t>
  </si>
  <si>
    <t>6-6-301</t>
  </si>
  <si>
    <t>2BR</t>
  </si>
  <si>
    <t>Occupied No Notice</t>
  </si>
  <si>
    <t>Dondapati, Bhavan narayana</t>
  </si>
  <si>
    <t>Resident</t>
  </si>
  <si>
    <t>Amenity Rent</t>
  </si>
  <si>
    <t>354059151</t>
  </si>
  <si>
    <t>04/01/2025</t>
  </si>
  <si>
    <t>Rent</t>
  </si>
  <si>
    <t>354059134</t>
  </si>
  <si>
    <t>04/01/2025</t>
  </si>
  <si>
    <t>Charge Total:</t>
  </si>
  <si>
    <t>6-6-302</t>
  </si>
  <si>
    <t>2BR</t>
  </si>
  <si>
    <t>Occupied No Notice</t>
  </si>
  <si>
    <t>Drew, Gerald</t>
  </si>
  <si>
    <t>Resident</t>
  </si>
  <si>
    <t>Amenity Rent</t>
  </si>
  <si>
    <t>354058980</t>
  </si>
  <si>
    <t>04/01/2025</t>
  </si>
  <si>
    <t>Rent</t>
  </si>
  <si>
    <t>354059018</t>
  </si>
  <si>
    <t>04/01/2025</t>
  </si>
  <si>
    <t>Charge Total:</t>
  </si>
  <si>
    <t>6-6-303</t>
  </si>
  <si>
    <t>2BD</t>
  </si>
  <si>
    <t>Occupied No Notice</t>
  </si>
  <si>
    <t>Picucci, Michael</t>
  </si>
  <si>
    <t>Resident</t>
  </si>
  <si>
    <t>Amenity Rent</t>
  </si>
  <si>
    <t>354059071</t>
  </si>
  <si>
    <t>04/01/2025</t>
  </si>
  <si>
    <t>Rent</t>
  </si>
  <si>
    <t>354059008</t>
  </si>
  <si>
    <t>04/01/2025</t>
  </si>
  <si>
    <t>Charge Total:</t>
  </si>
  <si>
    <t>6-6-304</t>
  </si>
  <si>
    <t>2BD</t>
  </si>
  <si>
    <t>Occupied No Notice</t>
  </si>
  <si>
    <t>Regmi, Anup</t>
  </si>
  <si>
    <t>Resident</t>
  </si>
  <si>
    <t>Amenity Rent</t>
  </si>
  <si>
    <t>354059114</t>
  </si>
  <si>
    <t>04/01/2025</t>
  </si>
  <si>
    <t>Rent</t>
  </si>
  <si>
    <t>354059067</t>
  </si>
  <si>
    <t>04/01/2025</t>
  </si>
  <si>
    <t>Charge Total:</t>
  </si>
  <si>
    <t>6-6-305</t>
  </si>
  <si>
    <t>1BR</t>
  </si>
  <si>
    <t>Occupied No Notice</t>
  </si>
  <si>
    <t>MacDougall, Susan</t>
  </si>
  <si>
    <t>Resident</t>
  </si>
  <si>
    <t>Amenity Rent</t>
  </si>
  <si>
    <t>354058967</t>
  </si>
  <si>
    <t>04/01/2025</t>
  </si>
  <si>
    <t>Rent</t>
  </si>
  <si>
    <t>354059061</t>
  </si>
  <si>
    <t>04/01/2025</t>
  </si>
  <si>
    <t>Charge Total:</t>
  </si>
  <si>
    <t>6-6-306</t>
  </si>
  <si>
    <t>1BD</t>
  </si>
  <si>
    <t>Occupied No Notice</t>
  </si>
  <si>
    <t>Devereux, Edwin</t>
  </si>
  <si>
    <t>Resident</t>
  </si>
  <si>
    <t>Rent</t>
  </si>
  <si>
    <t>354059097</t>
  </si>
  <si>
    <t>04/01/2025</t>
  </si>
  <si>
    <t>Charge Total:</t>
  </si>
  <si>
    <t>6-6-307</t>
  </si>
  <si>
    <t>2BD</t>
  </si>
  <si>
    <t>Occupied No Notice</t>
  </si>
  <si>
    <t>Nelaturi, Krishnachaitanya reddy</t>
  </si>
  <si>
    <t>Resident</t>
  </si>
  <si>
    <t>Amenity Rent</t>
  </si>
  <si>
    <t>354059126</t>
  </si>
  <si>
    <t>04/01/2025</t>
  </si>
  <si>
    <t>Rent</t>
  </si>
  <si>
    <t>354058999</t>
  </si>
  <si>
    <t>04/01/2025</t>
  </si>
  <si>
    <t>Charge Total:</t>
  </si>
  <si>
    <t>6-6-308</t>
  </si>
  <si>
    <t>2BD</t>
  </si>
  <si>
    <t>Occupied No Notice</t>
  </si>
  <si>
    <t>Rodriguez, Derek</t>
  </si>
  <si>
    <t>Resident</t>
  </si>
  <si>
    <t>Amenity Rent</t>
  </si>
  <si>
    <t>354059003</t>
  </si>
  <si>
    <t>04/01/2025</t>
  </si>
  <si>
    <t>Rent</t>
  </si>
  <si>
    <t>354058970</t>
  </si>
  <si>
    <t>04/01/2025</t>
  </si>
  <si>
    <t>Charge Total:</t>
  </si>
  <si>
    <t>6-6-309</t>
  </si>
  <si>
    <t>2BR</t>
  </si>
  <si>
    <t>Occupied No Notice</t>
  </si>
  <si>
    <t>Leahy Cory, Hannah (Hannah)</t>
  </si>
  <si>
    <t>Resident</t>
  </si>
  <si>
    <t>Amenity Rent</t>
  </si>
  <si>
    <t>354059102</t>
  </si>
  <si>
    <t>04/01/2025</t>
  </si>
  <si>
    <t>Rent</t>
  </si>
  <si>
    <t>354059011</t>
  </si>
  <si>
    <t>04/01/2025</t>
  </si>
  <si>
    <t>Charge Total:</t>
  </si>
  <si>
    <t>6-6-310</t>
  </si>
  <si>
    <t>2BR</t>
  </si>
  <si>
    <t>Occupied No Notice</t>
  </si>
  <si>
    <t>Morin, Maurice R.</t>
  </si>
  <si>
    <t>Resident</t>
  </si>
  <si>
    <t>Amenity Rent</t>
  </si>
  <si>
    <t>354059079</t>
  </si>
  <si>
    <t>04/01/2025</t>
  </si>
  <si>
    <t>Rent</t>
  </si>
  <si>
    <t>354059082</t>
  </si>
  <si>
    <t>04/01/2025</t>
  </si>
  <si>
    <t>Charge Total:</t>
  </si>
  <si>
    <t>Granite Village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</si>
  <si>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</si>
  <si>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</si>
  <si>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</si>
  <si>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</si>
  <si>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</si>
  <si>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</si>
  <si>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</si>
  <si>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</si>
  <si>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</si>
  <si>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</si>
  <si>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</si>
  <si>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</si>
  <si>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</si>
  <si>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</si>
  <si>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</si>
  <si>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</si>
  <si>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Granite Village</t>
  </si>
  <si>
    <t>Total Occupied Units</t>
  </si>
  <si>
    <t>Total Rentable Units</t>
  </si>
  <si>
    <t>Excluded - Admin Unit</t>
  </si>
  <si>
    <t>Granite Village</t>
  </si>
  <si>
    <t xml:space="preserve"> Total Excluded Units</t>
  </si>
  <si>
    <t xml:space="preserve"> Total Units</t>
  </si>
  <si>
    <t>Charge Code Summary</t>
  </si>
  <si>
    <t>Charge Code</t>
  </si>
  <si>
    <t>Scheduled</t>
  </si>
  <si>
    <t>Ledger: Resident</t>
  </si>
  <si>
    <t>Amenity Rent</t>
  </si>
  <si>
    <t>Application Fee</t>
  </si>
  <si>
    <t>Concession-Full Employee</t>
  </si>
  <si>
    <t>Concession-Partial Employee</t>
  </si>
  <si>
    <t>Late Fee</t>
  </si>
  <si>
    <t>Month to Month Rent</t>
  </si>
  <si>
    <t>Rent</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</si>
  <si>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</si>
  <si>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</si>
  <si>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</si>
  <si>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</si>
  <si>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</si>
  <si>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</si>
  <si>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</si>
  <si>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</si>
  <si>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</si>
  <si>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</si>
  <si>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</si>
  <si>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</si>
  <si>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</si>
  <si>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</si>
  <si>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</si>
  <si>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</si>
  <si>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</si>
  <si>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</si>
  <si>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</si>
  <si>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</si>
  <si>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Selected report filters returned no data</t>
  </si>
  <si>
    <t>Rent Roll Valencedocs</t>
  </si>
  <si>
    <t>Hemingway House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</si>
  <si>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</si>
  <si>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</si>
  <si>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</si>
  <si>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</si>
  <si>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</si>
  <si>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</si>
  <si>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</si>
  <si>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</si>
  <si>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</si>
  <si>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</si>
  <si>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</si>
  <si>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</si>
  <si>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</si>
  <si>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</si>
  <si>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</si>
  <si>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</si>
  <si>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</si>
  <si>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</si>
  <si>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</si>
  <si>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</si>
  <si>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1-0101</t>
  </si>
  <si>
    <t>E</t>
  </si>
  <si>
    <t>Occupied No Notice</t>
  </si>
  <si>
    <t>Harlan, Nyah</t>
  </si>
  <si>
    <t>Resident</t>
  </si>
  <si>
    <t>Rent</t>
  </si>
  <si>
    <t>354073369</t>
  </si>
  <si>
    <t>04/01/2025</t>
  </si>
  <si>
    <t>Renters Insurance Fine</t>
  </si>
  <si>
    <t>354041820</t>
  </si>
  <si>
    <t>04/01/2025</t>
  </si>
  <si>
    <t>Charge Total:</t>
  </si>
  <si>
    <t>1-0102</t>
  </si>
  <si>
    <t>E</t>
  </si>
  <si>
    <t>Occupied No Notice</t>
  </si>
  <si>
    <t>Fernandez, Addiel</t>
  </si>
  <si>
    <t>Resident</t>
  </si>
  <si>
    <t>Rent</t>
  </si>
  <si>
    <t>354073320</t>
  </si>
  <si>
    <t>04/01/2025</t>
  </si>
  <si>
    <t>Charge Total:</t>
  </si>
  <si>
    <t>1-0103</t>
  </si>
  <si>
    <t>E</t>
  </si>
  <si>
    <t>Occupied No Notice</t>
  </si>
  <si>
    <t>HETHERINGTON, Fred</t>
  </si>
  <si>
    <t>Resident</t>
  </si>
  <si>
    <t>Rent</t>
  </si>
  <si>
    <t>354073296</t>
  </si>
  <si>
    <t>04/01/2025</t>
  </si>
  <si>
    <t>Late Fee</t>
  </si>
  <si>
    <t>354422668</t>
  </si>
  <si>
    <t>04/04/2025</t>
  </si>
  <si>
    <t>Renters Insurance Fine</t>
  </si>
  <si>
    <t>354041796</t>
  </si>
  <si>
    <t>04/01/2025</t>
  </si>
  <si>
    <t>Charge Total:</t>
  </si>
  <si>
    <t>1-0104</t>
  </si>
  <si>
    <t>E</t>
  </si>
  <si>
    <t>Occupied No Notice</t>
  </si>
  <si>
    <t>Parham, Jacob</t>
  </si>
  <si>
    <t>Resident</t>
  </si>
  <si>
    <t>Amenity Rent</t>
  </si>
  <si>
    <t>354073242</t>
  </si>
  <si>
    <t>04/01/2025</t>
  </si>
  <si>
    <t>Rent</t>
  </si>
  <si>
    <t>354073237</t>
  </si>
  <si>
    <t>04/01/2025</t>
  </si>
  <si>
    <t>Charge Total:</t>
  </si>
  <si>
    <t>2-0201</t>
  </si>
  <si>
    <t>E</t>
  </si>
  <si>
    <t>Occupied No Notice</t>
  </si>
  <si>
    <t>Mick, Brandon</t>
  </si>
  <si>
    <t>Resident</t>
  </si>
  <si>
    <t>Rent</t>
  </si>
  <si>
    <t>354073407</t>
  </si>
  <si>
    <t>04/01/2025</t>
  </si>
  <si>
    <t>Charge Total:</t>
  </si>
  <si>
    <t>2-0202</t>
  </si>
  <si>
    <t>E</t>
  </si>
  <si>
    <t>Occupied No Notice</t>
  </si>
  <si>
    <t>Brown, Charla</t>
  </si>
  <si>
    <t>Resident</t>
  </si>
  <si>
    <t>Amenity Rent</t>
  </si>
  <si>
    <t>354073418</t>
  </si>
  <si>
    <t>04/01/2025</t>
  </si>
  <si>
    <t>Rent</t>
  </si>
  <si>
    <t>354073373</t>
  </si>
  <si>
    <t>04/01/2025</t>
  </si>
  <si>
    <t>Charge Total:</t>
  </si>
  <si>
    <t>2-0203</t>
  </si>
  <si>
    <t>E</t>
  </si>
  <si>
    <t>Occupied No Notice</t>
  </si>
  <si>
    <t>Subia, Jo</t>
  </si>
  <si>
    <t>Resident</t>
  </si>
  <si>
    <t>Amenity Rent</t>
  </si>
  <si>
    <t>354073322</t>
  </si>
  <si>
    <t>04/01/2025</t>
  </si>
  <si>
    <t>Rent</t>
  </si>
  <si>
    <t>354073255</t>
  </si>
  <si>
    <t>04/01/2025</t>
  </si>
  <si>
    <t>Late Fee</t>
  </si>
  <si>
    <t>354422679</t>
  </si>
  <si>
    <t>04/04/2025</t>
  </si>
  <si>
    <t>Charge Total:</t>
  </si>
  <si>
    <t>2-0204</t>
  </si>
  <si>
    <t>E</t>
  </si>
  <si>
    <t>Occupied No Notice</t>
  </si>
  <si>
    <t>Galvez, Ruben</t>
  </si>
  <si>
    <t>Resident</t>
  </si>
  <si>
    <t>Amenity Rent</t>
  </si>
  <si>
    <t>354073298</t>
  </si>
  <si>
    <t>04/01/2025</t>
  </si>
  <si>
    <t>Rent</t>
  </si>
  <si>
    <t>354073417</t>
  </si>
  <si>
    <t>04/01/2025</t>
  </si>
  <si>
    <t>Parking/Carport/Garage</t>
  </si>
  <si>
    <t>354073341</t>
  </si>
  <si>
    <t>04/01/2025</t>
  </si>
  <si>
    <t>Charge Total:</t>
  </si>
  <si>
    <t>2-0205</t>
  </si>
  <si>
    <t>E</t>
  </si>
  <si>
    <t>Occupied No Notice</t>
  </si>
  <si>
    <t>Vasquez, Vanessa</t>
  </si>
  <si>
    <t>Resident</t>
  </si>
  <si>
    <t>Amenity Rent</t>
  </si>
  <si>
    <t>354073243</t>
  </si>
  <si>
    <t>04/01/2025</t>
  </si>
  <si>
    <t>Rent</t>
  </si>
  <si>
    <t>354073425</t>
  </si>
  <si>
    <t>04/01/2025</t>
  </si>
  <si>
    <t>Charge Total:</t>
  </si>
  <si>
    <t>3-0301</t>
  </si>
  <si>
    <t>C</t>
  </si>
  <si>
    <t>Occupied No Notice</t>
  </si>
  <si>
    <t>Lemus, Eberto</t>
  </si>
  <si>
    <t>Resident</t>
  </si>
  <si>
    <t>Rent</t>
  </si>
  <si>
    <t>354073363</t>
  </si>
  <si>
    <t>04/01/2025</t>
  </si>
  <si>
    <t>Late Fee</t>
  </si>
  <si>
    <t>354422669</t>
  </si>
  <si>
    <t>04/04/2025</t>
  </si>
  <si>
    <t>Parking/Carport/Garage</t>
  </si>
  <si>
    <t>354073408</t>
  </si>
  <si>
    <t>04/01/2025</t>
  </si>
  <si>
    <t>Charge Total:</t>
  </si>
  <si>
    <t>3-0302</t>
  </si>
  <si>
    <t>C</t>
  </si>
  <si>
    <t>Occupied No Notice</t>
  </si>
  <si>
    <t>Boone, Megan</t>
  </si>
  <si>
    <t>Resident</t>
  </si>
  <si>
    <t>Rent</t>
  </si>
  <si>
    <t>354073423</t>
  </si>
  <si>
    <t>04/01/2025</t>
  </si>
  <si>
    <t>Late Fee</t>
  </si>
  <si>
    <t>354422672</t>
  </si>
  <si>
    <t>04/04/2025</t>
  </si>
  <si>
    <t>Renters Insurance Fine</t>
  </si>
  <si>
    <t>354041981</t>
  </si>
  <si>
    <t>04/01/2025</t>
  </si>
  <si>
    <t>Charge Total:</t>
  </si>
  <si>
    <t>3-0303</t>
  </si>
  <si>
    <t>C</t>
  </si>
  <si>
    <t>Occupied No Notice</t>
  </si>
  <si>
    <t>Del Rio, Josvel</t>
  </si>
  <si>
    <t>Resident</t>
  </si>
  <si>
    <t>Rent</t>
  </si>
  <si>
    <t>354073331</t>
  </si>
  <si>
    <t>04/01/2025</t>
  </si>
  <si>
    <t>Charge Total:</t>
  </si>
  <si>
    <t>3-0304</t>
  </si>
  <si>
    <t>C</t>
  </si>
  <si>
    <t>Occupied No Notice</t>
  </si>
  <si>
    <t>Franco, Alfred</t>
  </si>
  <si>
    <t>Resident</t>
  </si>
  <si>
    <t>Rent</t>
  </si>
  <si>
    <t>354073340</t>
  </si>
  <si>
    <t>04/01/2025</t>
  </si>
  <si>
    <t>Charge Total:</t>
  </si>
  <si>
    <t>3-0305</t>
  </si>
  <si>
    <t>C</t>
  </si>
  <si>
    <t>Occupied No Notice</t>
  </si>
  <si>
    <t>Clancy, Jessica</t>
  </si>
  <si>
    <t>Resident</t>
  </si>
  <si>
    <t>Rent</t>
  </si>
  <si>
    <t>354073269</t>
  </si>
  <si>
    <t>04/01/2025</t>
  </si>
  <si>
    <t>Renters Insurance Fine</t>
  </si>
  <si>
    <t>354041727</t>
  </si>
  <si>
    <t>04/01/2025</t>
  </si>
  <si>
    <t>Charge Total:</t>
  </si>
  <si>
    <t>3-0306</t>
  </si>
  <si>
    <t>C</t>
  </si>
  <si>
    <t>Occupied No Notice</t>
  </si>
  <si>
    <t>Herrera, Kimberly</t>
  </si>
  <si>
    <t>Resident</t>
  </si>
  <si>
    <t>Rent</t>
  </si>
  <si>
    <t>354073339</t>
  </si>
  <si>
    <t>04/01/2025</t>
  </si>
  <si>
    <t>Charge Total:</t>
  </si>
  <si>
    <t>3-0307</t>
  </si>
  <si>
    <t>C</t>
  </si>
  <si>
    <t>Occupied No Notice</t>
  </si>
  <si>
    <t>Lopez Jr., Juan</t>
  </si>
  <si>
    <t>Resident</t>
  </si>
  <si>
    <t>Rent</t>
  </si>
  <si>
    <t>354073281</t>
  </si>
  <si>
    <t>04/01/2025</t>
  </si>
  <si>
    <t>Charge Total:</t>
  </si>
  <si>
    <t>3-0308</t>
  </si>
  <si>
    <t>C</t>
  </si>
  <si>
    <t>Notice Unrented</t>
  </si>
  <si>
    <t>Balderas, Brigitte</t>
  </si>
  <si>
    <t>Resident</t>
  </si>
  <si>
    <t>Rent</t>
  </si>
  <si>
    <t>354073282</t>
  </si>
  <si>
    <t>04/01/2025</t>
  </si>
  <si>
    <t>Charge Total:</t>
  </si>
  <si>
    <t>3-0309</t>
  </si>
  <si>
    <t>C</t>
  </si>
  <si>
    <t>Occupied No Notice</t>
  </si>
  <si>
    <t>Tercero, Andres</t>
  </si>
  <si>
    <t>Resident</t>
  </si>
  <si>
    <t>Rent</t>
  </si>
  <si>
    <t>354073396</t>
  </si>
  <si>
    <t>04/01/2025</t>
  </si>
  <si>
    <t>Late Fee</t>
  </si>
  <si>
    <t>354422675</t>
  </si>
  <si>
    <t>04/04/2025</t>
  </si>
  <si>
    <t>Renters Insurance Fine</t>
  </si>
  <si>
    <t>354042019</t>
  </si>
  <si>
    <t>04/01/2025</t>
  </si>
  <si>
    <t>Charge Total:</t>
  </si>
  <si>
    <t>3-0310</t>
  </si>
  <si>
    <t>C</t>
  </si>
  <si>
    <t>Occupied No Notice</t>
  </si>
  <si>
    <t>Millsap, Dorothy</t>
  </si>
  <si>
    <t>Resident</t>
  </si>
  <si>
    <t>Rent</t>
  </si>
  <si>
    <t>354073471</t>
  </si>
  <si>
    <t>04/01/2025</t>
  </si>
  <si>
    <t>Concession-Resident</t>
  </si>
  <si>
    <t>354073342</t>
  </si>
  <si>
    <t>04/01/2025</t>
  </si>
  <si>
    <t>Parking/Carport/Garage</t>
  </si>
  <si>
    <t>354073428</t>
  </si>
  <si>
    <t>04/01/2025</t>
  </si>
  <si>
    <t>Charge Total:</t>
  </si>
  <si>
    <t>3-0311</t>
  </si>
  <si>
    <t>C</t>
  </si>
  <si>
    <t>Occupied No Notice</t>
  </si>
  <si>
    <t>Lopez, Ariel</t>
  </si>
  <si>
    <t>Resident</t>
  </si>
  <si>
    <t>Rent</t>
  </si>
  <si>
    <t>354073376</t>
  </si>
  <si>
    <t>04/01/2025</t>
  </si>
  <si>
    <t>Charge Total:</t>
  </si>
  <si>
    <t>3-0312</t>
  </si>
  <si>
    <t>C</t>
  </si>
  <si>
    <t>Occupied No Notice</t>
  </si>
  <si>
    <t>Wright, Daniel</t>
  </si>
  <si>
    <t>Resident</t>
  </si>
  <si>
    <t>Rent</t>
  </si>
  <si>
    <t>354073273</t>
  </si>
  <si>
    <t>04/01/2025</t>
  </si>
  <si>
    <t>Charge Total:</t>
  </si>
  <si>
    <t>4-0401</t>
  </si>
  <si>
    <t>C</t>
  </si>
  <si>
    <t>Occupied No Notice</t>
  </si>
  <si>
    <t>Garcia, Marisa</t>
  </si>
  <si>
    <t>Resident</t>
  </si>
  <si>
    <t>Rent</t>
  </si>
  <si>
    <t>354073464</t>
  </si>
  <si>
    <t>04/01/2025</t>
  </si>
  <si>
    <t>Charge Total:</t>
  </si>
  <si>
    <t>4-0402</t>
  </si>
  <si>
    <t>C</t>
  </si>
  <si>
    <t>Occupied No Notice</t>
  </si>
  <si>
    <t>Rodriguez Sibaja, Norma</t>
  </si>
  <si>
    <t>Resident</t>
  </si>
  <si>
    <t>Rent</t>
  </si>
  <si>
    <t>354073306</t>
  </si>
  <si>
    <t>04/01/2025</t>
  </si>
  <si>
    <t>Charge Total:</t>
  </si>
  <si>
    <t>4-0403</t>
  </si>
  <si>
    <t>C</t>
  </si>
  <si>
    <t>Occupied No Notice</t>
  </si>
  <si>
    <t>Bille, Shelly</t>
  </si>
  <si>
    <t>Resident</t>
  </si>
  <si>
    <t>Rent</t>
  </si>
  <si>
    <t>354073367</t>
  </si>
  <si>
    <t>04/01/2025</t>
  </si>
  <si>
    <t>Parking/Carport/Garage</t>
  </si>
  <si>
    <t>354073439</t>
  </si>
  <si>
    <t>04/01/2025</t>
  </si>
  <si>
    <t>Charge Total:</t>
  </si>
  <si>
    <t>4-0404</t>
  </si>
  <si>
    <t>C</t>
  </si>
  <si>
    <t>Occupied No Notice</t>
  </si>
  <si>
    <t>Cuellar, Arley</t>
  </si>
  <si>
    <t>Resident</t>
  </si>
  <si>
    <t>Month to Month Rent</t>
  </si>
  <si>
    <t>354073392</t>
  </si>
  <si>
    <t>04/01/2025</t>
  </si>
  <si>
    <t>Month-to-Month Fee</t>
  </si>
  <si>
    <t>354073318</t>
  </si>
  <si>
    <t>04/01/2025</t>
  </si>
  <si>
    <t>Parking/Carport/Garage</t>
  </si>
  <si>
    <t>354073285</t>
  </si>
  <si>
    <t>04/01/2025</t>
  </si>
  <si>
    <t>Renters Insurance Fine</t>
  </si>
  <si>
    <t>354041728</t>
  </si>
  <si>
    <t>04/01/2025</t>
  </si>
  <si>
    <t>Charge Total:</t>
  </si>
  <si>
    <t>4-0405</t>
  </si>
  <si>
    <t>C</t>
  </si>
  <si>
    <t>Occupied No Notice</t>
  </si>
  <si>
    <t>Reyes, Hector</t>
  </si>
  <si>
    <t>Resident</t>
  </si>
  <si>
    <t>Rent</t>
  </si>
  <si>
    <t>354073253</t>
  </si>
  <si>
    <t>04/01/2025</t>
  </si>
  <si>
    <t>Charge Total:</t>
  </si>
  <si>
    <t>4-0406</t>
  </si>
  <si>
    <t>C</t>
  </si>
  <si>
    <t>Notice Unrented</t>
  </si>
  <si>
    <t>Lara, Edgardo</t>
  </si>
  <si>
    <t>Resident</t>
  </si>
  <si>
    <t>Amenity Rent</t>
  </si>
  <si>
    <t>354073445</t>
  </si>
  <si>
    <t>04/01/2025</t>
  </si>
  <si>
    <t>Rent</t>
  </si>
  <si>
    <t>354073440</t>
  </si>
  <si>
    <t>04/01/2025</t>
  </si>
  <si>
    <t>Renters Insurance Fine</t>
  </si>
  <si>
    <t>354042134</t>
  </si>
  <si>
    <t>04/01/2025</t>
  </si>
  <si>
    <t>Charge Total:</t>
  </si>
  <si>
    <t>4-0407</t>
  </si>
  <si>
    <t>C</t>
  </si>
  <si>
    <t>Occupied No Notice</t>
  </si>
  <si>
    <t>Lemus Lopez, Martha</t>
  </si>
  <si>
    <t>Resident</t>
  </si>
  <si>
    <t>Amenity Rent</t>
  </si>
  <si>
    <t>354073348</t>
  </si>
  <si>
    <t>04/01/2025</t>
  </si>
  <si>
    <t>Rent</t>
  </si>
  <si>
    <t>354073466</t>
  </si>
  <si>
    <t>04/01/2025</t>
  </si>
  <si>
    <t>Charge Total:</t>
  </si>
  <si>
    <t>4-0408</t>
  </si>
  <si>
    <t>C</t>
  </si>
  <si>
    <t>Occupied No Notice</t>
  </si>
  <si>
    <t>Carballe Elvirez, Marietta</t>
  </si>
  <si>
    <t>Resident</t>
  </si>
  <si>
    <t>Amenity Rent</t>
  </si>
  <si>
    <t>354073328</t>
  </si>
  <si>
    <t>04/01/2025</t>
  </si>
  <si>
    <t>Rent</t>
  </si>
  <si>
    <t>354073257</t>
  </si>
  <si>
    <t>04/01/2025</t>
  </si>
  <si>
    <t>Charge Total:</t>
  </si>
  <si>
    <t>4-0409</t>
  </si>
  <si>
    <t>C</t>
  </si>
  <si>
    <t>Notice Rented</t>
  </si>
  <si>
    <t>Silva, Liliam</t>
  </si>
  <si>
    <t>Resident</t>
  </si>
  <si>
    <t>Amenity Rent</t>
  </si>
  <si>
    <t>354073472</t>
  </si>
  <si>
    <t>04/01/2025</t>
  </si>
  <si>
    <t>Month to Month Rent</t>
  </si>
  <si>
    <t>354073358</t>
  </si>
  <si>
    <t>04/01/2025</t>
  </si>
  <si>
    <t>Month-to-Month Fee</t>
  </si>
  <si>
    <t>354073371</t>
  </si>
  <si>
    <t>04/01/2025</t>
  </si>
  <si>
    <t>Charge Total:</t>
  </si>
  <si>
    <t>4-0410</t>
  </si>
  <si>
    <t>C</t>
  </si>
  <si>
    <t>Occupied No Notice</t>
  </si>
  <si>
    <t>Sosa, Abdiel</t>
  </si>
  <si>
    <t>Resident</t>
  </si>
  <si>
    <t>Amenity Rent</t>
  </si>
  <si>
    <t>354073315</t>
  </si>
  <si>
    <t>04/01/2025</t>
  </si>
  <si>
    <t>Rent</t>
  </si>
  <si>
    <t>354073263</t>
  </si>
  <si>
    <t>04/01/2025</t>
  </si>
  <si>
    <t>Parking/Carport/Garage</t>
  </si>
  <si>
    <t>354073313</t>
  </si>
  <si>
    <t>04/01/2025</t>
  </si>
  <si>
    <t>Charge Total:</t>
  </si>
  <si>
    <t>4-0411</t>
  </si>
  <si>
    <t>C</t>
  </si>
  <si>
    <t>Vacant Rented Ready</t>
  </si>
  <si>
    <t>-- Vacant --</t>
  </si>
  <si>
    <t>-</t>
  </si>
  <si>
    <t>Charge Total:</t>
  </si>
  <si>
    <t>4-0412</t>
  </si>
  <si>
    <t>C</t>
  </si>
  <si>
    <t>Notice Rented</t>
  </si>
  <si>
    <t>Flores, Destinie</t>
  </si>
  <si>
    <t>Resident</t>
  </si>
  <si>
    <t>Month to Month Rent</t>
  </si>
  <si>
    <t>354073391</t>
  </si>
  <si>
    <t>04/01/2025</t>
  </si>
  <si>
    <t>Month-to-Month Fee</t>
  </si>
  <si>
    <t>354073356</t>
  </si>
  <si>
    <t>04/01/2025</t>
  </si>
  <si>
    <t>Charge Total:</t>
  </si>
  <si>
    <t>5-0501</t>
  </si>
  <si>
    <t>D</t>
  </si>
  <si>
    <t>Occupied No Notice</t>
  </si>
  <si>
    <t>Walton, Kiamichi</t>
  </si>
  <si>
    <t>Resident</t>
  </si>
  <si>
    <t>Rent</t>
  </si>
  <si>
    <t>354073409</t>
  </si>
  <si>
    <t>04/01/2025</t>
  </si>
  <si>
    <t>Parking/Carport/Garage</t>
  </si>
  <si>
    <t>354073431</t>
  </si>
  <si>
    <t>04/01/2025</t>
  </si>
  <si>
    <t>Charge Total:</t>
  </si>
  <si>
    <t>5-0502</t>
  </si>
  <si>
    <t>D</t>
  </si>
  <si>
    <t>Occupied No Notice</t>
  </si>
  <si>
    <t>Gonzalez Fernandez, Guadalupe</t>
  </si>
  <si>
    <t>Resident</t>
  </si>
  <si>
    <t>Amenity Rent</t>
  </si>
  <si>
    <t>354073254</t>
  </si>
  <si>
    <t>04/01/2025</t>
  </si>
  <si>
    <t>Rent</t>
  </si>
  <si>
    <t>354073393</t>
  </si>
  <si>
    <t>04/01/2025</t>
  </si>
  <si>
    <t>Charge Total:</t>
  </si>
  <si>
    <t>5-0503</t>
  </si>
  <si>
    <t>D</t>
  </si>
  <si>
    <t>Occupied No Notice</t>
  </si>
  <si>
    <t>Reagan, William</t>
  </si>
  <si>
    <t>Resident</t>
  </si>
  <si>
    <t>Rent</t>
  </si>
  <si>
    <t>354073266</t>
  </si>
  <si>
    <t>04/01/2025</t>
  </si>
  <si>
    <t>Charge Total:</t>
  </si>
  <si>
    <t>5-0504</t>
  </si>
  <si>
    <t>D</t>
  </si>
  <si>
    <t>Vacant Rented Not Ready</t>
  </si>
  <si>
    <t>-- Vacant --</t>
  </si>
  <si>
    <t>-</t>
  </si>
  <si>
    <t>Charge Total:</t>
  </si>
  <si>
    <t>5-0505</t>
  </si>
  <si>
    <t>D</t>
  </si>
  <si>
    <t>Occupied No Notice</t>
  </si>
  <si>
    <t>Eaton, Jay</t>
  </si>
  <si>
    <t>Resident</t>
  </si>
  <si>
    <t>Rent</t>
  </si>
  <si>
    <t>354073333</t>
  </si>
  <si>
    <t>04/01/2025</t>
  </si>
  <si>
    <t>Charge Total:</t>
  </si>
  <si>
    <t>5-0506</t>
  </si>
  <si>
    <t>D</t>
  </si>
  <si>
    <t>Occupied No Notice</t>
  </si>
  <si>
    <t>Askew, Amber</t>
  </si>
  <si>
    <t>Resident</t>
  </si>
  <si>
    <t>Rent</t>
  </si>
  <si>
    <t>354073272</t>
  </si>
  <si>
    <t>04/01/2025</t>
  </si>
  <si>
    <t>Charge Total:</t>
  </si>
  <si>
    <t>5-0507</t>
  </si>
  <si>
    <t>D</t>
  </si>
  <si>
    <t>Occupied No Notice</t>
  </si>
  <si>
    <t>Espinosa  Diaz, Beatriz</t>
  </si>
  <si>
    <t>Resident</t>
  </si>
  <si>
    <t>Rent</t>
  </si>
  <si>
    <t>354073427</t>
  </si>
  <si>
    <t>04/01/2025</t>
  </si>
  <si>
    <t>Charge Total:</t>
  </si>
  <si>
    <t>5-0508</t>
  </si>
  <si>
    <t>D</t>
  </si>
  <si>
    <t>Occupied No Notice</t>
  </si>
  <si>
    <t>Olivo, Isaac</t>
  </si>
  <si>
    <t>Resident</t>
  </si>
  <si>
    <t>Rent</t>
  </si>
  <si>
    <t>354073383</t>
  </si>
  <si>
    <t>04/01/2025</t>
  </si>
  <si>
    <t>Parking/Carport/Garage</t>
  </si>
  <si>
    <t>354073359</t>
  </si>
  <si>
    <t>04/01/2025</t>
  </si>
  <si>
    <t>Charge Total:</t>
  </si>
  <si>
    <t>6-0601</t>
  </si>
  <si>
    <t>E</t>
  </si>
  <si>
    <t>Notice Unrented</t>
  </si>
  <si>
    <t>Chavez, Joshua</t>
  </si>
  <si>
    <t>Resident</t>
  </si>
  <si>
    <t>Month to Month Rent</t>
  </si>
  <si>
    <t>354073436</t>
  </si>
  <si>
    <t>04/01/2025</t>
  </si>
  <si>
    <t>Month-to-Month Fee</t>
  </si>
  <si>
    <t>354073343</t>
  </si>
  <si>
    <t>04/01/2025</t>
  </si>
  <si>
    <t>Charge Total:</t>
  </si>
  <si>
    <t>6-0602</t>
  </si>
  <si>
    <t>E</t>
  </si>
  <si>
    <t>Occupied No Notice</t>
  </si>
  <si>
    <t>Bennett, Alyssa</t>
  </si>
  <si>
    <t>Resident</t>
  </si>
  <si>
    <t>Rent</t>
  </si>
  <si>
    <t>354073295</t>
  </si>
  <si>
    <t>04/01/2025</t>
  </si>
  <si>
    <t>Charge Total:</t>
  </si>
  <si>
    <t>6-0603</t>
  </si>
  <si>
    <t>E</t>
  </si>
  <si>
    <t>Occupied No Notice</t>
  </si>
  <si>
    <t>Baker, Vera</t>
  </si>
  <si>
    <t>Resident</t>
  </si>
  <si>
    <t>Rent</t>
  </si>
  <si>
    <t>354073229</t>
  </si>
  <si>
    <t>04/01/2025</t>
  </si>
  <si>
    <t>Late Fee</t>
  </si>
  <si>
    <t>354422677</t>
  </si>
  <si>
    <t>04/04/2025</t>
  </si>
  <si>
    <t>Charge Total:</t>
  </si>
  <si>
    <t>6-0604</t>
  </si>
  <si>
    <t>E</t>
  </si>
  <si>
    <t>Occupied No Notice</t>
  </si>
  <si>
    <t>Hernandez, Adrian</t>
  </si>
  <si>
    <t>Resident</t>
  </si>
  <si>
    <t>Rent</t>
  </si>
  <si>
    <t>354073280</t>
  </si>
  <si>
    <t>04/01/2025</t>
  </si>
  <si>
    <t>Charge Total:</t>
  </si>
  <si>
    <t>7-0701</t>
  </si>
  <si>
    <t>E</t>
  </si>
  <si>
    <t>Occupied No Notice</t>
  </si>
  <si>
    <t>Roemisch, Coltyn</t>
  </si>
  <si>
    <t>Resident</t>
  </si>
  <si>
    <t>Rent</t>
  </si>
  <si>
    <t>354073463</t>
  </si>
  <si>
    <t>04/01/2025</t>
  </si>
  <si>
    <t>Charge Total:</t>
  </si>
  <si>
    <t>7-0702</t>
  </si>
  <si>
    <t>E</t>
  </si>
  <si>
    <t>Occupied No Notice</t>
  </si>
  <si>
    <t>Clark, Frank</t>
  </si>
  <si>
    <t>Resident</t>
  </si>
  <si>
    <t>Rent</t>
  </si>
  <si>
    <t>354073454</t>
  </si>
  <si>
    <t>04/01/2025</t>
  </si>
  <si>
    <t>Charge Total:</t>
  </si>
  <si>
    <t>7-0703</t>
  </si>
  <si>
    <t>E</t>
  </si>
  <si>
    <t>Occupied No Notice</t>
  </si>
  <si>
    <t>Segura, Raul</t>
  </si>
  <si>
    <t>Resident</t>
  </si>
  <si>
    <t>Rent</t>
  </si>
  <si>
    <t>354073462</t>
  </si>
  <si>
    <t>04/01/2025</t>
  </si>
  <si>
    <t>Charge Total:</t>
  </si>
  <si>
    <t>7-0704</t>
  </si>
  <si>
    <t>E</t>
  </si>
  <si>
    <t>Occupied No Notice</t>
  </si>
  <si>
    <t>Clancy, Stanley</t>
  </si>
  <si>
    <t>Resident</t>
  </si>
  <si>
    <t>Rent</t>
  </si>
  <si>
    <t>354073457</t>
  </si>
  <si>
    <t>04/01/2025</t>
  </si>
  <si>
    <t>Charge Total:</t>
  </si>
  <si>
    <t>7-0705</t>
  </si>
  <si>
    <t>E</t>
  </si>
  <si>
    <t>Occupied No Notice</t>
  </si>
  <si>
    <t>Kemerer, Brandon</t>
  </si>
  <si>
    <t>Resident</t>
  </si>
  <si>
    <t>Rent</t>
  </si>
  <si>
    <t>354073476</t>
  </si>
  <si>
    <t>04/01/2025</t>
  </si>
  <si>
    <t>Charge Total:</t>
  </si>
  <si>
    <t>7-0706</t>
  </si>
  <si>
    <t>E</t>
  </si>
  <si>
    <t>Occupied No Notice</t>
  </si>
  <si>
    <t>Leyva, Osmani</t>
  </si>
  <si>
    <t>Resident</t>
  </si>
  <si>
    <t>Rent</t>
  </si>
  <si>
    <t>354073317</t>
  </si>
  <si>
    <t>04/01/2025</t>
  </si>
  <si>
    <t>Charge Total:</t>
  </si>
  <si>
    <t>7-0707</t>
  </si>
  <si>
    <t>E</t>
  </si>
  <si>
    <t>Occupied No Notice</t>
  </si>
  <si>
    <t>Hernandez, Devon</t>
  </si>
  <si>
    <t>Resident</t>
  </si>
  <si>
    <t>Rent</t>
  </si>
  <si>
    <t>354073458</t>
  </si>
  <si>
    <t>04/01/2025</t>
  </si>
  <si>
    <t>Renters Insurance Fine</t>
  </si>
  <si>
    <t>354439154</t>
  </si>
  <si>
    <t>04/01/2025</t>
  </si>
  <si>
    <t>Charge Total:</t>
  </si>
  <si>
    <t>7-0708</t>
  </si>
  <si>
    <t>E</t>
  </si>
  <si>
    <t>Occupied No Notice</t>
  </si>
  <si>
    <t>Rodriguez, Jose</t>
  </si>
  <si>
    <t>Resident</t>
  </si>
  <si>
    <t>Rent</t>
  </si>
  <si>
    <t>354073365</t>
  </si>
  <si>
    <t>04/01/2025</t>
  </si>
  <si>
    <t>Charge Total:</t>
  </si>
  <si>
    <t>8-0801</t>
  </si>
  <si>
    <t>E</t>
  </si>
  <si>
    <t>Occupied No Notice</t>
  </si>
  <si>
    <t>Bravo, Fatima</t>
  </si>
  <si>
    <t>Resident</t>
  </si>
  <si>
    <t>Rent</t>
  </si>
  <si>
    <t>354073360</t>
  </si>
  <si>
    <t>04/01/2025</t>
  </si>
  <si>
    <t>Charge Total:</t>
  </si>
  <si>
    <t>8-0802</t>
  </si>
  <si>
    <t>E</t>
  </si>
  <si>
    <t>Occupied No Notice</t>
  </si>
  <si>
    <t>Rodriguez, Manuel</t>
  </si>
  <si>
    <t>Resident</t>
  </si>
  <si>
    <t>Rent</t>
  </si>
  <si>
    <t>354073327</t>
  </si>
  <si>
    <t>04/01/2025</t>
  </si>
  <si>
    <t>Charge Total:</t>
  </si>
  <si>
    <t>8-0803</t>
  </si>
  <si>
    <t>E</t>
  </si>
  <si>
    <t>Occupied No Notice</t>
  </si>
  <si>
    <t>Ramirez, Felipe</t>
  </si>
  <si>
    <t>Resident</t>
  </si>
  <si>
    <t>Rent</t>
  </si>
  <si>
    <t>354073262</t>
  </si>
  <si>
    <t>04/01/2025</t>
  </si>
  <si>
    <t>Charge Total:</t>
  </si>
  <si>
    <t>8-0804</t>
  </si>
  <si>
    <t>E</t>
  </si>
  <si>
    <t>Occupied No Notice</t>
  </si>
  <si>
    <t>Mendoza, Jennifer</t>
  </si>
  <si>
    <t>Resident</t>
  </si>
  <si>
    <t>Rent</t>
  </si>
  <si>
    <t>354073286</t>
  </si>
  <si>
    <t>04/01/2025</t>
  </si>
  <si>
    <t>Charge Total:</t>
  </si>
  <si>
    <t>8-0805</t>
  </si>
  <si>
    <t>E</t>
  </si>
  <si>
    <t>Occupied No Notice</t>
  </si>
  <si>
    <t>&amp; Lawns, Lone Star Landscapes</t>
  </si>
  <si>
    <t>Resident</t>
  </si>
  <si>
    <t>Rent</t>
  </si>
  <si>
    <t>354073426</t>
  </si>
  <si>
    <t>04/01/2025</t>
  </si>
  <si>
    <t>Charge Total:</t>
  </si>
  <si>
    <t>8-0806</t>
  </si>
  <si>
    <t>E</t>
  </si>
  <si>
    <t>Occupied No Notice</t>
  </si>
  <si>
    <t>Castrejon, Rafael</t>
  </si>
  <si>
    <t>Resident</t>
  </si>
  <si>
    <t>Rent</t>
  </si>
  <si>
    <t>354073319</t>
  </si>
  <si>
    <t>04/01/2025</t>
  </si>
  <si>
    <t>Charge Total:</t>
  </si>
  <si>
    <t>8-0807</t>
  </si>
  <si>
    <t>E</t>
  </si>
  <si>
    <t>Occupied No Notice</t>
  </si>
  <si>
    <t>Plata, Juan</t>
  </si>
  <si>
    <t>Resident</t>
  </si>
  <si>
    <t>Rent</t>
  </si>
  <si>
    <t>354073326</t>
  </si>
  <si>
    <t>04/01/2025</t>
  </si>
  <si>
    <t>Charge Total:</t>
  </si>
  <si>
    <t>8-0808</t>
  </si>
  <si>
    <t>E</t>
  </si>
  <si>
    <t>Occupied No Notice</t>
  </si>
  <si>
    <t>Garcia, Patricia</t>
  </si>
  <si>
    <t>Resident</t>
  </si>
  <si>
    <t>Rent</t>
  </si>
  <si>
    <t>354073293</t>
  </si>
  <si>
    <t>04/01/2025</t>
  </si>
  <si>
    <t>Charge Total:</t>
  </si>
  <si>
    <t>9-0901</t>
  </si>
  <si>
    <t>C</t>
  </si>
  <si>
    <t>Vacant Rented Not Ready</t>
  </si>
  <si>
    <t>-- Vacant --</t>
  </si>
  <si>
    <t>-</t>
  </si>
  <si>
    <t>Charge Total:</t>
  </si>
  <si>
    <t>9-0902</t>
  </si>
  <si>
    <t>C</t>
  </si>
  <si>
    <t>Notice Unrented</t>
  </si>
  <si>
    <t>Garza, Hunter</t>
  </si>
  <si>
    <t>Resident</t>
  </si>
  <si>
    <t>Rent</t>
  </si>
  <si>
    <t>354073261</t>
  </si>
  <si>
    <t>04/01/2025</t>
  </si>
  <si>
    <t>Charge Total:</t>
  </si>
  <si>
    <t>9-0903</t>
  </si>
  <si>
    <t>C</t>
  </si>
  <si>
    <t>Occupied No Notice</t>
  </si>
  <si>
    <t>Banos Moleon, Marysel</t>
  </si>
  <si>
    <t>Resident</t>
  </si>
  <si>
    <t>Rent</t>
  </si>
  <si>
    <t>354073437</t>
  </si>
  <si>
    <t>04/01/2025</t>
  </si>
  <si>
    <t>Application Fee</t>
  </si>
  <si>
    <t>354261350</t>
  </si>
  <si>
    <t>04/01/2025</t>
  </si>
  <si>
    <t>Charge Total:</t>
  </si>
  <si>
    <t>9-0904</t>
  </si>
  <si>
    <t>C</t>
  </si>
  <si>
    <t>Occupied No Notice</t>
  </si>
  <si>
    <t>Munoz Sarmiento, Jimmy Javier</t>
  </si>
  <si>
    <t>Resident</t>
  </si>
  <si>
    <t>Rent</t>
  </si>
  <si>
    <t>354073305</t>
  </si>
  <si>
    <t>04/01/2025</t>
  </si>
  <si>
    <t>Renters Insurance Fine</t>
  </si>
  <si>
    <t>354041729</t>
  </si>
  <si>
    <t>04/01/2025</t>
  </si>
  <si>
    <t>Charge Total:</t>
  </si>
  <si>
    <t>9-0905</t>
  </si>
  <si>
    <t>C</t>
  </si>
  <si>
    <t>Occupied No Notice</t>
  </si>
  <si>
    <t>Cueto Machado, Jose Carlos</t>
  </si>
  <si>
    <t>Resident</t>
  </si>
  <si>
    <t>Rent</t>
  </si>
  <si>
    <t>354073412</t>
  </si>
  <si>
    <t>04/01/2025</t>
  </si>
  <si>
    <t>Charge Total:</t>
  </si>
  <si>
    <t>9-0906</t>
  </si>
  <si>
    <t>C</t>
  </si>
  <si>
    <t>Occupied No Notice</t>
  </si>
  <si>
    <t>Lopez, Blanca</t>
  </si>
  <si>
    <t>Resident</t>
  </si>
  <si>
    <t>Amenity Rent</t>
  </si>
  <si>
    <t>354073364</t>
  </si>
  <si>
    <t>04/01/2025</t>
  </si>
  <si>
    <t>Rent</t>
  </si>
  <si>
    <t>354073404</t>
  </si>
  <si>
    <t>04/01/2025</t>
  </si>
  <si>
    <t>Charge Total:</t>
  </si>
  <si>
    <t>9-0907</t>
  </si>
  <si>
    <t>C</t>
  </si>
  <si>
    <t>Occupied No Notice</t>
  </si>
  <si>
    <t>Lasseigne, Jarett</t>
  </si>
  <si>
    <t>Resident</t>
  </si>
  <si>
    <t>Rent</t>
  </si>
  <si>
    <t>354073460</t>
  </si>
  <si>
    <t>04/01/2025</t>
  </si>
  <si>
    <t>Damages</t>
  </si>
  <si>
    <t>354467965</t>
  </si>
  <si>
    <t>04/07/2025</t>
  </si>
  <si>
    <t>Charge Total:</t>
  </si>
  <si>
    <t>9-0908</t>
  </si>
  <si>
    <t>C</t>
  </si>
  <si>
    <t>Occupied No Notice</t>
  </si>
  <si>
    <t>Valencia, Shyree</t>
  </si>
  <si>
    <t>Resident</t>
  </si>
  <si>
    <t>Rent</t>
  </si>
  <si>
    <t>354073265</t>
  </si>
  <si>
    <t>04/01/2025</t>
  </si>
  <si>
    <t>Late Fee</t>
  </si>
  <si>
    <t>354422676</t>
  </si>
  <si>
    <t>04/04/2025</t>
  </si>
  <si>
    <t>Charge Total:</t>
  </si>
  <si>
    <t>9-0909</t>
  </si>
  <si>
    <t>C</t>
  </si>
  <si>
    <t>Occupied No Notice</t>
  </si>
  <si>
    <t>Gilder, Brianna</t>
  </si>
  <si>
    <t>Resident</t>
  </si>
  <si>
    <t>Rent</t>
  </si>
  <si>
    <t>354073264</t>
  </si>
  <si>
    <t>04/01/2025</t>
  </si>
  <si>
    <t>Late Fee</t>
  </si>
  <si>
    <t>354422673</t>
  </si>
  <si>
    <t>04/04/2025</t>
  </si>
  <si>
    <t>Charge Total:</t>
  </si>
  <si>
    <t>9-0910</t>
  </si>
  <si>
    <t>C</t>
  </si>
  <si>
    <t>Vacant Unrented Not Ready</t>
  </si>
  <si>
    <t>-- Vacant --</t>
  </si>
  <si>
    <t>-</t>
  </si>
  <si>
    <t>Charge Total:</t>
  </si>
  <si>
    <t>9-0911</t>
  </si>
  <si>
    <t>C</t>
  </si>
  <si>
    <t>Vacant Rented Not Ready</t>
  </si>
  <si>
    <t>-- Vacant --</t>
  </si>
  <si>
    <t>-</t>
  </si>
  <si>
    <t>Charge Total:</t>
  </si>
  <si>
    <t>9-0912</t>
  </si>
  <si>
    <t>C</t>
  </si>
  <si>
    <t>Occupied No Notice</t>
  </si>
  <si>
    <t>Rodriguez, Jeorbel</t>
  </si>
  <si>
    <t>Resident</t>
  </si>
  <si>
    <t>Rent</t>
  </si>
  <si>
    <t>354073442</t>
  </si>
  <si>
    <t>04/01/2025</t>
  </si>
  <si>
    <t>Charge Total:</t>
  </si>
  <si>
    <t>10-1001</t>
  </si>
  <si>
    <t>C</t>
  </si>
  <si>
    <t>Occupied No Notice</t>
  </si>
  <si>
    <t>Ryan, Daniel</t>
  </si>
  <si>
    <t>Resident</t>
  </si>
  <si>
    <t>Rent</t>
  </si>
  <si>
    <t>354073413</t>
  </si>
  <si>
    <t>04/01/2025</t>
  </si>
  <si>
    <t>Charge Total:</t>
  </si>
  <si>
    <t>10-1002</t>
  </si>
  <si>
    <t>C</t>
  </si>
  <si>
    <t>Occupied No Notice</t>
  </si>
  <si>
    <t>Fuentes Gonzalez, Yunay</t>
  </si>
  <si>
    <t>Resident</t>
  </si>
  <si>
    <t>Rent</t>
  </si>
  <si>
    <t>354073311</t>
  </si>
  <si>
    <t>04/01/2025</t>
  </si>
  <si>
    <t>Charge Total:</t>
  </si>
  <si>
    <t>10-1003</t>
  </si>
  <si>
    <t>C</t>
  </si>
  <si>
    <t>Occupied No Notice</t>
  </si>
  <si>
    <t>Garcia, Alfredo</t>
  </si>
  <si>
    <t>Resident</t>
  </si>
  <si>
    <t>Rent</t>
  </si>
  <si>
    <t>354073230</t>
  </si>
  <si>
    <t>04/01/2025</t>
  </si>
  <si>
    <t>Renters Insurance Fine</t>
  </si>
  <si>
    <t>354041730</t>
  </si>
  <si>
    <t>04/01/2025</t>
  </si>
  <si>
    <t>Charge Total:</t>
  </si>
  <si>
    <t>10-1004</t>
  </si>
  <si>
    <t>C</t>
  </si>
  <si>
    <t>Occupied No Notice</t>
  </si>
  <si>
    <t>Cintra, Eldis</t>
  </si>
  <si>
    <t>Resident</t>
  </si>
  <si>
    <t>Rent</t>
  </si>
  <si>
    <t>354073388</t>
  </si>
  <si>
    <t>04/01/2025</t>
  </si>
  <si>
    <t>Charge Total:</t>
  </si>
  <si>
    <t>10-1005</t>
  </si>
  <si>
    <t>C</t>
  </si>
  <si>
    <t>Occupied No Notice</t>
  </si>
  <si>
    <t>Guerrero, Vivian</t>
  </si>
  <si>
    <t>Resident</t>
  </si>
  <si>
    <t>Rent</t>
  </si>
  <si>
    <t>354073274</t>
  </si>
  <si>
    <t>04/01/2025</t>
  </si>
  <si>
    <t>Charge Total:</t>
  </si>
  <si>
    <t>10-1006</t>
  </si>
  <si>
    <t>C</t>
  </si>
  <si>
    <t>Occupied No Notice</t>
  </si>
  <si>
    <t>Trevino, Marcus</t>
  </si>
  <si>
    <t>Resident</t>
  </si>
  <si>
    <t>Rent</t>
  </si>
  <si>
    <t>354073288</t>
  </si>
  <si>
    <t>04/01/2025</t>
  </si>
  <si>
    <t>Charge Total:</t>
  </si>
  <si>
    <t>10-1007</t>
  </si>
  <si>
    <t>C</t>
  </si>
  <si>
    <t>Occupied No Notice</t>
  </si>
  <si>
    <t>Francisco, Arlice</t>
  </si>
  <si>
    <t>Resident</t>
  </si>
  <si>
    <t>Rent</t>
  </si>
  <si>
    <t>354073347</t>
  </si>
  <si>
    <t>04/01/2025</t>
  </si>
  <si>
    <t>Charge Total:</t>
  </si>
  <si>
    <t>10-1008</t>
  </si>
  <si>
    <t>C</t>
  </si>
  <si>
    <t>Occupied No Notice</t>
  </si>
  <si>
    <t>Pedroso Garcia, Anicia Arialys</t>
  </si>
  <si>
    <t>Resident</t>
  </si>
  <si>
    <t>Rent</t>
  </si>
  <si>
    <t>354073443</t>
  </si>
  <si>
    <t>04/01/2025</t>
  </si>
  <si>
    <t>Charge Total:</t>
  </si>
  <si>
    <t>10-1009</t>
  </si>
  <si>
    <t>C</t>
  </si>
  <si>
    <t>Occupied No Notice</t>
  </si>
  <si>
    <t>Green, Sarah</t>
  </si>
  <si>
    <t>Resident</t>
  </si>
  <si>
    <t>Rent</t>
  </si>
  <si>
    <t>354073300</t>
  </si>
  <si>
    <t>04/01/2025</t>
  </si>
  <si>
    <t>Charge Total:</t>
  </si>
  <si>
    <t>10-1010</t>
  </si>
  <si>
    <t>C</t>
  </si>
  <si>
    <t>Occupied No Notice</t>
  </si>
  <si>
    <t>IDIAKE, FESTUS</t>
  </si>
  <si>
    <t>Resident</t>
  </si>
  <si>
    <t>Rent</t>
  </si>
  <si>
    <t>354073395</t>
  </si>
  <si>
    <t>04/01/2025</t>
  </si>
  <si>
    <t>Charge Total:</t>
  </si>
  <si>
    <t>10-1011</t>
  </si>
  <si>
    <t>C</t>
  </si>
  <si>
    <t>Occupied No Notice</t>
  </si>
  <si>
    <t>Buruato III, Rogelio</t>
  </si>
  <si>
    <t>Resident</t>
  </si>
  <si>
    <t>Rent</t>
  </si>
  <si>
    <t>354073246</t>
  </si>
  <si>
    <t>04/01/2025</t>
  </si>
  <si>
    <t>Parking/Carport/Garage</t>
  </si>
  <si>
    <t>354073448</t>
  </si>
  <si>
    <t>04/01/2025</t>
  </si>
  <si>
    <t>Charge Total:</t>
  </si>
  <si>
    <t>10-1012</t>
  </si>
  <si>
    <t>C</t>
  </si>
  <si>
    <t>Notice Unrented</t>
  </si>
  <si>
    <t>Placeres, Daily</t>
  </si>
  <si>
    <t>Resident</t>
  </si>
  <si>
    <t>Rent</t>
  </si>
  <si>
    <t>354073239</t>
  </si>
  <si>
    <t>04/01/2025</t>
  </si>
  <si>
    <t>Parking/Carport/Garage</t>
  </si>
  <si>
    <t>354073248</t>
  </si>
  <si>
    <t>04/01/2025</t>
  </si>
  <si>
    <t>Renters Insurance Fine</t>
  </si>
  <si>
    <t>354041780</t>
  </si>
  <si>
    <t>04/01/2025</t>
  </si>
  <si>
    <t>Charge Total:</t>
  </si>
  <si>
    <t>10-1013</t>
  </si>
  <si>
    <t>C</t>
  </si>
  <si>
    <t>Occupied No Notice</t>
  </si>
  <si>
    <t>Magana, Diego</t>
  </si>
  <si>
    <t>Resident</t>
  </si>
  <si>
    <t>Rent</t>
  </si>
  <si>
    <t>354073250</t>
  </si>
  <si>
    <t>04/01/2025</t>
  </si>
  <si>
    <t>Parking/Carport/Garage</t>
  </si>
  <si>
    <t>354073307</t>
  </si>
  <si>
    <t>04/01/2025</t>
  </si>
  <si>
    <t>Charge Total:</t>
  </si>
  <si>
    <t>10-1014</t>
  </si>
  <si>
    <t>C</t>
  </si>
  <si>
    <t>Occupied No Notice</t>
  </si>
  <si>
    <t>Flores, Adam</t>
  </si>
  <si>
    <t>Resident</t>
  </si>
  <si>
    <t>Rent</t>
  </si>
  <si>
    <t>354073469</t>
  </si>
  <si>
    <t>04/01/2025</t>
  </si>
  <si>
    <t>Parking/Carport/Garage</t>
  </si>
  <si>
    <t>354073420</t>
  </si>
  <si>
    <t>04/01/2025</t>
  </si>
  <si>
    <t>Parking/Carport/Garage</t>
  </si>
  <si>
    <t>354073252</t>
  </si>
  <si>
    <t>04/01/2025</t>
  </si>
  <si>
    <t>Charge Total:</t>
  </si>
  <si>
    <t>10-1015</t>
  </si>
  <si>
    <t>C</t>
  </si>
  <si>
    <t>Notice Rented</t>
  </si>
  <si>
    <t>Denny, Zachary</t>
  </si>
  <si>
    <t>Resident</t>
  </si>
  <si>
    <t>Rent</t>
  </si>
  <si>
    <t>354073260</t>
  </si>
  <si>
    <t>04/01/2025</t>
  </si>
  <si>
    <t>Charge Total:</t>
  </si>
  <si>
    <t>10-1016</t>
  </si>
  <si>
    <t>C</t>
  </si>
  <si>
    <t>Occupied No Notice</t>
  </si>
  <si>
    <t>Garcia, Maribel</t>
  </si>
  <si>
    <t>Resident</t>
  </si>
  <si>
    <t>Rent</t>
  </si>
  <si>
    <t>354073308</t>
  </si>
  <si>
    <t>04/01/2025</t>
  </si>
  <si>
    <t>Renters Insurance Fine</t>
  </si>
  <si>
    <t>354041979</t>
  </si>
  <si>
    <t>04/01/2025</t>
  </si>
  <si>
    <t>Charge Total:</t>
  </si>
  <si>
    <t>11-1101</t>
  </si>
  <si>
    <t>B</t>
  </si>
  <si>
    <t>Vacant Rented Not Ready</t>
  </si>
  <si>
    <t>-- Vacant --</t>
  </si>
  <si>
    <t>-</t>
  </si>
  <si>
    <t>Charge Total:</t>
  </si>
  <si>
    <t>11-1102</t>
  </si>
  <si>
    <t>B</t>
  </si>
  <si>
    <t>Occupied No Notice</t>
  </si>
  <si>
    <t>Scott, Kaylynn</t>
  </si>
  <si>
    <t>Resident</t>
  </si>
  <si>
    <t>Rent</t>
  </si>
  <si>
    <t>354073421</t>
  </si>
  <si>
    <t>04/01/2025</t>
  </si>
  <si>
    <t>Charge Total:</t>
  </si>
  <si>
    <t>11-1103</t>
  </si>
  <si>
    <t>B</t>
  </si>
  <si>
    <t>Occupied No Notice</t>
  </si>
  <si>
    <t>Allen, Micah</t>
  </si>
  <si>
    <t>Resident</t>
  </si>
  <si>
    <t>Amenity Rent</t>
  </si>
  <si>
    <t>354073403</t>
  </si>
  <si>
    <t>04/01/2025</t>
  </si>
  <si>
    <t>Rent</t>
  </si>
  <si>
    <t>354073361</t>
  </si>
  <si>
    <t>04/01/2025</t>
  </si>
  <si>
    <t>Charge Total:</t>
  </si>
  <si>
    <t>11-1104</t>
  </si>
  <si>
    <t>B</t>
  </si>
  <si>
    <t>Occupied No Notice</t>
  </si>
  <si>
    <t>Ferdinard, Enwemike</t>
  </si>
  <si>
    <t>Resident</t>
  </si>
  <si>
    <t>Rent</t>
  </si>
  <si>
    <t>354073289</t>
  </si>
  <si>
    <t>04/01/2025</t>
  </si>
  <si>
    <t>Charge Total:</t>
  </si>
  <si>
    <t>11-1105</t>
  </si>
  <si>
    <t>B</t>
  </si>
  <si>
    <t>Occupied No Notice</t>
  </si>
  <si>
    <t>Figueredo, Miguel</t>
  </si>
  <si>
    <t>Resident</t>
  </si>
  <si>
    <t>Rent</t>
  </si>
  <si>
    <t>354073366</t>
  </si>
  <si>
    <t>04/01/2025</t>
  </si>
  <si>
    <t>Renters Insurance Fine</t>
  </si>
  <si>
    <t>354041731</t>
  </si>
  <si>
    <t>04/01/2025</t>
  </si>
  <si>
    <t>Charge Total:</t>
  </si>
  <si>
    <t>11-1106</t>
  </si>
  <si>
    <t>B</t>
  </si>
  <si>
    <t>Occupied No Notice</t>
  </si>
  <si>
    <t>Munt, Lauren</t>
  </si>
  <si>
    <t>Resident</t>
  </si>
  <si>
    <t>Month to Month Rent</t>
  </si>
  <si>
    <t>354073284</t>
  </si>
  <si>
    <t>04/01/2025</t>
  </si>
  <si>
    <t>Month to Month Rent</t>
  </si>
  <si>
    <t>354240002</t>
  </si>
  <si>
    <t>04/01/2025</t>
  </si>
  <si>
    <t>Rent</t>
  </si>
  <si>
    <t>354240018</t>
  </si>
  <si>
    <t>04/01/2025</t>
  </si>
  <si>
    <t>Late Fee</t>
  </si>
  <si>
    <t>354422667</t>
  </si>
  <si>
    <t>04/04/2025</t>
  </si>
  <si>
    <t>Month-to-Month Fee</t>
  </si>
  <si>
    <t>354073432</t>
  </si>
  <si>
    <t>04/01/2025</t>
  </si>
  <si>
    <t>Month-to-Month Fee</t>
  </si>
  <si>
    <t>354240003</t>
  </si>
  <si>
    <t>04/01/2025</t>
  </si>
  <si>
    <t>Renters Insurance Fine</t>
  </si>
  <si>
    <t>354041768</t>
  </si>
  <si>
    <t>04/01/2025</t>
  </si>
  <si>
    <t>Charge Total:</t>
  </si>
  <si>
    <t>11-1107</t>
  </si>
  <si>
    <t>B</t>
  </si>
  <si>
    <t>Occupied No Notice</t>
  </si>
  <si>
    <t>Arras, Jorge</t>
  </si>
  <si>
    <t>Resident</t>
  </si>
  <si>
    <t>Amenity Rent</t>
  </si>
  <si>
    <t>354073346</t>
  </si>
  <si>
    <t>04/01/2025</t>
  </si>
  <si>
    <t>Rent</t>
  </si>
  <si>
    <t>354073258</t>
  </si>
  <si>
    <t>04/01/2025</t>
  </si>
  <si>
    <t>Parking/Carport/Garage</t>
  </si>
  <si>
    <t>354073398</t>
  </si>
  <si>
    <t>04/01/2025</t>
  </si>
  <si>
    <t>Charge Total:</t>
  </si>
  <si>
    <t>11-1108</t>
  </si>
  <si>
    <t>B</t>
  </si>
  <si>
    <t>Occupied No Notice</t>
  </si>
  <si>
    <t>Lopez, Elijah</t>
  </si>
  <si>
    <t>Resident</t>
  </si>
  <si>
    <t>Rent</t>
  </si>
  <si>
    <t>354073406</t>
  </si>
  <si>
    <t>04/01/2025</t>
  </si>
  <si>
    <t>Charge Total:</t>
  </si>
  <si>
    <t>11-1109</t>
  </si>
  <si>
    <t>B</t>
  </si>
  <si>
    <t>Occupied No Notice</t>
  </si>
  <si>
    <t>Vejil, Marina</t>
  </si>
  <si>
    <t>Resident</t>
  </si>
  <si>
    <t>Rent</t>
  </si>
  <si>
    <t>354073244</t>
  </si>
  <si>
    <t>04/01/2025</t>
  </si>
  <si>
    <t>Charge Total:</t>
  </si>
  <si>
    <t>11-1110</t>
  </si>
  <si>
    <t>B</t>
  </si>
  <si>
    <t>Occupied No Notice</t>
  </si>
  <si>
    <t>Salgado, David</t>
  </si>
  <si>
    <t>Resident</t>
  </si>
  <si>
    <t>Rent</t>
  </si>
  <si>
    <t>354073479</t>
  </si>
  <si>
    <t>04/01/2025</t>
  </si>
  <si>
    <t>Charge Total:</t>
  </si>
  <si>
    <t>11-1111</t>
  </si>
  <si>
    <t>B</t>
  </si>
  <si>
    <t>Occupied No Notice</t>
  </si>
  <si>
    <t>Jones, Christopher</t>
  </si>
  <si>
    <t>Resident</t>
  </si>
  <si>
    <t>Rent</t>
  </si>
  <si>
    <t>354073370</t>
  </si>
  <si>
    <t>04/01/2025</t>
  </si>
  <si>
    <t>Charge Total:</t>
  </si>
  <si>
    <t>11-1112</t>
  </si>
  <si>
    <t>B</t>
  </si>
  <si>
    <t>Occupied No Notice</t>
  </si>
  <si>
    <t>Thomas, Anthony</t>
  </si>
  <si>
    <t>Resident</t>
  </si>
  <si>
    <t>Rent</t>
  </si>
  <si>
    <t>354073467</t>
  </si>
  <si>
    <t>04/01/2025</t>
  </si>
  <si>
    <t>Charge Total:</t>
  </si>
  <si>
    <t>11-1113</t>
  </si>
  <si>
    <t>B</t>
  </si>
  <si>
    <t>Occupied No Notice</t>
  </si>
  <si>
    <t>Hernandez, Yovanna</t>
  </si>
  <si>
    <t>Resident</t>
  </si>
  <si>
    <t>Rent</t>
  </si>
  <si>
    <t>354073382</t>
  </si>
  <si>
    <t>04/01/2025</t>
  </si>
  <si>
    <t>Charge Total:</t>
  </si>
  <si>
    <t>11-1114</t>
  </si>
  <si>
    <t>B</t>
  </si>
  <si>
    <t>Occupied No Notice</t>
  </si>
  <si>
    <t>Garcia Rubio, Ulises</t>
  </si>
  <si>
    <t>Resident</t>
  </si>
  <si>
    <t>Rent</t>
  </si>
  <si>
    <t>354073446</t>
  </si>
  <si>
    <t>04/01/2025</t>
  </si>
  <si>
    <t>Charge Total:</t>
  </si>
  <si>
    <t>11-1115</t>
  </si>
  <si>
    <t>B</t>
  </si>
  <si>
    <t>Occupied No Notice</t>
  </si>
  <si>
    <t>MUSTAFA, ZEYAD</t>
  </si>
  <si>
    <t>Resident</t>
  </si>
  <si>
    <t>Rent</t>
  </si>
  <si>
    <t>354073401</t>
  </si>
  <si>
    <t>04/01/2025</t>
  </si>
  <si>
    <t>Charge Total:</t>
  </si>
  <si>
    <t>11-1116</t>
  </si>
  <si>
    <t>B</t>
  </si>
  <si>
    <t>Occupied No Notice</t>
  </si>
  <si>
    <t>Luera, Candida</t>
  </si>
  <si>
    <t>Resident</t>
  </si>
  <si>
    <t>Month to Month Rent</t>
  </si>
  <si>
    <t>354073314</t>
  </si>
  <si>
    <t>04/01/2025</t>
  </si>
  <si>
    <t>Late Fee</t>
  </si>
  <si>
    <t>354422670</t>
  </si>
  <si>
    <t>04/04/2025</t>
  </si>
  <si>
    <t>Month-to-Month Fee</t>
  </si>
  <si>
    <t>354073451</t>
  </si>
  <si>
    <t>04/01/2025</t>
  </si>
  <si>
    <t>Parking/Carport/Garage</t>
  </si>
  <si>
    <t>354073444</t>
  </si>
  <si>
    <t>04/01/2025</t>
  </si>
  <si>
    <t>Parking/Carport/Garage</t>
  </si>
  <si>
    <t>354073228</t>
  </si>
  <si>
    <t>04/01/2025</t>
  </si>
  <si>
    <t>Charge Total:</t>
  </si>
  <si>
    <t>11-1117</t>
  </si>
  <si>
    <t>B</t>
  </si>
  <si>
    <t>Notice Unrented</t>
  </si>
  <si>
    <t>Berryhill, Samuel</t>
  </si>
  <si>
    <t>Resident</t>
  </si>
  <si>
    <t>Rent</t>
  </si>
  <si>
    <t>354073330</t>
  </si>
  <si>
    <t>04/01/2025</t>
  </si>
  <si>
    <t>Renters Insurance Fine</t>
  </si>
  <si>
    <t>354167191</t>
  </si>
  <si>
    <t>04/01/2025</t>
  </si>
  <si>
    <t>Charge Total:</t>
  </si>
  <si>
    <t>11-1118</t>
  </si>
  <si>
    <t>B</t>
  </si>
  <si>
    <t>Occupied No Notice</t>
  </si>
  <si>
    <t>Henderson, Blayton</t>
  </si>
  <si>
    <t>Resident</t>
  </si>
  <si>
    <t>Rent</t>
  </si>
  <si>
    <t>354073399</t>
  </si>
  <si>
    <t>04/01/2025</t>
  </si>
  <si>
    <t>Charge Total:</t>
  </si>
  <si>
    <t>12-1201</t>
  </si>
  <si>
    <t>A</t>
  </si>
  <si>
    <t>Occupied No Notice</t>
  </si>
  <si>
    <t>Aguero, Lisset</t>
  </si>
  <si>
    <t>Resident</t>
  </si>
  <si>
    <t>Rent</t>
  </si>
  <si>
    <t>354073433</t>
  </si>
  <si>
    <t>04/01/2025</t>
  </si>
  <si>
    <t>Charge Total:</t>
  </si>
  <si>
    <t>12-1202</t>
  </si>
  <si>
    <t>A</t>
  </si>
  <si>
    <t>Occupied No Notice</t>
  </si>
  <si>
    <t>Mudd, Bill</t>
  </si>
  <si>
    <t>Resident</t>
  </si>
  <si>
    <t>Rent</t>
  </si>
  <si>
    <t>354073450</t>
  </si>
  <si>
    <t>04/01/2025</t>
  </si>
  <si>
    <t>Concession-Resident</t>
  </si>
  <si>
    <t>354073349</t>
  </si>
  <si>
    <t>04/01/2025</t>
  </si>
  <si>
    <t>Charge Total:</t>
  </si>
  <si>
    <t>12-1203</t>
  </si>
  <si>
    <t>A</t>
  </si>
  <si>
    <t>Occupied No Notice</t>
  </si>
  <si>
    <t>Bradshaw, Rhonda</t>
  </si>
  <si>
    <t>Resident</t>
  </si>
  <si>
    <t>Rent</t>
  </si>
  <si>
    <t>354073323</t>
  </si>
  <si>
    <t>04/01/2025</t>
  </si>
  <si>
    <t>Renters Insurance Fine</t>
  </si>
  <si>
    <t>354041838</t>
  </si>
  <si>
    <t>04/01/2025</t>
  </si>
  <si>
    <t>Renters Insurance Fine</t>
  </si>
  <si>
    <t>354055917</t>
  </si>
  <si>
    <t>04/01/2025</t>
  </si>
  <si>
    <t>Charge Total:</t>
  </si>
  <si>
    <t>12-1204</t>
  </si>
  <si>
    <t>A</t>
  </si>
  <si>
    <t>Occupied No Notice</t>
  </si>
  <si>
    <t>Clark, Nicholas</t>
  </si>
  <si>
    <t>Resident</t>
  </si>
  <si>
    <t>Rent</t>
  </si>
  <si>
    <t>354073411</t>
  </si>
  <si>
    <t>04/01/2025</t>
  </si>
  <si>
    <t>Charge Total:</t>
  </si>
  <si>
    <t>12-1205</t>
  </si>
  <si>
    <t>A</t>
  </si>
  <si>
    <t>Occupied No Notice</t>
  </si>
  <si>
    <t>Manso Gorrin, Idalberto</t>
  </si>
  <si>
    <t>Resident</t>
  </si>
  <si>
    <t>Rent</t>
  </si>
  <si>
    <t>354073453</t>
  </si>
  <si>
    <t>04/01/2025</t>
  </si>
  <si>
    <t>Charge Total:</t>
  </si>
  <si>
    <t>12-1206</t>
  </si>
  <si>
    <t>A</t>
  </si>
  <si>
    <t>Occupied No Notice</t>
  </si>
  <si>
    <t>Warner, Michael</t>
  </si>
  <si>
    <t>Resident</t>
  </si>
  <si>
    <t>Rent</t>
  </si>
  <si>
    <t>354073299</t>
  </si>
  <si>
    <t>04/01/2025</t>
  </si>
  <si>
    <t>Charge Total:</t>
  </si>
  <si>
    <t>12-1207</t>
  </si>
  <si>
    <t>A</t>
  </si>
  <si>
    <t>Occupied No Notice</t>
  </si>
  <si>
    <t>Rodriguez Dominguez, Yelenis</t>
  </si>
  <si>
    <t>Resident</t>
  </si>
  <si>
    <t>Rent</t>
  </si>
  <si>
    <t>354073475</t>
  </si>
  <si>
    <t>04/01/2025</t>
  </si>
  <si>
    <t>Charge Total:</t>
  </si>
  <si>
    <t>12-1208</t>
  </si>
  <si>
    <t>A</t>
  </si>
  <si>
    <t>Occupied No Notice</t>
  </si>
  <si>
    <t>Oropesa, Ernesto</t>
  </si>
  <si>
    <t>Resident</t>
  </si>
  <si>
    <t>Rent</t>
  </si>
  <si>
    <t>354073303</t>
  </si>
  <si>
    <t>04/01/2025</t>
  </si>
  <si>
    <t>Charge Total:</t>
  </si>
  <si>
    <t>12-1209</t>
  </si>
  <si>
    <t>A</t>
  </si>
  <si>
    <t>Occupied No Notice</t>
  </si>
  <si>
    <t>Peraza, Victoria</t>
  </si>
  <si>
    <t>Resident</t>
  </si>
  <si>
    <t>Amenity Rent</t>
  </si>
  <si>
    <t>354073247</t>
  </si>
  <si>
    <t>04/01/2025</t>
  </si>
  <si>
    <t>Rent</t>
  </si>
  <si>
    <t>354073449</t>
  </si>
  <si>
    <t>04/01/2025</t>
  </si>
  <si>
    <t>Charge Total:</t>
  </si>
  <si>
    <t>12-1210</t>
  </si>
  <si>
    <t>A</t>
  </si>
  <si>
    <t>Vacant Unrented Not Ready</t>
  </si>
  <si>
    <t>-- Vacant --</t>
  </si>
  <si>
    <t>-</t>
  </si>
  <si>
    <t>Charge Total:</t>
  </si>
  <si>
    <t>12-1211</t>
  </si>
  <si>
    <t>A</t>
  </si>
  <si>
    <t>Occupied No Notice</t>
  </si>
  <si>
    <t>Hernandez, Marcos</t>
  </si>
  <si>
    <t>Resident</t>
  </si>
  <si>
    <t>Rent</t>
  </si>
  <si>
    <t>354073337</t>
  </si>
  <si>
    <t>04/01/2025</t>
  </si>
  <si>
    <t>Charge Total:</t>
  </si>
  <si>
    <t>12-1212</t>
  </si>
  <si>
    <t>A</t>
  </si>
  <si>
    <t>Occupied No Notice</t>
  </si>
  <si>
    <t>Perdigon Perez, Dasiel</t>
  </si>
  <si>
    <t>Resident</t>
  </si>
  <si>
    <t>Rent</t>
  </si>
  <si>
    <t>354073232</t>
  </si>
  <si>
    <t>04/01/2025</t>
  </si>
  <si>
    <t>Charge Total:</t>
  </si>
  <si>
    <t>12-1213</t>
  </si>
  <si>
    <t>A</t>
  </si>
  <si>
    <t>Occupied No Notice</t>
  </si>
  <si>
    <t>Diaz, Yerandys</t>
  </si>
  <si>
    <t>Resident</t>
  </si>
  <si>
    <t>Rent</t>
  </si>
  <si>
    <t>354073294</t>
  </si>
  <si>
    <t>04/01/2025</t>
  </si>
  <si>
    <t>Renters Insurance Fine</t>
  </si>
  <si>
    <t>354042079</t>
  </si>
  <si>
    <t>04/01/2025</t>
  </si>
  <si>
    <t>Charge Total:</t>
  </si>
  <si>
    <t>12-1214</t>
  </si>
  <si>
    <t>A</t>
  </si>
  <si>
    <t>Occupied No Notice</t>
  </si>
  <si>
    <t>Echemendia, Alexander</t>
  </si>
  <si>
    <t>Resident</t>
  </si>
  <si>
    <t>Rent</t>
  </si>
  <si>
    <t>354073397</t>
  </si>
  <si>
    <t>04/01/2025</t>
  </si>
  <si>
    <t>Charge Total:</t>
  </si>
  <si>
    <t>12-1215</t>
  </si>
  <si>
    <t>A</t>
  </si>
  <si>
    <t>Occupied No Notice</t>
  </si>
  <si>
    <t>O'Neal, Heather</t>
  </si>
  <si>
    <t>Resident</t>
  </si>
  <si>
    <t>Rent</t>
  </si>
  <si>
    <t>354073336</t>
  </si>
  <si>
    <t>04/01/2025</t>
  </si>
  <si>
    <t>Charge Total:</t>
  </si>
  <si>
    <t>12-1216</t>
  </si>
  <si>
    <t>A</t>
  </si>
  <si>
    <t>Occupied No Notice</t>
  </si>
  <si>
    <t>Sanchez, Alex</t>
  </si>
  <si>
    <t>Resident</t>
  </si>
  <si>
    <t>Rent</t>
  </si>
  <si>
    <t>354073410</t>
  </si>
  <si>
    <t>04/01/2025</t>
  </si>
  <si>
    <t>Charge Total:</t>
  </si>
  <si>
    <t>13-1301</t>
  </si>
  <si>
    <t>A</t>
  </si>
  <si>
    <t>Occupied No Notice</t>
  </si>
  <si>
    <t>Profeta Ramos, Fausto</t>
  </si>
  <si>
    <t>Resident</t>
  </si>
  <si>
    <t>Rent</t>
  </si>
  <si>
    <t>354073249</t>
  </si>
  <si>
    <t>04/01/2025</t>
  </si>
  <si>
    <t>Charge Total:</t>
  </si>
  <si>
    <t>13-1302</t>
  </si>
  <si>
    <t>A</t>
  </si>
  <si>
    <t>Occupied No Notice</t>
  </si>
  <si>
    <t>Moreno, Yosvani</t>
  </si>
  <si>
    <t>Resident</t>
  </si>
  <si>
    <t>Rent</t>
  </si>
  <si>
    <t>354073353</t>
  </si>
  <si>
    <t>04/01/2025</t>
  </si>
  <si>
    <t>Parking/Carport/Garage</t>
  </si>
  <si>
    <t>354073312</t>
  </si>
  <si>
    <t>04/01/2025</t>
  </si>
  <si>
    <t>Charge Total:</t>
  </si>
  <si>
    <t>13-1303</t>
  </si>
  <si>
    <t>A</t>
  </si>
  <si>
    <t>Occupied No Notice</t>
  </si>
  <si>
    <t>Varela, Ruby</t>
  </si>
  <si>
    <t>Resident</t>
  </si>
  <si>
    <t>Rent</t>
  </si>
  <si>
    <t>354073292</t>
  </si>
  <si>
    <t>04/01/2025</t>
  </si>
  <si>
    <t>Charge Total:</t>
  </si>
  <si>
    <t>13-1304</t>
  </si>
  <si>
    <t>A</t>
  </si>
  <si>
    <t>Notice Unrented</t>
  </si>
  <si>
    <t>Gomez, Kevin</t>
  </si>
  <si>
    <t>Resident</t>
  </si>
  <si>
    <t>Rent</t>
  </si>
  <si>
    <t>354073283</t>
  </si>
  <si>
    <t>04/01/2025</t>
  </si>
  <si>
    <t>Renters Insurance Fine</t>
  </si>
  <si>
    <t>354516257</t>
  </si>
  <si>
    <t>04/09/2025</t>
  </si>
  <si>
    <t>Charge Total:</t>
  </si>
  <si>
    <t>13-1305</t>
  </si>
  <si>
    <t>A</t>
  </si>
  <si>
    <t>Occupied No Notice</t>
  </si>
  <si>
    <t>Fuentes, Yasel</t>
  </si>
  <si>
    <t>Resident</t>
  </si>
  <si>
    <t>Rent</t>
  </si>
  <si>
    <t>354073424</t>
  </si>
  <si>
    <t>04/01/2025</t>
  </si>
  <si>
    <t>Renters Insurance Fine</t>
  </si>
  <si>
    <t>354041732</t>
  </si>
  <si>
    <t>04/01/2025</t>
  </si>
  <si>
    <t>Charge Total:</t>
  </si>
  <si>
    <t>13-1306</t>
  </si>
  <si>
    <t>A</t>
  </si>
  <si>
    <t>Occupied No Notice</t>
  </si>
  <si>
    <t>Laurencio Santiesteban, Yiseli</t>
  </si>
  <si>
    <t>Resident</t>
  </si>
  <si>
    <t>Rent</t>
  </si>
  <si>
    <t>354073468</t>
  </si>
  <si>
    <t>04/01/2025</t>
  </si>
  <si>
    <t>Renters Insurance Fine</t>
  </si>
  <si>
    <t>354041734</t>
  </si>
  <si>
    <t>04/01/2025</t>
  </si>
  <si>
    <t>Charge Total:</t>
  </si>
  <si>
    <t>13-1307</t>
  </si>
  <si>
    <t>A</t>
  </si>
  <si>
    <t>Notice Unrented</t>
  </si>
  <si>
    <t>Castillo, Luis</t>
  </si>
  <si>
    <t>Resident</t>
  </si>
  <si>
    <t>Rent</t>
  </si>
  <si>
    <t>354073415</t>
  </si>
  <si>
    <t>04/01/2025</t>
  </si>
  <si>
    <t>Charge Total:</t>
  </si>
  <si>
    <t>13-1308</t>
  </si>
  <si>
    <t>A</t>
  </si>
  <si>
    <t>Occupied No Notice</t>
  </si>
  <si>
    <t>Udave, Keilah</t>
  </si>
  <si>
    <t>Resident</t>
  </si>
  <si>
    <t>Rent</t>
  </si>
  <si>
    <t>354073325</t>
  </si>
  <si>
    <t>04/01/2025</t>
  </si>
  <si>
    <t>Charge Total:</t>
  </si>
  <si>
    <t>13-1309</t>
  </si>
  <si>
    <t>A</t>
  </si>
  <si>
    <t>Occupied No Notice</t>
  </si>
  <si>
    <t>Garcia, Elias</t>
  </si>
  <si>
    <t>Resident</t>
  </si>
  <si>
    <t>Rent</t>
  </si>
  <si>
    <t>354073429</t>
  </si>
  <si>
    <t>04/01/2025</t>
  </si>
  <si>
    <t>Renters Insurance Fine</t>
  </si>
  <si>
    <t>354041735</t>
  </si>
  <si>
    <t>04/01/2025</t>
  </si>
  <si>
    <t>Charge Total:</t>
  </si>
  <si>
    <t>13-1310</t>
  </si>
  <si>
    <t>A</t>
  </si>
  <si>
    <t>Occupied No Notice</t>
  </si>
  <si>
    <t>Christian, Asia</t>
  </si>
  <si>
    <t>Resident</t>
  </si>
  <si>
    <t>Rent</t>
  </si>
  <si>
    <t>354073233</t>
  </si>
  <si>
    <t>04/01/2025</t>
  </si>
  <si>
    <t>Parking/Carport/Garage</t>
  </si>
  <si>
    <t>354073387</t>
  </si>
  <si>
    <t>04/01/2025</t>
  </si>
  <si>
    <t>Charge Total:</t>
  </si>
  <si>
    <t>13-1311</t>
  </si>
  <si>
    <t>A</t>
  </si>
  <si>
    <t>Occupied No Notice</t>
  </si>
  <si>
    <t>Lorenzo Gonzalez, Eduardo</t>
  </si>
  <si>
    <t>Resident</t>
  </si>
  <si>
    <t>Rent</t>
  </si>
  <si>
    <t>354073452</t>
  </si>
  <si>
    <t>04/01/2025</t>
  </si>
  <si>
    <t>Renters Insurance Fine</t>
  </si>
  <si>
    <t>354041736</t>
  </si>
  <si>
    <t>04/01/2025</t>
  </si>
  <si>
    <t>Charge Total:</t>
  </si>
  <si>
    <t>13-1312</t>
  </si>
  <si>
    <t>A</t>
  </si>
  <si>
    <t>Notice Rented</t>
  </si>
  <si>
    <t>Aguirre, Daniel</t>
  </si>
  <si>
    <t>Resident</t>
  </si>
  <si>
    <t>Rent</t>
  </si>
  <si>
    <t>354073461</t>
  </si>
  <si>
    <t>04/01/2025</t>
  </si>
  <si>
    <t>Charge Total:</t>
  </si>
  <si>
    <t>13-1313</t>
  </si>
  <si>
    <t>A</t>
  </si>
  <si>
    <t>Occupied No Notice</t>
  </si>
  <si>
    <t>Wright, Lauren</t>
  </si>
  <si>
    <t>Resident</t>
  </si>
  <si>
    <t>Rent</t>
  </si>
  <si>
    <t>354073416</t>
  </si>
  <si>
    <t>04/01/2025</t>
  </si>
  <si>
    <t>Charge Total:</t>
  </si>
  <si>
    <t>13-1314</t>
  </si>
  <si>
    <t>A</t>
  </si>
  <si>
    <t>Occupied No Notice</t>
  </si>
  <si>
    <t>Fuqua, Stacey</t>
  </si>
  <si>
    <t>Resident</t>
  </si>
  <si>
    <t>Rent</t>
  </si>
  <si>
    <t>354073390</t>
  </si>
  <si>
    <t>04/01/2025</t>
  </si>
  <si>
    <t>Bounced Check Fee</t>
  </si>
  <si>
    <t>354478992</t>
  </si>
  <si>
    <t>04/02/2025</t>
  </si>
  <si>
    <t>Late Fee</t>
  </si>
  <si>
    <t>354479057</t>
  </si>
  <si>
    <t>04/04/2025</t>
  </si>
  <si>
    <t>Charge Total:</t>
  </si>
  <si>
    <t>13-1315</t>
  </si>
  <si>
    <t>A</t>
  </si>
  <si>
    <t>Occupied No Notice</t>
  </si>
  <si>
    <t>Armenta, Israel</t>
  </si>
  <si>
    <t>Resident</t>
  </si>
  <si>
    <t>Rent</t>
  </si>
  <si>
    <t>354073389</t>
  </si>
  <si>
    <t>04/01/2025</t>
  </si>
  <si>
    <t>Charge Total:</t>
  </si>
  <si>
    <t>13-1316</t>
  </si>
  <si>
    <t>A</t>
  </si>
  <si>
    <t>Occupied No Notice</t>
  </si>
  <si>
    <t>Martinez, Yunior</t>
  </si>
  <si>
    <t>Resident</t>
  </si>
  <si>
    <t>Rent</t>
  </si>
  <si>
    <t>354073236</t>
  </si>
  <si>
    <t>04/01/2025</t>
  </si>
  <si>
    <t>Parking/Carport/Garage</t>
  </si>
  <si>
    <t>354073302</t>
  </si>
  <si>
    <t>04/01/2025</t>
  </si>
  <si>
    <t>Parking/Carport/Garage</t>
  </si>
  <si>
    <t>354073374</t>
  </si>
  <si>
    <t>04/01/2025</t>
  </si>
  <si>
    <t>Charge Total:</t>
  </si>
  <si>
    <t>14-1401</t>
  </si>
  <si>
    <t>B</t>
  </si>
  <si>
    <t>Occupied No Notice</t>
  </si>
  <si>
    <t>Robles, Mario</t>
  </si>
  <si>
    <t>Resident</t>
  </si>
  <si>
    <t>Rent</t>
  </si>
  <si>
    <t>354073309</t>
  </si>
  <si>
    <t>04/01/2025</t>
  </si>
  <si>
    <t>Charge Total:</t>
  </si>
  <si>
    <t>14-1402</t>
  </si>
  <si>
    <t>B</t>
  </si>
  <si>
    <t>Occupied No Notice</t>
  </si>
  <si>
    <t>Kisner, Zachary</t>
  </si>
  <si>
    <t>Resident</t>
  </si>
  <si>
    <t>Rent</t>
  </si>
  <si>
    <t>354073338</t>
  </si>
  <si>
    <t>04/01/2025</t>
  </si>
  <si>
    <t>Charge Total:</t>
  </si>
  <si>
    <t>14-1403</t>
  </si>
  <si>
    <t>B</t>
  </si>
  <si>
    <t>Vacant Unrented Not Ready</t>
  </si>
  <si>
    <t>-- Vacant --</t>
  </si>
  <si>
    <t>-</t>
  </si>
  <si>
    <t>Charge Total:</t>
  </si>
  <si>
    <t>14-1404</t>
  </si>
  <si>
    <t>B</t>
  </si>
  <si>
    <t>Occupied No Notice</t>
  </si>
  <si>
    <t>Brooker, LeeVi</t>
  </si>
  <si>
    <t>Resident</t>
  </si>
  <si>
    <t>Rent</t>
  </si>
  <si>
    <t>354073459</t>
  </si>
  <si>
    <t>04/01/2025</t>
  </si>
  <si>
    <t>Charge Total:</t>
  </si>
  <si>
    <t>14-1405</t>
  </si>
  <si>
    <t>B</t>
  </si>
  <si>
    <t>Vacant Unrented Not Ready</t>
  </si>
  <si>
    <t>-- Vacant --</t>
  </si>
  <si>
    <t>-</t>
  </si>
  <si>
    <t>Charge Total:</t>
  </si>
  <si>
    <t>14-1406</t>
  </si>
  <si>
    <t>B</t>
  </si>
  <si>
    <t>Occupied No Notice</t>
  </si>
  <si>
    <t>Calderon, Sydney</t>
  </si>
  <si>
    <t>Resident</t>
  </si>
  <si>
    <t>Rent</t>
  </si>
  <si>
    <t>354073377</t>
  </si>
  <si>
    <t>04/01/2025</t>
  </si>
  <si>
    <t>Parking/Carport/Garage</t>
  </si>
  <si>
    <t>354483627</t>
  </si>
  <si>
    <t>04/08/2025</t>
  </si>
  <si>
    <t>Charge Total:</t>
  </si>
  <si>
    <t>14-1407</t>
  </si>
  <si>
    <t>B</t>
  </si>
  <si>
    <t>Occupied No Notice</t>
  </si>
  <si>
    <t>Munoz De la Cruz, Arturo</t>
  </si>
  <si>
    <t>Resident</t>
  </si>
  <si>
    <t>Rent</t>
  </si>
  <si>
    <t>354073386</t>
  </si>
  <si>
    <t>04/01/2025</t>
  </si>
  <si>
    <t>Charge Total:</t>
  </si>
  <si>
    <t>14-1408</t>
  </si>
  <si>
    <t>B</t>
  </si>
  <si>
    <t>Occupied No Notice</t>
  </si>
  <si>
    <t>Hernandez, Isaac</t>
  </si>
  <si>
    <t>Resident</t>
  </si>
  <si>
    <t>Rent</t>
  </si>
  <si>
    <t>354073271</t>
  </si>
  <si>
    <t>04/01/2025</t>
  </si>
  <si>
    <t>Charge Total:</t>
  </si>
  <si>
    <t>14-1409</t>
  </si>
  <si>
    <t>B</t>
  </si>
  <si>
    <t>Occupied No Notice</t>
  </si>
  <si>
    <t>Foreman, Chandler</t>
  </si>
  <si>
    <t>Resident</t>
  </si>
  <si>
    <t>Rent</t>
  </si>
  <si>
    <t>354073362</t>
  </si>
  <si>
    <t>04/01/2025</t>
  </si>
  <si>
    <t>Charge Total:</t>
  </si>
  <si>
    <t>14-1410</t>
  </si>
  <si>
    <t>B</t>
  </si>
  <si>
    <t>Occupied No Notice</t>
  </si>
  <si>
    <t>De la Rosa, Milton</t>
  </si>
  <si>
    <t>Resident</t>
  </si>
  <si>
    <t>Rent</t>
  </si>
  <si>
    <t>354073276</t>
  </si>
  <si>
    <t>04/01/2025</t>
  </si>
  <si>
    <t>Application Fee</t>
  </si>
  <si>
    <t>354508139</t>
  </si>
  <si>
    <t>04/09/2025</t>
  </si>
  <si>
    <t>Bounced Check Fee</t>
  </si>
  <si>
    <t>354526310</t>
  </si>
  <si>
    <t>03/31/2025</t>
  </si>
  <si>
    <t>Charge Total:</t>
  </si>
  <si>
    <t>14-1411</t>
  </si>
  <si>
    <t>B</t>
  </si>
  <si>
    <t>Occupied No Notice</t>
  </si>
  <si>
    <t>Harris, Nanci</t>
  </si>
  <si>
    <t>Resident</t>
  </si>
  <si>
    <t>Rent</t>
  </si>
  <si>
    <t>354073368</t>
  </si>
  <si>
    <t>04/01/2025</t>
  </si>
  <si>
    <t>Charge Total:</t>
  </si>
  <si>
    <t>14-1412</t>
  </si>
  <si>
    <t>B</t>
  </si>
  <si>
    <t>Occupied No Notice</t>
  </si>
  <si>
    <t>Garcia, Chabelis</t>
  </si>
  <si>
    <t>Resident</t>
  </si>
  <si>
    <t>Rent</t>
  </si>
  <si>
    <t>354073473</t>
  </si>
  <si>
    <t>04/01/2025</t>
  </si>
  <si>
    <t>Charge Total:</t>
  </si>
  <si>
    <t>14-1413</t>
  </si>
  <si>
    <t>B</t>
  </si>
  <si>
    <t>Occupied No Notice</t>
  </si>
  <si>
    <t>Barrios Perez, Maria</t>
  </si>
  <si>
    <t>Resident</t>
  </si>
  <si>
    <t>Rent</t>
  </si>
  <si>
    <t>354073402</t>
  </si>
  <si>
    <t>04/01/2025</t>
  </si>
  <si>
    <t>Charge Total:</t>
  </si>
  <si>
    <t>14-1414</t>
  </si>
  <si>
    <t>B</t>
  </si>
  <si>
    <t>Occupied No Notice</t>
  </si>
  <si>
    <t>Lowrance, Hailey</t>
  </si>
  <si>
    <t>Resident</t>
  </si>
  <si>
    <t>Rent</t>
  </si>
  <si>
    <t>354073324</t>
  </si>
  <si>
    <t>04/01/2025</t>
  </si>
  <si>
    <t>Charge Total:</t>
  </si>
  <si>
    <t>14-1415</t>
  </si>
  <si>
    <t>B</t>
  </si>
  <si>
    <t>Occupied No Notice</t>
  </si>
  <si>
    <t>Salinas, Yoel</t>
  </si>
  <si>
    <t>Resident</t>
  </si>
  <si>
    <t>Amenity Rent</t>
  </si>
  <si>
    <t>354101575</t>
  </si>
  <si>
    <t>04/01/2025</t>
  </si>
  <si>
    <t>Rent</t>
  </si>
  <si>
    <t>354101573</t>
  </si>
  <si>
    <t>04/01/2025</t>
  </si>
  <si>
    <t>Rent</t>
  </si>
  <si>
    <t>354101574</t>
  </si>
  <si>
    <t>04/01/2025</t>
  </si>
  <si>
    <t>Renters Insurance Fine</t>
  </si>
  <si>
    <t>354405979</t>
  </si>
  <si>
    <t>04/01/2025</t>
  </si>
  <si>
    <t>Renters Insurance Fine</t>
  </si>
  <si>
    <t>354101577</t>
  </si>
  <si>
    <t>04/01/2025</t>
  </si>
  <si>
    <t>Charge Total:</t>
  </si>
  <si>
    <t>14-1416</t>
  </si>
  <si>
    <t>B</t>
  </si>
  <si>
    <t>Occupied No Notice</t>
  </si>
  <si>
    <t>Porras, Alexa</t>
  </si>
  <si>
    <t>Resident</t>
  </si>
  <si>
    <t>Rent</t>
  </si>
  <si>
    <t>354073434</t>
  </si>
  <si>
    <t>04/01/2025</t>
  </si>
  <si>
    <t>Charge Total:</t>
  </si>
  <si>
    <t>15-1501</t>
  </si>
  <si>
    <t>B</t>
  </si>
  <si>
    <t>Occupied No Notice</t>
  </si>
  <si>
    <t>Carrasco, Nancy</t>
  </si>
  <si>
    <t>Resident</t>
  </si>
  <si>
    <t>Rent</t>
  </si>
  <si>
    <t>354073351</t>
  </si>
  <si>
    <t>04/01/2025</t>
  </si>
  <si>
    <t>Charge Total:</t>
  </si>
  <si>
    <t>15-1502</t>
  </si>
  <si>
    <t>B</t>
  </si>
  <si>
    <t>Occupied No Notice</t>
  </si>
  <si>
    <t>Sturgeon, Joseph</t>
  </si>
  <si>
    <t>Resident</t>
  </si>
  <si>
    <t>Rent</t>
  </si>
  <si>
    <t>354073231</t>
  </si>
  <si>
    <t>04/01/2025</t>
  </si>
  <si>
    <t>Charge Total:</t>
  </si>
  <si>
    <t>15-1503</t>
  </si>
  <si>
    <t>B</t>
  </si>
  <si>
    <t>Occupied No Notice</t>
  </si>
  <si>
    <t>Magana, Andrew</t>
  </si>
  <si>
    <t>Resident</t>
  </si>
  <si>
    <t>Rent</t>
  </si>
  <si>
    <t>354073321</t>
  </si>
  <si>
    <t>04/01/2025</t>
  </si>
  <si>
    <t>Renters Insurance Fine</t>
  </si>
  <si>
    <t>354354776</t>
  </si>
  <si>
    <t>04/01/2025</t>
  </si>
  <si>
    <t>Charge Total:</t>
  </si>
  <si>
    <t>15-1504</t>
  </si>
  <si>
    <t>B</t>
  </si>
  <si>
    <t>Occupied No Notice</t>
  </si>
  <si>
    <t>Gibbons, Sarah</t>
  </si>
  <si>
    <t>Resident</t>
  </si>
  <si>
    <t>Amenity Rent</t>
  </si>
  <si>
    <t>354073379</t>
  </si>
  <si>
    <t>04/01/2025</t>
  </si>
  <si>
    <t>Rent</t>
  </si>
  <si>
    <t>354073394</t>
  </si>
  <si>
    <t>04/01/2025</t>
  </si>
  <si>
    <t>Renters Insurance Fine</t>
  </si>
  <si>
    <t>354042282</t>
  </si>
  <si>
    <t>04/01/2025</t>
  </si>
  <si>
    <t>Renters Insurance Fine</t>
  </si>
  <si>
    <t>354129286</t>
  </si>
  <si>
    <t>04/01/2025</t>
  </si>
  <si>
    <t>Charge Total:</t>
  </si>
  <si>
    <t>15-1505</t>
  </si>
  <si>
    <t>B</t>
  </si>
  <si>
    <t>Occupied No Notice</t>
  </si>
  <si>
    <t>Albarado, Arcelia</t>
  </si>
  <si>
    <t>Resident</t>
  </si>
  <si>
    <t>Rent</t>
  </si>
  <si>
    <t>354073474</t>
  </si>
  <si>
    <t>04/01/2025</t>
  </si>
  <si>
    <t>Late Fee</t>
  </si>
  <si>
    <t>354422681</t>
  </si>
  <si>
    <t>04/04/2025</t>
  </si>
  <si>
    <t>Parking/Carport/Garage</t>
  </si>
  <si>
    <t>354073384</t>
  </si>
  <si>
    <t>04/01/2025</t>
  </si>
  <si>
    <t>Charge Total:</t>
  </si>
  <si>
    <t>15-1506</t>
  </si>
  <si>
    <t>B</t>
  </si>
  <si>
    <t>Occupied No Notice</t>
  </si>
  <si>
    <t>Vasher, Charles</t>
  </si>
  <si>
    <t>Resident</t>
  </si>
  <si>
    <t>Rent</t>
  </si>
  <si>
    <t>354073380</t>
  </si>
  <si>
    <t>04/01/2025</t>
  </si>
  <si>
    <t>Charge Total:</t>
  </si>
  <si>
    <t>15-1507</t>
  </si>
  <si>
    <t>B</t>
  </si>
  <si>
    <t>Occupied No Notice</t>
  </si>
  <si>
    <t>Diaz, Gerardo</t>
  </si>
  <si>
    <t>Resident</t>
  </si>
  <si>
    <t>Rent</t>
  </si>
  <si>
    <t>354073470</t>
  </si>
  <si>
    <t>04/01/2025</t>
  </si>
  <si>
    <t>Renters Insurance Fine</t>
  </si>
  <si>
    <t>354041831</t>
  </si>
  <si>
    <t>04/01/2025</t>
  </si>
  <si>
    <t>Charge Total:</t>
  </si>
  <si>
    <t>15-1508</t>
  </si>
  <si>
    <t>B</t>
  </si>
  <si>
    <t>Occupied No Notice</t>
  </si>
  <si>
    <t>Garcia, Beatrice</t>
  </si>
  <si>
    <t>Resident</t>
  </si>
  <si>
    <t>Rent</t>
  </si>
  <si>
    <t>354073465</t>
  </si>
  <si>
    <t>04/01/2025</t>
  </si>
  <si>
    <t>Parking/Carport/Garage</t>
  </si>
  <si>
    <t>354073259</t>
  </si>
  <si>
    <t>04/01/2025</t>
  </si>
  <si>
    <t>Charge Total:</t>
  </si>
  <si>
    <t>15-1509</t>
  </si>
  <si>
    <t>B</t>
  </si>
  <si>
    <t>Occupied No Notice</t>
  </si>
  <si>
    <t>Saravia Diaz, Maryori</t>
  </si>
  <si>
    <t>Resident</t>
  </si>
  <si>
    <t>Amenity Rent</t>
  </si>
  <si>
    <t>354073435</t>
  </si>
  <si>
    <t>04/01/2025</t>
  </si>
  <si>
    <t>Rent</t>
  </si>
  <si>
    <t>354073441</t>
  </si>
  <si>
    <t>04/01/2025</t>
  </si>
  <si>
    <t>Charge Total:</t>
  </si>
  <si>
    <t>15-1510</t>
  </si>
  <si>
    <t>B</t>
  </si>
  <si>
    <t>Occupied No Notice</t>
  </si>
  <si>
    <t>Garcia, Norelvis</t>
  </si>
  <si>
    <t>Resident</t>
  </si>
  <si>
    <t>Amenity Rent</t>
  </si>
  <si>
    <t>354073381</t>
  </si>
  <si>
    <t>04/01/2025</t>
  </si>
  <si>
    <t>Rent</t>
  </si>
  <si>
    <t>354073245</t>
  </si>
  <si>
    <t>04/01/2025</t>
  </si>
  <si>
    <t>Charge Total:</t>
  </si>
  <si>
    <t>15-1511</t>
  </si>
  <si>
    <t>B</t>
  </si>
  <si>
    <t>Vacant Unrented Not Ready</t>
  </si>
  <si>
    <t>-- Vacant --</t>
  </si>
  <si>
    <t>-</t>
  </si>
  <si>
    <t>Charge Total:</t>
  </si>
  <si>
    <t>15-1512</t>
  </si>
  <si>
    <t>B</t>
  </si>
  <si>
    <t>Occupied No Notice</t>
  </si>
  <si>
    <t>Benivamondez, Zachary</t>
  </si>
  <si>
    <t>Resident</t>
  </si>
  <si>
    <t>Rent</t>
  </si>
  <si>
    <t>354073240</t>
  </si>
  <si>
    <t>04/01/2025</t>
  </si>
  <si>
    <t>Charge Total:</t>
  </si>
  <si>
    <t>15-1513</t>
  </si>
  <si>
    <t>B</t>
  </si>
  <si>
    <t>Occupied No Notice</t>
  </si>
  <si>
    <t>Ramirez, David</t>
  </si>
  <si>
    <t>Resident</t>
  </si>
  <si>
    <t>Rent</t>
  </si>
  <si>
    <t>354073279</t>
  </si>
  <si>
    <t>04/01/2025</t>
  </si>
  <si>
    <t>Parking/Carport/Garage</t>
  </si>
  <si>
    <t>354073334</t>
  </si>
  <si>
    <t>04/01/2025</t>
  </si>
  <si>
    <t>Charge Total:</t>
  </si>
  <si>
    <t>15-1514</t>
  </si>
  <si>
    <t>B</t>
  </si>
  <si>
    <t>Occupied No Notice</t>
  </si>
  <si>
    <t>Urias, Casey</t>
  </si>
  <si>
    <t>Resident</t>
  </si>
  <si>
    <t>Rent</t>
  </si>
  <si>
    <t>354073238</t>
  </si>
  <si>
    <t>04/01/2025</t>
  </si>
  <si>
    <t>Parking/Carport/Garage</t>
  </si>
  <si>
    <t>354073419</t>
  </si>
  <si>
    <t>04/01/2025</t>
  </si>
  <si>
    <t>Charge Total:</t>
  </si>
  <si>
    <t>15-1515</t>
  </si>
  <si>
    <t>B</t>
  </si>
  <si>
    <t>Occupied No Notice</t>
  </si>
  <si>
    <t>Mendoza, Isabella</t>
  </si>
  <si>
    <t>Resident</t>
  </si>
  <si>
    <t>Rent</t>
  </si>
  <si>
    <t>354073478</t>
  </si>
  <si>
    <t>04/01/2025</t>
  </si>
  <si>
    <t>Charge Total:</t>
  </si>
  <si>
    <t>15-1516</t>
  </si>
  <si>
    <t>B</t>
  </si>
  <si>
    <t>Occupied No Notice</t>
  </si>
  <si>
    <t>Castanon, Yvette</t>
  </si>
  <si>
    <t>Resident</t>
  </si>
  <si>
    <t>Rent</t>
  </si>
  <si>
    <t>354073290</t>
  </si>
  <si>
    <t>04/01/2025</t>
  </si>
  <si>
    <t>Late Fee</t>
  </si>
  <si>
    <t>354422671</t>
  </si>
  <si>
    <t>04/04/2025</t>
  </si>
  <si>
    <t>Charge Total:</t>
  </si>
  <si>
    <t>16-1601</t>
  </si>
  <si>
    <t>A</t>
  </si>
  <si>
    <t>Occupied No Notice</t>
  </si>
  <si>
    <t>Pena Santiesteban, Rudy</t>
  </si>
  <si>
    <t>Resident</t>
  </si>
  <si>
    <t>Amenity Rent</t>
  </si>
  <si>
    <t>354073405</t>
  </si>
  <si>
    <t>04/01/2025</t>
  </si>
  <si>
    <t>Rent</t>
  </si>
  <si>
    <t>354073251</t>
  </si>
  <si>
    <t>04/01/2025</t>
  </si>
  <si>
    <t>Charge Total:</t>
  </si>
  <si>
    <t>16-1602</t>
  </si>
  <si>
    <t>A</t>
  </si>
  <si>
    <t>Occupied No Notice</t>
  </si>
  <si>
    <t>Gonzalez, Frank</t>
  </si>
  <si>
    <t>Resident</t>
  </si>
  <si>
    <t>Rent</t>
  </si>
  <si>
    <t>354073301</t>
  </si>
  <si>
    <t>04/01/2025</t>
  </si>
  <si>
    <t>Parking/Carport/Garage</t>
  </si>
  <si>
    <t>354073268</t>
  </si>
  <si>
    <t>04/01/2025</t>
  </si>
  <si>
    <t>Parking/Carport/Garage</t>
  </si>
  <si>
    <t>354073354</t>
  </si>
  <si>
    <t>04/01/2025</t>
  </si>
  <si>
    <t>Charge Total:</t>
  </si>
  <si>
    <t>16-1603</t>
  </si>
  <si>
    <t>A</t>
  </si>
  <si>
    <t>Occupied No Notice</t>
  </si>
  <si>
    <t>Labarge, Christee</t>
  </si>
  <si>
    <t>Resident</t>
  </si>
  <si>
    <t>Rent</t>
  </si>
  <si>
    <t>354073277</t>
  </si>
  <si>
    <t>04/01/2025</t>
  </si>
  <si>
    <t>Renters Insurance Fine</t>
  </si>
  <si>
    <t>354041737</t>
  </si>
  <si>
    <t>04/01/2025</t>
  </si>
  <si>
    <t>Charge Total:</t>
  </si>
  <si>
    <t>16-1604</t>
  </si>
  <si>
    <t>A</t>
  </si>
  <si>
    <t>Occupied No Notice</t>
  </si>
  <si>
    <t>Martinez, Yaneisi</t>
  </si>
  <si>
    <t>Resident</t>
  </si>
  <si>
    <t>Month to Month Rent</t>
  </si>
  <si>
    <t>354185416</t>
  </si>
  <si>
    <t>04/01/2025</t>
  </si>
  <si>
    <t>Month to Month Rent</t>
  </si>
  <si>
    <t>354073267</t>
  </si>
  <si>
    <t>04/01/2025</t>
  </si>
  <si>
    <t>Rent</t>
  </si>
  <si>
    <t>354185418</t>
  </si>
  <si>
    <t>04/01/2025</t>
  </si>
  <si>
    <t>Month-to-Month Fee</t>
  </si>
  <si>
    <t>354073352</t>
  </si>
  <si>
    <t>04/01/2025</t>
  </si>
  <si>
    <t>Month-to-Month Fee</t>
  </si>
  <si>
    <t>354185417</t>
  </si>
  <si>
    <t>04/01/2025</t>
  </si>
  <si>
    <t>Charge Total:</t>
  </si>
  <si>
    <t>16-1605</t>
  </si>
  <si>
    <t>A</t>
  </si>
  <si>
    <t>Vacant Rented Not Ready</t>
  </si>
  <si>
    <t>-- Vacant --</t>
  </si>
  <si>
    <t>-</t>
  </si>
  <si>
    <t>Charge Total:</t>
  </si>
  <si>
    <t>16-1606</t>
  </si>
  <si>
    <t>A</t>
  </si>
  <si>
    <t>Occupied No Notice</t>
  </si>
  <si>
    <t>Padilla, Biridiana</t>
  </si>
  <si>
    <t>Resident</t>
  </si>
  <si>
    <t>Rent</t>
  </si>
  <si>
    <t>354073316</t>
  </si>
  <si>
    <t>04/01/2025</t>
  </si>
  <si>
    <t>Parking/Carport/Garage</t>
  </si>
  <si>
    <t>354073414</t>
  </si>
  <si>
    <t>04/01/2025</t>
  </si>
  <si>
    <t>Charge Total:</t>
  </si>
  <si>
    <t>16-1607</t>
  </si>
  <si>
    <t>A</t>
  </si>
  <si>
    <t>Occupied No Notice</t>
  </si>
  <si>
    <t>Morris, Ean</t>
  </si>
  <si>
    <t>Resident</t>
  </si>
  <si>
    <t>Rent</t>
  </si>
  <si>
    <t>354073329</t>
  </si>
  <si>
    <t>04/01/2025</t>
  </si>
  <si>
    <t>Charge Total:</t>
  </si>
  <si>
    <t>16-1608</t>
  </si>
  <si>
    <t>A</t>
  </si>
  <si>
    <t>Occupied No Notice</t>
  </si>
  <si>
    <t>Gonzalez, Roberto</t>
  </si>
  <si>
    <t>Resident</t>
  </si>
  <si>
    <t>Rent</t>
  </si>
  <si>
    <t>354073438</t>
  </si>
  <si>
    <t>04/01/2025</t>
  </si>
  <si>
    <t>Charge Total:</t>
  </si>
  <si>
    <t>16-1609</t>
  </si>
  <si>
    <t>A</t>
  </si>
  <si>
    <t>Occupied No Notice</t>
  </si>
  <si>
    <t>Denam, Cassie</t>
  </si>
  <si>
    <t>Resident</t>
  </si>
  <si>
    <t>Rent</t>
  </si>
  <si>
    <t>354073477</t>
  </si>
  <si>
    <t>04/01/2025</t>
  </si>
  <si>
    <t>Charge Total:</t>
  </si>
  <si>
    <t>16-1610</t>
  </si>
  <si>
    <t>A</t>
  </si>
  <si>
    <t>Occupied No Notice</t>
  </si>
  <si>
    <t>Morales, Jonathan</t>
  </si>
  <si>
    <t>Resident</t>
  </si>
  <si>
    <t>Amenity Rent</t>
  </si>
  <si>
    <t>354073275</t>
  </si>
  <si>
    <t>04/01/2025</t>
  </si>
  <si>
    <t>Rent</t>
  </si>
  <si>
    <t>354073400</t>
  </si>
  <si>
    <t>04/01/2025</t>
  </si>
  <si>
    <t>Charge Total:</t>
  </si>
  <si>
    <t>16-1611</t>
  </si>
  <si>
    <t>A</t>
  </si>
  <si>
    <t>Occupied No Notice</t>
  </si>
  <si>
    <t>Fong, Natalia</t>
  </si>
  <si>
    <t>Resident</t>
  </si>
  <si>
    <t>Rent</t>
  </si>
  <si>
    <t>354073332</t>
  </si>
  <si>
    <t>04/01/2025</t>
  </si>
  <si>
    <t>Charge Total:</t>
  </si>
  <si>
    <t>16-1612</t>
  </si>
  <si>
    <t>A</t>
  </si>
  <si>
    <t>Occupied No Notice</t>
  </si>
  <si>
    <t>Ruiz, Jose</t>
  </si>
  <si>
    <t>Resident</t>
  </si>
  <si>
    <t>Rent</t>
  </si>
  <si>
    <t>354073335</t>
  </si>
  <si>
    <t>04/01/2025</t>
  </si>
  <si>
    <t>Late Fee</t>
  </si>
  <si>
    <t>354422678</t>
  </si>
  <si>
    <t>04/04/2025</t>
  </si>
  <si>
    <t>Renters Insurance Fine</t>
  </si>
  <si>
    <t>354042126</t>
  </si>
  <si>
    <t>04/01/2025</t>
  </si>
  <si>
    <t>Renters Insurance Fine</t>
  </si>
  <si>
    <t>354162973</t>
  </si>
  <si>
    <t>04/01/2025</t>
  </si>
  <si>
    <t>Charge Total:</t>
  </si>
  <si>
    <t>17-1701</t>
  </si>
  <si>
    <t>A</t>
  </si>
  <si>
    <t>Occupied No Notice</t>
  </si>
  <si>
    <t>Atkins, Tony</t>
  </si>
  <si>
    <t>Resident</t>
  </si>
  <si>
    <t>Rent</t>
  </si>
  <si>
    <t>354073345</t>
  </si>
  <si>
    <t>04/01/2025</t>
  </si>
  <si>
    <t>Parking/Carport/Garage</t>
  </si>
  <si>
    <t>354073375</t>
  </si>
  <si>
    <t>04/01/2025</t>
  </si>
  <si>
    <t>Charge Total:</t>
  </si>
  <si>
    <t>17-1702</t>
  </si>
  <si>
    <t>A</t>
  </si>
  <si>
    <t>Occupied No Notice</t>
  </si>
  <si>
    <t>Parlay Gamez, Julio</t>
  </si>
  <si>
    <t>Resident</t>
  </si>
  <si>
    <t>Month to Month Rent</t>
  </si>
  <si>
    <t>354073241</t>
  </si>
  <si>
    <t>04/01/2025</t>
  </si>
  <si>
    <t>Month-to-Month Fee</t>
  </si>
  <si>
    <t>354073456</t>
  </si>
  <si>
    <t>04/01/2025</t>
  </si>
  <si>
    <t>Renters Insurance Fine</t>
  </si>
  <si>
    <t>354041993</t>
  </si>
  <si>
    <t>04/01/2025</t>
  </si>
  <si>
    <t>Charge Total:</t>
  </si>
  <si>
    <t>17-1703</t>
  </si>
  <si>
    <t>A</t>
  </si>
  <si>
    <t>Occupied No Notice</t>
  </si>
  <si>
    <t>Cisneros, Aurora</t>
  </si>
  <si>
    <t>Resident</t>
  </si>
  <si>
    <t>Rent</t>
  </si>
  <si>
    <t>354073422</t>
  </si>
  <si>
    <t>04/01/2025</t>
  </si>
  <si>
    <t>Charge Total:</t>
  </si>
  <si>
    <t>17-1704</t>
  </si>
  <si>
    <t>A</t>
  </si>
  <si>
    <t>Occupied No Notice</t>
  </si>
  <si>
    <t>Cousins, Abigail</t>
  </si>
  <si>
    <t>Resident</t>
  </si>
  <si>
    <t>Rent</t>
  </si>
  <si>
    <t>354073287</t>
  </si>
  <si>
    <t>04/01/2025</t>
  </si>
  <si>
    <t>Charge Total:</t>
  </si>
  <si>
    <t>17-1705</t>
  </si>
  <si>
    <t>A</t>
  </si>
  <si>
    <t>Occupied No Notice</t>
  </si>
  <si>
    <t>Rodriguez, Christopher</t>
  </si>
  <si>
    <t>Resident</t>
  </si>
  <si>
    <t>Rent</t>
  </si>
  <si>
    <t>354073256</t>
  </si>
  <si>
    <t>04/01/2025</t>
  </si>
  <si>
    <t>Renters Insurance Fine</t>
  </si>
  <si>
    <t>354041814</t>
  </si>
  <si>
    <t>04/01/2025</t>
  </si>
  <si>
    <t>Charge Total:</t>
  </si>
  <si>
    <t>17-1706</t>
  </si>
  <si>
    <t>A</t>
  </si>
  <si>
    <t>Occupied No Notice</t>
  </si>
  <si>
    <t>Brown, Sebastian</t>
  </si>
  <si>
    <t>Resident</t>
  </si>
  <si>
    <t>Amenity Rent</t>
  </si>
  <si>
    <t>354073372</t>
  </si>
  <si>
    <t>04/01/2025</t>
  </si>
  <si>
    <t>Rent</t>
  </si>
  <si>
    <t>354073235</t>
  </si>
  <si>
    <t>04/01/2025</t>
  </si>
  <si>
    <t>Bounced Check Fee</t>
  </si>
  <si>
    <t>354402228</t>
  </si>
  <si>
    <t>04/01/2025</t>
  </si>
  <si>
    <t>Late Fee</t>
  </si>
  <si>
    <t>354422680</t>
  </si>
  <si>
    <t>04/04/2025</t>
  </si>
  <si>
    <t>Charge Total:</t>
  </si>
  <si>
    <t>17-1707</t>
  </si>
  <si>
    <t>A</t>
  </si>
  <si>
    <t>Occupied No Notice</t>
  </si>
  <si>
    <t>Orosco, Judiko</t>
  </si>
  <si>
    <t>Resident</t>
  </si>
  <si>
    <t>Rent</t>
  </si>
  <si>
    <t>354073344</t>
  </si>
  <si>
    <t>04/01/2025</t>
  </si>
  <si>
    <t>Charge Total:</t>
  </si>
  <si>
    <t>17-1708</t>
  </si>
  <si>
    <t>A</t>
  </si>
  <si>
    <t>Occupied No Notice</t>
  </si>
  <si>
    <t>Doan, Huong</t>
  </si>
  <si>
    <t>Resident</t>
  </si>
  <si>
    <t>Amenity Rent</t>
  </si>
  <si>
    <t>354073447</t>
  </si>
  <si>
    <t>04/01/2025</t>
  </si>
  <si>
    <t>Rent</t>
  </si>
  <si>
    <t>354073455</t>
  </si>
  <si>
    <t>04/01/2025</t>
  </si>
  <si>
    <t>Charge Total:</t>
  </si>
  <si>
    <t>17-1709</t>
  </si>
  <si>
    <t>A</t>
  </si>
  <si>
    <t>Occupied No Notice</t>
  </si>
  <si>
    <t>Arteaga, Ethyna</t>
  </si>
  <si>
    <t>Resident</t>
  </si>
  <si>
    <t>Rent</t>
  </si>
  <si>
    <t>354073355</t>
  </si>
  <si>
    <t>04/01/2025</t>
  </si>
  <si>
    <t>Charge Total:</t>
  </si>
  <si>
    <t>17-1710</t>
  </si>
  <si>
    <t>A</t>
  </si>
  <si>
    <t>Occupied No Notice</t>
  </si>
  <si>
    <t>Moreno, Isaac</t>
  </si>
  <si>
    <t>Resident</t>
  </si>
  <si>
    <t>Month to Month Rent</t>
  </si>
  <si>
    <t>354234896</t>
  </si>
  <si>
    <t>04/01/2025</t>
  </si>
  <si>
    <t>Month to Month Rent</t>
  </si>
  <si>
    <t>354073291</t>
  </si>
  <si>
    <t>04/01/2025</t>
  </si>
  <si>
    <t>Rent</t>
  </si>
  <si>
    <t>354234898</t>
  </si>
  <si>
    <t>04/01/2025</t>
  </si>
  <si>
    <t>Month-to-Month Fee</t>
  </si>
  <si>
    <t>354234897</t>
  </si>
  <si>
    <t>04/01/2025</t>
  </si>
  <si>
    <t>Month-to-Month Fee</t>
  </si>
  <si>
    <t>354073270</t>
  </si>
  <si>
    <t>04/01/2025</t>
  </si>
  <si>
    <t>Charge Total:</t>
  </si>
  <si>
    <t>17-1711</t>
  </si>
  <si>
    <t>A</t>
  </si>
  <si>
    <t>Occupied No Notice</t>
  </si>
  <si>
    <t>Morales, Giderwis</t>
  </si>
  <si>
    <t>Resident</t>
  </si>
  <si>
    <t>Rent</t>
  </si>
  <si>
    <t>354073234</t>
  </si>
  <si>
    <t>04/01/2025</t>
  </si>
  <si>
    <t>Late Fee</t>
  </si>
  <si>
    <t>354422666</t>
  </si>
  <si>
    <t>04/04/2025</t>
  </si>
  <si>
    <t>Charge Total:</t>
  </si>
  <si>
    <t>17-1712</t>
  </si>
  <si>
    <t>A</t>
  </si>
  <si>
    <t>Occupied No Notice</t>
  </si>
  <si>
    <t>Urias, Araceli</t>
  </si>
  <si>
    <t>Resident</t>
  </si>
  <si>
    <t>Rent</t>
  </si>
  <si>
    <t>354073278</t>
  </si>
  <si>
    <t>04/01/2025</t>
  </si>
  <si>
    <t>Parking/Carport/Garage</t>
  </si>
  <si>
    <t>354073385</t>
  </si>
  <si>
    <t>04/01/2025</t>
  </si>
  <si>
    <t>Charge Total:</t>
  </si>
  <si>
    <t>Hemingway House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</si>
  <si>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</si>
  <si>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</si>
  <si>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</si>
  <si>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</si>
  <si>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</si>
  <si>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</si>
  <si>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</si>
  <si>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</si>
  <si>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</si>
  <si>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</si>
  <si>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</si>
  <si>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</si>
  <si>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</si>
  <si>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</si>
  <si>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</si>
  <si>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</si>
  <si>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Hemingway House Apartments</t>
  </si>
  <si>
    <t>Notice Rented</t>
  </si>
  <si>
    <t>Hemingway House Apartments</t>
  </si>
  <si>
    <t>Notice Unrented</t>
  </si>
  <si>
    <t>Hemingway House Apartments</t>
  </si>
  <si>
    <t>Total Occupied Units</t>
  </si>
  <si>
    <t>Vacant Rented Ready</t>
  </si>
  <si>
    <t>Hemingway House Apartments</t>
  </si>
  <si>
    <t>Vacant Rented Not Ready</t>
  </si>
  <si>
    <t>Hemingway House Apartments</t>
  </si>
  <si>
    <t>Vacant Unrented Not Ready</t>
  </si>
  <si>
    <t>Hemingway House Apartments</t>
  </si>
  <si>
    <t>Total Vacant Units</t>
  </si>
  <si>
    <t>Total Rentable Units</t>
  </si>
  <si>
    <t>Charge Code Summary</t>
  </si>
  <si>
    <t>Charge Code</t>
  </si>
  <si>
    <t>Scheduled</t>
  </si>
  <si>
    <t>Ledger: Resident</t>
  </si>
  <si>
    <t>Amenity Rent</t>
  </si>
  <si>
    <t>Application Fee</t>
  </si>
  <si>
    <t>Bounced Check Fee</t>
  </si>
  <si>
    <t>Concession-Resident</t>
  </si>
  <si>
    <t>Damages</t>
  </si>
  <si>
    <t>Late Fee</t>
  </si>
  <si>
    <t>Month-to-Month Fee</t>
  </si>
  <si>
    <t>Month to Month Rent</t>
  </si>
  <si>
    <t>Parking/Carport/Garage</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</si>
  <si>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</si>
  <si>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</si>
  <si>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</si>
  <si>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</si>
  <si>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</si>
  <si>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</si>
  <si>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</si>
  <si>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</si>
  <si>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</si>
  <si>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</si>
  <si>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</si>
  <si>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</si>
  <si>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</si>
  <si>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</si>
  <si>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</si>
  <si>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</si>
  <si>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</si>
  <si>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</si>
  <si>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</si>
  <si>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</si>
  <si>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</si>
  <si>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</si>
  <si>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4-0411</t>
  </si>
  <si>
    <t>C</t>
  </si>
  <si>
    <t>Vacant Rented Ready</t>
  </si>
  <si>
    <t>Castaneda, Ariel</t>
  </si>
  <si>
    <t>Resident</t>
  </si>
  <si>
    <t>Amenity Rent</t>
  </si>
  <si>
    <t>Rent</t>
  </si>
  <si>
    <t>Parking/Carport/Garage</t>
  </si>
  <si>
    <t>Charge Total:</t>
  </si>
  <si>
    <t>4-0412</t>
  </si>
  <si>
    <t>C</t>
  </si>
  <si>
    <t>Notice Rented</t>
  </si>
  <si>
    <t>Ramirez, Zackari</t>
  </si>
  <si>
    <t>Resident</t>
  </si>
  <si>
    <t>Rent</t>
  </si>
  <si>
    <t>Charge Total:</t>
  </si>
  <si>
    <t>5-0504</t>
  </si>
  <si>
    <t>D</t>
  </si>
  <si>
    <t>Vacant Rented Not Ready</t>
  </si>
  <si>
    <t>Via, Helen</t>
  </si>
  <si>
    <t>Resident</t>
  </si>
  <si>
    <t>Amenity Rent</t>
  </si>
  <si>
    <t>Rent</t>
  </si>
  <si>
    <t>Charge Total:</t>
  </si>
  <si>
    <t>9-0911</t>
  </si>
  <si>
    <t>C</t>
  </si>
  <si>
    <t>Vacant Rented Not Ready</t>
  </si>
  <si>
    <t>Garza, Hunter</t>
  </si>
  <si>
    <t>Resident</t>
  </si>
  <si>
    <t>Amenity Rent</t>
  </si>
  <si>
    <t>Rent</t>
  </si>
  <si>
    <t>Charge Total:</t>
  </si>
  <si>
    <t>13-1312</t>
  </si>
  <si>
    <t>A</t>
  </si>
  <si>
    <t>Notice Rented</t>
  </si>
  <si>
    <t>Simmons, Samuel</t>
  </si>
  <si>
    <t>Resident</t>
  </si>
  <si>
    <t>Rent</t>
  </si>
  <si>
    <t>Charge Total:</t>
  </si>
  <si>
    <t>Hemingway House Apartments Total:</t>
  </si>
  <si>
    <t>Rent Roll Valencedocs</t>
  </si>
  <si>
    <t>Heritage Gardens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</si>
  <si>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</si>
  <si>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</si>
  <si>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</si>
  <si>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</si>
  <si>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</si>
  <si>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</si>
  <si>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</si>
  <si>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</si>
  <si>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</si>
  <si>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</si>
  <si>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</si>
  <si>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</si>
  <si>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</si>
  <si>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</si>
  <si>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</si>
  <si>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</si>
  <si>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</si>
  <si>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</si>
  <si>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</si>
  <si>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</si>
  <si>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01-01-A1</t>
  </si>
  <si>
    <t>2BRD</t>
  </si>
  <si>
    <t>Occupied No Notice</t>
  </si>
  <si>
    <t>Otete, Wilson</t>
  </si>
  <si>
    <t>Resident</t>
  </si>
  <si>
    <t>Rent</t>
  </si>
  <si>
    <t>354064430</t>
  </si>
  <si>
    <t>04/01/2025</t>
  </si>
  <si>
    <t>Charge Total:</t>
  </si>
  <si>
    <t>01-01-A2</t>
  </si>
  <si>
    <t>2BR</t>
  </si>
  <si>
    <t>Occupied No Notice</t>
  </si>
  <si>
    <t>De Almeida, Aroldo</t>
  </si>
  <si>
    <t>Resident</t>
  </si>
  <si>
    <t>Rent</t>
  </si>
  <si>
    <t>354064802</t>
  </si>
  <si>
    <t>04/01/2025</t>
  </si>
  <si>
    <t>Charge Total:</t>
  </si>
  <si>
    <t>01-01-A4</t>
  </si>
  <si>
    <t>1BR</t>
  </si>
  <si>
    <t>Occupied No Notice</t>
  </si>
  <si>
    <t>Hazzard, Robert</t>
  </si>
  <si>
    <t>Resident</t>
  </si>
  <si>
    <t>Rent</t>
  </si>
  <si>
    <t>354064760</t>
  </si>
  <si>
    <t>04/01/2025</t>
  </si>
  <si>
    <t>Charge Total:</t>
  </si>
  <si>
    <t>01-01-A5</t>
  </si>
  <si>
    <t>LGS</t>
  </si>
  <si>
    <t>Occupied No Notice</t>
  </si>
  <si>
    <t>Fisher, Frank</t>
  </si>
  <si>
    <t>Resident</t>
  </si>
  <si>
    <t>Rent</t>
  </si>
  <si>
    <t>354064470</t>
  </si>
  <si>
    <t>04/01/2025</t>
  </si>
  <si>
    <t>Charge Total:</t>
  </si>
  <si>
    <t>01-01-A6</t>
  </si>
  <si>
    <t>1BRG</t>
  </si>
  <si>
    <t>Occupied No Notice</t>
  </si>
  <si>
    <t>Valiton, Scott</t>
  </si>
  <si>
    <t>Resident</t>
  </si>
  <si>
    <t>Rent</t>
  </si>
  <si>
    <t>354064618</t>
  </si>
  <si>
    <t>04/01/2025</t>
  </si>
  <si>
    <t>Charge Total:</t>
  </si>
  <si>
    <t>01-01-A7</t>
  </si>
  <si>
    <t>2BRD</t>
  </si>
  <si>
    <t>Occupied No Notice</t>
  </si>
  <si>
    <t>Armond, Edcleide</t>
  </si>
  <si>
    <t>Resident</t>
  </si>
  <si>
    <t>Rent</t>
  </si>
  <si>
    <t>354064800</t>
  </si>
  <si>
    <t>04/01/2025</t>
  </si>
  <si>
    <t>Charge Total:</t>
  </si>
  <si>
    <t>01-01-A8</t>
  </si>
  <si>
    <t>2BR</t>
  </si>
  <si>
    <t>Occupied No Notice</t>
  </si>
  <si>
    <t>Panzarella, Sonya</t>
  </si>
  <si>
    <t>Resident</t>
  </si>
  <si>
    <t>Rent</t>
  </si>
  <si>
    <t>354064439</t>
  </si>
  <si>
    <t>04/01/2025</t>
  </si>
  <si>
    <t>Charge Total:</t>
  </si>
  <si>
    <t>01-01-B1</t>
  </si>
  <si>
    <t>2BRD</t>
  </si>
  <si>
    <t>Occupied No Notice</t>
  </si>
  <si>
    <t>Quinn, Jonathan (John)</t>
  </si>
  <si>
    <t>Resident</t>
  </si>
  <si>
    <t>Rent</t>
  </si>
  <si>
    <t>354064368</t>
  </si>
  <si>
    <t>04/01/2025</t>
  </si>
  <si>
    <t>Charge Total:</t>
  </si>
  <si>
    <t>01-01-B2</t>
  </si>
  <si>
    <t>2BR</t>
  </si>
  <si>
    <t>Occupied No Notice</t>
  </si>
  <si>
    <t>Milko, Pamela A</t>
  </si>
  <si>
    <t>Resident</t>
  </si>
  <si>
    <t>Rent</t>
  </si>
  <si>
    <t>354064713</t>
  </si>
  <si>
    <t>04/01/2025</t>
  </si>
  <si>
    <t>Charge Total:</t>
  </si>
  <si>
    <t>01-01-B3</t>
  </si>
  <si>
    <t>1BRG</t>
  </si>
  <si>
    <t>Occupied No Notice</t>
  </si>
  <si>
    <t>Lopes, Oldair</t>
  </si>
  <si>
    <t>Resident</t>
  </si>
  <si>
    <t>Rent</t>
  </si>
  <si>
    <t>354064481</t>
  </si>
  <si>
    <t>04/01/2025</t>
  </si>
  <si>
    <t>Charge Total:</t>
  </si>
  <si>
    <t>01-01-B4</t>
  </si>
  <si>
    <t>1BR</t>
  </si>
  <si>
    <t>Occupied No Notice</t>
  </si>
  <si>
    <t>Riley, Edward</t>
  </si>
  <si>
    <t>Resident</t>
  </si>
  <si>
    <t>Rent</t>
  </si>
  <si>
    <t>354064409</t>
  </si>
  <si>
    <t>04/01/2025</t>
  </si>
  <si>
    <t>Charge Total:</t>
  </si>
  <si>
    <t>01-01-B5</t>
  </si>
  <si>
    <t>1BR</t>
  </si>
  <si>
    <t>Occupied No Notice</t>
  </si>
  <si>
    <t>Rivenburgh, Elizabeth</t>
  </si>
  <si>
    <t>Resident</t>
  </si>
  <si>
    <t>Rent</t>
  </si>
  <si>
    <t>354064778</t>
  </si>
  <si>
    <t>04/01/2025</t>
  </si>
  <si>
    <t>Charge Total:</t>
  </si>
  <si>
    <t>01-01-B6</t>
  </si>
  <si>
    <t>1BRG</t>
  </si>
  <si>
    <t>Occupied No Notice</t>
  </si>
  <si>
    <t>Banks, Nick (Nick)</t>
  </si>
  <si>
    <t>Resident</t>
  </si>
  <si>
    <t>Rent</t>
  </si>
  <si>
    <t>354064803</t>
  </si>
  <si>
    <t>04/01/2025</t>
  </si>
  <si>
    <t>Charge Total:</t>
  </si>
  <si>
    <t>01-01-B7</t>
  </si>
  <si>
    <t>2BRD</t>
  </si>
  <si>
    <t>Occupied No Notice</t>
  </si>
  <si>
    <t>Martinez, Bianca</t>
  </si>
  <si>
    <t>Resident</t>
  </si>
  <si>
    <t>Rent</t>
  </si>
  <si>
    <t>354064347</t>
  </si>
  <si>
    <t>04/01/2025</t>
  </si>
  <si>
    <t>Charge Total:</t>
  </si>
  <si>
    <t>01-01-B8</t>
  </si>
  <si>
    <t>2BR</t>
  </si>
  <si>
    <t>Occupied No Notice</t>
  </si>
  <si>
    <t>Muruu, Janet</t>
  </si>
  <si>
    <t>Resident</t>
  </si>
  <si>
    <t>Rent</t>
  </si>
  <si>
    <t>354064457</t>
  </si>
  <si>
    <t>04/01/2025</t>
  </si>
  <si>
    <t>Charge Total:</t>
  </si>
  <si>
    <t>01-01-C1</t>
  </si>
  <si>
    <t>2BRD</t>
  </si>
  <si>
    <t>Occupied No Notice</t>
  </si>
  <si>
    <t>Kwakye, Obeng</t>
  </si>
  <si>
    <t>Resident</t>
  </si>
  <si>
    <t>Rent</t>
  </si>
  <si>
    <t>354064758</t>
  </si>
  <si>
    <t>04/01/2025</t>
  </si>
  <si>
    <t>Charge Total:</t>
  </si>
  <si>
    <t>01-01-C2</t>
  </si>
  <si>
    <t>2BR</t>
  </si>
  <si>
    <t>Occupied No Notice</t>
  </si>
  <si>
    <t>Marquez Cabrera, Marquethy</t>
  </si>
  <si>
    <t>Resident</t>
  </si>
  <si>
    <t>Rent</t>
  </si>
  <si>
    <t>354064753</t>
  </si>
  <si>
    <t>04/01/2025</t>
  </si>
  <si>
    <t>Charge Total:</t>
  </si>
  <si>
    <t>01-01-C3</t>
  </si>
  <si>
    <t>1BRG</t>
  </si>
  <si>
    <t>Occupied No Notice</t>
  </si>
  <si>
    <t>Wanzo, Roger Jr</t>
  </si>
  <si>
    <t>Resident</t>
  </si>
  <si>
    <t>Rent</t>
  </si>
  <si>
    <t>354064808</t>
  </si>
  <si>
    <t>04/01/2025</t>
  </si>
  <si>
    <t>Charge Total:</t>
  </si>
  <si>
    <t>01-01-C4</t>
  </si>
  <si>
    <t>1BR</t>
  </si>
  <si>
    <t>Occupied No Notice</t>
  </si>
  <si>
    <t>Akuffo, Kimberly</t>
  </si>
  <si>
    <t>Resident</t>
  </si>
  <si>
    <t>Rent</t>
  </si>
  <si>
    <t>354064465</t>
  </si>
  <si>
    <t>04/01/2025</t>
  </si>
  <si>
    <t>Charge Total:</t>
  </si>
  <si>
    <t>01-01-C5</t>
  </si>
  <si>
    <t>1BR</t>
  </si>
  <si>
    <t>Occupied No Notice</t>
  </si>
  <si>
    <t>Wallace, Daniel</t>
  </si>
  <si>
    <t>Resident</t>
  </si>
  <si>
    <t>Rent</t>
  </si>
  <si>
    <t>354064798</t>
  </si>
  <si>
    <t>04/01/2025</t>
  </si>
  <si>
    <t>Charge Total:</t>
  </si>
  <si>
    <t>01-01-C6</t>
  </si>
  <si>
    <t>1BRG</t>
  </si>
  <si>
    <t>Occupied No Notice</t>
  </si>
  <si>
    <t>Osorio, Carmen</t>
  </si>
  <si>
    <t>Resident</t>
  </si>
  <si>
    <t>Rent</t>
  </si>
  <si>
    <t>354064393</t>
  </si>
  <si>
    <t>04/01/2025</t>
  </si>
  <si>
    <t>Charge Total:</t>
  </si>
  <si>
    <t>01-01-C7</t>
  </si>
  <si>
    <t>2BRD</t>
  </si>
  <si>
    <t>Occupied No Notice</t>
  </si>
  <si>
    <t>Blondeau, Micah</t>
  </si>
  <si>
    <t>Resident</t>
  </si>
  <si>
    <t>Rent</t>
  </si>
  <si>
    <t>354064617</t>
  </si>
  <si>
    <t>04/01/2025</t>
  </si>
  <si>
    <t>Charge Total:</t>
  </si>
  <si>
    <t>01-01-C8</t>
  </si>
  <si>
    <t>2BR</t>
  </si>
  <si>
    <t>Occupied No Notice</t>
  </si>
  <si>
    <t>Ponce, Freddy</t>
  </si>
  <si>
    <t>Resident</t>
  </si>
  <si>
    <t>Rent</t>
  </si>
  <si>
    <t>354064599</t>
  </si>
  <si>
    <t>04/01/2025</t>
  </si>
  <si>
    <t>Charge Total:</t>
  </si>
  <si>
    <t>02-02-A1</t>
  </si>
  <si>
    <t>2BRD</t>
  </si>
  <si>
    <t>Occupied No Notice</t>
  </si>
  <si>
    <t>Agyeiwaa, Elizabeth</t>
  </si>
  <si>
    <t>Resident</t>
  </si>
  <si>
    <t>Rent</t>
  </si>
  <si>
    <t>354064759</t>
  </si>
  <si>
    <t>04/01/2025</t>
  </si>
  <si>
    <t>Charge Total:</t>
  </si>
  <si>
    <t>02-02-A2</t>
  </si>
  <si>
    <t>2BR</t>
  </si>
  <si>
    <t>Occupied No Notice</t>
  </si>
  <si>
    <t>Valdes, Marelys</t>
  </si>
  <si>
    <t>Resident</t>
  </si>
  <si>
    <t>Rent</t>
  </si>
  <si>
    <t>354064799</t>
  </si>
  <si>
    <t>04/01/2025</t>
  </si>
  <si>
    <t>Charge Total:</t>
  </si>
  <si>
    <t>02-02-A4</t>
  </si>
  <si>
    <t>1BR</t>
  </si>
  <si>
    <t>Occupied No Notice</t>
  </si>
  <si>
    <t>Ennoo, James</t>
  </si>
  <si>
    <t>Resident</t>
  </si>
  <si>
    <t>Rent</t>
  </si>
  <si>
    <t>354064449</t>
  </si>
  <si>
    <t>04/01/2025</t>
  </si>
  <si>
    <t>Charge Total:</t>
  </si>
  <si>
    <t>02-02-A5</t>
  </si>
  <si>
    <t>LGS</t>
  </si>
  <si>
    <t>Occupied No Notice</t>
  </si>
  <si>
    <t>Marien, Daniel</t>
  </si>
  <si>
    <t>Resident</t>
  </si>
  <si>
    <t>Rent</t>
  </si>
  <si>
    <t>354064329</t>
  </si>
  <si>
    <t>04/01/2025</t>
  </si>
  <si>
    <t>Charge Total:</t>
  </si>
  <si>
    <t>02-02-A6</t>
  </si>
  <si>
    <t>1BRG</t>
  </si>
  <si>
    <t>Vacant Rented Not Ready</t>
  </si>
  <si>
    <t>-- Vacant --</t>
  </si>
  <si>
    <t>-</t>
  </si>
  <si>
    <t>Charge Total:</t>
  </si>
  <si>
    <t>02-02-A7</t>
  </si>
  <si>
    <t>2BRD</t>
  </si>
  <si>
    <t>Occupied No Notice</t>
  </si>
  <si>
    <t>Botrous, Samir</t>
  </si>
  <si>
    <t>Resident</t>
  </si>
  <si>
    <t>Rent</t>
  </si>
  <si>
    <t>354064619</t>
  </si>
  <si>
    <t>04/01/2025</t>
  </si>
  <si>
    <t>Charge Total:</t>
  </si>
  <si>
    <t>02-02-A8</t>
  </si>
  <si>
    <t>2BR</t>
  </si>
  <si>
    <t>Occupied No Notice</t>
  </si>
  <si>
    <t>Mateo, Giordanni</t>
  </si>
  <si>
    <t>Resident</t>
  </si>
  <si>
    <t>Rent</t>
  </si>
  <si>
    <t>354064773</t>
  </si>
  <si>
    <t>04/01/2025</t>
  </si>
  <si>
    <t>Charge Total:</t>
  </si>
  <si>
    <t>02-02-B1</t>
  </si>
  <si>
    <t>2BRD</t>
  </si>
  <si>
    <t>Occupied No Notice</t>
  </si>
  <si>
    <t>Roman, Priscilla</t>
  </si>
  <si>
    <t>Resident</t>
  </si>
  <si>
    <t>Rent</t>
  </si>
  <si>
    <t>354064777</t>
  </si>
  <si>
    <t>04/01/2025</t>
  </si>
  <si>
    <t>Charge Total:</t>
  </si>
  <si>
    <t>02-02-B2</t>
  </si>
  <si>
    <t>2BR</t>
  </si>
  <si>
    <t>Occupied No Notice</t>
  </si>
  <si>
    <t>Payano Abreu, Awilda</t>
  </si>
  <si>
    <t>Resident</t>
  </si>
  <si>
    <t>Rent</t>
  </si>
  <si>
    <t>354064636</t>
  </si>
  <si>
    <t>04/01/2025</t>
  </si>
  <si>
    <t>Charge Total:</t>
  </si>
  <si>
    <t>02-02-B3</t>
  </si>
  <si>
    <t>1BRG</t>
  </si>
  <si>
    <t>Occupied No Notice</t>
  </si>
  <si>
    <t>Brodeur, Jeffrey</t>
  </si>
  <si>
    <t>Resident</t>
  </si>
  <si>
    <t>Rent</t>
  </si>
  <si>
    <t>354064684</t>
  </si>
  <si>
    <t>04/01/2025</t>
  </si>
  <si>
    <t>Charge Total:</t>
  </si>
  <si>
    <t>02-02-B4</t>
  </si>
  <si>
    <t>1BR</t>
  </si>
  <si>
    <t>Occupied No Notice</t>
  </si>
  <si>
    <t>Maloney, Sheri</t>
  </si>
  <si>
    <t>Resident</t>
  </si>
  <si>
    <t>Rent</t>
  </si>
  <si>
    <t>354064380</t>
  </si>
  <si>
    <t>04/01/2025</t>
  </si>
  <si>
    <t>Charge Total:</t>
  </si>
  <si>
    <t>02-02-B5</t>
  </si>
  <si>
    <t>1BR</t>
  </si>
  <si>
    <t>Occupied No Notice</t>
  </si>
  <si>
    <t>Vazquez, Briana</t>
  </si>
  <si>
    <t>Resident</t>
  </si>
  <si>
    <t>Rent</t>
  </si>
  <si>
    <t>354064711</t>
  </si>
  <si>
    <t>04/01/2025</t>
  </si>
  <si>
    <t>Charge Total:</t>
  </si>
  <si>
    <t>02-02-B6</t>
  </si>
  <si>
    <t>1BRG</t>
  </si>
  <si>
    <t>Occupied No Notice</t>
  </si>
  <si>
    <t>Joseph, Davidson</t>
  </si>
  <si>
    <t>Resident</t>
  </si>
  <si>
    <t>Rent</t>
  </si>
  <si>
    <t>354064515</t>
  </si>
  <si>
    <t>04/01/2025</t>
  </si>
  <si>
    <t>Charge Total:</t>
  </si>
  <si>
    <t>02-02-B7</t>
  </si>
  <si>
    <t>2BRD</t>
  </si>
  <si>
    <t>Occupied No Notice</t>
  </si>
  <si>
    <t>Figueroa, Luis</t>
  </si>
  <si>
    <t>Resident</t>
  </si>
  <si>
    <t>Rent</t>
  </si>
  <si>
    <t>354064370</t>
  </si>
  <si>
    <t>04/01/2025</t>
  </si>
  <si>
    <t>Charge Total:</t>
  </si>
  <si>
    <t>02-02-B8</t>
  </si>
  <si>
    <t>2BR</t>
  </si>
  <si>
    <t>Occupied No Notice</t>
  </si>
  <si>
    <t>Lara, Marilin</t>
  </si>
  <si>
    <t>Resident</t>
  </si>
  <si>
    <t>Rent</t>
  </si>
  <si>
    <t>354064655</t>
  </si>
  <si>
    <t>04/01/2025</t>
  </si>
  <si>
    <t>Clubhouse/Amenity Rental</t>
  </si>
  <si>
    <t>354238457</t>
  </si>
  <si>
    <t>04/01/2025</t>
  </si>
  <si>
    <t>Charge Total:</t>
  </si>
  <si>
    <t>02-02-C1</t>
  </si>
  <si>
    <t>2BRD</t>
  </si>
  <si>
    <t>Occupied No Notice</t>
  </si>
  <si>
    <t>Phaneuf, Rebecca</t>
  </si>
  <si>
    <t>Resident</t>
  </si>
  <si>
    <t>Rent</t>
  </si>
  <si>
    <t>354064289</t>
  </si>
  <si>
    <t>04/01/2025</t>
  </si>
  <si>
    <t>Charge Total:</t>
  </si>
  <si>
    <t>02-02-C2</t>
  </si>
  <si>
    <t>2BR</t>
  </si>
  <si>
    <t>Occupied No Notice</t>
  </si>
  <si>
    <t>Brito, Jose</t>
  </si>
  <si>
    <t>Resident</t>
  </si>
  <si>
    <t>Rent</t>
  </si>
  <si>
    <t>354064320</t>
  </si>
  <si>
    <t>04/01/2025</t>
  </si>
  <si>
    <t>Charge Total:</t>
  </si>
  <si>
    <t>02-02-C3</t>
  </si>
  <si>
    <t>1BRG</t>
  </si>
  <si>
    <t>Occupied No Notice</t>
  </si>
  <si>
    <t>Suffin, Aaron</t>
  </si>
  <si>
    <t>Resident</t>
  </si>
  <si>
    <t>Month to Month Rent</t>
  </si>
  <si>
    <t>354064716</t>
  </si>
  <si>
    <t>04/01/2025</t>
  </si>
  <si>
    <t>Month-to-Month Fee</t>
  </si>
  <si>
    <t>354064534</t>
  </si>
  <si>
    <t>04/01/2025</t>
  </si>
  <si>
    <t>Charge Total:</t>
  </si>
  <si>
    <t>02-02-C4</t>
  </si>
  <si>
    <t>1BR</t>
  </si>
  <si>
    <t>Occupied No Notice</t>
  </si>
  <si>
    <t>Gotuzzo, Mason</t>
  </si>
  <si>
    <t>Resident</t>
  </si>
  <si>
    <t>Rent</t>
  </si>
  <si>
    <t>354064459</t>
  </si>
  <si>
    <t>04/01/2025</t>
  </si>
  <si>
    <t>Charge Total:</t>
  </si>
  <si>
    <t>02-02-C5</t>
  </si>
  <si>
    <t>1BR</t>
  </si>
  <si>
    <t>Occupied No Notice</t>
  </si>
  <si>
    <t>Milligan, Adam (Ashe)</t>
  </si>
  <si>
    <t>Resident</t>
  </si>
  <si>
    <t>Rent</t>
  </si>
  <si>
    <t>354064775</t>
  </si>
  <si>
    <t>04/01/2025</t>
  </si>
  <si>
    <t>Charge Total:</t>
  </si>
  <si>
    <t>02-02-C6</t>
  </si>
  <si>
    <t>1BRG</t>
  </si>
  <si>
    <t>Occupied No Notice</t>
  </si>
  <si>
    <t>Boundy, Paul</t>
  </si>
  <si>
    <t>Resident</t>
  </si>
  <si>
    <t>Rent</t>
  </si>
  <si>
    <t>354064480</t>
  </si>
  <si>
    <t>04/01/2025</t>
  </si>
  <si>
    <t>Charge Total:</t>
  </si>
  <si>
    <t>02-02-C7</t>
  </si>
  <si>
    <t>2BRD</t>
  </si>
  <si>
    <t>Occupied No Notice</t>
  </si>
  <si>
    <t>De souza Costa, Hiago</t>
  </si>
  <si>
    <t>Resident</t>
  </si>
  <si>
    <t>Rent</t>
  </si>
  <si>
    <t>354064694</t>
  </si>
  <si>
    <t>04/01/2025</t>
  </si>
  <si>
    <t>Charge Total:</t>
  </si>
  <si>
    <t>02-02-C8</t>
  </si>
  <si>
    <t>2BR</t>
  </si>
  <si>
    <t>Occupied No Notice</t>
  </si>
  <si>
    <t>Binette, Rheal</t>
  </si>
  <si>
    <t>Resident</t>
  </si>
  <si>
    <t>Rent</t>
  </si>
  <si>
    <t>354064660</t>
  </si>
  <si>
    <t>04/01/2025</t>
  </si>
  <si>
    <t>Charge Total:</t>
  </si>
  <si>
    <t>03-03-A1</t>
  </si>
  <si>
    <t>2BRD</t>
  </si>
  <si>
    <t>Occupied No Notice</t>
  </si>
  <si>
    <t>Amaniampong, Maame</t>
  </si>
  <si>
    <t>Resident</t>
  </si>
  <si>
    <t>Rent</t>
  </si>
  <si>
    <t>354064381</t>
  </si>
  <si>
    <t>04/01/2025</t>
  </si>
  <si>
    <t>Charge Total:</t>
  </si>
  <si>
    <t>03-03-A2</t>
  </si>
  <si>
    <t>2BR</t>
  </si>
  <si>
    <t>Occupied No Notice</t>
  </si>
  <si>
    <t>Hernandez, Santiago</t>
  </si>
  <si>
    <t>Resident</t>
  </si>
  <si>
    <t>Rent</t>
  </si>
  <si>
    <t>354064601</t>
  </si>
  <si>
    <t>04/01/2025</t>
  </si>
  <si>
    <t>Charge Total:</t>
  </si>
  <si>
    <t>03-03-A4</t>
  </si>
  <si>
    <t>1BR</t>
  </si>
  <si>
    <t>Occupied No Notice</t>
  </si>
  <si>
    <t>Boyer, Vladimir</t>
  </si>
  <si>
    <t>Resident</t>
  </si>
  <si>
    <t>Rent</t>
  </si>
  <si>
    <t>354064587</t>
  </si>
  <si>
    <t>04/01/2025</t>
  </si>
  <si>
    <t>Charge Total:</t>
  </si>
  <si>
    <t>03-03-A5</t>
  </si>
  <si>
    <t>LGS</t>
  </si>
  <si>
    <t>Occupied No Notice</t>
  </si>
  <si>
    <t>Assis Johnson, Jamel</t>
  </si>
  <si>
    <t>Resident</t>
  </si>
  <si>
    <t>Rent</t>
  </si>
  <si>
    <t>354064460</t>
  </si>
  <si>
    <t>04/01/2025</t>
  </si>
  <si>
    <t>Charge Total:</t>
  </si>
  <si>
    <t>03-03-A6</t>
  </si>
  <si>
    <t>1BRG</t>
  </si>
  <si>
    <t>Occupied No Notice</t>
  </si>
  <si>
    <t>Caraballo, Abigail</t>
  </si>
  <si>
    <t>Resident</t>
  </si>
  <si>
    <t>Rent</t>
  </si>
  <si>
    <t>354064358</t>
  </si>
  <si>
    <t>04/01/2025</t>
  </si>
  <si>
    <t>Charge Total:</t>
  </si>
  <si>
    <t>03-03-A7</t>
  </si>
  <si>
    <t>2BRD</t>
  </si>
  <si>
    <t>Occupied No Notice</t>
  </si>
  <si>
    <t>Santana, Denise</t>
  </si>
  <si>
    <t>Resident</t>
  </si>
  <si>
    <t>Rent</t>
  </si>
  <si>
    <t>354064710</t>
  </si>
  <si>
    <t>04/01/2025</t>
  </si>
  <si>
    <t>Charge Total:</t>
  </si>
  <si>
    <t>03-03-A8</t>
  </si>
  <si>
    <t>2BR</t>
  </si>
  <si>
    <t>Occupied No Notice</t>
  </si>
  <si>
    <t>MacKenzie, Guy</t>
  </si>
  <si>
    <t>Resident</t>
  </si>
  <si>
    <t>Rent</t>
  </si>
  <si>
    <t>354064484</t>
  </si>
  <si>
    <t>04/01/2025</t>
  </si>
  <si>
    <t>Charge Total:</t>
  </si>
  <si>
    <t>03-03-B1</t>
  </si>
  <si>
    <t>2BRD</t>
  </si>
  <si>
    <t>Occupied No Notice</t>
  </si>
  <si>
    <t>La, Samuel</t>
  </si>
  <si>
    <t>Resident</t>
  </si>
  <si>
    <t>Rent</t>
  </si>
  <si>
    <t>354064573</t>
  </si>
  <si>
    <t>04/01/2025</t>
  </si>
  <si>
    <t>Charge Total:</t>
  </si>
  <si>
    <t>03-03-B2</t>
  </si>
  <si>
    <t>2BR</t>
  </si>
  <si>
    <t>Occupied No Notice</t>
  </si>
  <si>
    <t>Tavares, Fabio (Fabio)</t>
  </si>
  <si>
    <t>Resident</t>
  </si>
  <si>
    <t>Rent</t>
  </si>
  <si>
    <t>354064352</t>
  </si>
  <si>
    <t>04/01/2025</t>
  </si>
  <si>
    <t>Charge Total:</t>
  </si>
  <si>
    <t>03-03-B3</t>
  </si>
  <si>
    <t>1BRG</t>
  </si>
  <si>
    <t>Occupied No Notice</t>
  </si>
  <si>
    <t>Abay, Lishan</t>
  </si>
  <si>
    <t>Resident</t>
  </si>
  <si>
    <t>Rent</t>
  </si>
  <si>
    <t>354064771</t>
  </si>
  <si>
    <t>04/01/2025</t>
  </si>
  <si>
    <t>Charge Total:</t>
  </si>
  <si>
    <t>03-03-B4</t>
  </si>
  <si>
    <t>1BR</t>
  </si>
  <si>
    <t>Occupied No Notice</t>
  </si>
  <si>
    <t>Masse, David</t>
  </si>
  <si>
    <t>Resident</t>
  </si>
  <si>
    <t>Rent</t>
  </si>
  <si>
    <t>354064461</t>
  </si>
  <si>
    <t>04/01/2025</t>
  </si>
  <si>
    <t>Charge Total:</t>
  </si>
  <si>
    <t>03-03-B5</t>
  </si>
  <si>
    <t>1BR</t>
  </si>
  <si>
    <t>Occupied No Notice</t>
  </si>
  <si>
    <t>Jacob, Molly</t>
  </si>
  <si>
    <t>Resident</t>
  </si>
  <si>
    <t>Rent</t>
  </si>
  <si>
    <t>354064404</t>
  </si>
  <si>
    <t>04/01/2025</t>
  </si>
  <si>
    <t>Charge Total:</t>
  </si>
  <si>
    <t>03-03-B6</t>
  </si>
  <si>
    <t>1BRG</t>
  </si>
  <si>
    <t>Occupied No Notice</t>
  </si>
  <si>
    <t>Berrick, Raymond</t>
  </si>
  <si>
    <t>Resident</t>
  </si>
  <si>
    <t>Rent</t>
  </si>
  <si>
    <t>354064649</t>
  </si>
  <si>
    <t>04/01/2025</t>
  </si>
  <si>
    <t>Charge Total:</t>
  </si>
  <si>
    <t>03-03-B7</t>
  </si>
  <si>
    <t>2BRD</t>
  </si>
  <si>
    <t>Occupied No Notice</t>
  </si>
  <si>
    <t>Da Silva Leite, Bruno</t>
  </si>
  <si>
    <t>Resident</t>
  </si>
  <si>
    <t>Rent</t>
  </si>
  <si>
    <t>354064306</t>
  </si>
  <si>
    <t>04/01/2025</t>
  </si>
  <si>
    <t>Charge Total:</t>
  </si>
  <si>
    <t>03-03-B8</t>
  </si>
  <si>
    <t>2BR</t>
  </si>
  <si>
    <t>Occupied No Notice</t>
  </si>
  <si>
    <t>Phal, Souvilayvanh (Souvi)</t>
  </si>
  <si>
    <t>Resident</t>
  </si>
  <si>
    <t>Rent</t>
  </si>
  <si>
    <t>354064563</t>
  </si>
  <si>
    <t>04/01/2025</t>
  </si>
  <si>
    <t>Charge Total:</t>
  </si>
  <si>
    <t>03-03-C1</t>
  </si>
  <si>
    <t>2BRD</t>
  </si>
  <si>
    <t>Occupied No Notice</t>
  </si>
  <si>
    <t>Deane, Patricia</t>
  </si>
  <si>
    <t>Resident</t>
  </si>
  <si>
    <t>Rent</t>
  </si>
  <si>
    <t>354064371</t>
  </si>
  <si>
    <t>04/01/2025</t>
  </si>
  <si>
    <t>Charge Total:</t>
  </si>
  <si>
    <t>03-03-C2</t>
  </si>
  <si>
    <t>2BR</t>
  </si>
  <si>
    <t>Occupied No Notice</t>
  </si>
  <si>
    <t>Grullon, Francisco</t>
  </si>
  <si>
    <t>Resident</t>
  </si>
  <si>
    <t>Rent</t>
  </si>
  <si>
    <t>354064504</t>
  </si>
  <si>
    <t>04/01/2025</t>
  </si>
  <si>
    <t>Charge Total:</t>
  </si>
  <si>
    <t>03-03-C3</t>
  </si>
  <si>
    <t>1BRG</t>
  </si>
  <si>
    <t>Occupied No Notice</t>
  </si>
  <si>
    <t>Gosine, Suresh</t>
  </si>
  <si>
    <t>Resident</t>
  </si>
  <si>
    <t>Rent</t>
  </si>
  <si>
    <t>354064315</t>
  </si>
  <si>
    <t>04/01/2025</t>
  </si>
  <si>
    <t>Charge Total:</t>
  </si>
  <si>
    <t>03-03-C4</t>
  </si>
  <si>
    <t>1BR</t>
  </si>
  <si>
    <t>Occupied No Notice</t>
  </si>
  <si>
    <t>Bosselait, Holly</t>
  </si>
  <si>
    <t>Resident</t>
  </si>
  <si>
    <t>Rent</t>
  </si>
  <si>
    <t>354064423</t>
  </si>
  <si>
    <t>04/01/2025</t>
  </si>
  <si>
    <t>Charge Total:</t>
  </si>
  <si>
    <t>03-03-C5</t>
  </si>
  <si>
    <t>1BR</t>
  </si>
  <si>
    <t>Occupied No Notice</t>
  </si>
  <si>
    <t>Matos, Miguel</t>
  </si>
  <si>
    <t>Resident</t>
  </si>
  <si>
    <t>Rent</t>
  </si>
  <si>
    <t>354064826</t>
  </si>
  <si>
    <t>04/01/2025</t>
  </si>
  <si>
    <t>Charge Total:</t>
  </si>
  <si>
    <t>03-03-C6</t>
  </si>
  <si>
    <t>1BRG</t>
  </si>
  <si>
    <t>Occupied No Notice</t>
  </si>
  <si>
    <t>Roman, Giovanny</t>
  </si>
  <si>
    <t>Resident</t>
  </si>
  <si>
    <t>Rent</t>
  </si>
  <si>
    <t>354064678</t>
  </si>
  <si>
    <t>04/01/2025</t>
  </si>
  <si>
    <t>Charge Total:</t>
  </si>
  <si>
    <t>03-03-C7</t>
  </si>
  <si>
    <t>2BRD</t>
  </si>
  <si>
    <t>Occupied No Notice</t>
  </si>
  <si>
    <t>Nevarez, Zullymari</t>
  </si>
  <si>
    <t>Resident</t>
  </si>
  <si>
    <t>Rent</t>
  </si>
  <si>
    <t>354064399</t>
  </si>
  <si>
    <t>04/01/2025</t>
  </si>
  <si>
    <t>Charge Total:</t>
  </si>
  <si>
    <t>03-03-C8</t>
  </si>
  <si>
    <t>2BR</t>
  </si>
  <si>
    <t>Occupied No Notice</t>
  </si>
  <si>
    <t>Sumner, Jessica</t>
  </si>
  <si>
    <t>Resident</t>
  </si>
  <si>
    <t>Rent</t>
  </si>
  <si>
    <t>354064297</t>
  </si>
  <si>
    <t>04/01/2025</t>
  </si>
  <si>
    <t>Charge Total:</t>
  </si>
  <si>
    <t>04-04-A1</t>
  </si>
  <si>
    <t>2BRD</t>
  </si>
  <si>
    <t>Occupied No Notice</t>
  </si>
  <si>
    <t>Mateo, Massiel</t>
  </si>
  <si>
    <t>Resident</t>
  </si>
  <si>
    <t>Rent</t>
  </si>
  <si>
    <t>354064809</t>
  </si>
  <si>
    <t>04/01/2025</t>
  </si>
  <si>
    <t>Charge Total:</t>
  </si>
  <si>
    <t>04-04-A2</t>
  </si>
  <si>
    <t>2BR</t>
  </si>
  <si>
    <t>Occupied No Notice</t>
  </si>
  <si>
    <t>Mkayed, Fahed</t>
  </si>
  <si>
    <t>Resident</t>
  </si>
  <si>
    <t>Rent</t>
  </si>
  <si>
    <t>354064621</t>
  </si>
  <si>
    <t>04/01/2025</t>
  </si>
  <si>
    <t>Charge Total:</t>
  </si>
  <si>
    <t>04-04-A4</t>
  </si>
  <si>
    <t>1BR</t>
  </si>
  <si>
    <t>Occupied No Notice</t>
  </si>
  <si>
    <t>Desir, Mirlande</t>
  </si>
  <si>
    <t>Resident</t>
  </si>
  <si>
    <t>Rent</t>
  </si>
  <si>
    <t>354064451</t>
  </si>
  <si>
    <t>04/01/2025</t>
  </si>
  <si>
    <t>Charge Total:</t>
  </si>
  <si>
    <t>04-04-A5</t>
  </si>
  <si>
    <t>LGS</t>
  </si>
  <si>
    <t>Occupied No Notice</t>
  </si>
  <si>
    <t>Celona, James (Jim)</t>
  </si>
  <si>
    <t>Resident</t>
  </si>
  <si>
    <t>Rent</t>
  </si>
  <si>
    <t>354064712</t>
  </si>
  <si>
    <t>04/01/2025</t>
  </si>
  <si>
    <t>Charge Total:</t>
  </si>
  <si>
    <t>04-04-A6</t>
  </si>
  <si>
    <t>1BRG</t>
  </si>
  <si>
    <t>Occupied No Notice</t>
  </si>
  <si>
    <t>McPherson, Dillon</t>
  </si>
  <si>
    <t>Resident</t>
  </si>
  <si>
    <t>Rent</t>
  </si>
  <si>
    <t>354064683</t>
  </si>
  <si>
    <t>04/01/2025</t>
  </si>
  <si>
    <t>Charge Total:</t>
  </si>
  <si>
    <t>04-04-A7</t>
  </si>
  <si>
    <t>2BRD</t>
  </si>
  <si>
    <t>Occupied No Notice</t>
  </si>
  <si>
    <t>Ndemanuo, Longtse (Longtse)</t>
  </si>
  <si>
    <t>Resident</t>
  </si>
  <si>
    <t>Rent</t>
  </si>
  <si>
    <t>354064589</t>
  </si>
  <si>
    <t>04/01/2025</t>
  </si>
  <si>
    <t>Charge Total:</t>
  </si>
  <si>
    <t>04-04-A8</t>
  </si>
  <si>
    <t>2BR</t>
  </si>
  <si>
    <t>Occupied No Notice</t>
  </si>
  <si>
    <t>Diaz, Bierka</t>
  </si>
  <si>
    <t>Resident</t>
  </si>
  <si>
    <t>Rent</t>
  </si>
  <si>
    <t>354064578</t>
  </si>
  <si>
    <t>04/01/2025</t>
  </si>
  <si>
    <t>Charge Total:</t>
  </si>
  <si>
    <t>04-04-B1</t>
  </si>
  <si>
    <t>2BRD</t>
  </si>
  <si>
    <t>Occupied No Notice</t>
  </si>
  <si>
    <t>Noudaranouvong, Andy</t>
  </si>
  <si>
    <t>Resident</t>
  </si>
  <si>
    <t>Rent</t>
  </si>
  <si>
    <t>354064641</t>
  </si>
  <si>
    <t>04/01/2025</t>
  </si>
  <si>
    <t>Charge Total:</t>
  </si>
  <si>
    <t>04-04-B2</t>
  </si>
  <si>
    <t>2BR</t>
  </si>
  <si>
    <t>Occupied No Notice</t>
  </si>
  <si>
    <t>Caba Medina, Heidi</t>
  </si>
  <si>
    <t>Resident</t>
  </si>
  <si>
    <t>Rent</t>
  </si>
  <si>
    <t>354064659</t>
  </si>
  <si>
    <t>04/01/2025</t>
  </si>
  <si>
    <t>Charge Total:</t>
  </si>
  <si>
    <t>04-04-B3</t>
  </si>
  <si>
    <t>1BRG</t>
  </si>
  <si>
    <t>Occupied No Notice</t>
  </si>
  <si>
    <t>Romero, Maria</t>
  </si>
  <si>
    <t>Resident</t>
  </si>
  <si>
    <t>Rent</t>
  </si>
  <si>
    <t>354064295</t>
  </si>
  <si>
    <t>04/01/2025</t>
  </si>
  <si>
    <t>Charge Total:</t>
  </si>
  <si>
    <t>04-04-B4</t>
  </si>
  <si>
    <t>1BR</t>
  </si>
  <si>
    <t>Occupied No Notice</t>
  </si>
  <si>
    <t>Wilson, Robin</t>
  </si>
  <si>
    <t>Resident</t>
  </si>
  <si>
    <t>Rent</t>
  </si>
  <si>
    <t>354064570</t>
  </si>
  <si>
    <t>04/01/2025</t>
  </si>
  <si>
    <t>Charge Total:</t>
  </si>
  <si>
    <t>04-04-B5</t>
  </si>
  <si>
    <t>1BR</t>
  </si>
  <si>
    <t>Occupied No Notice</t>
  </si>
  <si>
    <t>Maldonado, Angel</t>
  </si>
  <si>
    <t>Resident</t>
  </si>
  <si>
    <t>Rent</t>
  </si>
  <si>
    <t>354064408</t>
  </si>
  <si>
    <t>04/01/2025</t>
  </si>
  <si>
    <t>Charge Total:</t>
  </si>
  <si>
    <t>04-04-B6</t>
  </si>
  <si>
    <t>1BRG</t>
  </si>
  <si>
    <t>Occupied No Notice</t>
  </si>
  <si>
    <t>Cruz, Adalberto</t>
  </si>
  <si>
    <t>Resident</t>
  </si>
  <si>
    <t>Rent</t>
  </si>
  <si>
    <t>354064441</t>
  </si>
  <si>
    <t>04/01/2025</t>
  </si>
  <si>
    <t>Charge Total:</t>
  </si>
  <si>
    <t>04-04-B7</t>
  </si>
  <si>
    <t>2BRD</t>
  </si>
  <si>
    <t>Occupied No Notice</t>
  </si>
  <si>
    <t>Twumasi, Solomon</t>
  </si>
  <si>
    <t>Resident</t>
  </si>
  <si>
    <t>Rent</t>
  </si>
  <si>
    <t>354064462</t>
  </si>
  <si>
    <t>04/01/2025</t>
  </si>
  <si>
    <t>Charge Total:</t>
  </si>
  <si>
    <t>04-04-B8</t>
  </si>
  <si>
    <t>2BR</t>
  </si>
  <si>
    <t>Occupied No Notice</t>
  </si>
  <si>
    <t>Patenaude, Judith</t>
  </si>
  <si>
    <t>Resident</t>
  </si>
  <si>
    <t>Rent</t>
  </si>
  <si>
    <t>354064552</t>
  </si>
  <si>
    <t>04/01/2025</t>
  </si>
  <si>
    <t>Charge Total:</t>
  </si>
  <si>
    <t>04-04-C1</t>
  </si>
  <si>
    <t>2BRD</t>
  </si>
  <si>
    <t>Occupied No Notice</t>
  </si>
  <si>
    <t>Yiadom, Cecilia</t>
  </si>
  <si>
    <t>Resident</t>
  </si>
  <si>
    <t>Rent</t>
  </si>
  <si>
    <t>354064702</t>
  </si>
  <si>
    <t>04/01/2025</t>
  </si>
  <si>
    <t>Charge Total:</t>
  </si>
  <si>
    <t>04-04-C2</t>
  </si>
  <si>
    <t>2BR</t>
  </si>
  <si>
    <t>Occupied No Notice</t>
  </si>
  <si>
    <t>Agyapong, Akwasi</t>
  </si>
  <si>
    <t>Resident</t>
  </si>
  <si>
    <t>Rent</t>
  </si>
  <si>
    <t>354064526</t>
  </si>
  <si>
    <t>04/01/2025</t>
  </si>
  <si>
    <t>Charge Total:</t>
  </si>
  <si>
    <t>04-04-C3</t>
  </si>
  <si>
    <t>1BRG</t>
  </si>
  <si>
    <t>Occupied No Notice</t>
  </si>
  <si>
    <t>Attn. Deb Fisher, Alternatives</t>
  </si>
  <si>
    <t>Resident</t>
  </si>
  <si>
    <t>Rent</t>
  </si>
  <si>
    <t>354064545</t>
  </si>
  <si>
    <t>04/01/2025</t>
  </si>
  <si>
    <t>Charge Total:</t>
  </si>
  <si>
    <t>04-04-C4</t>
  </si>
  <si>
    <t>1BR</t>
  </si>
  <si>
    <t>Occupied No Notice</t>
  </si>
  <si>
    <t>Nugent, Jeanne</t>
  </si>
  <si>
    <t>Resident</t>
  </si>
  <si>
    <t>Rent</t>
  </si>
  <si>
    <t>354064669</t>
  </si>
  <si>
    <t>04/01/2025</t>
  </si>
  <si>
    <t>Charge Total:</t>
  </si>
  <si>
    <t>04-04-C5</t>
  </si>
  <si>
    <t>1BR</t>
  </si>
  <si>
    <t>Occupied No Notice</t>
  </si>
  <si>
    <t>Skorko, Rebekah</t>
  </si>
  <si>
    <t>Resident</t>
  </si>
  <si>
    <t>Rent</t>
  </si>
  <si>
    <t>354064572</t>
  </si>
  <si>
    <t>04/01/2025</t>
  </si>
  <si>
    <t>Charge Total:</t>
  </si>
  <si>
    <t>04-04-C6</t>
  </si>
  <si>
    <t>1BRG</t>
  </si>
  <si>
    <t>Occupied No Notice</t>
  </si>
  <si>
    <t>Saint Louis, Stephane</t>
  </si>
  <si>
    <t>Resident</t>
  </si>
  <si>
    <t>Rent</t>
  </si>
  <si>
    <t>354064829</t>
  </si>
  <si>
    <t>04/01/2025</t>
  </si>
  <si>
    <t>Charge Total:</t>
  </si>
  <si>
    <t>04-04-C7</t>
  </si>
  <si>
    <t>2BRD</t>
  </si>
  <si>
    <t>Occupied No Notice</t>
  </si>
  <si>
    <t>Braga, Samuel</t>
  </si>
  <si>
    <t>Resident</t>
  </si>
  <si>
    <t>Rent</t>
  </si>
  <si>
    <t>354064497</t>
  </si>
  <si>
    <t>04/01/2025</t>
  </si>
  <si>
    <t>Charge Total:</t>
  </si>
  <si>
    <t>04-04-C8</t>
  </si>
  <si>
    <t>2BR</t>
  </si>
  <si>
    <t>Occupied No Notice</t>
  </si>
  <si>
    <t>Abal, Natalia</t>
  </si>
  <si>
    <t>Resident</t>
  </si>
  <si>
    <t>Rent</t>
  </si>
  <si>
    <t>354064767</t>
  </si>
  <si>
    <t>04/01/2025</t>
  </si>
  <si>
    <t>Charge Total:</t>
  </si>
  <si>
    <t>05-05-A1</t>
  </si>
  <si>
    <t>2BRD</t>
  </si>
  <si>
    <t>Occupied No Notice</t>
  </si>
  <si>
    <t>Diaz, Emily</t>
  </si>
  <si>
    <t>Resident</t>
  </si>
  <si>
    <t>Rent</t>
  </si>
  <si>
    <t>354064344</t>
  </si>
  <si>
    <t>04/01/2025</t>
  </si>
  <si>
    <t>Charge Total:</t>
  </si>
  <si>
    <t>05-05-A2</t>
  </si>
  <si>
    <t>2BR</t>
  </si>
  <si>
    <t>Occupied No Notice</t>
  </si>
  <si>
    <t>Masikela, Ronny</t>
  </si>
  <si>
    <t>Resident</t>
  </si>
  <si>
    <t>Rent</t>
  </si>
  <si>
    <t>354064304</t>
  </si>
  <si>
    <t>04/01/2025</t>
  </si>
  <si>
    <t>Charge Total:</t>
  </si>
  <si>
    <t>05-05-A4</t>
  </si>
  <si>
    <t>1BR</t>
  </si>
  <si>
    <t>Occupied No Notice</t>
  </si>
  <si>
    <t>Domingus, Bradley</t>
  </si>
  <si>
    <t>Resident</t>
  </si>
  <si>
    <t>Rent</t>
  </si>
  <si>
    <t>354064614</t>
  </si>
  <si>
    <t>04/01/2025</t>
  </si>
  <si>
    <t>Charge Total:</t>
  </si>
  <si>
    <t>05-05-A5</t>
  </si>
  <si>
    <t>LGS</t>
  </si>
  <si>
    <t>Occupied No Notice</t>
  </si>
  <si>
    <t>Gonzalez, Elise</t>
  </si>
  <si>
    <t>Resident</t>
  </si>
  <si>
    <t>Rent</t>
  </si>
  <si>
    <t>354064442</t>
  </si>
  <si>
    <t>04/01/2025</t>
  </si>
  <si>
    <t>Charge Total:</t>
  </si>
  <si>
    <t>05-05-A6</t>
  </si>
  <si>
    <t>1BRG</t>
  </si>
  <si>
    <t>Occupied No Notice</t>
  </si>
  <si>
    <t>Borders, Alia</t>
  </si>
  <si>
    <t>Resident</t>
  </si>
  <si>
    <t>Rent</t>
  </si>
  <si>
    <t>354064489</t>
  </si>
  <si>
    <t>04/01/2025</t>
  </si>
  <si>
    <t>Charge Total:</t>
  </si>
  <si>
    <t>05-05-A7</t>
  </si>
  <si>
    <t>2BRD</t>
  </si>
  <si>
    <t>Occupied No Notice</t>
  </si>
  <si>
    <t>Datenes Britus, Emeline</t>
  </si>
  <si>
    <t>Resident</t>
  </si>
  <si>
    <t>Rent</t>
  </si>
  <si>
    <t>354064814</t>
  </si>
  <si>
    <t>04/01/2025</t>
  </si>
  <si>
    <t>Charge Total:</t>
  </si>
  <si>
    <t>05-05-A8</t>
  </si>
  <si>
    <t>2BR</t>
  </si>
  <si>
    <t>Occupied No Notice</t>
  </si>
  <si>
    <t>Dapaah, Gloria</t>
  </si>
  <si>
    <t>Resident</t>
  </si>
  <si>
    <t>Rent</t>
  </si>
  <si>
    <t>354064620</t>
  </si>
  <si>
    <t>04/01/2025</t>
  </si>
  <si>
    <t>Charge Total:</t>
  </si>
  <si>
    <t>05-05-B1</t>
  </si>
  <si>
    <t>2BRD</t>
  </si>
  <si>
    <t>Occupied No Notice</t>
  </si>
  <si>
    <t>Khan, Maliha</t>
  </si>
  <si>
    <t>Resident</t>
  </si>
  <si>
    <t>Rent</t>
  </si>
  <si>
    <t>354064717</t>
  </si>
  <si>
    <t>04/01/2025</t>
  </si>
  <si>
    <t>Charge Total:</t>
  </si>
  <si>
    <t>05-05-B2</t>
  </si>
  <si>
    <t>2BR</t>
  </si>
  <si>
    <t>Occupied No Notice</t>
  </si>
  <si>
    <t>Bellio, Andrea</t>
  </si>
  <si>
    <t>Resident</t>
  </si>
  <si>
    <t>Rent</t>
  </si>
  <si>
    <t>354064396</t>
  </si>
  <si>
    <t>04/01/2025</t>
  </si>
  <si>
    <t>Charge Total:</t>
  </si>
  <si>
    <t>05-05-B3</t>
  </si>
  <si>
    <t>1BRG</t>
  </si>
  <si>
    <t>Occupied No Notice</t>
  </si>
  <si>
    <t>Enman, Lindsay</t>
  </si>
  <si>
    <t>Resident</t>
  </si>
  <si>
    <t>Rent</t>
  </si>
  <si>
    <t>354064290</t>
  </si>
  <si>
    <t>04/01/2025</t>
  </si>
  <si>
    <t>Charge Total:</t>
  </si>
  <si>
    <t>05-05-B4</t>
  </si>
  <si>
    <t>1BR</t>
  </si>
  <si>
    <t>Occupied No Notice</t>
  </si>
  <si>
    <t>Collicutt, Geraldine</t>
  </si>
  <si>
    <t>Resident</t>
  </si>
  <si>
    <t>Rent</t>
  </si>
  <si>
    <t>354064395</t>
  </si>
  <si>
    <t>04/01/2025</t>
  </si>
  <si>
    <t>Charge Total:</t>
  </si>
  <si>
    <t>05-05-B5</t>
  </si>
  <si>
    <t>1BR</t>
  </si>
  <si>
    <t>Occupied No Notice</t>
  </si>
  <si>
    <t>Johnson, Rudolph (rudy)</t>
  </si>
  <si>
    <t>Resident</t>
  </si>
  <si>
    <t>Rent</t>
  </si>
  <si>
    <t>354064626</t>
  </si>
  <si>
    <t>04/01/2025</t>
  </si>
  <si>
    <t>Charge Total:</t>
  </si>
  <si>
    <t>05-05-B6</t>
  </si>
  <si>
    <t>1BRG</t>
  </si>
  <si>
    <t>Occupied No Notice</t>
  </si>
  <si>
    <t>Perez, Luisa</t>
  </si>
  <si>
    <t>Resident</t>
  </si>
  <si>
    <t>Rent</t>
  </si>
  <si>
    <t>354064725</t>
  </si>
  <si>
    <t>04/01/2025</t>
  </si>
  <si>
    <t>Charge Total:</t>
  </si>
  <si>
    <t>05-05-B7</t>
  </si>
  <si>
    <t>2BRD</t>
  </si>
  <si>
    <t>Occupied No Notice</t>
  </si>
  <si>
    <t>Dasilva, Lucas</t>
  </si>
  <si>
    <t>Resident</t>
  </si>
  <si>
    <t>Rent</t>
  </si>
  <si>
    <t>354064413</t>
  </si>
  <si>
    <t>04/01/2025</t>
  </si>
  <si>
    <t>Charge Total:</t>
  </si>
  <si>
    <t>05-05-B8</t>
  </si>
  <si>
    <t>2BR</t>
  </si>
  <si>
    <t>Occupied No Notice</t>
  </si>
  <si>
    <t>Chilalah, Hajiaamina</t>
  </si>
  <si>
    <t>Resident</t>
  </si>
  <si>
    <t>Rent</t>
  </si>
  <si>
    <t>354064364</t>
  </si>
  <si>
    <t>04/01/2025</t>
  </si>
  <si>
    <t>Charge Total:</t>
  </si>
  <si>
    <t>05-05-C1</t>
  </si>
  <si>
    <t>2BRD</t>
  </si>
  <si>
    <t>Occupied No Notice</t>
  </si>
  <si>
    <t>Barbosa, Elsa</t>
  </si>
  <si>
    <t>Resident</t>
  </si>
  <si>
    <t>Rent</t>
  </si>
  <si>
    <t>354064523</t>
  </si>
  <si>
    <t>04/01/2025</t>
  </si>
  <si>
    <t>Charge Total:</t>
  </si>
  <si>
    <t>05-05-C2</t>
  </si>
  <si>
    <t>2BR</t>
  </si>
  <si>
    <t>Occupied No Notice</t>
  </si>
  <si>
    <t>Caamano Santiago, Jeudy</t>
  </si>
  <si>
    <t>Resident</t>
  </si>
  <si>
    <t>Rent</t>
  </si>
  <si>
    <t>354064671</t>
  </si>
  <si>
    <t>04/01/2025</t>
  </si>
  <si>
    <t>Charge Total:</t>
  </si>
  <si>
    <t>05-05-C3</t>
  </si>
  <si>
    <t>1BRG</t>
  </si>
  <si>
    <t>Occupied No Notice</t>
  </si>
  <si>
    <t>Ianachino, Richard</t>
  </si>
  <si>
    <t>Resident</t>
  </si>
  <si>
    <t>Rent</t>
  </si>
  <si>
    <t>354064551</t>
  </si>
  <si>
    <t>04/01/2025</t>
  </si>
  <si>
    <t>Charge Total:</t>
  </si>
  <si>
    <t>05-05-C4</t>
  </si>
  <si>
    <t>1BR</t>
  </si>
  <si>
    <t>Occupied No Notice</t>
  </si>
  <si>
    <t>Torres, Juanita</t>
  </si>
  <si>
    <t>Resident</t>
  </si>
  <si>
    <t>Rent</t>
  </si>
  <si>
    <t>354064605</t>
  </si>
  <si>
    <t>04/01/2025</t>
  </si>
  <si>
    <t>Charge Total:</t>
  </si>
  <si>
    <t>05-05-C5</t>
  </si>
  <si>
    <t>1BR</t>
  </si>
  <si>
    <t>Occupied No Notice</t>
  </si>
  <si>
    <t>Hodges, Courtney</t>
  </si>
  <si>
    <t>Resident</t>
  </si>
  <si>
    <t>Rent</t>
  </si>
  <si>
    <t>354064500</t>
  </si>
  <si>
    <t>04/01/2025</t>
  </si>
  <si>
    <t>Charge Total:</t>
  </si>
  <si>
    <t>05-05-C6</t>
  </si>
  <si>
    <t>1BRG</t>
  </si>
  <si>
    <t>Occupied No Notice</t>
  </si>
  <si>
    <t>Phillips, Robert</t>
  </si>
  <si>
    <t>Resident</t>
  </si>
  <si>
    <t>Rent</t>
  </si>
  <si>
    <t>354064537</t>
  </si>
  <si>
    <t>04/01/2025</t>
  </si>
  <si>
    <t>Charge Total:</t>
  </si>
  <si>
    <t>05-05-C7</t>
  </si>
  <si>
    <t>2BRD</t>
  </si>
  <si>
    <t>Occupied No Notice</t>
  </si>
  <si>
    <t>Gueye, Diona</t>
  </si>
  <si>
    <t>Resident</t>
  </si>
  <si>
    <t>Rent</t>
  </si>
  <si>
    <t>354064318</t>
  </si>
  <si>
    <t>04/01/2025</t>
  </si>
  <si>
    <t>Bounced Check Fee</t>
  </si>
  <si>
    <t>354470398</t>
  </si>
  <si>
    <t>04/04/2025</t>
  </si>
  <si>
    <t>Charge Total:</t>
  </si>
  <si>
    <t>05-05-C8</t>
  </si>
  <si>
    <t>2BR</t>
  </si>
  <si>
    <t>Occupied No Notice</t>
  </si>
  <si>
    <t>Neveux, Frances</t>
  </si>
  <si>
    <t>Resident</t>
  </si>
  <si>
    <t>Rent</t>
  </si>
  <si>
    <t>354064398</t>
  </si>
  <si>
    <t>04/01/2025</t>
  </si>
  <si>
    <t>Charge Total:</t>
  </si>
  <si>
    <t>06-06-A1</t>
  </si>
  <si>
    <t>2BRD</t>
  </si>
  <si>
    <t>Occupied No Notice</t>
  </si>
  <si>
    <t>Diagne, Cheikh</t>
  </si>
  <si>
    <t>Resident</t>
  </si>
  <si>
    <t>Rent</t>
  </si>
  <si>
    <t>354064695</t>
  </si>
  <si>
    <t>04/01/2025</t>
  </si>
  <si>
    <t>Charge Total:</t>
  </si>
  <si>
    <t>06-06-A2</t>
  </si>
  <si>
    <t>2BR</t>
  </si>
  <si>
    <t>Occupied No Notice</t>
  </si>
  <si>
    <t>Agyei-Mensah, Hubert</t>
  </si>
  <si>
    <t>Resident</t>
  </si>
  <si>
    <t>Rent</t>
  </si>
  <si>
    <t>354064556</t>
  </si>
  <si>
    <t>04/01/2025</t>
  </si>
  <si>
    <t>Renters Insurance Fine</t>
  </si>
  <si>
    <t>354041589</t>
  </si>
  <si>
    <t>04/01/2025</t>
  </si>
  <si>
    <t>Charge Total:</t>
  </si>
  <si>
    <t>06-06-A4</t>
  </si>
  <si>
    <t>1BR</t>
  </si>
  <si>
    <t>Occupied No Notice</t>
  </si>
  <si>
    <t>Nkwenti, Franklin</t>
  </si>
  <si>
    <t>Resident</t>
  </si>
  <si>
    <t>Rent</t>
  </si>
  <si>
    <t>354064541</t>
  </si>
  <si>
    <t>04/01/2025</t>
  </si>
  <si>
    <t>Charge Total:</t>
  </si>
  <si>
    <t>06-06-A5</t>
  </si>
  <si>
    <t>LGS</t>
  </si>
  <si>
    <t>Occupied No Notice</t>
  </si>
  <si>
    <t>Tarlin, Jennifer</t>
  </si>
  <si>
    <t>Resident</t>
  </si>
  <si>
    <t>Rent</t>
  </si>
  <si>
    <t>354064627</t>
  </si>
  <si>
    <t>04/01/2025</t>
  </si>
  <si>
    <t>Charge Total:</t>
  </si>
  <si>
    <t>06-06-A6</t>
  </si>
  <si>
    <t>1BRG</t>
  </si>
  <si>
    <t>Occupied No Notice</t>
  </si>
  <si>
    <t>Jnlouis, Esther</t>
  </si>
  <si>
    <t>Resident</t>
  </si>
  <si>
    <t>Rent</t>
  </si>
  <si>
    <t>354064435</t>
  </si>
  <si>
    <t>04/01/2025</t>
  </si>
  <si>
    <t>Charge Total:</t>
  </si>
  <si>
    <t>06-06-A7</t>
  </si>
  <si>
    <t>2BRD</t>
  </si>
  <si>
    <t>Occupied No Notice</t>
  </si>
  <si>
    <t>Mecha, Richard</t>
  </si>
  <si>
    <t>Resident</t>
  </si>
  <si>
    <t>Rent</t>
  </si>
  <si>
    <t>354064535</t>
  </si>
  <si>
    <t>04/01/2025</t>
  </si>
  <si>
    <t>Charge Total:</t>
  </si>
  <si>
    <t>06-06-A8</t>
  </si>
  <si>
    <t>2BR</t>
  </si>
  <si>
    <t>Occupied No Notice</t>
  </si>
  <si>
    <t>Blanchard, Alex</t>
  </si>
  <si>
    <t>Resident</t>
  </si>
  <si>
    <t>Rent</t>
  </si>
  <si>
    <t>354064755</t>
  </si>
  <si>
    <t>04/01/2025</t>
  </si>
  <si>
    <t>Charge Total:</t>
  </si>
  <si>
    <t>06-06-B1</t>
  </si>
  <si>
    <t>2BRD</t>
  </si>
  <si>
    <t>Occupied No Notice</t>
  </si>
  <si>
    <t>Rosado, Mirta</t>
  </si>
  <si>
    <t>Resident</t>
  </si>
  <si>
    <t>Rent</t>
  </si>
  <si>
    <t>354064705</t>
  </si>
  <si>
    <t>04/01/2025</t>
  </si>
  <si>
    <t>Charge Total:</t>
  </si>
  <si>
    <t>06-06-B2</t>
  </si>
  <si>
    <t>2BR</t>
  </si>
  <si>
    <t>Occupied No Notice</t>
  </si>
  <si>
    <t>Frimpong, Lucy</t>
  </si>
  <si>
    <t>Resident</t>
  </si>
  <si>
    <t>Rent</t>
  </si>
  <si>
    <t>354064602</t>
  </si>
  <si>
    <t>04/01/2025</t>
  </si>
  <si>
    <t>Renters Insurance Fine</t>
  </si>
  <si>
    <t>354041590</t>
  </si>
  <si>
    <t>04/01/2025</t>
  </si>
  <si>
    <t>Charge Total:</t>
  </si>
  <si>
    <t>06-06-B3</t>
  </si>
  <si>
    <t>1BRG</t>
  </si>
  <si>
    <t>Occupied No Notice</t>
  </si>
  <si>
    <t>Ace Polydor, Gilene (Gilene Ace Polydor)</t>
  </si>
  <si>
    <t>Resident</t>
  </si>
  <si>
    <t>Rent</t>
  </si>
  <si>
    <t>354064579</t>
  </si>
  <si>
    <t>04/01/2025</t>
  </si>
  <si>
    <t>Charge Total:</t>
  </si>
  <si>
    <t>06-06-B4</t>
  </si>
  <si>
    <t>1BR</t>
  </si>
  <si>
    <t>Occupied No Notice</t>
  </si>
  <si>
    <t>Szocik, Eric</t>
  </si>
  <si>
    <t>Resident</t>
  </si>
  <si>
    <t>Rent</t>
  </si>
  <si>
    <t>354064493</t>
  </si>
  <si>
    <t>04/01/2025</t>
  </si>
  <si>
    <t>Charge Total:</t>
  </si>
  <si>
    <t>06-06-B5</t>
  </si>
  <si>
    <t>1BR</t>
  </si>
  <si>
    <t>Occupied No Notice</t>
  </si>
  <si>
    <t>Munyi, Rosephine</t>
  </si>
  <si>
    <t>Resident</t>
  </si>
  <si>
    <t>Rent</t>
  </si>
  <si>
    <t>354064539</t>
  </si>
  <si>
    <t>04/01/2025</t>
  </si>
  <si>
    <t>Charge Total:</t>
  </si>
  <si>
    <t>06-06-B6</t>
  </si>
  <si>
    <t>1BRG</t>
  </si>
  <si>
    <t>Occupied No Notice</t>
  </si>
  <si>
    <t>Farag, Marian</t>
  </si>
  <si>
    <t>Resident</t>
  </si>
  <si>
    <t>Rent</t>
  </si>
  <si>
    <t>354064434</t>
  </si>
  <si>
    <t>04/01/2025</t>
  </si>
  <si>
    <t>Charge Total:</t>
  </si>
  <si>
    <t>06-06-B7</t>
  </si>
  <si>
    <t>2BRD</t>
  </si>
  <si>
    <t>Occupied No Notice</t>
  </si>
  <si>
    <t>Gilmore, Robert</t>
  </si>
  <si>
    <t>Resident</t>
  </si>
  <si>
    <t>Rent</t>
  </si>
  <si>
    <t>354064824</t>
  </si>
  <si>
    <t>04/01/2025</t>
  </si>
  <si>
    <t>Charge Total:</t>
  </si>
  <si>
    <t>06-06-B8</t>
  </si>
  <si>
    <t>2BR</t>
  </si>
  <si>
    <t>Occupied No Notice</t>
  </si>
  <si>
    <t>Encarnacion, Maria</t>
  </si>
  <si>
    <t>Resident</t>
  </si>
  <si>
    <t>Rent</t>
  </si>
  <si>
    <t>354064378</t>
  </si>
  <si>
    <t>04/01/2025</t>
  </si>
  <si>
    <t>Charge Total:</t>
  </si>
  <si>
    <t>06-06-C1</t>
  </si>
  <si>
    <t>2BRD</t>
  </si>
  <si>
    <t>Occupied No Notice</t>
  </si>
  <si>
    <t>Oworae, Alexander</t>
  </si>
  <si>
    <t>Resident</t>
  </si>
  <si>
    <t>Rent</t>
  </si>
  <si>
    <t>354064466</t>
  </si>
  <si>
    <t>04/01/2025</t>
  </si>
  <si>
    <t>Charge Total:</t>
  </si>
  <si>
    <t>06-06-C2</t>
  </si>
  <si>
    <t>2BR</t>
  </si>
  <si>
    <t>Occupied No Notice</t>
  </si>
  <si>
    <t>Nash, Teresa</t>
  </si>
  <si>
    <t>Resident</t>
  </si>
  <si>
    <t>Rent</t>
  </si>
  <si>
    <t>354064594</t>
  </si>
  <si>
    <t>04/01/2025</t>
  </si>
  <si>
    <t>Charge Total:</t>
  </si>
  <si>
    <t>06-06-C3</t>
  </si>
  <si>
    <t>1BRG</t>
  </si>
  <si>
    <t>Occupied No Notice</t>
  </si>
  <si>
    <t>Asamoah, Victoria</t>
  </si>
  <si>
    <t>Resident</t>
  </si>
  <si>
    <t>Rent</t>
  </si>
  <si>
    <t>354064490</t>
  </si>
  <si>
    <t>04/01/2025</t>
  </si>
  <si>
    <t>Charge Total:</t>
  </si>
  <si>
    <t>06-06-C4</t>
  </si>
  <si>
    <t>1BR</t>
  </si>
  <si>
    <t>Occupied No Notice</t>
  </si>
  <si>
    <t>Rios, Charlene</t>
  </si>
  <si>
    <t>Resident</t>
  </si>
  <si>
    <t>Rent</t>
  </si>
  <si>
    <t>354064609</t>
  </si>
  <si>
    <t>04/01/2025</t>
  </si>
  <si>
    <t>Charge Total:</t>
  </si>
  <si>
    <t>06-06-C5</t>
  </si>
  <si>
    <t>1BR</t>
  </si>
  <si>
    <t>Occupied No Notice</t>
  </si>
  <si>
    <t>Sok, Chamroeun</t>
  </si>
  <si>
    <t>Resident</t>
  </si>
  <si>
    <t>Month to Month Rent</t>
  </si>
  <si>
    <t>354064596</t>
  </si>
  <si>
    <t>04/01/2025</t>
  </si>
  <si>
    <t>Month-to-Month Fee</t>
  </si>
  <si>
    <t>354064699</t>
  </si>
  <si>
    <t>04/01/2025</t>
  </si>
  <si>
    <t>Charge Total:</t>
  </si>
  <si>
    <t>06-06-C6</t>
  </si>
  <si>
    <t>1BRG</t>
  </si>
  <si>
    <t>Occupied No Notice</t>
  </si>
  <si>
    <t>Henry, Joy</t>
  </si>
  <si>
    <t>Resident</t>
  </si>
  <si>
    <t>Rent</t>
  </si>
  <si>
    <t>354064568</t>
  </si>
  <si>
    <t>04/01/2025</t>
  </si>
  <si>
    <t>Charge Total:</t>
  </si>
  <si>
    <t>06-06-C7</t>
  </si>
  <si>
    <t>2BRD</t>
  </si>
  <si>
    <t>Occupied No Notice</t>
  </si>
  <si>
    <t>Delorme, Lisa</t>
  </si>
  <si>
    <t>Resident</t>
  </si>
  <si>
    <t>Rent</t>
  </si>
  <si>
    <t>354064319</t>
  </si>
  <si>
    <t>04/01/2025</t>
  </si>
  <si>
    <t>Charge Total:</t>
  </si>
  <si>
    <t>06-06-C8</t>
  </si>
  <si>
    <t>2BR</t>
  </si>
  <si>
    <t>Occupied No Notice</t>
  </si>
  <si>
    <t>Evans, Thomas</t>
  </si>
  <si>
    <t>Resident</t>
  </si>
  <si>
    <t>Rent</t>
  </si>
  <si>
    <t>354064592</t>
  </si>
  <si>
    <t>04/01/2025</t>
  </si>
  <si>
    <t>Charge Total:</t>
  </si>
  <si>
    <t>07-07-A1</t>
  </si>
  <si>
    <t>2BRD</t>
  </si>
  <si>
    <t>Occupied No Notice</t>
  </si>
  <si>
    <t>Cooke, Shayne</t>
  </si>
  <si>
    <t>Resident</t>
  </si>
  <si>
    <t>Rent</t>
  </si>
  <si>
    <t>354064665</t>
  </si>
  <si>
    <t>04/01/2025</t>
  </si>
  <si>
    <t>Charge Total:</t>
  </si>
  <si>
    <t>07-07-A2</t>
  </si>
  <si>
    <t>2BR</t>
  </si>
  <si>
    <t>Occupied No Notice</t>
  </si>
  <si>
    <t>Maroni, Michael</t>
  </si>
  <si>
    <t>Resident</t>
  </si>
  <si>
    <t>Rent</t>
  </si>
  <si>
    <t>354064822</t>
  </si>
  <si>
    <t>04/01/2025</t>
  </si>
  <si>
    <t>Charge Total:</t>
  </si>
  <si>
    <t>07-07-A4</t>
  </si>
  <si>
    <t>1BR</t>
  </si>
  <si>
    <t>Occupied No Notice</t>
  </si>
  <si>
    <t>Almonte, Margaret</t>
  </si>
  <si>
    <t>Resident</t>
  </si>
  <si>
    <t>Rent</t>
  </si>
  <si>
    <t>354064772</t>
  </si>
  <si>
    <t>04/01/2025</t>
  </si>
  <si>
    <t>Charge Total:</t>
  </si>
  <si>
    <t>07-07-A5</t>
  </si>
  <si>
    <t>LGS</t>
  </si>
  <si>
    <t>Occupied No Notice</t>
  </si>
  <si>
    <t>Herrarte, Yahaira</t>
  </si>
  <si>
    <t>Resident</t>
  </si>
  <si>
    <t>Rent</t>
  </si>
  <si>
    <t>354064816</t>
  </si>
  <si>
    <t>04/01/2025</t>
  </si>
  <si>
    <t>Charge Total:</t>
  </si>
  <si>
    <t>07-07-A6</t>
  </si>
  <si>
    <t>1BRG</t>
  </si>
  <si>
    <t>Occupied No Notice</t>
  </si>
  <si>
    <t>Kaminsky, Ryan</t>
  </si>
  <si>
    <t>Resident</t>
  </si>
  <si>
    <t>Rent</t>
  </si>
  <si>
    <t>354064726</t>
  </si>
  <si>
    <t>04/01/2025</t>
  </si>
  <si>
    <t>Charge Total:</t>
  </si>
  <si>
    <t>07-07-A7</t>
  </si>
  <si>
    <t>2BRD</t>
  </si>
  <si>
    <t>Occupied No Notice</t>
  </si>
  <si>
    <t>Gonzalez, Christal</t>
  </si>
  <si>
    <t>Resident</t>
  </si>
  <si>
    <t>Rent</t>
  </si>
  <si>
    <t>354064317</t>
  </si>
  <si>
    <t>04/01/2025</t>
  </si>
  <si>
    <t>Renters Insurance Fine</t>
  </si>
  <si>
    <t>354041591</t>
  </si>
  <si>
    <t>04/01/2025</t>
  </si>
  <si>
    <t>Charge Total:</t>
  </si>
  <si>
    <t>07-07-A8</t>
  </si>
  <si>
    <t>2BR</t>
  </si>
  <si>
    <t>Occupied No Notice</t>
  </si>
  <si>
    <t>Ampofo, Michael</t>
  </si>
  <si>
    <t>Resident</t>
  </si>
  <si>
    <t>Rent</t>
  </si>
  <si>
    <t>354064384</t>
  </si>
  <si>
    <t>04/01/2025</t>
  </si>
  <si>
    <t>Charge Total:</t>
  </si>
  <si>
    <t>07-07-B1</t>
  </si>
  <si>
    <t>2BRD</t>
  </si>
  <si>
    <t>Occupied No Notice</t>
  </si>
  <si>
    <t>Caraballo, Estercely</t>
  </si>
  <si>
    <t>Resident</t>
  </si>
  <si>
    <t>Rent</t>
  </si>
  <si>
    <t>354064506</t>
  </si>
  <si>
    <t>04/01/2025</t>
  </si>
  <si>
    <t>Charge Total:</t>
  </si>
  <si>
    <t>07-07-B2</t>
  </si>
  <si>
    <t>2BR</t>
  </si>
  <si>
    <t>Occupied No Notice</t>
  </si>
  <si>
    <t>Aviles-Fret, Bryan (Bryan/Lizbeth)</t>
  </si>
  <si>
    <t>Resident</t>
  </si>
  <si>
    <t>Rent</t>
  </si>
  <si>
    <t>354064606</t>
  </si>
  <si>
    <t>04/01/2025</t>
  </si>
  <si>
    <t>Charge Total:</t>
  </si>
  <si>
    <t>07-07-B3</t>
  </si>
  <si>
    <t>1BRG</t>
  </si>
  <si>
    <t>Occupied No Notice</t>
  </si>
  <si>
    <t>Dunkle, Matthew</t>
  </si>
  <si>
    <t>Resident</t>
  </si>
  <si>
    <t>Rent</t>
  </si>
  <si>
    <t>354064789</t>
  </si>
  <si>
    <t>04/01/2025</t>
  </si>
  <si>
    <t>Charge Total:</t>
  </si>
  <si>
    <t>07-07-B4</t>
  </si>
  <si>
    <t>1BR</t>
  </si>
  <si>
    <t>Occupied No Notice</t>
  </si>
  <si>
    <t>Halloran, Lisa</t>
  </si>
  <si>
    <t>Resident</t>
  </si>
  <si>
    <t>Rent</t>
  </si>
  <si>
    <t>354064492</t>
  </si>
  <si>
    <t>04/01/2025</t>
  </si>
  <si>
    <t>Charge Total:</t>
  </si>
  <si>
    <t>07-07-B5</t>
  </si>
  <si>
    <t>1BR</t>
  </si>
  <si>
    <t>Occupied No Notice</t>
  </si>
  <si>
    <t>Quijada Lemus, Tatiana</t>
  </si>
  <si>
    <t>Resident</t>
  </si>
  <si>
    <t>Rent</t>
  </si>
  <si>
    <t>354064631</t>
  </si>
  <si>
    <t>04/01/2025</t>
  </si>
  <si>
    <t>Charge Total:</t>
  </si>
  <si>
    <t>07-07-B6</t>
  </si>
  <si>
    <t>1BRG</t>
  </si>
  <si>
    <t>Occupied No Notice</t>
  </si>
  <si>
    <t>Nathan, Judith</t>
  </si>
  <si>
    <t>Resident</t>
  </si>
  <si>
    <t>Rent</t>
  </si>
  <si>
    <t>354064361</t>
  </si>
  <si>
    <t>04/01/2025</t>
  </si>
  <si>
    <t>Charge Total:</t>
  </si>
  <si>
    <t>07-07-B7</t>
  </si>
  <si>
    <t>2BRD</t>
  </si>
  <si>
    <t>Occupied No Notice</t>
  </si>
  <si>
    <t>Charles Duval, Marie Sony</t>
  </si>
  <si>
    <t>Resident</t>
  </si>
  <si>
    <t>Rent</t>
  </si>
  <si>
    <t>354064639</t>
  </si>
  <si>
    <t>04/01/2025</t>
  </si>
  <si>
    <t>Charge Total:</t>
  </si>
  <si>
    <t>07-07-B8</t>
  </si>
  <si>
    <t>2BR</t>
  </si>
  <si>
    <t>Occupied No Notice</t>
  </si>
  <si>
    <t>Dixon, Alexander</t>
  </si>
  <si>
    <t>Resident</t>
  </si>
  <si>
    <t>Rent</t>
  </si>
  <si>
    <t>354064796</t>
  </si>
  <si>
    <t>04/01/2025</t>
  </si>
  <si>
    <t>Charge Total:</t>
  </si>
  <si>
    <t>07-07-C1</t>
  </si>
  <si>
    <t>2BRD</t>
  </si>
  <si>
    <t>Notice Rented</t>
  </si>
  <si>
    <t>Chilumuna, Lewis</t>
  </si>
  <si>
    <t>Resident</t>
  </si>
  <si>
    <t>Rent</t>
  </si>
  <si>
    <t>354064455</t>
  </si>
  <si>
    <t>04/01/2025</t>
  </si>
  <si>
    <t>Charge Total:</t>
  </si>
  <si>
    <t>07-07-C2</t>
  </si>
  <si>
    <t>2BR</t>
  </si>
  <si>
    <t>Occupied No Notice</t>
  </si>
  <si>
    <t>Torres, Jamie</t>
  </si>
  <si>
    <t>Resident</t>
  </si>
  <si>
    <t>Month to Month Rent</t>
  </si>
  <si>
    <t>354064708</t>
  </si>
  <si>
    <t>04/01/2025</t>
  </si>
  <si>
    <t>Month-to-Month Fee</t>
  </si>
  <si>
    <t>354064727</t>
  </si>
  <si>
    <t>04/01/2025</t>
  </si>
  <si>
    <t>Charge Total:</t>
  </si>
  <si>
    <t>07-07-C3</t>
  </si>
  <si>
    <t>1BRG</t>
  </si>
  <si>
    <t>Occupied No Notice</t>
  </si>
  <si>
    <t>Darkwa, Kwame</t>
  </si>
  <si>
    <t>Resident</t>
  </si>
  <si>
    <t>Rent</t>
  </si>
  <si>
    <t>354064703</t>
  </si>
  <si>
    <t>04/01/2025</t>
  </si>
  <si>
    <t>Charge Total:</t>
  </si>
  <si>
    <t>07-07-C4</t>
  </si>
  <si>
    <t>1BR</t>
  </si>
  <si>
    <t>Occupied No Notice</t>
  </si>
  <si>
    <t>Torres Jr, Juan</t>
  </si>
  <si>
    <t>Resident</t>
  </si>
  <si>
    <t>Rent</t>
  </si>
  <si>
    <t>354064424</t>
  </si>
  <si>
    <t>04/01/2025</t>
  </si>
  <si>
    <t>Charge Total:</t>
  </si>
  <si>
    <t>07-07-C5</t>
  </si>
  <si>
    <t>1BR</t>
  </si>
  <si>
    <t>Occupied No Notice</t>
  </si>
  <si>
    <t>Kazanjian, Daniel</t>
  </si>
  <si>
    <t>Resident</t>
  </si>
  <si>
    <t>Rent</t>
  </si>
  <si>
    <t>354064582</t>
  </si>
  <si>
    <t>04/01/2025</t>
  </si>
  <si>
    <t>Charge Total:</t>
  </si>
  <si>
    <t>07-07-C6</t>
  </si>
  <si>
    <t>1BRG</t>
  </si>
  <si>
    <t>Occupied No Notice</t>
  </si>
  <si>
    <t>Troiano Jr, Anthony</t>
  </si>
  <si>
    <t>Resident</t>
  </si>
  <si>
    <t>Rent</t>
  </si>
  <si>
    <t>354064714</t>
  </si>
  <si>
    <t>04/01/2025</t>
  </si>
  <si>
    <t>Charge Total:</t>
  </si>
  <si>
    <t>07-07-C7</t>
  </si>
  <si>
    <t>2BRD</t>
  </si>
  <si>
    <t>Occupied No Notice</t>
  </si>
  <si>
    <t>Kamel Bishara, Emad</t>
  </si>
  <si>
    <t>Resident</t>
  </si>
  <si>
    <t>Rent</t>
  </si>
  <si>
    <t>354064576</t>
  </si>
  <si>
    <t>04/01/2025</t>
  </si>
  <si>
    <t>Charge Total:</t>
  </si>
  <si>
    <t>07-07-C8</t>
  </si>
  <si>
    <t>2BR</t>
  </si>
  <si>
    <t>Occupied No Notice</t>
  </si>
  <si>
    <t>Serrano, Israel</t>
  </si>
  <si>
    <t>Resident</t>
  </si>
  <si>
    <t>Rent</t>
  </si>
  <si>
    <t>354064293</t>
  </si>
  <si>
    <t>04/01/2025</t>
  </si>
  <si>
    <t>Charge Total:</t>
  </si>
  <si>
    <t>08-08-A1</t>
  </si>
  <si>
    <t>2BRD</t>
  </si>
  <si>
    <t>Occupied No Notice</t>
  </si>
  <si>
    <t>Ferreira, David</t>
  </si>
  <si>
    <t>Resident</t>
  </si>
  <si>
    <t>Rent</t>
  </si>
  <si>
    <t>354064389</t>
  </si>
  <si>
    <t>04/01/2025</t>
  </si>
  <si>
    <t>Renters Insurance Fine</t>
  </si>
  <si>
    <t>354042142</t>
  </si>
  <si>
    <t>04/01/2025</t>
  </si>
  <si>
    <t>Charge Total:</t>
  </si>
  <si>
    <t>08-08-A2</t>
  </si>
  <si>
    <t>2BR</t>
  </si>
  <si>
    <t>Occupied No Notice</t>
  </si>
  <si>
    <t>DeOliveira, Joao</t>
  </si>
  <si>
    <t>Resident</t>
  </si>
  <si>
    <t>Rent</t>
  </si>
  <si>
    <t>354064832</t>
  </si>
  <si>
    <t>04/01/2025</t>
  </si>
  <si>
    <t>Charge Total:</t>
  </si>
  <si>
    <t>08-08-A4</t>
  </si>
  <si>
    <t>1BR</t>
  </si>
  <si>
    <t>Occupied No Notice</t>
  </si>
  <si>
    <t>Mueses, Breanna</t>
  </si>
  <si>
    <t>Resident</t>
  </si>
  <si>
    <t>Rent</t>
  </si>
  <si>
    <t>354064762</t>
  </si>
  <si>
    <t>04/01/2025</t>
  </si>
  <si>
    <t>Charge Total:</t>
  </si>
  <si>
    <t>08-08-A5</t>
  </si>
  <si>
    <t>LGS</t>
  </si>
  <si>
    <t>Occupied No Notice</t>
  </si>
  <si>
    <t>Rouby, Reggie</t>
  </si>
  <si>
    <t>Resident</t>
  </si>
  <si>
    <t>Rent</t>
  </si>
  <si>
    <t>354064502</t>
  </si>
  <si>
    <t>04/01/2025</t>
  </si>
  <si>
    <t>Charge Total:</t>
  </si>
  <si>
    <t>08-08-A6</t>
  </si>
  <si>
    <t>1BRG</t>
  </si>
  <si>
    <t>Occupied No Notice</t>
  </si>
  <si>
    <t>Ahmed, Md Dipu</t>
  </si>
  <si>
    <t>Resident</t>
  </si>
  <si>
    <t>Rent</t>
  </si>
  <si>
    <t>354064520</t>
  </si>
  <si>
    <t>04/01/2025</t>
  </si>
  <si>
    <t>Charge Total:</t>
  </si>
  <si>
    <t>08-08-A7</t>
  </si>
  <si>
    <t>2BRD</t>
  </si>
  <si>
    <t>Occupied No Notice</t>
  </si>
  <si>
    <t>White-Johnson, Jestina</t>
  </si>
  <si>
    <t>Resident</t>
  </si>
  <si>
    <t>Rent</t>
  </si>
  <si>
    <t>354064325</t>
  </si>
  <si>
    <t>04/01/2025</t>
  </si>
  <si>
    <t>Charge Total:</t>
  </si>
  <si>
    <t>08-08-A8</t>
  </si>
  <si>
    <t>2BR</t>
  </si>
  <si>
    <t>Occupied No Notice</t>
  </si>
  <si>
    <t>Gaudet, Tiffany</t>
  </si>
  <si>
    <t>Resident</t>
  </si>
  <si>
    <t>Rent</t>
  </si>
  <si>
    <t>354064666</t>
  </si>
  <si>
    <t>04/01/2025</t>
  </si>
  <si>
    <t>Charge Total:</t>
  </si>
  <si>
    <t>08-08-B1</t>
  </si>
  <si>
    <t>2BRD</t>
  </si>
  <si>
    <t>Occupied No Notice</t>
  </si>
  <si>
    <t>ADADE, JUSTICE</t>
  </si>
  <si>
    <t>Resident</t>
  </si>
  <si>
    <t>Rent</t>
  </si>
  <si>
    <t>354064634</t>
  </si>
  <si>
    <t>04/01/2025</t>
  </si>
  <si>
    <t>Charge Total:</t>
  </si>
  <si>
    <t>08-08-B2</t>
  </si>
  <si>
    <t>2BR</t>
  </si>
  <si>
    <t>Occupied No Notice</t>
  </si>
  <si>
    <t>Francois, Francinette</t>
  </si>
  <si>
    <t>Resident</t>
  </si>
  <si>
    <t>Rent</t>
  </si>
  <si>
    <t>354064440</t>
  </si>
  <si>
    <t>04/01/2025</t>
  </si>
  <si>
    <t>Charge Total:</t>
  </si>
  <si>
    <t>08-08-B3</t>
  </si>
  <si>
    <t>1BRG</t>
  </si>
  <si>
    <t>Occupied No Notice</t>
  </si>
  <si>
    <t>Mayorga, Juan</t>
  </si>
  <si>
    <t>Resident</t>
  </si>
  <si>
    <t>Rent</t>
  </si>
  <si>
    <t>354064525</t>
  </si>
  <si>
    <t>04/01/2025</t>
  </si>
  <si>
    <t>Charge Total:</t>
  </si>
  <si>
    <t>08-08-B4</t>
  </si>
  <si>
    <t>1BR</t>
  </si>
  <si>
    <t>Occupied No Notice</t>
  </si>
  <si>
    <t>Golumbiyevski, Artem</t>
  </si>
  <si>
    <t>Resident</t>
  </si>
  <si>
    <t>Rent</t>
  </si>
  <si>
    <t>354064752</t>
  </si>
  <si>
    <t>04/01/2025</t>
  </si>
  <si>
    <t>Charge Total:</t>
  </si>
  <si>
    <t>08-08-B5</t>
  </si>
  <si>
    <t>1BR</t>
  </si>
  <si>
    <t>Occupied No Notice</t>
  </si>
  <si>
    <t>Torres, Awilda</t>
  </si>
  <si>
    <t>Resident</t>
  </si>
  <si>
    <t>Rent</t>
  </si>
  <si>
    <t>354064625</t>
  </si>
  <si>
    <t>04/01/2025</t>
  </si>
  <si>
    <t>Charge Total:</t>
  </si>
  <si>
    <t>08-08-B6</t>
  </si>
  <si>
    <t>1BRG</t>
  </si>
  <si>
    <t>Occupied No Notice</t>
  </si>
  <si>
    <t>Antonio, Yazmin</t>
  </si>
  <si>
    <t>Resident</t>
  </si>
  <si>
    <t>Rent</t>
  </si>
  <si>
    <t>354064790</t>
  </si>
  <si>
    <t>04/01/2025</t>
  </si>
  <si>
    <t>Charge Total:</t>
  </si>
  <si>
    <t>08-08-B7</t>
  </si>
  <si>
    <t>2BRD</t>
  </si>
  <si>
    <t>Occupied No Notice</t>
  </si>
  <si>
    <t>Mayorga, Ramon</t>
  </si>
  <si>
    <t>Resident</t>
  </si>
  <si>
    <t>Rent</t>
  </si>
  <si>
    <t>354064544</t>
  </si>
  <si>
    <t>04/01/2025</t>
  </si>
  <si>
    <t>Charge Total:</t>
  </si>
  <si>
    <t>08-08-B8</t>
  </si>
  <si>
    <t>2BR</t>
  </si>
  <si>
    <t>Occupied No Notice</t>
  </si>
  <si>
    <t>Deasy, Michael</t>
  </si>
  <si>
    <t>Resident</t>
  </si>
  <si>
    <t>Rent</t>
  </si>
  <si>
    <t>354064650</t>
  </si>
  <si>
    <t>04/01/2025</t>
  </si>
  <si>
    <t>Charge Total:</t>
  </si>
  <si>
    <t>08-08-C1</t>
  </si>
  <si>
    <t>2BRD</t>
  </si>
  <si>
    <t>Occupied No Notice</t>
  </si>
  <si>
    <t>Guerrero, Manuel</t>
  </si>
  <si>
    <t>Resident</t>
  </si>
  <si>
    <t>Rent</t>
  </si>
  <si>
    <t>354064611</t>
  </si>
  <si>
    <t>04/01/2025</t>
  </si>
  <si>
    <t>Charge Total:</t>
  </si>
  <si>
    <t>08-08-C2</t>
  </si>
  <si>
    <t>2BR</t>
  </si>
  <si>
    <t>Occupied No Notice</t>
  </si>
  <si>
    <t>Maneske, Clodoaldo</t>
  </si>
  <si>
    <t>Resident</t>
  </si>
  <si>
    <t>Rent</t>
  </si>
  <si>
    <t>354064528</t>
  </si>
  <si>
    <t>04/01/2025</t>
  </si>
  <si>
    <t>Charge Total:</t>
  </si>
  <si>
    <t>08-08-C3</t>
  </si>
  <si>
    <t>1BRG</t>
  </si>
  <si>
    <t>Occupied No Notice</t>
  </si>
  <si>
    <t>Kapel, Bobby</t>
  </si>
  <si>
    <t>Resident</t>
  </si>
  <si>
    <t>Rent</t>
  </si>
  <si>
    <t>354064795</t>
  </si>
  <si>
    <t>04/01/2025</t>
  </si>
  <si>
    <t>Charge Total:</t>
  </si>
  <si>
    <t>08-08-C4</t>
  </si>
  <si>
    <t>1BR</t>
  </si>
  <si>
    <t>Occupied No Notice</t>
  </si>
  <si>
    <t>Rodriguez, Franklin</t>
  </si>
  <si>
    <t>Resident</t>
  </si>
  <si>
    <t>Rent</t>
  </si>
  <si>
    <t>354064437</t>
  </si>
  <si>
    <t>04/01/2025</t>
  </si>
  <si>
    <t>Charge Total:</t>
  </si>
  <si>
    <t>08-08-C5</t>
  </si>
  <si>
    <t>1BR</t>
  </si>
  <si>
    <t>Occupied No Notice</t>
  </si>
  <si>
    <t>Ginepra, Nicole</t>
  </si>
  <si>
    <t>Resident</t>
  </si>
  <si>
    <t>Rent</t>
  </si>
  <si>
    <t>354064377</t>
  </si>
  <si>
    <t>04/01/2025</t>
  </si>
  <si>
    <t>Charge Total:</t>
  </si>
  <si>
    <t>08-08-C6</t>
  </si>
  <si>
    <t>1BRG</t>
  </si>
  <si>
    <t>Occupied No Notice</t>
  </si>
  <si>
    <t>Shannon, Kathleen</t>
  </si>
  <si>
    <t>Resident</t>
  </si>
  <si>
    <t>Rent</t>
  </si>
  <si>
    <t>354064307</t>
  </si>
  <si>
    <t>04/01/2025</t>
  </si>
  <si>
    <t>Charge Total:</t>
  </si>
  <si>
    <t>08-08-C7</t>
  </si>
  <si>
    <t>2BRD</t>
  </si>
  <si>
    <t>Occupied No Notice</t>
  </si>
  <si>
    <t>Joseph, Murielle</t>
  </si>
  <si>
    <t>Resident</t>
  </si>
  <si>
    <t>Rent</t>
  </si>
  <si>
    <t>354064715</t>
  </si>
  <si>
    <t>04/01/2025</t>
  </si>
  <si>
    <t>Charge Total:</t>
  </si>
  <si>
    <t>08-08-C8</t>
  </si>
  <si>
    <t>2BR</t>
  </si>
  <si>
    <t>Occupied No Notice</t>
  </si>
  <si>
    <t>Echevarria Declet, Mikelyne</t>
  </si>
  <si>
    <t>Resident</t>
  </si>
  <si>
    <t>Rent</t>
  </si>
  <si>
    <t>354064469</t>
  </si>
  <si>
    <t>04/01/2025</t>
  </si>
  <si>
    <t>Charge Total:</t>
  </si>
  <si>
    <t>09-09-A1</t>
  </si>
  <si>
    <t>2BRD</t>
  </si>
  <si>
    <t>Occupied No Notice</t>
  </si>
  <si>
    <t>Hinkson, Josh</t>
  </si>
  <si>
    <t>Resident</t>
  </si>
  <si>
    <t>Rent</t>
  </si>
  <si>
    <t>354064807</t>
  </si>
  <si>
    <t>04/01/2025</t>
  </si>
  <si>
    <t>Charge Total:</t>
  </si>
  <si>
    <t>09-09-A2</t>
  </si>
  <si>
    <t>2BR</t>
  </si>
  <si>
    <t>Occupied No Notice</t>
  </si>
  <si>
    <t>Brooks, Lindsey</t>
  </si>
  <si>
    <t>Resident</t>
  </si>
  <si>
    <t>Rent</t>
  </si>
  <si>
    <t>354064600</t>
  </si>
  <si>
    <t>04/01/2025</t>
  </si>
  <si>
    <t>Charge Total:</t>
  </si>
  <si>
    <t>09-09-A4</t>
  </si>
  <si>
    <t>1BR</t>
  </si>
  <si>
    <t>Occupied No Notice</t>
  </si>
  <si>
    <t>Okongo, Diana</t>
  </si>
  <si>
    <t>Resident</t>
  </si>
  <si>
    <t>Rent</t>
  </si>
  <si>
    <t>354064463</t>
  </si>
  <si>
    <t>04/01/2025</t>
  </si>
  <si>
    <t>Charge Total:</t>
  </si>
  <si>
    <t>09-09-A5</t>
  </si>
  <si>
    <t>LGS</t>
  </si>
  <si>
    <t>Occupied No Notice</t>
  </si>
  <si>
    <t>Earls, Martha</t>
  </si>
  <si>
    <t>Resident</t>
  </si>
  <si>
    <t>Rent</t>
  </si>
  <si>
    <t>354064309</t>
  </si>
  <si>
    <t>04/01/2025</t>
  </si>
  <si>
    <t>Charge Total:</t>
  </si>
  <si>
    <t>09-09-A6</t>
  </si>
  <si>
    <t>1BRG</t>
  </si>
  <si>
    <t>Occupied No Notice</t>
  </si>
  <si>
    <t>Howlett, Ian</t>
  </si>
  <si>
    <t>Resident</t>
  </si>
  <si>
    <t>Month to Month Rent</t>
  </si>
  <si>
    <t>354303456</t>
  </si>
  <si>
    <t>04/01/2025</t>
  </si>
  <si>
    <t>Month to Month Rent</t>
  </si>
  <si>
    <t>354064379</t>
  </si>
  <si>
    <t>04/01/2025</t>
  </si>
  <si>
    <t>Rent</t>
  </si>
  <si>
    <t>354303458</t>
  </si>
  <si>
    <t>04/01/2025</t>
  </si>
  <si>
    <t>Month-to-Month Fee</t>
  </si>
  <si>
    <t>354092615</t>
  </si>
  <si>
    <t>04/01/2025</t>
  </si>
  <si>
    <t>Month-to-Month Fee</t>
  </si>
  <si>
    <t>354064749</t>
  </si>
  <si>
    <t>04/01/2025</t>
  </si>
  <si>
    <t>Month-to-Month Fee</t>
  </si>
  <si>
    <t>354092614</t>
  </si>
  <si>
    <t>04/01/2025</t>
  </si>
  <si>
    <t>Month-to-Month Fee</t>
  </si>
  <si>
    <t>354303457</t>
  </si>
  <si>
    <t>04/01/2025</t>
  </si>
  <si>
    <t>Charge Total:</t>
  </si>
  <si>
    <t>09-09-A7</t>
  </si>
  <si>
    <t>2BRD</t>
  </si>
  <si>
    <t>Occupied No Notice</t>
  </si>
  <si>
    <t>Castillo, Xavier</t>
  </si>
  <si>
    <t>Resident</t>
  </si>
  <si>
    <t>Rent</t>
  </si>
  <si>
    <t>354064438</t>
  </si>
  <si>
    <t>04/01/2025</t>
  </si>
  <si>
    <t>Charge Total:</t>
  </si>
  <si>
    <t>09-09-A8</t>
  </si>
  <si>
    <t>2BR</t>
  </si>
  <si>
    <t>Occupied No Notice</t>
  </si>
  <si>
    <t>Zboyovski, Justin</t>
  </si>
  <si>
    <t>Resident</t>
  </si>
  <si>
    <t>Rent</t>
  </si>
  <si>
    <t>354064598</t>
  </si>
  <si>
    <t>04/01/2025</t>
  </si>
  <si>
    <t>Charge Total:</t>
  </si>
  <si>
    <t>09-09-B1</t>
  </si>
  <si>
    <t>2BRD</t>
  </si>
  <si>
    <t>Occupied No Notice</t>
  </si>
  <si>
    <t>Ortega, Jose</t>
  </si>
  <si>
    <t>Resident</t>
  </si>
  <si>
    <t>Rent</t>
  </si>
  <si>
    <t>354064519</t>
  </si>
  <si>
    <t>04/01/2025</t>
  </si>
  <si>
    <t>Charge Total:</t>
  </si>
  <si>
    <t>09-09-B2</t>
  </si>
  <si>
    <t>2BR</t>
  </si>
  <si>
    <t>Occupied No Notice</t>
  </si>
  <si>
    <t>Abankwah, Lydia</t>
  </si>
  <si>
    <t>Resident</t>
  </si>
  <si>
    <t>Rent</t>
  </si>
  <si>
    <t>354064533</t>
  </si>
  <si>
    <t>04/01/2025</t>
  </si>
  <si>
    <t>Charge Total:</t>
  </si>
  <si>
    <t>09-09-B3</t>
  </si>
  <si>
    <t>1BRLG</t>
  </si>
  <si>
    <t>Occupied No Notice</t>
  </si>
  <si>
    <t>Withington, Pamela</t>
  </si>
  <si>
    <t>Resident</t>
  </si>
  <si>
    <t>Rent</t>
  </si>
  <si>
    <t>354064691</t>
  </si>
  <si>
    <t>04/01/2025</t>
  </si>
  <si>
    <t>Charge Total:</t>
  </si>
  <si>
    <t>09-09-B4</t>
  </si>
  <si>
    <t>1BR</t>
  </si>
  <si>
    <t>Occupied No Notice</t>
  </si>
  <si>
    <t>Piette, Michelle</t>
  </si>
  <si>
    <t>Resident</t>
  </si>
  <si>
    <t>Rent</t>
  </si>
  <si>
    <t>354064331</t>
  </si>
  <si>
    <t>04/01/2025</t>
  </si>
  <si>
    <t>Charge Total:</t>
  </si>
  <si>
    <t>09-09-B5</t>
  </si>
  <si>
    <t>1BR</t>
  </si>
  <si>
    <t>Occupied No Notice</t>
  </si>
  <si>
    <t>Lopez, Jessica</t>
  </si>
  <si>
    <t>Resident</t>
  </si>
  <si>
    <t>Rent</t>
  </si>
  <si>
    <t>354064355</t>
  </si>
  <si>
    <t>04/01/2025</t>
  </si>
  <si>
    <t>Charge Total:</t>
  </si>
  <si>
    <t>09-09-B6</t>
  </si>
  <si>
    <t>1BRG</t>
  </si>
  <si>
    <t>Occupied No Notice</t>
  </si>
  <si>
    <t>Hellen, David</t>
  </si>
  <si>
    <t>Resident</t>
  </si>
  <si>
    <t>Rent</t>
  </si>
  <si>
    <t>354064450</t>
  </si>
  <si>
    <t>04/01/2025</t>
  </si>
  <si>
    <t>Charge Total:</t>
  </si>
  <si>
    <t>09-09-B7</t>
  </si>
  <si>
    <t>2BRD</t>
  </si>
  <si>
    <t>Occupied No Notice</t>
  </si>
  <si>
    <t>Dede-Paintsil, Ama</t>
  </si>
  <si>
    <t>Resident</t>
  </si>
  <si>
    <t>Rent</t>
  </si>
  <si>
    <t>354064494</t>
  </si>
  <si>
    <t>04/01/2025</t>
  </si>
  <si>
    <t>Charge Total:</t>
  </si>
  <si>
    <t>09-09-B8</t>
  </si>
  <si>
    <t>2BR</t>
  </si>
  <si>
    <t>Occupied No Notice</t>
  </si>
  <si>
    <t>Forshee, Elizabeth Amy</t>
  </si>
  <si>
    <t>Resident</t>
  </si>
  <si>
    <t>Rent</t>
  </si>
  <si>
    <t>354064658</t>
  </si>
  <si>
    <t>04/01/2025</t>
  </si>
  <si>
    <t>Charge Total:</t>
  </si>
  <si>
    <t>09-09-C1</t>
  </si>
  <si>
    <t>2BRD</t>
  </si>
  <si>
    <t>Occupied No Notice</t>
  </si>
  <si>
    <t>Distinta, FLAVIA</t>
  </si>
  <si>
    <t>Resident</t>
  </si>
  <si>
    <t>Rent</t>
  </si>
  <si>
    <t>354064511</t>
  </si>
  <si>
    <t>04/01/2025</t>
  </si>
  <si>
    <t>Charge Total:</t>
  </si>
  <si>
    <t>09-09-C2</t>
  </si>
  <si>
    <t>2BR</t>
  </si>
  <si>
    <t>Occupied No Notice</t>
  </si>
  <si>
    <t>Appiah, Isaac</t>
  </si>
  <si>
    <t>Resident</t>
  </si>
  <si>
    <t>Rent</t>
  </si>
  <si>
    <t>354064397</t>
  </si>
  <si>
    <t>04/01/2025</t>
  </si>
  <si>
    <t>Charge Total:</t>
  </si>
  <si>
    <t>09-09-C3</t>
  </si>
  <si>
    <t>1BRLG</t>
  </si>
  <si>
    <t>Occupied No Notice</t>
  </si>
  <si>
    <t>Youngstrom, Paul</t>
  </si>
  <si>
    <t>Resident</t>
  </si>
  <si>
    <t>Rent</t>
  </si>
  <si>
    <t>354064482</t>
  </si>
  <si>
    <t>04/01/2025</t>
  </si>
  <si>
    <t>Charge Total:</t>
  </si>
  <si>
    <t>09-09-C4</t>
  </si>
  <si>
    <t>1BR</t>
  </si>
  <si>
    <t>Occupied No Notice</t>
  </si>
  <si>
    <t>Austin, Rosemarie</t>
  </si>
  <si>
    <t>Resident</t>
  </si>
  <si>
    <t>Rent</t>
  </si>
  <si>
    <t>354064522</t>
  </si>
  <si>
    <t>04/01/2025</t>
  </si>
  <si>
    <t>Charge Total:</t>
  </si>
  <si>
    <t>09-09-C5</t>
  </si>
  <si>
    <t>1BR</t>
  </si>
  <si>
    <t>Occupied No Notice</t>
  </si>
  <si>
    <t>Brousseau, Jason</t>
  </si>
  <si>
    <t>Resident</t>
  </si>
  <si>
    <t>Rent</t>
  </si>
  <si>
    <t>354064350</t>
  </si>
  <si>
    <t>04/01/2025</t>
  </si>
  <si>
    <t>Charge Total:</t>
  </si>
  <si>
    <t>09-09-C6</t>
  </si>
  <si>
    <t>1BRG</t>
  </si>
  <si>
    <t>Occupied No Notice</t>
  </si>
  <si>
    <t>Opoku, Cecilia</t>
  </si>
  <si>
    <t>Resident</t>
  </si>
  <si>
    <t>Rent</t>
  </si>
  <si>
    <t>354064815</t>
  </si>
  <si>
    <t>04/01/2025</t>
  </si>
  <si>
    <t>Charge Total:</t>
  </si>
  <si>
    <t>09-09-C7</t>
  </si>
  <si>
    <t>2BRD</t>
  </si>
  <si>
    <t>Occupied No Notice</t>
  </si>
  <si>
    <t>Atuahene, Serina</t>
  </si>
  <si>
    <t>Resident</t>
  </si>
  <si>
    <t>Rent</t>
  </si>
  <si>
    <t>354064827</t>
  </si>
  <si>
    <t>04/01/2025</t>
  </si>
  <si>
    <t>Charge Total:</t>
  </si>
  <si>
    <t>09-09-C8</t>
  </si>
  <si>
    <t>2BR</t>
  </si>
  <si>
    <t>Occupied No Notice</t>
  </si>
  <si>
    <t>Dotse, Vincent Yao (Vincent Dotse)</t>
  </si>
  <si>
    <t>Resident</t>
  </si>
  <si>
    <t>Month to Month Rent</t>
  </si>
  <si>
    <t>354064298</t>
  </si>
  <si>
    <t>04/01/2025</t>
  </si>
  <si>
    <t>Month-to-Month Fee</t>
  </si>
  <si>
    <t>354064486</t>
  </si>
  <si>
    <t>04/01/2025</t>
  </si>
  <si>
    <t>Charge Total:</t>
  </si>
  <si>
    <t>10-10-A01</t>
  </si>
  <si>
    <t>2BRD</t>
  </si>
  <si>
    <t>Occupied No Notice</t>
  </si>
  <si>
    <t>Agyarkwa, Nana Yaw</t>
  </si>
  <si>
    <t>Resident</t>
  </si>
  <si>
    <t>Amenity Rent</t>
  </si>
  <si>
    <t>354064721</t>
  </si>
  <si>
    <t>04/01/2025</t>
  </si>
  <si>
    <t>Rent</t>
  </si>
  <si>
    <t>354064700</t>
  </si>
  <si>
    <t>04/01/2025</t>
  </si>
  <si>
    <t>Charge Total:</t>
  </si>
  <si>
    <t>10-10-A02</t>
  </si>
  <si>
    <t>2BR</t>
  </si>
  <si>
    <t>Occupied No Notice</t>
  </si>
  <si>
    <t>Saleem, Sana</t>
  </si>
  <si>
    <t>Resident</t>
  </si>
  <si>
    <t>Amenity Rent</t>
  </si>
  <si>
    <t>354064291</t>
  </si>
  <si>
    <t>04/01/2025</t>
  </si>
  <si>
    <t>Rent</t>
  </si>
  <si>
    <t>354064505</t>
  </si>
  <si>
    <t>04/01/2025</t>
  </si>
  <si>
    <t>Charge Total:</t>
  </si>
  <si>
    <t>10-10-A03</t>
  </si>
  <si>
    <t>LGSH</t>
  </si>
  <si>
    <t>Occupied No Notice</t>
  </si>
  <si>
    <t>Anderson, Barry</t>
  </si>
  <si>
    <t>Resident</t>
  </si>
  <si>
    <t>Rent</t>
  </si>
  <si>
    <t>354064428</t>
  </si>
  <si>
    <t>04/01/2025</t>
  </si>
  <si>
    <t>Charge Total:</t>
  </si>
  <si>
    <t>10-10-A04</t>
  </si>
  <si>
    <t>1BR</t>
  </si>
  <si>
    <t>Occupied No Notice</t>
  </si>
  <si>
    <t>JOY, ADAM</t>
  </si>
  <si>
    <t>Resident</t>
  </si>
  <si>
    <t>Amenity Rent</t>
  </si>
  <si>
    <t>354064692</t>
  </si>
  <si>
    <t>04/01/2025</t>
  </si>
  <si>
    <t>Rent</t>
  </si>
  <si>
    <t>354064738</t>
  </si>
  <si>
    <t>04/01/2025</t>
  </si>
  <si>
    <t>Charge Total:</t>
  </si>
  <si>
    <t>10-10-A05</t>
  </si>
  <si>
    <t>SMS</t>
  </si>
  <si>
    <t>Occupied No Notice</t>
  </si>
  <si>
    <t>Walker, Emerson</t>
  </si>
  <si>
    <t>Resident</t>
  </si>
  <si>
    <t>Rent</t>
  </si>
  <si>
    <t>354064740</t>
  </si>
  <si>
    <t>04/01/2025</t>
  </si>
  <si>
    <t>Bounced Check Fee</t>
  </si>
  <si>
    <t>354512786</t>
  </si>
  <si>
    <t>04/06/2025</t>
  </si>
  <si>
    <t>Charge Total:</t>
  </si>
  <si>
    <t>10-10-A06</t>
  </si>
  <si>
    <t>1BR</t>
  </si>
  <si>
    <t>Occupied No Notice</t>
  </si>
  <si>
    <t>Caisse, Patrick</t>
  </si>
  <si>
    <t>Resident</t>
  </si>
  <si>
    <t>Amenity Rent</t>
  </si>
  <si>
    <t>354064560</t>
  </si>
  <si>
    <t>04/01/2025</t>
  </si>
  <si>
    <t>Month to Month Rent</t>
  </si>
  <si>
    <t>354064521</t>
  </si>
  <si>
    <t>04/01/2025</t>
  </si>
  <si>
    <t>Concession-Partial Employee</t>
  </si>
  <si>
    <t>354064595</t>
  </si>
  <si>
    <t>04/01/2025</t>
  </si>
  <si>
    <t>Charge Total:</t>
  </si>
  <si>
    <t>10-10-A07</t>
  </si>
  <si>
    <t>1BR</t>
  </si>
  <si>
    <t>Occupied No Notice</t>
  </si>
  <si>
    <t>MOGAKA, JANET</t>
  </si>
  <si>
    <t>Resident</t>
  </si>
  <si>
    <t>Amenity Rent</t>
  </si>
  <si>
    <t>354064406</t>
  </si>
  <si>
    <t>04/01/2025</t>
  </si>
  <si>
    <t>Rent</t>
  </si>
  <si>
    <t>354064536</t>
  </si>
  <si>
    <t>04/01/2025</t>
  </si>
  <si>
    <t>Charge Total:</t>
  </si>
  <si>
    <t>10-10-A08</t>
  </si>
  <si>
    <t>1BRG</t>
  </si>
  <si>
    <t>Occupied No Notice</t>
  </si>
  <si>
    <t>Andujar, Iris</t>
  </si>
  <si>
    <t>Resident</t>
  </si>
  <si>
    <t>Amenity Rent</t>
  </si>
  <si>
    <t>354064547</t>
  </si>
  <si>
    <t>04/01/2025</t>
  </si>
  <si>
    <t>Rent</t>
  </si>
  <si>
    <t>354064559</t>
  </si>
  <si>
    <t>04/01/2025</t>
  </si>
  <si>
    <t>Charge Total:</t>
  </si>
  <si>
    <t>10-10-A09</t>
  </si>
  <si>
    <t>2BRD</t>
  </si>
  <si>
    <t>Occupied No Notice</t>
  </si>
  <si>
    <t>Dora, James</t>
  </si>
  <si>
    <t>Resident</t>
  </si>
  <si>
    <t>Amenity Rent</t>
  </si>
  <si>
    <t>354064513</t>
  </si>
  <si>
    <t>04/01/2025</t>
  </si>
  <si>
    <t>Rent</t>
  </si>
  <si>
    <t>354064681</t>
  </si>
  <si>
    <t>04/01/2025</t>
  </si>
  <si>
    <t>Charge Total:</t>
  </si>
  <si>
    <t>10-10-A10</t>
  </si>
  <si>
    <t>2BR</t>
  </si>
  <si>
    <t>Occupied No Notice</t>
  </si>
  <si>
    <t>Guilherme Silva, Bhryan Patrick</t>
  </si>
  <si>
    <t>Resident</t>
  </si>
  <si>
    <t>Amenity Rent</t>
  </si>
  <si>
    <t>354064436</t>
  </si>
  <si>
    <t>04/01/2025</t>
  </si>
  <si>
    <t>Rent</t>
  </si>
  <si>
    <t>354064744</t>
  </si>
  <si>
    <t>04/01/2025</t>
  </si>
  <si>
    <t>Charge Total:</t>
  </si>
  <si>
    <t>10-10-B01</t>
  </si>
  <si>
    <t>2BRD</t>
  </si>
  <si>
    <t>Occupied No Notice</t>
  </si>
  <si>
    <t>Ababio, Eric</t>
  </si>
  <si>
    <t>Resident</t>
  </si>
  <si>
    <t>Amenity Rent</t>
  </si>
  <si>
    <t>354064591</t>
  </si>
  <si>
    <t>04/01/2025</t>
  </si>
  <si>
    <t>Rent</t>
  </si>
  <si>
    <t>354064743</t>
  </si>
  <si>
    <t>04/01/2025</t>
  </si>
  <si>
    <t>Charge Total:</t>
  </si>
  <si>
    <t>10-10-B02</t>
  </si>
  <si>
    <t>2BR</t>
  </si>
  <si>
    <t>Occupied No Notice</t>
  </si>
  <si>
    <t>Orina, David (Dave)</t>
  </si>
  <si>
    <t>Resident</t>
  </si>
  <si>
    <t>Amenity Rent</t>
  </si>
  <si>
    <t>354064663</t>
  </si>
  <si>
    <t>04/01/2025</t>
  </si>
  <si>
    <t>Amenity Rent</t>
  </si>
  <si>
    <t>354064472</t>
  </si>
  <si>
    <t>04/01/2025</t>
  </si>
  <si>
    <t>Rent</t>
  </si>
  <si>
    <t>354064314</t>
  </si>
  <si>
    <t>04/01/2025</t>
  </si>
  <si>
    <t>Clubhouse/Amenity Rental</t>
  </si>
  <si>
    <t>354267937</t>
  </si>
  <si>
    <t>04/01/2025</t>
  </si>
  <si>
    <t>Charge Total:</t>
  </si>
  <si>
    <t>10-10-B03</t>
  </si>
  <si>
    <t>1BRLG</t>
  </si>
  <si>
    <t>Occupied No Notice</t>
  </si>
  <si>
    <t>Alternatives Unlimit, Attn. Debra Fis</t>
  </si>
  <si>
    <t>Resident</t>
  </si>
  <si>
    <t>Amenity Rent</t>
  </si>
  <si>
    <t>354064646</t>
  </si>
  <si>
    <t>04/01/2025</t>
  </si>
  <si>
    <t>Rent</t>
  </si>
  <si>
    <t>354064372</t>
  </si>
  <si>
    <t>04/01/2025</t>
  </si>
  <si>
    <t>Charge Total:</t>
  </si>
  <si>
    <t>10-10-B04</t>
  </si>
  <si>
    <t>1BR</t>
  </si>
  <si>
    <t>Occupied No Notice</t>
  </si>
  <si>
    <t>Best, Jessa</t>
  </si>
  <si>
    <t>Resident</t>
  </si>
  <si>
    <t>Amenity Rent</t>
  </si>
  <si>
    <t>354064835</t>
  </si>
  <si>
    <t>04/01/2025</t>
  </si>
  <si>
    <t>Amenity Rent</t>
  </si>
  <si>
    <t>354064346</t>
  </si>
  <si>
    <t>04/01/2025</t>
  </si>
  <si>
    <t>Rent</t>
  </si>
  <si>
    <t>354064765</t>
  </si>
  <si>
    <t>04/01/2025</t>
  </si>
  <si>
    <t>Charge Total:</t>
  </si>
  <si>
    <t>10-10-B05</t>
  </si>
  <si>
    <t>1BRG</t>
  </si>
  <si>
    <t>Occupied No Notice</t>
  </si>
  <si>
    <t>Andrysick, Marie (Marie)</t>
  </si>
  <si>
    <t>Resident</t>
  </si>
  <si>
    <t>Amenity Rent</t>
  </si>
  <si>
    <t>354064817</t>
  </si>
  <si>
    <t>04/01/2025</t>
  </si>
  <si>
    <t>Rent</t>
  </si>
  <si>
    <t>354064747</t>
  </si>
  <si>
    <t>04/01/2025</t>
  </si>
  <si>
    <t>Charge Total:</t>
  </si>
  <si>
    <t>10-10-B06</t>
  </si>
  <si>
    <t>1BR</t>
  </si>
  <si>
    <t>Occupied No Notice</t>
  </si>
  <si>
    <t>Lopez, Ana</t>
  </si>
  <si>
    <t>Resident</t>
  </si>
  <si>
    <t>Amenity Rent</t>
  </si>
  <si>
    <t>354064834</t>
  </si>
  <si>
    <t>04/01/2025</t>
  </si>
  <si>
    <t>Amenity Rent</t>
  </si>
  <si>
    <t>354064833</t>
  </si>
  <si>
    <t>04/01/2025</t>
  </si>
  <si>
    <t>Rent</t>
  </si>
  <si>
    <t>354064645</t>
  </si>
  <si>
    <t>04/01/2025</t>
  </si>
  <si>
    <t>Charge Total:</t>
  </si>
  <si>
    <t>10-10-B07</t>
  </si>
  <si>
    <t>1BR</t>
  </si>
  <si>
    <t>Occupied No Notice</t>
  </si>
  <si>
    <t>Savoie, Jarrod</t>
  </si>
  <si>
    <t>Resident</t>
  </si>
  <si>
    <t>Amenity Rent</t>
  </si>
  <si>
    <t>354064478</t>
  </si>
  <si>
    <t>04/01/2025</t>
  </si>
  <si>
    <t>Rent</t>
  </si>
  <si>
    <t>354064426</t>
  </si>
  <si>
    <t>04/01/2025</t>
  </si>
  <si>
    <t>Charge Total:</t>
  </si>
  <si>
    <t>10-10-B08</t>
  </si>
  <si>
    <t>1BRG</t>
  </si>
  <si>
    <t>Occupied No Notice</t>
  </si>
  <si>
    <t>Alaghbar, Ahmad</t>
  </si>
  <si>
    <t>Resident</t>
  </si>
  <si>
    <t>Amenity Rent</t>
  </si>
  <si>
    <t>354064820</t>
  </si>
  <si>
    <t>04/01/2025</t>
  </si>
  <si>
    <t>Amenity Rent</t>
  </si>
  <si>
    <t>354064419</t>
  </si>
  <si>
    <t>04/01/2025</t>
  </si>
  <si>
    <t>Rent</t>
  </si>
  <si>
    <t>354064414</t>
  </si>
  <si>
    <t>04/01/2025</t>
  </si>
  <si>
    <t>Charge Total:</t>
  </si>
  <si>
    <t>10-10-B09</t>
  </si>
  <si>
    <t>2BRD</t>
  </si>
  <si>
    <t>Occupied No Notice</t>
  </si>
  <si>
    <t>Mireku, George</t>
  </si>
  <si>
    <t>Resident</t>
  </si>
  <si>
    <t>Amenity Rent</t>
  </si>
  <si>
    <t>354064640</t>
  </si>
  <si>
    <t>04/01/2025</t>
  </si>
  <si>
    <t>Rent</t>
  </si>
  <si>
    <t>354064284</t>
  </si>
  <si>
    <t>04/01/2025</t>
  </si>
  <si>
    <t>Charge Total:</t>
  </si>
  <si>
    <t>10-10-B10</t>
  </si>
  <si>
    <t>2BR</t>
  </si>
  <si>
    <t>Occupied No Notice</t>
  </si>
  <si>
    <t>Agyeman, Eunice</t>
  </si>
  <si>
    <t>Resident</t>
  </si>
  <si>
    <t>Amenity Rent</t>
  </si>
  <si>
    <t>354064823</t>
  </si>
  <si>
    <t>04/01/2025</t>
  </si>
  <si>
    <t>Amenity Rent</t>
  </si>
  <si>
    <t>354064407</t>
  </si>
  <si>
    <t>04/01/2025</t>
  </si>
  <si>
    <t>Rent</t>
  </si>
  <si>
    <t>354064388</t>
  </si>
  <si>
    <t>04/01/2025</t>
  </si>
  <si>
    <t>Clubhouse/Amenity Rental</t>
  </si>
  <si>
    <t>354500746</t>
  </si>
  <si>
    <t>04/09/2025</t>
  </si>
  <si>
    <t>Charge Total:</t>
  </si>
  <si>
    <t>10-10-C01</t>
  </si>
  <si>
    <t>2BRD</t>
  </si>
  <si>
    <t>Occupied No Notice</t>
  </si>
  <si>
    <t>Machado, Ana Paula</t>
  </si>
  <si>
    <t>Resident</t>
  </si>
  <si>
    <t>Amenity Rent</t>
  </si>
  <si>
    <t>354064549</t>
  </si>
  <si>
    <t>04/01/2025</t>
  </si>
  <si>
    <t>Rent</t>
  </si>
  <si>
    <t>354064433</t>
  </si>
  <si>
    <t>04/01/2025</t>
  </si>
  <si>
    <t>Charge Total:</t>
  </si>
  <si>
    <t>10-10-C02</t>
  </si>
  <si>
    <t>2BR</t>
  </si>
  <si>
    <t>Occupied No Notice</t>
  </si>
  <si>
    <t>Hahn, James</t>
  </si>
  <si>
    <t>Resident</t>
  </si>
  <si>
    <t>Amenity Rent</t>
  </si>
  <si>
    <t>354064615</t>
  </si>
  <si>
    <t>04/01/2025</t>
  </si>
  <si>
    <t>Amenity Rent</t>
  </si>
  <si>
    <t>354064558</t>
  </si>
  <si>
    <t>04/01/2025</t>
  </si>
  <si>
    <t>Rent</t>
  </si>
  <si>
    <t>354064323</t>
  </si>
  <si>
    <t>04/01/2025</t>
  </si>
  <si>
    <t>Charge Total:</t>
  </si>
  <si>
    <t>10-10-C03</t>
  </si>
  <si>
    <t>1BRLG</t>
  </si>
  <si>
    <t>Occupied No Notice</t>
  </si>
  <si>
    <t>Martinez, Sara</t>
  </si>
  <si>
    <t>Resident</t>
  </si>
  <si>
    <t>Amenity Rent</t>
  </si>
  <si>
    <t>354064311</t>
  </si>
  <si>
    <t>04/01/2025</t>
  </si>
  <si>
    <t>Rent</t>
  </si>
  <si>
    <t>354064687</t>
  </si>
  <si>
    <t>04/01/2025</t>
  </si>
  <si>
    <t>Charge Total:</t>
  </si>
  <si>
    <t>10-10-C04</t>
  </si>
  <si>
    <t>1BR</t>
  </si>
  <si>
    <t>Occupied No Notice</t>
  </si>
  <si>
    <t>Salgado, Lydia</t>
  </si>
  <si>
    <t>Resident</t>
  </si>
  <si>
    <t>Amenity Rent</t>
  </si>
  <si>
    <t>354064574</t>
  </si>
  <si>
    <t>04/01/2025</t>
  </si>
  <si>
    <t>Amenity Rent</t>
  </si>
  <si>
    <t>354064791</t>
  </si>
  <si>
    <t>04/01/2025</t>
  </si>
  <si>
    <t>Rent</t>
  </si>
  <si>
    <t>354064590</t>
  </si>
  <si>
    <t>04/01/2025</t>
  </si>
  <si>
    <t>Renters Insurance Fine</t>
  </si>
  <si>
    <t>354227420</t>
  </si>
  <si>
    <t>04/01/2025</t>
  </si>
  <si>
    <t>Charge Total:</t>
  </si>
  <si>
    <t>10-10-C05</t>
  </si>
  <si>
    <t>1BRG</t>
  </si>
  <si>
    <t>Occupied No Notice</t>
  </si>
  <si>
    <t>Dufresne, Dina</t>
  </si>
  <si>
    <t>Resident</t>
  </si>
  <si>
    <t>Amenity Rent</t>
  </si>
  <si>
    <t>354064310</t>
  </si>
  <si>
    <t>04/01/2025</t>
  </si>
  <si>
    <t>Rent</t>
  </si>
  <si>
    <t>354064698</t>
  </si>
  <si>
    <t>04/01/2025</t>
  </si>
  <si>
    <t>Clubhouse/Amenity Rental</t>
  </si>
  <si>
    <t>354328448</t>
  </si>
  <si>
    <t>04/02/2025</t>
  </si>
  <si>
    <t>Charge Total:</t>
  </si>
  <si>
    <t>10-10-C06</t>
  </si>
  <si>
    <t>1BR</t>
  </si>
  <si>
    <t>Occupied No Notice</t>
  </si>
  <si>
    <t>Nadreau, Siomara</t>
  </si>
  <si>
    <t>Resident</t>
  </si>
  <si>
    <t>Amenity Rent</t>
  </si>
  <si>
    <t>354064373</t>
  </si>
  <si>
    <t>04/01/2025</t>
  </si>
  <si>
    <t>Amenity Rent</t>
  </si>
  <si>
    <t>354064825</t>
  </si>
  <si>
    <t>04/01/2025</t>
  </si>
  <si>
    <t>Rent</t>
  </si>
  <si>
    <t>354064810</t>
  </si>
  <si>
    <t>04/01/2025</t>
  </si>
  <si>
    <t>Charge Total:</t>
  </si>
  <si>
    <t>10-10-C07</t>
  </si>
  <si>
    <t>1BR</t>
  </si>
  <si>
    <t>Occupied No Notice</t>
  </si>
  <si>
    <t>Veras, Jonathan</t>
  </si>
  <si>
    <t>Resident</t>
  </si>
  <si>
    <t>Amenity Rent</t>
  </si>
  <si>
    <t>354064633</t>
  </si>
  <si>
    <t>04/01/2025</t>
  </si>
  <si>
    <t>Month to Month Rent</t>
  </si>
  <si>
    <t>354064734</t>
  </si>
  <si>
    <t>04/01/2025</t>
  </si>
  <si>
    <t>Month-to-Month Fee</t>
  </si>
  <si>
    <t>354064661</t>
  </si>
  <si>
    <t>04/01/2025</t>
  </si>
  <si>
    <t>Renters Insurance Fine</t>
  </si>
  <si>
    <t>354041592</t>
  </si>
  <si>
    <t>04/01/2025</t>
  </si>
  <si>
    <t>Charge Total:</t>
  </si>
  <si>
    <t>10-10-C08</t>
  </si>
  <si>
    <t>1BRG</t>
  </si>
  <si>
    <t>Occupied No Notice</t>
  </si>
  <si>
    <t>Leon, Britney</t>
  </si>
  <si>
    <t>Resident</t>
  </si>
  <si>
    <t>Amenity Rent</t>
  </si>
  <si>
    <t>354064431</t>
  </si>
  <si>
    <t>04/01/2025</t>
  </si>
  <si>
    <t>Amenity Rent</t>
  </si>
  <si>
    <t>354064787</t>
  </si>
  <si>
    <t>04/01/2025</t>
  </si>
  <si>
    <t>Rent</t>
  </si>
  <si>
    <t>354064643</t>
  </si>
  <si>
    <t>04/01/2025</t>
  </si>
  <si>
    <t>Charge Total:</t>
  </si>
  <si>
    <t>10-10-C09</t>
  </si>
  <si>
    <t>2BRD</t>
  </si>
  <si>
    <t>Occupied No Notice</t>
  </si>
  <si>
    <t>Keyes, Stephen</t>
  </si>
  <si>
    <t>Resident</t>
  </si>
  <si>
    <t>Amenity Rent</t>
  </si>
  <si>
    <t>354064349</t>
  </si>
  <si>
    <t>04/01/2025</t>
  </si>
  <si>
    <t>Rent</t>
  </si>
  <si>
    <t>354064648</t>
  </si>
  <si>
    <t>04/01/2025</t>
  </si>
  <si>
    <t>Charge Total:</t>
  </si>
  <si>
    <t>10-10-C10</t>
  </si>
  <si>
    <t>2BR</t>
  </si>
  <si>
    <t>Occupied No Notice</t>
  </si>
  <si>
    <t>Attafuah, Ernest</t>
  </si>
  <si>
    <t>Resident</t>
  </si>
  <si>
    <t>Amenity Rent</t>
  </si>
  <si>
    <t>354064797</t>
  </si>
  <si>
    <t>04/01/2025</t>
  </si>
  <si>
    <t>Amenity Rent</t>
  </si>
  <si>
    <t>354064546</t>
  </si>
  <si>
    <t>04/01/2025</t>
  </si>
  <si>
    <t>Rent</t>
  </si>
  <si>
    <t>354064345</t>
  </si>
  <si>
    <t>04/01/2025</t>
  </si>
  <si>
    <t>Charge Total:</t>
  </si>
  <si>
    <t>11-11-A01</t>
  </si>
  <si>
    <t>2BRD</t>
  </si>
  <si>
    <t>Occupied No Notice</t>
  </si>
  <si>
    <t>Camacho, Justin</t>
  </si>
  <si>
    <t>Resident</t>
  </si>
  <si>
    <t>Amenity Rent</t>
  </si>
  <si>
    <t>354064672</t>
  </si>
  <si>
    <t>04/01/2025</t>
  </si>
  <si>
    <t>Rent</t>
  </si>
  <si>
    <t>354064635</t>
  </si>
  <si>
    <t>04/01/2025</t>
  </si>
  <si>
    <t>Charge Total:</t>
  </si>
  <si>
    <t>11-11-A02</t>
  </si>
  <si>
    <t>2BR</t>
  </si>
  <si>
    <t>Occupied No Notice</t>
  </si>
  <si>
    <t>Shukuru, Biubwa</t>
  </si>
  <si>
    <t>Resident</t>
  </si>
  <si>
    <t>Amenity Rent</t>
  </si>
  <si>
    <t>354064324</t>
  </si>
  <si>
    <t>04/01/2025</t>
  </si>
  <si>
    <t>Rent</t>
  </si>
  <si>
    <t>354064588</t>
  </si>
  <si>
    <t>04/01/2025</t>
  </si>
  <si>
    <t>Charge Total:</t>
  </si>
  <si>
    <t>11-11-A03</t>
  </si>
  <si>
    <t>LGSH</t>
  </si>
  <si>
    <t>Occupied No Notice</t>
  </si>
  <si>
    <t>Wheeler, Daniel</t>
  </si>
  <si>
    <t>Resident</t>
  </si>
  <si>
    <t>Rent</t>
  </si>
  <si>
    <t>354064584</t>
  </si>
  <si>
    <t>04/01/2025</t>
  </si>
  <si>
    <t>Charge Total:</t>
  </si>
  <si>
    <t>11-11-A04</t>
  </si>
  <si>
    <t>1BR</t>
  </si>
  <si>
    <t>Occupied No Notice</t>
  </si>
  <si>
    <t>Joubert, Rose Mary</t>
  </si>
  <si>
    <t>Resident</t>
  </si>
  <si>
    <t>Amenity Rent</t>
  </si>
  <si>
    <t>354064706</t>
  </si>
  <si>
    <t>04/01/2025</t>
  </si>
  <si>
    <t>Rent</t>
  </si>
  <si>
    <t>354064313</t>
  </si>
  <si>
    <t>04/01/2025</t>
  </si>
  <si>
    <t>Charge Total:</t>
  </si>
  <si>
    <t>11-11-A05</t>
  </si>
  <si>
    <t>SMS</t>
  </si>
  <si>
    <t>Notice Rented</t>
  </si>
  <si>
    <t>NASCIMENTO, MARIA</t>
  </si>
  <si>
    <t>Resident</t>
  </si>
  <si>
    <t>Rent</t>
  </si>
  <si>
    <t>354479045</t>
  </si>
  <si>
    <t>04/01/2025</t>
  </si>
  <si>
    <t>Rent</t>
  </si>
  <si>
    <t>354479044</t>
  </si>
  <si>
    <t>04/01/2025</t>
  </si>
  <si>
    <t>Rent</t>
  </si>
  <si>
    <t>354064644</t>
  </si>
  <si>
    <t>04/01/2025</t>
  </si>
  <si>
    <t>Transfer Fee</t>
  </si>
  <si>
    <t>354468718</t>
  </si>
  <si>
    <t>04/07/2025</t>
  </si>
  <si>
    <t>Charge Total:</t>
  </si>
  <si>
    <t>11-11-A06</t>
  </si>
  <si>
    <t>MDS</t>
  </si>
  <si>
    <t>Occupied No Notice</t>
  </si>
  <si>
    <t>Sturtevant, Samantha</t>
  </si>
  <si>
    <t>Resident</t>
  </si>
  <si>
    <t>Rent</t>
  </si>
  <si>
    <t>354064730</t>
  </si>
  <si>
    <t>04/01/2025</t>
  </si>
  <si>
    <t>Charge Total:</t>
  </si>
  <si>
    <t>11-11-A07</t>
  </si>
  <si>
    <t>1BR</t>
  </si>
  <si>
    <t>Occupied No Notice</t>
  </si>
  <si>
    <t>Boyd, Lindsay</t>
  </si>
  <si>
    <t>Resident</t>
  </si>
  <si>
    <t>Amenity Rent</t>
  </si>
  <si>
    <t>354064701</t>
  </si>
  <si>
    <t>04/01/2025</t>
  </si>
  <si>
    <t>Rent</t>
  </si>
  <si>
    <t>354064564</t>
  </si>
  <si>
    <t>04/01/2025</t>
  </si>
  <si>
    <t>Charge Total:</t>
  </si>
  <si>
    <t>11-11-A08</t>
  </si>
  <si>
    <t>1BRG</t>
  </si>
  <si>
    <t>Occupied No Notice</t>
  </si>
  <si>
    <t>Carlson, Theresa</t>
  </si>
  <si>
    <t>Resident</t>
  </si>
  <si>
    <t>Amenity Rent</t>
  </si>
  <si>
    <t>354064674</t>
  </si>
  <si>
    <t>04/01/2025</t>
  </si>
  <si>
    <t>Rent</t>
  </si>
  <si>
    <t>354064447</t>
  </si>
  <si>
    <t>04/01/2025</t>
  </si>
  <si>
    <t>Charge Total:</t>
  </si>
  <si>
    <t>11-11-A09</t>
  </si>
  <si>
    <t>2BRD</t>
  </si>
  <si>
    <t>Occupied No Notice</t>
  </si>
  <si>
    <t>Chaisson, Jodie</t>
  </si>
  <si>
    <t>Resident</t>
  </si>
  <si>
    <t>Amenity Rent</t>
  </si>
  <si>
    <t>354064612</t>
  </si>
  <si>
    <t>04/01/2025</t>
  </si>
  <si>
    <t>Rent</t>
  </si>
  <si>
    <t>354064356</t>
  </si>
  <si>
    <t>04/01/2025</t>
  </si>
  <si>
    <t>Charge Total:</t>
  </si>
  <si>
    <t>11-11-A10</t>
  </si>
  <si>
    <t>2BR</t>
  </si>
  <si>
    <t>Occupied No Notice</t>
  </si>
  <si>
    <t>Kouadio, Koikou</t>
  </si>
  <si>
    <t>Resident</t>
  </si>
  <si>
    <t>Amenity Rent</t>
  </si>
  <si>
    <t>354064387</t>
  </si>
  <si>
    <t>04/01/2025</t>
  </si>
  <si>
    <t>Rent</t>
  </si>
  <si>
    <t>354064474</t>
  </si>
  <si>
    <t>04/01/2025</t>
  </si>
  <si>
    <t>Charge Total:</t>
  </si>
  <si>
    <t>11-11-B01</t>
  </si>
  <si>
    <t>2BRD</t>
  </si>
  <si>
    <t>Occupied No Notice</t>
  </si>
  <si>
    <t>Akeju, Lekan Rahman</t>
  </si>
  <si>
    <t>Resident</t>
  </si>
  <si>
    <t>Amenity Rent</t>
  </si>
  <si>
    <t>354064580</t>
  </si>
  <si>
    <t>04/01/2025</t>
  </si>
  <si>
    <t>Rent</t>
  </si>
  <si>
    <t>354064516</t>
  </si>
  <si>
    <t>04/01/2025</t>
  </si>
  <si>
    <t>Charge Total:</t>
  </si>
  <si>
    <t>11-11-B02</t>
  </si>
  <si>
    <t>2BR</t>
  </si>
  <si>
    <t>Occupied No Notice</t>
  </si>
  <si>
    <t>Barros, Maressa</t>
  </si>
  <si>
    <t>Resident</t>
  </si>
  <si>
    <t>Amenity Rent</t>
  </si>
  <si>
    <t>354064764</t>
  </si>
  <si>
    <t>04/01/2025</t>
  </si>
  <si>
    <t>Amenity Rent</t>
  </si>
  <si>
    <t>354064562</t>
  </si>
  <si>
    <t>04/01/2025</t>
  </si>
  <si>
    <t>Rent</t>
  </si>
  <si>
    <t>354064524</t>
  </si>
  <si>
    <t>04/01/2025</t>
  </si>
  <si>
    <t>Charge Total:</t>
  </si>
  <si>
    <t>11-11-B03</t>
  </si>
  <si>
    <t>1BRLG</t>
  </si>
  <si>
    <t>Occupied No Notice</t>
  </si>
  <si>
    <t>Lacross, Shane</t>
  </si>
  <si>
    <t>Resident</t>
  </si>
  <si>
    <t>Amenity Rent</t>
  </si>
  <si>
    <t>354064476</t>
  </si>
  <si>
    <t>04/01/2025</t>
  </si>
  <si>
    <t>Rent</t>
  </si>
  <si>
    <t>354064657</t>
  </si>
  <si>
    <t>04/01/2025</t>
  </si>
  <si>
    <t>Charge Total:</t>
  </si>
  <si>
    <t>11-11-B04</t>
  </si>
  <si>
    <t>1BR</t>
  </si>
  <si>
    <t>Occupied No Notice</t>
  </si>
  <si>
    <t>Bobka, Peter</t>
  </si>
  <si>
    <t>Resident</t>
  </si>
  <si>
    <t>Amenity Rent</t>
  </si>
  <si>
    <t>354064321</t>
  </si>
  <si>
    <t>04/01/2025</t>
  </si>
  <si>
    <t>Amenity Rent</t>
  </si>
  <si>
    <t>354064421</t>
  </si>
  <si>
    <t>04/01/2025</t>
  </si>
  <si>
    <t>Rent</t>
  </si>
  <si>
    <t>354064737</t>
  </si>
  <si>
    <t>04/01/2025</t>
  </si>
  <si>
    <t>Charge Total:</t>
  </si>
  <si>
    <t>11-11-B05</t>
  </si>
  <si>
    <t>1BRG</t>
  </si>
  <si>
    <t>Occupied No Notice</t>
  </si>
  <si>
    <t>McDonald, Grace</t>
  </si>
  <si>
    <t>Resident</t>
  </si>
  <si>
    <t>Amenity Rent</t>
  </si>
  <si>
    <t>354064332</t>
  </si>
  <si>
    <t>04/01/2025</t>
  </si>
  <si>
    <t>Rent</t>
  </si>
  <si>
    <t>354064410</t>
  </si>
  <si>
    <t>04/01/2025</t>
  </si>
  <si>
    <t>Charge Total:</t>
  </si>
  <si>
    <t>11-11-B06</t>
  </si>
  <si>
    <t>1BR</t>
  </si>
  <si>
    <t>Occupied No Notice</t>
  </si>
  <si>
    <t>Mustahsan, Vamiq Mohammed</t>
  </si>
  <si>
    <t>Resident</t>
  </si>
  <si>
    <t>Amenity Rent</t>
  </si>
  <si>
    <t>354064514</t>
  </si>
  <si>
    <t>04/01/2025</t>
  </si>
  <si>
    <t>Rent</t>
  </si>
  <si>
    <t>354064821</t>
  </si>
  <si>
    <t>04/01/2025</t>
  </si>
  <si>
    <t>Charge Total:</t>
  </si>
  <si>
    <t>11-11-B07</t>
  </si>
  <si>
    <t>1BR</t>
  </si>
  <si>
    <t>Occupied No Notice</t>
  </si>
  <si>
    <t>Aime, Rebecca</t>
  </si>
  <si>
    <t>Resident</t>
  </si>
  <si>
    <t>Amenity Rent</t>
  </si>
  <si>
    <t>354064411</t>
  </si>
  <si>
    <t>04/01/2025</t>
  </si>
  <si>
    <t>Rent</t>
  </si>
  <si>
    <t>354064575</t>
  </si>
  <si>
    <t>04/01/2025</t>
  </si>
  <si>
    <t>Charge Total:</t>
  </si>
  <si>
    <t>11-11-B08</t>
  </si>
  <si>
    <t>1BRG</t>
  </si>
  <si>
    <t>Occupied No Notice</t>
  </si>
  <si>
    <t>Vega, Orlando</t>
  </si>
  <si>
    <t>Resident</t>
  </si>
  <si>
    <t>Amenity Rent</t>
  </si>
  <si>
    <t>354064542</t>
  </si>
  <si>
    <t>04/01/2025</t>
  </si>
  <si>
    <t>Amenity Rent</t>
  </si>
  <si>
    <t>354064483</t>
  </si>
  <si>
    <t>04/01/2025</t>
  </si>
  <si>
    <t>Rent</t>
  </si>
  <si>
    <t>354064709</t>
  </si>
  <si>
    <t>04/01/2025</t>
  </si>
  <si>
    <t>Charge Total:</t>
  </si>
  <si>
    <t>11-11-B09</t>
  </si>
  <si>
    <t>2BRD</t>
  </si>
  <si>
    <t>Occupied No Notice</t>
  </si>
  <si>
    <t>Lamur, Marie</t>
  </si>
  <si>
    <t>Resident</t>
  </si>
  <si>
    <t>Amenity Rent</t>
  </si>
  <si>
    <t>354064557</t>
  </si>
  <si>
    <t>04/01/2025</t>
  </si>
  <si>
    <t>Rent</t>
  </si>
  <si>
    <t>354064739</t>
  </si>
  <si>
    <t>04/01/2025</t>
  </si>
  <si>
    <t>Renters Insurance Fine</t>
  </si>
  <si>
    <t>354041593</t>
  </si>
  <si>
    <t>04/01/2025</t>
  </si>
  <si>
    <t>Charge Total:</t>
  </si>
  <si>
    <t>11-11-B10</t>
  </si>
  <si>
    <t>2BR</t>
  </si>
  <si>
    <t>Occupied No Notice</t>
  </si>
  <si>
    <t>Delphia, Lisa</t>
  </si>
  <si>
    <t>Resident</t>
  </si>
  <si>
    <t>Amenity Rent</t>
  </si>
  <si>
    <t>354064719</t>
  </si>
  <si>
    <t>04/01/2025</t>
  </si>
  <si>
    <t>Amenity Rent</t>
  </si>
  <si>
    <t>354064456</t>
  </si>
  <si>
    <t>04/01/2025</t>
  </si>
  <si>
    <t>Rent</t>
  </si>
  <si>
    <t>354064366</t>
  </si>
  <si>
    <t>04/01/2025</t>
  </si>
  <si>
    <t>Charge Total:</t>
  </si>
  <si>
    <t>11-11-C01</t>
  </si>
  <si>
    <t>2BRD</t>
  </si>
  <si>
    <t>Occupied No Notice</t>
  </si>
  <si>
    <t>HAYNES, CHARLES</t>
  </si>
  <si>
    <t>Resident</t>
  </si>
  <si>
    <t>Amenity Rent</t>
  </si>
  <si>
    <t>354064468</t>
  </si>
  <si>
    <t>04/01/2025</t>
  </si>
  <si>
    <t>Rent</t>
  </si>
  <si>
    <t>354064554</t>
  </si>
  <si>
    <t>04/01/2025</t>
  </si>
  <si>
    <t>Charge Total:</t>
  </si>
  <si>
    <t>11-11-C02</t>
  </si>
  <si>
    <t>2BR</t>
  </si>
  <si>
    <t>Occupied No Notice</t>
  </si>
  <si>
    <t>Rodriguez, Ramon</t>
  </si>
  <si>
    <t>Resident</t>
  </si>
  <si>
    <t>Amenity Rent</t>
  </si>
  <si>
    <t>354064496</t>
  </si>
  <si>
    <t>04/01/2025</t>
  </si>
  <si>
    <t>Amenity Rent</t>
  </si>
  <si>
    <t>354064763</t>
  </si>
  <si>
    <t>04/01/2025</t>
  </si>
  <si>
    <t>Rent</t>
  </si>
  <si>
    <t>354064668</t>
  </si>
  <si>
    <t>04/01/2025</t>
  </si>
  <si>
    <t>Charge Total:</t>
  </si>
  <si>
    <t>11-11-C03</t>
  </si>
  <si>
    <t>1BRLG</t>
  </si>
  <si>
    <t>Occupied No Notice</t>
  </si>
  <si>
    <t>Leger, Elizabeth</t>
  </si>
  <si>
    <t>Resident</t>
  </si>
  <si>
    <t>Amenity Rent</t>
  </si>
  <si>
    <t>354064748</t>
  </si>
  <si>
    <t>04/01/2025</t>
  </si>
  <si>
    <t>Rent</t>
  </si>
  <si>
    <t>354064651</t>
  </si>
  <si>
    <t>04/01/2025</t>
  </si>
  <si>
    <t>Charge Total:</t>
  </si>
  <si>
    <t>11-11-C04</t>
  </si>
  <si>
    <t>1BR</t>
  </si>
  <si>
    <t>Occupied No Notice</t>
  </si>
  <si>
    <t>Marthel, Silvia</t>
  </si>
  <si>
    <t>Resident</t>
  </si>
  <si>
    <t>Amenity Rent</t>
  </si>
  <si>
    <t>354064680</t>
  </si>
  <si>
    <t>04/01/2025</t>
  </si>
  <si>
    <t>Amenity Rent</t>
  </si>
  <si>
    <t>354064685</t>
  </si>
  <si>
    <t>04/01/2025</t>
  </si>
  <si>
    <t>Rent</t>
  </si>
  <si>
    <t>354064736</t>
  </si>
  <si>
    <t>04/01/2025</t>
  </si>
  <si>
    <t>Charge Total:</t>
  </si>
  <si>
    <t>11-11-C05</t>
  </si>
  <si>
    <t>1BRG</t>
  </si>
  <si>
    <t>Occupied No Notice</t>
  </si>
  <si>
    <t>Miranda, Angel</t>
  </si>
  <si>
    <t>Resident</t>
  </si>
  <si>
    <t>Amenity Rent</t>
  </si>
  <si>
    <t>354064322</t>
  </si>
  <si>
    <t>04/01/2025</t>
  </si>
  <si>
    <t>Rent</t>
  </si>
  <si>
    <t>354064696</t>
  </si>
  <si>
    <t>04/01/2025</t>
  </si>
  <si>
    <t>Charge Total:</t>
  </si>
  <si>
    <t>11-11-C06</t>
  </si>
  <si>
    <t>1BR</t>
  </si>
  <si>
    <t>Occupied No Notice</t>
  </si>
  <si>
    <t>Cormier, Richard</t>
  </si>
  <si>
    <t>Resident</t>
  </si>
  <si>
    <t>Amenity Rent</t>
  </si>
  <si>
    <t>354064647</t>
  </si>
  <si>
    <t>04/01/2025</t>
  </si>
  <si>
    <t>Amenity Rent</t>
  </si>
  <si>
    <t>354064783</t>
  </si>
  <si>
    <t>04/01/2025</t>
  </si>
  <si>
    <t>Rent</t>
  </si>
  <si>
    <t>354064363</t>
  </si>
  <si>
    <t>04/01/2025</t>
  </si>
  <si>
    <t>Charge Total:</t>
  </si>
  <si>
    <t>11-11-C07</t>
  </si>
  <si>
    <t>1BR</t>
  </si>
  <si>
    <t>Occupied No Notice</t>
  </si>
  <si>
    <t>Whitney, Jillian (Jillian)</t>
  </si>
  <si>
    <t>Resident</t>
  </si>
  <si>
    <t>Amenity Rent</t>
  </si>
  <si>
    <t>354064400</t>
  </si>
  <si>
    <t>04/01/2025</t>
  </si>
  <si>
    <t>Rent</t>
  </si>
  <si>
    <t>354064540</t>
  </si>
  <si>
    <t>04/01/2025</t>
  </si>
  <si>
    <t>Charge Total:</t>
  </si>
  <si>
    <t>11-11-C08</t>
  </si>
  <si>
    <t>1BRG</t>
  </si>
  <si>
    <t>Occupied No Notice</t>
  </si>
  <si>
    <t>Callanan, Courtney</t>
  </si>
  <si>
    <t>Resident</t>
  </si>
  <si>
    <t>Amenity Rent</t>
  </si>
  <si>
    <t>354064412</t>
  </si>
  <si>
    <t>04/01/2025</t>
  </si>
  <si>
    <t>Amenity Rent</t>
  </si>
  <si>
    <t>354064561</t>
  </si>
  <si>
    <t>04/01/2025</t>
  </si>
  <si>
    <t>Rent</t>
  </si>
  <si>
    <t>354064581</t>
  </si>
  <si>
    <t>04/01/2025</t>
  </si>
  <si>
    <t>Charge Total:</t>
  </si>
  <si>
    <t>11-11-C09</t>
  </si>
  <si>
    <t>2BRD</t>
  </si>
  <si>
    <t>Occupied No Notice</t>
  </si>
  <si>
    <t>De la cruz, Luis</t>
  </si>
  <si>
    <t>Resident</t>
  </si>
  <si>
    <t>Amenity Rent</t>
  </si>
  <si>
    <t>354064745</t>
  </si>
  <si>
    <t>04/01/2025</t>
  </si>
  <si>
    <t>Rent</t>
  </si>
  <si>
    <t>354064527</t>
  </si>
  <si>
    <t>04/01/2025</t>
  </si>
  <si>
    <t>Charge Total:</t>
  </si>
  <si>
    <t>11-11-C10</t>
  </si>
  <si>
    <t>2BR</t>
  </si>
  <si>
    <t>Occupied No Notice</t>
  </si>
  <si>
    <t>Boateng, Daniel</t>
  </si>
  <si>
    <t>Resident</t>
  </si>
  <si>
    <t>Amenity Rent</t>
  </si>
  <si>
    <t>354064569</t>
  </si>
  <si>
    <t>04/01/2025</t>
  </si>
  <si>
    <t>Amenity Rent</t>
  </si>
  <si>
    <t>354064653</t>
  </si>
  <si>
    <t>04/01/2025</t>
  </si>
  <si>
    <t>Rent</t>
  </si>
  <si>
    <t>354064302</t>
  </si>
  <si>
    <t>04/01/2025</t>
  </si>
  <si>
    <t>Charge Total:</t>
  </si>
  <si>
    <t>12-12-A01</t>
  </si>
  <si>
    <t>2BRD</t>
  </si>
  <si>
    <t>Occupied No Notice</t>
  </si>
  <si>
    <t>Guedes, Yokasta Maria (Yokasta Maria Guedes)</t>
  </si>
  <si>
    <t>Resident</t>
  </si>
  <si>
    <t>Amenity Rent</t>
  </si>
  <si>
    <t>354064300</t>
  </si>
  <si>
    <t>04/01/2025</t>
  </si>
  <si>
    <t>Rent</t>
  </si>
  <si>
    <t>354064729</t>
  </si>
  <si>
    <t>04/01/2025</t>
  </si>
  <si>
    <t>Charge Total:</t>
  </si>
  <si>
    <t>12-12-A02</t>
  </si>
  <si>
    <t>2BR</t>
  </si>
  <si>
    <t>Occupied No Notice</t>
  </si>
  <si>
    <t>Amoa, Albert Kyei</t>
  </si>
  <si>
    <t>Resident</t>
  </si>
  <si>
    <t>Amenity Rent</t>
  </si>
  <si>
    <t>354064652</t>
  </si>
  <si>
    <t>04/01/2025</t>
  </si>
  <si>
    <t>Rent</t>
  </si>
  <si>
    <t>354064418</t>
  </si>
  <si>
    <t>04/01/2025</t>
  </si>
  <si>
    <t>Charge Total:</t>
  </si>
  <si>
    <t>12-12-A03</t>
  </si>
  <si>
    <t>LGSH</t>
  </si>
  <si>
    <t>Occupied No Notice</t>
  </si>
  <si>
    <t>Mason, Justin</t>
  </si>
  <si>
    <t>Resident</t>
  </si>
  <si>
    <t>Rent</t>
  </si>
  <si>
    <t>354064662</t>
  </si>
  <si>
    <t>04/01/2025</t>
  </si>
  <si>
    <t>Charge Total:</t>
  </si>
  <si>
    <t>12-12-A04</t>
  </si>
  <si>
    <t>1BR</t>
  </si>
  <si>
    <t>Occupied No Notice</t>
  </si>
  <si>
    <t>Mitchem, Michael</t>
  </si>
  <si>
    <t>Resident</t>
  </si>
  <si>
    <t>Amenity Rent</t>
  </si>
  <si>
    <t>354064485</t>
  </si>
  <si>
    <t>04/01/2025</t>
  </si>
  <si>
    <t>Rent</t>
  </si>
  <si>
    <t>354064642</t>
  </si>
  <si>
    <t>04/01/2025</t>
  </si>
  <si>
    <t>Charge Total:</t>
  </si>
  <si>
    <t>12-12-A05</t>
  </si>
  <si>
    <t>SMS</t>
  </si>
  <si>
    <t>Occupied No Notice</t>
  </si>
  <si>
    <t>Beairsto, Kiara</t>
  </si>
  <si>
    <t>Resident</t>
  </si>
  <si>
    <t>Rent</t>
  </si>
  <si>
    <t>354064675</t>
  </si>
  <si>
    <t>04/01/2025</t>
  </si>
  <si>
    <t>Bounced Check Fee</t>
  </si>
  <si>
    <t>354436129</t>
  </si>
  <si>
    <t>04/02/2025</t>
  </si>
  <si>
    <t>Charge Total:</t>
  </si>
  <si>
    <t>12-12-A06</t>
  </si>
  <si>
    <t>1BR</t>
  </si>
  <si>
    <t>Occupied No Notice</t>
  </si>
  <si>
    <t>Drolette, Alexandra</t>
  </si>
  <si>
    <t>Resident</t>
  </si>
  <si>
    <t>Amenity Rent</t>
  </si>
  <si>
    <t>354064425</t>
  </si>
  <si>
    <t>04/01/2025</t>
  </si>
  <si>
    <t>Rent</t>
  </si>
  <si>
    <t>354064585</t>
  </si>
  <si>
    <t>04/01/2025</t>
  </si>
  <si>
    <t>Charge Total:</t>
  </si>
  <si>
    <t>12-12-A07</t>
  </si>
  <si>
    <t>1BR</t>
  </si>
  <si>
    <t>Occupied No Notice</t>
  </si>
  <si>
    <t>Taylor, Amanda</t>
  </si>
  <si>
    <t>Resident</t>
  </si>
  <si>
    <t>Amenity Rent</t>
  </si>
  <si>
    <t>354064754</t>
  </si>
  <si>
    <t>04/01/2025</t>
  </si>
  <si>
    <t>Rent</t>
  </si>
  <si>
    <t>354064801</t>
  </si>
  <si>
    <t>04/01/2025</t>
  </si>
  <si>
    <t>Charge Total:</t>
  </si>
  <si>
    <t>12-12-A08</t>
  </si>
  <si>
    <t>1BRG</t>
  </si>
  <si>
    <t>Occupied No Notice</t>
  </si>
  <si>
    <t>Roman, Andre</t>
  </si>
  <si>
    <t>Resident</t>
  </si>
  <si>
    <t>Amenity Rent</t>
  </si>
  <si>
    <t>354064831</t>
  </si>
  <si>
    <t>04/01/2025</t>
  </si>
  <si>
    <t>Rent</t>
  </si>
  <si>
    <t>354064811</t>
  </si>
  <si>
    <t>04/01/2025</t>
  </si>
  <si>
    <t>Charge Total:</t>
  </si>
  <si>
    <t>12-12-A09</t>
  </si>
  <si>
    <t>2BRD</t>
  </si>
  <si>
    <t>Occupied No Notice</t>
  </si>
  <si>
    <t>Dervishian, John</t>
  </si>
  <si>
    <t>Resident</t>
  </si>
  <si>
    <t>Amenity Rent</t>
  </si>
  <si>
    <t>354064804</t>
  </si>
  <si>
    <t>04/01/2025</t>
  </si>
  <si>
    <t>Rent</t>
  </si>
  <si>
    <t>354064351</t>
  </si>
  <si>
    <t>04/01/2025</t>
  </si>
  <si>
    <t>Charge Total:</t>
  </si>
  <si>
    <t>12-12-A10</t>
  </si>
  <si>
    <t>2BR</t>
  </si>
  <si>
    <t>Occupied No Notice</t>
  </si>
  <si>
    <t>Taylor-Adunah, Joyce</t>
  </si>
  <si>
    <t>Resident</t>
  </si>
  <si>
    <t>Amenity Rent</t>
  </si>
  <si>
    <t>354064532</t>
  </si>
  <si>
    <t>04/01/2025</t>
  </si>
  <si>
    <t>Rent</t>
  </si>
  <si>
    <t>354064632</t>
  </si>
  <si>
    <t>04/01/2025</t>
  </si>
  <si>
    <t>Charge Total:</t>
  </si>
  <si>
    <t>12-12-B01</t>
  </si>
  <si>
    <t>2BRD</t>
  </si>
  <si>
    <t>Occupied No Notice</t>
  </si>
  <si>
    <t>Lista, Encarnacion</t>
  </si>
  <si>
    <t>Resident</t>
  </si>
  <si>
    <t>Amenity Rent</t>
  </si>
  <si>
    <t>354064415</t>
  </si>
  <si>
    <t>04/01/2025</t>
  </si>
  <si>
    <t>Rent</t>
  </si>
  <si>
    <t>354064794</t>
  </si>
  <si>
    <t>04/01/2025</t>
  </si>
  <si>
    <t>Charge Total:</t>
  </si>
  <si>
    <t>12-12-B02</t>
  </si>
  <si>
    <t>2BR</t>
  </si>
  <si>
    <t>Occupied No Notice</t>
  </si>
  <si>
    <t>Tekper, Dorcas</t>
  </si>
  <si>
    <t>Resident</t>
  </si>
  <si>
    <t>Amenity Rent</t>
  </si>
  <si>
    <t>354064339</t>
  </si>
  <si>
    <t>04/01/2025</t>
  </si>
  <si>
    <t>Amenity Rent</t>
  </si>
  <si>
    <t>354064593</t>
  </si>
  <si>
    <t>04/01/2025</t>
  </si>
  <si>
    <t>Rent</t>
  </si>
  <si>
    <t>354064391</t>
  </si>
  <si>
    <t>04/01/2025</t>
  </si>
  <si>
    <t>Charge Total:</t>
  </si>
  <si>
    <t>12-12-B03</t>
  </si>
  <si>
    <t>1BRLG</t>
  </si>
  <si>
    <t>Occupied No Notice</t>
  </si>
  <si>
    <t>Eberhardt, Erica</t>
  </si>
  <si>
    <t>Resident</t>
  </si>
  <si>
    <t>Amenity Rent</t>
  </si>
  <si>
    <t>354064285</t>
  </si>
  <si>
    <t>04/01/2025</t>
  </si>
  <si>
    <t>Rent</t>
  </si>
  <si>
    <t>354064333</t>
  </si>
  <si>
    <t>04/01/2025</t>
  </si>
  <si>
    <t>Charge Total:</t>
  </si>
  <si>
    <t>12-12-B04</t>
  </si>
  <si>
    <t>1BR</t>
  </si>
  <si>
    <t>Occupied No Notice</t>
  </si>
  <si>
    <t>Duran, Jorge</t>
  </si>
  <si>
    <t>Resident</t>
  </si>
  <si>
    <t>Amenity Rent</t>
  </si>
  <si>
    <t>354064690</t>
  </si>
  <si>
    <t>04/01/2025</t>
  </si>
  <si>
    <t>Amenity Rent</t>
  </si>
  <si>
    <t>354064454</t>
  </si>
  <si>
    <t>04/01/2025</t>
  </si>
  <si>
    <t>Rent</t>
  </si>
  <si>
    <t>354064340</t>
  </si>
  <si>
    <t>04/01/2025</t>
  </si>
  <si>
    <t>Charge Total:</t>
  </si>
  <si>
    <t>12-12-B05</t>
  </si>
  <si>
    <t>1BRG</t>
  </si>
  <si>
    <t>Occupied No Notice</t>
  </si>
  <si>
    <t>Rosa, Diego</t>
  </si>
  <si>
    <t>Resident</t>
  </si>
  <si>
    <t>Amenity Rent</t>
  </si>
  <si>
    <t>354064499</t>
  </si>
  <si>
    <t>04/01/2025</t>
  </si>
  <si>
    <t>Rent</t>
  </si>
  <si>
    <t>354064654</t>
  </si>
  <si>
    <t>04/01/2025</t>
  </si>
  <si>
    <t>Charge Total:</t>
  </si>
  <si>
    <t>12-12-B06</t>
  </si>
  <si>
    <t>1BR</t>
  </si>
  <si>
    <t>Occupied No Notice</t>
  </si>
  <si>
    <t>Marcantonio, Domenic</t>
  </si>
  <si>
    <t>Resident</t>
  </si>
  <si>
    <t>Amenity Rent</t>
  </si>
  <si>
    <t>354064742</t>
  </si>
  <si>
    <t>04/01/2025</t>
  </si>
  <si>
    <t>Amenity Rent</t>
  </si>
  <si>
    <t>354064679</t>
  </si>
  <si>
    <t>04/01/2025</t>
  </si>
  <si>
    <t>Rent</t>
  </si>
  <si>
    <t>354064390</t>
  </si>
  <si>
    <t>04/01/2025</t>
  </si>
  <si>
    <t>Charge Total:</t>
  </si>
  <si>
    <t>12-12-B07</t>
  </si>
  <si>
    <t>1BR</t>
  </si>
  <si>
    <t>Occupied No Notice</t>
  </si>
  <si>
    <t>Lemoine, Samantha (Sami)</t>
  </si>
  <si>
    <t>Resident</t>
  </si>
  <si>
    <t>Amenity Rent</t>
  </si>
  <si>
    <t>354064722</t>
  </si>
  <si>
    <t>04/01/2025</t>
  </si>
  <si>
    <t>Rent</t>
  </si>
  <si>
    <t>354064374</t>
  </si>
  <si>
    <t>04/01/2025</t>
  </si>
  <si>
    <t>Charge Total:</t>
  </si>
  <si>
    <t>12-12-B08</t>
  </si>
  <si>
    <t>1BRG</t>
  </si>
  <si>
    <t>Occupied No Notice</t>
  </si>
  <si>
    <t>Bermudez, Esther</t>
  </si>
  <si>
    <t>Resident</t>
  </si>
  <si>
    <t>Amenity Rent</t>
  </si>
  <si>
    <t>354064622</t>
  </si>
  <si>
    <t>04/01/2025</t>
  </si>
  <si>
    <t>Amenity Rent</t>
  </si>
  <si>
    <t>354064751</t>
  </si>
  <si>
    <t>04/01/2025</t>
  </si>
  <si>
    <t>Rent</t>
  </si>
  <si>
    <t>354064670</t>
  </si>
  <si>
    <t>04/01/2025</t>
  </si>
  <si>
    <t>Charge Total:</t>
  </si>
  <si>
    <t>12-12-B09</t>
  </si>
  <si>
    <t>2BRD</t>
  </si>
  <si>
    <t>Occupied No Notice</t>
  </si>
  <si>
    <t>Ortega, Benjamin</t>
  </si>
  <si>
    <t>Resident</t>
  </si>
  <si>
    <t>Amenity Rent</t>
  </si>
  <si>
    <t>354064761</t>
  </si>
  <si>
    <t>04/01/2025</t>
  </si>
  <si>
    <t>Rent</t>
  </si>
  <si>
    <t>354064394</t>
  </si>
  <si>
    <t>04/01/2025</t>
  </si>
  <si>
    <t>Charge Total:</t>
  </si>
  <si>
    <t>12-12-B10</t>
  </si>
  <si>
    <t>2BR</t>
  </si>
  <si>
    <t>Occupied No Notice</t>
  </si>
  <si>
    <t>Daigneault, Richard</t>
  </si>
  <si>
    <t>Resident</t>
  </si>
  <si>
    <t>Amenity Rent</t>
  </si>
  <si>
    <t>354064401</t>
  </si>
  <si>
    <t>04/01/2025</t>
  </si>
  <si>
    <t>Amenity Rent</t>
  </si>
  <si>
    <t>354064733</t>
  </si>
  <si>
    <t>04/01/2025</t>
  </si>
  <si>
    <t>Rent</t>
  </si>
  <si>
    <t>354064530</t>
  </si>
  <si>
    <t>04/01/2025</t>
  </si>
  <si>
    <t>Charge Total:</t>
  </si>
  <si>
    <t>12-12-C01</t>
  </si>
  <si>
    <t>2BRD</t>
  </si>
  <si>
    <t>Occupied No Notice</t>
  </si>
  <si>
    <t>John, Frederick</t>
  </si>
  <si>
    <t>Resident</t>
  </si>
  <si>
    <t>Amenity Rent</t>
  </si>
  <si>
    <t>354064362</t>
  </si>
  <si>
    <t>04/01/2025</t>
  </si>
  <si>
    <t>Month to Month Rent</t>
  </si>
  <si>
    <t>354064583</t>
  </si>
  <si>
    <t>04/01/2025</t>
  </si>
  <si>
    <t>Concession-Partial Employee</t>
  </si>
  <si>
    <t>354064566</t>
  </si>
  <si>
    <t>04/01/2025</t>
  </si>
  <si>
    <t>Charge Total:</t>
  </si>
  <si>
    <t>12-12-C02</t>
  </si>
  <si>
    <t>2BR</t>
  </si>
  <si>
    <t>Occupied No Notice</t>
  </si>
  <si>
    <t>Hiraldo, Katery</t>
  </si>
  <si>
    <t>Resident</t>
  </si>
  <si>
    <t>Amenity Rent</t>
  </si>
  <si>
    <t>354064327</t>
  </si>
  <si>
    <t>04/01/2025</t>
  </si>
  <si>
    <t>Amenity Rent</t>
  </si>
  <si>
    <t>354064819</t>
  </si>
  <si>
    <t>04/01/2025</t>
  </si>
  <si>
    <t>Rent</t>
  </si>
  <si>
    <t>354064475</t>
  </si>
  <si>
    <t>04/01/2025</t>
  </si>
  <si>
    <t>Charge Total:</t>
  </si>
  <si>
    <t>12-12-C03</t>
  </si>
  <si>
    <t>1BRLG</t>
  </si>
  <si>
    <t>Occupied No Notice</t>
  </si>
  <si>
    <t>Valverde DaSilva, Anisio</t>
  </si>
  <si>
    <t>Resident</t>
  </si>
  <si>
    <t>Amenity Rent</t>
  </si>
  <si>
    <t>354064328</t>
  </si>
  <si>
    <t>04/01/2025</t>
  </si>
  <si>
    <t>Rent</t>
  </si>
  <si>
    <t>354064769</t>
  </si>
  <si>
    <t>04/01/2025</t>
  </si>
  <si>
    <t>Charge Total:</t>
  </si>
  <si>
    <t>12-12-C04</t>
  </si>
  <si>
    <t>1BR</t>
  </si>
  <si>
    <t>Occupied No Notice</t>
  </si>
  <si>
    <t>Fonseca, Matheus</t>
  </si>
  <si>
    <t>Resident</t>
  </si>
  <si>
    <t>Amenity Rent</t>
  </si>
  <si>
    <t>354064770</t>
  </si>
  <si>
    <t>04/01/2025</t>
  </si>
  <si>
    <t>Amenity Rent</t>
  </si>
  <si>
    <t>354064427</t>
  </si>
  <si>
    <t>04/01/2025</t>
  </si>
  <si>
    <t>Rent</t>
  </si>
  <si>
    <t>354064686</t>
  </si>
  <si>
    <t>04/01/2025</t>
  </si>
  <si>
    <t>Charge Total:</t>
  </si>
  <si>
    <t>12-12-C05</t>
  </si>
  <si>
    <t>1BRG</t>
  </si>
  <si>
    <t>Occupied No Notice</t>
  </si>
  <si>
    <t>Kamau, Christopher</t>
  </si>
  <si>
    <t>Resident</t>
  </si>
  <si>
    <t>Amenity Rent</t>
  </si>
  <si>
    <t>354064303</t>
  </si>
  <si>
    <t>04/01/2025</t>
  </si>
  <si>
    <t>Rent</t>
  </si>
  <si>
    <t>354064608</t>
  </si>
  <si>
    <t>04/01/2025</t>
  </si>
  <si>
    <t>Charge Total:</t>
  </si>
  <si>
    <t>12-12-C06</t>
  </si>
  <si>
    <t>1BR</t>
  </si>
  <si>
    <t>Occupied No Notice</t>
  </si>
  <si>
    <t>Contreras, Fatima</t>
  </si>
  <si>
    <t>Resident</t>
  </si>
  <si>
    <t>Amenity Rent</t>
  </si>
  <si>
    <t>354064471</t>
  </si>
  <si>
    <t>04/01/2025</t>
  </si>
  <si>
    <t>Amenity Rent</t>
  </si>
  <si>
    <t>354064443</t>
  </si>
  <si>
    <t>04/01/2025</t>
  </si>
  <si>
    <t>Rent</t>
  </si>
  <si>
    <t>354064458</t>
  </si>
  <si>
    <t>04/01/2025</t>
  </si>
  <si>
    <t>Charge Total:</t>
  </si>
  <si>
    <t>12-12-C07</t>
  </si>
  <si>
    <t>1BR</t>
  </si>
  <si>
    <t>Occupied No Notice</t>
  </si>
  <si>
    <t>Lamur, Glenn</t>
  </si>
  <si>
    <t>Resident</t>
  </si>
  <si>
    <t>Amenity Rent</t>
  </si>
  <si>
    <t>354064623</t>
  </si>
  <si>
    <t>04/01/2025</t>
  </si>
  <si>
    <t>Rent</t>
  </si>
  <si>
    <t>354064369</t>
  </si>
  <si>
    <t>04/01/2025</t>
  </si>
  <si>
    <t>Charge Total:</t>
  </si>
  <si>
    <t>12-12-C08</t>
  </si>
  <si>
    <t>1BRG</t>
  </si>
  <si>
    <t>Occupied No Notice</t>
  </si>
  <si>
    <t>Proietti, Annamaria</t>
  </si>
  <si>
    <t>Resident</t>
  </si>
  <si>
    <t>Amenity Rent</t>
  </si>
  <si>
    <t>354064728</t>
  </si>
  <si>
    <t>04/01/2025</t>
  </si>
  <si>
    <t>Amenity Rent</t>
  </si>
  <si>
    <t>354064501</t>
  </si>
  <si>
    <t>04/01/2025</t>
  </si>
  <si>
    <t>Rent</t>
  </si>
  <si>
    <t>354064707</t>
  </si>
  <si>
    <t>04/01/2025</t>
  </si>
  <si>
    <t>Charge Total:</t>
  </si>
  <si>
    <t>12-12-C09</t>
  </si>
  <si>
    <t>2BRD</t>
  </si>
  <si>
    <t>Occupied No Notice</t>
  </si>
  <si>
    <t>Way, Constance</t>
  </si>
  <si>
    <t>Resident</t>
  </si>
  <si>
    <t>Amenity Rent</t>
  </si>
  <si>
    <t>354064512</t>
  </si>
  <si>
    <t>04/01/2025</t>
  </si>
  <si>
    <t>Rent</t>
  </si>
  <si>
    <t>354064444</t>
  </si>
  <si>
    <t>04/01/2025</t>
  </si>
  <si>
    <t>Charge Total:</t>
  </si>
  <si>
    <t>12-12-C10</t>
  </si>
  <si>
    <t>2BR</t>
  </si>
  <si>
    <t>Occupied No Notice</t>
  </si>
  <si>
    <t>Stoddard, Michael (Mike)</t>
  </si>
  <si>
    <t>Resident</t>
  </si>
  <si>
    <t>Amenity Rent</t>
  </si>
  <si>
    <t>354064335</t>
  </si>
  <si>
    <t>04/01/2025</t>
  </si>
  <si>
    <t>Amenity Rent</t>
  </si>
  <si>
    <t>354064688</t>
  </si>
  <si>
    <t>04/01/2025</t>
  </si>
  <si>
    <t>Rent</t>
  </si>
  <si>
    <t>354064367</t>
  </si>
  <si>
    <t>04/01/2025</t>
  </si>
  <si>
    <t>Charge Total:</t>
  </si>
  <si>
    <t>13-13-A01</t>
  </si>
  <si>
    <t>2BRD</t>
  </si>
  <si>
    <t>Occupied No Notice</t>
  </si>
  <si>
    <t>Quartey, Johnson</t>
  </si>
  <si>
    <t>Resident</t>
  </si>
  <si>
    <t>Amenity Rent</t>
  </si>
  <si>
    <t>354064487</t>
  </si>
  <si>
    <t>04/01/2025</t>
  </si>
  <si>
    <t>Rent</t>
  </si>
  <si>
    <t>354064586</t>
  </si>
  <si>
    <t>04/01/2025</t>
  </si>
  <si>
    <t>Charge Total:</t>
  </si>
  <si>
    <t>13-13-A02</t>
  </si>
  <si>
    <t>2BR</t>
  </si>
  <si>
    <t>Occupied No Notice</t>
  </si>
  <si>
    <t>Appiah, Yaw</t>
  </si>
  <si>
    <t>Resident</t>
  </si>
  <si>
    <t>Amenity Rent</t>
  </si>
  <si>
    <t>354064607</t>
  </si>
  <si>
    <t>04/01/2025</t>
  </si>
  <si>
    <t>Rent</t>
  </si>
  <si>
    <t>354064781</t>
  </si>
  <si>
    <t>04/01/2025</t>
  </si>
  <si>
    <t>Renters Insurance Fine</t>
  </si>
  <si>
    <t>354041594</t>
  </si>
  <si>
    <t>04/01/2025</t>
  </si>
  <si>
    <t>Charge Total:</t>
  </si>
  <si>
    <t>13-13-A03</t>
  </si>
  <si>
    <t>LGSH</t>
  </si>
  <si>
    <t>Occupied No Notice</t>
  </si>
  <si>
    <t>Dufresne, Morgan</t>
  </si>
  <si>
    <t>Resident</t>
  </si>
  <si>
    <t>Rent</t>
  </si>
  <si>
    <t>354064334</t>
  </si>
  <si>
    <t>04/01/2025</t>
  </si>
  <si>
    <t>Charge Total:</t>
  </si>
  <si>
    <t>13-13-A04</t>
  </si>
  <si>
    <t>1BR</t>
  </si>
  <si>
    <t>Occupied No Notice</t>
  </si>
  <si>
    <t>Dematos, Emmilly</t>
  </si>
  <si>
    <t>Resident</t>
  </si>
  <si>
    <t>Amenity Rent</t>
  </si>
  <si>
    <t>354064510</t>
  </si>
  <si>
    <t>04/01/2025</t>
  </si>
  <si>
    <t>Rent</t>
  </si>
  <si>
    <t>354064330</t>
  </si>
  <si>
    <t>04/01/2025</t>
  </si>
  <si>
    <t>Charge Total:</t>
  </si>
  <si>
    <t>13-13-A05</t>
  </si>
  <si>
    <t>SMS</t>
  </si>
  <si>
    <t>Occupied No Notice</t>
  </si>
  <si>
    <t>McGonagle, Aine</t>
  </si>
  <si>
    <t>Resident</t>
  </si>
  <si>
    <t>Rent</t>
  </si>
  <si>
    <t>354064628</t>
  </si>
  <si>
    <t>04/01/2025</t>
  </si>
  <si>
    <t>Charge Total:</t>
  </si>
  <si>
    <t>13-13-A06</t>
  </si>
  <si>
    <t>1BR</t>
  </si>
  <si>
    <t>Occupied No Notice</t>
  </si>
  <si>
    <t>Comas, Ignacio</t>
  </si>
  <si>
    <t>Resident</t>
  </si>
  <si>
    <t>Amenity Rent</t>
  </si>
  <si>
    <t>354064624</t>
  </si>
  <si>
    <t>04/01/2025</t>
  </si>
  <si>
    <t>Rent</t>
  </si>
  <si>
    <t>354064785</t>
  </si>
  <si>
    <t>04/01/2025</t>
  </si>
  <si>
    <t>Charge Total:</t>
  </si>
  <si>
    <t>13-13-A07</t>
  </si>
  <si>
    <t>1BR</t>
  </si>
  <si>
    <t>Occupied No Notice</t>
  </si>
  <si>
    <t>Remal, Brian</t>
  </si>
  <si>
    <t>Resident</t>
  </si>
  <si>
    <t>Amenity Rent</t>
  </si>
  <si>
    <t>354064757</t>
  </si>
  <si>
    <t>04/01/2025</t>
  </si>
  <si>
    <t>Rent</t>
  </si>
  <si>
    <t>354064420</t>
  </si>
  <si>
    <t>04/01/2025</t>
  </si>
  <si>
    <t>Charge Total:</t>
  </si>
  <si>
    <t>13-13-A08</t>
  </si>
  <si>
    <t>1BRG</t>
  </si>
  <si>
    <t>Occupied No Notice</t>
  </si>
  <si>
    <t>Stewart, Linda</t>
  </si>
  <si>
    <t>Resident</t>
  </si>
  <si>
    <t>Amenity Rent</t>
  </si>
  <si>
    <t>354064597</t>
  </si>
  <si>
    <t>04/01/2025</t>
  </si>
  <si>
    <t>Rent</t>
  </si>
  <si>
    <t>354064805</t>
  </si>
  <si>
    <t>04/01/2025</t>
  </si>
  <si>
    <t>Charge Total:</t>
  </si>
  <si>
    <t>13-13-A09</t>
  </si>
  <si>
    <t>2BRD</t>
  </si>
  <si>
    <t>Occupied No Notice</t>
  </si>
  <si>
    <t>Gallego, Luis</t>
  </si>
  <si>
    <t>Resident</t>
  </si>
  <si>
    <t>Amenity Rent</t>
  </si>
  <si>
    <t>354064550</t>
  </si>
  <si>
    <t>04/01/2025</t>
  </si>
  <si>
    <t>Rent</t>
  </si>
  <si>
    <t>354064724</t>
  </si>
  <si>
    <t>04/01/2025</t>
  </si>
  <si>
    <t>Charge Total:</t>
  </si>
  <si>
    <t>13-13-A10</t>
  </si>
  <si>
    <t>2BR</t>
  </si>
  <si>
    <t>Occupied No Notice</t>
  </si>
  <si>
    <t>Argollo, Luis</t>
  </si>
  <si>
    <t>Resident</t>
  </si>
  <si>
    <t>Amenity Rent</t>
  </si>
  <si>
    <t>354064495</t>
  </si>
  <si>
    <t>04/01/2025</t>
  </si>
  <si>
    <t>Rent</t>
  </si>
  <si>
    <t>354064689</t>
  </si>
  <si>
    <t>04/01/2025</t>
  </si>
  <si>
    <t>Charge Total:</t>
  </si>
  <si>
    <t>13-13-B01</t>
  </si>
  <si>
    <t>2BRD</t>
  </si>
  <si>
    <t>Occupied No Notice</t>
  </si>
  <si>
    <t>Jablonsky, Mary</t>
  </si>
  <si>
    <t>Resident</t>
  </si>
  <si>
    <t>Amenity Rent</t>
  </si>
  <si>
    <t>354064417</t>
  </si>
  <si>
    <t>04/01/2025</t>
  </si>
  <si>
    <t>Rent</t>
  </si>
  <si>
    <t>354064732</t>
  </si>
  <si>
    <t>04/01/2025</t>
  </si>
  <si>
    <t>Charge Total:</t>
  </si>
  <si>
    <t>13-13-B02</t>
  </si>
  <si>
    <t>2BR</t>
  </si>
  <si>
    <t>Occupied No Notice</t>
  </si>
  <si>
    <t>Sanchez, Guadalupe</t>
  </si>
  <si>
    <t>Resident</t>
  </si>
  <si>
    <t>Amenity Rent</t>
  </si>
  <si>
    <t>354064343</t>
  </si>
  <si>
    <t>04/01/2025</t>
  </si>
  <si>
    <t>Amenity Rent</t>
  </si>
  <si>
    <t>354064741</t>
  </si>
  <si>
    <t>04/01/2025</t>
  </si>
  <si>
    <t>Rent</t>
  </si>
  <si>
    <t>354064467</t>
  </si>
  <si>
    <t>04/01/2025</t>
  </si>
  <si>
    <t>Charge Total:</t>
  </si>
  <si>
    <t>13-13-B03</t>
  </si>
  <si>
    <t>1BRLG</t>
  </si>
  <si>
    <t>Occupied No Notice</t>
  </si>
  <si>
    <t>Weitzner, Susan</t>
  </si>
  <si>
    <t>Resident</t>
  </si>
  <si>
    <t>Amenity Rent</t>
  </si>
  <si>
    <t>354064720</t>
  </si>
  <si>
    <t>04/01/2025</t>
  </si>
  <si>
    <t>Rent</t>
  </si>
  <si>
    <t>354064365</t>
  </si>
  <si>
    <t>04/01/2025</t>
  </si>
  <si>
    <t>Charge Total:</t>
  </si>
  <si>
    <t>13-13-B04</t>
  </si>
  <si>
    <t>1BR</t>
  </si>
  <si>
    <t>Occupied No Notice</t>
  </si>
  <si>
    <t>Giambrocco, Carmelita (Carmelita A.I. Giambrocco)</t>
  </si>
  <si>
    <t>Resident</t>
  </si>
  <si>
    <t>Amenity Rent</t>
  </si>
  <si>
    <t>354064357</t>
  </si>
  <si>
    <t>04/01/2025</t>
  </si>
  <si>
    <t>Amenity Rent</t>
  </si>
  <si>
    <t>354064341</t>
  </si>
  <si>
    <t>04/01/2025</t>
  </si>
  <si>
    <t>Rent</t>
  </si>
  <si>
    <t>354064312</t>
  </si>
  <si>
    <t>04/01/2025</t>
  </si>
  <si>
    <t>Charge Total:</t>
  </si>
  <si>
    <t>13-13-B05</t>
  </si>
  <si>
    <t>1BRG</t>
  </si>
  <si>
    <t>Occupied No Notice</t>
  </si>
  <si>
    <t>Saari, Jacob</t>
  </si>
  <si>
    <t>Resident</t>
  </si>
  <si>
    <t>Amenity Rent</t>
  </si>
  <si>
    <t>354064336</t>
  </si>
  <si>
    <t>04/01/2025</t>
  </si>
  <si>
    <t>Rent</t>
  </si>
  <si>
    <t>354064503</t>
  </si>
  <si>
    <t>04/01/2025</t>
  </si>
  <si>
    <t>Charge Total:</t>
  </si>
  <si>
    <t>13-13-B06</t>
  </si>
  <si>
    <t>1BR</t>
  </si>
  <si>
    <t>Occupied No Notice</t>
  </si>
  <si>
    <t>DiMarzo, Ann</t>
  </si>
  <si>
    <t>Resident</t>
  </si>
  <si>
    <t>Amenity Rent</t>
  </si>
  <si>
    <t>354064416</t>
  </si>
  <si>
    <t>04/01/2025</t>
  </si>
  <si>
    <t>Amenity Rent</t>
  </si>
  <si>
    <t>354064548</t>
  </si>
  <si>
    <t>04/01/2025</t>
  </si>
  <si>
    <t>Rent</t>
  </si>
  <si>
    <t>354064392</t>
  </si>
  <si>
    <t>04/01/2025</t>
  </si>
  <si>
    <t>Charge Total:</t>
  </si>
  <si>
    <t>13-13-B07</t>
  </si>
  <si>
    <t>1BR</t>
  </si>
  <si>
    <t>Occupied No Notice</t>
  </si>
  <si>
    <t>Belanger, Perry</t>
  </si>
  <si>
    <t>Resident</t>
  </si>
  <si>
    <t>Amenity Rent</t>
  </si>
  <si>
    <t>354064812</t>
  </si>
  <si>
    <t>04/01/2025</t>
  </si>
  <si>
    <t>Rent</t>
  </si>
  <si>
    <t>354064517</t>
  </si>
  <si>
    <t>04/01/2025</t>
  </si>
  <si>
    <t>Charge Total:</t>
  </si>
  <si>
    <t>13-13-B08</t>
  </si>
  <si>
    <t>1BRG</t>
  </si>
  <si>
    <t>Notice Rented</t>
  </si>
  <si>
    <t>Pascual vasquez, Kelvin</t>
  </si>
  <si>
    <t>Resident</t>
  </si>
  <si>
    <t>Amenity Rent</t>
  </si>
  <si>
    <t>354064422</t>
  </si>
  <si>
    <t>04/01/2025</t>
  </si>
  <si>
    <t>Amenity Rent</t>
  </si>
  <si>
    <t>354064577</t>
  </si>
  <si>
    <t>04/01/2025</t>
  </si>
  <si>
    <t>Rent</t>
  </si>
  <si>
    <t>354064677</t>
  </si>
  <si>
    <t>04/01/2025</t>
  </si>
  <si>
    <t>Charge Total:</t>
  </si>
  <si>
    <t>13-13-B09</t>
  </si>
  <si>
    <t>2BRD</t>
  </si>
  <si>
    <t>Occupied No Notice</t>
  </si>
  <si>
    <t>Porto, Cibele</t>
  </si>
  <si>
    <t>Resident</t>
  </si>
  <si>
    <t>Amenity Rent</t>
  </si>
  <si>
    <t>354064828</t>
  </si>
  <si>
    <t>04/01/2025</t>
  </si>
  <si>
    <t>Rent</t>
  </si>
  <si>
    <t>354064288</t>
  </si>
  <si>
    <t>04/01/2025</t>
  </si>
  <si>
    <t>Charge Total:</t>
  </si>
  <si>
    <t>13-13-B10</t>
  </si>
  <si>
    <t>2BR</t>
  </si>
  <si>
    <t>Occupied No Notice</t>
  </si>
  <si>
    <t>Ribelatto, Roberto</t>
  </si>
  <si>
    <t>Resident</t>
  </si>
  <si>
    <t>Amenity Rent</t>
  </si>
  <si>
    <t>354064637</t>
  </si>
  <si>
    <t>04/01/2025</t>
  </si>
  <si>
    <t>Amenity Rent</t>
  </si>
  <si>
    <t>354064338</t>
  </si>
  <si>
    <t>04/01/2025</t>
  </si>
  <si>
    <t>Rent</t>
  </si>
  <si>
    <t>354064697</t>
  </si>
  <si>
    <t>04/01/2025</t>
  </si>
  <si>
    <t>Charge Total:</t>
  </si>
  <si>
    <t>13-13-C01</t>
  </si>
  <si>
    <t>2BRD</t>
  </si>
  <si>
    <t>Occupied No Notice</t>
  </si>
  <si>
    <t>Barrera Lugo, Liliana</t>
  </si>
  <si>
    <t>Resident</t>
  </si>
  <si>
    <t>Amenity Rent</t>
  </si>
  <si>
    <t>354064308</t>
  </si>
  <si>
    <t>04/01/2025</t>
  </si>
  <si>
    <t>Rent</t>
  </si>
  <si>
    <t>354064616</t>
  </si>
  <si>
    <t>04/01/2025</t>
  </si>
  <si>
    <t>Charge Total:</t>
  </si>
  <si>
    <t>13-13-C02</t>
  </si>
  <si>
    <t>2BR</t>
  </si>
  <si>
    <t>Occupied No Notice</t>
  </si>
  <si>
    <t>Collins, Betty</t>
  </si>
  <si>
    <t>Resident</t>
  </si>
  <si>
    <t>Amenity Rent</t>
  </si>
  <si>
    <t>354064604</t>
  </si>
  <si>
    <t>04/01/2025</t>
  </si>
  <si>
    <t>Amenity Rent</t>
  </si>
  <si>
    <t>354064529</t>
  </si>
  <si>
    <t>04/01/2025</t>
  </si>
  <si>
    <t>Rent</t>
  </si>
  <si>
    <t>354064429</t>
  </si>
  <si>
    <t>04/01/2025</t>
  </si>
  <si>
    <t>Charge Total:</t>
  </si>
  <si>
    <t>13-13-C03</t>
  </si>
  <si>
    <t>1BRLG</t>
  </si>
  <si>
    <t>Vacant Rented Not Ready</t>
  </si>
  <si>
    <t>-- Vacant --</t>
  </si>
  <si>
    <t>-</t>
  </si>
  <si>
    <t>Charge Total:</t>
  </si>
  <si>
    <t>13-13-C04</t>
  </si>
  <si>
    <t>1BR</t>
  </si>
  <si>
    <t>Occupied No Notice</t>
  </si>
  <si>
    <t>McCabe, Christopher</t>
  </si>
  <si>
    <t>Resident</t>
  </si>
  <si>
    <t>Amenity Rent</t>
  </si>
  <si>
    <t>354064830</t>
  </si>
  <si>
    <t>04/01/2025</t>
  </si>
  <si>
    <t>Amenity Rent</t>
  </si>
  <si>
    <t>354064723</t>
  </si>
  <si>
    <t>04/01/2025</t>
  </si>
  <si>
    <t>Rent</t>
  </si>
  <si>
    <t>354064360</t>
  </si>
  <si>
    <t>04/01/2025</t>
  </si>
  <si>
    <t>Charge Total:</t>
  </si>
  <si>
    <t>13-13-C05</t>
  </si>
  <si>
    <t>1BRG</t>
  </si>
  <si>
    <t>Occupied No Notice</t>
  </si>
  <si>
    <t>Wininski, Robert</t>
  </si>
  <si>
    <t>Resident</t>
  </si>
  <si>
    <t>Amenity Rent</t>
  </si>
  <si>
    <t>354064518</t>
  </si>
  <si>
    <t>04/01/2025</t>
  </si>
  <si>
    <t>Rent</t>
  </si>
  <si>
    <t>354064446</t>
  </si>
  <si>
    <t>04/01/2025</t>
  </si>
  <si>
    <t>Charge Total:</t>
  </si>
  <si>
    <t>13-13-C06</t>
  </si>
  <si>
    <t>1BR</t>
  </si>
  <si>
    <t>Occupied No Notice</t>
  </si>
  <si>
    <t>McGuirk, John</t>
  </si>
  <si>
    <t>Resident</t>
  </si>
  <si>
    <t>Amenity Rent</t>
  </si>
  <si>
    <t>354064553</t>
  </si>
  <si>
    <t>04/01/2025</t>
  </si>
  <si>
    <t>Amenity Rent</t>
  </si>
  <si>
    <t>354064402</t>
  </si>
  <si>
    <t>04/01/2025</t>
  </si>
  <si>
    <t>Rent</t>
  </si>
  <si>
    <t>354064664</t>
  </si>
  <si>
    <t>04/01/2025</t>
  </si>
  <si>
    <t>Charge Total:</t>
  </si>
  <si>
    <t>13-13-C07</t>
  </si>
  <si>
    <t>1BR</t>
  </si>
  <si>
    <t>Occupied No Notice</t>
  </si>
  <si>
    <t>Hall, Mara</t>
  </si>
  <si>
    <t>Resident</t>
  </si>
  <si>
    <t>Amenity Rent</t>
  </si>
  <si>
    <t>354064780</t>
  </si>
  <si>
    <t>04/01/2025</t>
  </si>
  <si>
    <t>Rent</t>
  </si>
  <si>
    <t>354064693</t>
  </si>
  <si>
    <t>04/01/2025</t>
  </si>
  <si>
    <t>Charge Total:</t>
  </si>
  <si>
    <t>13-13-C08</t>
  </si>
  <si>
    <t>1BRG</t>
  </si>
  <si>
    <t>Occupied No Notice</t>
  </si>
  <si>
    <t>Williams, Cheryl</t>
  </si>
  <si>
    <t>Resident</t>
  </si>
  <si>
    <t>Amenity Rent</t>
  </si>
  <si>
    <t>354064337</t>
  </si>
  <si>
    <t>04/01/2025</t>
  </si>
  <si>
    <t>Amenity Rent</t>
  </si>
  <si>
    <t>354064453</t>
  </si>
  <si>
    <t>04/01/2025</t>
  </si>
  <si>
    <t>Rent</t>
  </si>
  <si>
    <t>354064375</t>
  </si>
  <si>
    <t>04/01/2025</t>
  </si>
  <si>
    <t>Bounced Check Fee</t>
  </si>
  <si>
    <t>354402220</t>
  </si>
  <si>
    <t>04/01/2025</t>
  </si>
  <si>
    <t>Bounced Check Fee</t>
  </si>
  <si>
    <t>354402216</t>
  </si>
  <si>
    <t>04/01/2025</t>
  </si>
  <si>
    <t>Charge Total:</t>
  </si>
  <si>
    <t>13-13-C09</t>
  </si>
  <si>
    <t>2BRD</t>
  </si>
  <si>
    <t>Occupied No Notice</t>
  </si>
  <si>
    <t>Santiago, Christian</t>
  </si>
  <si>
    <t>Resident</t>
  </si>
  <si>
    <t>Amenity Rent</t>
  </si>
  <si>
    <t>354064432</t>
  </si>
  <si>
    <t>04/01/2025</t>
  </si>
  <si>
    <t>Rent</t>
  </si>
  <si>
    <t>354064452</t>
  </si>
  <si>
    <t>04/01/2025</t>
  </si>
  <si>
    <t>Charge Total:</t>
  </si>
  <si>
    <t>13-13-C10</t>
  </si>
  <si>
    <t>2BR</t>
  </si>
  <si>
    <t>Occupied No Notice</t>
  </si>
  <si>
    <t>Leger, William</t>
  </si>
  <si>
    <t>Resident</t>
  </si>
  <si>
    <t>Amenity Rent</t>
  </si>
  <si>
    <t>354064768</t>
  </si>
  <si>
    <t>04/01/2025</t>
  </si>
  <si>
    <t>Amenity Rent</t>
  </si>
  <si>
    <t>354064565</t>
  </si>
  <si>
    <t>04/01/2025</t>
  </si>
  <si>
    <t>Rent</t>
  </si>
  <si>
    <t>354064448</t>
  </si>
  <si>
    <t>04/01/2025</t>
  </si>
  <si>
    <t>Charge Total:</t>
  </si>
  <si>
    <t>14-14-A01</t>
  </si>
  <si>
    <t>2BRD</t>
  </si>
  <si>
    <t>Occupied No Notice</t>
  </si>
  <si>
    <t>Kealebong, Felix</t>
  </si>
  <si>
    <t>Resident</t>
  </si>
  <si>
    <t>Amenity Rent</t>
  </si>
  <si>
    <t>354064682</t>
  </si>
  <si>
    <t>04/01/2025</t>
  </si>
  <si>
    <t>Rent</t>
  </si>
  <si>
    <t>354064353</t>
  </si>
  <si>
    <t>04/01/2025</t>
  </si>
  <si>
    <t>Charge Total:</t>
  </si>
  <si>
    <t>14-14-A02</t>
  </si>
  <si>
    <t>2BR</t>
  </si>
  <si>
    <t>Occupied No Notice</t>
  </si>
  <si>
    <t>Mazumder, Saikot</t>
  </si>
  <si>
    <t>Resident</t>
  </si>
  <si>
    <t>Amenity Rent</t>
  </si>
  <si>
    <t>354064383</t>
  </si>
  <si>
    <t>04/01/2025</t>
  </si>
  <si>
    <t>Rent</t>
  </si>
  <si>
    <t>354064792</t>
  </si>
  <si>
    <t>04/01/2025</t>
  </si>
  <si>
    <t>Charge Total:</t>
  </si>
  <si>
    <t>14-14-A03</t>
  </si>
  <si>
    <t>LGSH</t>
  </si>
  <si>
    <t>Occupied No Notice</t>
  </si>
  <si>
    <t>Boudreau, Richard</t>
  </si>
  <si>
    <t>Resident</t>
  </si>
  <si>
    <t>Rent</t>
  </si>
  <si>
    <t>354064507</t>
  </si>
  <si>
    <t>04/01/2025</t>
  </si>
  <si>
    <t>Charge Total:</t>
  </si>
  <si>
    <t>14-14-A04</t>
  </si>
  <si>
    <t>1BR</t>
  </si>
  <si>
    <t>Occupied No Notice</t>
  </si>
  <si>
    <t>Cormier, Leo</t>
  </si>
  <si>
    <t>Resident</t>
  </si>
  <si>
    <t>Amenity Rent</t>
  </si>
  <si>
    <t>354064656</t>
  </si>
  <si>
    <t>04/01/2025</t>
  </si>
  <si>
    <t>Rent</t>
  </si>
  <si>
    <t>354064386</t>
  </si>
  <si>
    <t>04/01/2025</t>
  </si>
  <si>
    <t>Charge Total:</t>
  </si>
  <si>
    <t>14-14-A05</t>
  </si>
  <si>
    <t>SMS</t>
  </si>
  <si>
    <t>Occupied No Notice</t>
  </si>
  <si>
    <t>Mbiyu, Maryanne</t>
  </si>
  <si>
    <t>Resident</t>
  </si>
  <si>
    <t>Rent</t>
  </si>
  <si>
    <t>354064301</t>
  </si>
  <si>
    <t>04/01/2025</t>
  </si>
  <si>
    <t>Charge Total:</t>
  </si>
  <si>
    <t>14-14-A06</t>
  </si>
  <si>
    <t>MDS</t>
  </si>
  <si>
    <t>Occupied No Notice</t>
  </si>
  <si>
    <t>Fashing, David</t>
  </si>
  <si>
    <t>Resident</t>
  </si>
  <si>
    <t>Rent</t>
  </si>
  <si>
    <t>354064630</t>
  </si>
  <si>
    <t>04/01/2025</t>
  </si>
  <si>
    <t>Charge Total:</t>
  </si>
  <si>
    <t>14-14-A07</t>
  </si>
  <si>
    <t>1BR</t>
  </si>
  <si>
    <t>Occupied No Notice</t>
  </si>
  <si>
    <t>FitzGerald, Laura</t>
  </si>
  <si>
    <t>Resident</t>
  </si>
  <si>
    <t>Amenity Rent</t>
  </si>
  <si>
    <t>354064445</t>
  </si>
  <si>
    <t>04/01/2025</t>
  </si>
  <si>
    <t>Rent</t>
  </si>
  <si>
    <t>354064286</t>
  </si>
  <si>
    <t>04/01/2025</t>
  </si>
  <si>
    <t>Charge Total:</t>
  </si>
  <si>
    <t>14-14-A08</t>
  </si>
  <si>
    <t>1BRG</t>
  </si>
  <si>
    <t>Occupied No Notice</t>
  </si>
  <si>
    <t>Nuamah, Paa</t>
  </si>
  <si>
    <t>Resident</t>
  </si>
  <si>
    <t>Amenity Rent</t>
  </si>
  <si>
    <t>354064756</t>
  </si>
  <si>
    <t>04/01/2025</t>
  </si>
  <si>
    <t>Rent</t>
  </si>
  <si>
    <t>354064555</t>
  </si>
  <si>
    <t>04/01/2025</t>
  </si>
  <si>
    <t>Charge Total:</t>
  </si>
  <si>
    <t>14-14-A09</t>
  </si>
  <si>
    <t>2BRD</t>
  </si>
  <si>
    <t>Occupied No Notice</t>
  </si>
  <si>
    <t>Pagan Vargas, Dailyne</t>
  </si>
  <si>
    <t>Resident</t>
  </si>
  <si>
    <t>Amenity Rent</t>
  </si>
  <si>
    <t>354064326</t>
  </si>
  <si>
    <t>04/01/2025</t>
  </si>
  <si>
    <t>Rent</t>
  </si>
  <si>
    <t>354064477</t>
  </si>
  <si>
    <t>04/01/2025</t>
  </si>
  <si>
    <t>Charge Total:</t>
  </si>
  <si>
    <t>14-14-A10</t>
  </si>
  <si>
    <t>2BR</t>
  </si>
  <si>
    <t>Occupied No Notice</t>
  </si>
  <si>
    <t>Perez, Ashley</t>
  </si>
  <si>
    <t>Resident</t>
  </si>
  <si>
    <t>Amenity Rent</t>
  </si>
  <si>
    <t>354064491</t>
  </si>
  <si>
    <t>04/01/2025</t>
  </si>
  <si>
    <t>Rent</t>
  </si>
  <si>
    <t>354064610</t>
  </si>
  <si>
    <t>04/01/2025</t>
  </si>
  <si>
    <t>Charge Total:</t>
  </si>
  <si>
    <t>14-14-B01</t>
  </si>
  <si>
    <t>2BRD</t>
  </si>
  <si>
    <t>Occupied No Notice</t>
  </si>
  <si>
    <t>Gicobbi, Micelen</t>
  </si>
  <si>
    <t>Resident</t>
  </si>
  <si>
    <t>Amenity Rent</t>
  </si>
  <si>
    <t>354064667</t>
  </si>
  <si>
    <t>04/01/2025</t>
  </si>
  <si>
    <t>Rent</t>
  </si>
  <si>
    <t>354064676</t>
  </si>
  <si>
    <t>04/01/2025</t>
  </si>
  <si>
    <t>Charge Total:</t>
  </si>
  <si>
    <t>14-14-B02</t>
  </si>
  <si>
    <t>2BR</t>
  </si>
  <si>
    <t>Occupied No Notice</t>
  </si>
  <si>
    <t>Semenyor, Joseph</t>
  </si>
  <si>
    <t>Resident</t>
  </si>
  <si>
    <t>Amenity Rent</t>
  </si>
  <si>
    <t>354064806</t>
  </si>
  <si>
    <t>04/01/2025</t>
  </si>
  <si>
    <t>Amenity Rent</t>
  </si>
  <si>
    <t>354064793</t>
  </si>
  <si>
    <t>04/01/2025</t>
  </si>
  <si>
    <t>Rent</t>
  </si>
  <si>
    <t>354064782</t>
  </si>
  <si>
    <t>04/01/2025</t>
  </si>
  <si>
    <t>Charge Total:</t>
  </si>
  <si>
    <t>14-14-B03</t>
  </si>
  <si>
    <t>1BRLG</t>
  </si>
  <si>
    <t>Occupied No Notice</t>
  </si>
  <si>
    <t>Normandin, Gloria</t>
  </si>
  <si>
    <t>Resident</t>
  </si>
  <si>
    <t>Amenity Rent</t>
  </si>
  <si>
    <t>354064774</t>
  </si>
  <si>
    <t>04/01/2025</t>
  </si>
  <si>
    <t>Rent</t>
  </si>
  <si>
    <t>354064746</t>
  </si>
  <si>
    <t>04/01/2025</t>
  </si>
  <si>
    <t>Charge Total:</t>
  </si>
  <si>
    <t>14-14-B04</t>
  </si>
  <si>
    <t>1BR</t>
  </si>
  <si>
    <t>Occupied No Notice</t>
  </si>
  <si>
    <t>Amoako, Emmanuel</t>
  </si>
  <si>
    <t>Resident</t>
  </si>
  <si>
    <t>Amenity Rent</t>
  </si>
  <si>
    <t>354064342</t>
  </si>
  <si>
    <t>04/01/2025</t>
  </si>
  <si>
    <t>Amenity Rent</t>
  </si>
  <si>
    <t>354064786</t>
  </si>
  <si>
    <t>04/01/2025</t>
  </si>
  <si>
    <t>Rent</t>
  </si>
  <si>
    <t>354064718</t>
  </si>
  <si>
    <t>04/01/2025</t>
  </si>
  <si>
    <t>Charge Total:</t>
  </si>
  <si>
    <t>14-14-B05</t>
  </si>
  <si>
    <t>1BRG</t>
  </si>
  <si>
    <t>Occupied No Notice</t>
  </si>
  <si>
    <t>Paul, Ericko</t>
  </si>
  <si>
    <t>Resident</t>
  </si>
  <si>
    <t>Amenity Rent</t>
  </si>
  <si>
    <t>354064776</t>
  </si>
  <si>
    <t>04/01/2025</t>
  </si>
  <si>
    <t>Rent</t>
  </si>
  <si>
    <t>354064788</t>
  </si>
  <si>
    <t>04/01/2025</t>
  </si>
  <si>
    <t>Charge Total:</t>
  </si>
  <si>
    <t>14-14-B06</t>
  </si>
  <si>
    <t>1BR</t>
  </si>
  <si>
    <t>Occupied No Notice</t>
  </si>
  <si>
    <t>Contreras Marmolejos, Julia</t>
  </si>
  <si>
    <t>Resident</t>
  </si>
  <si>
    <t>Amenity Rent</t>
  </si>
  <si>
    <t>354064731</t>
  </si>
  <si>
    <t>04/01/2025</t>
  </si>
  <si>
    <t>Rent</t>
  </si>
  <si>
    <t>354064766</t>
  </si>
  <si>
    <t>04/01/2025</t>
  </si>
  <si>
    <t>Charge Total:</t>
  </si>
  <si>
    <t>14-14-B07</t>
  </si>
  <si>
    <t>1BR</t>
  </si>
  <si>
    <t>Occupied No Notice</t>
  </si>
  <si>
    <t>Dolan, Margaret</t>
  </si>
  <si>
    <t>Resident</t>
  </si>
  <si>
    <t>Amenity Rent</t>
  </si>
  <si>
    <t>354064473</t>
  </si>
  <si>
    <t>04/01/2025</t>
  </si>
  <si>
    <t>Rent</t>
  </si>
  <si>
    <t>354064531</t>
  </si>
  <si>
    <t>04/01/2025</t>
  </si>
  <si>
    <t>Charge Total:</t>
  </si>
  <si>
    <t>14-14-B08</t>
  </si>
  <si>
    <t>1BRG</t>
  </si>
  <si>
    <t>Occupied No Notice</t>
  </si>
  <si>
    <t>McGuire, Angela</t>
  </si>
  <si>
    <t>Resident</t>
  </si>
  <si>
    <t>Amenity Rent</t>
  </si>
  <si>
    <t>354064571</t>
  </si>
  <si>
    <t>04/01/2025</t>
  </si>
  <si>
    <t>Amenity Rent</t>
  </si>
  <si>
    <t>354064382</t>
  </si>
  <si>
    <t>04/01/2025</t>
  </si>
  <si>
    <t>Rent</t>
  </si>
  <si>
    <t>354064704</t>
  </si>
  <si>
    <t>04/01/2025</t>
  </si>
  <si>
    <t>Charge Total:</t>
  </si>
  <si>
    <t>14-14-B09</t>
  </si>
  <si>
    <t>2BRD</t>
  </si>
  <si>
    <t>Occupied No Notice</t>
  </si>
  <si>
    <t>Elianor, Marie</t>
  </si>
  <si>
    <t>Resident</t>
  </si>
  <si>
    <t>Amenity Rent</t>
  </si>
  <si>
    <t>354064316</t>
  </si>
  <si>
    <t>04/01/2025</t>
  </si>
  <si>
    <t>Rent</t>
  </si>
  <si>
    <t>354064488</t>
  </si>
  <si>
    <t>04/01/2025</t>
  </si>
  <si>
    <t>Charge Total:</t>
  </si>
  <si>
    <t>14-14-B10</t>
  </si>
  <si>
    <t>2BR</t>
  </si>
  <si>
    <t>Occupied No Notice</t>
  </si>
  <si>
    <t>Legros, Edward</t>
  </si>
  <si>
    <t>Resident</t>
  </si>
  <si>
    <t>Amenity Rent</t>
  </si>
  <si>
    <t>354064292</t>
  </si>
  <si>
    <t>04/01/2025</t>
  </si>
  <si>
    <t>Amenity Rent</t>
  </si>
  <si>
    <t>354064299</t>
  </si>
  <si>
    <t>04/01/2025</t>
  </si>
  <si>
    <t>Rent</t>
  </si>
  <si>
    <t>354064359</t>
  </si>
  <si>
    <t>04/01/2025</t>
  </si>
  <si>
    <t>Charge Total:</t>
  </si>
  <si>
    <t>14-14-C01</t>
  </si>
  <si>
    <t>2BRD</t>
  </si>
  <si>
    <t>Occupied No Notice</t>
  </si>
  <si>
    <t>Norton, Craig</t>
  </si>
  <si>
    <t>Resident</t>
  </si>
  <si>
    <t>Amenity Rent</t>
  </si>
  <si>
    <t>354064779</t>
  </si>
  <si>
    <t>04/01/2025</t>
  </si>
  <si>
    <t>Amenity Rent</t>
  </si>
  <si>
    <t>354168615</t>
  </si>
  <si>
    <t>04/01/2025</t>
  </si>
  <si>
    <t>Amenity Rent</t>
  </si>
  <si>
    <t>354168612</t>
  </si>
  <si>
    <t>04/01/2025</t>
  </si>
  <si>
    <t>Month to Month Rent</t>
  </si>
  <si>
    <t>354064479</t>
  </si>
  <si>
    <t>04/01/2025</t>
  </si>
  <si>
    <t>Month to Month Rent</t>
  </si>
  <si>
    <t>354168613</t>
  </si>
  <si>
    <t>04/01/2025</t>
  </si>
  <si>
    <t>Rent</t>
  </si>
  <si>
    <t>354168616</t>
  </si>
  <si>
    <t>04/01/2025</t>
  </si>
  <si>
    <t>Month-to-Month Fee</t>
  </si>
  <si>
    <t>354092738</t>
  </si>
  <si>
    <t>04/01/2025</t>
  </si>
  <si>
    <t>Month-to-Month Fee</t>
  </si>
  <si>
    <t>354168614</t>
  </si>
  <si>
    <t>04/01/2025</t>
  </si>
  <si>
    <t>Month-to-Month Fee</t>
  </si>
  <si>
    <t>354064508</t>
  </si>
  <si>
    <t>04/01/2025</t>
  </si>
  <si>
    <t>Month-to-Month Fee</t>
  </si>
  <si>
    <t>354092737</t>
  </si>
  <si>
    <t>04/01/2025</t>
  </si>
  <si>
    <t>Charge Total:</t>
  </si>
  <si>
    <t>14-14-C02</t>
  </si>
  <si>
    <t>2BR</t>
  </si>
  <si>
    <t>Occupied No Notice</t>
  </si>
  <si>
    <t>Bent, Julie</t>
  </si>
  <si>
    <t>Resident</t>
  </si>
  <si>
    <t>Amenity Rent</t>
  </si>
  <si>
    <t>354064305</t>
  </si>
  <si>
    <t>04/01/2025</t>
  </si>
  <si>
    <t>Amenity Rent</t>
  </si>
  <si>
    <t>354064296</t>
  </si>
  <si>
    <t>04/01/2025</t>
  </si>
  <si>
    <t>Rent</t>
  </si>
  <si>
    <t>354064348</t>
  </si>
  <si>
    <t>04/01/2025</t>
  </si>
  <si>
    <t>Charge Total:</t>
  </si>
  <si>
    <t>14-14-C03</t>
  </si>
  <si>
    <t>1BRLG</t>
  </si>
  <si>
    <t>Occupied No Notice</t>
  </si>
  <si>
    <t>Palmer, Fany</t>
  </si>
  <si>
    <t>Resident</t>
  </si>
  <si>
    <t>Amenity Rent</t>
  </si>
  <si>
    <t>354064735</t>
  </si>
  <si>
    <t>04/01/2025</t>
  </si>
  <si>
    <t>Rent</t>
  </si>
  <si>
    <t>354064613</t>
  </si>
  <si>
    <t>04/01/2025</t>
  </si>
  <si>
    <t>Renters Insurance Fine</t>
  </si>
  <si>
    <t>354302909</t>
  </si>
  <si>
    <t>04/01/2025</t>
  </si>
  <si>
    <t>Charge Total:</t>
  </si>
  <si>
    <t>14-14-C04</t>
  </si>
  <si>
    <t>1BR</t>
  </si>
  <si>
    <t>Occupied No Notice</t>
  </si>
  <si>
    <t>Reid, Rodney</t>
  </si>
  <si>
    <t>Resident</t>
  </si>
  <si>
    <t>Amenity Rent</t>
  </si>
  <si>
    <t>354064750</t>
  </si>
  <si>
    <t>04/01/2025</t>
  </si>
  <si>
    <t>Amenity Rent</t>
  </si>
  <si>
    <t>354064405</t>
  </si>
  <si>
    <t>04/01/2025</t>
  </si>
  <si>
    <t>Rent</t>
  </si>
  <si>
    <t>354064603</t>
  </si>
  <si>
    <t>04/01/2025</t>
  </si>
  <si>
    <t>Charge Total:</t>
  </si>
  <si>
    <t>14-14-C05</t>
  </si>
  <si>
    <t>1BRG</t>
  </si>
  <si>
    <t>Occupied No Notice</t>
  </si>
  <si>
    <t>Proietti, Santino</t>
  </si>
  <si>
    <t>Resident</t>
  </si>
  <si>
    <t>Amenity Rent</t>
  </si>
  <si>
    <t>354064538</t>
  </si>
  <si>
    <t>04/01/2025</t>
  </si>
  <si>
    <t>Rent</t>
  </si>
  <si>
    <t>354064638</t>
  </si>
  <si>
    <t>04/01/2025</t>
  </si>
  <si>
    <t>Charge Total:</t>
  </si>
  <si>
    <t>14-14-C06</t>
  </si>
  <si>
    <t>1BR</t>
  </si>
  <si>
    <t>Occupied No Notice</t>
  </si>
  <si>
    <t>Medrano, Julien</t>
  </si>
  <si>
    <t>Resident</t>
  </si>
  <si>
    <t>Amenity Rent</t>
  </si>
  <si>
    <t>354064287</t>
  </si>
  <si>
    <t>04/01/2025</t>
  </si>
  <si>
    <t>Amenity Rent</t>
  </si>
  <si>
    <t>354064498</t>
  </si>
  <si>
    <t>04/01/2025</t>
  </si>
  <si>
    <t>Rent</t>
  </si>
  <si>
    <t>354064784</t>
  </si>
  <si>
    <t>04/01/2025</t>
  </si>
  <si>
    <t>Charge Total:</t>
  </si>
  <si>
    <t>14-14-C07</t>
  </si>
  <si>
    <t>1BR</t>
  </si>
  <si>
    <t>Occupied No Notice</t>
  </si>
  <si>
    <t>Pereira, Julia</t>
  </si>
  <si>
    <t>Resident</t>
  </si>
  <si>
    <t>Amenity Rent</t>
  </si>
  <si>
    <t>354064354</t>
  </si>
  <si>
    <t>04/01/2025</t>
  </si>
  <si>
    <t>Rent</t>
  </si>
  <si>
    <t>354064818</t>
  </si>
  <si>
    <t>04/01/2025</t>
  </si>
  <si>
    <t>Charge Total:</t>
  </si>
  <si>
    <t>14-14-C08</t>
  </si>
  <si>
    <t>1BRG</t>
  </si>
  <si>
    <t>Occupied No Notice</t>
  </si>
  <si>
    <t>Porter, Mark</t>
  </si>
  <si>
    <t>Resident</t>
  </si>
  <si>
    <t>Amenity Rent</t>
  </si>
  <si>
    <t>354064464</t>
  </si>
  <si>
    <t>04/01/2025</t>
  </si>
  <si>
    <t>Amenity Rent</t>
  </si>
  <si>
    <t>354064385</t>
  </si>
  <si>
    <t>04/01/2025</t>
  </si>
  <si>
    <t>Rent</t>
  </si>
  <si>
    <t>354064673</t>
  </si>
  <si>
    <t>04/01/2025</t>
  </si>
  <si>
    <t>Charge Total:</t>
  </si>
  <si>
    <t>14-14-C09</t>
  </si>
  <si>
    <t>2BRD</t>
  </si>
  <si>
    <t>Occupied No Notice</t>
  </si>
  <si>
    <t>Maroni, Steven</t>
  </si>
  <si>
    <t>Resident</t>
  </si>
  <si>
    <t>Amenity Rent</t>
  </si>
  <si>
    <t>354064294</t>
  </si>
  <si>
    <t>04/01/2025</t>
  </si>
  <si>
    <t>Rent</t>
  </si>
  <si>
    <t>354064543</t>
  </si>
  <si>
    <t>04/01/2025</t>
  </si>
  <si>
    <t>Charge Total:</t>
  </si>
  <si>
    <t>14-14-C10</t>
  </si>
  <si>
    <t>2BR</t>
  </si>
  <si>
    <t>Occupied No Notice</t>
  </si>
  <si>
    <t>Morales, Salvador</t>
  </si>
  <si>
    <t>Resident</t>
  </si>
  <si>
    <t>Amenity Rent</t>
  </si>
  <si>
    <t>354064403</t>
  </si>
  <si>
    <t>04/01/2025</t>
  </si>
  <si>
    <t>Amenity Rent</t>
  </si>
  <si>
    <t>354064509</t>
  </si>
  <si>
    <t>04/01/2025</t>
  </si>
  <si>
    <t>Rent</t>
  </si>
  <si>
    <t>354064567</t>
  </si>
  <si>
    <t>04/01/2025</t>
  </si>
  <si>
    <t>Charge Total:</t>
  </si>
  <si>
    <t>Heritage Gardens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</si>
  <si>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</si>
  <si>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</si>
  <si>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</si>
  <si>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</si>
  <si>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</si>
  <si>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</si>
  <si>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</si>
  <si>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</si>
  <si>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</si>
  <si>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</si>
  <si>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</si>
  <si>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</si>
  <si>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</si>
  <si>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</si>
  <si>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</si>
  <si>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</si>
  <si>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Heritage Gardens</t>
  </si>
  <si>
    <t>Notice Rented</t>
  </si>
  <si>
    <t>Heritage Gardens</t>
  </si>
  <si>
    <t>Total Occupied Units</t>
  </si>
  <si>
    <t>Vacant Rented Not Ready</t>
  </si>
  <si>
    <t>Heritage Gardens</t>
  </si>
  <si>
    <t>Total Vacant Units</t>
  </si>
  <si>
    <t>Total Rentable Units</t>
  </si>
  <si>
    <t>Charge Code Summary</t>
  </si>
  <si>
    <t>Charge Code</t>
  </si>
  <si>
    <t>Scheduled</t>
  </si>
  <si>
    <t>Ledger: Resident</t>
  </si>
  <si>
    <t>Amenity Rent</t>
  </si>
  <si>
    <t>Bounced Check Fee</t>
  </si>
  <si>
    <t>Clubhouse/Amenity Rental</t>
  </si>
  <si>
    <t>Concession-Partial Employee</t>
  </si>
  <si>
    <t>Month-to-Month Fee</t>
  </si>
  <si>
    <t>Month to Month Rent</t>
  </si>
  <si>
    <t>Rent</t>
  </si>
  <si>
    <t>Renters Insurance Fine</t>
  </si>
  <si>
    <t>Transfer Fee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</si>
  <si>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</si>
  <si>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</si>
  <si>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</si>
  <si>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</si>
  <si>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</si>
  <si>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</si>
  <si>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</si>
  <si>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</si>
  <si>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</si>
  <si>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</si>
  <si>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</si>
  <si>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</si>
  <si>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</si>
  <si>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</si>
  <si>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</si>
  <si>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</si>
  <si>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</si>
  <si>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</si>
  <si>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</si>
  <si>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</si>
  <si>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02-02-A6</t>
  </si>
  <si>
    <t>1BRG</t>
  </si>
  <si>
    <t>Vacant Rented Not Ready</t>
  </si>
  <si>
    <t>Tefal, Mariana</t>
  </si>
  <si>
    <t>Resident</t>
  </si>
  <si>
    <t>Rent</t>
  </si>
  <si>
    <t>Charge Total:</t>
  </si>
  <si>
    <t>13-13-B08</t>
  </si>
  <si>
    <t>1BRG</t>
  </si>
  <si>
    <t>Notice Rented</t>
  </si>
  <si>
    <t>Aires, Daniel</t>
  </si>
  <si>
    <t>Resident</t>
  </si>
  <si>
    <t>Amenity Rent</t>
  </si>
  <si>
    <t>Rent</t>
  </si>
  <si>
    <t>Charge Total:</t>
  </si>
  <si>
    <t>Heritage Gardens Total:</t>
  </si>
  <si>
    <t>Rent Roll Valencedocs</t>
  </si>
  <si>
    <t>Indian Hollow</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</si>
  <si>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</si>
  <si>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</si>
  <si>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</si>
  <si>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</si>
  <si>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</si>
  <si>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</si>
  <si>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</si>
  <si>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</si>
  <si>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</si>
  <si>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</si>
  <si>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</si>
  <si>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</si>
  <si>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</si>
  <si>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</si>
  <si>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</si>
  <si>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</si>
  <si>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</si>
  <si>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</si>
  <si>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</si>
  <si>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</si>
  <si>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01-0112</t>
  </si>
  <si>
    <t>C1</t>
  </si>
  <si>
    <t>Occupied No Notice</t>
  </si>
  <si>
    <t>Ramos, Patricia</t>
  </si>
  <si>
    <t>Resident</t>
  </si>
  <si>
    <t>Amenity Rent</t>
  </si>
  <si>
    <t>354060745</t>
  </si>
  <si>
    <t>04/01/2025</t>
  </si>
  <si>
    <t>Rent</t>
  </si>
  <si>
    <t>354060208</t>
  </si>
  <si>
    <t>04/01/2025</t>
  </si>
  <si>
    <t>Parking/Carport/Garage</t>
  </si>
  <si>
    <t>354060333</t>
  </si>
  <si>
    <t>04/01/2025</t>
  </si>
  <si>
    <t>Pest Control</t>
  </si>
  <si>
    <t>354059754</t>
  </si>
  <si>
    <t>04/01/2025</t>
  </si>
  <si>
    <t>Charge Total:</t>
  </si>
  <si>
    <t>01-0113</t>
  </si>
  <si>
    <t>A2</t>
  </si>
  <si>
    <t>Occupied No Notice</t>
  </si>
  <si>
    <t>Stimpson, Alexander</t>
  </si>
  <si>
    <t>Resident</t>
  </si>
  <si>
    <t>Amenity Rent</t>
  </si>
  <si>
    <t>354059192</t>
  </si>
  <si>
    <t>04/01/2025</t>
  </si>
  <si>
    <t>Rent</t>
  </si>
  <si>
    <t>354059802</t>
  </si>
  <si>
    <t>04/01/2025</t>
  </si>
  <si>
    <t>Pest Control</t>
  </si>
  <si>
    <t>354059902</t>
  </si>
  <si>
    <t>04/01/2025</t>
  </si>
  <si>
    <t>Charge Total:</t>
  </si>
  <si>
    <t>01-0114</t>
  </si>
  <si>
    <t>A2</t>
  </si>
  <si>
    <t>Occupied No Notice</t>
  </si>
  <si>
    <t>Shaffer, Jessica</t>
  </si>
  <si>
    <t>Resident</t>
  </si>
  <si>
    <t>Amenity Rent</t>
  </si>
  <si>
    <t>354059947</t>
  </si>
  <si>
    <t>04/01/2025</t>
  </si>
  <si>
    <t>Amenity Rent</t>
  </si>
  <si>
    <t>354060640</t>
  </si>
  <si>
    <t>04/01/2025</t>
  </si>
  <si>
    <t>Amenity Rent</t>
  </si>
  <si>
    <t>354059621</t>
  </si>
  <si>
    <t>04/01/2025</t>
  </si>
  <si>
    <t>Amenity Rent</t>
  </si>
  <si>
    <t>354059753</t>
  </si>
  <si>
    <t>04/01/2025</t>
  </si>
  <si>
    <t>Amenity Rent</t>
  </si>
  <si>
    <t>354060261</t>
  </si>
  <si>
    <t>04/01/2025</t>
  </si>
  <si>
    <t>Amenity Rent</t>
  </si>
  <si>
    <t>354059800</t>
  </si>
  <si>
    <t>04/01/2025</t>
  </si>
  <si>
    <t>Rent</t>
  </si>
  <si>
    <t>354059584</t>
  </si>
  <si>
    <t>04/01/2025</t>
  </si>
  <si>
    <t>Pest Control</t>
  </si>
  <si>
    <t>354059226</t>
  </si>
  <si>
    <t>04/01/2025</t>
  </si>
  <si>
    <t>Pet Deposit</t>
  </si>
  <si>
    <t>Charge Total:</t>
  </si>
  <si>
    <t>01-0115</t>
  </si>
  <si>
    <t>A2</t>
  </si>
  <si>
    <t>Occupied No Notice</t>
  </si>
  <si>
    <t>Moreno, Melanie</t>
  </si>
  <si>
    <t>Resident</t>
  </si>
  <si>
    <t>Amenity Rent</t>
  </si>
  <si>
    <t>354059618</t>
  </si>
  <si>
    <t>04/01/2025</t>
  </si>
  <si>
    <t>Amenity Rent</t>
  </si>
  <si>
    <t>354060367</t>
  </si>
  <si>
    <t>04/01/2025</t>
  </si>
  <si>
    <t>Rent</t>
  </si>
  <si>
    <t>354059806</t>
  </si>
  <si>
    <t>04/01/2025</t>
  </si>
  <si>
    <t>Pest Control</t>
  </si>
  <si>
    <t>354060672</t>
  </si>
  <si>
    <t>04/01/2025</t>
  </si>
  <si>
    <t>Charge Total:</t>
  </si>
  <si>
    <t>01-0116</t>
  </si>
  <si>
    <t>A2</t>
  </si>
  <si>
    <t>Occupied No Notice</t>
  </si>
  <si>
    <t>Muniz, Saira</t>
  </si>
  <si>
    <t>Resident</t>
  </si>
  <si>
    <t>Amenity Rent</t>
  </si>
  <si>
    <t>354060447</t>
  </si>
  <si>
    <t>04/01/2025</t>
  </si>
  <si>
    <t>Amenity Rent</t>
  </si>
  <si>
    <t>354060724</t>
  </si>
  <si>
    <t>04/01/2025</t>
  </si>
  <si>
    <t>Amenity Rent</t>
  </si>
  <si>
    <t>354059898</t>
  </si>
  <si>
    <t>04/01/2025</t>
  </si>
  <si>
    <t>Amenity Rent</t>
  </si>
  <si>
    <t>354060347</t>
  </si>
  <si>
    <t>04/01/2025</t>
  </si>
  <si>
    <t>Amenity Rent</t>
  </si>
  <si>
    <t>354059441</t>
  </si>
  <si>
    <t>04/01/2025</t>
  </si>
  <si>
    <t>Amenity Rent</t>
  </si>
  <si>
    <t>354059473</t>
  </si>
  <si>
    <t>04/01/2025</t>
  </si>
  <si>
    <t>Month to Month Rent</t>
  </si>
  <si>
    <t>354060284</t>
  </si>
  <si>
    <t>04/01/2025</t>
  </si>
  <si>
    <t>Month-to-Month Fee</t>
  </si>
  <si>
    <t>354060215</t>
  </si>
  <si>
    <t>04/01/2025</t>
  </si>
  <si>
    <t>Pest Control</t>
  </si>
  <si>
    <t>354059818</t>
  </si>
  <si>
    <t>04/01/2025</t>
  </si>
  <si>
    <t>Charge Total:</t>
  </si>
  <si>
    <t>01-0118</t>
  </si>
  <si>
    <t>C1</t>
  </si>
  <si>
    <t>Occupied No Notice</t>
  </si>
  <si>
    <t>Reed, Richard</t>
  </si>
  <si>
    <t>Resident</t>
  </si>
  <si>
    <t>Amenity Rent</t>
  </si>
  <si>
    <t>354059860</t>
  </si>
  <si>
    <t>04/01/2025</t>
  </si>
  <si>
    <t>Amenity Rent</t>
  </si>
  <si>
    <t>354060538</t>
  </si>
  <si>
    <t>04/01/2025</t>
  </si>
  <si>
    <t>Rent</t>
  </si>
  <si>
    <t>354059276</t>
  </si>
  <si>
    <t>04/01/2025</t>
  </si>
  <si>
    <t>Pest Control</t>
  </si>
  <si>
    <t>354059227</t>
  </si>
  <si>
    <t>04/01/2025</t>
  </si>
  <si>
    <t>Charge Total:</t>
  </si>
  <si>
    <t>01-0121</t>
  </si>
  <si>
    <t>B3</t>
  </si>
  <si>
    <t>Occupied No Notice</t>
  </si>
  <si>
    <t>Afsous, Ali</t>
  </si>
  <si>
    <t>Resident</t>
  </si>
  <si>
    <t>Amenity Rent</t>
  </si>
  <si>
    <t>354060123</t>
  </si>
  <si>
    <t>04/01/2025</t>
  </si>
  <si>
    <t>Rent</t>
  </si>
  <si>
    <t>354059377</t>
  </si>
  <si>
    <t>04/01/2025</t>
  </si>
  <si>
    <t>Late Fee</t>
  </si>
  <si>
    <t>354401739</t>
  </si>
  <si>
    <t>04/04/2025</t>
  </si>
  <si>
    <t>Pest Control</t>
  </si>
  <si>
    <t>354059975</t>
  </si>
  <si>
    <t>04/01/2025</t>
  </si>
  <si>
    <t>Charge Total:</t>
  </si>
  <si>
    <t>01-0122</t>
  </si>
  <si>
    <t>C1</t>
  </si>
  <si>
    <t>Occupied No Notice</t>
  </si>
  <si>
    <t>Pena, Alex</t>
  </si>
  <si>
    <t>Resident</t>
  </si>
  <si>
    <t>Amenity Rent</t>
  </si>
  <si>
    <t>354059599</t>
  </si>
  <si>
    <t>04/01/2025</t>
  </si>
  <si>
    <t>Month to Month Rent</t>
  </si>
  <si>
    <t>354060757</t>
  </si>
  <si>
    <t>04/01/2025</t>
  </si>
  <si>
    <t>Concession-Partial Employee</t>
  </si>
  <si>
    <t>354060439</t>
  </si>
  <si>
    <t>04/01/2025</t>
  </si>
  <si>
    <t>Pest Control</t>
  </si>
  <si>
    <t>354060485</t>
  </si>
  <si>
    <t>04/01/2025</t>
  </si>
  <si>
    <t>Charge Total:</t>
  </si>
  <si>
    <t>01-0123</t>
  </si>
  <si>
    <t>A2</t>
  </si>
  <si>
    <t>Occupied No Notice</t>
  </si>
  <si>
    <t>Johnson, Bennie</t>
  </si>
  <si>
    <t>Resident</t>
  </si>
  <si>
    <t>Amenity Rent</t>
  </si>
  <si>
    <t>354060363</t>
  </si>
  <si>
    <t>04/01/2025</t>
  </si>
  <si>
    <t>Amenity Rent</t>
  </si>
  <si>
    <t>354060001</t>
  </si>
  <si>
    <t>04/01/2025</t>
  </si>
  <si>
    <t>Amenity Rent</t>
  </si>
  <si>
    <t>354059382</t>
  </si>
  <si>
    <t>04/01/2025</t>
  </si>
  <si>
    <t>Amenity Rent</t>
  </si>
  <si>
    <t>354060695</t>
  </si>
  <si>
    <t>04/01/2025</t>
  </si>
  <si>
    <t>Amenity Rent</t>
  </si>
  <si>
    <t>354060559</t>
  </si>
  <si>
    <t>04/01/2025</t>
  </si>
  <si>
    <t>Rent</t>
  </si>
  <si>
    <t>354060161</t>
  </si>
  <si>
    <t>04/01/2025</t>
  </si>
  <si>
    <t>Pest Control</t>
  </si>
  <si>
    <t>354059843</t>
  </si>
  <si>
    <t>04/01/2025</t>
  </si>
  <si>
    <t>Charge Total:</t>
  </si>
  <si>
    <t>01-0124</t>
  </si>
  <si>
    <t>A2</t>
  </si>
  <si>
    <t>Occupied No Notice</t>
  </si>
  <si>
    <t>Blotkamp, Jennette</t>
  </si>
  <si>
    <t>Resident</t>
  </si>
  <si>
    <t>Amenity Rent</t>
  </si>
  <si>
    <t>354059225</t>
  </si>
  <si>
    <t>04/01/2025</t>
  </si>
  <si>
    <t>Amenity Rent</t>
  </si>
  <si>
    <t>354059357</t>
  </si>
  <si>
    <t>04/01/2025</t>
  </si>
  <si>
    <t>Amenity Rent</t>
  </si>
  <si>
    <t>354060125</t>
  </si>
  <si>
    <t>04/01/2025</t>
  </si>
  <si>
    <t>Amenity Rent</t>
  </si>
  <si>
    <t>354060204</t>
  </si>
  <si>
    <t>04/01/2025</t>
  </si>
  <si>
    <t>Amenity Rent</t>
  </si>
  <si>
    <t>354060515</t>
  </si>
  <si>
    <t>04/01/2025</t>
  </si>
  <si>
    <t>Rent</t>
  </si>
  <si>
    <t>354060351</t>
  </si>
  <si>
    <t>04/01/2025</t>
  </si>
  <si>
    <t>Parking/Carport/Garage</t>
  </si>
  <si>
    <t>354060816</t>
  </si>
  <si>
    <t>04/01/2025</t>
  </si>
  <si>
    <t>Pest Control</t>
  </si>
  <si>
    <t>354059500</t>
  </si>
  <si>
    <t>04/01/2025</t>
  </si>
  <si>
    <t>Charge Total:</t>
  </si>
  <si>
    <t>01-0125</t>
  </si>
  <si>
    <t>A2</t>
  </si>
  <si>
    <t>Occupied No Notice</t>
  </si>
  <si>
    <t>Lopez, Jesus</t>
  </si>
  <si>
    <t>Resident</t>
  </si>
  <si>
    <t>Amenity Rent</t>
  </si>
  <si>
    <t>354059244</t>
  </si>
  <si>
    <t>04/01/2025</t>
  </si>
  <si>
    <t>Amenity Rent</t>
  </si>
  <si>
    <t>354059676</t>
  </si>
  <si>
    <t>04/01/2025</t>
  </si>
  <si>
    <t>Amenity Rent</t>
  </si>
  <si>
    <t>354060685</t>
  </si>
  <si>
    <t>04/01/2025</t>
  </si>
  <si>
    <t>Amenity Rent</t>
  </si>
  <si>
    <t>354059269</t>
  </si>
  <si>
    <t>04/01/2025</t>
  </si>
  <si>
    <t>Amenity Rent</t>
  </si>
  <si>
    <t>354059760</t>
  </si>
  <si>
    <t>04/01/2025</t>
  </si>
  <si>
    <t>Rent</t>
  </si>
  <si>
    <t>354059972</t>
  </si>
  <si>
    <t>04/01/2025</t>
  </si>
  <si>
    <t>Pest Control</t>
  </si>
  <si>
    <t>354059679</t>
  </si>
  <si>
    <t>04/01/2025</t>
  </si>
  <si>
    <t>Charge Total:</t>
  </si>
  <si>
    <t>01-0126</t>
  </si>
  <si>
    <t>A2</t>
  </si>
  <si>
    <t>Occupied No Notice</t>
  </si>
  <si>
    <t>Garcia, Jessica</t>
  </si>
  <si>
    <t>Resident</t>
  </si>
  <si>
    <t>Amenity Rent</t>
  </si>
  <si>
    <t>354059586</t>
  </si>
  <si>
    <t>04/01/2025</t>
  </si>
  <si>
    <t>Amenity Rent</t>
  </si>
  <si>
    <t>354059450</t>
  </si>
  <si>
    <t>04/01/2025</t>
  </si>
  <si>
    <t>Amenity Rent</t>
  </si>
  <si>
    <t>354059854</t>
  </si>
  <si>
    <t>04/01/2025</t>
  </si>
  <si>
    <t>Amenity Rent</t>
  </si>
  <si>
    <t>354059786</t>
  </si>
  <si>
    <t>04/01/2025</t>
  </si>
  <si>
    <t>Amenity Rent</t>
  </si>
  <si>
    <t>354059359</t>
  </si>
  <si>
    <t>04/01/2025</t>
  </si>
  <si>
    <t>Rent</t>
  </si>
  <si>
    <t>354059288</t>
  </si>
  <si>
    <t>04/01/2025</t>
  </si>
  <si>
    <t>Pest Control</t>
  </si>
  <si>
    <t>354059526</t>
  </si>
  <si>
    <t>04/01/2025</t>
  </si>
  <si>
    <t>Charge Total:</t>
  </si>
  <si>
    <t>01-0127</t>
  </si>
  <si>
    <t>B3</t>
  </si>
  <si>
    <t>Occupied No Notice</t>
  </si>
  <si>
    <t>Hayes, Taylor</t>
  </si>
  <si>
    <t>Resident</t>
  </si>
  <si>
    <t>Amenity Rent</t>
  </si>
  <si>
    <t>354059704</t>
  </si>
  <si>
    <t>04/01/2025</t>
  </si>
  <si>
    <t>Amenity Rent</t>
  </si>
  <si>
    <t>354060748</t>
  </si>
  <si>
    <t>04/01/2025</t>
  </si>
  <si>
    <t>Amenity Rent</t>
  </si>
  <si>
    <t>354059298</t>
  </si>
  <si>
    <t>04/01/2025</t>
  </si>
  <si>
    <t>Amenity Rent</t>
  </si>
  <si>
    <t>354059853</t>
  </si>
  <si>
    <t>04/01/2025</t>
  </si>
  <si>
    <t>Rent</t>
  </si>
  <si>
    <t>354060087</t>
  </si>
  <si>
    <t>04/01/2025</t>
  </si>
  <si>
    <t>Pest Control</t>
  </si>
  <si>
    <t>354059514</t>
  </si>
  <si>
    <t>04/01/2025</t>
  </si>
  <si>
    <t>Charge Total:</t>
  </si>
  <si>
    <t>01-0128</t>
  </si>
  <si>
    <t>C1</t>
  </si>
  <si>
    <t>Occupied No Notice</t>
  </si>
  <si>
    <t>Ramirez, Adrian</t>
  </si>
  <si>
    <t>Resident</t>
  </si>
  <si>
    <t>Amenity Rent</t>
  </si>
  <si>
    <t>354060345</t>
  </si>
  <si>
    <t>04/01/2025</t>
  </si>
  <si>
    <t>Rent</t>
  </si>
  <si>
    <t>354060793</t>
  </si>
  <si>
    <t>04/01/2025</t>
  </si>
  <si>
    <t>Pest Control</t>
  </si>
  <si>
    <t>354059210</t>
  </si>
  <si>
    <t>04/01/2025</t>
  </si>
  <si>
    <t>Charge Total:</t>
  </si>
  <si>
    <t>01-0133</t>
  </si>
  <si>
    <t>A2</t>
  </si>
  <si>
    <t>Occupied No Notice</t>
  </si>
  <si>
    <t>Gomez, Jared</t>
  </si>
  <si>
    <t>Resident</t>
  </si>
  <si>
    <t>Amenity Rent</t>
  </si>
  <si>
    <t>354059351</t>
  </si>
  <si>
    <t>04/01/2025</t>
  </si>
  <si>
    <t>Amenity Rent</t>
  </si>
  <si>
    <t>354059989</t>
  </si>
  <si>
    <t>04/01/2025</t>
  </si>
  <si>
    <t>Amenity Rent</t>
  </si>
  <si>
    <t>354060621</t>
  </si>
  <si>
    <t>04/01/2025</t>
  </si>
  <si>
    <t>Amenity Rent</t>
  </si>
  <si>
    <t>354059196</t>
  </si>
  <si>
    <t>04/01/2025</t>
  </si>
  <si>
    <t>Amenity Rent</t>
  </si>
  <si>
    <t>354059471</t>
  </si>
  <si>
    <t>04/01/2025</t>
  </si>
  <si>
    <t>Rent</t>
  </si>
  <si>
    <t>354059562</t>
  </si>
  <si>
    <t>04/01/2025</t>
  </si>
  <si>
    <t>Pest Control</t>
  </si>
  <si>
    <t>354059649</t>
  </si>
  <si>
    <t>04/01/2025</t>
  </si>
  <si>
    <t>Renters Insurance Fine</t>
  </si>
  <si>
    <t>354041980</t>
  </si>
  <si>
    <t>04/01/2025</t>
  </si>
  <si>
    <t>Renters Insurance Fine</t>
  </si>
  <si>
    <t>354055873</t>
  </si>
  <si>
    <t>04/01/2025</t>
  </si>
  <si>
    <t>Charge Total:</t>
  </si>
  <si>
    <t>01-0134</t>
  </si>
  <si>
    <t>A2</t>
  </si>
  <si>
    <t>Occupied No Notice</t>
  </si>
  <si>
    <t>GARCIA, VICTOR</t>
  </si>
  <si>
    <t>Resident</t>
  </si>
  <si>
    <t>Amenity Rent</t>
  </si>
  <si>
    <t>354059417</t>
  </si>
  <si>
    <t>04/01/2025</t>
  </si>
  <si>
    <t>Amenity Rent</t>
  </si>
  <si>
    <t>354060670</t>
  </si>
  <si>
    <t>04/01/2025</t>
  </si>
  <si>
    <t>Amenity Rent</t>
  </si>
  <si>
    <t>354059327</t>
  </si>
  <si>
    <t>04/01/2025</t>
  </si>
  <si>
    <t>Amenity Rent</t>
  </si>
  <si>
    <t>354060181</t>
  </si>
  <si>
    <t>04/01/2025</t>
  </si>
  <si>
    <t>Amenity Rent</t>
  </si>
  <si>
    <t>354060473</t>
  </si>
  <si>
    <t>04/01/2025</t>
  </si>
  <si>
    <t>Rent</t>
  </si>
  <si>
    <t>354060175</t>
  </si>
  <si>
    <t>04/01/2025</t>
  </si>
  <si>
    <t>Late Fee</t>
  </si>
  <si>
    <t>354401742</t>
  </si>
  <si>
    <t>04/04/2025</t>
  </si>
  <si>
    <t>Pest Control</t>
  </si>
  <si>
    <t>354060426</t>
  </si>
  <si>
    <t>04/01/2025</t>
  </si>
  <si>
    <t>Charge Total:</t>
  </si>
  <si>
    <t>01-0135</t>
  </si>
  <si>
    <t>A2</t>
  </si>
  <si>
    <t>Occupied No Notice</t>
  </si>
  <si>
    <t>Rodriguez, Arturo</t>
  </si>
  <si>
    <t>Resident</t>
  </si>
  <si>
    <t>Amenity Rent</t>
  </si>
  <si>
    <t>354167092</t>
  </si>
  <si>
    <t>04/01/2025</t>
  </si>
  <si>
    <t>Amenity Rent</t>
  </si>
  <si>
    <t>354167084</t>
  </si>
  <si>
    <t>04/01/2025</t>
  </si>
  <si>
    <t>Amenity Rent</t>
  </si>
  <si>
    <t>354167085</t>
  </si>
  <si>
    <t>04/01/2025</t>
  </si>
  <si>
    <t>Amenity Rent</t>
  </si>
  <si>
    <t>354167090</t>
  </si>
  <si>
    <t>04/01/2025</t>
  </si>
  <si>
    <t>Amenity Rent</t>
  </si>
  <si>
    <t>354060660</t>
  </si>
  <si>
    <t>04/01/2025</t>
  </si>
  <si>
    <t>Amenity Rent</t>
  </si>
  <si>
    <t>354167091</t>
  </si>
  <si>
    <t>04/01/2025</t>
  </si>
  <si>
    <t>Amenity Rent</t>
  </si>
  <si>
    <t>354167095</t>
  </si>
  <si>
    <t>04/01/2025</t>
  </si>
  <si>
    <t>Amenity Rent</t>
  </si>
  <si>
    <t>354060279</t>
  </si>
  <si>
    <t>04/01/2025</t>
  </si>
  <si>
    <t>Amenity Rent</t>
  </si>
  <si>
    <t>354167093</t>
  </si>
  <si>
    <t>04/01/2025</t>
  </si>
  <si>
    <t>Amenity Rent</t>
  </si>
  <si>
    <t>354167087</t>
  </si>
  <si>
    <t>04/01/2025</t>
  </si>
  <si>
    <t>Amenity Rent</t>
  </si>
  <si>
    <t>354167086</t>
  </si>
  <si>
    <t>04/01/2025</t>
  </si>
  <si>
    <t>Amenity Rent</t>
  </si>
  <si>
    <t>354060247</t>
  </si>
  <si>
    <t>04/01/2025</t>
  </si>
  <si>
    <t>Amenity Rent</t>
  </si>
  <si>
    <t>354167088</t>
  </si>
  <si>
    <t>04/01/2025</t>
  </si>
  <si>
    <t>Amenity Rent</t>
  </si>
  <si>
    <t>354059164</t>
  </si>
  <si>
    <t>04/01/2025</t>
  </si>
  <si>
    <t>Amenity Rent</t>
  </si>
  <si>
    <t>354060067</t>
  </si>
  <si>
    <t>04/01/2025</t>
  </si>
  <si>
    <t>Month to Month Rent</t>
  </si>
  <si>
    <t>354167089</t>
  </si>
  <si>
    <t>04/01/2025</t>
  </si>
  <si>
    <t>Month to Month Rent</t>
  </si>
  <si>
    <t>354060677</t>
  </si>
  <si>
    <t>04/01/2025</t>
  </si>
  <si>
    <t>Rent</t>
  </si>
  <si>
    <t>354167096</t>
  </si>
  <si>
    <t>04/01/2025</t>
  </si>
  <si>
    <t>Late Fee</t>
  </si>
  <si>
    <t>354401738</t>
  </si>
  <si>
    <t>04/04/2025</t>
  </si>
  <si>
    <t>Month-to-Month Fee</t>
  </si>
  <si>
    <t>354060231</t>
  </si>
  <si>
    <t>04/01/2025</t>
  </si>
  <si>
    <t>Month-to-Month Fee</t>
  </si>
  <si>
    <t>354167082</t>
  </si>
  <si>
    <t>04/01/2025</t>
  </si>
  <si>
    <t>Pest Control</t>
  </si>
  <si>
    <t>354059261</t>
  </si>
  <si>
    <t>04/01/2025</t>
  </si>
  <si>
    <t>Pest Control</t>
  </si>
  <si>
    <t>354167083</t>
  </si>
  <si>
    <t>04/01/2025</t>
  </si>
  <si>
    <t>Pest Control</t>
  </si>
  <si>
    <t>354167094</t>
  </si>
  <si>
    <t>04/01/2025</t>
  </si>
  <si>
    <t>Charge Total:</t>
  </si>
  <si>
    <t>01-0136</t>
  </si>
  <si>
    <t>A2</t>
  </si>
  <si>
    <t>Occupied No Notice</t>
  </si>
  <si>
    <t>Brennan, Aaron</t>
  </si>
  <si>
    <t>Resident</t>
  </si>
  <si>
    <t>Amenity Rent</t>
  </si>
  <si>
    <t>354059828</t>
  </si>
  <si>
    <t>04/01/2025</t>
  </si>
  <si>
    <t>Amenity Rent</t>
  </si>
  <si>
    <t>354059701</t>
  </si>
  <si>
    <t>04/01/2025</t>
  </si>
  <si>
    <t>Amenity Rent</t>
  </si>
  <si>
    <t>354059776</t>
  </si>
  <si>
    <t>04/01/2025</t>
  </si>
  <si>
    <t>Amenity Rent</t>
  </si>
  <si>
    <t>354060708</t>
  </si>
  <si>
    <t>04/01/2025</t>
  </si>
  <si>
    <t>Amenity Rent</t>
  </si>
  <si>
    <t>354060475</t>
  </si>
  <si>
    <t>04/01/2025</t>
  </si>
  <si>
    <t>Rent</t>
  </si>
  <si>
    <t>354060597</t>
  </si>
  <si>
    <t>04/01/2025</t>
  </si>
  <si>
    <t>Pest Control</t>
  </si>
  <si>
    <t>354059779</t>
  </si>
  <si>
    <t>04/01/2025</t>
  </si>
  <si>
    <t>Charge Total:</t>
  </si>
  <si>
    <t>02-0212</t>
  </si>
  <si>
    <t>B4</t>
  </si>
  <si>
    <t xml:space="preserve"> Excluded -Model Unit</t>
  </si>
  <si>
    <t>-- Vacant --</t>
  </si>
  <si>
    <t>-</t>
  </si>
  <si>
    <t>Charge Total:</t>
  </si>
  <si>
    <t>02-0213</t>
  </si>
  <si>
    <t>A1</t>
  </si>
  <si>
    <t>Notice Rented</t>
  </si>
  <si>
    <t>Zano, Tiran</t>
  </si>
  <si>
    <t>Resident</t>
  </si>
  <si>
    <t>Amenity Rent</t>
  </si>
  <si>
    <t>354060165</t>
  </si>
  <si>
    <t>04/01/2025</t>
  </si>
  <si>
    <t>Amenity Rent</t>
  </si>
  <si>
    <t>354060662</t>
  </si>
  <si>
    <t>04/01/2025</t>
  </si>
  <si>
    <t>Amenity Rent</t>
  </si>
  <si>
    <t>354060050</t>
  </si>
  <si>
    <t>04/01/2025</t>
  </si>
  <si>
    <t>Amenity Rent</t>
  </si>
  <si>
    <t>354060217</t>
  </si>
  <si>
    <t>04/01/2025</t>
  </si>
  <si>
    <t>Amenity Rent</t>
  </si>
  <si>
    <t>354060479</t>
  </si>
  <si>
    <t>04/01/2025</t>
  </si>
  <si>
    <t>Rent</t>
  </si>
  <si>
    <t>354059331</t>
  </si>
  <si>
    <t>04/01/2025</t>
  </si>
  <si>
    <t>Pest Control</t>
  </si>
  <si>
    <t>354059848</t>
  </si>
  <si>
    <t>04/01/2025</t>
  </si>
  <si>
    <t>Renters Insurance Fine</t>
  </si>
  <si>
    <t>354455008</t>
  </si>
  <si>
    <t>04/06/2025</t>
  </si>
  <si>
    <t>Charge Total:</t>
  </si>
  <si>
    <t>02-0214</t>
  </si>
  <si>
    <t>A1</t>
  </si>
  <si>
    <t>Occupied No Notice</t>
  </si>
  <si>
    <t>Antonio, Donna Azalea</t>
  </si>
  <si>
    <t>Resident</t>
  </si>
  <si>
    <t>Amenity Rent</t>
  </si>
  <si>
    <t>354059920</t>
  </si>
  <si>
    <t>04/01/2025</t>
  </si>
  <si>
    <t>Amenity Rent</t>
  </si>
  <si>
    <t>354059615</t>
  </si>
  <si>
    <t>04/01/2025</t>
  </si>
  <si>
    <t>Amenity Rent</t>
  </si>
  <si>
    <t>354059872</t>
  </si>
  <si>
    <t>04/01/2025</t>
  </si>
  <si>
    <t>Amenity Rent</t>
  </si>
  <si>
    <t>354059669</t>
  </si>
  <si>
    <t>04/01/2025</t>
  </si>
  <si>
    <t>Rent</t>
  </si>
  <si>
    <t>354060688</t>
  </si>
  <si>
    <t>04/01/2025</t>
  </si>
  <si>
    <t>Pest Control</t>
  </si>
  <si>
    <t>354060664</t>
  </si>
  <si>
    <t>04/01/2025</t>
  </si>
  <si>
    <t>Charge Total:</t>
  </si>
  <si>
    <t>02-0215</t>
  </si>
  <si>
    <t>A1</t>
  </si>
  <si>
    <t>Occupied No Notice</t>
  </si>
  <si>
    <t>Bui, Tiffany</t>
  </si>
  <si>
    <t>Resident</t>
  </si>
  <si>
    <t>Amenity Rent</t>
  </si>
  <si>
    <t>354259768</t>
  </si>
  <si>
    <t>04/01/2025</t>
  </si>
  <si>
    <t>Amenity Rent</t>
  </si>
  <si>
    <t>354259771</t>
  </si>
  <si>
    <t>04/01/2025</t>
  </si>
  <si>
    <t>Amenity Rent</t>
  </si>
  <si>
    <t>354259769</t>
  </si>
  <si>
    <t>04/01/2025</t>
  </si>
  <si>
    <t>Amenity Rent</t>
  </si>
  <si>
    <t>354259772</t>
  </si>
  <si>
    <t>04/01/2025</t>
  </si>
  <si>
    <t>Amenity Rent</t>
  </si>
  <si>
    <t>354259766</t>
  </si>
  <si>
    <t>04/01/2025</t>
  </si>
  <si>
    <t>Rent</t>
  </si>
  <si>
    <t>354259770</t>
  </si>
  <si>
    <t>04/01/2025</t>
  </si>
  <si>
    <t>Administration Fee</t>
  </si>
  <si>
    <t>354259764</t>
  </si>
  <si>
    <t>04/01/2025</t>
  </si>
  <si>
    <t>Concession-Resident</t>
  </si>
  <si>
    <t>354259765</t>
  </si>
  <si>
    <t>04/01/2025</t>
  </si>
  <si>
    <t>Pest Control</t>
  </si>
  <si>
    <t>354259767</t>
  </si>
  <si>
    <t>04/01/2025</t>
  </si>
  <si>
    <t>Charge Total:</t>
  </si>
  <si>
    <t>02-0216</t>
  </si>
  <si>
    <t>A1</t>
  </si>
  <si>
    <t>Occupied No Notice</t>
  </si>
  <si>
    <t>Hubrey, Frederick</t>
  </si>
  <si>
    <t>Resident</t>
  </si>
  <si>
    <t>Rent</t>
  </si>
  <si>
    <t>354059855</t>
  </si>
  <si>
    <t>04/01/2025</t>
  </si>
  <si>
    <t>Pest Control</t>
  </si>
  <si>
    <t>354060497</t>
  </si>
  <si>
    <t>04/01/2025</t>
  </si>
  <si>
    <t>Charge Total:</t>
  </si>
  <si>
    <t>02-0218</t>
  </si>
  <si>
    <t>B4</t>
  </si>
  <si>
    <t>Occupied No Notice</t>
  </si>
  <si>
    <t>Wade, Mary</t>
  </si>
  <si>
    <t>Resident</t>
  </si>
  <si>
    <t>Amenity Rent</t>
  </si>
  <si>
    <t>354060460</t>
  </si>
  <si>
    <t>04/01/2025</t>
  </si>
  <si>
    <t>Amenity Rent</t>
  </si>
  <si>
    <t>354059608</t>
  </si>
  <si>
    <t>04/01/2025</t>
  </si>
  <si>
    <t>Amenity Rent</t>
  </si>
  <si>
    <t>354060814</t>
  </si>
  <si>
    <t>04/01/2025</t>
  </si>
  <si>
    <t>Amenity Rent</t>
  </si>
  <si>
    <t>354060380</t>
  </si>
  <si>
    <t>04/01/2025</t>
  </si>
  <si>
    <t>Amenity Rent</t>
  </si>
  <si>
    <t>354059295</t>
  </si>
  <si>
    <t>04/01/2025</t>
  </si>
  <si>
    <t>Rent</t>
  </si>
  <si>
    <t>354059316</t>
  </si>
  <si>
    <t>04/01/2025</t>
  </si>
  <si>
    <t>Pest Control</t>
  </si>
  <si>
    <t>354059247</t>
  </si>
  <si>
    <t>04/01/2025</t>
  </si>
  <si>
    <t>Charge Total:</t>
  </si>
  <si>
    <t>02-0221</t>
  </si>
  <si>
    <t>B3</t>
  </si>
  <si>
    <t>Occupied No Notice</t>
  </si>
  <si>
    <t>Barr, Patricia</t>
  </si>
  <si>
    <t>Resident</t>
  </si>
  <si>
    <t>Amenity Rent</t>
  </si>
  <si>
    <t>354060023</t>
  </si>
  <si>
    <t>04/01/2025</t>
  </si>
  <si>
    <t>Amenity Rent</t>
  </si>
  <si>
    <t>354060823</t>
  </si>
  <si>
    <t>04/01/2025</t>
  </si>
  <si>
    <t>Amenity Rent</t>
  </si>
  <si>
    <t>354059290</t>
  </si>
  <si>
    <t>04/01/2025</t>
  </si>
  <si>
    <t>Amenity Rent</t>
  </si>
  <si>
    <t>354059636</t>
  </si>
  <si>
    <t>04/01/2025</t>
  </si>
  <si>
    <t>Rent</t>
  </si>
  <si>
    <t>354060482</t>
  </si>
  <si>
    <t>04/01/2025</t>
  </si>
  <si>
    <t>Pest Control</t>
  </si>
  <si>
    <t>354060254</t>
  </si>
  <si>
    <t>04/01/2025</t>
  </si>
  <si>
    <t>Charge Total:</t>
  </si>
  <si>
    <t>02-0222</t>
  </si>
  <si>
    <t>B4</t>
  </si>
  <si>
    <t>Occupied No Notice</t>
  </si>
  <si>
    <t>Morris, John</t>
  </si>
  <si>
    <t>Resident</t>
  </si>
  <si>
    <t>Amenity Rent</t>
  </si>
  <si>
    <t>354060012</t>
  </si>
  <si>
    <t>04/01/2025</t>
  </si>
  <si>
    <t>Amenity Rent</t>
  </si>
  <si>
    <t>354059187</t>
  </si>
  <si>
    <t>04/01/2025</t>
  </si>
  <si>
    <t>Amenity Rent</t>
  </si>
  <si>
    <t>354059270</t>
  </si>
  <si>
    <t>04/01/2025</t>
  </si>
  <si>
    <t>Amenity Rent</t>
  </si>
  <si>
    <t>354059553</t>
  </si>
  <si>
    <t>04/01/2025</t>
  </si>
  <si>
    <t>Rent</t>
  </si>
  <si>
    <t>354060133</t>
  </si>
  <si>
    <t>04/01/2025</t>
  </si>
  <si>
    <t>Parking/Carport/Garage</t>
  </si>
  <si>
    <t>354060089</t>
  </si>
  <si>
    <t>04/01/2025</t>
  </si>
  <si>
    <t>Pest Control</t>
  </si>
  <si>
    <t>354060157</t>
  </si>
  <si>
    <t>04/01/2025</t>
  </si>
  <si>
    <t>Charge Total:</t>
  </si>
  <si>
    <t>02-0223</t>
  </si>
  <si>
    <t>A1</t>
  </si>
  <si>
    <t>Occupied No Notice</t>
  </si>
  <si>
    <t>Sparrow, Sarah</t>
  </si>
  <si>
    <t>Resident</t>
  </si>
  <si>
    <t>Amenity Rent</t>
  </si>
  <si>
    <t>354059955</t>
  </si>
  <si>
    <t>04/01/2025</t>
  </si>
  <si>
    <t>Amenity Rent</t>
  </si>
  <si>
    <t>354060588</t>
  </si>
  <si>
    <t>04/01/2025</t>
  </si>
  <si>
    <t>Amenity Rent</t>
  </si>
  <si>
    <t>354060121</t>
  </si>
  <si>
    <t>04/01/2025</t>
  </si>
  <si>
    <t>Amenity Rent</t>
  </si>
  <si>
    <t>354059984</t>
  </si>
  <si>
    <t>04/01/2025</t>
  </si>
  <si>
    <t>Rent</t>
  </si>
  <si>
    <t>354060005</t>
  </si>
  <si>
    <t>04/01/2025</t>
  </si>
  <si>
    <t>Pest Control</t>
  </si>
  <si>
    <t>354060508</t>
  </si>
  <si>
    <t>04/01/2025</t>
  </si>
  <si>
    <t>Charge Total:</t>
  </si>
  <si>
    <t>02-0224</t>
  </si>
  <si>
    <t>A1</t>
  </si>
  <si>
    <t>Occupied No Notice</t>
  </si>
  <si>
    <t>Harrison, Hershell</t>
  </si>
  <si>
    <t>Resident</t>
  </si>
  <si>
    <t>Rent</t>
  </si>
  <si>
    <t>354059873</t>
  </si>
  <si>
    <t>04/01/2025</t>
  </si>
  <si>
    <t>Pest Control</t>
  </si>
  <si>
    <t>354060771</t>
  </si>
  <si>
    <t>04/01/2025</t>
  </si>
  <si>
    <t>Charge Total:</t>
  </si>
  <si>
    <t>02-0225</t>
  </si>
  <si>
    <t>A1</t>
  </si>
  <si>
    <t>Occupied No Notice</t>
  </si>
  <si>
    <t>Lobitz, Michelle</t>
  </si>
  <si>
    <t>Resident</t>
  </si>
  <si>
    <t>Amenity Rent</t>
  </si>
  <si>
    <t>354059655</t>
  </si>
  <si>
    <t>04/01/2025</t>
  </si>
  <si>
    <t>Amenity Rent</t>
  </si>
  <si>
    <t>354059506</t>
  </si>
  <si>
    <t>04/01/2025</t>
  </si>
  <si>
    <t>Amenity Rent</t>
  </si>
  <si>
    <t>354059919</t>
  </si>
  <si>
    <t>04/01/2025</t>
  </si>
  <si>
    <t>Amenity Rent</t>
  </si>
  <si>
    <t>354059504</t>
  </si>
  <si>
    <t>04/01/2025</t>
  </si>
  <si>
    <t>Rent</t>
  </si>
  <si>
    <t>354059643</t>
  </si>
  <si>
    <t>04/01/2025</t>
  </si>
  <si>
    <t>Pest Control</t>
  </si>
  <si>
    <t>354059639</t>
  </si>
  <si>
    <t>04/01/2025</t>
  </si>
  <si>
    <t>Charge Total:</t>
  </si>
  <si>
    <t>02-0226</t>
  </si>
  <si>
    <t>A1</t>
  </si>
  <si>
    <t>Occupied No Notice</t>
  </si>
  <si>
    <t>Hunter, Piper</t>
  </si>
  <si>
    <t>Resident</t>
  </si>
  <si>
    <t>Amenity Rent</t>
  </si>
  <si>
    <t>354060831</t>
  </si>
  <si>
    <t>04/01/2025</t>
  </si>
  <si>
    <t>Amenity Rent</t>
  </si>
  <si>
    <t>354060325</t>
  </si>
  <si>
    <t>04/01/2025</t>
  </si>
  <si>
    <t>Amenity Rent</t>
  </si>
  <si>
    <t>354059907</t>
  </si>
  <si>
    <t>04/01/2025</t>
  </si>
  <si>
    <t>Amenity Rent</t>
  </si>
  <si>
    <t>354059385</t>
  </si>
  <si>
    <t>04/01/2025</t>
  </si>
  <si>
    <t>Rent</t>
  </si>
  <si>
    <t>354059781</t>
  </si>
  <si>
    <t>04/01/2025</t>
  </si>
  <si>
    <t>Concession-Resident</t>
  </si>
  <si>
    <t>354060534</t>
  </si>
  <si>
    <t>04/01/2025</t>
  </si>
  <si>
    <t>Pest Control</t>
  </si>
  <si>
    <t>354060332</t>
  </si>
  <si>
    <t>04/01/2025</t>
  </si>
  <si>
    <t>Charge Total:</t>
  </si>
  <si>
    <t>02-0227</t>
  </si>
  <si>
    <t>B3</t>
  </si>
  <si>
    <t>Vacant Unrented Ready</t>
  </si>
  <si>
    <t>-- Vacant --</t>
  </si>
  <si>
    <t>-</t>
  </si>
  <si>
    <t>Charge Total:</t>
  </si>
  <si>
    <t>02-0228</t>
  </si>
  <si>
    <t>B4</t>
  </si>
  <si>
    <t>Occupied No Notice</t>
  </si>
  <si>
    <t>Martinez, Isabella</t>
  </si>
  <si>
    <t>Resident</t>
  </si>
  <si>
    <t>Amenity Rent</t>
  </si>
  <si>
    <t>354059371</t>
  </si>
  <si>
    <t>04/01/2025</t>
  </si>
  <si>
    <t>Amenity Rent</t>
  </si>
  <si>
    <t>354060457</t>
  </si>
  <si>
    <t>04/01/2025</t>
  </si>
  <si>
    <t>Amenity Rent</t>
  </si>
  <si>
    <t>354060281</t>
  </si>
  <si>
    <t>04/01/2025</t>
  </si>
  <si>
    <t>Amenity Rent</t>
  </si>
  <si>
    <t>354059731</t>
  </si>
  <si>
    <t>04/01/2025</t>
  </si>
  <si>
    <t>Rent</t>
  </si>
  <si>
    <t>354060186</t>
  </si>
  <si>
    <t>04/01/2025</t>
  </si>
  <si>
    <t>Pest Control</t>
  </si>
  <si>
    <t>354059289</t>
  </si>
  <si>
    <t>04/01/2025</t>
  </si>
  <si>
    <t>Charge Total:</t>
  </si>
  <si>
    <t>02-0233</t>
  </si>
  <si>
    <t>A1</t>
  </si>
  <si>
    <t>Vacant Unrented Not Ready</t>
  </si>
  <si>
    <t>-- Vacant --</t>
  </si>
  <si>
    <t>-</t>
  </si>
  <si>
    <t>Charge Total:</t>
  </si>
  <si>
    <t>02-0234</t>
  </si>
  <si>
    <t>A1</t>
  </si>
  <si>
    <t>Occupied No Notice</t>
  </si>
  <si>
    <t>Cantu, Jennifer</t>
  </si>
  <si>
    <t>Resident</t>
  </si>
  <si>
    <t>Amenity Rent</t>
  </si>
  <si>
    <t>354059997</t>
  </si>
  <si>
    <t>04/01/2025</t>
  </si>
  <si>
    <t>Amenity Rent</t>
  </si>
  <si>
    <t>354060530</t>
  </si>
  <si>
    <t>04/01/2025</t>
  </si>
  <si>
    <t>Amenity Rent</t>
  </si>
  <si>
    <t>354060184</t>
  </si>
  <si>
    <t>04/01/2025</t>
  </si>
  <si>
    <t>Amenity Rent</t>
  </si>
  <si>
    <t>354059702</t>
  </si>
  <si>
    <t>04/01/2025</t>
  </si>
  <si>
    <t>Rent</t>
  </si>
  <si>
    <t>354060387</t>
  </si>
  <si>
    <t>04/01/2025</t>
  </si>
  <si>
    <t>Pest Control</t>
  </si>
  <si>
    <t>354059896</t>
  </si>
  <si>
    <t>04/01/2025</t>
  </si>
  <si>
    <t>Charge Total:</t>
  </si>
  <si>
    <t>02-0235</t>
  </si>
  <si>
    <t>A1</t>
  </si>
  <si>
    <t>Vacant Rented Ready</t>
  </si>
  <si>
    <t>-- Vacant --</t>
  </si>
  <si>
    <t>-</t>
  </si>
  <si>
    <t>Charge Total:</t>
  </si>
  <si>
    <t>02-0236</t>
  </si>
  <si>
    <t>A1</t>
  </si>
  <si>
    <t>Occupied No Notice</t>
  </si>
  <si>
    <t>Brown, Kevin</t>
  </si>
  <si>
    <t>Resident</t>
  </si>
  <si>
    <t>Amenity Rent</t>
  </si>
  <si>
    <t>354060111</t>
  </si>
  <si>
    <t>04/01/2025</t>
  </si>
  <si>
    <t>Amenity Rent</t>
  </si>
  <si>
    <t>354059885</t>
  </si>
  <si>
    <t>04/01/2025</t>
  </si>
  <si>
    <t>Amenity Rent</t>
  </si>
  <si>
    <t>354059634</t>
  </si>
  <si>
    <t>04/01/2025</t>
  </si>
  <si>
    <t>Amenity Rent</t>
  </si>
  <si>
    <t>354059404</t>
  </si>
  <si>
    <t>04/01/2025</t>
  </si>
  <si>
    <t>Rent</t>
  </si>
  <si>
    <t>354060551</t>
  </si>
  <si>
    <t>04/01/2025</t>
  </si>
  <si>
    <t>Parking/Carport/Garage</t>
  </si>
  <si>
    <t>354059488</t>
  </si>
  <si>
    <t>04/01/2025</t>
  </si>
  <si>
    <t>Pest Control</t>
  </si>
  <si>
    <t>354060806</t>
  </si>
  <si>
    <t>04/01/2025</t>
  </si>
  <si>
    <t>Charge Total:</t>
  </si>
  <si>
    <t>03-0312</t>
  </si>
  <si>
    <t>B4</t>
  </si>
  <si>
    <t>Occupied No Notice</t>
  </si>
  <si>
    <t>Perez, Karen</t>
  </si>
  <si>
    <t>Resident</t>
  </si>
  <si>
    <t>Amenity Rent</t>
  </si>
  <si>
    <t>354059505</t>
  </si>
  <si>
    <t>04/01/2025</t>
  </si>
  <si>
    <t>Amenity Rent</t>
  </si>
  <si>
    <t>354060148</t>
  </si>
  <si>
    <t>04/01/2025</t>
  </si>
  <si>
    <t>Amenity Rent</t>
  </si>
  <si>
    <t>354059507</t>
  </si>
  <si>
    <t>04/01/2025</t>
  </si>
  <si>
    <t>Amenity Rent</t>
  </si>
  <si>
    <t>354060463</t>
  </si>
  <si>
    <t>04/01/2025</t>
  </si>
  <si>
    <t>Amenity Rent</t>
  </si>
  <si>
    <t>354060564</t>
  </si>
  <si>
    <t>04/01/2025</t>
  </si>
  <si>
    <t>Rent</t>
  </si>
  <si>
    <t>354059958</t>
  </si>
  <si>
    <t>04/01/2025</t>
  </si>
  <si>
    <t>Pest Control</t>
  </si>
  <si>
    <t>354060236</t>
  </si>
  <si>
    <t>04/01/2025</t>
  </si>
  <si>
    <t>Charge Total:</t>
  </si>
  <si>
    <t>03-0314</t>
  </si>
  <si>
    <t>B4</t>
  </si>
  <si>
    <t>Occupied No Notice</t>
  </si>
  <si>
    <t>Jackson, Victoria</t>
  </si>
  <si>
    <t>Resident</t>
  </si>
  <si>
    <t>Amenity Rent</t>
  </si>
  <si>
    <t>354059815</t>
  </si>
  <si>
    <t>04/01/2025</t>
  </si>
  <si>
    <t>Rent</t>
  </si>
  <si>
    <t>354059585</t>
  </si>
  <si>
    <t>04/01/2025</t>
  </si>
  <si>
    <t>Pest Control</t>
  </si>
  <si>
    <t>354060820</t>
  </si>
  <si>
    <t>04/01/2025</t>
  </si>
  <si>
    <t>Renters Insurance Fine</t>
  </si>
  <si>
    <t>354042117</t>
  </si>
  <si>
    <t>04/01/2025</t>
  </si>
  <si>
    <t>Charge Total:</t>
  </si>
  <si>
    <t>03-0321</t>
  </si>
  <si>
    <t>B3</t>
  </si>
  <si>
    <t>Occupied No Notice</t>
  </si>
  <si>
    <t>Medina, Serena</t>
  </si>
  <si>
    <t>Resident</t>
  </si>
  <si>
    <t>Amenity Rent</t>
  </si>
  <si>
    <t>354059459</t>
  </si>
  <si>
    <t>04/01/2025</t>
  </si>
  <si>
    <t>Amenity Rent</t>
  </si>
  <si>
    <t>354059203</t>
  </si>
  <si>
    <t>04/01/2025</t>
  </si>
  <si>
    <t>Amenity Rent</t>
  </si>
  <si>
    <t>354060063</t>
  </si>
  <si>
    <t>04/01/2025</t>
  </si>
  <si>
    <t>Amenity Rent</t>
  </si>
  <si>
    <t>354060455</t>
  </si>
  <si>
    <t>04/01/2025</t>
  </si>
  <si>
    <t>Month to Month Rent</t>
  </si>
  <si>
    <t>354060017</t>
  </si>
  <si>
    <t>04/01/2025</t>
  </si>
  <si>
    <t>Concession-Partial Employee</t>
  </si>
  <si>
    <t>354060034</t>
  </si>
  <si>
    <t>04/01/2025</t>
  </si>
  <si>
    <t>Pest Control</t>
  </si>
  <si>
    <t>354060749</t>
  </si>
  <si>
    <t>04/01/2025</t>
  </si>
  <si>
    <t>Charge Total:</t>
  </si>
  <si>
    <t>03-0322</t>
  </si>
  <si>
    <t>B4</t>
  </si>
  <si>
    <t>Occupied No Notice</t>
  </si>
  <si>
    <t>Hubble, Travis</t>
  </si>
  <si>
    <t>Resident</t>
  </si>
  <si>
    <t>Amenity Rent</t>
  </si>
  <si>
    <t>354060770</t>
  </si>
  <si>
    <t>04/01/2025</t>
  </si>
  <si>
    <t>Amenity Rent</t>
  </si>
  <si>
    <t>354060606</t>
  </si>
  <si>
    <t>04/01/2025</t>
  </si>
  <si>
    <t>Amenity Rent</t>
  </si>
  <si>
    <t>354060846</t>
  </si>
  <si>
    <t>04/01/2025</t>
  </si>
  <si>
    <t>Rent</t>
  </si>
  <si>
    <t>354059379</t>
  </si>
  <si>
    <t>04/01/2025</t>
  </si>
  <si>
    <t>Pest Control</t>
  </si>
  <si>
    <t>354059857</t>
  </si>
  <si>
    <t>04/01/2025</t>
  </si>
  <si>
    <t>Charge Total:</t>
  </si>
  <si>
    <t>03-0323</t>
  </si>
  <si>
    <t>B3</t>
  </si>
  <si>
    <t>Vacant Unrented Ready</t>
  </si>
  <si>
    <t>-- Vacant --</t>
  </si>
  <si>
    <t>-</t>
  </si>
  <si>
    <t>Charge Total:</t>
  </si>
  <si>
    <t>03-0324</t>
  </si>
  <si>
    <t>B4</t>
  </si>
  <si>
    <t>Occupied No Notice</t>
  </si>
  <si>
    <t>Zila, Jon</t>
  </si>
  <si>
    <t>Resident</t>
  </si>
  <si>
    <t>Amenity Rent</t>
  </si>
  <si>
    <t>354059738</t>
  </si>
  <si>
    <t>04/01/2025</t>
  </si>
  <si>
    <t>Rent</t>
  </si>
  <si>
    <t>354059445</t>
  </si>
  <si>
    <t>04/01/2025</t>
  </si>
  <si>
    <t>Pest Control</t>
  </si>
  <si>
    <t>354060401</t>
  </si>
  <si>
    <t>04/01/2025</t>
  </si>
  <si>
    <t>Charge Total:</t>
  </si>
  <si>
    <t>04-0412</t>
  </si>
  <si>
    <t>B4</t>
  </si>
  <si>
    <t>Occupied No Notice</t>
  </si>
  <si>
    <t>Baker, Tommy</t>
  </si>
  <si>
    <t>Resident</t>
  </si>
  <si>
    <t>Amenity Rent</t>
  </si>
  <si>
    <t>354059229</t>
  </si>
  <si>
    <t>04/01/2025</t>
  </si>
  <si>
    <t>Amenity Rent</t>
  </si>
  <si>
    <t>354059365</t>
  </si>
  <si>
    <t>04/01/2025</t>
  </si>
  <si>
    <t>Amenity Rent</t>
  </si>
  <si>
    <t>354060587</t>
  </si>
  <si>
    <t>04/01/2025</t>
  </si>
  <si>
    <t>Amenity Rent</t>
  </si>
  <si>
    <t>354059999</t>
  </si>
  <si>
    <t>04/01/2025</t>
  </si>
  <si>
    <t>Amenity Rent</t>
  </si>
  <si>
    <t>354060315</t>
  </si>
  <si>
    <t>04/01/2025</t>
  </si>
  <si>
    <t>Rent</t>
  </si>
  <si>
    <t>354059477</t>
  </si>
  <si>
    <t>04/01/2025</t>
  </si>
  <si>
    <t>Pest Control</t>
  </si>
  <si>
    <t>354059463</t>
  </si>
  <si>
    <t>04/01/2025</t>
  </si>
  <si>
    <t>Charge Total:</t>
  </si>
  <si>
    <t>04-0413</t>
  </si>
  <si>
    <t>A1</t>
  </si>
  <si>
    <t>Occupied No Notice</t>
  </si>
  <si>
    <t>Hernandez Villarreal, Carlos</t>
  </si>
  <si>
    <t>Resident</t>
  </si>
  <si>
    <t>Amenity Rent</t>
  </si>
  <si>
    <t>354060507</t>
  </si>
  <si>
    <t>04/01/2025</t>
  </si>
  <si>
    <t>Amenity Rent</t>
  </si>
  <si>
    <t>354060755</t>
  </si>
  <si>
    <t>04/01/2025</t>
  </si>
  <si>
    <t>Amenity Rent</t>
  </si>
  <si>
    <t>354060828</t>
  </si>
  <si>
    <t>04/01/2025</t>
  </si>
  <si>
    <t>Amenity Rent</t>
  </si>
  <si>
    <t>354060128</t>
  </si>
  <si>
    <t>04/01/2025</t>
  </si>
  <si>
    <t>Amenity Rent</t>
  </si>
  <si>
    <t>354060629</t>
  </si>
  <si>
    <t>04/01/2025</t>
  </si>
  <si>
    <t>Rent</t>
  </si>
  <si>
    <t>354060518</t>
  </si>
  <si>
    <t>04/01/2025</t>
  </si>
  <si>
    <t>Pest Control</t>
  </si>
  <si>
    <t>354059923</t>
  </si>
  <si>
    <t>04/01/2025</t>
  </si>
  <si>
    <t>Charge Total:</t>
  </si>
  <si>
    <t>04-0414</t>
  </si>
  <si>
    <t>A1</t>
  </si>
  <si>
    <t>Occupied No Notice</t>
  </si>
  <si>
    <t>Borden, Patricia (Jean)</t>
  </si>
  <si>
    <t>Resident</t>
  </si>
  <si>
    <t>Amenity Rent</t>
  </si>
  <si>
    <t>354060044</t>
  </si>
  <si>
    <t>04/01/2025</t>
  </si>
  <si>
    <t>Rent</t>
  </si>
  <si>
    <t>354060173</t>
  </si>
  <si>
    <t>04/01/2025</t>
  </si>
  <si>
    <t>Pest Control</t>
  </si>
  <si>
    <t>354060002</t>
  </si>
  <si>
    <t>04/01/2025</t>
  </si>
  <si>
    <t>Charge Total:</t>
  </si>
  <si>
    <t>04-0415</t>
  </si>
  <si>
    <t>A1</t>
  </si>
  <si>
    <t>Occupied No Notice</t>
  </si>
  <si>
    <t>Bernal Jr, Eduardo</t>
  </si>
  <si>
    <t>Resident</t>
  </si>
  <si>
    <t>Amenity Rent</t>
  </si>
  <si>
    <t>354060241</t>
  </si>
  <si>
    <t>04/01/2025</t>
  </si>
  <si>
    <t>Rent</t>
  </si>
  <si>
    <t>354060791</t>
  </si>
  <si>
    <t>04/01/2025</t>
  </si>
  <si>
    <t>Pest Control</t>
  </si>
  <si>
    <t>354060029</t>
  </si>
  <si>
    <t>04/01/2025</t>
  </si>
  <si>
    <t>Charge Total:</t>
  </si>
  <si>
    <t>04-0416</t>
  </si>
  <si>
    <t>A1</t>
  </si>
  <si>
    <t>Occupied No Notice</t>
  </si>
  <si>
    <t>Diaz, Jeffrey</t>
  </si>
  <si>
    <t>Resident</t>
  </si>
  <si>
    <t>Amenity Rent</t>
  </si>
  <si>
    <t>354060713</t>
  </si>
  <si>
    <t>04/01/2025</t>
  </si>
  <si>
    <t>Amenity Rent</t>
  </si>
  <si>
    <t>354059571</t>
  </si>
  <si>
    <t>04/01/2025</t>
  </si>
  <si>
    <t>Rent</t>
  </si>
  <si>
    <t>354059474</t>
  </si>
  <si>
    <t>04/01/2025</t>
  </si>
  <si>
    <t>Parking/Carport/Garage</t>
  </si>
  <si>
    <t>354060583</t>
  </si>
  <si>
    <t>04/01/2025</t>
  </si>
  <si>
    <t>Pest Control</t>
  </si>
  <si>
    <t>354059899</t>
  </si>
  <si>
    <t>04/01/2025</t>
  </si>
  <si>
    <t>Charge Total:</t>
  </si>
  <si>
    <t>04-0418</t>
  </si>
  <si>
    <t>B4</t>
  </si>
  <si>
    <t>Occupied No Notice</t>
  </si>
  <si>
    <t>Rodriguez-Esparza, Montserrat</t>
  </si>
  <si>
    <t>Resident</t>
  </si>
  <si>
    <t>Amenity Rent</t>
  </si>
  <si>
    <t>354060007</t>
  </si>
  <si>
    <t>04/01/2025</t>
  </si>
  <si>
    <t>Amenity Rent</t>
  </si>
  <si>
    <t>354059647</t>
  </si>
  <si>
    <t>04/01/2025</t>
  </si>
  <si>
    <t>Amenity Rent</t>
  </si>
  <si>
    <t>354060030</t>
  </si>
  <si>
    <t>04/01/2025</t>
  </si>
  <si>
    <t>Rent</t>
  </si>
  <si>
    <t>354059559</t>
  </si>
  <si>
    <t>04/01/2025</t>
  </si>
  <si>
    <t>Pest Control</t>
  </si>
  <si>
    <t>354059909</t>
  </si>
  <si>
    <t>04/01/2025</t>
  </si>
  <si>
    <t>Charge Total:</t>
  </si>
  <si>
    <t>04-0421</t>
  </si>
  <si>
    <t>B3</t>
  </si>
  <si>
    <t>Occupied No Notice</t>
  </si>
  <si>
    <t>Buckhaulton, Deatra</t>
  </si>
  <si>
    <t>Resident</t>
  </si>
  <si>
    <t>Rent</t>
  </si>
  <si>
    <t>354059768</t>
  </si>
  <si>
    <t>04/01/2025</t>
  </si>
  <si>
    <t>Late Fee</t>
  </si>
  <si>
    <t>354401744</t>
  </si>
  <si>
    <t>04/04/2025</t>
  </si>
  <si>
    <t>Pest Control</t>
  </si>
  <si>
    <t>354059595</t>
  </si>
  <si>
    <t>04/01/2025</t>
  </si>
  <si>
    <t>Charge Total:</t>
  </si>
  <si>
    <t>04-0422</t>
  </si>
  <si>
    <t>B4</t>
  </si>
  <si>
    <t>Occupied No Notice</t>
  </si>
  <si>
    <t>Whitener, Timothy</t>
  </si>
  <si>
    <t>Resident</t>
  </si>
  <si>
    <t>Amenity Rent</t>
  </si>
  <si>
    <t>354059719</t>
  </si>
  <si>
    <t>04/01/2025</t>
  </si>
  <si>
    <t>Rent</t>
  </si>
  <si>
    <t>354059718</t>
  </si>
  <si>
    <t>04/01/2025</t>
  </si>
  <si>
    <t>Pest Control</t>
  </si>
  <si>
    <t>354060190</t>
  </si>
  <si>
    <t>04/01/2025</t>
  </si>
  <si>
    <t>Charge Total:</t>
  </si>
  <si>
    <t>04-0423</t>
  </si>
  <si>
    <t>A1</t>
  </si>
  <si>
    <t>Occupied No Notice</t>
  </si>
  <si>
    <t>Callison, Steve</t>
  </si>
  <si>
    <t>Resident</t>
  </si>
  <si>
    <t>Amenity Rent</t>
  </si>
  <si>
    <t>354060294</t>
  </si>
  <si>
    <t>04/01/2025</t>
  </si>
  <si>
    <t>Amenity Rent</t>
  </si>
  <si>
    <t>354060159</t>
  </si>
  <si>
    <t>04/01/2025</t>
  </si>
  <si>
    <t>Amenity Rent</t>
  </si>
  <si>
    <t>354060100</t>
  </si>
  <si>
    <t>04/01/2025</t>
  </si>
  <si>
    <t>Rent</t>
  </si>
  <si>
    <t>354060674</t>
  </si>
  <si>
    <t>04/01/2025</t>
  </si>
  <si>
    <t>Pest Control</t>
  </si>
  <si>
    <t>354059726</t>
  </si>
  <si>
    <t>04/01/2025</t>
  </si>
  <si>
    <t>Charge Total:</t>
  </si>
  <si>
    <t>04-0424</t>
  </si>
  <si>
    <t>A1</t>
  </si>
  <si>
    <t>Occupied No Notice</t>
  </si>
  <si>
    <t>Cadena, Damien</t>
  </si>
  <si>
    <t>Resident</t>
  </si>
  <si>
    <t>Amenity Rent</t>
  </si>
  <si>
    <t>354059816</t>
  </si>
  <si>
    <t>04/01/2025</t>
  </si>
  <si>
    <t>Amenity Rent</t>
  </si>
  <si>
    <t>354059193</t>
  </si>
  <si>
    <t>04/01/2025</t>
  </si>
  <si>
    <t>Amenity Rent</t>
  </si>
  <si>
    <t>354059706</t>
  </si>
  <si>
    <t>04/01/2025</t>
  </si>
  <si>
    <t>Amenity Rent</t>
  </si>
  <si>
    <t>354059913</t>
  </si>
  <si>
    <t>04/01/2025</t>
  </si>
  <si>
    <t>Rent</t>
  </si>
  <si>
    <t>354060275</t>
  </si>
  <si>
    <t>04/01/2025</t>
  </si>
  <si>
    <t>Pest Control</t>
  </si>
  <si>
    <t>354059825</t>
  </si>
  <si>
    <t>04/01/2025</t>
  </si>
  <si>
    <t>Charge Total:</t>
  </si>
  <si>
    <t>04-0425</t>
  </si>
  <si>
    <t>A1</t>
  </si>
  <si>
    <t>Occupied No Notice</t>
  </si>
  <si>
    <t>Granato, Deborah</t>
  </si>
  <si>
    <t>Resident</t>
  </si>
  <si>
    <t>Amenity Rent</t>
  </si>
  <si>
    <t>354060392</t>
  </si>
  <si>
    <t>04/01/2025</t>
  </si>
  <si>
    <t>Amenity Rent</t>
  </si>
  <si>
    <t>354060210</t>
  </si>
  <si>
    <t>04/01/2025</t>
  </si>
  <si>
    <t>Amenity Rent</t>
  </si>
  <si>
    <t>354060343</t>
  </si>
  <si>
    <t>04/01/2025</t>
  </si>
  <si>
    <t>Amenity Rent</t>
  </si>
  <si>
    <t>354060120</t>
  </si>
  <si>
    <t>04/01/2025</t>
  </si>
  <si>
    <t>Rent</t>
  </si>
  <si>
    <t>354060683</t>
  </si>
  <si>
    <t>04/01/2025</t>
  </si>
  <si>
    <t>Pest Control</t>
  </si>
  <si>
    <t>354059617</t>
  </si>
  <si>
    <t>04/01/2025</t>
  </si>
  <si>
    <t>Charge Total:</t>
  </si>
  <si>
    <t>04-0426</t>
  </si>
  <si>
    <t>A1</t>
  </si>
  <si>
    <t>Occupied No Notice</t>
  </si>
  <si>
    <t>Pritchard, Michael</t>
  </si>
  <si>
    <t>Resident</t>
  </si>
  <si>
    <t>Amenity Rent</t>
  </si>
  <si>
    <t>354059306</t>
  </si>
  <si>
    <t>04/01/2025</t>
  </si>
  <si>
    <t>Rent</t>
  </si>
  <si>
    <t>354059992</t>
  </si>
  <si>
    <t>04/01/2025</t>
  </si>
  <si>
    <t>Pest Control</t>
  </si>
  <si>
    <t>354060211</t>
  </si>
  <si>
    <t>04/01/2025</t>
  </si>
  <si>
    <t>Charge Total:</t>
  </si>
  <si>
    <t>04-0427</t>
  </si>
  <si>
    <t>B3</t>
  </si>
  <si>
    <t>Occupied No Notice</t>
  </si>
  <si>
    <t>Thomson, Trevor</t>
  </si>
  <si>
    <t>Resident</t>
  </si>
  <si>
    <t>Amenity Rent</t>
  </si>
  <si>
    <t>354059525</t>
  </si>
  <si>
    <t>04/01/2025</t>
  </si>
  <si>
    <t>Amenity Rent</t>
  </si>
  <si>
    <t>354060571</t>
  </si>
  <si>
    <t>04/01/2025</t>
  </si>
  <si>
    <t>Amenity Rent</t>
  </si>
  <si>
    <t>354059468</t>
  </si>
  <si>
    <t>04/01/2025</t>
  </si>
  <si>
    <t>Amenity Rent</t>
  </si>
  <si>
    <t>354060106</t>
  </si>
  <si>
    <t>04/01/2025</t>
  </si>
  <si>
    <t>Rent</t>
  </si>
  <si>
    <t>354060386</t>
  </si>
  <si>
    <t>04/01/2025</t>
  </si>
  <si>
    <t>Pest Control</t>
  </si>
  <si>
    <t>354060420</t>
  </si>
  <si>
    <t>04/01/2025</t>
  </si>
  <si>
    <t>Charge Total:</t>
  </si>
  <si>
    <t>04-0428</t>
  </si>
  <si>
    <t>B4</t>
  </si>
  <si>
    <t>Occupied No Notice</t>
  </si>
  <si>
    <t>Diaz Hernandez, Pilar (Pilar)</t>
  </si>
  <si>
    <t>Resident</t>
  </si>
  <si>
    <t>Amenity Rent</t>
  </si>
  <si>
    <t>354059513</t>
  </si>
  <si>
    <t>04/01/2025</t>
  </si>
  <si>
    <t>Amenity Rent</t>
  </si>
  <si>
    <t>354059964</t>
  </si>
  <si>
    <t>04/01/2025</t>
  </si>
  <si>
    <t>Amenity Rent</t>
  </si>
  <si>
    <t>354059674</t>
  </si>
  <si>
    <t>04/01/2025</t>
  </si>
  <si>
    <t>Amenity Rent</t>
  </si>
  <si>
    <t>354059275</t>
  </si>
  <si>
    <t>04/01/2025</t>
  </si>
  <si>
    <t>Rent</t>
  </si>
  <si>
    <t>354060355</t>
  </si>
  <si>
    <t>04/01/2025</t>
  </si>
  <si>
    <t>Pest Control</t>
  </si>
  <si>
    <t>354059966</t>
  </si>
  <si>
    <t>04/01/2025</t>
  </si>
  <si>
    <t>Charge Total:</t>
  </si>
  <si>
    <t>04-0433</t>
  </si>
  <si>
    <t>A1</t>
  </si>
  <si>
    <t>Occupied No Notice</t>
  </si>
  <si>
    <t>Davila, Michael</t>
  </si>
  <si>
    <t>Resident</t>
  </si>
  <si>
    <t>Amenity Rent</t>
  </si>
  <si>
    <t>354059433</t>
  </si>
  <si>
    <t>04/01/2025</t>
  </si>
  <si>
    <t>Amenity Rent</t>
  </si>
  <si>
    <t>354060636</t>
  </si>
  <si>
    <t>04/01/2025</t>
  </si>
  <si>
    <t>Amenity Rent</t>
  </si>
  <si>
    <t>354060070</t>
  </si>
  <si>
    <t>04/01/2025</t>
  </si>
  <si>
    <t>Amenity Rent</t>
  </si>
  <si>
    <t>354059787</t>
  </si>
  <si>
    <t>04/01/2025</t>
  </si>
  <si>
    <t>Rent</t>
  </si>
  <si>
    <t>354059217</t>
  </si>
  <si>
    <t>04/01/2025</t>
  </si>
  <si>
    <t>Pest Control</t>
  </si>
  <si>
    <t>354060569</t>
  </si>
  <si>
    <t>04/01/2025</t>
  </si>
  <si>
    <t>Charge Total:</t>
  </si>
  <si>
    <t>04-0434</t>
  </si>
  <si>
    <t>A1</t>
  </si>
  <si>
    <t>Occupied No Notice</t>
  </si>
  <si>
    <t>Barrera, Sandra</t>
  </si>
  <si>
    <t>Resident</t>
  </si>
  <si>
    <t>Amenity Rent</t>
  </si>
  <si>
    <t>354059483</t>
  </si>
  <si>
    <t>04/01/2025</t>
  </si>
  <si>
    <t>Amenity Rent</t>
  </si>
  <si>
    <t>354059241</t>
  </si>
  <si>
    <t>04/01/2025</t>
  </si>
  <si>
    <t>Amenity Rent</t>
  </si>
  <si>
    <t>354060646</t>
  </si>
  <si>
    <t>04/01/2025</t>
  </si>
  <si>
    <t>Amenity Rent</t>
  </si>
  <si>
    <t>354059698</t>
  </si>
  <si>
    <t>04/01/2025</t>
  </si>
  <si>
    <t>Rent</t>
  </si>
  <si>
    <t>354060323</t>
  </si>
  <si>
    <t>04/01/2025</t>
  </si>
  <si>
    <t>Concession-Resident</t>
  </si>
  <si>
    <t>354059469</t>
  </si>
  <si>
    <t>04/01/2025</t>
  </si>
  <si>
    <t>Pest Control</t>
  </si>
  <si>
    <t>354060540</t>
  </si>
  <si>
    <t>04/01/2025</t>
  </si>
  <si>
    <t>Charge Total:</t>
  </si>
  <si>
    <t>04-0435</t>
  </si>
  <si>
    <t>A1</t>
  </si>
  <si>
    <t>Occupied No Notice</t>
  </si>
  <si>
    <t>Flores, Joseph</t>
  </si>
  <si>
    <t>Resident</t>
  </si>
  <si>
    <t>Amenity Rent</t>
  </si>
  <si>
    <t>354059948</t>
  </si>
  <si>
    <t>04/01/2025</t>
  </si>
  <si>
    <t>Amenity Rent</t>
  </si>
  <si>
    <t>354059362</t>
  </si>
  <si>
    <t>04/01/2025</t>
  </si>
  <si>
    <t>Amenity Rent</t>
  </si>
  <si>
    <t>354059263</t>
  </si>
  <si>
    <t>04/01/2025</t>
  </si>
  <si>
    <t>Amenity Rent</t>
  </si>
  <si>
    <t>354059239</t>
  </si>
  <si>
    <t>04/01/2025</t>
  </si>
  <si>
    <t>Rent</t>
  </si>
  <si>
    <t>354059168</t>
  </si>
  <si>
    <t>04/01/2025</t>
  </si>
  <si>
    <t>Pest Control</t>
  </si>
  <si>
    <t>354059677</t>
  </si>
  <si>
    <t>04/01/2025</t>
  </si>
  <si>
    <t>Charge Total:</t>
  </si>
  <si>
    <t>04-0436</t>
  </si>
  <si>
    <t>A1</t>
  </si>
  <si>
    <t>Occupied No Notice</t>
  </si>
  <si>
    <t>Jones, Kylon</t>
  </si>
  <si>
    <t>Resident</t>
  </si>
  <si>
    <t>Amenity Rent</t>
  </si>
  <si>
    <t>354059791</t>
  </si>
  <si>
    <t>04/01/2025</t>
  </si>
  <si>
    <t>Amenity Rent</t>
  </si>
  <si>
    <t>354060474</t>
  </si>
  <si>
    <t>04/01/2025</t>
  </si>
  <si>
    <t>Amenity Rent</t>
  </si>
  <si>
    <t>354059724</t>
  </si>
  <si>
    <t>04/01/2025</t>
  </si>
  <si>
    <t>Amenity Rent</t>
  </si>
  <si>
    <t>354059638</t>
  </si>
  <si>
    <t>04/01/2025</t>
  </si>
  <si>
    <t>Rent</t>
  </si>
  <si>
    <t>354059536</t>
  </si>
  <si>
    <t>04/01/2025</t>
  </si>
  <si>
    <t>Pest Control</t>
  </si>
  <si>
    <t>354059317</t>
  </si>
  <si>
    <t>04/01/2025</t>
  </si>
  <si>
    <t>Renters Insurance Fine</t>
  </si>
  <si>
    <t>354042119</t>
  </si>
  <si>
    <t>04/01/2025</t>
  </si>
  <si>
    <t>Charge Total:</t>
  </si>
  <si>
    <t>05-0512</t>
  </si>
  <si>
    <t>B4</t>
  </si>
  <si>
    <t>Occupied No Notice</t>
  </si>
  <si>
    <t>Garcia, Michael</t>
  </si>
  <si>
    <t>Resident</t>
  </si>
  <si>
    <t>Amenity Rent</t>
  </si>
  <si>
    <t>354059329</t>
  </si>
  <si>
    <t>04/01/2025</t>
  </si>
  <si>
    <t>Amenity Rent</t>
  </si>
  <si>
    <t>354059383</t>
  </si>
  <si>
    <t>04/01/2025</t>
  </si>
  <si>
    <t>Rent</t>
  </si>
  <si>
    <t>354059773</t>
  </si>
  <si>
    <t>04/01/2025</t>
  </si>
  <si>
    <t>Pest Control</t>
  </si>
  <si>
    <t>354059852</t>
  </si>
  <si>
    <t>04/01/2025</t>
  </si>
  <si>
    <t>Pet Charge</t>
  </si>
  <si>
    <t>354524711</t>
  </si>
  <si>
    <t>04/10/2025</t>
  </si>
  <si>
    <t>Charge Total:</t>
  </si>
  <si>
    <t>05-0514</t>
  </si>
  <si>
    <t>B4</t>
  </si>
  <si>
    <t>Notice Unrented</t>
  </si>
  <si>
    <t>Tinoco, Carmen</t>
  </si>
  <si>
    <t>Resident</t>
  </si>
  <si>
    <t>Amenity Rent</t>
  </si>
  <si>
    <t>354059598</t>
  </si>
  <si>
    <t>04/01/2025</t>
  </si>
  <si>
    <t>Amenity Rent</t>
  </si>
  <si>
    <t>354060744</t>
  </si>
  <si>
    <t>04/01/2025</t>
  </si>
  <si>
    <t>Amenity Rent</t>
  </si>
  <si>
    <t>354060003</t>
  </si>
  <si>
    <t>04/01/2025</t>
  </si>
  <si>
    <t>Amenity Rent</t>
  </si>
  <si>
    <t>354060626</t>
  </si>
  <si>
    <t>04/01/2025</t>
  </si>
  <si>
    <t>Amenity Rent</t>
  </si>
  <si>
    <t>354059720</t>
  </si>
  <si>
    <t>04/01/2025</t>
  </si>
  <si>
    <t>Rent</t>
  </si>
  <si>
    <t>354060627</t>
  </si>
  <si>
    <t>04/01/2025</t>
  </si>
  <si>
    <t>Pest Control</t>
  </si>
  <si>
    <t>354059480</t>
  </si>
  <si>
    <t>04/01/2025</t>
  </si>
  <si>
    <t>Charge Total:</t>
  </si>
  <si>
    <t>05-0521</t>
  </si>
  <si>
    <t>B3</t>
  </si>
  <si>
    <t>Occupied No Notice</t>
  </si>
  <si>
    <t>Altman, Levi</t>
  </si>
  <si>
    <t>Resident</t>
  </si>
  <si>
    <t>Amenity Rent</t>
  </si>
  <si>
    <t>354059937</t>
  </si>
  <si>
    <t>04/01/2025</t>
  </si>
  <si>
    <t>Amenity Rent</t>
  </si>
  <si>
    <t>354059177</t>
  </si>
  <si>
    <t>04/01/2025</t>
  </si>
  <si>
    <t>Amenity Rent</t>
  </si>
  <si>
    <t>354060180</t>
  </si>
  <si>
    <t>04/01/2025</t>
  </si>
  <si>
    <t>Amenity Rent</t>
  </si>
  <si>
    <t>354059540</t>
  </si>
  <si>
    <t>04/01/2025</t>
  </si>
  <si>
    <t>Rent</t>
  </si>
  <si>
    <t>354060490</t>
  </si>
  <si>
    <t>04/01/2025</t>
  </si>
  <si>
    <t>Pest Control</t>
  </si>
  <si>
    <t>354059623</t>
  </si>
  <si>
    <t>04/01/2025</t>
  </si>
  <si>
    <t>Charge Total:</t>
  </si>
  <si>
    <t>05-0522</t>
  </si>
  <si>
    <t>B4</t>
  </si>
  <si>
    <t>Occupied No Notice</t>
  </si>
  <si>
    <t>ALLEYNE, AYANNA</t>
  </si>
  <si>
    <t>Resident</t>
  </si>
  <si>
    <t>Amenity Rent</t>
  </si>
  <si>
    <t>354059481</t>
  </si>
  <si>
    <t>04/01/2025</t>
  </si>
  <si>
    <t>Amenity Rent</t>
  </si>
  <si>
    <t>354059195</t>
  </si>
  <si>
    <t>04/01/2025</t>
  </si>
  <si>
    <t>Amenity Rent</t>
  </si>
  <si>
    <t>354059846</t>
  </si>
  <si>
    <t>04/01/2025</t>
  </si>
  <si>
    <t>Amenity Rent</t>
  </si>
  <si>
    <t>354060796</t>
  </si>
  <si>
    <t>04/01/2025</t>
  </si>
  <si>
    <t>Rent</t>
  </si>
  <si>
    <t>354059624</t>
  </si>
  <si>
    <t>04/01/2025</t>
  </si>
  <si>
    <t>Pest Control</t>
  </si>
  <si>
    <t>354060448</t>
  </si>
  <si>
    <t>04/01/2025</t>
  </si>
  <si>
    <t>Charge Total:</t>
  </si>
  <si>
    <t>05-0523</t>
  </si>
  <si>
    <t>B3</t>
  </si>
  <si>
    <t>Occupied No Notice</t>
  </si>
  <si>
    <t>Rodriguez, Catalina</t>
  </si>
  <si>
    <t>Resident</t>
  </si>
  <si>
    <t>Rent</t>
  </si>
  <si>
    <t>354059744</t>
  </si>
  <si>
    <t>04/01/2025</t>
  </si>
  <si>
    <t>Pest Control</t>
  </si>
  <si>
    <t>354059178</t>
  </si>
  <si>
    <t>04/01/2025</t>
  </si>
  <si>
    <t>Charge Total:</t>
  </si>
  <si>
    <t>05-0524</t>
  </si>
  <si>
    <t>B4</t>
  </si>
  <si>
    <t>Occupied No Notice</t>
  </si>
  <si>
    <t>LaCourse, Jeffrey</t>
  </si>
  <si>
    <t>Resident</t>
  </si>
  <si>
    <t>Amenity Rent</t>
  </si>
  <si>
    <t>354059344</t>
  </si>
  <si>
    <t>04/01/2025</t>
  </si>
  <si>
    <t>Amenity Rent</t>
  </si>
  <si>
    <t>354060756</t>
  </si>
  <si>
    <t>04/01/2025</t>
  </si>
  <si>
    <t>Amenity Rent</t>
  </si>
  <si>
    <t>354060462</t>
  </si>
  <si>
    <t>04/01/2025</t>
  </si>
  <si>
    <t>Amenity Rent</t>
  </si>
  <si>
    <t>354060680</t>
  </si>
  <si>
    <t>04/01/2025</t>
  </si>
  <si>
    <t>Rent</t>
  </si>
  <si>
    <t>354060137</t>
  </si>
  <si>
    <t>04/01/2025</t>
  </si>
  <si>
    <t>Parking/Carport/Garage</t>
  </si>
  <si>
    <t>354060316</t>
  </si>
  <si>
    <t>04/01/2025</t>
  </si>
  <si>
    <t>Pest Control</t>
  </si>
  <si>
    <t>354060020</t>
  </si>
  <si>
    <t>04/01/2025</t>
  </si>
  <si>
    <t>Charge Total:</t>
  </si>
  <si>
    <t>06-0612</t>
  </si>
  <si>
    <t>B2</t>
  </si>
  <si>
    <t>Occupied No Notice</t>
  </si>
  <si>
    <t>Harbert, Kimberly (Kim)</t>
  </si>
  <si>
    <t>Resident</t>
  </si>
  <si>
    <t>Rent</t>
  </si>
  <si>
    <t>354060821</t>
  </si>
  <si>
    <t>04/01/2025</t>
  </si>
  <si>
    <t>Pest Control</t>
  </si>
  <si>
    <t>354060686</t>
  </si>
  <si>
    <t>04/01/2025</t>
  </si>
  <si>
    <t>Charge Total:</t>
  </si>
  <si>
    <t>06-0613</t>
  </si>
  <si>
    <t>B1</t>
  </si>
  <si>
    <t>Occupied No Notice</t>
  </si>
  <si>
    <t>Crain, Valri</t>
  </si>
  <si>
    <t>Resident</t>
  </si>
  <si>
    <t>Amenity Rent</t>
  </si>
  <si>
    <t>354059627</t>
  </si>
  <si>
    <t>04/01/2025</t>
  </si>
  <si>
    <t>Rent</t>
  </si>
  <si>
    <t>354060528</t>
  </si>
  <si>
    <t>04/01/2025</t>
  </si>
  <si>
    <t>Pest Control</t>
  </si>
  <si>
    <t>354060566</t>
  </si>
  <si>
    <t>04/01/2025</t>
  </si>
  <si>
    <t>Charge Total:</t>
  </si>
  <si>
    <t>06-0614</t>
  </si>
  <si>
    <t>B1</t>
  </si>
  <si>
    <t>Occupied No Notice</t>
  </si>
  <si>
    <t>Finamore, Belinda</t>
  </si>
  <si>
    <t>Resident</t>
  </si>
  <si>
    <t>Amenity Rent</t>
  </si>
  <si>
    <t>354060286</t>
  </si>
  <si>
    <t>04/01/2025</t>
  </si>
  <si>
    <t>Amenity Rent</t>
  </si>
  <si>
    <t>354059374</t>
  </si>
  <si>
    <t>04/01/2025</t>
  </si>
  <si>
    <t>Amenity Rent</t>
  </si>
  <si>
    <t>354060221</t>
  </si>
  <si>
    <t>04/01/2025</t>
  </si>
  <si>
    <t>Amenity Rent</t>
  </si>
  <si>
    <t>354060413</t>
  </si>
  <si>
    <t>04/01/2025</t>
  </si>
  <si>
    <t>Rent</t>
  </si>
  <si>
    <t>354059235</t>
  </si>
  <si>
    <t>04/01/2025</t>
  </si>
  <si>
    <t>Pest Control</t>
  </si>
  <si>
    <t>354060400</t>
  </si>
  <si>
    <t>04/01/2025</t>
  </si>
  <si>
    <t>Charge Total:</t>
  </si>
  <si>
    <t>06-0615</t>
  </si>
  <si>
    <t>B1</t>
  </si>
  <si>
    <t>Occupied No Notice</t>
  </si>
  <si>
    <t>Vargas, Sylvia</t>
  </si>
  <si>
    <t>Resident</t>
  </si>
  <si>
    <t>Amenity Rent</t>
  </si>
  <si>
    <t>354059272</t>
  </si>
  <si>
    <t>04/01/2025</t>
  </si>
  <si>
    <t>Rent</t>
  </si>
  <si>
    <t>354059267</t>
  </si>
  <si>
    <t>04/01/2025</t>
  </si>
  <si>
    <t>Parking/Carport/Garage</t>
  </si>
  <si>
    <t>354060321</t>
  </si>
  <si>
    <t>04/01/2025</t>
  </si>
  <si>
    <t>Pest Control</t>
  </si>
  <si>
    <t>354060258</t>
  </si>
  <si>
    <t>04/01/2025</t>
  </si>
  <si>
    <t>Charge Total:</t>
  </si>
  <si>
    <t>06-0616</t>
  </si>
  <si>
    <t>B1</t>
  </si>
  <si>
    <t>Occupied No Notice</t>
  </si>
  <si>
    <t>Gillaspy, Lynn</t>
  </si>
  <si>
    <t>Resident</t>
  </si>
  <si>
    <t>Amenity Rent</t>
  </si>
  <si>
    <t>354060491</t>
  </si>
  <si>
    <t>04/01/2025</t>
  </si>
  <si>
    <t>Amenity Rent</t>
  </si>
  <si>
    <t>354060453</t>
  </si>
  <si>
    <t>04/01/2025</t>
  </si>
  <si>
    <t>Amenity Rent</t>
  </si>
  <si>
    <t>354059176</t>
  </si>
  <si>
    <t>04/01/2025</t>
  </si>
  <si>
    <t>Amenity Rent</t>
  </si>
  <si>
    <t>354059817</t>
  </si>
  <si>
    <t>04/01/2025</t>
  </si>
  <si>
    <t>Amenity Rent</t>
  </si>
  <si>
    <t>354060782</t>
  </si>
  <si>
    <t>04/01/2025</t>
  </si>
  <si>
    <t>Rent</t>
  </si>
  <si>
    <t>354060665</t>
  </si>
  <si>
    <t>04/01/2025</t>
  </si>
  <si>
    <t>Pest Control</t>
  </si>
  <si>
    <t>354059883</t>
  </si>
  <si>
    <t>04/01/2025</t>
  </si>
  <si>
    <t>Charge Total:</t>
  </si>
  <si>
    <t>06-0618</t>
  </si>
  <si>
    <t>B2</t>
  </si>
  <si>
    <t>Occupied No Notice</t>
  </si>
  <si>
    <t>Encino, Phillip</t>
  </si>
  <si>
    <t>Resident</t>
  </si>
  <si>
    <t>Amenity Rent</t>
  </si>
  <si>
    <t>354060717</t>
  </si>
  <si>
    <t>04/01/2025</t>
  </si>
  <si>
    <t>Amenity Rent</t>
  </si>
  <si>
    <t>354060177</t>
  </si>
  <si>
    <t>04/01/2025</t>
  </si>
  <si>
    <t>Amenity Rent</t>
  </si>
  <si>
    <t>354060249</t>
  </si>
  <si>
    <t>04/01/2025</t>
  </si>
  <si>
    <t>Amenity Rent</t>
  </si>
  <si>
    <t>354059367</t>
  </si>
  <si>
    <t>04/01/2025</t>
  </si>
  <si>
    <t>Amenity Rent</t>
  </si>
  <si>
    <t>354060579</t>
  </si>
  <si>
    <t>04/01/2025</t>
  </si>
  <si>
    <t>Rent</t>
  </si>
  <si>
    <t>354059443</t>
  </si>
  <si>
    <t>04/01/2025</t>
  </si>
  <si>
    <t>Pest Control</t>
  </si>
  <si>
    <t>354059979</t>
  </si>
  <si>
    <t>04/01/2025</t>
  </si>
  <si>
    <t>Charge Total:</t>
  </si>
  <si>
    <t>06-0621</t>
  </si>
  <si>
    <t>B3</t>
  </si>
  <si>
    <t>Occupied No Notice</t>
  </si>
  <si>
    <t>Venegas, Armando</t>
  </si>
  <si>
    <t>Resident</t>
  </si>
  <si>
    <t>Amenity Rent</t>
  </si>
  <si>
    <t>354059775</t>
  </si>
  <si>
    <t>04/01/2025</t>
  </si>
  <si>
    <t>Amenity Rent</t>
  </si>
  <si>
    <t>354059325</t>
  </si>
  <si>
    <t>04/01/2025</t>
  </si>
  <si>
    <t>Amenity Rent</t>
  </si>
  <si>
    <t>354060092</t>
  </si>
  <si>
    <t>04/01/2025</t>
  </si>
  <si>
    <t>Amenity Rent</t>
  </si>
  <si>
    <t>354059804</t>
  </si>
  <si>
    <t>04/01/2025</t>
  </si>
  <si>
    <t>Rent</t>
  </si>
  <si>
    <t>354060239</t>
  </si>
  <si>
    <t>04/01/2025</t>
  </si>
  <si>
    <t>Late Fee</t>
  </si>
  <si>
    <t>354401753</t>
  </si>
  <si>
    <t>04/04/2025</t>
  </si>
  <si>
    <t>Pest Control</t>
  </si>
  <si>
    <t>354060458</t>
  </si>
  <si>
    <t>04/01/2025</t>
  </si>
  <si>
    <t>Charge Total:</t>
  </si>
  <si>
    <t>06-0622</t>
  </si>
  <si>
    <t>B2</t>
  </si>
  <si>
    <t>Occupied No Notice</t>
  </si>
  <si>
    <t>St. James, Timothy</t>
  </si>
  <si>
    <t>Resident</t>
  </si>
  <si>
    <t>Amenity Rent</t>
  </si>
  <si>
    <t>354060466</t>
  </si>
  <si>
    <t>04/01/2025</t>
  </si>
  <si>
    <t>Amenity Rent</t>
  </si>
  <si>
    <t>354060731</t>
  </si>
  <si>
    <t>04/01/2025</t>
  </si>
  <si>
    <t>Amenity Rent</t>
  </si>
  <si>
    <t>354059183</t>
  </si>
  <si>
    <t>04/01/2025</t>
  </si>
  <si>
    <t>Amenity Rent</t>
  </si>
  <si>
    <t>354059829</t>
  </si>
  <si>
    <t>04/01/2025</t>
  </si>
  <si>
    <t>Rent</t>
  </si>
  <si>
    <t>354060570</t>
  </si>
  <si>
    <t>04/01/2025</t>
  </si>
  <si>
    <t>Pest Control</t>
  </si>
  <si>
    <t>354059689</t>
  </si>
  <si>
    <t>04/01/2025</t>
  </si>
  <si>
    <t>Charge Total:</t>
  </si>
  <si>
    <t>06-0623</t>
  </si>
  <si>
    <t>B1</t>
  </si>
  <si>
    <t>Occupied No Notice</t>
  </si>
  <si>
    <t>TORRES, JONATHAN</t>
  </si>
  <si>
    <t>Resident</t>
  </si>
  <si>
    <t>Amenity Rent</t>
  </si>
  <si>
    <t>354060671</t>
  </si>
  <si>
    <t>04/01/2025</t>
  </si>
  <si>
    <t>Amenity Rent</t>
  </si>
  <si>
    <t>354059705</t>
  </si>
  <si>
    <t>04/01/2025</t>
  </si>
  <si>
    <t>Amenity Rent</t>
  </si>
  <si>
    <t>354059682</t>
  </si>
  <si>
    <t>04/01/2025</t>
  </si>
  <si>
    <t>Amenity Rent</t>
  </si>
  <si>
    <t>354059381</t>
  </si>
  <si>
    <t>04/01/2025</t>
  </si>
  <si>
    <t>Rent</t>
  </si>
  <si>
    <t>354060274</t>
  </si>
  <si>
    <t>04/01/2025</t>
  </si>
  <si>
    <t>Pest Control</t>
  </si>
  <si>
    <t>354059543</t>
  </si>
  <si>
    <t>04/01/2025</t>
  </si>
  <si>
    <t>Charge Total:</t>
  </si>
  <si>
    <t>06-0624</t>
  </si>
  <si>
    <t>B1</t>
  </si>
  <si>
    <t>Occupied No Notice</t>
  </si>
  <si>
    <t>Hynum, Elizabeth</t>
  </si>
  <si>
    <t>Resident</t>
  </si>
  <si>
    <t>Rent</t>
  </si>
  <si>
    <t>354060844</t>
  </si>
  <si>
    <t>04/01/2025</t>
  </si>
  <si>
    <t>Pest Control</t>
  </si>
  <si>
    <t>354059922</t>
  </si>
  <si>
    <t>04/01/2025</t>
  </si>
  <si>
    <t>Charge Total:</t>
  </si>
  <si>
    <t>06-0625</t>
  </si>
  <si>
    <t>B1</t>
  </si>
  <si>
    <t>Occupied No Notice</t>
  </si>
  <si>
    <t>Hernandez, Aaron</t>
  </si>
  <si>
    <t>Resident</t>
  </si>
  <si>
    <t>Amenity Rent</t>
  </si>
  <si>
    <t>354059167</t>
  </si>
  <si>
    <t>04/01/2025</t>
  </si>
  <si>
    <t>Amenity Rent</t>
  </si>
  <si>
    <t>354060542</t>
  </si>
  <si>
    <t>04/01/2025</t>
  </si>
  <si>
    <t>Amenity Rent</t>
  </si>
  <si>
    <t>354060715</t>
  </si>
  <si>
    <t>04/01/2025</t>
  </si>
  <si>
    <t>Amenity Rent</t>
  </si>
  <si>
    <t>354059785</t>
  </si>
  <si>
    <t>04/01/2025</t>
  </si>
  <si>
    <t>Amenity Rent</t>
  </si>
  <si>
    <t>354059794</t>
  </si>
  <si>
    <t>04/01/2025</t>
  </si>
  <si>
    <t>Rent</t>
  </si>
  <si>
    <t>354059171</t>
  </si>
  <si>
    <t>04/01/2025</t>
  </si>
  <si>
    <t>Pest Control</t>
  </si>
  <si>
    <t>354059346</t>
  </si>
  <si>
    <t>04/01/2025</t>
  </si>
  <si>
    <t>Charge Total:</t>
  </si>
  <si>
    <t>06-0626</t>
  </si>
  <si>
    <t>B1</t>
  </si>
  <si>
    <t>Occupied No Notice</t>
  </si>
  <si>
    <t>Cottrell, Justin</t>
  </si>
  <si>
    <t>Resident</t>
  </si>
  <si>
    <t>Amenity Rent</t>
  </si>
  <si>
    <t>354060563</t>
  </si>
  <si>
    <t>04/01/2025</t>
  </si>
  <si>
    <t>Amenity Rent</t>
  </si>
  <si>
    <t>354059185</t>
  </si>
  <si>
    <t>04/01/2025</t>
  </si>
  <si>
    <t>Amenity Rent</t>
  </si>
  <si>
    <t>354060512</t>
  </si>
  <si>
    <t>04/01/2025</t>
  </si>
  <si>
    <t>Amenity Rent</t>
  </si>
  <si>
    <t>354060747</t>
  </si>
  <si>
    <t>04/01/2025</t>
  </si>
  <si>
    <t>Rent</t>
  </si>
  <si>
    <t>354059844</t>
  </si>
  <si>
    <t>04/01/2025</t>
  </si>
  <si>
    <t>Pest Control</t>
  </si>
  <si>
    <t>354060202</t>
  </si>
  <si>
    <t>04/01/2025</t>
  </si>
  <si>
    <t>Charge Total:</t>
  </si>
  <si>
    <t>06-0627</t>
  </si>
  <si>
    <t>B3</t>
  </si>
  <si>
    <t>Vacant Unrented Not Ready</t>
  </si>
  <si>
    <t>-- Vacant --</t>
  </si>
  <si>
    <t>-</t>
  </si>
  <si>
    <t>Charge Total:</t>
  </si>
  <si>
    <t>06-0628</t>
  </si>
  <si>
    <t>B2</t>
  </si>
  <si>
    <t>Occupied No Notice</t>
  </si>
  <si>
    <t>Willemin, Jeanette</t>
  </si>
  <si>
    <t>Resident</t>
  </si>
  <si>
    <t>Amenity Rent</t>
  </si>
  <si>
    <t>354059568</t>
  </si>
  <si>
    <t>04/01/2025</t>
  </si>
  <si>
    <t>Amenity Rent</t>
  </si>
  <si>
    <t>354059897</t>
  </si>
  <si>
    <t>04/01/2025</t>
  </si>
  <si>
    <t>Amenity Rent</t>
  </si>
  <si>
    <t>354059165</t>
  </si>
  <si>
    <t>04/01/2025</t>
  </si>
  <si>
    <t>Amenity Rent</t>
  </si>
  <si>
    <t>354060093</t>
  </si>
  <si>
    <t>04/01/2025</t>
  </si>
  <si>
    <t>Rent</t>
  </si>
  <si>
    <t>354060324</t>
  </si>
  <si>
    <t>04/01/2025</t>
  </si>
  <si>
    <t>Pest Control</t>
  </si>
  <si>
    <t>354059803</t>
  </si>
  <si>
    <t>04/01/2025</t>
  </si>
  <si>
    <t>Charge Total:</t>
  </si>
  <si>
    <t>06-0633</t>
  </si>
  <si>
    <t>B1</t>
  </si>
  <si>
    <t>Occupied No Notice</t>
  </si>
  <si>
    <t>Boston, Lisa</t>
  </si>
  <si>
    <t>Resident</t>
  </si>
  <si>
    <t>Amenity Rent</t>
  </si>
  <si>
    <t>354059892</t>
  </si>
  <si>
    <t>04/01/2025</t>
  </si>
  <si>
    <t>Amenity Rent</t>
  </si>
  <si>
    <t>354059428</t>
  </si>
  <si>
    <t>04/01/2025</t>
  </si>
  <si>
    <t>Amenity Rent</t>
  </si>
  <si>
    <t>354059273</t>
  </si>
  <si>
    <t>04/01/2025</t>
  </si>
  <si>
    <t>Amenity Rent</t>
  </si>
  <si>
    <t>354059797</t>
  </si>
  <si>
    <t>04/01/2025</t>
  </si>
  <si>
    <t>Rent</t>
  </si>
  <si>
    <t>354060064</t>
  </si>
  <si>
    <t>04/01/2025</t>
  </si>
  <si>
    <t>Late Fee</t>
  </si>
  <si>
    <t>354401740</t>
  </si>
  <si>
    <t>04/04/2025</t>
  </si>
  <si>
    <t>Pest Control</t>
  </si>
  <si>
    <t>354060339</t>
  </si>
  <si>
    <t>04/01/2025</t>
  </si>
  <si>
    <t>Charge Total:</t>
  </si>
  <si>
    <t>06-0634</t>
  </si>
  <si>
    <t>B1</t>
  </si>
  <si>
    <t>Occupied No Notice</t>
  </si>
  <si>
    <t>Rivera-Lopez, Giselle</t>
  </si>
  <si>
    <t>Resident</t>
  </si>
  <si>
    <t>Amenity Rent</t>
  </si>
  <si>
    <t>354060273</t>
  </si>
  <si>
    <t>04/01/2025</t>
  </si>
  <si>
    <t>Amenity Rent</t>
  </si>
  <si>
    <t>354060382</t>
  </si>
  <si>
    <t>04/01/2025</t>
  </si>
  <si>
    <t>Amenity Rent</t>
  </si>
  <si>
    <t>354059707</t>
  </si>
  <si>
    <t>04/01/2025</t>
  </si>
  <si>
    <t>Amenity Rent</t>
  </si>
  <si>
    <t>354060252</t>
  </si>
  <si>
    <t>04/01/2025</t>
  </si>
  <si>
    <t>Rent</t>
  </si>
  <si>
    <t>354059613</t>
  </si>
  <si>
    <t>04/01/2025</t>
  </si>
  <si>
    <t>Pest Control</t>
  </si>
  <si>
    <t>354059600</t>
  </si>
  <si>
    <t>04/01/2025</t>
  </si>
  <si>
    <t>Charge Total:</t>
  </si>
  <si>
    <t>06-0635</t>
  </si>
  <si>
    <t>B1</t>
  </si>
  <si>
    <t>Occupied No Notice</t>
  </si>
  <si>
    <t>Finch, Sydney</t>
  </si>
  <si>
    <t>Resident</t>
  </si>
  <si>
    <t>Amenity Rent</t>
  </si>
  <si>
    <t>354095543</t>
  </si>
  <si>
    <t>04/01/2025</t>
  </si>
  <si>
    <t>Amenity Rent</t>
  </si>
  <si>
    <t>354095548</t>
  </si>
  <si>
    <t>04/01/2025</t>
  </si>
  <si>
    <t>Amenity Rent</t>
  </si>
  <si>
    <t>354095549</t>
  </si>
  <si>
    <t>04/01/2025</t>
  </si>
  <si>
    <t>Amenity Rent</t>
  </si>
  <si>
    <t>354095546</t>
  </si>
  <si>
    <t>04/01/2025</t>
  </si>
  <si>
    <t>Rent</t>
  </si>
  <si>
    <t>354095550</t>
  </si>
  <si>
    <t>04/01/2025</t>
  </si>
  <si>
    <t>Pest Control</t>
  </si>
  <si>
    <t>354095553</t>
  </si>
  <si>
    <t>04/01/2025</t>
  </si>
  <si>
    <t>Charge Total:</t>
  </si>
  <si>
    <t>06-0636</t>
  </si>
  <si>
    <t>B1</t>
  </si>
  <si>
    <t>Occupied No Notice</t>
  </si>
  <si>
    <t>Reed, Cecily</t>
  </si>
  <si>
    <t>Resident</t>
  </si>
  <si>
    <t>Amenity Rent</t>
  </si>
  <si>
    <t>354060762</t>
  </si>
  <si>
    <t>04/01/2025</t>
  </si>
  <si>
    <t>Amenity Rent</t>
  </si>
  <si>
    <t>354059342</t>
  </si>
  <si>
    <t>04/01/2025</t>
  </si>
  <si>
    <t>Amenity Rent</t>
  </si>
  <si>
    <t>354059199</t>
  </si>
  <si>
    <t>04/01/2025</t>
  </si>
  <si>
    <t>Amenity Rent</t>
  </si>
  <si>
    <t>354060257</t>
  </si>
  <si>
    <t>04/01/2025</t>
  </si>
  <si>
    <t>Rent</t>
  </si>
  <si>
    <t>354060095</t>
  </si>
  <si>
    <t>04/01/2025</t>
  </si>
  <si>
    <t>Pest Control</t>
  </si>
  <si>
    <t>354060388</t>
  </si>
  <si>
    <t>04/01/2025</t>
  </si>
  <si>
    <t>Charge Total:</t>
  </si>
  <si>
    <t>07-0712</t>
  </si>
  <si>
    <t>B2</t>
  </si>
  <si>
    <t>Occupied No Notice</t>
  </si>
  <si>
    <t>Villegas, Vera</t>
  </si>
  <si>
    <t>Resident</t>
  </si>
  <si>
    <t>Amenity Rent</t>
  </si>
  <si>
    <t>354060232</t>
  </si>
  <si>
    <t>04/01/2025</t>
  </si>
  <si>
    <t>Amenity Rent</t>
  </si>
  <si>
    <t>354060698</t>
  </si>
  <si>
    <t>04/01/2025</t>
  </si>
  <si>
    <t>Rent</t>
  </si>
  <si>
    <t>354060201</t>
  </si>
  <si>
    <t>04/01/2025</t>
  </si>
  <si>
    <t>Late Fee</t>
  </si>
  <si>
    <t>354401747</t>
  </si>
  <si>
    <t>04/04/2025</t>
  </si>
  <si>
    <t>Pest Control</t>
  </si>
  <si>
    <t>354059619</t>
  </si>
  <si>
    <t>04/01/2025</t>
  </si>
  <si>
    <t>Charge Total:</t>
  </si>
  <si>
    <t>07-0713</t>
  </si>
  <si>
    <t>B1</t>
  </si>
  <si>
    <t>Occupied No Notice</t>
  </si>
  <si>
    <t>Leal, Raphael</t>
  </si>
  <si>
    <t>Resident</t>
  </si>
  <si>
    <t>Amenity Rent</t>
  </si>
  <si>
    <t>354059343</t>
  </si>
  <si>
    <t>04/01/2025</t>
  </si>
  <si>
    <t>Amenity Rent</t>
  </si>
  <si>
    <t>354060623</t>
  </si>
  <si>
    <t>04/01/2025</t>
  </si>
  <si>
    <t>Amenity Rent</t>
  </si>
  <si>
    <t>354059378</t>
  </si>
  <si>
    <t>04/01/2025</t>
  </si>
  <si>
    <t>Amenity Rent</t>
  </si>
  <si>
    <t>354060024</t>
  </si>
  <si>
    <t>04/01/2025</t>
  </si>
  <si>
    <t>Amenity Rent</t>
  </si>
  <si>
    <t>354059285</t>
  </si>
  <si>
    <t>04/01/2025</t>
  </si>
  <si>
    <t>Rent</t>
  </si>
  <si>
    <t>354060248</t>
  </si>
  <si>
    <t>04/01/2025</t>
  </si>
  <si>
    <t>Parking/Carport/Garage</t>
  </si>
  <si>
    <t>354060410</t>
  </si>
  <si>
    <t>04/01/2025</t>
  </si>
  <si>
    <t>Pest Control</t>
  </si>
  <si>
    <t>354060389</t>
  </si>
  <si>
    <t>04/01/2025</t>
  </si>
  <si>
    <t>Charge Total:</t>
  </si>
  <si>
    <t>07-0714</t>
  </si>
  <si>
    <t>B1</t>
  </si>
  <si>
    <t>Occupied No Notice</t>
  </si>
  <si>
    <t>Hamilton, John</t>
  </si>
  <si>
    <t>Resident</t>
  </si>
  <si>
    <t>Amenity Rent</t>
  </si>
  <si>
    <t>354059890</t>
  </si>
  <si>
    <t>04/01/2025</t>
  </si>
  <si>
    <t>Rent</t>
  </si>
  <si>
    <t>354060799</t>
  </si>
  <si>
    <t>04/01/2025</t>
  </si>
  <si>
    <t>Pest Control</t>
  </si>
  <si>
    <t>354059811</t>
  </si>
  <si>
    <t>04/01/2025</t>
  </si>
  <si>
    <t>Charge Total:</t>
  </si>
  <si>
    <t>07-0715</t>
  </si>
  <si>
    <t>B1</t>
  </si>
  <si>
    <t>Occupied No Notice</t>
  </si>
  <si>
    <t>Hamilton, Landa</t>
  </si>
  <si>
    <t>Resident</t>
  </si>
  <si>
    <t>Amenity Rent</t>
  </si>
  <si>
    <t>354059424</t>
  </si>
  <si>
    <t>04/01/2025</t>
  </si>
  <si>
    <t>Amenity Rent</t>
  </si>
  <si>
    <t>354059593</t>
  </si>
  <si>
    <t>04/01/2025</t>
  </si>
  <si>
    <t>Amenity Rent</t>
  </si>
  <si>
    <t>354060335</t>
  </si>
  <si>
    <t>04/01/2025</t>
  </si>
  <si>
    <t>Amenity Rent</t>
  </si>
  <si>
    <t>354060319</t>
  </si>
  <si>
    <t>04/01/2025</t>
  </si>
  <si>
    <t>Amenity Rent</t>
  </si>
  <si>
    <t>354059533</t>
  </si>
  <si>
    <t>04/01/2025</t>
  </si>
  <si>
    <t>Rent</t>
  </si>
  <si>
    <t>354060298</t>
  </si>
  <si>
    <t>04/01/2025</t>
  </si>
  <si>
    <t>Pest Control</t>
  </si>
  <si>
    <t>354059334</t>
  </si>
  <si>
    <t>04/01/2025</t>
  </si>
  <si>
    <t>Charge Total:</t>
  </si>
  <si>
    <t>07-0716</t>
  </si>
  <si>
    <t>B1</t>
  </si>
  <si>
    <t>Occupied No Notice</t>
  </si>
  <si>
    <t>Jimenez, Krystal</t>
  </si>
  <si>
    <t>Resident</t>
  </si>
  <si>
    <t>Amenity Rent</t>
  </si>
  <si>
    <t>354060495</t>
  </si>
  <si>
    <t>04/01/2025</t>
  </si>
  <si>
    <t>Amenity Rent</t>
  </si>
  <si>
    <t>354060075</t>
  </si>
  <si>
    <t>04/01/2025</t>
  </si>
  <si>
    <t>Amenity Rent</t>
  </si>
  <si>
    <t>354059447</t>
  </si>
  <si>
    <t>04/01/2025</t>
  </si>
  <si>
    <t>Amenity Rent</t>
  </si>
  <si>
    <t>354060604</t>
  </si>
  <si>
    <t>04/01/2025</t>
  </si>
  <si>
    <t>Amenity Rent</t>
  </si>
  <si>
    <t>354060356</t>
  </si>
  <si>
    <t>04/01/2025</t>
  </si>
  <si>
    <t>Rent</t>
  </si>
  <si>
    <t>354060004</t>
  </si>
  <si>
    <t>04/01/2025</t>
  </si>
  <si>
    <t>Pest Control</t>
  </si>
  <si>
    <t>354060404</t>
  </si>
  <si>
    <t>04/01/2025</t>
  </si>
  <si>
    <t>Charge Total:</t>
  </si>
  <si>
    <t>07-0718</t>
  </si>
  <si>
    <t>B2</t>
  </si>
  <si>
    <t>Occupied No Notice</t>
  </si>
  <si>
    <t>Schmid, Phyllis</t>
  </si>
  <si>
    <t>Resident</t>
  </si>
  <si>
    <t>Amenity Rent</t>
  </si>
  <si>
    <t>354060523</t>
  </si>
  <si>
    <t>04/01/2025</t>
  </si>
  <si>
    <t>Amenity Rent</t>
  </si>
  <si>
    <t>354059710</t>
  </si>
  <si>
    <t>04/01/2025</t>
  </si>
  <si>
    <t>Amenity Rent</t>
  </si>
  <si>
    <t>354059993</t>
  </si>
  <si>
    <t>04/01/2025</t>
  </si>
  <si>
    <t>Amenity Rent</t>
  </si>
  <si>
    <t>354059588</t>
  </si>
  <si>
    <t>04/01/2025</t>
  </si>
  <si>
    <t>Amenity Rent</t>
  </si>
  <si>
    <t>354060729</t>
  </si>
  <si>
    <t>04/01/2025</t>
  </si>
  <si>
    <t>Rent</t>
  </si>
  <si>
    <t>354060062</t>
  </si>
  <si>
    <t>04/01/2025</t>
  </si>
  <si>
    <t>Pest Control</t>
  </si>
  <si>
    <t>354059694</t>
  </si>
  <si>
    <t>04/01/2025</t>
  </si>
  <si>
    <t>Charge Total:</t>
  </si>
  <si>
    <t>07-0721</t>
  </si>
  <si>
    <t>B3</t>
  </si>
  <si>
    <t>Occupied No Notice</t>
  </si>
  <si>
    <t>Gonzalez, Melissa</t>
  </si>
  <si>
    <t>Resident</t>
  </si>
  <si>
    <t>Amenity Rent</t>
  </si>
  <si>
    <t>354059750</t>
  </si>
  <si>
    <t>04/01/2025</t>
  </si>
  <si>
    <t>Amenity Rent</t>
  </si>
  <si>
    <t>354059398</t>
  </si>
  <si>
    <t>04/01/2025</t>
  </si>
  <si>
    <t>Rent</t>
  </si>
  <si>
    <t>354059981</t>
  </si>
  <si>
    <t>04/01/2025</t>
  </si>
  <si>
    <t>Pest Control</t>
  </si>
  <si>
    <t>354060255</t>
  </si>
  <si>
    <t>04/01/2025</t>
  </si>
  <si>
    <t>Charge Total:</t>
  </si>
  <si>
    <t>07-0722</t>
  </si>
  <si>
    <t>B2</t>
  </si>
  <si>
    <t>Occupied No Notice</t>
  </si>
  <si>
    <t>Morton, Darryl</t>
  </si>
  <si>
    <t>Resident</t>
  </si>
  <si>
    <t>Rent</t>
  </si>
  <si>
    <t>354060709</t>
  </si>
  <si>
    <t>04/01/2025</t>
  </si>
  <si>
    <t>Pest Control</t>
  </si>
  <si>
    <t>354060703</t>
  </si>
  <si>
    <t>04/01/2025</t>
  </si>
  <si>
    <t>Charge Total:</t>
  </si>
  <si>
    <t>07-0723</t>
  </si>
  <si>
    <t>B1</t>
  </si>
  <si>
    <t>Occupied No Notice</t>
  </si>
  <si>
    <t>Mosley, Nicholas</t>
  </si>
  <si>
    <t>Resident</t>
  </si>
  <si>
    <t>Amenity Rent</t>
  </si>
  <si>
    <t>354060784</t>
  </si>
  <si>
    <t>04/01/2025</t>
  </si>
  <si>
    <t>Amenity Rent</t>
  </si>
  <si>
    <t>354059508</t>
  </si>
  <si>
    <t>04/01/2025</t>
  </si>
  <si>
    <t>Amenity Rent</t>
  </si>
  <si>
    <t>354059954</t>
  </si>
  <si>
    <t>04/01/2025</t>
  </si>
  <si>
    <t>Rent</t>
  </si>
  <si>
    <t>354060503</t>
  </si>
  <si>
    <t>04/01/2025</t>
  </si>
  <si>
    <t>Pest Control</t>
  </si>
  <si>
    <t>354060352</t>
  </si>
  <si>
    <t>04/01/2025</t>
  </si>
  <si>
    <t>Renters Insurance Fine</t>
  </si>
  <si>
    <t>354041470</t>
  </si>
  <si>
    <t>04/01/2025</t>
  </si>
  <si>
    <t>Charge Total:</t>
  </si>
  <si>
    <t>07-0724</t>
  </si>
  <si>
    <t>B1</t>
  </si>
  <si>
    <t>Occupied No Notice</t>
  </si>
  <si>
    <t>Akins, Jeffrey</t>
  </si>
  <si>
    <t>Resident</t>
  </si>
  <si>
    <t>Amenity Rent</t>
  </si>
  <si>
    <t>354059524</t>
  </si>
  <si>
    <t>04/01/2025</t>
  </si>
  <si>
    <t>Amenity Rent</t>
  </si>
  <si>
    <t>354060584</t>
  </si>
  <si>
    <t>04/01/2025</t>
  </si>
  <si>
    <t>Amenity Rent</t>
  </si>
  <si>
    <t>354060631</t>
  </si>
  <si>
    <t>04/01/2025</t>
  </si>
  <si>
    <t>Amenity Rent</t>
  </si>
  <si>
    <t>354060348</t>
  </si>
  <si>
    <t>04/01/2025</t>
  </si>
  <si>
    <t>Rent</t>
  </si>
  <si>
    <t>354059271</t>
  </si>
  <si>
    <t>04/01/2025</t>
  </si>
  <si>
    <t>Parking/Carport/Garage</t>
  </si>
  <si>
    <t>354059363</t>
  </si>
  <si>
    <t>04/01/2025</t>
  </si>
  <si>
    <t>Pest Control</t>
  </si>
  <si>
    <t>354060608</t>
  </si>
  <si>
    <t>04/01/2025</t>
  </si>
  <si>
    <t>Charge Total:</t>
  </si>
  <si>
    <t>07-0725</t>
  </si>
  <si>
    <t>B1</t>
  </si>
  <si>
    <t>Occupied No Notice</t>
  </si>
  <si>
    <t>Garcia, Amanda</t>
  </si>
  <si>
    <t>Resident</t>
  </si>
  <si>
    <t>Amenity Rent</t>
  </si>
  <si>
    <t>354059345</t>
  </si>
  <si>
    <t>04/01/2025</t>
  </si>
  <si>
    <t>Amenity Rent</t>
  </si>
  <si>
    <t>354060736</t>
  </si>
  <si>
    <t>04/01/2025</t>
  </si>
  <si>
    <t>Amenity Rent</t>
  </si>
  <si>
    <t>354060834</t>
  </si>
  <si>
    <t>04/01/2025</t>
  </si>
  <si>
    <t>Amenity Rent</t>
  </si>
  <si>
    <t>354060738</t>
  </si>
  <si>
    <t>04/01/2025</t>
  </si>
  <si>
    <t>Rent</t>
  </si>
  <si>
    <t>354060304</t>
  </si>
  <si>
    <t>04/01/2025</t>
  </si>
  <si>
    <t>Pest Control</t>
  </si>
  <si>
    <t>354060663</t>
  </si>
  <si>
    <t>04/01/2025</t>
  </si>
  <si>
    <t>Charge Total:</t>
  </si>
  <si>
    <t>07-0726</t>
  </si>
  <si>
    <t>B1</t>
  </si>
  <si>
    <t>Occupied No Notice</t>
  </si>
  <si>
    <t>Mireles, Ethan</t>
  </si>
  <si>
    <t>Resident</t>
  </si>
  <si>
    <t>Amenity Rent</t>
  </si>
  <si>
    <t>354059814</t>
  </si>
  <si>
    <t>04/01/2025</t>
  </si>
  <si>
    <t>Amenity Rent</t>
  </si>
  <si>
    <t>354059184</t>
  </si>
  <si>
    <t>04/01/2025</t>
  </si>
  <si>
    <t>Amenity Rent</t>
  </si>
  <si>
    <t>354060547</t>
  </si>
  <si>
    <t>04/01/2025</t>
  </si>
  <si>
    <t>Amenity Rent</t>
  </si>
  <si>
    <t>354059299</t>
  </si>
  <si>
    <t>04/01/2025</t>
  </si>
  <si>
    <t>Rent</t>
  </si>
  <si>
    <t>354059475</t>
  </si>
  <si>
    <t>04/01/2025</t>
  </si>
  <si>
    <t>Pest Control</t>
  </si>
  <si>
    <t>354059915</t>
  </si>
  <si>
    <t>04/01/2025</t>
  </si>
  <si>
    <t>Charge Total:</t>
  </si>
  <si>
    <t>07-0727</t>
  </si>
  <si>
    <t>B3</t>
  </si>
  <si>
    <t>Occupied No Notice</t>
  </si>
  <si>
    <t>Verona, Kymberly</t>
  </si>
  <si>
    <t>Resident</t>
  </si>
  <si>
    <t>Amenity Rent</t>
  </si>
  <si>
    <t>354059490</t>
  </si>
  <si>
    <t>04/01/2025</t>
  </si>
  <si>
    <t>Amenity Rent</t>
  </si>
  <si>
    <t>354059994</t>
  </si>
  <si>
    <t>04/01/2025</t>
  </si>
  <si>
    <t>Amenity Rent</t>
  </si>
  <si>
    <t>354059440</t>
  </si>
  <si>
    <t>04/01/2025</t>
  </si>
  <si>
    <t>Amenity Rent</t>
  </si>
  <si>
    <t>354060391</t>
  </si>
  <si>
    <t>04/01/2025</t>
  </si>
  <si>
    <t>Rent</t>
  </si>
  <si>
    <t>354060097</t>
  </si>
  <si>
    <t>04/01/2025</t>
  </si>
  <si>
    <t>Pest Control</t>
  </si>
  <si>
    <t>354059535</t>
  </si>
  <si>
    <t>04/01/2025</t>
  </si>
  <si>
    <t>Charge Total:</t>
  </si>
  <si>
    <t>07-0728</t>
  </si>
  <si>
    <t>B2</t>
  </si>
  <si>
    <t>Occupied No Notice</t>
  </si>
  <si>
    <t>Macy, Elizabeth</t>
  </si>
  <si>
    <t>Resident</t>
  </si>
  <si>
    <t>Amenity Rent</t>
  </si>
  <si>
    <t>354060776</t>
  </si>
  <si>
    <t>04/01/2025</t>
  </si>
  <si>
    <t>Amenity Rent</t>
  </si>
  <si>
    <t>354060407</t>
  </si>
  <si>
    <t>04/01/2025</t>
  </si>
  <si>
    <t>Amenity Rent</t>
  </si>
  <si>
    <t>354059926</t>
  </si>
  <si>
    <t>04/01/2025</t>
  </si>
  <si>
    <t>Amenity Rent</t>
  </si>
  <si>
    <t>354060687</t>
  </si>
  <si>
    <t>04/01/2025</t>
  </si>
  <si>
    <t>Rent</t>
  </si>
  <si>
    <t>354059837</t>
  </si>
  <si>
    <t>04/01/2025</t>
  </si>
  <si>
    <t>Pest Control</t>
  </si>
  <si>
    <t>354060529</t>
  </si>
  <si>
    <t>04/01/2025</t>
  </si>
  <si>
    <t>Charge Total:</t>
  </si>
  <si>
    <t>07-0733</t>
  </si>
  <si>
    <t>B1</t>
  </si>
  <si>
    <t>Occupied No Notice</t>
  </si>
  <si>
    <t>Vielmetti, Jasmine</t>
  </si>
  <si>
    <t>Resident</t>
  </si>
  <si>
    <t>Amenity Rent</t>
  </si>
  <si>
    <t>354059770</t>
  </si>
  <si>
    <t>04/01/2025</t>
  </si>
  <si>
    <t>Amenity Rent</t>
  </si>
  <si>
    <t>354059307</t>
  </si>
  <si>
    <t>04/01/2025</t>
  </si>
  <si>
    <t>Amenity Rent</t>
  </si>
  <si>
    <t>354060065</t>
  </si>
  <si>
    <t>04/01/2025</t>
  </si>
  <si>
    <t>Amenity Rent</t>
  </si>
  <si>
    <t>354059577</t>
  </si>
  <si>
    <t>04/01/2025</t>
  </si>
  <si>
    <t>Rent</t>
  </si>
  <si>
    <t>354059231</t>
  </si>
  <si>
    <t>04/01/2025</t>
  </si>
  <si>
    <t>Pest Control</t>
  </si>
  <si>
    <t>354059341</t>
  </si>
  <si>
    <t>04/01/2025</t>
  </si>
  <si>
    <t>Charge Total:</t>
  </si>
  <si>
    <t>07-0734</t>
  </si>
  <si>
    <t>B1</t>
  </si>
  <si>
    <t>Occupied No Notice</t>
  </si>
  <si>
    <t>Bustos, Gracie</t>
  </si>
  <si>
    <t>Resident</t>
  </si>
  <si>
    <t>Amenity Rent</t>
  </si>
  <si>
    <t>354059867</t>
  </si>
  <si>
    <t>04/01/2025</t>
  </si>
  <si>
    <t>Amenity Rent</t>
  </si>
  <si>
    <t>354060395</t>
  </si>
  <si>
    <t>04/01/2025</t>
  </si>
  <si>
    <t>Amenity Rent</t>
  </si>
  <si>
    <t>354060009</t>
  </si>
  <si>
    <t>04/01/2025</t>
  </si>
  <si>
    <t>Amenity Rent</t>
  </si>
  <si>
    <t>354059205</t>
  </si>
  <si>
    <t>04/01/2025</t>
  </si>
  <si>
    <t>Rent</t>
  </si>
  <si>
    <t>354059318</t>
  </si>
  <si>
    <t>04/01/2025</t>
  </si>
  <si>
    <t>Pest Control</t>
  </si>
  <si>
    <t>354060753</t>
  </si>
  <si>
    <t>04/01/2025</t>
  </si>
  <si>
    <t>Charge Total:</t>
  </si>
  <si>
    <t>07-0735</t>
  </si>
  <si>
    <t>B1</t>
  </si>
  <si>
    <t>Occupied No Notice</t>
  </si>
  <si>
    <t>Ramirez, Jessica</t>
  </si>
  <si>
    <t>Resident</t>
  </si>
  <si>
    <t>Amenity Rent</t>
  </si>
  <si>
    <t>354059737</t>
  </si>
  <si>
    <t>04/01/2025</t>
  </si>
  <si>
    <t>Amenity Rent</t>
  </si>
  <si>
    <t>354059861</t>
  </si>
  <si>
    <t>04/01/2025</t>
  </si>
  <si>
    <t>Amenity Rent</t>
  </si>
  <si>
    <t>354060305</t>
  </si>
  <si>
    <t>04/01/2025</t>
  </si>
  <si>
    <t>Amenity Rent</t>
  </si>
  <si>
    <t>354059215</t>
  </si>
  <si>
    <t>04/01/2025</t>
  </si>
  <si>
    <t>Rent</t>
  </si>
  <si>
    <t>354059534</t>
  </si>
  <si>
    <t>04/01/2025</t>
  </si>
  <si>
    <t>Parking/Carport/Garage</t>
  </si>
  <si>
    <t>354060085</t>
  </si>
  <si>
    <t>04/01/2025</t>
  </si>
  <si>
    <t>Pest Control</t>
  </si>
  <si>
    <t>354059529</t>
  </si>
  <si>
    <t>04/01/2025</t>
  </si>
  <si>
    <t>Charge Total:</t>
  </si>
  <si>
    <t>07-0736</t>
  </si>
  <si>
    <t>B1</t>
  </si>
  <si>
    <t>Occupied No Notice</t>
  </si>
  <si>
    <t>Garza, Amanda</t>
  </si>
  <si>
    <t>Resident</t>
  </si>
  <si>
    <t>Amenity Rent</t>
  </si>
  <si>
    <t>354060398</t>
  </si>
  <si>
    <t>04/01/2025</t>
  </si>
  <si>
    <t>Amenity Rent</t>
  </si>
  <si>
    <t>354060197</t>
  </si>
  <si>
    <t>04/01/2025</t>
  </si>
  <si>
    <t>Amenity Rent</t>
  </si>
  <si>
    <t>354060521</t>
  </si>
  <si>
    <t>04/01/2025</t>
  </si>
  <si>
    <t>Amenity Rent</t>
  </si>
  <si>
    <t>354059662</t>
  </si>
  <si>
    <t>04/01/2025</t>
  </si>
  <si>
    <t>Rent</t>
  </si>
  <si>
    <t>354059732</t>
  </si>
  <si>
    <t>04/01/2025</t>
  </si>
  <si>
    <t>Electric Charge/Reimbursement</t>
  </si>
  <si>
    <t>354268222</t>
  </si>
  <si>
    <t>04/01/2025</t>
  </si>
  <si>
    <t>Pest Control</t>
  </si>
  <si>
    <t>354059361</t>
  </si>
  <si>
    <t>04/01/2025</t>
  </si>
  <si>
    <t>Charge Total:</t>
  </si>
  <si>
    <t>08-0812</t>
  </si>
  <si>
    <t>B4</t>
  </si>
  <si>
    <t>Occupied No Notice</t>
  </si>
  <si>
    <t>ROSA-RIOS, EDITH</t>
  </si>
  <si>
    <t>Resident</t>
  </si>
  <si>
    <t>Amenity Rent</t>
  </si>
  <si>
    <t>354059356</t>
  </si>
  <si>
    <t>04/01/2025</t>
  </si>
  <si>
    <t>Amenity Rent</t>
  </si>
  <si>
    <t>354060171</t>
  </si>
  <si>
    <t>04/01/2025</t>
  </si>
  <si>
    <t>Amenity Rent</t>
  </si>
  <si>
    <t>354060342</t>
  </si>
  <si>
    <t>04/01/2025</t>
  </si>
  <si>
    <t>Amenity Rent</t>
  </si>
  <si>
    <t>354059633</t>
  </si>
  <si>
    <t>04/01/2025</t>
  </si>
  <si>
    <t>Amenity Rent</t>
  </si>
  <si>
    <t>354060437</t>
  </si>
  <si>
    <t>04/01/2025</t>
  </si>
  <si>
    <t>Rent</t>
  </si>
  <si>
    <t>354060187</t>
  </si>
  <si>
    <t>04/01/2025</t>
  </si>
  <si>
    <t>Pest Control</t>
  </si>
  <si>
    <t>354060195</t>
  </si>
  <si>
    <t>04/01/2025</t>
  </si>
  <si>
    <t>Charge Total:</t>
  </si>
  <si>
    <t>08-0813</t>
  </si>
  <si>
    <t>A1</t>
  </si>
  <si>
    <t>Vacant Unrented Ready</t>
  </si>
  <si>
    <t>-- Vacant --</t>
  </si>
  <si>
    <t>-</t>
  </si>
  <si>
    <t>Charge Total:</t>
  </si>
  <si>
    <t>08-0814</t>
  </si>
  <si>
    <t>A1</t>
  </si>
  <si>
    <t>Occupied No Notice</t>
  </si>
  <si>
    <t>Harris, Courtney</t>
  </si>
  <si>
    <t>Resident</t>
  </si>
  <si>
    <t>Amenity Rent</t>
  </si>
  <si>
    <t>354059606</t>
  </si>
  <si>
    <t>04/01/2025</t>
  </si>
  <si>
    <t>Amenity Rent</t>
  </si>
  <si>
    <t>354059250</t>
  </si>
  <si>
    <t>04/01/2025</t>
  </si>
  <si>
    <t>Amenity Rent</t>
  </si>
  <si>
    <t>354059180</t>
  </si>
  <si>
    <t>04/01/2025</t>
  </si>
  <si>
    <t>Amenity Rent</t>
  </si>
  <si>
    <t>354060381</t>
  </si>
  <si>
    <t>04/01/2025</t>
  </si>
  <si>
    <t>Amenity Rent</t>
  </si>
  <si>
    <t>354059887</t>
  </si>
  <si>
    <t>04/01/2025</t>
  </si>
  <si>
    <t>Rent</t>
  </si>
  <si>
    <t>354059419</t>
  </si>
  <si>
    <t>04/01/2025</t>
  </si>
  <si>
    <t>Pest Control</t>
  </si>
  <si>
    <t>354060406</t>
  </si>
  <si>
    <t>04/01/2025</t>
  </si>
  <si>
    <t>Charge Total:</t>
  </si>
  <si>
    <t>08-0815</t>
  </si>
  <si>
    <t>A1</t>
  </si>
  <si>
    <t>Vacant Unrented Ready</t>
  </si>
  <si>
    <t>-- Vacant --</t>
  </si>
  <si>
    <t>-</t>
  </si>
  <si>
    <t>Charge Total:</t>
  </si>
  <si>
    <t>08-0816</t>
  </si>
  <si>
    <t>A1</t>
  </si>
  <si>
    <t>Occupied No Notice</t>
  </si>
  <si>
    <t>Ramirez, Lauren</t>
  </si>
  <si>
    <t>Resident</t>
  </si>
  <si>
    <t>Amenity Rent</t>
  </si>
  <si>
    <t>354059751</t>
  </si>
  <si>
    <t>04/01/2025</t>
  </si>
  <si>
    <t>Amenity Rent</t>
  </si>
  <si>
    <t>354060742</t>
  </si>
  <si>
    <t>04/01/2025</t>
  </si>
  <si>
    <t>Amenity Rent</t>
  </si>
  <si>
    <t>354060427</t>
  </si>
  <si>
    <t>04/01/2025</t>
  </si>
  <si>
    <t>Amenity Rent</t>
  </si>
  <si>
    <t>354060421</t>
  </si>
  <si>
    <t>04/01/2025</t>
  </si>
  <si>
    <t>Amenity Rent</t>
  </si>
  <si>
    <t>354060510</t>
  </si>
  <si>
    <t>04/01/2025</t>
  </si>
  <si>
    <t>Rent</t>
  </si>
  <si>
    <t>354059581</t>
  </si>
  <si>
    <t>04/01/2025</t>
  </si>
  <si>
    <t>Pest Control</t>
  </si>
  <si>
    <t>354059918</t>
  </si>
  <si>
    <t>04/01/2025</t>
  </si>
  <si>
    <t>Charge Total:</t>
  </si>
  <si>
    <t>08-0818</t>
  </si>
  <si>
    <t>B4</t>
  </si>
  <si>
    <t>Occupied No Notice</t>
  </si>
  <si>
    <t>Nunez, Juliet</t>
  </si>
  <si>
    <t>Resident</t>
  </si>
  <si>
    <t>Amenity Rent</t>
  </si>
  <si>
    <t>354060116</t>
  </si>
  <si>
    <t>04/01/2025</t>
  </si>
  <si>
    <t>Amenity Rent</t>
  </si>
  <si>
    <t>354059687</t>
  </si>
  <si>
    <t>04/01/2025</t>
  </si>
  <si>
    <t>Amenity Rent</t>
  </si>
  <si>
    <t>354059645</t>
  </si>
  <si>
    <t>04/01/2025</t>
  </si>
  <si>
    <t>Amenity Rent</t>
  </si>
  <si>
    <t>354059555</t>
  </si>
  <si>
    <t>04/01/2025</t>
  </si>
  <si>
    <t>Amenity Rent</t>
  </si>
  <si>
    <t>354060750</t>
  </si>
  <si>
    <t>04/01/2025</t>
  </si>
  <si>
    <t>Rent</t>
  </si>
  <si>
    <t>354059974</t>
  </si>
  <si>
    <t>04/01/2025</t>
  </si>
  <si>
    <t>Pest Control</t>
  </si>
  <si>
    <t>354060021</t>
  </si>
  <si>
    <t>04/01/2025</t>
  </si>
  <si>
    <t>Charge Total:</t>
  </si>
  <si>
    <t>08-0821</t>
  </si>
  <si>
    <t>B3</t>
  </si>
  <si>
    <t>Occupied No Notice</t>
  </si>
  <si>
    <t>Villegas, Sammy</t>
  </si>
  <si>
    <t>Resident</t>
  </si>
  <si>
    <t>Amenity Rent</t>
  </si>
  <si>
    <t>354060360</t>
  </si>
  <si>
    <t>04/01/2025</t>
  </si>
  <si>
    <t>Amenity Rent</t>
  </si>
  <si>
    <t>354059901</t>
  </si>
  <si>
    <t>04/01/2025</t>
  </si>
  <si>
    <t>Amenity Rent</t>
  </si>
  <si>
    <t>354059408</t>
  </si>
  <si>
    <t>04/01/2025</t>
  </si>
  <si>
    <t>Amenity Rent</t>
  </si>
  <si>
    <t>354060456</t>
  </si>
  <si>
    <t>04/01/2025</t>
  </si>
  <si>
    <t>Rent</t>
  </si>
  <si>
    <t>354059570</t>
  </si>
  <si>
    <t>04/01/2025</t>
  </si>
  <si>
    <t>Pest Control</t>
  </si>
  <si>
    <t>354060206</t>
  </si>
  <si>
    <t>04/01/2025</t>
  </si>
  <si>
    <t>Charge Total:</t>
  </si>
  <si>
    <t>08-0822</t>
  </si>
  <si>
    <t>B4</t>
  </si>
  <si>
    <t>Occupied No Notice</t>
  </si>
  <si>
    <t>Slaughter, Anthony</t>
  </si>
  <si>
    <t>Resident</t>
  </si>
  <si>
    <t>Amenity Rent</t>
  </si>
  <si>
    <t>354059658</t>
  </si>
  <si>
    <t>04/01/2025</t>
  </si>
  <si>
    <t>Amenity Rent</t>
  </si>
  <si>
    <t>354059189</t>
  </si>
  <si>
    <t>04/01/2025</t>
  </si>
  <si>
    <t>Amenity Rent</t>
  </si>
  <si>
    <t>354060374</t>
  </si>
  <si>
    <t>04/01/2025</t>
  </si>
  <si>
    <t>Amenity Rent</t>
  </si>
  <si>
    <t>354060428</t>
  </si>
  <si>
    <t>04/01/2025</t>
  </si>
  <si>
    <t>Rent</t>
  </si>
  <si>
    <t>354059783</t>
  </si>
  <si>
    <t>04/01/2025</t>
  </si>
  <si>
    <t>Pest Control</t>
  </si>
  <si>
    <t>354060492</t>
  </si>
  <si>
    <t>04/01/2025</t>
  </si>
  <si>
    <t>Charge Total:</t>
  </si>
  <si>
    <t>08-0823</t>
  </si>
  <si>
    <t>A1</t>
  </si>
  <si>
    <t>Occupied No Notice</t>
  </si>
  <si>
    <t>Prado, Catherine</t>
  </si>
  <si>
    <t>Resident</t>
  </si>
  <si>
    <t>Amenity Rent</t>
  </si>
  <si>
    <t>354060122</t>
  </si>
  <si>
    <t>04/01/2025</t>
  </si>
  <si>
    <t>Amenity Rent</t>
  </si>
  <si>
    <t>354059782</t>
  </si>
  <si>
    <t>04/01/2025</t>
  </si>
  <si>
    <t>Amenity Rent</t>
  </si>
  <si>
    <t>354059925</t>
  </si>
  <si>
    <t>04/01/2025</t>
  </si>
  <si>
    <t>Amenity Rent</t>
  </si>
  <si>
    <t>354059578</t>
  </si>
  <si>
    <t>04/01/2025</t>
  </si>
  <si>
    <t>Rent</t>
  </si>
  <si>
    <t>354059360</t>
  </si>
  <si>
    <t>04/01/2025</t>
  </si>
  <si>
    <t>Pest Control</t>
  </si>
  <si>
    <t>354059648</t>
  </si>
  <si>
    <t>04/01/2025</t>
  </si>
  <si>
    <t>Charge Total:</t>
  </si>
  <si>
    <t>08-0824</t>
  </si>
  <si>
    <t>A1</t>
  </si>
  <si>
    <t>Occupied No Notice</t>
  </si>
  <si>
    <t>Orta, Angelica</t>
  </si>
  <si>
    <t>Resident</t>
  </si>
  <si>
    <t>Amenity Rent</t>
  </si>
  <si>
    <t>354059799</t>
  </si>
  <si>
    <t>04/01/2025</t>
  </si>
  <si>
    <t>Amenity Rent</t>
  </si>
  <si>
    <t>354059563</t>
  </si>
  <si>
    <t>04/01/2025</t>
  </si>
  <si>
    <t>Amenity Rent</t>
  </si>
  <si>
    <t>354060212</t>
  </si>
  <si>
    <t>04/01/2025</t>
  </si>
  <si>
    <t>Amenity Rent</t>
  </si>
  <si>
    <t>354059222</t>
  </si>
  <si>
    <t>04/01/2025</t>
  </si>
  <si>
    <t>Rent</t>
  </si>
  <si>
    <t>354060811</t>
  </si>
  <si>
    <t>04/01/2025</t>
  </si>
  <si>
    <t>Pest Control</t>
  </si>
  <si>
    <t>354059982</t>
  </si>
  <si>
    <t>04/01/2025</t>
  </si>
  <si>
    <t>Charge Total:</t>
  </si>
  <si>
    <t>08-0825</t>
  </si>
  <si>
    <t>A1</t>
  </si>
  <si>
    <t>Occupied No Notice</t>
  </si>
  <si>
    <t>Magallanez, Austin</t>
  </si>
  <si>
    <t>Resident</t>
  </si>
  <si>
    <t>Amenity Rent</t>
  </si>
  <si>
    <t>354060581</t>
  </si>
  <si>
    <t>04/01/2025</t>
  </si>
  <si>
    <t>Amenity Rent</t>
  </si>
  <si>
    <t>354060135</t>
  </si>
  <si>
    <t>04/01/2025</t>
  </si>
  <si>
    <t>Amenity Rent</t>
  </si>
  <si>
    <t>354059924</t>
  </si>
  <si>
    <t>04/01/2025</t>
  </si>
  <si>
    <t>Amenity Rent</t>
  </si>
  <si>
    <t>354059549</t>
  </si>
  <si>
    <t>04/01/2025</t>
  </si>
  <si>
    <t>Rent</t>
  </si>
  <si>
    <t>354059784</t>
  </si>
  <si>
    <t>04/01/2025</t>
  </si>
  <si>
    <t>Concession-Resident</t>
  </si>
  <si>
    <t>354059765</t>
  </si>
  <si>
    <t>04/01/2025</t>
  </si>
  <si>
    <t>Pest Control</t>
  </si>
  <si>
    <t>354059587</t>
  </si>
  <si>
    <t>04/01/2025</t>
  </si>
  <si>
    <t>Charge Total:</t>
  </si>
  <si>
    <t>08-0826</t>
  </si>
  <si>
    <t>A1</t>
  </si>
  <si>
    <t>Notice Unrented</t>
  </si>
  <si>
    <t>King, Lauren</t>
  </si>
  <si>
    <t>Resident</t>
  </si>
  <si>
    <t>Amenity Rent</t>
  </si>
  <si>
    <t>354060299</t>
  </si>
  <si>
    <t>04/01/2025</t>
  </si>
  <si>
    <t>Amenity Rent</t>
  </si>
  <si>
    <t>354060266</t>
  </si>
  <si>
    <t>04/01/2025</t>
  </si>
  <si>
    <t>Amenity Rent</t>
  </si>
  <si>
    <t>354060112</t>
  </si>
  <si>
    <t>04/01/2025</t>
  </si>
  <si>
    <t>Amenity Rent</t>
  </si>
  <si>
    <t>354059224</t>
  </si>
  <si>
    <t>04/01/2025</t>
  </si>
  <si>
    <t>Rent</t>
  </si>
  <si>
    <t>354059983</t>
  </si>
  <si>
    <t>04/01/2025</t>
  </si>
  <si>
    <t>Pest Control</t>
  </si>
  <si>
    <t>354060417</t>
  </si>
  <si>
    <t>04/01/2025</t>
  </si>
  <si>
    <t>Renters Insurance Fine</t>
  </si>
  <si>
    <t>354042022</t>
  </si>
  <si>
    <t>04/01/2025</t>
  </si>
  <si>
    <t>Charge Total:</t>
  </si>
  <si>
    <t>08-0827</t>
  </si>
  <si>
    <t>B3</t>
  </si>
  <si>
    <t>Occupied No Notice</t>
  </si>
  <si>
    <t>Shoemaker, Jeremy</t>
  </si>
  <si>
    <t>Resident</t>
  </si>
  <si>
    <t>Amenity Rent</t>
  </si>
  <si>
    <t>354059934</t>
  </si>
  <si>
    <t>04/01/2025</t>
  </si>
  <si>
    <t>Amenity Rent</t>
  </si>
  <si>
    <t>354059572</t>
  </si>
  <si>
    <t>04/01/2025</t>
  </si>
  <si>
    <t>Amenity Rent</t>
  </si>
  <si>
    <t>354059502</t>
  </si>
  <si>
    <t>04/01/2025</t>
  </si>
  <si>
    <t>Rent</t>
  </si>
  <si>
    <t>354060739</t>
  </si>
  <si>
    <t>04/01/2025</t>
  </si>
  <si>
    <t>Pest Control</t>
  </si>
  <si>
    <t>354060798</t>
  </si>
  <si>
    <t>04/01/2025</t>
  </si>
  <si>
    <t>Charge Total:</t>
  </si>
  <si>
    <t>08-0828</t>
  </si>
  <si>
    <t>B4</t>
  </si>
  <si>
    <t>Occupied No Notice</t>
  </si>
  <si>
    <t>BUCHANAN, LESLIE</t>
  </si>
  <si>
    <t>Resident</t>
  </si>
  <si>
    <t>Amenity Rent</t>
  </si>
  <si>
    <t>354060383</t>
  </si>
  <si>
    <t>04/01/2025</t>
  </si>
  <si>
    <t>Amenity Rent</t>
  </si>
  <si>
    <t>354060666</t>
  </si>
  <si>
    <t>04/01/2025</t>
  </si>
  <si>
    <t>Amenity Rent</t>
  </si>
  <si>
    <t>354060047</t>
  </si>
  <si>
    <t>04/01/2025</t>
  </si>
  <si>
    <t>Amenity Rent</t>
  </si>
  <si>
    <t>354060459</t>
  </si>
  <si>
    <t>04/01/2025</t>
  </si>
  <si>
    <t>Rent</t>
  </si>
  <si>
    <t>354060617</t>
  </si>
  <si>
    <t>04/01/2025</t>
  </si>
  <si>
    <t>Concession-Resident</t>
  </si>
  <si>
    <t>354059709</t>
  </si>
  <si>
    <t>04/01/2025</t>
  </si>
  <si>
    <t>Pest Control</t>
  </si>
  <si>
    <t>354059626</t>
  </si>
  <si>
    <t>04/01/2025</t>
  </si>
  <si>
    <t>Charge Total:</t>
  </si>
  <si>
    <t>08-0833</t>
  </si>
  <si>
    <t>A1</t>
  </si>
  <si>
    <t>Occupied No Notice</t>
  </si>
  <si>
    <t>Benitez, Anthony</t>
  </si>
  <si>
    <t>Resident</t>
  </si>
  <si>
    <t>Amenity Rent</t>
  </si>
  <si>
    <t>354059944</t>
  </si>
  <si>
    <t>04/01/2025</t>
  </si>
  <si>
    <t>Amenity Rent</t>
  </si>
  <si>
    <t>354060028</t>
  </si>
  <si>
    <t>04/01/2025</t>
  </si>
  <si>
    <t>Amenity Rent</t>
  </si>
  <si>
    <t>354059831</t>
  </si>
  <si>
    <t>04/01/2025</t>
  </si>
  <si>
    <t>Amenity Rent</t>
  </si>
  <si>
    <t>354060442</t>
  </si>
  <si>
    <t>04/01/2025</t>
  </si>
  <si>
    <t>Rent</t>
  </si>
  <si>
    <t>354060144</t>
  </si>
  <si>
    <t>04/01/2025</t>
  </si>
  <si>
    <t>Pest Control</t>
  </si>
  <si>
    <t>354059664</t>
  </si>
  <si>
    <t>04/01/2025</t>
  </si>
  <si>
    <t>Charge Total:</t>
  </si>
  <si>
    <t>08-0834</t>
  </si>
  <si>
    <t>A1</t>
  </si>
  <si>
    <t>Occupied No Notice</t>
  </si>
  <si>
    <t>Velazquez, Eliseo</t>
  </si>
  <si>
    <t>Resident</t>
  </si>
  <si>
    <t>Amenity Rent</t>
  </si>
  <si>
    <t>354059233</t>
  </si>
  <si>
    <t>04/01/2025</t>
  </si>
  <si>
    <t>Amenity Rent</t>
  </si>
  <si>
    <t>354060712</t>
  </si>
  <si>
    <t>04/01/2025</t>
  </si>
  <si>
    <t>Amenity Rent</t>
  </si>
  <si>
    <t>354059434</t>
  </si>
  <si>
    <t>04/01/2025</t>
  </si>
  <si>
    <t>Amenity Rent</t>
  </si>
  <si>
    <t>354060802</t>
  </si>
  <si>
    <t>04/01/2025</t>
  </si>
  <si>
    <t>Rent</t>
  </si>
  <si>
    <t>354060183</t>
  </si>
  <si>
    <t>04/01/2025</t>
  </si>
  <si>
    <t>Late Fee</t>
  </si>
  <si>
    <t>354401736</t>
  </si>
  <si>
    <t>04/04/2025</t>
  </si>
  <si>
    <t>Pest Control</t>
  </si>
  <si>
    <t>354060086</t>
  </si>
  <si>
    <t>04/01/2025</t>
  </si>
  <si>
    <t>Charge Total:</t>
  </si>
  <si>
    <t>08-0835</t>
  </si>
  <si>
    <t>A1</t>
  </si>
  <si>
    <t>Occupied No Notice</t>
  </si>
  <si>
    <t>Hernandez - Bell, Ramon</t>
  </si>
  <si>
    <t>Resident</t>
  </si>
  <si>
    <t>Rent</t>
  </si>
  <si>
    <t>354059886</t>
  </si>
  <si>
    <t>04/01/2025</t>
  </si>
  <si>
    <t>Pest Control</t>
  </si>
  <si>
    <t>354059457</t>
  </si>
  <si>
    <t>04/01/2025</t>
  </si>
  <si>
    <t>Renters Insurance Fine</t>
  </si>
  <si>
    <t>354455004</t>
  </si>
  <si>
    <t>04/03/2025</t>
  </si>
  <si>
    <t>Charge Total:</t>
  </si>
  <si>
    <t>08-0836</t>
  </si>
  <si>
    <t>A1</t>
  </si>
  <si>
    <t>Occupied No Notice</t>
  </si>
  <si>
    <t>Bashay, Deana (Dee)</t>
  </si>
  <si>
    <t>Resident</t>
  </si>
  <si>
    <t>Amenity Rent</t>
  </si>
  <si>
    <t>354060131</t>
  </si>
  <si>
    <t>04/01/2025</t>
  </si>
  <si>
    <t>Amenity Rent</t>
  </si>
  <si>
    <t>354060096</t>
  </si>
  <si>
    <t>04/01/2025</t>
  </si>
  <si>
    <t>Amenity Rent</t>
  </si>
  <si>
    <t>354059482</t>
  </si>
  <si>
    <t>04/01/2025</t>
  </si>
  <si>
    <t>Amenity Rent</t>
  </si>
  <si>
    <t>354060676</t>
  </si>
  <si>
    <t>04/01/2025</t>
  </si>
  <si>
    <t>Rent</t>
  </si>
  <si>
    <t>354059927</t>
  </si>
  <si>
    <t>04/01/2025</t>
  </si>
  <si>
    <t>Pest Control</t>
  </si>
  <si>
    <t>354060788</t>
  </si>
  <si>
    <t>04/01/2025</t>
  </si>
  <si>
    <t>Charge Total:</t>
  </si>
  <si>
    <t>09-0912</t>
  </si>
  <si>
    <t>B4</t>
  </si>
  <si>
    <t>Occupied No Notice</t>
  </si>
  <si>
    <t>Walsh, Gabriela</t>
  </si>
  <si>
    <t>Resident</t>
  </si>
  <si>
    <t>Amenity Rent</t>
  </si>
  <si>
    <t>354059569</t>
  </si>
  <si>
    <t>04/01/2025</t>
  </si>
  <si>
    <t>Amenity Rent</t>
  </si>
  <si>
    <t>354059965</t>
  </si>
  <si>
    <t>04/01/2025</t>
  </si>
  <si>
    <t>Amenity Rent</t>
  </si>
  <si>
    <t>354060470</t>
  </si>
  <si>
    <t>04/01/2025</t>
  </si>
  <si>
    <t>Amenity Rent</t>
  </si>
  <si>
    <t>354060624</t>
  </si>
  <si>
    <t>04/01/2025</t>
  </si>
  <si>
    <t>Amenity Rent</t>
  </si>
  <si>
    <t>354060099</t>
  </si>
  <si>
    <t>04/01/2025</t>
  </si>
  <si>
    <t>Rent</t>
  </si>
  <si>
    <t>354059432</t>
  </si>
  <si>
    <t>04/01/2025</t>
  </si>
  <si>
    <t>Pest Control</t>
  </si>
  <si>
    <t>354060153</t>
  </si>
  <si>
    <t>04/01/2025</t>
  </si>
  <si>
    <t>Charge Total:</t>
  </si>
  <si>
    <t>09-0914</t>
  </si>
  <si>
    <t>B4</t>
  </si>
  <si>
    <t>Occupied No Notice</t>
  </si>
  <si>
    <t>Doerflinger, Christian</t>
  </si>
  <si>
    <t>Resident</t>
  </si>
  <si>
    <t>Amenity Rent</t>
  </si>
  <si>
    <t>354059721</t>
  </si>
  <si>
    <t>04/01/2025</t>
  </si>
  <si>
    <t>Amenity Rent</t>
  </si>
  <si>
    <t>354059910</t>
  </si>
  <si>
    <t>04/01/2025</t>
  </si>
  <si>
    <t>Amenity Rent</t>
  </si>
  <si>
    <t>354059460</t>
  </si>
  <si>
    <t>04/01/2025</t>
  </si>
  <si>
    <t>Amenity Rent</t>
  </si>
  <si>
    <t>354059728</t>
  </si>
  <si>
    <t>04/01/2025</t>
  </si>
  <si>
    <t>Amenity Rent</t>
  </si>
  <si>
    <t>354060354</t>
  </si>
  <si>
    <t>04/01/2025</t>
  </si>
  <si>
    <t>Rent</t>
  </si>
  <si>
    <t>354059348</t>
  </si>
  <si>
    <t>04/01/2025</t>
  </si>
  <si>
    <t>Pest Control</t>
  </si>
  <si>
    <t>354059746</t>
  </si>
  <si>
    <t>04/01/2025</t>
  </si>
  <si>
    <t>Charge Total:</t>
  </si>
  <si>
    <t>09-0921</t>
  </si>
  <si>
    <t>B3</t>
  </si>
  <si>
    <t>Occupied No Notice</t>
  </si>
  <si>
    <t>King, Irene</t>
  </si>
  <si>
    <t>Resident</t>
  </si>
  <si>
    <t>Amenity Rent</t>
  </si>
  <si>
    <t>354059840</t>
  </si>
  <si>
    <t>04/01/2025</t>
  </si>
  <si>
    <t>Amenity Rent</t>
  </si>
  <si>
    <t>354059652</t>
  </si>
  <si>
    <t>04/01/2025</t>
  </si>
  <si>
    <t>Amenity Rent</t>
  </si>
  <si>
    <t>354060696</t>
  </si>
  <si>
    <t>04/01/2025</t>
  </si>
  <si>
    <t>Amenity Rent</t>
  </si>
  <si>
    <t>354060600</t>
  </si>
  <si>
    <t>04/01/2025</t>
  </si>
  <si>
    <t>Rent</t>
  </si>
  <si>
    <t>354060077</t>
  </si>
  <si>
    <t>04/01/2025</t>
  </si>
  <si>
    <t>Pest Control</t>
  </si>
  <si>
    <t>354060692</t>
  </si>
  <si>
    <t>04/01/2025</t>
  </si>
  <si>
    <t>Charge Total:</t>
  </si>
  <si>
    <t>09-0922</t>
  </si>
  <si>
    <t>B4</t>
  </si>
  <si>
    <t>Occupied No Notice</t>
  </si>
  <si>
    <t>JUAREZ, NICOLLE</t>
  </si>
  <si>
    <t>Resident</t>
  </si>
  <si>
    <t>Amenity Rent</t>
  </si>
  <si>
    <t>354060441</t>
  </si>
  <si>
    <t>04/01/2025</t>
  </si>
  <si>
    <t>Rent</t>
  </si>
  <si>
    <t>354059836</t>
  </si>
  <si>
    <t>04/01/2025</t>
  </si>
  <si>
    <t>Pest Control</t>
  </si>
  <si>
    <t>354060129</t>
  </si>
  <si>
    <t>04/01/2025</t>
  </si>
  <si>
    <t>Pet Deposit</t>
  </si>
  <si>
    <t>Charge Total:</t>
  </si>
  <si>
    <t>09-0923</t>
  </si>
  <si>
    <t>B3</t>
  </si>
  <si>
    <t>Occupied No Notice</t>
  </si>
  <si>
    <t>Gates, LaToya</t>
  </si>
  <si>
    <t>Resident</t>
  </si>
  <si>
    <t>Amenity Rent</t>
  </si>
  <si>
    <t>354060198</t>
  </si>
  <si>
    <t>04/01/2025</t>
  </si>
  <si>
    <t>Amenity Rent</t>
  </si>
  <si>
    <t>354060264</t>
  </si>
  <si>
    <t>04/01/2025</t>
  </si>
  <si>
    <t>Amenity Rent</t>
  </si>
  <si>
    <t>354060668</t>
  </si>
  <si>
    <t>04/01/2025</t>
  </si>
  <si>
    <t>Amenity Rent</t>
  </si>
  <si>
    <t>354059556</t>
  </si>
  <si>
    <t>04/01/2025</t>
  </si>
  <si>
    <t>Rent</t>
  </si>
  <si>
    <t>354060341</t>
  </si>
  <si>
    <t>04/01/2025</t>
  </si>
  <si>
    <t>Pest Control</t>
  </si>
  <si>
    <t>354059207</t>
  </si>
  <si>
    <t>04/01/2025</t>
  </si>
  <si>
    <t>Charge Total:</t>
  </si>
  <si>
    <t>09-0924</t>
  </si>
  <si>
    <t>B4</t>
  </si>
  <si>
    <t>Occupied No Notice</t>
  </si>
  <si>
    <t>Rankin, George</t>
  </si>
  <si>
    <t>Resident</t>
  </si>
  <si>
    <t>Amenity Rent</t>
  </si>
  <si>
    <t>354060240</t>
  </si>
  <si>
    <t>04/01/2025</t>
  </si>
  <si>
    <t>Amenity Rent</t>
  </si>
  <si>
    <t>354060477</t>
  </si>
  <si>
    <t>04/01/2025</t>
  </si>
  <si>
    <t>Amenity Rent</t>
  </si>
  <si>
    <t>354059542</t>
  </si>
  <si>
    <t>04/01/2025</t>
  </si>
  <si>
    <t>Amenity Rent</t>
  </si>
  <si>
    <t>354060667</t>
  </si>
  <si>
    <t>04/01/2025</t>
  </si>
  <si>
    <t>Rent</t>
  </si>
  <si>
    <t>354060234</t>
  </si>
  <si>
    <t>04/01/2025</t>
  </si>
  <si>
    <t>Pest Control</t>
  </si>
  <si>
    <t>354059574</t>
  </si>
  <si>
    <t>04/01/2025</t>
  </si>
  <si>
    <t>Pet Charge</t>
  </si>
  <si>
    <t>354059653</t>
  </si>
  <si>
    <t>04/01/2025</t>
  </si>
  <si>
    <t>Charge Total:</t>
  </si>
  <si>
    <t>10-1012</t>
  </si>
  <si>
    <t>B4</t>
  </si>
  <si>
    <t>Occupied No Notice</t>
  </si>
  <si>
    <t>Schott, Deborah</t>
  </si>
  <si>
    <t>Resident</t>
  </si>
  <si>
    <t>Amenity Rent</t>
  </si>
  <si>
    <t>354059415</t>
  </si>
  <si>
    <t>04/01/2025</t>
  </si>
  <si>
    <t>Amenity Rent</t>
  </si>
  <si>
    <t>354059604</t>
  </si>
  <si>
    <t>04/01/2025</t>
  </si>
  <si>
    <t>Rent</t>
  </si>
  <si>
    <t>354059453</t>
  </si>
  <si>
    <t>04/01/2025</t>
  </si>
  <si>
    <t>Pest Control</t>
  </si>
  <si>
    <t>354060778</t>
  </si>
  <si>
    <t>04/01/2025</t>
  </si>
  <si>
    <t>Charge Total:</t>
  </si>
  <si>
    <t>10-1013</t>
  </si>
  <si>
    <t>A1</t>
  </si>
  <si>
    <t>Occupied No Notice</t>
  </si>
  <si>
    <t>Maes, Carrie</t>
  </si>
  <si>
    <t>Resident</t>
  </si>
  <si>
    <t>Amenity Rent</t>
  </si>
  <si>
    <t>354060732</t>
  </si>
  <si>
    <t>04/01/2025</t>
  </si>
  <si>
    <t>Amenity Rent</t>
  </si>
  <si>
    <t>354059410</t>
  </si>
  <si>
    <t>04/01/2025</t>
  </si>
  <si>
    <t>Amenity Rent</t>
  </si>
  <si>
    <t>354059375</t>
  </si>
  <si>
    <t>04/01/2025</t>
  </si>
  <si>
    <t>Amenity Rent</t>
  </si>
  <si>
    <t>354059170</t>
  </si>
  <si>
    <t>04/01/2025</t>
  </si>
  <si>
    <t>Rent</t>
  </si>
  <si>
    <t>354060651</t>
  </si>
  <si>
    <t>04/01/2025</t>
  </si>
  <si>
    <t>Pest Control</t>
  </si>
  <si>
    <t>354060369</t>
  </si>
  <si>
    <t>04/01/2025</t>
  </si>
  <si>
    <t>Charge Total:</t>
  </si>
  <si>
    <t>10-1014</t>
  </si>
  <si>
    <t>A1</t>
  </si>
  <si>
    <t>Occupied No Notice</t>
  </si>
  <si>
    <t>Villarreal, Patricia (Patty)</t>
  </si>
  <si>
    <t>Resident</t>
  </si>
  <si>
    <t>Amenity Rent</t>
  </si>
  <si>
    <t>354060154</t>
  </si>
  <si>
    <t>04/01/2025</t>
  </si>
  <si>
    <t>Amenity Rent</t>
  </si>
  <si>
    <t>354060669</t>
  </si>
  <si>
    <t>04/01/2025</t>
  </si>
  <si>
    <t>Amenity Rent</t>
  </si>
  <si>
    <t>354059435</t>
  </si>
  <si>
    <t>04/01/2025</t>
  </si>
  <si>
    <t>Amenity Rent</t>
  </si>
  <si>
    <t>354059234</t>
  </si>
  <si>
    <t>04/01/2025</t>
  </si>
  <si>
    <t>Rent</t>
  </si>
  <si>
    <t>354059921</t>
  </si>
  <si>
    <t>04/01/2025</t>
  </si>
  <si>
    <t>Parking/Carport/Garage</t>
  </si>
  <si>
    <t>354059792</t>
  </si>
  <si>
    <t>04/01/2025</t>
  </si>
  <si>
    <t>Pest Control</t>
  </si>
  <si>
    <t>354060403</t>
  </si>
  <si>
    <t>04/01/2025</t>
  </si>
  <si>
    <t>Charge Total:</t>
  </si>
  <si>
    <t>10-1015</t>
  </si>
  <si>
    <t>A1</t>
  </si>
  <si>
    <t>Occupied No Notice</t>
  </si>
  <si>
    <t>Carmona, Nicholas</t>
  </si>
  <si>
    <t>Resident</t>
  </si>
  <si>
    <t>Amenity Rent</t>
  </si>
  <si>
    <t>354059510</t>
  </si>
  <si>
    <t>04/01/2025</t>
  </si>
  <si>
    <t>Amenity Rent</t>
  </si>
  <si>
    <t>354059520</t>
  </si>
  <si>
    <t>04/01/2025</t>
  </si>
  <si>
    <t>Amenity Rent</t>
  </si>
  <si>
    <t>354060520</t>
  </si>
  <si>
    <t>04/01/2025</t>
  </si>
  <si>
    <t>Amenity Rent</t>
  </si>
  <si>
    <t>354060082</t>
  </si>
  <si>
    <t>04/01/2025</t>
  </si>
  <si>
    <t>Amenity Rent</t>
  </si>
  <si>
    <t>354060598</t>
  </si>
  <si>
    <t>04/01/2025</t>
  </si>
  <si>
    <t>Rent</t>
  </si>
  <si>
    <t>354060767</t>
  </si>
  <si>
    <t>04/01/2025</t>
  </si>
  <si>
    <t>Pest Control</t>
  </si>
  <si>
    <t>354059465</t>
  </si>
  <si>
    <t>04/01/2025</t>
  </si>
  <si>
    <t>Charge Total:</t>
  </si>
  <si>
    <t>10-1016</t>
  </si>
  <si>
    <t>A1</t>
  </si>
  <si>
    <t>Vacant Unrented Ready</t>
  </si>
  <si>
    <t>-- Vacant --</t>
  </si>
  <si>
    <t>-</t>
  </si>
  <si>
    <t>Charge Total:</t>
  </si>
  <si>
    <t>10-1018</t>
  </si>
  <si>
    <t>B4</t>
  </si>
  <si>
    <t>Occupied No Notice</t>
  </si>
  <si>
    <t>Contreras, Andres</t>
  </si>
  <si>
    <t>Resident</t>
  </si>
  <si>
    <t>Amenity Rent</t>
  </si>
  <si>
    <t>354060010</t>
  </si>
  <si>
    <t>04/01/2025</t>
  </si>
  <si>
    <t>Amenity Rent</t>
  </si>
  <si>
    <t>354059186</t>
  </si>
  <si>
    <t>04/01/2025</t>
  </si>
  <si>
    <t>Amenity Rent</t>
  </si>
  <si>
    <t>354059449</t>
  </si>
  <si>
    <t>04/01/2025</t>
  </si>
  <si>
    <t>Amenity Rent</t>
  </si>
  <si>
    <t>354060057</t>
  </si>
  <si>
    <t>04/01/2025</t>
  </si>
  <si>
    <t>Amenity Rent</t>
  </si>
  <si>
    <t>354060025</t>
  </si>
  <si>
    <t>04/01/2025</t>
  </si>
  <si>
    <t>Rent</t>
  </si>
  <si>
    <t>354059628</t>
  </si>
  <si>
    <t>04/01/2025</t>
  </si>
  <si>
    <t>Pest Control</t>
  </si>
  <si>
    <t>354059805</t>
  </si>
  <si>
    <t>04/01/2025</t>
  </si>
  <si>
    <t>Charge Total:</t>
  </si>
  <si>
    <t>10-1021</t>
  </si>
  <si>
    <t>B3</t>
  </si>
  <si>
    <t>Occupied No Notice</t>
  </si>
  <si>
    <t>Mahoney, Rykiesha</t>
  </si>
  <si>
    <t>Resident</t>
  </si>
  <si>
    <t>Amenity Rent</t>
  </si>
  <si>
    <t>354060414</t>
  </si>
  <si>
    <t>04/01/2025</t>
  </si>
  <si>
    <t>Amenity Rent</t>
  </si>
  <si>
    <t>354060151</t>
  </si>
  <si>
    <t>04/01/2025</t>
  </si>
  <si>
    <t>Amenity Rent</t>
  </si>
  <si>
    <t>354060278</t>
  </si>
  <si>
    <t>04/01/2025</t>
  </si>
  <si>
    <t>Amenity Rent</t>
  </si>
  <si>
    <t>354060743</t>
  </si>
  <si>
    <t>04/01/2025</t>
  </si>
  <si>
    <t>Rent</t>
  </si>
  <si>
    <t>354059985</t>
  </si>
  <si>
    <t>04/01/2025</t>
  </si>
  <si>
    <t>Pest Control</t>
  </si>
  <si>
    <t>354060777</t>
  </si>
  <si>
    <t>04/01/2025</t>
  </si>
  <si>
    <t>Charge Total:</t>
  </si>
  <si>
    <t>10-1022</t>
  </si>
  <si>
    <t>B4</t>
  </si>
  <si>
    <t>Occupied No Notice</t>
  </si>
  <si>
    <t>Yanez, Stella</t>
  </si>
  <si>
    <t>Resident</t>
  </si>
  <si>
    <t>Amenity Rent</t>
  </si>
  <si>
    <t>354059308</t>
  </si>
  <si>
    <t>04/01/2025</t>
  </si>
  <si>
    <t>Amenity Rent</t>
  </si>
  <si>
    <t>354059248</t>
  </si>
  <si>
    <t>04/01/2025</t>
  </si>
  <si>
    <t>Amenity Rent</t>
  </si>
  <si>
    <t>354060628</t>
  </si>
  <si>
    <t>04/01/2025</t>
  </si>
  <si>
    <t>Amenity Rent</t>
  </si>
  <si>
    <t>354060684</t>
  </si>
  <si>
    <t>04/01/2025</t>
  </si>
  <si>
    <t>Rent</t>
  </si>
  <si>
    <t>354060329</t>
  </si>
  <si>
    <t>04/01/2025</t>
  </si>
  <si>
    <t>Pest Control</t>
  </si>
  <si>
    <t>354059945</t>
  </si>
  <si>
    <t>04/01/2025</t>
  </si>
  <si>
    <t>Charge Total:</t>
  </si>
  <si>
    <t>10-1023</t>
  </si>
  <si>
    <t>A1</t>
  </si>
  <si>
    <t>Occupied No Notice</t>
  </si>
  <si>
    <t>Wallace Jr., Marvin</t>
  </si>
  <si>
    <t>Resident</t>
  </si>
  <si>
    <t>Rent</t>
  </si>
  <si>
    <t>354060094</t>
  </si>
  <si>
    <t>04/01/2025</t>
  </si>
  <si>
    <t>Pest Control</t>
  </si>
  <si>
    <t>354060783</t>
  </si>
  <si>
    <t>04/01/2025</t>
  </si>
  <si>
    <t>Charge Total:</t>
  </si>
  <si>
    <t>10-1024</t>
  </si>
  <si>
    <t>A1</t>
  </si>
  <si>
    <t>Occupied No Notice</t>
  </si>
  <si>
    <t>Sauceda, Velvet</t>
  </si>
  <si>
    <t>Resident</t>
  </si>
  <si>
    <t>Amenity Rent</t>
  </si>
  <si>
    <t>354060303</t>
  </si>
  <si>
    <t>04/01/2025</t>
  </si>
  <si>
    <t>Amenity Rent</t>
  </si>
  <si>
    <t>354059396</t>
  </si>
  <si>
    <t>04/01/2025</t>
  </si>
  <si>
    <t>Amenity Rent</t>
  </si>
  <si>
    <t>354060167</t>
  </si>
  <si>
    <t>04/01/2025</t>
  </si>
  <si>
    <t>Amenity Rent</t>
  </si>
  <si>
    <t>354060109</t>
  </si>
  <si>
    <t>04/01/2025</t>
  </si>
  <si>
    <t>Rent</t>
  </si>
  <si>
    <t>354060317</t>
  </si>
  <si>
    <t>04/01/2025</t>
  </si>
  <si>
    <t>Pest Control</t>
  </si>
  <si>
    <t>354060312</t>
  </si>
  <si>
    <t>04/01/2025</t>
  </si>
  <si>
    <t>Charge Total:</t>
  </si>
  <si>
    <t>10-1025</t>
  </si>
  <si>
    <t>A1</t>
  </si>
  <si>
    <t>Occupied No Notice</t>
  </si>
  <si>
    <t>Guillen, Rebecca</t>
  </si>
  <si>
    <t>Resident</t>
  </si>
  <si>
    <t>Amenity Rent</t>
  </si>
  <si>
    <t>354060830</t>
  </si>
  <si>
    <t>04/01/2025</t>
  </si>
  <si>
    <t>Amenity Rent</t>
  </si>
  <si>
    <t>354060592</t>
  </si>
  <si>
    <t>04/01/2025</t>
  </si>
  <si>
    <t>Amenity Rent</t>
  </si>
  <si>
    <t>354060432</t>
  </si>
  <si>
    <t>04/01/2025</t>
  </si>
  <si>
    <t>Amenity Rent</t>
  </si>
  <si>
    <t>354060532</t>
  </si>
  <si>
    <t>04/01/2025</t>
  </si>
  <si>
    <t>Rent</t>
  </si>
  <si>
    <t>354059198</t>
  </si>
  <si>
    <t>04/01/2025</t>
  </si>
  <si>
    <t>Pest Control</t>
  </si>
  <si>
    <t>354060225</t>
  </si>
  <si>
    <t>04/01/2025</t>
  </si>
  <si>
    <t>Charge Total:</t>
  </si>
  <si>
    <t>10-1026</t>
  </si>
  <si>
    <t>A1</t>
  </si>
  <si>
    <t>Vacant Unrented Not Ready</t>
  </si>
  <si>
    <t>-- Vacant --</t>
  </si>
  <si>
    <t>-</t>
  </si>
  <si>
    <t>Charge Total:</t>
  </si>
  <si>
    <t>10-1027</t>
  </si>
  <si>
    <t>B3</t>
  </si>
  <si>
    <t>Occupied No Notice</t>
  </si>
  <si>
    <t>Canibano, John</t>
  </si>
  <si>
    <t>Resident</t>
  </si>
  <si>
    <t>Amenity Rent</t>
  </si>
  <si>
    <t>354059933</t>
  </si>
  <si>
    <t>04/01/2025</t>
  </si>
  <si>
    <t>Amenity Rent</t>
  </si>
  <si>
    <t>354059590</t>
  </si>
  <si>
    <t>04/01/2025</t>
  </si>
  <si>
    <t>Amenity Rent</t>
  </si>
  <si>
    <t>354059498</t>
  </si>
  <si>
    <t>04/01/2025</t>
  </si>
  <si>
    <t>Amenity Rent</t>
  </si>
  <si>
    <t>354060654</t>
  </si>
  <si>
    <t>04/01/2025</t>
  </si>
  <si>
    <t>Rent</t>
  </si>
  <si>
    <t>354059219</t>
  </si>
  <si>
    <t>04/01/2025</t>
  </si>
  <si>
    <t>Pest Control</t>
  </si>
  <si>
    <t>354059550</t>
  </si>
  <si>
    <t>04/01/2025</t>
  </si>
  <si>
    <t>Charge Total:</t>
  </si>
  <si>
    <t>10-1028</t>
  </si>
  <si>
    <t>B4</t>
  </si>
  <si>
    <t>Occupied No Notice</t>
  </si>
  <si>
    <t>Kabir, Tahsin</t>
  </si>
  <si>
    <t>Resident</t>
  </si>
  <si>
    <t>Amenity Rent</t>
  </si>
  <si>
    <t>354060139</t>
  </si>
  <si>
    <t>04/01/2025</t>
  </si>
  <si>
    <t>Amenity Rent</t>
  </si>
  <si>
    <t>354060140</t>
  </si>
  <si>
    <t>04/01/2025</t>
  </si>
  <si>
    <t>Amenity Rent</t>
  </si>
  <si>
    <t>354060088</t>
  </si>
  <si>
    <t>04/01/2025</t>
  </si>
  <si>
    <t>Amenity Rent</t>
  </si>
  <si>
    <t>354060605</t>
  </si>
  <si>
    <t>04/01/2025</t>
  </si>
  <si>
    <t>Rent</t>
  </si>
  <si>
    <t>354059838</t>
  </si>
  <si>
    <t>04/01/2025</t>
  </si>
  <si>
    <t>Concession-Resident</t>
  </si>
  <si>
    <t>354060108</t>
  </si>
  <si>
    <t>04/01/2025</t>
  </si>
  <si>
    <t>Pest Control</t>
  </si>
  <si>
    <t>354059175</t>
  </si>
  <si>
    <t>04/01/2025</t>
  </si>
  <si>
    <t>Charge Total:</t>
  </si>
  <si>
    <t>10-1033</t>
  </si>
  <si>
    <t>A1</t>
  </si>
  <si>
    <t>Vacant Unrented Ready</t>
  </si>
  <si>
    <t>-- Vacant --</t>
  </si>
  <si>
    <t>-</t>
  </si>
  <si>
    <t>Charge Total:</t>
  </si>
  <si>
    <t>10-1034</t>
  </si>
  <si>
    <t>A1</t>
  </si>
  <si>
    <t>Occupied No Notice</t>
  </si>
  <si>
    <t>Tennyson, Kenneth</t>
  </si>
  <si>
    <t>Resident</t>
  </si>
  <si>
    <t>Amenity Rent</t>
  </si>
  <si>
    <t>354060080</t>
  </si>
  <si>
    <t>04/01/2025</t>
  </si>
  <si>
    <t>Amenity Rent</t>
  </si>
  <si>
    <t>354059567</t>
  </si>
  <si>
    <t>04/01/2025</t>
  </si>
  <si>
    <t>Rent</t>
  </si>
  <si>
    <t>354060230</t>
  </si>
  <si>
    <t>04/01/2025</t>
  </si>
  <si>
    <t>Pest Control</t>
  </si>
  <si>
    <t>354059607</t>
  </si>
  <si>
    <t>04/01/2025</t>
  </si>
  <si>
    <t>Renters Insurance Fine</t>
  </si>
  <si>
    <t>354041471</t>
  </si>
  <si>
    <t>04/01/2025</t>
  </si>
  <si>
    <t>Charge Total:</t>
  </si>
  <si>
    <t>10-1035</t>
  </si>
  <si>
    <t>A1</t>
  </si>
  <si>
    <t>Occupied No Notice</t>
  </si>
  <si>
    <t>Vigna, Samuel</t>
  </si>
  <si>
    <t>Resident</t>
  </si>
  <si>
    <t>Amenity Rent</t>
  </si>
  <si>
    <t>354059663</t>
  </si>
  <si>
    <t>04/01/2025</t>
  </si>
  <si>
    <t>Amenity Rent</t>
  </si>
  <si>
    <t>354059259</t>
  </si>
  <si>
    <t>04/01/2025</t>
  </si>
  <si>
    <t>Amenity Rent</t>
  </si>
  <si>
    <t>354059995</t>
  </si>
  <si>
    <t>04/01/2025</t>
  </si>
  <si>
    <t>Amenity Rent</t>
  </si>
  <si>
    <t>354060408</t>
  </si>
  <si>
    <t>04/01/2025</t>
  </si>
  <si>
    <t>Rent</t>
  </si>
  <si>
    <t>354059943</t>
  </si>
  <si>
    <t>04/01/2025</t>
  </si>
  <si>
    <t>Pest Control</t>
  </si>
  <si>
    <t>354060043</t>
  </si>
  <si>
    <t>04/01/2025</t>
  </si>
  <si>
    <t>Charge Total:</t>
  </si>
  <si>
    <t>10-1036</t>
  </si>
  <si>
    <t>A1</t>
  </si>
  <si>
    <t>Occupied No Notice</t>
  </si>
  <si>
    <t>Barrett, Bryce</t>
  </si>
  <si>
    <t>Resident</t>
  </si>
  <si>
    <t>Rent</t>
  </si>
  <si>
    <t>354060152</t>
  </si>
  <si>
    <t>04/01/2025</t>
  </si>
  <si>
    <t>Late Fee</t>
  </si>
  <si>
    <t>354401745</t>
  </si>
  <si>
    <t>04/04/2025</t>
  </si>
  <si>
    <t>Pest Control</t>
  </si>
  <si>
    <t>354059421</t>
  </si>
  <si>
    <t>04/01/2025</t>
  </si>
  <si>
    <t>Charge Total:</t>
  </si>
  <si>
    <t>11-1112</t>
  </si>
  <si>
    <t>B2</t>
  </si>
  <si>
    <t>Occupied No Notice</t>
  </si>
  <si>
    <t>RUEDA, VALERIE</t>
  </si>
  <si>
    <t>Resident</t>
  </si>
  <si>
    <t>Amenity Rent</t>
  </si>
  <si>
    <t>354059454</t>
  </si>
  <si>
    <t>04/01/2025</t>
  </si>
  <si>
    <t>Amenity Rent</t>
  </si>
  <si>
    <t>354059717</t>
  </si>
  <si>
    <t>04/01/2025</t>
  </si>
  <si>
    <t>Month to Month Rent</t>
  </si>
  <si>
    <t>354060625</t>
  </si>
  <si>
    <t>04/01/2025</t>
  </si>
  <si>
    <t>Month-to-Month Fee</t>
  </si>
  <si>
    <t>354059491</t>
  </si>
  <si>
    <t>04/01/2025</t>
  </si>
  <si>
    <t>Pest Control</t>
  </si>
  <si>
    <t>354059278</t>
  </si>
  <si>
    <t>04/01/2025</t>
  </si>
  <si>
    <t>Charge Total:</t>
  </si>
  <si>
    <t>11-1113</t>
  </si>
  <si>
    <t>B1</t>
  </si>
  <si>
    <t>Vacant Rented Not Ready</t>
  </si>
  <si>
    <t>-- Vacant --</t>
  </si>
  <si>
    <t>-</t>
  </si>
  <si>
    <t>Charge Total:</t>
  </si>
  <si>
    <t>11-1114</t>
  </si>
  <si>
    <t>B1</t>
  </si>
  <si>
    <t>Occupied No Notice</t>
  </si>
  <si>
    <t>Jackson, Kenneth</t>
  </si>
  <si>
    <t>Resident</t>
  </si>
  <si>
    <t>Rent</t>
  </si>
  <si>
    <t>354060370</t>
  </si>
  <si>
    <t>04/01/2025</t>
  </si>
  <si>
    <t>Pest Control</t>
  </si>
  <si>
    <t>354059182</t>
  </si>
  <si>
    <t>04/01/2025</t>
  </si>
  <si>
    <t>Charge Total:</t>
  </si>
  <si>
    <t>11-1115</t>
  </si>
  <si>
    <t>B1</t>
  </si>
  <si>
    <t>Occupied No Notice</t>
  </si>
  <si>
    <t>Delagarza, Jaime</t>
  </si>
  <si>
    <t>Resident</t>
  </si>
  <si>
    <t>Amenity Rent</t>
  </si>
  <si>
    <t>354059451</t>
  </si>
  <si>
    <t>04/01/2025</t>
  </si>
  <si>
    <t>Amenity Rent</t>
  </si>
  <si>
    <t>354060614</t>
  </si>
  <si>
    <t>04/01/2025</t>
  </si>
  <si>
    <t>Amenity Rent</t>
  </si>
  <si>
    <t>354059826</t>
  </si>
  <si>
    <t>04/01/2025</t>
  </si>
  <si>
    <t>Amenity Rent</t>
  </si>
  <si>
    <t>354059769</t>
  </si>
  <si>
    <t>04/01/2025</t>
  </si>
  <si>
    <t>Amenity Rent</t>
  </si>
  <si>
    <t>354059328</t>
  </si>
  <si>
    <t>04/01/2025</t>
  </si>
  <si>
    <t>Rent</t>
  </si>
  <si>
    <t>354060478</t>
  </si>
  <si>
    <t>04/01/2025</t>
  </si>
  <si>
    <t>Parking/Carport/Garage</t>
  </si>
  <si>
    <t>354060493</t>
  </si>
  <si>
    <t>04/01/2025</t>
  </si>
  <si>
    <t>Parking/Carport/Garage</t>
  </si>
  <si>
    <t>354060416</t>
  </si>
  <si>
    <t>04/01/2025</t>
  </si>
  <si>
    <t>Pest Control</t>
  </si>
  <si>
    <t>354059309</t>
  </si>
  <si>
    <t>04/01/2025</t>
  </si>
  <si>
    <t>Charge Total:</t>
  </si>
  <si>
    <t>11-1116</t>
  </si>
  <si>
    <t>B1</t>
  </si>
  <si>
    <t>Occupied No Notice</t>
  </si>
  <si>
    <t>Hanrahan, James</t>
  </si>
  <si>
    <t>Resident</t>
  </si>
  <si>
    <t>Rent</t>
  </si>
  <si>
    <t>354060069</t>
  </si>
  <si>
    <t>04/01/2025</t>
  </si>
  <si>
    <t>Pest Control</t>
  </si>
  <si>
    <t>354059223</t>
  </si>
  <si>
    <t>04/01/2025</t>
  </si>
  <si>
    <t>Charge Total:</t>
  </si>
  <si>
    <t>11-1118</t>
  </si>
  <si>
    <t>B2</t>
  </si>
  <si>
    <t>Occupied No Notice</t>
  </si>
  <si>
    <t>Mendoza, Johnny</t>
  </si>
  <si>
    <t>Resident</t>
  </si>
  <si>
    <t>Amenity Rent</t>
  </si>
  <si>
    <t>354060845</t>
  </si>
  <si>
    <t>04/01/2025</t>
  </si>
  <si>
    <t>Amenity Rent</t>
  </si>
  <si>
    <t>354060789</t>
  </si>
  <si>
    <t>04/01/2025</t>
  </si>
  <si>
    <t>Amenity Rent</t>
  </si>
  <si>
    <t>354060415</t>
  </si>
  <si>
    <t>04/01/2025</t>
  </si>
  <si>
    <t>Amenity Rent</t>
  </si>
  <si>
    <t>354059801</t>
  </si>
  <si>
    <t>04/01/2025</t>
  </si>
  <si>
    <t>Amenity Rent</t>
  </si>
  <si>
    <t>354059741</t>
  </si>
  <si>
    <t>04/01/2025</t>
  </si>
  <si>
    <t>Month to Month Rent</t>
  </si>
  <si>
    <t>354060652</t>
  </si>
  <si>
    <t>04/01/2025</t>
  </si>
  <si>
    <t>Concession-Partial Employee</t>
  </si>
  <si>
    <t>354059262</t>
  </si>
  <si>
    <t>04/01/2025</t>
  </si>
  <si>
    <t>Month-to-Month Fee</t>
  </si>
  <si>
    <t>354306541</t>
  </si>
  <si>
    <t>04/01/2025</t>
  </si>
  <si>
    <t>Month-to-Month Fee</t>
  </si>
  <si>
    <t>354059796</t>
  </si>
  <si>
    <t>04/01/2025</t>
  </si>
  <si>
    <t>Pest Control</t>
  </si>
  <si>
    <t>354060243</t>
  </si>
  <si>
    <t>04/01/2025</t>
  </si>
  <si>
    <t>Charge Total:</t>
  </si>
  <si>
    <t>11-1121</t>
  </si>
  <si>
    <t>B3</t>
  </si>
  <si>
    <t>Occupied No Notice</t>
  </si>
  <si>
    <t>Sullivan, Beatrice</t>
  </si>
  <si>
    <t>Resident</t>
  </si>
  <si>
    <t>Amenity Rent</t>
  </si>
  <si>
    <t>354059635</t>
  </si>
  <si>
    <t>04/01/2025</t>
  </si>
  <si>
    <t>Amenity Rent</t>
  </si>
  <si>
    <t>354059777</t>
  </si>
  <si>
    <t>04/01/2025</t>
  </si>
  <si>
    <t>Amenity Rent</t>
  </si>
  <si>
    <t>354059893</t>
  </si>
  <si>
    <t>04/01/2025</t>
  </si>
  <si>
    <t>Amenity Rent</t>
  </si>
  <si>
    <t>354060704</t>
  </si>
  <si>
    <t>04/01/2025</t>
  </si>
  <si>
    <t>Rent</t>
  </si>
  <si>
    <t>354060560</t>
  </si>
  <si>
    <t>04/01/2025</t>
  </si>
  <si>
    <t>Concession-Resident</t>
  </si>
  <si>
    <t>354059749</t>
  </si>
  <si>
    <t>04/01/2025</t>
  </si>
  <si>
    <t>Pest Control</t>
  </si>
  <si>
    <t>354059774</t>
  </si>
  <si>
    <t>04/01/2025</t>
  </si>
  <si>
    <t>Charge Total:</t>
  </si>
  <si>
    <t>11-1122</t>
  </si>
  <si>
    <t>B2</t>
  </si>
  <si>
    <t>Occupied No Notice</t>
  </si>
  <si>
    <t>Alvarez, Monique</t>
  </si>
  <si>
    <t>Resident</t>
  </si>
  <si>
    <t>Amenity Rent</t>
  </si>
  <si>
    <t>354059597</t>
  </si>
  <si>
    <t>04/01/2025</t>
  </si>
  <si>
    <t>Amenity Rent</t>
  </si>
  <si>
    <t>354060446</t>
  </si>
  <si>
    <t>04/01/2025</t>
  </si>
  <si>
    <t>Amenity Rent</t>
  </si>
  <si>
    <t>354060643</t>
  </si>
  <si>
    <t>04/01/2025</t>
  </si>
  <si>
    <t>Amenity Rent</t>
  </si>
  <si>
    <t>354059466</t>
  </si>
  <si>
    <t>04/01/2025</t>
  </si>
  <si>
    <t>Rent</t>
  </si>
  <si>
    <t>354059547</t>
  </si>
  <si>
    <t>04/01/2025</t>
  </si>
  <si>
    <t>Pest Control</t>
  </si>
  <si>
    <t>354059888</t>
  </si>
  <si>
    <t>04/01/2025</t>
  </si>
  <si>
    <t>Charge Total:</t>
  </si>
  <si>
    <t>11-1123</t>
  </si>
  <si>
    <t>B1</t>
  </si>
  <si>
    <t>Occupied No Notice</t>
  </si>
  <si>
    <t>Neumann, Marcus</t>
  </si>
  <si>
    <t>Resident</t>
  </si>
  <si>
    <t>Amenity Rent</t>
  </si>
  <si>
    <t>354059932</t>
  </si>
  <si>
    <t>04/01/2025</t>
  </si>
  <si>
    <t>Amenity Rent</t>
  </si>
  <si>
    <t>354060311</t>
  </si>
  <si>
    <t>04/01/2025</t>
  </si>
  <si>
    <t>Amenity Rent</t>
  </si>
  <si>
    <t>354059573</t>
  </si>
  <si>
    <t>04/01/2025</t>
  </si>
  <si>
    <t>Amenity Rent</t>
  </si>
  <si>
    <t>354060766</t>
  </si>
  <si>
    <t>04/01/2025</t>
  </si>
  <si>
    <t>Rent</t>
  </si>
  <si>
    <t>354059243</t>
  </si>
  <si>
    <t>04/01/2025</t>
  </si>
  <si>
    <t>Electric Charge/Reimbursement</t>
  </si>
  <si>
    <t>354432757</t>
  </si>
  <si>
    <t>04/04/2025</t>
  </si>
  <si>
    <t>Pest Control</t>
  </si>
  <si>
    <t>354059173</t>
  </si>
  <si>
    <t>04/01/2025</t>
  </si>
  <si>
    <t>Charge Total:</t>
  </si>
  <si>
    <t>11-1124</t>
  </si>
  <si>
    <t>B1</t>
  </si>
  <si>
    <t>Occupied No Notice</t>
  </si>
  <si>
    <t>Flores, Tomas</t>
  </si>
  <si>
    <t>Resident</t>
  </si>
  <si>
    <t>Amenity Rent</t>
  </si>
  <si>
    <t>354060375</t>
  </si>
  <si>
    <t>04/01/2025</t>
  </si>
  <si>
    <t>Amenity Rent</t>
  </si>
  <si>
    <t>354060031</t>
  </si>
  <si>
    <t>04/01/2025</t>
  </si>
  <si>
    <t>Amenity Rent</t>
  </si>
  <si>
    <t>354059691</t>
  </si>
  <si>
    <t>04/01/2025</t>
  </si>
  <si>
    <t>Amenity Rent</t>
  </si>
  <si>
    <t>354060659</t>
  </si>
  <si>
    <t>04/01/2025</t>
  </si>
  <si>
    <t>Rent</t>
  </si>
  <si>
    <t>354060582</t>
  </si>
  <si>
    <t>04/01/2025</t>
  </si>
  <si>
    <t>Pest Control</t>
  </si>
  <si>
    <t>354059594</t>
  </si>
  <si>
    <t>04/01/2025</t>
  </si>
  <si>
    <t>Charge Total:</t>
  </si>
  <si>
    <t>11-1125</t>
  </si>
  <si>
    <t>B1</t>
  </si>
  <si>
    <t>Occupied No Notice</t>
  </si>
  <si>
    <t>Mayo, Felicia</t>
  </si>
  <si>
    <t>Resident</t>
  </si>
  <si>
    <t>Rent</t>
  </si>
  <si>
    <t>354060558</t>
  </si>
  <si>
    <t>04/01/2025</t>
  </si>
  <si>
    <t>Parking/Carport/Garage</t>
  </si>
  <si>
    <t>354059869</t>
  </si>
  <si>
    <t>04/01/2025</t>
  </si>
  <si>
    <t>Pest Control</t>
  </si>
  <si>
    <t>354059906</t>
  </si>
  <si>
    <t>04/01/2025</t>
  </si>
  <si>
    <t>Charge Total:</t>
  </si>
  <si>
    <t>11-1126</t>
  </si>
  <si>
    <t>B1</t>
  </si>
  <si>
    <t>Occupied No Notice</t>
  </si>
  <si>
    <t>Henry, Savana</t>
  </si>
  <si>
    <t>Resident</t>
  </si>
  <si>
    <t>Amenity Rent</t>
  </si>
  <si>
    <t>354059452</t>
  </si>
  <si>
    <t>04/01/2025</t>
  </si>
  <si>
    <t>Amenity Rent</t>
  </si>
  <si>
    <t>354059991</t>
  </si>
  <si>
    <t>04/01/2025</t>
  </si>
  <si>
    <t>Amenity Rent</t>
  </si>
  <si>
    <t>354060019</t>
  </si>
  <si>
    <t>04/01/2025</t>
  </si>
  <si>
    <t>Amenity Rent</t>
  </si>
  <si>
    <t>354059431</t>
  </si>
  <si>
    <t>04/01/2025</t>
  </si>
  <si>
    <t>Rent</t>
  </si>
  <si>
    <t>354059942</t>
  </si>
  <si>
    <t>04/01/2025</t>
  </si>
  <si>
    <t>Pest Control</t>
  </si>
  <si>
    <t>354060498</t>
  </si>
  <si>
    <t>04/01/2025</t>
  </si>
  <si>
    <t>Charge Total:</t>
  </si>
  <si>
    <t>11-1127</t>
  </si>
  <si>
    <t>B3</t>
  </si>
  <si>
    <t>Occupied No Notice</t>
  </si>
  <si>
    <t>Mosley, Macaela</t>
  </si>
  <si>
    <t>Resident</t>
  </si>
  <si>
    <t>Amenity Rent</t>
  </si>
  <si>
    <t>354060156</t>
  </si>
  <si>
    <t>04/01/2025</t>
  </si>
  <si>
    <t>Amenity Rent</t>
  </si>
  <si>
    <t>354060433</t>
  </si>
  <si>
    <t>04/01/2025</t>
  </si>
  <si>
    <t>Amenity Rent</t>
  </si>
  <si>
    <t>354059300</t>
  </si>
  <si>
    <t>04/01/2025</t>
  </si>
  <si>
    <t>Amenity Rent</t>
  </si>
  <si>
    <t>354060200</t>
  </si>
  <si>
    <t>04/01/2025</t>
  </si>
  <si>
    <t>Rent</t>
  </si>
  <si>
    <t>354059609</t>
  </si>
  <si>
    <t>04/01/2025</t>
  </si>
  <si>
    <t>Pest Control</t>
  </si>
  <si>
    <t>354059870</t>
  </si>
  <si>
    <t>04/01/2025</t>
  </si>
  <si>
    <t>Charge Total:</t>
  </si>
  <si>
    <t>11-1128</t>
  </si>
  <si>
    <t>B2</t>
  </si>
  <si>
    <t>Occupied No Notice</t>
  </si>
  <si>
    <t>Barton, Alexis</t>
  </si>
  <si>
    <t>Resident</t>
  </si>
  <si>
    <t>Amenity Rent</t>
  </si>
  <si>
    <t>354059603</t>
  </si>
  <si>
    <t>04/01/2025</t>
  </si>
  <si>
    <t>Amenity Rent</t>
  </si>
  <si>
    <t>354060792</t>
  </si>
  <si>
    <t>04/01/2025</t>
  </si>
  <si>
    <t>Amenity Rent</t>
  </si>
  <si>
    <t>354060500</t>
  </si>
  <si>
    <t>04/01/2025</t>
  </si>
  <si>
    <t>Amenity Rent</t>
  </si>
  <si>
    <t>354060035</t>
  </si>
  <si>
    <t>04/01/2025</t>
  </si>
  <si>
    <t>Rent</t>
  </si>
  <si>
    <t>354060580</t>
  </si>
  <si>
    <t>04/01/2025</t>
  </si>
  <si>
    <t>Pest Control</t>
  </si>
  <si>
    <t>354059629</t>
  </si>
  <si>
    <t>04/01/2025</t>
  </si>
  <si>
    <t>Charge Total:</t>
  </si>
  <si>
    <t>11-1133</t>
  </si>
  <si>
    <t>B1</t>
  </si>
  <si>
    <t>Occupied No Notice</t>
  </si>
  <si>
    <t>Gibson, Rachel</t>
  </si>
  <si>
    <t>Resident</t>
  </si>
  <si>
    <t>Amenity Rent</t>
  </si>
  <si>
    <t>354059501</t>
  </si>
  <si>
    <t>04/01/2025</t>
  </si>
  <si>
    <t>Amenity Rent</t>
  </si>
  <si>
    <t>354059714</t>
  </si>
  <si>
    <t>04/01/2025</t>
  </si>
  <si>
    <t>Amenity Rent</t>
  </si>
  <si>
    <t>354060465</t>
  </si>
  <si>
    <t>04/01/2025</t>
  </si>
  <si>
    <t>Rent</t>
  </si>
  <si>
    <t>354059162</t>
  </si>
  <si>
    <t>04/01/2025</t>
  </si>
  <si>
    <t>Parking/Carport/Garage</t>
  </si>
  <si>
    <t>354060476</t>
  </si>
  <si>
    <t>04/01/2025</t>
  </si>
  <si>
    <t>Pest Control</t>
  </si>
  <si>
    <t>354060472</t>
  </si>
  <si>
    <t>04/01/2025</t>
  </si>
  <si>
    <t>Charge Total:</t>
  </si>
  <si>
    <t>11-1134</t>
  </si>
  <si>
    <t>B1</t>
  </si>
  <si>
    <t>Occupied No Notice</t>
  </si>
  <si>
    <t>Galvan, Ricardo</t>
  </si>
  <si>
    <t>Resident</t>
  </si>
  <si>
    <t>Amenity Rent</t>
  </si>
  <si>
    <t>354060501</t>
  </si>
  <si>
    <t>04/01/2025</t>
  </si>
  <si>
    <t>Amenity Rent</t>
  </si>
  <si>
    <t>354060639</t>
  </si>
  <si>
    <t>04/01/2025</t>
  </si>
  <si>
    <t>Amenity Rent</t>
  </si>
  <si>
    <t>354060675</t>
  </si>
  <si>
    <t>04/01/2025</t>
  </si>
  <si>
    <t>Amenity Rent</t>
  </si>
  <si>
    <t>354059376</t>
  </si>
  <si>
    <t>04/01/2025</t>
  </si>
  <si>
    <t>Rent</t>
  </si>
  <si>
    <t>354059656</t>
  </si>
  <si>
    <t>04/01/2025</t>
  </si>
  <si>
    <t>Pest Control</t>
  </si>
  <si>
    <t>354059546</t>
  </si>
  <si>
    <t>04/01/2025</t>
  </si>
  <si>
    <t>Charge Total:</t>
  </si>
  <si>
    <t>11-1135</t>
  </si>
  <si>
    <t>B1</t>
  </si>
  <si>
    <t>Occupied No Notice</t>
  </si>
  <si>
    <t>Loggins Longoria, Debora</t>
  </si>
  <si>
    <t>Resident</t>
  </si>
  <si>
    <t>Amenity Rent</t>
  </si>
  <si>
    <t>354059930</t>
  </si>
  <si>
    <t>04/01/2025</t>
  </si>
  <si>
    <t>Rent</t>
  </si>
  <si>
    <t>354059665</t>
  </si>
  <si>
    <t>04/01/2025</t>
  </si>
  <si>
    <t>Pest Control</t>
  </si>
  <si>
    <t>354059283</t>
  </si>
  <si>
    <t>04/01/2025</t>
  </si>
  <si>
    <t>Charge Total:</t>
  </si>
  <si>
    <t>11-1136</t>
  </si>
  <si>
    <t>B1</t>
  </si>
  <si>
    <t>Occupied No Notice</t>
  </si>
  <si>
    <t>Suarez, Emilio</t>
  </si>
  <si>
    <t>Resident</t>
  </si>
  <si>
    <t>Amenity Rent</t>
  </si>
  <si>
    <t>354060468</t>
  </si>
  <si>
    <t>04/01/2025</t>
  </si>
  <si>
    <t>Amenity Rent</t>
  </si>
  <si>
    <t>354059420</t>
  </si>
  <si>
    <t>04/01/2025</t>
  </si>
  <si>
    <t>Amenity Rent</t>
  </si>
  <si>
    <t>354059323</t>
  </si>
  <si>
    <t>04/01/2025</t>
  </si>
  <si>
    <t>Amenity Rent</t>
  </si>
  <si>
    <t>354059735</t>
  </si>
  <si>
    <t>04/01/2025</t>
  </si>
  <si>
    <t>Rent</t>
  </si>
  <si>
    <t>354059759</t>
  </si>
  <si>
    <t>04/01/2025</t>
  </si>
  <si>
    <t>Pest Control</t>
  </si>
  <si>
    <t>354060379</t>
  </si>
  <si>
    <t>04/01/2025</t>
  </si>
  <si>
    <t>Charge Total:</t>
  </si>
  <si>
    <t>12-1212</t>
  </si>
  <si>
    <t>C1</t>
  </si>
  <si>
    <t>Occupied No Notice</t>
  </si>
  <si>
    <t>Greer Dehaven, Janice (Jan)</t>
  </si>
  <si>
    <t>Resident</t>
  </si>
  <si>
    <t>Amenity Rent</t>
  </si>
  <si>
    <t>354059531</t>
  </si>
  <si>
    <t>04/01/2025</t>
  </si>
  <si>
    <t>Amenity Rent</t>
  </si>
  <si>
    <t>354060318</t>
  </si>
  <si>
    <t>04/01/2025</t>
  </si>
  <si>
    <t>Rent</t>
  </si>
  <si>
    <t>354059355</t>
  </si>
  <si>
    <t>04/01/2025</t>
  </si>
  <si>
    <t>Pest Control</t>
  </si>
  <si>
    <t>354059409</t>
  </si>
  <si>
    <t>04/01/2025</t>
  </si>
  <si>
    <t>Charge Total:</t>
  </si>
  <si>
    <t>12-1213</t>
  </si>
  <si>
    <t>A2</t>
  </si>
  <si>
    <t>Occupied No Notice</t>
  </si>
  <si>
    <t>Chicoine, Heather (Heather Chicoine)</t>
  </si>
  <si>
    <t>Resident</t>
  </si>
  <si>
    <t>Amenity Rent</t>
  </si>
  <si>
    <t>354059493</t>
  </si>
  <si>
    <t>04/01/2025</t>
  </si>
  <si>
    <t>Amenity Rent</t>
  </si>
  <si>
    <t>354060282</t>
  </si>
  <si>
    <t>04/01/2025</t>
  </si>
  <si>
    <t>Amenity Rent</t>
  </si>
  <si>
    <t>354060052</t>
  </si>
  <si>
    <t>04/01/2025</t>
  </si>
  <si>
    <t>Amenity Rent</t>
  </si>
  <si>
    <t>354059980</t>
  </si>
  <si>
    <t>04/01/2025</t>
  </si>
  <si>
    <t>Amenity Rent</t>
  </si>
  <si>
    <t>354059200</t>
  </si>
  <si>
    <t>04/01/2025</t>
  </si>
  <si>
    <t>Amenity Rent</t>
  </si>
  <si>
    <t>354060423</t>
  </si>
  <si>
    <t>04/01/2025</t>
  </si>
  <si>
    <t>Rent</t>
  </si>
  <si>
    <t>354059938</t>
  </si>
  <si>
    <t>04/01/2025</t>
  </si>
  <si>
    <t>Pest Control</t>
  </si>
  <si>
    <t>354059211</t>
  </si>
  <si>
    <t>04/01/2025</t>
  </si>
  <si>
    <t>Charge Total:</t>
  </si>
  <si>
    <t>12-1214</t>
  </si>
  <si>
    <t>A2</t>
  </si>
  <si>
    <t>Occupied No Notice</t>
  </si>
  <si>
    <t>LUTZ, CASSANDRA</t>
  </si>
  <si>
    <t>Resident</t>
  </si>
  <si>
    <t>Amenity Rent</t>
  </si>
  <si>
    <t>354059281</t>
  </si>
  <si>
    <t>04/01/2025</t>
  </si>
  <si>
    <t>Amenity Rent</t>
  </si>
  <si>
    <t>354059739</t>
  </si>
  <si>
    <t>04/01/2025</t>
  </si>
  <si>
    <t>Amenity Rent</t>
  </si>
  <si>
    <t>354060272</t>
  </si>
  <si>
    <t>04/01/2025</t>
  </si>
  <si>
    <t>Amenity Rent</t>
  </si>
  <si>
    <t>354060714</t>
  </si>
  <si>
    <t>04/01/2025</t>
  </si>
  <si>
    <t>Amenity Rent</t>
  </si>
  <si>
    <t>354060800</t>
  </si>
  <si>
    <t>04/01/2025</t>
  </si>
  <si>
    <t>Amenity Rent</t>
  </si>
  <si>
    <t>354060829</t>
  </si>
  <si>
    <t>04/01/2025</t>
  </si>
  <si>
    <t>Rent</t>
  </si>
  <si>
    <t>354059400</t>
  </si>
  <si>
    <t>04/01/2025</t>
  </si>
  <si>
    <t>Late Fee</t>
  </si>
  <si>
    <t>354401737</t>
  </si>
  <si>
    <t>04/04/2025</t>
  </si>
  <si>
    <t>Pest Control</t>
  </si>
  <si>
    <t>354059422</t>
  </si>
  <si>
    <t>04/01/2025</t>
  </si>
  <si>
    <t>Charge Total:</t>
  </si>
  <si>
    <t>12-1215</t>
  </si>
  <si>
    <t>A2</t>
  </si>
  <si>
    <t>Occupied No Notice</t>
  </si>
  <si>
    <t>Wilkes, Mason</t>
  </si>
  <si>
    <t>Resident</t>
  </si>
  <si>
    <t>Amenity Rent</t>
  </si>
  <si>
    <t>354059392</t>
  </si>
  <si>
    <t>04/01/2025</t>
  </si>
  <si>
    <t>Amenity Rent</t>
  </si>
  <si>
    <t>354059220</t>
  </si>
  <si>
    <t>04/01/2025</t>
  </si>
  <si>
    <t>Rent</t>
  </si>
  <si>
    <t>354060365</t>
  </si>
  <si>
    <t>04/01/2025</t>
  </si>
  <si>
    <t>Pest Control</t>
  </si>
  <si>
    <t>354060795</t>
  </si>
  <si>
    <t>04/01/2025</t>
  </si>
  <si>
    <t>Charge Total:</t>
  </si>
  <si>
    <t>12-1216</t>
  </si>
  <si>
    <t>A2</t>
  </si>
  <si>
    <t>Occupied No Notice</t>
  </si>
  <si>
    <t>Savage, Christine</t>
  </si>
  <si>
    <t>Resident</t>
  </si>
  <si>
    <t>Amenity Rent</t>
  </si>
  <si>
    <t>354059332</t>
  </si>
  <si>
    <t>04/01/2025</t>
  </si>
  <si>
    <t>Amenity Rent</t>
  </si>
  <si>
    <t>354059554</t>
  </si>
  <si>
    <t>04/01/2025</t>
  </si>
  <si>
    <t>Amenity Rent</t>
  </si>
  <si>
    <t>354059249</t>
  </si>
  <si>
    <t>04/01/2025</t>
  </si>
  <si>
    <t>Amenity Rent</t>
  </si>
  <si>
    <t>354059659</t>
  </si>
  <si>
    <t>04/01/2025</t>
  </si>
  <si>
    <t>Amenity Rent</t>
  </si>
  <si>
    <t>354060022</t>
  </si>
  <si>
    <t>04/01/2025</t>
  </si>
  <si>
    <t>Amenity Rent</t>
  </si>
  <si>
    <t>354060577</t>
  </si>
  <si>
    <t>04/01/2025</t>
  </si>
  <si>
    <t>Rent</t>
  </si>
  <si>
    <t>354059914</t>
  </si>
  <si>
    <t>04/01/2025</t>
  </si>
  <si>
    <t>Pest Control</t>
  </si>
  <si>
    <t>354060576</t>
  </si>
  <si>
    <t>04/01/2025</t>
  </si>
  <si>
    <t>Charge Total:</t>
  </si>
  <si>
    <t>12-1218</t>
  </si>
  <si>
    <t>C1</t>
  </si>
  <si>
    <t>Occupied No Notice</t>
  </si>
  <si>
    <t>Barron, Erica</t>
  </si>
  <si>
    <t>Resident</t>
  </si>
  <si>
    <t>Amenity Rent</t>
  </si>
  <si>
    <t>354059551</t>
  </si>
  <si>
    <t>04/01/2025</t>
  </si>
  <si>
    <t>Amenity Rent</t>
  </si>
  <si>
    <t>354060422</t>
  </si>
  <si>
    <t>04/01/2025</t>
  </si>
  <si>
    <t>Rent</t>
  </si>
  <si>
    <t>354059279</t>
  </si>
  <si>
    <t>04/01/2025</t>
  </si>
  <si>
    <t>Pest Control</t>
  </si>
  <si>
    <t>354059242</t>
  </si>
  <si>
    <t>04/01/2025</t>
  </si>
  <si>
    <t>Charge Total:</t>
  </si>
  <si>
    <t>12-1221</t>
  </si>
  <si>
    <t>B3</t>
  </si>
  <si>
    <t>Occupied No Notice</t>
  </si>
  <si>
    <t>Jones, Frances</t>
  </si>
  <si>
    <t>Resident</t>
  </si>
  <si>
    <t>Amenity Rent</t>
  </si>
  <si>
    <t>354059373</t>
  </si>
  <si>
    <t>04/01/2025</t>
  </si>
  <si>
    <t>Amenity Rent</t>
  </si>
  <si>
    <t>354059277</t>
  </si>
  <si>
    <t>04/01/2025</t>
  </si>
  <si>
    <t>Amenity Rent</t>
  </si>
  <si>
    <t>354059703</t>
  </si>
  <si>
    <t>04/01/2025</t>
  </si>
  <si>
    <t>Amenity Rent</t>
  </si>
  <si>
    <t>354059912</t>
  </si>
  <si>
    <t>04/01/2025</t>
  </si>
  <si>
    <t>Rent</t>
  </si>
  <si>
    <t>354060689</t>
  </si>
  <si>
    <t>04/01/2025</t>
  </si>
  <si>
    <t>Pest Control</t>
  </si>
  <si>
    <t>354059423</t>
  </si>
  <si>
    <t>04/01/2025</t>
  </si>
  <si>
    <t>Charge Total:</t>
  </si>
  <si>
    <t>12-1222</t>
  </si>
  <si>
    <t>C1</t>
  </si>
  <si>
    <t>Occupied No Notice</t>
  </si>
  <si>
    <t>Cortinas, Jovana</t>
  </si>
  <si>
    <t>Resident</t>
  </si>
  <si>
    <t>Amenity Rent</t>
  </si>
  <si>
    <t>354059729</t>
  </si>
  <si>
    <t>04/01/2025</t>
  </si>
  <si>
    <t>Rent</t>
  </si>
  <si>
    <t>354059238</t>
  </si>
  <si>
    <t>04/01/2025</t>
  </si>
  <si>
    <t>Pest Control</t>
  </si>
  <si>
    <t>354060103</t>
  </si>
  <si>
    <t>04/01/2025</t>
  </si>
  <si>
    <t>Charge Total:</t>
  </si>
  <si>
    <t>12-1223</t>
  </si>
  <si>
    <t>A2</t>
  </si>
  <si>
    <t>Occupied No Notice</t>
  </si>
  <si>
    <t>Buchan, Hunter</t>
  </si>
  <si>
    <t>Resident</t>
  </si>
  <si>
    <t>Amenity Rent</t>
  </si>
  <si>
    <t>354060430</t>
  </si>
  <si>
    <t>04/01/2025</t>
  </si>
  <si>
    <t>Rent</t>
  </si>
  <si>
    <t>354060377</t>
  </si>
  <si>
    <t>04/01/2025</t>
  </si>
  <si>
    <t>Pest Control</t>
  </si>
  <si>
    <t>354060000</t>
  </si>
  <si>
    <t>04/01/2025</t>
  </si>
  <si>
    <t>Charge Total:</t>
  </si>
  <si>
    <t>12-1224</t>
  </si>
  <si>
    <t>A2</t>
  </si>
  <si>
    <t>Occupied No Notice</t>
  </si>
  <si>
    <t>Manske, Amber</t>
  </si>
  <si>
    <t>Resident</t>
  </si>
  <si>
    <t>Amenity Rent</t>
  </si>
  <si>
    <t>354059641</t>
  </si>
  <si>
    <t>04/01/2025</t>
  </si>
  <si>
    <t>Amenity Rent</t>
  </si>
  <si>
    <t>354059213</t>
  </si>
  <si>
    <t>04/01/2025</t>
  </si>
  <si>
    <t>Amenity Rent</t>
  </si>
  <si>
    <t>354059808</t>
  </si>
  <si>
    <t>04/01/2025</t>
  </si>
  <si>
    <t>Amenity Rent</t>
  </si>
  <si>
    <t>354059941</t>
  </si>
  <si>
    <t>04/01/2025</t>
  </si>
  <si>
    <t>Amenity Rent</t>
  </si>
  <si>
    <t>354059865</t>
  </si>
  <si>
    <t>04/01/2025</t>
  </si>
  <si>
    <t>Rent</t>
  </si>
  <si>
    <t>354059807</t>
  </si>
  <si>
    <t>04/01/2025</t>
  </si>
  <si>
    <t>Pest Control</t>
  </si>
  <si>
    <t>354059544</t>
  </si>
  <si>
    <t>04/01/2025</t>
  </si>
  <si>
    <t>Charge Total:</t>
  </si>
  <si>
    <t>12-1225</t>
  </si>
  <si>
    <t>A2</t>
  </si>
  <si>
    <t>Vacant Unrented Ready</t>
  </si>
  <si>
    <t>-- Vacant --</t>
  </si>
  <si>
    <t>-</t>
  </si>
  <si>
    <t>Charge Total:</t>
  </si>
  <si>
    <t>12-1226</t>
  </si>
  <si>
    <t>A2</t>
  </si>
  <si>
    <t>Occupied No Notice</t>
  </si>
  <si>
    <t>Tamez, Rogelio</t>
  </si>
  <si>
    <t>Resident</t>
  </si>
  <si>
    <t>Amenity Rent</t>
  </si>
  <si>
    <t>354059651</t>
  </si>
  <si>
    <t>04/01/2025</t>
  </si>
  <si>
    <t>Amenity Rent</t>
  </si>
  <si>
    <t>354060769</t>
  </si>
  <si>
    <t>04/01/2025</t>
  </si>
  <si>
    <t>Amenity Rent</t>
  </si>
  <si>
    <t>354059427</t>
  </si>
  <si>
    <t>04/01/2025</t>
  </si>
  <si>
    <t>Amenity Rent</t>
  </si>
  <si>
    <t>354059601</t>
  </si>
  <si>
    <t>04/01/2025</t>
  </si>
  <si>
    <t>Amenity Rent</t>
  </si>
  <si>
    <t>354059358</t>
  </si>
  <si>
    <t>04/01/2025</t>
  </si>
  <si>
    <t>Rent</t>
  </si>
  <si>
    <t>354059820</t>
  </si>
  <si>
    <t>04/01/2025</t>
  </si>
  <si>
    <t>Pest Control</t>
  </si>
  <si>
    <t>354059748</t>
  </si>
  <si>
    <t>04/01/2025</t>
  </si>
  <si>
    <t>Charge Total:</t>
  </si>
  <si>
    <t>12-1227</t>
  </si>
  <si>
    <t>B3</t>
  </si>
  <si>
    <t>Notice Unrented</t>
  </si>
  <si>
    <t>Sosa, Regina</t>
  </si>
  <si>
    <t>Resident</t>
  </si>
  <si>
    <t>Amenity Rent</t>
  </si>
  <si>
    <t>354059835</t>
  </si>
  <si>
    <t>04/01/2025</t>
  </si>
  <si>
    <t>Amenity Rent</t>
  </si>
  <si>
    <t>354059446</t>
  </si>
  <si>
    <t>04/01/2025</t>
  </si>
  <si>
    <t>Amenity Rent</t>
  </si>
  <si>
    <t>354060390</t>
  </si>
  <si>
    <t>04/01/2025</t>
  </si>
  <si>
    <t>Amenity Rent</t>
  </si>
  <si>
    <t>354059521</t>
  </si>
  <si>
    <t>04/01/2025</t>
  </si>
  <si>
    <t>Rent</t>
  </si>
  <si>
    <t>354059631</t>
  </si>
  <si>
    <t>04/01/2025</t>
  </si>
  <si>
    <t>Pest Control</t>
  </si>
  <si>
    <t>354059833</t>
  </si>
  <si>
    <t>04/01/2025</t>
  </si>
  <si>
    <t>Charge Total:</t>
  </si>
  <si>
    <t>12-1228</t>
  </si>
  <si>
    <t>C1</t>
  </si>
  <si>
    <t>Occupied No Notice</t>
  </si>
  <si>
    <t>Tapia, Jennifer</t>
  </si>
  <si>
    <t>Resident</t>
  </si>
  <si>
    <t>Rent</t>
  </si>
  <si>
    <t>354059900</t>
  </si>
  <si>
    <t>04/01/2025</t>
  </si>
  <si>
    <t>Pest Control</t>
  </si>
  <si>
    <t>354059830</t>
  </si>
  <si>
    <t>04/01/2025</t>
  </si>
  <si>
    <t>Renters Insurance Fine</t>
  </si>
  <si>
    <t>354041832</t>
  </si>
  <si>
    <t>04/01/2025</t>
  </si>
  <si>
    <t>Charge Total:</t>
  </si>
  <si>
    <t>12-1233</t>
  </si>
  <si>
    <t>A2</t>
  </si>
  <si>
    <t>Occupied No Notice</t>
  </si>
  <si>
    <t>Clark, Gabrielle</t>
  </si>
  <si>
    <t>Resident</t>
  </si>
  <si>
    <t>Rent</t>
  </si>
  <si>
    <t>354060607</t>
  </si>
  <si>
    <t>04/01/2025</t>
  </si>
  <si>
    <t>Pest Control</t>
  </si>
  <si>
    <t>354059834</t>
  </si>
  <si>
    <t>04/01/2025</t>
  </si>
  <si>
    <t>Charge Total:</t>
  </si>
  <si>
    <t>12-1234</t>
  </si>
  <si>
    <t>A2</t>
  </si>
  <si>
    <t>Occupied No Notice</t>
  </si>
  <si>
    <t>St John, Hannah</t>
  </si>
  <si>
    <t>Resident</t>
  </si>
  <si>
    <t>Amenity Rent</t>
  </si>
  <si>
    <t>354059959</t>
  </si>
  <si>
    <t>04/01/2025</t>
  </si>
  <si>
    <t>Amenity Rent</t>
  </si>
  <si>
    <t>354060694</t>
  </si>
  <si>
    <t>04/01/2025</t>
  </si>
  <si>
    <t>Amenity Rent</t>
  </si>
  <si>
    <t>354060467</t>
  </si>
  <si>
    <t>04/01/2025</t>
  </si>
  <si>
    <t>Amenity Rent</t>
  </si>
  <si>
    <t>354060525</t>
  </si>
  <si>
    <t>04/01/2025</t>
  </si>
  <si>
    <t>Amenity Rent</t>
  </si>
  <si>
    <t>354060673</t>
  </si>
  <si>
    <t>04/01/2025</t>
  </si>
  <si>
    <t>Rent</t>
  </si>
  <si>
    <t>354059322</t>
  </si>
  <si>
    <t>04/01/2025</t>
  </si>
  <si>
    <t>Pest Control</t>
  </si>
  <si>
    <t>354060718</t>
  </si>
  <si>
    <t>04/01/2025</t>
  </si>
  <si>
    <t>Charge Total:</t>
  </si>
  <si>
    <t>12-1235</t>
  </si>
  <si>
    <t>A2</t>
  </si>
  <si>
    <t>Occupied No Notice</t>
  </si>
  <si>
    <t>Blythe, Philip</t>
  </si>
  <si>
    <t>Resident</t>
  </si>
  <si>
    <t>Amenity Rent</t>
  </si>
  <si>
    <t>354060290</t>
  </si>
  <si>
    <t>04/01/2025</t>
  </si>
  <si>
    <t>Amenity Rent</t>
  </si>
  <si>
    <t>354059208</t>
  </si>
  <si>
    <t>04/01/2025</t>
  </si>
  <si>
    <t>Amenity Rent</t>
  </si>
  <si>
    <t>354060690</t>
  </si>
  <si>
    <t>04/01/2025</t>
  </si>
  <si>
    <t>Amenity Rent</t>
  </si>
  <si>
    <t>354060531</t>
  </si>
  <si>
    <t>04/01/2025</t>
  </si>
  <si>
    <t>Rent</t>
  </si>
  <si>
    <t>354059280</t>
  </si>
  <si>
    <t>04/01/2025</t>
  </si>
  <si>
    <t>Pest Control</t>
  </si>
  <si>
    <t>354060705</t>
  </si>
  <si>
    <t>04/01/2025</t>
  </si>
  <si>
    <t>Charge Total:</t>
  </si>
  <si>
    <t>12-1236</t>
  </si>
  <si>
    <t>A2</t>
  </si>
  <si>
    <t>Occupied No Notice</t>
  </si>
  <si>
    <t>Vickers, Jamal</t>
  </si>
  <si>
    <t>Resident</t>
  </si>
  <si>
    <t>Amenity Rent</t>
  </si>
  <si>
    <t>354059214</t>
  </si>
  <si>
    <t>04/01/2025</t>
  </si>
  <si>
    <t>Amenity Rent</t>
  </si>
  <si>
    <t>354060779</t>
  </si>
  <si>
    <t>04/01/2025</t>
  </si>
  <si>
    <t>Amenity Rent</t>
  </si>
  <si>
    <t>354059437</t>
  </si>
  <si>
    <t>04/01/2025</t>
  </si>
  <si>
    <t>Amenity Rent</t>
  </si>
  <si>
    <t>354060359</t>
  </si>
  <si>
    <t>04/01/2025</t>
  </si>
  <si>
    <t>Amenity Rent</t>
  </si>
  <si>
    <t>354060552</t>
  </si>
  <si>
    <t>04/01/2025</t>
  </si>
  <si>
    <t>Rent</t>
  </si>
  <si>
    <t>354059489</t>
  </si>
  <si>
    <t>04/01/2025</t>
  </si>
  <si>
    <t>Pest Control</t>
  </si>
  <si>
    <t>354059512</t>
  </si>
  <si>
    <t>04/01/2025</t>
  </si>
  <si>
    <t>Charge Total:</t>
  </si>
  <si>
    <t>13-1312</t>
  </si>
  <si>
    <t>B4</t>
  </si>
  <si>
    <t>Notice Rented</t>
  </si>
  <si>
    <t>Espinoza, Steven</t>
  </si>
  <si>
    <t>Resident</t>
  </si>
  <si>
    <t>Amenity Rent</t>
  </si>
  <si>
    <t>354059763</t>
  </si>
  <si>
    <t>04/01/2025</t>
  </si>
  <si>
    <t>Amenity Rent</t>
  </si>
  <si>
    <t>354060213</t>
  </si>
  <si>
    <t>04/01/2025</t>
  </si>
  <si>
    <t>Amenity Rent</t>
  </si>
  <si>
    <t>354060601</t>
  </si>
  <si>
    <t>04/01/2025</t>
  </si>
  <si>
    <t>Amenity Rent</t>
  </si>
  <si>
    <t>354059697</t>
  </si>
  <si>
    <t>04/01/2025</t>
  </si>
  <si>
    <t>Rent</t>
  </si>
  <si>
    <t>354060419</t>
  </si>
  <si>
    <t>04/01/2025</t>
  </si>
  <si>
    <t>Pest Control</t>
  </si>
  <si>
    <t>354059253</t>
  </si>
  <si>
    <t>04/01/2025</t>
  </si>
  <si>
    <t>Charge Total:</t>
  </si>
  <si>
    <t>13-1313</t>
  </si>
  <si>
    <t>A1</t>
  </si>
  <si>
    <t>Occupied No Notice</t>
  </si>
  <si>
    <t>Contreras, Jaron</t>
  </si>
  <si>
    <t>Resident</t>
  </si>
  <si>
    <t>Amenity Rent</t>
  </si>
  <si>
    <t>354059304</t>
  </si>
  <si>
    <t>04/01/2025</t>
  </si>
  <si>
    <t>Amenity Rent</t>
  </si>
  <si>
    <t>354059353</t>
  </si>
  <si>
    <t>04/01/2025</t>
  </si>
  <si>
    <t>Amenity Rent</t>
  </si>
  <si>
    <t>354059882</t>
  </si>
  <si>
    <t>04/01/2025</t>
  </si>
  <si>
    <t>Amenity Rent</t>
  </si>
  <si>
    <t>354060251</t>
  </si>
  <si>
    <t>04/01/2025</t>
  </si>
  <si>
    <t>Amenity Rent</t>
  </si>
  <si>
    <t>354059684</t>
  </si>
  <si>
    <t>04/01/2025</t>
  </si>
  <si>
    <t>Rent</t>
  </si>
  <si>
    <t>354059614</t>
  </si>
  <si>
    <t>04/01/2025</t>
  </si>
  <si>
    <t>Pest Control</t>
  </si>
  <si>
    <t>354060283</t>
  </si>
  <si>
    <t>04/01/2025</t>
  </si>
  <si>
    <t>Charge Total:</t>
  </si>
  <si>
    <t>13-1314</t>
  </si>
  <si>
    <t>A1</t>
  </si>
  <si>
    <t>Occupied No Notice</t>
  </si>
  <si>
    <t>Maynard, Taylor</t>
  </si>
  <si>
    <t>Resident</t>
  </si>
  <si>
    <t>Amenity Rent</t>
  </si>
  <si>
    <t>354059951</t>
  </si>
  <si>
    <t>04/01/2025</t>
  </si>
  <si>
    <t>Amenity Rent</t>
  </si>
  <si>
    <t>354059294</t>
  </si>
  <si>
    <t>04/01/2025</t>
  </si>
  <si>
    <t>Amenity Rent</t>
  </si>
  <si>
    <t>354060790</t>
  </si>
  <si>
    <t>04/01/2025</t>
  </si>
  <si>
    <t>Amenity Rent</t>
  </si>
  <si>
    <t>354059740</t>
  </si>
  <si>
    <t>04/01/2025</t>
  </si>
  <si>
    <t>Amenity Rent</t>
  </si>
  <si>
    <t>354059929</t>
  </si>
  <si>
    <t>04/01/2025</t>
  </si>
  <si>
    <t>Rent</t>
  </si>
  <si>
    <t>354060300</t>
  </si>
  <si>
    <t>04/01/2025</t>
  </si>
  <si>
    <t>Pest Control</t>
  </si>
  <si>
    <t>354059576</t>
  </si>
  <si>
    <t>04/01/2025</t>
  </si>
  <si>
    <t>Renters Insurance Fine</t>
  </si>
  <si>
    <t>354041874</t>
  </si>
  <si>
    <t>04/01/2025</t>
  </si>
  <si>
    <t>Charge Total:</t>
  </si>
  <si>
    <t>13-1315</t>
  </si>
  <si>
    <t>A1</t>
  </si>
  <si>
    <t>Occupied No Notice</t>
  </si>
  <si>
    <t>Burke Barnes, Michel</t>
  </si>
  <si>
    <t>Resident</t>
  </si>
  <si>
    <t>Amenity Rent</t>
  </si>
  <si>
    <t>354060268</t>
  </si>
  <si>
    <t>04/01/2025</t>
  </si>
  <si>
    <t>Amenity Rent</t>
  </si>
  <si>
    <t>354060827</t>
  </si>
  <si>
    <t>04/01/2025</t>
  </si>
  <si>
    <t>Amenity Rent</t>
  </si>
  <si>
    <t>354060220</t>
  </si>
  <si>
    <t>04/01/2025</t>
  </si>
  <si>
    <t>Amenity Rent</t>
  </si>
  <si>
    <t>354060295</t>
  </si>
  <si>
    <t>04/01/2025</t>
  </si>
  <si>
    <t>Amenity Rent</t>
  </si>
  <si>
    <t>354059237</t>
  </si>
  <si>
    <t>04/01/2025</t>
  </si>
  <si>
    <t>Rent</t>
  </si>
  <si>
    <t>354060464</t>
  </si>
  <si>
    <t>04/01/2025</t>
  </si>
  <si>
    <t>Pest Control</t>
  </si>
  <si>
    <t>354059403</t>
  </si>
  <si>
    <t>04/01/2025</t>
  </si>
  <si>
    <t>Charge Total:</t>
  </si>
  <si>
    <t>13-1316</t>
  </si>
  <si>
    <t>A1</t>
  </si>
  <si>
    <t>Occupied No Notice</t>
  </si>
  <si>
    <t>Morales Iii, Antonio</t>
  </si>
  <si>
    <t>Resident</t>
  </si>
  <si>
    <t>Rent</t>
  </si>
  <si>
    <t>354060287</t>
  </si>
  <si>
    <t>04/01/2025</t>
  </si>
  <si>
    <t>Pest Control</t>
  </si>
  <si>
    <t>354060149</t>
  </si>
  <si>
    <t>04/01/2025</t>
  </si>
  <si>
    <t>Charge Total:</t>
  </si>
  <si>
    <t>13-1318</t>
  </si>
  <si>
    <t>B4</t>
  </si>
  <si>
    <t>Occupied No Notice</t>
  </si>
  <si>
    <t>GABRIEL, BERWICK</t>
  </si>
  <si>
    <t>Resident</t>
  </si>
  <si>
    <t>Amenity Rent</t>
  </si>
  <si>
    <t>354060780</t>
  </si>
  <si>
    <t>04/01/2025</t>
  </si>
  <si>
    <t>Amenity Rent</t>
  </si>
  <si>
    <t>354059494</t>
  </si>
  <si>
    <t>04/01/2025</t>
  </si>
  <si>
    <t>Rent</t>
  </si>
  <si>
    <t>354060772</t>
  </si>
  <si>
    <t>04/01/2025</t>
  </si>
  <si>
    <t>Pest Control</t>
  </si>
  <si>
    <t>354060267</t>
  </si>
  <si>
    <t>04/01/2025</t>
  </si>
  <si>
    <t>Charge Total:</t>
  </si>
  <si>
    <t>13-1321</t>
  </si>
  <si>
    <t>B3</t>
  </si>
  <si>
    <t>Occupied No Notice</t>
  </si>
  <si>
    <t>Tetzlaff, Gregory</t>
  </si>
  <si>
    <t>Resident</t>
  </si>
  <si>
    <t>Amenity Rent</t>
  </si>
  <si>
    <t>354060502</t>
  </si>
  <si>
    <t>04/01/2025</t>
  </si>
  <si>
    <t>Amenity Rent</t>
  </si>
  <si>
    <t>354060361</t>
  </si>
  <si>
    <t>04/01/2025</t>
  </si>
  <si>
    <t>Amenity Rent</t>
  </si>
  <si>
    <t>354060118</t>
  </si>
  <si>
    <t>04/01/2025</t>
  </si>
  <si>
    <t>Amenity Rent</t>
  </si>
  <si>
    <t>354059758</t>
  </si>
  <si>
    <t>04/01/2025</t>
  </si>
  <si>
    <t>Rent</t>
  </si>
  <si>
    <t>354060730</t>
  </si>
  <si>
    <t>04/01/2025</t>
  </si>
  <si>
    <t>Pest Control</t>
  </si>
  <si>
    <t>354059393</t>
  </si>
  <si>
    <t>04/01/2025</t>
  </si>
  <si>
    <t>Charge Total:</t>
  </si>
  <si>
    <t>13-1322</t>
  </si>
  <si>
    <t>B4</t>
  </si>
  <si>
    <t>Occupied No Notice</t>
  </si>
  <si>
    <t>Davila, Jerusha</t>
  </si>
  <si>
    <t>Resident</t>
  </si>
  <si>
    <t>Amenity Rent</t>
  </si>
  <si>
    <t>354060046</t>
  </si>
  <si>
    <t>04/01/2025</t>
  </si>
  <si>
    <t>Amenity Rent</t>
  </si>
  <si>
    <t>354060591</t>
  </si>
  <si>
    <t>04/01/2025</t>
  </si>
  <si>
    <t>Amenity Rent</t>
  </si>
  <si>
    <t>354059670</t>
  </si>
  <si>
    <t>04/01/2025</t>
  </si>
  <si>
    <t>Amenity Rent</t>
  </si>
  <si>
    <t>354060026</t>
  </si>
  <si>
    <t>04/01/2025</t>
  </si>
  <si>
    <t>Rent</t>
  </si>
  <si>
    <t>354059337</t>
  </si>
  <si>
    <t>04/01/2025</t>
  </si>
  <si>
    <t>Pest Control</t>
  </si>
  <si>
    <t>354060306</t>
  </si>
  <si>
    <t>04/01/2025</t>
  </si>
  <si>
    <t>Charge Total:</t>
  </si>
  <si>
    <t>13-1323</t>
  </si>
  <si>
    <t>A1</t>
  </si>
  <si>
    <t>Occupied No Notice</t>
  </si>
  <si>
    <t>Espino, Christopher</t>
  </si>
  <si>
    <t>Resident</t>
  </si>
  <si>
    <t>Amenity Rent</t>
  </si>
  <si>
    <t>354059159</t>
  </si>
  <si>
    <t>04/01/2025</t>
  </si>
  <si>
    <t>Amenity Rent</t>
  </si>
  <si>
    <t>354059583</t>
  </si>
  <si>
    <t>04/01/2025</t>
  </si>
  <si>
    <t>Amenity Rent</t>
  </si>
  <si>
    <t>354059956</t>
  </si>
  <si>
    <t>04/01/2025</t>
  </si>
  <si>
    <t>Amenity Rent</t>
  </si>
  <si>
    <t>354059368</t>
  </si>
  <si>
    <t>04/01/2025</t>
  </si>
  <si>
    <t>Rent</t>
  </si>
  <si>
    <t>354059338</t>
  </si>
  <si>
    <t>04/01/2025</t>
  </si>
  <si>
    <t>Pest Control</t>
  </si>
  <si>
    <t>354060511</t>
  </si>
  <si>
    <t>04/01/2025</t>
  </si>
  <si>
    <t>Charge Total:</t>
  </si>
  <si>
    <t>13-1324</t>
  </si>
  <si>
    <t>A1</t>
  </si>
  <si>
    <t>Notice Unrented</t>
  </si>
  <si>
    <t>Moreno, Elizabeth</t>
  </si>
  <si>
    <t>Resident</t>
  </si>
  <si>
    <t>Amenity Rent</t>
  </si>
  <si>
    <t>354059228</t>
  </si>
  <si>
    <t>04/01/2025</t>
  </si>
  <si>
    <t>Amenity Rent</t>
  </si>
  <si>
    <t>354059528</t>
  </si>
  <si>
    <t>04/01/2025</t>
  </si>
  <si>
    <t>Amenity Rent</t>
  </si>
  <si>
    <t>354060642</t>
  </si>
  <si>
    <t>04/01/2025</t>
  </si>
  <si>
    <t>Amenity Rent</t>
  </si>
  <si>
    <t>354060746</t>
  </si>
  <si>
    <t>04/01/2025</t>
  </si>
  <si>
    <t>Rent</t>
  </si>
  <si>
    <t>354059386</t>
  </si>
  <si>
    <t>04/01/2025</t>
  </si>
  <si>
    <t>Pest Control</t>
  </si>
  <si>
    <t>354060719</t>
  </si>
  <si>
    <t>04/01/2025</t>
  </si>
  <si>
    <t>Charge Total:</t>
  </si>
  <si>
    <t>13-1325</t>
  </si>
  <si>
    <t>A1</t>
  </si>
  <si>
    <t>Notice Unrented</t>
  </si>
  <si>
    <t>Garza, Raymundo</t>
  </si>
  <si>
    <t>Resident</t>
  </si>
  <si>
    <t>Amenity Rent</t>
  </si>
  <si>
    <t>354060561</t>
  </si>
  <si>
    <t>04/01/2025</t>
  </si>
  <si>
    <t>Amenity Rent</t>
  </si>
  <si>
    <t>354059743</t>
  </si>
  <si>
    <t>04/01/2025</t>
  </si>
  <si>
    <t>Amenity Rent</t>
  </si>
  <si>
    <t>354060822</t>
  </si>
  <si>
    <t>04/01/2025</t>
  </si>
  <si>
    <t>Amenity Rent</t>
  </si>
  <si>
    <t>354059286</t>
  </si>
  <si>
    <t>04/01/2025</t>
  </si>
  <si>
    <t>Rent</t>
  </si>
  <si>
    <t>354060568</t>
  </si>
  <si>
    <t>04/01/2025</t>
  </si>
  <si>
    <t>Pest Control</t>
  </si>
  <si>
    <t>354059388</t>
  </si>
  <si>
    <t>04/01/2025</t>
  </si>
  <si>
    <t>Charge Total:</t>
  </si>
  <si>
    <t>13-1326</t>
  </si>
  <si>
    <t>A1</t>
  </si>
  <si>
    <t>Occupied No Notice</t>
  </si>
  <si>
    <t>Bankhead, Miche</t>
  </si>
  <si>
    <t>Resident</t>
  </si>
  <si>
    <t>Amenity Rent</t>
  </si>
  <si>
    <t>354059789</t>
  </si>
  <si>
    <t>04/01/2025</t>
  </si>
  <si>
    <t>Amenity Rent</t>
  </si>
  <si>
    <t>354060124</t>
  </si>
  <si>
    <t>04/01/2025</t>
  </si>
  <si>
    <t>Amenity Rent</t>
  </si>
  <si>
    <t>354060838</t>
  </si>
  <si>
    <t>04/01/2025</t>
  </si>
  <si>
    <t>Amenity Rent</t>
  </si>
  <si>
    <t>354060488</t>
  </si>
  <si>
    <t>04/01/2025</t>
  </si>
  <si>
    <t>Rent</t>
  </si>
  <si>
    <t>354059953</t>
  </si>
  <si>
    <t>04/01/2025</t>
  </si>
  <si>
    <t>Pest Control</t>
  </si>
  <si>
    <t>354060519</t>
  </si>
  <si>
    <t>04/01/2025</t>
  </si>
  <si>
    <t>Charge Total:</t>
  </si>
  <si>
    <t>13-1327</t>
  </si>
  <si>
    <t>B3</t>
  </si>
  <si>
    <t>Occupied No Notice</t>
  </si>
  <si>
    <t>duarte, Marco</t>
  </si>
  <si>
    <t>Resident</t>
  </si>
  <si>
    <t>Amenity Rent</t>
  </si>
  <si>
    <t>354060804</t>
  </si>
  <si>
    <t>04/01/2025</t>
  </si>
  <si>
    <t>Amenity Rent</t>
  </si>
  <si>
    <t>354060353</t>
  </si>
  <si>
    <t>04/01/2025</t>
  </si>
  <si>
    <t>Amenity Rent</t>
  </si>
  <si>
    <t>354059712</t>
  </si>
  <si>
    <t>04/01/2025</t>
  </si>
  <si>
    <t>Amenity Rent</t>
  </si>
  <si>
    <t>354060228</t>
  </si>
  <si>
    <t>04/01/2025</t>
  </si>
  <si>
    <t>Rent</t>
  </si>
  <si>
    <t>354060224</t>
  </si>
  <si>
    <t>04/01/2025</t>
  </si>
  <si>
    <t>Parking/Carport/Garage</t>
  </si>
  <si>
    <t>354060565</t>
  </si>
  <si>
    <t>04/01/2025</t>
  </si>
  <si>
    <t>Pest Control</t>
  </si>
  <si>
    <t>354060699</t>
  </si>
  <si>
    <t>04/01/2025</t>
  </si>
  <si>
    <t>Charge Total:</t>
  </si>
  <si>
    <t>13-1328</t>
  </si>
  <si>
    <t>B4</t>
  </si>
  <si>
    <t>Occupied No Notice</t>
  </si>
  <si>
    <t>Boykins, Jonathan</t>
  </si>
  <si>
    <t>Resident</t>
  </si>
  <si>
    <t>Amenity Rent</t>
  </si>
  <si>
    <t>354060218</t>
  </si>
  <si>
    <t>04/01/2025</t>
  </si>
  <si>
    <t>Amenity Rent</t>
  </si>
  <si>
    <t>354060113</t>
  </si>
  <si>
    <t>04/01/2025</t>
  </si>
  <si>
    <t>Amenity Rent</t>
  </si>
  <si>
    <t>354059772</t>
  </si>
  <si>
    <t>04/01/2025</t>
  </si>
  <si>
    <t>Amenity Rent</t>
  </si>
  <si>
    <t>354060036</t>
  </si>
  <si>
    <t>04/01/2025</t>
  </si>
  <si>
    <t>Rent</t>
  </si>
  <si>
    <t>354059414</t>
  </si>
  <si>
    <t>04/01/2025</t>
  </si>
  <si>
    <t>Parking/Carport/Garage</t>
  </si>
  <si>
    <t>354059166</t>
  </si>
  <si>
    <t>04/01/2025</t>
  </si>
  <si>
    <t>Pest Control</t>
  </si>
  <si>
    <t>354059878</t>
  </si>
  <si>
    <t>04/01/2025</t>
  </si>
  <si>
    <t>Charge Total:</t>
  </si>
  <si>
    <t>13-1333</t>
  </si>
  <si>
    <t>A1</t>
  </si>
  <si>
    <t>Occupied No Notice</t>
  </si>
  <si>
    <t>Brown, Nickolas</t>
  </si>
  <si>
    <t>Resident</t>
  </si>
  <si>
    <t>Amenity Rent</t>
  </si>
  <si>
    <t>354059711</t>
  </si>
  <si>
    <t>04/01/2025</t>
  </si>
  <si>
    <t>Amenity Rent</t>
  </si>
  <si>
    <t>354060434</t>
  </si>
  <si>
    <t>04/01/2025</t>
  </si>
  <si>
    <t>Amenity Rent</t>
  </si>
  <si>
    <t>354060016</t>
  </si>
  <si>
    <t>04/01/2025</t>
  </si>
  <si>
    <t>Amenity Rent</t>
  </si>
  <si>
    <t>354059256</t>
  </si>
  <si>
    <t>04/01/2025</t>
  </si>
  <si>
    <t>Rent</t>
  </si>
  <si>
    <t>354060763</t>
  </si>
  <si>
    <t>04/01/2025</t>
  </si>
  <si>
    <t>Pest Control</t>
  </si>
  <si>
    <t>354060110</t>
  </si>
  <si>
    <t>04/01/2025</t>
  </si>
  <si>
    <t>Charge Total:</t>
  </si>
  <si>
    <t>13-1334</t>
  </si>
  <si>
    <t>A1</t>
  </si>
  <si>
    <t>Vacant Unrented Not Ready</t>
  </si>
  <si>
    <t>-- Vacant --</t>
  </si>
  <si>
    <t>-</t>
  </si>
  <si>
    <t>Charge Total:</t>
  </si>
  <si>
    <t>13-1335</t>
  </si>
  <si>
    <t>A1</t>
  </si>
  <si>
    <t>Occupied No Notice</t>
  </si>
  <si>
    <t>West, Jason</t>
  </si>
  <si>
    <t>Resident</t>
  </si>
  <si>
    <t>Amenity Rent</t>
  </si>
  <si>
    <t>354060794</t>
  </si>
  <si>
    <t>04/01/2025</t>
  </si>
  <si>
    <t>Amenity Rent</t>
  </si>
  <si>
    <t>354059875</t>
  </si>
  <si>
    <t>04/01/2025</t>
  </si>
  <si>
    <t>Amenity Rent</t>
  </si>
  <si>
    <t>354060308</t>
  </si>
  <si>
    <t>04/01/2025</t>
  </si>
  <si>
    <t>Amenity Rent</t>
  </si>
  <si>
    <t>354059644</t>
  </si>
  <si>
    <t>04/01/2025</t>
  </si>
  <si>
    <t>Rent</t>
  </si>
  <si>
    <t>354060524</t>
  </si>
  <si>
    <t>04/01/2025</t>
  </si>
  <si>
    <t>Pest Control</t>
  </si>
  <si>
    <t>354060573</t>
  </si>
  <si>
    <t>04/01/2025</t>
  </si>
  <si>
    <t>Charge Total:</t>
  </si>
  <si>
    <t>13-1336</t>
  </si>
  <si>
    <t>A1</t>
  </si>
  <si>
    <t>Occupied No Notice</t>
  </si>
  <si>
    <t>Peel, Laura</t>
  </si>
  <si>
    <t>Resident</t>
  </si>
  <si>
    <t>Amenity Rent</t>
  </si>
  <si>
    <t>354060209</t>
  </si>
  <si>
    <t>04/01/2025</t>
  </si>
  <si>
    <t>Amenity Rent</t>
  </si>
  <si>
    <t>354060376</t>
  </si>
  <si>
    <t>04/01/2025</t>
  </si>
  <si>
    <t>Amenity Rent</t>
  </si>
  <si>
    <t>354059236</t>
  </si>
  <si>
    <t>04/01/2025</t>
  </si>
  <si>
    <t>Amenity Rent</t>
  </si>
  <si>
    <t>354060320</t>
  </si>
  <si>
    <t>04/01/2025</t>
  </si>
  <si>
    <t>Rent</t>
  </si>
  <si>
    <t>354059661</t>
  </si>
  <si>
    <t>04/01/2025</t>
  </si>
  <si>
    <t>Pest Control</t>
  </si>
  <si>
    <t>354059305</t>
  </si>
  <si>
    <t>04/01/2025</t>
  </si>
  <si>
    <t>Charge Total:</t>
  </si>
  <si>
    <t>14-1412</t>
  </si>
  <si>
    <t>C1</t>
  </si>
  <si>
    <t>Occupied No Notice</t>
  </si>
  <si>
    <t>Wilcut, John (John)</t>
  </si>
  <si>
    <t>Resident</t>
  </si>
  <si>
    <t>Amenity Rent</t>
  </si>
  <si>
    <t>354060635</t>
  </si>
  <si>
    <t>04/01/2025</t>
  </si>
  <si>
    <t>Amenity Rent</t>
  </si>
  <si>
    <t>354060013</t>
  </si>
  <si>
    <t>04/01/2025</t>
  </si>
  <si>
    <t>Rent</t>
  </si>
  <si>
    <t>354060313</t>
  </si>
  <si>
    <t>04/01/2025</t>
  </si>
  <si>
    <t>Pest Control</t>
  </si>
  <si>
    <t>354059523</t>
  </si>
  <si>
    <t>04/01/2025</t>
  </si>
  <si>
    <t>Charge Total:</t>
  </si>
  <si>
    <t>14-1413</t>
  </si>
  <si>
    <t>A2</t>
  </si>
  <si>
    <t>Occupied No Notice</t>
  </si>
  <si>
    <t>Manuel, Jillian</t>
  </si>
  <si>
    <t>Resident</t>
  </si>
  <si>
    <t>Amenity Rent</t>
  </si>
  <si>
    <t>354060593</t>
  </si>
  <si>
    <t>04/01/2025</t>
  </si>
  <si>
    <t>Rent</t>
  </si>
  <si>
    <t>354059745</t>
  </si>
  <si>
    <t>04/01/2025</t>
  </si>
  <si>
    <t>Parking/Carport/Garage</t>
  </si>
  <si>
    <t>354060238</t>
  </si>
  <si>
    <t>04/01/2025</t>
  </si>
  <si>
    <t>Pest Control</t>
  </si>
  <si>
    <t>354059564</t>
  </si>
  <si>
    <t>04/01/2025</t>
  </si>
  <si>
    <t>Charge Total:</t>
  </si>
  <si>
    <t>14-1414</t>
  </si>
  <si>
    <t>A2</t>
  </si>
  <si>
    <t>Occupied No Notice</t>
  </si>
  <si>
    <t>Liston, Dante</t>
  </si>
  <si>
    <t>Resident</t>
  </si>
  <si>
    <t>Amenity Rent</t>
  </si>
  <si>
    <t>354059863</t>
  </si>
  <si>
    <t>04/01/2025</t>
  </si>
  <si>
    <t>Amenity Rent</t>
  </si>
  <si>
    <t>354059402</t>
  </si>
  <si>
    <t>04/01/2025</t>
  </si>
  <si>
    <t>Amenity Rent</t>
  </si>
  <si>
    <t>354060291</t>
  </si>
  <si>
    <t>04/01/2025</t>
  </si>
  <si>
    <t>Amenity Rent</t>
  </si>
  <si>
    <t>354060039</t>
  </si>
  <si>
    <t>04/01/2025</t>
  </si>
  <si>
    <t>Amenity Rent</t>
  </si>
  <si>
    <t>354060244</t>
  </si>
  <si>
    <t>04/01/2025</t>
  </si>
  <si>
    <t>Rent</t>
  </si>
  <si>
    <t>354059274</t>
  </si>
  <si>
    <t>04/01/2025</t>
  </si>
  <si>
    <t>Pest Control</t>
  </si>
  <si>
    <t>354060223</t>
  </si>
  <si>
    <t>04/01/2025</t>
  </si>
  <si>
    <t>Charge Total:</t>
  </si>
  <si>
    <t>14-1415</t>
  </si>
  <si>
    <t>A2</t>
  </si>
  <si>
    <t>Occupied No Notice</t>
  </si>
  <si>
    <t>Hernandez, Elizabeth</t>
  </si>
  <si>
    <t>Resident</t>
  </si>
  <si>
    <t>Amenity Rent</t>
  </si>
  <si>
    <t>354060053</t>
  </si>
  <si>
    <t>04/01/2025</t>
  </si>
  <si>
    <t>Amenity Rent</t>
  </si>
  <si>
    <t>354060603</t>
  </si>
  <si>
    <t>04/01/2025</t>
  </si>
  <si>
    <t>Rent</t>
  </si>
  <si>
    <t>354059246</t>
  </si>
  <si>
    <t>04/01/2025</t>
  </si>
  <si>
    <t>Pest Control</t>
  </si>
  <si>
    <t>354060205</t>
  </si>
  <si>
    <t>04/01/2025</t>
  </si>
  <si>
    <t>Charge Total:</t>
  </si>
  <si>
    <t>14-1416</t>
  </si>
  <si>
    <t>A2</t>
  </si>
  <si>
    <t>Vacant Unrented Not Ready</t>
  </si>
  <si>
    <t>-- Vacant --</t>
  </si>
  <si>
    <t>-</t>
  </si>
  <si>
    <t>Charge Total:</t>
  </si>
  <si>
    <t>14-1418</t>
  </si>
  <si>
    <t>C1</t>
  </si>
  <si>
    <t>Occupied No Notice</t>
  </si>
  <si>
    <t>Madriz, David</t>
  </si>
  <si>
    <t>Resident</t>
  </si>
  <si>
    <t>Amenity Rent</t>
  </si>
  <si>
    <t>354060143</t>
  </si>
  <si>
    <t>04/01/2025</t>
  </si>
  <si>
    <t>Amenity Rent</t>
  </si>
  <si>
    <t>354059823</t>
  </si>
  <si>
    <t>04/01/2025</t>
  </si>
  <si>
    <t>Amenity Rent</t>
  </si>
  <si>
    <t>354059333</t>
  </si>
  <si>
    <t>04/01/2025</t>
  </si>
  <si>
    <t>Amenity Rent</t>
  </si>
  <si>
    <t>354059218</t>
  </si>
  <si>
    <t>04/01/2025</t>
  </si>
  <si>
    <t>Amenity Rent</t>
  </si>
  <si>
    <t>354060504</t>
  </si>
  <si>
    <t>04/01/2025</t>
  </si>
  <si>
    <t>Rent</t>
  </si>
  <si>
    <t>354059730</t>
  </si>
  <si>
    <t>04/01/2025</t>
  </si>
  <si>
    <t>Pest Control</t>
  </si>
  <si>
    <t>354060741</t>
  </si>
  <si>
    <t>04/01/2025</t>
  </si>
  <si>
    <t>Charge Total:</t>
  </si>
  <si>
    <t>14-1421</t>
  </si>
  <si>
    <t>B3</t>
  </si>
  <si>
    <t>Occupied No Notice</t>
  </si>
  <si>
    <t>Taylor, Denise</t>
  </si>
  <si>
    <t>Resident</t>
  </si>
  <si>
    <t>Rent</t>
  </si>
  <si>
    <t>354060535</t>
  </si>
  <si>
    <t>04/01/2025</t>
  </si>
  <si>
    <t>Pest Control</t>
  </si>
  <si>
    <t>354059790</t>
  </si>
  <si>
    <t>04/01/2025</t>
  </si>
  <si>
    <t>Charge Total:</t>
  </si>
  <si>
    <t>14-1422</t>
  </si>
  <si>
    <t>C1</t>
  </si>
  <si>
    <t>Occupied No Notice</t>
  </si>
  <si>
    <t>Osman, Atif</t>
  </si>
  <si>
    <t>Resident</t>
  </si>
  <si>
    <t>Amenity Rent</t>
  </si>
  <si>
    <t>354059430</t>
  </si>
  <si>
    <t>04/01/2025</t>
  </si>
  <si>
    <t>Rent</t>
  </si>
  <si>
    <t>354060452</t>
  </si>
  <si>
    <t>04/01/2025</t>
  </si>
  <si>
    <t>Pest Control</t>
  </si>
  <si>
    <t>354059862</t>
  </si>
  <si>
    <t>04/01/2025</t>
  </si>
  <si>
    <t>Charge Total:</t>
  </si>
  <si>
    <t>14-1423</t>
  </si>
  <si>
    <t>A2</t>
  </si>
  <si>
    <t>Occupied No Notice</t>
  </si>
  <si>
    <t>Soto, Bianca</t>
  </si>
  <si>
    <t>Resident</t>
  </si>
  <si>
    <t>Amenity Rent</t>
  </si>
  <si>
    <t>354060737</t>
  </si>
  <si>
    <t>04/01/2025</t>
  </si>
  <si>
    <t>Amenity Rent</t>
  </si>
  <si>
    <t>354059660</t>
  </si>
  <si>
    <t>04/01/2025</t>
  </si>
  <si>
    <t>Amenity Rent</t>
  </si>
  <si>
    <t>354059293</t>
  </si>
  <si>
    <t>04/01/2025</t>
  </si>
  <si>
    <t>Amenity Rent</t>
  </si>
  <si>
    <t>354060781</t>
  </si>
  <si>
    <t>04/01/2025</t>
  </si>
  <si>
    <t>Amenity Rent</t>
  </si>
  <si>
    <t>354059582</t>
  </si>
  <si>
    <t>04/01/2025</t>
  </si>
  <si>
    <t>Rent</t>
  </si>
  <si>
    <t>354059596</t>
  </si>
  <si>
    <t>04/01/2025</t>
  </si>
  <si>
    <t>Pest Control</t>
  </si>
  <si>
    <t>354059311</t>
  </si>
  <si>
    <t>04/01/2025</t>
  </si>
  <si>
    <t>Charge Total:</t>
  </si>
  <si>
    <t>14-1424</t>
  </si>
  <si>
    <t>A2</t>
  </si>
  <si>
    <t>Occupied No Notice</t>
  </si>
  <si>
    <t>Heard, Garland</t>
  </si>
  <si>
    <t>Resident</t>
  </si>
  <si>
    <t>Rent</t>
  </si>
  <si>
    <t>354059532</t>
  </si>
  <si>
    <t>04/01/2025</t>
  </si>
  <si>
    <t>Parking/Carport/Garage</t>
  </si>
  <si>
    <t>354059762</t>
  </si>
  <si>
    <t>04/01/2025</t>
  </si>
  <si>
    <t>Pest Control</t>
  </si>
  <si>
    <t>354059336</t>
  </si>
  <si>
    <t>04/01/2025</t>
  </si>
  <si>
    <t>Charge Total:</t>
  </si>
  <si>
    <t>14-1425</t>
  </si>
  <si>
    <t>A2</t>
  </si>
  <si>
    <t>Occupied No Notice</t>
  </si>
  <si>
    <t>Zernick, Magdalene</t>
  </si>
  <si>
    <t>Resident</t>
  </si>
  <si>
    <t>Rent</t>
  </si>
  <si>
    <t>354059666</t>
  </si>
  <si>
    <t>04/01/2025</t>
  </si>
  <si>
    <t>Pest Control</t>
  </si>
  <si>
    <t>354059680</t>
  </si>
  <si>
    <t>04/01/2025</t>
  </si>
  <si>
    <t>Charge Total:</t>
  </si>
  <si>
    <t>14-1426</t>
  </si>
  <si>
    <t>A2</t>
  </si>
  <si>
    <t>Occupied No Notice</t>
  </si>
  <si>
    <t>Villarreal, John</t>
  </si>
  <si>
    <t>Resident</t>
  </si>
  <si>
    <t>Amenity Rent</t>
  </si>
  <si>
    <t>354059905</t>
  </si>
  <si>
    <t>04/01/2025</t>
  </si>
  <si>
    <t>Amenity Rent</t>
  </si>
  <si>
    <t>354060178</t>
  </si>
  <si>
    <t>04/01/2025</t>
  </si>
  <si>
    <t>Amenity Rent</t>
  </si>
  <si>
    <t>354060227</t>
  </si>
  <si>
    <t>04/01/2025</t>
  </si>
  <si>
    <t>Amenity Rent</t>
  </si>
  <si>
    <t>354059522</t>
  </si>
  <si>
    <t>04/01/2025</t>
  </si>
  <si>
    <t>Amenity Rent</t>
  </si>
  <si>
    <t>354059495</t>
  </si>
  <si>
    <t>04/01/2025</t>
  </si>
  <si>
    <t>Rent</t>
  </si>
  <si>
    <t>354060489</t>
  </si>
  <si>
    <t>04/01/2025</t>
  </si>
  <si>
    <t>Pest Control</t>
  </si>
  <si>
    <t>354059240</t>
  </si>
  <si>
    <t>04/01/2025</t>
  </si>
  <si>
    <t>Charge Total:</t>
  </si>
  <si>
    <t>14-1427</t>
  </si>
  <si>
    <t>B3</t>
  </si>
  <si>
    <t>Occupied No Notice</t>
  </si>
  <si>
    <t>Leon, Maria</t>
  </si>
  <si>
    <t>Resident</t>
  </si>
  <si>
    <t>Amenity Rent</t>
  </si>
  <si>
    <t>354060619</t>
  </si>
  <si>
    <t>04/01/2025</t>
  </si>
  <si>
    <t>Amenity Rent</t>
  </si>
  <si>
    <t>354060185</t>
  </si>
  <si>
    <t>04/01/2025</t>
  </si>
  <si>
    <t>Amenity Rent</t>
  </si>
  <si>
    <t>354060288</t>
  </si>
  <si>
    <t>04/01/2025</t>
  </si>
  <si>
    <t>Amenity Rent</t>
  </si>
  <si>
    <t>354059188</t>
  </si>
  <si>
    <t>04/01/2025</t>
  </si>
  <si>
    <t>Rent</t>
  </si>
  <si>
    <t>354060649</t>
  </si>
  <si>
    <t>04/01/2025</t>
  </si>
  <si>
    <t>Pest Control</t>
  </si>
  <si>
    <t>354060785</t>
  </si>
  <si>
    <t>04/01/2025</t>
  </si>
  <si>
    <t>Charge Total:</t>
  </si>
  <si>
    <t>14-1428</t>
  </si>
  <si>
    <t>C1</t>
  </si>
  <si>
    <t>Vacant Rented Not Ready</t>
  </si>
  <si>
    <t>-- Vacant --</t>
  </si>
  <si>
    <t>-</t>
  </si>
  <si>
    <t>Charge Total:</t>
  </si>
  <si>
    <t>14-1433</t>
  </si>
  <si>
    <t>A2</t>
  </si>
  <si>
    <t>Occupied No Notice</t>
  </si>
  <si>
    <t>West, Montrel</t>
  </si>
  <si>
    <t>Resident</t>
  </si>
  <si>
    <t>Amenity Rent</t>
  </si>
  <si>
    <t>354059778</t>
  </si>
  <si>
    <t>04/01/2025</t>
  </si>
  <si>
    <t>Amenity Rent</t>
  </si>
  <si>
    <t>354060572</t>
  </si>
  <si>
    <t>04/01/2025</t>
  </si>
  <si>
    <t>Amenity Rent</t>
  </si>
  <si>
    <t>354059871</t>
  </si>
  <si>
    <t>04/01/2025</t>
  </si>
  <si>
    <t>Amenity Rent</t>
  </si>
  <si>
    <t>354059962</t>
  </si>
  <si>
    <t>04/01/2025</t>
  </si>
  <si>
    <t>Amenity Rent</t>
  </si>
  <si>
    <t>354059530</t>
  </si>
  <si>
    <t>04/01/2025</t>
  </si>
  <si>
    <t>Rent</t>
  </si>
  <si>
    <t>354060469</t>
  </si>
  <si>
    <t>04/01/2025</t>
  </si>
  <si>
    <t>Pest Control</t>
  </si>
  <si>
    <t>354060516</t>
  </si>
  <si>
    <t>04/01/2025</t>
  </si>
  <si>
    <t>Charge Total:</t>
  </si>
  <si>
    <t>14-1434</t>
  </si>
  <si>
    <t>A2</t>
  </si>
  <si>
    <t>Occupied No Notice</t>
  </si>
  <si>
    <t>Reed, Brody</t>
  </si>
  <si>
    <t>Resident</t>
  </si>
  <si>
    <t>Amenity Rent</t>
  </si>
  <si>
    <t>354060461</t>
  </si>
  <si>
    <t>04/01/2025</t>
  </si>
  <si>
    <t>Rent</t>
  </si>
  <si>
    <t>354059591</t>
  </si>
  <si>
    <t>04/01/2025</t>
  </si>
  <si>
    <t>Pest Control</t>
  </si>
  <si>
    <t>354059866</t>
  </si>
  <si>
    <t>04/01/2025</t>
  </si>
  <si>
    <t>Charge Total:</t>
  </si>
  <si>
    <t>14-1435</t>
  </si>
  <si>
    <t>A2</t>
  </si>
  <si>
    <t>Occupied No Notice</t>
  </si>
  <si>
    <t>Abelow, Austin</t>
  </si>
  <si>
    <t>Resident</t>
  </si>
  <si>
    <t>Amenity Rent</t>
  </si>
  <si>
    <t>354059960</t>
  </si>
  <si>
    <t>04/01/2025</t>
  </si>
  <si>
    <t>Amenity Rent</t>
  </si>
  <si>
    <t>354059672</t>
  </si>
  <si>
    <t>04/01/2025</t>
  </si>
  <si>
    <t>Amenity Rent</t>
  </si>
  <si>
    <t>354059713</t>
  </si>
  <si>
    <t>04/01/2025</t>
  </si>
  <si>
    <t>Rent</t>
  </si>
  <si>
    <t>354060117</t>
  </si>
  <si>
    <t>04/01/2025</t>
  </si>
  <si>
    <t>Pest Control</t>
  </si>
  <si>
    <t>354060554</t>
  </si>
  <si>
    <t>04/01/2025</t>
  </si>
  <si>
    <t>Charge Total:</t>
  </si>
  <si>
    <t>14-1436</t>
  </si>
  <si>
    <t>A2</t>
  </si>
  <si>
    <t>Occupied No Notice</t>
  </si>
  <si>
    <t>Haddox-Dullnig, Johnnah</t>
  </si>
  <si>
    <t>Resident</t>
  </si>
  <si>
    <t>Amenity Rent</t>
  </si>
  <si>
    <t>354060848</t>
  </si>
  <si>
    <t>04/01/2025</t>
  </si>
  <si>
    <t>Amenity Rent</t>
  </si>
  <si>
    <t>354059406</t>
  </si>
  <si>
    <t>04/01/2025</t>
  </si>
  <si>
    <t>Amenity Rent</t>
  </si>
  <si>
    <t>354060752</t>
  </si>
  <si>
    <t>04/01/2025</t>
  </si>
  <si>
    <t>Amenity Rent</t>
  </si>
  <si>
    <t>354059390</t>
  </si>
  <si>
    <t>04/01/2025</t>
  </si>
  <si>
    <t>Rent</t>
  </si>
  <si>
    <t>354060610</t>
  </si>
  <si>
    <t>04/01/2025</t>
  </si>
  <si>
    <t>Late Fee</t>
  </si>
  <si>
    <t>354401734</t>
  </si>
  <si>
    <t>04/04/2025</t>
  </si>
  <si>
    <t>Pest Control</t>
  </si>
  <si>
    <t>354060216</t>
  </si>
  <si>
    <t>04/01/2025</t>
  </si>
  <si>
    <t>Charge Total:</t>
  </si>
  <si>
    <t>15-1512</t>
  </si>
  <si>
    <t>B2</t>
  </si>
  <si>
    <t>Occupied No Notice</t>
  </si>
  <si>
    <t>Johnson, Annette</t>
  </si>
  <si>
    <t>Resident</t>
  </si>
  <si>
    <t>Amenity Rent</t>
  </si>
  <si>
    <t>354060722</t>
  </si>
  <si>
    <t>04/01/2025</t>
  </si>
  <si>
    <t>Amenity Rent</t>
  </si>
  <si>
    <t>354060276</t>
  </si>
  <si>
    <t>04/01/2025</t>
  </si>
  <si>
    <t>Amenity Rent</t>
  </si>
  <si>
    <t>354060331</t>
  </si>
  <si>
    <t>04/01/2025</t>
  </si>
  <si>
    <t>Amenity Rent</t>
  </si>
  <si>
    <t>354059201</t>
  </si>
  <si>
    <t>04/01/2025</t>
  </si>
  <si>
    <t>Amenity Rent</t>
  </si>
  <si>
    <t>354060541</t>
  </si>
  <si>
    <t>04/01/2025</t>
  </si>
  <si>
    <t>Rent</t>
  </si>
  <si>
    <t>354060349</t>
  </si>
  <si>
    <t>04/01/2025</t>
  </si>
  <si>
    <t>Pest Control</t>
  </si>
  <si>
    <t>354060590</t>
  </si>
  <si>
    <t>04/01/2025</t>
  </si>
  <si>
    <t>Charge Total:</t>
  </si>
  <si>
    <t>15-1513</t>
  </si>
  <si>
    <t>B1</t>
  </si>
  <si>
    <t>Occupied No Notice</t>
  </si>
  <si>
    <t>West Jr, Danny</t>
  </si>
  <si>
    <t>Resident</t>
  </si>
  <si>
    <t>Amenity Rent</t>
  </si>
  <si>
    <t>354060166</t>
  </si>
  <si>
    <t>04/01/2025</t>
  </si>
  <si>
    <t>Amenity Rent</t>
  </si>
  <si>
    <t>354060134</t>
  </si>
  <si>
    <t>04/01/2025</t>
  </si>
  <si>
    <t>Amenity Rent</t>
  </si>
  <si>
    <t>354059324</t>
  </si>
  <si>
    <t>04/01/2025</t>
  </si>
  <si>
    <t>Amenity Rent</t>
  </si>
  <si>
    <t>354060081</t>
  </si>
  <si>
    <t>04/01/2025</t>
  </si>
  <si>
    <t>Month to Month Rent</t>
  </si>
  <si>
    <t>354060720</t>
  </si>
  <si>
    <t>04/01/2025</t>
  </si>
  <si>
    <t>Month-to-Month Fee</t>
  </si>
  <si>
    <t>354060334</t>
  </si>
  <si>
    <t>04/01/2025</t>
  </si>
  <si>
    <t>Pest Control</t>
  </si>
  <si>
    <t>354059611</t>
  </si>
  <si>
    <t>04/01/2025</t>
  </si>
  <si>
    <t>Charge Total:</t>
  </si>
  <si>
    <t>15-1514</t>
  </si>
  <si>
    <t>B1</t>
  </si>
  <si>
    <t>Occupied No Notice</t>
  </si>
  <si>
    <t>Martinez, Theresa</t>
  </si>
  <si>
    <t>Resident</t>
  </si>
  <si>
    <t>Amenity Rent</t>
  </si>
  <si>
    <t>354060632</t>
  </si>
  <si>
    <t>04/01/2025</t>
  </si>
  <si>
    <t>Amenity Rent</t>
  </si>
  <si>
    <t>354059418</t>
  </si>
  <si>
    <t>04/01/2025</t>
  </si>
  <si>
    <t>Amenity Rent</t>
  </si>
  <si>
    <t>354060237</t>
  </si>
  <si>
    <t>04/01/2025</t>
  </si>
  <si>
    <t>Amenity Rent</t>
  </si>
  <si>
    <t>354060396</t>
  </si>
  <si>
    <t>04/01/2025</t>
  </si>
  <si>
    <t>Amenity Rent</t>
  </si>
  <si>
    <t>354060142</t>
  </si>
  <si>
    <t>04/01/2025</t>
  </si>
  <si>
    <t>Rent</t>
  </si>
  <si>
    <t>354059971</t>
  </si>
  <si>
    <t>04/01/2025</t>
  </si>
  <si>
    <t>Pest Control</t>
  </si>
  <si>
    <t>354059673</t>
  </si>
  <si>
    <t>04/01/2025</t>
  </si>
  <si>
    <t>Charge Total:</t>
  </si>
  <si>
    <t>15-1515</t>
  </si>
  <si>
    <t>B1</t>
  </si>
  <si>
    <t>Occupied No Notice</t>
  </si>
  <si>
    <t>Lopez, Evelyn</t>
  </si>
  <si>
    <t>Resident</t>
  </si>
  <si>
    <t>Amenity Rent</t>
  </si>
  <si>
    <t>354060544</t>
  </si>
  <si>
    <t>04/01/2025</t>
  </si>
  <si>
    <t>Amenity Rent</t>
  </si>
  <si>
    <t>354059632</t>
  </si>
  <si>
    <t>04/01/2025</t>
  </si>
  <si>
    <t>Amenity Rent</t>
  </si>
  <si>
    <t>354060765</t>
  </si>
  <si>
    <t>04/01/2025</t>
  </si>
  <si>
    <t>Amenity Rent</t>
  </si>
  <si>
    <t>354059895</t>
  </si>
  <si>
    <t>04/01/2025</t>
  </si>
  <si>
    <t>Amenity Rent</t>
  </si>
  <si>
    <t>354059462</t>
  </si>
  <si>
    <t>04/01/2025</t>
  </si>
  <si>
    <t>Rent</t>
  </si>
  <si>
    <t>354060078</t>
  </si>
  <si>
    <t>04/01/2025</t>
  </si>
  <si>
    <t>Pest Control</t>
  </si>
  <si>
    <t>354060693</t>
  </si>
  <si>
    <t>04/01/2025</t>
  </si>
  <si>
    <t>Charge Total:</t>
  </si>
  <si>
    <t>15-1516</t>
  </si>
  <si>
    <t>B1</t>
  </si>
  <si>
    <t>Occupied No Notice</t>
  </si>
  <si>
    <t>Guerrero Amaro, Victor</t>
  </si>
  <si>
    <t>Resident</t>
  </si>
  <si>
    <t>Amenity Rent</t>
  </si>
  <si>
    <t>354060807</t>
  </si>
  <si>
    <t>04/01/2025</t>
  </si>
  <si>
    <t>Rent</t>
  </si>
  <si>
    <t>354060271</t>
  </si>
  <si>
    <t>04/01/2025</t>
  </si>
  <si>
    <t>Pest Control</t>
  </si>
  <si>
    <t>354060620</t>
  </si>
  <si>
    <t>04/01/2025</t>
  </si>
  <si>
    <t>Charge Total:</t>
  </si>
  <si>
    <t>15-1518</t>
  </si>
  <si>
    <t>B2</t>
  </si>
  <si>
    <t>Occupied No Notice</t>
  </si>
  <si>
    <t>Schott, Matthew</t>
  </si>
  <si>
    <t>Resident</t>
  </si>
  <si>
    <t>Amenity Rent</t>
  </si>
  <si>
    <t>354060041</t>
  </si>
  <si>
    <t>04/01/2025</t>
  </si>
  <si>
    <t>Rent</t>
  </si>
  <si>
    <t>354060633</t>
  </si>
  <si>
    <t>04/01/2025</t>
  </si>
  <si>
    <t>Pest Control</t>
  </si>
  <si>
    <t>354059695</t>
  </si>
  <si>
    <t>04/01/2025</t>
  </si>
  <si>
    <t>Charge Total:</t>
  </si>
  <si>
    <t>15-1521</t>
  </si>
  <si>
    <t>B3</t>
  </si>
  <si>
    <t>Occupied No Notice</t>
  </si>
  <si>
    <t>Moore, David</t>
  </si>
  <si>
    <t>Resident</t>
  </si>
  <si>
    <t>Amenity Rent</t>
  </si>
  <si>
    <t>354059889</t>
  </si>
  <si>
    <t>04/01/2025</t>
  </si>
  <si>
    <t>Amenity Rent</t>
  </si>
  <si>
    <t>354059315</t>
  </si>
  <si>
    <t>04/01/2025</t>
  </si>
  <si>
    <t>Amenity Rent</t>
  </si>
  <si>
    <t>354060481</t>
  </si>
  <si>
    <t>04/01/2025</t>
  </si>
  <si>
    <t>Amenity Rent</t>
  </si>
  <si>
    <t>354059827</t>
  </si>
  <si>
    <t>04/01/2025</t>
  </si>
  <si>
    <t>Rent</t>
  </si>
  <si>
    <t>354060706</t>
  </si>
  <si>
    <t>04/01/2025</t>
  </si>
  <si>
    <t>Pest Control</t>
  </si>
  <si>
    <t>354059916</t>
  </si>
  <si>
    <t>04/01/2025</t>
  </si>
  <si>
    <t>Charge Total:</t>
  </si>
  <si>
    <t>15-1522</t>
  </si>
  <si>
    <t>B2</t>
  </si>
  <si>
    <t>Occupied No Notice</t>
  </si>
  <si>
    <t>Rios, Stephanie</t>
  </si>
  <si>
    <t>Resident</t>
  </si>
  <si>
    <t>Amenity Rent</t>
  </si>
  <si>
    <t>354060835</t>
  </si>
  <si>
    <t>04/01/2025</t>
  </si>
  <si>
    <t>Amenity Rent</t>
  </si>
  <si>
    <t>354060805</t>
  </si>
  <si>
    <t>04/01/2025</t>
  </si>
  <si>
    <t>Amenity Rent</t>
  </si>
  <si>
    <t>354060514</t>
  </si>
  <si>
    <t>04/01/2025</t>
  </si>
  <si>
    <t>Amenity Rent</t>
  </si>
  <si>
    <t>354059204</t>
  </si>
  <si>
    <t>04/01/2025</t>
  </si>
  <si>
    <t>Rent</t>
  </si>
  <si>
    <t>354060297</t>
  </si>
  <si>
    <t>04/01/2025</t>
  </si>
  <si>
    <t>Pest Control</t>
  </si>
  <si>
    <t>354060759</t>
  </si>
  <si>
    <t>04/01/2025</t>
  </si>
  <si>
    <t>Charge Total:</t>
  </si>
  <si>
    <t>15-1523</t>
  </si>
  <si>
    <t>B1</t>
  </si>
  <si>
    <t>Occupied No Notice</t>
  </si>
  <si>
    <t>Fuenmayor Lopez, Carlos</t>
  </si>
  <si>
    <t>Resident</t>
  </si>
  <si>
    <t>Amenity Rent</t>
  </si>
  <si>
    <t>354059548</t>
  </si>
  <si>
    <t>04/01/2025</t>
  </si>
  <si>
    <t>Amenity Rent</t>
  </si>
  <si>
    <t>354060368</t>
  </si>
  <si>
    <t>04/01/2025</t>
  </si>
  <si>
    <t>Amenity Rent</t>
  </si>
  <si>
    <t>354060818</t>
  </si>
  <si>
    <t>04/01/2025</t>
  </si>
  <si>
    <t>Amenity Rent</t>
  </si>
  <si>
    <t>354060371</t>
  </si>
  <si>
    <t>04/01/2025</t>
  </si>
  <si>
    <t>Rent</t>
  </si>
  <si>
    <t>354060533</t>
  </si>
  <si>
    <t>04/01/2025</t>
  </si>
  <si>
    <t>Pest Control</t>
  </si>
  <si>
    <t>354060648</t>
  </si>
  <si>
    <t>04/01/2025</t>
  </si>
  <si>
    <t>Renters Insurance Fine</t>
  </si>
  <si>
    <t>354041982</t>
  </si>
  <si>
    <t>04/01/2025</t>
  </si>
  <si>
    <t>Charge Total:</t>
  </si>
  <si>
    <t>15-1524</t>
  </si>
  <si>
    <t>B1</t>
  </si>
  <si>
    <t>Occupied No Notice</t>
  </si>
  <si>
    <t>Perez, Marco</t>
  </si>
  <si>
    <t>Resident</t>
  </si>
  <si>
    <t>Amenity Rent</t>
  </si>
  <si>
    <t>354059268</t>
  </si>
  <si>
    <t>04/01/2025</t>
  </si>
  <si>
    <t>Amenity Rent</t>
  </si>
  <si>
    <t>354060366</t>
  </si>
  <si>
    <t>04/01/2025</t>
  </si>
  <si>
    <t>Amenity Rent</t>
  </si>
  <si>
    <t>354060707</t>
  </si>
  <si>
    <t>04/01/2025</t>
  </si>
  <si>
    <t>Amenity Rent</t>
  </si>
  <si>
    <t>354059685</t>
  </si>
  <si>
    <t>04/01/2025</t>
  </si>
  <si>
    <t>Rent</t>
  </si>
  <si>
    <t>354060074</t>
  </si>
  <si>
    <t>04/01/2025</t>
  </si>
  <si>
    <t>Pest Control</t>
  </si>
  <si>
    <t>354059320</t>
  </si>
  <si>
    <t>04/01/2025</t>
  </si>
  <si>
    <t>Charge Total:</t>
  </si>
  <si>
    <t>15-1525</t>
  </si>
  <si>
    <t>B1</t>
  </si>
  <si>
    <t>Occupied No Notice</t>
  </si>
  <si>
    <t>Nelson, Tonya</t>
  </si>
  <si>
    <t>Resident</t>
  </si>
  <si>
    <t>Amenity Rent</t>
  </si>
  <si>
    <t>354059894</t>
  </si>
  <si>
    <t>04/01/2025</t>
  </si>
  <si>
    <t>Amenity Rent</t>
  </si>
  <si>
    <t>354060045</t>
  </si>
  <si>
    <t>04/01/2025</t>
  </si>
  <si>
    <t>Amenity Rent</t>
  </si>
  <si>
    <t>354059492</t>
  </si>
  <si>
    <t>04/01/2025</t>
  </si>
  <si>
    <t>Amenity Rent</t>
  </si>
  <si>
    <t>354060499</t>
  </si>
  <si>
    <t>04/01/2025</t>
  </si>
  <si>
    <t>Rent</t>
  </si>
  <si>
    <t>354060539</t>
  </si>
  <si>
    <t>04/01/2025</t>
  </si>
  <si>
    <t>Pest Control</t>
  </si>
  <si>
    <t>354059191</t>
  </si>
  <si>
    <t>04/01/2025</t>
  </si>
  <si>
    <t>Charge Total:</t>
  </si>
  <si>
    <t>15-1526</t>
  </si>
  <si>
    <t>B1</t>
  </si>
  <si>
    <t>Occupied No Notice</t>
  </si>
  <si>
    <t>Simplicio, Christopher</t>
  </si>
  <si>
    <t>Resident</t>
  </si>
  <si>
    <t>Amenity Rent</t>
  </si>
  <si>
    <t>354059640</t>
  </si>
  <si>
    <t>04/01/2025</t>
  </si>
  <si>
    <t>Amenity Rent</t>
  </si>
  <si>
    <t>354060809</t>
  </si>
  <si>
    <t>04/01/2025</t>
  </si>
  <si>
    <t>Amenity Rent</t>
  </si>
  <si>
    <t>354060326</t>
  </si>
  <si>
    <t>04/01/2025</t>
  </si>
  <si>
    <t>Amenity Rent</t>
  </si>
  <si>
    <t>354059767</t>
  </si>
  <si>
    <t>04/01/2025</t>
  </si>
  <si>
    <t>Rent</t>
  </si>
  <si>
    <t>354059264</t>
  </si>
  <si>
    <t>04/01/2025</t>
  </si>
  <si>
    <t>Pest Control</t>
  </si>
  <si>
    <t>354059683</t>
  </si>
  <si>
    <t>04/01/2025</t>
  </si>
  <si>
    <t>Charge Total:</t>
  </si>
  <si>
    <t>15-1527</t>
  </si>
  <si>
    <t>B3</t>
  </si>
  <si>
    <t>Occupied No Notice</t>
  </si>
  <si>
    <t>Davis, Rose</t>
  </si>
  <si>
    <t>Resident</t>
  </si>
  <si>
    <t>Amenity Rent</t>
  </si>
  <si>
    <t>354059314</t>
  </si>
  <si>
    <t>04/01/2025</t>
  </si>
  <si>
    <t>Amenity Rent</t>
  </si>
  <si>
    <t>354059850</t>
  </si>
  <si>
    <t>04/01/2025</t>
  </si>
  <si>
    <t>Amenity Rent</t>
  </si>
  <si>
    <t>354060344</t>
  </si>
  <si>
    <t>04/01/2025</t>
  </si>
  <si>
    <t>Amenity Rent</t>
  </si>
  <si>
    <t>354059851</t>
  </si>
  <si>
    <t>04/01/2025</t>
  </si>
  <si>
    <t>Rent</t>
  </si>
  <si>
    <t>354059461</t>
  </si>
  <si>
    <t>04/01/2025</t>
  </si>
  <si>
    <t>Pest Control</t>
  </si>
  <si>
    <t>354059413</t>
  </si>
  <si>
    <t>04/01/2025</t>
  </si>
  <si>
    <t>Charge Total:</t>
  </si>
  <si>
    <t>15-1528</t>
  </si>
  <si>
    <t>B2</t>
  </si>
  <si>
    <t>Occupied No Notice</t>
  </si>
  <si>
    <t>Johnston, Zach</t>
  </si>
  <si>
    <t>Resident</t>
  </si>
  <si>
    <t>Amenity Rent</t>
  </si>
  <si>
    <t>354194244</t>
  </si>
  <si>
    <t>04/01/2025</t>
  </si>
  <si>
    <t>Amenity Rent</t>
  </si>
  <si>
    <t>354194242</t>
  </si>
  <si>
    <t>04/01/2025</t>
  </si>
  <si>
    <t>Amenity Rent</t>
  </si>
  <si>
    <t>354060658</t>
  </si>
  <si>
    <t>04/01/2025</t>
  </si>
  <si>
    <t>Amenity Rent</t>
  </si>
  <si>
    <t>354194235</t>
  </si>
  <si>
    <t>04/01/2025</t>
  </si>
  <si>
    <t>Amenity Rent</t>
  </si>
  <si>
    <t>354059302</t>
  </si>
  <si>
    <t>04/01/2025</t>
  </si>
  <si>
    <t>Amenity Rent</t>
  </si>
  <si>
    <t>354060681</t>
  </si>
  <si>
    <t>04/01/2025</t>
  </si>
  <si>
    <t>Amenity Rent</t>
  </si>
  <si>
    <t>354194237</t>
  </si>
  <si>
    <t>04/01/2025</t>
  </si>
  <si>
    <t>Amenity Rent</t>
  </si>
  <si>
    <t>354194243</t>
  </si>
  <si>
    <t>04/01/2025</t>
  </si>
  <si>
    <t>Amenity Rent</t>
  </si>
  <si>
    <t>354194246</t>
  </si>
  <si>
    <t>04/01/2025</t>
  </si>
  <si>
    <t>Amenity Rent</t>
  </si>
  <si>
    <t>354194238</t>
  </si>
  <si>
    <t>04/01/2025</t>
  </si>
  <si>
    <t>Amenity Rent</t>
  </si>
  <si>
    <t>354194236</t>
  </si>
  <si>
    <t>04/01/2025</t>
  </si>
  <si>
    <t>Amenity Rent</t>
  </si>
  <si>
    <t>354059987</t>
  </si>
  <si>
    <t>04/01/2025</t>
  </si>
  <si>
    <t>Month to Month Rent</t>
  </si>
  <si>
    <t>354194234</t>
  </si>
  <si>
    <t>04/01/2025</t>
  </si>
  <si>
    <t>Month to Month Rent</t>
  </si>
  <si>
    <t>354060517</t>
  </si>
  <si>
    <t>04/01/2025</t>
  </si>
  <si>
    <t>Rent</t>
  </si>
  <si>
    <t>354194241</t>
  </si>
  <si>
    <t>04/01/2025</t>
  </si>
  <si>
    <t>Month-to-Month Fee</t>
  </si>
  <si>
    <t>354059998</t>
  </si>
  <si>
    <t>04/01/2025</t>
  </si>
  <si>
    <t>Month-to-Month Fee</t>
  </si>
  <si>
    <t>354194239</t>
  </si>
  <si>
    <t>04/01/2025</t>
  </si>
  <si>
    <t>Pest Control</t>
  </si>
  <si>
    <t>354194245</t>
  </si>
  <si>
    <t>04/01/2025</t>
  </si>
  <si>
    <t>Pest Control</t>
  </si>
  <si>
    <t>354194240</t>
  </si>
  <si>
    <t>04/01/2025</t>
  </si>
  <si>
    <t>Pest Control</t>
  </si>
  <si>
    <t>354060253</t>
  </si>
  <si>
    <t>04/01/2025</t>
  </si>
  <si>
    <t>Charge Total:</t>
  </si>
  <si>
    <t>15-1533</t>
  </si>
  <si>
    <t>B1</t>
  </si>
  <si>
    <t>Occupied No Notice</t>
  </si>
  <si>
    <t>Torrez, Marcelino</t>
  </si>
  <si>
    <t>Resident</t>
  </si>
  <si>
    <t>Rent</t>
  </si>
  <si>
    <t>354060060</t>
  </si>
  <si>
    <t>04/01/2025</t>
  </si>
  <si>
    <t>Pest Control</t>
  </si>
  <si>
    <t>354059312</t>
  </si>
  <si>
    <t>04/01/2025</t>
  </si>
  <si>
    <t>Charge Total:</t>
  </si>
  <si>
    <t>15-1534</t>
  </si>
  <si>
    <t>B1</t>
  </si>
  <si>
    <t>Occupied No Notice</t>
  </si>
  <si>
    <t>Reyes, Charlie</t>
  </si>
  <si>
    <t>Resident</t>
  </si>
  <si>
    <t>Amenity Rent</t>
  </si>
  <si>
    <t>354060358</t>
  </si>
  <si>
    <t>04/01/2025</t>
  </si>
  <si>
    <t>Amenity Rent</t>
  </si>
  <si>
    <t>354059287</t>
  </si>
  <si>
    <t>04/01/2025</t>
  </si>
  <si>
    <t>Amenity Rent</t>
  </si>
  <si>
    <t>354059722</t>
  </si>
  <si>
    <t>04/01/2025</t>
  </si>
  <si>
    <t>Amenity Rent</t>
  </si>
  <si>
    <t>354060655</t>
  </si>
  <si>
    <t>04/01/2025</t>
  </si>
  <si>
    <t>Rent</t>
  </si>
  <si>
    <t>354060214</t>
  </si>
  <si>
    <t>04/01/2025</t>
  </si>
  <si>
    <t>Pest Control</t>
  </si>
  <si>
    <t>354059859</t>
  </si>
  <si>
    <t>04/01/2025</t>
  </si>
  <si>
    <t>Charge Total:</t>
  </si>
  <si>
    <t>15-1535</t>
  </si>
  <si>
    <t>B1</t>
  </si>
  <si>
    <t>Occupied No Notice</t>
  </si>
  <si>
    <t>Huyser, Micah</t>
  </si>
  <si>
    <t>Resident</t>
  </si>
  <si>
    <t>Amenity Rent</t>
  </si>
  <si>
    <t>354060697</t>
  </si>
  <si>
    <t>04/01/2025</t>
  </si>
  <si>
    <t>Rent</t>
  </si>
  <si>
    <t>354059282</t>
  </si>
  <si>
    <t>04/01/2025</t>
  </si>
  <si>
    <t>Pest Control</t>
  </si>
  <si>
    <t>354060233</t>
  </si>
  <si>
    <t>04/01/2025</t>
  </si>
  <si>
    <t>Charge Total:</t>
  </si>
  <si>
    <t>15-1536</t>
  </si>
  <si>
    <t>B1</t>
  </si>
  <si>
    <t>Occupied No Notice</t>
  </si>
  <si>
    <t>Chinn, Alana</t>
  </si>
  <si>
    <t>Resident</t>
  </si>
  <si>
    <t>Amenity Rent</t>
  </si>
  <si>
    <t>354205286</t>
  </si>
  <si>
    <t>04/01/2025</t>
  </si>
  <si>
    <t>Amenity Rent</t>
  </si>
  <si>
    <t>354205291</t>
  </si>
  <si>
    <t>04/01/2025</t>
  </si>
  <si>
    <t>Amenity Rent</t>
  </si>
  <si>
    <t>354060550</t>
  </si>
  <si>
    <t>04/01/2025</t>
  </si>
  <si>
    <t>Month to Month Rent</t>
  </si>
  <si>
    <t>354060618</t>
  </si>
  <si>
    <t>04/01/2025</t>
  </si>
  <si>
    <t>Month to Month Rent</t>
  </si>
  <si>
    <t>354205285</t>
  </si>
  <si>
    <t>04/01/2025</t>
  </si>
  <si>
    <t>Rent</t>
  </si>
  <si>
    <t>354205290</t>
  </si>
  <si>
    <t>04/01/2025</t>
  </si>
  <si>
    <t>Late Fee</t>
  </si>
  <si>
    <t>354401746</t>
  </si>
  <si>
    <t>04/04/2025</t>
  </si>
  <si>
    <t>Month-to-Month Fee</t>
  </si>
  <si>
    <t>354059561</t>
  </si>
  <si>
    <t>04/01/2025</t>
  </si>
  <si>
    <t>Month-to-Month Fee</t>
  </si>
  <si>
    <t>354205288</t>
  </si>
  <si>
    <t>04/01/2025</t>
  </si>
  <si>
    <t>Pest Control</t>
  </si>
  <si>
    <t>354059821</t>
  </si>
  <si>
    <t>04/01/2025</t>
  </si>
  <si>
    <t>Pest Control</t>
  </si>
  <si>
    <t>354205289</t>
  </si>
  <si>
    <t>04/01/2025</t>
  </si>
  <si>
    <t>Pest Control</t>
  </si>
  <si>
    <t>354205287</t>
  </si>
  <si>
    <t>04/01/2025</t>
  </si>
  <si>
    <t>Renters Insurance Fine</t>
  </si>
  <si>
    <t>354041472</t>
  </si>
  <si>
    <t>04/01/2025</t>
  </si>
  <si>
    <t>Charge Total:</t>
  </si>
  <si>
    <t>16-1612</t>
  </si>
  <si>
    <t>C1</t>
  </si>
  <si>
    <t>Vacant Unrented Not Ready</t>
  </si>
  <si>
    <t>-- Vacant --</t>
  </si>
  <si>
    <t>-</t>
  </si>
  <si>
    <t>Charge Total:</t>
  </si>
  <si>
    <t>16-1613</t>
  </si>
  <si>
    <t>A2</t>
  </si>
  <si>
    <t>Occupied No Notice</t>
  </si>
  <si>
    <t>Arciniega, Peter</t>
  </si>
  <si>
    <t>Resident</t>
  </si>
  <si>
    <t>Amenity Rent</t>
  </si>
  <si>
    <t>354060115</t>
  </si>
  <si>
    <t>04/01/2025</t>
  </si>
  <si>
    <t>Amenity Rent</t>
  </si>
  <si>
    <t>354059366</t>
  </si>
  <si>
    <t>04/01/2025</t>
  </si>
  <si>
    <t>Amenity Rent</t>
  </si>
  <si>
    <t>354060289</t>
  </si>
  <si>
    <t>04/01/2025</t>
  </si>
  <si>
    <t>Amenity Rent</t>
  </si>
  <si>
    <t>354059456</t>
  </si>
  <si>
    <t>04/01/2025</t>
  </si>
  <si>
    <t>Amenity Rent</t>
  </si>
  <si>
    <t>354060090</t>
  </si>
  <si>
    <t>04/01/2025</t>
  </si>
  <si>
    <t>Amenity Rent</t>
  </si>
  <si>
    <t>354059349</t>
  </si>
  <si>
    <t>04/01/2025</t>
  </si>
  <si>
    <t>Rent</t>
  </si>
  <si>
    <t>354060537</t>
  </si>
  <si>
    <t>04/01/2025</t>
  </si>
  <si>
    <t>Late Fee</t>
  </si>
  <si>
    <t>354401735</t>
  </si>
  <si>
    <t>04/04/2025</t>
  </si>
  <si>
    <t>Parking/Carport/Garage</t>
  </si>
  <si>
    <t>354060372</t>
  </si>
  <si>
    <t>04/01/2025</t>
  </si>
  <si>
    <t>Pest Control</t>
  </si>
  <si>
    <t>354060487</t>
  </si>
  <si>
    <t>04/01/2025</t>
  </si>
  <si>
    <t>Charge Total:</t>
  </si>
  <si>
    <t>16-1614</t>
  </si>
  <si>
    <t>A2</t>
  </si>
  <si>
    <t>Occupied No Notice</t>
  </si>
  <si>
    <t>Pipkin, Mark</t>
  </si>
  <si>
    <t>Resident</t>
  </si>
  <si>
    <t>Amenity Rent</t>
  </si>
  <si>
    <t>354059517</t>
  </si>
  <si>
    <t>04/01/2025</t>
  </si>
  <si>
    <t>Amenity Rent</t>
  </si>
  <si>
    <t>354059545</t>
  </si>
  <si>
    <t>04/01/2025</t>
  </si>
  <si>
    <t>Rent</t>
  </si>
  <si>
    <t>354059788</t>
  </si>
  <si>
    <t>04/01/2025</t>
  </si>
  <si>
    <t>Pest Control</t>
  </si>
  <si>
    <t>354059602</t>
  </si>
  <si>
    <t>04/01/2025</t>
  </si>
  <si>
    <t>Charge Total:</t>
  </si>
  <si>
    <t>16-1615</t>
  </si>
  <si>
    <t>A2</t>
  </si>
  <si>
    <t>Notice Unrented</t>
  </si>
  <si>
    <t>Agama, Monica</t>
  </si>
  <si>
    <t>Resident</t>
  </si>
  <si>
    <t>Amenity Rent</t>
  </si>
  <si>
    <t>354059458</t>
  </si>
  <si>
    <t>04/01/2025</t>
  </si>
  <si>
    <t>Amenity Rent</t>
  </si>
  <si>
    <t>354059245</t>
  </si>
  <si>
    <t>04/01/2025</t>
  </si>
  <si>
    <t>Amenity Rent</t>
  </si>
  <si>
    <t>354059756</t>
  </si>
  <si>
    <t>04/01/2025</t>
  </si>
  <si>
    <t>Amenity Rent</t>
  </si>
  <si>
    <t>354059812</t>
  </si>
  <si>
    <t>04/01/2025</t>
  </si>
  <si>
    <t>Amenity Rent</t>
  </si>
  <si>
    <t>354060411</t>
  </si>
  <si>
    <t>04/01/2025</t>
  </si>
  <si>
    <t>Rent</t>
  </si>
  <si>
    <t>354059391</t>
  </si>
  <si>
    <t>04/01/2025</t>
  </si>
  <si>
    <t>Pest Control</t>
  </si>
  <si>
    <t>354060775</t>
  </si>
  <si>
    <t>04/01/2025</t>
  </si>
  <si>
    <t>Charge Total:</t>
  </si>
  <si>
    <t>16-1616</t>
  </si>
  <si>
    <t>A2</t>
  </si>
  <si>
    <t>Occupied No Notice</t>
  </si>
  <si>
    <t>Navarrete, Anna</t>
  </si>
  <si>
    <t>Resident</t>
  </si>
  <si>
    <t>Amenity Rent</t>
  </si>
  <si>
    <t>354060641</t>
  </si>
  <si>
    <t>04/01/2025</t>
  </si>
  <si>
    <t>Rent</t>
  </si>
  <si>
    <t>354060638</t>
  </si>
  <si>
    <t>04/01/2025</t>
  </si>
  <si>
    <t>Pest Control</t>
  </si>
  <si>
    <t>354060373</t>
  </si>
  <si>
    <t>04/01/2025</t>
  </si>
  <si>
    <t>Charge Total:</t>
  </si>
  <si>
    <t>16-1618</t>
  </si>
  <si>
    <t>C1</t>
  </si>
  <si>
    <t>Occupied No Notice</t>
  </si>
  <si>
    <t>Martinez, Laura</t>
  </si>
  <si>
    <t>Resident</t>
  </si>
  <si>
    <t>Amenity Rent</t>
  </si>
  <si>
    <t>354059936</t>
  </si>
  <si>
    <t>04/01/2025</t>
  </si>
  <si>
    <t>Amenity Rent</t>
  </si>
  <si>
    <t>354060733</t>
  </si>
  <si>
    <t>04/01/2025</t>
  </si>
  <si>
    <t>Rent</t>
  </si>
  <si>
    <t>354060301</t>
  </si>
  <si>
    <t>04/01/2025</t>
  </si>
  <si>
    <t>Pest Control</t>
  </si>
  <si>
    <t>354060158</t>
  </si>
  <si>
    <t>04/01/2025</t>
  </si>
  <si>
    <t>Charge Total:</t>
  </si>
  <si>
    <t>16-1621</t>
  </si>
  <si>
    <t>B3</t>
  </si>
  <si>
    <t>Occupied No Notice</t>
  </si>
  <si>
    <t>Cunningham, Ashley</t>
  </si>
  <si>
    <t>Resident</t>
  </si>
  <si>
    <t>Amenity Rent</t>
  </si>
  <si>
    <t>354059284</t>
  </si>
  <si>
    <t>04/01/2025</t>
  </si>
  <si>
    <t>Rent</t>
  </si>
  <si>
    <t>354060522</t>
  </si>
  <si>
    <t>04/01/2025</t>
  </si>
  <si>
    <t>Pest Control</t>
  </si>
  <si>
    <t>354059301</t>
  </si>
  <si>
    <t>04/01/2025</t>
  </si>
  <si>
    <t>Charge Total:</t>
  </si>
  <si>
    <t>16-1622</t>
  </si>
  <si>
    <t>C1</t>
  </si>
  <si>
    <t>Occupied No Notice</t>
  </si>
  <si>
    <t>Herrera, Melissa</t>
  </si>
  <si>
    <t>Resident</t>
  </si>
  <si>
    <t>Rent</t>
  </si>
  <si>
    <t>354059819</t>
  </si>
  <si>
    <t>04/01/2025</t>
  </si>
  <si>
    <t>Pest Control</t>
  </si>
  <si>
    <t>354059824</t>
  </si>
  <si>
    <t>04/01/2025</t>
  </si>
  <si>
    <t>Charge Total:</t>
  </si>
  <si>
    <t>16-1623</t>
  </si>
  <si>
    <t>A2</t>
  </si>
  <si>
    <t>Occupied No Notice</t>
  </si>
  <si>
    <t>Okere, Uzoma</t>
  </si>
  <si>
    <t>Resident</t>
  </si>
  <si>
    <t>Amenity Rent</t>
  </si>
  <si>
    <t>354059963</t>
  </si>
  <si>
    <t>04/01/2025</t>
  </si>
  <si>
    <t>Amenity Rent</t>
  </si>
  <si>
    <t>354059716</t>
  </si>
  <si>
    <t>04/01/2025</t>
  </si>
  <si>
    <t>Amenity Rent</t>
  </si>
  <si>
    <t>354059397</t>
  </si>
  <si>
    <t>04/01/2025</t>
  </si>
  <si>
    <t>Amenity Rent</t>
  </si>
  <si>
    <t>354060801</t>
  </si>
  <si>
    <t>04/01/2025</t>
  </si>
  <si>
    <t>Amenity Rent</t>
  </si>
  <si>
    <t>354059696</t>
  </si>
  <si>
    <t>04/01/2025</t>
  </si>
  <si>
    <t>Rent</t>
  </si>
  <si>
    <t>354059668</t>
  </si>
  <si>
    <t>04/01/2025</t>
  </si>
  <si>
    <t>Pest Control</t>
  </si>
  <si>
    <t>354059766</t>
  </si>
  <si>
    <t>04/01/2025</t>
  </si>
  <si>
    <t>Charge Total:</t>
  </si>
  <si>
    <t>16-1624</t>
  </si>
  <si>
    <t>A2</t>
  </si>
  <si>
    <t>Occupied No Notice</t>
  </si>
  <si>
    <t>Aleck, Christine</t>
  </si>
  <si>
    <t>Resident</t>
  </si>
  <si>
    <t>Amenity Rent</t>
  </si>
  <si>
    <t>354059620</t>
  </si>
  <si>
    <t>04/01/2025</t>
  </si>
  <si>
    <t>Amenity Rent</t>
  </si>
  <si>
    <t>354059194</t>
  </si>
  <si>
    <t>04/01/2025</t>
  </si>
  <si>
    <t>Amenity Rent</t>
  </si>
  <si>
    <t>354060773</t>
  </si>
  <si>
    <t>04/01/2025</t>
  </si>
  <si>
    <t>Amenity Rent</t>
  </si>
  <si>
    <t>354059429</t>
  </si>
  <si>
    <t>04/01/2025</t>
  </si>
  <si>
    <t>Amenity Rent</t>
  </si>
  <si>
    <t>354060285</t>
  </si>
  <si>
    <t>04/01/2025</t>
  </si>
  <si>
    <t>Rent</t>
  </si>
  <si>
    <t>354060340</t>
  </si>
  <si>
    <t>04/01/2025</t>
  </si>
  <si>
    <t>Pest Control</t>
  </si>
  <si>
    <t>354060322</t>
  </si>
  <si>
    <t>04/01/2025</t>
  </si>
  <si>
    <t>Charge Total:</t>
  </si>
  <si>
    <t>16-1625</t>
  </si>
  <si>
    <t>A2</t>
  </si>
  <si>
    <t>Occupied No Notice</t>
  </si>
  <si>
    <t>Munsterteiger, Eric</t>
  </si>
  <si>
    <t>Resident</t>
  </si>
  <si>
    <t>Amenity Rent</t>
  </si>
  <si>
    <t>354059509</t>
  </si>
  <si>
    <t>04/01/2025</t>
  </si>
  <si>
    <t>Amenity Rent</t>
  </si>
  <si>
    <t>354060076</t>
  </si>
  <si>
    <t>04/01/2025</t>
  </si>
  <si>
    <t>Amenity Rent</t>
  </si>
  <si>
    <t>354060810</t>
  </si>
  <si>
    <t>04/01/2025</t>
  </si>
  <si>
    <t>Amenity Rent</t>
  </si>
  <si>
    <t>354059978</t>
  </si>
  <si>
    <t>04/01/2025</t>
  </si>
  <si>
    <t>Amenity Rent</t>
  </si>
  <si>
    <t>354060015</t>
  </si>
  <si>
    <t>04/01/2025</t>
  </si>
  <si>
    <t>Rent</t>
  </si>
  <si>
    <t>354060412</t>
  </si>
  <si>
    <t>04/01/2025</t>
  </si>
  <si>
    <t>Pest Control</t>
  </si>
  <si>
    <t>354059970</t>
  </si>
  <si>
    <t>04/01/2025</t>
  </si>
  <si>
    <t>Charge Total:</t>
  </si>
  <si>
    <t>16-1626</t>
  </si>
  <si>
    <t>A2</t>
  </si>
  <si>
    <t>Occupied No Notice</t>
  </si>
  <si>
    <t>Marker, Ellisa</t>
  </si>
  <si>
    <t>Resident</t>
  </si>
  <si>
    <t>Amenity Rent</t>
  </si>
  <si>
    <t>354059541</t>
  </si>
  <si>
    <t>04/01/2025</t>
  </si>
  <si>
    <t>Amenity Rent</t>
  </si>
  <si>
    <t>354059973</t>
  </si>
  <si>
    <t>04/01/2025</t>
  </si>
  <si>
    <t>Amenity Rent</t>
  </si>
  <si>
    <t>354059928</t>
  </si>
  <si>
    <t>04/01/2025</t>
  </si>
  <si>
    <t>Amenity Rent</t>
  </si>
  <si>
    <t>354059881</t>
  </si>
  <si>
    <t>04/01/2025</t>
  </si>
  <si>
    <t>Amenity Rent</t>
  </si>
  <si>
    <t>354060496</t>
  </si>
  <si>
    <t>04/01/2025</t>
  </si>
  <si>
    <t>Month to Month Rent</t>
  </si>
  <si>
    <t>354060657</t>
  </si>
  <si>
    <t>04/01/2025</t>
  </si>
  <si>
    <t>Concession-Partial Employee</t>
  </si>
  <si>
    <t>354060723</t>
  </si>
  <si>
    <t>04/01/2025</t>
  </si>
  <si>
    <t>Pest Control</t>
  </si>
  <si>
    <t>354059657</t>
  </si>
  <si>
    <t>04/01/2025</t>
  </si>
  <si>
    <t>Charge Total:</t>
  </si>
  <si>
    <t>16-1627</t>
  </si>
  <si>
    <t>B3</t>
  </si>
  <si>
    <t>Vacant Unrented Not Ready</t>
  </si>
  <si>
    <t>-- Vacant --</t>
  </si>
  <si>
    <t>-</t>
  </si>
  <si>
    <t>Charge Total:</t>
  </si>
  <si>
    <t>16-1628</t>
  </si>
  <si>
    <t>C1</t>
  </si>
  <si>
    <t>Occupied No Notice</t>
  </si>
  <si>
    <t>Garza, Abigail</t>
  </si>
  <si>
    <t>Resident</t>
  </si>
  <si>
    <t>Amenity Rent</t>
  </si>
  <si>
    <t>354060378</t>
  </si>
  <si>
    <t>04/01/2025</t>
  </si>
  <si>
    <t>Rent</t>
  </si>
  <si>
    <t>354060265</t>
  </si>
  <si>
    <t>04/01/2025</t>
  </si>
  <si>
    <t>Pest Control</t>
  </si>
  <si>
    <t>354060836</t>
  </si>
  <si>
    <t>04/01/2025</t>
  </si>
  <si>
    <t>Charge Total:</t>
  </si>
  <si>
    <t>16-1633</t>
  </si>
  <si>
    <t>A2</t>
  </si>
  <si>
    <t>Occupied No Notice</t>
  </si>
  <si>
    <t>Polley-cofer, Gibson</t>
  </si>
  <si>
    <t>Resident</t>
  </si>
  <si>
    <t>Amenity Rent</t>
  </si>
  <si>
    <t>354059723</t>
  </si>
  <si>
    <t>04/01/2025</t>
  </si>
  <si>
    <t>Amenity Rent</t>
  </si>
  <si>
    <t>354059692</t>
  </si>
  <si>
    <t>04/01/2025</t>
  </si>
  <si>
    <t>Amenity Rent</t>
  </si>
  <si>
    <t>354060269</t>
  </si>
  <si>
    <t>04/01/2025</t>
  </si>
  <si>
    <t>Amenity Rent</t>
  </si>
  <si>
    <t>354059190</t>
  </si>
  <si>
    <t>04/01/2025</t>
  </si>
  <si>
    <t>Amenity Rent</t>
  </si>
  <si>
    <t>354060068</t>
  </si>
  <si>
    <t>04/01/2025</t>
  </si>
  <si>
    <t>Rent</t>
  </si>
  <si>
    <t>354060751</t>
  </si>
  <si>
    <t>04/01/2025</t>
  </si>
  <si>
    <t>Pest Control</t>
  </si>
  <si>
    <t>354060338</t>
  </si>
  <si>
    <t>04/01/2025</t>
  </si>
  <si>
    <t>Charge Total:</t>
  </si>
  <si>
    <t>16-1634</t>
  </si>
  <si>
    <t>A2</t>
  </si>
  <si>
    <t>Occupied No Notice</t>
  </si>
  <si>
    <t>Hidenrite, Alyce</t>
  </si>
  <si>
    <t>Resident</t>
  </si>
  <si>
    <t>Amenity Rent</t>
  </si>
  <si>
    <t>354059708</t>
  </si>
  <si>
    <t>04/01/2025</t>
  </si>
  <si>
    <t>Amenity Rent</t>
  </si>
  <si>
    <t>354059742</t>
  </si>
  <si>
    <t>04/01/2025</t>
  </si>
  <si>
    <t>Amenity Rent</t>
  </si>
  <si>
    <t>354060222</t>
  </si>
  <si>
    <t>04/01/2025</t>
  </si>
  <si>
    <t>Amenity Rent</t>
  </si>
  <si>
    <t>354059690</t>
  </si>
  <si>
    <t>04/01/2025</t>
  </si>
  <si>
    <t>Amenity Rent</t>
  </si>
  <si>
    <t>354060726</t>
  </si>
  <si>
    <t>04/01/2025</t>
  </si>
  <si>
    <t>Rent</t>
  </si>
  <si>
    <t>354060393</t>
  </si>
  <si>
    <t>04/01/2025</t>
  </si>
  <si>
    <t>Pest Control</t>
  </si>
  <si>
    <t>354060083</t>
  </si>
  <si>
    <t>04/01/2025</t>
  </si>
  <si>
    <t>Charge Total:</t>
  </si>
  <si>
    <t>16-1635</t>
  </si>
  <si>
    <t>A2</t>
  </si>
  <si>
    <t>Vacant Unrented Ready</t>
  </si>
  <si>
    <t>-- Vacant --</t>
  </si>
  <si>
    <t>-</t>
  </si>
  <si>
    <t>Charge Total:</t>
  </si>
  <si>
    <t>16-1636</t>
  </si>
  <si>
    <t>A2</t>
  </si>
  <si>
    <t>Occupied No Notice</t>
  </si>
  <si>
    <t>Jenning, Aaron</t>
  </si>
  <si>
    <t>Resident</t>
  </si>
  <si>
    <t>Amenity Rent</t>
  </si>
  <si>
    <t>354167162</t>
  </si>
  <si>
    <t>04/01/2025</t>
  </si>
  <si>
    <t>Amenity Rent</t>
  </si>
  <si>
    <t>354167161</t>
  </si>
  <si>
    <t>04/01/2025</t>
  </si>
  <si>
    <t>Amenity Rent</t>
  </si>
  <si>
    <t>354167163</t>
  </si>
  <si>
    <t>04/01/2025</t>
  </si>
  <si>
    <t>Amenity Rent</t>
  </si>
  <si>
    <t>354059389</t>
  </si>
  <si>
    <t>04/01/2025</t>
  </si>
  <si>
    <t>Amenity Rent</t>
  </si>
  <si>
    <t>354167164</t>
  </si>
  <si>
    <t>04/01/2025</t>
  </si>
  <si>
    <t>Amenity Rent</t>
  </si>
  <si>
    <t>354167171</t>
  </si>
  <si>
    <t>04/01/2025</t>
  </si>
  <si>
    <t>Amenity Rent</t>
  </si>
  <si>
    <t>354167172</t>
  </si>
  <si>
    <t>04/01/2025</t>
  </si>
  <si>
    <t>Amenity Rent</t>
  </si>
  <si>
    <t>354167169</t>
  </si>
  <si>
    <t>04/01/2025</t>
  </si>
  <si>
    <t>Amenity Rent</t>
  </si>
  <si>
    <t>354060364</t>
  </si>
  <si>
    <t>04/01/2025</t>
  </si>
  <si>
    <t>Amenity Rent</t>
  </si>
  <si>
    <t>354060506</t>
  </si>
  <si>
    <t>04/01/2025</t>
  </si>
  <si>
    <t>Amenity Rent</t>
  </si>
  <si>
    <t>354060292</t>
  </si>
  <si>
    <t>04/01/2025</t>
  </si>
  <si>
    <t>Amenity Rent</t>
  </si>
  <si>
    <t>354167166</t>
  </si>
  <si>
    <t>04/01/2025</t>
  </si>
  <si>
    <t>Amenity Rent</t>
  </si>
  <si>
    <t>354167160</t>
  </si>
  <si>
    <t>04/01/2025</t>
  </si>
  <si>
    <t>Amenity Rent</t>
  </si>
  <si>
    <t>354059842</t>
  </si>
  <si>
    <t>04/01/2025</t>
  </si>
  <si>
    <t>Amenity Rent</t>
  </si>
  <si>
    <t>354167168</t>
  </si>
  <si>
    <t>04/01/2025</t>
  </si>
  <si>
    <t>Month to Month Rent</t>
  </si>
  <si>
    <t>354167159</t>
  </si>
  <si>
    <t>04/01/2025</t>
  </si>
  <si>
    <t>Month to Month Rent</t>
  </si>
  <si>
    <t>354059693</t>
  </si>
  <si>
    <t>04/01/2025</t>
  </si>
  <si>
    <t>Rent</t>
  </si>
  <si>
    <t>354167170</t>
  </si>
  <si>
    <t>04/01/2025</t>
  </si>
  <si>
    <t>Month-to-Month Fee</t>
  </si>
  <si>
    <t>354059558</t>
  </si>
  <si>
    <t>04/01/2025</t>
  </si>
  <si>
    <t>Month-to-Month Fee</t>
  </si>
  <si>
    <t>354167165</t>
  </si>
  <si>
    <t>04/01/2025</t>
  </si>
  <si>
    <t>Pest Control</t>
  </si>
  <si>
    <t>354060599</t>
  </si>
  <si>
    <t>04/01/2025</t>
  </si>
  <si>
    <t>Pest Control</t>
  </si>
  <si>
    <t>354167167</t>
  </si>
  <si>
    <t>04/01/2025</t>
  </si>
  <si>
    <t>Pest Control</t>
  </si>
  <si>
    <t>354167158</t>
  </si>
  <si>
    <t>04/01/2025</t>
  </si>
  <si>
    <t>Charge Total:</t>
  </si>
  <si>
    <t>17-1712</t>
  </si>
  <si>
    <t>B4</t>
  </si>
  <si>
    <t>Occupied No Notice</t>
  </si>
  <si>
    <t>Daniels, Rhonda</t>
  </si>
  <si>
    <t>Resident</t>
  </si>
  <si>
    <t>Amenity Rent</t>
  </si>
  <si>
    <t>354060837</t>
  </si>
  <si>
    <t>04/01/2025</t>
  </si>
  <si>
    <t>Rent</t>
  </si>
  <si>
    <t>354060812</t>
  </si>
  <si>
    <t>04/01/2025</t>
  </si>
  <si>
    <t>Pest Control</t>
  </si>
  <si>
    <t>354060549</t>
  </si>
  <si>
    <t>04/01/2025</t>
  </si>
  <si>
    <t>Charge Total:</t>
  </si>
  <si>
    <t>17-1714</t>
  </si>
  <si>
    <t>B4</t>
  </si>
  <si>
    <t>Occupied No Notice</t>
  </si>
  <si>
    <t>Rodriguez, Juan</t>
  </si>
  <si>
    <t>Resident</t>
  </si>
  <si>
    <t>Amenity Rent</t>
  </si>
  <si>
    <t>354059864</t>
  </si>
  <si>
    <t>04/01/2025</t>
  </si>
  <si>
    <t>Amenity Rent</t>
  </si>
  <si>
    <t>354059752</t>
  </si>
  <si>
    <t>04/01/2025</t>
  </si>
  <si>
    <t>Month to Month Rent</t>
  </si>
  <si>
    <t>354060721</t>
  </si>
  <si>
    <t>04/01/2025</t>
  </si>
  <si>
    <t>Concession-Partial Employee</t>
  </si>
  <si>
    <t>354060424</t>
  </si>
  <si>
    <t>04/01/2025</t>
  </si>
  <si>
    <t>Pest Control</t>
  </si>
  <si>
    <t>354059688</t>
  </si>
  <si>
    <t>04/01/2025</t>
  </si>
  <si>
    <t>Renters Insurance Fine</t>
  </si>
  <si>
    <t>354227424</t>
  </si>
  <si>
    <t>04/01/2025</t>
  </si>
  <si>
    <t>Charge Total:</t>
  </si>
  <si>
    <t>17-1721</t>
  </si>
  <si>
    <t>B3</t>
  </si>
  <si>
    <t>Occupied No Notice</t>
  </si>
  <si>
    <t>Davis, Paul</t>
  </si>
  <si>
    <t>Resident</t>
  </si>
  <si>
    <t>Amenity Rent</t>
  </si>
  <si>
    <t>354060056</t>
  </si>
  <si>
    <t>04/01/2025</t>
  </si>
  <si>
    <t>Amenity Rent</t>
  </si>
  <si>
    <t>354060700</t>
  </si>
  <si>
    <t>04/01/2025</t>
  </si>
  <si>
    <t>Amenity Rent</t>
  </si>
  <si>
    <t>354060701</t>
  </si>
  <si>
    <t>04/01/2025</t>
  </si>
  <si>
    <t>Amenity Rent</t>
  </si>
  <si>
    <t>354060653</t>
  </si>
  <si>
    <t>04/01/2025</t>
  </si>
  <si>
    <t>Rent</t>
  </si>
  <si>
    <t>354059565</t>
  </si>
  <si>
    <t>04/01/2025</t>
  </si>
  <si>
    <t>Pest Control</t>
  </si>
  <si>
    <t>354059163</t>
  </si>
  <si>
    <t>04/01/2025</t>
  </si>
  <si>
    <t>Charge Total:</t>
  </si>
  <si>
    <t>17-1722</t>
  </si>
  <si>
    <t>B4</t>
  </si>
  <si>
    <t>Occupied No Notice</t>
  </si>
  <si>
    <t>Babcock, Clint</t>
  </si>
  <si>
    <t>Resident</t>
  </si>
  <si>
    <t>Amenity Rent</t>
  </si>
  <si>
    <t>354059849</t>
  </si>
  <si>
    <t>04/01/2025</t>
  </si>
  <si>
    <t>Amenity Rent</t>
  </si>
  <si>
    <t>354059847</t>
  </si>
  <si>
    <t>04/01/2025</t>
  </si>
  <si>
    <t>Amenity Rent</t>
  </si>
  <si>
    <t>354060189</t>
  </si>
  <si>
    <t>04/01/2025</t>
  </si>
  <si>
    <t>Amenity Rent</t>
  </si>
  <si>
    <t>354059503</t>
  </si>
  <si>
    <t>04/01/2025</t>
  </si>
  <si>
    <t>Rent</t>
  </si>
  <si>
    <t>354060169</t>
  </si>
  <si>
    <t>04/01/2025</t>
  </si>
  <si>
    <t>Pest Control</t>
  </si>
  <si>
    <t>354059216</t>
  </si>
  <si>
    <t>04/01/2025</t>
  </si>
  <si>
    <t>Charge Total:</t>
  </si>
  <si>
    <t>17-1723</t>
  </si>
  <si>
    <t>B3</t>
  </si>
  <si>
    <t>Occupied No Notice</t>
  </si>
  <si>
    <t>Duron, Cesar</t>
  </si>
  <si>
    <t>Resident</t>
  </si>
  <si>
    <t>Amenity Rent</t>
  </si>
  <si>
    <t>354060710</t>
  </si>
  <si>
    <t>04/01/2025</t>
  </si>
  <si>
    <t>Amenity Rent</t>
  </si>
  <si>
    <t>354060127</t>
  </si>
  <si>
    <t>04/01/2025</t>
  </si>
  <si>
    <t>Amenity Rent</t>
  </si>
  <si>
    <t>354060682</t>
  </si>
  <si>
    <t>04/01/2025</t>
  </si>
  <si>
    <t>Amenity Rent</t>
  </si>
  <si>
    <t>354059209</t>
  </si>
  <si>
    <t>04/01/2025</t>
  </si>
  <si>
    <t>Rent</t>
  </si>
  <si>
    <t>354059412</t>
  </si>
  <si>
    <t>04/01/2025</t>
  </si>
  <si>
    <t>Pest Control</t>
  </si>
  <si>
    <t>354059589</t>
  </si>
  <si>
    <t>04/01/2025</t>
  </si>
  <si>
    <t>Charge Total:</t>
  </si>
  <si>
    <t>17-1724</t>
  </si>
  <si>
    <t>B4</t>
  </si>
  <si>
    <t>Occupied No Notice</t>
  </si>
  <si>
    <t>Martinez, Daniel</t>
  </si>
  <si>
    <t>Resident</t>
  </si>
  <si>
    <t>Amenity Rent</t>
  </si>
  <si>
    <t>354059874</t>
  </si>
  <si>
    <t>04/01/2025</t>
  </si>
  <si>
    <t>Amenity Rent</t>
  </si>
  <si>
    <t>354059646</t>
  </si>
  <si>
    <t>04/01/2025</t>
  </si>
  <si>
    <t>Amenity Rent</t>
  </si>
  <si>
    <t>354060032</t>
  </si>
  <si>
    <t>04/01/2025</t>
  </si>
  <si>
    <t>Amenity Rent</t>
  </si>
  <si>
    <t>354060182</t>
  </si>
  <si>
    <t>04/01/2025</t>
  </si>
  <si>
    <t>Rent</t>
  </si>
  <si>
    <t>354060505</t>
  </si>
  <si>
    <t>04/01/2025</t>
  </si>
  <si>
    <t>Pest Control</t>
  </si>
  <si>
    <t>354060155</t>
  </si>
  <si>
    <t>04/01/2025</t>
  </si>
  <si>
    <t>Charge Total:</t>
  </si>
  <si>
    <t>18-1812</t>
  </si>
  <si>
    <t>B4</t>
  </si>
  <si>
    <t>Occupied No Notice</t>
  </si>
  <si>
    <t>Lovelace, Elijah</t>
  </si>
  <si>
    <t>Resident</t>
  </si>
  <si>
    <t>Amenity Rent</t>
  </si>
  <si>
    <t>354059519</t>
  </si>
  <si>
    <t>04/01/2025</t>
  </si>
  <si>
    <t>Amenity Rent</t>
  </si>
  <si>
    <t>354060644</t>
  </si>
  <si>
    <t>04/01/2025</t>
  </si>
  <si>
    <t>Amenity Rent</t>
  </si>
  <si>
    <t>354060256</t>
  </si>
  <si>
    <t>04/01/2025</t>
  </si>
  <si>
    <t>Amenity Rent</t>
  </si>
  <si>
    <t>354059467</t>
  </si>
  <si>
    <t>04/01/2025</t>
  </si>
  <si>
    <t>Amenity Rent</t>
  </si>
  <si>
    <t>354060450</t>
  </si>
  <si>
    <t>04/01/2025</t>
  </si>
  <si>
    <t>Rent</t>
  </si>
  <si>
    <t>354060307</t>
  </si>
  <si>
    <t>04/01/2025</t>
  </si>
  <si>
    <t>Pest Control</t>
  </si>
  <si>
    <t>354059470</t>
  </si>
  <si>
    <t>04/01/2025</t>
  </si>
  <si>
    <t>Charge Total:</t>
  </si>
  <si>
    <t>18-1814</t>
  </si>
  <si>
    <t>B4</t>
  </si>
  <si>
    <t>Occupied No Notice</t>
  </si>
  <si>
    <t>Rodriguez, Jesus</t>
  </si>
  <si>
    <t>Resident</t>
  </si>
  <si>
    <t>Amenity Rent</t>
  </si>
  <si>
    <t>354060242</t>
  </si>
  <si>
    <t>04/01/2025</t>
  </si>
  <si>
    <t>Amenity Rent</t>
  </si>
  <si>
    <t>354060842</t>
  </si>
  <si>
    <t>04/01/2025</t>
  </si>
  <si>
    <t>Amenity Rent</t>
  </si>
  <si>
    <t>354059686</t>
  </si>
  <si>
    <t>04/01/2025</t>
  </si>
  <si>
    <t>Amenity Rent</t>
  </si>
  <si>
    <t>354060071</t>
  </si>
  <si>
    <t>04/01/2025</t>
  </si>
  <si>
    <t>Amenity Rent</t>
  </si>
  <si>
    <t>354060270</t>
  </si>
  <si>
    <t>04/01/2025</t>
  </si>
  <si>
    <t>Rent</t>
  </si>
  <si>
    <t>354060734</t>
  </si>
  <si>
    <t>04/01/2025</t>
  </si>
  <si>
    <t>Pest Control</t>
  </si>
  <si>
    <t>354060405</t>
  </si>
  <si>
    <t>04/01/2025</t>
  </si>
  <si>
    <t>Charge Total:</t>
  </si>
  <si>
    <t>18-1821</t>
  </si>
  <si>
    <t>B3</t>
  </si>
  <si>
    <t>Occupied No Notice</t>
  </si>
  <si>
    <t>Garza, Eleana</t>
  </si>
  <si>
    <t>Resident</t>
  </si>
  <si>
    <t>Amenity Rent</t>
  </si>
  <si>
    <t>354060027</t>
  </si>
  <si>
    <t>04/01/2025</t>
  </si>
  <si>
    <t>Amenity Rent</t>
  </si>
  <si>
    <t>354060702</t>
  </si>
  <si>
    <t>04/01/2025</t>
  </si>
  <si>
    <t>Amenity Rent</t>
  </si>
  <si>
    <t>354060188</t>
  </si>
  <si>
    <t>04/01/2025</t>
  </si>
  <si>
    <t>Amenity Rent</t>
  </si>
  <si>
    <t>354059438</t>
  </si>
  <si>
    <t>04/01/2025</t>
  </si>
  <si>
    <t>Amenity Rent</t>
  </si>
  <si>
    <t>354059592</t>
  </si>
  <si>
    <t>04/01/2025</t>
  </si>
  <si>
    <t>Rent</t>
  </si>
  <si>
    <t>354059401</t>
  </si>
  <si>
    <t>04/01/2025</t>
  </si>
  <si>
    <t>Pest Control</t>
  </si>
  <si>
    <t>354059949</t>
  </si>
  <si>
    <t>04/01/2025</t>
  </si>
  <si>
    <t>Charge Total:</t>
  </si>
  <si>
    <t>18-1822</t>
  </si>
  <si>
    <t>B4</t>
  </si>
  <si>
    <t>Occupied No Notice</t>
  </si>
  <si>
    <t>Stevens Davis, Colbi</t>
  </si>
  <si>
    <t>Resident</t>
  </si>
  <si>
    <t>Amenity Rent</t>
  </si>
  <si>
    <t>354060578</t>
  </si>
  <si>
    <t>04/01/2025</t>
  </si>
  <si>
    <t>Amenity Rent</t>
  </si>
  <si>
    <t>354060008</t>
  </si>
  <si>
    <t>04/01/2025</t>
  </si>
  <si>
    <t>Amenity Rent</t>
  </si>
  <si>
    <t>354060357</t>
  </si>
  <si>
    <t>04/01/2025</t>
  </si>
  <si>
    <t>Amenity Rent</t>
  </si>
  <si>
    <t>354059254</t>
  </si>
  <si>
    <t>04/01/2025</t>
  </si>
  <si>
    <t>Rent</t>
  </si>
  <si>
    <t>354060229</t>
  </si>
  <si>
    <t>04/01/2025</t>
  </si>
  <si>
    <t>Concession-Resident</t>
  </si>
  <si>
    <t>354059699</t>
  </si>
  <si>
    <t>04/01/2025</t>
  </si>
  <si>
    <t>Pest Control</t>
  </si>
  <si>
    <t>354059444</t>
  </si>
  <si>
    <t>04/01/2025</t>
  </si>
  <si>
    <t>Charge Total:</t>
  </si>
  <si>
    <t>18-1823</t>
  </si>
  <si>
    <t>B3</t>
  </si>
  <si>
    <t>Occupied No Notice</t>
  </si>
  <si>
    <t>Rangel III, Secundino</t>
  </si>
  <si>
    <t>Resident</t>
  </si>
  <si>
    <t>Amenity Rent</t>
  </si>
  <si>
    <t>354060263</t>
  </si>
  <si>
    <t>04/01/2025</t>
  </si>
  <si>
    <t>Amenity Rent</t>
  </si>
  <si>
    <t>354060385</t>
  </si>
  <si>
    <t>04/01/2025</t>
  </si>
  <si>
    <t>Amenity Rent</t>
  </si>
  <si>
    <t>354059313</t>
  </si>
  <si>
    <t>04/01/2025</t>
  </si>
  <si>
    <t>Amenity Rent</t>
  </si>
  <si>
    <t>354059917</t>
  </si>
  <si>
    <t>04/01/2025</t>
  </si>
  <si>
    <t>Rent</t>
  </si>
  <si>
    <t>354060384</t>
  </si>
  <si>
    <t>04/01/2025</t>
  </si>
  <si>
    <t>Pest Control</t>
  </si>
  <si>
    <t>354059395</t>
  </si>
  <si>
    <t>04/01/2025</t>
  </si>
  <si>
    <t>Charge Total:</t>
  </si>
  <si>
    <t>18-1824</t>
  </si>
  <si>
    <t>B4</t>
  </si>
  <si>
    <t>Occupied No Notice</t>
  </si>
  <si>
    <t>Munoz, Brandon</t>
  </si>
  <si>
    <t>Resident</t>
  </si>
  <si>
    <t>Amenity Rent</t>
  </si>
  <si>
    <t>354060548</t>
  </si>
  <si>
    <t>04/01/2025</t>
  </si>
  <si>
    <t>Amenity Rent</t>
  </si>
  <si>
    <t>354059552</t>
  </si>
  <si>
    <t>04/01/2025</t>
  </si>
  <si>
    <t>Amenity Rent</t>
  </si>
  <si>
    <t>354059169</t>
  </si>
  <si>
    <t>04/01/2025</t>
  </si>
  <si>
    <t>Amenity Rent</t>
  </si>
  <si>
    <t>354060585</t>
  </si>
  <si>
    <t>04/01/2025</t>
  </si>
  <si>
    <t>Rent</t>
  </si>
  <si>
    <t>354060840</t>
  </si>
  <si>
    <t>04/01/2025</t>
  </si>
  <si>
    <t>Late Fee</t>
  </si>
  <si>
    <t>354401741</t>
  </si>
  <si>
    <t>04/04/2025</t>
  </si>
  <si>
    <t>Pest Control</t>
  </si>
  <si>
    <t>354059793</t>
  </si>
  <si>
    <t>04/01/2025</t>
  </si>
  <si>
    <t>Charge Total:</t>
  </si>
  <si>
    <t>19-1912</t>
  </si>
  <si>
    <t>B2</t>
  </si>
  <si>
    <t>Occupied No Notice</t>
  </si>
  <si>
    <t>Bravo, Marco</t>
  </si>
  <si>
    <t>Resident</t>
  </si>
  <si>
    <t>Amenity Rent</t>
  </si>
  <si>
    <t>354059310</t>
  </si>
  <si>
    <t>04/01/2025</t>
  </si>
  <si>
    <t>Amenity Rent</t>
  </si>
  <si>
    <t>354060262</t>
  </si>
  <si>
    <t>04/01/2025</t>
  </si>
  <si>
    <t>Amenity Rent</t>
  </si>
  <si>
    <t>354060101</t>
  </si>
  <si>
    <t>04/01/2025</t>
  </si>
  <si>
    <t>Amenity Rent</t>
  </si>
  <si>
    <t>354059515</t>
  </si>
  <si>
    <t>04/01/2025</t>
  </si>
  <si>
    <t>Amenity Rent</t>
  </si>
  <si>
    <t>354060091</t>
  </si>
  <si>
    <t>04/01/2025</t>
  </si>
  <si>
    <t>Rent</t>
  </si>
  <si>
    <t>354060179</t>
  </si>
  <si>
    <t>04/01/2025</t>
  </si>
  <si>
    <t>Parking/Carport/Garage</t>
  </si>
  <si>
    <t>354060536</t>
  </si>
  <si>
    <t>04/01/2025</t>
  </si>
  <si>
    <t>Pest Control</t>
  </si>
  <si>
    <t>354060815</t>
  </si>
  <si>
    <t>04/01/2025</t>
  </si>
  <si>
    <t>Charge Total:</t>
  </si>
  <si>
    <t>19-1913</t>
  </si>
  <si>
    <t>B1</t>
  </si>
  <si>
    <t>Occupied No Notice</t>
  </si>
  <si>
    <t>Tucker, Cheryl</t>
  </si>
  <si>
    <t>Resident</t>
  </si>
  <si>
    <t>Rent</t>
  </si>
  <si>
    <t>354060293</t>
  </si>
  <si>
    <t>04/01/2025</t>
  </si>
  <si>
    <t>Parking/Carport/Garage</t>
  </si>
  <si>
    <t>354060808</t>
  </si>
  <si>
    <t>04/01/2025</t>
  </si>
  <si>
    <t>Pest Control</t>
  </si>
  <si>
    <t>354059387</t>
  </si>
  <si>
    <t>04/01/2025</t>
  </si>
  <si>
    <t>Charge Total:</t>
  </si>
  <si>
    <t>19-1914</t>
  </si>
  <si>
    <t>B1</t>
  </si>
  <si>
    <t>Occupied No Notice</t>
  </si>
  <si>
    <t>Pinon Robles, Rolando</t>
  </si>
  <si>
    <t>Resident</t>
  </si>
  <si>
    <t>Amenity Rent</t>
  </si>
  <si>
    <t>354059880</t>
  </si>
  <si>
    <t>04/01/2025</t>
  </si>
  <si>
    <t>Amenity Rent</t>
  </si>
  <si>
    <t>354060172</t>
  </si>
  <si>
    <t>04/01/2025</t>
  </si>
  <si>
    <t>Amenity Rent</t>
  </si>
  <si>
    <t>354059455</t>
  </si>
  <si>
    <t>04/01/2025</t>
  </si>
  <si>
    <t>Amenity Rent</t>
  </si>
  <si>
    <t>354060250</t>
  </si>
  <si>
    <t>04/01/2025</t>
  </si>
  <si>
    <t>Amenity Rent</t>
  </si>
  <si>
    <t>354060130</t>
  </si>
  <si>
    <t>04/01/2025</t>
  </si>
  <si>
    <t>Rent</t>
  </si>
  <si>
    <t>354060330</t>
  </si>
  <si>
    <t>04/01/2025</t>
  </si>
  <si>
    <t>Pest Control</t>
  </si>
  <si>
    <t>354060486</t>
  </si>
  <si>
    <t>04/01/2025</t>
  </si>
  <si>
    <t>Charge Total:</t>
  </si>
  <si>
    <t>19-1915</t>
  </si>
  <si>
    <t>B1</t>
  </si>
  <si>
    <t>Occupied No Notice</t>
  </si>
  <si>
    <t>Lopez, Perla</t>
  </si>
  <si>
    <t>Resident</t>
  </si>
  <si>
    <t>Amenity Rent</t>
  </si>
  <si>
    <t>354060042</t>
  </si>
  <si>
    <t>04/01/2025</t>
  </si>
  <si>
    <t>Amenity Rent</t>
  </si>
  <si>
    <t>354060168</t>
  </si>
  <si>
    <t>04/01/2025</t>
  </si>
  <si>
    <t>Amenity Rent</t>
  </si>
  <si>
    <t>354059265</t>
  </si>
  <si>
    <t>04/01/2025</t>
  </si>
  <si>
    <t>Amenity Rent</t>
  </si>
  <si>
    <t>354060072</t>
  </si>
  <si>
    <t>04/01/2025</t>
  </si>
  <si>
    <t>Amenity Rent</t>
  </si>
  <si>
    <t>354060438</t>
  </si>
  <si>
    <t>04/01/2025</t>
  </si>
  <si>
    <t>Rent</t>
  </si>
  <si>
    <t>354059939</t>
  </si>
  <si>
    <t>04/01/2025</t>
  </si>
  <si>
    <t>Pest Control</t>
  </si>
  <si>
    <t>354059538</t>
  </si>
  <si>
    <t>04/01/2025</t>
  </si>
  <si>
    <t>Charge Total:</t>
  </si>
  <si>
    <t>19-1916</t>
  </si>
  <si>
    <t>B1</t>
  </si>
  <si>
    <t>Occupied No Notice</t>
  </si>
  <si>
    <t>Soto, Julio</t>
  </si>
  <si>
    <t>Resident</t>
  </si>
  <si>
    <t>Amenity Rent</t>
  </si>
  <si>
    <t>354060440</t>
  </si>
  <si>
    <t>04/01/2025</t>
  </si>
  <si>
    <t>Rent</t>
  </si>
  <si>
    <t>354060630</t>
  </si>
  <si>
    <t>04/01/2025</t>
  </si>
  <si>
    <t>Parking/Carport/Garage</t>
  </si>
  <si>
    <t>354060612</t>
  </si>
  <si>
    <t>04/01/2025</t>
  </si>
  <si>
    <t>Pest Control</t>
  </si>
  <si>
    <t>354059266</t>
  </si>
  <si>
    <t>04/01/2025</t>
  </si>
  <si>
    <t>Renters Insurance Fine</t>
  </si>
  <si>
    <t>354041473</t>
  </si>
  <si>
    <t>04/01/2025</t>
  </si>
  <si>
    <t>Charge Total:</t>
  </si>
  <si>
    <t>19-1918</t>
  </si>
  <si>
    <t>B2</t>
  </si>
  <si>
    <t>Occupied No Notice</t>
  </si>
  <si>
    <t>Martinez, Theresa</t>
  </si>
  <si>
    <t>Resident</t>
  </si>
  <si>
    <t>Amenity Rent</t>
  </si>
  <si>
    <t>354060609</t>
  </si>
  <si>
    <t>04/01/2025</t>
  </si>
  <si>
    <t>Rent</t>
  </si>
  <si>
    <t>354060679</t>
  </si>
  <si>
    <t>04/01/2025</t>
  </si>
  <si>
    <t>Pest Control</t>
  </si>
  <si>
    <t>354059464</t>
  </si>
  <si>
    <t>04/01/2025</t>
  </si>
  <si>
    <t>Charge Total:</t>
  </si>
  <si>
    <t>19-1921</t>
  </si>
  <si>
    <t>B3</t>
  </si>
  <si>
    <t>Occupied No Notice</t>
  </si>
  <si>
    <t>Magallanez, Kristin</t>
  </si>
  <si>
    <t>Resident</t>
  </si>
  <si>
    <t>Amenity Rent</t>
  </si>
  <si>
    <t>354059496</t>
  </si>
  <si>
    <t>04/01/2025</t>
  </si>
  <si>
    <t>Amenity Rent</t>
  </si>
  <si>
    <t>354060048</t>
  </si>
  <si>
    <t>04/01/2025</t>
  </si>
  <si>
    <t>Amenity Rent</t>
  </si>
  <si>
    <t>354059411</t>
  </si>
  <si>
    <t>04/01/2025</t>
  </si>
  <si>
    <t>Rent</t>
  </si>
  <si>
    <t>354060841</t>
  </si>
  <si>
    <t>04/01/2025</t>
  </si>
  <si>
    <t>Pest Control</t>
  </si>
  <si>
    <t>354059761</t>
  </si>
  <si>
    <t>04/01/2025</t>
  </si>
  <si>
    <t>Charge Total:</t>
  </si>
  <si>
    <t>19-1922</t>
  </si>
  <si>
    <t>B2</t>
  </si>
  <si>
    <t>Occupied No Notice</t>
  </si>
  <si>
    <t>Moerbe, Paula</t>
  </si>
  <si>
    <t>Resident</t>
  </si>
  <si>
    <t>Amenity Rent</t>
  </si>
  <si>
    <t>354059622</t>
  </si>
  <si>
    <t>04/01/2025</t>
  </si>
  <si>
    <t>Amenity Rent</t>
  </si>
  <si>
    <t>354060797</t>
  </si>
  <si>
    <t>04/01/2025</t>
  </si>
  <si>
    <t>Amenity Rent</t>
  </si>
  <si>
    <t>354060328</t>
  </si>
  <si>
    <t>04/01/2025</t>
  </si>
  <si>
    <t>Amenity Rent</t>
  </si>
  <si>
    <t>354059931</t>
  </si>
  <si>
    <t>04/01/2025</t>
  </si>
  <si>
    <t>Rent</t>
  </si>
  <si>
    <t>354059487</t>
  </si>
  <si>
    <t>04/01/2025</t>
  </si>
  <si>
    <t>Pest Control</t>
  </si>
  <si>
    <t>354059845</t>
  </si>
  <si>
    <t>04/01/2025</t>
  </si>
  <si>
    <t>Renters Insurance Fine</t>
  </si>
  <si>
    <t>354157066</t>
  </si>
  <si>
    <t>04/01/2025</t>
  </si>
  <si>
    <t>Renters Insurance Fine</t>
  </si>
  <si>
    <t>354148563</t>
  </si>
  <si>
    <t>04/01/2025</t>
  </si>
  <si>
    <t>Charge Total:</t>
  </si>
  <si>
    <t>19-1923</t>
  </si>
  <si>
    <t>B1</t>
  </si>
  <si>
    <t>Occupied No Notice</t>
  </si>
  <si>
    <t>GALLEGOS MORENO, JUAN</t>
  </si>
  <si>
    <t>Resident</t>
  </si>
  <si>
    <t>Amenity Rent</t>
  </si>
  <si>
    <t>354060613</t>
  </si>
  <si>
    <t>04/01/2025</t>
  </si>
  <si>
    <t>Amenity Rent</t>
  </si>
  <si>
    <t>354060107</t>
  </si>
  <si>
    <t>04/01/2025</t>
  </si>
  <si>
    <t>Amenity Rent</t>
  </si>
  <si>
    <t>354060126</t>
  </si>
  <si>
    <t>04/01/2025</t>
  </si>
  <si>
    <t>Amenity Rent</t>
  </si>
  <si>
    <t>354060399</t>
  </si>
  <si>
    <t>04/01/2025</t>
  </si>
  <si>
    <t>Rent</t>
  </si>
  <si>
    <t>354059380</t>
  </si>
  <si>
    <t>04/01/2025</t>
  </si>
  <si>
    <t>Pest Control</t>
  </si>
  <si>
    <t>354060418</t>
  </si>
  <si>
    <t>04/01/2025</t>
  </si>
  <si>
    <t>Charge Total:</t>
  </si>
  <si>
    <t>19-1924</t>
  </si>
  <si>
    <t>B1</t>
  </si>
  <si>
    <t>Occupied No Notice</t>
  </si>
  <si>
    <t>Menouche, Marilu</t>
  </si>
  <si>
    <t>Resident</t>
  </si>
  <si>
    <t>Amenity Rent</t>
  </si>
  <si>
    <t>354059321</t>
  </si>
  <si>
    <t>04/01/2025</t>
  </si>
  <si>
    <t>Amenity Rent</t>
  </si>
  <si>
    <t>354060634</t>
  </si>
  <si>
    <t>04/01/2025</t>
  </si>
  <si>
    <t>Amenity Rent</t>
  </si>
  <si>
    <t>354060402</t>
  </si>
  <si>
    <t>04/01/2025</t>
  </si>
  <si>
    <t>Amenity Rent</t>
  </si>
  <si>
    <t>354059839</t>
  </si>
  <si>
    <t>04/01/2025</t>
  </si>
  <si>
    <t>Rent</t>
  </si>
  <si>
    <t>354059977</t>
  </si>
  <si>
    <t>04/01/2025</t>
  </si>
  <si>
    <t>Late Fee</t>
  </si>
  <si>
    <t>354401752</t>
  </si>
  <si>
    <t>04/04/2025</t>
  </si>
  <si>
    <t>Pest Control</t>
  </si>
  <si>
    <t>354060691</t>
  </si>
  <si>
    <t>04/01/2025</t>
  </si>
  <si>
    <t>Charge Total:</t>
  </si>
  <si>
    <t>19-1925</t>
  </si>
  <si>
    <t>B1</t>
  </si>
  <si>
    <t>Occupied No Notice</t>
  </si>
  <si>
    <t>Allen, Dannielle</t>
  </si>
  <si>
    <t>Resident</t>
  </si>
  <si>
    <t>Amenity Rent</t>
  </si>
  <si>
    <t>354059436</t>
  </si>
  <si>
    <t>04/01/2025</t>
  </si>
  <si>
    <t>Amenity Rent</t>
  </si>
  <si>
    <t>354060296</t>
  </si>
  <si>
    <t>04/01/2025</t>
  </si>
  <si>
    <t>Amenity Rent</t>
  </si>
  <si>
    <t>354059990</t>
  </si>
  <si>
    <t>04/01/2025</t>
  </si>
  <si>
    <t>Amenity Rent</t>
  </si>
  <si>
    <t>354059616</t>
  </si>
  <si>
    <t>04/01/2025</t>
  </si>
  <si>
    <t>Rent</t>
  </si>
  <si>
    <t>354059442</t>
  </si>
  <si>
    <t>04/01/2025</t>
  </si>
  <si>
    <t>Pest Control</t>
  </si>
  <si>
    <t>354060141</t>
  </si>
  <si>
    <t>04/01/2025</t>
  </si>
  <si>
    <t>Charge Total:</t>
  </si>
  <si>
    <t>19-1926</t>
  </si>
  <si>
    <t>B1</t>
  </si>
  <si>
    <t>Occupied No Notice</t>
  </si>
  <si>
    <t>Trout, Scott</t>
  </si>
  <si>
    <t>Resident</t>
  </si>
  <si>
    <t>Rent</t>
  </si>
  <si>
    <t>354060114</t>
  </si>
  <si>
    <t>04/01/2025</t>
  </si>
  <si>
    <t>Pest Control</t>
  </si>
  <si>
    <t>354060661</t>
  </si>
  <si>
    <t>04/01/2025</t>
  </si>
  <si>
    <t>Renters Insurance Fine</t>
  </si>
  <si>
    <t>354041474</t>
  </si>
  <si>
    <t>04/01/2025</t>
  </si>
  <si>
    <t>Charge Total:</t>
  </si>
  <si>
    <t>19-1927</t>
  </si>
  <si>
    <t>B3</t>
  </si>
  <si>
    <t>Occupied No Notice</t>
  </si>
  <si>
    <t>Scribner-Autrey, Cynthia</t>
  </si>
  <si>
    <t>Resident</t>
  </si>
  <si>
    <t>Amenity Rent</t>
  </si>
  <si>
    <t>354060678</t>
  </si>
  <si>
    <t>04/01/2025</t>
  </si>
  <si>
    <t>Rent</t>
  </si>
  <si>
    <t>354059908</t>
  </si>
  <si>
    <t>04/01/2025</t>
  </si>
  <si>
    <t>Pest Control</t>
  </si>
  <si>
    <t>354060203</t>
  </si>
  <si>
    <t>04/01/2025</t>
  </si>
  <si>
    <t>Charge Total:</t>
  </si>
  <si>
    <t>19-1928</t>
  </si>
  <si>
    <t>B2</t>
  </si>
  <si>
    <t>Occupied No Notice</t>
  </si>
  <si>
    <t>Ward, Carol</t>
  </si>
  <si>
    <t>Resident</t>
  </si>
  <si>
    <t>Rent</t>
  </si>
  <si>
    <t>354060483</t>
  </si>
  <si>
    <t>04/01/2025</t>
  </si>
  <si>
    <t>Pest Control</t>
  </si>
  <si>
    <t>354059486</t>
  </si>
  <si>
    <t>04/01/2025</t>
  </si>
  <si>
    <t>Charge Total:</t>
  </si>
  <si>
    <t>19-1933</t>
  </si>
  <si>
    <t>B1</t>
  </si>
  <si>
    <t>Occupied No Notice</t>
  </si>
  <si>
    <t>Williams, Shane</t>
  </si>
  <si>
    <t>Resident</t>
  </si>
  <si>
    <t>Amenity Rent</t>
  </si>
  <si>
    <t>354060040</t>
  </si>
  <si>
    <t>04/01/2025</t>
  </si>
  <si>
    <t>Amenity Rent</t>
  </si>
  <si>
    <t>354059416</t>
  </si>
  <si>
    <t>04/01/2025</t>
  </si>
  <si>
    <t>Amenity Rent</t>
  </si>
  <si>
    <t>354060484</t>
  </si>
  <si>
    <t>04/01/2025</t>
  </si>
  <si>
    <t>Amenity Rent</t>
  </si>
  <si>
    <t>354059642</t>
  </si>
  <si>
    <t>04/01/2025</t>
  </si>
  <si>
    <t>Rent</t>
  </si>
  <si>
    <t>354060826</t>
  </si>
  <si>
    <t>04/01/2025</t>
  </si>
  <si>
    <t>Pest Control</t>
  </si>
  <si>
    <t>354059715</t>
  </si>
  <si>
    <t>04/01/2025</t>
  </si>
  <si>
    <t>Renters Insurance Fine</t>
  </si>
  <si>
    <t>354041778</t>
  </si>
  <si>
    <t>04/01/2025</t>
  </si>
  <si>
    <t>Charge Total:</t>
  </si>
  <si>
    <t>19-1934</t>
  </si>
  <si>
    <t>B1</t>
  </si>
  <si>
    <t>Occupied No Notice</t>
  </si>
  <si>
    <t>Belmarez, Marco</t>
  </si>
  <si>
    <t>Resident</t>
  </si>
  <si>
    <t>Amenity Rent</t>
  </si>
  <si>
    <t>354060018</t>
  </si>
  <si>
    <t>04/01/2025</t>
  </si>
  <si>
    <t>Amenity Rent</t>
  </si>
  <si>
    <t>354060429</t>
  </si>
  <si>
    <t>04/01/2025</t>
  </si>
  <si>
    <t>Amenity Rent</t>
  </si>
  <si>
    <t>354060787</t>
  </si>
  <si>
    <t>04/01/2025</t>
  </si>
  <si>
    <t>Amenity Rent</t>
  </si>
  <si>
    <t>354059439</t>
  </si>
  <si>
    <t>04/01/2025</t>
  </si>
  <si>
    <t>Rent</t>
  </si>
  <si>
    <t>354060059</t>
  </si>
  <si>
    <t>04/01/2025</t>
  </si>
  <si>
    <t>Pest Control</t>
  </si>
  <si>
    <t>354060138</t>
  </si>
  <si>
    <t>04/01/2025</t>
  </si>
  <si>
    <t>Renters Insurance Fine</t>
  </si>
  <si>
    <t>354042170</t>
  </si>
  <si>
    <t>04/01/2025</t>
  </si>
  <si>
    <t>Charge Total:</t>
  </si>
  <si>
    <t>19-1935</t>
  </si>
  <si>
    <t>B1</t>
  </si>
  <si>
    <t>Occupied No Notice</t>
  </si>
  <si>
    <t>Podanoffsky, Susan</t>
  </si>
  <si>
    <t>Resident</t>
  </si>
  <si>
    <t>Amenity Rent</t>
  </si>
  <si>
    <t>354060445</t>
  </si>
  <si>
    <t>04/01/2025</t>
  </si>
  <si>
    <t>Amenity Rent</t>
  </si>
  <si>
    <t>354060615</t>
  </si>
  <si>
    <t>04/01/2025</t>
  </si>
  <si>
    <t>Amenity Rent</t>
  </si>
  <si>
    <t>354059952</t>
  </si>
  <si>
    <t>04/01/2025</t>
  </si>
  <si>
    <t>Amenity Rent</t>
  </si>
  <si>
    <t>354059206</t>
  </si>
  <si>
    <t>04/01/2025</t>
  </si>
  <si>
    <t>Rent</t>
  </si>
  <si>
    <t>354060397</t>
  </si>
  <si>
    <t>04/01/2025</t>
  </si>
  <si>
    <t>Late Fee</t>
  </si>
  <si>
    <t>354401743</t>
  </si>
  <si>
    <t>04/04/2025</t>
  </si>
  <si>
    <t>Pest Control</t>
  </si>
  <si>
    <t>354059352</t>
  </si>
  <si>
    <t>04/01/2025</t>
  </si>
  <si>
    <t>Charge Total:</t>
  </si>
  <si>
    <t>19-1936</t>
  </si>
  <si>
    <t>B1</t>
  </si>
  <si>
    <t>Occupied No Notice</t>
  </si>
  <si>
    <t>Trinidad, Stephanie</t>
  </si>
  <si>
    <t>Resident</t>
  </si>
  <si>
    <t>Amenity Rent</t>
  </si>
  <si>
    <t>354059354</t>
  </si>
  <si>
    <t>04/01/2025</t>
  </si>
  <si>
    <t>Amenity Rent</t>
  </si>
  <si>
    <t>354060825</t>
  </si>
  <si>
    <t>04/01/2025</t>
  </si>
  <si>
    <t>Amenity Rent</t>
  </si>
  <si>
    <t>354060616</t>
  </si>
  <si>
    <t>04/01/2025</t>
  </si>
  <si>
    <t>Amenity Rent</t>
  </si>
  <si>
    <t>354060716</t>
  </si>
  <si>
    <t>04/01/2025</t>
  </si>
  <si>
    <t>Rent</t>
  </si>
  <si>
    <t>354060768</t>
  </si>
  <si>
    <t>04/01/2025</t>
  </si>
  <si>
    <t>Pest Control</t>
  </si>
  <si>
    <t>354060813</t>
  </si>
  <si>
    <t>04/01/2025</t>
  </si>
  <si>
    <t>Charge Total:</t>
  </si>
  <si>
    <t>20-2012</t>
  </si>
  <si>
    <t>C1</t>
  </si>
  <si>
    <t>Occupied No Notice</t>
  </si>
  <si>
    <t>Solt II, Glenn</t>
  </si>
  <si>
    <t>Resident</t>
  </si>
  <si>
    <t>Amenity Rent</t>
  </si>
  <si>
    <t>354060589</t>
  </si>
  <si>
    <t>04/01/2025</t>
  </si>
  <si>
    <t>Amenity Rent</t>
  </si>
  <si>
    <t>354060509</t>
  </si>
  <si>
    <t>04/01/2025</t>
  </si>
  <si>
    <t>Rent</t>
  </si>
  <si>
    <t>354060480</t>
  </si>
  <si>
    <t>04/01/2025</t>
  </si>
  <si>
    <t>Pest Control</t>
  </si>
  <si>
    <t>354059292</t>
  </si>
  <si>
    <t>04/01/2025</t>
  </si>
  <si>
    <t>Charge Total:</t>
  </si>
  <si>
    <t>20-2013</t>
  </si>
  <si>
    <t>A2</t>
  </si>
  <si>
    <t>Occupied No Notice</t>
  </si>
  <si>
    <t>Hsiau, Yao-Hui</t>
  </si>
  <si>
    <t>Resident</t>
  </si>
  <si>
    <t>Amenity Rent</t>
  </si>
  <si>
    <t>354060058</t>
  </si>
  <si>
    <t>04/01/2025</t>
  </si>
  <si>
    <t>Amenity Rent</t>
  </si>
  <si>
    <t>354060513</t>
  </si>
  <si>
    <t>04/01/2025</t>
  </si>
  <si>
    <t>Rent</t>
  </si>
  <si>
    <t>354060451</t>
  </si>
  <si>
    <t>04/01/2025</t>
  </si>
  <si>
    <t>Pest Control</t>
  </si>
  <si>
    <t>354060073</t>
  </si>
  <si>
    <t>04/01/2025</t>
  </si>
  <si>
    <t>Charge Total:</t>
  </si>
  <si>
    <t>20-2014</t>
  </si>
  <si>
    <t>A2</t>
  </si>
  <si>
    <t>Occupied No Notice</t>
  </si>
  <si>
    <t>Esquivel, Anissa</t>
  </si>
  <si>
    <t>Resident</t>
  </si>
  <si>
    <t>Rent</t>
  </si>
  <si>
    <t>354060454</t>
  </si>
  <si>
    <t>04/01/2025</t>
  </si>
  <si>
    <t>Pest Control</t>
  </si>
  <si>
    <t>354060711</t>
  </si>
  <si>
    <t>04/01/2025</t>
  </si>
  <si>
    <t>Charge Total:</t>
  </si>
  <si>
    <t>20-2015</t>
  </si>
  <si>
    <t>A2</t>
  </si>
  <si>
    <t>Occupied No Notice</t>
  </si>
  <si>
    <t>Flores, Deyanira</t>
  </si>
  <si>
    <t>Resident</t>
  </si>
  <si>
    <t>Amenity Rent</t>
  </si>
  <si>
    <t>354059485</t>
  </si>
  <si>
    <t>04/01/2025</t>
  </si>
  <si>
    <t>Amenity Rent</t>
  </si>
  <si>
    <t>354060557</t>
  </si>
  <si>
    <t>04/01/2025</t>
  </si>
  <si>
    <t>Amenity Rent</t>
  </si>
  <si>
    <t>354060725</t>
  </si>
  <si>
    <t>04/01/2025</t>
  </si>
  <si>
    <t>Amenity Rent</t>
  </si>
  <si>
    <t>354059575</t>
  </si>
  <si>
    <t>04/01/2025</t>
  </si>
  <si>
    <t>Amenity Rent</t>
  </si>
  <si>
    <t>354060728</t>
  </si>
  <si>
    <t>04/01/2025</t>
  </si>
  <si>
    <t>Amenity Rent</t>
  </si>
  <si>
    <t>354059347</t>
  </si>
  <si>
    <t>04/01/2025</t>
  </si>
  <si>
    <t>Rent</t>
  </si>
  <si>
    <t>354059518</t>
  </si>
  <si>
    <t>04/01/2025</t>
  </si>
  <si>
    <t>Pest Control</t>
  </si>
  <si>
    <t>354059335</t>
  </si>
  <si>
    <t>04/01/2025</t>
  </si>
  <si>
    <t>Charge Total:</t>
  </si>
  <si>
    <t>20-2016</t>
  </si>
  <si>
    <t>A2</t>
  </si>
  <si>
    <t>Occupied No Notice</t>
  </si>
  <si>
    <t>Dill, Katie</t>
  </si>
  <si>
    <t>Resident</t>
  </si>
  <si>
    <t>Amenity Rent</t>
  </si>
  <si>
    <t>354060596</t>
  </si>
  <si>
    <t>04/01/2025</t>
  </si>
  <si>
    <t>Amenity Rent</t>
  </si>
  <si>
    <t>354060260</t>
  </si>
  <si>
    <t>04/01/2025</t>
  </si>
  <si>
    <t>Amenity Rent</t>
  </si>
  <si>
    <t>354060754</t>
  </si>
  <si>
    <t>04/01/2025</t>
  </si>
  <si>
    <t>Amenity Rent</t>
  </si>
  <si>
    <t>354060527</t>
  </si>
  <si>
    <t>04/01/2025</t>
  </si>
  <si>
    <t>Amenity Rent</t>
  </si>
  <si>
    <t>354060160</t>
  </si>
  <si>
    <t>04/01/2025</t>
  </si>
  <si>
    <t>Amenity Rent</t>
  </si>
  <si>
    <t>354060602</t>
  </si>
  <si>
    <t>04/01/2025</t>
  </si>
  <si>
    <t>Rent</t>
  </si>
  <si>
    <t>354059625</t>
  </si>
  <si>
    <t>04/01/2025</t>
  </si>
  <si>
    <t>Pest Control</t>
  </si>
  <si>
    <t>354059877</t>
  </si>
  <si>
    <t>04/01/2025</t>
  </si>
  <si>
    <t>Charge Total:</t>
  </si>
  <si>
    <t>20-2018</t>
  </si>
  <si>
    <t>C1</t>
  </si>
  <si>
    <t>Occupied No Notice</t>
  </si>
  <si>
    <t>SCHNEIDER, SANDRA</t>
  </si>
  <si>
    <t>Resident</t>
  </si>
  <si>
    <t>Amenity Rent</t>
  </si>
  <si>
    <t>354060132</t>
  </si>
  <si>
    <t>04/01/2025</t>
  </si>
  <si>
    <t>Rent</t>
  </si>
  <si>
    <t>354059891</t>
  </si>
  <si>
    <t>04/01/2025</t>
  </si>
  <si>
    <t>Pest Control</t>
  </si>
  <si>
    <t>354059903</t>
  </si>
  <si>
    <t>04/01/2025</t>
  </si>
  <si>
    <t>Charge Total:</t>
  </si>
  <si>
    <t>20-2021</t>
  </si>
  <si>
    <t>B3</t>
  </si>
  <si>
    <t>Occupied No Notice</t>
  </si>
  <si>
    <t>Lara, Martha</t>
  </si>
  <si>
    <t>Resident</t>
  </si>
  <si>
    <t>Amenity Rent</t>
  </si>
  <si>
    <t>354060435</t>
  </si>
  <si>
    <t>04/01/2025</t>
  </si>
  <si>
    <t>Amenity Rent</t>
  </si>
  <si>
    <t>354060061</t>
  </si>
  <si>
    <t>04/01/2025</t>
  </si>
  <si>
    <t>Amenity Rent</t>
  </si>
  <si>
    <t>354059780</t>
  </si>
  <si>
    <t>04/01/2025</t>
  </si>
  <si>
    <t>Amenity Rent</t>
  </si>
  <si>
    <t>354060199</t>
  </si>
  <si>
    <t>04/01/2025</t>
  </si>
  <si>
    <t>Rent</t>
  </si>
  <si>
    <t>354059946</t>
  </si>
  <si>
    <t>04/01/2025</t>
  </si>
  <si>
    <t>Pest Control</t>
  </si>
  <si>
    <t>354060055</t>
  </si>
  <si>
    <t>04/01/2025</t>
  </si>
  <si>
    <t>Renters Insurance Fine</t>
  </si>
  <si>
    <t>354041475</t>
  </si>
  <si>
    <t>04/01/2025</t>
  </si>
  <si>
    <t>Charge Total:</t>
  </si>
  <si>
    <t>20-2022</t>
  </si>
  <si>
    <t>C1</t>
  </si>
  <si>
    <t>Occupied No Notice</t>
  </si>
  <si>
    <t>Morford, Jennifer</t>
  </si>
  <si>
    <t>Resident</t>
  </si>
  <si>
    <t>Rent</t>
  </si>
  <si>
    <t>354059499</t>
  </si>
  <si>
    <t>04/01/2025</t>
  </si>
  <si>
    <t>Pest Control</t>
  </si>
  <si>
    <t>354060150</t>
  </si>
  <si>
    <t>04/01/2025</t>
  </si>
  <si>
    <t>Charge Total:</t>
  </si>
  <si>
    <t>20-2023</t>
  </si>
  <si>
    <t>A2</t>
  </si>
  <si>
    <t>Occupied No Notice</t>
  </si>
  <si>
    <t>Gonzalez, Kortni</t>
  </si>
  <si>
    <t>Resident</t>
  </si>
  <si>
    <t>Amenity Rent</t>
  </si>
  <si>
    <t>354245970</t>
  </si>
  <si>
    <t>04/01/2025</t>
  </si>
  <si>
    <t>Amenity Rent</t>
  </si>
  <si>
    <t>354245971</t>
  </si>
  <si>
    <t>04/01/2025</t>
  </si>
  <si>
    <t>Amenity Rent</t>
  </si>
  <si>
    <t>354245972</t>
  </si>
  <si>
    <t>04/01/2025</t>
  </si>
  <si>
    <t>Amenity Rent</t>
  </si>
  <si>
    <t>354245973</t>
  </si>
  <si>
    <t>04/01/2025</t>
  </si>
  <si>
    <t>Amenity Rent</t>
  </si>
  <si>
    <t>354245975</t>
  </si>
  <si>
    <t>04/01/2025</t>
  </si>
  <si>
    <t>Rent</t>
  </si>
  <si>
    <t>354245974</t>
  </si>
  <si>
    <t>04/01/2025</t>
  </si>
  <si>
    <t>Administration Fee</t>
  </si>
  <si>
    <t>354245968</t>
  </si>
  <si>
    <t>04/01/2025</t>
  </si>
  <si>
    <t>Concession-Resident</t>
  </si>
  <si>
    <t>354245969</t>
  </si>
  <si>
    <t>04/01/2025</t>
  </si>
  <si>
    <t>Pest Control</t>
  </si>
  <si>
    <t>354245976</t>
  </si>
  <si>
    <t>04/01/2025</t>
  </si>
  <si>
    <t>Charge Total:</t>
  </si>
  <si>
    <t>20-2024</t>
  </si>
  <si>
    <t>A2</t>
  </si>
  <si>
    <t>Occupied No Notice</t>
  </si>
  <si>
    <t>Arias, Roxana</t>
  </si>
  <si>
    <t>Resident</t>
  </si>
  <si>
    <t>Amenity Rent</t>
  </si>
  <si>
    <t>354059976</t>
  </si>
  <si>
    <t>04/01/2025</t>
  </si>
  <si>
    <t>Amenity Rent</t>
  </si>
  <si>
    <t>354059654</t>
  </si>
  <si>
    <t>04/01/2025</t>
  </si>
  <si>
    <t>Amenity Rent</t>
  </si>
  <si>
    <t>354060555</t>
  </si>
  <si>
    <t>04/01/2025</t>
  </si>
  <si>
    <t>Amenity Rent</t>
  </si>
  <si>
    <t>354060245</t>
  </si>
  <si>
    <t>04/01/2025</t>
  </si>
  <si>
    <t>Amenity Rent</t>
  </si>
  <si>
    <t>354059950</t>
  </si>
  <si>
    <t>04/01/2025</t>
  </si>
  <si>
    <t>Rent</t>
  </si>
  <si>
    <t>354060136</t>
  </si>
  <si>
    <t>04/01/2025</t>
  </si>
  <si>
    <t>Parking/Carport/Garage</t>
  </si>
  <si>
    <t>354060207</t>
  </si>
  <si>
    <t>04/01/2025</t>
  </si>
  <si>
    <t>Pest Control</t>
  </si>
  <si>
    <t>354059935</t>
  </si>
  <si>
    <t>04/01/2025</t>
  </si>
  <si>
    <t>Charge Total:</t>
  </si>
  <si>
    <t>20-2025</t>
  </si>
  <si>
    <t>A2</t>
  </si>
  <si>
    <t>Occupied No Notice</t>
  </si>
  <si>
    <t>Reyna, Reynaldo</t>
  </si>
  <si>
    <t>Resident</t>
  </si>
  <si>
    <t>Amenity Rent</t>
  </si>
  <si>
    <t>354059405</t>
  </si>
  <si>
    <t>04/01/2025</t>
  </si>
  <si>
    <t>Amenity Rent</t>
  </si>
  <si>
    <t>354059725</t>
  </si>
  <si>
    <t>04/01/2025</t>
  </si>
  <si>
    <t>Amenity Rent</t>
  </si>
  <si>
    <t>354060817</t>
  </si>
  <si>
    <t>04/01/2025</t>
  </si>
  <si>
    <t>Amenity Rent</t>
  </si>
  <si>
    <t>354060786</t>
  </si>
  <si>
    <t>04/01/2025</t>
  </si>
  <si>
    <t>Amenity Rent</t>
  </si>
  <si>
    <t>354059478</t>
  </si>
  <si>
    <t>04/01/2025</t>
  </si>
  <si>
    <t>Rent</t>
  </si>
  <si>
    <t>354060310</t>
  </si>
  <si>
    <t>04/01/2025</t>
  </si>
  <si>
    <t>Parking/Carport/Garage</t>
  </si>
  <si>
    <t>354060336</t>
  </si>
  <si>
    <t>04/01/2025</t>
  </si>
  <si>
    <t>Pest Control</t>
  </si>
  <si>
    <t>354060824</t>
  </si>
  <si>
    <t>04/01/2025</t>
  </si>
  <si>
    <t>Charge Total:</t>
  </si>
  <si>
    <t>20-2026</t>
  </si>
  <si>
    <t>A2</t>
  </si>
  <si>
    <t>Occupied No Notice</t>
  </si>
  <si>
    <t>Payne, Luciana</t>
  </si>
  <si>
    <t>Resident</t>
  </si>
  <si>
    <t>Amenity Rent</t>
  </si>
  <si>
    <t>354059612</t>
  </si>
  <si>
    <t>04/01/2025</t>
  </si>
  <si>
    <t>Amenity Rent</t>
  </si>
  <si>
    <t>354060337</t>
  </si>
  <si>
    <t>04/01/2025</t>
  </si>
  <si>
    <t>Amenity Rent</t>
  </si>
  <si>
    <t>354059537</t>
  </si>
  <si>
    <t>04/01/2025</t>
  </si>
  <si>
    <t>Amenity Rent</t>
  </si>
  <si>
    <t>354059516</t>
  </si>
  <si>
    <t>04/01/2025</t>
  </si>
  <si>
    <t>Amenity Rent</t>
  </si>
  <si>
    <t>354059904</t>
  </si>
  <si>
    <t>04/01/2025</t>
  </si>
  <si>
    <t>Rent</t>
  </si>
  <si>
    <t>354060174</t>
  </si>
  <si>
    <t>04/01/2025</t>
  </si>
  <si>
    <t>Pest Control</t>
  </si>
  <si>
    <t>354059399</t>
  </si>
  <si>
    <t>04/01/2025</t>
  </si>
  <si>
    <t>Charge Total:</t>
  </si>
  <si>
    <t>20-2027</t>
  </si>
  <si>
    <t>B3</t>
  </si>
  <si>
    <t>Occupied No Notice</t>
  </si>
  <si>
    <t>Laskowski, Ann</t>
  </si>
  <si>
    <t>Resident</t>
  </si>
  <si>
    <t>Rent</t>
  </si>
  <si>
    <t>354059727</t>
  </si>
  <si>
    <t>04/01/2025</t>
  </si>
  <si>
    <t>Pest Control</t>
  </si>
  <si>
    <t>354059364</t>
  </si>
  <si>
    <t>04/01/2025</t>
  </si>
  <si>
    <t>Charge Total:</t>
  </si>
  <si>
    <t>20-2028</t>
  </si>
  <si>
    <t>C1</t>
  </si>
  <si>
    <t>Vacant Rented Not Ready</t>
  </si>
  <si>
    <t>-- Vacant --</t>
  </si>
  <si>
    <t>-</t>
  </si>
  <si>
    <t>Charge Total:</t>
  </si>
  <si>
    <t>20-2033</t>
  </si>
  <si>
    <t>A2</t>
  </si>
  <si>
    <t>Occupied No Notice</t>
  </si>
  <si>
    <t>Reyes, Samantha</t>
  </si>
  <si>
    <t>Resident</t>
  </si>
  <si>
    <t>Amenity Rent</t>
  </si>
  <si>
    <t>354060309</t>
  </si>
  <si>
    <t>04/01/2025</t>
  </si>
  <si>
    <t>Amenity Rent</t>
  </si>
  <si>
    <t>354059996</t>
  </si>
  <si>
    <t>04/01/2025</t>
  </si>
  <si>
    <t>Amenity Rent</t>
  </si>
  <si>
    <t>354059736</t>
  </si>
  <si>
    <t>04/01/2025</t>
  </si>
  <si>
    <t>Amenity Rent</t>
  </si>
  <si>
    <t>354060656</t>
  </si>
  <si>
    <t>04/01/2025</t>
  </si>
  <si>
    <t>Amenity Rent</t>
  </si>
  <si>
    <t>354059667</t>
  </si>
  <si>
    <t>04/01/2025</t>
  </si>
  <si>
    <t>Rent</t>
  </si>
  <si>
    <t>354060191</t>
  </si>
  <si>
    <t>04/01/2025</t>
  </si>
  <si>
    <t>Late Fee</t>
  </si>
  <si>
    <t>354401751</t>
  </si>
  <si>
    <t>04/04/2025</t>
  </si>
  <si>
    <t>Pest Control</t>
  </si>
  <si>
    <t>354059868</t>
  </si>
  <si>
    <t>04/01/2025</t>
  </si>
  <si>
    <t>Charge Total:</t>
  </si>
  <si>
    <t>20-2034</t>
  </si>
  <si>
    <t>A2</t>
  </si>
  <si>
    <t>Occupied No Notice</t>
  </si>
  <si>
    <t>Felker, Anton</t>
  </si>
  <si>
    <t>Resident</t>
  </si>
  <si>
    <t>Amenity Rent</t>
  </si>
  <si>
    <t>354060014</t>
  </si>
  <si>
    <t>04/01/2025</t>
  </si>
  <si>
    <t>Amenity Rent</t>
  </si>
  <si>
    <t>354059340</t>
  </si>
  <si>
    <t>04/01/2025</t>
  </si>
  <si>
    <t>Amenity Rent</t>
  </si>
  <si>
    <t>354059425</t>
  </si>
  <si>
    <t>04/01/2025</t>
  </si>
  <si>
    <t>Amenity Rent</t>
  </si>
  <si>
    <t>354060350</t>
  </si>
  <si>
    <t>04/01/2025</t>
  </si>
  <si>
    <t>Amenity Rent</t>
  </si>
  <si>
    <t>354060314</t>
  </si>
  <si>
    <t>04/01/2025</t>
  </si>
  <si>
    <t>Rent</t>
  </si>
  <si>
    <t>354060431</t>
  </si>
  <si>
    <t>04/01/2025</t>
  </si>
  <si>
    <t>Pest Control</t>
  </si>
  <si>
    <t>354060033</t>
  </si>
  <si>
    <t>04/01/2025</t>
  </si>
  <si>
    <t>Charge Total:</t>
  </si>
  <si>
    <t>20-2035</t>
  </si>
  <si>
    <t>A2</t>
  </si>
  <si>
    <t>Occupied No Notice</t>
  </si>
  <si>
    <t>Washington, Tyrone</t>
  </si>
  <si>
    <t>Resident</t>
  </si>
  <si>
    <t>Amenity Rent</t>
  </si>
  <si>
    <t>354059350</t>
  </si>
  <si>
    <t>04/01/2025</t>
  </si>
  <si>
    <t>Amenity Rent</t>
  </si>
  <si>
    <t>354059969</t>
  </si>
  <si>
    <t>04/01/2025</t>
  </si>
  <si>
    <t>Amenity Rent</t>
  </si>
  <si>
    <t>354059527</t>
  </si>
  <si>
    <t>04/01/2025</t>
  </si>
  <si>
    <t>Amenity Rent</t>
  </si>
  <si>
    <t>354060394</t>
  </si>
  <si>
    <t>04/01/2025</t>
  </si>
  <si>
    <t>Amenity Rent</t>
  </si>
  <si>
    <t>354059448</t>
  </si>
  <si>
    <t>04/01/2025</t>
  </si>
  <si>
    <t>Rent</t>
  </si>
  <si>
    <t>354059303</t>
  </si>
  <si>
    <t>04/01/2025</t>
  </si>
  <si>
    <t>Pest Control</t>
  </si>
  <si>
    <t>354060494</t>
  </si>
  <si>
    <t>04/01/2025</t>
  </si>
  <si>
    <t>Charge Total:</t>
  </si>
  <si>
    <t>20-2036</t>
  </si>
  <si>
    <t>A2</t>
  </si>
  <si>
    <t>Vacant Unrented Not Ready</t>
  </si>
  <si>
    <t>-- Vacant --</t>
  </si>
  <si>
    <t>-</t>
  </si>
  <si>
    <t>Charge Total:</t>
  </si>
  <si>
    <t>21-2112</t>
  </si>
  <si>
    <t>B4</t>
  </si>
  <si>
    <t>Occupied No Notice</t>
  </si>
  <si>
    <t>Cornwall, Charles</t>
  </si>
  <si>
    <t>Resident</t>
  </si>
  <si>
    <t>Amenity Rent</t>
  </si>
  <si>
    <t>354060146</t>
  </si>
  <si>
    <t>04/01/2025</t>
  </si>
  <si>
    <t>Amenity Rent</t>
  </si>
  <si>
    <t>354059630</t>
  </si>
  <si>
    <t>04/01/2025</t>
  </si>
  <si>
    <t>Amenity Rent</t>
  </si>
  <si>
    <t>354060235</t>
  </si>
  <si>
    <t>04/01/2025</t>
  </si>
  <si>
    <t>Amenity Rent</t>
  </si>
  <si>
    <t>354060819</t>
  </si>
  <si>
    <t>04/01/2025</t>
  </si>
  <si>
    <t>Amenity Rent</t>
  </si>
  <si>
    <t>354060119</t>
  </si>
  <si>
    <t>04/01/2025</t>
  </si>
  <si>
    <t>Rent</t>
  </si>
  <si>
    <t>354059484</t>
  </si>
  <si>
    <t>04/01/2025</t>
  </si>
  <si>
    <t>Pest Control</t>
  </si>
  <si>
    <t>354060280</t>
  </si>
  <si>
    <t>04/01/2025</t>
  </si>
  <si>
    <t>Charge Total:</t>
  </si>
  <si>
    <t>21-2113</t>
  </si>
  <si>
    <t>A1</t>
  </si>
  <si>
    <t>Occupied No Notice</t>
  </si>
  <si>
    <t>Becerra, Alexis</t>
  </si>
  <si>
    <t>Resident</t>
  </si>
  <si>
    <t>Amenity Rent</t>
  </si>
  <si>
    <t>354060637</t>
  </si>
  <si>
    <t>04/01/2025</t>
  </si>
  <si>
    <t>Amenity Rent</t>
  </si>
  <si>
    <t>354059511</t>
  </si>
  <si>
    <t>04/01/2025</t>
  </si>
  <si>
    <t>Rent</t>
  </si>
  <si>
    <t>354059700</t>
  </si>
  <si>
    <t>04/01/2025</t>
  </si>
  <si>
    <t>Pest Control</t>
  </si>
  <si>
    <t>354059650</t>
  </si>
  <si>
    <t>04/01/2025</t>
  </si>
  <si>
    <t>Charge Total:</t>
  </si>
  <si>
    <t>21-2114</t>
  </si>
  <si>
    <t>A1</t>
  </si>
  <si>
    <t>Occupied No Notice</t>
  </si>
  <si>
    <t>Seesholtz, Kylie</t>
  </si>
  <si>
    <t>Resident</t>
  </si>
  <si>
    <t>Amenity Rent</t>
  </si>
  <si>
    <t>354059230</t>
  </si>
  <si>
    <t>04/01/2025</t>
  </si>
  <si>
    <t>Amenity Rent</t>
  </si>
  <si>
    <t>354059330</t>
  </si>
  <si>
    <t>04/01/2025</t>
  </si>
  <si>
    <t>Rent</t>
  </si>
  <si>
    <t>354059757</t>
  </si>
  <si>
    <t>04/01/2025</t>
  </si>
  <si>
    <t>Pest Control</t>
  </si>
  <si>
    <t>354060526</t>
  </si>
  <si>
    <t>04/01/2025</t>
  </si>
  <si>
    <t>Charge Total:</t>
  </si>
  <si>
    <t>21-2115</t>
  </si>
  <si>
    <t>A1</t>
  </si>
  <si>
    <t>Occupied No Notice</t>
  </si>
  <si>
    <t>Cervantes, Brittanie</t>
  </si>
  <si>
    <t>Resident</t>
  </si>
  <si>
    <t>Amenity Rent</t>
  </si>
  <si>
    <t>354060170</t>
  </si>
  <si>
    <t>04/01/2025</t>
  </si>
  <si>
    <t>Amenity Rent</t>
  </si>
  <si>
    <t>354059260</t>
  </si>
  <si>
    <t>04/01/2025</t>
  </si>
  <si>
    <t>Amenity Rent</t>
  </si>
  <si>
    <t>354059795</t>
  </si>
  <si>
    <t>04/01/2025</t>
  </si>
  <si>
    <t>Amenity Rent</t>
  </si>
  <si>
    <t>354060562</t>
  </si>
  <si>
    <t>04/01/2025</t>
  </si>
  <si>
    <t>Amenity Rent</t>
  </si>
  <si>
    <t>354060774</t>
  </si>
  <si>
    <t>04/01/2025</t>
  </si>
  <si>
    <t>Rent</t>
  </si>
  <si>
    <t>354059961</t>
  </si>
  <si>
    <t>04/01/2025</t>
  </si>
  <si>
    <t>Parking/Carport/Garage</t>
  </si>
  <si>
    <t>354060833</t>
  </si>
  <si>
    <t>04/01/2025</t>
  </si>
  <si>
    <t>Pest Control</t>
  </si>
  <si>
    <t>354060259</t>
  </si>
  <si>
    <t>04/01/2025</t>
  </si>
  <si>
    <t>Charge Total:</t>
  </si>
  <si>
    <t>21-2116</t>
  </si>
  <si>
    <t>A1</t>
  </si>
  <si>
    <t>Occupied No Notice</t>
  </si>
  <si>
    <t>Soward, Terryn</t>
  </si>
  <si>
    <t>Resident</t>
  </si>
  <si>
    <t>Amenity Rent</t>
  </si>
  <si>
    <t>354059733</t>
  </si>
  <si>
    <t>04/01/2025</t>
  </si>
  <si>
    <t>Amenity Rent</t>
  </si>
  <si>
    <t>354059291</t>
  </si>
  <si>
    <t>04/01/2025</t>
  </si>
  <si>
    <t>Amenity Rent</t>
  </si>
  <si>
    <t>354059174</t>
  </si>
  <si>
    <t>04/01/2025</t>
  </si>
  <si>
    <t>Amenity Rent</t>
  </si>
  <si>
    <t>354060037</t>
  </si>
  <si>
    <t>04/01/2025</t>
  </si>
  <si>
    <t>Rent</t>
  </si>
  <si>
    <t>354059252</t>
  </si>
  <si>
    <t>04/01/2025</t>
  </si>
  <si>
    <t>Pest Control</t>
  </si>
  <si>
    <t>354059813</t>
  </si>
  <si>
    <t>04/01/2025</t>
  </si>
  <si>
    <t>Charge Total:</t>
  </si>
  <si>
    <t>21-2118</t>
  </si>
  <si>
    <t>B4</t>
  </si>
  <si>
    <t>Occupied No Notice</t>
  </si>
  <si>
    <t>Garza, Richard</t>
  </si>
  <si>
    <t>Resident</t>
  </si>
  <si>
    <t>Amenity Rent</t>
  </si>
  <si>
    <t>354059179</t>
  </si>
  <si>
    <t>04/01/2025</t>
  </si>
  <si>
    <t>Amenity Rent</t>
  </si>
  <si>
    <t>354059339</t>
  </si>
  <si>
    <t>04/01/2025</t>
  </si>
  <si>
    <t>Rent</t>
  </si>
  <si>
    <t>354059798</t>
  </si>
  <si>
    <t>04/01/2025</t>
  </si>
  <si>
    <t>Pest Control</t>
  </si>
  <si>
    <t>354060567</t>
  </si>
  <si>
    <t>04/01/2025</t>
  </si>
  <si>
    <t>Charge Total:</t>
  </si>
  <si>
    <t>21-2121</t>
  </si>
  <si>
    <t>B3</t>
  </si>
  <si>
    <t>Occupied No Notice</t>
  </si>
  <si>
    <t>Rodriguez, Santos</t>
  </si>
  <si>
    <t>Resident</t>
  </si>
  <si>
    <t>Amenity Rent</t>
  </si>
  <si>
    <t>354174787</t>
  </si>
  <si>
    <t>04/01/2025</t>
  </si>
  <si>
    <t>Amenity Rent</t>
  </si>
  <si>
    <t>354174791</t>
  </si>
  <si>
    <t>04/01/2025</t>
  </si>
  <si>
    <t>Amenity Rent</t>
  </si>
  <si>
    <t>354174788</t>
  </si>
  <si>
    <t>04/01/2025</t>
  </si>
  <si>
    <t>Amenity Rent</t>
  </si>
  <si>
    <t>354174786</t>
  </si>
  <si>
    <t>04/01/2025</t>
  </si>
  <si>
    <t>Rent</t>
  </si>
  <si>
    <t>354174783</t>
  </si>
  <si>
    <t>04/01/2025</t>
  </si>
  <si>
    <t>Concession-Resident</t>
  </si>
  <si>
    <t>354174794</t>
  </si>
  <si>
    <t>04/01/2025</t>
  </si>
  <si>
    <t>Electric Charge/Reimbursement</t>
  </si>
  <si>
    <t>354500629</t>
  </si>
  <si>
    <t>04/09/2025</t>
  </si>
  <si>
    <t>Pest Control</t>
  </si>
  <si>
    <t>354174789</t>
  </si>
  <si>
    <t>04/01/2025</t>
  </si>
  <si>
    <t>Charge Total:</t>
  </si>
  <si>
    <t>21-2122</t>
  </si>
  <si>
    <t>B4</t>
  </si>
  <si>
    <t>Occupied No Notice</t>
  </si>
  <si>
    <t>Watson, Michelle</t>
  </si>
  <si>
    <t>Resident</t>
  </si>
  <si>
    <t>Rent</t>
  </si>
  <si>
    <t>354059771</t>
  </si>
  <si>
    <t>04/01/2025</t>
  </si>
  <si>
    <t>Late Fee</t>
  </si>
  <si>
    <t>354401750</t>
  </si>
  <si>
    <t>04/04/2025</t>
  </si>
  <si>
    <t>Pest Control</t>
  </si>
  <si>
    <t>354060051</t>
  </si>
  <si>
    <t>04/01/2025</t>
  </si>
  <si>
    <t>Charge Total:</t>
  </si>
  <si>
    <t>21-2123</t>
  </si>
  <si>
    <t>A1</t>
  </si>
  <si>
    <t>Occupied No Notice</t>
  </si>
  <si>
    <t>Flores, Jose</t>
  </si>
  <si>
    <t>Resident</t>
  </si>
  <si>
    <t>Rent</t>
  </si>
  <si>
    <t>354059539</t>
  </si>
  <si>
    <t>04/01/2025</t>
  </si>
  <si>
    <t>Pest Control</t>
  </si>
  <si>
    <t>354060196</t>
  </si>
  <si>
    <t>04/01/2025</t>
  </si>
  <si>
    <t>Charge Total:</t>
  </si>
  <si>
    <t>21-2124</t>
  </si>
  <si>
    <t>A1</t>
  </si>
  <si>
    <t>Occupied No Notice</t>
  </si>
  <si>
    <t>Perez, Joe (Joey)</t>
  </si>
  <si>
    <t>Resident</t>
  </si>
  <si>
    <t>Amenity Rent</t>
  </si>
  <si>
    <t>354059957</t>
  </si>
  <si>
    <t>04/01/2025</t>
  </si>
  <si>
    <t>Amenity Rent</t>
  </si>
  <si>
    <t>354059580</t>
  </si>
  <si>
    <t>04/01/2025</t>
  </si>
  <si>
    <t>Amenity Rent</t>
  </si>
  <si>
    <t>354059678</t>
  </si>
  <si>
    <t>04/01/2025</t>
  </si>
  <si>
    <t>Amenity Rent</t>
  </si>
  <si>
    <t>354060193</t>
  </si>
  <si>
    <t>04/01/2025</t>
  </si>
  <si>
    <t>Rent</t>
  </si>
  <si>
    <t>354059384</t>
  </si>
  <si>
    <t>04/01/2025</t>
  </si>
  <si>
    <t>Parking/Carport/Garage</t>
  </si>
  <si>
    <t>354059560</t>
  </si>
  <si>
    <t>04/01/2025</t>
  </si>
  <si>
    <t>Pest Control</t>
  </si>
  <si>
    <t>354059197</t>
  </si>
  <si>
    <t>04/01/2025</t>
  </si>
  <si>
    <t>Charge Total:</t>
  </si>
  <si>
    <t>21-2125</t>
  </si>
  <si>
    <t>A1</t>
  </si>
  <si>
    <t>Notice Unrented</t>
  </si>
  <si>
    <t>Bui, Tiffany</t>
  </si>
  <si>
    <t>Resident</t>
  </si>
  <si>
    <t>Amenity Rent</t>
  </si>
  <si>
    <t>354059202</t>
  </si>
  <si>
    <t>04/01/2025</t>
  </si>
  <si>
    <t>Amenity Rent</t>
  </si>
  <si>
    <t>354060832</t>
  </si>
  <si>
    <t>04/01/2025</t>
  </si>
  <si>
    <t>Amenity Rent</t>
  </si>
  <si>
    <t>354060546</t>
  </si>
  <si>
    <t>04/01/2025</t>
  </si>
  <si>
    <t>Amenity Rent</t>
  </si>
  <si>
    <t>354060586</t>
  </si>
  <si>
    <t>04/01/2025</t>
  </si>
  <si>
    <t>Rent</t>
  </si>
  <si>
    <t>354059605</t>
  </si>
  <si>
    <t>04/01/2025</t>
  </si>
  <si>
    <t>Pest Control</t>
  </si>
  <si>
    <t>354060277</t>
  </si>
  <si>
    <t>04/01/2025</t>
  </si>
  <si>
    <t>Charge Total:</t>
  </si>
  <si>
    <t>21-2126</t>
  </si>
  <si>
    <t>A1</t>
  </si>
  <si>
    <t>Occupied No Notice</t>
  </si>
  <si>
    <t>Wilson, Andrew</t>
  </si>
  <si>
    <t>Resident</t>
  </si>
  <si>
    <t>Amenity Rent</t>
  </si>
  <si>
    <t>354060735</t>
  </si>
  <si>
    <t>04/01/2025</t>
  </si>
  <si>
    <t>Amenity Rent</t>
  </si>
  <si>
    <t>354059172</t>
  </si>
  <si>
    <t>04/01/2025</t>
  </si>
  <si>
    <t>Amenity Rent</t>
  </si>
  <si>
    <t>354059394</t>
  </si>
  <si>
    <t>04/01/2025</t>
  </si>
  <si>
    <t>Amenity Rent</t>
  </si>
  <si>
    <t>354059856</t>
  </si>
  <si>
    <t>04/01/2025</t>
  </si>
  <si>
    <t>Rent</t>
  </si>
  <si>
    <t>354059988</t>
  </si>
  <si>
    <t>04/01/2025</t>
  </si>
  <si>
    <t>Pest Control</t>
  </si>
  <si>
    <t>354059372</t>
  </si>
  <si>
    <t>04/01/2025</t>
  </si>
  <si>
    <t>Charge Total:</t>
  </si>
  <si>
    <t>21-2127</t>
  </si>
  <si>
    <t>B3</t>
  </si>
  <si>
    <t>Occupied No Notice</t>
  </si>
  <si>
    <t>Perry Jr, Glenn</t>
  </si>
  <si>
    <t>Resident</t>
  </si>
  <si>
    <t>Amenity Rent</t>
  </si>
  <si>
    <t>354060192</t>
  </si>
  <si>
    <t>04/01/2025</t>
  </si>
  <si>
    <t>Amenity Rent</t>
  </si>
  <si>
    <t>354060425</t>
  </si>
  <si>
    <t>04/01/2025</t>
  </si>
  <si>
    <t>Amenity Rent</t>
  </si>
  <si>
    <t>354060246</t>
  </si>
  <si>
    <t>04/01/2025</t>
  </si>
  <si>
    <t>Amenity Rent</t>
  </si>
  <si>
    <t>354059734</t>
  </si>
  <si>
    <t>04/01/2025</t>
  </si>
  <si>
    <t>Rent</t>
  </si>
  <si>
    <t>354059319</t>
  </si>
  <si>
    <t>04/01/2025</t>
  </si>
  <si>
    <t>Pest Control</t>
  </si>
  <si>
    <t>354059968</t>
  </si>
  <si>
    <t>04/01/2025</t>
  </si>
  <si>
    <t>Charge Total:</t>
  </si>
  <si>
    <t>21-2128</t>
  </si>
  <si>
    <t>B4</t>
  </si>
  <si>
    <t>Occupied No Notice</t>
  </si>
  <si>
    <t>Theriot, Kristy</t>
  </si>
  <si>
    <t>Resident</t>
  </si>
  <si>
    <t>Amenity Rent</t>
  </si>
  <si>
    <t>354060098</t>
  </si>
  <si>
    <t>04/01/2025</t>
  </si>
  <si>
    <t>Amenity Rent</t>
  </si>
  <si>
    <t>354059579</t>
  </si>
  <si>
    <t>04/01/2025</t>
  </si>
  <si>
    <t>Amenity Rent</t>
  </si>
  <si>
    <t>354060645</t>
  </si>
  <si>
    <t>04/01/2025</t>
  </si>
  <si>
    <t>Amenity Rent</t>
  </si>
  <si>
    <t>354060362</t>
  </si>
  <si>
    <t>04/01/2025</t>
  </si>
  <si>
    <t>Rent</t>
  </si>
  <si>
    <t>354059671</t>
  </si>
  <si>
    <t>04/01/2025</t>
  </si>
  <si>
    <t>Late Fee</t>
  </si>
  <si>
    <t>354401748</t>
  </si>
  <si>
    <t>04/04/2025</t>
  </si>
  <si>
    <t>Pest Control</t>
  </si>
  <si>
    <t>354059610</t>
  </si>
  <si>
    <t>04/01/2025</t>
  </si>
  <si>
    <t>Charge Total:</t>
  </si>
  <si>
    <t>21-2133</t>
  </si>
  <si>
    <t>A1</t>
  </si>
  <si>
    <t>Occupied No Notice</t>
  </si>
  <si>
    <t>Ruiz, Jesse</t>
  </si>
  <si>
    <t>Resident</t>
  </si>
  <si>
    <t>Amenity Rent</t>
  </si>
  <si>
    <t>354060011</t>
  </si>
  <si>
    <t>04/01/2025</t>
  </si>
  <si>
    <t>Amenity Rent</t>
  </si>
  <si>
    <t>354060436</t>
  </si>
  <si>
    <t>04/01/2025</t>
  </si>
  <si>
    <t>Amenity Rent</t>
  </si>
  <si>
    <t>354059160</t>
  </si>
  <si>
    <t>04/01/2025</t>
  </si>
  <si>
    <t>Amenity Rent</t>
  </si>
  <si>
    <t>354060758</t>
  </si>
  <si>
    <t>04/01/2025</t>
  </si>
  <si>
    <t>Rent</t>
  </si>
  <si>
    <t>354060066</t>
  </si>
  <si>
    <t>04/01/2025</t>
  </si>
  <si>
    <t>Pest Control</t>
  </si>
  <si>
    <t>354059407</t>
  </si>
  <si>
    <t>04/01/2025</t>
  </si>
  <si>
    <t>Charge Total:</t>
  </si>
  <si>
    <t>21-2134</t>
  </si>
  <si>
    <t>A1</t>
  </si>
  <si>
    <t>Vacant Unrented Ready</t>
  </si>
  <si>
    <t>-- Vacant --</t>
  </si>
  <si>
    <t>-</t>
  </si>
  <si>
    <t>Charge Total:</t>
  </si>
  <si>
    <t>21-2135</t>
  </si>
  <si>
    <t>A1</t>
  </si>
  <si>
    <t>Occupied No Notice</t>
  </si>
  <si>
    <t>Roberts, Shakeria</t>
  </si>
  <si>
    <t>Resident</t>
  </si>
  <si>
    <t>Amenity Rent</t>
  </si>
  <si>
    <t>354059876</t>
  </si>
  <si>
    <t>04/01/2025</t>
  </si>
  <si>
    <t>Amenity Rent</t>
  </si>
  <si>
    <t>354059841</t>
  </si>
  <si>
    <t>04/01/2025</t>
  </si>
  <si>
    <t>Amenity Rent</t>
  </si>
  <si>
    <t>354059986</t>
  </si>
  <si>
    <t>04/01/2025</t>
  </si>
  <si>
    <t>Amenity Rent</t>
  </si>
  <si>
    <t>354059251</t>
  </si>
  <si>
    <t>04/01/2025</t>
  </si>
  <si>
    <t>Rent</t>
  </si>
  <si>
    <t>354060543</t>
  </si>
  <si>
    <t>04/01/2025</t>
  </si>
  <si>
    <t>Pest Control</t>
  </si>
  <si>
    <t>354060449</t>
  </si>
  <si>
    <t>04/01/2025</t>
  </si>
  <si>
    <t>Charge Total:</t>
  </si>
  <si>
    <t>21-2136</t>
  </si>
  <si>
    <t>A1</t>
  </si>
  <si>
    <t>Vacant Unrented Not Ready</t>
  </si>
  <si>
    <t>-- Vacant --</t>
  </si>
  <si>
    <t>-</t>
  </si>
  <si>
    <t>Charge Total:</t>
  </si>
  <si>
    <t>22-2212</t>
  </si>
  <si>
    <t>C1</t>
  </si>
  <si>
    <t>Occupied No Notice</t>
  </si>
  <si>
    <t>Mares, Marisela</t>
  </si>
  <si>
    <t>Resident</t>
  </si>
  <si>
    <t>Amenity Rent</t>
  </si>
  <si>
    <t>354059755</t>
  </si>
  <si>
    <t>04/01/2025</t>
  </si>
  <si>
    <t>Rent</t>
  </si>
  <si>
    <t>354060084</t>
  </si>
  <si>
    <t>04/01/2025</t>
  </si>
  <si>
    <t>Pest Control</t>
  </si>
  <si>
    <t>354060847</t>
  </si>
  <si>
    <t>04/01/2025</t>
  </si>
  <si>
    <t>Charge Total:</t>
  </si>
  <si>
    <t>22-2213</t>
  </si>
  <si>
    <t>A2</t>
  </si>
  <si>
    <t>Occupied No Notice</t>
  </si>
  <si>
    <t>Sanders, Todd</t>
  </si>
  <si>
    <t>Resident</t>
  </si>
  <si>
    <t>Amenity Rent</t>
  </si>
  <si>
    <t>354059472</t>
  </si>
  <si>
    <t>04/01/2025</t>
  </si>
  <si>
    <t>Amenity Rent</t>
  </si>
  <si>
    <t>354059479</t>
  </si>
  <si>
    <t>04/01/2025</t>
  </si>
  <si>
    <t>Amenity Rent</t>
  </si>
  <si>
    <t>354060226</t>
  </si>
  <si>
    <t>04/01/2025</t>
  </si>
  <si>
    <t>Amenity Rent</t>
  </si>
  <si>
    <t>354059858</t>
  </si>
  <si>
    <t>04/01/2025</t>
  </si>
  <si>
    <t>Amenity Rent</t>
  </si>
  <si>
    <t>354059296</t>
  </si>
  <si>
    <t>04/01/2025</t>
  </si>
  <si>
    <t>Amenity Rent</t>
  </si>
  <si>
    <t>354059764</t>
  </si>
  <si>
    <t>04/01/2025</t>
  </si>
  <si>
    <t>Rent</t>
  </si>
  <si>
    <t>354059637</t>
  </si>
  <si>
    <t>04/01/2025</t>
  </si>
  <si>
    <t>Pest Control</t>
  </si>
  <si>
    <t>354059476</t>
  </si>
  <si>
    <t>04/01/2025</t>
  </si>
  <si>
    <t>Charge Total:</t>
  </si>
  <si>
    <t>22-2214</t>
  </si>
  <si>
    <t>A2</t>
  </si>
  <si>
    <t>Occupied No Notice</t>
  </si>
  <si>
    <t>Yates, Laura</t>
  </si>
  <si>
    <t>Resident</t>
  </si>
  <si>
    <t>Amenity Rent</t>
  </si>
  <si>
    <t>354060556</t>
  </si>
  <si>
    <t>04/01/2025</t>
  </si>
  <si>
    <t>Rent</t>
  </si>
  <si>
    <t>354060147</t>
  </si>
  <si>
    <t>04/01/2025</t>
  </si>
  <si>
    <t>Pest Control</t>
  </si>
  <si>
    <t>354059258</t>
  </si>
  <si>
    <t>04/01/2025</t>
  </si>
  <si>
    <t>Charge Total:</t>
  </si>
  <si>
    <t>22-2215</t>
  </si>
  <si>
    <t>A2</t>
  </si>
  <si>
    <t>Occupied No Notice</t>
  </si>
  <si>
    <t>Lukacovic, Joshua</t>
  </si>
  <si>
    <t>Resident</t>
  </si>
  <si>
    <t>Amenity Rent</t>
  </si>
  <si>
    <t>354060594</t>
  </si>
  <si>
    <t>04/01/2025</t>
  </si>
  <si>
    <t>Amenity Rent</t>
  </si>
  <si>
    <t>354059810</t>
  </si>
  <si>
    <t>04/01/2025</t>
  </si>
  <si>
    <t>Amenity Rent</t>
  </si>
  <si>
    <t>354060650</t>
  </si>
  <si>
    <t>04/01/2025</t>
  </si>
  <si>
    <t>Amenity Rent</t>
  </si>
  <si>
    <t>354059161</t>
  </si>
  <si>
    <t>04/01/2025</t>
  </si>
  <si>
    <t>Amenity Rent</t>
  </si>
  <si>
    <t>354059967</t>
  </si>
  <si>
    <t>04/01/2025</t>
  </si>
  <si>
    <t>Amenity Rent</t>
  </si>
  <si>
    <t>354059212</t>
  </si>
  <si>
    <t>04/01/2025</t>
  </si>
  <si>
    <t>Rent</t>
  </si>
  <si>
    <t>354060803</t>
  </si>
  <si>
    <t>04/01/2025</t>
  </si>
  <si>
    <t>Pest Control</t>
  </si>
  <si>
    <t>354059257</t>
  </si>
  <si>
    <t>04/01/2025</t>
  </si>
  <si>
    <t>Charge Total:</t>
  </si>
  <si>
    <t>22-2216</t>
  </si>
  <si>
    <t>A2</t>
  </si>
  <si>
    <t>Occupied No Notice</t>
  </si>
  <si>
    <t>Ausdemore, Jessica</t>
  </si>
  <si>
    <t>Resident</t>
  </si>
  <si>
    <t>Amenity Rent</t>
  </si>
  <si>
    <t>354060346</t>
  </si>
  <si>
    <t>04/01/2025</t>
  </si>
  <si>
    <t>Rent</t>
  </si>
  <si>
    <t>354059497</t>
  </si>
  <si>
    <t>04/01/2025</t>
  </si>
  <si>
    <t>Pest Control</t>
  </si>
  <si>
    <t>354060575</t>
  </si>
  <si>
    <t>04/01/2025</t>
  </si>
  <si>
    <t>Charge Total:</t>
  </si>
  <si>
    <t>22-2218</t>
  </si>
  <si>
    <t>C1</t>
  </si>
  <si>
    <t>Occupied No Notice</t>
  </si>
  <si>
    <t>Hosek, Marsha</t>
  </si>
  <si>
    <t>Resident</t>
  </si>
  <si>
    <t>Amenity Rent</t>
  </si>
  <si>
    <t>354060647</t>
  </si>
  <si>
    <t>04/01/2025</t>
  </si>
  <si>
    <t>Amenity Rent</t>
  </si>
  <si>
    <t>354060574</t>
  </si>
  <si>
    <t>04/01/2025</t>
  </si>
  <si>
    <t>Rent</t>
  </si>
  <si>
    <t>354060727</t>
  </si>
  <si>
    <t>04/01/2025</t>
  </si>
  <si>
    <t>Pest Control</t>
  </si>
  <si>
    <t>354060176</t>
  </si>
  <si>
    <t>04/01/2025</t>
  </si>
  <si>
    <t>Charge Total:</t>
  </si>
  <si>
    <t>22-2221</t>
  </si>
  <si>
    <t>B3</t>
  </si>
  <si>
    <t>Occupied No Notice</t>
  </si>
  <si>
    <t>Egle, Kenneth</t>
  </si>
  <si>
    <t>Resident</t>
  </si>
  <si>
    <t>Amenity Rent</t>
  </si>
  <si>
    <t>354059911</t>
  </si>
  <si>
    <t>04/01/2025</t>
  </si>
  <si>
    <t>Amenity Rent</t>
  </si>
  <si>
    <t>354059675</t>
  </si>
  <si>
    <t>04/01/2025</t>
  </si>
  <si>
    <t>Amenity Rent</t>
  </si>
  <si>
    <t>354060611</t>
  </si>
  <si>
    <t>04/01/2025</t>
  </si>
  <si>
    <t>Amenity Rent</t>
  </si>
  <si>
    <t>354060760</t>
  </si>
  <si>
    <t>04/01/2025</t>
  </si>
  <si>
    <t>Rent</t>
  </si>
  <si>
    <t>354059884</t>
  </si>
  <si>
    <t>04/01/2025</t>
  </si>
  <si>
    <t>Pest Control</t>
  </si>
  <si>
    <t>354059822</t>
  </si>
  <si>
    <t>04/01/2025</t>
  </si>
  <si>
    <t>Charge Total:</t>
  </si>
  <si>
    <t>22-2222</t>
  </si>
  <si>
    <t>C1</t>
  </si>
  <si>
    <t>Occupied No Notice</t>
  </si>
  <si>
    <t>Dominguez, Joanna</t>
  </si>
  <si>
    <t>Resident</t>
  </si>
  <si>
    <t>Rent</t>
  </si>
  <si>
    <t>354060595</t>
  </si>
  <si>
    <t>04/01/2025</t>
  </si>
  <si>
    <t>Pest Control</t>
  </si>
  <si>
    <t>354060006</t>
  </si>
  <si>
    <t>04/01/2025</t>
  </si>
  <si>
    <t>Charge Total:</t>
  </si>
  <si>
    <t>22-2223</t>
  </si>
  <si>
    <t>A2</t>
  </si>
  <si>
    <t>Occupied No Notice</t>
  </si>
  <si>
    <t>Martin, Deborah</t>
  </si>
  <si>
    <t>Resident</t>
  </si>
  <si>
    <t>Rent</t>
  </si>
  <si>
    <t>354060194</t>
  </si>
  <si>
    <t>04/01/2025</t>
  </si>
  <si>
    <t>Parking/Carport/Garage</t>
  </si>
  <si>
    <t>354060444</t>
  </si>
  <si>
    <t>04/01/2025</t>
  </si>
  <si>
    <t>Pest Control</t>
  </si>
  <si>
    <t>354060102</t>
  </si>
  <si>
    <t>04/01/2025</t>
  </si>
  <si>
    <t>Charge Total:</t>
  </si>
  <si>
    <t>22-2224</t>
  </si>
  <si>
    <t>A2</t>
  </si>
  <si>
    <t>Occupied No Notice</t>
  </si>
  <si>
    <t>Mendez, Christopher</t>
  </si>
  <si>
    <t>Resident</t>
  </si>
  <si>
    <t>Amenity Rent</t>
  </si>
  <si>
    <t>354059747</t>
  </si>
  <si>
    <t>04/01/2025</t>
  </si>
  <si>
    <t>Amenity Rent</t>
  </si>
  <si>
    <t>354060219</t>
  </si>
  <si>
    <t>04/01/2025</t>
  </si>
  <si>
    <t>Amenity Rent</t>
  </si>
  <si>
    <t>354060104</t>
  </si>
  <si>
    <t>04/01/2025</t>
  </si>
  <si>
    <t>Amenity Rent</t>
  </si>
  <si>
    <t>354060740</t>
  </si>
  <si>
    <t>04/01/2025</t>
  </si>
  <si>
    <t>Amenity Rent</t>
  </si>
  <si>
    <t>354059181</t>
  </si>
  <si>
    <t>04/01/2025</t>
  </si>
  <si>
    <t>Rent</t>
  </si>
  <si>
    <t>354060622</t>
  </si>
  <si>
    <t>04/01/2025</t>
  </si>
  <si>
    <t>Pest Control</t>
  </si>
  <si>
    <t>354059681</t>
  </si>
  <si>
    <t>04/01/2025</t>
  </si>
  <si>
    <t>Charge Total:</t>
  </si>
  <si>
    <t>22-2225</t>
  </si>
  <si>
    <t>A2</t>
  </si>
  <si>
    <t>Vacant Unrented Not Ready</t>
  </si>
  <si>
    <t>-- Vacant --</t>
  </si>
  <si>
    <t>-</t>
  </si>
  <si>
    <t>Charge Total:</t>
  </si>
  <si>
    <t>22-2226</t>
  </si>
  <si>
    <t>A2</t>
  </si>
  <si>
    <t>Occupied No Notice</t>
  </si>
  <si>
    <t>Reynolds, Milton</t>
  </si>
  <si>
    <t>Resident</t>
  </si>
  <si>
    <t>Rent</t>
  </si>
  <si>
    <t>354059369</t>
  </si>
  <si>
    <t>04/01/2025</t>
  </si>
  <si>
    <t>Pest Control</t>
  </si>
  <si>
    <t>354060471</t>
  </si>
  <si>
    <t>04/01/2025</t>
  </si>
  <si>
    <t>Charge Total:</t>
  </si>
  <si>
    <t>22-2227</t>
  </si>
  <si>
    <t>B3</t>
  </si>
  <si>
    <t>Occupied No Notice</t>
  </si>
  <si>
    <t>Maltos, Nicole</t>
  </si>
  <si>
    <t>Resident</t>
  </si>
  <si>
    <t>Amenity Rent</t>
  </si>
  <si>
    <t>354059255</t>
  </si>
  <si>
    <t>04/01/2025</t>
  </si>
  <si>
    <t>Rent</t>
  </si>
  <si>
    <t>354059879</t>
  </si>
  <si>
    <t>04/01/2025</t>
  </si>
  <si>
    <t>Pest Control</t>
  </si>
  <si>
    <t>354059326</t>
  </si>
  <si>
    <t>04/01/2025</t>
  </si>
  <si>
    <t>Charge Total:</t>
  </si>
  <si>
    <t>22-2228</t>
  </si>
  <si>
    <t>C1</t>
  </si>
  <si>
    <t>Occupied No Notice</t>
  </si>
  <si>
    <t>Montelongo, Laura</t>
  </si>
  <si>
    <t>Resident</t>
  </si>
  <si>
    <t>Amenity Rent</t>
  </si>
  <si>
    <t>354059566</t>
  </si>
  <si>
    <t>04/01/2025</t>
  </si>
  <si>
    <t>Rent</t>
  </si>
  <si>
    <t>354060327</t>
  </si>
  <si>
    <t>04/01/2025</t>
  </si>
  <si>
    <t>Late Fee</t>
  </si>
  <si>
    <t>354401749</t>
  </si>
  <si>
    <t>04/04/2025</t>
  </si>
  <si>
    <t>Pest Control</t>
  </si>
  <si>
    <t>354060443</t>
  </si>
  <si>
    <t>04/01/2025</t>
  </si>
  <si>
    <t>Charge Total:</t>
  </si>
  <si>
    <t>22-2233</t>
  </si>
  <si>
    <t>A2</t>
  </si>
  <si>
    <t>Notice Unrented</t>
  </si>
  <si>
    <t>Rowland, Teressa</t>
  </si>
  <si>
    <t>Resident</t>
  </si>
  <si>
    <t>Amenity Rent</t>
  </si>
  <si>
    <t>354059940</t>
  </si>
  <si>
    <t>04/01/2025</t>
  </si>
  <si>
    <t>Rent</t>
  </si>
  <si>
    <t>354060839</t>
  </si>
  <si>
    <t>04/01/2025</t>
  </si>
  <si>
    <t>Pest Control</t>
  </si>
  <si>
    <t>354060302</t>
  </si>
  <si>
    <t>04/01/2025</t>
  </si>
  <si>
    <t>Charge Total:</t>
  </si>
  <si>
    <t>22-2234</t>
  </si>
  <si>
    <t>A2</t>
  </si>
  <si>
    <t>Occupied No Notice</t>
  </si>
  <si>
    <t>Infante, Zamir</t>
  </si>
  <si>
    <t>Resident</t>
  </si>
  <si>
    <t>Amenity Rent</t>
  </si>
  <si>
    <t>354059809</t>
  </si>
  <si>
    <t>04/01/2025</t>
  </si>
  <si>
    <t>Amenity Rent</t>
  </si>
  <si>
    <t>354059221</t>
  </si>
  <si>
    <t>04/01/2025</t>
  </si>
  <si>
    <t>Amenity Rent</t>
  </si>
  <si>
    <t>354059297</t>
  </si>
  <si>
    <t>04/01/2025</t>
  </si>
  <si>
    <t>Amenity Rent</t>
  </si>
  <si>
    <t>354060145</t>
  </si>
  <si>
    <t>04/01/2025</t>
  </si>
  <si>
    <t>Amenity Rent</t>
  </si>
  <si>
    <t>354060164</t>
  </si>
  <si>
    <t>04/01/2025</t>
  </si>
  <si>
    <t>Rent</t>
  </si>
  <si>
    <t>354060761</t>
  </si>
  <si>
    <t>04/01/2025</t>
  </si>
  <si>
    <t>Pest Control</t>
  </si>
  <si>
    <t>354060105</t>
  </si>
  <si>
    <t>04/01/2025</t>
  </si>
  <si>
    <t>Charge Total:</t>
  </si>
  <si>
    <t>22-2235</t>
  </si>
  <si>
    <t>A2</t>
  </si>
  <si>
    <t>Vacant Unrented Ready</t>
  </si>
  <si>
    <t>-- Vacant --</t>
  </si>
  <si>
    <t>-</t>
  </si>
  <si>
    <t>Charge Total:</t>
  </si>
  <si>
    <t>22-2236</t>
  </si>
  <si>
    <t>A2</t>
  </si>
  <si>
    <t>Occupied No Notice</t>
  </si>
  <si>
    <t>Howard, Kerry</t>
  </si>
  <si>
    <t>Resident</t>
  </si>
  <si>
    <t>Amenity Rent</t>
  </si>
  <si>
    <t>354059370</t>
  </si>
  <si>
    <t>04/01/2025</t>
  </si>
  <si>
    <t>Amenity Rent</t>
  </si>
  <si>
    <t>354060054</t>
  </si>
  <si>
    <t>04/01/2025</t>
  </si>
  <si>
    <t>Amenity Rent</t>
  </si>
  <si>
    <t>354060049</t>
  </si>
  <si>
    <t>04/01/2025</t>
  </si>
  <si>
    <t>Amenity Rent</t>
  </si>
  <si>
    <t>354060553</t>
  </si>
  <si>
    <t>04/01/2025</t>
  </si>
  <si>
    <t>Amenity Rent</t>
  </si>
  <si>
    <t>354060038</t>
  </si>
  <si>
    <t>04/01/2025</t>
  </si>
  <si>
    <t>Rent</t>
  </si>
  <si>
    <t>354060079</t>
  </si>
  <si>
    <t>04/01/2025</t>
  </si>
  <si>
    <t>Pest Control</t>
  </si>
  <si>
    <t>354059557</t>
  </si>
  <si>
    <t>04/01/2025</t>
  </si>
  <si>
    <t>Charge Total:</t>
  </si>
  <si>
    <t>Indian Hollow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</si>
  <si>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</si>
  <si>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</si>
  <si>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</si>
  <si>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</si>
  <si>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</si>
  <si>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</si>
  <si>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</si>
  <si>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</si>
  <si>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</si>
  <si>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</si>
  <si>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</si>
  <si>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</si>
  <si>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</si>
  <si>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</si>
  <si>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</si>
  <si>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</si>
  <si>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Indian Hollow</t>
  </si>
  <si>
    <t>Notice Rented</t>
  </si>
  <si>
    <t>Indian Hollow</t>
  </si>
  <si>
    <t>Notice Unrented</t>
  </si>
  <si>
    <t>Indian Hollow</t>
  </si>
  <si>
    <t>Total Occupied Units</t>
  </si>
  <si>
    <t>Vacant Rented Ready</t>
  </si>
  <si>
    <t>Indian Hollow</t>
  </si>
  <si>
    <t>Vacant Rented Not Ready</t>
  </si>
  <si>
    <t>Indian Hollow</t>
  </si>
  <si>
    <t>Vacant Unrented Ready</t>
  </si>
  <si>
    <t>Indian Hollow</t>
  </si>
  <si>
    <t>Vacant Unrented Not Ready</t>
  </si>
  <si>
    <t>Indian Hollow</t>
  </si>
  <si>
    <t>Total Vacant Units</t>
  </si>
  <si>
    <t>Total Rentable Units</t>
  </si>
  <si>
    <t>Excluded - Model Unit</t>
  </si>
  <si>
    <t>Indian Hollow</t>
  </si>
  <si>
    <t xml:space="preserve"> Total Excluded Units</t>
  </si>
  <si>
    <t xml:space="preserve"> Total Units</t>
  </si>
  <si>
    <t>Charge Code Summary</t>
  </si>
  <si>
    <t>Charge Code</t>
  </si>
  <si>
    <t>Scheduled</t>
  </si>
  <si>
    <t>Ledger: Resident</t>
  </si>
  <si>
    <t>Administration Fee</t>
  </si>
  <si>
    <t>Amenity Rent</t>
  </si>
  <si>
    <t>Concession-Partial Employee</t>
  </si>
  <si>
    <t>Concession-Resident</t>
  </si>
  <si>
    <t>Electric Charge/Reimbursement</t>
  </si>
  <si>
    <t>Late Fee</t>
  </si>
  <si>
    <t>Month-to-Month Fee</t>
  </si>
  <si>
    <t>Month to Month Rent</t>
  </si>
  <si>
    <t>Parking/Carport/Garage</t>
  </si>
  <si>
    <t>Pest Control</t>
  </si>
  <si>
    <t>Pet Charge</t>
  </si>
  <si>
    <t>Pet Deposit</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</si>
  <si>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</si>
  <si>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</si>
  <si>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</si>
  <si>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</si>
  <si>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</si>
  <si>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</si>
  <si>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</si>
  <si>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</si>
  <si>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</si>
  <si>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</si>
  <si>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</si>
  <si>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</si>
  <si>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</si>
  <si>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</si>
  <si>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</si>
  <si>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</si>
  <si>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</si>
  <si>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</si>
  <si>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</si>
  <si>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</si>
  <si>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</si>
  <si>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</si>
  <si>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Selected report filters returned no data</t>
  </si>
  <si>
    <t>Rent Roll Valencedocs</t>
  </si>
  <si>
    <t>Lakeside</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</si>
  <si>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</si>
  <si>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</si>
  <si>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</si>
  <si>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</si>
  <si>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</si>
  <si>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</si>
  <si>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</si>
  <si>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</si>
  <si>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</si>
  <si>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</si>
  <si>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</si>
  <si>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</si>
  <si>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</si>
  <si>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</si>
  <si>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</si>
  <si>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</si>
  <si>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</si>
  <si>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</si>
  <si>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</si>
  <si>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</si>
  <si>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01-0101</t>
  </si>
  <si>
    <t>2 bed / 1 bath b</t>
  </si>
  <si>
    <t>Occupied No Notice</t>
  </si>
  <si>
    <t>Wehmeyer, Robin</t>
  </si>
  <si>
    <t>Resident</t>
  </si>
  <si>
    <t>Amenity Rent</t>
  </si>
  <si>
    <t>354072865</t>
  </si>
  <si>
    <t>04/01/2025</t>
  </si>
  <si>
    <t>Amenity Rent</t>
  </si>
  <si>
    <t>354072900</t>
  </si>
  <si>
    <t>04/01/2025</t>
  </si>
  <si>
    <t>Rent</t>
  </si>
  <si>
    <t>354072980</t>
  </si>
  <si>
    <t>04/01/2025</t>
  </si>
  <si>
    <t>Late Fee</t>
  </si>
  <si>
    <t>354401706</t>
  </si>
  <si>
    <t>04/04/2025</t>
  </si>
  <si>
    <t>Charge Total:</t>
  </si>
  <si>
    <t>01-0102</t>
  </si>
  <si>
    <t>2 bed / 1 bath b</t>
  </si>
  <si>
    <t>Occupied No Notice</t>
  </si>
  <si>
    <t>Gutierrez, Kimberley</t>
  </si>
  <si>
    <t>Resident</t>
  </si>
  <si>
    <t>Amenity Rent</t>
  </si>
  <si>
    <t>354072981</t>
  </si>
  <si>
    <t>04/01/2025</t>
  </si>
  <si>
    <t>Rent</t>
  </si>
  <si>
    <t>354072960</t>
  </si>
  <si>
    <t>04/01/2025</t>
  </si>
  <si>
    <t>Charge Total:</t>
  </si>
  <si>
    <t>01-0103</t>
  </si>
  <si>
    <t>2 bed / 1 bath b</t>
  </si>
  <si>
    <t>Occupied No Notice</t>
  </si>
  <si>
    <t>Pick, Darlene</t>
  </si>
  <si>
    <t>Resident</t>
  </si>
  <si>
    <t>Amenity Rent</t>
  </si>
  <si>
    <t>354072881</t>
  </si>
  <si>
    <t>04/01/2025</t>
  </si>
  <si>
    <t>Amenity Rent</t>
  </si>
  <si>
    <t>354072995</t>
  </si>
  <si>
    <t>04/01/2025</t>
  </si>
  <si>
    <t>Rent</t>
  </si>
  <si>
    <t>354072909</t>
  </si>
  <si>
    <t>04/01/2025</t>
  </si>
  <si>
    <t>Charge Total:</t>
  </si>
  <si>
    <t>01-0104</t>
  </si>
  <si>
    <t>2 bed / 1 bath b</t>
  </si>
  <si>
    <t>Occupied No Notice</t>
  </si>
  <si>
    <t>Koenig, Maria</t>
  </si>
  <si>
    <t>Resident</t>
  </si>
  <si>
    <t>Amenity Rent</t>
  </si>
  <si>
    <t>354073010</t>
  </si>
  <si>
    <t>04/01/2025</t>
  </si>
  <si>
    <t>Rent</t>
  </si>
  <si>
    <t>354072857</t>
  </si>
  <si>
    <t>04/01/2025</t>
  </si>
  <si>
    <t>Charge Total:</t>
  </si>
  <si>
    <t>01-0105</t>
  </si>
  <si>
    <t>2 bed / 1 bath b</t>
  </si>
  <si>
    <t>Vacant Unrented Not Ready</t>
  </si>
  <si>
    <t>-- Vacant --</t>
  </si>
  <si>
    <t>-</t>
  </si>
  <si>
    <t>Charge Total:</t>
  </si>
  <si>
    <t>01-0106</t>
  </si>
  <si>
    <t>2 bed / 1 bath b</t>
  </si>
  <si>
    <t>Occupied No Notice</t>
  </si>
  <si>
    <t>HARVILL, KARI</t>
  </si>
  <si>
    <t>Resident</t>
  </si>
  <si>
    <t>Amenity Rent</t>
  </si>
  <si>
    <t>354072918</t>
  </si>
  <si>
    <t>04/01/2025</t>
  </si>
  <si>
    <t>Rent</t>
  </si>
  <si>
    <t>354072961</t>
  </si>
  <si>
    <t>04/01/2025</t>
  </si>
  <si>
    <t>Charge Total:</t>
  </si>
  <si>
    <t>01-0107</t>
  </si>
  <si>
    <t>2 bed / 1 bath b</t>
  </si>
  <si>
    <t>Occupied No Notice</t>
  </si>
  <si>
    <t>Sanborn, Laura</t>
  </si>
  <si>
    <t>Resident</t>
  </si>
  <si>
    <t>Amenity Rent</t>
  </si>
  <si>
    <t>354072945</t>
  </si>
  <si>
    <t>04/01/2025</t>
  </si>
  <si>
    <t>Rent</t>
  </si>
  <si>
    <t>354073015</t>
  </si>
  <si>
    <t>04/01/2025</t>
  </si>
  <si>
    <t>Charge Total:</t>
  </si>
  <si>
    <t>01-0108</t>
  </si>
  <si>
    <t>2 bed / 1 bath b</t>
  </si>
  <si>
    <t>Vacant Rented Ready</t>
  </si>
  <si>
    <t>-- Vacant --</t>
  </si>
  <si>
    <t>-</t>
  </si>
  <si>
    <t>Charge Total:</t>
  </si>
  <si>
    <t>02-0201</t>
  </si>
  <si>
    <t>2 bed /2 bath c1</t>
  </si>
  <si>
    <t>Occupied No Notice</t>
  </si>
  <si>
    <t>Flowers, Rochelle</t>
  </si>
  <si>
    <t>Resident</t>
  </si>
  <si>
    <t>Amenity Rent</t>
  </si>
  <si>
    <t>354072990</t>
  </si>
  <si>
    <t>04/01/2025</t>
  </si>
  <si>
    <t>Rent</t>
  </si>
  <si>
    <t>354072946</t>
  </si>
  <si>
    <t>04/01/2025</t>
  </si>
  <si>
    <t>Charge Total:</t>
  </si>
  <si>
    <t>02-0202</t>
  </si>
  <si>
    <t>2 bed /2 bath c1</t>
  </si>
  <si>
    <t>Occupied No Notice</t>
  </si>
  <si>
    <t>Bates, Matthew</t>
  </si>
  <si>
    <t>Resident</t>
  </si>
  <si>
    <t>Amenity Rent</t>
  </si>
  <si>
    <t>354073019</t>
  </si>
  <si>
    <t>04/01/2025</t>
  </si>
  <si>
    <t>Rent</t>
  </si>
  <si>
    <t>354072947</t>
  </si>
  <si>
    <t>04/01/2025</t>
  </si>
  <si>
    <t>Charge Total:</t>
  </si>
  <si>
    <t>02-0203</t>
  </si>
  <si>
    <t>2 bed /2 bath c1</t>
  </si>
  <si>
    <t xml:space="preserve"> Excluded -Admin Unit</t>
  </si>
  <si>
    <t>-- Vacant --</t>
  </si>
  <si>
    <t>-</t>
  </si>
  <si>
    <t>Charge Total:</t>
  </si>
  <si>
    <t>02-0204</t>
  </si>
  <si>
    <t>2 bed /2 bath c1</t>
  </si>
  <si>
    <t>Occupied No Notice</t>
  </si>
  <si>
    <t>Jung, Dustin</t>
  </si>
  <si>
    <t>Resident</t>
  </si>
  <si>
    <t>Amenity Rent</t>
  </si>
  <si>
    <t>354073008</t>
  </si>
  <si>
    <t>04/01/2025</t>
  </si>
  <si>
    <t>Rent</t>
  </si>
  <si>
    <t>354072917</t>
  </si>
  <si>
    <t>04/01/2025</t>
  </si>
  <si>
    <t>Charge Total:</t>
  </si>
  <si>
    <t>02-0205</t>
  </si>
  <si>
    <t>2 bed /2 bath c1</t>
  </si>
  <si>
    <t>Vacant Rented Not Ready</t>
  </si>
  <si>
    <t>-- Vacant --</t>
  </si>
  <si>
    <t>-</t>
  </si>
  <si>
    <t>Charge Total:</t>
  </si>
  <si>
    <t>02-0206</t>
  </si>
  <si>
    <t>2 bed /2 bath c1</t>
  </si>
  <si>
    <t>Occupied No Notice</t>
  </si>
  <si>
    <t>Godwin, Daryl</t>
  </si>
  <si>
    <t>Resident</t>
  </si>
  <si>
    <t>Amenity Rent</t>
  </si>
  <si>
    <t>354072967</t>
  </si>
  <si>
    <t>04/01/2025</t>
  </si>
  <si>
    <t>Rent</t>
  </si>
  <si>
    <t>354072912</t>
  </si>
  <si>
    <t>04/01/2025</t>
  </si>
  <si>
    <t>Charge Total:</t>
  </si>
  <si>
    <t>02-0207</t>
  </si>
  <si>
    <t>2 bed /2 bath c1</t>
  </si>
  <si>
    <t>Occupied No Notice</t>
  </si>
  <si>
    <t>Almetole, Alexander</t>
  </si>
  <si>
    <t>Resident</t>
  </si>
  <si>
    <t>Amenity Rent</t>
  </si>
  <si>
    <t>354073021</t>
  </si>
  <si>
    <t>04/01/2025</t>
  </si>
  <si>
    <t>Amenity Rent</t>
  </si>
  <si>
    <t>354072899</t>
  </si>
  <si>
    <t>04/01/2025</t>
  </si>
  <si>
    <t>Rent</t>
  </si>
  <si>
    <t>354072950</t>
  </si>
  <si>
    <t>04/01/2025</t>
  </si>
  <si>
    <t>Charge Total:</t>
  </si>
  <si>
    <t>02-0208</t>
  </si>
  <si>
    <t>2 bed /2 bath c1</t>
  </si>
  <si>
    <t>Occupied No Notice</t>
  </si>
  <si>
    <t>Salmon, Holly</t>
  </si>
  <si>
    <t>Resident</t>
  </si>
  <si>
    <t>Amenity Rent</t>
  </si>
  <si>
    <t>354072948</t>
  </si>
  <si>
    <t>04/01/2025</t>
  </si>
  <si>
    <t>Rent</t>
  </si>
  <si>
    <t>354072906</t>
  </si>
  <si>
    <t>04/01/2025</t>
  </si>
  <si>
    <t>Charge Total:</t>
  </si>
  <si>
    <t>03-0301</t>
  </si>
  <si>
    <t>2 bed /2 bath c1</t>
  </si>
  <si>
    <t>Occupied No Notice</t>
  </si>
  <si>
    <t>Hodges, Tanya</t>
  </si>
  <si>
    <t>Resident</t>
  </si>
  <si>
    <t>Amenity Rent</t>
  </si>
  <si>
    <t>354073024</t>
  </si>
  <si>
    <t>04/01/2025</t>
  </si>
  <si>
    <t>Amenity Rent</t>
  </si>
  <si>
    <t>354073011</t>
  </si>
  <si>
    <t>04/01/2025</t>
  </si>
  <si>
    <t>Rent</t>
  </si>
  <si>
    <t>354072894</t>
  </si>
  <si>
    <t>04/01/2025</t>
  </si>
  <si>
    <t>Charge Total:</t>
  </si>
  <si>
    <t>03-0302</t>
  </si>
  <si>
    <t>2 bed /2 bath c1</t>
  </si>
  <si>
    <t>Occupied No Notice</t>
  </si>
  <si>
    <t>Manchee, Kelly</t>
  </si>
  <si>
    <t>Resident</t>
  </si>
  <si>
    <t>Amenity Rent</t>
  </si>
  <si>
    <t>354072956</t>
  </si>
  <si>
    <t>04/01/2025</t>
  </si>
  <si>
    <t>Amenity Rent</t>
  </si>
  <si>
    <t>354072962</t>
  </si>
  <si>
    <t>04/01/2025</t>
  </si>
  <si>
    <t>Rent</t>
  </si>
  <si>
    <t>354072916</t>
  </si>
  <si>
    <t>04/01/2025</t>
  </si>
  <si>
    <t>Charge Total:</t>
  </si>
  <si>
    <t>03-0303</t>
  </si>
  <si>
    <t>2 bed /2 bath c1</t>
  </si>
  <si>
    <t>Occupied No Notice</t>
  </si>
  <si>
    <t>Hayes, Maelee</t>
  </si>
  <si>
    <t>Resident</t>
  </si>
  <si>
    <t>Amenity Rent</t>
  </si>
  <si>
    <t>354072988</t>
  </si>
  <si>
    <t>04/01/2025</t>
  </si>
  <si>
    <t>Amenity Rent</t>
  </si>
  <si>
    <t>354072970</t>
  </si>
  <si>
    <t>04/01/2025</t>
  </si>
  <si>
    <t>Rent</t>
  </si>
  <si>
    <t>354072888</t>
  </si>
  <si>
    <t>04/01/2025</t>
  </si>
  <si>
    <t>Charge Total:</t>
  </si>
  <si>
    <t>03-0304</t>
  </si>
  <si>
    <t>2 bed /2 bath c1</t>
  </si>
  <si>
    <t>Occupied No Notice</t>
  </si>
  <si>
    <t>Moylan, Joseph</t>
  </si>
  <si>
    <t>Resident</t>
  </si>
  <si>
    <t>Amenity Rent</t>
  </si>
  <si>
    <t>354072989</t>
  </si>
  <si>
    <t>04/01/2025</t>
  </si>
  <si>
    <t>Amenity Rent</t>
  </si>
  <si>
    <t>354072941</t>
  </si>
  <si>
    <t>04/01/2025</t>
  </si>
  <si>
    <t>Rent</t>
  </si>
  <si>
    <t>354072937</t>
  </si>
  <si>
    <t>04/01/2025</t>
  </si>
  <si>
    <t>Charge Total:</t>
  </si>
  <si>
    <t>04-0401</t>
  </si>
  <si>
    <t>1 bed / 1 bath a1</t>
  </si>
  <si>
    <t>Occupied No Notice</t>
  </si>
  <si>
    <t>Lucas, Gregory</t>
  </si>
  <si>
    <t>Resident</t>
  </si>
  <si>
    <t>Amenity Rent</t>
  </si>
  <si>
    <t>354072974</t>
  </si>
  <si>
    <t>04/01/2025</t>
  </si>
  <si>
    <t>Rent</t>
  </si>
  <si>
    <t>354072994</t>
  </si>
  <si>
    <t>04/01/2025</t>
  </si>
  <si>
    <t>Charge Total:</t>
  </si>
  <si>
    <t>04-0402</t>
  </si>
  <si>
    <t>1 bed / 1 bath a1</t>
  </si>
  <si>
    <t>Occupied No Notice</t>
  </si>
  <si>
    <t>Aguilar, Cedrick</t>
  </si>
  <si>
    <t>Resident</t>
  </si>
  <si>
    <t>Amenity Rent</t>
  </si>
  <si>
    <t>354072922</t>
  </si>
  <si>
    <t>04/01/2025</t>
  </si>
  <si>
    <t>Rent</t>
  </si>
  <si>
    <t>354072903</t>
  </si>
  <si>
    <t>04/01/2025</t>
  </si>
  <si>
    <t>Charge Total:</t>
  </si>
  <si>
    <t>04-0403</t>
  </si>
  <si>
    <t>1 bed / 1 bath a1</t>
  </si>
  <si>
    <t>Notice Rented</t>
  </si>
  <si>
    <t>Gonzales, Evelia</t>
  </si>
  <si>
    <t>Resident</t>
  </si>
  <si>
    <t>Amenity Rent</t>
  </si>
  <si>
    <t>354072914</t>
  </si>
  <si>
    <t>04/01/2025</t>
  </si>
  <si>
    <t>Rent</t>
  </si>
  <si>
    <t>354072997</t>
  </si>
  <si>
    <t>04/01/2025</t>
  </si>
  <si>
    <t>Charge Total:</t>
  </si>
  <si>
    <t>04-0404</t>
  </si>
  <si>
    <t>1 bed / 1 bath a1</t>
  </si>
  <si>
    <t>Occupied No Notice</t>
  </si>
  <si>
    <t>Martinez, Michael</t>
  </si>
  <si>
    <t>Resident</t>
  </si>
  <si>
    <t>Amenity Rent</t>
  </si>
  <si>
    <t>354072966</t>
  </si>
  <si>
    <t>04/01/2025</t>
  </si>
  <si>
    <t>Amenity Rent</t>
  </si>
  <si>
    <t>354072991</t>
  </si>
  <si>
    <t>04/01/2025</t>
  </si>
  <si>
    <t>Rent</t>
  </si>
  <si>
    <t>354072886</t>
  </si>
  <si>
    <t>04/01/2025</t>
  </si>
  <si>
    <t>Late Fee</t>
  </si>
  <si>
    <t>354401704</t>
  </si>
  <si>
    <t>04/04/2025</t>
  </si>
  <si>
    <t>Charge Total:</t>
  </si>
  <si>
    <t>05-0501</t>
  </si>
  <si>
    <t>1 bed / 1 bath a1</t>
  </si>
  <si>
    <t>Occupied No Notice</t>
  </si>
  <si>
    <t>Luera, Brianna</t>
  </si>
  <si>
    <t>Resident</t>
  </si>
  <si>
    <t>Amenity Rent</t>
  </si>
  <si>
    <t>354072977</t>
  </si>
  <si>
    <t>04/01/2025</t>
  </si>
  <si>
    <t>Amenity Rent</t>
  </si>
  <si>
    <t>354072854</t>
  </si>
  <si>
    <t>04/01/2025</t>
  </si>
  <si>
    <t>Rent</t>
  </si>
  <si>
    <t>354073000</t>
  </si>
  <si>
    <t>04/01/2025</t>
  </si>
  <si>
    <t>Charge Total:</t>
  </si>
  <si>
    <t>05-0502</t>
  </si>
  <si>
    <t>1 bed / 1 bath a1</t>
  </si>
  <si>
    <t>Occupied No Notice</t>
  </si>
  <si>
    <t>Germany, Cristina</t>
  </si>
  <si>
    <t>Resident</t>
  </si>
  <si>
    <t>Amenity Rent</t>
  </si>
  <si>
    <t>354072936</t>
  </si>
  <si>
    <t>04/01/2025</t>
  </si>
  <si>
    <t>Amenity Rent</t>
  </si>
  <si>
    <t>354072959</t>
  </si>
  <si>
    <t>04/01/2025</t>
  </si>
  <si>
    <t>Rent</t>
  </si>
  <si>
    <t>354072972</t>
  </si>
  <si>
    <t>04/01/2025</t>
  </si>
  <si>
    <t>Charge Total:</t>
  </si>
  <si>
    <t>05-0503</t>
  </si>
  <si>
    <t>1 bed / 1 bath a1</t>
  </si>
  <si>
    <t>Occupied No Notice</t>
  </si>
  <si>
    <t>Beam, Garrett</t>
  </si>
  <si>
    <t>Resident</t>
  </si>
  <si>
    <t>Amenity Rent</t>
  </si>
  <si>
    <t>354072885</t>
  </si>
  <si>
    <t>04/01/2025</t>
  </si>
  <si>
    <t>Rent</t>
  </si>
  <si>
    <t>354073013</t>
  </si>
  <si>
    <t>04/01/2025</t>
  </si>
  <si>
    <t>Charge Total:</t>
  </si>
  <si>
    <t>05-0504</t>
  </si>
  <si>
    <t>1 bed / 1 bath a1</t>
  </si>
  <si>
    <t>Occupied No Notice</t>
  </si>
  <si>
    <t>Rodriguez, Isaac</t>
  </si>
  <si>
    <t>Resident</t>
  </si>
  <si>
    <t>Amenity Rent</t>
  </si>
  <si>
    <t>354072878</t>
  </si>
  <si>
    <t>04/01/2025</t>
  </si>
  <si>
    <t>Rent</t>
  </si>
  <si>
    <t>354072998</t>
  </si>
  <si>
    <t>04/01/2025</t>
  </si>
  <si>
    <t>Charge Total:</t>
  </si>
  <si>
    <t>06-0601</t>
  </si>
  <si>
    <t>2 bed /2 bath c1</t>
  </si>
  <si>
    <t>Notice Rented</t>
  </si>
  <si>
    <t>Taylor, Andrea</t>
  </si>
  <si>
    <t>Resident</t>
  </si>
  <si>
    <t>Amenity Rent</t>
  </si>
  <si>
    <t>354072929</t>
  </si>
  <si>
    <t>04/01/2025</t>
  </si>
  <si>
    <t>Month to Month Rent</t>
  </si>
  <si>
    <t>354072973</t>
  </si>
  <si>
    <t>04/01/2025</t>
  </si>
  <si>
    <t>Month-to-Month Fee</t>
  </si>
  <si>
    <t>354072852</t>
  </si>
  <si>
    <t>04/01/2025</t>
  </si>
  <si>
    <t>Charge Total:</t>
  </si>
  <si>
    <t>06-0602</t>
  </si>
  <si>
    <t>2 bed /2 bath c1</t>
  </si>
  <si>
    <t>Occupied No Notice</t>
  </si>
  <si>
    <t>Cox, Hannah</t>
  </si>
  <si>
    <t>Resident</t>
  </si>
  <si>
    <t>Amenity Rent</t>
  </si>
  <si>
    <t>354072896</t>
  </si>
  <si>
    <t>04/01/2025</t>
  </si>
  <si>
    <t>Rent</t>
  </si>
  <si>
    <t>354073004</t>
  </si>
  <si>
    <t>04/01/2025</t>
  </si>
  <si>
    <t>Charge Total:</t>
  </si>
  <si>
    <t>06-0603</t>
  </si>
  <si>
    <t>2 bed /2 bath c1</t>
  </si>
  <si>
    <t>Occupied No Notice</t>
  </si>
  <si>
    <t>Ford, William (Mike)</t>
  </si>
  <si>
    <t>Resident</t>
  </si>
  <si>
    <t>Amenity Rent</t>
  </si>
  <si>
    <t>354072935</t>
  </si>
  <si>
    <t>04/01/2025</t>
  </si>
  <si>
    <t>Rent</t>
  </si>
  <si>
    <t>354072923</t>
  </si>
  <si>
    <t>04/01/2025</t>
  </si>
  <si>
    <t>Charge Total:</t>
  </si>
  <si>
    <t>06-0604</t>
  </si>
  <si>
    <t>2 bed /2 bath c1</t>
  </si>
  <si>
    <t>Occupied No Notice</t>
  </si>
  <si>
    <t>Polach, Rudy</t>
  </si>
  <si>
    <t>Resident</t>
  </si>
  <si>
    <t>Amenity Rent</t>
  </si>
  <si>
    <t>354072875</t>
  </si>
  <si>
    <t>04/01/2025</t>
  </si>
  <si>
    <t>Rent</t>
  </si>
  <si>
    <t>354072901</t>
  </si>
  <si>
    <t>04/01/2025</t>
  </si>
  <si>
    <t>Charge Total:</t>
  </si>
  <si>
    <t>06-0605</t>
  </si>
  <si>
    <t>2 bed /2 bath c1</t>
  </si>
  <si>
    <t>Occupied No Notice</t>
  </si>
  <si>
    <t>Jones, Wayne</t>
  </si>
  <si>
    <t>Resident</t>
  </si>
  <si>
    <t>Amenity Rent</t>
  </si>
  <si>
    <t>354072915</t>
  </si>
  <si>
    <t>04/01/2025</t>
  </si>
  <si>
    <t>Rent</t>
  </si>
  <si>
    <t>354072985</t>
  </si>
  <si>
    <t>04/01/2025</t>
  </si>
  <si>
    <t>Charge Total:</t>
  </si>
  <si>
    <t>06-0606</t>
  </si>
  <si>
    <t>2 bed /2 bath c1</t>
  </si>
  <si>
    <t>Occupied No Notice</t>
  </si>
  <si>
    <t>Rios, Kaitlyn</t>
  </si>
  <si>
    <t>Resident</t>
  </si>
  <si>
    <t>Amenity Rent</t>
  </si>
  <si>
    <t>354073028</t>
  </si>
  <si>
    <t>04/01/2025</t>
  </si>
  <si>
    <t>Rent</t>
  </si>
  <si>
    <t>354072856</t>
  </si>
  <si>
    <t>04/01/2025</t>
  </si>
  <si>
    <t>Charge Total:</t>
  </si>
  <si>
    <t>06-0607</t>
  </si>
  <si>
    <t>2 bed /2 bath c1</t>
  </si>
  <si>
    <t>Occupied No Notice</t>
  </si>
  <si>
    <t>Thies, Gynni</t>
  </si>
  <si>
    <t>Resident</t>
  </si>
  <si>
    <t>Amenity Rent</t>
  </si>
  <si>
    <t>354072942</t>
  </si>
  <si>
    <t>04/01/2025</t>
  </si>
  <si>
    <t>Rent</t>
  </si>
  <si>
    <t>354072910</t>
  </si>
  <si>
    <t>04/01/2025</t>
  </si>
  <si>
    <t>Charge Total:</t>
  </si>
  <si>
    <t>06-0608</t>
  </si>
  <si>
    <t>2 bed /2 bath c1</t>
  </si>
  <si>
    <t>Occupied No Notice</t>
  </si>
  <si>
    <t>Williams, Monica</t>
  </si>
  <si>
    <t>Resident</t>
  </si>
  <si>
    <t>Amenity Rent</t>
  </si>
  <si>
    <t>354072926</t>
  </si>
  <si>
    <t>04/01/2025</t>
  </si>
  <si>
    <t>Amenity Rent</t>
  </si>
  <si>
    <t>354073005</t>
  </si>
  <si>
    <t>04/01/2025</t>
  </si>
  <si>
    <t>Rent</t>
  </si>
  <si>
    <t>354072874</t>
  </si>
  <si>
    <t>04/01/2025</t>
  </si>
  <si>
    <t>Charge Total:</t>
  </si>
  <si>
    <t>07-0701</t>
  </si>
  <si>
    <t>2 bed / 1 bath b</t>
  </si>
  <si>
    <t>Occupied No Notice</t>
  </si>
  <si>
    <t>Wright, Denise</t>
  </si>
  <si>
    <t>Resident</t>
  </si>
  <si>
    <t>Amenity Rent</t>
  </si>
  <si>
    <t>354072877</t>
  </si>
  <si>
    <t>04/01/2025</t>
  </si>
  <si>
    <t>Amenity Rent</t>
  </si>
  <si>
    <t>354072913</t>
  </si>
  <si>
    <t>04/01/2025</t>
  </si>
  <si>
    <t>Rent</t>
  </si>
  <si>
    <t>354072919</t>
  </si>
  <si>
    <t>04/01/2025</t>
  </si>
  <si>
    <t>Charge Total:</t>
  </si>
  <si>
    <t>07-0702</t>
  </si>
  <si>
    <t>2 bed / 1 bath b</t>
  </si>
  <si>
    <t>Occupied No Notice</t>
  </si>
  <si>
    <t>Sparks, Bryce</t>
  </si>
  <si>
    <t>Resident</t>
  </si>
  <si>
    <t>Amenity Rent</t>
  </si>
  <si>
    <t>354072911</t>
  </si>
  <si>
    <t>04/01/2025</t>
  </si>
  <si>
    <t>Amenity Rent</t>
  </si>
  <si>
    <t>354072987</t>
  </si>
  <si>
    <t>04/01/2025</t>
  </si>
  <si>
    <t>Rent</t>
  </si>
  <si>
    <t>354072920</t>
  </si>
  <si>
    <t>04/01/2025</t>
  </si>
  <si>
    <t>Charge Total:</t>
  </si>
  <si>
    <t>07-0703</t>
  </si>
  <si>
    <t>2 bed / 1 bath b</t>
  </si>
  <si>
    <t>Occupied No Notice</t>
  </si>
  <si>
    <t>Chapman, Cassie</t>
  </si>
  <si>
    <t>Resident</t>
  </si>
  <si>
    <t>Amenity Rent</t>
  </si>
  <si>
    <t>354072870</t>
  </si>
  <si>
    <t>04/01/2025</t>
  </si>
  <si>
    <t>Amenity Rent</t>
  </si>
  <si>
    <t>354072879</t>
  </si>
  <si>
    <t>04/01/2025</t>
  </si>
  <si>
    <t>Rent</t>
  </si>
  <si>
    <t>354072858</t>
  </si>
  <si>
    <t>04/01/2025</t>
  </si>
  <si>
    <t>Charge Total:</t>
  </si>
  <si>
    <t>07-0704</t>
  </si>
  <si>
    <t>2 bed / 1 bath b</t>
  </si>
  <si>
    <t>Occupied No Notice</t>
  </si>
  <si>
    <t>Moreno, Janet</t>
  </si>
  <si>
    <t>Resident</t>
  </si>
  <si>
    <t>Amenity Rent</t>
  </si>
  <si>
    <t>354072862</t>
  </si>
  <si>
    <t>04/01/2025</t>
  </si>
  <si>
    <t>Amenity Rent</t>
  </si>
  <si>
    <t>354072957</t>
  </si>
  <si>
    <t>04/01/2025</t>
  </si>
  <si>
    <t>Rent</t>
  </si>
  <si>
    <t>354072978</t>
  </si>
  <si>
    <t>04/01/2025</t>
  </si>
  <si>
    <t>Charge Total:</t>
  </si>
  <si>
    <t>07-0705</t>
  </si>
  <si>
    <t>2 bed / 1 bath b</t>
  </si>
  <si>
    <t>Occupied No Notice</t>
  </si>
  <si>
    <t>Chapman, Janelle (Janelle)</t>
  </si>
  <si>
    <t>Resident</t>
  </si>
  <si>
    <t>Amenity Rent</t>
  </si>
  <si>
    <t>354072965</t>
  </si>
  <si>
    <t>04/01/2025</t>
  </si>
  <si>
    <t>Amenity Rent</t>
  </si>
  <si>
    <t>354073014</t>
  </si>
  <si>
    <t>04/01/2025</t>
  </si>
  <si>
    <t>Rent</t>
  </si>
  <si>
    <t>354072904</t>
  </si>
  <si>
    <t>04/01/2025</t>
  </si>
  <si>
    <t>Charge Total:</t>
  </si>
  <si>
    <t>07-0706</t>
  </si>
  <si>
    <t>2 bed / 1 bath b</t>
  </si>
  <si>
    <t>Occupied No Notice</t>
  </si>
  <si>
    <t>Kinross-Wright, John</t>
  </si>
  <si>
    <t>Resident</t>
  </si>
  <si>
    <t>Amenity Rent</t>
  </si>
  <si>
    <t>354073029</t>
  </si>
  <si>
    <t>04/01/2025</t>
  </si>
  <si>
    <t>Amenity Rent</t>
  </si>
  <si>
    <t>354072996</t>
  </si>
  <si>
    <t>04/01/2025</t>
  </si>
  <si>
    <t>Rent</t>
  </si>
  <si>
    <t>354072934</t>
  </si>
  <si>
    <t>04/01/2025</t>
  </si>
  <si>
    <t>Charge Total:</t>
  </si>
  <si>
    <t>07-0707</t>
  </si>
  <si>
    <t>2 bed / 1 bath b</t>
  </si>
  <si>
    <t>Occupied No Notice</t>
  </si>
  <si>
    <t>White, Amanda</t>
  </si>
  <si>
    <t>Resident</t>
  </si>
  <si>
    <t>Amenity Rent</t>
  </si>
  <si>
    <t>354072943</t>
  </si>
  <si>
    <t>04/01/2025</t>
  </si>
  <si>
    <t>Amenity Rent</t>
  </si>
  <si>
    <t>354072851</t>
  </si>
  <si>
    <t>04/01/2025</t>
  </si>
  <si>
    <t>Rent</t>
  </si>
  <si>
    <t>354072938</t>
  </si>
  <si>
    <t>04/01/2025</t>
  </si>
  <si>
    <t>Charge Total:</t>
  </si>
  <si>
    <t>07-0708</t>
  </si>
  <si>
    <t>2 bed / 1 bath b</t>
  </si>
  <si>
    <t>Occupied No Notice</t>
  </si>
  <si>
    <t>Arterburn, Cheryl</t>
  </si>
  <si>
    <t>Resident</t>
  </si>
  <si>
    <t>Amenity Rent</t>
  </si>
  <si>
    <t>354072940</t>
  </si>
  <si>
    <t>04/01/2025</t>
  </si>
  <si>
    <t>Amenity Rent</t>
  </si>
  <si>
    <t>354072983</t>
  </si>
  <si>
    <t>04/01/2025</t>
  </si>
  <si>
    <t>Rent</t>
  </si>
  <si>
    <t>354072931</t>
  </si>
  <si>
    <t>04/01/2025</t>
  </si>
  <si>
    <t>Charge Total:</t>
  </si>
  <si>
    <t>08-0801</t>
  </si>
  <si>
    <t>2 bed /2 bath c1</t>
  </si>
  <si>
    <t>Occupied No Notice</t>
  </si>
  <si>
    <t>Hall-Dowdy, Bonnie</t>
  </si>
  <si>
    <t>Resident</t>
  </si>
  <si>
    <t>Amenity Rent</t>
  </si>
  <si>
    <t>354072908</t>
  </si>
  <si>
    <t>04/01/2025</t>
  </si>
  <si>
    <t>Amenity Rent</t>
  </si>
  <si>
    <t>354072848</t>
  </si>
  <si>
    <t>04/01/2025</t>
  </si>
  <si>
    <t>Rent</t>
  </si>
  <si>
    <t>354072924</t>
  </si>
  <si>
    <t>04/01/2025</t>
  </si>
  <si>
    <t>Charge Total:</t>
  </si>
  <si>
    <t>08-0802</t>
  </si>
  <si>
    <t>2 bed /2 bath c1</t>
  </si>
  <si>
    <t>Occupied No Notice</t>
  </si>
  <si>
    <t>Tamayo, Mauricio</t>
  </si>
  <si>
    <t>Resident</t>
  </si>
  <si>
    <t>Amenity Rent</t>
  </si>
  <si>
    <t>354072889</t>
  </si>
  <si>
    <t>04/01/2025</t>
  </si>
  <si>
    <t>Rent</t>
  </si>
  <si>
    <t>354072933</t>
  </si>
  <si>
    <t>04/01/2025</t>
  </si>
  <si>
    <t>Charge Total:</t>
  </si>
  <si>
    <t>08-0803</t>
  </si>
  <si>
    <t>2 bed /2 bath c1</t>
  </si>
  <si>
    <t>Occupied No Notice</t>
  </si>
  <si>
    <t>Atmospera, Brianna</t>
  </si>
  <si>
    <t>Resident</t>
  </si>
  <si>
    <t>Amenity Rent</t>
  </si>
  <si>
    <t>354072968</t>
  </si>
  <si>
    <t>04/01/2025</t>
  </si>
  <si>
    <t>Rent</t>
  </si>
  <si>
    <t>354072969</t>
  </si>
  <si>
    <t>04/01/2025</t>
  </si>
  <si>
    <t>Charge Total:</t>
  </si>
  <si>
    <t>08-0804</t>
  </si>
  <si>
    <t>2 bed /2 bath c1</t>
  </si>
  <si>
    <t>Occupied No Notice</t>
  </si>
  <si>
    <t>Barron, Raechel</t>
  </si>
  <si>
    <t>Resident</t>
  </si>
  <si>
    <t>Amenity Rent</t>
  </si>
  <si>
    <t>354073009</t>
  </si>
  <si>
    <t>04/01/2025</t>
  </si>
  <si>
    <t>Rent</t>
  </si>
  <si>
    <t>354072864</t>
  </si>
  <si>
    <t>04/01/2025</t>
  </si>
  <si>
    <t>Charge Total:</t>
  </si>
  <si>
    <t>10-1001</t>
  </si>
  <si>
    <t>2 bed/ 1 bath b1</t>
  </si>
  <si>
    <t>Occupied No Notice</t>
  </si>
  <si>
    <t>Manning, Frances</t>
  </si>
  <si>
    <t>Resident</t>
  </si>
  <si>
    <t>Rent</t>
  </si>
  <si>
    <t>354073027</t>
  </si>
  <si>
    <t>04/01/2025</t>
  </si>
  <si>
    <t>Charge Total:</t>
  </si>
  <si>
    <t>10-1002</t>
  </si>
  <si>
    <t>2 bed/ 1 bath b1</t>
  </si>
  <si>
    <t>Occupied No Notice</t>
  </si>
  <si>
    <t>Lockhart, Kevin</t>
  </si>
  <si>
    <t>Resident</t>
  </si>
  <si>
    <t>Rent</t>
  </si>
  <si>
    <t>354073023</t>
  </si>
  <si>
    <t>04/01/2025</t>
  </si>
  <si>
    <t>Charge Total:</t>
  </si>
  <si>
    <t>10-1003</t>
  </si>
  <si>
    <t>2 bed/ 1 bath b1</t>
  </si>
  <si>
    <t>Vacant Unrented Not Ready</t>
  </si>
  <si>
    <t>-- Vacant --</t>
  </si>
  <si>
    <t>-</t>
  </si>
  <si>
    <t>Charge Total:</t>
  </si>
  <si>
    <t>10-1004</t>
  </si>
  <si>
    <t>2 bed/ 1 bath b1</t>
  </si>
  <si>
    <t>Occupied No Notice</t>
  </si>
  <si>
    <t>Hill, Britni</t>
  </si>
  <si>
    <t>Resident</t>
  </si>
  <si>
    <t>Amenity Rent</t>
  </si>
  <si>
    <t>354072882</t>
  </si>
  <si>
    <t>04/01/2025</t>
  </si>
  <si>
    <t>Rent</t>
  </si>
  <si>
    <t>354072975</t>
  </si>
  <si>
    <t>04/01/2025</t>
  </si>
  <si>
    <t>Charge Total:</t>
  </si>
  <si>
    <t>10-1005</t>
  </si>
  <si>
    <t>2 bed/ 1 bath b1</t>
  </si>
  <si>
    <t>Occupied No Notice</t>
  </si>
  <si>
    <t>Hill, Denise</t>
  </si>
  <si>
    <t>Resident</t>
  </si>
  <si>
    <t>Amenity Rent</t>
  </si>
  <si>
    <t>354230351</t>
  </si>
  <si>
    <t>04/01/2025</t>
  </si>
  <si>
    <t>Rent</t>
  </si>
  <si>
    <t>354230350</t>
  </si>
  <si>
    <t>04/01/2025</t>
  </si>
  <si>
    <t>Administration Fee</t>
  </si>
  <si>
    <t>354230349</t>
  </si>
  <si>
    <t>04/01/2025</t>
  </si>
  <si>
    <t>Charge Total:</t>
  </si>
  <si>
    <t>10-1006</t>
  </si>
  <si>
    <t>2 bed/ 1 bath b1</t>
  </si>
  <si>
    <t>Occupied No Notice</t>
  </si>
  <si>
    <t>Dutcher, Nathan</t>
  </si>
  <si>
    <t>Resident</t>
  </si>
  <si>
    <t>Amenity Rent</t>
  </si>
  <si>
    <t>354072964</t>
  </si>
  <si>
    <t>04/01/2025</t>
  </si>
  <si>
    <t>Rent</t>
  </si>
  <si>
    <t>354073003</t>
  </si>
  <si>
    <t>04/01/2025</t>
  </si>
  <si>
    <t>Charge Total:</t>
  </si>
  <si>
    <t>10-1007</t>
  </si>
  <si>
    <t>2 bed/ 1 bath b1</t>
  </si>
  <si>
    <t>Occupied No Notice</t>
  </si>
  <si>
    <t>Cory, Christina</t>
  </si>
  <si>
    <t>Resident</t>
  </si>
  <si>
    <t>Rent</t>
  </si>
  <si>
    <t>354072884</t>
  </si>
  <si>
    <t>04/01/2025</t>
  </si>
  <si>
    <t>Charge Total:</t>
  </si>
  <si>
    <t>10-1008</t>
  </si>
  <si>
    <t>2 bed/ 1 bath b1</t>
  </si>
  <si>
    <t>Occupied No Notice</t>
  </si>
  <si>
    <t>Kehner, Paul</t>
  </si>
  <si>
    <t>Resident</t>
  </si>
  <si>
    <t>Rent</t>
  </si>
  <si>
    <t>354072861</t>
  </si>
  <si>
    <t>04/01/2025</t>
  </si>
  <si>
    <t>Charge Total:</t>
  </si>
  <si>
    <t>10-1009</t>
  </si>
  <si>
    <t>2 bed/ 1 bath b1</t>
  </si>
  <si>
    <t>Occupied No Notice</t>
  </si>
  <si>
    <t>Lackey, Joshua</t>
  </si>
  <si>
    <t>Resident</t>
  </si>
  <si>
    <t>Amenity Rent</t>
  </si>
  <si>
    <t>354072897</t>
  </si>
  <si>
    <t>04/01/2025</t>
  </si>
  <si>
    <t>Rent</t>
  </si>
  <si>
    <t>354072984</t>
  </si>
  <si>
    <t>04/01/2025</t>
  </si>
  <si>
    <t>Charge Total:</t>
  </si>
  <si>
    <t>10-1010</t>
  </si>
  <si>
    <t>2 bed/ 1 bath b1</t>
  </si>
  <si>
    <t>Occupied No Notice</t>
  </si>
  <si>
    <t>Sutton, Tyler</t>
  </si>
  <si>
    <t>Resident</t>
  </si>
  <si>
    <t>Amenity Rent</t>
  </si>
  <si>
    <t>354073006</t>
  </si>
  <si>
    <t>04/01/2025</t>
  </si>
  <si>
    <t>Rent</t>
  </si>
  <si>
    <t>354072867</t>
  </si>
  <si>
    <t>04/01/2025</t>
  </si>
  <si>
    <t>Charge Total:</t>
  </si>
  <si>
    <t>10-1011</t>
  </si>
  <si>
    <t>2 bed/ 1 bath b1</t>
  </si>
  <si>
    <t>Occupied No Notice</t>
  </si>
  <si>
    <t>Kimball, Tyressa</t>
  </si>
  <si>
    <t>Resident</t>
  </si>
  <si>
    <t>Amenity Rent</t>
  </si>
  <si>
    <t>354072850</t>
  </si>
  <si>
    <t>04/01/2025</t>
  </si>
  <si>
    <t>Rent</t>
  </si>
  <si>
    <t>354072951</t>
  </si>
  <si>
    <t>04/01/2025</t>
  </si>
  <si>
    <t>Charge Total:</t>
  </si>
  <si>
    <t>10-1012</t>
  </si>
  <si>
    <t>2 bed/ 1 bath b1</t>
  </si>
  <si>
    <t>Occupied No Notice</t>
  </si>
  <si>
    <t>Nowlin, Ashlyn</t>
  </si>
  <si>
    <t>Resident</t>
  </si>
  <si>
    <t>Rent</t>
  </si>
  <si>
    <t>354073018</t>
  </si>
  <si>
    <t>04/01/2025</t>
  </si>
  <si>
    <t>Charge Total:</t>
  </si>
  <si>
    <t>10-1013</t>
  </si>
  <si>
    <t>2 bed/ 1 bath b1</t>
  </si>
  <si>
    <t>Vacant Rented Ready</t>
  </si>
  <si>
    <t>-- Vacant --</t>
  </si>
  <si>
    <t>-</t>
  </si>
  <si>
    <t>Charge Total:</t>
  </si>
  <si>
    <t>10-1014</t>
  </si>
  <si>
    <t>2 bed/ 1 bath b1</t>
  </si>
  <si>
    <t>Occupied No Notice</t>
  </si>
  <si>
    <t>Whittaker-Whittington, Necia</t>
  </si>
  <si>
    <t>Resident</t>
  </si>
  <si>
    <t>Amenity Rent</t>
  </si>
  <si>
    <t>354072928</t>
  </si>
  <si>
    <t>04/01/2025</t>
  </si>
  <si>
    <t>Rent</t>
  </si>
  <si>
    <t>354072855</t>
  </si>
  <si>
    <t>04/01/2025</t>
  </si>
  <si>
    <t>Renters Insurance Fine</t>
  </si>
  <si>
    <t>354148564</t>
  </si>
  <si>
    <t>04/01/2025</t>
  </si>
  <si>
    <t>Charge Total:</t>
  </si>
  <si>
    <t>10-1015</t>
  </si>
  <si>
    <t>2 bed/ 1 bath b1</t>
  </si>
  <si>
    <t>Occupied No Notice</t>
  </si>
  <si>
    <t>Ahrens, Monica</t>
  </si>
  <si>
    <t>Resident</t>
  </si>
  <si>
    <t>Amenity Rent</t>
  </si>
  <si>
    <t>354072963</t>
  </si>
  <si>
    <t>04/01/2025</t>
  </si>
  <si>
    <t>Rent</t>
  </si>
  <si>
    <t>354072944</t>
  </si>
  <si>
    <t>04/01/2025</t>
  </si>
  <si>
    <t>Charge Total:</t>
  </si>
  <si>
    <t>10-1016</t>
  </si>
  <si>
    <t>2 bed/ 1 bath b1</t>
  </si>
  <si>
    <t>Occupied No Notice</t>
  </si>
  <si>
    <t>amerio, linda</t>
  </si>
  <si>
    <t>Resident</t>
  </si>
  <si>
    <t>Rent</t>
  </si>
  <si>
    <t>354072849</t>
  </si>
  <si>
    <t>04/01/2025</t>
  </si>
  <si>
    <t>Charge Total:</t>
  </si>
  <si>
    <t>10-1017</t>
  </si>
  <si>
    <t>2 bed/ 1 bath b1</t>
  </si>
  <si>
    <t>Vacant Rented Not Ready</t>
  </si>
  <si>
    <t>-- Vacant --</t>
  </si>
  <si>
    <t>-</t>
  </si>
  <si>
    <t>Charge Total:</t>
  </si>
  <si>
    <t>10-1018</t>
  </si>
  <si>
    <t>2 bed/ 1 bath b1</t>
  </si>
  <si>
    <t>Occupied No Notice</t>
  </si>
  <si>
    <t>Chipman, Coleman</t>
  </si>
  <si>
    <t>Resident</t>
  </si>
  <si>
    <t>Amenity Rent</t>
  </si>
  <si>
    <t>354072863</t>
  </si>
  <si>
    <t>04/01/2025</t>
  </si>
  <si>
    <t>Rent</t>
  </si>
  <si>
    <t>354072953</t>
  </si>
  <si>
    <t>04/01/2025</t>
  </si>
  <si>
    <t>Charge Total:</t>
  </si>
  <si>
    <t>10-1019</t>
  </si>
  <si>
    <t>2 bed/ 1 bath b1</t>
  </si>
  <si>
    <t>Occupied No Notice</t>
  </si>
  <si>
    <t>Fortney, Stephen</t>
  </si>
  <si>
    <t>Resident</t>
  </si>
  <si>
    <t>Amenity Rent</t>
  </si>
  <si>
    <t>354072883</t>
  </si>
  <si>
    <t>04/01/2025</t>
  </si>
  <si>
    <t>Rent</t>
  </si>
  <si>
    <t>354072893</t>
  </si>
  <si>
    <t>04/01/2025</t>
  </si>
  <si>
    <t>Charge Total:</t>
  </si>
  <si>
    <t>10-1020</t>
  </si>
  <si>
    <t>2 bed/ 1 bath b1</t>
  </si>
  <si>
    <t>Occupied No Notice</t>
  </si>
  <si>
    <t>Shupe, Lindsay</t>
  </si>
  <si>
    <t>Resident</t>
  </si>
  <si>
    <t>Rent</t>
  </si>
  <si>
    <t>354072986</t>
  </si>
  <si>
    <t>04/01/2025</t>
  </si>
  <si>
    <t>Charge Total:</t>
  </si>
  <si>
    <t>20-2001</t>
  </si>
  <si>
    <t>1 bed / 1 bath a</t>
  </si>
  <si>
    <t>Occupied No Notice</t>
  </si>
  <si>
    <t>Medina, Jose</t>
  </si>
  <si>
    <t>Resident</t>
  </si>
  <si>
    <t>Rent</t>
  </si>
  <si>
    <t>354072932</t>
  </si>
  <si>
    <t>04/01/2025</t>
  </si>
  <si>
    <t>Charge Total:</t>
  </si>
  <si>
    <t>20-2002</t>
  </si>
  <si>
    <t>1 bed / 1 bath a</t>
  </si>
  <si>
    <t>Vacant Rented Not Ready</t>
  </si>
  <si>
    <t>-- Vacant --</t>
  </si>
  <si>
    <t>-</t>
  </si>
  <si>
    <t>Charge Total:</t>
  </si>
  <si>
    <t>20-2003</t>
  </si>
  <si>
    <t>1 bed / 1 bath a</t>
  </si>
  <si>
    <t>Occupied No Notice</t>
  </si>
  <si>
    <t>Papagiannidi, Maria</t>
  </si>
  <si>
    <t>Resident</t>
  </si>
  <si>
    <t>Amenity Rent</t>
  </si>
  <si>
    <t>354073020</t>
  </si>
  <si>
    <t>04/01/2025</t>
  </si>
  <si>
    <t>Rent</t>
  </si>
  <si>
    <t>354073022</t>
  </si>
  <si>
    <t>04/01/2025</t>
  </si>
  <si>
    <t>Charge Total:</t>
  </si>
  <si>
    <t>20-2004</t>
  </si>
  <si>
    <t>1 bed / 1 bath a</t>
  </si>
  <si>
    <t>Occupied No Notice</t>
  </si>
  <si>
    <t>Clark, Eugene</t>
  </si>
  <si>
    <t>Resident</t>
  </si>
  <si>
    <t>Rent</t>
  </si>
  <si>
    <t>354073012</t>
  </si>
  <si>
    <t>04/01/2025</t>
  </si>
  <si>
    <t>Charge Total:</t>
  </si>
  <si>
    <t>20-2005</t>
  </si>
  <si>
    <t>1 bed / 1 bath a</t>
  </si>
  <si>
    <t>Occupied No Notice</t>
  </si>
  <si>
    <t>Banchs, Benjamin</t>
  </si>
  <si>
    <t>Resident</t>
  </si>
  <si>
    <t>Rent</t>
  </si>
  <si>
    <t>354072891</t>
  </si>
  <si>
    <t>04/01/2025</t>
  </si>
  <si>
    <t>Charge Total:</t>
  </si>
  <si>
    <t>20-2006</t>
  </si>
  <si>
    <t>1 bed / 1 bath a</t>
  </si>
  <si>
    <t>Occupied No Notice</t>
  </si>
  <si>
    <t>Martin, Daniel</t>
  </si>
  <si>
    <t>Resident</t>
  </si>
  <si>
    <t>Rent</t>
  </si>
  <si>
    <t>354072949</t>
  </si>
  <si>
    <t>04/01/2025</t>
  </si>
  <si>
    <t>Charge Total:</t>
  </si>
  <si>
    <t>20-2007</t>
  </si>
  <si>
    <t>1 bed / 1 bath a</t>
  </si>
  <si>
    <t>Occupied No Notice</t>
  </si>
  <si>
    <t>Li, Lihang</t>
  </si>
  <si>
    <t>Resident</t>
  </si>
  <si>
    <t>Amenity Rent</t>
  </si>
  <si>
    <t>354072952</t>
  </si>
  <si>
    <t>04/01/2025</t>
  </si>
  <si>
    <t>Rent</t>
  </si>
  <si>
    <t>354072871</t>
  </si>
  <si>
    <t>04/01/2025</t>
  </si>
  <si>
    <t>Charge Total:</t>
  </si>
  <si>
    <t>20-2008</t>
  </si>
  <si>
    <t>1 bed / 1 bath a</t>
  </si>
  <si>
    <t>Occupied No Notice</t>
  </si>
  <si>
    <t>Hurt, Rebekah</t>
  </si>
  <si>
    <t>Resident</t>
  </si>
  <si>
    <t>Rent</t>
  </si>
  <si>
    <t>354072930</t>
  </si>
  <si>
    <t>04/01/2025</t>
  </si>
  <si>
    <t>Charge Total:</t>
  </si>
  <si>
    <t>20-2009</t>
  </si>
  <si>
    <t>1 bed / 1 bath a</t>
  </si>
  <si>
    <t>Occupied No Notice</t>
  </si>
  <si>
    <t>Santoya, Victoria</t>
  </si>
  <si>
    <t>Resident</t>
  </si>
  <si>
    <t>Rent</t>
  </si>
  <si>
    <t>354072876</t>
  </si>
  <si>
    <t>04/01/2025</t>
  </si>
  <si>
    <t>Charge Total:</t>
  </si>
  <si>
    <t>20-2010</t>
  </si>
  <si>
    <t>1 bed / 1 bath a</t>
  </si>
  <si>
    <t>Occupied No Notice</t>
  </si>
  <si>
    <t>Herrera, Luis</t>
  </si>
  <si>
    <t>Resident</t>
  </si>
  <si>
    <t>Rent</t>
  </si>
  <si>
    <t>354072895</t>
  </si>
  <si>
    <t>04/01/2025</t>
  </si>
  <si>
    <t>Charge Total:</t>
  </si>
  <si>
    <t>20-2011</t>
  </si>
  <si>
    <t>1 bed / 1 bath a</t>
  </si>
  <si>
    <t>Occupied No Notice</t>
  </si>
  <si>
    <t>Vater, David</t>
  </si>
  <si>
    <t>Resident</t>
  </si>
  <si>
    <t>Amenity Rent</t>
  </si>
  <si>
    <t>354072907</t>
  </si>
  <si>
    <t>04/01/2025</t>
  </si>
  <si>
    <t>Rent</t>
  </si>
  <si>
    <t>354072869</t>
  </si>
  <si>
    <t>04/01/2025</t>
  </si>
  <si>
    <t>Charge Total:</t>
  </si>
  <si>
    <t>20-2012</t>
  </si>
  <si>
    <t>1 bed / 1 bath a</t>
  </si>
  <si>
    <t>Occupied No Notice</t>
  </si>
  <si>
    <t>Quezada, Miguel</t>
  </si>
  <si>
    <t>Resident</t>
  </si>
  <si>
    <t>Rent</t>
  </si>
  <si>
    <t>354073025</t>
  </si>
  <si>
    <t>04/01/2025</t>
  </si>
  <si>
    <t>Charge Total:</t>
  </si>
  <si>
    <t>30-3001</t>
  </si>
  <si>
    <t>1 bed / 1 bath a</t>
  </si>
  <si>
    <t>Occupied No Notice</t>
  </si>
  <si>
    <t>Aguirre, Bryson</t>
  </si>
  <si>
    <t>Resident</t>
  </si>
  <si>
    <t>Amenity Rent</t>
  </si>
  <si>
    <t>354072939</t>
  </si>
  <si>
    <t>04/01/2025</t>
  </si>
  <si>
    <t>Rent</t>
  </si>
  <si>
    <t>354072853</t>
  </si>
  <si>
    <t>04/01/2025</t>
  </si>
  <si>
    <t>Charge Total:</t>
  </si>
  <si>
    <t>30-3002</t>
  </si>
  <si>
    <t>1 bed / 1 bath a</t>
  </si>
  <si>
    <t>Occupied No Notice</t>
  </si>
  <si>
    <t>Parry, Chloe</t>
  </si>
  <si>
    <t>Resident</t>
  </si>
  <si>
    <t>Amenity Rent</t>
  </si>
  <si>
    <t>354072892</t>
  </si>
  <si>
    <t>04/01/2025</t>
  </si>
  <si>
    <t>Rent</t>
  </si>
  <si>
    <t>354072890</t>
  </si>
  <si>
    <t>04/01/2025</t>
  </si>
  <si>
    <t>Charge Total:</t>
  </si>
  <si>
    <t>30-3003</t>
  </si>
  <si>
    <t>1 bed / 1 bath a</t>
  </si>
  <si>
    <t>Occupied No Notice</t>
  </si>
  <si>
    <t>Morse, Paige</t>
  </si>
  <si>
    <t>Resident</t>
  </si>
  <si>
    <t>Rent</t>
  </si>
  <si>
    <t>354072887</t>
  </si>
  <si>
    <t>04/01/2025</t>
  </si>
  <si>
    <t>Charge Total:</t>
  </si>
  <si>
    <t>30-3004</t>
  </si>
  <si>
    <t>1 bed / 1 bath a</t>
  </si>
  <si>
    <t>Occupied No Notice</t>
  </si>
  <si>
    <t>Mensah, Tarkyia</t>
  </si>
  <si>
    <t>Resident</t>
  </si>
  <si>
    <t>Rent</t>
  </si>
  <si>
    <t>354072860</t>
  </si>
  <si>
    <t>04/01/2025</t>
  </si>
  <si>
    <t>Charge Total:</t>
  </si>
  <si>
    <t>30-3005</t>
  </si>
  <si>
    <t>1 bed / 1 bath a</t>
  </si>
  <si>
    <t>Occupied No Notice</t>
  </si>
  <si>
    <t>Moore, Morgan</t>
  </si>
  <si>
    <t>Resident</t>
  </si>
  <si>
    <t>Rent</t>
  </si>
  <si>
    <t>354072955</t>
  </si>
  <si>
    <t>04/01/2025</t>
  </si>
  <si>
    <t>Charge Total:</t>
  </si>
  <si>
    <t>30-3006</t>
  </si>
  <si>
    <t>1 bed / 1 bath a</t>
  </si>
  <si>
    <t>Occupied No Notice</t>
  </si>
  <si>
    <t>Woodall, Melissa</t>
  </si>
  <si>
    <t>Resident</t>
  </si>
  <si>
    <t>Rent</t>
  </si>
  <si>
    <t>354072880</t>
  </si>
  <si>
    <t>04/01/2025</t>
  </si>
  <si>
    <t>Charge Total:</t>
  </si>
  <si>
    <t>30-3007</t>
  </si>
  <si>
    <t>1 bed / 1 bath a</t>
  </si>
  <si>
    <t>Occupied No Notice</t>
  </si>
  <si>
    <t>Ybarbo, June</t>
  </si>
  <si>
    <t>Resident</t>
  </si>
  <si>
    <t>Rent</t>
  </si>
  <si>
    <t>354072993</t>
  </si>
  <si>
    <t>04/01/2025</t>
  </si>
  <si>
    <t>Charge Total:</t>
  </si>
  <si>
    <t>30-3008</t>
  </si>
  <si>
    <t>1 bed / 1 bath a</t>
  </si>
  <si>
    <t>Occupied No Notice</t>
  </si>
  <si>
    <t>Landrum, Gabriel</t>
  </si>
  <si>
    <t>Resident</t>
  </si>
  <si>
    <t>Rent</t>
  </si>
  <si>
    <t>354072927</t>
  </si>
  <si>
    <t>04/01/2025</t>
  </si>
  <si>
    <t>Late Fee</t>
  </si>
  <si>
    <t>354401705</t>
  </si>
  <si>
    <t>04/04/2025</t>
  </si>
  <si>
    <t>Renters Insurance Fine</t>
  </si>
  <si>
    <t>354405977</t>
  </si>
  <si>
    <t>04/01/2025</t>
  </si>
  <si>
    <t>Charge Total:</t>
  </si>
  <si>
    <t>30-3009</t>
  </si>
  <si>
    <t>1 bed / 1 bath a</t>
  </si>
  <si>
    <t>Occupied No Notice</t>
  </si>
  <si>
    <t>Richardson, Kelsey</t>
  </si>
  <si>
    <t>Resident</t>
  </si>
  <si>
    <t>Amenity Rent</t>
  </si>
  <si>
    <t>354072976</t>
  </si>
  <si>
    <t>04/01/2025</t>
  </si>
  <si>
    <t>Rent</t>
  </si>
  <si>
    <t>354072898</t>
  </si>
  <si>
    <t>04/01/2025</t>
  </si>
  <si>
    <t>Charge Total:</t>
  </si>
  <si>
    <t>30-3010</t>
  </si>
  <si>
    <t>1 bed / 1 bath a</t>
  </si>
  <si>
    <t>Occupied No Notice</t>
  </si>
  <si>
    <t>Bragg, Justin</t>
  </si>
  <si>
    <t>Resident</t>
  </si>
  <si>
    <t>Rent</t>
  </si>
  <si>
    <t>354072979</t>
  </si>
  <si>
    <t>04/01/2025</t>
  </si>
  <si>
    <t>Charge Total:</t>
  </si>
  <si>
    <t>30-3011</t>
  </si>
  <si>
    <t>1 bed / 1 bath a</t>
  </si>
  <si>
    <t>Occupied No Notice</t>
  </si>
  <si>
    <t>Hill, Gina</t>
  </si>
  <si>
    <t>Resident</t>
  </si>
  <si>
    <t>Rent</t>
  </si>
  <si>
    <t>354072992</t>
  </si>
  <si>
    <t>04/01/2025</t>
  </si>
  <si>
    <t>Charge Total:</t>
  </si>
  <si>
    <t>30-3012</t>
  </si>
  <si>
    <t>1 bed / 1 bath a</t>
  </si>
  <si>
    <t>Occupied No Notice</t>
  </si>
  <si>
    <t>Lathrop, Nathan</t>
  </si>
  <si>
    <t>Resident</t>
  </si>
  <si>
    <t>Rent</t>
  </si>
  <si>
    <t>354072982</t>
  </si>
  <si>
    <t>04/01/2025</t>
  </si>
  <si>
    <t>Charge Total:</t>
  </si>
  <si>
    <t>40-4001</t>
  </si>
  <si>
    <t>2 bed /2 bath c</t>
  </si>
  <si>
    <t>Occupied No Notice</t>
  </si>
  <si>
    <t>Grace, Heather</t>
  </si>
  <si>
    <t>Resident</t>
  </si>
  <si>
    <t>Rent</t>
  </si>
  <si>
    <t>354073001</t>
  </si>
  <si>
    <t>04/01/2025</t>
  </si>
  <si>
    <t>Charge Total:</t>
  </si>
  <si>
    <t>40-4002</t>
  </si>
  <si>
    <t>2 bed /2 bath c</t>
  </si>
  <si>
    <t>Occupied No Notice</t>
  </si>
  <si>
    <t>Deuel, Kirby</t>
  </si>
  <si>
    <t>Resident</t>
  </si>
  <si>
    <t>Rent</t>
  </si>
  <si>
    <t>354072866</t>
  </si>
  <si>
    <t>04/01/2025</t>
  </si>
  <si>
    <t>Charge Total:</t>
  </si>
  <si>
    <t>40-4003</t>
  </si>
  <si>
    <t>2 bed /2 bath c</t>
  </si>
  <si>
    <t>Occupied No Notice</t>
  </si>
  <si>
    <t>Rios, Corey</t>
  </si>
  <si>
    <t>Resident</t>
  </si>
  <si>
    <t>Amenity Rent</t>
  </si>
  <si>
    <t>354072971</t>
  </si>
  <si>
    <t>04/01/2025</t>
  </si>
  <si>
    <t>Rent</t>
  </si>
  <si>
    <t>354073002</t>
  </si>
  <si>
    <t>04/01/2025</t>
  </si>
  <si>
    <t>Charge Total:</t>
  </si>
  <si>
    <t>40-4004</t>
  </si>
  <si>
    <t>2 bed /2 bath c</t>
  </si>
  <si>
    <t>Occupied No Notice</t>
  </si>
  <si>
    <t>Burge, Paul</t>
  </si>
  <si>
    <t>Resident</t>
  </si>
  <si>
    <t>Rent</t>
  </si>
  <si>
    <t>354072925</t>
  </si>
  <si>
    <t>04/01/2025</t>
  </si>
  <si>
    <t>Charge Total:</t>
  </si>
  <si>
    <t>50-5001</t>
  </si>
  <si>
    <t>2 bed /2 bath c</t>
  </si>
  <si>
    <t>Occupied No Notice</t>
  </si>
  <si>
    <t>Paschal, Steve</t>
  </si>
  <si>
    <t>Resident</t>
  </si>
  <si>
    <t>Rent</t>
  </si>
  <si>
    <t>354072921</t>
  </si>
  <si>
    <t>04/01/2025</t>
  </si>
  <si>
    <t>Charge Total:</t>
  </si>
  <si>
    <t>50-5002</t>
  </si>
  <si>
    <t>2 bed /2 bath c</t>
  </si>
  <si>
    <t>Occupied No Notice</t>
  </si>
  <si>
    <t>Nowicki, Michael</t>
  </si>
  <si>
    <t>Resident</t>
  </si>
  <si>
    <t>Amenity Rent</t>
  </si>
  <si>
    <t>354072954</t>
  </si>
  <si>
    <t>04/01/2025</t>
  </si>
  <si>
    <t>Rent</t>
  </si>
  <si>
    <t>354072873</t>
  </si>
  <si>
    <t>04/01/2025</t>
  </si>
  <si>
    <t>Charge Total:</t>
  </si>
  <si>
    <t>50-5003</t>
  </si>
  <si>
    <t>2 bed /2 bath c</t>
  </si>
  <si>
    <t>Occupied No Notice</t>
  </si>
  <si>
    <t>Torres, Joshua</t>
  </si>
  <si>
    <t>Resident</t>
  </si>
  <si>
    <t>Amenity Rent</t>
  </si>
  <si>
    <t>354072999</t>
  </si>
  <si>
    <t>04/01/2025</t>
  </si>
  <si>
    <t>Rent</t>
  </si>
  <si>
    <t>354072872</t>
  </si>
  <si>
    <t>04/01/2025</t>
  </si>
  <si>
    <t>Charge Total:</t>
  </si>
  <si>
    <t>50-5004</t>
  </si>
  <si>
    <t>2 bed /2 bath c</t>
  </si>
  <si>
    <t>Occupied No Notice</t>
  </si>
  <si>
    <t>Scott, Major</t>
  </si>
  <si>
    <t>Resident</t>
  </si>
  <si>
    <t>Rent</t>
  </si>
  <si>
    <t>354072902</t>
  </si>
  <si>
    <t>04/01/2025</t>
  </si>
  <si>
    <t>Charge Total:</t>
  </si>
  <si>
    <t>50-5005</t>
  </si>
  <si>
    <t>2 bed /2 bath c</t>
  </si>
  <si>
    <t>Occupied No Notice</t>
  </si>
  <si>
    <t>Purcell, Amber</t>
  </si>
  <si>
    <t>Resident</t>
  </si>
  <si>
    <t>Amenity Rent</t>
  </si>
  <si>
    <t>354073007</t>
  </si>
  <si>
    <t>04/01/2025</t>
  </si>
  <si>
    <t>Rent</t>
  </si>
  <si>
    <t>354072868</t>
  </si>
  <si>
    <t>04/01/2025</t>
  </si>
  <si>
    <t>Charge Total:</t>
  </si>
  <si>
    <t>50-5006</t>
  </si>
  <si>
    <t>2 bed /2 bath c</t>
  </si>
  <si>
    <t>Occupied No Notice</t>
  </si>
  <si>
    <t>Morales, Jared</t>
  </si>
  <si>
    <t>Resident</t>
  </si>
  <si>
    <t>Rent</t>
  </si>
  <si>
    <t>354073017</t>
  </si>
  <si>
    <t>04/01/2025</t>
  </si>
  <si>
    <t>Renters Insurance Fine</t>
  </si>
  <si>
    <t>354041876</t>
  </si>
  <si>
    <t>04/01/2025</t>
  </si>
  <si>
    <t>Renters Insurance Fine</t>
  </si>
  <si>
    <t>354112920</t>
  </si>
  <si>
    <t>04/01/2025</t>
  </si>
  <si>
    <t>Charge Total:</t>
  </si>
  <si>
    <t>50-5007</t>
  </si>
  <si>
    <t>2 bed /2 bath c</t>
  </si>
  <si>
    <t>Occupied No Notice</t>
  </si>
  <si>
    <t>Bayliss, Brian</t>
  </si>
  <si>
    <t>Resident</t>
  </si>
  <si>
    <t>Amenity Rent</t>
  </si>
  <si>
    <t>354072859</t>
  </si>
  <si>
    <t>04/01/2025</t>
  </si>
  <si>
    <t>Rent</t>
  </si>
  <si>
    <t>354072958</t>
  </si>
  <si>
    <t>04/01/2025</t>
  </si>
  <si>
    <t>Charge Total:</t>
  </si>
  <si>
    <t>50-5008</t>
  </si>
  <si>
    <t>2 bed /2 bath c</t>
  </si>
  <si>
    <t>Vacant Rented Ready</t>
  </si>
  <si>
    <t>-- Vacant --</t>
  </si>
  <si>
    <t>-</t>
  </si>
  <si>
    <t>Charge Total:</t>
  </si>
  <si>
    <t>50-5009</t>
  </si>
  <si>
    <t>2 bed /2 bath c</t>
  </si>
  <si>
    <t>Occupied No Notice</t>
  </si>
  <si>
    <t>Mochel, Audrick</t>
  </si>
  <si>
    <t>Resident</t>
  </si>
  <si>
    <t>Rent</t>
  </si>
  <si>
    <t>354073016</t>
  </si>
  <si>
    <t>04/01/2025</t>
  </si>
  <si>
    <t>Charge Total:</t>
  </si>
  <si>
    <t>50-5010</t>
  </si>
  <si>
    <t>2 bed /2 bath c</t>
  </si>
  <si>
    <t>Occupied No Notice</t>
  </si>
  <si>
    <t>Umfress, Adiya</t>
  </si>
  <si>
    <t>Resident</t>
  </si>
  <si>
    <t>Rent</t>
  </si>
  <si>
    <t>354072905</t>
  </si>
  <si>
    <t>04/01/2025</t>
  </si>
  <si>
    <t>Charge Total:</t>
  </si>
  <si>
    <t>Lakeside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</si>
  <si>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</si>
  <si>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</si>
  <si>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</si>
  <si>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</si>
  <si>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</si>
  <si>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</si>
  <si>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</si>
  <si>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</si>
  <si>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</si>
  <si>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</si>
  <si>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</si>
  <si>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</si>
  <si>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</si>
  <si>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</si>
  <si>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</si>
  <si>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</si>
  <si>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Lakeside</t>
  </si>
  <si>
    <t>Notice Rented</t>
  </si>
  <si>
    <t>Lakeside</t>
  </si>
  <si>
    <t>Total Occupied Units</t>
  </si>
  <si>
    <t>Vacant Rented Ready</t>
  </si>
  <si>
    <t>Lakeside</t>
  </si>
  <si>
    <t>Vacant Rented Not Ready</t>
  </si>
  <si>
    <t>Lakeside</t>
  </si>
  <si>
    <t>Vacant Unrented Not Ready</t>
  </si>
  <si>
    <t>Lakeside</t>
  </si>
  <si>
    <t>Total Vacant Units</t>
  </si>
  <si>
    <t>Total Rentable Units</t>
  </si>
  <si>
    <t>Excluded - Admin Unit</t>
  </si>
  <si>
    <t>Lakeside</t>
  </si>
  <si>
    <t xml:space="preserve"> Total Excluded Units</t>
  </si>
  <si>
    <t xml:space="preserve"> Total Units</t>
  </si>
  <si>
    <t>Charge Code Summary</t>
  </si>
  <si>
    <t>Charge Code</t>
  </si>
  <si>
    <t>Scheduled</t>
  </si>
  <si>
    <t>Ledger: Resident</t>
  </si>
  <si>
    <t>Administration Fee</t>
  </si>
  <si>
    <t>Amenity Rent</t>
  </si>
  <si>
    <t>Late Fee</t>
  </si>
  <si>
    <t>Month-to-Month Fee</t>
  </si>
  <si>
    <t>Month to Month Rent</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</si>
  <si>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</si>
  <si>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</si>
  <si>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</si>
  <si>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</si>
  <si>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</si>
  <si>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</si>
  <si>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</si>
  <si>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</si>
  <si>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</si>
  <si>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</si>
  <si>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</si>
  <si>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</si>
  <si>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</si>
  <si>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</si>
  <si>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</si>
  <si>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</si>
  <si>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</si>
  <si>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</si>
  <si>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</si>
  <si>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</si>
  <si>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</si>
  <si>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</si>
  <si>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02-0205</t>
  </si>
  <si>
    <t>2 bed /2 bath c1</t>
  </si>
  <si>
    <t>Vacant Rented Not Ready</t>
  </si>
  <si>
    <t>Taylor, Andrea</t>
  </si>
  <si>
    <t>Resident</t>
  </si>
  <si>
    <t>Amenity Rent</t>
  </si>
  <si>
    <t>Rent</t>
  </si>
  <si>
    <t>Charge Total:</t>
  </si>
  <si>
    <t>10-1017</t>
  </si>
  <si>
    <t>2 bed/ 1 bath b1</t>
  </si>
  <si>
    <t>Vacant Rented Not Ready</t>
  </si>
  <si>
    <t>Valdez, Mark</t>
  </si>
  <si>
    <t>Resident</t>
  </si>
  <si>
    <t>Amenity Rent</t>
  </si>
  <si>
    <t>Rent</t>
  </si>
  <si>
    <t>Application Fee</t>
  </si>
  <si>
    <t>354451329</t>
  </si>
  <si>
    <t>04/06/2025</t>
  </si>
  <si>
    <t>Charge Total:</t>
  </si>
  <si>
    <t>50-5008</t>
  </si>
  <si>
    <t>2 bed /2 bath c</t>
  </si>
  <si>
    <t>Vacant Rented Ready</t>
  </si>
  <si>
    <t>Phillips, Gabriella</t>
  </si>
  <si>
    <t>Resident</t>
  </si>
  <si>
    <t>Amenity Rent</t>
  </si>
  <si>
    <t>Rent</t>
  </si>
  <si>
    <t>Charge Total:</t>
  </si>
  <si>
    <t>Lakeside Total:</t>
  </si>
  <si>
    <t>Rent Roll Valencedocs</t>
  </si>
  <si>
    <t>Leominster Gardens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</si>
  <si>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</si>
  <si>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</si>
  <si>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</si>
  <si>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</si>
  <si>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</si>
  <si>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</si>
  <si>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</si>
  <si>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</si>
  <si>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</si>
  <si>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</si>
  <si>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</si>
  <si>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</si>
  <si>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</si>
  <si>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</si>
  <si>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</si>
  <si>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</si>
  <si>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</si>
  <si>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</si>
  <si>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</si>
  <si>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</si>
  <si>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A-A-101</t>
  </si>
  <si>
    <t>2BR</t>
  </si>
  <si>
    <t>Occupied No Notice</t>
  </si>
  <si>
    <t>Reyes, Andreina</t>
  </si>
  <si>
    <t>Resident</t>
  </si>
  <si>
    <t>Rent</t>
  </si>
  <si>
    <t>354072736</t>
  </si>
  <si>
    <t>04/01/2025</t>
  </si>
  <si>
    <t>Charge Total:</t>
  </si>
  <si>
    <t>A-A-102</t>
  </si>
  <si>
    <t>2BR</t>
  </si>
  <si>
    <t>Occupied No Notice</t>
  </si>
  <si>
    <t>Cesar, Rodelaire</t>
  </si>
  <si>
    <t>Resident</t>
  </si>
  <si>
    <t>Rent</t>
  </si>
  <si>
    <t>354072650</t>
  </si>
  <si>
    <t>04/01/2025</t>
  </si>
  <si>
    <t>Charge Total:</t>
  </si>
  <si>
    <t>A-A-103</t>
  </si>
  <si>
    <t>2BE</t>
  </si>
  <si>
    <t>Occupied No Notice</t>
  </si>
  <si>
    <t>Boateng, Kwame</t>
  </si>
  <si>
    <t>Resident</t>
  </si>
  <si>
    <t>Rent</t>
  </si>
  <si>
    <t>354072809</t>
  </si>
  <si>
    <t>04/01/2025</t>
  </si>
  <si>
    <t>Charge Total:</t>
  </si>
  <si>
    <t>A-A-104</t>
  </si>
  <si>
    <t>2BE</t>
  </si>
  <si>
    <t>Occupied No Notice</t>
  </si>
  <si>
    <t>Afful, Theophilia</t>
  </si>
  <si>
    <t>Resident</t>
  </si>
  <si>
    <t>Rent</t>
  </si>
  <si>
    <t>354072824</t>
  </si>
  <si>
    <t>04/01/2025</t>
  </si>
  <si>
    <t>Charge Total:</t>
  </si>
  <si>
    <t>A-A-105</t>
  </si>
  <si>
    <t>1BR</t>
  </si>
  <si>
    <t>Occupied No Notice</t>
  </si>
  <si>
    <t>Lee, Robert</t>
  </si>
  <si>
    <t>Resident</t>
  </si>
  <si>
    <t>Rent</t>
  </si>
  <si>
    <t>354072758</t>
  </si>
  <si>
    <t>04/01/2025</t>
  </si>
  <si>
    <t>Charge Total:</t>
  </si>
  <si>
    <t>A-A-106</t>
  </si>
  <si>
    <t>ST</t>
  </si>
  <si>
    <t>Occupied No Notice</t>
  </si>
  <si>
    <t>Roe ll, John R.</t>
  </si>
  <si>
    <t>Resident</t>
  </si>
  <si>
    <t>Rent</t>
  </si>
  <si>
    <t>354072740</t>
  </si>
  <si>
    <t>04/01/2025</t>
  </si>
  <si>
    <t>Charge Total:</t>
  </si>
  <si>
    <t>A-A-107</t>
  </si>
  <si>
    <t>2BE</t>
  </si>
  <si>
    <t>Occupied No Notice</t>
  </si>
  <si>
    <t>Magembe, Zoeth</t>
  </si>
  <si>
    <t>Resident</t>
  </si>
  <si>
    <t>Rent</t>
  </si>
  <si>
    <t>354072822</t>
  </si>
  <si>
    <t>04/01/2025</t>
  </si>
  <si>
    <t>Charge Total:</t>
  </si>
  <si>
    <t>A-A-108</t>
  </si>
  <si>
    <t>2BE</t>
  </si>
  <si>
    <t>Occupied No Notice</t>
  </si>
  <si>
    <t>Ames, David</t>
  </si>
  <si>
    <t>Resident</t>
  </si>
  <si>
    <t>Rent</t>
  </si>
  <si>
    <t>354072706</t>
  </si>
  <si>
    <t>04/01/2025</t>
  </si>
  <si>
    <t>Charge Total:</t>
  </si>
  <si>
    <t>A-A-109</t>
  </si>
  <si>
    <t>2BR</t>
  </si>
  <si>
    <t>Occupied No Notice</t>
  </si>
  <si>
    <t>Frimpong, Kwado</t>
  </si>
  <si>
    <t>Resident</t>
  </si>
  <si>
    <t>Rent</t>
  </si>
  <si>
    <t>354072691</t>
  </si>
  <si>
    <t>04/01/2025</t>
  </si>
  <si>
    <t>Charge Total:</t>
  </si>
  <si>
    <t>A-A-110</t>
  </si>
  <si>
    <t>2BR</t>
  </si>
  <si>
    <t>Occupied No Notice</t>
  </si>
  <si>
    <t>Toro, Betania</t>
  </si>
  <si>
    <t>Resident</t>
  </si>
  <si>
    <t>Rent</t>
  </si>
  <si>
    <t>354072663</t>
  </si>
  <si>
    <t>04/01/2025</t>
  </si>
  <si>
    <t>Charge Total:</t>
  </si>
  <si>
    <t>A-A-201</t>
  </si>
  <si>
    <t>2BR</t>
  </si>
  <si>
    <t>Occupied No Notice</t>
  </si>
  <si>
    <t>Oliveira, Gracieli</t>
  </si>
  <si>
    <t>Resident</t>
  </si>
  <si>
    <t>Amenity Rent</t>
  </si>
  <si>
    <t>354072656</t>
  </si>
  <si>
    <t>04/01/2025</t>
  </si>
  <si>
    <t>Rent</t>
  </si>
  <si>
    <t>354072684</t>
  </si>
  <si>
    <t>04/01/2025</t>
  </si>
  <si>
    <t>Renters Insurance Fine</t>
  </si>
  <si>
    <t>354041852</t>
  </si>
  <si>
    <t>04/01/2025</t>
  </si>
  <si>
    <t>Charge Total:</t>
  </si>
  <si>
    <t>A-A-202</t>
  </si>
  <si>
    <t>2BR</t>
  </si>
  <si>
    <t>Occupied No Notice</t>
  </si>
  <si>
    <t>Farias, Rafael</t>
  </si>
  <si>
    <t>Resident</t>
  </si>
  <si>
    <t>Amenity Rent</t>
  </si>
  <si>
    <t>354072649</t>
  </si>
  <si>
    <t>04/01/2025</t>
  </si>
  <si>
    <t>Rent</t>
  </si>
  <si>
    <t>354072831</t>
  </si>
  <si>
    <t>04/01/2025</t>
  </si>
  <si>
    <t>Charge Total:</t>
  </si>
  <si>
    <t>A-A-203</t>
  </si>
  <si>
    <t>2BE</t>
  </si>
  <si>
    <t xml:space="preserve"> Excluded -Admin Unit</t>
  </si>
  <si>
    <t>-- Vacant --</t>
  </si>
  <si>
    <t>-</t>
  </si>
  <si>
    <t>Charge Total:</t>
  </si>
  <si>
    <t>A-A-204</t>
  </si>
  <si>
    <t>2BE</t>
  </si>
  <si>
    <t>Occupied No Notice</t>
  </si>
  <si>
    <t>Reyes, Francisca</t>
  </si>
  <si>
    <t>Resident</t>
  </si>
  <si>
    <t>Amenity Rent</t>
  </si>
  <si>
    <t>354072785</t>
  </si>
  <si>
    <t>04/01/2025</t>
  </si>
  <si>
    <t>Rent</t>
  </si>
  <si>
    <t>354072738</t>
  </si>
  <si>
    <t>04/01/2025</t>
  </si>
  <si>
    <t>Charge Total:</t>
  </si>
  <si>
    <t>A-A-205</t>
  </si>
  <si>
    <t>1BR</t>
  </si>
  <si>
    <t>Occupied No Notice</t>
  </si>
  <si>
    <t>Ventura, Ana</t>
  </si>
  <si>
    <t>Resident</t>
  </si>
  <si>
    <t>Amenity Rent</t>
  </si>
  <si>
    <t>354072771</t>
  </si>
  <si>
    <t>04/01/2025</t>
  </si>
  <si>
    <t>Rent</t>
  </si>
  <si>
    <t>354072764</t>
  </si>
  <si>
    <t>04/01/2025</t>
  </si>
  <si>
    <t>Charge Total:</t>
  </si>
  <si>
    <t>A-A-206</t>
  </si>
  <si>
    <t>1BE</t>
  </si>
  <si>
    <t>Occupied No Notice</t>
  </si>
  <si>
    <t>Lutterodt, Velhelm</t>
  </si>
  <si>
    <t>Resident</t>
  </si>
  <si>
    <t>Amenity Rent</t>
  </si>
  <si>
    <t>354072795</t>
  </si>
  <si>
    <t>04/01/2025</t>
  </si>
  <si>
    <t>Rent</t>
  </si>
  <si>
    <t>354072709</t>
  </si>
  <si>
    <t>04/01/2025</t>
  </si>
  <si>
    <t>Charge Total:</t>
  </si>
  <si>
    <t>A-A-207</t>
  </si>
  <si>
    <t>2BE</t>
  </si>
  <si>
    <t>Occupied No Notice</t>
  </si>
  <si>
    <t>Force, Mark</t>
  </si>
  <si>
    <t>Resident</t>
  </si>
  <si>
    <t>Amenity Rent</t>
  </si>
  <si>
    <t>354072756</t>
  </si>
  <si>
    <t>04/01/2025</t>
  </si>
  <si>
    <t>Rent</t>
  </si>
  <si>
    <t>354072648</t>
  </si>
  <si>
    <t>04/01/2025</t>
  </si>
  <si>
    <t>Charge Total:</t>
  </si>
  <si>
    <t>A-A-208</t>
  </si>
  <si>
    <t>2BE</t>
  </si>
  <si>
    <t>Occupied No Notice</t>
  </si>
  <si>
    <t>Dedecko, Linda</t>
  </si>
  <si>
    <t>Resident</t>
  </si>
  <si>
    <t>Amenity Rent</t>
  </si>
  <si>
    <t>354072662</t>
  </si>
  <si>
    <t>04/01/2025</t>
  </si>
  <si>
    <t>Rent</t>
  </si>
  <si>
    <t>354072672</t>
  </si>
  <si>
    <t>04/01/2025</t>
  </si>
  <si>
    <t>Charge Total:</t>
  </si>
  <si>
    <t>A-A-209</t>
  </si>
  <si>
    <t>2BR</t>
  </si>
  <si>
    <t>Occupied No Notice</t>
  </si>
  <si>
    <t>Ajuzieogu, Nnenna</t>
  </si>
  <si>
    <t>Resident</t>
  </si>
  <si>
    <t>Amenity Rent</t>
  </si>
  <si>
    <t>354072844</t>
  </si>
  <si>
    <t>04/01/2025</t>
  </si>
  <si>
    <t>Rent</t>
  </si>
  <si>
    <t>354072770</t>
  </si>
  <si>
    <t>04/01/2025</t>
  </si>
  <si>
    <t>Charge Total:</t>
  </si>
  <si>
    <t>A-A-210</t>
  </si>
  <si>
    <t>2BR</t>
  </si>
  <si>
    <t>Occupied No Notice</t>
  </si>
  <si>
    <t>Serwaa, Nana</t>
  </si>
  <si>
    <t>Resident</t>
  </si>
  <si>
    <t>Amenity Rent</t>
  </si>
  <si>
    <t>354072677</t>
  </si>
  <si>
    <t>04/01/2025</t>
  </si>
  <si>
    <t>Amenity Rent</t>
  </si>
  <si>
    <t>354230141</t>
  </si>
  <si>
    <t>04/01/2025</t>
  </si>
  <si>
    <t>Amenity Rent</t>
  </si>
  <si>
    <t>354230143</t>
  </si>
  <si>
    <t>04/01/2025</t>
  </si>
  <si>
    <t>Month to Month Rent</t>
  </si>
  <si>
    <t>354072847</t>
  </si>
  <si>
    <t>04/01/2025</t>
  </si>
  <si>
    <t>Month to Month Rent</t>
  </si>
  <si>
    <t>354230140</t>
  </si>
  <si>
    <t>04/01/2025</t>
  </si>
  <si>
    <t>Rent</t>
  </si>
  <si>
    <t>354230144</t>
  </si>
  <si>
    <t>04/01/2025</t>
  </si>
  <si>
    <t>Month-to-Month Fee</t>
  </si>
  <si>
    <t>354072800</t>
  </si>
  <si>
    <t>04/01/2025</t>
  </si>
  <si>
    <t>Month-to-Month Fee</t>
  </si>
  <si>
    <t>354230142</t>
  </si>
  <si>
    <t>04/01/2025</t>
  </si>
  <si>
    <t>Charge Total:</t>
  </si>
  <si>
    <t>A-A-301</t>
  </si>
  <si>
    <t>2BR</t>
  </si>
  <si>
    <t>Occupied No Notice</t>
  </si>
  <si>
    <t>Stone, Albert</t>
  </si>
  <si>
    <t>Resident</t>
  </si>
  <si>
    <t>Amenity Rent</t>
  </si>
  <si>
    <t>354072819</t>
  </si>
  <si>
    <t>04/01/2025</t>
  </si>
  <si>
    <t>Rent</t>
  </si>
  <si>
    <t>354072659</t>
  </si>
  <si>
    <t>04/01/2025</t>
  </si>
  <si>
    <t>Charge Total:</t>
  </si>
  <si>
    <t>A-A-302</t>
  </si>
  <si>
    <t>2BR</t>
  </si>
  <si>
    <t>Occupied No Notice</t>
  </si>
  <si>
    <t>Kalinowski, Joshua</t>
  </si>
  <si>
    <t>Resident</t>
  </si>
  <si>
    <t>Amenity Rent</t>
  </si>
  <si>
    <t>354072694</t>
  </si>
  <si>
    <t>04/01/2025</t>
  </si>
  <si>
    <t>Rent</t>
  </si>
  <si>
    <t>354072721</t>
  </si>
  <si>
    <t>04/01/2025</t>
  </si>
  <si>
    <t>Renters Insurance Fine</t>
  </si>
  <si>
    <t>354041600</t>
  </si>
  <si>
    <t>04/01/2025</t>
  </si>
  <si>
    <t>Charge Total:</t>
  </si>
  <si>
    <t>A-A-303</t>
  </si>
  <si>
    <t>2BE</t>
  </si>
  <si>
    <t>Occupied No Notice</t>
  </si>
  <si>
    <t>Montilla, Fausto</t>
  </si>
  <si>
    <t>Resident</t>
  </si>
  <si>
    <t>Amenity Rent</t>
  </si>
  <si>
    <t>354072673</t>
  </si>
  <si>
    <t>04/01/2025</t>
  </si>
  <si>
    <t>Rent</t>
  </si>
  <si>
    <t>354072766</t>
  </si>
  <si>
    <t>04/01/2025</t>
  </si>
  <si>
    <t>Charge Total:</t>
  </si>
  <si>
    <t>A-A-304</t>
  </si>
  <si>
    <t>2BE</t>
  </si>
  <si>
    <t>Occupied No Notice</t>
  </si>
  <si>
    <t>Leclair, Jay</t>
  </si>
  <si>
    <t>Resident</t>
  </si>
  <si>
    <t>Amenity Rent</t>
  </si>
  <si>
    <t>354072837</t>
  </si>
  <si>
    <t>04/01/2025</t>
  </si>
  <si>
    <t>Rent</t>
  </si>
  <si>
    <t>354072665</t>
  </si>
  <si>
    <t>04/01/2025</t>
  </si>
  <si>
    <t>Charge Total:</t>
  </si>
  <si>
    <t>A-A-305</t>
  </si>
  <si>
    <t>1BR</t>
  </si>
  <si>
    <t>Occupied No Notice</t>
  </si>
  <si>
    <t>Barakat, Abdou</t>
  </si>
  <si>
    <t>Resident</t>
  </si>
  <si>
    <t>Amenity Rent</t>
  </si>
  <si>
    <t>354072842</t>
  </si>
  <si>
    <t>04/01/2025</t>
  </si>
  <si>
    <t>Rent</t>
  </si>
  <si>
    <t>354072784</t>
  </si>
  <si>
    <t>04/01/2025</t>
  </si>
  <si>
    <t>Charge Total:</t>
  </si>
  <si>
    <t>A-A-306</t>
  </si>
  <si>
    <t>1BE</t>
  </si>
  <si>
    <t>Occupied No Notice</t>
  </si>
  <si>
    <t>Kilonzo, Warren</t>
  </si>
  <si>
    <t>Resident</t>
  </si>
  <si>
    <t>Amenity Rent</t>
  </si>
  <si>
    <t>354072761</t>
  </si>
  <si>
    <t>04/01/2025</t>
  </si>
  <si>
    <t>Rent</t>
  </si>
  <si>
    <t>354072653</t>
  </si>
  <si>
    <t>04/01/2025</t>
  </si>
  <si>
    <t>Charge Total:</t>
  </si>
  <si>
    <t>A-A-307</t>
  </si>
  <si>
    <t>2BE</t>
  </si>
  <si>
    <t>Occupied No Notice</t>
  </si>
  <si>
    <t>Ghobrial, Amgad</t>
  </si>
  <si>
    <t>Resident</t>
  </si>
  <si>
    <t>Amenity Rent</t>
  </si>
  <si>
    <t>354072810</t>
  </si>
  <si>
    <t>04/01/2025</t>
  </si>
  <si>
    <t>Rent</t>
  </si>
  <si>
    <t>354072782</t>
  </si>
  <si>
    <t>04/01/2025</t>
  </si>
  <si>
    <t>Charge Total:</t>
  </si>
  <si>
    <t>A-A-308</t>
  </si>
  <si>
    <t>2BE</t>
  </si>
  <si>
    <t>Occupied No Notice</t>
  </si>
  <si>
    <t>Cruz, Brianna</t>
  </si>
  <si>
    <t>Resident</t>
  </si>
  <si>
    <t>Amenity Rent</t>
  </si>
  <si>
    <t>354072692</t>
  </si>
  <si>
    <t>04/01/2025</t>
  </si>
  <si>
    <t>Rent</t>
  </si>
  <si>
    <t>354072688</t>
  </si>
  <si>
    <t>04/01/2025</t>
  </si>
  <si>
    <t>Renters Insurance Fine</t>
  </si>
  <si>
    <t>354041714</t>
  </si>
  <si>
    <t>04/01/2025</t>
  </si>
  <si>
    <t>Charge Total:</t>
  </si>
  <si>
    <t>A-A-309</t>
  </si>
  <si>
    <t>2BR</t>
  </si>
  <si>
    <t>Occupied No Notice</t>
  </si>
  <si>
    <t>Bender, Otilia</t>
  </si>
  <si>
    <t>Resident</t>
  </si>
  <si>
    <t>Amenity Rent</t>
  </si>
  <si>
    <t>354072726</t>
  </si>
  <si>
    <t>04/01/2025</t>
  </si>
  <si>
    <t>Rent</t>
  </si>
  <si>
    <t>354072711</t>
  </si>
  <si>
    <t>04/01/2025</t>
  </si>
  <si>
    <t>Charge Total:</t>
  </si>
  <si>
    <t>A-A-310</t>
  </si>
  <si>
    <t>2BR</t>
  </si>
  <si>
    <t>Occupied No Notice</t>
  </si>
  <si>
    <t>Mumbi Muchugi, Elizabeth</t>
  </si>
  <si>
    <t>Resident</t>
  </si>
  <si>
    <t>Amenity Rent</t>
  </si>
  <si>
    <t>354072808</t>
  </si>
  <si>
    <t>04/01/2025</t>
  </si>
  <si>
    <t>Rent</t>
  </si>
  <si>
    <t>354072812</t>
  </si>
  <si>
    <t>04/01/2025</t>
  </si>
  <si>
    <t>Charge Total:</t>
  </si>
  <si>
    <t>B-B-101</t>
  </si>
  <si>
    <t>2BR</t>
  </si>
  <si>
    <t>Occupied No Notice</t>
  </si>
  <si>
    <t>Prymak, Steven</t>
  </si>
  <si>
    <t>Resident</t>
  </si>
  <si>
    <t>Rent</t>
  </si>
  <si>
    <t>354072718</t>
  </si>
  <si>
    <t>04/01/2025</t>
  </si>
  <si>
    <t>Charge Total:</t>
  </si>
  <si>
    <t>B-B-102</t>
  </si>
  <si>
    <t>2BR</t>
  </si>
  <si>
    <t>Occupied No Notice</t>
  </si>
  <si>
    <t>Aning-King, Kofi</t>
  </si>
  <si>
    <t>Resident</t>
  </si>
  <si>
    <t>Rent</t>
  </si>
  <si>
    <t>354072660</t>
  </si>
  <si>
    <t>04/01/2025</t>
  </si>
  <si>
    <t>Charge Total:</t>
  </si>
  <si>
    <t>B-B-103</t>
  </si>
  <si>
    <t>2BE</t>
  </si>
  <si>
    <t>Occupied No Notice</t>
  </si>
  <si>
    <t>Ayiwah, Henry</t>
  </si>
  <si>
    <t>Resident</t>
  </si>
  <si>
    <t>Rent</t>
  </si>
  <si>
    <t>354072796</t>
  </si>
  <si>
    <t>04/01/2025</t>
  </si>
  <si>
    <t>Charge Total:</t>
  </si>
  <si>
    <t>B-B-104</t>
  </si>
  <si>
    <t>2BE</t>
  </si>
  <si>
    <t>Occupied No Notice</t>
  </si>
  <si>
    <t>Banks, Katherine</t>
  </si>
  <si>
    <t>Resident</t>
  </si>
  <si>
    <t>Rent</t>
  </si>
  <si>
    <t>354072765</t>
  </si>
  <si>
    <t>04/01/2025</t>
  </si>
  <si>
    <t>Bounced Check Fee</t>
  </si>
  <si>
    <t>354381374</t>
  </si>
  <si>
    <t>04/02/2025</t>
  </si>
  <si>
    <t>Charge Total:</t>
  </si>
  <si>
    <t>B-B-105</t>
  </si>
  <si>
    <t>1BR</t>
  </si>
  <si>
    <t>Occupied No Notice</t>
  </si>
  <si>
    <t>Bowers, Jakob</t>
  </si>
  <si>
    <t>Resident</t>
  </si>
  <si>
    <t>Rent</t>
  </si>
  <si>
    <t>354072820</t>
  </si>
  <si>
    <t>04/01/2025</t>
  </si>
  <si>
    <t>Charge Total:</t>
  </si>
  <si>
    <t>B-B-106</t>
  </si>
  <si>
    <t>ST</t>
  </si>
  <si>
    <t>Occupied No Notice</t>
  </si>
  <si>
    <t>Gillis, Leo</t>
  </si>
  <si>
    <t>Resident</t>
  </si>
  <si>
    <t>Rent</t>
  </si>
  <si>
    <t>354072716</t>
  </si>
  <si>
    <t>04/01/2025</t>
  </si>
  <si>
    <t>Charge Total:</t>
  </si>
  <si>
    <t>B-B-107</t>
  </si>
  <si>
    <t>2BE</t>
  </si>
  <si>
    <t>Occupied No Notice</t>
  </si>
  <si>
    <t>Nasis, Jill</t>
  </si>
  <si>
    <t>Resident</t>
  </si>
  <si>
    <t>Rent</t>
  </si>
  <si>
    <t>354072811</t>
  </si>
  <si>
    <t>04/01/2025</t>
  </si>
  <si>
    <t>Charge Total:</t>
  </si>
  <si>
    <t>B-B-108</t>
  </si>
  <si>
    <t>2BE</t>
  </si>
  <si>
    <t>Occupied No Notice</t>
  </si>
  <si>
    <t>Opoku, Attah</t>
  </si>
  <si>
    <t>Resident</t>
  </si>
  <si>
    <t>Rent</t>
  </si>
  <si>
    <t>354072821</t>
  </si>
  <si>
    <t>04/01/2025</t>
  </si>
  <si>
    <t>Charge Total:</t>
  </si>
  <si>
    <t>B-B-109</t>
  </si>
  <si>
    <t>2BR</t>
  </si>
  <si>
    <t>Occupied No Notice</t>
  </si>
  <si>
    <t>Nyatuka, David</t>
  </si>
  <si>
    <t>Resident</t>
  </si>
  <si>
    <t>Rent</t>
  </si>
  <si>
    <t>354072707</t>
  </si>
  <si>
    <t>04/01/2025</t>
  </si>
  <si>
    <t>Charge Total:</t>
  </si>
  <si>
    <t>B-B-110</t>
  </si>
  <si>
    <t>2BR</t>
  </si>
  <si>
    <t>Occupied No Notice</t>
  </si>
  <si>
    <t>Vale, Shane</t>
  </si>
  <si>
    <t>Resident</t>
  </si>
  <si>
    <t>Rent</t>
  </si>
  <si>
    <t>354072671</t>
  </si>
  <si>
    <t>04/01/2025</t>
  </si>
  <si>
    <t>Charge Total:</t>
  </si>
  <si>
    <t>B-B-201</t>
  </si>
  <si>
    <t>2BR</t>
  </si>
  <si>
    <t>Occupied No Notice</t>
  </si>
  <si>
    <t>Sacramone, Rita</t>
  </si>
  <si>
    <t>Resident</t>
  </si>
  <si>
    <t>Amenity Rent</t>
  </si>
  <si>
    <t>354072790</t>
  </si>
  <si>
    <t>04/01/2025</t>
  </si>
  <si>
    <t>Rent</t>
  </si>
  <si>
    <t>354072816</t>
  </si>
  <si>
    <t>04/01/2025</t>
  </si>
  <si>
    <t>Charge Total:</t>
  </si>
  <si>
    <t>B-B-202</t>
  </si>
  <si>
    <t>2BR</t>
  </si>
  <si>
    <t>Occupied No Notice</t>
  </si>
  <si>
    <t>Muma, Peter</t>
  </si>
  <si>
    <t>Resident</t>
  </si>
  <si>
    <t>Amenity Rent</t>
  </si>
  <si>
    <t>354072727</t>
  </si>
  <si>
    <t>04/01/2025</t>
  </si>
  <si>
    <t>Rent</t>
  </si>
  <si>
    <t>354072732</t>
  </si>
  <si>
    <t>04/01/2025</t>
  </si>
  <si>
    <t>Charge Total:</t>
  </si>
  <si>
    <t>B-B-203</t>
  </si>
  <si>
    <t>2BE</t>
  </si>
  <si>
    <t>Occupied No Notice</t>
  </si>
  <si>
    <t>Castro, Jacqueline</t>
  </si>
  <si>
    <t>Resident</t>
  </si>
  <si>
    <t>Amenity Rent</t>
  </si>
  <si>
    <t>354072832</t>
  </si>
  <si>
    <t>04/01/2025</t>
  </si>
  <si>
    <t>Rent</t>
  </si>
  <si>
    <t>354072742</t>
  </si>
  <si>
    <t>04/01/2025</t>
  </si>
  <si>
    <t>Charge Total:</t>
  </si>
  <si>
    <t>B-B-204</t>
  </si>
  <si>
    <t>2BE</t>
  </si>
  <si>
    <t>Occupied No Notice</t>
  </si>
  <si>
    <t>Konadu, Stella</t>
  </si>
  <si>
    <t>Resident</t>
  </si>
  <si>
    <t>Amenity Rent</t>
  </si>
  <si>
    <t>354072743</t>
  </si>
  <si>
    <t>04/01/2025</t>
  </si>
  <si>
    <t>Rent</t>
  </si>
  <si>
    <t>354072781</t>
  </si>
  <si>
    <t>04/01/2025</t>
  </si>
  <si>
    <t>Charge Total:</t>
  </si>
  <si>
    <t>B-B-205</t>
  </si>
  <si>
    <t>1BR</t>
  </si>
  <si>
    <t>Occupied No Notice</t>
  </si>
  <si>
    <t>Annan, Andrews</t>
  </si>
  <si>
    <t>Resident</t>
  </si>
  <si>
    <t>Amenity Rent</t>
  </si>
  <si>
    <t>354072815</t>
  </si>
  <si>
    <t>04/01/2025</t>
  </si>
  <si>
    <t>Rent</t>
  </si>
  <si>
    <t>354072717</t>
  </si>
  <si>
    <t>04/01/2025</t>
  </si>
  <si>
    <t>Charge Total:</t>
  </si>
  <si>
    <t>B-B-206</t>
  </si>
  <si>
    <t>1BE</t>
  </si>
  <si>
    <t>Occupied No Notice</t>
  </si>
  <si>
    <t>Woghiren, Omosefe</t>
  </si>
  <si>
    <t>Resident</t>
  </si>
  <si>
    <t>Amenity Rent</t>
  </si>
  <si>
    <t>354072806</t>
  </si>
  <si>
    <t>04/01/2025</t>
  </si>
  <si>
    <t>Rent</t>
  </si>
  <si>
    <t>354072801</t>
  </si>
  <si>
    <t>04/01/2025</t>
  </si>
  <si>
    <t>Charge Total:</t>
  </si>
  <si>
    <t>B-B-207</t>
  </si>
  <si>
    <t>2BE</t>
  </si>
  <si>
    <t>Occupied No Notice</t>
  </si>
  <si>
    <t>Da Silva, Joao</t>
  </si>
  <si>
    <t>Resident</t>
  </si>
  <si>
    <t>Amenity Rent</t>
  </si>
  <si>
    <t>354072733</t>
  </si>
  <si>
    <t>04/01/2025</t>
  </si>
  <si>
    <t>Rent</t>
  </si>
  <si>
    <t>354072830</t>
  </si>
  <si>
    <t>04/01/2025</t>
  </si>
  <si>
    <t>Charge Total:</t>
  </si>
  <si>
    <t>B-B-208</t>
  </si>
  <si>
    <t>2BE</t>
  </si>
  <si>
    <t>Occupied No Notice</t>
  </si>
  <si>
    <t>Baffour Awuah, Jane</t>
  </si>
  <si>
    <t>Resident</t>
  </si>
  <si>
    <t>Amenity Rent</t>
  </si>
  <si>
    <t>354072787</t>
  </si>
  <si>
    <t>04/01/2025</t>
  </si>
  <si>
    <t>Rent</t>
  </si>
  <si>
    <t>354072840</t>
  </si>
  <si>
    <t>04/01/2025</t>
  </si>
  <si>
    <t>Charge Total:</t>
  </si>
  <si>
    <t>B-B-209</t>
  </si>
  <si>
    <t>2BR</t>
  </si>
  <si>
    <t>Occupied No Notice</t>
  </si>
  <si>
    <t>Schmuck, Jennifer</t>
  </si>
  <si>
    <t>Resident</t>
  </si>
  <si>
    <t>Amenity Rent</t>
  </si>
  <si>
    <t>354072845</t>
  </si>
  <si>
    <t>04/01/2025</t>
  </si>
  <si>
    <t>Rent</t>
  </si>
  <si>
    <t>354072679</t>
  </si>
  <si>
    <t>04/01/2025</t>
  </si>
  <si>
    <t>Charge Total:</t>
  </si>
  <si>
    <t>B-B-210</t>
  </si>
  <si>
    <t>2BR</t>
  </si>
  <si>
    <t>Occupied No Notice</t>
  </si>
  <si>
    <t>Neto, Cassimiro</t>
  </si>
  <si>
    <t>Resident</t>
  </si>
  <si>
    <t>Amenity Rent</t>
  </si>
  <si>
    <t>354072670</t>
  </si>
  <si>
    <t>04/01/2025</t>
  </si>
  <si>
    <t>Rent</t>
  </si>
  <si>
    <t>354072750</t>
  </si>
  <si>
    <t>04/01/2025</t>
  </si>
  <si>
    <t>Charge Total:</t>
  </si>
  <si>
    <t>B-B-301</t>
  </si>
  <si>
    <t>2BR</t>
  </si>
  <si>
    <t>Occupied No Notice</t>
  </si>
  <si>
    <t>Carneiro, Delma</t>
  </si>
  <si>
    <t>Resident</t>
  </si>
  <si>
    <t>Amenity Rent</t>
  </si>
  <si>
    <t>354072713</t>
  </si>
  <si>
    <t>04/01/2025</t>
  </si>
  <si>
    <t>Rent</t>
  </si>
  <si>
    <t>354072680</t>
  </si>
  <si>
    <t>04/01/2025</t>
  </si>
  <si>
    <t>Charge Total:</t>
  </si>
  <si>
    <t>B-B-302</t>
  </si>
  <si>
    <t>2BR</t>
  </si>
  <si>
    <t>Occupied No Notice</t>
  </si>
  <si>
    <t>Kwame, Osei</t>
  </si>
  <si>
    <t>Resident</t>
  </si>
  <si>
    <t>Amenity Rent</t>
  </si>
  <si>
    <t>354072835</t>
  </si>
  <si>
    <t>04/01/2025</t>
  </si>
  <si>
    <t>Rent</t>
  </si>
  <si>
    <t>354072737</t>
  </si>
  <si>
    <t>04/01/2025</t>
  </si>
  <si>
    <t>Renters Insurance Fine</t>
  </si>
  <si>
    <t>354041601</t>
  </si>
  <si>
    <t>04/01/2025</t>
  </si>
  <si>
    <t>Charge Total:</t>
  </si>
  <si>
    <t>B-B-303</t>
  </si>
  <si>
    <t>2BE</t>
  </si>
  <si>
    <t>Occupied No Notice</t>
  </si>
  <si>
    <t>Feliz, Milena</t>
  </si>
  <si>
    <t>Resident</t>
  </si>
  <si>
    <t>Amenity Rent</t>
  </si>
  <si>
    <t>354072836</t>
  </si>
  <si>
    <t>04/01/2025</t>
  </si>
  <si>
    <t>Rent</t>
  </si>
  <si>
    <t>354072685</t>
  </si>
  <si>
    <t>04/01/2025</t>
  </si>
  <si>
    <t>Key Charge</t>
  </si>
  <si>
    <t>354267305</t>
  </si>
  <si>
    <t>04/01/2025</t>
  </si>
  <si>
    <t>Renters Insurance Fine</t>
  </si>
  <si>
    <t>354041602</t>
  </si>
  <si>
    <t>04/01/2025</t>
  </si>
  <si>
    <t>Charge Total:</t>
  </si>
  <si>
    <t>B-B-304</t>
  </si>
  <si>
    <t>2BE</t>
  </si>
  <si>
    <t>Occupied No Notice</t>
  </si>
  <si>
    <t>Gomez, Carlos</t>
  </si>
  <si>
    <t>Resident</t>
  </si>
  <si>
    <t>Amenity Rent</t>
  </si>
  <si>
    <t>354072695</t>
  </si>
  <si>
    <t>04/01/2025</t>
  </si>
  <si>
    <t>Rent</t>
  </si>
  <si>
    <t>354072699</t>
  </si>
  <si>
    <t>04/01/2025</t>
  </si>
  <si>
    <t>Charge Total:</t>
  </si>
  <si>
    <t>B-B-305</t>
  </si>
  <si>
    <t>1BR</t>
  </si>
  <si>
    <t>Occupied No Notice</t>
  </si>
  <si>
    <t>De la Rosa, Jolaycis</t>
  </si>
  <si>
    <t>Resident</t>
  </si>
  <si>
    <t>Amenity Rent</t>
  </si>
  <si>
    <t>354072804</t>
  </si>
  <si>
    <t>04/01/2025</t>
  </si>
  <si>
    <t>Rent</t>
  </si>
  <si>
    <t>354072678</t>
  </si>
  <si>
    <t>04/01/2025</t>
  </si>
  <si>
    <t>Charge Total:</t>
  </si>
  <si>
    <t>B-B-306</t>
  </si>
  <si>
    <t>1BE</t>
  </si>
  <si>
    <t>Occupied No Notice</t>
  </si>
  <si>
    <t>Mcdaneld Jr, Joseph</t>
  </si>
  <si>
    <t>Resident</t>
  </si>
  <si>
    <t>Amenity Rent</t>
  </si>
  <si>
    <t>354072647</t>
  </si>
  <si>
    <t>04/01/2025</t>
  </si>
  <si>
    <t>Rent</t>
  </si>
  <si>
    <t>354072730</t>
  </si>
  <si>
    <t>04/01/2025</t>
  </si>
  <si>
    <t>Charge Total:</t>
  </si>
  <si>
    <t>B-B-307</t>
  </si>
  <si>
    <t>2BE</t>
  </si>
  <si>
    <t>Occupied No Notice</t>
  </si>
  <si>
    <t>De Lana, Jose Adao</t>
  </si>
  <si>
    <t>Resident</t>
  </si>
  <si>
    <t>Amenity Rent</t>
  </si>
  <si>
    <t>354072814</t>
  </si>
  <si>
    <t>04/01/2025</t>
  </si>
  <si>
    <t>Rent</t>
  </si>
  <si>
    <t>354072701</t>
  </si>
  <si>
    <t>04/01/2025</t>
  </si>
  <si>
    <t>Renters Insurance Fine</t>
  </si>
  <si>
    <t>354455011</t>
  </si>
  <si>
    <t>04/03/2025</t>
  </si>
  <si>
    <t>Charge Total:</t>
  </si>
  <si>
    <t>B-B-308</t>
  </si>
  <si>
    <t>2BE</t>
  </si>
  <si>
    <t>Occupied No Notice</t>
  </si>
  <si>
    <t>Abdou-Moumouni, Houssene</t>
  </si>
  <si>
    <t>Resident</t>
  </si>
  <si>
    <t>Amenity Rent</t>
  </si>
  <si>
    <t>354072697</t>
  </si>
  <si>
    <t>04/01/2025</t>
  </si>
  <si>
    <t>Rent</t>
  </si>
  <si>
    <t>354072710</t>
  </si>
  <si>
    <t>04/01/2025</t>
  </si>
  <si>
    <t>Charge Total:</t>
  </si>
  <si>
    <t>B-B-309</t>
  </si>
  <si>
    <t>2BR</t>
  </si>
  <si>
    <t>Occupied No Notice</t>
  </si>
  <si>
    <t>Soares, Ellen</t>
  </si>
  <si>
    <t>Resident</t>
  </si>
  <si>
    <t>Amenity Rent</t>
  </si>
  <si>
    <t>354072752</t>
  </si>
  <si>
    <t>04/01/2025</t>
  </si>
  <si>
    <t>Rent</t>
  </si>
  <si>
    <t>354072676</t>
  </si>
  <si>
    <t>04/01/2025</t>
  </si>
  <si>
    <t>Charge Total:</t>
  </si>
  <si>
    <t>B-B-310</t>
  </si>
  <si>
    <t>2BR</t>
  </si>
  <si>
    <t>Occupied No Notice</t>
  </si>
  <si>
    <t>Wnuk, Paul</t>
  </si>
  <si>
    <t>Resident</t>
  </si>
  <si>
    <t>Amenity Rent</t>
  </si>
  <si>
    <t>354072780</t>
  </si>
  <si>
    <t>04/01/2025</t>
  </si>
  <si>
    <t>Rent</t>
  </si>
  <si>
    <t>354072704</t>
  </si>
  <si>
    <t>04/01/2025</t>
  </si>
  <si>
    <t>Charge Total:</t>
  </si>
  <si>
    <t>C-C-101</t>
  </si>
  <si>
    <t>2BR</t>
  </si>
  <si>
    <t>Occupied No Notice</t>
  </si>
  <si>
    <t>Kumi, George</t>
  </si>
  <si>
    <t>Resident</t>
  </si>
  <si>
    <t>Rent</t>
  </si>
  <si>
    <t>354072681</t>
  </si>
  <si>
    <t>04/01/2025</t>
  </si>
  <si>
    <t>Charge Total:</t>
  </si>
  <si>
    <t>C-C-102</t>
  </si>
  <si>
    <t>2BR</t>
  </si>
  <si>
    <t>Occupied No Notice</t>
  </si>
  <si>
    <t>Flores, Tania</t>
  </si>
  <si>
    <t>Resident</t>
  </si>
  <si>
    <t>Rent</t>
  </si>
  <si>
    <t>354072658</t>
  </si>
  <si>
    <t>04/01/2025</t>
  </si>
  <si>
    <t>Charge Total:</t>
  </si>
  <si>
    <t>C-C-103</t>
  </si>
  <si>
    <t>2BE</t>
  </si>
  <si>
    <t>Occupied No Notice</t>
  </si>
  <si>
    <t>Ribeiro, Ivani</t>
  </si>
  <si>
    <t>Resident</t>
  </si>
  <si>
    <t>Rent</t>
  </si>
  <si>
    <t>354072652</t>
  </si>
  <si>
    <t>04/01/2025</t>
  </si>
  <si>
    <t>Charge Total:</t>
  </si>
  <si>
    <t>C-C-104</t>
  </si>
  <si>
    <t>2BE</t>
  </si>
  <si>
    <t>Occupied No Notice</t>
  </si>
  <si>
    <t>Nsiah, Edna A</t>
  </si>
  <si>
    <t>Resident</t>
  </si>
  <si>
    <t>Rent</t>
  </si>
  <si>
    <t>354072657</t>
  </si>
  <si>
    <t>04/01/2025</t>
  </si>
  <si>
    <t>Charge Total:</t>
  </si>
  <si>
    <t>C-C-105</t>
  </si>
  <si>
    <t>1BR</t>
  </si>
  <si>
    <t>Occupied No Notice</t>
  </si>
  <si>
    <t>Tayu, Oliver</t>
  </si>
  <si>
    <t>Resident</t>
  </si>
  <si>
    <t>Month to Month Rent</t>
  </si>
  <si>
    <t>354072698</t>
  </si>
  <si>
    <t>04/01/2025</t>
  </si>
  <si>
    <t>Month-to-Month Fee</t>
  </si>
  <si>
    <t>354072719</t>
  </si>
  <si>
    <t>04/01/2025</t>
  </si>
  <si>
    <t>Charge Total:</t>
  </si>
  <si>
    <t>C-C-106</t>
  </si>
  <si>
    <t>ST</t>
  </si>
  <si>
    <t>Occupied No Notice</t>
  </si>
  <si>
    <t>Freemen, Mark</t>
  </si>
  <si>
    <t>Resident</t>
  </si>
  <si>
    <t>Rent</t>
  </si>
  <si>
    <t>354072690</t>
  </si>
  <si>
    <t>04/01/2025</t>
  </si>
  <si>
    <t>Charge Total:</t>
  </si>
  <si>
    <t>C-C-107</t>
  </si>
  <si>
    <t>2BE</t>
  </si>
  <si>
    <t>Occupied No Notice</t>
  </si>
  <si>
    <t>Casemiro, Esteva Junior</t>
  </si>
  <si>
    <t>Resident</t>
  </si>
  <si>
    <t>Rent</t>
  </si>
  <si>
    <t>354072675</t>
  </si>
  <si>
    <t>04/01/2025</t>
  </si>
  <si>
    <t>Charge Total:</t>
  </si>
  <si>
    <t>C-C-108</t>
  </si>
  <si>
    <t>2BE</t>
  </si>
  <si>
    <t>Occupied No Notice</t>
  </si>
  <si>
    <t>Yimnai, Christabelle</t>
  </si>
  <si>
    <t>Resident</t>
  </si>
  <si>
    <t>Rent</t>
  </si>
  <si>
    <t>354072729</t>
  </si>
  <si>
    <t>04/01/2025</t>
  </si>
  <si>
    <t>Charge Total:</t>
  </si>
  <si>
    <t>C-C-109</t>
  </si>
  <si>
    <t>2BR</t>
  </si>
  <si>
    <t>Occupied No Notice</t>
  </si>
  <si>
    <t>Mcmiller, Selina</t>
  </si>
  <si>
    <t>Resident</t>
  </si>
  <si>
    <t>Rent</t>
  </si>
  <si>
    <t>354072762</t>
  </si>
  <si>
    <t>04/01/2025</t>
  </si>
  <si>
    <t>Charge Total:</t>
  </si>
  <si>
    <t>C-C-110</t>
  </si>
  <si>
    <t>2BR</t>
  </si>
  <si>
    <t>Occupied No Notice</t>
  </si>
  <si>
    <t>Quintong, Carlos</t>
  </si>
  <si>
    <t>Resident</t>
  </si>
  <si>
    <t>Rent</t>
  </si>
  <si>
    <t>354072763</t>
  </si>
  <si>
    <t>04/01/2025</t>
  </si>
  <si>
    <t>Charge Total:</t>
  </si>
  <si>
    <t>C-C-201</t>
  </si>
  <si>
    <t>2BR</t>
  </si>
  <si>
    <t>Occupied No Notice</t>
  </si>
  <si>
    <t>Sisamout, Sone</t>
  </si>
  <si>
    <t>Resident</t>
  </si>
  <si>
    <t>Amenity Rent</t>
  </si>
  <si>
    <t>354072661</t>
  </si>
  <si>
    <t>04/01/2025</t>
  </si>
  <si>
    <t>Rent</t>
  </si>
  <si>
    <t>354072724</t>
  </si>
  <si>
    <t>04/01/2025</t>
  </si>
  <si>
    <t>Charge Total:</t>
  </si>
  <si>
    <t>C-C-202</t>
  </si>
  <si>
    <t>2BR</t>
  </si>
  <si>
    <t>Occupied No Notice</t>
  </si>
  <si>
    <t>Cruz, Felicia</t>
  </si>
  <si>
    <t>Resident</t>
  </si>
  <si>
    <t>Amenity Rent</t>
  </si>
  <si>
    <t>354072805</t>
  </si>
  <si>
    <t>04/01/2025</t>
  </si>
  <si>
    <t>Rent</t>
  </si>
  <si>
    <t>354072768</t>
  </si>
  <si>
    <t>04/01/2025</t>
  </si>
  <si>
    <t>Charge Total:</t>
  </si>
  <si>
    <t>C-C-203</t>
  </si>
  <si>
    <t>2BE</t>
  </si>
  <si>
    <t>Occupied No Notice</t>
  </si>
  <si>
    <t>Do Amaral, Jose</t>
  </si>
  <si>
    <t>Resident</t>
  </si>
  <si>
    <t>Amenity Rent</t>
  </si>
  <si>
    <t>354072755</t>
  </si>
  <si>
    <t>04/01/2025</t>
  </si>
  <si>
    <t>Rent</t>
  </si>
  <si>
    <t>354072725</t>
  </si>
  <si>
    <t>04/01/2025</t>
  </si>
  <si>
    <t>Charge Total:</t>
  </si>
  <si>
    <t>C-C-204</t>
  </si>
  <si>
    <t>2BE</t>
  </si>
  <si>
    <t>Occupied No Notice</t>
  </si>
  <si>
    <t>Guzman, Miguel</t>
  </si>
  <si>
    <t>Resident</t>
  </si>
  <si>
    <t>Amenity Rent</t>
  </si>
  <si>
    <t>354072838</t>
  </si>
  <si>
    <t>04/01/2025</t>
  </si>
  <si>
    <t>Rent</t>
  </si>
  <si>
    <t>354072825</t>
  </si>
  <si>
    <t>04/01/2025</t>
  </si>
  <si>
    <t>Charge Total:</t>
  </si>
  <si>
    <t>C-C-205</t>
  </si>
  <si>
    <t>1BR</t>
  </si>
  <si>
    <t>Occupied No Notice</t>
  </si>
  <si>
    <t>Cabral da silva, Joao victor</t>
  </si>
  <si>
    <t>Resident</t>
  </si>
  <si>
    <t>Amenity Rent</t>
  </si>
  <si>
    <t>354072797</t>
  </si>
  <si>
    <t>04/01/2025</t>
  </si>
  <si>
    <t>Rent</t>
  </si>
  <si>
    <t>354072700</t>
  </si>
  <si>
    <t>04/01/2025</t>
  </si>
  <si>
    <t>Charge Total:</t>
  </si>
  <si>
    <t>C-C-206</t>
  </si>
  <si>
    <t>1BE</t>
  </si>
  <si>
    <t>Occupied No Notice</t>
  </si>
  <si>
    <t>Lule, Ssonko</t>
  </si>
  <si>
    <t>Resident</t>
  </si>
  <si>
    <t>Amenity Rent</t>
  </si>
  <si>
    <t>354072693</t>
  </si>
  <si>
    <t>04/01/2025</t>
  </si>
  <si>
    <t>Rent</t>
  </si>
  <si>
    <t>354072669</t>
  </si>
  <si>
    <t>04/01/2025</t>
  </si>
  <si>
    <t>Charge Total:</t>
  </si>
  <si>
    <t>C-C-207</t>
  </si>
  <si>
    <t>2BE</t>
  </si>
  <si>
    <t>Occupied No Notice</t>
  </si>
  <si>
    <t>Silva, Daniel</t>
  </si>
  <si>
    <t>Resident</t>
  </si>
  <si>
    <t>Amenity Rent</t>
  </si>
  <si>
    <t>354072767</t>
  </si>
  <si>
    <t>04/01/2025</t>
  </si>
  <si>
    <t>Rent</t>
  </si>
  <si>
    <t>354072818</t>
  </si>
  <si>
    <t>04/01/2025</t>
  </si>
  <si>
    <t>Charge Total:</t>
  </si>
  <si>
    <t>C-C-208</t>
  </si>
  <si>
    <t>2BE</t>
  </si>
  <si>
    <t>Occupied No Notice</t>
  </si>
  <si>
    <t>Prescott, Charles</t>
  </si>
  <si>
    <t>Resident</t>
  </si>
  <si>
    <t>Amenity Rent</t>
  </si>
  <si>
    <t>354072753</t>
  </si>
  <si>
    <t>04/01/2025</t>
  </si>
  <si>
    <t>Rent</t>
  </si>
  <si>
    <t>354072667</t>
  </si>
  <si>
    <t>04/01/2025</t>
  </si>
  <si>
    <t>Charge Total:</t>
  </si>
  <si>
    <t>C-C-209</t>
  </si>
  <si>
    <t>2BR</t>
  </si>
  <si>
    <t>Occupied No Notice</t>
  </si>
  <si>
    <t>Afoakwah, Kwasi</t>
  </si>
  <si>
    <t>Resident</t>
  </si>
  <si>
    <t>Amenity Rent</t>
  </si>
  <si>
    <t>354072687</t>
  </si>
  <si>
    <t>04/01/2025</t>
  </si>
  <si>
    <t>Rent</t>
  </si>
  <si>
    <t>354072696</t>
  </si>
  <si>
    <t>04/01/2025</t>
  </si>
  <si>
    <t>Charge Total:</t>
  </si>
  <si>
    <t>C-C-210</t>
  </si>
  <si>
    <t>2BR</t>
  </si>
  <si>
    <t>Occupied No Notice</t>
  </si>
  <si>
    <t>Khajuriwala, Jay</t>
  </si>
  <si>
    <t>Resident</t>
  </si>
  <si>
    <t>Amenity Rent</t>
  </si>
  <si>
    <t>354072705</t>
  </si>
  <si>
    <t>04/01/2025</t>
  </si>
  <si>
    <t>Rent</t>
  </si>
  <si>
    <t>354072846</t>
  </si>
  <si>
    <t>04/01/2025</t>
  </si>
  <si>
    <t>Charge Total:</t>
  </si>
  <si>
    <t>C-C-301</t>
  </si>
  <si>
    <t>2BR</t>
  </si>
  <si>
    <t>Occupied No Notice</t>
  </si>
  <si>
    <t>Hernandez, Marilin</t>
  </si>
  <si>
    <t>Resident</t>
  </si>
  <si>
    <t>Amenity Rent</t>
  </si>
  <si>
    <t>354072744</t>
  </si>
  <si>
    <t>04/01/2025</t>
  </si>
  <si>
    <t>Rent</t>
  </si>
  <si>
    <t>354072769</t>
  </si>
  <si>
    <t>04/01/2025</t>
  </si>
  <si>
    <t>Charge Total:</t>
  </si>
  <si>
    <t>C-C-302</t>
  </si>
  <si>
    <t>2BR</t>
  </si>
  <si>
    <t>Occupied No Notice</t>
  </si>
  <si>
    <t>Tamart, Mohamed</t>
  </si>
  <si>
    <t>Resident</t>
  </si>
  <si>
    <t>Amenity Rent</t>
  </si>
  <si>
    <t>354072746</t>
  </si>
  <si>
    <t>04/01/2025</t>
  </si>
  <si>
    <t>Rent</t>
  </si>
  <si>
    <t>354072689</t>
  </si>
  <si>
    <t>04/01/2025</t>
  </si>
  <si>
    <t>Charge Total:</t>
  </si>
  <si>
    <t>C-C-303</t>
  </si>
  <si>
    <t>2BE</t>
  </si>
  <si>
    <t>Occupied No Notice</t>
  </si>
  <si>
    <t>Connors, Antonio</t>
  </si>
  <si>
    <t>Resident</t>
  </si>
  <si>
    <t>Amenity Rent</t>
  </si>
  <si>
    <t>354072703</t>
  </si>
  <si>
    <t>04/01/2025</t>
  </si>
  <si>
    <t>Rent</t>
  </si>
  <si>
    <t>354072735</t>
  </si>
  <si>
    <t>04/01/2025</t>
  </si>
  <si>
    <t>Charge Total:</t>
  </si>
  <si>
    <t>C-C-304</t>
  </si>
  <si>
    <t>2BE</t>
  </si>
  <si>
    <t>Occupied No Notice</t>
  </si>
  <si>
    <t>Perla, Jennifer</t>
  </si>
  <si>
    <t>Resident</t>
  </si>
  <si>
    <t>Amenity Rent</t>
  </si>
  <si>
    <t>354072728</t>
  </si>
  <si>
    <t>04/01/2025</t>
  </si>
  <si>
    <t>Rent</t>
  </si>
  <si>
    <t>354072788</t>
  </si>
  <si>
    <t>04/01/2025</t>
  </si>
  <si>
    <t>Charge Total:</t>
  </si>
  <si>
    <t>C-C-305</t>
  </si>
  <si>
    <t>1BR</t>
  </si>
  <si>
    <t>Occupied No Notice</t>
  </si>
  <si>
    <t>Rippon, jorel</t>
  </si>
  <si>
    <t>Resident</t>
  </si>
  <si>
    <t>Amenity Rent</t>
  </si>
  <si>
    <t>354072779</t>
  </si>
  <si>
    <t>04/01/2025</t>
  </si>
  <si>
    <t>Rent</t>
  </si>
  <si>
    <t>354072708</t>
  </si>
  <si>
    <t>04/01/2025</t>
  </si>
  <si>
    <t>Charge Total:</t>
  </si>
  <si>
    <t>C-C-306</t>
  </si>
  <si>
    <t>1BE</t>
  </si>
  <si>
    <t>Notice Rented</t>
  </si>
  <si>
    <t>bhola, brandon</t>
  </si>
  <si>
    <t>Resident</t>
  </si>
  <si>
    <t>Amenity Rent</t>
  </si>
  <si>
    <t>354072828</t>
  </si>
  <si>
    <t>04/01/2025</t>
  </si>
  <si>
    <t>Rent</t>
  </si>
  <si>
    <t>354072813</t>
  </si>
  <si>
    <t>04/01/2025</t>
  </si>
  <si>
    <t>Renters Insurance Fine</t>
  </si>
  <si>
    <t>354496250</t>
  </si>
  <si>
    <t>04/08/2025</t>
  </si>
  <si>
    <t>Charge Total:</t>
  </si>
  <si>
    <t>C-C-307</t>
  </si>
  <si>
    <t>2BE</t>
  </si>
  <si>
    <t>Occupied No Notice</t>
  </si>
  <si>
    <t>Vanegas, Juan</t>
  </si>
  <si>
    <t>Resident</t>
  </si>
  <si>
    <t>Amenity Rent</t>
  </si>
  <si>
    <t>354072754</t>
  </si>
  <si>
    <t>04/01/2025</t>
  </si>
  <si>
    <t>Month to Month Rent</t>
  </si>
  <si>
    <t>354072722</t>
  </si>
  <si>
    <t>04/01/2025</t>
  </si>
  <si>
    <t>Concession-Partial Employee</t>
  </si>
  <si>
    <t>354072734</t>
  </si>
  <si>
    <t>04/01/2025</t>
  </si>
  <si>
    <t>Charge Total:</t>
  </si>
  <si>
    <t>C-C-308</t>
  </si>
  <si>
    <t>2BE</t>
  </si>
  <si>
    <t>Occupied No Notice</t>
  </si>
  <si>
    <t>Dalmeida, Amah</t>
  </si>
  <si>
    <t>Resident</t>
  </si>
  <si>
    <t>Amenity Rent</t>
  </si>
  <si>
    <t>354072772</t>
  </si>
  <si>
    <t>04/01/2025</t>
  </si>
  <si>
    <t>Rent</t>
  </si>
  <si>
    <t>354072817</t>
  </si>
  <si>
    <t>04/01/2025</t>
  </si>
  <si>
    <t>Charge Total:</t>
  </si>
  <si>
    <t>C-C-309</t>
  </si>
  <si>
    <t>2BR</t>
  </si>
  <si>
    <t>Occupied No Notice</t>
  </si>
  <si>
    <t>Oliveira, Onofre</t>
  </si>
  <si>
    <t>Resident</t>
  </si>
  <si>
    <t>Amenity Rent</t>
  </si>
  <si>
    <t>354072778</t>
  </si>
  <si>
    <t>04/01/2025</t>
  </si>
  <si>
    <t>Rent</t>
  </si>
  <si>
    <t>354072654</t>
  </si>
  <si>
    <t>04/01/2025</t>
  </si>
  <si>
    <t>Charge Total:</t>
  </si>
  <si>
    <t>C-C-310</t>
  </si>
  <si>
    <t>2BR</t>
  </si>
  <si>
    <t>Occupied No Notice</t>
  </si>
  <si>
    <t>Nartey, Jonathan</t>
  </si>
  <si>
    <t>Resident</t>
  </si>
  <si>
    <t>Amenity Rent</t>
  </si>
  <si>
    <t>354072773</t>
  </si>
  <si>
    <t>04/01/2025</t>
  </si>
  <si>
    <t>Rent</t>
  </si>
  <si>
    <t>354072686</t>
  </si>
  <si>
    <t>04/01/2025</t>
  </si>
  <si>
    <t>Charge Total:</t>
  </si>
  <si>
    <t>D-D-101</t>
  </si>
  <si>
    <t>2BR</t>
  </si>
  <si>
    <t>Occupied No Notice</t>
  </si>
  <si>
    <t>Mbugua, Nash</t>
  </si>
  <si>
    <t>Resident</t>
  </si>
  <si>
    <t>Rent</t>
  </si>
  <si>
    <t>354072803</t>
  </si>
  <si>
    <t>04/01/2025</t>
  </si>
  <si>
    <t>Charge Total:</t>
  </si>
  <si>
    <t>D-D-102</t>
  </si>
  <si>
    <t>2BR</t>
  </si>
  <si>
    <t>Occupied No Notice</t>
  </si>
  <si>
    <t>Hudson, Michael</t>
  </si>
  <si>
    <t>Resident</t>
  </si>
  <si>
    <t>Rent</t>
  </si>
  <si>
    <t>354072776</t>
  </si>
  <si>
    <t>04/01/2025</t>
  </si>
  <si>
    <t>Charge Total:</t>
  </si>
  <si>
    <t>D-D-103</t>
  </si>
  <si>
    <t>2BE</t>
  </si>
  <si>
    <t>Occupied No Notice</t>
  </si>
  <si>
    <t>Antunes, Jose</t>
  </si>
  <si>
    <t>Resident</t>
  </si>
  <si>
    <t>Rent</t>
  </si>
  <si>
    <t>354072789</t>
  </si>
  <si>
    <t>04/01/2025</t>
  </si>
  <si>
    <t>Charge Total:</t>
  </si>
  <si>
    <t>D-D-104</t>
  </si>
  <si>
    <t>2BE</t>
  </si>
  <si>
    <t>Occupied No Notice</t>
  </si>
  <si>
    <t>Pereira, Lucas</t>
  </si>
  <si>
    <t>Resident</t>
  </si>
  <si>
    <t>Rent</t>
  </si>
  <si>
    <t>354072739</t>
  </si>
  <si>
    <t>04/01/2025</t>
  </si>
  <si>
    <t>Renters Insurance Fine</t>
  </si>
  <si>
    <t>354041603</t>
  </si>
  <si>
    <t>04/01/2025</t>
  </si>
  <si>
    <t>Charge Total:</t>
  </si>
  <si>
    <t>D-D-105</t>
  </si>
  <si>
    <t>1BR</t>
  </si>
  <si>
    <t>Occupied No Notice</t>
  </si>
  <si>
    <t>Marini-Amaral, William</t>
  </si>
  <si>
    <t>Resident</t>
  </si>
  <si>
    <t>Rent</t>
  </si>
  <si>
    <t>354072759</t>
  </si>
  <si>
    <t>04/01/2025</t>
  </si>
  <si>
    <t>Charge Total:</t>
  </si>
  <si>
    <t>D-D-106</t>
  </si>
  <si>
    <t>ST</t>
  </si>
  <si>
    <t>Occupied No Notice</t>
  </si>
  <si>
    <t>Reidy, Caitlin</t>
  </si>
  <si>
    <t>Resident</t>
  </si>
  <si>
    <t>Rent</t>
  </si>
  <si>
    <t>354072683</t>
  </si>
  <si>
    <t>04/01/2025</t>
  </si>
  <si>
    <t>Charge Total:</t>
  </si>
  <si>
    <t>D-D-107</t>
  </si>
  <si>
    <t>2BE</t>
  </si>
  <si>
    <t>Occupied No Notice</t>
  </si>
  <si>
    <t>Bernard, Lucia</t>
  </si>
  <si>
    <t>Resident</t>
  </si>
  <si>
    <t>Rent</t>
  </si>
  <si>
    <t>354072741</t>
  </si>
  <si>
    <t>04/01/2025</t>
  </si>
  <si>
    <t>Charge Total:</t>
  </si>
  <si>
    <t>D-D-108</t>
  </si>
  <si>
    <t>2BE</t>
  </si>
  <si>
    <t>Occupied No Notice</t>
  </si>
  <si>
    <t>Mensah, Bismark</t>
  </si>
  <si>
    <t>Resident</t>
  </si>
  <si>
    <t>Rent</t>
  </si>
  <si>
    <t>354072792</t>
  </si>
  <si>
    <t>04/01/2025</t>
  </si>
  <si>
    <t>Charge Total:</t>
  </si>
  <si>
    <t>D-D-109</t>
  </si>
  <si>
    <t>2BR</t>
  </si>
  <si>
    <t>Occupied No Notice</t>
  </si>
  <si>
    <t>Lahood, Isatu</t>
  </si>
  <si>
    <t>Resident</t>
  </si>
  <si>
    <t>Rent</t>
  </si>
  <si>
    <t>354072791</t>
  </si>
  <si>
    <t>04/01/2025</t>
  </si>
  <si>
    <t>Charge Total:</t>
  </si>
  <si>
    <t>D-D-110</t>
  </si>
  <si>
    <t>2BR</t>
  </si>
  <si>
    <t>Occupied No Notice</t>
  </si>
  <si>
    <t>Rezende, Eliane</t>
  </si>
  <si>
    <t>Resident</t>
  </si>
  <si>
    <t>Rent</t>
  </si>
  <si>
    <t>354072829</t>
  </si>
  <si>
    <t>04/01/2025</t>
  </si>
  <si>
    <t>Charge Total:</t>
  </si>
  <si>
    <t>D-D-201</t>
  </si>
  <si>
    <t>2BR</t>
  </si>
  <si>
    <t>Occupied No Notice</t>
  </si>
  <si>
    <t>Benjamin, Andreus</t>
  </si>
  <si>
    <t>Resident</t>
  </si>
  <si>
    <t>Amenity Rent</t>
  </si>
  <si>
    <t>354072775</t>
  </si>
  <si>
    <t>04/01/2025</t>
  </si>
  <si>
    <t>Rent</t>
  </si>
  <si>
    <t>354072793</t>
  </si>
  <si>
    <t>04/01/2025</t>
  </si>
  <si>
    <t>Charge Total:</t>
  </si>
  <si>
    <t>D-D-202</t>
  </si>
  <si>
    <t>2BR</t>
  </si>
  <si>
    <t>Occupied No Notice</t>
  </si>
  <si>
    <t>Banach, Dariusz</t>
  </si>
  <si>
    <t>Resident</t>
  </si>
  <si>
    <t>Amenity Rent</t>
  </si>
  <si>
    <t>354072666</t>
  </si>
  <si>
    <t>04/01/2025</t>
  </si>
  <si>
    <t>Rent</t>
  </si>
  <si>
    <t>354072682</t>
  </si>
  <si>
    <t>04/01/2025</t>
  </si>
  <si>
    <t>Charge Total:</t>
  </si>
  <si>
    <t>D-D-203</t>
  </si>
  <si>
    <t>2BE</t>
  </si>
  <si>
    <t>Occupied No Notice</t>
  </si>
  <si>
    <t>Lorion, Mary Ellen</t>
  </si>
  <si>
    <t>Resident</t>
  </si>
  <si>
    <t>Amenity Rent</t>
  </si>
  <si>
    <t>354072807</t>
  </si>
  <si>
    <t>04/01/2025</t>
  </si>
  <si>
    <t>Rent</t>
  </si>
  <si>
    <t>354072826</t>
  </si>
  <si>
    <t>04/01/2025</t>
  </si>
  <si>
    <t>Charge Total:</t>
  </si>
  <si>
    <t>D-D-204</t>
  </si>
  <si>
    <t>2BE</t>
  </si>
  <si>
    <t>Occupied No Notice</t>
  </si>
  <si>
    <t>Vale, Kisha</t>
  </si>
  <si>
    <t>Resident</t>
  </si>
  <si>
    <t>Amenity Rent</t>
  </si>
  <si>
    <t>354072777</t>
  </si>
  <si>
    <t>04/01/2025</t>
  </si>
  <si>
    <t>Rent</t>
  </si>
  <si>
    <t>354072783</t>
  </si>
  <si>
    <t>04/01/2025</t>
  </si>
  <si>
    <t>Charge Total:</t>
  </si>
  <si>
    <t>D-D-205</t>
  </si>
  <si>
    <t>1BR</t>
  </si>
  <si>
    <t>Occupied No Notice</t>
  </si>
  <si>
    <t>Benson, Katybeth</t>
  </si>
  <si>
    <t>Resident</t>
  </si>
  <si>
    <t>Amenity Rent</t>
  </si>
  <si>
    <t>354072760</t>
  </si>
  <si>
    <t>04/01/2025</t>
  </si>
  <si>
    <t>Rent</t>
  </si>
  <si>
    <t>354072723</t>
  </si>
  <si>
    <t>04/01/2025</t>
  </si>
  <si>
    <t>Charge Total:</t>
  </si>
  <si>
    <t>D-D-206</t>
  </si>
  <si>
    <t>1BE</t>
  </si>
  <si>
    <t>Occupied No Notice</t>
  </si>
  <si>
    <t>Balutis, Thomas</t>
  </si>
  <si>
    <t>Resident</t>
  </si>
  <si>
    <t>Amenity Rent</t>
  </si>
  <si>
    <t>354072751</t>
  </si>
  <si>
    <t>04/01/2025</t>
  </si>
  <si>
    <t>Rent</t>
  </si>
  <si>
    <t>354072757</t>
  </si>
  <si>
    <t>04/01/2025</t>
  </si>
  <si>
    <t>Charge Total:</t>
  </si>
  <si>
    <t>D-D-207</t>
  </si>
  <si>
    <t>2BE</t>
  </si>
  <si>
    <t>Occupied No Notice</t>
  </si>
  <si>
    <t>Fisher, Frederick</t>
  </si>
  <si>
    <t>Resident</t>
  </si>
  <si>
    <t>Amenity Rent</t>
  </si>
  <si>
    <t>354072715</t>
  </si>
  <si>
    <t>04/01/2025</t>
  </si>
  <si>
    <t>Rent</t>
  </si>
  <si>
    <t>354072799</t>
  </si>
  <si>
    <t>04/01/2025</t>
  </si>
  <si>
    <t>Charge Total:</t>
  </si>
  <si>
    <t>D-D-208</t>
  </si>
  <si>
    <t>2BE</t>
  </si>
  <si>
    <t>Occupied No Notice</t>
  </si>
  <si>
    <t>Cardoso, Eduardo (Eduardo Cardoso)</t>
  </si>
  <si>
    <t>Resident</t>
  </si>
  <si>
    <t>Amenity Rent</t>
  </si>
  <si>
    <t>354072745</t>
  </si>
  <si>
    <t>04/01/2025</t>
  </si>
  <si>
    <t>Rent</t>
  </si>
  <si>
    <t>354072839</t>
  </si>
  <si>
    <t>04/01/2025</t>
  </si>
  <si>
    <t>Charge Total:</t>
  </si>
  <si>
    <t>D-D-209</t>
  </si>
  <si>
    <t>2BR</t>
  </si>
  <si>
    <t>Occupied No Notice</t>
  </si>
  <si>
    <t>Carvalho, Andreia</t>
  </si>
  <si>
    <t>Resident</t>
  </si>
  <si>
    <t>Amenity Rent</t>
  </si>
  <si>
    <t>354072798</t>
  </si>
  <si>
    <t>04/01/2025</t>
  </si>
  <si>
    <t>Rent</t>
  </si>
  <si>
    <t>354072651</t>
  </si>
  <si>
    <t>04/01/2025</t>
  </si>
  <si>
    <t>Charge Total:</t>
  </si>
  <si>
    <t>D-D-210</t>
  </si>
  <si>
    <t>2BR</t>
  </si>
  <si>
    <t>Occupied No Notice</t>
  </si>
  <si>
    <t>Siem, Petrus (Peter Siem)</t>
  </si>
  <si>
    <t>Resident</t>
  </si>
  <si>
    <t>Amenity Rent</t>
  </si>
  <si>
    <t>354072823</t>
  </si>
  <si>
    <t>04/01/2025</t>
  </si>
  <si>
    <t>Rent</t>
  </si>
  <si>
    <t>354072833</t>
  </si>
  <si>
    <t>04/01/2025</t>
  </si>
  <si>
    <t>Charge Total:</t>
  </si>
  <si>
    <t>D-D-301</t>
  </si>
  <si>
    <t>2BR</t>
  </si>
  <si>
    <t>Occupied No Notice</t>
  </si>
  <si>
    <t>Konadu, Obaapanyin</t>
  </si>
  <si>
    <t>Resident</t>
  </si>
  <si>
    <t>Amenity Rent</t>
  </si>
  <si>
    <t>354072749</t>
  </si>
  <si>
    <t>04/01/2025</t>
  </si>
  <si>
    <t>Rent</t>
  </si>
  <si>
    <t>354072834</t>
  </si>
  <si>
    <t>04/01/2025</t>
  </si>
  <si>
    <t>Key Charge</t>
  </si>
  <si>
    <t>354483223</t>
  </si>
  <si>
    <t>04/08/2025</t>
  </si>
  <si>
    <t>Charge Total:</t>
  </si>
  <si>
    <t>D-D-302</t>
  </si>
  <si>
    <t>2BR</t>
  </si>
  <si>
    <t>Occupied No Notice</t>
  </si>
  <si>
    <t>Ford, Jill</t>
  </si>
  <si>
    <t>Resident</t>
  </si>
  <si>
    <t>Amenity Rent</t>
  </si>
  <si>
    <t>354072720</t>
  </si>
  <si>
    <t>04/01/2025</t>
  </si>
  <si>
    <t>Rent</t>
  </si>
  <si>
    <t>354072774</t>
  </si>
  <si>
    <t>04/01/2025</t>
  </si>
  <si>
    <t>Charge Total:</t>
  </si>
  <si>
    <t>D-D-303</t>
  </si>
  <si>
    <t>2BE</t>
  </si>
  <si>
    <t>Occupied No Notice</t>
  </si>
  <si>
    <t>Rodriguez, Samuel</t>
  </si>
  <si>
    <t>Resident</t>
  </si>
  <si>
    <t>Amenity Rent</t>
  </si>
  <si>
    <t>354072712</t>
  </si>
  <si>
    <t>04/01/2025</t>
  </si>
  <si>
    <t>Rent</t>
  </si>
  <si>
    <t>354072843</t>
  </si>
  <si>
    <t>04/01/2025</t>
  </si>
  <si>
    <t>Bounced Check Fee</t>
  </si>
  <si>
    <t>354470402</t>
  </si>
  <si>
    <t>04/03/2025</t>
  </si>
  <si>
    <t>Charge Total:</t>
  </si>
  <si>
    <t>D-D-304</t>
  </si>
  <si>
    <t>2BE</t>
  </si>
  <si>
    <t>Occupied No Notice</t>
  </si>
  <si>
    <t>Rodrigues, Laura</t>
  </si>
  <si>
    <t>Resident</t>
  </si>
  <si>
    <t>Amenity Rent</t>
  </si>
  <si>
    <t>354072664</t>
  </si>
  <si>
    <t>04/01/2025</t>
  </si>
  <si>
    <t>Rent</t>
  </si>
  <si>
    <t>354072748</t>
  </si>
  <si>
    <t>04/01/2025</t>
  </si>
  <si>
    <t>Renters Insurance Fine</t>
  </si>
  <si>
    <t>354041604</t>
  </si>
  <si>
    <t>04/01/2025</t>
  </si>
  <si>
    <t>Charge Total:</t>
  </si>
  <si>
    <t>D-D-305</t>
  </si>
  <si>
    <t>1BR</t>
  </si>
  <si>
    <t>Occupied No Notice</t>
  </si>
  <si>
    <t>Horton, Jasmine</t>
  </si>
  <si>
    <t>Resident</t>
  </si>
  <si>
    <t>Amenity Rent</t>
  </si>
  <si>
    <t>354072841</t>
  </si>
  <si>
    <t>04/01/2025</t>
  </si>
  <si>
    <t>Rent</t>
  </si>
  <si>
    <t>354072794</t>
  </si>
  <si>
    <t>04/01/2025</t>
  </si>
  <si>
    <t>Charge Total:</t>
  </si>
  <si>
    <t>D-D-306</t>
  </si>
  <si>
    <t>1BE</t>
  </si>
  <si>
    <t>Occupied No Notice</t>
  </si>
  <si>
    <t>Perez, Marlon (Marlon)</t>
  </si>
  <si>
    <t>Resident</t>
  </si>
  <si>
    <t>Amenity Rent</t>
  </si>
  <si>
    <t>354072786</t>
  </si>
  <si>
    <t>04/01/2025</t>
  </si>
  <si>
    <t>Rent</t>
  </si>
  <si>
    <t>354072802</t>
  </si>
  <si>
    <t>04/01/2025</t>
  </si>
  <si>
    <t>Charge Total:</t>
  </si>
  <si>
    <t>D-D-307</t>
  </si>
  <si>
    <t>2BE</t>
  </si>
  <si>
    <t>Occupied No Notice</t>
  </si>
  <si>
    <t>Snow, Christopher</t>
  </si>
  <si>
    <t>Resident</t>
  </si>
  <si>
    <t>Amenity Rent</t>
  </si>
  <si>
    <t>354072674</t>
  </si>
  <si>
    <t>04/01/2025</t>
  </si>
  <si>
    <t>Rent</t>
  </si>
  <si>
    <t>354072702</t>
  </si>
  <si>
    <t>04/01/2025</t>
  </si>
  <si>
    <t>Charge Total:</t>
  </si>
  <si>
    <t>D-D-308</t>
  </si>
  <si>
    <t>2BE</t>
  </si>
  <si>
    <t>Occupied No Notice</t>
  </si>
  <si>
    <t>Martell, Kathleen</t>
  </si>
  <si>
    <t>Resident</t>
  </si>
  <si>
    <t>Amenity Rent</t>
  </si>
  <si>
    <t>354072827</t>
  </si>
  <si>
    <t>04/01/2025</t>
  </si>
  <si>
    <t>Rent</t>
  </si>
  <si>
    <t>354072668</t>
  </si>
  <si>
    <t>04/01/2025</t>
  </si>
  <si>
    <t>Charge Total:</t>
  </si>
  <si>
    <t>D-D-309</t>
  </si>
  <si>
    <t>2BR</t>
  </si>
  <si>
    <t>Occupied No Notice</t>
  </si>
  <si>
    <t>Espindula, Deborah</t>
  </si>
  <si>
    <t>Resident</t>
  </si>
  <si>
    <t>Amenity Rent</t>
  </si>
  <si>
    <t>354072747</t>
  </si>
  <si>
    <t>04/01/2025</t>
  </si>
  <si>
    <t>Rent</t>
  </si>
  <si>
    <t>354072714</t>
  </si>
  <si>
    <t>04/01/2025</t>
  </si>
  <si>
    <t>Charge Total:</t>
  </si>
  <si>
    <t>D-D-310</t>
  </si>
  <si>
    <t>2BR</t>
  </si>
  <si>
    <t>Occupied No Notice</t>
  </si>
  <si>
    <t>Khajuriwala, Bharti</t>
  </si>
  <si>
    <t>Resident</t>
  </si>
  <si>
    <t>Amenity Rent</t>
  </si>
  <si>
    <t>354072655</t>
  </si>
  <si>
    <t>04/01/2025</t>
  </si>
  <si>
    <t>Rent</t>
  </si>
  <si>
    <t>354072731</t>
  </si>
  <si>
    <t>04/01/2025</t>
  </si>
  <si>
    <t>Key Charge</t>
  </si>
  <si>
    <t>354240124</t>
  </si>
  <si>
    <t>04/01/2025</t>
  </si>
  <si>
    <t>Charge Total:</t>
  </si>
  <si>
    <t>Leominster Gardens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</si>
  <si>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</si>
  <si>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</si>
  <si>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</si>
  <si>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</si>
  <si>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</si>
  <si>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</si>
  <si>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</si>
  <si>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</si>
  <si>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</si>
  <si>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</si>
  <si>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</si>
  <si>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</si>
  <si>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</si>
  <si>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</si>
  <si>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</si>
  <si>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</si>
  <si>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Leominster Gardens</t>
  </si>
  <si>
    <t>Notice Rented</t>
  </si>
  <si>
    <t>Leominster Gardens</t>
  </si>
  <si>
    <t>Total Occupied Units</t>
  </si>
  <si>
    <t>Total Rentable Units</t>
  </si>
  <si>
    <t>Excluded - Admin Unit</t>
  </si>
  <si>
    <t>Leominster Gardens</t>
  </si>
  <si>
    <t xml:space="preserve"> Total Excluded Units</t>
  </si>
  <si>
    <t xml:space="preserve"> Total Units</t>
  </si>
  <si>
    <t>Charge Code Summary</t>
  </si>
  <si>
    <t>Charge Code</t>
  </si>
  <si>
    <t>Scheduled</t>
  </si>
  <si>
    <t>Ledger: Resident</t>
  </si>
  <si>
    <t>Amenity Rent</t>
  </si>
  <si>
    <t>Bounced Check Fee</t>
  </si>
  <si>
    <t>Concession-Partial Employee</t>
  </si>
  <si>
    <t>Key Charge</t>
  </si>
  <si>
    <t>Month-to-Month Fee</t>
  </si>
  <si>
    <t>Month to Month Rent</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</si>
  <si>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</si>
  <si>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</si>
  <si>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</si>
  <si>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</si>
  <si>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</si>
  <si>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</si>
  <si>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</si>
  <si>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</si>
  <si>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</si>
  <si>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</si>
  <si>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</si>
  <si>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</si>
  <si>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</si>
  <si>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</si>
  <si>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</si>
  <si>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</si>
  <si>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</si>
  <si>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</si>
  <si>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</si>
  <si>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</si>
  <si>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</si>
  <si>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</si>
  <si>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C-C-306</t>
  </si>
  <si>
    <t>1BE</t>
  </si>
  <si>
    <t>Notice Rented</t>
  </si>
  <si>
    <t>Michaud, Daisy</t>
  </si>
  <si>
    <t>Resident</t>
  </si>
  <si>
    <t>Amenity Rent</t>
  </si>
  <si>
    <t>Rent</t>
  </si>
  <si>
    <t>Charge Total:</t>
  </si>
  <si>
    <t>Leominster Gardens Total:</t>
  </si>
  <si>
    <t>Rent Roll Valencedocs</t>
  </si>
  <si>
    <t>Lonvale Gardens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</si>
  <si>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</si>
  <si>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</si>
  <si>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</si>
  <si>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</si>
  <si>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</si>
  <si>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</si>
  <si>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</si>
  <si>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</si>
  <si>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</si>
  <si>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</si>
  <si>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</si>
  <si>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</si>
  <si>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</si>
  <si>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</si>
  <si>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</si>
  <si>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</si>
  <si>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</si>
  <si>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</si>
  <si>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</si>
  <si>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</si>
  <si>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01-01-001</t>
  </si>
  <si>
    <t>2BR</t>
  </si>
  <si>
    <t>Occupied No Notice</t>
  </si>
  <si>
    <t>Basile, Patricia</t>
  </si>
  <si>
    <t>Resident</t>
  </si>
  <si>
    <t>Amenity Rent</t>
  </si>
  <si>
    <t>354067374</t>
  </si>
  <si>
    <t>04/01/2025</t>
  </si>
  <si>
    <t>Rent</t>
  </si>
  <si>
    <t>354067686</t>
  </si>
  <si>
    <t>04/01/2025</t>
  </si>
  <si>
    <t>Charge Total:</t>
  </si>
  <si>
    <t>01-01-002</t>
  </si>
  <si>
    <t>1BR</t>
  </si>
  <si>
    <t>Occupied No Notice</t>
  </si>
  <si>
    <t>Sedita, Barbara</t>
  </si>
  <si>
    <t>Resident</t>
  </si>
  <si>
    <t>Amenity Rent</t>
  </si>
  <si>
    <t>354067508</t>
  </si>
  <si>
    <t>04/01/2025</t>
  </si>
  <si>
    <t>Rent</t>
  </si>
  <si>
    <t>354067429</t>
  </si>
  <si>
    <t>04/01/2025</t>
  </si>
  <si>
    <t>Charge Total:</t>
  </si>
  <si>
    <t>01-01-003</t>
  </si>
  <si>
    <t>1BR</t>
  </si>
  <si>
    <t>Occupied No Notice</t>
  </si>
  <si>
    <t>Berry, Charles</t>
  </si>
  <si>
    <t>Resident</t>
  </si>
  <si>
    <t>Amenity Rent</t>
  </si>
  <si>
    <t>354067543</t>
  </si>
  <si>
    <t>04/01/2025</t>
  </si>
  <si>
    <t>Rent</t>
  </si>
  <si>
    <t>354067651</t>
  </si>
  <si>
    <t>04/01/2025</t>
  </si>
  <si>
    <t>Charge Total:</t>
  </si>
  <si>
    <t>01-01-004</t>
  </si>
  <si>
    <t>2BR</t>
  </si>
  <si>
    <t>Occupied No Notice</t>
  </si>
  <si>
    <t>Leet, Andrea</t>
  </si>
  <si>
    <t>Resident</t>
  </si>
  <si>
    <t>Amenity Rent</t>
  </si>
  <si>
    <t>354067754</t>
  </si>
  <si>
    <t>04/01/2025</t>
  </si>
  <si>
    <t>Rent</t>
  </si>
  <si>
    <t>354067649</t>
  </si>
  <si>
    <t>04/01/2025</t>
  </si>
  <si>
    <t>Charge Total:</t>
  </si>
  <si>
    <t>01-01-005</t>
  </si>
  <si>
    <t>2BR</t>
  </si>
  <si>
    <t>Occupied No Notice</t>
  </si>
  <si>
    <t>Quimby, Brandon</t>
  </si>
  <si>
    <t>Resident</t>
  </si>
  <si>
    <t>Amenity Rent</t>
  </si>
  <si>
    <t>354067437</t>
  </si>
  <si>
    <t>04/01/2025</t>
  </si>
  <si>
    <t>Rent</t>
  </si>
  <si>
    <t>354067574</t>
  </si>
  <si>
    <t>04/01/2025</t>
  </si>
  <si>
    <t>Charge Total:</t>
  </si>
  <si>
    <t>01-01-006</t>
  </si>
  <si>
    <t>STU</t>
  </si>
  <si>
    <t>Occupied No Notice</t>
  </si>
  <si>
    <t>Natoli, Daniel</t>
  </si>
  <si>
    <t>Resident</t>
  </si>
  <si>
    <t>Rent</t>
  </si>
  <si>
    <t>354067472</t>
  </si>
  <si>
    <t>04/01/2025</t>
  </si>
  <si>
    <t>Charge Total:</t>
  </si>
  <si>
    <t>01-01-007</t>
  </si>
  <si>
    <t>1BR</t>
  </si>
  <si>
    <t>Occupied No Notice</t>
  </si>
  <si>
    <t>Brown 3Rd, Daniel F.</t>
  </si>
  <si>
    <t>Resident</t>
  </si>
  <si>
    <t>Amenity Rent</t>
  </si>
  <si>
    <t>354067518</t>
  </si>
  <si>
    <t>04/01/2025</t>
  </si>
  <si>
    <t>Rent</t>
  </si>
  <si>
    <t>354067455</t>
  </si>
  <si>
    <t>04/01/2025</t>
  </si>
  <si>
    <t>Charge Total:</t>
  </si>
  <si>
    <t>01-01-008</t>
  </si>
  <si>
    <t>2BR</t>
  </si>
  <si>
    <t>Occupied No Notice</t>
  </si>
  <si>
    <t>Darling, Erica</t>
  </si>
  <si>
    <t>Resident</t>
  </si>
  <si>
    <t>Amenity Rent</t>
  </si>
  <si>
    <t>354067783</t>
  </si>
  <si>
    <t>04/01/2025</t>
  </si>
  <si>
    <t>Rent</t>
  </si>
  <si>
    <t>354067523</t>
  </si>
  <si>
    <t>04/01/2025</t>
  </si>
  <si>
    <t>Charge Total:</t>
  </si>
  <si>
    <t>01-01-009</t>
  </si>
  <si>
    <t>2BR</t>
  </si>
  <si>
    <t>Occupied No Notice</t>
  </si>
  <si>
    <t>Toleos, Denise</t>
  </si>
  <si>
    <t>Resident</t>
  </si>
  <si>
    <t>Amenity Rent</t>
  </si>
  <si>
    <t>354067714</t>
  </si>
  <si>
    <t>04/01/2025</t>
  </si>
  <si>
    <t>Amenity Rent</t>
  </si>
  <si>
    <t>354067524</t>
  </si>
  <si>
    <t>04/01/2025</t>
  </si>
  <si>
    <t>Rent</t>
  </si>
  <si>
    <t>354067559</t>
  </si>
  <si>
    <t>04/01/2025</t>
  </si>
  <si>
    <t>Charge Total:</t>
  </si>
  <si>
    <t>01-01-010</t>
  </si>
  <si>
    <t>1BR</t>
  </si>
  <si>
    <t>Occupied No Notice</t>
  </si>
  <si>
    <t>Dupere, Patricia</t>
  </si>
  <si>
    <t>Resident</t>
  </si>
  <si>
    <t>Amenity Rent</t>
  </si>
  <si>
    <t>354067656</t>
  </si>
  <si>
    <t>04/01/2025</t>
  </si>
  <si>
    <t>Amenity Rent</t>
  </si>
  <si>
    <t>354067422</t>
  </si>
  <si>
    <t>04/01/2025</t>
  </si>
  <si>
    <t>Rent</t>
  </si>
  <si>
    <t>354067531</t>
  </si>
  <si>
    <t>04/01/2025</t>
  </si>
  <si>
    <t>Charge Total:</t>
  </si>
  <si>
    <t>01-01-011</t>
  </si>
  <si>
    <t>1BR</t>
  </si>
  <si>
    <t>Occupied No Notice</t>
  </si>
  <si>
    <t>Balasubramani, Praveen Kumar</t>
  </si>
  <si>
    <t>Resident</t>
  </si>
  <si>
    <t>Amenity Rent</t>
  </si>
  <si>
    <t>354067600</t>
  </si>
  <si>
    <t>04/01/2025</t>
  </si>
  <si>
    <t>Amenity Rent</t>
  </si>
  <si>
    <t>354067522</t>
  </si>
  <si>
    <t>04/01/2025</t>
  </si>
  <si>
    <t>Rent</t>
  </si>
  <si>
    <t>354067705</t>
  </si>
  <si>
    <t>04/01/2025</t>
  </si>
  <si>
    <t>Charge Total:</t>
  </si>
  <si>
    <t>01-01-012</t>
  </si>
  <si>
    <t>2BR</t>
  </si>
  <si>
    <t>Occupied No Notice</t>
  </si>
  <si>
    <t>Mansur, Joanne</t>
  </si>
  <si>
    <t>Resident</t>
  </si>
  <si>
    <t>Amenity Rent</t>
  </si>
  <si>
    <t>354067774</t>
  </si>
  <si>
    <t>04/01/2025</t>
  </si>
  <si>
    <t>Amenity Rent</t>
  </si>
  <si>
    <t>354067459</t>
  </si>
  <si>
    <t>04/01/2025</t>
  </si>
  <si>
    <t>Rent</t>
  </si>
  <si>
    <t>354067648</t>
  </si>
  <si>
    <t>04/01/2025</t>
  </si>
  <si>
    <t>Charge Total:</t>
  </si>
  <si>
    <t>01-01-014</t>
  </si>
  <si>
    <t>2BR</t>
  </si>
  <si>
    <t>Occupied No Notice</t>
  </si>
  <si>
    <t>Fairbanks, Robert</t>
  </si>
  <si>
    <t>Resident</t>
  </si>
  <si>
    <t>Amenity Rent</t>
  </si>
  <si>
    <t>354067444</t>
  </si>
  <si>
    <t>04/01/2025</t>
  </si>
  <si>
    <t>Amenity Rent</t>
  </si>
  <si>
    <t>354067703</t>
  </si>
  <si>
    <t>04/01/2025</t>
  </si>
  <si>
    <t>Rent</t>
  </si>
  <si>
    <t>354067573</t>
  </si>
  <si>
    <t>04/01/2025</t>
  </si>
  <si>
    <t>Charge Total:</t>
  </si>
  <si>
    <t>01-01-015</t>
  </si>
  <si>
    <t>1BR</t>
  </si>
  <si>
    <t>Occupied No Notice</t>
  </si>
  <si>
    <t>Babb, Carol</t>
  </si>
  <si>
    <t>Resident</t>
  </si>
  <si>
    <t>Amenity Rent</t>
  </si>
  <si>
    <t>354067760</t>
  </si>
  <si>
    <t>04/01/2025</t>
  </si>
  <si>
    <t>Amenity Rent</t>
  </si>
  <si>
    <t>354067364</t>
  </si>
  <si>
    <t>04/01/2025</t>
  </si>
  <si>
    <t>Rent</t>
  </si>
  <si>
    <t>354067545</t>
  </si>
  <si>
    <t>04/01/2025</t>
  </si>
  <si>
    <t>Charge Total:</t>
  </si>
  <si>
    <t>01-01-016</t>
  </si>
  <si>
    <t>1BR</t>
  </si>
  <si>
    <t>Occupied No Notice</t>
  </si>
  <si>
    <t>Souther, Haley</t>
  </si>
  <si>
    <t>Resident</t>
  </si>
  <si>
    <t>Amenity Rent</t>
  </si>
  <si>
    <t>354067735</t>
  </si>
  <si>
    <t>04/01/2025</t>
  </si>
  <si>
    <t>Amenity Rent</t>
  </si>
  <si>
    <t>354067668</t>
  </si>
  <si>
    <t>04/01/2025</t>
  </si>
  <si>
    <t>Rent</t>
  </si>
  <si>
    <t>354067468</t>
  </si>
  <si>
    <t>04/01/2025</t>
  </si>
  <si>
    <t>Charge Total:</t>
  </si>
  <si>
    <t>01-01-017</t>
  </si>
  <si>
    <t>2BR</t>
  </si>
  <si>
    <t>Occupied No Notice</t>
  </si>
  <si>
    <t>Varney, Deborah</t>
  </si>
  <si>
    <t>Resident</t>
  </si>
  <si>
    <t>Amenity Rent</t>
  </si>
  <si>
    <t>354067536</t>
  </si>
  <si>
    <t>04/01/2025</t>
  </si>
  <si>
    <t>Amenity Rent</t>
  </si>
  <si>
    <t>354067410</t>
  </si>
  <si>
    <t>04/01/2025</t>
  </si>
  <si>
    <t>Rent</t>
  </si>
  <si>
    <t>354067630</t>
  </si>
  <si>
    <t>04/01/2025</t>
  </si>
  <si>
    <t>Charge Total:</t>
  </si>
  <si>
    <t>01-01-018</t>
  </si>
  <si>
    <t>2BR</t>
  </si>
  <si>
    <t>Occupied No Notice</t>
  </si>
  <si>
    <t>Marquardt, Kristina</t>
  </si>
  <si>
    <t>Resident</t>
  </si>
  <si>
    <t>Amenity Rent</t>
  </si>
  <si>
    <t>354067356</t>
  </si>
  <si>
    <t>04/01/2025</t>
  </si>
  <si>
    <t>Amenity Rent</t>
  </si>
  <si>
    <t>354067481</t>
  </si>
  <si>
    <t>04/01/2025</t>
  </si>
  <si>
    <t>Rent</t>
  </si>
  <si>
    <t>354067739</t>
  </si>
  <si>
    <t>04/01/2025</t>
  </si>
  <si>
    <t>Charge Total:</t>
  </si>
  <si>
    <t>01-01-019</t>
  </si>
  <si>
    <t>1BR</t>
  </si>
  <si>
    <t>Notice Rented</t>
  </si>
  <si>
    <t>Savarese, Mikaela</t>
  </si>
  <si>
    <t>Resident</t>
  </si>
  <si>
    <t>Amenity Rent</t>
  </si>
  <si>
    <t>354067782</t>
  </si>
  <si>
    <t>04/01/2025</t>
  </si>
  <si>
    <t>Amenity Rent</t>
  </si>
  <si>
    <t>354067740</t>
  </si>
  <si>
    <t>04/01/2025</t>
  </si>
  <si>
    <t>Rent</t>
  </si>
  <si>
    <t>354067421</t>
  </si>
  <si>
    <t>04/01/2025</t>
  </si>
  <si>
    <t>Transfer Fee</t>
  </si>
  <si>
    <t>354318272</t>
  </si>
  <si>
    <t>04/02/2025</t>
  </si>
  <si>
    <t>Charge Total:</t>
  </si>
  <si>
    <t>01-01-020</t>
  </si>
  <si>
    <t>1BR</t>
  </si>
  <si>
    <t>Occupied No Notice</t>
  </si>
  <si>
    <t>Watson, James</t>
  </si>
  <si>
    <t>Resident</t>
  </si>
  <si>
    <t>Amenity Rent</t>
  </si>
  <si>
    <t>354067696</t>
  </si>
  <si>
    <t>04/01/2025</t>
  </si>
  <si>
    <t>Amenity Rent</t>
  </si>
  <si>
    <t>354067725</t>
  </si>
  <si>
    <t>04/01/2025</t>
  </si>
  <si>
    <t>Rent</t>
  </si>
  <si>
    <t>354067448</t>
  </si>
  <si>
    <t>04/01/2025</t>
  </si>
  <si>
    <t>Charge Total:</t>
  </si>
  <si>
    <t>01-01-021</t>
  </si>
  <si>
    <t>2BR</t>
  </si>
  <si>
    <t>Occupied No Notice</t>
  </si>
  <si>
    <t>Davis, Lisa</t>
  </si>
  <si>
    <t>Resident</t>
  </si>
  <si>
    <t>Amenity Rent</t>
  </si>
  <si>
    <t>354067478</t>
  </si>
  <si>
    <t>04/01/2025</t>
  </si>
  <si>
    <t>Amenity Rent</t>
  </si>
  <si>
    <t>354067529</t>
  </si>
  <si>
    <t>04/01/2025</t>
  </si>
  <si>
    <t>Rent</t>
  </si>
  <si>
    <t>354067647</t>
  </si>
  <si>
    <t>04/01/2025</t>
  </si>
  <si>
    <t>Charge Total:</t>
  </si>
  <si>
    <t>01-01-022</t>
  </si>
  <si>
    <t>2BR</t>
  </si>
  <si>
    <t>Occupied No Notice</t>
  </si>
  <si>
    <t>Kennedy, Deborah</t>
  </si>
  <si>
    <t>Resident</t>
  </si>
  <si>
    <t>Amenity Rent</t>
  </si>
  <si>
    <t>354458622</t>
  </si>
  <si>
    <t>04/07/2025</t>
  </si>
  <si>
    <t>Amenity Rent</t>
  </si>
  <si>
    <t>354458620</t>
  </si>
  <si>
    <t>04/07/2025</t>
  </si>
  <si>
    <t>Rent</t>
  </si>
  <si>
    <t>354458621</t>
  </si>
  <si>
    <t>04/07/2025</t>
  </si>
  <si>
    <t>Beginning Deposit Adjustment</t>
  </si>
  <si>
    <t>354458788</t>
  </si>
  <si>
    <t>04/07/2025</t>
  </si>
  <si>
    <t>Beginning Deposit Adjustment</t>
  </si>
  <si>
    <t>354458792</t>
  </si>
  <si>
    <t>04/07/2025</t>
  </si>
  <si>
    <t>Interest on Security</t>
  </si>
  <si>
    <t>354458783</t>
  </si>
  <si>
    <t>04/07/2025</t>
  </si>
  <si>
    <t>Key Charge</t>
  </si>
  <si>
    <t>354458619</t>
  </si>
  <si>
    <t>04/07/2025</t>
  </si>
  <si>
    <t>Charge Total:</t>
  </si>
  <si>
    <t>01-01-023</t>
  </si>
  <si>
    <t>1BR</t>
  </si>
  <si>
    <t>Occupied No Notice</t>
  </si>
  <si>
    <t>Cohen, Stephen</t>
  </si>
  <si>
    <t>Resident</t>
  </si>
  <si>
    <t>Amenity Rent</t>
  </si>
  <si>
    <t>354067415</t>
  </si>
  <si>
    <t>04/01/2025</t>
  </si>
  <si>
    <t>Amenity Rent</t>
  </si>
  <si>
    <t>354067607</t>
  </si>
  <si>
    <t>04/01/2025</t>
  </si>
  <si>
    <t>Rent</t>
  </si>
  <si>
    <t>354067636</t>
  </si>
  <si>
    <t>04/01/2025</t>
  </si>
  <si>
    <t>Charge Total:</t>
  </si>
  <si>
    <t>01-01-024</t>
  </si>
  <si>
    <t>1BR</t>
  </si>
  <si>
    <t>Occupied No Notice</t>
  </si>
  <si>
    <t>Appolloni, Marc</t>
  </si>
  <si>
    <t>Resident</t>
  </si>
  <si>
    <t>Amenity Rent</t>
  </si>
  <si>
    <t>354067394</t>
  </si>
  <si>
    <t>04/01/2025</t>
  </si>
  <si>
    <t>Amenity Rent</t>
  </si>
  <si>
    <t>354067704</t>
  </si>
  <si>
    <t>04/01/2025</t>
  </si>
  <si>
    <t>Rent</t>
  </si>
  <si>
    <t>354067666</t>
  </si>
  <si>
    <t>04/01/2025</t>
  </si>
  <si>
    <t>Charge Total:</t>
  </si>
  <si>
    <t>01-01-025</t>
  </si>
  <si>
    <t>2BR</t>
  </si>
  <si>
    <t>Occupied No Notice</t>
  </si>
  <si>
    <t>Miller, Kristi</t>
  </si>
  <si>
    <t>Resident</t>
  </si>
  <si>
    <t>Amenity Rent</t>
  </si>
  <si>
    <t>354067485</t>
  </si>
  <si>
    <t>04/01/2025</t>
  </si>
  <si>
    <t>Amenity Rent</t>
  </si>
  <si>
    <t>354067430</t>
  </si>
  <si>
    <t>04/01/2025</t>
  </si>
  <si>
    <t>Rent</t>
  </si>
  <si>
    <t>354067768</t>
  </si>
  <si>
    <t>04/01/2025</t>
  </si>
  <si>
    <t>Charge Total:</t>
  </si>
  <si>
    <t>02-02-026</t>
  </si>
  <si>
    <t>2BR</t>
  </si>
  <si>
    <t>Occupied No Notice</t>
  </si>
  <si>
    <t>Gillis, Madison</t>
  </si>
  <si>
    <t>Resident</t>
  </si>
  <si>
    <t>Rent</t>
  </si>
  <si>
    <t>354067638</t>
  </si>
  <si>
    <t>04/01/2025</t>
  </si>
  <si>
    <t>Charge Total:</t>
  </si>
  <si>
    <t>02-02-027</t>
  </si>
  <si>
    <t>1BR</t>
  </si>
  <si>
    <t xml:space="preserve"> Excluded -Admin Unit</t>
  </si>
  <si>
    <t>-- Vacant --</t>
  </si>
  <si>
    <t>-</t>
  </si>
  <si>
    <t>Charge Total:</t>
  </si>
  <si>
    <t>02-02-028</t>
  </si>
  <si>
    <t>STU</t>
  </si>
  <si>
    <t>Occupied No Notice</t>
  </si>
  <si>
    <t>Dirubbo, William</t>
  </si>
  <si>
    <t>Resident</t>
  </si>
  <si>
    <t>Rent</t>
  </si>
  <si>
    <t>354067439</t>
  </si>
  <si>
    <t>04/01/2025</t>
  </si>
  <si>
    <t>Charge Total:</t>
  </si>
  <si>
    <t>02-02-029</t>
  </si>
  <si>
    <t>2BR</t>
  </si>
  <si>
    <t>Occupied No Notice</t>
  </si>
  <si>
    <t>Lamontagne, Troy</t>
  </si>
  <si>
    <t>Resident</t>
  </si>
  <si>
    <t>Amenity Rent</t>
  </si>
  <si>
    <t>354067451</t>
  </si>
  <si>
    <t>04/01/2025</t>
  </si>
  <si>
    <t>Rent</t>
  </si>
  <si>
    <t>354067401</t>
  </si>
  <si>
    <t>04/01/2025</t>
  </si>
  <si>
    <t>Charge Total:</t>
  </si>
  <si>
    <t>02-02-030</t>
  </si>
  <si>
    <t>2BR</t>
  </si>
  <si>
    <t>Occupied No Notice</t>
  </si>
  <si>
    <t>Dolan, Brian</t>
  </si>
  <si>
    <t>Resident</t>
  </si>
  <si>
    <t>Amenity Rent</t>
  </si>
  <si>
    <t>354067599</t>
  </si>
  <si>
    <t>04/01/2025</t>
  </si>
  <si>
    <t>Rent</t>
  </si>
  <si>
    <t>354067480</t>
  </si>
  <si>
    <t>04/01/2025</t>
  </si>
  <si>
    <t>Charge Total:</t>
  </si>
  <si>
    <t>02-02-031</t>
  </si>
  <si>
    <t>1BR</t>
  </si>
  <si>
    <t>Occupied No Notice</t>
  </si>
  <si>
    <t>Page, Theresa</t>
  </si>
  <si>
    <t>Resident</t>
  </si>
  <si>
    <t>Rent</t>
  </si>
  <si>
    <t>354067499</t>
  </si>
  <si>
    <t>04/01/2025</t>
  </si>
  <si>
    <t>Charge Total:</t>
  </si>
  <si>
    <t>02-02-032</t>
  </si>
  <si>
    <t>1BR</t>
  </si>
  <si>
    <t>Occupied No Notice</t>
  </si>
  <si>
    <t>Rich, Brian</t>
  </si>
  <si>
    <t>Resident</t>
  </si>
  <si>
    <t>Month to Month Rent</t>
  </si>
  <si>
    <t>354067378</t>
  </si>
  <si>
    <t>04/01/2025</t>
  </si>
  <si>
    <t>Concession-Partial Employee</t>
  </si>
  <si>
    <t>354067558</t>
  </si>
  <si>
    <t>04/01/2025</t>
  </si>
  <si>
    <t>Charge Total:</t>
  </si>
  <si>
    <t>02-02-033</t>
  </si>
  <si>
    <t>2BR</t>
  </si>
  <si>
    <t>Occupied No Notice</t>
  </si>
  <si>
    <t>Donato, Domenic</t>
  </si>
  <si>
    <t>Resident</t>
  </si>
  <si>
    <t>Rent</t>
  </si>
  <si>
    <t>354067654</t>
  </si>
  <si>
    <t>04/01/2025</t>
  </si>
  <si>
    <t>Charge Total:</t>
  </si>
  <si>
    <t>02-02-034</t>
  </si>
  <si>
    <t>2BR</t>
  </si>
  <si>
    <t>Occupied No Notice</t>
  </si>
  <si>
    <t>Spinale, Laura</t>
  </si>
  <si>
    <t>Resident</t>
  </si>
  <si>
    <t>Amenity Rent</t>
  </si>
  <si>
    <t>354067698</t>
  </si>
  <si>
    <t>04/01/2025</t>
  </si>
  <si>
    <t>Amenity Rent</t>
  </si>
  <si>
    <t>354067376</t>
  </si>
  <si>
    <t>04/01/2025</t>
  </si>
  <si>
    <t>Rent</t>
  </si>
  <si>
    <t>354067396</t>
  </si>
  <si>
    <t>04/01/2025</t>
  </si>
  <si>
    <t>Charge Total:</t>
  </si>
  <si>
    <t>02-02-035</t>
  </si>
  <si>
    <t>1BR</t>
  </si>
  <si>
    <t>Occupied No Notice</t>
  </si>
  <si>
    <t>Chapman, Linda</t>
  </si>
  <si>
    <t>Resident</t>
  </si>
  <si>
    <t>Amenity Rent</t>
  </si>
  <si>
    <t>354067613</t>
  </si>
  <si>
    <t>04/01/2025</t>
  </si>
  <si>
    <t>Amenity Rent</t>
  </si>
  <si>
    <t>354067479</t>
  </si>
  <si>
    <t>04/01/2025</t>
  </si>
  <si>
    <t>Rent</t>
  </si>
  <si>
    <t>354067680</t>
  </si>
  <si>
    <t>04/01/2025</t>
  </si>
  <si>
    <t>Charge Total:</t>
  </si>
  <si>
    <t>02-02-036</t>
  </si>
  <si>
    <t>1BR</t>
  </si>
  <si>
    <t>Occupied No Notice</t>
  </si>
  <si>
    <t>Khanum, Sultana</t>
  </si>
  <si>
    <t>Resident</t>
  </si>
  <si>
    <t>Amenity Rent</t>
  </si>
  <si>
    <t>354067791</t>
  </si>
  <si>
    <t>04/01/2025</t>
  </si>
  <si>
    <t>Amenity Rent</t>
  </si>
  <si>
    <t>354067555</t>
  </si>
  <si>
    <t>04/01/2025</t>
  </si>
  <si>
    <t>Rent</t>
  </si>
  <si>
    <t>354067395</t>
  </si>
  <si>
    <t>04/01/2025</t>
  </si>
  <si>
    <t>Charge Total:</t>
  </si>
  <si>
    <t>02-02-037</t>
  </si>
  <si>
    <t>2BR</t>
  </si>
  <si>
    <t>Occupied No Notice</t>
  </si>
  <si>
    <t>Perrone, Angelia</t>
  </si>
  <si>
    <t>Resident</t>
  </si>
  <si>
    <t>Amenity Rent</t>
  </si>
  <si>
    <t>354067781</t>
  </si>
  <si>
    <t>04/01/2025</t>
  </si>
  <si>
    <t>Amenity Rent</t>
  </si>
  <si>
    <t>354067706</t>
  </si>
  <si>
    <t>04/01/2025</t>
  </si>
  <si>
    <t>Rent</t>
  </si>
  <si>
    <t>354067351</t>
  </si>
  <si>
    <t>04/01/2025</t>
  </si>
  <si>
    <t>Charge Total:</t>
  </si>
  <si>
    <t>02-02-038</t>
  </si>
  <si>
    <t>2BR</t>
  </si>
  <si>
    <t>Occupied No Notice</t>
  </si>
  <si>
    <t>Ivancic, Alison</t>
  </si>
  <si>
    <t>Resident</t>
  </si>
  <si>
    <t>Amenity Rent</t>
  </si>
  <si>
    <t>354067809</t>
  </si>
  <si>
    <t>04/01/2025</t>
  </si>
  <si>
    <t>Amenity Rent</t>
  </si>
  <si>
    <t>354067441</t>
  </si>
  <si>
    <t>04/01/2025</t>
  </si>
  <si>
    <t>Rent</t>
  </si>
  <si>
    <t>354067354</t>
  </si>
  <si>
    <t>04/01/2025</t>
  </si>
  <si>
    <t>Charge Total:</t>
  </si>
  <si>
    <t>02-02-039</t>
  </si>
  <si>
    <t>1BR</t>
  </si>
  <si>
    <t>Occupied No Notice</t>
  </si>
  <si>
    <t>Cadell, Donna</t>
  </si>
  <si>
    <t>Resident</t>
  </si>
  <si>
    <t>Amenity Rent</t>
  </si>
  <si>
    <t>354067682</t>
  </si>
  <si>
    <t>04/01/2025</t>
  </si>
  <si>
    <t>Amenity Rent</t>
  </si>
  <si>
    <t>354067593</t>
  </si>
  <si>
    <t>04/01/2025</t>
  </si>
  <si>
    <t>Rent</t>
  </si>
  <si>
    <t>354067777</t>
  </si>
  <si>
    <t>04/01/2025</t>
  </si>
  <si>
    <t>Charge Total:</t>
  </si>
  <si>
    <t>02-02-040</t>
  </si>
  <si>
    <t>1BR</t>
  </si>
  <si>
    <t>Occupied No Notice</t>
  </si>
  <si>
    <t>Manning, Raymond Hopkins</t>
  </si>
  <si>
    <t>Resident</t>
  </si>
  <si>
    <t>Amenity Rent</t>
  </si>
  <si>
    <t>354067678</t>
  </si>
  <si>
    <t>04/01/2025</t>
  </si>
  <si>
    <t>Amenity Rent</t>
  </si>
  <si>
    <t>354067348</t>
  </si>
  <si>
    <t>04/01/2025</t>
  </si>
  <si>
    <t>Rent</t>
  </si>
  <si>
    <t>354067655</t>
  </si>
  <si>
    <t>04/01/2025</t>
  </si>
  <si>
    <t>Charge Total:</t>
  </si>
  <si>
    <t>02-02-041</t>
  </si>
  <si>
    <t>2BR</t>
  </si>
  <si>
    <t>Occupied No Notice</t>
  </si>
  <si>
    <t>Phillips, Glenda</t>
  </si>
  <si>
    <t>Resident</t>
  </si>
  <si>
    <t>Amenity Rent</t>
  </si>
  <si>
    <t>354067684</t>
  </si>
  <si>
    <t>04/01/2025</t>
  </si>
  <si>
    <t>Amenity Rent</t>
  </si>
  <si>
    <t>354067707</t>
  </si>
  <si>
    <t>04/01/2025</t>
  </si>
  <si>
    <t>Rent</t>
  </si>
  <si>
    <t>354067409</t>
  </si>
  <si>
    <t>04/01/2025</t>
  </si>
  <si>
    <t>Charge Total:</t>
  </si>
  <si>
    <t>02-02-042</t>
  </si>
  <si>
    <t>2BR</t>
  </si>
  <si>
    <t>Occupied No Notice</t>
  </si>
  <si>
    <t>Horyn, Taylor</t>
  </si>
  <si>
    <t>Resident</t>
  </si>
  <si>
    <t>Amenity Rent</t>
  </si>
  <si>
    <t>354067486</t>
  </si>
  <si>
    <t>04/01/2025</t>
  </si>
  <si>
    <t>Amenity Rent</t>
  </si>
  <si>
    <t>354067385</t>
  </si>
  <si>
    <t>04/01/2025</t>
  </si>
  <si>
    <t>Rent</t>
  </si>
  <si>
    <t>354067490</t>
  </si>
  <si>
    <t>04/01/2025</t>
  </si>
  <si>
    <t>Charge Total:</t>
  </si>
  <si>
    <t>02-02-043</t>
  </si>
  <si>
    <t>1BR</t>
  </si>
  <si>
    <t>Occupied No Notice</t>
  </si>
  <si>
    <t>Haselton, Victoria</t>
  </si>
  <si>
    <t>Resident</t>
  </si>
  <si>
    <t>Amenity Rent</t>
  </si>
  <si>
    <t>354067568</t>
  </si>
  <si>
    <t>04/01/2025</t>
  </si>
  <si>
    <t>Amenity Rent</t>
  </si>
  <si>
    <t>354067591</t>
  </si>
  <si>
    <t>04/01/2025</t>
  </si>
  <si>
    <t>Rent</t>
  </si>
  <si>
    <t>354067357</t>
  </si>
  <si>
    <t>04/01/2025</t>
  </si>
  <si>
    <t>Charge Total:</t>
  </si>
  <si>
    <t>02-02-044</t>
  </si>
  <si>
    <t>1BR</t>
  </si>
  <si>
    <t>Occupied No Notice</t>
  </si>
  <si>
    <t>MYSLIWIEC, JOSEPH</t>
  </si>
  <si>
    <t>Resident</t>
  </si>
  <si>
    <t>Amenity Rent</t>
  </si>
  <si>
    <t>354067405</t>
  </si>
  <si>
    <t>04/01/2025</t>
  </si>
  <si>
    <t>Amenity Rent</t>
  </si>
  <si>
    <t>354067673</t>
  </si>
  <si>
    <t>04/01/2025</t>
  </si>
  <si>
    <t>Rent</t>
  </si>
  <si>
    <t>354067807</t>
  </si>
  <si>
    <t>04/01/2025</t>
  </si>
  <si>
    <t>Charge Total:</t>
  </si>
  <si>
    <t>02-02-045</t>
  </si>
  <si>
    <t>2BR</t>
  </si>
  <si>
    <t>Occupied No Notice</t>
  </si>
  <si>
    <t>Waning, Kevin</t>
  </si>
  <si>
    <t>Resident</t>
  </si>
  <si>
    <t>Amenity Rent</t>
  </si>
  <si>
    <t>354067660</t>
  </si>
  <si>
    <t>04/01/2025</t>
  </si>
  <si>
    <t>Amenity Rent</t>
  </si>
  <si>
    <t>354067658</t>
  </si>
  <si>
    <t>04/01/2025</t>
  </si>
  <si>
    <t>Rent</t>
  </si>
  <si>
    <t>354067350</t>
  </si>
  <si>
    <t>04/01/2025</t>
  </si>
  <si>
    <t>Charge Total:</t>
  </si>
  <si>
    <t>02-02-046</t>
  </si>
  <si>
    <t>2BR</t>
  </si>
  <si>
    <t>Occupied No Notice</t>
  </si>
  <si>
    <t>Ingalls, Robert</t>
  </si>
  <si>
    <t>Resident</t>
  </si>
  <si>
    <t>Amenity Rent</t>
  </si>
  <si>
    <t>354067608</t>
  </si>
  <si>
    <t>04/01/2025</t>
  </si>
  <si>
    <t>Amenity Rent</t>
  </si>
  <si>
    <t>354067377</t>
  </si>
  <si>
    <t>04/01/2025</t>
  </si>
  <si>
    <t>Rent</t>
  </si>
  <si>
    <t>354067384</t>
  </si>
  <si>
    <t>04/01/2025</t>
  </si>
  <si>
    <t>Charge Total:</t>
  </si>
  <si>
    <t>02-02-047</t>
  </si>
  <si>
    <t>1BR</t>
  </si>
  <si>
    <t>Occupied No Notice</t>
  </si>
  <si>
    <t>Pelletier, Ronald</t>
  </si>
  <si>
    <t>Resident</t>
  </si>
  <si>
    <t>Amenity Rent</t>
  </si>
  <si>
    <t>354067605</t>
  </si>
  <si>
    <t>04/01/2025</t>
  </si>
  <si>
    <t>Amenity Rent</t>
  </si>
  <si>
    <t>354067730</t>
  </si>
  <si>
    <t>04/01/2025</t>
  </si>
  <si>
    <t>Rent</t>
  </si>
  <si>
    <t>354067372</t>
  </si>
  <si>
    <t>04/01/2025</t>
  </si>
  <si>
    <t>Charge Total:</t>
  </si>
  <si>
    <t>02-02-048</t>
  </si>
  <si>
    <t>1BR</t>
  </si>
  <si>
    <t>Occupied No Notice</t>
  </si>
  <si>
    <t>Buontempo, Edward</t>
  </si>
  <si>
    <t>Resident</t>
  </si>
  <si>
    <t>Amenity Rent</t>
  </si>
  <si>
    <t>354067691</t>
  </si>
  <si>
    <t>04/01/2025</t>
  </si>
  <si>
    <t>Amenity Rent</t>
  </si>
  <si>
    <t>354067533</t>
  </si>
  <si>
    <t>04/01/2025</t>
  </si>
  <si>
    <t>Rent</t>
  </si>
  <si>
    <t>354067551</t>
  </si>
  <si>
    <t>04/01/2025</t>
  </si>
  <si>
    <t>Charge Total:</t>
  </si>
  <si>
    <t>02-02-049</t>
  </si>
  <si>
    <t>2BR</t>
  </si>
  <si>
    <t>Occupied No Notice</t>
  </si>
  <si>
    <t>Boxer, Stephen P.</t>
  </si>
  <si>
    <t>Resident</t>
  </si>
  <si>
    <t>Amenity Rent</t>
  </si>
  <si>
    <t>354067589</t>
  </si>
  <si>
    <t>04/01/2025</t>
  </si>
  <si>
    <t>Amenity Rent</t>
  </si>
  <si>
    <t>354067701</t>
  </si>
  <si>
    <t>04/01/2025</t>
  </si>
  <si>
    <t>Rent</t>
  </si>
  <si>
    <t>354067512</t>
  </si>
  <si>
    <t>04/01/2025</t>
  </si>
  <si>
    <t>Charge Total:</t>
  </si>
  <si>
    <t>03-03-050</t>
  </si>
  <si>
    <t>2BR</t>
  </si>
  <si>
    <t>Occupied No Notice</t>
  </si>
  <si>
    <t>Olley, Sandra</t>
  </si>
  <si>
    <t>Resident</t>
  </si>
  <si>
    <t>Amenity Rent</t>
  </si>
  <si>
    <t>354067457</t>
  </si>
  <si>
    <t>04/01/2025</t>
  </si>
  <si>
    <t>Rent</t>
  </si>
  <si>
    <t>354067582</t>
  </si>
  <si>
    <t>04/01/2025</t>
  </si>
  <si>
    <t>Charge Total:</t>
  </si>
  <si>
    <t>03-03-051</t>
  </si>
  <si>
    <t>1BR</t>
  </si>
  <si>
    <t>Occupied No Notice</t>
  </si>
  <si>
    <t>White, Deborah</t>
  </si>
  <si>
    <t>Resident</t>
  </si>
  <si>
    <t>Amenity Rent</t>
  </si>
  <si>
    <t>354067562</t>
  </si>
  <si>
    <t>04/01/2025</t>
  </si>
  <si>
    <t>Rent</t>
  </si>
  <si>
    <t>354067776</t>
  </si>
  <si>
    <t>04/01/2025</t>
  </si>
  <si>
    <t>Charge Total:</t>
  </si>
  <si>
    <t>03-03-052</t>
  </si>
  <si>
    <t>1BR</t>
  </si>
  <si>
    <t>Occupied No Notice</t>
  </si>
  <si>
    <t>Herlihy, Ronald</t>
  </si>
  <si>
    <t>Resident</t>
  </si>
  <si>
    <t>Amenity Rent</t>
  </si>
  <si>
    <t>354067763</t>
  </si>
  <si>
    <t>04/01/2025</t>
  </si>
  <si>
    <t>Rent</t>
  </si>
  <si>
    <t>354067614</t>
  </si>
  <si>
    <t>04/01/2025</t>
  </si>
  <si>
    <t>Charge Total:</t>
  </si>
  <si>
    <t>03-03-053</t>
  </si>
  <si>
    <t>2BR</t>
  </si>
  <si>
    <t>Occupied No Notice</t>
  </si>
  <si>
    <t>Daniels, Rita</t>
  </si>
  <si>
    <t>Resident</t>
  </si>
  <si>
    <t>Amenity Rent</t>
  </si>
  <si>
    <t>354067500</t>
  </si>
  <si>
    <t>04/01/2025</t>
  </si>
  <si>
    <t>Rent</t>
  </si>
  <si>
    <t>354067749</t>
  </si>
  <si>
    <t>04/01/2025</t>
  </si>
  <si>
    <t>Charge Total:</t>
  </si>
  <si>
    <t>03-03-054</t>
  </si>
  <si>
    <t>2BR</t>
  </si>
  <si>
    <t>Occupied No Notice</t>
  </si>
  <si>
    <t>Kennedy, Dianne</t>
  </si>
  <si>
    <t>Resident</t>
  </si>
  <si>
    <t>Amenity Rent</t>
  </si>
  <si>
    <t>354067465</t>
  </si>
  <si>
    <t>04/01/2025</t>
  </si>
  <si>
    <t>Rent</t>
  </si>
  <si>
    <t>354067601</t>
  </si>
  <si>
    <t>04/01/2025</t>
  </si>
  <si>
    <t>Charge Total:</t>
  </si>
  <si>
    <t>03-03-055</t>
  </si>
  <si>
    <t>1BR</t>
  </si>
  <si>
    <t>Occupied No Notice</t>
  </si>
  <si>
    <t>Pelletier, Dennis</t>
  </si>
  <si>
    <t>Resident</t>
  </si>
  <si>
    <t>Amenity Rent</t>
  </si>
  <si>
    <t>354067469</t>
  </si>
  <si>
    <t>04/01/2025</t>
  </si>
  <si>
    <t>Rent</t>
  </si>
  <si>
    <t>354067710</t>
  </si>
  <si>
    <t>04/01/2025</t>
  </si>
  <si>
    <t>Charge Total:</t>
  </si>
  <si>
    <t>03-03-056</t>
  </si>
  <si>
    <t>STU</t>
  </si>
  <si>
    <t>Occupied No Notice</t>
  </si>
  <si>
    <t>Benjamin, Mark</t>
  </si>
  <si>
    <t>Resident</t>
  </si>
  <si>
    <t>Month to Month Rent</t>
  </si>
  <si>
    <t>354067386</t>
  </si>
  <si>
    <t>04/01/2025</t>
  </si>
  <si>
    <t>Month-to-Month Fee</t>
  </si>
  <si>
    <t>354067644</t>
  </si>
  <si>
    <t>04/01/2025</t>
  </si>
  <si>
    <t>Charge Total:</t>
  </si>
  <si>
    <t>03-03-057</t>
  </si>
  <si>
    <t>2BR</t>
  </si>
  <si>
    <t>Occupied No Notice</t>
  </si>
  <si>
    <t>Maldonado, Marco</t>
  </si>
  <si>
    <t>Resident</t>
  </si>
  <si>
    <t>Amenity Rent</t>
  </si>
  <si>
    <t>354067659</t>
  </si>
  <si>
    <t>04/01/2025</t>
  </si>
  <si>
    <t>Rent</t>
  </si>
  <si>
    <t>354067419</t>
  </si>
  <si>
    <t>04/01/2025</t>
  </si>
  <si>
    <t>Charge Total:</t>
  </si>
  <si>
    <t>03-03-058</t>
  </si>
  <si>
    <t>2BR</t>
  </si>
  <si>
    <t>Occupied No Notice</t>
  </si>
  <si>
    <t>Wright, Paul</t>
  </si>
  <si>
    <t>Resident</t>
  </si>
  <si>
    <t>Amenity Rent</t>
  </si>
  <si>
    <t>354067525</t>
  </si>
  <si>
    <t>04/01/2025</t>
  </si>
  <si>
    <t>Amenity Rent</t>
  </si>
  <si>
    <t>354067575</t>
  </si>
  <si>
    <t>04/01/2025</t>
  </si>
  <si>
    <t>Rent</t>
  </si>
  <si>
    <t>354067679</t>
  </si>
  <si>
    <t>04/01/2025</t>
  </si>
  <si>
    <t>Charge Total:</t>
  </si>
  <si>
    <t>03-03-059</t>
  </si>
  <si>
    <t>1BR</t>
  </si>
  <si>
    <t>Occupied No Notice</t>
  </si>
  <si>
    <t>Weinberg, Scott</t>
  </si>
  <si>
    <t>Resident</t>
  </si>
  <si>
    <t>Amenity Rent</t>
  </si>
  <si>
    <t>354067383</t>
  </si>
  <si>
    <t>04/01/2025</t>
  </si>
  <si>
    <t>Amenity Rent</t>
  </si>
  <si>
    <t>354067750</t>
  </si>
  <si>
    <t>04/01/2025</t>
  </si>
  <si>
    <t>Rent</t>
  </si>
  <si>
    <t>354067516</t>
  </si>
  <si>
    <t>04/01/2025</t>
  </si>
  <si>
    <t>Charge Total:</t>
  </si>
  <si>
    <t>03-03-060</t>
  </si>
  <si>
    <t>1BR</t>
  </si>
  <si>
    <t>Occupied No Notice</t>
  </si>
  <si>
    <t>Keefe, Patricia</t>
  </si>
  <si>
    <t>Resident</t>
  </si>
  <si>
    <t>Amenity Rent</t>
  </si>
  <si>
    <t>354067645</t>
  </si>
  <si>
    <t>04/01/2025</t>
  </si>
  <si>
    <t>Amenity Rent</t>
  </si>
  <si>
    <t>354067474</t>
  </si>
  <si>
    <t>04/01/2025</t>
  </si>
  <si>
    <t>Rent</t>
  </si>
  <si>
    <t>354067438</t>
  </si>
  <si>
    <t>04/01/2025</t>
  </si>
  <si>
    <t>Charge Total:</t>
  </si>
  <si>
    <t>03-03-061</t>
  </si>
  <si>
    <t>2BR</t>
  </si>
  <si>
    <t>Occupied No Notice</t>
  </si>
  <si>
    <t>Knower, Linda</t>
  </si>
  <si>
    <t>Resident</t>
  </si>
  <si>
    <t>Amenity Rent</t>
  </si>
  <si>
    <t>354067758</t>
  </si>
  <si>
    <t>04/01/2025</t>
  </si>
  <si>
    <t>Amenity Rent</t>
  </si>
  <si>
    <t>354067475</t>
  </si>
  <si>
    <t>04/01/2025</t>
  </si>
  <si>
    <t>Rent</t>
  </si>
  <si>
    <t>354067770</t>
  </si>
  <si>
    <t>04/01/2025</t>
  </si>
  <si>
    <t>Charge Total:</t>
  </si>
  <si>
    <t>03-03-062</t>
  </si>
  <si>
    <t>2BR</t>
  </si>
  <si>
    <t>Occupied No Notice</t>
  </si>
  <si>
    <t>Halloran, Lisa</t>
  </si>
  <si>
    <t>Resident</t>
  </si>
  <si>
    <t>Amenity Rent</t>
  </si>
  <si>
    <t>354067609</t>
  </si>
  <si>
    <t>04/01/2025</t>
  </si>
  <si>
    <t>Amenity Rent</t>
  </si>
  <si>
    <t>354067418</t>
  </si>
  <si>
    <t>04/01/2025</t>
  </si>
  <si>
    <t>Rent</t>
  </si>
  <si>
    <t>354067790</t>
  </si>
  <si>
    <t>04/01/2025</t>
  </si>
  <si>
    <t>Charge Total:</t>
  </si>
  <si>
    <t>03-03-063</t>
  </si>
  <si>
    <t>1BR</t>
  </si>
  <si>
    <t>Occupied No Notice</t>
  </si>
  <si>
    <t>Harmon, Asia</t>
  </si>
  <si>
    <t>Resident</t>
  </si>
  <si>
    <t>Amenity Rent</t>
  </si>
  <si>
    <t>354067594</t>
  </si>
  <si>
    <t>04/01/2025</t>
  </si>
  <si>
    <t>Amenity Rent</t>
  </si>
  <si>
    <t>354067454</t>
  </si>
  <si>
    <t>04/01/2025</t>
  </si>
  <si>
    <t>Rent</t>
  </si>
  <si>
    <t>354067447</t>
  </si>
  <si>
    <t>04/01/2025</t>
  </si>
  <si>
    <t>Charge Total:</t>
  </si>
  <si>
    <t>03-03-064</t>
  </si>
  <si>
    <t>1BR</t>
  </si>
  <si>
    <t>Occupied No Notice</t>
  </si>
  <si>
    <t>Schwechheimer, Heidi</t>
  </si>
  <si>
    <t>Resident</t>
  </si>
  <si>
    <t>Amenity Rent</t>
  </si>
  <si>
    <t>354067363</t>
  </si>
  <si>
    <t>04/01/2025</t>
  </si>
  <si>
    <t>Amenity Rent</t>
  </si>
  <si>
    <t>354067569</t>
  </si>
  <si>
    <t>04/01/2025</t>
  </si>
  <si>
    <t>Rent</t>
  </si>
  <si>
    <t>354067808</t>
  </si>
  <si>
    <t>04/01/2025</t>
  </si>
  <si>
    <t>Charge Total:</t>
  </si>
  <si>
    <t>03-03-065</t>
  </si>
  <si>
    <t>2BR</t>
  </si>
  <si>
    <t>Occupied No Notice</t>
  </si>
  <si>
    <t>Burrell, Brendan</t>
  </si>
  <si>
    <t>Resident</t>
  </si>
  <si>
    <t>Amenity Rent</t>
  </si>
  <si>
    <t>354067804</t>
  </si>
  <si>
    <t>04/01/2025</t>
  </si>
  <si>
    <t>Amenity Rent</t>
  </si>
  <si>
    <t>354067458</t>
  </si>
  <si>
    <t>04/01/2025</t>
  </si>
  <si>
    <t>Rent</t>
  </si>
  <si>
    <t>354067727</t>
  </si>
  <si>
    <t>04/01/2025</t>
  </si>
  <si>
    <t>Charge Total:</t>
  </si>
  <si>
    <t>03-03-066</t>
  </si>
  <si>
    <t>2BR</t>
  </si>
  <si>
    <t>Occupied No Notice</t>
  </si>
  <si>
    <t>Lacombe, Nancy</t>
  </si>
  <si>
    <t>Resident</t>
  </si>
  <si>
    <t>Amenity Rent</t>
  </si>
  <si>
    <t>354067623</t>
  </si>
  <si>
    <t>04/01/2025</t>
  </si>
  <si>
    <t>Amenity Rent</t>
  </si>
  <si>
    <t>354067362</t>
  </si>
  <si>
    <t>04/01/2025</t>
  </si>
  <si>
    <t>Rent</t>
  </si>
  <si>
    <t>354067801</t>
  </si>
  <si>
    <t>04/01/2025</t>
  </si>
  <si>
    <t>Charge Total:</t>
  </si>
  <si>
    <t>03-03-067</t>
  </si>
  <si>
    <t>1BR</t>
  </si>
  <si>
    <t>Occupied No Notice</t>
  </si>
  <si>
    <t>Manousos, James</t>
  </si>
  <si>
    <t>Resident</t>
  </si>
  <si>
    <t>Amenity Rent</t>
  </si>
  <si>
    <t>354067708</t>
  </si>
  <si>
    <t>04/01/2025</t>
  </si>
  <si>
    <t>Amenity Rent</t>
  </si>
  <si>
    <t>354067432</t>
  </si>
  <si>
    <t>04/01/2025</t>
  </si>
  <si>
    <t>Rent</t>
  </si>
  <si>
    <t>354067755</t>
  </si>
  <si>
    <t>04/01/2025</t>
  </si>
  <si>
    <t>Charge Total:</t>
  </si>
  <si>
    <t>03-03-068</t>
  </si>
  <si>
    <t>1BR</t>
  </si>
  <si>
    <t>Occupied No Notice</t>
  </si>
  <si>
    <t>Burgos, AnnGerline</t>
  </si>
  <si>
    <t>Resident</t>
  </si>
  <si>
    <t>Amenity Rent</t>
  </si>
  <si>
    <t>354067699</t>
  </si>
  <si>
    <t>04/01/2025</t>
  </si>
  <si>
    <t>Amenity Rent</t>
  </si>
  <si>
    <t>354067526</t>
  </si>
  <si>
    <t>04/01/2025</t>
  </si>
  <si>
    <t>Rent</t>
  </si>
  <si>
    <t>354067753</t>
  </si>
  <si>
    <t>04/01/2025</t>
  </si>
  <si>
    <t>Charge Total:</t>
  </si>
  <si>
    <t>03-03-069</t>
  </si>
  <si>
    <t>2BR</t>
  </si>
  <si>
    <t>Occupied No Notice</t>
  </si>
  <si>
    <t>Maynard, Kelly</t>
  </si>
  <si>
    <t>Resident</t>
  </si>
  <si>
    <t>Amenity Rent</t>
  </si>
  <si>
    <t>354067580</t>
  </si>
  <si>
    <t>04/01/2025</t>
  </si>
  <si>
    <t>Amenity Rent</t>
  </si>
  <si>
    <t>354067392</t>
  </si>
  <si>
    <t>04/01/2025</t>
  </si>
  <si>
    <t>Rent</t>
  </si>
  <si>
    <t>354067387</t>
  </si>
  <si>
    <t>04/01/2025</t>
  </si>
  <si>
    <t>Charge Total:</t>
  </si>
  <si>
    <t>03-03-070</t>
  </si>
  <si>
    <t>2BR</t>
  </si>
  <si>
    <t>Occupied No Notice</t>
  </si>
  <si>
    <t>Martinez, Fernando</t>
  </si>
  <si>
    <t>Resident</t>
  </si>
  <si>
    <t>Amenity Rent</t>
  </si>
  <si>
    <t>354067510</t>
  </si>
  <si>
    <t>04/01/2025</t>
  </si>
  <si>
    <t>Amenity Rent</t>
  </si>
  <si>
    <t>354067598</t>
  </si>
  <si>
    <t>04/01/2025</t>
  </si>
  <si>
    <t>Rent</t>
  </si>
  <si>
    <t>354067732</t>
  </si>
  <si>
    <t>04/01/2025</t>
  </si>
  <si>
    <t>Charge Total:</t>
  </si>
  <si>
    <t>03-03-071</t>
  </si>
  <si>
    <t>1BR</t>
  </si>
  <si>
    <t>Occupied No Notice</t>
  </si>
  <si>
    <t>Kubik, Michael</t>
  </si>
  <si>
    <t>Resident</t>
  </si>
  <si>
    <t>Amenity Rent</t>
  </si>
  <si>
    <t>354067414</t>
  </si>
  <si>
    <t>04/01/2025</t>
  </si>
  <si>
    <t>Amenity Rent</t>
  </si>
  <si>
    <t>354067446</t>
  </si>
  <si>
    <t>04/01/2025</t>
  </si>
  <si>
    <t>Rent</t>
  </si>
  <si>
    <t>354067467</t>
  </si>
  <si>
    <t>04/01/2025</t>
  </si>
  <si>
    <t>Charge Total:</t>
  </si>
  <si>
    <t>03-03-072</t>
  </si>
  <si>
    <t>1BR</t>
  </si>
  <si>
    <t>Vacant Rented Not Ready</t>
  </si>
  <si>
    <t>-- Vacant --</t>
  </si>
  <si>
    <t>-</t>
  </si>
  <si>
    <t>Charge Total:</t>
  </si>
  <si>
    <t>03-03-073</t>
  </si>
  <si>
    <t>2BR</t>
  </si>
  <si>
    <t>Occupied No Notice</t>
  </si>
  <si>
    <t>Papkey, Lisa</t>
  </si>
  <si>
    <t>Resident</t>
  </si>
  <si>
    <t>Amenity Rent</t>
  </si>
  <si>
    <t>354067534</t>
  </si>
  <si>
    <t>04/01/2025</t>
  </si>
  <si>
    <t>Amenity Rent</t>
  </si>
  <si>
    <t>354067549</t>
  </si>
  <si>
    <t>04/01/2025</t>
  </si>
  <si>
    <t>Rent</t>
  </si>
  <si>
    <t>354067677</t>
  </si>
  <si>
    <t>04/01/2025</t>
  </si>
  <si>
    <t>Charge Total:</t>
  </si>
  <si>
    <t>04-04-074</t>
  </si>
  <si>
    <t>2BR</t>
  </si>
  <si>
    <t>Occupied No Notice</t>
  </si>
  <si>
    <t>Kimball, Neal</t>
  </si>
  <si>
    <t>Resident</t>
  </si>
  <si>
    <t>Amenity Rent</t>
  </si>
  <si>
    <t>354067502</t>
  </si>
  <si>
    <t>04/01/2025</t>
  </si>
  <si>
    <t>Rent</t>
  </si>
  <si>
    <t>354067359</t>
  </si>
  <si>
    <t>04/01/2025</t>
  </si>
  <si>
    <t>Charge Total:</t>
  </si>
  <si>
    <t>04-04-075</t>
  </si>
  <si>
    <t>STU</t>
  </si>
  <si>
    <t>Occupied No Notice</t>
  </si>
  <si>
    <t>Harmon, Donte</t>
  </si>
  <si>
    <t>Resident</t>
  </si>
  <si>
    <t>Amenity Rent</t>
  </si>
  <si>
    <t>354067612</t>
  </si>
  <si>
    <t>04/01/2025</t>
  </si>
  <si>
    <t>Rent</t>
  </si>
  <si>
    <t>354067368</t>
  </si>
  <si>
    <t>04/01/2025</t>
  </si>
  <si>
    <t>Charge Total:</t>
  </si>
  <si>
    <t>04-04-076</t>
  </si>
  <si>
    <t>2BD</t>
  </si>
  <si>
    <t>Occupied No Notice</t>
  </si>
  <si>
    <t>Flaherty, Thomas</t>
  </si>
  <si>
    <t>Resident</t>
  </si>
  <si>
    <t>Amenity Rent</t>
  </si>
  <si>
    <t>354067403</t>
  </si>
  <si>
    <t>04/01/2025</t>
  </si>
  <si>
    <t>Rent</t>
  </si>
  <si>
    <t>354067511</t>
  </si>
  <si>
    <t>04/01/2025</t>
  </si>
  <si>
    <t>Charge Total:</t>
  </si>
  <si>
    <t>04-04-077</t>
  </si>
  <si>
    <t>1BR</t>
  </si>
  <si>
    <t>Occupied No Notice</t>
  </si>
  <si>
    <t>Achstetter, Johnathan</t>
  </si>
  <si>
    <t>Resident</t>
  </si>
  <si>
    <t>Amenity Rent</t>
  </si>
  <si>
    <t>354067361</t>
  </si>
  <si>
    <t>04/01/2025</t>
  </si>
  <si>
    <t>Month to Month Rent</t>
  </si>
  <si>
    <t>354067497</t>
  </si>
  <si>
    <t>04/01/2025</t>
  </si>
  <si>
    <t>Month-to-Month Fee</t>
  </si>
  <si>
    <t>354067709</t>
  </si>
  <si>
    <t>04/01/2025</t>
  </si>
  <si>
    <t>Charge Total:</t>
  </si>
  <si>
    <t>04-04-078</t>
  </si>
  <si>
    <t>2BR</t>
  </si>
  <si>
    <t>Occupied No Notice</t>
  </si>
  <si>
    <t>Heald, Skylar</t>
  </si>
  <si>
    <t>Resident</t>
  </si>
  <si>
    <t>Amenity Rent</t>
  </si>
  <si>
    <t>354067643</t>
  </si>
  <si>
    <t>04/01/2025</t>
  </si>
  <si>
    <t>Rent</t>
  </si>
  <si>
    <t>354067611</t>
  </si>
  <si>
    <t>04/01/2025</t>
  </si>
  <si>
    <t>Charge Total:</t>
  </si>
  <si>
    <t>04-04-079</t>
  </si>
  <si>
    <t>2BR</t>
  </si>
  <si>
    <t>Occupied No Notice</t>
  </si>
  <si>
    <t>Silveira, Josiel</t>
  </si>
  <si>
    <t>Resident</t>
  </si>
  <si>
    <t>Amenity Rent</t>
  </si>
  <si>
    <t>354067408</t>
  </si>
  <si>
    <t>04/01/2025</t>
  </si>
  <si>
    <t>Rent</t>
  </si>
  <si>
    <t>354067729</t>
  </si>
  <si>
    <t>04/01/2025</t>
  </si>
  <si>
    <t>Charge Total:</t>
  </si>
  <si>
    <t>04-04-080</t>
  </si>
  <si>
    <t>1BR</t>
  </si>
  <si>
    <t>Occupied No Notice</t>
  </si>
  <si>
    <t>Medina, Anamarie</t>
  </si>
  <si>
    <t>Resident</t>
  </si>
  <si>
    <t>Amenity Rent</t>
  </si>
  <si>
    <t>354067692</t>
  </si>
  <si>
    <t>04/01/2025</t>
  </si>
  <si>
    <t>Rent</t>
  </si>
  <si>
    <t>354067423</t>
  </si>
  <si>
    <t>04/01/2025</t>
  </si>
  <si>
    <t>Charge Total:</t>
  </si>
  <si>
    <t>04-04-081</t>
  </si>
  <si>
    <t>1BD</t>
  </si>
  <si>
    <t>Occupied No Notice</t>
  </si>
  <si>
    <t>Genna, Pamela</t>
  </si>
  <si>
    <t>Resident</t>
  </si>
  <si>
    <t>Amenity Rent</t>
  </si>
  <si>
    <t>354067697</t>
  </si>
  <si>
    <t>04/01/2025</t>
  </si>
  <si>
    <t>Amenity Rent</t>
  </si>
  <si>
    <t>354067767</t>
  </si>
  <si>
    <t>04/01/2025</t>
  </si>
  <si>
    <t>Rent</t>
  </si>
  <si>
    <t>354067787</t>
  </si>
  <si>
    <t>04/01/2025</t>
  </si>
  <si>
    <t>Charge Total:</t>
  </si>
  <si>
    <t>04-04-082</t>
  </si>
  <si>
    <t>1BR</t>
  </si>
  <si>
    <t>Occupied No Notice</t>
  </si>
  <si>
    <t>Myers, Matthew</t>
  </si>
  <si>
    <t>Resident</t>
  </si>
  <si>
    <t>Amenity Rent</t>
  </si>
  <si>
    <t>354067493</t>
  </si>
  <si>
    <t>04/01/2025</t>
  </si>
  <si>
    <t>Rent</t>
  </si>
  <si>
    <t>354067792</t>
  </si>
  <si>
    <t>04/01/2025</t>
  </si>
  <si>
    <t>Charge Total:</t>
  </si>
  <si>
    <t>04-04-083</t>
  </si>
  <si>
    <t>2BR</t>
  </si>
  <si>
    <t>Occupied No Notice</t>
  </si>
  <si>
    <t>Nolan, James</t>
  </si>
  <si>
    <t>Resident</t>
  </si>
  <si>
    <t>Amenity Rent</t>
  </si>
  <si>
    <t>354067717</t>
  </si>
  <si>
    <t>04/01/2025</t>
  </si>
  <si>
    <t>Rent</t>
  </si>
  <si>
    <t>354067765</t>
  </si>
  <si>
    <t>04/01/2025</t>
  </si>
  <si>
    <t>Charge Total:</t>
  </si>
  <si>
    <t>04-04-084</t>
  </si>
  <si>
    <t>2BR</t>
  </si>
  <si>
    <t>Occupied No Notice</t>
  </si>
  <si>
    <t>O'Bara, Kathy</t>
  </si>
  <si>
    <t>Resident</t>
  </si>
  <si>
    <t>Amenity Rent</t>
  </si>
  <si>
    <t>354067723</t>
  </si>
  <si>
    <t>04/01/2025</t>
  </si>
  <si>
    <t>Amenity Rent</t>
  </si>
  <si>
    <t>354067434</t>
  </si>
  <si>
    <t>04/01/2025</t>
  </si>
  <si>
    <t>Rent</t>
  </si>
  <si>
    <t>354067667</t>
  </si>
  <si>
    <t>04/01/2025</t>
  </si>
  <si>
    <t>Charge Total:</t>
  </si>
  <si>
    <t>04-04-085</t>
  </si>
  <si>
    <t>1BR</t>
  </si>
  <si>
    <t>Occupied No Notice</t>
  </si>
  <si>
    <t>Falis, Aaron</t>
  </si>
  <si>
    <t>Resident</t>
  </si>
  <si>
    <t>Amenity Rent</t>
  </si>
  <si>
    <t>354067433</t>
  </si>
  <si>
    <t>04/01/2025</t>
  </si>
  <si>
    <t>Amenity Rent</t>
  </si>
  <si>
    <t>354067501</t>
  </si>
  <si>
    <t>04/01/2025</t>
  </si>
  <si>
    <t>Rent</t>
  </si>
  <si>
    <t>354067719</t>
  </si>
  <si>
    <t>04/01/2025</t>
  </si>
  <si>
    <t>Charge Total:</t>
  </si>
  <si>
    <t>04-04-086</t>
  </si>
  <si>
    <t>2BD</t>
  </si>
  <si>
    <t>Occupied No Notice</t>
  </si>
  <si>
    <t>Friedman, Susan</t>
  </si>
  <si>
    <t>Resident</t>
  </si>
  <si>
    <t>Amenity Rent</t>
  </si>
  <si>
    <t>354067633</t>
  </si>
  <si>
    <t>04/01/2025</t>
  </si>
  <si>
    <t>Amenity Rent</t>
  </si>
  <si>
    <t>354067546</t>
  </si>
  <si>
    <t>04/01/2025</t>
  </si>
  <si>
    <t>Rent</t>
  </si>
  <si>
    <t>354067737</t>
  </si>
  <si>
    <t>04/01/2025</t>
  </si>
  <si>
    <t>Charge Total:</t>
  </si>
  <si>
    <t>04-04-087</t>
  </si>
  <si>
    <t>1BR</t>
  </si>
  <si>
    <t>Occupied No Notice</t>
  </si>
  <si>
    <t>Lauzon, Raymond</t>
  </si>
  <si>
    <t>Resident</t>
  </si>
  <si>
    <t>Amenity Rent</t>
  </si>
  <si>
    <t>354067514</t>
  </si>
  <si>
    <t>04/01/2025</t>
  </si>
  <si>
    <t>Amenity Rent</t>
  </si>
  <si>
    <t>354067541</t>
  </si>
  <si>
    <t>04/01/2025</t>
  </si>
  <si>
    <t>Rent</t>
  </si>
  <si>
    <t>354067766</t>
  </si>
  <si>
    <t>04/01/2025</t>
  </si>
  <si>
    <t>Charge Total:</t>
  </si>
  <si>
    <t>04-04-088</t>
  </si>
  <si>
    <t>2BR</t>
  </si>
  <si>
    <t>Occupied No Notice</t>
  </si>
  <si>
    <t>Paige, David</t>
  </si>
  <si>
    <t>Resident</t>
  </si>
  <si>
    <t>Amenity Rent</t>
  </si>
  <si>
    <t>354067618</t>
  </si>
  <si>
    <t>04/01/2025</t>
  </si>
  <si>
    <t>Amenity Rent</t>
  </si>
  <si>
    <t>354067756</t>
  </si>
  <si>
    <t>04/01/2025</t>
  </si>
  <si>
    <t>Rent</t>
  </si>
  <si>
    <t>354067544</t>
  </si>
  <si>
    <t>04/01/2025</t>
  </si>
  <si>
    <t>Charge Total:</t>
  </si>
  <si>
    <t>04-04-089</t>
  </si>
  <si>
    <t>2BR</t>
  </si>
  <si>
    <t>Occupied No Notice</t>
  </si>
  <si>
    <t>Carter, Mary</t>
  </si>
  <si>
    <t>Resident</t>
  </si>
  <si>
    <t>Amenity Rent</t>
  </si>
  <si>
    <t>354067639</t>
  </si>
  <si>
    <t>04/01/2025</t>
  </si>
  <si>
    <t>Amenity Rent</t>
  </si>
  <si>
    <t>354067670</t>
  </si>
  <si>
    <t>04/01/2025</t>
  </si>
  <si>
    <t>Rent</t>
  </si>
  <si>
    <t>354067672</t>
  </si>
  <si>
    <t>04/01/2025</t>
  </si>
  <si>
    <t>Charge Total:</t>
  </si>
  <si>
    <t>04-04-090</t>
  </si>
  <si>
    <t>1BR</t>
  </si>
  <si>
    <t>Occupied No Notice</t>
  </si>
  <si>
    <t>Welch, Suellen</t>
  </si>
  <si>
    <t>Resident</t>
  </si>
  <si>
    <t>Amenity Rent</t>
  </si>
  <si>
    <t>354067757</t>
  </si>
  <si>
    <t>04/01/2025</t>
  </si>
  <si>
    <t>Amenity Rent</t>
  </si>
  <si>
    <t>354067711</t>
  </si>
  <si>
    <t>04/01/2025</t>
  </si>
  <si>
    <t>Rent</t>
  </si>
  <si>
    <t>354067641</t>
  </si>
  <si>
    <t>04/01/2025</t>
  </si>
  <si>
    <t>Charge Total:</t>
  </si>
  <si>
    <t>04-04-091</t>
  </si>
  <si>
    <t>1BD</t>
  </si>
  <si>
    <t>Occupied No Notice</t>
  </si>
  <si>
    <t>Paolucci, Cheryl</t>
  </si>
  <si>
    <t>Resident</t>
  </si>
  <si>
    <t>Amenity Rent</t>
  </si>
  <si>
    <t>354067761</t>
  </si>
  <si>
    <t>04/01/2025</t>
  </si>
  <si>
    <t>Amenity Rent</t>
  </si>
  <si>
    <t>354067425</t>
  </si>
  <si>
    <t>04/01/2025</t>
  </si>
  <si>
    <t>Amenity Rent</t>
  </si>
  <si>
    <t>354067713</t>
  </si>
  <si>
    <t>04/01/2025</t>
  </si>
  <si>
    <t>Rent</t>
  </si>
  <si>
    <t>354067634</t>
  </si>
  <si>
    <t>04/01/2025</t>
  </si>
  <si>
    <t>Charge Total:</t>
  </si>
  <si>
    <t>04-04-092</t>
  </si>
  <si>
    <t>1BR</t>
  </si>
  <si>
    <t>Occupied No Notice</t>
  </si>
  <si>
    <t>Foley, Kathleen</t>
  </si>
  <si>
    <t>Resident</t>
  </si>
  <si>
    <t>Amenity Rent</t>
  </si>
  <si>
    <t>354067788</t>
  </si>
  <si>
    <t>04/01/2025</t>
  </si>
  <si>
    <t>Amenity Rent</t>
  </si>
  <si>
    <t>354067428</t>
  </si>
  <si>
    <t>04/01/2025</t>
  </si>
  <si>
    <t>Rent</t>
  </si>
  <si>
    <t>354067728</t>
  </si>
  <si>
    <t>04/01/2025</t>
  </si>
  <si>
    <t>Charge Total:</t>
  </si>
  <si>
    <t>04-04-093</t>
  </si>
  <si>
    <t>2BR</t>
  </si>
  <si>
    <t>Occupied No Notice</t>
  </si>
  <si>
    <t>Fitzgerald, Laina</t>
  </si>
  <si>
    <t>Resident</t>
  </si>
  <si>
    <t>Amenity Rent</t>
  </si>
  <si>
    <t>354067752</t>
  </si>
  <si>
    <t>04/01/2025</t>
  </si>
  <si>
    <t>Amenity Rent</t>
  </si>
  <si>
    <t>354067720</t>
  </si>
  <si>
    <t>04/01/2025</t>
  </si>
  <si>
    <t>Rent</t>
  </si>
  <si>
    <t>354067470</t>
  </si>
  <si>
    <t>04/01/2025</t>
  </si>
  <si>
    <t>Charge Total:</t>
  </si>
  <si>
    <t>04-04-094</t>
  </si>
  <si>
    <t>2BR</t>
  </si>
  <si>
    <t>Notice Rented</t>
  </si>
  <si>
    <t>Young, Cassandra</t>
  </si>
  <si>
    <t>Resident</t>
  </si>
  <si>
    <t>Amenity Rent</t>
  </si>
  <si>
    <t>354067483</t>
  </si>
  <si>
    <t>04/01/2025</t>
  </si>
  <si>
    <t>Amenity Rent</t>
  </si>
  <si>
    <t>354067635</t>
  </si>
  <si>
    <t>04/01/2025</t>
  </si>
  <si>
    <t>Rent</t>
  </si>
  <si>
    <t>354067746</t>
  </si>
  <si>
    <t>04/01/2025</t>
  </si>
  <si>
    <t>Charge Total:</t>
  </si>
  <si>
    <t>04-04-095</t>
  </si>
  <si>
    <t>1BR</t>
  </si>
  <si>
    <t>Occupied No Notice</t>
  </si>
  <si>
    <t>Lane, Ashley-Hunter</t>
  </si>
  <si>
    <t>Resident</t>
  </si>
  <si>
    <t>Amenity Rent</t>
  </si>
  <si>
    <t>354067800</t>
  </si>
  <si>
    <t>04/01/2025</t>
  </si>
  <si>
    <t>Amenity Rent</t>
  </si>
  <si>
    <t>354067592</t>
  </si>
  <si>
    <t>04/01/2025</t>
  </si>
  <si>
    <t>Rent</t>
  </si>
  <si>
    <t>354067772</t>
  </si>
  <si>
    <t>04/01/2025</t>
  </si>
  <si>
    <t>Charge Total:</t>
  </si>
  <si>
    <t>04-04-096</t>
  </si>
  <si>
    <t>2BD</t>
  </si>
  <si>
    <t>Occupied No Notice</t>
  </si>
  <si>
    <t>Cronin, Bruce</t>
  </si>
  <si>
    <t>Resident</t>
  </si>
  <si>
    <t>Amenity Rent</t>
  </si>
  <si>
    <t>354067471</t>
  </si>
  <si>
    <t>04/01/2025</t>
  </si>
  <si>
    <t>Amenity Rent</t>
  </si>
  <si>
    <t>354067466</t>
  </si>
  <si>
    <t>04/01/2025</t>
  </si>
  <si>
    <t>Rent</t>
  </si>
  <si>
    <t>354067712</t>
  </si>
  <si>
    <t>04/01/2025</t>
  </si>
  <si>
    <t>Charge Total:</t>
  </si>
  <si>
    <t>04-04-097</t>
  </si>
  <si>
    <t>1BR</t>
  </si>
  <si>
    <t>Occupied No Notice</t>
  </si>
  <si>
    <t>Souza, Rosemary</t>
  </si>
  <si>
    <t>Resident</t>
  </si>
  <si>
    <t>Amenity Rent</t>
  </si>
  <si>
    <t>354067622</t>
  </si>
  <si>
    <t>04/01/2025</t>
  </si>
  <si>
    <t>Amenity Rent</t>
  </si>
  <si>
    <t>354067784</t>
  </si>
  <si>
    <t>04/01/2025</t>
  </si>
  <si>
    <t>Rent</t>
  </si>
  <si>
    <t>354067726</t>
  </si>
  <si>
    <t>04/01/2025</t>
  </si>
  <si>
    <t>Charge Total:</t>
  </si>
  <si>
    <t>04-04-098</t>
  </si>
  <si>
    <t>2BR</t>
  </si>
  <si>
    <t>Occupied No Notice</t>
  </si>
  <si>
    <t>Morin, Lois</t>
  </si>
  <si>
    <t>Resident</t>
  </si>
  <si>
    <t>Amenity Rent</t>
  </si>
  <si>
    <t>354067664</t>
  </si>
  <si>
    <t>04/01/2025</t>
  </si>
  <si>
    <t>Amenity Rent</t>
  </si>
  <si>
    <t>354067491</t>
  </si>
  <si>
    <t>04/01/2025</t>
  </si>
  <si>
    <t>Rent</t>
  </si>
  <si>
    <t>354067400</t>
  </si>
  <si>
    <t>04/01/2025</t>
  </si>
  <si>
    <t>Charge Total:</t>
  </si>
  <si>
    <t>04-04-099</t>
  </si>
  <si>
    <t>2BR</t>
  </si>
  <si>
    <t>Occupied No Notice</t>
  </si>
  <si>
    <t>Fennig, Paul</t>
  </si>
  <si>
    <t>Resident</t>
  </si>
  <si>
    <t>Amenity Rent</t>
  </si>
  <si>
    <t>354067564</t>
  </si>
  <si>
    <t>04/01/2025</t>
  </si>
  <si>
    <t>Amenity Rent</t>
  </si>
  <si>
    <t>354067506</t>
  </si>
  <si>
    <t>04/01/2025</t>
  </si>
  <si>
    <t>Rent</t>
  </si>
  <si>
    <t>354067445</t>
  </si>
  <si>
    <t>04/01/2025</t>
  </si>
  <si>
    <t>Charge Total:</t>
  </si>
  <si>
    <t>04-04-100</t>
  </si>
  <si>
    <t>1BR</t>
  </si>
  <si>
    <t>Occupied No Notice</t>
  </si>
  <si>
    <t>Sheridan, Nora</t>
  </si>
  <si>
    <t>Resident</t>
  </si>
  <si>
    <t>Amenity Rent</t>
  </si>
  <si>
    <t>354067382</t>
  </si>
  <si>
    <t>04/01/2025</t>
  </si>
  <si>
    <t>Amenity Rent</t>
  </si>
  <si>
    <t>354067449</t>
  </si>
  <si>
    <t>04/01/2025</t>
  </si>
  <si>
    <t>Rent</t>
  </si>
  <si>
    <t>354067520</t>
  </si>
  <si>
    <t>04/01/2025</t>
  </si>
  <si>
    <t>Charge Total:</t>
  </si>
  <si>
    <t>04-04-101</t>
  </si>
  <si>
    <t>1BD</t>
  </si>
  <si>
    <t>Occupied No Notice</t>
  </si>
  <si>
    <t>Deloge, Jason</t>
  </si>
  <si>
    <t>Resident</t>
  </si>
  <si>
    <t>Amenity Rent</t>
  </si>
  <si>
    <t>354067606</t>
  </si>
  <si>
    <t>04/01/2025</t>
  </si>
  <si>
    <t>Amenity Rent</t>
  </si>
  <si>
    <t>354067442</t>
  </si>
  <si>
    <t>04/01/2025</t>
  </si>
  <si>
    <t>Amenity Rent</t>
  </si>
  <si>
    <t>354067399</t>
  </si>
  <si>
    <t>04/01/2025</t>
  </si>
  <si>
    <t>Rent</t>
  </si>
  <si>
    <t>354067443</t>
  </si>
  <si>
    <t>04/01/2025</t>
  </si>
  <si>
    <t>Charge Total:</t>
  </si>
  <si>
    <t>04-04-102</t>
  </si>
  <si>
    <t>1BR</t>
  </si>
  <si>
    <t>Occupied No Notice</t>
  </si>
  <si>
    <t>Beg, Jasmine</t>
  </si>
  <si>
    <t>Resident</t>
  </si>
  <si>
    <t>Amenity Rent</t>
  </si>
  <si>
    <t>354067676</t>
  </si>
  <si>
    <t>04/01/2025</t>
  </si>
  <si>
    <t>Amenity Rent</t>
  </si>
  <si>
    <t>354067578</t>
  </si>
  <si>
    <t>04/01/2025</t>
  </si>
  <si>
    <t>Rent</t>
  </si>
  <si>
    <t>354067397</t>
  </si>
  <si>
    <t>04/01/2025</t>
  </si>
  <si>
    <t>Charge Total:</t>
  </si>
  <si>
    <t>04-04-103</t>
  </si>
  <si>
    <t>2BR</t>
  </si>
  <si>
    <t>Occupied No Notice</t>
  </si>
  <si>
    <t>Leblanc, Sandra</t>
  </si>
  <si>
    <t>Resident</t>
  </si>
  <si>
    <t>Amenity Rent</t>
  </si>
  <si>
    <t>354067764</t>
  </si>
  <si>
    <t>04/01/2025</t>
  </si>
  <si>
    <t>Amenity Rent</t>
  </si>
  <si>
    <t>354067625</t>
  </si>
  <si>
    <t>04/01/2025</t>
  </si>
  <si>
    <t>Rent</t>
  </si>
  <si>
    <t>354067426</t>
  </si>
  <si>
    <t>04/01/2025</t>
  </si>
  <si>
    <t>Charge Total:</t>
  </si>
  <si>
    <t>05-05-104</t>
  </si>
  <si>
    <t>2BR</t>
  </si>
  <si>
    <t>Occupied No Notice</t>
  </si>
  <si>
    <t>Spell, Janet</t>
  </si>
  <si>
    <t>Resident</t>
  </si>
  <si>
    <t>Amenity Rent</t>
  </si>
  <si>
    <t>354067513</t>
  </si>
  <si>
    <t>04/01/2025</t>
  </si>
  <si>
    <t>Rent</t>
  </si>
  <si>
    <t>354067786</t>
  </si>
  <si>
    <t>04/01/2025</t>
  </si>
  <si>
    <t>Charge Total:</t>
  </si>
  <si>
    <t>05-05-105</t>
  </si>
  <si>
    <t>1BR</t>
  </si>
  <si>
    <t>Occupied No Notice</t>
  </si>
  <si>
    <t>Connors, Robert</t>
  </si>
  <si>
    <t>Resident</t>
  </si>
  <si>
    <t>Amenity Rent</t>
  </si>
  <si>
    <t>354067588</t>
  </si>
  <si>
    <t>04/01/2025</t>
  </si>
  <si>
    <t>Rent</t>
  </si>
  <si>
    <t>354067693</t>
  </si>
  <si>
    <t>04/01/2025</t>
  </si>
  <si>
    <t>Charge Total:</t>
  </si>
  <si>
    <t>05-05-106</t>
  </si>
  <si>
    <t>2BD</t>
  </si>
  <si>
    <t>Occupied No Notice</t>
  </si>
  <si>
    <t>Blanchette, William</t>
  </si>
  <si>
    <t>Resident</t>
  </si>
  <si>
    <t>Amenity Rent</t>
  </si>
  <si>
    <t>354067747</t>
  </si>
  <si>
    <t>04/01/2025</t>
  </si>
  <si>
    <t>Rent</t>
  </si>
  <si>
    <t>354067370</t>
  </si>
  <si>
    <t>04/01/2025</t>
  </si>
  <si>
    <t>Charge Total:</t>
  </si>
  <si>
    <t>05-05-107</t>
  </si>
  <si>
    <t>1BR</t>
  </si>
  <si>
    <t>Occupied No Notice</t>
  </si>
  <si>
    <t>Akatyszewski, Charlene</t>
  </si>
  <si>
    <t>Resident</t>
  </si>
  <si>
    <t>Amenity Rent</t>
  </si>
  <si>
    <t>354067431</t>
  </si>
  <si>
    <t>04/01/2025</t>
  </si>
  <si>
    <t>Rent</t>
  </si>
  <si>
    <t>354067619</t>
  </si>
  <si>
    <t>04/01/2025</t>
  </si>
  <si>
    <t>Charge Total:</t>
  </si>
  <si>
    <t>05-05-108</t>
  </si>
  <si>
    <t>2BR</t>
  </si>
  <si>
    <t>Occupied No Notice</t>
  </si>
  <si>
    <t>Cortes, Janice</t>
  </si>
  <si>
    <t>Resident</t>
  </si>
  <si>
    <t>Amenity Rent</t>
  </si>
  <si>
    <t>354067661</t>
  </si>
  <si>
    <t>04/01/2025</t>
  </si>
  <si>
    <t>Rent</t>
  </si>
  <si>
    <t>354067489</t>
  </si>
  <si>
    <t>04/01/2025</t>
  </si>
  <si>
    <t>Charge Total:</t>
  </si>
  <si>
    <t>05-05-109</t>
  </si>
  <si>
    <t>2BR</t>
  </si>
  <si>
    <t>Occupied No Notice</t>
  </si>
  <si>
    <t>Birch, Casey</t>
  </si>
  <si>
    <t>Resident</t>
  </si>
  <si>
    <t>Amenity Rent</t>
  </si>
  <si>
    <t>354067702</t>
  </si>
  <si>
    <t>04/01/2025</t>
  </si>
  <si>
    <t>Rent</t>
  </si>
  <si>
    <t>354067700</t>
  </si>
  <si>
    <t>04/01/2025</t>
  </si>
  <si>
    <t>Charge Total:</t>
  </si>
  <si>
    <t>05-05-110</t>
  </si>
  <si>
    <t>1BR</t>
  </si>
  <si>
    <t>Occupied No Notice</t>
  </si>
  <si>
    <t>Paquin, Dawn</t>
  </si>
  <si>
    <t>Resident</t>
  </si>
  <si>
    <t>Amenity Rent</t>
  </si>
  <si>
    <t>354067566</t>
  </si>
  <si>
    <t>04/01/2025</t>
  </si>
  <si>
    <t>Rent</t>
  </si>
  <si>
    <t>354067553</t>
  </si>
  <si>
    <t>04/01/2025</t>
  </si>
  <si>
    <t>Charge Total:</t>
  </si>
  <si>
    <t>05-05-111</t>
  </si>
  <si>
    <t>1BD</t>
  </si>
  <si>
    <t>Occupied No Notice</t>
  </si>
  <si>
    <t>Richard, Maya</t>
  </si>
  <si>
    <t>Resident</t>
  </si>
  <si>
    <t>Amenity Rent</t>
  </si>
  <si>
    <t>354067537</t>
  </si>
  <si>
    <t>04/01/2025</t>
  </si>
  <si>
    <t>Amenity Rent</t>
  </si>
  <si>
    <t>354067621</t>
  </si>
  <si>
    <t>04/01/2025</t>
  </si>
  <si>
    <t>Rent</t>
  </si>
  <si>
    <t>354067527</t>
  </si>
  <si>
    <t>04/01/2025</t>
  </si>
  <si>
    <t>Charge Total:</t>
  </si>
  <si>
    <t>05-05-112</t>
  </si>
  <si>
    <t>STU</t>
  </si>
  <si>
    <t>Occupied No Notice</t>
  </si>
  <si>
    <t>Strangman, Karen</t>
  </si>
  <si>
    <t>Resident</t>
  </si>
  <si>
    <t>Rent</t>
  </si>
  <si>
    <t>354067496</t>
  </si>
  <si>
    <t>04/01/2025</t>
  </si>
  <si>
    <t>Charge Total:</t>
  </si>
  <si>
    <t>05-05-113</t>
  </si>
  <si>
    <t>2BR</t>
  </si>
  <si>
    <t>Occupied No Notice</t>
  </si>
  <si>
    <t>Beecroft, Therese (Terry)</t>
  </si>
  <si>
    <t>Resident</t>
  </si>
  <si>
    <t>Rent</t>
  </si>
  <si>
    <t>354067547</t>
  </si>
  <si>
    <t>04/01/2025</t>
  </si>
  <si>
    <t>Charge Total:</t>
  </si>
  <si>
    <t>05-05-114</t>
  </si>
  <si>
    <t>2BR</t>
  </si>
  <si>
    <t>Occupied No Notice</t>
  </si>
  <si>
    <t>Rudolph, Belinda</t>
  </si>
  <si>
    <t>Resident</t>
  </si>
  <si>
    <t>Amenity Rent</t>
  </si>
  <si>
    <t>354067632</t>
  </si>
  <si>
    <t>04/01/2025</t>
  </si>
  <si>
    <t>Amenity Rent</t>
  </si>
  <si>
    <t>354067736</t>
  </si>
  <si>
    <t>04/01/2025</t>
  </si>
  <si>
    <t>Rent</t>
  </si>
  <si>
    <t>354067550</t>
  </si>
  <si>
    <t>04/01/2025</t>
  </si>
  <si>
    <t>Charge Total:</t>
  </si>
  <si>
    <t>05-05-115</t>
  </si>
  <si>
    <t>1BR</t>
  </si>
  <si>
    <t>Occupied No Notice</t>
  </si>
  <si>
    <t>Seger, James</t>
  </si>
  <si>
    <t>Resident</t>
  </si>
  <si>
    <t>Amenity Rent</t>
  </si>
  <si>
    <t>354067535</t>
  </si>
  <si>
    <t>04/01/2025</t>
  </si>
  <si>
    <t>Amenity Rent</t>
  </si>
  <si>
    <t>354067412</t>
  </si>
  <si>
    <t>04/01/2025</t>
  </si>
  <si>
    <t>Rent</t>
  </si>
  <si>
    <t>354067464</t>
  </si>
  <si>
    <t>04/01/2025</t>
  </si>
  <si>
    <t>Charge Total:</t>
  </si>
  <si>
    <t>05-05-116</t>
  </si>
  <si>
    <t>2BD</t>
  </si>
  <si>
    <t>Occupied No Notice</t>
  </si>
  <si>
    <t>Mccrillis, Martha</t>
  </si>
  <si>
    <t>Resident</t>
  </si>
  <si>
    <t>Amenity Rent</t>
  </si>
  <si>
    <t>354067528</t>
  </si>
  <si>
    <t>04/01/2025</t>
  </si>
  <si>
    <t>Amenity Rent</t>
  </si>
  <si>
    <t>354067393</t>
  </si>
  <si>
    <t>04/01/2025</t>
  </si>
  <si>
    <t>Rent</t>
  </si>
  <si>
    <t>354067627</t>
  </si>
  <si>
    <t>04/01/2025</t>
  </si>
  <si>
    <t>Charge Total:</t>
  </si>
  <si>
    <t>05-05-117</t>
  </si>
  <si>
    <t>1BR</t>
  </si>
  <si>
    <t>Occupied No Notice</t>
  </si>
  <si>
    <t>Bourgeois, Rita</t>
  </si>
  <si>
    <t>Resident</t>
  </si>
  <si>
    <t>Amenity Rent</t>
  </si>
  <si>
    <t>354067653</t>
  </si>
  <si>
    <t>04/01/2025</t>
  </si>
  <si>
    <t>Amenity Rent</t>
  </si>
  <si>
    <t>354067398</t>
  </si>
  <si>
    <t>04/01/2025</t>
  </si>
  <si>
    <t>Rent</t>
  </si>
  <si>
    <t>354067675</t>
  </si>
  <si>
    <t>04/01/2025</t>
  </si>
  <si>
    <t>Charge Total:</t>
  </si>
  <si>
    <t>05-05-118</t>
  </si>
  <si>
    <t>2BR</t>
  </si>
  <si>
    <t>Occupied No Notice</t>
  </si>
  <si>
    <t>Knower, Jamie</t>
  </si>
  <si>
    <t>Resident</t>
  </si>
  <si>
    <t>Amenity Rent</t>
  </si>
  <si>
    <t>354067718</t>
  </si>
  <si>
    <t>04/01/2025</t>
  </si>
  <si>
    <t>Amenity Rent</t>
  </si>
  <si>
    <t>354067473</t>
  </si>
  <si>
    <t>04/01/2025</t>
  </si>
  <si>
    <t>Rent</t>
  </si>
  <si>
    <t>354067565</t>
  </si>
  <si>
    <t>04/01/2025</t>
  </si>
  <si>
    <t>Charge Total:</t>
  </si>
  <si>
    <t>05-05-119</t>
  </si>
  <si>
    <t>2BR</t>
  </si>
  <si>
    <t>Occupied No Notice</t>
  </si>
  <si>
    <t>Jackman, Jillian</t>
  </si>
  <si>
    <t>Resident</t>
  </si>
  <si>
    <t>Amenity Rent</t>
  </si>
  <si>
    <t>354067435</t>
  </si>
  <si>
    <t>04/01/2025</t>
  </si>
  <si>
    <t>Amenity Rent</t>
  </si>
  <si>
    <t>354067515</t>
  </si>
  <si>
    <t>04/01/2025</t>
  </si>
  <si>
    <t>Rent</t>
  </si>
  <si>
    <t>354067538</t>
  </si>
  <si>
    <t>04/01/2025</t>
  </si>
  <si>
    <t>Charge Total:</t>
  </si>
  <si>
    <t>05-05-120</t>
  </si>
  <si>
    <t>1BR</t>
  </si>
  <si>
    <t>Occupied No Notice</t>
  </si>
  <si>
    <t>Perkins, Jennifer</t>
  </si>
  <si>
    <t>Resident</t>
  </si>
  <si>
    <t>Amenity Rent</t>
  </si>
  <si>
    <t>354067663</t>
  </si>
  <si>
    <t>04/01/2025</t>
  </si>
  <si>
    <t>Amenity Rent</t>
  </si>
  <si>
    <t>354067780</t>
  </si>
  <si>
    <t>04/01/2025</t>
  </si>
  <si>
    <t>Rent</t>
  </si>
  <si>
    <t>354067556</t>
  </si>
  <si>
    <t>04/01/2025</t>
  </si>
  <si>
    <t>Charge Total:</t>
  </si>
  <si>
    <t>05-05-121</t>
  </si>
  <si>
    <t>1BD</t>
  </si>
  <si>
    <t>Occupied No Notice</t>
  </si>
  <si>
    <t>Trott, David</t>
  </si>
  <si>
    <t>Resident</t>
  </si>
  <si>
    <t>Amenity Rent</t>
  </si>
  <si>
    <t>354067413</t>
  </si>
  <si>
    <t>04/01/2025</t>
  </si>
  <si>
    <t>Amenity Rent</t>
  </si>
  <si>
    <t>354067349</t>
  </si>
  <si>
    <t>04/01/2025</t>
  </si>
  <si>
    <t>Amenity Rent</t>
  </si>
  <si>
    <t>354067530</t>
  </si>
  <si>
    <t>04/01/2025</t>
  </si>
  <si>
    <t>Rent</t>
  </si>
  <si>
    <t>354067532</t>
  </si>
  <si>
    <t>04/01/2025</t>
  </si>
  <si>
    <t>Charge Total:</t>
  </si>
  <si>
    <t>05-05-122</t>
  </si>
  <si>
    <t>1BR</t>
  </si>
  <si>
    <t>Occupied No Notice</t>
  </si>
  <si>
    <t>Raimo, Christine</t>
  </si>
  <si>
    <t>Resident</t>
  </si>
  <si>
    <t>Amenity Rent</t>
  </si>
  <si>
    <t>354067742</t>
  </si>
  <si>
    <t>04/01/2025</t>
  </si>
  <si>
    <t>Amenity Rent</t>
  </si>
  <si>
    <t>354067587</t>
  </si>
  <si>
    <t>04/01/2025</t>
  </si>
  <si>
    <t>Rent</t>
  </si>
  <si>
    <t>354067652</t>
  </si>
  <si>
    <t>04/01/2025</t>
  </si>
  <si>
    <t>Charge Total:</t>
  </si>
  <si>
    <t>05-05-123</t>
  </si>
  <si>
    <t>2BR</t>
  </si>
  <si>
    <t>Occupied No Notice</t>
  </si>
  <si>
    <t>Eisan, Cathalina</t>
  </si>
  <si>
    <t>Resident</t>
  </si>
  <si>
    <t>Amenity Rent</t>
  </si>
  <si>
    <t>354067689</t>
  </si>
  <si>
    <t>04/01/2025</t>
  </si>
  <si>
    <t>Amenity Rent</t>
  </si>
  <si>
    <t>354067775</t>
  </si>
  <si>
    <t>04/01/2025</t>
  </si>
  <si>
    <t>Rent</t>
  </si>
  <si>
    <t>354067795</t>
  </si>
  <si>
    <t>04/01/2025</t>
  </si>
  <si>
    <t>Charge Total:</t>
  </si>
  <si>
    <t>05-05-124</t>
  </si>
  <si>
    <t>2BR</t>
  </si>
  <si>
    <t>Occupied No Notice</t>
  </si>
  <si>
    <t>Colby, Kevin</t>
  </si>
  <si>
    <t>Resident</t>
  </si>
  <si>
    <t>Amenity Rent</t>
  </si>
  <si>
    <t>354067674</t>
  </si>
  <si>
    <t>04/01/2025</t>
  </si>
  <si>
    <t>Amenity Rent</t>
  </si>
  <si>
    <t>354067561</t>
  </si>
  <si>
    <t>04/01/2025</t>
  </si>
  <si>
    <t>Rent</t>
  </si>
  <si>
    <t>354067681</t>
  </si>
  <si>
    <t>04/01/2025</t>
  </si>
  <si>
    <t>Charge Total:</t>
  </si>
  <si>
    <t>05-05-125</t>
  </si>
  <si>
    <t>1BR</t>
  </si>
  <si>
    <t>Occupied No Notice</t>
  </si>
  <si>
    <t>Duggan, Shawn</t>
  </si>
  <si>
    <t>Resident</t>
  </si>
  <si>
    <t>Amenity Rent</t>
  </si>
  <si>
    <t>354067806</t>
  </si>
  <si>
    <t>04/01/2025</t>
  </si>
  <si>
    <t>Amenity Rent</t>
  </si>
  <si>
    <t>354067640</t>
  </si>
  <si>
    <t>04/01/2025</t>
  </si>
  <si>
    <t>Rent</t>
  </si>
  <si>
    <t>354067509</t>
  </si>
  <si>
    <t>04/01/2025</t>
  </si>
  <si>
    <t>Charge Total:</t>
  </si>
  <si>
    <t>05-05-126</t>
  </si>
  <si>
    <t>2BD</t>
  </si>
  <si>
    <t>Occupied No Notice</t>
  </si>
  <si>
    <t>Nessen, Jennifer</t>
  </si>
  <si>
    <t>Resident</t>
  </si>
  <si>
    <t>Amenity Rent</t>
  </si>
  <si>
    <t>354067560</t>
  </si>
  <si>
    <t>04/01/2025</t>
  </si>
  <si>
    <t>Amenity Rent</t>
  </si>
  <si>
    <t>354067388</t>
  </si>
  <si>
    <t>04/01/2025</t>
  </si>
  <si>
    <t>Rent</t>
  </si>
  <si>
    <t>354067789</t>
  </si>
  <si>
    <t>04/01/2025</t>
  </si>
  <si>
    <t>Charge Total:</t>
  </si>
  <si>
    <t>05-05-127</t>
  </si>
  <si>
    <t>1BR</t>
  </si>
  <si>
    <t>Occupied No Notice</t>
  </si>
  <si>
    <t>Seaman Jr, Raymond</t>
  </si>
  <si>
    <t>Resident</t>
  </si>
  <si>
    <t>Amenity Rent</t>
  </si>
  <si>
    <t>354067590</t>
  </si>
  <si>
    <t>04/01/2025</t>
  </si>
  <si>
    <t>Amenity Rent</t>
  </si>
  <si>
    <t>354067554</t>
  </si>
  <si>
    <t>04/01/2025</t>
  </si>
  <si>
    <t>Rent</t>
  </si>
  <si>
    <t>354067406</t>
  </si>
  <si>
    <t>04/01/2025</t>
  </si>
  <si>
    <t>Charge Total:</t>
  </si>
  <si>
    <t>05-05-128</t>
  </si>
  <si>
    <t>2BR</t>
  </si>
  <si>
    <t>Occupied No Notice</t>
  </si>
  <si>
    <t>Dupra, Shari L.</t>
  </si>
  <si>
    <t>Resident</t>
  </si>
  <si>
    <t>Amenity Rent</t>
  </si>
  <si>
    <t>354067751</t>
  </si>
  <si>
    <t>04/01/2025</t>
  </si>
  <si>
    <t>Amenity Rent</t>
  </si>
  <si>
    <t>354067733</t>
  </si>
  <si>
    <t>04/01/2025</t>
  </si>
  <si>
    <t>Rent</t>
  </si>
  <si>
    <t>354067373</t>
  </si>
  <si>
    <t>04/01/2025</t>
  </si>
  <si>
    <t>Charge Total:</t>
  </si>
  <si>
    <t>05-05-129</t>
  </si>
  <si>
    <t>2BR</t>
  </si>
  <si>
    <t>Occupied No Notice</t>
  </si>
  <si>
    <t>Dewing, Travis</t>
  </si>
  <si>
    <t>Resident</t>
  </si>
  <si>
    <t>Amenity Rent</t>
  </si>
  <si>
    <t>354067579</t>
  </si>
  <si>
    <t>04/01/2025</t>
  </si>
  <si>
    <t>Amenity Rent</t>
  </si>
  <si>
    <t>354067572</t>
  </si>
  <si>
    <t>04/01/2025</t>
  </si>
  <si>
    <t>Rent</t>
  </si>
  <si>
    <t>354067778</t>
  </si>
  <si>
    <t>04/01/2025</t>
  </si>
  <si>
    <t>Charge Total:</t>
  </si>
  <si>
    <t>05-05-130</t>
  </si>
  <si>
    <t>1BR</t>
  </si>
  <si>
    <t>Occupied No Notice</t>
  </si>
  <si>
    <t>Seger, Taylor</t>
  </si>
  <si>
    <t>Resident</t>
  </si>
  <si>
    <t>Amenity Rent</t>
  </si>
  <si>
    <t>354067504</t>
  </si>
  <si>
    <t>04/01/2025</t>
  </si>
  <si>
    <t>Amenity Rent</t>
  </si>
  <si>
    <t>354067352</t>
  </si>
  <si>
    <t>04/01/2025</t>
  </si>
  <si>
    <t>Rent</t>
  </si>
  <si>
    <t>354067436</t>
  </si>
  <si>
    <t>04/01/2025</t>
  </si>
  <si>
    <t>Charge Total:</t>
  </si>
  <si>
    <t>05-05-131</t>
  </si>
  <si>
    <t>1BD</t>
  </si>
  <si>
    <t>Occupied No Notice</t>
  </si>
  <si>
    <t>Bettencourt, Amanda</t>
  </si>
  <si>
    <t>Resident</t>
  </si>
  <si>
    <t>Amenity Rent</t>
  </si>
  <si>
    <t>354067624</t>
  </si>
  <si>
    <t>04/01/2025</t>
  </si>
  <si>
    <t>Amenity Rent</t>
  </si>
  <si>
    <t>354067796</t>
  </si>
  <si>
    <t>04/01/2025</t>
  </si>
  <si>
    <t>Amenity Rent</t>
  </si>
  <si>
    <t>354067391</t>
  </si>
  <si>
    <t>04/01/2025</t>
  </si>
  <si>
    <t>Rent</t>
  </si>
  <si>
    <t>354067507</t>
  </si>
  <si>
    <t>04/01/2025</t>
  </si>
  <si>
    <t>Charge Total:</t>
  </si>
  <si>
    <t>05-05-132</t>
  </si>
  <si>
    <t>1BR</t>
  </si>
  <si>
    <t>Occupied No Notice</t>
  </si>
  <si>
    <t>Dichard, A Joseph (Joe)</t>
  </si>
  <si>
    <t>Resident</t>
  </si>
  <si>
    <t>Amenity Rent</t>
  </si>
  <si>
    <t>354067694</t>
  </si>
  <si>
    <t>04/01/2025</t>
  </si>
  <si>
    <t>Amenity Rent</t>
  </si>
  <si>
    <t>354067552</t>
  </si>
  <si>
    <t>04/01/2025</t>
  </si>
  <si>
    <t>Rent</t>
  </si>
  <si>
    <t>354067452</t>
  </si>
  <si>
    <t>04/01/2025</t>
  </si>
  <si>
    <t>Charge Total:</t>
  </si>
  <si>
    <t>05-05-133</t>
  </si>
  <si>
    <t>2BR</t>
  </si>
  <si>
    <t>Occupied No Notice</t>
  </si>
  <si>
    <t>Clark, Joan</t>
  </si>
  <si>
    <t>Resident</t>
  </si>
  <si>
    <t>Amenity Rent</t>
  </si>
  <si>
    <t>354067375</t>
  </si>
  <si>
    <t>04/01/2025</t>
  </si>
  <si>
    <t>Amenity Rent</t>
  </si>
  <si>
    <t>354067716</t>
  </si>
  <si>
    <t>04/01/2025</t>
  </si>
  <si>
    <t>Rent</t>
  </si>
  <si>
    <t>354067450</t>
  </si>
  <si>
    <t>04/01/2025</t>
  </si>
  <si>
    <t>Charge Total:</t>
  </si>
  <si>
    <t>06-06-134</t>
  </si>
  <si>
    <t>2BR</t>
  </si>
  <si>
    <t>Occupied No Notice</t>
  </si>
  <si>
    <t>Boyer, Richard (Rich)</t>
  </si>
  <si>
    <t>Resident</t>
  </si>
  <si>
    <t>Rent</t>
  </si>
  <si>
    <t>354067461</t>
  </si>
  <si>
    <t>04/01/2025</t>
  </si>
  <si>
    <t>Charge Total:</t>
  </si>
  <si>
    <t>06-06-135</t>
  </si>
  <si>
    <t>2BD</t>
  </si>
  <si>
    <t>Occupied No Notice</t>
  </si>
  <si>
    <t>Sidlik, James</t>
  </si>
  <si>
    <t>Resident</t>
  </si>
  <si>
    <t>Amenity Rent</t>
  </si>
  <si>
    <t>354067482</t>
  </si>
  <si>
    <t>04/01/2025</t>
  </si>
  <si>
    <t>Rent</t>
  </si>
  <si>
    <t>354067440</t>
  </si>
  <si>
    <t>04/01/2025</t>
  </si>
  <si>
    <t>Charge Total:</t>
  </si>
  <si>
    <t>06-06-136</t>
  </si>
  <si>
    <t>1BR</t>
  </si>
  <si>
    <t>Occupied No Notice</t>
  </si>
  <si>
    <t>Meaney, John</t>
  </si>
  <si>
    <t>Resident</t>
  </si>
  <si>
    <t>Amenity Rent</t>
  </si>
  <si>
    <t>354067462</t>
  </si>
  <si>
    <t>04/01/2025</t>
  </si>
  <si>
    <t>Rent</t>
  </si>
  <si>
    <t>354067657</t>
  </si>
  <si>
    <t>04/01/2025</t>
  </si>
  <si>
    <t>Charge Total:</t>
  </si>
  <si>
    <t>06-06-137</t>
  </si>
  <si>
    <t>2BR</t>
  </si>
  <si>
    <t>Occupied No Notice</t>
  </si>
  <si>
    <t>Tellez, Oscar</t>
  </si>
  <si>
    <t>Resident</t>
  </si>
  <si>
    <t>Rent</t>
  </si>
  <si>
    <t>354067389</t>
  </si>
  <si>
    <t>04/01/2025</t>
  </si>
  <si>
    <t>Charge Total:</t>
  </si>
  <si>
    <t>06-06-138</t>
  </si>
  <si>
    <t>2BR</t>
  </si>
  <si>
    <t>Occupied No Notice</t>
  </si>
  <si>
    <t>Chirwa, William</t>
  </si>
  <si>
    <t>Resident</t>
  </si>
  <si>
    <t>Rent</t>
  </si>
  <si>
    <t>354067381</t>
  </si>
  <si>
    <t>04/01/2025</t>
  </si>
  <si>
    <t>Charge Total:</t>
  </si>
  <si>
    <t>06-06-139</t>
  </si>
  <si>
    <t>STU</t>
  </si>
  <si>
    <t>Occupied No Notice</t>
  </si>
  <si>
    <t>Ramos, Isaac</t>
  </si>
  <si>
    <t>Resident</t>
  </si>
  <si>
    <t>Rent</t>
  </si>
  <si>
    <t>354067476</t>
  </si>
  <si>
    <t>04/01/2025</t>
  </si>
  <si>
    <t>Charge Total:</t>
  </si>
  <si>
    <t>06-06-140</t>
  </si>
  <si>
    <t>2BD</t>
  </si>
  <si>
    <t>Occupied No Notice</t>
  </si>
  <si>
    <t>Gold, Stanley</t>
  </si>
  <si>
    <t>Resident</t>
  </si>
  <si>
    <t>Rent</t>
  </si>
  <si>
    <t>354067741</t>
  </si>
  <si>
    <t>04/01/2025</t>
  </si>
  <si>
    <t>Charge Total:</t>
  </si>
  <si>
    <t>06-06-141</t>
  </si>
  <si>
    <t>2BR</t>
  </si>
  <si>
    <t>Occupied No Notice</t>
  </si>
  <si>
    <t>Machado, Lyndsey</t>
  </si>
  <si>
    <t>Resident</t>
  </si>
  <si>
    <t>Rent</t>
  </si>
  <si>
    <t>354067620</t>
  </si>
  <si>
    <t>04/01/2025</t>
  </si>
  <si>
    <t>Charge Total:</t>
  </si>
  <si>
    <t>06-06-142</t>
  </si>
  <si>
    <t>2BR</t>
  </si>
  <si>
    <t>Occupied No Notice</t>
  </si>
  <si>
    <t>Ferraro, Natale</t>
  </si>
  <si>
    <t>Resident</t>
  </si>
  <si>
    <t>Amenity Rent</t>
  </si>
  <si>
    <t>354067519</t>
  </si>
  <si>
    <t>04/01/2025</t>
  </si>
  <si>
    <t>Amenity Rent</t>
  </si>
  <si>
    <t>354067453</t>
  </si>
  <si>
    <t>04/01/2025</t>
  </si>
  <si>
    <t>Rent</t>
  </si>
  <si>
    <t>354067646</t>
  </si>
  <si>
    <t>04/01/2025</t>
  </si>
  <si>
    <t>Charge Total:</t>
  </si>
  <si>
    <t>06-06-143</t>
  </si>
  <si>
    <t>2BD</t>
  </si>
  <si>
    <t>Occupied No Notice</t>
  </si>
  <si>
    <t>Lawther, Jordan</t>
  </si>
  <si>
    <t>Resident</t>
  </si>
  <si>
    <t>Amenity Rent</t>
  </si>
  <si>
    <t>354067597</t>
  </si>
  <si>
    <t>04/01/2025</t>
  </si>
  <si>
    <t>Amenity Rent</t>
  </si>
  <si>
    <t>354067570</t>
  </si>
  <si>
    <t>04/01/2025</t>
  </si>
  <si>
    <t>Rent</t>
  </si>
  <si>
    <t>354067695</t>
  </si>
  <si>
    <t>04/01/2025</t>
  </si>
  <si>
    <t>Charge Total:</t>
  </si>
  <si>
    <t>06-06-144</t>
  </si>
  <si>
    <t>1BR</t>
  </si>
  <si>
    <t>Occupied No Notice</t>
  </si>
  <si>
    <t>REID III, BRUCE</t>
  </si>
  <si>
    <t>Resident</t>
  </si>
  <si>
    <t>Amenity Rent</t>
  </si>
  <si>
    <t>354067411</t>
  </si>
  <si>
    <t>04/01/2025</t>
  </si>
  <si>
    <t>Amenity Rent</t>
  </si>
  <si>
    <t>354067477</t>
  </si>
  <si>
    <t>04/01/2025</t>
  </si>
  <si>
    <t>Rent</t>
  </si>
  <si>
    <t>354067748</t>
  </si>
  <si>
    <t>04/01/2025</t>
  </si>
  <si>
    <t>Charge Total:</t>
  </si>
  <si>
    <t>06-06-145</t>
  </si>
  <si>
    <t>2BR</t>
  </si>
  <si>
    <t>Occupied No Notice</t>
  </si>
  <si>
    <t>Tanzella, Mark</t>
  </si>
  <si>
    <t>Resident</t>
  </si>
  <si>
    <t>Amenity Rent</t>
  </si>
  <si>
    <t>354067460</t>
  </si>
  <si>
    <t>04/01/2025</t>
  </si>
  <si>
    <t>Amenity Rent</t>
  </si>
  <si>
    <t>354067365</t>
  </si>
  <si>
    <t>04/01/2025</t>
  </si>
  <si>
    <t>Rent</t>
  </si>
  <si>
    <t>354067617</t>
  </si>
  <si>
    <t>04/01/2025</t>
  </si>
  <si>
    <t>Charge Total:</t>
  </si>
  <si>
    <t>06-06-146</t>
  </si>
  <si>
    <t>2BR</t>
  </si>
  <si>
    <t>Occupied No Notice</t>
  </si>
  <si>
    <t>Rainville, Greg</t>
  </si>
  <si>
    <t>Resident</t>
  </si>
  <si>
    <t>Amenity Rent</t>
  </si>
  <si>
    <t>354067596</t>
  </si>
  <si>
    <t>04/01/2025</t>
  </si>
  <si>
    <t>Amenity Rent</t>
  </si>
  <si>
    <t>354067487</t>
  </si>
  <si>
    <t>04/01/2025</t>
  </si>
  <si>
    <t>Rent</t>
  </si>
  <si>
    <t>354067503</t>
  </si>
  <si>
    <t>04/01/2025</t>
  </si>
  <si>
    <t>Charge Total:</t>
  </si>
  <si>
    <t>06-06-147</t>
  </si>
  <si>
    <t>1BR</t>
  </si>
  <si>
    <t>Occupied No Notice</t>
  </si>
  <si>
    <t>DeSesa, Glenda</t>
  </si>
  <si>
    <t>Resident</t>
  </si>
  <si>
    <t>Amenity Rent</t>
  </si>
  <si>
    <t>354067602</t>
  </si>
  <si>
    <t>04/01/2025</t>
  </si>
  <si>
    <t>Amenity Rent</t>
  </si>
  <si>
    <t>354067721</t>
  </si>
  <si>
    <t>04/01/2025</t>
  </si>
  <si>
    <t>Rent</t>
  </si>
  <si>
    <t>354067797</t>
  </si>
  <si>
    <t>04/01/2025</t>
  </si>
  <si>
    <t>Charge Total:</t>
  </si>
  <si>
    <t>06-06-148</t>
  </si>
  <si>
    <t>2BD</t>
  </si>
  <si>
    <t>Occupied No Notice</t>
  </si>
  <si>
    <t>Allen, Raymond</t>
  </si>
  <si>
    <t>Resident</t>
  </si>
  <si>
    <t>Amenity Rent</t>
  </si>
  <si>
    <t>354067734</t>
  </si>
  <si>
    <t>04/01/2025</t>
  </si>
  <si>
    <t>Amenity Rent</t>
  </si>
  <si>
    <t>354067539</t>
  </si>
  <si>
    <t>04/01/2025</t>
  </si>
  <si>
    <t>Rent</t>
  </si>
  <si>
    <t>354067745</t>
  </si>
  <si>
    <t>04/01/2025</t>
  </si>
  <si>
    <t>Charge Total:</t>
  </si>
  <si>
    <t>06-06-149</t>
  </si>
  <si>
    <t>2BR</t>
  </si>
  <si>
    <t>Occupied No Notice</t>
  </si>
  <si>
    <t>Kohan, Kenneth</t>
  </si>
  <si>
    <t>Resident</t>
  </si>
  <si>
    <t>Amenity Rent</t>
  </si>
  <si>
    <t>354067604</t>
  </si>
  <si>
    <t>04/01/2025</t>
  </si>
  <si>
    <t>Amenity Rent</t>
  </si>
  <si>
    <t>354067628</t>
  </si>
  <si>
    <t>04/01/2025</t>
  </si>
  <si>
    <t>Rent</t>
  </si>
  <si>
    <t>354067366</t>
  </si>
  <si>
    <t>04/01/2025</t>
  </si>
  <si>
    <t>Charge Total:</t>
  </si>
  <si>
    <t>06-06-150</t>
  </si>
  <si>
    <t>2BR</t>
  </si>
  <si>
    <t>Occupied No Notice</t>
  </si>
  <si>
    <t>Walrath, Donna</t>
  </si>
  <si>
    <t>Resident</t>
  </si>
  <si>
    <t>Amenity Rent</t>
  </si>
  <si>
    <t>354067355</t>
  </si>
  <si>
    <t>04/01/2025</t>
  </si>
  <si>
    <t>Amenity Rent</t>
  </si>
  <si>
    <t>354067494</t>
  </si>
  <si>
    <t>04/01/2025</t>
  </si>
  <si>
    <t>Rent</t>
  </si>
  <si>
    <t>354067805</t>
  </si>
  <si>
    <t>04/01/2025</t>
  </si>
  <si>
    <t>Charge Total:</t>
  </si>
  <si>
    <t>06-06-151</t>
  </si>
  <si>
    <t>2BD</t>
  </si>
  <si>
    <t>Occupied No Notice</t>
  </si>
  <si>
    <t>Elizondo, Zarin</t>
  </si>
  <si>
    <t>Resident</t>
  </si>
  <si>
    <t>Amenity Rent</t>
  </si>
  <si>
    <t>354067505</t>
  </si>
  <si>
    <t>04/01/2025</t>
  </si>
  <si>
    <t>Amenity Rent</t>
  </si>
  <si>
    <t>354067585</t>
  </si>
  <si>
    <t>04/01/2025</t>
  </si>
  <si>
    <t>Rent</t>
  </si>
  <si>
    <t>354067626</t>
  </si>
  <si>
    <t>04/01/2025</t>
  </si>
  <si>
    <t>Charge Total:</t>
  </si>
  <si>
    <t>06-06-152</t>
  </si>
  <si>
    <t>1BR</t>
  </si>
  <si>
    <t>Occupied No Notice</t>
  </si>
  <si>
    <t>Johnson, Brandon</t>
  </si>
  <si>
    <t>Resident</t>
  </si>
  <si>
    <t>Amenity Rent</t>
  </si>
  <si>
    <t>354067371</t>
  </si>
  <si>
    <t>04/01/2025</t>
  </si>
  <si>
    <t>Amenity Rent</t>
  </si>
  <si>
    <t>354067731</t>
  </si>
  <si>
    <t>04/01/2025</t>
  </si>
  <si>
    <t>Rent</t>
  </si>
  <si>
    <t>354067744</t>
  </si>
  <si>
    <t>04/01/2025</t>
  </si>
  <si>
    <t>Charge Total:</t>
  </si>
  <si>
    <t>06-06-153</t>
  </si>
  <si>
    <t>2BR</t>
  </si>
  <si>
    <t>Occupied No Notice</t>
  </si>
  <si>
    <t>Burton, Matthew</t>
  </si>
  <si>
    <t>Resident</t>
  </si>
  <si>
    <t>Amenity Rent</t>
  </si>
  <si>
    <t>354067603</t>
  </si>
  <si>
    <t>04/01/2025</t>
  </si>
  <si>
    <t>Amenity Rent</t>
  </si>
  <si>
    <t>354067586</t>
  </si>
  <si>
    <t>04/01/2025</t>
  </si>
  <si>
    <t>Rent</t>
  </si>
  <si>
    <t>354067517</t>
  </si>
  <si>
    <t>04/01/2025</t>
  </si>
  <si>
    <t>Charge Total:</t>
  </si>
  <si>
    <t>06-06-154</t>
  </si>
  <si>
    <t>2BR</t>
  </si>
  <si>
    <t>Occupied No Notice</t>
  </si>
  <si>
    <t>Chirwa, Hope</t>
  </si>
  <si>
    <t>Resident</t>
  </si>
  <si>
    <t>Amenity Rent</t>
  </si>
  <si>
    <t>354067417</t>
  </si>
  <si>
    <t>04/01/2025</t>
  </si>
  <si>
    <t>Amenity Rent</t>
  </si>
  <si>
    <t>354067802</t>
  </si>
  <si>
    <t>04/01/2025</t>
  </si>
  <si>
    <t>Rent</t>
  </si>
  <si>
    <t>354067615</t>
  </si>
  <si>
    <t>04/01/2025</t>
  </si>
  <si>
    <t>Charge Total:</t>
  </si>
  <si>
    <t>06-06-155</t>
  </si>
  <si>
    <t>1BR</t>
  </si>
  <si>
    <t>Occupied No Notice</t>
  </si>
  <si>
    <t>Nishiwaki, Cristiano</t>
  </si>
  <si>
    <t>Resident</t>
  </si>
  <si>
    <t>Amenity Rent</t>
  </si>
  <si>
    <t>354067690</t>
  </si>
  <si>
    <t>04/01/2025</t>
  </si>
  <si>
    <t>Amenity Rent</t>
  </si>
  <si>
    <t>354067577</t>
  </si>
  <si>
    <t>04/01/2025</t>
  </si>
  <si>
    <t>Rent</t>
  </si>
  <si>
    <t>354067671</t>
  </si>
  <si>
    <t>04/01/2025</t>
  </si>
  <si>
    <t>Charge Total:</t>
  </si>
  <si>
    <t>06-06-156</t>
  </si>
  <si>
    <t>2BD</t>
  </si>
  <si>
    <t>Occupied No Notice</t>
  </si>
  <si>
    <t>Wilkinson, Kimm</t>
  </si>
  <si>
    <t>Resident</t>
  </si>
  <si>
    <t>Amenity Rent</t>
  </si>
  <si>
    <t>354067358</t>
  </si>
  <si>
    <t>04/01/2025</t>
  </si>
  <si>
    <t>Amenity Rent</t>
  </si>
  <si>
    <t>354067402</t>
  </si>
  <si>
    <t>04/01/2025</t>
  </si>
  <si>
    <t>Rent</t>
  </si>
  <si>
    <t>354067557</t>
  </si>
  <si>
    <t>04/01/2025</t>
  </si>
  <si>
    <t>Charge Total:</t>
  </si>
  <si>
    <t>06-06-157</t>
  </si>
  <si>
    <t>2BR</t>
  </si>
  <si>
    <t>Occupied No Notice</t>
  </si>
  <si>
    <t>Clark, Louise</t>
  </si>
  <si>
    <t>Resident</t>
  </si>
  <si>
    <t>Amenity Rent</t>
  </si>
  <si>
    <t>354067540</t>
  </si>
  <si>
    <t>04/01/2025</t>
  </si>
  <si>
    <t>Amenity Rent</t>
  </si>
  <si>
    <t>354067769</t>
  </si>
  <si>
    <t>04/01/2025</t>
  </si>
  <si>
    <t>Rent</t>
  </si>
  <si>
    <t>354067688</t>
  </si>
  <si>
    <t>04/01/2025</t>
  </si>
  <si>
    <t>Charge Total:</t>
  </si>
  <si>
    <t>07-07-158</t>
  </si>
  <si>
    <t>2BR</t>
  </si>
  <si>
    <t>Occupied No Notice</t>
  </si>
  <si>
    <t>Rapaglia, Anthony</t>
  </si>
  <si>
    <t>Resident</t>
  </si>
  <si>
    <t>Rent</t>
  </si>
  <si>
    <t>354067456</t>
  </si>
  <si>
    <t>04/01/2025</t>
  </si>
  <si>
    <t>Charge Total:</t>
  </si>
  <si>
    <t>07-07-159</t>
  </si>
  <si>
    <t>2BD</t>
  </si>
  <si>
    <t>Occupied No Notice</t>
  </si>
  <si>
    <t>Warren, Carol</t>
  </si>
  <si>
    <t>Resident</t>
  </si>
  <si>
    <t>Amenity Rent</t>
  </si>
  <si>
    <t>354067576</t>
  </si>
  <si>
    <t>04/01/2025</t>
  </si>
  <si>
    <t>Rent</t>
  </si>
  <si>
    <t>354067571</t>
  </si>
  <si>
    <t>04/01/2025</t>
  </si>
  <si>
    <t>Charge Total:</t>
  </si>
  <si>
    <t>07-07-160</t>
  </si>
  <si>
    <t>STU</t>
  </si>
  <si>
    <t>Occupied No Notice</t>
  </si>
  <si>
    <t>Poirier, Douglas</t>
  </si>
  <si>
    <t>Resident</t>
  </si>
  <si>
    <t>Rent</t>
  </si>
  <si>
    <t>354067662</t>
  </si>
  <si>
    <t>04/01/2025</t>
  </si>
  <si>
    <t>Charge Total:</t>
  </si>
  <si>
    <t>07-07-161</t>
  </si>
  <si>
    <t>2BR</t>
  </si>
  <si>
    <t>Occupied No Notice</t>
  </si>
  <si>
    <t>Holmes, Valerie</t>
  </si>
  <si>
    <t>Resident</t>
  </si>
  <si>
    <t>Rent</t>
  </si>
  <si>
    <t>354067379</t>
  </si>
  <si>
    <t>04/01/2025</t>
  </si>
  <si>
    <t>Charge Total:</t>
  </si>
  <si>
    <t>07-07-162</t>
  </si>
  <si>
    <t>2BR</t>
  </si>
  <si>
    <t>Occupied No Notice</t>
  </si>
  <si>
    <t>Jones, Kayla</t>
  </si>
  <si>
    <t>Resident</t>
  </si>
  <si>
    <t>Rent</t>
  </si>
  <si>
    <t>354067637</t>
  </si>
  <si>
    <t>04/01/2025</t>
  </si>
  <si>
    <t>Charge Total:</t>
  </si>
  <si>
    <t>07-07-163</t>
  </si>
  <si>
    <t>1BR</t>
  </si>
  <si>
    <t>Occupied No Notice</t>
  </si>
  <si>
    <t>Magee, Jennifer</t>
  </si>
  <si>
    <t>Resident</t>
  </si>
  <si>
    <t>Rent</t>
  </si>
  <si>
    <t>354067687</t>
  </si>
  <si>
    <t>04/01/2025</t>
  </si>
  <si>
    <t>Charge Total:</t>
  </si>
  <si>
    <t>07-07-164</t>
  </si>
  <si>
    <t>2BD</t>
  </si>
  <si>
    <t>Occupied No Notice</t>
  </si>
  <si>
    <t>Kelso, Barbara</t>
  </si>
  <si>
    <t>Resident</t>
  </si>
  <si>
    <t>Rent</t>
  </si>
  <si>
    <t>354067793</t>
  </si>
  <si>
    <t>04/01/2025</t>
  </si>
  <si>
    <t>Charge Total:</t>
  </si>
  <si>
    <t>07-07-165</t>
  </si>
  <si>
    <t>2BR</t>
  </si>
  <si>
    <t>Occupied No Notice</t>
  </si>
  <si>
    <t>Pelletier, Valerie</t>
  </si>
  <si>
    <t>Resident</t>
  </si>
  <si>
    <t>Rent</t>
  </si>
  <si>
    <t>354067424</t>
  </si>
  <si>
    <t>04/01/2025</t>
  </si>
  <si>
    <t>Charge Total:</t>
  </si>
  <si>
    <t>07-07-166</t>
  </si>
  <si>
    <t>2BR</t>
  </si>
  <si>
    <t>Occupied No Notice</t>
  </si>
  <si>
    <t>Warren, Leslie</t>
  </si>
  <si>
    <t>Resident</t>
  </si>
  <si>
    <t>Amenity Rent</t>
  </si>
  <si>
    <t>354067492</t>
  </si>
  <si>
    <t>04/01/2025</t>
  </si>
  <si>
    <t>Amenity Rent</t>
  </si>
  <si>
    <t>354067420</t>
  </si>
  <si>
    <t>04/01/2025</t>
  </si>
  <si>
    <t>Rent</t>
  </si>
  <si>
    <t>354067722</t>
  </si>
  <si>
    <t>04/01/2025</t>
  </si>
  <si>
    <t>Charge Total:</t>
  </si>
  <si>
    <t>07-07-167</t>
  </si>
  <si>
    <t>2BD</t>
  </si>
  <si>
    <t>Occupied No Notice</t>
  </si>
  <si>
    <t>Matos, Jared</t>
  </si>
  <si>
    <t>Resident</t>
  </si>
  <si>
    <t>Amenity Rent</t>
  </si>
  <si>
    <t>354067581</t>
  </si>
  <si>
    <t>04/01/2025</t>
  </si>
  <si>
    <t>Amenity Rent</t>
  </si>
  <si>
    <t>354067773</t>
  </si>
  <si>
    <t>04/01/2025</t>
  </si>
  <si>
    <t>Rent</t>
  </si>
  <si>
    <t>354067360</t>
  </si>
  <si>
    <t>04/01/2025</t>
  </si>
  <si>
    <t>Renters Insurance Fine</t>
  </si>
  <si>
    <t>354041657</t>
  </si>
  <si>
    <t>04/01/2025</t>
  </si>
  <si>
    <t>Charge Total:</t>
  </si>
  <si>
    <t>07-07-168</t>
  </si>
  <si>
    <t>1BR</t>
  </si>
  <si>
    <t>Occupied No Notice</t>
  </si>
  <si>
    <t>Twomey, Ada</t>
  </si>
  <si>
    <t>Resident</t>
  </si>
  <si>
    <t>Amenity Rent</t>
  </si>
  <si>
    <t>354067738</t>
  </si>
  <si>
    <t>04/01/2025</t>
  </si>
  <si>
    <t>Amenity Rent</t>
  </si>
  <si>
    <t>354067642</t>
  </si>
  <si>
    <t>04/01/2025</t>
  </si>
  <si>
    <t>Rent</t>
  </si>
  <si>
    <t>354067762</t>
  </si>
  <si>
    <t>04/01/2025</t>
  </si>
  <si>
    <t>Charge Total:</t>
  </si>
  <si>
    <t>07-07-169</t>
  </si>
  <si>
    <t>2BR</t>
  </si>
  <si>
    <t>Occupied No Notice</t>
  </si>
  <si>
    <t>Sullivan, Doreen</t>
  </si>
  <si>
    <t>Resident</t>
  </si>
  <si>
    <t>Amenity Rent</t>
  </si>
  <si>
    <t>354067794</t>
  </si>
  <si>
    <t>04/01/2025</t>
  </si>
  <si>
    <t>Amenity Rent</t>
  </si>
  <si>
    <t>354067715</t>
  </si>
  <si>
    <t>04/01/2025</t>
  </si>
  <si>
    <t>Rent</t>
  </si>
  <si>
    <t>354067779</t>
  </si>
  <si>
    <t>04/01/2025</t>
  </si>
  <si>
    <t>Charge Total:</t>
  </si>
  <si>
    <t>07-07-170</t>
  </si>
  <si>
    <t>2BR</t>
  </si>
  <si>
    <t>Occupied No Notice</t>
  </si>
  <si>
    <t>Mcintire, Barry</t>
  </si>
  <si>
    <t>Resident</t>
  </si>
  <si>
    <t>Amenity Rent</t>
  </si>
  <si>
    <t>354067629</t>
  </si>
  <si>
    <t>04/01/2025</t>
  </si>
  <si>
    <t>Amenity Rent</t>
  </si>
  <si>
    <t>354067563</t>
  </si>
  <si>
    <t>04/01/2025</t>
  </si>
  <si>
    <t>Rent</t>
  </si>
  <si>
    <t>354067369</t>
  </si>
  <si>
    <t>04/01/2025</t>
  </si>
  <si>
    <t>Charge Total:</t>
  </si>
  <si>
    <t>07-07-171</t>
  </si>
  <si>
    <t>1BR</t>
  </si>
  <si>
    <t>Occupied No Notice</t>
  </si>
  <si>
    <t>Mandor, Badreddine</t>
  </si>
  <si>
    <t>Resident</t>
  </si>
  <si>
    <t>Amenity Rent</t>
  </si>
  <si>
    <t>354067367</t>
  </si>
  <si>
    <t>04/01/2025</t>
  </si>
  <si>
    <t>Amenity Rent</t>
  </si>
  <si>
    <t>354067488</t>
  </si>
  <si>
    <t>04/01/2025</t>
  </si>
  <si>
    <t>Rent</t>
  </si>
  <si>
    <t>354067407</t>
  </si>
  <si>
    <t>04/01/2025</t>
  </si>
  <si>
    <t>Charge Total:</t>
  </si>
  <si>
    <t>07-07-172</t>
  </si>
  <si>
    <t>2BD</t>
  </si>
  <si>
    <t>Occupied No Notice</t>
  </si>
  <si>
    <t>Kravchuk, Karen (Karen)</t>
  </si>
  <si>
    <t>Resident</t>
  </si>
  <si>
    <t>Amenity Rent</t>
  </si>
  <si>
    <t>354067803</t>
  </si>
  <si>
    <t>04/01/2025</t>
  </si>
  <si>
    <t>Amenity Rent</t>
  </si>
  <si>
    <t>354067759</t>
  </si>
  <si>
    <t>04/01/2025</t>
  </si>
  <si>
    <t>Rent</t>
  </si>
  <si>
    <t>354067390</t>
  </si>
  <si>
    <t>04/01/2025</t>
  </si>
  <si>
    <t>Charge Total:</t>
  </si>
  <si>
    <t>07-07-173</t>
  </si>
  <si>
    <t>2BR</t>
  </si>
  <si>
    <t>Occupied No Notice</t>
  </si>
  <si>
    <t>Duffy, Krystal</t>
  </si>
  <si>
    <t>Resident</t>
  </si>
  <si>
    <t>Amenity Rent</t>
  </si>
  <si>
    <t>354067771</t>
  </si>
  <si>
    <t>04/01/2025</t>
  </si>
  <si>
    <t>Amenity Rent</t>
  </si>
  <si>
    <t>354067521</t>
  </si>
  <si>
    <t>04/01/2025</t>
  </si>
  <si>
    <t>Month to Month Rent</t>
  </si>
  <si>
    <t>354067616</t>
  </si>
  <si>
    <t>04/01/2025</t>
  </si>
  <si>
    <t>Concession-Partial Employee</t>
  </si>
  <si>
    <t>354067548</t>
  </si>
  <si>
    <t>04/01/2025</t>
  </si>
  <si>
    <t>Charge Total:</t>
  </si>
  <si>
    <t>07-07-174</t>
  </si>
  <si>
    <t>2BR</t>
  </si>
  <si>
    <t>Occupied No Notice</t>
  </si>
  <si>
    <t>Guerrera, Nina</t>
  </si>
  <si>
    <t>Resident</t>
  </si>
  <si>
    <t>Amenity Rent</t>
  </si>
  <si>
    <t>354067685</t>
  </si>
  <si>
    <t>04/01/2025</t>
  </si>
  <si>
    <t>Amenity Rent</t>
  </si>
  <si>
    <t>354067404</t>
  </si>
  <si>
    <t>04/01/2025</t>
  </si>
  <si>
    <t>Rent</t>
  </si>
  <si>
    <t>354067665</t>
  </si>
  <si>
    <t>04/01/2025</t>
  </si>
  <si>
    <t>Charge Total:</t>
  </si>
  <si>
    <t>07-07-175</t>
  </si>
  <si>
    <t>2BD</t>
  </si>
  <si>
    <t>Occupied No Notice</t>
  </si>
  <si>
    <t>Bates, Emily-Jane (Jane)</t>
  </si>
  <si>
    <t>Resident</t>
  </si>
  <si>
    <t>Amenity Rent</t>
  </si>
  <si>
    <t>354067584</t>
  </si>
  <si>
    <t>04/01/2025</t>
  </si>
  <si>
    <t>Amenity Rent</t>
  </si>
  <si>
    <t>354067380</t>
  </si>
  <si>
    <t>04/01/2025</t>
  </si>
  <si>
    <t>Rent</t>
  </si>
  <si>
    <t>354067724</t>
  </si>
  <si>
    <t>04/01/2025</t>
  </si>
  <si>
    <t>Charge Total:</t>
  </si>
  <si>
    <t>07-07-176</t>
  </si>
  <si>
    <t>1BR</t>
  </si>
  <si>
    <t>Occupied No Notice</t>
  </si>
  <si>
    <t>Daly, Michael</t>
  </si>
  <si>
    <t>Resident</t>
  </si>
  <si>
    <t>Amenity Rent</t>
  </si>
  <si>
    <t>354067495</t>
  </si>
  <si>
    <t>04/01/2025</t>
  </si>
  <si>
    <t>Amenity Rent</t>
  </si>
  <si>
    <t>354067785</t>
  </si>
  <si>
    <t>04/01/2025</t>
  </si>
  <si>
    <t>Rent</t>
  </si>
  <si>
    <t>354067416</t>
  </si>
  <si>
    <t>04/01/2025</t>
  </si>
  <si>
    <t>Charge Total:</t>
  </si>
  <si>
    <t>07-07-177</t>
  </si>
  <si>
    <t>2BR</t>
  </si>
  <si>
    <t>Occupied No Notice</t>
  </si>
  <si>
    <t>Mispilkin, Brandon</t>
  </si>
  <si>
    <t>Resident</t>
  </si>
  <si>
    <t>Amenity Rent</t>
  </si>
  <si>
    <t>354067798</t>
  </si>
  <si>
    <t>04/01/2025</t>
  </si>
  <si>
    <t>Amenity Rent</t>
  </si>
  <si>
    <t>354067583</t>
  </si>
  <si>
    <t>04/01/2025</t>
  </si>
  <si>
    <t>Rent</t>
  </si>
  <si>
    <t>354067799</t>
  </si>
  <si>
    <t>04/01/2025</t>
  </si>
  <si>
    <t>Charge Total:</t>
  </si>
  <si>
    <t>07-07-178</t>
  </si>
  <si>
    <t>2BR</t>
  </si>
  <si>
    <t>Occupied No Notice</t>
  </si>
  <si>
    <t>Noon, Pamela</t>
  </si>
  <si>
    <t>Resident</t>
  </si>
  <si>
    <t>Amenity Rent</t>
  </si>
  <si>
    <t>354067347</t>
  </si>
  <si>
    <t>04/01/2025</t>
  </si>
  <si>
    <t>Amenity Rent</t>
  </si>
  <si>
    <t>354067610</t>
  </si>
  <si>
    <t>04/01/2025</t>
  </si>
  <si>
    <t>Rent</t>
  </si>
  <si>
    <t>354067353</t>
  </si>
  <si>
    <t>04/01/2025</t>
  </si>
  <si>
    <t>Charge Total:</t>
  </si>
  <si>
    <t>07-07-179</t>
  </si>
  <si>
    <t>1BR</t>
  </si>
  <si>
    <t>Occupied No Notice</t>
  </si>
  <si>
    <t>Olley, Peter (Alex)</t>
  </si>
  <si>
    <t>Resident</t>
  </si>
  <si>
    <t>Amenity Rent</t>
  </si>
  <si>
    <t>354067669</t>
  </si>
  <si>
    <t>04/01/2025</t>
  </si>
  <si>
    <t>Amenity Rent</t>
  </si>
  <si>
    <t>354067595</t>
  </si>
  <si>
    <t>04/01/2025</t>
  </si>
  <si>
    <t>Rent</t>
  </si>
  <si>
    <t>354067567</t>
  </si>
  <si>
    <t>04/01/2025</t>
  </si>
  <si>
    <t>Charge Total:</t>
  </si>
  <si>
    <t>07-07-180</t>
  </si>
  <si>
    <t>2BD</t>
  </si>
  <si>
    <t>Occupied No Notice</t>
  </si>
  <si>
    <t>Langmaid, Lisa</t>
  </si>
  <si>
    <t>Resident</t>
  </si>
  <si>
    <t>Amenity Rent</t>
  </si>
  <si>
    <t>354067683</t>
  </si>
  <si>
    <t>04/01/2025</t>
  </si>
  <si>
    <t>Amenity Rent</t>
  </si>
  <si>
    <t>354067463</t>
  </si>
  <si>
    <t>04/01/2025</t>
  </si>
  <si>
    <t>Rent</t>
  </si>
  <si>
    <t>354067743</t>
  </si>
  <si>
    <t>04/01/2025</t>
  </si>
  <si>
    <t>Charge Total:</t>
  </si>
  <si>
    <t>07-07-181</t>
  </si>
  <si>
    <t>2BR</t>
  </si>
  <si>
    <t>Occupied No Notice</t>
  </si>
  <si>
    <t>Carver, Amanda</t>
  </si>
  <si>
    <t>Resident</t>
  </si>
  <si>
    <t>Amenity Rent</t>
  </si>
  <si>
    <t>354067542</t>
  </si>
  <si>
    <t>04/01/2025</t>
  </si>
  <si>
    <t>Amenity Rent</t>
  </si>
  <si>
    <t>354067484</t>
  </si>
  <si>
    <t>04/01/2025</t>
  </si>
  <si>
    <t>Rent</t>
  </si>
  <si>
    <t>354067427</t>
  </si>
  <si>
    <t>04/01/2025</t>
  </si>
  <si>
    <t>Charge Total:</t>
  </si>
  <si>
    <t>Lonvale Gardens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</si>
  <si>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</si>
  <si>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</si>
  <si>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</si>
  <si>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</si>
  <si>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</si>
  <si>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</si>
  <si>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</si>
  <si>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</si>
  <si>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</si>
  <si>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</si>
  <si>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</si>
  <si>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</si>
  <si>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</si>
  <si>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</si>
  <si>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</si>
  <si>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</si>
  <si>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Lonvale Gardens</t>
  </si>
  <si>
    <t>Notice Rented</t>
  </si>
  <si>
    <t>Lonvale Gardens</t>
  </si>
  <si>
    <t>Total Occupied Units</t>
  </si>
  <si>
    <t>Vacant Rented Not Ready</t>
  </si>
  <si>
    <t>Lonvale Gardens</t>
  </si>
  <si>
    <t>Total Vacant Units</t>
  </si>
  <si>
    <t>Total Rentable Units</t>
  </si>
  <si>
    <t>Excluded - Admin Unit</t>
  </si>
  <si>
    <t>Lonvale Gardens</t>
  </si>
  <si>
    <t xml:space="preserve"> Total Excluded Units</t>
  </si>
  <si>
    <t xml:space="preserve"> Total Units</t>
  </si>
  <si>
    <t>Charge Code Summary</t>
  </si>
  <si>
    <t>Charge Code</t>
  </si>
  <si>
    <t>Scheduled</t>
  </si>
  <si>
    <t>Ledger: Resident</t>
  </si>
  <si>
    <t>Amenity Rent</t>
  </si>
  <si>
    <t>Beginning Deposit Adjustment</t>
  </si>
  <si>
    <t>Concession-Partial Employee</t>
  </si>
  <si>
    <t>Interest on Security</t>
  </si>
  <si>
    <t>Key Charge</t>
  </si>
  <si>
    <t>Month-to-Month Fee</t>
  </si>
  <si>
    <t>Month to Month Rent</t>
  </si>
  <si>
    <t>Rent</t>
  </si>
  <si>
    <t>Renters Insurance Fine</t>
  </si>
  <si>
    <t>Transfer Fee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</si>
  <si>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</si>
  <si>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</si>
  <si>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</si>
  <si>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</si>
  <si>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</si>
  <si>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</si>
  <si>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</si>
  <si>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</si>
  <si>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</si>
  <si>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</si>
  <si>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</si>
  <si>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</si>
  <si>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</si>
  <si>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</si>
  <si>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</si>
  <si>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</si>
  <si>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</si>
  <si>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</si>
  <si>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</si>
  <si>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</si>
  <si>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03-03-072</t>
  </si>
  <si>
    <t>1BR</t>
  </si>
  <si>
    <t>Vacant Rented Not Ready</t>
  </si>
  <si>
    <t>Gaudet, Kaitlyn</t>
  </si>
  <si>
    <t>Resident</t>
  </si>
  <si>
    <t>Amenity Rent</t>
  </si>
  <si>
    <t>Rent</t>
  </si>
  <si>
    <t>Charge Total:</t>
  </si>
  <si>
    <t>Lonvale Gardens Total:</t>
  </si>
  <si>
    <t>Rent Roll Valencedocs</t>
  </si>
  <si>
    <t>Magnolia Place</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</si>
  <si>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</si>
  <si>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</si>
  <si>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</si>
  <si>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</si>
  <si>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</si>
  <si>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</si>
  <si>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</si>
  <si>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</si>
  <si>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</si>
  <si>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</si>
  <si>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</si>
  <si>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</si>
  <si>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</si>
  <si>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</si>
  <si>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</si>
  <si>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</si>
  <si>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</si>
  <si>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</si>
  <si>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</si>
  <si>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</si>
  <si>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A-1</t>
  </si>
  <si>
    <t>2</t>
  </si>
  <si>
    <t>Occupied No Notice</t>
  </si>
  <si>
    <t>Lasley, Regina</t>
  </si>
  <si>
    <t>Resident</t>
  </si>
  <si>
    <t>Amenity Rent</t>
  </si>
  <si>
    <t>354309268</t>
  </si>
  <si>
    <t>04/01/2025</t>
  </si>
  <si>
    <t>Rent</t>
  </si>
  <si>
    <t>354309269</t>
  </si>
  <si>
    <t>04/01/2025</t>
  </si>
  <si>
    <t>Administration Fee</t>
  </si>
  <si>
    <t>354309267</t>
  </si>
  <si>
    <t>04/01/2025</t>
  </si>
  <si>
    <t>Charge Total:</t>
  </si>
  <si>
    <t>A-2</t>
  </si>
  <si>
    <t>2</t>
  </si>
  <si>
    <t>Occupied No Notice</t>
  </si>
  <si>
    <t>Gilstrap, Laurie</t>
  </si>
  <si>
    <t>Resident</t>
  </si>
  <si>
    <t>Rent</t>
  </si>
  <si>
    <t>354058337</t>
  </si>
  <si>
    <t>04/01/2025</t>
  </si>
  <si>
    <t>Charge Total:</t>
  </si>
  <si>
    <t>A-3</t>
  </si>
  <si>
    <t>1</t>
  </si>
  <si>
    <t>Occupied No Notice</t>
  </si>
  <si>
    <t>Smith, Dina</t>
  </si>
  <si>
    <t>Resident</t>
  </si>
  <si>
    <t>Rent</t>
  </si>
  <si>
    <t>354058304</t>
  </si>
  <si>
    <t>04/01/2025</t>
  </si>
  <si>
    <t>Charge Total:</t>
  </si>
  <si>
    <t>A-4</t>
  </si>
  <si>
    <t>2</t>
  </si>
  <si>
    <t>Occupied No Notice</t>
  </si>
  <si>
    <t>Bracey, Raistlin</t>
  </si>
  <si>
    <t>Resident</t>
  </si>
  <si>
    <t>Rent</t>
  </si>
  <si>
    <t>354058405</t>
  </si>
  <si>
    <t>04/01/2025</t>
  </si>
  <si>
    <t>Charge Total:</t>
  </si>
  <si>
    <t>A-5</t>
  </si>
  <si>
    <t>2</t>
  </si>
  <si>
    <t>Occupied No Notice</t>
  </si>
  <si>
    <t>Fonseca Arroyo, Raquel</t>
  </si>
  <si>
    <t>Resident</t>
  </si>
  <si>
    <t>Rent</t>
  </si>
  <si>
    <t>354058416</t>
  </si>
  <si>
    <t>04/01/2025</t>
  </si>
  <si>
    <t>Charge Total:</t>
  </si>
  <si>
    <t>A-6</t>
  </si>
  <si>
    <t>2</t>
  </si>
  <si>
    <t>Occupied No Notice</t>
  </si>
  <si>
    <t>Dardzinski, Dina</t>
  </si>
  <si>
    <t>Resident</t>
  </si>
  <si>
    <t>Rent</t>
  </si>
  <si>
    <t>354058320</t>
  </si>
  <si>
    <t>04/01/2025</t>
  </si>
  <si>
    <t>Charge Total:</t>
  </si>
  <si>
    <t>A-7</t>
  </si>
  <si>
    <t>2</t>
  </si>
  <si>
    <t>Occupied No Notice</t>
  </si>
  <si>
    <t>Luck, Roxanne</t>
  </si>
  <si>
    <t>Resident</t>
  </si>
  <si>
    <t>Rent</t>
  </si>
  <si>
    <t>354058307</t>
  </si>
  <si>
    <t>04/01/2025</t>
  </si>
  <si>
    <t>Charge Total:</t>
  </si>
  <si>
    <t>A-8</t>
  </si>
  <si>
    <t>2</t>
  </si>
  <si>
    <t>Occupied No Notice</t>
  </si>
  <si>
    <t>Lowrance, Anthony</t>
  </si>
  <si>
    <t>Resident</t>
  </si>
  <si>
    <t>Rent</t>
  </si>
  <si>
    <t>354058392</t>
  </si>
  <si>
    <t>04/01/2025</t>
  </si>
  <si>
    <t>Charge Total:</t>
  </si>
  <si>
    <t>B-1</t>
  </si>
  <si>
    <t>2</t>
  </si>
  <si>
    <t>Occupied No Notice</t>
  </si>
  <si>
    <t>Chippett, Charl</t>
  </si>
  <si>
    <t>Resident</t>
  </si>
  <si>
    <t>Amenity Rent</t>
  </si>
  <si>
    <t>354058352</t>
  </si>
  <si>
    <t>04/01/2025</t>
  </si>
  <si>
    <t>Rent</t>
  </si>
  <si>
    <t>354058310</t>
  </si>
  <si>
    <t>04/01/2025</t>
  </si>
  <si>
    <t>Charge Total:</t>
  </si>
  <si>
    <t>B-2</t>
  </si>
  <si>
    <t>2</t>
  </si>
  <si>
    <t>Vacant Rented Not Ready</t>
  </si>
  <si>
    <t>-- Vacant --</t>
  </si>
  <si>
    <t>-</t>
  </si>
  <si>
    <t>Charge Total:</t>
  </si>
  <si>
    <t>B-3</t>
  </si>
  <si>
    <t>1</t>
  </si>
  <si>
    <t>Occupied No Notice</t>
  </si>
  <si>
    <t>Nelson, Timothy</t>
  </si>
  <si>
    <t>Resident</t>
  </si>
  <si>
    <t>Rent</t>
  </si>
  <si>
    <t>354058316</t>
  </si>
  <si>
    <t>04/01/2025</t>
  </si>
  <si>
    <t>Charge Total:</t>
  </si>
  <si>
    <t>B-4</t>
  </si>
  <si>
    <t>2</t>
  </si>
  <si>
    <t>Occupied No Notice</t>
  </si>
  <si>
    <t>Casey, Bobby</t>
  </si>
  <si>
    <t>Resident</t>
  </si>
  <si>
    <t>Rent</t>
  </si>
  <si>
    <t>354058386</t>
  </si>
  <si>
    <t>04/01/2025</t>
  </si>
  <si>
    <t>Charge Total:</t>
  </si>
  <si>
    <t>B-5</t>
  </si>
  <si>
    <t>2</t>
  </si>
  <si>
    <t>Occupied No Notice</t>
  </si>
  <si>
    <t>Steen, Daniel</t>
  </si>
  <si>
    <t>Resident</t>
  </si>
  <si>
    <t>Rent</t>
  </si>
  <si>
    <t>354058309</t>
  </si>
  <si>
    <t>04/01/2025</t>
  </si>
  <si>
    <t>Charge Total:</t>
  </si>
  <si>
    <t>B-6</t>
  </si>
  <si>
    <t>2</t>
  </si>
  <si>
    <t>Occupied No Notice</t>
  </si>
  <si>
    <t>Haley, Joevea</t>
  </si>
  <si>
    <t>Resident</t>
  </si>
  <si>
    <t>Rent</t>
  </si>
  <si>
    <t>354058359</t>
  </si>
  <si>
    <t>04/01/2025</t>
  </si>
  <si>
    <t>Late Fee</t>
  </si>
  <si>
    <t>354448490</t>
  </si>
  <si>
    <t>04/06/2025</t>
  </si>
  <si>
    <t>Charge Total:</t>
  </si>
  <si>
    <t>B-7</t>
  </si>
  <si>
    <t>2</t>
  </si>
  <si>
    <t>Vacant Rented Ready</t>
  </si>
  <si>
    <t>-- Vacant --</t>
  </si>
  <si>
    <t>-</t>
  </si>
  <si>
    <t>Charge Total:</t>
  </si>
  <si>
    <t>B-8</t>
  </si>
  <si>
    <t>2</t>
  </si>
  <si>
    <t>Vacant Rented Not Ready</t>
  </si>
  <si>
    <t>-- Vacant --</t>
  </si>
  <si>
    <t>-</t>
  </si>
  <si>
    <t>Charge Total:</t>
  </si>
  <si>
    <t>C-1</t>
  </si>
  <si>
    <t>2</t>
  </si>
  <si>
    <t>Occupied No Notice</t>
  </si>
  <si>
    <t>Salvo, Breana</t>
  </si>
  <si>
    <t>Resident</t>
  </si>
  <si>
    <t>Rent</t>
  </si>
  <si>
    <t>354058351</t>
  </si>
  <si>
    <t>04/01/2025</t>
  </si>
  <si>
    <t>Late Fee</t>
  </si>
  <si>
    <t>354448488</t>
  </si>
  <si>
    <t>04/06/2025</t>
  </si>
  <si>
    <t>Charge Total:</t>
  </si>
  <si>
    <t>C-2</t>
  </si>
  <si>
    <t>2</t>
  </si>
  <si>
    <t>Occupied No Notice</t>
  </si>
  <si>
    <t>Walloch, Gregory</t>
  </si>
  <si>
    <t>Resident</t>
  </si>
  <si>
    <t>Rent</t>
  </si>
  <si>
    <t>354058329</t>
  </si>
  <si>
    <t>04/01/2025</t>
  </si>
  <si>
    <t>Charge Total:</t>
  </si>
  <si>
    <t>C-3</t>
  </si>
  <si>
    <t>1</t>
  </si>
  <si>
    <t>Occupied No Notice</t>
  </si>
  <si>
    <t>Kochi, Gustavo</t>
  </si>
  <si>
    <t>Resident</t>
  </si>
  <si>
    <t>Rent</t>
  </si>
  <si>
    <t>354058384</t>
  </si>
  <si>
    <t>04/01/2025</t>
  </si>
  <si>
    <t>Charge Total:</t>
  </si>
  <si>
    <t>C-4</t>
  </si>
  <si>
    <t>2</t>
  </si>
  <si>
    <t>Occupied No Notice</t>
  </si>
  <si>
    <t>Weyrauch, Mark</t>
  </si>
  <si>
    <t>Resident</t>
  </si>
  <si>
    <t>Amenity Rent</t>
  </si>
  <si>
    <t>354058407</t>
  </si>
  <si>
    <t>04/01/2025</t>
  </si>
  <si>
    <t>Rent</t>
  </si>
  <si>
    <t>354058302</t>
  </si>
  <si>
    <t>04/01/2025</t>
  </si>
  <si>
    <t>Charge Total:</t>
  </si>
  <si>
    <t>C-5</t>
  </si>
  <si>
    <t>2</t>
  </si>
  <si>
    <t>Occupied No Notice</t>
  </si>
  <si>
    <t>Donato, Baltazar</t>
  </si>
  <si>
    <t>Resident</t>
  </si>
  <si>
    <t>Rent</t>
  </si>
  <si>
    <t>354058357</t>
  </si>
  <si>
    <t>04/01/2025</t>
  </si>
  <si>
    <t>Charge Total:</t>
  </si>
  <si>
    <t>C-6</t>
  </si>
  <si>
    <t>2</t>
  </si>
  <si>
    <t>Occupied No Notice</t>
  </si>
  <si>
    <t>Harubin, Aidan</t>
  </si>
  <si>
    <t>Resident</t>
  </si>
  <si>
    <t>Rent</t>
  </si>
  <si>
    <t>354058358</t>
  </si>
  <si>
    <t>04/01/2025</t>
  </si>
  <si>
    <t>Charge Total:</t>
  </si>
  <si>
    <t>C-7</t>
  </si>
  <si>
    <t>2</t>
  </si>
  <si>
    <t>Occupied No Notice</t>
  </si>
  <si>
    <t>Cummings, Alec</t>
  </si>
  <si>
    <t>Resident</t>
  </si>
  <si>
    <t>Amenity Rent</t>
  </si>
  <si>
    <t>354058417</t>
  </si>
  <si>
    <t>04/01/2025</t>
  </si>
  <si>
    <t>Amenity Rent</t>
  </si>
  <si>
    <t>354058395</t>
  </si>
  <si>
    <t>04/01/2025</t>
  </si>
  <si>
    <t>Rent</t>
  </si>
  <si>
    <t>354058301</t>
  </si>
  <si>
    <t>04/01/2025</t>
  </si>
  <si>
    <t>Charge Total:</t>
  </si>
  <si>
    <t>C-8</t>
  </si>
  <si>
    <t>2</t>
  </si>
  <si>
    <t>Occupied No Notice</t>
  </si>
  <si>
    <t>Richardson, Ashley</t>
  </si>
  <si>
    <t>Resident</t>
  </si>
  <si>
    <t>Rent</t>
  </si>
  <si>
    <t>354058335</t>
  </si>
  <si>
    <t>04/01/2025</t>
  </si>
  <si>
    <t>Charge Total:</t>
  </si>
  <si>
    <t>D-1</t>
  </si>
  <si>
    <t>2</t>
  </si>
  <si>
    <t>Occupied No Notice</t>
  </si>
  <si>
    <t>Antonetty, Amanda</t>
  </si>
  <si>
    <t>Resident</t>
  </si>
  <si>
    <t>Rent</t>
  </si>
  <si>
    <t>354058313</t>
  </si>
  <si>
    <t>04/01/2025</t>
  </si>
  <si>
    <t>Bounced Check Fee</t>
  </si>
  <si>
    <t>354516879</t>
  </si>
  <si>
    <t>04/05/2025</t>
  </si>
  <si>
    <t>Late Fee</t>
  </si>
  <si>
    <t>354517526</t>
  </si>
  <si>
    <t>04/06/2025</t>
  </si>
  <si>
    <t>Charge Total:</t>
  </si>
  <si>
    <t>D-2</t>
  </si>
  <si>
    <t>2</t>
  </si>
  <si>
    <t>Occupied No Notice</t>
  </si>
  <si>
    <t>Sharkey, Faith</t>
  </si>
  <si>
    <t>Resident</t>
  </si>
  <si>
    <t>Amenity Rent</t>
  </si>
  <si>
    <t>354058380</t>
  </si>
  <si>
    <t>04/01/2025</t>
  </si>
  <si>
    <t>Rent</t>
  </si>
  <si>
    <t>354058312</t>
  </si>
  <si>
    <t>04/01/2025</t>
  </si>
  <si>
    <t>Charge Total:</t>
  </si>
  <si>
    <t>D-3</t>
  </si>
  <si>
    <t>1</t>
  </si>
  <si>
    <t>Occupied No Notice</t>
  </si>
  <si>
    <t>Williams, Jeanette</t>
  </si>
  <si>
    <t>Resident</t>
  </si>
  <si>
    <t>Rent</t>
  </si>
  <si>
    <t>354058331</t>
  </si>
  <si>
    <t>04/01/2025</t>
  </si>
  <si>
    <t>Charge Total:</t>
  </si>
  <si>
    <t>D-4</t>
  </si>
  <si>
    <t>2</t>
  </si>
  <si>
    <t>Occupied No Notice</t>
  </si>
  <si>
    <t>MCKOY, MORGAN</t>
  </si>
  <si>
    <t>Resident</t>
  </si>
  <si>
    <t>Amenity Rent</t>
  </si>
  <si>
    <t>354058342</t>
  </si>
  <si>
    <t>04/01/2025</t>
  </si>
  <si>
    <t>Rent</t>
  </si>
  <si>
    <t>354058401</t>
  </si>
  <si>
    <t>04/01/2025</t>
  </si>
  <si>
    <t>Late Fee</t>
  </si>
  <si>
    <t>354448489</t>
  </si>
  <si>
    <t>04/06/2025</t>
  </si>
  <si>
    <t>Charge Total:</t>
  </si>
  <si>
    <t>D-5</t>
  </si>
  <si>
    <t>2</t>
  </si>
  <si>
    <t>Occupied No Notice</t>
  </si>
  <si>
    <t>Perez Solis, Kenia</t>
  </si>
  <si>
    <t>Resident</t>
  </si>
  <si>
    <t>Rent</t>
  </si>
  <si>
    <t>354058346</t>
  </si>
  <si>
    <t>04/01/2025</t>
  </si>
  <si>
    <t>Charge Total:</t>
  </si>
  <si>
    <t>D-6</t>
  </si>
  <si>
    <t>2</t>
  </si>
  <si>
    <t>Occupied No Notice</t>
  </si>
  <si>
    <t>Helliwell, Samantha</t>
  </si>
  <si>
    <t>Resident</t>
  </si>
  <si>
    <t>Rent</t>
  </si>
  <si>
    <t>354058317</t>
  </si>
  <si>
    <t>04/01/2025</t>
  </si>
  <si>
    <t>Charge Total:</t>
  </si>
  <si>
    <t>D-7</t>
  </si>
  <si>
    <t>2</t>
  </si>
  <si>
    <t>Occupied No Notice</t>
  </si>
  <si>
    <t>Kramer, Jonathan</t>
  </si>
  <si>
    <t>Resident</t>
  </si>
  <si>
    <t>Rent</t>
  </si>
  <si>
    <t>354098271</t>
  </si>
  <si>
    <t>04/01/2025</t>
  </si>
  <si>
    <t>Charge Total:</t>
  </si>
  <si>
    <t>D-8</t>
  </si>
  <si>
    <t>2</t>
  </si>
  <si>
    <t>Occupied No Notice</t>
  </si>
  <si>
    <t>Rogers, Stacy</t>
  </si>
  <si>
    <t>Resident</t>
  </si>
  <si>
    <t>Rent</t>
  </si>
  <si>
    <t>354058387</t>
  </si>
  <si>
    <t>04/01/2025</t>
  </si>
  <si>
    <t>Charge Total:</t>
  </si>
  <si>
    <t>E-1</t>
  </si>
  <si>
    <t>2</t>
  </si>
  <si>
    <t>Occupied No Notice</t>
  </si>
  <si>
    <t>Sundberg, Ashley</t>
  </si>
  <si>
    <t>Resident</t>
  </si>
  <si>
    <t>Rent</t>
  </si>
  <si>
    <t>354058311</t>
  </si>
  <si>
    <t>04/01/2025</t>
  </si>
  <si>
    <t>Charge Total:</t>
  </si>
  <si>
    <t>E-2</t>
  </si>
  <si>
    <t>2</t>
  </si>
  <si>
    <t>Occupied No Notice</t>
  </si>
  <si>
    <t>Baugh, Jordan</t>
  </si>
  <si>
    <t>Resident</t>
  </si>
  <si>
    <t>Amenity Rent</t>
  </si>
  <si>
    <t>354058381</t>
  </si>
  <si>
    <t>04/01/2025</t>
  </si>
  <si>
    <t>Amenity Rent</t>
  </si>
  <si>
    <t>354058321</t>
  </si>
  <si>
    <t>04/01/2025</t>
  </si>
  <si>
    <t>Rent</t>
  </si>
  <si>
    <t>354058361</t>
  </si>
  <si>
    <t>04/01/2025</t>
  </si>
  <si>
    <t>Charge Total:</t>
  </si>
  <si>
    <t>E-3</t>
  </si>
  <si>
    <t>1</t>
  </si>
  <si>
    <t>Occupied No Notice</t>
  </si>
  <si>
    <t>Thompson, Linda</t>
  </si>
  <si>
    <t>Resident</t>
  </si>
  <si>
    <t>Rent</t>
  </si>
  <si>
    <t>354058349</t>
  </si>
  <si>
    <t>04/01/2025</t>
  </si>
  <si>
    <t>Charge Total:</t>
  </si>
  <si>
    <t>E-4</t>
  </si>
  <si>
    <t>2</t>
  </si>
  <si>
    <t>Occupied No Notice</t>
  </si>
  <si>
    <t>Dodd, John</t>
  </si>
  <si>
    <t>Resident</t>
  </si>
  <si>
    <t>Rent</t>
  </si>
  <si>
    <t>354058389</t>
  </si>
  <si>
    <t>04/01/2025</t>
  </si>
  <si>
    <t>Charge Total:</t>
  </si>
  <si>
    <t>E-5</t>
  </si>
  <si>
    <t>2</t>
  </si>
  <si>
    <t>Occupied No Notice</t>
  </si>
  <si>
    <t>Kirkland, Eliakim</t>
  </si>
  <si>
    <t>Resident</t>
  </si>
  <si>
    <t>Rent</t>
  </si>
  <si>
    <t>354058378</t>
  </si>
  <si>
    <t>04/01/2025</t>
  </si>
  <si>
    <t>Charge Total:</t>
  </si>
  <si>
    <t>E-6</t>
  </si>
  <si>
    <t>2</t>
  </si>
  <si>
    <t>Occupied No Notice</t>
  </si>
  <si>
    <t>Lee, Jennifer</t>
  </si>
  <si>
    <t>Resident</t>
  </si>
  <si>
    <t>Rent</t>
  </si>
  <si>
    <t>354058315</t>
  </si>
  <si>
    <t>04/01/2025</t>
  </si>
  <si>
    <t>Charge Total:</t>
  </si>
  <si>
    <t>E-7</t>
  </si>
  <si>
    <t>2</t>
  </si>
  <si>
    <t>Occupied No Notice</t>
  </si>
  <si>
    <t>Jones, Roslen</t>
  </si>
  <si>
    <t>Resident</t>
  </si>
  <si>
    <t>Rent</t>
  </si>
  <si>
    <t>354058394</t>
  </si>
  <si>
    <t>04/01/2025</t>
  </si>
  <si>
    <t>Charge Total:</t>
  </si>
  <si>
    <t>E-8</t>
  </si>
  <si>
    <t>2</t>
  </si>
  <si>
    <t>Occupied No Notice</t>
  </si>
  <si>
    <t>Ferrier, Karen</t>
  </si>
  <si>
    <t>Resident</t>
  </si>
  <si>
    <t>Rent</t>
  </si>
  <si>
    <t>354058318</t>
  </si>
  <si>
    <t>04/01/2025</t>
  </si>
  <si>
    <t>Charge Total:</t>
  </si>
  <si>
    <t>F-1</t>
  </si>
  <si>
    <t>2</t>
  </si>
  <si>
    <t>Occupied No Notice</t>
  </si>
  <si>
    <t>Loving, Jalisa</t>
  </si>
  <si>
    <t>Resident</t>
  </si>
  <si>
    <t>Amenity Rent</t>
  </si>
  <si>
    <t>354058370</t>
  </si>
  <si>
    <t>04/01/2025</t>
  </si>
  <si>
    <t>Rent</t>
  </si>
  <si>
    <t>354058362</t>
  </si>
  <si>
    <t>04/01/2025</t>
  </si>
  <si>
    <t>Charge Total:</t>
  </si>
  <si>
    <t>F-2</t>
  </si>
  <si>
    <t>2</t>
  </si>
  <si>
    <t>Occupied No Notice</t>
  </si>
  <si>
    <t>Miller, Barbara</t>
  </si>
  <si>
    <t>Resident</t>
  </si>
  <si>
    <t>Amenity Rent</t>
  </si>
  <si>
    <t>354058411</t>
  </si>
  <si>
    <t>04/01/2025</t>
  </si>
  <si>
    <t>Rent</t>
  </si>
  <si>
    <t>354058414</t>
  </si>
  <si>
    <t>04/01/2025</t>
  </si>
  <si>
    <t>Charge Total:</t>
  </si>
  <si>
    <t>F-3</t>
  </si>
  <si>
    <t>1</t>
  </si>
  <si>
    <t>Occupied No Notice</t>
  </si>
  <si>
    <t>Parker, Ashlynn</t>
  </si>
  <si>
    <t>Resident</t>
  </si>
  <si>
    <t>Rent</t>
  </si>
  <si>
    <t>354058391</t>
  </si>
  <si>
    <t>04/01/2025</t>
  </si>
  <si>
    <t>Charge Total:</t>
  </si>
  <si>
    <t>F-4</t>
  </si>
  <si>
    <t>2</t>
  </si>
  <si>
    <t>Occupied No Notice</t>
  </si>
  <si>
    <t>McKenzie, Justin</t>
  </si>
  <si>
    <t>Resident</t>
  </si>
  <si>
    <t>Amenity Rent</t>
  </si>
  <si>
    <t>354058375</t>
  </si>
  <si>
    <t>04/01/2025</t>
  </si>
  <si>
    <t>Rent</t>
  </si>
  <si>
    <t>354058403</t>
  </si>
  <si>
    <t>04/01/2025</t>
  </si>
  <si>
    <t>Charge Total:</t>
  </si>
  <si>
    <t>F-5</t>
  </si>
  <si>
    <t>2</t>
  </si>
  <si>
    <t>Occupied No Notice</t>
  </si>
  <si>
    <t>Watkins, Madissen</t>
  </si>
  <si>
    <t>Resident</t>
  </si>
  <si>
    <t>Rent</t>
  </si>
  <si>
    <t>354058379</t>
  </si>
  <si>
    <t>04/01/2025</t>
  </si>
  <si>
    <t>Charge Total:</t>
  </si>
  <si>
    <t>F-6</t>
  </si>
  <si>
    <t>2</t>
  </si>
  <si>
    <t>Occupied No Notice</t>
  </si>
  <si>
    <t>Bohl, Lisa</t>
  </si>
  <si>
    <t>Resident</t>
  </si>
  <si>
    <t>Rent</t>
  </si>
  <si>
    <t>354058332</t>
  </si>
  <si>
    <t>04/01/2025</t>
  </si>
  <si>
    <t>Charge Total:</t>
  </si>
  <si>
    <t>F-7</t>
  </si>
  <si>
    <t>2</t>
  </si>
  <si>
    <t>Occupied No Notice</t>
  </si>
  <si>
    <t>Pansing, Eric</t>
  </si>
  <si>
    <t>Resident</t>
  </si>
  <si>
    <t>Rent</t>
  </si>
  <si>
    <t>354058344</t>
  </si>
  <si>
    <t>04/01/2025</t>
  </si>
  <si>
    <t>Charge Total:</t>
  </si>
  <si>
    <t>F-8</t>
  </si>
  <si>
    <t>2</t>
  </si>
  <si>
    <t>Occupied No Notice</t>
  </si>
  <si>
    <t>Hoag, Sarah</t>
  </si>
  <si>
    <t>Resident</t>
  </si>
  <si>
    <t>Rent</t>
  </si>
  <si>
    <t>354058367</t>
  </si>
  <si>
    <t>04/01/2025</t>
  </si>
  <si>
    <t>Charge Total:</t>
  </si>
  <si>
    <t>G-1</t>
  </si>
  <si>
    <t>2</t>
  </si>
  <si>
    <t>Occupied No Notice</t>
  </si>
  <si>
    <t>Smith, Margaret</t>
  </si>
  <si>
    <t>Resident</t>
  </si>
  <si>
    <t>Amenity Rent</t>
  </si>
  <si>
    <t>354058341</t>
  </si>
  <si>
    <t>04/01/2025</t>
  </si>
  <si>
    <t>Rent</t>
  </si>
  <si>
    <t>354058327</t>
  </si>
  <si>
    <t>04/01/2025</t>
  </si>
  <si>
    <t>Charge Total:</t>
  </si>
  <si>
    <t>G-2</t>
  </si>
  <si>
    <t>2</t>
  </si>
  <si>
    <t>Notice Rented</t>
  </si>
  <si>
    <t>Wilder, Kaycie</t>
  </si>
  <si>
    <t>Resident</t>
  </si>
  <si>
    <t>Amenity Rent</t>
  </si>
  <si>
    <t>354058369</t>
  </si>
  <si>
    <t>04/01/2025</t>
  </si>
  <si>
    <t>Rent</t>
  </si>
  <si>
    <t>354058336</t>
  </si>
  <si>
    <t>04/01/2025</t>
  </si>
  <si>
    <t>Charge Total:</t>
  </si>
  <si>
    <t>G-3</t>
  </si>
  <si>
    <t>1</t>
  </si>
  <si>
    <t>Occupied No Notice</t>
  </si>
  <si>
    <t>Rodriguez, Marie</t>
  </si>
  <si>
    <t>Resident</t>
  </si>
  <si>
    <t>Rent</t>
  </si>
  <si>
    <t>354058390</t>
  </si>
  <si>
    <t>04/01/2025</t>
  </si>
  <si>
    <t>Charge Total:</t>
  </si>
  <si>
    <t>G-4</t>
  </si>
  <si>
    <t>2</t>
  </si>
  <si>
    <t>Occupied No Notice</t>
  </si>
  <si>
    <t>Calvert, Lionel</t>
  </si>
  <si>
    <t>Resident</t>
  </si>
  <si>
    <t>Amenity Rent</t>
  </si>
  <si>
    <t>354058330</t>
  </si>
  <si>
    <t>04/01/2025</t>
  </si>
  <si>
    <t>Rent</t>
  </si>
  <si>
    <t>354058300</t>
  </si>
  <si>
    <t>04/01/2025</t>
  </si>
  <si>
    <t>Charge Total:</t>
  </si>
  <si>
    <t>G-5</t>
  </si>
  <si>
    <t>2</t>
  </si>
  <si>
    <t>Occupied No Notice</t>
  </si>
  <si>
    <t>Coppola, Linda</t>
  </si>
  <si>
    <t>Resident</t>
  </si>
  <si>
    <t>Rent</t>
  </si>
  <si>
    <t>354058368</t>
  </si>
  <si>
    <t>04/01/2025</t>
  </si>
  <si>
    <t>Charge Total:</t>
  </si>
  <si>
    <t>G-6</t>
  </si>
  <si>
    <t>2</t>
  </si>
  <si>
    <t>Occupied No Notice</t>
  </si>
  <si>
    <t>Masters, Hope</t>
  </si>
  <si>
    <t>Resident</t>
  </si>
  <si>
    <t>Rent</t>
  </si>
  <si>
    <t>354058303</t>
  </si>
  <si>
    <t>04/01/2025</t>
  </si>
  <si>
    <t>Charge Total:</t>
  </si>
  <si>
    <t>G-7</t>
  </si>
  <si>
    <t>2</t>
  </si>
  <si>
    <t>Occupied No Notice</t>
  </si>
  <si>
    <t>Williams, Ashleigh</t>
  </si>
  <si>
    <t>Resident</t>
  </si>
  <si>
    <t>Rent</t>
  </si>
  <si>
    <t>354058348</t>
  </si>
  <si>
    <t>04/01/2025</t>
  </si>
  <si>
    <t>Charge Total:</t>
  </si>
  <si>
    <t>G-8</t>
  </si>
  <si>
    <t>2</t>
  </si>
  <si>
    <t>Occupied No Notice</t>
  </si>
  <si>
    <t>Dubois, Noah</t>
  </si>
  <si>
    <t>Resident</t>
  </si>
  <si>
    <t>Rent</t>
  </si>
  <si>
    <t>354058324</t>
  </si>
  <si>
    <t>04/01/2025</t>
  </si>
  <si>
    <t>Charge Total:</t>
  </si>
  <si>
    <t>H-1</t>
  </si>
  <si>
    <t>2</t>
  </si>
  <si>
    <t>Occupied No Notice</t>
  </si>
  <si>
    <t>Murdock, Lisa</t>
  </si>
  <si>
    <t>Resident</t>
  </si>
  <si>
    <t>Amenity Rent</t>
  </si>
  <si>
    <t>354058306</t>
  </si>
  <si>
    <t>04/01/2025</t>
  </si>
  <si>
    <t>Rent</t>
  </si>
  <si>
    <t>354058409</t>
  </si>
  <si>
    <t>04/01/2025</t>
  </si>
  <si>
    <t>Charge Total:</t>
  </si>
  <si>
    <t>H-2</t>
  </si>
  <si>
    <t>2</t>
  </si>
  <si>
    <t>Occupied No Notice</t>
  </si>
  <si>
    <t>Yarwood, Christopher</t>
  </si>
  <si>
    <t>Resident</t>
  </si>
  <si>
    <t>Amenity Rent</t>
  </si>
  <si>
    <t>354058325</t>
  </si>
  <si>
    <t>04/01/2025</t>
  </si>
  <si>
    <t>Rent</t>
  </si>
  <si>
    <t>354058373</t>
  </si>
  <si>
    <t>04/01/2025</t>
  </si>
  <si>
    <t>Charge Total:</t>
  </si>
  <si>
    <t>H-3</t>
  </si>
  <si>
    <t>1</t>
  </si>
  <si>
    <t>Occupied No Notice</t>
  </si>
  <si>
    <t>Shaw, Desmond</t>
  </si>
  <si>
    <t>Resident</t>
  </si>
  <si>
    <t>Rent</t>
  </si>
  <si>
    <t>354058396</t>
  </si>
  <si>
    <t>04/01/2025</t>
  </si>
  <si>
    <t>Charge Total:</t>
  </si>
  <si>
    <t>H-4</t>
  </si>
  <si>
    <t>2</t>
  </si>
  <si>
    <t>Occupied No Notice</t>
  </si>
  <si>
    <t>Dicks, Michael (Mick)</t>
  </si>
  <si>
    <t>Resident</t>
  </si>
  <si>
    <t>Amenity Rent</t>
  </si>
  <si>
    <t>354058328</t>
  </si>
  <si>
    <t>04/01/2025</t>
  </si>
  <si>
    <t>Rent</t>
  </si>
  <si>
    <t>354058408</t>
  </si>
  <si>
    <t>04/01/2025</t>
  </si>
  <si>
    <t>Charge Total:</t>
  </si>
  <si>
    <t>H-5</t>
  </si>
  <si>
    <t>2</t>
  </si>
  <si>
    <t>Occupied No Notice</t>
  </si>
  <si>
    <t>Jenkins, Vera</t>
  </si>
  <si>
    <t>Resident</t>
  </si>
  <si>
    <t>Rent</t>
  </si>
  <si>
    <t>354058366</t>
  </si>
  <si>
    <t>04/01/2025</t>
  </si>
  <si>
    <t>Charge Total:</t>
  </si>
  <si>
    <t>H-6</t>
  </si>
  <si>
    <t>2</t>
  </si>
  <si>
    <t>Occupied No Notice</t>
  </si>
  <si>
    <t>LaLonde, Andrew</t>
  </si>
  <si>
    <t>Resident</t>
  </si>
  <si>
    <t>Rent</t>
  </si>
  <si>
    <t>354058377</t>
  </si>
  <si>
    <t>04/01/2025</t>
  </si>
  <si>
    <t>Charge Total:</t>
  </si>
  <si>
    <t>H-7</t>
  </si>
  <si>
    <t>2</t>
  </si>
  <si>
    <t>Occupied No Notice</t>
  </si>
  <si>
    <t>Farrell, Christopher</t>
  </si>
  <si>
    <t>Resident</t>
  </si>
  <si>
    <t>Rent</t>
  </si>
  <si>
    <t>354058363</t>
  </si>
  <si>
    <t>04/01/2025</t>
  </si>
  <si>
    <t>Charge Total:</t>
  </si>
  <si>
    <t>H-8</t>
  </si>
  <si>
    <t>2</t>
  </si>
  <si>
    <t>Occupied No Notice</t>
  </si>
  <si>
    <t>Elm, Cynthia</t>
  </si>
  <si>
    <t>Resident</t>
  </si>
  <si>
    <t>Rent</t>
  </si>
  <si>
    <t>354058360</t>
  </si>
  <si>
    <t>04/01/2025</t>
  </si>
  <si>
    <t>Charge Total:</t>
  </si>
  <si>
    <t>I-1</t>
  </si>
  <si>
    <t>2</t>
  </si>
  <si>
    <t>Occupied No Notice</t>
  </si>
  <si>
    <t>Diestler, Bryan</t>
  </si>
  <si>
    <t>Resident</t>
  </si>
  <si>
    <t>Amenity Rent</t>
  </si>
  <si>
    <t>354058333</t>
  </si>
  <si>
    <t>04/01/2025</t>
  </si>
  <si>
    <t>Rent</t>
  </si>
  <si>
    <t>354058385</t>
  </si>
  <si>
    <t>04/01/2025</t>
  </si>
  <si>
    <t>Charge Total:</t>
  </si>
  <si>
    <t>I-2</t>
  </si>
  <si>
    <t>2</t>
  </si>
  <si>
    <t>Occupied No Notice</t>
  </si>
  <si>
    <t>Tellez Giron, Joanne</t>
  </si>
  <si>
    <t>Resident</t>
  </si>
  <si>
    <t>Amenity Rent</t>
  </si>
  <si>
    <t>354058319</t>
  </si>
  <si>
    <t>04/01/2025</t>
  </si>
  <si>
    <t>Rent</t>
  </si>
  <si>
    <t>354058371</t>
  </si>
  <si>
    <t>04/01/2025</t>
  </si>
  <si>
    <t>Charge Total:</t>
  </si>
  <si>
    <t>I-3</t>
  </si>
  <si>
    <t>1</t>
  </si>
  <si>
    <t>Occupied No Notice</t>
  </si>
  <si>
    <t>Hayes, Laurie</t>
  </si>
  <si>
    <t>Resident</t>
  </si>
  <si>
    <t>Rent</t>
  </si>
  <si>
    <t>354058356</t>
  </si>
  <si>
    <t>04/01/2025</t>
  </si>
  <si>
    <t>Charge Total:</t>
  </si>
  <si>
    <t>I-4</t>
  </si>
  <si>
    <t>2</t>
  </si>
  <si>
    <t>Occupied No Notice</t>
  </si>
  <si>
    <t>Young, Scott</t>
  </si>
  <si>
    <t>Resident</t>
  </si>
  <si>
    <t>Amenity Rent</t>
  </si>
  <si>
    <t>354058399</t>
  </si>
  <si>
    <t>04/01/2025</t>
  </si>
  <si>
    <t>Rent</t>
  </si>
  <si>
    <t>354058382</t>
  </si>
  <si>
    <t>04/01/2025</t>
  </si>
  <si>
    <t>Charge Total:</t>
  </si>
  <si>
    <t>I-5</t>
  </si>
  <si>
    <t>2</t>
  </si>
  <si>
    <t xml:space="preserve"> Excluded -Admin Unit</t>
  </si>
  <si>
    <t>-- Vacant --</t>
  </si>
  <si>
    <t>-</t>
  </si>
  <si>
    <t>Charge Total:</t>
  </si>
  <si>
    <t>I-6</t>
  </si>
  <si>
    <t>2</t>
  </si>
  <si>
    <t>Occupied No Notice</t>
  </si>
  <si>
    <t>Hibbs, Keith</t>
  </si>
  <si>
    <t>Resident</t>
  </si>
  <si>
    <t>Rent</t>
  </si>
  <si>
    <t>354058402</t>
  </si>
  <si>
    <t>04/01/2025</t>
  </si>
  <si>
    <t>Charge Total:</t>
  </si>
  <si>
    <t>I-7</t>
  </si>
  <si>
    <t>2</t>
  </si>
  <si>
    <t>Occupied No Notice</t>
  </si>
  <si>
    <t>Williams, Amanda</t>
  </si>
  <si>
    <t>Resident</t>
  </si>
  <si>
    <t>Rent</t>
  </si>
  <si>
    <t>354058397</t>
  </si>
  <si>
    <t>04/01/2025</t>
  </si>
  <si>
    <t>Charge Total:</t>
  </si>
  <si>
    <t>I-8</t>
  </si>
  <si>
    <t>2</t>
  </si>
  <si>
    <t>Occupied No Notice</t>
  </si>
  <si>
    <t>Brown, Christina</t>
  </si>
  <si>
    <t>Resident</t>
  </si>
  <si>
    <t>Rent</t>
  </si>
  <si>
    <t>354058305</t>
  </si>
  <si>
    <t>04/01/2025</t>
  </si>
  <si>
    <t>Charge Total:</t>
  </si>
  <si>
    <t>J-1</t>
  </si>
  <si>
    <t>2</t>
  </si>
  <si>
    <t>Occupied No Notice</t>
  </si>
  <si>
    <t>White, Melissa</t>
  </si>
  <si>
    <t>Resident</t>
  </si>
  <si>
    <t>Amenity Rent</t>
  </si>
  <si>
    <t>354058340</t>
  </si>
  <si>
    <t>04/01/2025</t>
  </si>
  <si>
    <t>Rent</t>
  </si>
  <si>
    <t>354058355</t>
  </si>
  <si>
    <t>04/01/2025</t>
  </si>
  <si>
    <t>Charge Total:</t>
  </si>
  <si>
    <t>J-2</t>
  </si>
  <si>
    <t>2</t>
  </si>
  <si>
    <t>Notice Rented</t>
  </si>
  <si>
    <t>Simpson, Jennifer</t>
  </si>
  <si>
    <t>Resident</t>
  </si>
  <si>
    <t>Amenity Rent</t>
  </si>
  <si>
    <t>354058364</t>
  </si>
  <si>
    <t>04/01/2025</t>
  </si>
  <si>
    <t>Amenity Rent</t>
  </si>
  <si>
    <t>354443389</t>
  </si>
  <si>
    <t>04/01/2025</t>
  </si>
  <si>
    <t>Amenity Rent</t>
  </si>
  <si>
    <t>354472721</t>
  </si>
  <si>
    <t>04/01/2025</t>
  </si>
  <si>
    <t>Amenity Rent</t>
  </si>
  <si>
    <t>354443391</t>
  </si>
  <si>
    <t>04/01/2025</t>
  </si>
  <si>
    <t>Amenity Rent</t>
  </si>
  <si>
    <t>354472722</t>
  </si>
  <si>
    <t>04/01/2025</t>
  </si>
  <si>
    <t>Rent</t>
  </si>
  <si>
    <t>354443390</t>
  </si>
  <si>
    <t>04/01/2025</t>
  </si>
  <si>
    <t>Rent</t>
  </si>
  <si>
    <t>354058326</t>
  </si>
  <si>
    <t>04/01/2025</t>
  </si>
  <si>
    <t>Rent</t>
  </si>
  <si>
    <t>354472720</t>
  </si>
  <si>
    <t>04/01/2025</t>
  </si>
  <si>
    <t>Rent</t>
  </si>
  <si>
    <t>354472723</t>
  </si>
  <si>
    <t>04/01/2025</t>
  </si>
  <si>
    <t>Rent</t>
  </si>
  <si>
    <t>354443388</t>
  </si>
  <si>
    <t>04/01/2025</t>
  </si>
  <si>
    <t>Charge Total:</t>
  </si>
  <si>
    <t>J-3</t>
  </si>
  <si>
    <t>1</t>
  </si>
  <si>
    <t>Occupied No Notice</t>
  </si>
  <si>
    <t>Brown, Katherine</t>
  </si>
  <si>
    <t>Resident</t>
  </si>
  <si>
    <t>Rent</t>
  </si>
  <si>
    <t>354058345</t>
  </si>
  <si>
    <t>04/01/2025</t>
  </si>
  <si>
    <t>Charge Total:</t>
  </si>
  <si>
    <t>J-4</t>
  </si>
  <si>
    <t>2</t>
  </si>
  <si>
    <t>Occupied No Notice</t>
  </si>
  <si>
    <t>Kramer, Susan</t>
  </si>
  <si>
    <t>Resident</t>
  </si>
  <si>
    <t>Amenity Rent</t>
  </si>
  <si>
    <t>354058314</t>
  </si>
  <si>
    <t>04/01/2025</t>
  </si>
  <si>
    <t>Rent</t>
  </si>
  <si>
    <t>354058343</t>
  </si>
  <si>
    <t>04/01/2025</t>
  </si>
  <si>
    <t>Charge Total:</t>
  </si>
  <si>
    <t>J-5</t>
  </si>
  <si>
    <t>2</t>
  </si>
  <si>
    <t>Occupied No Notice</t>
  </si>
  <si>
    <t>Orlandi, Rosangela</t>
  </si>
  <si>
    <t>Resident</t>
  </si>
  <si>
    <t>Rent</t>
  </si>
  <si>
    <t>354058372</t>
  </si>
  <si>
    <t>04/01/2025</t>
  </si>
  <si>
    <t>Charge Total:</t>
  </si>
  <si>
    <t>J-6</t>
  </si>
  <si>
    <t>2</t>
  </si>
  <si>
    <t>Occupied No Notice</t>
  </si>
  <si>
    <t>Calheiros, Alvaro</t>
  </si>
  <si>
    <t>Resident</t>
  </si>
  <si>
    <t>Rent</t>
  </si>
  <si>
    <t>354058400</t>
  </si>
  <si>
    <t>04/01/2025</t>
  </si>
  <si>
    <t>Charge Total:</t>
  </si>
  <si>
    <t>J-7</t>
  </si>
  <si>
    <t>2</t>
  </si>
  <si>
    <t>Vacant Rented Not Ready</t>
  </si>
  <si>
    <t>-- Vacant --</t>
  </si>
  <si>
    <t>-</t>
  </si>
  <si>
    <t>Charge Total:</t>
  </si>
  <si>
    <t>J-8</t>
  </si>
  <si>
    <t>2</t>
  </si>
  <si>
    <t>Occupied No Notice</t>
  </si>
  <si>
    <t>Calheiros, Joseph</t>
  </si>
  <si>
    <t>Resident</t>
  </si>
  <si>
    <t>Rent</t>
  </si>
  <si>
    <t>354058388</t>
  </si>
  <si>
    <t>04/01/2025</t>
  </si>
  <si>
    <t>Charge Total:</t>
  </si>
  <si>
    <t>K-1</t>
  </si>
  <si>
    <t>2</t>
  </si>
  <si>
    <t>Occupied No Notice</t>
  </si>
  <si>
    <t>Diestler, Rebecca</t>
  </si>
  <si>
    <t>Resident</t>
  </si>
  <si>
    <t>Amenity Rent</t>
  </si>
  <si>
    <t>354058353</t>
  </si>
  <si>
    <t>04/01/2025</t>
  </si>
  <si>
    <t>Rent</t>
  </si>
  <si>
    <t>354058376</t>
  </si>
  <si>
    <t>04/01/2025</t>
  </si>
  <si>
    <t>Charge Total:</t>
  </si>
  <si>
    <t>K-2</t>
  </si>
  <si>
    <t>2</t>
  </si>
  <si>
    <t>Occupied No Notice</t>
  </si>
  <si>
    <t>Shuler, Darius</t>
  </si>
  <si>
    <t>Resident</t>
  </si>
  <si>
    <t>Amenity Rent</t>
  </si>
  <si>
    <t>354058334</t>
  </si>
  <si>
    <t>04/01/2025</t>
  </si>
  <si>
    <t>Rent</t>
  </si>
  <si>
    <t>354058347</t>
  </si>
  <si>
    <t>04/01/2025</t>
  </si>
  <si>
    <t>Charge Total:</t>
  </si>
  <si>
    <t>K-3</t>
  </si>
  <si>
    <t>1</t>
  </si>
  <si>
    <t>Occupied No Notice</t>
  </si>
  <si>
    <t>Wetherbee, Erik</t>
  </si>
  <si>
    <t>Resident</t>
  </si>
  <si>
    <t>Rent</t>
  </si>
  <si>
    <t>354058365</t>
  </si>
  <si>
    <t>04/01/2025</t>
  </si>
  <si>
    <t>Charge Total:</t>
  </si>
  <si>
    <t>K-4</t>
  </si>
  <si>
    <t>2</t>
  </si>
  <si>
    <t>Notice Unrented</t>
  </si>
  <si>
    <t>Hamer, Dustin</t>
  </si>
  <si>
    <t>Resident</t>
  </si>
  <si>
    <t>Amenity Rent</t>
  </si>
  <si>
    <t>354058350</t>
  </si>
  <si>
    <t>04/01/2025</t>
  </si>
  <si>
    <t>Rent</t>
  </si>
  <si>
    <t>354058338</t>
  </si>
  <si>
    <t>04/01/2025</t>
  </si>
  <si>
    <t>Charge Total:</t>
  </si>
  <si>
    <t>K-5</t>
  </si>
  <si>
    <t>2</t>
  </si>
  <si>
    <t>Occupied No Notice</t>
  </si>
  <si>
    <t>Wills, Michael</t>
  </si>
  <si>
    <t>Resident</t>
  </si>
  <si>
    <t>Rent</t>
  </si>
  <si>
    <t>354058418</t>
  </si>
  <si>
    <t>04/01/2025</t>
  </si>
  <si>
    <t>Charge Total:</t>
  </si>
  <si>
    <t>K-6</t>
  </si>
  <si>
    <t>2</t>
  </si>
  <si>
    <t>Occupied No Notice</t>
  </si>
  <si>
    <t>Danila, Eugenia</t>
  </si>
  <si>
    <t>Resident</t>
  </si>
  <si>
    <t>Rent</t>
  </si>
  <si>
    <t>354058404</t>
  </si>
  <si>
    <t>04/01/2025</t>
  </si>
  <si>
    <t>Charge Total:</t>
  </si>
  <si>
    <t>K-7</t>
  </si>
  <si>
    <t>2</t>
  </si>
  <si>
    <t>Notice Unrented</t>
  </si>
  <si>
    <t>Aguirre, Giancarlo</t>
  </si>
  <si>
    <t>Resident</t>
  </si>
  <si>
    <t>Rent</t>
  </si>
  <si>
    <t>354058415</t>
  </si>
  <si>
    <t>04/01/2025</t>
  </si>
  <si>
    <t>Charge Total:</t>
  </si>
  <si>
    <t>K-8</t>
  </si>
  <si>
    <t>2</t>
  </si>
  <si>
    <t>Occupied No Notice</t>
  </si>
  <si>
    <t>Duquette, Don</t>
  </si>
  <si>
    <t>Resident</t>
  </si>
  <si>
    <t>Amenity Rent</t>
  </si>
  <si>
    <t>354058393</t>
  </si>
  <si>
    <t>04/01/2025</t>
  </si>
  <si>
    <t>Rent</t>
  </si>
  <si>
    <t>354058374</t>
  </si>
  <si>
    <t>04/01/2025</t>
  </si>
  <si>
    <t>Charge Total:</t>
  </si>
  <si>
    <t>L-1</t>
  </si>
  <si>
    <t>2</t>
  </si>
  <si>
    <t>Occupied No Notice</t>
  </si>
  <si>
    <t>Mullin, Patrick</t>
  </si>
  <si>
    <t>Resident</t>
  </si>
  <si>
    <t>Amenity Rent</t>
  </si>
  <si>
    <t>354058406</t>
  </si>
  <si>
    <t>04/01/2025</t>
  </si>
  <si>
    <t>Rent</t>
  </si>
  <si>
    <t>354058412</t>
  </si>
  <si>
    <t>04/01/2025</t>
  </si>
  <si>
    <t>Charge Total:</t>
  </si>
  <si>
    <t>L-2</t>
  </si>
  <si>
    <t>2</t>
  </si>
  <si>
    <t>Occupied No Notice</t>
  </si>
  <si>
    <t>Smith, Cheryl</t>
  </si>
  <si>
    <t>Resident</t>
  </si>
  <si>
    <t>Amenity Rent</t>
  </si>
  <si>
    <t>354058323</t>
  </si>
  <si>
    <t>04/01/2025</t>
  </si>
  <si>
    <t>Rent</t>
  </si>
  <si>
    <t>354058339</t>
  </si>
  <si>
    <t>04/01/2025</t>
  </si>
  <si>
    <t>Charge Total:</t>
  </si>
  <si>
    <t>L-3</t>
  </si>
  <si>
    <t>1</t>
  </si>
  <si>
    <t>Occupied No Notice</t>
  </si>
  <si>
    <t>Messer, Dale</t>
  </si>
  <si>
    <t>Resident</t>
  </si>
  <si>
    <t>Rent</t>
  </si>
  <si>
    <t>354058410</t>
  </si>
  <si>
    <t>04/01/2025</t>
  </si>
  <si>
    <t>Charge Total:</t>
  </si>
  <si>
    <t>L-4</t>
  </si>
  <si>
    <t>2</t>
  </si>
  <si>
    <t>Occupied No Notice</t>
  </si>
  <si>
    <t>Groves, Kevin</t>
  </si>
  <si>
    <t>Resident</t>
  </si>
  <si>
    <t>Amenity Rent</t>
  </si>
  <si>
    <t>354058398</t>
  </si>
  <si>
    <t>04/01/2025</t>
  </si>
  <si>
    <t>Rent</t>
  </si>
  <si>
    <t>354058308</t>
  </si>
  <si>
    <t>04/01/2025</t>
  </si>
  <si>
    <t>Charge Total:</t>
  </si>
  <si>
    <t>L-5</t>
  </si>
  <si>
    <t>2</t>
  </si>
  <si>
    <t>Occupied No Notice</t>
  </si>
  <si>
    <t>Isbell, Keith</t>
  </si>
  <si>
    <t>Resident</t>
  </si>
  <si>
    <t>Rent</t>
  </si>
  <si>
    <t>354058383</t>
  </si>
  <si>
    <t>04/01/2025</t>
  </si>
  <si>
    <t>Charge Total:</t>
  </si>
  <si>
    <t>L-6</t>
  </si>
  <si>
    <t>2</t>
  </si>
  <si>
    <t>Occupied No Notice</t>
  </si>
  <si>
    <t>Thigpen, Patricia (Patti)</t>
  </si>
  <si>
    <t>Resident</t>
  </si>
  <si>
    <t>Rent</t>
  </si>
  <si>
    <t>354058322</t>
  </si>
  <si>
    <t>04/01/2025</t>
  </si>
  <si>
    <t>Charge Total:</t>
  </si>
  <si>
    <t>L-7</t>
  </si>
  <si>
    <t>2</t>
  </si>
  <si>
    <t>Occupied No Notice</t>
  </si>
  <si>
    <t>Bristol, Janell</t>
  </si>
  <si>
    <t>Resident</t>
  </si>
  <si>
    <t>Rent</t>
  </si>
  <si>
    <t>354058413</t>
  </si>
  <si>
    <t>04/01/2025</t>
  </si>
  <si>
    <t>Charge Total:</t>
  </si>
  <si>
    <t>L-8</t>
  </si>
  <si>
    <t>2</t>
  </si>
  <si>
    <t>Notice Unrented</t>
  </si>
  <si>
    <t>Fehring, Mercedes</t>
  </si>
  <si>
    <t>Resident</t>
  </si>
  <si>
    <t>Rent</t>
  </si>
  <si>
    <t>354058354</t>
  </si>
  <si>
    <t>04/01/2025</t>
  </si>
  <si>
    <t>Charge Total:</t>
  </si>
  <si>
    <t>Magnolia Place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</si>
  <si>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</si>
  <si>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</si>
  <si>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</si>
  <si>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</si>
  <si>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</si>
  <si>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</si>
  <si>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</si>
  <si>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</si>
  <si>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</si>
  <si>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</si>
  <si>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</si>
  <si>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</si>
  <si>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</si>
  <si>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</si>
  <si>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</si>
  <si>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</si>
  <si>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Magnolia Place</t>
  </si>
  <si>
    <t>Notice Rented</t>
  </si>
  <si>
    <t>Magnolia Place</t>
  </si>
  <si>
    <t>Notice Unrented</t>
  </si>
  <si>
    <t>Magnolia Place</t>
  </si>
  <si>
    <t>Total Occupied Units</t>
  </si>
  <si>
    <t>Vacant Rented Ready</t>
  </si>
  <si>
    <t>Magnolia Place</t>
  </si>
  <si>
    <t>Vacant Rented Not Ready</t>
  </si>
  <si>
    <t>Magnolia Place</t>
  </si>
  <si>
    <t>Total Vacant Units</t>
  </si>
  <si>
    <t>Total Rentable Units</t>
  </si>
  <si>
    <t>Excluded - Admin Unit</t>
  </si>
  <si>
    <t>Magnolia Place</t>
  </si>
  <si>
    <t xml:space="preserve"> Total Excluded Units</t>
  </si>
  <si>
    <t xml:space="preserve"> Total Units</t>
  </si>
  <si>
    <t>Charge Code Summary</t>
  </si>
  <si>
    <t>Charge Code</t>
  </si>
  <si>
    <t>Scheduled</t>
  </si>
  <si>
    <t>Ledger: Resident</t>
  </si>
  <si>
    <t>Administration Fee</t>
  </si>
  <si>
    <t>Amenity Rent</t>
  </si>
  <si>
    <t>Bounced Check Fee</t>
  </si>
  <si>
    <t>Late Fee</t>
  </si>
  <si>
    <t>Rent</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</si>
  <si>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</si>
  <si>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</si>
  <si>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</si>
  <si>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</si>
  <si>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</si>
  <si>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</si>
  <si>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</si>
  <si>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</si>
  <si>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</si>
  <si>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</si>
  <si>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</si>
  <si>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</si>
  <si>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</si>
  <si>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</si>
  <si>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</si>
  <si>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</si>
  <si>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</si>
  <si>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</si>
  <si>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</si>
  <si>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</si>
  <si>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B-7</t>
  </si>
  <si>
    <t>2</t>
  </si>
  <si>
    <t>Vacant Rented Ready</t>
  </si>
  <si>
    <t>Awad, Ragai</t>
  </si>
  <si>
    <t>Resident</t>
  </si>
  <si>
    <t>Rent</t>
  </si>
  <si>
    <t>Application Fee</t>
  </si>
  <si>
    <t>354328155</t>
  </si>
  <si>
    <t>04/02/2025</t>
  </si>
  <si>
    <t>Charge Total:</t>
  </si>
  <si>
    <t>B-8</t>
  </si>
  <si>
    <t>2</t>
  </si>
  <si>
    <t>Vacant Rented Not Ready</t>
  </si>
  <si>
    <t>Swinton, JaUnill</t>
  </si>
  <si>
    <t>Resident</t>
  </si>
  <si>
    <t>Rent</t>
  </si>
  <si>
    <t>Charge Total:</t>
  </si>
  <si>
    <t>Magnolia Place Total:</t>
  </si>
  <si>
    <t>Rent Roll Valencedocs</t>
  </si>
  <si>
    <t>Middleton Cove</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</si>
  <si>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</si>
  <si>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</si>
  <si>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</si>
  <si>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</si>
  <si>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</si>
  <si>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</si>
  <si>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</si>
  <si>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</si>
  <si>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</si>
  <si>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</si>
  <si>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</si>
  <si>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</si>
  <si>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</si>
  <si>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</si>
  <si>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</si>
  <si>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</si>
  <si>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</si>
  <si>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</si>
  <si>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</si>
  <si>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</si>
  <si>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0100-0101-D</t>
  </si>
  <si>
    <t>2b</t>
  </si>
  <si>
    <t>Occupied No Notice</t>
  </si>
  <si>
    <t>Huey, Scott</t>
  </si>
  <si>
    <t>Resident</t>
  </si>
  <si>
    <t>Amenity Rent</t>
  </si>
  <si>
    <t>354079820</t>
  </si>
  <si>
    <t>04/01/2025</t>
  </si>
  <si>
    <t>Rent</t>
  </si>
  <si>
    <t>354079895</t>
  </si>
  <si>
    <t>04/01/2025</t>
  </si>
  <si>
    <t>Charge Total:</t>
  </si>
  <si>
    <t>0100-0101-S</t>
  </si>
  <si>
    <t>1c</t>
  </si>
  <si>
    <t>Occupied No Notice</t>
  </si>
  <si>
    <t>Browning, Arline</t>
  </si>
  <si>
    <t>Resident</t>
  </si>
  <si>
    <t>Amenity Rent</t>
  </si>
  <si>
    <t>354079593</t>
  </si>
  <si>
    <t>04/01/2025</t>
  </si>
  <si>
    <t>Rent</t>
  </si>
  <si>
    <t>354079442</t>
  </si>
  <si>
    <t>04/01/2025</t>
  </si>
  <si>
    <t>Charge Total:</t>
  </si>
  <si>
    <t>0100-0102-D</t>
  </si>
  <si>
    <t>2b</t>
  </si>
  <si>
    <t>Occupied No Notice</t>
  </si>
  <si>
    <t>Westberry, Stuart</t>
  </si>
  <si>
    <t>Resident</t>
  </si>
  <si>
    <t>Rent</t>
  </si>
  <si>
    <t>354079577</t>
  </si>
  <si>
    <t>04/01/2025</t>
  </si>
  <si>
    <t>Charge Total:</t>
  </si>
  <si>
    <t>0100-0102-S</t>
  </si>
  <si>
    <t>1c</t>
  </si>
  <si>
    <t>Occupied No Notice</t>
  </si>
  <si>
    <t>Gill, Rupinder</t>
  </si>
  <si>
    <t>Resident</t>
  </si>
  <si>
    <t>Amenity Rent</t>
  </si>
  <si>
    <t>354079480</t>
  </si>
  <si>
    <t>04/01/2025</t>
  </si>
  <si>
    <t>Rent</t>
  </si>
  <si>
    <t>354079917</t>
  </si>
  <si>
    <t>04/01/2025</t>
  </si>
  <si>
    <t>Charge Total:</t>
  </si>
  <si>
    <t>0100-0103-D</t>
  </si>
  <si>
    <t>2b</t>
  </si>
  <si>
    <t>Occupied No Notice</t>
  </si>
  <si>
    <t>Dougherty, Kassidy</t>
  </si>
  <si>
    <t>Resident</t>
  </si>
  <si>
    <t>Amenity Rent</t>
  </si>
  <si>
    <t>354079813</t>
  </si>
  <si>
    <t>04/01/2025</t>
  </si>
  <si>
    <t>Rent</t>
  </si>
  <si>
    <t>354079676</t>
  </si>
  <si>
    <t>04/01/2025</t>
  </si>
  <si>
    <t>Charge Total:</t>
  </si>
  <si>
    <t>0100-0103-S</t>
  </si>
  <si>
    <t>1c</t>
  </si>
  <si>
    <t>Occupied No Notice</t>
  </si>
  <si>
    <t>Hunter, Sherry</t>
  </si>
  <si>
    <t>Resident</t>
  </si>
  <si>
    <t>Amenity Rent</t>
  </si>
  <si>
    <t>354079636</t>
  </si>
  <si>
    <t>04/01/2025</t>
  </si>
  <si>
    <t>Rent</t>
  </si>
  <si>
    <t>354079509</t>
  </si>
  <si>
    <t>04/01/2025</t>
  </si>
  <si>
    <t>Charge Total:</t>
  </si>
  <si>
    <t>0100-0104-D</t>
  </si>
  <si>
    <t>2b</t>
  </si>
  <si>
    <t>Occupied No Notice</t>
  </si>
  <si>
    <t>Goodman, James</t>
  </si>
  <si>
    <t>Resident</t>
  </si>
  <si>
    <t>Amenity Rent</t>
  </si>
  <si>
    <t>354079658</t>
  </si>
  <si>
    <t>04/01/2025</t>
  </si>
  <si>
    <t>Rent</t>
  </si>
  <si>
    <t>354079555</t>
  </si>
  <si>
    <t>04/01/2025</t>
  </si>
  <si>
    <t>Charge Total:</t>
  </si>
  <si>
    <t>0100-0104-S</t>
  </si>
  <si>
    <t>1c</t>
  </si>
  <si>
    <t>Occupied No Notice</t>
  </si>
  <si>
    <t>Gombert, Karen</t>
  </si>
  <si>
    <t>Resident</t>
  </si>
  <si>
    <t>Amenity Rent</t>
  </si>
  <si>
    <t>354079753</t>
  </si>
  <si>
    <t>04/01/2025</t>
  </si>
  <si>
    <t>Rent</t>
  </si>
  <si>
    <t>354079413</t>
  </si>
  <si>
    <t>04/01/2025</t>
  </si>
  <si>
    <t>Charge Total:</t>
  </si>
  <si>
    <t>0100-0105-D</t>
  </si>
  <si>
    <t>2b</t>
  </si>
  <si>
    <t>Occupied No Notice</t>
  </si>
  <si>
    <t>Wilson, Sydney</t>
  </si>
  <si>
    <t>Resident</t>
  </si>
  <si>
    <t>Amenity Rent</t>
  </si>
  <si>
    <t>354079798</t>
  </si>
  <si>
    <t>04/01/2025</t>
  </si>
  <si>
    <t>Rent</t>
  </si>
  <si>
    <t>354079511</t>
  </si>
  <si>
    <t>04/01/2025</t>
  </si>
  <si>
    <t>Charge Total:</t>
  </si>
  <si>
    <t>0100-0105-S</t>
  </si>
  <si>
    <t>1d</t>
  </si>
  <si>
    <t>Occupied No Notice</t>
  </si>
  <si>
    <t>Fairchild, Brittany</t>
  </si>
  <si>
    <t>Resident</t>
  </si>
  <si>
    <t>Amenity Rent</t>
  </si>
  <si>
    <t>354079432</t>
  </si>
  <si>
    <t>04/01/2025</t>
  </si>
  <si>
    <t>Rent</t>
  </si>
  <si>
    <t>354079708</t>
  </si>
  <si>
    <t>04/01/2025</t>
  </si>
  <si>
    <t>Charge Total:</t>
  </si>
  <si>
    <t>0100-0106-D</t>
  </si>
  <si>
    <t>2b</t>
  </si>
  <si>
    <t>Occupied No Notice</t>
  </si>
  <si>
    <t>Richardson, Joseph</t>
  </si>
  <si>
    <t>Resident</t>
  </si>
  <si>
    <t>Amenity Rent</t>
  </si>
  <si>
    <t>354079919</t>
  </si>
  <si>
    <t>04/01/2025</t>
  </si>
  <si>
    <t>Rent</t>
  </si>
  <si>
    <t>354079718</t>
  </si>
  <si>
    <t>04/01/2025</t>
  </si>
  <si>
    <t>Washer and Dryer Charge</t>
  </si>
  <si>
    <t>354079407</t>
  </si>
  <si>
    <t>04/01/2025</t>
  </si>
  <si>
    <t>Charge Total:</t>
  </si>
  <si>
    <t>0100-0106-S</t>
  </si>
  <si>
    <t>2a</t>
  </si>
  <si>
    <t>Occupied No Notice</t>
  </si>
  <si>
    <t>Marsey, Jenna</t>
  </si>
  <si>
    <t>Resident</t>
  </si>
  <si>
    <t>Amenity Rent</t>
  </si>
  <si>
    <t>354079559</t>
  </si>
  <si>
    <t>04/01/2025</t>
  </si>
  <si>
    <t>Rent</t>
  </si>
  <si>
    <t>354079774</t>
  </si>
  <si>
    <t>04/01/2025</t>
  </si>
  <si>
    <t>Washer and Dryer Charge</t>
  </si>
  <si>
    <t>354079534</t>
  </si>
  <si>
    <t>04/01/2025</t>
  </si>
  <si>
    <t>Charge Total:</t>
  </si>
  <si>
    <t>0100-0107-D</t>
  </si>
  <si>
    <t>2b</t>
  </si>
  <si>
    <t>Occupied No Notice</t>
  </si>
  <si>
    <t>Hall, Cameron</t>
  </si>
  <si>
    <t>Resident</t>
  </si>
  <si>
    <t>Amenity Rent</t>
  </si>
  <si>
    <t>354079450</t>
  </si>
  <si>
    <t>04/01/2025</t>
  </si>
  <si>
    <t>Rent</t>
  </si>
  <si>
    <t>354079887</t>
  </si>
  <si>
    <t>04/01/2025</t>
  </si>
  <si>
    <t>Charge Total:</t>
  </si>
  <si>
    <t>0100-0107-S</t>
  </si>
  <si>
    <t>2a</t>
  </si>
  <si>
    <t>Occupied No Notice</t>
  </si>
  <si>
    <t>Brigman, Amelia</t>
  </si>
  <si>
    <t>Resident</t>
  </si>
  <si>
    <t>Rent</t>
  </si>
  <si>
    <t>354079614</t>
  </si>
  <si>
    <t>04/01/2025</t>
  </si>
  <si>
    <t>Charge Total:</t>
  </si>
  <si>
    <t>0100-0108-D</t>
  </si>
  <si>
    <t>2b</t>
  </si>
  <si>
    <t>Vacant Rented Ready</t>
  </si>
  <si>
    <t>-- Vacant --</t>
  </si>
  <si>
    <t>-</t>
  </si>
  <si>
    <t>Charge Total:</t>
  </si>
  <si>
    <t>0100-0108-S</t>
  </si>
  <si>
    <t>2a</t>
  </si>
  <si>
    <t>Occupied No Notice</t>
  </si>
  <si>
    <t>Peeler, Jennifer</t>
  </si>
  <si>
    <t>Resident</t>
  </si>
  <si>
    <t>Amenity Rent</t>
  </si>
  <si>
    <t>354079565</t>
  </si>
  <si>
    <t>04/01/2025</t>
  </si>
  <si>
    <t>Rent</t>
  </si>
  <si>
    <t>354079765</t>
  </si>
  <si>
    <t>04/01/2025</t>
  </si>
  <si>
    <t>Charge Total:</t>
  </si>
  <si>
    <t>0100-0109-S</t>
  </si>
  <si>
    <t>2a</t>
  </si>
  <si>
    <t>Occupied No Notice</t>
  </si>
  <si>
    <t>Rice, Angela</t>
  </si>
  <si>
    <t>Resident</t>
  </si>
  <si>
    <t>Amenity Rent</t>
  </si>
  <si>
    <t>354079587</t>
  </si>
  <si>
    <t>04/01/2025</t>
  </si>
  <si>
    <t>Rent</t>
  </si>
  <si>
    <t>354079409</t>
  </si>
  <si>
    <t>04/01/2025</t>
  </si>
  <si>
    <t>Late Fee</t>
  </si>
  <si>
    <t>354448495</t>
  </si>
  <si>
    <t>04/06/2025</t>
  </si>
  <si>
    <t>Parking/Carport/Garage</t>
  </si>
  <si>
    <t>354079921</t>
  </si>
  <si>
    <t>04/01/2025</t>
  </si>
  <si>
    <t>Charge Total:</t>
  </si>
  <si>
    <t>0100-0110-S</t>
  </si>
  <si>
    <t>1c</t>
  </si>
  <si>
    <t>Occupied No Notice</t>
  </si>
  <si>
    <t>Benn, Leah</t>
  </si>
  <si>
    <t>Resident</t>
  </si>
  <si>
    <t>Amenity Rent</t>
  </si>
  <si>
    <t>354079433</t>
  </si>
  <si>
    <t>04/01/2025</t>
  </si>
  <si>
    <t>Rent</t>
  </si>
  <si>
    <t>354079696</t>
  </si>
  <si>
    <t>04/01/2025</t>
  </si>
  <si>
    <t>Charge Total:</t>
  </si>
  <si>
    <t>0100-0111-S</t>
  </si>
  <si>
    <t>1c</t>
  </si>
  <si>
    <t>Occupied No Notice</t>
  </si>
  <si>
    <t>McCraw, Natalie</t>
  </si>
  <si>
    <t>Resident</t>
  </si>
  <si>
    <t>Amenity Rent</t>
  </si>
  <si>
    <t>354079859</t>
  </si>
  <si>
    <t>04/01/2025</t>
  </si>
  <si>
    <t>Rent</t>
  </si>
  <si>
    <t>354079757</t>
  </si>
  <si>
    <t>04/01/2025</t>
  </si>
  <si>
    <t>Late Fee</t>
  </si>
  <si>
    <t>354448497</t>
  </si>
  <si>
    <t>04/06/2025</t>
  </si>
  <si>
    <t>Washer and Dryer Charge</t>
  </si>
  <si>
    <t>354079335</t>
  </si>
  <si>
    <t>04/01/2025</t>
  </si>
  <si>
    <t>Charge Total:</t>
  </si>
  <si>
    <t>0100-0112-S</t>
  </si>
  <si>
    <t>1c</t>
  </si>
  <si>
    <t>Occupied No Notice</t>
  </si>
  <si>
    <t>Glover, James (Jay)</t>
  </si>
  <si>
    <t>Resident</t>
  </si>
  <si>
    <t>Rent</t>
  </si>
  <si>
    <t>354079964</t>
  </si>
  <si>
    <t>04/01/2025</t>
  </si>
  <si>
    <t>Charge Total:</t>
  </si>
  <si>
    <t>0100-0113-S</t>
  </si>
  <si>
    <t>1c</t>
  </si>
  <si>
    <t>Occupied No Notice</t>
  </si>
  <si>
    <t>Terrell, Elisa</t>
  </si>
  <si>
    <t>Resident</t>
  </si>
  <si>
    <t>Amenity Rent</t>
  </si>
  <si>
    <t>354079882</t>
  </si>
  <si>
    <t>04/01/2025</t>
  </si>
  <si>
    <t>Rent</t>
  </si>
  <si>
    <t>354079470</t>
  </si>
  <si>
    <t>04/01/2025</t>
  </si>
  <si>
    <t>Washer and Dryer Charge</t>
  </si>
  <si>
    <t>354079868</t>
  </si>
  <si>
    <t>04/01/2025</t>
  </si>
  <si>
    <t>Charge Total:</t>
  </si>
  <si>
    <t>0100-0114-S</t>
  </si>
  <si>
    <t>1d</t>
  </si>
  <si>
    <t>Occupied No Notice</t>
  </si>
  <si>
    <t>Norton, Taylor</t>
  </si>
  <si>
    <t>Resident</t>
  </si>
  <si>
    <t>Amenity Rent</t>
  </si>
  <si>
    <t>354079570</t>
  </si>
  <si>
    <t>04/01/2025</t>
  </si>
  <si>
    <t>Amenity Rent</t>
  </si>
  <si>
    <t>354079515</t>
  </si>
  <si>
    <t>04/01/2025</t>
  </si>
  <si>
    <t>Rent</t>
  </si>
  <si>
    <t>354079808</t>
  </si>
  <si>
    <t>04/01/2025</t>
  </si>
  <si>
    <t>Charge Total:</t>
  </si>
  <si>
    <t>0100-0115-S</t>
  </si>
  <si>
    <t>2a</t>
  </si>
  <si>
    <t>Occupied No Notice</t>
  </si>
  <si>
    <t>Pietrzyk, Derek</t>
  </si>
  <si>
    <t>Resident</t>
  </si>
  <si>
    <t>Amenity Rent</t>
  </si>
  <si>
    <t>354079578</t>
  </si>
  <si>
    <t>04/01/2025</t>
  </si>
  <si>
    <t>Rent</t>
  </si>
  <si>
    <t>354079486</t>
  </si>
  <si>
    <t>04/01/2025</t>
  </si>
  <si>
    <t>Charge Total:</t>
  </si>
  <si>
    <t>0100-0116-S</t>
  </si>
  <si>
    <t>2a</t>
  </si>
  <si>
    <t>Occupied No Notice</t>
  </si>
  <si>
    <t>Stevenson, Beth</t>
  </si>
  <si>
    <t>Resident</t>
  </si>
  <si>
    <t>Amenity Rent</t>
  </si>
  <si>
    <t>354079862</t>
  </si>
  <si>
    <t>04/01/2025</t>
  </si>
  <si>
    <t>Amenity Rent</t>
  </si>
  <si>
    <t>354079837</t>
  </si>
  <si>
    <t>04/01/2025</t>
  </si>
  <si>
    <t>Rent</t>
  </si>
  <si>
    <t>354079607</t>
  </si>
  <si>
    <t>04/01/2025</t>
  </si>
  <si>
    <t>Washer and Dryer Charge</t>
  </si>
  <si>
    <t>354079500</t>
  </si>
  <si>
    <t>04/01/2025</t>
  </si>
  <si>
    <t>Charge Total:</t>
  </si>
  <si>
    <t>0100-0117-S</t>
  </si>
  <si>
    <t>2a</t>
  </si>
  <si>
    <t>Occupied No Notice</t>
  </si>
  <si>
    <t>Green, Destine</t>
  </si>
  <si>
    <t>Resident</t>
  </si>
  <si>
    <t>Amenity Rent</t>
  </si>
  <si>
    <t>354079545</t>
  </si>
  <si>
    <t>04/01/2025</t>
  </si>
  <si>
    <t>Rent</t>
  </si>
  <si>
    <t>354079778</t>
  </si>
  <si>
    <t>04/01/2025</t>
  </si>
  <si>
    <t>Late Fee</t>
  </si>
  <si>
    <t>354448508</t>
  </si>
  <si>
    <t>04/06/2025</t>
  </si>
  <si>
    <t>Charge Total:</t>
  </si>
  <si>
    <t>0100-0118-S</t>
  </si>
  <si>
    <t>2a</t>
  </si>
  <si>
    <t>Notice Unrented</t>
  </si>
  <si>
    <t>Lusk, Kylie</t>
  </si>
  <si>
    <t>Resident</t>
  </si>
  <si>
    <t>Amenity Rent</t>
  </si>
  <si>
    <t>354079628</t>
  </si>
  <si>
    <t>04/01/2025</t>
  </si>
  <si>
    <t>Amenity Rent</t>
  </si>
  <si>
    <t>354079490</t>
  </si>
  <si>
    <t>04/01/2025</t>
  </si>
  <si>
    <t>Rent</t>
  </si>
  <si>
    <t>354079400</t>
  </si>
  <si>
    <t>04/01/2025</t>
  </si>
  <si>
    <t>Charge Total:</t>
  </si>
  <si>
    <t>0200-0201-D</t>
  </si>
  <si>
    <t>1a</t>
  </si>
  <si>
    <t>Occupied No Notice</t>
  </si>
  <si>
    <t>Bone, Mitchell</t>
  </si>
  <si>
    <t>Resident</t>
  </si>
  <si>
    <t>Amenity Rent</t>
  </si>
  <si>
    <t>354079933</t>
  </si>
  <si>
    <t>04/01/2025</t>
  </si>
  <si>
    <t>Rent</t>
  </si>
  <si>
    <t>354079825</t>
  </si>
  <si>
    <t>04/01/2025</t>
  </si>
  <si>
    <t>Charge Total:</t>
  </si>
  <si>
    <t>0200-0201-S</t>
  </si>
  <si>
    <t>1c</t>
  </si>
  <si>
    <t>Occupied No Notice</t>
  </si>
  <si>
    <t>Burbage, Lisa</t>
  </si>
  <si>
    <t>Resident</t>
  </si>
  <si>
    <t>Amenity Rent</t>
  </si>
  <si>
    <t>354079954</t>
  </si>
  <si>
    <t>04/01/2025</t>
  </si>
  <si>
    <t>Rent</t>
  </si>
  <si>
    <t>354079478</t>
  </si>
  <si>
    <t>04/01/2025</t>
  </si>
  <si>
    <t>Charge Total:</t>
  </si>
  <si>
    <t>0200-0202-D</t>
  </si>
  <si>
    <t>1a</t>
  </si>
  <si>
    <t>Occupied No Notice</t>
  </si>
  <si>
    <t>McCullough, Rufus</t>
  </si>
  <si>
    <t>Resident</t>
  </si>
  <si>
    <t>Amenity Rent</t>
  </si>
  <si>
    <t>354528503</t>
  </si>
  <si>
    <t>04/09/2025</t>
  </si>
  <si>
    <t>Rent</t>
  </si>
  <si>
    <t>354528504</t>
  </si>
  <si>
    <t>04/09/2025</t>
  </si>
  <si>
    <t>Administration Fee</t>
  </si>
  <si>
    <t>354528501</t>
  </si>
  <si>
    <t>04/09/2025</t>
  </si>
  <si>
    <t>Charge Total:</t>
  </si>
  <si>
    <t>0200-0202-S</t>
  </si>
  <si>
    <t>1c</t>
  </si>
  <si>
    <t>Occupied No Notice</t>
  </si>
  <si>
    <t>Tibbs, Tracie</t>
  </si>
  <si>
    <t>Resident</t>
  </si>
  <si>
    <t>Rent</t>
  </si>
  <si>
    <t>354079281</t>
  </si>
  <si>
    <t>04/01/2025</t>
  </si>
  <si>
    <t>Charge Total:</t>
  </si>
  <si>
    <t>0200-0203-D</t>
  </si>
  <si>
    <t>1a</t>
  </si>
  <si>
    <t>Occupied No Notice</t>
  </si>
  <si>
    <t>Urban, Patricia</t>
  </si>
  <si>
    <t>Resident</t>
  </si>
  <si>
    <t>Amenity Rent</t>
  </si>
  <si>
    <t>354079761</t>
  </si>
  <si>
    <t>04/01/2025</t>
  </si>
  <si>
    <t>Rent</t>
  </si>
  <si>
    <t>354079881</t>
  </si>
  <si>
    <t>04/01/2025</t>
  </si>
  <si>
    <t>Late Fee</t>
  </si>
  <si>
    <t>354448504</t>
  </si>
  <si>
    <t>04/06/2025</t>
  </si>
  <si>
    <t>Charge Total:</t>
  </si>
  <si>
    <t>0200-0203-S</t>
  </si>
  <si>
    <t>1c</t>
  </si>
  <si>
    <t>Occupied No Notice</t>
  </si>
  <si>
    <t>O'Neal, Becky</t>
  </si>
  <si>
    <t>Resident</t>
  </si>
  <si>
    <t>Amenity Rent</t>
  </si>
  <si>
    <t>354079906</t>
  </si>
  <si>
    <t>04/01/2025</t>
  </si>
  <si>
    <t>Rent</t>
  </si>
  <si>
    <t>354079557</t>
  </si>
  <si>
    <t>04/01/2025</t>
  </si>
  <si>
    <t>Charge Total:</t>
  </si>
  <si>
    <t>0200-0204-D</t>
  </si>
  <si>
    <t>1a</t>
  </si>
  <si>
    <t>Occupied No Notice</t>
  </si>
  <si>
    <t>Allen, David</t>
  </si>
  <si>
    <t>Resident</t>
  </si>
  <si>
    <t>Amenity Rent</t>
  </si>
  <si>
    <t>354079396</t>
  </si>
  <si>
    <t>04/01/2025</t>
  </si>
  <si>
    <t>Rent</t>
  </si>
  <si>
    <t>354079834</t>
  </si>
  <si>
    <t>04/01/2025</t>
  </si>
  <si>
    <t>Charge Total:</t>
  </si>
  <si>
    <t>0200-0204-S</t>
  </si>
  <si>
    <t>1c</t>
  </si>
  <si>
    <t>Occupied No Notice</t>
  </si>
  <si>
    <t>Courtney, Casey</t>
  </si>
  <si>
    <t>Resident</t>
  </si>
  <si>
    <t>Amenity Rent</t>
  </si>
  <si>
    <t>354079889</t>
  </si>
  <si>
    <t>04/01/2025</t>
  </si>
  <si>
    <t>Rent</t>
  </si>
  <si>
    <t>354079732</t>
  </si>
  <si>
    <t>04/01/2025</t>
  </si>
  <si>
    <t>Washer and Dryer Charge</t>
  </si>
  <si>
    <t>354079741</t>
  </si>
  <si>
    <t>04/01/2025</t>
  </si>
  <si>
    <t>Charge Total:</t>
  </si>
  <si>
    <t>0200-0205-D</t>
  </si>
  <si>
    <t>1b</t>
  </si>
  <si>
    <t>Occupied No Notice</t>
  </si>
  <si>
    <t>Marcum, Pamela</t>
  </si>
  <si>
    <t>Resident</t>
  </si>
  <si>
    <t>Amenity Rent</t>
  </si>
  <si>
    <t>354079693</t>
  </si>
  <si>
    <t>04/01/2025</t>
  </si>
  <si>
    <t>Rent</t>
  </si>
  <si>
    <t>354079361</t>
  </si>
  <si>
    <t>04/01/2025</t>
  </si>
  <si>
    <t>Charge Total:</t>
  </si>
  <si>
    <t>0200-0205-S</t>
  </si>
  <si>
    <t>1d</t>
  </si>
  <si>
    <t>Occupied No Notice</t>
  </si>
  <si>
    <t>Spector-Tougas, Suzanne</t>
  </si>
  <si>
    <t>Resident</t>
  </si>
  <si>
    <t>Amenity Rent</t>
  </si>
  <si>
    <t>354079518</t>
  </si>
  <si>
    <t>04/01/2025</t>
  </si>
  <si>
    <t>Rent</t>
  </si>
  <si>
    <t>354079740</t>
  </si>
  <si>
    <t>04/01/2025</t>
  </si>
  <si>
    <t>Washer and Dryer Charge</t>
  </si>
  <si>
    <t>354079449</t>
  </si>
  <si>
    <t>04/01/2025</t>
  </si>
  <si>
    <t>Charge Total:</t>
  </si>
  <si>
    <t>0200-0206-D</t>
  </si>
  <si>
    <t>2a</t>
  </si>
  <si>
    <t>Occupied No Notice</t>
  </si>
  <si>
    <t>Basharat, Irfan</t>
  </si>
  <si>
    <t>Resident</t>
  </si>
  <si>
    <t>Amenity Rent</t>
  </si>
  <si>
    <t>354079942</t>
  </si>
  <si>
    <t>04/01/2025</t>
  </si>
  <si>
    <t>Rent</t>
  </si>
  <si>
    <t>354079634</t>
  </si>
  <si>
    <t>04/01/2025</t>
  </si>
  <si>
    <t>Charge Total:</t>
  </si>
  <si>
    <t>0200-0206-S</t>
  </si>
  <si>
    <t>2a</t>
  </si>
  <si>
    <t>Occupied No Notice</t>
  </si>
  <si>
    <t>Tanner, Ava (Denver)</t>
  </si>
  <si>
    <t>Resident</t>
  </si>
  <si>
    <t>Amenity Rent</t>
  </si>
  <si>
    <t>354079643</t>
  </si>
  <si>
    <t>04/01/2025</t>
  </si>
  <si>
    <t>Rent</t>
  </si>
  <si>
    <t>354079313</t>
  </si>
  <si>
    <t>04/01/2025</t>
  </si>
  <si>
    <t>Charge Total:</t>
  </si>
  <si>
    <t>0200-0207-D</t>
  </si>
  <si>
    <t>2a</t>
  </si>
  <si>
    <t>Occupied No Notice</t>
  </si>
  <si>
    <t>Montgomery, James</t>
  </si>
  <si>
    <t>Resident</t>
  </si>
  <si>
    <t>Amenity Rent</t>
  </si>
  <si>
    <t>354079369</t>
  </si>
  <si>
    <t>04/01/2025</t>
  </si>
  <si>
    <t>Rent</t>
  </si>
  <si>
    <t>354079641</t>
  </si>
  <si>
    <t>04/01/2025</t>
  </si>
  <si>
    <t>Renters Insurance Fine</t>
  </si>
  <si>
    <t>354089427</t>
  </si>
  <si>
    <t>04/01/2025</t>
  </si>
  <si>
    <t>Renters Insurance Fine</t>
  </si>
  <si>
    <t>354041609</t>
  </si>
  <si>
    <t>04/01/2025</t>
  </si>
  <si>
    <t>Charge Total:</t>
  </si>
  <si>
    <t>0200-0207-S</t>
  </si>
  <si>
    <t>2a</t>
  </si>
  <si>
    <t>Occupied No Notice</t>
  </si>
  <si>
    <t>Brown, Rossi</t>
  </si>
  <si>
    <t>Resident</t>
  </si>
  <si>
    <t>Amenity Rent</t>
  </si>
  <si>
    <t>354079764</t>
  </si>
  <si>
    <t>04/01/2025</t>
  </si>
  <si>
    <t>Rent</t>
  </si>
  <si>
    <t>354079440</t>
  </si>
  <si>
    <t>04/01/2025</t>
  </si>
  <si>
    <t>Charge Total:</t>
  </si>
  <si>
    <t>0200-0208-D</t>
  </si>
  <si>
    <t>2a</t>
  </si>
  <si>
    <t>Occupied No Notice</t>
  </si>
  <si>
    <t>Game, Getachew</t>
  </si>
  <si>
    <t>Resident</t>
  </si>
  <si>
    <t>Rent</t>
  </si>
  <si>
    <t>354079983</t>
  </si>
  <si>
    <t>04/01/2025</t>
  </si>
  <si>
    <t>Charge Total:</t>
  </si>
  <si>
    <t>0200-0208-S</t>
  </si>
  <si>
    <t>2a</t>
  </si>
  <si>
    <t>Occupied No Notice</t>
  </si>
  <si>
    <t>Gonet, Donnal</t>
  </si>
  <si>
    <t>Resident</t>
  </si>
  <si>
    <t>Amenity Rent</t>
  </si>
  <si>
    <t>354079734</t>
  </si>
  <si>
    <t>04/01/2025</t>
  </si>
  <si>
    <t>Rent</t>
  </si>
  <si>
    <t>354079994</t>
  </si>
  <si>
    <t>04/01/2025</t>
  </si>
  <si>
    <t>Charge Total:</t>
  </si>
  <si>
    <t>0200-0209-D</t>
  </si>
  <si>
    <t>2a</t>
  </si>
  <si>
    <t>Occupied No Notice</t>
  </si>
  <si>
    <t>LUCAS, BODI</t>
  </si>
  <si>
    <t>Resident</t>
  </si>
  <si>
    <t>Rent</t>
  </si>
  <si>
    <t>354079482</t>
  </si>
  <si>
    <t>04/01/2025</t>
  </si>
  <si>
    <t>Charge Total:</t>
  </si>
  <si>
    <t>0200-0209-S</t>
  </si>
  <si>
    <t>2a</t>
  </si>
  <si>
    <t>Occupied No Notice</t>
  </si>
  <si>
    <t>Fitzpatrick, Rachel</t>
  </si>
  <si>
    <t>Resident</t>
  </si>
  <si>
    <t>Amenity Rent</t>
  </si>
  <si>
    <t>354079274</t>
  </si>
  <si>
    <t>04/01/2025</t>
  </si>
  <si>
    <t>Rent</t>
  </si>
  <si>
    <t>354079891</t>
  </si>
  <si>
    <t>04/01/2025</t>
  </si>
  <si>
    <t>Charge Total:</t>
  </si>
  <si>
    <t>0200-0210-D</t>
  </si>
  <si>
    <t>1a</t>
  </si>
  <si>
    <t>Vacant Unrented Ready</t>
  </si>
  <si>
    <t>-- Vacant --</t>
  </si>
  <si>
    <t>-</t>
  </si>
  <si>
    <t>Charge Total:</t>
  </si>
  <si>
    <t>0200-0210-S</t>
  </si>
  <si>
    <t>1c</t>
  </si>
  <si>
    <t>Occupied No Notice</t>
  </si>
  <si>
    <t>Martin, David</t>
  </si>
  <si>
    <t>Resident</t>
  </si>
  <si>
    <t>Amenity Rent</t>
  </si>
  <si>
    <t>354199287</t>
  </si>
  <si>
    <t>04/01/2025</t>
  </si>
  <si>
    <t>Rent</t>
  </si>
  <si>
    <t>354199289</t>
  </si>
  <si>
    <t>04/01/2025</t>
  </si>
  <si>
    <t>Charge Total:</t>
  </si>
  <si>
    <t>0200-0211-D</t>
  </si>
  <si>
    <t>1a</t>
  </si>
  <si>
    <t>Occupied No Notice</t>
  </si>
  <si>
    <t>Morgan, Logan</t>
  </si>
  <si>
    <t>Resident</t>
  </si>
  <si>
    <t>Amenity Rent</t>
  </si>
  <si>
    <t>354079520</t>
  </si>
  <si>
    <t>04/01/2025</t>
  </si>
  <si>
    <t>Rent</t>
  </si>
  <si>
    <t>354079318</t>
  </si>
  <si>
    <t>04/01/2025</t>
  </si>
  <si>
    <t>Charge Total:</t>
  </si>
  <si>
    <t>0200-0211-S</t>
  </si>
  <si>
    <t>1c</t>
  </si>
  <si>
    <t>Occupied No Notice</t>
  </si>
  <si>
    <t>Wideman, Marquis</t>
  </si>
  <si>
    <t>Resident</t>
  </si>
  <si>
    <t>Rent</t>
  </si>
  <si>
    <t>354079898</t>
  </si>
  <si>
    <t>04/01/2025</t>
  </si>
  <si>
    <t>Charge Total:</t>
  </si>
  <si>
    <t>0200-0212-D</t>
  </si>
  <si>
    <t>1a</t>
  </si>
  <si>
    <t>Vacant Unrented Ready</t>
  </si>
  <si>
    <t>-- Vacant --</t>
  </si>
  <si>
    <t>-</t>
  </si>
  <si>
    <t>Charge Total:</t>
  </si>
  <si>
    <t>0200-0212-S</t>
  </si>
  <si>
    <t>1c</t>
  </si>
  <si>
    <t>Occupied No Notice</t>
  </si>
  <si>
    <t>Swink, Alison</t>
  </si>
  <si>
    <t>Resident</t>
  </si>
  <si>
    <t>Rent</t>
  </si>
  <si>
    <t>354079699</t>
  </si>
  <si>
    <t>04/01/2025</t>
  </si>
  <si>
    <t>Charge Total:</t>
  </si>
  <si>
    <t>0200-0213-D</t>
  </si>
  <si>
    <t>1a</t>
  </si>
  <si>
    <t>Occupied No Notice</t>
  </si>
  <si>
    <t>Stokes, Jeremy</t>
  </si>
  <si>
    <t>Resident</t>
  </si>
  <si>
    <t>Amenity Rent</t>
  </si>
  <si>
    <t>354079835</t>
  </si>
  <si>
    <t>04/01/2025</t>
  </si>
  <si>
    <t>Rent</t>
  </si>
  <si>
    <t>354079269</t>
  </si>
  <si>
    <t>04/01/2025</t>
  </si>
  <si>
    <t>Charge Total:</t>
  </si>
  <si>
    <t>0200-0213-S</t>
  </si>
  <si>
    <t>1c</t>
  </si>
  <si>
    <t>Occupied No Notice</t>
  </si>
  <si>
    <t>Wilson, Sean</t>
  </si>
  <si>
    <t>Resident</t>
  </si>
  <si>
    <t>Amenity Rent</t>
  </si>
  <si>
    <t>354079548</t>
  </si>
  <si>
    <t>04/01/2025</t>
  </si>
  <si>
    <t>Rent</t>
  </si>
  <si>
    <t>354079266</t>
  </si>
  <si>
    <t>04/01/2025</t>
  </si>
  <si>
    <t>Charge Total:</t>
  </si>
  <si>
    <t>0200-0214-D</t>
  </si>
  <si>
    <t>1b</t>
  </si>
  <si>
    <t>Occupied No Notice</t>
  </si>
  <si>
    <t>Simmons, Aaron</t>
  </si>
  <si>
    <t>Resident</t>
  </si>
  <si>
    <t>Rent</t>
  </si>
  <si>
    <t>354079417</t>
  </si>
  <si>
    <t>04/01/2025</t>
  </si>
  <si>
    <t>Late Fee</t>
  </si>
  <si>
    <t>354448493</t>
  </si>
  <si>
    <t>04/06/2025</t>
  </si>
  <si>
    <t>Charge Total:</t>
  </si>
  <si>
    <t>0200-0214-S</t>
  </si>
  <si>
    <t>1d</t>
  </si>
  <si>
    <t>Occupied No Notice</t>
  </si>
  <si>
    <t>Eason, Britanei</t>
  </si>
  <si>
    <t>Resident</t>
  </si>
  <si>
    <t>Rent</t>
  </si>
  <si>
    <t>354079271</t>
  </si>
  <si>
    <t>04/01/2025</t>
  </si>
  <si>
    <t>Washer and Dryer Charge</t>
  </si>
  <si>
    <t>354079733</t>
  </si>
  <si>
    <t>04/01/2025</t>
  </si>
  <si>
    <t>Charge Total:</t>
  </si>
  <si>
    <t>0200-0215-D</t>
  </si>
  <si>
    <t>2a</t>
  </si>
  <si>
    <t>Occupied No Notice</t>
  </si>
  <si>
    <t>Arndt, Burt</t>
  </si>
  <si>
    <t>Resident</t>
  </si>
  <si>
    <t>Rent</t>
  </si>
  <si>
    <t>354079605</t>
  </si>
  <si>
    <t>04/01/2025</t>
  </si>
  <si>
    <t>Charge Total:</t>
  </si>
  <si>
    <t>0200-0215-S</t>
  </si>
  <si>
    <t>2a</t>
  </si>
  <si>
    <t>Occupied No Notice</t>
  </si>
  <si>
    <t>Burden, Sheila</t>
  </si>
  <si>
    <t>Resident</t>
  </si>
  <si>
    <t>Amenity Rent</t>
  </si>
  <si>
    <t>354079513</t>
  </si>
  <si>
    <t>04/01/2025</t>
  </si>
  <si>
    <t>Rent</t>
  </si>
  <si>
    <t>354079710</t>
  </si>
  <si>
    <t>04/01/2025</t>
  </si>
  <si>
    <t>Charge Total:</t>
  </si>
  <si>
    <t>0200-0216-D</t>
  </si>
  <si>
    <t>2a</t>
  </si>
  <si>
    <t>Occupied No Notice</t>
  </si>
  <si>
    <t>Raysor, Penelope</t>
  </si>
  <si>
    <t>Resident</t>
  </si>
  <si>
    <t>Amenity Rent</t>
  </si>
  <si>
    <t>354079750</t>
  </si>
  <si>
    <t>04/01/2025</t>
  </si>
  <si>
    <t>Rent</t>
  </si>
  <si>
    <t>354079573</t>
  </si>
  <si>
    <t>04/01/2025</t>
  </si>
  <si>
    <t>Charge Total:</t>
  </si>
  <si>
    <t>0200-0216-S</t>
  </si>
  <si>
    <t>2a</t>
  </si>
  <si>
    <t>Occupied No Notice</t>
  </si>
  <si>
    <t>Bolin, Kenneth</t>
  </si>
  <si>
    <t>Resident</t>
  </si>
  <si>
    <t>Amenity Rent</t>
  </si>
  <si>
    <t>354079294</t>
  </si>
  <si>
    <t>04/01/2025</t>
  </si>
  <si>
    <t>Rent</t>
  </si>
  <si>
    <t>354079583</t>
  </si>
  <si>
    <t>04/01/2025</t>
  </si>
  <si>
    <t>Charge Total:</t>
  </si>
  <si>
    <t>0200-0217-D</t>
  </si>
  <si>
    <t>2a</t>
  </si>
  <si>
    <t>Occupied No Notice</t>
  </si>
  <si>
    <t>Gardner, Elise</t>
  </si>
  <si>
    <t>Resident</t>
  </si>
  <si>
    <t>Amenity Rent</t>
  </si>
  <si>
    <t>354079305</t>
  </si>
  <si>
    <t>04/01/2025</t>
  </si>
  <si>
    <t>Rent</t>
  </si>
  <si>
    <t>354079575</t>
  </si>
  <si>
    <t>04/01/2025</t>
  </si>
  <si>
    <t>Charge Total:</t>
  </si>
  <si>
    <t>0200-0217-S</t>
  </si>
  <si>
    <t>2a</t>
  </si>
  <si>
    <t>Occupied No Notice</t>
  </si>
  <si>
    <t>McGrath, Craig</t>
  </si>
  <si>
    <t>Resident</t>
  </si>
  <si>
    <t>Amenity Rent</t>
  </si>
  <si>
    <t>354079866</t>
  </si>
  <si>
    <t>04/01/2025</t>
  </si>
  <si>
    <t>Rent</t>
  </si>
  <si>
    <t>354079804</t>
  </si>
  <si>
    <t>04/01/2025</t>
  </si>
  <si>
    <t>Charge Total:</t>
  </si>
  <si>
    <t>0200-0218-D</t>
  </si>
  <si>
    <t>2a</t>
  </si>
  <si>
    <t>Occupied No Notice</t>
  </si>
  <si>
    <t>Puntney, Tristan</t>
  </si>
  <si>
    <t>Resident</t>
  </si>
  <si>
    <t>Rent</t>
  </si>
  <si>
    <t>354079580</t>
  </si>
  <si>
    <t>04/01/2025</t>
  </si>
  <si>
    <t>Washer and Dryer Charge</t>
  </si>
  <si>
    <t>354079370</t>
  </si>
  <si>
    <t>04/01/2025</t>
  </si>
  <si>
    <t>Charge Total:</t>
  </si>
  <si>
    <t>0200-0218-S</t>
  </si>
  <si>
    <t>2a</t>
  </si>
  <si>
    <t>Occupied No Notice</t>
  </si>
  <si>
    <t>Kiser, Jonathan</t>
  </si>
  <si>
    <t>Resident</t>
  </si>
  <si>
    <t>Amenity Rent</t>
  </si>
  <si>
    <t>354079651</t>
  </si>
  <si>
    <t>04/01/2025</t>
  </si>
  <si>
    <t>Rent</t>
  </si>
  <si>
    <t>354079683</t>
  </si>
  <si>
    <t>04/01/2025</t>
  </si>
  <si>
    <t>Charge Total:</t>
  </si>
  <si>
    <t>0300-0301-D</t>
  </si>
  <si>
    <t>1a</t>
  </si>
  <si>
    <t>Occupied No Notice</t>
  </si>
  <si>
    <t>Copeland, James</t>
  </si>
  <si>
    <t>Resident</t>
  </si>
  <si>
    <t>Amenity Rent</t>
  </si>
  <si>
    <t>354079828</t>
  </si>
  <si>
    <t>04/01/2025</t>
  </si>
  <si>
    <t>Rent</t>
  </si>
  <si>
    <t>354079809</t>
  </si>
  <si>
    <t>04/01/2025</t>
  </si>
  <si>
    <t>Charge Total:</t>
  </si>
  <si>
    <t>0300-0301-S</t>
  </si>
  <si>
    <t>2c</t>
  </si>
  <si>
    <t>Occupied No Notice</t>
  </si>
  <si>
    <t>Baker, Kelli</t>
  </si>
  <si>
    <t>Resident</t>
  </si>
  <si>
    <t>Amenity Rent</t>
  </si>
  <si>
    <t>354079782</t>
  </si>
  <si>
    <t>04/01/2025</t>
  </si>
  <si>
    <t>Rent</t>
  </si>
  <si>
    <t>354079849</t>
  </si>
  <si>
    <t>04/01/2025</t>
  </si>
  <si>
    <t>Washer and Dryer Charge</t>
  </si>
  <si>
    <t>354079949</t>
  </si>
  <si>
    <t>04/01/2025</t>
  </si>
  <si>
    <t>Charge Total:</t>
  </si>
  <si>
    <t>0300-0302-D</t>
  </si>
  <si>
    <t>1a</t>
  </si>
  <si>
    <t>Occupied No Notice</t>
  </si>
  <si>
    <t>Bennett, Shakierra</t>
  </si>
  <si>
    <t>Resident</t>
  </si>
  <si>
    <t>Amenity Rent</t>
  </si>
  <si>
    <t>354355749</t>
  </si>
  <si>
    <t>04/03/2025</t>
  </si>
  <si>
    <t>Rent</t>
  </si>
  <si>
    <t>354355748</t>
  </si>
  <si>
    <t>04/03/2025</t>
  </si>
  <si>
    <t>Administration Fee</t>
  </si>
  <si>
    <t>354355747</t>
  </si>
  <si>
    <t>04/03/2025</t>
  </si>
  <si>
    <t>Bounced Check Fee</t>
  </si>
  <si>
    <t>354357777</t>
  </si>
  <si>
    <t>04/01/2025</t>
  </si>
  <si>
    <t>Bounced Check Fee</t>
  </si>
  <si>
    <t>354357781</t>
  </si>
  <si>
    <t>04/01/2025</t>
  </si>
  <si>
    <t>Bounced Check Fee</t>
  </si>
  <si>
    <t>354357785</t>
  </si>
  <si>
    <t>04/01/2025</t>
  </si>
  <si>
    <t>Late Fee</t>
  </si>
  <si>
    <t>354448498</t>
  </si>
  <si>
    <t>04/06/2025</t>
  </si>
  <si>
    <t>Charge Total:</t>
  </si>
  <si>
    <t>0300-0302-S</t>
  </si>
  <si>
    <t>2c</t>
  </si>
  <si>
    <t>Occupied No Notice</t>
  </si>
  <si>
    <t>Berry, Adam</t>
  </si>
  <si>
    <t>Resident</t>
  </si>
  <si>
    <t>Amenity Rent</t>
  </si>
  <si>
    <t>354079872</t>
  </si>
  <si>
    <t>04/01/2025</t>
  </si>
  <si>
    <t>Rent</t>
  </si>
  <si>
    <t>354079968</t>
  </si>
  <si>
    <t>04/01/2025</t>
  </si>
  <si>
    <t>Charge Total:</t>
  </si>
  <si>
    <t>0300-0303-D</t>
  </si>
  <si>
    <t>1a</t>
  </si>
  <si>
    <t>Occupied No Notice</t>
  </si>
  <si>
    <t>Martin, Liza</t>
  </si>
  <si>
    <t>Resident</t>
  </si>
  <si>
    <t>Amenity Rent</t>
  </si>
  <si>
    <t>354079280</t>
  </si>
  <si>
    <t>04/01/2025</t>
  </si>
  <si>
    <t>Rent</t>
  </si>
  <si>
    <t>354079850</t>
  </si>
  <si>
    <t>04/01/2025</t>
  </si>
  <si>
    <t>Charge Total:</t>
  </si>
  <si>
    <t>0300-0303-S</t>
  </si>
  <si>
    <t>2c</t>
  </si>
  <si>
    <t>Occupied No Notice</t>
  </si>
  <si>
    <t>Harmon, Pamela</t>
  </si>
  <si>
    <t>Resident</t>
  </si>
  <si>
    <t>Amenity Rent</t>
  </si>
  <si>
    <t>354079918</t>
  </si>
  <si>
    <t>04/01/2025</t>
  </si>
  <si>
    <t>Month to Month Rent</t>
  </si>
  <si>
    <t>354079845</t>
  </si>
  <si>
    <t>04/01/2025</t>
  </si>
  <si>
    <t>Month-to-Month Fee</t>
  </si>
  <si>
    <t>354079746</t>
  </si>
  <si>
    <t>04/01/2025</t>
  </si>
  <si>
    <t>Washer and Dryer Charge</t>
  </si>
  <si>
    <t>354079703</t>
  </si>
  <si>
    <t>04/01/2025</t>
  </si>
  <si>
    <t>Charge Total:</t>
  </si>
  <si>
    <t>0300-0304-D</t>
  </si>
  <si>
    <t>1a</t>
  </si>
  <si>
    <t>Occupied No Notice</t>
  </si>
  <si>
    <t>Cowperthwaite, Hayden</t>
  </si>
  <si>
    <t>Resident</t>
  </si>
  <si>
    <t>Amenity Rent</t>
  </si>
  <si>
    <t>354079945</t>
  </si>
  <si>
    <t>04/01/2025</t>
  </si>
  <si>
    <t>Rent</t>
  </si>
  <si>
    <t>354079822</t>
  </si>
  <si>
    <t>04/01/2025</t>
  </si>
  <si>
    <t>Charge Total:</t>
  </si>
  <si>
    <t>0300-0304-S</t>
  </si>
  <si>
    <t>2c</t>
  </si>
  <si>
    <t>Occupied No Notice</t>
  </si>
  <si>
    <t>Bell, Stephanie</t>
  </si>
  <si>
    <t>Resident</t>
  </si>
  <si>
    <t>Amenity Rent</t>
  </si>
  <si>
    <t>354079457</t>
  </si>
  <si>
    <t>04/01/2025</t>
  </si>
  <si>
    <t>Rent</t>
  </si>
  <si>
    <t>354079360</t>
  </si>
  <si>
    <t>04/01/2025</t>
  </si>
  <si>
    <t>Charge Total:</t>
  </si>
  <si>
    <t>0300-0305-D</t>
  </si>
  <si>
    <t>1b</t>
  </si>
  <si>
    <t>Occupied No Notice</t>
  </si>
  <si>
    <t>Williams, Michael</t>
  </si>
  <si>
    <t>Resident</t>
  </si>
  <si>
    <t>Amenity Rent</t>
  </si>
  <si>
    <t>354079554</t>
  </si>
  <si>
    <t>04/01/2025</t>
  </si>
  <si>
    <t>Rent</t>
  </si>
  <si>
    <t>354079312</t>
  </si>
  <si>
    <t>04/01/2025</t>
  </si>
  <si>
    <t>Late Fee</t>
  </si>
  <si>
    <t>354448491</t>
  </si>
  <si>
    <t>04/06/2025</t>
  </si>
  <si>
    <t>Charge Total:</t>
  </si>
  <si>
    <t>0300-0305-S</t>
  </si>
  <si>
    <t>2c</t>
  </si>
  <si>
    <t>Occupied No Notice</t>
  </si>
  <si>
    <t>mitchell, Deashia</t>
  </si>
  <si>
    <t>Resident</t>
  </si>
  <si>
    <t>Amenity Rent</t>
  </si>
  <si>
    <t>354079530</t>
  </si>
  <si>
    <t>04/01/2025</t>
  </si>
  <si>
    <t>Rent</t>
  </si>
  <si>
    <t>354079938</t>
  </si>
  <si>
    <t>04/01/2025</t>
  </si>
  <si>
    <t>Water Allocation Charge</t>
  </si>
  <si>
    <t>354079853</t>
  </si>
  <si>
    <t>04/01/2025</t>
  </si>
  <si>
    <t>Charge Total:</t>
  </si>
  <si>
    <t>0300-0306-D</t>
  </si>
  <si>
    <t>2a</t>
  </si>
  <si>
    <t>Occupied No Notice</t>
  </si>
  <si>
    <t>McElroy, Kelley</t>
  </si>
  <si>
    <t>Resident</t>
  </si>
  <si>
    <t>Amenity Rent</t>
  </si>
  <si>
    <t>354079797</t>
  </si>
  <si>
    <t>04/01/2025</t>
  </si>
  <si>
    <t>Rent</t>
  </si>
  <si>
    <t>354079596</t>
  </si>
  <si>
    <t>04/01/2025</t>
  </si>
  <si>
    <t>Charge Total:</t>
  </si>
  <si>
    <t>0300-0306-S</t>
  </si>
  <si>
    <t>2c</t>
  </si>
  <si>
    <t>Occupied No Notice</t>
  </si>
  <si>
    <t>Rogers, Robert</t>
  </si>
  <si>
    <t>Resident</t>
  </si>
  <si>
    <t>Rent</t>
  </si>
  <si>
    <t>354079763</t>
  </si>
  <si>
    <t>04/01/2025</t>
  </si>
  <si>
    <t>Charge Total:</t>
  </si>
  <si>
    <t>0300-0307-D</t>
  </si>
  <si>
    <t>2a</t>
  </si>
  <si>
    <t>Occupied No Notice</t>
  </si>
  <si>
    <t>Pruyne, Megan</t>
  </si>
  <si>
    <t>Resident</t>
  </si>
  <si>
    <t>Amenity Rent</t>
  </si>
  <si>
    <t>354079532</t>
  </si>
  <si>
    <t>04/01/2025</t>
  </si>
  <si>
    <t>Rent</t>
  </si>
  <si>
    <t>354079991</t>
  </si>
  <si>
    <t>04/01/2025</t>
  </si>
  <si>
    <t>Washer and Dryer Charge</t>
  </si>
  <si>
    <t>354079717</t>
  </si>
  <si>
    <t>04/01/2025</t>
  </si>
  <si>
    <t>Charge Total:</t>
  </si>
  <si>
    <t>0300-0307-S</t>
  </si>
  <si>
    <t>2c</t>
  </si>
  <si>
    <t>Occupied No Notice</t>
  </si>
  <si>
    <t>Dolnack, Ashley</t>
  </si>
  <si>
    <t>Resident</t>
  </si>
  <si>
    <t>Amenity Rent</t>
  </si>
  <si>
    <t>354079501</t>
  </si>
  <si>
    <t>04/01/2025</t>
  </si>
  <si>
    <t>Rent</t>
  </si>
  <si>
    <t>354079379</t>
  </si>
  <si>
    <t>04/01/2025</t>
  </si>
  <si>
    <t>Washer and Dryer Charge</t>
  </si>
  <si>
    <t>354079655</t>
  </si>
  <si>
    <t>04/01/2025</t>
  </si>
  <si>
    <t>Charge Total:</t>
  </si>
  <si>
    <t>0300-0308-D</t>
  </si>
  <si>
    <t>2a</t>
  </si>
  <si>
    <t>Occupied No Notice</t>
  </si>
  <si>
    <t>Moore, Shaquetta</t>
  </si>
  <si>
    <t>Resident</t>
  </si>
  <si>
    <t>Amenity Rent</t>
  </si>
  <si>
    <t>354079338</t>
  </si>
  <si>
    <t>04/01/2025</t>
  </si>
  <si>
    <t>Rent</t>
  </si>
  <si>
    <t>354079484</t>
  </si>
  <si>
    <t>04/01/2025</t>
  </si>
  <si>
    <t>Charge Total:</t>
  </si>
  <si>
    <t>0300-0308-S</t>
  </si>
  <si>
    <t>2c</t>
  </si>
  <si>
    <t>Occupied No Notice</t>
  </si>
  <si>
    <t>Pascoe, Mary</t>
  </si>
  <si>
    <t>Resident</t>
  </si>
  <si>
    <t>Amenity Rent</t>
  </si>
  <si>
    <t>354079535</t>
  </si>
  <si>
    <t>04/01/2025</t>
  </si>
  <si>
    <t>Rent</t>
  </si>
  <si>
    <t>354079296</t>
  </si>
  <si>
    <t>04/01/2025</t>
  </si>
  <si>
    <t>Charge Total:</t>
  </si>
  <si>
    <t>0300-0309-D</t>
  </si>
  <si>
    <t>2a</t>
  </si>
  <si>
    <t>Vacant Unrented Ready</t>
  </si>
  <si>
    <t>-- Vacant --</t>
  </si>
  <si>
    <t>-</t>
  </si>
  <si>
    <t>Charge Total:</t>
  </si>
  <si>
    <t>0300-0309-S</t>
  </si>
  <si>
    <t>2c</t>
  </si>
  <si>
    <t>Occupied No Notice</t>
  </si>
  <si>
    <t>Simmons, Savannah</t>
  </si>
  <si>
    <t>Resident</t>
  </si>
  <si>
    <t>Amenity Rent</t>
  </si>
  <si>
    <t>354079328</t>
  </si>
  <si>
    <t>04/01/2025</t>
  </si>
  <si>
    <t>Rent</t>
  </si>
  <si>
    <t>354079940</t>
  </si>
  <si>
    <t>04/01/2025</t>
  </si>
  <si>
    <t>Charge Total:</t>
  </si>
  <si>
    <t>0300-0310-D</t>
  </si>
  <si>
    <t>1a</t>
  </si>
  <si>
    <t>Occupied No Notice</t>
  </si>
  <si>
    <t>Errthum, Alicia</t>
  </si>
  <si>
    <t>Resident</t>
  </si>
  <si>
    <t>Month to Month Rent</t>
  </si>
  <si>
    <t>354079773</t>
  </si>
  <si>
    <t>04/01/2025</t>
  </si>
  <si>
    <t>Concession-Partial Employee</t>
  </si>
  <si>
    <t>354079464</t>
  </si>
  <si>
    <t>04/01/2025</t>
  </si>
  <si>
    <t>Charge Total:</t>
  </si>
  <si>
    <t>0300-0310-S</t>
  </si>
  <si>
    <t>2c</t>
  </si>
  <si>
    <t>Occupied No Notice</t>
  </si>
  <si>
    <t>Nix, Sharon</t>
  </si>
  <si>
    <t>Resident</t>
  </si>
  <si>
    <t>Amenity Rent</t>
  </si>
  <si>
    <t>354079326</t>
  </si>
  <si>
    <t>04/01/2025</t>
  </si>
  <si>
    <t>Rent</t>
  </si>
  <si>
    <t>354079522</t>
  </si>
  <si>
    <t>04/01/2025</t>
  </si>
  <si>
    <t>Late Fee</t>
  </si>
  <si>
    <t>354448499</t>
  </si>
  <si>
    <t>04/06/2025</t>
  </si>
  <si>
    <t>Charge Total:</t>
  </si>
  <si>
    <t>0300-0311-D</t>
  </si>
  <si>
    <t>1a</t>
  </si>
  <si>
    <t>Occupied No Notice</t>
  </si>
  <si>
    <t>Sells, Anna</t>
  </si>
  <si>
    <t>Resident</t>
  </si>
  <si>
    <t>Amenity Rent</t>
  </si>
  <si>
    <t>354079571</t>
  </si>
  <si>
    <t>04/01/2025</t>
  </si>
  <si>
    <t>Rent</t>
  </si>
  <si>
    <t>354079819</t>
  </si>
  <si>
    <t>04/01/2025</t>
  </si>
  <si>
    <t>Charge Total:</t>
  </si>
  <si>
    <t>0300-0311-S</t>
  </si>
  <si>
    <t>2c</t>
  </si>
  <si>
    <t>Occupied No Notice</t>
  </si>
  <si>
    <t>Chavers, Bryan</t>
  </si>
  <si>
    <t>Resident</t>
  </si>
  <si>
    <t>Rent</t>
  </si>
  <si>
    <t>354079362</t>
  </si>
  <si>
    <t>04/01/2025</t>
  </si>
  <si>
    <t>Charge Total:</t>
  </si>
  <si>
    <t>0300-0312-D</t>
  </si>
  <si>
    <t>1a</t>
  </si>
  <si>
    <t>Occupied No Notice</t>
  </si>
  <si>
    <t>Heaney, Elora</t>
  </si>
  <si>
    <t>Resident</t>
  </si>
  <si>
    <t>Amenity Rent</t>
  </si>
  <si>
    <t>354080004</t>
  </si>
  <si>
    <t>04/01/2025</t>
  </si>
  <si>
    <t>Rent</t>
  </si>
  <si>
    <t>354079404</t>
  </si>
  <si>
    <t>04/01/2025</t>
  </si>
  <si>
    <t>Charge Total:</t>
  </si>
  <si>
    <t>0300-0312-S</t>
  </si>
  <si>
    <t>2c</t>
  </si>
  <si>
    <t>Occupied No Notice</t>
  </si>
  <si>
    <t>Belanger, Karen</t>
  </si>
  <si>
    <t>Resident</t>
  </si>
  <si>
    <t>Amenity Rent</t>
  </si>
  <si>
    <t>354079927</t>
  </si>
  <si>
    <t>04/01/2025</t>
  </si>
  <si>
    <t>Rent</t>
  </si>
  <si>
    <t>354079343</t>
  </si>
  <si>
    <t>04/01/2025</t>
  </si>
  <si>
    <t>Charge Total:</t>
  </si>
  <si>
    <t>0300-0313-D</t>
  </si>
  <si>
    <t>1a</t>
  </si>
  <si>
    <t>Occupied No Notice</t>
  </si>
  <si>
    <t>Lindsey, Jill</t>
  </si>
  <si>
    <t>Resident</t>
  </si>
  <si>
    <t>Rent</t>
  </si>
  <si>
    <t>354079519</t>
  </si>
  <si>
    <t>04/01/2025</t>
  </si>
  <si>
    <t>Charge Total:</t>
  </si>
  <si>
    <t>0300-0314-D</t>
  </si>
  <si>
    <t>1b</t>
  </si>
  <si>
    <t>Occupied No Notice</t>
  </si>
  <si>
    <t>Lush, Spencer</t>
  </si>
  <si>
    <t>Resident</t>
  </si>
  <si>
    <t>Amenity Rent</t>
  </si>
  <si>
    <t>354079625</t>
  </si>
  <si>
    <t>04/01/2025</t>
  </si>
  <si>
    <t>Rent</t>
  </si>
  <si>
    <t>354079851</t>
  </si>
  <si>
    <t>04/01/2025</t>
  </si>
  <si>
    <t>Charge Total:</t>
  </si>
  <si>
    <t>0300-0315-D</t>
  </si>
  <si>
    <t>2a</t>
  </si>
  <si>
    <t>Occupied No Notice</t>
  </si>
  <si>
    <t>Burton, Katherine (Marie)</t>
  </si>
  <si>
    <t>Resident</t>
  </si>
  <si>
    <t>Amenity Rent</t>
  </si>
  <si>
    <t>354079304</t>
  </si>
  <si>
    <t>04/01/2025</t>
  </si>
  <si>
    <t>Rent</t>
  </si>
  <si>
    <t>354079368</t>
  </si>
  <si>
    <t>04/01/2025</t>
  </si>
  <si>
    <t>Charge Total:</t>
  </si>
  <si>
    <t>0300-0316-D</t>
  </si>
  <si>
    <t>2a</t>
  </si>
  <si>
    <t>Occupied No Notice</t>
  </si>
  <si>
    <t>Brett, Vanessa</t>
  </si>
  <si>
    <t>Resident</t>
  </si>
  <si>
    <t>Amenity Rent</t>
  </si>
  <si>
    <t>354079914</t>
  </si>
  <si>
    <t>04/01/2025</t>
  </si>
  <si>
    <t>Rent</t>
  </si>
  <si>
    <t>354079273</t>
  </si>
  <si>
    <t>04/01/2025</t>
  </si>
  <si>
    <t>Charge Total:</t>
  </si>
  <si>
    <t>0300-0317-D</t>
  </si>
  <si>
    <t>2a</t>
  </si>
  <si>
    <t>Occupied No Notice</t>
  </si>
  <si>
    <t>Dufresne, Sarah</t>
  </si>
  <si>
    <t>Resident</t>
  </si>
  <si>
    <t>Amenity Rent</t>
  </si>
  <si>
    <t>354079623</t>
  </si>
  <si>
    <t>04/01/2025</t>
  </si>
  <si>
    <t>Rent</t>
  </si>
  <si>
    <t>354079526</t>
  </si>
  <si>
    <t>04/01/2025</t>
  </si>
  <si>
    <t>Charge Total:</t>
  </si>
  <si>
    <t>0300-0318-D</t>
  </si>
  <si>
    <t>2a</t>
  </si>
  <si>
    <t>Occupied No Notice</t>
  </si>
  <si>
    <t>Williams, Tamara</t>
  </si>
  <si>
    <t>Resident</t>
  </si>
  <si>
    <t>Rent</t>
  </si>
  <si>
    <t>354079690</t>
  </si>
  <si>
    <t>04/01/2025</t>
  </si>
  <si>
    <t>Charge Total:</t>
  </si>
  <si>
    <t>0400-0401-D</t>
  </si>
  <si>
    <t>1a</t>
  </si>
  <si>
    <t>Occupied No Notice</t>
  </si>
  <si>
    <t>Grant, Lakesha</t>
  </si>
  <si>
    <t>Resident</t>
  </si>
  <si>
    <t>Amenity Rent</t>
  </si>
  <si>
    <t>354079415</t>
  </si>
  <si>
    <t>04/01/2025</t>
  </si>
  <si>
    <t>Rent</t>
  </si>
  <si>
    <t>354079970</t>
  </si>
  <si>
    <t>04/01/2025</t>
  </si>
  <si>
    <t>Charge Total:</t>
  </si>
  <si>
    <t>0400-0401-S</t>
  </si>
  <si>
    <t>1c</t>
  </si>
  <si>
    <t>Occupied No Notice</t>
  </si>
  <si>
    <t>Christensen, William</t>
  </si>
  <si>
    <t>Resident</t>
  </si>
  <si>
    <t>Amenity Rent</t>
  </si>
  <si>
    <t>354079776</t>
  </si>
  <si>
    <t>04/01/2025</t>
  </si>
  <si>
    <t>Rent</t>
  </si>
  <si>
    <t>354079308</t>
  </si>
  <si>
    <t>04/01/2025</t>
  </si>
  <si>
    <t>Charge Total:</t>
  </si>
  <si>
    <t>0400-0402-D</t>
  </si>
  <si>
    <t>1a</t>
  </si>
  <si>
    <t>Occupied No Notice</t>
  </si>
  <si>
    <t>Honigford, Linda</t>
  </si>
  <si>
    <t>Resident</t>
  </si>
  <si>
    <t>Amenity Rent</t>
  </si>
  <si>
    <t>354079923</t>
  </si>
  <si>
    <t>04/01/2025</t>
  </si>
  <si>
    <t>Rent</t>
  </si>
  <si>
    <t>354079955</t>
  </si>
  <si>
    <t>04/01/2025</t>
  </si>
  <si>
    <t>Charge Total:</t>
  </si>
  <si>
    <t>0400-0402-S</t>
  </si>
  <si>
    <t>1c</t>
  </si>
  <si>
    <t>Occupied No Notice</t>
  </si>
  <si>
    <t>McCormack, AnnMarie</t>
  </si>
  <si>
    <t>Resident</t>
  </si>
  <si>
    <t>Rent</t>
  </si>
  <si>
    <t>354079527</t>
  </si>
  <si>
    <t>04/01/2025</t>
  </si>
  <si>
    <t>Charge Total:</t>
  </si>
  <si>
    <t>0400-0403-D</t>
  </si>
  <si>
    <t>1a</t>
  </si>
  <si>
    <t>Occupied No Notice</t>
  </si>
  <si>
    <t>Price, Owen</t>
  </si>
  <si>
    <t>Resident</t>
  </si>
  <si>
    <t>Amenity Rent</t>
  </si>
  <si>
    <t>354079908</t>
  </si>
  <si>
    <t>04/01/2025</t>
  </si>
  <si>
    <t>Rent</t>
  </si>
  <si>
    <t>354079788</t>
  </si>
  <si>
    <t>04/01/2025</t>
  </si>
  <si>
    <t>Charge Total:</t>
  </si>
  <si>
    <t>0400-0403-S</t>
  </si>
  <si>
    <t>1c</t>
  </si>
  <si>
    <t>Occupied No Notice</t>
  </si>
  <si>
    <t>Ferrell, Andrew</t>
  </si>
  <si>
    <t>Resident</t>
  </si>
  <si>
    <t>Amenity Rent</t>
  </si>
  <si>
    <t>354079879</t>
  </si>
  <si>
    <t>04/01/2025</t>
  </si>
  <si>
    <t>Rent</t>
  </si>
  <si>
    <t>354079907</t>
  </si>
  <si>
    <t>04/01/2025</t>
  </si>
  <si>
    <t>Washer and Dryer Charge</t>
  </si>
  <si>
    <t>354079901</t>
  </si>
  <si>
    <t>04/01/2025</t>
  </si>
  <si>
    <t>Charge Total:</t>
  </si>
  <si>
    <t>0400-0404-D</t>
  </si>
  <si>
    <t>1a</t>
  </si>
  <si>
    <t>Occupied No Notice</t>
  </si>
  <si>
    <t>Torres, Olivia</t>
  </si>
  <si>
    <t>Resident</t>
  </si>
  <si>
    <t>Amenity Rent</t>
  </si>
  <si>
    <t>354079724</t>
  </si>
  <si>
    <t>04/01/2025</t>
  </si>
  <si>
    <t>Rent</t>
  </si>
  <si>
    <t>354079682</t>
  </si>
  <si>
    <t>04/01/2025</t>
  </si>
  <si>
    <t>Charge Total:</t>
  </si>
  <si>
    <t>0400-0404-S</t>
  </si>
  <si>
    <t>1c</t>
  </si>
  <si>
    <t>Occupied No Notice</t>
  </si>
  <si>
    <t>Rimele, Christopher (Chris)</t>
  </si>
  <si>
    <t>Resident</t>
  </si>
  <si>
    <t>Amenity Rent</t>
  </si>
  <si>
    <t>354079640</t>
  </si>
  <si>
    <t>04/01/2025</t>
  </si>
  <si>
    <t>Rent</t>
  </si>
  <si>
    <t>354079331</t>
  </si>
  <si>
    <t>04/01/2025</t>
  </si>
  <si>
    <t>Charge Total:</t>
  </si>
  <si>
    <t>0400-0405-D</t>
  </si>
  <si>
    <t>1b</t>
  </si>
  <si>
    <t>Vacant Unrented Ready</t>
  </si>
  <si>
    <t>-- Vacant --</t>
  </si>
  <si>
    <t>-</t>
  </si>
  <si>
    <t>Charge Total:</t>
  </si>
  <si>
    <t>0400-0405-S</t>
  </si>
  <si>
    <t>1d</t>
  </si>
  <si>
    <t>Vacant Rented Ready</t>
  </si>
  <si>
    <t>-- Vacant --</t>
  </si>
  <si>
    <t>-</t>
  </si>
  <si>
    <t>Charge Total:</t>
  </si>
  <si>
    <t>0400-0406-D</t>
  </si>
  <si>
    <t>2a</t>
  </si>
  <si>
    <t>Occupied No Notice</t>
  </si>
  <si>
    <t>Thexton, Mary</t>
  </si>
  <si>
    <t>Resident</t>
  </si>
  <si>
    <t>Amenity Rent</t>
  </si>
  <si>
    <t>354079567</t>
  </si>
  <si>
    <t>04/01/2025</t>
  </si>
  <si>
    <t>Rent</t>
  </si>
  <si>
    <t>354079817</t>
  </si>
  <si>
    <t>04/01/2025</t>
  </si>
  <si>
    <t>Charge Total:</t>
  </si>
  <si>
    <t>0400-0406-S</t>
  </si>
  <si>
    <t>2a</t>
  </si>
  <si>
    <t>Occupied No Notice</t>
  </si>
  <si>
    <t>Holt, Jean</t>
  </si>
  <si>
    <t>Resident</t>
  </si>
  <si>
    <t>Amenity Rent</t>
  </si>
  <si>
    <t>354079831</t>
  </si>
  <si>
    <t>04/01/2025</t>
  </si>
  <si>
    <t>Rent</t>
  </si>
  <si>
    <t>354079481</t>
  </si>
  <si>
    <t>04/01/2025</t>
  </si>
  <si>
    <t>Charge Total:</t>
  </si>
  <si>
    <t>0400-0407-D</t>
  </si>
  <si>
    <t>2a</t>
  </si>
  <si>
    <t>Occupied No Notice</t>
  </si>
  <si>
    <t>Townsend, Vernon</t>
  </si>
  <si>
    <t>Resident</t>
  </si>
  <si>
    <t>Amenity Rent</t>
  </si>
  <si>
    <t>354079799</t>
  </si>
  <si>
    <t>04/01/2025</t>
  </si>
  <si>
    <t>Rent</t>
  </si>
  <si>
    <t>354079752</t>
  </si>
  <si>
    <t>04/01/2025</t>
  </si>
  <si>
    <t>Late Fee</t>
  </si>
  <si>
    <t>354448500</t>
  </si>
  <si>
    <t>04/06/2025</t>
  </si>
  <si>
    <t>Charge Total:</t>
  </si>
  <si>
    <t>0400-0407-S</t>
  </si>
  <si>
    <t>2a</t>
  </si>
  <si>
    <t>Occupied No Notice</t>
  </si>
  <si>
    <t>Isenhour, Garrett</t>
  </si>
  <si>
    <t>Resident</t>
  </si>
  <si>
    <t>Rent</t>
  </si>
  <si>
    <t>354079282</t>
  </si>
  <si>
    <t>04/01/2025</t>
  </si>
  <si>
    <t>Charge Total:</t>
  </si>
  <si>
    <t>0400-0408-D</t>
  </si>
  <si>
    <t>2a</t>
  </si>
  <si>
    <t>Occupied No Notice</t>
  </si>
  <si>
    <t>Spainhower, Dorothy</t>
  </si>
  <si>
    <t>Resident</t>
  </si>
  <si>
    <t>Rent</t>
  </si>
  <si>
    <t>354079589</t>
  </si>
  <si>
    <t>04/01/2025</t>
  </si>
  <si>
    <t>Charge Total:</t>
  </si>
  <si>
    <t>0400-0408-S</t>
  </si>
  <si>
    <t>2a</t>
  </si>
  <si>
    <t>Occupied No Notice</t>
  </si>
  <si>
    <t>Greenwood, Rosemary</t>
  </si>
  <si>
    <t>Resident</t>
  </si>
  <si>
    <t>Amenity Rent</t>
  </si>
  <si>
    <t>354079996</t>
  </si>
  <si>
    <t>04/01/2025</t>
  </si>
  <si>
    <t>Rent</t>
  </si>
  <si>
    <t>354079870</t>
  </si>
  <si>
    <t>04/01/2025</t>
  </si>
  <si>
    <t>Charge Total:</t>
  </si>
  <si>
    <t>0400-0409-D</t>
  </si>
  <si>
    <t>2a</t>
  </si>
  <si>
    <t>Occupied No Notice</t>
  </si>
  <si>
    <t>Simpson, Aldain</t>
  </si>
  <si>
    <t>Resident</t>
  </si>
  <si>
    <t>Amenity Rent</t>
  </si>
  <si>
    <t>354079609</t>
  </si>
  <si>
    <t>04/01/2025</t>
  </si>
  <si>
    <t>Rent</t>
  </si>
  <si>
    <t>354079608</t>
  </si>
  <si>
    <t>04/01/2025</t>
  </si>
  <si>
    <t>Washer and Dryer Charge</t>
  </si>
  <si>
    <t>354079893</t>
  </si>
  <si>
    <t>04/01/2025</t>
  </si>
  <si>
    <t>Charge Total:</t>
  </si>
  <si>
    <t>0400-0409-S</t>
  </si>
  <si>
    <t>2a</t>
  </si>
  <si>
    <t>Occupied No Notice</t>
  </si>
  <si>
    <t>Layden, Annette</t>
  </si>
  <si>
    <t>Resident</t>
  </si>
  <si>
    <t>Rent</t>
  </si>
  <si>
    <t>354079985</t>
  </si>
  <si>
    <t>04/01/2025</t>
  </si>
  <si>
    <t>Charge Total:</t>
  </si>
  <si>
    <t>0400-0410-D</t>
  </si>
  <si>
    <t>1a</t>
  </si>
  <si>
    <t>Occupied No Notice</t>
  </si>
  <si>
    <t>Parsonage, Louise</t>
  </si>
  <si>
    <t>Resident</t>
  </si>
  <si>
    <t>Amenity Rent</t>
  </si>
  <si>
    <t>354079646</t>
  </si>
  <si>
    <t>04/01/2025</t>
  </si>
  <si>
    <t>Rent</t>
  </si>
  <si>
    <t>354079993</t>
  </si>
  <si>
    <t>04/01/2025</t>
  </si>
  <si>
    <t>Charge Total:</t>
  </si>
  <si>
    <t>0400-0410-S</t>
  </si>
  <si>
    <t>1c</t>
  </si>
  <si>
    <t>Occupied No Notice</t>
  </si>
  <si>
    <t>Korecki, Morgan</t>
  </si>
  <si>
    <t>Resident</t>
  </si>
  <si>
    <t>Amenity Rent</t>
  </si>
  <si>
    <t>354079897</t>
  </si>
  <si>
    <t>04/01/2025</t>
  </si>
  <si>
    <t>Rent</t>
  </si>
  <si>
    <t>354079731</t>
  </si>
  <si>
    <t>04/01/2025</t>
  </si>
  <si>
    <t>Washer and Dryer Charge</t>
  </si>
  <si>
    <t>354079601</t>
  </si>
  <si>
    <t>04/01/2025</t>
  </si>
  <si>
    <t>Charge Total:</t>
  </si>
  <si>
    <t>0400-0411-D</t>
  </si>
  <si>
    <t>1a</t>
  </si>
  <si>
    <t>Occupied No Notice</t>
  </si>
  <si>
    <t>Mullaney, Patricia</t>
  </si>
  <si>
    <t>Resident</t>
  </si>
  <si>
    <t>Rent</t>
  </si>
  <si>
    <t>354079402</t>
  </si>
  <si>
    <t>04/01/2025</t>
  </si>
  <si>
    <t>Charge Total:</t>
  </si>
  <si>
    <t>0400-0411-S</t>
  </si>
  <si>
    <t>1c</t>
  </si>
  <si>
    <t>Occupied No Notice</t>
  </si>
  <si>
    <t>McWilliam, Casey</t>
  </si>
  <si>
    <t>Resident</t>
  </si>
  <si>
    <t>Amenity Rent</t>
  </si>
  <si>
    <t>354079381</t>
  </si>
  <si>
    <t>04/01/2025</t>
  </si>
  <si>
    <t>Rent</t>
  </si>
  <si>
    <t>354079875</t>
  </si>
  <si>
    <t>04/01/2025</t>
  </si>
  <si>
    <t>Charge Total:</t>
  </si>
  <si>
    <t>0400-0412-D</t>
  </si>
  <si>
    <t>1a</t>
  </si>
  <si>
    <t>Occupied No Notice</t>
  </si>
  <si>
    <t>Toronto, Kristina</t>
  </si>
  <si>
    <t>Resident</t>
  </si>
  <si>
    <t>Rent</t>
  </si>
  <si>
    <t>354079911</t>
  </si>
  <si>
    <t>04/01/2025</t>
  </si>
  <si>
    <t>Charge Total:</t>
  </si>
  <si>
    <t>0400-0412-S</t>
  </si>
  <si>
    <t>1c</t>
  </si>
  <si>
    <t>Occupied No Notice</t>
  </si>
  <si>
    <t>Bartlett, Patrick</t>
  </si>
  <si>
    <t>Resident</t>
  </si>
  <si>
    <t>Amenity Rent</t>
  </si>
  <si>
    <t>354079672</t>
  </si>
  <si>
    <t>04/01/2025</t>
  </si>
  <si>
    <t>Rent</t>
  </si>
  <si>
    <t>354079525</t>
  </si>
  <si>
    <t>04/01/2025</t>
  </si>
  <si>
    <t>Washer and Dryer Charge</t>
  </si>
  <si>
    <t>354079854</t>
  </si>
  <si>
    <t>04/01/2025</t>
  </si>
  <si>
    <t>Charge Total:</t>
  </si>
  <si>
    <t>0400-0413-D</t>
  </si>
  <si>
    <t>1a</t>
  </si>
  <si>
    <t>Occupied No Notice</t>
  </si>
  <si>
    <t>Mauney, Richard</t>
  </si>
  <si>
    <t>Resident</t>
  </si>
  <si>
    <t>Amenity Rent</t>
  </si>
  <si>
    <t>354079707</t>
  </si>
  <si>
    <t>04/01/2025</t>
  </si>
  <si>
    <t>Rent</t>
  </si>
  <si>
    <t>354079372</t>
  </si>
  <si>
    <t>04/01/2025</t>
  </si>
  <si>
    <t>Charge Total:</t>
  </si>
  <si>
    <t>0400-0413-S</t>
  </si>
  <si>
    <t>1c</t>
  </si>
  <si>
    <t>Occupied No Notice</t>
  </si>
  <si>
    <t>Rogge, Alex</t>
  </si>
  <si>
    <t>Resident</t>
  </si>
  <si>
    <t>Amenity Rent</t>
  </si>
  <si>
    <t>354079679</t>
  </si>
  <si>
    <t>04/01/2025</t>
  </si>
  <si>
    <t>Rent</t>
  </si>
  <si>
    <t>354079712</t>
  </si>
  <si>
    <t>04/01/2025</t>
  </si>
  <si>
    <t>Charge Total:</t>
  </si>
  <si>
    <t>0400-0414-D</t>
  </si>
  <si>
    <t>1b</t>
  </si>
  <si>
    <t>Occupied No Notice</t>
  </si>
  <si>
    <t>Aloia, Michael</t>
  </si>
  <si>
    <t>Resident</t>
  </si>
  <si>
    <t>Amenity Rent</t>
  </si>
  <si>
    <t>354079479</t>
  </si>
  <si>
    <t>04/01/2025</t>
  </si>
  <si>
    <t>Rent</t>
  </si>
  <si>
    <t>354079903</t>
  </si>
  <si>
    <t>04/01/2025</t>
  </si>
  <si>
    <t>Charge Total:</t>
  </si>
  <si>
    <t>0400-0414-S</t>
  </si>
  <si>
    <t>1d</t>
  </si>
  <si>
    <t>Occupied No Notice</t>
  </si>
  <si>
    <t>Williams, Adolphus</t>
  </si>
  <si>
    <t>Resident</t>
  </si>
  <si>
    <t>Amenity Rent</t>
  </si>
  <si>
    <t>354079979</t>
  </si>
  <si>
    <t>04/01/2025</t>
  </si>
  <si>
    <t>Amenity Rent</t>
  </si>
  <si>
    <t>354079547</t>
  </si>
  <si>
    <t>04/01/2025</t>
  </si>
  <si>
    <t>Rent</t>
  </si>
  <si>
    <t>354079678</t>
  </si>
  <si>
    <t>04/01/2025</t>
  </si>
  <si>
    <t>Charge Total:</t>
  </si>
  <si>
    <t>0400-0415-D</t>
  </si>
  <si>
    <t>2a</t>
  </si>
  <si>
    <t>Occupied No Notice</t>
  </si>
  <si>
    <t>Perez Leon, Maria</t>
  </si>
  <si>
    <t>Resident</t>
  </si>
  <si>
    <t>Amenity Rent</t>
  </si>
  <si>
    <t>354079675</t>
  </si>
  <si>
    <t>04/01/2025</t>
  </si>
  <si>
    <t>Rent</t>
  </si>
  <si>
    <t>354079751</t>
  </si>
  <si>
    <t>04/01/2025</t>
  </si>
  <si>
    <t>Charge Total:</t>
  </si>
  <si>
    <t>0400-0415-S</t>
  </si>
  <si>
    <t>2a</t>
  </si>
  <si>
    <t>Occupied No Notice</t>
  </si>
  <si>
    <t>Heaton, Jillian</t>
  </si>
  <si>
    <t>Resident</t>
  </si>
  <si>
    <t>Amenity Rent</t>
  </si>
  <si>
    <t>354079508</t>
  </si>
  <si>
    <t>04/01/2025</t>
  </si>
  <si>
    <t>Rent</t>
  </si>
  <si>
    <t>354079512</t>
  </si>
  <si>
    <t>04/01/2025</t>
  </si>
  <si>
    <t>Late Fee</t>
  </si>
  <si>
    <t>354448503</t>
  </si>
  <si>
    <t>04/06/2025</t>
  </si>
  <si>
    <t>Charge Total:</t>
  </si>
  <si>
    <t>0400-0416-D</t>
  </si>
  <si>
    <t>2a</t>
  </si>
  <si>
    <t>Occupied No Notice</t>
  </si>
  <si>
    <t>Latzer, Jonathan</t>
  </si>
  <si>
    <t>Resident</t>
  </si>
  <si>
    <t>Amenity Rent</t>
  </si>
  <si>
    <t>354079770</t>
  </si>
  <si>
    <t>04/01/2025</t>
  </si>
  <si>
    <t>Rent</t>
  </si>
  <si>
    <t>354079721</t>
  </si>
  <si>
    <t>04/01/2025</t>
  </si>
  <si>
    <t>Charge Total:</t>
  </si>
  <si>
    <t>0400-0416-S</t>
  </si>
  <si>
    <t>2a</t>
  </si>
  <si>
    <t>Vacant Rented Not Ready</t>
  </si>
  <si>
    <t>-- Vacant --</t>
  </si>
  <si>
    <t>-</t>
  </si>
  <si>
    <t>Charge Total:</t>
  </si>
  <si>
    <t>0400-0417-D</t>
  </si>
  <si>
    <t>2a</t>
  </si>
  <si>
    <t>Occupied No Notice</t>
  </si>
  <si>
    <t>Karczmarczyk, Kirstin</t>
  </si>
  <si>
    <t>Resident</t>
  </si>
  <si>
    <t>Amenity Rent</t>
  </si>
  <si>
    <t>354079694</t>
  </si>
  <si>
    <t>04/01/2025</t>
  </si>
  <si>
    <t>Rent</t>
  </si>
  <si>
    <t>354079265</t>
  </si>
  <si>
    <t>04/01/2025</t>
  </si>
  <si>
    <t>Charge Total:</t>
  </si>
  <si>
    <t>0400-0417-S</t>
  </si>
  <si>
    <t>2a</t>
  </si>
  <si>
    <t>Occupied No Notice</t>
  </si>
  <si>
    <t>Griggs, Shalea</t>
  </si>
  <si>
    <t>Resident</t>
  </si>
  <si>
    <t>Amenity Rent</t>
  </si>
  <si>
    <t>354079272</t>
  </si>
  <si>
    <t>04/01/2025</t>
  </si>
  <si>
    <t>Rent</t>
  </si>
  <si>
    <t>354079537</t>
  </si>
  <si>
    <t>04/01/2025</t>
  </si>
  <si>
    <t>Charge Total:</t>
  </si>
  <si>
    <t>0400-0418-D</t>
  </si>
  <si>
    <t>2a</t>
  </si>
  <si>
    <t>Occupied No Notice</t>
  </si>
  <si>
    <t>Emery, Matthew</t>
  </si>
  <si>
    <t>Resident</t>
  </si>
  <si>
    <t>Amenity Rent</t>
  </si>
  <si>
    <t>354079951</t>
  </si>
  <si>
    <t>04/01/2025</t>
  </si>
  <si>
    <t>Rent</t>
  </si>
  <si>
    <t>354079671</t>
  </si>
  <si>
    <t>04/01/2025</t>
  </si>
  <si>
    <t>Renters Insurance Fine</t>
  </si>
  <si>
    <t>354041610</t>
  </si>
  <si>
    <t>04/01/2025</t>
  </si>
  <si>
    <t>Charge Total:</t>
  </si>
  <si>
    <t>0400-0418-S</t>
  </si>
  <si>
    <t>2a</t>
  </si>
  <si>
    <t>Occupied No Notice</t>
  </si>
  <si>
    <t>Singleton, Claire</t>
  </si>
  <si>
    <t>Resident</t>
  </si>
  <si>
    <t>Rent</t>
  </si>
  <si>
    <t>354079631</t>
  </si>
  <si>
    <t>04/01/2025</t>
  </si>
  <si>
    <t>Charge Total:</t>
  </si>
  <si>
    <t>0500-0501-D</t>
  </si>
  <si>
    <t>1a</t>
  </si>
  <si>
    <t>Occupied No Notice</t>
  </si>
  <si>
    <t>Jones, Christopher</t>
  </si>
  <si>
    <t>Resident</t>
  </si>
  <si>
    <t>Amenity Rent</t>
  </si>
  <si>
    <t>354079311</t>
  </si>
  <si>
    <t>04/01/2025</t>
  </si>
  <si>
    <t>Rent</t>
  </si>
  <si>
    <t>354079644</t>
  </si>
  <si>
    <t>04/01/2025</t>
  </si>
  <si>
    <t>Charge Total:</t>
  </si>
  <si>
    <t>0500-0501-S</t>
  </si>
  <si>
    <t>1c</t>
  </si>
  <si>
    <t>Occupied No Notice</t>
  </si>
  <si>
    <t>Reuben, Sara</t>
  </si>
  <si>
    <t>Resident</t>
  </si>
  <si>
    <t>Amenity Rent</t>
  </si>
  <si>
    <t>354079476</t>
  </si>
  <si>
    <t>04/01/2025</t>
  </si>
  <si>
    <t>Rent</t>
  </si>
  <si>
    <t>354079283</t>
  </si>
  <si>
    <t>04/01/2025</t>
  </si>
  <si>
    <t>Washer and Dryer Charge</t>
  </si>
  <si>
    <t>354079401</t>
  </si>
  <si>
    <t>04/01/2025</t>
  </si>
  <si>
    <t>Charge Total:</t>
  </si>
  <si>
    <t>0500-0502-D</t>
  </si>
  <si>
    <t>1a</t>
  </si>
  <si>
    <t>Occupied No Notice</t>
  </si>
  <si>
    <t>De Rhodo, Emma</t>
  </si>
  <si>
    <t>Resident</t>
  </si>
  <si>
    <t>Rent</t>
  </si>
  <si>
    <t>354079471</t>
  </si>
  <si>
    <t>04/01/2025</t>
  </si>
  <si>
    <t>Charge Total:</t>
  </si>
  <si>
    <t>0500-0502-S</t>
  </si>
  <si>
    <t>1c</t>
  </si>
  <si>
    <t>Occupied No Notice</t>
  </si>
  <si>
    <t>Dykens, Shawna</t>
  </si>
  <si>
    <t>Resident</t>
  </si>
  <si>
    <t>Amenity Rent</t>
  </si>
  <si>
    <t>354079505</t>
  </si>
  <si>
    <t>04/01/2025</t>
  </si>
  <si>
    <t>Rent</t>
  </si>
  <si>
    <t>354079928</t>
  </si>
  <si>
    <t>04/01/2025</t>
  </si>
  <si>
    <t>Concession-Resident</t>
  </si>
  <si>
    <t>354488276</t>
  </si>
  <si>
    <t>04/08/2025</t>
  </si>
  <si>
    <t>Charge Total:</t>
  </si>
  <si>
    <t>0500-0503-D</t>
  </si>
  <si>
    <t>1a</t>
  </si>
  <si>
    <t>Occupied No Notice</t>
  </si>
  <si>
    <t>JENSON, ERIC</t>
  </si>
  <si>
    <t>Resident</t>
  </si>
  <si>
    <t>Amenity Rent</t>
  </si>
  <si>
    <t>354079867</t>
  </si>
  <si>
    <t>04/01/2025</t>
  </si>
  <si>
    <t>Rent</t>
  </si>
  <si>
    <t>354079709</t>
  </si>
  <si>
    <t>04/01/2025</t>
  </si>
  <si>
    <t>Charge Total:</t>
  </si>
  <si>
    <t>0500-0503-S</t>
  </si>
  <si>
    <t>1c</t>
  </si>
  <si>
    <t>Occupied No Notice</t>
  </si>
  <si>
    <t>York, Evelyn</t>
  </si>
  <si>
    <t>Resident</t>
  </si>
  <si>
    <t>Amenity Rent</t>
  </si>
  <si>
    <t>354079590</t>
  </si>
  <si>
    <t>04/01/2025</t>
  </si>
  <si>
    <t>Rent</t>
  </si>
  <si>
    <t>354079781</t>
  </si>
  <si>
    <t>04/01/2025</t>
  </si>
  <si>
    <t>Charge Total:</t>
  </si>
  <si>
    <t>0500-0504-D</t>
  </si>
  <si>
    <t>1a</t>
  </si>
  <si>
    <t>Occupied No Notice</t>
  </si>
  <si>
    <t>Solis rodriguez, Rafael</t>
  </si>
  <si>
    <t>Resident</t>
  </si>
  <si>
    <t>Amenity Rent</t>
  </si>
  <si>
    <t>354079816</t>
  </si>
  <si>
    <t>04/01/2025</t>
  </si>
  <si>
    <t>Rent</t>
  </si>
  <si>
    <t>354079428</t>
  </si>
  <si>
    <t>04/01/2025</t>
  </si>
  <si>
    <t>Charge Total:</t>
  </si>
  <si>
    <t>0500-0504-S</t>
  </si>
  <si>
    <t>1c</t>
  </si>
  <si>
    <t>Occupied No Notice</t>
  </si>
  <si>
    <t>Kowal, Maike</t>
  </si>
  <si>
    <t>Resident</t>
  </si>
  <si>
    <t>Amenity Rent</t>
  </si>
  <si>
    <t>354079344</t>
  </si>
  <si>
    <t>04/01/2025</t>
  </si>
  <si>
    <t>Rent</t>
  </si>
  <si>
    <t>354079463</t>
  </si>
  <si>
    <t>04/01/2025</t>
  </si>
  <si>
    <t>Charge Total:</t>
  </si>
  <si>
    <t>0500-0505-D</t>
  </si>
  <si>
    <t>1b</t>
  </si>
  <si>
    <t>Occupied No Notice</t>
  </si>
  <si>
    <t>Stanford, Terrance</t>
  </si>
  <si>
    <t>Resident</t>
  </si>
  <si>
    <t>Amenity Rent</t>
  </si>
  <si>
    <t>354079422</t>
  </si>
  <si>
    <t>04/01/2025</t>
  </si>
  <si>
    <t>Rent</t>
  </si>
  <si>
    <t>354079626</t>
  </si>
  <si>
    <t>04/01/2025</t>
  </si>
  <si>
    <t>Charge Total:</t>
  </si>
  <si>
    <t>0500-0505-S</t>
  </si>
  <si>
    <t>1d</t>
  </si>
  <si>
    <t>Occupied No Notice</t>
  </si>
  <si>
    <t>Ferst, Robert</t>
  </si>
  <si>
    <t>Resident</t>
  </si>
  <si>
    <t>Amenity Rent</t>
  </si>
  <si>
    <t>354079977</t>
  </si>
  <si>
    <t>04/01/2025</t>
  </si>
  <si>
    <t>Rent</t>
  </si>
  <si>
    <t>354079439</t>
  </si>
  <si>
    <t>04/01/2025</t>
  </si>
  <si>
    <t>Charge Total:</t>
  </si>
  <si>
    <t>0500-0506-D</t>
  </si>
  <si>
    <t>2a</t>
  </si>
  <si>
    <t>Occupied No Notice</t>
  </si>
  <si>
    <t>Spradling, John</t>
  </si>
  <si>
    <t>Resident</t>
  </si>
  <si>
    <t>Rent</t>
  </si>
  <si>
    <t>354079700</t>
  </si>
  <si>
    <t>04/01/2025</t>
  </si>
  <si>
    <t>Charge Total:</t>
  </si>
  <si>
    <t>0500-0506-S</t>
  </si>
  <si>
    <t>2a</t>
  </si>
  <si>
    <t xml:space="preserve"> Excluded -Model Unit</t>
  </si>
  <si>
    <t>-- Vacant --</t>
  </si>
  <si>
    <t>-</t>
  </si>
  <si>
    <t>Charge Total:</t>
  </si>
  <si>
    <t>0500-0507-D</t>
  </si>
  <si>
    <t>2a</t>
  </si>
  <si>
    <t>Occupied No Notice</t>
  </si>
  <si>
    <t>Garcia, Kiersten</t>
  </si>
  <si>
    <t>Resident</t>
  </si>
  <si>
    <t>Amenity Rent</t>
  </si>
  <si>
    <t>354079617</t>
  </si>
  <si>
    <t>04/01/2025</t>
  </si>
  <si>
    <t>Rent</t>
  </si>
  <si>
    <t>354079976</t>
  </si>
  <si>
    <t>04/01/2025</t>
  </si>
  <si>
    <t>Washer and Dryer Charge</t>
  </si>
  <si>
    <t>354079948</t>
  </si>
  <si>
    <t>04/01/2025</t>
  </si>
  <si>
    <t>Charge Total:</t>
  </si>
  <si>
    <t>0500-0507-S</t>
  </si>
  <si>
    <t>2a</t>
  </si>
  <si>
    <t>Occupied No Notice</t>
  </si>
  <si>
    <t>Janssen, Elizabeth</t>
  </si>
  <si>
    <t>Resident</t>
  </si>
  <si>
    <t>Rent</t>
  </si>
  <si>
    <t>354079839</t>
  </si>
  <si>
    <t>04/01/2025</t>
  </si>
  <si>
    <t>Charge Total:</t>
  </si>
  <si>
    <t>0500-0508-D</t>
  </si>
  <si>
    <t>2a</t>
  </si>
  <si>
    <t>Occupied No Notice</t>
  </si>
  <si>
    <t>Markussen, Mikkel</t>
  </si>
  <si>
    <t>Resident</t>
  </si>
  <si>
    <t>Rent</t>
  </si>
  <si>
    <t>354079915</t>
  </si>
  <si>
    <t>04/01/2025</t>
  </si>
  <si>
    <t>Charge Total:</t>
  </si>
  <si>
    <t>0500-0508-S</t>
  </si>
  <si>
    <t>2a</t>
  </si>
  <si>
    <t>Occupied No Notice</t>
  </si>
  <si>
    <t>Outlaw, Deidre</t>
  </si>
  <si>
    <t>Resident</t>
  </si>
  <si>
    <t>Rent</t>
  </si>
  <si>
    <t>354079387</t>
  </si>
  <si>
    <t>04/01/2025</t>
  </si>
  <si>
    <t>Charge Total:</t>
  </si>
  <si>
    <t>0500-0509-D</t>
  </si>
  <si>
    <t>2a</t>
  </si>
  <si>
    <t>Occupied No Notice</t>
  </si>
  <si>
    <t>Klamar, Patricia</t>
  </si>
  <si>
    <t>Resident</t>
  </si>
  <si>
    <t>Amenity Rent</t>
  </si>
  <si>
    <t>354079493</t>
  </si>
  <si>
    <t>04/01/2025</t>
  </si>
  <si>
    <t>Rent</t>
  </si>
  <si>
    <t>354079345</t>
  </si>
  <si>
    <t>04/01/2025</t>
  </si>
  <si>
    <t>Washer and Dryer Charge</t>
  </si>
  <si>
    <t>354079497</t>
  </si>
  <si>
    <t>04/01/2025</t>
  </si>
  <si>
    <t>Charge Total:</t>
  </si>
  <si>
    <t>0500-0509-S</t>
  </si>
  <si>
    <t>2a</t>
  </si>
  <si>
    <t>Occupied No Notice</t>
  </si>
  <si>
    <t>Travis, Mary</t>
  </si>
  <si>
    <t>Resident</t>
  </si>
  <si>
    <t>Rent</t>
  </si>
  <si>
    <t>354079622</t>
  </si>
  <si>
    <t>04/01/2025</t>
  </si>
  <si>
    <t>Charge Total:</t>
  </si>
  <si>
    <t>0500-0510-D</t>
  </si>
  <si>
    <t>1a</t>
  </si>
  <si>
    <t>Occupied No Notice</t>
  </si>
  <si>
    <t>Awwad, Majd</t>
  </si>
  <si>
    <t>Resident</t>
  </si>
  <si>
    <t>Amenity Rent</t>
  </si>
  <si>
    <t>354079762</t>
  </si>
  <si>
    <t>04/01/2025</t>
  </si>
  <si>
    <t>Amenity Rent</t>
  </si>
  <si>
    <t>354079367</t>
  </si>
  <si>
    <t>04/01/2025</t>
  </si>
  <si>
    <t>Rent</t>
  </si>
  <si>
    <t>354079323</t>
  </si>
  <si>
    <t>04/01/2025</t>
  </si>
  <si>
    <t>Charge Total:</t>
  </si>
  <si>
    <t>0500-0510-S</t>
  </si>
  <si>
    <t>1c</t>
  </si>
  <si>
    <t>Occupied No Notice</t>
  </si>
  <si>
    <t>Cantley, Cerney</t>
  </si>
  <si>
    <t>Resident</t>
  </si>
  <si>
    <t>Amenity Rent</t>
  </si>
  <si>
    <t>354079737</t>
  </si>
  <si>
    <t>04/01/2025</t>
  </si>
  <si>
    <t>Amenity Rent</t>
  </si>
  <si>
    <t>354079633</t>
  </si>
  <si>
    <t>04/01/2025</t>
  </si>
  <si>
    <t>Rent</t>
  </si>
  <si>
    <t>354079986</t>
  </si>
  <si>
    <t>04/01/2025</t>
  </si>
  <si>
    <t>Washer and Dryer Charge</t>
  </si>
  <si>
    <t>354079960</t>
  </si>
  <si>
    <t>04/01/2025</t>
  </si>
  <si>
    <t>Charge Total:</t>
  </si>
  <si>
    <t>0500-0511-D</t>
  </si>
  <si>
    <t>1a</t>
  </si>
  <si>
    <t>Occupied No Notice</t>
  </si>
  <si>
    <t>Shaver, Wesley</t>
  </si>
  <si>
    <t>Resident</t>
  </si>
  <si>
    <t>Amenity Rent</t>
  </si>
  <si>
    <t>354079935</t>
  </si>
  <si>
    <t>04/01/2025</t>
  </si>
  <si>
    <t>Rent</t>
  </si>
  <si>
    <t>354079504</t>
  </si>
  <si>
    <t>04/01/2025</t>
  </si>
  <si>
    <t>Charge Total:</t>
  </si>
  <si>
    <t>0500-0511-S</t>
  </si>
  <si>
    <t>1c</t>
  </si>
  <si>
    <t>Occupied No Notice</t>
  </si>
  <si>
    <t>rayburn, debra</t>
  </si>
  <si>
    <t>Resident</t>
  </si>
  <si>
    <t>Amenity Rent</t>
  </si>
  <si>
    <t>354079456</t>
  </si>
  <si>
    <t>04/01/2025</t>
  </si>
  <si>
    <t>Rent</t>
  </si>
  <si>
    <t>354079307</t>
  </si>
  <si>
    <t>04/01/2025</t>
  </si>
  <si>
    <t>Washer and Dryer Charge</t>
  </si>
  <si>
    <t>354079929</t>
  </si>
  <si>
    <t>04/01/2025</t>
  </si>
  <si>
    <t>Charge Total:</t>
  </si>
  <si>
    <t>0500-0512-D</t>
  </si>
  <si>
    <t>1a</t>
  </si>
  <si>
    <t>Notice Unrented</t>
  </si>
  <si>
    <t>Johnson, Brady</t>
  </si>
  <si>
    <t>Resident</t>
  </si>
  <si>
    <t>Amenity Rent</t>
  </si>
  <si>
    <t>354079544</t>
  </si>
  <si>
    <t>04/01/2025</t>
  </si>
  <si>
    <t>Amenity Rent</t>
  </si>
  <si>
    <t>354079943</t>
  </si>
  <si>
    <t>04/01/2025</t>
  </si>
  <si>
    <t>Month to Month Rent</t>
  </si>
  <si>
    <t>354079847</t>
  </si>
  <si>
    <t>04/01/2025</t>
  </si>
  <si>
    <t>Month-to-Month Fee</t>
  </si>
  <si>
    <t>354079662</t>
  </si>
  <si>
    <t>04/01/2025</t>
  </si>
  <si>
    <t>Charge Total:</t>
  </si>
  <si>
    <t>0500-0512-S</t>
  </si>
  <si>
    <t>1c</t>
  </si>
  <si>
    <t>Occupied No Notice</t>
  </si>
  <si>
    <t>Gilland, Alice</t>
  </si>
  <si>
    <t>Resident</t>
  </si>
  <si>
    <t>Amenity Rent</t>
  </si>
  <si>
    <t>354079674</t>
  </si>
  <si>
    <t>04/01/2025</t>
  </si>
  <si>
    <t>Rent</t>
  </si>
  <si>
    <t>354079969</t>
  </si>
  <si>
    <t>04/01/2025</t>
  </si>
  <si>
    <t>Renters Insurance Fine</t>
  </si>
  <si>
    <t>354041611</t>
  </si>
  <si>
    <t>04/01/2025</t>
  </si>
  <si>
    <t>Charge Total:</t>
  </si>
  <si>
    <t>0500-0513-D</t>
  </si>
  <si>
    <t>1a</t>
  </si>
  <si>
    <t>Occupied No Notice</t>
  </si>
  <si>
    <t>Morath, Rachel</t>
  </si>
  <si>
    <t>Resident</t>
  </si>
  <si>
    <t>Rent</t>
  </si>
  <si>
    <t>354079473</t>
  </si>
  <si>
    <t>04/01/2025</t>
  </si>
  <si>
    <t>Charge Total:</t>
  </si>
  <si>
    <t>0500-0513-S</t>
  </si>
  <si>
    <t>1c</t>
  </si>
  <si>
    <t>Occupied No Notice</t>
  </si>
  <si>
    <t>Fore, Alecia</t>
  </si>
  <si>
    <t>Resident</t>
  </si>
  <si>
    <t>Amenity Rent</t>
  </si>
  <si>
    <t>354079910</t>
  </si>
  <si>
    <t>04/01/2025</t>
  </si>
  <si>
    <t>Rent</t>
  </si>
  <si>
    <t>354079448</t>
  </si>
  <si>
    <t>04/01/2025</t>
  </si>
  <si>
    <t>Washer and Dryer Charge</t>
  </si>
  <si>
    <t>354079666</t>
  </si>
  <si>
    <t>04/01/2025</t>
  </si>
  <si>
    <t>Charge Total:</t>
  </si>
  <si>
    <t>0500-0514-D</t>
  </si>
  <si>
    <t>1b</t>
  </si>
  <si>
    <t>Occupied No Notice</t>
  </si>
  <si>
    <t>Argroe, Kimberly</t>
  </si>
  <si>
    <t>Resident</t>
  </si>
  <si>
    <t>Amenity Rent</t>
  </si>
  <si>
    <t>354079787</t>
  </si>
  <si>
    <t>04/01/2025</t>
  </si>
  <si>
    <t>Amenity Rent</t>
  </si>
  <si>
    <t>354079716</t>
  </si>
  <si>
    <t>04/01/2025</t>
  </si>
  <si>
    <t>Rent</t>
  </si>
  <si>
    <t>354079309</t>
  </si>
  <si>
    <t>04/01/2025</t>
  </si>
  <si>
    <t>Charge Total:</t>
  </si>
  <si>
    <t>0500-0514-S</t>
  </si>
  <si>
    <t>1d</t>
  </si>
  <si>
    <t>Occupied No Notice</t>
  </si>
  <si>
    <t>Gucwa, John</t>
  </si>
  <si>
    <t>Resident</t>
  </si>
  <si>
    <t>Amenity Rent</t>
  </si>
  <si>
    <t>354079934</t>
  </si>
  <si>
    <t>04/01/2025</t>
  </si>
  <si>
    <t>Amenity Rent</t>
  </si>
  <si>
    <t>354079877</t>
  </si>
  <si>
    <t>04/01/2025</t>
  </si>
  <si>
    <t>Rent</t>
  </si>
  <si>
    <t>354079830</t>
  </si>
  <si>
    <t>04/01/2025</t>
  </si>
  <si>
    <t>Washer and Dryer Charge</t>
  </si>
  <si>
    <t>354079461</t>
  </si>
  <si>
    <t>04/01/2025</t>
  </si>
  <si>
    <t>Charge Total:</t>
  </si>
  <si>
    <t>0500-0515-D</t>
  </si>
  <si>
    <t>2a</t>
  </si>
  <si>
    <t>Occupied No Notice</t>
  </si>
  <si>
    <t>Williams, Kirsten</t>
  </si>
  <si>
    <t>Resident</t>
  </si>
  <si>
    <t>Amenity Rent</t>
  </si>
  <si>
    <t>354079619</t>
  </si>
  <si>
    <t>04/01/2025</t>
  </si>
  <si>
    <t>Rent</t>
  </si>
  <si>
    <t>354079705</t>
  </si>
  <si>
    <t>04/01/2025</t>
  </si>
  <si>
    <t>Charge Total:</t>
  </si>
  <si>
    <t>0500-0515-S</t>
  </si>
  <si>
    <t>2a</t>
  </si>
  <si>
    <t>Occupied No Notice</t>
  </si>
  <si>
    <t>Vanbulck, Sydney</t>
  </si>
  <si>
    <t>Resident</t>
  </si>
  <si>
    <t>Amenity Rent</t>
  </si>
  <si>
    <t>354079502</t>
  </si>
  <si>
    <t>04/01/2025</t>
  </si>
  <si>
    <t>Rent</t>
  </si>
  <si>
    <t>354079789</t>
  </si>
  <si>
    <t>04/01/2025</t>
  </si>
  <si>
    <t>Concession-Resident</t>
  </si>
  <si>
    <t>354487996</t>
  </si>
  <si>
    <t>04/08/2025</t>
  </si>
  <si>
    <t>Parking/Carport/Garage</t>
  </si>
  <si>
    <t>354079389</t>
  </si>
  <si>
    <t>04/01/2025</t>
  </si>
  <si>
    <t>Charge Total:</t>
  </si>
  <si>
    <t>0500-0516-D</t>
  </si>
  <si>
    <t>2a</t>
  </si>
  <si>
    <t>Occupied No Notice</t>
  </si>
  <si>
    <t>Dawson, Carla</t>
  </si>
  <si>
    <t>Resident</t>
  </si>
  <si>
    <t>Amenity Rent</t>
  </si>
  <si>
    <t>354079599</t>
  </si>
  <si>
    <t>04/01/2025</t>
  </si>
  <si>
    <t>Amenity Rent</t>
  </si>
  <si>
    <t>354079794</t>
  </si>
  <si>
    <t>04/01/2025</t>
  </si>
  <si>
    <t>Rent</t>
  </si>
  <si>
    <t>354079322</t>
  </si>
  <si>
    <t>04/01/2025</t>
  </si>
  <si>
    <t>Charge Total:</t>
  </si>
  <si>
    <t>0500-0516-S</t>
  </si>
  <si>
    <t>2a</t>
  </si>
  <si>
    <t>Occupied No Notice</t>
  </si>
  <si>
    <t>Harper, Jamie</t>
  </si>
  <si>
    <t>Resident</t>
  </si>
  <si>
    <t>Amenity Rent</t>
  </si>
  <si>
    <t>354079556</t>
  </si>
  <si>
    <t>04/01/2025</t>
  </si>
  <si>
    <t>Rent</t>
  </si>
  <si>
    <t>354079341</t>
  </si>
  <si>
    <t>04/01/2025</t>
  </si>
  <si>
    <t>Washer and Dryer Charge</t>
  </si>
  <si>
    <t>354079498</t>
  </si>
  <si>
    <t>04/01/2025</t>
  </si>
  <si>
    <t>Charge Total:</t>
  </si>
  <si>
    <t>0500-0517-D</t>
  </si>
  <si>
    <t>2a</t>
  </si>
  <si>
    <t>Occupied No Notice</t>
  </si>
  <si>
    <t>Miller, Stuart</t>
  </si>
  <si>
    <t>Resident</t>
  </si>
  <si>
    <t>Amenity Rent</t>
  </si>
  <si>
    <t>354079832</t>
  </si>
  <si>
    <t>04/01/2025</t>
  </si>
  <si>
    <t>Rent</t>
  </si>
  <si>
    <t>354079488</t>
  </si>
  <si>
    <t>04/01/2025</t>
  </si>
  <si>
    <t>Charge Total:</t>
  </si>
  <si>
    <t>0500-0517-S</t>
  </si>
  <si>
    <t>2a</t>
  </si>
  <si>
    <t>Occupied No Notice</t>
  </si>
  <si>
    <t>Myers, Kim</t>
  </si>
  <si>
    <t>Resident</t>
  </si>
  <si>
    <t>Rent</t>
  </si>
  <si>
    <t>354079437</t>
  </si>
  <si>
    <t>04/01/2025</t>
  </si>
  <si>
    <t>Charge Total:</t>
  </si>
  <si>
    <t>0500-0518-D</t>
  </si>
  <si>
    <t>2a</t>
  </si>
  <si>
    <t>Occupied No Notice</t>
  </si>
  <si>
    <t>Remmereid, Tracy</t>
  </si>
  <si>
    <t>Resident</t>
  </si>
  <si>
    <t>Amenity Rent</t>
  </si>
  <si>
    <t>354079285</t>
  </si>
  <si>
    <t>04/01/2025</t>
  </si>
  <si>
    <t>Amenity Rent</t>
  </si>
  <si>
    <t>354079445</t>
  </si>
  <si>
    <t>04/01/2025</t>
  </si>
  <si>
    <t>Rent</t>
  </si>
  <si>
    <t>354079288</t>
  </si>
  <si>
    <t>04/01/2025</t>
  </si>
  <si>
    <t>Charge Total:</t>
  </si>
  <si>
    <t>0500-0518-S</t>
  </si>
  <si>
    <t>2a</t>
  </si>
  <si>
    <t>Occupied No Notice</t>
  </si>
  <si>
    <t>Stewart, Kaitlynn</t>
  </si>
  <si>
    <t>Resident</t>
  </si>
  <si>
    <t>Amenity Rent</t>
  </si>
  <si>
    <t>354079904</t>
  </si>
  <si>
    <t>04/01/2025</t>
  </si>
  <si>
    <t>Rent</t>
  </si>
  <si>
    <t>354079957</t>
  </si>
  <si>
    <t>04/01/2025</t>
  </si>
  <si>
    <t>Charge Total:</t>
  </si>
  <si>
    <t>0500-0519-D</t>
  </si>
  <si>
    <t>2a</t>
  </si>
  <si>
    <t>Occupied No Notice</t>
  </si>
  <si>
    <t>Moore, Vivyana</t>
  </si>
  <si>
    <t>Resident</t>
  </si>
  <si>
    <t>Amenity Rent</t>
  </si>
  <si>
    <t>354079292</t>
  </si>
  <si>
    <t>04/01/2025</t>
  </si>
  <si>
    <t>Rent</t>
  </si>
  <si>
    <t>354079855</t>
  </si>
  <si>
    <t>04/01/2025</t>
  </si>
  <si>
    <t>Charge Total:</t>
  </si>
  <si>
    <t>0500-0520-D</t>
  </si>
  <si>
    <t>2a</t>
  </si>
  <si>
    <t>Occupied No Notice</t>
  </si>
  <si>
    <t>Mason, Susan</t>
  </si>
  <si>
    <t>Resident</t>
  </si>
  <si>
    <t>Amenity Rent</t>
  </si>
  <si>
    <t>354079965</t>
  </si>
  <si>
    <t>04/01/2025</t>
  </si>
  <si>
    <t>Amenity Rent</t>
  </si>
  <si>
    <t>354079333</t>
  </si>
  <si>
    <t>04/01/2025</t>
  </si>
  <si>
    <t>Rent</t>
  </si>
  <si>
    <t>354079713</t>
  </si>
  <si>
    <t>04/01/2025</t>
  </si>
  <si>
    <t>Parking/Carport/Garage</t>
  </si>
  <si>
    <t>354079300</t>
  </si>
  <si>
    <t>04/01/2025</t>
  </si>
  <si>
    <t>Charge Total:</t>
  </si>
  <si>
    <t>0600-0601-D</t>
  </si>
  <si>
    <t>2b</t>
  </si>
  <si>
    <t>Occupied No Notice</t>
  </si>
  <si>
    <t>Bulin, Tyler</t>
  </si>
  <si>
    <t>Resident</t>
  </si>
  <si>
    <t>Amenity Rent</t>
  </si>
  <si>
    <t>354079966</t>
  </si>
  <si>
    <t>04/01/2025</t>
  </si>
  <si>
    <t>Rent</t>
  </si>
  <si>
    <t>354079963</t>
  </si>
  <si>
    <t>04/01/2025</t>
  </si>
  <si>
    <t>Washer and Dryer Charge</t>
  </si>
  <si>
    <t>354079612</t>
  </si>
  <si>
    <t>04/01/2025</t>
  </si>
  <si>
    <t>Charge Total:</t>
  </si>
  <si>
    <t>0600-0601-S</t>
  </si>
  <si>
    <t>1c</t>
  </si>
  <si>
    <t>Occupied No Notice</t>
  </si>
  <si>
    <t>Behrens, Alicia</t>
  </si>
  <si>
    <t>Resident</t>
  </si>
  <si>
    <t>Amenity Rent</t>
  </si>
  <si>
    <t>354079856</t>
  </si>
  <si>
    <t>04/01/2025</t>
  </si>
  <si>
    <t>Rent</t>
  </si>
  <si>
    <t>354079627</t>
  </si>
  <si>
    <t>04/01/2025</t>
  </si>
  <si>
    <t>Charge Total:</t>
  </si>
  <si>
    <t>0600-0602-D</t>
  </si>
  <si>
    <t>2b</t>
  </si>
  <si>
    <t>Occupied No Notice</t>
  </si>
  <si>
    <t>Sanchez, Yvette</t>
  </si>
  <si>
    <t>Resident</t>
  </si>
  <si>
    <t>Amenity Rent</t>
  </si>
  <si>
    <t>354079533</t>
  </si>
  <si>
    <t>04/01/2025</t>
  </si>
  <si>
    <t>Rent</t>
  </si>
  <si>
    <t>354079659</t>
  </si>
  <si>
    <t>04/01/2025</t>
  </si>
  <si>
    <t>Washer and Dryer Charge</t>
  </si>
  <si>
    <t>354079729</t>
  </si>
  <si>
    <t>04/01/2025</t>
  </si>
  <si>
    <t>Charge Total:</t>
  </si>
  <si>
    <t>0600-0602-S</t>
  </si>
  <si>
    <t>1c</t>
  </si>
  <si>
    <t>Occupied No Notice</t>
  </si>
  <si>
    <t>Goldsmith, Judith</t>
  </si>
  <si>
    <t>Resident</t>
  </si>
  <si>
    <t>Rent</t>
  </si>
  <si>
    <t>354079924</t>
  </si>
  <si>
    <t>04/01/2025</t>
  </si>
  <si>
    <t>Charge Total:</t>
  </si>
  <si>
    <t>0600-0603-D</t>
  </si>
  <si>
    <t>2b</t>
  </si>
  <si>
    <t>Occupied No Notice</t>
  </si>
  <si>
    <t>Townsend, Ashley (Ashley)</t>
  </si>
  <si>
    <t>Resident</t>
  </si>
  <si>
    <t>Amenity Rent</t>
  </si>
  <si>
    <t>354079990</t>
  </si>
  <si>
    <t>04/01/2025</t>
  </si>
  <si>
    <t>Rent</t>
  </si>
  <si>
    <t>354079397</t>
  </si>
  <si>
    <t>04/01/2025</t>
  </si>
  <si>
    <t>Charge Total:</t>
  </si>
  <si>
    <t>0600-0603-S</t>
  </si>
  <si>
    <t>1c</t>
  </si>
  <si>
    <t>Occupied No Notice</t>
  </si>
  <si>
    <t>Davisson, Bethany</t>
  </si>
  <si>
    <t>Resident</t>
  </si>
  <si>
    <t>Amenity Rent</t>
  </si>
  <si>
    <t>354079380</t>
  </si>
  <si>
    <t>04/01/2025</t>
  </si>
  <si>
    <t>Rent</t>
  </si>
  <si>
    <t>354079841</t>
  </si>
  <si>
    <t>04/01/2025</t>
  </si>
  <si>
    <t>Charge Total:</t>
  </si>
  <si>
    <t>0600-0604-D</t>
  </si>
  <si>
    <t>2b</t>
  </si>
  <si>
    <t>Occupied No Notice</t>
  </si>
  <si>
    <t>Hill, Katrina</t>
  </si>
  <si>
    <t>Resident</t>
  </si>
  <si>
    <t>Amenity Rent</t>
  </si>
  <si>
    <t>354079688</t>
  </si>
  <si>
    <t>04/01/2025</t>
  </si>
  <si>
    <t>Rent</t>
  </si>
  <si>
    <t>354079805</t>
  </si>
  <si>
    <t>04/01/2025</t>
  </si>
  <si>
    <t>Charge Total:</t>
  </si>
  <si>
    <t>0600-0604-S</t>
  </si>
  <si>
    <t>1c</t>
  </si>
  <si>
    <t>Occupied No Notice</t>
  </si>
  <si>
    <t>Kirchoff, Kristen</t>
  </si>
  <si>
    <t>Resident</t>
  </si>
  <si>
    <t>Amenity Rent</t>
  </si>
  <si>
    <t>354079474</t>
  </si>
  <si>
    <t>04/01/2025</t>
  </si>
  <si>
    <t>Rent</t>
  </si>
  <si>
    <t>354079606</t>
  </si>
  <si>
    <t>04/01/2025</t>
  </si>
  <si>
    <t>Charge Total:</t>
  </si>
  <si>
    <t>0600-0605-D</t>
  </si>
  <si>
    <t>2b</t>
  </si>
  <si>
    <t>Occupied No Notice</t>
  </si>
  <si>
    <t>Strobel, Robert</t>
  </si>
  <si>
    <t>Resident</t>
  </si>
  <si>
    <t>Amenity Rent</t>
  </si>
  <si>
    <t>354079959</t>
  </si>
  <si>
    <t>04/01/2025</t>
  </si>
  <si>
    <t>Rent</t>
  </si>
  <si>
    <t>354079796</t>
  </si>
  <si>
    <t>04/01/2025</t>
  </si>
  <si>
    <t>Charge Total:</t>
  </si>
  <si>
    <t>0600-0605-S</t>
  </si>
  <si>
    <t>1d</t>
  </si>
  <si>
    <t>Notice Unrented</t>
  </si>
  <si>
    <t>Gobert, Rickey</t>
  </si>
  <si>
    <t>Resident</t>
  </si>
  <si>
    <t>Amenity Rent</t>
  </si>
  <si>
    <t>354079438</t>
  </si>
  <si>
    <t>04/01/2025</t>
  </si>
  <si>
    <t>Rent</t>
  </si>
  <si>
    <t>354079475</t>
  </si>
  <si>
    <t>04/01/2025</t>
  </si>
  <si>
    <t>Charge Total:</t>
  </si>
  <si>
    <t>0600-0606-D</t>
  </si>
  <si>
    <t>2b</t>
  </si>
  <si>
    <t>Occupied No Notice</t>
  </si>
  <si>
    <t>Morrill, Susan</t>
  </si>
  <si>
    <t>Resident</t>
  </si>
  <si>
    <t>Amenity Rent</t>
  </si>
  <si>
    <t>354079585</t>
  </si>
  <si>
    <t>04/01/2025</t>
  </si>
  <si>
    <t>Rent</t>
  </si>
  <si>
    <t>354079386</t>
  </si>
  <si>
    <t>04/01/2025</t>
  </si>
  <si>
    <t>Charge Total:</t>
  </si>
  <si>
    <t>0600-0606-S</t>
  </si>
  <si>
    <t>2a</t>
  </si>
  <si>
    <t>Occupied No Notice</t>
  </si>
  <si>
    <t>Killmeyer Banks, Cameron</t>
  </si>
  <si>
    <t>Resident</t>
  </si>
  <si>
    <t>Amenity Rent</t>
  </si>
  <si>
    <t>354079814</t>
  </si>
  <si>
    <t>04/01/2025</t>
  </si>
  <si>
    <t>Rent</t>
  </si>
  <si>
    <t>354079455</t>
  </si>
  <si>
    <t>04/01/2025</t>
  </si>
  <si>
    <t>Washer and Dryer Charge</t>
  </si>
  <si>
    <t>354079958</t>
  </si>
  <si>
    <t>04/01/2025</t>
  </si>
  <si>
    <t>Charge Total:</t>
  </si>
  <si>
    <t>0600-0607-D</t>
  </si>
  <si>
    <t>2b</t>
  </si>
  <si>
    <t>Occupied No Notice</t>
  </si>
  <si>
    <t>Larsen, Jenna</t>
  </si>
  <si>
    <t>Resident</t>
  </si>
  <si>
    <t>Amenity Rent</t>
  </si>
  <si>
    <t>354079561</t>
  </si>
  <si>
    <t>04/01/2025</t>
  </si>
  <si>
    <t>Amenity Rent</t>
  </si>
  <si>
    <t>354079878</t>
  </si>
  <si>
    <t>04/01/2025</t>
  </si>
  <si>
    <t>Rent</t>
  </si>
  <si>
    <t>354079598</t>
  </si>
  <si>
    <t>04/01/2025</t>
  </si>
  <si>
    <t>Pest Control</t>
  </si>
  <si>
    <t>354410238</t>
  </si>
  <si>
    <t>04/04/2025</t>
  </si>
  <si>
    <t>Washer and Dryer Charge</t>
  </si>
  <si>
    <t>354079363</t>
  </si>
  <si>
    <t>04/01/2025</t>
  </si>
  <si>
    <t>Charge Total:</t>
  </si>
  <si>
    <t>0600-0607-S</t>
  </si>
  <si>
    <t>2a</t>
  </si>
  <si>
    <t>Occupied No Notice</t>
  </si>
  <si>
    <t>Peters, Alexander</t>
  </si>
  <si>
    <t>Resident</t>
  </si>
  <si>
    <t>Amenity Rent</t>
  </si>
  <si>
    <t>354079286</t>
  </si>
  <si>
    <t>04/01/2025</t>
  </si>
  <si>
    <t>Rent</t>
  </si>
  <si>
    <t>354079946</t>
  </si>
  <si>
    <t>04/01/2025</t>
  </si>
  <si>
    <t>Charge Total:</t>
  </si>
  <si>
    <t>0600-0608-D</t>
  </si>
  <si>
    <t>2b</t>
  </si>
  <si>
    <t>Occupied No Notice</t>
  </si>
  <si>
    <t>brown, patrick</t>
  </si>
  <si>
    <t>Resident</t>
  </si>
  <si>
    <t>Amenity Rent</t>
  </si>
  <si>
    <t>354079956</t>
  </si>
  <si>
    <t>04/01/2025</t>
  </si>
  <si>
    <t>Rent</t>
  </si>
  <si>
    <t>354079754</t>
  </si>
  <si>
    <t>04/01/2025</t>
  </si>
  <si>
    <t>Late Fee</t>
  </si>
  <si>
    <t>354448492</t>
  </si>
  <si>
    <t>04/06/2025</t>
  </si>
  <si>
    <t>Charge Total:</t>
  </si>
  <si>
    <t>0600-0608-S</t>
  </si>
  <si>
    <t>2a</t>
  </si>
  <si>
    <t>Occupied No Notice</t>
  </si>
  <si>
    <t>Berry, Keith</t>
  </si>
  <si>
    <t>Resident</t>
  </si>
  <si>
    <t>Amenity Rent</t>
  </si>
  <si>
    <t>354079462</t>
  </si>
  <si>
    <t>04/01/2025</t>
  </si>
  <si>
    <t>Rent</t>
  </si>
  <si>
    <t>354079408</t>
  </si>
  <si>
    <t>04/01/2025</t>
  </si>
  <si>
    <t>Charge Total:</t>
  </si>
  <si>
    <t>0600-0609-S</t>
  </si>
  <si>
    <t>2a</t>
  </si>
  <si>
    <t>Occupied No Notice</t>
  </si>
  <si>
    <t>Gilston, Max</t>
  </si>
  <si>
    <t>Resident</t>
  </si>
  <si>
    <t>Amenity Rent</t>
  </si>
  <si>
    <t>354079744</t>
  </si>
  <si>
    <t>04/01/2025</t>
  </si>
  <si>
    <t>Rent</t>
  </si>
  <si>
    <t>354079453</t>
  </si>
  <si>
    <t>04/01/2025</t>
  </si>
  <si>
    <t>Charge Total:</t>
  </si>
  <si>
    <t>0600-0610-S</t>
  </si>
  <si>
    <t>1c</t>
  </si>
  <si>
    <t>Occupied No Notice</t>
  </si>
  <si>
    <t>Kapushinsky, Jan</t>
  </si>
  <si>
    <t>Resident</t>
  </si>
  <si>
    <t>Amenity Rent</t>
  </si>
  <si>
    <t>354079340</t>
  </si>
  <si>
    <t>04/01/2025</t>
  </si>
  <si>
    <t>Rent</t>
  </si>
  <si>
    <t>354079846</t>
  </si>
  <si>
    <t>04/01/2025</t>
  </si>
  <si>
    <t>Washer and Dryer Charge</t>
  </si>
  <si>
    <t>354079611</t>
  </si>
  <si>
    <t>04/01/2025</t>
  </si>
  <si>
    <t>Charge Total:</t>
  </si>
  <si>
    <t>0600-0611-S</t>
  </si>
  <si>
    <t>1c</t>
  </si>
  <si>
    <t>Occupied No Notice</t>
  </si>
  <si>
    <t>Justice, Joyce</t>
  </si>
  <si>
    <t>Resident</t>
  </si>
  <si>
    <t>Amenity Rent</t>
  </si>
  <si>
    <t>354079270</t>
  </si>
  <si>
    <t>04/01/2025</t>
  </si>
  <si>
    <t>Rent</t>
  </si>
  <si>
    <t>354079430</t>
  </si>
  <si>
    <t>04/01/2025</t>
  </si>
  <si>
    <t>Charge Total:</t>
  </si>
  <si>
    <t>0600-0612-S</t>
  </si>
  <si>
    <t>1c</t>
  </si>
  <si>
    <t>Occupied No Notice</t>
  </si>
  <si>
    <t>Bode, Seth</t>
  </si>
  <si>
    <t>Resident</t>
  </si>
  <si>
    <t>Rent</t>
  </si>
  <si>
    <t>354079531</t>
  </si>
  <si>
    <t>04/01/2025</t>
  </si>
  <si>
    <t>Charge Total:</t>
  </si>
  <si>
    <t>0600-0613-S</t>
  </si>
  <si>
    <t>1c</t>
  </si>
  <si>
    <t>Occupied No Notice</t>
  </si>
  <si>
    <t>Mantini, Melissa</t>
  </si>
  <si>
    <t>Resident</t>
  </si>
  <si>
    <t>Amenity Rent</t>
  </si>
  <si>
    <t>354079638</t>
  </si>
  <si>
    <t>04/01/2025</t>
  </si>
  <si>
    <t>Amenity Rent</t>
  </si>
  <si>
    <t>354079980</t>
  </si>
  <si>
    <t>04/01/2025</t>
  </si>
  <si>
    <t>Rent</t>
  </si>
  <si>
    <t>354079538</t>
  </si>
  <si>
    <t>04/01/2025</t>
  </si>
  <si>
    <t>Charge Total:</t>
  </si>
  <si>
    <t>0600-0614-S</t>
  </si>
  <si>
    <t>1d</t>
  </si>
  <si>
    <t>Occupied No Notice</t>
  </si>
  <si>
    <t>Hulahan, Taylor</t>
  </si>
  <si>
    <t>Resident</t>
  </si>
  <si>
    <t>Amenity Rent</t>
  </si>
  <si>
    <t>354079865</t>
  </si>
  <si>
    <t>04/01/2025</t>
  </si>
  <si>
    <t>Rent</t>
  </si>
  <si>
    <t>354079320</t>
  </si>
  <si>
    <t>04/01/2025</t>
  </si>
  <si>
    <t>Washer and Dryer Charge</t>
  </si>
  <si>
    <t>354079276</t>
  </si>
  <si>
    <t>04/01/2025</t>
  </si>
  <si>
    <t>Charge Total:</t>
  </si>
  <si>
    <t>0600-0615-S</t>
  </si>
  <si>
    <t>2a</t>
  </si>
  <si>
    <t>Occupied No Notice</t>
  </si>
  <si>
    <t>Mann, Lynne</t>
  </si>
  <si>
    <t>Resident</t>
  </si>
  <si>
    <t>Amenity Rent</t>
  </si>
  <si>
    <t>354079516</t>
  </si>
  <si>
    <t>04/01/2025</t>
  </si>
  <si>
    <t>Rent</t>
  </si>
  <si>
    <t>354080005</t>
  </si>
  <si>
    <t>04/01/2025</t>
  </si>
  <si>
    <t>Charge Total:</t>
  </si>
  <si>
    <t>0600-0616-S</t>
  </si>
  <si>
    <t>2a</t>
  </si>
  <si>
    <t>Occupied No Notice</t>
  </si>
  <si>
    <t>Luoma, Carrie</t>
  </si>
  <si>
    <t>Resident</t>
  </si>
  <si>
    <t>Amenity Rent</t>
  </si>
  <si>
    <t>354079284</t>
  </si>
  <si>
    <t>04/01/2025</t>
  </si>
  <si>
    <t>Rent</t>
  </si>
  <si>
    <t>354079523</t>
  </si>
  <si>
    <t>04/01/2025</t>
  </si>
  <si>
    <t>Charge Total:</t>
  </si>
  <si>
    <t>0600-0617-S</t>
  </si>
  <si>
    <t>2a</t>
  </si>
  <si>
    <t>Occupied No Notice</t>
  </si>
  <si>
    <t>Bennett, Galen</t>
  </si>
  <si>
    <t>Resident</t>
  </si>
  <si>
    <t>Rent</t>
  </si>
  <si>
    <t>354079876</t>
  </si>
  <si>
    <t>04/01/2025</t>
  </si>
  <si>
    <t>Charge Total:</t>
  </si>
  <si>
    <t>0600-0618-S</t>
  </si>
  <si>
    <t>2a</t>
  </si>
  <si>
    <t>Occupied No Notice</t>
  </si>
  <si>
    <t>Noyes, Adam</t>
  </si>
  <si>
    <t>Resident</t>
  </si>
  <si>
    <t>Rent</t>
  </si>
  <si>
    <t>354079987</t>
  </si>
  <si>
    <t>04/01/2025</t>
  </si>
  <si>
    <t>Charge Total:</t>
  </si>
  <si>
    <t>0700-0701-D</t>
  </si>
  <si>
    <t>1a</t>
  </si>
  <si>
    <t>Occupied No Notice</t>
  </si>
  <si>
    <t>McKeon, Lois</t>
  </si>
  <si>
    <t>Resident</t>
  </si>
  <si>
    <t>Month to Month Rent</t>
  </si>
  <si>
    <t>354079742</t>
  </si>
  <si>
    <t>04/01/2025</t>
  </si>
  <si>
    <t>Concession-Partial Employee</t>
  </si>
  <si>
    <t>354079558</t>
  </si>
  <si>
    <t>04/01/2025</t>
  </si>
  <si>
    <t>Charge Total:</t>
  </si>
  <si>
    <t>0700-0701-S</t>
  </si>
  <si>
    <t>1c</t>
  </si>
  <si>
    <t>Occupied No Notice</t>
  </si>
  <si>
    <t>YUJUICO, JOHN (RON)</t>
  </si>
  <si>
    <t>Resident</t>
  </si>
  <si>
    <t>Amenity Rent</t>
  </si>
  <si>
    <t>354079896</t>
  </si>
  <si>
    <t>04/01/2025</t>
  </si>
  <si>
    <t>Rent</t>
  </si>
  <si>
    <t>354079441</t>
  </si>
  <si>
    <t>04/01/2025</t>
  </si>
  <si>
    <t>Charge Total:</t>
  </si>
  <si>
    <t>0700-0702-D</t>
  </si>
  <si>
    <t>1a</t>
  </si>
  <si>
    <t>Occupied No Notice</t>
  </si>
  <si>
    <t>Ginn, Danielle</t>
  </si>
  <si>
    <t>Resident</t>
  </si>
  <si>
    <t>Rent</t>
  </si>
  <si>
    <t>354079793</t>
  </si>
  <si>
    <t>04/01/2025</t>
  </si>
  <si>
    <t>Charge Total:</t>
  </si>
  <si>
    <t>0700-0702-S</t>
  </si>
  <si>
    <t>1c</t>
  </si>
  <si>
    <t>Occupied No Notice</t>
  </si>
  <si>
    <t>Corriher, Mac</t>
  </si>
  <si>
    <t>Resident</t>
  </si>
  <si>
    <t>Amenity Rent</t>
  </si>
  <si>
    <t>354079701</t>
  </si>
  <si>
    <t>04/01/2025</t>
  </si>
  <si>
    <t>Rent</t>
  </si>
  <si>
    <t>354079939</t>
  </si>
  <si>
    <t>04/01/2025</t>
  </si>
  <si>
    <t>Charge Total:</t>
  </si>
  <si>
    <t>0700-0703-D</t>
  </si>
  <si>
    <t>1a</t>
  </si>
  <si>
    <t>Occupied No Notice</t>
  </si>
  <si>
    <t>Goss, Melanie</t>
  </si>
  <si>
    <t>Resident</t>
  </si>
  <si>
    <t>Amenity Rent</t>
  </si>
  <si>
    <t>354424843</t>
  </si>
  <si>
    <t>04/04/2025</t>
  </si>
  <si>
    <t>Rent</t>
  </si>
  <si>
    <t>354424842</t>
  </si>
  <si>
    <t>04/04/2025</t>
  </si>
  <si>
    <t>Administration Fee</t>
  </si>
  <si>
    <t>354424837</t>
  </si>
  <si>
    <t>04/04/2025</t>
  </si>
  <si>
    <t>Pet Charge</t>
  </si>
  <si>
    <t>354424839</t>
  </si>
  <si>
    <t>04/04/2025</t>
  </si>
  <si>
    <t>Charge Total:</t>
  </si>
  <si>
    <t>0700-0703-S</t>
  </si>
  <si>
    <t>1c</t>
  </si>
  <si>
    <t>Occupied No Notice</t>
  </si>
  <si>
    <t>Burk, Harold</t>
  </si>
  <si>
    <t>Resident</t>
  </si>
  <si>
    <t>Amenity Rent</t>
  </si>
  <si>
    <t>354079302</t>
  </si>
  <si>
    <t>04/01/2025</t>
  </si>
  <si>
    <t>Rent</t>
  </si>
  <si>
    <t>354079514</t>
  </si>
  <si>
    <t>04/01/2025</t>
  </si>
  <si>
    <t>Charge Total:</t>
  </si>
  <si>
    <t>0700-0704-D</t>
  </si>
  <si>
    <t>1a</t>
  </si>
  <si>
    <t>Occupied No Notice</t>
  </si>
  <si>
    <t>Siltzer, Justin</t>
  </si>
  <si>
    <t>Resident</t>
  </si>
  <si>
    <t>Rent</t>
  </si>
  <si>
    <t>354079775</t>
  </si>
  <si>
    <t>04/01/2025</t>
  </si>
  <si>
    <t>Charge Total:</t>
  </si>
  <si>
    <t>0700-0704-S</t>
  </si>
  <si>
    <t>1c</t>
  </si>
  <si>
    <t>Occupied No Notice</t>
  </si>
  <si>
    <t>Klopp-Cosby, Hayden</t>
  </si>
  <si>
    <t>Resident</t>
  </si>
  <si>
    <t>Amenity Rent</t>
  </si>
  <si>
    <t>354079925</t>
  </si>
  <si>
    <t>04/01/2025</t>
  </si>
  <si>
    <t>Rent</t>
  </si>
  <si>
    <t>354079800</t>
  </si>
  <si>
    <t>04/01/2025</t>
  </si>
  <si>
    <t>Charge Total:</t>
  </si>
  <si>
    <t>0700-0705-D</t>
  </si>
  <si>
    <t>1b</t>
  </si>
  <si>
    <t>Vacant Rented Ready</t>
  </si>
  <si>
    <t>-- Vacant --</t>
  </si>
  <si>
    <t>-</t>
  </si>
  <si>
    <t>Charge Total:</t>
  </si>
  <si>
    <t>0700-0705-S</t>
  </si>
  <si>
    <t>1d</t>
  </si>
  <si>
    <t>Vacant Rented Ready</t>
  </si>
  <si>
    <t>-- Vacant --</t>
  </si>
  <si>
    <t>-</t>
  </si>
  <si>
    <t>Charge Total:</t>
  </si>
  <si>
    <t>0700-0706-D</t>
  </si>
  <si>
    <t>2a</t>
  </si>
  <si>
    <t>Occupied No Notice</t>
  </si>
  <si>
    <t>Rouse, Vanessa</t>
  </si>
  <si>
    <t>Resident</t>
  </si>
  <si>
    <t>Amenity Rent</t>
  </si>
  <si>
    <t>354079818</t>
  </si>
  <si>
    <t>04/01/2025</t>
  </si>
  <si>
    <t>Rent</t>
  </si>
  <si>
    <t>354079435</t>
  </si>
  <si>
    <t>04/01/2025</t>
  </si>
  <si>
    <t>Washer and Dryer Charge</t>
  </si>
  <si>
    <t>354079698</t>
  </si>
  <si>
    <t>04/01/2025</t>
  </si>
  <si>
    <t>Charge Total:</t>
  </si>
  <si>
    <t>0700-0706-S</t>
  </si>
  <si>
    <t>2a</t>
  </si>
  <si>
    <t>Occupied No Notice</t>
  </si>
  <si>
    <t>Stiles, Deidre</t>
  </si>
  <si>
    <t>Resident</t>
  </si>
  <si>
    <t>Amenity Rent</t>
  </si>
  <si>
    <t>354305112</t>
  </si>
  <si>
    <t>04/01/2025</t>
  </si>
  <si>
    <t>Rent</t>
  </si>
  <si>
    <t>354305113</t>
  </si>
  <si>
    <t>04/01/2025</t>
  </si>
  <si>
    <t>Administration Fee</t>
  </si>
  <si>
    <t>354305111</t>
  </si>
  <si>
    <t>04/01/2025</t>
  </si>
  <si>
    <t>Charge Total:</t>
  </si>
  <si>
    <t>0700-0707-D</t>
  </si>
  <si>
    <t>2a</t>
  </si>
  <si>
    <t>Occupied No Notice</t>
  </si>
  <si>
    <t>Puig, James</t>
  </si>
  <si>
    <t>Resident</t>
  </si>
  <si>
    <t>Amenity Rent</t>
  </si>
  <si>
    <t>354079670</t>
  </si>
  <si>
    <t>04/01/2025</t>
  </si>
  <si>
    <t>Rent</t>
  </si>
  <si>
    <t>354079950</t>
  </si>
  <si>
    <t>04/01/2025</t>
  </si>
  <si>
    <t>Parking/Carport/Garage</t>
  </si>
  <si>
    <t>354079745</t>
  </si>
  <si>
    <t>04/01/2025</t>
  </si>
  <si>
    <t>Charge Total:</t>
  </si>
  <si>
    <t>0700-0707-S</t>
  </si>
  <si>
    <t>2a</t>
  </si>
  <si>
    <t>Occupied No Notice</t>
  </si>
  <si>
    <t>Shelgren, Katherine</t>
  </si>
  <si>
    <t>Resident</t>
  </si>
  <si>
    <t>Amenity Rent</t>
  </si>
  <si>
    <t>354079748</t>
  </si>
  <si>
    <t>04/01/2025</t>
  </si>
  <si>
    <t>Amenity Rent</t>
  </si>
  <si>
    <t>354079759</t>
  </si>
  <si>
    <t>04/01/2025</t>
  </si>
  <si>
    <t>Rent</t>
  </si>
  <si>
    <t>354079829</t>
  </si>
  <si>
    <t>04/01/2025</t>
  </si>
  <si>
    <t>Charge Total:</t>
  </si>
  <si>
    <t>0700-0708-D</t>
  </si>
  <si>
    <t>2a</t>
  </si>
  <si>
    <t>Occupied No Notice</t>
  </si>
  <si>
    <t>Schmidt, Alexis</t>
  </si>
  <si>
    <t>Resident</t>
  </si>
  <si>
    <t>Amenity Rent</t>
  </si>
  <si>
    <t>354079394</t>
  </si>
  <si>
    <t>04/01/2025</t>
  </si>
  <si>
    <t>Rent</t>
  </si>
  <si>
    <t>354079373</t>
  </si>
  <si>
    <t>04/01/2025</t>
  </si>
  <si>
    <t>Charge Total:</t>
  </si>
  <si>
    <t>0700-0708-S</t>
  </si>
  <si>
    <t>2a</t>
  </si>
  <si>
    <t>Occupied No Notice</t>
  </si>
  <si>
    <t>Diamond, Paige</t>
  </si>
  <si>
    <t>Resident</t>
  </si>
  <si>
    <t>Amenity Rent</t>
  </si>
  <si>
    <t>354079582</t>
  </si>
  <si>
    <t>04/01/2025</t>
  </si>
  <si>
    <t>Amenity Rent</t>
  </si>
  <si>
    <t>354079669</t>
  </si>
  <si>
    <t>04/01/2025</t>
  </si>
  <si>
    <t>Rent</t>
  </si>
  <si>
    <t>354079684</t>
  </si>
  <si>
    <t>04/01/2025</t>
  </si>
  <si>
    <t>Charge Total:</t>
  </si>
  <si>
    <t>0700-0709-D</t>
  </si>
  <si>
    <t>2a</t>
  </si>
  <si>
    <t>Notice Unrented</t>
  </si>
  <si>
    <t>Williams, Mya</t>
  </si>
  <si>
    <t>Resident</t>
  </si>
  <si>
    <t>Amenity Rent</t>
  </si>
  <si>
    <t>354079727</t>
  </si>
  <si>
    <t>04/01/2025</t>
  </si>
  <si>
    <t>Rent</t>
  </si>
  <si>
    <t>354079842</t>
  </si>
  <si>
    <t>04/01/2025</t>
  </si>
  <si>
    <t>Late Fee</t>
  </si>
  <si>
    <t>354448496</t>
  </si>
  <si>
    <t>04/06/2025</t>
  </si>
  <si>
    <t>Renters Insurance Fine</t>
  </si>
  <si>
    <t>354041882</t>
  </si>
  <si>
    <t>04/01/2025</t>
  </si>
  <si>
    <t>Washer and Dryer Charge</t>
  </si>
  <si>
    <t>354079444</t>
  </si>
  <si>
    <t>04/01/2025</t>
  </si>
  <si>
    <t>Charge Total:</t>
  </si>
  <si>
    <t>0700-0709-S</t>
  </si>
  <si>
    <t>2a</t>
  </si>
  <si>
    <t>Occupied No Notice</t>
  </si>
  <si>
    <t>Hansley, Debbie (Debbie)</t>
  </si>
  <si>
    <t>Resident</t>
  </si>
  <si>
    <t>Amenity Rent</t>
  </si>
  <si>
    <t>354079496</t>
  </si>
  <si>
    <t>04/01/2025</t>
  </si>
  <si>
    <t>Month to Month Rent</t>
  </si>
  <si>
    <t>354080006</t>
  </si>
  <si>
    <t>04/01/2025</t>
  </si>
  <si>
    <t>Concession-Partial Employee</t>
  </si>
  <si>
    <t>354079506</t>
  </si>
  <si>
    <t>04/01/2025</t>
  </si>
  <si>
    <t>Charge Total:</t>
  </si>
  <si>
    <t>0700-0710-D</t>
  </si>
  <si>
    <t>1a</t>
  </si>
  <si>
    <t>Occupied No Notice</t>
  </si>
  <si>
    <t>Shaw, Elizabeth</t>
  </si>
  <si>
    <t>Resident</t>
  </si>
  <si>
    <t>Amenity Rent</t>
  </si>
  <si>
    <t>354079838</t>
  </si>
  <si>
    <t>04/01/2025</t>
  </si>
  <si>
    <t>Rent</t>
  </si>
  <si>
    <t>354079726</t>
  </si>
  <si>
    <t>04/01/2025</t>
  </si>
  <si>
    <t>Charge Total:</t>
  </si>
  <si>
    <t>0700-0710-S</t>
  </si>
  <si>
    <t>1c</t>
  </si>
  <si>
    <t>Occupied No Notice</t>
  </si>
  <si>
    <t>Schrader, Brenton</t>
  </si>
  <si>
    <t>Resident</t>
  </si>
  <si>
    <t>Amenity Rent</t>
  </si>
  <si>
    <t>354079840</t>
  </si>
  <si>
    <t>04/01/2025</t>
  </si>
  <si>
    <t>Rent</t>
  </si>
  <si>
    <t>354079572</t>
  </si>
  <si>
    <t>04/01/2025</t>
  </si>
  <si>
    <t>Charge Total:</t>
  </si>
  <si>
    <t>0700-0711-D</t>
  </si>
  <si>
    <t>1a</t>
  </si>
  <si>
    <t>Occupied No Notice</t>
  </si>
  <si>
    <t>Monte, Jacob</t>
  </si>
  <si>
    <t>Resident</t>
  </si>
  <si>
    <t>Amenity Rent</t>
  </si>
  <si>
    <t>354079503</t>
  </si>
  <si>
    <t>04/01/2025</t>
  </si>
  <si>
    <t>Rent</t>
  </si>
  <si>
    <t>354079769</t>
  </si>
  <si>
    <t>04/01/2025</t>
  </si>
  <si>
    <t>Pest Control</t>
  </si>
  <si>
    <t>354410237</t>
  </si>
  <si>
    <t>04/04/2025</t>
  </si>
  <si>
    <t>Charge Total:</t>
  </si>
  <si>
    <t>0700-0711-S</t>
  </si>
  <si>
    <t>1c</t>
  </si>
  <si>
    <t>Occupied No Notice</t>
  </si>
  <si>
    <t>Dean, Tammie</t>
  </si>
  <si>
    <t>Resident</t>
  </si>
  <si>
    <t>Amenity Rent</t>
  </si>
  <si>
    <t>354079460</t>
  </si>
  <si>
    <t>04/01/2025</t>
  </si>
  <si>
    <t>Rent</t>
  </si>
  <si>
    <t>354079660</t>
  </si>
  <si>
    <t>04/01/2025</t>
  </si>
  <si>
    <t>Charge Total:</t>
  </si>
  <si>
    <t>0700-0712-D</t>
  </si>
  <si>
    <t>1a</t>
  </si>
  <si>
    <t>Vacant Unrented Ready</t>
  </si>
  <si>
    <t>-- Vacant --</t>
  </si>
  <si>
    <t>-</t>
  </si>
  <si>
    <t>Charge Total:</t>
  </si>
  <si>
    <t>0700-0712-S</t>
  </si>
  <si>
    <t>1c</t>
  </si>
  <si>
    <t>Notice Rented</t>
  </si>
  <si>
    <t>LaPointe, Colton</t>
  </si>
  <si>
    <t>Resident</t>
  </si>
  <si>
    <t>Amenity Rent</t>
  </si>
  <si>
    <t>354079630</t>
  </si>
  <si>
    <t>04/01/2025</t>
  </si>
  <si>
    <t>Rent</t>
  </si>
  <si>
    <t>354079648</t>
  </si>
  <si>
    <t>04/01/2025</t>
  </si>
  <si>
    <t>Washer and Dryer Charge</t>
  </si>
  <si>
    <t>354079900</t>
  </si>
  <si>
    <t>04/01/2025</t>
  </si>
  <si>
    <t>Charge Total:</t>
  </si>
  <si>
    <t>0700-0713-D</t>
  </si>
  <si>
    <t>1a</t>
  </si>
  <si>
    <t>Occupied No Notice</t>
  </si>
  <si>
    <t>Williams, Charles</t>
  </si>
  <si>
    <t>Resident</t>
  </si>
  <si>
    <t>Amenity Rent</t>
  </si>
  <si>
    <t>354079383</t>
  </si>
  <si>
    <t>04/01/2025</t>
  </si>
  <si>
    <t>Rent</t>
  </si>
  <si>
    <t>354079485</t>
  </si>
  <si>
    <t>04/01/2025</t>
  </si>
  <si>
    <t>Charge Total:</t>
  </si>
  <si>
    <t>0700-0713-S</t>
  </si>
  <si>
    <t>1c</t>
  </si>
  <si>
    <t>Occupied No Notice</t>
  </si>
  <si>
    <t>Kinney, Mary</t>
  </si>
  <si>
    <t>Resident</t>
  </si>
  <si>
    <t>Amenity Rent</t>
  </si>
  <si>
    <t>354079546</t>
  </si>
  <si>
    <t>04/01/2025</t>
  </si>
  <si>
    <t>Rent</t>
  </si>
  <si>
    <t>354079826</t>
  </si>
  <si>
    <t>04/01/2025</t>
  </si>
  <si>
    <t>Charge Total:</t>
  </si>
  <si>
    <t>0700-0714-D</t>
  </si>
  <si>
    <t>1b</t>
  </si>
  <si>
    <t>Occupied No Notice</t>
  </si>
  <si>
    <t>Hartman, Gianna</t>
  </si>
  <si>
    <t>Resident</t>
  </si>
  <si>
    <t>Amenity Rent</t>
  </si>
  <si>
    <t>354079584</t>
  </si>
  <si>
    <t>04/01/2025</t>
  </si>
  <si>
    <t>Rent</t>
  </si>
  <si>
    <t>354079780</t>
  </si>
  <si>
    <t>04/01/2025</t>
  </si>
  <si>
    <t>Charge Total:</t>
  </si>
  <si>
    <t>0700-0714-S</t>
  </si>
  <si>
    <t>1d</t>
  </si>
  <si>
    <t>Occupied No Notice</t>
  </si>
  <si>
    <t>BIDDLE, AUTUMN</t>
  </si>
  <si>
    <t>Resident</t>
  </si>
  <si>
    <t>Amenity Rent</t>
  </si>
  <si>
    <t>354079391</t>
  </si>
  <si>
    <t>04/01/2025</t>
  </si>
  <si>
    <t>Rent</t>
  </si>
  <si>
    <t>354079524</t>
  </si>
  <si>
    <t>04/01/2025</t>
  </si>
  <si>
    <t>Washer and Dryer Charge</t>
  </si>
  <si>
    <t>354079992</t>
  </si>
  <si>
    <t>04/01/2025</t>
  </si>
  <si>
    <t>Charge Total:</t>
  </si>
  <si>
    <t>0700-0715-D</t>
  </si>
  <si>
    <t>2a</t>
  </si>
  <si>
    <t>Occupied No Notice</t>
  </si>
  <si>
    <t>Mundy, Angela</t>
  </si>
  <si>
    <t>Resident</t>
  </si>
  <si>
    <t>Amenity Rent</t>
  </si>
  <si>
    <t>354079277</t>
  </si>
  <si>
    <t>04/01/2025</t>
  </si>
  <si>
    <t>Rent</t>
  </si>
  <si>
    <t>354079414</t>
  </si>
  <si>
    <t>04/01/2025</t>
  </si>
  <si>
    <t>Charge Total:</t>
  </si>
  <si>
    <t>0700-0715-S</t>
  </si>
  <si>
    <t>2a</t>
  </si>
  <si>
    <t>Occupied No Notice</t>
  </si>
  <si>
    <t>Carlier, Frank</t>
  </si>
  <si>
    <t>Resident</t>
  </si>
  <si>
    <t>Rent</t>
  </si>
  <si>
    <t>354079375</t>
  </si>
  <si>
    <t>04/01/2025</t>
  </si>
  <si>
    <t>Charge Total:</t>
  </si>
  <si>
    <t>0700-0716-D</t>
  </si>
  <si>
    <t>2a</t>
  </si>
  <si>
    <t>Occupied No Notice</t>
  </si>
  <si>
    <t>Taylor, Brittany</t>
  </si>
  <si>
    <t>Resident</t>
  </si>
  <si>
    <t>Amenity Rent</t>
  </si>
  <si>
    <t>354079677</t>
  </si>
  <si>
    <t>04/01/2025</t>
  </si>
  <si>
    <t>Amenity Rent</t>
  </si>
  <si>
    <t>354079352</t>
  </si>
  <si>
    <t>04/01/2025</t>
  </si>
  <si>
    <t>Rent</t>
  </si>
  <si>
    <t>354079649</t>
  </si>
  <si>
    <t>04/01/2025</t>
  </si>
  <si>
    <t>Charge Total:</t>
  </si>
  <si>
    <t>0700-0716-S</t>
  </si>
  <si>
    <t>2a</t>
  </si>
  <si>
    <t>Occupied No Notice</t>
  </si>
  <si>
    <t>Evans, Gayle</t>
  </si>
  <si>
    <t>Resident</t>
  </si>
  <si>
    <t>Rent</t>
  </si>
  <si>
    <t>354079615</t>
  </si>
  <si>
    <t>04/01/2025</t>
  </si>
  <si>
    <t>Late Fee</t>
  </si>
  <si>
    <t>354448501</t>
  </si>
  <si>
    <t>04/06/2025</t>
  </si>
  <si>
    <t>Late Fee</t>
  </si>
  <si>
    <t>354485836</t>
  </si>
  <si>
    <t>04/06/2025</t>
  </si>
  <si>
    <t>Charge Total:</t>
  </si>
  <si>
    <t>0700-0717-D</t>
  </si>
  <si>
    <t>2a</t>
  </si>
  <si>
    <t>Occupied No Notice</t>
  </si>
  <si>
    <t>Pascoe Highfield, Cheryl</t>
  </si>
  <si>
    <t>Resident</t>
  </si>
  <si>
    <t>Amenity Rent</t>
  </si>
  <si>
    <t>354079892</t>
  </si>
  <si>
    <t>04/01/2025</t>
  </si>
  <si>
    <t>Amenity Rent</t>
  </si>
  <si>
    <t>354079586</t>
  </si>
  <si>
    <t>04/01/2025</t>
  </si>
  <si>
    <t>Rent</t>
  </si>
  <si>
    <t>354079348</t>
  </si>
  <si>
    <t>04/01/2025</t>
  </si>
  <si>
    <t>Charge Total:</t>
  </si>
  <si>
    <t>0700-0717-S</t>
  </si>
  <si>
    <t>2a</t>
  </si>
  <si>
    <t>Occupied No Notice</t>
  </si>
  <si>
    <t>Conkle, Joel</t>
  </si>
  <si>
    <t>Resident</t>
  </si>
  <si>
    <t>Amenity Rent</t>
  </si>
  <si>
    <t>354079685</t>
  </si>
  <si>
    <t>04/01/2025</t>
  </si>
  <si>
    <t>Rent</t>
  </si>
  <si>
    <t>354079616</t>
  </si>
  <si>
    <t>04/01/2025</t>
  </si>
  <si>
    <t>Charge Total:</t>
  </si>
  <si>
    <t>0700-0718-D</t>
  </si>
  <si>
    <t>2a</t>
  </si>
  <si>
    <t>Occupied No Notice</t>
  </si>
  <si>
    <t>Kelley, Sarah</t>
  </si>
  <si>
    <t>Resident</t>
  </si>
  <si>
    <t>Amenity Rent</t>
  </si>
  <si>
    <t>354079298</t>
  </si>
  <si>
    <t>04/01/2025</t>
  </si>
  <si>
    <t>Amenity Rent</t>
  </si>
  <si>
    <t>354079953</t>
  </si>
  <si>
    <t>04/01/2025</t>
  </si>
  <si>
    <t>Rent</t>
  </si>
  <si>
    <t>354079487</t>
  </si>
  <si>
    <t>04/01/2025</t>
  </si>
  <si>
    <t>Charge Total:</t>
  </si>
  <si>
    <t>0700-0718-S</t>
  </si>
  <si>
    <t>2a</t>
  </si>
  <si>
    <t>Occupied No Notice</t>
  </si>
  <si>
    <t>Walls, Coltin</t>
  </si>
  <si>
    <t>Resident</t>
  </si>
  <si>
    <t>Amenity Rent</t>
  </si>
  <si>
    <t>354079661</t>
  </si>
  <si>
    <t>04/01/2025</t>
  </si>
  <si>
    <t>Rent</t>
  </si>
  <si>
    <t>354080001</t>
  </si>
  <si>
    <t>04/01/2025</t>
  </si>
  <si>
    <t>Washer and Dryer Charge</t>
  </si>
  <si>
    <t>354079521</t>
  </si>
  <si>
    <t>04/01/2025</t>
  </si>
  <si>
    <t>Charge Total:</t>
  </si>
  <si>
    <t>0700-0719-D</t>
  </si>
  <si>
    <t>2a</t>
  </si>
  <si>
    <t>Occupied No Notice</t>
  </si>
  <si>
    <t>Hiatt, John</t>
  </si>
  <si>
    <t>Resident</t>
  </si>
  <si>
    <t>Amenity Rent</t>
  </si>
  <si>
    <t>354079491</t>
  </si>
  <si>
    <t>04/01/2025</t>
  </si>
  <si>
    <t>Rent</t>
  </si>
  <si>
    <t>354079947</t>
  </si>
  <si>
    <t>04/01/2025</t>
  </si>
  <si>
    <t>Charge Total:</t>
  </si>
  <si>
    <t>0700-0720-D</t>
  </si>
  <si>
    <t>2a</t>
  </si>
  <si>
    <t>Occupied No Notice</t>
  </si>
  <si>
    <t>Eriksson, Nicole</t>
  </si>
  <si>
    <t>Resident</t>
  </si>
  <si>
    <t>Amenity Rent</t>
  </si>
  <si>
    <t>354079591</t>
  </si>
  <si>
    <t>04/01/2025</t>
  </si>
  <si>
    <t>Amenity Rent</t>
  </si>
  <si>
    <t>354079902</t>
  </si>
  <si>
    <t>04/01/2025</t>
  </si>
  <si>
    <t>Rent</t>
  </si>
  <si>
    <t>354079642</t>
  </si>
  <si>
    <t>04/01/2025</t>
  </si>
  <si>
    <t>Charge Total:</t>
  </si>
  <si>
    <t>0800-0801-D</t>
  </si>
  <si>
    <t>1a</t>
  </si>
  <si>
    <t>Occupied No Notice</t>
  </si>
  <si>
    <t>Crimminger, John</t>
  </si>
  <si>
    <t>Resident</t>
  </si>
  <si>
    <t>Rent</t>
  </si>
  <si>
    <t>354079620</t>
  </si>
  <si>
    <t>04/01/2025</t>
  </si>
  <si>
    <t>Charge Total:</t>
  </si>
  <si>
    <t>0800-0801-S</t>
  </si>
  <si>
    <t>1c</t>
  </si>
  <si>
    <t>Occupied No Notice</t>
  </si>
  <si>
    <t>O'Kennon, Tamara</t>
  </si>
  <si>
    <t>Resident</t>
  </si>
  <si>
    <t>Amenity Rent</t>
  </si>
  <si>
    <t>354079293</t>
  </si>
  <si>
    <t>04/01/2025</t>
  </si>
  <si>
    <t>Rent</t>
  </si>
  <si>
    <t>354079346</t>
  </si>
  <si>
    <t>04/01/2025</t>
  </si>
  <si>
    <t>Late Fee</t>
  </si>
  <si>
    <t>354448494</t>
  </si>
  <si>
    <t>04/06/2025</t>
  </si>
  <si>
    <t>Charge Total:</t>
  </si>
  <si>
    <t>0800-0802-D</t>
  </si>
  <si>
    <t>1a</t>
  </si>
  <si>
    <t>Vacant Unrented Not Ready</t>
  </si>
  <si>
    <t>-- Vacant --</t>
  </si>
  <si>
    <t>-</t>
  </si>
  <si>
    <t>Charge Total:</t>
  </si>
  <si>
    <t>0800-0802-S</t>
  </si>
  <si>
    <t>1c</t>
  </si>
  <si>
    <t>Occupied No Notice</t>
  </si>
  <si>
    <t>Hogg, Heidi</t>
  </si>
  <si>
    <t>Resident</t>
  </si>
  <si>
    <t>Amenity Rent</t>
  </si>
  <si>
    <t>354079550</t>
  </si>
  <si>
    <t>04/01/2025</t>
  </si>
  <si>
    <t>Rent</t>
  </si>
  <si>
    <t>354079802</t>
  </si>
  <si>
    <t>04/01/2025</t>
  </si>
  <si>
    <t>Charge Total:</t>
  </si>
  <si>
    <t>0800-0803-D</t>
  </si>
  <si>
    <t>1a</t>
  </si>
  <si>
    <t>Occupied No Notice</t>
  </si>
  <si>
    <t>Milovanovic, Cole</t>
  </si>
  <si>
    <t>Resident</t>
  </si>
  <si>
    <t>Amenity Rent</t>
  </si>
  <si>
    <t>354079517</t>
  </si>
  <si>
    <t>04/01/2025</t>
  </si>
  <si>
    <t>Rent</t>
  </si>
  <si>
    <t>354079730</t>
  </si>
  <si>
    <t>04/01/2025</t>
  </si>
  <si>
    <t>Charge Total:</t>
  </si>
  <si>
    <t>0800-0803-S</t>
  </si>
  <si>
    <t>1c</t>
  </si>
  <si>
    <t>Occupied No Notice</t>
  </si>
  <si>
    <t>Caddell, Alana</t>
  </si>
  <si>
    <t>Resident</t>
  </si>
  <si>
    <t>Rent</t>
  </si>
  <si>
    <t>354079310</t>
  </si>
  <si>
    <t>04/01/2025</t>
  </si>
  <si>
    <t>Charge Total:</t>
  </si>
  <si>
    <t>0800-0804-D</t>
  </si>
  <si>
    <t>1a</t>
  </si>
  <si>
    <t>Occupied No Notice</t>
  </si>
  <si>
    <t>Blaine, Aaron</t>
  </si>
  <si>
    <t>Resident</t>
  </si>
  <si>
    <t>Amenity Rent</t>
  </si>
  <si>
    <t>354079539</t>
  </si>
  <si>
    <t>04/01/2025</t>
  </si>
  <si>
    <t>Rent</t>
  </si>
  <si>
    <t>354079410</t>
  </si>
  <si>
    <t>04/01/2025</t>
  </si>
  <si>
    <t>Charge Total:</t>
  </si>
  <si>
    <t>0800-0804-S</t>
  </si>
  <si>
    <t>1c</t>
  </si>
  <si>
    <t>Occupied No Notice</t>
  </si>
  <si>
    <t>Hodges, Bryan</t>
  </si>
  <si>
    <t>Resident</t>
  </si>
  <si>
    <t>Amenity Rent</t>
  </si>
  <si>
    <t>354079357</t>
  </si>
  <si>
    <t>04/01/2025</t>
  </si>
  <si>
    <t>Rent</t>
  </si>
  <si>
    <t>354079452</t>
  </si>
  <si>
    <t>04/01/2025</t>
  </si>
  <si>
    <t>Late Fee</t>
  </si>
  <si>
    <t>354448506</t>
  </si>
  <si>
    <t>04/06/2025</t>
  </si>
  <si>
    <t>Washer and Dryer Charge</t>
  </si>
  <si>
    <t>354079592</t>
  </si>
  <si>
    <t>04/01/2025</t>
  </si>
  <si>
    <t>Charge Total:</t>
  </si>
  <si>
    <t>0800-0805-D</t>
  </si>
  <si>
    <t>1b</t>
  </si>
  <si>
    <t>Vacant Unrented Ready</t>
  </si>
  <si>
    <t>-- Vacant --</t>
  </si>
  <si>
    <t>-</t>
  </si>
  <si>
    <t>Charge Total:</t>
  </si>
  <si>
    <t>0800-0805-S</t>
  </si>
  <si>
    <t>1d</t>
  </si>
  <si>
    <t>Occupied No Notice</t>
  </si>
  <si>
    <t>Verdun, Justin</t>
  </si>
  <si>
    <t>Resident</t>
  </si>
  <si>
    <t>Amenity Rent</t>
  </si>
  <si>
    <t>354079637</t>
  </si>
  <si>
    <t>04/01/2025</t>
  </si>
  <si>
    <t>Rent</t>
  </si>
  <si>
    <t>354079339</t>
  </si>
  <si>
    <t>04/01/2025</t>
  </si>
  <si>
    <t>Charge Total:</t>
  </si>
  <si>
    <t>0800-0806-D</t>
  </si>
  <si>
    <t>2a</t>
  </si>
  <si>
    <t>Occupied No Notice</t>
  </si>
  <si>
    <t>Bailey, Shawtae</t>
  </si>
  <si>
    <t>Resident</t>
  </si>
  <si>
    <t>Amenity Rent</t>
  </si>
  <si>
    <t>354079395</t>
  </si>
  <si>
    <t>04/01/2025</t>
  </si>
  <si>
    <t>Amenity Rent</t>
  </si>
  <si>
    <t>354079371</t>
  </si>
  <si>
    <t>04/01/2025</t>
  </si>
  <si>
    <t>Rent</t>
  </si>
  <si>
    <t>354079279</t>
  </si>
  <si>
    <t>04/01/2025</t>
  </si>
  <si>
    <t>Charge Total:</t>
  </si>
  <si>
    <t>0800-0806-S</t>
  </si>
  <si>
    <t>2a</t>
  </si>
  <si>
    <t>Occupied No Notice</t>
  </si>
  <si>
    <t>Monroe, Darian</t>
  </si>
  <si>
    <t>Resident</t>
  </si>
  <si>
    <t>Amenity Rent</t>
  </si>
  <si>
    <t>354079812</t>
  </si>
  <si>
    <t>04/01/2025</t>
  </si>
  <si>
    <t>Rent</t>
  </si>
  <si>
    <t>354079351</t>
  </si>
  <si>
    <t>04/01/2025</t>
  </si>
  <si>
    <t>Charge Total:</t>
  </si>
  <si>
    <t>0800-0807-D</t>
  </si>
  <si>
    <t>2a</t>
  </si>
  <si>
    <t>Occupied No Notice</t>
  </si>
  <si>
    <t>Garvin, Yvonne</t>
  </si>
  <si>
    <t>Resident</t>
  </si>
  <si>
    <t>Amenity Rent</t>
  </si>
  <si>
    <t>354079507</t>
  </si>
  <si>
    <t>04/01/2025</t>
  </si>
  <si>
    <t>Rent</t>
  </si>
  <si>
    <t>354079332</t>
  </si>
  <si>
    <t>04/01/2025</t>
  </si>
  <si>
    <t>Charge Total:</t>
  </si>
  <si>
    <t>0800-0807-S</t>
  </si>
  <si>
    <t>2a</t>
  </si>
  <si>
    <t>Occupied No Notice</t>
  </si>
  <si>
    <t>Ulmer, Jacqueline</t>
  </si>
  <si>
    <t>Resident</t>
  </si>
  <si>
    <t>Amenity Rent</t>
  </si>
  <si>
    <t>354079405</t>
  </si>
  <si>
    <t>04/01/2025</t>
  </si>
  <si>
    <t>Rent</t>
  </si>
  <si>
    <t>354079930</t>
  </si>
  <si>
    <t>04/01/2025</t>
  </si>
  <si>
    <t>Charge Total:</t>
  </si>
  <si>
    <t>0800-0808-D</t>
  </si>
  <si>
    <t>2a</t>
  </si>
  <si>
    <t>Occupied No Notice</t>
  </si>
  <si>
    <t>Orman, Ruth</t>
  </si>
  <si>
    <t>Resident</t>
  </si>
  <si>
    <t>Amenity Rent</t>
  </si>
  <si>
    <t>354079316</t>
  </si>
  <si>
    <t>04/01/2025</t>
  </si>
  <si>
    <t>Rent</t>
  </si>
  <si>
    <t>354079382</t>
  </si>
  <si>
    <t>04/01/2025</t>
  </si>
  <si>
    <t>Charge Total:</t>
  </si>
  <si>
    <t>0800-0808-S</t>
  </si>
  <si>
    <t>2a</t>
  </si>
  <si>
    <t>Occupied No Notice</t>
  </si>
  <si>
    <t>Azurin, Glemo</t>
  </si>
  <si>
    <t>Resident</t>
  </si>
  <si>
    <t>Amenity Rent</t>
  </si>
  <si>
    <t>354079652</t>
  </si>
  <si>
    <t>04/01/2025</t>
  </si>
  <si>
    <t>Rent</t>
  </si>
  <si>
    <t>354079540</t>
  </si>
  <si>
    <t>04/01/2025</t>
  </si>
  <si>
    <t>Charge Total:</t>
  </si>
  <si>
    <t>0800-0809-D</t>
  </si>
  <si>
    <t>2a</t>
  </si>
  <si>
    <t>Occupied No Notice</t>
  </si>
  <si>
    <t>Murphy, Ellen</t>
  </si>
  <si>
    <t>Resident</t>
  </si>
  <si>
    <t>Amenity Rent</t>
  </si>
  <si>
    <t>354079324</t>
  </si>
  <si>
    <t>04/01/2025</t>
  </si>
  <si>
    <t>Amenity Rent</t>
  </si>
  <si>
    <t>354079725</t>
  </si>
  <si>
    <t>04/01/2025</t>
  </si>
  <si>
    <t>Rent</t>
  </si>
  <si>
    <t>354079941</t>
  </si>
  <si>
    <t>04/01/2025</t>
  </si>
  <si>
    <t>Charge Total:</t>
  </si>
  <si>
    <t>0800-0809-S</t>
  </si>
  <si>
    <t>2a</t>
  </si>
  <si>
    <t>Occupied No Notice</t>
  </si>
  <si>
    <t>Stepp, David</t>
  </si>
  <si>
    <t>Resident</t>
  </si>
  <si>
    <t>Amenity Rent</t>
  </si>
  <si>
    <t>354079327</t>
  </si>
  <si>
    <t>04/01/2025</t>
  </si>
  <si>
    <t>Rent</t>
  </si>
  <si>
    <t>354079434</t>
  </si>
  <si>
    <t>04/01/2025</t>
  </si>
  <si>
    <t>Charge Total:</t>
  </si>
  <si>
    <t>0800-0810-D</t>
  </si>
  <si>
    <t>2a</t>
  </si>
  <si>
    <t>Occupied No Notice</t>
  </si>
  <si>
    <t>Nadel, Evelyn (Evie)</t>
  </si>
  <si>
    <t>Resident</t>
  </si>
  <si>
    <t>Amenity Rent</t>
  </si>
  <si>
    <t>354079722</t>
  </si>
  <si>
    <t>04/01/2025</t>
  </si>
  <si>
    <t>Amenity Rent</t>
  </si>
  <si>
    <t>354079549</t>
  </si>
  <si>
    <t>04/01/2025</t>
  </si>
  <si>
    <t>Rent</t>
  </si>
  <si>
    <t>354079377</t>
  </si>
  <si>
    <t>04/01/2025</t>
  </si>
  <si>
    <t>Charge Total:</t>
  </si>
  <si>
    <t>0800-0810-S</t>
  </si>
  <si>
    <t>1c</t>
  </si>
  <si>
    <t>Occupied No Notice</t>
  </si>
  <si>
    <t>Husser, Frances</t>
  </si>
  <si>
    <t>Resident</t>
  </si>
  <si>
    <t>Amenity Rent</t>
  </si>
  <si>
    <t>354079785</t>
  </si>
  <si>
    <t>04/01/2025</t>
  </si>
  <si>
    <t>Rent</t>
  </si>
  <si>
    <t>354079680</t>
  </si>
  <si>
    <t>04/01/2025</t>
  </si>
  <si>
    <t>Charge Total:</t>
  </si>
  <si>
    <t>0800-0811-D</t>
  </si>
  <si>
    <t>2a</t>
  </si>
  <si>
    <t>Occupied No Notice</t>
  </si>
  <si>
    <t>Milliken, Emily</t>
  </si>
  <si>
    <t>Resident</t>
  </si>
  <si>
    <t>Amenity Rent</t>
  </si>
  <si>
    <t>354079747</t>
  </si>
  <si>
    <t>04/01/2025</t>
  </si>
  <si>
    <t>Amenity Rent</t>
  </si>
  <si>
    <t>354079656</t>
  </si>
  <si>
    <t>04/01/2025</t>
  </si>
  <si>
    <t>Rent</t>
  </si>
  <si>
    <t>354079920</t>
  </si>
  <si>
    <t>04/01/2025</t>
  </si>
  <si>
    <t>Washer and Dryer Charge</t>
  </si>
  <si>
    <t>354079777</t>
  </si>
  <si>
    <t>04/01/2025</t>
  </si>
  <si>
    <t>Charge Total:</t>
  </si>
  <si>
    <t>0800-0811-S</t>
  </si>
  <si>
    <t>1c</t>
  </si>
  <si>
    <t>Occupied No Notice</t>
  </si>
  <si>
    <t>Clark, Stefany</t>
  </si>
  <si>
    <t>Resident</t>
  </si>
  <si>
    <t>Rent</t>
  </si>
  <si>
    <t>354079913</t>
  </si>
  <si>
    <t>04/01/2025</t>
  </si>
  <si>
    <t>Charge Total:</t>
  </si>
  <si>
    <t>0800-0812-D</t>
  </si>
  <si>
    <t>1a</t>
  </si>
  <si>
    <t>Occupied No Notice</t>
  </si>
  <si>
    <t>Grant, Delores</t>
  </si>
  <si>
    <t>Resident</t>
  </si>
  <si>
    <t>Amenity Rent</t>
  </si>
  <si>
    <t>354079811</t>
  </si>
  <si>
    <t>04/01/2025</t>
  </si>
  <si>
    <t>Rent</t>
  </si>
  <si>
    <t>354079568</t>
  </si>
  <si>
    <t>04/01/2025</t>
  </si>
  <si>
    <t>Charge Total:</t>
  </si>
  <si>
    <t>0800-0812-S</t>
  </si>
  <si>
    <t>1c</t>
  </si>
  <si>
    <t>Occupied No Notice</t>
  </si>
  <si>
    <t>Riou, Michelle</t>
  </si>
  <si>
    <t>Resident</t>
  </si>
  <si>
    <t>Rent</t>
  </si>
  <si>
    <t>354079268</t>
  </si>
  <si>
    <t>04/01/2025</t>
  </si>
  <si>
    <t>Charge Total:</t>
  </si>
  <si>
    <t>0800-0813-D</t>
  </si>
  <si>
    <t>1a</t>
  </si>
  <si>
    <t>Occupied No Notice</t>
  </si>
  <si>
    <t>Wiggins, Joy</t>
  </si>
  <si>
    <t>Resident</t>
  </si>
  <si>
    <t>Rent</t>
  </si>
  <si>
    <t>354079468</t>
  </si>
  <si>
    <t>04/01/2025</t>
  </si>
  <si>
    <t>Charge Total:</t>
  </si>
  <si>
    <t>0800-0813-S</t>
  </si>
  <si>
    <t>1c</t>
  </si>
  <si>
    <t>Occupied No Notice</t>
  </si>
  <si>
    <t>Woods, Rosela</t>
  </si>
  <si>
    <t>Resident</t>
  </si>
  <si>
    <t>Rent</t>
  </si>
  <si>
    <t>354079494</t>
  </si>
  <si>
    <t>04/01/2025</t>
  </si>
  <si>
    <t>Washer and Dryer Charge</t>
  </si>
  <si>
    <t>354079325</t>
  </si>
  <si>
    <t>04/01/2025</t>
  </si>
  <si>
    <t>Charge Total:</t>
  </si>
  <si>
    <t>0800-0814-D</t>
  </si>
  <si>
    <t>1a</t>
  </si>
  <si>
    <t>Occupied No Notice</t>
  </si>
  <si>
    <t>Cooper, Duncan</t>
  </si>
  <si>
    <t>Resident</t>
  </si>
  <si>
    <t>Rent</t>
  </si>
  <si>
    <t>354079336</t>
  </si>
  <si>
    <t>04/01/2025</t>
  </si>
  <si>
    <t>Charge Total:</t>
  </si>
  <si>
    <t>0800-0814-S</t>
  </si>
  <si>
    <t>1d</t>
  </si>
  <si>
    <t>Occupied No Notice</t>
  </si>
  <si>
    <t>Haddock, Gena</t>
  </si>
  <si>
    <t>Resident</t>
  </si>
  <si>
    <t>Rent</t>
  </si>
  <si>
    <t>354079543</t>
  </si>
  <si>
    <t>04/01/2025</t>
  </si>
  <si>
    <t>Charge Total:</t>
  </si>
  <si>
    <t>0800-0815-D</t>
  </si>
  <si>
    <t>1a</t>
  </si>
  <si>
    <t>Occupied No Notice</t>
  </si>
  <si>
    <t>Wright, April</t>
  </si>
  <si>
    <t>Resident</t>
  </si>
  <si>
    <t>Rent</t>
  </si>
  <si>
    <t>354079562</t>
  </si>
  <si>
    <t>04/01/2025</t>
  </si>
  <si>
    <t>Charge Total:</t>
  </si>
  <si>
    <t>0800-0815-S</t>
  </si>
  <si>
    <t>2a</t>
  </si>
  <si>
    <t>Occupied No Notice</t>
  </si>
  <si>
    <t>Brown, William</t>
  </si>
  <si>
    <t>Resident</t>
  </si>
  <si>
    <t>Amenity Rent</t>
  </si>
  <si>
    <t>354079711</t>
  </si>
  <si>
    <t>04/01/2025</t>
  </si>
  <si>
    <t>Amenity Rent</t>
  </si>
  <si>
    <t>354079399</t>
  </si>
  <si>
    <t>04/01/2025</t>
  </si>
  <si>
    <t>Rent</t>
  </si>
  <si>
    <t>354079376</t>
  </si>
  <si>
    <t>04/01/2025</t>
  </si>
  <si>
    <t>Charge Total:</t>
  </si>
  <si>
    <t>0800-0816-D</t>
  </si>
  <si>
    <t>1b</t>
  </si>
  <si>
    <t>Notice Unrented</t>
  </si>
  <si>
    <t>Coons, Tyler</t>
  </si>
  <si>
    <t>Resident</t>
  </si>
  <si>
    <t>Amenity Rent</t>
  </si>
  <si>
    <t>354079755</t>
  </si>
  <si>
    <t>04/01/2025</t>
  </si>
  <si>
    <t>Rent</t>
  </si>
  <si>
    <t>354079541</t>
  </si>
  <si>
    <t>04/01/2025</t>
  </si>
  <si>
    <t>Charge Total:</t>
  </si>
  <si>
    <t>0800-0816-S</t>
  </si>
  <si>
    <t>2a</t>
  </si>
  <si>
    <t>Occupied No Notice</t>
  </si>
  <si>
    <t>Privette, Kristy</t>
  </si>
  <si>
    <t>Resident</t>
  </si>
  <si>
    <t>Amenity Rent</t>
  </si>
  <si>
    <t>354079602</t>
  </si>
  <si>
    <t>04/01/2025</t>
  </si>
  <si>
    <t>Amenity Rent</t>
  </si>
  <si>
    <t>354079833</t>
  </si>
  <si>
    <t>04/01/2025</t>
  </si>
  <si>
    <t>Rent</t>
  </si>
  <si>
    <t>354079542</t>
  </si>
  <si>
    <t>04/01/2025</t>
  </si>
  <si>
    <t>Washer and Dryer Charge</t>
  </si>
  <si>
    <t>354079412</t>
  </si>
  <si>
    <t>04/01/2025</t>
  </si>
  <si>
    <t>Charge Total:</t>
  </si>
  <si>
    <t>0800-0817-D</t>
  </si>
  <si>
    <t>2a</t>
  </si>
  <si>
    <t>Occupied No Notice</t>
  </si>
  <si>
    <t>DiOrio, Dena</t>
  </si>
  <si>
    <t>Resident</t>
  </si>
  <si>
    <t>Rent</t>
  </si>
  <si>
    <t>354079869</t>
  </si>
  <si>
    <t>04/01/2025</t>
  </si>
  <si>
    <t>Charge Total:</t>
  </si>
  <si>
    <t>0800-0817-S</t>
  </si>
  <si>
    <t>2a</t>
  </si>
  <si>
    <t>Occupied No Notice</t>
  </si>
  <si>
    <t>Egensperger, Kathleen</t>
  </si>
  <si>
    <t>Resident</t>
  </si>
  <si>
    <t>Amenity Rent</t>
  </si>
  <si>
    <t>354079692</t>
  </si>
  <si>
    <t>04/01/2025</t>
  </si>
  <si>
    <t>Amenity Rent</t>
  </si>
  <si>
    <t>354079767</t>
  </si>
  <si>
    <t>04/01/2025</t>
  </si>
  <si>
    <t>Rent</t>
  </si>
  <si>
    <t>354079961</t>
  </si>
  <si>
    <t>04/01/2025</t>
  </si>
  <si>
    <t>Charge Total:</t>
  </si>
  <si>
    <t>0800-0818-D</t>
  </si>
  <si>
    <t>2a</t>
  </si>
  <si>
    <t>Occupied No Notice</t>
  </si>
  <si>
    <t>Matthew, Morgan</t>
  </si>
  <si>
    <t>Resident</t>
  </si>
  <si>
    <t>Amenity Rent</t>
  </si>
  <si>
    <t>354079443</t>
  </si>
  <si>
    <t>04/01/2025</t>
  </si>
  <si>
    <t>Rent</t>
  </si>
  <si>
    <t>354079301</t>
  </si>
  <si>
    <t>04/01/2025</t>
  </si>
  <si>
    <t>Charge Total:</t>
  </si>
  <si>
    <t>0800-0818-S</t>
  </si>
  <si>
    <t>2a</t>
  </si>
  <si>
    <t>Occupied No Notice</t>
  </si>
  <si>
    <t>Cargill, Kimberly</t>
  </si>
  <si>
    <t>Resident</t>
  </si>
  <si>
    <t>Amenity Rent</t>
  </si>
  <si>
    <t>354079427</t>
  </si>
  <si>
    <t>04/01/2025</t>
  </si>
  <si>
    <t>Amenity Rent</t>
  </si>
  <si>
    <t>354079962</t>
  </si>
  <si>
    <t>04/01/2025</t>
  </si>
  <si>
    <t>Rent</t>
  </si>
  <si>
    <t>354079857</t>
  </si>
  <si>
    <t>04/01/2025</t>
  </si>
  <si>
    <t>Charge Total:</t>
  </si>
  <si>
    <t>0800-0819-D</t>
  </si>
  <si>
    <t>2a</t>
  </si>
  <si>
    <t>Occupied No Notice</t>
  </si>
  <si>
    <t>Gimenez, David</t>
  </si>
  <si>
    <t>Resident</t>
  </si>
  <si>
    <t>Amenity Rent</t>
  </si>
  <si>
    <t>354079697</t>
  </si>
  <si>
    <t>04/01/2025</t>
  </si>
  <si>
    <t>Rent</t>
  </si>
  <si>
    <t>354079860</t>
  </si>
  <si>
    <t>04/01/2025</t>
  </si>
  <si>
    <t>Washer and Dryer Charge</t>
  </si>
  <si>
    <t>354079995</t>
  </si>
  <si>
    <t>04/01/2025</t>
  </si>
  <si>
    <t>Charge Total:</t>
  </si>
  <si>
    <t>0800-0820-D</t>
  </si>
  <si>
    <t>2a</t>
  </si>
  <si>
    <t>Occupied No Notice</t>
  </si>
  <si>
    <t>Campbell, Taylor</t>
  </si>
  <si>
    <t>Resident</t>
  </si>
  <si>
    <t>Amenity Rent</t>
  </si>
  <si>
    <t>354079354</t>
  </si>
  <si>
    <t>04/01/2025</t>
  </si>
  <si>
    <t>Rent</t>
  </si>
  <si>
    <t>354079483</t>
  </si>
  <si>
    <t>04/01/2025</t>
  </si>
  <si>
    <t>Charge Total:</t>
  </si>
  <si>
    <t>0900-0901-D</t>
  </si>
  <si>
    <t>1a</t>
  </si>
  <si>
    <t>Occupied No Notice</t>
  </si>
  <si>
    <t>Allen, Marena</t>
  </si>
  <si>
    <t>Resident</t>
  </si>
  <si>
    <t>Amenity Rent</t>
  </si>
  <si>
    <t>354079973</t>
  </si>
  <si>
    <t>04/01/2025</t>
  </si>
  <si>
    <t>Rent</t>
  </si>
  <si>
    <t>354079807</t>
  </si>
  <si>
    <t>04/01/2025</t>
  </si>
  <si>
    <t>Charge Total:</t>
  </si>
  <si>
    <t>0900-0901-S</t>
  </si>
  <si>
    <t>1c</t>
  </si>
  <si>
    <t>Occupied No Notice</t>
  </si>
  <si>
    <t>Eidson Jr, Hugh</t>
  </si>
  <si>
    <t>Resident</t>
  </si>
  <si>
    <t>Amenity Rent</t>
  </si>
  <si>
    <t>354079749</t>
  </si>
  <si>
    <t>04/01/2025</t>
  </si>
  <si>
    <t>Rent</t>
  </si>
  <si>
    <t>354079810</t>
  </si>
  <si>
    <t>04/01/2025</t>
  </si>
  <si>
    <t>Late Fee</t>
  </si>
  <si>
    <t>354448509</t>
  </si>
  <si>
    <t>04/06/2025</t>
  </si>
  <si>
    <t>Washer and Dryer Charge</t>
  </si>
  <si>
    <t>354079334</t>
  </si>
  <si>
    <t>04/01/2025</t>
  </si>
  <si>
    <t>Charge Total:</t>
  </si>
  <si>
    <t>0900-0902-D</t>
  </si>
  <si>
    <t>1a</t>
  </si>
  <si>
    <t>Occupied No Notice</t>
  </si>
  <si>
    <t>Wilson, Christopher</t>
  </si>
  <si>
    <t>Resident</t>
  </si>
  <si>
    <t>Amenity Rent</t>
  </si>
  <si>
    <t>354079912</t>
  </si>
  <si>
    <t>04/01/2025</t>
  </si>
  <si>
    <t>Rent</t>
  </si>
  <si>
    <t>354079424</t>
  </si>
  <si>
    <t>04/01/2025</t>
  </si>
  <si>
    <t>Charge Total:</t>
  </si>
  <si>
    <t>0900-0902-S</t>
  </si>
  <si>
    <t>1c</t>
  </si>
  <si>
    <t>Occupied No Notice</t>
  </si>
  <si>
    <t>Pendleton, Michael</t>
  </si>
  <si>
    <t>Resident</t>
  </si>
  <si>
    <t>Rent</t>
  </si>
  <si>
    <t>354079880</t>
  </si>
  <si>
    <t>04/01/2025</t>
  </si>
  <si>
    <t>Charge Total:</t>
  </si>
  <si>
    <t>0900-0903-D</t>
  </si>
  <si>
    <t>1a</t>
  </si>
  <si>
    <t>Occupied No Notice</t>
  </si>
  <si>
    <t>Lawson, Harold</t>
  </si>
  <si>
    <t>Resident</t>
  </si>
  <si>
    <t>Amenity Rent</t>
  </si>
  <si>
    <t>354079529</t>
  </si>
  <si>
    <t>04/01/2025</t>
  </si>
  <si>
    <t>Rent</t>
  </si>
  <si>
    <t>354079653</t>
  </si>
  <si>
    <t>04/01/2025</t>
  </si>
  <si>
    <t>Charge Total:</t>
  </si>
  <si>
    <t>0900-0903-S</t>
  </si>
  <si>
    <t>1c</t>
  </si>
  <si>
    <t>Occupied No Notice</t>
  </si>
  <si>
    <t>Walter, Robin</t>
  </si>
  <si>
    <t>Resident</t>
  </si>
  <si>
    <t>Amenity Rent</t>
  </si>
  <si>
    <t>354079319</t>
  </si>
  <si>
    <t>04/01/2025</t>
  </si>
  <si>
    <t>Rent</t>
  </si>
  <si>
    <t>354079702</t>
  </si>
  <si>
    <t>04/01/2025</t>
  </si>
  <si>
    <t>Charge Total:</t>
  </si>
  <si>
    <t>0900-0904-D</t>
  </si>
  <si>
    <t>1a</t>
  </si>
  <si>
    <t>Notice Unrented</t>
  </si>
  <si>
    <t>Keeney, Jonathan</t>
  </si>
  <si>
    <t>Resident</t>
  </si>
  <si>
    <t>Amenity Rent</t>
  </si>
  <si>
    <t>354079639</t>
  </si>
  <si>
    <t>04/01/2025</t>
  </si>
  <si>
    <t>Rent</t>
  </si>
  <si>
    <t>354079783</t>
  </si>
  <si>
    <t>04/01/2025</t>
  </si>
  <si>
    <t>Charge Total:</t>
  </si>
  <si>
    <t>0900-0904-S</t>
  </si>
  <si>
    <t>1c</t>
  </si>
  <si>
    <t>Occupied No Notice</t>
  </si>
  <si>
    <t>Galante, Carolyn (Cara)</t>
  </si>
  <si>
    <t>Resident</t>
  </si>
  <si>
    <t>Amenity Rent</t>
  </si>
  <si>
    <t>354079388</t>
  </si>
  <si>
    <t>04/01/2025</t>
  </si>
  <si>
    <t>Rent</t>
  </si>
  <si>
    <t>354079824</t>
  </si>
  <si>
    <t>04/01/2025</t>
  </si>
  <si>
    <t>Charge Total:</t>
  </si>
  <si>
    <t>0900-0905-D</t>
  </si>
  <si>
    <t>1b</t>
  </si>
  <si>
    <t>Occupied No Notice</t>
  </si>
  <si>
    <t>Brocklehurst, Mekalah</t>
  </si>
  <si>
    <t>Resident</t>
  </si>
  <si>
    <t>Amenity Rent</t>
  </si>
  <si>
    <t>354079552</t>
  </si>
  <si>
    <t>04/01/2025</t>
  </si>
  <si>
    <t>Rent</t>
  </si>
  <si>
    <t>354079982</t>
  </si>
  <si>
    <t>04/01/2025</t>
  </si>
  <si>
    <t>Charge Total:</t>
  </si>
  <si>
    <t>0900-0905-S</t>
  </si>
  <si>
    <t>1d</t>
  </si>
  <si>
    <t>Occupied No Notice</t>
  </si>
  <si>
    <t>Lord, Christine</t>
  </si>
  <si>
    <t>Resident</t>
  </si>
  <si>
    <t>Amenity Rent</t>
  </si>
  <si>
    <t>354079806</t>
  </si>
  <si>
    <t>04/01/2025</t>
  </si>
  <si>
    <t>Rent</t>
  </si>
  <si>
    <t>354079314</t>
  </si>
  <si>
    <t>04/01/2025</t>
  </si>
  <si>
    <t>Charge Total:</t>
  </si>
  <si>
    <t>0900-0906-D</t>
  </si>
  <si>
    <t>2a</t>
  </si>
  <si>
    <t>Occupied No Notice</t>
  </si>
  <si>
    <t>Santiago, Frances</t>
  </si>
  <si>
    <t>Resident</t>
  </si>
  <si>
    <t>Amenity Rent</t>
  </si>
  <si>
    <t>354079981</t>
  </si>
  <si>
    <t>04/01/2025</t>
  </si>
  <si>
    <t>Rent</t>
  </si>
  <si>
    <t>354079618</t>
  </si>
  <si>
    <t>04/01/2025</t>
  </si>
  <si>
    <t>Charge Total:</t>
  </si>
  <si>
    <t>0900-0906-S</t>
  </si>
  <si>
    <t>2a</t>
  </si>
  <si>
    <t>Occupied No Notice</t>
  </si>
  <si>
    <t>Evans, Elizabeth</t>
  </si>
  <si>
    <t>Resident</t>
  </si>
  <si>
    <t>Amenity Rent</t>
  </si>
  <si>
    <t>354079922</t>
  </si>
  <si>
    <t>04/01/2025</t>
  </si>
  <si>
    <t>Rent</t>
  </si>
  <si>
    <t>354079871</t>
  </si>
  <si>
    <t>04/01/2025</t>
  </si>
  <si>
    <t>Charge Total:</t>
  </si>
  <si>
    <t>0900-0907-D</t>
  </si>
  <si>
    <t>2a</t>
  </si>
  <si>
    <t>Occupied No Notice</t>
  </si>
  <si>
    <t>Moore, Clifford</t>
  </si>
  <si>
    <t>Resident</t>
  </si>
  <si>
    <t>Amenity Rent</t>
  </si>
  <si>
    <t>354079492</t>
  </si>
  <si>
    <t>04/01/2025</t>
  </si>
  <si>
    <t>Rent</t>
  </si>
  <si>
    <t>354079936</t>
  </si>
  <si>
    <t>04/01/2025</t>
  </si>
  <si>
    <t>Charge Total:</t>
  </si>
  <si>
    <t>0900-0907-S</t>
  </si>
  <si>
    <t>2a</t>
  </si>
  <si>
    <t>Occupied No Notice</t>
  </si>
  <si>
    <t>Whaley, Gwendolyn P</t>
  </si>
  <si>
    <t>Resident</t>
  </si>
  <si>
    <t>Amenity Rent</t>
  </si>
  <si>
    <t>354079654</t>
  </si>
  <si>
    <t>04/01/2025</t>
  </si>
  <si>
    <t>Month to Month Rent</t>
  </si>
  <si>
    <t>354079894</t>
  </si>
  <si>
    <t>04/01/2025</t>
  </si>
  <si>
    <t>Concession-Partial Employee</t>
  </si>
  <si>
    <t>354079303</t>
  </si>
  <si>
    <t>04/01/2025</t>
  </si>
  <si>
    <t>Charge Total:</t>
  </si>
  <si>
    <t>0900-0908-D</t>
  </si>
  <si>
    <t>2a</t>
  </si>
  <si>
    <t>Occupied No Notice</t>
  </si>
  <si>
    <t>Harrell, Ryan</t>
  </si>
  <si>
    <t>Resident</t>
  </si>
  <si>
    <t>Amenity Rent</t>
  </si>
  <si>
    <t>354079350</t>
  </si>
  <si>
    <t>04/01/2025</t>
  </si>
  <si>
    <t>Rent</t>
  </si>
  <si>
    <t>354079905</t>
  </si>
  <si>
    <t>04/01/2025</t>
  </si>
  <si>
    <t>Charge Total:</t>
  </si>
  <si>
    <t>0900-0908-S</t>
  </si>
  <si>
    <t>2a</t>
  </si>
  <si>
    <t>Occupied No Notice</t>
  </si>
  <si>
    <t>Ramer, Nolan</t>
  </si>
  <si>
    <t>Resident</t>
  </si>
  <si>
    <t>Amenity Rent</t>
  </si>
  <si>
    <t>354079289</t>
  </si>
  <si>
    <t>04/01/2025</t>
  </si>
  <si>
    <t>Rent</t>
  </si>
  <si>
    <t>354079784</t>
  </si>
  <si>
    <t>04/01/2025</t>
  </si>
  <si>
    <t>Charge Total:</t>
  </si>
  <si>
    <t>0900-0909-D</t>
  </si>
  <si>
    <t>2a</t>
  </si>
  <si>
    <t>Occupied No Notice</t>
  </si>
  <si>
    <t>Siddique, Elizabeth (Betsy)</t>
  </si>
  <si>
    <t>Resident</t>
  </si>
  <si>
    <t>Rent</t>
  </si>
  <si>
    <t>354079267</t>
  </si>
  <si>
    <t>04/01/2025</t>
  </si>
  <si>
    <t>Charge Total:</t>
  </si>
  <si>
    <t>0900-0909-S</t>
  </si>
  <si>
    <t>2a</t>
  </si>
  <si>
    <t>Occupied No Notice</t>
  </si>
  <si>
    <t>Chamness, Anna</t>
  </si>
  <si>
    <t>Resident</t>
  </si>
  <si>
    <t>Amenity Rent</t>
  </si>
  <si>
    <t>354079760</t>
  </si>
  <si>
    <t>04/01/2025</t>
  </si>
  <si>
    <t>Rent</t>
  </si>
  <si>
    <t>354079423</t>
  </si>
  <si>
    <t>04/01/2025</t>
  </si>
  <si>
    <t>Charge Total:</t>
  </si>
  <si>
    <t>0900-0910-D</t>
  </si>
  <si>
    <t>1a</t>
  </si>
  <si>
    <t>Occupied No Notice</t>
  </si>
  <si>
    <t>Gale, Terri</t>
  </si>
  <si>
    <t>Resident</t>
  </si>
  <si>
    <t>Amenity Rent</t>
  </si>
  <si>
    <t>354079451</t>
  </si>
  <si>
    <t>04/01/2025</t>
  </si>
  <si>
    <t>Rent</t>
  </si>
  <si>
    <t>354079650</t>
  </si>
  <si>
    <t>04/01/2025</t>
  </si>
  <si>
    <t>Charge Total:</t>
  </si>
  <si>
    <t>0900-0910-S</t>
  </si>
  <si>
    <t>1c</t>
  </si>
  <si>
    <t>Vacant Unrented Not Ready</t>
  </si>
  <si>
    <t>-- Vacant --</t>
  </si>
  <si>
    <t>-</t>
  </si>
  <si>
    <t>Charge Total:</t>
  </si>
  <si>
    <t>0900-0911-D</t>
  </si>
  <si>
    <t>1a</t>
  </si>
  <si>
    <t>Vacant Unrented Not Ready</t>
  </si>
  <si>
    <t>-- Vacant --</t>
  </si>
  <si>
    <t>-</t>
  </si>
  <si>
    <t>Charge Total:</t>
  </si>
  <si>
    <t>0900-0911-S</t>
  </si>
  <si>
    <t>1c</t>
  </si>
  <si>
    <t>Occupied No Notice</t>
  </si>
  <si>
    <t>Boozer, Chandler</t>
  </si>
  <si>
    <t>Resident</t>
  </si>
  <si>
    <t>Amenity Rent</t>
  </si>
  <si>
    <t>354079621</t>
  </si>
  <si>
    <t>04/01/2025</t>
  </si>
  <si>
    <t>Rent</t>
  </si>
  <si>
    <t>354079398</t>
  </si>
  <si>
    <t>04/01/2025</t>
  </si>
  <si>
    <t>Charge Total:</t>
  </si>
  <si>
    <t>0900-0912-D</t>
  </si>
  <si>
    <t>1a</t>
  </si>
  <si>
    <t>Occupied No Notice</t>
  </si>
  <si>
    <t>Milligan, Thomas</t>
  </si>
  <si>
    <t>Resident</t>
  </si>
  <si>
    <t>Amenity Rent</t>
  </si>
  <si>
    <t>354079916</t>
  </si>
  <si>
    <t>04/01/2025</t>
  </si>
  <si>
    <t>Rent</t>
  </si>
  <si>
    <t>354079416</t>
  </si>
  <si>
    <t>04/01/2025</t>
  </si>
  <si>
    <t>Charge Total:</t>
  </si>
  <si>
    <t>0900-0912-S</t>
  </si>
  <si>
    <t>1c</t>
  </si>
  <si>
    <t>Occupied No Notice</t>
  </si>
  <si>
    <t>Nixon, Deiontre</t>
  </si>
  <si>
    <t>Resident</t>
  </si>
  <si>
    <t>Amenity Rent</t>
  </si>
  <si>
    <t>354079728</t>
  </si>
  <si>
    <t>04/01/2025</t>
  </si>
  <si>
    <t>Rent</t>
  </si>
  <si>
    <t>354079932</t>
  </si>
  <si>
    <t>04/01/2025</t>
  </si>
  <si>
    <t>Charge Total:</t>
  </si>
  <si>
    <t>0900-0913-D</t>
  </si>
  <si>
    <t>1a</t>
  </si>
  <si>
    <t>Occupied No Notice</t>
  </si>
  <si>
    <t>McGinnis, Briana</t>
  </si>
  <si>
    <t>Resident</t>
  </si>
  <si>
    <t>Amenity Rent</t>
  </si>
  <si>
    <t>354079600</t>
  </si>
  <si>
    <t>04/01/2025</t>
  </si>
  <si>
    <t>Rent</t>
  </si>
  <si>
    <t>354079465</t>
  </si>
  <si>
    <t>04/01/2025</t>
  </si>
  <si>
    <t>Charge Total:</t>
  </si>
  <si>
    <t>0900-0913-S</t>
  </si>
  <si>
    <t>1c</t>
  </si>
  <si>
    <t>Occupied No Notice</t>
  </si>
  <si>
    <t>Faranda, Charles</t>
  </si>
  <si>
    <t>Resident</t>
  </si>
  <si>
    <t>Rent</t>
  </si>
  <si>
    <t>354079766</t>
  </si>
  <si>
    <t>04/01/2025</t>
  </si>
  <si>
    <t>Charge Total:</t>
  </si>
  <si>
    <t>0900-0914-D</t>
  </si>
  <si>
    <t>1b</t>
  </si>
  <si>
    <t>Occupied No Notice</t>
  </si>
  <si>
    <t>Kilinski, Jeff</t>
  </si>
  <si>
    <t>Resident</t>
  </si>
  <si>
    <t>Amenity Rent</t>
  </si>
  <si>
    <t>354079974</t>
  </si>
  <si>
    <t>04/01/2025</t>
  </si>
  <si>
    <t>Rent</t>
  </si>
  <si>
    <t>354079909</t>
  </si>
  <si>
    <t>04/01/2025</t>
  </si>
  <si>
    <t>Charge Total:</t>
  </si>
  <si>
    <t>0900-0914-S</t>
  </si>
  <si>
    <t>1d</t>
  </si>
  <si>
    <t>Occupied No Notice</t>
  </si>
  <si>
    <t>Luken, Taylor</t>
  </si>
  <si>
    <t>Resident</t>
  </si>
  <si>
    <t>Amenity Rent</t>
  </si>
  <si>
    <t>354079635</t>
  </si>
  <si>
    <t>04/01/2025</t>
  </si>
  <si>
    <t>Rent</t>
  </si>
  <si>
    <t>354079358</t>
  </si>
  <si>
    <t>04/01/2025</t>
  </si>
  <si>
    <t>Parking/Carport/Garage</t>
  </si>
  <si>
    <t>354079425</t>
  </si>
  <si>
    <t>04/01/2025</t>
  </si>
  <si>
    <t>Charge Total:</t>
  </si>
  <si>
    <t>0900-0915-D</t>
  </si>
  <si>
    <t>2a</t>
  </si>
  <si>
    <t>Occupied No Notice</t>
  </si>
  <si>
    <t>Robertson, Shawn</t>
  </si>
  <si>
    <t>Resident</t>
  </si>
  <si>
    <t>Amenity Rent</t>
  </si>
  <si>
    <t>354079768</t>
  </si>
  <si>
    <t>04/01/2025</t>
  </si>
  <si>
    <t>Amenity Rent</t>
  </si>
  <si>
    <t>354079595</t>
  </si>
  <si>
    <t>04/01/2025</t>
  </si>
  <si>
    <t>Rent</t>
  </si>
  <si>
    <t>354079886</t>
  </si>
  <si>
    <t>04/01/2025</t>
  </si>
  <si>
    <t>Concession-Resident</t>
  </si>
  <si>
    <t>354500522</t>
  </si>
  <si>
    <t>04/09/2025</t>
  </si>
  <si>
    <t>Washer and Dryer Charge</t>
  </si>
  <si>
    <t>354079553</t>
  </si>
  <si>
    <t>04/01/2025</t>
  </si>
  <si>
    <t>Charge Total:</t>
  </si>
  <si>
    <t>0900-0915-S</t>
  </si>
  <si>
    <t>2a</t>
  </si>
  <si>
    <t>Occupied No Notice</t>
  </si>
  <si>
    <t>Mitchum, Brooke</t>
  </si>
  <si>
    <t>Resident</t>
  </si>
  <si>
    <t>Amenity Rent</t>
  </si>
  <si>
    <t>354079315</t>
  </si>
  <si>
    <t>04/01/2025</t>
  </si>
  <si>
    <t>Rent</t>
  </si>
  <si>
    <t>354079536</t>
  </si>
  <si>
    <t>04/01/2025</t>
  </si>
  <si>
    <t>Washer and Dryer Charge</t>
  </si>
  <si>
    <t>354079999</t>
  </si>
  <si>
    <t>04/01/2025</t>
  </si>
  <si>
    <t>Charge Total:</t>
  </si>
  <si>
    <t>0900-0916-D</t>
  </si>
  <si>
    <t>2a</t>
  </si>
  <si>
    <t>Occupied No Notice</t>
  </si>
  <si>
    <t>Weldon, Sandra</t>
  </si>
  <si>
    <t>Resident</t>
  </si>
  <si>
    <t>Amenity Rent</t>
  </si>
  <si>
    <t>354079390</t>
  </si>
  <si>
    <t>04/01/2025</t>
  </si>
  <si>
    <t>Rent</t>
  </si>
  <si>
    <t>354079287</t>
  </si>
  <si>
    <t>04/01/2025</t>
  </si>
  <si>
    <t>Charge Total:</t>
  </si>
  <si>
    <t>0900-0916-S</t>
  </si>
  <si>
    <t>2a</t>
  </si>
  <si>
    <t>Occupied No Notice</t>
  </si>
  <si>
    <t>White, Patricia</t>
  </si>
  <si>
    <t>Resident</t>
  </si>
  <si>
    <t>Amenity Rent</t>
  </si>
  <si>
    <t>354079406</t>
  </si>
  <si>
    <t>04/01/2025</t>
  </si>
  <si>
    <t>Rent</t>
  </si>
  <si>
    <t>354079657</t>
  </si>
  <si>
    <t>04/01/2025</t>
  </si>
  <si>
    <t>Charge Total:</t>
  </si>
  <si>
    <t>0900-0917-D</t>
  </si>
  <si>
    <t>2a</t>
  </si>
  <si>
    <t>Vacant Unrented Ready</t>
  </si>
  <si>
    <t>-- Vacant --</t>
  </si>
  <si>
    <t>-</t>
  </si>
  <si>
    <t>Charge Total:</t>
  </si>
  <si>
    <t>0900-0917-S</t>
  </si>
  <si>
    <t>2a</t>
  </si>
  <si>
    <t>Occupied No Notice</t>
  </si>
  <si>
    <t>Rice, Rebecca</t>
  </si>
  <si>
    <t>Resident</t>
  </si>
  <si>
    <t>Amenity Rent</t>
  </si>
  <si>
    <t>354079647</t>
  </si>
  <si>
    <t>04/01/2025</t>
  </si>
  <si>
    <t>Rent</t>
  </si>
  <si>
    <t>354079469</t>
  </si>
  <si>
    <t>04/01/2025</t>
  </si>
  <si>
    <t>Charge Total:</t>
  </si>
  <si>
    <t>0900-0918-D</t>
  </si>
  <si>
    <t>2a</t>
  </si>
  <si>
    <t>Occupied No Notice</t>
  </si>
  <si>
    <t>Alford, Heather</t>
  </si>
  <si>
    <t>Resident</t>
  </si>
  <si>
    <t>Amenity Rent</t>
  </si>
  <si>
    <t>354079291</t>
  </si>
  <si>
    <t>04/01/2025</t>
  </si>
  <si>
    <t>Rent</t>
  </si>
  <si>
    <t>354079735</t>
  </si>
  <si>
    <t>04/01/2025</t>
  </si>
  <si>
    <t>Washer and Dryer Charge</t>
  </si>
  <si>
    <t>354079420</t>
  </si>
  <si>
    <t>04/01/2025</t>
  </si>
  <si>
    <t>Charge Total:</t>
  </si>
  <si>
    <t>0900-0918-S</t>
  </si>
  <si>
    <t>2a</t>
  </si>
  <si>
    <t>Vacant Unrented Not Ready</t>
  </si>
  <si>
    <t>-- Vacant --</t>
  </si>
  <si>
    <t>-</t>
  </si>
  <si>
    <t>Charge Total:</t>
  </si>
  <si>
    <t>0900-0919-D</t>
  </si>
  <si>
    <t>2a</t>
  </si>
  <si>
    <t>Occupied No Notice</t>
  </si>
  <si>
    <t>Forsythe, Sarah</t>
  </si>
  <si>
    <t>Resident</t>
  </si>
  <si>
    <t>Amenity Rent</t>
  </si>
  <si>
    <t>354079863</t>
  </si>
  <si>
    <t>04/01/2025</t>
  </si>
  <si>
    <t>Amenity Rent</t>
  </si>
  <si>
    <t>354079691</t>
  </si>
  <si>
    <t>04/01/2025</t>
  </si>
  <si>
    <t>Rent</t>
  </si>
  <si>
    <t>354079858</t>
  </si>
  <si>
    <t>04/01/2025</t>
  </si>
  <si>
    <t>Late Fee</t>
  </si>
  <si>
    <t>354448505</t>
  </si>
  <si>
    <t>04/06/2025</t>
  </si>
  <si>
    <t>Washer and Dryer Charge</t>
  </si>
  <si>
    <t>354079330</t>
  </si>
  <si>
    <t>04/01/2025</t>
  </si>
  <si>
    <t>Charge Total:</t>
  </si>
  <si>
    <t>0900-0920-D</t>
  </si>
  <si>
    <t>2a</t>
  </si>
  <si>
    <t>Occupied No Notice</t>
  </si>
  <si>
    <t>Bourgeois, Erron</t>
  </si>
  <si>
    <t>Resident</t>
  </si>
  <si>
    <t>Amenity Rent</t>
  </si>
  <si>
    <t>354079393</t>
  </si>
  <si>
    <t>04/01/2025</t>
  </si>
  <si>
    <t>Rent</t>
  </si>
  <si>
    <t>354079885</t>
  </si>
  <si>
    <t>04/01/2025</t>
  </si>
  <si>
    <t>Charge Total:</t>
  </si>
  <si>
    <t>1000-1001-D</t>
  </si>
  <si>
    <t>1a</t>
  </si>
  <si>
    <t>Occupied No Notice</t>
  </si>
  <si>
    <t>Taylor, Terry</t>
  </si>
  <si>
    <t>Resident</t>
  </si>
  <si>
    <t>Amenity Rent</t>
  </si>
  <si>
    <t>354079667</t>
  </si>
  <si>
    <t>04/01/2025</t>
  </si>
  <si>
    <t>Rent</t>
  </si>
  <si>
    <t>354079888</t>
  </si>
  <si>
    <t>04/01/2025</t>
  </si>
  <si>
    <t>Charge Total:</t>
  </si>
  <si>
    <t>1000-1001-S</t>
  </si>
  <si>
    <t>2c</t>
  </si>
  <si>
    <t>Occupied No Notice</t>
  </si>
  <si>
    <t>Fox, Christopher</t>
  </si>
  <si>
    <t>Resident</t>
  </si>
  <si>
    <t>Amenity Rent</t>
  </si>
  <si>
    <t>354079952</t>
  </si>
  <si>
    <t>04/01/2025</t>
  </si>
  <si>
    <t>Rent</t>
  </si>
  <si>
    <t>354079337</t>
  </si>
  <si>
    <t>04/01/2025</t>
  </si>
  <si>
    <t>Charge Total:</t>
  </si>
  <si>
    <t>1000-1002-D</t>
  </si>
  <si>
    <t>1a</t>
  </si>
  <si>
    <t>Occupied No Notice</t>
  </si>
  <si>
    <t>Robinson Johnson, Tanyekia</t>
  </si>
  <si>
    <t>Resident</t>
  </si>
  <si>
    <t>Amenity Rent</t>
  </si>
  <si>
    <t>354079458</t>
  </si>
  <si>
    <t>04/01/2025</t>
  </si>
  <si>
    <t>Rent</t>
  </si>
  <si>
    <t>354080002</t>
  </si>
  <si>
    <t>04/01/2025</t>
  </si>
  <si>
    <t>Charge Total:</t>
  </si>
  <si>
    <t>1000-1002-S</t>
  </si>
  <si>
    <t>2c</t>
  </si>
  <si>
    <t>Occupied No Notice</t>
  </si>
  <si>
    <t>Swink, Cathy</t>
  </si>
  <si>
    <t>Resident</t>
  </si>
  <si>
    <t>Amenity Rent</t>
  </si>
  <si>
    <t>354079736</t>
  </si>
  <si>
    <t>04/01/2025</t>
  </si>
  <si>
    <t>Rent</t>
  </si>
  <si>
    <t>354079997</t>
  </si>
  <si>
    <t>04/01/2025</t>
  </si>
  <si>
    <t>Charge Total:</t>
  </si>
  <si>
    <t>1000-1003-D</t>
  </si>
  <si>
    <t>1a</t>
  </si>
  <si>
    <t>Occupied No Notice</t>
  </si>
  <si>
    <t>Giella, Genevieve</t>
  </si>
  <si>
    <t>Resident</t>
  </si>
  <si>
    <t>Amenity Rent</t>
  </si>
  <si>
    <t>354079884</t>
  </si>
  <si>
    <t>04/01/2025</t>
  </si>
  <si>
    <t>Rent</t>
  </si>
  <si>
    <t>354079329</t>
  </si>
  <si>
    <t>04/01/2025</t>
  </si>
  <si>
    <t>Charge Total:</t>
  </si>
  <si>
    <t>1000-1003-S</t>
  </si>
  <si>
    <t>2c</t>
  </si>
  <si>
    <t>Occupied No Notice</t>
  </si>
  <si>
    <t>Adegbesan, Tawana</t>
  </si>
  <si>
    <t>Resident</t>
  </si>
  <si>
    <t>Rent</t>
  </si>
  <si>
    <t>354079563</t>
  </si>
  <si>
    <t>04/01/2025</t>
  </si>
  <si>
    <t>Charge Total:</t>
  </si>
  <si>
    <t>1000-1004-D</t>
  </si>
  <si>
    <t>1a</t>
  </si>
  <si>
    <t>Occupied No Notice</t>
  </si>
  <si>
    <t>Nelson, Elizabeth</t>
  </si>
  <si>
    <t>Resident</t>
  </si>
  <si>
    <t>Rent</t>
  </si>
  <si>
    <t>354079836</t>
  </si>
  <si>
    <t>04/01/2025</t>
  </si>
  <si>
    <t>Charge Total:</t>
  </si>
  <si>
    <t>1000-1004-S</t>
  </si>
  <si>
    <t>2c</t>
  </si>
  <si>
    <t>Occupied No Notice</t>
  </si>
  <si>
    <t>Grady, Quadre</t>
  </si>
  <si>
    <t>Resident</t>
  </si>
  <si>
    <t>Amenity Rent</t>
  </si>
  <si>
    <t>354079873</t>
  </si>
  <si>
    <t>04/01/2025</t>
  </si>
  <si>
    <t>Rent</t>
  </si>
  <si>
    <t>354079632</t>
  </si>
  <si>
    <t>04/01/2025</t>
  </si>
  <si>
    <t>Charge Total:</t>
  </si>
  <si>
    <t>1000-1005-D</t>
  </si>
  <si>
    <t>1b</t>
  </si>
  <si>
    <t>Occupied No Notice</t>
  </si>
  <si>
    <t>Creel, Dalton</t>
  </si>
  <si>
    <t>Resident</t>
  </si>
  <si>
    <t>Rent</t>
  </si>
  <si>
    <t>354079772</t>
  </si>
  <si>
    <t>04/01/2025</t>
  </si>
  <si>
    <t>Late Fee</t>
  </si>
  <si>
    <t>354448510</t>
  </si>
  <si>
    <t>04/06/2025</t>
  </si>
  <si>
    <t>Charge Total:</t>
  </si>
  <si>
    <t>1000-1005-S</t>
  </si>
  <si>
    <t>2c</t>
  </si>
  <si>
    <t>Occupied No Notice</t>
  </si>
  <si>
    <t>Davis, Michael</t>
  </si>
  <si>
    <t>Resident</t>
  </si>
  <si>
    <t>Rent</t>
  </si>
  <si>
    <t>354079848</t>
  </si>
  <si>
    <t>04/01/2025</t>
  </si>
  <si>
    <t>Charge Total:</t>
  </si>
  <si>
    <t>1000-1006-D</t>
  </si>
  <si>
    <t>2a</t>
  </si>
  <si>
    <t>Occupied No Notice</t>
  </si>
  <si>
    <t>Smalls, Chloe</t>
  </si>
  <si>
    <t>Resident</t>
  </si>
  <si>
    <t>Amenity Rent</t>
  </si>
  <si>
    <t>354079594</t>
  </si>
  <si>
    <t>04/01/2025</t>
  </si>
  <si>
    <t>Rent</t>
  </si>
  <si>
    <t>354079714</t>
  </si>
  <si>
    <t>04/01/2025</t>
  </si>
  <si>
    <t>Washer and Dryer Charge</t>
  </si>
  <si>
    <t>354079385</t>
  </si>
  <si>
    <t>04/01/2025</t>
  </si>
  <si>
    <t>Charge Total:</t>
  </si>
  <si>
    <t>1000-1006-S</t>
  </si>
  <si>
    <t>2c</t>
  </si>
  <si>
    <t>Occupied No Notice</t>
  </si>
  <si>
    <t>Sinnott, Ann Marie</t>
  </si>
  <si>
    <t>Resident</t>
  </si>
  <si>
    <t>Amenity Rent</t>
  </si>
  <si>
    <t>354079564</t>
  </si>
  <si>
    <t>04/01/2025</t>
  </si>
  <si>
    <t>Rent</t>
  </si>
  <si>
    <t>354079874</t>
  </si>
  <si>
    <t>04/01/2025</t>
  </si>
  <si>
    <t>Charge Total:</t>
  </si>
  <si>
    <t>1000-1007-D</t>
  </si>
  <si>
    <t>2a</t>
  </si>
  <si>
    <t>Occupied No Notice</t>
  </si>
  <si>
    <t>Boggess, Trisha</t>
  </si>
  <si>
    <t>Resident</t>
  </si>
  <si>
    <t>Amenity Rent</t>
  </si>
  <si>
    <t>354079624</t>
  </si>
  <si>
    <t>04/01/2025</t>
  </si>
  <si>
    <t>Rent</t>
  </si>
  <si>
    <t>354079436</t>
  </si>
  <si>
    <t>04/01/2025</t>
  </si>
  <si>
    <t>Charge Total:</t>
  </si>
  <si>
    <t>1000-1007-S</t>
  </si>
  <si>
    <t>2c</t>
  </si>
  <si>
    <t>Vacant Unrented Not Ready</t>
  </si>
  <si>
    <t>-- Vacant --</t>
  </si>
  <si>
    <t>-</t>
  </si>
  <si>
    <t>Charge Total:</t>
  </si>
  <si>
    <t>1000-1008-D</t>
  </si>
  <si>
    <t>2a</t>
  </si>
  <si>
    <t>Occupied No Notice</t>
  </si>
  <si>
    <t>Easton, Kathryn</t>
  </si>
  <si>
    <t>Resident</t>
  </si>
  <si>
    <t>Rent</t>
  </si>
  <si>
    <t>354079489</t>
  </si>
  <si>
    <t>04/01/2025</t>
  </si>
  <si>
    <t>Late Fee</t>
  </si>
  <si>
    <t>354448507</t>
  </si>
  <si>
    <t>04/06/2025</t>
  </si>
  <si>
    <t>Charge Total:</t>
  </si>
  <si>
    <t>1000-1008-S</t>
  </si>
  <si>
    <t>2c</t>
  </si>
  <si>
    <t>Occupied No Notice</t>
  </si>
  <si>
    <t>Hafner, Angel</t>
  </si>
  <si>
    <t>Resident</t>
  </si>
  <si>
    <t>Amenity Rent</t>
  </si>
  <si>
    <t>354079998</t>
  </si>
  <si>
    <t>04/01/2025</t>
  </si>
  <si>
    <t>Rent</t>
  </si>
  <si>
    <t>354079366</t>
  </si>
  <si>
    <t>04/01/2025</t>
  </si>
  <si>
    <t>Charge Total:</t>
  </si>
  <si>
    <t>1000-1009-D</t>
  </si>
  <si>
    <t>2a</t>
  </si>
  <si>
    <t>Occupied No Notice</t>
  </si>
  <si>
    <t>Plaisted, Maria</t>
  </si>
  <si>
    <t>Resident</t>
  </si>
  <si>
    <t>Amenity Rent</t>
  </si>
  <si>
    <t>354079689</t>
  </si>
  <si>
    <t>04/01/2025</t>
  </si>
  <si>
    <t>Rent</t>
  </si>
  <si>
    <t>354079771</t>
  </si>
  <si>
    <t>04/01/2025</t>
  </si>
  <si>
    <t>Pest Control</t>
  </si>
  <si>
    <t>354410175</t>
  </si>
  <si>
    <t>04/04/2025</t>
  </si>
  <si>
    <t>Charge Total:</t>
  </si>
  <si>
    <t>1000-1009-S</t>
  </si>
  <si>
    <t>2c</t>
  </si>
  <si>
    <t>Notice Unrented</t>
  </si>
  <si>
    <t>Owen, Austin</t>
  </si>
  <si>
    <t>Resident</t>
  </si>
  <si>
    <t>Amenity Rent</t>
  </si>
  <si>
    <t>354079665</t>
  </si>
  <si>
    <t>04/01/2025</t>
  </si>
  <si>
    <t>Rent</t>
  </si>
  <si>
    <t>354079989</t>
  </si>
  <si>
    <t>04/01/2025</t>
  </si>
  <si>
    <t>Washer and Dryer Charge</t>
  </si>
  <si>
    <t>354079566</t>
  </si>
  <si>
    <t>04/01/2025</t>
  </si>
  <si>
    <t>Charge Total:</t>
  </si>
  <si>
    <t>1000-1010-D</t>
  </si>
  <si>
    <t>1a</t>
  </si>
  <si>
    <t>Occupied No Notice</t>
  </si>
  <si>
    <t>Miller, John</t>
  </si>
  <si>
    <t>Resident</t>
  </si>
  <si>
    <t>Amenity Rent</t>
  </si>
  <si>
    <t>354079466</t>
  </si>
  <si>
    <t>04/01/2025</t>
  </si>
  <si>
    <t>Rent</t>
  </si>
  <si>
    <t>354079803</t>
  </si>
  <si>
    <t>04/01/2025</t>
  </si>
  <si>
    <t>Charge Total:</t>
  </si>
  <si>
    <t>1000-1010-S</t>
  </si>
  <si>
    <t>2c</t>
  </si>
  <si>
    <t>Occupied No Notice</t>
  </si>
  <si>
    <t>Leyden, Brian</t>
  </si>
  <si>
    <t>Resident</t>
  </si>
  <si>
    <t>Amenity Rent</t>
  </si>
  <si>
    <t>354079664</t>
  </si>
  <si>
    <t>04/01/2025</t>
  </si>
  <si>
    <t>Rent</t>
  </si>
  <si>
    <t>354079613</t>
  </si>
  <si>
    <t>04/01/2025</t>
  </si>
  <si>
    <t>Charge Total:</t>
  </si>
  <si>
    <t>1000-1011-D</t>
  </si>
  <si>
    <t>1a</t>
  </si>
  <si>
    <t>Occupied No Notice</t>
  </si>
  <si>
    <t>Joyner IV, Frank Belton</t>
  </si>
  <si>
    <t>Resident</t>
  </si>
  <si>
    <t>Amenity Rent</t>
  </si>
  <si>
    <t>354079297</t>
  </si>
  <si>
    <t>04/01/2025</t>
  </si>
  <si>
    <t>Rent</t>
  </si>
  <si>
    <t>354079739</t>
  </si>
  <si>
    <t>04/01/2025</t>
  </si>
  <si>
    <t>Charge Total:</t>
  </si>
  <si>
    <t>1000-1011-S</t>
  </si>
  <si>
    <t>2c</t>
  </si>
  <si>
    <t>Occupied No Notice</t>
  </si>
  <si>
    <t>Jenks-Gilbert, Max</t>
  </si>
  <si>
    <t>Resident</t>
  </si>
  <si>
    <t>Amenity Rent</t>
  </si>
  <si>
    <t>354079738</t>
  </si>
  <si>
    <t>04/01/2025</t>
  </si>
  <si>
    <t>Rent</t>
  </si>
  <si>
    <t>354079719</t>
  </si>
  <si>
    <t>04/01/2025</t>
  </si>
  <si>
    <t>Charge Total:</t>
  </si>
  <si>
    <t>1000-1012-D</t>
  </si>
  <si>
    <t>1a</t>
  </si>
  <si>
    <t>Occupied No Notice</t>
  </si>
  <si>
    <t>Byers, Haleigh</t>
  </si>
  <si>
    <t>Resident</t>
  </si>
  <si>
    <t>Amenity Rent</t>
  </si>
  <si>
    <t>354079926</t>
  </si>
  <si>
    <t>04/01/2025</t>
  </si>
  <si>
    <t>Rent</t>
  </si>
  <si>
    <t>354079645</t>
  </si>
  <si>
    <t>04/01/2025</t>
  </si>
  <si>
    <t>Charge Total:</t>
  </si>
  <si>
    <t>1000-1012-S</t>
  </si>
  <si>
    <t>2c</t>
  </si>
  <si>
    <t>Occupied No Notice</t>
  </si>
  <si>
    <t>Luth, Kyrle</t>
  </si>
  <si>
    <t>Resident</t>
  </si>
  <si>
    <t>Amenity Rent</t>
  </si>
  <si>
    <t>354079419</t>
  </si>
  <si>
    <t>04/01/2025</t>
  </si>
  <si>
    <t>Rent</t>
  </si>
  <si>
    <t>354079681</t>
  </si>
  <si>
    <t>04/01/2025</t>
  </si>
  <si>
    <t>Charge Total:</t>
  </si>
  <si>
    <t>1000-1013-D</t>
  </si>
  <si>
    <t>1a</t>
  </si>
  <si>
    <t>Occupied No Notice</t>
  </si>
  <si>
    <t>Glover, Glynis</t>
  </si>
  <si>
    <t>Resident</t>
  </si>
  <si>
    <t>Rent</t>
  </si>
  <si>
    <t>354079299</t>
  </si>
  <si>
    <t>04/01/2025</t>
  </si>
  <si>
    <t>Charge Total:</t>
  </si>
  <si>
    <t>1000-1014-D</t>
  </si>
  <si>
    <t>1b</t>
  </si>
  <si>
    <t>Occupied No Notice</t>
  </si>
  <si>
    <t>McLaurin, Jesse</t>
  </si>
  <si>
    <t>Resident</t>
  </si>
  <si>
    <t>Amenity Rent</t>
  </si>
  <si>
    <t>354079673</t>
  </si>
  <si>
    <t>04/01/2025</t>
  </si>
  <si>
    <t>Rent</t>
  </si>
  <si>
    <t>354079459</t>
  </si>
  <si>
    <t>04/01/2025</t>
  </si>
  <si>
    <t>Renters Insurance Fine</t>
  </si>
  <si>
    <t>354042089</t>
  </si>
  <si>
    <t>04/01/2025</t>
  </si>
  <si>
    <t>Charge Total:</t>
  </si>
  <si>
    <t>1000-1015-D</t>
  </si>
  <si>
    <t>2a</t>
  </si>
  <si>
    <t>Occupied No Notice</t>
  </si>
  <si>
    <t>MACAULEY, STEPHANIE</t>
  </si>
  <si>
    <t>Resident</t>
  </si>
  <si>
    <t>Amenity Rent</t>
  </si>
  <si>
    <t>354079975</t>
  </si>
  <si>
    <t>04/01/2025</t>
  </si>
  <si>
    <t>Rent</t>
  </si>
  <si>
    <t>354079574</t>
  </si>
  <si>
    <t>04/01/2025</t>
  </si>
  <si>
    <t>Charge Total:</t>
  </si>
  <si>
    <t>1000-1016-D</t>
  </si>
  <si>
    <t>2a</t>
  </si>
  <si>
    <t>Occupied No Notice</t>
  </si>
  <si>
    <t>Mozeik, Kelly</t>
  </si>
  <si>
    <t>Resident</t>
  </si>
  <si>
    <t>Amenity Rent</t>
  </si>
  <si>
    <t>354079890</t>
  </si>
  <si>
    <t>04/01/2025</t>
  </si>
  <si>
    <t>Rent</t>
  </si>
  <si>
    <t>354079704</t>
  </si>
  <si>
    <t>04/01/2025</t>
  </si>
  <si>
    <t>Charge Total:</t>
  </si>
  <si>
    <t>1000-1017-D</t>
  </si>
  <si>
    <t>2a</t>
  </si>
  <si>
    <t>Occupied No Notice</t>
  </si>
  <si>
    <t>Llewallyn, Jacob</t>
  </si>
  <si>
    <t>Resident</t>
  </si>
  <si>
    <t>Amenity Rent</t>
  </si>
  <si>
    <t>354079510</t>
  </si>
  <si>
    <t>04/01/2025</t>
  </si>
  <si>
    <t>Rent</t>
  </si>
  <si>
    <t>354079706</t>
  </si>
  <si>
    <t>04/01/2025</t>
  </si>
  <si>
    <t>Charge Total:</t>
  </si>
  <si>
    <t>1000-1018-D</t>
  </si>
  <si>
    <t>2a</t>
  </si>
  <si>
    <t>Vacant Rented Ready</t>
  </si>
  <si>
    <t>-- Vacant --</t>
  </si>
  <si>
    <t>-</t>
  </si>
  <si>
    <t>Charge Total:</t>
  </si>
  <si>
    <t>1000-1019-D</t>
  </si>
  <si>
    <t>2a</t>
  </si>
  <si>
    <t>Occupied No Notice</t>
  </si>
  <si>
    <t>Galvez, Jose</t>
  </si>
  <si>
    <t>Resident</t>
  </si>
  <si>
    <t>Amenity Rent</t>
  </si>
  <si>
    <t>354079290</t>
  </si>
  <si>
    <t>04/01/2025</t>
  </si>
  <si>
    <t>Rent</t>
  </si>
  <si>
    <t>354079629</t>
  </si>
  <si>
    <t>04/01/2025</t>
  </si>
  <si>
    <t>Washer and Dryer Charge</t>
  </si>
  <si>
    <t>354079931</t>
  </si>
  <si>
    <t>04/01/2025</t>
  </si>
  <si>
    <t>Charge Total:</t>
  </si>
  <si>
    <t>1000-1020-D</t>
  </si>
  <si>
    <t>2a</t>
  </si>
  <si>
    <t>Occupied No Notice</t>
  </si>
  <si>
    <t>Harris, Taylor</t>
  </si>
  <si>
    <t>Resident</t>
  </si>
  <si>
    <t>Amenity Rent</t>
  </si>
  <si>
    <t>354079355</t>
  </si>
  <si>
    <t>04/01/2025</t>
  </si>
  <si>
    <t>Rent</t>
  </si>
  <si>
    <t>354079528</t>
  </si>
  <si>
    <t>04/01/2025</t>
  </si>
  <si>
    <t>Charge Total:</t>
  </si>
  <si>
    <t>1100-1101-D</t>
  </si>
  <si>
    <t>2b</t>
  </si>
  <si>
    <t>Occupied No Notice</t>
  </si>
  <si>
    <t>Hyman, Sonya</t>
  </si>
  <si>
    <t>Resident</t>
  </si>
  <si>
    <t>Amenity Rent</t>
  </si>
  <si>
    <t>354079852</t>
  </si>
  <si>
    <t>04/01/2025</t>
  </si>
  <si>
    <t>Rent</t>
  </si>
  <si>
    <t>354079815</t>
  </si>
  <si>
    <t>04/01/2025</t>
  </si>
  <si>
    <t>Charge Total:</t>
  </si>
  <si>
    <t>1100-1101-S</t>
  </si>
  <si>
    <t>2c</t>
  </si>
  <si>
    <t>Occupied No Notice</t>
  </si>
  <si>
    <t>Hite, Sandra</t>
  </si>
  <si>
    <t>Resident</t>
  </si>
  <si>
    <t>Amenity Rent</t>
  </si>
  <si>
    <t>354079792</t>
  </si>
  <si>
    <t>04/01/2025</t>
  </si>
  <si>
    <t>Rent</t>
  </si>
  <si>
    <t>354079603</t>
  </si>
  <si>
    <t>04/01/2025</t>
  </si>
  <si>
    <t>Charge Total:</t>
  </si>
  <si>
    <t>1100-1102-D</t>
  </si>
  <si>
    <t>2b</t>
  </si>
  <si>
    <t>Occupied No Notice</t>
  </si>
  <si>
    <t>Coury, Kimberly</t>
  </si>
  <si>
    <t>Resident</t>
  </si>
  <si>
    <t>Amenity Rent</t>
  </si>
  <si>
    <t>354079446</t>
  </si>
  <si>
    <t>04/01/2025</t>
  </si>
  <si>
    <t>Rent</t>
  </si>
  <si>
    <t>354079610</t>
  </si>
  <si>
    <t>04/01/2025</t>
  </si>
  <si>
    <t>Charge Total:</t>
  </si>
  <si>
    <t>1100-1102-S</t>
  </si>
  <si>
    <t>2c</t>
  </si>
  <si>
    <t>Occupied No Notice</t>
  </si>
  <si>
    <t>Masten, Mandi</t>
  </si>
  <si>
    <t>Resident</t>
  </si>
  <si>
    <t>Amenity Rent</t>
  </si>
  <si>
    <t>354079861</t>
  </si>
  <si>
    <t>04/01/2025</t>
  </si>
  <si>
    <t>Rent</t>
  </si>
  <si>
    <t>354079581</t>
  </si>
  <si>
    <t>04/01/2025</t>
  </si>
  <si>
    <t>Late Fee</t>
  </si>
  <si>
    <t>354448502</t>
  </si>
  <si>
    <t>04/06/2025</t>
  </si>
  <si>
    <t>Charge Total:</t>
  </si>
  <si>
    <t>1100-1103-D</t>
  </si>
  <si>
    <t>2b</t>
  </si>
  <si>
    <t>Occupied No Notice</t>
  </si>
  <si>
    <t>DiBernardo, Lori</t>
  </si>
  <si>
    <t>Resident</t>
  </si>
  <si>
    <t>Amenity Rent</t>
  </si>
  <si>
    <t>354079295</t>
  </si>
  <si>
    <t>04/01/2025</t>
  </si>
  <si>
    <t>Rent</t>
  </si>
  <si>
    <t>354079365</t>
  </si>
  <si>
    <t>04/01/2025</t>
  </si>
  <si>
    <t>Charge Total:</t>
  </si>
  <si>
    <t>1100-1103-S</t>
  </si>
  <si>
    <t>2c</t>
  </si>
  <si>
    <t>Occupied No Notice</t>
  </si>
  <si>
    <t>Fields, Charles</t>
  </si>
  <si>
    <t>Resident</t>
  </si>
  <si>
    <t>Amenity Rent</t>
  </si>
  <si>
    <t>354079495</t>
  </si>
  <si>
    <t>04/01/2025</t>
  </si>
  <si>
    <t>Rent</t>
  </si>
  <si>
    <t>354079843</t>
  </si>
  <si>
    <t>04/01/2025</t>
  </si>
  <si>
    <t>Charge Total:</t>
  </si>
  <si>
    <t>1100-1104-D</t>
  </si>
  <si>
    <t>2b</t>
  </si>
  <si>
    <t>Occupied No Notice</t>
  </si>
  <si>
    <t>Jenkins, Gloria</t>
  </si>
  <si>
    <t>Resident</t>
  </si>
  <si>
    <t>Rent</t>
  </si>
  <si>
    <t>354079426</t>
  </si>
  <si>
    <t>04/01/2025</t>
  </si>
  <si>
    <t>Charge Total:</t>
  </si>
  <si>
    <t>1100-1104-S</t>
  </si>
  <si>
    <t>2c</t>
  </si>
  <si>
    <t>Occupied No Notice</t>
  </si>
  <si>
    <t>Barnwell, Malcolm</t>
  </si>
  <si>
    <t>Resident</t>
  </si>
  <si>
    <t>Amenity Rent</t>
  </si>
  <si>
    <t>354079795</t>
  </si>
  <si>
    <t>04/01/2025</t>
  </si>
  <si>
    <t>Rent</t>
  </si>
  <si>
    <t>354079988</t>
  </si>
  <si>
    <t>04/01/2025</t>
  </si>
  <si>
    <t>Charge Total:</t>
  </si>
  <si>
    <t>1100-1105-D</t>
  </si>
  <si>
    <t>2b</t>
  </si>
  <si>
    <t>Occupied No Notice</t>
  </si>
  <si>
    <t>Alu, Stephanie</t>
  </si>
  <si>
    <t>Resident</t>
  </si>
  <si>
    <t>Amenity Rent</t>
  </si>
  <si>
    <t>354079384</t>
  </si>
  <si>
    <t>04/01/2025</t>
  </si>
  <si>
    <t>Rent</t>
  </si>
  <si>
    <t>354079421</t>
  </si>
  <si>
    <t>04/01/2025</t>
  </si>
  <si>
    <t>Charge Total:</t>
  </si>
  <si>
    <t>1100-1105-S</t>
  </si>
  <si>
    <t>2c</t>
  </si>
  <si>
    <t>Occupied No Notice</t>
  </si>
  <si>
    <t>Wentland, Kathy</t>
  </si>
  <si>
    <t>Resident</t>
  </si>
  <si>
    <t>Amenity Rent</t>
  </si>
  <si>
    <t>354079359</t>
  </si>
  <si>
    <t>04/01/2025</t>
  </si>
  <si>
    <t>Rent</t>
  </si>
  <si>
    <t>354079944</t>
  </si>
  <si>
    <t>04/01/2025</t>
  </si>
  <si>
    <t>Charge Total:</t>
  </si>
  <si>
    <t>1100-1106-D</t>
  </si>
  <si>
    <t>2b</t>
  </si>
  <si>
    <t>Occupied No Notice</t>
  </si>
  <si>
    <t>murray, brenda</t>
  </si>
  <si>
    <t>Resident</t>
  </si>
  <si>
    <t>Amenity Rent</t>
  </si>
  <si>
    <t>354079477</t>
  </si>
  <si>
    <t>04/01/2025</t>
  </si>
  <si>
    <t>Rent</t>
  </si>
  <si>
    <t>354079971</t>
  </si>
  <si>
    <t>04/01/2025</t>
  </si>
  <si>
    <t>Charge Total:</t>
  </si>
  <si>
    <t>1100-1106-S</t>
  </si>
  <si>
    <t>2c</t>
  </si>
  <si>
    <t>Occupied No Notice</t>
  </si>
  <si>
    <t>Elston, Jennifer</t>
  </si>
  <si>
    <t>Resident</t>
  </si>
  <si>
    <t>Amenity Rent</t>
  </si>
  <si>
    <t>354079374</t>
  </si>
  <si>
    <t>04/01/2025</t>
  </si>
  <si>
    <t>Rent</t>
  </si>
  <si>
    <t>354079883</t>
  </si>
  <si>
    <t>04/01/2025</t>
  </si>
  <si>
    <t>Washer and Dryer Charge</t>
  </si>
  <si>
    <t>354079447</t>
  </si>
  <si>
    <t>04/01/2025</t>
  </si>
  <si>
    <t>Charge Total:</t>
  </si>
  <si>
    <t>1100-1107-D</t>
  </si>
  <si>
    <t>2b</t>
  </si>
  <si>
    <t>Occupied No Notice</t>
  </si>
  <si>
    <t>Mativo, Shelliza</t>
  </si>
  <si>
    <t>Resident</t>
  </si>
  <si>
    <t>Amenity Rent</t>
  </si>
  <si>
    <t>354316057</t>
  </si>
  <si>
    <t>04/01/2025</t>
  </si>
  <si>
    <t>Rent</t>
  </si>
  <si>
    <t>354316056</t>
  </si>
  <si>
    <t>04/01/2025</t>
  </si>
  <si>
    <t>Administration Fee</t>
  </si>
  <si>
    <t>354365180</t>
  </si>
  <si>
    <t>04/01/2025</t>
  </si>
  <si>
    <t>Administration Fee</t>
  </si>
  <si>
    <t>354316055</t>
  </si>
  <si>
    <t>04/01/2025</t>
  </si>
  <si>
    <t>Beginning Deposit Adjustment</t>
  </si>
  <si>
    <t>354361137</t>
  </si>
  <si>
    <t>04/03/2025</t>
  </si>
  <si>
    <t>Renters Insurance Fine</t>
  </si>
  <si>
    <t>354354777</t>
  </si>
  <si>
    <t>04/01/2025</t>
  </si>
  <si>
    <t>Water Allocation Charge</t>
  </si>
  <si>
    <t>354361132</t>
  </si>
  <si>
    <t>03/31/2025</t>
  </si>
  <si>
    <t>Charge Total:</t>
  </si>
  <si>
    <t>1100-1107-S</t>
  </si>
  <si>
    <t>2c</t>
  </si>
  <si>
    <t>Occupied No Notice</t>
  </si>
  <si>
    <t>Mills, Trevor</t>
  </si>
  <si>
    <t>Resident</t>
  </si>
  <si>
    <t>Amenity Rent</t>
  </si>
  <si>
    <t>354079668</t>
  </si>
  <si>
    <t>04/01/2025</t>
  </si>
  <si>
    <t>Rent</t>
  </si>
  <si>
    <t>354079392</t>
  </si>
  <si>
    <t>04/01/2025</t>
  </si>
  <si>
    <t>Washer and Dryer Charge</t>
  </si>
  <si>
    <t>354079687</t>
  </si>
  <si>
    <t>04/01/2025</t>
  </si>
  <si>
    <t>Charge Total:</t>
  </si>
  <si>
    <t>1100-1108-D</t>
  </si>
  <si>
    <t>2b</t>
  </si>
  <si>
    <t>Occupied No Notice</t>
  </si>
  <si>
    <t>Barnes, Stephen</t>
  </si>
  <si>
    <t>Resident</t>
  </si>
  <si>
    <t>Amenity Rent</t>
  </si>
  <si>
    <t>354079472</t>
  </si>
  <si>
    <t>04/01/2025</t>
  </si>
  <si>
    <t>Rent</t>
  </si>
  <si>
    <t>354079364</t>
  </si>
  <si>
    <t>04/01/2025</t>
  </si>
  <si>
    <t>Washer and Dryer Charge</t>
  </si>
  <si>
    <t>354079823</t>
  </si>
  <si>
    <t>04/01/2025</t>
  </si>
  <si>
    <t>Charge Total:</t>
  </si>
  <si>
    <t>1100-1108-S</t>
  </si>
  <si>
    <t>2c</t>
  </si>
  <si>
    <t>Occupied No Notice</t>
  </si>
  <si>
    <t>Melkus, Bruce</t>
  </si>
  <si>
    <t>Resident</t>
  </si>
  <si>
    <t>Amenity Rent</t>
  </si>
  <si>
    <t>354079720</t>
  </si>
  <si>
    <t>04/01/2025</t>
  </si>
  <si>
    <t>Rent</t>
  </si>
  <si>
    <t>354079758</t>
  </si>
  <si>
    <t>04/01/2025</t>
  </si>
  <si>
    <t>Charge Total:</t>
  </si>
  <si>
    <t>1200-1201-D</t>
  </si>
  <si>
    <t>1a</t>
  </si>
  <si>
    <t>Occupied No Notice</t>
  </si>
  <si>
    <t>CATHCART, JUSTIN</t>
  </si>
  <si>
    <t>Resident</t>
  </si>
  <si>
    <t>Amenity Rent</t>
  </si>
  <si>
    <t>354080003</t>
  </si>
  <si>
    <t>04/01/2025</t>
  </si>
  <si>
    <t>Rent</t>
  </si>
  <si>
    <t>354079864</t>
  </si>
  <si>
    <t>04/01/2025</t>
  </si>
  <si>
    <t>Charge Total:</t>
  </si>
  <si>
    <t>1200-1202-D</t>
  </si>
  <si>
    <t>1a</t>
  </si>
  <si>
    <t>Occupied No Notice</t>
  </si>
  <si>
    <t>Morin, Mary</t>
  </si>
  <si>
    <t>Resident</t>
  </si>
  <si>
    <t>Amenity Rent</t>
  </si>
  <si>
    <t>354079597</t>
  </si>
  <si>
    <t>04/01/2025</t>
  </si>
  <si>
    <t>Rent</t>
  </si>
  <si>
    <t>354079378</t>
  </si>
  <si>
    <t>04/01/2025</t>
  </si>
  <si>
    <t>Charge Total:</t>
  </si>
  <si>
    <t>1200-1203-D</t>
  </si>
  <si>
    <t>1a</t>
  </si>
  <si>
    <t>Occupied No Notice</t>
  </si>
  <si>
    <t>Baker, Stephen</t>
  </si>
  <si>
    <t>Resident</t>
  </si>
  <si>
    <t>Rent</t>
  </si>
  <si>
    <t>354079972</t>
  </si>
  <si>
    <t>04/01/2025</t>
  </si>
  <si>
    <t>Charge Total:</t>
  </si>
  <si>
    <t>1200-1204-D</t>
  </si>
  <si>
    <t>1a</t>
  </si>
  <si>
    <t>Occupied No Notice</t>
  </si>
  <si>
    <t>Rapnicki, Sandra</t>
  </si>
  <si>
    <t>Resident</t>
  </si>
  <si>
    <t>Amenity Rent</t>
  </si>
  <si>
    <t>354079801</t>
  </si>
  <si>
    <t>04/01/2025</t>
  </si>
  <si>
    <t>Rent</t>
  </si>
  <si>
    <t>354079899</t>
  </si>
  <si>
    <t>04/01/2025</t>
  </si>
  <si>
    <t>Charge Total:</t>
  </si>
  <si>
    <t>1200-1205-D</t>
  </si>
  <si>
    <t>1b</t>
  </si>
  <si>
    <t>Occupied No Notice</t>
  </si>
  <si>
    <t>Raeside, Andrew</t>
  </si>
  <si>
    <t>Resident</t>
  </si>
  <si>
    <t>Amenity Rent</t>
  </si>
  <si>
    <t>354079978</t>
  </si>
  <si>
    <t>04/01/2025</t>
  </si>
  <si>
    <t>Rent</t>
  </si>
  <si>
    <t>354079967</t>
  </si>
  <si>
    <t>04/01/2025</t>
  </si>
  <si>
    <t>Charge Total:</t>
  </si>
  <si>
    <t>1200-1206-D</t>
  </si>
  <si>
    <t>2a</t>
  </si>
  <si>
    <t>Occupied No Notice</t>
  </si>
  <si>
    <t>Pride, Kimmetta</t>
  </si>
  <si>
    <t>Resident</t>
  </si>
  <si>
    <t>Amenity Rent</t>
  </si>
  <si>
    <t>354079756</t>
  </si>
  <si>
    <t>04/01/2025</t>
  </si>
  <si>
    <t>Rent</t>
  </si>
  <si>
    <t>354079454</t>
  </si>
  <si>
    <t>04/01/2025</t>
  </si>
  <si>
    <t>Charge Total:</t>
  </si>
  <si>
    <t>1200-1207-D</t>
  </si>
  <si>
    <t>2a</t>
  </si>
  <si>
    <t>Occupied No Notice</t>
  </si>
  <si>
    <t>Oboza, Diane</t>
  </si>
  <si>
    <t>Resident</t>
  </si>
  <si>
    <t>Amenity Rent</t>
  </si>
  <si>
    <t>354079786</t>
  </si>
  <si>
    <t>04/01/2025</t>
  </si>
  <si>
    <t>Rent</t>
  </si>
  <si>
    <t>354079695</t>
  </si>
  <si>
    <t>04/01/2025</t>
  </si>
  <si>
    <t>Charge Total:</t>
  </si>
  <si>
    <t>1200-1208-D</t>
  </si>
  <si>
    <t>2a</t>
  </si>
  <si>
    <t>Occupied No Notice</t>
  </si>
  <si>
    <t>Jenkins, Hallie</t>
  </si>
  <si>
    <t>Resident</t>
  </si>
  <si>
    <t>Amenity Rent</t>
  </si>
  <si>
    <t>354079356</t>
  </si>
  <si>
    <t>04/01/2025</t>
  </si>
  <si>
    <t>Rent</t>
  </si>
  <si>
    <t>354079278</t>
  </si>
  <si>
    <t>04/01/2025</t>
  </si>
  <si>
    <t>Charge Total:</t>
  </si>
  <si>
    <t>1200-1209-D</t>
  </si>
  <si>
    <t>2a</t>
  </si>
  <si>
    <t>Occupied No Notice</t>
  </si>
  <si>
    <t>TERRY, SANDRA</t>
  </si>
  <si>
    <t>Resident</t>
  </si>
  <si>
    <t>Amenity Rent</t>
  </si>
  <si>
    <t>354079984</t>
  </si>
  <si>
    <t>04/01/2025</t>
  </si>
  <si>
    <t>Rent</t>
  </si>
  <si>
    <t>354079306</t>
  </si>
  <si>
    <t>04/01/2025</t>
  </si>
  <si>
    <t>Charge Total:</t>
  </si>
  <si>
    <t>1200-1210-D</t>
  </si>
  <si>
    <t>2a</t>
  </si>
  <si>
    <t>Notice Unrented</t>
  </si>
  <si>
    <t>Springfield, Johnathan</t>
  </si>
  <si>
    <t>Resident</t>
  </si>
  <si>
    <t>Amenity Rent</t>
  </si>
  <si>
    <t>354079403</t>
  </si>
  <si>
    <t>04/01/2025</t>
  </si>
  <si>
    <t>Rent</t>
  </si>
  <si>
    <t>354079937</t>
  </si>
  <si>
    <t>04/01/2025</t>
  </si>
  <si>
    <t>Charge Total:</t>
  </si>
  <si>
    <t>1200-1211-D</t>
  </si>
  <si>
    <t>2a</t>
  </si>
  <si>
    <t>Vacant Unrented Ready</t>
  </si>
  <si>
    <t>-- Vacant --</t>
  </si>
  <si>
    <t>-</t>
  </si>
  <si>
    <t>Charge Total:</t>
  </si>
  <si>
    <t>1200-1212-D</t>
  </si>
  <si>
    <t>1a</t>
  </si>
  <si>
    <t>Occupied No Notice</t>
  </si>
  <si>
    <t>Williams, Christopher</t>
  </si>
  <si>
    <t>Resident</t>
  </si>
  <si>
    <t>Rent</t>
  </si>
  <si>
    <t>354079317</t>
  </si>
  <si>
    <t>04/01/2025</t>
  </si>
  <si>
    <t>Charge Total:</t>
  </si>
  <si>
    <t>1200-1213-D</t>
  </si>
  <si>
    <t>1a</t>
  </si>
  <si>
    <t>Occupied No Notice</t>
  </si>
  <si>
    <t>Alvarado, Whinstone</t>
  </si>
  <si>
    <t>Resident</t>
  </si>
  <si>
    <t>Amenity Rent</t>
  </si>
  <si>
    <t>354080000</t>
  </si>
  <si>
    <t>04/01/2025</t>
  </si>
  <si>
    <t>Rent</t>
  </si>
  <si>
    <t>354079342</t>
  </si>
  <si>
    <t>04/01/2025</t>
  </si>
  <si>
    <t>Charge Total:</t>
  </si>
  <si>
    <t>1200-1214-D</t>
  </si>
  <si>
    <t>1a</t>
  </si>
  <si>
    <t>Occupied No Notice</t>
  </si>
  <si>
    <t>Peacock, Karen</t>
  </si>
  <si>
    <t>Resident</t>
  </si>
  <si>
    <t>Amenity Rent</t>
  </si>
  <si>
    <t>354079467</t>
  </si>
  <si>
    <t>04/01/2025</t>
  </si>
  <si>
    <t>Rent</t>
  </si>
  <si>
    <t>354079321</t>
  </si>
  <si>
    <t>04/01/2025</t>
  </si>
  <si>
    <t>Charge Total:</t>
  </si>
  <si>
    <t>1200-1215-D</t>
  </si>
  <si>
    <t>1a</t>
  </si>
  <si>
    <t>Occupied No Notice</t>
  </si>
  <si>
    <t>Aydlette, John (John)</t>
  </si>
  <si>
    <t>Resident</t>
  </si>
  <si>
    <t>Amenity Rent</t>
  </si>
  <si>
    <t>354079551</t>
  </si>
  <si>
    <t>04/01/2025</t>
  </si>
  <si>
    <t>Rent</t>
  </si>
  <si>
    <t>354079499</t>
  </si>
  <si>
    <t>04/01/2025</t>
  </si>
  <si>
    <t>Charge Total:</t>
  </si>
  <si>
    <t>1200-1216-D</t>
  </si>
  <si>
    <t>1b</t>
  </si>
  <si>
    <t>Occupied No Notice</t>
  </si>
  <si>
    <t>Trejo, Daisy</t>
  </si>
  <si>
    <t>Resident</t>
  </si>
  <si>
    <t>Amenity Rent</t>
  </si>
  <si>
    <t>354079588</t>
  </si>
  <si>
    <t>04/01/2025</t>
  </si>
  <si>
    <t>Rent</t>
  </si>
  <si>
    <t>354079431</t>
  </si>
  <si>
    <t>04/01/2025</t>
  </si>
  <si>
    <t>Charge Total:</t>
  </si>
  <si>
    <t>1200-1217-D</t>
  </si>
  <si>
    <t>2a</t>
  </si>
  <si>
    <t>Occupied No Notice</t>
  </si>
  <si>
    <t>Wiggins, Kathryn</t>
  </si>
  <si>
    <t>Resident</t>
  </si>
  <si>
    <t>Rent</t>
  </si>
  <si>
    <t>354079349</t>
  </si>
  <si>
    <t>04/01/2025</t>
  </si>
  <si>
    <t>Charge Total:</t>
  </si>
  <si>
    <t>1200-1218-D</t>
  </si>
  <si>
    <t>2a</t>
  </si>
  <si>
    <t>Occupied No Notice</t>
  </si>
  <si>
    <t>Traynham, Robert</t>
  </si>
  <si>
    <t>Resident</t>
  </si>
  <si>
    <t>Rent</t>
  </si>
  <si>
    <t>354079827</t>
  </si>
  <si>
    <t>04/01/2025</t>
  </si>
  <si>
    <t>Charge Total:</t>
  </si>
  <si>
    <t>1200-1219-D</t>
  </si>
  <si>
    <t>2a</t>
  </si>
  <si>
    <t>Occupied No Notice</t>
  </si>
  <si>
    <t>Hudnell, Carter</t>
  </si>
  <si>
    <t>Resident</t>
  </si>
  <si>
    <t>Amenity Rent</t>
  </si>
  <si>
    <t>354079353</t>
  </si>
  <si>
    <t>04/01/2025</t>
  </si>
  <si>
    <t>Rent</t>
  </si>
  <si>
    <t>354079791</t>
  </si>
  <si>
    <t>04/01/2025</t>
  </si>
  <si>
    <t>Charge Total:</t>
  </si>
  <si>
    <t>1200-1220-D</t>
  </si>
  <si>
    <t>2a</t>
  </si>
  <si>
    <t>Occupied No Notice</t>
  </si>
  <si>
    <t>Evans, Christina</t>
  </si>
  <si>
    <t>Resident</t>
  </si>
  <si>
    <t>Amenity Rent</t>
  </si>
  <si>
    <t>354079579</t>
  </si>
  <si>
    <t>04/01/2025</t>
  </si>
  <si>
    <t>Rent</t>
  </si>
  <si>
    <t>354079743</t>
  </si>
  <si>
    <t>04/01/2025</t>
  </si>
  <si>
    <t>Charge Total:</t>
  </si>
  <si>
    <t>1300-1301-D</t>
  </si>
  <si>
    <t>2b</t>
  </si>
  <si>
    <t>Occupied No Notice</t>
  </si>
  <si>
    <t>Smith, Deborah</t>
  </si>
  <si>
    <t>Resident</t>
  </si>
  <si>
    <t>Rent</t>
  </si>
  <si>
    <t>354079663</t>
  </si>
  <si>
    <t>04/01/2025</t>
  </si>
  <si>
    <t>Charge Total:</t>
  </si>
  <si>
    <t>1300-1302-D</t>
  </si>
  <si>
    <t>2b</t>
  </si>
  <si>
    <t>Occupied No Notice</t>
  </si>
  <si>
    <t>Williams, Kimberly</t>
  </si>
  <si>
    <t>Resident</t>
  </si>
  <si>
    <t>Amenity Rent</t>
  </si>
  <si>
    <t>354079604</t>
  </si>
  <si>
    <t>04/01/2025</t>
  </si>
  <si>
    <t>Rent</t>
  </si>
  <si>
    <t>354079844</t>
  </si>
  <si>
    <t>04/01/2025</t>
  </si>
  <si>
    <t>Charge Total:</t>
  </si>
  <si>
    <t>1300-1303-D</t>
  </si>
  <si>
    <t>2b</t>
  </si>
  <si>
    <t>Occupied No Notice</t>
  </si>
  <si>
    <t>Royeca, Miguel</t>
  </si>
  <si>
    <t>Resident</t>
  </si>
  <si>
    <t>Amenity Rent</t>
  </si>
  <si>
    <t>354079779</t>
  </si>
  <si>
    <t>04/01/2025</t>
  </si>
  <si>
    <t>Rent</t>
  </si>
  <si>
    <t>354079418</t>
  </si>
  <si>
    <t>04/01/2025</t>
  </si>
  <si>
    <t>Charge Total:</t>
  </si>
  <si>
    <t>1300-1304-D</t>
  </si>
  <si>
    <t>2b</t>
  </si>
  <si>
    <t>Occupied No Notice</t>
  </si>
  <si>
    <t>Morris, Jacob</t>
  </si>
  <si>
    <t>Resident</t>
  </si>
  <si>
    <t>Amenity Rent</t>
  </si>
  <si>
    <t>354079723</t>
  </si>
  <si>
    <t>04/01/2025</t>
  </si>
  <si>
    <t>Rent</t>
  </si>
  <si>
    <t>354079576</t>
  </si>
  <si>
    <t>04/01/2025</t>
  </si>
  <si>
    <t>Charge Total:</t>
  </si>
  <si>
    <t>1300-1305-D</t>
  </si>
  <si>
    <t>2b</t>
  </si>
  <si>
    <t>Occupied No Notice</t>
  </si>
  <si>
    <t>Kelley, Elizabeth</t>
  </si>
  <si>
    <t>Resident</t>
  </si>
  <si>
    <t>Amenity Rent</t>
  </si>
  <si>
    <t>354079429</t>
  </si>
  <si>
    <t>04/01/2025</t>
  </si>
  <si>
    <t>Rent</t>
  </si>
  <si>
    <t>354079715</t>
  </si>
  <si>
    <t>04/01/2025</t>
  </si>
  <si>
    <t>Charge Total:</t>
  </si>
  <si>
    <t>1300-1306-D</t>
  </si>
  <si>
    <t>2b</t>
  </si>
  <si>
    <t>Occupied No Notice</t>
  </si>
  <si>
    <t>Dudek, Valerie</t>
  </si>
  <si>
    <t>Resident</t>
  </si>
  <si>
    <t>Rent</t>
  </si>
  <si>
    <t>354079560</t>
  </si>
  <si>
    <t>04/01/2025</t>
  </si>
  <si>
    <t>Charge Total:</t>
  </si>
  <si>
    <t>1300-1307-D</t>
  </si>
  <si>
    <t>2b</t>
  </si>
  <si>
    <t>Occupied No Notice</t>
  </si>
  <si>
    <t>Fink, Robert</t>
  </si>
  <si>
    <t>Resident</t>
  </si>
  <si>
    <t>Amenity Rent</t>
  </si>
  <si>
    <t>354079821</t>
  </si>
  <si>
    <t>04/01/2025</t>
  </si>
  <si>
    <t>Rent</t>
  </si>
  <si>
    <t>354079275</t>
  </si>
  <si>
    <t>04/01/2025</t>
  </si>
  <si>
    <t>Washer and Dryer Charge</t>
  </si>
  <si>
    <t>354079347</t>
  </si>
  <si>
    <t>04/01/2025</t>
  </si>
  <si>
    <t>Charge Total:</t>
  </si>
  <si>
    <t>1300-1308-D</t>
  </si>
  <si>
    <t>2b</t>
  </si>
  <si>
    <t>Occupied No Notice</t>
  </si>
  <si>
    <t>Tapio, James (Steve)</t>
  </si>
  <si>
    <t>Resident</t>
  </si>
  <si>
    <t>Amenity Rent</t>
  </si>
  <si>
    <t>354079686</t>
  </si>
  <si>
    <t>04/01/2025</t>
  </si>
  <si>
    <t>Rent</t>
  </si>
  <si>
    <t>354079790</t>
  </si>
  <si>
    <t>04/01/2025</t>
  </si>
  <si>
    <t>Charge Total:</t>
  </si>
  <si>
    <t>Middleton Cove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</si>
  <si>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</si>
  <si>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</si>
  <si>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</si>
  <si>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</si>
  <si>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</si>
  <si>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</si>
  <si>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</si>
  <si>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</si>
  <si>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</si>
  <si>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</si>
  <si>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</si>
  <si>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</si>
  <si>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</si>
  <si>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</si>
  <si>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</si>
  <si>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</si>
  <si>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Middleton Cove</t>
  </si>
  <si>
    <t>Notice Rented</t>
  </si>
  <si>
    <t>Middleton Cove</t>
  </si>
  <si>
    <t>Notice Unrented</t>
  </si>
  <si>
    <t>Middleton Cove</t>
  </si>
  <si>
    <t>Total Occupied Units</t>
  </si>
  <si>
    <t>Vacant Rented Ready</t>
  </si>
  <si>
    <t>Middleton Cove</t>
  </si>
  <si>
    <t>Vacant Rented Not Ready</t>
  </si>
  <si>
    <t>Middleton Cove</t>
  </si>
  <si>
    <t>Vacant Unrented Ready</t>
  </si>
  <si>
    <t>Middleton Cove</t>
  </si>
  <si>
    <t>Vacant Unrented Not Ready</t>
  </si>
  <si>
    <t>Middleton Cove</t>
  </si>
  <si>
    <t>Total Vacant Units</t>
  </si>
  <si>
    <t>Total Rentable Units</t>
  </si>
  <si>
    <t>Excluded - Model Unit</t>
  </si>
  <si>
    <t>Middleton Cove</t>
  </si>
  <si>
    <t xml:space="preserve"> Total Excluded Units</t>
  </si>
  <si>
    <t xml:space="preserve"> Total Units</t>
  </si>
  <si>
    <t>Charge Code Summary</t>
  </si>
  <si>
    <t>Charge Code</t>
  </si>
  <si>
    <t>Scheduled</t>
  </si>
  <si>
    <t>Ledger: Resident</t>
  </si>
  <si>
    <t>Administration Fee</t>
  </si>
  <si>
    <t>Amenity Rent</t>
  </si>
  <si>
    <t>Beginning Deposit Adjustment</t>
  </si>
  <si>
    <t>Bounced Check Fee</t>
  </si>
  <si>
    <t>Concession-Partial Employee</t>
  </si>
  <si>
    <t>Concession-Resident</t>
  </si>
  <si>
    <t>Late Fee</t>
  </si>
  <si>
    <t>Month-to-Month Fee</t>
  </si>
  <si>
    <t>Month to Month Rent</t>
  </si>
  <si>
    <t>Parking/Carport/Garage</t>
  </si>
  <si>
    <t>Pest Control</t>
  </si>
  <si>
    <t>Pet Charge</t>
  </si>
  <si>
    <t>Rent</t>
  </si>
  <si>
    <t>Renters Insurance Fine</t>
  </si>
  <si>
    <t>Washer and Dryer Charge</t>
  </si>
  <si>
    <t>Water Allocation Charge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</si>
  <si>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</si>
  <si>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</si>
  <si>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</si>
  <si>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</si>
  <si>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</si>
  <si>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</si>
  <si>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</si>
  <si>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</si>
  <si>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</si>
  <si>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</si>
  <si>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</si>
  <si>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</si>
  <si>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</si>
  <si>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</si>
  <si>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</si>
  <si>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</si>
  <si>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</si>
  <si>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</si>
  <si>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</si>
  <si>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</si>
  <si>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0400-0416-S</t>
  </si>
  <si>
    <t>2a</t>
  </si>
  <si>
    <t>Vacant Rented Not Ready</t>
  </si>
  <si>
    <t>Reed, Darby</t>
  </si>
  <si>
    <t>Resident</t>
  </si>
  <si>
    <t>Amenity Rent</t>
  </si>
  <si>
    <t>Rent</t>
  </si>
  <si>
    <t>Washer and Dryer Charge</t>
  </si>
  <si>
    <t>Charge Total:</t>
  </si>
  <si>
    <t>0700-0705-S</t>
  </si>
  <si>
    <t>1d</t>
  </si>
  <si>
    <t>Vacant Rented Ready</t>
  </si>
  <si>
    <t>Schorran, Leigh</t>
  </si>
  <si>
    <t>Resident</t>
  </si>
  <si>
    <t>Amenity Rent</t>
  </si>
  <si>
    <t>Rent</t>
  </si>
  <si>
    <t>Washer and Dryer Charge</t>
  </si>
  <si>
    <t>Charge Total:</t>
  </si>
  <si>
    <t>1000-1018-D</t>
  </si>
  <si>
    <t>2a</t>
  </si>
  <si>
    <t>Vacant Rented Ready</t>
  </si>
  <si>
    <t>Tipton, Everette</t>
  </si>
  <si>
    <t>Resident</t>
  </si>
  <si>
    <t>Amenity Rent</t>
  </si>
  <si>
    <t>Rent</t>
  </si>
  <si>
    <t>Charge Total:</t>
  </si>
  <si>
    <t>Middleton Cove Total:</t>
  </si>
  <si>
    <t>Rent Roll Valencedocs</t>
  </si>
  <si>
    <t>Oak Springs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</si>
  <si>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</si>
  <si>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</si>
  <si>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</si>
  <si>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</si>
  <si>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</si>
  <si>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</si>
  <si>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</si>
  <si>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</si>
  <si>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</si>
  <si>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</si>
  <si>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</si>
  <si>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</si>
  <si>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</si>
  <si>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</si>
  <si>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</si>
  <si>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</si>
  <si>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</si>
  <si>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</si>
  <si>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</si>
  <si>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</si>
  <si>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01-101</t>
  </si>
  <si>
    <t>A3</t>
  </si>
  <si>
    <t>Occupied No Notice</t>
  </si>
  <si>
    <t>Griggs, Brittney</t>
  </si>
  <si>
    <t>Resident</t>
  </si>
  <si>
    <t>Amenity Rent</t>
  </si>
  <si>
    <t>354067965</t>
  </si>
  <si>
    <t>04/01/2025</t>
  </si>
  <si>
    <t>Rent</t>
  </si>
  <si>
    <t>354068179</t>
  </si>
  <si>
    <t>04/01/2025</t>
  </si>
  <si>
    <t>Renters Insurance Fine</t>
  </si>
  <si>
    <t>354042090</t>
  </si>
  <si>
    <t>04/01/2025</t>
  </si>
  <si>
    <t>Charge Total:</t>
  </si>
  <si>
    <t>01-102</t>
  </si>
  <si>
    <t>A3</t>
  </si>
  <si>
    <t>Vacant Unrented Ready</t>
  </si>
  <si>
    <t>-- Vacant --</t>
  </si>
  <si>
    <t>-</t>
  </si>
  <si>
    <t>Charge Total:</t>
  </si>
  <si>
    <t>01-103</t>
  </si>
  <si>
    <t>A3</t>
  </si>
  <si>
    <t>Occupied No Notice</t>
  </si>
  <si>
    <t>Lerner, Robert</t>
  </si>
  <si>
    <t>Resident</t>
  </si>
  <si>
    <t>Amenity Rent</t>
  </si>
  <si>
    <t>354068178</t>
  </si>
  <si>
    <t>04/01/2025</t>
  </si>
  <si>
    <t>Rent</t>
  </si>
  <si>
    <t>354068154</t>
  </si>
  <si>
    <t>04/01/2025</t>
  </si>
  <si>
    <t>Concession-Resident</t>
  </si>
  <si>
    <t>354068093</t>
  </si>
  <si>
    <t>04/01/2025</t>
  </si>
  <si>
    <t>Renters Insurance Fine</t>
  </si>
  <si>
    <t>354041522</t>
  </si>
  <si>
    <t>04/01/2025</t>
  </si>
  <si>
    <t>Charge Total:</t>
  </si>
  <si>
    <t>01-104</t>
  </si>
  <si>
    <t>A3</t>
  </si>
  <si>
    <t>Occupied No Notice</t>
  </si>
  <si>
    <t>Wallace, David</t>
  </si>
  <si>
    <t>Resident</t>
  </si>
  <si>
    <t>Rent</t>
  </si>
  <si>
    <t>354068303</t>
  </si>
  <si>
    <t>04/01/2025</t>
  </si>
  <si>
    <t>Charge Total:</t>
  </si>
  <si>
    <t>01-105</t>
  </si>
  <si>
    <t>A3</t>
  </si>
  <si>
    <t>Occupied No Notice</t>
  </si>
  <si>
    <t>Gibson, Devante</t>
  </si>
  <si>
    <t>Resident</t>
  </si>
  <si>
    <t>Amenity Rent</t>
  </si>
  <si>
    <t>354068293</t>
  </si>
  <si>
    <t>04/01/2025</t>
  </si>
  <si>
    <t>Rent</t>
  </si>
  <si>
    <t>354068046</t>
  </si>
  <si>
    <t>04/01/2025</t>
  </si>
  <si>
    <t>Late Fee</t>
  </si>
  <si>
    <t>354401966</t>
  </si>
  <si>
    <t>04/04/2025</t>
  </si>
  <si>
    <t>Charge Total:</t>
  </si>
  <si>
    <t>01-106</t>
  </si>
  <si>
    <t>A3</t>
  </si>
  <si>
    <t>Occupied No Notice</t>
  </si>
  <si>
    <t>Macias, Adriana</t>
  </si>
  <si>
    <t>Resident</t>
  </si>
  <si>
    <t>Rent</t>
  </si>
  <si>
    <t>354068119</t>
  </si>
  <si>
    <t>04/01/2025</t>
  </si>
  <si>
    <t>Charge Total:</t>
  </si>
  <si>
    <t>01-107</t>
  </si>
  <si>
    <t>A3</t>
  </si>
  <si>
    <t>Occupied No Notice</t>
  </si>
  <si>
    <t>Brandt, Elizabeth</t>
  </si>
  <si>
    <t>Resident</t>
  </si>
  <si>
    <t>Amenity Rent</t>
  </si>
  <si>
    <t>354067842</t>
  </si>
  <si>
    <t>04/01/2025</t>
  </si>
  <si>
    <t>Amenity Rent</t>
  </si>
  <si>
    <t>354068076</t>
  </si>
  <si>
    <t>04/01/2025</t>
  </si>
  <si>
    <t>Amenity Rent</t>
  </si>
  <si>
    <t>354068328</t>
  </si>
  <si>
    <t>04/01/2025</t>
  </si>
  <si>
    <t>Rent</t>
  </si>
  <si>
    <t>354068120</t>
  </si>
  <si>
    <t>04/01/2025</t>
  </si>
  <si>
    <t>Charge Total:</t>
  </si>
  <si>
    <t>01-108</t>
  </si>
  <si>
    <t>A3</t>
  </si>
  <si>
    <t>Occupied No Notice</t>
  </si>
  <si>
    <t>Cabrera, Gisella</t>
  </si>
  <si>
    <t>Resident</t>
  </si>
  <si>
    <t>Rent</t>
  </si>
  <si>
    <t>354068290</t>
  </si>
  <si>
    <t>04/01/2025</t>
  </si>
  <si>
    <t>Charge Total:</t>
  </si>
  <si>
    <t>01-109</t>
  </si>
  <si>
    <t>A3</t>
  </si>
  <si>
    <t>Occupied No Notice</t>
  </si>
  <si>
    <t>Stewart, Lashawna</t>
  </si>
  <si>
    <t>Resident</t>
  </si>
  <si>
    <t>Rent</t>
  </si>
  <si>
    <t>354068150</t>
  </si>
  <si>
    <t>04/01/2025</t>
  </si>
  <si>
    <t>Concession-Resident</t>
  </si>
  <si>
    <t>354068338</t>
  </si>
  <si>
    <t>04/01/2025</t>
  </si>
  <si>
    <t>Charge Total:</t>
  </si>
  <si>
    <t>01-110</t>
  </si>
  <si>
    <t>A3</t>
  </si>
  <si>
    <t>Occupied No Notice</t>
  </si>
  <si>
    <t>Garza, Sandra</t>
  </si>
  <si>
    <t>Resident</t>
  </si>
  <si>
    <t>Rent</t>
  </si>
  <si>
    <t>354068294</t>
  </si>
  <si>
    <t>04/01/2025</t>
  </si>
  <si>
    <t>Charge Total:</t>
  </si>
  <si>
    <t>01-111</t>
  </si>
  <si>
    <t>A3</t>
  </si>
  <si>
    <t>Occupied No Notice</t>
  </si>
  <si>
    <t>Gazaway, Garret</t>
  </si>
  <si>
    <t>Resident</t>
  </si>
  <si>
    <t>Rent</t>
  </si>
  <si>
    <t>354068068</t>
  </si>
  <si>
    <t>04/01/2025</t>
  </si>
  <si>
    <t>Charge Total:</t>
  </si>
  <si>
    <t>01-112</t>
  </si>
  <si>
    <t>A3</t>
  </si>
  <si>
    <t>Occupied No Notice</t>
  </si>
  <si>
    <t>Jones, Bobby</t>
  </si>
  <si>
    <t>Resident</t>
  </si>
  <si>
    <t>Rent</t>
  </si>
  <si>
    <t>354068219</t>
  </si>
  <si>
    <t>04/01/2025</t>
  </si>
  <si>
    <t>Charge Total:</t>
  </si>
  <si>
    <t>01-113</t>
  </si>
  <si>
    <t>A3</t>
  </si>
  <si>
    <t>Occupied No Notice</t>
  </si>
  <si>
    <t>Norris, Jarrett</t>
  </si>
  <si>
    <t>Resident</t>
  </si>
  <si>
    <t>Rent</t>
  </si>
  <si>
    <t>354067927</t>
  </si>
  <si>
    <t>04/01/2025</t>
  </si>
  <si>
    <t>Concession-Resident</t>
  </si>
  <si>
    <t>354068152</t>
  </si>
  <si>
    <t>04/01/2025</t>
  </si>
  <si>
    <t>Charge Total:</t>
  </si>
  <si>
    <t>01-114</t>
  </si>
  <si>
    <t>A3</t>
  </si>
  <si>
    <t>Occupied No Notice</t>
  </si>
  <si>
    <t>Butron, Milena</t>
  </si>
  <si>
    <t>Resident</t>
  </si>
  <si>
    <t>Rent</t>
  </si>
  <si>
    <t>354068266</t>
  </si>
  <si>
    <t>04/01/2025</t>
  </si>
  <si>
    <t>Charge Total:</t>
  </si>
  <si>
    <t>01-115</t>
  </si>
  <si>
    <t>A3</t>
  </si>
  <si>
    <t>Occupied No Notice</t>
  </si>
  <si>
    <t>Coria, Rebecca</t>
  </si>
  <si>
    <t>Resident</t>
  </si>
  <si>
    <t>Rent</t>
  </si>
  <si>
    <t>354067860</t>
  </si>
  <si>
    <t>04/01/2025</t>
  </si>
  <si>
    <t>Late Fee</t>
  </si>
  <si>
    <t>354401964</t>
  </si>
  <si>
    <t>04/04/2025</t>
  </si>
  <si>
    <t>Renters Insurance Fine</t>
  </si>
  <si>
    <t>354042182</t>
  </si>
  <si>
    <t>04/01/2025</t>
  </si>
  <si>
    <t>Charge Total:</t>
  </si>
  <si>
    <t>01-116</t>
  </si>
  <si>
    <t>A3</t>
  </si>
  <si>
    <t>Occupied No Notice</t>
  </si>
  <si>
    <t>Pacheco, Rose</t>
  </si>
  <si>
    <t>Resident</t>
  </si>
  <si>
    <t>Rent</t>
  </si>
  <si>
    <t>354068306</t>
  </si>
  <si>
    <t>04/01/2025</t>
  </si>
  <si>
    <t>Charge Total:</t>
  </si>
  <si>
    <t>01-117</t>
  </si>
  <si>
    <t>A3</t>
  </si>
  <si>
    <t>Occupied No Notice</t>
  </si>
  <si>
    <t>Cherry, Brandt</t>
  </si>
  <si>
    <t>Resident</t>
  </si>
  <si>
    <t>Rent</t>
  </si>
  <si>
    <t>354067887</t>
  </si>
  <si>
    <t>04/01/2025</t>
  </si>
  <si>
    <t>Charge Total:</t>
  </si>
  <si>
    <t>01-118</t>
  </si>
  <si>
    <t>A3</t>
  </si>
  <si>
    <t>Occupied No Notice</t>
  </si>
  <si>
    <t>Ivey, Sheryl</t>
  </si>
  <si>
    <t>Resident</t>
  </si>
  <si>
    <t>Amenity Rent</t>
  </si>
  <si>
    <t>354067904</t>
  </si>
  <si>
    <t>04/01/2025</t>
  </si>
  <si>
    <t>Rent</t>
  </si>
  <si>
    <t>354067901</t>
  </si>
  <si>
    <t>04/01/2025</t>
  </si>
  <si>
    <t>Charge Total:</t>
  </si>
  <si>
    <t>01-119</t>
  </si>
  <si>
    <t>A3</t>
  </si>
  <si>
    <t>Occupied No Notice</t>
  </si>
  <si>
    <t>Chavez, Mayra</t>
  </si>
  <si>
    <t>Resident</t>
  </si>
  <si>
    <t>Amenity Rent</t>
  </si>
  <si>
    <t>354068141</t>
  </si>
  <si>
    <t>04/01/2025</t>
  </si>
  <si>
    <t>Rent</t>
  </si>
  <si>
    <t>354067940</t>
  </si>
  <si>
    <t>04/01/2025</t>
  </si>
  <si>
    <t>Charge Total:</t>
  </si>
  <si>
    <t>01-120</t>
  </si>
  <si>
    <t>A3</t>
  </si>
  <si>
    <t>Occupied No Notice</t>
  </si>
  <si>
    <t>Guzman, Edna</t>
  </si>
  <si>
    <t>Resident</t>
  </si>
  <si>
    <t>Rent</t>
  </si>
  <si>
    <t>354068175</t>
  </si>
  <si>
    <t>04/01/2025</t>
  </si>
  <si>
    <t>Concession-Resident</t>
  </si>
  <si>
    <t>354068020</t>
  </si>
  <si>
    <t>04/01/2025</t>
  </si>
  <si>
    <t>Charge Total:</t>
  </si>
  <si>
    <t>01-121</t>
  </si>
  <si>
    <t>A3</t>
  </si>
  <si>
    <t>Occupied No Notice</t>
  </si>
  <si>
    <t>Hernandez, Gloria</t>
  </si>
  <si>
    <t>Resident</t>
  </si>
  <si>
    <t>Rent</t>
  </si>
  <si>
    <t>354068326</t>
  </si>
  <si>
    <t>04/01/2025</t>
  </si>
  <si>
    <t>Concession-Resident</t>
  </si>
  <si>
    <t>354068082</t>
  </si>
  <si>
    <t>04/01/2025</t>
  </si>
  <si>
    <t>Renters Insurance Fine</t>
  </si>
  <si>
    <t>354041523</t>
  </si>
  <si>
    <t>04/01/2025</t>
  </si>
  <si>
    <t>Charge Total:</t>
  </si>
  <si>
    <t>01-122</t>
  </si>
  <si>
    <t>A3</t>
  </si>
  <si>
    <t>Notice Rented</t>
  </si>
  <si>
    <t>Galey, James</t>
  </si>
  <si>
    <t>Resident</t>
  </si>
  <si>
    <t>Rent</t>
  </si>
  <si>
    <t>354068314</t>
  </si>
  <si>
    <t>04/01/2025</t>
  </si>
  <si>
    <t>Charge Total:</t>
  </si>
  <si>
    <t>01-123</t>
  </si>
  <si>
    <t>A3</t>
  </si>
  <si>
    <t>Occupied No Notice</t>
  </si>
  <si>
    <t>Herbert, Eugene</t>
  </si>
  <si>
    <t>Resident</t>
  </si>
  <si>
    <t>Rent</t>
  </si>
  <si>
    <t>354068028</t>
  </si>
  <si>
    <t>04/01/2025</t>
  </si>
  <si>
    <t>Late Fee</t>
  </si>
  <si>
    <t>354401954</t>
  </si>
  <si>
    <t>04/04/2025</t>
  </si>
  <si>
    <t>Charge Total:</t>
  </si>
  <si>
    <t>01-124</t>
  </si>
  <si>
    <t>A3</t>
  </si>
  <si>
    <t>Occupied No Notice</t>
  </si>
  <si>
    <t>Saggese, Malorie</t>
  </si>
  <si>
    <t>Resident</t>
  </si>
  <si>
    <t>Rent</t>
  </si>
  <si>
    <t>354068259</t>
  </si>
  <si>
    <t>04/01/2025</t>
  </si>
  <si>
    <t>Charge Total:</t>
  </si>
  <si>
    <t>02-201</t>
  </si>
  <si>
    <t>B2</t>
  </si>
  <si>
    <t>Notice Rented</t>
  </si>
  <si>
    <t>McGow, Joseph</t>
  </si>
  <si>
    <t>Resident</t>
  </si>
  <si>
    <t>Rent</t>
  </si>
  <si>
    <t>354067993</t>
  </si>
  <si>
    <t>04/01/2025</t>
  </si>
  <si>
    <t>Charge Total:</t>
  </si>
  <si>
    <t>02-202</t>
  </si>
  <si>
    <t>B2</t>
  </si>
  <si>
    <t>Occupied No Notice</t>
  </si>
  <si>
    <t>Bush, Melissa</t>
  </si>
  <si>
    <t>Resident</t>
  </si>
  <si>
    <t>Rent</t>
  </si>
  <si>
    <t>354068348</t>
  </si>
  <si>
    <t>04/01/2025</t>
  </si>
  <si>
    <t>Charge Total:</t>
  </si>
  <si>
    <t>02-203</t>
  </si>
  <si>
    <t>B2</t>
  </si>
  <si>
    <t>Occupied No Notice</t>
  </si>
  <si>
    <t>Coats, Kathy</t>
  </si>
  <si>
    <t>Resident</t>
  </si>
  <si>
    <t>Rent</t>
  </si>
  <si>
    <t>354068275</t>
  </si>
  <si>
    <t>04/01/2025</t>
  </si>
  <si>
    <t>Charge Total:</t>
  </si>
  <si>
    <t>02-204</t>
  </si>
  <si>
    <t>B2</t>
  </si>
  <si>
    <t>Occupied No Notice</t>
  </si>
  <si>
    <t>Diaz, Yuneysi</t>
  </si>
  <si>
    <t>Resident</t>
  </si>
  <si>
    <t>Rent</t>
  </si>
  <si>
    <t>354068346</t>
  </si>
  <si>
    <t>04/01/2025</t>
  </si>
  <si>
    <t>Concession-Resident</t>
  </si>
  <si>
    <t>354068268</t>
  </si>
  <si>
    <t>04/01/2025</t>
  </si>
  <si>
    <t>Charge Total:</t>
  </si>
  <si>
    <t>02-205</t>
  </si>
  <si>
    <t>B2</t>
  </si>
  <si>
    <t>Occupied No Notice</t>
  </si>
  <si>
    <t>Villegas, Dennice</t>
  </si>
  <si>
    <t>Resident</t>
  </si>
  <si>
    <t>Amenity Rent</t>
  </si>
  <si>
    <t>354068098</t>
  </si>
  <si>
    <t>04/01/2025</t>
  </si>
  <si>
    <t>Rent</t>
  </si>
  <si>
    <t>354068163</t>
  </si>
  <si>
    <t>04/01/2025</t>
  </si>
  <si>
    <t>Charge Total:</t>
  </si>
  <si>
    <t>02-206</t>
  </si>
  <si>
    <t>B2</t>
  </si>
  <si>
    <t>Occupied No Notice</t>
  </si>
  <si>
    <t>Mulcahy, Courtney</t>
  </si>
  <si>
    <t>Resident</t>
  </si>
  <si>
    <t>Rent</t>
  </si>
  <si>
    <t>354068044</t>
  </si>
  <si>
    <t>04/01/2025</t>
  </si>
  <si>
    <t>Renters Insurance Fine</t>
  </si>
  <si>
    <t>354042186</t>
  </si>
  <si>
    <t>04/01/2025</t>
  </si>
  <si>
    <t>Charge Total:</t>
  </si>
  <si>
    <t>02-207</t>
  </si>
  <si>
    <t>B2</t>
  </si>
  <si>
    <t>Notice Rented</t>
  </si>
  <si>
    <t>Torres, Cynthia</t>
  </si>
  <si>
    <t>Resident</t>
  </si>
  <si>
    <t>Rent</t>
  </si>
  <si>
    <t>354068270</t>
  </si>
  <si>
    <t>04/01/2025</t>
  </si>
  <si>
    <t>Charge Total:</t>
  </si>
  <si>
    <t>02-208</t>
  </si>
  <si>
    <t>B2</t>
  </si>
  <si>
    <t>Occupied No Notice</t>
  </si>
  <si>
    <t>Christian, Raphaleta</t>
  </si>
  <si>
    <t>Resident</t>
  </si>
  <si>
    <t>Amenity Rent</t>
  </si>
  <si>
    <t>354068130</t>
  </si>
  <si>
    <t>04/01/2025</t>
  </si>
  <si>
    <t>Rent</t>
  </si>
  <si>
    <t>354068151</t>
  </si>
  <si>
    <t>04/01/2025</t>
  </si>
  <si>
    <t>Charge Total:</t>
  </si>
  <si>
    <t>03-301</t>
  </si>
  <si>
    <t>B2</t>
  </si>
  <si>
    <t>Occupied No Notice</t>
  </si>
  <si>
    <t>Watson, Takaya</t>
  </si>
  <si>
    <t>Resident</t>
  </si>
  <si>
    <t>Amenity Rent</t>
  </si>
  <si>
    <t>354067841</t>
  </si>
  <si>
    <t>04/01/2025</t>
  </si>
  <si>
    <t>Rent</t>
  </si>
  <si>
    <t>354068081</t>
  </si>
  <si>
    <t>04/01/2025</t>
  </si>
  <si>
    <t>Late Fee</t>
  </si>
  <si>
    <t>354401946</t>
  </si>
  <si>
    <t>04/04/2025</t>
  </si>
  <si>
    <t>Charge Total:</t>
  </si>
  <si>
    <t>03-302</t>
  </si>
  <si>
    <t>B2</t>
  </si>
  <si>
    <t>Occupied No Notice</t>
  </si>
  <si>
    <t>Houston, LaCedes</t>
  </si>
  <si>
    <t>Resident</t>
  </si>
  <si>
    <t>Rent</t>
  </si>
  <si>
    <t>354067856</t>
  </si>
  <si>
    <t>04/01/2025</t>
  </si>
  <si>
    <t>Charge Total:</t>
  </si>
  <si>
    <t>03-303</t>
  </si>
  <si>
    <t>B2</t>
  </si>
  <si>
    <t>Occupied No Notice</t>
  </si>
  <si>
    <t>Hutchison, Megan</t>
  </si>
  <si>
    <t>Resident</t>
  </si>
  <si>
    <t>Rent</t>
  </si>
  <si>
    <t>354068335</t>
  </si>
  <si>
    <t>04/01/2025</t>
  </si>
  <si>
    <t>Renters Insurance Fine</t>
  </si>
  <si>
    <t>354041836</t>
  </si>
  <si>
    <t>04/01/2025</t>
  </si>
  <si>
    <t>Renters Insurance Fine</t>
  </si>
  <si>
    <t>354051081</t>
  </si>
  <si>
    <t>04/01/2025</t>
  </si>
  <si>
    <t>Charge Total:</t>
  </si>
  <si>
    <t>03-304</t>
  </si>
  <si>
    <t>B2</t>
  </si>
  <si>
    <t>Occupied No Notice</t>
  </si>
  <si>
    <t>Mendez, Shanice</t>
  </si>
  <si>
    <t>Resident</t>
  </si>
  <si>
    <t>Rent</t>
  </si>
  <si>
    <t>354067925</t>
  </si>
  <si>
    <t>04/01/2025</t>
  </si>
  <si>
    <t>Charge Total:</t>
  </si>
  <si>
    <t>03-305</t>
  </si>
  <si>
    <t>B2</t>
  </si>
  <si>
    <t xml:space="preserve"> Excluded -Model Unit</t>
  </si>
  <si>
    <t>-- Vacant --</t>
  </si>
  <si>
    <t>-</t>
  </si>
  <si>
    <t>Charge Total:</t>
  </si>
  <si>
    <t>03-306</t>
  </si>
  <si>
    <t>B2</t>
  </si>
  <si>
    <t>Occupied No Notice</t>
  </si>
  <si>
    <t>Williams, Susan</t>
  </si>
  <si>
    <t>Resident</t>
  </si>
  <si>
    <t>Amenity Rent</t>
  </si>
  <si>
    <t>354067949</t>
  </si>
  <si>
    <t>04/01/2025</t>
  </si>
  <si>
    <t>Rent</t>
  </si>
  <si>
    <t>354067921</t>
  </si>
  <si>
    <t>04/01/2025</t>
  </si>
  <si>
    <t>Charge Total:</t>
  </si>
  <si>
    <t>03-307</t>
  </si>
  <si>
    <t>B2</t>
  </si>
  <si>
    <t>Occupied No Notice</t>
  </si>
  <si>
    <t>Santoya, Sandra</t>
  </si>
  <si>
    <t>Resident</t>
  </si>
  <si>
    <t>Amenity Rent</t>
  </si>
  <si>
    <t>354068000</t>
  </si>
  <si>
    <t>04/01/2025</t>
  </si>
  <si>
    <t>Rent</t>
  </si>
  <si>
    <t>354067896</t>
  </si>
  <si>
    <t>04/01/2025</t>
  </si>
  <si>
    <t>Charge Total:</t>
  </si>
  <si>
    <t>03-308</t>
  </si>
  <si>
    <t>B2</t>
  </si>
  <si>
    <t>Occupied No Notice</t>
  </si>
  <si>
    <t>Sanchez, Ereka</t>
  </si>
  <si>
    <t>Resident</t>
  </si>
  <si>
    <t>Rent</t>
  </si>
  <si>
    <t>354067960</t>
  </si>
  <si>
    <t>04/01/2025</t>
  </si>
  <si>
    <t>Concession-Resident</t>
  </si>
  <si>
    <t>354068280</t>
  </si>
  <si>
    <t>04/01/2025</t>
  </si>
  <si>
    <t>Charge Total:</t>
  </si>
  <si>
    <t>04-401</t>
  </si>
  <si>
    <t>A1</t>
  </si>
  <si>
    <t>Occupied No Notice</t>
  </si>
  <si>
    <t>Schmutzer, Nicole</t>
  </si>
  <si>
    <t>Resident</t>
  </si>
  <si>
    <t>Amenity Rent</t>
  </si>
  <si>
    <t>354068062</t>
  </si>
  <si>
    <t>04/01/2025</t>
  </si>
  <si>
    <t>Amenity Rent</t>
  </si>
  <si>
    <t>354068336</t>
  </si>
  <si>
    <t>04/01/2025</t>
  </si>
  <si>
    <t>Rent</t>
  </si>
  <si>
    <t>354068355</t>
  </si>
  <si>
    <t>04/01/2025</t>
  </si>
  <si>
    <t>Charge Total:</t>
  </si>
  <si>
    <t>04-402</t>
  </si>
  <si>
    <t>A1</t>
  </si>
  <si>
    <t>Occupied No Notice</t>
  </si>
  <si>
    <t>Cuevas, Victor</t>
  </si>
  <si>
    <t>Resident</t>
  </si>
  <si>
    <t>Amenity Rent</t>
  </si>
  <si>
    <t>354068207</t>
  </si>
  <si>
    <t>04/01/2025</t>
  </si>
  <si>
    <t>Rent</t>
  </si>
  <si>
    <t>354068199</t>
  </si>
  <si>
    <t>04/01/2025</t>
  </si>
  <si>
    <t>Charge Total:</t>
  </si>
  <si>
    <t>04-403</t>
  </si>
  <si>
    <t>A1</t>
  </si>
  <si>
    <t>Occupied No Notice</t>
  </si>
  <si>
    <t>Andre, Christopher</t>
  </si>
  <si>
    <t>Resident</t>
  </si>
  <si>
    <t>Amenity Rent</t>
  </si>
  <si>
    <t>354068148</t>
  </si>
  <si>
    <t>04/01/2025</t>
  </si>
  <si>
    <t>Amenity Rent</t>
  </si>
  <si>
    <t>354067884</t>
  </si>
  <si>
    <t>04/01/2025</t>
  </si>
  <si>
    <t>Rent</t>
  </si>
  <si>
    <t>354068075</t>
  </si>
  <si>
    <t>04/01/2025</t>
  </si>
  <si>
    <t>Charge Total:</t>
  </si>
  <si>
    <t>04-404</t>
  </si>
  <si>
    <t>A1</t>
  </si>
  <si>
    <t>Occupied No Notice</t>
  </si>
  <si>
    <t>Cruz, Magdalena</t>
  </si>
  <si>
    <t>Resident</t>
  </si>
  <si>
    <t>Amenity Rent</t>
  </si>
  <si>
    <t>354067948</t>
  </si>
  <si>
    <t>04/01/2025</t>
  </si>
  <si>
    <t>Amenity Rent</t>
  </si>
  <si>
    <t>354068013</t>
  </si>
  <si>
    <t>04/01/2025</t>
  </si>
  <si>
    <t>Rent</t>
  </si>
  <si>
    <t>354067851</t>
  </si>
  <si>
    <t>04/01/2025</t>
  </si>
  <si>
    <t>Concession-Resident</t>
  </si>
  <si>
    <t>354068256</t>
  </si>
  <si>
    <t>04/01/2025</t>
  </si>
  <si>
    <t>Charge Total:</t>
  </si>
  <si>
    <t>04-405</t>
  </si>
  <si>
    <t>A1</t>
  </si>
  <si>
    <t>Occupied No Notice</t>
  </si>
  <si>
    <t>Chacon, Carlos</t>
  </si>
  <si>
    <t>Resident</t>
  </si>
  <si>
    <t>Amenity Rent</t>
  </si>
  <si>
    <t>354068036</t>
  </si>
  <si>
    <t>04/01/2025</t>
  </si>
  <si>
    <t>Amenity Rent</t>
  </si>
  <si>
    <t>354068267</t>
  </si>
  <si>
    <t>04/01/2025</t>
  </si>
  <si>
    <t>Amenity Rent</t>
  </si>
  <si>
    <t>354067882</t>
  </si>
  <si>
    <t>04/01/2025</t>
  </si>
  <si>
    <t>Amenity Rent</t>
  </si>
  <si>
    <t>354068227</t>
  </si>
  <si>
    <t>04/01/2025</t>
  </si>
  <si>
    <t>Amenity Rent</t>
  </si>
  <si>
    <t>354068105</t>
  </si>
  <si>
    <t>04/01/2025</t>
  </si>
  <si>
    <t>Rent</t>
  </si>
  <si>
    <t>354067992</t>
  </si>
  <si>
    <t>04/01/2025</t>
  </si>
  <si>
    <t>Renters Insurance Fine</t>
  </si>
  <si>
    <t>354042178</t>
  </si>
  <si>
    <t>04/01/2025</t>
  </si>
  <si>
    <t>Charge Total:</t>
  </si>
  <si>
    <t>04-406</t>
  </si>
  <si>
    <t>A1</t>
  </si>
  <si>
    <t>Occupied No Notice</t>
  </si>
  <si>
    <t>McWeeney, Christopher</t>
  </si>
  <si>
    <t>Resident</t>
  </si>
  <si>
    <t>Amenity Rent</t>
  </si>
  <si>
    <t>354067934</t>
  </si>
  <si>
    <t>04/01/2025</t>
  </si>
  <si>
    <t>Amenity Rent</t>
  </si>
  <si>
    <t>354068221</t>
  </si>
  <si>
    <t>04/01/2025</t>
  </si>
  <si>
    <t>Rent</t>
  </si>
  <si>
    <t>354067951</t>
  </si>
  <si>
    <t>04/01/2025</t>
  </si>
  <si>
    <t>Charge Total:</t>
  </si>
  <si>
    <t>04-407</t>
  </si>
  <si>
    <t>A1</t>
  </si>
  <si>
    <t>Vacant Unrented Ready</t>
  </si>
  <si>
    <t>-- Vacant --</t>
  </si>
  <si>
    <t>-</t>
  </si>
  <si>
    <t>Charge Total:</t>
  </si>
  <si>
    <t>04-408</t>
  </si>
  <si>
    <t>A1</t>
  </si>
  <si>
    <t>Occupied No Notice</t>
  </si>
  <si>
    <t>Ellison, Lizsaiah</t>
  </si>
  <si>
    <t>Resident</t>
  </si>
  <si>
    <t>Amenity Rent</t>
  </si>
  <si>
    <t>354068285</t>
  </si>
  <si>
    <t>04/01/2025</t>
  </si>
  <si>
    <t>Rent</t>
  </si>
  <si>
    <t>354067955</t>
  </si>
  <si>
    <t>04/01/2025</t>
  </si>
  <si>
    <t>Charge Total:</t>
  </si>
  <si>
    <t>04-409</t>
  </si>
  <si>
    <t>A1</t>
  </si>
  <si>
    <t>Occupied No Notice</t>
  </si>
  <si>
    <t>Melchor, Miguel</t>
  </si>
  <si>
    <t>Resident</t>
  </si>
  <si>
    <t>Amenity Rent</t>
  </si>
  <si>
    <t>354068216</t>
  </si>
  <si>
    <t>04/01/2025</t>
  </si>
  <si>
    <t>Rent</t>
  </si>
  <si>
    <t>354067857</t>
  </si>
  <si>
    <t>04/01/2025</t>
  </si>
  <si>
    <t>Charge Total:</t>
  </si>
  <si>
    <t>04-410</t>
  </si>
  <si>
    <t>A1</t>
  </si>
  <si>
    <t>Occupied No Notice</t>
  </si>
  <si>
    <t>Krueger, Gregory</t>
  </si>
  <si>
    <t>Resident</t>
  </si>
  <si>
    <t>Amenity Rent</t>
  </si>
  <si>
    <t>354068239</t>
  </si>
  <si>
    <t>04/01/2025</t>
  </si>
  <si>
    <t>Amenity Rent</t>
  </si>
  <si>
    <t>354068034</t>
  </si>
  <si>
    <t>04/01/2025</t>
  </si>
  <si>
    <t>Amenity Rent</t>
  </si>
  <si>
    <t>354067827</t>
  </si>
  <si>
    <t>04/01/2025</t>
  </si>
  <si>
    <t>Rent</t>
  </si>
  <si>
    <t>354067825</t>
  </si>
  <si>
    <t>04/01/2025</t>
  </si>
  <si>
    <t>Concession-Resident</t>
  </si>
  <si>
    <t>354068327</t>
  </si>
  <si>
    <t>04/01/2025</t>
  </si>
  <si>
    <t>Charge Total:</t>
  </si>
  <si>
    <t>04-411</t>
  </si>
  <si>
    <t>A1</t>
  </si>
  <si>
    <t>Occupied No Notice</t>
  </si>
  <si>
    <t>Serpa, Jake</t>
  </si>
  <si>
    <t>Resident</t>
  </si>
  <si>
    <t>Amenity Rent</t>
  </si>
  <si>
    <t>354067952</t>
  </si>
  <si>
    <t>04/01/2025</t>
  </si>
  <si>
    <t>Amenity Rent</t>
  </si>
  <si>
    <t>354068352</t>
  </si>
  <si>
    <t>04/01/2025</t>
  </si>
  <si>
    <t>Rent</t>
  </si>
  <si>
    <t>354067844</t>
  </si>
  <si>
    <t>04/01/2025</t>
  </si>
  <si>
    <t>Late Fee</t>
  </si>
  <si>
    <t>354401955</t>
  </si>
  <si>
    <t>04/04/2025</t>
  </si>
  <si>
    <t>Renters Insurance Fine</t>
  </si>
  <si>
    <t>354042196</t>
  </si>
  <si>
    <t>04/01/2025</t>
  </si>
  <si>
    <t>Charge Total:</t>
  </si>
  <si>
    <t>04-412</t>
  </si>
  <si>
    <t>A1</t>
  </si>
  <si>
    <t>Occupied No Notice</t>
  </si>
  <si>
    <t>Cruz Martinez, Lisa</t>
  </si>
  <si>
    <t>Resident</t>
  </si>
  <si>
    <t>Amenity Rent</t>
  </si>
  <si>
    <t>354067836</t>
  </si>
  <si>
    <t>04/01/2025</t>
  </si>
  <si>
    <t>Amenity Rent</t>
  </si>
  <si>
    <t>354068170</t>
  </si>
  <si>
    <t>04/01/2025</t>
  </si>
  <si>
    <t>Rent</t>
  </si>
  <si>
    <t>354068050</t>
  </si>
  <si>
    <t>04/01/2025</t>
  </si>
  <si>
    <t>Renters Insurance Fine</t>
  </si>
  <si>
    <t>354041704</t>
  </si>
  <si>
    <t>04/01/2025</t>
  </si>
  <si>
    <t>Charge Total:</t>
  </si>
  <si>
    <t>04-413</t>
  </si>
  <si>
    <t>A1</t>
  </si>
  <si>
    <t>Occupied No Notice</t>
  </si>
  <si>
    <t>Soliman, Ibrahim</t>
  </si>
  <si>
    <t>Resident</t>
  </si>
  <si>
    <t>Amenity Rent</t>
  </si>
  <si>
    <t>354068145</t>
  </si>
  <si>
    <t>04/01/2025</t>
  </si>
  <si>
    <t>Rent</t>
  </si>
  <si>
    <t>354068022</t>
  </si>
  <si>
    <t>04/01/2025</t>
  </si>
  <si>
    <t>Charge Total:</t>
  </si>
  <si>
    <t>04-414</t>
  </si>
  <si>
    <t>A1</t>
  </si>
  <si>
    <t>Occupied No Notice</t>
  </si>
  <si>
    <t>Diaz, Leodanis</t>
  </si>
  <si>
    <t>Resident</t>
  </si>
  <si>
    <t>Amenity Rent</t>
  </si>
  <si>
    <t>354068064</t>
  </si>
  <si>
    <t>04/01/2025</t>
  </si>
  <si>
    <t>Amenity Rent</t>
  </si>
  <si>
    <t>354068191</t>
  </si>
  <si>
    <t>04/01/2025</t>
  </si>
  <si>
    <t>Amenity Rent</t>
  </si>
  <si>
    <t>354068107</t>
  </si>
  <si>
    <t>04/01/2025</t>
  </si>
  <si>
    <t>Rent</t>
  </si>
  <si>
    <t>354067995</t>
  </si>
  <si>
    <t>04/01/2025</t>
  </si>
  <si>
    <t>Charge Total:</t>
  </si>
  <si>
    <t>04-415</t>
  </si>
  <si>
    <t>A1</t>
  </si>
  <si>
    <t>Notice Unrented</t>
  </si>
  <si>
    <t>Walker, Atticus (Reinier)</t>
  </si>
  <si>
    <t>Resident</t>
  </si>
  <si>
    <t>Amenity Rent</t>
  </si>
  <si>
    <t>354067958</t>
  </si>
  <si>
    <t>04/01/2025</t>
  </si>
  <si>
    <t>Amenity Rent</t>
  </si>
  <si>
    <t>354068077</t>
  </si>
  <si>
    <t>04/01/2025</t>
  </si>
  <si>
    <t>Rent</t>
  </si>
  <si>
    <t>354068103</t>
  </si>
  <si>
    <t>04/01/2025</t>
  </si>
  <si>
    <t>Charge Total:</t>
  </si>
  <si>
    <t>04-416</t>
  </si>
  <si>
    <t>A1</t>
  </si>
  <si>
    <t>Occupied No Notice</t>
  </si>
  <si>
    <t>Golding, Endrina</t>
  </si>
  <si>
    <t>Resident</t>
  </si>
  <si>
    <t>Amenity Rent</t>
  </si>
  <si>
    <t>354068185</t>
  </si>
  <si>
    <t>04/01/2025</t>
  </si>
  <si>
    <t>Amenity Rent</t>
  </si>
  <si>
    <t>354068142</t>
  </si>
  <si>
    <t>04/01/2025</t>
  </si>
  <si>
    <t>Amenity Rent</t>
  </si>
  <si>
    <t>354067885</t>
  </si>
  <si>
    <t>04/01/2025</t>
  </si>
  <si>
    <t>Rent</t>
  </si>
  <si>
    <t>354067846</t>
  </si>
  <si>
    <t>04/01/2025</t>
  </si>
  <si>
    <t>Charge Total:</t>
  </si>
  <si>
    <t>04-417</t>
  </si>
  <si>
    <t>A1</t>
  </si>
  <si>
    <t>Occupied No Notice</t>
  </si>
  <si>
    <t>Valdez, Geraldine</t>
  </si>
  <si>
    <t>Resident</t>
  </si>
  <si>
    <t>Amenity Rent</t>
  </si>
  <si>
    <t>354068213</t>
  </si>
  <si>
    <t>04/01/2025</t>
  </si>
  <si>
    <t>Amenity Rent</t>
  </si>
  <si>
    <t>354067929</t>
  </si>
  <si>
    <t>04/01/2025</t>
  </si>
  <si>
    <t>Amenity Rent</t>
  </si>
  <si>
    <t>354067863</t>
  </si>
  <si>
    <t>04/01/2025</t>
  </si>
  <si>
    <t>Rent</t>
  </si>
  <si>
    <t>354067909</t>
  </si>
  <si>
    <t>04/01/2025</t>
  </si>
  <si>
    <t>Concession-Resident</t>
  </si>
  <si>
    <t>354068190</t>
  </si>
  <si>
    <t>04/01/2025</t>
  </si>
  <si>
    <t>Charge Total:</t>
  </si>
  <si>
    <t>04-418</t>
  </si>
  <si>
    <t>A1</t>
  </si>
  <si>
    <t>Occupied No Notice</t>
  </si>
  <si>
    <t>Gomez, Jesse</t>
  </si>
  <si>
    <t>Resident</t>
  </si>
  <si>
    <t>Amenity Rent</t>
  </si>
  <si>
    <t>354068305</t>
  </si>
  <si>
    <t>04/01/2025</t>
  </si>
  <si>
    <t>Amenity Rent</t>
  </si>
  <si>
    <t>354067970</t>
  </si>
  <si>
    <t>04/01/2025</t>
  </si>
  <si>
    <t>Rent</t>
  </si>
  <si>
    <t>354068347</t>
  </si>
  <si>
    <t>04/01/2025</t>
  </si>
  <si>
    <t>Concession-Resident</t>
  </si>
  <si>
    <t>354068181</t>
  </si>
  <si>
    <t>04/01/2025</t>
  </si>
  <si>
    <t>Charge Total:</t>
  </si>
  <si>
    <t>04-419</t>
  </si>
  <si>
    <t>A1</t>
  </si>
  <si>
    <t>Occupied No Notice</t>
  </si>
  <si>
    <t>Woods, Janelle</t>
  </si>
  <si>
    <t>Resident</t>
  </si>
  <si>
    <t>Amenity Rent</t>
  </si>
  <si>
    <t>354068358</t>
  </si>
  <si>
    <t>04/01/2025</t>
  </si>
  <si>
    <t>Rent</t>
  </si>
  <si>
    <t>354068257</t>
  </si>
  <si>
    <t>04/01/2025</t>
  </si>
  <si>
    <t>Renters Insurance Fine</t>
  </si>
  <si>
    <t>354041997</t>
  </si>
  <si>
    <t>04/01/2025</t>
  </si>
  <si>
    <t>Charge Total:</t>
  </si>
  <si>
    <t>04-420</t>
  </si>
  <si>
    <t>A1</t>
  </si>
  <si>
    <t>Occupied No Notice</t>
  </si>
  <si>
    <t>Cornell, Lilyth</t>
  </si>
  <si>
    <t>Resident</t>
  </si>
  <si>
    <t>Amenity Rent</t>
  </si>
  <si>
    <t>354067892</t>
  </si>
  <si>
    <t>04/01/2025</t>
  </si>
  <si>
    <t>Rent</t>
  </si>
  <si>
    <t>354067923</t>
  </si>
  <si>
    <t>04/01/2025</t>
  </si>
  <si>
    <t>Late Fee</t>
  </si>
  <si>
    <t>354401970</t>
  </si>
  <si>
    <t>04/04/2025</t>
  </si>
  <si>
    <t>Charge Total:</t>
  </si>
  <si>
    <t>04-421</t>
  </si>
  <si>
    <t>A1</t>
  </si>
  <si>
    <t>Notice Unrented</t>
  </si>
  <si>
    <t>Casanova, Selena</t>
  </si>
  <si>
    <t>Resident</t>
  </si>
  <si>
    <t>Amenity Rent</t>
  </si>
  <si>
    <t>354068215</t>
  </si>
  <si>
    <t>04/01/2025</t>
  </si>
  <si>
    <t>Rent</t>
  </si>
  <si>
    <t>354067870</t>
  </si>
  <si>
    <t>04/01/2025</t>
  </si>
  <si>
    <t>Charge Total:</t>
  </si>
  <si>
    <t>04-422</t>
  </si>
  <si>
    <t>A1</t>
  </si>
  <si>
    <t xml:space="preserve"> Excluded -Model Unit</t>
  </si>
  <si>
    <t>-- Vacant --</t>
  </si>
  <si>
    <t>-</t>
  </si>
  <si>
    <t>Charge Total:</t>
  </si>
  <si>
    <t>04-423</t>
  </si>
  <si>
    <t>A1</t>
  </si>
  <si>
    <t>Vacant Unrented Ready</t>
  </si>
  <si>
    <t>-- Vacant --</t>
  </si>
  <si>
    <t>-</t>
  </si>
  <si>
    <t>Charge Total:</t>
  </si>
  <si>
    <t>04-424</t>
  </si>
  <si>
    <t>A1</t>
  </si>
  <si>
    <t>Occupied No Notice</t>
  </si>
  <si>
    <t>Hodge Jr, Marcus</t>
  </si>
  <si>
    <t>Resident</t>
  </si>
  <si>
    <t>Amenity Rent</t>
  </si>
  <si>
    <t>354068345</t>
  </si>
  <si>
    <t>04/01/2025</t>
  </si>
  <si>
    <t>Amenity Rent</t>
  </si>
  <si>
    <t>354068283</t>
  </si>
  <si>
    <t>04/01/2025</t>
  </si>
  <si>
    <t>Rent</t>
  </si>
  <si>
    <t>354068038</t>
  </si>
  <si>
    <t>04/01/2025</t>
  </si>
  <si>
    <t>Late Fee</t>
  </si>
  <si>
    <t>354401963</t>
  </si>
  <si>
    <t>04/04/2025</t>
  </si>
  <si>
    <t>Renters Insurance Fine</t>
  </si>
  <si>
    <t>354042280</t>
  </si>
  <si>
    <t>04/01/2025</t>
  </si>
  <si>
    <t>Charge Total:</t>
  </si>
  <si>
    <t>05-501</t>
  </si>
  <si>
    <t>A2</t>
  </si>
  <si>
    <t>Occupied No Notice</t>
  </si>
  <si>
    <t>Castruita, Silvia</t>
  </si>
  <si>
    <t>Resident</t>
  </si>
  <si>
    <t>Amenity Rent</t>
  </si>
  <si>
    <t>354067936</t>
  </si>
  <si>
    <t>04/01/2025</t>
  </si>
  <si>
    <t>Rent</t>
  </si>
  <si>
    <t>354068102</t>
  </si>
  <si>
    <t>04/01/2025</t>
  </si>
  <si>
    <t>Concession-Resident</t>
  </si>
  <si>
    <t>354067950</t>
  </si>
  <si>
    <t>04/01/2025</t>
  </si>
  <si>
    <t>Charge Total:</t>
  </si>
  <si>
    <t>05-502</t>
  </si>
  <si>
    <t>A2</t>
  </si>
  <si>
    <t>Occupied No Notice</t>
  </si>
  <si>
    <t>Benson, Leroy</t>
  </si>
  <si>
    <t>Resident</t>
  </si>
  <si>
    <t>Rent</t>
  </si>
  <si>
    <t>354067988</t>
  </si>
  <si>
    <t>04/01/2025</t>
  </si>
  <si>
    <t>Concession-Resident</t>
  </si>
  <si>
    <t>354067912</t>
  </si>
  <si>
    <t>04/01/2025</t>
  </si>
  <si>
    <t>Charge Total:</t>
  </si>
  <si>
    <t>05-503</t>
  </si>
  <si>
    <t>A2</t>
  </si>
  <si>
    <t>Occupied No Notice</t>
  </si>
  <si>
    <t>Garcia Yerena, Yailin</t>
  </si>
  <si>
    <t>Resident</t>
  </si>
  <si>
    <t>Rent</t>
  </si>
  <si>
    <t>354068158</t>
  </si>
  <si>
    <t>04/01/2025</t>
  </si>
  <si>
    <t>Charge Total:</t>
  </si>
  <si>
    <t>05-504</t>
  </si>
  <si>
    <t>A2</t>
  </si>
  <si>
    <t>Occupied No Notice</t>
  </si>
  <si>
    <t>Lewis, Linda</t>
  </si>
  <si>
    <t>Resident</t>
  </si>
  <si>
    <t>Amenity Rent</t>
  </si>
  <si>
    <t>354068045</t>
  </si>
  <si>
    <t>04/01/2025</t>
  </si>
  <si>
    <t>Amenity Rent</t>
  </si>
  <si>
    <t>354067977</t>
  </si>
  <si>
    <t>04/01/2025</t>
  </si>
  <si>
    <t>Rent</t>
  </si>
  <si>
    <t>354068029</t>
  </si>
  <si>
    <t>04/01/2025</t>
  </si>
  <si>
    <t>Renters Insurance Fine</t>
  </si>
  <si>
    <t>354042014</t>
  </si>
  <si>
    <t>04/01/2025</t>
  </si>
  <si>
    <t>Charge Total:</t>
  </si>
  <si>
    <t>05-505</t>
  </si>
  <si>
    <t>A2</t>
  </si>
  <si>
    <t>Occupied No Notice</t>
  </si>
  <si>
    <t>Manzanares, Yasbeth</t>
  </si>
  <si>
    <t>Resident</t>
  </si>
  <si>
    <t>Amenity Rent</t>
  </si>
  <si>
    <t>354067985</t>
  </si>
  <si>
    <t>04/01/2025</t>
  </si>
  <si>
    <t>Amenity Rent</t>
  </si>
  <si>
    <t>354068339</t>
  </si>
  <si>
    <t>04/01/2025</t>
  </si>
  <si>
    <t>Rent</t>
  </si>
  <si>
    <t>354068330</t>
  </si>
  <si>
    <t>04/01/2025</t>
  </si>
  <si>
    <t>Charge Total:</t>
  </si>
  <si>
    <t>05-506</t>
  </si>
  <si>
    <t>A2</t>
  </si>
  <si>
    <t>Occupied No Notice</t>
  </si>
  <si>
    <t>Campbell, Vallery</t>
  </si>
  <si>
    <t>Resident</t>
  </si>
  <si>
    <t>Amenity Rent</t>
  </si>
  <si>
    <t>354068002</t>
  </si>
  <si>
    <t>04/01/2025</t>
  </si>
  <si>
    <t>Amenity Rent</t>
  </si>
  <si>
    <t>354068350</t>
  </si>
  <si>
    <t>04/01/2025</t>
  </si>
  <si>
    <t>Rent</t>
  </si>
  <si>
    <t>354068065</t>
  </si>
  <si>
    <t>04/01/2025</t>
  </si>
  <si>
    <t>Renters Insurance Fine</t>
  </si>
  <si>
    <t>354041719</t>
  </si>
  <si>
    <t>04/01/2025</t>
  </si>
  <si>
    <t>Charge Total:</t>
  </si>
  <si>
    <t>05-507</t>
  </si>
  <si>
    <t>A2</t>
  </si>
  <si>
    <t>Occupied No Notice</t>
  </si>
  <si>
    <t>Ybarra, Matthew</t>
  </si>
  <si>
    <t>Resident</t>
  </si>
  <si>
    <t>Amenity Rent</t>
  </si>
  <si>
    <t>354068085</t>
  </si>
  <si>
    <t>04/01/2025</t>
  </si>
  <si>
    <t>Rent</t>
  </si>
  <si>
    <t>354067845</t>
  </si>
  <si>
    <t>04/01/2025</t>
  </si>
  <si>
    <t>Concession-Resident</t>
  </si>
  <si>
    <t>354068153</t>
  </si>
  <si>
    <t>04/01/2025</t>
  </si>
  <si>
    <t>Charge Total:</t>
  </si>
  <si>
    <t>05-508</t>
  </si>
  <si>
    <t>A2</t>
  </si>
  <si>
    <t>Vacant Unrented Ready</t>
  </si>
  <si>
    <t>-- Vacant --</t>
  </si>
  <si>
    <t>-</t>
  </si>
  <si>
    <t>Charge Total:</t>
  </si>
  <si>
    <t>05-509</t>
  </si>
  <si>
    <t>A2</t>
  </si>
  <si>
    <t>Vacant Unrented Ready</t>
  </si>
  <si>
    <t>-- Vacant --</t>
  </si>
  <si>
    <t>-</t>
  </si>
  <si>
    <t>Charge Total:</t>
  </si>
  <si>
    <t>05-510</t>
  </si>
  <si>
    <t>A2</t>
  </si>
  <si>
    <t>Occupied No Notice</t>
  </si>
  <si>
    <t>Liepold, Tanya</t>
  </si>
  <si>
    <t>Resident</t>
  </si>
  <si>
    <t>Amenity Rent</t>
  </si>
  <si>
    <t>354067959</t>
  </si>
  <si>
    <t>04/01/2025</t>
  </si>
  <si>
    <t>Amenity Rent</t>
  </si>
  <si>
    <t>354067961</t>
  </si>
  <si>
    <t>04/01/2025</t>
  </si>
  <si>
    <t>Rent</t>
  </si>
  <si>
    <t>354068168</t>
  </si>
  <si>
    <t>04/01/2025</t>
  </si>
  <si>
    <t>Concession-Resident</t>
  </si>
  <si>
    <t>354068080</t>
  </si>
  <si>
    <t>04/01/2025</t>
  </si>
  <si>
    <t>Charge Total:</t>
  </si>
  <si>
    <t>05-511</t>
  </si>
  <si>
    <t>A2</t>
  </si>
  <si>
    <t>Occupied No Notice</t>
  </si>
  <si>
    <t>Canada, Lannette</t>
  </si>
  <si>
    <t>Resident</t>
  </si>
  <si>
    <t>Amenity Rent</t>
  </si>
  <si>
    <t>354068342</t>
  </si>
  <si>
    <t>04/01/2025</t>
  </si>
  <si>
    <t>Rent</t>
  </si>
  <si>
    <t>354067967</t>
  </si>
  <si>
    <t>04/01/2025</t>
  </si>
  <si>
    <t>Late Fee</t>
  </si>
  <si>
    <t>354401942</t>
  </si>
  <si>
    <t>04/04/2025</t>
  </si>
  <si>
    <t>Charge Total:</t>
  </si>
  <si>
    <t>05-512</t>
  </si>
  <si>
    <t>A2</t>
  </si>
  <si>
    <t>Occupied No Notice</t>
  </si>
  <si>
    <t>Rodriguez, Jose</t>
  </si>
  <si>
    <t>Resident</t>
  </si>
  <si>
    <t>Amenity Rent</t>
  </si>
  <si>
    <t>354068292</t>
  </si>
  <si>
    <t>04/01/2025</t>
  </si>
  <si>
    <t>Rent</t>
  </si>
  <si>
    <t>354067966</t>
  </si>
  <si>
    <t>04/01/2025</t>
  </si>
  <si>
    <t>Charge Total:</t>
  </si>
  <si>
    <t>05-513</t>
  </si>
  <si>
    <t>A2</t>
  </si>
  <si>
    <t>Occupied No Notice</t>
  </si>
  <si>
    <t>Fulton, Mary</t>
  </si>
  <si>
    <t>Resident</t>
  </si>
  <si>
    <t>Rent</t>
  </si>
  <si>
    <t>354067900</t>
  </si>
  <si>
    <t>04/01/2025</t>
  </si>
  <si>
    <t>Charge Total:</t>
  </si>
  <si>
    <t>05-514</t>
  </si>
  <si>
    <t>A2</t>
  </si>
  <si>
    <t>Occupied No Notice</t>
  </si>
  <si>
    <t>Edmonds, Stephanie</t>
  </si>
  <si>
    <t>Resident</t>
  </si>
  <si>
    <t>Rent</t>
  </si>
  <si>
    <t>354068187</t>
  </si>
  <si>
    <t>04/01/2025</t>
  </si>
  <si>
    <t>Charge Total:</t>
  </si>
  <si>
    <t>05-515</t>
  </si>
  <si>
    <t>A2</t>
  </si>
  <si>
    <t>Occupied No Notice</t>
  </si>
  <si>
    <t>Chavez, Josephine</t>
  </si>
  <si>
    <t>Resident</t>
  </si>
  <si>
    <t>Amenity Rent</t>
  </si>
  <si>
    <t>354068003</t>
  </si>
  <si>
    <t>04/01/2025</t>
  </si>
  <si>
    <t>Month to Month Rent</t>
  </si>
  <si>
    <t>354068304</t>
  </si>
  <si>
    <t>04/01/2025</t>
  </si>
  <si>
    <t>Late Fee</t>
  </si>
  <si>
    <t>354401962</t>
  </si>
  <si>
    <t>04/04/2025</t>
  </si>
  <si>
    <t>Month-to-Month Fee</t>
  </si>
  <si>
    <t>354068061</t>
  </si>
  <si>
    <t>04/01/2025</t>
  </si>
  <si>
    <t>Renters Insurance Fine</t>
  </si>
  <si>
    <t>354041783</t>
  </si>
  <si>
    <t>04/01/2025</t>
  </si>
  <si>
    <t>Charge Total:</t>
  </si>
  <si>
    <t>05-516</t>
  </si>
  <si>
    <t>A2</t>
  </si>
  <si>
    <t>Occupied No Notice</t>
  </si>
  <si>
    <t>Gordon, Carol</t>
  </si>
  <si>
    <t>Resident</t>
  </si>
  <si>
    <t>Amenity Rent</t>
  </si>
  <si>
    <t>354068208</t>
  </si>
  <si>
    <t>04/01/2025</t>
  </si>
  <si>
    <t>Rent</t>
  </si>
  <si>
    <t>354067858</t>
  </si>
  <si>
    <t>04/01/2025</t>
  </si>
  <si>
    <t>Renters Insurance Fine</t>
  </si>
  <si>
    <t>354041699</t>
  </si>
  <si>
    <t>04/01/2025</t>
  </si>
  <si>
    <t>Charge Total:</t>
  </si>
  <si>
    <t>05-517</t>
  </si>
  <si>
    <t>A2</t>
  </si>
  <si>
    <t>Occupied No Notice</t>
  </si>
  <si>
    <t>Springs, Norman</t>
  </si>
  <si>
    <t>Resident</t>
  </si>
  <si>
    <t>Amenity Rent</t>
  </si>
  <si>
    <t>354067987</t>
  </si>
  <si>
    <t>04/01/2025</t>
  </si>
  <si>
    <t>Amenity Rent</t>
  </si>
  <si>
    <t>354068279</t>
  </si>
  <si>
    <t>04/01/2025</t>
  </si>
  <si>
    <t>Rent</t>
  </si>
  <si>
    <t>354068222</t>
  </si>
  <si>
    <t>04/01/2025</t>
  </si>
  <si>
    <t>Concession-Resident</t>
  </si>
  <si>
    <t>354067878</t>
  </si>
  <si>
    <t>04/01/2025</t>
  </si>
  <si>
    <t>Charge Total:</t>
  </si>
  <si>
    <t>05-518</t>
  </si>
  <si>
    <t>A2</t>
  </si>
  <si>
    <t>Occupied No Notice</t>
  </si>
  <si>
    <t>Fox, Brad</t>
  </si>
  <si>
    <t>Resident</t>
  </si>
  <si>
    <t>Amenity Rent</t>
  </si>
  <si>
    <t>354068228</t>
  </si>
  <si>
    <t>04/01/2025</t>
  </si>
  <si>
    <t>Rent</t>
  </si>
  <si>
    <t>354068340</t>
  </si>
  <si>
    <t>04/01/2025</t>
  </si>
  <si>
    <t>Charge Total:</t>
  </si>
  <si>
    <t>05-519</t>
  </si>
  <si>
    <t>A2</t>
  </si>
  <si>
    <t>Occupied No Notice</t>
  </si>
  <si>
    <t>Brown, Robert</t>
  </si>
  <si>
    <t>Resident</t>
  </si>
  <si>
    <t>Amenity Rent</t>
  </si>
  <si>
    <t>354067918</t>
  </si>
  <si>
    <t>04/01/2025</t>
  </si>
  <si>
    <t>Amenity Rent</t>
  </si>
  <si>
    <t>354068311</t>
  </si>
  <si>
    <t>04/01/2025</t>
  </si>
  <si>
    <t>Rent</t>
  </si>
  <si>
    <t>354068258</t>
  </si>
  <si>
    <t>04/01/2025</t>
  </si>
  <si>
    <t>Renters Insurance Fine</t>
  </si>
  <si>
    <t>354042176</t>
  </si>
  <si>
    <t>04/01/2025</t>
  </si>
  <si>
    <t>Charge Total:</t>
  </si>
  <si>
    <t>05-520</t>
  </si>
  <si>
    <t>A2</t>
  </si>
  <si>
    <t>Occupied No Notice</t>
  </si>
  <si>
    <t>Ruffo, Michael</t>
  </si>
  <si>
    <t>Resident</t>
  </si>
  <si>
    <t>Rent</t>
  </si>
  <si>
    <t>354067906</t>
  </si>
  <si>
    <t>04/01/2025</t>
  </si>
  <si>
    <t>Charge Total:</t>
  </si>
  <si>
    <t>05-521</t>
  </si>
  <si>
    <t>A2</t>
  </si>
  <si>
    <t>Occupied No Notice</t>
  </si>
  <si>
    <t>Phillips, Melissa</t>
  </si>
  <si>
    <t>Resident</t>
  </si>
  <si>
    <t>Month to Month Rent</t>
  </si>
  <si>
    <t>354067871</t>
  </si>
  <si>
    <t>04/01/2025</t>
  </si>
  <si>
    <t>Month-to-Month Fee</t>
  </si>
  <si>
    <t>354068278</t>
  </si>
  <si>
    <t>04/01/2025</t>
  </si>
  <si>
    <t>Renters Insurance Fine</t>
  </si>
  <si>
    <t>354041646</t>
  </si>
  <si>
    <t>04/01/2025</t>
  </si>
  <si>
    <t>Charge Total:</t>
  </si>
  <si>
    <t>05-522</t>
  </si>
  <si>
    <t>A2</t>
  </si>
  <si>
    <t>Occupied No Notice</t>
  </si>
  <si>
    <t>Garcia Velazquez, Christina</t>
  </si>
  <si>
    <t>Resident</t>
  </si>
  <si>
    <t>Amenity Rent</t>
  </si>
  <si>
    <t>354067865</t>
  </si>
  <si>
    <t>04/01/2025</t>
  </si>
  <si>
    <t>Amenity Rent</t>
  </si>
  <si>
    <t>354068229</t>
  </si>
  <si>
    <t>04/01/2025</t>
  </si>
  <si>
    <t>Rent</t>
  </si>
  <si>
    <t>354068069</t>
  </si>
  <si>
    <t>04/01/2025</t>
  </si>
  <si>
    <t>Late Fee</t>
  </si>
  <si>
    <t>354401940</t>
  </si>
  <si>
    <t>04/04/2025</t>
  </si>
  <si>
    <t>Renters Insurance Fine</t>
  </si>
  <si>
    <t>354042110</t>
  </si>
  <si>
    <t>04/01/2025</t>
  </si>
  <si>
    <t>Charge Total:</t>
  </si>
  <si>
    <t>05-523</t>
  </si>
  <si>
    <t>A2</t>
  </si>
  <si>
    <t>Occupied No Notice</t>
  </si>
  <si>
    <t>Viveros, Federico</t>
  </si>
  <si>
    <t>Resident</t>
  </si>
  <si>
    <t>Amenity Rent</t>
  </si>
  <si>
    <t>354068194</t>
  </si>
  <si>
    <t>04/01/2025</t>
  </si>
  <si>
    <t>Rent</t>
  </si>
  <si>
    <t>354068084</t>
  </si>
  <si>
    <t>04/01/2025</t>
  </si>
  <si>
    <t>Concession-Resident</t>
  </si>
  <si>
    <t>354068281</t>
  </si>
  <si>
    <t>04/01/2025</t>
  </si>
  <si>
    <t>Concession-Resident</t>
  </si>
  <si>
    <t>354068128</t>
  </si>
  <si>
    <t>04/01/2025</t>
  </si>
  <si>
    <t>Charge Total:</t>
  </si>
  <si>
    <t>05-524</t>
  </si>
  <si>
    <t>A2</t>
  </si>
  <si>
    <t>Occupied No Notice</t>
  </si>
  <si>
    <t>Jamison, Derek</t>
  </si>
  <si>
    <t>Resident</t>
  </si>
  <si>
    <t>Amenity Rent</t>
  </si>
  <si>
    <t>354068172</t>
  </si>
  <si>
    <t>04/01/2025</t>
  </si>
  <si>
    <t>Rent</t>
  </si>
  <si>
    <t>354067983</t>
  </si>
  <si>
    <t>04/01/2025</t>
  </si>
  <si>
    <t>Renters Insurance Fine</t>
  </si>
  <si>
    <t>354041524</t>
  </si>
  <si>
    <t>04/01/2025</t>
  </si>
  <si>
    <t>Charge Total:</t>
  </si>
  <si>
    <t>05-525</t>
  </si>
  <si>
    <t>A2</t>
  </si>
  <si>
    <t>Vacant Unrented Not Ready</t>
  </si>
  <si>
    <t>-- Vacant --</t>
  </si>
  <si>
    <t>-</t>
  </si>
  <si>
    <t>Charge Total:</t>
  </si>
  <si>
    <t>05-526</t>
  </si>
  <si>
    <t>A2</t>
  </si>
  <si>
    <t>Occupied No Notice</t>
  </si>
  <si>
    <t>Perez Raynoso, Odaimi</t>
  </si>
  <si>
    <t>Resident</t>
  </si>
  <si>
    <t>Amenity Rent</t>
  </si>
  <si>
    <t>354068296</t>
  </si>
  <si>
    <t>04/01/2025</t>
  </si>
  <si>
    <t>Rent</t>
  </si>
  <si>
    <t>354068302</t>
  </si>
  <si>
    <t>04/01/2025</t>
  </si>
  <si>
    <t>Late Fee</t>
  </si>
  <si>
    <t>354401932</t>
  </si>
  <si>
    <t>04/04/2025</t>
  </si>
  <si>
    <t>Renters Insurance Fine</t>
  </si>
  <si>
    <t>354042146</t>
  </si>
  <si>
    <t>04/01/2025</t>
  </si>
  <si>
    <t>Charge Total:</t>
  </si>
  <si>
    <t>05-527</t>
  </si>
  <si>
    <t>A2</t>
  </si>
  <si>
    <t>Vacant Unrented Not Ready</t>
  </si>
  <si>
    <t>-- Vacant --</t>
  </si>
  <si>
    <t>-</t>
  </si>
  <si>
    <t>Charge Total:</t>
  </si>
  <si>
    <t>05-528</t>
  </si>
  <si>
    <t>A2</t>
  </si>
  <si>
    <t>Occupied No Notice</t>
  </si>
  <si>
    <t>Atkinson, Jacob</t>
  </si>
  <si>
    <t>Resident</t>
  </si>
  <si>
    <t>Amenity Rent</t>
  </si>
  <si>
    <t>354068265</t>
  </si>
  <si>
    <t>04/01/2025</t>
  </si>
  <si>
    <t>Amenity Rent</t>
  </si>
  <si>
    <t>354068261</t>
  </si>
  <si>
    <t>04/01/2025</t>
  </si>
  <si>
    <t>Amenity Rent</t>
  </si>
  <si>
    <t>354068248</t>
  </si>
  <si>
    <t>04/01/2025</t>
  </si>
  <si>
    <t>Rent</t>
  </si>
  <si>
    <t>354067945</t>
  </si>
  <si>
    <t>04/01/2025</t>
  </si>
  <si>
    <t>Renters Insurance Fine</t>
  </si>
  <si>
    <t>354042272</t>
  </si>
  <si>
    <t>04/01/2025</t>
  </si>
  <si>
    <t>Charge Total:</t>
  </si>
  <si>
    <t>05-529</t>
  </si>
  <si>
    <t>A2</t>
  </si>
  <si>
    <t>Occupied No Notice</t>
  </si>
  <si>
    <t>Larry, Yanira</t>
  </si>
  <si>
    <t>Resident</t>
  </si>
  <si>
    <t>Amenity Rent</t>
  </si>
  <si>
    <t>354068353</t>
  </si>
  <si>
    <t>04/01/2025</t>
  </si>
  <si>
    <t>Rent</t>
  </si>
  <si>
    <t>354068006</t>
  </si>
  <si>
    <t>04/01/2025</t>
  </si>
  <si>
    <t>Charge Total:</t>
  </si>
  <si>
    <t>05-530</t>
  </si>
  <si>
    <t>A2</t>
  </si>
  <si>
    <t>Occupied No Notice</t>
  </si>
  <si>
    <t>Del Toro, Julian</t>
  </si>
  <si>
    <t>Resident</t>
  </si>
  <si>
    <t>Amenity Rent</t>
  </si>
  <si>
    <t>354068321</t>
  </si>
  <si>
    <t>04/01/2025</t>
  </si>
  <si>
    <t>Rent</t>
  </si>
  <si>
    <t>354068053</t>
  </si>
  <si>
    <t>04/01/2025</t>
  </si>
  <si>
    <t>Charge Total:</t>
  </si>
  <si>
    <t>05-531</t>
  </si>
  <si>
    <t>A2</t>
  </si>
  <si>
    <t>Vacant Unrented Not Ready</t>
  </si>
  <si>
    <t>-- Vacant --</t>
  </si>
  <si>
    <t>-</t>
  </si>
  <si>
    <t>Charge Total:</t>
  </si>
  <si>
    <t>05-532</t>
  </si>
  <si>
    <t>A2</t>
  </si>
  <si>
    <t>Occupied No Notice</t>
  </si>
  <si>
    <t>Saltz, Scott</t>
  </si>
  <si>
    <t>Resident</t>
  </si>
  <si>
    <t>Rent</t>
  </si>
  <si>
    <t>354067854</t>
  </si>
  <si>
    <t>04/01/2025</t>
  </si>
  <si>
    <t>Renters Insurance Fine</t>
  </si>
  <si>
    <t>354041525</t>
  </si>
  <si>
    <t>04/01/2025</t>
  </si>
  <si>
    <t>Charge Total:</t>
  </si>
  <si>
    <t>05-533</t>
  </si>
  <si>
    <t>A2</t>
  </si>
  <si>
    <t>Occupied No Notice</t>
  </si>
  <si>
    <t>Hernandez, Nemorio</t>
  </si>
  <si>
    <t>Resident</t>
  </si>
  <si>
    <t>Rent</t>
  </si>
  <si>
    <t>354068023</t>
  </si>
  <si>
    <t>04/01/2025</t>
  </si>
  <si>
    <t>Concession-Resident</t>
  </si>
  <si>
    <t>354068308</t>
  </si>
  <si>
    <t>04/01/2025</t>
  </si>
  <si>
    <t>Renters Insurance Fine</t>
  </si>
  <si>
    <t>354516253</t>
  </si>
  <si>
    <t>04/09/2025</t>
  </si>
  <si>
    <t>Charge Total:</t>
  </si>
  <si>
    <t>05-534</t>
  </si>
  <si>
    <t>A2</t>
  </si>
  <si>
    <t>Occupied No Notice</t>
  </si>
  <si>
    <t>Mccoy, Markies</t>
  </si>
  <si>
    <t>Resident</t>
  </si>
  <si>
    <t>Amenity Rent</t>
  </si>
  <si>
    <t>354068019</t>
  </si>
  <si>
    <t>04/01/2025</t>
  </si>
  <si>
    <t>Amenity Rent</t>
  </si>
  <si>
    <t>354067943</t>
  </si>
  <si>
    <t>04/01/2025</t>
  </si>
  <si>
    <t>Rent</t>
  </si>
  <si>
    <t>354068125</t>
  </si>
  <si>
    <t>04/01/2025</t>
  </si>
  <si>
    <t>Concession-Resident</t>
  </si>
  <si>
    <t>354068147</t>
  </si>
  <si>
    <t>04/01/2025</t>
  </si>
  <si>
    <t>Charge Total:</t>
  </si>
  <si>
    <t>05-535</t>
  </si>
  <si>
    <t>A2</t>
  </si>
  <si>
    <t>Occupied No Notice</t>
  </si>
  <si>
    <t>Marino Del Pozo, Josue</t>
  </si>
  <si>
    <t>Resident</t>
  </si>
  <si>
    <t>Amenity Rent</t>
  </si>
  <si>
    <t>354068100</t>
  </si>
  <si>
    <t>04/01/2025</t>
  </si>
  <si>
    <t>Rent</t>
  </si>
  <si>
    <t>354067898</t>
  </si>
  <si>
    <t>04/01/2025</t>
  </si>
  <si>
    <t>Charge Total:</t>
  </si>
  <si>
    <t>05-536</t>
  </si>
  <si>
    <t>A2</t>
  </si>
  <si>
    <t>Occupied No Notice</t>
  </si>
  <si>
    <t>Quezada, Ana</t>
  </si>
  <si>
    <t>Resident</t>
  </si>
  <si>
    <t>Amenity Rent</t>
  </si>
  <si>
    <t>354068072</t>
  </si>
  <si>
    <t>04/01/2025</t>
  </si>
  <si>
    <t>Amenity Rent</t>
  </si>
  <si>
    <t>354068329</t>
  </si>
  <si>
    <t>04/01/2025</t>
  </si>
  <si>
    <t>Rent</t>
  </si>
  <si>
    <t>354067881</t>
  </si>
  <si>
    <t>04/01/2025</t>
  </si>
  <si>
    <t>Charge Total:</t>
  </si>
  <si>
    <t>06-601</t>
  </si>
  <si>
    <t>A4</t>
  </si>
  <si>
    <t>Occupied No Notice</t>
  </si>
  <si>
    <t>Bricker, Cyarra</t>
  </si>
  <si>
    <t>Resident</t>
  </si>
  <si>
    <t>Amenity Rent</t>
  </si>
  <si>
    <t>354068351</t>
  </si>
  <si>
    <t>04/01/2025</t>
  </si>
  <si>
    <t>Rent</t>
  </si>
  <si>
    <t>354068099</t>
  </si>
  <si>
    <t>04/01/2025</t>
  </si>
  <si>
    <t>Charge Total:</t>
  </si>
  <si>
    <t>06-602</t>
  </si>
  <si>
    <t>A4</t>
  </si>
  <si>
    <t>Occupied No Notice</t>
  </si>
  <si>
    <t>Gonzalez, Reyna</t>
  </si>
  <si>
    <t>Resident</t>
  </si>
  <si>
    <t>Amenity Rent</t>
  </si>
  <si>
    <t>354068131</t>
  </si>
  <si>
    <t>04/01/2025</t>
  </si>
  <si>
    <t>Rent</t>
  </si>
  <si>
    <t>354067908</t>
  </si>
  <si>
    <t>04/01/2025</t>
  </si>
  <si>
    <t>Charge Total:</t>
  </si>
  <si>
    <t>06-603</t>
  </si>
  <si>
    <t>A4</t>
  </si>
  <si>
    <t>Occupied No Notice</t>
  </si>
  <si>
    <t>McHatton, Christina</t>
  </si>
  <si>
    <t>Resident</t>
  </si>
  <si>
    <t>Amenity Rent</t>
  </si>
  <si>
    <t>354067903</t>
  </si>
  <si>
    <t>04/01/2025</t>
  </si>
  <si>
    <t>Rent</t>
  </si>
  <si>
    <t>354068284</t>
  </si>
  <si>
    <t>04/01/2025</t>
  </si>
  <si>
    <t>Charge Total:</t>
  </si>
  <si>
    <t>06-604</t>
  </si>
  <si>
    <t>A4</t>
  </si>
  <si>
    <t>Occupied No Notice</t>
  </si>
  <si>
    <t>Marquez Valdez, Jesus</t>
  </si>
  <si>
    <t>Resident</t>
  </si>
  <si>
    <t>Amenity Rent</t>
  </si>
  <si>
    <t>354068244</t>
  </si>
  <si>
    <t>04/01/2025</t>
  </si>
  <si>
    <t>Rent</t>
  </si>
  <si>
    <t>354068288</t>
  </si>
  <si>
    <t>04/01/2025</t>
  </si>
  <si>
    <t>Charge Total:</t>
  </si>
  <si>
    <t>06-605</t>
  </si>
  <si>
    <t>A4</t>
  </si>
  <si>
    <t>Occupied No Notice</t>
  </si>
  <si>
    <t>Garcia, Aliciana</t>
  </si>
  <si>
    <t>Resident</t>
  </si>
  <si>
    <t>Amenity Rent</t>
  </si>
  <si>
    <t>354068095</t>
  </si>
  <si>
    <t>04/01/2025</t>
  </si>
  <si>
    <t>Rent</t>
  </si>
  <si>
    <t>354067812</t>
  </si>
  <si>
    <t>04/01/2025</t>
  </si>
  <si>
    <t>Charge Total:</t>
  </si>
  <si>
    <t>06-606</t>
  </si>
  <si>
    <t>A4</t>
  </si>
  <si>
    <t>Occupied No Notice</t>
  </si>
  <si>
    <t>Vargas, Augustin</t>
  </si>
  <si>
    <t>Resident</t>
  </si>
  <si>
    <t>Amenity Rent</t>
  </si>
  <si>
    <t>354067907</t>
  </si>
  <si>
    <t>04/01/2025</t>
  </si>
  <si>
    <t>Rent</t>
  </si>
  <si>
    <t>354068269</t>
  </si>
  <si>
    <t>04/01/2025</t>
  </si>
  <si>
    <t>Charge Total:</t>
  </si>
  <si>
    <t>06-607</t>
  </si>
  <si>
    <t>A4</t>
  </si>
  <si>
    <t>Occupied No Notice</t>
  </si>
  <si>
    <t>Coon, Maggie</t>
  </si>
  <si>
    <t>Resident</t>
  </si>
  <si>
    <t>Amenity Rent</t>
  </si>
  <si>
    <t>354067932</t>
  </si>
  <si>
    <t>04/01/2025</t>
  </si>
  <si>
    <t>Rent</t>
  </si>
  <si>
    <t>354068188</t>
  </si>
  <si>
    <t>04/01/2025</t>
  </si>
  <si>
    <t>Charge Total:</t>
  </si>
  <si>
    <t>06-608</t>
  </si>
  <si>
    <t>A4</t>
  </si>
  <si>
    <t>Occupied No Notice</t>
  </si>
  <si>
    <t>Hodges, Tina</t>
  </si>
  <si>
    <t>Resident</t>
  </si>
  <si>
    <t>Amenity Rent</t>
  </si>
  <si>
    <t>354068092</t>
  </si>
  <si>
    <t>04/01/2025</t>
  </si>
  <si>
    <t>Rent</t>
  </si>
  <si>
    <t>354068331</t>
  </si>
  <si>
    <t>04/01/2025</t>
  </si>
  <si>
    <t>Bounced Check Fee</t>
  </si>
  <si>
    <t>354303795</t>
  </si>
  <si>
    <t>03/30/2025</t>
  </si>
  <si>
    <t>Concession-Resident</t>
  </si>
  <si>
    <t>354067928</t>
  </si>
  <si>
    <t>04/01/2025</t>
  </si>
  <si>
    <t>Late Fee</t>
  </si>
  <si>
    <t>354401971</t>
  </si>
  <si>
    <t>04/04/2025</t>
  </si>
  <si>
    <t>Renters Insurance Fine</t>
  </si>
  <si>
    <t>354041808</t>
  </si>
  <si>
    <t>04/01/2025</t>
  </si>
  <si>
    <t>Charge Total:</t>
  </si>
  <si>
    <t>06-609</t>
  </si>
  <si>
    <t>A4</t>
  </si>
  <si>
    <t>Occupied No Notice</t>
  </si>
  <si>
    <t>Vogel, Brandy</t>
  </si>
  <si>
    <t>Resident</t>
  </si>
  <si>
    <t>Amenity Rent</t>
  </si>
  <si>
    <t>354068212</t>
  </si>
  <si>
    <t>04/01/2025</t>
  </si>
  <si>
    <t>Rent</t>
  </si>
  <si>
    <t>354068234</t>
  </si>
  <si>
    <t>04/01/2025</t>
  </si>
  <si>
    <t>Charge Total:</t>
  </si>
  <si>
    <t>06-610</t>
  </si>
  <si>
    <t>A4</t>
  </si>
  <si>
    <t>Occupied No Notice</t>
  </si>
  <si>
    <t>Segarra, Sierra</t>
  </si>
  <si>
    <t>Resident</t>
  </si>
  <si>
    <t>Amenity Rent</t>
  </si>
  <si>
    <t>354068313</t>
  </si>
  <si>
    <t>04/01/2025</t>
  </si>
  <si>
    <t>Rent</t>
  </si>
  <si>
    <t>354068217</t>
  </si>
  <si>
    <t>04/01/2025</t>
  </si>
  <si>
    <t>Late Fee</t>
  </si>
  <si>
    <t>354401938</t>
  </si>
  <si>
    <t>04/04/2025</t>
  </si>
  <si>
    <t>Charge Total:</t>
  </si>
  <si>
    <t>06-611</t>
  </si>
  <si>
    <t>A4</t>
  </si>
  <si>
    <t>Vacant Rented Ready</t>
  </si>
  <si>
    <t>-- Vacant --</t>
  </si>
  <si>
    <t>-</t>
  </si>
  <si>
    <t>Charge Total:</t>
  </si>
  <si>
    <t>06-612</t>
  </si>
  <si>
    <t>A4</t>
  </si>
  <si>
    <t>Occupied No Notice</t>
  </si>
  <si>
    <t>Mulkey, Duane</t>
  </si>
  <si>
    <t>Resident</t>
  </si>
  <si>
    <t>Amenity Rent</t>
  </si>
  <si>
    <t>354067999</t>
  </si>
  <si>
    <t>04/01/2025</t>
  </si>
  <si>
    <t>Rent</t>
  </si>
  <si>
    <t>354068198</t>
  </si>
  <si>
    <t>04/01/2025</t>
  </si>
  <si>
    <t>Charge Total:</t>
  </si>
  <si>
    <t>06-613</t>
  </si>
  <si>
    <t>A4</t>
  </si>
  <si>
    <t>Occupied No Notice</t>
  </si>
  <si>
    <t>Foster, Rick</t>
  </si>
  <si>
    <t>Resident</t>
  </si>
  <si>
    <t>Amenity Rent</t>
  </si>
  <si>
    <t>354067935</t>
  </si>
  <si>
    <t>04/01/2025</t>
  </si>
  <si>
    <t>Rent</t>
  </si>
  <si>
    <t>354067911</t>
  </si>
  <si>
    <t>04/01/2025</t>
  </si>
  <si>
    <t>Concession-Resident</t>
  </si>
  <si>
    <t>354068004</t>
  </si>
  <si>
    <t>04/01/2025</t>
  </si>
  <si>
    <t>Renters Insurance Fine</t>
  </si>
  <si>
    <t>354042284</t>
  </si>
  <si>
    <t>04/01/2025</t>
  </si>
  <si>
    <t>Charge Total:</t>
  </si>
  <si>
    <t>06-614</t>
  </si>
  <si>
    <t>A4</t>
  </si>
  <si>
    <t>Occupied No Notice</t>
  </si>
  <si>
    <t>Polk, Ieshia</t>
  </si>
  <si>
    <t>Resident</t>
  </si>
  <si>
    <t>Amenity Rent</t>
  </si>
  <si>
    <t>354068097</t>
  </si>
  <si>
    <t>04/01/2025</t>
  </si>
  <si>
    <t>Rent</t>
  </si>
  <si>
    <t>354068106</t>
  </si>
  <si>
    <t>04/01/2025</t>
  </si>
  <si>
    <t>Late Fee</t>
  </si>
  <si>
    <t>354401956</t>
  </si>
  <si>
    <t>04/04/2025</t>
  </si>
  <si>
    <t>Charge Total:</t>
  </si>
  <si>
    <t>06-615</t>
  </si>
  <si>
    <t>A4</t>
  </si>
  <si>
    <t>Occupied No Notice</t>
  </si>
  <si>
    <t>Valle, Joshua</t>
  </si>
  <si>
    <t>Resident</t>
  </si>
  <si>
    <t>Amenity Rent</t>
  </si>
  <si>
    <t>354068235</t>
  </si>
  <si>
    <t>04/01/2025</t>
  </si>
  <si>
    <t>Rent</t>
  </si>
  <si>
    <t>354067832</t>
  </si>
  <si>
    <t>04/01/2025</t>
  </si>
  <si>
    <t>Charge Total:</t>
  </si>
  <si>
    <t>06-616</t>
  </si>
  <si>
    <t>A4</t>
  </si>
  <si>
    <t>Vacant Unrented Not Ready</t>
  </si>
  <si>
    <t>-- Vacant --</t>
  </si>
  <si>
    <t>-</t>
  </si>
  <si>
    <t>Charge Total:</t>
  </si>
  <si>
    <t>06-617</t>
  </si>
  <si>
    <t>A4</t>
  </si>
  <si>
    <t>Vacant Unrented Ready</t>
  </si>
  <si>
    <t>-- Vacant --</t>
  </si>
  <si>
    <t>-</t>
  </si>
  <si>
    <t>Charge Total:</t>
  </si>
  <si>
    <t>06-618</t>
  </si>
  <si>
    <t>A4</t>
  </si>
  <si>
    <t>Occupied No Notice</t>
  </si>
  <si>
    <t>Gonzales, William</t>
  </si>
  <si>
    <t>Resident</t>
  </si>
  <si>
    <t>Amenity Rent</t>
  </si>
  <si>
    <t>354068240</t>
  </si>
  <si>
    <t>04/01/2025</t>
  </si>
  <si>
    <t>Rent</t>
  </si>
  <si>
    <t>354067889</t>
  </si>
  <si>
    <t>04/01/2025</t>
  </si>
  <si>
    <t>Charge Total:</t>
  </si>
  <si>
    <t>06-619</t>
  </si>
  <si>
    <t>A4</t>
  </si>
  <si>
    <t>Occupied No Notice</t>
  </si>
  <si>
    <t>Miller, Lafree</t>
  </si>
  <si>
    <t>Resident</t>
  </si>
  <si>
    <t>Amenity Rent</t>
  </si>
  <si>
    <t>354068088</t>
  </si>
  <si>
    <t>04/01/2025</t>
  </si>
  <si>
    <t>Rent</t>
  </si>
  <si>
    <t>354068319</t>
  </si>
  <si>
    <t>04/01/2025</t>
  </si>
  <si>
    <t>Concession-Resident</t>
  </si>
  <si>
    <t>354067974</t>
  </si>
  <si>
    <t>04/01/2025</t>
  </si>
  <si>
    <t>Late Fee</t>
  </si>
  <si>
    <t>354401952</t>
  </si>
  <si>
    <t>04/04/2025</t>
  </si>
  <si>
    <t>Charge Total:</t>
  </si>
  <si>
    <t>06-620</t>
  </si>
  <si>
    <t>A4</t>
  </si>
  <si>
    <t>Occupied No Notice</t>
  </si>
  <si>
    <t>Reichert, Grayson</t>
  </si>
  <si>
    <t>Resident</t>
  </si>
  <si>
    <t>Amenity Rent</t>
  </si>
  <si>
    <t>354068317</t>
  </si>
  <si>
    <t>04/01/2025</t>
  </si>
  <si>
    <t>Rent</t>
  </si>
  <si>
    <t>354068169</t>
  </si>
  <si>
    <t>04/01/2025</t>
  </si>
  <si>
    <t>Charge Total:</t>
  </si>
  <si>
    <t>06-621</t>
  </si>
  <si>
    <t>A4</t>
  </si>
  <si>
    <t>Occupied No Notice</t>
  </si>
  <si>
    <t>Alonzo, Christina</t>
  </si>
  <si>
    <t>Resident</t>
  </si>
  <si>
    <t>Amenity Rent</t>
  </si>
  <si>
    <t>354068143</t>
  </si>
  <si>
    <t>04/01/2025</t>
  </si>
  <si>
    <t>Rent</t>
  </si>
  <si>
    <t>354067875</t>
  </si>
  <si>
    <t>04/01/2025</t>
  </si>
  <si>
    <t>Charge Total:</t>
  </si>
  <si>
    <t>06-622</t>
  </si>
  <si>
    <t>A4</t>
  </si>
  <si>
    <t>Occupied No Notice</t>
  </si>
  <si>
    <t>Miller, Kenny</t>
  </si>
  <si>
    <t>Resident</t>
  </si>
  <si>
    <t>Amenity Rent</t>
  </si>
  <si>
    <t>354239578</t>
  </si>
  <si>
    <t>04/01/2025</t>
  </si>
  <si>
    <t>Rent</t>
  </si>
  <si>
    <t>354239577</t>
  </si>
  <si>
    <t>04/01/2025</t>
  </si>
  <si>
    <t>Administration Fee</t>
  </si>
  <si>
    <t>354334094</t>
  </si>
  <si>
    <t>04/01/2025</t>
  </si>
  <si>
    <t>Administration Fee</t>
  </si>
  <si>
    <t>354239576</t>
  </si>
  <si>
    <t>04/01/2025</t>
  </si>
  <si>
    <t>Charge Total:</t>
  </si>
  <si>
    <t>06-623</t>
  </si>
  <si>
    <t>A4</t>
  </si>
  <si>
    <t>Occupied No Notice</t>
  </si>
  <si>
    <t>Carpenter, Deborah</t>
  </si>
  <si>
    <t>Resident</t>
  </si>
  <si>
    <t>Amenity Rent</t>
  </si>
  <si>
    <t>354068286</t>
  </si>
  <si>
    <t>04/01/2025</t>
  </si>
  <si>
    <t>Rent</t>
  </si>
  <si>
    <t>354068247</t>
  </si>
  <si>
    <t>04/01/2025</t>
  </si>
  <si>
    <t>Concession-Resident</t>
  </si>
  <si>
    <t>354067956</t>
  </si>
  <si>
    <t>04/01/2025</t>
  </si>
  <si>
    <t>Charge Total:</t>
  </si>
  <si>
    <t>06-624</t>
  </si>
  <si>
    <t>A4</t>
  </si>
  <si>
    <t>Occupied No Notice</t>
  </si>
  <si>
    <t>Nombrana, Erica</t>
  </si>
  <si>
    <t>Resident</t>
  </si>
  <si>
    <t>Amenity Rent</t>
  </si>
  <si>
    <t>354067840</t>
  </si>
  <si>
    <t>04/01/2025</t>
  </si>
  <si>
    <t>Rent</t>
  </si>
  <si>
    <t>354068210</t>
  </si>
  <si>
    <t>04/01/2025</t>
  </si>
  <si>
    <t>Charge Total:</t>
  </si>
  <si>
    <t>07-701</t>
  </si>
  <si>
    <t>B3</t>
  </si>
  <si>
    <t>Occupied No Notice</t>
  </si>
  <si>
    <t>Sethi, Manmohan (Manny)</t>
  </si>
  <si>
    <t>Resident</t>
  </si>
  <si>
    <t>Amenity Rent</t>
  </si>
  <si>
    <t>354068252</t>
  </si>
  <si>
    <t>04/01/2025</t>
  </si>
  <si>
    <t>Rent</t>
  </si>
  <si>
    <t>354068255</t>
  </si>
  <si>
    <t>04/01/2025</t>
  </si>
  <si>
    <t>Concession-Resident</t>
  </si>
  <si>
    <t>354068144</t>
  </si>
  <si>
    <t>04/01/2025</t>
  </si>
  <si>
    <t>Charge Total:</t>
  </si>
  <si>
    <t>07-702</t>
  </si>
  <si>
    <t>B3</t>
  </si>
  <si>
    <t>Occupied No Notice</t>
  </si>
  <si>
    <t>Palmer, Katrina</t>
  </si>
  <si>
    <t>Resident</t>
  </si>
  <si>
    <t>Amenity Rent</t>
  </si>
  <si>
    <t>354067829</t>
  </si>
  <si>
    <t>04/01/2025</t>
  </si>
  <si>
    <t>Month to Month Rent</t>
  </si>
  <si>
    <t>354068140</t>
  </si>
  <si>
    <t>04/01/2025</t>
  </si>
  <si>
    <t>Late Fee</t>
  </si>
  <si>
    <t>354401958</t>
  </si>
  <si>
    <t>04/04/2025</t>
  </si>
  <si>
    <t>Month-to-Month Fee</t>
  </si>
  <si>
    <t>354068086</t>
  </si>
  <si>
    <t>04/01/2025</t>
  </si>
  <si>
    <t>Charge Total:</t>
  </si>
  <si>
    <t>07-703</t>
  </si>
  <si>
    <t>B3</t>
  </si>
  <si>
    <t>Occupied No Notice</t>
  </si>
  <si>
    <t>Telford, Cassandra</t>
  </si>
  <si>
    <t>Resident</t>
  </si>
  <si>
    <t>Amenity Rent</t>
  </si>
  <si>
    <t>354067947</t>
  </si>
  <si>
    <t>04/01/2025</t>
  </si>
  <si>
    <t>Rent</t>
  </si>
  <si>
    <t>354067819</t>
  </si>
  <si>
    <t>04/01/2025</t>
  </si>
  <si>
    <t>Charge Total:</t>
  </si>
  <si>
    <t>07-704</t>
  </si>
  <si>
    <t>B3</t>
  </si>
  <si>
    <t>Occupied No Notice</t>
  </si>
  <si>
    <t>Bywaters III, William</t>
  </si>
  <si>
    <t>Resident</t>
  </si>
  <si>
    <t>Amenity Rent</t>
  </si>
  <si>
    <t>354068218</t>
  </si>
  <si>
    <t>04/01/2025</t>
  </si>
  <si>
    <t>Rent</t>
  </si>
  <si>
    <t>354068059</t>
  </si>
  <si>
    <t>04/01/2025</t>
  </si>
  <si>
    <t>Charge Total:</t>
  </si>
  <si>
    <t>07-705</t>
  </si>
  <si>
    <t>B3</t>
  </si>
  <si>
    <t>Occupied No Notice</t>
  </si>
  <si>
    <t>Martinez, Jessica</t>
  </si>
  <si>
    <t>Resident</t>
  </si>
  <si>
    <t>Amenity Rent</t>
  </si>
  <si>
    <t>354068124</t>
  </si>
  <si>
    <t>04/01/2025</t>
  </si>
  <si>
    <t>Rent</t>
  </si>
  <si>
    <t>354068312</t>
  </si>
  <si>
    <t>04/01/2025</t>
  </si>
  <si>
    <t>Charge Total:</t>
  </si>
  <si>
    <t>07-706</t>
  </si>
  <si>
    <t>B3</t>
  </si>
  <si>
    <t>Occupied No Notice</t>
  </si>
  <si>
    <t>Johnston, Megan</t>
  </si>
  <si>
    <t>Resident</t>
  </si>
  <si>
    <t>Amenity Rent</t>
  </si>
  <si>
    <t>354067914</t>
  </si>
  <si>
    <t>04/01/2025</t>
  </si>
  <si>
    <t>Rent</t>
  </si>
  <si>
    <t>354068171</t>
  </si>
  <si>
    <t>04/01/2025</t>
  </si>
  <si>
    <t>Charge Total:</t>
  </si>
  <si>
    <t>07-707</t>
  </si>
  <si>
    <t>B3</t>
  </si>
  <si>
    <t>Occupied No Notice</t>
  </si>
  <si>
    <t>Campos, David</t>
  </si>
  <si>
    <t>Resident</t>
  </si>
  <si>
    <t>Amenity Rent</t>
  </si>
  <si>
    <t>354067972</t>
  </si>
  <si>
    <t>04/01/2025</t>
  </si>
  <si>
    <t>Rent</t>
  </si>
  <si>
    <t>354068230</t>
  </si>
  <si>
    <t>04/01/2025</t>
  </si>
  <si>
    <t>Charge Total:</t>
  </si>
  <si>
    <t>07-708</t>
  </si>
  <si>
    <t>B3</t>
  </si>
  <si>
    <t>Notice Rented</t>
  </si>
  <si>
    <t>Ellinger, Elizabeth</t>
  </si>
  <si>
    <t>Resident</t>
  </si>
  <si>
    <t>Amenity Rent</t>
  </si>
  <si>
    <t>354068287</t>
  </si>
  <si>
    <t>04/01/2025</t>
  </si>
  <si>
    <t>Rent</t>
  </si>
  <si>
    <t>354068186</t>
  </si>
  <si>
    <t>04/01/2025</t>
  </si>
  <si>
    <t>Charge Total:</t>
  </si>
  <si>
    <t>07-709</t>
  </si>
  <si>
    <t>B3</t>
  </si>
  <si>
    <t>Vacant Unrented Not Ready</t>
  </si>
  <si>
    <t>-- Vacant --</t>
  </si>
  <si>
    <t>-</t>
  </si>
  <si>
    <t>Charge Total:</t>
  </si>
  <si>
    <t>07-710</t>
  </si>
  <si>
    <t>B3</t>
  </si>
  <si>
    <t>Occupied No Notice</t>
  </si>
  <si>
    <t>Sorcia, Tania</t>
  </si>
  <si>
    <t>Resident</t>
  </si>
  <si>
    <t>Amenity Rent</t>
  </si>
  <si>
    <t>354068162</t>
  </si>
  <si>
    <t>04/01/2025</t>
  </si>
  <si>
    <t>Rent</t>
  </si>
  <si>
    <t>354068127</t>
  </si>
  <si>
    <t>04/01/2025</t>
  </si>
  <si>
    <t>Charge Total:</t>
  </si>
  <si>
    <t>07-711</t>
  </si>
  <si>
    <t>B3</t>
  </si>
  <si>
    <t>Occupied No Notice</t>
  </si>
  <si>
    <t>Cordoba, Griselda</t>
  </si>
  <si>
    <t>Resident</t>
  </si>
  <si>
    <t>Amenity Rent</t>
  </si>
  <si>
    <t>354068117</t>
  </si>
  <si>
    <t>04/01/2025</t>
  </si>
  <si>
    <t>Rent</t>
  </si>
  <si>
    <t>354068024</t>
  </si>
  <si>
    <t>04/01/2025</t>
  </si>
  <si>
    <t>Charge Total:</t>
  </si>
  <si>
    <t>07-712</t>
  </si>
  <si>
    <t>B3</t>
  </si>
  <si>
    <t>Occupied No Notice</t>
  </si>
  <si>
    <t>Lammers, Tori</t>
  </si>
  <si>
    <t>Resident</t>
  </si>
  <si>
    <t>Amenity Rent</t>
  </si>
  <si>
    <t>354068155</t>
  </si>
  <si>
    <t>04/01/2025</t>
  </si>
  <si>
    <t>Rent</t>
  </si>
  <si>
    <t>354068007</t>
  </si>
  <si>
    <t>04/01/2025</t>
  </si>
  <si>
    <t>Charge Total:</t>
  </si>
  <si>
    <t>08-801</t>
  </si>
  <si>
    <t>B1</t>
  </si>
  <si>
    <t>Occupied No Notice</t>
  </si>
  <si>
    <t>Brown, April</t>
  </si>
  <si>
    <t>Resident</t>
  </si>
  <si>
    <t>Amenity Rent</t>
  </si>
  <si>
    <t>354068079</t>
  </si>
  <si>
    <t>04/01/2025</t>
  </si>
  <si>
    <t>Rent</t>
  </si>
  <si>
    <t>354068333</t>
  </si>
  <si>
    <t>04/01/2025</t>
  </si>
  <si>
    <t>Charge Total:</t>
  </si>
  <si>
    <t>08-802</t>
  </si>
  <si>
    <t>B1</t>
  </si>
  <si>
    <t>Occupied No Notice</t>
  </si>
  <si>
    <t>Morales Salazar, Reyson</t>
  </si>
  <si>
    <t>Resident</t>
  </si>
  <si>
    <t>Rent</t>
  </si>
  <si>
    <t>354068343</t>
  </si>
  <si>
    <t>04/01/2025</t>
  </si>
  <si>
    <t>Late Fee</t>
  </si>
  <si>
    <t>354401943</t>
  </si>
  <si>
    <t>04/04/2025</t>
  </si>
  <si>
    <t>Charge Total:</t>
  </si>
  <si>
    <t>08-803</t>
  </si>
  <si>
    <t>B1</t>
  </si>
  <si>
    <t>Occupied No Notice</t>
  </si>
  <si>
    <t>Paxton, Ashley</t>
  </si>
  <si>
    <t>Resident</t>
  </si>
  <si>
    <t>Rent</t>
  </si>
  <si>
    <t>354068017</t>
  </si>
  <si>
    <t>04/01/2025</t>
  </si>
  <si>
    <t>Renters Insurance Fine</t>
  </si>
  <si>
    <t>354042000</t>
  </si>
  <si>
    <t>04/01/2025</t>
  </si>
  <si>
    <t>Charge Total:</t>
  </si>
  <si>
    <t>08-804</t>
  </si>
  <si>
    <t>B1</t>
  </si>
  <si>
    <t>Occupied No Notice</t>
  </si>
  <si>
    <t>Richey, Sierra</t>
  </si>
  <si>
    <t>Resident</t>
  </si>
  <si>
    <t>Rent</t>
  </si>
  <si>
    <t>354067886</t>
  </si>
  <si>
    <t>04/01/2025</t>
  </si>
  <si>
    <t>Charge Total:</t>
  </si>
  <si>
    <t>08-805</t>
  </si>
  <si>
    <t>B1</t>
  </si>
  <si>
    <t>Occupied No Notice</t>
  </si>
  <si>
    <t>Penick, Tanya</t>
  </si>
  <si>
    <t>Resident</t>
  </si>
  <si>
    <t>Rent</t>
  </si>
  <si>
    <t>354068016</t>
  </si>
  <si>
    <t>04/01/2025</t>
  </si>
  <si>
    <t>Charge Total:</t>
  </si>
  <si>
    <t>08-806</t>
  </si>
  <si>
    <t>B1</t>
  </si>
  <si>
    <t>Occupied No Notice</t>
  </si>
  <si>
    <t>Contreras, Antonio</t>
  </si>
  <si>
    <t>Resident</t>
  </si>
  <si>
    <t>Rent</t>
  </si>
  <si>
    <t>354067815</t>
  </si>
  <si>
    <t>04/01/2025</t>
  </si>
  <si>
    <t>Charge Total:</t>
  </si>
  <si>
    <t>08-807</t>
  </si>
  <si>
    <t>B1</t>
  </si>
  <si>
    <t>Occupied No Notice</t>
  </si>
  <si>
    <t>Nichols, Linda</t>
  </si>
  <si>
    <t>Resident</t>
  </si>
  <si>
    <t>Month to Month Rent</t>
  </si>
  <si>
    <t>354068295</t>
  </si>
  <si>
    <t>04/01/2025</t>
  </si>
  <si>
    <t>Month-to-Month Fee</t>
  </si>
  <si>
    <t>354068300</t>
  </si>
  <si>
    <t>04/01/2025</t>
  </si>
  <si>
    <t>Renters Insurance Fine</t>
  </si>
  <si>
    <t>354041656</t>
  </si>
  <si>
    <t>04/01/2025</t>
  </si>
  <si>
    <t>Charge Total:</t>
  </si>
  <si>
    <t>08-808</t>
  </si>
  <si>
    <t>B1</t>
  </si>
  <si>
    <t>Occupied No Notice</t>
  </si>
  <si>
    <t>Rivera, Michelle</t>
  </si>
  <si>
    <t>Resident</t>
  </si>
  <si>
    <t>Amenity Rent</t>
  </si>
  <si>
    <t>354067820</t>
  </si>
  <si>
    <t>04/01/2025</t>
  </si>
  <si>
    <t>Rent</t>
  </si>
  <si>
    <t>354067893</t>
  </si>
  <si>
    <t>04/01/2025</t>
  </si>
  <si>
    <t>Renters Insurance Fine</t>
  </si>
  <si>
    <t>354041803</t>
  </si>
  <si>
    <t>04/01/2025</t>
  </si>
  <si>
    <t>Charge Total:</t>
  </si>
  <si>
    <t>08-809</t>
  </si>
  <si>
    <t>B1</t>
  </si>
  <si>
    <t>Occupied No Notice</t>
  </si>
  <si>
    <t>JARBADAN, RONILO</t>
  </si>
  <si>
    <t>Resident</t>
  </si>
  <si>
    <t>Amenity Rent</t>
  </si>
  <si>
    <t>354067849</t>
  </si>
  <si>
    <t>04/01/2025</t>
  </si>
  <si>
    <t>Rent</t>
  </si>
  <si>
    <t>354068231</t>
  </si>
  <si>
    <t>04/01/2025</t>
  </si>
  <si>
    <t>Charge Total:</t>
  </si>
  <si>
    <t>08-810</t>
  </si>
  <si>
    <t>B1</t>
  </si>
  <si>
    <t>Occupied No Notice</t>
  </si>
  <si>
    <t>Sanchez, Yorbany</t>
  </si>
  <si>
    <t>Resident</t>
  </si>
  <si>
    <t>Rent</t>
  </si>
  <si>
    <t>354068104</t>
  </si>
  <si>
    <t>04/01/2025</t>
  </si>
  <si>
    <t>Renters Insurance Fine</t>
  </si>
  <si>
    <t>354042267</t>
  </si>
  <si>
    <t>04/01/2025</t>
  </si>
  <si>
    <t>Charge Total:</t>
  </si>
  <si>
    <t>08-811</t>
  </si>
  <si>
    <t>B1</t>
  </si>
  <si>
    <t>Occupied No Notice</t>
  </si>
  <si>
    <t>Sanchez Diaz, Sifredo</t>
  </si>
  <si>
    <t>Resident</t>
  </si>
  <si>
    <t>Rent</t>
  </si>
  <si>
    <t>354068223</t>
  </si>
  <si>
    <t>04/01/2025</t>
  </si>
  <si>
    <t>Concession-Resident</t>
  </si>
  <si>
    <t>354068063</t>
  </si>
  <si>
    <t>04/01/2025</t>
  </si>
  <si>
    <t>Late Fee</t>
  </si>
  <si>
    <t>354401967</t>
  </si>
  <si>
    <t>04/04/2025</t>
  </si>
  <si>
    <t>Charge Total:</t>
  </si>
  <si>
    <t>08-812</t>
  </si>
  <si>
    <t>B1</t>
  </si>
  <si>
    <t>Occupied No Notice</t>
  </si>
  <si>
    <t>Perez, Elijah</t>
  </si>
  <si>
    <t>Resident</t>
  </si>
  <si>
    <t>Rent</t>
  </si>
  <si>
    <t>354068183</t>
  </si>
  <si>
    <t>04/01/2025</t>
  </si>
  <si>
    <t>Renters Insurance Fine</t>
  </si>
  <si>
    <t>354041680</t>
  </si>
  <si>
    <t>04/01/2025</t>
  </si>
  <si>
    <t>Charge Total:</t>
  </si>
  <si>
    <t>09-901</t>
  </si>
  <si>
    <t>A1</t>
  </si>
  <si>
    <t>Occupied No Notice</t>
  </si>
  <si>
    <t>Losa, Andres</t>
  </si>
  <si>
    <t>Resident</t>
  </si>
  <si>
    <t>Amenity Rent</t>
  </si>
  <si>
    <t>354068091</t>
  </si>
  <si>
    <t>04/01/2025</t>
  </si>
  <si>
    <t>Rent</t>
  </si>
  <si>
    <t>354068161</t>
  </si>
  <si>
    <t>04/01/2025</t>
  </si>
  <si>
    <t>Concession-Resident</t>
  </si>
  <si>
    <t>354067876</t>
  </si>
  <si>
    <t>04/01/2025</t>
  </si>
  <si>
    <t>Charge Total:</t>
  </si>
  <si>
    <t>09-902</t>
  </si>
  <si>
    <t>A1</t>
  </si>
  <si>
    <t>Occupied No Notice</t>
  </si>
  <si>
    <t>Henderson, Juewell</t>
  </si>
  <si>
    <t>Resident</t>
  </si>
  <si>
    <t>Amenity Rent</t>
  </si>
  <si>
    <t>354067811</t>
  </si>
  <si>
    <t>04/01/2025</t>
  </si>
  <si>
    <t>Rent</t>
  </si>
  <si>
    <t>354068272</t>
  </si>
  <si>
    <t>04/01/2025</t>
  </si>
  <si>
    <t>Charge Total:</t>
  </si>
  <si>
    <t>09-903</t>
  </si>
  <si>
    <t>A1</t>
  </si>
  <si>
    <t>Occupied No Notice</t>
  </si>
  <si>
    <t>Parkinson, Thomas</t>
  </si>
  <si>
    <t>Resident</t>
  </si>
  <si>
    <t>Amenity Rent</t>
  </si>
  <si>
    <t>354068051</t>
  </si>
  <si>
    <t>04/01/2025</t>
  </si>
  <si>
    <t>Amenity Rent</t>
  </si>
  <si>
    <t>354068057</t>
  </si>
  <si>
    <t>04/01/2025</t>
  </si>
  <si>
    <t>Rent</t>
  </si>
  <si>
    <t>354068289</t>
  </si>
  <si>
    <t>04/01/2025</t>
  </si>
  <si>
    <t>Charge Total:</t>
  </si>
  <si>
    <t>09-904</t>
  </si>
  <si>
    <t>A1</t>
  </si>
  <si>
    <t>Occupied No Notice</t>
  </si>
  <si>
    <t>Barrientes, Richard</t>
  </si>
  <si>
    <t>Resident</t>
  </si>
  <si>
    <t>Amenity Rent</t>
  </si>
  <si>
    <t>354068108</t>
  </si>
  <si>
    <t>04/01/2025</t>
  </si>
  <si>
    <t>Amenity Rent</t>
  </si>
  <si>
    <t>354067838</t>
  </si>
  <si>
    <t>04/01/2025</t>
  </si>
  <si>
    <t>Rent</t>
  </si>
  <si>
    <t>354068196</t>
  </si>
  <si>
    <t>04/01/2025</t>
  </si>
  <si>
    <t>Concession-Resident</t>
  </si>
  <si>
    <t>354068109</t>
  </si>
  <si>
    <t>04/01/2025</t>
  </si>
  <si>
    <t>Renters Insurance Fine</t>
  </si>
  <si>
    <t>354042038</t>
  </si>
  <si>
    <t>04/01/2025</t>
  </si>
  <si>
    <t>Charge Total:</t>
  </si>
  <si>
    <t>09-905</t>
  </si>
  <si>
    <t>A1</t>
  </si>
  <si>
    <t>Occupied No Notice</t>
  </si>
  <si>
    <t>Hansen, Dane</t>
  </si>
  <si>
    <t>Resident</t>
  </si>
  <si>
    <t>Amenity Rent</t>
  </si>
  <si>
    <t>354067946</t>
  </si>
  <si>
    <t>04/01/2025</t>
  </si>
  <si>
    <t>Rent</t>
  </si>
  <si>
    <t>354068357</t>
  </si>
  <si>
    <t>04/01/2025</t>
  </si>
  <si>
    <t>Renters Insurance Fine</t>
  </si>
  <si>
    <t>354302918</t>
  </si>
  <si>
    <t>04/01/2025</t>
  </si>
  <si>
    <t>Charge Total:</t>
  </si>
  <si>
    <t>09-906</t>
  </si>
  <si>
    <t>A1</t>
  </si>
  <si>
    <t>Occupied No Notice</t>
  </si>
  <si>
    <t>Torres, Grace</t>
  </si>
  <si>
    <t>Resident</t>
  </si>
  <si>
    <t>Amenity Rent</t>
  </si>
  <si>
    <t>354067998</t>
  </si>
  <si>
    <t>04/01/2025</t>
  </si>
  <si>
    <t>Rent</t>
  </si>
  <si>
    <t>354068176</t>
  </si>
  <si>
    <t>04/01/2025</t>
  </si>
  <si>
    <t>Charge Total:</t>
  </si>
  <si>
    <t>09-907</t>
  </si>
  <si>
    <t>A1</t>
  </si>
  <si>
    <t>Occupied No Notice</t>
  </si>
  <si>
    <t>Arispe, Cathryn</t>
  </si>
  <si>
    <t>Resident</t>
  </si>
  <si>
    <t>Amenity Rent</t>
  </si>
  <si>
    <t>354068309</t>
  </si>
  <si>
    <t>04/01/2025</t>
  </si>
  <si>
    <t>Rent</t>
  </si>
  <si>
    <t>354067953</t>
  </si>
  <si>
    <t>04/01/2025</t>
  </si>
  <si>
    <t>Charge Total:</t>
  </si>
  <si>
    <t>09-908</t>
  </si>
  <si>
    <t>A1</t>
  </si>
  <si>
    <t>Occupied No Notice</t>
  </si>
  <si>
    <t>Araujo, Cicero</t>
  </si>
  <si>
    <t>Resident</t>
  </si>
  <si>
    <t>Amenity Rent</t>
  </si>
  <si>
    <t>354067855</t>
  </si>
  <si>
    <t>04/01/2025</t>
  </si>
  <si>
    <t>Rent</t>
  </si>
  <si>
    <t>354068067</t>
  </si>
  <si>
    <t>04/01/2025</t>
  </si>
  <si>
    <t>Renters Insurance Fine</t>
  </si>
  <si>
    <t>354041710</t>
  </si>
  <si>
    <t>04/01/2025</t>
  </si>
  <si>
    <t>Charge Total:</t>
  </si>
  <si>
    <t>09-909</t>
  </si>
  <si>
    <t>A1</t>
  </si>
  <si>
    <t>Vacant Unrented Not Ready</t>
  </si>
  <si>
    <t>-- Vacant --</t>
  </si>
  <si>
    <t>-</t>
  </si>
  <si>
    <t>Charge Total:</t>
  </si>
  <si>
    <t>09-910</t>
  </si>
  <si>
    <t>A1</t>
  </si>
  <si>
    <t>Occupied No Notice</t>
  </si>
  <si>
    <t>Espinosa, Mike</t>
  </si>
  <si>
    <t>Resident</t>
  </si>
  <si>
    <t>Amenity Rent</t>
  </si>
  <si>
    <t>354067954</t>
  </si>
  <si>
    <t>04/01/2025</t>
  </si>
  <si>
    <t>Amenity Rent</t>
  </si>
  <si>
    <t>354068090</t>
  </si>
  <si>
    <t>04/01/2025</t>
  </si>
  <si>
    <t>Rent</t>
  </si>
  <si>
    <t>354068042</t>
  </si>
  <si>
    <t>04/01/2025</t>
  </si>
  <si>
    <t>Charge Total:</t>
  </si>
  <si>
    <t>09-911</t>
  </si>
  <si>
    <t>A1</t>
  </si>
  <si>
    <t>Notice Unrented</t>
  </si>
  <si>
    <t>Garcia Alfonso, Yadnier</t>
  </si>
  <si>
    <t>Resident</t>
  </si>
  <si>
    <t>Amenity Rent</t>
  </si>
  <si>
    <t>354068052</t>
  </si>
  <si>
    <t>04/01/2025</t>
  </si>
  <si>
    <t>Rent</t>
  </si>
  <si>
    <t>354067944</t>
  </si>
  <si>
    <t>04/01/2025</t>
  </si>
  <si>
    <t>Concession-Resident</t>
  </si>
  <si>
    <t>354067930</t>
  </si>
  <si>
    <t>04/01/2025</t>
  </si>
  <si>
    <t>Charge Total:</t>
  </si>
  <si>
    <t>09-912</t>
  </si>
  <si>
    <t>A1</t>
  </si>
  <si>
    <t>Occupied No Notice</t>
  </si>
  <si>
    <t>Dean, Lauren</t>
  </si>
  <si>
    <t>Resident</t>
  </si>
  <si>
    <t>Amenity Rent</t>
  </si>
  <si>
    <t>354067968</t>
  </si>
  <si>
    <t>04/01/2025</t>
  </si>
  <si>
    <t>Amenity Rent</t>
  </si>
  <si>
    <t>354068204</t>
  </si>
  <si>
    <t>04/01/2025</t>
  </si>
  <si>
    <t>Rent</t>
  </si>
  <si>
    <t>354067831</t>
  </si>
  <si>
    <t>04/01/2025</t>
  </si>
  <si>
    <t>Late Fee</t>
  </si>
  <si>
    <t>354401965</t>
  </si>
  <si>
    <t>04/04/2025</t>
  </si>
  <si>
    <t>Charge Total:</t>
  </si>
  <si>
    <t>09-913</t>
  </si>
  <si>
    <t>A1</t>
  </si>
  <si>
    <t>Occupied No Notice</t>
  </si>
  <si>
    <t>Sams, David</t>
  </si>
  <si>
    <t>Resident</t>
  </si>
  <si>
    <t>Amenity Rent</t>
  </si>
  <si>
    <t>354068232</t>
  </si>
  <si>
    <t>04/01/2025</t>
  </si>
  <si>
    <t>Rent</t>
  </si>
  <si>
    <t>354067873</t>
  </si>
  <si>
    <t>04/01/2025</t>
  </si>
  <si>
    <t>Charge Total:</t>
  </si>
  <si>
    <t>09-914</t>
  </si>
  <si>
    <t>A1</t>
  </si>
  <si>
    <t>Occupied No Notice</t>
  </si>
  <si>
    <t>Spragle, Bonnie</t>
  </si>
  <si>
    <t>Resident</t>
  </si>
  <si>
    <t>Amenity Rent</t>
  </si>
  <si>
    <t>354067862</t>
  </si>
  <si>
    <t>04/01/2025</t>
  </si>
  <si>
    <t>Rent</t>
  </si>
  <si>
    <t>354068048</t>
  </si>
  <si>
    <t>04/01/2025</t>
  </si>
  <si>
    <t>Late Fee</t>
  </si>
  <si>
    <t>354401972</t>
  </si>
  <si>
    <t>04/04/2025</t>
  </si>
  <si>
    <t>Charge Total:</t>
  </si>
  <si>
    <t>09-915</t>
  </si>
  <si>
    <t>A1</t>
  </si>
  <si>
    <t>Occupied No Notice</t>
  </si>
  <si>
    <t>Thompson, Sydney</t>
  </si>
  <si>
    <t>Resident</t>
  </si>
  <si>
    <t>Amenity Rent</t>
  </si>
  <si>
    <t>354067915</t>
  </si>
  <si>
    <t>04/01/2025</t>
  </si>
  <si>
    <t>Amenity Rent</t>
  </si>
  <si>
    <t>354068135</t>
  </si>
  <si>
    <t>04/01/2025</t>
  </si>
  <si>
    <t>Rent</t>
  </si>
  <si>
    <t>354068233</t>
  </si>
  <si>
    <t>04/01/2025</t>
  </si>
  <si>
    <t>Charge Total:</t>
  </si>
  <si>
    <t>09-916</t>
  </si>
  <si>
    <t>A1</t>
  </si>
  <si>
    <t>Occupied No Notice</t>
  </si>
  <si>
    <t>Luckett, Christiane</t>
  </si>
  <si>
    <t>Resident</t>
  </si>
  <si>
    <t>Amenity Rent</t>
  </si>
  <si>
    <t>354068323</t>
  </si>
  <si>
    <t>04/01/2025</t>
  </si>
  <si>
    <t>Rent</t>
  </si>
  <si>
    <t>354067847</t>
  </si>
  <si>
    <t>04/01/2025</t>
  </si>
  <si>
    <t>Concession-Resident</t>
  </si>
  <si>
    <t>354068203</t>
  </si>
  <si>
    <t>04/01/2025</t>
  </si>
  <si>
    <t>Renters Insurance Fine</t>
  </si>
  <si>
    <t>354041526</t>
  </si>
  <si>
    <t>04/01/2025</t>
  </si>
  <si>
    <t>Charge Total:</t>
  </si>
  <si>
    <t>09-917</t>
  </si>
  <si>
    <t>A1</t>
  </si>
  <si>
    <t>Occupied No Notice</t>
  </si>
  <si>
    <t>James, Dianne</t>
  </si>
  <si>
    <t>Resident</t>
  </si>
  <si>
    <t>Amenity Rent</t>
  </si>
  <si>
    <t>354067969</t>
  </si>
  <si>
    <t>04/01/2025</t>
  </si>
  <si>
    <t>Amenity Rent</t>
  </si>
  <si>
    <t>354068173</t>
  </si>
  <si>
    <t>04/01/2025</t>
  </si>
  <si>
    <t>Rent</t>
  </si>
  <si>
    <t>354068250</t>
  </si>
  <si>
    <t>04/01/2025</t>
  </si>
  <si>
    <t>Concession-Resident</t>
  </si>
  <si>
    <t>354067888</t>
  </si>
  <si>
    <t>04/01/2025</t>
  </si>
  <si>
    <t>Charge Total:</t>
  </si>
  <si>
    <t>09-918</t>
  </si>
  <si>
    <t>A1</t>
  </si>
  <si>
    <t>Occupied No Notice</t>
  </si>
  <si>
    <t>Delgado, Sylvia</t>
  </si>
  <si>
    <t>Resident</t>
  </si>
  <si>
    <t>Amenity Rent</t>
  </si>
  <si>
    <t>354068018</t>
  </si>
  <si>
    <t>04/01/2025</t>
  </si>
  <si>
    <t>Amenity Rent</t>
  </si>
  <si>
    <t>354067814</t>
  </si>
  <si>
    <t>04/01/2025</t>
  </si>
  <si>
    <t>Rent</t>
  </si>
  <si>
    <t>354067939</t>
  </si>
  <si>
    <t>04/01/2025</t>
  </si>
  <si>
    <t>Charge Total:</t>
  </si>
  <si>
    <t>09-919</t>
  </si>
  <si>
    <t>A1</t>
  </si>
  <si>
    <t>Occupied No Notice</t>
  </si>
  <si>
    <t>Thompson, Carmen</t>
  </si>
  <si>
    <t>Resident</t>
  </si>
  <si>
    <t>Amenity Rent</t>
  </si>
  <si>
    <t>354265371</t>
  </si>
  <si>
    <t>04/01/2025</t>
  </si>
  <si>
    <t>Rent</t>
  </si>
  <si>
    <t>354265372</t>
  </si>
  <si>
    <t>04/01/2025</t>
  </si>
  <si>
    <t>Administration Fee</t>
  </si>
  <si>
    <t>354329347</t>
  </si>
  <si>
    <t>04/01/2025</t>
  </si>
  <si>
    <t>Administration Fee</t>
  </si>
  <si>
    <t>354265370</t>
  </si>
  <si>
    <t>04/01/2025</t>
  </si>
  <si>
    <t>Charge Total:</t>
  </si>
  <si>
    <t>09-920</t>
  </si>
  <si>
    <t>A1</t>
  </si>
  <si>
    <t>Occupied No Notice</t>
  </si>
  <si>
    <t>Moreno, Eduardo</t>
  </si>
  <si>
    <t>Resident</t>
  </si>
  <si>
    <t>Amenity Rent</t>
  </si>
  <si>
    <t>354068138</t>
  </si>
  <si>
    <t>04/01/2025</t>
  </si>
  <si>
    <t>Rent</t>
  </si>
  <si>
    <t>354068245</t>
  </si>
  <si>
    <t>04/01/2025</t>
  </si>
  <si>
    <t>Renters Insurance Fine</t>
  </si>
  <si>
    <t>354041878</t>
  </si>
  <si>
    <t>04/01/2025</t>
  </si>
  <si>
    <t>Charge Total:</t>
  </si>
  <si>
    <t>09-921</t>
  </si>
  <si>
    <t>A1</t>
  </si>
  <si>
    <t>Occupied No Notice</t>
  </si>
  <si>
    <t>Rivera, Aleyshaliz</t>
  </si>
  <si>
    <t>Resident</t>
  </si>
  <si>
    <t>Amenity Rent</t>
  </si>
  <si>
    <t>354067984</t>
  </si>
  <si>
    <t>04/01/2025</t>
  </si>
  <si>
    <t>Rent</t>
  </si>
  <si>
    <t>354067853</t>
  </si>
  <si>
    <t>04/01/2025</t>
  </si>
  <si>
    <t>Late Fee</t>
  </si>
  <si>
    <t>354401935</t>
  </si>
  <si>
    <t>04/04/2025</t>
  </si>
  <si>
    <t>Renters Insurance Fine</t>
  </si>
  <si>
    <t>354041992</t>
  </si>
  <si>
    <t>04/01/2025</t>
  </si>
  <si>
    <t>Charge Total:</t>
  </si>
  <si>
    <t>09-922</t>
  </si>
  <si>
    <t>A1</t>
  </si>
  <si>
    <t>Occupied No Notice</t>
  </si>
  <si>
    <t>Jefferson, Latoria</t>
  </si>
  <si>
    <t>Resident</t>
  </si>
  <si>
    <t>Amenity Rent</t>
  </si>
  <si>
    <t>354067883</t>
  </si>
  <si>
    <t>04/01/2025</t>
  </si>
  <si>
    <t>Amenity Rent</t>
  </si>
  <si>
    <t>354068134</t>
  </si>
  <si>
    <t>04/01/2025</t>
  </si>
  <si>
    <t>Rent</t>
  </si>
  <si>
    <t>354067818</t>
  </si>
  <si>
    <t>04/01/2025</t>
  </si>
  <si>
    <t>Charge Total:</t>
  </si>
  <si>
    <t>09-923</t>
  </si>
  <si>
    <t>A1</t>
  </si>
  <si>
    <t>Occupied No Notice</t>
  </si>
  <si>
    <t>Nino, Samuel</t>
  </si>
  <si>
    <t>Resident</t>
  </si>
  <si>
    <t>Amenity Rent</t>
  </si>
  <si>
    <t>354068149</t>
  </si>
  <si>
    <t>04/01/2025</t>
  </si>
  <si>
    <t>Rent</t>
  </si>
  <si>
    <t>354067994</t>
  </si>
  <si>
    <t>04/01/2025</t>
  </si>
  <si>
    <t>Charge Total:</t>
  </si>
  <si>
    <t>09-924</t>
  </si>
  <si>
    <t>A1</t>
  </si>
  <si>
    <t>Occupied No Notice</t>
  </si>
  <si>
    <t>Lugo Gutierrez, Nixon Rafael</t>
  </si>
  <si>
    <t>Resident</t>
  </si>
  <si>
    <t>Amenity Rent</t>
  </si>
  <si>
    <t>354068341</t>
  </si>
  <si>
    <t>04/01/2025</t>
  </si>
  <si>
    <t>Rent</t>
  </si>
  <si>
    <t>354067975</t>
  </si>
  <si>
    <t>04/01/2025</t>
  </si>
  <si>
    <t>Charge Total:</t>
  </si>
  <si>
    <t>09-925</t>
  </si>
  <si>
    <t>A1</t>
  </si>
  <si>
    <t>Occupied No Notice</t>
  </si>
  <si>
    <t>Ortiz, Carlos</t>
  </si>
  <si>
    <t>Resident</t>
  </si>
  <si>
    <t>Amenity Rent</t>
  </si>
  <si>
    <t>354068121</t>
  </si>
  <si>
    <t>04/01/2025</t>
  </si>
  <si>
    <t>Rent</t>
  </si>
  <si>
    <t>354068012</t>
  </si>
  <si>
    <t>04/01/2025</t>
  </si>
  <si>
    <t>Charge Total:</t>
  </si>
  <si>
    <t>09-926</t>
  </si>
  <si>
    <t>A1</t>
  </si>
  <si>
    <t>Occupied No Notice</t>
  </si>
  <si>
    <t>Flores, Javier</t>
  </si>
  <si>
    <t>Resident</t>
  </si>
  <si>
    <t>Amenity Rent</t>
  </si>
  <si>
    <t>354068074</t>
  </si>
  <si>
    <t>04/01/2025</t>
  </si>
  <si>
    <t>Rent</t>
  </si>
  <si>
    <t>354068184</t>
  </si>
  <si>
    <t>04/01/2025</t>
  </si>
  <si>
    <t>Concession-Resident</t>
  </si>
  <si>
    <t>354067991</t>
  </si>
  <si>
    <t>04/01/2025</t>
  </si>
  <si>
    <t>Charge Total:</t>
  </si>
  <si>
    <t>09-927</t>
  </si>
  <si>
    <t>A1</t>
  </si>
  <si>
    <t>Occupied No Notice</t>
  </si>
  <si>
    <t>Burkhalter, Charlisa</t>
  </si>
  <si>
    <t>Resident</t>
  </si>
  <si>
    <t>Amenity Rent</t>
  </si>
  <si>
    <t>354068126</t>
  </si>
  <si>
    <t>04/01/2025</t>
  </si>
  <si>
    <t>Rent</t>
  </si>
  <si>
    <t>354068101</t>
  </si>
  <si>
    <t>04/01/2025</t>
  </si>
  <si>
    <t>Late Fee</t>
  </si>
  <si>
    <t>354401931</t>
  </si>
  <si>
    <t>04/04/2025</t>
  </si>
  <si>
    <t>Renters Insurance Fine</t>
  </si>
  <si>
    <t>354041527</t>
  </si>
  <si>
    <t>04/01/2025</t>
  </si>
  <si>
    <t>Charge Total:</t>
  </si>
  <si>
    <t>09-928</t>
  </si>
  <si>
    <t>A1</t>
  </si>
  <si>
    <t>Occupied No Notice</t>
  </si>
  <si>
    <t>Soto, Richard</t>
  </si>
  <si>
    <t>Resident</t>
  </si>
  <si>
    <t>Amenity Rent</t>
  </si>
  <si>
    <t>354067941</t>
  </si>
  <si>
    <t>04/01/2025</t>
  </si>
  <si>
    <t>Rent</t>
  </si>
  <si>
    <t>354067996</t>
  </si>
  <si>
    <t>04/01/2025</t>
  </si>
  <si>
    <t>Charge Total:</t>
  </si>
  <si>
    <t>09-929</t>
  </si>
  <si>
    <t>A1</t>
  </si>
  <si>
    <t>Occupied No Notice</t>
  </si>
  <si>
    <t>Davis, Abdul-Rasheed</t>
  </si>
  <si>
    <t>Resident</t>
  </si>
  <si>
    <t>Amenity Rent</t>
  </si>
  <si>
    <t>354068337</t>
  </si>
  <si>
    <t>04/01/2025</t>
  </si>
  <si>
    <t>Rent</t>
  </si>
  <si>
    <t>354068180</t>
  </si>
  <si>
    <t>04/01/2025</t>
  </si>
  <si>
    <t>Late Fee</t>
  </si>
  <si>
    <t>354401941</t>
  </si>
  <si>
    <t>04/04/2025</t>
  </si>
  <si>
    <t>Renters Insurance Fine</t>
  </si>
  <si>
    <t>354042101</t>
  </si>
  <si>
    <t>04/01/2025</t>
  </si>
  <si>
    <t>Charge Total:</t>
  </si>
  <si>
    <t>09-930</t>
  </si>
  <si>
    <t>A1</t>
  </si>
  <si>
    <t>Occupied No Notice</t>
  </si>
  <si>
    <t>Acosta Artiles, Cesar</t>
  </si>
  <si>
    <t>Resident</t>
  </si>
  <si>
    <t>Amenity Rent</t>
  </si>
  <si>
    <t>354067913</t>
  </si>
  <si>
    <t>04/01/2025</t>
  </si>
  <si>
    <t>Amenity Rent</t>
  </si>
  <si>
    <t>354067926</t>
  </si>
  <si>
    <t>04/01/2025</t>
  </si>
  <si>
    <t>Rent</t>
  </si>
  <si>
    <t>354068056</t>
  </si>
  <si>
    <t>04/01/2025</t>
  </si>
  <si>
    <t>Charge Total:</t>
  </si>
  <si>
    <t>09-931</t>
  </si>
  <si>
    <t>A1</t>
  </si>
  <si>
    <t>Occupied No Notice</t>
  </si>
  <si>
    <t>Leon, Maria</t>
  </si>
  <si>
    <t>Resident</t>
  </si>
  <si>
    <t>Amenity Rent</t>
  </si>
  <si>
    <t>354067980</t>
  </si>
  <si>
    <t>04/01/2025</t>
  </si>
  <si>
    <t>Amenity Rent</t>
  </si>
  <si>
    <t>354068089</t>
  </si>
  <si>
    <t>04/01/2025</t>
  </si>
  <si>
    <t>Rent</t>
  </si>
  <si>
    <t>354068165</t>
  </si>
  <si>
    <t>04/01/2025</t>
  </si>
  <si>
    <t>Concession-Resident</t>
  </si>
  <si>
    <t>354068058</t>
  </si>
  <si>
    <t>04/01/2025</t>
  </si>
  <si>
    <t>Charge Total:</t>
  </si>
  <si>
    <t>09-932</t>
  </si>
  <si>
    <t>A1</t>
  </si>
  <si>
    <t>Occupied No Notice</t>
  </si>
  <si>
    <t>Wilson, Timothy</t>
  </si>
  <si>
    <t>Resident</t>
  </si>
  <si>
    <t>Amenity Rent</t>
  </si>
  <si>
    <t>354068054</t>
  </si>
  <si>
    <t>04/01/2025</t>
  </si>
  <si>
    <t>Amenity Rent</t>
  </si>
  <si>
    <t>354068047</t>
  </si>
  <si>
    <t>04/01/2025</t>
  </si>
  <si>
    <t>Rent</t>
  </si>
  <si>
    <t>354067979</t>
  </si>
  <si>
    <t>04/01/2025</t>
  </si>
  <si>
    <t>Concession-Resident</t>
  </si>
  <si>
    <t>354068344</t>
  </si>
  <si>
    <t>04/01/2025</t>
  </si>
  <si>
    <t>Charge Total:</t>
  </si>
  <si>
    <t>09-933</t>
  </si>
  <si>
    <t>A1</t>
  </si>
  <si>
    <t>Occupied No Notice</t>
  </si>
  <si>
    <t>Zavala, Erick</t>
  </si>
  <si>
    <t>Resident</t>
  </si>
  <si>
    <t>Amenity Rent</t>
  </si>
  <si>
    <t>354068032</t>
  </si>
  <si>
    <t>04/01/2025</t>
  </si>
  <si>
    <t>Rent</t>
  </si>
  <si>
    <t>354067867</t>
  </si>
  <si>
    <t>04/01/2025</t>
  </si>
  <si>
    <t>Charge Total:</t>
  </si>
  <si>
    <t>09-934</t>
  </si>
  <si>
    <t>A1</t>
  </si>
  <si>
    <t>Occupied No Notice</t>
  </si>
  <si>
    <t>Bevan, Mark</t>
  </si>
  <si>
    <t>Resident</t>
  </si>
  <si>
    <t>Amenity Rent</t>
  </si>
  <si>
    <t>354068262</t>
  </si>
  <si>
    <t>04/01/2025</t>
  </si>
  <si>
    <t>Rent</t>
  </si>
  <si>
    <t>354068238</t>
  </si>
  <si>
    <t>04/01/2025</t>
  </si>
  <si>
    <t>Concession-Resident</t>
  </si>
  <si>
    <t>354068307</t>
  </si>
  <si>
    <t>04/01/2025</t>
  </si>
  <si>
    <t>Renters Insurance Fine</t>
  </si>
  <si>
    <t>354041528</t>
  </si>
  <si>
    <t>04/01/2025</t>
  </si>
  <si>
    <t>Charge Total:</t>
  </si>
  <si>
    <t>09-935</t>
  </si>
  <si>
    <t>A1</t>
  </si>
  <si>
    <t>Occupied No Notice</t>
  </si>
  <si>
    <t>Alcoser, Edna</t>
  </si>
  <si>
    <t>Resident</t>
  </si>
  <si>
    <t>Amenity Rent</t>
  </si>
  <si>
    <t>354068316</t>
  </si>
  <si>
    <t>04/01/2025</t>
  </si>
  <si>
    <t>Rent</t>
  </si>
  <si>
    <t>354068146</t>
  </si>
  <si>
    <t>04/01/2025</t>
  </si>
  <si>
    <t>Charge Total:</t>
  </si>
  <si>
    <t>09-936</t>
  </si>
  <si>
    <t>A1</t>
  </si>
  <si>
    <t>Occupied No Notice</t>
  </si>
  <si>
    <t>Sparks, Dana</t>
  </si>
  <si>
    <t>Resident</t>
  </si>
  <si>
    <t>Amenity Rent</t>
  </si>
  <si>
    <t>354067822</t>
  </si>
  <si>
    <t>04/01/2025</t>
  </si>
  <si>
    <t>Amenity Rent</t>
  </si>
  <si>
    <t>354067978</t>
  </si>
  <si>
    <t>04/01/2025</t>
  </si>
  <si>
    <t>Month to Month Rent</t>
  </si>
  <si>
    <t>354067942</t>
  </si>
  <si>
    <t>04/01/2025</t>
  </si>
  <si>
    <t>Month-to-Month Fee</t>
  </si>
  <si>
    <t>354067982</t>
  </si>
  <si>
    <t>04/01/2025</t>
  </si>
  <si>
    <t>Charge Total:</t>
  </si>
  <si>
    <t>10-1001</t>
  </si>
  <si>
    <t>B2</t>
  </si>
  <si>
    <t>Occupied No Notice</t>
  </si>
  <si>
    <t>Butler, Dakota</t>
  </si>
  <si>
    <t>Resident</t>
  </si>
  <si>
    <t>Rent</t>
  </si>
  <si>
    <t>354068111</t>
  </si>
  <si>
    <t>04/01/2025</t>
  </si>
  <si>
    <t>Charge Total:</t>
  </si>
  <si>
    <t>10-1002</t>
  </si>
  <si>
    <t>B2</t>
  </si>
  <si>
    <t>Occupied No Notice</t>
  </si>
  <si>
    <t>Bourassa, Jeremy</t>
  </si>
  <si>
    <t>Resident</t>
  </si>
  <si>
    <t>Rent</t>
  </si>
  <si>
    <t>354068025</t>
  </si>
  <si>
    <t>04/01/2025</t>
  </si>
  <si>
    <t>Concession-Resident</t>
  </si>
  <si>
    <t>354067962</t>
  </si>
  <si>
    <t>04/01/2025</t>
  </si>
  <si>
    <t>Charge Total:</t>
  </si>
  <si>
    <t>10-1003</t>
  </si>
  <si>
    <t>B2</t>
  </si>
  <si>
    <t>Occupied No Notice</t>
  </si>
  <si>
    <t>Perez Zayas, Randy</t>
  </si>
  <si>
    <t>Resident</t>
  </si>
  <si>
    <t>Rent</t>
  </si>
  <si>
    <t>354068243</t>
  </si>
  <si>
    <t>04/01/2025</t>
  </si>
  <si>
    <t>Charge Total:</t>
  </si>
  <si>
    <t>10-1004</t>
  </si>
  <si>
    <t>B2</t>
  </si>
  <si>
    <t>Vacant Unrented Not Ready</t>
  </si>
  <si>
    <t>-- Vacant --</t>
  </si>
  <si>
    <t>-</t>
  </si>
  <si>
    <t>Charge Total:</t>
  </si>
  <si>
    <t>10-1005</t>
  </si>
  <si>
    <t>B2</t>
  </si>
  <si>
    <t>Occupied No Notice</t>
  </si>
  <si>
    <t>Millan, Alexander</t>
  </si>
  <si>
    <t>Resident</t>
  </si>
  <si>
    <t>Amenity Rent</t>
  </si>
  <si>
    <t>354068160</t>
  </si>
  <si>
    <t>04/01/2025</t>
  </si>
  <si>
    <t>Rent</t>
  </si>
  <si>
    <t>354068253</t>
  </si>
  <si>
    <t>04/01/2025</t>
  </si>
  <si>
    <t>Renters Insurance Fine</t>
  </si>
  <si>
    <t>354042141</t>
  </si>
  <si>
    <t>04/01/2025</t>
  </si>
  <si>
    <t>Charge Total:</t>
  </si>
  <si>
    <t>10-1006</t>
  </si>
  <si>
    <t>B2</t>
  </si>
  <si>
    <t>Occupied No Notice</t>
  </si>
  <si>
    <t>Perez, Petra</t>
  </si>
  <si>
    <t>Resident</t>
  </si>
  <si>
    <t>Rent</t>
  </si>
  <si>
    <t>354067813</t>
  </si>
  <si>
    <t>04/01/2025</t>
  </si>
  <si>
    <t>Charge Total:</t>
  </si>
  <si>
    <t>10-1007</t>
  </si>
  <si>
    <t>B2</t>
  </si>
  <si>
    <t>Occupied No Notice</t>
  </si>
  <si>
    <t>Macias, Eric</t>
  </si>
  <si>
    <t>Resident</t>
  </si>
  <si>
    <t>Amenity Rent</t>
  </si>
  <si>
    <t>354067986</t>
  </si>
  <si>
    <t>04/01/2025</t>
  </si>
  <si>
    <t>Amenity Rent</t>
  </si>
  <si>
    <t>354067919</t>
  </si>
  <si>
    <t>04/01/2025</t>
  </si>
  <si>
    <t>Rent</t>
  </si>
  <si>
    <t>354068096</t>
  </si>
  <si>
    <t>04/01/2025</t>
  </si>
  <si>
    <t>Charge Total:</t>
  </si>
  <si>
    <t>10-1008</t>
  </si>
  <si>
    <t>B2</t>
  </si>
  <si>
    <t>Occupied No Notice</t>
  </si>
  <si>
    <t>Medina, Juan</t>
  </si>
  <si>
    <t>Resident</t>
  </si>
  <si>
    <t>Rent</t>
  </si>
  <si>
    <t>354067899</t>
  </si>
  <si>
    <t>04/01/2025</t>
  </si>
  <si>
    <t>Charge Total:</t>
  </si>
  <si>
    <t>11-1101</t>
  </si>
  <si>
    <t>B2</t>
  </si>
  <si>
    <t>Occupied No Notice</t>
  </si>
  <si>
    <t>Ibrahim, Ahmad</t>
  </si>
  <si>
    <t>Resident</t>
  </si>
  <si>
    <t>Amenity Rent</t>
  </si>
  <si>
    <t>354068133</t>
  </si>
  <si>
    <t>04/01/2025</t>
  </si>
  <si>
    <t>Rent</t>
  </si>
  <si>
    <t>354067895</t>
  </si>
  <si>
    <t>04/01/2025</t>
  </si>
  <si>
    <t>Application Fee</t>
  </si>
  <si>
    <t>354389073</t>
  </si>
  <si>
    <t>04/03/2025</t>
  </si>
  <si>
    <t>Charge Total:</t>
  </si>
  <si>
    <t>11-1102</t>
  </si>
  <si>
    <t>B2</t>
  </si>
  <si>
    <t>Occupied No Notice</t>
  </si>
  <si>
    <t>Misinco, Kody</t>
  </si>
  <si>
    <t>Resident</t>
  </si>
  <si>
    <t>Rent</t>
  </si>
  <si>
    <t>354068297</t>
  </si>
  <si>
    <t>04/01/2025</t>
  </si>
  <si>
    <t>Charge Total:</t>
  </si>
  <si>
    <t>11-1103</t>
  </si>
  <si>
    <t>B2</t>
  </si>
  <si>
    <t>Occupied No Notice</t>
  </si>
  <si>
    <t>Huizar, Deisi</t>
  </si>
  <si>
    <t>Resident</t>
  </si>
  <si>
    <t>Rent</t>
  </si>
  <si>
    <t>354068273</t>
  </si>
  <si>
    <t>04/01/2025</t>
  </si>
  <si>
    <t>Concession-Resident</t>
  </si>
  <si>
    <t>354068249</t>
  </si>
  <si>
    <t>04/01/2025</t>
  </si>
  <si>
    <t>Charge Total:</t>
  </si>
  <si>
    <t>11-1104</t>
  </si>
  <si>
    <t>B2</t>
  </si>
  <si>
    <t>Vacant Unrented Not Ready</t>
  </si>
  <si>
    <t>-- Vacant --</t>
  </si>
  <si>
    <t>-</t>
  </si>
  <si>
    <t>Charge Total:</t>
  </si>
  <si>
    <t>11-1105</t>
  </si>
  <si>
    <t>B2</t>
  </si>
  <si>
    <t>Occupied No Notice</t>
  </si>
  <si>
    <t>Luna, Emily</t>
  </si>
  <si>
    <t>Resident</t>
  </si>
  <si>
    <t>Rent</t>
  </si>
  <si>
    <t>354068201</t>
  </si>
  <si>
    <t>04/01/2025</t>
  </si>
  <si>
    <t>Concession-Resident</t>
  </si>
  <si>
    <t>354068157</t>
  </si>
  <si>
    <t>04/01/2025</t>
  </si>
  <si>
    <t>Renters Insurance Fine</t>
  </si>
  <si>
    <t>354042283</t>
  </si>
  <si>
    <t>04/01/2025</t>
  </si>
  <si>
    <t>Charge Total:</t>
  </si>
  <si>
    <t>11-1106</t>
  </si>
  <si>
    <t>B2</t>
  </si>
  <si>
    <t>Occupied No Notice</t>
  </si>
  <si>
    <t>Forney, Cherae</t>
  </si>
  <si>
    <t>Resident</t>
  </si>
  <si>
    <t>Rent</t>
  </si>
  <si>
    <t>354067830</t>
  </si>
  <si>
    <t>04/01/2025</t>
  </si>
  <si>
    <t>Late Fee</t>
  </si>
  <si>
    <t>354401944</t>
  </si>
  <si>
    <t>04/04/2025</t>
  </si>
  <si>
    <t>Renters Insurance Fine</t>
  </si>
  <si>
    <t>354042274</t>
  </si>
  <si>
    <t>04/01/2025</t>
  </si>
  <si>
    <t>Charge Total:</t>
  </si>
  <si>
    <t>11-1107</t>
  </si>
  <si>
    <t>B2</t>
  </si>
  <si>
    <t>Occupied No Notice</t>
  </si>
  <si>
    <t>Heckard, Kejuanna</t>
  </si>
  <si>
    <t>Resident</t>
  </si>
  <si>
    <t>Amenity Rent</t>
  </si>
  <si>
    <t>354068291</t>
  </si>
  <si>
    <t>04/01/2025</t>
  </si>
  <si>
    <t>Rent</t>
  </si>
  <si>
    <t>354068200</t>
  </si>
  <si>
    <t>04/01/2025</t>
  </si>
  <si>
    <t>Late Fee</t>
  </si>
  <si>
    <t>354401949</t>
  </si>
  <si>
    <t>04/04/2025</t>
  </si>
  <si>
    <t>Charge Total:</t>
  </si>
  <si>
    <t>11-1108</t>
  </si>
  <si>
    <t>B2</t>
  </si>
  <si>
    <t>Occupied No Notice</t>
  </si>
  <si>
    <t>Pharoah, Josh</t>
  </si>
  <si>
    <t>Resident</t>
  </si>
  <si>
    <t>Amenity Rent</t>
  </si>
  <si>
    <t>354068136</t>
  </si>
  <si>
    <t>04/01/2025</t>
  </si>
  <si>
    <t>Amenity Rent</t>
  </si>
  <si>
    <t>354067837</t>
  </si>
  <si>
    <t>04/01/2025</t>
  </si>
  <si>
    <t>Rent</t>
  </si>
  <si>
    <t>354068236</t>
  </si>
  <si>
    <t>04/01/2025</t>
  </si>
  <si>
    <t>Charge Total:</t>
  </si>
  <si>
    <t>12-1201</t>
  </si>
  <si>
    <t>A1</t>
  </si>
  <si>
    <t>Occupied No Notice</t>
  </si>
  <si>
    <t>Anderson, Sonja</t>
  </si>
  <si>
    <t>Resident</t>
  </si>
  <si>
    <t>Amenity Rent</t>
  </si>
  <si>
    <t>354068001</t>
  </si>
  <si>
    <t>04/01/2025</t>
  </si>
  <si>
    <t>Rent</t>
  </si>
  <si>
    <t>354068193</t>
  </si>
  <si>
    <t>04/01/2025</t>
  </si>
  <si>
    <t>Charge Total:</t>
  </si>
  <si>
    <t>12-1202</t>
  </si>
  <si>
    <t>A1</t>
  </si>
  <si>
    <t>Occupied No Notice</t>
  </si>
  <si>
    <t>Mitchell, Jermeka</t>
  </si>
  <si>
    <t>Resident</t>
  </si>
  <si>
    <t>Amenity Rent</t>
  </si>
  <si>
    <t>354067880</t>
  </si>
  <si>
    <t>04/01/2025</t>
  </si>
  <si>
    <t>Rent</t>
  </si>
  <si>
    <t>354067826</t>
  </si>
  <si>
    <t>04/01/2025</t>
  </si>
  <si>
    <t>Late Fee</t>
  </si>
  <si>
    <t>354401930</t>
  </si>
  <si>
    <t>04/04/2025</t>
  </si>
  <si>
    <t>Charge Total:</t>
  </si>
  <si>
    <t>12-1203</t>
  </si>
  <si>
    <t>A1</t>
  </si>
  <si>
    <t>Occupied No Notice</t>
  </si>
  <si>
    <t>Wilson, Emonie</t>
  </si>
  <si>
    <t>Resident</t>
  </si>
  <si>
    <t>Amenity Rent</t>
  </si>
  <si>
    <t>354067938</t>
  </si>
  <si>
    <t>04/01/2025</t>
  </si>
  <si>
    <t>Rent</t>
  </si>
  <si>
    <t>354068325</t>
  </si>
  <si>
    <t>04/01/2025</t>
  </si>
  <si>
    <t>Late Fee</t>
  </si>
  <si>
    <t>354401933</t>
  </si>
  <si>
    <t>04/04/2025</t>
  </si>
  <si>
    <t>Renters Insurance Fine</t>
  </si>
  <si>
    <t>354042143</t>
  </si>
  <si>
    <t>04/01/2025</t>
  </si>
  <si>
    <t>Charge Total:</t>
  </si>
  <si>
    <t>12-1204</t>
  </si>
  <si>
    <t>A1</t>
  </si>
  <si>
    <t>Vacant Rented Not Ready</t>
  </si>
  <si>
    <t>-- Vacant --</t>
  </si>
  <si>
    <t>-</t>
  </si>
  <si>
    <t>Charge Total:</t>
  </si>
  <si>
    <t>12-1205</t>
  </si>
  <si>
    <t>A1</t>
  </si>
  <si>
    <t>Occupied No Notice</t>
  </si>
  <si>
    <t>Ferguson, Emonni</t>
  </si>
  <si>
    <t>Resident</t>
  </si>
  <si>
    <t>Amenity Rent</t>
  </si>
  <si>
    <t>354067852</t>
  </si>
  <si>
    <t>04/01/2025</t>
  </si>
  <si>
    <t>Rent</t>
  </si>
  <si>
    <t>354068246</t>
  </si>
  <si>
    <t>04/01/2025</t>
  </si>
  <si>
    <t>Late Fee</t>
  </si>
  <si>
    <t>354401961</t>
  </si>
  <si>
    <t>04/04/2025</t>
  </si>
  <si>
    <t>Charge Total:</t>
  </si>
  <si>
    <t>12-1206</t>
  </si>
  <si>
    <t>A1</t>
  </si>
  <si>
    <t>Occupied No Notice</t>
  </si>
  <si>
    <t>Sanchez, Roman (Roman)</t>
  </si>
  <si>
    <t>Resident</t>
  </si>
  <si>
    <t>Amenity Rent</t>
  </si>
  <si>
    <t>354067902</t>
  </si>
  <si>
    <t>04/01/2025</t>
  </si>
  <si>
    <t>Amenity Rent</t>
  </si>
  <si>
    <t>354068156</t>
  </si>
  <si>
    <t>04/01/2025</t>
  </si>
  <si>
    <t>Amenity Rent</t>
  </si>
  <si>
    <t>354068043</t>
  </si>
  <si>
    <t>04/01/2025</t>
  </si>
  <si>
    <t>Rent</t>
  </si>
  <si>
    <t>354068087</t>
  </si>
  <si>
    <t>04/01/2025</t>
  </si>
  <si>
    <t>Late Fee</t>
  </si>
  <si>
    <t>354401951</t>
  </si>
  <si>
    <t>04/04/2025</t>
  </si>
  <si>
    <t>Charge Total:</t>
  </si>
  <si>
    <t>12-1207</t>
  </si>
  <si>
    <t>A1</t>
  </si>
  <si>
    <t>Occupied No Notice</t>
  </si>
  <si>
    <t>Lafferty, Kevin</t>
  </si>
  <si>
    <t>Resident</t>
  </si>
  <si>
    <t>Amenity Rent</t>
  </si>
  <si>
    <t>354068122</t>
  </si>
  <si>
    <t>04/01/2025</t>
  </si>
  <si>
    <t>Rent</t>
  </si>
  <si>
    <t>354068123</t>
  </si>
  <si>
    <t>04/01/2025</t>
  </si>
  <si>
    <t>Renters Insurance Fine</t>
  </si>
  <si>
    <t>354041983</t>
  </si>
  <si>
    <t>04/01/2025</t>
  </si>
  <si>
    <t>Charge Total:</t>
  </si>
  <si>
    <t>12-1208</t>
  </si>
  <si>
    <t>A1</t>
  </si>
  <si>
    <t>Vacant Rented Ready</t>
  </si>
  <si>
    <t>-- Vacant --</t>
  </si>
  <si>
    <t>-</t>
  </si>
  <si>
    <t>Charge Total:</t>
  </si>
  <si>
    <t>12-1209</t>
  </si>
  <si>
    <t>A1</t>
  </si>
  <si>
    <t>Occupied No Notice</t>
  </si>
  <si>
    <t>Lemus, Yandri</t>
  </si>
  <si>
    <t>Resident</t>
  </si>
  <si>
    <t>Amenity Rent</t>
  </si>
  <si>
    <t>354067848</t>
  </si>
  <si>
    <t>04/01/2025</t>
  </si>
  <si>
    <t>Amenity Rent</t>
  </si>
  <si>
    <t>354067933</t>
  </si>
  <si>
    <t>04/01/2025</t>
  </si>
  <si>
    <t>Rent</t>
  </si>
  <si>
    <t>354067834</t>
  </si>
  <si>
    <t>04/01/2025</t>
  </si>
  <si>
    <t>Charge Total:</t>
  </si>
  <si>
    <t>12-1210</t>
  </si>
  <si>
    <t>A1</t>
  </si>
  <si>
    <t>Occupied No Notice</t>
  </si>
  <si>
    <t>Goodloe, Jaelyn</t>
  </si>
  <si>
    <t>Resident</t>
  </si>
  <si>
    <t>Amenity Rent</t>
  </si>
  <si>
    <t>354068129</t>
  </si>
  <si>
    <t>04/01/2025</t>
  </si>
  <si>
    <t>Amenity Rent</t>
  </si>
  <si>
    <t>354068116</t>
  </si>
  <si>
    <t>04/01/2025</t>
  </si>
  <si>
    <t>Rent</t>
  </si>
  <si>
    <t>354068263</t>
  </si>
  <si>
    <t>04/01/2025</t>
  </si>
  <si>
    <t>Concession-Resident</t>
  </si>
  <si>
    <t>354068356</t>
  </si>
  <si>
    <t>04/01/2025</t>
  </si>
  <si>
    <t>Late Fee</t>
  </si>
  <si>
    <t>354401937</t>
  </si>
  <si>
    <t>04/04/2025</t>
  </si>
  <si>
    <t>Charge Total:</t>
  </si>
  <si>
    <t>12-1211</t>
  </si>
  <si>
    <t>A1</t>
  </si>
  <si>
    <t>Occupied No Notice</t>
  </si>
  <si>
    <t>Aldrete, Armando</t>
  </si>
  <si>
    <t>Resident</t>
  </si>
  <si>
    <t>Amenity Rent</t>
  </si>
  <si>
    <t>354068113</t>
  </si>
  <si>
    <t>04/01/2025</t>
  </si>
  <si>
    <t>Rent</t>
  </si>
  <si>
    <t>354068282</t>
  </si>
  <si>
    <t>04/01/2025</t>
  </si>
  <si>
    <t>Charge Total:</t>
  </si>
  <si>
    <t>12-1212</t>
  </si>
  <si>
    <t>A1</t>
  </si>
  <si>
    <t>Occupied No Notice</t>
  </si>
  <si>
    <t>McIntosh, Brian</t>
  </si>
  <si>
    <t>Resident</t>
  </si>
  <si>
    <t>Amenity Rent</t>
  </si>
  <si>
    <t>354067920</t>
  </si>
  <si>
    <t>04/01/2025</t>
  </si>
  <si>
    <t>Rent</t>
  </si>
  <si>
    <t>354067816</t>
  </si>
  <si>
    <t>04/01/2025</t>
  </si>
  <si>
    <t>Charge Total:</t>
  </si>
  <si>
    <t>12-1213</t>
  </si>
  <si>
    <t>A1</t>
  </si>
  <si>
    <t>Occupied No Notice</t>
  </si>
  <si>
    <t>Torres Jr, Michael</t>
  </si>
  <si>
    <t>Resident</t>
  </si>
  <si>
    <t>Amenity Rent</t>
  </si>
  <si>
    <t>354068078</t>
  </si>
  <si>
    <t>04/01/2025</t>
  </si>
  <si>
    <t>Rent</t>
  </si>
  <si>
    <t>354067997</t>
  </si>
  <si>
    <t>04/01/2025</t>
  </si>
  <si>
    <t>Late Fee</t>
  </si>
  <si>
    <t>354401957</t>
  </si>
  <si>
    <t>04/04/2025</t>
  </si>
  <si>
    <t>Renters Insurance Fine</t>
  </si>
  <si>
    <t>354041689</t>
  </si>
  <si>
    <t>04/01/2025</t>
  </si>
  <si>
    <t>Charge Total:</t>
  </si>
  <si>
    <t>12-1214</t>
  </si>
  <si>
    <t>A1</t>
  </si>
  <si>
    <t>Occupied No Notice</t>
  </si>
  <si>
    <t>Myadam Ravindernath, Shalini</t>
  </si>
  <si>
    <t>Resident</t>
  </si>
  <si>
    <t>Amenity Rent</t>
  </si>
  <si>
    <t>354068264</t>
  </si>
  <si>
    <t>04/01/2025</t>
  </si>
  <si>
    <t>Rent</t>
  </si>
  <si>
    <t>354068166</t>
  </si>
  <si>
    <t>04/01/2025</t>
  </si>
  <si>
    <t>Charge Total:</t>
  </si>
  <si>
    <t>12-1215</t>
  </si>
  <si>
    <t>A1</t>
  </si>
  <si>
    <t>Vacant Rented Not Ready</t>
  </si>
  <si>
    <t>-- Vacant --</t>
  </si>
  <si>
    <t>-</t>
  </si>
  <si>
    <t>Charge Total:</t>
  </si>
  <si>
    <t>12-1216</t>
  </si>
  <si>
    <t>A1</t>
  </si>
  <si>
    <t>Occupied No Notice</t>
  </si>
  <si>
    <t>Rodriguez, Yulier</t>
  </si>
  <si>
    <t>Resident</t>
  </si>
  <si>
    <t>Amenity Rent</t>
  </si>
  <si>
    <t>354067821</t>
  </si>
  <si>
    <t>04/01/2025</t>
  </si>
  <si>
    <t>Amenity Rent</t>
  </si>
  <si>
    <t>354068073</t>
  </si>
  <si>
    <t>04/01/2025</t>
  </si>
  <si>
    <t>Rent</t>
  </si>
  <si>
    <t>354068242</t>
  </si>
  <si>
    <t>04/01/2025</t>
  </si>
  <si>
    <t>Transfer Fee</t>
  </si>
  <si>
    <t>354500207</t>
  </si>
  <si>
    <t>04/09/2025</t>
  </si>
  <si>
    <t>Charge Total:</t>
  </si>
  <si>
    <t>12-1217</t>
  </si>
  <si>
    <t>A1</t>
  </si>
  <si>
    <t>Occupied No Notice</t>
  </si>
  <si>
    <t>Acevedo, Celina</t>
  </si>
  <si>
    <t>Resident</t>
  </si>
  <si>
    <t>Amenity Rent</t>
  </si>
  <si>
    <t>354068195</t>
  </si>
  <si>
    <t>04/01/2025</t>
  </si>
  <si>
    <t>Rent</t>
  </si>
  <si>
    <t>354068182</t>
  </si>
  <si>
    <t>04/01/2025</t>
  </si>
  <si>
    <t>Charge Total:</t>
  </si>
  <si>
    <t>12-1218</t>
  </si>
  <si>
    <t>A1</t>
  </si>
  <si>
    <t>Occupied No Notice</t>
  </si>
  <si>
    <t>Quinonez, Armando</t>
  </si>
  <si>
    <t>Resident</t>
  </si>
  <si>
    <t>Amenity Rent</t>
  </si>
  <si>
    <t>354068197</t>
  </si>
  <si>
    <t>04/01/2025</t>
  </si>
  <si>
    <t>Rent</t>
  </si>
  <si>
    <t>354068354</t>
  </si>
  <si>
    <t>04/01/2025</t>
  </si>
  <si>
    <t>Renters Insurance Fine</t>
  </si>
  <si>
    <t>354042194</t>
  </si>
  <si>
    <t>04/01/2025</t>
  </si>
  <si>
    <t>Charge Total:</t>
  </si>
  <si>
    <t>12-1219</t>
  </si>
  <si>
    <t>A1</t>
  </si>
  <si>
    <t>Occupied No Notice</t>
  </si>
  <si>
    <t>Stallings, Miriam</t>
  </si>
  <si>
    <t>Resident</t>
  </si>
  <si>
    <t>Amenity Rent</t>
  </si>
  <si>
    <t>354068026</t>
  </si>
  <si>
    <t>04/01/2025</t>
  </si>
  <si>
    <t>Rent</t>
  </si>
  <si>
    <t>354068251</t>
  </si>
  <si>
    <t>04/01/2025</t>
  </si>
  <si>
    <t>Charge Total:</t>
  </si>
  <si>
    <t>12-1220</t>
  </si>
  <si>
    <t>A1</t>
  </si>
  <si>
    <t>Occupied No Notice</t>
  </si>
  <si>
    <t>Esquivel, Samuel</t>
  </si>
  <si>
    <t>Resident</t>
  </si>
  <si>
    <t>Amenity Rent</t>
  </si>
  <si>
    <t>354068315</t>
  </si>
  <si>
    <t>04/01/2025</t>
  </si>
  <si>
    <t>Rent</t>
  </si>
  <si>
    <t>354067877</t>
  </si>
  <si>
    <t>04/01/2025</t>
  </si>
  <si>
    <t>Charge Total:</t>
  </si>
  <si>
    <t>12-1221</t>
  </si>
  <si>
    <t>A1</t>
  </si>
  <si>
    <t>Occupied No Notice</t>
  </si>
  <si>
    <t>Campbell, Devin</t>
  </si>
  <si>
    <t>Resident</t>
  </si>
  <si>
    <t>Amenity Rent</t>
  </si>
  <si>
    <t>354068040</t>
  </si>
  <si>
    <t>04/01/2025</t>
  </si>
  <si>
    <t>Rent</t>
  </si>
  <si>
    <t>354067843</t>
  </si>
  <si>
    <t>04/01/2025</t>
  </si>
  <si>
    <t>Renters Insurance Fine</t>
  </si>
  <si>
    <t>354439153</t>
  </si>
  <si>
    <t>04/01/2025</t>
  </si>
  <si>
    <t>Charge Total:</t>
  </si>
  <si>
    <t>12-1222</t>
  </si>
  <si>
    <t>A1</t>
  </si>
  <si>
    <t>Occupied No Notice</t>
  </si>
  <si>
    <t>Reed, Kobi</t>
  </si>
  <si>
    <t>Resident</t>
  </si>
  <si>
    <t>Amenity Rent</t>
  </si>
  <si>
    <t>354067891</t>
  </si>
  <si>
    <t>04/01/2025</t>
  </si>
  <si>
    <t>Amenity Rent</t>
  </si>
  <si>
    <t>354068083</t>
  </si>
  <si>
    <t>04/01/2025</t>
  </si>
  <si>
    <t>Rent</t>
  </si>
  <si>
    <t>354068060</t>
  </si>
  <si>
    <t>04/01/2025</t>
  </si>
  <si>
    <t>Charge Total:</t>
  </si>
  <si>
    <t>12-1223</t>
  </si>
  <si>
    <t>A1</t>
  </si>
  <si>
    <t>Occupied No Notice</t>
  </si>
  <si>
    <t>Prater, Lisa</t>
  </si>
  <si>
    <t>Resident</t>
  </si>
  <si>
    <t>Amenity Rent</t>
  </si>
  <si>
    <t>354067990</t>
  </si>
  <si>
    <t>04/01/2025</t>
  </si>
  <si>
    <t>Rent</t>
  </si>
  <si>
    <t>354068009</t>
  </si>
  <si>
    <t>04/01/2025</t>
  </si>
  <si>
    <t>Charge Total:</t>
  </si>
  <si>
    <t>12-1224</t>
  </si>
  <si>
    <t>A1</t>
  </si>
  <si>
    <t>Occupied No Notice</t>
  </si>
  <si>
    <t>Myrick, Zariah</t>
  </si>
  <si>
    <t>Resident</t>
  </si>
  <si>
    <t>Amenity Rent</t>
  </si>
  <si>
    <t>354067817</t>
  </si>
  <si>
    <t>04/01/2025</t>
  </si>
  <si>
    <t>Amenity Rent</t>
  </si>
  <si>
    <t>354067890</t>
  </si>
  <si>
    <t>04/01/2025</t>
  </si>
  <si>
    <t>Rent</t>
  </si>
  <si>
    <t>354068071</t>
  </si>
  <si>
    <t>04/01/2025</t>
  </si>
  <si>
    <t>Late Fee</t>
  </si>
  <si>
    <t>354401968</t>
  </si>
  <si>
    <t>04/04/2025</t>
  </si>
  <si>
    <t>Renters Insurance Fine</t>
  </si>
  <si>
    <t>354042279</t>
  </si>
  <si>
    <t>04/01/2025</t>
  </si>
  <si>
    <t>Charge Total:</t>
  </si>
  <si>
    <t>12-1225</t>
  </si>
  <si>
    <t>A1</t>
  </si>
  <si>
    <t>Vacant Unrented Not Ready</t>
  </si>
  <si>
    <t>-- Vacant --</t>
  </si>
  <si>
    <t>-</t>
  </si>
  <si>
    <t>Charge Total:</t>
  </si>
  <si>
    <t>12-1226</t>
  </si>
  <si>
    <t>A1</t>
  </si>
  <si>
    <t>Occupied No Notice</t>
  </si>
  <si>
    <t>Mesko, Stephen</t>
  </si>
  <si>
    <t>Resident</t>
  </si>
  <si>
    <t>Amenity Rent</t>
  </si>
  <si>
    <t>354067864</t>
  </si>
  <si>
    <t>04/01/2025</t>
  </si>
  <si>
    <t>Rent</t>
  </si>
  <si>
    <t>354068137</t>
  </si>
  <si>
    <t>04/01/2025</t>
  </si>
  <si>
    <t>Charge Total:</t>
  </si>
  <si>
    <t>12-1227</t>
  </si>
  <si>
    <t>A1</t>
  </si>
  <si>
    <t>Occupied No Notice</t>
  </si>
  <si>
    <t>Battles, Devin</t>
  </si>
  <si>
    <t>Resident</t>
  </si>
  <si>
    <t>Amenity Rent</t>
  </si>
  <si>
    <t>354068041</t>
  </si>
  <si>
    <t>04/01/2025</t>
  </si>
  <si>
    <t>Rent</t>
  </si>
  <si>
    <t>354068033</t>
  </si>
  <si>
    <t>04/01/2025</t>
  </si>
  <si>
    <t>Late Fee</t>
  </si>
  <si>
    <t>354401939</t>
  </si>
  <si>
    <t>04/04/2025</t>
  </si>
  <si>
    <t>Charge Total:</t>
  </si>
  <si>
    <t>12-1228</t>
  </si>
  <si>
    <t>A1</t>
  </si>
  <si>
    <t>Occupied No Notice</t>
  </si>
  <si>
    <t>Hernandez, Jason</t>
  </si>
  <si>
    <t>Resident</t>
  </si>
  <si>
    <t>Amenity Rent</t>
  </si>
  <si>
    <t>354068066</t>
  </si>
  <si>
    <t>04/01/2025</t>
  </si>
  <si>
    <t>Amenity Rent</t>
  </si>
  <si>
    <t>354067910</t>
  </si>
  <si>
    <t>04/01/2025</t>
  </si>
  <si>
    <t>Rent</t>
  </si>
  <si>
    <t>354068030</t>
  </si>
  <si>
    <t>04/01/2025</t>
  </si>
  <si>
    <t>Charge Total:</t>
  </si>
  <si>
    <t>12-1229</t>
  </si>
  <si>
    <t>A1</t>
  </si>
  <si>
    <t>Occupied No Notice</t>
  </si>
  <si>
    <t>Zamora, Francisco</t>
  </si>
  <si>
    <t>Resident</t>
  </si>
  <si>
    <t>Amenity Rent</t>
  </si>
  <si>
    <t>354068115</t>
  </si>
  <si>
    <t>04/01/2025</t>
  </si>
  <si>
    <t>Rent</t>
  </si>
  <si>
    <t>354068322</t>
  </si>
  <si>
    <t>04/01/2025</t>
  </si>
  <si>
    <t>Renters Insurance Fine</t>
  </si>
  <si>
    <t>354042133</t>
  </si>
  <si>
    <t>04/01/2025</t>
  </si>
  <si>
    <t>Charge Total:</t>
  </si>
  <si>
    <t>12-1230</t>
  </si>
  <si>
    <t>A1</t>
  </si>
  <si>
    <t>Occupied No Notice</t>
  </si>
  <si>
    <t>Davis, Nicole</t>
  </si>
  <si>
    <t>Resident</t>
  </si>
  <si>
    <t>Amenity Rent</t>
  </si>
  <si>
    <t>354068010</t>
  </si>
  <si>
    <t>04/01/2025</t>
  </si>
  <si>
    <t>Amenity Rent</t>
  </si>
  <si>
    <t>354067861</t>
  </si>
  <si>
    <t>04/01/2025</t>
  </si>
  <si>
    <t>Rent</t>
  </si>
  <si>
    <t>354068202</t>
  </si>
  <si>
    <t>04/01/2025</t>
  </si>
  <si>
    <t>Charge Total:</t>
  </si>
  <si>
    <t>12-1231</t>
  </si>
  <si>
    <t>A1</t>
  </si>
  <si>
    <t>Occupied No Notice</t>
  </si>
  <si>
    <t>Lambright, Chris</t>
  </si>
  <si>
    <t>Resident</t>
  </si>
  <si>
    <t>Amenity Rent</t>
  </si>
  <si>
    <t>354068139</t>
  </si>
  <si>
    <t>04/01/2025</t>
  </si>
  <si>
    <t>Rent</t>
  </si>
  <si>
    <t>354068011</t>
  </si>
  <si>
    <t>04/01/2025</t>
  </si>
  <si>
    <t>Charge Total:</t>
  </si>
  <si>
    <t>12-1232</t>
  </si>
  <si>
    <t>A1</t>
  </si>
  <si>
    <t>Occupied No Notice</t>
  </si>
  <si>
    <t>Rabel, Jason</t>
  </si>
  <si>
    <t>Resident</t>
  </si>
  <si>
    <t>Amenity Rent</t>
  </si>
  <si>
    <t>354068114</t>
  </si>
  <si>
    <t>04/01/2025</t>
  </si>
  <si>
    <t>Rent</t>
  </si>
  <si>
    <t>354068277</t>
  </si>
  <si>
    <t>04/01/2025</t>
  </si>
  <si>
    <t>Late Fee</t>
  </si>
  <si>
    <t>354401945</t>
  </si>
  <si>
    <t>04/04/2025</t>
  </si>
  <si>
    <t>Charge Total:</t>
  </si>
  <si>
    <t>12-1233</t>
  </si>
  <si>
    <t>A1</t>
  </si>
  <si>
    <t>Occupied No Notice</t>
  </si>
  <si>
    <t>Velasco III, Robert</t>
  </si>
  <si>
    <t>Resident</t>
  </si>
  <si>
    <t>Amenity Rent</t>
  </si>
  <si>
    <t>354068334</t>
  </si>
  <si>
    <t>04/01/2025</t>
  </si>
  <si>
    <t>Rent</t>
  </si>
  <si>
    <t>354068055</t>
  </si>
  <si>
    <t>04/01/2025</t>
  </si>
  <si>
    <t>Charge Total:</t>
  </si>
  <si>
    <t>12-1234</t>
  </si>
  <si>
    <t>A1</t>
  </si>
  <si>
    <t>Vacant Unrented Ready</t>
  </si>
  <si>
    <t>-- Vacant --</t>
  </si>
  <si>
    <t>-</t>
  </si>
  <si>
    <t>Charge Total:</t>
  </si>
  <si>
    <t>12-1235</t>
  </si>
  <si>
    <t>A1</t>
  </si>
  <si>
    <t>Occupied No Notice</t>
  </si>
  <si>
    <t>Luellman, Brian</t>
  </si>
  <si>
    <t>Resident</t>
  </si>
  <si>
    <t>Amenity Rent</t>
  </si>
  <si>
    <t>354068310</t>
  </si>
  <si>
    <t>04/01/2025</t>
  </si>
  <si>
    <t>Amenity Rent</t>
  </si>
  <si>
    <t>354068274</t>
  </si>
  <si>
    <t>04/01/2025</t>
  </si>
  <si>
    <t>Rent</t>
  </si>
  <si>
    <t>354068174</t>
  </si>
  <si>
    <t>04/01/2025</t>
  </si>
  <si>
    <t>Late Fee</t>
  </si>
  <si>
    <t>354401960</t>
  </si>
  <si>
    <t>04/04/2025</t>
  </si>
  <si>
    <t>Charge Total:</t>
  </si>
  <si>
    <t>12-1236</t>
  </si>
  <si>
    <t>A1</t>
  </si>
  <si>
    <t>Occupied No Notice</t>
  </si>
  <si>
    <t>Martinez, Oscar</t>
  </si>
  <si>
    <t>Resident</t>
  </si>
  <si>
    <t>Amenity Rent</t>
  </si>
  <si>
    <t>354067976</t>
  </si>
  <si>
    <t>04/01/2025</t>
  </si>
  <si>
    <t>Amenity Rent</t>
  </si>
  <si>
    <t>354068220</t>
  </si>
  <si>
    <t>04/01/2025</t>
  </si>
  <si>
    <t>Rent</t>
  </si>
  <si>
    <t>354067824</t>
  </si>
  <si>
    <t>04/01/2025</t>
  </si>
  <si>
    <t>Late Fee</t>
  </si>
  <si>
    <t>354401947</t>
  </si>
  <si>
    <t>04/04/2025</t>
  </si>
  <si>
    <t>Charge Total:</t>
  </si>
  <si>
    <t>13-1301</t>
  </si>
  <si>
    <t>B2</t>
  </si>
  <si>
    <t>Occupied No Notice</t>
  </si>
  <si>
    <t>Brinegar, John</t>
  </si>
  <si>
    <t>Resident</t>
  </si>
  <si>
    <t>Rent</t>
  </si>
  <si>
    <t>354068260</t>
  </si>
  <si>
    <t>04/01/2025</t>
  </si>
  <si>
    <t>Concession-Resident</t>
  </si>
  <si>
    <t>354067879</t>
  </si>
  <si>
    <t>04/01/2025</t>
  </si>
  <si>
    <t>Charge Total:</t>
  </si>
  <si>
    <t>13-1302</t>
  </si>
  <si>
    <t>B2</t>
  </si>
  <si>
    <t>Occupied No Notice</t>
  </si>
  <si>
    <t>Hollifield, Kyong</t>
  </si>
  <si>
    <t>Resident</t>
  </si>
  <si>
    <t>Rent</t>
  </si>
  <si>
    <t>354067869</t>
  </si>
  <si>
    <t>04/01/2025</t>
  </si>
  <si>
    <t>Concession-Resident</t>
  </si>
  <si>
    <t>354068132</t>
  </si>
  <si>
    <t>04/01/2025</t>
  </si>
  <si>
    <t>Charge Total:</t>
  </si>
  <si>
    <t>13-1303</t>
  </si>
  <si>
    <t>B2</t>
  </si>
  <si>
    <t>Occupied No Notice</t>
  </si>
  <si>
    <t>Espinoza, Vanessa</t>
  </si>
  <si>
    <t>Resident</t>
  </si>
  <si>
    <t>Rent</t>
  </si>
  <si>
    <t>354068015</t>
  </si>
  <si>
    <t>04/01/2025</t>
  </si>
  <si>
    <t>Renters Insurance Fine</t>
  </si>
  <si>
    <t>354041829</t>
  </si>
  <si>
    <t>04/01/2025</t>
  </si>
  <si>
    <t>Charge Total:</t>
  </si>
  <si>
    <t>13-1304</t>
  </si>
  <si>
    <t>B2</t>
  </si>
  <si>
    <t>Vacant Unrented Not Ready</t>
  </si>
  <si>
    <t>-- Vacant --</t>
  </si>
  <si>
    <t>-</t>
  </si>
  <si>
    <t>Charge Total:</t>
  </si>
  <si>
    <t>13-1305</t>
  </si>
  <si>
    <t>B2</t>
  </si>
  <si>
    <t>Occupied No Notice</t>
  </si>
  <si>
    <t>Bermeo Villalva, Thalia</t>
  </si>
  <si>
    <t>Resident</t>
  </si>
  <si>
    <t>Amenity Rent</t>
  </si>
  <si>
    <t>354068209</t>
  </si>
  <si>
    <t>04/01/2025</t>
  </si>
  <si>
    <t>Amenity Rent</t>
  </si>
  <si>
    <t>354067835</t>
  </si>
  <si>
    <t>04/01/2025</t>
  </si>
  <si>
    <t>Amenity Rent</t>
  </si>
  <si>
    <t>354068271</t>
  </si>
  <si>
    <t>04/01/2025</t>
  </si>
  <si>
    <t>Rent</t>
  </si>
  <si>
    <t>354068031</t>
  </si>
  <si>
    <t>04/01/2025</t>
  </si>
  <si>
    <t>Charge Total:</t>
  </si>
  <si>
    <t>13-1306</t>
  </si>
  <si>
    <t>B2</t>
  </si>
  <si>
    <t>Notice Rented</t>
  </si>
  <si>
    <t>Rando, Ann Marie</t>
  </si>
  <si>
    <t>Resident</t>
  </si>
  <si>
    <t>Month to Month Rent</t>
  </si>
  <si>
    <t>354067833</t>
  </si>
  <si>
    <t>04/01/2025</t>
  </si>
  <si>
    <t>Late Fee</t>
  </si>
  <si>
    <t>354401953</t>
  </si>
  <si>
    <t>04/04/2025</t>
  </si>
  <si>
    <t>Month-to-Month Fee</t>
  </si>
  <si>
    <t>354067894</t>
  </si>
  <si>
    <t>04/01/2025</t>
  </si>
  <si>
    <t>Renters Insurance Fine</t>
  </si>
  <si>
    <t>354041679</t>
  </si>
  <si>
    <t>04/01/2025</t>
  </si>
  <si>
    <t>Charge Total:</t>
  </si>
  <si>
    <t>13-1307</t>
  </si>
  <si>
    <t>B2</t>
  </si>
  <si>
    <t>Occupied No Notice</t>
  </si>
  <si>
    <t>Macmanus, Watson</t>
  </si>
  <si>
    <t>Resident</t>
  </si>
  <si>
    <t>Amenity Rent</t>
  </si>
  <si>
    <t>354067989</t>
  </si>
  <si>
    <t>04/01/2025</t>
  </si>
  <si>
    <t>Amenity Rent</t>
  </si>
  <si>
    <t>354067971</t>
  </si>
  <si>
    <t>04/01/2025</t>
  </si>
  <si>
    <t>Rent</t>
  </si>
  <si>
    <t>354068205</t>
  </si>
  <si>
    <t>04/01/2025</t>
  </si>
  <si>
    <t>Charge Total:</t>
  </si>
  <si>
    <t>13-1308</t>
  </si>
  <si>
    <t>B2</t>
  </si>
  <si>
    <t>Occupied No Notice</t>
  </si>
  <si>
    <t>Dorris, Brittany</t>
  </si>
  <si>
    <t>Resident</t>
  </si>
  <si>
    <t>Rent</t>
  </si>
  <si>
    <t>354459308</t>
  </si>
  <si>
    <t>04/05/2025</t>
  </si>
  <si>
    <t>Administration Fee</t>
  </si>
  <si>
    <t>354459305</t>
  </si>
  <si>
    <t>04/05/2025</t>
  </si>
  <si>
    <t>Concession-Resident</t>
  </si>
  <si>
    <t>354459306</t>
  </si>
  <si>
    <t>04/05/2025</t>
  </si>
  <si>
    <t>Charge Total:</t>
  </si>
  <si>
    <t>14-1401</t>
  </si>
  <si>
    <t>B1</t>
  </si>
  <si>
    <t>Occupied No Notice</t>
  </si>
  <si>
    <t>Chatman, Pamela</t>
  </si>
  <si>
    <t>Resident</t>
  </si>
  <si>
    <t>Rent</t>
  </si>
  <si>
    <t>354067922</t>
  </si>
  <si>
    <t>04/01/2025</t>
  </si>
  <si>
    <t>Concession-Resident</t>
  </si>
  <si>
    <t>354068332</t>
  </si>
  <si>
    <t>04/01/2025</t>
  </si>
  <si>
    <t>Charge Total:</t>
  </si>
  <si>
    <t>14-1402</t>
  </si>
  <si>
    <t>B1</t>
  </si>
  <si>
    <t>Occupied No Notice</t>
  </si>
  <si>
    <t>Ochoa, Diane</t>
  </si>
  <si>
    <t>Resident</t>
  </si>
  <si>
    <t>Amenity Rent</t>
  </si>
  <si>
    <t>354068324</t>
  </si>
  <si>
    <t>04/01/2025</t>
  </si>
  <si>
    <t>Rent</t>
  </si>
  <si>
    <t>354067981</t>
  </si>
  <si>
    <t>04/01/2025</t>
  </si>
  <si>
    <t>Charge Total:</t>
  </si>
  <si>
    <t>14-1403</t>
  </si>
  <si>
    <t>B1</t>
  </si>
  <si>
    <t>Occupied No Notice</t>
  </si>
  <si>
    <t>Montoya, Raymond</t>
  </si>
  <si>
    <t>Resident</t>
  </si>
  <si>
    <t>Rent</t>
  </si>
  <si>
    <t>354068224</t>
  </si>
  <si>
    <t>04/01/2025</t>
  </si>
  <si>
    <t>Renters Insurance Fine</t>
  </si>
  <si>
    <t>354041684</t>
  </si>
  <si>
    <t>04/01/2025</t>
  </si>
  <si>
    <t>Charge Total:</t>
  </si>
  <si>
    <t>14-1404</t>
  </si>
  <si>
    <t>B1</t>
  </si>
  <si>
    <t>Occupied No Notice</t>
  </si>
  <si>
    <t>Moody, Thomas</t>
  </si>
  <si>
    <t>Resident</t>
  </si>
  <si>
    <t>Rent</t>
  </si>
  <si>
    <t>354067937</t>
  </si>
  <si>
    <t>04/01/2025</t>
  </si>
  <si>
    <t>Concession-Resident</t>
  </si>
  <si>
    <t>354068035</t>
  </si>
  <si>
    <t>04/01/2025</t>
  </si>
  <si>
    <t>Charge Total:</t>
  </si>
  <si>
    <t>14-1405</t>
  </si>
  <si>
    <t>B1</t>
  </si>
  <si>
    <t>Occupied No Notice</t>
  </si>
  <si>
    <t>Sanchez, Adriana</t>
  </si>
  <si>
    <t>Resident</t>
  </si>
  <si>
    <t>Amenity Rent</t>
  </si>
  <si>
    <t>354067973</t>
  </si>
  <si>
    <t>04/01/2025</t>
  </si>
  <si>
    <t>Rent</t>
  </si>
  <si>
    <t>354068225</t>
  </si>
  <si>
    <t>04/01/2025</t>
  </si>
  <si>
    <t>Charge Total:</t>
  </si>
  <si>
    <t>14-1406</t>
  </si>
  <si>
    <t>B1</t>
  </si>
  <si>
    <t>Occupied No Notice</t>
  </si>
  <si>
    <t>Retiz Cabrera, Rosario</t>
  </si>
  <si>
    <t>Resident</t>
  </si>
  <si>
    <t>Amenity Rent</t>
  </si>
  <si>
    <t>354068299</t>
  </si>
  <si>
    <t>04/01/2025</t>
  </si>
  <si>
    <t>Rent</t>
  </si>
  <si>
    <t>354068112</t>
  </si>
  <si>
    <t>04/01/2025</t>
  </si>
  <si>
    <t>Charge Total:</t>
  </si>
  <si>
    <t>14-1407</t>
  </si>
  <si>
    <t>B1</t>
  </si>
  <si>
    <t>Occupied No Notice</t>
  </si>
  <si>
    <t>Escobar, Eddie</t>
  </si>
  <si>
    <t>Resident</t>
  </si>
  <si>
    <t>Amenity Rent</t>
  </si>
  <si>
    <t>354068094</t>
  </si>
  <si>
    <t>04/01/2025</t>
  </si>
  <si>
    <t>Rent</t>
  </si>
  <si>
    <t>354067866</t>
  </si>
  <si>
    <t>04/01/2025</t>
  </si>
  <si>
    <t>Renters Insurance Fine</t>
  </si>
  <si>
    <t>354042118</t>
  </si>
  <si>
    <t>04/01/2025</t>
  </si>
  <si>
    <t>Charge Total:</t>
  </si>
  <si>
    <t>14-1408</t>
  </si>
  <si>
    <t>B1</t>
  </si>
  <si>
    <t>Occupied No Notice</t>
  </si>
  <si>
    <t>Flores, Arnulfo</t>
  </si>
  <si>
    <t>Resident</t>
  </si>
  <si>
    <t>Rent</t>
  </si>
  <si>
    <t>354067823</t>
  </si>
  <si>
    <t>04/01/2025</t>
  </si>
  <si>
    <t>Charge Total:</t>
  </si>
  <si>
    <t>14-1409</t>
  </si>
  <si>
    <t>B1</t>
  </si>
  <si>
    <t>Occupied No Notice</t>
  </si>
  <si>
    <t>Sanchez, Gloria</t>
  </si>
  <si>
    <t>Resident</t>
  </si>
  <si>
    <t>Amenity Rent</t>
  </si>
  <si>
    <t>354067924</t>
  </si>
  <si>
    <t>04/01/2025</t>
  </si>
  <si>
    <t>Rent</t>
  </si>
  <si>
    <t>354068177</t>
  </si>
  <si>
    <t>04/01/2025</t>
  </si>
  <si>
    <t>Late Fee</t>
  </si>
  <si>
    <t>354401948</t>
  </si>
  <si>
    <t>04/04/2025</t>
  </si>
  <si>
    <t>Charge Total:</t>
  </si>
  <si>
    <t>14-1410</t>
  </si>
  <si>
    <t>B1</t>
  </si>
  <si>
    <t>Occupied No Notice</t>
  </si>
  <si>
    <t>Jones, Lakendra</t>
  </si>
  <si>
    <t>Resident</t>
  </si>
  <si>
    <t>Rent</t>
  </si>
  <si>
    <t>354068214</t>
  </si>
  <si>
    <t>04/01/2025</t>
  </si>
  <si>
    <t>Late Fee</t>
  </si>
  <si>
    <t>354401969</t>
  </si>
  <si>
    <t>04/04/2025</t>
  </si>
  <si>
    <t>Renters Insurance Fine</t>
  </si>
  <si>
    <t>354042156</t>
  </si>
  <si>
    <t>04/01/2025</t>
  </si>
  <si>
    <t>Charge Total:</t>
  </si>
  <si>
    <t>14-1411</t>
  </si>
  <si>
    <t>B1</t>
  </si>
  <si>
    <t>Occupied No Notice</t>
  </si>
  <si>
    <t>Williams, Christopher</t>
  </si>
  <si>
    <t>Resident</t>
  </si>
  <si>
    <t>Rent</t>
  </si>
  <si>
    <t>354068014</t>
  </si>
  <si>
    <t>04/01/2025</t>
  </si>
  <si>
    <t>Charge Total:</t>
  </si>
  <si>
    <t>14-1412</t>
  </si>
  <si>
    <t>B1</t>
  </si>
  <si>
    <t>Occupied No Notice</t>
  </si>
  <si>
    <t>Hester, Kayla</t>
  </si>
  <si>
    <t>Resident</t>
  </si>
  <si>
    <t>Amenity Rent</t>
  </si>
  <si>
    <t>354067917</t>
  </si>
  <si>
    <t>04/01/2025</t>
  </si>
  <si>
    <t>Amenity Rent</t>
  </si>
  <si>
    <t>354068164</t>
  </si>
  <si>
    <t>04/01/2025</t>
  </si>
  <si>
    <t>Rent</t>
  </si>
  <si>
    <t>354067868</t>
  </si>
  <si>
    <t>04/01/2025</t>
  </si>
  <si>
    <t>Charge Total:</t>
  </si>
  <si>
    <t>15-1501</t>
  </si>
  <si>
    <t>B3</t>
  </si>
  <si>
    <t>Occupied No Notice</t>
  </si>
  <si>
    <t>Pepper, Charles</t>
  </si>
  <si>
    <t>Resident</t>
  </si>
  <si>
    <t>Rent</t>
  </si>
  <si>
    <t>354068027</t>
  </si>
  <si>
    <t>04/01/2025</t>
  </si>
  <si>
    <t>Concession-Resident</t>
  </si>
  <si>
    <t>354068118</t>
  </si>
  <si>
    <t>04/01/2025</t>
  </si>
  <si>
    <t>Charge Total:</t>
  </si>
  <si>
    <t>15-1502</t>
  </si>
  <si>
    <t>B3</t>
  </si>
  <si>
    <t>Occupied No Notice</t>
  </si>
  <si>
    <t>Ibrahim, Christina</t>
  </si>
  <si>
    <t>Resident</t>
  </si>
  <si>
    <t>Rent</t>
  </si>
  <si>
    <t>354068021</t>
  </si>
  <si>
    <t>04/01/2025</t>
  </si>
  <si>
    <t>Charge Total:</t>
  </si>
  <si>
    <t>15-1503</t>
  </si>
  <si>
    <t>B3</t>
  </si>
  <si>
    <t>Occupied No Notice</t>
  </si>
  <si>
    <t>Cornelison, Bridgette</t>
  </si>
  <si>
    <t>Resident</t>
  </si>
  <si>
    <t>Rent</t>
  </si>
  <si>
    <t>354459426</t>
  </si>
  <si>
    <t>04/05/2025</t>
  </si>
  <si>
    <t>Administration Fee</t>
  </si>
  <si>
    <t>354459424</t>
  </si>
  <si>
    <t>04/05/2025</t>
  </si>
  <si>
    <t>Concession-Resident</t>
  </si>
  <si>
    <t>354459425</t>
  </si>
  <si>
    <t>04/05/2025</t>
  </si>
  <si>
    <t>Charge Total:</t>
  </si>
  <si>
    <t>15-1504</t>
  </si>
  <si>
    <t>B3</t>
  </si>
  <si>
    <t>Occupied No Notice</t>
  </si>
  <si>
    <t>Polk, Aretha</t>
  </si>
  <si>
    <t>Resident</t>
  </si>
  <si>
    <t>Rent</t>
  </si>
  <si>
    <t>354068159</t>
  </si>
  <si>
    <t>04/01/2025</t>
  </si>
  <si>
    <t>Charge Total:</t>
  </si>
  <si>
    <t>15-1505</t>
  </si>
  <si>
    <t>B3</t>
  </si>
  <si>
    <t>Occupied No Notice</t>
  </si>
  <si>
    <t>Jackson, Patricia</t>
  </si>
  <si>
    <t>Resident</t>
  </si>
  <si>
    <t>Rent</t>
  </si>
  <si>
    <t>354067964</t>
  </si>
  <si>
    <t>04/01/2025</t>
  </si>
  <si>
    <t>Concession-Resident</t>
  </si>
  <si>
    <t>354068276</t>
  </si>
  <si>
    <t>04/01/2025</t>
  </si>
  <si>
    <t>Charge Total:</t>
  </si>
  <si>
    <t>15-1506</t>
  </si>
  <si>
    <t>B3</t>
  </si>
  <si>
    <t>Occupied No Notice</t>
  </si>
  <si>
    <t>Dilworth, Arline</t>
  </si>
  <si>
    <t>Resident</t>
  </si>
  <si>
    <t>Amenity Rent</t>
  </si>
  <si>
    <t>354068110</t>
  </si>
  <si>
    <t>04/01/2025</t>
  </si>
  <si>
    <t>Rent</t>
  </si>
  <si>
    <t>354067963</t>
  </si>
  <si>
    <t>04/01/2025</t>
  </si>
  <si>
    <t>Charge Total:</t>
  </si>
  <si>
    <t>15-1507</t>
  </si>
  <si>
    <t>B3</t>
  </si>
  <si>
    <t>Occupied No Notice</t>
  </si>
  <si>
    <t>Martin, Diane</t>
  </si>
  <si>
    <t>Resident</t>
  </si>
  <si>
    <t>Rent</t>
  </si>
  <si>
    <t>354068237</t>
  </si>
  <si>
    <t>04/01/2025</t>
  </si>
  <si>
    <t>Concession-Resident</t>
  </si>
  <si>
    <t>354068039</t>
  </si>
  <si>
    <t>04/01/2025</t>
  </si>
  <si>
    <t>Charge Total:</t>
  </si>
  <si>
    <t>15-1508</t>
  </si>
  <si>
    <t>B3</t>
  </si>
  <si>
    <t>Occupied No Notice</t>
  </si>
  <si>
    <t>Ladron, Christopher</t>
  </si>
  <si>
    <t>Resident</t>
  </si>
  <si>
    <t>Rent</t>
  </si>
  <si>
    <t>354067872</t>
  </si>
  <si>
    <t>04/01/2025</t>
  </si>
  <si>
    <t>Charge Total:</t>
  </si>
  <si>
    <t>15-1509</t>
  </si>
  <si>
    <t>B3</t>
  </si>
  <si>
    <t>Occupied No Notice</t>
  </si>
  <si>
    <t>Clanton, Taylor</t>
  </si>
  <si>
    <t>Resident</t>
  </si>
  <si>
    <t>Rent</t>
  </si>
  <si>
    <t>354068206</t>
  </si>
  <si>
    <t>04/01/2025</t>
  </si>
  <si>
    <t>Charge Total:</t>
  </si>
  <si>
    <t>15-1510</t>
  </si>
  <si>
    <t>B3</t>
  </si>
  <si>
    <t>Occupied No Notice</t>
  </si>
  <si>
    <t>Jackson, Kathleen</t>
  </si>
  <si>
    <t>Resident</t>
  </si>
  <si>
    <t>Amenity Rent</t>
  </si>
  <si>
    <t>354068349</t>
  </si>
  <si>
    <t>04/01/2025</t>
  </si>
  <si>
    <t>Rent</t>
  </si>
  <si>
    <t>354067916</t>
  </si>
  <si>
    <t>04/01/2025</t>
  </si>
  <si>
    <t>Charge Total:</t>
  </si>
  <si>
    <t>15-1511</t>
  </si>
  <si>
    <t>B3</t>
  </si>
  <si>
    <t>Occupied No Notice</t>
  </si>
  <si>
    <t>James, Hamice</t>
  </si>
  <si>
    <t>Resident</t>
  </si>
  <si>
    <t>Amenity Rent</t>
  </si>
  <si>
    <t>354067850</t>
  </si>
  <si>
    <t>04/01/2025</t>
  </si>
  <si>
    <t>Rent</t>
  </si>
  <si>
    <t>354068005</t>
  </si>
  <si>
    <t>04/01/2025</t>
  </si>
  <si>
    <t>Charge Total:</t>
  </si>
  <si>
    <t>15-1512</t>
  </si>
  <si>
    <t>B3</t>
  </si>
  <si>
    <t>Occupied No Notice</t>
  </si>
  <si>
    <t>Maldonado, Anthony</t>
  </si>
  <si>
    <t>Resident</t>
  </si>
  <si>
    <t>Rent</t>
  </si>
  <si>
    <t>354067931</t>
  </si>
  <si>
    <t>04/01/2025</t>
  </si>
  <si>
    <t>Late Fee</t>
  </si>
  <si>
    <t>354401936</t>
  </si>
  <si>
    <t>04/04/2025</t>
  </si>
  <si>
    <t>Charge Total:</t>
  </si>
  <si>
    <t>Oak Springs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</si>
  <si>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</si>
  <si>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</si>
  <si>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</si>
  <si>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</si>
  <si>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</si>
  <si>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</si>
  <si>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</si>
  <si>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</si>
  <si>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</si>
  <si>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</si>
  <si>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</si>
  <si>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</si>
  <si>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</si>
  <si>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</si>
  <si>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</si>
  <si>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</si>
  <si>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Oak Springs Apartments</t>
  </si>
  <si>
    <t>Notice Rented</t>
  </si>
  <si>
    <t>Oak Springs Apartments</t>
  </si>
  <si>
    <t>Notice Unrented</t>
  </si>
  <si>
    <t>Oak Springs Apartments</t>
  </si>
  <si>
    <t>Total Occupied Units</t>
  </si>
  <si>
    <t>Vacant Rented Ready</t>
  </si>
  <si>
    <t>Oak Springs Apartments</t>
  </si>
  <si>
    <t>Vacant Rented Not Ready</t>
  </si>
  <si>
    <t>Oak Springs Apartments</t>
  </si>
  <si>
    <t>Vacant Unrented Ready</t>
  </si>
  <si>
    <t>Oak Springs Apartments</t>
  </si>
  <si>
    <t>Vacant Unrented Not Ready</t>
  </si>
  <si>
    <t>Oak Springs Apartments</t>
  </si>
  <si>
    <t>Total Vacant Units</t>
  </si>
  <si>
    <t>Total Rentable Units</t>
  </si>
  <si>
    <t>Excluded - Model Unit</t>
  </si>
  <si>
    <t>Oak Springs Apartments</t>
  </si>
  <si>
    <t xml:space="preserve"> Total Excluded Units</t>
  </si>
  <si>
    <t xml:space="preserve"> Total Units</t>
  </si>
  <si>
    <t>Charge Code Summary</t>
  </si>
  <si>
    <t>Charge Code</t>
  </si>
  <si>
    <t>Scheduled</t>
  </si>
  <si>
    <t>Ledger: Resident</t>
  </si>
  <si>
    <t>Administration Fee</t>
  </si>
  <si>
    <t>Amenity Rent</t>
  </si>
  <si>
    <t>Application Fee</t>
  </si>
  <si>
    <t>Bounced Check Fee</t>
  </si>
  <si>
    <t>Concession-Resident</t>
  </si>
  <si>
    <t>Late Fee</t>
  </si>
  <si>
    <t>Month-to-Month Fee</t>
  </si>
  <si>
    <t>Month to Month Rent</t>
  </si>
  <si>
    <t>Rent</t>
  </si>
  <si>
    <t>Renters Insurance Fine</t>
  </si>
  <si>
    <t>Transfer Fee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</si>
  <si>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</si>
  <si>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</si>
  <si>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</si>
  <si>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</si>
  <si>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</si>
  <si>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</si>
  <si>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</si>
  <si>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</si>
  <si>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</si>
  <si>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</si>
  <si>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</si>
  <si>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</si>
  <si>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</si>
  <si>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</si>
  <si>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</si>
  <si>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</si>
  <si>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</si>
  <si>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</si>
  <si>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</si>
  <si>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</si>
  <si>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Selected report filters returned no data</t>
  </si>
  <si>
    <t>Rent Roll Valencedocs</t>
  </si>
  <si>
    <t>Oak Street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</si>
  <si>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</si>
  <si>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</si>
  <si>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</si>
  <si>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</si>
  <si>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</si>
  <si>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</si>
  <si>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</si>
  <si>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</si>
  <si>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</si>
  <si>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</si>
  <si>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</si>
  <si>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</si>
  <si>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</si>
  <si>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</si>
  <si>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</si>
  <si>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</si>
  <si>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</si>
  <si>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</si>
  <si>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</si>
  <si>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</si>
  <si>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079-101</t>
  </si>
  <si>
    <t>2BR</t>
  </si>
  <si>
    <t>Occupied No Notice</t>
  </si>
  <si>
    <t>Chouinard, Philip</t>
  </si>
  <si>
    <t>Resident</t>
  </si>
  <si>
    <t>Rent</t>
  </si>
  <si>
    <t>354063971</t>
  </si>
  <si>
    <t>04/01/2025</t>
  </si>
  <si>
    <t>Charge Total:</t>
  </si>
  <si>
    <t>079-102</t>
  </si>
  <si>
    <t>3BR</t>
  </si>
  <si>
    <t>Occupied No Notice</t>
  </si>
  <si>
    <t>Cassidy, Carolann</t>
  </si>
  <si>
    <t>Resident</t>
  </si>
  <si>
    <t>Month to Month Rent</t>
  </si>
  <si>
    <t>354063996</t>
  </si>
  <si>
    <t>04/01/2025</t>
  </si>
  <si>
    <t>Concession-Full Employee</t>
  </si>
  <si>
    <t>354064041</t>
  </si>
  <si>
    <t>04/01/2025</t>
  </si>
  <si>
    <t>Charge Total:</t>
  </si>
  <si>
    <t>079-103</t>
  </si>
  <si>
    <t>1BR</t>
  </si>
  <si>
    <t>Occupied No Notice</t>
  </si>
  <si>
    <t>De Souza, Felliphy</t>
  </si>
  <si>
    <t>Resident</t>
  </si>
  <si>
    <t>Rent</t>
  </si>
  <si>
    <t>354063991</t>
  </si>
  <si>
    <t>04/01/2025</t>
  </si>
  <si>
    <t>Charge Total:</t>
  </si>
  <si>
    <t>079-104</t>
  </si>
  <si>
    <t>2BR</t>
  </si>
  <si>
    <t>Occupied No Notice</t>
  </si>
  <si>
    <t>Pittol, Alesandra</t>
  </si>
  <si>
    <t>Resident</t>
  </si>
  <si>
    <t>Rent</t>
  </si>
  <si>
    <t>354063967</t>
  </si>
  <si>
    <t>04/01/2025</t>
  </si>
  <si>
    <t>Charge Total:</t>
  </si>
  <si>
    <t>079-105</t>
  </si>
  <si>
    <t>2BR</t>
  </si>
  <si>
    <t>Occupied No Notice</t>
  </si>
  <si>
    <t>Hopper, Bertha</t>
  </si>
  <si>
    <t>Resident</t>
  </si>
  <si>
    <t>Month to Month Rent</t>
  </si>
  <si>
    <t>354064008</t>
  </si>
  <si>
    <t>04/01/2025</t>
  </si>
  <si>
    <t>Month-to-Month Fee</t>
  </si>
  <si>
    <t>354110855</t>
  </si>
  <si>
    <t>04/01/2025</t>
  </si>
  <si>
    <t>Month-to-Month Fee</t>
  </si>
  <si>
    <t>354064020</t>
  </si>
  <si>
    <t>04/01/2025</t>
  </si>
  <si>
    <t>Month-to-Month Fee</t>
  </si>
  <si>
    <t>354110856</t>
  </si>
  <si>
    <t>04/01/2025</t>
  </si>
  <si>
    <t>Charge Total:</t>
  </si>
  <si>
    <t>079-106</t>
  </si>
  <si>
    <t>2BR</t>
  </si>
  <si>
    <t>Occupied No Notice</t>
  </si>
  <si>
    <t>Motta, Michael</t>
  </si>
  <si>
    <t>Resident</t>
  </si>
  <si>
    <t>Rent</t>
  </si>
  <si>
    <t>354064003</t>
  </si>
  <si>
    <t>04/01/2025</t>
  </si>
  <si>
    <t>Charge Total:</t>
  </si>
  <si>
    <t>079-107</t>
  </si>
  <si>
    <t>2BR</t>
  </si>
  <si>
    <t>Occupied No Notice</t>
  </si>
  <si>
    <t>Silva, Paulo</t>
  </si>
  <si>
    <t>Resident</t>
  </si>
  <si>
    <t>Rent</t>
  </si>
  <si>
    <t>354064000</t>
  </si>
  <si>
    <t>04/01/2025</t>
  </si>
  <si>
    <t>Charge Total:</t>
  </si>
  <si>
    <t>079-108</t>
  </si>
  <si>
    <t>2BR</t>
  </si>
  <si>
    <t>Occupied No Notice</t>
  </si>
  <si>
    <t>Reis, Mauricio</t>
  </si>
  <si>
    <t>Resident</t>
  </si>
  <si>
    <t>Rent</t>
  </si>
  <si>
    <t>354063995</t>
  </si>
  <si>
    <t>04/01/2025</t>
  </si>
  <si>
    <t>Charge Total:</t>
  </si>
  <si>
    <t>087-091</t>
  </si>
  <si>
    <t>2BR</t>
  </si>
  <si>
    <t>Occupied No Notice</t>
  </si>
  <si>
    <t>Rosa, Gleysson</t>
  </si>
  <si>
    <t>Resident</t>
  </si>
  <si>
    <t>Rent</t>
  </si>
  <si>
    <t>354064030</t>
  </si>
  <si>
    <t>04/01/2025</t>
  </si>
  <si>
    <t>Charge Total:</t>
  </si>
  <si>
    <t>087-092</t>
  </si>
  <si>
    <t>2BR</t>
  </si>
  <si>
    <t>Occupied No Notice</t>
  </si>
  <si>
    <t>Resstel, Rubia</t>
  </si>
  <si>
    <t>Resident</t>
  </si>
  <si>
    <t>Rent</t>
  </si>
  <si>
    <t>354064007</t>
  </si>
  <si>
    <t>04/01/2025</t>
  </si>
  <si>
    <t>Charge Total:</t>
  </si>
  <si>
    <t>087-093</t>
  </si>
  <si>
    <t>2BR</t>
  </si>
  <si>
    <t>Occupied No Notice</t>
  </si>
  <si>
    <t>Barney, Sharlene</t>
  </si>
  <si>
    <t>Resident</t>
  </si>
  <si>
    <t>Rent</t>
  </si>
  <si>
    <t>354063981</t>
  </si>
  <si>
    <t>04/01/2025</t>
  </si>
  <si>
    <t>Charge Total:</t>
  </si>
  <si>
    <t>087-094</t>
  </si>
  <si>
    <t>2BR</t>
  </si>
  <si>
    <t>Occupied No Notice</t>
  </si>
  <si>
    <t>Pittol, Rosilda</t>
  </si>
  <si>
    <t>Resident</t>
  </si>
  <si>
    <t>Rent</t>
  </si>
  <si>
    <t>354064011</t>
  </si>
  <si>
    <t>04/01/2025</t>
  </si>
  <si>
    <t>Charge Total:</t>
  </si>
  <si>
    <t>087-095</t>
  </si>
  <si>
    <t>2BR</t>
  </si>
  <si>
    <t>Occupied No Notice</t>
  </si>
  <si>
    <t>Cialdea, Michael</t>
  </si>
  <si>
    <t>Resident</t>
  </si>
  <si>
    <t>Rent</t>
  </si>
  <si>
    <t>354064005</t>
  </si>
  <si>
    <t>04/01/2025</t>
  </si>
  <si>
    <t>Charge Total:</t>
  </si>
  <si>
    <t>087-096</t>
  </si>
  <si>
    <t>2BR</t>
  </si>
  <si>
    <t>Occupied No Notice</t>
  </si>
  <si>
    <t>Araujo, Anderson</t>
  </si>
  <si>
    <t>Resident</t>
  </si>
  <si>
    <t>Month to Month Rent</t>
  </si>
  <si>
    <t>354064024</t>
  </si>
  <si>
    <t>04/01/2025</t>
  </si>
  <si>
    <t>Month-to-Month Fee</t>
  </si>
  <si>
    <t>354063993</t>
  </si>
  <si>
    <t>04/01/2025</t>
  </si>
  <si>
    <t>Charge Total:</t>
  </si>
  <si>
    <t>087-097</t>
  </si>
  <si>
    <t>2BR</t>
  </si>
  <si>
    <t>Occupied No Notice</t>
  </si>
  <si>
    <t>Benmalek, Sara</t>
  </si>
  <si>
    <t>Resident</t>
  </si>
  <si>
    <t>Rent</t>
  </si>
  <si>
    <t>354063973</t>
  </si>
  <si>
    <t>04/01/2025</t>
  </si>
  <si>
    <t>Charge Total:</t>
  </si>
  <si>
    <t>087-098</t>
  </si>
  <si>
    <t>2BR</t>
  </si>
  <si>
    <t>Occupied No Notice</t>
  </si>
  <si>
    <t>Lezin, Spencer</t>
  </si>
  <si>
    <t>Resident</t>
  </si>
  <si>
    <t>Rent</t>
  </si>
  <si>
    <t>354063980</t>
  </si>
  <si>
    <t>04/01/2025</t>
  </si>
  <si>
    <t>Charge Total:</t>
  </si>
  <si>
    <t>093-081</t>
  </si>
  <si>
    <t>2BR</t>
  </si>
  <si>
    <t>Occupied No Notice</t>
  </si>
  <si>
    <t>Lima, Luana</t>
  </si>
  <si>
    <t>Resident</t>
  </si>
  <si>
    <t>Rent</t>
  </si>
  <si>
    <t>354064023</t>
  </si>
  <si>
    <t>04/01/2025</t>
  </si>
  <si>
    <t>Charge Total:</t>
  </si>
  <si>
    <t>093-082</t>
  </si>
  <si>
    <t>2BR</t>
  </si>
  <si>
    <t>Occupied No Notice</t>
  </si>
  <si>
    <t>Garcia, Izadora</t>
  </si>
  <si>
    <t>Resident</t>
  </si>
  <si>
    <t>Rent</t>
  </si>
  <si>
    <t>354063985</t>
  </si>
  <si>
    <t>04/01/2025</t>
  </si>
  <si>
    <t>Charge Total:</t>
  </si>
  <si>
    <t>093-083</t>
  </si>
  <si>
    <t>2BR</t>
  </si>
  <si>
    <t>Occupied No Notice</t>
  </si>
  <si>
    <t>Campos, Roberta</t>
  </si>
  <si>
    <t>Resident</t>
  </si>
  <si>
    <t>Rent</t>
  </si>
  <si>
    <t>354064009</t>
  </si>
  <si>
    <t>04/01/2025</t>
  </si>
  <si>
    <t>Charge Total:</t>
  </si>
  <si>
    <t>093-084</t>
  </si>
  <si>
    <t>2BR</t>
  </si>
  <si>
    <t>Occupied No Notice</t>
  </si>
  <si>
    <t>Moreira, Mateus</t>
  </si>
  <si>
    <t>Resident</t>
  </si>
  <si>
    <t>Rent</t>
  </si>
  <si>
    <t>354064027</t>
  </si>
  <si>
    <t>04/01/2025</t>
  </si>
  <si>
    <t>Charge Total:</t>
  </si>
  <si>
    <t>093-085</t>
  </si>
  <si>
    <t>2BR</t>
  </si>
  <si>
    <t>Occupied No Notice</t>
  </si>
  <si>
    <t>Magnossao Viana, Luana</t>
  </si>
  <si>
    <t>Resident</t>
  </si>
  <si>
    <t>Rent</t>
  </si>
  <si>
    <t>354064043</t>
  </si>
  <si>
    <t>04/01/2025</t>
  </si>
  <si>
    <t>Charge Total:</t>
  </si>
  <si>
    <t>093-086</t>
  </si>
  <si>
    <t>2BR</t>
  </si>
  <si>
    <t>Occupied No Notice</t>
  </si>
  <si>
    <t>Tuller, Eliane</t>
  </si>
  <si>
    <t>Resident</t>
  </si>
  <si>
    <t>Rent</t>
  </si>
  <si>
    <t>354063982</t>
  </si>
  <si>
    <t>04/01/2025</t>
  </si>
  <si>
    <t>Charge Total:</t>
  </si>
  <si>
    <t>093-087</t>
  </si>
  <si>
    <t>2BR</t>
  </si>
  <si>
    <t>Occupied No Notice</t>
  </si>
  <si>
    <t>Silva, Marcos</t>
  </si>
  <si>
    <t>Resident</t>
  </si>
  <si>
    <t>Rent</t>
  </si>
  <si>
    <t>354063969</t>
  </si>
  <si>
    <t>04/01/2025</t>
  </si>
  <si>
    <t>Charge Total:</t>
  </si>
  <si>
    <t>093-088</t>
  </si>
  <si>
    <t>2BR</t>
  </si>
  <si>
    <t>Occupied No Notice</t>
  </si>
  <si>
    <t>Crowley, Joanne</t>
  </si>
  <si>
    <t>Resident</t>
  </si>
  <si>
    <t>Rent</t>
  </si>
  <si>
    <t>354063983</t>
  </si>
  <si>
    <t>04/01/2025</t>
  </si>
  <si>
    <t>Charge Total:</t>
  </si>
  <si>
    <t>099-071</t>
  </si>
  <si>
    <t>2BR</t>
  </si>
  <si>
    <t>Occupied No Notice</t>
  </si>
  <si>
    <t>Bovenschulte, Leandro</t>
  </si>
  <si>
    <t>Resident</t>
  </si>
  <si>
    <t>Rent</t>
  </si>
  <si>
    <t>354063997</t>
  </si>
  <si>
    <t>04/01/2025</t>
  </si>
  <si>
    <t>Renters Insurance Fine</t>
  </si>
  <si>
    <t>354041562</t>
  </si>
  <si>
    <t>04/01/2025</t>
  </si>
  <si>
    <t>Charge Total:</t>
  </si>
  <si>
    <t>099-072</t>
  </si>
  <si>
    <t>2BR</t>
  </si>
  <si>
    <t>Occupied No Notice</t>
  </si>
  <si>
    <t>Barwick, Edmund (Ed Barwick)</t>
  </si>
  <si>
    <t>Resident</t>
  </si>
  <si>
    <t>Rent</t>
  </si>
  <si>
    <t>354063970</t>
  </si>
  <si>
    <t>04/01/2025</t>
  </si>
  <si>
    <t>Charge Total:</t>
  </si>
  <si>
    <t>099-073</t>
  </si>
  <si>
    <t>2BR</t>
  </si>
  <si>
    <t>Occupied No Notice</t>
  </si>
  <si>
    <t>Opoku, Wilhemina</t>
  </si>
  <si>
    <t>Resident</t>
  </si>
  <si>
    <t>Rent</t>
  </si>
  <si>
    <t>354063987</t>
  </si>
  <si>
    <t>04/01/2025</t>
  </si>
  <si>
    <t>Charge Total:</t>
  </si>
  <si>
    <t>099-074</t>
  </si>
  <si>
    <t>2BR</t>
  </si>
  <si>
    <t>Occupied No Notice</t>
  </si>
  <si>
    <t>Goncalves, Tedy</t>
  </si>
  <si>
    <t>Resident</t>
  </si>
  <si>
    <t>Rent</t>
  </si>
  <si>
    <t>354063964</t>
  </si>
  <si>
    <t>04/01/2025</t>
  </si>
  <si>
    <t>Charge Total:</t>
  </si>
  <si>
    <t>099-075</t>
  </si>
  <si>
    <t>2BR</t>
  </si>
  <si>
    <t>Occupied No Notice</t>
  </si>
  <si>
    <t>Luwalaga, Ronnie</t>
  </si>
  <si>
    <t>Resident</t>
  </si>
  <si>
    <t>Rent</t>
  </si>
  <si>
    <t>354063990</t>
  </si>
  <si>
    <t>04/01/2025</t>
  </si>
  <si>
    <t>Charge Total:</t>
  </si>
  <si>
    <t>099-076</t>
  </si>
  <si>
    <t>2BR</t>
  </si>
  <si>
    <t>Occupied No Notice</t>
  </si>
  <si>
    <t>Garcia, Jose (Jose Garcia)</t>
  </si>
  <si>
    <t>Resident</t>
  </si>
  <si>
    <t>Rent</t>
  </si>
  <si>
    <t>354064045</t>
  </si>
  <si>
    <t>04/01/2025</t>
  </si>
  <si>
    <t>Charge Total:</t>
  </si>
  <si>
    <t>099-077</t>
  </si>
  <si>
    <t>2BR</t>
  </si>
  <si>
    <t>Occupied No Notice</t>
  </si>
  <si>
    <t>Carrasco, Rocio (Rocio Carrasco)</t>
  </si>
  <si>
    <t>Resident</t>
  </si>
  <si>
    <t>Rent</t>
  </si>
  <si>
    <t>354064017</t>
  </si>
  <si>
    <t>04/01/2025</t>
  </si>
  <si>
    <t>Renters Insurance Fine</t>
  </si>
  <si>
    <t>354041563</t>
  </si>
  <si>
    <t>04/01/2025</t>
  </si>
  <si>
    <t>Charge Total:</t>
  </si>
  <si>
    <t>099-078</t>
  </si>
  <si>
    <t>2BR</t>
  </si>
  <si>
    <t>Occupied No Notice</t>
  </si>
  <si>
    <t>Putnam, Lori</t>
  </si>
  <si>
    <t>Resident</t>
  </si>
  <si>
    <t>Rent</t>
  </si>
  <si>
    <t>354064015</t>
  </si>
  <si>
    <t>04/01/2025</t>
  </si>
  <si>
    <t>Charge Total:</t>
  </si>
  <si>
    <t>105-061</t>
  </si>
  <si>
    <t>2BR</t>
  </si>
  <si>
    <t>Occupied No Notice</t>
  </si>
  <si>
    <t>Skiba, Mohammed</t>
  </si>
  <si>
    <t>Resident</t>
  </si>
  <si>
    <t>Rent</t>
  </si>
  <si>
    <t>354063976</t>
  </si>
  <si>
    <t>04/01/2025</t>
  </si>
  <si>
    <t>Charge Total:</t>
  </si>
  <si>
    <t>105-062</t>
  </si>
  <si>
    <t>2BR</t>
  </si>
  <si>
    <t>Occupied No Notice</t>
  </si>
  <si>
    <t>Roudenko, Yuriy</t>
  </si>
  <si>
    <t>Resident</t>
  </si>
  <si>
    <t>Rent</t>
  </si>
  <si>
    <t>354064038</t>
  </si>
  <si>
    <t>04/01/2025</t>
  </si>
  <si>
    <t>Charge Total:</t>
  </si>
  <si>
    <t>105-063</t>
  </si>
  <si>
    <t>2BR</t>
  </si>
  <si>
    <t>Occupied No Notice</t>
  </si>
  <si>
    <t>Gibin, Leonardo</t>
  </si>
  <si>
    <t>Resident</t>
  </si>
  <si>
    <t>Rent</t>
  </si>
  <si>
    <t>354063998</t>
  </si>
  <si>
    <t>04/01/2025</t>
  </si>
  <si>
    <t>Renters Insurance Fine</t>
  </si>
  <si>
    <t>354041666</t>
  </si>
  <si>
    <t>04/01/2025</t>
  </si>
  <si>
    <t>Renters Insurance Fine</t>
  </si>
  <si>
    <t>354099674</t>
  </si>
  <si>
    <t>04/01/2025</t>
  </si>
  <si>
    <t>Charge Total:</t>
  </si>
  <si>
    <t>105-064</t>
  </si>
  <si>
    <t>2BR</t>
  </si>
  <si>
    <t>Occupied No Notice</t>
  </si>
  <si>
    <t>Cunningham, Nancy</t>
  </si>
  <si>
    <t>Resident</t>
  </si>
  <si>
    <t>Rent</t>
  </si>
  <si>
    <t>354064026</t>
  </si>
  <si>
    <t>04/01/2025</t>
  </si>
  <si>
    <t>Charge Total:</t>
  </si>
  <si>
    <t>105-065</t>
  </si>
  <si>
    <t>2BR</t>
  </si>
  <si>
    <t>Occupied No Notice</t>
  </si>
  <si>
    <t>Jordan, Susan</t>
  </si>
  <si>
    <t>Resident</t>
  </si>
  <si>
    <t>Rent</t>
  </si>
  <si>
    <t>354064035</t>
  </si>
  <si>
    <t>04/01/2025</t>
  </si>
  <si>
    <t>Charge Total:</t>
  </si>
  <si>
    <t>105-066</t>
  </si>
  <si>
    <t>2BR</t>
  </si>
  <si>
    <t>Occupied No Notice</t>
  </si>
  <si>
    <t>Hanna, Linda</t>
  </si>
  <si>
    <t>Resident</t>
  </si>
  <si>
    <t>Rent</t>
  </si>
  <si>
    <t>354064037</t>
  </si>
  <si>
    <t>04/01/2025</t>
  </si>
  <si>
    <t>Charge Total:</t>
  </si>
  <si>
    <t>105-067</t>
  </si>
  <si>
    <t>2BR</t>
  </si>
  <si>
    <t>Occupied No Notice</t>
  </si>
  <si>
    <t>Oumeddour, Samia</t>
  </si>
  <si>
    <t>Resident</t>
  </si>
  <si>
    <t>Rent</t>
  </si>
  <si>
    <t>354063992</t>
  </si>
  <si>
    <t>04/01/2025</t>
  </si>
  <si>
    <t>Charge Total:</t>
  </si>
  <si>
    <t>105-068</t>
  </si>
  <si>
    <t>2BR</t>
  </si>
  <si>
    <t>Occupied No Notice</t>
  </si>
  <si>
    <t>Tavares, Tiago</t>
  </si>
  <si>
    <t>Resident</t>
  </si>
  <si>
    <t>Rent</t>
  </si>
  <si>
    <t>354064001</t>
  </si>
  <si>
    <t>04/01/2025</t>
  </si>
  <si>
    <t>Charge Total:</t>
  </si>
  <si>
    <t>111-051</t>
  </si>
  <si>
    <t>2BR</t>
  </si>
  <si>
    <t>Occupied No Notice</t>
  </si>
  <si>
    <t>Leon, Karen</t>
  </si>
  <si>
    <t>Resident</t>
  </si>
  <si>
    <t>Rent</t>
  </si>
  <si>
    <t>354064018</t>
  </si>
  <si>
    <t>04/01/2025</t>
  </si>
  <si>
    <t>Charge Total:</t>
  </si>
  <si>
    <t>111-052</t>
  </si>
  <si>
    <t>2BR</t>
  </si>
  <si>
    <t>Occupied No Notice</t>
  </si>
  <si>
    <t>Carvalho, Vinicius</t>
  </si>
  <si>
    <t>Resident</t>
  </si>
  <si>
    <t>Rent</t>
  </si>
  <si>
    <t>354063966</t>
  </si>
  <si>
    <t>04/01/2025</t>
  </si>
  <si>
    <t>Charge Total:</t>
  </si>
  <si>
    <t>111-053</t>
  </si>
  <si>
    <t>2BR</t>
  </si>
  <si>
    <t>Occupied No Notice</t>
  </si>
  <si>
    <t>Sarcinelli, Maria</t>
  </si>
  <si>
    <t>Resident</t>
  </si>
  <si>
    <t>Rent</t>
  </si>
  <si>
    <t>354064033</t>
  </si>
  <si>
    <t>04/01/2025</t>
  </si>
  <si>
    <t>Charge Total:</t>
  </si>
  <si>
    <t>111-054</t>
  </si>
  <si>
    <t>2BR</t>
  </si>
  <si>
    <t>Occupied No Notice</t>
  </si>
  <si>
    <t>Papazian, Paul (Paul)</t>
  </si>
  <si>
    <t>Resident</t>
  </si>
  <si>
    <t>Rent</t>
  </si>
  <si>
    <t>354064002</t>
  </si>
  <si>
    <t>04/01/2025</t>
  </si>
  <si>
    <t>Charge Total:</t>
  </si>
  <si>
    <t>111-055</t>
  </si>
  <si>
    <t>2BR</t>
  </si>
  <si>
    <t>Occupied No Notice</t>
  </si>
  <si>
    <t>Erickson, Michael</t>
  </si>
  <si>
    <t>Resident</t>
  </si>
  <si>
    <t>Month to Month Rent</t>
  </si>
  <si>
    <t>354063963</t>
  </si>
  <si>
    <t>04/01/2025</t>
  </si>
  <si>
    <t>Concession-Full Employee</t>
  </si>
  <si>
    <t>354064040</t>
  </si>
  <si>
    <t>04/01/2025</t>
  </si>
  <si>
    <t>Charge Total:</t>
  </si>
  <si>
    <t>111-056</t>
  </si>
  <si>
    <t>2BR</t>
  </si>
  <si>
    <t>Occupied No Notice</t>
  </si>
  <si>
    <t>Wilkins, Hannah</t>
  </si>
  <si>
    <t>Resident</t>
  </si>
  <si>
    <t>Rent</t>
  </si>
  <si>
    <t>354064025</t>
  </si>
  <si>
    <t>04/01/2025</t>
  </si>
  <si>
    <t>Charge Total:</t>
  </si>
  <si>
    <t>111-057</t>
  </si>
  <si>
    <t>2BR</t>
  </si>
  <si>
    <t>Occupied No Notice</t>
  </si>
  <si>
    <t>Pereira, Victor</t>
  </si>
  <si>
    <t>Resident</t>
  </si>
  <si>
    <t>Rent</t>
  </si>
  <si>
    <t>354064022</t>
  </si>
  <si>
    <t>04/01/2025</t>
  </si>
  <si>
    <t>Charge Total:</t>
  </si>
  <si>
    <t>111-058</t>
  </si>
  <si>
    <t>2BR</t>
  </si>
  <si>
    <t>Occupied No Notice</t>
  </si>
  <si>
    <t>Silva, Guilherme</t>
  </si>
  <si>
    <t>Resident</t>
  </si>
  <si>
    <t>Rent</t>
  </si>
  <si>
    <t>354063988</t>
  </si>
  <si>
    <t>04/01/2025</t>
  </si>
  <si>
    <t>Charge Total:</t>
  </si>
  <si>
    <t>117-041</t>
  </si>
  <si>
    <t>2BR</t>
  </si>
  <si>
    <t>Occupied No Notice</t>
  </si>
  <si>
    <t>Denault, Matthew</t>
  </si>
  <si>
    <t>Resident</t>
  </si>
  <si>
    <t>Rent</t>
  </si>
  <si>
    <t>354063986</t>
  </si>
  <si>
    <t>04/01/2025</t>
  </si>
  <si>
    <t>Renters Insurance Fine</t>
  </si>
  <si>
    <t>354041564</t>
  </si>
  <si>
    <t>04/01/2025</t>
  </si>
  <si>
    <t>Charge Total:</t>
  </si>
  <si>
    <t>117-042</t>
  </si>
  <si>
    <t>2BR</t>
  </si>
  <si>
    <t>Occupied No Notice</t>
  </si>
  <si>
    <t>Abell, Joy</t>
  </si>
  <si>
    <t>Resident</t>
  </si>
  <si>
    <t>Rent</t>
  </si>
  <si>
    <t>354064010</t>
  </si>
  <si>
    <t>04/01/2025</t>
  </si>
  <si>
    <t>Charge Total:</t>
  </si>
  <si>
    <t>117-043</t>
  </si>
  <si>
    <t>2BR</t>
  </si>
  <si>
    <t>Occupied No Notice</t>
  </si>
  <si>
    <t>Camargo, Cristina</t>
  </si>
  <si>
    <t>Resident</t>
  </si>
  <si>
    <t>Rent</t>
  </si>
  <si>
    <t>354064032</t>
  </si>
  <si>
    <t>04/01/2025</t>
  </si>
  <si>
    <t>Charge Total:</t>
  </si>
  <si>
    <t>117-044</t>
  </si>
  <si>
    <t>2BR</t>
  </si>
  <si>
    <t>Occupied No Notice</t>
  </si>
  <si>
    <t>Magao, Paul</t>
  </si>
  <si>
    <t>Resident</t>
  </si>
  <si>
    <t>Rent</t>
  </si>
  <si>
    <t>354063978</t>
  </si>
  <si>
    <t>04/01/2025</t>
  </si>
  <si>
    <t>Charge Total:</t>
  </si>
  <si>
    <t>117-045</t>
  </si>
  <si>
    <t>2BR</t>
  </si>
  <si>
    <t>Occupied No Notice</t>
  </si>
  <si>
    <t>Semans, Stephanie</t>
  </si>
  <si>
    <t>Resident</t>
  </si>
  <si>
    <t>Rent</t>
  </si>
  <si>
    <t>354063972</t>
  </si>
  <si>
    <t>04/01/2025</t>
  </si>
  <si>
    <t>Charge Total:</t>
  </si>
  <si>
    <t>117-046</t>
  </si>
  <si>
    <t>2BR</t>
  </si>
  <si>
    <t>Occupied No Notice</t>
  </si>
  <si>
    <t>Melo, Lorena</t>
  </si>
  <si>
    <t>Resident</t>
  </si>
  <si>
    <t>Rent</t>
  </si>
  <si>
    <t>354064004</t>
  </si>
  <si>
    <t>04/01/2025</t>
  </si>
  <si>
    <t>Charge Total:</t>
  </si>
  <si>
    <t>117-047</t>
  </si>
  <si>
    <t>2BR</t>
  </si>
  <si>
    <t>Occupied No Notice</t>
  </si>
  <si>
    <t>Hanagan, William</t>
  </si>
  <si>
    <t>Resident</t>
  </si>
  <si>
    <t>Rent</t>
  </si>
  <si>
    <t>354064013</t>
  </si>
  <si>
    <t>04/01/2025</t>
  </si>
  <si>
    <t>Charge Total:</t>
  </si>
  <si>
    <t>117-048</t>
  </si>
  <si>
    <t>2BR</t>
  </si>
  <si>
    <t>Occupied No Notice</t>
  </si>
  <si>
    <t>Brandao, Gustavo</t>
  </si>
  <si>
    <t>Resident</t>
  </si>
  <si>
    <t>Rent</t>
  </si>
  <si>
    <t>354064042</t>
  </si>
  <si>
    <t>04/01/2025</t>
  </si>
  <si>
    <t>Charge Total:</t>
  </si>
  <si>
    <t>123-031</t>
  </si>
  <si>
    <t>2BR</t>
  </si>
  <si>
    <t xml:space="preserve"> Excluded -Admin Unit</t>
  </si>
  <si>
    <t>-- Vacant --</t>
  </si>
  <si>
    <t>-</t>
  </si>
  <si>
    <t>Charge Total:</t>
  </si>
  <si>
    <t>123-032</t>
  </si>
  <si>
    <t>2BR</t>
  </si>
  <si>
    <t>Occupied No Notice</t>
  </si>
  <si>
    <t>Mohran, Ola (Ola Mohran)</t>
  </si>
  <si>
    <t>Resident</t>
  </si>
  <si>
    <t>Rent</t>
  </si>
  <si>
    <t>354064036</t>
  </si>
  <si>
    <t>04/01/2025</t>
  </si>
  <si>
    <t>Charge Total:</t>
  </si>
  <si>
    <t>123-033</t>
  </si>
  <si>
    <t>2BR</t>
  </si>
  <si>
    <t>Occupied No Notice</t>
  </si>
  <si>
    <t>Pyne, Daniel</t>
  </si>
  <si>
    <t>Resident</t>
  </si>
  <si>
    <t>Rent</t>
  </si>
  <si>
    <t>354063979</t>
  </si>
  <si>
    <t>04/01/2025</t>
  </si>
  <si>
    <t>Renters Insurance Fine</t>
  </si>
  <si>
    <t>354041565</t>
  </si>
  <si>
    <t>04/01/2025</t>
  </si>
  <si>
    <t>Charge Total:</t>
  </si>
  <si>
    <t>123-034</t>
  </si>
  <si>
    <t>2BR</t>
  </si>
  <si>
    <t>Occupied No Notice</t>
  </si>
  <si>
    <t>Antunes, Julio Cesar</t>
  </si>
  <si>
    <t>Resident</t>
  </si>
  <si>
    <t>Rent</t>
  </si>
  <si>
    <t>354063977</t>
  </si>
  <si>
    <t>04/01/2025</t>
  </si>
  <si>
    <t>Charge Total:</t>
  </si>
  <si>
    <t>123-035</t>
  </si>
  <si>
    <t>2BR</t>
  </si>
  <si>
    <t>Occupied No Notice</t>
  </si>
  <si>
    <t>Santiago, Renato</t>
  </si>
  <si>
    <t>Resident</t>
  </si>
  <si>
    <t>Rent</t>
  </si>
  <si>
    <t>354064034</t>
  </si>
  <si>
    <t>04/01/2025</t>
  </si>
  <si>
    <t>Charge Total:</t>
  </si>
  <si>
    <t>123-036</t>
  </si>
  <si>
    <t>2BR</t>
  </si>
  <si>
    <t>Occupied No Notice</t>
  </si>
  <si>
    <t>Stockdale, Alyssa</t>
  </si>
  <si>
    <t>Resident</t>
  </si>
  <si>
    <t>Rent</t>
  </si>
  <si>
    <t>354063994</t>
  </si>
  <si>
    <t>04/01/2025</t>
  </si>
  <si>
    <t>Charge Total:</t>
  </si>
  <si>
    <t>123-037</t>
  </si>
  <si>
    <t>2BR</t>
  </si>
  <si>
    <t>Occupied No Notice</t>
  </si>
  <si>
    <t>Moore, Tiffany</t>
  </si>
  <si>
    <t>Resident</t>
  </si>
  <si>
    <t>Rent</t>
  </si>
  <si>
    <t>354063999</t>
  </si>
  <si>
    <t>04/01/2025</t>
  </si>
  <si>
    <t>Renters Insurance Fine</t>
  </si>
  <si>
    <t>354041566</t>
  </si>
  <si>
    <t>04/01/2025</t>
  </si>
  <si>
    <t>Charge Total:</t>
  </si>
  <si>
    <t>123-038</t>
  </si>
  <si>
    <t>2BR</t>
  </si>
  <si>
    <t>Occupied No Notice</t>
  </si>
  <si>
    <t>Roudenko, Nick</t>
  </si>
  <si>
    <t>Resident</t>
  </si>
  <si>
    <t>Rent</t>
  </si>
  <si>
    <t>354063968</t>
  </si>
  <si>
    <t>04/01/2025</t>
  </si>
  <si>
    <t>Charge Total:</t>
  </si>
  <si>
    <t>131-021</t>
  </si>
  <si>
    <t>2BR</t>
  </si>
  <si>
    <t>Occupied No Notice</t>
  </si>
  <si>
    <t>Cunha, Marcos (Marcos)</t>
  </si>
  <si>
    <t>Resident</t>
  </si>
  <si>
    <t>Rent</t>
  </si>
  <si>
    <t>354064016</t>
  </si>
  <si>
    <t>04/01/2025</t>
  </si>
  <si>
    <t>Charge Total:</t>
  </si>
  <si>
    <t>131-022</t>
  </si>
  <si>
    <t>2BR</t>
  </si>
  <si>
    <t>Occupied No Notice</t>
  </si>
  <si>
    <t>Melo, Lucas</t>
  </si>
  <si>
    <t>Resident</t>
  </si>
  <si>
    <t>Rent</t>
  </si>
  <si>
    <t>354063965</t>
  </si>
  <si>
    <t>04/01/2025</t>
  </si>
  <si>
    <t>Charge Total:</t>
  </si>
  <si>
    <t>131-023</t>
  </si>
  <si>
    <t>2BR</t>
  </si>
  <si>
    <t>Occupied No Notice</t>
  </si>
  <si>
    <t>Melo, Sabrina</t>
  </si>
  <si>
    <t>Resident</t>
  </si>
  <si>
    <t>Rent</t>
  </si>
  <si>
    <t>354064014</t>
  </si>
  <si>
    <t>04/01/2025</t>
  </si>
  <si>
    <t>Charge Total:</t>
  </si>
  <si>
    <t>131-024</t>
  </si>
  <si>
    <t>2BR</t>
  </si>
  <si>
    <t>Occupied No Notice</t>
  </si>
  <si>
    <t>Ochoa, Mauricio</t>
  </si>
  <si>
    <t>Resident</t>
  </si>
  <si>
    <t>Rent</t>
  </si>
  <si>
    <t>354064028</t>
  </si>
  <si>
    <t>04/01/2025</t>
  </si>
  <si>
    <t>Charge Total:</t>
  </si>
  <si>
    <t>131-025</t>
  </si>
  <si>
    <t>2BR</t>
  </si>
  <si>
    <t>Occupied No Notice</t>
  </si>
  <si>
    <t>Tolagian, Daniel</t>
  </si>
  <si>
    <t>Resident</t>
  </si>
  <si>
    <t>Rent</t>
  </si>
  <si>
    <t>354064006</t>
  </si>
  <si>
    <t>04/01/2025</t>
  </si>
  <si>
    <t>Charge Total:</t>
  </si>
  <si>
    <t>131-026</t>
  </si>
  <si>
    <t>2BR</t>
  </si>
  <si>
    <t>Occupied No Notice</t>
  </si>
  <si>
    <t>Queiroz, Karoliny</t>
  </si>
  <si>
    <t>Resident</t>
  </si>
  <si>
    <t>Rent</t>
  </si>
  <si>
    <t>354063984</t>
  </si>
  <si>
    <t>04/01/2025</t>
  </si>
  <si>
    <t>Charge Total:</t>
  </si>
  <si>
    <t>131-027</t>
  </si>
  <si>
    <t>2BR</t>
  </si>
  <si>
    <t>Occupied No Notice</t>
  </si>
  <si>
    <t>Beltrami, Rogers (Suelen Beltrami)</t>
  </si>
  <si>
    <t>Resident</t>
  </si>
  <si>
    <t>Rent</t>
  </si>
  <si>
    <t>354063975</t>
  </si>
  <si>
    <t>04/01/2025</t>
  </si>
  <si>
    <t>Charge Total:</t>
  </si>
  <si>
    <t>131-028</t>
  </si>
  <si>
    <t>2BR</t>
  </si>
  <si>
    <t>Occupied No Notice</t>
  </si>
  <si>
    <t>Trindade, Andrade</t>
  </si>
  <si>
    <t>Resident</t>
  </si>
  <si>
    <t>Rent</t>
  </si>
  <si>
    <t>354064019</t>
  </si>
  <si>
    <t>04/01/2025</t>
  </si>
  <si>
    <t>Charge Total:</t>
  </si>
  <si>
    <t>137-011</t>
  </si>
  <si>
    <t>2BR</t>
  </si>
  <si>
    <t>Occupied No Notice</t>
  </si>
  <si>
    <t>Burke, Brian</t>
  </si>
  <si>
    <t>Resident</t>
  </si>
  <si>
    <t>Rent</t>
  </si>
  <si>
    <t>354064031</t>
  </si>
  <si>
    <t>04/01/2025</t>
  </si>
  <si>
    <t>Charge Total:</t>
  </si>
  <si>
    <t>137-012</t>
  </si>
  <si>
    <t>2BR</t>
  </si>
  <si>
    <t>Occupied No Notice</t>
  </si>
  <si>
    <t>Silva, Tatiana</t>
  </si>
  <si>
    <t>Resident</t>
  </si>
  <si>
    <t>Rent</t>
  </si>
  <si>
    <t>354063974</t>
  </si>
  <si>
    <t>04/01/2025</t>
  </si>
  <si>
    <t>Charge Total:</t>
  </si>
  <si>
    <t>137-013</t>
  </si>
  <si>
    <t>2BR</t>
  </si>
  <si>
    <t>Occupied No Notice</t>
  </si>
  <si>
    <t>El Assaad, Nabil (Nabil ElAssaad , Islam Dardas)</t>
  </si>
  <si>
    <t>Resident</t>
  </si>
  <si>
    <t>Rent</t>
  </si>
  <si>
    <t>354064044</t>
  </si>
  <si>
    <t>04/01/2025</t>
  </si>
  <si>
    <t>Charge Total:</t>
  </si>
  <si>
    <t>137-014</t>
  </si>
  <si>
    <t>2BR</t>
  </si>
  <si>
    <t>Occupied No Notice</t>
  </si>
  <si>
    <t>Oliveira, Phillipe</t>
  </si>
  <si>
    <t>Resident</t>
  </si>
  <si>
    <t>Rent</t>
  </si>
  <si>
    <t>354063989</t>
  </si>
  <si>
    <t>04/01/2025</t>
  </si>
  <si>
    <t>Charge Total:</t>
  </si>
  <si>
    <t>137-015</t>
  </si>
  <si>
    <t>2BR</t>
  </si>
  <si>
    <t>Occupied No Notice</t>
  </si>
  <si>
    <t>Comeau, Gary</t>
  </si>
  <si>
    <t>Resident</t>
  </si>
  <si>
    <t>Rent</t>
  </si>
  <si>
    <t>354064012</t>
  </si>
  <si>
    <t>04/01/2025</t>
  </si>
  <si>
    <t>Charge Total:</t>
  </si>
  <si>
    <t>137-016</t>
  </si>
  <si>
    <t>2BR</t>
  </si>
  <si>
    <t>Occupied No Notice</t>
  </si>
  <si>
    <t>Evans, Barbara</t>
  </si>
  <si>
    <t>Resident</t>
  </si>
  <si>
    <t>Rent</t>
  </si>
  <si>
    <t>354064021</t>
  </si>
  <si>
    <t>04/01/2025</t>
  </si>
  <si>
    <t>Charge Total:</t>
  </si>
  <si>
    <t>137-017</t>
  </si>
  <si>
    <t>2BR</t>
  </si>
  <si>
    <t>Occupied No Notice</t>
  </si>
  <si>
    <t>Dearaujo, Andre</t>
  </si>
  <si>
    <t>Resident</t>
  </si>
  <si>
    <t>Rent</t>
  </si>
  <si>
    <t>354064039</t>
  </si>
  <si>
    <t>04/01/2025</t>
  </si>
  <si>
    <t>Charge Total:</t>
  </si>
  <si>
    <t>137-018</t>
  </si>
  <si>
    <t>2BR</t>
  </si>
  <si>
    <t>Occupied No Notice</t>
  </si>
  <si>
    <t>Bravin, Priscila</t>
  </si>
  <si>
    <t>Resident</t>
  </si>
  <si>
    <t>Rent</t>
  </si>
  <si>
    <t>354064029</t>
  </si>
  <si>
    <t>04/01/2025</t>
  </si>
  <si>
    <t>Charge Total:</t>
  </si>
  <si>
    <t>Oak Street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</si>
  <si>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</si>
  <si>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</si>
  <si>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</si>
  <si>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</si>
  <si>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</si>
  <si>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</si>
  <si>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</si>
  <si>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</si>
  <si>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</si>
  <si>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</si>
  <si>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</si>
  <si>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</si>
  <si>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</si>
  <si>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</si>
  <si>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</si>
  <si>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</si>
  <si>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Oak Street Apartments</t>
  </si>
  <si>
    <t>Total Occupied Units</t>
  </si>
  <si>
    <t>Total Rentable Units</t>
  </si>
  <si>
    <t>Excluded - Admin Unit</t>
  </si>
  <si>
    <t>Oak Street Apartments</t>
  </si>
  <si>
    <t xml:space="preserve"> Total Excluded Units</t>
  </si>
  <si>
    <t xml:space="preserve"> Total Units</t>
  </si>
  <si>
    <t>Charge Code Summary</t>
  </si>
  <si>
    <t>Charge Code</t>
  </si>
  <si>
    <t>Scheduled</t>
  </si>
  <si>
    <t>Ledger: Resident</t>
  </si>
  <si>
    <t>Concession-Full Employee</t>
  </si>
  <si>
    <t>Month-to-Month Fee</t>
  </si>
  <si>
    <t>Month to Month Rent</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</si>
  <si>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</si>
  <si>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</si>
  <si>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</si>
  <si>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</si>
  <si>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</si>
  <si>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</si>
  <si>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</si>
  <si>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</si>
  <si>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</si>
  <si>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</si>
  <si>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</si>
  <si>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</si>
  <si>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</si>
  <si>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</si>
  <si>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</si>
  <si>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</si>
  <si>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</si>
  <si>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</si>
  <si>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</si>
  <si>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</si>
  <si>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</si>
  <si>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</si>
  <si>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Selected report filters returned no data</t>
  </si>
  <si>
    <t>Rent Roll Valencedocs</t>
  </si>
  <si>
    <t>Palms of Monterrey</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</si>
  <si>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</si>
  <si>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</si>
  <si>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</si>
  <si>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</si>
  <si>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</si>
  <si>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</si>
  <si>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</si>
  <si>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</si>
  <si>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</si>
  <si>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</si>
  <si>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</si>
  <si>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</si>
  <si>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</si>
  <si>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</si>
  <si>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</si>
  <si>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</si>
  <si>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</si>
  <si>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</si>
  <si>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</si>
  <si>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</si>
  <si>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01-0101</t>
  </si>
  <si>
    <t>Del Mar</t>
  </si>
  <si>
    <t>Occupied No Notice</t>
  </si>
  <si>
    <t>Diaz, Susan</t>
  </si>
  <si>
    <t>Resident</t>
  </si>
  <si>
    <t>Amenity Rent</t>
  </si>
  <si>
    <t>354065939</t>
  </si>
  <si>
    <t>04/01/2025</t>
  </si>
  <si>
    <t>Rent</t>
  </si>
  <si>
    <t>354066020</t>
  </si>
  <si>
    <t>04/01/2025</t>
  </si>
  <si>
    <t>Valet Trash</t>
  </si>
  <si>
    <t>354066595</t>
  </si>
  <si>
    <t>04/01/2025</t>
  </si>
  <si>
    <t>Charge Total:</t>
  </si>
  <si>
    <t>01-0102</t>
  </si>
  <si>
    <t>Del Mar</t>
  </si>
  <si>
    <t>Occupied No Notice</t>
  </si>
  <si>
    <t>Mattes, Demetrios</t>
  </si>
  <si>
    <t>Resident</t>
  </si>
  <si>
    <t>Amenity Rent</t>
  </si>
  <si>
    <t>354066120</t>
  </si>
  <si>
    <t>04/01/2025</t>
  </si>
  <si>
    <t>Amenity Rent</t>
  </si>
  <si>
    <t>354065271</t>
  </si>
  <si>
    <t>04/01/2025</t>
  </si>
  <si>
    <t>Amenity Rent</t>
  </si>
  <si>
    <t>354066135</t>
  </si>
  <si>
    <t>04/01/2025</t>
  </si>
  <si>
    <t>Rent</t>
  </si>
  <si>
    <t>354065505</t>
  </si>
  <si>
    <t>04/01/2025</t>
  </si>
  <si>
    <t>Valet Trash</t>
  </si>
  <si>
    <t>354066028</t>
  </si>
  <si>
    <t>04/01/2025</t>
  </si>
  <si>
    <t>Charge Total:</t>
  </si>
  <si>
    <t>01-0103</t>
  </si>
  <si>
    <t>Carmel</t>
  </si>
  <si>
    <t>Occupied No Notice</t>
  </si>
  <si>
    <t>Papagiannis, Stephanie</t>
  </si>
  <si>
    <t>Resident</t>
  </si>
  <si>
    <t>Amenity Rent</t>
  </si>
  <si>
    <t>354066643</t>
  </si>
  <si>
    <t>04/01/2025</t>
  </si>
  <si>
    <t>Amenity Rent</t>
  </si>
  <si>
    <t>354065481</t>
  </si>
  <si>
    <t>04/01/2025</t>
  </si>
  <si>
    <t>Rent</t>
  </si>
  <si>
    <t>354066307</t>
  </si>
  <si>
    <t>04/01/2025</t>
  </si>
  <si>
    <t>Pet Charge</t>
  </si>
  <si>
    <t>Valet Trash</t>
  </si>
  <si>
    <t>354065659</t>
  </si>
  <si>
    <t>04/01/2025</t>
  </si>
  <si>
    <t>Charge Total:</t>
  </si>
  <si>
    <t>01-0104</t>
  </si>
  <si>
    <t>Carmel</t>
  </si>
  <si>
    <t>Occupied No Notice</t>
  </si>
  <si>
    <t>Spicer, John</t>
  </si>
  <si>
    <t>Resident</t>
  </si>
  <si>
    <t>Amenity Rent</t>
  </si>
  <si>
    <t>354065825</t>
  </si>
  <si>
    <t>04/01/2025</t>
  </si>
  <si>
    <t>Amenity Rent</t>
  </si>
  <si>
    <t>354065666</t>
  </si>
  <si>
    <t>04/01/2025</t>
  </si>
  <si>
    <t>Amenity Rent</t>
  </si>
  <si>
    <t>354065463</t>
  </si>
  <si>
    <t>04/01/2025</t>
  </si>
  <si>
    <t>Rent</t>
  </si>
  <si>
    <t>354065406</t>
  </si>
  <si>
    <t>04/01/2025</t>
  </si>
  <si>
    <t>Valet Trash</t>
  </si>
  <si>
    <t>354065459</t>
  </si>
  <si>
    <t>04/01/2025</t>
  </si>
  <si>
    <t>Charge Total:</t>
  </si>
  <si>
    <t>01-0105</t>
  </si>
  <si>
    <t>Carmel</t>
  </si>
  <si>
    <t>Occupied No Notice</t>
  </si>
  <si>
    <t>Horsley, Boyce</t>
  </si>
  <si>
    <t>Resident</t>
  </si>
  <si>
    <t>Amenity Rent</t>
  </si>
  <si>
    <t>354066242</t>
  </si>
  <si>
    <t>04/01/2025</t>
  </si>
  <si>
    <t>Amenity Rent</t>
  </si>
  <si>
    <t>354065888</t>
  </si>
  <si>
    <t>04/01/2025</t>
  </si>
  <si>
    <t>Rent</t>
  </si>
  <si>
    <t>354066094</t>
  </si>
  <si>
    <t>04/01/2025</t>
  </si>
  <si>
    <t>Valet Trash</t>
  </si>
  <si>
    <t>354066380</t>
  </si>
  <si>
    <t>04/01/2025</t>
  </si>
  <si>
    <t>Charge Total:</t>
  </si>
  <si>
    <t>01-0106</t>
  </si>
  <si>
    <t>Carmel</t>
  </si>
  <si>
    <t>Occupied No Notice</t>
  </si>
  <si>
    <t>Smith, Jacqueline</t>
  </si>
  <si>
    <t>Resident</t>
  </si>
  <si>
    <t>Amenity Rent</t>
  </si>
  <si>
    <t>354066498</t>
  </si>
  <si>
    <t>04/01/2025</t>
  </si>
  <si>
    <t>Amenity Rent</t>
  </si>
  <si>
    <t>354065529</t>
  </si>
  <si>
    <t>04/01/2025</t>
  </si>
  <si>
    <t>Rent</t>
  </si>
  <si>
    <t>354065227</t>
  </si>
  <si>
    <t>04/01/2025</t>
  </si>
  <si>
    <t>Valet Trash</t>
  </si>
  <si>
    <t>354065987</t>
  </si>
  <si>
    <t>04/01/2025</t>
  </si>
  <si>
    <t>Charge Total:</t>
  </si>
  <si>
    <t>01-0107</t>
  </si>
  <si>
    <t>Del Mar</t>
  </si>
  <si>
    <t>Occupied No Notice</t>
  </si>
  <si>
    <t>Riccobono, Thomas</t>
  </si>
  <si>
    <t>Resident</t>
  </si>
  <si>
    <t>Amenity Rent</t>
  </si>
  <si>
    <t>354066486</t>
  </si>
  <si>
    <t>04/01/2025</t>
  </si>
  <si>
    <t>Rent</t>
  </si>
  <si>
    <t>354065649</t>
  </si>
  <si>
    <t>04/01/2025</t>
  </si>
  <si>
    <t>Parking/Carport/Garage</t>
  </si>
  <si>
    <t>354065703</t>
  </si>
  <si>
    <t>04/01/2025</t>
  </si>
  <si>
    <t>Valet Trash</t>
  </si>
  <si>
    <t>354065302</t>
  </si>
  <si>
    <t>04/01/2025</t>
  </si>
  <si>
    <t>Charge Total:</t>
  </si>
  <si>
    <t>01-0108</t>
  </si>
  <si>
    <t>Del Mar</t>
  </si>
  <si>
    <t>Occupied No Notice</t>
  </si>
  <si>
    <t>Menser, Rick</t>
  </si>
  <si>
    <t>Resident</t>
  </si>
  <si>
    <t>Amenity Rent</t>
  </si>
  <si>
    <t>354066535</t>
  </si>
  <si>
    <t>04/01/2025</t>
  </si>
  <si>
    <t>Amenity Rent</t>
  </si>
  <si>
    <t>354066526</t>
  </si>
  <si>
    <t>04/01/2025</t>
  </si>
  <si>
    <t>Amenity Rent</t>
  </si>
  <si>
    <t>354066402</t>
  </si>
  <si>
    <t>04/01/2025</t>
  </si>
  <si>
    <t>Rent</t>
  </si>
  <si>
    <t>354065440</t>
  </si>
  <si>
    <t>04/01/2025</t>
  </si>
  <si>
    <t>Pet Charge</t>
  </si>
  <si>
    <t>354065995</t>
  </si>
  <si>
    <t>04/01/2025</t>
  </si>
  <si>
    <t>Valet Trash</t>
  </si>
  <si>
    <t>354066352</t>
  </si>
  <si>
    <t>04/01/2025</t>
  </si>
  <si>
    <t>Charge Total:</t>
  </si>
  <si>
    <t>01-0201</t>
  </si>
  <si>
    <t>Del Mar</t>
  </si>
  <si>
    <t>Occupied No Notice</t>
  </si>
  <si>
    <t>Uscanga, Carlos</t>
  </si>
  <si>
    <t>Resident</t>
  </si>
  <si>
    <t>Amenity Rent</t>
  </si>
  <si>
    <t>354065454</t>
  </si>
  <si>
    <t>04/01/2025</t>
  </si>
  <si>
    <t>Amenity Rent</t>
  </si>
  <si>
    <t>354065947</t>
  </si>
  <si>
    <t>04/01/2025</t>
  </si>
  <si>
    <t>Rent</t>
  </si>
  <si>
    <t>354065537</t>
  </si>
  <si>
    <t>04/01/2025</t>
  </si>
  <si>
    <t>Concession-Resident</t>
  </si>
  <si>
    <t>354065436</t>
  </si>
  <si>
    <t>04/01/2025</t>
  </si>
  <si>
    <t>Valet Trash</t>
  </si>
  <si>
    <t>354066654</t>
  </si>
  <si>
    <t>04/01/2025</t>
  </si>
  <si>
    <t>Charge Total:</t>
  </si>
  <si>
    <t>01-0202</t>
  </si>
  <si>
    <t>Del Mar</t>
  </si>
  <si>
    <t>Vacant Unrented Ready</t>
  </si>
  <si>
    <t>-- Vacant --</t>
  </si>
  <si>
    <t>-</t>
  </si>
  <si>
    <t>Charge Total:</t>
  </si>
  <si>
    <t>01-0203</t>
  </si>
  <si>
    <t>Carmel</t>
  </si>
  <si>
    <t>Occupied No Notice</t>
  </si>
  <si>
    <t>Banker, Laurie</t>
  </si>
  <si>
    <t>Resident</t>
  </si>
  <si>
    <t>Amenity Rent</t>
  </si>
  <si>
    <t>354066124</t>
  </si>
  <si>
    <t>04/01/2025</t>
  </si>
  <si>
    <t>Rent</t>
  </si>
  <si>
    <t>354065141</t>
  </si>
  <si>
    <t>04/01/2025</t>
  </si>
  <si>
    <t>Valet Trash</t>
  </si>
  <si>
    <t>354066448</t>
  </si>
  <si>
    <t>04/01/2025</t>
  </si>
  <si>
    <t>Charge Total:</t>
  </si>
  <si>
    <t>01-0204</t>
  </si>
  <si>
    <t>Carmel</t>
  </si>
  <si>
    <t>Occupied No Notice</t>
  </si>
  <si>
    <t>Del Hierro, Carolina</t>
  </si>
  <si>
    <t>Resident</t>
  </si>
  <si>
    <t>Amenity Rent</t>
  </si>
  <si>
    <t>354065747</t>
  </si>
  <si>
    <t>04/01/2025</t>
  </si>
  <si>
    <t>Amenity Rent</t>
  </si>
  <si>
    <t>354065354</t>
  </si>
  <si>
    <t>04/01/2025</t>
  </si>
  <si>
    <t>Rent</t>
  </si>
  <si>
    <t>354066501</t>
  </si>
  <si>
    <t>04/01/2025</t>
  </si>
  <si>
    <t>Pet Charge</t>
  </si>
  <si>
    <t>354065422</t>
  </si>
  <si>
    <t>04/01/2025</t>
  </si>
  <si>
    <t>Valet Trash</t>
  </si>
  <si>
    <t>354066312</t>
  </si>
  <si>
    <t>04/01/2025</t>
  </si>
  <si>
    <t>Charge Total:</t>
  </si>
  <si>
    <t>01-0205</t>
  </si>
  <si>
    <t>Carmel</t>
  </si>
  <si>
    <t>Occupied No Notice</t>
  </si>
  <si>
    <t>Fleming, Aileen</t>
  </si>
  <si>
    <t>Resident</t>
  </si>
  <si>
    <t>Amenity Rent</t>
  </si>
  <si>
    <t>354065193</t>
  </si>
  <si>
    <t>04/01/2025</t>
  </si>
  <si>
    <t>Rent</t>
  </si>
  <si>
    <t>354065501</t>
  </si>
  <si>
    <t>04/01/2025</t>
  </si>
  <si>
    <t>Valet Trash</t>
  </si>
  <si>
    <t>354065217</t>
  </si>
  <si>
    <t>04/01/2025</t>
  </si>
  <si>
    <t>Charge Total:</t>
  </si>
  <si>
    <t>01-0206</t>
  </si>
  <si>
    <t>Carmel</t>
  </si>
  <si>
    <t>Occupied No Notice</t>
  </si>
  <si>
    <t>Hall, Amber</t>
  </si>
  <si>
    <t>Resident</t>
  </si>
  <si>
    <t>Amenity Rent</t>
  </si>
  <si>
    <t>354066055</t>
  </si>
  <si>
    <t>04/01/2025</t>
  </si>
  <si>
    <t>Amenity Rent</t>
  </si>
  <si>
    <t>354065527</t>
  </si>
  <si>
    <t>04/01/2025</t>
  </si>
  <si>
    <t>Amenity Rent</t>
  </si>
  <si>
    <t>354066186</t>
  </si>
  <si>
    <t>04/01/2025</t>
  </si>
  <si>
    <t>Rent</t>
  </si>
  <si>
    <t>354066366</t>
  </si>
  <si>
    <t>04/01/2025</t>
  </si>
  <si>
    <t>Late Fee</t>
  </si>
  <si>
    <t>354451017</t>
  </si>
  <si>
    <t>04/06/2025</t>
  </si>
  <si>
    <t>Parking/Carport/Garage</t>
  </si>
  <si>
    <t>354066627</t>
  </si>
  <si>
    <t>04/01/2025</t>
  </si>
  <si>
    <t>Pet Charge</t>
  </si>
  <si>
    <t>354065553</t>
  </si>
  <si>
    <t>04/01/2025</t>
  </si>
  <si>
    <t>Valet Trash</t>
  </si>
  <si>
    <t>354065196</t>
  </si>
  <si>
    <t>04/01/2025</t>
  </si>
  <si>
    <t>Charge Total:</t>
  </si>
  <si>
    <t>01-0207</t>
  </si>
  <si>
    <t>Del Mar</t>
  </si>
  <si>
    <t>Occupied No Notice</t>
  </si>
  <si>
    <t>Russell, William</t>
  </si>
  <si>
    <t>Resident</t>
  </si>
  <si>
    <t>Amenity Rent</t>
  </si>
  <si>
    <t>354065562</t>
  </si>
  <si>
    <t>04/01/2025</t>
  </si>
  <si>
    <t>Rent</t>
  </si>
  <si>
    <t>354065761</t>
  </si>
  <si>
    <t>04/01/2025</t>
  </si>
  <si>
    <t>Pet Charge</t>
  </si>
  <si>
    <t>354065219</t>
  </si>
  <si>
    <t>04/01/2025</t>
  </si>
  <si>
    <t>Valet Trash</t>
  </si>
  <si>
    <t>354065160</t>
  </si>
  <si>
    <t>04/01/2025</t>
  </si>
  <si>
    <t>Charge Total:</t>
  </si>
  <si>
    <t>01-0208</t>
  </si>
  <si>
    <t>Del Mar</t>
  </si>
  <si>
    <t>Vacant Rented Ready</t>
  </si>
  <si>
    <t>-- Vacant --</t>
  </si>
  <si>
    <t>-</t>
  </si>
  <si>
    <t>Charge Total:</t>
  </si>
  <si>
    <t>01-0301</t>
  </si>
  <si>
    <t>Del Mar</t>
  </si>
  <si>
    <t>Occupied No Notice</t>
  </si>
  <si>
    <t>Zaiser, George</t>
  </si>
  <si>
    <t>Resident</t>
  </si>
  <si>
    <t>Rent</t>
  </si>
  <si>
    <t>354065153</t>
  </si>
  <si>
    <t>04/01/2025</t>
  </si>
  <si>
    <t>Valet Trash</t>
  </si>
  <si>
    <t>354065233</t>
  </si>
  <si>
    <t>04/01/2025</t>
  </si>
  <si>
    <t>Charge Total:</t>
  </si>
  <si>
    <t>01-0302</t>
  </si>
  <si>
    <t>Del Mar</t>
  </si>
  <si>
    <t>Occupied No Notice</t>
  </si>
  <si>
    <t>Cruz, Noemi</t>
  </si>
  <si>
    <t>Resident</t>
  </si>
  <si>
    <t>Amenity Rent</t>
  </si>
  <si>
    <t>354065269</t>
  </si>
  <si>
    <t>04/01/2025</t>
  </si>
  <si>
    <t>Amenity Rent</t>
  </si>
  <si>
    <t>354065512</t>
  </si>
  <si>
    <t>04/01/2025</t>
  </si>
  <si>
    <t>Amenity Rent</t>
  </si>
  <si>
    <t>354066618</t>
  </si>
  <si>
    <t>04/01/2025</t>
  </si>
  <si>
    <t>Rent</t>
  </si>
  <si>
    <t>354065593</t>
  </si>
  <si>
    <t>04/01/2025</t>
  </si>
  <si>
    <t>Valet Trash</t>
  </si>
  <si>
    <t>354066648</t>
  </si>
  <si>
    <t>04/01/2025</t>
  </si>
  <si>
    <t>Charge Total:</t>
  </si>
  <si>
    <t>01-0303</t>
  </si>
  <si>
    <t>Carmel</t>
  </si>
  <si>
    <t>Occupied No Notice</t>
  </si>
  <si>
    <t>Yeatman Jr., Phillip</t>
  </si>
  <si>
    <t>Resident</t>
  </si>
  <si>
    <t>Rent</t>
  </si>
  <si>
    <t>354066029</t>
  </si>
  <si>
    <t>04/01/2025</t>
  </si>
  <si>
    <t>Valet Trash</t>
  </si>
  <si>
    <t>354066110</t>
  </si>
  <si>
    <t>04/01/2025</t>
  </si>
  <si>
    <t>Charge Total:</t>
  </si>
  <si>
    <t>01-0304</t>
  </si>
  <si>
    <t>Carmel</t>
  </si>
  <si>
    <t>Occupied No Notice</t>
  </si>
  <si>
    <t>Seames, Haley</t>
  </si>
  <si>
    <t>Resident</t>
  </si>
  <si>
    <t>Amenity Rent</t>
  </si>
  <si>
    <t>354066459</t>
  </si>
  <si>
    <t>04/01/2025</t>
  </si>
  <si>
    <t>Amenity Rent</t>
  </si>
  <si>
    <t>354066394</t>
  </si>
  <si>
    <t>04/01/2025</t>
  </si>
  <si>
    <t>Rent</t>
  </si>
  <si>
    <t>354065741</t>
  </si>
  <si>
    <t>04/01/2025</t>
  </si>
  <si>
    <t>Pet Charge</t>
  </si>
  <si>
    <t>354065260</t>
  </si>
  <si>
    <t>04/01/2025</t>
  </si>
  <si>
    <t>Pet Charge</t>
  </si>
  <si>
    <t>354066364</t>
  </si>
  <si>
    <t>04/01/2025</t>
  </si>
  <si>
    <t>Charge Total:</t>
  </si>
  <si>
    <t>01-0305</t>
  </si>
  <si>
    <t>Carmel</t>
  </si>
  <si>
    <t>Occupied No Notice</t>
  </si>
  <si>
    <t>Roop, Jane</t>
  </si>
  <si>
    <t>Resident</t>
  </si>
  <si>
    <t>Amenity Rent</t>
  </si>
  <si>
    <t>354065783</t>
  </si>
  <si>
    <t>04/01/2025</t>
  </si>
  <si>
    <t>Rent</t>
  </si>
  <si>
    <t>354065775</t>
  </si>
  <si>
    <t>04/01/2025</t>
  </si>
  <si>
    <t>Valet Trash</t>
  </si>
  <si>
    <t>354065140</t>
  </si>
  <si>
    <t>04/01/2025</t>
  </si>
  <si>
    <t>Charge Total:</t>
  </si>
  <si>
    <t>01-0306</t>
  </si>
  <si>
    <t>Carmel</t>
  </si>
  <si>
    <t>Occupied No Notice</t>
  </si>
  <si>
    <t>Widman, Jay</t>
  </si>
  <si>
    <t>Resident</t>
  </si>
  <si>
    <t>Amenity Rent</t>
  </si>
  <si>
    <t>354066061</t>
  </si>
  <si>
    <t>04/01/2025</t>
  </si>
  <si>
    <t>Amenity Rent</t>
  </si>
  <si>
    <t>354065919</t>
  </si>
  <si>
    <t>04/01/2025</t>
  </si>
  <si>
    <t>Rent</t>
  </si>
  <si>
    <t>354065291</t>
  </si>
  <si>
    <t>04/01/2025</t>
  </si>
  <si>
    <t>Valet Trash</t>
  </si>
  <si>
    <t>354066313</t>
  </si>
  <si>
    <t>04/01/2025</t>
  </si>
  <si>
    <t>Charge Total:</t>
  </si>
  <si>
    <t>01-0307</t>
  </si>
  <si>
    <t>Del Mar</t>
  </si>
  <si>
    <t>Occupied No Notice</t>
  </si>
  <si>
    <t>Schofield, Eric</t>
  </si>
  <si>
    <t>Resident</t>
  </si>
  <si>
    <t>Amenity Rent</t>
  </si>
  <si>
    <t>354066089</t>
  </si>
  <si>
    <t>04/01/2025</t>
  </si>
  <si>
    <t>Rent</t>
  </si>
  <si>
    <t>354065813</t>
  </si>
  <si>
    <t>04/01/2025</t>
  </si>
  <si>
    <t>Pet Charge</t>
  </si>
  <si>
    <t>Valet Trash</t>
  </si>
  <si>
    <t>354065284</t>
  </si>
  <si>
    <t>04/01/2025</t>
  </si>
  <si>
    <t>Charge Total:</t>
  </si>
  <si>
    <t>01-0308</t>
  </si>
  <si>
    <t>Del Mar</t>
  </si>
  <si>
    <t>Occupied No Notice</t>
  </si>
  <si>
    <t>Blount, Zachary</t>
  </si>
  <si>
    <t>Resident</t>
  </si>
  <si>
    <t>Amenity Rent</t>
  </si>
  <si>
    <t>354065546</t>
  </si>
  <si>
    <t>04/01/2025</t>
  </si>
  <si>
    <t>Rent</t>
  </si>
  <si>
    <t>354065879</t>
  </si>
  <si>
    <t>04/01/2025</t>
  </si>
  <si>
    <t>Parking/Carport/Garage</t>
  </si>
  <si>
    <t>354066628</t>
  </si>
  <si>
    <t>04/01/2025</t>
  </si>
  <si>
    <t>Valet Trash</t>
  </si>
  <si>
    <t>354065795</t>
  </si>
  <si>
    <t>04/01/2025</t>
  </si>
  <si>
    <t>Charge Total:</t>
  </si>
  <si>
    <t>02-0101</t>
  </si>
  <si>
    <t>Sterling</t>
  </si>
  <si>
    <t>Occupied No Notice</t>
  </si>
  <si>
    <t>Hinde, Nancy</t>
  </si>
  <si>
    <t>Resident</t>
  </si>
  <si>
    <t>Amenity Rent</t>
  </si>
  <si>
    <t>354066083</t>
  </si>
  <si>
    <t>04/01/2025</t>
  </si>
  <si>
    <t>Rent</t>
  </si>
  <si>
    <t>354066631</t>
  </si>
  <si>
    <t>04/01/2025</t>
  </si>
  <si>
    <t>Parking/Carport/Garage</t>
  </si>
  <si>
    <t>354066082</t>
  </si>
  <si>
    <t>04/01/2025</t>
  </si>
  <si>
    <t>Valet Trash</t>
  </si>
  <si>
    <t>354065738</t>
  </si>
  <si>
    <t>04/01/2025</t>
  </si>
  <si>
    <t>Charge Total:</t>
  </si>
  <si>
    <t>02-0102</t>
  </si>
  <si>
    <t>Sterling</t>
  </si>
  <si>
    <t>Occupied No Notice</t>
  </si>
  <si>
    <t>EHRHARDT-DUBE, LINDA</t>
  </si>
  <si>
    <t>Resident</t>
  </si>
  <si>
    <t>Amenity Rent</t>
  </si>
  <si>
    <t>354065363</t>
  </si>
  <si>
    <t>04/01/2025</t>
  </si>
  <si>
    <t>Amenity Rent</t>
  </si>
  <si>
    <t>354066401</t>
  </si>
  <si>
    <t>04/01/2025</t>
  </si>
  <si>
    <t>Amenity Rent</t>
  </si>
  <si>
    <t>354065946</t>
  </si>
  <si>
    <t>04/01/2025</t>
  </si>
  <si>
    <t>Rent</t>
  </si>
  <si>
    <t>354065675</t>
  </si>
  <si>
    <t>04/01/2025</t>
  </si>
  <si>
    <t>Pet Charge</t>
  </si>
  <si>
    <t>Valet Trash</t>
  </si>
  <si>
    <t>354066437</t>
  </si>
  <si>
    <t>04/01/2025</t>
  </si>
  <si>
    <t>Charge Total:</t>
  </si>
  <si>
    <t>02-0103</t>
  </si>
  <si>
    <t>Carmel</t>
  </si>
  <si>
    <t>Occupied No Notice</t>
  </si>
  <si>
    <t>Roach, Linda</t>
  </si>
  <si>
    <t>Resident</t>
  </si>
  <si>
    <t>Amenity Rent</t>
  </si>
  <si>
    <t>354065733</t>
  </si>
  <si>
    <t>04/01/2025</t>
  </si>
  <si>
    <t>Rent</t>
  </si>
  <si>
    <t>354065805</t>
  </si>
  <si>
    <t>04/01/2025</t>
  </si>
  <si>
    <t>Parking/Carport/Garage</t>
  </si>
  <si>
    <t>354065956</t>
  </si>
  <si>
    <t>04/01/2025</t>
  </si>
  <si>
    <t>Valet Trash</t>
  </si>
  <si>
    <t>354065566</t>
  </si>
  <si>
    <t>04/01/2025</t>
  </si>
  <si>
    <t>Charge Total:</t>
  </si>
  <si>
    <t>02-0104</t>
  </si>
  <si>
    <t>Carmel</t>
  </si>
  <si>
    <t>Occupied No Notice</t>
  </si>
  <si>
    <t>Gallimore, Douglas</t>
  </si>
  <si>
    <t>Resident</t>
  </si>
  <si>
    <t>Amenity Rent</t>
  </si>
  <si>
    <t>354066502</t>
  </si>
  <si>
    <t>04/01/2025</t>
  </si>
  <si>
    <t>Amenity Rent</t>
  </si>
  <si>
    <t>354066635</t>
  </si>
  <si>
    <t>04/01/2025</t>
  </si>
  <si>
    <t>Amenity Rent</t>
  </si>
  <si>
    <t>354066439</t>
  </si>
  <si>
    <t>04/01/2025</t>
  </si>
  <si>
    <t>Rent</t>
  </si>
  <si>
    <t>354066104</t>
  </si>
  <si>
    <t>04/01/2025</t>
  </si>
  <si>
    <t>Parking/Carport/Garage</t>
  </si>
  <si>
    <t>354066005</t>
  </si>
  <si>
    <t>04/01/2025</t>
  </si>
  <si>
    <t>Valet Trash</t>
  </si>
  <si>
    <t>354065785</t>
  </si>
  <si>
    <t>04/01/2025</t>
  </si>
  <si>
    <t>Charge Total:</t>
  </si>
  <si>
    <t>02-0105</t>
  </si>
  <si>
    <t>Carmel</t>
  </si>
  <si>
    <t>Occupied No Notice</t>
  </si>
  <si>
    <t>Wright, Teri</t>
  </si>
  <si>
    <t>Resident</t>
  </si>
  <si>
    <t>Amenity Rent</t>
  </si>
  <si>
    <t>354066041</t>
  </si>
  <si>
    <t>04/01/2025</t>
  </si>
  <si>
    <t>Rent</t>
  </si>
  <si>
    <t>354065287</t>
  </si>
  <si>
    <t>04/01/2025</t>
  </si>
  <si>
    <t>Valet Trash</t>
  </si>
  <si>
    <t>354066258</t>
  </si>
  <si>
    <t>04/01/2025</t>
  </si>
  <si>
    <t>Charge Total:</t>
  </si>
  <si>
    <t>02-0106</t>
  </si>
  <si>
    <t>Carmel</t>
  </si>
  <si>
    <t>Occupied No Notice</t>
  </si>
  <si>
    <t>McCoy, Tonia</t>
  </si>
  <si>
    <t>Resident</t>
  </si>
  <si>
    <t>Amenity Rent</t>
  </si>
  <si>
    <t>354066467</t>
  </si>
  <si>
    <t>04/01/2025</t>
  </si>
  <si>
    <t>Amenity Rent</t>
  </si>
  <si>
    <t>354065592</t>
  </si>
  <si>
    <t>04/01/2025</t>
  </si>
  <si>
    <t>Amenity Rent</t>
  </si>
  <si>
    <t>354066434</t>
  </si>
  <si>
    <t>04/01/2025</t>
  </si>
  <si>
    <t>Rent</t>
  </si>
  <si>
    <t>354066523</t>
  </si>
  <si>
    <t>04/01/2025</t>
  </si>
  <si>
    <t>Late Fee</t>
  </si>
  <si>
    <t>354451005</t>
  </si>
  <si>
    <t>04/06/2025</t>
  </si>
  <si>
    <t>Pet Charge</t>
  </si>
  <si>
    <t>Valet Trash</t>
  </si>
  <si>
    <t>354066382</t>
  </si>
  <si>
    <t>04/01/2025</t>
  </si>
  <si>
    <t>Charge Total:</t>
  </si>
  <si>
    <t>02-0107</t>
  </si>
  <si>
    <t>Sterling</t>
  </si>
  <si>
    <t>Occupied No Notice</t>
  </si>
  <si>
    <t>Porche, Brianne</t>
  </si>
  <si>
    <t>Resident</t>
  </si>
  <si>
    <t>Amenity Rent</t>
  </si>
  <si>
    <t>354065252</t>
  </si>
  <si>
    <t>04/01/2025</t>
  </si>
  <si>
    <t>Amenity Rent</t>
  </si>
  <si>
    <t>354066248</t>
  </si>
  <si>
    <t>04/01/2025</t>
  </si>
  <si>
    <t>Rent</t>
  </si>
  <si>
    <t>354065491</t>
  </si>
  <si>
    <t>04/01/2025</t>
  </si>
  <si>
    <t>Parking/Carport/Garage</t>
  </si>
  <si>
    <t>354065330</t>
  </si>
  <si>
    <t>04/01/2025</t>
  </si>
  <si>
    <t>Valet Trash</t>
  </si>
  <si>
    <t>354065442</t>
  </si>
  <si>
    <t>04/01/2025</t>
  </si>
  <si>
    <t>Charge Total:</t>
  </si>
  <si>
    <t>02-0108</t>
  </si>
  <si>
    <t>Sterling</t>
  </si>
  <si>
    <t>Occupied No Notice</t>
  </si>
  <si>
    <t>Abeme-Odili, Ikechukwu (Francis)</t>
  </si>
  <si>
    <t>Resident</t>
  </si>
  <si>
    <t>Amenity Rent</t>
  </si>
  <si>
    <t>354066316</t>
  </si>
  <si>
    <t>04/01/2025</t>
  </si>
  <si>
    <t>Amenity Rent</t>
  </si>
  <si>
    <t>354065958</t>
  </si>
  <si>
    <t>04/01/2025</t>
  </si>
  <si>
    <t>Rent</t>
  </si>
  <si>
    <t>354065914</t>
  </si>
  <si>
    <t>04/01/2025</t>
  </si>
  <si>
    <t>Valet Trash</t>
  </si>
  <si>
    <t>354066141</t>
  </si>
  <si>
    <t>04/01/2025</t>
  </si>
  <si>
    <t>Charge Total:</t>
  </si>
  <si>
    <t>02-0201</t>
  </si>
  <si>
    <t>Sterling</t>
  </si>
  <si>
    <t>Occupied No Notice</t>
  </si>
  <si>
    <t>Zammett, Mark</t>
  </si>
  <si>
    <t>Resident</t>
  </si>
  <si>
    <t>Amenity Rent</t>
  </si>
  <si>
    <t>354065959</t>
  </si>
  <si>
    <t>04/01/2025</t>
  </si>
  <si>
    <t>Rent</t>
  </si>
  <si>
    <t>354066267</t>
  </si>
  <si>
    <t>04/01/2025</t>
  </si>
  <si>
    <t>Valet Trash</t>
  </si>
  <si>
    <t>354066079</t>
  </si>
  <si>
    <t>04/01/2025</t>
  </si>
  <si>
    <t>Charge Total:</t>
  </si>
  <si>
    <t>02-0202</t>
  </si>
  <si>
    <t>Sterling</t>
  </si>
  <si>
    <t>Occupied No Notice</t>
  </si>
  <si>
    <t>Kruger, Megan</t>
  </si>
  <si>
    <t>Resident</t>
  </si>
  <si>
    <t>Amenity Rent</t>
  </si>
  <si>
    <t>354065131</t>
  </si>
  <si>
    <t>04/01/2025</t>
  </si>
  <si>
    <t>Amenity Rent</t>
  </si>
  <si>
    <t>354066398</t>
  </si>
  <si>
    <t>04/01/2025</t>
  </si>
  <si>
    <t>Rent</t>
  </si>
  <si>
    <t>354066126</t>
  </si>
  <si>
    <t>04/01/2025</t>
  </si>
  <si>
    <t>Pet Charge</t>
  </si>
  <si>
    <t>354066652</t>
  </si>
  <si>
    <t>04/01/2025</t>
  </si>
  <si>
    <t>Valet Trash</t>
  </si>
  <si>
    <t>354066428</t>
  </si>
  <si>
    <t>04/01/2025</t>
  </si>
  <si>
    <t>Charge Total:</t>
  </si>
  <si>
    <t>02-0203</t>
  </si>
  <si>
    <t>Carmel</t>
  </si>
  <si>
    <t>Occupied No Notice</t>
  </si>
  <si>
    <t>Clay, Edward</t>
  </si>
  <si>
    <t>Resident</t>
  </si>
  <si>
    <t>Amenity Rent</t>
  </si>
  <si>
    <t>354066264</t>
  </si>
  <si>
    <t>04/01/2025</t>
  </si>
  <si>
    <t>Rent</t>
  </si>
  <si>
    <t>354066681</t>
  </si>
  <si>
    <t>04/01/2025</t>
  </si>
  <si>
    <t>Parking/Carport/Garage</t>
  </si>
  <si>
    <t>354065584</t>
  </si>
  <si>
    <t>04/01/2025</t>
  </si>
  <si>
    <t>Valet Trash</t>
  </si>
  <si>
    <t>354065924</t>
  </si>
  <si>
    <t>04/01/2025</t>
  </si>
  <si>
    <t>Charge Total:</t>
  </si>
  <si>
    <t>02-0204</t>
  </si>
  <si>
    <t>Carmel</t>
  </si>
  <si>
    <t>Occupied No Notice</t>
  </si>
  <si>
    <t>Johnson, Kyla</t>
  </si>
  <si>
    <t>Resident</t>
  </si>
  <si>
    <t>Amenity Rent</t>
  </si>
  <si>
    <t>354065379</t>
  </si>
  <si>
    <t>04/01/2025</t>
  </si>
  <si>
    <t>Amenity Rent</t>
  </si>
  <si>
    <t>354065780</t>
  </si>
  <si>
    <t>04/01/2025</t>
  </si>
  <si>
    <t>Amenity Rent</t>
  </si>
  <si>
    <t>354066087</t>
  </si>
  <si>
    <t>04/01/2025</t>
  </si>
  <si>
    <t>Rent</t>
  </si>
  <si>
    <t>354065943</t>
  </si>
  <si>
    <t>04/01/2025</t>
  </si>
  <si>
    <t>Valet Trash</t>
  </si>
  <si>
    <t>354066417</t>
  </si>
  <si>
    <t>04/01/2025</t>
  </si>
  <si>
    <t>Charge Total:</t>
  </si>
  <si>
    <t>02-0205</t>
  </si>
  <si>
    <t>Carmel</t>
  </si>
  <si>
    <t>Occupied No Notice</t>
  </si>
  <si>
    <t>Kalish, Kathryn (Kat)</t>
  </si>
  <si>
    <t>Resident</t>
  </si>
  <si>
    <t>Amenity Rent</t>
  </si>
  <si>
    <t>354065951</t>
  </si>
  <si>
    <t>04/01/2025</t>
  </si>
  <si>
    <t>Amenity Rent</t>
  </si>
  <si>
    <t>354066655</t>
  </si>
  <si>
    <t>04/01/2025</t>
  </si>
  <si>
    <t>Amenity Rent</t>
  </si>
  <si>
    <t>354066275</t>
  </si>
  <si>
    <t>04/01/2025</t>
  </si>
  <si>
    <t>Rent</t>
  </si>
  <si>
    <t>354065608</t>
  </si>
  <si>
    <t>04/01/2025</t>
  </si>
  <si>
    <t>Pet Charge</t>
  </si>
  <si>
    <t>354066026</t>
  </si>
  <si>
    <t>04/01/2025</t>
  </si>
  <si>
    <t>Valet Trash</t>
  </si>
  <si>
    <t>354065590</t>
  </si>
  <si>
    <t>04/01/2025</t>
  </si>
  <si>
    <t>Charge Total:</t>
  </si>
  <si>
    <t>02-0206</t>
  </si>
  <si>
    <t>Carmel</t>
  </si>
  <si>
    <t>Occupied No Notice</t>
  </si>
  <si>
    <t>Ibbetson, GEORGE</t>
  </si>
  <si>
    <t>Resident</t>
  </si>
  <si>
    <t>Amenity Rent</t>
  </si>
  <si>
    <t>354066096</t>
  </si>
  <si>
    <t>04/01/2025</t>
  </si>
  <si>
    <t>Amenity Rent</t>
  </si>
  <si>
    <t>354066209</t>
  </si>
  <si>
    <t>04/01/2025</t>
  </si>
  <si>
    <t>Rent</t>
  </si>
  <si>
    <t>354065494</t>
  </si>
  <si>
    <t>04/01/2025</t>
  </si>
  <si>
    <t>Valet Trash</t>
  </si>
  <si>
    <t>354066201</t>
  </si>
  <si>
    <t>04/01/2025</t>
  </si>
  <si>
    <t>Charge Total:</t>
  </si>
  <si>
    <t>02-0207</t>
  </si>
  <si>
    <t>Sterling</t>
  </si>
  <si>
    <t>Occupied No Notice</t>
  </si>
  <si>
    <t>Illigasch, Mary</t>
  </si>
  <si>
    <t>Resident</t>
  </si>
  <si>
    <t>Amenity Rent</t>
  </si>
  <si>
    <t>354066632</t>
  </si>
  <si>
    <t>04/01/2025</t>
  </si>
  <si>
    <t>Rent</t>
  </si>
  <si>
    <t>354066590</t>
  </si>
  <si>
    <t>04/01/2025</t>
  </si>
  <si>
    <t>Pet Charge</t>
  </si>
  <si>
    <t>354065355</t>
  </si>
  <si>
    <t>04/01/2025</t>
  </si>
  <si>
    <t>Valet Trash</t>
  </si>
  <si>
    <t>354066485</t>
  </si>
  <si>
    <t>04/01/2025</t>
  </si>
  <si>
    <t>Charge Total:</t>
  </si>
  <si>
    <t>02-0208</t>
  </si>
  <si>
    <t>Sterling</t>
  </si>
  <si>
    <t>Occupied No Notice</t>
  </si>
  <si>
    <t>Cue, Adrian</t>
  </si>
  <si>
    <t>Resident</t>
  </si>
  <si>
    <t>Amenity Rent</t>
  </si>
  <si>
    <t>354065617</t>
  </si>
  <si>
    <t>04/01/2025</t>
  </si>
  <si>
    <t>Amenity Rent</t>
  </si>
  <si>
    <t>354065242</t>
  </si>
  <si>
    <t>04/01/2025</t>
  </si>
  <si>
    <t>Amenity Rent</t>
  </si>
  <si>
    <t>354065507</t>
  </si>
  <si>
    <t>04/01/2025</t>
  </si>
  <si>
    <t>Rent</t>
  </si>
  <si>
    <t>354065791</t>
  </si>
  <si>
    <t>04/01/2025</t>
  </si>
  <si>
    <t>Pet Charge</t>
  </si>
  <si>
    <t>354066528</t>
  </si>
  <si>
    <t>04/01/2025</t>
  </si>
  <si>
    <t>Valet Trash</t>
  </si>
  <si>
    <t>354065286</t>
  </si>
  <si>
    <t>04/01/2025</t>
  </si>
  <si>
    <t>Charge Total:</t>
  </si>
  <si>
    <t>02-0301</t>
  </si>
  <si>
    <t>Sterling</t>
  </si>
  <si>
    <t>Occupied No Notice</t>
  </si>
  <si>
    <t>Bernloehr, Haley</t>
  </si>
  <si>
    <t>Resident</t>
  </si>
  <si>
    <t>Amenity Rent</t>
  </si>
  <si>
    <t>354066156</t>
  </si>
  <si>
    <t>04/01/2025</t>
  </si>
  <si>
    <t>Rent</t>
  </si>
  <si>
    <t>354066332</t>
  </si>
  <si>
    <t>04/01/2025</t>
  </si>
  <si>
    <t>Valet Trash</t>
  </si>
  <si>
    <t>354066537</t>
  </si>
  <si>
    <t>04/01/2025</t>
  </si>
  <si>
    <t>Charge Total:</t>
  </si>
  <si>
    <t>02-0302</t>
  </si>
  <si>
    <t>Sterling</t>
  </si>
  <si>
    <t>Vacant Rented Not Ready</t>
  </si>
  <si>
    <t>-- Vacant --</t>
  </si>
  <si>
    <t>-</t>
  </si>
  <si>
    <t>Charge Total:</t>
  </si>
  <si>
    <t>02-0303</t>
  </si>
  <si>
    <t>Carmel</t>
  </si>
  <si>
    <t>Occupied No Notice</t>
  </si>
  <si>
    <t>Radicchi, Gina</t>
  </si>
  <si>
    <t>Resident</t>
  </si>
  <si>
    <t>Rent</t>
  </si>
  <si>
    <t>354065456</t>
  </si>
  <si>
    <t>04/01/2025</t>
  </si>
  <si>
    <t>Valet Trash</t>
  </si>
  <si>
    <t>354065997</t>
  </si>
  <si>
    <t>04/01/2025</t>
  </si>
  <si>
    <t>Charge Total:</t>
  </si>
  <si>
    <t>02-0304</t>
  </si>
  <si>
    <t>Carmel</t>
  </si>
  <si>
    <t>Occupied No Notice</t>
  </si>
  <si>
    <t>Defonzo, David</t>
  </si>
  <si>
    <t>Resident</t>
  </si>
  <si>
    <t>Amenity Rent</t>
  </si>
  <si>
    <t>354066450</t>
  </si>
  <si>
    <t>04/01/2025</t>
  </si>
  <si>
    <t>Rent</t>
  </si>
  <si>
    <t>354065337</t>
  </si>
  <si>
    <t>04/01/2025</t>
  </si>
  <si>
    <t>Valet Trash</t>
  </si>
  <si>
    <t>354065541</t>
  </si>
  <si>
    <t>04/01/2025</t>
  </si>
  <si>
    <t>Charge Total:</t>
  </si>
  <si>
    <t>02-0305</t>
  </si>
  <si>
    <t>Carmel</t>
  </si>
  <si>
    <t>Occupied No Notice</t>
  </si>
  <si>
    <t>Doughty, Corey</t>
  </si>
  <si>
    <t>Resident</t>
  </si>
  <si>
    <t>Rent</t>
  </si>
  <si>
    <t>354065898</t>
  </si>
  <si>
    <t>04/01/2025</t>
  </si>
  <si>
    <t>Valet Trash</t>
  </si>
  <si>
    <t>354066557</t>
  </si>
  <si>
    <t>04/01/2025</t>
  </si>
  <si>
    <t>Charge Total:</t>
  </si>
  <si>
    <t>02-0306</t>
  </si>
  <si>
    <t>Carmel</t>
  </si>
  <si>
    <t>Occupied No Notice</t>
  </si>
  <si>
    <t>Manning, Hedda</t>
  </si>
  <si>
    <t>Resident</t>
  </si>
  <si>
    <t>Amenity Rent</t>
  </si>
  <si>
    <t>354066142</t>
  </si>
  <si>
    <t>04/01/2025</t>
  </si>
  <si>
    <t>Amenity Rent</t>
  </si>
  <si>
    <t>354065177</t>
  </si>
  <si>
    <t>04/01/2025</t>
  </si>
  <si>
    <t>Rent</t>
  </si>
  <si>
    <t>354065479</t>
  </si>
  <si>
    <t>04/01/2025</t>
  </si>
  <si>
    <t>Valet Trash</t>
  </si>
  <si>
    <t>354065402</t>
  </si>
  <si>
    <t>04/01/2025</t>
  </si>
  <si>
    <t>Charge Total:</t>
  </si>
  <si>
    <t>02-0307</t>
  </si>
  <si>
    <t>Sterling</t>
  </si>
  <si>
    <t>Occupied No Notice</t>
  </si>
  <si>
    <t>Farenchak, Kristin</t>
  </si>
  <si>
    <t>Resident</t>
  </si>
  <si>
    <t>Rent</t>
  </si>
  <si>
    <t>354065930</t>
  </si>
  <si>
    <t>04/01/2025</t>
  </si>
  <si>
    <t>Valet Trash</t>
  </si>
  <si>
    <t>354065223</t>
  </si>
  <si>
    <t>04/01/2025</t>
  </si>
  <si>
    <t>Charge Total:</t>
  </si>
  <si>
    <t>02-0308</t>
  </si>
  <si>
    <t>Sterling</t>
  </si>
  <si>
    <t>Occupied No Notice</t>
  </si>
  <si>
    <t>Randolph, Candice</t>
  </si>
  <si>
    <t>Resident</t>
  </si>
  <si>
    <t>Amenity Rent</t>
  </si>
  <si>
    <t>354066092</t>
  </si>
  <si>
    <t>04/01/2025</t>
  </si>
  <si>
    <t>Rent</t>
  </si>
  <si>
    <t>354065699</t>
  </si>
  <si>
    <t>04/01/2025</t>
  </si>
  <si>
    <t>Valet Trash</t>
  </si>
  <si>
    <t>354065867</t>
  </si>
  <si>
    <t>04/01/2025</t>
  </si>
  <si>
    <t>Charge Total:</t>
  </si>
  <si>
    <t>03-0101</t>
  </si>
  <si>
    <t>Siera</t>
  </si>
  <si>
    <t>Occupied No Notice</t>
  </si>
  <si>
    <t>Buettemeyer, Heather</t>
  </si>
  <si>
    <t>Resident</t>
  </si>
  <si>
    <t>Amenity Rent</t>
  </si>
  <si>
    <t>354065860</t>
  </si>
  <si>
    <t>04/01/2025</t>
  </si>
  <si>
    <t>Rent</t>
  </si>
  <si>
    <t>354066128</t>
  </si>
  <si>
    <t>04/01/2025</t>
  </si>
  <si>
    <t>Valet Trash</t>
  </si>
  <si>
    <t>354065525</t>
  </si>
  <si>
    <t>04/01/2025</t>
  </si>
  <si>
    <t>Charge Total:</t>
  </si>
  <si>
    <t>03-0102</t>
  </si>
  <si>
    <t>Siera</t>
  </si>
  <si>
    <t>Occupied No Notice</t>
  </si>
  <si>
    <t>Berlin, Brian</t>
  </si>
  <si>
    <t>Resident</t>
  </si>
  <si>
    <t>Amenity Rent</t>
  </si>
  <si>
    <t>354065412</t>
  </si>
  <si>
    <t>04/01/2025</t>
  </si>
  <si>
    <t>Amenity Rent</t>
  </si>
  <si>
    <t>354065882</t>
  </si>
  <si>
    <t>04/01/2025</t>
  </si>
  <si>
    <t>Amenity Rent</t>
  </si>
  <si>
    <t>354066040</t>
  </si>
  <si>
    <t>04/01/2025</t>
  </si>
  <si>
    <t>Rent</t>
  </si>
  <si>
    <t>354065674</t>
  </si>
  <si>
    <t>04/01/2025</t>
  </si>
  <si>
    <t>Pet Charge</t>
  </si>
  <si>
    <t>354065404</t>
  </si>
  <si>
    <t>04/01/2025</t>
  </si>
  <si>
    <t>Valet Trash</t>
  </si>
  <si>
    <t>354065834</t>
  </si>
  <si>
    <t>04/01/2025</t>
  </si>
  <si>
    <t>Charge Total:</t>
  </si>
  <si>
    <t>03-0103</t>
  </si>
  <si>
    <t>Carmel</t>
  </si>
  <si>
    <t>Occupied No Notice</t>
  </si>
  <si>
    <t>Weinstein, Howard</t>
  </si>
  <si>
    <t>Resident</t>
  </si>
  <si>
    <t>Amenity Rent</t>
  </si>
  <si>
    <t>354065710</t>
  </si>
  <si>
    <t>04/01/2025</t>
  </si>
  <si>
    <t>Amenity Rent</t>
  </si>
  <si>
    <t>354065872</t>
  </si>
  <si>
    <t>04/01/2025</t>
  </si>
  <si>
    <t>Rent</t>
  </si>
  <si>
    <t>354065647</t>
  </si>
  <si>
    <t>04/01/2025</t>
  </si>
  <si>
    <t>Pet Charge</t>
  </si>
  <si>
    <t>354066616</t>
  </si>
  <si>
    <t>04/01/2025</t>
  </si>
  <si>
    <t>Valet Trash</t>
  </si>
  <si>
    <t>354065873</t>
  </si>
  <si>
    <t>04/01/2025</t>
  </si>
  <si>
    <t>Charge Total:</t>
  </si>
  <si>
    <t>03-0104</t>
  </si>
  <si>
    <t>Carmel</t>
  </si>
  <si>
    <t>Occupied No Notice</t>
  </si>
  <si>
    <t>Preston, Marley</t>
  </si>
  <si>
    <t>Resident</t>
  </si>
  <si>
    <t>Amenity Rent</t>
  </si>
  <si>
    <t>354065740</t>
  </si>
  <si>
    <t>04/01/2025</t>
  </si>
  <si>
    <t>Amenity Rent</t>
  </si>
  <si>
    <t>354066212</t>
  </si>
  <si>
    <t>04/01/2025</t>
  </si>
  <si>
    <t>Amenity Rent</t>
  </si>
  <si>
    <t>354065643</t>
  </si>
  <si>
    <t>04/01/2025</t>
  </si>
  <si>
    <t>Rent</t>
  </si>
  <si>
    <t>354066263</t>
  </si>
  <si>
    <t>04/01/2025</t>
  </si>
  <si>
    <t>Valet Trash</t>
  </si>
  <si>
    <t>354066088</t>
  </si>
  <si>
    <t>04/01/2025</t>
  </si>
  <si>
    <t>Charge Total:</t>
  </si>
  <si>
    <t>03-0105</t>
  </si>
  <si>
    <t>Carmel</t>
  </si>
  <si>
    <t>Occupied No Notice</t>
  </si>
  <si>
    <t>Le, Joanne</t>
  </si>
  <si>
    <t>Resident</t>
  </si>
  <si>
    <t>Amenity Rent</t>
  </si>
  <si>
    <t>354066550</t>
  </si>
  <si>
    <t>04/01/2025</t>
  </si>
  <si>
    <t>Rent</t>
  </si>
  <si>
    <t>354066543</t>
  </si>
  <si>
    <t>04/01/2025</t>
  </si>
  <si>
    <t>Valet Trash</t>
  </si>
  <si>
    <t>354065629</t>
  </si>
  <si>
    <t>04/01/2025</t>
  </si>
  <si>
    <t>Charge Total:</t>
  </si>
  <si>
    <t>03-0106</t>
  </si>
  <si>
    <t>Carmel</t>
  </si>
  <si>
    <t>Occupied No Notice</t>
  </si>
  <si>
    <t>Cushing, Donna</t>
  </si>
  <si>
    <t>Resident</t>
  </si>
  <si>
    <t>Amenity Rent</t>
  </si>
  <si>
    <t>354066069</t>
  </si>
  <si>
    <t>04/01/2025</t>
  </si>
  <si>
    <t>Amenity Rent</t>
  </si>
  <si>
    <t>354065771</t>
  </si>
  <si>
    <t>04/01/2025</t>
  </si>
  <si>
    <t>Rent</t>
  </si>
  <si>
    <t>354066504</t>
  </si>
  <si>
    <t>04/01/2025</t>
  </si>
  <si>
    <t>Valet Trash</t>
  </si>
  <si>
    <t>354066032</t>
  </si>
  <si>
    <t>04/01/2025</t>
  </si>
  <si>
    <t>Charge Total:</t>
  </si>
  <si>
    <t>03-0107</t>
  </si>
  <si>
    <t>Siera</t>
  </si>
  <si>
    <t>Occupied No Notice</t>
  </si>
  <si>
    <t>Griffin, Gregory</t>
  </si>
  <si>
    <t>Resident</t>
  </si>
  <si>
    <t>Amenity Rent</t>
  </si>
  <si>
    <t>354065773</t>
  </si>
  <si>
    <t>04/01/2025</t>
  </si>
  <si>
    <t>Amenity Rent</t>
  </si>
  <si>
    <t>354066234</t>
  </si>
  <si>
    <t>04/01/2025</t>
  </si>
  <si>
    <t>Rent</t>
  </si>
  <si>
    <t>354066051</t>
  </si>
  <si>
    <t>04/01/2025</t>
  </si>
  <si>
    <t>Valet Trash</t>
  </si>
  <si>
    <t>354066165</t>
  </si>
  <si>
    <t>04/01/2025</t>
  </si>
  <si>
    <t>Charge Total:</t>
  </si>
  <si>
    <t>03-0108</t>
  </si>
  <si>
    <t>Siera</t>
  </si>
  <si>
    <t>Occupied No Notice</t>
  </si>
  <si>
    <t>Ward, Coty</t>
  </si>
  <si>
    <t>Resident</t>
  </si>
  <si>
    <t>Amenity Rent</t>
  </si>
  <si>
    <t>354065447</t>
  </si>
  <si>
    <t>04/01/2025</t>
  </si>
  <si>
    <t>Amenity Rent</t>
  </si>
  <si>
    <t>354065941</t>
  </si>
  <si>
    <t>04/01/2025</t>
  </si>
  <si>
    <t>Amenity Rent</t>
  </si>
  <si>
    <t>354065185</t>
  </si>
  <si>
    <t>04/01/2025</t>
  </si>
  <si>
    <t>Rent</t>
  </si>
  <si>
    <t>354065725</t>
  </si>
  <si>
    <t>04/01/2025</t>
  </si>
  <si>
    <t>Valet Trash</t>
  </si>
  <si>
    <t>354065824</t>
  </si>
  <si>
    <t>04/01/2025</t>
  </si>
  <si>
    <t>Charge Total:</t>
  </si>
  <si>
    <t>03-0201</t>
  </si>
  <si>
    <t>Siera</t>
  </si>
  <si>
    <t>Vacant Unrented Ready</t>
  </si>
  <si>
    <t>-- Vacant --</t>
  </si>
  <si>
    <t>-</t>
  </si>
  <si>
    <t>Charge Total:</t>
  </si>
  <si>
    <t>03-0202</t>
  </si>
  <si>
    <t>Siera</t>
  </si>
  <si>
    <t>Occupied No Notice</t>
  </si>
  <si>
    <t>Rivera, Adam J</t>
  </si>
  <si>
    <t>Resident</t>
  </si>
  <si>
    <t>Amenity Rent</t>
  </si>
  <si>
    <t>354065274</t>
  </si>
  <si>
    <t>04/01/2025</t>
  </si>
  <si>
    <t>Amenity Rent</t>
  </si>
  <si>
    <t>354066317</t>
  </si>
  <si>
    <t>04/01/2025</t>
  </si>
  <si>
    <t>Rent</t>
  </si>
  <si>
    <t>354065476</t>
  </si>
  <si>
    <t>04/01/2025</t>
  </si>
  <si>
    <t>Valet Trash</t>
  </si>
  <si>
    <t>354066413</t>
  </si>
  <si>
    <t>04/01/2025</t>
  </si>
  <si>
    <t>Charge Total:</t>
  </si>
  <si>
    <t>03-0203</t>
  </si>
  <si>
    <t>Carmel</t>
  </si>
  <si>
    <t>Occupied No Notice</t>
  </si>
  <si>
    <t>Horst, Francisca</t>
  </si>
  <si>
    <t>Resident</t>
  </si>
  <si>
    <t>Amenity Rent</t>
  </si>
  <si>
    <t>354066400</t>
  </si>
  <si>
    <t>04/01/2025</t>
  </si>
  <si>
    <t>Rent</t>
  </si>
  <si>
    <t>354066362</t>
  </si>
  <si>
    <t>04/01/2025</t>
  </si>
  <si>
    <t>Parking/Carport/Garage</t>
  </si>
  <si>
    <t>354066666</t>
  </si>
  <si>
    <t>04/01/2025</t>
  </si>
  <si>
    <t>Valet Trash</t>
  </si>
  <si>
    <t>354065246</t>
  </si>
  <si>
    <t>04/01/2025</t>
  </si>
  <si>
    <t>Charge Total:</t>
  </si>
  <si>
    <t>03-0204</t>
  </si>
  <si>
    <t>Carmel</t>
  </si>
  <si>
    <t>Occupied No Notice</t>
  </si>
  <si>
    <t>DiJosie, Gary</t>
  </si>
  <si>
    <t>Resident</t>
  </si>
  <si>
    <t>Amenity Rent</t>
  </si>
  <si>
    <t>354065425</t>
  </si>
  <si>
    <t>04/01/2025</t>
  </si>
  <si>
    <t>Amenity Rent</t>
  </si>
  <si>
    <t>354066449</t>
  </si>
  <si>
    <t>04/01/2025</t>
  </si>
  <si>
    <t>Rent</t>
  </si>
  <si>
    <t>354066310</t>
  </si>
  <si>
    <t>04/01/2025</t>
  </si>
  <si>
    <t>Valet Trash</t>
  </si>
  <si>
    <t>354065405</t>
  </si>
  <si>
    <t>04/01/2025</t>
  </si>
  <si>
    <t>Charge Total:</t>
  </si>
  <si>
    <t>03-0205</t>
  </si>
  <si>
    <t>Carmel</t>
  </si>
  <si>
    <t>Occupied No Notice</t>
  </si>
  <si>
    <t>Kramer, Peter</t>
  </si>
  <si>
    <t>Resident</t>
  </si>
  <si>
    <t>Amenity Rent</t>
  </si>
  <si>
    <t>354066291</t>
  </si>
  <si>
    <t>04/01/2025</t>
  </si>
  <si>
    <t>Rent</t>
  </si>
  <si>
    <t>354065464</t>
  </si>
  <si>
    <t>04/01/2025</t>
  </si>
  <si>
    <t>Valet Trash</t>
  </si>
  <si>
    <t>354065418</t>
  </si>
  <si>
    <t>04/01/2025</t>
  </si>
  <si>
    <t>Charge Total:</t>
  </si>
  <si>
    <t>03-0206</t>
  </si>
  <si>
    <t>Carmel</t>
  </si>
  <si>
    <t>Occupied No Notice</t>
  </si>
  <si>
    <t>Peters, Michael</t>
  </si>
  <si>
    <t>Resident</t>
  </si>
  <si>
    <t>Amenity Rent</t>
  </si>
  <si>
    <t>354065706</t>
  </si>
  <si>
    <t>04/01/2025</t>
  </si>
  <si>
    <t>Amenity Rent</t>
  </si>
  <si>
    <t>354066280</t>
  </si>
  <si>
    <t>04/01/2025</t>
  </si>
  <si>
    <t>Amenity Rent</t>
  </si>
  <si>
    <t>354065426</t>
  </si>
  <si>
    <t>04/01/2025</t>
  </si>
  <si>
    <t>Rent</t>
  </si>
  <si>
    <t>354066671</t>
  </si>
  <si>
    <t>04/01/2025</t>
  </si>
  <si>
    <t>Parking/Carport/Garage</t>
  </si>
  <si>
    <t>354065583</t>
  </si>
  <si>
    <t>04/01/2025</t>
  </si>
  <si>
    <t>Valet Trash</t>
  </si>
  <si>
    <t>354065838</t>
  </si>
  <si>
    <t>04/01/2025</t>
  </si>
  <si>
    <t>Charge Total:</t>
  </si>
  <si>
    <t>03-0207</t>
  </si>
  <si>
    <t>Siera</t>
  </si>
  <si>
    <t>Occupied No Notice</t>
  </si>
  <si>
    <t>Keck, Brooke</t>
  </si>
  <si>
    <t>Resident</t>
  </si>
  <si>
    <t>Amenity Rent</t>
  </si>
  <si>
    <t>354065552</t>
  </si>
  <si>
    <t>04/01/2025</t>
  </si>
  <si>
    <t>Amenity Rent</t>
  </si>
  <si>
    <t>354065709</t>
  </si>
  <si>
    <t>04/01/2025</t>
  </si>
  <si>
    <t>Rent</t>
  </si>
  <si>
    <t>354065394</t>
  </si>
  <si>
    <t>04/01/2025</t>
  </si>
  <si>
    <t>Valet Trash</t>
  </si>
  <si>
    <t>354065887</t>
  </si>
  <si>
    <t>04/01/2025</t>
  </si>
  <si>
    <t>Charge Total:</t>
  </si>
  <si>
    <t>03-0208</t>
  </si>
  <si>
    <t>Siera</t>
  </si>
  <si>
    <t>Occupied No Notice</t>
  </si>
  <si>
    <t>DePalma, Ashleigh</t>
  </si>
  <si>
    <t>Resident</t>
  </si>
  <si>
    <t>Amenity Rent</t>
  </si>
  <si>
    <t>354065457</t>
  </si>
  <si>
    <t>04/01/2025</t>
  </si>
  <si>
    <t>Amenity Rent</t>
  </si>
  <si>
    <t>354065950</t>
  </si>
  <si>
    <t>04/01/2025</t>
  </si>
  <si>
    <t>Amenity Rent</t>
  </si>
  <si>
    <t>354066146</t>
  </si>
  <si>
    <t>04/01/2025</t>
  </si>
  <si>
    <t>Rent</t>
  </si>
  <si>
    <t>354065247</t>
  </si>
  <si>
    <t>04/01/2025</t>
  </si>
  <si>
    <t>Pet Charge</t>
  </si>
  <si>
    <t>354066559</t>
  </si>
  <si>
    <t>04/01/2025</t>
  </si>
  <si>
    <t>Valet Trash</t>
  </si>
  <si>
    <t>354066422</t>
  </si>
  <si>
    <t>04/01/2025</t>
  </si>
  <si>
    <t>Charge Total:</t>
  </si>
  <si>
    <t>03-0301</t>
  </si>
  <si>
    <t>Siera</t>
  </si>
  <si>
    <t>Occupied No Notice</t>
  </si>
  <si>
    <t>Long, Hailey</t>
  </si>
  <si>
    <t>Resident</t>
  </si>
  <si>
    <t>Rent</t>
  </si>
  <si>
    <t>354066107</t>
  </si>
  <si>
    <t>04/01/2025</t>
  </si>
  <si>
    <t>Pet Charge</t>
  </si>
  <si>
    <t>354066253</t>
  </si>
  <si>
    <t>04/01/2025</t>
  </si>
  <si>
    <t>Valet Trash</t>
  </si>
  <si>
    <t>354065147</t>
  </si>
  <si>
    <t>04/01/2025</t>
  </si>
  <si>
    <t>Charge Total:</t>
  </si>
  <si>
    <t>03-0302</t>
  </si>
  <si>
    <t>Siera</t>
  </si>
  <si>
    <t>Occupied No Notice</t>
  </si>
  <si>
    <t>Rosas, Cruzis</t>
  </si>
  <si>
    <t>Resident</t>
  </si>
  <si>
    <t>Amenity Rent</t>
  </si>
  <si>
    <t>354065226</t>
  </si>
  <si>
    <t>04/01/2025</t>
  </si>
  <si>
    <t>Rent</t>
  </si>
  <si>
    <t>354065831</t>
  </si>
  <si>
    <t>04/01/2025</t>
  </si>
  <si>
    <t>Valet Trash</t>
  </si>
  <si>
    <t>354065359</t>
  </si>
  <si>
    <t>04/01/2025</t>
  </si>
  <si>
    <t>Charge Total:</t>
  </si>
  <si>
    <t>03-0303</t>
  </si>
  <si>
    <t>Carmel</t>
  </si>
  <si>
    <t>Occupied No Notice</t>
  </si>
  <si>
    <t>Alexander, Gail</t>
  </si>
  <si>
    <t>Resident</t>
  </si>
  <si>
    <t>Rent</t>
  </si>
  <si>
    <t>354066237</t>
  </si>
  <si>
    <t>04/01/2025</t>
  </si>
  <si>
    <t>Parking/Carport/Garage</t>
  </si>
  <si>
    <t>354066284</t>
  </si>
  <si>
    <t>04/01/2025</t>
  </si>
  <si>
    <t>Parking/Carport/Garage</t>
  </si>
  <si>
    <t>354065307</t>
  </si>
  <si>
    <t>04/01/2025</t>
  </si>
  <si>
    <t>Parking/Carport/Garage</t>
  </si>
  <si>
    <t>354066185</t>
  </si>
  <si>
    <t>04/01/2025</t>
  </si>
  <si>
    <t>Parking/Carport/Garage</t>
  </si>
  <si>
    <t>354065634</t>
  </si>
  <si>
    <t>04/01/2025</t>
  </si>
  <si>
    <t>Storage</t>
  </si>
  <si>
    <t>354065393</t>
  </si>
  <si>
    <t>04/01/2025</t>
  </si>
  <si>
    <t>Valet Trash</t>
  </si>
  <si>
    <t>354066581</t>
  </si>
  <si>
    <t>04/01/2025</t>
  </si>
  <si>
    <t>Charge Total:</t>
  </si>
  <si>
    <t>03-0304</t>
  </si>
  <si>
    <t>Carmel</t>
  </si>
  <si>
    <t>Occupied No Notice</t>
  </si>
  <si>
    <t>Zalecky, Erika</t>
  </si>
  <si>
    <t>Resident</t>
  </si>
  <si>
    <t>Amenity Rent</t>
  </si>
  <si>
    <t>354066423</t>
  </si>
  <si>
    <t>04/01/2025</t>
  </si>
  <si>
    <t>Rent</t>
  </si>
  <si>
    <t>354066456</t>
  </si>
  <si>
    <t>04/01/2025</t>
  </si>
  <si>
    <t>Parking/Carport/Garage</t>
  </si>
  <si>
    <t>354066385</t>
  </si>
  <si>
    <t>04/01/2025</t>
  </si>
  <si>
    <t>Pet Charge</t>
  </si>
  <si>
    <t>354066381</t>
  </si>
  <si>
    <t>04/01/2025</t>
  </si>
  <si>
    <t>Valet Trash</t>
  </si>
  <si>
    <t>354065746</t>
  </si>
  <si>
    <t>04/01/2025</t>
  </si>
  <si>
    <t>Charge Total:</t>
  </si>
  <si>
    <t>03-0305</t>
  </si>
  <si>
    <t>Carmel</t>
  </si>
  <si>
    <t>Occupied No Notice</t>
  </si>
  <si>
    <t>Moore, Jacob</t>
  </si>
  <si>
    <t>Resident</t>
  </si>
  <si>
    <t>Rent</t>
  </si>
  <si>
    <t>354065388</t>
  </si>
  <si>
    <t>04/01/2025</t>
  </si>
  <si>
    <t>Valet Trash</t>
  </si>
  <si>
    <t>354066653</t>
  </si>
  <si>
    <t>04/01/2025</t>
  </si>
  <si>
    <t>Charge Total:</t>
  </si>
  <si>
    <t>03-0306</t>
  </si>
  <si>
    <t>Carmel</t>
  </si>
  <si>
    <t>Occupied No Notice</t>
  </si>
  <si>
    <t>Keener, James</t>
  </si>
  <si>
    <t>Resident</t>
  </si>
  <si>
    <t>Amenity Rent</t>
  </si>
  <si>
    <t>354066014</t>
  </si>
  <si>
    <t>04/01/2025</t>
  </si>
  <si>
    <t>Rent</t>
  </si>
  <si>
    <t>354065952</t>
  </si>
  <si>
    <t>04/01/2025</t>
  </si>
  <si>
    <t>Valet Trash</t>
  </si>
  <si>
    <t>354066644</t>
  </si>
  <si>
    <t>04/01/2025</t>
  </si>
  <si>
    <t>Charge Total:</t>
  </si>
  <si>
    <t>03-0307</t>
  </si>
  <si>
    <t>Siera</t>
  </si>
  <si>
    <t>Occupied No Notice</t>
  </si>
  <si>
    <t>Martin, Abigail</t>
  </si>
  <si>
    <t>Resident</t>
  </si>
  <si>
    <t>Amenity Rent</t>
  </si>
  <si>
    <t>354066582</t>
  </si>
  <si>
    <t>04/01/2025</t>
  </si>
  <si>
    <t>Amenity Rent</t>
  </si>
  <si>
    <t>354066062</t>
  </si>
  <si>
    <t>04/01/2025</t>
  </si>
  <si>
    <t>Month to Month Rent</t>
  </si>
  <si>
    <t>354066300</t>
  </si>
  <si>
    <t>04/01/2025</t>
  </si>
  <si>
    <t>Month-to-Month Fee</t>
  </si>
  <si>
    <t>354065278</t>
  </si>
  <si>
    <t>04/01/2025</t>
  </si>
  <si>
    <t>Valet Trash</t>
  </si>
  <si>
    <t>354065518</t>
  </si>
  <si>
    <t>04/01/2025</t>
  </si>
  <si>
    <t>Charge Total:</t>
  </si>
  <si>
    <t>03-0308</t>
  </si>
  <si>
    <t>Siera</t>
  </si>
  <si>
    <t>Occupied No Notice</t>
  </si>
  <si>
    <t>Wilkinson, Jenny</t>
  </si>
  <si>
    <t>Resident</t>
  </si>
  <si>
    <t>Amenity Rent</t>
  </si>
  <si>
    <t>354065339</t>
  </si>
  <si>
    <t>04/01/2025</t>
  </si>
  <si>
    <t>Rent</t>
  </si>
  <si>
    <t>354065660</t>
  </si>
  <si>
    <t>04/01/2025</t>
  </si>
  <si>
    <t>Valet Trash</t>
  </si>
  <si>
    <t>354065265</t>
  </si>
  <si>
    <t>04/01/2025</t>
  </si>
  <si>
    <t>Charge Total:</t>
  </si>
  <si>
    <t>04-0101</t>
  </si>
  <si>
    <t>Siera</t>
  </si>
  <si>
    <t>Occupied No Notice</t>
  </si>
  <si>
    <t>Lee, Richard</t>
  </si>
  <si>
    <t>Resident</t>
  </si>
  <si>
    <t>Amenity Rent</t>
  </si>
  <si>
    <t>354065549</t>
  </si>
  <si>
    <t>04/01/2025</t>
  </si>
  <si>
    <t>Rent</t>
  </si>
  <si>
    <t>354065228</t>
  </si>
  <si>
    <t>04/01/2025</t>
  </si>
  <si>
    <t>Parking/Carport/Garage</t>
  </si>
  <si>
    <t>354066561</t>
  </si>
  <si>
    <t>04/01/2025</t>
  </si>
  <si>
    <t>Valet Trash</t>
  </si>
  <si>
    <t>354065232</t>
  </si>
  <si>
    <t>04/01/2025</t>
  </si>
  <si>
    <t>Charge Total:</t>
  </si>
  <si>
    <t>04-0102</t>
  </si>
  <si>
    <t>Siera</t>
  </si>
  <si>
    <t>Occupied No Notice</t>
  </si>
  <si>
    <t>Johnson, Teresa</t>
  </si>
  <si>
    <t>Resident</t>
  </si>
  <si>
    <t>Amenity Rent</t>
  </si>
  <si>
    <t>354065667</t>
  </si>
  <si>
    <t>04/01/2025</t>
  </si>
  <si>
    <t>Rent</t>
  </si>
  <si>
    <t>354066346</t>
  </si>
  <si>
    <t>04/01/2025</t>
  </si>
  <si>
    <t>Parking/Carport/Garage</t>
  </si>
  <si>
    <t>354066196</t>
  </si>
  <si>
    <t>04/01/2025</t>
  </si>
  <si>
    <t>Valet Trash</t>
  </si>
  <si>
    <t>354065945</t>
  </si>
  <si>
    <t>04/01/2025</t>
  </si>
  <si>
    <t>Charge Total:</t>
  </si>
  <si>
    <t>04-0103</t>
  </si>
  <si>
    <t>Carmel</t>
  </si>
  <si>
    <t>Occupied No Notice</t>
  </si>
  <si>
    <t>Essian, Jane</t>
  </si>
  <si>
    <t>Resident</t>
  </si>
  <si>
    <t>Amenity Rent</t>
  </si>
  <si>
    <t>354065333</t>
  </si>
  <si>
    <t>04/01/2025</t>
  </si>
  <si>
    <t>Rent</t>
  </si>
  <si>
    <t>354065670</t>
  </si>
  <si>
    <t>04/01/2025</t>
  </si>
  <si>
    <t>Parking/Carport/Garage</t>
  </si>
  <si>
    <t>354065728</t>
  </si>
  <si>
    <t>04/01/2025</t>
  </si>
  <si>
    <t>Parking/Carport/Garage</t>
  </si>
  <si>
    <t>354066103</t>
  </si>
  <si>
    <t>04/01/2025</t>
  </si>
  <si>
    <t>Valet Trash</t>
  </si>
  <si>
    <t>354065357</t>
  </si>
  <si>
    <t>04/01/2025</t>
  </si>
  <si>
    <t>Charge Total:</t>
  </si>
  <si>
    <t>04-0104</t>
  </si>
  <si>
    <t>Carmel</t>
  </si>
  <si>
    <t>Occupied No Notice</t>
  </si>
  <si>
    <t>Gudio, Cailin</t>
  </si>
  <si>
    <t>Resident</t>
  </si>
  <si>
    <t>Amenity Rent</t>
  </si>
  <si>
    <t>354065257</t>
  </si>
  <si>
    <t>04/01/2025</t>
  </si>
  <si>
    <t>Rent</t>
  </si>
  <si>
    <t>354066577</t>
  </si>
  <si>
    <t>04/01/2025</t>
  </si>
  <si>
    <t>Valet Trash</t>
  </si>
  <si>
    <t>354066232</t>
  </si>
  <si>
    <t>04/01/2025</t>
  </si>
  <si>
    <t>Charge Total:</t>
  </si>
  <si>
    <t>04-0105</t>
  </si>
  <si>
    <t>Carmel</t>
  </si>
  <si>
    <t>Occupied No Notice</t>
  </si>
  <si>
    <t>Crowley, Sean</t>
  </si>
  <si>
    <t>Resident</t>
  </si>
  <si>
    <t>Amenity Rent</t>
  </si>
  <si>
    <t>354065261</t>
  </si>
  <si>
    <t>04/01/2025</t>
  </si>
  <si>
    <t>Amenity Rent</t>
  </si>
  <si>
    <t>354066605</t>
  </si>
  <si>
    <t>04/01/2025</t>
  </si>
  <si>
    <t>Rent</t>
  </si>
  <si>
    <t>354066108</t>
  </si>
  <si>
    <t>04/01/2025</t>
  </si>
  <si>
    <t>Valet Trash</t>
  </si>
  <si>
    <t>354065366</t>
  </si>
  <si>
    <t>04/01/2025</t>
  </si>
  <si>
    <t>Charge Total:</t>
  </si>
  <si>
    <t>04-0106</t>
  </si>
  <si>
    <t>Carmel</t>
  </si>
  <si>
    <t>Occupied No Notice</t>
  </si>
  <si>
    <t>Church, Judith (Rick Church)</t>
  </si>
  <si>
    <t>Resident</t>
  </si>
  <si>
    <t>Amenity Rent</t>
  </si>
  <si>
    <t>354066223</t>
  </si>
  <si>
    <t>04/01/2025</t>
  </si>
  <si>
    <t>Rent</t>
  </si>
  <si>
    <t>354066255</t>
  </si>
  <si>
    <t>04/01/2025</t>
  </si>
  <si>
    <t>Pet Charge</t>
  </si>
  <si>
    <t>354065971</t>
  </si>
  <si>
    <t>04/01/2025</t>
  </si>
  <si>
    <t>Valet Trash</t>
  </si>
  <si>
    <t>354065788</t>
  </si>
  <si>
    <t>04/01/2025</t>
  </si>
  <si>
    <t>Charge Total:</t>
  </si>
  <si>
    <t>04-0107</t>
  </si>
  <si>
    <t>Siera</t>
  </si>
  <si>
    <t>Occupied No Notice</t>
  </si>
  <si>
    <t>Elliott, Brad</t>
  </si>
  <si>
    <t>Resident</t>
  </si>
  <si>
    <t>Amenity Rent</t>
  </si>
  <si>
    <t>354065309</t>
  </si>
  <si>
    <t>04/01/2025</t>
  </si>
  <si>
    <t>Rent</t>
  </si>
  <si>
    <t>354065383</t>
  </si>
  <si>
    <t>04/01/2025</t>
  </si>
  <si>
    <t>Parking/Carport/Garage</t>
  </si>
  <si>
    <t>354066491</t>
  </si>
  <si>
    <t>04/01/2025</t>
  </si>
  <si>
    <t>Valet Trash</t>
  </si>
  <si>
    <t>354066090</t>
  </si>
  <si>
    <t>04/01/2025</t>
  </si>
  <si>
    <t>Charge Total:</t>
  </si>
  <si>
    <t>04-0108</t>
  </si>
  <si>
    <t>Siera</t>
  </si>
  <si>
    <t>Occupied No Notice</t>
  </si>
  <si>
    <t>Trimmer, Michael</t>
  </si>
  <si>
    <t>Resident</t>
  </si>
  <si>
    <t>Amenity Rent</t>
  </si>
  <si>
    <t>354065188</t>
  </si>
  <si>
    <t>04/01/2025</t>
  </si>
  <si>
    <t>Amenity Rent</t>
  </si>
  <si>
    <t>354065904</t>
  </si>
  <si>
    <t>04/01/2025</t>
  </si>
  <si>
    <t>Rent</t>
  </si>
  <si>
    <t>354066125</t>
  </si>
  <si>
    <t>04/01/2025</t>
  </si>
  <si>
    <t>Valet Trash</t>
  </si>
  <si>
    <t>354066637</t>
  </si>
  <si>
    <t>04/01/2025</t>
  </si>
  <si>
    <t>Charge Total:</t>
  </si>
  <si>
    <t>04-0201</t>
  </si>
  <si>
    <t>Siera</t>
  </si>
  <si>
    <t>Occupied No Notice</t>
  </si>
  <si>
    <t>Mascia, Crystalynn</t>
  </si>
  <si>
    <t>Resident</t>
  </si>
  <si>
    <t>Amenity Rent</t>
  </si>
  <si>
    <t>354065504</t>
  </si>
  <si>
    <t>04/01/2025</t>
  </si>
  <si>
    <t>Amenity Rent</t>
  </si>
  <si>
    <t>354065428</t>
  </si>
  <si>
    <t>04/01/2025</t>
  </si>
  <si>
    <t>Rent</t>
  </si>
  <si>
    <t>354065963</t>
  </si>
  <si>
    <t>04/01/2025</t>
  </si>
  <si>
    <t>Pet Charge</t>
  </si>
  <si>
    <t>354066260</t>
  </si>
  <si>
    <t>04/01/2025</t>
  </si>
  <si>
    <t>Valet Trash</t>
  </si>
  <si>
    <t>354066687</t>
  </si>
  <si>
    <t>04/01/2025</t>
  </si>
  <si>
    <t>Charge Total:</t>
  </si>
  <si>
    <t>04-0202</t>
  </si>
  <si>
    <t>Siera</t>
  </si>
  <si>
    <t>Occupied No Notice</t>
  </si>
  <si>
    <t>Desouza, Sidney</t>
  </si>
  <si>
    <t>Resident</t>
  </si>
  <si>
    <t>Amenity Rent</t>
  </si>
  <si>
    <t>354066630</t>
  </si>
  <si>
    <t>04/01/2025</t>
  </si>
  <si>
    <t>Rent</t>
  </si>
  <si>
    <t>354065320</t>
  </si>
  <si>
    <t>04/01/2025</t>
  </si>
  <si>
    <t>Valet Trash</t>
  </si>
  <si>
    <t>354066629</t>
  </si>
  <si>
    <t>04/01/2025</t>
  </si>
  <si>
    <t>Charge Total:</t>
  </si>
  <si>
    <t>04-0203</t>
  </si>
  <si>
    <t>Carmel</t>
  </si>
  <si>
    <t>Occupied No Notice</t>
  </si>
  <si>
    <t>James, TYMALYN</t>
  </si>
  <si>
    <t>Resident</t>
  </si>
  <si>
    <t>Amenity Rent</t>
  </si>
  <si>
    <t>354065948</t>
  </si>
  <si>
    <t>04/01/2025</t>
  </si>
  <si>
    <t>Amenity Rent</t>
  </si>
  <si>
    <t>354065146</t>
  </si>
  <si>
    <t>04/01/2025</t>
  </si>
  <si>
    <t>Rent</t>
  </si>
  <si>
    <t>354065293</t>
  </si>
  <si>
    <t>04/01/2025</t>
  </si>
  <si>
    <t>Valet Trash</t>
  </si>
  <si>
    <t>354065180</t>
  </si>
  <si>
    <t>04/01/2025</t>
  </si>
  <si>
    <t>Charge Total:</t>
  </si>
  <si>
    <t>04-0204</t>
  </si>
  <si>
    <t>Carmel</t>
  </si>
  <si>
    <t>Occupied No Notice</t>
  </si>
  <si>
    <t>Singleton, Katelyn</t>
  </si>
  <si>
    <t>Resident</t>
  </si>
  <si>
    <t>Amenity Rent</t>
  </si>
  <si>
    <t>354065444</t>
  </si>
  <si>
    <t>04/01/2025</t>
  </si>
  <si>
    <t>Rent</t>
  </si>
  <si>
    <t>354065381</t>
  </si>
  <si>
    <t>04/01/2025</t>
  </si>
  <si>
    <t>Parking/Carport/Garage</t>
  </si>
  <si>
    <t>354065855</t>
  </si>
  <si>
    <t>04/01/2025</t>
  </si>
  <si>
    <t>Pet Charge</t>
  </si>
  <si>
    <t>354066584</t>
  </si>
  <si>
    <t>04/01/2025</t>
  </si>
  <si>
    <t>Pet Charge</t>
  </si>
  <si>
    <t>354066432</t>
  </si>
  <si>
    <t>04/01/2025</t>
  </si>
  <si>
    <t>Valet Trash</t>
  </si>
  <si>
    <t>354065856</t>
  </si>
  <si>
    <t>04/01/2025</t>
  </si>
  <si>
    <t>Charge Total:</t>
  </si>
  <si>
    <t>04-0205</t>
  </si>
  <si>
    <t>Carmel</t>
  </si>
  <si>
    <t>Occupied No Notice</t>
  </si>
  <si>
    <t>Patterson, Mary</t>
  </si>
  <si>
    <t>Resident</t>
  </si>
  <si>
    <t>Amenity Rent</t>
  </si>
  <si>
    <t>354066077</t>
  </si>
  <si>
    <t>04/01/2025</t>
  </si>
  <si>
    <t>Rent</t>
  </si>
  <si>
    <t>354065656</t>
  </si>
  <si>
    <t>04/01/2025</t>
  </si>
  <si>
    <t>Late Fee</t>
  </si>
  <si>
    <t>354451023</t>
  </si>
  <si>
    <t>04/06/2025</t>
  </si>
  <si>
    <t>Pet Charge</t>
  </si>
  <si>
    <t>354065484</t>
  </si>
  <si>
    <t>04/01/2025</t>
  </si>
  <si>
    <t>Valet Trash</t>
  </si>
  <si>
    <t>354066170</t>
  </si>
  <si>
    <t>04/01/2025</t>
  </si>
  <si>
    <t>Charge Total:</t>
  </si>
  <si>
    <t>04-0206</t>
  </si>
  <si>
    <t>Carmel</t>
  </si>
  <si>
    <t>Occupied No Notice</t>
  </si>
  <si>
    <t>Dennhardt, Robert</t>
  </si>
  <si>
    <t>Resident</t>
  </si>
  <si>
    <t>Amenity Rent</t>
  </si>
  <si>
    <t>354066261</t>
  </si>
  <si>
    <t>04/01/2025</t>
  </si>
  <si>
    <t>Amenity Rent</t>
  </si>
  <si>
    <t>354066612</t>
  </si>
  <si>
    <t>04/01/2025</t>
  </si>
  <si>
    <t>Rent</t>
  </si>
  <si>
    <t>354066522</t>
  </si>
  <si>
    <t>04/01/2025</t>
  </si>
  <si>
    <t>Valet Trash</t>
  </si>
  <si>
    <t>354065514</t>
  </si>
  <si>
    <t>04/01/2025</t>
  </si>
  <si>
    <t>Charge Total:</t>
  </si>
  <si>
    <t>04-0207</t>
  </si>
  <si>
    <t>Siera</t>
  </si>
  <si>
    <t>Occupied No Notice</t>
  </si>
  <si>
    <t>Lewis, Melanie</t>
  </si>
  <si>
    <t>Resident</t>
  </si>
  <si>
    <t>Amenity Rent</t>
  </si>
  <si>
    <t>354065492</t>
  </si>
  <si>
    <t>04/01/2025</t>
  </si>
  <si>
    <t>Amenity Rent</t>
  </si>
  <si>
    <t>354066414</t>
  </si>
  <si>
    <t>04/01/2025</t>
  </si>
  <si>
    <t>Rent</t>
  </si>
  <si>
    <t>354066621</t>
  </si>
  <si>
    <t>04/01/2025</t>
  </si>
  <si>
    <t>Pet Charge</t>
  </si>
  <si>
    <t>354066575</t>
  </si>
  <si>
    <t>04/01/2025</t>
  </si>
  <si>
    <t>Valet Trash</t>
  </si>
  <si>
    <t>354065597</t>
  </si>
  <si>
    <t>04/01/2025</t>
  </si>
  <si>
    <t>Charge Total:</t>
  </si>
  <si>
    <t>04-0208</t>
  </si>
  <si>
    <t>Siera</t>
  </si>
  <si>
    <t>Occupied No Notice</t>
  </si>
  <si>
    <t>Cantos, Branden</t>
  </si>
  <si>
    <t>Resident</t>
  </si>
  <si>
    <t>Amenity Rent</t>
  </si>
  <si>
    <t>354065429</t>
  </si>
  <si>
    <t>04/01/2025</t>
  </si>
  <si>
    <t>Amenity Rent</t>
  </si>
  <si>
    <t>354065487</t>
  </si>
  <si>
    <t>04/01/2025</t>
  </si>
  <si>
    <t>Rent</t>
  </si>
  <si>
    <t>354065796</t>
  </si>
  <si>
    <t>04/01/2025</t>
  </si>
  <si>
    <t>Late Fee</t>
  </si>
  <si>
    <t>354451006</t>
  </si>
  <si>
    <t>04/06/2025</t>
  </si>
  <si>
    <t>Pet Charge</t>
  </si>
  <si>
    <t>354065819</t>
  </si>
  <si>
    <t>04/01/2025</t>
  </si>
  <si>
    <t>Renters Insurance Fine</t>
  </si>
  <si>
    <t>354042051</t>
  </si>
  <si>
    <t>04/01/2025</t>
  </si>
  <si>
    <t>Valet Trash</t>
  </si>
  <si>
    <t>354065923</t>
  </si>
  <si>
    <t>04/01/2025</t>
  </si>
  <si>
    <t>Charge Total:</t>
  </si>
  <si>
    <t>04-0301</t>
  </si>
  <si>
    <t>Siera</t>
  </si>
  <si>
    <t>Occupied No Notice</t>
  </si>
  <si>
    <t>Carrieri, Jessica</t>
  </si>
  <si>
    <t>Resident</t>
  </si>
  <si>
    <t>Amenity Rent</t>
  </si>
  <si>
    <t>354278108</t>
  </si>
  <si>
    <t>04/01/2025</t>
  </si>
  <si>
    <t>Rent</t>
  </si>
  <si>
    <t>354278107</t>
  </si>
  <si>
    <t>04/01/2025</t>
  </si>
  <si>
    <t>Administration Fee</t>
  </si>
  <si>
    <t>354425067</t>
  </si>
  <si>
    <t>04/01/2025</t>
  </si>
  <si>
    <t>Administration Fee</t>
  </si>
  <si>
    <t>354278106</t>
  </si>
  <si>
    <t>04/01/2025</t>
  </si>
  <si>
    <t>Valet Trash</t>
  </si>
  <si>
    <t>354278109</t>
  </si>
  <si>
    <t>04/01/2025</t>
  </si>
  <si>
    <t>Charge Total:</t>
  </si>
  <si>
    <t>04-0302</t>
  </si>
  <si>
    <t>Siera</t>
  </si>
  <si>
    <t>Occupied No Notice</t>
  </si>
  <si>
    <t>Kilickaya, Selcuk</t>
  </si>
  <si>
    <t>Resident</t>
  </si>
  <si>
    <t>Amenity Rent</t>
  </si>
  <si>
    <t>354065316</t>
  </si>
  <si>
    <t>04/01/2025</t>
  </si>
  <si>
    <t>Rent</t>
  </si>
  <si>
    <t>354065159</t>
  </si>
  <si>
    <t>04/01/2025</t>
  </si>
  <si>
    <t>Valet Trash</t>
  </si>
  <si>
    <t>354065524</t>
  </si>
  <si>
    <t>04/01/2025</t>
  </si>
  <si>
    <t>Charge Total:</t>
  </si>
  <si>
    <t>04-0303</t>
  </si>
  <si>
    <t>Carmel</t>
  </si>
  <si>
    <t>Occupied No Notice</t>
  </si>
  <si>
    <t>Savoia, Gabriella</t>
  </si>
  <si>
    <t>Resident</t>
  </si>
  <si>
    <t>Amenity Rent</t>
  </si>
  <si>
    <t>354065151</t>
  </si>
  <si>
    <t>04/01/2025</t>
  </si>
  <si>
    <t>Rent</t>
  </si>
  <si>
    <t>354066461</t>
  </si>
  <si>
    <t>04/01/2025</t>
  </si>
  <si>
    <t>Pet Charge</t>
  </si>
  <si>
    <t>354065993</t>
  </si>
  <si>
    <t>04/01/2025</t>
  </si>
  <si>
    <t>Valet Trash</t>
  </si>
  <si>
    <t>354065486</t>
  </si>
  <si>
    <t>04/01/2025</t>
  </si>
  <si>
    <t>Charge Total:</t>
  </si>
  <si>
    <t>04-0304</t>
  </si>
  <si>
    <t>Carmel</t>
  </si>
  <si>
    <t>Occupied No Notice</t>
  </si>
  <si>
    <t>Kocasoy, Kadir</t>
  </si>
  <si>
    <t>Resident</t>
  </si>
  <si>
    <t>Rent</t>
  </si>
  <si>
    <t>354065723</t>
  </si>
  <si>
    <t>04/01/2025</t>
  </si>
  <si>
    <t>Valet Trash</t>
  </si>
  <si>
    <t>354065323</t>
  </si>
  <si>
    <t>04/01/2025</t>
  </si>
  <si>
    <t>Charge Total:</t>
  </si>
  <si>
    <t>04-0305</t>
  </si>
  <si>
    <t>Carmel</t>
  </si>
  <si>
    <t>Occupied No Notice</t>
  </si>
  <si>
    <t>Martin, Katlyn</t>
  </si>
  <si>
    <t>Resident</t>
  </si>
  <si>
    <t>Amenity Rent</t>
  </si>
  <si>
    <t>354065756</t>
  </si>
  <si>
    <t>04/01/2025</t>
  </si>
  <si>
    <t>Rent</t>
  </si>
  <si>
    <t>354066177</t>
  </si>
  <si>
    <t>04/01/2025</t>
  </si>
  <si>
    <t>Parking/Carport/Garage</t>
  </si>
  <si>
    <t>354065908</t>
  </si>
  <si>
    <t>04/01/2025</t>
  </si>
  <si>
    <t>Valet Trash</t>
  </si>
  <si>
    <t>354066066</t>
  </si>
  <si>
    <t>04/01/2025</t>
  </si>
  <si>
    <t>Charge Total:</t>
  </si>
  <si>
    <t>04-0306</t>
  </si>
  <si>
    <t>Carmel</t>
  </si>
  <si>
    <t>Occupied No Notice</t>
  </si>
  <si>
    <t>Cavaretta, Jason</t>
  </si>
  <si>
    <t>Resident</t>
  </si>
  <si>
    <t>Rent</t>
  </si>
  <si>
    <t>354065980</t>
  </si>
  <si>
    <t>04/01/2025</t>
  </si>
  <si>
    <t>Late Fee</t>
  </si>
  <si>
    <t>354451027</t>
  </si>
  <si>
    <t>04/06/2025</t>
  </si>
  <si>
    <t>Pet Charge</t>
  </si>
  <si>
    <t>354066547</t>
  </si>
  <si>
    <t>04/01/2025</t>
  </si>
  <si>
    <t>Valet Trash</t>
  </si>
  <si>
    <t>354065760</t>
  </si>
  <si>
    <t>04/01/2025</t>
  </si>
  <si>
    <t>Charge Total:</t>
  </si>
  <si>
    <t>04-0307</t>
  </si>
  <si>
    <t>Siera</t>
  </si>
  <si>
    <t>Occupied No Notice</t>
  </si>
  <si>
    <t>Mahoney, Jason</t>
  </si>
  <si>
    <t>Resident</t>
  </si>
  <si>
    <t>Amenity Rent</t>
  </si>
  <si>
    <t>354066180</t>
  </si>
  <si>
    <t>04/01/2025</t>
  </si>
  <si>
    <t>Rent</t>
  </si>
  <si>
    <t>354065237</t>
  </si>
  <si>
    <t>04/01/2025</t>
  </si>
  <si>
    <t>Pet Charge</t>
  </si>
  <si>
    <t>354065743</t>
  </si>
  <si>
    <t>04/01/2025</t>
  </si>
  <si>
    <t>Valet Trash</t>
  </si>
  <si>
    <t>354065215</t>
  </si>
  <si>
    <t>04/01/2025</t>
  </si>
  <si>
    <t>Charge Total:</t>
  </si>
  <si>
    <t>04-0308</t>
  </si>
  <si>
    <t>Siera</t>
  </si>
  <si>
    <t>Occupied No Notice</t>
  </si>
  <si>
    <t>Cruz, Angel</t>
  </si>
  <si>
    <t>Resident</t>
  </si>
  <si>
    <t>Rent</t>
  </si>
  <si>
    <t>354065173</t>
  </si>
  <si>
    <t>04/01/2025</t>
  </si>
  <si>
    <t>Renters Insurance Fine</t>
  </si>
  <si>
    <t>354042760</t>
  </si>
  <si>
    <t>04/01/2025</t>
  </si>
  <si>
    <t>Renters Insurance Fine</t>
  </si>
  <si>
    <t>354042037</t>
  </si>
  <si>
    <t>04/01/2025</t>
  </si>
  <si>
    <t>Valet Trash</t>
  </si>
  <si>
    <t>354066625</t>
  </si>
  <si>
    <t>04/01/2025</t>
  </si>
  <si>
    <t>Charge Total:</t>
  </si>
  <si>
    <t>05-0101</t>
  </si>
  <si>
    <t>Siera</t>
  </si>
  <si>
    <t>Occupied No Notice</t>
  </si>
  <si>
    <t>Gale, Deborah</t>
  </si>
  <si>
    <t>Resident</t>
  </si>
  <si>
    <t>Amenity Rent</t>
  </si>
  <si>
    <t>354065580</t>
  </si>
  <si>
    <t>04/01/2025</t>
  </si>
  <si>
    <t>Rent</t>
  </si>
  <si>
    <t>354065391</t>
  </si>
  <si>
    <t>04/01/2025</t>
  </si>
  <si>
    <t>Valet Trash</t>
  </si>
  <si>
    <t>354066289</t>
  </si>
  <si>
    <t>04/01/2025</t>
  </si>
  <si>
    <t>Charge Total:</t>
  </si>
  <si>
    <t>05-0102</t>
  </si>
  <si>
    <t>Siera</t>
  </si>
  <si>
    <t>Vacant Rented Not Ready</t>
  </si>
  <si>
    <t>-- Vacant --</t>
  </si>
  <si>
    <t>-</t>
  </si>
  <si>
    <t>Charge Total:</t>
  </si>
  <si>
    <t>05-0103</t>
  </si>
  <si>
    <t>Carmel</t>
  </si>
  <si>
    <t>Occupied No Notice</t>
  </si>
  <si>
    <t>Castro, Christopher</t>
  </si>
  <si>
    <t>Resident</t>
  </si>
  <si>
    <t>Amenity Rent</t>
  </si>
  <si>
    <t>354066162</t>
  </si>
  <si>
    <t>04/01/2025</t>
  </si>
  <si>
    <t>Amenity Rent</t>
  </si>
  <si>
    <t>354066072</t>
  </si>
  <si>
    <t>04/01/2025</t>
  </si>
  <si>
    <t>Rent</t>
  </si>
  <si>
    <t>354065619</t>
  </si>
  <si>
    <t>04/01/2025</t>
  </si>
  <si>
    <t>Parking/Carport/Garage</t>
  </si>
  <si>
    <t>354065918</t>
  </si>
  <si>
    <t>04/01/2025</t>
  </si>
  <si>
    <t>Pet Charge</t>
  </si>
  <si>
    <t>354065657</t>
  </si>
  <si>
    <t>04/01/2025</t>
  </si>
  <si>
    <t>Valet Trash</t>
  </si>
  <si>
    <t>354065713</t>
  </si>
  <si>
    <t>04/01/2025</t>
  </si>
  <si>
    <t>Charge Total:</t>
  </si>
  <si>
    <t>05-0104</t>
  </si>
  <si>
    <t>Carmel</t>
  </si>
  <si>
    <t>Occupied No Notice</t>
  </si>
  <si>
    <t>Taylor, Alicia</t>
  </si>
  <si>
    <t>Resident</t>
  </si>
  <si>
    <t>Amenity Rent</t>
  </si>
  <si>
    <t>354065290</t>
  </si>
  <si>
    <t>04/01/2025</t>
  </si>
  <si>
    <t>Amenity Rent</t>
  </si>
  <si>
    <t>354065985</t>
  </si>
  <si>
    <t>04/01/2025</t>
  </si>
  <si>
    <t>Rent</t>
  </si>
  <si>
    <t>354066272</t>
  </si>
  <si>
    <t>04/01/2025</t>
  </si>
  <si>
    <t>Pet Charge</t>
  </si>
  <si>
    <t>354066292</t>
  </si>
  <si>
    <t>04/01/2025</t>
  </si>
  <si>
    <t>Valet Trash</t>
  </si>
  <si>
    <t>354066387</t>
  </si>
  <si>
    <t>04/01/2025</t>
  </si>
  <si>
    <t>Charge Total:</t>
  </si>
  <si>
    <t>05-0105</t>
  </si>
  <si>
    <t>Carmel</t>
  </si>
  <si>
    <t>Occupied No Notice</t>
  </si>
  <si>
    <t>Folsom, Dana</t>
  </si>
  <si>
    <t>Resident</t>
  </si>
  <si>
    <t>Amenity Rent</t>
  </si>
  <si>
    <t>354066473</t>
  </si>
  <si>
    <t>04/01/2025</t>
  </si>
  <si>
    <t>Amenity Rent</t>
  </si>
  <si>
    <t>354066327</t>
  </si>
  <si>
    <t>04/01/2025</t>
  </si>
  <si>
    <t>Rent</t>
  </si>
  <si>
    <t>354065920</t>
  </si>
  <si>
    <t>04/01/2025</t>
  </si>
  <si>
    <t>Parking/Carport/Garage</t>
  </si>
  <si>
    <t>354065165</t>
  </si>
  <si>
    <t>04/01/2025</t>
  </si>
  <si>
    <t>Valet Trash</t>
  </si>
  <si>
    <t>354066189</t>
  </si>
  <si>
    <t>04/01/2025</t>
  </si>
  <si>
    <t>Charge Total:</t>
  </si>
  <si>
    <t>05-0106</t>
  </si>
  <si>
    <t>Carmel</t>
  </si>
  <si>
    <t>Occupied No Notice</t>
  </si>
  <si>
    <t>Allen, Geneva</t>
  </si>
  <si>
    <t>Resident</t>
  </si>
  <si>
    <t>Amenity Rent</t>
  </si>
  <si>
    <t>354065764</t>
  </si>
  <si>
    <t>04/01/2025</t>
  </si>
  <si>
    <t>Amenity Rent</t>
  </si>
  <si>
    <t>354066046</t>
  </si>
  <si>
    <t>04/01/2025</t>
  </si>
  <si>
    <t>Rent</t>
  </si>
  <si>
    <t>354065928</t>
  </si>
  <si>
    <t>04/01/2025</t>
  </si>
  <si>
    <t>Valet Trash</t>
  </si>
  <si>
    <t>354066580</t>
  </si>
  <si>
    <t>04/01/2025</t>
  </si>
  <si>
    <t>Charge Total:</t>
  </si>
  <si>
    <t>05-0107</t>
  </si>
  <si>
    <t>Siera</t>
  </si>
  <si>
    <t>Occupied No Notice</t>
  </si>
  <si>
    <t>Besson, Wayne</t>
  </si>
  <si>
    <t>Resident</t>
  </si>
  <si>
    <t>Amenity Rent</t>
  </si>
  <si>
    <t>354065245</t>
  </si>
  <si>
    <t>04/01/2025</t>
  </si>
  <si>
    <t>Rent</t>
  </si>
  <si>
    <t>354066639</t>
  </si>
  <si>
    <t>04/01/2025</t>
  </si>
  <si>
    <t>Valet Trash</t>
  </si>
  <si>
    <t>354065397</t>
  </si>
  <si>
    <t>04/01/2025</t>
  </si>
  <si>
    <t>Charge Total:</t>
  </si>
  <si>
    <t>05-0108</t>
  </si>
  <si>
    <t>Siera</t>
  </si>
  <si>
    <t>Occupied No Notice</t>
  </si>
  <si>
    <t>ALVES DA SILVA, VALBERILHA</t>
  </si>
  <si>
    <t>Resident</t>
  </si>
  <si>
    <t>Amenity Rent</t>
  </si>
  <si>
    <t>354066335</t>
  </si>
  <si>
    <t>04/01/2025</t>
  </si>
  <si>
    <t>Rent</t>
  </si>
  <si>
    <t>354065902</t>
  </si>
  <si>
    <t>04/01/2025</t>
  </si>
  <si>
    <t>Parking/Carport/Garage</t>
  </si>
  <si>
    <t>354066507</t>
  </si>
  <si>
    <t>04/01/2025</t>
  </si>
  <si>
    <t>Valet Trash</t>
  </si>
  <si>
    <t>354066412</t>
  </si>
  <si>
    <t>04/01/2025</t>
  </si>
  <si>
    <t>Charge Total:</t>
  </si>
  <si>
    <t>05-0201</t>
  </si>
  <si>
    <t>Siera</t>
  </si>
  <si>
    <t>Occupied No Notice</t>
  </si>
  <si>
    <t>Hill, Sharon</t>
  </si>
  <si>
    <t>Resident</t>
  </si>
  <si>
    <t>Amenity Rent</t>
  </si>
  <si>
    <t>354066060</t>
  </si>
  <si>
    <t>04/01/2025</t>
  </si>
  <si>
    <t>Rent</t>
  </si>
  <si>
    <t>354066065</t>
  </si>
  <si>
    <t>04/01/2025</t>
  </si>
  <si>
    <t>Valet Trash</t>
  </si>
  <si>
    <t>354065548</t>
  </si>
  <si>
    <t>04/01/2025</t>
  </si>
  <si>
    <t>Charge Total:</t>
  </si>
  <si>
    <t>05-0202</t>
  </si>
  <si>
    <t>Siera</t>
  </si>
  <si>
    <t>Occupied No Notice</t>
  </si>
  <si>
    <t>Wiles, Heather</t>
  </si>
  <si>
    <t>Resident</t>
  </si>
  <si>
    <t>Amenity Rent</t>
  </si>
  <si>
    <t>354066602</t>
  </si>
  <si>
    <t>04/01/2025</t>
  </si>
  <si>
    <t>Rent</t>
  </si>
  <si>
    <t>354066679</t>
  </si>
  <si>
    <t>04/01/2025</t>
  </si>
  <si>
    <t>Valet Trash</t>
  </si>
  <si>
    <t>354066344</t>
  </si>
  <si>
    <t>04/01/2025</t>
  </si>
  <si>
    <t>Charge Total:</t>
  </si>
  <si>
    <t>05-0203</t>
  </si>
  <si>
    <t>Carmel</t>
  </si>
  <si>
    <t>Occupied No Notice</t>
  </si>
  <si>
    <t>Smith, Alex</t>
  </si>
  <si>
    <t>Resident</t>
  </si>
  <si>
    <t>Amenity Rent</t>
  </si>
  <si>
    <t>354065156</t>
  </si>
  <si>
    <t>04/01/2025</t>
  </si>
  <si>
    <t>Month to Month Rent</t>
  </si>
  <si>
    <t>354065789</t>
  </si>
  <si>
    <t>04/01/2025</t>
  </si>
  <si>
    <t>Month-to-Month Fee</t>
  </si>
  <si>
    <t>354065966</t>
  </si>
  <si>
    <t>04/01/2025</t>
  </si>
  <si>
    <t>Pet Charge</t>
  </si>
  <si>
    <t>354066566</t>
  </si>
  <si>
    <t>04/01/2025</t>
  </si>
  <si>
    <t>Renters Insurance Fine</t>
  </si>
  <si>
    <t>354041463</t>
  </si>
  <si>
    <t>04/01/2025</t>
  </si>
  <si>
    <t>Charge Total:</t>
  </si>
  <si>
    <t>05-0204</t>
  </si>
  <si>
    <t>Carmel</t>
  </si>
  <si>
    <t>Occupied No Notice</t>
  </si>
  <si>
    <t>Lofton, Alan</t>
  </si>
  <si>
    <t>Resident</t>
  </si>
  <si>
    <t>Amenity Rent</t>
  </si>
  <si>
    <t>354066027</t>
  </si>
  <si>
    <t>04/01/2025</t>
  </si>
  <si>
    <t>Rent</t>
  </si>
  <si>
    <t>354066694</t>
  </si>
  <si>
    <t>04/01/2025</t>
  </si>
  <si>
    <t>Valet Trash</t>
  </si>
  <si>
    <t>354065382</t>
  </si>
  <si>
    <t>04/01/2025</t>
  </si>
  <si>
    <t>Charge Total:</t>
  </si>
  <si>
    <t>05-0205</t>
  </si>
  <si>
    <t>Carmel</t>
  </si>
  <si>
    <t>Occupied No Notice</t>
  </si>
  <si>
    <t>Gallimore, Chris</t>
  </si>
  <si>
    <t>Resident</t>
  </si>
  <si>
    <t>Amenity Rent</t>
  </si>
  <si>
    <t>354066560</t>
  </si>
  <si>
    <t>04/01/2025</t>
  </si>
  <si>
    <t>Amenity Rent</t>
  </si>
  <si>
    <t>354066137</t>
  </si>
  <si>
    <t>04/01/2025</t>
  </si>
  <si>
    <t>Rent</t>
  </si>
  <si>
    <t>354065832</t>
  </si>
  <si>
    <t>04/01/2025</t>
  </si>
  <si>
    <t>Parking/Carport/Garage</t>
  </si>
  <si>
    <t>354065167</t>
  </si>
  <si>
    <t>04/01/2025</t>
  </si>
  <si>
    <t>Pet Charge</t>
  </si>
  <si>
    <t>354065179</t>
  </si>
  <si>
    <t>04/01/2025</t>
  </si>
  <si>
    <t>Valet Trash</t>
  </si>
  <si>
    <t>354066158</t>
  </si>
  <si>
    <t>04/01/2025</t>
  </si>
  <si>
    <t>Charge Total:</t>
  </si>
  <si>
    <t>05-0206</t>
  </si>
  <si>
    <t>Carmel</t>
  </si>
  <si>
    <t>Occupied No Notice</t>
  </si>
  <si>
    <t>Amell, Carmen</t>
  </si>
  <si>
    <t>Resident</t>
  </si>
  <si>
    <t>Amenity Rent</t>
  </si>
  <si>
    <t>354065144</t>
  </si>
  <si>
    <t>04/01/2025</t>
  </si>
  <si>
    <t>Rent</t>
  </si>
  <si>
    <t>354066021</t>
  </si>
  <si>
    <t>04/01/2025</t>
  </si>
  <si>
    <t>Pet Charge</t>
  </si>
  <si>
    <t>354066304</t>
  </si>
  <si>
    <t>04/01/2025</t>
  </si>
  <si>
    <t>Valet Trash</t>
  </si>
  <si>
    <t>354066607</t>
  </si>
  <si>
    <t>04/01/2025</t>
  </si>
  <si>
    <t>Charge Total:</t>
  </si>
  <si>
    <t>05-0207</t>
  </si>
  <si>
    <t>Siera</t>
  </si>
  <si>
    <t>Occupied No Notice</t>
  </si>
  <si>
    <t>Masterson, Pamela</t>
  </si>
  <si>
    <t>Resident</t>
  </si>
  <si>
    <t>Amenity Rent</t>
  </si>
  <si>
    <t>354065606</t>
  </si>
  <si>
    <t>04/01/2025</t>
  </si>
  <si>
    <t>Rent</t>
  </si>
  <si>
    <t>354065166</t>
  </si>
  <si>
    <t>04/01/2025</t>
  </si>
  <si>
    <t>Valet Trash</t>
  </si>
  <si>
    <t>354065255</t>
  </si>
  <si>
    <t>04/01/2025</t>
  </si>
  <si>
    <t>Charge Total:</t>
  </si>
  <si>
    <t>05-0208</t>
  </si>
  <si>
    <t>Siera</t>
  </si>
  <si>
    <t>Occupied No Notice</t>
  </si>
  <si>
    <t>Muncie, Jackie</t>
  </si>
  <si>
    <t>Resident</t>
  </si>
  <si>
    <t>Amenity Rent</t>
  </si>
  <si>
    <t>354066530</t>
  </si>
  <si>
    <t>04/01/2025</t>
  </si>
  <si>
    <t>Rent</t>
  </si>
  <si>
    <t>354065953</t>
  </si>
  <si>
    <t>04/01/2025</t>
  </si>
  <si>
    <t>Parking/Carport/Garage</t>
  </si>
  <si>
    <t>354065364</t>
  </si>
  <si>
    <t>04/01/2025</t>
  </si>
  <si>
    <t>Valet Trash</t>
  </si>
  <si>
    <t>354066074</t>
  </si>
  <si>
    <t>04/01/2025</t>
  </si>
  <si>
    <t>Charge Total:</t>
  </si>
  <si>
    <t>05-0301</t>
  </si>
  <si>
    <t>Siera</t>
  </si>
  <si>
    <t>Occupied No Notice</t>
  </si>
  <si>
    <t>Tovar perez, Pablo</t>
  </si>
  <si>
    <t>Resident</t>
  </si>
  <si>
    <t>Rent</t>
  </si>
  <si>
    <t>354065827</t>
  </si>
  <si>
    <t>04/01/2025</t>
  </si>
  <si>
    <t>Valet Trash</t>
  </si>
  <si>
    <t>354066286</t>
  </si>
  <si>
    <t>04/01/2025</t>
  </si>
  <si>
    <t>Charge Total:</t>
  </si>
  <si>
    <t>05-0302</t>
  </si>
  <si>
    <t>Siera</t>
  </si>
  <si>
    <t>Occupied No Notice</t>
  </si>
  <si>
    <t>McDevitt, Robert</t>
  </si>
  <si>
    <t>Resident</t>
  </si>
  <si>
    <t>Rent</t>
  </si>
  <si>
    <t>354065732</t>
  </si>
  <si>
    <t>04/01/2025</t>
  </si>
  <si>
    <t>Pet Charge</t>
  </si>
  <si>
    <t>354065386</t>
  </si>
  <si>
    <t>04/01/2025</t>
  </si>
  <si>
    <t>Valet Trash</t>
  </si>
  <si>
    <t>354066342</t>
  </si>
  <si>
    <t>04/01/2025</t>
  </si>
  <si>
    <t>Charge Total:</t>
  </si>
  <si>
    <t>05-0303</t>
  </si>
  <si>
    <t>Carmel</t>
  </si>
  <si>
    <t>Occupied No Notice</t>
  </si>
  <si>
    <t>Harkulich, Josh</t>
  </si>
  <si>
    <t>Resident</t>
  </si>
  <si>
    <t>Amenity Rent</t>
  </si>
  <si>
    <t>354065811</t>
  </si>
  <si>
    <t>04/01/2025</t>
  </si>
  <si>
    <t>Rent</t>
  </si>
  <si>
    <t>354066166</t>
  </si>
  <si>
    <t>04/01/2025</t>
  </si>
  <si>
    <t>Valet Trash</t>
  </si>
  <si>
    <t>354066588</t>
  </si>
  <si>
    <t>04/01/2025</t>
  </si>
  <si>
    <t>Charge Total:</t>
  </si>
  <si>
    <t>05-0304</t>
  </si>
  <si>
    <t>Carmel</t>
  </si>
  <si>
    <t>Occupied No Notice</t>
  </si>
  <si>
    <t>Schemel, Oscar</t>
  </si>
  <si>
    <t>Resident</t>
  </si>
  <si>
    <t>Amenity Rent</t>
  </si>
  <si>
    <t>354066235</t>
  </si>
  <si>
    <t>04/01/2025</t>
  </si>
  <si>
    <t>Rent</t>
  </si>
  <si>
    <t>354066123</t>
  </si>
  <si>
    <t>04/01/2025</t>
  </si>
  <si>
    <t>Valet Trash</t>
  </si>
  <si>
    <t>354066444</t>
  </si>
  <si>
    <t>04/01/2025</t>
  </si>
  <si>
    <t>Charge Total:</t>
  </si>
  <si>
    <t>05-0305</t>
  </si>
  <si>
    <t>Carmel</t>
  </si>
  <si>
    <t>Occupied No Notice</t>
  </si>
  <si>
    <t>Brodmerkel, Gregory</t>
  </si>
  <si>
    <t>Resident</t>
  </si>
  <si>
    <t>Rent</t>
  </si>
  <si>
    <t>354066464</t>
  </si>
  <si>
    <t>04/01/2025</t>
  </si>
  <si>
    <t>Parking/Carport/Garage</t>
  </si>
  <si>
    <t>354065303</t>
  </si>
  <si>
    <t>04/01/2025</t>
  </si>
  <si>
    <t>Pet Charge</t>
  </si>
  <si>
    <t>354065618</t>
  </si>
  <si>
    <t>04/01/2025</t>
  </si>
  <si>
    <t>Valet Trash</t>
  </si>
  <si>
    <t>354065864</t>
  </si>
  <si>
    <t>04/01/2025</t>
  </si>
  <si>
    <t>Charge Total:</t>
  </si>
  <si>
    <t>05-0306</t>
  </si>
  <si>
    <t>Carmel</t>
  </si>
  <si>
    <t>Occupied No Notice</t>
  </si>
  <si>
    <t>Hall, Jodi</t>
  </si>
  <si>
    <t>Resident</t>
  </si>
  <si>
    <t>Rent</t>
  </si>
  <si>
    <t>354066249</t>
  </si>
  <si>
    <t>04/01/2025</t>
  </si>
  <si>
    <t>Pet Charge</t>
  </si>
  <si>
    <t>Valet Trash</t>
  </si>
  <si>
    <t>354066642</t>
  </si>
  <si>
    <t>04/01/2025</t>
  </si>
  <si>
    <t>Charge Total:</t>
  </si>
  <si>
    <t>05-0307</t>
  </si>
  <si>
    <t>Siera</t>
  </si>
  <si>
    <t>Occupied No Notice</t>
  </si>
  <si>
    <t>Gedid, Edwin</t>
  </si>
  <si>
    <t>Resident</t>
  </si>
  <si>
    <t>Amenity Rent</t>
  </si>
  <si>
    <t>354065192</t>
  </si>
  <si>
    <t>04/01/2025</t>
  </si>
  <si>
    <t>Rent</t>
  </si>
  <si>
    <t>354066415</t>
  </si>
  <si>
    <t>04/01/2025</t>
  </si>
  <si>
    <t>Valet Trash</t>
  </si>
  <si>
    <t>354066424</t>
  </si>
  <si>
    <t>04/01/2025</t>
  </si>
  <si>
    <t>Charge Total:</t>
  </si>
  <si>
    <t>05-0308</t>
  </si>
  <si>
    <t>Siera</t>
  </si>
  <si>
    <t>Occupied No Notice</t>
  </si>
  <si>
    <t>Sutovsky, Rastislav</t>
  </si>
  <si>
    <t>Resident</t>
  </si>
  <si>
    <t>Amenity Rent</t>
  </si>
  <si>
    <t>354065577</t>
  </si>
  <si>
    <t>04/01/2025</t>
  </si>
  <si>
    <t>Rent</t>
  </si>
  <si>
    <t>354065448</t>
  </si>
  <si>
    <t>04/01/2025</t>
  </si>
  <si>
    <t>Late Fee</t>
  </si>
  <si>
    <t>354451011</t>
  </si>
  <si>
    <t>04/06/2025</t>
  </si>
  <si>
    <t>Renters Insurance Fine</t>
  </si>
  <si>
    <t>354042111</t>
  </si>
  <si>
    <t>04/01/2025</t>
  </si>
  <si>
    <t>Valet Trash</t>
  </si>
  <si>
    <t>354066570</t>
  </si>
  <si>
    <t>04/01/2025</t>
  </si>
  <si>
    <t>Charge Total:</t>
  </si>
  <si>
    <t>06-0101</t>
  </si>
  <si>
    <t>Sterling</t>
  </si>
  <si>
    <t>Occupied No Notice</t>
  </si>
  <si>
    <t>Haiser, Desiree</t>
  </si>
  <si>
    <t>Resident</t>
  </si>
  <si>
    <t>Amenity Rent</t>
  </si>
  <si>
    <t>354066091</t>
  </si>
  <si>
    <t>04/01/2025</t>
  </si>
  <si>
    <t>Rent</t>
  </si>
  <si>
    <t>354066143</t>
  </si>
  <si>
    <t>04/01/2025</t>
  </si>
  <si>
    <t>Valet Trash</t>
  </si>
  <si>
    <t>354065955</t>
  </si>
  <si>
    <t>04/01/2025</t>
  </si>
  <si>
    <t>Charge Total:</t>
  </si>
  <si>
    <t>06-0102</t>
  </si>
  <si>
    <t>Sterling</t>
  </si>
  <si>
    <t>Occupied No Notice</t>
  </si>
  <si>
    <t>Bizjack, Thomas</t>
  </si>
  <si>
    <t>Resident</t>
  </si>
  <si>
    <t>Amenity Rent</t>
  </si>
  <si>
    <t>354065390</t>
  </si>
  <si>
    <t>04/01/2025</t>
  </si>
  <si>
    <t>Rent</t>
  </si>
  <si>
    <t>354065578</t>
  </si>
  <si>
    <t>04/01/2025</t>
  </si>
  <si>
    <t>Valet Trash</t>
  </si>
  <si>
    <t>354066374</t>
  </si>
  <si>
    <t>04/01/2025</t>
  </si>
  <si>
    <t>Charge Total:</t>
  </si>
  <si>
    <t>06-0103</t>
  </si>
  <si>
    <t>Carmel</t>
  </si>
  <si>
    <t>Occupied No Notice</t>
  </si>
  <si>
    <t>Patti, Christina</t>
  </si>
  <si>
    <t>Resident</t>
  </si>
  <si>
    <t>Amenity Rent</t>
  </si>
  <si>
    <t>354066220</t>
  </si>
  <si>
    <t>04/01/2025</t>
  </si>
  <si>
    <t>Rent</t>
  </si>
  <si>
    <t>354066360</t>
  </si>
  <si>
    <t>04/01/2025</t>
  </si>
  <si>
    <t>Parking/Carport/Garage</t>
  </si>
  <si>
    <t>354065343</t>
  </si>
  <si>
    <t>04/01/2025</t>
  </si>
  <si>
    <t>Pet Charge</t>
  </si>
  <si>
    <t>354065263</t>
  </si>
  <si>
    <t>04/01/2025</t>
  </si>
  <si>
    <t>Valet Trash</t>
  </si>
  <si>
    <t>354065202</t>
  </si>
  <si>
    <t>04/01/2025</t>
  </si>
  <si>
    <t>Charge Total:</t>
  </si>
  <si>
    <t>06-0104</t>
  </si>
  <si>
    <t>Carmel</t>
  </si>
  <si>
    <t>Occupied No Notice</t>
  </si>
  <si>
    <t>Baer, Hermene</t>
  </si>
  <si>
    <t>Resident</t>
  </si>
  <si>
    <t>Amenity Rent</t>
  </si>
  <si>
    <t>354065496</t>
  </si>
  <si>
    <t>04/01/2025</t>
  </si>
  <si>
    <t>Rent</t>
  </si>
  <si>
    <t>354065308</t>
  </si>
  <si>
    <t>04/01/2025</t>
  </si>
  <si>
    <t>Valet Trash</t>
  </si>
  <si>
    <t>354065400</t>
  </si>
  <si>
    <t>04/01/2025</t>
  </si>
  <si>
    <t>Charge Total:</t>
  </si>
  <si>
    <t>06-0105</t>
  </si>
  <si>
    <t>Carmel</t>
  </si>
  <si>
    <t>Occupied No Notice</t>
  </si>
  <si>
    <t>Root, Leslie</t>
  </si>
  <si>
    <t>Resident</t>
  </si>
  <si>
    <t>Amenity Rent</t>
  </si>
  <si>
    <t>354066160</t>
  </si>
  <si>
    <t>04/01/2025</t>
  </si>
  <si>
    <t>Rent</t>
  </si>
  <si>
    <t>354066259</t>
  </si>
  <si>
    <t>04/01/2025</t>
  </si>
  <si>
    <t>Renters Insurance Fine</t>
  </si>
  <si>
    <t>354439146</t>
  </si>
  <si>
    <t>04/04/2025</t>
  </si>
  <si>
    <t>Valet Trash</t>
  </si>
  <si>
    <t>354065623</t>
  </si>
  <si>
    <t>04/01/2025</t>
  </si>
  <si>
    <t>Charge Total:</t>
  </si>
  <si>
    <t>06-0106</t>
  </si>
  <si>
    <t>Carmel</t>
  </si>
  <si>
    <t>Occupied No Notice</t>
  </si>
  <si>
    <t>Pless-Richter, Adrienne</t>
  </si>
  <si>
    <t>Resident</t>
  </si>
  <si>
    <t>Amenity Rent</t>
  </si>
  <si>
    <t>354066098</t>
  </si>
  <si>
    <t>04/01/2025</t>
  </si>
  <si>
    <t>Rent</t>
  </si>
  <si>
    <t>354065346</t>
  </si>
  <si>
    <t>04/01/2025</t>
  </si>
  <si>
    <t>Valet Trash</t>
  </si>
  <si>
    <t>354065942</t>
  </si>
  <si>
    <t>04/01/2025</t>
  </si>
  <si>
    <t>Charge Total:</t>
  </si>
  <si>
    <t>06-0107</t>
  </si>
  <si>
    <t>Sterling</t>
  </si>
  <si>
    <t>Notice Unrented</t>
  </si>
  <si>
    <t>Muniz, John</t>
  </si>
  <si>
    <t>Resident</t>
  </si>
  <si>
    <t>Amenity Rent</t>
  </si>
  <si>
    <t>354066081</t>
  </si>
  <si>
    <t>04/01/2025</t>
  </si>
  <si>
    <t>Amenity Rent</t>
  </si>
  <si>
    <t>354066240</t>
  </si>
  <si>
    <t>04/01/2025</t>
  </si>
  <si>
    <t>Rent</t>
  </si>
  <si>
    <t>354066053</t>
  </si>
  <si>
    <t>04/01/2025</t>
  </si>
  <si>
    <t>Valet Trash</t>
  </si>
  <si>
    <t>354065231</t>
  </si>
  <si>
    <t>04/01/2025</t>
  </si>
  <si>
    <t>Charge Total:</t>
  </si>
  <si>
    <t>06-0108</t>
  </si>
  <si>
    <t>Sterling</t>
  </si>
  <si>
    <t>Vacant Rented Not Ready</t>
  </si>
  <si>
    <t>-- Vacant --</t>
  </si>
  <si>
    <t>-</t>
  </si>
  <si>
    <t>Charge Total:</t>
  </si>
  <si>
    <t>06-0201</t>
  </si>
  <si>
    <t>Sterling</t>
  </si>
  <si>
    <t>Occupied No Notice</t>
  </si>
  <si>
    <t>Scarfpin, Remini</t>
  </si>
  <si>
    <t>Resident</t>
  </si>
  <si>
    <t>Amenity Rent</t>
  </si>
  <si>
    <t>354065737</t>
  </si>
  <si>
    <t>04/01/2025</t>
  </si>
  <si>
    <t>Rent</t>
  </si>
  <si>
    <t>354065644</t>
  </si>
  <si>
    <t>04/01/2025</t>
  </si>
  <si>
    <t>Pet Charge</t>
  </si>
  <si>
    <t>354065554</t>
  </si>
  <si>
    <t>04/01/2025</t>
  </si>
  <si>
    <t>Valet Trash</t>
  </si>
  <si>
    <t>354066626</t>
  </si>
  <si>
    <t>04/01/2025</t>
  </si>
  <si>
    <t>Charge Total:</t>
  </si>
  <si>
    <t>06-0202</t>
  </si>
  <si>
    <t>Sterling</t>
  </si>
  <si>
    <t>Occupied No Notice</t>
  </si>
  <si>
    <t>Tathevosyan, Adel</t>
  </si>
  <si>
    <t>Resident</t>
  </si>
  <si>
    <t>Amenity Rent</t>
  </si>
  <si>
    <t>354065254</t>
  </si>
  <si>
    <t>04/01/2025</t>
  </si>
  <si>
    <t>Rent</t>
  </si>
  <si>
    <t>354065677</t>
  </si>
  <si>
    <t>04/01/2025</t>
  </si>
  <si>
    <t>Renters Insurance Fine</t>
  </si>
  <si>
    <t>354041464</t>
  </si>
  <si>
    <t>04/01/2025</t>
  </si>
  <si>
    <t>Valet Trash</t>
  </si>
  <si>
    <t>354065238</t>
  </si>
  <si>
    <t>04/01/2025</t>
  </si>
  <si>
    <t>Charge Total:</t>
  </si>
  <si>
    <t>06-0203</t>
  </si>
  <si>
    <t>Carmel</t>
  </si>
  <si>
    <t>Occupied No Notice</t>
  </si>
  <si>
    <t>Smith, Tonya</t>
  </si>
  <si>
    <t>Resident</t>
  </si>
  <si>
    <t>Amenity Rent</t>
  </si>
  <si>
    <t>354066441</t>
  </si>
  <si>
    <t>04/01/2025</t>
  </si>
  <si>
    <t>Amenity Rent</t>
  </si>
  <si>
    <t>354065461</t>
  </si>
  <si>
    <t>04/01/2025</t>
  </si>
  <si>
    <t>Rent</t>
  </si>
  <si>
    <t>354065751</t>
  </si>
  <si>
    <t>04/01/2025</t>
  </si>
  <si>
    <t>Pet Charge</t>
  </si>
  <si>
    <t>354066601</t>
  </si>
  <si>
    <t>04/01/2025</t>
  </si>
  <si>
    <t>Valet Trash</t>
  </si>
  <si>
    <t>354066118</t>
  </si>
  <si>
    <t>04/01/2025</t>
  </si>
  <si>
    <t>Charge Total:</t>
  </si>
  <si>
    <t>06-0204</t>
  </si>
  <si>
    <t>Carmel</t>
  </si>
  <si>
    <t>Occupied No Notice</t>
  </si>
  <si>
    <t>Saxon, Joseph</t>
  </si>
  <si>
    <t>Resident</t>
  </si>
  <si>
    <t>Amenity Rent</t>
  </si>
  <si>
    <t>354066173</t>
  </si>
  <si>
    <t>04/01/2025</t>
  </si>
  <si>
    <t>Rent</t>
  </si>
  <si>
    <t>354065755</t>
  </si>
  <si>
    <t>04/01/2025</t>
  </si>
  <si>
    <t>Valet Trash</t>
  </si>
  <si>
    <t>354065835</t>
  </si>
  <si>
    <t>04/01/2025</t>
  </si>
  <si>
    <t>Charge Total:</t>
  </si>
  <si>
    <t>06-0205</t>
  </si>
  <si>
    <t>Carmel</t>
  </si>
  <si>
    <t>Occupied No Notice</t>
  </si>
  <si>
    <t>Tisch, Michelle</t>
  </si>
  <si>
    <t>Resident</t>
  </si>
  <si>
    <t>Amenity Rent</t>
  </si>
  <si>
    <t>354065208</t>
  </si>
  <si>
    <t>04/01/2025</t>
  </si>
  <si>
    <t>Amenity Rent</t>
  </si>
  <si>
    <t>354065356</t>
  </si>
  <si>
    <t>04/01/2025</t>
  </si>
  <si>
    <t>Amenity Rent</t>
  </si>
  <si>
    <t>354066301</t>
  </si>
  <si>
    <t>04/01/2025</t>
  </si>
  <si>
    <t>Rent</t>
  </si>
  <si>
    <t>354065972</t>
  </si>
  <si>
    <t>04/01/2025</t>
  </si>
  <si>
    <t>Pet Charge</t>
  </si>
  <si>
    <t>354065680</t>
  </si>
  <si>
    <t>04/01/2025</t>
  </si>
  <si>
    <t>Valet Trash</t>
  </si>
  <si>
    <t>354065639</t>
  </si>
  <si>
    <t>04/01/2025</t>
  </si>
  <si>
    <t>Charge Total:</t>
  </si>
  <si>
    <t>06-0206</t>
  </si>
  <si>
    <t>Carmel</t>
  </si>
  <si>
    <t>Occupied No Notice</t>
  </si>
  <si>
    <t>McNeal, David</t>
  </si>
  <si>
    <t>Resident</t>
  </si>
  <si>
    <t>Amenity Rent</t>
  </si>
  <si>
    <t>354066458</t>
  </si>
  <si>
    <t>04/01/2025</t>
  </si>
  <si>
    <t>Month to Month Rent</t>
  </si>
  <si>
    <t>354065663</t>
  </si>
  <si>
    <t>04/01/2025</t>
  </si>
  <si>
    <t>Month-to-Month Fee</t>
  </si>
  <si>
    <t>354065336</t>
  </si>
  <si>
    <t>04/01/2025</t>
  </si>
  <si>
    <t>Parking/Carport/Garage</t>
  </si>
  <si>
    <t>354066311</t>
  </si>
  <si>
    <t>04/01/2025</t>
  </si>
  <si>
    <t>Charge Total:</t>
  </si>
  <si>
    <t>06-0207</t>
  </si>
  <si>
    <t>Sterling</t>
  </si>
  <si>
    <t>Occupied No Notice</t>
  </si>
  <si>
    <t>Delfin, Melany</t>
  </si>
  <si>
    <t>Resident</t>
  </si>
  <si>
    <t>Amenity Rent</t>
  </si>
  <si>
    <t>354066130</t>
  </si>
  <si>
    <t>04/01/2025</t>
  </si>
  <si>
    <t>Amenity Rent</t>
  </si>
  <si>
    <t>354066006</t>
  </si>
  <si>
    <t>04/01/2025</t>
  </si>
  <si>
    <t>Rent</t>
  </si>
  <si>
    <t>354065490</t>
  </si>
  <si>
    <t>04/01/2025</t>
  </si>
  <si>
    <t>Valet Trash</t>
  </si>
  <si>
    <t>354066086</t>
  </si>
  <si>
    <t>04/01/2025</t>
  </si>
  <si>
    <t>Charge Total:</t>
  </si>
  <si>
    <t>06-0208</t>
  </si>
  <si>
    <t>Sterling</t>
  </si>
  <si>
    <t>Occupied No Notice</t>
  </si>
  <si>
    <t>Rauchwarter, David</t>
  </si>
  <si>
    <t>Resident</t>
  </si>
  <si>
    <t>Amenity Rent</t>
  </si>
  <si>
    <t>354065692</t>
  </si>
  <si>
    <t>04/01/2025</t>
  </si>
  <si>
    <t>Amenity Rent</t>
  </si>
  <si>
    <t>354065205</t>
  </si>
  <si>
    <t>04/01/2025</t>
  </si>
  <si>
    <t>Rent</t>
  </si>
  <si>
    <t>354066328</t>
  </si>
  <si>
    <t>04/01/2025</t>
  </si>
  <si>
    <t>Valet Trash</t>
  </si>
  <si>
    <t>354065739</t>
  </si>
  <si>
    <t>04/01/2025</t>
  </si>
  <si>
    <t>Charge Total:</t>
  </si>
  <si>
    <t>06-0301</t>
  </si>
  <si>
    <t>Sterling</t>
  </si>
  <si>
    <t>Occupied No Notice</t>
  </si>
  <si>
    <t>Radigan, Robert</t>
  </si>
  <si>
    <t>Resident</t>
  </si>
  <si>
    <t>Rent</t>
  </si>
  <si>
    <t>354066031</t>
  </si>
  <si>
    <t>04/01/2025</t>
  </si>
  <si>
    <t>Parking/Carport/Garage</t>
  </si>
  <si>
    <t>354065545</t>
  </si>
  <si>
    <t>04/01/2025</t>
  </si>
  <si>
    <t>Valet Trash</t>
  </si>
  <si>
    <t>354065243</t>
  </si>
  <si>
    <t>04/01/2025</t>
  </si>
  <si>
    <t>Charge Total:</t>
  </si>
  <si>
    <t>06-0302</t>
  </si>
  <si>
    <t>Sterling</t>
  </si>
  <si>
    <t>Occupied No Notice</t>
  </si>
  <si>
    <t>Hogan, Ben</t>
  </si>
  <si>
    <t>Resident</t>
  </si>
  <si>
    <t>Rent</t>
  </si>
  <si>
    <t>354066542</t>
  </si>
  <si>
    <t>04/01/2025</t>
  </si>
  <si>
    <t>Valet Trash</t>
  </si>
  <si>
    <t>354065604</t>
  </si>
  <si>
    <t>04/01/2025</t>
  </si>
  <si>
    <t>Charge Total:</t>
  </si>
  <si>
    <t>06-0303</t>
  </si>
  <si>
    <t>Carmel</t>
  </si>
  <si>
    <t>Occupied No Notice</t>
  </si>
  <si>
    <t>Childs, Tyler</t>
  </si>
  <si>
    <t>Resident</t>
  </si>
  <si>
    <t>Rent</t>
  </si>
  <si>
    <t>354065502</t>
  </si>
  <si>
    <t>04/01/2025</t>
  </si>
  <si>
    <t>Valet Trash</t>
  </si>
  <si>
    <t>354065485</t>
  </si>
  <si>
    <t>04/01/2025</t>
  </si>
  <si>
    <t>Charge Total:</t>
  </si>
  <si>
    <t>06-0304</t>
  </si>
  <si>
    <t>Carmel</t>
  </si>
  <si>
    <t>Occupied No Notice</t>
  </si>
  <si>
    <t>Deardorff, Cathy</t>
  </si>
  <si>
    <t>Resident</t>
  </si>
  <si>
    <t>Amenity Rent</t>
  </si>
  <si>
    <t>354065216</t>
  </si>
  <si>
    <t>04/01/2025</t>
  </si>
  <si>
    <t>Rent</t>
  </si>
  <si>
    <t>354065925</t>
  </si>
  <si>
    <t>04/01/2025</t>
  </si>
  <si>
    <t>Valet Trash</t>
  </si>
  <si>
    <t>354066662</t>
  </si>
  <si>
    <t>04/01/2025</t>
  </si>
  <si>
    <t>Charge Total:</t>
  </si>
  <si>
    <t>06-0305</t>
  </si>
  <si>
    <t>Carmel</t>
  </si>
  <si>
    <t>Occupied No Notice</t>
  </si>
  <si>
    <t>Stackhouse, Chris</t>
  </si>
  <si>
    <t>Resident</t>
  </si>
  <si>
    <t>Rent</t>
  </si>
  <si>
    <t>354065782</t>
  </si>
  <si>
    <t>04/01/2025</t>
  </si>
  <si>
    <t>Pet Charge</t>
  </si>
  <si>
    <t>354066113</t>
  </si>
  <si>
    <t>04/01/2025</t>
  </si>
  <si>
    <t>Valet Trash</t>
  </si>
  <si>
    <t>354065575</t>
  </si>
  <si>
    <t>04/01/2025</t>
  </si>
  <si>
    <t>Charge Total:</t>
  </si>
  <si>
    <t>06-0306</t>
  </si>
  <si>
    <t>Carmel</t>
  </si>
  <si>
    <t>Occupied No Notice</t>
  </si>
  <si>
    <t>Duberry, Jordan</t>
  </si>
  <si>
    <t>Resident</t>
  </si>
  <si>
    <t>Rent</t>
  </si>
  <si>
    <t>354066226</t>
  </si>
  <si>
    <t>04/01/2025</t>
  </si>
  <si>
    <t>Valet Trash</t>
  </si>
  <si>
    <t>354066693</t>
  </si>
  <si>
    <t>04/01/2025</t>
  </si>
  <si>
    <t>Charge Total:</t>
  </si>
  <si>
    <t>06-0307</t>
  </si>
  <si>
    <t>Sterling</t>
  </si>
  <si>
    <t>Occupied No Notice</t>
  </si>
  <si>
    <t>Swanson, Bentley</t>
  </si>
  <si>
    <t>Resident</t>
  </si>
  <si>
    <t>Amenity Rent</t>
  </si>
  <si>
    <t>354065845</t>
  </si>
  <si>
    <t>04/01/2025</t>
  </si>
  <si>
    <t>Rent</t>
  </si>
  <si>
    <t>354066371</t>
  </si>
  <si>
    <t>04/01/2025</t>
  </si>
  <si>
    <t>Pet Charge</t>
  </si>
  <si>
    <t>354066567</t>
  </si>
  <si>
    <t>04/01/2025</t>
  </si>
  <si>
    <t>Valet Trash</t>
  </si>
  <si>
    <t>354065883</t>
  </si>
  <si>
    <t>04/01/2025</t>
  </si>
  <si>
    <t>Charge Total:</t>
  </si>
  <si>
    <t>06-0308</t>
  </si>
  <si>
    <t>Sterling</t>
  </si>
  <si>
    <t>Occupied No Notice</t>
  </si>
  <si>
    <t>Lopez III, Raymond</t>
  </si>
  <si>
    <t>Resident</t>
  </si>
  <si>
    <t>Amenity Rent</t>
  </si>
  <si>
    <t>354066589</t>
  </si>
  <si>
    <t>04/01/2025</t>
  </si>
  <si>
    <t>Rent</t>
  </si>
  <si>
    <t>354066281</t>
  </si>
  <si>
    <t>04/01/2025</t>
  </si>
  <si>
    <t>Renters Insurance Fine</t>
  </si>
  <si>
    <t>354041865</t>
  </si>
  <si>
    <t>04/01/2025</t>
  </si>
  <si>
    <t>Valet Trash</t>
  </si>
  <si>
    <t>354066157</t>
  </si>
  <si>
    <t>04/01/2025</t>
  </si>
  <si>
    <t>Charge Total:</t>
  </si>
  <si>
    <t>07-0101</t>
  </si>
  <si>
    <t>Del Mar</t>
  </si>
  <si>
    <t>Occupied No Notice</t>
  </si>
  <si>
    <t>Little, Maxine</t>
  </si>
  <si>
    <t>Resident</t>
  </si>
  <si>
    <t>Amenity Rent</t>
  </si>
  <si>
    <t>354066121</t>
  </si>
  <si>
    <t>04/01/2025</t>
  </si>
  <si>
    <t>Amenity Rent</t>
  </si>
  <si>
    <t>354066454</t>
  </si>
  <si>
    <t>04/01/2025</t>
  </si>
  <si>
    <t>Rent</t>
  </si>
  <si>
    <t>354066533</t>
  </si>
  <si>
    <t>04/01/2025</t>
  </si>
  <si>
    <t>Parking/Carport/Garage</t>
  </si>
  <si>
    <t>354066365</t>
  </si>
  <si>
    <t>04/01/2025</t>
  </si>
  <si>
    <t>Valet Trash</t>
  </si>
  <si>
    <t>354065229</t>
  </si>
  <si>
    <t>04/01/2025</t>
  </si>
  <si>
    <t>Charge Total:</t>
  </si>
  <si>
    <t>07-0102</t>
  </si>
  <si>
    <t>Del Mar</t>
  </si>
  <si>
    <t>Occupied No Notice</t>
  </si>
  <si>
    <t>Kology, Kimberly</t>
  </si>
  <si>
    <t>Resident</t>
  </si>
  <si>
    <t>Amenity Rent</t>
  </si>
  <si>
    <t>354066338</t>
  </si>
  <si>
    <t>04/01/2025</t>
  </si>
  <si>
    <t>Amenity Rent</t>
  </si>
  <si>
    <t>354065969</t>
  </si>
  <si>
    <t>04/01/2025</t>
  </si>
  <si>
    <t>Amenity Rent</t>
  </si>
  <si>
    <t>354065781</t>
  </si>
  <si>
    <t>04/01/2025</t>
  </si>
  <si>
    <t>Rent</t>
  </si>
  <si>
    <t>354065376</t>
  </si>
  <si>
    <t>04/01/2025</t>
  </si>
  <si>
    <t>Valet Trash</t>
  </si>
  <si>
    <t>354065516</t>
  </si>
  <si>
    <t>04/01/2025</t>
  </si>
  <si>
    <t>Charge Total:</t>
  </si>
  <si>
    <t>07-0103</t>
  </si>
  <si>
    <t>Carmel</t>
  </si>
  <si>
    <t>Occupied No Notice</t>
  </si>
  <si>
    <t>Stolzenberg, Jane</t>
  </si>
  <si>
    <t>Resident</t>
  </si>
  <si>
    <t>Amenity Rent</t>
  </si>
  <si>
    <t>354066682</t>
  </si>
  <si>
    <t>04/01/2025</t>
  </si>
  <si>
    <t>Amenity Rent</t>
  </si>
  <si>
    <t>354066279</t>
  </si>
  <si>
    <t>04/01/2025</t>
  </si>
  <si>
    <t>Rent</t>
  </si>
  <si>
    <t>354066604</t>
  </si>
  <si>
    <t>04/01/2025</t>
  </si>
  <si>
    <t>Valet Trash</t>
  </si>
  <si>
    <t>354066227</t>
  </si>
  <si>
    <t>04/01/2025</t>
  </si>
  <si>
    <t>Charge Total:</t>
  </si>
  <si>
    <t>07-0104</t>
  </si>
  <si>
    <t>Carmel</t>
  </si>
  <si>
    <t>Occupied No Notice</t>
  </si>
  <si>
    <t>White, Jeffrey</t>
  </si>
  <si>
    <t>Resident</t>
  </si>
  <si>
    <t>Amenity Rent</t>
  </si>
  <si>
    <t>354065681</t>
  </si>
  <si>
    <t>04/01/2025</t>
  </si>
  <si>
    <t>Amenity Rent</t>
  </si>
  <si>
    <t>354065170</t>
  </si>
  <si>
    <t>04/01/2025</t>
  </si>
  <si>
    <t>Amenity Rent</t>
  </si>
  <si>
    <t>354066678</t>
  </si>
  <si>
    <t>04/01/2025</t>
  </si>
  <si>
    <t>Rent</t>
  </si>
  <si>
    <t>354066638</t>
  </si>
  <si>
    <t>04/01/2025</t>
  </si>
  <si>
    <t>Valet Trash</t>
  </si>
  <si>
    <t>354066193</t>
  </si>
  <si>
    <t>04/01/2025</t>
  </si>
  <si>
    <t>Charge Total:</t>
  </si>
  <si>
    <t>07-0105</t>
  </si>
  <si>
    <t>Carmel</t>
  </si>
  <si>
    <t>Occupied No Notice</t>
  </si>
  <si>
    <t>Wheeler, Kirstan</t>
  </si>
  <si>
    <t>Resident</t>
  </si>
  <si>
    <t>Amenity Rent</t>
  </si>
  <si>
    <t>354066229</t>
  </si>
  <si>
    <t>04/01/2025</t>
  </si>
  <si>
    <t>Amenity Rent</t>
  </si>
  <si>
    <t>354065416</t>
  </si>
  <si>
    <t>04/01/2025</t>
  </si>
  <si>
    <t>Rent</t>
  </si>
  <si>
    <t>354065777</t>
  </si>
  <si>
    <t>04/01/2025</t>
  </si>
  <si>
    <t>Parking/Carport/Garage</t>
  </si>
  <si>
    <t>354066293</t>
  </si>
  <si>
    <t>04/01/2025</t>
  </si>
  <si>
    <t>Valet Trash</t>
  </si>
  <si>
    <t>354066622</t>
  </si>
  <si>
    <t>04/01/2025</t>
  </si>
  <si>
    <t>Charge Total:</t>
  </si>
  <si>
    <t>07-0106</t>
  </si>
  <si>
    <t>Carmel</t>
  </si>
  <si>
    <t>Occupied No Notice</t>
  </si>
  <si>
    <t>Mitchell, Kathleen</t>
  </si>
  <si>
    <t>Resident</t>
  </si>
  <si>
    <t>Amenity Rent</t>
  </si>
  <si>
    <t>354065132</t>
  </si>
  <si>
    <t>04/01/2025</t>
  </si>
  <si>
    <t>Amenity Rent</t>
  </si>
  <si>
    <t>354065441</t>
  </si>
  <si>
    <t>04/01/2025</t>
  </si>
  <si>
    <t>Amenity Rent</t>
  </si>
  <si>
    <t>354065310</t>
  </si>
  <si>
    <t>04/01/2025</t>
  </si>
  <si>
    <t>Amenity Rent</t>
  </si>
  <si>
    <t>354066379</t>
  </si>
  <si>
    <t>04/01/2025</t>
  </si>
  <si>
    <t>Rent</t>
  </si>
  <si>
    <t>354066524</t>
  </si>
  <si>
    <t>04/01/2025</t>
  </si>
  <si>
    <t>Renters Insurance Fine</t>
  </si>
  <si>
    <t>354042070</t>
  </si>
  <si>
    <t>04/01/2025</t>
  </si>
  <si>
    <t>Valet Trash</t>
  </si>
  <si>
    <t>354065717</t>
  </si>
  <si>
    <t>04/01/2025</t>
  </si>
  <si>
    <t>Charge Total:</t>
  </si>
  <si>
    <t>07-0107</t>
  </si>
  <si>
    <t>Del Mar</t>
  </si>
  <si>
    <t>Occupied No Notice</t>
  </si>
  <si>
    <t>Clayton, Victoria</t>
  </si>
  <si>
    <t>Resident</t>
  </si>
  <si>
    <t>Amenity Rent</t>
  </si>
  <si>
    <t>354305596</t>
  </si>
  <si>
    <t>04/01/2025</t>
  </si>
  <si>
    <t>Amenity Rent</t>
  </si>
  <si>
    <t>354305598</t>
  </si>
  <si>
    <t>04/01/2025</t>
  </si>
  <si>
    <t>Rent</t>
  </si>
  <si>
    <t>354305594</t>
  </si>
  <si>
    <t>04/01/2025</t>
  </si>
  <si>
    <t>Administration Fee</t>
  </si>
  <si>
    <t>354305592</t>
  </si>
  <si>
    <t>04/01/2025</t>
  </si>
  <si>
    <t>Concession-Resident</t>
  </si>
  <si>
    <t>354305595</t>
  </si>
  <si>
    <t>04/01/2025</t>
  </si>
  <si>
    <t>Valet Trash</t>
  </si>
  <si>
    <t>354305597</t>
  </si>
  <si>
    <t>04/01/2025</t>
  </si>
  <si>
    <t>Charge Total:</t>
  </si>
  <si>
    <t>07-0108</t>
  </si>
  <si>
    <t>Del Mar</t>
  </si>
  <si>
    <t>Occupied No Notice</t>
  </si>
  <si>
    <t>DeRitis, Philip</t>
  </si>
  <si>
    <t>Resident</t>
  </si>
  <si>
    <t>Amenity Rent</t>
  </si>
  <si>
    <t>354065568</t>
  </si>
  <si>
    <t>04/01/2025</t>
  </si>
  <si>
    <t>Amenity Rent</t>
  </si>
  <si>
    <t>354065361</t>
  </si>
  <si>
    <t>04/01/2025</t>
  </si>
  <si>
    <t>Amenity Rent</t>
  </si>
  <si>
    <t>354065599</t>
  </si>
  <si>
    <t>04/01/2025</t>
  </si>
  <si>
    <t>Rent</t>
  </si>
  <si>
    <t>354066429</t>
  </si>
  <si>
    <t>04/01/2025</t>
  </si>
  <si>
    <t>Valet Trash</t>
  </si>
  <si>
    <t>354066391</t>
  </si>
  <si>
    <t>04/01/2025</t>
  </si>
  <si>
    <t>Charge Total:</t>
  </si>
  <si>
    <t>07-0201</t>
  </si>
  <si>
    <t>Del Mar</t>
  </si>
  <si>
    <t>Occupied No Notice</t>
  </si>
  <si>
    <t>Slesicki, Shannon</t>
  </si>
  <si>
    <t>Resident</t>
  </si>
  <si>
    <t>Amenity Rent</t>
  </si>
  <si>
    <t>354065297</t>
  </si>
  <si>
    <t>04/01/2025</t>
  </si>
  <si>
    <t>Amenity Rent</t>
  </si>
  <si>
    <t>354065799</t>
  </si>
  <si>
    <t>04/01/2025</t>
  </si>
  <si>
    <t>Rent</t>
  </si>
  <si>
    <t>354065150</t>
  </si>
  <si>
    <t>04/01/2025</t>
  </si>
  <si>
    <t>Pet Charge</t>
  </si>
  <si>
    <t>354065542</t>
  </si>
  <si>
    <t>04/01/2025</t>
  </si>
  <si>
    <t>Valet Trash</t>
  </si>
  <si>
    <t>354065417</t>
  </si>
  <si>
    <t>04/01/2025</t>
  </si>
  <si>
    <t>Charge Total:</t>
  </si>
  <si>
    <t>07-0202</t>
  </si>
  <si>
    <t>Del Mar</t>
  </si>
  <si>
    <t>Occupied No Notice</t>
  </si>
  <si>
    <t>Best, Rachel</t>
  </si>
  <si>
    <t>Resident</t>
  </si>
  <si>
    <t>Amenity Rent</t>
  </si>
  <si>
    <t>354066512</t>
  </si>
  <si>
    <t>04/01/2025</t>
  </si>
  <si>
    <t>Amenity Rent</t>
  </si>
  <si>
    <t>354065685</t>
  </si>
  <si>
    <t>04/01/2025</t>
  </si>
  <si>
    <t>Amenity Rent</t>
  </si>
  <si>
    <t>354065133</t>
  </si>
  <si>
    <t>04/01/2025</t>
  </si>
  <si>
    <t>Rent</t>
  </si>
  <si>
    <t>354066010</t>
  </si>
  <si>
    <t>04/01/2025</t>
  </si>
  <si>
    <t>Pet Charge</t>
  </si>
  <si>
    <t>354065301</t>
  </si>
  <si>
    <t>04/01/2025</t>
  </si>
  <si>
    <t>Valet Trash</t>
  </si>
  <si>
    <t>354066527</t>
  </si>
  <si>
    <t>04/01/2025</t>
  </si>
  <si>
    <t>Charge Total:</t>
  </si>
  <si>
    <t>07-0203</t>
  </si>
  <si>
    <t>Carmel</t>
  </si>
  <si>
    <t>Occupied No Notice</t>
  </si>
  <si>
    <t>Ramos, Michael</t>
  </si>
  <si>
    <t>Resident</t>
  </si>
  <si>
    <t>Amenity Rent</t>
  </si>
  <si>
    <t>354065427</t>
  </si>
  <si>
    <t>04/01/2025</t>
  </si>
  <si>
    <t>Amenity Rent</t>
  </si>
  <si>
    <t>354065419</t>
  </si>
  <si>
    <t>04/01/2025</t>
  </si>
  <si>
    <t>Rent</t>
  </si>
  <si>
    <t>354066677</t>
  </si>
  <si>
    <t>04/01/2025</t>
  </si>
  <si>
    <t>Pet Charge</t>
  </si>
  <si>
    <t>354065209</t>
  </si>
  <si>
    <t>04/01/2025</t>
  </si>
  <si>
    <t>Valet Trash</t>
  </si>
  <si>
    <t>354065933</t>
  </si>
  <si>
    <t>04/01/2025</t>
  </si>
  <si>
    <t>Charge Total:</t>
  </si>
  <si>
    <t>07-0204</t>
  </si>
  <si>
    <t>Carmel</t>
  </si>
  <si>
    <t>Occupied No Notice</t>
  </si>
  <si>
    <t>Pheagin, William</t>
  </si>
  <si>
    <t>Resident</t>
  </si>
  <si>
    <t>Amenity Rent</t>
  </si>
  <si>
    <t>354066623</t>
  </si>
  <si>
    <t>04/01/2025</t>
  </si>
  <si>
    <t>Amenity Rent</t>
  </si>
  <si>
    <t>354065940</t>
  </si>
  <si>
    <t>04/01/2025</t>
  </si>
  <si>
    <t>Amenity Rent</t>
  </si>
  <si>
    <t>354065282</t>
  </si>
  <si>
    <t>04/01/2025</t>
  </si>
  <si>
    <t>Rent</t>
  </si>
  <si>
    <t>354065218</t>
  </si>
  <si>
    <t>04/01/2025</t>
  </si>
  <si>
    <t>Late Fee</t>
  </si>
  <si>
    <t>354451003</t>
  </si>
  <si>
    <t>04/06/2025</t>
  </si>
  <si>
    <t>Pet Charge</t>
  </si>
  <si>
    <t>354066408</t>
  </si>
  <si>
    <t>04/01/2025</t>
  </si>
  <si>
    <t>Valet Trash</t>
  </si>
  <si>
    <t>354065329</t>
  </si>
  <si>
    <t>04/01/2025</t>
  </si>
  <si>
    <t>Charge Total:</t>
  </si>
  <si>
    <t>07-0205</t>
  </si>
  <si>
    <t>Carmel</t>
  </si>
  <si>
    <t>Occupied No Notice</t>
  </si>
  <si>
    <t>Johnson, Pamela</t>
  </si>
  <si>
    <t>Resident</t>
  </si>
  <si>
    <t>Amenity Rent</t>
  </si>
  <si>
    <t>354066203</t>
  </si>
  <si>
    <t>04/01/2025</t>
  </si>
  <si>
    <t>Amenity Rent</t>
  </si>
  <si>
    <t>354065979</t>
  </si>
  <si>
    <t>04/01/2025</t>
  </si>
  <si>
    <t>Rent</t>
  </si>
  <si>
    <t>354065348</t>
  </si>
  <si>
    <t>04/01/2025</t>
  </si>
  <si>
    <t>Concession-Resident</t>
  </si>
  <si>
    <t>354065199</t>
  </si>
  <si>
    <t>04/01/2025</t>
  </si>
  <si>
    <t>Valet Trash</t>
  </si>
  <si>
    <t>354065858</t>
  </si>
  <si>
    <t>04/01/2025</t>
  </si>
  <si>
    <t>Charge Total:</t>
  </si>
  <si>
    <t>07-0206</t>
  </si>
  <si>
    <t>Carmel</t>
  </si>
  <si>
    <t>Occupied No Notice</t>
  </si>
  <si>
    <t>Spears, Ashley</t>
  </si>
  <si>
    <t>Resident</t>
  </si>
  <si>
    <t>Amenity Rent</t>
  </si>
  <si>
    <t>354066164</t>
  </si>
  <si>
    <t>04/01/2025</t>
  </si>
  <si>
    <t>Amenity Rent</t>
  </si>
  <si>
    <t>354066294</t>
  </si>
  <si>
    <t>04/01/2025</t>
  </si>
  <si>
    <t>Rent</t>
  </si>
  <si>
    <t>354066396</t>
  </si>
  <si>
    <t>04/01/2025</t>
  </si>
  <si>
    <t>Parking/Carport/Garage</t>
  </si>
  <si>
    <t>354065894</t>
  </si>
  <si>
    <t>04/01/2025</t>
  </si>
  <si>
    <t>Valet Trash</t>
  </si>
  <si>
    <t>354065820</t>
  </si>
  <si>
    <t>04/01/2025</t>
  </si>
  <si>
    <t>Charge Total:</t>
  </si>
  <si>
    <t>07-0207</t>
  </si>
  <si>
    <t>Del Mar</t>
  </si>
  <si>
    <t>Vacant Unrented Ready</t>
  </si>
  <si>
    <t>-- Vacant --</t>
  </si>
  <si>
    <t>-</t>
  </si>
  <si>
    <t>Charge Total:</t>
  </si>
  <si>
    <t>07-0208</t>
  </si>
  <si>
    <t>Del Mar</t>
  </si>
  <si>
    <t>Occupied No Notice</t>
  </si>
  <si>
    <t>Skipper, Robin</t>
  </si>
  <si>
    <t>Resident</t>
  </si>
  <si>
    <t>Amenity Rent</t>
  </si>
  <si>
    <t>354066172</t>
  </si>
  <si>
    <t>04/01/2025</t>
  </si>
  <si>
    <t>Amenity Rent</t>
  </si>
  <si>
    <t>354066664</t>
  </si>
  <si>
    <t>04/01/2025</t>
  </si>
  <si>
    <t>Rent</t>
  </si>
  <si>
    <t>354065797</t>
  </si>
  <si>
    <t>04/01/2025</t>
  </si>
  <si>
    <t>Valet Trash</t>
  </si>
  <si>
    <t>354066321</t>
  </si>
  <si>
    <t>04/01/2025</t>
  </si>
  <si>
    <t>Charge Total:</t>
  </si>
  <si>
    <t>07-0301</t>
  </si>
  <si>
    <t>Del Mar</t>
  </si>
  <si>
    <t>Occupied No Notice</t>
  </si>
  <si>
    <t>Ferrebuz, Danny</t>
  </si>
  <si>
    <t>Resident</t>
  </si>
  <si>
    <t>Rent</t>
  </si>
  <si>
    <t>354066614</t>
  </si>
  <si>
    <t>04/01/2025</t>
  </si>
  <si>
    <t>Valet Trash</t>
  </si>
  <si>
    <t>354066194</t>
  </si>
  <si>
    <t>04/01/2025</t>
  </si>
  <si>
    <t>Charge Total:</t>
  </si>
  <si>
    <t>07-0302</t>
  </si>
  <si>
    <t>Del Mar</t>
  </si>
  <si>
    <t>Occupied No Notice</t>
  </si>
  <si>
    <t>Christman, Leigh</t>
  </si>
  <si>
    <t>Resident</t>
  </si>
  <si>
    <t>Amenity Rent</t>
  </si>
  <si>
    <t>354066084</t>
  </si>
  <si>
    <t>04/01/2025</t>
  </si>
  <si>
    <t>Amenity Rent</t>
  </si>
  <si>
    <t>354065735</t>
  </si>
  <si>
    <t>04/01/2025</t>
  </si>
  <si>
    <t>Rent</t>
  </si>
  <si>
    <t>354065790</t>
  </si>
  <si>
    <t>04/01/2025</t>
  </si>
  <si>
    <t>Pet Charge</t>
  </si>
  <si>
    <t>354065522</t>
  </si>
  <si>
    <t>04/01/2025</t>
  </si>
  <si>
    <t>Valet Trash</t>
  </si>
  <si>
    <t>354065438</t>
  </si>
  <si>
    <t>04/01/2025</t>
  </si>
  <si>
    <t>Charge Total:</t>
  </si>
  <si>
    <t>07-0303</t>
  </si>
  <si>
    <t>Carmel</t>
  </si>
  <si>
    <t>Occupied No Notice</t>
  </si>
  <si>
    <t>Morris, Avery</t>
  </si>
  <si>
    <t>Resident</t>
  </si>
  <si>
    <t>Rent</t>
  </si>
  <si>
    <t>354065776</t>
  </si>
  <si>
    <t>04/01/2025</t>
  </si>
  <si>
    <t>Valet Trash</t>
  </si>
  <si>
    <t>354066152</t>
  </si>
  <si>
    <t>04/01/2025</t>
  </si>
  <si>
    <t>Charge Total:</t>
  </si>
  <si>
    <t>07-0304</t>
  </si>
  <si>
    <t>Carmel</t>
  </si>
  <si>
    <t>Occupied No Notice</t>
  </si>
  <si>
    <t>Perkins, Diane</t>
  </si>
  <si>
    <t>Resident</t>
  </si>
  <si>
    <t>Amenity Rent</t>
  </si>
  <si>
    <t>354066592</t>
  </si>
  <si>
    <t>04/01/2025</t>
  </si>
  <si>
    <t>Rent</t>
  </si>
  <si>
    <t>354065714</t>
  </si>
  <si>
    <t>04/01/2025</t>
  </si>
  <si>
    <t>Parking/Carport/Garage</t>
  </si>
  <si>
    <t>354065149</t>
  </si>
  <si>
    <t>04/01/2025</t>
  </si>
  <si>
    <t>Valet Trash</t>
  </si>
  <si>
    <t>354066075</t>
  </si>
  <si>
    <t>04/01/2025</t>
  </si>
  <si>
    <t>Charge Total:</t>
  </si>
  <si>
    <t>07-0305</t>
  </si>
  <si>
    <t>Carmel</t>
  </si>
  <si>
    <t>Occupied No Notice</t>
  </si>
  <si>
    <t>Hazelbaker, Colleen</t>
  </si>
  <si>
    <t>Resident</t>
  </si>
  <si>
    <t>Amenity Rent</t>
  </si>
  <si>
    <t>354066497</t>
  </si>
  <si>
    <t>04/01/2025</t>
  </si>
  <si>
    <t>Rent</t>
  </si>
  <si>
    <t>354065664</t>
  </si>
  <si>
    <t>04/01/2025</t>
  </si>
  <si>
    <t>Pet Charge</t>
  </si>
  <si>
    <t>354065455</t>
  </si>
  <si>
    <t>04/01/2025</t>
  </si>
  <si>
    <t>Valet Trash</t>
  </si>
  <si>
    <t>354066329</t>
  </si>
  <si>
    <t>04/01/2025</t>
  </si>
  <si>
    <t>Charge Total:</t>
  </si>
  <si>
    <t>07-0306</t>
  </si>
  <si>
    <t>Carmel</t>
  </si>
  <si>
    <t>Occupied No Notice</t>
  </si>
  <si>
    <t>Varanelli, Barbara</t>
  </si>
  <si>
    <t>Resident</t>
  </si>
  <si>
    <t>Amenity Rent</t>
  </si>
  <si>
    <t>354066529</t>
  </si>
  <si>
    <t>04/01/2025</t>
  </si>
  <si>
    <t>Rent</t>
  </si>
  <si>
    <t>354066206</t>
  </si>
  <si>
    <t>04/01/2025</t>
  </si>
  <si>
    <t>Pet Charge</t>
  </si>
  <si>
    <t>354065510</t>
  </si>
  <si>
    <t>04/01/2025</t>
  </si>
  <si>
    <t>Valet Trash</t>
  </si>
  <si>
    <t>354066692</t>
  </si>
  <si>
    <t>04/01/2025</t>
  </si>
  <si>
    <t>Charge Total:</t>
  </si>
  <si>
    <t>07-0307</t>
  </si>
  <si>
    <t>Del Mar</t>
  </si>
  <si>
    <t>Occupied No Notice</t>
  </si>
  <si>
    <t>Vega, Obed</t>
  </si>
  <si>
    <t>Resident</t>
  </si>
  <si>
    <t>Rent</t>
  </si>
  <si>
    <t>354065460</t>
  </si>
  <si>
    <t>04/01/2025</t>
  </si>
  <si>
    <t>Valet Trash</t>
  </si>
  <si>
    <t>354066199</t>
  </si>
  <si>
    <t>04/01/2025</t>
  </si>
  <si>
    <t>Charge Total:</t>
  </si>
  <si>
    <t>07-0308</t>
  </si>
  <si>
    <t>Del Mar</t>
  </si>
  <si>
    <t>Occupied No Notice</t>
  </si>
  <si>
    <t>Moritz, Cassie</t>
  </si>
  <si>
    <t>Resident</t>
  </si>
  <si>
    <t>Amenity Rent</t>
  </si>
  <si>
    <t>354065370</t>
  </si>
  <si>
    <t>04/01/2025</t>
  </si>
  <si>
    <t>Rent</t>
  </si>
  <si>
    <t>354066665</t>
  </si>
  <si>
    <t>04/01/2025</t>
  </si>
  <si>
    <t>Pet Charge</t>
  </si>
  <si>
    <t>354066057</t>
  </si>
  <si>
    <t>04/01/2025</t>
  </si>
  <si>
    <t>Valet Trash</t>
  </si>
  <si>
    <t>354065826</t>
  </si>
  <si>
    <t>04/01/2025</t>
  </si>
  <si>
    <t>Charge Total:</t>
  </si>
  <si>
    <t>08-0101</t>
  </si>
  <si>
    <t>Sterling</t>
  </si>
  <si>
    <t>Occupied No Notice</t>
  </si>
  <si>
    <t>Quattrocchi, Frank</t>
  </si>
  <si>
    <t>Resident</t>
  </si>
  <si>
    <t>Amenity Rent</t>
  </si>
  <si>
    <t>354066594</t>
  </si>
  <si>
    <t>04/01/2025</t>
  </si>
  <si>
    <t>Amenity Rent</t>
  </si>
  <si>
    <t>354066043</t>
  </si>
  <si>
    <t>04/01/2025</t>
  </si>
  <si>
    <t>Rent</t>
  </si>
  <si>
    <t>354066591</t>
  </si>
  <si>
    <t>04/01/2025</t>
  </si>
  <si>
    <t>Renters Insurance Fine</t>
  </si>
  <si>
    <t>354042129</t>
  </si>
  <si>
    <t>04/01/2025</t>
  </si>
  <si>
    <t>Valet Trash</t>
  </si>
  <si>
    <t>354065671</t>
  </si>
  <si>
    <t>04/01/2025</t>
  </si>
  <si>
    <t>Charge Total:</t>
  </si>
  <si>
    <t>08-0102</t>
  </si>
  <si>
    <t>Sterling</t>
  </si>
  <si>
    <t>Occupied No Notice</t>
  </si>
  <si>
    <t>Fall, Kevin</t>
  </si>
  <si>
    <t>Resident</t>
  </si>
  <si>
    <t>Amenity Rent</t>
  </si>
  <si>
    <t>354065305</t>
  </si>
  <si>
    <t>04/01/2025</t>
  </si>
  <si>
    <t>Amenity Rent</t>
  </si>
  <si>
    <t>354066482</t>
  </si>
  <si>
    <t>04/01/2025</t>
  </si>
  <si>
    <t>Rent</t>
  </si>
  <si>
    <t>354065214</t>
  </si>
  <si>
    <t>04/01/2025</t>
  </si>
  <si>
    <t>Valet Trash</t>
  </si>
  <si>
    <t>354066175</t>
  </si>
  <si>
    <t>04/01/2025</t>
  </si>
  <si>
    <t>Charge Total:</t>
  </si>
  <si>
    <t>08-0103</t>
  </si>
  <si>
    <t>Carmel</t>
  </si>
  <si>
    <t>Occupied No Notice</t>
  </si>
  <si>
    <t>Galluzzo, Holly</t>
  </si>
  <si>
    <t>Resident</t>
  </si>
  <si>
    <t>Amenity Rent</t>
  </si>
  <si>
    <t>354066034</t>
  </si>
  <si>
    <t>04/01/2025</t>
  </si>
  <si>
    <t>Amenity Rent</t>
  </si>
  <si>
    <t>354066545</t>
  </si>
  <si>
    <t>04/01/2025</t>
  </si>
  <si>
    <t>Rent</t>
  </si>
  <si>
    <t>354065279</t>
  </si>
  <si>
    <t>04/01/2025</t>
  </si>
  <si>
    <t>Pet Charge</t>
  </si>
  <si>
    <t>354065839</t>
  </si>
  <si>
    <t>04/01/2025</t>
  </si>
  <si>
    <t>Valet Trash</t>
  </si>
  <si>
    <t>354066519</t>
  </si>
  <si>
    <t>04/01/2025</t>
  </si>
  <si>
    <t>Charge Total:</t>
  </si>
  <si>
    <t>08-0104</t>
  </si>
  <si>
    <t>Carmel</t>
  </si>
  <si>
    <t>Occupied No Notice</t>
  </si>
  <si>
    <t>Lehman, Taylor</t>
  </si>
  <si>
    <t>Resident</t>
  </si>
  <si>
    <t>Amenity Rent</t>
  </si>
  <si>
    <t>354065189</t>
  </si>
  <si>
    <t>04/01/2025</t>
  </si>
  <si>
    <t>Amenity Rent</t>
  </si>
  <si>
    <t>354066378</t>
  </si>
  <si>
    <t>04/01/2025</t>
  </si>
  <si>
    <t>Amenity Rent</t>
  </si>
  <si>
    <t>354065540</t>
  </si>
  <si>
    <t>04/01/2025</t>
  </si>
  <si>
    <t>Amenity Rent</t>
  </si>
  <si>
    <t>354066351</t>
  </si>
  <si>
    <t>04/01/2025</t>
  </si>
  <si>
    <t>Rent</t>
  </si>
  <si>
    <t>354065143</t>
  </si>
  <si>
    <t>04/01/2025</t>
  </si>
  <si>
    <t>Parking/Carport/Garage</t>
  </si>
  <si>
    <t>354065889</t>
  </si>
  <si>
    <t>04/01/2025</t>
  </si>
  <si>
    <t>Pet Charge</t>
  </si>
  <si>
    <t>354066475</t>
  </si>
  <si>
    <t>04/01/2025</t>
  </si>
  <si>
    <t>Valet Trash</t>
  </si>
  <si>
    <t>354065870</t>
  </si>
  <si>
    <t>04/01/2025</t>
  </si>
  <si>
    <t>Charge Total:</t>
  </si>
  <si>
    <t>08-0105</t>
  </si>
  <si>
    <t>Carmel</t>
  </si>
  <si>
    <t>Occupied No Notice</t>
  </si>
  <si>
    <t>Simmons, Darlene</t>
  </si>
  <si>
    <t>Resident</t>
  </si>
  <si>
    <t>Amenity Rent</t>
  </si>
  <si>
    <t>354066358</t>
  </si>
  <si>
    <t>04/01/2025</t>
  </si>
  <si>
    <t>Rent</t>
  </si>
  <si>
    <t>354065626</t>
  </si>
  <si>
    <t>04/01/2025</t>
  </si>
  <si>
    <t>Valet Trash</t>
  </si>
  <si>
    <t>354066657</t>
  </si>
  <si>
    <t>04/01/2025</t>
  </si>
  <si>
    <t>Charge Total:</t>
  </si>
  <si>
    <t>08-0106</t>
  </si>
  <si>
    <t>Carmel</t>
  </si>
  <si>
    <t>Occupied No Notice</t>
  </si>
  <si>
    <t>Gould, Charlene</t>
  </si>
  <si>
    <t>Resident</t>
  </si>
  <si>
    <t>Amenity Rent</t>
  </si>
  <si>
    <t>354065200</t>
  </si>
  <si>
    <t>04/01/2025</t>
  </si>
  <si>
    <t>Amenity Rent</t>
  </si>
  <si>
    <t>354065398</t>
  </si>
  <si>
    <t>04/01/2025</t>
  </si>
  <si>
    <t>Rent</t>
  </si>
  <si>
    <t>354066593</t>
  </si>
  <si>
    <t>04/01/2025</t>
  </si>
  <si>
    <t>Valet Trash</t>
  </si>
  <si>
    <t>354065413</t>
  </si>
  <si>
    <t>04/01/2025</t>
  </si>
  <si>
    <t>Charge Total:</t>
  </si>
  <si>
    <t>08-0107</t>
  </si>
  <si>
    <t>Sterling</t>
  </si>
  <si>
    <t>Occupied No Notice</t>
  </si>
  <si>
    <t>Lehman, Stephanie</t>
  </si>
  <si>
    <t>Resident</t>
  </si>
  <si>
    <t>Amenity Rent</t>
  </si>
  <si>
    <t>354066178</t>
  </si>
  <si>
    <t>04/01/2025</t>
  </si>
  <si>
    <t>Amenity Rent</t>
  </si>
  <si>
    <t>354065324</t>
  </si>
  <si>
    <t>04/01/2025</t>
  </si>
  <si>
    <t>Rent</t>
  </si>
  <si>
    <t>354065581</t>
  </si>
  <si>
    <t>04/01/2025</t>
  </si>
  <si>
    <t>Late Fee</t>
  </si>
  <si>
    <t>354451015</t>
  </si>
  <si>
    <t>04/06/2025</t>
  </si>
  <si>
    <t>Pet Charge</t>
  </si>
  <si>
    <t>354066573</t>
  </si>
  <si>
    <t>04/01/2025</t>
  </si>
  <si>
    <t>Valet Trash</t>
  </si>
  <si>
    <t>354066347</t>
  </si>
  <si>
    <t>04/01/2025</t>
  </si>
  <si>
    <t>Charge Total:</t>
  </si>
  <si>
    <t>08-0108</t>
  </si>
  <si>
    <t>Sterling</t>
  </si>
  <si>
    <t>Occupied No Notice</t>
  </si>
  <si>
    <t>Grissinger, Lynnan</t>
  </si>
  <si>
    <t>Resident</t>
  </si>
  <si>
    <t>Amenity Rent</t>
  </si>
  <si>
    <t>354066598</t>
  </si>
  <si>
    <t>04/01/2025</t>
  </si>
  <si>
    <t>Amenity Rent</t>
  </si>
  <si>
    <t>354065465</t>
  </si>
  <si>
    <t>04/01/2025</t>
  </si>
  <si>
    <t>Rent</t>
  </si>
  <si>
    <t>354065742</t>
  </si>
  <si>
    <t>04/01/2025</t>
  </si>
  <si>
    <t>Valet Trash</t>
  </si>
  <si>
    <t>354065936</t>
  </si>
  <si>
    <t>04/01/2025</t>
  </si>
  <si>
    <t>Charge Total:</t>
  </si>
  <si>
    <t>08-0201</t>
  </si>
  <si>
    <t>Sterling</t>
  </si>
  <si>
    <t>Occupied No Notice</t>
  </si>
  <si>
    <t>Eisinger, Keegan</t>
  </si>
  <si>
    <t>Resident</t>
  </si>
  <si>
    <t>Amenity Rent</t>
  </si>
  <si>
    <t>354065570</t>
  </si>
  <si>
    <t>04/01/2025</t>
  </si>
  <si>
    <t>Amenity Rent</t>
  </si>
  <si>
    <t>354066539</t>
  </si>
  <si>
    <t>04/01/2025</t>
  </si>
  <si>
    <t>Rent</t>
  </si>
  <si>
    <t>354066101</t>
  </si>
  <si>
    <t>04/01/2025</t>
  </si>
  <si>
    <t>Pet Charge</t>
  </si>
  <si>
    <t>354066359</t>
  </si>
  <si>
    <t>04/01/2025</t>
  </si>
  <si>
    <t>Valet Trash</t>
  </si>
  <si>
    <t>354065968</t>
  </si>
  <si>
    <t>04/01/2025</t>
  </si>
  <si>
    <t>Charge Total:</t>
  </si>
  <si>
    <t>08-0202</t>
  </si>
  <si>
    <t>Sterling</t>
  </si>
  <si>
    <t>Occupied No Notice</t>
  </si>
  <si>
    <t>Young, Mark</t>
  </si>
  <si>
    <t>Resident</t>
  </si>
  <si>
    <t>Amenity Rent</t>
  </si>
  <si>
    <t>354066689</t>
  </si>
  <si>
    <t>04/01/2025</t>
  </si>
  <si>
    <t>Amenity Rent</t>
  </si>
  <si>
    <t>354065506</t>
  </si>
  <si>
    <t>04/01/2025</t>
  </si>
  <si>
    <t>Amenity Rent</t>
  </si>
  <si>
    <t>354065134</t>
  </si>
  <si>
    <t>04/01/2025</t>
  </si>
  <si>
    <t>Rent</t>
  </si>
  <si>
    <t>354065630</t>
  </si>
  <si>
    <t>04/01/2025</t>
  </si>
  <si>
    <t>Valet Trash</t>
  </si>
  <si>
    <t>354066252</t>
  </si>
  <si>
    <t>04/01/2025</t>
  </si>
  <si>
    <t>Charge Total:</t>
  </si>
  <si>
    <t>08-0203</t>
  </si>
  <si>
    <t>Carmel</t>
  </si>
  <si>
    <t>Occupied No Notice</t>
  </si>
  <si>
    <t>Trincado, David</t>
  </si>
  <si>
    <t>Resident</t>
  </si>
  <si>
    <t>Amenity Rent</t>
  </si>
  <si>
    <t>354066191</t>
  </si>
  <si>
    <t>04/01/2025</t>
  </si>
  <si>
    <t>Rent</t>
  </si>
  <si>
    <t>354065319</t>
  </si>
  <si>
    <t>04/01/2025</t>
  </si>
  <si>
    <t>Valet Trash</t>
  </si>
  <si>
    <t>354066188</t>
  </si>
  <si>
    <t>04/01/2025</t>
  </si>
  <si>
    <t>Charge Total:</t>
  </si>
  <si>
    <t>08-0204</t>
  </si>
  <si>
    <t>Carmel</t>
  </si>
  <si>
    <t>Occupied No Notice</t>
  </si>
  <si>
    <t>Radicchi, Andonetta</t>
  </si>
  <si>
    <t>Resident</t>
  </si>
  <si>
    <t>Amenity Rent</t>
  </si>
  <si>
    <t>354065367</t>
  </si>
  <si>
    <t>04/01/2025</t>
  </si>
  <si>
    <t>Amenity Rent</t>
  </si>
  <si>
    <t>354066500</t>
  </si>
  <si>
    <t>04/01/2025</t>
  </si>
  <si>
    <t>Amenity Rent</t>
  </si>
  <si>
    <t>354066363</t>
  </si>
  <si>
    <t>04/01/2025</t>
  </si>
  <si>
    <t>Month to Month Rent</t>
  </si>
  <si>
    <t>354066516</t>
  </si>
  <si>
    <t>04/01/2025</t>
  </si>
  <si>
    <t>Month-to-Month Fee</t>
  </si>
  <si>
    <t>354065736</t>
  </si>
  <si>
    <t>04/01/2025</t>
  </si>
  <si>
    <t>Charge Total:</t>
  </si>
  <si>
    <t>08-0205</t>
  </si>
  <si>
    <t>Carmel</t>
  </si>
  <si>
    <t>Occupied No Notice</t>
  </si>
  <si>
    <t>Vitelli, Melanie</t>
  </si>
  <si>
    <t>Resident</t>
  </si>
  <si>
    <t>Amenity Rent</t>
  </si>
  <si>
    <t>354066399</t>
  </si>
  <si>
    <t>04/01/2025</t>
  </si>
  <si>
    <t>Rent</t>
  </si>
  <si>
    <t>354066315</t>
  </si>
  <si>
    <t>04/01/2025</t>
  </si>
  <si>
    <t>Valet Trash</t>
  </si>
  <si>
    <t>354065687</t>
  </si>
  <si>
    <t>04/01/2025</t>
  </si>
  <si>
    <t>Charge Total:</t>
  </si>
  <si>
    <t>08-0206</t>
  </si>
  <si>
    <t>Carmel</t>
  </si>
  <si>
    <t>Occupied No Notice</t>
  </si>
  <si>
    <t>Landry, Shannon</t>
  </si>
  <si>
    <t>Resident</t>
  </si>
  <si>
    <t>Amenity Rent</t>
  </si>
  <si>
    <t>354066322</t>
  </si>
  <si>
    <t>04/01/2025</t>
  </si>
  <si>
    <t>Amenity Rent</t>
  </si>
  <si>
    <t>354065645</t>
  </si>
  <si>
    <t>04/01/2025</t>
  </si>
  <si>
    <t>Amenity Rent</t>
  </si>
  <si>
    <t>354065793</t>
  </si>
  <si>
    <t>04/01/2025</t>
  </si>
  <si>
    <t>Rent</t>
  </si>
  <si>
    <t>354065611</t>
  </si>
  <si>
    <t>04/01/2025</t>
  </si>
  <si>
    <t>Valet Trash</t>
  </si>
  <si>
    <t>354066531</t>
  </si>
  <si>
    <t>04/01/2025</t>
  </si>
  <si>
    <t>Charge Total:</t>
  </si>
  <si>
    <t>08-0207</t>
  </si>
  <si>
    <t>Sterling</t>
  </si>
  <si>
    <t>Occupied No Notice</t>
  </si>
  <si>
    <t>Kelly, Elizabeth (Liz)</t>
  </si>
  <si>
    <t>Resident</t>
  </si>
  <si>
    <t>Amenity Rent</t>
  </si>
  <si>
    <t>354065452</t>
  </si>
  <si>
    <t>04/01/2025</t>
  </si>
  <si>
    <t>Rent</t>
  </si>
  <si>
    <t>354066636</t>
  </si>
  <si>
    <t>04/01/2025</t>
  </si>
  <si>
    <t>Valet Trash</t>
  </si>
  <si>
    <t>354065964</t>
  </si>
  <si>
    <t>04/01/2025</t>
  </si>
  <si>
    <t>Charge Total:</t>
  </si>
  <si>
    <t>08-0208</t>
  </si>
  <si>
    <t>Sterling</t>
  </si>
  <si>
    <t>Occupied No Notice</t>
  </si>
  <si>
    <t>Esposito, Sarah</t>
  </si>
  <si>
    <t>Resident</t>
  </si>
  <si>
    <t>Amenity Rent</t>
  </si>
  <si>
    <t>354066438</t>
  </si>
  <si>
    <t>04/01/2025</t>
  </si>
  <si>
    <t>Amenity Rent</t>
  </si>
  <si>
    <t>354065358</t>
  </si>
  <si>
    <t>04/01/2025</t>
  </si>
  <si>
    <t>Rent</t>
  </si>
  <si>
    <t>354065651</t>
  </si>
  <si>
    <t>04/01/2025</t>
  </si>
  <si>
    <t>Pet Charge</t>
  </si>
  <si>
    <t>354065686</t>
  </si>
  <si>
    <t>04/01/2025</t>
  </si>
  <si>
    <t>Valet Trash</t>
  </si>
  <si>
    <t>354065585</t>
  </si>
  <si>
    <t>04/01/2025</t>
  </si>
  <si>
    <t>Charge Total:</t>
  </si>
  <si>
    <t>08-0301</t>
  </si>
  <si>
    <t>Sterling</t>
  </si>
  <si>
    <t>Occupied No Notice</t>
  </si>
  <si>
    <t>Lasseigne, Blaise</t>
  </si>
  <si>
    <t>Resident</t>
  </si>
  <si>
    <t>Rent</t>
  </si>
  <si>
    <t>354066684</t>
  </si>
  <si>
    <t>04/01/2025</t>
  </si>
  <si>
    <t>Pet Charge</t>
  </si>
  <si>
    <t>354066334</t>
  </si>
  <si>
    <t>04/01/2025</t>
  </si>
  <si>
    <t>Valet Trash</t>
  </si>
  <si>
    <t>354066306</t>
  </si>
  <si>
    <t>04/01/2025</t>
  </si>
  <si>
    <t>Charge Total:</t>
  </si>
  <si>
    <t>08-0302</t>
  </si>
  <si>
    <t>Sterling</t>
  </si>
  <si>
    <t>Notice Rented</t>
  </si>
  <si>
    <t>Lebrun, Kerry</t>
  </si>
  <si>
    <t>Resident</t>
  </si>
  <si>
    <t>Amenity Rent</t>
  </si>
  <si>
    <t>354066231</t>
  </si>
  <si>
    <t>04/01/2025</t>
  </si>
  <si>
    <t>Rent</t>
  </si>
  <si>
    <t>354065230</t>
  </si>
  <si>
    <t>04/01/2025</t>
  </si>
  <si>
    <t>Valet Trash</t>
  </si>
  <si>
    <t>354065901</t>
  </si>
  <si>
    <t>04/01/2025</t>
  </si>
  <si>
    <t>Charge Total:</t>
  </si>
  <si>
    <t>08-0303</t>
  </si>
  <si>
    <t>Carmel</t>
  </si>
  <si>
    <t>Occupied No Notice</t>
  </si>
  <si>
    <t>Alvarez, Shawn</t>
  </si>
  <si>
    <t>Resident</t>
  </si>
  <si>
    <t>Rent</t>
  </si>
  <si>
    <t>354066085</t>
  </si>
  <si>
    <t>04/01/2025</t>
  </si>
  <si>
    <t>Late Fee</t>
  </si>
  <si>
    <t>354451026</t>
  </si>
  <si>
    <t>04/06/2025</t>
  </si>
  <si>
    <t>Valet Trash</t>
  </si>
  <si>
    <t>354066525</t>
  </si>
  <si>
    <t>04/01/2025</t>
  </si>
  <si>
    <t>Charge Total:</t>
  </si>
  <si>
    <t>08-0304</t>
  </si>
  <si>
    <t>Carmel</t>
  </si>
  <si>
    <t>Occupied No Notice</t>
  </si>
  <si>
    <t>Olson, Luke</t>
  </si>
  <si>
    <t>Resident</t>
  </si>
  <si>
    <t>Amenity Rent</t>
  </si>
  <si>
    <t>354065509</t>
  </si>
  <si>
    <t>04/01/2025</t>
  </si>
  <si>
    <t>Amenity Rent</t>
  </si>
  <si>
    <t>354066663</t>
  </si>
  <si>
    <t>04/01/2025</t>
  </si>
  <si>
    <t>Rent</t>
  </si>
  <si>
    <t>354065488</t>
  </si>
  <si>
    <t>04/01/2025</t>
  </si>
  <si>
    <t>Parking/Carport/Garage</t>
  </si>
  <si>
    <t>354065571</t>
  </si>
  <si>
    <t>04/01/2025</t>
  </si>
  <si>
    <t>Pet Charge</t>
  </si>
  <si>
    <t>354066494</t>
  </si>
  <si>
    <t>04/01/2025</t>
  </si>
  <si>
    <t>Valet Trash</t>
  </si>
  <si>
    <t>354066515</t>
  </si>
  <si>
    <t>04/01/2025</t>
  </si>
  <si>
    <t>Charge Total:</t>
  </si>
  <si>
    <t>08-0305</t>
  </si>
  <si>
    <t>Carmel</t>
  </si>
  <si>
    <t>Occupied No Notice</t>
  </si>
  <si>
    <t>Ortolaza, Abrianna</t>
  </si>
  <si>
    <t>Resident</t>
  </si>
  <si>
    <t>Rent</t>
  </si>
  <si>
    <t>354065954</t>
  </si>
  <si>
    <t>04/01/2025</t>
  </si>
  <si>
    <t>Late Fee</t>
  </si>
  <si>
    <t>354451021</t>
  </si>
  <si>
    <t>04/06/2025</t>
  </si>
  <si>
    <t>Valet Trash</t>
  </si>
  <si>
    <t>354066440</t>
  </si>
  <si>
    <t>04/01/2025</t>
  </si>
  <si>
    <t>Charge Total:</t>
  </si>
  <si>
    <t>08-0306</t>
  </si>
  <si>
    <t>Carmel</t>
  </si>
  <si>
    <t>Occupied No Notice</t>
  </si>
  <si>
    <t>Griffin, Patrice</t>
  </si>
  <si>
    <t>Resident</t>
  </si>
  <si>
    <t>Amenity Rent</t>
  </si>
  <si>
    <t>354065204</t>
  </si>
  <si>
    <t>04/01/2025</t>
  </si>
  <si>
    <t>Rent</t>
  </si>
  <si>
    <t>354066673</t>
  </si>
  <si>
    <t>04/01/2025</t>
  </si>
  <si>
    <t>Parking/Carport/Garage</t>
  </si>
  <si>
    <t>354066225</t>
  </si>
  <si>
    <t>04/01/2025</t>
  </si>
  <si>
    <t>Parking/Carport/Garage</t>
  </si>
  <si>
    <t>354066369</t>
  </si>
  <si>
    <t>04/01/2025</t>
  </si>
  <si>
    <t>Valet Trash</t>
  </si>
  <si>
    <t>354065893</t>
  </si>
  <si>
    <t>04/01/2025</t>
  </si>
  <si>
    <t>Charge Total:</t>
  </si>
  <si>
    <t>08-0307</t>
  </si>
  <si>
    <t>Sterling</t>
  </si>
  <si>
    <t>Occupied No Notice</t>
  </si>
  <si>
    <t>Hines, James</t>
  </si>
  <si>
    <t>Resident</t>
  </si>
  <si>
    <t>Rent</t>
  </si>
  <si>
    <t>354065411</t>
  </si>
  <si>
    <t>04/01/2025</t>
  </si>
  <si>
    <t>Valet Trash</t>
  </si>
  <si>
    <t>354065244</t>
  </si>
  <si>
    <t>04/01/2025</t>
  </si>
  <si>
    <t>Charge Total:</t>
  </si>
  <si>
    <t>08-0308</t>
  </si>
  <si>
    <t>Sterling</t>
  </si>
  <si>
    <t>Occupied No Notice</t>
  </si>
  <si>
    <t>Geier, Merle</t>
  </si>
  <si>
    <t>Resident</t>
  </si>
  <si>
    <t>Amenity Rent</t>
  </si>
  <si>
    <t>354065598</t>
  </si>
  <si>
    <t>04/01/2025</t>
  </si>
  <si>
    <t>Rent</t>
  </si>
  <si>
    <t>354065142</t>
  </si>
  <si>
    <t>04/01/2025</t>
  </si>
  <si>
    <t>Parking/Carport/Garage</t>
  </si>
  <si>
    <t>354066112</t>
  </si>
  <si>
    <t>04/01/2025</t>
  </si>
  <si>
    <t>Renters Insurance Fine</t>
  </si>
  <si>
    <t>354041465</t>
  </si>
  <si>
    <t>04/01/2025</t>
  </si>
  <si>
    <t>Valet Trash</t>
  </si>
  <si>
    <t>354065298</t>
  </si>
  <si>
    <t>04/01/2025</t>
  </si>
  <si>
    <t>Charge Total:</t>
  </si>
  <si>
    <t>09-0101</t>
  </si>
  <si>
    <t>Sterling</t>
  </si>
  <si>
    <t>Occupied No Notice</t>
  </si>
  <si>
    <t>Palmer, Tabitha</t>
  </si>
  <si>
    <t>Resident</t>
  </si>
  <si>
    <t>Amenity Rent</t>
  </si>
  <si>
    <t>354065607</t>
  </si>
  <si>
    <t>04/01/2025</t>
  </si>
  <si>
    <t>Amenity Rent</t>
  </si>
  <si>
    <t>354066179</t>
  </si>
  <si>
    <t>04/01/2025</t>
  </si>
  <si>
    <t>Rent</t>
  </si>
  <si>
    <t>354065802</t>
  </si>
  <si>
    <t>04/01/2025</t>
  </si>
  <si>
    <t>Valet Trash</t>
  </si>
  <si>
    <t>354065591</t>
  </si>
  <si>
    <t>04/01/2025</t>
  </si>
  <si>
    <t>Charge Total:</t>
  </si>
  <si>
    <t>09-0102</t>
  </si>
  <si>
    <t>Sterling</t>
  </si>
  <si>
    <t>Occupied No Notice</t>
  </si>
  <si>
    <t>Perez, Carlos</t>
  </si>
  <si>
    <t>Resident</t>
  </si>
  <si>
    <t>Amenity Rent</t>
  </si>
  <si>
    <t>354066397</t>
  </si>
  <si>
    <t>04/01/2025</t>
  </si>
  <si>
    <t>Amenity Rent</t>
  </si>
  <si>
    <t>354066274</t>
  </si>
  <si>
    <t>04/01/2025</t>
  </si>
  <si>
    <t>Amenity Rent</t>
  </si>
  <si>
    <t>354065430</t>
  </si>
  <si>
    <t>04/01/2025</t>
  </si>
  <si>
    <t>Rent</t>
  </si>
  <si>
    <t>354065191</t>
  </si>
  <si>
    <t>04/01/2025</t>
  </si>
  <si>
    <t>Pet Charge</t>
  </si>
  <si>
    <t>354065407</t>
  </si>
  <si>
    <t>04/01/2025</t>
  </si>
  <si>
    <t>Valet Trash</t>
  </si>
  <si>
    <t>354066015</t>
  </si>
  <si>
    <t>04/01/2025</t>
  </si>
  <si>
    <t>Charge Total:</t>
  </si>
  <si>
    <t>09-0103</t>
  </si>
  <si>
    <t>Carmel</t>
  </si>
  <si>
    <t>Occupied No Notice</t>
  </si>
  <si>
    <t>Alvarez, Jose</t>
  </si>
  <si>
    <t>Resident</t>
  </si>
  <si>
    <t>Amenity Rent</t>
  </si>
  <si>
    <t>354065135</t>
  </si>
  <si>
    <t>04/01/2025</t>
  </si>
  <si>
    <t>Amenity Rent</t>
  </si>
  <si>
    <t>354066431</t>
  </si>
  <si>
    <t>04/01/2025</t>
  </si>
  <si>
    <t>Rent</t>
  </si>
  <si>
    <t>354065535</t>
  </si>
  <si>
    <t>04/01/2025</t>
  </si>
  <si>
    <t>Valet Trash</t>
  </si>
  <si>
    <t>354065603</t>
  </si>
  <si>
    <t>04/01/2025</t>
  </si>
  <si>
    <t>Charge Total:</t>
  </si>
  <si>
    <t>09-0104</t>
  </si>
  <si>
    <t>Carmel</t>
  </si>
  <si>
    <t>Occupied No Notice</t>
  </si>
  <si>
    <t>Knecht, Arthur</t>
  </si>
  <si>
    <t>Resident</t>
  </si>
  <si>
    <t>Amenity Rent</t>
  </si>
  <si>
    <t>354066388</t>
  </si>
  <si>
    <t>04/01/2025</t>
  </si>
  <si>
    <t>Amenity Rent</t>
  </si>
  <si>
    <t>354066153</t>
  </si>
  <si>
    <t>04/01/2025</t>
  </si>
  <si>
    <t>Rent</t>
  </si>
  <si>
    <t>354066163</t>
  </si>
  <si>
    <t>04/01/2025</t>
  </si>
  <si>
    <t>Parking/Carport/Garage</t>
  </si>
  <si>
    <t>354066457</t>
  </si>
  <si>
    <t>04/01/2025</t>
  </si>
  <si>
    <t>Valet Trash</t>
  </si>
  <si>
    <t>354065532</t>
  </si>
  <si>
    <t>04/01/2025</t>
  </si>
  <si>
    <t>Charge Total:</t>
  </si>
  <si>
    <t>09-0105</t>
  </si>
  <si>
    <t>Carmel</t>
  </si>
  <si>
    <t>Occupied No Notice</t>
  </si>
  <si>
    <t>Ziebarth, Maureen</t>
  </si>
  <si>
    <t>Resident</t>
  </si>
  <si>
    <t>Amenity Rent</t>
  </si>
  <si>
    <t>354065890</t>
  </si>
  <si>
    <t>04/01/2025</t>
  </si>
  <si>
    <t>Amenity Rent</t>
  </si>
  <si>
    <t>354066606</t>
  </si>
  <si>
    <t>04/01/2025</t>
  </si>
  <si>
    <t>Rent</t>
  </si>
  <si>
    <t>354066064</t>
  </si>
  <si>
    <t>04/01/2025</t>
  </si>
  <si>
    <t>Parking/Carport/Garage</t>
  </si>
  <si>
    <t>354065318</t>
  </si>
  <si>
    <t>04/01/2025</t>
  </si>
  <si>
    <t>Pet Charge</t>
  </si>
  <si>
    <t>354066660</t>
  </si>
  <si>
    <t>04/01/2025</t>
  </si>
  <si>
    <t>Valet Trash</t>
  </si>
  <si>
    <t>354066676</t>
  </si>
  <si>
    <t>04/01/2025</t>
  </si>
  <si>
    <t>Charge Total:</t>
  </si>
  <si>
    <t>09-0106</t>
  </si>
  <si>
    <t>Carmel</t>
  </si>
  <si>
    <t>Occupied No Notice</t>
  </si>
  <si>
    <t>Braveman, Steven</t>
  </si>
  <si>
    <t>Resident</t>
  </si>
  <si>
    <t>Amenity Rent</t>
  </si>
  <si>
    <t>354065306</t>
  </si>
  <si>
    <t>04/01/2025</t>
  </si>
  <si>
    <t>Amenity Rent</t>
  </si>
  <si>
    <t>354065823</t>
  </si>
  <si>
    <t>04/01/2025</t>
  </si>
  <si>
    <t>Rent</t>
  </si>
  <si>
    <t>354066691</t>
  </si>
  <si>
    <t>04/01/2025</t>
  </si>
  <si>
    <t>Pet Charge</t>
  </si>
  <si>
    <t>354066017</t>
  </si>
  <si>
    <t>04/01/2025</t>
  </si>
  <si>
    <t>Valet Trash</t>
  </si>
  <si>
    <t>354065138</t>
  </si>
  <si>
    <t>04/01/2025</t>
  </si>
  <si>
    <t>Charge Total:</t>
  </si>
  <si>
    <t>09-0107</t>
  </si>
  <si>
    <t>Sterling</t>
  </si>
  <si>
    <t>Occupied No Notice</t>
  </si>
  <si>
    <t>Mitchell, Helene</t>
  </si>
  <si>
    <t>Resident</t>
  </si>
  <si>
    <t>Amenity Rent</t>
  </si>
  <si>
    <t>354066463</t>
  </si>
  <si>
    <t>04/01/2025</t>
  </si>
  <si>
    <t>Rent</t>
  </si>
  <si>
    <t>354065296</t>
  </si>
  <si>
    <t>04/01/2025</t>
  </si>
  <si>
    <t>Valet Trash</t>
  </si>
  <si>
    <t>354065851</t>
  </si>
  <si>
    <t>04/01/2025</t>
  </si>
  <si>
    <t>Charge Total:</t>
  </si>
  <si>
    <t>09-0108</t>
  </si>
  <si>
    <t>Sterling</t>
  </si>
  <si>
    <t>Occupied No Notice</t>
  </si>
  <si>
    <t>Puidak, Marija</t>
  </si>
  <si>
    <t>Resident</t>
  </si>
  <si>
    <t>Amenity Rent</t>
  </si>
  <si>
    <t>354066241</t>
  </si>
  <si>
    <t>04/01/2025</t>
  </si>
  <si>
    <t>Amenity Rent</t>
  </si>
  <si>
    <t>354065445</t>
  </si>
  <si>
    <t>04/01/2025</t>
  </si>
  <si>
    <t>Rent</t>
  </si>
  <si>
    <t>354066476</t>
  </si>
  <si>
    <t>04/01/2025</t>
  </si>
  <si>
    <t>Pet Charge</t>
  </si>
  <si>
    <t>354065712</t>
  </si>
  <si>
    <t>04/01/2025</t>
  </si>
  <si>
    <t>Valet Trash</t>
  </si>
  <si>
    <t>354066695</t>
  </si>
  <si>
    <t>04/01/2025</t>
  </si>
  <si>
    <t>Charge Total:</t>
  </si>
  <si>
    <t>09-0201</t>
  </si>
  <si>
    <t>Sterling</t>
  </si>
  <si>
    <t>Occupied No Notice</t>
  </si>
  <si>
    <t>Valdez, Kevin</t>
  </si>
  <si>
    <t>Resident</t>
  </si>
  <si>
    <t>Amenity Rent</t>
  </si>
  <si>
    <t>354065317</t>
  </si>
  <si>
    <t>04/01/2025</t>
  </si>
  <si>
    <t>Month to Month Rent</t>
  </si>
  <si>
    <t>354066675</t>
  </si>
  <si>
    <t>04/01/2025</t>
  </si>
  <si>
    <t>Concession-Partial Employee</t>
  </si>
  <si>
    <t>354065906</t>
  </si>
  <si>
    <t>04/01/2025</t>
  </si>
  <si>
    <t>Late Fee</t>
  </si>
  <si>
    <t>354451013</t>
  </si>
  <si>
    <t>04/06/2025</t>
  </si>
  <si>
    <t>Renters Insurance Fine</t>
  </si>
  <si>
    <t>354042028</t>
  </si>
  <si>
    <t>04/01/2025</t>
  </si>
  <si>
    <t>Valet Trash</t>
  </si>
  <si>
    <t>354065814</t>
  </si>
  <si>
    <t>04/01/2025</t>
  </si>
  <si>
    <t>Charge Total:</t>
  </si>
  <si>
    <t>09-0202</t>
  </si>
  <si>
    <t>Sterling</t>
  </si>
  <si>
    <t>Occupied No Notice</t>
  </si>
  <si>
    <t>Ahmed, Rashid</t>
  </si>
  <si>
    <t>Resident</t>
  </si>
  <si>
    <t>Amenity Rent</t>
  </si>
  <si>
    <t>354065974</t>
  </si>
  <si>
    <t>04/01/2025</t>
  </si>
  <si>
    <t>Amenity Rent</t>
  </si>
  <si>
    <t>354065148</t>
  </si>
  <si>
    <t>04/01/2025</t>
  </si>
  <si>
    <t>Rent</t>
  </si>
  <si>
    <t>354066578</t>
  </si>
  <si>
    <t>04/01/2025</t>
  </si>
  <si>
    <t>Valet Trash</t>
  </si>
  <si>
    <t>354065720</t>
  </si>
  <si>
    <t>04/01/2025</t>
  </si>
  <si>
    <t>Charge Total:</t>
  </si>
  <si>
    <t>09-0203</t>
  </si>
  <si>
    <t>Carmel</t>
  </si>
  <si>
    <t>Occupied No Notice</t>
  </si>
  <si>
    <t>Kryutchenko, Nina</t>
  </si>
  <si>
    <t>Resident</t>
  </si>
  <si>
    <t>Amenity Rent</t>
  </si>
  <si>
    <t>354065910</t>
  </si>
  <si>
    <t>04/01/2025</t>
  </si>
  <si>
    <t>Amenity Rent</t>
  </si>
  <si>
    <t>354066013</t>
  </si>
  <si>
    <t>04/01/2025</t>
  </si>
  <si>
    <t>Rent</t>
  </si>
  <si>
    <t>354066097</t>
  </si>
  <si>
    <t>04/01/2025</t>
  </si>
  <si>
    <t>Valet Trash</t>
  </si>
  <si>
    <t>354065576</t>
  </si>
  <si>
    <t>04/01/2025</t>
  </si>
  <si>
    <t>Charge Total:</t>
  </si>
  <si>
    <t>09-0204</t>
  </si>
  <si>
    <t>Carmel</t>
  </si>
  <si>
    <t>Occupied No Notice</t>
  </si>
  <si>
    <t>Camacho, Louis</t>
  </si>
  <si>
    <t>Resident</t>
  </si>
  <si>
    <t>Amenity Rent</t>
  </si>
  <si>
    <t>354065857</t>
  </si>
  <si>
    <t>04/01/2025</t>
  </si>
  <si>
    <t>Amenity Rent</t>
  </si>
  <si>
    <t>354066202</t>
  </si>
  <si>
    <t>04/01/2025</t>
  </si>
  <si>
    <t>Amenity Rent</t>
  </si>
  <si>
    <t>354066615</t>
  </si>
  <si>
    <t>04/01/2025</t>
  </si>
  <si>
    <t>Rent</t>
  </si>
  <si>
    <t>354066129</t>
  </si>
  <si>
    <t>04/01/2025</t>
  </si>
  <si>
    <t>Valet Trash</t>
  </si>
  <si>
    <t>354066299</t>
  </si>
  <si>
    <t>04/01/2025</t>
  </si>
  <si>
    <t>Charge Total:</t>
  </si>
  <si>
    <t>09-0205</t>
  </si>
  <si>
    <t>Carmel</t>
  </si>
  <si>
    <t>Occupied No Notice</t>
  </si>
  <si>
    <t>Ward, Shawn</t>
  </si>
  <si>
    <t>Resident</t>
  </si>
  <si>
    <t>Amenity Rent</t>
  </si>
  <si>
    <t>354065221</t>
  </si>
  <si>
    <t>04/01/2025</t>
  </si>
  <si>
    <t>Rent</t>
  </si>
  <si>
    <t>354065927</t>
  </si>
  <si>
    <t>04/01/2025</t>
  </si>
  <si>
    <t>Parking/Carport/Garage</t>
  </si>
  <si>
    <t>354066106</t>
  </si>
  <si>
    <t>04/01/2025</t>
  </si>
  <si>
    <t>Pet Charge</t>
  </si>
  <si>
    <t>354066244</t>
  </si>
  <si>
    <t>04/01/2025</t>
  </si>
  <si>
    <t>Valet Trash</t>
  </si>
  <si>
    <t>354065267</t>
  </si>
  <si>
    <t>04/01/2025</t>
  </si>
  <si>
    <t>Charge Total:</t>
  </si>
  <si>
    <t>09-0206</t>
  </si>
  <si>
    <t>Carmel</t>
  </si>
  <si>
    <t>Occupied No Notice</t>
  </si>
  <si>
    <t>Veigsding, Gunar</t>
  </si>
  <si>
    <t>Resident</t>
  </si>
  <si>
    <t>Amenity Rent</t>
  </si>
  <si>
    <t>354065281</t>
  </si>
  <si>
    <t>04/01/2025</t>
  </si>
  <si>
    <t>Amenity Rent</t>
  </si>
  <si>
    <t>354066184</t>
  </si>
  <si>
    <t>04/01/2025</t>
  </si>
  <si>
    <t>Rent</t>
  </si>
  <si>
    <t>354066488</t>
  </si>
  <si>
    <t>04/01/2025</t>
  </si>
  <si>
    <t>Parking/Carport/Garage</t>
  </si>
  <si>
    <t>354065299</t>
  </si>
  <si>
    <t>04/01/2025</t>
  </si>
  <si>
    <t>Pet Charge</t>
  </si>
  <si>
    <t>354065929</t>
  </si>
  <si>
    <t>04/01/2025</t>
  </si>
  <si>
    <t>Valet Trash</t>
  </si>
  <si>
    <t>354065268</t>
  </si>
  <si>
    <t>04/01/2025</t>
  </si>
  <si>
    <t>Charge Total:</t>
  </si>
  <si>
    <t>09-0207</t>
  </si>
  <si>
    <t>Sterling</t>
  </si>
  <si>
    <t>Occupied No Notice</t>
  </si>
  <si>
    <t>Conrad, Shae</t>
  </si>
  <si>
    <t>Resident</t>
  </si>
  <si>
    <t>Amenity Rent</t>
  </si>
  <si>
    <t>354066617</t>
  </si>
  <si>
    <t>04/01/2025</t>
  </si>
  <si>
    <t>Rent</t>
  </si>
  <si>
    <t>354065176</t>
  </si>
  <si>
    <t>04/01/2025</t>
  </si>
  <si>
    <t>Valet Trash</t>
  </si>
  <si>
    <t>354066386</t>
  </si>
  <si>
    <t>04/01/2025</t>
  </si>
  <si>
    <t>Charge Total:</t>
  </si>
  <si>
    <t>09-0208</t>
  </si>
  <si>
    <t>Sterling</t>
  </si>
  <si>
    <t>Occupied No Notice</t>
  </si>
  <si>
    <t>VANVOORST, CHAD</t>
  </si>
  <si>
    <t>Resident</t>
  </si>
  <si>
    <t>Amenity Rent</t>
  </si>
  <si>
    <t>354065806</t>
  </si>
  <si>
    <t>04/01/2025</t>
  </si>
  <si>
    <t>Amenity Rent</t>
  </si>
  <si>
    <t>354066392</t>
  </si>
  <si>
    <t>04/01/2025</t>
  </si>
  <si>
    <t>Amenity Rent</t>
  </si>
  <si>
    <t>354066210</t>
  </si>
  <si>
    <t>04/01/2025</t>
  </si>
  <si>
    <t>Rent</t>
  </si>
  <si>
    <t>354066323</t>
  </si>
  <si>
    <t>04/01/2025</t>
  </si>
  <si>
    <t>Valet Trash</t>
  </si>
  <si>
    <t>354066012</t>
  </si>
  <si>
    <t>04/01/2025</t>
  </si>
  <si>
    <t>Charge Total:</t>
  </si>
  <si>
    <t>09-0301</t>
  </si>
  <si>
    <t>Sterling</t>
  </si>
  <si>
    <t>Occupied No Notice</t>
  </si>
  <si>
    <t>Jacobs, James</t>
  </si>
  <si>
    <t>Resident</t>
  </si>
  <si>
    <t>Rent</t>
  </si>
  <si>
    <t>354065926</t>
  </si>
  <si>
    <t>04/01/2025</t>
  </si>
  <si>
    <t>Valet Trash</t>
  </si>
  <si>
    <t>354066487</t>
  </si>
  <si>
    <t>04/01/2025</t>
  </si>
  <si>
    <t>Charge Total:</t>
  </si>
  <si>
    <t>09-0302</t>
  </si>
  <si>
    <t>Sterling</t>
  </si>
  <si>
    <t>Occupied No Notice</t>
  </si>
  <si>
    <t>Hagan, Chelsea</t>
  </si>
  <si>
    <t>Resident</t>
  </si>
  <si>
    <t>Amenity Rent</t>
  </si>
  <si>
    <t>354065374</t>
  </si>
  <si>
    <t>04/01/2025</t>
  </si>
  <si>
    <t>Amenity Rent</t>
  </si>
  <si>
    <t>354065222</t>
  </si>
  <si>
    <t>04/01/2025</t>
  </si>
  <si>
    <t>Rent</t>
  </si>
  <si>
    <t>354065272</t>
  </si>
  <si>
    <t>04/01/2025</t>
  </si>
  <si>
    <t>Pet Charge</t>
  </si>
  <si>
    <t>354066514</t>
  </si>
  <si>
    <t>04/01/2025</t>
  </si>
  <si>
    <t>Valet Trash</t>
  </si>
  <si>
    <t>354065369</t>
  </si>
  <si>
    <t>04/01/2025</t>
  </si>
  <si>
    <t>Charge Total:</t>
  </si>
  <si>
    <t>09-0303</t>
  </si>
  <si>
    <t>Carmel</t>
  </si>
  <si>
    <t>Vacant Unrented Not Ready</t>
  </si>
  <si>
    <t>-- Vacant --</t>
  </si>
  <si>
    <t>-</t>
  </si>
  <si>
    <t>Charge Total:</t>
  </si>
  <si>
    <t>09-0304</t>
  </si>
  <si>
    <t>Carmel</t>
  </si>
  <si>
    <t>Occupied No Notice</t>
  </si>
  <si>
    <t>Silva, Erika</t>
  </si>
  <si>
    <t>Resident</t>
  </si>
  <si>
    <t>Amenity Rent</t>
  </si>
  <si>
    <t>354066375</t>
  </si>
  <si>
    <t>04/01/2025</t>
  </si>
  <si>
    <t>Amenity Rent</t>
  </si>
  <si>
    <t>354066354</t>
  </si>
  <si>
    <t>04/01/2025</t>
  </si>
  <si>
    <t>Rent</t>
  </si>
  <si>
    <t>354065944</t>
  </si>
  <si>
    <t>04/01/2025</t>
  </si>
  <si>
    <t>Pet Charge</t>
  </si>
  <si>
    <t>354065866</t>
  </si>
  <si>
    <t>04/01/2025</t>
  </si>
  <si>
    <t>Valet Trash</t>
  </si>
  <si>
    <t>354065586</t>
  </si>
  <si>
    <t>04/01/2025</t>
  </si>
  <si>
    <t>Charge Total:</t>
  </si>
  <si>
    <t>09-0305</t>
  </si>
  <si>
    <t>Carmel</t>
  </si>
  <si>
    <t>Occupied No Notice</t>
  </si>
  <si>
    <t>Rosewicz, Angela</t>
  </si>
  <si>
    <t>Resident</t>
  </si>
  <si>
    <t>Amenity Rent</t>
  </si>
  <si>
    <t>354065696</t>
  </si>
  <si>
    <t>04/01/2025</t>
  </si>
  <si>
    <t>Rent</t>
  </si>
  <si>
    <t>354066599</t>
  </si>
  <si>
    <t>04/01/2025</t>
  </si>
  <si>
    <t>Pet Charge</t>
  </si>
  <si>
    <t>354066149</t>
  </si>
  <si>
    <t>04/01/2025</t>
  </si>
  <si>
    <t>Valet Trash</t>
  </si>
  <si>
    <t>354065911</t>
  </si>
  <si>
    <t>04/01/2025</t>
  </si>
  <si>
    <t>Charge Total:</t>
  </si>
  <si>
    <t>09-0306</t>
  </si>
  <si>
    <t>Carmel</t>
  </si>
  <si>
    <t>Occupied No Notice</t>
  </si>
  <si>
    <t>Ison, Marie</t>
  </si>
  <si>
    <t>Resident</t>
  </si>
  <si>
    <t>Amenity Rent</t>
  </si>
  <si>
    <t>354065701</t>
  </si>
  <si>
    <t>04/01/2025</t>
  </si>
  <si>
    <t>Rent</t>
  </si>
  <si>
    <t>354066641</t>
  </si>
  <si>
    <t>04/01/2025</t>
  </si>
  <si>
    <t>Parking/Carport/Garage</t>
  </si>
  <si>
    <t>354066395</t>
  </si>
  <si>
    <t>04/01/2025</t>
  </si>
  <si>
    <t>Parking/Carport/Garage</t>
  </si>
  <si>
    <t>354065334</t>
  </si>
  <si>
    <t>04/01/2025</t>
  </si>
  <si>
    <t>Pet Charge</t>
  </si>
  <si>
    <t>354065875</t>
  </si>
  <si>
    <t>04/01/2025</t>
  </si>
  <si>
    <t>Valet Trash</t>
  </si>
  <si>
    <t>354066469</t>
  </si>
  <si>
    <t>04/01/2025</t>
  </si>
  <si>
    <t>Charge Total:</t>
  </si>
  <si>
    <t>09-0307</t>
  </si>
  <si>
    <t>Sterling</t>
  </si>
  <si>
    <t>Occupied No Notice</t>
  </si>
  <si>
    <t>Vey, Amanda</t>
  </si>
  <si>
    <t>Resident</t>
  </si>
  <si>
    <t>Rent</t>
  </si>
  <si>
    <t>354065285</t>
  </si>
  <si>
    <t>04/01/2025</t>
  </si>
  <si>
    <t>Valet Trash</t>
  </si>
  <si>
    <t>354065849</t>
  </si>
  <si>
    <t>04/01/2025</t>
  </si>
  <si>
    <t>Charge Total:</t>
  </si>
  <si>
    <t>09-0308</t>
  </si>
  <si>
    <t>Sterling</t>
  </si>
  <si>
    <t>Occupied No Notice</t>
  </si>
  <si>
    <t>Fino, Lynda</t>
  </si>
  <si>
    <t>Resident</t>
  </si>
  <si>
    <t>Amenity Rent</t>
  </si>
  <si>
    <t>354066446</t>
  </si>
  <si>
    <t>04/01/2025</t>
  </si>
  <si>
    <t>Rent</t>
  </si>
  <si>
    <t>354065753</t>
  </si>
  <si>
    <t>04/01/2025</t>
  </si>
  <si>
    <t>Pet Charge</t>
  </si>
  <si>
    <t>354065344</t>
  </si>
  <si>
    <t>04/01/2025</t>
  </si>
  <si>
    <t>Valet Trash</t>
  </si>
  <si>
    <t>354066251</t>
  </si>
  <si>
    <t>04/01/2025</t>
  </si>
  <si>
    <t>Charge Total:</t>
  </si>
  <si>
    <t>10-0101</t>
  </si>
  <si>
    <t>Del Mar</t>
  </si>
  <si>
    <t>Occupied No Notice</t>
  </si>
  <si>
    <t>Myrick, Margaret</t>
  </si>
  <si>
    <t>Resident</t>
  </si>
  <si>
    <t>Amenity Rent</t>
  </si>
  <si>
    <t>354065909</t>
  </si>
  <si>
    <t>04/01/2025</t>
  </si>
  <si>
    <t>Amenity Rent</t>
  </si>
  <si>
    <t>354065622</t>
  </si>
  <si>
    <t>04/01/2025</t>
  </si>
  <si>
    <t>Rent</t>
  </si>
  <si>
    <t>354066667</t>
  </si>
  <si>
    <t>04/01/2025</t>
  </si>
  <si>
    <t>Valet Trash</t>
  </si>
  <si>
    <t>354065801</t>
  </si>
  <si>
    <t>04/01/2025</t>
  </si>
  <si>
    <t>Charge Total:</t>
  </si>
  <si>
    <t>10-0102</t>
  </si>
  <si>
    <t>Del Mar</t>
  </si>
  <si>
    <t>Occupied No Notice</t>
  </si>
  <si>
    <t>Kastein, Erika</t>
  </si>
  <si>
    <t>Resident</t>
  </si>
  <si>
    <t>Amenity Rent</t>
  </si>
  <si>
    <t>354066492</t>
  </si>
  <si>
    <t>04/01/2025</t>
  </si>
  <si>
    <t>Amenity Rent</t>
  </si>
  <si>
    <t>354065253</t>
  </si>
  <si>
    <t>04/01/2025</t>
  </si>
  <si>
    <t>Amenity Rent</t>
  </si>
  <si>
    <t>354066357</t>
  </si>
  <si>
    <t>04/01/2025</t>
  </si>
  <si>
    <t>Month to Month Rent</t>
  </si>
  <si>
    <t>354065994</t>
  </si>
  <si>
    <t>04/01/2025</t>
  </si>
  <si>
    <t>Concession-Partial Employee</t>
  </si>
  <si>
    <t>354066007</t>
  </si>
  <si>
    <t>04/01/2025</t>
  </si>
  <si>
    <t>Parking/Carport/Garage</t>
  </si>
  <si>
    <t>354065757</t>
  </si>
  <si>
    <t>04/01/2025</t>
  </si>
  <si>
    <t>Charge Total:</t>
  </si>
  <si>
    <t>10-0103</t>
  </si>
  <si>
    <t>Carmel</t>
  </si>
  <si>
    <t>Occupied No Notice</t>
  </si>
  <si>
    <t>Holley, Lorelie</t>
  </si>
  <si>
    <t>Resident</t>
  </si>
  <si>
    <t>Amenity Rent</t>
  </si>
  <si>
    <t>354066036</t>
  </si>
  <si>
    <t>04/01/2025</t>
  </si>
  <si>
    <t>Amenity Rent</t>
  </si>
  <si>
    <t>354065818</t>
  </si>
  <si>
    <t>04/01/2025</t>
  </si>
  <si>
    <t>Rent</t>
  </si>
  <si>
    <t>354066534</t>
  </si>
  <si>
    <t>04/01/2025</t>
  </si>
  <si>
    <t>Parking/Carport/Garage</t>
  </si>
  <si>
    <t>354066443</t>
  </si>
  <si>
    <t>04/01/2025</t>
  </si>
  <si>
    <t>Valet Trash</t>
  </si>
  <si>
    <t>354065451</t>
  </si>
  <si>
    <t>04/01/2025</t>
  </si>
  <si>
    <t>Charge Total:</t>
  </si>
  <si>
    <t>10-0104</t>
  </si>
  <si>
    <t>Carmel</t>
  </si>
  <si>
    <t>Occupied No Notice</t>
  </si>
  <si>
    <t>Magouirk, Beth Ann</t>
  </si>
  <si>
    <t>Resident</t>
  </si>
  <si>
    <t>Amenity Rent</t>
  </si>
  <si>
    <t>354065433</t>
  </si>
  <si>
    <t>04/01/2025</t>
  </si>
  <si>
    <t>Amenity Rent</t>
  </si>
  <si>
    <t>354065848</t>
  </si>
  <si>
    <t>04/01/2025</t>
  </si>
  <si>
    <t>Amenity Rent</t>
  </si>
  <si>
    <t>354065511</t>
  </si>
  <si>
    <t>04/01/2025</t>
  </si>
  <si>
    <t>Rent</t>
  </si>
  <si>
    <t>354065432</t>
  </si>
  <si>
    <t>04/01/2025</t>
  </si>
  <si>
    <t>Pet Charge</t>
  </si>
  <si>
    <t>354066022</t>
  </si>
  <si>
    <t>04/01/2025</t>
  </si>
  <si>
    <t>Valet Trash</t>
  </si>
  <si>
    <t>354066425</t>
  </si>
  <si>
    <t>04/01/2025</t>
  </si>
  <si>
    <t>Charge Total:</t>
  </si>
  <si>
    <t>10-0105</t>
  </si>
  <si>
    <t>Carmel</t>
  </si>
  <si>
    <t>Occupied No Notice</t>
  </si>
  <si>
    <t>Braddock, Francesca</t>
  </si>
  <si>
    <t>Resident</t>
  </si>
  <si>
    <t>Amenity Rent</t>
  </si>
  <si>
    <t>354066452</t>
  </si>
  <si>
    <t>04/01/2025</t>
  </si>
  <si>
    <t>Amenity Rent</t>
  </si>
  <si>
    <t>354066583</t>
  </si>
  <si>
    <t>04/01/2025</t>
  </si>
  <si>
    <t>Rent</t>
  </si>
  <si>
    <t>354065724</t>
  </si>
  <si>
    <t>04/01/2025</t>
  </si>
  <si>
    <t>Valet Trash</t>
  </si>
  <si>
    <t>354066270</t>
  </si>
  <si>
    <t>04/01/2025</t>
  </si>
  <si>
    <t>Charge Total:</t>
  </si>
  <si>
    <t>10-0106</t>
  </si>
  <si>
    <t>Carmel</t>
  </si>
  <si>
    <t xml:space="preserve"> Excluded -Model Unit</t>
  </si>
  <si>
    <t>-- Vacant --</t>
  </si>
  <si>
    <t>-</t>
  </si>
  <si>
    <t>Charge Total:</t>
  </si>
  <si>
    <t>10-0107</t>
  </si>
  <si>
    <t>Del Mar</t>
  </si>
  <si>
    <t>Occupied No Notice</t>
  </si>
  <si>
    <t>Le, Kathy (Kathy Le)</t>
  </si>
  <si>
    <t>Resident</t>
  </si>
  <si>
    <t>Amenity Rent</t>
  </si>
  <si>
    <t>354066326</t>
  </si>
  <si>
    <t>04/01/2025</t>
  </si>
  <si>
    <t>Amenity Rent</t>
  </si>
  <si>
    <t>354065368</t>
  </si>
  <si>
    <t>04/01/2025</t>
  </si>
  <si>
    <t>Rent</t>
  </si>
  <si>
    <t>354066574</t>
  </si>
  <si>
    <t>04/01/2025</t>
  </si>
  <si>
    <t>Valet Trash</t>
  </si>
  <si>
    <t>354065905</t>
  </si>
  <si>
    <t>04/01/2025</t>
  </si>
  <si>
    <t>Charge Total:</t>
  </si>
  <si>
    <t>10-0108</t>
  </si>
  <si>
    <t>Del Mar</t>
  </si>
  <si>
    <t>Occupied No Notice</t>
  </si>
  <si>
    <t>Ferguson, Ryan</t>
  </si>
  <si>
    <t>Resident</t>
  </si>
  <si>
    <t>Amenity Rent</t>
  </si>
  <si>
    <t>354065837</t>
  </si>
  <si>
    <t>04/01/2025</t>
  </si>
  <si>
    <t>Amenity Rent</t>
  </si>
  <si>
    <t>354066070</t>
  </si>
  <si>
    <t>04/01/2025</t>
  </si>
  <si>
    <t>Amenity Rent</t>
  </si>
  <si>
    <t>354066254</t>
  </si>
  <si>
    <t>04/01/2025</t>
  </si>
  <si>
    <t>Rent</t>
  </si>
  <si>
    <t>354065275</t>
  </si>
  <si>
    <t>04/01/2025</t>
  </si>
  <si>
    <t>Valet Trash</t>
  </si>
  <si>
    <t>354066455</t>
  </si>
  <si>
    <t>04/01/2025</t>
  </si>
  <si>
    <t>Charge Total:</t>
  </si>
  <si>
    <t>10-0201</t>
  </si>
  <si>
    <t>Del Mar</t>
  </si>
  <si>
    <t>Occupied No Notice</t>
  </si>
  <si>
    <t>Lynch, Logan</t>
  </si>
  <si>
    <t>Resident</t>
  </si>
  <si>
    <t>Amenity Rent</t>
  </si>
  <si>
    <t>354066409</t>
  </si>
  <si>
    <t>04/01/2025</t>
  </si>
  <si>
    <t>Rent</t>
  </si>
  <si>
    <t>354065338</t>
  </si>
  <si>
    <t>04/01/2025</t>
  </si>
  <si>
    <t>Parking/Carport/Garage</t>
  </si>
  <si>
    <t>354065377</t>
  </si>
  <si>
    <t>04/01/2025</t>
  </si>
  <si>
    <t>Pet Charge</t>
  </si>
  <si>
    <t>354065558</t>
  </si>
  <si>
    <t>04/01/2025</t>
  </si>
  <si>
    <t>Valet Trash</t>
  </si>
  <si>
    <t>354065295</t>
  </si>
  <si>
    <t>04/01/2025</t>
  </si>
  <si>
    <t>Charge Total:</t>
  </si>
  <si>
    <t>10-0202</t>
  </si>
  <si>
    <t>Del Mar</t>
  </si>
  <si>
    <t>Occupied No Notice</t>
  </si>
  <si>
    <t>Mays, Traci</t>
  </si>
  <si>
    <t>Resident</t>
  </si>
  <si>
    <t>Amenity Rent</t>
  </si>
  <si>
    <t>354065678</t>
  </si>
  <si>
    <t>04/01/2025</t>
  </si>
  <si>
    <t>Amenity Rent</t>
  </si>
  <si>
    <t>354065164</t>
  </si>
  <si>
    <t>04/01/2025</t>
  </si>
  <si>
    <t>Rent</t>
  </si>
  <si>
    <t>354065992</t>
  </si>
  <si>
    <t>04/01/2025</t>
  </si>
  <si>
    <t>Pet Charge</t>
  </si>
  <si>
    <t>354065800</t>
  </si>
  <si>
    <t>04/01/2025</t>
  </si>
  <si>
    <t>Valet Trash</t>
  </si>
  <si>
    <t>354065752</t>
  </si>
  <si>
    <t>04/01/2025</t>
  </si>
  <si>
    <t>Charge Total:</t>
  </si>
  <si>
    <t>10-0203</t>
  </si>
  <si>
    <t>Carmel</t>
  </si>
  <si>
    <t>Occupied No Notice</t>
  </si>
  <si>
    <t>Little, Ida</t>
  </si>
  <si>
    <t>Resident</t>
  </si>
  <si>
    <t>Amenity Rent</t>
  </si>
  <si>
    <t>354066093</t>
  </si>
  <si>
    <t>04/01/2025</t>
  </si>
  <si>
    <t>Rent</t>
  </si>
  <si>
    <t>354066350</t>
  </si>
  <si>
    <t>04/01/2025</t>
  </si>
  <si>
    <t>Valet Trash</t>
  </si>
  <si>
    <t>354066669</t>
  </si>
  <si>
    <t>04/01/2025</t>
  </si>
  <si>
    <t>Charge Total:</t>
  </si>
  <si>
    <t>10-0204</t>
  </si>
  <si>
    <t>Carmel</t>
  </si>
  <si>
    <t>Occupied No Notice</t>
  </si>
  <si>
    <t>Velez, Vanessa</t>
  </si>
  <si>
    <t>Resident</t>
  </si>
  <si>
    <t>Amenity Rent</t>
  </si>
  <si>
    <t>354066037</t>
  </si>
  <si>
    <t>04/01/2025</t>
  </si>
  <si>
    <t>Amenity Rent</t>
  </si>
  <si>
    <t>354066477</t>
  </si>
  <si>
    <t>04/01/2025</t>
  </si>
  <si>
    <t>Rent</t>
  </si>
  <si>
    <t>354066421</t>
  </si>
  <si>
    <t>04/01/2025</t>
  </si>
  <si>
    <t>Valet Trash</t>
  </si>
  <si>
    <t>354065420</t>
  </si>
  <si>
    <t>04/01/2025</t>
  </si>
  <si>
    <t>Charge Total:</t>
  </si>
  <si>
    <t>10-0205</t>
  </si>
  <si>
    <t>Carmel</t>
  </si>
  <si>
    <t>Notice Unrented</t>
  </si>
  <si>
    <t>Maniyar, Siddhesh (Sid)</t>
  </si>
  <si>
    <t>Resident</t>
  </si>
  <si>
    <t>Amenity Rent</t>
  </si>
  <si>
    <t>354065614</t>
  </si>
  <si>
    <t>04/01/2025</t>
  </si>
  <si>
    <t>Rent</t>
  </si>
  <si>
    <t>354065874</t>
  </si>
  <si>
    <t>04/01/2025</t>
  </si>
  <si>
    <t>Valet Trash</t>
  </si>
  <si>
    <t>354065530</t>
  </si>
  <si>
    <t>04/01/2025</t>
  </si>
  <si>
    <t>Charge Total:</t>
  </si>
  <si>
    <t>10-0206</t>
  </si>
  <si>
    <t>Carmel</t>
  </si>
  <si>
    <t>Occupied No Notice</t>
  </si>
  <si>
    <t>Walters, Cheryl</t>
  </si>
  <si>
    <t>Resident</t>
  </si>
  <si>
    <t>Amenity Rent</t>
  </si>
  <si>
    <t>354065378</t>
  </si>
  <si>
    <t>04/01/2025</t>
  </si>
  <si>
    <t>Amenity Rent</t>
  </si>
  <si>
    <t>354066407</t>
  </si>
  <si>
    <t>04/01/2025</t>
  </si>
  <si>
    <t>Rent</t>
  </si>
  <si>
    <t>354065704</t>
  </si>
  <si>
    <t>04/01/2025</t>
  </si>
  <si>
    <t>Valet Trash</t>
  </si>
  <si>
    <t>354065198</t>
  </si>
  <si>
    <t>04/01/2025</t>
  </si>
  <si>
    <t>Charge Total:</t>
  </si>
  <si>
    <t>10-0207</t>
  </si>
  <si>
    <t>Del Mar</t>
  </si>
  <si>
    <t>Occupied No Notice</t>
  </si>
  <si>
    <t>Kaestner, Dillon</t>
  </si>
  <si>
    <t>Resident</t>
  </si>
  <si>
    <t>Amenity Rent</t>
  </si>
  <si>
    <t>354065847</t>
  </si>
  <si>
    <t>04/01/2025</t>
  </si>
  <si>
    <t>Amenity Rent</t>
  </si>
  <si>
    <t>354065311</t>
  </si>
  <si>
    <t>04/01/2025</t>
  </si>
  <si>
    <t>Rent</t>
  </si>
  <si>
    <t>354066442</t>
  </si>
  <si>
    <t>04/01/2025</t>
  </si>
  <si>
    <t>Parking/Carport/Garage</t>
  </si>
  <si>
    <t>354066218</t>
  </si>
  <si>
    <t>04/01/2025</t>
  </si>
  <si>
    <t>Parking/Carport/Garage</t>
  </si>
  <si>
    <t>354066586</t>
  </si>
  <si>
    <t>04/01/2025</t>
  </si>
  <si>
    <t>Pet Charge</t>
  </si>
  <si>
    <t>354065588</t>
  </si>
  <si>
    <t>04/01/2025</t>
  </si>
  <si>
    <t>Valet Trash</t>
  </si>
  <si>
    <t>354066373</t>
  </si>
  <si>
    <t>04/01/2025</t>
  </si>
  <si>
    <t>Charge Total:</t>
  </si>
  <si>
    <t>10-0208</t>
  </si>
  <si>
    <t>Del Mar</t>
  </si>
  <si>
    <t>Occupied No Notice</t>
  </si>
  <si>
    <t>Miller, Cassandra</t>
  </si>
  <si>
    <t>Resident</t>
  </si>
  <si>
    <t>Amenity Rent</t>
  </si>
  <si>
    <t>354065362</t>
  </si>
  <si>
    <t>04/01/2025</t>
  </si>
  <si>
    <t>Amenity Rent</t>
  </si>
  <si>
    <t>354066048</t>
  </si>
  <si>
    <t>04/01/2025</t>
  </si>
  <si>
    <t>Amenity Rent</t>
  </si>
  <si>
    <t>354066384</t>
  </si>
  <si>
    <t>04/01/2025</t>
  </si>
  <si>
    <t>Rent</t>
  </si>
  <si>
    <t>354066071</t>
  </si>
  <si>
    <t>04/01/2025</t>
  </si>
  <si>
    <t>Valet Trash</t>
  </si>
  <si>
    <t>354065462</t>
  </si>
  <si>
    <t>04/01/2025</t>
  </si>
  <si>
    <t>Charge Total:</t>
  </si>
  <si>
    <t>10-0301</t>
  </si>
  <si>
    <t>Del Mar</t>
  </si>
  <si>
    <t>Occupied No Notice</t>
  </si>
  <si>
    <t>Waichulis, Deborah</t>
  </si>
  <si>
    <t>Resident</t>
  </si>
  <si>
    <t>Rent</t>
  </si>
  <si>
    <t>354065477</t>
  </si>
  <si>
    <t>04/01/2025</t>
  </si>
  <si>
    <t>Parking/Carport/Garage</t>
  </si>
  <si>
    <t>354065574</t>
  </si>
  <si>
    <t>04/01/2025</t>
  </si>
  <si>
    <t>Pet Charge</t>
  </si>
  <si>
    <t>354066282</t>
  </si>
  <si>
    <t>04/01/2025</t>
  </si>
  <si>
    <t>Valet Trash</t>
  </si>
  <si>
    <t>354066336</t>
  </si>
  <si>
    <t>04/01/2025</t>
  </si>
  <si>
    <t>Charge Total:</t>
  </si>
  <si>
    <t>10-0302</t>
  </si>
  <si>
    <t>Del Mar</t>
  </si>
  <si>
    <t>Occupied No Notice</t>
  </si>
  <si>
    <t>Ohlrich, Tanya</t>
  </si>
  <si>
    <t>Resident</t>
  </si>
  <si>
    <t>Amenity Rent</t>
  </si>
  <si>
    <t>354066435</t>
  </si>
  <si>
    <t>04/01/2025</t>
  </si>
  <si>
    <t>Amenity Rent</t>
  </si>
  <si>
    <t>354066511</t>
  </si>
  <si>
    <t>04/01/2025</t>
  </si>
  <si>
    <t>Rent</t>
  </si>
  <si>
    <t>354065977</t>
  </si>
  <si>
    <t>04/01/2025</t>
  </si>
  <si>
    <t>Parking/Carport/Garage</t>
  </si>
  <si>
    <t>354065779</t>
  </si>
  <si>
    <t>04/01/2025</t>
  </si>
  <si>
    <t>Parking/Carport/Garage</t>
  </si>
  <si>
    <t>354065912</t>
  </si>
  <si>
    <t>04/01/2025</t>
  </si>
  <si>
    <t>Pet Charge</t>
  </si>
  <si>
    <t>354065251</t>
  </si>
  <si>
    <t>04/01/2025</t>
  </si>
  <si>
    <t>Valet Trash</t>
  </si>
  <si>
    <t>354066518</t>
  </si>
  <si>
    <t>04/01/2025</t>
  </si>
  <si>
    <t>Charge Total:</t>
  </si>
  <si>
    <t>10-0303</t>
  </si>
  <si>
    <t>Carmel</t>
  </si>
  <si>
    <t>Occupied No Notice</t>
  </si>
  <si>
    <t>Twomey, Meaghan</t>
  </si>
  <si>
    <t>Resident</t>
  </si>
  <si>
    <t>Rent</t>
  </si>
  <si>
    <t>354066049</t>
  </si>
  <si>
    <t>04/01/2025</t>
  </si>
  <si>
    <t>Pet Charge</t>
  </si>
  <si>
    <t>354065861</t>
  </si>
  <si>
    <t>04/01/2025</t>
  </si>
  <si>
    <t>Valet Trash</t>
  </si>
  <si>
    <t>354066167</t>
  </si>
  <si>
    <t>04/01/2025</t>
  </si>
  <si>
    <t>Charge Total:</t>
  </si>
  <si>
    <t>10-0304</t>
  </si>
  <si>
    <t>Carmel</t>
  </si>
  <si>
    <t>Occupied No Notice</t>
  </si>
  <si>
    <t>Gomez, Pamela</t>
  </si>
  <si>
    <t>Resident</t>
  </si>
  <si>
    <t>Amenity Rent</t>
  </si>
  <si>
    <t>354065572</t>
  </si>
  <si>
    <t>04/01/2025</t>
  </si>
  <si>
    <t>Rent</t>
  </si>
  <si>
    <t>354065877</t>
  </si>
  <si>
    <t>04/01/2025</t>
  </si>
  <si>
    <t>Valet Trash</t>
  </si>
  <si>
    <t>354066419</t>
  </si>
  <si>
    <t>04/01/2025</t>
  </si>
  <si>
    <t>Charge Total:</t>
  </si>
  <si>
    <t>10-0305</t>
  </si>
  <si>
    <t>Carmel</t>
  </si>
  <si>
    <t>Occupied No Notice</t>
  </si>
  <si>
    <t>Barreca, Giselle</t>
  </si>
  <si>
    <t>Resident</t>
  </si>
  <si>
    <t>Amenity Rent</t>
  </si>
  <si>
    <t>354066330</t>
  </si>
  <si>
    <t>04/01/2025</t>
  </si>
  <si>
    <t>Rent</t>
  </si>
  <si>
    <t>354065937</t>
  </si>
  <si>
    <t>04/01/2025</t>
  </si>
  <si>
    <t>Valet Trash</t>
  </si>
  <si>
    <t>354066552</t>
  </si>
  <si>
    <t>04/01/2025</t>
  </si>
  <si>
    <t>Charge Total:</t>
  </si>
  <si>
    <t>10-0306</t>
  </si>
  <si>
    <t>Carmel</t>
  </si>
  <si>
    <t>Occupied No Notice</t>
  </si>
  <si>
    <t>LOCKMAN, JEFFREY</t>
  </si>
  <si>
    <t>Resident</t>
  </si>
  <si>
    <t>Amenity Rent</t>
  </si>
  <si>
    <t>354065981</t>
  </si>
  <si>
    <t>04/01/2025</t>
  </si>
  <si>
    <t>Amenity Rent</t>
  </si>
  <si>
    <t>354065690</t>
  </si>
  <si>
    <t>04/01/2025</t>
  </si>
  <si>
    <t>Rent</t>
  </si>
  <si>
    <t>354065534</t>
  </si>
  <si>
    <t>04/01/2025</t>
  </si>
  <si>
    <t>Valet Trash</t>
  </si>
  <si>
    <t>354065774</t>
  </si>
  <si>
    <t>04/01/2025</t>
  </si>
  <si>
    <t>Charge Total:</t>
  </si>
  <si>
    <t>10-0307</t>
  </si>
  <si>
    <t>Del Mar</t>
  </si>
  <si>
    <t>Occupied No Notice</t>
  </si>
  <si>
    <t>Esquilin, Jennifer</t>
  </si>
  <si>
    <t>Resident</t>
  </si>
  <si>
    <t>Rent</t>
  </si>
  <si>
    <t>354065466</t>
  </si>
  <si>
    <t>04/01/2025</t>
  </si>
  <si>
    <t>Valet Trash</t>
  </si>
  <si>
    <t>354065224</t>
  </si>
  <si>
    <t>04/01/2025</t>
  </si>
  <si>
    <t>Charge Total:</t>
  </si>
  <si>
    <t>10-0308</t>
  </si>
  <si>
    <t>Del Mar</t>
  </si>
  <si>
    <t>Occupied No Notice</t>
  </si>
  <si>
    <t>Yanpolskaya, Janna</t>
  </si>
  <si>
    <t>Resident</t>
  </si>
  <si>
    <t>Amenity Rent</t>
  </si>
  <si>
    <t>354065978</t>
  </si>
  <si>
    <t>04/01/2025</t>
  </si>
  <si>
    <t>Rent</t>
  </si>
  <si>
    <t>354065163</t>
  </si>
  <si>
    <t>04/01/2025</t>
  </si>
  <si>
    <t>Parking/Carport/Garage</t>
  </si>
  <si>
    <t>354065871</t>
  </si>
  <si>
    <t>04/01/2025</t>
  </si>
  <si>
    <t>Valet Trash</t>
  </si>
  <si>
    <t>354066076</t>
  </si>
  <si>
    <t>04/01/2025</t>
  </si>
  <si>
    <t>Charge Total:</t>
  </si>
  <si>
    <t>11-0101</t>
  </si>
  <si>
    <t>Siera</t>
  </si>
  <si>
    <t>Occupied No Notice</t>
  </si>
  <si>
    <t>Velasco De Ortiz, Raquel</t>
  </si>
  <si>
    <t>Resident</t>
  </si>
  <si>
    <t>Amenity Rent</t>
  </si>
  <si>
    <t>354066405</t>
  </si>
  <si>
    <t>04/01/2025</t>
  </si>
  <si>
    <t>Rent</t>
  </si>
  <si>
    <t>354066215</t>
  </si>
  <si>
    <t>04/01/2025</t>
  </si>
  <si>
    <t>Valet Trash</t>
  </si>
  <si>
    <t>354066404</t>
  </si>
  <si>
    <t>04/01/2025</t>
  </si>
  <si>
    <t>Charge Total:</t>
  </si>
  <si>
    <t>11-0102</t>
  </si>
  <si>
    <t>Siera</t>
  </si>
  <si>
    <t>Occupied No Notice</t>
  </si>
  <si>
    <t>Telfer, Angela</t>
  </si>
  <si>
    <t>Resident</t>
  </si>
  <si>
    <t>Amenity Rent</t>
  </si>
  <si>
    <t>354066640</t>
  </si>
  <si>
    <t>04/01/2025</t>
  </si>
  <si>
    <t>Amenity Rent</t>
  </si>
  <si>
    <t>354066290</t>
  </si>
  <si>
    <t>04/01/2025</t>
  </si>
  <si>
    <t>Rent</t>
  </si>
  <si>
    <t>354066348</t>
  </si>
  <si>
    <t>04/01/2025</t>
  </si>
  <si>
    <t>Pet Charge</t>
  </si>
  <si>
    <t>354065395</t>
  </si>
  <si>
    <t>04/01/2025</t>
  </si>
  <si>
    <t>Valet Trash</t>
  </si>
  <si>
    <t>354065169</t>
  </si>
  <si>
    <t>04/01/2025</t>
  </si>
  <si>
    <t>Charge Total:</t>
  </si>
  <si>
    <t>11-0103</t>
  </si>
  <si>
    <t>Carmel</t>
  </si>
  <si>
    <t>Occupied No Notice</t>
  </si>
  <si>
    <t>Wilkison, Barry</t>
  </si>
  <si>
    <t>Resident</t>
  </si>
  <si>
    <t>Amenity Rent</t>
  </si>
  <si>
    <t>354065829</t>
  </si>
  <si>
    <t>04/01/2025</t>
  </si>
  <si>
    <t>Amenity Rent</t>
  </si>
  <si>
    <t>354065171</t>
  </si>
  <si>
    <t>04/01/2025</t>
  </si>
  <si>
    <t>Rent</t>
  </si>
  <si>
    <t>354065408</t>
  </si>
  <si>
    <t>04/01/2025</t>
  </si>
  <si>
    <t>Parking/Carport/Garage</t>
  </si>
  <si>
    <t>354066305</t>
  </si>
  <si>
    <t>04/01/2025</t>
  </si>
  <si>
    <t>Valet Trash</t>
  </si>
  <si>
    <t>354065533</t>
  </si>
  <si>
    <t>04/01/2025</t>
  </si>
  <si>
    <t>Charge Total:</t>
  </si>
  <si>
    <t>11-0104</t>
  </si>
  <si>
    <t>Carmel</t>
  </si>
  <si>
    <t>Occupied No Notice</t>
  </si>
  <si>
    <t>Williams, Ashleigh</t>
  </si>
  <si>
    <t>Resident</t>
  </si>
  <si>
    <t>Amenity Rent</t>
  </si>
  <si>
    <t>354066683</t>
  </si>
  <si>
    <t>04/01/2025</t>
  </si>
  <si>
    <t>Amenity Rent</t>
  </si>
  <si>
    <t>354066003</t>
  </si>
  <si>
    <t>04/01/2025</t>
  </si>
  <si>
    <t>Rent</t>
  </si>
  <si>
    <t>354066246</t>
  </si>
  <si>
    <t>04/01/2025</t>
  </si>
  <si>
    <t>Late Fee</t>
  </si>
  <si>
    <t>354451020</t>
  </si>
  <si>
    <t>04/06/2025</t>
  </si>
  <si>
    <t>Pet Charge</t>
  </si>
  <si>
    <t>354066239</t>
  </si>
  <si>
    <t>04/01/2025</t>
  </si>
  <si>
    <t>Valet Trash</t>
  </si>
  <si>
    <t>354066372</t>
  </si>
  <si>
    <t>04/01/2025</t>
  </si>
  <si>
    <t>Charge Total:</t>
  </si>
  <si>
    <t>11-0105</t>
  </si>
  <si>
    <t>Carmel</t>
  </si>
  <si>
    <t>Occupied No Notice</t>
  </si>
  <si>
    <t>Hemminger, Richard</t>
  </si>
  <si>
    <t>Resident</t>
  </si>
  <si>
    <t>Amenity Rent</t>
  </si>
  <si>
    <t>354065392</t>
  </si>
  <si>
    <t>04/01/2025</t>
  </si>
  <si>
    <t>Rent</t>
  </si>
  <si>
    <t>354065711</t>
  </si>
  <si>
    <t>04/01/2025</t>
  </si>
  <si>
    <t>Valet Trash</t>
  </si>
  <si>
    <t>354066154</t>
  </si>
  <si>
    <t>04/01/2025</t>
  </si>
  <si>
    <t>Charge Total:</t>
  </si>
  <si>
    <t>11-0106</t>
  </si>
  <si>
    <t>Carmel</t>
  </si>
  <si>
    <t>Occupied No Notice</t>
  </si>
  <si>
    <t>Cagle, Arleen</t>
  </si>
  <si>
    <t>Resident</t>
  </si>
  <si>
    <t>Amenity Rent</t>
  </si>
  <si>
    <t>354065859</t>
  </si>
  <si>
    <t>04/01/2025</t>
  </si>
  <si>
    <t>Amenity Rent</t>
  </si>
  <si>
    <t>354066105</t>
  </si>
  <si>
    <t>04/01/2025</t>
  </si>
  <si>
    <t>Amenity Rent</t>
  </si>
  <si>
    <t>354066426</t>
  </si>
  <si>
    <t>04/01/2025</t>
  </si>
  <si>
    <t>Rent</t>
  </si>
  <si>
    <t>354065976</t>
  </si>
  <si>
    <t>04/01/2025</t>
  </si>
  <si>
    <t>Parking/Carport/Garage</t>
  </si>
  <si>
    <t>354066236</t>
  </si>
  <si>
    <t>04/01/2025</t>
  </si>
  <si>
    <t>Pet Charge</t>
  </si>
  <si>
    <t>354065489</t>
  </si>
  <si>
    <t>04/01/2025</t>
  </si>
  <si>
    <t>Valet Trash</t>
  </si>
  <si>
    <t>354065341</t>
  </si>
  <si>
    <t>04/01/2025</t>
  </si>
  <si>
    <t>Charge Total:</t>
  </si>
  <si>
    <t>11-0107</t>
  </si>
  <si>
    <t>Siera</t>
  </si>
  <si>
    <t>Occupied No Notice</t>
  </si>
  <si>
    <t>Allgood, Royce</t>
  </si>
  <si>
    <t>Resident</t>
  </si>
  <si>
    <t>Amenity Rent</t>
  </si>
  <si>
    <t>354066462</t>
  </si>
  <si>
    <t>04/01/2025</t>
  </si>
  <si>
    <t>Rent</t>
  </si>
  <si>
    <t>354065493</t>
  </si>
  <si>
    <t>04/01/2025</t>
  </si>
  <si>
    <t>Valet Trash</t>
  </si>
  <si>
    <t>354065569</t>
  </si>
  <si>
    <t>04/01/2025</t>
  </si>
  <si>
    <t>Charge Total:</t>
  </si>
  <si>
    <t>11-0108</t>
  </si>
  <si>
    <t>Siera</t>
  </si>
  <si>
    <t>Occupied No Notice</t>
  </si>
  <si>
    <t>Bilinski, Deborah</t>
  </si>
  <si>
    <t>Resident</t>
  </si>
  <si>
    <t>Amenity Rent</t>
  </si>
  <si>
    <t>354065371</t>
  </si>
  <si>
    <t>04/01/2025</t>
  </si>
  <si>
    <t>Amenity Rent</t>
  </si>
  <si>
    <t>354066340</t>
  </si>
  <si>
    <t>04/01/2025</t>
  </si>
  <si>
    <t>Amenity Rent</t>
  </si>
  <si>
    <t>354066243</t>
  </si>
  <si>
    <t>04/01/2025</t>
  </si>
  <si>
    <t>Rent</t>
  </si>
  <si>
    <t>354066406</t>
  </si>
  <si>
    <t>04/01/2025</t>
  </si>
  <si>
    <t>Parking/Carport/Garage</t>
  </si>
  <si>
    <t>354065884</t>
  </si>
  <si>
    <t>04/01/2025</t>
  </si>
  <si>
    <t>Valet Trash</t>
  </si>
  <si>
    <t>354065982</t>
  </si>
  <si>
    <t>04/01/2025</t>
  </si>
  <si>
    <t>Charge Total:</t>
  </si>
  <si>
    <t>11-0201</t>
  </si>
  <si>
    <t>Siera</t>
  </si>
  <si>
    <t>Occupied No Notice</t>
  </si>
  <si>
    <t>Erimidou, Sofia</t>
  </si>
  <si>
    <t>Resident</t>
  </si>
  <si>
    <t>Amenity Rent</t>
  </si>
  <si>
    <t>354065403</t>
  </si>
  <si>
    <t>04/01/2025</t>
  </si>
  <si>
    <t>Amenity Rent</t>
  </si>
  <si>
    <t>354065168</t>
  </si>
  <si>
    <t>04/01/2025</t>
  </si>
  <si>
    <t>Rent</t>
  </si>
  <si>
    <t>354066052</t>
  </si>
  <si>
    <t>04/01/2025</t>
  </si>
  <si>
    <t>Valet Trash</t>
  </si>
  <si>
    <t>354065174</t>
  </si>
  <si>
    <t>04/01/2025</t>
  </si>
  <si>
    <t>Charge Total:</t>
  </si>
  <si>
    <t>11-0202</t>
  </si>
  <si>
    <t>Siera</t>
  </si>
  <si>
    <t>Occupied No Notice</t>
  </si>
  <si>
    <t>Metzler, Keith</t>
  </si>
  <si>
    <t>Resident</t>
  </si>
  <si>
    <t>Amenity Rent</t>
  </si>
  <si>
    <t>354065998</t>
  </si>
  <si>
    <t>04/01/2025</t>
  </si>
  <si>
    <t>Amenity Rent</t>
  </si>
  <si>
    <t>354066309</t>
  </si>
  <si>
    <t>04/01/2025</t>
  </si>
  <si>
    <t>Amenity Rent</t>
  </si>
  <si>
    <t>354066658</t>
  </si>
  <si>
    <t>04/01/2025</t>
  </si>
  <si>
    <t>Rent</t>
  </si>
  <si>
    <t>354065517</t>
  </si>
  <si>
    <t>04/01/2025</t>
  </si>
  <si>
    <t>Parking/Carport/Garage</t>
  </si>
  <si>
    <t>354065932</t>
  </si>
  <si>
    <t>04/01/2025</t>
  </si>
  <si>
    <t>Parking/Carport/Garage</t>
  </si>
  <si>
    <t>354065294</t>
  </si>
  <si>
    <t>04/01/2025</t>
  </si>
  <si>
    <t>Parking/Carport/Garage</t>
  </si>
  <si>
    <t>354066647</t>
  </si>
  <si>
    <t>04/01/2025</t>
  </si>
  <si>
    <t>Valet Trash</t>
  </si>
  <si>
    <t>354066183</t>
  </si>
  <si>
    <t>04/01/2025</t>
  </si>
  <si>
    <t>Charge Total:</t>
  </si>
  <si>
    <t>11-0203</t>
  </si>
  <si>
    <t>Carmel</t>
  </si>
  <si>
    <t>Occupied No Notice</t>
  </si>
  <si>
    <t>Caceres, Leslie</t>
  </si>
  <si>
    <t>Resident</t>
  </si>
  <si>
    <t>Amenity Rent</t>
  </si>
  <si>
    <t>354065688</t>
  </si>
  <si>
    <t>04/01/2025</t>
  </si>
  <si>
    <t>Amenity Rent</t>
  </si>
  <si>
    <t>354065635</t>
  </si>
  <si>
    <t>04/01/2025</t>
  </si>
  <si>
    <t>Rent</t>
  </si>
  <si>
    <t>354065212</t>
  </si>
  <si>
    <t>04/01/2025</t>
  </si>
  <si>
    <t>Late Fee</t>
  </si>
  <si>
    <t>354451009</t>
  </si>
  <si>
    <t>04/06/2025</t>
  </si>
  <si>
    <t>Valet Trash</t>
  </si>
  <si>
    <t>354065731</t>
  </si>
  <si>
    <t>04/01/2025</t>
  </si>
  <si>
    <t>Charge Total:</t>
  </si>
  <si>
    <t>11-0204</t>
  </si>
  <si>
    <t>Carmel</t>
  </si>
  <si>
    <t>Occupied No Notice</t>
  </si>
  <si>
    <t>Kelly, Patricia</t>
  </si>
  <si>
    <t>Resident</t>
  </si>
  <si>
    <t>Amenity Rent</t>
  </si>
  <si>
    <t>354065387</t>
  </si>
  <si>
    <t>04/01/2025</t>
  </si>
  <si>
    <t>Amenity Rent</t>
  </si>
  <si>
    <t>354065809</t>
  </si>
  <si>
    <t>04/01/2025</t>
  </si>
  <si>
    <t>Amenity Rent</t>
  </si>
  <si>
    <t>354066521</t>
  </si>
  <si>
    <t>04/01/2025</t>
  </si>
  <si>
    <t>Rent</t>
  </si>
  <si>
    <t>354065322</t>
  </si>
  <si>
    <t>04/01/2025</t>
  </si>
  <si>
    <t>Valet Trash</t>
  </si>
  <si>
    <t>354066353</t>
  </si>
  <si>
    <t>04/01/2025</t>
  </si>
  <si>
    <t>Charge Total:</t>
  </si>
  <si>
    <t>11-0205</t>
  </si>
  <si>
    <t>Carmel</t>
  </si>
  <si>
    <t>Occupied No Notice</t>
  </si>
  <si>
    <t>Bonilla, Ramon</t>
  </si>
  <si>
    <t>Resident</t>
  </si>
  <si>
    <t>Amenity Rent</t>
  </si>
  <si>
    <t>354066171</t>
  </si>
  <si>
    <t>04/01/2025</t>
  </si>
  <si>
    <t>Rent</t>
  </si>
  <si>
    <t>354066619</t>
  </si>
  <si>
    <t>04/01/2025</t>
  </si>
  <si>
    <t>Parking/Carport/Garage</t>
  </si>
  <si>
    <t>354065815</t>
  </si>
  <si>
    <t>04/01/2025</t>
  </si>
  <si>
    <t>Valet Trash</t>
  </si>
  <si>
    <t>354065625</t>
  </si>
  <si>
    <t>04/01/2025</t>
  </si>
  <si>
    <t>Charge Total:</t>
  </si>
  <si>
    <t>11-0206</t>
  </si>
  <si>
    <t>Carmel</t>
  </si>
  <si>
    <t>Occupied No Notice</t>
  </si>
  <si>
    <t>Halladay, Kyle</t>
  </si>
  <si>
    <t>Resident</t>
  </si>
  <si>
    <t>Amenity Rent</t>
  </si>
  <si>
    <t>354066114</t>
  </si>
  <si>
    <t>04/01/2025</t>
  </si>
  <si>
    <t>Amenity Rent</t>
  </si>
  <si>
    <t>354066262</t>
  </si>
  <si>
    <t>04/01/2025</t>
  </si>
  <si>
    <t>Rent</t>
  </si>
  <si>
    <t>354065750</t>
  </si>
  <si>
    <t>04/01/2025</t>
  </si>
  <si>
    <t>Pet Charge</t>
  </si>
  <si>
    <t>354065772</t>
  </si>
  <si>
    <t>04/01/2025</t>
  </si>
  <si>
    <t>Valet Trash</t>
  </si>
  <si>
    <t>354065220</t>
  </si>
  <si>
    <t>04/01/2025</t>
  </si>
  <si>
    <t>Charge Total:</t>
  </si>
  <si>
    <t>11-0207</t>
  </si>
  <si>
    <t>Siera</t>
  </si>
  <si>
    <t>Occupied No Notice</t>
  </si>
  <si>
    <t>Siemiatkoski, Daniel</t>
  </si>
  <si>
    <t>Resident</t>
  </si>
  <si>
    <t>Amenity Rent</t>
  </si>
  <si>
    <t>354066271</t>
  </si>
  <si>
    <t>04/01/2025</t>
  </si>
  <si>
    <t>Amenity Rent</t>
  </si>
  <si>
    <t>354066325</t>
  </si>
  <si>
    <t>04/01/2025</t>
  </si>
  <si>
    <t>Rent</t>
  </si>
  <si>
    <t>354066238</t>
  </si>
  <si>
    <t>04/01/2025</t>
  </si>
  <si>
    <t>Valet Trash</t>
  </si>
  <si>
    <t>354066576</t>
  </si>
  <si>
    <t>04/01/2025</t>
  </si>
  <si>
    <t>Charge Total:</t>
  </si>
  <si>
    <t>11-0208</t>
  </si>
  <si>
    <t>Siera</t>
  </si>
  <si>
    <t>Occupied No Notice</t>
  </si>
  <si>
    <t>Berg, Greg</t>
  </si>
  <si>
    <t>Resident</t>
  </si>
  <si>
    <t>Amenity Rent</t>
  </si>
  <si>
    <t>354065326</t>
  </si>
  <si>
    <t>04/01/2025</t>
  </si>
  <si>
    <t>Amenity Rent</t>
  </si>
  <si>
    <t>354066144</t>
  </si>
  <si>
    <t>04/01/2025</t>
  </si>
  <si>
    <t>Rent</t>
  </si>
  <si>
    <t>354065921</t>
  </si>
  <si>
    <t>04/01/2025</t>
  </si>
  <si>
    <t>Valet Trash</t>
  </si>
  <si>
    <t>354066368</t>
  </si>
  <si>
    <t>04/01/2025</t>
  </si>
  <si>
    <t>Charge Total:</t>
  </si>
  <si>
    <t>11-0301</t>
  </si>
  <si>
    <t>Siera</t>
  </si>
  <si>
    <t>Occupied No Notice</t>
  </si>
  <si>
    <t>Herriage, Robert</t>
  </si>
  <si>
    <t>Resident</t>
  </si>
  <si>
    <t>Amenity Rent</t>
  </si>
  <si>
    <t>354066269</t>
  </si>
  <si>
    <t>04/01/2025</t>
  </si>
  <si>
    <t>Rent</t>
  </si>
  <si>
    <t>354065748</t>
  </si>
  <si>
    <t>04/01/2025</t>
  </si>
  <si>
    <t>Valet Trash</t>
  </si>
  <si>
    <t>354065434</t>
  </si>
  <si>
    <t>04/01/2025</t>
  </si>
  <si>
    <t>Charge Total:</t>
  </si>
  <si>
    <t>11-0302</t>
  </si>
  <si>
    <t>Siera</t>
  </si>
  <si>
    <t>Occupied No Notice</t>
  </si>
  <si>
    <t>Miller, Tabitha</t>
  </si>
  <si>
    <t>Resident</t>
  </si>
  <si>
    <t>Amenity Rent</t>
  </si>
  <si>
    <t>354065892</t>
  </si>
  <si>
    <t>04/01/2025</t>
  </si>
  <si>
    <t>Rent</t>
  </si>
  <si>
    <t>354065682</t>
  </si>
  <si>
    <t>04/01/2025</t>
  </si>
  <si>
    <t>Valet Trash</t>
  </si>
  <si>
    <t>354065631</t>
  </si>
  <si>
    <t>04/01/2025</t>
  </si>
  <si>
    <t>Charge Total:</t>
  </si>
  <si>
    <t>11-0303</t>
  </si>
  <si>
    <t>Carmel</t>
  </si>
  <si>
    <t>Occupied No Notice</t>
  </si>
  <si>
    <t>Kearney, Timothy</t>
  </si>
  <si>
    <t>Resident</t>
  </si>
  <si>
    <t>Rent</t>
  </si>
  <si>
    <t>354065689</t>
  </si>
  <si>
    <t>04/01/2025</t>
  </si>
  <si>
    <t>Valet Trash</t>
  </si>
  <si>
    <t>354065916</t>
  </si>
  <si>
    <t>04/01/2025</t>
  </si>
  <si>
    <t>Charge Total:</t>
  </si>
  <si>
    <t>11-0304</t>
  </si>
  <si>
    <t>Carmel</t>
  </si>
  <si>
    <t>Occupied No Notice</t>
  </si>
  <si>
    <t>Boyd, Michele</t>
  </si>
  <si>
    <t>Resident</t>
  </si>
  <si>
    <t>Amenity Rent</t>
  </si>
  <si>
    <t>354065970</t>
  </si>
  <si>
    <t>04/01/2025</t>
  </si>
  <si>
    <t>Rent</t>
  </si>
  <si>
    <t>354065668</t>
  </si>
  <si>
    <t>04/01/2025</t>
  </si>
  <si>
    <t>Pet Charge</t>
  </si>
  <si>
    <t>354065962</t>
  </si>
  <si>
    <t>04/01/2025</t>
  </si>
  <si>
    <t>Valet Trash</t>
  </si>
  <si>
    <t>354065620</t>
  </si>
  <si>
    <t>04/01/2025</t>
  </si>
  <si>
    <t>Charge Total:</t>
  </si>
  <si>
    <t>11-0305</t>
  </si>
  <si>
    <t>Carmel</t>
  </si>
  <si>
    <t>Occupied No Notice</t>
  </si>
  <si>
    <t>Albright, Brooke</t>
  </si>
  <si>
    <t>Resident</t>
  </si>
  <si>
    <t>Rent</t>
  </si>
  <si>
    <t>354065808</t>
  </si>
  <si>
    <t>04/01/2025</t>
  </si>
  <si>
    <t>Parking/Carport/Garage</t>
  </si>
  <si>
    <t>354066182</t>
  </si>
  <si>
    <t>04/01/2025</t>
  </si>
  <si>
    <t>Valet Trash</t>
  </si>
  <si>
    <t>354066295</t>
  </si>
  <si>
    <t>04/01/2025</t>
  </si>
  <si>
    <t>Charge Total:</t>
  </si>
  <si>
    <t>11-0306</t>
  </si>
  <si>
    <t>Carmel</t>
  </si>
  <si>
    <t>Occupied No Notice</t>
  </si>
  <si>
    <t>Mantilla, Yosmel</t>
  </si>
  <si>
    <t>Resident</t>
  </si>
  <si>
    <t>Amenity Rent</t>
  </si>
  <si>
    <t>354066390</t>
  </si>
  <si>
    <t>04/01/2025</t>
  </si>
  <si>
    <t>Amenity Rent</t>
  </si>
  <si>
    <t>354066546</t>
  </si>
  <si>
    <t>04/01/2025</t>
  </si>
  <si>
    <t>Rent</t>
  </si>
  <si>
    <t>354066481</t>
  </si>
  <si>
    <t>04/01/2025</t>
  </si>
  <si>
    <t>Late Fee</t>
  </si>
  <si>
    <t>354451019</t>
  </si>
  <si>
    <t>04/06/2025</t>
  </si>
  <si>
    <t>Valet Trash</t>
  </si>
  <si>
    <t>354066100</t>
  </si>
  <si>
    <t>04/01/2025</t>
  </si>
  <si>
    <t>Charge Total:</t>
  </si>
  <si>
    <t>11-0307</t>
  </si>
  <si>
    <t>Siera</t>
  </si>
  <si>
    <t>Occupied No Notice</t>
  </si>
  <si>
    <t>Moyer, Scott</t>
  </si>
  <si>
    <t>Resident</t>
  </si>
  <si>
    <t>Amenity Rent</t>
  </si>
  <si>
    <t>354065621</t>
  </si>
  <si>
    <t>04/01/2025</t>
  </si>
  <si>
    <t>Rent</t>
  </si>
  <si>
    <t>354066549</t>
  </si>
  <si>
    <t>04/01/2025</t>
  </si>
  <si>
    <t>Valet Trash</t>
  </si>
  <si>
    <t>354066377</t>
  </si>
  <si>
    <t>04/01/2025</t>
  </si>
  <si>
    <t>Charge Total:</t>
  </si>
  <si>
    <t>11-0308</t>
  </si>
  <si>
    <t>Siera</t>
  </si>
  <si>
    <t>Occupied No Notice</t>
  </si>
  <si>
    <t>Viens, Alexandria</t>
  </si>
  <si>
    <t>Resident</t>
  </si>
  <si>
    <t>Amenity Rent</t>
  </si>
  <si>
    <t>354065474</t>
  </si>
  <si>
    <t>04/01/2025</t>
  </si>
  <si>
    <t>Amenity Rent</t>
  </si>
  <si>
    <t>354065178</t>
  </si>
  <si>
    <t>04/01/2025</t>
  </si>
  <si>
    <t>Rent</t>
  </si>
  <si>
    <t>354066148</t>
  </si>
  <si>
    <t>04/01/2025</t>
  </si>
  <si>
    <t>Valet Trash</t>
  </si>
  <si>
    <t>354066214</t>
  </si>
  <si>
    <t>04/01/2025</t>
  </si>
  <si>
    <t>Charge Total:</t>
  </si>
  <si>
    <t>12-0101</t>
  </si>
  <si>
    <t>Del Mar</t>
  </si>
  <si>
    <t>Vacant Rented Ready</t>
  </si>
  <si>
    <t>-- Vacant --</t>
  </si>
  <si>
    <t>-</t>
  </si>
  <si>
    <t>Charge Total:</t>
  </si>
  <si>
    <t>12-0102</t>
  </si>
  <si>
    <t>Del Mar</t>
  </si>
  <si>
    <t>Vacant Unrented Ready</t>
  </si>
  <si>
    <t>-- Vacant --</t>
  </si>
  <si>
    <t>-</t>
  </si>
  <si>
    <t>Charge Total:</t>
  </si>
  <si>
    <t>12-0103</t>
  </si>
  <si>
    <t>Carmel</t>
  </si>
  <si>
    <t>Occupied No Notice</t>
  </si>
  <si>
    <t>Barnett, Bethany</t>
  </si>
  <si>
    <t>Resident</t>
  </si>
  <si>
    <t>Amenity Rent</t>
  </si>
  <si>
    <t>354066219</t>
  </si>
  <si>
    <t>04/01/2025</t>
  </si>
  <si>
    <t>Amenity Rent</t>
  </si>
  <si>
    <t>354065744</t>
  </si>
  <si>
    <t>04/01/2025</t>
  </si>
  <si>
    <t>Rent</t>
  </si>
  <si>
    <t>354065769</t>
  </si>
  <si>
    <t>04/01/2025</t>
  </si>
  <si>
    <t>Parking/Carport/Garage</t>
  </si>
  <si>
    <t>354065679</t>
  </si>
  <si>
    <t>04/01/2025</t>
  </si>
  <si>
    <t>Storage</t>
  </si>
  <si>
    <t>354065865</t>
  </si>
  <si>
    <t>04/01/2025</t>
  </si>
  <si>
    <t>Valet Trash</t>
  </si>
  <si>
    <t>354066668</t>
  </si>
  <si>
    <t>04/01/2025</t>
  </si>
  <si>
    <t>Charge Total:</t>
  </si>
  <si>
    <t>12-0104</t>
  </si>
  <si>
    <t>Carmel</t>
  </si>
  <si>
    <t>Occupied No Notice</t>
  </si>
  <si>
    <t>Metzner, Juliana</t>
  </si>
  <si>
    <t>Resident</t>
  </si>
  <si>
    <t>Amenity Rent</t>
  </si>
  <si>
    <t>354065990</t>
  </si>
  <si>
    <t>04/01/2025</t>
  </si>
  <si>
    <t>Rent</t>
  </si>
  <si>
    <t>354065669</t>
  </si>
  <si>
    <t>04/01/2025</t>
  </si>
  <si>
    <t>Late Fee</t>
  </si>
  <si>
    <t>354451018</t>
  </si>
  <si>
    <t>04/06/2025</t>
  </si>
  <si>
    <t>Pet Charge</t>
  </si>
  <si>
    <t>354066471</t>
  </si>
  <si>
    <t>04/01/2025</t>
  </si>
  <si>
    <t>Valet Trash</t>
  </si>
  <si>
    <t>354066416</t>
  </si>
  <si>
    <t>04/01/2025</t>
  </si>
  <si>
    <t>Charge Total:</t>
  </si>
  <si>
    <t>12-0105</t>
  </si>
  <si>
    <t>Carmel</t>
  </si>
  <si>
    <t>Occupied No Notice</t>
  </si>
  <si>
    <t>Territo, Vanessa</t>
  </si>
  <si>
    <t>Resident</t>
  </si>
  <si>
    <t>Amenity Rent</t>
  </si>
  <si>
    <t>354066554</t>
  </si>
  <si>
    <t>04/01/2025</t>
  </si>
  <si>
    <t>Amenity Rent</t>
  </si>
  <si>
    <t>354066136</t>
  </si>
  <si>
    <t>04/01/2025</t>
  </si>
  <si>
    <t>Amenity Rent</t>
  </si>
  <si>
    <t>354065561</t>
  </si>
  <si>
    <t>04/01/2025</t>
  </si>
  <si>
    <t>Rent</t>
  </si>
  <si>
    <t>354066436</t>
  </si>
  <si>
    <t>04/01/2025</t>
  </si>
  <si>
    <t>Valet Trash</t>
  </si>
  <si>
    <t>354066339</t>
  </si>
  <si>
    <t>04/01/2025</t>
  </si>
  <si>
    <t>Charge Total:</t>
  </si>
  <si>
    <t>12-0106</t>
  </si>
  <si>
    <t>Carmel</t>
  </si>
  <si>
    <t>Occupied No Notice</t>
  </si>
  <si>
    <t>Niro, Dawnette</t>
  </si>
  <si>
    <t>Resident</t>
  </si>
  <si>
    <t>Amenity Rent</t>
  </si>
  <si>
    <t>354065721</t>
  </si>
  <si>
    <t>04/01/2025</t>
  </si>
  <si>
    <t>Rent</t>
  </si>
  <si>
    <t>354066296</t>
  </si>
  <si>
    <t>04/01/2025</t>
  </si>
  <si>
    <t>Pet Charge</t>
  </si>
  <si>
    <t>354066493</t>
  </si>
  <si>
    <t>04/01/2025</t>
  </si>
  <si>
    <t>Valet Trash</t>
  </si>
  <si>
    <t>354065642</t>
  </si>
  <si>
    <t>04/01/2025</t>
  </si>
  <si>
    <t>Charge Total:</t>
  </si>
  <si>
    <t>12-0107</t>
  </si>
  <si>
    <t>Del Mar</t>
  </si>
  <si>
    <t>Occupied No Notice</t>
  </si>
  <si>
    <t>Quintero, Lisette</t>
  </si>
  <si>
    <t>Resident</t>
  </si>
  <si>
    <t>Amenity Rent</t>
  </si>
  <si>
    <t>354066620</t>
  </si>
  <si>
    <t>04/01/2025</t>
  </si>
  <si>
    <t>Rent</t>
  </si>
  <si>
    <t>354065915</t>
  </si>
  <si>
    <t>04/01/2025</t>
  </si>
  <si>
    <t>Valet Trash</t>
  </si>
  <si>
    <t>354066115</t>
  </si>
  <si>
    <t>04/01/2025</t>
  </si>
  <si>
    <t>Charge Total:</t>
  </si>
  <si>
    <t>12-0108</t>
  </si>
  <si>
    <t>Del Mar</t>
  </si>
  <si>
    <t>Occupied No Notice</t>
  </si>
  <si>
    <t>Tatro, Paul</t>
  </si>
  <si>
    <t>Resident</t>
  </si>
  <si>
    <t>Amenity Rent</t>
  </si>
  <si>
    <t>354066257</t>
  </si>
  <si>
    <t>04/01/2025</t>
  </si>
  <si>
    <t>Amenity Rent</t>
  </si>
  <si>
    <t>354065431</t>
  </si>
  <si>
    <t>04/01/2025</t>
  </si>
  <si>
    <t>Rent</t>
  </si>
  <si>
    <t>354066541</t>
  </si>
  <si>
    <t>04/01/2025</t>
  </si>
  <si>
    <t>Pet Charge</t>
  </si>
  <si>
    <t>354065632</t>
  </si>
  <si>
    <t>04/01/2025</t>
  </si>
  <si>
    <t>Valet Trash</t>
  </si>
  <si>
    <t>354065708</t>
  </si>
  <si>
    <t>04/01/2025</t>
  </si>
  <si>
    <t>Charge Total:</t>
  </si>
  <si>
    <t>12-0201</t>
  </si>
  <si>
    <t>Del Mar</t>
  </si>
  <si>
    <t>Occupied No Notice</t>
  </si>
  <si>
    <t>Harutyunyan, Gevorg</t>
  </si>
  <si>
    <t>Resident</t>
  </si>
  <si>
    <t>Amenity Rent</t>
  </si>
  <si>
    <t>354066479</t>
  </si>
  <si>
    <t>04/01/2025</t>
  </si>
  <si>
    <t>Rent</t>
  </si>
  <si>
    <t>354066565</t>
  </si>
  <si>
    <t>04/01/2025</t>
  </si>
  <si>
    <t>Valet Trash</t>
  </si>
  <si>
    <t>354066132</t>
  </si>
  <si>
    <t>04/01/2025</t>
  </si>
  <si>
    <t>Charge Total:</t>
  </si>
  <si>
    <t>12-0202</t>
  </si>
  <si>
    <t>Del Mar</t>
  </si>
  <si>
    <t>Occupied No Notice</t>
  </si>
  <si>
    <t>Clemons, Brandon</t>
  </si>
  <si>
    <t>Resident</t>
  </si>
  <si>
    <t>Amenity Rent</t>
  </si>
  <si>
    <t>354065375</t>
  </si>
  <si>
    <t>04/01/2025</t>
  </si>
  <si>
    <t>Amenity Rent</t>
  </si>
  <si>
    <t>354065833</t>
  </si>
  <si>
    <t>04/01/2025</t>
  </si>
  <si>
    <t>Rent</t>
  </si>
  <si>
    <t>354065844</t>
  </si>
  <si>
    <t>04/01/2025</t>
  </si>
  <si>
    <t>Late Fee</t>
  </si>
  <si>
    <t>354451024</t>
  </si>
  <si>
    <t>04/06/2025</t>
  </si>
  <si>
    <t>Valet Trash</t>
  </si>
  <si>
    <t>354065186</t>
  </si>
  <si>
    <t>04/01/2025</t>
  </si>
  <si>
    <t>Charge Total:</t>
  </si>
  <si>
    <t>12-0203</t>
  </si>
  <si>
    <t>Carmel</t>
  </si>
  <si>
    <t>Occupied No Notice</t>
  </si>
  <si>
    <t>Van Winkle, Ethan</t>
  </si>
  <si>
    <t>Resident</t>
  </si>
  <si>
    <t>Amenity Rent</t>
  </si>
  <si>
    <t>354065450</t>
  </si>
  <si>
    <t>04/01/2025</t>
  </si>
  <si>
    <t>Amenity Rent</t>
  </si>
  <si>
    <t>354065158</t>
  </si>
  <si>
    <t>04/01/2025</t>
  </si>
  <si>
    <t>Rent</t>
  </si>
  <si>
    <t>354066355</t>
  </si>
  <si>
    <t>04/01/2025</t>
  </si>
  <si>
    <t>Parking/Carport/Garage</t>
  </si>
  <si>
    <t>354065638</t>
  </si>
  <si>
    <t>04/01/2025</t>
  </si>
  <si>
    <t>Pet Charge</t>
  </si>
  <si>
    <t>354065536</t>
  </si>
  <si>
    <t>04/01/2025</t>
  </si>
  <si>
    <t>Valet Trash</t>
  </si>
  <si>
    <t>354065784</t>
  </si>
  <si>
    <t>04/01/2025</t>
  </si>
  <si>
    <t>Charge Total:</t>
  </si>
  <si>
    <t>12-0204</t>
  </si>
  <si>
    <t>Carmel</t>
  </si>
  <si>
    <t>Occupied No Notice</t>
  </si>
  <si>
    <t>Monaghan, Austin</t>
  </si>
  <si>
    <t>Resident</t>
  </si>
  <si>
    <t>Amenity Rent</t>
  </si>
  <si>
    <t>354066278</t>
  </si>
  <si>
    <t>04/01/2025</t>
  </si>
  <si>
    <t>Rent</t>
  </si>
  <si>
    <t>354065960</t>
  </si>
  <si>
    <t>04/01/2025</t>
  </si>
  <si>
    <t>Valet Trash</t>
  </si>
  <si>
    <t>354066656</t>
  </si>
  <si>
    <t>04/01/2025</t>
  </si>
  <si>
    <t>Charge Total:</t>
  </si>
  <si>
    <t>12-0205</t>
  </si>
  <si>
    <t>Carmel</t>
  </si>
  <si>
    <t>Occupied No Notice</t>
  </si>
  <si>
    <t>Williams, Sam</t>
  </si>
  <si>
    <t>Resident</t>
  </si>
  <si>
    <t>Amenity Rent</t>
  </si>
  <si>
    <t>354065560</t>
  </si>
  <si>
    <t>04/01/2025</t>
  </si>
  <si>
    <t>Amenity Rent</t>
  </si>
  <si>
    <t>354065139</t>
  </si>
  <si>
    <t>04/01/2025</t>
  </si>
  <si>
    <t>Rent</t>
  </si>
  <si>
    <t>354065439</t>
  </si>
  <si>
    <t>04/01/2025</t>
  </si>
  <si>
    <t>Late Fee</t>
  </si>
  <si>
    <t>354451010</t>
  </si>
  <si>
    <t>04/06/2025</t>
  </si>
  <si>
    <t>Valet Trash</t>
  </si>
  <si>
    <t>354065495</t>
  </si>
  <si>
    <t>04/01/2025</t>
  </si>
  <si>
    <t>Charge Total:</t>
  </si>
  <si>
    <t>12-0206</t>
  </si>
  <si>
    <t>Carmel</t>
  </si>
  <si>
    <t>Occupied No Notice</t>
  </si>
  <si>
    <t>Daly, Kevin</t>
  </si>
  <si>
    <t>Resident</t>
  </si>
  <si>
    <t>Amenity Rent</t>
  </si>
  <si>
    <t>354065759</t>
  </si>
  <si>
    <t>04/01/2025</t>
  </si>
  <si>
    <t>Rent</t>
  </si>
  <si>
    <t>354065931</t>
  </si>
  <si>
    <t>04/01/2025</t>
  </si>
  <si>
    <t>Parking/Carport/Garage</t>
  </si>
  <si>
    <t>354065794</t>
  </si>
  <si>
    <t>04/01/2025</t>
  </si>
  <si>
    <t>Valet Trash</t>
  </si>
  <si>
    <t>354066532</t>
  </si>
  <si>
    <t>04/01/2025</t>
  </si>
  <si>
    <t>Charge Total:</t>
  </si>
  <si>
    <t>12-0207</t>
  </si>
  <si>
    <t>Del Mar</t>
  </si>
  <si>
    <t>Occupied No Notice</t>
  </si>
  <si>
    <t>Wanzie, Richard</t>
  </si>
  <si>
    <t>Resident</t>
  </si>
  <si>
    <t>Amenity Rent</t>
  </si>
  <si>
    <t>354065652</t>
  </si>
  <si>
    <t>04/01/2025</t>
  </si>
  <si>
    <t>Rent</t>
  </si>
  <si>
    <t>354066420</t>
  </si>
  <si>
    <t>04/01/2025</t>
  </si>
  <si>
    <t>Late Fee</t>
  </si>
  <si>
    <t>354451016</t>
  </si>
  <si>
    <t>04/06/2025</t>
  </si>
  <si>
    <t>Valet Trash</t>
  </si>
  <si>
    <t>354066483</t>
  </si>
  <si>
    <t>04/01/2025</t>
  </si>
  <si>
    <t>Charge Total:</t>
  </si>
  <si>
    <t>12-0208</t>
  </si>
  <si>
    <t>Del Mar</t>
  </si>
  <si>
    <t>Occupied No Notice</t>
  </si>
  <si>
    <t>Gauthier, Ruben</t>
  </si>
  <si>
    <t>Resident</t>
  </si>
  <si>
    <t>Amenity Rent</t>
  </si>
  <si>
    <t>354065900</t>
  </si>
  <si>
    <t>04/01/2025</t>
  </si>
  <si>
    <t>Month to Month Rent</t>
  </si>
  <si>
    <t>354065449</t>
  </si>
  <si>
    <t>04/01/2025</t>
  </si>
  <si>
    <t>Concession-Partial Employee</t>
  </si>
  <si>
    <t>354065437</t>
  </si>
  <si>
    <t>04/01/2025</t>
  </si>
  <si>
    <t>Late Fee</t>
  </si>
  <si>
    <t>354451014</t>
  </si>
  <si>
    <t>04/06/2025</t>
  </si>
  <si>
    <t>Parking/Carport/Garage</t>
  </si>
  <si>
    <t>354066024</t>
  </si>
  <si>
    <t>04/01/2025</t>
  </si>
  <si>
    <t>Renters Insurance Fine</t>
  </si>
  <si>
    <t>354042108</t>
  </si>
  <si>
    <t>04/01/2025</t>
  </si>
  <si>
    <t>Valet Trash</t>
  </si>
  <si>
    <t>354066564</t>
  </si>
  <si>
    <t>04/01/2025</t>
  </si>
  <si>
    <t>Charge Total:</t>
  </si>
  <si>
    <t>12-0301</t>
  </si>
  <si>
    <t>Del Mar</t>
  </si>
  <si>
    <t>Occupied No Notice</t>
  </si>
  <si>
    <t>Iglesias Medina, Sofia</t>
  </si>
  <si>
    <t>Resident</t>
  </si>
  <si>
    <t>Amenity Rent</t>
  </si>
  <si>
    <t>354066192</t>
  </si>
  <si>
    <t>04/01/2025</t>
  </si>
  <si>
    <t>Amenity Rent</t>
  </si>
  <si>
    <t>354065596</t>
  </si>
  <si>
    <t>04/01/2025</t>
  </si>
  <si>
    <t>Rent</t>
  </si>
  <si>
    <t>354065469</t>
  </si>
  <si>
    <t>04/01/2025</t>
  </si>
  <si>
    <t>Valet Trash</t>
  </si>
  <si>
    <t>354066222</t>
  </si>
  <si>
    <t>04/01/2025</t>
  </si>
  <si>
    <t>Charge Total:</t>
  </si>
  <si>
    <t>12-0302</t>
  </si>
  <si>
    <t>Del Mar</t>
  </si>
  <si>
    <t>Occupied No Notice</t>
  </si>
  <si>
    <t>Arenillas, Enrique</t>
  </si>
  <si>
    <t>Resident</t>
  </si>
  <si>
    <t>Rent</t>
  </si>
  <si>
    <t>354065869</t>
  </si>
  <si>
    <t>04/01/2025</t>
  </si>
  <si>
    <t>Late Fee</t>
  </si>
  <si>
    <t>354451007</t>
  </si>
  <si>
    <t>04/06/2025</t>
  </si>
  <si>
    <t>Parking/Carport/Garage</t>
  </si>
  <si>
    <t>354066333</t>
  </si>
  <si>
    <t>04/01/2025</t>
  </si>
  <si>
    <t>Parking/Carport/Garage</t>
  </si>
  <si>
    <t>354065907</t>
  </si>
  <si>
    <t>04/01/2025</t>
  </si>
  <si>
    <t>Valet Trash</t>
  </si>
  <si>
    <t>354065655</t>
  </si>
  <si>
    <t>04/01/2025</t>
  </si>
  <si>
    <t>Charge Total:</t>
  </si>
  <si>
    <t>12-0303</t>
  </si>
  <si>
    <t>Carmel</t>
  </si>
  <si>
    <t>Occupied No Notice</t>
  </si>
  <si>
    <t>Alexander, Alia</t>
  </si>
  <si>
    <t>Resident</t>
  </si>
  <si>
    <t>Amenity Rent</t>
  </si>
  <si>
    <t>354065262</t>
  </si>
  <si>
    <t>04/01/2025</t>
  </si>
  <si>
    <t>Rent</t>
  </si>
  <si>
    <t>354065792</t>
  </si>
  <si>
    <t>04/01/2025</t>
  </si>
  <si>
    <t>Pet Charge</t>
  </si>
  <si>
    <t>354066016</t>
  </si>
  <si>
    <t>04/01/2025</t>
  </si>
  <si>
    <t>Valet Trash</t>
  </si>
  <si>
    <t>354066651</t>
  </si>
  <si>
    <t>04/01/2025</t>
  </si>
  <si>
    <t>Charge Total:</t>
  </si>
  <si>
    <t>12-0304</t>
  </si>
  <si>
    <t>Carmel</t>
  </si>
  <si>
    <t>Occupied No Notice</t>
  </si>
  <si>
    <t>Aponte, Natalie</t>
  </si>
  <si>
    <t>Resident</t>
  </si>
  <si>
    <t>Amenity Rent</t>
  </si>
  <si>
    <t>354066555</t>
  </si>
  <si>
    <t>04/01/2025</t>
  </si>
  <si>
    <t>Rent</t>
  </si>
  <si>
    <t>354066646</t>
  </si>
  <si>
    <t>04/01/2025</t>
  </si>
  <si>
    <t>Concession-Resident</t>
  </si>
  <si>
    <t>354065328</t>
  </si>
  <si>
    <t>04/01/2025</t>
  </si>
  <si>
    <t>Late Fee</t>
  </si>
  <si>
    <t>354451022</t>
  </si>
  <si>
    <t>04/06/2025</t>
  </si>
  <si>
    <t>Parking/Carport/Garage</t>
  </si>
  <si>
    <t>354066216</t>
  </si>
  <si>
    <t>04/01/2025</t>
  </si>
  <si>
    <t>Pet Charge</t>
  </si>
  <si>
    <t>354065446</t>
  </si>
  <si>
    <t>04/01/2025</t>
  </si>
  <si>
    <t>Valet Trash</t>
  </si>
  <si>
    <t>354066119</t>
  </si>
  <si>
    <t>04/01/2025</t>
  </si>
  <si>
    <t>Charge Total:</t>
  </si>
  <si>
    <t>12-0305</t>
  </si>
  <si>
    <t>Carmel</t>
  </si>
  <si>
    <t>Occupied No Notice</t>
  </si>
  <si>
    <t>Looby, Sophie</t>
  </si>
  <si>
    <t>Resident</t>
  </si>
  <si>
    <t>Rent</t>
  </si>
  <si>
    <t>354065342</t>
  </si>
  <si>
    <t>04/01/2025</t>
  </si>
  <si>
    <t>Parking/Carport/Garage</t>
  </si>
  <si>
    <t>354066587</t>
  </si>
  <si>
    <t>04/01/2025</t>
  </si>
  <si>
    <t>Pet Charge</t>
  </si>
  <si>
    <t>354065840</t>
  </si>
  <si>
    <t>04/01/2025</t>
  </si>
  <si>
    <t>Valet Trash</t>
  </si>
  <si>
    <t>354066674</t>
  </si>
  <si>
    <t>04/01/2025</t>
  </si>
  <si>
    <t>Charge Total:</t>
  </si>
  <si>
    <t>12-0306</t>
  </si>
  <si>
    <t>Carmel</t>
  </si>
  <si>
    <t>Occupied No Notice</t>
  </si>
  <si>
    <t>Donovan, Heather</t>
  </si>
  <si>
    <t>Resident</t>
  </si>
  <si>
    <t>Amenity Rent</t>
  </si>
  <si>
    <t>354066190</t>
  </si>
  <si>
    <t>04/01/2025</t>
  </si>
  <si>
    <t>Rent</t>
  </si>
  <si>
    <t>354065556</t>
  </si>
  <si>
    <t>04/01/2025</t>
  </si>
  <si>
    <t>Parking/Carport/Garage</t>
  </si>
  <si>
    <t>354065157</t>
  </si>
  <si>
    <t>04/01/2025</t>
  </si>
  <si>
    <t>Valet Trash</t>
  </si>
  <si>
    <t>354066563</t>
  </si>
  <si>
    <t>04/01/2025</t>
  </si>
  <si>
    <t>Charge Total:</t>
  </si>
  <si>
    <t>12-0307</t>
  </si>
  <si>
    <t>Del Mar</t>
  </si>
  <si>
    <t>Occupied No Notice</t>
  </si>
  <si>
    <t>Martinez, Alondra</t>
  </si>
  <si>
    <t>Resident</t>
  </si>
  <si>
    <t>Rent</t>
  </si>
  <si>
    <t>354066147</t>
  </si>
  <si>
    <t>04/01/2025</t>
  </si>
  <si>
    <t>Pet Charge</t>
  </si>
  <si>
    <t>354065283</t>
  </si>
  <si>
    <t>04/01/2025</t>
  </si>
  <si>
    <t>Valet Trash</t>
  </si>
  <si>
    <t>354065989</t>
  </si>
  <si>
    <t>04/01/2025</t>
  </si>
  <si>
    <t>Charge Total:</t>
  </si>
  <si>
    <t>12-0308</t>
  </si>
  <si>
    <t>Del Mar</t>
  </si>
  <si>
    <t>Occupied No Notice</t>
  </si>
  <si>
    <t>Gordon, Jacob</t>
  </si>
  <si>
    <t>Resident</t>
  </si>
  <si>
    <t>Amenity Rent</t>
  </si>
  <si>
    <t>354065550</t>
  </si>
  <si>
    <t>04/01/2025</t>
  </si>
  <si>
    <t>Rent</t>
  </si>
  <si>
    <t>354065891</t>
  </si>
  <si>
    <t>04/01/2025</t>
  </si>
  <si>
    <t>Parking/Carport/Garage</t>
  </si>
  <si>
    <t>354065986</t>
  </si>
  <si>
    <t>04/01/2025</t>
  </si>
  <si>
    <t>Pet Charge</t>
  </si>
  <si>
    <t>354065897</t>
  </si>
  <si>
    <t>04/01/2025</t>
  </si>
  <si>
    <t>Valet Trash</t>
  </si>
  <si>
    <t>354066151</t>
  </si>
  <si>
    <t>04/01/2025</t>
  </si>
  <si>
    <t>Charge Total:</t>
  </si>
  <si>
    <t>13-0101</t>
  </si>
  <si>
    <t>Sterling</t>
  </si>
  <si>
    <t>Occupied No Notice</t>
  </si>
  <si>
    <t>Samulski, Christina</t>
  </si>
  <si>
    <t>Resident</t>
  </si>
  <si>
    <t>Amenity Rent</t>
  </si>
  <si>
    <t>354065722</t>
  </si>
  <si>
    <t>04/01/2025</t>
  </si>
  <si>
    <t>Amenity Rent</t>
  </si>
  <si>
    <t>354066585</t>
  </si>
  <si>
    <t>04/01/2025</t>
  </si>
  <si>
    <t>Rent</t>
  </si>
  <si>
    <t>354065896</t>
  </si>
  <si>
    <t>04/01/2025</t>
  </si>
  <si>
    <t>Pet Charge</t>
  </si>
  <si>
    <t>354065842</t>
  </si>
  <si>
    <t>04/01/2025</t>
  </si>
  <si>
    <t>Valet Trash</t>
  </si>
  <si>
    <t>354066562</t>
  </si>
  <si>
    <t>04/01/2025</t>
  </si>
  <si>
    <t>Charge Total:</t>
  </si>
  <si>
    <t>13-0102</t>
  </si>
  <si>
    <t>Sterling</t>
  </si>
  <si>
    <t>Occupied No Notice</t>
  </si>
  <si>
    <t>Pulte, Jayleen</t>
  </si>
  <si>
    <t>Resident</t>
  </si>
  <si>
    <t>Amenity Rent</t>
  </si>
  <si>
    <t>354066019</t>
  </si>
  <si>
    <t>04/01/2025</t>
  </si>
  <si>
    <t>Amenity Rent</t>
  </si>
  <si>
    <t>354066155</t>
  </si>
  <si>
    <t>04/01/2025</t>
  </si>
  <si>
    <t>Rent</t>
  </si>
  <si>
    <t>354066370</t>
  </si>
  <si>
    <t>04/01/2025</t>
  </si>
  <si>
    <t>Valet Trash</t>
  </si>
  <si>
    <t>354066200</t>
  </si>
  <si>
    <t>04/01/2025</t>
  </si>
  <si>
    <t>Charge Total:</t>
  </si>
  <si>
    <t>13-0103</t>
  </si>
  <si>
    <t>Carmel</t>
  </si>
  <si>
    <t>Occupied No Notice</t>
  </si>
  <si>
    <t>Smithson, John</t>
  </si>
  <si>
    <t>Resident</t>
  </si>
  <si>
    <t>Amenity Rent</t>
  </si>
  <si>
    <t>354065694</t>
  </si>
  <si>
    <t>04/01/2025</t>
  </si>
  <si>
    <t>Amenity Rent</t>
  </si>
  <si>
    <t>354065616</t>
  </si>
  <si>
    <t>04/01/2025</t>
  </si>
  <si>
    <t>Rent</t>
  </si>
  <si>
    <t>354065471</t>
  </si>
  <si>
    <t>04/01/2025</t>
  </si>
  <si>
    <t>Valet Trash</t>
  </si>
  <si>
    <t>354066670</t>
  </si>
  <si>
    <t>04/01/2025</t>
  </si>
  <si>
    <t>Charge Total:</t>
  </si>
  <si>
    <t>13-0104</t>
  </si>
  <si>
    <t>Carmel</t>
  </si>
  <si>
    <t>Occupied No Notice</t>
  </si>
  <si>
    <t>Orcutt, David</t>
  </si>
  <si>
    <t>Resident</t>
  </si>
  <si>
    <t>Amenity Rent</t>
  </si>
  <si>
    <t>354065409</t>
  </si>
  <si>
    <t>04/01/2025</t>
  </si>
  <si>
    <t>Rent</t>
  </si>
  <si>
    <t>354066213</t>
  </si>
  <si>
    <t>04/01/2025</t>
  </si>
  <si>
    <t>Pet Charge</t>
  </si>
  <si>
    <t>354066250</t>
  </si>
  <si>
    <t>04/01/2025</t>
  </si>
  <si>
    <t>Valet Trash</t>
  </si>
  <si>
    <t>354065895</t>
  </si>
  <si>
    <t>04/01/2025</t>
  </si>
  <si>
    <t>Charge Total:</t>
  </si>
  <si>
    <t>13-0105</t>
  </si>
  <si>
    <t>Carmel</t>
  </si>
  <si>
    <t>Occupied No Notice</t>
  </si>
  <si>
    <t>Gilpatrick, Emily</t>
  </si>
  <si>
    <t>Resident</t>
  </si>
  <si>
    <t>Amenity Rent</t>
  </si>
  <si>
    <t>354065812</t>
  </si>
  <si>
    <t>04/01/2025</t>
  </si>
  <si>
    <t>Amenity Rent</t>
  </si>
  <si>
    <t>354066649</t>
  </si>
  <si>
    <t>04/01/2025</t>
  </si>
  <si>
    <t>Rent</t>
  </si>
  <si>
    <t>354066063</t>
  </si>
  <si>
    <t>04/01/2025</t>
  </si>
  <si>
    <t>Parking/Carport/Garage</t>
  </si>
  <si>
    <t>354065184</t>
  </si>
  <si>
    <t>04/01/2025</t>
  </si>
  <si>
    <t>Parking/Carport/Garage</t>
  </si>
  <si>
    <t>354066233</t>
  </si>
  <si>
    <t>04/01/2025</t>
  </si>
  <si>
    <t>Parking/Carport/Garage</t>
  </si>
  <si>
    <t>354065609</t>
  </si>
  <si>
    <t>04/01/2025</t>
  </si>
  <si>
    <t>Valet Trash</t>
  </si>
  <si>
    <t>354065240</t>
  </si>
  <si>
    <t>04/01/2025</t>
  </si>
  <si>
    <t>Charge Total:</t>
  </si>
  <si>
    <t>13-0106</t>
  </si>
  <si>
    <t>Carmel</t>
  </si>
  <si>
    <t>Occupied No Notice</t>
  </si>
  <si>
    <t>Herrera chacon, Julio</t>
  </si>
  <si>
    <t>Resident</t>
  </si>
  <si>
    <t>Amenity Rent</t>
  </si>
  <si>
    <t>354066045</t>
  </si>
  <si>
    <t>04/01/2025</t>
  </si>
  <si>
    <t>Rent</t>
  </si>
  <si>
    <t>354065684</t>
  </si>
  <si>
    <t>04/01/2025</t>
  </si>
  <si>
    <t>Valet Trash</t>
  </si>
  <si>
    <t>354065351</t>
  </si>
  <si>
    <t>04/01/2025</t>
  </si>
  <si>
    <t>Charge Total:</t>
  </si>
  <si>
    <t>13-0107</t>
  </si>
  <si>
    <t>Sterling</t>
  </si>
  <si>
    <t>Occupied No Notice</t>
  </si>
  <si>
    <t>Young, Allison</t>
  </si>
  <si>
    <t>Resident</t>
  </si>
  <si>
    <t>Amenity Rent</t>
  </si>
  <si>
    <t>354066207</t>
  </si>
  <si>
    <t>04/01/2025</t>
  </si>
  <si>
    <t>Rent</t>
  </si>
  <si>
    <t>354065880</t>
  </si>
  <si>
    <t>04/01/2025</t>
  </si>
  <si>
    <t>Pet Charge</t>
  </si>
  <si>
    <t>354066517</t>
  </si>
  <si>
    <t>04/01/2025</t>
  </si>
  <si>
    <t>Renters Insurance Fine</t>
  </si>
  <si>
    <t>354041466</t>
  </si>
  <si>
    <t>04/01/2025</t>
  </si>
  <si>
    <t>Valet Trash</t>
  </si>
  <si>
    <t>354066690</t>
  </si>
  <si>
    <t>04/01/2025</t>
  </si>
  <si>
    <t>Charge Total:</t>
  </si>
  <si>
    <t>13-0108</t>
  </si>
  <si>
    <t>Sterling</t>
  </si>
  <si>
    <t>Occupied No Notice</t>
  </si>
  <si>
    <t>Hedrick, Judith</t>
  </si>
  <si>
    <t>Resident</t>
  </si>
  <si>
    <t>Amenity Rent</t>
  </si>
  <si>
    <t>354066018</t>
  </si>
  <si>
    <t>04/01/2025</t>
  </si>
  <si>
    <t>Amenity Rent</t>
  </si>
  <si>
    <t>354066680</t>
  </si>
  <si>
    <t>04/01/2025</t>
  </si>
  <si>
    <t>Rent</t>
  </si>
  <si>
    <t>354066011</t>
  </si>
  <si>
    <t>04/01/2025</t>
  </si>
  <si>
    <t>Pet Charge</t>
  </si>
  <si>
    <t>354065853</t>
  </si>
  <si>
    <t>04/01/2025</t>
  </si>
  <si>
    <t>Valet Trash</t>
  </si>
  <si>
    <t>354065239</t>
  </si>
  <si>
    <t>04/01/2025</t>
  </si>
  <si>
    <t>Charge Total:</t>
  </si>
  <si>
    <t>13-0201</t>
  </si>
  <si>
    <t>Sterling</t>
  </si>
  <si>
    <t>Occupied No Notice</t>
  </si>
  <si>
    <t>Lazisky, Talya</t>
  </si>
  <si>
    <t>Resident</t>
  </si>
  <si>
    <t>Amenity Rent</t>
  </si>
  <si>
    <t>354065443</t>
  </si>
  <si>
    <t>04/01/2025</t>
  </si>
  <si>
    <t>Rent</t>
  </si>
  <si>
    <t>354065557</t>
  </si>
  <si>
    <t>04/01/2025</t>
  </si>
  <si>
    <t>Pet Charge</t>
  </si>
  <si>
    <t>354066613</t>
  </si>
  <si>
    <t>04/01/2025</t>
  </si>
  <si>
    <t>Valet Trash</t>
  </si>
  <si>
    <t>354066597</t>
  </si>
  <si>
    <t>04/01/2025</t>
  </si>
  <si>
    <t>Charge Total:</t>
  </si>
  <si>
    <t>13-0202</t>
  </si>
  <si>
    <t>Sterling</t>
  </si>
  <si>
    <t>Occupied No Notice</t>
  </si>
  <si>
    <t>Whitmer, John</t>
  </si>
  <si>
    <t>Resident</t>
  </si>
  <si>
    <t>Amenity Rent</t>
  </si>
  <si>
    <t>354065913</t>
  </si>
  <si>
    <t>04/01/2025</t>
  </si>
  <si>
    <t>Rent</t>
  </si>
  <si>
    <t>354065691</t>
  </si>
  <si>
    <t>04/01/2025</t>
  </si>
  <si>
    <t>Parking/Carport/Garage</t>
  </si>
  <si>
    <t>354065695</t>
  </si>
  <si>
    <t>04/01/2025</t>
  </si>
  <si>
    <t>Valet Trash</t>
  </si>
  <si>
    <t>354065564</t>
  </si>
  <si>
    <t>04/01/2025</t>
  </si>
  <si>
    <t>Charge Total:</t>
  </si>
  <si>
    <t>13-0203</t>
  </si>
  <si>
    <t>Carmel</t>
  </si>
  <si>
    <t>Occupied No Notice</t>
  </si>
  <si>
    <t>Moore, Mark</t>
  </si>
  <si>
    <t>Resident</t>
  </si>
  <si>
    <t>Amenity Rent</t>
  </si>
  <si>
    <t>354065373</t>
  </si>
  <si>
    <t>04/01/2025</t>
  </si>
  <si>
    <t>Rent</t>
  </si>
  <si>
    <t>354065563</t>
  </si>
  <si>
    <t>04/01/2025</t>
  </si>
  <si>
    <t>Renters Insurance Fine</t>
  </si>
  <si>
    <t>354041467</t>
  </si>
  <si>
    <t>04/01/2025</t>
  </si>
  <si>
    <t>Valet Trash</t>
  </si>
  <si>
    <t>354065804</t>
  </si>
  <si>
    <t>04/01/2025</t>
  </si>
  <si>
    <t>Charge Total:</t>
  </si>
  <si>
    <t>13-0204</t>
  </si>
  <si>
    <t>Carmel</t>
  </si>
  <si>
    <t>Occupied No Notice</t>
  </si>
  <si>
    <t>Sagum, Ayessa Rae</t>
  </si>
  <si>
    <t>Resident</t>
  </si>
  <si>
    <t>Amenity Rent</t>
  </si>
  <si>
    <t>354066054</t>
  </si>
  <si>
    <t>04/01/2025</t>
  </si>
  <si>
    <t>Rent</t>
  </si>
  <si>
    <t>354065803</t>
  </si>
  <si>
    <t>04/01/2025</t>
  </si>
  <si>
    <t>Valet Trash</t>
  </si>
  <si>
    <t>354066600</t>
  </si>
  <si>
    <t>04/01/2025</t>
  </si>
  <si>
    <t>Charge Total:</t>
  </si>
  <si>
    <t>13-0205</t>
  </si>
  <si>
    <t>Carmel</t>
  </si>
  <si>
    <t>Occupied No Notice</t>
  </si>
  <si>
    <t>Almyashev, Zufar</t>
  </si>
  <si>
    <t>Resident</t>
  </si>
  <si>
    <t>Amenity Rent</t>
  </si>
  <si>
    <t>354066568</t>
  </si>
  <si>
    <t>04/01/2025</t>
  </si>
  <si>
    <t>Rent</t>
  </si>
  <si>
    <t>354065765</t>
  </si>
  <si>
    <t>04/01/2025</t>
  </si>
  <si>
    <t>Parking/Carport/Garage</t>
  </si>
  <si>
    <t>354066038</t>
  </si>
  <si>
    <t>04/01/2025</t>
  </si>
  <si>
    <t>Parking/Carport/Garage</t>
  </si>
  <si>
    <t>354065841</t>
  </si>
  <si>
    <t>04/01/2025</t>
  </si>
  <si>
    <t>Renters Insurance Fine</t>
  </si>
  <si>
    <t>354041468</t>
  </si>
  <si>
    <t>04/01/2025</t>
  </si>
  <si>
    <t>Valet Trash</t>
  </si>
  <si>
    <t>354065615</t>
  </si>
  <si>
    <t>04/01/2025</t>
  </si>
  <si>
    <t>Charge Total:</t>
  </si>
  <si>
    <t>13-0206</t>
  </si>
  <si>
    <t>Carmel</t>
  </si>
  <si>
    <t>Occupied No Notice</t>
  </si>
  <si>
    <t>Jorge, Adrian</t>
  </si>
  <si>
    <t>Resident</t>
  </si>
  <si>
    <t>Amenity Rent</t>
  </si>
  <si>
    <t>354065868</t>
  </si>
  <si>
    <t>04/01/2025</t>
  </si>
  <si>
    <t>Amenity Rent</t>
  </si>
  <si>
    <t>354066548</t>
  </si>
  <si>
    <t>04/01/2025</t>
  </si>
  <si>
    <t>Amenity Rent</t>
  </si>
  <si>
    <t>354066283</t>
  </si>
  <si>
    <t>04/01/2025</t>
  </si>
  <si>
    <t>Rent</t>
  </si>
  <si>
    <t>354065350</t>
  </si>
  <si>
    <t>04/01/2025</t>
  </si>
  <si>
    <t>Valet Trash</t>
  </si>
  <si>
    <t>354065211</t>
  </si>
  <si>
    <t>04/01/2025</t>
  </si>
  <si>
    <t>Charge Total:</t>
  </si>
  <si>
    <t>13-0207</t>
  </si>
  <si>
    <t>Sterling</t>
  </si>
  <si>
    <t>Occupied No Notice</t>
  </si>
  <si>
    <t>Orlandi, Charles</t>
  </si>
  <si>
    <t>Resident</t>
  </si>
  <si>
    <t>Amenity Rent</t>
  </si>
  <si>
    <t>354065503</t>
  </si>
  <si>
    <t>04/01/2025</t>
  </si>
  <si>
    <t>Rent</t>
  </si>
  <si>
    <t>354065515</t>
  </si>
  <si>
    <t>04/01/2025</t>
  </si>
  <si>
    <t>Valet Trash</t>
  </si>
  <si>
    <t>354066247</t>
  </si>
  <si>
    <t>04/01/2025</t>
  </si>
  <si>
    <t>Charge Total:</t>
  </si>
  <si>
    <t>13-0208</t>
  </si>
  <si>
    <t>Sterling</t>
  </si>
  <si>
    <t>Occupied No Notice</t>
  </si>
  <si>
    <t>Scapardine, Anthony</t>
  </si>
  <si>
    <t>Resident</t>
  </si>
  <si>
    <t>Amenity Rent</t>
  </si>
  <si>
    <t>354065810</t>
  </si>
  <si>
    <t>04/01/2025</t>
  </si>
  <si>
    <t>Rent</t>
  </si>
  <si>
    <t>354065526</t>
  </si>
  <si>
    <t>04/01/2025</t>
  </si>
  <si>
    <t>Valet Trash</t>
  </si>
  <si>
    <t>354066572</t>
  </si>
  <si>
    <t>04/01/2025</t>
  </si>
  <si>
    <t>Charge Total:</t>
  </si>
  <si>
    <t>13-0301</t>
  </si>
  <si>
    <t>Sterling</t>
  </si>
  <si>
    <t>Occupied No Notice</t>
  </si>
  <si>
    <t>Volhejn, Iva</t>
  </si>
  <si>
    <t>Resident</t>
  </si>
  <si>
    <t>Rent</t>
  </si>
  <si>
    <t>354065327</t>
  </si>
  <si>
    <t>04/01/2025</t>
  </si>
  <si>
    <t>Parking/Carport/Garage</t>
  </si>
  <si>
    <t>354066319</t>
  </si>
  <si>
    <t>04/01/2025</t>
  </si>
  <si>
    <t>Valet Trash</t>
  </si>
  <si>
    <t>354065565</t>
  </si>
  <si>
    <t>04/01/2025</t>
  </si>
  <si>
    <t>Charge Total:</t>
  </si>
  <si>
    <t>13-0302</t>
  </si>
  <si>
    <t>Sterling</t>
  </si>
  <si>
    <t>Occupied No Notice</t>
  </si>
  <si>
    <t>Vazquez, Markia</t>
  </si>
  <si>
    <t>Resident</t>
  </si>
  <si>
    <t>Amenity Rent</t>
  </si>
  <si>
    <t>354065881</t>
  </si>
  <si>
    <t>04/01/2025</t>
  </si>
  <si>
    <t>Rent</t>
  </si>
  <si>
    <t>354065922</t>
  </si>
  <si>
    <t>04/01/2025</t>
  </si>
  <si>
    <t>Pet Charge</t>
  </si>
  <si>
    <t>354066320</t>
  </si>
  <si>
    <t>04/01/2025</t>
  </si>
  <si>
    <t>Valet Trash</t>
  </si>
  <si>
    <t>354065676</t>
  </si>
  <si>
    <t>04/01/2025</t>
  </si>
  <si>
    <t>Charge Total:</t>
  </si>
  <si>
    <t>13-0303</t>
  </si>
  <si>
    <t>Carmel</t>
  </si>
  <si>
    <t>Notice Unrented</t>
  </si>
  <si>
    <t>Charles, Estalin</t>
  </si>
  <si>
    <t>Resident</t>
  </si>
  <si>
    <t>Amenity Rent</t>
  </si>
  <si>
    <t>354066058</t>
  </si>
  <si>
    <t>04/01/2025</t>
  </si>
  <si>
    <t>Amenity Rent</t>
  </si>
  <si>
    <t>354066297</t>
  </si>
  <si>
    <t>04/01/2025</t>
  </si>
  <si>
    <t>Rent</t>
  </si>
  <si>
    <t>354065996</t>
  </si>
  <si>
    <t>04/01/2025</t>
  </si>
  <si>
    <t>Valet Trash</t>
  </si>
  <si>
    <t>354065277</t>
  </si>
  <si>
    <t>04/01/2025</t>
  </si>
  <si>
    <t>Charge Total:</t>
  </si>
  <si>
    <t>13-0304</t>
  </si>
  <si>
    <t>Carmel</t>
  </si>
  <si>
    <t>Occupied No Notice</t>
  </si>
  <si>
    <t>Ward, Adam</t>
  </si>
  <si>
    <t>Resident</t>
  </si>
  <si>
    <t>Rent</t>
  </si>
  <si>
    <t>354066256</t>
  </si>
  <si>
    <t>04/01/2025</t>
  </si>
  <si>
    <t>Valet Trash</t>
  </si>
  <si>
    <t>354066478</t>
  </si>
  <si>
    <t>04/01/2025</t>
  </si>
  <si>
    <t>Charge Total:</t>
  </si>
  <si>
    <t>13-0305</t>
  </si>
  <si>
    <t>Carmel</t>
  </si>
  <si>
    <t>Occupied No Notice</t>
  </si>
  <si>
    <t>Nash, Heather</t>
  </si>
  <si>
    <t>Resident</t>
  </si>
  <si>
    <t>Amenity Rent</t>
  </si>
  <si>
    <t>354065385</t>
  </si>
  <si>
    <t>04/01/2025</t>
  </si>
  <si>
    <t>Rent</t>
  </si>
  <si>
    <t>354065396</t>
  </si>
  <si>
    <t>04/01/2025</t>
  </si>
  <si>
    <t>Parking/Carport/Garage</t>
  </si>
  <si>
    <t>354066460</t>
  </si>
  <si>
    <t>04/01/2025</t>
  </si>
  <si>
    <t>Valet Trash</t>
  </si>
  <si>
    <t>354065653</t>
  </si>
  <si>
    <t>04/01/2025</t>
  </si>
  <si>
    <t>Charge Total:</t>
  </si>
  <si>
    <t>13-0306</t>
  </si>
  <si>
    <t>Carmel</t>
  </si>
  <si>
    <t>Vacant Rented Not Ready</t>
  </si>
  <si>
    <t>-- Vacant --</t>
  </si>
  <si>
    <t>-</t>
  </si>
  <si>
    <t>Charge Total:</t>
  </si>
  <si>
    <t>13-0307</t>
  </si>
  <si>
    <t>Sterling</t>
  </si>
  <si>
    <t>Occupied No Notice</t>
  </si>
  <si>
    <t>Colwell, James</t>
  </si>
  <si>
    <t>Resident</t>
  </si>
  <si>
    <t>Rent</t>
  </si>
  <si>
    <t>354066496</t>
  </si>
  <si>
    <t>04/01/2025</t>
  </si>
  <si>
    <t>Valet Trash</t>
  </si>
  <si>
    <t>354065595</t>
  </si>
  <si>
    <t>04/01/2025</t>
  </si>
  <si>
    <t>Charge Total:</t>
  </si>
  <si>
    <t>13-0308</t>
  </si>
  <si>
    <t>Sterling</t>
  </si>
  <si>
    <t>Occupied No Notice</t>
  </si>
  <si>
    <t>Konstantinou, Marina</t>
  </si>
  <si>
    <t>Resident</t>
  </si>
  <si>
    <t>Rent</t>
  </si>
  <si>
    <t>354065289</t>
  </si>
  <si>
    <t>04/01/2025</t>
  </si>
  <si>
    <t>Pet Charge</t>
  </si>
  <si>
    <t>354066686</t>
  </si>
  <si>
    <t>04/01/2025</t>
  </si>
  <si>
    <t>Valet Trash</t>
  </si>
  <si>
    <t>354065641</t>
  </si>
  <si>
    <t>04/01/2025</t>
  </si>
  <si>
    <t>Charge Total:</t>
  </si>
  <si>
    <t>14-0101</t>
  </si>
  <si>
    <t>Del Mar</t>
  </si>
  <si>
    <t>Occupied No Notice</t>
  </si>
  <si>
    <t>Gomez santos, Jose damian</t>
  </si>
  <si>
    <t>Resident</t>
  </si>
  <si>
    <t>Amenity Rent</t>
  </si>
  <si>
    <t>354065984</t>
  </si>
  <si>
    <t>04/01/2025</t>
  </si>
  <si>
    <t>Rent</t>
  </si>
  <si>
    <t>354065539</t>
  </si>
  <si>
    <t>04/01/2025</t>
  </si>
  <si>
    <t>Valet Trash</t>
  </si>
  <si>
    <t>354065182</t>
  </si>
  <si>
    <t>04/01/2025</t>
  </si>
  <si>
    <t>Charge Total:</t>
  </si>
  <si>
    <t>14-0102</t>
  </si>
  <si>
    <t>Del Mar</t>
  </si>
  <si>
    <t>Vacant Unrented Not Ready</t>
  </si>
  <si>
    <t>-- Vacant --</t>
  </si>
  <si>
    <t>-</t>
  </si>
  <si>
    <t>Charge Total:</t>
  </si>
  <si>
    <t>14-0103</t>
  </si>
  <si>
    <t>Carmel</t>
  </si>
  <si>
    <t>Occupied No Notice</t>
  </si>
  <si>
    <t>Sibelman, Lynne</t>
  </si>
  <si>
    <t>Resident</t>
  </si>
  <si>
    <t>Amenity Rent</t>
  </si>
  <si>
    <t>354065843</t>
  </si>
  <si>
    <t>04/01/2025</t>
  </si>
  <si>
    <t>Rent</t>
  </si>
  <si>
    <t>354065332</t>
  </si>
  <si>
    <t>04/01/2025</t>
  </si>
  <si>
    <t>Valet Trash</t>
  </si>
  <si>
    <t>354066540</t>
  </si>
  <si>
    <t>04/01/2025</t>
  </si>
  <si>
    <t>Charge Total:</t>
  </si>
  <si>
    <t>14-0104</t>
  </si>
  <si>
    <t>Carmel</t>
  </si>
  <si>
    <t>Occupied No Notice</t>
  </si>
  <si>
    <t>Vansant, Dawn</t>
  </si>
  <si>
    <t>Resident</t>
  </si>
  <si>
    <t>Amenity Rent</t>
  </si>
  <si>
    <t>354065705</t>
  </si>
  <si>
    <t>04/01/2025</t>
  </si>
  <si>
    <t>Amenity Rent</t>
  </si>
  <si>
    <t>354065482</t>
  </si>
  <si>
    <t>04/01/2025</t>
  </si>
  <si>
    <t>Rent</t>
  </si>
  <si>
    <t>354065207</t>
  </si>
  <si>
    <t>04/01/2025</t>
  </si>
  <si>
    <t>Valet Trash</t>
  </si>
  <si>
    <t>354065203</t>
  </si>
  <si>
    <t>04/01/2025</t>
  </si>
  <si>
    <t>Charge Total:</t>
  </si>
  <si>
    <t>14-0105</t>
  </si>
  <si>
    <t>Carmel</t>
  </si>
  <si>
    <t>Occupied No Notice</t>
  </si>
  <si>
    <t>Sharon, Kerry</t>
  </si>
  <si>
    <t>Resident</t>
  </si>
  <si>
    <t>Amenity Rent</t>
  </si>
  <si>
    <t>354065531</t>
  </si>
  <si>
    <t>04/01/2025</t>
  </si>
  <si>
    <t>Rent</t>
  </si>
  <si>
    <t>354065468</t>
  </si>
  <si>
    <t>04/01/2025</t>
  </si>
  <si>
    <t>Parking/Carport/Garage</t>
  </si>
  <si>
    <t>354066445</t>
  </si>
  <si>
    <t>04/01/2025</t>
  </si>
  <si>
    <t>Valet Trash</t>
  </si>
  <si>
    <t>354065353</t>
  </si>
  <si>
    <t>04/01/2025</t>
  </si>
  <si>
    <t>Charge Total:</t>
  </si>
  <si>
    <t>14-0106</t>
  </si>
  <si>
    <t>Carmel</t>
  </si>
  <si>
    <t>Occupied No Notice</t>
  </si>
  <si>
    <t>Wells, Jacob</t>
  </si>
  <si>
    <t>Resident</t>
  </si>
  <si>
    <t>Amenity Rent</t>
  </si>
  <si>
    <t>354065473</t>
  </si>
  <si>
    <t>04/01/2025</t>
  </si>
  <si>
    <t>Amenity Rent</t>
  </si>
  <si>
    <t>354066268</t>
  </si>
  <si>
    <t>04/01/2025</t>
  </si>
  <si>
    <t>Amenity Rent</t>
  </si>
  <si>
    <t>354065850</t>
  </si>
  <si>
    <t>04/01/2025</t>
  </si>
  <si>
    <t>Rent</t>
  </si>
  <si>
    <t>354065633</t>
  </si>
  <si>
    <t>04/01/2025</t>
  </si>
  <si>
    <t>Valet Trash</t>
  </si>
  <si>
    <t>354065646</t>
  </si>
  <si>
    <t>04/01/2025</t>
  </si>
  <si>
    <t>Charge Total:</t>
  </si>
  <si>
    <t>14-0107</t>
  </si>
  <si>
    <t>Del Mar</t>
  </si>
  <si>
    <t>Occupied No Notice</t>
  </si>
  <si>
    <t>Ahearn, Debra</t>
  </si>
  <si>
    <t>Resident</t>
  </si>
  <si>
    <t>Amenity Rent</t>
  </si>
  <si>
    <t>354065161</t>
  </si>
  <si>
    <t>04/01/2025</t>
  </si>
  <si>
    <t>Amenity Rent</t>
  </si>
  <si>
    <t>354065499</t>
  </si>
  <si>
    <t>04/01/2025</t>
  </si>
  <si>
    <t>Rent</t>
  </si>
  <si>
    <t>354065672</t>
  </si>
  <si>
    <t>04/01/2025</t>
  </si>
  <si>
    <t>Pet Charge</t>
  </si>
  <si>
    <t>354065399</t>
  </si>
  <si>
    <t>04/01/2025</t>
  </si>
  <si>
    <t>Valet Trash</t>
  </si>
  <si>
    <t>354066324</t>
  </si>
  <si>
    <t>04/01/2025</t>
  </si>
  <si>
    <t>Charge Total:</t>
  </si>
  <si>
    <t>14-0108</t>
  </si>
  <si>
    <t>Del Mar</t>
  </si>
  <si>
    <t>Occupied No Notice</t>
  </si>
  <si>
    <t>Hernandez, Jacob</t>
  </si>
  <si>
    <t>Resident</t>
  </si>
  <si>
    <t>Amenity Rent</t>
  </si>
  <si>
    <t>354065636</t>
  </si>
  <si>
    <t>04/01/2025</t>
  </si>
  <si>
    <t>Amenity Rent</t>
  </si>
  <si>
    <t>354065213</t>
  </si>
  <si>
    <t>04/01/2025</t>
  </si>
  <si>
    <t>Amenity Rent</t>
  </si>
  <si>
    <t>354065547</t>
  </si>
  <si>
    <t>04/01/2025</t>
  </si>
  <si>
    <t>Month to Month Rent</t>
  </si>
  <si>
    <t>354066393</t>
  </si>
  <si>
    <t>04/01/2025</t>
  </si>
  <si>
    <t>Concession-Partial Employee</t>
  </si>
  <si>
    <t>354065697</t>
  </si>
  <si>
    <t>04/01/2025</t>
  </si>
  <si>
    <t>Parking/Carport/Garage</t>
  </si>
  <si>
    <t>354065658</t>
  </si>
  <si>
    <t>04/01/2025</t>
  </si>
  <si>
    <t>Parking/Carport/Garage</t>
  </si>
  <si>
    <t>354066039</t>
  </si>
  <si>
    <t>04/01/2025</t>
  </si>
  <si>
    <t>Parking/Carport/Garage</t>
  </si>
  <si>
    <t>354065543</t>
  </si>
  <si>
    <t>04/01/2025</t>
  </si>
  <si>
    <t>Valet Trash</t>
  </si>
  <si>
    <t>354065259</t>
  </si>
  <si>
    <t>04/01/2025</t>
  </si>
  <si>
    <t>Charge Total:</t>
  </si>
  <si>
    <t>14-0201</t>
  </si>
  <si>
    <t>Del Mar</t>
  </si>
  <si>
    <t>Occupied No Notice</t>
  </si>
  <si>
    <t>Young, Kelly</t>
  </si>
  <si>
    <t>Resident</t>
  </si>
  <si>
    <t>Amenity Rent</t>
  </si>
  <si>
    <t>354066505</t>
  </si>
  <si>
    <t>04/01/2025</t>
  </si>
  <si>
    <t>Rent</t>
  </si>
  <si>
    <t>354066427</t>
  </si>
  <si>
    <t>04/01/2025</t>
  </si>
  <si>
    <t>Pet Charge</t>
  </si>
  <si>
    <t>354066553</t>
  </si>
  <si>
    <t>04/01/2025</t>
  </si>
  <si>
    <t>Valet Trash</t>
  </si>
  <si>
    <t>354066361</t>
  </si>
  <si>
    <t>04/01/2025</t>
  </si>
  <si>
    <t>Charge Total:</t>
  </si>
  <si>
    <t>14-0202</t>
  </si>
  <si>
    <t>Del Mar</t>
  </si>
  <si>
    <t>Occupied No Notice</t>
  </si>
  <si>
    <t>Kropff, Kimberly</t>
  </si>
  <si>
    <t>Resident</t>
  </si>
  <si>
    <t>Amenity Rent</t>
  </si>
  <si>
    <t>354065236</t>
  </si>
  <si>
    <t>04/01/2025</t>
  </si>
  <si>
    <t>Amenity Rent</t>
  </si>
  <si>
    <t>354066659</t>
  </si>
  <si>
    <t>04/01/2025</t>
  </si>
  <si>
    <t>Rent</t>
  </si>
  <si>
    <t>354065195</t>
  </si>
  <si>
    <t>04/01/2025</t>
  </si>
  <si>
    <t>Parking/Carport/Garage</t>
  </si>
  <si>
    <t>354065288</t>
  </si>
  <si>
    <t>04/01/2025</t>
  </si>
  <si>
    <t>Valet Trash</t>
  </si>
  <si>
    <t>354065172</t>
  </si>
  <si>
    <t>04/01/2025</t>
  </si>
  <si>
    <t>Charge Total:</t>
  </si>
  <si>
    <t>14-0203</t>
  </si>
  <si>
    <t>Carmel</t>
  </si>
  <si>
    <t>Occupied No Notice</t>
  </si>
  <si>
    <t>Pellegrino, George</t>
  </si>
  <si>
    <t>Resident</t>
  </si>
  <si>
    <t>Amenity Rent</t>
  </si>
  <si>
    <t>354065627</t>
  </si>
  <si>
    <t>04/01/2025</t>
  </si>
  <si>
    <t>Rent</t>
  </si>
  <si>
    <t>354065745</t>
  </si>
  <si>
    <t>04/01/2025</t>
  </si>
  <si>
    <t>Valet Trash</t>
  </si>
  <si>
    <t>354066285</t>
  </si>
  <si>
    <t>04/01/2025</t>
  </si>
  <si>
    <t>Charge Total:</t>
  </si>
  <si>
    <t>14-0204</t>
  </si>
  <si>
    <t>Carmel</t>
  </si>
  <si>
    <t>Occupied No Notice</t>
  </si>
  <si>
    <t>Morgan, Christine</t>
  </si>
  <si>
    <t>Resident</t>
  </si>
  <si>
    <t>Amenity Rent</t>
  </si>
  <si>
    <t>354065401</t>
  </si>
  <si>
    <t>04/01/2025</t>
  </si>
  <si>
    <t>Amenity Rent</t>
  </si>
  <si>
    <t>354065767</t>
  </si>
  <si>
    <t>04/01/2025</t>
  </si>
  <si>
    <t>Rent</t>
  </si>
  <si>
    <t>354065637</t>
  </si>
  <si>
    <t>04/01/2025</t>
  </si>
  <si>
    <t>Parking/Carport/Garage</t>
  </si>
  <si>
    <t>354066025</t>
  </si>
  <si>
    <t>04/01/2025</t>
  </si>
  <si>
    <t>Valet Trash</t>
  </si>
  <si>
    <t>354066495</t>
  </si>
  <si>
    <t>04/01/2025</t>
  </si>
  <si>
    <t>Charge Total:</t>
  </si>
  <si>
    <t>14-0205</t>
  </si>
  <si>
    <t>Carmel</t>
  </si>
  <si>
    <t>Occupied No Notice</t>
  </si>
  <si>
    <t>Berg, Chris</t>
  </si>
  <si>
    <t>Resident</t>
  </si>
  <si>
    <t>Amenity Rent</t>
  </si>
  <si>
    <t>354066447</t>
  </si>
  <si>
    <t>04/01/2025</t>
  </si>
  <si>
    <t>Rent</t>
  </si>
  <si>
    <t>354065778</t>
  </si>
  <si>
    <t>04/01/2025</t>
  </si>
  <si>
    <t>Valet Trash</t>
  </si>
  <si>
    <t>354066489</t>
  </si>
  <si>
    <t>04/01/2025</t>
  </si>
  <si>
    <t>Charge Total:</t>
  </si>
  <si>
    <t>14-0206</t>
  </si>
  <si>
    <t>Carmel</t>
  </si>
  <si>
    <t>Vacant Unrented Not Ready</t>
  </si>
  <si>
    <t>-- Vacant --</t>
  </si>
  <si>
    <t>-</t>
  </si>
  <si>
    <t>Charge Total:</t>
  </si>
  <si>
    <t>14-0207</t>
  </si>
  <si>
    <t>Del Mar</t>
  </si>
  <si>
    <t>Occupied No Notice</t>
  </si>
  <si>
    <t>Perez, Naima</t>
  </si>
  <si>
    <t>Resident</t>
  </si>
  <si>
    <t>Amenity Rent</t>
  </si>
  <si>
    <t>354065938</t>
  </si>
  <si>
    <t>04/01/2025</t>
  </si>
  <si>
    <t>Rent</t>
  </si>
  <si>
    <t>354065273</t>
  </si>
  <si>
    <t>04/01/2025</t>
  </si>
  <si>
    <t>Pet Charge</t>
  </si>
  <si>
    <t>354066288</t>
  </si>
  <si>
    <t>04/01/2025</t>
  </si>
  <si>
    <t>Valet Trash</t>
  </si>
  <si>
    <t>354066145</t>
  </si>
  <si>
    <t>04/01/2025</t>
  </si>
  <si>
    <t>Charge Total:</t>
  </si>
  <si>
    <t>14-0208</t>
  </si>
  <si>
    <t>Del Mar</t>
  </si>
  <si>
    <t>Vacant Unrented Ready</t>
  </si>
  <si>
    <t>-- Vacant --</t>
  </si>
  <si>
    <t>-</t>
  </si>
  <si>
    <t>Charge Total:</t>
  </si>
  <si>
    <t>14-0301</t>
  </si>
  <si>
    <t>Del Mar</t>
  </si>
  <si>
    <t>Occupied No Notice</t>
  </si>
  <si>
    <t>Williams, Mark</t>
  </si>
  <si>
    <t>Resident</t>
  </si>
  <si>
    <t>Rent</t>
  </si>
  <si>
    <t>354065798</t>
  </si>
  <si>
    <t>04/01/2025</t>
  </si>
  <si>
    <t>Valet Trash</t>
  </si>
  <si>
    <t>354066008</t>
  </si>
  <si>
    <t>04/01/2025</t>
  </si>
  <si>
    <t>Charge Total:</t>
  </si>
  <si>
    <t>14-0302</t>
  </si>
  <si>
    <t>Del Mar</t>
  </si>
  <si>
    <t>Occupied No Notice</t>
  </si>
  <si>
    <t>Santiago, Daniela</t>
  </si>
  <si>
    <t>Resident</t>
  </si>
  <si>
    <t>Amenity Rent</t>
  </si>
  <si>
    <t>354066513</t>
  </si>
  <si>
    <t>04/01/2025</t>
  </si>
  <si>
    <t>Amenity Rent</t>
  </si>
  <si>
    <t>354065206</t>
  </si>
  <si>
    <t>04/01/2025</t>
  </si>
  <si>
    <t>Rent</t>
  </si>
  <si>
    <t>354066273</t>
  </si>
  <si>
    <t>04/01/2025</t>
  </si>
  <si>
    <t>Valet Trash</t>
  </si>
  <si>
    <t>354066078</t>
  </si>
  <si>
    <t>04/01/2025</t>
  </si>
  <si>
    <t>Charge Total:</t>
  </si>
  <si>
    <t>14-0303</t>
  </si>
  <si>
    <t>Carmel</t>
  </si>
  <si>
    <t>Occupied No Notice</t>
  </si>
  <si>
    <t>Couto, Pamela</t>
  </si>
  <si>
    <t>Resident</t>
  </si>
  <si>
    <t>Amenity Rent</t>
  </si>
  <si>
    <t>354066506</t>
  </si>
  <si>
    <t>04/01/2025</t>
  </si>
  <si>
    <t>Rent</t>
  </si>
  <si>
    <t>354066318</t>
  </si>
  <si>
    <t>04/01/2025</t>
  </si>
  <si>
    <t>Pet Charge</t>
  </si>
  <si>
    <t>354065256</t>
  </si>
  <si>
    <t>04/01/2025</t>
  </si>
  <si>
    <t>Valet Trash</t>
  </si>
  <si>
    <t>354066551</t>
  </si>
  <si>
    <t>04/01/2025</t>
  </si>
  <si>
    <t>Charge Total:</t>
  </si>
  <si>
    <t>14-0304</t>
  </si>
  <si>
    <t>Carmel</t>
  </si>
  <si>
    <t>Occupied No Notice</t>
  </si>
  <si>
    <t>Rozalski, Jacob</t>
  </si>
  <si>
    <t>Resident</t>
  </si>
  <si>
    <t>Amenity Rent</t>
  </si>
  <si>
    <t>354361610</t>
  </si>
  <si>
    <t>04/01/2025</t>
  </si>
  <si>
    <t>Amenity Rent</t>
  </si>
  <si>
    <t>354065248</t>
  </si>
  <si>
    <t>04/01/2025</t>
  </si>
  <si>
    <t>Amenity Rent</t>
  </si>
  <si>
    <t>354361614</t>
  </si>
  <si>
    <t>04/01/2025</t>
  </si>
  <si>
    <t>Amenity Rent</t>
  </si>
  <si>
    <t>354361618</t>
  </si>
  <si>
    <t>04/01/2025</t>
  </si>
  <si>
    <t>Amenity Rent</t>
  </si>
  <si>
    <t>354361609</t>
  </si>
  <si>
    <t>04/01/2025</t>
  </si>
  <si>
    <t>Amenity Rent</t>
  </si>
  <si>
    <t>354066195</t>
  </si>
  <si>
    <t>04/01/2025</t>
  </si>
  <si>
    <t>Month to Month Rent</t>
  </si>
  <si>
    <t>354066490</t>
  </si>
  <si>
    <t>04/01/2025</t>
  </si>
  <si>
    <t>Month to Month Rent</t>
  </si>
  <si>
    <t>354361608</t>
  </si>
  <si>
    <t>04/01/2025</t>
  </si>
  <si>
    <t>Rent</t>
  </si>
  <si>
    <t>354361616</t>
  </si>
  <si>
    <t>04/01/2025</t>
  </si>
  <si>
    <t>Month-to-Month Fee</t>
  </si>
  <si>
    <t>354065973</t>
  </si>
  <si>
    <t>04/01/2025</t>
  </si>
  <si>
    <t>Month-to-Month Fee</t>
  </si>
  <si>
    <t>354361613</t>
  </si>
  <si>
    <t>04/01/2025</t>
  </si>
  <si>
    <t>Parking/Carport/Garage</t>
  </si>
  <si>
    <t>354065520</t>
  </si>
  <si>
    <t>04/01/2025</t>
  </si>
  <si>
    <t>Parking/Carport/Garage</t>
  </si>
  <si>
    <t>354361612</t>
  </si>
  <si>
    <t>04/01/2025</t>
  </si>
  <si>
    <t>Parking/Carport/Garage</t>
  </si>
  <si>
    <t>354361617</t>
  </si>
  <si>
    <t>04/01/2025</t>
  </si>
  <si>
    <t>Valet Trash</t>
  </si>
  <si>
    <t>354361611</t>
  </si>
  <si>
    <t>04/01/2025</t>
  </si>
  <si>
    <t>Valet Trash</t>
  </si>
  <si>
    <t>354361615</t>
  </si>
  <si>
    <t>04/01/2025</t>
  </si>
  <si>
    <t>Valet Trash</t>
  </si>
  <si>
    <t>354066211</t>
  </si>
  <si>
    <t>04/01/2025</t>
  </si>
  <si>
    <t>Charge Total:</t>
  </si>
  <si>
    <t>14-0305</t>
  </si>
  <si>
    <t>Carmel</t>
  </si>
  <si>
    <t>Occupied No Notice</t>
  </si>
  <si>
    <t>Averell, Patrice</t>
  </si>
  <si>
    <t>Resident</t>
  </si>
  <si>
    <t>Rent</t>
  </si>
  <si>
    <t>354065340</t>
  </si>
  <si>
    <t>04/01/2025</t>
  </si>
  <si>
    <t>Valet Trash</t>
  </si>
  <si>
    <t>354066228</t>
  </si>
  <si>
    <t>04/01/2025</t>
  </si>
  <si>
    <t>Charge Total:</t>
  </si>
  <si>
    <t>14-0306</t>
  </si>
  <si>
    <t>Carmel</t>
  </si>
  <si>
    <t>Occupied No Notice</t>
  </si>
  <si>
    <t>Merkle, Melissa</t>
  </si>
  <si>
    <t>Resident</t>
  </si>
  <si>
    <t>Amenity Rent</t>
  </si>
  <si>
    <t>354066303</t>
  </si>
  <si>
    <t>04/01/2025</t>
  </si>
  <si>
    <t>Rent</t>
  </si>
  <si>
    <t>354066465</t>
  </si>
  <si>
    <t>04/01/2025</t>
  </si>
  <si>
    <t>Valet Trash</t>
  </si>
  <si>
    <t>354065384</t>
  </si>
  <si>
    <t>04/01/2025</t>
  </si>
  <si>
    <t>Charge Total:</t>
  </si>
  <si>
    <t>14-0307</t>
  </si>
  <si>
    <t>Del Mar</t>
  </si>
  <si>
    <t>Occupied No Notice</t>
  </si>
  <si>
    <t>Olah, Rocky</t>
  </si>
  <si>
    <t>Resident</t>
  </si>
  <si>
    <t>Rent</t>
  </si>
  <si>
    <t>354066080</t>
  </si>
  <si>
    <t>04/01/2025</t>
  </si>
  <si>
    <t>Late Fee</t>
  </si>
  <si>
    <t>354451004</t>
  </si>
  <si>
    <t>04/06/2025</t>
  </si>
  <si>
    <t>Parking/Carport/Garage</t>
  </si>
  <si>
    <t>354065654</t>
  </si>
  <si>
    <t>04/01/2025</t>
  </si>
  <si>
    <t>Parking/Carport/Garage</t>
  </si>
  <si>
    <t>354065821</t>
  </si>
  <si>
    <t>04/01/2025</t>
  </si>
  <si>
    <t>Renters Insurance Fine</t>
  </si>
  <si>
    <t>354041469</t>
  </si>
  <si>
    <t>04/01/2025</t>
  </si>
  <si>
    <t>Valet Trash</t>
  </si>
  <si>
    <t>354066176</t>
  </si>
  <si>
    <t>04/01/2025</t>
  </si>
  <si>
    <t>Charge Total:</t>
  </si>
  <si>
    <t>14-0308</t>
  </si>
  <si>
    <t>Del Mar</t>
  </si>
  <si>
    <t>Occupied No Notice</t>
  </si>
  <si>
    <t>Pereira, Pamela</t>
  </si>
  <si>
    <t>Resident</t>
  </si>
  <si>
    <t>Amenity Rent</t>
  </si>
  <si>
    <t>354066538</t>
  </si>
  <si>
    <t>04/01/2025</t>
  </si>
  <si>
    <t>Rent</t>
  </si>
  <si>
    <t>354065435</t>
  </si>
  <si>
    <t>04/01/2025</t>
  </si>
  <si>
    <t>Parking/Carport/Garage</t>
  </si>
  <si>
    <t>354066198</t>
  </si>
  <si>
    <t>04/01/2025</t>
  </si>
  <si>
    <t>Valet Trash</t>
  </si>
  <si>
    <t>354065917</t>
  </si>
  <si>
    <t>04/01/2025</t>
  </si>
  <si>
    <t>Charge Total:</t>
  </si>
  <si>
    <t>15-0101</t>
  </si>
  <si>
    <t>Sterling</t>
  </si>
  <si>
    <t>Occupied No Notice</t>
  </si>
  <si>
    <t>Shah, Shiksha</t>
  </si>
  <si>
    <t>Resident</t>
  </si>
  <si>
    <t>Amenity Rent</t>
  </si>
  <si>
    <t>354065640</t>
  </si>
  <si>
    <t>04/01/2025</t>
  </si>
  <si>
    <t>Rent</t>
  </si>
  <si>
    <t>354066009</t>
  </si>
  <si>
    <t>04/01/2025</t>
  </si>
  <si>
    <t>Valet Trash</t>
  </si>
  <si>
    <t>354065497</t>
  </si>
  <si>
    <t>04/01/2025</t>
  </si>
  <si>
    <t>Charge Total:</t>
  </si>
  <si>
    <t>15-0102</t>
  </si>
  <si>
    <t>Sterling</t>
  </si>
  <si>
    <t>Occupied No Notice</t>
  </si>
  <si>
    <t>Murano, Gregory</t>
  </si>
  <si>
    <t>Resident</t>
  </si>
  <si>
    <t>Amenity Rent</t>
  </si>
  <si>
    <t>354065589</t>
  </si>
  <si>
    <t>04/01/2025</t>
  </si>
  <si>
    <t>Amenity Rent</t>
  </si>
  <si>
    <t>354065650</t>
  </si>
  <si>
    <t>04/01/2025</t>
  </si>
  <si>
    <t>Rent</t>
  </si>
  <si>
    <t>354065718</t>
  </si>
  <si>
    <t>04/01/2025</t>
  </si>
  <si>
    <t>Valet Trash</t>
  </si>
  <si>
    <t>354065470</t>
  </si>
  <si>
    <t>04/01/2025</t>
  </si>
  <si>
    <t>Charge Total:</t>
  </si>
  <si>
    <t>15-0103</t>
  </si>
  <si>
    <t>Carmel</t>
  </si>
  <si>
    <t>Occupied No Notice</t>
  </si>
  <si>
    <t>Alarcon, Jean Pierre</t>
  </si>
  <si>
    <t>Resident</t>
  </si>
  <si>
    <t>Amenity Rent</t>
  </si>
  <si>
    <t>354066109</t>
  </si>
  <si>
    <t>04/01/2025</t>
  </si>
  <si>
    <t>Rent</t>
  </si>
  <si>
    <t>354066287</t>
  </si>
  <si>
    <t>04/01/2025</t>
  </si>
  <si>
    <t>Valet Trash</t>
  </si>
  <si>
    <t>354065201</t>
  </si>
  <si>
    <t>04/01/2025</t>
  </si>
  <si>
    <t>Charge Total:</t>
  </si>
  <si>
    <t>15-0104</t>
  </si>
  <si>
    <t>Carmel</t>
  </si>
  <si>
    <t>Occupied No Notice</t>
  </si>
  <si>
    <t>Goldthwaite, Shaylyn</t>
  </si>
  <si>
    <t>Resident</t>
  </si>
  <si>
    <t>Amenity Rent</t>
  </si>
  <si>
    <t>354065300</t>
  </si>
  <si>
    <t>04/01/2025</t>
  </si>
  <si>
    <t>Rent</t>
  </si>
  <si>
    <t>354065249</t>
  </si>
  <si>
    <t>04/01/2025</t>
  </si>
  <si>
    <t>Valet Trash</t>
  </si>
  <si>
    <t>354065521</t>
  </si>
  <si>
    <t>04/01/2025</t>
  </si>
  <si>
    <t>Charge Total:</t>
  </si>
  <si>
    <t>15-0105</t>
  </si>
  <si>
    <t>Carmel</t>
  </si>
  <si>
    <t>Occupied No Notice</t>
  </si>
  <si>
    <t>Hatle, Brianna</t>
  </si>
  <si>
    <t>Resident</t>
  </si>
  <si>
    <t>Amenity Rent</t>
  </si>
  <si>
    <t>354065335</t>
  </si>
  <si>
    <t>04/01/2025</t>
  </si>
  <si>
    <t>Amenity Rent</t>
  </si>
  <si>
    <t>354065190</t>
  </si>
  <si>
    <t>04/01/2025</t>
  </si>
  <si>
    <t>Rent</t>
  </si>
  <si>
    <t>354066102</t>
  </si>
  <si>
    <t>04/01/2025</t>
  </si>
  <si>
    <t>Parking/Carport/Garage</t>
  </si>
  <si>
    <t>354065315</t>
  </si>
  <si>
    <t>04/01/2025</t>
  </si>
  <si>
    <t>Renters Insurance Fine</t>
  </si>
  <si>
    <t>354041839</t>
  </si>
  <si>
    <t>04/01/2025</t>
  </si>
  <si>
    <t>Valet Trash</t>
  </si>
  <si>
    <t>354066001</t>
  </si>
  <si>
    <t>04/01/2025</t>
  </si>
  <si>
    <t>Charge Total:</t>
  </si>
  <si>
    <t>15-0106</t>
  </si>
  <si>
    <t>Carmel</t>
  </si>
  <si>
    <t>Occupied No Notice</t>
  </si>
  <si>
    <t>Riley, Shirley</t>
  </si>
  <si>
    <t>Resident</t>
  </si>
  <si>
    <t>Amenity Rent</t>
  </si>
  <si>
    <t>354066688</t>
  </si>
  <si>
    <t>04/01/2025</t>
  </si>
  <si>
    <t>Rent</t>
  </si>
  <si>
    <t>354066418</t>
  </si>
  <si>
    <t>04/01/2025</t>
  </si>
  <si>
    <t>Parking/Carport/Garage</t>
  </si>
  <si>
    <t>354066645</t>
  </si>
  <si>
    <t>04/01/2025</t>
  </si>
  <si>
    <t>Valet Trash</t>
  </si>
  <si>
    <t>354066181</t>
  </si>
  <si>
    <t>04/01/2025</t>
  </si>
  <si>
    <t>Charge Total:</t>
  </si>
  <si>
    <t>15-0107</t>
  </si>
  <si>
    <t>Sterling</t>
  </si>
  <si>
    <t>Occupied No Notice</t>
  </si>
  <si>
    <t>Arndt, Phillip</t>
  </si>
  <si>
    <t>Resident</t>
  </si>
  <si>
    <t>Amenity Rent</t>
  </si>
  <si>
    <t>354066343</t>
  </si>
  <si>
    <t>04/01/2025</t>
  </si>
  <si>
    <t>Rent</t>
  </si>
  <si>
    <t>354065587</t>
  </si>
  <si>
    <t>04/01/2025</t>
  </si>
  <si>
    <t>Valet Trash</t>
  </si>
  <si>
    <t>354065886</t>
  </si>
  <si>
    <t>04/01/2025</t>
  </si>
  <si>
    <t>Charge Total:</t>
  </si>
  <si>
    <t>15-0108</t>
  </si>
  <si>
    <t>Sterling</t>
  </si>
  <si>
    <t>Occupied No Notice</t>
  </si>
  <si>
    <t>Fleming, John</t>
  </si>
  <si>
    <t>Resident</t>
  </si>
  <si>
    <t>Amenity Rent</t>
  </si>
  <si>
    <t>354066410</t>
  </si>
  <si>
    <t>04/01/2025</t>
  </si>
  <si>
    <t>Amenity Rent</t>
  </si>
  <si>
    <t>354066672</t>
  </si>
  <si>
    <t>04/01/2025</t>
  </si>
  <si>
    <t>Amenity Rent</t>
  </si>
  <si>
    <t>354065770</t>
  </si>
  <si>
    <t>04/01/2025</t>
  </si>
  <si>
    <t>Rent</t>
  </si>
  <si>
    <t>354065528</t>
  </si>
  <si>
    <t>04/01/2025</t>
  </si>
  <si>
    <t>Pet Charge</t>
  </si>
  <si>
    <t>354065500</t>
  </si>
  <si>
    <t>04/01/2025</t>
  </si>
  <si>
    <t>Valet Trash</t>
  </si>
  <si>
    <t>354065807</t>
  </si>
  <si>
    <t>04/01/2025</t>
  </si>
  <si>
    <t>Charge Total:</t>
  </si>
  <si>
    <t>15-0201</t>
  </si>
  <si>
    <t>Sterling</t>
  </si>
  <si>
    <t>Occupied No Notice</t>
  </si>
  <si>
    <t>Magloire, Betchyva</t>
  </si>
  <si>
    <t>Resident</t>
  </si>
  <si>
    <t>Amenity Rent</t>
  </si>
  <si>
    <t>354066002</t>
  </si>
  <si>
    <t>04/01/2025</t>
  </si>
  <si>
    <t>Rent</t>
  </si>
  <si>
    <t>354065967</t>
  </si>
  <si>
    <t>04/01/2025</t>
  </si>
  <si>
    <t>Valet Trash</t>
  </si>
  <si>
    <t>354066073</t>
  </si>
  <si>
    <t>04/01/2025</t>
  </si>
  <si>
    <t>Charge Total:</t>
  </si>
  <si>
    <t>15-0202</t>
  </si>
  <si>
    <t>Sterling</t>
  </si>
  <si>
    <t>Occupied No Notice</t>
  </si>
  <si>
    <t>Febres, Tulio</t>
  </si>
  <si>
    <t>Resident</t>
  </si>
  <si>
    <t>Amenity Rent</t>
  </si>
  <si>
    <t>354212572</t>
  </si>
  <si>
    <t>04/01/2025</t>
  </si>
  <si>
    <t>Amenity Rent</t>
  </si>
  <si>
    <t>354066499</t>
  </si>
  <si>
    <t>04/01/2025</t>
  </si>
  <si>
    <t>Amenity Rent</t>
  </si>
  <si>
    <t>354218418</t>
  </si>
  <si>
    <t>04/01/2025</t>
  </si>
  <si>
    <t>Amenity Rent</t>
  </si>
  <si>
    <t>354065999</t>
  </si>
  <si>
    <t>04/01/2025</t>
  </si>
  <si>
    <t>Amenity Rent</t>
  </si>
  <si>
    <t>354212571</t>
  </si>
  <si>
    <t>04/01/2025</t>
  </si>
  <si>
    <t>Amenity Rent</t>
  </si>
  <si>
    <t>354218422</t>
  </si>
  <si>
    <t>04/01/2025</t>
  </si>
  <si>
    <t>Month to Month Rent</t>
  </si>
  <si>
    <t>354218421</t>
  </si>
  <si>
    <t>04/01/2025</t>
  </si>
  <si>
    <t>Rent</t>
  </si>
  <si>
    <t>354212569</t>
  </si>
  <si>
    <t>04/01/2025</t>
  </si>
  <si>
    <t>Rent</t>
  </si>
  <si>
    <t>354065352</t>
  </si>
  <si>
    <t>04/01/2025</t>
  </si>
  <si>
    <t>Concession-Full Employee</t>
  </si>
  <si>
    <t>354065949</t>
  </si>
  <si>
    <t>04/01/2025</t>
  </si>
  <si>
    <t>Concession-Full Employee</t>
  </si>
  <si>
    <t>354212573</t>
  </si>
  <si>
    <t>04/01/2025</t>
  </si>
  <si>
    <t>Concession-Partial Employee</t>
  </si>
  <si>
    <t>354218419</t>
  </si>
  <si>
    <t>04/01/2025</t>
  </si>
  <si>
    <t>Month-to-Month Fee</t>
  </si>
  <si>
    <t>354218423</t>
  </si>
  <si>
    <t>04/01/2025</t>
  </si>
  <si>
    <t>Month-to-Month Fee</t>
  </si>
  <si>
    <t>354332287</t>
  </si>
  <si>
    <t>04/01/2025</t>
  </si>
  <si>
    <t>Valet Trash</t>
  </si>
  <si>
    <t>354212570</t>
  </si>
  <si>
    <t>04/01/2025</t>
  </si>
  <si>
    <t>Valet Trash</t>
  </si>
  <si>
    <t>354218420</t>
  </si>
  <si>
    <t>04/01/2025</t>
  </si>
  <si>
    <t>Valet Trash</t>
  </si>
  <si>
    <t>354066224</t>
  </si>
  <si>
    <t>04/01/2025</t>
  </si>
  <si>
    <t>Charge Total:</t>
  </si>
  <si>
    <t>15-0203</t>
  </si>
  <si>
    <t>Carmel</t>
  </si>
  <si>
    <t>Occupied No Notice</t>
  </si>
  <si>
    <t>Moak, Terri</t>
  </si>
  <si>
    <t>Resident</t>
  </si>
  <si>
    <t>Amenity Rent</t>
  </si>
  <si>
    <t>354065836</t>
  </si>
  <si>
    <t>04/01/2025</t>
  </si>
  <si>
    <t>Rent</t>
  </si>
  <si>
    <t>354065372</t>
  </si>
  <si>
    <t>04/01/2025</t>
  </si>
  <si>
    <t>Parking/Carport/Garage</t>
  </si>
  <si>
    <t>354066367</t>
  </si>
  <si>
    <t>04/01/2025</t>
  </si>
  <si>
    <t>Valet Trash</t>
  </si>
  <si>
    <t>354065988</t>
  </si>
  <si>
    <t>04/01/2025</t>
  </si>
  <si>
    <t>Charge Total:</t>
  </si>
  <si>
    <t>15-0204</t>
  </si>
  <si>
    <t>Carmel</t>
  </si>
  <si>
    <t>Occupied No Notice</t>
  </si>
  <si>
    <t>Kinsey, Wayne</t>
  </si>
  <si>
    <t>Resident</t>
  </si>
  <si>
    <t>Amenity Rent</t>
  </si>
  <si>
    <t>354066030</t>
  </si>
  <si>
    <t>04/01/2025</t>
  </si>
  <si>
    <t>Amenity Rent</t>
  </si>
  <si>
    <t>354065280</t>
  </si>
  <si>
    <t>04/01/2025</t>
  </si>
  <si>
    <t>Rent</t>
  </si>
  <si>
    <t>354065727</t>
  </si>
  <si>
    <t>04/01/2025</t>
  </si>
  <si>
    <t>Late Fee</t>
  </si>
  <si>
    <t>354451012</t>
  </si>
  <si>
    <t>04/06/2025</t>
  </si>
  <si>
    <t>Valet Trash</t>
  </si>
  <si>
    <t>354066068</t>
  </si>
  <si>
    <t>04/01/2025</t>
  </si>
  <si>
    <t>Charge Total:</t>
  </si>
  <si>
    <t>15-0205</t>
  </si>
  <si>
    <t>Carmel</t>
  </si>
  <si>
    <t>Occupied No Notice</t>
  </si>
  <si>
    <t>Bergdahl, Andrew</t>
  </si>
  <si>
    <t>Resident</t>
  </si>
  <si>
    <t>Amenity Rent</t>
  </si>
  <si>
    <t>354066308</t>
  </si>
  <si>
    <t>04/01/2025</t>
  </si>
  <si>
    <t>Amenity Rent</t>
  </si>
  <si>
    <t>354066111</t>
  </si>
  <si>
    <t>04/01/2025</t>
  </si>
  <si>
    <t>Rent</t>
  </si>
  <si>
    <t>354065830</t>
  </si>
  <si>
    <t>04/01/2025</t>
  </si>
  <si>
    <t>Pet Charge</t>
  </si>
  <si>
    <t>354065715</t>
  </si>
  <si>
    <t>04/01/2025</t>
  </si>
  <si>
    <t>Valet Trash</t>
  </si>
  <si>
    <t>354065726</t>
  </si>
  <si>
    <t>04/01/2025</t>
  </si>
  <si>
    <t>Charge Total:</t>
  </si>
  <si>
    <t>15-0206</t>
  </si>
  <si>
    <t>Carmel</t>
  </si>
  <si>
    <t>Occupied No Notice</t>
  </si>
  <si>
    <t>Nichols, Randi</t>
  </si>
  <si>
    <t>Resident</t>
  </si>
  <si>
    <t>Amenity Rent</t>
  </si>
  <si>
    <t>354066095</t>
  </si>
  <si>
    <t>04/01/2025</t>
  </si>
  <si>
    <t>Amenity Rent</t>
  </si>
  <si>
    <t>354065961</t>
  </si>
  <si>
    <t>04/01/2025</t>
  </si>
  <si>
    <t>Rent</t>
  </si>
  <si>
    <t>354065523</t>
  </si>
  <si>
    <t>04/01/2025</t>
  </si>
  <si>
    <t>Pet Charge</t>
  </si>
  <si>
    <t>354066245</t>
  </si>
  <si>
    <t>04/01/2025</t>
  </si>
  <si>
    <t>Valet Trash</t>
  </si>
  <si>
    <t>354066610</t>
  </si>
  <si>
    <t>04/01/2025</t>
  </si>
  <si>
    <t>Charge Total:</t>
  </si>
  <si>
    <t>15-0207</t>
  </si>
  <si>
    <t>Sterling</t>
  </si>
  <si>
    <t>Occupied No Notice</t>
  </si>
  <si>
    <t>Capellan, Gregory</t>
  </si>
  <si>
    <t>Resident</t>
  </si>
  <si>
    <t>Amenity Rent</t>
  </si>
  <si>
    <t>354066208</t>
  </si>
  <si>
    <t>04/01/2025</t>
  </si>
  <si>
    <t>Rent</t>
  </si>
  <si>
    <t>354066509</t>
  </si>
  <si>
    <t>04/01/2025</t>
  </si>
  <si>
    <t>Valet Trash</t>
  </si>
  <si>
    <t>354066035</t>
  </si>
  <si>
    <t>04/01/2025</t>
  </si>
  <si>
    <t>Charge Total:</t>
  </si>
  <si>
    <t>15-0208</t>
  </si>
  <si>
    <t>Sterling</t>
  </si>
  <si>
    <t>Occupied No Notice</t>
  </si>
  <si>
    <t>Maldonado, Jose</t>
  </si>
  <si>
    <t>Resident</t>
  </si>
  <si>
    <t>Amenity Rent</t>
  </si>
  <si>
    <t>354065453</t>
  </si>
  <si>
    <t>04/01/2025</t>
  </si>
  <si>
    <t>Rent</t>
  </si>
  <si>
    <t>354065551</t>
  </si>
  <si>
    <t>04/01/2025</t>
  </si>
  <si>
    <t>Valet Trash</t>
  </si>
  <si>
    <t>354066187</t>
  </si>
  <si>
    <t>04/01/2025</t>
  </si>
  <si>
    <t>Charge Total:</t>
  </si>
  <si>
    <t>15-0301</t>
  </si>
  <si>
    <t>Sterling</t>
  </si>
  <si>
    <t>Occupied No Notice</t>
  </si>
  <si>
    <t>Marti Valdes, Kamila</t>
  </si>
  <si>
    <t>Resident</t>
  </si>
  <si>
    <t>Amenity Rent</t>
  </si>
  <si>
    <t>354066433</t>
  </si>
  <si>
    <t>04/01/2025</t>
  </si>
  <si>
    <t>Rent</t>
  </si>
  <si>
    <t>354066099</t>
  </si>
  <si>
    <t>04/01/2025</t>
  </si>
  <si>
    <t>Parking/Carport/Garage</t>
  </si>
  <si>
    <t>354065194</t>
  </si>
  <si>
    <t>04/01/2025</t>
  </si>
  <si>
    <t>Pet Charge</t>
  </si>
  <si>
    <t>354065250</t>
  </si>
  <si>
    <t>04/01/2025</t>
  </si>
  <si>
    <t>Valet Trash</t>
  </si>
  <si>
    <t>354065786</t>
  </si>
  <si>
    <t>04/01/2025</t>
  </si>
  <si>
    <t>Charge Total:</t>
  </si>
  <si>
    <t>15-0302</t>
  </si>
  <si>
    <t>Sterling</t>
  </si>
  <si>
    <t>Occupied No Notice</t>
  </si>
  <si>
    <t>Engel, Emma</t>
  </si>
  <si>
    <t>Resident</t>
  </si>
  <si>
    <t>Rent</t>
  </si>
  <si>
    <t>354066633</t>
  </si>
  <si>
    <t>04/01/2025</t>
  </si>
  <si>
    <t>Valet Trash</t>
  </si>
  <si>
    <t>354065605</t>
  </si>
  <si>
    <t>04/01/2025</t>
  </si>
  <si>
    <t>Charge Total:</t>
  </si>
  <si>
    <t>15-0303</t>
  </si>
  <si>
    <t>Carmel</t>
  </si>
  <si>
    <t>Occupied No Notice</t>
  </si>
  <si>
    <t>Carter, Jenna</t>
  </si>
  <si>
    <t>Resident</t>
  </si>
  <si>
    <t>Rent</t>
  </si>
  <si>
    <t>354066603</t>
  </si>
  <si>
    <t>04/01/2025</t>
  </si>
  <si>
    <t>Pet Charge</t>
  </si>
  <si>
    <t>354066230</t>
  </si>
  <si>
    <t>04/01/2025</t>
  </si>
  <si>
    <t>Valet Trash</t>
  </si>
  <si>
    <t>354065935</t>
  </si>
  <si>
    <t>04/01/2025</t>
  </si>
  <si>
    <t>Charge Total:</t>
  </si>
  <si>
    <t>15-0304</t>
  </si>
  <si>
    <t>Carmel</t>
  </si>
  <si>
    <t>Occupied No Notice</t>
  </si>
  <si>
    <t>Castillo, Destinee</t>
  </si>
  <si>
    <t>Resident</t>
  </si>
  <si>
    <t>Amenity Rent</t>
  </si>
  <si>
    <t>354066383</t>
  </si>
  <si>
    <t>04/01/2025</t>
  </si>
  <si>
    <t>Rent</t>
  </si>
  <si>
    <t>354065730</t>
  </si>
  <si>
    <t>04/01/2025</t>
  </si>
  <si>
    <t>Concession-Resident</t>
  </si>
  <si>
    <t>354065145</t>
  </si>
  <si>
    <t>04/01/2025</t>
  </si>
  <si>
    <t>Valet Trash</t>
  </si>
  <si>
    <t>354066345</t>
  </si>
  <si>
    <t>04/01/2025</t>
  </si>
  <si>
    <t>Charge Total:</t>
  </si>
  <si>
    <t>15-0305</t>
  </si>
  <si>
    <t>Carmel</t>
  </si>
  <si>
    <t>Occupied No Notice</t>
  </si>
  <si>
    <t>Hartman, Kristen</t>
  </si>
  <si>
    <t>Resident</t>
  </si>
  <si>
    <t>Amenity Rent</t>
  </si>
  <si>
    <t>354066139</t>
  </si>
  <si>
    <t>04/01/2025</t>
  </si>
  <si>
    <t>Rent</t>
  </si>
  <si>
    <t>354065876</t>
  </si>
  <si>
    <t>04/01/2025</t>
  </si>
  <si>
    <t>Parking/Carport/Garage</t>
  </si>
  <si>
    <t>354065325</t>
  </si>
  <si>
    <t>04/01/2025</t>
  </si>
  <si>
    <t>Pet Charge</t>
  </si>
  <si>
    <t>354065389</t>
  </si>
  <si>
    <t>04/01/2025</t>
  </si>
  <si>
    <t>Valet Trash</t>
  </si>
  <si>
    <t>354066609</t>
  </si>
  <si>
    <t>04/01/2025</t>
  </si>
  <si>
    <t>Charge Total:</t>
  </si>
  <si>
    <t>15-0306</t>
  </si>
  <si>
    <t>Carmel</t>
  </si>
  <si>
    <t>Occupied No Notice</t>
  </si>
  <si>
    <t>Parkton, Cheyenne</t>
  </si>
  <si>
    <t>Resident</t>
  </si>
  <si>
    <t>Amenity Rent</t>
  </si>
  <si>
    <t>354065414</t>
  </si>
  <si>
    <t>04/01/2025</t>
  </si>
  <si>
    <t>Rent</t>
  </si>
  <si>
    <t>354066000</t>
  </si>
  <si>
    <t>04/01/2025</t>
  </si>
  <si>
    <t>Valet Trash</t>
  </si>
  <si>
    <t>354065763</t>
  </si>
  <si>
    <t>04/01/2025</t>
  </si>
  <si>
    <t>Charge Total:</t>
  </si>
  <si>
    <t>15-0307</t>
  </si>
  <si>
    <t>Sterling</t>
  </si>
  <si>
    <t>Vacant Rented Not Ready</t>
  </si>
  <si>
    <t>-- Vacant --</t>
  </si>
  <si>
    <t>-</t>
  </si>
  <si>
    <t>Charge Total:</t>
  </si>
  <si>
    <t>15-0308</t>
  </si>
  <si>
    <t>Sterling</t>
  </si>
  <si>
    <t>Occupied No Notice</t>
  </si>
  <si>
    <t>Robinson, Victoria</t>
  </si>
  <si>
    <t>Resident</t>
  </si>
  <si>
    <t>Amenity Rent</t>
  </si>
  <si>
    <t>354066221</t>
  </si>
  <si>
    <t>04/01/2025</t>
  </si>
  <si>
    <t>Rent</t>
  </si>
  <si>
    <t>354066608</t>
  </si>
  <si>
    <t>04/01/2025</t>
  </si>
  <si>
    <t>Valet Trash</t>
  </si>
  <si>
    <t>354066023</t>
  </si>
  <si>
    <t>04/01/2025</t>
  </si>
  <si>
    <t>Charge Total:</t>
  </si>
  <si>
    <t>16-0101</t>
  </si>
  <si>
    <t>Siera</t>
  </si>
  <si>
    <t>Occupied No Notice</t>
  </si>
  <si>
    <t>Neal, Michael</t>
  </si>
  <si>
    <t>Resident</t>
  </si>
  <si>
    <t>Amenity Rent</t>
  </si>
  <si>
    <t>354065787</t>
  </si>
  <si>
    <t>04/01/2025</t>
  </si>
  <si>
    <t>Rent</t>
  </si>
  <si>
    <t>354065600</t>
  </si>
  <si>
    <t>04/01/2025</t>
  </si>
  <si>
    <t>Parking/Carport/Garage</t>
  </si>
  <si>
    <t>354066044</t>
  </si>
  <si>
    <t>04/01/2025</t>
  </si>
  <si>
    <t>Valet Trash</t>
  </si>
  <si>
    <t>354066056</t>
  </si>
  <si>
    <t>04/01/2025</t>
  </si>
  <si>
    <t>Charge Total:</t>
  </si>
  <si>
    <t>16-0102</t>
  </si>
  <si>
    <t>Siera</t>
  </si>
  <si>
    <t>Occupied No Notice</t>
  </si>
  <si>
    <t>Craw, Cindy</t>
  </si>
  <si>
    <t>Resident</t>
  </si>
  <si>
    <t>Amenity Rent</t>
  </si>
  <si>
    <t>354065734</t>
  </si>
  <si>
    <t>04/01/2025</t>
  </si>
  <si>
    <t>Amenity Rent</t>
  </si>
  <si>
    <t>354066117</t>
  </si>
  <si>
    <t>04/01/2025</t>
  </si>
  <si>
    <t>Rent</t>
  </si>
  <si>
    <t>354066484</t>
  </si>
  <si>
    <t>04/01/2025</t>
  </si>
  <si>
    <t>Parking/Carport/Garage</t>
  </si>
  <si>
    <t>354065258</t>
  </si>
  <si>
    <t>04/01/2025</t>
  </si>
  <si>
    <t>Pet Charge</t>
  </si>
  <si>
    <t>354065624</t>
  </si>
  <si>
    <t>04/01/2025</t>
  </si>
  <si>
    <t>Valet Trash</t>
  </si>
  <si>
    <t>354066685</t>
  </si>
  <si>
    <t>04/01/2025</t>
  </si>
  <si>
    <t>Charge Total:</t>
  </si>
  <si>
    <t>16-0103</t>
  </si>
  <si>
    <t>Carmel</t>
  </si>
  <si>
    <t>Vacant Unrented Not Ready</t>
  </si>
  <si>
    <t>-- Vacant --</t>
  </si>
  <si>
    <t>-</t>
  </si>
  <si>
    <t>Charge Total:</t>
  </si>
  <si>
    <t>16-0104</t>
  </si>
  <si>
    <t>Carmel</t>
  </si>
  <si>
    <t>Occupied No Notice</t>
  </si>
  <si>
    <t>Lewis, Antoinette</t>
  </si>
  <si>
    <t>Resident</t>
  </si>
  <si>
    <t>Amenity Rent</t>
  </si>
  <si>
    <t>354066033</t>
  </si>
  <si>
    <t>04/01/2025</t>
  </si>
  <si>
    <t>Amenity Rent</t>
  </si>
  <si>
    <t>354065648</t>
  </si>
  <si>
    <t>04/01/2025</t>
  </si>
  <si>
    <t>Rent</t>
  </si>
  <si>
    <t>354065899</t>
  </si>
  <si>
    <t>04/01/2025</t>
  </si>
  <si>
    <t>Pet Charge</t>
  </si>
  <si>
    <t>354066356</t>
  </si>
  <si>
    <t>04/01/2025</t>
  </si>
  <si>
    <t>Valet Trash</t>
  </si>
  <si>
    <t>354065475</t>
  </si>
  <si>
    <t>04/01/2025</t>
  </si>
  <si>
    <t>Charge Total:</t>
  </si>
  <si>
    <t>16-0105</t>
  </si>
  <si>
    <t>Carmel</t>
  </si>
  <si>
    <t>Occupied No Notice</t>
  </si>
  <si>
    <t>Santos-Martinez, Kimberly</t>
  </si>
  <si>
    <t>Resident</t>
  </si>
  <si>
    <t>Amenity Rent</t>
  </si>
  <si>
    <t>354066544</t>
  </si>
  <si>
    <t>04/01/2025</t>
  </si>
  <si>
    <t>Amenity Rent</t>
  </si>
  <si>
    <t>354065852</t>
  </si>
  <si>
    <t>04/01/2025</t>
  </si>
  <si>
    <t>Amenity Rent</t>
  </si>
  <si>
    <t>354065365</t>
  </si>
  <si>
    <t>04/01/2025</t>
  </si>
  <si>
    <t>Rent</t>
  </si>
  <si>
    <t>354065716</t>
  </si>
  <si>
    <t>04/01/2025</t>
  </si>
  <si>
    <t>Valet Trash</t>
  </si>
  <si>
    <t>354065187</t>
  </si>
  <si>
    <t>04/01/2025</t>
  </si>
  <si>
    <t>Charge Total:</t>
  </si>
  <si>
    <t>16-0106</t>
  </si>
  <si>
    <t>Carmel</t>
  </si>
  <si>
    <t>Occupied No Notice</t>
  </si>
  <si>
    <t>Bonder, Allen</t>
  </si>
  <si>
    <t>Resident</t>
  </si>
  <si>
    <t>Amenity Rent</t>
  </si>
  <si>
    <t>354066265</t>
  </si>
  <si>
    <t>04/01/2025</t>
  </si>
  <si>
    <t>Rent</t>
  </si>
  <si>
    <t>354066337</t>
  </si>
  <si>
    <t>04/01/2025</t>
  </si>
  <si>
    <t>Valet Trash</t>
  </si>
  <si>
    <t>354065594</t>
  </si>
  <si>
    <t>04/01/2025</t>
  </si>
  <si>
    <t>Charge Total:</t>
  </si>
  <si>
    <t>16-0107</t>
  </si>
  <si>
    <t>Siera</t>
  </si>
  <si>
    <t>Occupied No Notice</t>
  </si>
  <si>
    <t>Kloss, Eleanor (Ellie)</t>
  </si>
  <si>
    <t>Resident</t>
  </si>
  <si>
    <t>Amenity Rent</t>
  </si>
  <si>
    <t>354066122</t>
  </si>
  <si>
    <t>04/01/2025</t>
  </si>
  <si>
    <t>Amenity Rent</t>
  </si>
  <si>
    <t>354066042</t>
  </si>
  <si>
    <t>04/01/2025</t>
  </si>
  <si>
    <t>Rent</t>
  </si>
  <si>
    <t>354065467</t>
  </si>
  <si>
    <t>04/01/2025</t>
  </si>
  <si>
    <t>Valet Trash</t>
  </si>
  <si>
    <t>354065349</t>
  </si>
  <si>
    <t>04/01/2025</t>
  </si>
  <si>
    <t>Charge Total:</t>
  </si>
  <si>
    <t>16-0108</t>
  </si>
  <si>
    <t>Siera</t>
  </si>
  <si>
    <t>Occupied No Notice</t>
  </si>
  <si>
    <t>Martinez, Yesenia</t>
  </si>
  <si>
    <t>Resident</t>
  </si>
  <si>
    <t>Amenity Rent</t>
  </si>
  <si>
    <t>354065817</t>
  </si>
  <si>
    <t>04/01/2025</t>
  </si>
  <si>
    <t>Rent</t>
  </si>
  <si>
    <t>354065662</t>
  </si>
  <si>
    <t>04/01/2025</t>
  </si>
  <si>
    <t>Valet Trash</t>
  </si>
  <si>
    <t>354066430</t>
  </si>
  <si>
    <t>04/01/2025</t>
  </si>
  <si>
    <t>Charge Total:</t>
  </si>
  <si>
    <t>16-0201</t>
  </si>
  <si>
    <t>Siera</t>
  </si>
  <si>
    <t>Occupied No Notice</t>
  </si>
  <si>
    <t>Jakubowski, Judith</t>
  </si>
  <si>
    <t>Resident</t>
  </si>
  <si>
    <t>Amenity Rent</t>
  </si>
  <si>
    <t>354065162</t>
  </si>
  <si>
    <t>04/01/2025</t>
  </si>
  <si>
    <t>Rent</t>
  </si>
  <si>
    <t>354066067</t>
  </si>
  <si>
    <t>04/01/2025</t>
  </si>
  <si>
    <t>Parking/Carport/Garage</t>
  </si>
  <si>
    <t>354065683</t>
  </si>
  <si>
    <t>04/01/2025</t>
  </si>
  <si>
    <t>Valet Trash</t>
  </si>
  <si>
    <t>354066004</t>
  </si>
  <si>
    <t>04/01/2025</t>
  </si>
  <si>
    <t>Charge Total:</t>
  </si>
  <si>
    <t>16-0202</t>
  </si>
  <si>
    <t>Siera</t>
  </si>
  <si>
    <t>Occupied No Notice</t>
  </si>
  <si>
    <t>Fawver, Laila</t>
  </si>
  <si>
    <t>Resident</t>
  </si>
  <si>
    <t>Amenity Rent</t>
  </si>
  <si>
    <t>354065702</t>
  </si>
  <si>
    <t>04/01/2025</t>
  </si>
  <si>
    <t>Amenity Rent</t>
  </si>
  <si>
    <t>354066277</t>
  </si>
  <si>
    <t>04/01/2025</t>
  </si>
  <si>
    <t>Rent</t>
  </si>
  <si>
    <t>354066510</t>
  </si>
  <si>
    <t>04/01/2025</t>
  </si>
  <si>
    <t>Valet Trash</t>
  </si>
  <si>
    <t>354065673</t>
  </si>
  <si>
    <t>04/01/2025</t>
  </si>
  <si>
    <t>Charge Total:</t>
  </si>
  <si>
    <t>16-0203</t>
  </si>
  <si>
    <t>Carmel</t>
  </si>
  <si>
    <t>Occupied No Notice</t>
  </si>
  <si>
    <t>Jacoby, Marla</t>
  </si>
  <si>
    <t>Resident</t>
  </si>
  <si>
    <t>Amenity Rent</t>
  </si>
  <si>
    <t>354066520</t>
  </si>
  <si>
    <t>04/01/2025</t>
  </si>
  <si>
    <t>Amenity Rent</t>
  </si>
  <si>
    <t>354066174</t>
  </si>
  <si>
    <t>04/01/2025</t>
  </si>
  <si>
    <t>Rent</t>
  </si>
  <si>
    <t>354065210</t>
  </si>
  <si>
    <t>04/01/2025</t>
  </si>
  <si>
    <t>Concession-Resident</t>
  </si>
  <si>
    <t>354066159</t>
  </si>
  <si>
    <t>04/01/2025</t>
  </si>
  <si>
    <t>Valet Trash</t>
  </si>
  <si>
    <t>354065885</t>
  </si>
  <si>
    <t>04/01/2025</t>
  </si>
  <si>
    <t>Charge Total:</t>
  </si>
  <si>
    <t>16-0204</t>
  </si>
  <si>
    <t>Carmel</t>
  </si>
  <si>
    <t>Occupied No Notice</t>
  </si>
  <si>
    <t>Kegler, Henrietta</t>
  </si>
  <si>
    <t>Resident</t>
  </si>
  <si>
    <t>Amenity Rent</t>
  </si>
  <si>
    <t>354065478</t>
  </si>
  <si>
    <t>04/01/2025</t>
  </si>
  <si>
    <t>Rent</t>
  </si>
  <si>
    <t>354066624</t>
  </si>
  <si>
    <t>04/01/2025</t>
  </si>
  <si>
    <t>Valet Trash</t>
  </si>
  <si>
    <t>354065241</t>
  </si>
  <si>
    <t>04/01/2025</t>
  </si>
  <si>
    <t>Charge Total:</t>
  </si>
  <si>
    <t>16-0205</t>
  </si>
  <si>
    <t>Carmel</t>
  </si>
  <si>
    <t>Occupied No Notice</t>
  </si>
  <si>
    <t>Prat Arencibia, Jesus</t>
  </si>
  <si>
    <t>Resident</t>
  </si>
  <si>
    <t>Amenity Rent</t>
  </si>
  <si>
    <t>354065472</t>
  </si>
  <si>
    <t>04/01/2025</t>
  </si>
  <si>
    <t>Rent</t>
  </si>
  <si>
    <t>354066169</t>
  </si>
  <si>
    <t>04/01/2025</t>
  </si>
  <si>
    <t>Valet Trash</t>
  </si>
  <si>
    <t>354066508</t>
  </si>
  <si>
    <t>04/01/2025</t>
  </si>
  <si>
    <t>Charge Total:</t>
  </si>
  <si>
    <t>16-0206</t>
  </si>
  <si>
    <t>Carmel</t>
  </si>
  <si>
    <t>Occupied No Notice</t>
  </si>
  <si>
    <t>Henderson, Roman</t>
  </si>
  <si>
    <t>Resident</t>
  </si>
  <si>
    <t>Amenity Rent</t>
  </si>
  <si>
    <t>354065234</t>
  </si>
  <si>
    <t>04/01/2025</t>
  </si>
  <si>
    <t>Rent</t>
  </si>
  <si>
    <t>354065152</t>
  </si>
  <si>
    <t>04/01/2025</t>
  </si>
  <si>
    <t>Valet Trash</t>
  </si>
  <si>
    <t>354065707</t>
  </si>
  <si>
    <t>04/01/2025</t>
  </si>
  <si>
    <t>Charge Total:</t>
  </si>
  <si>
    <t>16-0207</t>
  </si>
  <si>
    <t>Siera</t>
  </si>
  <si>
    <t>Occupied No Notice</t>
  </si>
  <si>
    <t>Stevens, Gary</t>
  </si>
  <si>
    <t>Resident</t>
  </si>
  <si>
    <t>Amenity Rent</t>
  </si>
  <si>
    <t>354065197</t>
  </si>
  <si>
    <t>04/01/2025</t>
  </si>
  <si>
    <t>Rent</t>
  </si>
  <si>
    <t>354066133</t>
  </si>
  <si>
    <t>04/01/2025</t>
  </si>
  <si>
    <t>Parking/Carport/Garage</t>
  </si>
  <si>
    <t>354066127</t>
  </si>
  <si>
    <t>04/01/2025</t>
  </si>
  <si>
    <t>Valet Trash</t>
  </si>
  <si>
    <t>354066161</t>
  </si>
  <si>
    <t>04/01/2025</t>
  </si>
  <si>
    <t>Charge Total:</t>
  </si>
  <si>
    <t>16-0208</t>
  </si>
  <si>
    <t>Siera</t>
  </si>
  <si>
    <t>Occupied No Notice</t>
  </si>
  <si>
    <t>KARAPETYAN, Tigran</t>
  </si>
  <si>
    <t>Resident</t>
  </si>
  <si>
    <t>Amenity Rent</t>
  </si>
  <si>
    <t>354065579</t>
  </si>
  <si>
    <t>04/01/2025</t>
  </si>
  <si>
    <t>Amenity Rent</t>
  </si>
  <si>
    <t>354065508</t>
  </si>
  <si>
    <t>04/01/2025</t>
  </si>
  <si>
    <t>Rent</t>
  </si>
  <si>
    <t>354065312</t>
  </si>
  <si>
    <t>04/01/2025</t>
  </si>
  <si>
    <t>Valet Trash</t>
  </si>
  <si>
    <t>354065700</t>
  </si>
  <si>
    <t>04/01/2025</t>
  </si>
  <si>
    <t>Charge Total:</t>
  </si>
  <si>
    <t>16-0301</t>
  </si>
  <si>
    <t>Siera</t>
  </si>
  <si>
    <t>Occupied No Notice</t>
  </si>
  <si>
    <t>Santangelo, Michael</t>
  </si>
  <si>
    <t>Resident</t>
  </si>
  <si>
    <t>Rent</t>
  </si>
  <si>
    <t>354066569</t>
  </si>
  <si>
    <t>04/01/2025</t>
  </si>
  <si>
    <t>Valet Trash</t>
  </si>
  <si>
    <t>354066474</t>
  </si>
  <si>
    <t>04/01/2025</t>
  </si>
  <si>
    <t>Charge Total:</t>
  </si>
  <si>
    <t>16-0302</t>
  </si>
  <si>
    <t>Siera</t>
  </si>
  <si>
    <t>Occupied No Notice</t>
  </si>
  <si>
    <t>Meyer, Chantal</t>
  </si>
  <si>
    <t>Resident</t>
  </si>
  <si>
    <t>Amenity Rent</t>
  </si>
  <si>
    <t>354066571</t>
  </si>
  <si>
    <t>04/01/2025</t>
  </si>
  <si>
    <t>Rent</t>
  </si>
  <si>
    <t>354066197</t>
  </si>
  <si>
    <t>04/01/2025</t>
  </si>
  <si>
    <t>Concession-Resident</t>
  </si>
  <si>
    <t>354065610</t>
  </si>
  <si>
    <t>04/01/2025</t>
  </si>
  <si>
    <t>Valet Trash</t>
  </si>
  <si>
    <t>354066466</t>
  </si>
  <si>
    <t>04/01/2025</t>
  </si>
  <si>
    <t>Charge Total:</t>
  </si>
  <si>
    <t>16-0303</t>
  </si>
  <si>
    <t>Carmel</t>
  </si>
  <si>
    <t>Occupied No Notice</t>
  </si>
  <si>
    <t>Skeese, Jeffrey</t>
  </si>
  <si>
    <t>Resident</t>
  </si>
  <si>
    <t>Amenity Rent</t>
  </si>
  <si>
    <t>354066403</t>
  </si>
  <si>
    <t>04/01/2025</t>
  </si>
  <si>
    <t>Rent</t>
  </si>
  <si>
    <t>354065155</t>
  </si>
  <si>
    <t>04/01/2025</t>
  </si>
  <si>
    <t>Valet Trash</t>
  </si>
  <si>
    <t>354065957</t>
  </si>
  <si>
    <t>04/01/2025</t>
  </si>
  <si>
    <t>Charge Total:</t>
  </si>
  <si>
    <t>16-0304</t>
  </si>
  <si>
    <t>Carmel</t>
  </si>
  <si>
    <t>Occupied No Notice</t>
  </si>
  <si>
    <t>Nation, Timothy</t>
  </si>
  <si>
    <t>Resident</t>
  </si>
  <si>
    <t>Rent</t>
  </si>
  <si>
    <t>354066650</t>
  </si>
  <si>
    <t>04/01/2025</t>
  </si>
  <si>
    <t>Parking/Carport/Garage</t>
  </si>
  <si>
    <t>354065313</t>
  </si>
  <si>
    <t>04/01/2025</t>
  </si>
  <si>
    <t>Pet Charge</t>
  </si>
  <si>
    <t>354066349</t>
  </si>
  <si>
    <t>04/01/2025</t>
  </si>
  <si>
    <t>Valet Trash</t>
  </si>
  <si>
    <t>354065292</t>
  </si>
  <si>
    <t>04/01/2025</t>
  </si>
  <si>
    <t>Charge Total:</t>
  </si>
  <si>
    <t>16-0305</t>
  </si>
  <si>
    <t>Carmel</t>
  </si>
  <si>
    <t>Occupied No Notice</t>
  </si>
  <si>
    <t>Sabin, Jaclyn</t>
  </si>
  <si>
    <t>Resident</t>
  </si>
  <si>
    <t>Amenity Rent</t>
  </si>
  <si>
    <t>354066131</t>
  </si>
  <si>
    <t>04/01/2025</t>
  </si>
  <si>
    <t>Rent</t>
  </si>
  <si>
    <t>354065513</t>
  </si>
  <si>
    <t>04/01/2025</t>
  </si>
  <si>
    <t>Valet Trash</t>
  </si>
  <si>
    <t>354065816</t>
  </si>
  <si>
    <t>04/01/2025</t>
  </si>
  <si>
    <t>Charge Total:</t>
  </si>
  <si>
    <t>16-0306</t>
  </si>
  <si>
    <t>Carmel</t>
  </si>
  <si>
    <t>Occupied No Notice</t>
  </si>
  <si>
    <t>Herndon, James</t>
  </si>
  <si>
    <t>Resident</t>
  </si>
  <si>
    <t>Amenity Rent</t>
  </si>
  <si>
    <t>354066376</t>
  </si>
  <si>
    <t>04/01/2025</t>
  </si>
  <si>
    <t>Rent</t>
  </si>
  <si>
    <t>354065421</t>
  </si>
  <si>
    <t>04/01/2025</t>
  </si>
  <si>
    <t>Valet Trash</t>
  </si>
  <si>
    <t>354065729</t>
  </si>
  <si>
    <t>04/01/2025</t>
  </si>
  <si>
    <t>Charge Total:</t>
  </si>
  <si>
    <t>16-0307</t>
  </si>
  <si>
    <t>Siera</t>
  </si>
  <si>
    <t>Occupied No Notice</t>
  </si>
  <si>
    <t>Moes, Jeff</t>
  </si>
  <si>
    <t>Resident</t>
  </si>
  <si>
    <t>Amenity Rent</t>
  </si>
  <si>
    <t>354065483</t>
  </si>
  <si>
    <t>04/01/2025</t>
  </si>
  <si>
    <t>Rent</t>
  </si>
  <si>
    <t>354066389</t>
  </si>
  <si>
    <t>04/01/2025</t>
  </si>
  <si>
    <t>Valet Trash</t>
  </si>
  <si>
    <t>354065862</t>
  </si>
  <si>
    <t>04/01/2025</t>
  </si>
  <si>
    <t>Charge Total:</t>
  </si>
  <si>
    <t>16-0308</t>
  </si>
  <si>
    <t>Siera</t>
  </si>
  <si>
    <t>Occupied No Notice</t>
  </si>
  <si>
    <t>Gower, Max</t>
  </si>
  <si>
    <t>Resident</t>
  </si>
  <si>
    <t>Amenity Rent</t>
  </si>
  <si>
    <t>354065762</t>
  </si>
  <si>
    <t>04/01/2025</t>
  </si>
  <si>
    <t>Rent</t>
  </si>
  <si>
    <t>354065567</t>
  </si>
  <si>
    <t>04/01/2025</t>
  </si>
  <si>
    <t>Valet Trash</t>
  </si>
  <si>
    <t>354065766</t>
  </si>
  <si>
    <t>04/01/2025</t>
  </si>
  <si>
    <t>Charge Total:</t>
  </si>
  <si>
    <t>17-0101</t>
  </si>
  <si>
    <t>Sterling</t>
  </si>
  <si>
    <t>Occupied No Notice</t>
  </si>
  <si>
    <t>Dorshimer, Courtney</t>
  </si>
  <si>
    <t>Resident</t>
  </si>
  <si>
    <t>Amenity Rent</t>
  </si>
  <si>
    <t>354065628</t>
  </si>
  <si>
    <t>04/01/2025</t>
  </si>
  <si>
    <t>Rent</t>
  </si>
  <si>
    <t>354066217</t>
  </si>
  <si>
    <t>04/01/2025</t>
  </si>
  <si>
    <t>Valet Trash</t>
  </si>
  <si>
    <t>354065846</t>
  </si>
  <si>
    <t>04/01/2025</t>
  </si>
  <si>
    <t>Charge Total:</t>
  </si>
  <si>
    <t>17-0102</t>
  </si>
  <si>
    <t>Sterling</t>
  </si>
  <si>
    <t xml:space="preserve"> Excluded -Model Unit</t>
  </si>
  <si>
    <t>-- Vacant --</t>
  </si>
  <si>
    <t>-</t>
  </si>
  <si>
    <t>Charge Total:</t>
  </si>
  <si>
    <t>17-0103</t>
  </si>
  <si>
    <t>Carmel</t>
  </si>
  <si>
    <t>Occupied No Notice</t>
  </si>
  <si>
    <t>Tybush IV, Frank</t>
  </si>
  <si>
    <t>Resident</t>
  </si>
  <si>
    <t>Amenity Rent</t>
  </si>
  <si>
    <t>354066558</t>
  </si>
  <si>
    <t>04/01/2025</t>
  </si>
  <si>
    <t>Amenity Rent</t>
  </si>
  <si>
    <t>354065276</t>
  </si>
  <si>
    <t>04/01/2025</t>
  </si>
  <si>
    <t>Rent</t>
  </si>
  <si>
    <t>354066596</t>
  </si>
  <si>
    <t>04/01/2025</t>
  </si>
  <si>
    <t>Parking/Carport/Garage</t>
  </si>
  <si>
    <t>354065136</t>
  </si>
  <si>
    <t>04/01/2025</t>
  </si>
  <si>
    <t>Parking/Carport/Garage</t>
  </si>
  <si>
    <t>354065975</t>
  </si>
  <si>
    <t>04/01/2025</t>
  </si>
  <si>
    <t>Pet Charge</t>
  </si>
  <si>
    <t>354066116</t>
  </si>
  <si>
    <t>04/01/2025</t>
  </si>
  <si>
    <t>Valet Trash</t>
  </si>
  <si>
    <t>354065582</t>
  </si>
  <si>
    <t>04/01/2025</t>
  </si>
  <si>
    <t>Charge Total:</t>
  </si>
  <si>
    <t>17-0104</t>
  </si>
  <si>
    <t>Carmel</t>
  </si>
  <si>
    <t>Occupied No Notice</t>
  </si>
  <si>
    <t>Baldwin, Adam</t>
  </si>
  <si>
    <t>Resident</t>
  </si>
  <si>
    <t>Amenity Rent</t>
  </si>
  <si>
    <t>354066661</t>
  </si>
  <si>
    <t>04/01/2025</t>
  </si>
  <si>
    <t>Amenity Rent</t>
  </si>
  <si>
    <t>354065863</t>
  </si>
  <si>
    <t>04/01/2025</t>
  </si>
  <si>
    <t>Amenity Rent</t>
  </si>
  <si>
    <t>354065423</t>
  </si>
  <si>
    <t>04/01/2025</t>
  </si>
  <si>
    <t>Rent</t>
  </si>
  <si>
    <t>354066579</t>
  </si>
  <si>
    <t>04/01/2025</t>
  </si>
  <si>
    <t>Pet Charge</t>
  </si>
  <si>
    <t>354065758</t>
  </si>
  <si>
    <t>04/01/2025</t>
  </si>
  <si>
    <t>Valet Trash</t>
  </si>
  <si>
    <t>354065410</t>
  </si>
  <si>
    <t>04/01/2025</t>
  </si>
  <si>
    <t>Charge Total:</t>
  </si>
  <si>
    <t>17-0105</t>
  </si>
  <si>
    <t>Carmel</t>
  </si>
  <si>
    <t>Occupied No Notice</t>
  </si>
  <si>
    <t>Brickley III, William</t>
  </si>
  <si>
    <t>Resident</t>
  </si>
  <si>
    <t>Amenity Rent</t>
  </si>
  <si>
    <t>354065415</t>
  </si>
  <si>
    <t>04/01/2025</t>
  </si>
  <si>
    <t>Amenity Rent</t>
  </si>
  <si>
    <t>354066134</t>
  </si>
  <si>
    <t>04/01/2025</t>
  </si>
  <si>
    <t>Rent</t>
  </si>
  <si>
    <t>354065345</t>
  </si>
  <si>
    <t>04/01/2025</t>
  </si>
  <si>
    <t>Storage</t>
  </si>
  <si>
    <t>354065380</t>
  </si>
  <si>
    <t>04/01/2025</t>
  </si>
  <si>
    <t>Valet Trash</t>
  </si>
  <si>
    <t>354066266</t>
  </si>
  <si>
    <t>04/01/2025</t>
  </si>
  <si>
    <t>Charge Total:</t>
  </si>
  <si>
    <t>17-0106</t>
  </si>
  <si>
    <t>Carmel</t>
  </si>
  <si>
    <t>Occupied No Notice</t>
  </si>
  <si>
    <t>Hallam, Andrew</t>
  </si>
  <si>
    <t>Resident</t>
  </si>
  <si>
    <t>Amenity Rent</t>
  </si>
  <si>
    <t>354066331</t>
  </si>
  <si>
    <t>04/01/2025</t>
  </si>
  <si>
    <t>Amenity Rent</t>
  </si>
  <si>
    <t>354066050</t>
  </si>
  <si>
    <t>04/01/2025</t>
  </si>
  <si>
    <t>Amenity Rent</t>
  </si>
  <si>
    <t>354065137</t>
  </si>
  <si>
    <t>04/01/2025</t>
  </si>
  <si>
    <t>Rent</t>
  </si>
  <si>
    <t>354066470</t>
  </si>
  <si>
    <t>04/01/2025</t>
  </si>
  <si>
    <t>Valet Trash</t>
  </si>
  <si>
    <t>354065264</t>
  </si>
  <si>
    <t>04/01/2025</t>
  </si>
  <si>
    <t>Charge Total:</t>
  </si>
  <si>
    <t>17-0107</t>
  </si>
  <si>
    <t>Sterling</t>
  </si>
  <si>
    <t>Occupied No Notice</t>
  </si>
  <si>
    <t>Trout, Donna</t>
  </si>
  <si>
    <t>Resident</t>
  </si>
  <si>
    <t>Amenity Rent</t>
  </si>
  <si>
    <t>354065544</t>
  </si>
  <si>
    <t>04/01/2025</t>
  </si>
  <si>
    <t>Amenity Rent</t>
  </si>
  <si>
    <t>354065698</t>
  </si>
  <si>
    <t>04/01/2025</t>
  </si>
  <si>
    <t>Rent</t>
  </si>
  <si>
    <t>354066411</t>
  </si>
  <si>
    <t>04/01/2025</t>
  </si>
  <si>
    <t>Parking/Carport/Garage</t>
  </si>
  <si>
    <t>354065693</t>
  </si>
  <si>
    <t>04/01/2025</t>
  </si>
  <si>
    <t>Pet Charge</t>
  </si>
  <si>
    <t>354065965</t>
  </si>
  <si>
    <t>04/01/2025</t>
  </si>
  <si>
    <t>Valet Trash</t>
  </si>
  <si>
    <t>354065175</t>
  </si>
  <si>
    <t>04/01/2025</t>
  </si>
  <si>
    <t>Charge Total:</t>
  </si>
  <si>
    <t>17-0108</t>
  </si>
  <si>
    <t>Sterling</t>
  </si>
  <si>
    <t>Occupied No Notice</t>
  </si>
  <si>
    <t>Shelley, Catherine</t>
  </si>
  <si>
    <t>Resident</t>
  </si>
  <si>
    <t>Amenity Rent</t>
  </si>
  <si>
    <t>354065266</t>
  </si>
  <si>
    <t>04/01/2025</t>
  </si>
  <si>
    <t>Amenity Rent</t>
  </si>
  <si>
    <t>354066047</t>
  </si>
  <si>
    <t>04/01/2025</t>
  </si>
  <si>
    <t>Rent</t>
  </si>
  <si>
    <t>354066341</t>
  </si>
  <si>
    <t>04/01/2025</t>
  </si>
  <si>
    <t>Valet Trash</t>
  </si>
  <si>
    <t>354065661</t>
  </si>
  <si>
    <t>04/01/2025</t>
  </si>
  <si>
    <t>Charge Total:</t>
  </si>
  <si>
    <t>17-0201</t>
  </si>
  <si>
    <t>Sterling</t>
  </si>
  <si>
    <t>Notice Unrented</t>
  </si>
  <si>
    <t>Mulry, Jimmy</t>
  </si>
  <si>
    <t>Resident</t>
  </si>
  <si>
    <t>Amenity Rent</t>
  </si>
  <si>
    <t>354066276</t>
  </si>
  <si>
    <t>04/01/2025</t>
  </si>
  <si>
    <t>Month to Month Rent</t>
  </si>
  <si>
    <t>354065612</t>
  </si>
  <si>
    <t>04/01/2025</t>
  </si>
  <si>
    <t>Month-to-Month Fee</t>
  </si>
  <si>
    <t>354065573</t>
  </si>
  <si>
    <t>04/01/2025</t>
  </si>
  <si>
    <t>Renters Insurance Fine</t>
  </si>
  <si>
    <t>354041671</t>
  </si>
  <si>
    <t>04/01/2025</t>
  </si>
  <si>
    <t>Charge Total:</t>
  </si>
  <si>
    <t>17-0202</t>
  </si>
  <si>
    <t>Sterling</t>
  </si>
  <si>
    <t>Occupied No Notice</t>
  </si>
  <si>
    <t>Serna, Alonso</t>
  </si>
  <si>
    <t>Resident</t>
  </si>
  <si>
    <t>Amenity Rent</t>
  </si>
  <si>
    <t>354065613</t>
  </si>
  <si>
    <t>04/01/2025</t>
  </si>
  <si>
    <t>Amenity Rent</t>
  </si>
  <si>
    <t>354066138</t>
  </si>
  <si>
    <t>04/01/2025</t>
  </si>
  <si>
    <t>Rent</t>
  </si>
  <si>
    <t>354065934</t>
  </si>
  <si>
    <t>04/01/2025</t>
  </si>
  <si>
    <t>Valet Trash</t>
  </si>
  <si>
    <t>354065754</t>
  </si>
  <si>
    <t>04/01/2025</t>
  </si>
  <si>
    <t>Charge Total:</t>
  </si>
  <si>
    <t>17-0203</t>
  </si>
  <si>
    <t>Carmel</t>
  </si>
  <si>
    <t>Vacant Unrented Not Ready</t>
  </si>
  <si>
    <t>-- Vacant --</t>
  </si>
  <si>
    <t>-</t>
  </si>
  <si>
    <t>Charge Total:</t>
  </si>
  <si>
    <t>17-0204</t>
  </si>
  <si>
    <t>Carmel</t>
  </si>
  <si>
    <t xml:space="preserve"> Excluded -Model Unit</t>
  </si>
  <si>
    <t>-- Vacant --</t>
  </si>
  <si>
    <t>-</t>
  </si>
  <si>
    <t>Charge Total:</t>
  </si>
  <si>
    <t>17-0205</t>
  </si>
  <si>
    <t>Carmel</t>
  </si>
  <si>
    <t>Occupied No Notice</t>
  </si>
  <si>
    <t>Hurst, Keven</t>
  </si>
  <si>
    <t>Resident</t>
  </si>
  <si>
    <t>Amenity Rent</t>
  </si>
  <si>
    <t>354066168</t>
  </si>
  <si>
    <t>04/01/2025</t>
  </si>
  <si>
    <t>Amenity Rent</t>
  </si>
  <si>
    <t>354066302</t>
  </si>
  <si>
    <t>04/01/2025</t>
  </si>
  <si>
    <t>Rent</t>
  </si>
  <si>
    <t>354065347</t>
  </si>
  <si>
    <t>04/01/2025</t>
  </si>
  <si>
    <t>Late Fee</t>
  </si>
  <si>
    <t>354451008</t>
  </si>
  <si>
    <t>04/06/2025</t>
  </si>
  <si>
    <t>Pet Charge</t>
  </si>
  <si>
    <t>354066205</t>
  </si>
  <si>
    <t>04/01/2025</t>
  </si>
  <si>
    <t>Valet Trash</t>
  </si>
  <si>
    <t>354066634</t>
  </si>
  <si>
    <t>04/01/2025</t>
  </si>
  <si>
    <t>Charge Total:</t>
  </si>
  <si>
    <t>17-0206</t>
  </si>
  <si>
    <t>Carmel</t>
  </si>
  <si>
    <t>Occupied No Notice</t>
  </si>
  <si>
    <t>Fowler, Desere</t>
  </si>
  <si>
    <t>Resident</t>
  </si>
  <si>
    <t>Amenity Rent</t>
  </si>
  <si>
    <t>354065235</t>
  </si>
  <si>
    <t>04/01/2025</t>
  </si>
  <si>
    <t>Amenity Rent</t>
  </si>
  <si>
    <t>354065538</t>
  </si>
  <si>
    <t>04/01/2025</t>
  </si>
  <si>
    <t>Rent</t>
  </si>
  <si>
    <t>354066451</t>
  </si>
  <si>
    <t>04/01/2025</t>
  </si>
  <si>
    <t>Valet Trash</t>
  </si>
  <si>
    <t>354066140</t>
  </si>
  <si>
    <t>04/01/2025</t>
  </si>
  <si>
    <t>Charge Total:</t>
  </si>
  <si>
    <t>17-0207</t>
  </si>
  <si>
    <t>Sterling</t>
  </si>
  <si>
    <t>Occupied No Notice</t>
  </si>
  <si>
    <t>Rivett, Jeremy</t>
  </si>
  <si>
    <t>Resident</t>
  </si>
  <si>
    <t>Amenity Rent</t>
  </si>
  <si>
    <t>354065458</t>
  </si>
  <si>
    <t>04/01/2025</t>
  </si>
  <si>
    <t>Rent</t>
  </si>
  <si>
    <t>354065555</t>
  </si>
  <si>
    <t>04/01/2025</t>
  </si>
  <si>
    <t>Valet Trash</t>
  </si>
  <si>
    <t>354065991</t>
  </si>
  <si>
    <t>04/01/2025</t>
  </si>
  <si>
    <t>Charge Total:</t>
  </si>
  <si>
    <t>17-0208</t>
  </si>
  <si>
    <t>Sterling</t>
  </si>
  <si>
    <t>Occupied No Notice</t>
  </si>
  <si>
    <t>Terry, Dennis</t>
  </si>
  <si>
    <t>Resident</t>
  </si>
  <si>
    <t>Amenity Rent</t>
  </si>
  <si>
    <t>354065822</t>
  </si>
  <si>
    <t>04/01/2025</t>
  </si>
  <si>
    <t>Amenity Rent</t>
  </si>
  <si>
    <t>354065321</t>
  </si>
  <si>
    <t>04/01/2025</t>
  </si>
  <si>
    <t>Rent</t>
  </si>
  <si>
    <t>354065360</t>
  </si>
  <si>
    <t>04/01/2025</t>
  </si>
  <si>
    <t>Valet Trash</t>
  </si>
  <si>
    <t>354065331</t>
  </si>
  <si>
    <t>04/01/2025</t>
  </si>
  <si>
    <t>Charge Total:</t>
  </si>
  <si>
    <t>17-0301</t>
  </si>
  <si>
    <t>Sterling</t>
  </si>
  <si>
    <t>Occupied No Notice</t>
  </si>
  <si>
    <t>Grant, Frances</t>
  </si>
  <si>
    <t>Resident</t>
  </si>
  <si>
    <t>Rent</t>
  </si>
  <si>
    <t>354065480</t>
  </si>
  <si>
    <t>04/01/2025</t>
  </si>
  <si>
    <t>Valet Trash</t>
  </si>
  <si>
    <t>354065878</t>
  </si>
  <si>
    <t>04/01/2025</t>
  </si>
  <si>
    <t>Charge Total:</t>
  </si>
  <si>
    <t>17-0302</t>
  </si>
  <si>
    <t>Sterling</t>
  </si>
  <si>
    <t>Occupied No Notice</t>
  </si>
  <si>
    <t>Carl, Amy</t>
  </si>
  <si>
    <t>Resident</t>
  </si>
  <si>
    <t>Amenity Rent</t>
  </si>
  <si>
    <t>354065665</t>
  </si>
  <si>
    <t>04/01/2025</t>
  </si>
  <si>
    <t>Rent</t>
  </si>
  <si>
    <t>354066298</t>
  </si>
  <si>
    <t>04/01/2025</t>
  </si>
  <si>
    <t>Parking/Carport/Garage</t>
  </si>
  <si>
    <t>354065270</t>
  </si>
  <si>
    <t>04/01/2025</t>
  </si>
  <si>
    <t>Valet Trash</t>
  </si>
  <si>
    <t>354066503</t>
  </si>
  <si>
    <t>04/01/2025</t>
  </si>
  <si>
    <t>Charge Total:</t>
  </si>
  <si>
    <t>17-0303</t>
  </si>
  <si>
    <t>Carmel</t>
  </si>
  <si>
    <t>Occupied No Notice</t>
  </si>
  <si>
    <t>Riordan, Ryan</t>
  </si>
  <si>
    <t>Resident</t>
  </si>
  <si>
    <t>Rent</t>
  </si>
  <si>
    <t>354066314</t>
  </si>
  <si>
    <t>04/01/2025</t>
  </si>
  <si>
    <t>Valet Trash</t>
  </si>
  <si>
    <t>354065601</t>
  </si>
  <si>
    <t>04/01/2025</t>
  </si>
  <si>
    <t>Charge Total:</t>
  </si>
  <si>
    <t>17-0304</t>
  </si>
  <si>
    <t>Carmel</t>
  </si>
  <si>
    <t>Occupied No Notice</t>
  </si>
  <si>
    <t>O'Hara Muller, Elizabeth</t>
  </si>
  <si>
    <t>Resident</t>
  </si>
  <si>
    <t>Amenity Rent</t>
  </si>
  <si>
    <t>354065559</t>
  </si>
  <si>
    <t>04/01/2025</t>
  </si>
  <si>
    <t>Amenity Rent</t>
  </si>
  <si>
    <t>354065314</t>
  </si>
  <si>
    <t>04/01/2025</t>
  </si>
  <si>
    <t>Rent</t>
  </si>
  <si>
    <t>354065768</t>
  </si>
  <si>
    <t>04/01/2025</t>
  </si>
  <si>
    <t>Late Fee</t>
  </si>
  <si>
    <t>354451025</t>
  </si>
  <si>
    <t>04/06/2025</t>
  </si>
  <si>
    <t>Pet Charge</t>
  </si>
  <si>
    <t>354065854</t>
  </si>
  <si>
    <t>04/01/2025</t>
  </si>
  <si>
    <t>Pet Charge</t>
  </si>
  <si>
    <t>354066611</t>
  </si>
  <si>
    <t>04/01/2025</t>
  </si>
  <si>
    <t>Valet Trash</t>
  </si>
  <si>
    <t>354065498</t>
  </si>
  <si>
    <t>04/01/2025</t>
  </si>
  <si>
    <t>Charge Total:</t>
  </si>
  <si>
    <t>17-0305</t>
  </si>
  <si>
    <t>Carmel</t>
  </si>
  <si>
    <t>Occupied No Notice</t>
  </si>
  <si>
    <t>Oetting, Joyce</t>
  </si>
  <si>
    <t>Resident</t>
  </si>
  <si>
    <t>Rent</t>
  </si>
  <si>
    <t>354066453</t>
  </si>
  <si>
    <t>04/01/2025</t>
  </si>
  <si>
    <t>Valet Trash</t>
  </si>
  <si>
    <t>354065903</t>
  </si>
  <si>
    <t>04/01/2025</t>
  </si>
  <si>
    <t>Charge Total:</t>
  </si>
  <si>
    <t>17-0306</t>
  </si>
  <si>
    <t>Carmel</t>
  </si>
  <si>
    <t>Occupied No Notice</t>
  </si>
  <si>
    <t>Soliday, Julian</t>
  </si>
  <si>
    <t>Resident</t>
  </si>
  <si>
    <t>Amenity Rent</t>
  </si>
  <si>
    <t>354066536</t>
  </si>
  <si>
    <t>04/01/2025</t>
  </si>
  <si>
    <t>Amenity Rent</t>
  </si>
  <si>
    <t>354065183</t>
  </si>
  <si>
    <t>04/01/2025</t>
  </si>
  <si>
    <t>Amenity Rent</t>
  </si>
  <si>
    <t>354065602</t>
  </si>
  <si>
    <t>04/01/2025</t>
  </si>
  <si>
    <t>Rent</t>
  </si>
  <si>
    <t>354065225</t>
  </si>
  <si>
    <t>04/01/2025</t>
  </si>
  <si>
    <t>Valet Trash</t>
  </si>
  <si>
    <t>354065519</t>
  </si>
  <si>
    <t>04/01/2025</t>
  </si>
  <si>
    <t>Charge Total:</t>
  </si>
  <si>
    <t>17-0307</t>
  </si>
  <si>
    <t>Sterling</t>
  </si>
  <si>
    <t>Occupied No Notice</t>
  </si>
  <si>
    <t>Chambers, Blake</t>
  </si>
  <si>
    <t>Resident</t>
  </si>
  <si>
    <t>Rent</t>
  </si>
  <si>
    <t>354065304</t>
  </si>
  <si>
    <t>04/01/2025</t>
  </si>
  <si>
    <t>Pet Charge</t>
  </si>
  <si>
    <t>354066204</t>
  </si>
  <si>
    <t>04/01/2025</t>
  </si>
  <si>
    <t>Renters Insurance Fine</t>
  </si>
  <si>
    <t>354041485</t>
  </si>
  <si>
    <t>04/01/2025</t>
  </si>
  <si>
    <t>Valet Trash</t>
  </si>
  <si>
    <t>354066472</t>
  </si>
  <si>
    <t>04/01/2025</t>
  </si>
  <si>
    <t>Charge Total:</t>
  </si>
  <si>
    <t>17-0308</t>
  </si>
  <si>
    <t>Sterling</t>
  </si>
  <si>
    <t>Occupied No Notice</t>
  </si>
  <si>
    <t>Tourangeau, Tara</t>
  </si>
  <si>
    <t>Resident</t>
  </si>
  <si>
    <t>Amenity Rent</t>
  </si>
  <si>
    <t>354066556</t>
  </si>
  <si>
    <t>04/01/2025</t>
  </si>
  <si>
    <t>Amenity Rent</t>
  </si>
  <si>
    <t>354065181</t>
  </si>
  <si>
    <t>04/01/2025</t>
  </si>
  <si>
    <t>Rent</t>
  </si>
  <si>
    <t>354065154</t>
  </si>
  <si>
    <t>04/01/2025</t>
  </si>
  <si>
    <t>Pet Charge</t>
  </si>
  <si>
    <t>354066150</t>
  </si>
  <si>
    <t>04/01/2025</t>
  </si>
  <si>
    <t>Valet Trash</t>
  </si>
  <si>
    <t>354065983</t>
  </si>
  <si>
    <t>04/01/2025</t>
  </si>
  <si>
    <t>Charge Total:</t>
  </si>
  <si>
    <t>Palms of Monterrey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</si>
  <si>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</si>
  <si>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</si>
  <si>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</si>
  <si>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</si>
  <si>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</si>
  <si>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</si>
  <si>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</si>
  <si>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</si>
  <si>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</si>
  <si>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</si>
  <si>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</si>
  <si>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</si>
  <si>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</si>
  <si>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</si>
  <si>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</si>
  <si>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</si>
  <si>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Palms of Monterrey</t>
  </si>
  <si>
    <t>Notice Rented</t>
  </si>
  <si>
    <t>Palms of Monterrey</t>
  </si>
  <si>
    <t>Notice Unrented</t>
  </si>
  <si>
    <t>Palms of Monterrey</t>
  </si>
  <si>
    <t>Total Occupied Units</t>
  </si>
  <si>
    <t>Vacant Rented Ready</t>
  </si>
  <si>
    <t>Palms of Monterrey</t>
  </si>
  <si>
    <t>Vacant Rented Not Ready</t>
  </si>
  <si>
    <t>Palms of Monterrey</t>
  </si>
  <si>
    <t>Vacant Unrented Ready</t>
  </si>
  <si>
    <t>Palms of Monterrey</t>
  </si>
  <si>
    <t>Vacant Unrented Not Ready</t>
  </si>
  <si>
    <t>Palms of Monterrey</t>
  </si>
  <si>
    <t>Total Vacant Units</t>
  </si>
  <si>
    <t>Total Rentable Units</t>
  </si>
  <si>
    <t>Excluded - Model Unit</t>
  </si>
  <si>
    <t>Palms of Monterrey</t>
  </si>
  <si>
    <t xml:space="preserve"> Total Excluded Units</t>
  </si>
  <si>
    <t xml:space="preserve"> Total Units</t>
  </si>
  <si>
    <t>Charge Code Summary</t>
  </si>
  <si>
    <t>Charge Code</t>
  </si>
  <si>
    <t>Scheduled</t>
  </si>
  <si>
    <t>Ledger: Resident</t>
  </si>
  <si>
    <t>Administration Fee</t>
  </si>
  <si>
    <t>Amenity Rent</t>
  </si>
  <si>
    <t>Concession-Full Employee</t>
  </si>
  <si>
    <t>Concession-Partial Employee</t>
  </si>
  <si>
    <t>Concession-Resident</t>
  </si>
  <si>
    <t>Late Fee</t>
  </si>
  <si>
    <t>Month-to-Month Fee</t>
  </si>
  <si>
    <t>Month to Month Rent</t>
  </si>
  <si>
    <t>Parking/Carport/Garage</t>
  </si>
  <si>
    <t>Pet Charge</t>
  </si>
  <si>
    <t>Rent</t>
  </si>
  <si>
    <t>Renters Insurance Fine</t>
  </si>
  <si>
    <t>Storage</t>
  </si>
  <si>
    <t>Valet Trash</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</si>
  <si>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</si>
  <si>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</si>
  <si>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</si>
  <si>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</si>
  <si>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</si>
  <si>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</si>
  <si>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</si>
  <si>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</si>
  <si>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</si>
  <si>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</si>
  <si>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</si>
  <si>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</si>
  <si>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</si>
  <si>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</si>
  <si>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</si>
  <si>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</si>
  <si>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</si>
  <si>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</si>
  <si>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</si>
  <si>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</si>
  <si>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12-0101</t>
  </si>
  <si>
    <t>Del Mar</t>
  </si>
  <si>
    <t>Vacant Rented Ready</t>
  </si>
  <si>
    <t>Barragan, Victor</t>
  </si>
  <si>
    <t>Resident</t>
  </si>
  <si>
    <t>Amenity Rent</t>
  </si>
  <si>
    <t>Rent</t>
  </si>
  <si>
    <t>Valet Trash</t>
  </si>
  <si>
    <t>Charge Total:</t>
  </si>
  <si>
    <t>Palms of Monterrey Total:</t>
  </si>
  <si>
    <t>Rent Roll Valencedocs</t>
  </si>
  <si>
    <t>Park at Estancia</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</si>
  <si>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</si>
  <si>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</si>
  <si>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</si>
  <si>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</si>
  <si>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</si>
  <si>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</si>
  <si>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</si>
  <si>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</si>
  <si>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</si>
  <si>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</si>
  <si>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</si>
  <si>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</si>
  <si>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</si>
  <si>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</si>
  <si>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</si>
  <si>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</si>
  <si>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</si>
  <si>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</si>
  <si>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</si>
  <si>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</si>
  <si>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1-1100</t>
  </si>
  <si>
    <t>E1a</t>
  </si>
  <si>
    <t>Occupied No Notice</t>
  </si>
  <si>
    <t>Denney, Jordan</t>
  </si>
  <si>
    <t>Resident</t>
  </si>
  <si>
    <t>Amenity Rent</t>
  </si>
  <si>
    <t>354081837</t>
  </si>
  <si>
    <t>04/01/2025</t>
  </si>
  <si>
    <t>Rent</t>
  </si>
  <si>
    <t>354081687</t>
  </si>
  <si>
    <t>04/01/2025</t>
  </si>
  <si>
    <t>Pet Charge</t>
  </si>
  <si>
    <t>354082191</t>
  </si>
  <si>
    <t>04/01/2025</t>
  </si>
  <si>
    <t>Resident Services</t>
  </si>
  <si>
    <t>354082002</t>
  </si>
  <si>
    <t>04/01/2025</t>
  </si>
  <si>
    <t>Charge Total:</t>
  </si>
  <si>
    <t>1-1101</t>
  </si>
  <si>
    <t>E1b</t>
  </si>
  <si>
    <t>Vacant Unrented Ready</t>
  </si>
  <si>
    <t>-- Vacant --</t>
  </si>
  <si>
    <t>-</t>
  </si>
  <si>
    <t>Charge Total:</t>
  </si>
  <si>
    <t>1-1102</t>
  </si>
  <si>
    <t>B1 Affordable</t>
  </si>
  <si>
    <t>Occupied No Notice</t>
  </si>
  <si>
    <t>Benavides, Sara</t>
  </si>
  <si>
    <t>Resident</t>
  </si>
  <si>
    <t>Rent</t>
  </si>
  <si>
    <t>354081853</t>
  </si>
  <si>
    <t>04/01/2025</t>
  </si>
  <si>
    <t>Charge Total:</t>
  </si>
  <si>
    <t>1-1103</t>
  </si>
  <si>
    <t>B1</t>
  </si>
  <si>
    <t xml:space="preserve"> Excluded -Model Unit</t>
  </si>
  <si>
    <t>-- Vacant --</t>
  </si>
  <si>
    <t>-</t>
  </si>
  <si>
    <t>Charge Total:</t>
  </si>
  <si>
    <t>1-1104</t>
  </si>
  <si>
    <t>A1 Affordable</t>
  </si>
  <si>
    <t>Occupied No Notice</t>
  </si>
  <si>
    <t>Palma, Christopher</t>
  </si>
  <si>
    <t>Resident</t>
  </si>
  <si>
    <t>Rent</t>
  </si>
  <si>
    <t>354081788</t>
  </si>
  <si>
    <t>04/01/2025</t>
  </si>
  <si>
    <t>Charge Total:</t>
  </si>
  <si>
    <t>1-1105</t>
  </si>
  <si>
    <t>A1a</t>
  </si>
  <si>
    <t>Notice Unrented</t>
  </si>
  <si>
    <t>Ramirez, Janee</t>
  </si>
  <si>
    <t>Resident</t>
  </si>
  <si>
    <t>Amenity Rent</t>
  </si>
  <si>
    <t>354082286</t>
  </si>
  <si>
    <t>04/01/2025</t>
  </si>
  <si>
    <t>Amenity Rent</t>
  </si>
  <si>
    <t>354081616</t>
  </si>
  <si>
    <t>04/01/2025</t>
  </si>
  <si>
    <t>Rent</t>
  </si>
  <si>
    <t>354081758</t>
  </si>
  <si>
    <t>04/01/2025</t>
  </si>
  <si>
    <t>Parking/Carport/Garage</t>
  </si>
  <si>
    <t>354081960</t>
  </si>
  <si>
    <t>04/01/2025</t>
  </si>
  <si>
    <t>Resident Services</t>
  </si>
  <si>
    <t>354081708</t>
  </si>
  <si>
    <t>04/01/2025</t>
  </si>
  <si>
    <t>Charge Total:</t>
  </si>
  <si>
    <t>1-1106</t>
  </si>
  <si>
    <t>A3</t>
  </si>
  <si>
    <t>Occupied No Notice</t>
  </si>
  <si>
    <t>Navarro, Rhonda</t>
  </si>
  <si>
    <t>Resident</t>
  </si>
  <si>
    <t>Amenity Rent</t>
  </si>
  <si>
    <t>354081982</t>
  </si>
  <si>
    <t>04/01/2025</t>
  </si>
  <si>
    <t>Rent</t>
  </si>
  <si>
    <t>354081368</t>
  </si>
  <si>
    <t>04/01/2025</t>
  </si>
  <si>
    <t>Resident Services</t>
  </si>
  <si>
    <t>354081911</t>
  </si>
  <si>
    <t>04/01/2025</t>
  </si>
  <si>
    <t>Charge Total:</t>
  </si>
  <si>
    <t>1-1107</t>
  </si>
  <si>
    <t>A3</t>
  </si>
  <si>
    <t>Occupied No Notice</t>
  </si>
  <si>
    <t>DeLong, Ryan</t>
  </si>
  <si>
    <t>Resident</t>
  </si>
  <si>
    <t>Amenity Rent</t>
  </si>
  <si>
    <t>354081439</t>
  </si>
  <si>
    <t>04/01/2025</t>
  </si>
  <si>
    <t>Amenity Rent</t>
  </si>
  <si>
    <t>354081480</t>
  </si>
  <si>
    <t>04/01/2025</t>
  </si>
  <si>
    <t>Rent</t>
  </si>
  <si>
    <t>354081679</t>
  </si>
  <si>
    <t>04/01/2025</t>
  </si>
  <si>
    <t>Parking/Carport/Garage</t>
  </si>
  <si>
    <t>354081660</t>
  </si>
  <si>
    <t>04/01/2025</t>
  </si>
  <si>
    <t>Resident Services</t>
  </si>
  <si>
    <t>354081736</t>
  </si>
  <si>
    <t>04/01/2025</t>
  </si>
  <si>
    <t>Charge Total:</t>
  </si>
  <si>
    <t>1-1200</t>
  </si>
  <si>
    <t>E1b</t>
  </si>
  <si>
    <t>Occupied No Notice</t>
  </si>
  <si>
    <t>Hensley, Victoria</t>
  </si>
  <si>
    <t>Resident</t>
  </si>
  <si>
    <t>Amenity Rent</t>
  </si>
  <si>
    <t>354081856</t>
  </si>
  <si>
    <t>04/01/2025</t>
  </si>
  <si>
    <t>Rent</t>
  </si>
  <si>
    <t>354081953</t>
  </si>
  <si>
    <t>04/01/2025</t>
  </si>
  <si>
    <t>Resident Services</t>
  </si>
  <si>
    <t>354081768</t>
  </si>
  <si>
    <t>04/01/2025</t>
  </si>
  <si>
    <t>Charge Total:</t>
  </si>
  <si>
    <t>1-1201</t>
  </si>
  <si>
    <t>E1b</t>
  </si>
  <si>
    <t>Occupied No Notice</t>
  </si>
  <si>
    <t>Amaro, Briana</t>
  </si>
  <si>
    <t>Resident</t>
  </si>
  <si>
    <t>Amenity Rent</t>
  </si>
  <si>
    <t>354081949</t>
  </si>
  <si>
    <t>04/01/2025</t>
  </si>
  <si>
    <t>Rent</t>
  </si>
  <si>
    <t>354082024</t>
  </si>
  <si>
    <t>04/01/2025</t>
  </si>
  <si>
    <t>Resident Services</t>
  </si>
  <si>
    <t>354081566</t>
  </si>
  <si>
    <t>04/01/2025</t>
  </si>
  <si>
    <t>Charge Total:</t>
  </si>
  <si>
    <t>1-1202</t>
  </si>
  <si>
    <t>B1</t>
  </si>
  <si>
    <t>Occupied No Notice</t>
  </si>
  <si>
    <t>Rojas Penuela, Yenny</t>
  </si>
  <si>
    <t>Resident</t>
  </si>
  <si>
    <t>Amenity Rent</t>
  </si>
  <si>
    <t>354081344</t>
  </si>
  <si>
    <t>04/01/2025</t>
  </si>
  <si>
    <t>Rent</t>
  </si>
  <si>
    <t>354081641</t>
  </si>
  <si>
    <t>04/01/2025</t>
  </si>
  <si>
    <t>Parking/Carport/Garage</t>
  </si>
  <si>
    <t>354081784</t>
  </si>
  <si>
    <t>04/01/2025</t>
  </si>
  <si>
    <t>Resident Services</t>
  </si>
  <si>
    <t>354081961</t>
  </si>
  <si>
    <t>04/01/2025</t>
  </si>
  <si>
    <t>Charge Total:</t>
  </si>
  <si>
    <t>1-1203</t>
  </si>
  <si>
    <t>B1</t>
  </si>
  <si>
    <t>Notice Unrented</t>
  </si>
  <si>
    <t>Mulhausen, Michael</t>
  </si>
  <si>
    <t>Resident</t>
  </si>
  <si>
    <t>Amenity Rent</t>
  </si>
  <si>
    <t>354082257</t>
  </si>
  <si>
    <t>04/01/2025</t>
  </si>
  <si>
    <t>Rent</t>
  </si>
  <si>
    <t>354082158</t>
  </si>
  <si>
    <t>04/01/2025</t>
  </si>
  <si>
    <t>Pet Charge</t>
  </si>
  <si>
    <t>354081796</t>
  </si>
  <si>
    <t>04/01/2025</t>
  </si>
  <si>
    <t>Resident Services</t>
  </si>
  <si>
    <t>354081825</t>
  </si>
  <si>
    <t>04/01/2025</t>
  </si>
  <si>
    <t>Charge Total:</t>
  </si>
  <si>
    <t>1-1204</t>
  </si>
  <si>
    <t>A1</t>
  </si>
  <si>
    <t>Occupied No Notice</t>
  </si>
  <si>
    <t>Espinoza, Adriana</t>
  </si>
  <si>
    <t>Resident</t>
  </si>
  <si>
    <t>Amenity Rent</t>
  </si>
  <si>
    <t>354081842</t>
  </si>
  <si>
    <t>04/01/2025</t>
  </si>
  <si>
    <t>Rent</t>
  </si>
  <si>
    <t>354081989</t>
  </si>
  <si>
    <t>04/01/2025</t>
  </si>
  <si>
    <t>Resident Services</t>
  </si>
  <si>
    <t>354081483</t>
  </si>
  <si>
    <t>04/01/2025</t>
  </si>
  <si>
    <t>Charge Total:</t>
  </si>
  <si>
    <t>1-1205</t>
  </si>
  <si>
    <t>A1a</t>
  </si>
  <si>
    <t>Occupied No Notice</t>
  </si>
  <si>
    <t>Elbel, Amber</t>
  </si>
  <si>
    <t>Resident</t>
  </si>
  <si>
    <t>Amenity Rent</t>
  </si>
  <si>
    <t>354082104</t>
  </si>
  <si>
    <t>04/01/2025</t>
  </si>
  <si>
    <t>Rent</t>
  </si>
  <si>
    <t>354081915</t>
  </si>
  <si>
    <t>04/01/2025</t>
  </si>
  <si>
    <t>Resident Services</t>
  </si>
  <si>
    <t>354081742</t>
  </si>
  <si>
    <t>04/01/2025</t>
  </si>
  <si>
    <t>Charge Total:</t>
  </si>
  <si>
    <t>1-1206</t>
  </si>
  <si>
    <t>A3</t>
  </si>
  <si>
    <t>Notice Unrented</t>
  </si>
  <si>
    <t>Serrano, Landry</t>
  </si>
  <si>
    <t>Resident</t>
  </si>
  <si>
    <t>Amenity Rent</t>
  </si>
  <si>
    <t>354081355</t>
  </si>
  <si>
    <t>04/01/2025</t>
  </si>
  <si>
    <t>Rent</t>
  </si>
  <si>
    <t>354082049</t>
  </si>
  <si>
    <t>04/01/2025</t>
  </si>
  <si>
    <t>Resident Services</t>
  </si>
  <si>
    <t>354082214</t>
  </si>
  <si>
    <t>04/01/2025</t>
  </si>
  <si>
    <t>Charge Total:</t>
  </si>
  <si>
    <t>1-1207</t>
  </si>
  <si>
    <t>A3</t>
  </si>
  <si>
    <t>Occupied No Notice</t>
  </si>
  <si>
    <t>Ochoa, Derek</t>
  </si>
  <si>
    <t>Resident</t>
  </si>
  <si>
    <t>Amenity Rent</t>
  </si>
  <si>
    <t>354081578</t>
  </si>
  <si>
    <t>04/01/2025</t>
  </si>
  <si>
    <t>Rent</t>
  </si>
  <si>
    <t>354081404</t>
  </si>
  <si>
    <t>04/01/2025</t>
  </si>
  <si>
    <t>Resident Services</t>
  </si>
  <si>
    <t>354082284</t>
  </si>
  <si>
    <t>04/01/2025</t>
  </si>
  <si>
    <t>Charge Total:</t>
  </si>
  <si>
    <t>1-1300</t>
  </si>
  <si>
    <t>E1b</t>
  </si>
  <si>
    <t>Occupied No Notice</t>
  </si>
  <si>
    <t>Daley, Sydney</t>
  </si>
  <si>
    <t>Resident</t>
  </si>
  <si>
    <t>Amenity Rent</t>
  </si>
  <si>
    <t>354081421</t>
  </si>
  <si>
    <t>04/01/2025</t>
  </si>
  <si>
    <t>Rent</t>
  </si>
  <si>
    <t>354082050</t>
  </si>
  <si>
    <t>04/01/2025</t>
  </si>
  <si>
    <t>Parking/Carport/Garage</t>
  </si>
  <si>
    <t>354081815</t>
  </si>
  <si>
    <t>04/01/2025</t>
  </si>
  <si>
    <t>Pet Charge</t>
  </si>
  <si>
    <t>354081419</t>
  </si>
  <si>
    <t>04/01/2025</t>
  </si>
  <si>
    <t>Resident Services</t>
  </si>
  <si>
    <t>354081771</t>
  </si>
  <si>
    <t>04/01/2025</t>
  </si>
  <si>
    <t>Charge Total:</t>
  </si>
  <si>
    <t>1-1301</t>
  </si>
  <si>
    <t>E1b</t>
  </si>
  <si>
    <t>Occupied No Notice</t>
  </si>
  <si>
    <t>Reta, Ester</t>
  </si>
  <si>
    <t>Resident</t>
  </si>
  <si>
    <t>Amenity Rent</t>
  </si>
  <si>
    <t>354081958</t>
  </si>
  <si>
    <t>04/01/2025</t>
  </si>
  <si>
    <t>Rent</t>
  </si>
  <si>
    <t>354081551</t>
  </si>
  <si>
    <t>04/01/2025</t>
  </si>
  <si>
    <t>Pet Charge</t>
  </si>
  <si>
    <t>354081515</t>
  </si>
  <si>
    <t>04/01/2025</t>
  </si>
  <si>
    <t>Resident Services</t>
  </si>
  <si>
    <t>354081709</t>
  </si>
  <si>
    <t>04/01/2025</t>
  </si>
  <si>
    <t>Charge Total:</t>
  </si>
  <si>
    <t>1-1302</t>
  </si>
  <si>
    <t>B1</t>
  </si>
  <si>
    <t>Occupied No Notice</t>
  </si>
  <si>
    <t>Raynor, Gwendolyn</t>
  </si>
  <si>
    <t>Resident</t>
  </si>
  <si>
    <t>Amenity Rent</t>
  </si>
  <si>
    <t>354081433</t>
  </si>
  <si>
    <t>04/01/2025</t>
  </si>
  <si>
    <t>Rent</t>
  </si>
  <si>
    <t>354081582</t>
  </si>
  <si>
    <t>04/01/2025</t>
  </si>
  <si>
    <t>Pet Charge</t>
  </si>
  <si>
    <t>354082038</t>
  </si>
  <si>
    <t>04/01/2025</t>
  </si>
  <si>
    <t>Resident Services</t>
  </si>
  <si>
    <t>354081927</t>
  </si>
  <si>
    <t>04/01/2025</t>
  </si>
  <si>
    <t>Charge Total:</t>
  </si>
  <si>
    <t>1-1303</t>
  </si>
  <si>
    <t>B1</t>
  </si>
  <si>
    <t>Notice Unrented</t>
  </si>
  <si>
    <t>Pereira, Paula</t>
  </si>
  <si>
    <t>Resident</t>
  </si>
  <si>
    <t>Amenity Rent</t>
  </si>
  <si>
    <t>354081609</t>
  </si>
  <si>
    <t>04/01/2025</t>
  </si>
  <si>
    <t>Rent</t>
  </si>
  <si>
    <t>354081776</t>
  </si>
  <si>
    <t>04/01/2025</t>
  </si>
  <si>
    <t>Resident Services</t>
  </si>
  <si>
    <t>354081775</t>
  </si>
  <si>
    <t>04/01/2025</t>
  </si>
  <si>
    <t>Charge Total:</t>
  </si>
  <si>
    <t>1-1304</t>
  </si>
  <si>
    <t>A1</t>
  </si>
  <si>
    <t>Occupied No Notice</t>
  </si>
  <si>
    <t>Blaschke, Maximilian</t>
  </si>
  <si>
    <t>Resident</t>
  </si>
  <si>
    <t>Amenity Rent</t>
  </si>
  <si>
    <t>354081931</t>
  </si>
  <si>
    <t>04/01/2025</t>
  </si>
  <si>
    <t>Rent</t>
  </si>
  <si>
    <t>354082215</t>
  </si>
  <si>
    <t>04/01/2025</t>
  </si>
  <si>
    <t>Late Fee</t>
  </si>
  <si>
    <t>354401663</t>
  </si>
  <si>
    <t>04/04/2025</t>
  </si>
  <si>
    <t>Resident Services</t>
  </si>
  <si>
    <t>354081352</t>
  </si>
  <si>
    <t>04/01/2025</t>
  </si>
  <si>
    <t>Charge Total:</t>
  </si>
  <si>
    <t>1-1305</t>
  </si>
  <si>
    <t>A1a</t>
  </si>
  <si>
    <t>Occupied No Notice</t>
  </si>
  <si>
    <t>Guevara Jr, Fernando</t>
  </si>
  <si>
    <t>Resident</t>
  </si>
  <si>
    <t>Amenity Rent</t>
  </si>
  <si>
    <t>354082099</t>
  </si>
  <si>
    <t>04/01/2025</t>
  </si>
  <si>
    <t>Rent</t>
  </si>
  <si>
    <t>354081934</t>
  </si>
  <si>
    <t>04/01/2025</t>
  </si>
  <si>
    <t>Resident Services</t>
  </si>
  <si>
    <t>354081450</t>
  </si>
  <si>
    <t>04/01/2025</t>
  </si>
  <si>
    <t>Charge Total:</t>
  </si>
  <si>
    <t>1-1306</t>
  </si>
  <si>
    <t>A3</t>
  </si>
  <si>
    <t>Occupied No Notice</t>
  </si>
  <si>
    <t>Guerra, Maria</t>
  </si>
  <si>
    <t>Resident</t>
  </si>
  <si>
    <t>Amenity Rent</t>
  </si>
  <si>
    <t>354082243</t>
  </si>
  <si>
    <t>04/01/2025</t>
  </si>
  <si>
    <t>Rent</t>
  </si>
  <si>
    <t>354081907</t>
  </si>
  <si>
    <t>04/01/2025</t>
  </si>
  <si>
    <t>Parking/Carport/Garage</t>
  </si>
  <si>
    <t>354082295</t>
  </si>
  <si>
    <t>04/01/2025</t>
  </si>
  <si>
    <t>Pet Charge</t>
  </si>
  <si>
    <t>354082043</t>
  </si>
  <si>
    <t>04/01/2025</t>
  </si>
  <si>
    <t>Resident Services</t>
  </si>
  <si>
    <t>354081396</t>
  </si>
  <si>
    <t>04/01/2025</t>
  </si>
  <si>
    <t>Charge Total:</t>
  </si>
  <si>
    <t>1-1307</t>
  </si>
  <si>
    <t>A3</t>
  </si>
  <si>
    <t>Occupied No Notice</t>
  </si>
  <si>
    <t>Hughes, Hannah</t>
  </si>
  <si>
    <t>Resident</t>
  </si>
  <si>
    <t>Amenity Rent</t>
  </si>
  <si>
    <t>354081973</t>
  </si>
  <si>
    <t>04/01/2025</t>
  </si>
  <si>
    <t>Rent</t>
  </si>
  <si>
    <t>354081657</t>
  </si>
  <si>
    <t>04/01/2025</t>
  </si>
  <si>
    <t>Concession-Resident</t>
  </si>
  <si>
    <t>354081897</t>
  </si>
  <si>
    <t>04/01/2025</t>
  </si>
  <si>
    <t>Resident Services</t>
  </si>
  <si>
    <t>354081765</t>
  </si>
  <si>
    <t>04/01/2025</t>
  </si>
  <si>
    <t>Charge Total:</t>
  </si>
  <si>
    <t>2-2100</t>
  </si>
  <si>
    <t>B2a</t>
  </si>
  <si>
    <t>Notice Unrented</t>
  </si>
  <si>
    <t>Zaragoza, Christian</t>
  </si>
  <si>
    <t>Resident</t>
  </si>
  <si>
    <t>Amenity Rent</t>
  </si>
  <si>
    <t>354081748</t>
  </si>
  <si>
    <t>04/01/2025</t>
  </si>
  <si>
    <t>Rent</t>
  </si>
  <si>
    <t>354081710</t>
  </si>
  <si>
    <t>04/01/2025</t>
  </si>
  <si>
    <t>Late Fee</t>
  </si>
  <si>
    <t>354401667</t>
  </si>
  <si>
    <t>04/04/2025</t>
  </si>
  <si>
    <t>Parking/Carport/Garage</t>
  </si>
  <si>
    <t>354081356</t>
  </si>
  <si>
    <t>04/01/2025</t>
  </si>
  <si>
    <t>Resident Services</t>
  </si>
  <si>
    <t>354081496</t>
  </si>
  <si>
    <t>04/01/2025</t>
  </si>
  <si>
    <t>Charge Total:</t>
  </si>
  <si>
    <t>2-2102</t>
  </si>
  <si>
    <t>A3a</t>
  </si>
  <si>
    <t>Occupied No Notice</t>
  </si>
  <si>
    <t>Canada Jr, Don</t>
  </si>
  <si>
    <t>Resident</t>
  </si>
  <si>
    <t>Amenity Rent</t>
  </si>
  <si>
    <t>354081795</t>
  </si>
  <si>
    <t>04/01/2025</t>
  </si>
  <si>
    <t>Amenity Rent</t>
  </si>
  <si>
    <t>354081529</t>
  </si>
  <si>
    <t>04/01/2025</t>
  </si>
  <si>
    <t>Rent</t>
  </si>
  <si>
    <t>354081726</t>
  </si>
  <si>
    <t>04/01/2025</t>
  </si>
  <si>
    <t>Pet Charge</t>
  </si>
  <si>
    <t>354081649</t>
  </si>
  <si>
    <t>04/01/2025</t>
  </si>
  <si>
    <t>Resident Services</t>
  </si>
  <si>
    <t>354081896</t>
  </si>
  <si>
    <t>04/01/2025</t>
  </si>
  <si>
    <t>Charge Total:</t>
  </si>
  <si>
    <t>2-2103</t>
  </si>
  <si>
    <t>A3a</t>
  </si>
  <si>
    <t>Occupied No Notice</t>
  </si>
  <si>
    <t>Williams, Amy</t>
  </si>
  <si>
    <t>Resident</t>
  </si>
  <si>
    <t>Amenity Rent</t>
  </si>
  <si>
    <t>354081424</t>
  </si>
  <si>
    <t>04/01/2025</t>
  </si>
  <si>
    <t>Rent</t>
  </si>
  <si>
    <t>354081947</t>
  </si>
  <si>
    <t>04/01/2025</t>
  </si>
  <si>
    <t>Parking/Carport/Garage</t>
  </si>
  <si>
    <t>354081620</t>
  </si>
  <si>
    <t>04/01/2025</t>
  </si>
  <si>
    <t>Resident Services</t>
  </si>
  <si>
    <t>354081528</t>
  </si>
  <si>
    <t>04/01/2025</t>
  </si>
  <si>
    <t>Charge Total:</t>
  </si>
  <si>
    <t>2-2104</t>
  </si>
  <si>
    <t>A2a</t>
  </si>
  <si>
    <t>Occupied No Notice</t>
  </si>
  <si>
    <t>Wilkins, La Trice</t>
  </si>
  <si>
    <t>Resident</t>
  </si>
  <si>
    <t>Amenity Rent</t>
  </si>
  <si>
    <t>354081444</t>
  </si>
  <si>
    <t>04/01/2025</t>
  </si>
  <si>
    <t>Amenity Rent</t>
  </si>
  <si>
    <t>354082080</t>
  </si>
  <si>
    <t>04/01/2025</t>
  </si>
  <si>
    <t>Rent</t>
  </si>
  <si>
    <t>354081753</t>
  </si>
  <si>
    <t>04/01/2025</t>
  </si>
  <si>
    <t>Parking/Carport/Garage</t>
  </si>
  <si>
    <t>354081997</t>
  </si>
  <si>
    <t>04/01/2025</t>
  </si>
  <si>
    <t>Resident Services</t>
  </si>
  <si>
    <t>354081683</t>
  </si>
  <si>
    <t>04/01/2025</t>
  </si>
  <si>
    <t>Charge Total:</t>
  </si>
  <si>
    <t>2-2105</t>
  </si>
  <si>
    <t>A2a</t>
  </si>
  <si>
    <t>Occupied No Notice</t>
  </si>
  <si>
    <t>Munoz, David</t>
  </si>
  <si>
    <t>Resident</t>
  </si>
  <si>
    <t>Amenity Rent</t>
  </si>
  <si>
    <t>354081886</t>
  </si>
  <si>
    <t>04/01/2025</t>
  </si>
  <si>
    <t>Amenity Rent</t>
  </si>
  <si>
    <t>354082177</t>
  </si>
  <si>
    <t>04/01/2025</t>
  </si>
  <si>
    <t>Rent</t>
  </si>
  <si>
    <t>354081511</t>
  </si>
  <si>
    <t>04/01/2025</t>
  </si>
  <si>
    <t>Resident Services</t>
  </si>
  <si>
    <t>354081869</t>
  </si>
  <si>
    <t>04/01/2025</t>
  </si>
  <si>
    <t>Charge Total:</t>
  </si>
  <si>
    <t>2-2106</t>
  </si>
  <si>
    <t>A1</t>
  </si>
  <si>
    <t>Occupied No Notice</t>
  </si>
  <si>
    <t>Segura, Jacob</t>
  </si>
  <si>
    <t>Resident</t>
  </si>
  <si>
    <t>Amenity Rent</t>
  </si>
  <si>
    <t>354081441</t>
  </si>
  <si>
    <t>04/01/2025</t>
  </si>
  <si>
    <t>Amenity Rent</t>
  </si>
  <si>
    <t>354081464</t>
  </si>
  <si>
    <t>04/01/2025</t>
  </si>
  <si>
    <t>Rent</t>
  </si>
  <si>
    <t>354081606</t>
  </si>
  <si>
    <t>04/01/2025</t>
  </si>
  <si>
    <t>Resident Services</t>
  </si>
  <si>
    <t>354081479</t>
  </si>
  <si>
    <t>04/01/2025</t>
  </si>
  <si>
    <t>Charge Total:</t>
  </si>
  <si>
    <t>2-2107</t>
  </si>
  <si>
    <t>A1 Affordable</t>
  </si>
  <si>
    <t>Occupied No Notice</t>
  </si>
  <si>
    <t>Garza, Linda</t>
  </si>
  <si>
    <t>Resident</t>
  </si>
  <si>
    <t>Rent</t>
  </si>
  <si>
    <t>354081763</t>
  </si>
  <si>
    <t>04/01/2025</t>
  </si>
  <si>
    <t>Parking/Carport/Garage</t>
  </si>
  <si>
    <t>354082053</t>
  </si>
  <si>
    <t>04/01/2025</t>
  </si>
  <si>
    <t>Charge Total:</t>
  </si>
  <si>
    <t>2-2108</t>
  </si>
  <si>
    <t>A1</t>
  </si>
  <si>
    <t>Occupied No Notice</t>
  </si>
  <si>
    <t>Battleson, Benjamin (Ben)</t>
  </si>
  <si>
    <t>Resident</t>
  </si>
  <si>
    <t>Amenity Rent</t>
  </si>
  <si>
    <t>354081877</t>
  </si>
  <si>
    <t>04/01/2025</t>
  </si>
  <si>
    <t>Amenity Rent</t>
  </si>
  <si>
    <t>354081868</t>
  </si>
  <si>
    <t>04/01/2025</t>
  </si>
  <si>
    <t>Rent</t>
  </si>
  <si>
    <t>354081675</t>
  </si>
  <si>
    <t>04/01/2025</t>
  </si>
  <si>
    <t>Resident Services</t>
  </si>
  <si>
    <t>354082196</t>
  </si>
  <si>
    <t>04/01/2025</t>
  </si>
  <si>
    <t>Charge Total:</t>
  </si>
  <si>
    <t>2-2109</t>
  </si>
  <si>
    <t>A1</t>
  </si>
  <si>
    <t>Occupied No Notice</t>
  </si>
  <si>
    <t>Rodriguez, Desiree</t>
  </si>
  <si>
    <t>Resident</t>
  </si>
  <si>
    <t>Amenity Rent</t>
  </si>
  <si>
    <t>354081558</t>
  </si>
  <si>
    <t>04/01/2025</t>
  </si>
  <si>
    <t>Amenity Rent</t>
  </si>
  <si>
    <t>354081881</t>
  </si>
  <si>
    <t>04/01/2025</t>
  </si>
  <si>
    <t>Rent</t>
  </si>
  <si>
    <t>354082202</t>
  </si>
  <si>
    <t>04/01/2025</t>
  </si>
  <si>
    <t>Resident Services</t>
  </si>
  <si>
    <t>354082213</t>
  </si>
  <si>
    <t>04/01/2025</t>
  </si>
  <si>
    <t>Charge Total:</t>
  </si>
  <si>
    <t>2-2110</t>
  </si>
  <si>
    <t>A2a</t>
  </si>
  <si>
    <t>Occupied No Notice</t>
  </si>
  <si>
    <t>Winters, Omar</t>
  </si>
  <si>
    <t>Resident</t>
  </si>
  <si>
    <t>Amenity Rent</t>
  </si>
  <si>
    <t>354081477</t>
  </si>
  <si>
    <t>04/01/2025</t>
  </si>
  <si>
    <t>Amenity Rent</t>
  </si>
  <si>
    <t>354081743</t>
  </si>
  <si>
    <t>04/01/2025</t>
  </si>
  <si>
    <t>Rent</t>
  </si>
  <si>
    <t>354081943</t>
  </si>
  <si>
    <t>04/01/2025</t>
  </si>
  <si>
    <t>Resident Services</t>
  </si>
  <si>
    <t>354082198</t>
  </si>
  <si>
    <t>04/01/2025</t>
  </si>
  <si>
    <t>Charge Total:</t>
  </si>
  <si>
    <t>2-2111</t>
  </si>
  <si>
    <t>A2a</t>
  </si>
  <si>
    <t>Occupied No Notice</t>
  </si>
  <si>
    <t>Jenkins, Derrick</t>
  </si>
  <si>
    <t>Resident</t>
  </si>
  <si>
    <t>Amenity Rent</t>
  </si>
  <si>
    <t>354082019</t>
  </si>
  <si>
    <t>04/01/2025</t>
  </si>
  <si>
    <t>Rent</t>
  </si>
  <si>
    <t>354081647</t>
  </si>
  <si>
    <t>04/01/2025</t>
  </si>
  <si>
    <t>Pet Charge</t>
  </si>
  <si>
    <t>354081599</t>
  </si>
  <si>
    <t>04/01/2025</t>
  </si>
  <si>
    <t>Resident Services</t>
  </si>
  <si>
    <t>354081556</t>
  </si>
  <si>
    <t>04/01/2025</t>
  </si>
  <si>
    <t>Storage</t>
  </si>
  <si>
    <t>354081445</t>
  </si>
  <si>
    <t>04/01/2025</t>
  </si>
  <si>
    <t>Charge Total:</t>
  </si>
  <si>
    <t>2-2112</t>
  </si>
  <si>
    <t>C1</t>
  </si>
  <si>
    <t>Occupied No Notice</t>
  </si>
  <si>
    <t>Spinelle, Anthony</t>
  </si>
  <si>
    <t>Resident</t>
  </si>
  <si>
    <t>Amenity Rent</t>
  </si>
  <si>
    <t>354081553</t>
  </si>
  <si>
    <t>04/01/2025</t>
  </si>
  <si>
    <t>Amenity Rent</t>
  </si>
  <si>
    <t>354081852</t>
  </si>
  <si>
    <t>04/01/2025</t>
  </si>
  <si>
    <t>Rent</t>
  </si>
  <si>
    <t>354081409</t>
  </si>
  <si>
    <t>04/01/2025</t>
  </si>
  <si>
    <t>Resident Services</t>
  </si>
  <si>
    <t>354081892</t>
  </si>
  <si>
    <t>04/01/2025</t>
  </si>
  <si>
    <t>Charge Total:</t>
  </si>
  <si>
    <t>2-2113</t>
  </si>
  <si>
    <t>B2b</t>
  </si>
  <si>
    <t>Occupied No Notice</t>
  </si>
  <si>
    <t>Gerard, Kennedy</t>
  </si>
  <si>
    <t>Resident</t>
  </si>
  <si>
    <t>Amenity Rent</t>
  </si>
  <si>
    <t>354278097</t>
  </si>
  <si>
    <t>04/01/2025</t>
  </si>
  <si>
    <t>Amenity Rent</t>
  </si>
  <si>
    <t>354278096</t>
  </si>
  <si>
    <t>04/01/2025</t>
  </si>
  <si>
    <t>Rent</t>
  </si>
  <si>
    <t>354278095</t>
  </si>
  <si>
    <t>04/01/2025</t>
  </si>
  <si>
    <t>Administration Fee</t>
  </si>
  <si>
    <t>354278092</t>
  </si>
  <si>
    <t>04/01/2025</t>
  </si>
  <si>
    <t>Concession-Resident</t>
  </si>
  <si>
    <t>354278094</t>
  </si>
  <si>
    <t>04/01/2025</t>
  </si>
  <si>
    <t>Resident Services</t>
  </si>
  <si>
    <t>354278098</t>
  </si>
  <si>
    <t>04/01/2025</t>
  </si>
  <si>
    <t>Charge Total:</t>
  </si>
  <si>
    <t>2-2200</t>
  </si>
  <si>
    <t>B2d</t>
  </si>
  <si>
    <t>Occupied No Notice</t>
  </si>
  <si>
    <t>Reynolds, Brianna</t>
  </si>
  <si>
    <t>Resident</t>
  </si>
  <si>
    <t>Rent</t>
  </si>
  <si>
    <t>354081926</t>
  </si>
  <si>
    <t>04/01/2025</t>
  </si>
  <si>
    <t>Parking/Carport/Garage</t>
  </si>
  <si>
    <t>354081458</t>
  </si>
  <si>
    <t>04/01/2025</t>
  </si>
  <si>
    <t>Parking/Carport/Garage</t>
  </si>
  <si>
    <t>354082190</t>
  </si>
  <si>
    <t>04/01/2025</t>
  </si>
  <si>
    <t>Pet Charge</t>
  </si>
  <si>
    <t>354082268</t>
  </si>
  <si>
    <t>04/01/2025</t>
  </si>
  <si>
    <t>Resident Services</t>
  </si>
  <si>
    <t>354081998</t>
  </si>
  <si>
    <t>04/01/2025</t>
  </si>
  <si>
    <t>Charge Total:</t>
  </si>
  <si>
    <t>2-2202</t>
  </si>
  <si>
    <t>A3a</t>
  </si>
  <si>
    <t>Occupied No Notice</t>
  </si>
  <si>
    <t>Noble, Meghan</t>
  </si>
  <si>
    <t>Resident</t>
  </si>
  <si>
    <t>Amenity Rent</t>
  </si>
  <si>
    <t>354082277</t>
  </si>
  <si>
    <t>04/01/2025</t>
  </si>
  <si>
    <t>Rent</t>
  </si>
  <si>
    <t>354082274</t>
  </si>
  <si>
    <t>04/01/2025</t>
  </si>
  <si>
    <t>Parking/Carport/Garage</t>
  </si>
  <si>
    <t>354081523</t>
  </si>
  <si>
    <t>04/01/2025</t>
  </si>
  <si>
    <t>Resident Services</t>
  </si>
  <si>
    <t>354081938</t>
  </si>
  <si>
    <t>04/01/2025</t>
  </si>
  <si>
    <t>Charge Total:</t>
  </si>
  <si>
    <t>2-2203</t>
  </si>
  <si>
    <t>A3a</t>
  </si>
  <si>
    <t>Occupied No Notice</t>
  </si>
  <si>
    <t>Buchanan, Kiana</t>
  </si>
  <si>
    <t>Resident</t>
  </si>
  <si>
    <t>Rent</t>
  </si>
  <si>
    <t>354081688</t>
  </si>
  <si>
    <t>04/01/2025</t>
  </si>
  <si>
    <t>Parking/Carport/Garage</t>
  </si>
  <si>
    <t>354081770</t>
  </si>
  <si>
    <t>04/01/2025</t>
  </si>
  <si>
    <t>Resident Services</t>
  </si>
  <si>
    <t>354081814</t>
  </si>
  <si>
    <t>04/01/2025</t>
  </si>
  <si>
    <t>Charge Total:</t>
  </si>
  <si>
    <t>2-2204</t>
  </si>
  <si>
    <t>A2a</t>
  </si>
  <si>
    <t>Occupied No Notice</t>
  </si>
  <si>
    <t>Finder, Riley</t>
  </si>
  <si>
    <t>Resident</t>
  </si>
  <si>
    <t>Amenity Rent</t>
  </si>
  <si>
    <t>354081766</t>
  </si>
  <si>
    <t>04/01/2025</t>
  </si>
  <si>
    <t>Rent</t>
  </si>
  <si>
    <t>354082116</t>
  </si>
  <si>
    <t>04/01/2025</t>
  </si>
  <si>
    <t>Resident Services</t>
  </si>
  <si>
    <t>354082131</t>
  </si>
  <si>
    <t>04/01/2025</t>
  </si>
  <si>
    <t>Charge Total:</t>
  </si>
  <si>
    <t>2-2205</t>
  </si>
  <si>
    <t>A2a</t>
  </si>
  <si>
    <t>Occupied No Notice</t>
  </si>
  <si>
    <t>Saldana, Alekcia</t>
  </si>
  <si>
    <t>Resident</t>
  </si>
  <si>
    <t>Rent</t>
  </si>
  <si>
    <t>354082077</t>
  </si>
  <si>
    <t>04/01/2025</t>
  </si>
  <si>
    <t>Resident Services</t>
  </si>
  <si>
    <t>354082044</t>
  </si>
  <si>
    <t>04/01/2025</t>
  </si>
  <si>
    <t>Charge Total:</t>
  </si>
  <si>
    <t>2-2206</t>
  </si>
  <si>
    <t>A1</t>
  </si>
  <si>
    <t>Occupied No Notice</t>
  </si>
  <si>
    <t>King, Kaleb</t>
  </si>
  <si>
    <t>Resident</t>
  </si>
  <si>
    <t>Amenity Rent</t>
  </si>
  <si>
    <t>354081964</t>
  </si>
  <si>
    <t>04/01/2025</t>
  </si>
  <si>
    <t>Rent</t>
  </si>
  <si>
    <t>354081762</t>
  </si>
  <si>
    <t>04/01/2025</t>
  </si>
  <si>
    <t>Resident Services</t>
  </si>
  <si>
    <t>354081936</t>
  </si>
  <si>
    <t>04/01/2025</t>
  </si>
  <si>
    <t>Charge Total:</t>
  </si>
  <si>
    <t>2-2207</t>
  </si>
  <si>
    <t>A1 Affordable</t>
  </si>
  <si>
    <t>Occupied No Notice</t>
  </si>
  <si>
    <t>Cortez, Yvette</t>
  </si>
  <si>
    <t>Resident</t>
  </si>
  <si>
    <t>Rent</t>
  </si>
  <si>
    <t>354082091</t>
  </si>
  <si>
    <t>04/01/2025</t>
  </si>
  <si>
    <t>Charge Total:</t>
  </si>
  <si>
    <t>2-2208</t>
  </si>
  <si>
    <t>A1</t>
  </si>
  <si>
    <t>Occupied No Notice</t>
  </si>
  <si>
    <t>Patroelj, Rebecca</t>
  </si>
  <si>
    <t>Resident</t>
  </si>
  <si>
    <t>Amenity Rent</t>
  </si>
  <si>
    <t>354081581</t>
  </si>
  <si>
    <t>04/01/2025</t>
  </si>
  <si>
    <t>Rent</t>
  </si>
  <si>
    <t>354082222</t>
  </si>
  <si>
    <t>04/01/2025</t>
  </si>
  <si>
    <t>Pet Charge</t>
  </si>
  <si>
    <t>354081520</t>
  </si>
  <si>
    <t>04/01/2025</t>
  </si>
  <si>
    <t>Resident Services</t>
  </si>
  <si>
    <t>354082238</t>
  </si>
  <si>
    <t>04/01/2025</t>
  </si>
  <si>
    <t>Charge Total:</t>
  </si>
  <si>
    <t>2-2209</t>
  </si>
  <si>
    <t>A1</t>
  </si>
  <si>
    <t>Occupied No Notice</t>
  </si>
  <si>
    <t>Ruiz, Peter</t>
  </si>
  <si>
    <t>Resident</t>
  </si>
  <si>
    <t>Rent</t>
  </si>
  <si>
    <t>354082170</t>
  </si>
  <si>
    <t>04/01/2025</t>
  </si>
  <si>
    <t>Concession-Resident</t>
  </si>
  <si>
    <t>354082012</t>
  </si>
  <si>
    <t>04/01/2025</t>
  </si>
  <si>
    <t>Parking/Carport/Garage</t>
  </si>
  <si>
    <t>354082184</t>
  </si>
  <si>
    <t>04/01/2025</t>
  </si>
  <si>
    <t>Resident Services</t>
  </si>
  <si>
    <t>354081965</t>
  </si>
  <si>
    <t>04/01/2025</t>
  </si>
  <si>
    <t>Charge Total:</t>
  </si>
  <si>
    <t>2-2210</t>
  </si>
  <si>
    <t>A2a</t>
  </si>
  <si>
    <t>Occupied No Notice</t>
  </si>
  <si>
    <t>Guidry, Sarah</t>
  </si>
  <si>
    <t>Resident</t>
  </si>
  <si>
    <t>Amenity Rent</t>
  </si>
  <si>
    <t>354082245</t>
  </si>
  <si>
    <t>04/01/2025</t>
  </si>
  <si>
    <t>Rent</t>
  </si>
  <si>
    <t>354081598</t>
  </si>
  <si>
    <t>04/01/2025</t>
  </si>
  <si>
    <t>Parking/Carport/Garage</t>
  </si>
  <si>
    <t>354082226</t>
  </si>
  <si>
    <t>04/01/2025</t>
  </si>
  <si>
    <t>Pet Charge</t>
  </si>
  <si>
    <t>354081375</t>
  </si>
  <si>
    <t>04/01/2025</t>
  </si>
  <si>
    <t>Resident Services</t>
  </si>
  <si>
    <t>354081823</t>
  </si>
  <si>
    <t>04/01/2025</t>
  </si>
  <si>
    <t>Charge Total:</t>
  </si>
  <si>
    <t>2-2211</t>
  </si>
  <si>
    <t>A2a</t>
  </si>
  <si>
    <t>Occupied No Notice</t>
  </si>
  <si>
    <t>Santos, Esther</t>
  </si>
  <si>
    <t>Resident</t>
  </si>
  <si>
    <t>Rent</t>
  </si>
  <si>
    <t>354081478</t>
  </si>
  <si>
    <t>04/01/2025</t>
  </si>
  <si>
    <t>Resident Services</t>
  </si>
  <si>
    <t>354081482</t>
  </si>
  <si>
    <t>04/01/2025</t>
  </si>
  <si>
    <t>Charge Total:</t>
  </si>
  <si>
    <t>2-2212</t>
  </si>
  <si>
    <t>C1b Affordable</t>
  </si>
  <si>
    <t>Occupied No Notice</t>
  </si>
  <si>
    <t>Garcia, Reina</t>
  </si>
  <si>
    <t>Resident</t>
  </si>
  <si>
    <t>Rent</t>
  </si>
  <si>
    <t>354082075</t>
  </si>
  <si>
    <t>04/01/2025</t>
  </si>
  <si>
    <t>Charge Total:</t>
  </si>
  <si>
    <t>2-2213</t>
  </si>
  <si>
    <t>B2c</t>
  </si>
  <si>
    <t>Occupied No Notice</t>
  </si>
  <si>
    <t>Balogh, Arianna</t>
  </si>
  <si>
    <t>Resident</t>
  </si>
  <si>
    <t>Rent</t>
  </si>
  <si>
    <t>354081527</t>
  </si>
  <si>
    <t>04/01/2025</t>
  </si>
  <si>
    <t>Resident Services</t>
  </si>
  <si>
    <t>354081420</t>
  </si>
  <si>
    <t>04/01/2025</t>
  </si>
  <si>
    <t>Charge Total:</t>
  </si>
  <si>
    <t>2-2302</t>
  </si>
  <si>
    <t>A3a</t>
  </si>
  <si>
    <t>Occupied No Notice</t>
  </si>
  <si>
    <t>Turner, Courtney</t>
  </si>
  <si>
    <t>Resident</t>
  </si>
  <si>
    <t>Amenity Rent</t>
  </si>
  <si>
    <t>354081821</t>
  </si>
  <si>
    <t>04/01/2025</t>
  </si>
  <si>
    <t>Rent</t>
  </si>
  <si>
    <t>354081628</t>
  </si>
  <si>
    <t>04/01/2025</t>
  </si>
  <si>
    <t>Parking/Carport/Garage</t>
  </si>
  <si>
    <t>354081945</t>
  </si>
  <si>
    <t>04/01/2025</t>
  </si>
  <si>
    <t>Resident Services</t>
  </si>
  <si>
    <t>354081642</t>
  </si>
  <si>
    <t>04/01/2025</t>
  </si>
  <si>
    <t>Charge Total:</t>
  </si>
  <si>
    <t>2-2303</t>
  </si>
  <si>
    <t>A3a</t>
  </si>
  <si>
    <t>Notice Unrented</t>
  </si>
  <si>
    <t>Poole, Jacob</t>
  </si>
  <si>
    <t>Resident</t>
  </si>
  <si>
    <t>Month to Month Rent</t>
  </si>
  <si>
    <t>354082240</t>
  </si>
  <si>
    <t>04/01/2025</t>
  </si>
  <si>
    <t>Month-to-Month Fee</t>
  </si>
  <si>
    <t>354081612</t>
  </si>
  <si>
    <t>04/01/2025</t>
  </si>
  <si>
    <t>Parking/Carport/Garage</t>
  </si>
  <si>
    <t>354081792</t>
  </si>
  <si>
    <t>04/01/2025</t>
  </si>
  <si>
    <t>Resident Services</t>
  </si>
  <si>
    <t>354082076</t>
  </si>
  <si>
    <t>04/01/2025</t>
  </si>
  <si>
    <t>Charge Total:</t>
  </si>
  <si>
    <t>2-2304</t>
  </si>
  <si>
    <t>A2a</t>
  </si>
  <si>
    <t>Occupied No Notice</t>
  </si>
  <si>
    <t>Traskauskas, Chloe</t>
  </si>
  <si>
    <t>Resident</t>
  </si>
  <si>
    <t>Amenity Rent</t>
  </si>
  <si>
    <t>354081546</t>
  </si>
  <si>
    <t>04/01/2025</t>
  </si>
  <si>
    <t>Rent</t>
  </si>
  <si>
    <t>354082105</t>
  </si>
  <si>
    <t>04/01/2025</t>
  </si>
  <si>
    <t>Resident Services</t>
  </si>
  <si>
    <t>354082115</t>
  </si>
  <si>
    <t>04/01/2025</t>
  </si>
  <si>
    <t>Charge Total:</t>
  </si>
  <si>
    <t>2-2305</t>
  </si>
  <si>
    <t>A2a</t>
  </si>
  <si>
    <t>Occupied No Notice</t>
  </si>
  <si>
    <t>Espinoza, Nora</t>
  </si>
  <si>
    <t>Resident</t>
  </si>
  <si>
    <t>Rent</t>
  </si>
  <si>
    <t>354081713</t>
  </si>
  <si>
    <t>04/01/2025</t>
  </si>
  <si>
    <t>Pet Charge</t>
  </si>
  <si>
    <t>354081501</t>
  </si>
  <si>
    <t>04/01/2025</t>
  </si>
  <si>
    <t>Resident Services</t>
  </si>
  <si>
    <t>354081986</t>
  </si>
  <si>
    <t>04/01/2025</t>
  </si>
  <si>
    <t>Charge Total:</t>
  </si>
  <si>
    <t>2-2306</t>
  </si>
  <si>
    <t>A1 Affordable</t>
  </si>
  <si>
    <t>Notice Unrented</t>
  </si>
  <si>
    <t>Hammer, Cassandra</t>
  </si>
  <si>
    <t>Resident</t>
  </si>
  <si>
    <t>Amenity Rent</t>
  </si>
  <si>
    <t>354082070</t>
  </si>
  <si>
    <t>04/01/2025</t>
  </si>
  <si>
    <t>Amenity Rent</t>
  </si>
  <si>
    <t>354081667</t>
  </si>
  <si>
    <t>04/01/2025</t>
  </si>
  <si>
    <t>Rent</t>
  </si>
  <si>
    <t>354082292</t>
  </si>
  <si>
    <t>04/01/2025</t>
  </si>
  <si>
    <t>Charge Total:</t>
  </si>
  <si>
    <t>2-2307</t>
  </si>
  <si>
    <t>A1</t>
  </si>
  <si>
    <t>Occupied No Notice</t>
  </si>
  <si>
    <t>Rivas, Trae</t>
  </si>
  <si>
    <t>Resident</t>
  </si>
  <si>
    <t>Rent</t>
  </si>
  <si>
    <t>354082068</t>
  </si>
  <si>
    <t>04/01/2025</t>
  </si>
  <si>
    <t>Pet Charge</t>
  </si>
  <si>
    <t>354082114</t>
  </si>
  <si>
    <t>04/01/2025</t>
  </si>
  <si>
    <t>Resident Services</t>
  </si>
  <si>
    <t>354082157</t>
  </si>
  <si>
    <t>04/01/2025</t>
  </si>
  <si>
    <t>Charge Total:</t>
  </si>
  <si>
    <t>2-2308</t>
  </si>
  <si>
    <t>A1</t>
  </si>
  <si>
    <t>Occupied No Notice</t>
  </si>
  <si>
    <t>Denton, Dylan</t>
  </si>
  <si>
    <t>Resident</t>
  </si>
  <si>
    <t>Amenity Rent</t>
  </si>
  <si>
    <t>354082269</t>
  </si>
  <si>
    <t>04/01/2025</t>
  </si>
  <si>
    <t>Rent</t>
  </si>
  <si>
    <t>354082261</t>
  </si>
  <si>
    <t>04/01/2025</t>
  </si>
  <si>
    <t>Late Fee</t>
  </si>
  <si>
    <t>354401670</t>
  </si>
  <si>
    <t>04/04/2025</t>
  </si>
  <si>
    <t>Pet Charge</t>
  </si>
  <si>
    <t>354081488</t>
  </si>
  <si>
    <t>04/01/2025</t>
  </si>
  <si>
    <t>Resident Services</t>
  </si>
  <si>
    <t>354082026</t>
  </si>
  <si>
    <t>04/01/2025</t>
  </si>
  <si>
    <t>Charge Total:</t>
  </si>
  <si>
    <t>2-2309</t>
  </si>
  <si>
    <t>A1</t>
  </si>
  <si>
    <t>Occupied No Notice</t>
  </si>
  <si>
    <t>Munoz, Marlina</t>
  </si>
  <si>
    <t>Resident</t>
  </si>
  <si>
    <t>Rent</t>
  </si>
  <si>
    <t>354081500</t>
  </si>
  <si>
    <t>04/01/2025</t>
  </si>
  <si>
    <t>Parking/Carport/Garage</t>
  </si>
  <si>
    <t>354082185</t>
  </si>
  <si>
    <t>04/01/2025</t>
  </si>
  <si>
    <t>Pet Charge</t>
  </si>
  <si>
    <t>354081745</t>
  </si>
  <si>
    <t>04/01/2025</t>
  </si>
  <si>
    <t>Resident Services</t>
  </si>
  <si>
    <t>354081406</t>
  </si>
  <si>
    <t>04/01/2025</t>
  </si>
  <si>
    <t>Charge Total:</t>
  </si>
  <si>
    <t>2-2310</t>
  </si>
  <si>
    <t>A2a</t>
  </si>
  <si>
    <t>Occupied No Notice</t>
  </si>
  <si>
    <t>Bundy, Cendalee</t>
  </si>
  <si>
    <t>Resident</t>
  </si>
  <si>
    <t>Amenity Rent</t>
  </si>
  <si>
    <t>354081848</t>
  </si>
  <si>
    <t>04/01/2025</t>
  </si>
  <si>
    <t>Rent</t>
  </si>
  <si>
    <t>354082293</t>
  </si>
  <si>
    <t>04/01/2025</t>
  </si>
  <si>
    <t>Resident Services</t>
  </si>
  <si>
    <t>354081777</t>
  </si>
  <si>
    <t>04/01/2025</t>
  </si>
  <si>
    <t>Charge Total:</t>
  </si>
  <si>
    <t>2-2311</t>
  </si>
  <si>
    <t>A2a</t>
  </si>
  <si>
    <t>Occupied No Notice</t>
  </si>
  <si>
    <t>Morales Jr, Edward</t>
  </si>
  <si>
    <t>Resident</t>
  </si>
  <si>
    <t>Rent</t>
  </si>
  <si>
    <t>354081719</t>
  </si>
  <si>
    <t>04/01/2025</t>
  </si>
  <si>
    <t>Resident Services</t>
  </si>
  <si>
    <t>354081781</t>
  </si>
  <si>
    <t>04/01/2025</t>
  </si>
  <si>
    <t>Charge Total:</t>
  </si>
  <si>
    <t>2-2312</t>
  </si>
  <si>
    <t>C1b</t>
  </si>
  <si>
    <t>Occupied No Notice</t>
  </si>
  <si>
    <t>Pina, Mairene</t>
  </si>
  <si>
    <t>Resident</t>
  </si>
  <si>
    <t>Amenity Rent</t>
  </si>
  <si>
    <t>354081635</t>
  </si>
  <si>
    <t>04/01/2025</t>
  </si>
  <si>
    <t>Rent</t>
  </si>
  <si>
    <t>354082281</t>
  </si>
  <si>
    <t>04/01/2025</t>
  </si>
  <si>
    <t>Concession-Resident</t>
  </si>
  <si>
    <t>354082121</t>
  </si>
  <si>
    <t>04/01/2025</t>
  </si>
  <si>
    <t>Resident Services</t>
  </si>
  <si>
    <t>354081797</t>
  </si>
  <si>
    <t>04/01/2025</t>
  </si>
  <si>
    <t>Charge Total:</t>
  </si>
  <si>
    <t>2-2313</t>
  </si>
  <si>
    <t>B2c</t>
  </si>
  <si>
    <t>Occupied No Notice</t>
  </si>
  <si>
    <t>Boze, Cheyenne</t>
  </si>
  <si>
    <t>Resident</t>
  </si>
  <si>
    <t>Rent</t>
  </si>
  <si>
    <t>354081490</t>
  </si>
  <si>
    <t>04/01/2025</t>
  </si>
  <si>
    <t>Resident Services</t>
  </si>
  <si>
    <t>354081704</t>
  </si>
  <si>
    <t>04/01/2025</t>
  </si>
  <si>
    <t>Charge Total:</t>
  </si>
  <si>
    <t>3-3100</t>
  </si>
  <si>
    <t>B2</t>
  </si>
  <si>
    <t>Occupied No Notice</t>
  </si>
  <si>
    <t>Singh, Tarlok</t>
  </si>
  <si>
    <t>Resident</t>
  </si>
  <si>
    <t>Amenity Rent</t>
  </si>
  <si>
    <t>354081764</t>
  </si>
  <si>
    <t>04/01/2025</t>
  </si>
  <si>
    <t>Rent</t>
  </si>
  <si>
    <t>354082217</t>
  </si>
  <si>
    <t>04/01/2025</t>
  </si>
  <si>
    <t>Parking/Carport/Garage</t>
  </si>
  <si>
    <t>354081618</t>
  </si>
  <si>
    <t>04/01/2025</t>
  </si>
  <si>
    <t>Resident Services</t>
  </si>
  <si>
    <t>354082021</t>
  </si>
  <si>
    <t>04/01/2025</t>
  </si>
  <si>
    <t>Charge Total:</t>
  </si>
  <si>
    <t>3-3102</t>
  </si>
  <si>
    <t>A2</t>
  </si>
  <si>
    <t>Vacant Rented Ready</t>
  </si>
  <si>
    <t>-- Vacant --</t>
  </si>
  <si>
    <t>-</t>
  </si>
  <si>
    <t>Charge Total:</t>
  </si>
  <si>
    <t>3-3104</t>
  </si>
  <si>
    <t>A1b</t>
  </si>
  <si>
    <t>Occupied No Notice</t>
  </si>
  <si>
    <t>Lee, Rhyauna</t>
  </si>
  <si>
    <t>Resident</t>
  </si>
  <si>
    <t>Amenity Rent</t>
  </si>
  <si>
    <t>354081510</t>
  </si>
  <si>
    <t>04/01/2025</t>
  </si>
  <si>
    <t>Rent</t>
  </si>
  <si>
    <t>354082112</t>
  </si>
  <si>
    <t>04/01/2025</t>
  </si>
  <si>
    <t>Resident Services</t>
  </si>
  <si>
    <t>354082063</t>
  </si>
  <si>
    <t>04/01/2025</t>
  </si>
  <si>
    <t>Charge Total:</t>
  </si>
  <si>
    <t>3-3106</t>
  </si>
  <si>
    <t>A1b</t>
  </si>
  <si>
    <t>Occupied No Notice</t>
  </si>
  <si>
    <t>Bishop, Cole</t>
  </si>
  <si>
    <t>Resident</t>
  </si>
  <si>
    <t>Amenity Rent</t>
  </si>
  <si>
    <t>354082092</t>
  </si>
  <si>
    <t>04/01/2025</t>
  </si>
  <si>
    <t>Rent</t>
  </si>
  <si>
    <t>354081372</t>
  </si>
  <si>
    <t>04/01/2025</t>
  </si>
  <si>
    <t>Resident Services</t>
  </si>
  <si>
    <t>354081555</t>
  </si>
  <si>
    <t>04/01/2025</t>
  </si>
  <si>
    <t>Charge Total:</t>
  </si>
  <si>
    <t>3-3108</t>
  </si>
  <si>
    <t>A2a</t>
  </si>
  <si>
    <t>Occupied No Notice</t>
  </si>
  <si>
    <t>Garcia, Jessica</t>
  </si>
  <si>
    <t>Resident</t>
  </si>
  <si>
    <t>Amenity Rent</t>
  </si>
  <si>
    <t>354081916</t>
  </si>
  <si>
    <t>04/01/2025</t>
  </si>
  <si>
    <t>Amenity Rent</t>
  </si>
  <si>
    <t>354082200</t>
  </si>
  <si>
    <t>04/01/2025</t>
  </si>
  <si>
    <t>Rent</t>
  </si>
  <si>
    <t>354081342</t>
  </si>
  <si>
    <t>04/01/2025</t>
  </si>
  <si>
    <t>Pet Charge</t>
  </si>
  <si>
    <t>354081343</t>
  </si>
  <si>
    <t>04/01/2025</t>
  </si>
  <si>
    <t>Resident Services</t>
  </si>
  <si>
    <t>354081650</t>
  </si>
  <si>
    <t>04/01/2025</t>
  </si>
  <si>
    <t>Charge Total:</t>
  </si>
  <si>
    <t>3-3110</t>
  </si>
  <si>
    <t>C1</t>
  </si>
  <si>
    <t>Occupied No Notice</t>
  </si>
  <si>
    <t>Milewski, Kevin</t>
  </si>
  <si>
    <t>Resident</t>
  </si>
  <si>
    <t>Amenity Rent</t>
  </si>
  <si>
    <t>354081756</t>
  </si>
  <si>
    <t>04/01/2025</t>
  </si>
  <si>
    <t>Amenity Rent</t>
  </si>
  <si>
    <t>354081565</t>
  </si>
  <si>
    <t>04/01/2025</t>
  </si>
  <si>
    <t>Rent</t>
  </si>
  <si>
    <t>354081976</t>
  </si>
  <si>
    <t>04/01/2025</t>
  </si>
  <si>
    <t>Parking/Carport/Garage</t>
  </si>
  <si>
    <t>354081871</t>
  </si>
  <si>
    <t>04/01/2025</t>
  </si>
  <si>
    <t>Parking/Carport/Garage</t>
  </si>
  <si>
    <t>354082143</t>
  </si>
  <si>
    <t>04/01/2025</t>
  </si>
  <si>
    <t>Parking/Carport/Garage</t>
  </si>
  <si>
    <t>354081414</t>
  </si>
  <si>
    <t>04/01/2025</t>
  </si>
  <si>
    <t>Pet Charge</t>
  </si>
  <si>
    <t>354081613</t>
  </si>
  <si>
    <t>04/01/2025</t>
  </si>
  <si>
    <t>Resident Services</t>
  </si>
  <si>
    <t>354081472</t>
  </si>
  <si>
    <t>04/01/2025</t>
  </si>
  <si>
    <t>Charge Total:</t>
  </si>
  <si>
    <t>3-3200</t>
  </si>
  <si>
    <t>B2a</t>
  </si>
  <si>
    <t>Occupied No Notice</t>
  </si>
  <si>
    <t>Hecht, Morgan</t>
  </si>
  <si>
    <t>Resident</t>
  </si>
  <si>
    <t>Amenity Rent</t>
  </si>
  <si>
    <t>354081741</t>
  </si>
  <si>
    <t>04/01/2025</t>
  </si>
  <si>
    <t>Rent</t>
  </si>
  <si>
    <t>354081347</t>
  </si>
  <si>
    <t>04/01/2025</t>
  </si>
  <si>
    <t>Parking/Carport/Garage</t>
  </si>
  <si>
    <t>354081574</t>
  </si>
  <si>
    <t>04/01/2025</t>
  </si>
  <si>
    <t>Resident Services</t>
  </si>
  <si>
    <t>354081995</t>
  </si>
  <si>
    <t>04/01/2025</t>
  </si>
  <si>
    <t>Charge Total:</t>
  </si>
  <si>
    <t>3-3201</t>
  </si>
  <si>
    <t>C1a</t>
  </si>
  <si>
    <t>Occupied No Notice</t>
  </si>
  <si>
    <t>Cardwell, Sara</t>
  </si>
  <si>
    <t>Resident</t>
  </si>
  <si>
    <t>Rent</t>
  </si>
  <si>
    <t>354081959</t>
  </si>
  <si>
    <t>04/01/2025</t>
  </si>
  <si>
    <t>Parking/Carport/Garage</t>
  </si>
  <si>
    <t>354082047</t>
  </si>
  <si>
    <t>04/01/2025</t>
  </si>
  <si>
    <t>Pet Charge</t>
  </si>
  <si>
    <t>354081899</t>
  </si>
  <si>
    <t>04/01/2025</t>
  </si>
  <si>
    <t>Resident Services</t>
  </si>
  <si>
    <t>354081818</t>
  </si>
  <si>
    <t>04/01/2025</t>
  </si>
  <si>
    <t>Charge Total:</t>
  </si>
  <si>
    <t>3-3202</t>
  </si>
  <si>
    <t>A2</t>
  </si>
  <si>
    <t>Occupied No Notice</t>
  </si>
  <si>
    <t>Stewart, Talli</t>
  </si>
  <si>
    <t>Resident</t>
  </si>
  <si>
    <t>Amenity Rent</t>
  </si>
  <si>
    <t>354082221</t>
  </si>
  <si>
    <t>04/01/2025</t>
  </si>
  <si>
    <t>Rent</t>
  </si>
  <si>
    <t>354082095</t>
  </si>
  <si>
    <t>04/01/2025</t>
  </si>
  <si>
    <t>Pet Charge</t>
  </si>
  <si>
    <t>354081351</t>
  </si>
  <si>
    <t>04/01/2025</t>
  </si>
  <si>
    <t>Resident Services</t>
  </si>
  <si>
    <t>354081887</t>
  </si>
  <si>
    <t>04/01/2025</t>
  </si>
  <si>
    <t>Charge Total:</t>
  </si>
  <si>
    <t>3-3203</t>
  </si>
  <si>
    <t>A2</t>
  </si>
  <si>
    <t>Occupied No Notice</t>
  </si>
  <si>
    <t>Montoya, Monica</t>
  </si>
  <si>
    <t>Resident</t>
  </si>
  <si>
    <t>Rent</t>
  </si>
  <si>
    <t>354081662</t>
  </si>
  <si>
    <t>04/01/2025</t>
  </si>
  <si>
    <t>Parking/Carport/Garage</t>
  </si>
  <si>
    <t>354081615</t>
  </si>
  <si>
    <t>04/01/2025</t>
  </si>
  <si>
    <t>Resident Services</t>
  </si>
  <si>
    <t>354081588</t>
  </si>
  <si>
    <t>04/01/2025</t>
  </si>
  <si>
    <t>Storage</t>
  </si>
  <si>
    <t>354082111</t>
  </si>
  <si>
    <t>04/01/2025</t>
  </si>
  <si>
    <t>Charge Total:</t>
  </si>
  <si>
    <t>3-3204</t>
  </si>
  <si>
    <t>A1b</t>
  </si>
  <si>
    <t>Occupied No Notice</t>
  </si>
  <si>
    <t>Tovar, Hailey</t>
  </si>
  <si>
    <t>Resident</t>
  </si>
  <si>
    <t>Amenity Rent</t>
  </si>
  <si>
    <t>354082132</t>
  </si>
  <si>
    <t>04/01/2025</t>
  </si>
  <si>
    <t>Rent</t>
  </si>
  <si>
    <t>354081863</t>
  </si>
  <si>
    <t>04/01/2025</t>
  </si>
  <si>
    <t>Pet Charge</t>
  </si>
  <si>
    <t>354081437</t>
  </si>
  <si>
    <t>04/01/2025</t>
  </si>
  <si>
    <t>Resident Services</t>
  </si>
  <si>
    <t>354082081</t>
  </si>
  <si>
    <t>04/01/2025</t>
  </si>
  <si>
    <t>Charge Total:</t>
  </si>
  <si>
    <t>3-3205</t>
  </si>
  <si>
    <t>A1b Affordable</t>
  </si>
  <si>
    <t>Notice Unrented</t>
  </si>
  <si>
    <t>Weber, Zachary</t>
  </si>
  <si>
    <t>Resident</t>
  </si>
  <si>
    <t>Month to Month Rent</t>
  </si>
  <si>
    <t>354081576</t>
  </si>
  <si>
    <t>04/24/2025</t>
  </si>
  <si>
    <t>Rent</t>
  </si>
  <si>
    <t>354081401</t>
  </si>
  <si>
    <t>04/01/2025</t>
  </si>
  <si>
    <t>Late Fee</t>
  </si>
  <si>
    <t>354401665</t>
  </si>
  <si>
    <t>04/04/2025</t>
  </si>
  <si>
    <t>Month-to-Month Fee</t>
  </si>
  <si>
    <t>354081865</t>
  </si>
  <si>
    <t>04/24/2025</t>
  </si>
  <si>
    <t>Charge Total:</t>
  </si>
  <si>
    <t>3-3206</t>
  </si>
  <si>
    <t>A1b</t>
  </si>
  <si>
    <t>Occupied No Notice</t>
  </si>
  <si>
    <t>Poole, Paige</t>
  </si>
  <si>
    <t>Resident</t>
  </si>
  <si>
    <t>Amenity Rent</t>
  </si>
  <si>
    <t>354081537</t>
  </si>
  <si>
    <t>04/01/2025</t>
  </si>
  <si>
    <t>Rent</t>
  </si>
  <si>
    <t>354081680</t>
  </si>
  <si>
    <t>04/01/2025</t>
  </si>
  <si>
    <t>Pet Charge</t>
  </si>
  <si>
    <t>354081970</t>
  </si>
  <si>
    <t>04/01/2025</t>
  </si>
  <si>
    <t>Resident Services</t>
  </si>
  <si>
    <t>354081604</t>
  </si>
  <si>
    <t>04/01/2025</t>
  </si>
  <si>
    <t>Storage</t>
  </si>
  <si>
    <t>354082145</t>
  </si>
  <si>
    <t>04/01/2025</t>
  </si>
  <si>
    <t>Charge Total:</t>
  </si>
  <si>
    <t>3-3207</t>
  </si>
  <si>
    <t>A1b</t>
  </si>
  <si>
    <t>Occupied No Notice</t>
  </si>
  <si>
    <t>Calvetti, Anthony</t>
  </si>
  <si>
    <t>Resident</t>
  </si>
  <si>
    <t>Rent</t>
  </si>
  <si>
    <t>354081772</t>
  </si>
  <si>
    <t>04/01/2025</t>
  </si>
  <si>
    <t>Resident Services</t>
  </si>
  <si>
    <t>354081339</t>
  </si>
  <si>
    <t>04/01/2025</t>
  </si>
  <si>
    <t>Charge Total:</t>
  </si>
  <si>
    <t>3-3208</t>
  </si>
  <si>
    <t>A2a</t>
  </si>
  <si>
    <t>Occupied No Notice</t>
  </si>
  <si>
    <t>Tiernan, Amber</t>
  </si>
  <si>
    <t>Resident</t>
  </si>
  <si>
    <t>Amenity Rent</t>
  </si>
  <si>
    <t>354081962</t>
  </si>
  <si>
    <t>04/01/2025</t>
  </si>
  <si>
    <t>Rent</t>
  </si>
  <si>
    <t>354081878</t>
  </si>
  <si>
    <t>04/01/2025</t>
  </si>
  <si>
    <t>Resident Services</t>
  </si>
  <si>
    <t>354082120</t>
  </si>
  <si>
    <t>04/01/2025</t>
  </si>
  <si>
    <t>Charge Total:</t>
  </si>
  <si>
    <t>3-3209</t>
  </si>
  <si>
    <t>A2 Affordable</t>
  </si>
  <si>
    <t>Occupied No Notice</t>
  </si>
  <si>
    <t>Ramirez, Alaini</t>
  </si>
  <si>
    <t>Resident</t>
  </si>
  <si>
    <t>Rent</t>
  </si>
  <si>
    <t>354081567</t>
  </si>
  <si>
    <t>04/01/2025</t>
  </si>
  <si>
    <t>Charge Total:</t>
  </si>
  <si>
    <t>3-3210</t>
  </si>
  <si>
    <t>C1</t>
  </si>
  <si>
    <t>Vacant Rented Not Ready</t>
  </si>
  <si>
    <t>-- Vacant --</t>
  </si>
  <si>
    <t>-</t>
  </si>
  <si>
    <t>Charge Total:</t>
  </si>
  <si>
    <t>3-3211</t>
  </si>
  <si>
    <t>C1</t>
  </si>
  <si>
    <t>Vacant Rented Ready</t>
  </si>
  <si>
    <t>-- Vacant --</t>
  </si>
  <si>
    <t>-</t>
  </si>
  <si>
    <t>Charge Total:</t>
  </si>
  <si>
    <t>3-3300</t>
  </si>
  <si>
    <t>B2a</t>
  </si>
  <si>
    <t>Notice Unrented</t>
  </si>
  <si>
    <t>Trockman, Jennifer</t>
  </si>
  <si>
    <t>Resident</t>
  </si>
  <si>
    <t>Amenity Rent</t>
  </si>
  <si>
    <t>354082153</t>
  </si>
  <si>
    <t>04/01/2025</t>
  </si>
  <si>
    <t>Rent</t>
  </si>
  <si>
    <t>354081595</t>
  </si>
  <si>
    <t>04/01/2025</t>
  </si>
  <si>
    <t>Parking/Carport/Garage</t>
  </si>
  <si>
    <t>354081789</t>
  </si>
  <si>
    <t>04/01/2025</t>
  </si>
  <si>
    <t>Resident Services</t>
  </si>
  <si>
    <t>354081749</t>
  </si>
  <si>
    <t>04/01/2025</t>
  </si>
  <si>
    <t>Charge Total:</t>
  </si>
  <si>
    <t>3-3301</t>
  </si>
  <si>
    <t>C1a</t>
  </si>
  <si>
    <t>Occupied No Notice</t>
  </si>
  <si>
    <t>Figueroa, Mariana</t>
  </si>
  <si>
    <t>Resident</t>
  </si>
  <si>
    <t>Rent</t>
  </si>
  <si>
    <t>354081426</t>
  </si>
  <si>
    <t>04/01/2025</t>
  </si>
  <si>
    <t>Resident Services</t>
  </si>
  <si>
    <t>354081873</t>
  </si>
  <si>
    <t>04/01/2025</t>
  </si>
  <si>
    <t>Charge Total:</t>
  </si>
  <si>
    <t>3-3302</t>
  </si>
  <si>
    <t>A2</t>
  </si>
  <si>
    <t>Vacant Rented Not Ready</t>
  </si>
  <si>
    <t>-- Vacant --</t>
  </si>
  <si>
    <t>-</t>
  </si>
  <si>
    <t>Charge Total:</t>
  </si>
  <si>
    <t>3-3303</t>
  </si>
  <si>
    <t>A2</t>
  </si>
  <si>
    <t>Occupied No Notice</t>
  </si>
  <si>
    <t>Cochran, Shannon</t>
  </si>
  <si>
    <t>Resident</t>
  </si>
  <si>
    <t>Rent</t>
  </si>
  <si>
    <t>354081354</t>
  </si>
  <si>
    <t>04/01/2025</t>
  </si>
  <si>
    <t>Resident Services</t>
  </si>
  <si>
    <t>354081817</t>
  </si>
  <si>
    <t>04/01/2025</t>
  </si>
  <si>
    <t>Charge Total:</t>
  </si>
  <si>
    <t>3-3304</t>
  </si>
  <si>
    <t>A1b</t>
  </si>
  <si>
    <t>Occupied No Notice</t>
  </si>
  <si>
    <t>Brady, Ty</t>
  </si>
  <si>
    <t>Resident</t>
  </si>
  <si>
    <t>Amenity Rent</t>
  </si>
  <si>
    <t>354081457</t>
  </si>
  <si>
    <t>04/01/2025</t>
  </si>
  <si>
    <t>Rent</t>
  </si>
  <si>
    <t>354081914</t>
  </si>
  <si>
    <t>04/01/2025</t>
  </si>
  <si>
    <t>Concession-Resident</t>
  </si>
  <si>
    <t>354081384</t>
  </si>
  <si>
    <t>04/01/2025</t>
  </si>
  <si>
    <t>Electric Charge/Reimbursement</t>
  </si>
  <si>
    <t>354262095</t>
  </si>
  <si>
    <t>04/01/2025</t>
  </si>
  <si>
    <t>Electric Charge/Reimbursement</t>
  </si>
  <si>
    <t>354262096</t>
  </si>
  <si>
    <t>04/01/2025</t>
  </si>
  <si>
    <t>Resident Services</t>
  </si>
  <si>
    <t>354082093</t>
  </si>
  <si>
    <t>04/01/2025</t>
  </si>
  <si>
    <t>Charge Total:</t>
  </si>
  <si>
    <t>3-3305</t>
  </si>
  <si>
    <t>A1b</t>
  </si>
  <si>
    <t>Occupied No Notice</t>
  </si>
  <si>
    <t>Obrien, Michael</t>
  </si>
  <si>
    <t>Resident</t>
  </si>
  <si>
    <t>Rent</t>
  </si>
  <si>
    <t>354082166</t>
  </si>
  <si>
    <t>04/01/2025</t>
  </si>
  <si>
    <t>Renters Insurance Fine</t>
  </si>
  <si>
    <t>354055956</t>
  </si>
  <si>
    <t>04/01/2025</t>
  </si>
  <si>
    <t>Renters Insurance Fine</t>
  </si>
  <si>
    <t>354041458</t>
  </si>
  <si>
    <t>04/01/2025</t>
  </si>
  <si>
    <t>Resident Services</t>
  </si>
  <si>
    <t>354081808</t>
  </si>
  <si>
    <t>04/01/2025</t>
  </si>
  <si>
    <t>Charge Total:</t>
  </si>
  <si>
    <t>3-3306</t>
  </si>
  <si>
    <t>A1b</t>
  </si>
  <si>
    <t>Occupied No Notice</t>
  </si>
  <si>
    <t>Zash, Kimberly</t>
  </si>
  <si>
    <t>Resident</t>
  </si>
  <si>
    <t>Amenity Rent</t>
  </si>
  <si>
    <t>354081364</t>
  </si>
  <si>
    <t>04/01/2025</t>
  </si>
  <si>
    <t>Rent</t>
  </si>
  <si>
    <t>354081843</t>
  </si>
  <si>
    <t>04/01/2025</t>
  </si>
  <si>
    <t>Late Fee</t>
  </si>
  <si>
    <t>354401673</t>
  </si>
  <si>
    <t>04/04/2025</t>
  </si>
  <si>
    <t>Pet Charge</t>
  </si>
  <si>
    <t>354081651</t>
  </si>
  <si>
    <t>04/01/2025</t>
  </si>
  <si>
    <t>Resident Services</t>
  </si>
  <si>
    <t>354081858</t>
  </si>
  <si>
    <t>04/01/2025</t>
  </si>
  <si>
    <t>Charge Total:</t>
  </si>
  <si>
    <t>3-3307</t>
  </si>
  <si>
    <t>A1b</t>
  </si>
  <si>
    <t>Occupied No Notice</t>
  </si>
  <si>
    <t>Mueller, Sarah</t>
  </si>
  <si>
    <t>Resident</t>
  </si>
  <si>
    <t>Rent</t>
  </si>
  <si>
    <t>354081382</t>
  </si>
  <si>
    <t>04/01/2025</t>
  </si>
  <si>
    <t>Resident Services</t>
  </si>
  <si>
    <t>354081413</t>
  </si>
  <si>
    <t>04/01/2025</t>
  </si>
  <si>
    <t>Charge Total:</t>
  </si>
  <si>
    <t>3-3308</t>
  </si>
  <si>
    <t>A2a</t>
  </si>
  <si>
    <t>Occupied No Notice</t>
  </si>
  <si>
    <t>Cortez, Michelle</t>
  </si>
  <si>
    <t>Resident</t>
  </si>
  <si>
    <t>Amenity Rent</t>
  </si>
  <si>
    <t>354081664</t>
  </si>
  <si>
    <t>04/01/2025</t>
  </si>
  <si>
    <t>Rent</t>
  </si>
  <si>
    <t>354081545</t>
  </si>
  <si>
    <t>04/01/2025</t>
  </si>
  <si>
    <t>Parking/Carport/Garage</t>
  </si>
  <si>
    <t>354082207</t>
  </si>
  <si>
    <t>04/01/2025</t>
  </si>
  <si>
    <t>Parking/Carport/Garage</t>
  </si>
  <si>
    <t>354082233</t>
  </si>
  <si>
    <t>04/01/2025</t>
  </si>
  <si>
    <t>Parking/Carport/Garage</t>
  </si>
  <si>
    <t>354082294</t>
  </si>
  <si>
    <t>04/01/2025</t>
  </si>
  <si>
    <t>Pet Charge</t>
  </si>
  <si>
    <t>354081723</t>
  </si>
  <si>
    <t>04/01/2025</t>
  </si>
  <si>
    <t>Resident Services</t>
  </si>
  <si>
    <t>354081408</t>
  </si>
  <si>
    <t>04/01/2025</t>
  </si>
  <si>
    <t>Charge Total:</t>
  </si>
  <si>
    <t>3-3309</t>
  </si>
  <si>
    <t>A2</t>
  </si>
  <si>
    <t>Vacant Unrented Ready</t>
  </si>
  <si>
    <t>-- Vacant --</t>
  </si>
  <si>
    <t>-</t>
  </si>
  <si>
    <t>Charge Total:</t>
  </si>
  <si>
    <t>3-3310</t>
  </si>
  <si>
    <t>C1</t>
  </si>
  <si>
    <t>Occupied No Notice</t>
  </si>
  <si>
    <t>Ashe, Saige</t>
  </si>
  <si>
    <t>Resident</t>
  </si>
  <si>
    <t>Amenity Rent</t>
  </si>
  <si>
    <t>354081530</t>
  </si>
  <si>
    <t>04/01/2025</t>
  </si>
  <si>
    <t>Rent</t>
  </si>
  <si>
    <t>354082272</t>
  </si>
  <si>
    <t>04/01/2025</t>
  </si>
  <si>
    <t>Resident Services</t>
  </si>
  <si>
    <t>354081793</t>
  </si>
  <si>
    <t>04/01/2025</t>
  </si>
  <si>
    <t>Charge Total:</t>
  </si>
  <si>
    <t>3-3311</t>
  </si>
  <si>
    <t>C1 Affordable</t>
  </si>
  <si>
    <t>Occupied No Notice</t>
  </si>
  <si>
    <t>Martinez-Brown, Willie Bernard</t>
  </si>
  <si>
    <t>Resident</t>
  </si>
  <si>
    <t>Rent</t>
  </si>
  <si>
    <t>354081586</t>
  </si>
  <si>
    <t>04/01/2025</t>
  </si>
  <si>
    <t>Parking/Carport/Garage</t>
  </si>
  <si>
    <t>354081840</t>
  </si>
  <si>
    <t>04/01/2025</t>
  </si>
  <si>
    <t>Charge Total:</t>
  </si>
  <si>
    <t>4-4100</t>
  </si>
  <si>
    <t>A3</t>
  </si>
  <si>
    <t>Occupied No Notice</t>
  </si>
  <si>
    <t>McCollom, Joey</t>
  </si>
  <si>
    <t>Resident</t>
  </si>
  <si>
    <t>Amenity Rent</t>
  </si>
  <si>
    <t>354082087</t>
  </si>
  <si>
    <t>04/01/2025</t>
  </si>
  <si>
    <t>Amenity Rent</t>
  </si>
  <si>
    <t>354081866</t>
  </si>
  <si>
    <t>04/01/2025</t>
  </si>
  <si>
    <t>Rent</t>
  </si>
  <si>
    <t>354081423</t>
  </si>
  <si>
    <t>04/01/2025</t>
  </si>
  <si>
    <t>Pet Charge</t>
  </si>
  <si>
    <t>354081432</t>
  </si>
  <si>
    <t>04/01/2025</t>
  </si>
  <si>
    <t>Resident Services</t>
  </si>
  <si>
    <t>354081734</t>
  </si>
  <si>
    <t>04/01/2025</t>
  </si>
  <si>
    <t>Charge Total:</t>
  </si>
  <si>
    <t>4-4101</t>
  </si>
  <si>
    <t>A3</t>
  </si>
  <si>
    <t>Notice Unrented</t>
  </si>
  <si>
    <t>Pervel, Kristina</t>
  </si>
  <si>
    <t>Resident</t>
  </si>
  <si>
    <t>Amenity Rent</t>
  </si>
  <si>
    <t>354082078</t>
  </si>
  <si>
    <t>04/01/2025</t>
  </si>
  <si>
    <t>Rent</t>
  </si>
  <si>
    <t>354081705</t>
  </si>
  <si>
    <t>04/01/2025</t>
  </si>
  <si>
    <t>Resident Services</t>
  </si>
  <si>
    <t>354082271</t>
  </si>
  <si>
    <t>04/01/2025</t>
  </si>
  <si>
    <t>Charge Total:</t>
  </si>
  <si>
    <t>4-4102</t>
  </si>
  <si>
    <t>A1a</t>
  </si>
  <si>
    <t>Occupied No Notice</t>
  </si>
  <si>
    <t>Cantu, Katelyn</t>
  </si>
  <si>
    <t>Resident</t>
  </si>
  <si>
    <t>Amenity Rent</t>
  </si>
  <si>
    <t>354082250</t>
  </si>
  <si>
    <t>04/01/2025</t>
  </si>
  <si>
    <t>Rent</t>
  </si>
  <si>
    <t>354081859</t>
  </si>
  <si>
    <t>04/01/2025</t>
  </si>
  <si>
    <t>Parking/Carport/Garage</t>
  </si>
  <si>
    <t>354081895</t>
  </si>
  <si>
    <t>04/01/2025</t>
  </si>
  <si>
    <t>Resident Services</t>
  </si>
  <si>
    <t>354081470</t>
  </si>
  <si>
    <t>04/01/2025</t>
  </si>
  <si>
    <t>Charge Total:</t>
  </si>
  <si>
    <t>4-4103</t>
  </si>
  <si>
    <t>A1 Affordable</t>
  </si>
  <si>
    <t>Occupied No Notice</t>
  </si>
  <si>
    <t>Uresti, Jazmyn</t>
  </si>
  <si>
    <t>Resident</t>
  </si>
  <si>
    <t>Rent</t>
  </si>
  <si>
    <t>354081988</t>
  </si>
  <si>
    <t>04/01/2025</t>
  </si>
  <si>
    <t>Charge Total:</t>
  </si>
  <si>
    <t>4-4104</t>
  </si>
  <si>
    <t>B1 Affordable</t>
  </si>
  <si>
    <t>Occupied No Notice</t>
  </si>
  <si>
    <t>Davis, Sheri</t>
  </si>
  <si>
    <t>Resident</t>
  </si>
  <si>
    <t>Rent</t>
  </si>
  <si>
    <t>354081637</t>
  </si>
  <si>
    <t>04/01/2025</t>
  </si>
  <si>
    <t>Charge Total:</t>
  </si>
  <si>
    <t>4-4105</t>
  </si>
  <si>
    <t>B1</t>
  </si>
  <si>
    <t>Vacant Unrented Ready</t>
  </si>
  <si>
    <t>-- Vacant --</t>
  </si>
  <si>
    <t>-</t>
  </si>
  <si>
    <t>Charge Total:</t>
  </si>
  <si>
    <t>4-4106</t>
  </si>
  <si>
    <t>E1b</t>
  </si>
  <si>
    <t>Occupied No Notice</t>
  </si>
  <si>
    <t>Irvine, Daniella</t>
  </si>
  <si>
    <t>Resident</t>
  </si>
  <si>
    <t>Amenity Rent</t>
  </si>
  <si>
    <t>354081348</t>
  </si>
  <si>
    <t>04/01/2025</t>
  </si>
  <si>
    <t>Amenity Rent</t>
  </si>
  <si>
    <t>354081803</t>
  </si>
  <si>
    <t>04/01/2025</t>
  </si>
  <si>
    <t>Rent</t>
  </si>
  <si>
    <t>354081754</t>
  </si>
  <si>
    <t>04/01/2025</t>
  </si>
  <si>
    <t>Resident Services</t>
  </si>
  <si>
    <t>354082252</t>
  </si>
  <si>
    <t>04/01/2025</t>
  </si>
  <si>
    <t>Charge Total:</t>
  </si>
  <si>
    <t>4-4107</t>
  </si>
  <si>
    <t>E1a</t>
  </si>
  <si>
    <t>Occupied No Notice</t>
  </si>
  <si>
    <t>Ramirez, Gerardo</t>
  </si>
  <si>
    <t>Resident</t>
  </si>
  <si>
    <t>Amenity Rent</t>
  </si>
  <si>
    <t>354082285</t>
  </si>
  <si>
    <t>04/01/2025</t>
  </si>
  <si>
    <t>Rent</t>
  </si>
  <si>
    <t>354081714</t>
  </si>
  <si>
    <t>04/01/2025</t>
  </si>
  <si>
    <t>Parking/Carport/Garage</t>
  </si>
  <si>
    <t>354082146</t>
  </si>
  <si>
    <t>04/01/2025</t>
  </si>
  <si>
    <t>Resident Services</t>
  </si>
  <si>
    <t>354082046</t>
  </si>
  <si>
    <t>04/01/2025</t>
  </si>
  <si>
    <t>Charge Total:</t>
  </si>
  <si>
    <t>4-4200</t>
  </si>
  <si>
    <t>A3</t>
  </si>
  <si>
    <t>Occupied No Notice</t>
  </si>
  <si>
    <t>Pinski, Robert</t>
  </si>
  <si>
    <t>Resident</t>
  </si>
  <si>
    <t>Rent</t>
  </si>
  <si>
    <t>354081804</t>
  </si>
  <si>
    <t>04/01/2025</t>
  </si>
  <si>
    <t>Resident Services</t>
  </si>
  <si>
    <t>354081730</t>
  </si>
  <si>
    <t>04/01/2025</t>
  </si>
  <si>
    <t>Charge Total:</t>
  </si>
  <si>
    <t>4-4201</t>
  </si>
  <si>
    <t>A3</t>
  </si>
  <si>
    <t>Occupied No Notice</t>
  </si>
  <si>
    <t>Harmon, Zachary</t>
  </si>
  <si>
    <t>Resident</t>
  </si>
  <si>
    <t>Rent</t>
  </si>
  <si>
    <t>354081935</t>
  </si>
  <si>
    <t>04/01/2025</t>
  </si>
  <si>
    <t>Parking/Carport/Garage</t>
  </si>
  <si>
    <t>354081373</t>
  </si>
  <si>
    <t>04/01/2025</t>
  </si>
  <si>
    <t>Resident Services</t>
  </si>
  <si>
    <t>354081394</t>
  </si>
  <si>
    <t>04/01/2025</t>
  </si>
  <si>
    <t>Charge Total:</t>
  </si>
  <si>
    <t>4-4202</t>
  </si>
  <si>
    <t>A1a</t>
  </si>
  <si>
    <t>Occupied No Notice</t>
  </si>
  <si>
    <t>Duncan, Macy</t>
  </si>
  <si>
    <t>Resident</t>
  </si>
  <si>
    <t>Rent</t>
  </si>
  <si>
    <t>354082288</t>
  </si>
  <si>
    <t>04/01/2025</t>
  </si>
  <si>
    <t>Parking/Carport/Garage</t>
  </si>
  <si>
    <t>354082023</t>
  </si>
  <si>
    <t>04/01/2025</t>
  </si>
  <si>
    <t>Resident Services</t>
  </si>
  <si>
    <t>354081954</t>
  </si>
  <si>
    <t>04/01/2025</t>
  </si>
  <si>
    <t>Charge Total:</t>
  </si>
  <si>
    <t>4-4203</t>
  </si>
  <si>
    <t>A1</t>
  </si>
  <si>
    <t>Occupied No Notice</t>
  </si>
  <si>
    <t>White, Jeffrey</t>
  </si>
  <si>
    <t>Resident</t>
  </si>
  <si>
    <t>Rent</t>
  </si>
  <si>
    <t>354081656</t>
  </si>
  <si>
    <t>04/01/2025</t>
  </si>
  <si>
    <t>Resident Services</t>
  </si>
  <si>
    <t>354081910</t>
  </si>
  <si>
    <t>04/01/2025</t>
  </si>
  <si>
    <t>Charge Total:</t>
  </si>
  <si>
    <t>4-4204</t>
  </si>
  <si>
    <t>B1 Affordable</t>
  </si>
  <si>
    <t>Occupied No Notice</t>
  </si>
  <si>
    <t>Vergel Moon, Aydee</t>
  </si>
  <si>
    <t>Resident</t>
  </si>
  <si>
    <t>Rent</t>
  </si>
  <si>
    <t>354081552</t>
  </si>
  <si>
    <t>04/01/2025</t>
  </si>
  <si>
    <t>Parking/Carport/Garage</t>
  </si>
  <si>
    <t>354081569</t>
  </si>
  <si>
    <t>04/01/2025</t>
  </si>
  <si>
    <t>Storage</t>
  </si>
  <si>
    <t>354081984</t>
  </si>
  <si>
    <t>04/01/2025</t>
  </si>
  <si>
    <t>Charge Total:</t>
  </si>
  <si>
    <t>4-4205</t>
  </si>
  <si>
    <t>B1</t>
  </si>
  <si>
    <t>Occupied No Notice</t>
  </si>
  <si>
    <t>Carmeli, Judy</t>
  </si>
  <si>
    <t>Resident</t>
  </si>
  <si>
    <t>Rent</t>
  </si>
  <si>
    <t>354081831</t>
  </si>
  <si>
    <t>04/01/2025</t>
  </si>
  <si>
    <t>Resident Services</t>
  </si>
  <si>
    <t>354081484</t>
  </si>
  <si>
    <t>04/01/2025</t>
  </si>
  <si>
    <t>Charge Total:</t>
  </si>
  <si>
    <t>4-4206</t>
  </si>
  <si>
    <t>E1b</t>
  </si>
  <si>
    <t>Occupied No Notice</t>
  </si>
  <si>
    <t>Tamez, Anna</t>
  </si>
  <si>
    <t>Resident</t>
  </si>
  <si>
    <t>Rent</t>
  </si>
  <si>
    <t>354082127</t>
  </si>
  <si>
    <t>04/01/2025</t>
  </si>
  <si>
    <t>Resident Services</t>
  </si>
  <si>
    <t>354082129</t>
  </si>
  <si>
    <t>04/01/2025</t>
  </si>
  <si>
    <t>Charge Total:</t>
  </si>
  <si>
    <t>4-4207</t>
  </si>
  <si>
    <t>E1b</t>
  </si>
  <si>
    <t>Occupied No Notice</t>
  </si>
  <si>
    <t>Mullen, Lexie</t>
  </si>
  <si>
    <t>Resident</t>
  </si>
  <si>
    <t>Rent</t>
  </si>
  <si>
    <t>354081672</t>
  </si>
  <si>
    <t>04/01/2025</t>
  </si>
  <si>
    <t>Renters Insurance Fine</t>
  </si>
  <si>
    <t>354516259</t>
  </si>
  <si>
    <t>04/06/2025</t>
  </si>
  <si>
    <t>Resident Services</t>
  </si>
  <si>
    <t>354081454</t>
  </si>
  <si>
    <t>04/01/2025</t>
  </si>
  <si>
    <t>Charge Total:</t>
  </si>
  <si>
    <t>4-4300</t>
  </si>
  <si>
    <t>A3</t>
  </si>
  <si>
    <t>Occupied No Notice</t>
  </si>
  <si>
    <t>Walkup, James</t>
  </si>
  <si>
    <t>Resident</t>
  </si>
  <si>
    <t>Rent</t>
  </si>
  <si>
    <t>354081379</t>
  </si>
  <si>
    <t>04/01/2025</t>
  </si>
  <si>
    <t>Concession-Resident</t>
  </si>
  <si>
    <t>354081779</t>
  </si>
  <si>
    <t>04/01/2025</t>
  </si>
  <si>
    <t>Resident Services</t>
  </si>
  <si>
    <t>354081418</t>
  </si>
  <si>
    <t>04/01/2025</t>
  </si>
  <si>
    <t>Charge Total:</t>
  </si>
  <si>
    <t>4-4301</t>
  </si>
  <si>
    <t>A3</t>
  </si>
  <si>
    <t>Notice Rented</t>
  </si>
  <si>
    <t>Barajas, David</t>
  </si>
  <si>
    <t>Resident</t>
  </si>
  <si>
    <t>Month to Month Rent</t>
  </si>
  <si>
    <t>354082061</t>
  </si>
  <si>
    <t>04/22/2025</t>
  </si>
  <si>
    <t>Rent</t>
  </si>
  <si>
    <t>354081698</t>
  </si>
  <si>
    <t>04/01/2025</t>
  </si>
  <si>
    <t>Month-to-Month Fee</t>
  </si>
  <si>
    <t>354082216</t>
  </si>
  <si>
    <t>04/22/2025</t>
  </si>
  <si>
    <t>Parking/Carport/Garage</t>
  </si>
  <si>
    <t>354081857</t>
  </si>
  <si>
    <t>04/01/2025</t>
  </si>
  <si>
    <t>Parking/Carport/Garage</t>
  </si>
  <si>
    <t>354081509</t>
  </si>
  <si>
    <t>04/22/2025</t>
  </si>
  <si>
    <t>Resident Services</t>
  </si>
  <si>
    <t>354081985</t>
  </si>
  <si>
    <t>04/01/2025</t>
  </si>
  <si>
    <t>Resident Services</t>
  </si>
  <si>
    <t>354081459</t>
  </si>
  <si>
    <t>04/22/2025</t>
  </si>
  <si>
    <t>Charge Total:</t>
  </si>
  <si>
    <t>4-4302</t>
  </si>
  <si>
    <t>A1a</t>
  </si>
  <si>
    <t>Occupied No Notice</t>
  </si>
  <si>
    <t>Ruckstuhl, Lucas</t>
  </si>
  <si>
    <t>Resident</t>
  </si>
  <si>
    <t>Rent</t>
  </si>
  <si>
    <t>354081462</t>
  </si>
  <si>
    <t>04/01/2025</t>
  </si>
  <si>
    <t>Resident Services</t>
  </si>
  <si>
    <t>354081798</t>
  </si>
  <si>
    <t>04/01/2025</t>
  </si>
  <si>
    <t>Charge Total:</t>
  </si>
  <si>
    <t>4-4303</t>
  </si>
  <si>
    <t>A1</t>
  </si>
  <si>
    <t>Occupied No Notice</t>
  </si>
  <si>
    <t>Zakharov, Alexander</t>
  </si>
  <si>
    <t>Resident</t>
  </si>
  <si>
    <t>Rent</t>
  </si>
  <si>
    <t>354081824</t>
  </si>
  <si>
    <t>04/01/2025</t>
  </si>
  <si>
    <t>Resident Services</t>
  </si>
  <si>
    <t>354081658</t>
  </si>
  <si>
    <t>04/01/2025</t>
  </si>
  <si>
    <t>Charge Total:</t>
  </si>
  <si>
    <t>4-4304</t>
  </si>
  <si>
    <t>B1</t>
  </si>
  <si>
    <t>Occupied No Notice</t>
  </si>
  <si>
    <t>Ruiz, Edgar</t>
  </si>
  <si>
    <t>Resident</t>
  </si>
  <si>
    <t>Rent</t>
  </si>
  <si>
    <t>354082074</t>
  </si>
  <si>
    <t>04/01/2025</t>
  </si>
  <si>
    <t>Parking/Carport/Garage</t>
  </si>
  <si>
    <t>354081922</t>
  </si>
  <si>
    <t>04/01/2025</t>
  </si>
  <si>
    <t>Resident Services</t>
  </si>
  <si>
    <t>354081540</t>
  </si>
  <si>
    <t>04/01/2025</t>
  </si>
  <si>
    <t>Storage</t>
  </si>
  <si>
    <t>354082163</t>
  </si>
  <si>
    <t>04/01/2025</t>
  </si>
  <si>
    <t>Charge Total:</t>
  </si>
  <si>
    <t>4-4305</t>
  </si>
  <si>
    <t>B1</t>
  </si>
  <si>
    <t>Vacant Rented Not Ready</t>
  </si>
  <si>
    <t>-- Vacant --</t>
  </si>
  <si>
    <t>-</t>
  </si>
  <si>
    <t>Charge Total:</t>
  </si>
  <si>
    <t>4-4306</t>
  </si>
  <si>
    <t>E1b</t>
  </si>
  <si>
    <t>Occupied No Notice</t>
  </si>
  <si>
    <t>Lacy Jr, Mario</t>
  </si>
  <si>
    <t>Resident</t>
  </si>
  <si>
    <t>Rent</t>
  </si>
  <si>
    <t>354082011</t>
  </si>
  <si>
    <t>04/01/2025</t>
  </si>
  <si>
    <t>Pet Charge</t>
  </si>
  <si>
    <t>354081956</t>
  </si>
  <si>
    <t>04/01/2025</t>
  </si>
  <si>
    <t>Resident Services</t>
  </si>
  <si>
    <t>354081697</t>
  </si>
  <si>
    <t>04/01/2025</t>
  </si>
  <si>
    <t>Charge Total:</t>
  </si>
  <si>
    <t>4-4307</t>
  </si>
  <si>
    <t>E1b</t>
  </si>
  <si>
    <t>Occupied No Notice</t>
  </si>
  <si>
    <t>Chalmers, Trent</t>
  </si>
  <si>
    <t>Resident</t>
  </si>
  <si>
    <t>Rent</t>
  </si>
  <si>
    <t>354081391</t>
  </si>
  <si>
    <t>04/01/2025</t>
  </si>
  <si>
    <t>Parking/Carport/Garage</t>
  </si>
  <si>
    <t>354081539</t>
  </si>
  <si>
    <t>04/01/2025</t>
  </si>
  <si>
    <t>Resident Services</t>
  </si>
  <si>
    <t>354082066</t>
  </si>
  <si>
    <t>04/01/2025</t>
  </si>
  <si>
    <t>Charge Total:</t>
  </si>
  <si>
    <t>5-5100</t>
  </si>
  <si>
    <t>B2b</t>
  </si>
  <si>
    <t>Occupied No Notice</t>
  </si>
  <si>
    <t>Hiestand, Atticus</t>
  </si>
  <si>
    <t>Resident</t>
  </si>
  <si>
    <t>Amenity Rent</t>
  </si>
  <si>
    <t>354082082</t>
  </si>
  <si>
    <t>04/01/2025</t>
  </si>
  <si>
    <t>Amenity Rent</t>
  </si>
  <si>
    <t>354081921</t>
  </si>
  <si>
    <t>04/01/2025</t>
  </si>
  <si>
    <t>Rent</t>
  </si>
  <si>
    <t>354082186</t>
  </si>
  <si>
    <t>04/01/2025</t>
  </si>
  <si>
    <t>Concession-Resident</t>
  </si>
  <si>
    <t>354082084</t>
  </si>
  <si>
    <t>04/01/2025</t>
  </si>
  <si>
    <t>Resident Services</t>
  </si>
  <si>
    <t>354082246</t>
  </si>
  <si>
    <t>04/01/2025</t>
  </si>
  <si>
    <t>Storage</t>
  </si>
  <si>
    <t>354081513</t>
  </si>
  <si>
    <t>04/01/2025</t>
  </si>
  <si>
    <t>Charge Total:</t>
  </si>
  <si>
    <t>5-5101</t>
  </si>
  <si>
    <t>B2b Affordable ADA</t>
  </si>
  <si>
    <t>Occupied No Notice</t>
  </si>
  <si>
    <t>Riojas, Bernadette</t>
  </si>
  <si>
    <t>Resident</t>
  </si>
  <si>
    <t>Rent</t>
  </si>
  <si>
    <t>354081671</t>
  </si>
  <si>
    <t>04/01/2025</t>
  </si>
  <si>
    <t>Charge Total:</t>
  </si>
  <si>
    <t>5-5102</t>
  </si>
  <si>
    <t>A2a</t>
  </si>
  <si>
    <t>Occupied No Notice</t>
  </si>
  <si>
    <t>Forman, Shaini</t>
  </si>
  <si>
    <t>Resident</t>
  </si>
  <si>
    <t>Amenity Rent</t>
  </si>
  <si>
    <t>354081512</t>
  </si>
  <si>
    <t>04/01/2025</t>
  </si>
  <si>
    <t>Amenity Rent</t>
  </si>
  <si>
    <t>354081548</t>
  </si>
  <si>
    <t>04/01/2025</t>
  </si>
  <si>
    <t>Rent</t>
  </si>
  <si>
    <t>354081570</t>
  </si>
  <si>
    <t>04/01/2025</t>
  </si>
  <si>
    <t>Resident Services</t>
  </si>
  <si>
    <t>354081860</t>
  </si>
  <si>
    <t>04/01/2025</t>
  </si>
  <si>
    <t>Charge Total:</t>
  </si>
  <si>
    <t>5-5103</t>
  </si>
  <si>
    <t>A2a</t>
  </si>
  <si>
    <t>Occupied No Notice</t>
  </si>
  <si>
    <t>Hatfield, Kianna</t>
  </si>
  <si>
    <t>Resident</t>
  </si>
  <si>
    <t>Amenity Rent</t>
  </si>
  <si>
    <t>354082262</t>
  </si>
  <si>
    <t>04/01/2025</t>
  </si>
  <si>
    <t>Rent</t>
  </si>
  <si>
    <t>354081369</t>
  </si>
  <si>
    <t>04/01/2025</t>
  </si>
  <si>
    <t>Pet Charge</t>
  </si>
  <si>
    <t>354082160</t>
  </si>
  <si>
    <t>04/01/2025</t>
  </si>
  <si>
    <t>Resident Services</t>
  </si>
  <si>
    <t>354082278</t>
  </si>
  <si>
    <t>04/01/2025</t>
  </si>
  <si>
    <t>Charge Total:</t>
  </si>
  <si>
    <t>5-5104</t>
  </si>
  <si>
    <t>A1 Affordable</t>
  </si>
  <si>
    <t>Vacant Unrented Ready</t>
  </si>
  <si>
    <t>-- Vacant --</t>
  </si>
  <si>
    <t>-</t>
  </si>
  <si>
    <t>Charge Total:</t>
  </si>
  <si>
    <t>5-5105</t>
  </si>
  <si>
    <t>A1</t>
  </si>
  <si>
    <t>Occupied No Notice</t>
  </si>
  <si>
    <t>Rodriguez, San Juanita</t>
  </si>
  <si>
    <t>Resident</t>
  </si>
  <si>
    <t>Amenity Rent</t>
  </si>
  <si>
    <t>354081525</t>
  </si>
  <si>
    <t>04/01/2025</t>
  </si>
  <si>
    <t>Amenity Rent</t>
  </si>
  <si>
    <t>354081991</t>
  </si>
  <si>
    <t>04/01/2025</t>
  </si>
  <si>
    <t>Rent</t>
  </si>
  <si>
    <t>354081592</t>
  </si>
  <si>
    <t>04/01/2025</t>
  </si>
  <si>
    <t>Resident Services</t>
  </si>
  <si>
    <t>354082282</t>
  </si>
  <si>
    <t>04/01/2025</t>
  </si>
  <si>
    <t>Charge Total:</t>
  </si>
  <si>
    <t>5-5106</t>
  </si>
  <si>
    <t>A1</t>
  </si>
  <si>
    <t>Occupied No Notice</t>
  </si>
  <si>
    <t>Fabsits, Jeffery</t>
  </si>
  <si>
    <t>Resident</t>
  </si>
  <si>
    <t>Amenity Rent</t>
  </si>
  <si>
    <t>354082101</t>
  </si>
  <si>
    <t>04/01/2025</t>
  </si>
  <si>
    <t>Rent</t>
  </si>
  <si>
    <t>354081783</t>
  </si>
  <si>
    <t>04/01/2025</t>
  </si>
  <si>
    <t>Parking/Carport/Garage</t>
  </si>
  <si>
    <t>354081405</t>
  </si>
  <si>
    <t>04/01/2025</t>
  </si>
  <si>
    <t>Renters Insurance Fine</t>
  </si>
  <si>
    <t>354041694</t>
  </si>
  <si>
    <t>04/01/2025</t>
  </si>
  <si>
    <t>Resident Services</t>
  </si>
  <si>
    <t>354081374</t>
  </si>
  <si>
    <t>04/01/2025</t>
  </si>
  <si>
    <t>Charge Total:</t>
  </si>
  <si>
    <t>5-5107</t>
  </si>
  <si>
    <t>A1</t>
  </si>
  <si>
    <t>Occupied No Notice</t>
  </si>
  <si>
    <t>Guzman, Alberto</t>
  </si>
  <si>
    <t>Resident</t>
  </si>
  <si>
    <t>Amenity Rent</t>
  </si>
  <si>
    <t>354082029</t>
  </si>
  <si>
    <t>04/01/2025</t>
  </si>
  <si>
    <t>Amenity Rent</t>
  </si>
  <si>
    <t>354081345</t>
  </si>
  <si>
    <t>04/01/2025</t>
  </si>
  <si>
    <t>Rent</t>
  </si>
  <si>
    <t>354082291</t>
  </si>
  <si>
    <t>04/01/2025</t>
  </si>
  <si>
    <t>Resident Services</t>
  </si>
  <si>
    <t>354081894</t>
  </si>
  <si>
    <t>04/01/2025</t>
  </si>
  <si>
    <t>Charge Total:</t>
  </si>
  <si>
    <t>5-5108</t>
  </si>
  <si>
    <t>A2a</t>
  </si>
  <si>
    <t>Occupied No Notice</t>
  </si>
  <si>
    <t>Rodriguez, Sara</t>
  </si>
  <si>
    <t>Resident</t>
  </si>
  <si>
    <t>Amenity Rent</t>
  </si>
  <si>
    <t>354081794</t>
  </si>
  <si>
    <t>04/01/2025</t>
  </si>
  <si>
    <t>Amenity Rent</t>
  </si>
  <si>
    <t>354082220</t>
  </si>
  <si>
    <t>04/04/2025</t>
  </si>
  <si>
    <t>Rent</t>
  </si>
  <si>
    <t>354081885</t>
  </si>
  <si>
    <t>04/01/2025</t>
  </si>
  <si>
    <t>Rent</t>
  </si>
  <si>
    <t>354081425</t>
  </si>
  <si>
    <t>04/04/2025</t>
  </si>
  <si>
    <t>Parking/Carport/Garage</t>
  </si>
  <si>
    <t>354082205</t>
  </si>
  <si>
    <t>04/01/2025</t>
  </si>
  <si>
    <t>Parking/Carport/Garage</t>
  </si>
  <si>
    <t>354365181</t>
  </si>
  <si>
    <t>04/03/2025</t>
  </si>
  <si>
    <t>Resident Services</t>
  </si>
  <si>
    <t>354081631</t>
  </si>
  <si>
    <t>04/01/2025</t>
  </si>
  <si>
    <t>Resident Services</t>
  </si>
  <si>
    <t>354081590</t>
  </si>
  <si>
    <t>04/04/2025</t>
  </si>
  <si>
    <t>Charge Total:</t>
  </si>
  <si>
    <t>5-5109</t>
  </si>
  <si>
    <t>A2a</t>
  </si>
  <si>
    <t>Occupied No Notice</t>
  </si>
  <si>
    <t>Moreno, Samantha</t>
  </si>
  <si>
    <t>Resident</t>
  </si>
  <si>
    <t>Amenity Rent</t>
  </si>
  <si>
    <t>354081731</t>
  </si>
  <si>
    <t>04/01/2025</t>
  </si>
  <si>
    <t>Rent</t>
  </si>
  <si>
    <t>354081755</t>
  </si>
  <si>
    <t>04/01/2025</t>
  </si>
  <si>
    <t>Parking/Carport/Garage</t>
  </si>
  <si>
    <t>354081536</t>
  </si>
  <si>
    <t>04/01/2025</t>
  </si>
  <si>
    <t>Resident Services</t>
  </si>
  <si>
    <t>354081966</t>
  </si>
  <si>
    <t>04/01/2025</t>
  </si>
  <si>
    <t>Charge Total:</t>
  </si>
  <si>
    <t>5-5110</t>
  </si>
  <si>
    <t>A3</t>
  </si>
  <si>
    <t>Occupied No Notice</t>
  </si>
  <si>
    <t>Powell, Benjamin (Ben)</t>
  </si>
  <si>
    <t>Resident</t>
  </si>
  <si>
    <t>Amenity Rent</t>
  </si>
  <si>
    <t>354081659</t>
  </si>
  <si>
    <t>04/01/2025</t>
  </si>
  <si>
    <t>Amenity Rent</t>
  </si>
  <si>
    <t>354082290</t>
  </si>
  <si>
    <t>04/01/2025</t>
  </si>
  <si>
    <t>Rent</t>
  </si>
  <si>
    <t>354082150</t>
  </si>
  <si>
    <t>04/01/2025</t>
  </si>
  <si>
    <t>Resident Services</t>
  </si>
  <si>
    <t>354082204</t>
  </si>
  <si>
    <t>04/01/2025</t>
  </si>
  <si>
    <t>Charge Total:</t>
  </si>
  <si>
    <t>5-5111</t>
  </si>
  <si>
    <t>A3</t>
  </si>
  <si>
    <t>Occupied No Notice</t>
  </si>
  <si>
    <t>Soliz, Sophia</t>
  </si>
  <si>
    <t>Resident</t>
  </si>
  <si>
    <t>Amenity Rent</t>
  </si>
  <si>
    <t>354081732</t>
  </si>
  <si>
    <t>04/01/2025</t>
  </si>
  <si>
    <t>Rent</t>
  </si>
  <si>
    <t>354081994</t>
  </si>
  <si>
    <t>04/01/2025</t>
  </si>
  <si>
    <t>Resident Services</t>
  </si>
  <si>
    <t>354081653</t>
  </si>
  <si>
    <t>04/01/2025</t>
  </si>
  <si>
    <t>Charge Total:</t>
  </si>
  <si>
    <t>5-5200</t>
  </si>
  <si>
    <t>B2c</t>
  </si>
  <si>
    <t>Occupied No Notice</t>
  </si>
  <si>
    <t>Mundell, Derinda</t>
  </si>
  <si>
    <t>Resident</t>
  </si>
  <si>
    <t>Rent</t>
  </si>
  <si>
    <t>354081346</t>
  </si>
  <si>
    <t>04/01/2025</t>
  </si>
  <si>
    <t>Parking/Carport/Garage</t>
  </si>
  <si>
    <t>354082219</t>
  </si>
  <si>
    <t>04/01/2025</t>
  </si>
  <si>
    <t>Pet Charge</t>
  </si>
  <si>
    <t>354081750</t>
  </si>
  <si>
    <t>04/01/2025</t>
  </si>
  <si>
    <t>Resident Services</t>
  </si>
  <si>
    <t>354081608</t>
  </si>
  <si>
    <t>04/01/2025</t>
  </si>
  <si>
    <t>Charge Total:</t>
  </si>
  <si>
    <t>5-5201</t>
  </si>
  <si>
    <t>B2c</t>
  </si>
  <si>
    <t>Occupied No Notice</t>
  </si>
  <si>
    <t>Nickles, Matthew (Matt)</t>
  </si>
  <si>
    <t>Resident</t>
  </si>
  <si>
    <t>Rent</t>
  </si>
  <si>
    <t>354082255</t>
  </si>
  <si>
    <t>04/01/2025</t>
  </si>
  <si>
    <t>Parking/Carport/Garage</t>
  </si>
  <si>
    <t>354081611</t>
  </si>
  <si>
    <t>04/01/2025</t>
  </si>
  <si>
    <t>Parking/Carport/Garage</t>
  </si>
  <si>
    <t>354081791</t>
  </si>
  <si>
    <t>04/01/2025</t>
  </si>
  <si>
    <t>Resident Services</t>
  </si>
  <si>
    <t>354082149</t>
  </si>
  <si>
    <t>04/01/2025</t>
  </si>
  <si>
    <t>Charge Total:</t>
  </si>
  <si>
    <t>5-5202</t>
  </si>
  <si>
    <t>A2a</t>
  </si>
  <si>
    <t>Occupied No Notice</t>
  </si>
  <si>
    <t>Ponce, Susana</t>
  </si>
  <si>
    <t>Resident</t>
  </si>
  <si>
    <t>Rent</t>
  </si>
  <si>
    <t>354081738</t>
  </si>
  <si>
    <t>04/01/2025</t>
  </si>
  <si>
    <t>Resident Services</t>
  </si>
  <si>
    <t>354081978</t>
  </si>
  <si>
    <t>04/01/2025</t>
  </si>
  <si>
    <t>Charge Total:</t>
  </si>
  <si>
    <t>5-5203</t>
  </si>
  <si>
    <t>A2a</t>
  </si>
  <si>
    <t>Occupied No Notice</t>
  </si>
  <si>
    <t>Bender, Jordyn</t>
  </si>
  <si>
    <t>Resident</t>
  </si>
  <si>
    <t>Rent</t>
  </si>
  <si>
    <t>354081571</t>
  </si>
  <si>
    <t>04/01/2025</t>
  </si>
  <si>
    <t>Resident Services</t>
  </si>
  <si>
    <t>354081626</t>
  </si>
  <si>
    <t>04/01/2025</t>
  </si>
  <si>
    <t>Charge Total:</t>
  </si>
  <si>
    <t>5-5204</t>
  </si>
  <si>
    <t>A1</t>
  </si>
  <si>
    <t>Occupied No Notice</t>
  </si>
  <si>
    <t>Monsisvais, Matthew</t>
  </si>
  <si>
    <t>Resident</t>
  </si>
  <si>
    <t>Rent</t>
  </si>
  <si>
    <t>354081975</t>
  </si>
  <si>
    <t>04/01/2025</t>
  </si>
  <si>
    <t>Parking/Carport/Garage</t>
  </si>
  <si>
    <t>354081740</t>
  </si>
  <si>
    <t>04/01/2025</t>
  </si>
  <si>
    <t>Resident Services</t>
  </si>
  <si>
    <t>354081360</t>
  </si>
  <si>
    <t>04/01/2025</t>
  </si>
  <si>
    <t>Charge Total:</t>
  </si>
  <si>
    <t>5-5205</t>
  </si>
  <si>
    <t>A1</t>
  </si>
  <si>
    <t>Occupied No Notice</t>
  </si>
  <si>
    <t>Weinholzer, Taylor</t>
  </si>
  <si>
    <t>Resident</t>
  </si>
  <si>
    <t>Rent</t>
  </si>
  <si>
    <t>354081702</t>
  </si>
  <si>
    <t>04/01/2025</t>
  </si>
  <si>
    <t>Resident Services</t>
  </si>
  <si>
    <t>354081407</t>
  </si>
  <si>
    <t>04/01/2025</t>
  </si>
  <si>
    <t>Charge Total:</t>
  </si>
  <si>
    <t>5-5206</t>
  </si>
  <si>
    <t>A1</t>
  </si>
  <si>
    <t>Occupied No Notice</t>
  </si>
  <si>
    <t>Ramon, Joshua</t>
  </si>
  <si>
    <t>Resident</t>
  </si>
  <si>
    <t>Rent</t>
  </si>
  <si>
    <t>354082201</t>
  </si>
  <si>
    <t>04/01/2025</t>
  </si>
  <si>
    <t>Late Fee</t>
  </si>
  <si>
    <t>354401660</t>
  </si>
  <si>
    <t>04/04/2025</t>
  </si>
  <si>
    <t>Resident Services</t>
  </si>
  <si>
    <t>354081951</t>
  </si>
  <si>
    <t>04/01/2025</t>
  </si>
  <si>
    <t>Charge Total:</t>
  </si>
  <si>
    <t>5-5207</t>
  </si>
  <si>
    <t>A1 Affordable</t>
  </si>
  <si>
    <t>Occupied No Notice</t>
  </si>
  <si>
    <t>Hernandez, Karina</t>
  </si>
  <si>
    <t>Resident</t>
  </si>
  <si>
    <t>Rent</t>
  </si>
  <si>
    <t>354081801</t>
  </si>
  <si>
    <t>04/01/2025</t>
  </si>
  <si>
    <t>Parking/Carport/Garage</t>
  </si>
  <si>
    <t>354081933</t>
  </si>
  <si>
    <t>04/01/2025</t>
  </si>
  <si>
    <t>Charge Total:</t>
  </si>
  <si>
    <t>5-5208</t>
  </si>
  <si>
    <t>A2a</t>
  </si>
  <si>
    <t>Occupied No Notice</t>
  </si>
  <si>
    <t>Salvi, Chintan</t>
  </si>
  <si>
    <t>Resident</t>
  </si>
  <si>
    <t>Rent</t>
  </si>
  <si>
    <t>354082289</t>
  </si>
  <si>
    <t>04/01/2025</t>
  </si>
  <si>
    <t>Resident Services</t>
  </si>
  <si>
    <t>354081575</t>
  </si>
  <si>
    <t>04/01/2025</t>
  </si>
  <si>
    <t>Charge Total:</t>
  </si>
  <si>
    <t>5-5209</t>
  </si>
  <si>
    <t>A2a</t>
  </si>
  <si>
    <t>Notice Unrented</t>
  </si>
  <si>
    <t>Flores, Diana</t>
  </si>
  <si>
    <t>Resident</t>
  </si>
  <si>
    <t>Rent</t>
  </si>
  <si>
    <t>354081809</t>
  </si>
  <si>
    <t>04/01/2025</t>
  </si>
  <si>
    <t>Resident Services</t>
  </si>
  <si>
    <t>354081451</t>
  </si>
  <si>
    <t>04/01/2025</t>
  </si>
  <si>
    <t>Storage</t>
  </si>
  <si>
    <t>354082090</t>
  </si>
  <si>
    <t>04/01/2025</t>
  </si>
  <si>
    <t>Storage</t>
  </si>
  <si>
    <t>354081716</t>
  </si>
  <si>
    <t>04/01/2025</t>
  </si>
  <si>
    <t>Charge Total:</t>
  </si>
  <si>
    <t>5-5210</t>
  </si>
  <si>
    <t>A3</t>
  </si>
  <si>
    <t>Occupied No Notice</t>
  </si>
  <si>
    <t>Patlan, Mayra</t>
  </si>
  <si>
    <t>Resident</t>
  </si>
  <si>
    <t>Rent</t>
  </si>
  <si>
    <t>354081442</t>
  </si>
  <si>
    <t>04/01/2025</t>
  </si>
  <si>
    <t>Resident Services</t>
  </si>
  <si>
    <t>354081489</t>
  </si>
  <si>
    <t>04/01/2025</t>
  </si>
  <si>
    <t>Charge Total:</t>
  </si>
  <si>
    <t>5-5211</t>
  </si>
  <si>
    <t>A3</t>
  </si>
  <si>
    <t>Occupied No Notice</t>
  </si>
  <si>
    <t>Chapa, Belynda</t>
  </si>
  <si>
    <t>Resident</t>
  </si>
  <si>
    <t>Rent</t>
  </si>
  <si>
    <t>354081429</t>
  </si>
  <si>
    <t>04/01/2025</t>
  </si>
  <si>
    <t>Resident Services</t>
  </si>
  <si>
    <t>354081638</t>
  </si>
  <si>
    <t>04/01/2025</t>
  </si>
  <si>
    <t>Charge Total:</t>
  </si>
  <si>
    <t>5-5300</t>
  </si>
  <si>
    <t>B2c</t>
  </si>
  <si>
    <t>Occupied No Notice</t>
  </si>
  <si>
    <t>Ader, Jeffrey</t>
  </si>
  <si>
    <t>Resident</t>
  </si>
  <si>
    <t>Rent</t>
  </si>
  <si>
    <t>354081811</t>
  </si>
  <si>
    <t>04/01/2025</t>
  </si>
  <si>
    <t>Electric Charge/Reimbursement</t>
  </si>
  <si>
    <t>354262081</t>
  </si>
  <si>
    <t>04/01/2025</t>
  </si>
  <si>
    <t>Electric Charge/Reimbursement</t>
  </si>
  <si>
    <t>354262082</t>
  </si>
  <si>
    <t>04/01/2025</t>
  </si>
  <si>
    <t>Renters Insurance Fine</t>
  </si>
  <si>
    <t>354042203</t>
  </si>
  <si>
    <t>04/01/2025</t>
  </si>
  <si>
    <t>Resident Services</t>
  </si>
  <si>
    <t>354082035</t>
  </si>
  <si>
    <t>04/01/2025</t>
  </si>
  <si>
    <t>Charge Total:</t>
  </si>
  <si>
    <t>5-5301</t>
  </si>
  <si>
    <t>B2c</t>
  </si>
  <si>
    <t>Occupied No Notice</t>
  </si>
  <si>
    <t>Moody, John</t>
  </si>
  <si>
    <t>Resident</t>
  </si>
  <si>
    <t>Rent</t>
  </si>
  <si>
    <t>354081838</t>
  </si>
  <si>
    <t>04/01/2025</t>
  </si>
  <si>
    <t>Parking/Carport/Garage</t>
  </si>
  <si>
    <t>354081560</t>
  </si>
  <si>
    <t>04/01/2025</t>
  </si>
  <si>
    <t>Pet Charge</t>
  </si>
  <si>
    <t>354081594</t>
  </si>
  <si>
    <t>04/01/2025</t>
  </si>
  <si>
    <t>Resident Services</t>
  </si>
  <si>
    <t>354081434</t>
  </si>
  <si>
    <t>04/01/2025</t>
  </si>
  <si>
    <t>Charge Total:</t>
  </si>
  <si>
    <t>5-5302</t>
  </si>
  <si>
    <t>A2a</t>
  </si>
  <si>
    <t>Occupied No Notice</t>
  </si>
  <si>
    <t>Walwick, Kyle</t>
  </si>
  <si>
    <t>Resident</t>
  </si>
  <si>
    <t>Rent</t>
  </si>
  <si>
    <t>354082194</t>
  </si>
  <si>
    <t>04/01/2025</t>
  </si>
  <si>
    <t>Resident Services</t>
  </si>
  <si>
    <t>354081913</t>
  </si>
  <si>
    <t>04/01/2025</t>
  </si>
  <si>
    <t>Charge Total:</t>
  </si>
  <si>
    <t>5-5303</t>
  </si>
  <si>
    <t>A2a</t>
  </si>
  <si>
    <t>Occupied No Notice</t>
  </si>
  <si>
    <t>Szala, Brianna</t>
  </si>
  <si>
    <t>Resident</t>
  </si>
  <si>
    <t>Rent</t>
  </si>
  <si>
    <t>354081619</t>
  </si>
  <si>
    <t>04/01/2025</t>
  </si>
  <si>
    <t>Resident Services</t>
  </si>
  <si>
    <t>354081981</t>
  </si>
  <si>
    <t>04/01/2025</t>
  </si>
  <si>
    <t>Charge Total:</t>
  </si>
  <si>
    <t>5-5304</t>
  </si>
  <si>
    <t>A1</t>
  </si>
  <si>
    <t>Occupied No Notice</t>
  </si>
  <si>
    <t>Sepulveda, Marcela</t>
  </si>
  <si>
    <t>Resident</t>
  </si>
  <si>
    <t>Rent</t>
  </si>
  <si>
    <t>354081448</t>
  </si>
  <si>
    <t>04/01/2025</t>
  </si>
  <si>
    <t>Resident Services</t>
  </si>
  <si>
    <t>354081682</t>
  </si>
  <si>
    <t>04/01/2025</t>
  </si>
  <si>
    <t>Charge Total:</t>
  </si>
  <si>
    <t>5-5305</t>
  </si>
  <si>
    <t>A1</t>
  </si>
  <si>
    <t>Occupied No Notice</t>
  </si>
  <si>
    <t>Maharaj, Sadhana</t>
  </si>
  <si>
    <t>Resident</t>
  </si>
  <si>
    <t>Rent</t>
  </si>
  <si>
    <t>354081813</t>
  </si>
  <si>
    <t>04/01/2025</t>
  </si>
  <si>
    <t>Resident Services</t>
  </si>
  <si>
    <t>354082210</t>
  </si>
  <si>
    <t>04/01/2025</t>
  </si>
  <si>
    <t>Charge Total:</t>
  </si>
  <si>
    <t>5-5306</t>
  </si>
  <si>
    <t>A1</t>
  </si>
  <si>
    <t>Occupied No Notice</t>
  </si>
  <si>
    <t>Martinez, Roel</t>
  </si>
  <si>
    <t>Resident</t>
  </si>
  <si>
    <t>Rent</t>
  </si>
  <si>
    <t>354081999</t>
  </si>
  <si>
    <t>04/01/2025</t>
  </si>
  <si>
    <t>Resident Services</t>
  </si>
  <si>
    <t>354082086</t>
  </si>
  <si>
    <t>04/01/2025</t>
  </si>
  <si>
    <t>Charge Total:</t>
  </si>
  <si>
    <t>5-5307</t>
  </si>
  <si>
    <t>A1</t>
  </si>
  <si>
    <t>Occupied No Notice</t>
  </si>
  <si>
    <t>Blaszkewycz, Etienne</t>
  </si>
  <si>
    <t>Resident</t>
  </si>
  <si>
    <t>Rent</t>
  </si>
  <si>
    <t>354082030</t>
  </si>
  <si>
    <t>04/01/2025</t>
  </si>
  <si>
    <t>Concession-Resident</t>
  </si>
  <si>
    <t>354081516</t>
  </si>
  <si>
    <t>04/01/2025</t>
  </si>
  <si>
    <t>Resident Services</t>
  </si>
  <si>
    <t>354081721</t>
  </si>
  <si>
    <t>04/01/2025</t>
  </si>
  <si>
    <t>Charge Total:</t>
  </si>
  <si>
    <t>5-5308</t>
  </si>
  <si>
    <t>A2a</t>
  </si>
  <si>
    <t>Occupied No Notice</t>
  </si>
  <si>
    <t>Trevino, Lilian</t>
  </si>
  <si>
    <t>Resident</t>
  </si>
  <si>
    <t>Rent</t>
  </si>
  <si>
    <t>354081630</t>
  </si>
  <si>
    <t>04/01/2025</t>
  </si>
  <si>
    <t>Parking/Carport/Garage</t>
  </si>
  <si>
    <t>354081648</t>
  </si>
  <si>
    <t>04/01/2025</t>
  </si>
  <si>
    <t>Pet Charge</t>
  </si>
  <si>
    <t>354081782</t>
  </si>
  <si>
    <t>04/01/2025</t>
  </si>
  <si>
    <t>Resident Services</t>
  </si>
  <si>
    <t>354081365</t>
  </si>
  <si>
    <t>04/01/2025</t>
  </si>
  <si>
    <t>Charge Total:</t>
  </si>
  <si>
    <t>5-5309</t>
  </si>
  <si>
    <t>A2a</t>
  </si>
  <si>
    <t>Occupied No Notice</t>
  </si>
  <si>
    <t>Simms, Bethany</t>
  </si>
  <si>
    <t>Resident</t>
  </si>
  <si>
    <t>Rent</t>
  </si>
  <si>
    <t>354082134</t>
  </si>
  <si>
    <t>04/01/2025</t>
  </si>
  <si>
    <t>Pet Charge</t>
  </si>
  <si>
    <t>354081727</t>
  </si>
  <si>
    <t>04/01/2025</t>
  </si>
  <si>
    <t>Resident Services</t>
  </si>
  <si>
    <t>354081593</t>
  </si>
  <si>
    <t>04/01/2025</t>
  </si>
  <si>
    <t>Charge Total:</t>
  </si>
  <si>
    <t>5-5310</t>
  </si>
  <si>
    <t>A3</t>
  </si>
  <si>
    <t>Occupied No Notice</t>
  </si>
  <si>
    <t>Delgado, Moses</t>
  </si>
  <si>
    <t>Resident</t>
  </si>
  <si>
    <t>Rent</t>
  </si>
  <si>
    <t>354082206</t>
  </si>
  <si>
    <t>04/01/2025</t>
  </si>
  <si>
    <t>Bounced Check Fee</t>
  </si>
  <si>
    <t>354494666</t>
  </si>
  <si>
    <t>04/03/2025</t>
  </si>
  <si>
    <t>Late Fee</t>
  </si>
  <si>
    <t>354494713</t>
  </si>
  <si>
    <t>04/04/2025</t>
  </si>
  <si>
    <t>Resident Services</t>
  </si>
  <si>
    <t>354081440</t>
  </si>
  <si>
    <t>04/01/2025</t>
  </si>
  <si>
    <t>Charge Total:</t>
  </si>
  <si>
    <t>5-5311</t>
  </si>
  <si>
    <t>A3</t>
  </si>
  <si>
    <t>Occupied No Notice</t>
  </si>
  <si>
    <t>Smith, Nathaniel</t>
  </si>
  <si>
    <t>Resident</t>
  </si>
  <si>
    <t>Rent</t>
  </si>
  <si>
    <t>354082051</t>
  </si>
  <si>
    <t>04/01/2025</t>
  </si>
  <si>
    <t>Resident Services</t>
  </si>
  <si>
    <t>354081987</t>
  </si>
  <si>
    <t>04/01/2025</t>
  </si>
  <si>
    <t>Charge Total:</t>
  </si>
  <si>
    <t>6-6100</t>
  </si>
  <si>
    <t>E1</t>
  </si>
  <si>
    <t>Occupied No Notice</t>
  </si>
  <si>
    <t>Glover, Brian</t>
  </si>
  <si>
    <t>Resident</t>
  </si>
  <si>
    <t>Amenity Rent</t>
  </si>
  <si>
    <t>354081929</t>
  </si>
  <si>
    <t>04/01/2025</t>
  </si>
  <si>
    <t>Amenity Rent</t>
  </si>
  <si>
    <t>354081533</t>
  </si>
  <si>
    <t>04/01/2025</t>
  </si>
  <si>
    <t>Month to Month Rent</t>
  </si>
  <si>
    <t>354081623</t>
  </si>
  <si>
    <t>04/01/2025</t>
  </si>
  <si>
    <t>Concession-Partial Employee</t>
  </si>
  <si>
    <t>354082119</t>
  </si>
  <si>
    <t>04/01/2025</t>
  </si>
  <si>
    <t>Concession-Partial Employee</t>
  </si>
  <si>
    <t>354408913</t>
  </si>
  <si>
    <t>04/01/2025</t>
  </si>
  <si>
    <t>Concession-Partial Employee</t>
  </si>
  <si>
    <t>354409778</t>
  </si>
  <si>
    <t>04/04/2025</t>
  </si>
  <si>
    <t>Electric Charge/Reimbursement</t>
  </si>
  <si>
    <t>354262084</t>
  </si>
  <si>
    <t>04/01/2025</t>
  </si>
  <si>
    <t>Electric Charge/Reimbursement</t>
  </si>
  <si>
    <t>354262083</t>
  </si>
  <si>
    <t>04/01/2025</t>
  </si>
  <si>
    <t>Late Fee</t>
  </si>
  <si>
    <t>354401672</t>
  </si>
  <si>
    <t>04/04/2025</t>
  </si>
  <si>
    <t>Parking/Carport/Garage</t>
  </si>
  <si>
    <t>354082165</t>
  </si>
  <si>
    <t>04/01/2025</t>
  </si>
  <si>
    <t>Charge Total:</t>
  </si>
  <si>
    <t>6-6102</t>
  </si>
  <si>
    <t>B1</t>
  </si>
  <si>
    <t>Occupied No Notice</t>
  </si>
  <si>
    <t>King, Dwayne</t>
  </si>
  <si>
    <t>Resident</t>
  </si>
  <si>
    <t>Amenity Rent</t>
  </si>
  <si>
    <t>354081654</t>
  </si>
  <si>
    <t>04/01/2025</t>
  </si>
  <si>
    <t>Amenity Rent</t>
  </si>
  <si>
    <t>354082235</t>
  </si>
  <si>
    <t>04/01/2025</t>
  </si>
  <si>
    <t>Rent</t>
  </si>
  <si>
    <t>354081591</t>
  </si>
  <si>
    <t>04/01/2025</t>
  </si>
  <si>
    <t>Parking/Carport/Garage</t>
  </si>
  <si>
    <t>354082055</t>
  </si>
  <si>
    <t>04/01/2025</t>
  </si>
  <si>
    <t>Parking/Carport/Garage</t>
  </si>
  <si>
    <t>354082073</t>
  </si>
  <si>
    <t>04/01/2025</t>
  </si>
  <si>
    <t>Parking/Carport/Garage</t>
  </si>
  <si>
    <t>354082230</t>
  </si>
  <si>
    <t>04/01/2025</t>
  </si>
  <si>
    <t>Pet Charge</t>
  </si>
  <si>
    <t>354082058</t>
  </si>
  <si>
    <t>04/01/2025</t>
  </si>
  <si>
    <t>Resident Services</t>
  </si>
  <si>
    <t>354081544</t>
  </si>
  <si>
    <t>04/01/2025</t>
  </si>
  <si>
    <t>Charge Total:</t>
  </si>
  <si>
    <t>6-6104</t>
  </si>
  <si>
    <t>A2a</t>
  </si>
  <si>
    <t>Occupied No Notice</t>
  </si>
  <si>
    <t>Clevenger, Candiece</t>
  </si>
  <si>
    <t>Resident</t>
  </si>
  <si>
    <t>Amenity Rent</t>
  </si>
  <si>
    <t>354081728</t>
  </si>
  <si>
    <t>04/01/2025</t>
  </si>
  <si>
    <t>Amenity Rent</t>
  </si>
  <si>
    <t>354081940</t>
  </si>
  <si>
    <t>04/01/2025</t>
  </si>
  <si>
    <t>Rent</t>
  </si>
  <si>
    <t>354082197</t>
  </si>
  <si>
    <t>04/01/2025</t>
  </si>
  <si>
    <t>Resident Services</t>
  </si>
  <si>
    <t>354081839</t>
  </si>
  <si>
    <t>04/01/2025</t>
  </si>
  <si>
    <t>Charge Total:</t>
  </si>
  <si>
    <t>6-6106</t>
  </si>
  <si>
    <t>B2</t>
  </si>
  <si>
    <t>Occupied No Notice</t>
  </si>
  <si>
    <t>Tippie, Shelbi</t>
  </si>
  <si>
    <t>Resident</t>
  </si>
  <si>
    <t>Amenity Rent</t>
  </si>
  <si>
    <t>354081822</t>
  </si>
  <si>
    <t>04/01/2025</t>
  </si>
  <si>
    <t>Amenity Rent</t>
  </si>
  <si>
    <t>354081963</t>
  </si>
  <si>
    <t>04/01/2025</t>
  </si>
  <si>
    <t>Rent</t>
  </si>
  <si>
    <t>354082225</t>
  </si>
  <si>
    <t>04/01/2025</t>
  </si>
  <si>
    <t>Pet Charge</t>
  </si>
  <si>
    <t>354082004</t>
  </si>
  <si>
    <t>04/01/2025</t>
  </si>
  <si>
    <t>Pet Charge</t>
  </si>
  <si>
    <t>354081607</t>
  </si>
  <si>
    <t>04/01/2025</t>
  </si>
  <si>
    <t>Resident Services</t>
  </si>
  <si>
    <t>354081909</t>
  </si>
  <si>
    <t>04/01/2025</t>
  </si>
  <si>
    <t>Charge Total:</t>
  </si>
  <si>
    <t>6-6200</t>
  </si>
  <si>
    <t>E1 Affordable</t>
  </si>
  <si>
    <t>Occupied No Notice</t>
  </si>
  <si>
    <t>Alvarez, Evan</t>
  </si>
  <si>
    <t>Resident</t>
  </si>
  <si>
    <t>Rent</t>
  </si>
  <si>
    <t>354082242</t>
  </si>
  <si>
    <t>04/01/2025</t>
  </si>
  <si>
    <t>Concession-Resident</t>
  </si>
  <si>
    <t>354082085</t>
  </si>
  <si>
    <t>04/01/2025</t>
  </si>
  <si>
    <t>Charge Total:</t>
  </si>
  <si>
    <t>6-6201</t>
  </si>
  <si>
    <t>A2</t>
  </si>
  <si>
    <t>Notice Unrented</t>
  </si>
  <si>
    <t>Brown, Peter</t>
  </si>
  <si>
    <t>Resident</t>
  </si>
  <si>
    <t>Rent</t>
  </si>
  <si>
    <t>354082041</t>
  </si>
  <si>
    <t>04/01/2025</t>
  </si>
  <si>
    <t>Parking/Carport/Garage</t>
  </si>
  <si>
    <t>354081706</t>
  </si>
  <si>
    <t>04/01/2025</t>
  </si>
  <si>
    <t>Resident Services</t>
  </si>
  <si>
    <t>354082227</t>
  </si>
  <si>
    <t>04/01/2025</t>
  </si>
  <si>
    <t>Charge Total:</t>
  </si>
  <si>
    <t>6-6202</t>
  </si>
  <si>
    <t>B1</t>
  </si>
  <si>
    <t>Occupied No Notice</t>
  </si>
  <si>
    <t>Buck, Marques</t>
  </si>
  <si>
    <t>Resident</t>
  </si>
  <si>
    <t>Rent</t>
  </si>
  <si>
    <t>354082280</t>
  </si>
  <si>
    <t>04/01/2025</t>
  </si>
  <si>
    <t>Parking/Carport/Garage</t>
  </si>
  <si>
    <t>354081494</t>
  </si>
  <si>
    <t>04/01/2025</t>
  </si>
  <si>
    <t>Resident Services</t>
  </si>
  <si>
    <t>354081632</t>
  </si>
  <si>
    <t>04/01/2025</t>
  </si>
  <si>
    <t>Charge Total:</t>
  </si>
  <si>
    <t>6-6203</t>
  </si>
  <si>
    <t>B1</t>
  </si>
  <si>
    <t>Notice Unrented</t>
  </si>
  <si>
    <t>Yakymenko, Serhii</t>
  </si>
  <si>
    <t>Resident</t>
  </si>
  <si>
    <t>Rent</t>
  </si>
  <si>
    <t>354081718</t>
  </si>
  <si>
    <t>04/01/2025</t>
  </si>
  <si>
    <t>Resident Services</t>
  </si>
  <si>
    <t>354082088</t>
  </si>
  <si>
    <t>04/01/2025</t>
  </si>
  <si>
    <t>Charge Total:</t>
  </si>
  <si>
    <t>6-6204</t>
  </si>
  <si>
    <t>A2a</t>
  </si>
  <si>
    <t>Occupied No Notice</t>
  </si>
  <si>
    <t>Bolton, Sherlyn</t>
  </si>
  <si>
    <t>Resident</t>
  </si>
  <si>
    <t>Rent</t>
  </si>
  <si>
    <t>354082122</t>
  </si>
  <si>
    <t>04/01/2025</t>
  </si>
  <si>
    <t>Pet Charge</t>
  </si>
  <si>
    <t>354082057</t>
  </si>
  <si>
    <t>04/01/2025</t>
  </si>
  <si>
    <t>Resident Services</t>
  </si>
  <si>
    <t>354081932</t>
  </si>
  <si>
    <t>04/01/2025</t>
  </si>
  <si>
    <t>Charge Total:</t>
  </si>
  <si>
    <t>6-6205</t>
  </si>
  <si>
    <t>A2 Affordable</t>
  </si>
  <si>
    <t>Occupied No Notice</t>
  </si>
  <si>
    <t>Ashraf, Farah</t>
  </si>
  <si>
    <t>Resident</t>
  </si>
  <si>
    <t>Rent</t>
  </si>
  <si>
    <t>354081456</t>
  </si>
  <si>
    <t>04/01/2025</t>
  </si>
  <si>
    <t>Parking/Carport/Garage</t>
  </si>
  <si>
    <t>354081880</t>
  </si>
  <si>
    <t>04/01/2025</t>
  </si>
  <si>
    <t>Charge Total:</t>
  </si>
  <si>
    <t>6-6206</t>
  </si>
  <si>
    <t>B2</t>
  </si>
  <si>
    <t>Vacant Unrented Ready</t>
  </si>
  <si>
    <t>-- Vacant --</t>
  </si>
  <si>
    <t>-</t>
  </si>
  <si>
    <t>Charge Total:</t>
  </si>
  <si>
    <t>6-6207</t>
  </si>
  <si>
    <t>B2</t>
  </si>
  <si>
    <t>Occupied No Notice</t>
  </si>
  <si>
    <t>Quiroga VI, Epifanio</t>
  </si>
  <si>
    <t>Resident</t>
  </si>
  <si>
    <t>Rent</t>
  </si>
  <si>
    <t>354081597</t>
  </si>
  <si>
    <t>04/01/2025</t>
  </si>
  <si>
    <t>Resident Services</t>
  </si>
  <si>
    <t>354082244</t>
  </si>
  <si>
    <t>04/01/2025</t>
  </si>
  <si>
    <t>Charge Total:</t>
  </si>
  <si>
    <t>6-6300</t>
  </si>
  <si>
    <t>E1 Affordable</t>
  </si>
  <si>
    <t>Vacant Unrented Ready</t>
  </si>
  <si>
    <t>-- Vacant --</t>
  </si>
  <si>
    <t>-</t>
  </si>
  <si>
    <t>Charge Total:</t>
  </si>
  <si>
    <t>6-6301</t>
  </si>
  <si>
    <t>A2</t>
  </si>
  <si>
    <t>Notice Unrented</t>
  </si>
  <si>
    <t>Lewis, Deliscia</t>
  </si>
  <si>
    <t>Resident</t>
  </si>
  <si>
    <t>Rent</t>
  </si>
  <si>
    <t>354081453</t>
  </si>
  <si>
    <t>04/01/2025</t>
  </si>
  <si>
    <t>Late Fee</t>
  </si>
  <si>
    <t>354401664</t>
  </si>
  <si>
    <t>04/04/2025</t>
  </si>
  <si>
    <t>Resident Services</t>
  </si>
  <si>
    <t>354081972</t>
  </si>
  <si>
    <t>04/01/2025</t>
  </si>
  <si>
    <t>Charge Total:</t>
  </si>
  <si>
    <t>6-6302</t>
  </si>
  <si>
    <t>B1</t>
  </si>
  <si>
    <t>Occupied No Notice</t>
  </si>
  <si>
    <t>Fulbright, John</t>
  </si>
  <si>
    <t>Resident</t>
  </si>
  <si>
    <t>Month to Month Rent</t>
  </si>
  <si>
    <t>354081663</t>
  </si>
  <si>
    <t>04/28/2025</t>
  </si>
  <si>
    <t>Month to Month Rent</t>
  </si>
  <si>
    <t>354239354</t>
  </si>
  <si>
    <t>04/28/2025</t>
  </si>
  <si>
    <t>Rent</t>
  </si>
  <si>
    <t>354081977</t>
  </si>
  <si>
    <t>04/01/2025</t>
  </si>
  <si>
    <t>Rent</t>
  </si>
  <si>
    <t>354239373</t>
  </si>
  <si>
    <t>04/28/2025</t>
  </si>
  <si>
    <t>Month-to-Month Fee</t>
  </si>
  <si>
    <t>354239359</t>
  </si>
  <si>
    <t>04/28/2025</t>
  </si>
  <si>
    <t>Month-to-Month Fee</t>
  </si>
  <si>
    <t>354082273</t>
  </si>
  <si>
    <t>04/28/2025</t>
  </si>
  <si>
    <t>Parking/Carport/Garage</t>
  </si>
  <si>
    <t>354081411</t>
  </si>
  <si>
    <t>04/01/2025</t>
  </si>
  <si>
    <t>Parking/Carport/Garage</t>
  </si>
  <si>
    <t>354081902</t>
  </si>
  <si>
    <t>04/01/2025</t>
  </si>
  <si>
    <t>Parking/Carport/Garage</t>
  </si>
  <si>
    <t>354239355</t>
  </si>
  <si>
    <t>04/28/2025</t>
  </si>
  <si>
    <t>Parking/Carport/Garage</t>
  </si>
  <si>
    <t>354239372</t>
  </si>
  <si>
    <t>04/28/2025</t>
  </si>
  <si>
    <t>Parking/Carport/Garage</t>
  </si>
  <si>
    <t>354239357</t>
  </si>
  <si>
    <t>04/28/2025</t>
  </si>
  <si>
    <t>Parking/Carport/Garage</t>
  </si>
  <si>
    <t>354081449</t>
  </si>
  <si>
    <t>04/28/2025</t>
  </si>
  <si>
    <t>Parking/Carport/Garage</t>
  </si>
  <si>
    <t>354081836</t>
  </si>
  <si>
    <t>04/28/2025</t>
  </si>
  <si>
    <t>Parking/Carport/Garage</t>
  </si>
  <si>
    <t>354239371</t>
  </si>
  <si>
    <t>04/28/2025</t>
  </si>
  <si>
    <t>Pet Charge</t>
  </si>
  <si>
    <t>354081633</t>
  </si>
  <si>
    <t>04/01/2025</t>
  </si>
  <si>
    <t>Pet Charge</t>
  </si>
  <si>
    <t>354239368</t>
  </si>
  <si>
    <t>04/28/2025</t>
  </si>
  <si>
    <t>Pet Charge</t>
  </si>
  <si>
    <t>354082042</t>
  </si>
  <si>
    <t>04/28/2025</t>
  </si>
  <si>
    <t>Pet Charge</t>
  </si>
  <si>
    <t>354239358</t>
  </si>
  <si>
    <t>04/28/2025</t>
  </si>
  <si>
    <t>Resident Services</t>
  </si>
  <si>
    <t>354081504</t>
  </si>
  <si>
    <t>04/01/2025</t>
  </si>
  <si>
    <t>Resident Services</t>
  </si>
  <si>
    <t>354081399</t>
  </si>
  <si>
    <t>04/28/2025</t>
  </si>
  <si>
    <t>Resident Services</t>
  </si>
  <si>
    <t>354239370</t>
  </si>
  <si>
    <t>04/28/2025</t>
  </si>
  <si>
    <t>Resident Services</t>
  </si>
  <si>
    <t>354239356</t>
  </si>
  <si>
    <t>04/28/2025</t>
  </si>
  <si>
    <t>Charge Total:</t>
  </si>
  <si>
    <t>6-6303</t>
  </si>
  <si>
    <t>B1</t>
  </si>
  <si>
    <t>Vacant Rented Ready</t>
  </si>
  <si>
    <t>-- Vacant --</t>
  </si>
  <si>
    <t>-</t>
  </si>
  <si>
    <t>Charge Total:</t>
  </si>
  <si>
    <t>6-6304</t>
  </si>
  <si>
    <t>A2a</t>
  </si>
  <si>
    <t>Occupied No Notice</t>
  </si>
  <si>
    <t>Montgomery, Cierra</t>
  </si>
  <si>
    <t>Resident</t>
  </si>
  <si>
    <t>Rent</t>
  </si>
  <si>
    <t>354082059</t>
  </si>
  <si>
    <t>04/01/2025</t>
  </si>
  <si>
    <t>Parking/Carport/Garage</t>
  </si>
  <si>
    <t>354082209</t>
  </si>
  <si>
    <t>04/01/2025</t>
  </si>
  <si>
    <t>Resident Services</t>
  </si>
  <si>
    <t>354081521</t>
  </si>
  <si>
    <t>04/01/2025</t>
  </si>
  <si>
    <t>Charge Total:</t>
  </si>
  <si>
    <t>6-6305</t>
  </si>
  <si>
    <t>A2</t>
  </si>
  <si>
    <t>Occupied No Notice</t>
  </si>
  <si>
    <t>Zuniga, David</t>
  </si>
  <si>
    <t>Resident</t>
  </si>
  <si>
    <t>Rent</t>
  </si>
  <si>
    <t>354081388</t>
  </si>
  <si>
    <t>04/01/2025</t>
  </si>
  <si>
    <t>Concession-Resident</t>
  </si>
  <si>
    <t>354081436</t>
  </si>
  <si>
    <t>04/01/2025</t>
  </si>
  <si>
    <t>Parking/Carport/Garage</t>
  </si>
  <si>
    <t>354081874</t>
  </si>
  <si>
    <t>04/01/2025</t>
  </si>
  <si>
    <t>Resident Services</t>
  </si>
  <si>
    <t>354082144</t>
  </si>
  <si>
    <t>04/01/2025</t>
  </si>
  <si>
    <t>Charge Total:</t>
  </si>
  <si>
    <t>6-6306</t>
  </si>
  <si>
    <t>B2</t>
  </si>
  <si>
    <t>Occupied No Notice</t>
  </si>
  <si>
    <t>Yurtsever, Nilufer</t>
  </si>
  <si>
    <t>Resident</t>
  </si>
  <si>
    <t>Rent</t>
  </si>
  <si>
    <t>354081572</t>
  </si>
  <si>
    <t>04/01/2025</t>
  </si>
  <si>
    <t>Resident Services</t>
  </si>
  <si>
    <t>354081452</t>
  </si>
  <si>
    <t>04/01/2025</t>
  </si>
  <si>
    <t>Storage</t>
  </si>
  <si>
    <t>354081585</t>
  </si>
  <si>
    <t>04/01/2025</t>
  </si>
  <si>
    <t>Storage</t>
  </si>
  <si>
    <t>354082171</t>
  </si>
  <si>
    <t>04/01/2025</t>
  </si>
  <si>
    <t>Charge Total:</t>
  </si>
  <si>
    <t>6-6307</t>
  </si>
  <si>
    <t>B2</t>
  </si>
  <si>
    <t>Occupied No Notice</t>
  </si>
  <si>
    <t>Reyes, Kaitlyn</t>
  </si>
  <si>
    <t>Resident</t>
  </si>
  <si>
    <t>Rent</t>
  </si>
  <si>
    <t>354081950</t>
  </si>
  <si>
    <t>04/01/2025</t>
  </si>
  <si>
    <t>Resident Services</t>
  </si>
  <si>
    <t>354082089</t>
  </si>
  <si>
    <t>04/01/2025</t>
  </si>
  <si>
    <t>Charge Total:</t>
  </si>
  <si>
    <t>7-7100</t>
  </si>
  <si>
    <t>E1</t>
  </si>
  <si>
    <t>Occupied No Notice</t>
  </si>
  <si>
    <t>Pena, Alicia</t>
  </si>
  <si>
    <t>Resident</t>
  </si>
  <si>
    <t>Amenity Rent</t>
  </si>
  <si>
    <t>354082022</t>
  </si>
  <si>
    <t>04/01/2025</t>
  </si>
  <si>
    <t>Amenity Rent</t>
  </si>
  <si>
    <t>354082033</t>
  </si>
  <si>
    <t>04/01/2025</t>
  </si>
  <si>
    <t>Rent</t>
  </si>
  <si>
    <t>354081785</t>
  </si>
  <si>
    <t>04/01/2025</t>
  </si>
  <si>
    <t>Resident Services</t>
  </si>
  <si>
    <t>354081669</t>
  </si>
  <si>
    <t>04/01/2025</t>
  </si>
  <si>
    <t>Storage</t>
  </si>
  <si>
    <t>354082123</t>
  </si>
  <si>
    <t>04/01/2025</t>
  </si>
  <si>
    <t>Charge Total:</t>
  </si>
  <si>
    <t>7-7102</t>
  </si>
  <si>
    <t>B1</t>
  </si>
  <si>
    <t>Vacant Rented Ready</t>
  </si>
  <si>
    <t>-- Vacant --</t>
  </si>
  <si>
    <t>-</t>
  </si>
  <si>
    <t>Charge Total:</t>
  </si>
  <si>
    <t>7-7104</t>
  </si>
  <si>
    <t>A2a</t>
  </si>
  <si>
    <t>Occupied No Notice</t>
  </si>
  <si>
    <t>Delzell, Marcus</t>
  </si>
  <si>
    <t>Resident</t>
  </si>
  <si>
    <t>Amenity Rent</t>
  </si>
  <si>
    <t>354081665</t>
  </si>
  <si>
    <t>04/01/2025</t>
  </si>
  <si>
    <t>Amenity Rent</t>
  </si>
  <si>
    <t>354082258</t>
  </si>
  <si>
    <t>04/01/2025</t>
  </si>
  <si>
    <t>Amenity Rent</t>
  </si>
  <si>
    <t>354081644</t>
  </si>
  <si>
    <t>04/01/2025</t>
  </si>
  <si>
    <t>Rent</t>
  </si>
  <si>
    <t>354082137</t>
  </si>
  <si>
    <t>04/01/2025</t>
  </si>
  <si>
    <t>Pet Charge</t>
  </si>
  <si>
    <t>354081974</t>
  </si>
  <si>
    <t>04/01/2025</t>
  </si>
  <si>
    <t>Resident Services</t>
  </si>
  <si>
    <t>354081774</t>
  </si>
  <si>
    <t>04/01/2025</t>
  </si>
  <si>
    <t>Charge Total:</t>
  </si>
  <si>
    <t>7-7106</t>
  </si>
  <si>
    <t>B2a</t>
  </si>
  <si>
    <t>Occupied No Notice</t>
  </si>
  <si>
    <t>Wesar, Marina</t>
  </si>
  <si>
    <t>Resident</t>
  </si>
  <si>
    <t>Amenity Rent</t>
  </si>
  <si>
    <t>354081471</t>
  </si>
  <si>
    <t>04/01/2025</t>
  </si>
  <si>
    <t>Rent</t>
  </si>
  <si>
    <t>354082253</t>
  </si>
  <si>
    <t>04/01/2025</t>
  </si>
  <si>
    <t>Parking/Carport/Garage</t>
  </si>
  <si>
    <t>354081427</t>
  </si>
  <si>
    <t>04/01/2025</t>
  </si>
  <si>
    <t>Pet Charge</t>
  </si>
  <si>
    <t>354082130</t>
  </si>
  <si>
    <t>04/01/2025</t>
  </si>
  <si>
    <t>Resident Services</t>
  </si>
  <si>
    <t>354082188</t>
  </si>
  <si>
    <t>04/01/2025</t>
  </si>
  <si>
    <t>Charge Total:</t>
  </si>
  <si>
    <t>7-7200</t>
  </si>
  <si>
    <t>E1 Affordable</t>
  </si>
  <si>
    <t>Occupied No Notice</t>
  </si>
  <si>
    <t>Lund, Jason</t>
  </si>
  <si>
    <t>Resident</t>
  </si>
  <si>
    <t>Rent</t>
  </si>
  <si>
    <t>354081617</t>
  </si>
  <si>
    <t>04/01/2025</t>
  </si>
  <si>
    <t>Charge Total:</t>
  </si>
  <si>
    <t>7-7201</t>
  </si>
  <si>
    <t>A2</t>
  </si>
  <si>
    <t>Occupied No Notice</t>
  </si>
  <si>
    <t>Schultz, Elaine</t>
  </si>
  <si>
    <t>Resident</t>
  </si>
  <si>
    <t>Rent</t>
  </si>
  <si>
    <t>354081562</t>
  </si>
  <si>
    <t>04/01/2025</t>
  </si>
  <si>
    <t>Resident Services</t>
  </si>
  <si>
    <t>354081340</t>
  </si>
  <si>
    <t>04/01/2025</t>
  </si>
  <si>
    <t>Storage</t>
  </si>
  <si>
    <t>354081563</t>
  </si>
  <si>
    <t>04/01/2025</t>
  </si>
  <si>
    <t>Charge Total:</t>
  </si>
  <si>
    <t>7-7202</t>
  </si>
  <si>
    <t>B1</t>
  </si>
  <si>
    <t>Occupied No Notice</t>
  </si>
  <si>
    <t>Nava, Rigo</t>
  </si>
  <si>
    <t>Resident</t>
  </si>
  <si>
    <t>Rent</t>
  </si>
  <si>
    <t>354081746</t>
  </si>
  <si>
    <t>04/01/2025</t>
  </si>
  <si>
    <t>Parking/Carport/Garage</t>
  </si>
  <si>
    <t>354082283</t>
  </si>
  <si>
    <t>04/01/2025</t>
  </si>
  <si>
    <t>Parking/Carport/Garage</t>
  </si>
  <si>
    <t>354082229</t>
  </si>
  <si>
    <t>04/01/2025</t>
  </si>
  <si>
    <t>Pet Charge</t>
  </si>
  <si>
    <t>354081532</t>
  </si>
  <si>
    <t>04/01/2025</t>
  </si>
  <si>
    <t>Resident Services</t>
  </si>
  <si>
    <t>354081584</t>
  </si>
  <si>
    <t>04/01/2025</t>
  </si>
  <si>
    <t>Charge Total:</t>
  </si>
  <si>
    <t>7-7203</t>
  </si>
  <si>
    <t>B1</t>
  </si>
  <si>
    <t>Vacant Rented Not Ready</t>
  </si>
  <si>
    <t>-- Vacant --</t>
  </si>
  <si>
    <t>-</t>
  </si>
  <si>
    <t>Charge Total:</t>
  </si>
  <si>
    <t>7-7204</t>
  </si>
  <si>
    <t>A2a</t>
  </si>
  <si>
    <t>Occupied No Notice</t>
  </si>
  <si>
    <t>Horsch, Olivia</t>
  </si>
  <si>
    <t>Resident</t>
  </si>
  <si>
    <t>Rent</t>
  </si>
  <si>
    <t>354081579</t>
  </si>
  <si>
    <t>04/01/2025</t>
  </si>
  <si>
    <t>Resident Services</t>
  </si>
  <si>
    <t>354081778</t>
  </si>
  <si>
    <t>04/01/2025</t>
  </si>
  <si>
    <t>Charge Total:</t>
  </si>
  <si>
    <t>7-7205</t>
  </si>
  <si>
    <t>A2</t>
  </si>
  <si>
    <t>Vacant Unrented Ready</t>
  </si>
  <si>
    <t>-- Vacant --</t>
  </si>
  <si>
    <t>-</t>
  </si>
  <si>
    <t>Charge Total:</t>
  </si>
  <si>
    <t>7-7206</t>
  </si>
  <si>
    <t>B2b</t>
  </si>
  <si>
    <t>Occupied No Notice</t>
  </si>
  <si>
    <t>LaPalomento, Michael</t>
  </si>
  <si>
    <t>Resident</t>
  </si>
  <si>
    <t>Rent</t>
  </si>
  <si>
    <t>354082161</t>
  </si>
  <si>
    <t>04/01/2025</t>
  </si>
  <si>
    <t>Pet Charge</t>
  </si>
  <si>
    <t>354082237</t>
  </si>
  <si>
    <t>04/01/2025</t>
  </si>
  <si>
    <t>Resident Services</t>
  </si>
  <si>
    <t>354081465</t>
  </si>
  <si>
    <t>04/01/2025</t>
  </si>
  <si>
    <t>Charge Total:</t>
  </si>
  <si>
    <t>7-7207</t>
  </si>
  <si>
    <t>B2b</t>
  </si>
  <si>
    <t>Occupied No Notice</t>
  </si>
  <si>
    <t>Fielding, Sydney</t>
  </si>
  <si>
    <t>Resident</t>
  </si>
  <si>
    <t>Rent</t>
  </si>
  <si>
    <t>354082256</t>
  </si>
  <si>
    <t>04/01/2025</t>
  </si>
  <si>
    <t>Resident Services</t>
  </si>
  <si>
    <t>354082007</t>
  </si>
  <si>
    <t>04/01/2025</t>
  </si>
  <si>
    <t>Charge Total:</t>
  </si>
  <si>
    <t>7-7300</t>
  </si>
  <si>
    <t>E1 Affordable</t>
  </si>
  <si>
    <t>Occupied No Notice</t>
  </si>
  <si>
    <t>Dorsey, Sidney</t>
  </si>
  <si>
    <t>Resident</t>
  </si>
  <si>
    <t>Rent</t>
  </si>
  <si>
    <t>354081983</t>
  </si>
  <si>
    <t>04/01/2025</t>
  </si>
  <si>
    <t>Pet Charge</t>
  </si>
  <si>
    <t>354081826</t>
  </si>
  <si>
    <t>04/01/2025</t>
  </si>
  <si>
    <t>Charge Total:</t>
  </si>
  <si>
    <t>7-7301</t>
  </si>
  <si>
    <t>A2</t>
  </si>
  <si>
    <t>Occupied No Notice</t>
  </si>
  <si>
    <t>Watts, Jeffrey</t>
  </si>
  <si>
    <t>Resident</t>
  </si>
  <si>
    <t>Rent</t>
  </si>
  <si>
    <t>354081846</t>
  </si>
  <si>
    <t>04/01/2025</t>
  </si>
  <si>
    <t>Pet Charge</t>
  </si>
  <si>
    <t>354082148</t>
  </si>
  <si>
    <t>04/01/2025</t>
  </si>
  <si>
    <t>Resident Services</t>
  </si>
  <si>
    <t>354081786</t>
  </si>
  <si>
    <t>04/01/2025</t>
  </si>
  <si>
    <t>Charge Total:</t>
  </si>
  <si>
    <t>7-7302</t>
  </si>
  <si>
    <t>B1 Affordable</t>
  </si>
  <si>
    <t>Occupied No Notice</t>
  </si>
  <si>
    <t>Alvarez, Esmerelda</t>
  </si>
  <si>
    <t>Resident</t>
  </si>
  <si>
    <t>Rent</t>
  </si>
  <si>
    <t>354082279</t>
  </si>
  <si>
    <t>04/01/2025</t>
  </si>
  <si>
    <t>Charge Total:</t>
  </si>
  <si>
    <t>7-7303</t>
  </si>
  <si>
    <t>B1</t>
  </si>
  <si>
    <t>Occupied No Notice</t>
  </si>
  <si>
    <t>Tumolac, Richard Cole</t>
  </si>
  <si>
    <t>Resident</t>
  </si>
  <si>
    <t>Rent</t>
  </si>
  <si>
    <t>354081830</t>
  </si>
  <si>
    <t>04/01/2025</t>
  </si>
  <si>
    <t>Late Fee</t>
  </si>
  <si>
    <t>354401668</t>
  </si>
  <si>
    <t>04/04/2025</t>
  </si>
  <si>
    <t>Parking/Carport/Garage</t>
  </si>
  <si>
    <t>354081541</t>
  </si>
  <si>
    <t>04/01/2025</t>
  </si>
  <si>
    <t>Resident Services</t>
  </si>
  <si>
    <t>354082173</t>
  </si>
  <si>
    <t>04/01/2025</t>
  </si>
  <si>
    <t>Charge Total:</t>
  </si>
  <si>
    <t>7-7304</t>
  </si>
  <si>
    <t>A2a</t>
  </si>
  <si>
    <t>Occupied No Notice</t>
  </si>
  <si>
    <t>Gonzalez, Aydee</t>
  </si>
  <si>
    <t>Resident</t>
  </si>
  <si>
    <t>Rent</t>
  </si>
  <si>
    <t>354081491</t>
  </si>
  <si>
    <t>04/01/2025</t>
  </si>
  <si>
    <t>Parking/Carport/Garage</t>
  </si>
  <si>
    <t>354081446</t>
  </si>
  <si>
    <t>04/01/2025</t>
  </si>
  <si>
    <t>Resident Services</t>
  </si>
  <si>
    <t>354081733</t>
  </si>
  <si>
    <t>04/01/2025</t>
  </si>
  <si>
    <t>Charge Total:</t>
  </si>
  <si>
    <t>7-7305</t>
  </si>
  <si>
    <t>A2 Affordable</t>
  </si>
  <si>
    <t>Occupied No Notice</t>
  </si>
  <si>
    <t>Rangel-Jimenez, Sandra</t>
  </si>
  <si>
    <t>Resident</t>
  </si>
  <si>
    <t>Rent</t>
  </si>
  <si>
    <t>354081903</t>
  </si>
  <si>
    <t>04/01/2025</t>
  </si>
  <si>
    <t>Charge Total:</t>
  </si>
  <si>
    <t>7-7306</t>
  </si>
  <si>
    <t>B2b</t>
  </si>
  <si>
    <t>Occupied No Notice</t>
  </si>
  <si>
    <t>Cavazos, Ryan</t>
  </si>
  <si>
    <t>Resident</t>
  </si>
  <si>
    <t>Rent</t>
  </si>
  <si>
    <t>354081601</t>
  </si>
  <si>
    <t>04/01/2025</t>
  </si>
  <si>
    <t>Parking/Carport/Garage</t>
  </si>
  <si>
    <t>354081923</t>
  </si>
  <si>
    <t>04/01/2025</t>
  </si>
  <si>
    <t>Parking/Carport/Garage</t>
  </si>
  <si>
    <t>354081522</t>
  </si>
  <si>
    <t>04/01/2025</t>
  </si>
  <si>
    <t>Resident Services</t>
  </si>
  <si>
    <t>354082189</t>
  </si>
  <si>
    <t>04/01/2025</t>
  </si>
  <si>
    <t>Charge Total:</t>
  </si>
  <si>
    <t>7-7307</t>
  </si>
  <si>
    <t>B2b</t>
  </si>
  <si>
    <t>Vacant Unrented Not Ready</t>
  </si>
  <si>
    <t>-- Vacant --</t>
  </si>
  <si>
    <t>-</t>
  </si>
  <si>
    <t>Charge Total:</t>
  </si>
  <si>
    <t>8-8100</t>
  </si>
  <si>
    <t>A3</t>
  </si>
  <si>
    <t>Occupied No Notice</t>
  </si>
  <si>
    <t>Anderson, Christopher</t>
  </si>
  <si>
    <t>Resident</t>
  </si>
  <si>
    <t>Amenity Rent</t>
  </si>
  <si>
    <t>354082006</t>
  </si>
  <si>
    <t>04/01/2025</t>
  </si>
  <si>
    <t>Rent</t>
  </si>
  <si>
    <t>354081676</t>
  </si>
  <si>
    <t>04/01/2025</t>
  </si>
  <si>
    <t>Parking/Carport/Garage</t>
  </si>
  <si>
    <t>354082231</t>
  </si>
  <si>
    <t>04/01/2025</t>
  </si>
  <si>
    <t>Pet Charge</t>
  </si>
  <si>
    <t>354081538</t>
  </si>
  <si>
    <t>04/01/2025</t>
  </si>
  <si>
    <t>Resident Services</t>
  </si>
  <si>
    <t>354081952</t>
  </si>
  <si>
    <t>04/01/2025</t>
  </si>
  <si>
    <t>Charge Total:</t>
  </si>
  <si>
    <t>8-8101</t>
  </si>
  <si>
    <t>A3</t>
  </si>
  <si>
    <t>Occupied No Notice</t>
  </si>
  <si>
    <t>Lincoln, Sarah</t>
  </si>
  <si>
    <t>Resident</t>
  </si>
  <si>
    <t>Amenity Rent</t>
  </si>
  <si>
    <t>354081850</t>
  </si>
  <si>
    <t>04/01/2025</t>
  </si>
  <si>
    <t>Amenity Rent</t>
  </si>
  <si>
    <t>354082103</t>
  </si>
  <si>
    <t>04/01/2025</t>
  </si>
  <si>
    <t>Rent</t>
  </si>
  <si>
    <t>354082125</t>
  </si>
  <si>
    <t>04/01/2025</t>
  </si>
  <si>
    <t>Parking/Carport/Garage</t>
  </si>
  <si>
    <t>354081341</t>
  </si>
  <si>
    <t>04/01/2025</t>
  </si>
  <si>
    <t>Resident Services</t>
  </si>
  <si>
    <t>354081577</t>
  </si>
  <si>
    <t>04/01/2025</t>
  </si>
  <si>
    <t>Charge Total:</t>
  </si>
  <si>
    <t>8-8102</t>
  </si>
  <si>
    <t>A1 Affordable</t>
  </si>
  <si>
    <t>Occupied No Notice</t>
  </si>
  <si>
    <t>Padron, RosaLinda</t>
  </si>
  <si>
    <t>Resident</t>
  </si>
  <si>
    <t>Rent</t>
  </si>
  <si>
    <t>354081905</t>
  </si>
  <si>
    <t>04/01/2025</t>
  </si>
  <si>
    <t>Pet Charge</t>
  </si>
  <si>
    <t>354081928</t>
  </si>
  <si>
    <t>04/01/2025</t>
  </si>
  <si>
    <t>Charge Total:</t>
  </si>
  <si>
    <t>8-8103</t>
  </si>
  <si>
    <t>A1a</t>
  </si>
  <si>
    <t>Occupied No Notice</t>
  </si>
  <si>
    <t>Rincones, Lucero</t>
  </si>
  <si>
    <t>Resident</t>
  </si>
  <si>
    <t>Amenity Rent</t>
  </si>
  <si>
    <t>354082254</t>
  </si>
  <si>
    <t>04/01/2025</t>
  </si>
  <si>
    <t>Amenity Rent</t>
  </si>
  <si>
    <t>354081338</t>
  </si>
  <si>
    <t>04/01/2025</t>
  </si>
  <si>
    <t>Rent</t>
  </si>
  <si>
    <t>354081799</t>
  </si>
  <si>
    <t>04/01/2025</t>
  </si>
  <si>
    <t>Parking/Carport/Garage</t>
  </si>
  <si>
    <t>354081832</t>
  </si>
  <si>
    <t>04/01/2025</t>
  </si>
  <si>
    <t>Resident Services</t>
  </si>
  <si>
    <t>354082031</t>
  </si>
  <si>
    <t>04/01/2025</t>
  </si>
  <si>
    <t>Charge Total:</t>
  </si>
  <si>
    <t>8-8104</t>
  </si>
  <si>
    <t>B1</t>
  </si>
  <si>
    <t>Occupied No Notice</t>
  </si>
  <si>
    <t>Jackson, Andre</t>
  </si>
  <si>
    <t>Resident</t>
  </si>
  <si>
    <t>Amenity Rent</t>
  </si>
  <si>
    <t>354081366</t>
  </si>
  <si>
    <t>04/01/2025</t>
  </si>
  <si>
    <t>Amenity Rent</t>
  </si>
  <si>
    <t>354081967</t>
  </si>
  <si>
    <t>04/01/2025</t>
  </si>
  <si>
    <t>Rent</t>
  </si>
  <si>
    <t>354081990</t>
  </si>
  <si>
    <t>04/01/2025</t>
  </si>
  <si>
    <t>Pet Charge</t>
  </si>
  <si>
    <t>354082094</t>
  </si>
  <si>
    <t>04/01/2025</t>
  </si>
  <si>
    <t>Resident Services</t>
  </si>
  <si>
    <t>354081685</t>
  </si>
  <si>
    <t>04/01/2025</t>
  </si>
  <si>
    <t>Charge Total:</t>
  </si>
  <si>
    <t>8-8105</t>
  </si>
  <si>
    <t>B1</t>
  </si>
  <si>
    <t>Occupied No Notice</t>
  </si>
  <si>
    <t>Hernandez-Contreras, Rosie</t>
  </si>
  <si>
    <t>Resident</t>
  </si>
  <si>
    <t>Amenity Rent</t>
  </si>
  <si>
    <t>354261283</t>
  </si>
  <si>
    <t>04/01/2025</t>
  </si>
  <si>
    <t>Amenity Rent</t>
  </si>
  <si>
    <t>354261281</t>
  </si>
  <si>
    <t>04/01/2025</t>
  </si>
  <si>
    <t>Rent</t>
  </si>
  <si>
    <t>354261284</t>
  </si>
  <si>
    <t>04/01/2025</t>
  </si>
  <si>
    <t>Administration Fee</t>
  </si>
  <si>
    <t>354333396</t>
  </si>
  <si>
    <t>04/01/2025</t>
  </si>
  <si>
    <t>Administration Fee</t>
  </si>
  <si>
    <t>354261278</t>
  </si>
  <si>
    <t>04/01/2025</t>
  </si>
  <si>
    <t>Concession-Resident</t>
  </si>
  <si>
    <t>354261280</t>
  </si>
  <si>
    <t>04/01/2025</t>
  </si>
  <si>
    <t>Pet Charge</t>
  </si>
  <si>
    <t>354261279</t>
  </si>
  <si>
    <t>04/01/2025</t>
  </si>
  <si>
    <t>Pet Charge</t>
  </si>
  <si>
    <t>354261285</t>
  </si>
  <si>
    <t>04/01/2025</t>
  </si>
  <si>
    <t>Resident Services</t>
  </si>
  <si>
    <t>354261282</t>
  </si>
  <si>
    <t>04/01/2025</t>
  </si>
  <si>
    <t>Charge Total:</t>
  </si>
  <si>
    <t>8-8106</t>
  </si>
  <si>
    <t>E1a</t>
  </si>
  <si>
    <t>Occupied No Notice</t>
  </si>
  <si>
    <t>Ramirez, Adrian</t>
  </si>
  <si>
    <t>Resident</t>
  </si>
  <si>
    <t>Amenity Rent</t>
  </si>
  <si>
    <t>354081678</t>
  </si>
  <si>
    <t>04/01/2025</t>
  </si>
  <si>
    <t>Rent</t>
  </si>
  <si>
    <t>354081955</t>
  </si>
  <si>
    <t>04/01/2025</t>
  </si>
  <si>
    <t>Concession-Resident</t>
  </si>
  <si>
    <t>354081589</t>
  </si>
  <si>
    <t>04/01/2025</t>
  </si>
  <si>
    <t>Parking/Carport/Garage</t>
  </si>
  <si>
    <t>354250756</t>
  </si>
  <si>
    <t>04/01/2025</t>
  </si>
  <si>
    <t>Resident Services</t>
  </si>
  <si>
    <t>354081767</t>
  </si>
  <si>
    <t>04/01/2025</t>
  </si>
  <si>
    <t>Storage</t>
  </si>
  <si>
    <t>354250741</t>
  </si>
  <si>
    <t>04/01/2025</t>
  </si>
  <si>
    <t>Charge Total:</t>
  </si>
  <si>
    <t>8-8107</t>
  </si>
  <si>
    <t>E1b</t>
  </si>
  <si>
    <t>Occupied No Notice</t>
  </si>
  <si>
    <t>Rodriguez-Jaimes, Emily</t>
  </si>
  <si>
    <t>Resident</t>
  </si>
  <si>
    <t>Amenity Rent</t>
  </si>
  <si>
    <t>354082263</t>
  </si>
  <si>
    <t>04/01/2025</t>
  </si>
  <si>
    <t>Amenity Rent</t>
  </si>
  <si>
    <t>354081559</t>
  </si>
  <si>
    <t>04/01/2025</t>
  </si>
  <si>
    <t>Month to Month Rent</t>
  </si>
  <si>
    <t>354082174</t>
  </si>
  <si>
    <t>04/01/2025</t>
  </si>
  <si>
    <t>Concession-Partial Employee</t>
  </si>
  <si>
    <t>354082052</t>
  </si>
  <si>
    <t>04/01/2025</t>
  </si>
  <si>
    <t>Parking/Carport/Garage</t>
  </si>
  <si>
    <t>354081337</t>
  </si>
  <si>
    <t>04/01/2025</t>
  </si>
  <si>
    <t>Resident Services</t>
  </si>
  <si>
    <t>354081689</t>
  </si>
  <si>
    <t>04/01/2025</t>
  </si>
  <si>
    <t>Charge Total:</t>
  </si>
  <si>
    <t>8-8200</t>
  </si>
  <si>
    <t>A3</t>
  </si>
  <si>
    <t>Occupied No Notice</t>
  </si>
  <si>
    <t>Williams, Meredith</t>
  </si>
  <si>
    <t>Resident</t>
  </si>
  <si>
    <t>Amenity Rent</t>
  </si>
  <si>
    <t>354082167</t>
  </si>
  <si>
    <t>04/01/2025</t>
  </si>
  <si>
    <t>Rent</t>
  </si>
  <si>
    <t>354082199</t>
  </si>
  <si>
    <t>04/01/2025</t>
  </si>
  <si>
    <t>Resident Services</t>
  </si>
  <si>
    <t>354081517</t>
  </si>
  <si>
    <t>04/01/2025</t>
  </si>
  <si>
    <t>Charge Total:</t>
  </si>
  <si>
    <t>8-8201</t>
  </si>
  <si>
    <t>A3</t>
  </si>
  <si>
    <t>Occupied No Notice</t>
  </si>
  <si>
    <t>Cruz, Jonathan</t>
  </si>
  <si>
    <t>Resident</t>
  </si>
  <si>
    <t>Amenity Rent</t>
  </si>
  <si>
    <t>354081353</t>
  </si>
  <si>
    <t>04/01/2025</t>
  </si>
  <si>
    <t>Rent</t>
  </si>
  <si>
    <t>354081627</t>
  </si>
  <si>
    <t>04/01/2025</t>
  </si>
  <si>
    <t>Parking/Carport/Garage</t>
  </si>
  <si>
    <t>354081908</t>
  </si>
  <si>
    <t>04/01/2025</t>
  </si>
  <si>
    <t>Resident Services</t>
  </si>
  <si>
    <t>354081524</t>
  </si>
  <si>
    <t>04/01/2025</t>
  </si>
  <si>
    <t>Charge Total:</t>
  </si>
  <si>
    <t>8-8202</t>
  </si>
  <si>
    <t>A1</t>
  </si>
  <si>
    <t>Notice Unrented</t>
  </si>
  <si>
    <t>Dietrich, Elizabeth</t>
  </si>
  <si>
    <t>Resident</t>
  </si>
  <si>
    <t>Month to Month Rent</t>
  </si>
  <si>
    <t>354082102</t>
  </si>
  <si>
    <t>04/01/2025</t>
  </si>
  <si>
    <t>Month-to-Month Fee</t>
  </si>
  <si>
    <t>354082275</t>
  </si>
  <si>
    <t>04/01/2025</t>
  </si>
  <si>
    <t>Resident Services</t>
  </si>
  <si>
    <t>354081711</t>
  </si>
  <si>
    <t>04/01/2025</t>
  </si>
  <si>
    <t>Charge Total:</t>
  </si>
  <si>
    <t>8-8203</t>
  </si>
  <si>
    <t>A1a</t>
  </si>
  <si>
    <t>Occupied No Notice</t>
  </si>
  <si>
    <t>Hough, Hayden</t>
  </si>
  <si>
    <t>Resident</t>
  </si>
  <si>
    <t>Rent</t>
  </si>
  <si>
    <t>354082251</t>
  </si>
  <si>
    <t>04/01/2025</t>
  </si>
  <si>
    <t>Parking/Carport/Garage</t>
  </si>
  <si>
    <t>354081543</t>
  </si>
  <si>
    <t>04/01/2025</t>
  </si>
  <si>
    <t>Resident Services</t>
  </si>
  <si>
    <t>354081655</t>
  </si>
  <si>
    <t>04/01/2025</t>
  </si>
  <si>
    <t>Charge Total:</t>
  </si>
  <si>
    <t>8-8204</t>
  </si>
  <si>
    <t>B1</t>
  </si>
  <si>
    <t>Occupied No Notice</t>
  </si>
  <si>
    <t>Reyna, Amarantha</t>
  </si>
  <si>
    <t>Resident</t>
  </si>
  <si>
    <t>Rent</t>
  </si>
  <si>
    <t>354082267</t>
  </si>
  <si>
    <t>04/01/2025</t>
  </si>
  <si>
    <t>Parking/Carport/Garage</t>
  </si>
  <si>
    <t>354081430</t>
  </si>
  <si>
    <t>04/01/2025</t>
  </si>
  <si>
    <t>Resident Services</t>
  </si>
  <si>
    <t>354081417</t>
  </si>
  <si>
    <t>04/01/2025</t>
  </si>
  <si>
    <t>Charge Total:</t>
  </si>
  <si>
    <t>8-8205</t>
  </si>
  <si>
    <t>B1</t>
  </si>
  <si>
    <t>Notice Unrented</t>
  </si>
  <si>
    <t>Brooks, Hannah</t>
  </si>
  <si>
    <t>Resident</t>
  </si>
  <si>
    <t>Rent</t>
  </si>
  <si>
    <t>354082151</t>
  </si>
  <si>
    <t>04/01/2025</t>
  </si>
  <si>
    <t>Rent</t>
  </si>
  <si>
    <t>354192185</t>
  </si>
  <si>
    <t>04/01/2025</t>
  </si>
  <si>
    <t>Rent</t>
  </si>
  <si>
    <t>354192180</t>
  </si>
  <si>
    <t>04/01/2025</t>
  </si>
  <si>
    <t>Parking/Carport/Garage</t>
  </si>
  <si>
    <t>354192182</t>
  </si>
  <si>
    <t>04/01/2025</t>
  </si>
  <si>
    <t>Parking/Carport/Garage</t>
  </si>
  <si>
    <t>354192187</t>
  </si>
  <si>
    <t>04/01/2025</t>
  </si>
  <si>
    <t>Parking/Carport/Garage</t>
  </si>
  <si>
    <t>354082232</t>
  </si>
  <si>
    <t>04/01/2025</t>
  </si>
  <si>
    <t>Pet Charge</t>
  </si>
  <si>
    <t>354192181</t>
  </si>
  <si>
    <t>04/01/2025</t>
  </si>
  <si>
    <t>Pet Charge</t>
  </si>
  <si>
    <t>354192186</t>
  </si>
  <si>
    <t>04/01/2025</t>
  </si>
  <si>
    <t>Pet Charge</t>
  </si>
  <si>
    <t>354082183</t>
  </si>
  <si>
    <t>04/01/2025</t>
  </si>
  <si>
    <t>Resident Services</t>
  </si>
  <si>
    <t>354081376</t>
  </si>
  <si>
    <t>04/01/2025</t>
  </si>
  <si>
    <t>Resident Services</t>
  </si>
  <si>
    <t>354192183</t>
  </si>
  <si>
    <t>04/01/2025</t>
  </si>
  <si>
    <t>Resident Services</t>
  </si>
  <si>
    <t>354192184</t>
  </si>
  <si>
    <t>04/01/2025</t>
  </si>
  <si>
    <t>Charge Total:</t>
  </si>
  <si>
    <t>8-8206</t>
  </si>
  <si>
    <t>E1b</t>
  </si>
  <si>
    <t>Occupied No Notice</t>
  </si>
  <si>
    <t>Patel, Nisha</t>
  </si>
  <si>
    <t>Resident</t>
  </si>
  <si>
    <t>Rent</t>
  </si>
  <si>
    <t>354082155</t>
  </si>
  <si>
    <t>04/01/2025</t>
  </si>
  <si>
    <t>Resident Services</t>
  </si>
  <si>
    <t>354081614</t>
  </si>
  <si>
    <t>04/01/2025</t>
  </si>
  <si>
    <t>Charge Total:</t>
  </si>
  <si>
    <t>8-8207</t>
  </si>
  <si>
    <t>E1b</t>
  </si>
  <si>
    <t>Occupied No Notice</t>
  </si>
  <si>
    <t>Goforth, Beau</t>
  </si>
  <si>
    <t>Resident</t>
  </si>
  <si>
    <t>Rent</t>
  </si>
  <si>
    <t>354081535</t>
  </si>
  <si>
    <t>04/01/2025</t>
  </si>
  <si>
    <t>Resident Services</t>
  </si>
  <si>
    <t>354081769</t>
  </si>
  <si>
    <t>04/01/2025</t>
  </si>
  <si>
    <t>Charge Total:</t>
  </si>
  <si>
    <t>8-8300</t>
  </si>
  <si>
    <t>A3</t>
  </si>
  <si>
    <t>Notice Unrented</t>
  </si>
  <si>
    <t>Cruz, Carolina</t>
  </si>
  <si>
    <t>Resident</t>
  </si>
  <si>
    <t>Amenity Rent</t>
  </si>
  <si>
    <t>354081505</t>
  </si>
  <si>
    <t>04/01/2025</t>
  </si>
  <si>
    <t>Rent</t>
  </si>
  <si>
    <t>354081466</t>
  </si>
  <si>
    <t>04/01/2025</t>
  </si>
  <si>
    <t>Pet Charge</t>
  </si>
  <si>
    <t>354081946</t>
  </si>
  <si>
    <t>04/01/2025</t>
  </si>
  <si>
    <t>Resident Services</t>
  </si>
  <si>
    <t>354081467</t>
  </si>
  <si>
    <t>04/01/2025</t>
  </si>
  <si>
    <t>Charge Total:</t>
  </si>
  <si>
    <t>8-8301</t>
  </si>
  <si>
    <t>A3</t>
  </si>
  <si>
    <t>Occupied No Notice</t>
  </si>
  <si>
    <t>Deussen, Megan</t>
  </si>
  <si>
    <t>Resident</t>
  </si>
  <si>
    <t>Amenity Rent</t>
  </si>
  <si>
    <t>354082013</t>
  </si>
  <si>
    <t>04/01/2025</t>
  </si>
  <si>
    <t>Rent</t>
  </si>
  <si>
    <t>354081367</t>
  </si>
  <si>
    <t>04/01/2025</t>
  </si>
  <si>
    <t>Late Fee</t>
  </si>
  <si>
    <t>354401661</t>
  </si>
  <si>
    <t>04/04/2025</t>
  </si>
  <si>
    <t>Pet Charge</t>
  </si>
  <si>
    <t>354081819</t>
  </si>
  <si>
    <t>04/01/2025</t>
  </si>
  <si>
    <t>Resident Services</t>
  </si>
  <si>
    <t>354082000</t>
  </si>
  <si>
    <t>04/01/2025</t>
  </si>
  <si>
    <t>Charge Total:</t>
  </si>
  <si>
    <t>8-8302</t>
  </si>
  <si>
    <t>A1</t>
  </si>
  <si>
    <t>Notice Unrented</t>
  </si>
  <si>
    <t>Zimmerman, Nicole</t>
  </si>
  <si>
    <t>Resident</t>
  </si>
  <si>
    <t>Rent</t>
  </si>
  <si>
    <t>354081969</t>
  </si>
  <si>
    <t>04/01/2025</t>
  </si>
  <si>
    <t>Resident Services</t>
  </si>
  <si>
    <t>354082138</t>
  </si>
  <si>
    <t>04/01/2025</t>
  </si>
  <si>
    <t>Charge Total:</t>
  </si>
  <si>
    <t>8-8303</t>
  </si>
  <si>
    <t>A1a</t>
  </si>
  <si>
    <t>Occupied No Notice</t>
  </si>
  <si>
    <t>Solorzano, Francisco</t>
  </si>
  <si>
    <t>Resident</t>
  </si>
  <si>
    <t>Rent</t>
  </si>
  <si>
    <t>354082192</t>
  </si>
  <si>
    <t>04/01/2025</t>
  </si>
  <si>
    <t>Resident Services</t>
  </si>
  <si>
    <t>354081610</t>
  </si>
  <si>
    <t>04/01/2025</t>
  </si>
  <si>
    <t>Charge Total:</t>
  </si>
  <si>
    <t>8-8304</t>
  </si>
  <si>
    <t>B1</t>
  </si>
  <si>
    <t>Occupied No Notice</t>
  </si>
  <si>
    <t>Anguiano-Florian, Dina</t>
  </si>
  <si>
    <t>Resident</t>
  </si>
  <si>
    <t>Rent</t>
  </si>
  <si>
    <t>354081386</t>
  </si>
  <si>
    <t>04/01/2025</t>
  </si>
  <si>
    <t>Resident Services</t>
  </si>
  <si>
    <t>354081724</t>
  </si>
  <si>
    <t>04/01/2025</t>
  </si>
  <si>
    <t>Charge Total:</t>
  </si>
  <si>
    <t>8-8305</t>
  </si>
  <si>
    <t>B1</t>
  </si>
  <si>
    <t>Occupied No Notice</t>
  </si>
  <si>
    <t>Cataldo, Samantha</t>
  </si>
  <si>
    <t>Resident</t>
  </si>
  <si>
    <t>Rent</t>
  </si>
  <si>
    <t>354082162</t>
  </si>
  <si>
    <t>04/01/2025</t>
  </si>
  <si>
    <t>Parking/Carport/Garage</t>
  </si>
  <si>
    <t>354082140</t>
  </si>
  <si>
    <t>04/01/2025</t>
  </si>
  <si>
    <t>Pet Charge</t>
  </si>
  <si>
    <t>354081621</t>
  </si>
  <si>
    <t>04/01/2025</t>
  </si>
  <si>
    <t>Resident Services</t>
  </si>
  <si>
    <t>354082223</t>
  </si>
  <si>
    <t>04/01/2025</t>
  </si>
  <si>
    <t>Charge Total:</t>
  </si>
  <si>
    <t>8-8306</t>
  </si>
  <si>
    <t>E1b</t>
  </si>
  <si>
    <t>Occupied No Notice</t>
  </si>
  <si>
    <t>Ortiz, Jesus</t>
  </si>
  <si>
    <t>Resident</t>
  </si>
  <si>
    <t>Rent</t>
  </si>
  <si>
    <t>354082187</t>
  </si>
  <si>
    <t>04/01/2025</t>
  </si>
  <si>
    <t>Parking/Carport/Garage</t>
  </si>
  <si>
    <t>354081812</t>
  </si>
  <si>
    <t>04/01/2025</t>
  </si>
  <si>
    <t>Resident Services</t>
  </si>
  <si>
    <t>354081707</t>
  </si>
  <si>
    <t>04/01/2025</t>
  </si>
  <si>
    <t>Charge Total:</t>
  </si>
  <si>
    <t>8-8307</t>
  </si>
  <si>
    <t>E1b</t>
  </si>
  <si>
    <t>Occupied No Notice</t>
  </si>
  <si>
    <t>Tobias, Amanda</t>
  </si>
  <si>
    <t>Resident</t>
  </si>
  <si>
    <t>Rent</t>
  </si>
  <si>
    <t>354081673</t>
  </si>
  <si>
    <t>04/01/2025</t>
  </si>
  <si>
    <t>Parking/Carport/Garage</t>
  </si>
  <si>
    <t>354082182</t>
  </si>
  <si>
    <t>04/01/2025</t>
  </si>
  <si>
    <t>Pet Charge</t>
  </si>
  <si>
    <t>354082156</t>
  </si>
  <si>
    <t>04/01/2025</t>
  </si>
  <si>
    <t>Resident Services</t>
  </si>
  <si>
    <t>354082079</t>
  </si>
  <si>
    <t>04/01/2025</t>
  </si>
  <si>
    <t>Charge Total:</t>
  </si>
  <si>
    <t>9-9100</t>
  </si>
  <si>
    <t>B2 Affordable</t>
  </si>
  <si>
    <t>Occupied No Notice</t>
  </si>
  <si>
    <t>Sorrels-Akar, Mariam</t>
  </si>
  <si>
    <t>Resident</t>
  </si>
  <si>
    <t>Rent</t>
  </si>
  <si>
    <t>354081412</t>
  </si>
  <si>
    <t>04/01/2025</t>
  </si>
  <si>
    <t>Late Fee</t>
  </si>
  <si>
    <t>354401666</t>
  </si>
  <si>
    <t>04/04/2025</t>
  </si>
  <si>
    <t>Renters Insurance Fine</t>
  </si>
  <si>
    <t>354041459</t>
  </si>
  <si>
    <t>04/01/2025</t>
  </si>
  <si>
    <t>Charge Total:</t>
  </si>
  <si>
    <t>9-9102</t>
  </si>
  <si>
    <t>A2a</t>
  </si>
  <si>
    <t>Occupied No Notice</t>
  </si>
  <si>
    <t>Shute, Katherine</t>
  </si>
  <si>
    <t>Resident</t>
  </si>
  <si>
    <t>Amenity Rent</t>
  </si>
  <si>
    <t>354082128</t>
  </si>
  <si>
    <t>04/01/2025</t>
  </si>
  <si>
    <t>Amenity Rent</t>
  </si>
  <si>
    <t>354081924</t>
  </si>
  <si>
    <t>04/01/2025</t>
  </si>
  <si>
    <t>Rent</t>
  </si>
  <si>
    <t>354082178</t>
  </si>
  <si>
    <t>04/01/2025</t>
  </si>
  <si>
    <t>Resident Services</t>
  </si>
  <si>
    <t>354082287</t>
  </si>
  <si>
    <t>04/01/2025</t>
  </si>
  <si>
    <t>Charge Total:</t>
  </si>
  <si>
    <t>9-9104</t>
  </si>
  <si>
    <t>B1</t>
  </si>
  <si>
    <t>Occupied No Notice</t>
  </si>
  <si>
    <t>Robertson, Conrad</t>
  </si>
  <si>
    <t>Resident</t>
  </si>
  <si>
    <t>Amenity Rent</t>
  </si>
  <si>
    <t>354285242</t>
  </si>
  <si>
    <t>04/01/2025</t>
  </si>
  <si>
    <t>Amenity Rent</t>
  </si>
  <si>
    <t>354285239</t>
  </si>
  <si>
    <t>04/01/2025</t>
  </si>
  <si>
    <t>Rent</t>
  </si>
  <si>
    <t>354285240</t>
  </si>
  <si>
    <t>04/01/2025</t>
  </si>
  <si>
    <t>Administration Fee</t>
  </si>
  <si>
    <t>354285236</t>
  </si>
  <si>
    <t>04/01/2025</t>
  </si>
  <si>
    <t>Concession-Resident</t>
  </si>
  <si>
    <t>354285238</t>
  </si>
  <si>
    <t>04/01/2025</t>
  </si>
  <si>
    <t>Resident Services</t>
  </si>
  <si>
    <t>354285241</t>
  </si>
  <si>
    <t>04/01/2025</t>
  </si>
  <si>
    <t>Charge Total:</t>
  </si>
  <si>
    <t>9-9106</t>
  </si>
  <si>
    <t>E1</t>
  </si>
  <si>
    <t>Occupied No Notice</t>
  </si>
  <si>
    <t>Callan, Alexandra (Alex)</t>
  </si>
  <si>
    <t>Resident</t>
  </si>
  <si>
    <t>Amenity Rent</t>
  </si>
  <si>
    <t>354082195</t>
  </si>
  <si>
    <t>04/01/2025</t>
  </si>
  <si>
    <t>Amenity Rent</t>
  </si>
  <si>
    <t>354081534</t>
  </si>
  <si>
    <t>04/01/2025</t>
  </si>
  <si>
    <t>Rent</t>
  </si>
  <si>
    <t>354081519</t>
  </si>
  <si>
    <t>04/01/2025</t>
  </si>
  <si>
    <t>Pet Charge</t>
  </si>
  <si>
    <t>354081473</t>
  </si>
  <si>
    <t>04/01/2025</t>
  </si>
  <si>
    <t>Resident Services</t>
  </si>
  <si>
    <t>354081402</t>
  </si>
  <si>
    <t>04/01/2025</t>
  </si>
  <si>
    <t>Charge Total:</t>
  </si>
  <si>
    <t>9-9200</t>
  </si>
  <si>
    <t>B2</t>
  </si>
  <si>
    <t>Occupied No Notice</t>
  </si>
  <si>
    <t>Williams, Wesley</t>
  </si>
  <si>
    <t>Resident</t>
  </si>
  <si>
    <t>Rent</t>
  </si>
  <si>
    <t>354081370</t>
  </si>
  <si>
    <t>04/01/2025</t>
  </si>
  <si>
    <t>Parking/Carport/Garage</t>
  </si>
  <si>
    <t>354082005</t>
  </si>
  <si>
    <t>04/01/2025</t>
  </si>
  <si>
    <t>Resident Services</t>
  </si>
  <si>
    <t>354081652</t>
  </si>
  <si>
    <t>04/01/2025</t>
  </si>
  <si>
    <t>Charge Total:</t>
  </si>
  <si>
    <t>9-9201</t>
  </si>
  <si>
    <t>B2</t>
  </si>
  <si>
    <t>Occupied No Notice</t>
  </si>
  <si>
    <t>Evans, Angela</t>
  </si>
  <si>
    <t>Resident</t>
  </si>
  <si>
    <t>Rent</t>
  </si>
  <si>
    <t>354081920</t>
  </si>
  <si>
    <t>04/01/2025</t>
  </si>
  <si>
    <t>Parking/Carport/Garage</t>
  </si>
  <si>
    <t>354081800</t>
  </si>
  <si>
    <t>04/01/2025</t>
  </si>
  <si>
    <t>Resident Services</t>
  </si>
  <si>
    <t>354081712</t>
  </si>
  <si>
    <t>04/01/2025</t>
  </si>
  <si>
    <t>Charge Total:</t>
  </si>
  <si>
    <t>9-9202</t>
  </si>
  <si>
    <t>A2a</t>
  </si>
  <si>
    <t>Occupied No Notice</t>
  </si>
  <si>
    <t>Dunn, Morgan</t>
  </si>
  <si>
    <t>Resident</t>
  </si>
  <si>
    <t>Rent</t>
  </si>
  <si>
    <t>354082056</t>
  </si>
  <si>
    <t>04/01/2025</t>
  </si>
  <si>
    <t>Parking/Carport/Garage</t>
  </si>
  <si>
    <t>354082266</t>
  </si>
  <si>
    <t>04/01/2025</t>
  </si>
  <si>
    <t>Resident Services</t>
  </si>
  <si>
    <t>354081639</t>
  </si>
  <si>
    <t>04/01/2025</t>
  </si>
  <si>
    <t>Storage</t>
  </si>
  <si>
    <t>354081747</t>
  </si>
  <si>
    <t>04/01/2025</t>
  </si>
  <si>
    <t>Charge Total:</t>
  </si>
  <si>
    <t>9-9203</t>
  </si>
  <si>
    <t>A2</t>
  </si>
  <si>
    <t>Occupied No Notice</t>
  </si>
  <si>
    <t>Cohea, Kenneth</t>
  </si>
  <si>
    <t>Resident</t>
  </si>
  <si>
    <t>Rent</t>
  </si>
  <si>
    <t>354081867</t>
  </si>
  <si>
    <t>04/01/2025</t>
  </si>
  <si>
    <t>Late Fee</t>
  </si>
  <si>
    <t>354401669</t>
  </si>
  <si>
    <t>04/04/2025</t>
  </si>
  <si>
    <t>Resident Services</t>
  </si>
  <si>
    <t>354081919</t>
  </si>
  <si>
    <t>04/01/2025</t>
  </si>
  <si>
    <t>Charge Total:</t>
  </si>
  <si>
    <t>9-9204</t>
  </si>
  <si>
    <t>B1</t>
  </si>
  <si>
    <t>Occupied No Notice</t>
  </si>
  <si>
    <t>Tomlinson, Maurina</t>
  </si>
  <si>
    <t>Resident</t>
  </si>
  <si>
    <t>Rent</t>
  </si>
  <si>
    <t>354081691</t>
  </si>
  <si>
    <t>04/01/2025</t>
  </si>
  <si>
    <t>Resident Services</t>
  </si>
  <si>
    <t>354081937</t>
  </si>
  <si>
    <t>04/01/2025</t>
  </si>
  <si>
    <t>Charge Total:</t>
  </si>
  <si>
    <t>9-9205</t>
  </si>
  <si>
    <t>B1</t>
  </si>
  <si>
    <t>Occupied No Notice</t>
  </si>
  <si>
    <t>Picinich, Sean</t>
  </si>
  <si>
    <t>Resident</t>
  </si>
  <si>
    <t>Rent</t>
  </si>
  <si>
    <t>354081889</t>
  </si>
  <si>
    <t>04/01/2025</t>
  </si>
  <si>
    <t>Parking/Carport/Garage</t>
  </si>
  <si>
    <t>354081549</t>
  </si>
  <si>
    <t>04/01/2025</t>
  </si>
  <si>
    <t>Pet Charge</t>
  </si>
  <si>
    <t>354082154</t>
  </si>
  <si>
    <t>04/01/2025</t>
  </si>
  <si>
    <t>Resident Services</t>
  </si>
  <si>
    <t>354081564</t>
  </si>
  <si>
    <t>04/01/2025</t>
  </si>
  <si>
    <t>Charge Total:</t>
  </si>
  <si>
    <t>9-9206</t>
  </si>
  <si>
    <t>E1</t>
  </si>
  <si>
    <t>Occupied No Notice</t>
  </si>
  <si>
    <t>Salazar, Aliyah</t>
  </si>
  <si>
    <t>Resident</t>
  </si>
  <si>
    <t>Rent</t>
  </si>
  <si>
    <t>354081677</t>
  </si>
  <si>
    <t>04/01/2025</t>
  </si>
  <si>
    <t>Concession-Resident</t>
  </si>
  <si>
    <t>354081882</t>
  </si>
  <si>
    <t>04/01/2025</t>
  </si>
  <si>
    <t>Resident Services</t>
  </si>
  <si>
    <t>354082260</t>
  </si>
  <si>
    <t>04/01/2025</t>
  </si>
  <si>
    <t>Charge Total:</t>
  </si>
  <si>
    <t>9-9207</t>
  </si>
  <si>
    <t>A2</t>
  </si>
  <si>
    <t>Occupied No Notice</t>
  </si>
  <si>
    <t>WILLIAMS, SOLOMON</t>
  </si>
  <si>
    <t>Resident</t>
  </si>
  <si>
    <t>Rent</t>
  </si>
  <si>
    <t>354082064</t>
  </si>
  <si>
    <t>04/01/2025</t>
  </si>
  <si>
    <t>Resident Services</t>
  </si>
  <si>
    <t>354082016</t>
  </si>
  <si>
    <t>04/01/2025</t>
  </si>
  <si>
    <t>Charge Total:</t>
  </si>
  <si>
    <t>9-9300</t>
  </si>
  <si>
    <t>B2</t>
  </si>
  <si>
    <t>Notice Unrented</t>
  </si>
  <si>
    <t>Hinojosa, Corbin</t>
  </si>
  <si>
    <t>Resident</t>
  </si>
  <si>
    <t>Rent</t>
  </si>
  <si>
    <t>354081939</t>
  </si>
  <si>
    <t>04/01/2025</t>
  </si>
  <si>
    <t>Parking/Carport/Garage</t>
  </si>
  <si>
    <t>354081670</t>
  </si>
  <si>
    <t>04/01/2025</t>
  </si>
  <si>
    <t>Pet Charge</t>
  </si>
  <si>
    <t>354081898</t>
  </si>
  <si>
    <t>04/01/2025</t>
  </si>
  <si>
    <t>Resident Services</t>
  </si>
  <si>
    <t>354081722</t>
  </si>
  <si>
    <t>04/01/2025</t>
  </si>
  <si>
    <t>Charge Total:</t>
  </si>
  <si>
    <t>9-9301</t>
  </si>
  <si>
    <t>B2</t>
  </si>
  <si>
    <t>Occupied No Notice</t>
  </si>
  <si>
    <t>Warren, Ashley</t>
  </si>
  <si>
    <t>Resident</t>
  </si>
  <si>
    <t>Rent</t>
  </si>
  <si>
    <t>354081737</t>
  </si>
  <si>
    <t>04/01/2025</t>
  </si>
  <si>
    <t>Parking/Carport/Garage</t>
  </si>
  <si>
    <t>354081918</t>
  </si>
  <si>
    <t>04/01/2025</t>
  </si>
  <si>
    <t>Resident Services</t>
  </si>
  <si>
    <t>354081968</t>
  </si>
  <si>
    <t>04/01/2025</t>
  </si>
  <si>
    <t>Charge Total:</t>
  </si>
  <si>
    <t>9-9302</t>
  </si>
  <si>
    <t>A2a</t>
  </si>
  <si>
    <t>Vacant Rented Not Ready</t>
  </si>
  <si>
    <t>-- Vacant --</t>
  </si>
  <si>
    <t>-</t>
  </si>
  <si>
    <t>Charge Total:</t>
  </si>
  <si>
    <t>9-9303</t>
  </si>
  <si>
    <t>A2</t>
  </si>
  <si>
    <t>Occupied No Notice</t>
  </si>
  <si>
    <t>Alvarez, Rojelio</t>
  </si>
  <si>
    <t>Resident</t>
  </si>
  <si>
    <t>Rent</t>
  </si>
  <si>
    <t>354081481</t>
  </si>
  <si>
    <t>04/01/2025</t>
  </si>
  <si>
    <t>Parking/Carport/Garage</t>
  </si>
  <si>
    <t>354081383</t>
  </si>
  <si>
    <t>04/01/2025</t>
  </si>
  <si>
    <t>Resident Services</t>
  </si>
  <si>
    <t>354081851</t>
  </si>
  <si>
    <t>04/01/2025</t>
  </si>
  <si>
    <t>Charge Total:</t>
  </si>
  <si>
    <t>9-9304</t>
  </si>
  <si>
    <t>B1</t>
  </si>
  <si>
    <t>Vacant Rented Ready</t>
  </si>
  <si>
    <t>-- Vacant --</t>
  </si>
  <si>
    <t>-</t>
  </si>
  <si>
    <t>Charge Total:</t>
  </si>
  <si>
    <t>9-9305</t>
  </si>
  <si>
    <t>B1</t>
  </si>
  <si>
    <t>Occupied No Notice</t>
  </si>
  <si>
    <t>Hausbeck, Brittany</t>
  </si>
  <si>
    <t>Resident</t>
  </si>
  <si>
    <t>Rent</t>
  </si>
  <si>
    <t>354081438</t>
  </si>
  <si>
    <t>04/01/2025</t>
  </si>
  <si>
    <t>Resident Services</t>
  </si>
  <si>
    <t>354081806</t>
  </si>
  <si>
    <t>04/01/2025</t>
  </si>
  <si>
    <t>Charge Total:</t>
  </si>
  <si>
    <t>9-9306</t>
  </si>
  <si>
    <t>E1</t>
  </si>
  <si>
    <t>Notice Unrented</t>
  </si>
  <si>
    <t>Cowan, Cody</t>
  </si>
  <si>
    <t>Resident</t>
  </si>
  <si>
    <t>Rent</t>
  </si>
  <si>
    <t>354082265</t>
  </si>
  <si>
    <t>04/01/2025</t>
  </si>
  <si>
    <t>Parking/Carport/Garage</t>
  </si>
  <si>
    <t>354082211</t>
  </si>
  <si>
    <t>04/01/2025</t>
  </si>
  <si>
    <t>Resident Services</t>
  </si>
  <si>
    <t>354081841</t>
  </si>
  <si>
    <t>04/01/2025</t>
  </si>
  <si>
    <t>Charge Total:</t>
  </si>
  <si>
    <t>9-9307</t>
  </si>
  <si>
    <t>A2</t>
  </si>
  <si>
    <t>Vacant Unrented Not Ready</t>
  </si>
  <si>
    <t>-- Vacant --</t>
  </si>
  <si>
    <t>-</t>
  </si>
  <si>
    <t>Charge Total:</t>
  </si>
  <si>
    <t>10-10100</t>
  </si>
  <si>
    <t>C1</t>
  </si>
  <si>
    <t>Vacant Unrented Ready</t>
  </si>
  <si>
    <t>-- Vacant --</t>
  </si>
  <si>
    <t>-</t>
  </si>
  <si>
    <t>Charge Total:</t>
  </si>
  <si>
    <t>10-10102</t>
  </si>
  <si>
    <t>A2a</t>
  </si>
  <si>
    <t>Occupied No Notice</t>
  </si>
  <si>
    <t>Sellers, Cody</t>
  </si>
  <si>
    <t>Resident</t>
  </si>
  <si>
    <t>Amenity Rent</t>
  </si>
  <si>
    <t>354081554</t>
  </si>
  <si>
    <t>04/01/2025</t>
  </si>
  <si>
    <t>Amenity Rent</t>
  </si>
  <si>
    <t>354082020</t>
  </si>
  <si>
    <t>04/01/2025</t>
  </si>
  <si>
    <t>Amenity Rent</t>
  </si>
  <si>
    <t>354081901</t>
  </si>
  <si>
    <t>04/01/2025</t>
  </si>
  <si>
    <t>Rent</t>
  </si>
  <si>
    <t>354081518</t>
  </si>
  <si>
    <t>04/01/2025</t>
  </si>
  <si>
    <t>Pet Charge</t>
  </si>
  <si>
    <t>354081508</t>
  </si>
  <si>
    <t>04/01/2025</t>
  </si>
  <si>
    <t>Resident Services</t>
  </si>
  <si>
    <t>354081684</t>
  </si>
  <si>
    <t>04/01/2025</t>
  </si>
  <si>
    <t>Charge Total:</t>
  </si>
  <si>
    <t>10-10104</t>
  </si>
  <si>
    <t>A1b Affordable</t>
  </si>
  <si>
    <t>Occupied No Notice</t>
  </si>
  <si>
    <t>Dale, Roxanne</t>
  </si>
  <si>
    <t>Resident</t>
  </si>
  <si>
    <t>Rent</t>
  </si>
  <si>
    <t>354082106</t>
  </si>
  <si>
    <t>04/01/2025</t>
  </si>
  <si>
    <t>Rent</t>
  </si>
  <si>
    <t>354081992</t>
  </si>
  <si>
    <t>04/12/2025</t>
  </si>
  <si>
    <t>Parking/Carport/Garage</t>
  </si>
  <si>
    <t>354081485</t>
  </si>
  <si>
    <t>04/01/2025</t>
  </si>
  <si>
    <t>Parking/Carport/Garage</t>
  </si>
  <si>
    <t>354082169</t>
  </si>
  <si>
    <t>04/12/2025</t>
  </si>
  <si>
    <t>Pet Charge</t>
  </si>
  <si>
    <t>354081925</t>
  </si>
  <si>
    <t>04/01/2025</t>
  </si>
  <si>
    <t>Pet Charge</t>
  </si>
  <si>
    <t>354081397</t>
  </si>
  <si>
    <t>04/12/2025</t>
  </si>
  <si>
    <t>Charge Total:</t>
  </si>
  <si>
    <t>10-10106</t>
  </si>
  <si>
    <t>A1b</t>
  </si>
  <si>
    <t>Occupied No Notice</t>
  </si>
  <si>
    <t>Shively, Dara</t>
  </si>
  <si>
    <t>Resident</t>
  </si>
  <si>
    <t>Amenity Rent</t>
  </si>
  <si>
    <t>354081872</t>
  </si>
  <si>
    <t>04/01/2025</t>
  </si>
  <si>
    <t>Amenity Rent</t>
  </si>
  <si>
    <t>354082179</t>
  </si>
  <si>
    <t>04/01/2025</t>
  </si>
  <si>
    <t>Month to Month Rent</t>
  </si>
  <si>
    <t>354081761</t>
  </si>
  <si>
    <t>04/01/2025</t>
  </si>
  <si>
    <t>Concession-Partial Employee</t>
  </si>
  <si>
    <t>354082270</t>
  </si>
  <si>
    <t>04/01/2025</t>
  </si>
  <si>
    <t>Parking/Carport/Garage</t>
  </si>
  <si>
    <t>354081580</t>
  </si>
  <si>
    <t>04/01/2025</t>
  </si>
  <si>
    <t>Charge Total:</t>
  </si>
  <si>
    <t>10-10108</t>
  </si>
  <si>
    <t>A2 Affordable</t>
  </si>
  <si>
    <t>Occupied No Notice</t>
  </si>
  <si>
    <t>Uballe, Amy</t>
  </si>
  <si>
    <t>Resident</t>
  </si>
  <si>
    <t>Rent</t>
  </si>
  <si>
    <t>354081703</t>
  </si>
  <si>
    <t>04/01/2025</t>
  </si>
  <si>
    <t>Storage</t>
  </si>
  <si>
    <t>354082001</t>
  </si>
  <si>
    <t>04/01/2025</t>
  </si>
  <si>
    <t>Storage</t>
  </si>
  <si>
    <t>354081600</t>
  </si>
  <si>
    <t>04/01/2025</t>
  </si>
  <si>
    <t>Charge Total:</t>
  </si>
  <si>
    <t>10-10110</t>
  </si>
  <si>
    <t>B2</t>
  </si>
  <si>
    <t>Occupied No Notice</t>
  </si>
  <si>
    <t>Trevino, Jordan</t>
  </si>
  <si>
    <t>Resident</t>
  </si>
  <si>
    <t>Amenity Rent</t>
  </si>
  <si>
    <t>354081499</t>
  </si>
  <si>
    <t>04/01/2025</t>
  </si>
  <si>
    <t>Rent</t>
  </si>
  <si>
    <t>354082071</t>
  </si>
  <si>
    <t>04/01/2025</t>
  </si>
  <si>
    <t>Parking/Carport/Garage</t>
  </si>
  <si>
    <t>354082224</t>
  </si>
  <si>
    <t>04/01/2025</t>
  </si>
  <si>
    <t>Renters Insurance Fine</t>
  </si>
  <si>
    <t>354041793</t>
  </si>
  <si>
    <t>04/01/2025</t>
  </si>
  <si>
    <t>Resident Services</t>
  </si>
  <si>
    <t>354081941</t>
  </si>
  <si>
    <t>04/01/2025</t>
  </si>
  <si>
    <t>Charge Total:</t>
  </si>
  <si>
    <t>10-10200</t>
  </si>
  <si>
    <t>C1</t>
  </si>
  <si>
    <t>Vacant Unrented Not Ready</t>
  </si>
  <si>
    <t>-- Vacant --</t>
  </si>
  <si>
    <t>-</t>
  </si>
  <si>
    <t>Charge Total:</t>
  </si>
  <si>
    <t>10-10201</t>
  </si>
  <si>
    <t>C1</t>
  </si>
  <si>
    <t>Vacant Rented Not Ready</t>
  </si>
  <si>
    <t>-- Vacant --</t>
  </si>
  <si>
    <t>-</t>
  </si>
  <si>
    <t>Charge Total:</t>
  </si>
  <si>
    <t>10-10202</t>
  </si>
  <si>
    <t>A2a</t>
  </si>
  <si>
    <t>Notice Unrented</t>
  </si>
  <si>
    <t>Deleon, Riley</t>
  </si>
  <si>
    <t>Resident</t>
  </si>
  <si>
    <t>Rent</t>
  </si>
  <si>
    <t>354081862</t>
  </si>
  <si>
    <t>04/01/2025</t>
  </si>
  <si>
    <t>Bounced Check Fee</t>
  </si>
  <si>
    <t>354476515</t>
  </si>
  <si>
    <t>04/03/2025</t>
  </si>
  <si>
    <t>Late Fee</t>
  </si>
  <si>
    <t>354476726</t>
  </si>
  <si>
    <t>04/04/2025</t>
  </si>
  <si>
    <t>Renters Insurance Fine</t>
  </si>
  <si>
    <t>354042084</t>
  </si>
  <si>
    <t>04/01/2025</t>
  </si>
  <si>
    <t>Resident Services</t>
  </si>
  <si>
    <t>354081780</t>
  </si>
  <si>
    <t>04/01/2025</t>
  </si>
  <si>
    <t>Charge Total:</t>
  </si>
  <si>
    <t>10-10203</t>
  </si>
  <si>
    <t>A2</t>
  </si>
  <si>
    <t>Occupied No Notice</t>
  </si>
  <si>
    <t>Sanchez, Sabra</t>
  </si>
  <si>
    <t>Resident</t>
  </si>
  <si>
    <t>Rent</t>
  </si>
  <si>
    <t>354082037</t>
  </si>
  <si>
    <t>04/01/2025</t>
  </si>
  <si>
    <t>Late Fee</t>
  </si>
  <si>
    <t>354401671</t>
  </si>
  <si>
    <t>04/04/2025</t>
  </si>
  <si>
    <t>Parking/Carport/Garage</t>
  </si>
  <si>
    <t>354081686</t>
  </si>
  <si>
    <t>04/01/2025</t>
  </si>
  <si>
    <t>Resident Services</t>
  </si>
  <si>
    <t>354082236</t>
  </si>
  <si>
    <t>04/01/2025</t>
  </si>
  <si>
    <t>Charge Total:</t>
  </si>
  <si>
    <t>10-10204</t>
  </si>
  <si>
    <t>A1b</t>
  </si>
  <si>
    <t>Notice Unrented</t>
  </si>
  <si>
    <t>Balker, Dylan</t>
  </si>
  <si>
    <t>Resident</t>
  </si>
  <si>
    <t>Rent</t>
  </si>
  <si>
    <t>354081358</t>
  </si>
  <si>
    <t>04/01/2025</t>
  </si>
  <si>
    <t>Parking/Carport/Garage</t>
  </si>
  <si>
    <t>354081380</t>
  </si>
  <si>
    <t>04/01/2025</t>
  </si>
  <si>
    <t>Pet Charge</t>
  </si>
  <si>
    <t>354081393</t>
  </si>
  <si>
    <t>04/01/2025</t>
  </si>
  <si>
    <t>Resident Services</t>
  </si>
  <si>
    <t>354081371</t>
  </si>
  <si>
    <t>04/01/2025</t>
  </si>
  <si>
    <t>Charge Total:</t>
  </si>
  <si>
    <t>10-10205</t>
  </si>
  <si>
    <t>A1b</t>
  </si>
  <si>
    <t>Occupied No Notice</t>
  </si>
  <si>
    <t>James, Keesha</t>
  </si>
  <si>
    <t>Resident</t>
  </si>
  <si>
    <t>Rent</t>
  </si>
  <si>
    <t>354082010</t>
  </si>
  <si>
    <t>04/01/2025</t>
  </si>
  <si>
    <t>Parking/Carport/Garage</t>
  </si>
  <si>
    <t>354082048</t>
  </si>
  <si>
    <t>04/01/2025</t>
  </si>
  <si>
    <t>Resident Services</t>
  </si>
  <si>
    <t>354081497</t>
  </si>
  <si>
    <t>04/01/2025</t>
  </si>
  <si>
    <t>Charge Total:</t>
  </si>
  <si>
    <t>10-10206</t>
  </si>
  <si>
    <t>A1b Affordable</t>
  </si>
  <si>
    <t>Occupied No Notice</t>
  </si>
  <si>
    <t>Rios, Miguel</t>
  </si>
  <si>
    <t>Resident</t>
  </si>
  <si>
    <t>Rent</t>
  </si>
  <si>
    <t>354081674</t>
  </si>
  <si>
    <t>04/01/2025</t>
  </si>
  <si>
    <t>Charge Total:</t>
  </si>
  <si>
    <t>10-10207</t>
  </si>
  <si>
    <t>A1b Affordable</t>
  </si>
  <si>
    <t>Occupied No Notice</t>
  </si>
  <si>
    <t>Richards, Deja</t>
  </si>
  <si>
    <t>Resident</t>
  </si>
  <si>
    <t>Rent</t>
  </si>
  <si>
    <t>354082133</t>
  </si>
  <si>
    <t>04/01/2025</t>
  </si>
  <si>
    <t>Parking/Carport/Garage</t>
  </si>
  <si>
    <t>354082142</t>
  </si>
  <si>
    <t>04/01/2025</t>
  </si>
  <si>
    <t>Charge Total:</t>
  </si>
  <si>
    <t>10-10208</t>
  </si>
  <si>
    <t>A2</t>
  </si>
  <si>
    <t>Occupied No Notice</t>
  </si>
  <si>
    <t>Campbell, Chancellor</t>
  </si>
  <si>
    <t>Resident</t>
  </si>
  <si>
    <t>Rent</t>
  </si>
  <si>
    <t>354081847</t>
  </si>
  <si>
    <t>04/01/2025</t>
  </si>
  <si>
    <t>Resident Services</t>
  </si>
  <si>
    <t>354081390</t>
  </si>
  <si>
    <t>04/01/2025</t>
  </si>
  <si>
    <t>Charge Total:</t>
  </si>
  <si>
    <t>10-10209</t>
  </si>
  <si>
    <t>A2</t>
  </si>
  <si>
    <t>Occupied No Notice</t>
  </si>
  <si>
    <t>Alejandro, Daniela</t>
  </si>
  <si>
    <t>Resident</t>
  </si>
  <si>
    <t>Rent</t>
  </si>
  <si>
    <t>354081787</t>
  </si>
  <si>
    <t>04/01/2025</t>
  </si>
  <si>
    <t>Parking/Carport/Garage</t>
  </si>
  <si>
    <t>354081447</t>
  </si>
  <si>
    <t>04/01/2025</t>
  </si>
  <si>
    <t>Resident Services</t>
  </si>
  <si>
    <t>354082136</t>
  </si>
  <si>
    <t>04/01/2025</t>
  </si>
  <si>
    <t>Charge Total:</t>
  </si>
  <si>
    <t>10-10210</t>
  </si>
  <si>
    <t>B2a</t>
  </si>
  <si>
    <t>Occupied No Notice</t>
  </si>
  <si>
    <t>Payne-Gonzales, Jannelle</t>
  </si>
  <si>
    <t>Resident</t>
  </si>
  <si>
    <t>Rent</t>
  </si>
  <si>
    <t>354081624</t>
  </si>
  <si>
    <t>04/01/2025</t>
  </si>
  <si>
    <t>Parking/Carport/Garage</t>
  </si>
  <si>
    <t>354081717</t>
  </si>
  <si>
    <t>04/01/2025</t>
  </si>
  <si>
    <t>Resident Services</t>
  </si>
  <si>
    <t>354081833</t>
  </si>
  <si>
    <t>04/01/2025</t>
  </si>
  <si>
    <t>Charge Total:</t>
  </si>
  <si>
    <t>10-10211</t>
  </si>
  <si>
    <t>C1a</t>
  </si>
  <si>
    <t>Occupied No Notice</t>
  </si>
  <si>
    <t>Giambrone, Rosario</t>
  </si>
  <si>
    <t>Resident</t>
  </si>
  <si>
    <t>Rent</t>
  </si>
  <si>
    <t>354081336</t>
  </si>
  <si>
    <t>04/01/2025</t>
  </si>
  <si>
    <t>Parking/Carport/Garage</t>
  </si>
  <si>
    <t>354081410</t>
  </si>
  <si>
    <t>04/01/2025</t>
  </si>
  <si>
    <t>Resident Services</t>
  </si>
  <si>
    <t>354081744</t>
  </si>
  <si>
    <t>04/01/2025</t>
  </si>
  <si>
    <t>Charge Total:</t>
  </si>
  <si>
    <t>10-10300</t>
  </si>
  <si>
    <t>C1</t>
  </si>
  <si>
    <t xml:space="preserve"> Excluded -Down Unit</t>
  </si>
  <si>
    <t>-- Vacant --</t>
  </si>
  <si>
    <t>-</t>
  </si>
  <si>
    <t>Charge Total:</t>
  </si>
  <si>
    <t>10-10301</t>
  </si>
  <si>
    <t>C1</t>
  </si>
  <si>
    <t>Vacant Rented Ready</t>
  </si>
  <si>
    <t>-- Vacant --</t>
  </si>
  <si>
    <t>-</t>
  </si>
  <si>
    <t>Charge Total:</t>
  </si>
  <si>
    <t>10-10302</t>
  </si>
  <si>
    <t>A2a</t>
  </si>
  <si>
    <t>Occupied No Notice</t>
  </si>
  <si>
    <t>Turman, Emory</t>
  </si>
  <si>
    <t>Resident</t>
  </si>
  <si>
    <t>Rent</t>
  </si>
  <si>
    <t>354082141</t>
  </si>
  <si>
    <t>04/01/2025</t>
  </si>
  <si>
    <t>Resident Services</t>
  </si>
  <si>
    <t>354081720</t>
  </si>
  <si>
    <t>04/01/2025</t>
  </si>
  <si>
    <t>Charge Total:</t>
  </si>
  <si>
    <t>10-10303</t>
  </si>
  <si>
    <t>A2</t>
  </si>
  <si>
    <t>Occupied No Notice</t>
  </si>
  <si>
    <t>Rivera, Sarah (Janie)</t>
  </si>
  <si>
    <t>Resident</t>
  </si>
  <si>
    <t>Rent</t>
  </si>
  <si>
    <t>354082072</t>
  </si>
  <si>
    <t>04/01/2025</t>
  </si>
  <si>
    <t>Pet Charge</t>
  </si>
  <si>
    <t>354081879</t>
  </si>
  <si>
    <t>04/01/2025</t>
  </si>
  <si>
    <t>Resident Services</t>
  </si>
  <si>
    <t>354081790</t>
  </si>
  <si>
    <t>04/01/2025</t>
  </si>
  <si>
    <t>Charge Total:</t>
  </si>
  <si>
    <t>10-10304</t>
  </si>
  <si>
    <t>A1b</t>
  </si>
  <si>
    <t>Occupied No Notice</t>
  </si>
  <si>
    <t>Campos, Marcos</t>
  </si>
  <si>
    <t>Resident</t>
  </si>
  <si>
    <t>Rent</t>
  </si>
  <si>
    <t>354081622</t>
  </si>
  <si>
    <t>04/01/2025</t>
  </si>
  <si>
    <t>Parking/Carport/Garage</t>
  </si>
  <si>
    <t>354081861</t>
  </si>
  <si>
    <t>04/01/2025</t>
  </si>
  <si>
    <t>Resident Services</t>
  </si>
  <si>
    <t>354081942</t>
  </si>
  <si>
    <t>04/01/2025</t>
  </si>
  <si>
    <t>Charge Total:</t>
  </si>
  <si>
    <t>10-10305</t>
  </si>
  <si>
    <t>A1b</t>
  </si>
  <si>
    <t>Occupied No Notice</t>
  </si>
  <si>
    <t>Leotaud Cifuentes, Andres</t>
  </si>
  <si>
    <t>Resident</t>
  </si>
  <si>
    <t>Rent</t>
  </si>
  <si>
    <t>354081893</t>
  </si>
  <si>
    <t>04/01/2025</t>
  </si>
  <si>
    <t>Resident Services</t>
  </si>
  <si>
    <t>354082113</t>
  </si>
  <si>
    <t>04/01/2025</t>
  </si>
  <si>
    <t>Charge Total:</t>
  </si>
  <si>
    <t>10-10306</t>
  </si>
  <si>
    <t>A1b</t>
  </si>
  <si>
    <t>Occupied No Notice</t>
  </si>
  <si>
    <t>Mercier, Maximillian</t>
  </si>
  <si>
    <t>Resident</t>
  </si>
  <si>
    <t>Rent</t>
  </si>
  <si>
    <t>354081557</t>
  </si>
  <si>
    <t>04/01/2025</t>
  </si>
  <si>
    <t>Resident Services</t>
  </si>
  <si>
    <t>354081751</t>
  </si>
  <si>
    <t>04/01/2025</t>
  </si>
  <si>
    <t>Charge Total:</t>
  </si>
  <si>
    <t>10-10307</t>
  </si>
  <si>
    <t>A1b</t>
  </si>
  <si>
    <t>Occupied No Notice</t>
  </si>
  <si>
    <t>Zamora, Alma</t>
  </si>
  <si>
    <t>Resident</t>
  </si>
  <si>
    <t>Rent</t>
  </si>
  <si>
    <t>354081820</t>
  </si>
  <si>
    <t>04/01/2025</t>
  </si>
  <si>
    <t>Pet Charge</t>
  </si>
  <si>
    <t>354082259</t>
  </si>
  <si>
    <t>04/01/2025</t>
  </si>
  <si>
    <t>Resident Services</t>
  </si>
  <si>
    <t>354082034</t>
  </si>
  <si>
    <t>04/01/2025</t>
  </si>
  <si>
    <t>Charge Total:</t>
  </si>
  <si>
    <t>10-10308</t>
  </si>
  <si>
    <t>A2</t>
  </si>
  <si>
    <t>Occupied No Notice</t>
  </si>
  <si>
    <t>Madin, Sonia</t>
  </si>
  <si>
    <t>Resident</t>
  </si>
  <si>
    <t>Rent</t>
  </si>
  <si>
    <t>354082045</t>
  </si>
  <si>
    <t>04/01/2025</t>
  </si>
  <si>
    <t>Resident Services</t>
  </si>
  <si>
    <t>354082247</t>
  </si>
  <si>
    <t>04/01/2025</t>
  </si>
  <si>
    <t>Charge Total:</t>
  </si>
  <si>
    <t>10-10309</t>
  </si>
  <si>
    <t>A2</t>
  </si>
  <si>
    <t>Occupied No Notice</t>
  </si>
  <si>
    <t>Daifallah, Basel</t>
  </si>
  <si>
    <t>Resident</t>
  </si>
  <si>
    <t>Rent</t>
  </si>
  <si>
    <t>354081443</t>
  </si>
  <si>
    <t>04/01/2025</t>
  </si>
  <si>
    <t>Parking/Carport/Garage</t>
  </si>
  <si>
    <t>354082040</t>
  </si>
  <si>
    <t>04/01/2025</t>
  </si>
  <si>
    <t>Resident Services</t>
  </si>
  <si>
    <t>354082164</t>
  </si>
  <si>
    <t>04/01/2025</t>
  </si>
  <si>
    <t>Charge Total:</t>
  </si>
  <si>
    <t>10-10310</t>
  </si>
  <si>
    <t>B2a</t>
  </si>
  <si>
    <t>Vacant Unrented Ready</t>
  </si>
  <si>
    <t>-- Vacant --</t>
  </si>
  <si>
    <t>-</t>
  </si>
  <si>
    <t>Charge Total:</t>
  </si>
  <si>
    <t>10-10311</t>
  </si>
  <si>
    <t>C1a</t>
  </si>
  <si>
    <t>Notice Unrented</t>
  </si>
  <si>
    <t>La Touf, Lara</t>
  </si>
  <si>
    <t>Resident</t>
  </si>
  <si>
    <t>Rent</t>
  </si>
  <si>
    <t>354082124</t>
  </si>
  <si>
    <t>04/01/2025</t>
  </si>
  <si>
    <t>Pet Charge</t>
  </si>
  <si>
    <t>354082180</t>
  </si>
  <si>
    <t>04/01/2025</t>
  </si>
  <si>
    <t>Resident Services</t>
  </si>
  <si>
    <t>354082100</t>
  </si>
  <si>
    <t>04/01/2025</t>
  </si>
  <si>
    <t>Storage</t>
  </si>
  <si>
    <t>354081416</t>
  </si>
  <si>
    <t>04/01/2025</t>
  </si>
  <si>
    <t>Charge Total:</t>
  </si>
  <si>
    <t>11-11100</t>
  </si>
  <si>
    <t>A3</t>
  </si>
  <si>
    <t>Occupied No Notice</t>
  </si>
  <si>
    <t>Cox, Rachel</t>
  </si>
  <si>
    <t>Resident</t>
  </si>
  <si>
    <t>Amenity Rent</t>
  </si>
  <si>
    <t>354081695</t>
  </si>
  <si>
    <t>04/01/2025</t>
  </si>
  <si>
    <t>Amenity Rent</t>
  </si>
  <si>
    <t>354081475</t>
  </si>
  <si>
    <t>04/01/2025</t>
  </si>
  <si>
    <t>Rent</t>
  </si>
  <si>
    <t>354082028</t>
  </si>
  <si>
    <t>04/01/2025</t>
  </si>
  <si>
    <t>Parking/Carport/Garage</t>
  </si>
  <si>
    <t>354081531</t>
  </si>
  <si>
    <t>04/01/2025</t>
  </si>
  <si>
    <t>Pet Charge</t>
  </si>
  <si>
    <t>354082203</t>
  </si>
  <si>
    <t>04/01/2025</t>
  </si>
  <si>
    <t>Resident Services</t>
  </si>
  <si>
    <t>354081634</t>
  </si>
  <si>
    <t>04/01/2025</t>
  </si>
  <si>
    <t>Charge Total:</t>
  </si>
  <si>
    <t>11-11101</t>
  </si>
  <si>
    <t>A3</t>
  </si>
  <si>
    <t>Occupied No Notice</t>
  </si>
  <si>
    <t>Garcia, Gener</t>
  </si>
  <si>
    <t>Resident</t>
  </si>
  <si>
    <t>Amenity Rent</t>
  </si>
  <si>
    <t>354081503</t>
  </si>
  <si>
    <t>04/01/2025</t>
  </si>
  <si>
    <t>Rent</t>
  </si>
  <si>
    <t>354081870</t>
  </si>
  <si>
    <t>04/01/2025</t>
  </si>
  <si>
    <t>Parking/Carport/Garage</t>
  </si>
  <si>
    <t>354081715</t>
  </si>
  <si>
    <t>04/01/2025</t>
  </si>
  <si>
    <t>Resident Services</t>
  </si>
  <si>
    <t>354081700</t>
  </si>
  <si>
    <t>04/01/2025</t>
  </si>
  <si>
    <t>Charge Total:</t>
  </si>
  <si>
    <t>11-11102</t>
  </si>
  <si>
    <t>A1a</t>
  </si>
  <si>
    <t>Occupied No Notice</t>
  </si>
  <si>
    <t>Guerrero, Kirsten</t>
  </si>
  <si>
    <t>Resident</t>
  </si>
  <si>
    <t>Amenity Rent</t>
  </si>
  <si>
    <t>354081377</t>
  </si>
  <si>
    <t>04/01/2025</t>
  </si>
  <si>
    <t>Amenity Rent</t>
  </si>
  <si>
    <t>354081415</t>
  </si>
  <si>
    <t>04/01/2025</t>
  </si>
  <si>
    <t>Rent</t>
  </si>
  <si>
    <t>354081636</t>
  </si>
  <si>
    <t>04/01/2025</t>
  </si>
  <si>
    <t>Resident Services</t>
  </si>
  <si>
    <t>354081547</t>
  </si>
  <si>
    <t>04/01/2025</t>
  </si>
  <si>
    <t>Charge Total:</t>
  </si>
  <si>
    <t>11-11103</t>
  </si>
  <si>
    <t>A1 Affordable</t>
  </si>
  <si>
    <t>Occupied No Notice</t>
  </si>
  <si>
    <t>Davis, Patricia</t>
  </si>
  <si>
    <t>Resident</t>
  </si>
  <si>
    <t>Rent</t>
  </si>
  <si>
    <t>354082109</t>
  </si>
  <si>
    <t>04/01/2025</t>
  </si>
  <si>
    <t>Parking/Carport/Garage</t>
  </si>
  <si>
    <t>354081460</t>
  </si>
  <si>
    <t>04/01/2025</t>
  </si>
  <si>
    <t>Charge Total:</t>
  </si>
  <si>
    <t>11-11104</t>
  </si>
  <si>
    <t>B1</t>
  </si>
  <si>
    <t>Occupied No Notice</t>
  </si>
  <si>
    <t>Holliday, Jamie</t>
  </si>
  <si>
    <t>Resident</t>
  </si>
  <si>
    <t>Amenity Rent</t>
  </si>
  <si>
    <t>354082110</t>
  </si>
  <si>
    <t>04/01/2025</t>
  </si>
  <si>
    <t>Amenity Rent</t>
  </si>
  <si>
    <t>354081971</t>
  </si>
  <si>
    <t>04/01/2025</t>
  </si>
  <si>
    <t>Rent</t>
  </si>
  <si>
    <t>354082108</t>
  </si>
  <si>
    <t>04/01/2025</t>
  </si>
  <si>
    <t>Pet Charge</t>
  </si>
  <si>
    <t>354081957</t>
  </si>
  <si>
    <t>04/01/2025</t>
  </si>
  <si>
    <t>Resident Services</t>
  </si>
  <si>
    <t>354081810</t>
  </si>
  <si>
    <t>04/01/2025</t>
  </si>
  <si>
    <t>Charge Total:</t>
  </si>
  <si>
    <t>11-11105</t>
  </si>
  <si>
    <t>B1</t>
  </si>
  <si>
    <t>Occupied No Notice</t>
  </si>
  <si>
    <t>Rodriguez, Zoe</t>
  </si>
  <si>
    <t>Resident</t>
  </si>
  <si>
    <t>Amenity Rent</t>
  </si>
  <si>
    <t>354082172</t>
  </si>
  <si>
    <t>04/01/2025</t>
  </si>
  <si>
    <t>Amenity Rent</t>
  </si>
  <si>
    <t>354082107</t>
  </si>
  <si>
    <t>04/01/2025</t>
  </si>
  <si>
    <t>Rent</t>
  </si>
  <si>
    <t>354081693</t>
  </si>
  <si>
    <t>04/01/2025</t>
  </si>
  <si>
    <t>Pet Charge</t>
  </si>
  <si>
    <t>354082018</t>
  </si>
  <si>
    <t>04/01/2025</t>
  </si>
  <si>
    <t>Resident Services</t>
  </si>
  <si>
    <t>354081422</t>
  </si>
  <si>
    <t>04/01/2025</t>
  </si>
  <si>
    <t>Charge Total:</t>
  </si>
  <si>
    <t>11-11106</t>
  </si>
  <si>
    <t>E1b</t>
  </si>
  <si>
    <t>Vacant Unrented Not Ready</t>
  </si>
  <si>
    <t>-- Vacant --</t>
  </si>
  <si>
    <t>-</t>
  </si>
  <si>
    <t>Charge Total:</t>
  </si>
  <si>
    <t>11-11107</t>
  </si>
  <si>
    <t>E1a</t>
  </si>
  <si>
    <t>Occupied No Notice</t>
  </si>
  <si>
    <t>Davis, Ashley</t>
  </si>
  <si>
    <t>Resident</t>
  </si>
  <si>
    <t>Amenity Rent</t>
  </si>
  <si>
    <t>354082241</t>
  </si>
  <si>
    <t>04/01/2025</t>
  </si>
  <si>
    <t>Rent</t>
  </si>
  <si>
    <t>354081561</t>
  </si>
  <si>
    <t>04/01/2025</t>
  </si>
  <si>
    <t>Resident Services</t>
  </si>
  <si>
    <t>354081468</t>
  </si>
  <si>
    <t>04/01/2025</t>
  </si>
  <si>
    <t>Charge Total:</t>
  </si>
  <si>
    <t>11-11200</t>
  </si>
  <si>
    <t>A3</t>
  </si>
  <si>
    <t>Occupied No Notice</t>
  </si>
  <si>
    <t>Rosenberg, William (Bill)</t>
  </si>
  <si>
    <t>Resident</t>
  </si>
  <si>
    <t>Rent</t>
  </si>
  <si>
    <t>354081912</t>
  </si>
  <si>
    <t>04/01/2025</t>
  </si>
  <si>
    <t>Parking/Carport/Garage</t>
  </si>
  <si>
    <t>354081526</t>
  </si>
  <si>
    <t>04/01/2025</t>
  </si>
  <si>
    <t>Resident Services</t>
  </si>
  <si>
    <t>354081400</t>
  </si>
  <si>
    <t>04/01/2025</t>
  </si>
  <si>
    <t>Charge Total:</t>
  </si>
  <si>
    <t>11-11201</t>
  </si>
  <si>
    <t>A3</t>
  </si>
  <si>
    <t>Occupied No Notice</t>
  </si>
  <si>
    <t>Loeb, Kate</t>
  </si>
  <si>
    <t>Resident</t>
  </si>
  <si>
    <t>Rent</t>
  </si>
  <si>
    <t>354081891</t>
  </si>
  <si>
    <t>04/01/2025</t>
  </si>
  <si>
    <t>Late Fee</t>
  </si>
  <si>
    <t>354401662</t>
  </si>
  <si>
    <t>04/04/2025</t>
  </si>
  <si>
    <t>Resident Services</t>
  </si>
  <si>
    <t>354081596</t>
  </si>
  <si>
    <t>04/01/2025</t>
  </si>
  <si>
    <t>Charge Total:</t>
  </si>
  <si>
    <t>11-11202</t>
  </si>
  <si>
    <t>A1a</t>
  </si>
  <si>
    <t>Occupied No Notice</t>
  </si>
  <si>
    <t>Uguru, Samuel</t>
  </si>
  <si>
    <t>Resident</t>
  </si>
  <si>
    <t>Rent</t>
  </si>
  <si>
    <t>354081498</t>
  </si>
  <si>
    <t>04/01/2025</t>
  </si>
  <si>
    <t>Resident Services</t>
  </si>
  <si>
    <t>354082228</t>
  </si>
  <si>
    <t>04/01/2025</t>
  </si>
  <si>
    <t>Charge Total:</t>
  </si>
  <si>
    <t>11-11203</t>
  </si>
  <si>
    <t>A1</t>
  </si>
  <si>
    <t>Occupied No Notice</t>
  </si>
  <si>
    <t>Chavarro Munoz, Santiago</t>
  </si>
  <si>
    <t>Resident</t>
  </si>
  <si>
    <t>Rent</t>
  </si>
  <si>
    <t>354081381</t>
  </si>
  <si>
    <t>04/01/2025</t>
  </si>
  <si>
    <t>Resident Services</t>
  </si>
  <si>
    <t>354081461</t>
  </si>
  <si>
    <t>04/01/2025</t>
  </si>
  <si>
    <t>Charge Total:</t>
  </si>
  <si>
    <t>11-11204</t>
  </si>
  <si>
    <t>B1 Affordable</t>
  </si>
  <si>
    <t>Occupied No Notice</t>
  </si>
  <si>
    <t>Ramos, Karina</t>
  </si>
  <si>
    <t>Resident</t>
  </si>
  <si>
    <t>Rent</t>
  </si>
  <si>
    <t>354081696</t>
  </si>
  <si>
    <t>04/01/2025</t>
  </si>
  <si>
    <t>Charge Total:</t>
  </si>
  <si>
    <t>11-11205</t>
  </si>
  <si>
    <t>B1</t>
  </si>
  <si>
    <t>Occupied No Notice</t>
  </si>
  <si>
    <t>Saunders, ONeal</t>
  </si>
  <si>
    <t>Resident</t>
  </si>
  <si>
    <t>Rent</t>
  </si>
  <si>
    <t>354081735</t>
  </si>
  <si>
    <t>04/01/2025</t>
  </si>
  <si>
    <t>Resident Services</t>
  </si>
  <si>
    <t>354081350</t>
  </si>
  <si>
    <t>04/01/2025</t>
  </si>
  <si>
    <t>Charge Total:</t>
  </si>
  <si>
    <t>11-11206</t>
  </si>
  <si>
    <t>E1b</t>
  </si>
  <si>
    <t>Occupied No Notice</t>
  </si>
  <si>
    <t>Mazziotti, Kristine</t>
  </si>
  <si>
    <t>Resident</t>
  </si>
  <si>
    <t>Rent</t>
  </si>
  <si>
    <t>354082054</t>
  </si>
  <si>
    <t>04/01/2025</t>
  </si>
  <si>
    <t>Resident Services</t>
  </si>
  <si>
    <t>354081701</t>
  </si>
  <si>
    <t>04/01/2025</t>
  </si>
  <si>
    <t>Charge Total:</t>
  </si>
  <si>
    <t>11-11207</t>
  </si>
  <si>
    <t>E1b</t>
  </si>
  <si>
    <t>Occupied No Notice</t>
  </si>
  <si>
    <t>Hernandez, Elias</t>
  </si>
  <si>
    <t>Resident</t>
  </si>
  <si>
    <t>Rent</t>
  </si>
  <si>
    <t>354081900</t>
  </si>
  <si>
    <t>04/01/2025</t>
  </si>
  <si>
    <t>Pet Charge</t>
  </si>
  <si>
    <t>354081834</t>
  </si>
  <si>
    <t>04/01/2025</t>
  </si>
  <si>
    <t>Resident Services</t>
  </si>
  <si>
    <t>354081883</t>
  </si>
  <si>
    <t>04/01/2025</t>
  </si>
  <si>
    <t>Charge Total:</t>
  </si>
  <si>
    <t>11-11300</t>
  </si>
  <si>
    <t>A3</t>
  </si>
  <si>
    <t>Occupied No Notice</t>
  </si>
  <si>
    <t>James, Evan</t>
  </si>
  <si>
    <t>Resident</t>
  </si>
  <si>
    <t>Rent</t>
  </si>
  <si>
    <t>354081387</t>
  </si>
  <si>
    <t>04/01/2025</t>
  </si>
  <si>
    <t>Resident Services</t>
  </si>
  <si>
    <t>354081395</t>
  </si>
  <si>
    <t>04/01/2025</t>
  </si>
  <si>
    <t>Charge Total:</t>
  </si>
  <si>
    <t>11-11301</t>
  </si>
  <si>
    <t>A3</t>
  </si>
  <si>
    <t>Occupied No Notice</t>
  </si>
  <si>
    <t>Champion, Kayna (Kayna)</t>
  </si>
  <si>
    <t>Resident</t>
  </si>
  <si>
    <t>Rent</t>
  </si>
  <si>
    <t>354082168</t>
  </si>
  <si>
    <t>04/01/2025</t>
  </si>
  <si>
    <t>Resident Services</t>
  </si>
  <si>
    <t>354082181</t>
  </si>
  <si>
    <t>04/01/2025</t>
  </si>
  <si>
    <t>Charge Total:</t>
  </si>
  <si>
    <t>11-11302</t>
  </si>
  <si>
    <t>A1a</t>
  </si>
  <si>
    <t>Occupied No Notice</t>
  </si>
  <si>
    <t>Cathro, Mariah</t>
  </si>
  <si>
    <t>Resident</t>
  </si>
  <si>
    <t>Rent</t>
  </si>
  <si>
    <t>354082039</t>
  </si>
  <si>
    <t>04/01/2025</t>
  </si>
  <si>
    <t>Resident Services</t>
  </si>
  <si>
    <t>354082249</t>
  </si>
  <si>
    <t>04/01/2025</t>
  </si>
  <si>
    <t>Charge Total:</t>
  </si>
  <si>
    <t>11-11303</t>
  </si>
  <si>
    <t>A1</t>
  </si>
  <si>
    <t>Notice Unrented</t>
  </si>
  <si>
    <t>Ali, Cequoia</t>
  </si>
  <si>
    <t>Resident</t>
  </si>
  <si>
    <t>Rent</t>
  </si>
  <si>
    <t>354082060</t>
  </si>
  <si>
    <t>04/01/2025</t>
  </si>
  <si>
    <t>Parking/Carport/Garage</t>
  </si>
  <si>
    <t>354081888</t>
  </si>
  <si>
    <t>04/01/2025</t>
  </si>
  <si>
    <t>Resident Services</t>
  </si>
  <si>
    <t>354081752</t>
  </si>
  <si>
    <t>04/01/2025</t>
  </si>
  <si>
    <t>Charge Total:</t>
  </si>
  <si>
    <t>11-11304</t>
  </si>
  <si>
    <t>B1</t>
  </si>
  <si>
    <t>Occupied No Notice</t>
  </si>
  <si>
    <t>Guzman, Jelissa</t>
  </si>
  <si>
    <t>Resident</t>
  </si>
  <si>
    <t>Rent</t>
  </si>
  <si>
    <t>354081643</t>
  </si>
  <si>
    <t>04/01/2025</t>
  </si>
  <si>
    <t>Pet Charge</t>
  </si>
  <si>
    <t>354082118</t>
  </si>
  <si>
    <t>04/01/2025</t>
  </si>
  <si>
    <t>Resident Services</t>
  </si>
  <si>
    <t>354081640</t>
  </si>
  <si>
    <t>04/01/2025</t>
  </si>
  <si>
    <t>Charge Total:</t>
  </si>
  <si>
    <t>11-11305</t>
  </si>
  <si>
    <t>B1</t>
  </si>
  <si>
    <t>Occupied No Notice</t>
  </si>
  <si>
    <t>Smith, Kyleigh</t>
  </si>
  <si>
    <t>Resident</t>
  </si>
  <si>
    <t>Rent</t>
  </si>
  <si>
    <t>354082096</t>
  </si>
  <si>
    <t>04/01/2025</t>
  </si>
  <si>
    <t>Parking/Carport/Garage</t>
  </si>
  <si>
    <t>354082248</t>
  </si>
  <si>
    <t>04/01/2025</t>
  </si>
  <si>
    <t>Parking/Carport/Garage</t>
  </si>
  <si>
    <t>354081844</t>
  </si>
  <si>
    <t>04/01/2025</t>
  </si>
  <si>
    <t>Resident Services</t>
  </si>
  <si>
    <t>354081357</t>
  </si>
  <si>
    <t>04/01/2025</t>
  </si>
  <si>
    <t>Charge Total:</t>
  </si>
  <si>
    <t>11-11306</t>
  </si>
  <si>
    <t>E1b</t>
  </si>
  <si>
    <t>Occupied No Notice</t>
  </si>
  <si>
    <t>Vasquez Torres, Clara</t>
  </si>
  <si>
    <t>Resident</t>
  </si>
  <si>
    <t>Rent</t>
  </si>
  <si>
    <t>354081930</t>
  </si>
  <si>
    <t>04/01/2025</t>
  </si>
  <si>
    <t>Resident Services</t>
  </si>
  <si>
    <t>354082159</t>
  </si>
  <si>
    <t>04/01/2025</t>
  </si>
  <si>
    <t>Charge Total:</t>
  </si>
  <si>
    <t>11-11307</t>
  </si>
  <si>
    <t>E1b</t>
  </si>
  <si>
    <t>Occupied No Notice</t>
  </si>
  <si>
    <t>Villanueva, Noah</t>
  </si>
  <si>
    <t>Resident</t>
  </si>
  <si>
    <t>Rent</t>
  </si>
  <si>
    <t>354081854</t>
  </si>
  <si>
    <t>04/01/2025</t>
  </si>
  <si>
    <t>Resident Services</t>
  </si>
  <si>
    <t>354082083</t>
  </si>
  <si>
    <t>04/01/2025</t>
  </si>
  <si>
    <t>Charge Total:</t>
  </si>
  <si>
    <t>12-12100</t>
  </si>
  <si>
    <t>A3</t>
  </si>
  <si>
    <t>Occupied No Notice</t>
  </si>
  <si>
    <t>Madrigal Roman, Angela</t>
  </si>
  <si>
    <t>Resident</t>
  </si>
  <si>
    <t>Amenity Rent</t>
  </si>
  <si>
    <t>354082239</t>
  </si>
  <si>
    <t>04/01/2025</t>
  </si>
  <si>
    <t>Amenity Rent</t>
  </si>
  <si>
    <t>354081514</t>
  </si>
  <si>
    <t>04/01/2025</t>
  </si>
  <si>
    <t>Rent</t>
  </si>
  <si>
    <t>354081729</t>
  </si>
  <si>
    <t>04/01/2025</t>
  </si>
  <si>
    <t>Parking/Carport/Garage</t>
  </si>
  <si>
    <t>354081739</t>
  </si>
  <si>
    <t>04/01/2025</t>
  </si>
  <si>
    <t>Pet Charge</t>
  </si>
  <si>
    <t>354081827</t>
  </si>
  <si>
    <t>04/01/2025</t>
  </si>
  <si>
    <t>Resident Services</t>
  </si>
  <si>
    <t>354081690</t>
  </si>
  <si>
    <t>04/01/2025</t>
  </si>
  <si>
    <t>Charge Total:</t>
  </si>
  <si>
    <t>12-12101</t>
  </si>
  <si>
    <t>A3</t>
  </si>
  <si>
    <t>Occupied No Notice</t>
  </si>
  <si>
    <t>Burgan, Kady</t>
  </si>
  <si>
    <t>Resident</t>
  </si>
  <si>
    <t>Amenity Rent</t>
  </si>
  <si>
    <t>354082025</t>
  </si>
  <si>
    <t>04/01/2025</t>
  </si>
  <si>
    <t>Rent</t>
  </si>
  <si>
    <t>354081884</t>
  </si>
  <si>
    <t>04/01/2025</t>
  </si>
  <si>
    <t>Parking/Carport/Garage</t>
  </si>
  <si>
    <t>354081583</t>
  </si>
  <si>
    <t>04/01/2025</t>
  </si>
  <si>
    <t>Resident Services</t>
  </si>
  <si>
    <t>354081759</t>
  </si>
  <si>
    <t>04/01/2025</t>
  </si>
  <si>
    <t>Charge Total:</t>
  </si>
  <si>
    <t>12-12102</t>
  </si>
  <si>
    <t>A1a</t>
  </si>
  <si>
    <t>Occupied No Notice</t>
  </si>
  <si>
    <t>Davis, Tobias</t>
  </si>
  <si>
    <t>Resident</t>
  </si>
  <si>
    <t>Amenity Rent</t>
  </si>
  <si>
    <t>354081573</t>
  </si>
  <si>
    <t>04/01/2025</t>
  </si>
  <si>
    <t>Amenity Rent</t>
  </si>
  <si>
    <t>354081666</t>
  </si>
  <si>
    <t>04/01/2025</t>
  </si>
  <si>
    <t>Rent</t>
  </si>
  <si>
    <t>354082208</t>
  </si>
  <si>
    <t>04/01/2025</t>
  </si>
  <si>
    <t>Pet Charge</t>
  </si>
  <si>
    <t>354081845</t>
  </si>
  <si>
    <t>04/01/2025</t>
  </si>
  <si>
    <t>Pet Charge</t>
  </si>
  <si>
    <t>354081474</t>
  </si>
  <si>
    <t>04/01/2025</t>
  </si>
  <si>
    <t>Resident Services</t>
  </si>
  <si>
    <t>354081587</t>
  </si>
  <si>
    <t>04/01/2025</t>
  </si>
  <si>
    <t>Charge Total:</t>
  </si>
  <si>
    <t>12-12103</t>
  </si>
  <si>
    <t>A1</t>
  </si>
  <si>
    <t>Occupied No Notice</t>
  </si>
  <si>
    <t>Williams, Trace</t>
  </si>
  <si>
    <t>Resident</t>
  </si>
  <si>
    <t>Amenity Rent</t>
  </si>
  <si>
    <t>354082135</t>
  </si>
  <si>
    <t>04/01/2025</t>
  </si>
  <si>
    <t>Rent</t>
  </si>
  <si>
    <t>354082218</t>
  </si>
  <si>
    <t>04/01/2025</t>
  </si>
  <si>
    <t>Concession-Resident</t>
  </si>
  <si>
    <t>354082008</t>
  </si>
  <si>
    <t>04/01/2025</t>
  </si>
  <si>
    <t>Pet Charge</t>
  </si>
  <si>
    <t>354081463</t>
  </si>
  <si>
    <t>04/01/2025</t>
  </si>
  <si>
    <t>Resident Services</t>
  </si>
  <si>
    <t>354081904</t>
  </si>
  <si>
    <t>04/01/2025</t>
  </si>
  <si>
    <t>Charge Total:</t>
  </si>
  <si>
    <t>12-12104</t>
  </si>
  <si>
    <t>B1</t>
  </si>
  <si>
    <t>Notice Unrented</t>
  </si>
  <si>
    <t>Perez, Misleydis</t>
  </si>
  <si>
    <t>Resident</t>
  </si>
  <si>
    <t>Amenity Rent</t>
  </si>
  <si>
    <t>354081835</t>
  </si>
  <si>
    <t>04/01/2025</t>
  </si>
  <si>
    <t>Amenity Rent</t>
  </si>
  <si>
    <t>354081363</t>
  </si>
  <si>
    <t>04/01/2025</t>
  </si>
  <si>
    <t>Rent</t>
  </si>
  <si>
    <t>354081492</t>
  </si>
  <si>
    <t>04/01/2025</t>
  </si>
  <si>
    <t>Resident Services</t>
  </si>
  <si>
    <t>354082003</t>
  </si>
  <si>
    <t>04/01/2025</t>
  </si>
  <si>
    <t>Charge Total:</t>
  </si>
  <si>
    <t>12-12105</t>
  </si>
  <si>
    <t>B1</t>
  </si>
  <si>
    <t>Occupied No Notice</t>
  </si>
  <si>
    <t>Pedraza, Gabriel</t>
  </si>
  <si>
    <t>Resident</t>
  </si>
  <si>
    <t>Amenity Rent</t>
  </si>
  <si>
    <t>354082176</t>
  </si>
  <si>
    <t>04/01/2025</t>
  </si>
  <si>
    <t>Amenity Rent</t>
  </si>
  <si>
    <t>354081349</t>
  </si>
  <si>
    <t>04/01/2025</t>
  </si>
  <si>
    <t>Rent</t>
  </si>
  <si>
    <t>354082147</t>
  </si>
  <si>
    <t>04/01/2025</t>
  </si>
  <si>
    <t>Parking/Carport/Garage</t>
  </si>
  <si>
    <t>354081469</t>
  </si>
  <si>
    <t>04/01/2025</t>
  </si>
  <si>
    <t>Pet Charge</t>
  </si>
  <si>
    <t>354081428</t>
  </si>
  <si>
    <t>04/01/2025</t>
  </si>
  <si>
    <t>Resident Services</t>
  </si>
  <si>
    <t>354081917</t>
  </si>
  <si>
    <t>04/01/2025</t>
  </si>
  <si>
    <t>Charge Total:</t>
  </si>
  <si>
    <t>12-12106</t>
  </si>
  <si>
    <t>E1b</t>
  </si>
  <si>
    <t>Occupied No Notice</t>
  </si>
  <si>
    <t>Duran, Jake</t>
  </si>
  <si>
    <t>Resident</t>
  </si>
  <si>
    <t>Amenity Rent</t>
  </si>
  <si>
    <t>354081550</t>
  </si>
  <si>
    <t>04/01/2025</t>
  </si>
  <si>
    <t>Amenity Rent</t>
  </si>
  <si>
    <t>354082175</t>
  </si>
  <si>
    <t>04/01/2025</t>
  </si>
  <si>
    <t>Rent</t>
  </si>
  <si>
    <t>354081378</t>
  </si>
  <si>
    <t>04/01/2025</t>
  </si>
  <si>
    <t>Resident Services</t>
  </si>
  <si>
    <t>354082027</t>
  </si>
  <si>
    <t>04/01/2025</t>
  </si>
  <si>
    <t>Charge Total:</t>
  </si>
  <si>
    <t>12-12107</t>
  </si>
  <si>
    <t>E1a</t>
  </si>
  <si>
    <t>Occupied No Notice</t>
  </si>
  <si>
    <t>Martinez gomez, Antonia</t>
  </si>
  <si>
    <t>Resident</t>
  </si>
  <si>
    <t>Amenity Rent</t>
  </si>
  <si>
    <t>354081996</t>
  </si>
  <si>
    <t>04/01/2025</t>
  </si>
  <si>
    <t>Rent</t>
  </si>
  <si>
    <t>354081668</t>
  </si>
  <si>
    <t>04/01/2025</t>
  </si>
  <si>
    <t>Resident Services</t>
  </si>
  <si>
    <t>354081802</t>
  </si>
  <si>
    <t>04/01/2025</t>
  </si>
  <si>
    <t>Charge Total:</t>
  </si>
  <si>
    <t>12-12200</t>
  </si>
  <si>
    <t>A3</t>
  </si>
  <si>
    <t>Occupied No Notice</t>
  </si>
  <si>
    <t>Smith, Olivia</t>
  </si>
  <si>
    <t>Resident</t>
  </si>
  <si>
    <t>Rent</t>
  </si>
  <si>
    <t>354081392</t>
  </si>
  <si>
    <t>04/01/2025</t>
  </si>
  <si>
    <t>Parking/Carport/Garage</t>
  </si>
  <si>
    <t>354081692</t>
  </si>
  <si>
    <t>04/01/2025</t>
  </si>
  <si>
    <t>Resident Services</t>
  </si>
  <si>
    <t>354081807</t>
  </si>
  <si>
    <t>04/01/2025</t>
  </si>
  <si>
    <t>Charge Total:</t>
  </si>
  <si>
    <t>12-12201</t>
  </si>
  <si>
    <t>A3</t>
  </si>
  <si>
    <t>Occupied No Notice</t>
  </si>
  <si>
    <t>Gregory, Kourtney</t>
  </si>
  <si>
    <t>Resident</t>
  </si>
  <si>
    <t>Rent</t>
  </si>
  <si>
    <t>354081389</t>
  </si>
  <si>
    <t>04/01/2025</t>
  </si>
  <si>
    <t>Bounced Check Fee</t>
  </si>
  <si>
    <t>354408534</t>
  </si>
  <si>
    <t>04/01/2025</t>
  </si>
  <si>
    <t>Late Fee</t>
  </si>
  <si>
    <t>354409804</t>
  </si>
  <si>
    <t>04/04/2025</t>
  </si>
  <si>
    <t>Parking/Carport/Garage</t>
  </si>
  <si>
    <t>354081506</t>
  </si>
  <si>
    <t>04/01/2025</t>
  </si>
  <si>
    <t>Resident Services</t>
  </si>
  <si>
    <t>354081816</t>
  </si>
  <si>
    <t>04/01/2025</t>
  </si>
  <si>
    <t>Charge Total:</t>
  </si>
  <si>
    <t>12-12202</t>
  </si>
  <si>
    <t>A1a</t>
  </si>
  <si>
    <t>Notice Unrented</t>
  </si>
  <si>
    <t>Donley, Heather</t>
  </si>
  <si>
    <t>Resident</t>
  </si>
  <si>
    <t>Month to Month Rent</t>
  </si>
  <si>
    <t>354081361</t>
  </si>
  <si>
    <t>04/13/2025</t>
  </si>
  <si>
    <t>Rent</t>
  </si>
  <si>
    <t>354081828</t>
  </si>
  <si>
    <t>04/01/2025</t>
  </si>
  <si>
    <t>Month-to-Month Fee</t>
  </si>
  <si>
    <t>354082126</t>
  </si>
  <si>
    <t>04/13/2025</t>
  </si>
  <si>
    <t>Parking/Carport/Garage</t>
  </si>
  <si>
    <t>354081362</t>
  </si>
  <si>
    <t>04/01/2025</t>
  </si>
  <si>
    <t>Parking/Carport/Garage</t>
  </si>
  <si>
    <t>354081431</t>
  </si>
  <si>
    <t>04/13/2025</t>
  </si>
  <si>
    <t>Pet Charge</t>
  </si>
  <si>
    <t>354081993</t>
  </si>
  <si>
    <t>04/01/2025</t>
  </si>
  <si>
    <t>Pet Charge</t>
  </si>
  <si>
    <t>354081725</t>
  </si>
  <si>
    <t>04/13/2025</t>
  </si>
  <si>
    <t>Resident Services</t>
  </si>
  <si>
    <t>354081486</t>
  </si>
  <si>
    <t>04/01/2025</t>
  </si>
  <si>
    <t>Resident Services</t>
  </si>
  <si>
    <t>354081602</t>
  </si>
  <si>
    <t>04/13/2025</t>
  </si>
  <si>
    <t>Charge Total:</t>
  </si>
  <si>
    <t>12-12203</t>
  </si>
  <si>
    <t>A1</t>
  </si>
  <si>
    <t>Occupied No Notice</t>
  </si>
  <si>
    <t>Akomolafe, Adedamola</t>
  </si>
  <si>
    <t>Resident</t>
  </si>
  <si>
    <t>Rent</t>
  </si>
  <si>
    <t>354081625</t>
  </si>
  <si>
    <t>04/01/2025</t>
  </si>
  <si>
    <t>Parking/Carport/Garage</t>
  </si>
  <si>
    <t>354082152</t>
  </si>
  <si>
    <t>04/01/2025</t>
  </si>
  <si>
    <t>Resident Services</t>
  </si>
  <si>
    <t>354081603</t>
  </si>
  <si>
    <t>04/01/2025</t>
  </si>
  <si>
    <t>Charge Total:</t>
  </si>
  <si>
    <t>12-12204</t>
  </si>
  <si>
    <t>B1</t>
  </si>
  <si>
    <t>Occupied No Notice</t>
  </si>
  <si>
    <t>High, Chad</t>
  </si>
  <si>
    <t>Resident</t>
  </si>
  <si>
    <t>Rent</t>
  </si>
  <si>
    <t>354081502</t>
  </si>
  <si>
    <t>04/01/2025</t>
  </si>
  <si>
    <t>Pet Charge</t>
  </si>
  <si>
    <t>354082009</t>
  </si>
  <si>
    <t>04/01/2025</t>
  </si>
  <si>
    <t>Resident Services</t>
  </si>
  <si>
    <t>354081805</t>
  </si>
  <si>
    <t>04/01/2025</t>
  </si>
  <si>
    <t>Storage</t>
  </si>
  <si>
    <t>354081476</t>
  </si>
  <si>
    <t>04/01/2025</t>
  </si>
  <si>
    <t>Charge Total:</t>
  </si>
  <si>
    <t>12-12205</t>
  </si>
  <si>
    <t>B1 Affordable</t>
  </si>
  <si>
    <t>Occupied No Notice</t>
  </si>
  <si>
    <t>De La Cruz Torres, Flor Esthela</t>
  </si>
  <si>
    <t>Resident</t>
  </si>
  <si>
    <t>Rent</t>
  </si>
  <si>
    <t>354082036</t>
  </si>
  <si>
    <t>04/01/2025</t>
  </si>
  <si>
    <t>Bounced Check Fee</t>
  </si>
  <si>
    <t>354497189</t>
  </si>
  <si>
    <t>04/03/2025</t>
  </si>
  <si>
    <t>Late Fee</t>
  </si>
  <si>
    <t>354497380</t>
  </si>
  <si>
    <t>04/04/2025</t>
  </si>
  <si>
    <t>Parking/Carport/Garage</t>
  </si>
  <si>
    <t>354081760</t>
  </si>
  <si>
    <t>04/01/2025</t>
  </si>
  <si>
    <t>Charge Total:</t>
  </si>
  <si>
    <t>12-12206</t>
  </si>
  <si>
    <t>E1b</t>
  </si>
  <si>
    <t>Vacant Unrented Not Ready</t>
  </si>
  <si>
    <t>-- Vacant --</t>
  </si>
  <si>
    <t>-</t>
  </si>
  <si>
    <t>Charge Total:</t>
  </si>
  <si>
    <t>12-12207</t>
  </si>
  <si>
    <t>E1b</t>
  </si>
  <si>
    <t>Occupied No Notice</t>
  </si>
  <si>
    <t>Cordova, Julio</t>
  </si>
  <si>
    <t>Resident</t>
  </si>
  <si>
    <t>Rent</t>
  </si>
  <si>
    <t>354081890</t>
  </si>
  <si>
    <t>04/01/2025</t>
  </si>
  <si>
    <t>Resident Services</t>
  </si>
  <si>
    <t>354081948</t>
  </si>
  <si>
    <t>04/01/2025</t>
  </si>
  <si>
    <t>Charge Total:</t>
  </si>
  <si>
    <t>12-12300</t>
  </si>
  <si>
    <t>A3</t>
  </si>
  <si>
    <t>Occupied No Notice</t>
  </si>
  <si>
    <t>Nitya, Sabine</t>
  </si>
  <si>
    <t>Resident</t>
  </si>
  <si>
    <t>Rent</t>
  </si>
  <si>
    <t>354081645</t>
  </si>
  <si>
    <t>04/01/2025</t>
  </si>
  <si>
    <t>Pet Charge</t>
  </si>
  <si>
    <t>354081385</t>
  </si>
  <si>
    <t>04/01/2025</t>
  </si>
  <si>
    <t>Resident Services</t>
  </si>
  <si>
    <t>354081757</t>
  </si>
  <si>
    <t>04/01/2025</t>
  </si>
  <si>
    <t>Storage</t>
  </si>
  <si>
    <t>354082193</t>
  </si>
  <si>
    <t>04/01/2025</t>
  </si>
  <si>
    <t>Storage</t>
  </si>
  <si>
    <t>354081435</t>
  </si>
  <si>
    <t>04/01/2025</t>
  </si>
  <si>
    <t>Charge Total:</t>
  </si>
  <si>
    <t>12-12301</t>
  </si>
  <si>
    <t>A3</t>
  </si>
  <si>
    <t>Occupied No Notice</t>
  </si>
  <si>
    <t>White, Ashley</t>
  </si>
  <si>
    <t>Resident</t>
  </si>
  <si>
    <t>Rent</t>
  </si>
  <si>
    <t>354081542</t>
  </si>
  <si>
    <t>04/01/2025</t>
  </si>
  <si>
    <t>Resident Services</t>
  </si>
  <si>
    <t>354081979</t>
  </si>
  <si>
    <t>04/01/2025</t>
  </si>
  <si>
    <t>Charge Total:</t>
  </si>
  <si>
    <t>12-12302</t>
  </si>
  <si>
    <t>A1a</t>
  </si>
  <si>
    <t>Occupied No Notice</t>
  </si>
  <si>
    <t>Trevino, Isaiah</t>
  </si>
  <si>
    <t>Resident</t>
  </si>
  <si>
    <t>Rent</t>
  </si>
  <si>
    <t>354081699</t>
  </si>
  <si>
    <t>04/01/2025</t>
  </si>
  <si>
    <t>Concession-Resident</t>
  </si>
  <si>
    <t>354081661</t>
  </si>
  <si>
    <t>04/01/2025</t>
  </si>
  <si>
    <t>Electric Charge/Reimbursement</t>
  </si>
  <si>
    <t>354262098</t>
  </si>
  <si>
    <t>04/01/2025</t>
  </si>
  <si>
    <t>Electric Charge/Reimbursement</t>
  </si>
  <si>
    <t>354262097</t>
  </si>
  <si>
    <t>04/01/2025</t>
  </si>
  <si>
    <t>Resident Services</t>
  </si>
  <si>
    <t>354081829</t>
  </si>
  <si>
    <t>04/01/2025</t>
  </si>
  <si>
    <t>Charge Total:</t>
  </si>
  <si>
    <t>12-12303</t>
  </si>
  <si>
    <t>A1</t>
  </si>
  <si>
    <t>Occupied No Notice</t>
  </si>
  <si>
    <t>Salazar, Jailene</t>
  </si>
  <si>
    <t>Resident</t>
  </si>
  <si>
    <t>Rent</t>
  </si>
  <si>
    <t>354081398</t>
  </si>
  <si>
    <t>04/01/2025</t>
  </si>
  <si>
    <t>Resident Services</t>
  </si>
  <si>
    <t>354082069</t>
  </si>
  <si>
    <t>04/01/2025</t>
  </si>
  <si>
    <t>Charge Total:</t>
  </si>
  <si>
    <t>12-12304</t>
  </si>
  <si>
    <t>B1 Affordable</t>
  </si>
  <si>
    <t>Notice Unrented</t>
  </si>
  <si>
    <t>Pena, Juan</t>
  </si>
  <si>
    <t>Resident</t>
  </si>
  <si>
    <t>Month to Month Rent</t>
  </si>
  <si>
    <t>354081875</t>
  </si>
  <si>
    <t>04/08/2025</t>
  </si>
  <si>
    <t>Rent</t>
  </si>
  <si>
    <t>354082014</t>
  </si>
  <si>
    <t>04/01/2025</t>
  </si>
  <si>
    <t>Month-to-Month Fee</t>
  </si>
  <si>
    <t>354081876</t>
  </si>
  <si>
    <t>04/08/2025</t>
  </si>
  <si>
    <t>Charge Total:</t>
  </si>
  <si>
    <t>12-12305</t>
  </si>
  <si>
    <t>B1</t>
  </si>
  <si>
    <t>Occupied No Notice</t>
  </si>
  <si>
    <t>Salazar Jr, John</t>
  </si>
  <si>
    <t>Resident</t>
  </si>
  <si>
    <t>Rent</t>
  </si>
  <si>
    <t>354082264</t>
  </si>
  <si>
    <t>04/01/2025</t>
  </si>
  <si>
    <t>Resident Services</t>
  </si>
  <si>
    <t>354081487</t>
  </si>
  <si>
    <t>04/01/2025</t>
  </si>
  <si>
    <t>Charge Total:</t>
  </si>
  <si>
    <t>12-12306</t>
  </si>
  <si>
    <t>E1b</t>
  </si>
  <si>
    <t>Occupied No Notice</t>
  </si>
  <si>
    <t>Bartek, Jessi</t>
  </si>
  <si>
    <t>Resident</t>
  </si>
  <si>
    <t>Rent</t>
  </si>
  <si>
    <t>354082117</t>
  </si>
  <si>
    <t>04/01/2025</t>
  </si>
  <si>
    <t>Parking/Carport/Garage</t>
  </si>
  <si>
    <t>354082276</t>
  </si>
  <si>
    <t>04/01/2025</t>
  </si>
  <si>
    <t>Resident Services</t>
  </si>
  <si>
    <t>354082097</t>
  </si>
  <si>
    <t>04/01/2025</t>
  </si>
  <si>
    <t>Charge Total:</t>
  </si>
  <si>
    <t>12-12307</t>
  </si>
  <si>
    <t>E1b</t>
  </si>
  <si>
    <t>Occupied No Notice</t>
  </si>
  <si>
    <t>Dorraji, Arian</t>
  </si>
  <si>
    <t>Resident</t>
  </si>
  <si>
    <t>Rent</t>
  </si>
  <si>
    <t>354081849</t>
  </si>
  <si>
    <t>04/01/2025</t>
  </si>
  <si>
    <t>Resident Services</t>
  </si>
  <si>
    <t>354081568</t>
  </si>
  <si>
    <t>04/01/2025</t>
  </si>
  <si>
    <t>Charge Total:</t>
  </si>
  <si>
    <t>13-13200</t>
  </si>
  <si>
    <t>E2</t>
  </si>
  <si>
    <t>Occupied No Notice</t>
  </si>
  <si>
    <t>Sanchez, Juliana</t>
  </si>
  <si>
    <t>Resident</t>
  </si>
  <si>
    <t>Rent</t>
  </si>
  <si>
    <t>354081944</t>
  </si>
  <si>
    <t>04/01/2025</t>
  </si>
  <si>
    <t>Resident Services</t>
  </si>
  <si>
    <t>354081864</t>
  </si>
  <si>
    <t>04/01/2025</t>
  </si>
  <si>
    <t>Charge Total:</t>
  </si>
  <si>
    <t>13-13201</t>
  </si>
  <si>
    <t>E2</t>
  </si>
  <si>
    <t>Vacant Unrented Ready</t>
  </si>
  <si>
    <t>-- Vacant --</t>
  </si>
  <si>
    <t>-</t>
  </si>
  <si>
    <t>Charge Total:</t>
  </si>
  <si>
    <t>13-13202</t>
  </si>
  <si>
    <t>E2b</t>
  </si>
  <si>
    <t>Occupied No Notice</t>
  </si>
  <si>
    <t>Culmer, Kaylin</t>
  </si>
  <si>
    <t>Resident</t>
  </si>
  <si>
    <t>Rent</t>
  </si>
  <si>
    <t>354082067</t>
  </si>
  <si>
    <t>04/01/2025</t>
  </si>
  <si>
    <t>Pet Charge</t>
  </si>
  <si>
    <t>Resident Services</t>
  </si>
  <si>
    <t>354081694</t>
  </si>
  <si>
    <t>04/01/2025</t>
  </si>
  <si>
    <t>Storage</t>
  </si>
  <si>
    <t>354082139</t>
  </si>
  <si>
    <t>04/01/2025</t>
  </si>
  <si>
    <t>Charge Total:</t>
  </si>
  <si>
    <t>14-14200</t>
  </si>
  <si>
    <t>E2</t>
  </si>
  <si>
    <t>Occupied No Notice</t>
  </si>
  <si>
    <t>Davis, Debbie (Nan)</t>
  </si>
  <si>
    <t>Resident</t>
  </si>
  <si>
    <t>Rent</t>
  </si>
  <si>
    <t>354081906</t>
  </si>
  <si>
    <t>04/01/2025</t>
  </si>
  <si>
    <t>Parking/Carport/Garage</t>
  </si>
  <si>
    <t>354082017</t>
  </si>
  <si>
    <t>04/01/2025</t>
  </si>
  <si>
    <t>Resident Services</t>
  </si>
  <si>
    <t>354081980</t>
  </si>
  <si>
    <t>04/01/2025</t>
  </si>
  <si>
    <t>Charge Total:</t>
  </si>
  <si>
    <t>14-14201</t>
  </si>
  <si>
    <t>E2</t>
  </si>
  <si>
    <t>Occupied No Notice</t>
  </si>
  <si>
    <t>Rivera, Josiah</t>
  </si>
  <si>
    <t>Resident</t>
  </si>
  <si>
    <t>Rent</t>
  </si>
  <si>
    <t>354081773</t>
  </si>
  <si>
    <t>04/01/2025</t>
  </si>
  <si>
    <t>Pet Charge</t>
  </si>
  <si>
    <t>Resident Services</t>
  </si>
  <si>
    <t>354082098</t>
  </si>
  <si>
    <t>04/01/2025</t>
  </si>
  <si>
    <t>Charge Total:</t>
  </si>
  <si>
    <t>14-14202</t>
  </si>
  <si>
    <t>E2b</t>
  </si>
  <si>
    <t>Notice Unrented</t>
  </si>
  <si>
    <t>Thomas, James</t>
  </si>
  <si>
    <t>Resident</t>
  </si>
  <si>
    <t>Rent</t>
  </si>
  <si>
    <t>354082062</t>
  </si>
  <si>
    <t>04/01/2025</t>
  </si>
  <si>
    <t>Parking/Carport/Garage</t>
  </si>
  <si>
    <t>354081681</t>
  </si>
  <si>
    <t>04/01/2025</t>
  </si>
  <si>
    <t>Pet Charge</t>
  </si>
  <si>
    <t>354082015</t>
  </si>
  <si>
    <t>04/01/2025</t>
  </si>
  <si>
    <t>Resident Services</t>
  </si>
  <si>
    <t>354081605</t>
  </si>
  <si>
    <t>04/01/2025</t>
  </si>
  <si>
    <t>Charge Total:</t>
  </si>
  <si>
    <t>Park at Estancia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</si>
  <si>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</si>
  <si>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</si>
  <si>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</si>
  <si>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</si>
  <si>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</si>
  <si>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</si>
  <si>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</si>
  <si>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</si>
  <si>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</si>
  <si>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</si>
  <si>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</si>
  <si>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</si>
  <si>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</si>
  <si>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</si>
  <si>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</si>
  <si>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</si>
  <si>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Park at Estancia</t>
  </si>
  <si>
    <t>Notice Rented</t>
  </si>
  <si>
    <t>Park at Estancia</t>
  </si>
  <si>
    <t>Notice Unrented</t>
  </si>
  <si>
    <t>Park at Estancia</t>
  </si>
  <si>
    <t>Total Occupied Units</t>
  </si>
  <si>
    <t>Vacant Rented Ready</t>
  </si>
  <si>
    <t>Park at Estancia</t>
  </si>
  <si>
    <t>Vacant Rented Not Ready</t>
  </si>
  <si>
    <t>Park at Estancia</t>
  </si>
  <si>
    <t>Vacant Unrented Ready</t>
  </si>
  <si>
    <t>Park at Estancia</t>
  </si>
  <si>
    <t>Vacant Unrented Not Ready</t>
  </si>
  <si>
    <t>Park at Estancia</t>
  </si>
  <si>
    <t>Total Vacant Units</t>
  </si>
  <si>
    <t>Total Rentable Units</t>
  </si>
  <si>
    <t>Excluded - Model Unit</t>
  </si>
  <si>
    <t>Park at Estancia</t>
  </si>
  <si>
    <t>Excluded - Down Unit</t>
  </si>
  <si>
    <t>Park at Estancia</t>
  </si>
  <si>
    <t xml:space="preserve"> Total Excluded Units</t>
  </si>
  <si>
    <t xml:space="preserve"> Total Units</t>
  </si>
  <si>
    <t>Charge Code Summary</t>
  </si>
  <si>
    <t>Charge Code</t>
  </si>
  <si>
    <t>Scheduled</t>
  </si>
  <si>
    <t>Ledger: Resident</t>
  </si>
  <si>
    <t>Administration Fee</t>
  </si>
  <si>
    <t>Amenity Rent</t>
  </si>
  <si>
    <t>Bounced Check Fee</t>
  </si>
  <si>
    <t>Concession-Partial Employee</t>
  </si>
  <si>
    <t>Concession-Resident</t>
  </si>
  <si>
    <t>Electric Charge/Reimbursement</t>
  </si>
  <si>
    <t>Late Fee</t>
  </si>
  <si>
    <t>Month-to-Month Fee</t>
  </si>
  <si>
    <t>Month to Month Rent</t>
  </si>
  <si>
    <t>Parking/Carport/Garage</t>
  </si>
  <si>
    <t>Pet Charge</t>
  </si>
  <si>
    <t>Rent</t>
  </si>
  <si>
    <t>Renters Insurance Fine</t>
  </si>
  <si>
    <t>Resident Services</t>
  </si>
  <si>
    <t>Storage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</si>
  <si>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</si>
  <si>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</si>
  <si>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</si>
  <si>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</si>
  <si>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</si>
  <si>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</si>
  <si>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</si>
  <si>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</si>
  <si>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</si>
  <si>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</si>
  <si>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</si>
  <si>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</si>
  <si>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</si>
  <si>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</si>
  <si>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</si>
  <si>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</si>
  <si>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</si>
  <si>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</si>
  <si>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</si>
  <si>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</si>
  <si>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3-3210</t>
  </si>
  <si>
    <t>C1</t>
  </si>
  <si>
    <t>Vacant Rented Not Ready</t>
  </si>
  <si>
    <t>Cruz, Carolina</t>
  </si>
  <si>
    <t>Resident</t>
  </si>
  <si>
    <t>Amenity Rent</t>
  </si>
  <si>
    <t>Rent</t>
  </si>
  <si>
    <t>Parking/Carport/Garage</t>
  </si>
  <si>
    <t>Pet Charge</t>
  </si>
  <si>
    <t>Resident Services</t>
  </si>
  <si>
    <t>Charge Total:</t>
  </si>
  <si>
    <t>3-3211</t>
  </si>
  <si>
    <t>C1</t>
  </si>
  <si>
    <t>Vacant Rented Ready</t>
  </si>
  <si>
    <t>Serrano, Landry</t>
  </si>
  <si>
    <t>Resident</t>
  </si>
  <si>
    <t>Rent</t>
  </si>
  <si>
    <t>Resident Services</t>
  </si>
  <si>
    <t>Charge Total:</t>
  </si>
  <si>
    <t>3-3302</t>
  </si>
  <si>
    <t>A2</t>
  </si>
  <si>
    <t>Vacant Rented Not Ready</t>
  </si>
  <si>
    <t>Yakymenko, Serhii</t>
  </si>
  <si>
    <t>Resident</t>
  </si>
  <si>
    <t>Amenity Rent</t>
  </si>
  <si>
    <t>Rent</t>
  </si>
  <si>
    <t>Resident Services</t>
  </si>
  <si>
    <t>Charge Total:</t>
  </si>
  <si>
    <t>4-4305</t>
  </si>
  <si>
    <t>B1</t>
  </si>
  <si>
    <t>Vacant Rented Not Ready</t>
  </si>
  <si>
    <t>Powell, Jamario</t>
  </si>
  <si>
    <t>Resident</t>
  </si>
  <si>
    <t>Rent</t>
  </si>
  <si>
    <t>Parking/Carport/Garage</t>
  </si>
  <si>
    <t>Resident Services</t>
  </si>
  <si>
    <t>Charge Total:</t>
  </si>
  <si>
    <t>7-7102</t>
  </si>
  <si>
    <t>B1</t>
  </si>
  <si>
    <t>Vacant Rented Ready</t>
  </si>
  <si>
    <t>Stuenkel, Kylie</t>
  </si>
  <si>
    <t>Resident</t>
  </si>
  <si>
    <t>Amenity Rent</t>
  </si>
  <si>
    <t>Rent</t>
  </si>
  <si>
    <t>Charge Total:</t>
  </si>
  <si>
    <t>9-9302</t>
  </si>
  <si>
    <t>A2a</t>
  </si>
  <si>
    <t>Vacant Rented Not Ready</t>
  </si>
  <si>
    <t>McFarland, Maximillian</t>
  </si>
  <si>
    <t>Resident</t>
  </si>
  <si>
    <t>Rent</t>
  </si>
  <si>
    <t>Resident Services</t>
  </si>
  <si>
    <t>Charge Total:</t>
  </si>
  <si>
    <t>10-10201</t>
  </si>
  <si>
    <t>C1</t>
  </si>
  <si>
    <t>Vacant Rented Not Ready</t>
  </si>
  <si>
    <t>Wrench, Dylan</t>
  </si>
  <si>
    <t>Resident</t>
  </si>
  <si>
    <t>Rent</t>
  </si>
  <si>
    <t>Concession-Partial Employee</t>
  </si>
  <si>
    <t>Charge Total:</t>
  </si>
  <si>
    <t>Park at Estancia Total:</t>
  </si>
  <si>
    <t>Rent Roll Valencedocs</t>
  </si>
  <si>
    <t>Park Crest At The Lakes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</si>
  <si>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</si>
  <si>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</si>
  <si>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</si>
  <si>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</si>
  <si>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</si>
  <si>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</si>
  <si>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</si>
  <si>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</si>
  <si>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</si>
  <si>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</si>
  <si>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</si>
  <si>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</si>
  <si>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</si>
  <si>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</si>
  <si>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</si>
  <si>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</si>
  <si>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</si>
  <si>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</si>
  <si>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</si>
  <si>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</si>
  <si>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01-0111</t>
  </si>
  <si>
    <t>1X1</t>
  </si>
  <si>
    <t>Occupied No Notice</t>
  </si>
  <si>
    <t>Rosado, Lucas</t>
  </si>
  <si>
    <t>Resident</t>
  </si>
  <si>
    <t>Amenity Rent</t>
  </si>
  <si>
    <t>354071259</t>
  </si>
  <si>
    <t>04/01/2025</t>
  </si>
  <si>
    <t>Rent</t>
  </si>
  <si>
    <t>354072272</t>
  </si>
  <si>
    <t>04/01/2025</t>
  </si>
  <si>
    <t>Valet Trash</t>
  </si>
  <si>
    <t>354071042</t>
  </si>
  <si>
    <t>04/01/2025</t>
  </si>
  <si>
    <t>Charge Total:</t>
  </si>
  <si>
    <t>01-0112</t>
  </si>
  <si>
    <t>3X2</t>
  </si>
  <si>
    <t>Occupied No Notice</t>
  </si>
  <si>
    <t>Meyers, Kelli</t>
  </si>
  <si>
    <t>Resident</t>
  </si>
  <si>
    <t>Month to Month Rent</t>
  </si>
  <si>
    <t>354071666</t>
  </si>
  <si>
    <t>04/01/2025</t>
  </si>
  <si>
    <t>Concession-Partial Employee</t>
  </si>
  <si>
    <t>354072222</t>
  </si>
  <si>
    <t>04/01/2025</t>
  </si>
  <si>
    <t>Parking/Carport/Garage</t>
  </si>
  <si>
    <t>354072383</t>
  </si>
  <si>
    <t>04/01/2025</t>
  </si>
  <si>
    <t>Parking/Carport/Garage</t>
  </si>
  <si>
    <t>354071047</t>
  </si>
  <si>
    <t>04/01/2025</t>
  </si>
  <si>
    <t>Storage</t>
  </si>
  <si>
    <t>354071234</t>
  </si>
  <si>
    <t>04/01/2025</t>
  </si>
  <si>
    <t>Trash Allocation Charge</t>
  </si>
  <si>
    <t>354072515</t>
  </si>
  <si>
    <t>04/01/2025</t>
  </si>
  <si>
    <t>Washer and Dryer Charge</t>
  </si>
  <si>
    <t>354072598</t>
  </si>
  <si>
    <t>04/01/2025</t>
  </si>
  <si>
    <t>Charge Total:</t>
  </si>
  <si>
    <t>01-0113</t>
  </si>
  <si>
    <t>3X2</t>
  </si>
  <si>
    <t>Occupied No Notice</t>
  </si>
  <si>
    <t>Cabrera, Carlos</t>
  </si>
  <si>
    <t>Resident</t>
  </si>
  <si>
    <t>Amenity Rent</t>
  </si>
  <si>
    <t>354071164</t>
  </si>
  <si>
    <t>04/01/2025</t>
  </si>
  <si>
    <t>Rent</t>
  </si>
  <si>
    <t>354071376</t>
  </si>
  <si>
    <t>04/01/2025</t>
  </si>
  <si>
    <t>Valet Trash</t>
  </si>
  <si>
    <t>354071654</t>
  </si>
  <si>
    <t>04/01/2025</t>
  </si>
  <si>
    <t>Washer and Dryer Charge</t>
  </si>
  <si>
    <t>354071498</t>
  </si>
  <si>
    <t>04/01/2025</t>
  </si>
  <si>
    <t>Charge Total:</t>
  </si>
  <si>
    <t>01-0116</t>
  </si>
  <si>
    <t>3X2</t>
  </si>
  <si>
    <t>Occupied No Notice</t>
  </si>
  <si>
    <t>Moore, William</t>
  </si>
  <si>
    <t>Resident</t>
  </si>
  <si>
    <t>Amenity Rent</t>
  </si>
  <si>
    <t>354071301</t>
  </si>
  <si>
    <t>04/01/2025</t>
  </si>
  <si>
    <t>Amenity Rent</t>
  </si>
  <si>
    <t>354071377</t>
  </si>
  <si>
    <t>04/01/2025</t>
  </si>
  <si>
    <t>Rent</t>
  </si>
  <si>
    <t>354072153</t>
  </si>
  <si>
    <t>04/01/2025</t>
  </si>
  <si>
    <t>Valet Trash</t>
  </si>
  <si>
    <t>354071121</t>
  </si>
  <si>
    <t>04/01/2025</t>
  </si>
  <si>
    <t>Washer and Dryer Charge</t>
  </si>
  <si>
    <t>354071191</t>
  </si>
  <si>
    <t>04/01/2025</t>
  </si>
  <si>
    <t>Charge Total:</t>
  </si>
  <si>
    <t>01-0117</t>
  </si>
  <si>
    <t>3X2</t>
  </si>
  <si>
    <t>Occupied No Notice</t>
  </si>
  <si>
    <t>Moore, Shirley</t>
  </si>
  <si>
    <t>Resident</t>
  </si>
  <si>
    <t>Amenity Rent</t>
  </si>
  <si>
    <t>354072194</t>
  </si>
  <si>
    <t>04/01/2025</t>
  </si>
  <si>
    <t>Amenity Rent</t>
  </si>
  <si>
    <t>354072508</t>
  </si>
  <si>
    <t>04/01/2025</t>
  </si>
  <si>
    <t>Rent</t>
  </si>
  <si>
    <t>354071549</t>
  </si>
  <si>
    <t>04/01/2025</t>
  </si>
  <si>
    <t>Storage</t>
  </si>
  <si>
    <t>354071711</t>
  </si>
  <si>
    <t>04/01/2025</t>
  </si>
  <si>
    <t>Valet Trash</t>
  </si>
  <si>
    <t>354071432</t>
  </si>
  <si>
    <t>04/01/2025</t>
  </si>
  <si>
    <t>Washer and Dryer Charge</t>
  </si>
  <si>
    <t>354072126</t>
  </si>
  <si>
    <t>04/01/2025</t>
  </si>
  <si>
    <t>Charge Total:</t>
  </si>
  <si>
    <t>01-0118</t>
  </si>
  <si>
    <t>1X1</t>
  </si>
  <si>
    <t>Occupied No Notice</t>
  </si>
  <si>
    <t>Arena, Lola</t>
  </si>
  <si>
    <t>Resident</t>
  </si>
  <si>
    <t>Amenity Rent</t>
  </si>
  <si>
    <t>354072474</t>
  </si>
  <si>
    <t>04/01/2025</t>
  </si>
  <si>
    <t>Rent</t>
  </si>
  <si>
    <t>354071309</t>
  </si>
  <si>
    <t>04/01/2025</t>
  </si>
  <si>
    <t>Valet Trash</t>
  </si>
  <si>
    <t>354072536</t>
  </si>
  <si>
    <t>04/01/2025</t>
  </si>
  <si>
    <t>Washer and Dryer Charge</t>
  </si>
  <si>
    <t>354072614</t>
  </si>
  <si>
    <t>04/01/2025</t>
  </si>
  <si>
    <t>Charge Total:</t>
  </si>
  <si>
    <t>01-0121</t>
  </si>
  <si>
    <t>1X1</t>
  </si>
  <si>
    <t>Occupied No Notice</t>
  </si>
  <si>
    <t>Dempsey, Erin</t>
  </si>
  <si>
    <t>Resident</t>
  </si>
  <si>
    <t>Amenity Rent</t>
  </si>
  <si>
    <t>354071700</t>
  </si>
  <si>
    <t>04/01/2025</t>
  </si>
  <si>
    <t>Amenity Rent</t>
  </si>
  <si>
    <t>354071172</t>
  </si>
  <si>
    <t>04/01/2025</t>
  </si>
  <si>
    <t>Month to Month Rent</t>
  </si>
  <si>
    <t>354072209</t>
  </si>
  <si>
    <t>04/01/2025</t>
  </si>
  <si>
    <t>Month-to-Month Fee</t>
  </si>
  <si>
    <t>354071193</t>
  </si>
  <si>
    <t>04/01/2025</t>
  </si>
  <si>
    <t>Renters Insurance Fine</t>
  </si>
  <si>
    <t>354041817</t>
  </si>
  <si>
    <t>04/01/2025</t>
  </si>
  <si>
    <t>Renters Insurance Fine</t>
  </si>
  <si>
    <t>354158485</t>
  </si>
  <si>
    <t>04/01/2025</t>
  </si>
  <si>
    <t>Valet Trash</t>
  </si>
  <si>
    <t>354071741</t>
  </si>
  <si>
    <t>04/01/2025</t>
  </si>
  <si>
    <t>Washer and Dryer Charge</t>
  </si>
  <si>
    <t>354071587</t>
  </si>
  <si>
    <t>04/01/2025</t>
  </si>
  <si>
    <t>Charge Total:</t>
  </si>
  <si>
    <t>01-0122</t>
  </si>
  <si>
    <t>3X2</t>
  </si>
  <si>
    <t>Occupied No Notice</t>
  </si>
  <si>
    <t>Goodwin, Caleb</t>
  </si>
  <si>
    <t>Resident</t>
  </si>
  <si>
    <t>Amenity Rent</t>
  </si>
  <si>
    <t>354072320</t>
  </si>
  <si>
    <t>04/01/2025</t>
  </si>
  <si>
    <t>Amenity Rent</t>
  </si>
  <si>
    <t>354071661</t>
  </si>
  <si>
    <t>04/01/2025</t>
  </si>
  <si>
    <t>Rent</t>
  </si>
  <si>
    <t>354072099</t>
  </si>
  <si>
    <t>04/01/2025</t>
  </si>
  <si>
    <t>Valet Trash</t>
  </si>
  <si>
    <t>354071827</t>
  </si>
  <si>
    <t>04/01/2025</t>
  </si>
  <si>
    <t>Washer and Dryer Charge</t>
  </si>
  <si>
    <t>354072264</t>
  </si>
  <si>
    <t>04/01/2025</t>
  </si>
  <si>
    <t>Charge Total:</t>
  </si>
  <si>
    <t>01-0123</t>
  </si>
  <si>
    <t>3X2</t>
  </si>
  <si>
    <t>Occupied No Notice</t>
  </si>
  <si>
    <t>FILDES, MICHELLE</t>
  </si>
  <si>
    <t>Resident</t>
  </si>
  <si>
    <t>Amenity Rent</t>
  </si>
  <si>
    <t>354071069</t>
  </si>
  <si>
    <t>04/01/2025</t>
  </si>
  <si>
    <t>Rent</t>
  </si>
  <si>
    <t>354072379</t>
  </si>
  <si>
    <t>04/01/2025</t>
  </si>
  <si>
    <t>Storage</t>
  </si>
  <si>
    <t>354071133</t>
  </si>
  <si>
    <t>04/01/2025</t>
  </si>
  <si>
    <t>Valet Trash</t>
  </si>
  <si>
    <t>354072506</t>
  </si>
  <si>
    <t>04/01/2025</t>
  </si>
  <si>
    <t>Washer and Dryer Charge</t>
  </si>
  <si>
    <t>354071252</t>
  </si>
  <si>
    <t>04/01/2025</t>
  </si>
  <si>
    <t>Charge Total:</t>
  </si>
  <si>
    <t>01-0124</t>
  </si>
  <si>
    <t>1X1</t>
  </si>
  <si>
    <t>Occupied No Notice</t>
  </si>
  <si>
    <t>Cross, Chad</t>
  </si>
  <si>
    <t>Resident</t>
  </si>
  <si>
    <t>Amenity Rent</t>
  </si>
  <si>
    <t>354071315</t>
  </si>
  <si>
    <t>04/01/2025</t>
  </si>
  <si>
    <t>Amenity Rent</t>
  </si>
  <si>
    <t>354071328</t>
  </si>
  <si>
    <t>04/01/2025</t>
  </si>
  <si>
    <t>Rent</t>
  </si>
  <si>
    <t>354071071</t>
  </si>
  <si>
    <t>04/01/2025</t>
  </si>
  <si>
    <t>Parking/Carport/Garage</t>
  </si>
  <si>
    <t>354071260</t>
  </si>
  <si>
    <t>04/01/2025</t>
  </si>
  <si>
    <t>Valet Trash</t>
  </si>
  <si>
    <t>354071974</t>
  </si>
  <si>
    <t>04/01/2025</t>
  </si>
  <si>
    <t>Washer and Dryer Charge</t>
  </si>
  <si>
    <t>354072073</t>
  </si>
  <si>
    <t>04/01/2025</t>
  </si>
  <si>
    <t>Charge Total:</t>
  </si>
  <si>
    <t>01-0125</t>
  </si>
  <si>
    <t>1X1</t>
  </si>
  <si>
    <t>Vacant Rented Not Ready</t>
  </si>
  <si>
    <t>-- Vacant --</t>
  </si>
  <si>
    <t>-</t>
  </si>
  <si>
    <t>Charge Total:</t>
  </si>
  <si>
    <t>01-0126</t>
  </si>
  <si>
    <t>3X2</t>
  </si>
  <si>
    <t>Occupied No Notice</t>
  </si>
  <si>
    <t>Rodriguez Robledo, Nydia</t>
  </si>
  <si>
    <t>Resident</t>
  </si>
  <si>
    <t>Amenity Rent</t>
  </si>
  <si>
    <t>354071386</t>
  </si>
  <si>
    <t>04/01/2025</t>
  </si>
  <si>
    <t>Rent</t>
  </si>
  <si>
    <t>354071185</t>
  </si>
  <si>
    <t>04/01/2025</t>
  </si>
  <si>
    <t>Valet Trash</t>
  </si>
  <si>
    <t>354071862</t>
  </si>
  <si>
    <t>04/01/2025</t>
  </si>
  <si>
    <t>Washer and Dryer Charge</t>
  </si>
  <si>
    <t>354072090</t>
  </si>
  <si>
    <t>04/01/2025</t>
  </si>
  <si>
    <t>Charge Total:</t>
  </si>
  <si>
    <t>01-0127</t>
  </si>
  <si>
    <t>3X2</t>
  </si>
  <si>
    <t>Occupied No Notice</t>
  </si>
  <si>
    <t>LAYMAN, LAUREN</t>
  </si>
  <si>
    <t>Resident</t>
  </si>
  <si>
    <t>Amenity Rent</t>
  </si>
  <si>
    <t>354071138</t>
  </si>
  <si>
    <t>04/01/2025</t>
  </si>
  <si>
    <t>Rent</t>
  </si>
  <si>
    <t>354072582</t>
  </si>
  <si>
    <t>04/01/2025</t>
  </si>
  <si>
    <t>Valet Trash</t>
  </si>
  <si>
    <t>354071490</t>
  </si>
  <si>
    <t>04/01/2025</t>
  </si>
  <si>
    <t>Washer and Dryer Charge</t>
  </si>
  <si>
    <t>354072546</t>
  </si>
  <si>
    <t>04/01/2025</t>
  </si>
  <si>
    <t>Charge Total:</t>
  </si>
  <si>
    <t>01-0128</t>
  </si>
  <si>
    <t>1X1</t>
  </si>
  <si>
    <t>Occupied No Notice</t>
  </si>
  <si>
    <t>Werner, Brett</t>
  </si>
  <si>
    <t>Resident</t>
  </si>
  <si>
    <t>Amenity Rent</t>
  </si>
  <si>
    <t>354072461</t>
  </si>
  <si>
    <t>04/01/2025</t>
  </si>
  <si>
    <t>Rent</t>
  </si>
  <si>
    <t>354071156</t>
  </si>
  <si>
    <t>04/01/2025</t>
  </si>
  <si>
    <t>Valet Trash</t>
  </si>
  <si>
    <t>354071247</t>
  </si>
  <si>
    <t>04/01/2025</t>
  </si>
  <si>
    <t>Washer and Dryer Charge</t>
  </si>
  <si>
    <t>354071021</t>
  </si>
  <si>
    <t>04/01/2025</t>
  </si>
  <si>
    <t>Charge Total:</t>
  </si>
  <si>
    <t>01-0131</t>
  </si>
  <si>
    <t>1X1</t>
  </si>
  <si>
    <t>Occupied No Notice</t>
  </si>
  <si>
    <t>Diaz, Manuel</t>
  </si>
  <si>
    <t>Resident</t>
  </si>
  <si>
    <t>Amenity Rent</t>
  </si>
  <si>
    <t>354071923</t>
  </si>
  <si>
    <t>04/01/2025</t>
  </si>
  <si>
    <t>Amenity Rent</t>
  </si>
  <si>
    <t>354071407</t>
  </si>
  <si>
    <t>04/01/2025</t>
  </si>
  <si>
    <t>Rent</t>
  </si>
  <si>
    <t>354072117</t>
  </si>
  <si>
    <t>04/01/2025</t>
  </si>
  <si>
    <t>Valet Trash</t>
  </si>
  <si>
    <t>354072452</t>
  </si>
  <si>
    <t>04/01/2025</t>
  </si>
  <si>
    <t>Washer and Dryer Charge</t>
  </si>
  <si>
    <t>354071543</t>
  </si>
  <si>
    <t>04/01/2025</t>
  </si>
  <si>
    <t>Charge Total:</t>
  </si>
  <si>
    <t>01-0132</t>
  </si>
  <si>
    <t>2X2</t>
  </si>
  <si>
    <t>Occupied No Notice</t>
  </si>
  <si>
    <t>Emer, Aaron</t>
  </si>
  <si>
    <t>Resident</t>
  </si>
  <si>
    <t>Amenity Rent</t>
  </si>
  <si>
    <t>354072083</t>
  </si>
  <si>
    <t>04/01/2025</t>
  </si>
  <si>
    <t>Rent</t>
  </si>
  <si>
    <t>354071633</t>
  </si>
  <si>
    <t>04/01/2025</t>
  </si>
  <si>
    <t>Late Fee</t>
  </si>
  <si>
    <t>354451038</t>
  </si>
  <si>
    <t>04/06/2025</t>
  </si>
  <si>
    <t>Valet Trash</t>
  </si>
  <si>
    <t>354071063</t>
  </si>
  <si>
    <t>04/01/2025</t>
  </si>
  <si>
    <t>Washer and Dryer Charge</t>
  </si>
  <si>
    <t>354072627</t>
  </si>
  <si>
    <t>04/01/2025</t>
  </si>
  <si>
    <t>Charge Total:</t>
  </si>
  <si>
    <t>01-0133</t>
  </si>
  <si>
    <t>2X2</t>
  </si>
  <si>
    <t>Occupied No Notice</t>
  </si>
  <si>
    <t>Herrington, William</t>
  </si>
  <si>
    <t>Resident</t>
  </si>
  <si>
    <t>Amenity Rent</t>
  </si>
  <si>
    <t>354071484</t>
  </si>
  <si>
    <t>04/01/2025</t>
  </si>
  <si>
    <t>Amenity Rent</t>
  </si>
  <si>
    <t>354071943</t>
  </si>
  <si>
    <t>04/01/2025</t>
  </si>
  <si>
    <t>Rent</t>
  </si>
  <si>
    <t>354072558</t>
  </si>
  <si>
    <t>04/01/2025</t>
  </si>
  <si>
    <t>Valet Trash</t>
  </si>
  <si>
    <t>354071486</t>
  </si>
  <si>
    <t>04/01/2025</t>
  </si>
  <si>
    <t>Washer and Dryer Charge</t>
  </si>
  <si>
    <t>354071792</t>
  </si>
  <si>
    <t>04/01/2025</t>
  </si>
  <si>
    <t>Charge Total:</t>
  </si>
  <si>
    <t>01-0134</t>
  </si>
  <si>
    <t>1X1</t>
  </si>
  <si>
    <t>Notice Rented</t>
  </si>
  <si>
    <t>Rivas, Hector</t>
  </si>
  <si>
    <t>Resident</t>
  </si>
  <si>
    <t>Amenity Rent</t>
  </si>
  <si>
    <t>354071964</t>
  </si>
  <si>
    <t>04/01/2025</t>
  </si>
  <si>
    <t>Rent</t>
  </si>
  <si>
    <t>354071224</t>
  </si>
  <si>
    <t>04/01/2025</t>
  </si>
  <si>
    <t>Valet Trash</t>
  </si>
  <si>
    <t>354071650</t>
  </si>
  <si>
    <t>04/01/2025</t>
  </si>
  <si>
    <t>Washer and Dryer Charge</t>
  </si>
  <si>
    <t>354072203</t>
  </si>
  <si>
    <t>04/01/2025</t>
  </si>
  <si>
    <t>Charge Total:</t>
  </si>
  <si>
    <t>01-0135</t>
  </si>
  <si>
    <t>1X1</t>
  </si>
  <si>
    <t>Occupied No Notice</t>
  </si>
  <si>
    <t>Halvorson, Theresa</t>
  </si>
  <si>
    <t>Resident</t>
  </si>
  <si>
    <t>Amenity Rent</t>
  </si>
  <si>
    <t>354072124</t>
  </si>
  <si>
    <t>04/01/2025</t>
  </si>
  <si>
    <t>Amenity Rent</t>
  </si>
  <si>
    <t>354072187</t>
  </si>
  <si>
    <t>04/01/2025</t>
  </si>
  <si>
    <t>Rent</t>
  </si>
  <si>
    <t>354071307</t>
  </si>
  <si>
    <t>04/01/2025</t>
  </si>
  <si>
    <t>Valet Trash</t>
  </si>
  <si>
    <t>354071806</t>
  </si>
  <si>
    <t>04/01/2025</t>
  </si>
  <si>
    <t>Washer and Dryer Charge</t>
  </si>
  <si>
    <t>354071408</t>
  </si>
  <si>
    <t>04/01/2025</t>
  </si>
  <si>
    <t>Charge Total:</t>
  </si>
  <si>
    <t>01-0136</t>
  </si>
  <si>
    <t>2X2</t>
  </si>
  <si>
    <t>Occupied No Notice</t>
  </si>
  <si>
    <t>Dalton, Haley</t>
  </si>
  <si>
    <t>Resident</t>
  </si>
  <si>
    <t>Amenity Rent</t>
  </si>
  <si>
    <t>354071706</t>
  </si>
  <si>
    <t>04/01/2025</t>
  </si>
  <si>
    <t>Rent</t>
  </si>
  <si>
    <t>354072146</t>
  </si>
  <si>
    <t>04/01/2025</t>
  </si>
  <si>
    <t>Parking/Carport/Garage</t>
  </si>
  <si>
    <t>354072530</t>
  </si>
  <si>
    <t>04/01/2025</t>
  </si>
  <si>
    <t>Parking/Carport/Garage</t>
  </si>
  <si>
    <t>354072435</t>
  </si>
  <si>
    <t>04/01/2025</t>
  </si>
  <si>
    <t>Valet Trash</t>
  </si>
  <si>
    <t>354071464</t>
  </si>
  <si>
    <t>04/01/2025</t>
  </si>
  <si>
    <t>Washer and Dryer Charge</t>
  </si>
  <si>
    <t>354072191</t>
  </si>
  <si>
    <t>04/01/2025</t>
  </si>
  <si>
    <t>Charge Total:</t>
  </si>
  <si>
    <t>01-0137</t>
  </si>
  <si>
    <t>2X2</t>
  </si>
  <si>
    <t>Occupied No Notice</t>
  </si>
  <si>
    <t>HEDRICK, BRANDON</t>
  </si>
  <si>
    <t>Resident</t>
  </si>
  <si>
    <t>Amenity Rent</t>
  </si>
  <si>
    <t>354071600</t>
  </si>
  <si>
    <t>04/01/2025</t>
  </si>
  <si>
    <t>Amenity Rent</t>
  </si>
  <si>
    <t>354072592</t>
  </si>
  <si>
    <t>04/01/2025</t>
  </si>
  <si>
    <t>Rent</t>
  </si>
  <si>
    <t>354071287</t>
  </si>
  <si>
    <t>04/01/2025</t>
  </si>
  <si>
    <t>Valet Trash</t>
  </si>
  <si>
    <t>354072554</t>
  </si>
  <si>
    <t>04/01/2025</t>
  </si>
  <si>
    <t>Washer and Dryer Charge</t>
  </si>
  <si>
    <t>354071932</t>
  </si>
  <si>
    <t>04/01/2025</t>
  </si>
  <si>
    <t>Charge Total:</t>
  </si>
  <si>
    <t>01-0138</t>
  </si>
  <si>
    <t>1X1</t>
  </si>
  <si>
    <t>Occupied No Notice</t>
  </si>
  <si>
    <t>Kolb, Kristin</t>
  </si>
  <si>
    <t>Resident</t>
  </si>
  <si>
    <t>Amenity Rent</t>
  </si>
  <si>
    <t>354072351</t>
  </si>
  <si>
    <t>04/01/2025</t>
  </si>
  <si>
    <t>Rent</t>
  </si>
  <si>
    <t>354071147</t>
  </si>
  <si>
    <t>04/01/2025</t>
  </si>
  <si>
    <t>Storage</t>
  </si>
  <si>
    <t>354071382</t>
  </si>
  <si>
    <t>04/01/2025</t>
  </si>
  <si>
    <t>Valet Trash</t>
  </si>
  <si>
    <t>354071944</t>
  </si>
  <si>
    <t>04/01/2025</t>
  </si>
  <si>
    <t>Washer and Dryer Charge</t>
  </si>
  <si>
    <t>354071100</t>
  </si>
  <si>
    <t>04/01/2025</t>
  </si>
  <si>
    <t>Charge Total:</t>
  </si>
  <si>
    <t>02-0212</t>
  </si>
  <si>
    <t>2X2</t>
  </si>
  <si>
    <t>Occupied No Notice</t>
  </si>
  <si>
    <t>Dennis, Chambria</t>
  </si>
  <si>
    <t>Resident</t>
  </si>
  <si>
    <t>Amenity Rent</t>
  </si>
  <si>
    <t>354072162</t>
  </si>
  <si>
    <t>04/01/2025</t>
  </si>
  <si>
    <t>Amenity Rent</t>
  </si>
  <si>
    <t>354071037</t>
  </si>
  <si>
    <t>04/01/2025</t>
  </si>
  <si>
    <t>Rent</t>
  </si>
  <si>
    <t>354071641</t>
  </si>
  <si>
    <t>04/01/2025</t>
  </si>
  <si>
    <t>Valet Trash</t>
  </si>
  <si>
    <t>354071352</t>
  </si>
  <si>
    <t>04/01/2025</t>
  </si>
  <si>
    <t>Washer and Dryer Charge</t>
  </si>
  <si>
    <t>354071264</t>
  </si>
  <si>
    <t>04/01/2025</t>
  </si>
  <si>
    <t>Charge Total:</t>
  </si>
  <si>
    <t>02-0213</t>
  </si>
  <si>
    <t>2X2</t>
  </si>
  <si>
    <t>Occupied No Notice</t>
  </si>
  <si>
    <t>Dillard-Livingston, Mary</t>
  </si>
  <si>
    <t>Resident</t>
  </si>
  <si>
    <t>Amenity Rent</t>
  </si>
  <si>
    <t>354071632</t>
  </si>
  <si>
    <t>04/01/2025</t>
  </si>
  <si>
    <t>Amenity Rent</t>
  </si>
  <si>
    <t>354071298</t>
  </si>
  <si>
    <t>04/01/2025</t>
  </si>
  <si>
    <t>Month to Month Rent</t>
  </si>
  <si>
    <t>354072380</t>
  </si>
  <si>
    <t>04/01/2025</t>
  </si>
  <si>
    <t>Concession-Partial Employee</t>
  </si>
  <si>
    <t>354071230</t>
  </si>
  <si>
    <t>04/01/2025</t>
  </si>
  <si>
    <t>Parking/Carport/Garage</t>
  </si>
  <si>
    <t>354072260</t>
  </si>
  <si>
    <t>04/01/2025</t>
  </si>
  <si>
    <t>Parking/Carport/Garage</t>
  </si>
  <si>
    <t>354228462</t>
  </si>
  <si>
    <t>04/01/2025</t>
  </si>
  <si>
    <t>Parking/Carport/Garage</t>
  </si>
  <si>
    <t>354071570</t>
  </si>
  <si>
    <t>04/01/2025</t>
  </si>
  <si>
    <t>Trash Allocation Charge</t>
  </si>
  <si>
    <t>354071497</t>
  </si>
  <si>
    <t>04/01/2025</t>
  </si>
  <si>
    <t>Washer and Dryer Charge</t>
  </si>
  <si>
    <t>354071064</t>
  </si>
  <si>
    <t>04/01/2025</t>
  </si>
  <si>
    <t>Charge Total:</t>
  </si>
  <si>
    <t>02-0214</t>
  </si>
  <si>
    <t>1X1</t>
  </si>
  <si>
    <t>Occupied No Notice</t>
  </si>
  <si>
    <t>Shea, Michael</t>
  </si>
  <si>
    <t>Resident</t>
  </si>
  <si>
    <t>Rent</t>
  </si>
  <si>
    <t>354072005</t>
  </si>
  <si>
    <t>04/01/2025</t>
  </si>
  <si>
    <t>Late Fee</t>
  </si>
  <si>
    <t>354451036</t>
  </si>
  <si>
    <t>04/06/2025</t>
  </si>
  <si>
    <t>Parking/Carport/Garage</t>
  </si>
  <si>
    <t>354071832</t>
  </si>
  <si>
    <t>04/01/2025</t>
  </si>
  <si>
    <t>Storage</t>
  </si>
  <si>
    <t>354071146</t>
  </si>
  <si>
    <t>04/01/2025</t>
  </si>
  <si>
    <t>Valet Trash</t>
  </si>
  <si>
    <t>354071825</t>
  </si>
  <si>
    <t>04/01/2025</t>
  </si>
  <si>
    <t>Charge Total:</t>
  </si>
  <si>
    <t>02-0215</t>
  </si>
  <si>
    <t>1X1</t>
  </si>
  <si>
    <t>Occupied No Notice</t>
  </si>
  <si>
    <t>Escobar, David Enrique</t>
  </si>
  <si>
    <t>Resident</t>
  </si>
  <si>
    <t>Amenity Rent</t>
  </si>
  <si>
    <t>354072157</t>
  </si>
  <si>
    <t>04/01/2025</t>
  </si>
  <si>
    <t>Rent</t>
  </si>
  <si>
    <t>354071453</t>
  </si>
  <si>
    <t>04/01/2025</t>
  </si>
  <si>
    <t>Valet Trash</t>
  </si>
  <si>
    <t>354071597</t>
  </si>
  <si>
    <t>04/01/2025</t>
  </si>
  <si>
    <t>Washer and Dryer Charge</t>
  </si>
  <si>
    <t>354071581</t>
  </si>
  <si>
    <t>04/01/2025</t>
  </si>
  <si>
    <t>Charge Total:</t>
  </si>
  <si>
    <t>02-0216</t>
  </si>
  <si>
    <t>2X2</t>
  </si>
  <si>
    <t>Occupied No Notice</t>
  </si>
  <si>
    <t>Herrera, Indira</t>
  </si>
  <si>
    <t>Resident</t>
  </si>
  <si>
    <t>Amenity Rent</t>
  </si>
  <si>
    <t>354071009</t>
  </si>
  <si>
    <t>04/01/2025</t>
  </si>
  <si>
    <t>Amenity Rent</t>
  </si>
  <si>
    <t>354071949</t>
  </si>
  <si>
    <t>04/01/2025</t>
  </si>
  <si>
    <t>Rent</t>
  </si>
  <si>
    <t>354072098</t>
  </si>
  <si>
    <t>04/01/2025</t>
  </si>
  <si>
    <t>Parking/Carport/Garage</t>
  </si>
  <si>
    <t>354072011</t>
  </si>
  <si>
    <t>04/01/2025</t>
  </si>
  <si>
    <t>Parking/Carport/Garage</t>
  </si>
  <si>
    <t>354071871</t>
  </si>
  <si>
    <t>04/01/2025</t>
  </si>
  <si>
    <t>Renters Insurance Fine</t>
  </si>
  <si>
    <t>354042021</t>
  </si>
  <si>
    <t>04/01/2025</t>
  </si>
  <si>
    <t>Valet Trash</t>
  </si>
  <si>
    <t>354072432</t>
  </si>
  <si>
    <t>04/01/2025</t>
  </si>
  <si>
    <t>Charge Total:</t>
  </si>
  <si>
    <t>02-0217</t>
  </si>
  <si>
    <t>2X2</t>
  </si>
  <si>
    <t>Occupied No Notice</t>
  </si>
  <si>
    <t>Cochran, Kayla</t>
  </si>
  <si>
    <t>Resident</t>
  </si>
  <si>
    <t>Amenity Rent</t>
  </si>
  <si>
    <t>354071955</t>
  </si>
  <si>
    <t>04/01/2025</t>
  </si>
  <si>
    <t>Rent</t>
  </si>
  <si>
    <t>354072640</t>
  </si>
  <si>
    <t>04/01/2025</t>
  </si>
  <si>
    <t>Parking/Carport/Garage</t>
  </si>
  <si>
    <t>354071051</t>
  </si>
  <si>
    <t>04/01/2025</t>
  </si>
  <si>
    <t>Valet Trash</t>
  </si>
  <si>
    <t>354072585</t>
  </si>
  <si>
    <t>04/01/2025</t>
  </si>
  <si>
    <t>Washer and Dryer Charge</t>
  </si>
  <si>
    <t>354071522</t>
  </si>
  <si>
    <t>04/01/2025</t>
  </si>
  <si>
    <t>Charge Total:</t>
  </si>
  <si>
    <t>02-0221</t>
  </si>
  <si>
    <t>1X1</t>
  </si>
  <si>
    <t>Occupied No Notice</t>
  </si>
  <si>
    <t>McClain, Dorian</t>
  </si>
  <si>
    <t>Resident</t>
  </si>
  <si>
    <t>Amenity Rent</t>
  </si>
  <si>
    <t>354071930</t>
  </si>
  <si>
    <t>04/01/2025</t>
  </si>
  <si>
    <t>Rent</t>
  </si>
  <si>
    <t>354072318</t>
  </si>
  <si>
    <t>04/01/2025</t>
  </si>
  <si>
    <t>Valet Trash</t>
  </si>
  <si>
    <t>354072498</t>
  </si>
  <si>
    <t>04/01/2025</t>
  </si>
  <si>
    <t>Washer and Dryer Charge</t>
  </si>
  <si>
    <t>354072381</t>
  </si>
  <si>
    <t>04/01/2025</t>
  </si>
  <si>
    <t>Charge Total:</t>
  </si>
  <si>
    <t>02-0222</t>
  </si>
  <si>
    <t>2X2</t>
  </si>
  <si>
    <t>Occupied No Notice</t>
  </si>
  <si>
    <t>Semrick, Cameron Joseph</t>
  </si>
  <si>
    <t>Resident</t>
  </si>
  <si>
    <t>Amenity Rent</t>
  </si>
  <si>
    <t>354071329</t>
  </si>
  <si>
    <t>04/01/2025</t>
  </si>
  <si>
    <t>Rent</t>
  </si>
  <si>
    <t>354072543</t>
  </si>
  <si>
    <t>04/01/2025</t>
  </si>
  <si>
    <t>Valet Trash</t>
  </si>
  <si>
    <t>354071281</t>
  </si>
  <si>
    <t>04/01/2025</t>
  </si>
  <si>
    <t>Washer and Dryer Charge</t>
  </si>
  <si>
    <t>354071815</t>
  </si>
  <si>
    <t>04/01/2025</t>
  </si>
  <si>
    <t>Charge Total:</t>
  </si>
  <si>
    <t>02-0223</t>
  </si>
  <si>
    <t>2X2</t>
  </si>
  <si>
    <t>Occupied No Notice</t>
  </si>
  <si>
    <t>JACKSON, HOUSTON</t>
  </si>
  <si>
    <t>Resident</t>
  </si>
  <si>
    <t>Amenity Rent</t>
  </si>
  <si>
    <t>354072303</t>
  </si>
  <si>
    <t>04/01/2025</t>
  </si>
  <si>
    <t>Amenity Rent</t>
  </si>
  <si>
    <t>354072280</t>
  </si>
  <si>
    <t>04/01/2025</t>
  </si>
  <si>
    <t>Rent</t>
  </si>
  <si>
    <t>354072401</t>
  </si>
  <si>
    <t>04/01/2025</t>
  </si>
  <si>
    <t>Valet Trash</t>
  </si>
  <si>
    <t>354071905</t>
  </si>
  <si>
    <t>04/01/2025</t>
  </si>
  <si>
    <t>Washer and Dryer Charge</t>
  </si>
  <si>
    <t>354071884</t>
  </si>
  <si>
    <t>04/01/2025</t>
  </si>
  <si>
    <t>Charge Total:</t>
  </si>
  <si>
    <t>02-0224</t>
  </si>
  <si>
    <t>1X1</t>
  </si>
  <si>
    <t>Occupied No Notice</t>
  </si>
  <si>
    <t>Sylvia, Alessandra</t>
  </si>
  <si>
    <t>Resident</t>
  </si>
  <si>
    <t>Rent</t>
  </si>
  <si>
    <t>354071670</t>
  </si>
  <si>
    <t>04/01/2025</t>
  </si>
  <si>
    <t>Valet Trash</t>
  </si>
  <si>
    <t>354071839</t>
  </si>
  <si>
    <t>04/01/2025</t>
  </si>
  <si>
    <t>Washer and Dryer Charge</t>
  </si>
  <si>
    <t>354072460</t>
  </si>
  <si>
    <t>04/01/2025</t>
  </si>
  <si>
    <t>Charge Total:</t>
  </si>
  <si>
    <t>02-0225</t>
  </si>
  <si>
    <t>1X1</t>
  </si>
  <si>
    <t>Occupied No Notice</t>
  </si>
  <si>
    <t>Jeanty, Catherine</t>
  </si>
  <si>
    <t>Resident</t>
  </si>
  <si>
    <t>Month to Month Rent</t>
  </si>
  <si>
    <t>354072114</t>
  </si>
  <si>
    <t>04/01/2025</t>
  </si>
  <si>
    <t>Month-to-Month Fee</t>
  </si>
  <si>
    <t>354072547</t>
  </si>
  <si>
    <t>04/01/2025</t>
  </si>
  <si>
    <t>Trash Allocation Charge</t>
  </si>
  <si>
    <t>354071244</t>
  </si>
  <si>
    <t>04/01/2025</t>
  </si>
  <si>
    <t>Washer and Dryer Charge</t>
  </si>
  <si>
    <t>354072063</t>
  </si>
  <si>
    <t>04/01/2025</t>
  </si>
  <si>
    <t>Charge Total:</t>
  </si>
  <si>
    <t>02-0226</t>
  </si>
  <si>
    <t>2X2</t>
  </si>
  <si>
    <t>Occupied No Notice</t>
  </si>
  <si>
    <t>Navas, Francisco</t>
  </si>
  <si>
    <t>Resident</t>
  </si>
  <si>
    <t>Amenity Rent</t>
  </si>
  <si>
    <t>354071705</t>
  </si>
  <si>
    <t>04/01/2025</t>
  </si>
  <si>
    <t>Amenity Rent</t>
  </si>
  <si>
    <t>354072294</t>
  </si>
  <si>
    <t>04/01/2025</t>
  </si>
  <si>
    <t>Rent</t>
  </si>
  <si>
    <t>354072059</t>
  </si>
  <si>
    <t>04/01/2025</t>
  </si>
  <si>
    <t>Valet Trash</t>
  </si>
  <si>
    <t>354072071</t>
  </si>
  <si>
    <t>04/01/2025</t>
  </si>
  <si>
    <t>Washer and Dryer Charge</t>
  </si>
  <si>
    <t>354072418</t>
  </si>
  <si>
    <t>04/01/2025</t>
  </si>
  <si>
    <t>Charge Total:</t>
  </si>
  <si>
    <t>02-0227</t>
  </si>
  <si>
    <t>2X2</t>
  </si>
  <si>
    <t>Occupied No Notice</t>
  </si>
  <si>
    <t>Lee, Ronnie</t>
  </si>
  <si>
    <t>Resident</t>
  </si>
  <si>
    <t>Amenity Rent</t>
  </si>
  <si>
    <t>354072248</t>
  </si>
  <si>
    <t>04/01/2025</t>
  </si>
  <si>
    <t>Rent</t>
  </si>
  <si>
    <t>354072305</t>
  </si>
  <si>
    <t>04/01/2025</t>
  </si>
  <si>
    <t>Valet Trash</t>
  </si>
  <si>
    <t>354071217</t>
  </si>
  <si>
    <t>04/01/2025</t>
  </si>
  <si>
    <t>Washer and Dryer Charge</t>
  </si>
  <si>
    <t>354071444</t>
  </si>
  <si>
    <t>04/01/2025</t>
  </si>
  <si>
    <t>Charge Total:</t>
  </si>
  <si>
    <t>02-0228</t>
  </si>
  <si>
    <t>1X1</t>
  </si>
  <si>
    <t>Occupied No Notice</t>
  </si>
  <si>
    <t>Calahan, Colin Thomas</t>
  </si>
  <si>
    <t>Resident</t>
  </si>
  <si>
    <t>Amenity Rent</t>
  </si>
  <si>
    <t>354071628</t>
  </si>
  <si>
    <t>04/01/2025</t>
  </si>
  <si>
    <t>Rent</t>
  </si>
  <si>
    <t>354071251</t>
  </si>
  <si>
    <t>04/01/2025</t>
  </si>
  <si>
    <t>Valet Trash</t>
  </si>
  <si>
    <t>354072523</t>
  </si>
  <si>
    <t>04/01/2025</t>
  </si>
  <si>
    <t>Washer and Dryer Charge</t>
  </si>
  <si>
    <t>354072096</t>
  </si>
  <si>
    <t>04/01/2025</t>
  </si>
  <si>
    <t>Charge Total:</t>
  </si>
  <si>
    <t>02-0231</t>
  </si>
  <si>
    <t>1X1</t>
  </si>
  <si>
    <t>Occupied No Notice</t>
  </si>
  <si>
    <t>McAtee, Keith</t>
  </si>
  <si>
    <t>Resident</t>
  </si>
  <si>
    <t>Amenity Rent</t>
  </si>
  <si>
    <t>354072376</t>
  </si>
  <si>
    <t>04/01/2025</t>
  </si>
  <si>
    <t>Amenity Rent</t>
  </si>
  <si>
    <t>354072076</t>
  </si>
  <si>
    <t>04/01/2025</t>
  </si>
  <si>
    <t>Rent</t>
  </si>
  <si>
    <t>354071754</t>
  </si>
  <si>
    <t>04/01/2025</t>
  </si>
  <si>
    <t>Parking/Carport/Garage</t>
  </si>
  <si>
    <t>354071233</t>
  </si>
  <si>
    <t>04/01/2025</t>
  </si>
  <si>
    <t>Valet Trash</t>
  </si>
  <si>
    <t>354071494</t>
  </si>
  <si>
    <t>04/01/2025</t>
  </si>
  <si>
    <t>Charge Total:</t>
  </si>
  <si>
    <t>02-0232</t>
  </si>
  <si>
    <t>2X2</t>
  </si>
  <si>
    <t>Occupied No Notice</t>
  </si>
  <si>
    <t>Herrera Perez, Kalen</t>
  </si>
  <si>
    <t>Resident</t>
  </si>
  <si>
    <t>Amenity Rent</t>
  </si>
  <si>
    <t>354072229</t>
  </si>
  <si>
    <t>04/01/2025</t>
  </si>
  <si>
    <t>Rent</t>
  </si>
  <si>
    <t>354072116</t>
  </si>
  <si>
    <t>04/01/2025</t>
  </si>
  <si>
    <t>Valet Trash</t>
  </si>
  <si>
    <t>354071513</t>
  </si>
  <si>
    <t>04/01/2025</t>
  </si>
  <si>
    <t>Washer and Dryer Charge</t>
  </si>
  <si>
    <t>354072386</t>
  </si>
  <si>
    <t>04/01/2025</t>
  </si>
  <si>
    <t>Charge Total:</t>
  </si>
  <si>
    <t>02-0233</t>
  </si>
  <si>
    <t>2X2</t>
  </si>
  <si>
    <t>Occupied No Notice</t>
  </si>
  <si>
    <t>Mueller, Tracy (Bella)</t>
  </si>
  <si>
    <t>Resident</t>
  </si>
  <si>
    <t>Amenity Rent</t>
  </si>
  <si>
    <t>354071429</t>
  </si>
  <si>
    <t>04/01/2025</t>
  </si>
  <si>
    <t>Rent</t>
  </si>
  <si>
    <t>354071503</t>
  </si>
  <si>
    <t>04/01/2025</t>
  </si>
  <si>
    <t>Parking/Carport/Garage</t>
  </si>
  <si>
    <t>354072521</t>
  </si>
  <si>
    <t>04/01/2025</t>
  </si>
  <si>
    <t>Parking/Carport/Garage</t>
  </si>
  <si>
    <t>354071018</t>
  </si>
  <si>
    <t>04/01/2025</t>
  </si>
  <si>
    <t>Valet Trash</t>
  </si>
  <si>
    <t>354072295</t>
  </si>
  <si>
    <t>04/01/2025</t>
  </si>
  <si>
    <t>Washer and Dryer Charge</t>
  </si>
  <si>
    <t>354071278</t>
  </si>
  <si>
    <t>04/01/2025</t>
  </si>
  <si>
    <t>Charge Total:</t>
  </si>
  <si>
    <t>02-0234</t>
  </si>
  <si>
    <t>1X1</t>
  </si>
  <si>
    <t>Occupied No Notice</t>
  </si>
  <si>
    <t>Cotton, Taylor</t>
  </si>
  <si>
    <t>Resident</t>
  </si>
  <si>
    <t>Rent</t>
  </si>
  <si>
    <t>354071198</t>
  </si>
  <si>
    <t>04/01/2025</t>
  </si>
  <si>
    <t>Valet Trash</t>
  </si>
  <si>
    <t>354071731</t>
  </si>
  <si>
    <t>04/01/2025</t>
  </si>
  <si>
    <t>Washer and Dryer Charge</t>
  </si>
  <si>
    <t>354072169</t>
  </si>
  <si>
    <t>04/01/2025</t>
  </si>
  <si>
    <t>Charge Total:</t>
  </si>
  <si>
    <t>02-0235</t>
  </si>
  <si>
    <t>1X1</t>
  </si>
  <si>
    <t>Occupied No Notice</t>
  </si>
  <si>
    <t>MARTIN, DENNIS</t>
  </si>
  <si>
    <t>Resident</t>
  </si>
  <si>
    <t>Amenity Rent</t>
  </si>
  <si>
    <t>354071973</t>
  </si>
  <si>
    <t>04/01/2025</t>
  </si>
  <si>
    <t>Rent</t>
  </si>
  <si>
    <t>354072004</t>
  </si>
  <si>
    <t>04/01/2025</t>
  </si>
  <si>
    <t>Parking/Carport/Garage</t>
  </si>
  <si>
    <t>354072415</t>
  </si>
  <si>
    <t>04/01/2025</t>
  </si>
  <si>
    <t>Valet Trash</t>
  </si>
  <si>
    <t>354071170</t>
  </si>
  <si>
    <t>04/01/2025</t>
  </si>
  <si>
    <t>Washer and Dryer Charge</t>
  </si>
  <si>
    <t>354071256</t>
  </si>
  <si>
    <t>04/01/2025</t>
  </si>
  <si>
    <t>Charge Total:</t>
  </si>
  <si>
    <t>02-0236</t>
  </si>
  <si>
    <t>2X2</t>
  </si>
  <si>
    <t>Occupied No Notice</t>
  </si>
  <si>
    <t>Torbert, Terry</t>
  </si>
  <si>
    <t>Resident</t>
  </si>
  <si>
    <t>Amenity Rent</t>
  </si>
  <si>
    <t>354071235</t>
  </si>
  <si>
    <t>04/01/2025</t>
  </si>
  <si>
    <t>Amenity Rent</t>
  </si>
  <si>
    <t>354072505</t>
  </si>
  <si>
    <t>04/01/2025</t>
  </si>
  <si>
    <t>Rent</t>
  </si>
  <si>
    <t>354071197</t>
  </si>
  <si>
    <t>04/01/2025</t>
  </si>
  <si>
    <t>Parking/Carport/Garage</t>
  </si>
  <si>
    <t>354071414</t>
  </si>
  <si>
    <t>04/01/2025</t>
  </si>
  <si>
    <t>Parking/Carport/Garage</t>
  </si>
  <si>
    <t>354071284</t>
  </si>
  <si>
    <t>04/01/2025</t>
  </si>
  <si>
    <t>Valet Trash</t>
  </si>
  <si>
    <t>354071718</t>
  </si>
  <si>
    <t>04/01/2025</t>
  </si>
  <si>
    <t>Washer and Dryer Charge</t>
  </si>
  <si>
    <t>354071420</t>
  </si>
  <si>
    <t>04/01/2025</t>
  </si>
  <si>
    <t>Charge Total:</t>
  </si>
  <si>
    <t>02-0237</t>
  </si>
  <si>
    <t>2X2</t>
  </si>
  <si>
    <t>Occupied No Notice</t>
  </si>
  <si>
    <t>Abedrabbo, Ameer</t>
  </si>
  <si>
    <t>Resident</t>
  </si>
  <si>
    <t>Amenity Rent</t>
  </si>
  <si>
    <t>354072180</t>
  </si>
  <si>
    <t>04/01/2025</t>
  </si>
  <si>
    <t>Amenity Rent</t>
  </si>
  <si>
    <t>354072608</t>
  </si>
  <si>
    <t>04/01/2025</t>
  </si>
  <si>
    <t>Rent</t>
  </si>
  <si>
    <t>354071073</t>
  </si>
  <si>
    <t>04/01/2025</t>
  </si>
  <si>
    <t>Valet Trash</t>
  </si>
  <si>
    <t>354071720</t>
  </si>
  <si>
    <t>04/01/2025</t>
  </si>
  <si>
    <t>Washer and Dryer Charge</t>
  </si>
  <si>
    <t>354071076</t>
  </si>
  <si>
    <t>04/01/2025</t>
  </si>
  <si>
    <t>Charge Total:</t>
  </si>
  <si>
    <t>02-0238</t>
  </si>
  <si>
    <t>1X1</t>
  </si>
  <si>
    <t>Occupied No Notice</t>
  </si>
  <si>
    <t>Chopin, Jacob</t>
  </si>
  <si>
    <t>Resident</t>
  </si>
  <si>
    <t>Amenity Rent</t>
  </si>
  <si>
    <t>354071615</t>
  </si>
  <si>
    <t>04/01/2025</t>
  </si>
  <si>
    <t>Rent</t>
  </si>
  <si>
    <t>354071470</t>
  </si>
  <si>
    <t>04/01/2025</t>
  </si>
  <si>
    <t>Parking/Carport/Garage</t>
  </si>
  <si>
    <t>354072511</t>
  </si>
  <si>
    <t>04/01/2025</t>
  </si>
  <si>
    <t>Valet Trash</t>
  </si>
  <si>
    <t>354072215</t>
  </si>
  <si>
    <t>04/01/2025</t>
  </si>
  <si>
    <t>Washer and Dryer Charge</t>
  </si>
  <si>
    <t>354071541</t>
  </si>
  <si>
    <t>04/01/2025</t>
  </si>
  <si>
    <t>Charge Total:</t>
  </si>
  <si>
    <t>03-0311</t>
  </si>
  <si>
    <t>3X2</t>
  </si>
  <si>
    <t>Occupied No Notice</t>
  </si>
  <si>
    <t>Gonzalez, Felix</t>
  </si>
  <si>
    <t>Resident</t>
  </si>
  <si>
    <t>Amenity Rent</t>
  </si>
  <si>
    <t>354071501</t>
  </si>
  <si>
    <t>04/01/2025</t>
  </si>
  <si>
    <t>Amenity Rent</t>
  </si>
  <si>
    <t>354071797</t>
  </si>
  <si>
    <t>04/01/2025</t>
  </si>
  <si>
    <t>Rent</t>
  </si>
  <si>
    <t>354071906</t>
  </si>
  <si>
    <t>04/01/2025</t>
  </si>
  <si>
    <t>Key Charge</t>
  </si>
  <si>
    <t>354472097</t>
  </si>
  <si>
    <t>04/07/2025</t>
  </si>
  <si>
    <t>Storage</t>
  </si>
  <si>
    <t>354071873</t>
  </si>
  <si>
    <t>04/01/2025</t>
  </si>
  <si>
    <t>Valet Trash</t>
  </si>
  <si>
    <t>354071360</t>
  </si>
  <si>
    <t>04/01/2025</t>
  </si>
  <si>
    <t>Washer and Dryer Charge</t>
  </si>
  <si>
    <t>354071582</t>
  </si>
  <si>
    <t>04/01/2025</t>
  </si>
  <si>
    <t>Charge Total:</t>
  </si>
  <si>
    <t>03-0312</t>
  </si>
  <si>
    <t>2X2</t>
  </si>
  <si>
    <t>Occupied No Notice</t>
  </si>
  <si>
    <t>Williams, Alana</t>
  </si>
  <si>
    <t>Resident</t>
  </si>
  <si>
    <t>Amenity Rent</t>
  </si>
  <si>
    <t>354071529</t>
  </si>
  <si>
    <t>04/01/2025</t>
  </si>
  <si>
    <t>Amenity Rent</t>
  </si>
  <si>
    <t>354072519</t>
  </si>
  <si>
    <t>04/01/2025</t>
  </si>
  <si>
    <t>Rent</t>
  </si>
  <si>
    <t>354072604</t>
  </si>
  <si>
    <t>04/01/2025</t>
  </si>
  <si>
    <t>Late Fee</t>
  </si>
  <si>
    <t>354451039</t>
  </si>
  <si>
    <t>04/06/2025</t>
  </si>
  <si>
    <t>Valet Trash</t>
  </si>
  <si>
    <t>354071113</t>
  </si>
  <si>
    <t>04/01/2025</t>
  </si>
  <si>
    <t>Washer and Dryer Charge</t>
  </si>
  <si>
    <t>354071243</t>
  </si>
  <si>
    <t>04/01/2025</t>
  </si>
  <si>
    <t>Charge Total:</t>
  </si>
  <si>
    <t>03-0313</t>
  </si>
  <si>
    <t>2X2</t>
  </si>
  <si>
    <t>Occupied No Notice</t>
  </si>
  <si>
    <t>IPPOLITO, JEREMY</t>
  </si>
  <si>
    <t>Resident</t>
  </si>
  <si>
    <t>Amenity Rent</t>
  </si>
  <si>
    <t>354071531</t>
  </si>
  <si>
    <t>04/01/2025</t>
  </si>
  <si>
    <t>Amenity Rent</t>
  </si>
  <si>
    <t>354071850</t>
  </si>
  <si>
    <t>04/01/2025</t>
  </si>
  <si>
    <t>Rent</t>
  </si>
  <si>
    <t>354071015</t>
  </si>
  <si>
    <t>04/01/2025</t>
  </si>
  <si>
    <t>Valet Trash</t>
  </si>
  <si>
    <t>354071292</t>
  </si>
  <si>
    <t>04/01/2025</t>
  </si>
  <si>
    <t>Charge Total:</t>
  </si>
  <si>
    <t>03-0314</t>
  </si>
  <si>
    <t>3X2</t>
  </si>
  <si>
    <t>Occupied No Notice</t>
  </si>
  <si>
    <t>Figueroa, Wilfredo</t>
  </si>
  <si>
    <t>Resident</t>
  </si>
  <si>
    <t>Amenity Rent</t>
  </si>
  <si>
    <t>354071886</t>
  </si>
  <si>
    <t>04/01/2025</t>
  </si>
  <si>
    <t>Amenity Rent</t>
  </si>
  <si>
    <t>354071667</t>
  </si>
  <si>
    <t>04/01/2025</t>
  </si>
  <si>
    <t>Amenity Rent</t>
  </si>
  <si>
    <t>354071680</t>
  </si>
  <si>
    <t>04/01/2025</t>
  </si>
  <si>
    <t>Amenity Rent</t>
  </si>
  <si>
    <t>354071791</t>
  </si>
  <si>
    <t>04/01/2025</t>
  </si>
  <si>
    <t>Rent</t>
  </si>
  <si>
    <t>354071866</t>
  </si>
  <si>
    <t>04/01/2025</t>
  </si>
  <si>
    <t>Valet Trash</t>
  </si>
  <si>
    <t>354071767</t>
  </si>
  <si>
    <t>04/01/2025</t>
  </si>
  <si>
    <t>Washer and Dryer Charge</t>
  </si>
  <si>
    <t>354071514</t>
  </si>
  <si>
    <t>04/01/2025</t>
  </si>
  <si>
    <t>Charge Total:</t>
  </si>
  <si>
    <t>03-0315</t>
  </si>
  <si>
    <t>3X2</t>
  </si>
  <si>
    <t>Occupied No Notice</t>
  </si>
  <si>
    <t>Klepfer, Courtney</t>
  </si>
  <si>
    <t>Resident</t>
  </si>
  <si>
    <t>Amenity Rent</t>
  </si>
  <si>
    <t>354071563</t>
  </si>
  <si>
    <t>04/01/2025</t>
  </si>
  <si>
    <t>Amenity Rent</t>
  </si>
  <si>
    <t>354071999</t>
  </si>
  <si>
    <t>04/01/2025</t>
  </si>
  <si>
    <t>Rent</t>
  </si>
  <si>
    <t>354072595</t>
  </si>
  <si>
    <t>04/01/2025</t>
  </si>
  <si>
    <t>Valet Trash</t>
  </si>
  <si>
    <t>354072469</t>
  </si>
  <si>
    <t>04/01/2025</t>
  </si>
  <si>
    <t>Charge Total:</t>
  </si>
  <si>
    <t>03-0316</t>
  </si>
  <si>
    <t>2X2</t>
  </si>
  <si>
    <t>Occupied No Notice</t>
  </si>
  <si>
    <t>Fairbanks, Susan</t>
  </si>
  <si>
    <t>Resident</t>
  </si>
  <si>
    <t>Amenity Rent</t>
  </si>
  <si>
    <t>354071933</t>
  </si>
  <si>
    <t>04/01/2025</t>
  </si>
  <si>
    <t>Rent</t>
  </si>
  <si>
    <t>354071391</t>
  </si>
  <si>
    <t>04/01/2025</t>
  </si>
  <si>
    <t>Valet Trash</t>
  </si>
  <si>
    <t>354072444</t>
  </si>
  <si>
    <t>04/01/2025</t>
  </si>
  <si>
    <t>Washer and Dryer Charge</t>
  </si>
  <si>
    <t>354072097</t>
  </si>
  <si>
    <t>04/01/2025</t>
  </si>
  <si>
    <t>Charge Total:</t>
  </si>
  <si>
    <t>03-0317</t>
  </si>
  <si>
    <t>2X2</t>
  </si>
  <si>
    <t>Occupied No Notice</t>
  </si>
  <si>
    <t>Marcinkowski, Alexis</t>
  </si>
  <si>
    <t>Resident</t>
  </si>
  <si>
    <t>Amenity Rent</t>
  </si>
  <si>
    <t>354071517</t>
  </si>
  <si>
    <t>04/01/2025</t>
  </si>
  <si>
    <t>Rent</t>
  </si>
  <si>
    <t>354071751</t>
  </si>
  <si>
    <t>04/01/2025</t>
  </si>
  <si>
    <t>Valet Trash</t>
  </si>
  <si>
    <t>354072289</t>
  </si>
  <si>
    <t>04/01/2025</t>
  </si>
  <si>
    <t>Washer and Dryer Charge</t>
  </si>
  <si>
    <t>354071537</t>
  </si>
  <si>
    <t>04/01/2025</t>
  </si>
  <si>
    <t>Charge Total:</t>
  </si>
  <si>
    <t>03-0318</t>
  </si>
  <si>
    <t>3X2</t>
  </si>
  <si>
    <t>Occupied No Notice</t>
  </si>
  <si>
    <t>COUGHLIN, KATIE</t>
  </si>
  <si>
    <t>Resident</t>
  </si>
  <si>
    <t>Amenity Rent</t>
  </si>
  <si>
    <t>354072503</t>
  </si>
  <si>
    <t>04/01/2025</t>
  </si>
  <si>
    <t>Amenity Rent</t>
  </si>
  <si>
    <t>354071013</t>
  </si>
  <si>
    <t>04/01/2025</t>
  </si>
  <si>
    <t>Rent</t>
  </si>
  <si>
    <t>354071988</t>
  </si>
  <si>
    <t>04/01/2025</t>
  </si>
  <si>
    <t>Valet Trash</t>
  </si>
  <si>
    <t>354071104</t>
  </si>
  <si>
    <t>04/01/2025</t>
  </si>
  <si>
    <t>Washer and Dryer Charge</t>
  </si>
  <si>
    <t>354071981</t>
  </si>
  <si>
    <t>04/01/2025</t>
  </si>
  <si>
    <t>Charge Total:</t>
  </si>
  <si>
    <t>03-0321</t>
  </si>
  <si>
    <t>3X2</t>
  </si>
  <si>
    <t>Occupied No Notice</t>
  </si>
  <si>
    <t>Horn, Tyler</t>
  </si>
  <si>
    <t>Resident</t>
  </si>
  <si>
    <t>Amenity Rent</t>
  </si>
  <si>
    <t>354071924</t>
  </si>
  <si>
    <t>04/01/2025</t>
  </si>
  <si>
    <t>Amenity Rent</t>
  </si>
  <si>
    <t>354071295</t>
  </si>
  <si>
    <t>04/01/2025</t>
  </si>
  <si>
    <t>Amenity Rent</t>
  </si>
  <si>
    <t>354071668</t>
  </si>
  <si>
    <t>04/01/2025</t>
  </si>
  <si>
    <t>Rent</t>
  </si>
  <si>
    <t>354072141</t>
  </si>
  <si>
    <t>04/01/2025</t>
  </si>
  <si>
    <t>Valet Trash</t>
  </si>
  <si>
    <t>354072358</t>
  </si>
  <si>
    <t>04/01/2025</t>
  </si>
  <si>
    <t>Washer and Dryer Charge</t>
  </si>
  <si>
    <t>354072630</t>
  </si>
  <si>
    <t>04/01/2025</t>
  </si>
  <si>
    <t>Charge Total:</t>
  </si>
  <si>
    <t>03-0322</t>
  </si>
  <si>
    <t>2X2</t>
  </si>
  <si>
    <t>Occupied No Notice</t>
  </si>
  <si>
    <t>Venegas, Juan Pablo</t>
  </si>
  <si>
    <t>Resident</t>
  </si>
  <si>
    <t>Amenity Rent</t>
  </si>
  <si>
    <t>354071663</t>
  </si>
  <si>
    <t>04/01/2025</t>
  </si>
  <si>
    <t>Amenity Rent</t>
  </si>
  <si>
    <t>354072240</t>
  </si>
  <si>
    <t>04/01/2025</t>
  </si>
  <si>
    <t>Rent</t>
  </si>
  <si>
    <t>354072007</t>
  </si>
  <si>
    <t>04/01/2025</t>
  </si>
  <si>
    <t>Valet Trash</t>
  </si>
  <si>
    <t>354071865</t>
  </si>
  <si>
    <t>04/01/2025</t>
  </si>
  <si>
    <t>Washer and Dryer Charge</t>
  </si>
  <si>
    <t>354071206</t>
  </si>
  <si>
    <t>04/01/2025</t>
  </si>
  <si>
    <t>Charge Total:</t>
  </si>
  <si>
    <t>03-0323</t>
  </si>
  <si>
    <t>2X2</t>
  </si>
  <si>
    <t>Occupied No Notice</t>
  </si>
  <si>
    <t>Henkel, Danielle</t>
  </si>
  <si>
    <t>Resident</t>
  </si>
  <si>
    <t>Amenity Rent</t>
  </si>
  <si>
    <t>354072185</t>
  </si>
  <si>
    <t>04/01/2025</t>
  </si>
  <si>
    <t>Amenity Rent</t>
  </si>
  <si>
    <t>354071049</t>
  </si>
  <si>
    <t>04/01/2025</t>
  </si>
  <si>
    <t>Rent</t>
  </si>
  <si>
    <t>354071796</t>
  </si>
  <si>
    <t>04/01/2025</t>
  </si>
  <si>
    <t>Parking/Carport/Garage</t>
  </si>
  <si>
    <t>354071868</t>
  </si>
  <si>
    <t>04/01/2025</t>
  </si>
  <si>
    <t>Valet Trash</t>
  </si>
  <si>
    <t>354072603</t>
  </si>
  <si>
    <t>04/01/2025</t>
  </si>
  <si>
    <t>Washer and Dryer Charge</t>
  </si>
  <si>
    <t>354071109</t>
  </si>
  <si>
    <t>04/01/2025</t>
  </si>
  <si>
    <t>Charge Total:</t>
  </si>
  <si>
    <t>03-0324</t>
  </si>
  <si>
    <t>3X2</t>
  </si>
  <si>
    <t>Occupied No Notice</t>
  </si>
  <si>
    <t>Warren, Gloria</t>
  </si>
  <si>
    <t>Resident</t>
  </si>
  <si>
    <t>Amenity Rent</t>
  </si>
  <si>
    <t>354072565</t>
  </si>
  <si>
    <t>04/01/2025</t>
  </si>
  <si>
    <t>Rent</t>
  </si>
  <si>
    <t>354072108</t>
  </si>
  <si>
    <t>04/01/2025</t>
  </si>
  <si>
    <t>Parking/Carport/Garage</t>
  </si>
  <si>
    <t>354071471</t>
  </si>
  <si>
    <t>04/01/2025</t>
  </si>
  <si>
    <t>Valet Trash</t>
  </si>
  <si>
    <t>354071046</t>
  </si>
  <si>
    <t>04/01/2025</t>
  </si>
  <si>
    <t>Charge Total:</t>
  </si>
  <si>
    <t>03-0325</t>
  </si>
  <si>
    <t>3X2</t>
  </si>
  <si>
    <t>Occupied No Notice</t>
  </si>
  <si>
    <t>Kuhnert, Michael</t>
  </si>
  <si>
    <t>Resident</t>
  </si>
  <si>
    <t>Amenity Rent</t>
  </si>
  <si>
    <t>354072421</t>
  </si>
  <si>
    <t>04/01/2025</t>
  </si>
  <si>
    <t>Rent</t>
  </si>
  <si>
    <t>354071349</t>
  </si>
  <si>
    <t>04/01/2025</t>
  </si>
  <si>
    <t>Valet Trash</t>
  </si>
  <si>
    <t>354071681</t>
  </si>
  <si>
    <t>04/01/2025</t>
  </si>
  <si>
    <t>Washer and Dryer Charge</t>
  </si>
  <si>
    <t>354072578</t>
  </si>
  <si>
    <t>04/01/2025</t>
  </si>
  <si>
    <t>Charge Total:</t>
  </si>
  <si>
    <t>03-0326</t>
  </si>
  <si>
    <t>2X2</t>
  </si>
  <si>
    <t>Occupied No Notice</t>
  </si>
  <si>
    <t>CORALES, DAMARIS</t>
  </si>
  <si>
    <t>Resident</t>
  </si>
  <si>
    <t>Amenity Rent</t>
  </si>
  <si>
    <t>354072113</t>
  </si>
  <si>
    <t>04/01/2025</t>
  </si>
  <si>
    <t>Amenity Rent</t>
  </si>
  <si>
    <t>354072403</t>
  </si>
  <si>
    <t>04/01/2025</t>
  </si>
  <si>
    <t>Rent</t>
  </si>
  <si>
    <t>354071726</t>
  </si>
  <si>
    <t>04/01/2025</t>
  </si>
  <si>
    <t>Valet Trash</t>
  </si>
  <si>
    <t>354072246</t>
  </si>
  <si>
    <t>04/01/2025</t>
  </si>
  <si>
    <t>Washer and Dryer Charge</t>
  </si>
  <si>
    <t>354071724</t>
  </si>
  <si>
    <t>04/01/2025</t>
  </si>
  <si>
    <t>Charge Total:</t>
  </si>
  <si>
    <t>03-0327</t>
  </si>
  <si>
    <t>2X2</t>
  </si>
  <si>
    <t>Occupied No Notice</t>
  </si>
  <si>
    <t>Pumariega, Kimberly</t>
  </si>
  <si>
    <t>Resident</t>
  </si>
  <si>
    <t>Amenity Rent</t>
  </si>
  <si>
    <t>354071986</t>
  </si>
  <si>
    <t>04/01/2025</t>
  </si>
  <si>
    <t>Amenity Rent</t>
  </si>
  <si>
    <t>354072282</t>
  </si>
  <si>
    <t>04/01/2025</t>
  </si>
  <si>
    <t>Rent</t>
  </si>
  <si>
    <t>354072552</t>
  </si>
  <si>
    <t>04/01/2025</t>
  </si>
  <si>
    <t>Valet Trash</t>
  </si>
  <si>
    <t>354072000</t>
  </si>
  <si>
    <t>04/01/2025</t>
  </si>
  <si>
    <t>Washer and Dryer Charge</t>
  </si>
  <si>
    <t>354071299</t>
  </si>
  <si>
    <t>04/01/2025</t>
  </si>
  <si>
    <t>Charge Total:</t>
  </si>
  <si>
    <t>03-0328</t>
  </si>
  <si>
    <t>3X2</t>
  </si>
  <si>
    <t>Occupied No Notice</t>
  </si>
  <si>
    <t>Domingo, Cecilia</t>
  </si>
  <si>
    <t>Resident</t>
  </si>
  <si>
    <t>Amenity Rent</t>
  </si>
  <si>
    <t>354071286</t>
  </si>
  <si>
    <t>04/01/2025</t>
  </si>
  <si>
    <t>Amenity Rent</t>
  </si>
  <si>
    <t>354071127</t>
  </si>
  <si>
    <t>04/01/2025</t>
  </si>
  <si>
    <t>Rent</t>
  </si>
  <si>
    <t>354071901</t>
  </si>
  <si>
    <t>04/01/2025</t>
  </si>
  <si>
    <t>Valet Trash</t>
  </si>
  <si>
    <t>354072066</t>
  </si>
  <si>
    <t>04/01/2025</t>
  </si>
  <si>
    <t>Washer and Dryer Charge</t>
  </si>
  <si>
    <t>354071422</t>
  </si>
  <si>
    <t>04/01/2025</t>
  </si>
  <si>
    <t>Charge Total:</t>
  </si>
  <si>
    <t>03-0332</t>
  </si>
  <si>
    <t>2X2</t>
  </si>
  <si>
    <t>Occupied No Notice</t>
  </si>
  <si>
    <t>Perez, Cristian</t>
  </si>
  <si>
    <t>Resident</t>
  </si>
  <si>
    <t>Amenity Rent</t>
  </si>
  <si>
    <t>354071614</t>
  </si>
  <si>
    <t>04/01/2025</t>
  </si>
  <si>
    <t>Amenity Rent</t>
  </si>
  <si>
    <t>354072467</t>
  </si>
  <si>
    <t>04/01/2025</t>
  </si>
  <si>
    <t>Rent</t>
  </si>
  <si>
    <t>354072263</t>
  </si>
  <si>
    <t>04/01/2025</t>
  </si>
  <si>
    <t>Valet Trash</t>
  </si>
  <si>
    <t>354071995</t>
  </si>
  <si>
    <t>04/01/2025</t>
  </si>
  <si>
    <t>Washer and Dryer Charge</t>
  </si>
  <si>
    <t>354071678</t>
  </si>
  <si>
    <t>04/01/2025</t>
  </si>
  <si>
    <t>Charge Total:</t>
  </si>
  <si>
    <t>03-0333</t>
  </si>
  <si>
    <t>2X2</t>
  </si>
  <si>
    <t>Occupied No Notice</t>
  </si>
  <si>
    <t>Malinowski, Brandon</t>
  </si>
  <si>
    <t>Resident</t>
  </si>
  <si>
    <t>Amenity Rent</t>
  </si>
  <si>
    <t>354072531</t>
  </si>
  <si>
    <t>04/01/2025</t>
  </si>
  <si>
    <t>Amenity Rent</t>
  </si>
  <si>
    <t>354072500</t>
  </si>
  <si>
    <t>04/01/2025</t>
  </si>
  <si>
    <t>Rent</t>
  </si>
  <si>
    <t>354072537</t>
  </si>
  <si>
    <t>04/01/2025</t>
  </si>
  <si>
    <t>Valet Trash</t>
  </si>
  <si>
    <t>354071452</t>
  </si>
  <si>
    <t>04/01/2025</t>
  </si>
  <si>
    <t>Washer and Dryer Charge</t>
  </si>
  <si>
    <t>354071516</t>
  </si>
  <si>
    <t>04/01/2025</t>
  </si>
  <si>
    <t>Charge Total:</t>
  </si>
  <si>
    <t>03-0336</t>
  </si>
  <si>
    <t>2X2</t>
  </si>
  <si>
    <t>Occupied No Notice</t>
  </si>
  <si>
    <t>Stout, Michael</t>
  </si>
  <si>
    <t>Resident</t>
  </si>
  <si>
    <t>Amenity Rent</t>
  </si>
  <si>
    <t>354072450</t>
  </si>
  <si>
    <t>04/01/2025</t>
  </si>
  <si>
    <t>Amenity Rent</t>
  </si>
  <si>
    <t>354071393</t>
  </si>
  <si>
    <t>04/01/2025</t>
  </si>
  <si>
    <t>Rent</t>
  </si>
  <si>
    <t>354071515</t>
  </si>
  <si>
    <t>04/01/2025</t>
  </si>
  <si>
    <t>Valet Trash</t>
  </si>
  <si>
    <t>354072387</t>
  </si>
  <si>
    <t>04/01/2025</t>
  </si>
  <si>
    <t>Washer and Dryer Charge</t>
  </si>
  <si>
    <t>354071831</t>
  </si>
  <si>
    <t>04/01/2025</t>
  </si>
  <si>
    <t>Charge Total:</t>
  </si>
  <si>
    <t>03-0337</t>
  </si>
  <si>
    <t>2X2</t>
  </si>
  <si>
    <t>Occupied No Notice</t>
  </si>
  <si>
    <t>Siebert, Jamie</t>
  </si>
  <si>
    <t>Resident</t>
  </si>
  <si>
    <t>Amenity Rent</t>
  </si>
  <si>
    <t>354071885</t>
  </si>
  <si>
    <t>04/01/2025</t>
  </si>
  <si>
    <t>Amenity Rent</t>
  </si>
  <si>
    <t>354071093</t>
  </si>
  <si>
    <t>04/01/2025</t>
  </si>
  <si>
    <t>Rent</t>
  </si>
  <si>
    <t>354072488</t>
  </si>
  <si>
    <t>04/01/2025</t>
  </si>
  <si>
    <t>Application Fee</t>
  </si>
  <si>
    <t>354294039</t>
  </si>
  <si>
    <t>04/01/2025</t>
  </si>
  <si>
    <t>Valet Trash</t>
  </si>
  <si>
    <t>354071327</t>
  </si>
  <si>
    <t>04/01/2025</t>
  </si>
  <si>
    <t>Charge Total:</t>
  </si>
  <si>
    <t>04-0411</t>
  </si>
  <si>
    <t>1X1</t>
  </si>
  <si>
    <t>Occupied No Notice</t>
  </si>
  <si>
    <t>Plasman, Mary Jane</t>
  </si>
  <si>
    <t>Resident</t>
  </si>
  <si>
    <t>Rent</t>
  </si>
  <si>
    <t>354072335</t>
  </si>
  <si>
    <t>04/01/2025</t>
  </si>
  <si>
    <t>Valet Trash</t>
  </si>
  <si>
    <t>354071729</t>
  </si>
  <si>
    <t>04/01/2025</t>
  </si>
  <si>
    <t>Charge Total:</t>
  </si>
  <si>
    <t>04-0412</t>
  </si>
  <si>
    <t>3X2</t>
  </si>
  <si>
    <t>Occupied No Notice</t>
  </si>
  <si>
    <t>Yorty, Jenna</t>
  </si>
  <si>
    <t>Resident</t>
  </si>
  <si>
    <t>Amenity Rent</t>
  </si>
  <si>
    <t>354071194</t>
  </si>
  <si>
    <t>04/01/2025</t>
  </si>
  <si>
    <t>Amenity Rent</t>
  </si>
  <si>
    <t>354072277</t>
  </si>
  <si>
    <t>04/01/2025</t>
  </si>
  <si>
    <t>Rent</t>
  </si>
  <si>
    <t>354071841</t>
  </si>
  <si>
    <t>04/01/2025</t>
  </si>
  <si>
    <t>Valet Trash</t>
  </si>
  <si>
    <t>354071212</t>
  </si>
  <si>
    <t>04/01/2025</t>
  </si>
  <si>
    <t>Washer and Dryer Charge</t>
  </si>
  <si>
    <t>354071200</t>
  </si>
  <si>
    <t>04/01/2025</t>
  </si>
  <si>
    <t>Charge Total:</t>
  </si>
  <si>
    <t>04-0413</t>
  </si>
  <si>
    <t>3X2</t>
  </si>
  <si>
    <t>Occupied No Notice</t>
  </si>
  <si>
    <t>Kutza, Tanner</t>
  </si>
  <si>
    <t>Resident</t>
  </si>
  <si>
    <t>Amenity Rent</t>
  </si>
  <si>
    <t>354071560</t>
  </si>
  <si>
    <t>04/01/2025</t>
  </si>
  <si>
    <t>Amenity Rent</t>
  </si>
  <si>
    <t>354072307</t>
  </si>
  <si>
    <t>04/01/2025</t>
  </si>
  <si>
    <t>Rent</t>
  </si>
  <si>
    <t>354071090</t>
  </si>
  <si>
    <t>04/01/2025</t>
  </si>
  <si>
    <t>Parking/Carport/Garage</t>
  </si>
  <si>
    <t>354071085</t>
  </si>
  <si>
    <t>04/01/2025</t>
  </si>
  <si>
    <t>Valet Trash</t>
  </si>
  <si>
    <t>354072406</t>
  </si>
  <si>
    <t>04/01/2025</t>
  </si>
  <si>
    <t>Washer and Dryer Charge</t>
  </si>
  <si>
    <t>354072258</t>
  </si>
  <si>
    <t>04/01/2025</t>
  </si>
  <si>
    <t>Charge Total:</t>
  </si>
  <si>
    <t>04-0416</t>
  </si>
  <si>
    <t>3X2</t>
  </si>
  <si>
    <t>Occupied No Notice</t>
  </si>
  <si>
    <t>Brockman, Kelsey</t>
  </si>
  <si>
    <t>Resident</t>
  </si>
  <si>
    <t>Amenity Rent</t>
  </si>
  <si>
    <t>354071254</t>
  </si>
  <si>
    <t>04/01/2025</t>
  </si>
  <si>
    <t>Amenity Rent</t>
  </si>
  <si>
    <t>354071857</t>
  </si>
  <si>
    <t>04/01/2025</t>
  </si>
  <si>
    <t>Rent</t>
  </si>
  <si>
    <t>354071601</t>
  </si>
  <si>
    <t>04/01/2025</t>
  </si>
  <si>
    <t>Parking/Carport/Garage</t>
  </si>
  <si>
    <t>354071966</t>
  </si>
  <si>
    <t>04/01/2025</t>
  </si>
  <si>
    <t>Valet Trash</t>
  </si>
  <si>
    <t>354072111</t>
  </si>
  <si>
    <t>04/01/2025</t>
  </si>
  <si>
    <t>Washer and Dryer Charge</t>
  </si>
  <si>
    <t>354072202</t>
  </si>
  <si>
    <t>04/01/2025</t>
  </si>
  <si>
    <t>Charge Total:</t>
  </si>
  <si>
    <t>04-0417</t>
  </si>
  <si>
    <t>3X2</t>
  </si>
  <si>
    <t>Occupied No Notice</t>
  </si>
  <si>
    <t>MAHINAY, ALLEN</t>
  </si>
  <si>
    <t>Resident</t>
  </si>
  <si>
    <t>Amenity Rent</t>
  </si>
  <si>
    <t>354072425</t>
  </si>
  <si>
    <t>04/01/2025</t>
  </si>
  <si>
    <t>Amenity Rent</t>
  </si>
  <si>
    <t>354071033</t>
  </si>
  <si>
    <t>04/01/2025</t>
  </si>
  <si>
    <t>Amenity Rent</t>
  </si>
  <si>
    <t>354072455</t>
  </si>
  <si>
    <t>04/01/2025</t>
  </si>
  <si>
    <t>Rent</t>
  </si>
  <si>
    <t>354072190</t>
  </si>
  <si>
    <t>04/01/2025</t>
  </si>
  <si>
    <t>Late Fee</t>
  </si>
  <si>
    <t>354451031</t>
  </si>
  <si>
    <t>04/06/2025</t>
  </si>
  <si>
    <t>Valet Trash</t>
  </si>
  <si>
    <t>354071715</t>
  </si>
  <si>
    <t>04/01/2025</t>
  </si>
  <si>
    <t>Washer and Dryer Charge</t>
  </si>
  <si>
    <t>354072353</t>
  </si>
  <si>
    <t>04/01/2025</t>
  </si>
  <si>
    <t>Charge Total:</t>
  </si>
  <si>
    <t>04-0418</t>
  </si>
  <si>
    <t>1X1</t>
  </si>
  <si>
    <t>Occupied No Notice</t>
  </si>
  <si>
    <t>Egan, Nancy</t>
  </si>
  <si>
    <t>Resident</t>
  </si>
  <si>
    <t>Amenity Rent</t>
  </si>
  <si>
    <t>354072266</t>
  </si>
  <si>
    <t>04/01/2025</t>
  </si>
  <si>
    <t>Month to Month Rent</t>
  </si>
  <si>
    <t>354072238</t>
  </si>
  <si>
    <t>04/01/2025</t>
  </si>
  <si>
    <t>Late Fee</t>
  </si>
  <si>
    <t>354451045</t>
  </si>
  <si>
    <t>04/06/2025</t>
  </si>
  <si>
    <t>Month-to-Month Fee</t>
  </si>
  <si>
    <t>354072290</t>
  </si>
  <si>
    <t>04/01/2025</t>
  </si>
  <si>
    <t>Trash Allocation Charge</t>
  </si>
  <si>
    <t>354072591</t>
  </si>
  <si>
    <t>04/01/2025</t>
  </si>
  <si>
    <t>Washer and Dryer Charge</t>
  </si>
  <si>
    <t>354072296</t>
  </si>
  <si>
    <t>04/01/2025</t>
  </si>
  <si>
    <t>Charge Total:</t>
  </si>
  <si>
    <t>04-0421</t>
  </si>
  <si>
    <t>1X1</t>
  </si>
  <si>
    <t>Occupied No Notice</t>
  </si>
  <si>
    <t>Williams, Jacob</t>
  </si>
  <si>
    <t>Resident</t>
  </si>
  <si>
    <t>Rent</t>
  </si>
  <si>
    <t>354071891</t>
  </si>
  <si>
    <t>04/01/2025</t>
  </si>
  <si>
    <t>Parking/Carport/Garage</t>
  </si>
  <si>
    <t>354071416</t>
  </si>
  <si>
    <t>04/01/2025</t>
  </si>
  <si>
    <t>Valet Trash</t>
  </si>
  <si>
    <t>354072611</t>
  </si>
  <si>
    <t>04/01/2025</t>
  </si>
  <si>
    <t>Washer and Dryer Charge</t>
  </si>
  <si>
    <t>354072192</t>
  </si>
  <si>
    <t>04/01/2025</t>
  </si>
  <si>
    <t>Charge Total:</t>
  </si>
  <si>
    <t>04-0422</t>
  </si>
  <si>
    <t>3X2</t>
  </si>
  <si>
    <t>Occupied No Notice</t>
  </si>
  <si>
    <t>Williamson, Katherine</t>
  </si>
  <si>
    <t>Resident</t>
  </si>
  <si>
    <t>Amenity Rent</t>
  </si>
  <si>
    <t>354071338</t>
  </si>
  <si>
    <t>04/01/2025</t>
  </si>
  <si>
    <t>Rent</t>
  </si>
  <si>
    <t>354072018</t>
  </si>
  <si>
    <t>04/01/2025</t>
  </si>
  <si>
    <t>Storage</t>
  </si>
  <si>
    <t>354071699</t>
  </si>
  <si>
    <t>04/01/2025</t>
  </si>
  <si>
    <t>Valet Trash</t>
  </si>
  <si>
    <t>354071538</t>
  </si>
  <si>
    <t>04/01/2025</t>
  </si>
  <si>
    <t>Washer and Dryer Charge</t>
  </si>
  <si>
    <t>354071786</t>
  </si>
  <si>
    <t>04/01/2025</t>
  </si>
  <si>
    <t>Charge Total:</t>
  </si>
  <si>
    <t>04-0423</t>
  </si>
  <si>
    <t>3X2</t>
  </si>
  <si>
    <t>Occupied No Notice</t>
  </si>
  <si>
    <t>GALLIGNANO, MITCHELL</t>
  </si>
  <si>
    <t>Resident</t>
  </si>
  <si>
    <t>Amenity Rent</t>
  </si>
  <si>
    <t>354071245</t>
  </si>
  <si>
    <t>04/01/2025</t>
  </si>
  <si>
    <t>Amenity Rent</t>
  </si>
  <si>
    <t>354072394</t>
  </si>
  <si>
    <t>04/01/2025</t>
  </si>
  <si>
    <t>Rent</t>
  </si>
  <si>
    <t>354071276</t>
  </si>
  <si>
    <t>04/01/2025</t>
  </si>
  <si>
    <t>Parking/Carport/Garage</t>
  </si>
  <si>
    <t>354071289</t>
  </si>
  <si>
    <t>04/01/2025</t>
  </si>
  <si>
    <t>Valet Trash</t>
  </si>
  <si>
    <t>354072509</t>
  </si>
  <si>
    <t>04/01/2025</t>
  </si>
  <si>
    <t>Washer and Dryer Charge</t>
  </si>
  <si>
    <t>354072490</t>
  </si>
  <si>
    <t>04/01/2025</t>
  </si>
  <si>
    <t>Charge Total:</t>
  </si>
  <si>
    <t>04-0424</t>
  </si>
  <si>
    <t>1X1</t>
  </si>
  <si>
    <t>Occupied No Notice</t>
  </si>
  <si>
    <t>YOUNG, CHENEILLE</t>
  </si>
  <si>
    <t>Resident</t>
  </si>
  <si>
    <t>Amenity Rent</t>
  </si>
  <si>
    <t>354071067</t>
  </si>
  <si>
    <t>04/01/2025</t>
  </si>
  <si>
    <t>Amenity Rent</t>
  </si>
  <si>
    <t>354072089</t>
  </si>
  <si>
    <t>04/01/2025</t>
  </si>
  <si>
    <t>Rent</t>
  </si>
  <si>
    <t>354071465</t>
  </si>
  <si>
    <t>04/01/2025</t>
  </si>
  <si>
    <t>Valet Trash</t>
  </si>
  <si>
    <t>354072397</t>
  </si>
  <si>
    <t>04/01/2025</t>
  </si>
  <si>
    <t>Washer and Dryer Charge</t>
  </si>
  <si>
    <t>354071396</t>
  </si>
  <si>
    <t>04/01/2025</t>
  </si>
  <si>
    <t>Charge Total:</t>
  </si>
  <si>
    <t>04-0425</t>
  </si>
  <si>
    <t>1X1</t>
  </si>
  <si>
    <t>Occupied No Notice</t>
  </si>
  <si>
    <t>Rushworth, Lindsay</t>
  </si>
  <si>
    <t>Resident</t>
  </si>
  <si>
    <t>Amenity Rent</t>
  </si>
  <si>
    <t>354071020</t>
  </si>
  <si>
    <t>04/01/2025</t>
  </si>
  <si>
    <t>Rent</t>
  </si>
  <si>
    <t>354072454</t>
  </si>
  <si>
    <t>04/01/2025</t>
  </si>
  <si>
    <t>Storage</t>
  </si>
  <si>
    <t>354071381</t>
  </si>
  <si>
    <t>04/01/2025</t>
  </si>
  <si>
    <t>Valet Trash</t>
  </si>
  <si>
    <t>354071333</t>
  </si>
  <si>
    <t>04/01/2025</t>
  </si>
  <si>
    <t>Washer and Dryer Charge</t>
  </si>
  <si>
    <t>354072234</t>
  </si>
  <si>
    <t>04/01/2025</t>
  </si>
  <si>
    <t>Charge Total:</t>
  </si>
  <si>
    <t>04-0426</t>
  </si>
  <si>
    <t>3X2</t>
  </si>
  <si>
    <t>Occupied No Notice</t>
  </si>
  <si>
    <t>Brensinger, Lindsey</t>
  </si>
  <si>
    <t>Resident</t>
  </si>
  <si>
    <t>Amenity Rent</t>
  </si>
  <si>
    <t>354072420</t>
  </si>
  <si>
    <t>04/01/2025</t>
  </si>
  <si>
    <t>Rent</t>
  </si>
  <si>
    <t>354072594</t>
  </si>
  <si>
    <t>04/01/2025</t>
  </si>
  <si>
    <t>Storage</t>
  </si>
  <si>
    <t>354071190</t>
  </si>
  <si>
    <t>04/01/2025</t>
  </si>
  <si>
    <t>Valet Trash</t>
  </si>
  <si>
    <t>354071285</t>
  </si>
  <si>
    <t>04/01/2025</t>
  </si>
  <si>
    <t>Washer and Dryer Charge</t>
  </si>
  <si>
    <t>354071656</t>
  </si>
  <si>
    <t>04/01/2025</t>
  </si>
  <si>
    <t>Charge Total:</t>
  </si>
  <si>
    <t>04-0427</t>
  </si>
  <si>
    <t>3X2</t>
  </si>
  <si>
    <t>Occupied No Notice</t>
  </si>
  <si>
    <t>Huddleston, Courtney (Paige &amp;amp; Courtney)</t>
  </si>
  <si>
    <t>Resident</t>
  </si>
  <si>
    <t>Amenity Rent</t>
  </si>
  <si>
    <t>354071758</t>
  </si>
  <si>
    <t>04/01/2025</t>
  </si>
  <si>
    <t>Rent</t>
  </si>
  <si>
    <t>354072575</t>
  </si>
  <si>
    <t>04/01/2025</t>
  </si>
  <si>
    <t>Valet Trash</t>
  </si>
  <si>
    <t>354072404</t>
  </si>
  <si>
    <t>04/01/2025</t>
  </si>
  <si>
    <t>Washer and Dryer Charge</t>
  </si>
  <si>
    <t>354071853</t>
  </si>
  <si>
    <t>04/01/2025</t>
  </si>
  <si>
    <t>Charge Total:</t>
  </si>
  <si>
    <t>04-0428</t>
  </si>
  <si>
    <t>1X1</t>
  </si>
  <si>
    <t>Occupied No Notice</t>
  </si>
  <si>
    <t>Cherubin, Cadia</t>
  </si>
  <si>
    <t>Resident</t>
  </si>
  <si>
    <t>Rent</t>
  </si>
  <si>
    <t>354071701</t>
  </si>
  <si>
    <t>04/01/2025</t>
  </si>
  <si>
    <t>Valet Trash</t>
  </si>
  <si>
    <t>354071688</t>
  </si>
  <si>
    <t>04/01/2025</t>
  </si>
  <si>
    <t>Washer and Dryer Charge</t>
  </si>
  <si>
    <t>354072527</t>
  </si>
  <si>
    <t>04/01/2025</t>
  </si>
  <si>
    <t>Charge Total:</t>
  </si>
  <si>
    <t>04-0431</t>
  </si>
  <si>
    <t>1X1</t>
  </si>
  <si>
    <t>Occupied No Notice</t>
  </si>
  <si>
    <t>Baez-Rodriguez, Genesis</t>
  </si>
  <si>
    <t>Resident</t>
  </si>
  <si>
    <t>Amenity Rent</t>
  </si>
  <si>
    <t>354071572</t>
  </si>
  <si>
    <t>04/01/2025</t>
  </si>
  <si>
    <t>Month to Month Rent</t>
  </si>
  <si>
    <t>354072270</t>
  </si>
  <si>
    <t>04/01/2025</t>
  </si>
  <si>
    <t>Concession-Partial Employee</t>
  </si>
  <si>
    <t>354071991</t>
  </si>
  <si>
    <t>04/01/2025</t>
  </si>
  <si>
    <t>Valet Trash</t>
  </si>
  <si>
    <t>354071060</t>
  </si>
  <si>
    <t>04/01/2025</t>
  </si>
  <si>
    <t>Charge Total:</t>
  </si>
  <si>
    <t>04-0432</t>
  </si>
  <si>
    <t>2X2</t>
  </si>
  <si>
    <t>Occupied No Notice</t>
  </si>
  <si>
    <t>RODGERS, GLORIA</t>
  </si>
  <si>
    <t>Resident</t>
  </si>
  <si>
    <t>Amenity Rent</t>
  </si>
  <si>
    <t>354071463</t>
  </si>
  <si>
    <t>04/01/2025</t>
  </si>
  <si>
    <t>Amenity Rent</t>
  </si>
  <si>
    <t>354071459</t>
  </si>
  <si>
    <t>04/01/2025</t>
  </si>
  <si>
    <t>Rent</t>
  </si>
  <si>
    <t>354071698</t>
  </si>
  <si>
    <t>04/01/2025</t>
  </si>
  <si>
    <t>Valet Trash</t>
  </si>
  <si>
    <t>354071994</t>
  </si>
  <si>
    <t>04/01/2025</t>
  </si>
  <si>
    <t>Washer and Dryer Charge</t>
  </si>
  <si>
    <t>354071511</t>
  </si>
  <si>
    <t>04/01/2025</t>
  </si>
  <si>
    <t>Charge Total:</t>
  </si>
  <si>
    <t>04-0433</t>
  </si>
  <si>
    <t>2X2</t>
  </si>
  <si>
    <t>Occupied No Notice</t>
  </si>
  <si>
    <t>Waskin, Carrie</t>
  </si>
  <si>
    <t>Resident</t>
  </si>
  <si>
    <t>Amenity Rent</t>
  </si>
  <si>
    <t>354072016</t>
  </si>
  <si>
    <t>04/01/2025</t>
  </si>
  <si>
    <t>Rent</t>
  </si>
  <si>
    <t>354071546</t>
  </si>
  <si>
    <t>04/01/2025</t>
  </si>
  <si>
    <t>Valet Trash</t>
  </si>
  <si>
    <t>354072336</t>
  </si>
  <si>
    <t>04/01/2025</t>
  </si>
  <si>
    <t>Charge Total:</t>
  </si>
  <si>
    <t>04-0434</t>
  </si>
  <si>
    <t>1X1</t>
  </si>
  <si>
    <t>Occupied No Notice</t>
  </si>
  <si>
    <t>Carter, John</t>
  </si>
  <si>
    <t>Resident</t>
  </si>
  <si>
    <t>Amenity Rent</t>
  </si>
  <si>
    <t>354071108</t>
  </si>
  <si>
    <t>04/01/2025</t>
  </si>
  <si>
    <t>Amenity Rent</t>
  </si>
  <si>
    <t>354072204</t>
  </si>
  <si>
    <t>04/01/2025</t>
  </si>
  <si>
    <t>Rent</t>
  </si>
  <si>
    <t>354072374</t>
  </si>
  <si>
    <t>04/01/2025</t>
  </si>
  <si>
    <t>Storage</t>
  </si>
  <si>
    <t>354072039</t>
  </si>
  <si>
    <t>04/01/2025</t>
  </si>
  <si>
    <t>Valet Trash</t>
  </si>
  <si>
    <t>354072389</t>
  </si>
  <si>
    <t>04/01/2025</t>
  </si>
  <si>
    <t>Washer and Dryer Charge</t>
  </si>
  <si>
    <t>354072477</t>
  </si>
  <si>
    <t>04/01/2025</t>
  </si>
  <si>
    <t>Charge Total:</t>
  </si>
  <si>
    <t>04-0435</t>
  </si>
  <si>
    <t>1X1</t>
  </si>
  <si>
    <t>Occupied No Notice</t>
  </si>
  <si>
    <t>BEAVER, TYRA</t>
  </si>
  <si>
    <t>Resident</t>
  </si>
  <si>
    <t>Amenity Rent</t>
  </si>
  <si>
    <t>354071182</t>
  </si>
  <si>
    <t>04/01/2025</t>
  </si>
  <si>
    <t>Rent</t>
  </si>
  <si>
    <t>354071346</t>
  </si>
  <si>
    <t>04/01/2025</t>
  </si>
  <si>
    <t>Late Fee</t>
  </si>
  <si>
    <t>354451042</t>
  </si>
  <si>
    <t>04/06/2025</t>
  </si>
  <si>
    <t>Valet Trash</t>
  </si>
  <si>
    <t>354071461</t>
  </si>
  <si>
    <t>04/01/2025</t>
  </si>
  <si>
    <t>Washer and Dryer Charge</t>
  </si>
  <si>
    <t>354072100</t>
  </si>
  <si>
    <t>04/01/2025</t>
  </si>
  <si>
    <t>Charge Total:</t>
  </si>
  <si>
    <t>04-0436</t>
  </si>
  <si>
    <t>2X2</t>
  </si>
  <si>
    <t>Occupied No Notice</t>
  </si>
  <si>
    <t>Jarrett, Shenika</t>
  </si>
  <si>
    <t>Resident</t>
  </si>
  <si>
    <t>Amenity Rent</t>
  </si>
  <si>
    <t>354072198</t>
  </si>
  <si>
    <t>04/01/2025</t>
  </si>
  <si>
    <t>Amenity Rent</t>
  </si>
  <si>
    <t>354072623</t>
  </si>
  <si>
    <t>04/01/2025</t>
  </si>
  <si>
    <t>Amenity Rent</t>
  </si>
  <si>
    <t>354071846</t>
  </si>
  <si>
    <t>04/01/2025</t>
  </si>
  <si>
    <t>Rent</t>
  </si>
  <si>
    <t>354071647</t>
  </si>
  <si>
    <t>04/01/2025</t>
  </si>
  <si>
    <t>Parking/Carport/Garage</t>
  </si>
  <si>
    <t>354072189</t>
  </si>
  <si>
    <t>04/01/2025</t>
  </si>
  <si>
    <t>Parking/Carport/Garage</t>
  </si>
  <si>
    <t>354071271</t>
  </si>
  <si>
    <t>04/01/2025</t>
  </si>
  <si>
    <t>Storage</t>
  </si>
  <si>
    <t>354072087</t>
  </si>
  <si>
    <t>04/01/2025</t>
  </si>
  <si>
    <t>Valet Trash</t>
  </si>
  <si>
    <t>354071899</t>
  </si>
  <si>
    <t>04/01/2025</t>
  </si>
  <si>
    <t>Washer and Dryer Charge</t>
  </si>
  <si>
    <t>354072252</t>
  </si>
  <si>
    <t>04/01/2025</t>
  </si>
  <si>
    <t>Charge Total:</t>
  </si>
  <si>
    <t>04-0437</t>
  </si>
  <si>
    <t>2X2</t>
  </si>
  <si>
    <t>Occupied No Notice</t>
  </si>
  <si>
    <t>Mallo, Vanda</t>
  </si>
  <si>
    <t>Resident</t>
  </si>
  <si>
    <t>Amenity Rent</t>
  </si>
  <si>
    <t>354072584</t>
  </si>
  <si>
    <t>04/01/2025</t>
  </si>
  <si>
    <t>Rent</t>
  </si>
  <si>
    <t>354071742</t>
  </si>
  <si>
    <t>04/01/2025</t>
  </si>
  <si>
    <t>Parking/Carport/Garage</t>
  </si>
  <si>
    <t>354071895</t>
  </si>
  <si>
    <t>04/01/2025</t>
  </si>
  <si>
    <t>Valet Trash</t>
  </si>
  <si>
    <t>354071086</t>
  </si>
  <si>
    <t>04/01/2025</t>
  </si>
  <si>
    <t>Washer and Dryer Charge</t>
  </si>
  <si>
    <t>354071610</t>
  </si>
  <si>
    <t>04/01/2025</t>
  </si>
  <si>
    <t>Charge Total:</t>
  </si>
  <si>
    <t>04-0438</t>
  </si>
  <si>
    <t>1X1</t>
  </si>
  <si>
    <t>Occupied No Notice</t>
  </si>
  <si>
    <t>Zuspann, Austin</t>
  </si>
  <si>
    <t>Resident</t>
  </si>
  <si>
    <t>Rent</t>
  </si>
  <si>
    <t>354072456</t>
  </si>
  <si>
    <t>04/01/2025</t>
  </si>
  <si>
    <t>Valet Trash</t>
  </si>
  <si>
    <t>354071535</t>
  </si>
  <si>
    <t>04/01/2025</t>
  </si>
  <si>
    <t>Washer and Dryer Charge</t>
  </si>
  <si>
    <t>354071689</t>
  </si>
  <si>
    <t>04/01/2025</t>
  </si>
  <si>
    <t>Charge Total:</t>
  </si>
  <si>
    <t>05-0512</t>
  </si>
  <si>
    <t>2X2</t>
  </si>
  <si>
    <t>Occupied No Notice</t>
  </si>
  <si>
    <t>Jones, Diane</t>
  </si>
  <si>
    <t>Resident</t>
  </si>
  <si>
    <t>Amenity Rent</t>
  </si>
  <si>
    <t>354071362</t>
  </si>
  <si>
    <t>04/01/2025</t>
  </si>
  <si>
    <t>Rent</t>
  </si>
  <si>
    <t>354072250</t>
  </si>
  <si>
    <t>04/01/2025</t>
  </si>
  <si>
    <t>Parking/Carport/Garage</t>
  </si>
  <si>
    <t>354072480</t>
  </si>
  <si>
    <t>04/01/2025</t>
  </si>
  <si>
    <t>Valet Trash</t>
  </si>
  <si>
    <t>354071019</t>
  </si>
  <si>
    <t>04/01/2025</t>
  </si>
  <si>
    <t>Washer and Dryer Charge</t>
  </si>
  <si>
    <t>354071567</t>
  </si>
  <si>
    <t>04/01/2025</t>
  </si>
  <si>
    <t>Charge Total:</t>
  </si>
  <si>
    <t>05-0513</t>
  </si>
  <si>
    <t>2X2</t>
  </si>
  <si>
    <t>Occupied No Notice</t>
  </si>
  <si>
    <t>Potts, James</t>
  </si>
  <si>
    <t>Resident</t>
  </si>
  <si>
    <t>Amenity Rent</t>
  </si>
  <si>
    <t>354071050</t>
  </si>
  <si>
    <t>04/01/2025</t>
  </si>
  <si>
    <t>Amenity Rent</t>
  </si>
  <si>
    <t>354071343</t>
  </si>
  <si>
    <t>04/01/2025</t>
  </si>
  <si>
    <t>Rent</t>
  </si>
  <si>
    <t>354071917</t>
  </si>
  <si>
    <t>04/01/2025</t>
  </si>
  <si>
    <t>Parking/Carport/Garage</t>
  </si>
  <si>
    <t>354072036</t>
  </si>
  <si>
    <t>04/01/2025</t>
  </si>
  <si>
    <t>Valet Trash</t>
  </si>
  <si>
    <t>354072319</t>
  </si>
  <si>
    <t>04/01/2025</t>
  </si>
  <si>
    <t>Washer and Dryer Charge</t>
  </si>
  <si>
    <t>354071272</t>
  </si>
  <si>
    <t>04/01/2025</t>
  </si>
  <si>
    <t>Charge Total:</t>
  </si>
  <si>
    <t>05-0514</t>
  </si>
  <si>
    <t>1X1</t>
  </si>
  <si>
    <t>Occupied No Notice</t>
  </si>
  <si>
    <t>Vira, Emily</t>
  </si>
  <si>
    <t>Resident</t>
  </si>
  <si>
    <t>Amenity Rent</t>
  </si>
  <si>
    <t>354071089</t>
  </si>
  <si>
    <t>04/01/2025</t>
  </si>
  <si>
    <t>Amenity Rent</t>
  </si>
  <si>
    <t>354072631</t>
  </si>
  <si>
    <t>04/01/2025</t>
  </si>
  <si>
    <t>Rent</t>
  </si>
  <si>
    <t>354072183</t>
  </si>
  <si>
    <t>04/01/2025</t>
  </si>
  <si>
    <t>Valet Trash</t>
  </si>
  <si>
    <t>354071682</t>
  </si>
  <si>
    <t>04/01/2025</t>
  </si>
  <si>
    <t>Washer and Dryer Charge</t>
  </si>
  <si>
    <t>354072613</t>
  </si>
  <si>
    <t>04/01/2025</t>
  </si>
  <si>
    <t>Charge Total:</t>
  </si>
  <si>
    <t>05-0515</t>
  </si>
  <si>
    <t>1X1</t>
  </si>
  <si>
    <t>Occupied No Notice</t>
  </si>
  <si>
    <t>Charles, Marie</t>
  </si>
  <si>
    <t>Resident</t>
  </si>
  <si>
    <t>Amenity Rent</t>
  </si>
  <si>
    <t>354427297</t>
  </si>
  <si>
    <t>04/01/2025</t>
  </si>
  <si>
    <t>Amenity Rent</t>
  </si>
  <si>
    <t>354427293</t>
  </si>
  <si>
    <t>04/01/2025</t>
  </si>
  <si>
    <t>Amenity Rent</t>
  </si>
  <si>
    <t>354071814</t>
  </si>
  <si>
    <t>04/01/2025</t>
  </si>
  <si>
    <t>Month to Month Rent</t>
  </si>
  <si>
    <t>354427292</t>
  </si>
  <si>
    <t>04/01/2025</t>
  </si>
  <si>
    <t>Month to Month Rent</t>
  </si>
  <si>
    <t>354071440</t>
  </si>
  <si>
    <t>04/01/2025</t>
  </si>
  <si>
    <t>Rent</t>
  </si>
  <si>
    <t>354427296</t>
  </si>
  <si>
    <t>04/01/2025</t>
  </si>
  <si>
    <t>Late Fee</t>
  </si>
  <si>
    <t>354451046</t>
  </si>
  <si>
    <t>04/06/2025</t>
  </si>
  <si>
    <t>Month-to-Month Fee</t>
  </si>
  <si>
    <t>354072625</t>
  </si>
  <si>
    <t>04/01/2025</t>
  </si>
  <si>
    <t>Month-to-Month Fee</t>
  </si>
  <si>
    <t>354427291</t>
  </si>
  <si>
    <t>04/01/2025</t>
  </si>
  <si>
    <t>Valet Trash</t>
  </si>
  <si>
    <t>354427295</t>
  </si>
  <si>
    <t>04/01/2025</t>
  </si>
  <si>
    <t>Valet Trash</t>
  </si>
  <si>
    <t>354427299</t>
  </si>
  <si>
    <t>04/01/2025</t>
  </si>
  <si>
    <t>Valet Trash</t>
  </si>
  <si>
    <t>354071872</t>
  </si>
  <si>
    <t>04/01/2025</t>
  </si>
  <si>
    <t>Washer and Dryer Charge</t>
  </si>
  <si>
    <t>354072287</t>
  </si>
  <si>
    <t>04/01/2025</t>
  </si>
  <si>
    <t>Washer and Dryer Charge</t>
  </si>
  <si>
    <t>354427298</t>
  </si>
  <si>
    <t>04/01/2025</t>
  </si>
  <si>
    <t>Washer and Dryer Charge</t>
  </si>
  <si>
    <t>354427294</t>
  </si>
  <si>
    <t>04/01/2025</t>
  </si>
  <si>
    <t>Charge Total:</t>
  </si>
  <si>
    <t>05-0516</t>
  </si>
  <si>
    <t>2X2</t>
  </si>
  <si>
    <t>Occupied No Notice</t>
  </si>
  <si>
    <t>Thomas, Nanci</t>
  </si>
  <si>
    <t>Resident</t>
  </si>
  <si>
    <t>Amenity Rent</t>
  </si>
  <si>
    <t>354071978</t>
  </si>
  <si>
    <t>04/01/2025</t>
  </si>
  <si>
    <t>Amenity Rent</t>
  </si>
  <si>
    <t>354071433</t>
  </si>
  <si>
    <t>04/01/2025</t>
  </si>
  <si>
    <t>Rent</t>
  </si>
  <si>
    <t>354072332</t>
  </si>
  <si>
    <t>04/01/2025</t>
  </si>
  <si>
    <t>Valet Trash</t>
  </si>
  <si>
    <t>354072140</t>
  </si>
  <si>
    <t>04/01/2025</t>
  </si>
  <si>
    <t>Washer and Dryer Charge</t>
  </si>
  <si>
    <t>354072317</t>
  </si>
  <si>
    <t>04/01/2025</t>
  </si>
  <si>
    <t>Charge Total:</t>
  </si>
  <si>
    <t>05-0517</t>
  </si>
  <si>
    <t>2X2</t>
  </si>
  <si>
    <t>Occupied No Notice</t>
  </si>
  <si>
    <t>Patel, Hitesh</t>
  </si>
  <si>
    <t>Resident</t>
  </si>
  <si>
    <t>Amenity Rent</t>
  </si>
  <si>
    <t>354071489</t>
  </si>
  <si>
    <t>04/01/2025</t>
  </si>
  <si>
    <t>Amenity Rent</t>
  </si>
  <si>
    <t>354072308</t>
  </si>
  <si>
    <t>04/01/2025</t>
  </si>
  <si>
    <t>Rent</t>
  </si>
  <si>
    <t>354071808</t>
  </si>
  <si>
    <t>04/01/2025</t>
  </si>
  <si>
    <t>Valet Trash</t>
  </si>
  <si>
    <t>354072232</t>
  </si>
  <si>
    <t>04/01/2025</t>
  </si>
  <si>
    <t>Washer and Dryer Charge</t>
  </si>
  <si>
    <t>354072377</t>
  </si>
  <si>
    <t>04/01/2025</t>
  </si>
  <si>
    <t>Charge Total:</t>
  </si>
  <si>
    <t>05-0521</t>
  </si>
  <si>
    <t>1X1</t>
  </si>
  <si>
    <t>Occupied No Notice</t>
  </si>
  <si>
    <t>Alcantar, Juan</t>
  </si>
  <si>
    <t>Resident</t>
  </si>
  <si>
    <t>Amenity Rent</t>
  </si>
  <si>
    <t>354072414</t>
  </si>
  <si>
    <t>04/01/2025</t>
  </si>
  <si>
    <t>Rent</t>
  </si>
  <si>
    <t>354071692</t>
  </si>
  <si>
    <t>04/01/2025</t>
  </si>
  <si>
    <t>Valet Trash</t>
  </si>
  <si>
    <t>354071092</t>
  </si>
  <si>
    <t>04/01/2025</t>
  </si>
  <si>
    <t>Washer and Dryer Charge</t>
  </si>
  <si>
    <t>354071339</t>
  </si>
  <si>
    <t>04/01/2025</t>
  </si>
  <si>
    <t>Charge Total:</t>
  </si>
  <si>
    <t>05-0522</t>
  </si>
  <si>
    <t>2X2</t>
  </si>
  <si>
    <t>Occupied No Notice</t>
  </si>
  <si>
    <t>Fernandez, Guillermo (Guillermo)</t>
  </si>
  <si>
    <t>Resident</t>
  </si>
  <si>
    <t>Amenity Rent</t>
  </si>
  <si>
    <t>354071728</t>
  </si>
  <si>
    <t>04/01/2025</t>
  </si>
  <si>
    <t>Rent</t>
  </si>
  <si>
    <t>354071880</t>
  </si>
  <si>
    <t>04/01/2025</t>
  </si>
  <si>
    <t>Late Fee</t>
  </si>
  <si>
    <t>354451028</t>
  </si>
  <si>
    <t>04/06/2025</t>
  </si>
  <si>
    <t>Valet Trash</t>
  </si>
  <si>
    <t>354072121</t>
  </si>
  <si>
    <t>04/01/2025</t>
  </si>
  <si>
    <t>Washer and Dryer Charge</t>
  </si>
  <si>
    <t>354071736</t>
  </si>
  <si>
    <t>04/01/2025</t>
  </si>
  <si>
    <t>Charge Total:</t>
  </si>
  <si>
    <t>05-0523</t>
  </si>
  <si>
    <t>2X2</t>
  </si>
  <si>
    <t>Vacant Rented Ready</t>
  </si>
  <si>
    <t>-- Vacant --</t>
  </si>
  <si>
    <t>-</t>
  </si>
  <si>
    <t>Charge Total:</t>
  </si>
  <si>
    <t>05-0524</t>
  </si>
  <si>
    <t>1X1</t>
  </si>
  <si>
    <t>Occupied No Notice</t>
  </si>
  <si>
    <t>Longo, Julianna</t>
  </si>
  <si>
    <t>Resident</t>
  </si>
  <si>
    <t>Amenity Rent</t>
  </si>
  <si>
    <t>354072285</t>
  </si>
  <si>
    <t>04/01/2025</t>
  </si>
  <si>
    <t>Rent</t>
  </si>
  <si>
    <t>354072483</t>
  </si>
  <si>
    <t>04/01/2025</t>
  </si>
  <si>
    <t>Storage</t>
  </si>
  <si>
    <t>354071267</t>
  </si>
  <si>
    <t>04/01/2025</t>
  </si>
  <si>
    <t>Valet Trash</t>
  </si>
  <si>
    <t>354071078</t>
  </si>
  <si>
    <t>04/01/2025</t>
  </si>
  <si>
    <t>Washer and Dryer Charge</t>
  </si>
  <si>
    <t>354072020</t>
  </si>
  <si>
    <t>04/01/2025</t>
  </si>
  <si>
    <t>Charge Total:</t>
  </si>
  <si>
    <t>05-0525</t>
  </si>
  <si>
    <t>1X1</t>
  </si>
  <si>
    <t>Occupied No Notice</t>
  </si>
  <si>
    <t>Plafker, Stephen</t>
  </si>
  <si>
    <t>Resident</t>
  </si>
  <si>
    <t>Rent</t>
  </si>
  <si>
    <t>354071897</t>
  </si>
  <si>
    <t>04/01/2025</t>
  </si>
  <si>
    <t>Valet Trash</t>
  </si>
  <si>
    <t>354072402</t>
  </si>
  <si>
    <t>04/01/2025</t>
  </si>
  <si>
    <t>Washer and Dryer Charge</t>
  </si>
  <si>
    <t>354071506</t>
  </si>
  <si>
    <t>04/01/2025</t>
  </si>
  <si>
    <t>Charge Total:</t>
  </si>
  <si>
    <t>05-0526</t>
  </si>
  <si>
    <t>2X2</t>
  </si>
  <si>
    <t>Vacant Rented Ready</t>
  </si>
  <si>
    <t>-- Vacant --</t>
  </si>
  <si>
    <t>-</t>
  </si>
  <si>
    <t>Charge Total:</t>
  </si>
  <si>
    <t>05-0527</t>
  </si>
  <si>
    <t>2X2</t>
  </si>
  <si>
    <t>Occupied No Notice</t>
  </si>
  <si>
    <t>Guzman, Harvey</t>
  </si>
  <si>
    <t>Resident</t>
  </si>
  <si>
    <t>Amenity Rent</t>
  </si>
  <si>
    <t>354071150</t>
  </si>
  <si>
    <t>04/01/2025</t>
  </si>
  <si>
    <t>Rent</t>
  </si>
  <si>
    <t>354071940</t>
  </si>
  <si>
    <t>04/01/2025</t>
  </si>
  <si>
    <t>Valet Trash</t>
  </si>
  <si>
    <t>354071984</t>
  </si>
  <si>
    <t>04/01/2025</t>
  </si>
  <si>
    <t>Charge Total:</t>
  </si>
  <si>
    <t>05-0528</t>
  </si>
  <si>
    <t>1X1</t>
  </si>
  <si>
    <t>Occupied No Notice</t>
  </si>
  <si>
    <t>Arce, Juana</t>
  </si>
  <si>
    <t>Resident</t>
  </si>
  <si>
    <t>Amenity Rent</t>
  </si>
  <si>
    <t>354071428</t>
  </si>
  <si>
    <t>04/01/2025</t>
  </si>
  <si>
    <t>Amenity Rent</t>
  </si>
  <si>
    <t>354072022</t>
  </si>
  <si>
    <t>04/01/2025</t>
  </si>
  <si>
    <t>Rent</t>
  </si>
  <si>
    <t>354071952</t>
  </si>
  <si>
    <t>04/01/2025</t>
  </si>
  <si>
    <t>Parking/Carport/Garage</t>
  </si>
  <si>
    <t>354071208</t>
  </si>
  <si>
    <t>04/01/2025</t>
  </si>
  <si>
    <t>Valet Trash</t>
  </si>
  <si>
    <t>354072225</t>
  </si>
  <si>
    <t>04/01/2025</t>
  </si>
  <si>
    <t>Washer and Dryer Charge</t>
  </si>
  <si>
    <t>354071929</t>
  </si>
  <si>
    <t>04/01/2025</t>
  </si>
  <si>
    <t>Charge Total:</t>
  </si>
  <si>
    <t>05-0531</t>
  </si>
  <si>
    <t>1X1</t>
  </si>
  <si>
    <t>Occupied No Notice</t>
  </si>
  <si>
    <t>Saavedra Murillo, Amainaa</t>
  </si>
  <si>
    <t>Resident</t>
  </si>
  <si>
    <t>Amenity Rent</t>
  </si>
  <si>
    <t>354072471</t>
  </si>
  <si>
    <t>04/01/2025</t>
  </si>
  <si>
    <t>Amenity Rent</t>
  </si>
  <si>
    <t>354072312</t>
  </si>
  <si>
    <t>04/01/2025</t>
  </si>
  <si>
    <t>Rent</t>
  </si>
  <si>
    <t>354071302</t>
  </si>
  <si>
    <t>04/01/2025</t>
  </si>
  <si>
    <t>Valet Trash</t>
  </si>
  <si>
    <t>354071354</t>
  </si>
  <si>
    <t>04/01/2025</t>
  </si>
  <si>
    <t>Washer and Dryer Charge</t>
  </si>
  <si>
    <t>354071316</t>
  </si>
  <si>
    <t>04/01/2025</t>
  </si>
  <si>
    <t>Charge Total:</t>
  </si>
  <si>
    <t>05-0532</t>
  </si>
  <si>
    <t>2X2</t>
  </si>
  <si>
    <t>Occupied No Notice</t>
  </si>
  <si>
    <t>Blackmore, Kadian</t>
  </si>
  <si>
    <t>Resident</t>
  </si>
  <si>
    <t>Amenity Rent</t>
  </si>
  <si>
    <t>354071242</t>
  </si>
  <si>
    <t>04/01/2025</t>
  </si>
  <si>
    <t>Amenity Rent</t>
  </si>
  <si>
    <t>354072120</t>
  </si>
  <si>
    <t>04/01/2025</t>
  </si>
  <si>
    <t>Rent</t>
  </si>
  <si>
    <t>354072513</t>
  </si>
  <si>
    <t>04/01/2025</t>
  </si>
  <si>
    <t>Valet Trash</t>
  </si>
  <si>
    <t>354072014</t>
  </si>
  <si>
    <t>04/01/2025</t>
  </si>
  <si>
    <t>Washer and Dryer Charge</t>
  </si>
  <si>
    <t>354071518</t>
  </si>
  <si>
    <t>04/01/2025</t>
  </si>
  <si>
    <t>Charge Total:</t>
  </si>
  <si>
    <t>05-0533</t>
  </si>
  <si>
    <t>2X2</t>
  </si>
  <si>
    <t>Occupied No Notice</t>
  </si>
  <si>
    <t>Martinez Gonzalez, Rafael</t>
  </si>
  <si>
    <t>Resident</t>
  </si>
  <si>
    <t>Amenity Rent</t>
  </si>
  <si>
    <t>354071818</t>
  </si>
  <si>
    <t>04/01/2025</t>
  </si>
  <si>
    <t>Amenity Rent</t>
  </si>
  <si>
    <t>354071491</t>
  </si>
  <si>
    <t>04/01/2025</t>
  </si>
  <si>
    <t>Rent</t>
  </si>
  <si>
    <t>354072629</t>
  </si>
  <si>
    <t>04/01/2025</t>
  </si>
  <si>
    <t>Valet Trash</t>
  </si>
  <si>
    <t>354072326</t>
  </si>
  <si>
    <t>04/01/2025</t>
  </si>
  <si>
    <t>Washer and Dryer Charge</t>
  </si>
  <si>
    <t>354072048</t>
  </si>
  <si>
    <t>04/01/2025</t>
  </si>
  <si>
    <t>Charge Total:</t>
  </si>
  <si>
    <t>05-0534</t>
  </si>
  <si>
    <t>1X1</t>
  </si>
  <si>
    <t>Occupied No Notice</t>
  </si>
  <si>
    <t>Dillard, Abbey</t>
  </si>
  <si>
    <t>Resident</t>
  </si>
  <si>
    <t>Rent</t>
  </si>
  <si>
    <t>354072019</t>
  </si>
  <si>
    <t>04/01/2025</t>
  </si>
  <si>
    <t>Valet Trash</t>
  </si>
  <si>
    <t>354072243</t>
  </si>
  <si>
    <t>04/01/2025</t>
  </si>
  <si>
    <t>Washer and Dryer Charge</t>
  </si>
  <si>
    <t>354072413</t>
  </si>
  <si>
    <t>04/01/2025</t>
  </si>
  <si>
    <t>Charge Total:</t>
  </si>
  <si>
    <t>05-0535</t>
  </si>
  <si>
    <t>1X1</t>
  </si>
  <si>
    <t>Occupied No Notice</t>
  </si>
  <si>
    <t>Lozen, Noah</t>
  </si>
  <si>
    <t>Resident</t>
  </si>
  <si>
    <t>Amenity Rent</t>
  </si>
  <si>
    <t>354072440</t>
  </si>
  <si>
    <t>04/01/2025</t>
  </si>
  <si>
    <t>Rent</t>
  </si>
  <si>
    <t>354071823</t>
  </si>
  <si>
    <t>04/01/2025</t>
  </si>
  <si>
    <t>Valet Trash</t>
  </si>
  <si>
    <t>354071277</t>
  </si>
  <si>
    <t>04/01/2025</t>
  </si>
  <si>
    <t>Washer and Dryer Charge</t>
  </si>
  <si>
    <t>354072430</t>
  </si>
  <si>
    <t>04/01/2025</t>
  </si>
  <si>
    <t>Charge Total:</t>
  </si>
  <si>
    <t>05-0536</t>
  </si>
  <si>
    <t>2X2</t>
  </si>
  <si>
    <t>Occupied No Notice</t>
  </si>
  <si>
    <t>CONCANNON, KELLY</t>
  </si>
  <si>
    <t>Resident</t>
  </si>
  <si>
    <t>Amenity Rent</t>
  </si>
  <si>
    <t>354071458</t>
  </si>
  <si>
    <t>04/01/2025</t>
  </si>
  <si>
    <t>Amenity Rent</t>
  </si>
  <si>
    <t>354072522</t>
  </si>
  <si>
    <t>04/01/2025</t>
  </si>
  <si>
    <t>Rent</t>
  </si>
  <si>
    <t>354072479</t>
  </si>
  <si>
    <t>04/01/2025</t>
  </si>
  <si>
    <t>Valet Trash</t>
  </si>
  <si>
    <t>354072080</t>
  </si>
  <si>
    <t>04/01/2025</t>
  </si>
  <si>
    <t>Washer and Dryer Charge</t>
  </si>
  <si>
    <t>354071649</t>
  </si>
  <si>
    <t>04/01/2025</t>
  </si>
  <si>
    <t>Charge Total:</t>
  </si>
  <si>
    <t>05-0537</t>
  </si>
  <si>
    <t>2X2</t>
  </si>
  <si>
    <t>Occupied No Notice</t>
  </si>
  <si>
    <t>Thompson, Margaret</t>
  </si>
  <si>
    <t>Resident</t>
  </si>
  <si>
    <t>Amenity Rent</t>
  </si>
  <si>
    <t>354071735</t>
  </si>
  <si>
    <t>04/01/2025</t>
  </si>
  <si>
    <t>Amenity Rent</t>
  </si>
  <si>
    <t>354071066</t>
  </si>
  <si>
    <t>04/01/2025</t>
  </si>
  <si>
    <t>Rent</t>
  </si>
  <si>
    <t>354071642</t>
  </si>
  <si>
    <t>04/01/2025</t>
  </si>
  <si>
    <t>Valet Trash</t>
  </si>
  <si>
    <t>354071363</t>
  </si>
  <si>
    <t>04/01/2025</t>
  </si>
  <si>
    <t>Washer and Dryer Charge</t>
  </si>
  <si>
    <t>354071405</t>
  </si>
  <si>
    <t>04/01/2025</t>
  </si>
  <si>
    <t>Charge Total:</t>
  </si>
  <si>
    <t>05-0538</t>
  </si>
  <si>
    <t>1X1</t>
  </si>
  <si>
    <t>Occupied No Notice</t>
  </si>
  <si>
    <t>Clark, Rena</t>
  </si>
  <si>
    <t>Resident</t>
  </si>
  <si>
    <t>Amenity Rent</t>
  </si>
  <si>
    <t>354071474</t>
  </si>
  <si>
    <t>04/01/2025</t>
  </si>
  <si>
    <t>Rent</t>
  </si>
  <si>
    <t>354072518</t>
  </si>
  <si>
    <t>04/01/2025</t>
  </si>
  <si>
    <t>Valet Trash</t>
  </si>
  <si>
    <t>354072216</t>
  </si>
  <si>
    <t>04/01/2025</t>
  </si>
  <si>
    <t>Washer and Dryer Charge</t>
  </si>
  <si>
    <t>354071068</t>
  </si>
  <si>
    <t>04/01/2025</t>
  </si>
  <si>
    <t>Charge Total:</t>
  </si>
  <si>
    <t>06-0612</t>
  </si>
  <si>
    <t>3X2</t>
  </si>
  <si>
    <t>Occupied No Notice</t>
  </si>
  <si>
    <t>Yansak, Jeffrey</t>
  </si>
  <si>
    <t>Resident</t>
  </si>
  <si>
    <t>Amenity Rent</t>
  </si>
  <si>
    <t>354071928</t>
  </si>
  <si>
    <t>04/01/2025</t>
  </si>
  <si>
    <t>Rent</t>
  </si>
  <si>
    <t>354071644</t>
  </si>
  <si>
    <t>04/01/2025</t>
  </si>
  <si>
    <t>Parking/Carport/Garage</t>
  </si>
  <si>
    <t>354071355</t>
  </si>
  <si>
    <t>04/01/2025</t>
  </si>
  <si>
    <t>Valet Trash</t>
  </si>
  <si>
    <t>354071640</t>
  </si>
  <si>
    <t>04/01/2025</t>
  </si>
  <si>
    <t>Charge Total:</t>
  </si>
  <si>
    <t>06-0613</t>
  </si>
  <si>
    <t>3X2</t>
  </si>
  <si>
    <t>Occupied No Notice</t>
  </si>
  <si>
    <t>Eubanks, Jamee</t>
  </si>
  <si>
    <t>Resident</t>
  </si>
  <si>
    <t>Amenity Rent</t>
  </si>
  <si>
    <t>354071300</t>
  </si>
  <si>
    <t>04/01/2025</t>
  </si>
  <si>
    <t>Amenity Rent</t>
  </si>
  <si>
    <t>354072057</t>
  </si>
  <si>
    <t>04/01/2025</t>
  </si>
  <si>
    <t>Rent</t>
  </si>
  <si>
    <t>354072573</t>
  </si>
  <si>
    <t>04/01/2025</t>
  </si>
  <si>
    <t>Storage</t>
  </si>
  <si>
    <t>354071648</t>
  </si>
  <si>
    <t>04/01/2025</t>
  </si>
  <si>
    <t>Valet Trash</t>
  </si>
  <si>
    <t>354072115</t>
  </si>
  <si>
    <t>04/01/2025</t>
  </si>
  <si>
    <t>Washer and Dryer Charge</t>
  </si>
  <si>
    <t>354071962</t>
  </si>
  <si>
    <t>04/01/2025</t>
  </si>
  <si>
    <t>Charge Total:</t>
  </si>
  <si>
    <t>06-0614</t>
  </si>
  <si>
    <t>1X1</t>
  </si>
  <si>
    <t>Occupied No Notice</t>
  </si>
  <si>
    <t>Hilwy, Samantha</t>
  </si>
  <si>
    <t>Resident</t>
  </si>
  <si>
    <t>Amenity Rent</t>
  </si>
  <si>
    <t>354071258</t>
  </si>
  <si>
    <t>04/01/2025</t>
  </si>
  <si>
    <t>Rent</t>
  </si>
  <si>
    <t>354071898</t>
  </si>
  <si>
    <t>04/01/2025</t>
  </si>
  <si>
    <t>Valet Trash</t>
  </si>
  <si>
    <t>354071774</t>
  </si>
  <si>
    <t>04/01/2025</t>
  </si>
  <si>
    <t>Washer and Dryer Charge</t>
  </si>
  <si>
    <t>354071858</t>
  </si>
  <si>
    <t>04/01/2025</t>
  </si>
  <si>
    <t>Charge Total:</t>
  </si>
  <si>
    <t>06-0615</t>
  </si>
  <si>
    <t>1X1</t>
  </si>
  <si>
    <t>Occupied No Notice</t>
  </si>
  <si>
    <t>Jorgensen, Nicholas Adam</t>
  </si>
  <si>
    <t>Resident</t>
  </si>
  <si>
    <t>Rent</t>
  </si>
  <si>
    <t>354071160</t>
  </si>
  <si>
    <t>04/01/2025</t>
  </si>
  <si>
    <t>Valet Trash</t>
  </si>
  <si>
    <t>354071574</t>
  </si>
  <si>
    <t>04/01/2025</t>
  </si>
  <si>
    <t>Washer and Dryer Charge</t>
  </si>
  <si>
    <t>354071384</t>
  </si>
  <si>
    <t>04/01/2025</t>
  </si>
  <si>
    <t>Charge Total:</t>
  </si>
  <si>
    <t>06-0616</t>
  </si>
  <si>
    <t>3X2</t>
  </si>
  <si>
    <t>Occupied No Notice</t>
  </si>
  <si>
    <t>Romanes, Amy</t>
  </si>
  <si>
    <t>Resident</t>
  </si>
  <si>
    <t>Amenity Rent</t>
  </si>
  <si>
    <t>354071192</t>
  </si>
  <si>
    <t>04/01/2025</t>
  </si>
  <si>
    <t>Amenity Rent</t>
  </si>
  <si>
    <t>354072464</t>
  </si>
  <si>
    <t>04/01/2025</t>
  </si>
  <si>
    <t>Amenity Rent</t>
  </si>
  <si>
    <t>354072619</t>
  </si>
  <si>
    <t>04/01/2025</t>
  </si>
  <si>
    <t>Rent</t>
  </si>
  <si>
    <t>354071672</t>
  </si>
  <si>
    <t>04/01/2025</t>
  </si>
  <si>
    <t>Parking/Carport/Garage</t>
  </si>
  <si>
    <t>354071112</t>
  </si>
  <si>
    <t>04/01/2025</t>
  </si>
  <si>
    <t>Valet Trash</t>
  </si>
  <si>
    <t>354071869</t>
  </si>
  <si>
    <t>04/01/2025</t>
  </si>
  <si>
    <t>Washer and Dryer Charge</t>
  </si>
  <si>
    <t>354071763</t>
  </si>
  <si>
    <t>04/01/2025</t>
  </si>
  <si>
    <t>Charge Total:</t>
  </si>
  <si>
    <t>06-0617</t>
  </si>
  <si>
    <t>3X2</t>
  </si>
  <si>
    <t>Occupied No Notice</t>
  </si>
  <si>
    <t>Miller, Travis</t>
  </si>
  <si>
    <t>Resident</t>
  </si>
  <si>
    <t>Amenity Rent</t>
  </si>
  <si>
    <t>354071383</t>
  </si>
  <si>
    <t>04/01/2025</t>
  </si>
  <si>
    <t>Amenity Rent</t>
  </si>
  <si>
    <t>354072156</t>
  </si>
  <si>
    <t>04/01/2025</t>
  </si>
  <si>
    <t>Rent</t>
  </si>
  <si>
    <t>354071604</t>
  </si>
  <si>
    <t>04/01/2025</t>
  </si>
  <si>
    <t>Parking/Carport/Garage</t>
  </si>
  <si>
    <t>354072211</t>
  </si>
  <si>
    <t>04/01/2025</t>
  </si>
  <si>
    <t>Valet Trash</t>
  </si>
  <si>
    <t>354071554</t>
  </si>
  <si>
    <t>04/01/2025</t>
  </si>
  <si>
    <t>Washer and Dryer Charge</t>
  </si>
  <si>
    <t>354071598</t>
  </si>
  <si>
    <t>04/01/2025</t>
  </si>
  <si>
    <t>Charge Total:</t>
  </si>
  <si>
    <t>06-0621</t>
  </si>
  <si>
    <t>1X1</t>
  </si>
  <si>
    <t>Occupied No Notice</t>
  </si>
  <si>
    <t>Neuburger, Garrett</t>
  </si>
  <si>
    <t>Resident</t>
  </si>
  <si>
    <t>Amenity Rent</t>
  </si>
  <si>
    <t>354071909</t>
  </si>
  <si>
    <t>04/01/2025</t>
  </si>
  <si>
    <t>Amenity Rent</t>
  </si>
  <si>
    <t>354071744</t>
  </si>
  <si>
    <t>04/01/2025</t>
  </si>
  <si>
    <t>Rent</t>
  </si>
  <si>
    <t>354072228</t>
  </si>
  <si>
    <t>04/01/2025</t>
  </si>
  <si>
    <t>Parking/Carport/Garage</t>
  </si>
  <si>
    <t>354072043</t>
  </si>
  <si>
    <t>04/01/2025</t>
  </si>
  <si>
    <t>Valet Trash</t>
  </si>
  <si>
    <t>354072158</t>
  </si>
  <si>
    <t>04/01/2025</t>
  </si>
  <si>
    <t>Washer and Dryer Charge</t>
  </si>
  <si>
    <t>354072131</t>
  </si>
  <si>
    <t>04/01/2025</t>
  </si>
  <si>
    <t>Charge Total:</t>
  </si>
  <si>
    <t>06-0622</t>
  </si>
  <si>
    <t>3X2</t>
  </si>
  <si>
    <t>Occupied No Notice</t>
  </si>
  <si>
    <t>Keller, David</t>
  </si>
  <si>
    <t>Resident</t>
  </si>
  <si>
    <t>Amenity Rent</t>
  </si>
  <si>
    <t>354071585</t>
  </si>
  <si>
    <t>04/01/2025</t>
  </si>
  <si>
    <t>Rent</t>
  </si>
  <si>
    <t>354072245</t>
  </si>
  <si>
    <t>04/01/2025</t>
  </si>
  <si>
    <t>Storage</t>
  </si>
  <si>
    <t>354072074</t>
  </si>
  <si>
    <t>04/01/2025</t>
  </si>
  <si>
    <t>Valet Trash</t>
  </si>
  <si>
    <t>354071118</t>
  </si>
  <si>
    <t>04/01/2025</t>
  </si>
  <si>
    <t>Washer and Dryer Charge</t>
  </si>
  <si>
    <t>354071387</t>
  </si>
  <si>
    <t>04/01/2025</t>
  </si>
  <si>
    <t>Charge Total:</t>
  </si>
  <si>
    <t>06-0623</t>
  </si>
  <si>
    <t>3X2</t>
  </si>
  <si>
    <t>Occupied No Notice</t>
  </si>
  <si>
    <t>Anderson, Rachel</t>
  </si>
  <si>
    <t>Resident</t>
  </si>
  <si>
    <t>Amenity Rent</t>
  </si>
  <si>
    <t>354072311</t>
  </si>
  <si>
    <t>04/01/2025</t>
  </si>
  <si>
    <t>Rent</t>
  </si>
  <si>
    <t>354071181</t>
  </si>
  <si>
    <t>04/01/2025</t>
  </si>
  <si>
    <t>Valet Trash</t>
  </si>
  <si>
    <t>354072378</t>
  </si>
  <si>
    <t>04/01/2025</t>
  </si>
  <si>
    <t>Washer and Dryer Charge</t>
  </si>
  <si>
    <t>354072599</t>
  </si>
  <si>
    <t>04/01/2025</t>
  </si>
  <si>
    <t>Charge Total:</t>
  </si>
  <si>
    <t>06-0624</t>
  </si>
  <si>
    <t>1X1</t>
  </si>
  <si>
    <t>Occupied No Notice</t>
  </si>
  <si>
    <t>McGovern, Mathew</t>
  </si>
  <si>
    <t>Resident</t>
  </si>
  <si>
    <t>Amenity Rent</t>
  </si>
  <si>
    <t>354071548</t>
  </si>
  <si>
    <t>04/01/2025</t>
  </si>
  <si>
    <t>Amenity Rent</t>
  </si>
  <si>
    <t>354071776</t>
  </si>
  <si>
    <t>04/01/2025</t>
  </si>
  <si>
    <t>Rent</t>
  </si>
  <si>
    <t>354072262</t>
  </si>
  <si>
    <t>04/01/2025</t>
  </si>
  <si>
    <t>Valet Trash</t>
  </si>
  <si>
    <t>354071772</t>
  </si>
  <si>
    <t>04/01/2025</t>
  </si>
  <si>
    <t>Washer and Dryer Charge</t>
  </si>
  <si>
    <t>354072181</t>
  </si>
  <si>
    <t>04/01/2025</t>
  </si>
  <si>
    <t>Charge Total:</t>
  </si>
  <si>
    <t>06-0625</t>
  </si>
  <si>
    <t>1X1</t>
  </si>
  <si>
    <t>Occupied No Notice</t>
  </si>
  <si>
    <t>Lambert, Jah-Mau</t>
  </si>
  <si>
    <t>Resident</t>
  </si>
  <si>
    <t>Rent</t>
  </si>
  <si>
    <t>354072093</t>
  </si>
  <si>
    <t>04/01/2025</t>
  </si>
  <si>
    <t>Valet Trash</t>
  </si>
  <si>
    <t>354071579</t>
  </si>
  <si>
    <t>04/01/2025</t>
  </si>
  <si>
    <t>Washer and Dryer Charge</t>
  </si>
  <si>
    <t>354071270</t>
  </si>
  <si>
    <t>04/01/2025</t>
  </si>
  <si>
    <t>Charge Total:</t>
  </si>
  <si>
    <t>06-0626</t>
  </si>
  <si>
    <t>3X2</t>
  </si>
  <si>
    <t>Occupied No Notice</t>
  </si>
  <si>
    <t>Ferone, Jamie</t>
  </si>
  <si>
    <t>Resident</t>
  </si>
  <si>
    <t>Amenity Rent</t>
  </si>
  <si>
    <t>354072465</t>
  </si>
  <si>
    <t>04/01/2025</t>
  </si>
  <si>
    <t>Rent</t>
  </si>
  <si>
    <t>354072419</t>
  </si>
  <si>
    <t>04/01/2025</t>
  </si>
  <si>
    <t>Parking/Carport/Garage</t>
  </si>
  <si>
    <t>354071911</t>
  </si>
  <si>
    <t>04/01/2025</t>
  </si>
  <si>
    <t>Valet Trash</t>
  </si>
  <si>
    <t>354072540</t>
  </si>
  <si>
    <t>04/01/2025</t>
  </si>
  <si>
    <t>Washer and Dryer Charge</t>
  </si>
  <si>
    <t>354072088</t>
  </si>
  <si>
    <t>04/01/2025</t>
  </si>
  <si>
    <t>Charge Total:</t>
  </si>
  <si>
    <t>06-0627</t>
  </si>
  <si>
    <t>3X2</t>
  </si>
  <si>
    <t>Occupied No Notice</t>
  </si>
  <si>
    <t>MURPH, INDIA</t>
  </si>
  <si>
    <t>Resident</t>
  </si>
  <si>
    <t>Amenity Rent</t>
  </si>
  <si>
    <t>354071766</t>
  </si>
  <si>
    <t>04/01/2025</t>
  </si>
  <si>
    <t>Amenity Rent</t>
  </si>
  <si>
    <t>354071139</t>
  </si>
  <si>
    <t>04/01/2025</t>
  </si>
  <si>
    <t>Rent</t>
  </si>
  <si>
    <t>354071055</t>
  </si>
  <si>
    <t>04/01/2025</t>
  </si>
  <si>
    <t>Valet Trash</t>
  </si>
  <si>
    <t>354071997</t>
  </si>
  <si>
    <t>04/01/2025</t>
  </si>
  <si>
    <t>Washer and Dryer Charge</t>
  </si>
  <si>
    <t>354071714</t>
  </si>
  <si>
    <t>04/01/2025</t>
  </si>
  <si>
    <t>Charge Total:</t>
  </si>
  <si>
    <t>06-0628</t>
  </si>
  <si>
    <t>1X1</t>
  </si>
  <si>
    <t>Occupied No Notice</t>
  </si>
  <si>
    <t>Lara, Abraham</t>
  </si>
  <si>
    <t>Resident</t>
  </si>
  <si>
    <t>Amenity Rent</t>
  </si>
  <si>
    <t>354072433</t>
  </si>
  <si>
    <t>04/01/2025</t>
  </si>
  <si>
    <t>Amenity Rent</t>
  </si>
  <si>
    <t>354071173</t>
  </si>
  <si>
    <t>04/01/2025</t>
  </si>
  <si>
    <t>Rent</t>
  </si>
  <si>
    <t>354071099</t>
  </si>
  <si>
    <t>04/01/2025</t>
  </si>
  <si>
    <t>Storage</t>
  </si>
  <si>
    <t>354071784</t>
  </si>
  <si>
    <t>04/01/2025</t>
  </si>
  <si>
    <t>Valet Trash</t>
  </si>
  <si>
    <t>354071195</t>
  </si>
  <si>
    <t>04/01/2025</t>
  </si>
  <si>
    <t>Washer and Dryer Charge</t>
  </si>
  <si>
    <t>354071622</t>
  </si>
  <si>
    <t>04/01/2025</t>
  </si>
  <si>
    <t>Charge Total:</t>
  </si>
  <si>
    <t>06-0631</t>
  </si>
  <si>
    <t>1X1</t>
  </si>
  <si>
    <t>Occupied No Notice</t>
  </si>
  <si>
    <t>Wolf, Theresa</t>
  </si>
  <si>
    <t>Resident</t>
  </si>
  <si>
    <t>Amenity Rent</t>
  </si>
  <si>
    <t>354072528</t>
  </si>
  <si>
    <t>04/01/2025</t>
  </si>
  <si>
    <t>Amenity Rent</t>
  </si>
  <si>
    <t>354072553</t>
  </si>
  <si>
    <t>04/01/2025</t>
  </si>
  <si>
    <t>Rent</t>
  </si>
  <si>
    <t>354072316</t>
  </si>
  <si>
    <t>04/01/2025</t>
  </si>
  <si>
    <t>Valet Trash</t>
  </si>
  <si>
    <t>354071540</t>
  </si>
  <si>
    <t>04/01/2025</t>
  </si>
  <si>
    <t>Washer and Dryer Charge</t>
  </si>
  <si>
    <t>354071330</t>
  </si>
  <si>
    <t>04/01/2025</t>
  </si>
  <si>
    <t>Charge Total:</t>
  </si>
  <si>
    <t>06-0632</t>
  </si>
  <si>
    <t>2X2</t>
  </si>
  <si>
    <t>Occupied No Notice</t>
  </si>
  <si>
    <t>Quarles, Kendra</t>
  </si>
  <si>
    <t>Resident</t>
  </si>
  <si>
    <t>Amenity Rent</t>
  </si>
  <si>
    <t>354071044</t>
  </si>
  <si>
    <t>04/01/2025</t>
  </si>
  <si>
    <t>Amenity Rent</t>
  </si>
  <si>
    <t>354071551</t>
  </si>
  <si>
    <t>04/01/2025</t>
  </si>
  <si>
    <t>Rent</t>
  </si>
  <si>
    <t>354071843</t>
  </si>
  <si>
    <t>04/01/2025</t>
  </si>
  <si>
    <t>Valet Trash</t>
  </si>
  <si>
    <t>354071524</t>
  </si>
  <si>
    <t>04/01/2025</t>
  </si>
  <si>
    <t>Washer and Dryer Charge</t>
  </si>
  <si>
    <t>354072227</t>
  </si>
  <si>
    <t>04/01/2025</t>
  </si>
  <si>
    <t>Charge Total:</t>
  </si>
  <si>
    <t>06-0633</t>
  </si>
  <si>
    <t>2X2</t>
  </si>
  <si>
    <t>Occupied No Notice</t>
  </si>
  <si>
    <t>Baltazar, Tales Higor</t>
  </si>
  <si>
    <t>Resident</t>
  </si>
  <si>
    <t>Amenity Rent</t>
  </si>
  <si>
    <t>354071480</t>
  </si>
  <si>
    <t>04/01/2025</t>
  </si>
  <si>
    <t>Amenity Rent</t>
  </si>
  <si>
    <t>354071366</t>
  </si>
  <si>
    <t>04/01/2025</t>
  </si>
  <si>
    <t>Rent</t>
  </si>
  <si>
    <t>354072230</t>
  </si>
  <si>
    <t>04/01/2025</t>
  </si>
  <si>
    <t>Storage</t>
  </si>
  <si>
    <t>354071607</t>
  </si>
  <si>
    <t>04/01/2025</t>
  </si>
  <si>
    <t>Valet Trash</t>
  </si>
  <si>
    <t>354071557</t>
  </si>
  <si>
    <t>04/01/2025</t>
  </si>
  <si>
    <t>Charge Total:</t>
  </si>
  <si>
    <t>06-0634</t>
  </si>
  <si>
    <t>1X1</t>
  </si>
  <si>
    <t>Occupied No Notice</t>
  </si>
  <si>
    <t>Nagle, Jadon</t>
  </si>
  <si>
    <t>Resident</t>
  </si>
  <si>
    <t>Amenity Rent</t>
  </si>
  <si>
    <t>354071877</t>
  </si>
  <si>
    <t>04/01/2025</t>
  </si>
  <si>
    <t>Amenity Rent</t>
  </si>
  <si>
    <t>354072139</t>
  </si>
  <si>
    <t>04/01/2025</t>
  </si>
  <si>
    <t>Rent</t>
  </si>
  <si>
    <t>354071520</t>
  </si>
  <si>
    <t>04/01/2025</t>
  </si>
  <si>
    <t>Valet Trash</t>
  </si>
  <si>
    <t>354072342</t>
  </si>
  <si>
    <t>04/01/2025</t>
  </si>
  <si>
    <t>Washer and Dryer Charge</t>
  </si>
  <si>
    <t>354071957</t>
  </si>
  <si>
    <t>04/01/2025</t>
  </si>
  <si>
    <t>Charge Total:</t>
  </si>
  <si>
    <t>06-0635</t>
  </si>
  <si>
    <t>1X1</t>
  </si>
  <si>
    <t>Occupied No Notice</t>
  </si>
  <si>
    <t>Postorino, Grace</t>
  </si>
  <si>
    <t>Resident</t>
  </si>
  <si>
    <t>Rent</t>
  </si>
  <si>
    <t>354071331</t>
  </si>
  <si>
    <t>04/01/2025</t>
  </si>
  <si>
    <t>Valet Trash</t>
  </si>
  <si>
    <t>354071028</t>
  </si>
  <si>
    <t>04/01/2025</t>
  </si>
  <si>
    <t>Washer and Dryer Charge</t>
  </si>
  <si>
    <t>354072579</t>
  </si>
  <si>
    <t>04/01/2025</t>
  </si>
  <si>
    <t>Charge Total:</t>
  </si>
  <si>
    <t>06-0636</t>
  </si>
  <si>
    <t>2X2</t>
  </si>
  <si>
    <t>Occupied No Notice</t>
  </si>
  <si>
    <t>Tressler, Jennifer</t>
  </si>
  <si>
    <t>Resident</t>
  </si>
  <si>
    <t>Amenity Rent</t>
  </si>
  <si>
    <t>354072429</t>
  </si>
  <si>
    <t>04/01/2025</t>
  </si>
  <si>
    <t>Amenity Rent</t>
  </si>
  <si>
    <t>354072212</t>
  </si>
  <si>
    <t>04/01/2025</t>
  </si>
  <si>
    <t>Rent</t>
  </si>
  <si>
    <t>354072602</t>
  </si>
  <si>
    <t>04/01/2025</t>
  </si>
  <si>
    <t>Storage</t>
  </si>
  <si>
    <t>354071878</t>
  </si>
  <si>
    <t>04/01/2025</t>
  </si>
  <si>
    <t>Storage</t>
  </si>
  <si>
    <t>354071937</t>
  </si>
  <si>
    <t>04/01/2025</t>
  </si>
  <si>
    <t>Valet Trash</t>
  </si>
  <si>
    <t>354072054</t>
  </si>
  <si>
    <t>04/01/2025</t>
  </si>
  <si>
    <t>Washer and Dryer Charge</t>
  </si>
  <si>
    <t>354072079</t>
  </si>
  <si>
    <t>04/01/2025</t>
  </si>
  <si>
    <t>Charge Total:</t>
  </si>
  <si>
    <t>06-0637</t>
  </si>
  <si>
    <t>2X2</t>
  </si>
  <si>
    <t>Occupied No Notice</t>
  </si>
  <si>
    <t>Thompson, Tevon</t>
  </si>
  <si>
    <t>Resident</t>
  </si>
  <si>
    <t>Amenity Rent</t>
  </si>
  <si>
    <t>354071496</t>
  </si>
  <si>
    <t>04/01/2025</t>
  </si>
  <si>
    <t>Rent</t>
  </si>
  <si>
    <t>354072329</t>
  </si>
  <si>
    <t>04/01/2025</t>
  </si>
  <si>
    <t>Valet Trash</t>
  </si>
  <si>
    <t>354072391</t>
  </si>
  <si>
    <t>04/01/2025</t>
  </si>
  <si>
    <t>Washer and Dryer Charge</t>
  </si>
  <si>
    <t>354072314</t>
  </si>
  <si>
    <t>04/01/2025</t>
  </si>
  <si>
    <t>Charge Total:</t>
  </si>
  <si>
    <t>06-0638</t>
  </si>
  <si>
    <t>1X1</t>
  </si>
  <si>
    <t>Occupied No Notice</t>
  </si>
  <si>
    <t>Post, James</t>
  </si>
  <si>
    <t>Resident</t>
  </si>
  <si>
    <t>Amenity Rent</t>
  </si>
  <si>
    <t>354071734</t>
  </si>
  <si>
    <t>04/01/2025</t>
  </si>
  <si>
    <t>Amenity Rent</t>
  </si>
  <si>
    <t>354072220</t>
  </si>
  <si>
    <t>04/01/2025</t>
  </si>
  <si>
    <t>Rent</t>
  </si>
  <si>
    <t>354071105</t>
  </si>
  <si>
    <t>04/01/2025</t>
  </si>
  <si>
    <t>Valet Trash</t>
  </si>
  <si>
    <t>354071149</t>
  </si>
  <si>
    <t>04/01/2025</t>
  </si>
  <si>
    <t>Washer and Dryer Charge</t>
  </si>
  <si>
    <t>354072478</t>
  </si>
  <si>
    <t>04/01/2025</t>
  </si>
  <si>
    <t>Charge Total:</t>
  </si>
  <si>
    <t>07-0712</t>
  </si>
  <si>
    <t>2X2</t>
  </si>
  <si>
    <t>Occupied No Notice</t>
  </si>
  <si>
    <t>Rogers, Carol</t>
  </si>
  <si>
    <t>Resident</t>
  </si>
  <si>
    <t>Amenity Rent</t>
  </si>
  <si>
    <t>354071167</t>
  </si>
  <si>
    <t>04/01/2025</t>
  </si>
  <si>
    <t>Amenity Rent</t>
  </si>
  <si>
    <t>354071196</t>
  </si>
  <si>
    <t>04/01/2025</t>
  </si>
  <si>
    <t>Rent</t>
  </si>
  <si>
    <t>354071364</t>
  </si>
  <si>
    <t>04/01/2025</t>
  </si>
  <si>
    <t>Valet Trash</t>
  </si>
  <si>
    <t>354071417</t>
  </si>
  <si>
    <t>04/01/2025</t>
  </si>
  <si>
    <t>Washer and Dryer Charge</t>
  </si>
  <si>
    <t>354071189</t>
  </si>
  <si>
    <t>04/01/2025</t>
  </si>
  <si>
    <t>Charge Total:</t>
  </si>
  <si>
    <t>07-0713</t>
  </si>
  <si>
    <t>2X2</t>
  </si>
  <si>
    <t>Occupied No Notice</t>
  </si>
  <si>
    <t>Goff, Ryan</t>
  </si>
  <si>
    <t>Resident</t>
  </si>
  <si>
    <t>Amenity Rent</t>
  </si>
  <si>
    <t>354071801</t>
  </si>
  <si>
    <t>04/01/2025</t>
  </si>
  <si>
    <t>Amenity Rent</t>
  </si>
  <si>
    <t>354072024</t>
  </si>
  <si>
    <t>04/01/2025</t>
  </si>
  <si>
    <t>Rent</t>
  </si>
  <si>
    <t>354071115</t>
  </si>
  <si>
    <t>04/01/2025</t>
  </si>
  <si>
    <t>Valet Trash</t>
  </si>
  <si>
    <t>354071870</t>
  </si>
  <si>
    <t>04/01/2025</t>
  </si>
  <si>
    <t>Charge Total:</t>
  </si>
  <si>
    <t>07-0714</t>
  </si>
  <si>
    <t>1X1</t>
  </si>
  <si>
    <t>Occupied No Notice</t>
  </si>
  <si>
    <t>Morgan, Vanessa Mae</t>
  </si>
  <si>
    <t>Resident</t>
  </si>
  <si>
    <t>Amenity Rent</t>
  </si>
  <si>
    <t>354071116</t>
  </si>
  <si>
    <t>04/01/2025</t>
  </si>
  <si>
    <t>Rent</t>
  </si>
  <si>
    <t>354071478</t>
  </si>
  <si>
    <t>04/01/2025</t>
  </si>
  <si>
    <t>Storage</t>
  </si>
  <si>
    <t>354071945</t>
  </si>
  <si>
    <t>04/01/2025</t>
  </si>
  <si>
    <t>Valet Trash</t>
  </si>
  <si>
    <t>354071659</t>
  </si>
  <si>
    <t>04/01/2025</t>
  </si>
  <si>
    <t>Washer and Dryer Charge</t>
  </si>
  <si>
    <t>354071201</t>
  </si>
  <si>
    <t>04/01/2025</t>
  </si>
  <si>
    <t>Charge Total:</t>
  </si>
  <si>
    <t>07-0715</t>
  </si>
  <si>
    <t>1X1</t>
  </si>
  <si>
    <t>Occupied No Notice</t>
  </si>
  <si>
    <t>Paula, Jose</t>
  </si>
  <si>
    <t>Resident</t>
  </si>
  <si>
    <t>Rent</t>
  </si>
  <si>
    <t>354071469</t>
  </si>
  <si>
    <t>04/01/2025</t>
  </si>
  <si>
    <t>Parking/Carport/Garage</t>
  </si>
  <si>
    <t>354071811</t>
  </si>
  <si>
    <t>04/01/2025</t>
  </si>
  <si>
    <t>Valet Trash</t>
  </si>
  <si>
    <t>354071732</t>
  </si>
  <si>
    <t>04/01/2025</t>
  </si>
  <si>
    <t>Washer and Dryer Charge</t>
  </si>
  <si>
    <t>354072446</t>
  </si>
  <si>
    <t>04/01/2025</t>
  </si>
  <si>
    <t>Charge Total:</t>
  </si>
  <si>
    <t>07-0716</t>
  </si>
  <si>
    <t>2X2</t>
  </si>
  <si>
    <t>Occupied No Notice</t>
  </si>
  <si>
    <t>Boyle, Shannon</t>
  </si>
  <si>
    <t>Resident</t>
  </si>
  <si>
    <t>Amenity Rent</t>
  </si>
  <si>
    <t>354072574</t>
  </si>
  <si>
    <t>04/01/2025</t>
  </si>
  <si>
    <t>Amenity Rent</t>
  </si>
  <si>
    <t>354071778</t>
  </si>
  <si>
    <t>04/01/2025</t>
  </si>
  <si>
    <t>Rent</t>
  </si>
  <si>
    <t>354071161</t>
  </si>
  <si>
    <t>04/01/2025</t>
  </si>
  <si>
    <t>Valet Trash</t>
  </si>
  <si>
    <t>354071462</t>
  </si>
  <si>
    <t>04/01/2025</t>
  </si>
  <si>
    <t>Washer and Dryer Charge</t>
  </si>
  <si>
    <t>354071968</t>
  </si>
  <si>
    <t>04/01/2025</t>
  </si>
  <si>
    <t>Charge Total:</t>
  </si>
  <si>
    <t>07-0717</t>
  </si>
  <si>
    <t>2X2</t>
  </si>
  <si>
    <t>Occupied No Notice</t>
  </si>
  <si>
    <t>Aquino, Emy Rose</t>
  </si>
  <si>
    <t>Resident</t>
  </si>
  <si>
    <t>Amenity Rent</t>
  </si>
  <si>
    <t>354072322</t>
  </si>
  <si>
    <t>04/01/2025</t>
  </si>
  <si>
    <t>Amenity Rent</t>
  </si>
  <si>
    <t>354071077</t>
  </si>
  <si>
    <t>04/01/2025</t>
  </si>
  <si>
    <t>Rent</t>
  </si>
  <si>
    <t>354072184</t>
  </si>
  <si>
    <t>04/01/2025</t>
  </si>
  <si>
    <t>Parking/Carport/Garage</t>
  </si>
  <si>
    <t>354072369</t>
  </si>
  <si>
    <t>04/01/2025</t>
  </si>
  <si>
    <t>Valet Trash</t>
  </si>
  <si>
    <t>354071237</t>
  </si>
  <si>
    <t>04/01/2025</t>
  </si>
  <si>
    <t>Washer and Dryer Charge</t>
  </si>
  <si>
    <t>354072390</t>
  </si>
  <si>
    <t>04/01/2025</t>
  </si>
  <si>
    <t>Charge Total:</t>
  </si>
  <si>
    <t>07-0721</t>
  </si>
  <si>
    <t>1X1</t>
  </si>
  <si>
    <t>Occupied No Notice</t>
  </si>
  <si>
    <t>Earl, Gidget</t>
  </si>
  <si>
    <t>Resident</t>
  </si>
  <si>
    <t>Amenity Rent</t>
  </si>
  <si>
    <t>354071559</t>
  </si>
  <si>
    <t>04/01/2025</t>
  </si>
  <si>
    <t>Rent</t>
  </si>
  <si>
    <t>354072197</t>
  </si>
  <si>
    <t>04/01/2025</t>
  </si>
  <si>
    <t>Valet Trash</t>
  </si>
  <si>
    <t>354071594</t>
  </si>
  <si>
    <t>04/01/2025</t>
  </si>
  <si>
    <t>Washer and Dryer Charge</t>
  </si>
  <si>
    <t>354071320</t>
  </si>
  <si>
    <t>04/01/2025</t>
  </si>
  <si>
    <t>Charge Total:</t>
  </si>
  <si>
    <t>07-0722</t>
  </si>
  <si>
    <t>2X2</t>
  </si>
  <si>
    <t>Occupied No Notice</t>
  </si>
  <si>
    <t>Torres Morales, Brian</t>
  </si>
  <si>
    <t>Resident</t>
  </si>
  <si>
    <t>Amenity Rent</t>
  </si>
  <si>
    <t>354072160</t>
  </si>
  <si>
    <t>04/01/2025</t>
  </si>
  <si>
    <t>Rent</t>
  </si>
  <si>
    <t>354072265</t>
  </si>
  <si>
    <t>04/01/2025</t>
  </si>
  <si>
    <t>Valet Trash</t>
  </si>
  <si>
    <t>354071075</t>
  </si>
  <si>
    <t>04/01/2025</t>
  </si>
  <si>
    <t>Washer and Dryer Charge</t>
  </si>
  <si>
    <t>354071662</t>
  </si>
  <si>
    <t>04/01/2025</t>
  </si>
  <si>
    <t>Charge Total:</t>
  </si>
  <si>
    <t>07-0723</t>
  </si>
  <si>
    <t>2X2</t>
  </si>
  <si>
    <t>Occupied No Notice</t>
  </si>
  <si>
    <t>Castillo, Jasmine</t>
  </si>
  <si>
    <t>Resident</t>
  </si>
  <si>
    <t>Amenity Rent</t>
  </si>
  <si>
    <t>354071947</t>
  </si>
  <si>
    <t>04/01/2025</t>
  </si>
  <si>
    <t>Amenity Rent</t>
  </si>
  <si>
    <t>354072267</t>
  </si>
  <si>
    <t>04/01/2025</t>
  </si>
  <si>
    <t>Rent</t>
  </si>
  <si>
    <t>354071091</t>
  </si>
  <si>
    <t>04/01/2025</t>
  </si>
  <si>
    <t>Valet Trash</t>
  </si>
  <si>
    <t>354071762</t>
  </si>
  <si>
    <t>04/01/2025</t>
  </si>
  <si>
    <t>Washer and Dryer Charge</t>
  </si>
  <si>
    <t>354071132</t>
  </si>
  <si>
    <t>04/01/2025</t>
  </si>
  <si>
    <t>Charge Total:</t>
  </si>
  <si>
    <t>07-0724</t>
  </si>
  <si>
    <t>1X1</t>
  </si>
  <si>
    <t>Occupied No Notice</t>
  </si>
  <si>
    <t>HART, JOHN</t>
  </si>
  <si>
    <t>Resident</t>
  </si>
  <si>
    <t>Amenity Rent</t>
  </si>
  <si>
    <t>354071798</t>
  </si>
  <si>
    <t>04/01/2025</t>
  </si>
  <si>
    <t>Rent</t>
  </si>
  <si>
    <t>354071031</t>
  </si>
  <si>
    <t>04/01/2025</t>
  </si>
  <si>
    <t>Valet Trash</t>
  </si>
  <si>
    <t>354071770</t>
  </si>
  <si>
    <t>04/01/2025</t>
  </si>
  <si>
    <t>Washer and Dryer Charge</t>
  </si>
  <si>
    <t>354072135</t>
  </si>
  <si>
    <t>04/01/2025</t>
  </si>
  <si>
    <t>Charge Total:</t>
  </si>
  <si>
    <t>07-0725</t>
  </si>
  <si>
    <t>1X1</t>
  </si>
  <si>
    <t>Occupied No Notice</t>
  </si>
  <si>
    <t>Buccini, Graziano</t>
  </si>
  <si>
    <t>Resident</t>
  </si>
  <si>
    <t>Rent</t>
  </si>
  <si>
    <t>354071710</t>
  </si>
  <si>
    <t>04/01/2025</t>
  </si>
  <si>
    <t>Bounced Check Fee</t>
  </si>
  <si>
    <t>354476527</t>
  </si>
  <si>
    <t>04/04/2025</t>
  </si>
  <si>
    <t>Late Fee</t>
  </si>
  <si>
    <t>354476730</t>
  </si>
  <si>
    <t>04/06/2025</t>
  </si>
  <si>
    <t>Valet Trash</t>
  </si>
  <si>
    <t>354071215</t>
  </si>
  <si>
    <t>04/01/2025</t>
  </si>
  <si>
    <t>Washer and Dryer Charge</t>
  </si>
  <si>
    <t>354071507</t>
  </si>
  <si>
    <t>04/01/2025</t>
  </si>
  <si>
    <t>Charge Total:</t>
  </si>
  <si>
    <t>07-0726</t>
  </si>
  <si>
    <t>2X2</t>
  </si>
  <si>
    <t>Occupied No Notice</t>
  </si>
  <si>
    <t>Droesch, Dean</t>
  </si>
  <si>
    <t>Resident</t>
  </si>
  <si>
    <t>Amenity Rent</t>
  </si>
  <si>
    <t>354071925</t>
  </si>
  <si>
    <t>04/01/2025</t>
  </si>
  <si>
    <t>Rent</t>
  </si>
  <si>
    <t>354071274</t>
  </si>
  <si>
    <t>04/01/2025</t>
  </si>
  <si>
    <t>Valet Trash</t>
  </si>
  <si>
    <t>354071495</t>
  </si>
  <si>
    <t>04/01/2025</t>
  </si>
  <si>
    <t>Washer and Dryer Charge</t>
  </si>
  <si>
    <t>354071635</t>
  </si>
  <si>
    <t>04/01/2025</t>
  </si>
  <si>
    <t>Charge Total:</t>
  </si>
  <si>
    <t>07-0727</t>
  </si>
  <si>
    <t>2X2</t>
  </si>
  <si>
    <t>Occupied No Notice</t>
  </si>
  <si>
    <t>Santos, Amanda</t>
  </si>
  <si>
    <t>Resident</t>
  </si>
  <si>
    <t>Amenity Rent</t>
  </si>
  <si>
    <t>354072017</t>
  </si>
  <si>
    <t>04/01/2025</t>
  </si>
  <si>
    <t>Amenity Rent</t>
  </si>
  <si>
    <t>354071419</t>
  </si>
  <si>
    <t>04/01/2025</t>
  </si>
  <si>
    <t>Rent</t>
  </si>
  <si>
    <t>354071844</t>
  </si>
  <si>
    <t>04/01/2025</t>
  </si>
  <si>
    <t>Valet Trash</t>
  </si>
  <si>
    <t>354071130</t>
  </si>
  <si>
    <t>04/01/2025</t>
  </si>
  <si>
    <t>Washer and Dryer Charge</t>
  </si>
  <si>
    <t>354071787</t>
  </si>
  <si>
    <t>04/01/2025</t>
  </si>
  <si>
    <t>Charge Total:</t>
  </si>
  <si>
    <t>07-0728</t>
  </si>
  <si>
    <t>1X1</t>
  </si>
  <si>
    <t>Occupied No Notice</t>
  </si>
  <si>
    <t>MAYO PUENTE, ARLENIS</t>
  </si>
  <si>
    <t>Resident</t>
  </si>
  <si>
    <t>Amenity Rent</t>
  </si>
  <si>
    <t>354071746</t>
  </si>
  <si>
    <t>04/01/2025</t>
  </si>
  <si>
    <t>Amenity Rent</t>
  </si>
  <si>
    <t>354072350</t>
  </si>
  <si>
    <t>04/01/2025</t>
  </si>
  <si>
    <t>Rent</t>
  </si>
  <si>
    <t>354071423</t>
  </si>
  <si>
    <t>04/01/2025</t>
  </si>
  <si>
    <t>Valet Trash</t>
  </si>
  <si>
    <t>354072062</t>
  </si>
  <si>
    <t>04/01/2025</t>
  </si>
  <si>
    <t>Washer and Dryer Charge</t>
  </si>
  <si>
    <t>354071745</t>
  </si>
  <si>
    <t>04/01/2025</t>
  </si>
  <si>
    <t>Charge Total:</t>
  </si>
  <si>
    <t>07-0731</t>
  </si>
  <si>
    <t>1X1</t>
  </si>
  <si>
    <t>Occupied No Notice</t>
  </si>
  <si>
    <t>Antoine, Jhousie</t>
  </si>
  <si>
    <t>Resident</t>
  </si>
  <si>
    <t>Amenity Rent</t>
  </si>
  <si>
    <t>354072416</t>
  </si>
  <si>
    <t>04/01/2025</t>
  </si>
  <si>
    <t>Rent</t>
  </si>
  <si>
    <t>354072060</t>
  </si>
  <si>
    <t>04/01/2025</t>
  </si>
  <si>
    <t>Storage</t>
  </si>
  <si>
    <t>354071460</t>
  </si>
  <si>
    <t>04/01/2025</t>
  </si>
  <si>
    <t>Valet Trash</t>
  </si>
  <si>
    <t>354071084</t>
  </si>
  <si>
    <t>04/01/2025</t>
  </si>
  <si>
    <t>Washer and Dryer Charge</t>
  </si>
  <si>
    <t>354072061</t>
  </si>
  <si>
    <t>04/01/2025</t>
  </si>
  <si>
    <t>Charge Total:</t>
  </si>
  <si>
    <t>07-0732</t>
  </si>
  <si>
    <t>2X2</t>
  </si>
  <si>
    <t>Occupied No Notice</t>
  </si>
  <si>
    <t>Mittlestadt, Shea</t>
  </si>
  <si>
    <t>Resident</t>
  </si>
  <si>
    <t>Amenity Rent</t>
  </si>
  <si>
    <t>354071275</t>
  </si>
  <si>
    <t>04/01/2025</t>
  </si>
  <si>
    <t>Rent</t>
  </si>
  <si>
    <t>354071250</t>
  </si>
  <si>
    <t>04/01/2025</t>
  </si>
  <si>
    <t>Storage</t>
  </si>
  <si>
    <t>354071476</t>
  </si>
  <si>
    <t>04/01/2025</t>
  </si>
  <si>
    <t>Valet Trash</t>
  </si>
  <si>
    <t>354071725</t>
  </si>
  <si>
    <t>04/01/2025</t>
  </si>
  <si>
    <t>Washer and Dryer Charge</t>
  </si>
  <si>
    <t>354071070</t>
  </si>
  <si>
    <t>04/01/2025</t>
  </si>
  <si>
    <t>Charge Total:</t>
  </si>
  <si>
    <t>07-0733</t>
  </si>
  <si>
    <t>2X2</t>
  </si>
  <si>
    <t>Occupied No Notice</t>
  </si>
  <si>
    <t>Hardy, Katasha</t>
  </si>
  <si>
    <t>Resident</t>
  </si>
  <si>
    <t>Amenity Rent</t>
  </si>
  <si>
    <t>354072268</t>
  </si>
  <si>
    <t>04/01/2025</t>
  </si>
  <si>
    <t>Rent</t>
  </si>
  <si>
    <t>354071910</t>
  </si>
  <si>
    <t>04/01/2025</t>
  </si>
  <si>
    <t>Valet Trash</t>
  </si>
  <si>
    <t>354072481</t>
  </si>
  <si>
    <t>04/01/2025</t>
  </si>
  <si>
    <t>Washer and Dryer Charge</t>
  </si>
  <si>
    <t>354071117</t>
  </si>
  <si>
    <t>04/01/2025</t>
  </si>
  <si>
    <t>Charge Total:</t>
  </si>
  <si>
    <t>07-0734</t>
  </si>
  <si>
    <t>1X1</t>
  </si>
  <si>
    <t>Occupied No Notice</t>
  </si>
  <si>
    <t>MASSEY, SHERRIE</t>
  </si>
  <si>
    <t>Resident</t>
  </si>
  <si>
    <t>Amenity Rent</t>
  </si>
  <si>
    <t>354071178</t>
  </si>
  <si>
    <t>04/01/2025</t>
  </si>
  <si>
    <t>Rent</t>
  </si>
  <si>
    <t>354071141</t>
  </si>
  <si>
    <t>04/01/2025</t>
  </si>
  <si>
    <t>Valet Trash</t>
  </si>
  <si>
    <t>354072219</t>
  </si>
  <si>
    <t>04/01/2025</t>
  </si>
  <si>
    <t>Washer and Dryer Charge</t>
  </si>
  <si>
    <t>354071879</t>
  </si>
  <si>
    <t>04/01/2025</t>
  </si>
  <si>
    <t>Charge Total:</t>
  </si>
  <si>
    <t>07-0735</t>
  </si>
  <si>
    <t>1X1</t>
  </si>
  <si>
    <t>Occupied No Notice</t>
  </si>
  <si>
    <t>Hershey, Kaitlin</t>
  </si>
  <si>
    <t>Resident</t>
  </si>
  <si>
    <t>Amenity Rent</t>
  </si>
  <si>
    <t>354071209</t>
  </si>
  <si>
    <t>04/01/2025</t>
  </si>
  <si>
    <t>Rent</t>
  </si>
  <si>
    <t>354072485</t>
  </si>
  <si>
    <t>04/01/2025</t>
  </si>
  <si>
    <t>Valet Trash</t>
  </si>
  <si>
    <t>354072612</t>
  </si>
  <si>
    <t>04/01/2025</t>
  </si>
  <si>
    <t>Washer and Dryer Charge</t>
  </si>
  <si>
    <t>354072564</t>
  </si>
  <si>
    <t>04/01/2025</t>
  </si>
  <si>
    <t>Charge Total:</t>
  </si>
  <si>
    <t>07-0736</t>
  </si>
  <si>
    <t>2X2</t>
  </si>
  <si>
    <t>Occupied No Notice</t>
  </si>
  <si>
    <t>Maloney, Craig</t>
  </si>
  <si>
    <t>Resident</t>
  </si>
  <si>
    <t>Amenity Rent</t>
  </si>
  <si>
    <t>354071807</t>
  </si>
  <si>
    <t>04/01/2025</t>
  </si>
  <si>
    <t>Rent</t>
  </si>
  <si>
    <t>354072045</t>
  </si>
  <si>
    <t>04/01/2025</t>
  </si>
  <si>
    <t>Valet Trash</t>
  </si>
  <si>
    <t>354071004</t>
  </si>
  <si>
    <t>04/01/2025</t>
  </si>
  <si>
    <t>Washer and Dryer Charge</t>
  </si>
  <si>
    <t>354071743</t>
  </si>
  <si>
    <t>04/01/2025</t>
  </si>
  <si>
    <t>Charge Total:</t>
  </si>
  <si>
    <t>07-0737</t>
  </si>
  <si>
    <t>2X2</t>
  </si>
  <si>
    <t>Occupied No Notice</t>
  </si>
  <si>
    <t>Robertson, Kaleb</t>
  </si>
  <si>
    <t>Resident</t>
  </si>
  <si>
    <t>Amenity Rent</t>
  </si>
  <si>
    <t>354071232</t>
  </si>
  <si>
    <t>04/01/2025</t>
  </si>
  <si>
    <t>Amenity Rent</t>
  </si>
  <si>
    <t>354071341</t>
  </si>
  <si>
    <t>04/01/2025</t>
  </si>
  <si>
    <t>Rent</t>
  </si>
  <si>
    <t>354072428</t>
  </si>
  <si>
    <t>04/01/2025</t>
  </si>
  <si>
    <t>Valet Trash</t>
  </si>
  <si>
    <t>354072008</t>
  </si>
  <si>
    <t>04/01/2025</t>
  </si>
  <si>
    <t>Washer and Dryer Charge</t>
  </si>
  <si>
    <t>354071989</t>
  </si>
  <si>
    <t>04/01/2025</t>
  </si>
  <si>
    <t>Charge Total:</t>
  </si>
  <si>
    <t>07-0738</t>
  </si>
  <si>
    <t>1X1</t>
  </si>
  <si>
    <t>Occupied No Notice</t>
  </si>
  <si>
    <t>Kamradt, Sydney</t>
  </si>
  <si>
    <t>Resident</t>
  </si>
  <si>
    <t>Amenity Rent</t>
  </si>
  <si>
    <t>354072356</t>
  </si>
  <si>
    <t>04/01/2025</t>
  </si>
  <si>
    <t>Amenity Rent</t>
  </si>
  <si>
    <t>354072458</t>
  </si>
  <si>
    <t>04/01/2025</t>
  </si>
  <si>
    <t>Rent</t>
  </si>
  <si>
    <t>354071106</t>
  </si>
  <si>
    <t>04/01/2025</t>
  </si>
  <si>
    <t>Storage</t>
  </si>
  <si>
    <t>354072328</t>
  </si>
  <si>
    <t>04/01/2025</t>
  </si>
  <si>
    <t>Valet Trash</t>
  </si>
  <si>
    <t>354072127</t>
  </si>
  <si>
    <t>04/01/2025</t>
  </si>
  <si>
    <t>Washer and Dryer Charge</t>
  </si>
  <si>
    <t>354072151</t>
  </si>
  <si>
    <t>04/01/2025</t>
  </si>
  <si>
    <t>Charge Total:</t>
  </si>
  <si>
    <t>08-0811</t>
  </si>
  <si>
    <t>1X1</t>
  </si>
  <si>
    <t>Occupied No Notice</t>
  </si>
  <si>
    <t>Gurmas, Andrew</t>
  </si>
  <si>
    <t>Resident</t>
  </si>
  <si>
    <t>Amenity Rent</t>
  </si>
  <si>
    <t>354071829</t>
  </si>
  <si>
    <t>04/01/2025</t>
  </si>
  <si>
    <t>Rent</t>
  </si>
  <si>
    <t>354071175</t>
  </si>
  <si>
    <t>04/01/2025</t>
  </si>
  <si>
    <t>Valet Trash</t>
  </si>
  <si>
    <t>354071306</t>
  </si>
  <si>
    <t>04/01/2025</t>
  </si>
  <si>
    <t>Washer and Dryer Charge</t>
  </si>
  <si>
    <t>354072047</t>
  </si>
  <si>
    <t>04/01/2025</t>
  </si>
  <si>
    <t>Charge Total:</t>
  </si>
  <si>
    <t>08-0812</t>
  </si>
  <si>
    <t>2X2</t>
  </si>
  <si>
    <t>Occupied No Notice</t>
  </si>
  <si>
    <t>Kibbons, Nellie</t>
  </si>
  <si>
    <t>Resident</t>
  </si>
  <si>
    <t>Amenity Rent</t>
  </si>
  <si>
    <t>354071412</t>
  </si>
  <si>
    <t>04/01/2025</t>
  </si>
  <si>
    <t>Rent</t>
  </si>
  <si>
    <t>354071712</t>
  </si>
  <si>
    <t>04/01/2025</t>
  </si>
  <si>
    <t>Parking/Carport/Garage</t>
  </si>
  <si>
    <t>354071671</t>
  </si>
  <si>
    <t>04/01/2025</t>
  </si>
  <si>
    <t>Valet Trash</t>
  </si>
  <si>
    <t>354072635</t>
  </si>
  <si>
    <t>04/01/2025</t>
  </si>
  <si>
    <t>Charge Total:</t>
  </si>
  <si>
    <t>08-0813</t>
  </si>
  <si>
    <t>2X2</t>
  </si>
  <si>
    <t>Occupied No Notice</t>
  </si>
  <si>
    <t>Cain-Milini, Cierra</t>
  </si>
  <si>
    <t>Resident</t>
  </si>
  <si>
    <t>Rent</t>
  </si>
  <si>
    <t>354071782</t>
  </si>
  <si>
    <t>04/01/2025</t>
  </si>
  <si>
    <t>Valet Trash</t>
  </si>
  <si>
    <t>354071122</t>
  </si>
  <si>
    <t>04/01/2025</t>
  </si>
  <si>
    <t>Washer and Dryer Charge</t>
  </si>
  <si>
    <t>354072149</t>
  </si>
  <si>
    <t>04/01/2025</t>
  </si>
  <si>
    <t>Charge Total:</t>
  </si>
  <si>
    <t>08-0816</t>
  </si>
  <si>
    <t>2X2</t>
  </si>
  <si>
    <t>Occupied No Notice</t>
  </si>
  <si>
    <t>GONZALEZ, TYLER</t>
  </si>
  <si>
    <t>Resident</t>
  </si>
  <si>
    <t>Amenity Rent</t>
  </si>
  <si>
    <t>354071410</t>
  </si>
  <si>
    <t>04/01/2025</t>
  </si>
  <si>
    <t>Amenity Rent</t>
  </si>
  <si>
    <t>354071881</t>
  </si>
  <si>
    <t>04/01/2025</t>
  </si>
  <si>
    <t>Rent</t>
  </si>
  <si>
    <t>354071151</t>
  </si>
  <si>
    <t>04/01/2025</t>
  </si>
  <si>
    <t>Valet Trash</t>
  </si>
  <si>
    <t>354071255</t>
  </si>
  <si>
    <t>04/01/2025</t>
  </si>
  <si>
    <t>Washer and Dryer Charge</t>
  </si>
  <si>
    <t>354071639</t>
  </si>
  <si>
    <t>04/01/2025</t>
  </si>
  <si>
    <t>Charge Total:</t>
  </si>
  <si>
    <t>08-0817</t>
  </si>
  <si>
    <t>2X2</t>
  </si>
  <si>
    <t>Occupied No Notice</t>
  </si>
  <si>
    <t>Williams, Willie</t>
  </si>
  <si>
    <t>Resident</t>
  </si>
  <si>
    <t>Amenity Rent</t>
  </si>
  <si>
    <t>354071592</t>
  </si>
  <si>
    <t>04/01/2025</t>
  </si>
  <si>
    <t>Rent</t>
  </si>
  <si>
    <t>354071011</t>
  </si>
  <si>
    <t>04/01/2025</t>
  </si>
  <si>
    <t>Valet Trash</t>
  </si>
  <si>
    <t>354072106</t>
  </si>
  <si>
    <t>04/01/2025</t>
  </si>
  <si>
    <t>Charge Total:</t>
  </si>
  <si>
    <t>08-0818</t>
  </si>
  <si>
    <t>1X1</t>
  </si>
  <si>
    <t>Occupied No Notice</t>
  </si>
  <si>
    <t>Terminello, Mark</t>
  </si>
  <si>
    <t>Resident</t>
  </si>
  <si>
    <t>Rent</t>
  </si>
  <si>
    <t>354071358</t>
  </si>
  <si>
    <t>04/01/2025</t>
  </si>
  <si>
    <t>Valet Trash</t>
  </si>
  <si>
    <t>354072278</t>
  </si>
  <si>
    <t>04/01/2025</t>
  </si>
  <si>
    <t>Washer and Dryer Charge</t>
  </si>
  <si>
    <t>354071171</t>
  </si>
  <si>
    <t>04/01/2025</t>
  </si>
  <si>
    <t>Charge Total:</t>
  </si>
  <si>
    <t>08-0821</t>
  </si>
  <si>
    <t>1X1</t>
  </si>
  <si>
    <t>Occupied No Notice</t>
  </si>
  <si>
    <t>WILLISON, HEATHER</t>
  </si>
  <si>
    <t>Resident</t>
  </si>
  <si>
    <t>Amenity Rent</t>
  </si>
  <si>
    <t>354072497</t>
  </si>
  <si>
    <t>04/01/2025</t>
  </si>
  <si>
    <t>Rent</t>
  </si>
  <si>
    <t>354071769</t>
  </si>
  <si>
    <t>04/01/2025</t>
  </si>
  <si>
    <t>Valet Trash</t>
  </si>
  <si>
    <t>354072644</t>
  </si>
  <si>
    <t>04/01/2025</t>
  </si>
  <si>
    <t>Washer and Dryer Charge</t>
  </si>
  <si>
    <t>354071510</t>
  </si>
  <si>
    <t>04/01/2025</t>
  </si>
  <si>
    <t>Charge Total:</t>
  </si>
  <si>
    <t>08-0822</t>
  </si>
  <si>
    <t>2X2</t>
  </si>
  <si>
    <t>Occupied No Notice</t>
  </si>
  <si>
    <t>Reyna, Rebecca</t>
  </si>
  <si>
    <t>Resident</t>
  </si>
  <si>
    <t>Amenity Rent</t>
  </si>
  <si>
    <t>354072188</t>
  </si>
  <si>
    <t>04/01/2025</t>
  </si>
  <si>
    <t>Amenity Rent</t>
  </si>
  <si>
    <t>354071231</t>
  </si>
  <si>
    <t>04/01/2025</t>
  </si>
  <si>
    <t>Rent</t>
  </si>
  <si>
    <t>354072152</t>
  </si>
  <si>
    <t>04/01/2025</t>
  </si>
  <si>
    <t>Valet Trash</t>
  </si>
  <si>
    <t>354071451</t>
  </si>
  <si>
    <t>04/01/2025</t>
  </si>
  <si>
    <t>Washer and Dryer Charge</t>
  </si>
  <si>
    <t>354071268</t>
  </si>
  <si>
    <t>04/01/2025</t>
  </si>
  <si>
    <t>Charge Total:</t>
  </si>
  <si>
    <t>08-0823</t>
  </si>
  <si>
    <t>2X2</t>
  </si>
  <si>
    <t>Occupied No Notice</t>
  </si>
  <si>
    <t>Franco, Alirio</t>
  </si>
  <si>
    <t>Resident</t>
  </si>
  <si>
    <t>Rent</t>
  </si>
  <si>
    <t>354071180</t>
  </si>
  <si>
    <t>04/01/2025</t>
  </si>
  <si>
    <t>Parking/Carport/Garage</t>
  </si>
  <si>
    <t>354072572</t>
  </si>
  <si>
    <t>04/01/2025</t>
  </si>
  <si>
    <t>Storage</t>
  </si>
  <si>
    <t>354072193</t>
  </si>
  <si>
    <t>04/01/2025</t>
  </si>
  <si>
    <t>Valet Trash</t>
  </si>
  <si>
    <t>354071323</t>
  </si>
  <si>
    <t>04/01/2025</t>
  </si>
  <si>
    <t>Washer and Dryer Charge</t>
  </si>
  <si>
    <t>354072436</t>
  </si>
  <si>
    <t>04/01/2025</t>
  </si>
  <si>
    <t>Charge Total:</t>
  </si>
  <si>
    <t>08-0824</t>
  </si>
  <si>
    <t>1X1</t>
  </si>
  <si>
    <t>Occupied No Notice</t>
  </si>
  <si>
    <t>Herndon, Paul</t>
  </si>
  <si>
    <t>Resident</t>
  </si>
  <si>
    <t>Amenity Rent</t>
  </si>
  <si>
    <t>354071812</t>
  </si>
  <si>
    <t>04/01/2025</t>
  </si>
  <si>
    <t>Rent</t>
  </si>
  <si>
    <t>354072337</t>
  </si>
  <si>
    <t>04/01/2025</t>
  </si>
  <si>
    <t>Valet Trash</t>
  </si>
  <si>
    <t>354072249</t>
  </si>
  <si>
    <t>04/01/2025</t>
  </si>
  <si>
    <t>Washer and Dryer Charge</t>
  </si>
  <si>
    <t>354071094</t>
  </si>
  <si>
    <t>04/01/2025</t>
  </si>
  <si>
    <t>Charge Total:</t>
  </si>
  <si>
    <t>08-0825</t>
  </si>
  <si>
    <t>1X1</t>
  </si>
  <si>
    <t>Occupied No Notice</t>
  </si>
  <si>
    <t>Herrera, Rosmery</t>
  </si>
  <si>
    <t>Resident</t>
  </si>
  <si>
    <t>Amenity Rent</t>
  </si>
  <si>
    <t>354071793</t>
  </si>
  <si>
    <t>04/01/2025</t>
  </si>
  <si>
    <t>Amenity Rent</t>
  </si>
  <si>
    <t>354072638</t>
  </si>
  <si>
    <t>04/01/2025</t>
  </si>
  <si>
    <t>Rent</t>
  </si>
  <si>
    <t>354072081</t>
  </si>
  <si>
    <t>04/01/2025</t>
  </si>
  <si>
    <t>Parking/Carport/Garage</t>
  </si>
  <si>
    <t>354072422</t>
  </si>
  <si>
    <t>04/01/2025</t>
  </si>
  <si>
    <t>Valet Trash</t>
  </si>
  <si>
    <t>354071500</t>
  </si>
  <si>
    <t>04/01/2025</t>
  </si>
  <si>
    <t>Washer and Dryer Charge</t>
  </si>
  <si>
    <t>354072459</t>
  </si>
  <si>
    <t>04/01/2025</t>
  </si>
  <si>
    <t>Charge Total:</t>
  </si>
  <si>
    <t>08-0826</t>
  </si>
  <si>
    <t>2X2</t>
  </si>
  <si>
    <t>Occupied No Notice</t>
  </si>
  <si>
    <t>Hernandez, Omayra</t>
  </si>
  <si>
    <t>Resident</t>
  </si>
  <si>
    <t>Amenity Rent</t>
  </si>
  <si>
    <t>354071305</t>
  </si>
  <si>
    <t>04/01/2025</t>
  </si>
  <si>
    <t>Amenity Rent</t>
  </si>
  <si>
    <t>354071935</t>
  </si>
  <si>
    <t>04/01/2025</t>
  </si>
  <si>
    <t>Rent</t>
  </si>
  <si>
    <t>354072042</t>
  </si>
  <si>
    <t>04/01/2025</t>
  </si>
  <si>
    <t>Late Fee</t>
  </si>
  <si>
    <t>354451029</t>
  </si>
  <si>
    <t>04/06/2025</t>
  </si>
  <si>
    <t>Valet Trash</t>
  </si>
  <si>
    <t>354072453</t>
  </si>
  <si>
    <t>04/01/2025</t>
  </si>
  <si>
    <t>Washer and Dryer Charge</t>
  </si>
  <si>
    <t>354071006</t>
  </si>
  <si>
    <t>04/01/2025</t>
  </si>
  <si>
    <t>Charge Total:</t>
  </si>
  <si>
    <t>08-0827</t>
  </si>
  <si>
    <t>2X2</t>
  </si>
  <si>
    <t>Occupied No Notice</t>
  </si>
  <si>
    <t>Suite, Guest</t>
  </si>
  <si>
    <t>Resident</t>
  </si>
  <si>
    <t>Amenity Rent</t>
  </si>
  <si>
    <t>354071308</t>
  </si>
  <si>
    <t>04/01/2025</t>
  </si>
  <si>
    <t>Month to Month Rent</t>
  </si>
  <si>
    <t>354071998</t>
  </si>
  <si>
    <t>04/01/2025</t>
  </si>
  <si>
    <t>Misc. Resident Income</t>
  </si>
  <si>
    <t>354071669</t>
  </si>
  <si>
    <t>04/01/2025</t>
  </si>
  <si>
    <t>Charge Total:</t>
  </si>
  <si>
    <t>08-0828</t>
  </si>
  <si>
    <t>1X1</t>
  </si>
  <si>
    <t>Occupied No Notice</t>
  </si>
  <si>
    <t>Sanders, Blake</t>
  </si>
  <si>
    <t>Resident</t>
  </si>
  <si>
    <t>Rent</t>
  </si>
  <si>
    <t>354072177</t>
  </si>
  <si>
    <t>04/01/2025</t>
  </si>
  <si>
    <t>Valet Trash</t>
  </si>
  <si>
    <t>354071626</t>
  </si>
  <si>
    <t>04/01/2025</t>
  </si>
  <si>
    <t>Washer and Dryer Charge</t>
  </si>
  <si>
    <t>354071589</t>
  </si>
  <si>
    <t>04/01/2025</t>
  </si>
  <si>
    <t>Charge Total:</t>
  </si>
  <si>
    <t>08-0831</t>
  </si>
  <si>
    <t>1X1</t>
  </si>
  <si>
    <t>Occupied No Notice</t>
  </si>
  <si>
    <t>Le, Anh</t>
  </si>
  <si>
    <t>Resident</t>
  </si>
  <si>
    <t>Amenity Rent</t>
  </si>
  <si>
    <t>354071913</t>
  </si>
  <si>
    <t>04/01/2025</t>
  </si>
  <si>
    <t>Rent</t>
  </si>
  <si>
    <t>354071523</t>
  </si>
  <si>
    <t>04/01/2025</t>
  </si>
  <si>
    <t>Valet Trash</t>
  </si>
  <si>
    <t>354071775</t>
  </si>
  <si>
    <t>04/01/2025</t>
  </si>
  <si>
    <t>Washer and Dryer Charge</t>
  </si>
  <si>
    <t>354071593</t>
  </si>
  <si>
    <t>04/01/2025</t>
  </si>
  <si>
    <t>Charge Total:</t>
  </si>
  <si>
    <t>08-0832</t>
  </si>
  <si>
    <t>2X2</t>
  </si>
  <si>
    <t>Occupied No Notice</t>
  </si>
  <si>
    <t>Dayton, Colleen</t>
  </si>
  <si>
    <t>Resident</t>
  </si>
  <si>
    <t>Amenity Rent</t>
  </si>
  <si>
    <t>354071336</t>
  </si>
  <si>
    <t>04/01/2025</t>
  </si>
  <si>
    <t>Rent</t>
  </si>
  <si>
    <t>354072049</t>
  </si>
  <si>
    <t>04/01/2025</t>
  </si>
  <si>
    <t>Storage</t>
  </si>
  <si>
    <t>354071686</t>
  </si>
  <si>
    <t>04/01/2025</t>
  </si>
  <si>
    <t>Storage</t>
  </si>
  <si>
    <t>354072437</t>
  </si>
  <si>
    <t>04/01/2025</t>
  </si>
  <si>
    <t>Valet Trash</t>
  </si>
  <si>
    <t>354072499</t>
  </si>
  <si>
    <t>04/01/2025</t>
  </si>
  <si>
    <t>Washer and Dryer Charge</t>
  </si>
  <si>
    <t>354071483</t>
  </si>
  <si>
    <t>04/01/2025</t>
  </si>
  <si>
    <t>Charge Total:</t>
  </si>
  <si>
    <t>08-0833</t>
  </si>
  <si>
    <t>2X2</t>
  </si>
  <si>
    <t>Occupied No Notice</t>
  </si>
  <si>
    <t>Calef, Josiah</t>
  </si>
  <si>
    <t>Resident</t>
  </si>
  <si>
    <t>Rent</t>
  </si>
  <si>
    <t>354071624</t>
  </si>
  <si>
    <t>04/01/2025</t>
  </si>
  <si>
    <t>Renters Insurance Fine</t>
  </si>
  <si>
    <t>354041642</t>
  </si>
  <si>
    <t>04/01/2025</t>
  </si>
  <si>
    <t>Valet Trash</t>
  </si>
  <si>
    <t>354071887</t>
  </si>
  <si>
    <t>04/01/2025</t>
  </si>
  <si>
    <t>Washer and Dryer Charge</t>
  </si>
  <si>
    <t>354072423</t>
  </si>
  <si>
    <t>04/01/2025</t>
  </si>
  <si>
    <t>Charge Total:</t>
  </si>
  <si>
    <t>08-0834</t>
  </si>
  <si>
    <t>1X1</t>
  </si>
  <si>
    <t>Occupied No Notice</t>
  </si>
  <si>
    <t>Dunn, Dennis</t>
  </si>
  <si>
    <t>Resident</t>
  </si>
  <si>
    <t>Amenity Rent</t>
  </si>
  <si>
    <t>354071719</t>
  </si>
  <si>
    <t>04/01/2025</t>
  </si>
  <si>
    <t>Rent</t>
  </si>
  <si>
    <t>354071269</t>
  </si>
  <si>
    <t>04/01/2025</t>
  </si>
  <si>
    <t>Parking/Carport/Garage</t>
  </si>
  <si>
    <t>354071263</t>
  </si>
  <si>
    <t>04/01/2025</t>
  </si>
  <si>
    <t>Valet Trash</t>
  </si>
  <si>
    <t>354072254</t>
  </si>
  <si>
    <t>04/01/2025</t>
  </si>
  <si>
    <t>Washer and Dryer Charge</t>
  </si>
  <si>
    <t>354072095</t>
  </si>
  <si>
    <t>04/01/2025</t>
  </si>
  <si>
    <t>Charge Total:</t>
  </si>
  <si>
    <t>08-0835</t>
  </si>
  <si>
    <t>1X1</t>
  </si>
  <si>
    <t>Occupied No Notice</t>
  </si>
  <si>
    <t>Gonzalez, Carlos</t>
  </si>
  <si>
    <t>Resident</t>
  </si>
  <si>
    <t>Amenity Rent</t>
  </si>
  <si>
    <t>354072104</t>
  </si>
  <si>
    <t>04/01/2025</t>
  </si>
  <si>
    <t>Rent</t>
  </si>
  <si>
    <t>354071953</t>
  </si>
  <si>
    <t>04/01/2025</t>
  </si>
  <si>
    <t>Valet Trash</t>
  </si>
  <si>
    <t>354071159</t>
  </si>
  <si>
    <t>04/01/2025</t>
  </si>
  <si>
    <t>Washer and Dryer Charge</t>
  </si>
  <si>
    <t>354071982</t>
  </si>
  <si>
    <t>04/01/2025</t>
  </si>
  <si>
    <t>Charge Total:</t>
  </si>
  <si>
    <t>08-0836</t>
  </si>
  <si>
    <t>2X2</t>
  </si>
  <si>
    <t>Occupied No Notice</t>
  </si>
  <si>
    <t>Perez, Alfonso</t>
  </si>
  <si>
    <t>Resident</t>
  </si>
  <si>
    <t>Amenity Rent</t>
  </si>
  <si>
    <t>354072279</t>
  </si>
  <si>
    <t>04/01/2025</t>
  </si>
  <si>
    <t>Month to Month Rent</t>
  </si>
  <si>
    <t>354072405</t>
  </si>
  <si>
    <t>04/01/2025</t>
  </si>
  <si>
    <t>Month-to-Month Fee</t>
  </si>
  <si>
    <t>354071643</t>
  </si>
  <si>
    <t>04/01/2025</t>
  </si>
  <si>
    <t>Renters Insurance Fine</t>
  </si>
  <si>
    <t>354041479</t>
  </si>
  <si>
    <t>04/01/2025</t>
  </si>
  <si>
    <t>Valet Trash</t>
  </si>
  <si>
    <t>354071534</t>
  </si>
  <si>
    <t>04/01/2025</t>
  </si>
  <si>
    <t>Washer and Dryer Charge</t>
  </si>
  <si>
    <t>354072495</t>
  </si>
  <si>
    <t>04/01/2025</t>
  </si>
  <si>
    <t>Charge Total:</t>
  </si>
  <si>
    <t>08-0837</t>
  </si>
  <si>
    <t>2X2</t>
  </si>
  <si>
    <t>Occupied No Notice</t>
  </si>
  <si>
    <t>Mccoy, Steven</t>
  </si>
  <si>
    <t>Resident</t>
  </si>
  <si>
    <t>Amenity Rent</t>
  </si>
  <si>
    <t>354072341</t>
  </si>
  <si>
    <t>04/01/2025</t>
  </si>
  <si>
    <t>Rent</t>
  </si>
  <si>
    <t>354071436</t>
  </si>
  <si>
    <t>04/01/2025</t>
  </si>
  <si>
    <t>Parking/Carport/Garage</t>
  </si>
  <si>
    <t>354071695</t>
  </si>
  <si>
    <t>04/01/2025</t>
  </si>
  <si>
    <t>Valet Trash</t>
  </si>
  <si>
    <t>354072352</t>
  </si>
  <si>
    <t>04/01/2025</t>
  </si>
  <si>
    <t>Charge Total:</t>
  </si>
  <si>
    <t>08-0838</t>
  </si>
  <si>
    <t>1X1</t>
  </si>
  <si>
    <t>Occupied No Notice</t>
  </si>
  <si>
    <t>Martin, Matthew</t>
  </si>
  <si>
    <t>Resident</t>
  </si>
  <si>
    <t>Amenity Rent</t>
  </si>
  <si>
    <t>354072101</t>
  </si>
  <si>
    <t>04/01/2025</t>
  </si>
  <si>
    <t>Rent</t>
  </si>
  <si>
    <t>354071392</t>
  </si>
  <si>
    <t>04/01/2025</t>
  </si>
  <si>
    <t>Valet Trash</t>
  </si>
  <si>
    <t>354072281</t>
  </si>
  <si>
    <t>04/01/2025</t>
  </si>
  <si>
    <t>Washer and Dryer Charge</t>
  </si>
  <si>
    <t>354071236</t>
  </si>
  <si>
    <t>04/01/2025</t>
  </si>
  <si>
    <t>Charge Total:</t>
  </si>
  <si>
    <t>09-0912</t>
  </si>
  <si>
    <t>2X2</t>
  </si>
  <si>
    <t>Occupied No Notice</t>
  </si>
  <si>
    <t>McDowell, Meghan</t>
  </si>
  <si>
    <t>Resident</t>
  </si>
  <si>
    <t>Amenity Rent</t>
  </si>
  <si>
    <t>354071214</t>
  </si>
  <si>
    <t>04/01/2025</t>
  </si>
  <si>
    <t>Rent</t>
  </si>
  <si>
    <t>354072298</t>
  </si>
  <si>
    <t>04/01/2025</t>
  </si>
  <si>
    <t>Parking/Carport/Garage</t>
  </si>
  <si>
    <t>354071261</t>
  </si>
  <si>
    <t>04/01/2025</t>
  </si>
  <si>
    <t>Valet Trash</t>
  </si>
  <si>
    <t>354071927</t>
  </si>
  <si>
    <t>04/01/2025</t>
  </si>
  <si>
    <t>Charge Total:</t>
  </si>
  <si>
    <t>09-0913</t>
  </si>
  <si>
    <t>2X2</t>
  </si>
  <si>
    <t>Occupied No Notice</t>
  </si>
  <si>
    <t>Davis, Larry</t>
  </si>
  <si>
    <t>Resident</t>
  </si>
  <si>
    <t>Amenity Rent</t>
  </si>
  <si>
    <t>354072601</t>
  </si>
  <si>
    <t>04/01/2025</t>
  </si>
  <si>
    <t>Rent</t>
  </si>
  <si>
    <t>354071279</t>
  </si>
  <si>
    <t>04/01/2025</t>
  </si>
  <si>
    <t>Valet Trash</t>
  </si>
  <si>
    <t>354071007</t>
  </si>
  <si>
    <t>04/01/2025</t>
  </si>
  <si>
    <t>Washer and Dryer Charge</t>
  </si>
  <si>
    <t>354072068</t>
  </si>
  <si>
    <t>04/01/2025</t>
  </si>
  <si>
    <t>Charge Total:</t>
  </si>
  <si>
    <t>09-0914</t>
  </si>
  <si>
    <t>1X1</t>
  </si>
  <si>
    <t>Occupied No Notice</t>
  </si>
  <si>
    <t>Lewis, Kyle</t>
  </si>
  <si>
    <t>Resident</t>
  </si>
  <si>
    <t>Rent</t>
  </si>
  <si>
    <t>354071468</t>
  </si>
  <si>
    <t>04/01/2025</t>
  </si>
  <si>
    <t>Valet Trash</t>
  </si>
  <si>
    <t>354071730</t>
  </si>
  <si>
    <t>04/01/2025</t>
  </si>
  <si>
    <t>Washer and Dryer Charge</t>
  </si>
  <si>
    <t>354072070</t>
  </si>
  <si>
    <t>04/01/2025</t>
  </si>
  <si>
    <t>Charge Total:</t>
  </si>
  <si>
    <t>09-0915</t>
  </si>
  <si>
    <t>1X1</t>
  </si>
  <si>
    <t>Occupied No Notice</t>
  </si>
  <si>
    <t>Ford, Bobbi</t>
  </si>
  <si>
    <t>Resident</t>
  </si>
  <si>
    <t>Amenity Rent</t>
  </si>
  <si>
    <t>354071790</t>
  </si>
  <si>
    <t>04/01/2025</t>
  </si>
  <si>
    <t>Rent</t>
  </si>
  <si>
    <t>354071528</t>
  </si>
  <si>
    <t>04/01/2025</t>
  </si>
  <si>
    <t>Valet Trash</t>
  </si>
  <si>
    <t>354072129</t>
  </si>
  <si>
    <t>04/01/2025</t>
  </si>
  <si>
    <t>Washer and Dryer Charge</t>
  </si>
  <si>
    <t>354071840</t>
  </si>
  <si>
    <t>04/01/2025</t>
  </si>
  <si>
    <t>Charge Total:</t>
  </si>
  <si>
    <t>09-0916</t>
  </si>
  <si>
    <t>2X2</t>
  </si>
  <si>
    <t>Occupied No Notice</t>
  </si>
  <si>
    <t>Kazmierzak, Donna</t>
  </si>
  <si>
    <t>Resident</t>
  </si>
  <si>
    <t>Amenity Rent</t>
  </si>
  <si>
    <t>354071335</t>
  </si>
  <si>
    <t>04/01/2025</t>
  </si>
  <si>
    <t>Amenity Rent</t>
  </si>
  <si>
    <t>354071168</t>
  </si>
  <si>
    <t>04/01/2025</t>
  </si>
  <si>
    <t>Rent</t>
  </si>
  <si>
    <t>354071785</t>
  </si>
  <si>
    <t>04/01/2025</t>
  </si>
  <si>
    <t>Valet Trash</t>
  </si>
  <si>
    <t>354071748</t>
  </si>
  <si>
    <t>04/01/2025</t>
  </si>
  <si>
    <t>Charge Total:</t>
  </si>
  <si>
    <t>09-0917</t>
  </si>
  <si>
    <t>2X2</t>
  </si>
  <si>
    <t>Occupied No Notice</t>
  </si>
  <si>
    <t>JORGEN, JOSE</t>
  </si>
  <si>
    <t>Resident</t>
  </si>
  <si>
    <t>Amenity Rent</t>
  </si>
  <si>
    <t>354071838</t>
  </si>
  <si>
    <t>04/01/2025</t>
  </si>
  <si>
    <t>Amenity Rent</t>
  </si>
  <si>
    <t>354072283</t>
  </si>
  <si>
    <t>04/01/2025</t>
  </si>
  <si>
    <t>Rent</t>
  </si>
  <si>
    <t>354071054</t>
  </si>
  <si>
    <t>04/01/2025</t>
  </si>
  <si>
    <t>Parking/Carport/Garage</t>
  </si>
  <si>
    <t>354071183</t>
  </si>
  <si>
    <t>04/01/2025</t>
  </si>
  <si>
    <t>Parking/Carport/Garage</t>
  </si>
  <si>
    <t>354071402</t>
  </si>
  <si>
    <t>04/01/2025</t>
  </si>
  <si>
    <t>Parking/Carport/Garage</t>
  </si>
  <si>
    <t>354072634</t>
  </si>
  <si>
    <t>04/01/2025</t>
  </si>
  <si>
    <t>Storage</t>
  </si>
  <si>
    <t>354072426</t>
  </si>
  <si>
    <t>04/01/2025</t>
  </si>
  <si>
    <t>Storage</t>
  </si>
  <si>
    <t>354072155</t>
  </si>
  <si>
    <t>04/01/2025</t>
  </si>
  <si>
    <t>Valet Trash</t>
  </si>
  <si>
    <t>354071634</t>
  </si>
  <si>
    <t>04/01/2025</t>
  </si>
  <si>
    <t>Washer and Dryer Charge</t>
  </si>
  <si>
    <t>354071613</t>
  </si>
  <si>
    <t>04/01/2025</t>
  </si>
  <si>
    <t>Charge Total:</t>
  </si>
  <si>
    <t>09-0921</t>
  </si>
  <si>
    <t>1X1</t>
  </si>
  <si>
    <t>Occupied No Notice</t>
  </si>
  <si>
    <t>Wright, Jay</t>
  </si>
  <si>
    <t>Resident</t>
  </si>
  <si>
    <t>Amenity Rent</t>
  </si>
  <si>
    <t>354071687</t>
  </si>
  <si>
    <t>04/01/2025</t>
  </si>
  <si>
    <t>Rent</t>
  </si>
  <si>
    <t>354071424</t>
  </si>
  <si>
    <t>04/01/2025</t>
  </si>
  <si>
    <t>Parking/Carport/Garage</t>
  </si>
  <si>
    <t>354072102</t>
  </si>
  <si>
    <t>04/01/2025</t>
  </si>
  <si>
    <t>Parking/Carport/Garage</t>
  </si>
  <si>
    <t>354072130</t>
  </si>
  <si>
    <t>04/01/2025</t>
  </si>
  <si>
    <t>Valet Trash</t>
  </si>
  <si>
    <t>354072372</t>
  </si>
  <si>
    <t>04/01/2025</t>
  </si>
  <si>
    <t>Washer and Dryer Charge</t>
  </si>
  <si>
    <t>354071065</t>
  </si>
  <si>
    <t>04/01/2025</t>
  </si>
  <si>
    <t>Charge Total:</t>
  </si>
  <si>
    <t>09-0922</t>
  </si>
  <si>
    <t>2X2</t>
  </si>
  <si>
    <t>Occupied No Notice</t>
  </si>
  <si>
    <t>Rivero, Gonzalo</t>
  </si>
  <si>
    <t>Resident</t>
  </si>
  <si>
    <t>Amenity Rent</t>
  </si>
  <si>
    <t>354072576</t>
  </si>
  <si>
    <t>04/01/2025</t>
  </si>
  <si>
    <t>Rent</t>
  </si>
  <si>
    <t>354072269</t>
  </si>
  <si>
    <t>04/01/2025</t>
  </si>
  <si>
    <t>Valet Trash</t>
  </si>
  <si>
    <t>354072161</t>
  </si>
  <si>
    <t>04/01/2025</t>
  </si>
  <si>
    <t>Washer and Dryer Charge</t>
  </si>
  <si>
    <t>354071544</t>
  </si>
  <si>
    <t>04/01/2025</t>
  </si>
  <si>
    <t>Charge Total:</t>
  </si>
  <si>
    <t>09-0923</t>
  </si>
  <si>
    <t>2X2</t>
  </si>
  <si>
    <t>Occupied No Notice</t>
  </si>
  <si>
    <t>Kershaw, Carletta</t>
  </si>
  <si>
    <t>Resident</t>
  </si>
  <si>
    <t>Rent</t>
  </si>
  <si>
    <t>354072244</t>
  </si>
  <si>
    <t>04/01/2025</t>
  </si>
  <si>
    <t>Valet Trash</t>
  </si>
  <si>
    <t>354071223</t>
  </si>
  <si>
    <t>04/01/2025</t>
  </si>
  <si>
    <t>Washer and Dryer Charge</t>
  </si>
  <si>
    <t>354072566</t>
  </si>
  <si>
    <t>04/01/2025</t>
  </si>
  <si>
    <t>Charge Total:</t>
  </si>
  <si>
    <t>09-0924</t>
  </si>
  <si>
    <t>1X1</t>
  </si>
  <si>
    <t>Occupied No Notice</t>
  </si>
  <si>
    <t>Lapp, Mallory</t>
  </si>
  <si>
    <t>Resident</t>
  </si>
  <si>
    <t>Rent</t>
  </si>
  <si>
    <t>354072331</t>
  </si>
  <si>
    <t>04/01/2025</t>
  </si>
  <si>
    <t>Storage</t>
  </si>
  <si>
    <t>354071738</t>
  </si>
  <si>
    <t>04/01/2025</t>
  </si>
  <si>
    <t>Valet Trash</t>
  </si>
  <si>
    <t>354071039</t>
  </si>
  <si>
    <t>04/01/2025</t>
  </si>
  <si>
    <t>Washer and Dryer Charge</t>
  </si>
  <si>
    <t>354072067</t>
  </si>
  <si>
    <t>04/01/2025</t>
  </si>
  <si>
    <t>Charge Total:</t>
  </si>
  <si>
    <t>09-0925</t>
  </si>
  <si>
    <t>1X1</t>
  </si>
  <si>
    <t>Occupied No Notice</t>
  </si>
  <si>
    <t>Martinez, Tamara</t>
  </si>
  <si>
    <t>Resident</t>
  </si>
  <si>
    <t>Month to Month Rent</t>
  </si>
  <si>
    <t>354071618</t>
  </si>
  <si>
    <t>04/01/2025</t>
  </si>
  <si>
    <t>Month-to-Month Fee</t>
  </si>
  <si>
    <t>354072343</t>
  </si>
  <si>
    <t>04/01/2025</t>
  </si>
  <si>
    <t>Trash Allocation Charge</t>
  </si>
  <si>
    <t>354072349</t>
  </si>
  <si>
    <t>04/01/2025</t>
  </si>
  <si>
    <t>Washer and Dryer Charge</t>
  </si>
  <si>
    <t>354071083</t>
  </si>
  <si>
    <t>04/01/2025</t>
  </si>
  <si>
    <t>Charge Total:</t>
  </si>
  <si>
    <t>09-0926</t>
  </si>
  <si>
    <t>2X2</t>
  </si>
  <si>
    <t>Occupied No Notice</t>
  </si>
  <si>
    <t>Seman, Diane</t>
  </si>
  <si>
    <t>Resident</t>
  </si>
  <si>
    <t>Amenity Rent</t>
  </si>
  <si>
    <t>354071155</t>
  </si>
  <si>
    <t>04/01/2025</t>
  </si>
  <si>
    <t>Amenity Rent</t>
  </si>
  <si>
    <t>354072484</t>
  </si>
  <si>
    <t>04/01/2025</t>
  </si>
  <si>
    <t>Rent</t>
  </si>
  <si>
    <t>354071401</t>
  </si>
  <si>
    <t>04/01/2025</t>
  </si>
  <si>
    <t>Valet Trash</t>
  </si>
  <si>
    <t>354071378</t>
  </si>
  <si>
    <t>04/01/2025</t>
  </si>
  <si>
    <t>Washer and Dryer Charge</t>
  </si>
  <si>
    <t>354072167</t>
  </si>
  <si>
    <t>04/01/2025</t>
  </si>
  <si>
    <t>Charge Total:</t>
  </si>
  <si>
    <t>09-0927</t>
  </si>
  <si>
    <t>2X2</t>
  </si>
  <si>
    <t>Occupied No Notice</t>
  </si>
  <si>
    <t>Huggins, Brian</t>
  </si>
  <si>
    <t>Resident</t>
  </si>
  <si>
    <t>Amenity Rent</t>
  </si>
  <si>
    <t>354072174</t>
  </si>
  <si>
    <t>04/01/2025</t>
  </si>
  <si>
    <t>Rent</t>
  </si>
  <si>
    <t>354072082</t>
  </si>
  <si>
    <t>04/01/2025</t>
  </si>
  <si>
    <t>Valet Trash</t>
  </si>
  <si>
    <t>354072058</t>
  </si>
  <si>
    <t>04/01/2025</t>
  </si>
  <si>
    <t>Washer and Dryer Charge</t>
  </si>
  <si>
    <t>354071675</t>
  </si>
  <si>
    <t>04/01/2025</t>
  </si>
  <si>
    <t>Charge Total:</t>
  </si>
  <si>
    <t>09-0928</t>
  </si>
  <si>
    <t>1X1</t>
  </si>
  <si>
    <t>Occupied No Notice</t>
  </si>
  <si>
    <t>Toback, Caryn</t>
  </si>
  <si>
    <t>Resident</t>
  </si>
  <si>
    <t>Amenity Rent</t>
  </si>
  <si>
    <t>354071056</t>
  </si>
  <si>
    <t>04/01/2025</t>
  </si>
  <si>
    <t>Rent</t>
  </si>
  <si>
    <t>354072563</t>
  </si>
  <si>
    <t>04/01/2025</t>
  </si>
  <si>
    <t>Valet Trash</t>
  </si>
  <si>
    <t>354072512</t>
  </si>
  <si>
    <t>04/01/2025</t>
  </si>
  <si>
    <t>Washer and Dryer Charge</t>
  </si>
  <si>
    <t>354072424</t>
  </si>
  <si>
    <t>04/01/2025</t>
  </si>
  <si>
    <t>Charge Total:</t>
  </si>
  <si>
    <t>09-0931</t>
  </si>
  <si>
    <t>1X1</t>
  </si>
  <si>
    <t>Occupied No Notice</t>
  </si>
  <si>
    <t>FASSHAUER, JAKOB</t>
  </si>
  <si>
    <t>Resident</t>
  </si>
  <si>
    <t>Amenity Rent</t>
  </si>
  <si>
    <t>354071599</t>
  </si>
  <si>
    <t>04/01/2025</t>
  </si>
  <si>
    <t>Amenity Rent</t>
  </si>
  <si>
    <t>354071357</t>
  </si>
  <si>
    <t>04/01/2025</t>
  </si>
  <si>
    <t>Rent</t>
  </si>
  <si>
    <t>354071380</t>
  </si>
  <si>
    <t>04/01/2025</t>
  </si>
  <si>
    <t>Valet Trash</t>
  </si>
  <si>
    <t>354072345</t>
  </si>
  <si>
    <t>04/01/2025</t>
  </si>
  <si>
    <t>Washer and Dryer Charge</t>
  </si>
  <si>
    <t>354071629</t>
  </si>
  <si>
    <t>04/01/2025</t>
  </si>
  <si>
    <t>Charge Total:</t>
  </si>
  <si>
    <t>09-0932</t>
  </si>
  <si>
    <t>2X2</t>
  </si>
  <si>
    <t>Occupied No Notice</t>
  </si>
  <si>
    <t>Canino, Manuel</t>
  </si>
  <si>
    <t>Resident</t>
  </si>
  <si>
    <t>Rent</t>
  </si>
  <si>
    <t>354071079</t>
  </si>
  <si>
    <t>04/01/2025</t>
  </si>
  <si>
    <t>Parking/Carport/Garage</t>
  </si>
  <si>
    <t>354071370</t>
  </si>
  <si>
    <t>04/01/2025</t>
  </si>
  <si>
    <t>Valet Trash</t>
  </si>
  <si>
    <t>354071179</t>
  </si>
  <si>
    <t>04/01/2025</t>
  </si>
  <si>
    <t>Washer and Dryer Charge</t>
  </si>
  <si>
    <t>354071824</t>
  </si>
  <si>
    <t>04/01/2025</t>
  </si>
  <si>
    <t>Charge Total:</t>
  </si>
  <si>
    <t>09-0933</t>
  </si>
  <si>
    <t>2X2</t>
  </si>
  <si>
    <t>Occupied No Notice</t>
  </si>
  <si>
    <t>Tiedje, Ashley</t>
  </si>
  <si>
    <t>Resident</t>
  </si>
  <si>
    <t>Amenity Rent</t>
  </si>
  <si>
    <t>354072321</t>
  </si>
  <si>
    <t>04/01/2025</t>
  </si>
  <si>
    <t>Amenity Rent</t>
  </si>
  <si>
    <t>354072593</t>
  </si>
  <si>
    <t>04/01/2025</t>
  </si>
  <si>
    <t>Rent</t>
  </si>
  <si>
    <t>354071447</t>
  </si>
  <si>
    <t>04/01/2025</t>
  </si>
  <si>
    <t>Valet Trash</t>
  </si>
  <si>
    <t>354071805</t>
  </si>
  <si>
    <t>04/01/2025</t>
  </si>
  <si>
    <t>Washer and Dryer Charge</t>
  </si>
  <si>
    <t>354072409</t>
  </si>
  <si>
    <t>04/01/2025</t>
  </si>
  <si>
    <t>Charge Total:</t>
  </si>
  <si>
    <t>09-0934</t>
  </si>
  <si>
    <t>1X1</t>
  </si>
  <si>
    <t>Occupied No Notice</t>
  </si>
  <si>
    <t>LIVINGSTON, JEREMIAH</t>
  </si>
  <si>
    <t>Resident</t>
  </si>
  <si>
    <t>Amenity Rent</t>
  </si>
  <si>
    <t>354071152</t>
  </si>
  <si>
    <t>04/01/2025</t>
  </si>
  <si>
    <t>Rent</t>
  </si>
  <si>
    <t>354071455</t>
  </si>
  <si>
    <t>04/01/2025</t>
  </si>
  <si>
    <t>Valet Trash</t>
  </si>
  <si>
    <t>354071291</t>
  </si>
  <si>
    <t>04/01/2025</t>
  </si>
  <si>
    <t>Washer and Dryer Charge</t>
  </si>
  <si>
    <t>354072086</t>
  </si>
  <si>
    <t>04/01/2025</t>
  </si>
  <si>
    <t>Charge Total:</t>
  </si>
  <si>
    <t>09-0935</t>
  </si>
  <si>
    <t>1X1</t>
  </si>
  <si>
    <t>Occupied No Notice</t>
  </si>
  <si>
    <t>CUNNINGHAM, MICHELLE</t>
  </si>
  <si>
    <t>Resident</t>
  </si>
  <si>
    <t>Amenity Rent</t>
  </si>
  <si>
    <t>354072064</t>
  </si>
  <si>
    <t>04/01/2025</t>
  </si>
  <si>
    <t>Rent</t>
  </si>
  <si>
    <t>354072235</t>
  </si>
  <si>
    <t>04/01/2025</t>
  </si>
  <si>
    <t>Valet Trash</t>
  </si>
  <si>
    <t>354071390</t>
  </si>
  <si>
    <t>04/01/2025</t>
  </si>
  <si>
    <t>Washer and Dryer Charge</t>
  </si>
  <si>
    <t>354071290</t>
  </si>
  <si>
    <t>04/01/2025</t>
  </si>
  <si>
    <t>Charge Total:</t>
  </si>
  <si>
    <t>09-0936</t>
  </si>
  <si>
    <t>2X2</t>
  </si>
  <si>
    <t>Occupied No Notice</t>
  </si>
  <si>
    <t>Moreno, Daniela</t>
  </si>
  <si>
    <t>Resident</t>
  </si>
  <si>
    <t>Amenity Rent</t>
  </si>
  <si>
    <t>354072168</t>
  </si>
  <si>
    <t>04/01/2025</t>
  </si>
  <si>
    <t>Rent</t>
  </si>
  <si>
    <t>354072587</t>
  </si>
  <si>
    <t>04/01/2025</t>
  </si>
  <si>
    <t>Valet Trash</t>
  </si>
  <si>
    <t>354071395</t>
  </si>
  <si>
    <t>04/01/2025</t>
  </si>
  <si>
    <t>Washer and Dryer Charge</t>
  </si>
  <si>
    <t>354071826</t>
  </si>
  <si>
    <t>04/01/2025</t>
  </si>
  <si>
    <t>Charge Total:</t>
  </si>
  <si>
    <t>09-0937</t>
  </si>
  <si>
    <t>2X2</t>
  </si>
  <si>
    <t>Occupied No Notice</t>
  </si>
  <si>
    <t>Wells, Joseph</t>
  </si>
  <si>
    <t>Resident</t>
  </si>
  <si>
    <t>Amenity Rent</t>
  </si>
  <si>
    <t>354071727</t>
  </si>
  <si>
    <t>04/01/2025</t>
  </si>
  <si>
    <t>Amenity Rent</t>
  </si>
  <si>
    <t>354072399</t>
  </si>
  <si>
    <t>04/01/2025</t>
  </si>
  <si>
    <t>Rent</t>
  </si>
  <si>
    <t>354072504</t>
  </si>
  <si>
    <t>04/01/2025</t>
  </si>
  <si>
    <t>Bounced Check Fee</t>
  </si>
  <si>
    <t>354402232</t>
  </si>
  <si>
    <t>04/02/2025</t>
  </si>
  <si>
    <t>Valet Trash</t>
  </si>
  <si>
    <t>354072395</t>
  </si>
  <si>
    <t>04/01/2025</t>
  </si>
  <si>
    <t>Washer and Dryer Charge</t>
  </si>
  <si>
    <t>354072023</t>
  </si>
  <si>
    <t>04/01/2025</t>
  </si>
  <si>
    <t>Charge Total:</t>
  </si>
  <si>
    <t>09-0938</t>
  </si>
  <si>
    <t>1X1</t>
  </si>
  <si>
    <t>Occupied No Notice</t>
  </si>
  <si>
    <t>Stein, Kimberly</t>
  </si>
  <si>
    <t>Resident</t>
  </si>
  <si>
    <t>Amenity Rent</t>
  </si>
  <si>
    <t>354072223</t>
  </si>
  <si>
    <t>04/01/2025</t>
  </si>
  <si>
    <t>Rent</t>
  </si>
  <si>
    <t>354072491</t>
  </si>
  <si>
    <t>04/01/2025</t>
  </si>
  <si>
    <t>Valet Trash</t>
  </si>
  <si>
    <t>354072502</t>
  </si>
  <si>
    <t>04/01/2025</t>
  </si>
  <si>
    <t>Washer and Dryer Charge</t>
  </si>
  <si>
    <t>354072038</t>
  </si>
  <si>
    <t>04/01/2025</t>
  </si>
  <si>
    <t>Charge Total:</t>
  </si>
  <si>
    <t>10-1011</t>
  </si>
  <si>
    <t>1X1</t>
  </si>
  <si>
    <t>Occupied No Notice</t>
  </si>
  <si>
    <t>Shaw, Julia</t>
  </si>
  <si>
    <t>Resident</t>
  </si>
  <si>
    <t>Rent</t>
  </si>
  <si>
    <t>354071819</t>
  </si>
  <si>
    <t>04/01/2025</t>
  </si>
  <si>
    <t>Valet Trash</t>
  </si>
  <si>
    <t>354071101</t>
  </si>
  <si>
    <t>04/01/2025</t>
  </si>
  <si>
    <t>Charge Total:</t>
  </si>
  <si>
    <t>10-1012</t>
  </si>
  <si>
    <t>2X2</t>
  </si>
  <si>
    <t>Occupied No Notice</t>
  </si>
  <si>
    <t>Clonch, Emily</t>
  </si>
  <si>
    <t>Resident</t>
  </si>
  <si>
    <t>Amenity Rent</t>
  </si>
  <si>
    <t>354072218</t>
  </si>
  <si>
    <t>04/01/2025</t>
  </si>
  <si>
    <t>Rent</t>
  </si>
  <si>
    <t>354072299</t>
  </si>
  <si>
    <t>04/01/2025</t>
  </si>
  <si>
    <t>Valet Trash</t>
  </si>
  <si>
    <t>354071361</t>
  </si>
  <si>
    <t>04/01/2025</t>
  </si>
  <si>
    <t>Washer and Dryer Charge</t>
  </si>
  <si>
    <t>354072616</t>
  </si>
  <si>
    <t>04/01/2025</t>
  </si>
  <si>
    <t>Charge Total:</t>
  </si>
  <si>
    <t>10-1013</t>
  </si>
  <si>
    <t>2X2</t>
  </si>
  <si>
    <t>Occupied No Notice</t>
  </si>
  <si>
    <t>Washington, Shanell</t>
  </si>
  <si>
    <t>Resident</t>
  </si>
  <si>
    <t>Amenity Rent</t>
  </si>
  <si>
    <t>354072507</t>
  </si>
  <si>
    <t>04/01/2025</t>
  </si>
  <si>
    <t>Amenity Rent</t>
  </si>
  <si>
    <t>354071202</t>
  </si>
  <si>
    <t>04/01/2025</t>
  </si>
  <si>
    <t>Rent</t>
  </si>
  <si>
    <t>354071017</t>
  </si>
  <si>
    <t>04/01/2025</t>
  </si>
  <si>
    <t>Storage</t>
  </si>
  <si>
    <t>354071646</t>
  </si>
  <si>
    <t>04/01/2025</t>
  </si>
  <si>
    <t>Valet Trash</t>
  </si>
  <si>
    <t>354072581</t>
  </si>
  <si>
    <t>04/01/2025</t>
  </si>
  <si>
    <t>Washer and Dryer Charge</t>
  </si>
  <si>
    <t>354071399</t>
  </si>
  <si>
    <t>04/01/2025</t>
  </si>
  <si>
    <t>Charge Total:</t>
  </si>
  <si>
    <t>10-1016</t>
  </si>
  <si>
    <t>2X2</t>
  </si>
  <si>
    <t>Occupied No Notice</t>
  </si>
  <si>
    <t>Predmore, April</t>
  </si>
  <si>
    <t>Resident</t>
  </si>
  <si>
    <t>Amenity Rent</t>
  </si>
  <si>
    <t>354071800</t>
  </si>
  <si>
    <t>04/01/2025</t>
  </si>
  <si>
    <t>Rent</t>
  </si>
  <si>
    <t>354072360</t>
  </si>
  <si>
    <t>04/01/2025</t>
  </si>
  <si>
    <t>Valet Trash</t>
  </si>
  <si>
    <t>354071903</t>
  </si>
  <si>
    <t>04/01/2025</t>
  </si>
  <si>
    <t>Washer and Dryer Charge</t>
  </si>
  <si>
    <t>354071467</t>
  </si>
  <si>
    <t>04/01/2025</t>
  </si>
  <si>
    <t>Charge Total:</t>
  </si>
  <si>
    <t>10-1017</t>
  </si>
  <si>
    <t>2X2</t>
  </si>
  <si>
    <t>Occupied No Notice</t>
  </si>
  <si>
    <t>Hubeart, Melissa</t>
  </si>
  <si>
    <t>Resident</t>
  </si>
  <si>
    <t>Amenity Rent</t>
  </si>
  <si>
    <t>354072207</t>
  </si>
  <si>
    <t>04/01/2025</t>
  </si>
  <si>
    <t>Amenity Rent</t>
  </si>
  <si>
    <t>354071707</t>
  </si>
  <si>
    <t>04/01/2025</t>
  </si>
  <si>
    <t>Rent</t>
  </si>
  <si>
    <t>354072094</t>
  </si>
  <si>
    <t>04/01/2025</t>
  </si>
  <si>
    <t>Valet Trash</t>
  </si>
  <si>
    <t>354072206</t>
  </si>
  <si>
    <t>04/01/2025</t>
  </si>
  <si>
    <t>Charge Total:</t>
  </si>
  <si>
    <t>10-1018</t>
  </si>
  <si>
    <t>1X1</t>
  </si>
  <si>
    <t>Occupied No Notice</t>
  </si>
  <si>
    <t>Unger, Christian</t>
  </si>
  <si>
    <t>Resident</t>
  </si>
  <si>
    <t>Rent</t>
  </si>
  <si>
    <t>354072534</t>
  </si>
  <si>
    <t>04/01/2025</t>
  </si>
  <si>
    <t>Valet Trash</t>
  </si>
  <si>
    <t>354071442</t>
  </si>
  <si>
    <t>04/01/2025</t>
  </si>
  <si>
    <t>Charge Total:</t>
  </si>
  <si>
    <t>10-1021</t>
  </si>
  <si>
    <t>1X1</t>
  </si>
  <si>
    <t>Occupied No Notice</t>
  </si>
  <si>
    <t>Sullivan, Cathleen Anne</t>
  </si>
  <si>
    <t>Resident</t>
  </si>
  <si>
    <t>Rent</t>
  </si>
  <si>
    <t>354071851</t>
  </si>
  <si>
    <t>04/01/2025</t>
  </si>
  <si>
    <t>Valet Trash</t>
  </si>
  <si>
    <t>354071934</t>
  </si>
  <si>
    <t>04/01/2025</t>
  </si>
  <si>
    <t>Washer and Dryer Charge</t>
  </si>
  <si>
    <t>354071565</t>
  </si>
  <si>
    <t>04/01/2025</t>
  </si>
  <si>
    <t>Charge Total:</t>
  </si>
  <si>
    <t>10-1022</t>
  </si>
  <si>
    <t>2X2</t>
  </si>
  <si>
    <t>Occupied No Notice</t>
  </si>
  <si>
    <t>Rahat, Md</t>
  </si>
  <si>
    <t>Resident</t>
  </si>
  <si>
    <t>Amenity Rent</t>
  </si>
  <si>
    <t>354072118</t>
  </si>
  <si>
    <t>04/01/2025</t>
  </si>
  <si>
    <t>Rent</t>
  </si>
  <si>
    <t>354072434</t>
  </si>
  <si>
    <t>04/01/2025</t>
  </si>
  <si>
    <t>Concession-Resident</t>
  </si>
  <si>
    <t>354462078</t>
  </si>
  <si>
    <t>04/07/2025</t>
  </si>
  <si>
    <t>Late Fee</t>
  </si>
  <si>
    <t>354462077</t>
  </si>
  <si>
    <t>04/06/2025</t>
  </si>
  <si>
    <t>Late Fee</t>
  </si>
  <si>
    <t>354451044</t>
  </si>
  <si>
    <t>04/06/2025</t>
  </si>
  <si>
    <t>Valet Trash</t>
  </si>
  <si>
    <t>354071764</t>
  </si>
  <si>
    <t>04/01/2025</t>
  </si>
  <si>
    <t>Washer and Dryer Charge</t>
  </si>
  <si>
    <t>354071683</t>
  </si>
  <si>
    <t>04/01/2025</t>
  </si>
  <si>
    <t>Charge Total:</t>
  </si>
  <si>
    <t>10-1023</t>
  </si>
  <si>
    <t>2X2</t>
  </si>
  <si>
    <t>Occupied No Notice</t>
  </si>
  <si>
    <t>Leach, Kaitlin</t>
  </si>
  <si>
    <t>Resident</t>
  </si>
  <si>
    <t>Amenity Rent</t>
  </si>
  <si>
    <t>354071979</t>
  </si>
  <si>
    <t>04/01/2025</t>
  </si>
  <si>
    <t>Rent</t>
  </si>
  <si>
    <t>354071398</t>
  </si>
  <si>
    <t>04/01/2025</t>
  </si>
  <si>
    <t>Valet Trash</t>
  </si>
  <si>
    <t>354072253</t>
  </si>
  <si>
    <t>04/01/2025</t>
  </si>
  <si>
    <t>Washer and Dryer Charge</t>
  </si>
  <si>
    <t>354071859</t>
  </si>
  <si>
    <t>04/01/2025</t>
  </si>
  <si>
    <t>Charge Total:</t>
  </si>
  <si>
    <t>10-1024</t>
  </si>
  <si>
    <t>1X1</t>
  </si>
  <si>
    <t>Occupied No Notice</t>
  </si>
  <si>
    <t>Perry, Eileen C</t>
  </si>
  <si>
    <t>Resident</t>
  </si>
  <si>
    <t>Amenity Rent</t>
  </si>
  <si>
    <t>354072621</t>
  </si>
  <si>
    <t>04/01/2025</t>
  </si>
  <si>
    <t>Amenity Rent</t>
  </si>
  <si>
    <t>354071765</t>
  </si>
  <si>
    <t>04/01/2025</t>
  </si>
  <si>
    <t>Amenity Rent</t>
  </si>
  <si>
    <t>354072200</t>
  </si>
  <si>
    <t>04/01/2025</t>
  </si>
  <si>
    <t>Rent</t>
  </si>
  <si>
    <t>354071505</t>
  </si>
  <si>
    <t>04/01/2025</t>
  </si>
  <si>
    <t>Valet Trash</t>
  </si>
  <si>
    <t>354071088</t>
  </si>
  <si>
    <t>04/01/2025</t>
  </si>
  <si>
    <t>Charge Total:</t>
  </si>
  <si>
    <t>10-1025</t>
  </si>
  <si>
    <t>1X1</t>
  </si>
  <si>
    <t>Occupied No Notice</t>
  </si>
  <si>
    <t>Howell, Kenny</t>
  </si>
  <si>
    <t>Resident</t>
  </si>
  <si>
    <t>Amenity Rent</t>
  </si>
  <si>
    <t>354071822</t>
  </si>
  <si>
    <t>04/01/2025</t>
  </si>
  <si>
    <t>Amenity Rent</t>
  </si>
  <si>
    <t>354071608</t>
  </si>
  <si>
    <t>04/01/2025</t>
  </si>
  <si>
    <t>Rent</t>
  </si>
  <si>
    <t>354072567</t>
  </si>
  <si>
    <t>04/01/2025</t>
  </si>
  <si>
    <t>Parking/Carport/Garage</t>
  </si>
  <si>
    <t>354071875</t>
  </si>
  <si>
    <t>04/01/2025</t>
  </si>
  <si>
    <t>Valet Trash</t>
  </si>
  <si>
    <t>354071657</t>
  </si>
  <si>
    <t>04/01/2025</t>
  </si>
  <si>
    <t>Washer and Dryer Charge</t>
  </si>
  <si>
    <t>354071010</t>
  </si>
  <si>
    <t>04/01/2025</t>
  </si>
  <si>
    <t>Charge Total:</t>
  </si>
  <si>
    <t>10-1026</t>
  </si>
  <si>
    <t>2X2</t>
  </si>
  <si>
    <t>Occupied No Notice</t>
  </si>
  <si>
    <t>Yanez, Manuel</t>
  </si>
  <si>
    <t>Resident</t>
  </si>
  <si>
    <t>Amenity Rent</t>
  </si>
  <si>
    <t>354072172</t>
  </si>
  <si>
    <t>04/01/2025</t>
  </si>
  <si>
    <t>Rent</t>
  </si>
  <si>
    <t>354072489</t>
  </si>
  <si>
    <t>04/01/2025</t>
  </si>
  <si>
    <t>Key Charge</t>
  </si>
  <si>
    <t>354496853</t>
  </si>
  <si>
    <t>04/09/2025</t>
  </si>
  <si>
    <t>Valet Trash</t>
  </si>
  <si>
    <t>354072442</t>
  </si>
  <si>
    <t>04/01/2025</t>
  </si>
  <si>
    <t>Washer and Dryer Charge</t>
  </si>
  <si>
    <t>354072257</t>
  </si>
  <si>
    <t>04/01/2025</t>
  </si>
  <si>
    <t>Charge Total:</t>
  </si>
  <si>
    <t>10-1027</t>
  </si>
  <si>
    <t>2X2</t>
  </si>
  <si>
    <t>Notice Rented</t>
  </si>
  <si>
    <t>Chang, Yu Wen</t>
  </si>
  <si>
    <t>Resident</t>
  </si>
  <si>
    <t>Amenity Rent</t>
  </si>
  <si>
    <t>354071820</t>
  </si>
  <si>
    <t>04/01/2025</t>
  </si>
  <si>
    <t>Amenity Rent</t>
  </si>
  <si>
    <t>354071199</t>
  </si>
  <si>
    <t>04/01/2025</t>
  </si>
  <si>
    <t>Rent</t>
  </si>
  <si>
    <t>354071708</t>
  </si>
  <si>
    <t>04/01/2025</t>
  </si>
  <si>
    <t>Parking/Carport/Garage</t>
  </si>
  <si>
    <t>354071595</t>
  </si>
  <si>
    <t>04/01/2025</t>
  </si>
  <si>
    <t>Parking/Carport/Garage</t>
  </si>
  <si>
    <t>354071368</t>
  </si>
  <si>
    <t>04/01/2025</t>
  </si>
  <si>
    <t>Parking/Carport/Garage</t>
  </si>
  <si>
    <t>354071759</t>
  </si>
  <si>
    <t>04/01/2025</t>
  </si>
  <si>
    <t>Valet Trash</t>
  </si>
  <si>
    <t>354071568</t>
  </si>
  <si>
    <t>04/01/2025</t>
  </si>
  <si>
    <t>Washer and Dryer Charge</t>
  </si>
  <si>
    <t>354071080</t>
  </si>
  <si>
    <t>04/01/2025</t>
  </si>
  <si>
    <t>Charge Total:</t>
  </si>
  <si>
    <t>10-1028</t>
  </si>
  <si>
    <t>1X1</t>
  </si>
  <si>
    <t>Occupied No Notice</t>
  </si>
  <si>
    <t>Brown, Darren</t>
  </si>
  <si>
    <t>Resident</t>
  </si>
  <si>
    <t>Rent</t>
  </si>
  <si>
    <t>354071103</t>
  </si>
  <si>
    <t>04/01/2025</t>
  </si>
  <si>
    <t>Valet Trash</t>
  </si>
  <si>
    <t>354071266</t>
  </si>
  <si>
    <t>04/01/2025</t>
  </si>
  <si>
    <t>Washer and Dryer Charge</t>
  </si>
  <si>
    <t>354071509</t>
  </si>
  <si>
    <t>04/01/2025</t>
  </si>
  <si>
    <t>Charge Total:</t>
  </si>
  <si>
    <t>10-1031</t>
  </si>
  <si>
    <t>1X1</t>
  </si>
  <si>
    <t>Occupied No Notice</t>
  </si>
  <si>
    <t>Zacarias, Monique</t>
  </si>
  <si>
    <t>Resident</t>
  </si>
  <si>
    <t>Amenity Rent</t>
  </si>
  <si>
    <t>354072510</t>
  </si>
  <si>
    <t>04/01/2025</t>
  </si>
  <si>
    <t>Rent</t>
  </si>
  <si>
    <t>354072056</t>
  </si>
  <si>
    <t>04/01/2025</t>
  </si>
  <si>
    <t>Valet Trash</t>
  </si>
  <si>
    <t>354071660</t>
  </si>
  <si>
    <t>04/01/2025</t>
  </si>
  <si>
    <t>Washer and Dryer Charge</t>
  </si>
  <si>
    <t>354071630</t>
  </si>
  <si>
    <t>04/01/2025</t>
  </si>
  <si>
    <t>Charge Total:</t>
  </si>
  <si>
    <t>10-1032</t>
  </si>
  <si>
    <t>2X2</t>
  </si>
  <si>
    <t>Occupied No Notice</t>
  </si>
  <si>
    <t>LOESCHER, ISABELLA</t>
  </si>
  <si>
    <t>Resident</t>
  </si>
  <si>
    <t>Amenity Rent</t>
  </si>
  <si>
    <t>354072255</t>
  </si>
  <si>
    <t>04/01/2025</t>
  </si>
  <si>
    <t>Rent</t>
  </si>
  <si>
    <t>354071169</t>
  </si>
  <si>
    <t>04/01/2025</t>
  </si>
  <si>
    <t>Valet Trash</t>
  </si>
  <si>
    <t>354071128</t>
  </si>
  <si>
    <t>04/01/2025</t>
  </si>
  <si>
    <t>Washer and Dryer Charge</t>
  </si>
  <si>
    <t>354071114</t>
  </si>
  <si>
    <t>04/01/2025</t>
  </si>
  <si>
    <t>Charge Total:</t>
  </si>
  <si>
    <t>10-1033</t>
  </si>
  <si>
    <t>2X2</t>
  </si>
  <si>
    <t>Occupied No Notice</t>
  </si>
  <si>
    <t>Wiltgen, Nicholas</t>
  </si>
  <si>
    <t>Resident</t>
  </si>
  <si>
    <t>Amenity Rent</t>
  </si>
  <si>
    <t>354071404</t>
  </si>
  <si>
    <t>04/01/2025</t>
  </si>
  <si>
    <t>Rent</t>
  </si>
  <si>
    <t>354071110</t>
  </si>
  <si>
    <t>04/01/2025</t>
  </si>
  <si>
    <t>Valet Trash</t>
  </si>
  <si>
    <t>354071210</t>
  </si>
  <si>
    <t>04/01/2025</t>
  </si>
  <si>
    <t>Washer and Dryer Charge</t>
  </si>
  <si>
    <t>354071833</t>
  </si>
  <si>
    <t>04/01/2025</t>
  </si>
  <si>
    <t>Charge Total:</t>
  </si>
  <si>
    <t>10-1034</t>
  </si>
  <si>
    <t>1X1</t>
  </si>
  <si>
    <t>Occupied No Notice</t>
  </si>
  <si>
    <t>Morgan, Bernhard</t>
  </si>
  <si>
    <t>Resident</t>
  </si>
  <si>
    <t>Amenity Rent</t>
  </si>
  <si>
    <t>354072164</t>
  </si>
  <si>
    <t>04/01/2025</t>
  </si>
  <si>
    <t>Rent</t>
  </si>
  <si>
    <t>354072364</t>
  </si>
  <si>
    <t>04/01/2025</t>
  </si>
  <si>
    <t>Valet Trash</t>
  </si>
  <si>
    <t>354071938</t>
  </si>
  <si>
    <t>04/01/2025</t>
  </si>
  <si>
    <t>Washer and Dryer Charge</t>
  </si>
  <si>
    <t>354071611</t>
  </si>
  <si>
    <t>04/01/2025</t>
  </si>
  <si>
    <t>Charge Total:</t>
  </si>
  <si>
    <t>10-1035</t>
  </si>
  <si>
    <t>1X1</t>
  </si>
  <si>
    <t>Occupied No Notice</t>
  </si>
  <si>
    <t>Gabel, Erika</t>
  </si>
  <si>
    <t>Resident</t>
  </si>
  <si>
    <t>Amenity Rent</t>
  </si>
  <si>
    <t>354071140</t>
  </si>
  <si>
    <t>04/01/2025</t>
  </si>
  <si>
    <t>Rent</t>
  </si>
  <si>
    <t>354072412</t>
  </si>
  <si>
    <t>04/01/2025</t>
  </si>
  <si>
    <t>Valet Trash</t>
  </si>
  <si>
    <t>354071612</t>
  </si>
  <si>
    <t>04/01/2025</t>
  </si>
  <si>
    <t>Washer and Dryer Charge</t>
  </si>
  <si>
    <t>354071566</t>
  </si>
  <si>
    <t>04/01/2025</t>
  </si>
  <si>
    <t>Charge Total:</t>
  </si>
  <si>
    <t>10-1036</t>
  </si>
  <si>
    <t>2X2</t>
  </si>
  <si>
    <t>Occupied No Notice</t>
  </si>
  <si>
    <t>Conley, Susan</t>
  </si>
  <si>
    <t>Resident</t>
  </si>
  <si>
    <t>Amenity Rent</t>
  </si>
  <si>
    <t>354071716</t>
  </si>
  <si>
    <t>04/01/2025</t>
  </si>
  <si>
    <t>Amenity Rent</t>
  </si>
  <si>
    <t>354072072</t>
  </si>
  <si>
    <t>04/01/2025</t>
  </si>
  <si>
    <t>Rent</t>
  </si>
  <si>
    <t>354071847</t>
  </si>
  <si>
    <t>04/01/2025</t>
  </si>
  <si>
    <t>Valet Trash</t>
  </si>
  <si>
    <t>354071205</t>
  </si>
  <si>
    <t>04/01/2025</t>
  </si>
  <si>
    <t>Washer and Dryer Charge</t>
  </si>
  <si>
    <t>354072078</t>
  </si>
  <si>
    <t>04/01/2025</t>
  </si>
  <si>
    <t>Charge Total:</t>
  </si>
  <si>
    <t>10-1037</t>
  </si>
  <si>
    <t>2X2</t>
  </si>
  <si>
    <t>Occupied No Notice</t>
  </si>
  <si>
    <t>Demere, Fawn</t>
  </si>
  <si>
    <t>Resident</t>
  </si>
  <si>
    <t>Amenity Rent</t>
  </si>
  <si>
    <t>354071834</t>
  </si>
  <si>
    <t>04/01/2025</t>
  </si>
  <si>
    <t>Amenity Rent</t>
  </si>
  <si>
    <t>354071562</t>
  </si>
  <si>
    <t>04/01/2025</t>
  </si>
  <si>
    <t>Rent</t>
  </si>
  <si>
    <t>354072368</t>
  </si>
  <si>
    <t>04/01/2025</t>
  </si>
  <si>
    <t>Valet Trash</t>
  </si>
  <si>
    <t>354071527</t>
  </si>
  <si>
    <t>04/01/2025</t>
  </si>
  <si>
    <t>Washer and Dryer Charge</t>
  </si>
  <si>
    <t>354071450</t>
  </si>
  <si>
    <t>04/01/2025</t>
  </si>
  <si>
    <t>Charge Total:</t>
  </si>
  <si>
    <t>10-1038</t>
  </si>
  <si>
    <t>1X1</t>
  </si>
  <si>
    <t>Occupied No Notice</t>
  </si>
  <si>
    <t>Friend, Tammy</t>
  </si>
  <si>
    <t>Resident</t>
  </si>
  <si>
    <t>Rent</t>
  </si>
  <si>
    <t>354072040</t>
  </si>
  <si>
    <t>04/01/2025</t>
  </si>
  <si>
    <t>Valet Trash</t>
  </si>
  <si>
    <t>354071229</t>
  </si>
  <si>
    <t>04/01/2025</t>
  </si>
  <si>
    <t>Washer and Dryer Charge</t>
  </si>
  <si>
    <t>354071848</t>
  </si>
  <si>
    <t>04/01/2025</t>
  </si>
  <si>
    <t>Charge Total:</t>
  </si>
  <si>
    <t>11-1112</t>
  </si>
  <si>
    <t>2X2</t>
  </si>
  <si>
    <t>Occupied No Notice</t>
  </si>
  <si>
    <t>Louis, Nerline</t>
  </si>
  <si>
    <t>Resident</t>
  </si>
  <si>
    <t>Amenity Rent</t>
  </si>
  <si>
    <t>354071655</t>
  </si>
  <si>
    <t>04/01/2025</t>
  </si>
  <si>
    <t>Amenity Rent</t>
  </si>
  <si>
    <t>354071369</t>
  </si>
  <si>
    <t>04/01/2025</t>
  </si>
  <si>
    <t>Rent</t>
  </si>
  <si>
    <t>354071107</t>
  </si>
  <si>
    <t>04/01/2025</t>
  </si>
  <si>
    <t>Valet Trash</t>
  </si>
  <si>
    <t>354071318</t>
  </si>
  <si>
    <t>04/01/2025</t>
  </si>
  <si>
    <t>Washer and Dryer Charge</t>
  </si>
  <si>
    <t>354071810</t>
  </si>
  <si>
    <t>04/01/2025</t>
  </si>
  <si>
    <t>Charge Total:</t>
  </si>
  <si>
    <t>11-1113</t>
  </si>
  <si>
    <t>2X2</t>
  </si>
  <si>
    <t>Occupied No Notice</t>
  </si>
  <si>
    <t>Hidalgo, Crystal</t>
  </si>
  <si>
    <t>Resident</t>
  </si>
  <si>
    <t>Amenity Rent</t>
  </si>
  <si>
    <t>354071586</t>
  </si>
  <si>
    <t>04/01/2025</t>
  </si>
  <si>
    <t>Amenity Rent</t>
  </si>
  <si>
    <t>354071016</t>
  </si>
  <si>
    <t>04/01/2025</t>
  </si>
  <si>
    <t>Rent</t>
  </si>
  <si>
    <t>354071303</t>
  </si>
  <si>
    <t>04/01/2025</t>
  </si>
  <si>
    <t>Valet Trash</t>
  </si>
  <si>
    <t>354071406</t>
  </si>
  <si>
    <t>04/01/2025</t>
  </si>
  <si>
    <t>Washer and Dryer Charge</t>
  </si>
  <si>
    <t>354071863</t>
  </si>
  <si>
    <t>04/01/2025</t>
  </si>
  <si>
    <t>Charge Total:</t>
  </si>
  <si>
    <t>11-1114</t>
  </si>
  <si>
    <t>1X1</t>
  </si>
  <si>
    <t>Occupied No Notice</t>
  </si>
  <si>
    <t>Griffin, Natalie</t>
  </si>
  <si>
    <t>Resident</t>
  </si>
  <si>
    <t>Amenity Rent</t>
  </si>
  <si>
    <t>354071473</t>
  </si>
  <si>
    <t>04/01/2025</t>
  </si>
  <si>
    <t>Rent</t>
  </si>
  <si>
    <t>354072367</t>
  </si>
  <si>
    <t>04/01/2025</t>
  </si>
  <si>
    <t>Valet Trash</t>
  </si>
  <si>
    <t>354072525</t>
  </si>
  <si>
    <t>04/01/2025</t>
  </si>
  <si>
    <t>Washer and Dryer Charge</t>
  </si>
  <si>
    <t>354071216</t>
  </si>
  <si>
    <t>04/01/2025</t>
  </si>
  <si>
    <t>Charge Total:</t>
  </si>
  <si>
    <t>11-1115</t>
  </si>
  <si>
    <t>1X1</t>
  </si>
  <si>
    <t>Occupied No Notice</t>
  </si>
  <si>
    <t>Wilson, Ja'Darious</t>
  </si>
  <si>
    <t>Resident</t>
  </si>
  <si>
    <t>Amenity Rent</t>
  </si>
  <si>
    <t>354071855</t>
  </si>
  <si>
    <t>04/01/2025</t>
  </si>
  <si>
    <t>Rent</t>
  </si>
  <si>
    <t>354071817</t>
  </si>
  <si>
    <t>04/01/2025</t>
  </si>
  <si>
    <t>Valet Trash</t>
  </si>
  <si>
    <t>354071697</t>
  </si>
  <si>
    <t>04/01/2025</t>
  </si>
  <si>
    <t>Washer and Dryer Charge</t>
  </si>
  <si>
    <t>354072069</t>
  </si>
  <si>
    <t>04/01/2025</t>
  </si>
  <si>
    <t>Charge Total:</t>
  </si>
  <si>
    <t>11-1116</t>
  </si>
  <si>
    <t>2X2</t>
  </si>
  <si>
    <t>Occupied No Notice</t>
  </si>
  <si>
    <t>Higgins, Joseph</t>
  </si>
  <si>
    <t>Resident</t>
  </si>
  <si>
    <t>Amenity Rent</t>
  </si>
  <si>
    <t>354071816</t>
  </si>
  <si>
    <t>04/01/2025</t>
  </si>
  <si>
    <t>Rent</t>
  </si>
  <si>
    <t>354071082</t>
  </si>
  <si>
    <t>04/01/2025</t>
  </si>
  <si>
    <t>Valet Trash</t>
  </si>
  <si>
    <t>354071693</t>
  </si>
  <si>
    <t>04/01/2025</t>
  </si>
  <si>
    <t>Charge Total:</t>
  </si>
  <si>
    <t>11-1117</t>
  </si>
  <si>
    <t>2X2</t>
  </si>
  <si>
    <t>Occupied No Notice</t>
  </si>
  <si>
    <t>DaValle-Lietz, Elizabeth</t>
  </si>
  <si>
    <t>Resident</t>
  </si>
  <si>
    <t>Amenity Rent</t>
  </si>
  <si>
    <t>354071294</t>
  </si>
  <si>
    <t>04/01/2025</t>
  </si>
  <si>
    <t>Amenity Rent</t>
  </si>
  <si>
    <t>354071435</t>
  </si>
  <si>
    <t>04/01/2025</t>
  </si>
  <si>
    <t>Month to Month Rent</t>
  </si>
  <si>
    <t>354071558</t>
  </si>
  <si>
    <t>04/01/2025</t>
  </si>
  <si>
    <t>Month-to-Month Fee</t>
  </si>
  <si>
    <t>354072259</t>
  </si>
  <si>
    <t>04/01/2025</t>
  </si>
  <si>
    <t>Parking/Carport/Garage</t>
  </si>
  <si>
    <t>354071902</t>
  </si>
  <si>
    <t>04/01/2025</t>
  </si>
  <si>
    <t>Trash Allocation Charge</t>
  </si>
  <si>
    <t>354072398</t>
  </si>
  <si>
    <t>04/01/2025</t>
  </si>
  <si>
    <t>Washer and Dryer Charge</t>
  </si>
  <si>
    <t>354072309</t>
  </si>
  <si>
    <t>04/01/2025</t>
  </si>
  <si>
    <t>Charge Total:</t>
  </si>
  <si>
    <t>11-1121</t>
  </si>
  <si>
    <t>1X1</t>
  </si>
  <si>
    <t>Occupied No Notice</t>
  </si>
  <si>
    <t>Smith, Deborah</t>
  </si>
  <si>
    <t>Resident</t>
  </si>
  <si>
    <t>Amenity Rent</t>
  </si>
  <si>
    <t>354071425</t>
  </si>
  <si>
    <t>04/01/2025</t>
  </si>
  <si>
    <t>Rent</t>
  </si>
  <si>
    <t>354072643</t>
  </si>
  <si>
    <t>04/01/2025</t>
  </si>
  <si>
    <t>Parking/Carport/Garage</t>
  </si>
  <si>
    <t>354071960</t>
  </si>
  <si>
    <t>04/01/2025</t>
  </si>
  <si>
    <t>Valet Trash</t>
  </si>
  <si>
    <t>354072539</t>
  </si>
  <si>
    <t>04/01/2025</t>
  </si>
  <si>
    <t>Washer and Dryer Charge</t>
  </si>
  <si>
    <t>354072468</t>
  </si>
  <si>
    <t>04/01/2025</t>
  </si>
  <si>
    <t>Charge Total:</t>
  </si>
  <si>
    <t>11-1122</t>
  </si>
  <si>
    <t>2X2</t>
  </si>
  <si>
    <t>Occupied No Notice</t>
  </si>
  <si>
    <t>BUSSE, DIANA</t>
  </si>
  <si>
    <t>Resident</t>
  </si>
  <si>
    <t>Amenity Rent</t>
  </si>
  <si>
    <t>354072334</t>
  </si>
  <si>
    <t>04/01/2025</t>
  </si>
  <si>
    <t>Amenity Rent</t>
  </si>
  <si>
    <t>354072514</t>
  </si>
  <si>
    <t>04/01/2025</t>
  </si>
  <si>
    <t>Rent</t>
  </si>
  <si>
    <t>354072125</t>
  </si>
  <si>
    <t>04/01/2025</t>
  </si>
  <si>
    <t>Storage</t>
  </si>
  <si>
    <t>354071916</t>
  </si>
  <si>
    <t>04/01/2025</t>
  </si>
  <si>
    <t>Valet Trash</t>
  </si>
  <si>
    <t>354072236</t>
  </si>
  <si>
    <t>04/01/2025</t>
  </si>
  <si>
    <t>Washer and Dryer Charge</t>
  </si>
  <si>
    <t>354072626</t>
  </si>
  <si>
    <t>04/01/2025</t>
  </si>
  <si>
    <t>Charge Total:</t>
  </si>
  <si>
    <t>11-1123</t>
  </si>
  <si>
    <t>2X2</t>
  </si>
  <si>
    <t>Occupied No Notice</t>
  </si>
  <si>
    <t>Hammond, Timothy (Tim)</t>
  </si>
  <si>
    <t>Resident</t>
  </si>
  <si>
    <t>Amenity Rent</t>
  </si>
  <si>
    <t>354072205</t>
  </si>
  <si>
    <t>04/01/2025</t>
  </si>
  <si>
    <t>Rent</t>
  </si>
  <si>
    <t>354072128</t>
  </si>
  <si>
    <t>04/01/2025</t>
  </si>
  <si>
    <t>Valet Trash</t>
  </si>
  <si>
    <t>354071397</t>
  </si>
  <si>
    <t>04/01/2025</t>
  </si>
  <si>
    <t>Washer and Dryer Charge</t>
  </si>
  <si>
    <t>354071888</t>
  </si>
  <si>
    <t>04/01/2025</t>
  </si>
  <si>
    <t>Charge Total:</t>
  </si>
  <si>
    <t>11-1124</t>
  </si>
  <si>
    <t>1X1</t>
  </si>
  <si>
    <t>Occupied No Notice</t>
  </si>
  <si>
    <t>Janvier, Jenny</t>
  </si>
  <si>
    <t>Resident</t>
  </si>
  <si>
    <t>Rent</t>
  </si>
  <si>
    <t>354071967</t>
  </si>
  <si>
    <t>04/01/2025</t>
  </si>
  <si>
    <t>Valet Trash</t>
  </si>
  <si>
    <t>354072010</t>
  </si>
  <si>
    <t>04/01/2025</t>
  </si>
  <si>
    <t>Washer and Dryer Charge</t>
  </si>
  <si>
    <t>354071961</t>
  </si>
  <si>
    <t>04/01/2025</t>
  </si>
  <si>
    <t>Charge Total:</t>
  </si>
  <si>
    <t>11-1125</t>
  </si>
  <si>
    <t>1X1</t>
  </si>
  <si>
    <t>Occupied No Notice</t>
  </si>
  <si>
    <t>Cowart, Amber</t>
  </si>
  <si>
    <t>Resident</t>
  </si>
  <si>
    <t>Amenity Rent</t>
  </si>
  <si>
    <t>354072615</t>
  </si>
  <si>
    <t>04/01/2025</t>
  </si>
  <si>
    <t>Rent</t>
  </si>
  <si>
    <t>354071694</t>
  </si>
  <si>
    <t>04/01/2025</t>
  </si>
  <si>
    <t>Valet Trash</t>
  </si>
  <si>
    <t>354071137</t>
  </si>
  <si>
    <t>04/01/2025</t>
  </si>
  <si>
    <t>Washer and Dryer Charge</t>
  </si>
  <si>
    <t>354071502</t>
  </si>
  <si>
    <t>04/01/2025</t>
  </si>
  <si>
    <t>Charge Total:</t>
  </si>
  <si>
    <t>11-1126</t>
  </si>
  <si>
    <t>2X2</t>
  </si>
  <si>
    <t>Occupied No Notice</t>
  </si>
  <si>
    <t>Brown, Vincent</t>
  </si>
  <si>
    <t>Resident</t>
  </si>
  <si>
    <t>Amenity Rent</t>
  </si>
  <si>
    <t>354071204</t>
  </si>
  <si>
    <t>04/01/2025</t>
  </si>
  <si>
    <t>Amenity Rent</t>
  </si>
  <si>
    <t>354072154</t>
  </si>
  <si>
    <t>04/01/2025</t>
  </si>
  <si>
    <t>Rent</t>
  </si>
  <si>
    <t>354072315</t>
  </si>
  <si>
    <t>04/01/2025</t>
  </si>
  <si>
    <t>Valet Trash</t>
  </si>
  <si>
    <t>354071203</t>
  </si>
  <si>
    <t>04/01/2025</t>
  </si>
  <si>
    <t>Washer and Dryer Charge</t>
  </si>
  <si>
    <t>354071969</t>
  </si>
  <si>
    <t>04/01/2025</t>
  </si>
  <si>
    <t>Charge Total:</t>
  </si>
  <si>
    <t>11-1127</t>
  </si>
  <si>
    <t>2X2</t>
  </si>
  <si>
    <t>Occupied No Notice</t>
  </si>
  <si>
    <t>HOLMAN, KYLE</t>
  </si>
  <si>
    <t>Resident</t>
  </si>
  <si>
    <t>Amenity Rent</t>
  </si>
  <si>
    <t>354072304</t>
  </si>
  <si>
    <t>04/01/2025</t>
  </si>
  <si>
    <t>Amenity Rent</t>
  </si>
  <si>
    <t>354071896</t>
  </si>
  <si>
    <t>04/01/2025</t>
  </si>
  <si>
    <t>Rent</t>
  </si>
  <si>
    <t>354072033</t>
  </si>
  <si>
    <t>04/01/2025</t>
  </si>
  <si>
    <t>Valet Trash</t>
  </si>
  <si>
    <t>354072492</t>
  </si>
  <si>
    <t>04/01/2025</t>
  </si>
  <si>
    <t>Washer and Dryer Charge</t>
  </si>
  <si>
    <t>354072143</t>
  </si>
  <si>
    <t>04/01/2025</t>
  </si>
  <si>
    <t>Charge Total:</t>
  </si>
  <si>
    <t>11-1128</t>
  </si>
  <si>
    <t>1X1</t>
  </si>
  <si>
    <t>Occupied No Notice</t>
  </si>
  <si>
    <t>Rodriguez, Natalia</t>
  </si>
  <si>
    <t>Resident</t>
  </si>
  <si>
    <t>Amenity Rent</t>
  </si>
  <si>
    <t>354071992</t>
  </si>
  <si>
    <t>04/01/2025</t>
  </si>
  <si>
    <t>Amenity Rent</t>
  </si>
  <si>
    <t>354072119</t>
  </si>
  <si>
    <t>04/01/2025</t>
  </si>
  <si>
    <t>Amenity Rent</t>
  </si>
  <si>
    <t>354072557</t>
  </si>
  <si>
    <t>04/01/2025</t>
  </si>
  <si>
    <t>Rent</t>
  </si>
  <si>
    <t>354072586</t>
  </si>
  <si>
    <t>04/01/2025</t>
  </si>
  <si>
    <t>Valet Trash</t>
  </si>
  <si>
    <t>354072633</t>
  </si>
  <si>
    <t>04/01/2025</t>
  </si>
  <si>
    <t>Washer and Dryer Charge</t>
  </si>
  <si>
    <t>354071996</t>
  </si>
  <si>
    <t>04/01/2025</t>
  </si>
  <si>
    <t>Charge Total:</t>
  </si>
  <si>
    <t>11-1131</t>
  </si>
  <si>
    <t>1X1</t>
  </si>
  <si>
    <t>Occupied No Notice</t>
  </si>
  <si>
    <t>Watkins, Zekiah</t>
  </si>
  <si>
    <t>Resident</t>
  </si>
  <si>
    <t>Amenity Rent</t>
  </si>
  <si>
    <t>354071340</t>
  </si>
  <si>
    <t>04/01/2025</t>
  </si>
  <si>
    <t>Amenity Rent</t>
  </si>
  <si>
    <t>354071454</t>
  </si>
  <si>
    <t>04/01/2025</t>
  </si>
  <si>
    <t>Rent</t>
  </si>
  <si>
    <t>354071437</t>
  </si>
  <si>
    <t>04/01/2025</t>
  </si>
  <si>
    <t>Late Fee</t>
  </si>
  <si>
    <t>354451050</t>
  </si>
  <si>
    <t>04/06/2025</t>
  </si>
  <si>
    <t>Valet Trash</t>
  </si>
  <si>
    <t>354072239</t>
  </si>
  <si>
    <t>04/01/2025</t>
  </si>
  <si>
    <t>Washer and Dryer Charge</t>
  </si>
  <si>
    <t>354071733</t>
  </si>
  <si>
    <t>04/01/2025</t>
  </si>
  <si>
    <t>Charge Total:</t>
  </si>
  <si>
    <t>11-1132</t>
  </si>
  <si>
    <t>2X2</t>
  </si>
  <si>
    <t>Occupied No Notice</t>
  </si>
  <si>
    <t>Herman, Kristin</t>
  </si>
  <si>
    <t>Resident</t>
  </si>
  <si>
    <t>Amenity Rent</t>
  </si>
  <si>
    <t>354071125</t>
  </si>
  <si>
    <t>04/01/2025</t>
  </si>
  <si>
    <t>Rent</t>
  </si>
  <si>
    <t>354071723</t>
  </si>
  <si>
    <t>04/01/2025</t>
  </si>
  <si>
    <t>Storage</t>
  </si>
  <si>
    <t>354072340</t>
  </si>
  <si>
    <t>04/01/2025</t>
  </si>
  <si>
    <t>Valet Trash</t>
  </si>
  <si>
    <t>354071449</t>
  </si>
  <si>
    <t>04/01/2025</t>
  </si>
  <si>
    <t>Washer and Dryer Charge</t>
  </si>
  <si>
    <t>354071311</t>
  </si>
  <si>
    <t>04/01/2025</t>
  </si>
  <si>
    <t>Charge Total:</t>
  </si>
  <si>
    <t>11-1133</t>
  </si>
  <si>
    <t>2X2</t>
  </si>
  <si>
    <t>Occupied No Notice</t>
  </si>
  <si>
    <t>Silicato, Ethan</t>
  </si>
  <si>
    <t>Resident</t>
  </si>
  <si>
    <t>Amenity Rent</t>
  </si>
  <si>
    <t>354071345</t>
  </si>
  <si>
    <t>04/01/2025</t>
  </si>
  <si>
    <t>Amenity Rent</t>
  </si>
  <si>
    <t>354071576</t>
  </si>
  <si>
    <t>04/01/2025</t>
  </si>
  <si>
    <t>Rent</t>
  </si>
  <si>
    <t>354071162</t>
  </si>
  <si>
    <t>04/01/2025</t>
  </si>
  <si>
    <t>Valet Trash</t>
  </si>
  <si>
    <t>354071332</t>
  </si>
  <si>
    <t>04/01/2025</t>
  </si>
  <si>
    <t>Washer and Dryer Charge</t>
  </si>
  <si>
    <t>354072361</t>
  </si>
  <si>
    <t>04/01/2025</t>
  </si>
  <si>
    <t>Charge Total:</t>
  </si>
  <si>
    <t>11-1134</t>
  </si>
  <si>
    <t>1X1</t>
  </si>
  <si>
    <t>Occupied No Notice</t>
  </si>
  <si>
    <t>RIVERO, JUSTIN</t>
  </si>
  <si>
    <t>Resident</t>
  </si>
  <si>
    <t>Amenity Rent</t>
  </si>
  <si>
    <t>354072021</t>
  </si>
  <si>
    <t>04/01/2025</t>
  </si>
  <si>
    <t>Rent</t>
  </si>
  <si>
    <t>354071564</t>
  </si>
  <si>
    <t>04/01/2025</t>
  </si>
  <si>
    <t>Valet Trash</t>
  </si>
  <si>
    <t>354071679</t>
  </si>
  <si>
    <t>04/01/2025</t>
  </si>
  <si>
    <t>Washer and Dryer Charge</t>
  </si>
  <si>
    <t>354071602</t>
  </si>
  <si>
    <t>04/01/2025</t>
  </si>
  <si>
    <t>Charge Total:</t>
  </si>
  <si>
    <t>11-1135</t>
  </si>
  <si>
    <t>1X1</t>
  </si>
  <si>
    <t>Occupied No Notice</t>
  </si>
  <si>
    <t>REID, NICOLE</t>
  </si>
  <si>
    <t>Resident</t>
  </si>
  <si>
    <t>Amenity Rent</t>
  </si>
  <si>
    <t>354071985</t>
  </si>
  <si>
    <t>04/01/2025</t>
  </si>
  <si>
    <t>Rent</t>
  </si>
  <si>
    <t>354072031</t>
  </si>
  <si>
    <t>04/01/2025</t>
  </si>
  <si>
    <t>Valet Trash</t>
  </si>
  <si>
    <t>354071026</t>
  </si>
  <si>
    <t>04/01/2025</t>
  </si>
  <si>
    <t>Washer and Dryer Charge</t>
  </si>
  <si>
    <t>354071438</t>
  </si>
  <si>
    <t>04/01/2025</t>
  </si>
  <si>
    <t>Charge Total:</t>
  </si>
  <si>
    <t>11-1136</t>
  </si>
  <si>
    <t>2X2</t>
  </si>
  <si>
    <t>Occupied No Notice</t>
  </si>
  <si>
    <t>Rogers, Jim</t>
  </si>
  <si>
    <t>Resident</t>
  </si>
  <si>
    <t>Amenity Rent</t>
  </si>
  <si>
    <t>354072122</t>
  </si>
  <si>
    <t>04/01/2025</t>
  </si>
  <si>
    <t>Rent</t>
  </si>
  <si>
    <t>354071575</t>
  </si>
  <si>
    <t>04/01/2025</t>
  </si>
  <si>
    <t>Valet Trash</t>
  </si>
  <si>
    <t>354072393</t>
  </si>
  <si>
    <t>04/01/2025</t>
  </si>
  <si>
    <t>Charge Total:</t>
  </si>
  <si>
    <t>11-1137</t>
  </si>
  <si>
    <t>2X2</t>
  </si>
  <si>
    <t>Occupied No Notice</t>
  </si>
  <si>
    <t>Feniello, Lauren</t>
  </si>
  <si>
    <t>Resident</t>
  </si>
  <si>
    <t>Amenity Rent</t>
  </si>
  <si>
    <t>354071359</t>
  </si>
  <si>
    <t>04/01/2025</t>
  </si>
  <si>
    <t>Amenity Rent</t>
  </si>
  <si>
    <t>354071530</t>
  </si>
  <si>
    <t>04/01/2025</t>
  </si>
  <si>
    <t>Rent</t>
  </si>
  <si>
    <t>354071434</t>
  </si>
  <si>
    <t>04/01/2025</t>
  </si>
  <si>
    <t>Valet Trash</t>
  </si>
  <si>
    <t>354071990</t>
  </si>
  <si>
    <t>04/01/2025</t>
  </si>
  <si>
    <t>Washer and Dryer Charge</t>
  </si>
  <si>
    <t>354072055</t>
  </si>
  <si>
    <t>04/01/2025</t>
  </si>
  <si>
    <t>Charge Total:</t>
  </si>
  <si>
    <t>11-1138</t>
  </si>
  <si>
    <t>1X1</t>
  </si>
  <si>
    <t>Occupied No Notice</t>
  </si>
  <si>
    <t>Rivera, Alejandro</t>
  </si>
  <si>
    <t>Resident</t>
  </si>
  <si>
    <t>Amenity Rent</t>
  </si>
  <si>
    <t>354071950</t>
  </si>
  <si>
    <t>04/01/2025</t>
  </si>
  <si>
    <t>Amenity Rent</t>
  </si>
  <si>
    <t>354071795</t>
  </si>
  <si>
    <t>04/01/2025</t>
  </si>
  <si>
    <t>Rent</t>
  </si>
  <si>
    <t>354071536</t>
  </si>
  <si>
    <t>04/01/2025</t>
  </si>
  <si>
    <t>Parking/Carport/Garage</t>
  </si>
  <si>
    <t>354071709</t>
  </si>
  <si>
    <t>04/01/2025</t>
  </si>
  <si>
    <t>Valet Trash</t>
  </si>
  <si>
    <t>354072224</t>
  </si>
  <si>
    <t>04/01/2025</t>
  </si>
  <si>
    <t>Washer and Dryer Charge</t>
  </si>
  <si>
    <t>354072241</t>
  </si>
  <si>
    <t>04/01/2025</t>
  </si>
  <si>
    <t>Charge Total:</t>
  </si>
  <si>
    <t>12-1211</t>
  </si>
  <si>
    <t>3X2</t>
  </si>
  <si>
    <t>Occupied No Notice</t>
  </si>
  <si>
    <t>KNOX, SARA</t>
  </si>
  <si>
    <t>Resident</t>
  </si>
  <si>
    <t>Amenity Rent</t>
  </si>
  <si>
    <t>354071228</t>
  </si>
  <si>
    <t>04/01/2025</t>
  </si>
  <si>
    <t>Amenity Rent</t>
  </si>
  <si>
    <t>354072274</t>
  </si>
  <si>
    <t>04/01/2025</t>
  </si>
  <si>
    <t>Rent</t>
  </si>
  <si>
    <t>354072217</t>
  </si>
  <si>
    <t>04/01/2025</t>
  </si>
  <si>
    <t>Parking/Carport/Garage</t>
  </si>
  <si>
    <t>354071126</t>
  </si>
  <si>
    <t>04/01/2025</t>
  </si>
  <si>
    <t>Storage</t>
  </si>
  <si>
    <t>354071721</t>
  </si>
  <si>
    <t>04/01/2025</t>
  </si>
  <si>
    <t>Valet Trash</t>
  </si>
  <si>
    <t>354072617</t>
  </si>
  <si>
    <t>04/01/2025</t>
  </si>
  <si>
    <t>Washer and Dryer Charge</t>
  </si>
  <si>
    <t>354072144</t>
  </si>
  <si>
    <t>04/01/2025</t>
  </si>
  <si>
    <t>Charge Total:</t>
  </si>
  <si>
    <t>12-1212</t>
  </si>
  <si>
    <t>3X2</t>
  </si>
  <si>
    <t>Notice Unrented</t>
  </si>
  <si>
    <t>Watkins, Roger</t>
  </si>
  <si>
    <t>Resident</t>
  </si>
  <si>
    <t>Amenity Rent</t>
  </si>
  <si>
    <t>354071573</t>
  </si>
  <si>
    <t>04/01/2025</t>
  </si>
  <si>
    <t>Rent</t>
  </si>
  <si>
    <t>354071993</t>
  </si>
  <si>
    <t>04/01/2025</t>
  </si>
  <si>
    <t>Valet Trash</t>
  </si>
  <si>
    <t>354072026</t>
  </si>
  <si>
    <t>04/01/2025</t>
  </si>
  <si>
    <t>Charge Total:</t>
  </si>
  <si>
    <t>12-1213</t>
  </si>
  <si>
    <t>3X2</t>
  </si>
  <si>
    <t>Occupied No Notice</t>
  </si>
  <si>
    <t>Barosy, Icar (Icar)</t>
  </si>
  <si>
    <t>Resident</t>
  </si>
  <si>
    <t>Amenity Rent</t>
  </si>
  <si>
    <t>354072138</t>
  </si>
  <si>
    <t>04/01/2025</t>
  </si>
  <si>
    <t>Amenity Rent</t>
  </si>
  <si>
    <t>354072134</t>
  </si>
  <si>
    <t>04/01/2025</t>
  </si>
  <si>
    <t>Rent</t>
  </si>
  <si>
    <t>354072451</t>
  </si>
  <si>
    <t>04/01/2025</t>
  </si>
  <si>
    <t>Storage</t>
  </si>
  <si>
    <t>354071222</t>
  </si>
  <si>
    <t>04/01/2025</t>
  </si>
  <si>
    <t>Valet Trash</t>
  </si>
  <si>
    <t>354071371</t>
  </si>
  <si>
    <t>04/01/2025</t>
  </si>
  <si>
    <t>Washer and Dryer Charge</t>
  </si>
  <si>
    <t>354072375</t>
  </si>
  <si>
    <t>04/01/2025</t>
  </si>
  <si>
    <t>Charge Total:</t>
  </si>
  <si>
    <t>12-1214</t>
  </si>
  <si>
    <t>3X2</t>
  </si>
  <si>
    <t>Occupied No Notice</t>
  </si>
  <si>
    <t>Duty, Brian</t>
  </si>
  <si>
    <t>Resident</t>
  </si>
  <si>
    <t>Amenity Rent</t>
  </si>
  <si>
    <t>354356985</t>
  </si>
  <si>
    <t>03/28/2025</t>
  </si>
  <si>
    <t>Amenity Rent</t>
  </si>
  <si>
    <t>354356979</t>
  </si>
  <si>
    <t>03/28/2025</t>
  </si>
  <si>
    <t>Amenity Rent</t>
  </si>
  <si>
    <t>354356983</t>
  </si>
  <si>
    <t>04/01/2025</t>
  </si>
  <si>
    <t>Amenity Rent</t>
  </si>
  <si>
    <t>354356987</t>
  </si>
  <si>
    <t>04/01/2025</t>
  </si>
  <si>
    <t>Rent</t>
  </si>
  <si>
    <t>354356981</t>
  </si>
  <si>
    <t>03/28/2025</t>
  </si>
  <si>
    <t>Rent</t>
  </si>
  <si>
    <t>354356986</t>
  </si>
  <si>
    <t>04/01/2025</t>
  </si>
  <si>
    <t>Administration Fee</t>
  </si>
  <si>
    <t>354356976</t>
  </si>
  <si>
    <t>03/28/2025</t>
  </si>
  <si>
    <t>Valet Trash</t>
  </si>
  <si>
    <t>354356982</t>
  </si>
  <si>
    <t>03/28/2025</t>
  </si>
  <si>
    <t>Valet Trash</t>
  </si>
  <si>
    <t>354356978</t>
  </si>
  <si>
    <t>04/01/2025</t>
  </si>
  <si>
    <t>Washer and Dryer Charge</t>
  </si>
  <si>
    <t>354356984</t>
  </si>
  <si>
    <t>03/28/2025</t>
  </si>
  <si>
    <t>Washer and Dryer Charge</t>
  </si>
  <si>
    <t>354356980</t>
  </si>
  <si>
    <t>04/01/2025</t>
  </si>
  <si>
    <t>Charge Total:</t>
  </si>
  <si>
    <t>12-1215</t>
  </si>
  <si>
    <t>3X2</t>
  </si>
  <si>
    <t>Occupied No Notice</t>
  </si>
  <si>
    <t>Rauschl, Sharon</t>
  </si>
  <si>
    <t>Resident</t>
  </si>
  <si>
    <t>Amenity Rent</t>
  </si>
  <si>
    <t>354072261</t>
  </si>
  <si>
    <t>04/01/2025</t>
  </si>
  <si>
    <t>Rent</t>
  </si>
  <si>
    <t>354072606</t>
  </si>
  <si>
    <t>04/01/2025</t>
  </si>
  <si>
    <t>Concession-Partial Employee</t>
  </si>
  <si>
    <t>354072408</t>
  </si>
  <si>
    <t>04/01/2025</t>
  </si>
  <si>
    <t>Storage</t>
  </si>
  <si>
    <t>354071861</t>
  </si>
  <si>
    <t>04/01/2025</t>
  </si>
  <si>
    <t>Valet Trash</t>
  </si>
  <si>
    <t>354072388</t>
  </si>
  <si>
    <t>04/01/2025</t>
  </si>
  <si>
    <t>Charge Total:</t>
  </si>
  <si>
    <t>12-1216</t>
  </si>
  <si>
    <t>3X2</t>
  </si>
  <si>
    <t>Occupied No Notice</t>
  </si>
  <si>
    <t>Ledis, Melissa</t>
  </si>
  <si>
    <t>Resident</t>
  </si>
  <si>
    <t>Amenity Rent</t>
  </si>
  <si>
    <t>354072560</t>
  </si>
  <si>
    <t>04/01/2025</t>
  </si>
  <si>
    <t>Amenity Rent</t>
  </si>
  <si>
    <t>354072110</t>
  </si>
  <si>
    <t>04/01/2025</t>
  </si>
  <si>
    <t>Amenity Rent</t>
  </si>
  <si>
    <t>354071038</t>
  </si>
  <si>
    <t>04/01/2025</t>
  </si>
  <si>
    <t>Rent</t>
  </si>
  <si>
    <t>354072559</t>
  </si>
  <si>
    <t>04/01/2025</t>
  </si>
  <si>
    <t>Valet Trash</t>
  </si>
  <si>
    <t>354071280</t>
  </si>
  <si>
    <t>04/01/2025</t>
  </si>
  <si>
    <t>Washer and Dryer Charge</t>
  </si>
  <si>
    <t>354072297</t>
  </si>
  <si>
    <t>04/01/2025</t>
  </si>
  <si>
    <t>Charge Total:</t>
  </si>
  <si>
    <t>12-1217</t>
  </si>
  <si>
    <t>3X2</t>
  </si>
  <si>
    <t>Notice Unrented</t>
  </si>
  <si>
    <t>Gaudioso, Mario</t>
  </si>
  <si>
    <t>Resident</t>
  </si>
  <si>
    <t>Amenity Rent</t>
  </si>
  <si>
    <t>354071768</t>
  </si>
  <si>
    <t>04/01/2025</t>
  </si>
  <si>
    <t>Amenity Rent</t>
  </si>
  <si>
    <t>354071889</t>
  </si>
  <si>
    <t>04/01/2025</t>
  </si>
  <si>
    <t>Amenity Rent</t>
  </si>
  <si>
    <t>354071771</t>
  </si>
  <si>
    <t>04/01/2025</t>
  </si>
  <si>
    <t>Rent</t>
  </si>
  <si>
    <t>354071372</t>
  </si>
  <si>
    <t>04/01/2025</t>
  </si>
  <si>
    <t>Valet Trash</t>
  </si>
  <si>
    <t>354072084</t>
  </si>
  <si>
    <t>04/01/2025</t>
  </si>
  <si>
    <t>Washer and Dryer Charge</t>
  </si>
  <si>
    <t>354071939</t>
  </si>
  <si>
    <t>04/01/2025</t>
  </si>
  <si>
    <t>Charge Total:</t>
  </si>
  <si>
    <t>12-1218</t>
  </si>
  <si>
    <t>3X2</t>
  </si>
  <si>
    <t>Occupied No Notice</t>
  </si>
  <si>
    <t>Neal, Angela</t>
  </si>
  <si>
    <t>Resident</t>
  </si>
  <si>
    <t>Amenity Rent</t>
  </si>
  <si>
    <t>354071907</t>
  </si>
  <si>
    <t>04/01/2025</t>
  </si>
  <si>
    <t>Amenity Rent</t>
  </si>
  <si>
    <t>354071603</t>
  </si>
  <si>
    <t>04/01/2025</t>
  </si>
  <si>
    <t>Rent</t>
  </si>
  <si>
    <t>354072027</t>
  </si>
  <si>
    <t>04/01/2025</t>
  </si>
  <si>
    <t>Valet Trash</t>
  </si>
  <si>
    <t>354071722</t>
  </si>
  <si>
    <t>04/01/2025</t>
  </si>
  <si>
    <t>Washer and Dryer Charge</t>
  </si>
  <si>
    <t>354072032</t>
  </si>
  <si>
    <t>04/01/2025</t>
  </si>
  <si>
    <t>Charge Total:</t>
  </si>
  <si>
    <t>12-1221</t>
  </si>
  <si>
    <t>3X2</t>
  </si>
  <si>
    <t>Occupied No Notice</t>
  </si>
  <si>
    <t>NAWALANIEC, SHELBY</t>
  </si>
  <si>
    <t>Resident</t>
  </si>
  <si>
    <t>Amenity Rent</t>
  </si>
  <si>
    <t>354071623</t>
  </si>
  <si>
    <t>04/01/2025</t>
  </si>
  <si>
    <t>Amenity Rent</t>
  </si>
  <si>
    <t>354071972</t>
  </si>
  <si>
    <t>04/01/2025</t>
  </si>
  <si>
    <t>Rent</t>
  </si>
  <si>
    <t>354071413</t>
  </si>
  <si>
    <t>04/01/2025</t>
  </si>
  <si>
    <t>Storage</t>
  </si>
  <si>
    <t>354071963</t>
  </si>
  <si>
    <t>04/01/2025</t>
  </si>
  <si>
    <t>Valet Trash</t>
  </si>
  <si>
    <t>354071145</t>
  </si>
  <si>
    <t>04/01/2025</t>
  </si>
  <si>
    <t>Washer and Dryer Charge</t>
  </si>
  <si>
    <t>354072030</t>
  </si>
  <si>
    <t>04/01/2025</t>
  </si>
  <si>
    <t>Charge Total:</t>
  </si>
  <si>
    <t>12-1222</t>
  </si>
  <si>
    <t>3X2</t>
  </si>
  <si>
    <t>Occupied No Notice</t>
  </si>
  <si>
    <t>MCDONNELL, CLAYTON</t>
  </si>
  <si>
    <t>Resident</t>
  </si>
  <si>
    <t>Amenity Rent</t>
  </si>
  <si>
    <t>354072006</t>
  </si>
  <si>
    <t>04/01/2025</t>
  </si>
  <si>
    <t>Amenity Rent</t>
  </si>
  <si>
    <t>354071696</t>
  </si>
  <si>
    <t>04/01/2025</t>
  </si>
  <si>
    <t>Rent</t>
  </si>
  <si>
    <t>354071965</t>
  </si>
  <si>
    <t>04/01/2025</t>
  </si>
  <si>
    <t>Valet Trash</t>
  </si>
  <si>
    <t>354071400</t>
  </si>
  <si>
    <t>04/01/2025</t>
  </si>
  <si>
    <t>Washer and Dryer Charge</t>
  </si>
  <si>
    <t>354071457</t>
  </si>
  <si>
    <t>04/01/2025</t>
  </si>
  <si>
    <t>Charge Total:</t>
  </si>
  <si>
    <t>12-1223</t>
  </si>
  <si>
    <t>3X2</t>
  </si>
  <si>
    <t>Occupied No Notice</t>
  </si>
  <si>
    <t>MCNEIL, IZEL</t>
  </si>
  <si>
    <t>Resident</t>
  </si>
  <si>
    <t>Amenity Rent</t>
  </si>
  <si>
    <t>354072532</t>
  </si>
  <si>
    <t>04/01/2025</t>
  </si>
  <si>
    <t>Amenity Rent</t>
  </si>
  <si>
    <t>354072002</t>
  </si>
  <si>
    <t>04/01/2025</t>
  </si>
  <si>
    <t>Rent</t>
  </si>
  <si>
    <t>354071388</t>
  </si>
  <si>
    <t>04/01/2025</t>
  </si>
  <si>
    <t>Valet Trash</t>
  </si>
  <si>
    <t>354072251</t>
  </si>
  <si>
    <t>04/01/2025</t>
  </si>
  <si>
    <t>Washer and Dryer Charge</t>
  </si>
  <si>
    <t>354071257</t>
  </si>
  <si>
    <t>04/01/2025</t>
  </si>
  <si>
    <t>Charge Total:</t>
  </si>
  <si>
    <t>12-1224</t>
  </si>
  <si>
    <t>3X2</t>
  </si>
  <si>
    <t>Occupied No Notice</t>
  </si>
  <si>
    <t>Carlson, Jami</t>
  </si>
  <si>
    <t>Resident</t>
  </si>
  <si>
    <t>Amenity Rent</t>
  </si>
  <si>
    <t>354071409</t>
  </si>
  <si>
    <t>04/01/2025</t>
  </si>
  <si>
    <t>Amenity Rent</t>
  </si>
  <si>
    <t>354071837</t>
  </si>
  <si>
    <t>04/01/2025</t>
  </si>
  <si>
    <t>Rent</t>
  </si>
  <si>
    <t>354072105</t>
  </si>
  <si>
    <t>04/01/2025</t>
  </si>
  <si>
    <t>Parking/Carport/Garage</t>
  </si>
  <si>
    <t>354071591</t>
  </si>
  <si>
    <t>04/01/2025</t>
  </si>
  <si>
    <t>Valet Trash</t>
  </si>
  <si>
    <t>354071893</t>
  </si>
  <si>
    <t>04/01/2025</t>
  </si>
  <si>
    <t>Washer and Dryer Charge</t>
  </si>
  <si>
    <t>354072163</t>
  </si>
  <si>
    <t>04/01/2025</t>
  </si>
  <si>
    <t>Charge Total:</t>
  </si>
  <si>
    <t>12-1225</t>
  </si>
  <si>
    <t>3X2</t>
  </si>
  <si>
    <t>Occupied No Notice</t>
  </si>
  <si>
    <t>Burgess, Ruben</t>
  </si>
  <si>
    <t>Resident</t>
  </si>
  <si>
    <t>Amenity Rent</t>
  </si>
  <si>
    <t>354072384</t>
  </si>
  <si>
    <t>04/01/2025</t>
  </si>
  <si>
    <t>Amenity Rent</t>
  </si>
  <si>
    <t>354072641</t>
  </si>
  <si>
    <t>04/01/2025</t>
  </si>
  <si>
    <t>Rent</t>
  </si>
  <si>
    <t>354071625</t>
  </si>
  <si>
    <t>04/01/2025</t>
  </si>
  <si>
    <t>Valet Trash</t>
  </si>
  <si>
    <t>354071482</t>
  </si>
  <si>
    <t>04/01/2025</t>
  </si>
  <si>
    <t>Washer and Dryer Charge</t>
  </si>
  <si>
    <t>354071854</t>
  </si>
  <si>
    <t>04/01/2025</t>
  </si>
  <si>
    <t>Charge Total:</t>
  </si>
  <si>
    <t>12-1226</t>
  </si>
  <si>
    <t>3X2</t>
  </si>
  <si>
    <t>Occupied No Notice</t>
  </si>
  <si>
    <t>Roberts II, Rodney</t>
  </si>
  <si>
    <t>Resident</t>
  </si>
  <si>
    <t>Amenity Rent</t>
  </si>
  <si>
    <t>354071971</t>
  </si>
  <si>
    <t>04/01/2025</t>
  </si>
  <si>
    <t>Rent</t>
  </si>
  <si>
    <t>354071747</t>
  </si>
  <si>
    <t>04/01/2025</t>
  </si>
  <si>
    <t>Valet Trash</t>
  </si>
  <si>
    <t>354072618</t>
  </si>
  <si>
    <t>04/01/2025</t>
  </si>
  <si>
    <t>Washer and Dryer Charge</t>
  </si>
  <si>
    <t>354072293</t>
  </si>
  <si>
    <t>04/01/2025</t>
  </si>
  <si>
    <t>Charge Total:</t>
  </si>
  <si>
    <t>12-1227</t>
  </si>
  <si>
    <t>3X2</t>
  </si>
  <si>
    <t>Occupied No Notice</t>
  </si>
  <si>
    <t>Jackson, Delaney</t>
  </si>
  <si>
    <t>Resident</t>
  </si>
  <si>
    <t>Amenity Rent</t>
  </si>
  <si>
    <t>354071493</t>
  </si>
  <si>
    <t>04/01/2025</t>
  </si>
  <si>
    <t>Amenity Rent</t>
  </si>
  <si>
    <t>354072075</t>
  </si>
  <si>
    <t>04/01/2025</t>
  </si>
  <si>
    <t>Rent</t>
  </si>
  <si>
    <t>354071525</t>
  </si>
  <si>
    <t>04/01/2025</t>
  </si>
  <si>
    <t>Parking/Carport/Garage</t>
  </si>
  <si>
    <t>354072354</t>
  </si>
  <si>
    <t>04/01/2025</t>
  </si>
  <si>
    <t>Valet Trash</t>
  </si>
  <si>
    <t>354071752</t>
  </si>
  <si>
    <t>04/01/2025</t>
  </si>
  <si>
    <t>Washer and Dryer Charge</t>
  </si>
  <si>
    <t>354071920</t>
  </si>
  <si>
    <t>04/01/2025</t>
  </si>
  <si>
    <t>Charge Total:</t>
  </si>
  <si>
    <t>12-1228</t>
  </si>
  <si>
    <t>3X2</t>
  </si>
  <si>
    <t>Occupied No Notice</t>
  </si>
  <si>
    <t>Fernandez, Virginia</t>
  </si>
  <si>
    <t>Resident</t>
  </si>
  <si>
    <t>Amenity Rent</t>
  </si>
  <si>
    <t>354071227</t>
  </si>
  <si>
    <t>04/01/2025</t>
  </si>
  <si>
    <t>Rent</t>
  </si>
  <si>
    <t>354071684</t>
  </si>
  <si>
    <t>04/01/2025</t>
  </si>
  <si>
    <t>Parking/Carport/Garage</t>
  </si>
  <si>
    <t>354228456</t>
  </si>
  <si>
    <t>04/01/2025</t>
  </si>
  <si>
    <t>Valet Trash</t>
  </si>
  <si>
    <t>354072569</t>
  </si>
  <si>
    <t>04/01/2025</t>
  </si>
  <si>
    <t>Washer and Dryer Charge</t>
  </si>
  <si>
    <t>354071488</t>
  </si>
  <si>
    <t>04/01/2025</t>
  </si>
  <si>
    <t>Charge Total:</t>
  </si>
  <si>
    <t>13-1312</t>
  </si>
  <si>
    <t>3X2</t>
  </si>
  <si>
    <t>Occupied No Notice</t>
  </si>
  <si>
    <t>MUNRO, JACOB</t>
  </si>
  <si>
    <t>Resident</t>
  </si>
  <si>
    <t>Amenity Rent</t>
  </si>
  <si>
    <t>354072427</t>
  </si>
  <si>
    <t>04/01/2025</t>
  </si>
  <si>
    <t>Rent</t>
  </si>
  <si>
    <t>354071324</t>
  </si>
  <si>
    <t>04/01/2025</t>
  </si>
  <si>
    <t>Storage</t>
  </si>
  <si>
    <t>354072292</t>
  </si>
  <si>
    <t>04/01/2025</t>
  </si>
  <si>
    <t>Valet Trash</t>
  </si>
  <si>
    <t>354071936</t>
  </si>
  <si>
    <t>04/01/2025</t>
  </si>
  <si>
    <t>Washer and Dryer Charge</t>
  </si>
  <si>
    <t>354072132</t>
  </si>
  <si>
    <t>04/01/2025</t>
  </si>
  <si>
    <t>Charge Total:</t>
  </si>
  <si>
    <t>13-1313</t>
  </si>
  <si>
    <t>3X2</t>
  </si>
  <si>
    <t>Occupied No Notice</t>
  </si>
  <si>
    <t>Venzant, Noemi</t>
  </si>
  <si>
    <t>Resident</t>
  </si>
  <si>
    <t>Amenity Rent</t>
  </si>
  <si>
    <t>354071297</t>
  </si>
  <si>
    <t>04/01/2025</t>
  </si>
  <si>
    <t>Rent</t>
  </si>
  <si>
    <t>354071446</t>
  </si>
  <si>
    <t>04/01/2025</t>
  </si>
  <si>
    <t>Parking/Carport/Garage</t>
  </si>
  <si>
    <t>354071828</t>
  </si>
  <si>
    <t>04/01/2025</t>
  </si>
  <si>
    <t>Parking/Carport/Garage</t>
  </si>
  <si>
    <t>354071914</t>
  </si>
  <si>
    <t>04/01/2025</t>
  </si>
  <si>
    <t>Valet Trash</t>
  </si>
  <si>
    <t>354072370</t>
  </si>
  <si>
    <t>04/01/2025</t>
  </si>
  <si>
    <t>Washer and Dryer Charge</t>
  </si>
  <si>
    <t>354072411</t>
  </si>
  <si>
    <t>04/01/2025</t>
  </si>
  <si>
    <t>Charge Total:</t>
  </si>
  <si>
    <t>13-1314</t>
  </si>
  <si>
    <t>1X1</t>
  </si>
  <si>
    <t>Occupied No Notice</t>
  </si>
  <si>
    <t>DANDREA, JANET</t>
  </si>
  <si>
    <t>Resident</t>
  </si>
  <si>
    <t>Amenity Rent</t>
  </si>
  <si>
    <t>354071135</t>
  </si>
  <si>
    <t>04/01/2025</t>
  </si>
  <si>
    <t>Rent</t>
  </si>
  <si>
    <t>354071035</t>
  </si>
  <si>
    <t>04/01/2025</t>
  </si>
  <si>
    <t>Parking/Carport/Garage</t>
  </si>
  <si>
    <t>354071014</t>
  </si>
  <si>
    <t>04/01/2025</t>
  </si>
  <si>
    <t>Valet Trash</t>
  </si>
  <si>
    <t>354072247</t>
  </si>
  <si>
    <t>04/01/2025</t>
  </si>
  <si>
    <t>Washer and Dryer Charge</t>
  </si>
  <si>
    <t>354071487</t>
  </si>
  <si>
    <t>04/01/2025</t>
  </si>
  <si>
    <t>Charge Total:</t>
  </si>
  <si>
    <t>13-1315</t>
  </si>
  <si>
    <t>1X1</t>
  </si>
  <si>
    <t>Occupied No Notice</t>
  </si>
  <si>
    <t>Garrison, Lance</t>
  </si>
  <si>
    <t>Resident</t>
  </si>
  <si>
    <t>Rent</t>
  </si>
  <si>
    <t>354071864</t>
  </si>
  <si>
    <t>04/01/2025</t>
  </si>
  <si>
    <t>Valet Trash</t>
  </si>
  <si>
    <t>354071867</t>
  </si>
  <si>
    <t>04/01/2025</t>
  </si>
  <si>
    <t>Washer and Dryer Charge</t>
  </si>
  <si>
    <t>354072355</t>
  </si>
  <si>
    <t>04/01/2025</t>
  </si>
  <si>
    <t>Charge Total:</t>
  </si>
  <si>
    <t>13-1316</t>
  </si>
  <si>
    <t>3X2</t>
  </si>
  <si>
    <t>Occupied No Notice</t>
  </si>
  <si>
    <t>QUADROS, ANTONIETA</t>
  </si>
  <si>
    <t>Resident</t>
  </si>
  <si>
    <t>Amenity Rent</t>
  </si>
  <si>
    <t>354071756</t>
  </si>
  <si>
    <t>04/01/2025</t>
  </si>
  <si>
    <t>Amenity Rent</t>
  </si>
  <si>
    <t>354072556</t>
  </si>
  <si>
    <t>04/01/2025</t>
  </si>
  <si>
    <t>Rent</t>
  </si>
  <si>
    <t>354071356</t>
  </si>
  <si>
    <t>04/01/2025</t>
  </si>
  <si>
    <t>Valet Trash</t>
  </si>
  <si>
    <t>354072001</t>
  </si>
  <si>
    <t>04/01/2025</t>
  </si>
  <si>
    <t>Washer and Dryer Charge</t>
  </si>
  <si>
    <t>354072226</t>
  </si>
  <si>
    <t>04/01/2025</t>
  </si>
  <si>
    <t>Charge Total:</t>
  </si>
  <si>
    <t>13-1317</t>
  </si>
  <si>
    <t>3X2</t>
  </si>
  <si>
    <t>Occupied No Notice</t>
  </si>
  <si>
    <t>Hillabrant, Stephen</t>
  </si>
  <si>
    <t>Resident</t>
  </si>
  <si>
    <t>Amenity Rent</t>
  </si>
  <si>
    <t>354071627</t>
  </si>
  <si>
    <t>04/01/2025</t>
  </si>
  <si>
    <t>Amenity Rent</t>
  </si>
  <si>
    <t>354071606</t>
  </si>
  <si>
    <t>04/01/2025</t>
  </si>
  <si>
    <t>Rent</t>
  </si>
  <si>
    <t>354071241</t>
  </si>
  <si>
    <t>04/01/2025</t>
  </si>
  <si>
    <t>Parking/Carport/Garage</t>
  </si>
  <si>
    <t>354071638</t>
  </si>
  <si>
    <t>04/01/2025</t>
  </si>
  <si>
    <t>Parking/Carport/Garage</t>
  </si>
  <si>
    <t>354072306</t>
  </si>
  <si>
    <t>04/01/2025</t>
  </si>
  <si>
    <t>Valet Trash</t>
  </si>
  <si>
    <t>354071691</t>
  </si>
  <si>
    <t>04/01/2025</t>
  </si>
  <si>
    <t>Washer and Dryer Charge</t>
  </si>
  <si>
    <t>354071773</t>
  </si>
  <si>
    <t>04/01/2025</t>
  </si>
  <si>
    <t>Charge Total:</t>
  </si>
  <si>
    <t>13-1321</t>
  </si>
  <si>
    <t>1X1</t>
  </si>
  <si>
    <t>Occupied No Notice</t>
  </si>
  <si>
    <t>Coy, Connie</t>
  </si>
  <si>
    <t>Resident</t>
  </si>
  <si>
    <t>Amenity Rent</t>
  </si>
  <si>
    <t>354071760</t>
  </si>
  <si>
    <t>04/01/2025</t>
  </si>
  <si>
    <t>Amenity Rent</t>
  </si>
  <si>
    <t>354071504</t>
  </si>
  <si>
    <t>04/01/2025</t>
  </si>
  <si>
    <t>Rent</t>
  </si>
  <si>
    <t>354071186</t>
  </si>
  <si>
    <t>04/01/2025</t>
  </si>
  <si>
    <t>Storage</t>
  </si>
  <si>
    <t>354072136</t>
  </si>
  <si>
    <t>04/01/2025</t>
  </si>
  <si>
    <t>Valet Trash</t>
  </si>
  <si>
    <t>354072347</t>
  </si>
  <si>
    <t>04/01/2025</t>
  </si>
  <si>
    <t>Washer and Dryer Charge</t>
  </si>
  <si>
    <t>354071588</t>
  </si>
  <si>
    <t>04/01/2025</t>
  </si>
  <si>
    <t>Charge Total:</t>
  </si>
  <si>
    <t>13-1322</t>
  </si>
  <si>
    <t>3X2</t>
  </si>
  <si>
    <t>Occupied No Notice</t>
  </si>
  <si>
    <t>Coast Guard, Local Offices</t>
  </si>
  <si>
    <t>Resident</t>
  </si>
  <si>
    <t>Amenity Rent</t>
  </si>
  <si>
    <t>354071900</t>
  </si>
  <si>
    <t>04/01/2025</t>
  </si>
  <si>
    <t>Rent</t>
  </si>
  <si>
    <t>354072034</t>
  </si>
  <si>
    <t>04/01/2025</t>
  </si>
  <si>
    <t>Late Fee</t>
  </si>
  <si>
    <t>354451041</t>
  </si>
  <si>
    <t>04/06/2025</t>
  </si>
  <si>
    <t>Misc. Resident Income</t>
  </si>
  <si>
    <t>354072313</t>
  </si>
  <si>
    <t>04/01/2025</t>
  </si>
  <si>
    <t>Valet Trash</t>
  </si>
  <si>
    <t>354072029</t>
  </si>
  <si>
    <t>04/01/2025</t>
  </si>
  <si>
    <t>Washer and Dryer Charge</t>
  </si>
  <si>
    <t>354071717</t>
  </si>
  <si>
    <t>04/01/2025</t>
  </si>
  <si>
    <t>Water Allocation Charge</t>
  </si>
  <si>
    <t>354072166</t>
  </si>
  <si>
    <t>04/01/2025</t>
  </si>
  <si>
    <t>Charge Total:</t>
  </si>
  <si>
    <t>13-1323</t>
  </si>
  <si>
    <t>3X2</t>
  </si>
  <si>
    <t>Occupied No Notice</t>
  </si>
  <si>
    <t>Trujillo, Jorge</t>
  </si>
  <si>
    <t>Resident</t>
  </si>
  <si>
    <t>Amenity Rent</t>
  </si>
  <si>
    <t>354072348</t>
  </si>
  <si>
    <t>04/01/2025</t>
  </si>
  <si>
    <t>Rent</t>
  </si>
  <si>
    <t>354072210</t>
  </si>
  <si>
    <t>04/01/2025</t>
  </si>
  <si>
    <t>Late Fee</t>
  </si>
  <si>
    <t>354451035</t>
  </si>
  <si>
    <t>04/06/2025</t>
  </si>
  <si>
    <t>Valet Trash</t>
  </si>
  <si>
    <t>354071652</t>
  </si>
  <si>
    <t>04/01/2025</t>
  </si>
  <si>
    <t>Washer and Dryer Charge</t>
  </si>
  <si>
    <t>354071314</t>
  </si>
  <si>
    <t>04/01/2025</t>
  </si>
  <si>
    <t>Charge Total:</t>
  </si>
  <si>
    <t>13-1324</t>
  </si>
  <si>
    <t>1X1</t>
  </si>
  <si>
    <t>Occupied No Notice</t>
  </si>
  <si>
    <t>Mactavish, Bradley</t>
  </si>
  <si>
    <t>Resident</t>
  </si>
  <si>
    <t>Rent</t>
  </si>
  <si>
    <t>354072571</t>
  </si>
  <si>
    <t>04/01/2025</t>
  </si>
  <si>
    <t>Valet Trash</t>
  </si>
  <si>
    <t>354072457</t>
  </si>
  <si>
    <t>04/01/2025</t>
  </si>
  <si>
    <t>Washer and Dryer Charge</t>
  </si>
  <si>
    <t>354071658</t>
  </si>
  <si>
    <t>04/01/2025</t>
  </si>
  <si>
    <t>Charge Total:</t>
  </si>
  <si>
    <t>13-1325</t>
  </si>
  <si>
    <t>1X1</t>
  </si>
  <si>
    <t>Occupied No Notice</t>
  </si>
  <si>
    <t>CRAIG, RYAN</t>
  </si>
  <si>
    <t>Resident</t>
  </si>
  <si>
    <t>Amenity Rent</t>
  </si>
  <si>
    <t>354071876</t>
  </si>
  <si>
    <t>04/01/2025</t>
  </si>
  <si>
    <t>Rent</t>
  </si>
  <si>
    <t>354072173</t>
  </si>
  <si>
    <t>04/01/2025</t>
  </si>
  <si>
    <t>Valet Trash</t>
  </si>
  <si>
    <t>354071427</t>
  </si>
  <si>
    <t>04/01/2025</t>
  </si>
  <si>
    <t>Washer and Dryer Charge</t>
  </si>
  <si>
    <t>354071312</t>
  </si>
  <si>
    <t>04/01/2025</t>
  </si>
  <si>
    <t>Charge Total:</t>
  </si>
  <si>
    <t>13-1326</t>
  </si>
  <si>
    <t>3X2</t>
  </si>
  <si>
    <t>Occupied No Notice</t>
  </si>
  <si>
    <t>Miranda Nunez, Jose</t>
  </si>
  <si>
    <t>Resident</t>
  </si>
  <si>
    <t>Amenity Rent</t>
  </si>
  <si>
    <t>354072516</t>
  </si>
  <si>
    <t>04/01/2025</t>
  </si>
  <si>
    <t>Rent</t>
  </si>
  <si>
    <t>354071389</t>
  </si>
  <si>
    <t>04/01/2025</t>
  </si>
  <si>
    <t>Valet Trash</t>
  </si>
  <si>
    <t>354071674</t>
  </si>
  <si>
    <t>04/01/2025</t>
  </si>
  <si>
    <t>Washer and Dryer Charge</t>
  </si>
  <si>
    <t>354072610</t>
  </si>
  <si>
    <t>04/01/2025</t>
  </si>
  <si>
    <t>Charge Total:</t>
  </si>
  <si>
    <t>13-1327</t>
  </si>
  <si>
    <t>3X2</t>
  </si>
  <si>
    <t>Occupied No Notice</t>
  </si>
  <si>
    <t>Primus, Kaylyn</t>
  </si>
  <si>
    <t>Resident</t>
  </si>
  <si>
    <t>Amenity Rent</t>
  </si>
  <si>
    <t>354071029</t>
  </si>
  <si>
    <t>04/01/2025</t>
  </si>
  <si>
    <t>Amenity Rent</t>
  </si>
  <si>
    <t>354071948</t>
  </si>
  <si>
    <t>04/01/2025</t>
  </si>
  <si>
    <t>Rent</t>
  </si>
  <si>
    <t>354071983</t>
  </si>
  <si>
    <t>04/01/2025</t>
  </si>
  <si>
    <t>Late Fee</t>
  </si>
  <si>
    <t>354451049</t>
  </si>
  <si>
    <t>04/06/2025</t>
  </si>
  <si>
    <t>Valet Trash</t>
  </si>
  <si>
    <t>354071918</t>
  </si>
  <si>
    <t>04/01/2025</t>
  </si>
  <si>
    <t>Washer and Dryer Charge</t>
  </si>
  <si>
    <t>354071273</t>
  </si>
  <si>
    <t>04/01/2025</t>
  </si>
  <si>
    <t>Charge Total:</t>
  </si>
  <si>
    <t>13-1328</t>
  </si>
  <si>
    <t>1X1</t>
  </si>
  <si>
    <t>Occupied No Notice</t>
  </si>
  <si>
    <t>Jou, Cherng-horng</t>
  </si>
  <si>
    <t>Resident</t>
  </si>
  <si>
    <t>Amenity Rent</t>
  </si>
  <si>
    <t>354072438</t>
  </si>
  <si>
    <t>04/01/2025</t>
  </si>
  <si>
    <t>Rent</t>
  </si>
  <si>
    <t>354072028</t>
  </si>
  <si>
    <t>04/01/2025</t>
  </si>
  <si>
    <t>Valet Trash</t>
  </si>
  <si>
    <t>354071441</t>
  </si>
  <si>
    <t>04/01/2025</t>
  </si>
  <si>
    <t>Washer and Dryer Charge</t>
  </si>
  <si>
    <t>354072580</t>
  </si>
  <si>
    <t>04/01/2025</t>
  </si>
  <si>
    <t>Charge Total:</t>
  </si>
  <si>
    <t>13-1331</t>
  </si>
  <si>
    <t>1X1</t>
  </si>
  <si>
    <t>Occupied No Notice</t>
  </si>
  <si>
    <t>Jackson, Nathan</t>
  </si>
  <si>
    <t>Resident</t>
  </si>
  <si>
    <t>Amenity Rent</t>
  </si>
  <si>
    <t>354072445</t>
  </si>
  <si>
    <t>04/01/2025</t>
  </si>
  <si>
    <t>Rent</t>
  </si>
  <si>
    <t>354071124</t>
  </si>
  <si>
    <t>04/01/2025</t>
  </si>
  <si>
    <t>Valet Trash</t>
  </si>
  <si>
    <t>354071022</t>
  </si>
  <si>
    <t>04/01/2025</t>
  </si>
  <si>
    <t>Washer and Dryer Charge</t>
  </si>
  <si>
    <t>354072286</t>
  </si>
  <si>
    <t>04/01/2025</t>
  </si>
  <si>
    <t>Charge Total:</t>
  </si>
  <si>
    <t>13-1332</t>
  </si>
  <si>
    <t>2X2</t>
  </si>
  <si>
    <t>Occupied No Notice</t>
  </si>
  <si>
    <t>MATTA, COREY</t>
  </si>
  <si>
    <t>Resident</t>
  </si>
  <si>
    <t>Amenity Rent</t>
  </si>
  <si>
    <t>354072529</t>
  </si>
  <si>
    <t>04/01/2025</t>
  </si>
  <si>
    <t>Rent</t>
  </si>
  <si>
    <t>354071931</t>
  </si>
  <si>
    <t>04/01/2025</t>
  </si>
  <si>
    <t>Parking/Carport/Garage</t>
  </si>
  <si>
    <t>354228460</t>
  </si>
  <si>
    <t>04/01/2025</t>
  </si>
  <si>
    <t>Valet Trash</t>
  </si>
  <si>
    <t>354071163</t>
  </si>
  <si>
    <t>04/01/2025</t>
  </si>
  <si>
    <t>Washer and Dryer Charge</t>
  </si>
  <si>
    <t>354072133</t>
  </si>
  <si>
    <t>04/01/2025</t>
  </si>
  <si>
    <t>Charge Total:</t>
  </si>
  <si>
    <t>13-1333</t>
  </si>
  <si>
    <t>2X2</t>
  </si>
  <si>
    <t>Occupied No Notice</t>
  </si>
  <si>
    <t>Perez, Itzel</t>
  </si>
  <si>
    <t>Resident</t>
  </si>
  <si>
    <t>Amenity Rent</t>
  </si>
  <si>
    <t>354071755</t>
  </si>
  <si>
    <t>04/01/2025</t>
  </si>
  <si>
    <t>Rent</t>
  </si>
  <si>
    <t>354071894</t>
  </si>
  <si>
    <t>04/01/2025</t>
  </si>
  <si>
    <t>Late Fee</t>
  </si>
  <si>
    <t>354451047</t>
  </si>
  <si>
    <t>04/06/2025</t>
  </si>
  <si>
    <t>Valet Trash</t>
  </si>
  <si>
    <t>354071980</t>
  </si>
  <si>
    <t>04/01/2025</t>
  </si>
  <si>
    <t>Washer and Dryer Charge</t>
  </si>
  <si>
    <t>354071976</t>
  </si>
  <si>
    <t>04/01/2025</t>
  </si>
  <si>
    <t>Charge Total:</t>
  </si>
  <si>
    <t>13-1334</t>
  </si>
  <si>
    <t>1X1</t>
  </si>
  <si>
    <t>Occupied No Notice</t>
  </si>
  <si>
    <t>Ellis, Roddrick</t>
  </si>
  <si>
    <t>Resident</t>
  </si>
  <si>
    <t>Amenity Rent</t>
  </si>
  <si>
    <t>354071032</t>
  </si>
  <si>
    <t>04/01/2025</t>
  </si>
  <si>
    <t>Rent</t>
  </si>
  <si>
    <t>354071883</t>
  </si>
  <si>
    <t>04/01/2025</t>
  </si>
  <si>
    <t>Valet Trash</t>
  </si>
  <si>
    <t>354072482</t>
  </si>
  <si>
    <t>04/01/2025</t>
  </si>
  <si>
    <t>Washer and Dryer Charge</t>
  </si>
  <si>
    <t>354071921</t>
  </si>
  <si>
    <t>04/01/2025</t>
  </si>
  <si>
    <t>Charge Total:</t>
  </si>
  <si>
    <t>13-1335</t>
  </si>
  <si>
    <t>1X1</t>
  </si>
  <si>
    <t>Occupied No Notice</t>
  </si>
  <si>
    <t>ABOUELFATH, ABDALLAH</t>
  </si>
  <si>
    <t>Resident</t>
  </si>
  <si>
    <t>Amenity Rent</t>
  </si>
  <si>
    <t>354071946</t>
  </si>
  <si>
    <t>04/01/2025</t>
  </si>
  <si>
    <t>Rent</t>
  </si>
  <si>
    <t>354072609</t>
  </si>
  <si>
    <t>04/01/2025</t>
  </si>
  <si>
    <t>Storage</t>
  </si>
  <si>
    <t>354072545</t>
  </si>
  <si>
    <t>04/01/2025</t>
  </si>
  <si>
    <t>Valet Trash</t>
  </si>
  <si>
    <t>354071987</t>
  </si>
  <si>
    <t>04/01/2025</t>
  </si>
  <si>
    <t>Washer and Dryer Charge</t>
  </si>
  <si>
    <t>354072091</t>
  </si>
  <si>
    <t>04/01/2025</t>
  </si>
  <si>
    <t>Charge Total:</t>
  </si>
  <si>
    <t>13-1336</t>
  </si>
  <si>
    <t>2X2</t>
  </si>
  <si>
    <t>Occupied No Notice</t>
  </si>
  <si>
    <t>Torres, John</t>
  </si>
  <si>
    <t>Resident</t>
  </si>
  <si>
    <t>Amenity Rent</t>
  </si>
  <si>
    <t>354072538</t>
  </si>
  <si>
    <t>04/01/2025</t>
  </si>
  <si>
    <t>Rent</t>
  </si>
  <si>
    <t>354071282</t>
  </si>
  <si>
    <t>04/01/2025</t>
  </si>
  <si>
    <t>Parking/Carport/Garage</t>
  </si>
  <si>
    <t>354071892</t>
  </si>
  <si>
    <t>04/01/2025</t>
  </si>
  <si>
    <t>Valet Trash</t>
  </si>
  <si>
    <t>354072439</t>
  </si>
  <si>
    <t>04/01/2025</t>
  </si>
  <si>
    <t>Washer and Dryer Charge</t>
  </si>
  <si>
    <t>354071188</t>
  </si>
  <si>
    <t>04/01/2025</t>
  </si>
  <si>
    <t>Charge Total:</t>
  </si>
  <si>
    <t>13-1337</t>
  </si>
  <si>
    <t>2X2</t>
  </si>
  <si>
    <t>Occupied No Notice</t>
  </si>
  <si>
    <t>Medina, Jose</t>
  </si>
  <si>
    <t>Resident</t>
  </si>
  <si>
    <t>Amenity Rent</t>
  </si>
  <si>
    <t>354071636</t>
  </si>
  <si>
    <t>04/01/2025</t>
  </si>
  <si>
    <t>Rent</t>
  </si>
  <si>
    <t>354072176</t>
  </si>
  <si>
    <t>04/01/2025</t>
  </si>
  <si>
    <t>Parking/Carport/Garage</t>
  </si>
  <si>
    <t>354071466</t>
  </si>
  <si>
    <t>04/01/2025</t>
  </si>
  <si>
    <t>Parking/Carport/Garage</t>
  </si>
  <si>
    <t>354071304</t>
  </si>
  <si>
    <t>04/01/2025</t>
  </si>
  <si>
    <t>Valet Trash</t>
  </si>
  <si>
    <t>354072382</t>
  </si>
  <si>
    <t>04/01/2025</t>
  </si>
  <si>
    <t>Washer and Dryer Charge</t>
  </si>
  <si>
    <t>354072103</t>
  </si>
  <si>
    <t>04/01/2025</t>
  </si>
  <si>
    <t>Charge Total:</t>
  </si>
  <si>
    <t>13-1338</t>
  </si>
  <si>
    <t>1X1</t>
  </si>
  <si>
    <t>Occupied No Notice</t>
  </si>
  <si>
    <t>DHAKAL, SUBHAM</t>
  </si>
  <si>
    <t>Resident</t>
  </si>
  <si>
    <t>Amenity Rent</t>
  </si>
  <si>
    <t>354072344</t>
  </si>
  <si>
    <t>04/01/2025</t>
  </si>
  <si>
    <t>Amenity Rent</t>
  </si>
  <si>
    <t>354071739</t>
  </si>
  <si>
    <t>04/01/2025</t>
  </si>
  <si>
    <t>Amenity Rent</t>
  </si>
  <si>
    <t>354072441</t>
  </si>
  <si>
    <t>04/01/2025</t>
  </si>
  <si>
    <t>Rent</t>
  </si>
  <si>
    <t>354071157</t>
  </si>
  <si>
    <t>04/01/2025</t>
  </si>
  <si>
    <t>Valet Trash</t>
  </si>
  <si>
    <t>354072015</t>
  </si>
  <si>
    <t>04/01/2025</t>
  </si>
  <si>
    <t>Washer and Dryer Charge</t>
  </si>
  <si>
    <t>354072396</t>
  </si>
  <si>
    <t>04/01/2025</t>
  </si>
  <si>
    <t>Charge Total:</t>
  </si>
  <si>
    <t>14-1411</t>
  </si>
  <si>
    <t>3X2</t>
  </si>
  <si>
    <t>Occupied No Notice</t>
  </si>
  <si>
    <t>Hartman, Patrick</t>
  </si>
  <si>
    <t>Resident</t>
  </si>
  <si>
    <t>Amenity Rent</t>
  </si>
  <si>
    <t>354071621</t>
  </si>
  <si>
    <t>04/01/2025</t>
  </si>
  <si>
    <t>Rent</t>
  </si>
  <si>
    <t>354071337</t>
  </si>
  <si>
    <t>04/01/2025</t>
  </si>
  <si>
    <t>Late Fee</t>
  </si>
  <si>
    <t>354451033</t>
  </si>
  <si>
    <t>04/06/2025</t>
  </si>
  <si>
    <t>Parking/Carport/Garage</t>
  </si>
  <si>
    <t>354072645</t>
  </si>
  <si>
    <t>04/01/2025</t>
  </si>
  <si>
    <t>Storage</t>
  </si>
  <si>
    <t>354072186</t>
  </si>
  <si>
    <t>04/01/2025</t>
  </si>
  <si>
    <t>Valet Trash</t>
  </si>
  <si>
    <t>354071213</t>
  </si>
  <si>
    <t>04/01/2025</t>
  </si>
  <si>
    <t>Washer and Dryer Charge</t>
  </si>
  <si>
    <t>354071664</t>
  </si>
  <si>
    <t>04/01/2025</t>
  </si>
  <si>
    <t>Charge Total:</t>
  </si>
  <si>
    <t>14-1412</t>
  </si>
  <si>
    <t>3X2</t>
  </si>
  <si>
    <t>Occupied No Notice</t>
  </si>
  <si>
    <t>Drayton, Mary</t>
  </si>
  <si>
    <t>Resident</t>
  </si>
  <si>
    <t>Amenity Rent</t>
  </si>
  <si>
    <t>354072494</t>
  </si>
  <si>
    <t>04/01/2025</t>
  </si>
  <si>
    <t>Rent</t>
  </si>
  <si>
    <t>354071431</t>
  </si>
  <si>
    <t>04/01/2025</t>
  </si>
  <si>
    <t>Valet Trash</t>
  </si>
  <si>
    <t>354072589</t>
  </si>
  <si>
    <t>04/01/2025</t>
  </si>
  <si>
    <t>Washer and Dryer Charge</t>
  </si>
  <si>
    <t>354072596</t>
  </si>
  <si>
    <t>04/01/2025</t>
  </si>
  <si>
    <t>Charge Total:</t>
  </si>
  <si>
    <t>14-1413</t>
  </si>
  <si>
    <t>3X2</t>
  </si>
  <si>
    <t>Occupied No Notice</t>
  </si>
  <si>
    <t>PERRY, CHRISTOPHER</t>
  </si>
  <si>
    <t>Resident</t>
  </si>
  <si>
    <t>Amenity Rent</t>
  </si>
  <si>
    <t>354071651</t>
  </si>
  <si>
    <t>04/01/2025</t>
  </si>
  <si>
    <t>Rent</t>
  </si>
  <si>
    <t>354071852</t>
  </si>
  <si>
    <t>04/01/2025</t>
  </si>
  <si>
    <t>Parking/Carport/Garage</t>
  </si>
  <si>
    <t>354071034</t>
  </si>
  <si>
    <t>04/01/2025</t>
  </si>
  <si>
    <t>Valet Trash</t>
  </si>
  <si>
    <t>354071553</t>
  </si>
  <si>
    <t>04/01/2025</t>
  </si>
  <si>
    <t>Washer and Dryer Charge</t>
  </si>
  <si>
    <t>354071347</t>
  </si>
  <si>
    <t>04/01/2025</t>
  </si>
  <si>
    <t>Charge Total:</t>
  </si>
  <si>
    <t>14-1414</t>
  </si>
  <si>
    <t>3X2</t>
  </si>
  <si>
    <t>Occupied No Notice</t>
  </si>
  <si>
    <t>Chamata, Olena</t>
  </si>
  <si>
    <t>Resident</t>
  </si>
  <si>
    <t>Amenity Rent</t>
  </si>
  <si>
    <t>354072417</t>
  </si>
  <si>
    <t>04/01/2025</t>
  </si>
  <si>
    <t>Rent</t>
  </si>
  <si>
    <t>354071942</t>
  </si>
  <si>
    <t>04/01/2025</t>
  </si>
  <si>
    <t>Storage</t>
  </si>
  <si>
    <t>354072142</t>
  </si>
  <si>
    <t>04/01/2025</t>
  </si>
  <si>
    <t>Valet Trash</t>
  </si>
  <si>
    <t>354071403</t>
  </si>
  <si>
    <t>04/01/2025</t>
  </si>
  <si>
    <t>Washer and Dryer Charge</t>
  </si>
  <si>
    <t>354071757</t>
  </si>
  <si>
    <t>04/01/2025</t>
  </si>
  <si>
    <t>Charge Total:</t>
  </si>
  <si>
    <t>14-1415</t>
  </si>
  <si>
    <t>3X2</t>
  </si>
  <si>
    <t>Occupied No Notice</t>
  </si>
  <si>
    <t>Quilantan, Michaela</t>
  </si>
  <si>
    <t>Resident</t>
  </si>
  <si>
    <t>Amenity Rent</t>
  </si>
  <si>
    <t>354072327</t>
  </si>
  <si>
    <t>04/01/2025</t>
  </si>
  <si>
    <t>Amenity Rent</t>
  </si>
  <si>
    <t>354072199</t>
  </si>
  <si>
    <t>04/01/2025</t>
  </si>
  <si>
    <t>Rent</t>
  </si>
  <si>
    <t>354071143</t>
  </si>
  <si>
    <t>04/01/2025</t>
  </si>
  <si>
    <t>Late Fee</t>
  </si>
  <si>
    <t>354451034</t>
  </si>
  <si>
    <t>04/06/2025</t>
  </si>
  <si>
    <t>Valet Trash</t>
  </si>
  <si>
    <t>354072646</t>
  </si>
  <si>
    <t>04/01/2025</t>
  </si>
  <si>
    <t>Washer and Dryer Charge</t>
  </si>
  <si>
    <t>354072486</t>
  </si>
  <si>
    <t>04/01/2025</t>
  </si>
  <si>
    <t>Charge Total:</t>
  </si>
  <si>
    <t>14-1416</t>
  </si>
  <si>
    <t>3X2</t>
  </si>
  <si>
    <t>Occupied No Notice</t>
  </si>
  <si>
    <t>Carvalho, Gibson</t>
  </si>
  <si>
    <t>Resident</t>
  </si>
  <si>
    <t>Amenity Rent</t>
  </si>
  <si>
    <t>354071265</t>
  </si>
  <si>
    <t>04/01/2025</t>
  </si>
  <si>
    <t>Amenity Rent</t>
  </si>
  <si>
    <t>354071158</t>
  </si>
  <si>
    <t>04/01/2025</t>
  </si>
  <si>
    <t>Amenity Rent</t>
  </si>
  <si>
    <t>354071780</t>
  </si>
  <si>
    <t>04/01/2025</t>
  </si>
  <si>
    <t>Rent</t>
  </si>
  <si>
    <t>354071008</t>
  </si>
  <si>
    <t>04/01/2025</t>
  </si>
  <si>
    <t>Valet Trash</t>
  </si>
  <si>
    <t>354071783</t>
  </si>
  <si>
    <t>04/01/2025</t>
  </si>
  <si>
    <t>Washer and Dryer Charge</t>
  </si>
  <si>
    <t>354071062</t>
  </si>
  <si>
    <t>04/01/2025</t>
  </si>
  <si>
    <t>Charge Total:</t>
  </si>
  <si>
    <t>14-1417</t>
  </si>
  <si>
    <t>3X2</t>
  </si>
  <si>
    <t>Occupied No Notice</t>
  </si>
  <si>
    <t>Alvarez, Jennifer</t>
  </si>
  <si>
    <t>Resident</t>
  </si>
  <si>
    <t>Amenity Rent</t>
  </si>
  <si>
    <t>354071550</t>
  </si>
  <si>
    <t>04/01/2025</t>
  </si>
  <si>
    <t>Amenity Rent</t>
  </si>
  <si>
    <t>354072466</t>
  </si>
  <si>
    <t>04/01/2025</t>
  </si>
  <si>
    <t>Amenity Rent</t>
  </si>
  <si>
    <t>354071096</t>
  </si>
  <si>
    <t>04/01/2025</t>
  </si>
  <si>
    <t>Amenity Rent</t>
  </si>
  <si>
    <t>354071802</t>
  </si>
  <si>
    <t>04/01/2025</t>
  </si>
  <si>
    <t>Rent</t>
  </si>
  <si>
    <t>354072195</t>
  </si>
  <si>
    <t>04/01/2025</t>
  </si>
  <si>
    <t>Parking/Carport/Garage</t>
  </si>
  <si>
    <t>354072201</t>
  </si>
  <si>
    <t>04/01/2025</t>
  </si>
  <si>
    <t>Valet Trash</t>
  </si>
  <si>
    <t>354071351</t>
  </si>
  <si>
    <t>04/01/2025</t>
  </si>
  <si>
    <t>Washer and Dryer Charge</t>
  </si>
  <si>
    <t>354071803</t>
  </si>
  <si>
    <t>04/01/2025</t>
  </si>
  <si>
    <t>Charge Total:</t>
  </si>
  <si>
    <t>14-1418</t>
  </si>
  <si>
    <t>3X2</t>
  </si>
  <si>
    <t>Vacant Unrented Ready</t>
  </si>
  <si>
    <t>-- Vacant --</t>
  </si>
  <si>
    <t>-</t>
  </si>
  <si>
    <t>Charge Total:</t>
  </si>
  <si>
    <t>14-1421</t>
  </si>
  <si>
    <t>3X2</t>
  </si>
  <si>
    <t>Occupied No Notice</t>
  </si>
  <si>
    <t>Miranda, Mario</t>
  </si>
  <si>
    <t>Resident</t>
  </si>
  <si>
    <t>Month to Month Rent</t>
  </si>
  <si>
    <t>354072310</t>
  </si>
  <si>
    <t>04/01/2025</t>
  </si>
  <si>
    <t>Concession-Partial Employee</t>
  </si>
  <si>
    <t>354072487</t>
  </si>
  <si>
    <t>04/01/2025</t>
  </si>
  <si>
    <t>Parking/Carport/Garage</t>
  </si>
  <si>
    <t>354071154</t>
  </si>
  <si>
    <t>04/01/2025</t>
  </si>
  <si>
    <t>Parking/Carport/Garage</t>
  </si>
  <si>
    <t>354072524</t>
  </si>
  <si>
    <t>04/01/2025</t>
  </si>
  <si>
    <t>Trash Allocation Charge</t>
  </si>
  <si>
    <t>354071753</t>
  </si>
  <si>
    <t>04/01/2025</t>
  </si>
  <si>
    <t>Charge Total:</t>
  </si>
  <si>
    <t>14-1422</t>
  </si>
  <si>
    <t>3X2</t>
  </si>
  <si>
    <t>Occupied No Notice</t>
  </si>
  <si>
    <t>McAtamney, Jeremiah</t>
  </si>
  <si>
    <t>Resident</t>
  </si>
  <si>
    <t>Amenity Rent</t>
  </si>
  <si>
    <t>354072642</t>
  </si>
  <si>
    <t>04/01/2025</t>
  </si>
  <si>
    <t>Rent</t>
  </si>
  <si>
    <t>354071779</t>
  </si>
  <si>
    <t>04/01/2025</t>
  </si>
  <si>
    <t>Valet Trash</t>
  </si>
  <si>
    <t>354071617</t>
  </si>
  <si>
    <t>04/01/2025</t>
  </si>
  <si>
    <t>Washer and Dryer Charge</t>
  </si>
  <si>
    <t>354071912</t>
  </si>
  <si>
    <t>04/01/2025</t>
  </si>
  <si>
    <t>Charge Total:</t>
  </si>
  <si>
    <t>14-1423</t>
  </si>
  <si>
    <t>3X2</t>
  </si>
  <si>
    <t>Occupied No Notice</t>
  </si>
  <si>
    <t>Renoir, Lovely</t>
  </si>
  <si>
    <t>Resident</t>
  </si>
  <si>
    <t>Rent</t>
  </si>
  <si>
    <t>354071750</t>
  </si>
  <si>
    <t>04/01/2025</t>
  </si>
  <si>
    <t>Valet Trash</t>
  </si>
  <si>
    <t>354072365</t>
  </si>
  <si>
    <t>04/01/2025</t>
  </si>
  <si>
    <t>Washer and Dryer Charge</t>
  </si>
  <si>
    <t>354072555</t>
  </si>
  <si>
    <t>04/01/2025</t>
  </si>
  <si>
    <t>Charge Total:</t>
  </si>
  <si>
    <t>14-1424</t>
  </si>
  <si>
    <t>3X2</t>
  </si>
  <si>
    <t>Occupied No Notice</t>
  </si>
  <si>
    <t>Moore, Pamela</t>
  </si>
  <si>
    <t>Resident</t>
  </si>
  <si>
    <t>Amenity Rent</t>
  </si>
  <si>
    <t>354071373</t>
  </si>
  <si>
    <t>04/01/2025</t>
  </si>
  <si>
    <t>Rent</t>
  </si>
  <si>
    <t>354071246</t>
  </si>
  <si>
    <t>04/01/2025</t>
  </si>
  <si>
    <t>Valet Trash</t>
  </si>
  <si>
    <t>354072044</t>
  </si>
  <si>
    <t>04/01/2025</t>
  </si>
  <si>
    <t>Washer and Dryer Charge</t>
  </si>
  <si>
    <t>354071761</t>
  </si>
  <si>
    <t>04/01/2025</t>
  </si>
  <si>
    <t>Charge Total:</t>
  </si>
  <si>
    <t>14-1425</t>
  </si>
  <si>
    <t>3X2</t>
  </si>
  <si>
    <t>Occupied No Notice</t>
  </si>
  <si>
    <t>Ryan, John</t>
  </si>
  <si>
    <t>Resident</t>
  </si>
  <si>
    <t>Amenity Rent</t>
  </si>
  <si>
    <t>354072526</t>
  </si>
  <si>
    <t>04/01/2025</t>
  </si>
  <si>
    <t>Rent</t>
  </si>
  <si>
    <t>354072346</t>
  </si>
  <si>
    <t>04/01/2025</t>
  </si>
  <si>
    <t>Valet Trash</t>
  </si>
  <si>
    <t>354071580</t>
  </si>
  <si>
    <t>04/01/2025</t>
  </si>
  <si>
    <t>Washer and Dryer Charge</t>
  </si>
  <si>
    <t>354071313</t>
  </si>
  <si>
    <t>04/01/2025</t>
  </si>
  <si>
    <t>Charge Total:</t>
  </si>
  <si>
    <t>14-1426</t>
  </si>
  <si>
    <t>3X2</t>
  </si>
  <si>
    <t>Vacant Unrented Not Ready</t>
  </si>
  <si>
    <t>-- Vacant --</t>
  </si>
  <si>
    <t>-</t>
  </si>
  <si>
    <t>Charge Total:</t>
  </si>
  <si>
    <t>14-1427</t>
  </si>
  <si>
    <t>3X2</t>
  </si>
  <si>
    <t>Occupied No Notice</t>
  </si>
  <si>
    <t>Salazar, Imagreimy</t>
  </si>
  <si>
    <t>Resident</t>
  </si>
  <si>
    <t>Amenity Rent</t>
  </si>
  <si>
    <t>354072549</t>
  </si>
  <si>
    <t>04/01/2025</t>
  </si>
  <si>
    <t>Amenity Rent</t>
  </si>
  <si>
    <t>354072447</t>
  </si>
  <si>
    <t>04/01/2025</t>
  </si>
  <si>
    <t>Amenity Rent</t>
  </si>
  <si>
    <t>354071578</t>
  </si>
  <si>
    <t>04/01/2025</t>
  </si>
  <si>
    <t>Rent</t>
  </si>
  <si>
    <t>354071218</t>
  </si>
  <si>
    <t>04/01/2025</t>
  </si>
  <si>
    <t>Valet Trash</t>
  </si>
  <si>
    <t>354072597</t>
  </si>
  <si>
    <t>04/01/2025</t>
  </si>
  <si>
    <t>Washer and Dryer Charge</t>
  </si>
  <si>
    <t>354071365</t>
  </si>
  <si>
    <t>04/01/2025</t>
  </si>
  <si>
    <t>Charge Total:</t>
  </si>
  <si>
    <t>14-1428</t>
  </si>
  <si>
    <t>3X2</t>
  </si>
  <si>
    <t>Occupied No Notice</t>
  </si>
  <si>
    <t>Urbay, Manuel</t>
  </si>
  <si>
    <t>Resident</t>
  </si>
  <si>
    <t>Amenity Rent</t>
  </si>
  <si>
    <t>354072324</t>
  </si>
  <si>
    <t>04/01/2025</t>
  </si>
  <si>
    <t>Rent</t>
  </si>
  <si>
    <t>354071703</t>
  </si>
  <si>
    <t>04/01/2025</t>
  </si>
  <si>
    <t>Storage</t>
  </si>
  <si>
    <t>354072137</t>
  </si>
  <si>
    <t>04/01/2025</t>
  </si>
  <si>
    <t>Valet Trash</t>
  </si>
  <si>
    <t>354072385</t>
  </si>
  <si>
    <t>04/01/2025</t>
  </si>
  <si>
    <t>Washer and Dryer Charge</t>
  </si>
  <si>
    <t>354071830</t>
  </si>
  <si>
    <t>04/01/2025</t>
  </si>
  <si>
    <t>Charge Total:</t>
  </si>
  <si>
    <t>15-1511</t>
  </si>
  <si>
    <t>1X1</t>
  </si>
  <si>
    <t>Occupied No Notice</t>
  </si>
  <si>
    <t>Kiepert, Nicholas</t>
  </si>
  <si>
    <t>Resident</t>
  </si>
  <si>
    <t>Amenity Rent</t>
  </si>
  <si>
    <t>354071954</t>
  </si>
  <si>
    <t>04/01/2025</t>
  </si>
  <si>
    <t>Rent</t>
  </si>
  <si>
    <t>354071904</t>
  </si>
  <si>
    <t>04/01/2025</t>
  </si>
  <si>
    <t>Valet Trash</t>
  </si>
  <si>
    <t>354071472</t>
  </si>
  <si>
    <t>04/01/2025</t>
  </si>
  <si>
    <t>Washer and Dryer Charge</t>
  </si>
  <si>
    <t>354071556</t>
  </si>
  <si>
    <t>04/01/2025</t>
  </si>
  <si>
    <t>Charge Total:</t>
  </si>
  <si>
    <t>15-1512</t>
  </si>
  <si>
    <t>3X2</t>
  </si>
  <si>
    <t>Occupied No Notice</t>
  </si>
  <si>
    <t>Williams, Laterior</t>
  </si>
  <si>
    <t>Resident</t>
  </si>
  <si>
    <t>Amenity Rent</t>
  </si>
  <si>
    <t>354071532</t>
  </si>
  <si>
    <t>04/01/2025</t>
  </si>
  <si>
    <t>Rent</t>
  </si>
  <si>
    <t>354072145</t>
  </si>
  <si>
    <t>04/01/2025</t>
  </si>
  <si>
    <t>Late Fee</t>
  </si>
  <si>
    <t>354451032</t>
  </si>
  <si>
    <t>04/06/2025</t>
  </si>
  <si>
    <t>Valet Trash</t>
  </si>
  <si>
    <t>354072179</t>
  </si>
  <si>
    <t>04/01/2025</t>
  </si>
  <si>
    <t>Washer and Dryer Charge</t>
  </si>
  <si>
    <t>354072562</t>
  </si>
  <si>
    <t>04/01/2025</t>
  </si>
  <si>
    <t>Charge Total:</t>
  </si>
  <si>
    <t>15-1513</t>
  </si>
  <si>
    <t>3X2</t>
  </si>
  <si>
    <t>Vacant Unrented Ready</t>
  </si>
  <si>
    <t>-- Vacant --</t>
  </si>
  <si>
    <t>-</t>
  </si>
  <si>
    <t>Charge Total:</t>
  </si>
  <si>
    <t>15-1516</t>
  </si>
  <si>
    <t>3X2</t>
  </si>
  <si>
    <t>Occupied No Notice</t>
  </si>
  <si>
    <t>Thomas, Hayley</t>
  </si>
  <si>
    <t>Resident</t>
  </si>
  <si>
    <t>Amenity Rent</t>
  </si>
  <si>
    <t>354072256</t>
  </si>
  <si>
    <t>04/01/2025</t>
  </si>
  <si>
    <t>Amenity Rent</t>
  </si>
  <si>
    <t>354072624</t>
  </si>
  <si>
    <t>04/01/2025</t>
  </si>
  <si>
    <t>Rent</t>
  </si>
  <si>
    <t>354071813</t>
  </si>
  <si>
    <t>04/01/2025</t>
  </si>
  <si>
    <t>Late Fee</t>
  </si>
  <si>
    <t>354451040</t>
  </si>
  <si>
    <t>04/06/2025</t>
  </si>
  <si>
    <t>Valet Trash</t>
  </si>
  <si>
    <t>354071411</t>
  </si>
  <si>
    <t>04/01/2025</t>
  </si>
  <si>
    <t>Washer and Dryer Charge</t>
  </si>
  <si>
    <t>354071856</t>
  </si>
  <si>
    <t>04/01/2025</t>
  </si>
  <si>
    <t>Charge Total:</t>
  </si>
  <si>
    <t>15-1517</t>
  </si>
  <si>
    <t>3X2</t>
  </si>
  <si>
    <t>Occupied No Notice</t>
  </si>
  <si>
    <t>Mocker, Wendy</t>
  </si>
  <si>
    <t>Resident</t>
  </si>
  <si>
    <t>Amenity Rent</t>
  </si>
  <si>
    <t>354071058</t>
  </si>
  <si>
    <t>04/01/2025</t>
  </si>
  <si>
    <t>Rent</t>
  </si>
  <si>
    <t>354071131</t>
  </si>
  <si>
    <t>04/01/2025</t>
  </si>
  <si>
    <t>Valet Trash</t>
  </si>
  <si>
    <t>354072620</t>
  </si>
  <si>
    <t>04/01/2025</t>
  </si>
  <si>
    <t>Washer and Dryer Charge</t>
  </si>
  <si>
    <t>354071375</t>
  </si>
  <si>
    <t>04/01/2025</t>
  </si>
  <si>
    <t>Charge Total:</t>
  </si>
  <si>
    <t>15-1518</t>
  </si>
  <si>
    <t>1X1</t>
  </si>
  <si>
    <t>Occupied No Notice</t>
  </si>
  <si>
    <t>McQuillen, Kelsey</t>
  </si>
  <si>
    <t>Resident</t>
  </si>
  <si>
    <t>Amenity Rent</t>
  </si>
  <si>
    <t>354071539</t>
  </si>
  <si>
    <t>04/01/2025</t>
  </si>
  <si>
    <t>Rent</t>
  </si>
  <si>
    <t>354072463</t>
  </si>
  <si>
    <t>04/01/2025</t>
  </si>
  <si>
    <t>Valet Trash</t>
  </si>
  <si>
    <t>354071919</t>
  </si>
  <si>
    <t>04/01/2025</t>
  </si>
  <si>
    <t>Washer and Dryer Charge</t>
  </si>
  <si>
    <t>354071926</t>
  </si>
  <si>
    <t>04/01/2025</t>
  </si>
  <si>
    <t>Charge Total:</t>
  </si>
  <si>
    <t>15-1521</t>
  </si>
  <si>
    <t>1X1</t>
  </si>
  <si>
    <t>Occupied No Notice</t>
  </si>
  <si>
    <t>Cuellar, Raul</t>
  </si>
  <si>
    <t>Resident</t>
  </si>
  <si>
    <t>Rent</t>
  </si>
  <si>
    <t>354072271</t>
  </si>
  <si>
    <t>04/01/2025</t>
  </si>
  <si>
    <t>Valet Trash</t>
  </si>
  <si>
    <t>354071239</t>
  </si>
  <si>
    <t>04/01/2025</t>
  </si>
  <si>
    <t>Washer and Dryer Charge</t>
  </si>
  <si>
    <t>354072366</t>
  </si>
  <si>
    <t>04/01/2025</t>
  </si>
  <si>
    <t>Charge Total:</t>
  </si>
  <si>
    <t>15-1522</t>
  </si>
  <si>
    <t>3X2</t>
  </si>
  <si>
    <t>Occupied No Notice</t>
  </si>
  <si>
    <t>Wagner, Devin</t>
  </si>
  <si>
    <t>Resident</t>
  </si>
  <si>
    <t>Amenity Rent</t>
  </si>
  <si>
    <t>354071120</t>
  </si>
  <si>
    <t>04/01/2025</t>
  </si>
  <si>
    <t>Rent</t>
  </si>
  <si>
    <t>354071111</t>
  </si>
  <si>
    <t>04/01/2025</t>
  </si>
  <si>
    <t>Valet Trash</t>
  </si>
  <si>
    <t>354071443</t>
  </si>
  <si>
    <t>04/01/2025</t>
  </si>
  <si>
    <t>Washer and Dryer Charge</t>
  </si>
  <si>
    <t>354071794</t>
  </si>
  <si>
    <t>04/01/2025</t>
  </si>
  <si>
    <t>Charge Total:</t>
  </si>
  <si>
    <t>15-1523</t>
  </si>
  <si>
    <t>3X2</t>
  </si>
  <si>
    <t>Occupied No Notice</t>
  </si>
  <si>
    <t>Jackson, Jennifer</t>
  </si>
  <si>
    <t>Resident</t>
  </si>
  <si>
    <t>Amenity Rent</t>
  </si>
  <si>
    <t>354071074</t>
  </si>
  <si>
    <t>04/01/2025</t>
  </si>
  <si>
    <t>Rent</t>
  </si>
  <si>
    <t>354072533</t>
  </si>
  <si>
    <t>04/01/2025</t>
  </si>
  <si>
    <t>Late Fee</t>
  </si>
  <si>
    <t>354451030</t>
  </si>
  <si>
    <t>04/06/2025</t>
  </si>
  <si>
    <t>Valet Trash</t>
  </si>
  <si>
    <t>354071849</t>
  </si>
  <si>
    <t>04/01/2025</t>
  </si>
  <si>
    <t>Washer and Dryer Charge</t>
  </si>
  <si>
    <t>354072077</t>
  </si>
  <si>
    <t>04/01/2025</t>
  </si>
  <si>
    <t>Charge Total:</t>
  </si>
  <si>
    <t>15-1524</t>
  </si>
  <si>
    <t>1X1</t>
  </si>
  <si>
    <t>Occupied No Notice</t>
  </si>
  <si>
    <t>Doragh, Courtney</t>
  </si>
  <si>
    <t>Resident</t>
  </si>
  <si>
    <t>Amenity Rent</t>
  </si>
  <si>
    <t>354071777</t>
  </si>
  <si>
    <t>04/01/2025</t>
  </si>
  <si>
    <t>Amenity Rent</t>
  </si>
  <si>
    <t>354072170</t>
  </si>
  <si>
    <t>04/01/2025</t>
  </si>
  <si>
    <t>Rent</t>
  </si>
  <si>
    <t>354072035</t>
  </si>
  <si>
    <t>04/01/2025</t>
  </si>
  <si>
    <t>Storage</t>
  </si>
  <si>
    <t>354071326</t>
  </si>
  <si>
    <t>04/01/2025</t>
  </si>
  <si>
    <t>Valet Trash</t>
  </si>
  <si>
    <t>354072178</t>
  </si>
  <si>
    <t>04/01/2025</t>
  </si>
  <si>
    <t>Washer and Dryer Charge</t>
  </si>
  <si>
    <t>354071057</t>
  </si>
  <si>
    <t>04/01/2025</t>
  </si>
  <si>
    <t>Charge Total:</t>
  </si>
  <si>
    <t>15-1525</t>
  </si>
  <si>
    <t>1X1</t>
  </si>
  <si>
    <t>Occupied No Notice</t>
  </si>
  <si>
    <t>Chambers, Michelle</t>
  </si>
  <si>
    <t>Resident</t>
  </si>
  <si>
    <t>Amenity Rent</t>
  </si>
  <si>
    <t>354071781</t>
  </si>
  <si>
    <t>04/01/2025</t>
  </si>
  <si>
    <t>Rent</t>
  </si>
  <si>
    <t>354071508</t>
  </si>
  <si>
    <t>04/01/2025</t>
  </si>
  <si>
    <t>Parking/Carport/Garage</t>
  </si>
  <si>
    <t>354071248</t>
  </si>
  <si>
    <t>04/01/2025</t>
  </si>
  <si>
    <t>Valet Trash</t>
  </si>
  <si>
    <t>354071226</t>
  </si>
  <si>
    <t>04/01/2025</t>
  </si>
  <si>
    <t>Washer and Dryer Charge</t>
  </si>
  <si>
    <t>354071749</t>
  </si>
  <si>
    <t>04/01/2025</t>
  </si>
  <si>
    <t>Charge Total:</t>
  </si>
  <si>
    <t>15-1526</t>
  </si>
  <si>
    <t>3X2</t>
  </si>
  <si>
    <t>Occupied No Notice</t>
  </si>
  <si>
    <t>DE SOUSA, CARLOS</t>
  </si>
  <si>
    <t>Resident</t>
  </si>
  <si>
    <t>Amenity Rent</t>
  </si>
  <si>
    <t>354071477</t>
  </si>
  <si>
    <t>04/01/2025</t>
  </si>
  <si>
    <t>Amenity Rent</t>
  </si>
  <si>
    <t>354071040</t>
  </si>
  <si>
    <t>04/01/2025</t>
  </si>
  <si>
    <t>Rent</t>
  </si>
  <si>
    <t>354072051</t>
  </si>
  <si>
    <t>04/01/2025</t>
  </si>
  <si>
    <t>Parking/Carport/Garage</t>
  </si>
  <si>
    <t>354071177</t>
  </si>
  <si>
    <t>04/01/2025</t>
  </si>
  <si>
    <t>Valet Trash</t>
  </si>
  <si>
    <t>354072443</t>
  </si>
  <si>
    <t>04/01/2025</t>
  </si>
  <si>
    <t>Washer and Dryer Charge</t>
  </si>
  <si>
    <t>354072196</t>
  </si>
  <si>
    <t>04/01/2025</t>
  </si>
  <si>
    <t>Charge Total:</t>
  </si>
  <si>
    <t>15-1527</t>
  </si>
  <si>
    <t>3X2</t>
  </si>
  <si>
    <t>Occupied No Notice</t>
  </si>
  <si>
    <t>Rinden, Lisa</t>
  </si>
  <si>
    <t>Resident</t>
  </si>
  <si>
    <t>Amenity Rent</t>
  </si>
  <si>
    <t>354071293</t>
  </si>
  <si>
    <t>04/01/2025</t>
  </si>
  <si>
    <t>Rent</t>
  </si>
  <si>
    <t>354071959</t>
  </si>
  <si>
    <t>04/01/2025</t>
  </si>
  <si>
    <t>Parking/Carport/Garage</t>
  </si>
  <si>
    <t>354071481</t>
  </si>
  <si>
    <t>04/01/2025</t>
  </si>
  <si>
    <t>Parking/Carport/Garage</t>
  </si>
  <si>
    <t>354072588</t>
  </si>
  <si>
    <t>04/01/2025</t>
  </si>
  <si>
    <t>Valet Trash</t>
  </si>
  <si>
    <t>354071542</t>
  </si>
  <si>
    <t>04/01/2025</t>
  </si>
  <si>
    <t>Washer and Dryer Charge</t>
  </si>
  <si>
    <t>354071095</t>
  </si>
  <si>
    <t>04/01/2025</t>
  </si>
  <si>
    <t>Charge Total:</t>
  </si>
  <si>
    <t>15-1528</t>
  </si>
  <si>
    <t>1X1</t>
  </si>
  <si>
    <t>Occupied No Notice</t>
  </si>
  <si>
    <t>Espinoza, Alex</t>
  </si>
  <si>
    <t>Resident</t>
  </si>
  <si>
    <t>Amenity Rent</t>
  </si>
  <si>
    <t>354072632</t>
  </si>
  <si>
    <t>04/01/2025</t>
  </si>
  <si>
    <t>Rent</t>
  </si>
  <si>
    <t>354072628</t>
  </si>
  <si>
    <t>04/01/2025</t>
  </si>
  <si>
    <t>Valet Trash</t>
  </si>
  <si>
    <t>354072300</t>
  </si>
  <si>
    <t>04/01/2025</t>
  </si>
  <si>
    <t>Washer and Dryer Charge</t>
  </si>
  <si>
    <t>354071024</t>
  </si>
  <si>
    <t>04/01/2025</t>
  </si>
  <si>
    <t>Charge Total:</t>
  </si>
  <si>
    <t>15-1531</t>
  </si>
  <si>
    <t>1X1</t>
  </si>
  <si>
    <t>Occupied No Notice</t>
  </si>
  <si>
    <t>Engelman, Skyler</t>
  </si>
  <si>
    <t>Resident</t>
  </si>
  <si>
    <t>Rent</t>
  </si>
  <si>
    <t>354071740</t>
  </si>
  <si>
    <t>04/01/2025</t>
  </si>
  <si>
    <t>Valet Trash</t>
  </si>
  <si>
    <t>354072221</t>
  </si>
  <si>
    <t>04/01/2025</t>
  </si>
  <si>
    <t>Washer and Dryer Charge</t>
  </si>
  <si>
    <t>354071296</t>
  </si>
  <si>
    <t>04/01/2025</t>
  </si>
  <si>
    <t>Charge Total:</t>
  </si>
  <si>
    <t>15-1532</t>
  </si>
  <si>
    <t>2X2</t>
  </si>
  <si>
    <t>Notice Unrented</t>
  </si>
  <si>
    <t>Jackson, Kady</t>
  </si>
  <si>
    <t>Resident</t>
  </si>
  <si>
    <t>Rent</t>
  </si>
  <si>
    <t>354072012</t>
  </si>
  <si>
    <t>04/01/2025</t>
  </si>
  <si>
    <t>Parking/Carport/Garage</t>
  </si>
  <si>
    <t>354071184</t>
  </si>
  <si>
    <t>04/01/2025</t>
  </si>
  <si>
    <t>Valet Trash</t>
  </si>
  <si>
    <t>354071187</t>
  </si>
  <si>
    <t>04/01/2025</t>
  </si>
  <si>
    <t>Washer and Dryer Charge</t>
  </si>
  <si>
    <t>354072053</t>
  </si>
  <si>
    <t>04/01/2025</t>
  </si>
  <si>
    <t>Charge Total:</t>
  </si>
  <si>
    <t>15-1533</t>
  </si>
  <si>
    <t>2X2</t>
  </si>
  <si>
    <t>Occupied No Notice</t>
  </si>
  <si>
    <t>Crews, Katelyn</t>
  </si>
  <si>
    <t>Resident</t>
  </si>
  <si>
    <t>Amenity Rent</t>
  </si>
  <si>
    <t>354072109</t>
  </si>
  <si>
    <t>04/01/2025</t>
  </si>
  <si>
    <t>Rent</t>
  </si>
  <si>
    <t>354072548</t>
  </si>
  <si>
    <t>04/01/2025</t>
  </si>
  <si>
    <t>Parking/Carport/Garage</t>
  </si>
  <si>
    <t>354071097</t>
  </si>
  <si>
    <t>04/01/2025</t>
  </si>
  <si>
    <t>Valet Trash</t>
  </si>
  <si>
    <t>354072325</t>
  </si>
  <si>
    <t>04/01/2025</t>
  </si>
  <si>
    <t>Washer and Dryer Charge</t>
  </si>
  <si>
    <t>354071342</t>
  </si>
  <si>
    <t>04/01/2025</t>
  </si>
  <si>
    <t>Charge Total:</t>
  </si>
  <si>
    <t>15-1534</t>
  </si>
  <si>
    <t>1X1</t>
  </si>
  <si>
    <t>Occupied No Notice</t>
  </si>
  <si>
    <t>Brill, Cameron</t>
  </si>
  <si>
    <t>Resident</t>
  </si>
  <si>
    <t>Amenity Rent</t>
  </si>
  <si>
    <t>354071922</t>
  </si>
  <si>
    <t>04/01/2025</t>
  </si>
  <si>
    <t>Amenity Rent</t>
  </si>
  <si>
    <t>354071288</t>
  </si>
  <si>
    <t>04/01/2025</t>
  </si>
  <si>
    <t>Rent</t>
  </si>
  <si>
    <t>354071166</t>
  </si>
  <si>
    <t>04/01/2025</t>
  </si>
  <si>
    <t>Storage</t>
  </si>
  <si>
    <t>354071702</t>
  </si>
  <si>
    <t>04/01/2025</t>
  </si>
  <si>
    <t>Valet Trash</t>
  </si>
  <si>
    <t>354072472</t>
  </si>
  <si>
    <t>04/01/2025</t>
  </si>
  <si>
    <t>Washer and Dryer Charge</t>
  </si>
  <si>
    <t>354072213</t>
  </si>
  <si>
    <t>04/01/2025</t>
  </si>
  <si>
    <t>Charge Total:</t>
  </si>
  <si>
    <t>15-1535</t>
  </si>
  <si>
    <t>1X1</t>
  </si>
  <si>
    <t>Occupied No Notice</t>
  </si>
  <si>
    <t>Edwards, Ashley</t>
  </si>
  <si>
    <t>Resident</t>
  </si>
  <si>
    <t>Amenity Rent</t>
  </si>
  <si>
    <t>354071317</t>
  </si>
  <si>
    <t>04/01/2025</t>
  </si>
  <si>
    <t>Rent</t>
  </si>
  <si>
    <t>354071134</t>
  </si>
  <si>
    <t>04/01/2025</t>
  </si>
  <si>
    <t>Valet Trash</t>
  </si>
  <si>
    <t>354071374</t>
  </si>
  <si>
    <t>04/01/2025</t>
  </si>
  <si>
    <t>Washer and Dryer Charge</t>
  </si>
  <si>
    <t>354071874</t>
  </si>
  <si>
    <t>04/01/2025</t>
  </si>
  <si>
    <t>Charge Total:</t>
  </si>
  <si>
    <t>15-1536</t>
  </si>
  <si>
    <t>2X2</t>
  </si>
  <si>
    <t>Occupied No Notice</t>
  </si>
  <si>
    <t>Hall Jr, Malcom</t>
  </si>
  <si>
    <t>Resident</t>
  </si>
  <si>
    <t>Amenity Rent</t>
  </si>
  <si>
    <t>354071052</t>
  </si>
  <si>
    <t>04/01/2025</t>
  </si>
  <si>
    <t>Amenity Rent</t>
  </si>
  <si>
    <t>354071521</t>
  </si>
  <si>
    <t>04/01/2025</t>
  </si>
  <si>
    <t>Rent</t>
  </si>
  <si>
    <t>354071713</t>
  </si>
  <si>
    <t>04/01/2025</t>
  </si>
  <si>
    <t>Late Fee</t>
  </si>
  <si>
    <t>354451037</t>
  </si>
  <si>
    <t>04/06/2025</t>
  </si>
  <si>
    <t>Storage</t>
  </si>
  <si>
    <t>354071583</t>
  </si>
  <si>
    <t>04/01/2025</t>
  </si>
  <si>
    <t>Valet Trash</t>
  </si>
  <si>
    <t>354071685</t>
  </si>
  <si>
    <t>04/01/2025</t>
  </si>
  <si>
    <t>Washer and Dryer Charge</t>
  </si>
  <si>
    <t>354072275</t>
  </si>
  <si>
    <t>04/01/2025</t>
  </si>
  <si>
    <t>Charge Total:</t>
  </si>
  <si>
    <t>15-1537</t>
  </si>
  <si>
    <t>2X2</t>
  </si>
  <si>
    <t>Occupied No Notice</t>
  </si>
  <si>
    <t>Thweatt, Iyanna</t>
  </si>
  <si>
    <t>Resident</t>
  </si>
  <si>
    <t>Amenity Rent</t>
  </si>
  <si>
    <t>354072542</t>
  </si>
  <si>
    <t>04/01/2025</t>
  </si>
  <si>
    <t>Rent</t>
  </si>
  <si>
    <t>354071153</t>
  </si>
  <si>
    <t>04/01/2025</t>
  </si>
  <si>
    <t>Valet Trash</t>
  </si>
  <si>
    <t>354072501</t>
  </si>
  <si>
    <t>04/01/2025</t>
  </si>
  <si>
    <t>Washer and Dryer Charge</t>
  </si>
  <si>
    <t>354071030</t>
  </si>
  <si>
    <t>04/01/2025</t>
  </si>
  <si>
    <t>Charge Total:</t>
  </si>
  <si>
    <t>15-1538</t>
  </si>
  <si>
    <t>1X1</t>
  </si>
  <si>
    <t>Occupied No Notice</t>
  </si>
  <si>
    <t>Rodriguez, Hillary</t>
  </si>
  <si>
    <t>Resident</t>
  </si>
  <si>
    <t>Rent</t>
  </si>
  <si>
    <t>354071059</t>
  </si>
  <si>
    <t>04/01/2025</t>
  </si>
  <si>
    <t>Late Fee</t>
  </si>
  <si>
    <t>354451043</t>
  </si>
  <si>
    <t>04/06/2025</t>
  </si>
  <si>
    <t>Valet Trash</t>
  </si>
  <si>
    <t>354072182</t>
  </si>
  <si>
    <t>04/01/2025</t>
  </si>
  <si>
    <t>Washer and Dryer Charge</t>
  </si>
  <si>
    <t>354072448</t>
  </si>
  <si>
    <t>04/01/2025</t>
  </si>
  <si>
    <t>Charge Total:</t>
  </si>
  <si>
    <t>16-1612</t>
  </si>
  <si>
    <t>2X2</t>
  </si>
  <si>
    <t>Occupied No Notice</t>
  </si>
  <si>
    <t>Philistin, Evelyn</t>
  </si>
  <si>
    <t>Resident</t>
  </si>
  <si>
    <t>Amenity Rent</t>
  </si>
  <si>
    <t>354072237</t>
  </si>
  <si>
    <t>04/01/2025</t>
  </si>
  <si>
    <t>Amenity Rent</t>
  </si>
  <si>
    <t>354072147</t>
  </si>
  <si>
    <t>04/01/2025</t>
  </si>
  <si>
    <t>Rent</t>
  </si>
  <si>
    <t>354071673</t>
  </si>
  <si>
    <t>04/01/2025</t>
  </si>
  <si>
    <t>Storage</t>
  </si>
  <si>
    <t>354072085</t>
  </si>
  <si>
    <t>04/01/2025</t>
  </si>
  <si>
    <t>Valet Trash</t>
  </si>
  <si>
    <t>354071970</t>
  </si>
  <si>
    <t>04/01/2025</t>
  </si>
  <si>
    <t>Washer and Dryer Charge</t>
  </si>
  <si>
    <t>354072550</t>
  </si>
  <si>
    <t>04/01/2025</t>
  </si>
  <si>
    <t>Charge Total:</t>
  </si>
  <si>
    <t>16-1613</t>
  </si>
  <si>
    <t>2X2</t>
  </si>
  <si>
    <t>Occupied No Notice</t>
  </si>
  <si>
    <t>Salazar, Richard</t>
  </si>
  <si>
    <t>Resident</t>
  </si>
  <si>
    <t>Amenity Rent</t>
  </si>
  <si>
    <t>354071555</t>
  </si>
  <si>
    <t>04/01/2025</t>
  </si>
  <si>
    <t>Rent</t>
  </si>
  <si>
    <t>354071310</t>
  </si>
  <si>
    <t>04/01/2025</t>
  </si>
  <si>
    <t>Parking/Carport/Garage</t>
  </si>
  <si>
    <t>354071842</t>
  </si>
  <si>
    <t>04/01/2025</t>
  </si>
  <si>
    <t>Valet Trash</t>
  </si>
  <si>
    <t>354072535</t>
  </si>
  <si>
    <t>04/01/2025</t>
  </si>
  <si>
    <t>Washer and Dryer Charge</t>
  </si>
  <si>
    <t>354071041</t>
  </si>
  <si>
    <t>04/01/2025</t>
  </si>
  <si>
    <t>Charge Total:</t>
  </si>
  <si>
    <t>16-1614</t>
  </si>
  <si>
    <t>1X1</t>
  </si>
  <si>
    <t>Occupied No Notice</t>
  </si>
  <si>
    <t>Stack, Pamela (Pam)</t>
  </si>
  <si>
    <t>Resident</t>
  </si>
  <si>
    <t>Amenity Rent</t>
  </si>
  <si>
    <t>354072636</t>
  </si>
  <si>
    <t>04/01/2025</t>
  </si>
  <si>
    <t>Rent</t>
  </si>
  <si>
    <t>354072037</t>
  </si>
  <si>
    <t>04/01/2025</t>
  </si>
  <si>
    <t>Valet Trash</t>
  </si>
  <si>
    <t>354072052</t>
  </si>
  <si>
    <t>04/01/2025</t>
  </si>
  <si>
    <t>Charge Total:</t>
  </si>
  <si>
    <t>16-1615</t>
  </si>
  <si>
    <t>1X1</t>
  </si>
  <si>
    <t xml:space="preserve"> Excluded -Model Unit</t>
  </si>
  <si>
    <t>-- Vacant --</t>
  </si>
  <si>
    <t>-</t>
  </si>
  <si>
    <t>Charge Total:</t>
  </si>
  <si>
    <t>16-1616</t>
  </si>
  <si>
    <t>2X2</t>
  </si>
  <si>
    <t>Occupied No Notice</t>
  </si>
  <si>
    <t>Murphy, Kaylin</t>
  </si>
  <si>
    <t>Resident</t>
  </si>
  <si>
    <t>Amenity Rent</t>
  </si>
  <si>
    <t>354071253</t>
  </si>
  <si>
    <t>04/01/2025</t>
  </si>
  <si>
    <t>Rent</t>
  </si>
  <si>
    <t>354072175</t>
  </si>
  <si>
    <t>04/01/2025</t>
  </si>
  <si>
    <t>Valet Trash</t>
  </si>
  <si>
    <t>354072338</t>
  </si>
  <si>
    <t>04/01/2025</t>
  </si>
  <si>
    <t>Washer and Dryer Charge</t>
  </si>
  <si>
    <t>354072407</t>
  </si>
  <si>
    <t>04/01/2025</t>
  </si>
  <si>
    <t>Charge Total:</t>
  </si>
  <si>
    <t>16-1617</t>
  </si>
  <si>
    <t>2X2</t>
  </si>
  <si>
    <t>Occupied No Notice</t>
  </si>
  <si>
    <t>Arundel, Daniel</t>
  </si>
  <si>
    <t>Resident</t>
  </si>
  <si>
    <t>Amenity Rent</t>
  </si>
  <si>
    <t>354071677</t>
  </si>
  <si>
    <t>04/01/2025</t>
  </si>
  <si>
    <t>Amenity Rent</t>
  </si>
  <si>
    <t>354071620</t>
  </si>
  <si>
    <t>04/01/2025</t>
  </si>
  <si>
    <t>Rent</t>
  </si>
  <si>
    <t>354072520</t>
  </si>
  <si>
    <t>04/01/2025</t>
  </si>
  <si>
    <t>Valet Trash</t>
  </si>
  <si>
    <t>354071319</t>
  </si>
  <si>
    <t>04/01/2025</t>
  </si>
  <si>
    <t>Washer and Dryer Charge</t>
  </si>
  <si>
    <t>354072590</t>
  </si>
  <si>
    <t>04/01/2025</t>
  </si>
  <si>
    <t>Charge Total:</t>
  </si>
  <si>
    <t>16-1621</t>
  </si>
  <si>
    <t>1X1</t>
  </si>
  <si>
    <t>Occupied No Notice</t>
  </si>
  <si>
    <t>Albert, Mark</t>
  </si>
  <si>
    <t>Resident</t>
  </si>
  <si>
    <t>Amenity Rent</t>
  </si>
  <si>
    <t>354071533</t>
  </si>
  <si>
    <t>04/01/2025</t>
  </si>
  <si>
    <t>Amenity Rent</t>
  </si>
  <si>
    <t>354071025</t>
  </si>
  <si>
    <t>04/01/2025</t>
  </si>
  <si>
    <t>Rent</t>
  </si>
  <si>
    <t>354071637</t>
  </si>
  <si>
    <t>04/01/2025</t>
  </si>
  <si>
    <t>Valet Trash</t>
  </si>
  <si>
    <t>354071561</t>
  </si>
  <si>
    <t>04/01/2025</t>
  </si>
  <si>
    <t>Washer and Dryer Charge</t>
  </si>
  <si>
    <t>354071367</t>
  </si>
  <si>
    <t>04/01/2025</t>
  </si>
  <si>
    <t>Charge Total:</t>
  </si>
  <si>
    <t>16-1622</t>
  </si>
  <si>
    <t>2X2</t>
  </si>
  <si>
    <t>Occupied No Notice</t>
  </si>
  <si>
    <t>Van Ness, Maddeline</t>
  </si>
  <si>
    <t>Resident</t>
  </si>
  <si>
    <t>Amenity Rent</t>
  </si>
  <si>
    <t>354071334</t>
  </si>
  <si>
    <t>04/01/2025</t>
  </si>
  <si>
    <t>Rent</t>
  </si>
  <si>
    <t>354071136</t>
  </si>
  <si>
    <t>04/01/2025</t>
  </si>
  <si>
    <t>Valet Trash</t>
  </si>
  <si>
    <t>354072301</t>
  </si>
  <si>
    <t>04/01/2025</t>
  </si>
  <si>
    <t>Washer and Dryer Charge</t>
  </si>
  <si>
    <t>354071348</t>
  </si>
  <si>
    <t>04/01/2025</t>
  </si>
  <si>
    <t>Charge Total:</t>
  </si>
  <si>
    <t>16-1623</t>
  </si>
  <si>
    <t>2X2</t>
  </si>
  <si>
    <t>Occupied No Notice</t>
  </si>
  <si>
    <t>Sullivan, Lauren</t>
  </si>
  <si>
    <t>Resident</t>
  </si>
  <si>
    <t>Amenity Rent</t>
  </si>
  <si>
    <t>354072605</t>
  </si>
  <si>
    <t>04/01/2025</t>
  </si>
  <si>
    <t>Amenity Rent</t>
  </si>
  <si>
    <t>354072333</t>
  </si>
  <si>
    <t>04/01/2025</t>
  </si>
  <si>
    <t>Rent</t>
  </si>
  <si>
    <t>354071081</t>
  </si>
  <si>
    <t>04/01/2025</t>
  </si>
  <si>
    <t>Valet Trash</t>
  </si>
  <si>
    <t>354072065</t>
  </si>
  <si>
    <t>04/01/2025</t>
  </si>
  <si>
    <t>Washer and Dryer Charge</t>
  </si>
  <si>
    <t>354071283</t>
  </si>
  <si>
    <t>04/01/2025</t>
  </si>
  <si>
    <t>Charge Total:</t>
  </si>
  <si>
    <t>16-1624</t>
  </si>
  <si>
    <t>1X1</t>
  </si>
  <si>
    <t>Occupied No Notice</t>
  </si>
  <si>
    <t>Weigand, Kevin</t>
  </si>
  <si>
    <t>Resident</t>
  </si>
  <si>
    <t>Rent</t>
  </si>
  <si>
    <t>354072165</t>
  </si>
  <si>
    <t>04/01/2025</t>
  </si>
  <si>
    <t>Storage</t>
  </si>
  <si>
    <t>354071941</t>
  </si>
  <si>
    <t>04/01/2025</t>
  </si>
  <si>
    <t>Valet Trash</t>
  </si>
  <si>
    <t>354072291</t>
  </si>
  <si>
    <t>04/01/2025</t>
  </si>
  <si>
    <t>Washer and Dryer Charge</t>
  </si>
  <si>
    <t>354071445</t>
  </si>
  <si>
    <t>04/01/2025</t>
  </si>
  <si>
    <t>Charge Total:</t>
  </si>
  <si>
    <t>16-1625</t>
  </si>
  <si>
    <t>1X1</t>
  </si>
  <si>
    <t>Occupied No Notice</t>
  </si>
  <si>
    <t>Valdes Plaza, Yuneisis</t>
  </si>
  <si>
    <t>Resident</t>
  </si>
  <si>
    <t>Amenity Rent</t>
  </si>
  <si>
    <t>354071102</t>
  </si>
  <si>
    <t>04/01/2025</t>
  </si>
  <si>
    <t>Rent</t>
  </si>
  <si>
    <t>354071821</t>
  </si>
  <si>
    <t>04/01/2025</t>
  </si>
  <si>
    <t>Late Fee</t>
  </si>
  <si>
    <t>354451048</t>
  </si>
  <si>
    <t>04/06/2025</t>
  </si>
  <si>
    <t>Valet Trash</t>
  </si>
  <si>
    <t>354071142</t>
  </si>
  <si>
    <t>04/01/2025</t>
  </si>
  <si>
    <t>Washer and Dryer Charge</t>
  </si>
  <si>
    <t>354071619</t>
  </si>
  <si>
    <t>04/01/2025</t>
  </si>
  <si>
    <t>Charge Total:</t>
  </si>
  <si>
    <t>16-1626</t>
  </si>
  <si>
    <t>2X2</t>
  </si>
  <si>
    <t>Occupied No Notice</t>
  </si>
  <si>
    <t>Mitchell, Clinton</t>
  </si>
  <si>
    <t>Resident</t>
  </si>
  <si>
    <t>Amenity Rent</t>
  </si>
  <si>
    <t>354071249</t>
  </si>
  <si>
    <t>04/01/2025</t>
  </si>
  <si>
    <t>Rent</t>
  </si>
  <si>
    <t>354072276</t>
  </si>
  <si>
    <t>04/01/2025</t>
  </si>
  <si>
    <t>Parking/Carport/Garage</t>
  </si>
  <si>
    <t>354072462</t>
  </si>
  <si>
    <t>04/01/2025</t>
  </si>
  <si>
    <t>Valet Trash</t>
  </si>
  <si>
    <t>354071344</t>
  </si>
  <si>
    <t>04/01/2025</t>
  </si>
  <si>
    <t>Washer and Dryer Charge</t>
  </si>
  <si>
    <t>354071956</t>
  </si>
  <si>
    <t>04/01/2025</t>
  </si>
  <si>
    <t>Charge Total:</t>
  </si>
  <si>
    <t>16-1627</t>
  </si>
  <si>
    <t>2X2</t>
  </si>
  <si>
    <t>Occupied No Notice</t>
  </si>
  <si>
    <t>DelValle, Miguel</t>
  </si>
  <si>
    <t>Resident</t>
  </si>
  <si>
    <t>Amenity Rent</t>
  </si>
  <si>
    <t>354071061</t>
  </si>
  <si>
    <t>04/01/2025</t>
  </si>
  <si>
    <t>Rent</t>
  </si>
  <si>
    <t>354071321</t>
  </si>
  <si>
    <t>04/01/2025</t>
  </si>
  <si>
    <t>Valet Trash</t>
  </si>
  <si>
    <t>354072003</t>
  </si>
  <si>
    <t>04/01/2025</t>
  </si>
  <si>
    <t>Washer and Dryer Charge</t>
  </si>
  <si>
    <t>354072551</t>
  </si>
  <si>
    <t>04/01/2025</t>
  </si>
  <si>
    <t>Charge Total:</t>
  </si>
  <si>
    <t>16-1628</t>
  </si>
  <si>
    <t>1X1</t>
  </si>
  <si>
    <t>Occupied No Notice</t>
  </si>
  <si>
    <t>Bey, Salah</t>
  </si>
  <si>
    <t>Resident</t>
  </si>
  <si>
    <t>Amenity Rent</t>
  </si>
  <si>
    <t>354071836</t>
  </si>
  <si>
    <t>04/01/2025</t>
  </si>
  <si>
    <t>Amenity Rent</t>
  </si>
  <si>
    <t>354071977</t>
  </si>
  <si>
    <t>04/01/2025</t>
  </si>
  <si>
    <t>Rent</t>
  </si>
  <si>
    <t>354071645</t>
  </si>
  <si>
    <t>04/01/2025</t>
  </si>
  <si>
    <t>Valet Trash</t>
  </si>
  <si>
    <t>354071144</t>
  </si>
  <si>
    <t>04/01/2025</t>
  </si>
  <si>
    <t>Washer and Dryer Charge</t>
  </si>
  <si>
    <t>354071485</t>
  </si>
  <si>
    <t>04/01/2025</t>
  </si>
  <si>
    <t>Charge Total:</t>
  </si>
  <si>
    <t>16-1631</t>
  </si>
  <si>
    <t>1X1</t>
  </si>
  <si>
    <t>Occupied No Notice</t>
  </si>
  <si>
    <t>Roque, Enaghy</t>
  </si>
  <si>
    <t>Resident</t>
  </si>
  <si>
    <t>Amenity Rent</t>
  </si>
  <si>
    <t>354071653</t>
  </si>
  <si>
    <t>04/01/2025</t>
  </si>
  <si>
    <t>Amenity Rent</t>
  </si>
  <si>
    <t>354072208</t>
  </si>
  <si>
    <t>04/01/2025</t>
  </si>
  <si>
    <t>Rent</t>
  </si>
  <si>
    <t>354072150</t>
  </si>
  <si>
    <t>04/01/2025</t>
  </si>
  <si>
    <t>Valet Trash</t>
  </si>
  <si>
    <t>354072171</t>
  </si>
  <si>
    <t>04/01/2025</t>
  </si>
  <si>
    <t>Washer and Dryer Charge</t>
  </si>
  <si>
    <t>354071890</t>
  </si>
  <si>
    <t>04/01/2025</t>
  </si>
  <si>
    <t>Charge Total:</t>
  </si>
  <si>
    <t>16-1632</t>
  </si>
  <si>
    <t>2X2</t>
  </si>
  <si>
    <t>Occupied No Notice</t>
  </si>
  <si>
    <t>COBELO NUNEZ, YANIEL</t>
  </si>
  <si>
    <t>Resident</t>
  </si>
  <si>
    <t>Amenity Rent</t>
  </si>
  <si>
    <t>354071499</t>
  </si>
  <si>
    <t>04/01/2025</t>
  </si>
  <si>
    <t>Amenity Rent</t>
  </si>
  <si>
    <t>354072025</t>
  </si>
  <si>
    <t>04/01/2025</t>
  </si>
  <si>
    <t>Rent</t>
  </si>
  <si>
    <t>354071379</t>
  </si>
  <si>
    <t>04/01/2025</t>
  </si>
  <si>
    <t>Valet Trash</t>
  </si>
  <si>
    <t>354072496</t>
  </si>
  <si>
    <t>04/01/2025</t>
  </si>
  <si>
    <t>Washer and Dryer Charge</t>
  </si>
  <si>
    <t>354072330</t>
  </si>
  <si>
    <t>04/01/2025</t>
  </si>
  <si>
    <t>Charge Total:</t>
  </si>
  <si>
    <t>16-1633</t>
  </si>
  <si>
    <t>2X2</t>
  </si>
  <si>
    <t>Occupied No Notice</t>
  </si>
  <si>
    <t>Knoff, Rowan</t>
  </si>
  <si>
    <t>Resident</t>
  </si>
  <si>
    <t>Amenity Rent</t>
  </si>
  <si>
    <t>354072431</t>
  </si>
  <si>
    <t>04/01/2025</t>
  </si>
  <si>
    <t>Rent</t>
  </si>
  <si>
    <t>354071072</t>
  </si>
  <si>
    <t>04/01/2025</t>
  </si>
  <si>
    <t>Parking/Carport/Garage</t>
  </si>
  <si>
    <t>354071665</t>
  </si>
  <si>
    <t>04/01/2025</t>
  </si>
  <si>
    <t>Valet Trash</t>
  </si>
  <si>
    <t>354072009</t>
  </si>
  <si>
    <t>04/01/2025</t>
  </si>
  <si>
    <t>Washer and Dryer Charge</t>
  </si>
  <si>
    <t>354071512</t>
  </si>
  <si>
    <t>04/01/2025</t>
  </si>
  <si>
    <t>Charge Total:</t>
  </si>
  <si>
    <t>16-1634</t>
  </si>
  <si>
    <t>1X1</t>
  </si>
  <si>
    <t>Occupied No Notice</t>
  </si>
  <si>
    <t>Paniagua, Madeline</t>
  </si>
  <si>
    <t>Resident</t>
  </si>
  <si>
    <t>Rent</t>
  </si>
  <si>
    <t>354072041</t>
  </si>
  <si>
    <t>04/01/2025</t>
  </si>
  <si>
    <t>Parking/Carport/Garage</t>
  </si>
  <si>
    <t>354072362</t>
  </si>
  <si>
    <t>04/01/2025</t>
  </si>
  <si>
    <t>Valet Trash</t>
  </si>
  <si>
    <t>354072148</t>
  </si>
  <si>
    <t>04/01/2025</t>
  </si>
  <si>
    <t>Washer and Dryer Charge</t>
  </si>
  <si>
    <t>354071860</t>
  </si>
  <si>
    <t>04/01/2025</t>
  </si>
  <si>
    <t>Charge Total:</t>
  </si>
  <si>
    <t>16-1635</t>
  </si>
  <si>
    <t>1X1</t>
  </si>
  <si>
    <t>Occupied No Notice</t>
  </si>
  <si>
    <t>GRIDLEY, Robert</t>
  </si>
  <si>
    <t>Resident</t>
  </si>
  <si>
    <t>Rent</t>
  </si>
  <si>
    <t>354071737</t>
  </si>
  <si>
    <t>04/01/2025</t>
  </si>
  <si>
    <t>Valet Trash</t>
  </si>
  <si>
    <t>354072449</t>
  </si>
  <si>
    <t>04/01/2025</t>
  </si>
  <si>
    <t>Washer and Dryer Charge</t>
  </si>
  <si>
    <t>354071045</t>
  </si>
  <si>
    <t>04/01/2025</t>
  </si>
  <si>
    <t>Charge Total:</t>
  </si>
  <si>
    <t>16-1636</t>
  </si>
  <si>
    <t>2X2</t>
  </si>
  <si>
    <t>Occupied No Notice</t>
  </si>
  <si>
    <t>SHORT, TIFFANY</t>
  </si>
  <si>
    <t>Resident</t>
  </si>
  <si>
    <t>Amenity Rent</t>
  </si>
  <si>
    <t>354071439</t>
  </si>
  <si>
    <t>04/01/2025</t>
  </si>
  <si>
    <t>Amenity Rent</t>
  </si>
  <si>
    <t>354072637</t>
  </si>
  <si>
    <t>04/01/2025</t>
  </si>
  <si>
    <t>Rent</t>
  </si>
  <si>
    <t>354072242</t>
  </si>
  <si>
    <t>04/01/2025</t>
  </si>
  <si>
    <t>Valet Trash</t>
  </si>
  <si>
    <t>354072622</t>
  </si>
  <si>
    <t>04/01/2025</t>
  </si>
  <si>
    <t>Washer and Dryer Charge</t>
  </si>
  <si>
    <t>354072392</t>
  </si>
  <si>
    <t>04/01/2025</t>
  </si>
  <si>
    <t>Charge Total:</t>
  </si>
  <si>
    <t>16-1637</t>
  </si>
  <si>
    <t>2X2</t>
  </si>
  <si>
    <t>Occupied No Notice</t>
  </si>
  <si>
    <t>Shepard, Alexander</t>
  </si>
  <si>
    <t>Resident</t>
  </si>
  <si>
    <t>Amenity Rent</t>
  </si>
  <si>
    <t>354071571</t>
  </si>
  <si>
    <t>04/01/2025</t>
  </si>
  <si>
    <t>Amenity Rent</t>
  </si>
  <si>
    <t>354072231</t>
  </si>
  <si>
    <t>04/01/2025</t>
  </si>
  <si>
    <t>Rent</t>
  </si>
  <si>
    <t>354072583</t>
  </si>
  <si>
    <t>04/01/2025</t>
  </si>
  <si>
    <t>Parking/Carport/Garage</t>
  </si>
  <si>
    <t>354071322</t>
  </si>
  <si>
    <t>04/01/2025</t>
  </si>
  <si>
    <t>Valet Trash</t>
  </si>
  <si>
    <t>354072273</t>
  </si>
  <si>
    <t>04/01/2025</t>
  </si>
  <si>
    <t>Washer and Dryer Charge</t>
  </si>
  <si>
    <t>354072359</t>
  </si>
  <si>
    <t>04/01/2025</t>
  </si>
  <si>
    <t>Charge Total:</t>
  </si>
  <si>
    <t>16-1638</t>
  </si>
  <si>
    <t>1X1</t>
  </si>
  <si>
    <t>Occupied No Notice</t>
  </si>
  <si>
    <t>Allen, Jalyssa</t>
  </si>
  <si>
    <t>Resident</t>
  </si>
  <si>
    <t>Amenity Rent</t>
  </si>
  <si>
    <t>354072544</t>
  </si>
  <si>
    <t>04/01/2025</t>
  </si>
  <si>
    <t>Rent</t>
  </si>
  <si>
    <t>354072476</t>
  </si>
  <si>
    <t>04/01/2025</t>
  </si>
  <si>
    <t>Valet Trash</t>
  </si>
  <si>
    <t>354071426</t>
  </si>
  <si>
    <t>04/01/2025</t>
  </si>
  <si>
    <t>Washer and Dryer Charge</t>
  </si>
  <si>
    <t>354072339</t>
  </si>
  <si>
    <t>04/01/2025</t>
  </si>
  <si>
    <t>Charge Total:</t>
  </si>
  <si>
    <t>17-1712</t>
  </si>
  <si>
    <t>2X2</t>
  </si>
  <si>
    <t>Occupied No Notice</t>
  </si>
  <si>
    <t>Sandora, Dianna</t>
  </si>
  <si>
    <t>Resident</t>
  </si>
  <si>
    <t>Amenity Rent</t>
  </si>
  <si>
    <t>354072577</t>
  </si>
  <si>
    <t>04/01/2025</t>
  </si>
  <si>
    <t>Amenity Rent</t>
  </si>
  <si>
    <t>354072639</t>
  </si>
  <si>
    <t>04/01/2025</t>
  </si>
  <si>
    <t>Rent</t>
  </si>
  <si>
    <t>354071958</t>
  </si>
  <si>
    <t>04/01/2025</t>
  </si>
  <si>
    <t>Valet Trash</t>
  </si>
  <si>
    <t>354071547</t>
  </si>
  <si>
    <t>04/01/2025</t>
  </si>
  <si>
    <t>Charge Total:</t>
  </si>
  <si>
    <t>17-1713</t>
  </si>
  <si>
    <t>2X2</t>
  </si>
  <si>
    <t>Occupied No Notice</t>
  </si>
  <si>
    <t>LaGrega, Emily</t>
  </si>
  <si>
    <t>Resident</t>
  </si>
  <si>
    <t>Amenity Rent</t>
  </si>
  <si>
    <t>354071430</t>
  </si>
  <si>
    <t>04/01/2025</t>
  </si>
  <si>
    <t>Amenity Rent</t>
  </si>
  <si>
    <t>354072473</t>
  </si>
  <si>
    <t>04/01/2025</t>
  </si>
  <si>
    <t>Rent</t>
  </si>
  <si>
    <t>354072302</t>
  </si>
  <si>
    <t>04/01/2025</t>
  </si>
  <si>
    <t>Key Charge</t>
  </si>
  <si>
    <t>354496854</t>
  </si>
  <si>
    <t>04/09/2025</t>
  </si>
  <si>
    <t>Valet Trash</t>
  </si>
  <si>
    <t>354071835</t>
  </si>
  <si>
    <t>04/01/2025</t>
  </si>
  <si>
    <t>Washer and Dryer Charge</t>
  </si>
  <si>
    <t>354072373</t>
  </si>
  <si>
    <t>04/01/2025</t>
  </si>
  <si>
    <t>Charge Total:</t>
  </si>
  <si>
    <t>17-1714</t>
  </si>
  <si>
    <t>1X1</t>
  </si>
  <si>
    <t>Occupied No Notice</t>
  </si>
  <si>
    <t>WATKINS, BRANDON</t>
  </si>
  <si>
    <t>Resident</t>
  </si>
  <si>
    <t>Amenity Rent</t>
  </si>
  <si>
    <t>354071690</t>
  </si>
  <si>
    <t>04/01/2025</t>
  </si>
  <si>
    <t>Rent</t>
  </si>
  <si>
    <t>354072107</t>
  </si>
  <si>
    <t>04/01/2025</t>
  </si>
  <si>
    <t>Valet Trash</t>
  </si>
  <si>
    <t>354071951</t>
  </si>
  <si>
    <t>04/01/2025</t>
  </si>
  <si>
    <t>Washer and Dryer Charge</t>
  </si>
  <si>
    <t>354071418</t>
  </si>
  <si>
    <t>04/01/2025</t>
  </si>
  <si>
    <t>Charge Total:</t>
  </si>
  <si>
    <t>17-1715</t>
  </si>
  <si>
    <t>1X1</t>
  </si>
  <si>
    <t>Occupied No Notice</t>
  </si>
  <si>
    <t>Sullivan, Marie</t>
  </si>
  <si>
    <t>Resident</t>
  </si>
  <si>
    <t>Rent</t>
  </si>
  <si>
    <t>354071148</t>
  </si>
  <si>
    <t>04/01/2025</t>
  </si>
  <si>
    <t>Valet Trash</t>
  </si>
  <si>
    <t>354071569</t>
  </si>
  <si>
    <t>04/01/2025</t>
  </si>
  <si>
    <t>Washer and Dryer Charge</t>
  </si>
  <si>
    <t>354071631</t>
  </si>
  <si>
    <t>04/01/2025</t>
  </si>
  <si>
    <t>Charge Total:</t>
  </si>
  <si>
    <t>17-1716</t>
  </si>
  <si>
    <t>2X2</t>
  </si>
  <si>
    <t>Occupied No Notice</t>
  </si>
  <si>
    <t>Ponce de Leon, Tzadkiel</t>
  </si>
  <si>
    <t>Resident</t>
  </si>
  <si>
    <t>Amenity Rent</t>
  </si>
  <si>
    <t>354071238</t>
  </si>
  <si>
    <t>04/01/2025</t>
  </si>
  <si>
    <t>Amenity Rent</t>
  </si>
  <si>
    <t>354072284</t>
  </si>
  <si>
    <t>04/01/2025</t>
  </si>
  <si>
    <t>Rent</t>
  </si>
  <si>
    <t>354072570</t>
  </si>
  <si>
    <t>04/01/2025</t>
  </si>
  <si>
    <t>Valet Trash</t>
  </si>
  <si>
    <t>354071908</t>
  </si>
  <si>
    <t>04/01/2025</t>
  </si>
  <si>
    <t>Washer and Dryer Charge</t>
  </si>
  <si>
    <t>354072092</t>
  </si>
  <si>
    <t>04/01/2025</t>
  </si>
  <si>
    <t>Charge Total:</t>
  </si>
  <si>
    <t>17-1717</t>
  </si>
  <si>
    <t>2X2</t>
  </si>
  <si>
    <t>Vacant Unrented Not Ready</t>
  </si>
  <si>
    <t>-- Vacant --</t>
  </si>
  <si>
    <t>-</t>
  </si>
  <si>
    <t>Charge Total:</t>
  </si>
  <si>
    <t>17-1721</t>
  </si>
  <si>
    <t>1X1</t>
  </si>
  <si>
    <t>Occupied No Notice</t>
  </si>
  <si>
    <t>Stuva, Rosa</t>
  </si>
  <si>
    <t>Resident</t>
  </si>
  <si>
    <t>Amenity Rent</t>
  </si>
  <si>
    <t>354072541</t>
  </si>
  <si>
    <t>04/01/2025</t>
  </si>
  <si>
    <t>Amenity Rent</t>
  </si>
  <si>
    <t>354072410</t>
  </si>
  <si>
    <t>04/01/2025</t>
  </si>
  <si>
    <t>Rent</t>
  </si>
  <si>
    <t>354071220</t>
  </si>
  <si>
    <t>04/01/2025</t>
  </si>
  <si>
    <t>Valet Trash</t>
  </si>
  <si>
    <t>354071809</t>
  </si>
  <si>
    <t>04/01/2025</t>
  </si>
  <si>
    <t>Washer and Dryer Charge</t>
  </si>
  <si>
    <t>354072288</t>
  </si>
  <si>
    <t>04/01/2025</t>
  </si>
  <si>
    <t>Charge Total:</t>
  </si>
  <si>
    <t>17-1722</t>
  </si>
  <si>
    <t>2X2</t>
  </si>
  <si>
    <t>Occupied No Notice</t>
  </si>
  <si>
    <t>Robinson, Tshambria</t>
  </si>
  <si>
    <t>Resident</t>
  </si>
  <si>
    <t>Amenity Rent</t>
  </si>
  <si>
    <t>354072470</t>
  </si>
  <si>
    <t>04/01/2025</t>
  </si>
  <si>
    <t>Rent</t>
  </si>
  <si>
    <t>354071012</t>
  </si>
  <si>
    <t>04/01/2025</t>
  </si>
  <si>
    <t>Valet Trash</t>
  </si>
  <si>
    <t>354071165</t>
  </si>
  <si>
    <t>04/01/2025</t>
  </si>
  <si>
    <t>Washer and Dryer Charge</t>
  </si>
  <si>
    <t>354071545</t>
  </si>
  <si>
    <t>04/01/2025</t>
  </si>
  <si>
    <t>Charge Total:</t>
  </si>
  <si>
    <t>17-1723</t>
  </si>
  <si>
    <t>2X2</t>
  </si>
  <si>
    <t>Occupied No Notice</t>
  </si>
  <si>
    <t>Young, Matthew</t>
  </si>
  <si>
    <t>Resident</t>
  </si>
  <si>
    <t>Amenity Rent</t>
  </si>
  <si>
    <t>354072050</t>
  </si>
  <si>
    <t>04/01/2025</t>
  </si>
  <si>
    <t>Rent</t>
  </si>
  <si>
    <t>354072568</t>
  </si>
  <si>
    <t>04/01/2025</t>
  </si>
  <si>
    <t>Valet Trash</t>
  </si>
  <si>
    <t>354071043</t>
  </si>
  <si>
    <t>04/01/2025</t>
  </si>
  <si>
    <t>Washer and Dryer Charge</t>
  </si>
  <si>
    <t>354071915</t>
  </si>
  <si>
    <t>04/01/2025</t>
  </si>
  <si>
    <t>Charge Total:</t>
  </si>
  <si>
    <t>17-1724</t>
  </si>
  <si>
    <t>1X1</t>
  </si>
  <si>
    <t>Occupied No Notice</t>
  </si>
  <si>
    <t>Flournoy, Emily</t>
  </si>
  <si>
    <t>Resident</t>
  </si>
  <si>
    <t>Amenity Rent</t>
  </si>
  <si>
    <t>354071577</t>
  </si>
  <si>
    <t>04/01/2025</t>
  </si>
  <si>
    <t>Rent</t>
  </si>
  <si>
    <t>354071415</t>
  </si>
  <si>
    <t>04/01/2025</t>
  </si>
  <si>
    <t>Valet Trash</t>
  </si>
  <si>
    <t>354072607</t>
  </si>
  <si>
    <t>04/01/2025</t>
  </si>
  <si>
    <t>Washer and Dryer Charge</t>
  </si>
  <si>
    <t>354071605</t>
  </si>
  <si>
    <t>04/01/2025</t>
  </si>
  <si>
    <t>Charge Total:</t>
  </si>
  <si>
    <t>17-1725</t>
  </si>
  <si>
    <t>1X1</t>
  </si>
  <si>
    <t>Occupied No Notice</t>
  </si>
  <si>
    <t>Ladebeck, Ashlee</t>
  </si>
  <si>
    <t>Resident</t>
  </si>
  <si>
    <t>Amenity Rent</t>
  </si>
  <si>
    <t>354071123</t>
  </si>
  <si>
    <t>04/01/2025</t>
  </si>
  <si>
    <t>Rent</t>
  </si>
  <si>
    <t>354072323</t>
  </si>
  <si>
    <t>04/01/2025</t>
  </si>
  <si>
    <t>Valet Trash</t>
  </si>
  <si>
    <t>354071240</t>
  </si>
  <si>
    <t>04/01/2025</t>
  </si>
  <si>
    <t>Washer and Dryer Charge</t>
  </si>
  <si>
    <t>354072371</t>
  </si>
  <si>
    <t>04/01/2025</t>
  </si>
  <si>
    <t>Charge Total:</t>
  </si>
  <si>
    <t>17-1726</t>
  </si>
  <si>
    <t>2X2</t>
  </si>
  <si>
    <t>Occupied No Notice</t>
  </si>
  <si>
    <t>Bowie, Sebrina</t>
  </si>
  <si>
    <t>Resident</t>
  </si>
  <si>
    <t>Amenity Rent</t>
  </si>
  <si>
    <t>354072214</t>
  </si>
  <si>
    <t>04/01/2025</t>
  </si>
  <si>
    <t>Amenity Rent</t>
  </si>
  <si>
    <t>354071207</t>
  </si>
  <si>
    <t>04/01/2025</t>
  </si>
  <si>
    <t>Rent</t>
  </si>
  <si>
    <t>354071788</t>
  </si>
  <si>
    <t>04/01/2025</t>
  </si>
  <si>
    <t>Valet Trash</t>
  </si>
  <si>
    <t>354071048</t>
  </si>
  <si>
    <t>04/01/2025</t>
  </si>
  <si>
    <t>Washer and Dryer Charge</t>
  </si>
  <si>
    <t>354071789</t>
  </si>
  <si>
    <t>04/01/2025</t>
  </si>
  <si>
    <t>Charge Total:</t>
  </si>
  <si>
    <t>17-1727</t>
  </si>
  <si>
    <t>2X2</t>
  </si>
  <si>
    <t>Occupied No Notice</t>
  </si>
  <si>
    <t>Tristan, Bethany</t>
  </si>
  <si>
    <t>Resident</t>
  </si>
  <si>
    <t>Amenity Rent</t>
  </si>
  <si>
    <t>354071053</t>
  </si>
  <si>
    <t>04/01/2025</t>
  </si>
  <si>
    <t>Rent</t>
  </si>
  <si>
    <t>354071676</t>
  </si>
  <si>
    <t>04/01/2025</t>
  </si>
  <si>
    <t>Bounced Check Fee</t>
  </si>
  <si>
    <t>354402240</t>
  </si>
  <si>
    <t>04/01/2025</t>
  </si>
  <si>
    <t>Valet Trash</t>
  </si>
  <si>
    <t>354071023</t>
  </si>
  <si>
    <t>04/01/2025</t>
  </si>
  <si>
    <t>Washer and Dryer Charge</t>
  </si>
  <si>
    <t>354071590</t>
  </si>
  <si>
    <t>04/01/2025</t>
  </si>
  <si>
    <t>Charge Total:</t>
  </si>
  <si>
    <t>17-1728</t>
  </si>
  <si>
    <t>1X1</t>
  </si>
  <si>
    <t>Occupied No Notice</t>
  </si>
  <si>
    <t>Yom, James</t>
  </si>
  <si>
    <t>Resident</t>
  </si>
  <si>
    <t>Amenity Rent</t>
  </si>
  <si>
    <t>354071174</t>
  </si>
  <si>
    <t>04/01/2025</t>
  </si>
  <si>
    <t>Amenity Rent</t>
  </si>
  <si>
    <t>354071519</t>
  </si>
  <si>
    <t>04/01/2025</t>
  </si>
  <si>
    <t>Rent</t>
  </si>
  <si>
    <t>354071350</t>
  </si>
  <si>
    <t>04/01/2025</t>
  </si>
  <si>
    <t>Valet Trash</t>
  </si>
  <si>
    <t>354072159</t>
  </si>
  <si>
    <t>04/01/2025</t>
  </si>
  <si>
    <t>Washer and Dryer Charge</t>
  </si>
  <si>
    <t>354072233</t>
  </si>
  <si>
    <t>04/01/2025</t>
  </si>
  <si>
    <t>Charge Total:</t>
  </si>
  <si>
    <t>17-1731</t>
  </si>
  <si>
    <t>1X1</t>
  </si>
  <si>
    <t>Occupied No Notice</t>
  </si>
  <si>
    <t>Schroeder, Nicholas</t>
  </si>
  <si>
    <t>Resident</t>
  </si>
  <si>
    <t>Amenity Rent</t>
  </si>
  <si>
    <t>354072561</t>
  </si>
  <si>
    <t>04/01/2025</t>
  </si>
  <si>
    <t>Rent</t>
  </si>
  <si>
    <t>354071221</t>
  </si>
  <si>
    <t>04/01/2025</t>
  </si>
  <si>
    <t>Parking/Carport/Garage</t>
  </si>
  <si>
    <t>354072363</t>
  </si>
  <si>
    <t>04/01/2025</t>
  </si>
  <si>
    <t>Valet Trash</t>
  </si>
  <si>
    <t>354072046</t>
  </si>
  <si>
    <t>04/01/2025</t>
  </si>
  <si>
    <t>Washer and Dryer Charge</t>
  </si>
  <si>
    <t>354071456</t>
  </si>
  <si>
    <t>04/01/2025</t>
  </si>
  <si>
    <t>Charge Total:</t>
  </si>
  <si>
    <t>17-1732</t>
  </si>
  <si>
    <t>2X2</t>
  </si>
  <si>
    <t>Occupied No Notice</t>
  </si>
  <si>
    <t>MARTIN, DEJA</t>
  </si>
  <si>
    <t>Resident</t>
  </si>
  <si>
    <t>Amenity Rent</t>
  </si>
  <si>
    <t>354071596</t>
  </si>
  <si>
    <t>04/01/2025</t>
  </si>
  <si>
    <t>Amenity Rent</t>
  </si>
  <si>
    <t>354072123</t>
  </si>
  <si>
    <t>04/01/2025</t>
  </si>
  <si>
    <t>Rent</t>
  </si>
  <si>
    <t>354071027</t>
  </si>
  <si>
    <t>04/01/2025</t>
  </si>
  <si>
    <t>Parking/Carport/Garage</t>
  </si>
  <si>
    <t>354071882</t>
  </si>
  <si>
    <t>04/01/2025</t>
  </si>
  <si>
    <t>Valet Trash</t>
  </si>
  <si>
    <t>354071005</t>
  </si>
  <si>
    <t>04/01/2025</t>
  </si>
  <si>
    <t>Washer and Dryer Charge</t>
  </si>
  <si>
    <t>354072013</t>
  </si>
  <si>
    <t>04/01/2025</t>
  </si>
  <si>
    <t>Charge Total:</t>
  </si>
  <si>
    <t>17-1733</t>
  </si>
  <si>
    <t>2X2</t>
  </si>
  <si>
    <t>Occupied No Notice</t>
  </si>
  <si>
    <t>Engelman, Charles</t>
  </si>
  <si>
    <t>Resident</t>
  </si>
  <si>
    <t>Amenity Rent</t>
  </si>
  <si>
    <t>354071129</t>
  </si>
  <si>
    <t>04/01/2025</t>
  </si>
  <si>
    <t>Rent</t>
  </si>
  <si>
    <t>354071262</t>
  </si>
  <si>
    <t>04/01/2025</t>
  </si>
  <si>
    <t>Valet Trash</t>
  </si>
  <si>
    <t>354071552</t>
  </si>
  <si>
    <t>04/01/2025</t>
  </si>
  <si>
    <t>Washer and Dryer Charge</t>
  </si>
  <si>
    <t>354071211</t>
  </si>
  <si>
    <t>04/01/2025</t>
  </si>
  <si>
    <t>Charge Total:</t>
  </si>
  <si>
    <t>17-1734</t>
  </si>
  <si>
    <t>1X1</t>
  </si>
  <si>
    <t>Occupied No Notice</t>
  </si>
  <si>
    <t>Braddy, Jon</t>
  </si>
  <si>
    <t>Resident</t>
  </si>
  <si>
    <t>Rent</t>
  </si>
  <si>
    <t>354072493</t>
  </si>
  <si>
    <t>04/01/2025</t>
  </si>
  <si>
    <t>Valet Trash</t>
  </si>
  <si>
    <t>354071479</t>
  </si>
  <si>
    <t>04/01/2025</t>
  </si>
  <si>
    <t>Washer and Dryer Charge</t>
  </si>
  <si>
    <t>354071036</t>
  </si>
  <si>
    <t>04/01/2025</t>
  </si>
  <si>
    <t>Charge Total:</t>
  </si>
  <si>
    <t>17-1735</t>
  </si>
  <si>
    <t>1X1</t>
  </si>
  <si>
    <t>Occupied No Notice</t>
  </si>
  <si>
    <t>Nelson, Michael</t>
  </si>
  <si>
    <t>Resident</t>
  </si>
  <si>
    <t>Rent</t>
  </si>
  <si>
    <t>354072112</t>
  </si>
  <si>
    <t>04/01/2025</t>
  </si>
  <si>
    <t>Parking/Carport/Garage</t>
  </si>
  <si>
    <t>354228466</t>
  </si>
  <si>
    <t>04/01/2025</t>
  </si>
  <si>
    <t>Valet Trash</t>
  </si>
  <si>
    <t>354071975</t>
  </si>
  <si>
    <t>04/01/2025</t>
  </si>
  <si>
    <t>Washer and Dryer Charge</t>
  </si>
  <si>
    <t>354071225</t>
  </si>
  <si>
    <t>04/01/2025</t>
  </si>
  <si>
    <t>Charge Total:</t>
  </si>
  <si>
    <t>17-1736</t>
  </si>
  <si>
    <t>2X2</t>
  </si>
  <si>
    <t>Occupied No Notice</t>
  </si>
  <si>
    <t>Holderfield, Matthew</t>
  </si>
  <si>
    <t>Resident</t>
  </si>
  <si>
    <t>Amenity Rent</t>
  </si>
  <si>
    <t>354072475</t>
  </si>
  <si>
    <t>04/01/2025</t>
  </si>
  <si>
    <t>Amenity Rent</t>
  </si>
  <si>
    <t>354071704</t>
  </si>
  <si>
    <t>04/01/2025</t>
  </si>
  <si>
    <t>Rent</t>
  </si>
  <si>
    <t>354071421</t>
  </si>
  <si>
    <t>04/01/2025</t>
  </si>
  <si>
    <t>Valet Trash</t>
  </si>
  <si>
    <t>354071609</t>
  </si>
  <si>
    <t>04/01/2025</t>
  </si>
  <si>
    <t>Washer and Dryer Charge</t>
  </si>
  <si>
    <t>354071616</t>
  </si>
  <si>
    <t>04/01/2025</t>
  </si>
  <si>
    <t>Charge Total:</t>
  </si>
  <si>
    <t>17-1737</t>
  </si>
  <si>
    <t>2X2</t>
  </si>
  <si>
    <t>Occupied No Notice</t>
  </si>
  <si>
    <t>Stamulis, Joshua</t>
  </si>
  <si>
    <t>Resident</t>
  </si>
  <si>
    <t>Amenity Rent</t>
  </si>
  <si>
    <t>354071394</t>
  </si>
  <si>
    <t>04/01/2025</t>
  </si>
  <si>
    <t>Amenity Rent</t>
  </si>
  <si>
    <t>354072400</t>
  </si>
  <si>
    <t>04/01/2025</t>
  </si>
  <si>
    <t>Rent</t>
  </si>
  <si>
    <t>354071325</t>
  </si>
  <si>
    <t>04/01/2025</t>
  </si>
  <si>
    <t>Valet Trash</t>
  </si>
  <si>
    <t>354071845</t>
  </si>
  <si>
    <t>04/01/2025</t>
  </si>
  <si>
    <t>Washer and Dryer Charge</t>
  </si>
  <si>
    <t>354071219</t>
  </si>
  <si>
    <t>04/01/2025</t>
  </si>
  <si>
    <t>Charge Total:</t>
  </si>
  <si>
    <t>17-1738</t>
  </si>
  <si>
    <t>1X1</t>
  </si>
  <si>
    <t>Occupied No Notice</t>
  </si>
  <si>
    <t>Longo, Diana</t>
  </si>
  <si>
    <t>Resident</t>
  </si>
  <si>
    <t>Amenity Rent</t>
  </si>
  <si>
    <t>354072357</t>
  </si>
  <si>
    <t>04/01/2025</t>
  </si>
  <si>
    <t>Amenity Rent</t>
  </si>
  <si>
    <t>354072517</t>
  </si>
  <si>
    <t>04/01/2025</t>
  </si>
  <si>
    <t>Rent</t>
  </si>
  <si>
    <t>354071526</t>
  </si>
  <si>
    <t>04/01/2025</t>
  </si>
  <si>
    <t>Storage</t>
  </si>
  <si>
    <t>354071385</t>
  </si>
  <si>
    <t>04/01/2025</t>
  </si>
  <si>
    <t>Valet Trash</t>
  </si>
  <si>
    <t>354071176</t>
  </si>
  <si>
    <t>04/01/2025</t>
  </si>
  <si>
    <t>Washer and Dryer Charge</t>
  </si>
  <si>
    <t>354071799</t>
  </si>
  <si>
    <t>04/01/2025</t>
  </si>
  <si>
    <t>Charge Total:</t>
  </si>
  <si>
    <t>Park Crest At The Lakes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</si>
  <si>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</si>
  <si>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</si>
  <si>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</si>
  <si>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</si>
  <si>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</si>
  <si>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</si>
  <si>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</si>
  <si>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</si>
  <si>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</si>
  <si>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</si>
  <si>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</si>
  <si>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</si>
  <si>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</si>
  <si>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</si>
  <si>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</si>
  <si>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</si>
  <si>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Park Crest At The Lakes</t>
  </si>
  <si>
    <t>Notice Rented</t>
  </si>
  <si>
    <t>Park Crest At The Lakes</t>
  </si>
  <si>
    <t>Notice Unrented</t>
  </si>
  <si>
    <t>Park Crest At The Lakes</t>
  </si>
  <si>
    <t>Total Occupied Units</t>
  </si>
  <si>
    <t>Vacant Rented Ready</t>
  </si>
  <si>
    <t>Park Crest At The Lakes</t>
  </si>
  <si>
    <t>Vacant Rented Not Ready</t>
  </si>
  <si>
    <t>Park Crest At The Lakes</t>
  </si>
  <si>
    <t>Vacant Unrented Ready</t>
  </si>
  <si>
    <t>Park Crest At The Lakes</t>
  </si>
  <si>
    <t>Vacant Unrented Not Ready</t>
  </si>
  <si>
    <t>Park Crest At The Lakes</t>
  </si>
  <si>
    <t>Total Vacant Units</t>
  </si>
  <si>
    <t>Total Rentable Units</t>
  </si>
  <si>
    <t>Excluded - Model Unit</t>
  </si>
  <si>
    <t>Park Crest At The Lakes</t>
  </si>
  <si>
    <t xml:space="preserve"> Total Excluded Units</t>
  </si>
  <si>
    <t xml:space="preserve"> Total Units</t>
  </si>
  <si>
    <t>Charge Code Summary</t>
  </si>
  <si>
    <t>Charge Code</t>
  </si>
  <si>
    <t>Scheduled</t>
  </si>
  <si>
    <t>Ledger: Resident</t>
  </si>
  <si>
    <t>Administration Fee</t>
  </si>
  <si>
    <t>Amenity Rent</t>
  </si>
  <si>
    <t>Application Fee</t>
  </si>
  <si>
    <t>Bounced Check Fee</t>
  </si>
  <si>
    <t>Concession-Partial Employee</t>
  </si>
  <si>
    <t>Concession-Resident</t>
  </si>
  <si>
    <t>Key Charge</t>
  </si>
  <si>
    <t>Late Fee</t>
  </si>
  <si>
    <t>Misc. Resident Income</t>
  </si>
  <si>
    <t>Month-to-Month Fee</t>
  </si>
  <si>
    <t>Month to Month Rent</t>
  </si>
  <si>
    <t>Parking/Carport/Garage</t>
  </si>
  <si>
    <t>Rent</t>
  </si>
  <si>
    <t>Renters Insurance Fine</t>
  </si>
  <si>
    <t>Storage</t>
  </si>
  <si>
    <t>Trash Allocation Charge</t>
  </si>
  <si>
    <t>Valet Trash</t>
  </si>
  <si>
    <t>Washer and Dryer Charge</t>
  </si>
  <si>
    <t>Water Allocation Charge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</si>
  <si>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</si>
  <si>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</si>
  <si>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</si>
  <si>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</si>
  <si>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</si>
  <si>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</si>
  <si>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</si>
  <si>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</si>
  <si>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</si>
  <si>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</si>
  <si>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</si>
  <si>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</si>
  <si>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</si>
  <si>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</si>
  <si>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</si>
  <si>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</si>
  <si>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</si>
  <si>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</si>
  <si>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</si>
  <si>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</si>
  <si>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05-0523</t>
  </si>
  <si>
    <t>2X2</t>
  </si>
  <si>
    <t>Vacant Rented Ready</t>
  </si>
  <si>
    <t>Bryant, Kayla</t>
  </si>
  <si>
    <t>Resident</t>
  </si>
  <si>
    <t>Amenity Rent</t>
  </si>
  <si>
    <t>Rent</t>
  </si>
  <si>
    <t>Application Fee</t>
  </si>
  <si>
    <t>354373622</t>
  </si>
  <si>
    <t>04/03/2025</t>
  </si>
  <si>
    <t>Application Fee</t>
  </si>
  <si>
    <t>354440447</t>
  </si>
  <si>
    <t>04/05/2025</t>
  </si>
  <si>
    <t>Valet Trash</t>
  </si>
  <si>
    <t>Washer and Dryer Charge</t>
  </si>
  <si>
    <t>Charge Total:</t>
  </si>
  <si>
    <t>05-0526</t>
  </si>
  <si>
    <t>2X2</t>
  </si>
  <si>
    <t>Vacant Rented Ready</t>
  </si>
  <si>
    <t>Guzman, Lautaro</t>
  </si>
  <si>
    <t>Resident</t>
  </si>
  <si>
    <t>Amenity Rent</t>
  </si>
  <si>
    <t>Rent</t>
  </si>
  <si>
    <t>Valet Trash</t>
  </si>
  <si>
    <t>Washer and Dryer Charge</t>
  </si>
  <si>
    <t>Charge Total:</t>
  </si>
  <si>
    <t>10-1027</t>
  </si>
  <si>
    <t>2X2</t>
  </si>
  <si>
    <t>Notice Rented</t>
  </si>
  <si>
    <t>Salinas, Zayda</t>
  </si>
  <si>
    <t>Resident</t>
  </si>
  <si>
    <t>Amenity Rent</t>
  </si>
  <si>
    <t>Rent</t>
  </si>
  <si>
    <t>Valet Trash</t>
  </si>
  <si>
    <t>Washer and Dryer Charge</t>
  </si>
  <si>
    <t>Charge Total:</t>
  </si>
  <si>
    <t>Park Crest At The Lakes Total:</t>
  </si>
  <si>
    <t>Rent Roll Valencedocs</t>
  </si>
  <si>
    <t>Park Place</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</si>
  <si>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</si>
  <si>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</si>
  <si>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</si>
  <si>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</si>
  <si>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</si>
  <si>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</si>
  <si>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</si>
  <si>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</si>
  <si>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</si>
  <si>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</si>
  <si>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</si>
  <si>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</si>
  <si>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</si>
  <si>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</si>
  <si>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</si>
  <si>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</si>
  <si>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</si>
  <si>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</si>
  <si>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</si>
  <si>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</si>
  <si>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A-1-01</t>
  </si>
  <si>
    <t>1</t>
  </si>
  <si>
    <t>Occupied No Notice</t>
  </si>
  <si>
    <t>Gums, Robert</t>
  </si>
  <si>
    <t>Resident</t>
  </si>
  <si>
    <t>Amenity Rent</t>
  </si>
  <si>
    <t>354070435</t>
  </si>
  <si>
    <t>04/01/2025</t>
  </si>
  <si>
    <t>Rent</t>
  </si>
  <si>
    <t>354070723</t>
  </si>
  <si>
    <t>04/01/2025</t>
  </si>
  <si>
    <t>Charge Total:</t>
  </si>
  <si>
    <t>A-1-02</t>
  </si>
  <si>
    <t>1</t>
  </si>
  <si>
    <t>Occupied No Notice</t>
  </si>
  <si>
    <t>Vernon, Monica</t>
  </si>
  <si>
    <t>Resident</t>
  </si>
  <si>
    <t>Amenity Rent</t>
  </si>
  <si>
    <t>354070849</t>
  </si>
  <si>
    <t>04/01/2025</t>
  </si>
  <si>
    <t>Rent</t>
  </si>
  <si>
    <t>354070795</t>
  </si>
  <si>
    <t>04/01/2025</t>
  </si>
  <si>
    <t>Charge Total:</t>
  </si>
  <si>
    <t>A-1-03</t>
  </si>
  <si>
    <t>1</t>
  </si>
  <si>
    <t>Occupied No Notice</t>
  </si>
  <si>
    <t>Youmans, Derick</t>
  </si>
  <si>
    <t>Resident</t>
  </si>
  <si>
    <t>Amenity Rent</t>
  </si>
  <si>
    <t>354070679</t>
  </si>
  <si>
    <t>04/01/2025</t>
  </si>
  <si>
    <t>Rent</t>
  </si>
  <si>
    <t>354070789</t>
  </si>
  <si>
    <t>04/01/2025</t>
  </si>
  <si>
    <t>Charge Total:</t>
  </si>
  <si>
    <t>A-1-04</t>
  </si>
  <si>
    <t>1</t>
  </si>
  <si>
    <t>Occupied No Notice</t>
  </si>
  <si>
    <t>Courtois, Rodney</t>
  </si>
  <si>
    <t>Resident</t>
  </si>
  <si>
    <t>Rent</t>
  </si>
  <si>
    <t>354070732</t>
  </si>
  <si>
    <t>04/01/2025</t>
  </si>
  <si>
    <t>Charge Total:</t>
  </si>
  <si>
    <t>A-1-05</t>
  </si>
  <si>
    <t>1</t>
  </si>
  <si>
    <t>Notice Rented</t>
  </si>
  <si>
    <t>Ralph, Christopher</t>
  </si>
  <si>
    <t>Resident</t>
  </si>
  <si>
    <t>Rent</t>
  </si>
  <si>
    <t>354070768</t>
  </si>
  <si>
    <t>04/01/2025</t>
  </si>
  <si>
    <t>Charge Total:</t>
  </si>
  <si>
    <t>A-1-06</t>
  </si>
  <si>
    <t>1</t>
  </si>
  <si>
    <t>Occupied No Notice</t>
  </si>
  <si>
    <t>Ixba, Misael</t>
  </si>
  <si>
    <t>Resident</t>
  </si>
  <si>
    <t>Amenity Rent</t>
  </si>
  <si>
    <t>354070670</t>
  </si>
  <si>
    <t>04/01/2025</t>
  </si>
  <si>
    <t>Rent</t>
  </si>
  <si>
    <t>354070704</t>
  </si>
  <si>
    <t>04/01/2025</t>
  </si>
  <si>
    <t>Charge Total:</t>
  </si>
  <si>
    <t>A-1-07</t>
  </si>
  <si>
    <t>1</t>
  </si>
  <si>
    <t>Occupied No Notice</t>
  </si>
  <si>
    <t>Stovall, Kelondra</t>
  </si>
  <si>
    <t>Resident</t>
  </si>
  <si>
    <t>Amenity Rent</t>
  </si>
  <si>
    <t>354070781</t>
  </si>
  <si>
    <t>04/01/2025</t>
  </si>
  <si>
    <t>Rent</t>
  </si>
  <si>
    <t>354070699</t>
  </si>
  <si>
    <t>04/01/2025</t>
  </si>
  <si>
    <t>Charge Total:</t>
  </si>
  <si>
    <t>A-1-08</t>
  </si>
  <si>
    <t>1</t>
  </si>
  <si>
    <t>Occupied No Notice</t>
  </si>
  <si>
    <t>Soualmi, Ayad</t>
  </si>
  <si>
    <t>Resident</t>
  </si>
  <si>
    <t>Amenity Rent</t>
  </si>
  <si>
    <t>354070882</t>
  </si>
  <si>
    <t>04/01/2025</t>
  </si>
  <si>
    <t>Rent</t>
  </si>
  <si>
    <t>354071003</t>
  </si>
  <si>
    <t>04/01/2025</t>
  </si>
  <si>
    <t>Renters Insurance Fine</t>
  </si>
  <si>
    <t>354042018</t>
  </si>
  <si>
    <t>04/01/2025</t>
  </si>
  <si>
    <t>Charge Total:</t>
  </si>
  <si>
    <t>A-1-09</t>
  </si>
  <si>
    <t>1</t>
  </si>
  <si>
    <t>Occupied No Notice</t>
  </si>
  <si>
    <t>James, Joseph</t>
  </si>
  <si>
    <t>Resident</t>
  </si>
  <si>
    <t>Rent</t>
  </si>
  <si>
    <t>354070695</t>
  </si>
  <si>
    <t>04/01/2025</t>
  </si>
  <si>
    <t>Bounced Check Fee</t>
  </si>
  <si>
    <t>354381378</t>
  </si>
  <si>
    <t>04/02/2025</t>
  </si>
  <si>
    <t>Late Fee</t>
  </si>
  <si>
    <t>354448527</t>
  </si>
  <si>
    <t>04/06/2025</t>
  </si>
  <si>
    <t>Late Fee</t>
  </si>
  <si>
    <t>354457009</t>
  </si>
  <si>
    <t>04/06/2025</t>
  </si>
  <si>
    <t>Renters Insurance Fine</t>
  </si>
  <si>
    <t>354041612</t>
  </si>
  <si>
    <t>04/01/2025</t>
  </si>
  <si>
    <t>Charge Total:</t>
  </si>
  <si>
    <t>A-1-10</t>
  </si>
  <si>
    <t>1</t>
  </si>
  <si>
    <t>Occupied No Notice</t>
  </si>
  <si>
    <t>Waugh, Kathleen</t>
  </si>
  <si>
    <t>Resident</t>
  </si>
  <si>
    <t>Amenity Rent</t>
  </si>
  <si>
    <t>354184748</t>
  </si>
  <si>
    <t>04/01/2025</t>
  </si>
  <si>
    <t>Amenity Rent</t>
  </si>
  <si>
    <t>354070455</t>
  </si>
  <si>
    <t>04/01/2025</t>
  </si>
  <si>
    <t>Amenity Rent</t>
  </si>
  <si>
    <t>354184750</t>
  </si>
  <si>
    <t>04/01/2025</t>
  </si>
  <si>
    <t>Month to Month Rent</t>
  </si>
  <si>
    <t>354184747</t>
  </si>
  <si>
    <t>04/01/2025</t>
  </si>
  <si>
    <t>Month to Month Rent</t>
  </si>
  <si>
    <t>354070713</t>
  </si>
  <si>
    <t>04/01/2025</t>
  </si>
  <si>
    <t>Rent</t>
  </si>
  <si>
    <t>354184749</t>
  </si>
  <si>
    <t>04/01/2025</t>
  </si>
  <si>
    <t>Month-to-Month Fee</t>
  </si>
  <si>
    <t>354070440</t>
  </si>
  <si>
    <t>04/01/2025</t>
  </si>
  <si>
    <t>Month-to-Month Fee</t>
  </si>
  <si>
    <t>354184746</t>
  </si>
  <si>
    <t>04/01/2025</t>
  </si>
  <si>
    <t>Charge Total:</t>
  </si>
  <si>
    <t>A-1-11</t>
  </si>
  <si>
    <t>1</t>
  </si>
  <si>
    <t>Occupied No Notice</t>
  </si>
  <si>
    <t>Florie, Marion</t>
  </si>
  <si>
    <t>Resident</t>
  </si>
  <si>
    <t>Rent</t>
  </si>
  <si>
    <t>354070696</t>
  </si>
  <si>
    <t>04/01/2025</t>
  </si>
  <si>
    <t>Charge Total:</t>
  </si>
  <si>
    <t>A-1-12</t>
  </si>
  <si>
    <t>1</t>
  </si>
  <si>
    <t>Occupied No Notice</t>
  </si>
  <si>
    <t>Flores Huenteo, Daniela</t>
  </si>
  <si>
    <t>Resident</t>
  </si>
  <si>
    <t>Amenity Rent</t>
  </si>
  <si>
    <t>354070502</t>
  </si>
  <si>
    <t>04/01/2025</t>
  </si>
  <si>
    <t>Rent</t>
  </si>
  <si>
    <t>354070464</t>
  </si>
  <si>
    <t>04/01/2025</t>
  </si>
  <si>
    <t>Charge Total:</t>
  </si>
  <si>
    <t>A-1-13</t>
  </si>
  <si>
    <t>1</t>
  </si>
  <si>
    <t>Occupied No Notice</t>
  </si>
  <si>
    <t>Guerry, Samantha (Kristina)</t>
  </si>
  <si>
    <t>Resident</t>
  </si>
  <si>
    <t>Amenity Rent</t>
  </si>
  <si>
    <t>354070741</t>
  </si>
  <si>
    <t>04/01/2025</t>
  </si>
  <si>
    <t>Rent</t>
  </si>
  <si>
    <t>354070968</t>
  </si>
  <si>
    <t>04/01/2025</t>
  </si>
  <si>
    <t>Charge Total:</t>
  </si>
  <si>
    <t>A-1-14</t>
  </si>
  <si>
    <t>1</t>
  </si>
  <si>
    <t>Occupied No Notice</t>
  </si>
  <si>
    <t>Daifallah, Abdelrazzag</t>
  </si>
  <si>
    <t>Resident</t>
  </si>
  <si>
    <t>Rent</t>
  </si>
  <si>
    <t>354070769</t>
  </si>
  <si>
    <t>04/01/2025</t>
  </si>
  <si>
    <t>Charge Total:</t>
  </si>
  <si>
    <t>A-1-15</t>
  </si>
  <si>
    <t>1</t>
  </si>
  <si>
    <t>Occupied No Notice</t>
  </si>
  <si>
    <t>Schetrompf, Karen</t>
  </si>
  <si>
    <t>Resident</t>
  </si>
  <si>
    <t>Amenity Rent</t>
  </si>
  <si>
    <t>354070924</t>
  </si>
  <si>
    <t>04/01/2025</t>
  </si>
  <si>
    <t>Rent</t>
  </si>
  <si>
    <t>354070483</t>
  </si>
  <si>
    <t>04/01/2025</t>
  </si>
  <si>
    <t>Charge Total:</t>
  </si>
  <si>
    <t>A-1-16</t>
  </si>
  <si>
    <t>1</t>
  </si>
  <si>
    <t>Occupied No Notice</t>
  </si>
  <si>
    <t>Bautista, Kayla</t>
  </si>
  <si>
    <t>Resident</t>
  </si>
  <si>
    <t>Amenity Rent</t>
  </si>
  <si>
    <t>354270364</t>
  </si>
  <si>
    <t>04/01/2025</t>
  </si>
  <si>
    <t>Amenity Rent</t>
  </si>
  <si>
    <t>354270367</t>
  </si>
  <si>
    <t>04/01/2025</t>
  </si>
  <si>
    <t>Amenity Rent</t>
  </si>
  <si>
    <t>354070936</t>
  </si>
  <si>
    <t>04/01/2025</t>
  </si>
  <si>
    <t>Month to Month Rent</t>
  </si>
  <si>
    <t>354070636</t>
  </si>
  <si>
    <t>04/01/2025</t>
  </si>
  <si>
    <t>Month to Month Rent</t>
  </si>
  <si>
    <t>354270366</t>
  </si>
  <si>
    <t>04/01/2025</t>
  </si>
  <si>
    <t>Rent</t>
  </si>
  <si>
    <t>354270368</t>
  </si>
  <si>
    <t>04/01/2025</t>
  </si>
  <si>
    <t>Month-to-Month Fee</t>
  </si>
  <si>
    <t>354070726</t>
  </si>
  <si>
    <t>04/01/2025</t>
  </si>
  <si>
    <t>Month-to-Month Fee</t>
  </si>
  <si>
    <t>354270365</t>
  </si>
  <si>
    <t>04/01/2025</t>
  </si>
  <si>
    <t>Renters Insurance Fine</t>
  </si>
  <si>
    <t>354041811</t>
  </si>
  <si>
    <t>04/01/2025</t>
  </si>
  <si>
    <t>Charge Total:</t>
  </si>
  <si>
    <t>A-2-17</t>
  </si>
  <si>
    <t>3</t>
  </si>
  <si>
    <t>Occupied No Notice</t>
  </si>
  <si>
    <t>Collier, Imari</t>
  </si>
  <si>
    <t>Resident</t>
  </si>
  <si>
    <t>Amenity Rent</t>
  </si>
  <si>
    <t>354070653</t>
  </si>
  <si>
    <t>04/01/2025</t>
  </si>
  <si>
    <t>Rent</t>
  </si>
  <si>
    <t>354070746</t>
  </si>
  <si>
    <t>04/01/2025</t>
  </si>
  <si>
    <t>Charge Total:</t>
  </si>
  <si>
    <t>A-2-18</t>
  </si>
  <si>
    <t>3</t>
  </si>
  <si>
    <t>Occupied No Notice</t>
  </si>
  <si>
    <t>Wagaman, Trista</t>
  </si>
  <si>
    <t>Resident</t>
  </si>
  <si>
    <t>Amenity Rent</t>
  </si>
  <si>
    <t>354070921</t>
  </si>
  <si>
    <t>04/01/2025</t>
  </si>
  <si>
    <t>Rent</t>
  </si>
  <si>
    <t>354070894</t>
  </si>
  <si>
    <t>04/01/2025</t>
  </si>
  <si>
    <t>Late Fee</t>
  </si>
  <si>
    <t>354448518</t>
  </si>
  <si>
    <t>04/06/2025</t>
  </si>
  <si>
    <t>Charge Total:</t>
  </si>
  <si>
    <t>A-2-19</t>
  </si>
  <si>
    <t>3</t>
  </si>
  <si>
    <t>Occupied No Notice</t>
  </si>
  <si>
    <t>Gill, Zachary</t>
  </si>
  <si>
    <t>Resident</t>
  </si>
  <si>
    <t>Amenity Rent</t>
  </si>
  <si>
    <t>354070611</t>
  </si>
  <si>
    <t>04/01/2025</t>
  </si>
  <si>
    <t>Rent</t>
  </si>
  <si>
    <t>354070995</t>
  </si>
  <si>
    <t>04/01/2025</t>
  </si>
  <si>
    <t>Charge Total:</t>
  </si>
  <si>
    <t>A-2-20</t>
  </si>
  <si>
    <t>3</t>
  </si>
  <si>
    <t>Occupied No Notice</t>
  </si>
  <si>
    <t>Fernandez, Lorena</t>
  </si>
  <si>
    <t>Resident</t>
  </si>
  <si>
    <t>Amenity Rent</t>
  </si>
  <si>
    <t>354070585</t>
  </si>
  <si>
    <t>04/01/2025</t>
  </si>
  <si>
    <t>Rent</t>
  </si>
  <si>
    <t>354070883</t>
  </si>
  <si>
    <t>04/01/2025</t>
  </si>
  <si>
    <t>Charge Total:</t>
  </si>
  <si>
    <t>A-2-21</t>
  </si>
  <si>
    <t>3</t>
  </si>
  <si>
    <t>Occupied No Notice</t>
  </si>
  <si>
    <t>Pringle, Kimberly</t>
  </si>
  <si>
    <t>Resident</t>
  </si>
  <si>
    <t>Amenity Rent</t>
  </si>
  <si>
    <t>354070963</t>
  </si>
  <si>
    <t>04/01/2025</t>
  </si>
  <si>
    <t>Rent</t>
  </si>
  <si>
    <t>354070925</t>
  </si>
  <si>
    <t>04/01/2025</t>
  </si>
  <si>
    <t>Charge Total:</t>
  </si>
  <si>
    <t>A-2-22</t>
  </si>
  <si>
    <t>3</t>
  </si>
  <si>
    <t>Occupied No Notice</t>
  </si>
  <si>
    <t>Azuaje, Greisy</t>
  </si>
  <si>
    <t>Resident</t>
  </si>
  <si>
    <t>Amenity Rent</t>
  </si>
  <si>
    <t>354070475</t>
  </si>
  <si>
    <t>04/01/2025</t>
  </si>
  <si>
    <t>Rent</t>
  </si>
  <si>
    <t>354070756</t>
  </si>
  <si>
    <t>04/01/2025</t>
  </si>
  <si>
    <t>Charge Total:</t>
  </si>
  <si>
    <t>A-2-23</t>
  </si>
  <si>
    <t>3</t>
  </si>
  <si>
    <t>Occupied No Notice</t>
  </si>
  <si>
    <t>Brown, Carolyn</t>
  </si>
  <si>
    <t>Resident</t>
  </si>
  <si>
    <t>Amenity Rent</t>
  </si>
  <si>
    <t>354070666</t>
  </si>
  <si>
    <t>04/01/2025</t>
  </si>
  <si>
    <t>Rent</t>
  </si>
  <si>
    <t>354070511</t>
  </si>
  <si>
    <t>04/01/2025</t>
  </si>
  <si>
    <t>Renters Insurance Fine</t>
  </si>
  <si>
    <t>354041613</t>
  </si>
  <si>
    <t>04/01/2025</t>
  </si>
  <si>
    <t>Charge Total:</t>
  </si>
  <si>
    <t>A-2-24</t>
  </si>
  <si>
    <t>3</t>
  </si>
  <si>
    <t>Occupied No Notice</t>
  </si>
  <si>
    <t>Bustamante, Juan</t>
  </si>
  <si>
    <t>Resident</t>
  </si>
  <si>
    <t>Amenity Rent</t>
  </si>
  <si>
    <t>354070903</t>
  </si>
  <si>
    <t>04/01/2025</t>
  </si>
  <si>
    <t>Rent</t>
  </si>
  <si>
    <t>354070872</t>
  </si>
  <si>
    <t>04/01/2025</t>
  </si>
  <si>
    <t>Charge Total:</t>
  </si>
  <si>
    <t>A-2-25</t>
  </si>
  <si>
    <t>3</t>
  </si>
  <si>
    <t>Occupied No Notice</t>
  </si>
  <si>
    <t>Kehoe, Theresa</t>
  </si>
  <si>
    <t>Resident</t>
  </si>
  <si>
    <t>Amenity Rent</t>
  </si>
  <si>
    <t>354070549</t>
  </si>
  <si>
    <t>04/01/2025</t>
  </si>
  <si>
    <t>Rent</t>
  </si>
  <si>
    <t>354070501</t>
  </si>
  <si>
    <t>04/01/2025</t>
  </si>
  <si>
    <t>Charge Total:</t>
  </si>
  <si>
    <t>A-2-26</t>
  </si>
  <si>
    <t>3</t>
  </si>
  <si>
    <t>Occupied No Notice</t>
  </si>
  <si>
    <t>Rodriguez, Luis</t>
  </si>
  <si>
    <t>Resident</t>
  </si>
  <si>
    <t>Amenity Rent</t>
  </si>
  <si>
    <t>354070515</t>
  </si>
  <si>
    <t>04/01/2025</t>
  </si>
  <si>
    <t>Rent</t>
  </si>
  <si>
    <t>354070962</t>
  </si>
  <si>
    <t>04/01/2025</t>
  </si>
  <si>
    <t>Renters Insurance Fine</t>
  </si>
  <si>
    <t>354042099</t>
  </si>
  <si>
    <t>04/01/2025</t>
  </si>
  <si>
    <t>Charge Total:</t>
  </si>
  <si>
    <t>A-2-27</t>
  </si>
  <si>
    <t>3</t>
  </si>
  <si>
    <t>Occupied No Notice</t>
  </si>
  <si>
    <t>Abercrombie, Ursula</t>
  </si>
  <si>
    <t>Resident</t>
  </si>
  <si>
    <t>Amenity Rent</t>
  </si>
  <si>
    <t>354070734</t>
  </si>
  <si>
    <t>04/01/2025</t>
  </si>
  <si>
    <t>Rent</t>
  </si>
  <si>
    <t>354070500</t>
  </si>
  <si>
    <t>04/01/2025</t>
  </si>
  <si>
    <t>Charge Total:</t>
  </si>
  <si>
    <t>A-2-28</t>
  </si>
  <si>
    <t>3</t>
  </si>
  <si>
    <t>Occupied No Notice</t>
  </si>
  <si>
    <t>Basham, Micaiah</t>
  </si>
  <si>
    <t>Resident</t>
  </si>
  <si>
    <t>Amenity Rent</t>
  </si>
  <si>
    <t>354070586</t>
  </si>
  <si>
    <t>04/01/2025</t>
  </si>
  <si>
    <t>Rent</t>
  </si>
  <si>
    <t>354070725</t>
  </si>
  <si>
    <t>04/01/2025</t>
  </si>
  <si>
    <t>Renters Insurance Fine</t>
  </si>
  <si>
    <t>354041625</t>
  </si>
  <si>
    <t>04/01/2025</t>
  </si>
  <si>
    <t>Charge Total:</t>
  </si>
  <si>
    <t>A-2-29</t>
  </si>
  <si>
    <t>3</t>
  </si>
  <si>
    <t>Occupied No Notice</t>
  </si>
  <si>
    <t>Henderson, Trista</t>
  </si>
  <si>
    <t>Resident</t>
  </si>
  <si>
    <t>Amenity Rent</t>
  </si>
  <si>
    <t>354070643</t>
  </si>
  <si>
    <t>04/01/2025</t>
  </si>
  <si>
    <t>Rent</t>
  </si>
  <si>
    <t>354070692</t>
  </si>
  <si>
    <t>04/01/2025</t>
  </si>
  <si>
    <t>Charge Total:</t>
  </si>
  <si>
    <t>A-2-30</t>
  </si>
  <si>
    <t>3</t>
  </si>
  <si>
    <t>Occupied No Notice</t>
  </si>
  <si>
    <t>Ocasio Martinez, Rafael</t>
  </si>
  <si>
    <t>Resident</t>
  </si>
  <si>
    <t>Amenity Rent</t>
  </si>
  <si>
    <t>354070700</t>
  </si>
  <si>
    <t>04/01/2025</t>
  </si>
  <si>
    <t>Rent</t>
  </si>
  <si>
    <t>354070999</t>
  </si>
  <si>
    <t>04/01/2025</t>
  </si>
  <si>
    <t>Charge Total:</t>
  </si>
  <si>
    <t>A-2-31</t>
  </si>
  <si>
    <t>3</t>
  </si>
  <si>
    <t>Occupied No Notice</t>
  </si>
  <si>
    <t>Doctor-Bennett, Leoma</t>
  </si>
  <si>
    <t>Resident</t>
  </si>
  <si>
    <t>Amenity Rent</t>
  </si>
  <si>
    <t>354070616</t>
  </si>
  <si>
    <t>04/01/2025</t>
  </si>
  <si>
    <t>Rent</t>
  </si>
  <si>
    <t>354070576</t>
  </si>
  <si>
    <t>04/01/2025</t>
  </si>
  <si>
    <t>Charge Total:</t>
  </si>
  <si>
    <t>A-2-32</t>
  </si>
  <si>
    <t>3</t>
  </si>
  <si>
    <t>Occupied No Notice</t>
  </si>
  <si>
    <t>Rezk, Abdelnosir</t>
  </si>
  <si>
    <t>Resident</t>
  </si>
  <si>
    <t>Amenity Rent</t>
  </si>
  <si>
    <t>354070512</t>
  </si>
  <si>
    <t>04/01/2025</t>
  </si>
  <si>
    <t>Rent</t>
  </si>
  <si>
    <t>354070672</t>
  </si>
  <si>
    <t>04/01/2025</t>
  </si>
  <si>
    <t>Charge Total:</t>
  </si>
  <si>
    <t>A-3-33</t>
  </si>
  <si>
    <t>1</t>
  </si>
  <si>
    <t>Occupied No Notice</t>
  </si>
  <si>
    <t>Isildur, Charles</t>
  </si>
  <si>
    <t>Resident</t>
  </si>
  <si>
    <t>Amenity Rent</t>
  </si>
  <si>
    <t>354070905</t>
  </si>
  <si>
    <t>04/01/2025</t>
  </si>
  <si>
    <t>Rent</t>
  </si>
  <si>
    <t>354070933</t>
  </si>
  <si>
    <t>04/01/2025</t>
  </si>
  <si>
    <t>Charge Total:</t>
  </si>
  <si>
    <t>A-3-34</t>
  </si>
  <si>
    <t>1</t>
  </si>
  <si>
    <t>Occupied No Notice</t>
  </si>
  <si>
    <t>Herring, Zachary</t>
  </si>
  <si>
    <t>Resident</t>
  </si>
  <si>
    <t>Amenity Rent</t>
  </si>
  <si>
    <t>354070814</t>
  </si>
  <si>
    <t>04/01/2025</t>
  </si>
  <si>
    <t>Rent</t>
  </si>
  <si>
    <t>354070860</t>
  </si>
  <si>
    <t>04/01/2025</t>
  </si>
  <si>
    <t>Charge Total:</t>
  </si>
  <si>
    <t>A-3-35</t>
  </si>
  <si>
    <t>1</t>
  </si>
  <si>
    <t>Occupied No Notice</t>
  </si>
  <si>
    <t>Chapman, Ronald</t>
  </si>
  <si>
    <t>Resident</t>
  </si>
  <si>
    <t>Amenity Rent</t>
  </si>
  <si>
    <t>354070529</t>
  </si>
  <si>
    <t>04/01/2025</t>
  </si>
  <si>
    <t>Rent</t>
  </si>
  <si>
    <t>354070480</t>
  </si>
  <si>
    <t>04/01/2025</t>
  </si>
  <si>
    <t>Late Fee</t>
  </si>
  <si>
    <t>354448523</t>
  </si>
  <si>
    <t>04/06/2025</t>
  </si>
  <si>
    <t>Charge Total:</t>
  </si>
  <si>
    <t>A-3-36</t>
  </si>
  <si>
    <t>1</t>
  </si>
  <si>
    <t>Occupied No Notice</t>
  </si>
  <si>
    <t>Naranjo Saavedra, Erickson</t>
  </si>
  <si>
    <t>Resident</t>
  </si>
  <si>
    <t>Amenity Rent</t>
  </si>
  <si>
    <t>354070955</t>
  </si>
  <si>
    <t>04/01/2025</t>
  </si>
  <si>
    <t>Rent</t>
  </si>
  <si>
    <t>354070623</t>
  </si>
  <si>
    <t>04/01/2025</t>
  </si>
  <si>
    <t>Charge Total:</t>
  </si>
  <si>
    <t>A-3-37</t>
  </si>
  <si>
    <t>1</t>
  </si>
  <si>
    <t>Notice Rented</t>
  </si>
  <si>
    <t>Polk, Hunter</t>
  </si>
  <si>
    <t>Resident</t>
  </si>
  <si>
    <t>Amenity Rent</t>
  </si>
  <si>
    <t>354070438</t>
  </si>
  <si>
    <t>04/01/2025</t>
  </si>
  <si>
    <t>Rent</t>
  </si>
  <si>
    <t>354070641</t>
  </si>
  <si>
    <t>04/01/2025</t>
  </si>
  <si>
    <t>Charge Total:</t>
  </si>
  <si>
    <t>A-3-38</t>
  </si>
  <si>
    <t>1</t>
  </si>
  <si>
    <t>Occupied No Notice</t>
  </si>
  <si>
    <t>Gamra, Joshua</t>
  </si>
  <si>
    <t>Resident</t>
  </si>
  <si>
    <t>Amenity Rent</t>
  </si>
  <si>
    <t>354070958</t>
  </si>
  <si>
    <t>04/01/2025</t>
  </si>
  <si>
    <t>Rent</t>
  </si>
  <si>
    <t>354070709</t>
  </si>
  <si>
    <t>04/01/2025</t>
  </si>
  <si>
    <t>Renters Insurance Fine</t>
  </si>
  <si>
    <t>354302922</t>
  </si>
  <si>
    <t>04/01/2025</t>
  </si>
  <si>
    <t>Charge Total:</t>
  </si>
  <si>
    <t>A-3-39</t>
  </si>
  <si>
    <t>1</t>
  </si>
  <si>
    <t>Occupied No Notice</t>
  </si>
  <si>
    <t>Blacio Padilla, Cecilia</t>
  </si>
  <si>
    <t>Resident</t>
  </si>
  <si>
    <t>Amenity Rent</t>
  </si>
  <si>
    <t>354070930</t>
  </si>
  <si>
    <t>04/01/2025</t>
  </si>
  <si>
    <t>Rent</t>
  </si>
  <si>
    <t>354070543</t>
  </si>
  <si>
    <t>04/01/2025</t>
  </si>
  <si>
    <t>Charge Total:</t>
  </si>
  <si>
    <t>A-3-40</t>
  </si>
  <si>
    <t>1</t>
  </si>
  <si>
    <t>Vacant Rented Not Ready</t>
  </si>
  <si>
    <t>-- Vacant --</t>
  </si>
  <si>
    <t>-</t>
  </si>
  <si>
    <t>Charge Total:</t>
  </si>
  <si>
    <t>A-3-41</t>
  </si>
  <si>
    <t>1</t>
  </si>
  <si>
    <t>Occupied No Notice</t>
  </si>
  <si>
    <t>Isabel, Shalina</t>
  </si>
  <si>
    <t>Resident</t>
  </si>
  <si>
    <t>Amenity Rent</t>
  </si>
  <si>
    <t>354070876</t>
  </si>
  <si>
    <t>04/01/2025</t>
  </si>
  <si>
    <t>Rent</t>
  </si>
  <si>
    <t>354070812</t>
  </si>
  <si>
    <t>04/01/2025</t>
  </si>
  <si>
    <t>Charge Total:</t>
  </si>
  <si>
    <t>A-3-42</t>
  </si>
  <si>
    <t>1</t>
  </si>
  <si>
    <t>Occupied No Notice</t>
  </si>
  <si>
    <t>Rojas-Heyward, Miles</t>
  </si>
  <si>
    <t>Resident</t>
  </si>
  <si>
    <t>Amenity Rent</t>
  </si>
  <si>
    <t>354070919</t>
  </si>
  <si>
    <t>04/01/2025</t>
  </si>
  <si>
    <t>Rent</t>
  </si>
  <si>
    <t>354070948</t>
  </si>
  <si>
    <t>04/01/2025</t>
  </si>
  <si>
    <t>Renters Insurance Fine</t>
  </si>
  <si>
    <t>354041626</t>
  </si>
  <si>
    <t>04/01/2025</t>
  </si>
  <si>
    <t>Charge Total:</t>
  </si>
  <si>
    <t>A-3-43</t>
  </si>
  <si>
    <t>1</t>
  </si>
  <si>
    <t>Occupied No Notice</t>
  </si>
  <si>
    <t>Ford, Jameda</t>
  </si>
  <si>
    <t>Resident</t>
  </si>
  <si>
    <t>Amenity Rent</t>
  </si>
  <si>
    <t>354070569</t>
  </si>
  <si>
    <t>04/01/2025</t>
  </si>
  <si>
    <t>Rent</t>
  </si>
  <si>
    <t>354070599</t>
  </si>
  <si>
    <t>04/01/2025</t>
  </si>
  <si>
    <t>Late Fee</t>
  </si>
  <si>
    <t>354448521</t>
  </si>
  <si>
    <t>04/06/2025</t>
  </si>
  <si>
    <t>Renters Insurance Fine</t>
  </si>
  <si>
    <t>354041996</t>
  </si>
  <si>
    <t>04/01/2025</t>
  </si>
  <si>
    <t>Charge Total:</t>
  </si>
  <si>
    <t>A-3-44</t>
  </si>
  <si>
    <t>1</t>
  </si>
  <si>
    <t>Occupied No Notice</t>
  </si>
  <si>
    <t>Lopes, Paulo</t>
  </si>
  <si>
    <t>Resident</t>
  </si>
  <si>
    <t>Amenity Rent</t>
  </si>
  <si>
    <t>354070922</t>
  </si>
  <si>
    <t>04/01/2025</t>
  </si>
  <si>
    <t>Rent</t>
  </si>
  <si>
    <t>354070807</t>
  </si>
  <si>
    <t>04/01/2025</t>
  </si>
  <si>
    <t>Charge Total:</t>
  </si>
  <si>
    <t>A-3-45</t>
  </si>
  <si>
    <t>1</t>
  </si>
  <si>
    <t>Occupied No Notice</t>
  </si>
  <si>
    <t>Clark, Lindy</t>
  </si>
  <si>
    <t>Resident</t>
  </si>
  <si>
    <t>Rent</t>
  </si>
  <si>
    <t>354070869</t>
  </si>
  <si>
    <t>04/01/2025</t>
  </si>
  <si>
    <t>Charge Total:</t>
  </si>
  <si>
    <t>A-3-46</t>
  </si>
  <si>
    <t>1</t>
  </si>
  <si>
    <t>Occupied No Notice</t>
  </si>
  <si>
    <t>Sayer, Lisa</t>
  </si>
  <si>
    <t>Resident</t>
  </si>
  <si>
    <t>Amenity Rent</t>
  </si>
  <si>
    <t>354070874</t>
  </si>
  <si>
    <t>04/01/2025</t>
  </si>
  <si>
    <t>Rent</t>
  </si>
  <si>
    <t>354070433</t>
  </si>
  <si>
    <t>04/01/2025</t>
  </si>
  <si>
    <t>Charge Total:</t>
  </si>
  <si>
    <t>A-3-47</t>
  </si>
  <si>
    <t>1</t>
  </si>
  <si>
    <t>Occupied No Notice</t>
  </si>
  <si>
    <t>Caracappa, Mark</t>
  </si>
  <si>
    <t>Resident</t>
  </si>
  <si>
    <t>Amenity Rent</t>
  </si>
  <si>
    <t>354070743</t>
  </si>
  <si>
    <t>04/01/2025</t>
  </si>
  <si>
    <t>Rent</t>
  </si>
  <si>
    <t>354070597</t>
  </si>
  <si>
    <t>04/01/2025</t>
  </si>
  <si>
    <t>Charge Total:</t>
  </si>
  <si>
    <t>A-3-48</t>
  </si>
  <si>
    <t>1</t>
  </si>
  <si>
    <t>Occupied No Notice</t>
  </si>
  <si>
    <t>Archer, Benjamin</t>
  </si>
  <si>
    <t>Resident</t>
  </si>
  <si>
    <t>Rent</t>
  </si>
  <si>
    <t>354070917</t>
  </si>
  <si>
    <t>04/01/2025</t>
  </si>
  <si>
    <t>Charge Total:</t>
  </si>
  <si>
    <t>AA-01</t>
  </si>
  <si>
    <t>3th</t>
  </si>
  <si>
    <t>Occupied No Notice</t>
  </si>
  <si>
    <t>Middleton, Brian</t>
  </si>
  <si>
    <t>Resident</t>
  </si>
  <si>
    <t>Month to Month Rent</t>
  </si>
  <si>
    <t>354070722</t>
  </si>
  <si>
    <t>04/01/2025</t>
  </si>
  <si>
    <t>Concession-Partial Employee</t>
  </si>
  <si>
    <t>354070802</t>
  </si>
  <si>
    <t>04/01/2025</t>
  </si>
  <si>
    <t>Charge Total:</t>
  </si>
  <si>
    <t>B-1-01</t>
  </si>
  <si>
    <t>2b</t>
  </si>
  <si>
    <t>Occupied No Notice</t>
  </si>
  <si>
    <t>Clifford, Brandon</t>
  </si>
  <si>
    <t>Resident</t>
  </si>
  <si>
    <t>Amenity Rent</t>
  </si>
  <si>
    <t>354070785</t>
  </si>
  <si>
    <t>04/01/2025</t>
  </si>
  <si>
    <t>Rent</t>
  </si>
  <si>
    <t>354070868</t>
  </si>
  <si>
    <t>04/01/2025</t>
  </si>
  <si>
    <t>Charge Total:</t>
  </si>
  <si>
    <t>B-1-02</t>
  </si>
  <si>
    <t>2b</t>
  </si>
  <si>
    <t>Occupied No Notice</t>
  </si>
  <si>
    <t>Price, Steven</t>
  </si>
  <si>
    <t>Resident</t>
  </si>
  <si>
    <t>Amenity Rent</t>
  </si>
  <si>
    <t>354070787</t>
  </si>
  <si>
    <t>04/01/2025</t>
  </si>
  <si>
    <t>Rent</t>
  </si>
  <si>
    <t>354070592</t>
  </si>
  <si>
    <t>04/01/2025</t>
  </si>
  <si>
    <t>Charge Total:</t>
  </si>
  <si>
    <t>B-1-03</t>
  </si>
  <si>
    <t>2a</t>
  </si>
  <si>
    <t>Occupied No Notice</t>
  </si>
  <si>
    <t>Wilson, Dakota</t>
  </si>
  <si>
    <t>Resident</t>
  </si>
  <si>
    <t>Amenity Rent</t>
  </si>
  <si>
    <t>354070675</t>
  </si>
  <si>
    <t>04/01/2025</t>
  </si>
  <si>
    <t>Rent</t>
  </si>
  <si>
    <t>354070824</t>
  </si>
  <si>
    <t>04/01/2025</t>
  </si>
  <si>
    <t>Charge Total:</t>
  </si>
  <si>
    <t>B-1-04</t>
  </si>
  <si>
    <t>2a</t>
  </si>
  <si>
    <t>Occupied No Notice</t>
  </si>
  <si>
    <t>Hernandez, Joshua</t>
  </si>
  <si>
    <t>Resident</t>
  </si>
  <si>
    <t>Amenity Rent</t>
  </si>
  <si>
    <t>354070714</t>
  </si>
  <si>
    <t>04/01/2025</t>
  </si>
  <si>
    <t>Rent</t>
  </si>
  <si>
    <t>354070791</t>
  </si>
  <si>
    <t>04/01/2025</t>
  </si>
  <si>
    <t>Charge Total:</t>
  </si>
  <si>
    <t>B-1-05</t>
  </si>
  <si>
    <t>2a</t>
  </si>
  <si>
    <t>Occupied No Notice</t>
  </si>
  <si>
    <t>Isabel, Jacqueline</t>
  </si>
  <si>
    <t>Resident</t>
  </si>
  <si>
    <t>Amenity Rent</t>
  </si>
  <si>
    <t>354070676</t>
  </si>
  <si>
    <t>04/01/2025</t>
  </si>
  <si>
    <t>Rent</t>
  </si>
  <si>
    <t>354070437</t>
  </si>
  <si>
    <t>04/01/2025</t>
  </si>
  <si>
    <t>Charge Total:</t>
  </si>
  <si>
    <t>B-1-06</t>
  </si>
  <si>
    <t>2a</t>
  </si>
  <si>
    <t>Occupied No Notice</t>
  </si>
  <si>
    <t>Riddick, Steve</t>
  </si>
  <si>
    <t>Resident</t>
  </si>
  <si>
    <t>Amenity Rent</t>
  </si>
  <si>
    <t>354070728</t>
  </si>
  <si>
    <t>04/01/2025</t>
  </si>
  <si>
    <t>Rent</t>
  </si>
  <si>
    <t>354070450</t>
  </si>
  <si>
    <t>04/01/2025</t>
  </si>
  <si>
    <t>Charge Total:</t>
  </si>
  <si>
    <t>B-1-07</t>
  </si>
  <si>
    <t>2a</t>
  </si>
  <si>
    <t>Occupied No Notice</t>
  </si>
  <si>
    <t>Opoku, Chelsey</t>
  </si>
  <si>
    <t>Resident</t>
  </si>
  <si>
    <t>Amenity Rent</t>
  </si>
  <si>
    <t>354070976</t>
  </si>
  <si>
    <t>04/01/2025</t>
  </si>
  <si>
    <t>Rent</t>
  </si>
  <si>
    <t>354070959</t>
  </si>
  <si>
    <t>04/01/2025</t>
  </si>
  <si>
    <t>Charge Total:</t>
  </si>
  <si>
    <t>B-1-08</t>
  </si>
  <si>
    <t>2b</t>
  </si>
  <si>
    <t>Occupied No Notice</t>
  </si>
  <si>
    <t>Baker, Brandon</t>
  </si>
  <si>
    <t>Resident</t>
  </si>
  <si>
    <t>Amenity Rent</t>
  </si>
  <si>
    <t>354070865</t>
  </si>
  <si>
    <t>04/01/2025</t>
  </si>
  <si>
    <t>Rent</t>
  </si>
  <si>
    <t>354070449</t>
  </si>
  <si>
    <t>04/01/2025</t>
  </si>
  <si>
    <t>Charge Total:</t>
  </si>
  <si>
    <t>B-1-09</t>
  </si>
  <si>
    <t>2a</t>
  </si>
  <si>
    <t>Occupied No Notice</t>
  </si>
  <si>
    <t>Benn, Karen</t>
  </si>
  <si>
    <t>Resident</t>
  </si>
  <si>
    <t>Amenity Rent</t>
  </si>
  <si>
    <t>354070890</t>
  </si>
  <si>
    <t>04/01/2025</t>
  </si>
  <si>
    <t>Rent</t>
  </si>
  <si>
    <t>354070635</t>
  </si>
  <si>
    <t>04/01/2025</t>
  </si>
  <si>
    <t>Charge Total:</t>
  </si>
  <si>
    <t>B-1-10</t>
  </si>
  <si>
    <t>2a</t>
  </si>
  <si>
    <t>Occupied No Notice</t>
  </si>
  <si>
    <t>Cedano, Joendy</t>
  </si>
  <si>
    <t>Resident</t>
  </si>
  <si>
    <t>Amenity Rent</t>
  </si>
  <si>
    <t>354070707</t>
  </si>
  <si>
    <t>04/01/2025</t>
  </si>
  <si>
    <t>Rent</t>
  </si>
  <si>
    <t>354070626</t>
  </si>
  <si>
    <t>04/01/2025</t>
  </si>
  <si>
    <t>Charge Total:</t>
  </si>
  <si>
    <t>B-1-11</t>
  </si>
  <si>
    <t>2a</t>
  </si>
  <si>
    <t>Occupied No Notice</t>
  </si>
  <si>
    <t>Mendoza Mendoza, Juan Carlos</t>
  </si>
  <si>
    <t>Resident</t>
  </si>
  <si>
    <t>Amenity Rent</t>
  </si>
  <si>
    <t>354070982</t>
  </si>
  <si>
    <t>04/01/2025</t>
  </si>
  <si>
    <t>Rent</t>
  </si>
  <si>
    <t>354070537</t>
  </si>
  <si>
    <t>04/01/2025</t>
  </si>
  <si>
    <t>Key Charge</t>
  </si>
  <si>
    <t>354373750</t>
  </si>
  <si>
    <t>04/03/2025</t>
  </si>
  <si>
    <t>Charge Total:</t>
  </si>
  <si>
    <t>B-1-12</t>
  </si>
  <si>
    <t>2a</t>
  </si>
  <si>
    <t>Occupied No Notice</t>
  </si>
  <si>
    <t>Hardy, William</t>
  </si>
  <si>
    <t>Resident</t>
  </si>
  <si>
    <t>Amenity Rent</t>
  </si>
  <si>
    <t>354070950</t>
  </si>
  <si>
    <t>04/01/2025</t>
  </si>
  <si>
    <t>Rent</t>
  </si>
  <si>
    <t>354070881</t>
  </si>
  <si>
    <t>04/01/2025</t>
  </si>
  <si>
    <t>Charge Total:</t>
  </si>
  <si>
    <t>B-1-13</t>
  </si>
  <si>
    <t>2a</t>
  </si>
  <si>
    <t>Occupied No Notice</t>
  </si>
  <si>
    <t>Neal, Alishya</t>
  </si>
  <si>
    <t>Resident</t>
  </si>
  <si>
    <t>Amenity Rent</t>
  </si>
  <si>
    <t>354070740</t>
  </si>
  <si>
    <t>04/01/2025</t>
  </si>
  <si>
    <t>Rent</t>
  </si>
  <si>
    <t>354070888</t>
  </si>
  <si>
    <t>04/01/2025</t>
  </si>
  <si>
    <t>Late Fee</t>
  </si>
  <si>
    <t>354448540</t>
  </si>
  <si>
    <t>04/06/2025</t>
  </si>
  <si>
    <t>Charge Total:</t>
  </si>
  <si>
    <t>B-1-14</t>
  </si>
  <si>
    <t>2b</t>
  </si>
  <si>
    <t>Occupied No Notice</t>
  </si>
  <si>
    <t>Perez, Dayana</t>
  </si>
  <si>
    <t>Resident</t>
  </si>
  <si>
    <t>Amenity Rent</t>
  </si>
  <si>
    <t>354070736</t>
  </si>
  <si>
    <t>04/01/2025</t>
  </si>
  <si>
    <t>Rent</t>
  </si>
  <si>
    <t>354070942</t>
  </si>
  <si>
    <t>04/01/2025</t>
  </si>
  <si>
    <t>Charge Total:</t>
  </si>
  <si>
    <t>B-1-15</t>
  </si>
  <si>
    <t>2a</t>
  </si>
  <si>
    <t>Occupied No Notice</t>
  </si>
  <si>
    <t>Rangel, Leandro</t>
  </si>
  <si>
    <t>Resident</t>
  </si>
  <si>
    <t>Amenity Rent</t>
  </si>
  <si>
    <t>354070613</t>
  </si>
  <si>
    <t>04/01/2025</t>
  </si>
  <si>
    <t>Rent</t>
  </si>
  <si>
    <t>354070504</t>
  </si>
  <si>
    <t>04/01/2025</t>
  </si>
  <si>
    <t>Charge Total:</t>
  </si>
  <si>
    <t>B-1-16</t>
  </si>
  <si>
    <t>2a</t>
  </si>
  <si>
    <t>Occupied No Notice</t>
  </si>
  <si>
    <t>Skaggs, Molly</t>
  </si>
  <si>
    <t>Resident</t>
  </si>
  <si>
    <t>Amenity Rent</t>
  </si>
  <si>
    <t>354497535</t>
  </si>
  <si>
    <t>04/05/2025</t>
  </si>
  <si>
    <t>Rent</t>
  </si>
  <si>
    <t>354497534</t>
  </si>
  <si>
    <t>04/05/2025</t>
  </si>
  <si>
    <t>Administration Fee</t>
  </si>
  <si>
    <t>354497530</t>
  </si>
  <si>
    <t>04/05/2025</t>
  </si>
  <si>
    <t>Bounced Check Fee</t>
  </si>
  <si>
    <t>354497185</t>
  </si>
  <si>
    <t>04/05/2025</t>
  </si>
  <si>
    <t>Pet Charge</t>
  </si>
  <si>
    <t>354497532</t>
  </si>
  <si>
    <t>04/05/2025</t>
  </si>
  <si>
    <t>Charge Total:</t>
  </si>
  <si>
    <t>B-2-17</t>
  </si>
  <si>
    <t>1</t>
  </si>
  <si>
    <t>Occupied No Notice</t>
  </si>
  <si>
    <t>Gordon, Kyle</t>
  </si>
  <si>
    <t>Resident</t>
  </si>
  <si>
    <t>Amenity Rent</t>
  </si>
  <si>
    <t>354070822</t>
  </si>
  <si>
    <t>04/01/2025</t>
  </si>
  <si>
    <t>Rent</t>
  </si>
  <si>
    <t>354070717</t>
  </si>
  <si>
    <t>04/01/2025</t>
  </si>
  <si>
    <t>Charge Total:</t>
  </si>
  <si>
    <t>B-2-18</t>
  </si>
  <si>
    <t>1</t>
  </si>
  <si>
    <t>Occupied No Notice</t>
  </si>
  <si>
    <t>Purpera, John</t>
  </si>
  <si>
    <t>Resident</t>
  </si>
  <si>
    <t>Amenity Rent</t>
  </si>
  <si>
    <t>354070915</t>
  </si>
  <si>
    <t>04/01/2025</t>
  </si>
  <si>
    <t>Month to Month Rent</t>
  </si>
  <si>
    <t>354070954</t>
  </si>
  <si>
    <t>04/01/2025</t>
  </si>
  <si>
    <t>Month-to-Month Fee</t>
  </si>
  <si>
    <t>354071001</t>
  </si>
  <si>
    <t>04/01/2025</t>
  </si>
  <si>
    <t>Charge Total:</t>
  </si>
  <si>
    <t>B-2-19</t>
  </si>
  <si>
    <t>1</t>
  </si>
  <si>
    <t>Occupied No Notice</t>
  </si>
  <si>
    <t>Langendorfer, Megan</t>
  </si>
  <si>
    <t>Resident</t>
  </si>
  <si>
    <t>Amenity Rent</t>
  </si>
  <si>
    <t>354070984</t>
  </si>
  <si>
    <t>04/01/2025</t>
  </si>
  <si>
    <t>Rent</t>
  </si>
  <si>
    <t>354070863</t>
  </si>
  <si>
    <t>04/01/2025</t>
  </si>
  <si>
    <t>Charge Total:</t>
  </si>
  <si>
    <t>B-2-20</t>
  </si>
  <si>
    <t>1</t>
  </si>
  <si>
    <t>Occupied No Notice</t>
  </si>
  <si>
    <t>Scooler, Christine</t>
  </si>
  <si>
    <t>Resident</t>
  </si>
  <si>
    <t>Amenity Rent</t>
  </si>
  <si>
    <t>354070540</t>
  </si>
  <si>
    <t>04/01/2025</t>
  </si>
  <si>
    <t>Rent</t>
  </si>
  <si>
    <t>354070908</t>
  </si>
  <si>
    <t>04/01/2025</t>
  </si>
  <si>
    <t>Charge Total:</t>
  </si>
  <si>
    <t>B-2-21</t>
  </si>
  <si>
    <t>1</t>
  </si>
  <si>
    <t>Occupied No Notice</t>
  </si>
  <si>
    <t>Porter, Mariah</t>
  </si>
  <si>
    <t>Resident</t>
  </si>
  <si>
    <t>Amenity Rent</t>
  </si>
  <si>
    <t>354070523</t>
  </si>
  <si>
    <t>04/01/2025</t>
  </si>
  <si>
    <t>Rent</t>
  </si>
  <si>
    <t>354070494</t>
  </si>
  <si>
    <t>04/01/2025</t>
  </si>
  <si>
    <t>Charge Total:</t>
  </si>
  <si>
    <t>B-2-22</t>
  </si>
  <si>
    <t>1</t>
  </si>
  <si>
    <t>Occupied No Notice</t>
  </si>
  <si>
    <t>Neal, Onerray</t>
  </si>
  <si>
    <t>Resident</t>
  </si>
  <si>
    <t>Amenity Rent</t>
  </si>
  <si>
    <t>354070708</t>
  </si>
  <si>
    <t>04/01/2025</t>
  </si>
  <si>
    <t>Rent</t>
  </si>
  <si>
    <t>354070688</t>
  </si>
  <si>
    <t>04/01/2025</t>
  </si>
  <si>
    <t>Charge Total:</t>
  </si>
  <si>
    <t>B-2-23</t>
  </si>
  <si>
    <t>1</t>
  </si>
  <si>
    <t>Occupied No Notice</t>
  </si>
  <si>
    <t>Hernandez, Ghenesis</t>
  </si>
  <si>
    <t>Resident</t>
  </si>
  <si>
    <t>Amenity Rent</t>
  </si>
  <si>
    <t>354070633</t>
  </si>
  <si>
    <t>04/01/2025</t>
  </si>
  <si>
    <t>Rent</t>
  </si>
  <si>
    <t>354070710</t>
  </si>
  <si>
    <t>04/01/2025</t>
  </si>
  <si>
    <t>Charge Total:</t>
  </si>
  <si>
    <t>B-2-24</t>
  </si>
  <si>
    <t>1</t>
  </si>
  <si>
    <t>Occupied No Notice</t>
  </si>
  <si>
    <t>Woosley, Kevin</t>
  </si>
  <si>
    <t>Resident</t>
  </si>
  <si>
    <t>Amenity Rent</t>
  </si>
  <si>
    <t>354070505</t>
  </si>
  <si>
    <t>04/01/2025</t>
  </si>
  <si>
    <t>Rent</t>
  </si>
  <si>
    <t>354070832</t>
  </si>
  <si>
    <t>04/01/2025</t>
  </si>
  <si>
    <t>Pet Charge</t>
  </si>
  <si>
    <t>354479216</t>
  </si>
  <si>
    <t>04/08/2025</t>
  </si>
  <si>
    <t>Charge Total:</t>
  </si>
  <si>
    <t>B-2-25</t>
  </si>
  <si>
    <t>1</t>
  </si>
  <si>
    <t>Occupied No Notice</t>
  </si>
  <si>
    <t>Perry, April</t>
  </si>
  <si>
    <t>Resident</t>
  </si>
  <si>
    <t>Amenity Rent</t>
  </si>
  <si>
    <t>354070552</t>
  </si>
  <si>
    <t>04/01/2025</t>
  </si>
  <si>
    <t>Rent</t>
  </si>
  <si>
    <t>354070694</t>
  </si>
  <si>
    <t>04/01/2025</t>
  </si>
  <si>
    <t>Bounced Check Fee</t>
  </si>
  <si>
    <t>354476511</t>
  </si>
  <si>
    <t>04/03/2025</t>
  </si>
  <si>
    <t>Late Fee</t>
  </si>
  <si>
    <t>354476725</t>
  </si>
  <si>
    <t>04/06/2025</t>
  </si>
  <si>
    <t>Charge Total:</t>
  </si>
  <si>
    <t>B-2-26</t>
  </si>
  <si>
    <t>1</t>
  </si>
  <si>
    <t>Occupied No Notice</t>
  </si>
  <si>
    <t>Gomez Guillen, Francisco Neptali</t>
  </si>
  <si>
    <t>Resident</t>
  </si>
  <si>
    <t>Amenity Rent</t>
  </si>
  <si>
    <t>354070499</t>
  </si>
  <si>
    <t>04/01/2025</t>
  </si>
  <si>
    <t>Rent</t>
  </si>
  <si>
    <t>354070808</t>
  </si>
  <si>
    <t>04/01/2025</t>
  </si>
  <si>
    <t>Charge Total:</t>
  </si>
  <si>
    <t>B-2-27</t>
  </si>
  <si>
    <t>1</t>
  </si>
  <si>
    <t>Occupied No Notice</t>
  </si>
  <si>
    <t>Richard, Berk</t>
  </si>
  <si>
    <t>Resident</t>
  </si>
  <si>
    <t>Amenity Rent</t>
  </si>
  <si>
    <t>354070861</t>
  </si>
  <si>
    <t>04/01/2025</t>
  </si>
  <si>
    <t>Rent</t>
  </si>
  <si>
    <t>354070971</t>
  </si>
  <si>
    <t>04/01/2025</t>
  </si>
  <si>
    <t>Charge Total:</t>
  </si>
  <si>
    <t>B-2-28</t>
  </si>
  <si>
    <t>1</t>
  </si>
  <si>
    <t>Occupied No Notice</t>
  </si>
  <si>
    <t>LUX, FRANCES</t>
  </si>
  <si>
    <t>Resident</t>
  </si>
  <si>
    <t>Amenity Rent</t>
  </si>
  <si>
    <t>354070691</t>
  </si>
  <si>
    <t>04/01/2025</t>
  </si>
  <si>
    <t>Rent</t>
  </si>
  <si>
    <t>354070964</t>
  </si>
  <si>
    <t>04/01/2025</t>
  </si>
  <si>
    <t>Charge Total:</t>
  </si>
  <si>
    <t>B-2-29</t>
  </si>
  <si>
    <t>1</t>
  </si>
  <si>
    <t>Occupied No Notice</t>
  </si>
  <si>
    <t>Seels Jr, Teddie</t>
  </si>
  <si>
    <t>Resident</t>
  </si>
  <si>
    <t>Amenity Rent</t>
  </si>
  <si>
    <t>354070579</t>
  </si>
  <si>
    <t>04/01/2025</t>
  </si>
  <si>
    <t>Rent</t>
  </si>
  <si>
    <t>354070535</t>
  </si>
  <si>
    <t>04/01/2025</t>
  </si>
  <si>
    <t>Charge Total:</t>
  </si>
  <si>
    <t>B-2-30</t>
  </si>
  <si>
    <t>1</t>
  </si>
  <si>
    <t>Occupied No Notice</t>
  </si>
  <si>
    <t>Senior, Mayra</t>
  </si>
  <si>
    <t>Resident</t>
  </si>
  <si>
    <t>Amenity Rent</t>
  </si>
  <si>
    <t>354070729</t>
  </si>
  <si>
    <t>04/01/2025</t>
  </si>
  <si>
    <t>Rent</t>
  </si>
  <si>
    <t>354070790</t>
  </si>
  <si>
    <t>04/01/2025</t>
  </si>
  <si>
    <t>Charge Total:</t>
  </si>
  <si>
    <t>B-2-31</t>
  </si>
  <si>
    <t>1</t>
  </si>
  <si>
    <t>Occupied No Notice</t>
  </si>
  <si>
    <t>Elmore, Lenard</t>
  </si>
  <si>
    <t>Resident</t>
  </si>
  <si>
    <t>Amenity Rent</t>
  </si>
  <si>
    <t>354070839</t>
  </si>
  <si>
    <t>04/01/2025</t>
  </si>
  <si>
    <t>Rent</t>
  </si>
  <si>
    <t>354070555</t>
  </si>
  <si>
    <t>04/01/2025</t>
  </si>
  <si>
    <t>Renters Insurance Fine</t>
  </si>
  <si>
    <t>354041668</t>
  </si>
  <si>
    <t>04/01/2025</t>
  </si>
  <si>
    <t>Charge Total:</t>
  </si>
  <si>
    <t>B-2-32</t>
  </si>
  <si>
    <t>1</t>
  </si>
  <si>
    <t>Occupied No Notice</t>
  </si>
  <si>
    <t>Mendoza, Alexander</t>
  </si>
  <si>
    <t>Resident</t>
  </si>
  <si>
    <t>Amenity Rent</t>
  </si>
  <si>
    <t>354070873</t>
  </si>
  <si>
    <t>04/01/2025</t>
  </si>
  <si>
    <t>Rent</t>
  </si>
  <si>
    <t>354070906</t>
  </si>
  <si>
    <t>04/01/2025</t>
  </si>
  <si>
    <t>Renters Insurance Fine</t>
  </si>
  <si>
    <t>354042124</t>
  </si>
  <si>
    <t>04/01/2025</t>
  </si>
  <si>
    <t>Charge Total:</t>
  </si>
  <si>
    <t>C-1-01</t>
  </si>
  <si>
    <t>2a</t>
  </si>
  <si>
    <t>Occupied No Notice</t>
  </si>
  <si>
    <t>Simmons, Tara</t>
  </si>
  <si>
    <t>Resident</t>
  </si>
  <si>
    <t>Amenity Rent</t>
  </si>
  <si>
    <t>354070462</t>
  </si>
  <si>
    <t>04/01/2025</t>
  </si>
  <si>
    <t>Rent</t>
  </si>
  <si>
    <t>354070820</t>
  </si>
  <si>
    <t>04/01/2025</t>
  </si>
  <si>
    <t>Late Fee</t>
  </si>
  <si>
    <t>354448536</t>
  </si>
  <si>
    <t>04/06/2025</t>
  </si>
  <si>
    <t>Charge Total:</t>
  </si>
  <si>
    <t>C-1-02</t>
  </si>
  <si>
    <t>2a</t>
  </si>
  <si>
    <t>Occupied No Notice</t>
  </si>
  <si>
    <t>Balandria-Galvis, Auricar</t>
  </si>
  <si>
    <t>Resident</t>
  </si>
  <si>
    <t>Amenity Rent</t>
  </si>
  <si>
    <t>354070642</t>
  </si>
  <si>
    <t>04/01/2025</t>
  </si>
  <si>
    <t>Rent</t>
  </si>
  <si>
    <t>354070473</t>
  </si>
  <si>
    <t>04/01/2025</t>
  </si>
  <si>
    <t>Charge Total:</t>
  </si>
  <si>
    <t>C-1-03</t>
  </si>
  <si>
    <t>2a</t>
  </si>
  <si>
    <t>Occupied No Notice</t>
  </si>
  <si>
    <t>Williams, Nathaniel</t>
  </si>
  <si>
    <t>Resident</t>
  </si>
  <si>
    <t>Amenity Rent</t>
  </si>
  <si>
    <t>354070738</t>
  </si>
  <si>
    <t>04/01/2025</t>
  </si>
  <si>
    <t>Rent</t>
  </si>
  <si>
    <t>354070774</t>
  </si>
  <si>
    <t>04/01/2025</t>
  </si>
  <si>
    <t>Late Fee</t>
  </si>
  <si>
    <t>354448535</t>
  </si>
  <si>
    <t>04/06/2025</t>
  </si>
  <si>
    <t>Charge Total:</t>
  </si>
  <si>
    <t>C-1-04</t>
  </si>
  <si>
    <t>2a</t>
  </si>
  <si>
    <t>Occupied No Notice</t>
  </si>
  <si>
    <t>Angulo, Maria</t>
  </si>
  <si>
    <t>Resident</t>
  </si>
  <si>
    <t>Amenity Rent</t>
  </si>
  <si>
    <t>354070819</t>
  </si>
  <si>
    <t>04/01/2025</t>
  </si>
  <si>
    <t>Rent</t>
  </si>
  <si>
    <t>354070580</t>
  </si>
  <si>
    <t>04/01/2025</t>
  </si>
  <si>
    <t>Charge Total:</t>
  </si>
  <si>
    <t>C-1-05</t>
  </si>
  <si>
    <t>2a</t>
  </si>
  <si>
    <t>Occupied No Notice</t>
  </si>
  <si>
    <t>Roa carrillo, Jean</t>
  </si>
  <si>
    <t>Resident</t>
  </si>
  <si>
    <t>Amenity Rent</t>
  </si>
  <si>
    <t>354070947</t>
  </si>
  <si>
    <t>04/01/2025</t>
  </si>
  <si>
    <t>Rent</t>
  </si>
  <si>
    <t>354070624</t>
  </si>
  <si>
    <t>04/01/2025</t>
  </si>
  <si>
    <t>Renters Insurance Fine</t>
  </si>
  <si>
    <t>354042210</t>
  </si>
  <si>
    <t>04/01/2025</t>
  </si>
  <si>
    <t>Charge Total:</t>
  </si>
  <si>
    <t>C-1-06</t>
  </si>
  <si>
    <t>2a</t>
  </si>
  <si>
    <t>Occupied No Notice</t>
  </si>
  <si>
    <t>Reese, Sharaine</t>
  </si>
  <si>
    <t>Resident</t>
  </si>
  <si>
    <t>Amenity Rent</t>
  </si>
  <si>
    <t>354070524</t>
  </si>
  <si>
    <t>04/01/2025</t>
  </si>
  <si>
    <t>Rent</t>
  </si>
  <si>
    <t>354070581</t>
  </si>
  <si>
    <t>04/01/2025</t>
  </si>
  <si>
    <t>Charge Total:</t>
  </si>
  <si>
    <t>C-1-07</t>
  </si>
  <si>
    <t>2a</t>
  </si>
  <si>
    <t>Occupied No Notice</t>
  </si>
  <si>
    <t>Sylvester, Nicholas</t>
  </si>
  <si>
    <t>Resident</t>
  </si>
  <si>
    <t>Rent</t>
  </si>
  <si>
    <t>354070943</t>
  </si>
  <si>
    <t>04/01/2025</t>
  </si>
  <si>
    <t>Charge Total:</t>
  </si>
  <si>
    <t>C-1-08</t>
  </si>
  <si>
    <t>2b</t>
  </si>
  <si>
    <t>Occupied No Notice</t>
  </si>
  <si>
    <t>Perdomo, Carlos</t>
  </si>
  <si>
    <t>Resident</t>
  </si>
  <si>
    <t>Amenity Rent</t>
  </si>
  <si>
    <t>354070595</t>
  </si>
  <si>
    <t>04/01/2025</t>
  </si>
  <si>
    <t>Rent</t>
  </si>
  <si>
    <t>354070554</t>
  </si>
  <si>
    <t>04/01/2025</t>
  </si>
  <si>
    <t>Late Fee</t>
  </si>
  <si>
    <t>354457008</t>
  </si>
  <si>
    <t>04/06/2025</t>
  </si>
  <si>
    <t>Late Fee</t>
  </si>
  <si>
    <t>354448544</t>
  </si>
  <si>
    <t>04/06/2025</t>
  </si>
  <si>
    <t>Charge Total:</t>
  </si>
  <si>
    <t>C-1-09</t>
  </si>
  <si>
    <t>2a</t>
  </si>
  <si>
    <t>Occupied No Notice</t>
  </si>
  <si>
    <t>Valdivia, Hossman</t>
  </si>
  <si>
    <t>Resident</t>
  </si>
  <si>
    <t>Amenity Rent</t>
  </si>
  <si>
    <t>354070862</t>
  </si>
  <si>
    <t>04/01/2025</t>
  </si>
  <si>
    <t>Rent</t>
  </si>
  <si>
    <t>354070750</t>
  </si>
  <si>
    <t>04/01/2025</t>
  </si>
  <si>
    <t>Charge Total:</t>
  </si>
  <si>
    <t>C-1-10</t>
  </si>
  <si>
    <t>2b</t>
  </si>
  <si>
    <t>Occupied No Notice</t>
  </si>
  <si>
    <t>Garcia, Greberly</t>
  </si>
  <si>
    <t>Resident</t>
  </si>
  <si>
    <t>Amenity Rent</t>
  </si>
  <si>
    <t>354070459</t>
  </si>
  <si>
    <t>04/01/2025</t>
  </si>
  <si>
    <t>Rent</t>
  </si>
  <si>
    <t>354070902</t>
  </si>
  <si>
    <t>04/01/2025</t>
  </si>
  <si>
    <t>Charge Total:</t>
  </si>
  <si>
    <t>C-1-11</t>
  </si>
  <si>
    <t>2a</t>
  </si>
  <si>
    <t>Occupied No Notice</t>
  </si>
  <si>
    <t>Maldonado, Nexy</t>
  </si>
  <si>
    <t>Resident</t>
  </si>
  <si>
    <t>Amenity Rent</t>
  </si>
  <si>
    <t>354070503</t>
  </si>
  <si>
    <t>04/01/2025</t>
  </si>
  <si>
    <t>Rent</t>
  </si>
  <si>
    <t>354070514</t>
  </si>
  <si>
    <t>04/01/2025</t>
  </si>
  <si>
    <t>Charge Total:</t>
  </si>
  <si>
    <t>C-1-12</t>
  </si>
  <si>
    <t>2b</t>
  </si>
  <si>
    <t>Occupied No Notice</t>
  </si>
  <si>
    <t>Kornegay-Gober, Kristopher</t>
  </si>
  <si>
    <t>Resident</t>
  </si>
  <si>
    <t>Amenity Rent</t>
  </si>
  <si>
    <t>354070809</t>
  </si>
  <si>
    <t>04/01/2025</t>
  </si>
  <si>
    <t>Rent</t>
  </si>
  <si>
    <t>354070987</t>
  </si>
  <si>
    <t>04/01/2025</t>
  </si>
  <si>
    <t>Charge Total:</t>
  </si>
  <si>
    <t>C-1-13</t>
  </si>
  <si>
    <t>2a</t>
  </si>
  <si>
    <t>Occupied No Notice</t>
  </si>
  <si>
    <t>Mouzon, Marsha</t>
  </si>
  <si>
    <t>Resident</t>
  </si>
  <si>
    <t>Amenity Rent</t>
  </si>
  <si>
    <t>354070792</t>
  </si>
  <si>
    <t>04/01/2025</t>
  </si>
  <si>
    <t>Rent</t>
  </si>
  <si>
    <t>354070706</t>
  </si>
  <si>
    <t>04/01/2025</t>
  </si>
  <si>
    <t>Charge Total:</t>
  </si>
  <si>
    <t>C-1-14</t>
  </si>
  <si>
    <t>2b</t>
  </si>
  <si>
    <t>Occupied No Notice</t>
  </si>
  <si>
    <t>Thornton, Shamonda</t>
  </si>
  <si>
    <t>Resident</t>
  </si>
  <si>
    <t>Amenity Rent</t>
  </si>
  <si>
    <t>354070657</t>
  </si>
  <si>
    <t>04/01/2025</t>
  </si>
  <si>
    <t>Rent</t>
  </si>
  <si>
    <t>354070530</t>
  </si>
  <si>
    <t>04/01/2025</t>
  </si>
  <si>
    <t>Charge Total:</t>
  </si>
  <si>
    <t>C-1-15</t>
  </si>
  <si>
    <t>2a</t>
  </si>
  <si>
    <t>Occupied No Notice</t>
  </si>
  <si>
    <t>Ford, Kenneth</t>
  </si>
  <si>
    <t>Resident</t>
  </si>
  <si>
    <t>Amenity Rent</t>
  </si>
  <si>
    <t>354070949</t>
  </si>
  <si>
    <t>04/01/2025</t>
  </si>
  <si>
    <t>Rent</t>
  </si>
  <si>
    <t>354070487</t>
  </si>
  <si>
    <t>04/01/2025</t>
  </si>
  <si>
    <t>Charge Total:</t>
  </si>
  <si>
    <t>C-1-16</t>
  </si>
  <si>
    <t>2a</t>
  </si>
  <si>
    <t>Occupied No Notice</t>
  </si>
  <si>
    <t>Hooper III, Alfred</t>
  </si>
  <si>
    <t>Resident</t>
  </si>
  <si>
    <t>Amenity Rent</t>
  </si>
  <si>
    <t>354070810</t>
  </si>
  <si>
    <t>04/01/2025</t>
  </si>
  <si>
    <t>Rent</t>
  </si>
  <si>
    <t>354070985</t>
  </si>
  <si>
    <t>04/01/2025</t>
  </si>
  <si>
    <t>Charge Total:</t>
  </si>
  <si>
    <t>C-2-17</t>
  </si>
  <si>
    <t>2a</t>
  </si>
  <si>
    <t>Occupied No Notice</t>
  </si>
  <si>
    <t>Greene-Davis, Brishawn</t>
  </si>
  <si>
    <t>Resident</t>
  </si>
  <si>
    <t>Amenity Rent</t>
  </si>
  <si>
    <t>354070608</t>
  </si>
  <si>
    <t>04/01/2025</t>
  </si>
  <si>
    <t>Rent</t>
  </si>
  <si>
    <t>354070815</t>
  </si>
  <si>
    <t>04/01/2025</t>
  </si>
  <si>
    <t>Renters Insurance Fine</t>
  </si>
  <si>
    <t>354041614</t>
  </si>
  <si>
    <t>04/01/2025</t>
  </si>
  <si>
    <t>Charge Total:</t>
  </si>
  <si>
    <t>C-2-18</t>
  </si>
  <si>
    <t>2a</t>
  </si>
  <si>
    <t>Occupied No Notice</t>
  </si>
  <si>
    <t>Dickerson, Richardine</t>
  </si>
  <si>
    <t>Resident</t>
  </si>
  <si>
    <t>Rent</t>
  </si>
  <si>
    <t>354070859</t>
  </si>
  <si>
    <t>04/01/2025</t>
  </si>
  <si>
    <t>Charge Total:</t>
  </si>
  <si>
    <t>C-2-19</t>
  </si>
  <si>
    <t>2a</t>
  </si>
  <si>
    <t>Occupied No Notice</t>
  </si>
  <si>
    <t>Gonsalves Malkawi, Kristina</t>
  </si>
  <si>
    <t>Resident</t>
  </si>
  <si>
    <t>Amenity Rent</t>
  </si>
  <si>
    <t>354070571</t>
  </si>
  <si>
    <t>04/01/2025</t>
  </si>
  <si>
    <t>Rent</t>
  </si>
  <si>
    <t>354070957</t>
  </si>
  <si>
    <t>04/01/2025</t>
  </si>
  <si>
    <t>Charge Total:</t>
  </si>
  <si>
    <t>C-2-20</t>
  </si>
  <si>
    <t>2a</t>
  </si>
  <si>
    <t>Occupied No Notice</t>
  </si>
  <si>
    <t>Choc Mancilla, Dany Denilson</t>
  </si>
  <si>
    <t>Resident</t>
  </si>
  <si>
    <t>Amenity Rent</t>
  </si>
  <si>
    <t>354070689</t>
  </si>
  <si>
    <t>04/01/2025</t>
  </si>
  <si>
    <t>Rent</t>
  </si>
  <si>
    <t>354070798</t>
  </si>
  <si>
    <t>04/01/2025</t>
  </si>
  <si>
    <t>Charge Total:</t>
  </si>
  <si>
    <t>C-2-21</t>
  </si>
  <si>
    <t>2a</t>
  </si>
  <si>
    <t>Occupied No Notice</t>
  </si>
  <si>
    <t>Gray, James</t>
  </si>
  <si>
    <t>Resident</t>
  </si>
  <si>
    <t>Rent</t>
  </si>
  <si>
    <t>354070439</t>
  </si>
  <si>
    <t>04/01/2025</t>
  </si>
  <si>
    <t>Charge Total:</t>
  </si>
  <si>
    <t>C-2-22</t>
  </si>
  <si>
    <t>2a</t>
  </si>
  <si>
    <t>Notice Rented</t>
  </si>
  <si>
    <t>Rouse-Broughton, Kierre</t>
  </si>
  <si>
    <t>Resident</t>
  </si>
  <si>
    <t>Rent</t>
  </si>
  <si>
    <t>354070566</t>
  </si>
  <si>
    <t>04/01/2025</t>
  </si>
  <si>
    <t>Charge Total:</t>
  </si>
  <si>
    <t>C-2-23</t>
  </si>
  <si>
    <t>2a</t>
  </si>
  <si>
    <t>Occupied No Notice</t>
  </si>
  <si>
    <t>Larson, Kimberly</t>
  </si>
  <si>
    <t>Resident</t>
  </si>
  <si>
    <t>Amenity Rent</t>
  </si>
  <si>
    <t>354070852</t>
  </si>
  <si>
    <t>04/01/2025</t>
  </si>
  <si>
    <t>Rent</t>
  </si>
  <si>
    <t>354070517</t>
  </si>
  <si>
    <t>04/01/2025</t>
  </si>
  <si>
    <t>Charge Total:</t>
  </si>
  <si>
    <t>C-2-24</t>
  </si>
  <si>
    <t>2b</t>
  </si>
  <si>
    <t>Occupied No Notice</t>
  </si>
  <si>
    <t>Crooms, James</t>
  </si>
  <si>
    <t>Resident</t>
  </si>
  <si>
    <t>Amenity Rent</t>
  </si>
  <si>
    <t>354070601</t>
  </si>
  <si>
    <t>04/01/2025</t>
  </si>
  <si>
    <t>Rent</t>
  </si>
  <si>
    <t>354070557</t>
  </si>
  <si>
    <t>04/01/2025</t>
  </si>
  <si>
    <t>Late Fee</t>
  </si>
  <si>
    <t>354448526</t>
  </si>
  <si>
    <t>04/06/2025</t>
  </si>
  <si>
    <t>Pet Charge</t>
  </si>
  <si>
    <t>354168315</t>
  </si>
  <si>
    <t>03/31/2025</t>
  </si>
  <si>
    <t>Renters Insurance Fine</t>
  </si>
  <si>
    <t>354041615</t>
  </si>
  <si>
    <t>04/01/2025</t>
  </si>
  <si>
    <t>Charge Total:</t>
  </si>
  <si>
    <t>C-2-25</t>
  </si>
  <si>
    <t>2a</t>
  </si>
  <si>
    <t>Occupied No Notice</t>
  </si>
  <si>
    <t>Withers, Nicholas</t>
  </si>
  <si>
    <t>Resident</t>
  </si>
  <si>
    <t>Amenity Rent</t>
  </si>
  <si>
    <t>354070946</t>
  </si>
  <si>
    <t>04/01/2025</t>
  </si>
  <si>
    <t>Rent</t>
  </si>
  <si>
    <t>354070973</t>
  </si>
  <si>
    <t>04/01/2025</t>
  </si>
  <si>
    <t>Charge Total:</t>
  </si>
  <si>
    <t>C-2-26</t>
  </si>
  <si>
    <t>2a</t>
  </si>
  <si>
    <t>Occupied No Notice</t>
  </si>
  <si>
    <t>Mendez Chacon, Brayan</t>
  </si>
  <si>
    <t>Resident</t>
  </si>
  <si>
    <t>Amenity Rent</t>
  </si>
  <si>
    <t>354070577</t>
  </si>
  <si>
    <t>04/01/2025</t>
  </si>
  <si>
    <t>Rent</t>
  </si>
  <si>
    <t>354070553</t>
  </si>
  <si>
    <t>04/01/2025</t>
  </si>
  <si>
    <t>Charge Total:</t>
  </si>
  <si>
    <t>C-2-27</t>
  </si>
  <si>
    <t>2a</t>
  </si>
  <si>
    <t>Occupied No Notice</t>
  </si>
  <si>
    <t>Largo, Anderson</t>
  </si>
  <si>
    <t>Resident</t>
  </si>
  <si>
    <t>Amenity Rent</t>
  </si>
  <si>
    <t>354070834</t>
  </si>
  <si>
    <t>04/01/2025</t>
  </si>
  <si>
    <t>Rent</t>
  </si>
  <si>
    <t>354070845</t>
  </si>
  <si>
    <t>04/01/2025</t>
  </si>
  <si>
    <t>Charge Total:</t>
  </si>
  <si>
    <t>C-2-28</t>
  </si>
  <si>
    <t>2b</t>
  </si>
  <si>
    <t>Occupied No Notice</t>
  </si>
  <si>
    <t>Alvarado guzman, Ronald</t>
  </si>
  <si>
    <t>Resident</t>
  </si>
  <si>
    <t>Amenity Rent</t>
  </si>
  <si>
    <t>354070463</t>
  </si>
  <si>
    <t>04/01/2025</t>
  </si>
  <si>
    <t>Rent</t>
  </si>
  <si>
    <t>354070604</t>
  </si>
  <si>
    <t>04/01/2025</t>
  </si>
  <si>
    <t>Renters Insurance Fine</t>
  </si>
  <si>
    <t>354042095</t>
  </si>
  <si>
    <t>04/01/2025</t>
  </si>
  <si>
    <t>Charge Total:</t>
  </si>
  <si>
    <t>C-2-29</t>
  </si>
  <si>
    <t>2a</t>
  </si>
  <si>
    <t>Notice Unrented</t>
  </si>
  <si>
    <t>Milazzo, Deanna</t>
  </si>
  <si>
    <t>Resident</t>
  </si>
  <si>
    <t>Amenity Rent</t>
  </si>
  <si>
    <t>354070497</t>
  </si>
  <si>
    <t>04/01/2025</t>
  </si>
  <si>
    <t>Rent</t>
  </si>
  <si>
    <t>354070757</t>
  </si>
  <si>
    <t>04/01/2025</t>
  </si>
  <si>
    <t>Late Fee</t>
  </si>
  <si>
    <t>354448533</t>
  </si>
  <si>
    <t>04/06/2025</t>
  </si>
  <si>
    <t>Charge Total:</t>
  </si>
  <si>
    <t>C-2-30</t>
  </si>
  <si>
    <t>2b</t>
  </si>
  <si>
    <t>Occupied No Notice</t>
  </si>
  <si>
    <t>Quinn, Jeremy</t>
  </si>
  <si>
    <t>Resident</t>
  </si>
  <si>
    <t>Amenity Rent</t>
  </si>
  <si>
    <t>354070748</t>
  </si>
  <si>
    <t>04/01/2025</t>
  </si>
  <si>
    <t>Rent</t>
  </si>
  <si>
    <t>354071002</t>
  </si>
  <si>
    <t>04/01/2025</t>
  </si>
  <si>
    <t>Charge Total:</t>
  </si>
  <si>
    <t>C-2-31</t>
  </si>
  <si>
    <t>2a</t>
  </si>
  <si>
    <t>Occupied No Notice</t>
  </si>
  <si>
    <t>Fowler, Mali</t>
  </si>
  <si>
    <t>Resident</t>
  </si>
  <si>
    <t>Amenity Rent</t>
  </si>
  <si>
    <t>354070998</t>
  </si>
  <si>
    <t>04/01/2025</t>
  </si>
  <si>
    <t>Rent</t>
  </si>
  <si>
    <t>354070465</t>
  </si>
  <si>
    <t>04/01/2025</t>
  </si>
  <si>
    <t>Late Fee</t>
  </si>
  <si>
    <t>354448514</t>
  </si>
  <si>
    <t>04/06/2025</t>
  </si>
  <si>
    <t>Charge Total:</t>
  </si>
  <si>
    <t>C-2-32</t>
  </si>
  <si>
    <t>2b</t>
  </si>
  <si>
    <t>Occupied No Notice</t>
  </si>
  <si>
    <t>Turner, Michael</t>
  </si>
  <si>
    <t>Resident</t>
  </si>
  <si>
    <t>Amenity Rent</t>
  </si>
  <si>
    <t>354070938</t>
  </si>
  <si>
    <t>04/01/2025</t>
  </si>
  <si>
    <t>Rent</t>
  </si>
  <si>
    <t>354070760</t>
  </si>
  <si>
    <t>04/01/2025</t>
  </si>
  <si>
    <t>Charge Total:</t>
  </si>
  <si>
    <t>D-1-01</t>
  </si>
  <si>
    <t>2a</t>
  </si>
  <si>
    <t>Occupied No Notice</t>
  </si>
  <si>
    <t>Sosa, Ada</t>
  </si>
  <si>
    <t>Resident</t>
  </si>
  <si>
    <t>Amenity Rent</t>
  </si>
  <si>
    <t>354070803</t>
  </si>
  <si>
    <t>04/01/2025</t>
  </si>
  <si>
    <t>Rent</t>
  </si>
  <si>
    <t>354070825</t>
  </si>
  <si>
    <t>04/01/2025</t>
  </si>
  <si>
    <t>Charge Total:</t>
  </si>
  <si>
    <t>D-1-02</t>
  </si>
  <si>
    <t>2a</t>
  </si>
  <si>
    <t>Occupied No Notice</t>
  </si>
  <si>
    <t>LeDuc, Cameron</t>
  </si>
  <si>
    <t>Resident</t>
  </si>
  <si>
    <t>Amenity Rent</t>
  </si>
  <si>
    <t>354070534</t>
  </si>
  <si>
    <t>04/01/2025</t>
  </si>
  <si>
    <t>Rent</t>
  </si>
  <si>
    <t>354070788</t>
  </si>
  <si>
    <t>04/01/2025</t>
  </si>
  <si>
    <t>Charge Total:</t>
  </si>
  <si>
    <t>D-1-03</t>
  </si>
  <si>
    <t>2a</t>
  </si>
  <si>
    <t>Occupied No Notice</t>
  </si>
  <si>
    <t>Maury Gomez, Maida</t>
  </si>
  <si>
    <t>Resident</t>
  </si>
  <si>
    <t>Amenity Rent</t>
  </si>
  <si>
    <t>354070460</t>
  </si>
  <si>
    <t>04/01/2025</t>
  </si>
  <si>
    <t>Rent</t>
  </si>
  <si>
    <t>354070452</t>
  </si>
  <si>
    <t>04/01/2025</t>
  </si>
  <si>
    <t>Charge Total:</t>
  </si>
  <si>
    <t>D-1-04</t>
  </si>
  <si>
    <t>2a</t>
  </si>
  <si>
    <t>Occupied No Notice</t>
  </si>
  <si>
    <t>Gause, Chesnee</t>
  </si>
  <si>
    <t>Resident</t>
  </si>
  <si>
    <t>Amenity Rent</t>
  </si>
  <si>
    <t>354070979</t>
  </si>
  <si>
    <t>04/01/2025</t>
  </si>
  <si>
    <t>Rent</t>
  </si>
  <si>
    <t>354070510</t>
  </si>
  <si>
    <t>04/01/2025</t>
  </si>
  <si>
    <t>Charge Total:</t>
  </si>
  <si>
    <t>D-1-05</t>
  </si>
  <si>
    <t>2a</t>
  </si>
  <si>
    <t>Occupied No Notice</t>
  </si>
  <si>
    <t>Shokry, Hanan</t>
  </si>
  <si>
    <t>Resident</t>
  </si>
  <si>
    <t>Amenity Rent</t>
  </si>
  <si>
    <t>354070920</t>
  </si>
  <si>
    <t>04/01/2025</t>
  </si>
  <si>
    <t>Rent</t>
  </si>
  <si>
    <t>354071000</t>
  </si>
  <si>
    <t>04/01/2025</t>
  </si>
  <si>
    <t>Charge Total:</t>
  </si>
  <si>
    <t>D-1-06</t>
  </si>
  <si>
    <t>2a</t>
  </si>
  <si>
    <t>Occupied No Notice</t>
  </si>
  <si>
    <t>Clowney, Anthony</t>
  </si>
  <si>
    <t>Resident</t>
  </si>
  <si>
    <t>Amenity Rent</t>
  </si>
  <si>
    <t>354070783</t>
  </si>
  <si>
    <t>04/01/2025</t>
  </si>
  <si>
    <t>Rent</t>
  </si>
  <si>
    <t>354070525</t>
  </si>
  <si>
    <t>04/01/2025</t>
  </si>
  <si>
    <t>Renters Insurance Fine</t>
  </si>
  <si>
    <t>354041616</t>
  </si>
  <si>
    <t>04/01/2025</t>
  </si>
  <si>
    <t>Charge Total:</t>
  </si>
  <si>
    <t>D-1-07</t>
  </si>
  <si>
    <t>2a</t>
  </si>
  <si>
    <t>Occupied No Notice</t>
  </si>
  <si>
    <t>Maharjan, Bijayata</t>
  </si>
  <si>
    <t>Resident</t>
  </si>
  <si>
    <t>Amenity Rent</t>
  </si>
  <si>
    <t>354070784</t>
  </si>
  <si>
    <t>04/01/2025</t>
  </si>
  <si>
    <t>Rent</t>
  </si>
  <si>
    <t>354070618</t>
  </si>
  <si>
    <t>04/01/2025</t>
  </si>
  <si>
    <t>Charge Total:</t>
  </si>
  <si>
    <t>D-1-08</t>
  </si>
  <si>
    <t>2b</t>
  </si>
  <si>
    <t>Occupied No Notice</t>
  </si>
  <si>
    <t>Lingenfelter, Megan</t>
  </si>
  <si>
    <t>Resident</t>
  </si>
  <si>
    <t>Amenity Rent</t>
  </si>
  <si>
    <t>354070610</t>
  </si>
  <si>
    <t>04/01/2025</t>
  </si>
  <si>
    <t>Rent</t>
  </si>
  <si>
    <t>354070484</t>
  </si>
  <si>
    <t>04/01/2025</t>
  </si>
  <si>
    <t>Late Fee</t>
  </si>
  <si>
    <t>354448516</t>
  </si>
  <si>
    <t>04/06/2025</t>
  </si>
  <si>
    <t>Charge Total:</t>
  </si>
  <si>
    <t>D-1-09</t>
  </si>
  <si>
    <t>2a</t>
  </si>
  <si>
    <t>Occupied No Notice</t>
  </si>
  <si>
    <t>Felix Carvalho, Sara naiara</t>
  </si>
  <si>
    <t>Resident</t>
  </si>
  <si>
    <t>Amenity Rent</t>
  </si>
  <si>
    <t>354070686</t>
  </si>
  <si>
    <t>04/01/2025</t>
  </si>
  <si>
    <t>Rent</t>
  </si>
  <si>
    <t>354070899</t>
  </si>
  <si>
    <t>04/01/2025</t>
  </si>
  <si>
    <t>Charge Total:</t>
  </si>
  <si>
    <t>D-1-10</t>
  </si>
  <si>
    <t>2b</t>
  </si>
  <si>
    <t>Occupied No Notice</t>
  </si>
  <si>
    <t>Seward, Nancy</t>
  </si>
  <si>
    <t>Resident</t>
  </si>
  <si>
    <t>Amenity Rent</t>
  </si>
  <si>
    <t>354070823</t>
  </si>
  <si>
    <t>04/01/2025</t>
  </si>
  <si>
    <t>Rent</t>
  </si>
  <si>
    <t>354070674</t>
  </si>
  <si>
    <t>04/01/2025</t>
  </si>
  <si>
    <t>Charge Total:</t>
  </si>
  <si>
    <t>D-1-11</t>
  </si>
  <si>
    <t>2a</t>
  </si>
  <si>
    <t>Occupied No Notice</t>
  </si>
  <si>
    <t>Gonzalez, Henglysmart</t>
  </si>
  <si>
    <t>Resident</t>
  </si>
  <si>
    <t>Amenity Rent</t>
  </si>
  <si>
    <t>354070867</t>
  </si>
  <si>
    <t>04/01/2025</t>
  </si>
  <si>
    <t>Rent</t>
  </si>
  <si>
    <t>354070928</t>
  </si>
  <si>
    <t>04/01/2025</t>
  </si>
  <si>
    <t>Charge Total:</t>
  </si>
  <si>
    <t>D-1-12</t>
  </si>
  <si>
    <t>2a</t>
  </si>
  <si>
    <t>Occupied No Notice</t>
  </si>
  <si>
    <t>Jimenez, Yesica</t>
  </si>
  <si>
    <t>Resident</t>
  </si>
  <si>
    <t>Amenity Rent</t>
  </si>
  <si>
    <t>354070786</t>
  </si>
  <si>
    <t>04/01/2025</t>
  </si>
  <si>
    <t>Rent</t>
  </si>
  <si>
    <t>354070485</t>
  </si>
  <si>
    <t>04/01/2025</t>
  </si>
  <si>
    <t>Charge Total:</t>
  </si>
  <si>
    <t>D-1-13</t>
  </si>
  <si>
    <t>2a</t>
  </si>
  <si>
    <t>Occupied No Notice</t>
  </si>
  <si>
    <t>Hagood, Tiffaney</t>
  </si>
  <si>
    <t>Resident</t>
  </si>
  <si>
    <t>Amenity Rent</t>
  </si>
  <si>
    <t>354070801</t>
  </si>
  <si>
    <t>04/01/2025</t>
  </si>
  <si>
    <t>Rent</t>
  </si>
  <si>
    <t>354070574</t>
  </si>
  <si>
    <t>04/01/2025</t>
  </si>
  <si>
    <t>Charge Total:</t>
  </si>
  <si>
    <t>D-1-14</t>
  </si>
  <si>
    <t>2a</t>
  </si>
  <si>
    <t>Occupied No Notice</t>
  </si>
  <si>
    <t>Redford, Cathy</t>
  </si>
  <si>
    <t>Resident</t>
  </si>
  <si>
    <t>Amenity Rent</t>
  </si>
  <si>
    <t>354070479</t>
  </si>
  <si>
    <t>04/01/2025</t>
  </si>
  <si>
    <t>Rent</t>
  </si>
  <si>
    <t>354070495</t>
  </si>
  <si>
    <t>04/01/2025</t>
  </si>
  <si>
    <t>Late Fee</t>
  </si>
  <si>
    <t>354448528</t>
  </si>
  <si>
    <t>04/06/2025</t>
  </si>
  <si>
    <t>Charge Total:</t>
  </si>
  <si>
    <t>D-1-15</t>
  </si>
  <si>
    <t>2a</t>
  </si>
  <si>
    <t>Occupied No Notice</t>
  </si>
  <si>
    <t>Morales, Ana</t>
  </si>
  <si>
    <t>Resident</t>
  </si>
  <si>
    <t>Amenity Rent</t>
  </si>
  <si>
    <t>354070843</t>
  </si>
  <si>
    <t>04/01/2025</t>
  </si>
  <si>
    <t>Rent</t>
  </si>
  <si>
    <t>354070650</t>
  </si>
  <si>
    <t>04/01/2025</t>
  </si>
  <si>
    <t>Renters Insurance Fine</t>
  </si>
  <si>
    <t>354126506</t>
  </si>
  <si>
    <t>04/01/2025</t>
  </si>
  <si>
    <t>Renters Insurance Fine</t>
  </si>
  <si>
    <t>354041825</t>
  </si>
  <si>
    <t>04/01/2025</t>
  </si>
  <si>
    <t>Charge Total:</t>
  </si>
  <si>
    <t>D-1-16</t>
  </si>
  <si>
    <t>2a</t>
  </si>
  <si>
    <t>Occupied No Notice</t>
  </si>
  <si>
    <t>Feliu, Ellis</t>
  </si>
  <si>
    <t>Resident</t>
  </si>
  <si>
    <t>Rent</t>
  </si>
  <si>
    <t>354070829</t>
  </si>
  <si>
    <t>04/01/2025</t>
  </si>
  <si>
    <t>Renters Insurance Fine</t>
  </si>
  <si>
    <t>354041617</t>
  </si>
  <si>
    <t>04/01/2025</t>
  </si>
  <si>
    <t>Renters Insurance Fine</t>
  </si>
  <si>
    <t>354043673</t>
  </si>
  <si>
    <t>04/01/2025</t>
  </si>
  <si>
    <t>Charge Total:</t>
  </si>
  <si>
    <t>D-2-17</t>
  </si>
  <si>
    <t>1</t>
  </si>
  <si>
    <t>Occupied No Notice</t>
  </si>
  <si>
    <t>Frisbie, Frank</t>
  </si>
  <si>
    <t>Resident</t>
  </si>
  <si>
    <t>Amenity Rent</t>
  </si>
  <si>
    <t>354070588</t>
  </si>
  <si>
    <t>04/01/2025</t>
  </si>
  <si>
    <t>Rent</t>
  </si>
  <si>
    <t>354070444</t>
  </si>
  <si>
    <t>04/01/2025</t>
  </si>
  <si>
    <t>Charge Total:</t>
  </si>
  <si>
    <t>D-2-18</t>
  </si>
  <si>
    <t>1</t>
  </si>
  <si>
    <t>Occupied No Notice</t>
  </si>
  <si>
    <t>Slay, Janine</t>
  </si>
  <si>
    <t>Resident</t>
  </si>
  <si>
    <t>Amenity Rent</t>
  </si>
  <si>
    <t>354070891</t>
  </si>
  <si>
    <t>04/01/2025</t>
  </si>
  <si>
    <t>Rent</t>
  </si>
  <si>
    <t>354070648</t>
  </si>
  <si>
    <t>04/01/2025</t>
  </si>
  <si>
    <t>Charge Total:</t>
  </si>
  <si>
    <t>D-2-19</t>
  </si>
  <si>
    <t>1</t>
  </si>
  <si>
    <t>Occupied No Notice</t>
  </si>
  <si>
    <t>Richards, Ian</t>
  </si>
  <si>
    <t>Resident</t>
  </si>
  <si>
    <t>Amenity Rent</t>
  </si>
  <si>
    <t>354070470</t>
  </si>
  <si>
    <t>04/01/2025</t>
  </si>
  <si>
    <t>Rent</t>
  </si>
  <si>
    <t>354070609</t>
  </si>
  <si>
    <t>04/01/2025</t>
  </si>
  <si>
    <t>Charge Total:</t>
  </si>
  <si>
    <t>D-2-20</t>
  </si>
  <si>
    <t>1</t>
  </si>
  <si>
    <t>Occupied No Notice</t>
  </si>
  <si>
    <t>Anderson, Mary</t>
  </si>
  <si>
    <t>Resident</t>
  </si>
  <si>
    <t>Amenity Rent</t>
  </si>
  <si>
    <t>354070519</t>
  </si>
  <si>
    <t>04/01/2025</t>
  </si>
  <si>
    <t>Rent</t>
  </si>
  <si>
    <t>354070668</t>
  </si>
  <si>
    <t>04/01/2025</t>
  </si>
  <si>
    <t>Charge Total:</t>
  </si>
  <si>
    <t>D-2-21</t>
  </si>
  <si>
    <t>1</t>
  </si>
  <si>
    <t>Occupied No Notice</t>
  </si>
  <si>
    <t>Jackson, Johnny</t>
  </si>
  <si>
    <t>Resident</t>
  </si>
  <si>
    <t>Rent</t>
  </si>
  <si>
    <t>354070602</t>
  </si>
  <si>
    <t>04/01/2025</t>
  </si>
  <si>
    <t>Charge Total:</t>
  </si>
  <si>
    <t>D-2-22</t>
  </si>
  <si>
    <t>1</t>
  </si>
  <si>
    <t>Occupied No Notice</t>
  </si>
  <si>
    <t>O'Quinn, Ryan</t>
  </si>
  <si>
    <t>Resident</t>
  </si>
  <si>
    <t>Amenity Rent</t>
  </si>
  <si>
    <t>354070753</t>
  </si>
  <si>
    <t>04/01/2025</t>
  </si>
  <si>
    <t>Rent</t>
  </si>
  <si>
    <t>354070842</t>
  </si>
  <si>
    <t>04/01/2025</t>
  </si>
  <si>
    <t>Charge Total:</t>
  </si>
  <si>
    <t>D-2-23</t>
  </si>
  <si>
    <t>1</t>
  </si>
  <si>
    <t>Occupied No Notice</t>
  </si>
  <si>
    <t>Campbell, Samantha</t>
  </si>
  <si>
    <t>Resident</t>
  </si>
  <si>
    <t>Amenity Rent</t>
  </si>
  <si>
    <t>354070886</t>
  </si>
  <si>
    <t>04/01/2025</t>
  </si>
  <si>
    <t>Rent</t>
  </si>
  <si>
    <t>354070508</t>
  </si>
  <si>
    <t>04/01/2025</t>
  </si>
  <si>
    <t>Charge Total:</t>
  </si>
  <si>
    <t>D-2-24</t>
  </si>
  <si>
    <t>1</t>
  </si>
  <si>
    <t>Occupied No Notice</t>
  </si>
  <si>
    <t>Velasquez, Osvaldo</t>
  </si>
  <si>
    <t>Resident</t>
  </si>
  <si>
    <t>Amenity Rent</t>
  </si>
  <si>
    <t>354070766</t>
  </si>
  <si>
    <t>04/01/2025</t>
  </si>
  <si>
    <t>Rent</t>
  </si>
  <si>
    <t>354070442</t>
  </si>
  <si>
    <t>04/01/2025</t>
  </si>
  <si>
    <t>Charge Total:</t>
  </si>
  <si>
    <t>D-2-25</t>
  </si>
  <si>
    <t>1</t>
  </si>
  <si>
    <t>Occupied No Notice</t>
  </si>
  <si>
    <t>Galarza, Luis A</t>
  </si>
  <si>
    <t>Resident</t>
  </si>
  <si>
    <t>Amenity Rent</t>
  </si>
  <si>
    <t>354070858</t>
  </si>
  <si>
    <t>04/01/2025</t>
  </si>
  <si>
    <t>Rent</t>
  </si>
  <si>
    <t>354070482</t>
  </si>
  <si>
    <t>04/01/2025</t>
  </si>
  <si>
    <t>Charge Total:</t>
  </si>
  <si>
    <t>D-2-26</t>
  </si>
  <si>
    <t>1</t>
  </si>
  <si>
    <t>Occupied No Notice</t>
  </si>
  <si>
    <t>King, Darues</t>
  </si>
  <si>
    <t>Resident</t>
  </si>
  <si>
    <t>Amenity Rent</t>
  </si>
  <si>
    <t>354070931</t>
  </si>
  <si>
    <t>04/01/2025</t>
  </si>
  <si>
    <t>Month to Month Rent</t>
  </si>
  <si>
    <t>354070600</t>
  </si>
  <si>
    <t>04/01/2025</t>
  </si>
  <si>
    <t>Concession-Partial Employee</t>
  </si>
  <si>
    <t>354070556</t>
  </si>
  <si>
    <t>04/01/2025</t>
  </si>
  <si>
    <t>Charge Total:</t>
  </si>
  <si>
    <t>D-2-27</t>
  </si>
  <si>
    <t>1</t>
  </si>
  <si>
    <t>Occupied No Notice</t>
  </si>
  <si>
    <t>Swafford, Carrie</t>
  </si>
  <si>
    <t>Resident</t>
  </si>
  <si>
    <t>Rent</t>
  </si>
  <si>
    <t>354070967</t>
  </si>
  <si>
    <t>04/01/2025</t>
  </si>
  <si>
    <t>Charge Total:</t>
  </si>
  <si>
    <t>D-2-28</t>
  </si>
  <si>
    <t>1</t>
  </si>
  <si>
    <t>Occupied No Notice</t>
  </si>
  <si>
    <t>Gonzalez Navarro, Ronald</t>
  </si>
  <si>
    <t>Resident</t>
  </si>
  <si>
    <t>Amenity Rent</t>
  </si>
  <si>
    <t>354070578</t>
  </si>
  <si>
    <t>04/01/2025</t>
  </si>
  <si>
    <t>Rent</t>
  </si>
  <si>
    <t>354070606</t>
  </si>
  <si>
    <t>04/01/2025</t>
  </si>
  <si>
    <t>Charge Total:</t>
  </si>
  <si>
    <t>D-2-29</t>
  </si>
  <si>
    <t>1</t>
  </si>
  <si>
    <t>Occupied No Notice</t>
  </si>
  <si>
    <t>Rodas, Libni</t>
  </si>
  <si>
    <t>Resident</t>
  </si>
  <si>
    <t>Amenity Rent</t>
  </si>
  <si>
    <t>354070545</t>
  </si>
  <si>
    <t>04/01/2025</t>
  </si>
  <si>
    <t>Rent</t>
  </si>
  <si>
    <t>354070983</t>
  </si>
  <si>
    <t>04/01/2025</t>
  </si>
  <si>
    <t>Renters Insurance Fine</t>
  </si>
  <si>
    <t>354042054</t>
  </si>
  <si>
    <t>04/01/2025</t>
  </si>
  <si>
    <t>Charge Total:</t>
  </si>
  <si>
    <t>D-2-30</t>
  </si>
  <si>
    <t>1</t>
  </si>
  <si>
    <t>Occupied No Notice</t>
  </si>
  <si>
    <t>Johnson, Kristin</t>
  </si>
  <si>
    <t>Resident</t>
  </si>
  <si>
    <t>Amenity Rent</t>
  </si>
  <si>
    <t>354070628</t>
  </si>
  <si>
    <t>04/01/2025</t>
  </si>
  <si>
    <t>Rent</t>
  </si>
  <si>
    <t>354070660</t>
  </si>
  <si>
    <t>04/01/2025</t>
  </si>
  <si>
    <t>Charge Total:</t>
  </si>
  <si>
    <t>D-2-31</t>
  </si>
  <si>
    <t>1</t>
  </si>
  <si>
    <t>Occupied No Notice</t>
  </si>
  <si>
    <t>Whittle, Courtney</t>
  </si>
  <si>
    <t>Resident</t>
  </si>
  <si>
    <t>Amenity Rent</t>
  </si>
  <si>
    <t>354070542</t>
  </si>
  <si>
    <t>04/01/2025</t>
  </si>
  <si>
    <t>Rent</t>
  </si>
  <si>
    <t>354070767</t>
  </si>
  <si>
    <t>04/01/2025</t>
  </si>
  <si>
    <t>Charge Total:</t>
  </si>
  <si>
    <t>D-2-32</t>
  </si>
  <si>
    <t>1</t>
  </si>
  <si>
    <t>Occupied No Notice</t>
  </si>
  <si>
    <t>Satterfield, Anthony</t>
  </si>
  <si>
    <t>Resident</t>
  </si>
  <si>
    <t>Amenity Rent</t>
  </si>
  <si>
    <t>354070836</t>
  </si>
  <si>
    <t>04/01/2025</t>
  </si>
  <si>
    <t>Rent</t>
  </si>
  <si>
    <t>354070544</t>
  </si>
  <si>
    <t>04/01/2025</t>
  </si>
  <si>
    <t>Late Fee</t>
  </si>
  <si>
    <t>354448534</t>
  </si>
  <si>
    <t>04/06/2025</t>
  </si>
  <si>
    <t>Charge Total:</t>
  </si>
  <si>
    <t>E-1-01</t>
  </si>
  <si>
    <t>2a</t>
  </si>
  <si>
    <t>Occupied No Notice</t>
  </si>
  <si>
    <t>Bonhomme, Luckson</t>
  </si>
  <si>
    <t>Resident</t>
  </si>
  <si>
    <t>Amenity Rent</t>
  </si>
  <si>
    <t>354070620</t>
  </si>
  <si>
    <t>04/01/2025</t>
  </si>
  <si>
    <t>Rent</t>
  </si>
  <si>
    <t>354070737</t>
  </si>
  <si>
    <t>04/01/2025</t>
  </si>
  <si>
    <t>Charge Total:</t>
  </si>
  <si>
    <t>E-1-02</t>
  </si>
  <si>
    <t>2b</t>
  </si>
  <si>
    <t>Occupied No Notice</t>
  </si>
  <si>
    <t>Reese, Angelika</t>
  </si>
  <si>
    <t>Resident</t>
  </si>
  <si>
    <t>Rent</t>
  </si>
  <si>
    <t>354070621</t>
  </si>
  <si>
    <t>04/01/2025</t>
  </si>
  <si>
    <t>Charge Total:</t>
  </si>
  <si>
    <t>E-1-03</t>
  </si>
  <si>
    <t>2a</t>
  </si>
  <si>
    <t>Occupied No Notice</t>
  </si>
  <si>
    <t>Patel, Kanaiyalal</t>
  </si>
  <si>
    <t>Resident</t>
  </si>
  <si>
    <t>Amenity Rent</t>
  </si>
  <si>
    <t>354070997</t>
  </si>
  <si>
    <t>04/01/2025</t>
  </si>
  <si>
    <t>Rent</t>
  </si>
  <si>
    <t>354070749</t>
  </si>
  <si>
    <t>04/01/2025</t>
  </si>
  <si>
    <t>Charge Total:</t>
  </si>
  <si>
    <t>E-1-04</t>
  </si>
  <si>
    <t>2a</t>
  </si>
  <si>
    <t>Occupied No Notice</t>
  </si>
  <si>
    <t>Wright, Lindsay</t>
  </si>
  <si>
    <t>Resident</t>
  </si>
  <si>
    <t>Amenity Rent</t>
  </si>
  <si>
    <t>354070833</t>
  </si>
  <si>
    <t>04/01/2025</t>
  </si>
  <si>
    <t>Rent</t>
  </si>
  <si>
    <t>354070667</t>
  </si>
  <si>
    <t>04/01/2025</t>
  </si>
  <si>
    <t>Charge Total:</t>
  </si>
  <si>
    <t>E-1-05</t>
  </si>
  <si>
    <t>2a</t>
  </si>
  <si>
    <t>Occupied No Notice</t>
  </si>
  <si>
    <t>McCoy, Dylan</t>
  </si>
  <si>
    <t>Resident</t>
  </si>
  <si>
    <t>Amenity Rent</t>
  </si>
  <si>
    <t>354070718</t>
  </si>
  <si>
    <t>04/01/2025</t>
  </si>
  <si>
    <t>Rent</t>
  </si>
  <si>
    <t>354070532</t>
  </si>
  <si>
    <t>04/01/2025</t>
  </si>
  <si>
    <t>Charge Total:</t>
  </si>
  <si>
    <t>E-1-06</t>
  </si>
  <si>
    <t>2a</t>
  </si>
  <si>
    <t>Occupied No Notice</t>
  </si>
  <si>
    <t>Ruiz Nino, Danilo</t>
  </si>
  <si>
    <t>Resident</t>
  </si>
  <si>
    <t>Amenity Rent</t>
  </si>
  <si>
    <t>354070520</t>
  </si>
  <si>
    <t>04/01/2025</t>
  </si>
  <si>
    <t>Rent</t>
  </si>
  <si>
    <t>354070671</t>
  </si>
  <si>
    <t>04/01/2025</t>
  </si>
  <si>
    <t>Charge Total:</t>
  </si>
  <si>
    <t>E-1-07</t>
  </si>
  <si>
    <t>2a</t>
  </si>
  <si>
    <t>Occupied No Notice</t>
  </si>
  <si>
    <t>Brinson, Portia</t>
  </si>
  <si>
    <t>Resident</t>
  </si>
  <si>
    <t>Amenity Rent</t>
  </si>
  <si>
    <t>354070981</t>
  </si>
  <si>
    <t>04/01/2025</t>
  </si>
  <si>
    <t>Rent</t>
  </si>
  <si>
    <t>354070627</t>
  </si>
  <si>
    <t>04/01/2025</t>
  </si>
  <si>
    <t>Charge Total:</t>
  </si>
  <si>
    <t>E-1-08</t>
  </si>
  <si>
    <t>2a</t>
  </si>
  <si>
    <t>Occupied No Notice</t>
  </si>
  <si>
    <t>Gibbs, Achante</t>
  </si>
  <si>
    <t>Resident</t>
  </si>
  <si>
    <t>Amenity Rent</t>
  </si>
  <si>
    <t>354070846</t>
  </si>
  <si>
    <t>04/01/2025</t>
  </si>
  <si>
    <t>Rent</t>
  </si>
  <si>
    <t>354070745</t>
  </si>
  <si>
    <t>04/01/2025</t>
  </si>
  <si>
    <t>Late Fee</t>
  </si>
  <si>
    <t>354448524</t>
  </si>
  <si>
    <t>04/06/2025</t>
  </si>
  <si>
    <t>Renters Insurance Fine</t>
  </si>
  <si>
    <t>354041618</t>
  </si>
  <si>
    <t>04/01/2025</t>
  </si>
  <si>
    <t>Charge Total:</t>
  </si>
  <si>
    <t>E-1-09</t>
  </si>
  <si>
    <t>2a</t>
  </si>
  <si>
    <t>Occupied No Notice</t>
  </si>
  <si>
    <t>Fordham, Michelle</t>
  </si>
  <si>
    <t>Resident</t>
  </si>
  <si>
    <t>Amenity Rent</t>
  </si>
  <si>
    <t>354070856</t>
  </si>
  <si>
    <t>04/01/2025</t>
  </si>
  <si>
    <t>Rent</t>
  </si>
  <si>
    <t>354070559</t>
  </si>
  <si>
    <t>04/01/2025</t>
  </si>
  <si>
    <t>Late Fee</t>
  </si>
  <si>
    <t>354448513</t>
  </si>
  <si>
    <t>04/06/2025</t>
  </si>
  <si>
    <t>Charge Total:</t>
  </si>
  <si>
    <t>E-1-10</t>
  </si>
  <si>
    <t>2b</t>
  </si>
  <si>
    <t>Occupied No Notice</t>
  </si>
  <si>
    <t>Guanipa, Alex</t>
  </si>
  <si>
    <t>Resident</t>
  </si>
  <si>
    <t>Amenity Rent</t>
  </si>
  <si>
    <t>354070994</t>
  </si>
  <si>
    <t>04/01/2025</t>
  </si>
  <si>
    <t>Rent</t>
  </si>
  <si>
    <t>354070857</t>
  </si>
  <si>
    <t>04/01/2025</t>
  </si>
  <si>
    <t>Charge Total:</t>
  </si>
  <si>
    <t>E-1-11</t>
  </si>
  <si>
    <t>2a</t>
  </si>
  <si>
    <t>Occupied No Notice</t>
  </si>
  <si>
    <t>Escobar, Maria</t>
  </si>
  <si>
    <t>Resident</t>
  </si>
  <si>
    <t>Amenity Rent</t>
  </si>
  <si>
    <t>354070492</t>
  </si>
  <si>
    <t>04/01/2025</t>
  </si>
  <si>
    <t>Rent</t>
  </si>
  <si>
    <t>354070969</t>
  </si>
  <si>
    <t>04/01/2025</t>
  </si>
  <si>
    <t>Late Fee</t>
  </si>
  <si>
    <t>354448541</t>
  </si>
  <si>
    <t>04/06/2025</t>
  </si>
  <si>
    <t>Renters Insurance Fine</t>
  </si>
  <si>
    <t>354041870</t>
  </si>
  <si>
    <t>04/01/2025</t>
  </si>
  <si>
    <t>Charge Total:</t>
  </si>
  <si>
    <t>E-1-12</t>
  </si>
  <si>
    <t>2a</t>
  </si>
  <si>
    <t>Occupied No Notice</t>
  </si>
  <si>
    <t>Nesbitt Stevenson, TaMara</t>
  </si>
  <si>
    <t>Resident</t>
  </si>
  <si>
    <t>Amenity Rent</t>
  </si>
  <si>
    <t>354070935</t>
  </si>
  <si>
    <t>04/01/2025</t>
  </si>
  <si>
    <t>Rent</t>
  </si>
  <si>
    <t>354070507</t>
  </si>
  <si>
    <t>04/01/2025</t>
  </si>
  <si>
    <t>Charge Total:</t>
  </si>
  <si>
    <t>E-1-13</t>
  </si>
  <si>
    <t>2a</t>
  </si>
  <si>
    <t>Occupied No Notice</t>
  </si>
  <si>
    <t>OToole, Jennifer</t>
  </si>
  <si>
    <t>Resident</t>
  </si>
  <si>
    <t>Rent</t>
  </si>
  <si>
    <t>354070840</t>
  </si>
  <si>
    <t>04/01/2025</t>
  </si>
  <si>
    <t>Bounced Check Fee</t>
  </si>
  <si>
    <t>354476507</t>
  </si>
  <si>
    <t>04/03/2025</t>
  </si>
  <si>
    <t>Late Fee</t>
  </si>
  <si>
    <t>354476724</t>
  </si>
  <si>
    <t>04/06/2025</t>
  </si>
  <si>
    <t>Charge Total:</t>
  </si>
  <si>
    <t>E-1-14</t>
  </si>
  <si>
    <t>2b</t>
  </si>
  <si>
    <t>Occupied No Notice</t>
  </si>
  <si>
    <t>Hill, Kyra</t>
  </si>
  <si>
    <t>Resident</t>
  </si>
  <si>
    <t>Amenity Rent</t>
  </si>
  <si>
    <t>354070640</t>
  </si>
  <si>
    <t>04/01/2025</t>
  </si>
  <si>
    <t>Rent</t>
  </si>
  <si>
    <t>354070651</t>
  </si>
  <si>
    <t>04/01/2025</t>
  </si>
  <si>
    <t>Charge Total:</t>
  </si>
  <si>
    <t>E-1-15</t>
  </si>
  <si>
    <t>2a</t>
  </si>
  <si>
    <t>Occupied No Notice</t>
  </si>
  <si>
    <t>Yingling, Brenda</t>
  </si>
  <si>
    <t>Resident</t>
  </si>
  <si>
    <t>Amenity Rent</t>
  </si>
  <si>
    <t>354070733</t>
  </si>
  <si>
    <t>04/01/2025</t>
  </si>
  <si>
    <t>Rent</t>
  </si>
  <si>
    <t>354070445</t>
  </si>
  <si>
    <t>04/01/2025</t>
  </si>
  <si>
    <t>Late Fee</t>
  </si>
  <si>
    <t>354448538</t>
  </si>
  <si>
    <t>04/06/2025</t>
  </si>
  <si>
    <t>Renters Insurance Fine</t>
  </si>
  <si>
    <t>354041800</t>
  </si>
  <si>
    <t>04/01/2025</t>
  </si>
  <si>
    <t>Charge Total:</t>
  </si>
  <si>
    <t>E-1-16</t>
  </si>
  <si>
    <t>2a</t>
  </si>
  <si>
    <t>Occupied No Notice</t>
  </si>
  <si>
    <t>Lacks, Angela (Angie)</t>
  </si>
  <si>
    <t>Resident</t>
  </si>
  <si>
    <t>Amenity Rent</t>
  </si>
  <si>
    <t>354070550</t>
  </si>
  <si>
    <t>04/01/2025</t>
  </si>
  <si>
    <t>Rent</t>
  </si>
  <si>
    <t>354070441</t>
  </si>
  <si>
    <t>04/01/2025</t>
  </si>
  <si>
    <t>Charge Total:</t>
  </si>
  <si>
    <t>E-2-17</t>
  </si>
  <si>
    <t>1</t>
  </si>
  <si>
    <t>Occupied No Notice</t>
  </si>
  <si>
    <t>Buddin, Andrew</t>
  </si>
  <si>
    <t>Resident</t>
  </si>
  <si>
    <t>Amenity Rent</t>
  </si>
  <si>
    <t>354070560</t>
  </si>
  <si>
    <t>04/01/2025</t>
  </si>
  <si>
    <t>Rent</t>
  </si>
  <si>
    <t>354070871</t>
  </si>
  <si>
    <t>04/01/2025</t>
  </si>
  <si>
    <t>Charge Total:</t>
  </si>
  <si>
    <t>E-2-18</t>
  </si>
  <si>
    <t>1</t>
  </si>
  <si>
    <t>Occupied No Notice</t>
  </si>
  <si>
    <t>Hepner, Julie</t>
  </si>
  <si>
    <t>Resident</t>
  </si>
  <si>
    <t>Amenity Rent</t>
  </si>
  <si>
    <t>354070644</t>
  </si>
  <si>
    <t>04/01/2025</t>
  </si>
  <si>
    <t>Rent</t>
  </si>
  <si>
    <t>354070844</t>
  </si>
  <si>
    <t>04/01/2025</t>
  </si>
  <si>
    <t>Charge Total:</t>
  </si>
  <si>
    <t>E-2-19</t>
  </si>
  <si>
    <t>1</t>
  </si>
  <si>
    <t>Occupied No Notice</t>
  </si>
  <si>
    <t>Mitchell, Breasia</t>
  </si>
  <si>
    <t>Resident</t>
  </si>
  <si>
    <t>Rent</t>
  </si>
  <si>
    <t>354070488</t>
  </si>
  <si>
    <t>04/01/2025</t>
  </si>
  <si>
    <t>Late Fee</t>
  </si>
  <si>
    <t>354448529</t>
  </si>
  <si>
    <t>04/06/2025</t>
  </si>
  <si>
    <t>Charge Total:</t>
  </si>
  <si>
    <t>E-2-20</t>
  </si>
  <si>
    <t>1</t>
  </si>
  <si>
    <t>Occupied No Notice</t>
  </si>
  <si>
    <t>Ibryam, Emel</t>
  </si>
  <si>
    <t>Resident</t>
  </si>
  <si>
    <t>Rent</t>
  </si>
  <si>
    <t>354070989</t>
  </si>
  <si>
    <t>04/01/2025</t>
  </si>
  <si>
    <t>Charge Total:</t>
  </si>
  <si>
    <t>E-2-21</t>
  </si>
  <si>
    <t>1</t>
  </si>
  <si>
    <t>Occupied No Notice</t>
  </si>
  <si>
    <t>Roberts, Glen</t>
  </si>
  <si>
    <t>Resident</t>
  </si>
  <si>
    <t>Rent</t>
  </si>
  <si>
    <t>354070914</t>
  </si>
  <si>
    <t>04/01/2025</t>
  </si>
  <si>
    <t>Charge Total:</t>
  </si>
  <si>
    <t>E-2-22</t>
  </si>
  <si>
    <t>1</t>
  </si>
  <si>
    <t>Vacant Rented Not Ready</t>
  </si>
  <si>
    <t>-- Vacant --</t>
  </si>
  <si>
    <t>-</t>
  </si>
  <si>
    <t>Charge Total:</t>
  </si>
  <si>
    <t>E-2-23</t>
  </si>
  <si>
    <t>1</t>
  </si>
  <si>
    <t>Occupied No Notice</t>
  </si>
  <si>
    <t>Rutledge, Koaya</t>
  </si>
  <si>
    <t>Resident</t>
  </si>
  <si>
    <t>Rent</t>
  </si>
  <si>
    <t>354070509</t>
  </si>
  <si>
    <t>04/01/2025</t>
  </si>
  <si>
    <t>Charge Total:</t>
  </si>
  <si>
    <t>E-2-24</t>
  </si>
  <si>
    <t>1</t>
  </si>
  <si>
    <t>Occupied No Notice</t>
  </si>
  <si>
    <t>Nunez, Eddy</t>
  </si>
  <si>
    <t>Resident</t>
  </si>
  <si>
    <t>Amenity Rent</t>
  </si>
  <si>
    <t>354070584</t>
  </si>
  <si>
    <t>04/01/2025</t>
  </si>
  <si>
    <t>Rent</t>
  </si>
  <si>
    <t>354070879</t>
  </si>
  <si>
    <t>04/01/2025</t>
  </si>
  <si>
    <t>Charge Total:</t>
  </si>
  <si>
    <t>E-2-25</t>
  </si>
  <si>
    <t>1</t>
  </si>
  <si>
    <t>Occupied No Notice</t>
  </si>
  <si>
    <t>Olivar, Marlyn</t>
  </si>
  <si>
    <t>Resident</t>
  </si>
  <si>
    <t>Amenity Rent</t>
  </si>
  <si>
    <t>354070758</t>
  </si>
  <si>
    <t>04/01/2025</t>
  </si>
  <si>
    <t>Rent</t>
  </si>
  <si>
    <t>354070939</t>
  </si>
  <si>
    <t>04/01/2025</t>
  </si>
  <si>
    <t>Charge Total:</t>
  </si>
  <si>
    <t>E-2-26</t>
  </si>
  <si>
    <t>1</t>
  </si>
  <si>
    <t>Occupied No Notice</t>
  </si>
  <si>
    <t>Prouse, James</t>
  </si>
  <si>
    <t>Resident</t>
  </si>
  <si>
    <t>Amenity Rent</t>
  </si>
  <si>
    <t>354070562</t>
  </si>
  <si>
    <t>04/01/2025</t>
  </si>
  <si>
    <t>Month to Month Rent</t>
  </si>
  <si>
    <t>354070467</t>
  </si>
  <si>
    <t>04/01/2025</t>
  </si>
  <si>
    <t>Concession-Partial Employee</t>
  </si>
  <si>
    <t>354070659</t>
  </si>
  <si>
    <t>04/01/2025</t>
  </si>
  <si>
    <t>Late Fee</t>
  </si>
  <si>
    <t>354448543</t>
  </si>
  <si>
    <t>04/06/2025</t>
  </si>
  <si>
    <t>Renters Insurance Fine</t>
  </si>
  <si>
    <t>354041988</t>
  </si>
  <si>
    <t>04/01/2025</t>
  </si>
  <si>
    <t>Charge Total:</t>
  </si>
  <si>
    <t>E-2-27</t>
  </si>
  <si>
    <t>1</t>
  </si>
  <si>
    <t>Vacant Rented Not Ready</t>
  </si>
  <si>
    <t>-- Vacant --</t>
  </si>
  <si>
    <t>-</t>
  </si>
  <si>
    <t>Charge Total:</t>
  </si>
  <si>
    <t>E-2-28</t>
  </si>
  <si>
    <t>1</t>
  </si>
  <si>
    <t>Occupied No Notice</t>
  </si>
  <si>
    <t>Jenkins, Todd</t>
  </si>
  <si>
    <t>Resident</t>
  </si>
  <si>
    <t>Amenity Rent</t>
  </si>
  <si>
    <t>354070603</t>
  </si>
  <si>
    <t>04/01/2025</t>
  </si>
  <si>
    <t>Rent</t>
  </si>
  <si>
    <t>354070647</t>
  </si>
  <si>
    <t>04/01/2025</t>
  </si>
  <si>
    <t>Pet Charge</t>
  </si>
  <si>
    <t>354457638</t>
  </si>
  <si>
    <t>04/07/2025</t>
  </si>
  <si>
    <t>Charge Total:</t>
  </si>
  <si>
    <t>E-2-29</t>
  </si>
  <si>
    <t>1</t>
  </si>
  <si>
    <t>Occupied No Notice</t>
  </si>
  <si>
    <t>Ouellette, Jennifer</t>
  </si>
  <si>
    <t>Resident</t>
  </si>
  <si>
    <t>Amenity Rent</t>
  </si>
  <si>
    <t>354070680</t>
  </si>
  <si>
    <t>04/01/2025</t>
  </si>
  <si>
    <t>Rent</t>
  </si>
  <si>
    <t>354070469</t>
  </si>
  <si>
    <t>04/01/2025</t>
  </si>
  <si>
    <t>Charge Total:</t>
  </si>
  <si>
    <t>E-2-30</t>
  </si>
  <si>
    <t>1</t>
  </si>
  <si>
    <t>Occupied No Notice</t>
  </si>
  <si>
    <t>Castro Ochoa, Andreina</t>
  </si>
  <si>
    <t>Resident</t>
  </si>
  <si>
    <t>Amenity Rent</t>
  </si>
  <si>
    <t>354070972</t>
  </si>
  <si>
    <t>04/01/2025</t>
  </si>
  <si>
    <t>Rent</t>
  </si>
  <si>
    <t>354070661</t>
  </si>
  <si>
    <t>04/01/2025</t>
  </si>
  <si>
    <t>Charge Total:</t>
  </si>
  <si>
    <t>E-2-31</t>
  </si>
  <si>
    <t>1</t>
  </si>
  <si>
    <t>Occupied No Notice</t>
  </si>
  <si>
    <t>Giorgio, Tracey</t>
  </si>
  <si>
    <t>Resident</t>
  </si>
  <si>
    <t>Amenity Rent</t>
  </si>
  <si>
    <t>354070880</t>
  </si>
  <si>
    <t>04/01/2025</t>
  </si>
  <si>
    <t>Rent</t>
  </si>
  <si>
    <t>354070565</t>
  </si>
  <si>
    <t>04/01/2025</t>
  </si>
  <si>
    <t>Charge Total:</t>
  </si>
  <si>
    <t>E-2-32</t>
  </si>
  <si>
    <t>1</t>
  </si>
  <si>
    <t>Occupied No Notice</t>
  </si>
  <si>
    <t>Miller, Shanequa</t>
  </si>
  <si>
    <t>Resident</t>
  </si>
  <si>
    <t>Amenity Rent</t>
  </si>
  <si>
    <t>354070901</t>
  </si>
  <si>
    <t>04/01/2025</t>
  </si>
  <si>
    <t>Rent</t>
  </si>
  <si>
    <t>354070697</t>
  </si>
  <si>
    <t>04/01/2025</t>
  </si>
  <si>
    <t>Late Fee</t>
  </si>
  <si>
    <t>354448512</t>
  </si>
  <si>
    <t>04/06/2025</t>
  </si>
  <si>
    <t>Renters Insurance Fine</t>
  </si>
  <si>
    <t>354148559</t>
  </si>
  <si>
    <t>04/01/2025</t>
  </si>
  <si>
    <t>Charge Total:</t>
  </si>
  <si>
    <t>F-1-01</t>
  </si>
  <si>
    <t>3</t>
  </si>
  <si>
    <t>Occupied No Notice</t>
  </si>
  <si>
    <t>Wyke, Jeff</t>
  </si>
  <si>
    <t>Resident</t>
  </si>
  <si>
    <t>Amenity Rent</t>
  </si>
  <si>
    <t>354070575</t>
  </si>
  <si>
    <t>04/01/2025</t>
  </si>
  <si>
    <t>Rent</t>
  </si>
  <si>
    <t>354070486</t>
  </si>
  <si>
    <t>04/01/2025</t>
  </si>
  <si>
    <t>Charge Total:</t>
  </si>
  <si>
    <t>F-1-02</t>
  </si>
  <si>
    <t>3</t>
  </si>
  <si>
    <t>Occupied No Notice</t>
  </si>
  <si>
    <t>Yousef, Amani</t>
  </si>
  <si>
    <t>Resident</t>
  </si>
  <si>
    <t>Amenity Rent</t>
  </si>
  <si>
    <t>354070991</t>
  </si>
  <si>
    <t>04/01/2025</t>
  </si>
  <si>
    <t>Rent</t>
  </si>
  <si>
    <t>354070797</t>
  </si>
  <si>
    <t>04/01/2025</t>
  </si>
  <si>
    <t>Renters Insurance Fine</t>
  </si>
  <si>
    <t>354041688</t>
  </si>
  <si>
    <t>04/01/2025</t>
  </si>
  <si>
    <t>Charge Total:</t>
  </si>
  <si>
    <t>F-1-03</t>
  </si>
  <si>
    <t>3</t>
  </si>
  <si>
    <t>Occupied No Notice</t>
  </si>
  <si>
    <t>Albarracin, Yessy</t>
  </si>
  <si>
    <t>Resident</t>
  </si>
  <si>
    <t>Amenity Rent</t>
  </si>
  <si>
    <t>354070703</t>
  </si>
  <si>
    <t>04/01/2025</t>
  </si>
  <si>
    <t>Rent</t>
  </si>
  <si>
    <t>354070705</t>
  </si>
  <si>
    <t>04/01/2025</t>
  </si>
  <si>
    <t>Charge Total:</t>
  </si>
  <si>
    <t>F-1-04</t>
  </si>
  <si>
    <t>3</t>
  </si>
  <si>
    <t>Occupied No Notice</t>
  </si>
  <si>
    <t>Vargas Uribe, Kimberly</t>
  </si>
  <si>
    <t>Resident</t>
  </si>
  <si>
    <t>Amenity Rent</t>
  </si>
  <si>
    <t>354070806</t>
  </si>
  <si>
    <t>04/01/2025</t>
  </si>
  <si>
    <t>Rent</t>
  </si>
  <si>
    <t>354070799</t>
  </si>
  <si>
    <t>04/01/2025</t>
  </si>
  <si>
    <t>Charge Total:</t>
  </si>
  <si>
    <t>F-1-05</t>
  </si>
  <si>
    <t>3</t>
  </si>
  <si>
    <t>Occupied No Notice</t>
  </si>
  <si>
    <t>Spriggs, Cara</t>
  </si>
  <si>
    <t>Resident</t>
  </si>
  <si>
    <t>Amenity Rent</t>
  </si>
  <si>
    <t>354070702</t>
  </si>
  <si>
    <t>04/01/2025</t>
  </si>
  <si>
    <t>Rent</t>
  </si>
  <si>
    <t>354070684</t>
  </si>
  <si>
    <t>04/01/2025</t>
  </si>
  <si>
    <t>Charge Total:</t>
  </si>
  <si>
    <t>F-1-06</t>
  </si>
  <si>
    <t>3</t>
  </si>
  <si>
    <t>Occupied No Notice</t>
  </si>
  <si>
    <t>Gainey, Christopher</t>
  </si>
  <si>
    <t>Resident</t>
  </si>
  <si>
    <t>Amenity Rent</t>
  </si>
  <si>
    <t>354070793</t>
  </si>
  <si>
    <t>04/01/2025</t>
  </si>
  <si>
    <t>Rent</t>
  </si>
  <si>
    <t>354070528</t>
  </si>
  <si>
    <t>04/01/2025</t>
  </si>
  <si>
    <t>Charge Total:</t>
  </si>
  <si>
    <t>F-1-07</t>
  </si>
  <si>
    <t>3</t>
  </si>
  <si>
    <t>Occupied No Notice</t>
  </si>
  <si>
    <t>Polt, Mary</t>
  </si>
  <si>
    <t>Resident</t>
  </si>
  <si>
    <t>Amenity Rent</t>
  </si>
  <si>
    <t>354070652</t>
  </si>
  <si>
    <t>04/01/2025</t>
  </si>
  <si>
    <t>Rent</t>
  </si>
  <si>
    <t>354070821</t>
  </si>
  <si>
    <t>04/01/2025</t>
  </si>
  <si>
    <t>Charge Total:</t>
  </si>
  <si>
    <t>F-1-08</t>
  </si>
  <si>
    <t>3</t>
  </si>
  <si>
    <t>Occupied No Notice</t>
  </si>
  <si>
    <t>Pinckney, Lynn</t>
  </si>
  <si>
    <t>Resident</t>
  </si>
  <si>
    <t>Amenity Rent</t>
  </si>
  <si>
    <t>354070605</t>
  </si>
  <si>
    <t>04/01/2025</t>
  </si>
  <si>
    <t>Rent</t>
  </si>
  <si>
    <t>354070847</t>
  </si>
  <si>
    <t>04/01/2025</t>
  </si>
  <si>
    <t>Charge Total:</t>
  </si>
  <si>
    <t>F-1-09</t>
  </si>
  <si>
    <t>3</t>
  </si>
  <si>
    <t>Occupied No Notice</t>
  </si>
  <si>
    <t>Marques, Juliana</t>
  </si>
  <si>
    <t>Resident</t>
  </si>
  <si>
    <t>Amenity Rent</t>
  </si>
  <si>
    <t>354070683</t>
  </si>
  <si>
    <t>04/01/2025</t>
  </si>
  <si>
    <t>Rent</t>
  </si>
  <si>
    <t>354070990</t>
  </si>
  <si>
    <t>04/01/2025</t>
  </si>
  <si>
    <t>Charge Total:</t>
  </si>
  <si>
    <t>F-1-10</t>
  </si>
  <si>
    <t>3</t>
  </si>
  <si>
    <t>Occupied No Notice</t>
  </si>
  <si>
    <t>Rodriguez, Wilfredo</t>
  </si>
  <si>
    <t>Resident</t>
  </si>
  <si>
    <t>Amenity Rent</t>
  </si>
  <si>
    <t>354070533</t>
  </si>
  <si>
    <t>04/01/2025</t>
  </si>
  <si>
    <t>Rent</t>
  </si>
  <si>
    <t>354070607</t>
  </si>
  <si>
    <t>04/01/2025</t>
  </si>
  <si>
    <t>Charge Total:</t>
  </si>
  <si>
    <t>F-1-11</t>
  </si>
  <si>
    <t>3</t>
  </si>
  <si>
    <t>Occupied No Notice</t>
  </si>
  <si>
    <t>Gomez, Ramiro</t>
  </si>
  <si>
    <t>Resident</t>
  </si>
  <si>
    <t>Amenity Rent</t>
  </si>
  <si>
    <t>354070629</t>
  </si>
  <si>
    <t>04/01/2025</t>
  </si>
  <si>
    <t>Rent</t>
  </si>
  <si>
    <t>354070864</t>
  </si>
  <si>
    <t>04/01/2025</t>
  </si>
  <si>
    <t>Charge Total:</t>
  </si>
  <si>
    <t>F-1-12</t>
  </si>
  <si>
    <t>3</t>
  </si>
  <si>
    <t>Occupied No Notice</t>
  </si>
  <si>
    <t>Davis, Ebony</t>
  </si>
  <si>
    <t>Resident</t>
  </si>
  <si>
    <t>Amenity Rent</t>
  </si>
  <si>
    <t>354070830</t>
  </si>
  <si>
    <t>04/01/2025</t>
  </si>
  <si>
    <t>Rent</t>
  </si>
  <si>
    <t>354070632</t>
  </si>
  <si>
    <t>04/01/2025</t>
  </si>
  <si>
    <t>Renters Insurance Fine</t>
  </si>
  <si>
    <t>354041619</t>
  </si>
  <si>
    <t>04/01/2025</t>
  </si>
  <si>
    <t>Charge Total:</t>
  </si>
  <si>
    <t>F-1-13</t>
  </si>
  <si>
    <t>3</t>
  </si>
  <si>
    <t>Occupied No Notice</t>
  </si>
  <si>
    <t>Martas, Kendall</t>
  </si>
  <si>
    <t>Resident</t>
  </si>
  <si>
    <t>Amenity Rent</t>
  </si>
  <si>
    <t>354070521</t>
  </si>
  <si>
    <t>04/01/2025</t>
  </si>
  <si>
    <t>Rent</t>
  </si>
  <si>
    <t>354070720</t>
  </si>
  <si>
    <t>04/01/2025</t>
  </si>
  <si>
    <t>Charge Total:</t>
  </si>
  <si>
    <t>F-1-14</t>
  </si>
  <si>
    <t>3</t>
  </si>
  <si>
    <t>Occupied No Notice</t>
  </si>
  <si>
    <t>Coston, Jessica</t>
  </si>
  <si>
    <t>Resident</t>
  </si>
  <si>
    <t>Amenity Rent</t>
  </si>
  <si>
    <t>354070904</t>
  </si>
  <si>
    <t>04/01/2025</t>
  </si>
  <si>
    <t>Rent</t>
  </si>
  <si>
    <t>354070759</t>
  </si>
  <si>
    <t>04/01/2025</t>
  </si>
  <si>
    <t>Charge Total:</t>
  </si>
  <si>
    <t>F-1-15</t>
  </si>
  <si>
    <t>3</t>
  </si>
  <si>
    <t>Occupied No Notice</t>
  </si>
  <si>
    <t>Mitchum, Brandy</t>
  </si>
  <si>
    <t>Resident</t>
  </si>
  <si>
    <t>Amenity Rent</t>
  </si>
  <si>
    <t>354070977</t>
  </si>
  <si>
    <t>04/01/2025</t>
  </si>
  <si>
    <t>Rent</t>
  </si>
  <si>
    <t>354070539</t>
  </si>
  <si>
    <t>04/01/2025</t>
  </si>
  <si>
    <t>Charge Total:</t>
  </si>
  <si>
    <t>F-1-16</t>
  </si>
  <si>
    <t>3</t>
  </si>
  <si>
    <t>Occupied No Notice</t>
  </si>
  <si>
    <t>Perez, Larry</t>
  </si>
  <si>
    <t>Resident</t>
  </si>
  <si>
    <t>Amenity Rent</t>
  </si>
  <si>
    <t>354070656</t>
  </si>
  <si>
    <t>04/01/2025</t>
  </si>
  <si>
    <t>Rent</t>
  </si>
  <si>
    <t>354070837</t>
  </si>
  <si>
    <t>04/01/2025</t>
  </si>
  <si>
    <t>Charge Total:</t>
  </si>
  <si>
    <t>F-2-17</t>
  </si>
  <si>
    <t>1</t>
  </si>
  <si>
    <t>Occupied No Notice</t>
  </si>
  <si>
    <t>Crutchfield, Rachel</t>
  </si>
  <si>
    <t>Resident</t>
  </si>
  <si>
    <t>Amenity Rent</t>
  </si>
  <si>
    <t>354070996</t>
  </si>
  <si>
    <t>04/01/2025</t>
  </si>
  <si>
    <t>Rent</t>
  </si>
  <si>
    <t>354070471</t>
  </si>
  <si>
    <t>04/01/2025</t>
  </si>
  <si>
    <t>Late Fee</t>
  </si>
  <si>
    <t>354448519</t>
  </si>
  <si>
    <t>04/06/2025</t>
  </si>
  <si>
    <t>Charge Total:</t>
  </si>
  <si>
    <t>F-2-18</t>
  </si>
  <si>
    <t>1</t>
  </si>
  <si>
    <t>Occupied No Notice</t>
  </si>
  <si>
    <t>Diaz, Evelyn</t>
  </si>
  <si>
    <t>Resident</t>
  </si>
  <si>
    <t>Amenity Rent</t>
  </si>
  <si>
    <t>354070716</t>
  </si>
  <si>
    <t>04/01/2025</t>
  </si>
  <si>
    <t>Rent</t>
  </si>
  <si>
    <t>354070780</t>
  </si>
  <si>
    <t>04/01/2025</t>
  </si>
  <si>
    <t>Charge Total:</t>
  </si>
  <si>
    <t>F-2-19</t>
  </si>
  <si>
    <t>1</t>
  </si>
  <si>
    <t>Occupied No Notice</t>
  </si>
  <si>
    <t>Martinez, Rodolfo</t>
  </si>
  <si>
    <t>Resident</t>
  </si>
  <si>
    <t>Amenity Rent</t>
  </si>
  <si>
    <t>354070456</t>
  </si>
  <si>
    <t>04/01/2025</t>
  </si>
  <si>
    <t>Rent</t>
  </si>
  <si>
    <t>354070570</t>
  </si>
  <si>
    <t>04/01/2025</t>
  </si>
  <si>
    <t>Late Fee</t>
  </si>
  <si>
    <t>354461598</t>
  </si>
  <si>
    <t>04/06/2025</t>
  </si>
  <si>
    <t>Late Fee</t>
  </si>
  <si>
    <t>354461603</t>
  </si>
  <si>
    <t>04/06/2025</t>
  </si>
  <si>
    <t>Late Fee</t>
  </si>
  <si>
    <t>354461604</t>
  </si>
  <si>
    <t>04/06/2025</t>
  </si>
  <si>
    <t>Late Fee</t>
  </si>
  <si>
    <t>354461597</t>
  </si>
  <si>
    <t>04/06/2025</t>
  </si>
  <si>
    <t>Late Fee</t>
  </si>
  <si>
    <t>354461609</t>
  </si>
  <si>
    <t>04/06/2025</t>
  </si>
  <si>
    <t>Late Fee</t>
  </si>
  <si>
    <t>354448511</t>
  </si>
  <si>
    <t>04/06/2025</t>
  </si>
  <si>
    <t>Renters Insurance Fine</t>
  </si>
  <si>
    <t>354041709</t>
  </si>
  <si>
    <t>04/01/2025</t>
  </si>
  <si>
    <t>Charge Total:</t>
  </si>
  <si>
    <t>F-2-20</t>
  </si>
  <si>
    <t>1</t>
  </si>
  <si>
    <t>Vacant Rented Not Ready</t>
  </si>
  <si>
    <t>-- Vacant --</t>
  </si>
  <si>
    <t>-</t>
  </si>
  <si>
    <t>Charge Total:</t>
  </si>
  <si>
    <t>F-2-21</t>
  </si>
  <si>
    <t>1</t>
  </si>
  <si>
    <t>Occupied No Notice</t>
  </si>
  <si>
    <t>Smith, Sheila</t>
  </si>
  <si>
    <t>Resident</t>
  </si>
  <si>
    <t>Amenity Rent</t>
  </si>
  <si>
    <t>354070693</t>
  </si>
  <si>
    <t>04/01/2025</t>
  </si>
  <si>
    <t>Rent</t>
  </si>
  <si>
    <t>354070887</t>
  </si>
  <si>
    <t>04/01/2025</t>
  </si>
  <si>
    <t>Charge Total:</t>
  </si>
  <si>
    <t>F-2-22</t>
  </si>
  <si>
    <t>1</t>
  </si>
  <si>
    <t>Vacant Rented Not Ready</t>
  </si>
  <si>
    <t>-- Vacant --</t>
  </si>
  <si>
    <t>-</t>
  </si>
  <si>
    <t>Charge Total:</t>
  </si>
  <si>
    <t>F-2-23</t>
  </si>
  <si>
    <t>1</t>
  </si>
  <si>
    <t>Occupied No Notice</t>
  </si>
  <si>
    <t>Henderson Govan, Hiawathaa</t>
  </si>
  <si>
    <t>Resident</t>
  </si>
  <si>
    <t>Amenity Rent</t>
  </si>
  <si>
    <t>354070773</t>
  </si>
  <si>
    <t>04/01/2025</t>
  </si>
  <si>
    <t>Rent</t>
  </si>
  <si>
    <t>354070772</t>
  </si>
  <si>
    <t>04/01/2025</t>
  </si>
  <si>
    <t>Charge Total:</t>
  </si>
  <si>
    <t>F-2-24</t>
  </si>
  <si>
    <t>1</t>
  </si>
  <si>
    <t>Occupied No Notice</t>
  </si>
  <si>
    <t>Johnson, Tyler</t>
  </si>
  <si>
    <t>Resident</t>
  </si>
  <si>
    <t>Amenity Rent</t>
  </si>
  <si>
    <t>354070596</t>
  </si>
  <si>
    <t>04/01/2025</t>
  </si>
  <si>
    <t>Rent</t>
  </si>
  <si>
    <t>354070685</t>
  </si>
  <si>
    <t>04/01/2025</t>
  </si>
  <si>
    <t>Charge Total:</t>
  </si>
  <si>
    <t>F-2-25</t>
  </si>
  <si>
    <t>1</t>
  </si>
  <si>
    <t>Occupied No Notice</t>
  </si>
  <si>
    <t>Steiniger, Michael</t>
  </si>
  <si>
    <t>Resident</t>
  </si>
  <si>
    <t>Amenity Rent</t>
  </si>
  <si>
    <t>354070593</t>
  </si>
  <si>
    <t>04/01/2025</t>
  </si>
  <si>
    <t>Rent</t>
  </si>
  <si>
    <t>354070474</t>
  </si>
  <si>
    <t>04/01/2025</t>
  </si>
  <si>
    <t>Renters Insurance Fine</t>
  </si>
  <si>
    <t>354041821</t>
  </si>
  <si>
    <t>04/01/2025</t>
  </si>
  <si>
    <t>Charge Total:</t>
  </si>
  <si>
    <t>F-2-26</t>
  </si>
  <si>
    <t>1</t>
  </si>
  <si>
    <t>Occupied No Notice</t>
  </si>
  <si>
    <t>Green, Anthony</t>
  </si>
  <si>
    <t>Resident</t>
  </si>
  <si>
    <t>Amenity Rent</t>
  </si>
  <si>
    <t>354070804</t>
  </si>
  <si>
    <t>04/01/2025</t>
  </si>
  <si>
    <t>Rent</t>
  </si>
  <si>
    <t>354070678</t>
  </si>
  <si>
    <t>04/01/2025</t>
  </si>
  <si>
    <t>Renters Insurance Fine</t>
  </si>
  <si>
    <t>354042029</t>
  </si>
  <si>
    <t>04/01/2025</t>
  </si>
  <si>
    <t>Charge Total:</t>
  </si>
  <si>
    <t>F-2-27</t>
  </si>
  <si>
    <t>1</t>
  </si>
  <si>
    <t>Occupied No Notice</t>
  </si>
  <si>
    <t>RIVERS Brown, SCHRABIA</t>
  </si>
  <si>
    <t>Resident</t>
  </si>
  <si>
    <t>Amenity Rent</t>
  </si>
  <si>
    <t>354070970</t>
  </si>
  <si>
    <t>04/01/2025</t>
  </si>
  <si>
    <t>Rent</t>
  </si>
  <si>
    <t>354070548</t>
  </si>
  <si>
    <t>04/01/2025</t>
  </si>
  <si>
    <t>Charge Total:</t>
  </si>
  <si>
    <t>F-2-28</t>
  </si>
  <si>
    <t>1</t>
  </si>
  <si>
    <t>Occupied No Notice</t>
  </si>
  <si>
    <t>Sammons, Madison</t>
  </si>
  <si>
    <t>Resident</t>
  </si>
  <si>
    <t>Amenity Rent</t>
  </si>
  <si>
    <t>354070730</t>
  </si>
  <si>
    <t>04/01/2025</t>
  </si>
  <si>
    <t>Rent</t>
  </si>
  <si>
    <t>354070895</t>
  </si>
  <si>
    <t>04/01/2025</t>
  </si>
  <si>
    <t>Renters Insurance Fine</t>
  </si>
  <si>
    <t>354042160</t>
  </si>
  <si>
    <t>04/01/2025</t>
  </si>
  <si>
    <t>Charge Total:</t>
  </si>
  <si>
    <t>F-2-29</t>
  </si>
  <si>
    <t>1</t>
  </si>
  <si>
    <t>Occupied No Notice</t>
  </si>
  <si>
    <t>Singletary, April</t>
  </si>
  <si>
    <t>Resident</t>
  </si>
  <si>
    <t>Amenity Rent</t>
  </si>
  <si>
    <t>354070918</t>
  </si>
  <si>
    <t>04/01/2025</t>
  </si>
  <si>
    <t>Rent</t>
  </si>
  <si>
    <t>354070614</t>
  </si>
  <si>
    <t>04/01/2025</t>
  </si>
  <si>
    <t>Charge Total:</t>
  </si>
  <si>
    <t>F-2-30</t>
  </si>
  <si>
    <t>1</t>
  </si>
  <si>
    <t>Occupied No Notice</t>
  </si>
  <si>
    <t>O'Sullivan, Stephen</t>
  </si>
  <si>
    <t>Resident</t>
  </si>
  <si>
    <t>Amenity Rent</t>
  </si>
  <si>
    <t>354070866</t>
  </si>
  <si>
    <t>04/01/2025</t>
  </si>
  <si>
    <t>Rent</t>
  </si>
  <si>
    <t>354070662</t>
  </si>
  <si>
    <t>04/01/2025</t>
  </si>
  <si>
    <t>Bounced Check Fee</t>
  </si>
  <si>
    <t>354494662</t>
  </si>
  <si>
    <t>04/04/2025</t>
  </si>
  <si>
    <t>Late Fee</t>
  </si>
  <si>
    <t>354494712</t>
  </si>
  <si>
    <t>04/06/2025</t>
  </si>
  <si>
    <t>Renters Insurance Fine</t>
  </si>
  <si>
    <t>354041620</t>
  </si>
  <si>
    <t>04/01/2025</t>
  </si>
  <si>
    <t>Charge Total:</t>
  </si>
  <si>
    <t>F-2-31</t>
  </si>
  <si>
    <t>1</t>
  </si>
  <si>
    <t>Occupied No Notice</t>
  </si>
  <si>
    <t>Maldonado, Jorge</t>
  </si>
  <si>
    <t>Resident</t>
  </si>
  <si>
    <t>Amenity Rent</t>
  </si>
  <si>
    <t>354070771</t>
  </si>
  <si>
    <t>04/01/2025</t>
  </si>
  <si>
    <t>Rent</t>
  </si>
  <si>
    <t>354070466</t>
  </si>
  <si>
    <t>04/01/2025</t>
  </si>
  <si>
    <t>Charge Total:</t>
  </si>
  <si>
    <t>F-2-32</t>
  </si>
  <si>
    <t>1</t>
  </si>
  <si>
    <t>Occupied No Notice</t>
  </si>
  <si>
    <t>Yunusov, Furkat</t>
  </si>
  <si>
    <t>Resident</t>
  </si>
  <si>
    <t>Amenity Rent</t>
  </si>
  <si>
    <t>354070655</t>
  </si>
  <si>
    <t>04/01/2025</t>
  </si>
  <si>
    <t>Rent</t>
  </si>
  <si>
    <t>354070538</t>
  </si>
  <si>
    <t>04/01/2025</t>
  </si>
  <si>
    <t>Charge Total:</t>
  </si>
  <si>
    <t>F-3-33</t>
  </si>
  <si>
    <t>1</t>
  </si>
  <si>
    <t>Occupied No Notice</t>
  </si>
  <si>
    <t>BALLARD, JHORDANE</t>
  </si>
  <si>
    <t>Resident</t>
  </si>
  <si>
    <t>Amenity Rent</t>
  </si>
  <si>
    <t>354070960</t>
  </si>
  <si>
    <t>04/01/2025</t>
  </si>
  <si>
    <t>Rent</t>
  </si>
  <si>
    <t>354070541</t>
  </si>
  <si>
    <t>04/01/2025</t>
  </si>
  <si>
    <t>Charge Total:</t>
  </si>
  <si>
    <t>F-3-34</t>
  </si>
  <si>
    <t>1</t>
  </si>
  <si>
    <t>Vacant Rented Not Ready</t>
  </si>
  <si>
    <t>-- Vacant --</t>
  </si>
  <si>
    <t>-</t>
  </si>
  <si>
    <t>Charge Total:</t>
  </si>
  <si>
    <t>F-3-35</t>
  </si>
  <si>
    <t>1</t>
  </si>
  <si>
    <t>Occupied No Notice</t>
  </si>
  <si>
    <t>McGill, Mary Alice</t>
  </si>
  <si>
    <t>Resident</t>
  </si>
  <si>
    <t>Amenity Rent</t>
  </si>
  <si>
    <t>354070721</t>
  </si>
  <si>
    <t>04/01/2025</t>
  </si>
  <si>
    <t>Rent</t>
  </si>
  <si>
    <t>354070458</t>
  </si>
  <si>
    <t>04/01/2025</t>
  </si>
  <si>
    <t>Charge Total:</t>
  </si>
  <si>
    <t>F-3-36</t>
  </si>
  <si>
    <t>1</t>
  </si>
  <si>
    <t>Occupied No Notice</t>
  </si>
  <si>
    <t>Gregg, David</t>
  </si>
  <si>
    <t>Resident</t>
  </si>
  <si>
    <t>Amenity Rent</t>
  </si>
  <si>
    <t>354070677</t>
  </si>
  <si>
    <t>04/01/2025</t>
  </si>
  <si>
    <t>Rent</t>
  </si>
  <si>
    <t>354070961</t>
  </si>
  <si>
    <t>04/01/2025</t>
  </si>
  <si>
    <t>Charge Total:</t>
  </si>
  <si>
    <t>F-3-37</t>
  </si>
  <si>
    <t>1</t>
  </si>
  <si>
    <t>Occupied No Notice</t>
  </si>
  <si>
    <t>Daly, Xavier</t>
  </si>
  <si>
    <t>Resident</t>
  </si>
  <si>
    <t>Amenity Rent</t>
  </si>
  <si>
    <t>354070986</t>
  </si>
  <si>
    <t>04/01/2025</t>
  </si>
  <si>
    <t>Rent</t>
  </si>
  <si>
    <t>354070496</t>
  </si>
  <si>
    <t>04/01/2025</t>
  </si>
  <si>
    <t>Late Fee</t>
  </si>
  <si>
    <t>354448525</t>
  </si>
  <si>
    <t>04/06/2025</t>
  </si>
  <si>
    <t>Charge Total:</t>
  </si>
  <si>
    <t>F-3-38</t>
  </si>
  <si>
    <t>1</t>
  </si>
  <si>
    <t>Occupied No Notice</t>
  </si>
  <si>
    <t>Gautam, Anita</t>
  </si>
  <si>
    <t>Resident</t>
  </si>
  <si>
    <t>Rent</t>
  </si>
  <si>
    <t>354070646</t>
  </si>
  <si>
    <t>04/01/2025</t>
  </si>
  <si>
    <t>Charge Total:</t>
  </si>
  <si>
    <t>F-3-39</t>
  </si>
  <si>
    <t>1</t>
  </si>
  <si>
    <t>Occupied No Notice</t>
  </si>
  <si>
    <t>Greene, DaiJon</t>
  </si>
  <si>
    <t>Resident</t>
  </si>
  <si>
    <t>Amenity Rent</t>
  </si>
  <si>
    <t>354070913</t>
  </si>
  <si>
    <t>04/01/2025</t>
  </si>
  <si>
    <t>Rent</t>
  </si>
  <si>
    <t>354070436</t>
  </si>
  <si>
    <t>04/01/2025</t>
  </si>
  <si>
    <t>Charge Total:</t>
  </si>
  <si>
    <t>F-3-40</t>
  </si>
  <si>
    <t>1</t>
  </si>
  <si>
    <t>Occupied No Notice</t>
  </si>
  <si>
    <t>Zhekov, Tsanko</t>
  </si>
  <si>
    <t>Resident</t>
  </si>
  <si>
    <t>Rent</t>
  </si>
  <si>
    <t>354070612</t>
  </si>
  <si>
    <t>04/01/2025</t>
  </si>
  <si>
    <t>Charge Total:</t>
  </si>
  <si>
    <t>F-3-41</t>
  </si>
  <si>
    <t>1</t>
  </si>
  <si>
    <t>Occupied No Notice</t>
  </si>
  <si>
    <t>Puckhaber, Patrick</t>
  </si>
  <si>
    <t>Resident</t>
  </si>
  <si>
    <t>Amenity Rent</t>
  </si>
  <si>
    <t>354070923</t>
  </si>
  <si>
    <t>04/01/2025</t>
  </si>
  <si>
    <t>Rent</t>
  </si>
  <si>
    <t>354070893</t>
  </si>
  <si>
    <t>04/01/2025</t>
  </si>
  <si>
    <t>Charge Total:</t>
  </si>
  <si>
    <t>F-3-42</t>
  </si>
  <si>
    <t>1</t>
  </si>
  <si>
    <t>Occupied No Notice</t>
  </si>
  <si>
    <t>Walters, Mary</t>
  </si>
  <si>
    <t>Resident</t>
  </si>
  <si>
    <t>Rent</t>
  </si>
  <si>
    <t>354070634</t>
  </si>
  <si>
    <t>04/01/2025</t>
  </si>
  <si>
    <t>Charge Total:</t>
  </si>
  <si>
    <t>F-3-43</t>
  </si>
  <si>
    <t>1</t>
  </si>
  <si>
    <t>Occupied No Notice</t>
  </si>
  <si>
    <t>Bradley, Grant</t>
  </si>
  <si>
    <t>Resident</t>
  </si>
  <si>
    <t>Amenity Rent</t>
  </si>
  <si>
    <t>354070782</t>
  </si>
  <si>
    <t>04/01/2025</t>
  </si>
  <si>
    <t>Rent</t>
  </si>
  <si>
    <t>354070941</t>
  </si>
  <si>
    <t>04/01/2025</t>
  </si>
  <si>
    <t>Charge Total:</t>
  </si>
  <si>
    <t>F-3-44</t>
  </si>
  <si>
    <t>1</t>
  </si>
  <si>
    <t>Occupied No Notice</t>
  </si>
  <si>
    <t>Barber, Elisa</t>
  </si>
  <si>
    <t>Resident</t>
  </si>
  <si>
    <t>Amenity Rent</t>
  </si>
  <si>
    <t>354070752</t>
  </si>
  <si>
    <t>04/01/2025</t>
  </si>
  <si>
    <t>Rent</t>
  </si>
  <si>
    <t>354070715</t>
  </si>
  <si>
    <t>04/01/2025</t>
  </si>
  <si>
    <t>Charge Total:</t>
  </si>
  <si>
    <t>F-3-45</t>
  </si>
  <si>
    <t>1</t>
  </si>
  <si>
    <t>Occupied No Notice</t>
  </si>
  <si>
    <t>Parker, Tielee</t>
  </si>
  <si>
    <t>Resident</t>
  </si>
  <si>
    <t>Amenity Rent</t>
  </si>
  <si>
    <t>354070988</t>
  </si>
  <si>
    <t>04/01/2025</t>
  </si>
  <si>
    <t>Rent</t>
  </si>
  <si>
    <t>354070476</t>
  </si>
  <si>
    <t>04/01/2025</t>
  </si>
  <si>
    <t>Renters Insurance Fine</t>
  </si>
  <si>
    <t>354041627</t>
  </si>
  <si>
    <t>04/01/2025</t>
  </si>
  <si>
    <t>Charge Total:</t>
  </si>
  <si>
    <t>F-3-46</t>
  </si>
  <si>
    <t>1</t>
  </si>
  <si>
    <t>Occupied No Notice</t>
  </si>
  <si>
    <t>Mack, Frank</t>
  </si>
  <si>
    <t>Resident</t>
  </si>
  <si>
    <t>Amenity Rent</t>
  </si>
  <si>
    <t>354070854</t>
  </si>
  <si>
    <t>04/01/2025</t>
  </si>
  <si>
    <t>Month to Month Rent</t>
  </si>
  <si>
    <t>354070953</t>
  </si>
  <si>
    <t>04/01/2025</t>
  </si>
  <si>
    <t>Late Fee</t>
  </si>
  <si>
    <t>354456525</t>
  </si>
  <si>
    <t>04/06/2025</t>
  </si>
  <si>
    <t>Late Fee</t>
  </si>
  <si>
    <t>354456524</t>
  </si>
  <si>
    <t>04/06/2025</t>
  </si>
  <si>
    <t>Late Fee</t>
  </si>
  <si>
    <t>354448520</t>
  </si>
  <si>
    <t>04/06/2025</t>
  </si>
  <si>
    <t>Late Fee</t>
  </si>
  <si>
    <t>354456522</t>
  </si>
  <si>
    <t>04/06/2025</t>
  </si>
  <si>
    <t>Late Fee</t>
  </si>
  <si>
    <t>354456519</t>
  </si>
  <si>
    <t>04/06/2025</t>
  </si>
  <si>
    <t>Late Fee</t>
  </si>
  <si>
    <t>354456521</t>
  </si>
  <si>
    <t>04/06/2025</t>
  </si>
  <si>
    <t>Late Fee</t>
  </si>
  <si>
    <t>354456526</t>
  </si>
  <si>
    <t>04/06/2025</t>
  </si>
  <si>
    <t>Late Fee</t>
  </si>
  <si>
    <t>354456520</t>
  </si>
  <si>
    <t>04/06/2025</t>
  </si>
  <si>
    <t>Late Fee</t>
  </si>
  <si>
    <t>354456523</t>
  </si>
  <si>
    <t>04/06/2025</t>
  </si>
  <si>
    <t>Month-to-Month Fee</t>
  </si>
  <si>
    <t>354070813</t>
  </si>
  <si>
    <t>04/01/2025</t>
  </si>
  <si>
    <t>Renters Insurance Fine</t>
  </si>
  <si>
    <t>354042055</t>
  </si>
  <si>
    <t>04/01/2025</t>
  </si>
  <si>
    <t>Charge Total:</t>
  </si>
  <si>
    <t>F-3-47</t>
  </si>
  <si>
    <t>1</t>
  </si>
  <si>
    <t>Occupied No Notice</t>
  </si>
  <si>
    <t>Rosales, Julian</t>
  </si>
  <si>
    <t>Resident</t>
  </si>
  <si>
    <t>Amenity Rent</t>
  </si>
  <si>
    <t>354070506</t>
  </si>
  <si>
    <t>04/01/2025</t>
  </si>
  <si>
    <t>Rent</t>
  </si>
  <si>
    <t>354070929</t>
  </si>
  <si>
    <t>04/01/2025</t>
  </si>
  <si>
    <t>Charge Total:</t>
  </si>
  <si>
    <t>F-3-48</t>
  </si>
  <si>
    <t>1</t>
  </si>
  <si>
    <t>Occupied No Notice</t>
  </si>
  <si>
    <t>Akhtou, Abdelilah</t>
  </si>
  <si>
    <t>Resident</t>
  </si>
  <si>
    <t>Amenity Rent</t>
  </si>
  <si>
    <t>354070778</t>
  </si>
  <si>
    <t>04/01/2025</t>
  </si>
  <si>
    <t>Rent</t>
  </si>
  <si>
    <t>354070526</t>
  </si>
  <si>
    <t>04/01/2025</t>
  </si>
  <si>
    <t>Charge Total:</t>
  </si>
  <si>
    <t>G-1-01</t>
  </si>
  <si>
    <t>2a</t>
  </si>
  <si>
    <t>Occupied No Notice</t>
  </si>
  <si>
    <t>Ceballos, Eris</t>
  </si>
  <si>
    <t>Resident</t>
  </si>
  <si>
    <t>Amenity Rent</t>
  </si>
  <si>
    <t>354070875</t>
  </si>
  <si>
    <t>04/01/2025</t>
  </si>
  <si>
    <t>Rent</t>
  </si>
  <si>
    <t>354070835</t>
  </si>
  <si>
    <t>04/01/2025</t>
  </si>
  <si>
    <t>Renters Insurance Fine</t>
  </si>
  <si>
    <t>354042016</t>
  </si>
  <si>
    <t>04/01/2025</t>
  </si>
  <si>
    <t>Charge Total:</t>
  </si>
  <si>
    <t>G-1-02</t>
  </si>
  <si>
    <t>2a</t>
  </si>
  <si>
    <t>Occupied No Notice</t>
  </si>
  <si>
    <t>Laaziz, Abdelhak</t>
  </si>
  <si>
    <t>Resident</t>
  </si>
  <si>
    <t>Amenity Rent</t>
  </si>
  <si>
    <t>354070975</t>
  </si>
  <si>
    <t>04/01/2025</t>
  </si>
  <si>
    <t>Rent</t>
  </si>
  <si>
    <t>354070826</t>
  </si>
  <si>
    <t>04/01/2025</t>
  </si>
  <si>
    <t>Charge Total:</t>
  </si>
  <si>
    <t>G-1-03</t>
  </si>
  <si>
    <t>2a</t>
  </si>
  <si>
    <t>Occupied No Notice</t>
  </si>
  <si>
    <t>Feigt, Tyler</t>
  </si>
  <si>
    <t>Resident</t>
  </si>
  <si>
    <t>Amenity Rent</t>
  </si>
  <si>
    <t>354070669</t>
  </si>
  <si>
    <t>04/01/2025</t>
  </si>
  <si>
    <t>Rent</t>
  </si>
  <si>
    <t>354070498</t>
  </si>
  <si>
    <t>04/01/2025</t>
  </si>
  <si>
    <t>Charge Total:</t>
  </si>
  <si>
    <t>G-1-04</t>
  </si>
  <si>
    <t>2a</t>
  </si>
  <si>
    <t>Occupied No Notice</t>
  </si>
  <si>
    <t>Antonio Monroy, Oswaldo</t>
  </si>
  <si>
    <t>Resident</t>
  </si>
  <si>
    <t>Amenity Rent</t>
  </si>
  <si>
    <t>354070897</t>
  </si>
  <si>
    <t>04/01/2025</t>
  </si>
  <si>
    <t>Rent</t>
  </si>
  <si>
    <t>354070761</t>
  </si>
  <si>
    <t>04/01/2025</t>
  </si>
  <si>
    <t>Charge Total:</t>
  </si>
  <si>
    <t>G-1-05</t>
  </si>
  <si>
    <t>2a</t>
  </si>
  <si>
    <t>Occupied No Notice</t>
  </si>
  <si>
    <t>Ruiz Leon, Jesus</t>
  </si>
  <si>
    <t>Resident</t>
  </si>
  <si>
    <t>Amenity Rent</t>
  </si>
  <si>
    <t>354070615</t>
  </si>
  <si>
    <t>04/01/2025</t>
  </si>
  <si>
    <t>Rent</t>
  </si>
  <si>
    <t>354070478</t>
  </si>
  <si>
    <t>04/01/2025</t>
  </si>
  <si>
    <t>Charge Total:</t>
  </si>
  <si>
    <t>G-1-06</t>
  </si>
  <si>
    <t>2a</t>
  </si>
  <si>
    <t>Occupied No Notice</t>
  </si>
  <si>
    <t>Msombo, Alain</t>
  </si>
  <si>
    <t>Resident</t>
  </si>
  <si>
    <t>Amenity Rent</t>
  </si>
  <si>
    <t>354070687</t>
  </si>
  <si>
    <t>04/01/2025</t>
  </si>
  <si>
    <t>Rent</t>
  </si>
  <si>
    <t>354070794</t>
  </si>
  <si>
    <t>04/01/2025</t>
  </si>
  <si>
    <t>Charge Total:</t>
  </si>
  <si>
    <t>G-1-07</t>
  </si>
  <si>
    <t>2a</t>
  </si>
  <si>
    <t>Occupied No Notice</t>
  </si>
  <si>
    <t>PATI, HRUDANANDA</t>
  </si>
  <si>
    <t>Resident</t>
  </si>
  <si>
    <t>Amenity Rent</t>
  </si>
  <si>
    <t>354070992</t>
  </si>
  <si>
    <t>04/01/2025</t>
  </si>
  <si>
    <t>Rent</t>
  </si>
  <si>
    <t>354070800</t>
  </si>
  <si>
    <t>04/01/2025</t>
  </si>
  <si>
    <t>Charge Total:</t>
  </si>
  <si>
    <t>G-1-08</t>
  </si>
  <si>
    <t>2a</t>
  </si>
  <si>
    <t>Occupied No Notice</t>
  </si>
  <si>
    <t>Geiger, Ruth</t>
  </si>
  <si>
    <t>Resident</t>
  </si>
  <si>
    <t>Amenity Rent</t>
  </si>
  <si>
    <t>354070457</t>
  </si>
  <si>
    <t>04/01/2025</t>
  </si>
  <si>
    <t>Rent</t>
  </si>
  <si>
    <t>354070558</t>
  </si>
  <si>
    <t>04/01/2025</t>
  </si>
  <si>
    <t>Charge Total:</t>
  </si>
  <si>
    <t>G-1-09</t>
  </si>
  <si>
    <t>2a</t>
  </si>
  <si>
    <t>Occupied No Notice</t>
  </si>
  <si>
    <t>Fogle, Maya</t>
  </si>
  <si>
    <t>Resident</t>
  </si>
  <si>
    <t>Amenity Rent</t>
  </si>
  <si>
    <t>354070472</t>
  </si>
  <si>
    <t>04/01/2025</t>
  </si>
  <si>
    <t>Rent</t>
  </si>
  <si>
    <t>354070910</t>
  </si>
  <si>
    <t>04/01/2025</t>
  </si>
  <si>
    <t>Charge Total:</t>
  </si>
  <si>
    <t>G-1-10</t>
  </si>
  <si>
    <t>2b</t>
  </si>
  <si>
    <t>Occupied No Notice</t>
  </si>
  <si>
    <t>Benavides, Omar</t>
  </si>
  <si>
    <t>Resident</t>
  </si>
  <si>
    <t>Amenity Rent</t>
  </si>
  <si>
    <t>354070735</t>
  </si>
  <si>
    <t>04/01/2025</t>
  </si>
  <si>
    <t>Rent</t>
  </si>
  <si>
    <t>354070911</t>
  </si>
  <si>
    <t>04/01/2025</t>
  </si>
  <si>
    <t>Charge Total:</t>
  </si>
  <si>
    <t>G-1-11</t>
  </si>
  <si>
    <t>2b</t>
  </si>
  <si>
    <t>Occupied No Notice</t>
  </si>
  <si>
    <t>Viteri, Jose</t>
  </si>
  <si>
    <t>Resident</t>
  </si>
  <si>
    <t>Amenity Rent</t>
  </si>
  <si>
    <t>354070870</t>
  </si>
  <si>
    <t>04/01/2025</t>
  </si>
  <si>
    <t>Rent</t>
  </si>
  <si>
    <t>354070583</t>
  </si>
  <si>
    <t>04/01/2025</t>
  </si>
  <si>
    <t>Renters Insurance Fine</t>
  </si>
  <si>
    <t>354478288</t>
  </si>
  <si>
    <t>04/07/2025</t>
  </si>
  <si>
    <t>Charge Total:</t>
  </si>
  <si>
    <t>G-1-12</t>
  </si>
  <si>
    <t>2a</t>
  </si>
  <si>
    <t>Occupied No Notice</t>
  </si>
  <si>
    <t>Guerra, Junior</t>
  </si>
  <si>
    <t>Resident</t>
  </si>
  <si>
    <t>Amenity Rent</t>
  </si>
  <si>
    <t>354070900</t>
  </si>
  <si>
    <t>04/01/2025</t>
  </si>
  <si>
    <t>Rent</t>
  </si>
  <si>
    <t>354070446</t>
  </si>
  <si>
    <t>04/01/2025</t>
  </si>
  <si>
    <t>Charge Total:</t>
  </si>
  <si>
    <t>G-1-13</t>
  </si>
  <si>
    <t>2a</t>
  </si>
  <si>
    <t>Occupied No Notice</t>
  </si>
  <si>
    <t>Korous, Kerry</t>
  </si>
  <si>
    <t>Resident</t>
  </si>
  <si>
    <t>Amenity Rent</t>
  </si>
  <si>
    <t>354070816</t>
  </si>
  <si>
    <t>04/01/2025</t>
  </si>
  <si>
    <t>Rent</t>
  </si>
  <si>
    <t>354070637</t>
  </si>
  <si>
    <t>04/01/2025</t>
  </si>
  <si>
    <t>Charge Total:</t>
  </si>
  <si>
    <t>G-1-14</t>
  </si>
  <si>
    <t>2a</t>
  </si>
  <si>
    <t>Occupied No Notice</t>
  </si>
  <si>
    <t>Huff, Junius</t>
  </si>
  <si>
    <t>Resident</t>
  </si>
  <si>
    <t>Rent</t>
  </si>
  <si>
    <t>354070765</t>
  </si>
  <si>
    <t>04/01/2025</t>
  </si>
  <si>
    <t>Charge Total:</t>
  </si>
  <si>
    <t>G-1-15</t>
  </si>
  <si>
    <t>2a</t>
  </si>
  <si>
    <t>Occupied No Notice</t>
  </si>
  <si>
    <t>MORALES, OSCAR</t>
  </si>
  <si>
    <t>Resident</t>
  </si>
  <si>
    <t>Amenity Rent</t>
  </si>
  <si>
    <t>354070665</t>
  </si>
  <si>
    <t>04/01/2025</t>
  </si>
  <si>
    <t>Rent</t>
  </si>
  <si>
    <t>354070884</t>
  </si>
  <si>
    <t>04/01/2025</t>
  </si>
  <si>
    <t>Late Fee</t>
  </si>
  <si>
    <t>354448545</t>
  </si>
  <si>
    <t>04/06/2025</t>
  </si>
  <si>
    <t>Late Fee</t>
  </si>
  <si>
    <t>354457007</t>
  </si>
  <si>
    <t>04/06/2025</t>
  </si>
  <si>
    <t>Charge Total:</t>
  </si>
  <si>
    <t>G-1-16</t>
  </si>
  <si>
    <t>2b</t>
  </si>
  <si>
    <t>Occupied No Notice</t>
  </si>
  <si>
    <t>Reyna, Danielle</t>
  </si>
  <si>
    <t>Resident</t>
  </si>
  <si>
    <t>Amenity Rent</t>
  </si>
  <si>
    <t>354070909</t>
  </si>
  <si>
    <t>04/01/2025</t>
  </si>
  <si>
    <t>Rent</t>
  </si>
  <si>
    <t>354070477</t>
  </si>
  <si>
    <t>04/01/2025</t>
  </si>
  <si>
    <t>Charge Total:</t>
  </si>
  <si>
    <t>G-2-17</t>
  </si>
  <si>
    <t>3</t>
  </si>
  <si>
    <t>Occupied No Notice</t>
  </si>
  <si>
    <t>Fung Morales, Wun</t>
  </si>
  <si>
    <t>Resident</t>
  </si>
  <si>
    <t>Amenity Rent</t>
  </si>
  <si>
    <t>354070516</t>
  </si>
  <si>
    <t>04/01/2025</t>
  </si>
  <si>
    <t>Rent</t>
  </si>
  <si>
    <t>354070567</t>
  </si>
  <si>
    <t>04/01/2025</t>
  </si>
  <si>
    <t>Renters Insurance Fine</t>
  </si>
  <si>
    <t>354043884</t>
  </si>
  <si>
    <t>04/01/2025</t>
  </si>
  <si>
    <t>Renters Insurance Fine</t>
  </si>
  <si>
    <t>354041648</t>
  </si>
  <si>
    <t>04/01/2025</t>
  </si>
  <si>
    <t>Charge Total:</t>
  </si>
  <si>
    <t>G-2-18</t>
  </si>
  <si>
    <t>3</t>
  </si>
  <si>
    <t>Occupied No Notice</t>
  </si>
  <si>
    <t>Perez, Marlyn</t>
  </si>
  <si>
    <t>Resident</t>
  </si>
  <si>
    <t>Amenity Rent</t>
  </si>
  <si>
    <t>354070966</t>
  </si>
  <si>
    <t>04/01/2025</t>
  </si>
  <si>
    <t>Rent</t>
  </si>
  <si>
    <t>354070622</t>
  </si>
  <si>
    <t>04/01/2025</t>
  </si>
  <si>
    <t>Late Fee</t>
  </si>
  <si>
    <t>354448530</t>
  </si>
  <si>
    <t>04/06/2025</t>
  </si>
  <si>
    <t>Charge Total:</t>
  </si>
  <si>
    <t>G-2-19</t>
  </si>
  <si>
    <t>3</t>
  </si>
  <si>
    <t>Occupied No Notice</t>
  </si>
  <si>
    <t>Jackson, Brandon</t>
  </si>
  <si>
    <t>Resident</t>
  </si>
  <si>
    <t>Amenity Rent</t>
  </si>
  <si>
    <t>354070764</t>
  </si>
  <si>
    <t>04/01/2025</t>
  </si>
  <si>
    <t>Rent</t>
  </si>
  <si>
    <t>354070754</t>
  </si>
  <si>
    <t>04/01/2025</t>
  </si>
  <si>
    <t>Charge Total:</t>
  </si>
  <si>
    <t>G-2-20</t>
  </si>
  <si>
    <t>3</t>
  </si>
  <si>
    <t>Occupied No Notice</t>
  </si>
  <si>
    <t>Hutton II, James</t>
  </si>
  <si>
    <t>Resident</t>
  </si>
  <si>
    <t>Amenity Rent</t>
  </si>
  <si>
    <t>354070551</t>
  </si>
  <si>
    <t>04/01/2025</t>
  </si>
  <si>
    <t>Rent</t>
  </si>
  <si>
    <t>354070625</t>
  </si>
  <si>
    <t>04/01/2025</t>
  </si>
  <si>
    <t>Charge Total:</t>
  </si>
  <si>
    <t>G-2-21</t>
  </si>
  <si>
    <t>3</t>
  </si>
  <si>
    <t>Occupied No Notice</t>
  </si>
  <si>
    <t>Rodrigues Valentim, Betania</t>
  </si>
  <si>
    <t>Resident</t>
  </si>
  <si>
    <t>Amenity Rent</t>
  </si>
  <si>
    <t>354070617</t>
  </si>
  <si>
    <t>04/01/2025</t>
  </si>
  <si>
    <t>Rent</t>
  </si>
  <si>
    <t>354070978</t>
  </si>
  <si>
    <t>04/01/2025</t>
  </si>
  <si>
    <t>Charge Total:</t>
  </si>
  <si>
    <t>G-2-22</t>
  </si>
  <si>
    <t>3</t>
  </si>
  <si>
    <t>Occupied No Notice</t>
  </si>
  <si>
    <t>Guzman Molina, Juan</t>
  </si>
  <si>
    <t>Resident</t>
  </si>
  <si>
    <t>Amenity Rent</t>
  </si>
  <si>
    <t>354070776</t>
  </si>
  <si>
    <t>04/01/2025</t>
  </si>
  <si>
    <t>Rent</t>
  </si>
  <si>
    <t>354070493</t>
  </si>
  <si>
    <t>04/01/2025</t>
  </si>
  <si>
    <t>Charge Total:</t>
  </si>
  <si>
    <t>G-2-23</t>
  </si>
  <si>
    <t>3</t>
  </si>
  <si>
    <t>Occupied No Notice</t>
  </si>
  <si>
    <t>Doctor, Ariyana</t>
  </si>
  <si>
    <t>Resident</t>
  </si>
  <si>
    <t>Amenity Rent</t>
  </si>
  <si>
    <t>354070927</t>
  </si>
  <si>
    <t>04/01/2025</t>
  </si>
  <si>
    <t>Rent</t>
  </si>
  <si>
    <t>354070631</t>
  </si>
  <si>
    <t>04/01/2025</t>
  </si>
  <si>
    <t>Late Fee</t>
  </si>
  <si>
    <t>354448531</t>
  </si>
  <si>
    <t>04/06/2025</t>
  </si>
  <si>
    <t>Charge Total:</t>
  </si>
  <si>
    <t>G-2-24</t>
  </si>
  <si>
    <t>3</t>
  </si>
  <si>
    <t>Occupied No Notice</t>
  </si>
  <si>
    <t>Banks, Laneisha</t>
  </si>
  <si>
    <t>Resident</t>
  </si>
  <si>
    <t>Amenity Rent</t>
  </si>
  <si>
    <t>354070654</t>
  </si>
  <si>
    <t>04/01/2025</t>
  </si>
  <si>
    <t>Rent</t>
  </si>
  <si>
    <t>354070490</t>
  </si>
  <si>
    <t>04/01/2025</t>
  </si>
  <si>
    <t>Charge Total:</t>
  </si>
  <si>
    <t>G-2-25</t>
  </si>
  <si>
    <t>3</t>
  </si>
  <si>
    <t>Occupied No Notice</t>
  </si>
  <si>
    <t>Ciaramello, Adam</t>
  </si>
  <si>
    <t>Resident</t>
  </si>
  <si>
    <t>Rent</t>
  </si>
  <si>
    <t>354070594</t>
  </si>
  <si>
    <t>04/01/2025</t>
  </si>
  <si>
    <t>Charge Total:</t>
  </si>
  <si>
    <t>G-2-26</t>
  </si>
  <si>
    <t>3</t>
  </si>
  <si>
    <t>Occupied No Notice</t>
  </si>
  <si>
    <t>Largo, Daniela</t>
  </si>
  <si>
    <t>Resident</t>
  </si>
  <si>
    <t>Amenity Rent</t>
  </si>
  <si>
    <t>354070850</t>
  </si>
  <si>
    <t>04/01/2025</t>
  </si>
  <si>
    <t>Rent</t>
  </si>
  <si>
    <t>354070974</t>
  </si>
  <si>
    <t>04/01/2025</t>
  </si>
  <si>
    <t>Charge Total:</t>
  </si>
  <si>
    <t>G-2-27</t>
  </si>
  <si>
    <t>3</t>
  </si>
  <si>
    <t>Occupied No Notice</t>
  </si>
  <si>
    <t>MacBride, Sandra</t>
  </si>
  <si>
    <t>Resident</t>
  </si>
  <si>
    <t>Amenity Rent</t>
  </si>
  <si>
    <t>354070944</t>
  </si>
  <si>
    <t>04/01/2025</t>
  </si>
  <si>
    <t>Rent</t>
  </si>
  <si>
    <t>354070912</t>
  </si>
  <si>
    <t>04/01/2025</t>
  </si>
  <si>
    <t>Charge Total:</t>
  </si>
  <si>
    <t>G-2-28</t>
  </si>
  <si>
    <t>3</t>
  </si>
  <si>
    <t>Occupied No Notice</t>
  </si>
  <si>
    <t>Tabor, Jeffrey</t>
  </si>
  <si>
    <t>Resident</t>
  </si>
  <si>
    <t>Amenity Rent</t>
  </si>
  <si>
    <t>354070755</t>
  </si>
  <si>
    <t>04/01/2025</t>
  </si>
  <si>
    <t>Rent</t>
  </si>
  <si>
    <t>354070907</t>
  </si>
  <si>
    <t>04/01/2025</t>
  </si>
  <si>
    <t>Charge Total:</t>
  </si>
  <si>
    <t>G-2-29</t>
  </si>
  <si>
    <t>3</t>
  </si>
  <si>
    <t>Occupied No Notice</t>
  </si>
  <si>
    <t>Perez Feria, Raul</t>
  </si>
  <si>
    <t>Resident</t>
  </si>
  <si>
    <t>Amenity Rent</t>
  </si>
  <si>
    <t>354070658</t>
  </si>
  <si>
    <t>04/01/2025</t>
  </si>
  <si>
    <t>Rent</t>
  </si>
  <si>
    <t>354070892</t>
  </si>
  <si>
    <t>04/01/2025</t>
  </si>
  <si>
    <t>Renters Insurance Fine</t>
  </si>
  <si>
    <t>354041621</t>
  </si>
  <si>
    <t>04/01/2025</t>
  </si>
  <si>
    <t>Charge Total:</t>
  </si>
  <si>
    <t>G-2-30</t>
  </si>
  <si>
    <t>3</t>
  </si>
  <si>
    <t>Occupied No Notice</t>
  </si>
  <si>
    <t>Cooper, Jasmin</t>
  </si>
  <si>
    <t>Resident</t>
  </si>
  <si>
    <t>Amenity Rent</t>
  </si>
  <si>
    <t>354070681</t>
  </si>
  <si>
    <t>04/01/2025</t>
  </si>
  <si>
    <t>Amenity Rent</t>
  </si>
  <si>
    <t>354175344</t>
  </si>
  <si>
    <t>04/01/2025</t>
  </si>
  <si>
    <t>Amenity Rent</t>
  </si>
  <si>
    <t>354175342</t>
  </si>
  <si>
    <t>04/01/2025</t>
  </si>
  <si>
    <t>Month to Month Rent</t>
  </si>
  <si>
    <t>354070481</t>
  </si>
  <si>
    <t>04/01/2025</t>
  </si>
  <si>
    <t>Month to Month Rent</t>
  </si>
  <si>
    <t>354175341</t>
  </si>
  <si>
    <t>04/01/2025</t>
  </si>
  <si>
    <t>Rent</t>
  </si>
  <si>
    <t>354175345</t>
  </si>
  <si>
    <t>04/01/2025</t>
  </si>
  <si>
    <t>Month-to-Month Fee</t>
  </si>
  <si>
    <t>354175343</t>
  </si>
  <si>
    <t>04/01/2025</t>
  </si>
  <si>
    <t>Month-to-Month Fee</t>
  </si>
  <si>
    <t>354070563</t>
  </si>
  <si>
    <t>04/01/2025</t>
  </si>
  <si>
    <t>Charge Total:</t>
  </si>
  <si>
    <t>G-2-31</t>
  </si>
  <si>
    <t>3</t>
  </si>
  <si>
    <t>Occupied No Notice</t>
  </si>
  <si>
    <t>West-Wade, Felicia</t>
  </si>
  <si>
    <t>Resident</t>
  </si>
  <si>
    <t>Amenity Rent</t>
  </si>
  <si>
    <t>354070747</t>
  </si>
  <si>
    <t>04/01/2025</t>
  </si>
  <si>
    <t>Rent</t>
  </si>
  <si>
    <t>354070770</t>
  </si>
  <si>
    <t>04/01/2025</t>
  </si>
  <si>
    <t>Charge Total:</t>
  </si>
  <si>
    <t>G-2-32</t>
  </si>
  <si>
    <t>3</t>
  </si>
  <si>
    <t>Occupied No Notice</t>
  </si>
  <si>
    <t>Lara, Genesis</t>
  </si>
  <si>
    <t>Resident</t>
  </si>
  <si>
    <t>Amenity Rent</t>
  </si>
  <si>
    <t>354070817</t>
  </si>
  <si>
    <t>04/01/2025</t>
  </si>
  <si>
    <t>Rent</t>
  </si>
  <si>
    <t>354070591</t>
  </si>
  <si>
    <t>04/01/2025</t>
  </si>
  <si>
    <t>Renters Insurance Fine</t>
  </si>
  <si>
    <t>354041846</t>
  </si>
  <si>
    <t>04/01/2025</t>
  </si>
  <si>
    <t>Charge Total:</t>
  </si>
  <si>
    <t>H-1-01</t>
  </si>
  <si>
    <t>3</t>
  </si>
  <si>
    <t>Occupied No Notice</t>
  </si>
  <si>
    <t>Beaton, Katreena</t>
  </si>
  <si>
    <t>Resident</t>
  </si>
  <si>
    <t>Amenity Rent</t>
  </si>
  <si>
    <t>354070638</t>
  </si>
  <si>
    <t>04/01/2025</t>
  </si>
  <si>
    <t>Rent</t>
  </si>
  <si>
    <t>354070531</t>
  </si>
  <si>
    <t>04/01/2025</t>
  </si>
  <si>
    <t>Charge Total:</t>
  </si>
  <si>
    <t>H-1-02</t>
  </si>
  <si>
    <t>3</t>
  </si>
  <si>
    <t>Occupied No Notice</t>
  </si>
  <si>
    <t>Rodriguez, Carolina</t>
  </si>
  <si>
    <t>Resident</t>
  </si>
  <si>
    <t>Amenity Rent</t>
  </si>
  <si>
    <t>354070664</t>
  </si>
  <si>
    <t>04/01/2025</t>
  </si>
  <si>
    <t>Rent</t>
  </si>
  <si>
    <t>354070587</t>
  </si>
  <si>
    <t>04/01/2025</t>
  </si>
  <si>
    <t>Renters Insurance Fine</t>
  </si>
  <si>
    <t>354041700</t>
  </si>
  <si>
    <t>04/01/2025</t>
  </si>
  <si>
    <t>Charge Total:</t>
  </si>
  <si>
    <t>H-1-03</t>
  </si>
  <si>
    <t>3</t>
  </si>
  <si>
    <t>Occupied No Notice</t>
  </si>
  <si>
    <t>Magwood, Kawaii</t>
  </si>
  <si>
    <t>Resident</t>
  </si>
  <si>
    <t>Amenity Rent</t>
  </si>
  <si>
    <t>354070461</t>
  </si>
  <si>
    <t>04/01/2025</t>
  </si>
  <si>
    <t>Rent</t>
  </si>
  <si>
    <t>354070724</t>
  </si>
  <si>
    <t>04/01/2025</t>
  </si>
  <si>
    <t>Renters Insurance Fine</t>
  </si>
  <si>
    <t>354041622</t>
  </si>
  <si>
    <t>04/01/2025</t>
  </si>
  <si>
    <t>Charge Total:</t>
  </si>
  <si>
    <t>H-1-04</t>
  </si>
  <si>
    <t>3</t>
  </si>
  <si>
    <t>Occupied No Notice</t>
  </si>
  <si>
    <t>Ortiz torres, Alma</t>
  </si>
  <si>
    <t>Resident</t>
  </si>
  <si>
    <t>Amenity Rent</t>
  </si>
  <si>
    <t>354070489</t>
  </si>
  <si>
    <t>04/01/2025</t>
  </si>
  <si>
    <t>Rent</t>
  </si>
  <si>
    <t>354070848</t>
  </si>
  <si>
    <t>04/01/2025</t>
  </si>
  <si>
    <t>Charge Total:</t>
  </si>
  <si>
    <t>H-1-05</t>
  </si>
  <si>
    <t>3</t>
  </si>
  <si>
    <t>Occupied No Notice</t>
  </si>
  <si>
    <t>Byrd, Mark</t>
  </si>
  <si>
    <t>Resident</t>
  </si>
  <si>
    <t>Amenity Rent</t>
  </si>
  <si>
    <t>354070434</t>
  </si>
  <si>
    <t>04/01/2025</t>
  </si>
  <si>
    <t>Rent</t>
  </si>
  <si>
    <t>354070898</t>
  </si>
  <si>
    <t>04/01/2025</t>
  </si>
  <si>
    <t>Renters Insurance Fine</t>
  </si>
  <si>
    <t>354041693</t>
  </si>
  <si>
    <t>04/01/2025</t>
  </si>
  <si>
    <t>Charge Total:</t>
  </si>
  <si>
    <t>H-1-06</t>
  </si>
  <si>
    <t>3</t>
  </si>
  <si>
    <t>Occupied No Notice</t>
  </si>
  <si>
    <t>Pameticky, Timothy</t>
  </si>
  <si>
    <t>Resident</t>
  </si>
  <si>
    <t>Rent</t>
  </si>
  <si>
    <t>354070690</t>
  </si>
  <si>
    <t>04/01/2025</t>
  </si>
  <si>
    <t>Charge Total:</t>
  </si>
  <si>
    <t>H-1-07</t>
  </si>
  <si>
    <t>3</t>
  </si>
  <si>
    <t>Occupied No Notice</t>
  </si>
  <si>
    <t>Manigault, Shontay</t>
  </si>
  <si>
    <t>Resident</t>
  </si>
  <si>
    <t>Amenity Rent</t>
  </si>
  <si>
    <t>354070896</t>
  </si>
  <si>
    <t>04/01/2025</t>
  </si>
  <si>
    <t>Rent</t>
  </si>
  <si>
    <t>354070701</t>
  </si>
  <si>
    <t>04/01/2025</t>
  </si>
  <si>
    <t>Charge Total:</t>
  </si>
  <si>
    <t>H-1-08</t>
  </si>
  <si>
    <t>3</t>
  </si>
  <si>
    <t>Occupied No Notice</t>
  </si>
  <si>
    <t>Damron, Kenneth</t>
  </si>
  <si>
    <t>Resident</t>
  </si>
  <si>
    <t>Amenity Rent</t>
  </si>
  <si>
    <t>354070940</t>
  </si>
  <si>
    <t>04/01/2025</t>
  </si>
  <si>
    <t>Rent</t>
  </si>
  <si>
    <t>354070951</t>
  </si>
  <si>
    <t>04/01/2025</t>
  </si>
  <si>
    <t>Key Charge</t>
  </si>
  <si>
    <t>354519994</t>
  </si>
  <si>
    <t>04/10/2025</t>
  </si>
  <si>
    <t>Charge Total:</t>
  </si>
  <si>
    <t>H-1-09</t>
  </si>
  <si>
    <t>3</t>
  </si>
  <si>
    <t>Occupied No Notice</t>
  </si>
  <si>
    <t>Mohamed, Fadwa</t>
  </si>
  <si>
    <t>Resident</t>
  </si>
  <si>
    <t>Amenity Rent</t>
  </si>
  <si>
    <t>354070878</t>
  </si>
  <si>
    <t>04/01/2025</t>
  </si>
  <si>
    <t>Rent</t>
  </si>
  <si>
    <t>354070727</t>
  </si>
  <si>
    <t>04/01/2025</t>
  </si>
  <si>
    <t>Charge Total:</t>
  </si>
  <si>
    <t>H-1-10</t>
  </si>
  <si>
    <t>3</t>
  </si>
  <si>
    <t>Occupied No Notice</t>
  </si>
  <si>
    <t>Ramirez, Greymar</t>
  </si>
  <si>
    <t>Resident</t>
  </si>
  <si>
    <t>Amenity Rent</t>
  </si>
  <si>
    <t>354070762</t>
  </si>
  <si>
    <t>04/01/2025</t>
  </si>
  <si>
    <t>Rent</t>
  </si>
  <si>
    <t>354070454</t>
  </si>
  <si>
    <t>04/01/2025</t>
  </si>
  <si>
    <t>Charge Total:</t>
  </si>
  <si>
    <t>H-1-11</t>
  </si>
  <si>
    <t>3</t>
  </si>
  <si>
    <t>Occupied No Notice</t>
  </si>
  <si>
    <t>Bell, April</t>
  </si>
  <si>
    <t>Resident</t>
  </si>
  <si>
    <t>Amenity Rent</t>
  </si>
  <si>
    <t>354070590</t>
  </si>
  <si>
    <t>04/01/2025</t>
  </si>
  <si>
    <t>Rent</t>
  </si>
  <si>
    <t>354070649</t>
  </si>
  <si>
    <t>04/01/2025</t>
  </si>
  <si>
    <t>Charge Total:</t>
  </si>
  <si>
    <t>H-1-12</t>
  </si>
  <si>
    <t>3</t>
  </si>
  <si>
    <t>Occupied No Notice</t>
  </si>
  <si>
    <t>Boston, Christopher</t>
  </si>
  <si>
    <t>Resident</t>
  </si>
  <si>
    <t>Rent</t>
  </si>
  <si>
    <t>354070993</t>
  </si>
  <si>
    <t>04/01/2025</t>
  </si>
  <si>
    <t>Renters Insurance Fine</t>
  </si>
  <si>
    <t>354041715</t>
  </si>
  <si>
    <t>04/01/2025</t>
  </si>
  <si>
    <t>Charge Total:</t>
  </si>
  <si>
    <t>H-1-13</t>
  </si>
  <si>
    <t>3</t>
  </si>
  <si>
    <t>Occupied No Notice</t>
  </si>
  <si>
    <t>Salcedo, Fabio</t>
  </si>
  <si>
    <t>Resident</t>
  </si>
  <si>
    <t>Amenity Rent</t>
  </si>
  <si>
    <t>354070448</t>
  </si>
  <si>
    <t>04/01/2025</t>
  </si>
  <si>
    <t>Rent</t>
  </si>
  <si>
    <t>354070443</t>
  </si>
  <si>
    <t>04/01/2025</t>
  </si>
  <si>
    <t>Late Fee</t>
  </si>
  <si>
    <t>354448542</t>
  </si>
  <si>
    <t>04/06/2025</t>
  </si>
  <si>
    <t>Renters Insurance Fine</t>
  </si>
  <si>
    <t>354041877</t>
  </si>
  <si>
    <t>04/01/2025</t>
  </si>
  <si>
    <t>Charge Total:</t>
  </si>
  <si>
    <t>H-1-14</t>
  </si>
  <si>
    <t>3</t>
  </si>
  <si>
    <t>Occupied No Notice</t>
  </si>
  <si>
    <t>Few, Monique</t>
  </si>
  <si>
    <t>Resident</t>
  </si>
  <si>
    <t>Amenity Rent</t>
  </si>
  <si>
    <t>354070831</t>
  </si>
  <si>
    <t>04/01/2025</t>
  </si>
  <si>
    <t>Rent</t>
  </si>
  <si>
    <t>354070468</t>
  </si>
  <si>
    <t>04/01/2025</t>
  </si>
  <si>
    <t>Charge Total:</t>
  </si>
  <si>
    <t>H-1-15</t>
  </si>
  <si>
    <t>3</t>
  </si>
  <si>
    <t>Occupied No Notice</t>
  </si>
  <si>
    <t>Davis, Patrick</t>
  </si>
  <si>
    <t>Resident</t>
  </si>
  <si>
    <t>Rent</t>
  </si>
  <si>
    <t>354070945</t>
  </si>
  <si>
    <t>04/01/2025</t>
  </si>
  <si>
    <t>Charge Total:</t>
  </si>
  <si>
    <t>H-1-16</t>
  </si>
  <si>
    <t>3</t>
  </si>
  <si>
    <t>Occupied No Notice</t>
  </si>
  <si>
    <t>Mooring, Aizhya</t>
  </si>
  <si>
    <t>Resident</t>
  </si>
  <si>
    <t>Amenity Rent</t>
  </si>
  <si>
    <t>354070491</t>
  </si>
  <si>
    <t>04/01/2025</t>
  </si>
  <si>
    <t>Rent</t>
  </si>
  <si>
    <t>354070513</t>
  </si>
  <si>
    <t>04/01/2025</t>
  </si>
  <si>
    <t>Charge Total:</t>
  </si>
  <si>
    <t>H-2-17</t>
  </si>
  <si>
    <t>2a</t>
  </si>
  <si>
    <t>Occupied No Notice</t>
  </si>
  <si>
    <t>Beaumont, Darryl</t>
  </si>
  <si>
    <t>Resident</t>
  </si>
  <si>
    <t>Amenity Rent</t>
  </si>
  <si>
    <t>354168709</t>
  </si>
  <si>
    <t>04/01/2025</t>
  </si>
  <si>
    <t>Amenity Rent</t>
  </si>
  <si>
    <t>354168713</t>
  </si>
  <si>
    <t>04/01/2025</t>
  </si>
  <si>
    <t>Amenity Rent</t>
  </si>
  <si>
    <t>354070547</t>
  </si>
  <si>
    <t>04/01/2025</t>
  </si>
  <si>
    <t>Month to Month Rent</t>
  </si>
  <si>
    <t>354070522</t>
  </si>
  <si>
    <t>04/01/2025</t>
  </si>
  <si>
    <t>Month to Month Rent</t>
  </si>
  <si>
    <t>354168710</t>
  </si>
  <si>
    <t>04/01/2025</t>
  </si>
  <si>
    <t>Rent</t>
  </si>
  <si>
    <t>354168712</t>
  </si>
  <si>
    <t>04/01/2025</t>
  </si>
  <si>
    <t>Month-to-Month Fee</t>
  </si>
  <si>
    <t>354070932</t>
  </si>
  <si>
    <t>04/01/2025</t>
  </si>
  <si>
    <t>Month-to-Month Fee</t>
  </si>
  <si>
    <t>354168711</t>
  </si>
  <si>
    <t>04/01/2025</t>
  </si>
  <si>
    <t>Charge Total:</t>
  </si>
  <si>
    <t>H-2-18</t>
  </si>
  <si>
    <t>2b</t>
  </si>
  <si>
    <t>Occupied No Notice</t>
  </si>
  <si>
    <t>Green, Tesla</t>
  </si>
  <si>
    <t>Resident</t>
  </si>
  <si>
    <t>Amenity Rent</t>
  </si>
  <si>
    <t>354070980</t>
  </si>
  <si>
    <t>04/01/2025</t>
  </si>
  <si>
    <t>Rent</t>
  </si>
  <si>
    <t>354070952</t>
  </si>
  <si>
    <t>04/01/2025</t>
  </si>
  <si>
    <t>Charge Total:</t>
  </si>
  <si>
    <t>H-2-19</t>
  </si>
  <si>
    <t>2a</t>
  </si>
  <si>
    <t>Occupied No Notice</t>
  </si>
  <si>
    <t>Lozada, Daniel</t>
  </si>
  <si>
    <t>Resident</t>
  </si>
  <si>
    <t>Amenity Rent</t>
  </si>
  <si>
    <t>354070877</t>
  </si>
  <si>
    <t>04/01/2025</t>
  </si>
  <si>
    <t>Rent</t>
  </si>
  <si>
    <t>354070453</t>
  </si>
  <si>
    <t>04/01/2025</t>
  </si>
  <si>
    <t>Late Fee</t>
  </si>
  <si>
    <t>354448515</t>
  </si>
  <si>
    <t>04/06/2025</t>
  </si>
  <si>
    <t>Renters Insurance Fine</t>
  </si>
  <si>
    <t>354042201</t>
  </si>
  <si>
    <t>04/01/2025</t>
  </si>
  <si>
    <t>Charge Total:</t>
  </si>
  <si>
    <t>H-2-20</t>
  </si>
  <si>
    <t>2a</t>
  </si>
  <si>
    <t>Occupied No Notice</t>
  </si>
  <si>
    <t>Nemouchi, Ferhath</t>
  </si>
  <si>
    <t>Resident</t>
  </si>
  <si>
    <t>Rent</t>
  </si>
  <si>
    <t>354070561</t>
  </si>
  <si>
    <t>04/01/2025</t>
  </si>
  <si>
    <t>Renters Insurance Fine</t>
  </si>
  <si>
    <t>354043885</t>
  </si>
  <si>
    <t>04/01/2025</t>
  </si>
  <si>
    <t>Renters Insurance Fine</t>
  </si>
  <si>
    <t>354042020</t>
  </si>
  <si>
    <t>04/01/2025</t>
  </si>
  <si>
    <t>Charge Total:</t>
  </si>
  <si>
    <t>H-2-21</t>
  </si>
  <si>
    <t>2a</t>
  </si>
  <si>
    <t>Occupied No Notice</t>
  </si>
  <si>
    <t>Waring, Leah</t>
  </si>
  <si>
    <t>Resident</t>
  </si>
  <si>
    <t>Amenity Rent</t>
  </si>
  <si>
    <t>354070811</t>
  </si>
  <si>
    <t>04/01/2025</t>
  </si>
  <si>
    <t>Rent</t>
  </si>
  <si>
    <t>354070572</t>
  </si>
  <si>
    <t>04/01/2025</t>
  </si>
  <si>
    <t>Late Fee</t>
  </si>
  <si>
    <t>354456518</t>
  </si>
  <si>
    <t>04/06/2025</t>
  </si>
  <si>
    <t>Late Fee</t>
  </si>
  <si>
    <t>354448539</t>
  </si>
  <si>
    <t>04/06/2025</t>
  </si>
  <si>
    <t>Charge Total:</t>
  </si>
  <si>
    <t>H-2-22</t>
  </si>
  <si>
    <t>2a</t>
  </si>
  <si>
    <t>Occupied No Notice</t>
  </si>
  <si>
    <t>Gil medina, Leonelsy</t>
  </si>
  <si>
    <t>Resident</t>
  </si>
  <si>
    <t>Amenity Rent</t>
  </si>
  <si>
    <t>354070682</t>
  </si>
  <si>
    <t>04/01/2025</t>
  </si>
  <si>
    <t>Rent</t>
  </si>
  <si>
    <t>354070518</t>
  </si>
  <si>
    <t>04/01/2025</t>
  </si>
  <si>
    <t>Charge Total:</t>
  </si>
  <si>
    <t>H-2-23</t>
  </si>
  <si>
    <t>2a</t>
  </si>
  <si>
    <t>Occupied No Notice</t>
  </si>
  <si>
    <t>Ferguson, Megan</t>
  </si>
  <si>
    <t>Resident</t>
  </si>
  <si>
    <t>Amenity Rent</t>
  </si>
  <si>
    <t>354070639</t>
  </si>
  <si>
    <t>04/01/2025</t>
  </si>
  <si>
    <t>Rent</t>
  </si>
  <si>
    <t>354070568</t>
  </si>
  <si>
    <t>04/01/2025</t>
  </si>
  <si>
    <t>Charge Total:</t>
  </si>
  <si>
    <t>H-2-24</t>
  </si>
  <si>
    <t>2a</t>
  </si>
  <si>
    <t>Occupied No Notice</t>
  </si>
  <si>
    <t>Bouatlaoui, Soufiane</t>
  </si>
  <si>
    <t>Resident</t>
  </si>
  <si>
    <t>Amenity Rent</t>
  </si>
  <si>
    <t>354070855</t>
  </si>
  <si>
    <t>04/01/2025</t>
  </si>
  <si>
    <t>Rent</t>
  </si>
  <si>
    <t>354070965</t>
  </si>
  <si>
    <t>04/01/2025</t>
  </si>
  <si>
    <t>Charge Total:</t>
  </si>
  <si>
    <t>H-2-25</t>
  </si>
  <si>
    <t>2a</t>
  </si>
  <si>
    <t>Occupied No Notice</t>
  </si>
  <si>
    <t>Barton, Brian</t>
  </si>
  <si>
    <t>Resident</t>
  </si>
  <si>
    <t>Amenity Rent</t>
  </si>
  <si>
    <t>354070934</t>
  </si>
  <si>
    <t>04/01/2025</t>
  </si>
  <si>
    <t>Rent</t>
  </si>
  <si>
    <t>354070937</t>
  </si>
  <si>
    <t>04/01/2025</t>
  </si>
  <si>
    <t>Charge Total:</t>
  </si>
  <si>
    <t>H-2-26</t>
  </si>
  <si>
    <t>2a</t>
  </si>
  <si>
    <t>Occupied No Notice</t>
  </si>
  <si>
    <t>Aguilar, Simon</t>
  </si>
  <si>
    <t>Resident</t>
  </si>
  <si>
    <t>Amenity Rent</t>
  </si>
  <si>
    <t>354070589</t>
  </si>
  <si>
    <t>04/01/2025</t>
  </si>
  <si>
    <t>Rent</t>
  </si>
  <si>
    <t>354070828</t>
  </si>
  <si>
    <t>04/01/2025</t>
  </si>
  <si>
    <t>Charge Total:</t>
  </si>
  <si>
    <t>H-2-27</t>
  </si>
  <si>
    <t>2a</t>
  </si>
  <si>
    <t>Occupied No Notice</t>
  </si>
  <si>
    <t>Gutierrez, Willy</t>
  </si>
  <si>
    <t>Resident</t>
  </si>
  <si>
    <t>Amenity Rent</t>
  </si>
  <si>
    <t>354070796</t>
  </si>
  <si>
    <t>04/01/2025</t>
  </si>
  <si>
    <t>Rent</t>
  </si>
  <si>
    <t>354070779</t>
  </si>
  <si>
    <t>04/01/2025</t>
  </si>
  <si>
    <t>Renters Insurance Fine</t>
  </si>
  <si>
    <t>354041872</t>
  </si>
  <si>
    <t>04/01/2025</t>
  </si>
  <si>
    <t>Charge Total:</t>
  </si>
  <si>
    <t>H-2-28</t>
  </si>
  <si>
    <t>2b</t>
  </si>
  <si>
    <t>Occupied No Notice</t>
  </si>
  <si>
    <t>Gibson, Karen</t>
  </si>
  <si>
    <t>Resident</t>
  </si>
  <si>
    <t>Amenity Rent</t>
  </si>
  <si>
    <t>354070536</t>
  </si>
  <si>
    <t>04/01/2025</t>
  </si>
  <si>
    <t>Rent</t>
  </si>
  <si>
    <t>354070818</t>
  </si>
  <si>
    <t>04/01/2025</t>
  </si>
  <si>
    <t>Charge Total:</t>
  </si>
  <si>
    <t>H-2-29</t>
  </si>
  <si>
    <t>2a</t>
  </si>
  <si>
    <t>Occupied No Notice</t>
  </si>
  <si>
    <t>Bailey, Brandon</t>
  </si>
  <si>
    <t>Resident</t>
  </si>
  <si>
    <t>Rent</t>
  </si>
  <si>
    <t>354070630</t>
  </si>
  <si>
    <t>04/01/2025</t>
  </si>
  <si>
    <t>Late Fee</t>
  </si>
  <si>
    <t>354456517</t>
  </si>
  <si>
    <t>04/06/2025</t>
  </si>
  <si>
    <t>Late Fee</t>
  </si>
  <si>
    <t>354448532</t>
  </si>
  <si>
    <t>04/06/2025</t>
  </si>
  <si>
    <t>Renters Insurance Fine</t>
  </si>
  <si>
    <t>354041623</t>
  </si>
  <si>
    <t>04/01/2025</t>
  </si>
  <si>
    <t>Charge Total:</t>
  </si>
  <si>
    <t>H-2-30</t>
  </si>
  <si>
    <t>2b</t>
  </si>
  <si>
    <t>Occupied No Notice</t>
  </si>
  <si>
    <t>Failey, Brendan</t>
  </si>
  <si>
    <t>Resident</t>
  </si>
  <si>
    <t>Amenity Rent</t>
  </si>
  <si>
    <t>354070663</t>
  </si>
  <si>
    <t>04/01/2025</t>
  </si>
  <si>
    <t>Rent</t>
  </si>
  <si>
    <t>354070739</t>
  </si>
  <si>
    <t>04/01/2025</t>
  </si>
  <si>
    <t>Charge Total:</t>
  </si>
  <si>
    <t>H-2-31</t>
  </si>
  <si>
    <t>2a</t>
  </si>
  <si>
    <t>Vacant Rented Not Ready</t>
  </si>
  <si>
    <t>-- Vacant --</t>
  </si>
  <si>
    <t>-</t>
  </si>
  <si>
    <t>Charge Total:</t>
  </si>
  <si>
    <t>H-2-32</t>
  </si>
  <si>
    <t>2b</t>
  </si>
  <si>
    <t>Occupied No Notice</t>
  </si>
  <si>
    <t>Sliwinski Jr, Richard (Rick)</t>
  </si>
  <si>
    <t>Resident</t>
  </si>
  <si>
    <t>Amenity Rent</t>
  </si>
  <si>
    <t>354070719</t>
  </si>
  <si>
    <t>04/01/2025</t>
  </si>
  <si>
    <t>Rent</t>
  </si>
  <si>
    <t>354070742</t>
  </si>
  <si>
    <t>04/01/2025</t>
  </si>
  <si>
    <t>Late Fee</t>
  </si>
  <si>
    <t>354448537</t>
  </si>
  <si>
    <t>04/06/2025</t>
  </si>
  <si>
    <t>Charge Total:</t>
  </si>
  <si>
    <t>H-3-33</t>
  </si>
  <si>
    <t>2a</t>
  </si>
  <si>
    <t>Occupied No Notice</t>
  </si>
  <si>
    <t>McBride, Lela</t>
  </si>
  <si>
    <t>Resident</t>
  </si>
  <si>
    <t>Amenity Rent</t>
  </si>
  <si>
    <t>354070751</t>
  </si>
  <si>
    <t>04/01/2025</t>
  </si>
  <si>
    <t>Rent</t>
  </si>
  <si>
    <t>354070916</t>
  </si>
  <si>
    <t>04/01/2025</t>
  </si>
  <si>
    <t>Charge Total:</t>
  </si>
  <si>
    <t>H-3-34</t>
  </si>
  <si>
    <t>2b</t>
  </si>
  <si>
    <t>Occupied No Notice</t>
  </si>
  <si>
    <t>Rowell, Mildred (Beth)</t>
  </si>
  <si>
    <t>Resident</t>
  </si>
  <si>
    <t>Amenity Rent</t>
  </si>
  <si>
    <t>354070432</t>
  </si>
  <si>
    <t>04/01/2025</t>
  </si>
  <si>
    <t>Rent</t>
  </si>
  <si>
    <t>354070645</t>
  </si>
  <si>
    <t>04/01/2025</t>
  </si>
  <si>
    <t>Charge Total:</t>
  </si>
  <si>
    <t>H-3-35</t>
  </si>
  <si>
    <t>2a</t>
  </si>
  <si>
    <t>Occupied No Notice</t>
  </si>
  <si>
    <t>Khalefah, Fatmah</t>
  </si>
  <si>
    <t>Resident</t>
  </si>
  <si>
    <t>Amenity Rent</t>
  </si>
  <si>
    <t>354070731</t>
  </si>
  <si>
    <t>04/01/2025</t>
  </si>
  <si>
    <t>Rent</t>
  </si>
  <si>
    <t>354070598</t>
  </si>
  <si>
    <t>04/01/2025</t>
  </si>
  <si>
    <t>Renters Insurance Fine</t>
  </si>
  <si>
    <t>354041720</t>
  </si>
  <si>
    <t>04/01/2025</t>
  </si>
  <si>
    <t>Charge Total:</t>
  </si>
  <si>
    <t>H-3-36</t>
  </si>
  <si>
    <t>2a</t>
  </si>
  <si>
    <t>Occupied No Notice</t>
  </si>
  <si>
    <t>Smith, Mark</t>
  </si>
  <si>
    <t>Resident</t>
  </si>
  <si>
    <t>Amenity Rent</t>
  </si>
  <si>
    <t>354070841</t>
  </si>
  <si>
    <t>04/01/2025</t>
  </si>
  <si>
    <t>Rent</t>
  </si>
  <si>
    <t>354070712</t>
  </si>
  <si>
    <t>04/01/2025</t>
  </si>
  <si>
    <t>Late Fee</t>
  </si>
  <si>
    <t>354448517</t>
  </si>
  <si>
    <t>04/06/2025</t>
  </si>
  <si>
    <t>Renters Insurance Fine</t>
  </si>
  <si>
    <t>354041624</t>
  </si>
  <si>
    <t>04/01/2025</t>
  </si>
  <si>
    <t>Charge Total:</t>
  </si>
  <si>
    <t>H-3-37</t>
  </si>
  <si>
    <t>2a</t>
  </si>
  <si>
    <t>Occupied No Notice</t>
  </si>
  <si>
    <t>Green, Patsy</t>
  </si>
  <si>
    <t>Resident</t>
  </si>
  <si>
    <t>Amenity Rent</t>
  </si>
  <si>
    <t>354070582</t>
  </si>
  <si>
    <t>04/01/2025</t>
  </si>
  <si>
    <t>Rent</t>
  </si>
  <si>
    <t>354070763</t>
  </si>
  <si>
    <t>04/01/2025</t>
  </si>
  <si>
    <t>Charge Total:</t>
  </si>
  <si>
    <t>H-3-38</t>
  </si>
  <si>
    <t>2b</t>
  </si>
  <si>
    <t>Occupied No Notice</t>
  </si>
  <si>
    <t>Worn, Patricia</t>
  </si>
  <si>
    <t>Resident</t>
  </si>
  <si>
    <t>Amenity Rent</t>
  </si>
  <si>
    <t>354070673</t>
  </si>
  <si>
    <t>04/01/2025</t>
  </si>
  <si>
    <t>Rent</t>
  </si>
  <si>
    <t>354070451</t>
  </si>
  <si>
    <t>04/01/2025</t>
  </si>
  <si>
    <t>Charge Total:</t>
  </si>
  <si>
    <t>H-3-39</t>
  </si>
  <si>
    <t>2a</t>
  </si>
  <si>
    <t>Occupied No Notice</t>
  </si>
  <si>
    <t>Hughes, Donna</t>
  </si>
  <si>
    <t>Resident</t>
  </si>
  <si>
    <t>Amenity Rent</t>
  </si>
  <si>
    <t>354168705</t>
  </si>
  <si>
    <t>04/01/2025</t>
  </si>
  <si>
    <t>Amenity Rent</t>
  </si>
  <si>
    <t>354070447</t>
  </si>
  <si>
    <t>04/01/2025</t>
  </si>
  <si>
    <t>Amenity Rent</t>
  </si>
  <si>
    <t>354168703</t>
  </si>
  <si>
    <t>04/01/2025</t>
  </si>
  <si>
    <t>Month to Month Rent</t>
  </si>
  <si>
    <t>354168702</t>
  </si>
  <si>
    <t>04/01/2025</t>
  </si>
  <si>
    <t>Month to Month Rent</t>
  </si>
  <si>
    <t>354070564</t>
  </si>
  <si>
    <t>04/01/2025</t>
  </si>
  <si>
    <t>Rent</t>
  </si>
  <si>
    <t>354168706</t>
  </si>
  <si>
    <t>04/01/2025</t>
  </si>
  <si>
    <t>Month-to-Month Fee</t>
  </si>
  <si>
    <t>354168704</t>
  </si>
  <si>
    <t>04/01/2025</t>
  </si>
  <si>
    <t>Month-to-Month Fee</t>
  </si>
  <si>
    <t>354070775</t>
  </si>
  <si>
    <t>04/01/2025</t>
  </si>
  <si>
    <t>Charge Total:</t>
  </si>
  <si>
    <t>H-3-40</t>
  </si>
  <si>
    <t>2a</t>
  </si>
  <si>
    <t>Occupied No Notice</t>
  </si>
  <si>
    <t>Davis, Anita</t>
  </si>
  <si>
    <t>Resident</t>
  </si>
  <si>
    <t>Rent</t>
  </si>
  <si>
    <t>354070744</t>
  </si>
  <si>
    <t>04/01/2025</t>
  </si>
  <si>
    <t>Charge Total:</t>
  </si>
  <si>
    <t>H-3-41</t>
  </si>
  <si>
    <t>2a</t>
  </si>
  <si>
    <t>Occupied No Notice</t>
  </si>
  <si>
    <t>Melendez, Herminio</t>
  </si>
  <si>
    <t>Resident</t>
  </si>
  <si>
    <t>Amenity Rent</t>
  </si>
  <si>
    <t>354070619</t>
  </si>
  <si>
    <t>04/01/2025</t>
  </si>
  <si>
    <t>Rent</t>
  </si>
  <si>
    <t>354070527</t>
  </si>
  <si>
    <t>04/01/2025</t>
  </si>
  <si>
    <t>Late Fee</t>
  </si>
  <si>
    <t>354448522</t>
  </si>
  <si>
    <t>04/06/2025</t>
  </si>
  <si>
    <t>Late Fee</t>
  </si>
  <si>
    <t>354456516</t>
  </si>
  <si>
    <t>04/06/2025</t>
  </si>
  <si>
    <t>Charge Total:</t>
  </si>
  <si>
    <t>H-3-42</t>
  </si>
  <si>
    <t>2a</t>
  </si>
  <si>
    <t>Occupied No Notice</t>
  </si>
  <si>
    <t>McConnell, Kenneth</t>
  </si>
  <si>
    <t>Resident</t>
  </si>
  <si>
    <t>Rent</t>
  </si>
  <si>
    <t>354070546</t>
  </si>
  <si>
    <t>04/01/2025</t>
  </si>
  <si>
    <t>Charge Total:</t>
  </si>
  <si>
    <t>H-3-43</t>
  </si>
  <si>
    <t>2a</t>
  </si>
  <si>
    <t>Occupied No Notice</t>
  </si>
  <si>
    <t>Houge Jr., Kenneth</t>
  </si>
  <si>
    <t>Resident</t>
  </si>
  <si>
    <t>Rent</t>
  </si>
  <si>
    <t>354070956</t>
  </si>
  <si>
    <t>04/01/2025</t>
  </si>
  <si>
    <t>Charge Total:</t>
  </si>
  <si>
    <t>H-3-44</t>
  </si>
  <si>
    <t>2b</t>
  </si>
  <si>
    <t>Occupied No Notice</t>
  </si>
  <si>
    <t>Valderrama, Manuel</t>
  </si>
  <si>
    <t>Resident</t>
  </si>
  <si>
    <t>Amenity Rent</t>
  </si>
  <si>
    <t>354070889</t>
  </si>
  <si>
    <t>04/01/2025</t>
  </si>
  <si>
    <t>Month to Month Rent</t>
  </si>
  <si>
    <t>354070926</t>
  </si>
  <si>
    <t>04/01/2025</t>
  </si>
  <si>
    <t>Concession-Partial Employee</t>
  </si>
  <si>
    <t>354299402</t>
  </si>
  <si>
    <t>04/01/2025</t>
  </si>
  <si>
    <t>Month-to-Month Fee</t>
  </si>
  <si>
    <t>354070827</t>
  </si>
  <si>
    <t>04/01/2025</t>
  </si>
  <si>
    <t>Month-to-Month Fee</t>
  </si>
  <si>
    <t>354261714</t>
  </si>
  <si>
    <t>04/01/2025</t>
  </si>
  <si>
    <t>Charge Total:</t>
  </si>
  <si>
    <t>H-3-45</t>
  </si>
  <si>
    <t>2a</t>
  </si>
  <si>
    <t>Occupied No Notice</t>
  </si>
  <si>
    <t>Acero Ramirez, Jairo</t>
  </si>
  <si>
    <t>Resident</t>
  </si>
  <si>
    <t>Amenity Rent</t>
  </si>
  <si>
    <t>354070777</t>
  </si>
  <si>
    <t>04/01/2025</t>
  </si>
  <si>
    <t>Rent</t>
  </si>
  <si>
    <t>354070573</t>
  </si>
  <si>
    <t>04/01/2025</t>
  </si>
  <si>
    <t>Charge Total:</t>
  </si>
  <si>
    <t>H-3-46</t>
  </si>
  <si>
    <t>2b</t>
  </si>
  <si>
    <t>Occupied No Notice</t>
  </si>
  <si>
    <t>Mack, Christopher</t>
  </si>
  <si>
    <t>Resident</t>
  </si>
  <si>
    <t>Amenity Rent</t>
  </si>
  <si>
    <t>354070853</t>
  </si>
  <si>
    <t>04/01/2025</t>
  </si>
  <si>
    <t>Rent</t>
  </si>
  <si>
    <t>354070698</t>
  </si>
  <si>
    <t>04/01/2025</t>
  </si>
  <si>
    <t>Charge Total:</t>
  </si>
  <si>
    <t>H-3-47</t>
  </si>
  <si>
    <t>2a</t>
  </si>
  <si>
    <t xml:space="preserve"> Excluded -Model Unit</t>
  </si>
  <si>
    <t>-- Vacant --</t>
  </si>
  <si>
    <t>-</t>
  </si>
  <si>
    <t>Charge Total:</t>
  </si>
  <si>
    <t>H-3-48</t>
  </si>
  <si>
    <t>2b</t>
  </si>
  <si>
    <t>Occupied No Notice</t>
  </si>
  <si>
    <t>Smith, Guillerma</t>
  </si>
  <si>
    <t>Resident</t>
  </si>
  <si>
    <t>Amenity Rent</t>
  </si>
  <si>
    <t>354070838</t>
  </si>
  <si>
    <t>04/01/2025</t>
  </si>
  <si>
    <t>Month to Month Rent</t>
  </si>
  <si>
    <t>354070711</t>
  </si>
  <si>
    <t>04/01/2025</t>
  </si>
  <si>
    <t>Concession-Partial Employee</t>
  </si>
  <si>
    <t>354070805</t>
  </si>
  <si>
    <t>04/01/2025</t>
  </si>
  <si>
    <t>Charge Total:</t>
  </si>
  <si>
    <t>Park Place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</si>
  <si>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</si>
  <si>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</si>
  <si>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</si>
  <si>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</si>
  <si>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</si>
  <si>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</si>
  <si>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</si>
  <si>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</si>
  <si>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</si>
  <si>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</si>
  <si>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</si>
  <si>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</si>
  <si>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</si>
  <si>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</si>
  <si>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</si>
  <si>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</si>
  <si>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Park Place</t>
  </si>
  <si>
    <t>Notice Rented</t>
  </si>
  <si>
    <t>Park Place</t>
  </si>
  <si>
    <t>Notice Unrented</t>
  </si>
  <si>
    <t>Park Place</t>
  </si>
  <si>
    <t>Total Occupied Units</t>
  </si>
  <si>
    <t>Vacant Rented Not Ready</t>
  </si>
  <si>
    <t>Park Place</t>
  </si>
  <si>
    <t>Total Vacant Units</t>
  </si>
  <si>
    <t>Total Rentable Units</t>
  </si>
  <si>
    <t>Excluded - Model Unit</t>
  </si>
  <si>
    <t>Park Place</t>
  </si>
  <si>
    <t xml:space="preserve"> Total Excluded Units</t>
  </si>
  <si>
    <t xml:space="preserve"> Total Units</t>
  </si>
  <si>
    <t>Charge Code Summary</t>
  </si>
  <si>
    <t>Charge Code</t>
  </si>
  <si>
    <t>Scheduled</t>
  </si>
  <si>
    <t>Ledger: Resident</t>
  </si>
  <si>
    <t>Administration Fee</t>
  </si>
  <si>
    <t>Amenity Rent</t>
  </si>
  <si>
    <t>Bounced Check Fee</t>
  </si>
  <si>
    <t>Concession-Partial Employee</t>
  </si>
  <si>
    <t>Key Charge</t>
  </si>
  <si>
    <t>Late Fee</t>
  </si>
  <si>
    <t>Month-to-Month Fee</t>
  </si>
  <si>
    <t>Month to Month Rent</t>
  </si>
  <si>
    <t>Pet Charge</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</si>
  <si>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</si>
  <si>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</si>
  <si>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</si>
  <si>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</si>
  <si>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</si>
  <si>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</si>
  <si>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</si>
  <si>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</si>
  <si>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</si>
  <si>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</si>
  <si>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</si>
  <si>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</si>
  <si>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</si>
  <si>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</si>
  <si>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</si>
  <si>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</si>
  <si>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</si>
  <si>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</si>
  <si>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</si>
  <si>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</si>
  <si>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</si>
  <si>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</si>
  <si>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A-3-40</t>
  </si>
  <si>
    <t>1</t>
  </si>
  <si>
    <t>Vacant Rented Not Ready</t>
  </si>
  <si>
    <t>Fort, Daniel</t>
  </si>
  <si>
    <t>Resident</t>
  </si>
  <si>
    <t>Amenity Rent</t>
  </si>
  <si>
    <t>Rent</t>
  </si>
  <si>
    <t>Charge Total:</t>
  </si>
  <si>
    <t>F-2-20</t>
  </si>
  <si>
    <t>1</t>
  </si>
  <si>
    <t>Vacant Rented Not Ready</t>
  </si>
  <si>
    <t>Mcleland, Brian</t>
  </si>
  <si>
    <t>Resident</t>
  </si>
  <si>
    <t>Amenity Rent</t>
  </si>
  <si>
    <t>Rent</t>
  </si>
  <si>
    <t>Charge Total:</t>
  </si>
  <si>
    <t>F-2-22</t>
  </si>
  <si>
    <t>1</t>
  </si>
  <si>
    <t>Vacant Rented Not Ready</t>
  </si>
  <si>
    <t>Carmichael, Christopher</t>
  </si>
  <si>
    <t>Resident</t>
  </si>
  <si>
    <t>Amenity Rent</t>
  </si>
  <si>
    <t>Rent</t>
  </si>
  <si>
    <t>Charge Total:</t>
  </si>
  <si>
    <t>Park Place Total:</t>
  </si>
  <si>
    <t>Rent Roll Valencedocs</t>
  </si>
  <si>
    <t>Patriots Park</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</si>
  <si>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</si>
  <si>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</si>
  <si>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</si>
  <si>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</si>
  <si>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</si>
  <si>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</si>
  <si>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</si>
  <si>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</si>
  <si>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</si>
  <si>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</si>
  <si>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</si>
  <si>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</si>
  <si>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</si>
  <si>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</si>
  <si>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</si>
  <si>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</si>
  <si>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</si>
  <si>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</si>
  <si>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</si>
  <si>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</si>
  <si>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1-1 - 1-01</t>
  </si>
  <si>
    <t>2BR</t>
  </si>
  <si>
    <t>Occupied No Notice</t>
  </si>
  <si>
    <t>Shaw, Tom</t>
  </si>
  <si>
    <t>Resident</t>
  </si>
  <si>
    <t>Rent</t>
  </si>
  <si>
    <t>354057262</t>
  </si>
  <si>
    <t>04/01/2025</t>
  </si>
  <si>
    <t>Charge Total:</t>
  </si>
  <si>
    <t>1-1 - 1-02</t>
  </si>
  <si>
    <t>2BR</t>
  </si>
  <si>
    <t>Occupied No Notice</t>
  </si>
  <si>
    <t>Tam, Chao</t>
  </si>
  <si>
    <t>Resident</t>
  </si>
  <si>
    <t>Rent</t>
  </si>
  <si>
    <t>354057267</t>
  </si>
  <si>
    <t>04/01/2025</t>
  </si>
  <si>
    <t>Charge Total:</t>
  </si>
  <si>
    <t>1-1 - 1-03</t>
  </si>
  <si>
    <t>2BD</t>
  </si>
  <si>
    <t>Occupied No Notice</t>
  </si>
  <si>
    <t>Madera Valerio, Emilio</t>
  </si>
  <si>
    <t>Resident</t>
  </si>
  <si>
    <t>Rent</t>
  </si>
  <si>
    <t>354057265</t>
  </si>
  <si>
    <t>04/01/2025</t>
  </si>
  <si>
    <t>Charge Total:</t>
  </si>
  <si>
    <t>1-1 - 1-04</t>
  </si>
  <si>
    <t>2BD</t>
  </si>
  <si>
    <t>Occupied No Notice</t>
  </si>
  <si>
    <t>Badwal, Bani</t>
  </si>
  <si>
    <t>Resident</t>
  </si>
  <si>
    <t>Rent</t>
  </si>
  <si>
    <t>354057444</t>
  </si>
  <si>
    <t>04/01/2025</t>
  </si>
  <si>
    <t>Charge Total:</t>
  </si>
  <si>
    <t>1-1 - 1-05</t>
  </si>
  <si>
    <t>STL</t>
  </si>
  <si>
    <t>Occupied No Notice</t>
  </si>
  <si>
    <t>Amorelli, Richard</t>
  </si>
  <si>
    <t>Resident</t>
  </si>
  <si>
    <t>Rent</t>
  </si>
  <si>
    <t>354057526</t>
  </si>
  <si>
    <t>04/01/2025</t>
  </si>
  <si>
    <t>Charge Total:</t>
  </si>
  <si>
    <t>1-1 - 1-06</t>
  </si>
  <si>
    <t>1BR</t>
  </si>
  <si>
    <t>Occupied No Notice</t>
  </si>
  <si>
    <t>Golston, Deborah</t>
  </si>
  <si>
    <t>Resident</t>
  </si>
  <si>
    <t>Rent</t>
  </si>
  <si>
    <t>354057344</t>
  </si>
  <si>
    <t>04/01/2025</t>
  </si>
  <si>
    <t>Charge Total:</t>
  </si>
  <si>
    <t>1-1 - 1-07</t>
  </si>
  <si>
    <t>2BD</t>
  </si>
  <si>
    <t>Occupied No Notice</t>
  </si>
  <si>
    <t>Shahi, Lal</t>
  </si>
  <si>
    <t>Resident</t>
  </si>
  <si>
    <t>Rent</t>
  </si>
  <si>
    <t>354057430</t>
  </si>
  <si>
    <t>04/01/2025</t>
  </si>
  <si>
    <t>Bounced Check Fee</t>
  </si>
  <si>
    <t>354381382</t>
  </si>
  <si>
    <t>04/01/2025</t>
  </si>
  <si>
    <t>Charge Total:</t>
  </si>
  <si>
    <t>1-1 - 1-08</t>
  </si>
  <si>
    <t>2BD</t>
  </si>
  <si>
    <t>Occupied No Notice</t>
  </si>
  <si>
    <t>Jayaraj, Renuka</t>
  </si>
  <si>
    <t>Resident</t>
  </si>
  <si>
    <t>Rent</t>
  </si>
  <si>
    <t>354057326</t>
  </si>
  <si>
    <t>04/01/2025</t>
  </si>
  <si>
    <t>Charge Total:</t>
  </si>
  <si>
    <t>1-1 - 1-09</t>
  </si>
  <si>
    <t>2BR</t>
  </si>
  <si>
    <t>Occupied No Notice</t>
  </si>
  <si>
    <t>Decker, Taryn</t>
  </si>
  <si>
    <t>Resident</t>
  </si>
  <si>
    <t>Rent</t>
  </si>
  <si>
    <t>354057406</t>
  </si>
  <si>
    <t>04/01/2025</t>
  </si>
  <si>
    <t>Charge Total:</t>
  </si>
  <si>
    <t>1-1 - 1-10</t>
  </si>
  <si>
    <t>2BR</t>
  </si>
  <si>
    <t>Occupied No Notice</t>
  </si>
  <si>
    <t>Halim, Lydia</t>
  </si>
  <si>
    <t>Resident</t>
  </si>
  <si>
    <t>Rent</t>
  </si>
  <si>
    <t>354057521</t>
  </si>
  <si>
    <t>04/01/2025</t>
  </si>
  <si>
    <t>Charge Total:</t>
  </si>
  <si>
    <t>1-1 - 1-11</t>
  </si>
  <si>
    <t>2BR</t>
  </si>
  <si>
    <t>Occupied No Notice</t>
  </si>
  <si>
    <t>Barrett, Elizabeth</t>
  </si>
  <si>
    <t>Resident</t>
  </si>
  <si>
    <t>Amenity Rent</t>
  </si>
  <si>
    <t>354057558</t>
  </si>
  <si>
    <t>04/01/2025</t>
  </si>
  <si>
    <t>Rent</t>
  </si>
  <si>
    <t>354057548</t>
  </si>
  <si>
    <t>04/01/2025</t>
  </si>
  <si>
    <t>Charge Total:</t>
  </si>
  <si>
    <t>1-1 - 1-12</t>
  </si>
  <si>
    <t>2BR</t>
  </si>
  <si>
    <t>Occupied No Notice</t>
  </si>
  <si>
    <t>Charron, Jeremy</t>
  </si>
  <si>
    <t>Resident</t>
  </si>
  <si>
    <t>Amenity Rent</t>
  </si>
  <si>
    <t>354057445</t>
  </si>
  <si>
    <t>04/01/2025</t>
  </si>
  <si>
    <t>Rent</t>
  </si>
  <si>
    <t>354057566</t>
  </si>
  <si>
    <t>04/01/2025</t>
  </si>
  <si>
    <t>Charge Total:</t>
  </si>
  <si>
    <t>1-1 - 1-13</t>
  </si>
  <si>
    <t>2BD</t>
  </si>
  <si>
    <t>Occupied No Notice</t>
  </si>
  <si>
    <t>Newman, Jill</t>
  </si>
  <si>
    <t>Resident</t>
  </si>
  <si>
    <t>Amenity Rent</t>
  </si>
  <si>
    <t>354057434</t>
  </si>
  <si>
    <t>04/01/2025</t>
  </si>
  <si>
    <t>Rent</t>
  </si>
  <si>
    <t>354057515</t>
  </si>
  <si>
    <t>04/01/2025</t>
  </si>
  <si>
    <t>Charge Total:</t>
  </si>
  <si>
    <t>1-1 - 1-14</t>
  </si>
  <si>
    <t>2BD</t>
  </si>
  <si>
    <t>Occupied No Notice</t>
  </si>
  <si>
    <t>Jameson, Dave</t>
  </si>
  <si>
    <t>Resident</t>
  </si>
  <si>
    <t>Amenity Rent</t>
  </si>
  <si>
    <t>354057524</t>
  </si>
  <si>
    <t>04/01/2025</t>
  </si>
  <si>
    <t>Rent</t>
  </si>
  <si>
    <t>354057312</t>
  </si>
  <si>
    <t>04/01/2025</t>
  </si>
  <si>
    <t>Charge Total:</t>
  </si>
  <si>
    <t>1-1 - 1-15</t>
  </si>
  <si>
    <t>1BD</t>
  </si>
  <si>
    <t>Occupied No Notice</t>
  </si>
  <si>
    <t>Flood, Tyler</t>
  </si>
  <si>
    <t>Resident</t>
  </si>
  <si>
    <t>Rent</t>
  </si>
  <si>
    <t>354057324</t>
  </si>
  <si>
    <t>04/01/2025</t>
  </si>
  <si>
    <t>Charge Total:</t>
  </si>
  <si>
    <t>1-1 - 1-16</t>
  </si>
  <si>
    <t>1BR</t>
  </si>
  <si>
    <t>Occupied No Notice</t>
  </si>
  <si>
    <t>Jackson, John</t>
  </si>
  <si>
    <t>Resident</t>
  </si>
  <si>
    <t>Amenity Rent</t>
  </si>
  <si>
    <t>354057226</t>
  </si>
  <si>
    <t>04/01/2025</t>
  </si>
  <si>
    <t>Rent</t>
  </si>
  <si>
    <t>354057390</t>
  </si>
  <si>
    <t>04/01/2025</t>
  </si>
  <si>
    <t>Charge Total:</t>
  </si>
  <si>
    <t>1-1 - 1-17</t>
  </si>
  <si>
    <t>2BD</t>
  </si>
  <si>
    <t>Occupied No Notice</t>
  </si>
  <si>
    <t>Kalar, Daniel</t>
  </si>
  <si>
    <t>Resident</t>
  </si>
  <si>
    <t>Amenity Rent</t>
  </si>
  <si>
    <t>354057273</t>
  </si>
  <si>
    <t>04/01/2025</t>
  </si>
  <si>
    <t>Rent</t>
  </si>
  <si>
    <t>354057514</t>
  </si>
  <si>
    <t>04/01/2025</t>
  </si>
  <si>
    <t>Charge Total:</t>
  </si>
  <si>
    <t>1-1 - 1-18</t>
  </si>
  <si>
    <t>2BD</t>
  </si>
  <si>
    <t>Occupied No Notice</t>
  </si>
  <si>
    <t>Fernandes, Dylan</t>
  </si>
  <si>
    <t>Resident</t>
  </si>
  <si>
    <t>Amenity Rent</t>
  </si>
  <si>
    <t>354057332</t>
  </si>
  <si>
    <t>04/01/2025</t>
  </si>
  <si>
    <t>Rent</t>
  </si>
  <si>
    <t>354057263</t>
  </si>
  <si>
    <t>04/01/2025</t>
  </si>
  <si>
    <t>Charge Total:</t>
  </si>
  <si>
    <t>1-1 - 1-19</t>
  </si>
  <si>
    <t>2BR</t>
  </si>
  <si>
    <t>Occupied No Notice</t>
  </si>
  <si>
    <t>Kallenbach, Emily</t>
  </si>
  <si>
    <t>Resident</t>
  </si>
  <si>
    <t>Amenity Rent</t>
  </si>
  <si>
    <t>354489530</t>
  </si>
  <si>
    <t>04/08/2025</t>
  </si>
  <si>
    <t>Rent</t>
  </si>
  <si>
    <t>354489529</t>
  </si>
  <si>
    <t>04/08/2025</t>
  </si>
  <si>
    <t>Charge Total:</t>
  </si>
  <si>
    <t>1-1 - 1-20</t>
  </si>
  <si>
    <t>2BR</t>
  </si>
  <si>
    <t>Occupied No Notice</t>
  </si>
  <si>
    <t>Mohammed Zackariah, Farzana</t>
  </si>
  <si>
    <t>Resident</t>
  </si>
  <si>
    <t>Amenity Rent</t>
  </si>
  <si>
    <t>354057224</t>
  </si>
  <si>
    <t>04/01/2025</t>
  </si>
  <si>
    <t>Rent</t>
  </si>
  <si>
    <t>354057485</t>
  </si>
  <si>
    <t>04/01/2025</t>
  </si>
  <si>
    <t>Charge Total:</t>
  </si>
  <si>
    <t>1-1 - 1-21</t>
  </si>
  <si>
    <t>2BR</t>
  </si>
  <si>
    <t>Occupied No Notice</t>
  </si>
  <si>
    <t>Balachandar, Vinoth</t>
  </si>
  <si>
    <t>Resident</t>
  </si>
  <si>
    <t>Amenity Rent</t>
  </si>
  <si>
    <t>354057258</t>
  </si>
  <si>
    <t>04/01/2025</t>
  </si>
  <si>
    <t>Rent</t>
  </si>
  <si>
    <t>354057291</t>
  </si>
  <si>
    <t>04/01/2025</t>
  </si>
  <si>
    <t>Charge Total:</t>
  </si>
  <si>
    <t>1-1 - 1-22</t>
  </si>
  <si>
    <t>2BR</t>
  </si>
  <si>
    <t>Occupied No Notice</t>
  </si>
  <si>
    <t>Reiss, Joseph</t>
  </si>
  <si>
    <t>Resident</t>
  </si>
  <si>
    <t>Amenity Rent</t>
  </si>
  <si>
    <t>354057472</t>
  </si>
  <si>
    <t>04/01/2025</t>
  </si>
  <si>
    <t>Rent</t>
  </si>
  <si>
    <t>354057275</t>
  </si>
  <si>
    <t>04/01/2025</t>
  </si>
  <si>
    <t>Charge Total:</t>
  </si>
  <si>
    <t>1-1 - 1-23</t>
  </si>
  <si>
    <t>2BD</t>
  </si>
  <si>
    <t>Occupied No Notice</t>
  </si>
  <si>
    <t>O'Connor, Maureen</t>
  </si>
  <si>
    <t>Resident</t>
  </si>
  <si>
    <t>Amenity Rent</t>
  </si>
  <si>
    <t>354057493</t>
  </si>
  <si>
    <t>04/01/2025</t>
  </si>
  <si>
    <t>Rent</t>
  </si>
  <si>
    <t>354057422</t>
  </si>
  <si>
    <t>04/01/2025</t>
  </si>
  <si>
    <t>Charge Total:</t>
  </si>
  <si>
    <t>1-1 - 1-24</t>
  </si>
  <si>
    <t>2BD</t>
  </si>
  <si>
    <t>Occupied No Notice</t>
  </si>
  <si>
    <t>McLaughlin, Kevin</t>
  </si>
  <si>
    <t>Resident</t>
  </si>
  <si>
    <t>Amenity Rent</t>
  </si>
  <si>
    <t>354057364</t>
  </si>
  <si>
    <t>04/01/2025</t>
  </si>
  <si>
    <t>Rent</t>
  </si>
  <si>
    <t>354057416</t>
  </si>
  <si>
    <t>04/01/2025</t>
  </si>
  <si>
    <t>Charge Total:</t>
  </si>
  <si>
    <t>1-1 - 1-25</t>
  </si>
  <si>
    <t>1BD</t>
  </si>
  <si>
    <t>Occupied No Notice</t>
  </si>
  <si>
    <t>Hubbard, Orin</t>
  </si>
  <si>
    <t>Resident</t>
  </si>
  <si>
    <t>Rent</t>
  </si>
  <si>
    <t>354057395</t>
  </si>
  <si>
    <t>04/01/2025</t>
  </si>
  <si>
    <t>Charge Total:</t>
  </si>
  <si>
    <t>1-1 - 1-26</t>
  </si>
  <si>
    <t>1BR</t>
  </si>
  <si>
    <t>Occupied No Notice</t>
  </si>
  <si>
    <t>Salisbury, Austin</t>
  </si>
  <si>
    <t>Resident</t>
  </si>
  <si>
    <t>Amenity Rent</t>
  </si>
  <si>
    <t>354057227</t>
  </si>
  <si>
    <t>04/01/2025</t>
  </si>
  <si>
    <t>Rent</t>
  </si>
  <si>
    <t>354057349</t>
  </si>
  <si>
    <t>04/01/2025</t>
  </si>
  <si>
    <t>Charge Total:</t>
  </si>
  <si>
    <t>1-1 - 1-27</t>
  </si>
  <si>
    <t>2BD</t>
  </si>
  <si>
    <t>Occupied No Notice</t>
  </si>
  <si>
    <t>Arumugam, Tamilmani</t>
  </si>
  <si>
    <t>Resident</t>
  </si>
  <si>
    <t>Amenity Rent</t>
  </si>
  <si>
    <t>354057539</t>
  </si>
  <si>
    <t>04/01/2025</t>
  </si>
  <si>
    <t>Rent</t>
  </si>
  <si>
    <t>354057532</t>
  </si>
  <si>
    <t>04/01/2025</t>
  </si>
  <si>
    <t>Charge Total:</t>
  </si>
  <si>
    <t>1-1 - 1-28</t>
  </si>
  <si>
    <t>2BD</t>
  </si>
  <si>
    <t>Occupied No Notice</t>
  </si>
  <si>
    <t>Wedge, Garrett</t>
  </si>
  <si>
    <t>Resident</t>
  </si>
  <si>
    <t>Amenity Rent</t>
  </si>
  <si>
    <t>354057231</t>
  </si>
  <si>
    <t>04/01/2025</t>
  </si>
  <si>
    <t>Rent</t>
  </si>
  <si>
    <t>354057520</t>
  </si>
  <si>
    <t>04/01/2025</t>
  </si>
  <si>
    <t>Bounced Check Fee</t>
  </si>
  <si>
    <t>354303803</t>
  </si>
  <si>
    <t>03/28/2025</t>
  </si>
  <si>
    <t>Charge Total:</t>
  </si>
  <si>
    <t>1-1 - 1-29</t>
  </si>
  <si>
    <t>2BR</t>
  </si>
  <si>
    <t>Occupied No Notice</t>
  </si>
  <si>
    <t>D'Angelo, Hannah</t>
  </si>
  <si>
    <t>Resident</t>
  </si>
  <si>
    <t>Amenity Rent</t>
  </si>
  <si>
    <t>354057439</t>
  </si>
  <si>
    <t>04/01/2025</t>
  </si>
  <si>
    <t>Rent</t>
  </si>
  <si>
    <t>354057372</t>
  </si>
  <si>
    <t>04/01/2025</t>
  </si>
  <si>
    <t>Charge Total:</t>
  </si>
  <si>
    <t>1-1 - 1-30</t>
  </si>
  <si>
    <t>2BR</t>
  </si>
  <si>
    <t>Occupied No Notice</t>
  </si>
  <si>
    <t>Adesa Awhaitey, Gifty</t>
  </si>
  <si>
    <t>Resident</t>
  </si>
  <si>
    <t>Amenity Rent</t>
  </si>
  <si>
    <t>354057538</t>
  </si>
  <si>
    <t>04/01/2025</t>
  </si>
  <si>
    <t>Rent</t>
  </si>
  <si>
    <t>354057342</t>
  </si>
  <si>
    <t>04/01/2025</t>
  </si>
  <si>
    <t>Renters Insurance Fine</t>
  </si>
  <si>
    <t>354042168</t>
  </si>
  <si>
    <t>04/01/2025</t>
  </si>
  <si>
    <t>Charge Total:</t>
  </si>
  <si>
    <t>2-2 - 2-01</t>
  </si>
  <si>
    <t>2BR</t>
  </si>
  <si>
    <t>Occupied No Notice</t>
  </si>
  <si>
    <t>Papalian, Matthew</t>
  </si>
  <si>
    <t>Resident</t>
  </si>
  <si>
    <t>Rent</t>
  </si>
  <si>
    <t>354057502</t>
  </si>
  <si>
    <t>04/01/2025</t>
  </si>
  <si>
    <t>Charge Total:</t>
  </si>
  <si>
    <t>2-2 - 2-02</t>
  </si>
  <si>
    <t>2BR</t>
  </si>
  <si>
    <t>Occupied No Notice</t>
  </si>
  <si>
    <t>Othello, Stanley</t>
  </si>
  <si>
    <t>Resident</t>
  </si>
  <si>
    <t>Rent</t>
  </si>
  <si>
    <t>354057410</t>
  </si>
  <si>
    <t>04/01/2025</t>
  </si>
  <si>
    <t>Charge Total:</t>
  </si>
  <si>
    <t>2-2 - 2-03</t>
  </si>
  <si>
    <t>2BD</t>
  </si>
  <si>
    <t>Occupied No Notice</t>
  </si>
  <si>
    <t>Bosworth, John</t>
  </si>
  <si>
    <t>Resident</t>
  </si>
  <si>
    <t>Rent</t>
  </si>
  <si>
    <t>354057296</t>
  </si>
  <si>
    <t>04/01/2025</t>
  </si>
  <si>
    <t>Charge Total:</t>
  </si>
  <si>
    <t>2-2 - 2-04</t>
  </si>
  <si>
    <t>2BD</t>
  </si>
  <si>
    <t>Occupied No Notice</t>
  </si>
  <si>
    <t>Schiavo, Catherine</t>
  </si>
  <si>
    <t>Resident</t>
  </si>
  <si>
    <t>Rent</t>
  </si>
  <si>
    <t>354057333</t>
  </si>
  <si>
    <t>04/01/2025</t>
  </si>
  <si>
    <t>Charge Total:</t>
  </si>
  <si>
    <t>2-2 - 2-05</t>
  </si>
  <si>
    <t>1BR</t>
  </si>
  <si>
    <t>Occupied No Notice</t>
  </si>
  <si>
    <t>Hitchcock, Sarah</t>
  </si>
  <si>
    <t>Resident</t>
  </si>
  <si>
    <t>Rent</t>
  </si>
  <si>
    <t>354057404</t>
  </si>
  <si>
    <t>04/01/2025</t>
  </si>
  <si>
    <t>Charge Total:</t>
  </si>
  <si>
    <t>2-2 - 2-06</t>
  </si>
  <si>
    <t>STL</t>
  </si>
  <si>
    <t>Occupied No Notice</t>
  </si>
  <si>
    <t>Lord, Bradley (Brad)</t>
  </si>
  <si>
    <t>Resident</t>
  </si>
  <si>
    <t>Rent</t>
  </si>
  <si>
    <t>354057562</t>
  </si>
  <si>
    <t>04/01/2025</t>
  </si>
  <si>
    <t>Charge Total:</t>
  </si>
  <si>
    <t>2-2 - 2-07</t>
  </si>
  <si>
    <t>2BD</t>
  </si>
  <si>
    <t>Occupied No Notice</t>
  </si>
  <si>
    <t>Healy, Michael</t>
  </si>
  <si>
    <t>Resident</t>
  </si>
  <si>
    <t>Rent</t>
  </si>
  <si>
    <t>354057266</t>
  </si>
  <si>
    <t>04/01/2025</t>
  </si>
  <si>
    <t>Charge Total:</t>
  </si>
  <si>
    <t>2-2 - 2-08</t>
  </si>
  <si>
    <t>2BD</t>
  </si>
  <si>
    <t>Occupied No Notice</t>
  </si>
  <si>
    <t>LaRose, Michael</t>
  </si>
  <si>
    <t>Resident</t>
  </si>
  <si>
    <t>Month to Month Rent</t>
  </si>
  <si>
    <t>354057233</t>
  </si>
  <si>
    <t>04/01/2025</t>
  </si>
  <si>
    <t>Concession-Full Employee</t>
  </si>
  <si>
    <t>354057290</t>
  </si>
  <si>
    <t>04/01/2025</t>
  </si>
  <si>
    <t>Charge Total:</t>
  </si>
  <si>
    <t>2-2 - 2-09</t>
  </si>
  <si>
    <t>2BR</t>
  </si>
  <si>
    <t>Occupied No Notice</t>
  </si>
  <si>
    <t>Boyle, Susan</t>
  </si>
  <si>
    <t>Resident</t>
  </si>
  <si>
    <t>Rent</t>
  </si>
  <si>
    <t>354057494</t>
  </si>
  <si>
    <t>04/01/2025</t>
  </si>
  <si>
    <t>Charge Total:</t>
  </si>
  <si>
    <t>2-2 - 2-10</t>
  </si>
  <si>
    <t>1BR</t>
  </si>
  <si>
    <t>Occupied No Notice</t>
  </si>
  <si>
    <t>Bozkus, Serkan</t>
  </si>
  <si>
    <t>Resident</t>
  </si>
  <si>
    <t>Rent</t>
  </si>
  <si>
    <t>354057455</t>
  </si>
  <si>
    <t>04/01/2025</t>
  </si>
  <si>
    <t>Charge Total:</t>
  </si>
  <si>
    <t>2-2 - 2-11</t>
  </si>
  <si>
    <t>2BR</t>
  </si>
  <si>
    <t>Occupied No Notice</t>
  </si>
  <si>
    <t>Alnazer, Ahmed</t>
  </si>
  <si>
    <t>Resident</t>
  </si>
  <si>
    <t>Amenity Rent</t>
  </si>
  <si>
    <t>354057533</t>
  </si>
  <si>
    <t>04/01/2025</t>
  </si>
  <si>
    <t>Rent</t>
  </si>
  <si>
    <t>354057334</t>
  </si>
  <si>
    <t>04/01/2025</t>
  </si>
  <si>
    <t>Charge Total:</t>
  </si>
  <si>
    <t>2-2 - 2-12</t>
  </si>
  <si>
    <t>2BR</t>
  </si>
  <si>
    <t>Occupied No Notice</t>
  </si>
  <si>
    <t>Larson, April</t>
  </si>
  <si>
    <t>Resident</t>
  </si>
  <si>
    <t>Amenity Rent</t>
  </si>
  <si>
    <t>354057420</t>
  </si>
  <si>
    <t>04/01/2025</t>
  </si>
  <si>
    <t>Rent</t>
  </si>
  <si>
    <t>354057388</t>
  </si>
  <si>
    <t>04/01/2025</t>
  </si>
  <si>
    <t>Charge Total:</t>
  </si>
  <si>
    <t>2-2 - 2-13</t>
  </si>
  <si>
    <t>2BD</t>
  </si>
  <si>
    <t xml:space="preserve"> Excluded -Admin Unit</t>
  </si>
  <si>
    <t>-- Vacant --</t>
  </si>
  <si>
    <t>-</t>
  </si>
  <si>
    <t>Charge Total:</t>
  </si>
  <si>
    <t>2-2 - 2-14</t>
  </si>
  <si>
    <t>2BD</t>
  </si>
  <si>
    <t>Occupied No Notice</t>
  </si>
  <si>
    <t>Lamonakis, Linda</t>
  </si>
  <si>
    <t>Resident</t>
  </si>
  <si>
    <t>Amenity Rent</t>
  </si>
  <si>
    <t>354057338</t>
  </si>
  <si>
    <t>04/01/2025</t>
  </si>
  <si>
    <t>Rent</t>
  </si>
  <si>
    <t>354057513</t>
  </si>
  <si>
    <t>04/01/2025</t>
  </si>
  <si>
    <t>Charge Total:</t>
  </si>
  <si>
    <t>2-2 - 2-15</t>
  </si>
  <si>
    <t>1BR</t>
  </si>
  <si>
    <t>Occupied No Notice</t>
  </si>
  <si>
    <t>Brann, Marsha</t>
  </si>
  <si>
    <t>Resident</t>
  </si>
  <si>
    <t>Amenity Rent</t>
  </si>
  <si>
    <t>354057365</t>
  </si>
  <si>
    <t>04/01/2025</t>
  </si>
  <si>
    <t>Rent</t>
  </si>
  <si>
    <t>354057504</t>
  </si>
  <si>
    <t>04/01/2025</t>
  </si>
  <si>
    <t>Charge Total:</t>
  </si>
  <si>
    <t>2-2 - 2-16</t>
  </si>
  <si>
    <t>1BD</t>
  </si>
  <si>
    <t>Occupied No Notice</t>
  </si>
  <si>
    <t>Campbell, Anne Marie</t>
  </si>
  <si>
    <t>Resident</t>
  </si>
  <si>
    <t>Rent</t>
  </si>
  <si>
    <t>354057567</t>
  </si>
  <si>
    <t>04/01/2025</t>
  </si>
  <si>
    <t>Charge Total:</t>
  </si>
  <si>
    <t>2-2 - 2-17</t>
  </si>
  <si>
    <t>2BD</t>
  </si>
  <si>
    <t>Occupied No Notice</t>
  </si>
  <si>
    <t>Sharma, Barun</t>
  </si>
  <si>
    <t>Resident</t>
  </si>
  <si>
    <t>Amenity Rent</t>
  </si>
  <si>
    <t>354057230</t>
  </si>
  <si>
    <t>04/01/2025</t>
  </si>
  <si>
    <t>Rent</t>
  </si>
  <si>
    <t>354057456</t>
  </si>
  <si>
    <t>04/01/2025</t>
  </si>
  <si>
    <t>Charge Total:</t>
  </si>
  <si>
    <t>2-2 - 2-18</t>
  </si>
  <si>
    <t>2BD</t>
  </si>
  <si>
    <t>Occupied No Notice</t>
  </si>
  <si>
    <t>Thiyagarajan, Manikandan</t>
  </si>
  <si>
    <t>Resident</t>
  </si>
  <si>
    <t>Amenity Rent</t>
  </si>
  <si>
    <t>354057307</t>
  </si>
  <si>
    <t>04/01/2025</t>
  </si>
  <si>
    <t>Rent</t>
  </si>
  <si>
    <t>354057250</t>
  </si>
  <si>
    <t>04/01/2025</t>
  </si>
  <si>
    <t>Charge Total:</t>
  </si>
  <si>
    <t>2-2 - 2-19</t>
  </si>
  <si>
    <t>2BR</t>
  </si>
  <si>
    <t>Occupied No Notice</t>
  </si>
  <si>
    <t>Langford, Myles</t>
  </si>
  <si>
    <t>Resident</t>
  </si>
  <si>
    <t>Amenity Rent</t>
  </si>
  <si>
    <t>354057276</t>
  </si>
  <si>
    <t>04/01/2025</t>
  </si>
  <si>
    <t>Rent</t>
  </si>
  <si>
    <t>354057476</t>
  </si>
  <si>
    <t>04/01/2025</t>
  </si>
  <si>
    <t>Charge Total:</t>
  </si>
  <si>
    <t>2-2 - 2-20</t>
  </si>
  <si>
    <t>2BR</t>
  </si>
  <si>
    <t>Occupied No Notice</t>
  </si>
  <si>
    <t>Byrne, Kyle</t>
  </si>
  <si>
    <t>Resident</t>
  </si>
  <si>
    <t>Amenity Rent</t>
  </si>
  <si>
    <t>354057289</t>
  </si>
  <si>
    <t>04/01/2025</t>
  </si>
  <si>
    <t>Rent</t>
  </si>
  <si>
    <t>354057272</t>
  </si>
  <si>
    <t>04/01/2025</t>
  </si>
  <si>
    <t>Charge Total:</t>
  </si>
  <si>
    <t>2-2 - 2-21</t>
  </si>
  <si>
    <t>2BR</t>
  </si>
  <si>
    <t>Occupied No Notice</t>
  </si>
  <si>
    <t>Pamulapati, Phani Kumar</t>
  </si>
  <si>
    <t>Resident</t>
  </si>
  <si>
    <t>Amenity Rent</t>
  </si>
  <si>
    <t>354057516</t>
  </si>
  <si>
    <t>04/01/2025</t>
  </si>
  <si>
    <t>Rent</t>
  </si>
  <si>
    <t>354057236</t>
  </si>
  <si>
    <t>04/01/2025</t>
  </si>
  <si>
    <t>Charge Total:</t>
  </si>
  <si>
    <t>2-2 - 2-22</t>
  </si>
  <si>
    <t>2BR</t>
  </si>
  <si>
    <t>Occupied No Notice</t>
  </si>
  <si>
    <t>Walker, Richard</t>
  </si>
  <si>
    <t>Resident</t>
  </si>
  <si>
    <t>Amenity Rent</t>
  </si>
  <si>
    <t>354057279</t>
  </si>
  <si>
    <t>04/01/2025</t>
  </si>
  <si>
    <t>Rent</t>
  </si>
  <si>
    <t>354057316</t>
  </si>
  <si>
    <t>04/01/2025</t>
  </si>
  <si>
    <t>Charge Total:</t>
  </si>
  <si>
    <t>2-2 - 2-23</t>
  </si>
  <si>
    <t>2BD</t>
  </si>
  <si>
    <t>Occupied No Notice</t>
  </si>
  <si>
    <t>Mullen, James</t>
  </si>
  <si>
    <t>Resident</t>
  </si>
  <si>
    <t>Amenity Rent</t>
  </si>
  <si>
    <t>354057571</t>
  </si>
  <si>
    <t>04/01/2025</t>
  </si>
  <si>
    <t>Rent</t>
  </si>
  <si>
    <t>354057531</t>
  </si>
  <si>
    <t>04/01/2025</t>
  </si>
  <si>
    <t>Charge Total:</t>
  </si>
  <si>
    <t>2-2 - 2-24</t>
  </si>
  <si>
    <t>2BD</t>
  </si>
  <si>
    <t>Occupied No Notice</t>
  </si>
  <si>
    <t>Ramasamy, Krishna Kumar Prabhu</t>
  </si>
  <si>
    <t>Resident</t>
  </si>
  <si>
    <t>Amenity Rent</t>
  </si>
  <si>
    <t>354057369</t>
  </si>
  <si>
    <t>04/01/2025</t>
  </si>
  <si>
    <t>Rent</t>
  </si>
  <si>
    <t>354057482</t>
  </si>
  <si>
    <t>04/01/2025</t>
  </si>
  <si>
    <t>Charge Total:</t>
  </si>
  <si>
    <t>2-2 - 2-25</t>
  </si>
  <si>
    <t>1BR</t>
  </si>
  <si>
    <t>Occupied No Notice</t>
  </si>
  <si>
    <t>Riding, Pamela</t>
  </si>
  <si>
    <t>Resident</t>
  </si>
  <si>
    <t>Amenity Rent</t>
  </si>
  <si>
    <t>354057423</t>
  </si>
  <si>
    <t>04/01/2025</t>
  </si>
  <si>
    <t>Rent</t>
  </si>
  <si>
    <t>354057518</t>
  </si>
  <si>
    <t>04/01/2025</t>
  </si>
  <si>
    <t>Charge Total:</t>
  </si>
  <si>
    <t>2-2 - 2-26</t>
  </si>
  <si>
    <t>1BD</t>
  </si>
  <si>
    <t>Occupied No Notice</t>
  </si>
  <si>
    <t>Sanchez Agredo, Evelyn</t>
  </si>
  <si>
    <t>Resident</t>
  </si>
  <si>
    <t>Rent</t>
  </si>
  <si>
    <t>354057442</t>
  </si>
  <si>
    <t>04/01/2025</t>
  </si>
  <si>
    <t>Charge Total:</t>
  </si>
  <si>
    <t>2-2 - 2-27</t>
  </si>
  <si>
    <t>2BD</t>
  </si>
  <si>
    <t>Occupied No Notice</t>
  </si>
  <si>
    <t>Darji, Dipakbhai</t>
  </si>
  <si>
    <t>Resident</t>
  </si>
  <si>
    <t>Amenity Rent</t>
  </si>
  <si>
    <t>354057240</t>
  </si>
  <si>
    <t>04/01/2025</t>
  </si>
  <si>
    <t>Rent</t>
  </si>
  <si>
    <t>354057412</t>
  </si>
  <si>
    <t>04/01/2025</t>
  </si>
  <si>
    <t>Charge Total:</t>
  </si>
  <si>
    <t>2-2 - 2-28</t>
  </si>
  <si>
    <t>2BD</t>
  </si>
  <si>
    <t>Occupied No Notice</t>
  </si>
  <si>
    <t>Marsden, Milon</t>
  </si>
  <si>
    <t>Resident</t>
  </si>
  <si>
    <t>Amenity Rent</t>
  </si>
  <si>
    <t>354057228</t>
  </si>
  <si>
    <t>04/01/2025</t>
  </si>
  <si>
    <t>Rent</t>
  </si>
  <si>
    <t>354057398</t>
  </si>
  <si>
    <t>04/01/2025</t>
  </si>
  <si>
    <t>Charge Total:</t>
  </si>
  <si>
    <t>2-2 - 2-29</t>
  </si>
  <si>
    <t>2BR</t>
  </si>
  <si>
    <t>Occupied No Notice</t>
  </si>
  <si>
    <t>Wu, Zhewei</t>
  </si>
  <si>
    <t>Resident</t>
  </si>
  <si>
    <t>Amenity Rent</t>
  </si>
  <si>
    <t>354057473</t>
  </si>
  <si>
    <t>04/01/2025</t>
  </si>
  <si>
    <t>Rent</t>
  </si>
  <si>
    <t>354057393</t>
  </si>
  <si>
    <t>04/01/2025</t>
  </si>
  <si>
    <t>Charge Total:</t>
  </si>
  <si>
    <t>2-2 - 2-30</t>
  </si>
  <si>
    <t>2BR</t>
  </si>
  <si>
    <t>Occupied No Notice</t>
  </si>
  <si>
    <t>Vercher, Daniel</t>
  </si>
  <si>
    <t>Resident</t>
  </si>
  <si>
    <t>Amenity Rent</t>
  </si>
  <si>
    <t>354057551</t>
  </si>
  <si>
    <t>04/01/2025</t>
  </si>
  <si>
    <t>Rent</t>
  </si>
  <si>
    <t>354057357</t>
  </si>
  <si>
    <t>04/01/2025</t>
  </si>
  <si>
    <t>Charge Total:</t>
  </si>
  <si>
    <t>3-3 - 3-01</t>
  </si>
  <si>
    <t>2BR</t>
  </si>
  <si>
    <t>Occupied No Notice</t>
  </si>
  <si>
    <t>Kalathi, Madasamy</t>
  </si>
  <si>
    <t>Resident</t>
  </si>
  <si>
    <t>Rent</t>
  </si>
  <si>
    <t>354057418</t>
  </si>
  <si>
    <t>04/01/2025</t>
  </si>
  <si>
    <t>Charge Total:</t>
  </si>
  <si>
    <t>3-3 - 3-02</t>
  </si>
  <si>
    <t>2BR</t>
  </si>
  <si>
    <t>Occupied No Notice</t>
  </si>
  <si>
    <t>Beck, Christopher</t>
  </si>
  <si>
    <t>Resident</t>
  </si>
  <si>
    <t>Rent</t>
  </si>
  <si>
    <t>354057560</t>
  </si>
  <si>
    <t>04/01/2025</t>
  </si>
  <si>
    <t>Charge Total:</t>
  </si>
  <si>
    <t>3-3 - 3-03</t>
  </si>
  <si>
    <t>2BD</t>
  </si>
  <si>
    <t>Occupied No Notice</t>
  </si>
  <si>
    <t>James, Joshua (Josh)</t>
  </si>
  <si>
    <t>Resident</t>
  </si>
  <si>
    <t>Rent</t>
  </si>
  <si>
    <t>354057360</t>
  </si>
  <si>
    <t>04/01/2025</t>
  </si>
  <si>
    <t>Charge Total:</t>
  </si>
  <si>
    <t>3-3 - 3-04</t>
  </si>
  <si>
    <t>2BD</t>
  </si>
  <si>
    <t>Occupied No Notice</t>
  </si>
  <si>
    <t>Schumacker, Rodrigo</t>
  </si>
  <si>
    <t>Resident</t>
  </si>
  <si>
    <t>Rent</t>
  </si>
  <si>
    <t>354057286</t>
  </si>
  <si>
    <t>04/01/2025</t>
  </si>
  <si>
    <t>Charge Total:</t>
  </si>
  <si>
    <t>3-3 - 3-05</t>
  </si>
  <si>
    <t>1BR</t>
  </si>
  <si>
    <t>Occupied No Notice</t>
  </si>
  <si>
    <t>Chen, Sydney</t>
  </si>
  <si>
    <t>Resident</t>
  </si>
  <si>
    <t>Rent</t>
  </si>
  <si>
    <t>354057383</t>
  </si>
  <si>
    <t>04/01/2025</t>
  </si>
  <si>
    <t>Late Fee</t>
  </si>
  <si>
    <t>354448455</t>
  </si>
  <si>
    <t>04/06/2025</t>
  </si>
  <si>
    <t>Renters Insurance Fine</t>
  </si>
  <si>
    <t>354405975</t>
  </si>
  <si>
    <t>04/01/2025</t>
  </si>
  <si>
    <t>Charge Total:</t>
  </si>
  <si>
    <t>3-3 - 3-06</t>
  </si>
  <si>
    <t>STL</t>
  </si>
  <si>
    <t>Occupied No Notice</t>
  </si>
  <si>
    <t>Reynolds, Gary</t>
  </si>
  <si>
    <t>Resident</t>
  </si>
  <si>
    <t>Rent</t>
  </si>
  <si>
    <t>354057268</t>
  </si>
  <si>
    <t>04/01/2025</t>
  </si>
  <si>
    <t>Charge Total:</t>
  </si>
  <si>
    <t>3-3 - 3-07</t>
  </si>
  <si>
    <t>2BD</t>
  </si>
  <si>
    <t>Occupied No Notice</t>
  </si>
  <si>
    <t>Paige, Ryan</t>
  </si>
  <si>
    <t>Resident</t>
  </si>
  <si>
    <t>Rent</t>
  </si>
  <si>
    <t>354057414</t>
  </si>
  <si>
    <t>04/01/2025</t>
  </si>
  <si>
    <t>Charge Total:</t>
  </si>
  <si>
    <t>3-3 - 3-08</t>
  </si>
  <si>
    <t>2BD</t>
  </si>
  <si>
    <t>Notice Rented</t>
  </si>
  <si>
    <t>Maciel, Tomas</t>
  </si>
  <si>
    <t>Resident</t>
  </si>
  <si>
    <t>Rent</t>
  </si>
  <si>
    <t>354057346</t>
  </si>
  <si>
    <t>04/01/2025</t>
  </si>
  <si>
    <t>Charge Total:</t>
  </si>
  <si>
    <t>3-3 - 3-09</t>
  </si>
  <si>
    <t>2BR</t>
  </si>
  <si>
    <t>Occupied No Notice</t>
  </si>
  <si>
    <t>Lumintang, Harry</t>
  </si>
  <si>
    <t>Resident</t>
  </si>
  <si>
    <t>Rent</t>
  </si>
  <si>
    <t>354057478</t>
  </si>
  <si>
    <t>04/01/2025</t>
  </si>
  <si>
    <t>Charge Total:</t>
  </si>
  <si>
    <t>3-3 - 3-10</t>
  </si>
  <si>
    <t>2BR</t>
  </si>
  <si>
    <t>Occupied No Notice</t>
  </si>
  <si>
    <t>Palmieri, Deanna (Dee Bame)</t>
  </si>
  <si>
    <t>Resident</t>
  </si>
  <si>
    <t>Rent</t>
  </si>
  <si>
    <t>354057569</t>
  </si>
  <si>
    <t>04/01/2025</t>
  </si>
  <si>
    <t>Charge Total:</t>
  </si>
  <si>
    <t>3-3 - 3-11</t>
  </si>
  <si>
    <t>2BR</t>
  </si>
  <si>
    <t>Occupied No Notice</t>
  </si>
  <si>
    <t>Panoto, Marla</t>
  </si>
  <si>
    <t>Resident</t>
  </si>
  <si>
    <t>Amenity Rent</t>
  </si>
  <si>
    <t>354057245</t>
  </si>
  <si>
    <t>04/01/2025</t>
  </si>
  <si>
    <t>Rent</t>
  </si>
  <si>
    <t>354057309</t>
  </si>
  <si>
    <t>04/01/2025</t>
  </si>
  <si>
    <t>Charge Total:</t>
  </si>
  <si>
    <t>3-3 - 3-12</t>
  </si>
  <si>
    <t>2BR</t>
  </si>
  <si>
    <t>Occupied No Notice</t>
  </si>
  <si>
    <t>Bitra, Ramanjaneyulu</t>
  </si>
  <si>
    <t>Resident</t>
  </si>
  <si>
    <t>Amenity Rent</t>
  </si>
  <si>
    <t>354057330</t>
  </si>
  <si>
    <t>04/01/2025</t>
  </si>
  <si>
    <t>Rent</t>
  </si>
  <si>
    <t>354057457</t>
  </si>
  <si>
    <t>04/01/2025</t>
  </si>
  <si>
    <t>Charge Total:</t>
  </si>
  <si>
    <t>3-3 - 3-13</t>
  </si>
  <si>
    <t>2BD</t>
  </si>
  <si>
    <t>Occupied No Notice</t>
  </si>
  <si>
    <t>Chop, Anne</t>
  </si>
  <si>
    <t>Resident</t>
  </si>
  <si>
    <t>Amenity Rent</t>
  </si>
  <si>
    <t>354057419</t>
  </si>
  <si>
    <t>04/01/2025</t>
  </si>
  <si>
    <t>Rent</t>
  </si>
  <si>
    <t>354057382</t>
  </si>
  <si>
    <t>04/01/2025</t>
  </si>
  <si>
    <t>Charge Total:</t>
  </si>
  <si>
    <t>3-3 - 3-14</t>
  </si>
  <si>
    <t>2BD</t>
  </si>
  <si>
    <t>Occupied No Notice</t>
  </si>
  <si>
    <t>Harris, Richard</t>
  </si>
  <si>
    <t>Resident</t>
  </si>
  <si>
    <t>Amenity Rent</t>
  </si>
  <si>
    <t>354057525</t>
  </si>
  <si>
    <t>04/01/2025</t>
  </si>
  <si>
    <t>Rent</t>
  </si>
  <si>
    <t>354057366</t>
  </si>
  <si>
    <t>04/01/2025</t>
  </si>
  <si>
    <t>Charge Total:</t>
  </si>
  <si>
    <t>3-3 - 3-15</t>
  </si>
  <si>
    <t>1BR</t>
  </si>
  <si>
    <t>Occupied No Notice</t>
  </si>
  <si>
    <t>Guerrera, Stephen</t>
  </si>
  <si>
    <t>Resident</t>
  </si>
  <si>
    <t>Amenity Rent</t>
  </si>
  <si>
    <t>354057487</t>
  </si>
  <si>
    <t>04/01/2025</t>
  </si>
  <si>
    <t>Rent</t>
  </si>
  <si>
    <t>354057429</t>
  </si>
  <si>
    <t>04/01/2025</t>
  </si>
  <si>
    <t>Charge Total:</t>
  </si>
  <si>
    <t>3-3 - 3-16</t>
  </si>
  <si>
    <t>1BD</t>
  </si>
  <si>
    <t>Occupied No Notice</t>
  </si>
  <si>
    <t>Roberts, Deanna</t>
  </si>
  <si>
    <t>Resident</t>
  </si>
  <si>
    <t>Rent</t>
  </si>
  <si>
    <t>354057311</t>
  </si>
  <si>
    <t>04/01/2025</t>
  </si>
  <si>
    <t>Charge Total:</t>
  </si>
  <si>
    <t>3-3 - 3-17</t>
  </si>
  <si>
    <t>2BD</t>
  </si>
  <si>
    <t>Occupied No Notice</t>
  </si>
  <si>
    <t>Saradagam, David raju</t>
  </si>
  <si>
    <t>Resident</t>
  </si>
  <si>
    <t>Amenity Rent</t>
  </si>
  <si>
    <t>354057234</t>
  </si>
  <si>
    <t>04/01/2025</t>
  </si>
  <si>
    <t>Rent</t>
  </si>
  <si>
    <t>354057549</t>
  </si>
  <si>
    <t>04/01/2025</t>
  </si>
  <si>
    <t>Charge Total:</t>
  </si>
  <si>
    <t>3-3 - 3-18</t>
  </si>
  <si>
    <t>2BD</t>
  </si>
  <si>
    <t>Occupied No Notice</t>
  </si>
  <si>
    <t>Castillo Leon, Mia</t>
  </si>
  <si>
    <t>Resident</t>
  </si>
  <si>
    <t>Amenity Rent</t>
  </si>
  <si>
    <t>354057253</t>
  </si>
  <si>
    <t>04/01/2025</t>
  </si>
  <si>
    <t>Rent</t>
  </si>
  <si>
    <t>354057554</t>
  </si>
  <si>
    <t>04/01/2025</t>
  </si>
  <si>
    <t>Charge Total:</t>
  </si>
  <si>
    <t>3-3 - 3-19</t>
  </si>
  <si>
    <t>2BR</t>
  </si>
  <si>
    <t>Occupied No Notice</t>
  </si>
  <si>
    <t>Grisanti, Daniel</t>
  </si>
  <si>
    <t>Resident</t>
  </si>
  <si>
    <t>Amenity Rent</t>
  </si>
  <si>
    <t>354057407</t>
  </si>
  <si>
    <t>04/01/2025</t>
  </si>
  <si>
    <t>Rent</t>
  </si>
  <si>
    <t>354057306</t>
  </si>
  <si>
    <t>04/01/2025</t>
  </si>
  <si>
    <t>Charge Total:</t>
  </si>
  <si>
    <t>3-3 - 3-20</t>
  </si>
  <si>
    <t>2BR</t>
  </si>
  <si>
    <t>Occupied No Notice</t>
  </si>
  <si>
    <t>Ariyanathan Ganesan, Balaji Ponnamba</t>
  </si>
  <si>
    <t>Resident</t>
  </si>
  <si>
    <t>Amenity Rent</t>
  </si>
  <si>
    <t>354057320</t>
  </si>
  <si>
    <t>04/01/2025</t>
  </si>
  <si>
    <t>Rent</t>
  </si>
  <si>
    <t>354057469</t>
  </si>
  <si>
    <t>04/01/2025</t>
  </si>
  <si>
    <t>Charge Total:</t>
  </si>
  <si>
    <t>3-3 - 3-21</t>
  </si>
  <si>
    <t>2BR</t>
  </si>
  <si>
    <t>Occupied No Notice</t>
  </si>
  <si>
    <t>Stewart, Ashley</t>
  </si>
  <si>
    <t>Resident</t>
  </si>
  <si>
    <t>Amenity Rent</t>
  </si>
  <si>
    <t>354057280</t>
  </si>
  <si>
    <t>04/01/2025</t>
  </si>
  <si>
    <t>Rent</t>
  </si>
  <si>
    <t>354057323</t>
  </si>
  <si>
    <t>04/01/2025</t>
  </si>
  <si>
    <t>Charge Total:</t>
  </si>
  <si>
    <t>3-3 - 3-22</t>
  </si>
  <si>
    <t>2BR</t>
  </si>
  <si>
    <t>Occupied No Notice</t>
  </si>
  <si>
    <t>Sudarshan, Vinay</t>
  </si>
  <si>
    <t>Resident</t>
  </si>
  <si>
    <t>Amenity Rent</t>
  </si>
  <si>
    <t>354057405</t>
  </si>
  <si>
    <t>04/01/2025</t>
  </si>
  <si>
    <t>Rent</t>
  </si>
  <si>
    <t>354057511</t>
  </si>
  <si>
    <t>04/01/2025</t>
  </si>
  <si>
    <t>Charge Total:</t>
  </si>
  <si>
    <t>3-3 - 3-23</t>
  </si>
  <si>
    <t>2BD</t>
  </si>
  <si>
    <t>Occupied No Notice</t>
  </si>
  <si>
    <t>Bourgoine, Clint</t>
  </si>
  <si>
    <t>Resident</t>
  </si>
  <si>
    <t>Amenity Rent</t>
  </si>
  <si>
    <t>354057282</t>
  </si>
  <si>
    <t>04/01/2025</t>
  </si>
  <si>
    <t>Rent</t>
  </si>
  <si>
    <t>354057281</t>
  </si>
  <si>
    <t>04/01/2025</t>
  </si>
  <si>
    <t>Charge Total:</t>
  </si>
  <si>
    <t>3-3 - 3-24</t>
  </si>
  <si>
    <t>2BD</t>
  </si>
  <si>
    <t>Occupied No Notice</t>
  </si>
  <si>
    <t>Hasan, Amir</t>
  </si>
  <si>
    <t>Resident</t>
  </si>
  <si>
    <t>Amenity Rent</t>
  </si>
  <si>
    <t>354057271</t>
  </si>
  <si>
    <t>04/01/2025</t>
  </si>
  <si>
    <t>Rent</t>
  </si>
  <si>
    <t>354057337</t>
  </si>
  <si>
    <t>04/01/2025</t>
  </si>
  <si>
    <t>Charge Total:</t>
  </si>
  <si>
    <t>3-3 - 3-25</t>
  </si>
  <si>
    <t>1BR</t>
  </si>
  <si>
    <t>Occupied No Notice</t>
  </si>
  <si>
    <t>Noonan, Michael</t>
  </si>
  <si>
    <t>Resident</t>
  </si>
  <si>
    <t>Amenity Rent</t>
  </si>
  <si>
    <t>354057435</t>
  </si>
  <si>
    <t>04/01/2025</t>
  </si>
  <si>
    <t>Rent</t>
  </si>
  <si>
    <t>354057545</t>
  </si>
  <si>
    <t>04/01/2025</t>
  </si>
  <si>
    <t>Charge Total:</t>
  </si>
  <si>
    <t>3-3 - 3-26</t>
  </si>
  <si>
    <t>1BD</t>
  </si>
  <si>
    <t>Occupied No Notice</t>
  </si>
  <si>
    <t>Townsend, Patricia</t>
  </si>
  <si>
    <t>Resident</t>
  </si>
  <si>
    <t>Rent</t>
  </si>
  <si>
    <t>354057248</t>
  </si>
  <si>
    <t>04/01/2025</t>
  </si>
  <si>
    <t>Charge Total:</t>
  </si>
  <si>
    <t>3-3 - 3-27</t>
  </si>
  <si>
    <t>2BD</t>
  </si>
  <si>
    <t>Occupied No Notice</t>
  </si>
  <si>
    <t>Nuon, Sokhary</t>
  </si>
  <si>
    <t>Resident</t>
  </si>
  <si>
    <t>Amenity Rent</t>
  </si>
  <si>
    <t>354057477</t>
  </si>
  <si>
    <t>04/01/2025</t>
  </si>
  <si>
    <t>Rent</t>
  </si>
  <si>
    <t>354057241</t>
  </si>
  <si>
    <t>04/01/2025</t>
  </si>
  <si>
    <t>Charge Total:</t>
  </si>
  <si>
    <t>3-3 - 3-28</t>
  </si>
  <si>
    <t>2BD</t>
  </si>
  <si>
    <t>Occupied No Notice</t>
  </si>
  <si>
    <t>Bourgoine, Debra</t>
  </si>
  <si>
    <t>Resident</t>
  </si>
  <si>
    <t>Amenity Rent</t>
  </si>
  <si>
    <t>354057542</t>
  </si>
  <si>
    <t>04/01/2025</t>
  </si>
  <si>
    <t>Month to Month Rent</t>
  </si>
  <si>
    <t>354057479</t>
  </si>
  <si>
    <t>04/01/2025</t>
  </si>
  <si>
    <t>Bounced Check Fee</t>
  </si>
  <si>
    <t>354516871</t>
  </si>
  <si>
    <t>04/05/2025</t>
  </si>
  <si>
    <t>Concession-Partial Employee</t>
  </si>
  <si>
    <t>354057328</t>
  </si>
  <si>
    <t>04/01/2025</t>
  </si>
  <si>
    <t>Late Fee</t>
  </si>
  <si>
    <t>354517525</t>
  </si>
  <si>
    <t>04/06/2025</t>
  </si>
  <si>
    <t>Charge Total:</t>
  </si>
  <si>
    <t>3-3 - 3-29</t>
  </si>
  <si>
    <t>2BR</t>
  </si>
  <si>
    <t>Occupied No Notice</t>
  </si>
  <si>
    <t>Stewart, Nathanial (Nate)</t>
  </si>
  <si>
    <t>Resident</t>
  </si>
  <si>
    <t>Amenity Rent</t>
  </si>
  <si>
    <t>354057454</t>
  </si>
  <si>
    <t>04/01/2025</t>
  </si>
  <si>
    <t>Rent</t>
  </si>
  <si>
    <t>354057400</t>
  </si>
  <si>
    <t>04/01/2025</t>
  </si>
  <si>
    <t>Charge Total:</t>
  </si>
  <si>
    <t>3-3 - 3-30</t>
  </si>
  <si>
    <t>2BR</t>
  </si>
  <si>
    <t>Occupied No Notice</t>
  </si>
  <si>
    <t>Le Clair, Sara</t>
  </si>
  <si>
    <t>Resident</t>
  </si>
  <si>
    <t>Amenity Rent</t>
  </si>
  <si>
    <t>354057528</t>
  </si>
  <si>
    <t>04/01/2025</t>
  </si>
  <si>
    <t>Rent</t>
  </si>
  <si>
    <t>354057362</t>
  </si>
  <si>
    <t>04/01/2025</t>
  </si>
  <si>
    <t>Charge Total:</t>
  </si>
  <si>
    <t>4-4 - 4-01</t>
  </si>
  <si>
    <t>2BR</t>
  </si>
  <si>
    <t>Occupied No Notice</t>
  </si>
  <si>
    <t>Kovalskyi, Serhii</t>
  </si>
  <si>
    <t>Resident</t>
  </si>
  <si>
    <t>Rent</t>
  </si>
  <si>
    <t>354057450</t>
  </si>
  <si>
    <t>04/01/2025</t>
  </si>
  <si>
    <t>Charge Total:</t>
  </si>
  <si>
    <t>4-4 - 4-02</t>
  </si>
  <si>
    <t>2BR</t>
  </si>
  <si>
    <t>Occupied No Notice</t>
  </si>
  <si>
    <t>Moore, Timothy</t>
  </si>
  <si>
    <t>Resident</t>
  </si>
  <si>
    <t>Rent</t>
  </si>
  <si>
    <t>354057274</t>
  </si>
  <si>
    <t>04/01/2025</t>
  </si>
  <si>
    <t>Charge Total:</t>
  </si>
  <si>
    <t>4-4 - 4-03</t>
  </si>
  <si>
    <t>2BD</t>
  </si>
  <si>
    <t>Occupied No Notice</t>
  </si>
  <si>
    <t>Fernandez, Eduardo</t>
  </si>
  <si>
    <t>Resident</t>
  </si>
  <si>
    <t>Rent</t>
  </si>
  <si>
    <t>354057503</t>
  </si>
  <si>
    <t>04/01/2025</t>
  </si>
  <si>
    <t>Charge Total:</t>
  </si>
  <si>
    <t>4-4 - 4-04</t>
  </si>
  <si>
    <t>2BD</t>
  </si>
  <si>
    <t>Occupied No Notice</t>
  </si>
  <si>
    <t>Fowlkes, Aaron</t>
  </si>
  <si>
    <t>Resident</t>
  </si>
  <si>
    <t>Rent</t>
  </si>
  <si>
    <t>354057484</t>
  </si>
  <si>
    <t>04/01/2025</t>
  </si>
  <si>
    <t>Charge Total:</t>
  </si>
  <si>
    <t>4-4 - 4-05</t>
  </si>
  <si>
    <t>STL</t>
  </si>
  <si>
    <t>Occupied No Notice</t>
  </si>
  <si>
    <t>Allen, Nick</t>
  </si>
  <si>
    <t>Resident</t>
  </si>
  <si>
    <t>Rent</t>
  </si>
  <si>
    <t>354057402</t>
  </si>
  <si>
    <t>04/01/2025</t>
  </si>
  <si>
    <t>Charge Total:</t>
  </si>
  <si>
    <t>4-4 - 4-06</t>
  </si>
  <si>
    <t>1BR</t>
  </si>
  <si>
    <t>Occupied No Notice</t>
  </si>
  <si>
    <t>Laing, Timothy</t>
  </si>
  <si>
    <t>Resident</t>
  </si>
  <si>
    <t>Rent</t>
  </si>
  <si>
    <t>354057284</t>
  </si>
  <si>
    <t>04/01/2025</t>
  </si>
  <si>
    <t>Charge Total:</t>
  </si>
  <si>
    <t>4-4 - 4-07</t>
  </si>
  <si>
    <t>2BD</t>
  </si>
  <si>
    <t>Occupied No Notice</t>
  </si>
  <si>
    <t>Gallant, Bee Jay</t>
  </si>
  <si>
    <t>Resident</t>
  </si>
  <si>
    <t>Rent</t>
  </si>
  <si>
    <t>354057283</t>
  </si>
  <si>
    <t>04/01/2025</t>
  </si>
  <si>
    <t>Charge Total:</t>
  </si>
  <si>
    <t>4-4 - 4-08</t>
  </si>
  <si>
    <t>2BD</t>
  </si>
  <si>
    <t>Occupied No Notice</t>
  </si>
  <si>
    <t>Mansur, Waheed</t>
  </si>
  <si>
    <t>Resident</t>
  </si>
  <si>
    <t>Rent</t>
  </si>
  <si>
    <t>354057471</t>
  </si>
  <si>
    <t>04/01/2025</t>
  </si>
  <si>
    <t>Charge Total:</t>
  </si>
  <si>
    <t>4-4 - 4-09</t>
  </si>
  <si>
    <t>2BR</t>
  </si>
  <si>
    <t>Occupied No Notice</t>
  </si>
  <si>
    <t>Smith Fisher, Catherine</t>
  </si>
  <si>
    <t>Resident</t>
  </si>
  <si>
    <t>Rent</t>
  </si>
  <si>
    <t>354057314</t>
  </si>
  <si>
    <t>04/01/2025</t>
  </si>
  <si>
    <t>Charge Total:</t>
  </si>
  <si>
    <t>4-4 - 4-10</t>
  </si>
  <si>
    <t>2BR</t>
  </si>
  <si>
    <t>Occupied No Notice</t>
  </si>
  <si>
    <t>Setiawan, Budi</t>
  </si>
  <si>
    <t>Resident</t>
  </si>
  <si>
    <t>Rent</t>
  </si>
  <si>
    <t>354057446</t>
  </si>
  <si>
    <t>04/01/2025</t>
  </si>
  <si>
    <t>Charge Total:</t>
  </si>
  <si>
    <t>4-4 - 4-11</t>
  </si>
  <si>
    <t>2BR</t>
  </si>
  <si>
    <t>Notice Rented</t>
  </si>
  <si>
    <t>Dhandapani, Venkatesh</t>
  </si>
  <si>
    <t>Resident</t>
  </si>
  <si>
    <t>Amenity Rent</t>
  </si>
  <si>
    <t>354057355</t>
  </si>
  <si>
    <t>04/01/2025</t>
  </si>
  <si>
    <t>Rent</t>
  </si>
  <si>
    <t>354057559</t>
  </si>
  <si>
    <t>04/01/2025</t>
  </si>
  <si>
    <t>Lease Buy Out</t>
  </si>
  <si>
    <t>354331793</t>
  </si>
  <si>
    <t>04/02/2025</t>
  </si>
  <si>
    <t>Charge Total:</t>
  </si>
  <si>
    <t>4-4 - 4-12</t>
  </si>
  <si>
    <t>2BR</t>
  </si>
  <si>
    <t>Occupied No Notice</t>
  </si>
  <si>
    <t>Kumar, Ganash (Ganash)</t>
  </si>
  <si>
    <t>Resident</t>
  </si>
  <si>
    <t>Amenity Rent</t>
  </si>
  <si>
    <t>354057403</t>
  </si>
  <si>
    <t>04/01/2025</t>
  </si>
  <si>
    <t>Rent</t>
  </si>
  <si>
    <t>354057229</t>
  </si>
  <si>
    <t>04/01/2025</t>
  </si>
  <si>
    <t>Charge Total:</t>
  </si>
  <si>
    <t>4-4 - 4-13</t>
  </si>
  <si>
    <t>2BD</t>
  </si>
  <si>
    <t>Occupied No Notice</t>
  </si>
  <si>
    <t>Basile, Corey</t>
  </si>
  <si>
    <t>Resident</t>
  </si>
  <si>
    <t>Amenity Rent</t>
  </si>
  <si>
    <t>354057424</t>
  </si>
  <si>
    <t>04/01/2025</t>
  </si>
  <si>
    <t>Rent</t>
  </si>
  <si>
    <t>354057223</t>
  </si>
  <si>
    <t>04/01/2025</t>
  </si>
  <si>
    <t>Charge Total:</t>
  </si>
  <si>
    <t>4-4 - 4-14</t>
  </si>
  <si>
    <t>2BD</t>
  </si>
  <si>
    <t>Occupied No Notice</t>
  </si>
  <si>
    <t>Campbell, Wentworth</t>
  </si>
  <si>
    <t>Resident</t>
  </si>
  <si>
    <t>Amenity Rent</t>
  </si>
  <si>
    <t>354057396</t>
  </si>
  <si>
    <t>04/01/2025</t>
  </si>
  <si>
    <t>Rent</t>
  </si>
  <si>
    <t>354057329</t>
  </si>
  <si>
    <t>04/01/2025</t>
  </si>
  <si>
    <t>Charge Total:</t>
  </si>
  <si>
    <t>4-4 - 4-15</t>
  </si>
  <si>
    <t>1BD</t>
  </si>
  <si>
    <t>Occupied No Notice</t>
  </si>
  <si>
    <t>Warner, Nicholas</t>
  </si>
  <si>
    <t>Resident</t>
  </si>
  <si>
    <t>Rent</t>
  </si>
  <si>
    <t>354057387</t>
  </si>
  <si>
    <t>04/01/2025</t>
  </si>
  <si>
    <t>Charge Total:</t>
  </si>
  <si>
    <t>4-4 - 4-16</t>
  </si>
  <si>
    <t>1BR</t>
  </si>
  <si>
    <t>Occupied No Notice</t>
  </si>
  <si>
    <t>Disla jimenez, Johan</t>
  </si>
  <si>
    <t>Resident</t>
  </si>
  <si>
    <t>Amenity Rent</t>
  </si>
  <si>
    <t>354057343</t>
  </si>
  <si>
    <t>04/01/2025</t>
  </si>
  <si>
    <t>Rent</t>
  </si>
  <si>
    <t>354057536</t>
  </si>
  <si>
    <t>04/01/2025</t>
  </si>
  <si>
    <t>Charge Total:</t>
  </si>
  <si>
    <t>4-4 - 4-17</t>
  </si>
  <si>
    <t>2BD</t>
  </si>
  <si>
    <t>Occupied No Notice</t>
  </si>
  <si>
    <t>Reyes, Francis</t>
  </si>
  <si>
    <t>Resident</t>
  </si>
  <si>
    <t>Amenity Rent</t>
  </si>
  <si>
    <t>354057244</t>
  </si>
  <si>
    <t>04/01/2025</t>
  </si>
  <si>
    <t>Rent</t>
  </si>
  <si>
    <t>354057488</t>
  </si>
  <si>
    <t>04/01/2025</t>
  </si>
  <si>
    <t>Charge Total:</t>
  </si>
  <si>
    <t>4-4 - 4-18</t>
  </si>
  <si>
    <t>2BD</t>
  </si>
  <si>
    <t>Occupied No Notice</t>
  </si>
  <si>
    <t>BUDDHAVARAPU, NAGA PRADEEP</t>
  </si>
  <si>
    <t>Resident</t>
  </si>
  <si>
    <t>Amenity Rent</t>
  </si>
  <si>
    <t>354057359</t>
  </si>
  <si>
    <t>04/01/2025</t>
  </si>
  <si>
    <t>Rent</t>
  </si>
  <si>
    <t>354057247</t>
  </si>
  <si>
    <t>04/01/2025</t>
  </si>
  <si>
    <t>Charge Total:</t>
  </si>
  <si>
    <t>4-4 - 4-19</t>
  </si>
  <si>
    <t>2BR</t>
  </si>
  <si>
    <t>Occupied No Notice</t>
  </si>
  <si>
    <t>Bitomske, Rachel</t>
  </si>
  <si>
    <t>Resident</t>
  </si>
  <si>
    <t>Amenity Rent</t>
  </si>
  <si>
    <t>354057305</t>
  </si>
  <si>
    <t>04/01/2025</t>
  </si>
  <si>
    <t>Rent</t>
  </si>
  <si>
    <t>354057505</t>
  </si>
  <si>
    <t>04/01/2025</t>
  </si>
  <si>
    <t>Charge Total:</t>
  </si>
  <si>
    <t>4-4 - 4-20</t>
  </si>
  <si>
    <t>2BR</t>
  </si>
  <si>
    <t>Occupied No Notice</t>
  </si>
  <si>
    <t>Paul Hilliard, John</t>
  </si>
  <si>
    <t>Resident</t>
  </si>
  <si>
    <t>Amenity Rent</t>
  </si>
  <si>
    <t>354057300</t>
  </si>
  <si>
    <t>04/01/2025</t>
  </si>
  <si>
    <t>Rent</t>
  </si>
  <si>
    <t>354057303</t>
  </si>
  <si>
    <t>04/01/2025</t>
  </si>
  <si>
    <t>Charge Total:</t>
  </si>
  <si>
    <t>4-4 - 4-21</t>
  </si>
  <si>
    <t>2BR</t>
  </si>
  <si>
    <t>Occupied No Notice</t>
  </si>
  <si>
    <t>Paniwala, Rubiya</t>
  </si>
  <si>
    <t>Resident</t>
  </si>
  <si>
    <t>Amenity Rent</t>
  </si>
  <si>
    <t>354057367</t>
  </si>
  <si>
    <t>04/01/2025</t>
  </si>
  <si>
    <t>Rent</t>
  </si>
  <si>
    <t>354057348</t>
  </si>
  <si>
    <t>04/01/2025</t>
  </si>
  <si>
    <t>Charge Total:</t>
  </si>
  <si>
    <t>4-4 - 4-22</t>
  </si>
  <si>
    <t>2BR</t>
  </si>
  <si>
    <t>Occupied No Notice</t>
  </si>
  <si>
    <t>Matewada, Sai</t>
  </si>
  <si>
    <t>Resident</t>
  </si>
  <si>
    <t>Amenity Rent</t>
  </si>
  <si>
    <t>354057252</t>
  </si>
  <si>
    <t>04/01/2025</t>
  </si>
  <si>
    <t>Rent</t>
  </si>
  <si>
    <t>354057256</t>
  </si>
  <si>
    <t>04/01/2025</t>
  </si>
  <si>
    <t>Charge Total:</t>
  </si>
  <si>
    <t>4-4 - 4-23</t>
  </si>
  <si>
    <t>2BD</t>
  </si>
  <si>
    <t>Occupied No Notice</t>
  </si>
  <si>
    <t>Ticoalu, Gabriel</t>
  </si>
  <si>
    <t>Resident</t>
  </si>
  <si>
    <t>Amenity Rent</t>
  </si>
  <si>
    <t>354057374</t>
  </si>
  <si>
    <t>04/01/2025</t>
  </si>
  <si>
    <t>Rent</t>
  </si>
  <si>
    <t>354057464</t>
  </si>
  <si>
    <t>04/01/2025</t>
  </si>
  <si>
    <t>Charge Total:</t>
  </si>
  <si>
    <t>4-4 - 4-24</t>
  </si>
  <si>
    <t>2BD</t>
  </si>
  <si>
    <t>Occupied No Notice</t>
  </si>
  <si>
    <t>Cimmino, Matthew</t>
  </si>
  <si>
    <t>Resident</t>
  </si>
  <si>
    <t>Amenity Rent</t>
  </si>
  <si>
    <t>354057313</t>
  </si>
  <si>
    <t>04/01/2025</t>
  </si>
  <si>
    <t>Rent</t>
  </si>
  <si>
    <t>354057380</t>
  </si>
  <si>
    <t>04/01/2025</t>
  </si>
  <si>
    <t>Charge Total:</t>
  </si>
  <si>
    <t>4-4 - 4-25</t>
  </si>
  <si>
    <t>1BD</t>
  </si>
  <si>
    <t>Occupied No Notice</t>
  </si>
  <si>
    <t>LaMontagne, Chris</t>
  </si>
  <si>
    <t>Resident</t>
  </si>
  <si>
    <t>Rent</t>
  </si>
  <si>
    <t>354057381</t>
  </si>
  <si>
    <t>04/01/2025</t>
  </si>
  <si>
    <t>Charge Total:</t>
  </si>
  <si>
    <t>4-4 - 4-26</t>
  </si>
  <si>
    <t>1BR</t>
  </si>
  <si>
    <t>Occupied No Notice</t>
  </si>
  <si>
    <t>Wilson, Karen</t>
  </si>
  <si>
    <t>Resident</t>
  </si>
  <si>
    <t>Amenity Rent</t>
  </si>
  <si>
    <t>354057356</t>
  </si>
  <si>
    <t>04/01/2025</t>
  </si>
  <si>
    <t>Rent</t>
  </si>
  <si>
    <t>354057321</t>
  </si>
  <si>
    <t>04/01/2025</t>
  </si>
  <si>
    <t>Key Charge</t>
  </si>
  <si>
    <t>354491608</t>
  </si>
  <si>
    <t>04/08/2025</t>
  </si>
  <si>
    <t>Key Charge</t>
  </si>
  <si>
    <t>354491551</t>
  </si>
  <si>
    <t>04/08/2025</t>
  </si>
  <si>
    <t>Key Charge</t>
  </si>
  <si>
    <t>354491856</t>
  </si>
  <si>
    <t>04/08/2025</t>
  </si>
  <si>
    <t>Late Fee</t>
  </si>
  <si>
    <t>354448454</t>
  </si>
  <si>
    <t>04/06/2025</t>
  </si>
  <si>
    <t>Charge Total:</t>
  </si>
  <si>
    <t>4-4 - 4-27</t>
  </si>
  <si>
    <t>2BD</t>
  </si>
  <si>
    <t>Occupied No Notice</t>
  </si>
  <si>
    <t>Lora, Demirel (Kate &amp; Demy)</t>
  </si>
  <si>
    <t>Resident</t>
  </si>
  <si>
    <t>Amenity Rent</t>
  </si>
  <si>
    <t>354057317</t>
  </si>
  <si>
    <t>04/01/2025</t>
  </si>
  <si>
    <t>Rent</t>
  </si>
  <si>
    <t>354057401</t>
  </si>
  <si>
    <t>04/01/2025</t>
  </si>
  <si>
    <t>Charge Total:</t>
  </si>
  <si>
    <t>4-4 - 4-28</t>
  </si>
  <si>
    <t>2BD</t>
  </si>
  <si>
    <t>Occupied No Notice</t>
  </si>
  <si>
    <t>Leishear, Bruce</t>
  </si>
  <si>
    <t>Resident</t>
  </si>
  <si>
    <t>Amenity Rent</t>
  </si>
  <si>
    <t>354057496</t>
  </si>
  <si>
    <t>04/01/2025</t>
  </si>
  <si>
    <t>Rent</t>
  </si>
  <si>
    <t>354057319</t>
  </si>
  <si>
    <t>04/01/2025</t>
  </si>
  <si>
    <t>Charge Total:</t>
  </si>
  <si>
    <t>4-4 - 4-29</t>
  </si>
  <si>
    <t>2BR</t>
  </si>
  <si>
    <t>Occupied No Notice</t>
  </si>
  <si>
    <t>Wilson, James</t>
  </si>
  <si>
    <t>Resident</t>
  </si>
  <si>
    <t>Amenity Rent</t>
  </si>
  <si>
    <t>354057221</t>
  </si>
  <si>
    <t>04/01/2025</t>
  </si>
  <si>
    <t>Rent</t>
  </si>
  <si>
    <t>354057468</t>
  </si>
  <si>
    <t>04/01/2025</t>
  </si>
  <si>
    <t>Charge Total:</t>
  </si>
  <si>
    <t>4-4 - 4-30</t>
  </si>
  <si>
    <t>2BR</t>
  </si>
  <si>
    <t>Occupied No Notice</t>
  </si>
  <si>
    <t>Shrestha, Gita</t>
  </si>
  <si>
    <t>Resident</t>
  </si>
  <si>
    <t>Amenity Rent</t>
  </si>
  <si>
    <t>354057370</t>
  </si>
  <si>
    <t>04/01/2025</t>
  </si>
  <si>
    <t>Rent</t>
  </si>
  <si>
    <t>354057375</t>
  </si>
  <si>
    <t>04/01/2025</t>
  </si>
  <si>
    <t>Charge Total:</t>
  </si>
  <si>
    <t>5-5 - 5-01</t>
  </si>
  <si>
    <t>2BR</t>
  </si>
  <si>
    <t>Occupied No Notice</t>
  </si>
  <si>
    <t>Gallant, Michael</t>
  </si>
  <si>
    <t>Resident</t>
  </si>
  <si>
    <t>Rent</t>
  </si>
  <si>
    <t>354057378</t>
  </si>
  <si>
    <t>04/01/2025</t>
  </si>
  <si>
    <t>Charge Total:</t>
  </si>
  <si>
    <t>5-5 - 5-02</t>
  </si>
  <si>
    <t>2BR</t>
  </si>
  <si>
    <t>Occupied No Notice</t>
  </si>
  <si>
    <t>Fontana Ribett, Nicollas</t>
  </si>
  <si>
    <t>Resident</t>
  </si>
  <si>
    <t>Rent</t>
  </si>
  <si>
    <t>354057492</t>
  </si>
  <si>
    <t>04/01/2025</t>
  </si>
  <si>
    <t>Charge Total:</t>
  </si>
  <si>
    <t>5-5 - 5-03</t>
  </si>
  <si>
    <t>1BR</t>
  </si>
  <si>
    <t>Occupied No Notice</t>
  </si>
  <si>
    <t>Daly, Lorraine (Rainey)</t>
  </si>
  <si>
    <t>Resident</t>
  </si>
  <si>
    <t>Rent</t>
  </si>
  <si>
    <t>354057341</t>
  </si>
  <si>
    <t>04/01/2025</t>
  </si>
  <si>
    <t>Charge Total:</t>
  </si>
  <si>
    <t>5-5 - 5-04</t>
  </si>
  <si>
    <t>1BR</t>
  </si>
  <si>
    <t>Occupied No Notice</t>
  </si>
  <si>
    <t>Zeng, Eugenia</t>
  </si>
  <si>
    <t>Resident</t>
  </si>
  <si>
    <t>Month to Month Rent</t>
  </si>
  <si>
    <t>354057451</t>
  </si>
  <si>
    <t>04/01/2025</t>
  </si>
  <si>
    <t>Month-to-Month Fee</t>
  </si>
  <si>
    <t>354057461</t>
  </si>
  <si>
    <t>04/01/2025</t>
  </si>
  <si>
    <t>Charge Total:</t>
  </si>
  <si>
    <t>5-5 - 5-05</t>
  </si>
  <si>
    <t>STS</t>
  </si>
  <si>
    <t>Occupied No Notice</t>
  </si>
  <si>
    <t>Brody, Carla</t>
  </si>
  <si>
    <t>Resident</t>
  </si>
  <si>
    <t>Rent</t>
  </si>
  <si>
    <t>354057495</t>
  </si>
  <si>
    <t>04/01/2025</t>
  </si>
  <si>
    <t>Charge Total:</t>
  </si>
  <si>
    <t>5-5 - 5-06</t>
  </si>
  <si>
    <t>1BR</t>
  </si>
  <si>
    <t>Occupied No Notice</t>
  </si>
  <si>
    <t>Agarwal, Pahel</t>
  </si>
  <si>
    <t>Resident</t>
  </si>
  <si>
    <t>Rent</t>
  </si>
  <si>
    <t>354057251</t>
  </si>
  <si>
    <t>04/01/2025</t>
  </si>
  <si>
    <t>Charge Total:</t>
  </si>
  <si>
    <t>5-5 - 5-07</t>
  </si>
  <si>
    <t>2BR</t>
  </si>
  <si>
    <t>Occupied No Notice</t>
  </si>
  <si>
    <t>McDonough, Thomas</t>
  </si>
  <si>
    <t>Resident</t>
  </si>
  <si>
    <t>Rent</t>
  </si>
  <si>
    <t>354057292</t>
  </si>
  <si>
    <t>04/01/2025</t>
  </si>
  <si>
    <t>Charge Total:</t>
  </si>
  <si>
    <t>5-5 - 5-08</t>
  </si>
  <si>
    <t>2BR</t>
  </si>
  <si>
    <t>Occupied No Notice</t>
  </si>
  <si>
    <t>Santhanam, Mathanagopal</t>
  </si>
  <si>
    <t>Resident</t>
  </si>
  <si>
    <t>Rent</t>
  </si>
  <si>
    <t>354057336</t>
  </si>
  <si>
    <t>04/01/2025</t>
  </si>
  <si>
    <t>Charge Total:</t>
  </si>
  <si>
    <t>5-5 - 5-09</t>
  </si>
  <si>
    <t>2BR</t>
  </si>
  <si>
    <t>Occupied No Notice</t>
  </si>
  <si>
    <t>Clapp, Chris</t>
  </si>
  <si>
    <t>Resident</t>
  </si>
  <si>
    <t>Amenity Rent</t>
  </si>
  <si>
    <t>354057447</t>
  </si>
  <si>
    <t>04/01/2025</t>
  </si>
  <si>
    <t>Rent</t>
  </si>
  <si>
    <t>354057475</t>
  </si>
  <si>
    <t>04/01/2025</t>
  </si>
  <si>
    <t>Charge Total:</t>
  </si>
  <si>
    <t>5-5 - 5-10</t>
  </si>
  <si>
    <t>2BR</t>
  </si>
  <si>
    <t>Occupied No Notice</t>
  </si>
  <si>
    <t>Harling, Steven</t>
  </si>
  <si>
    <t>Resident</t>
  </si>
  <si>
    <t>Amenity Rent</t>
  </si>
  <si>
    <t>354057522</t>
  </si>
  <si>
    <t>04/01/2025</t>
  </si>
  <si>
    <t>Rent</t>
  </si>
  <si>
    <t>354057351</t>
  </si>
  <si>
    <t>04/01/2025</t>
  </si>
  <si>
    <t>Charge Total:</t>
  </si>
  <si>
    <t>5-5 - 5-11</t>
  </si>
  <si>
    <t>1BR</t>
  </si>
  <si>
    <t>Occupied No Notice</t>
  </si>
  <si>
    <t>Kirk, Dylan</t>
  </si>
  <si>
    <t>Resident</t>
  </si>
  <si>
    <t>Amenity Rent</t>
  </si>
  <si>
    <t>354057278</t>
  </si>
  <si>
    <t>04/01/2025</t>
  </si>
  <si>
    <t>Rent</t>
  </si>
  <si>
    <t>354057413</t>
  </si>
  <si>
    <t>04/01/2025</t>
  </si>
  <si>
    <t>Charge Total:</t>
  </si>
  <si>
    <t>5-5 - 5-12</t>
  </si>
  <si>
    <t>1BR</t>
  </si>
  <si>
    <t>Occupied No Notice</t>
  </si>
  <si>
    <t>Fritschy Jr., Anthony</t>
  </si>
  <si>
    <t>Resident</t>
  </si>
  <si>
    <t>Amenity Rent</t>
  </si>
  <si>
    <t>354057436</t>
  </si>
  <si>
    <t>04/01/2025</t>
  </si>
  <si>
    <t>Month to Month Rent</t>
  </si>
  <si>
    <t>354057294</t>
  </si>
  <si>
    <t>04/01/2025</t>
  </si>
  <si>
    <t>Month-to-Month Fee</t>
  </si>
  <si>
    <t>354057534</t>
  </si>
  <si>
    <t>04/01/2025</t>
  </si>
  <si>
    <t>Charge Total:</t>
  </si>
  <si>
    <t>5-5 - 5-13</t>
  </si>
  <si>
    <t>1BR</t>
  </si>
  <si>
    <t>Occupied No Notice</t>
  </si>
  <si>
    <t>Lange, Lou</t>
  </si>
  <si>
    <t>Resident</t>
  </si>
  <si>
    <t>Amenity Rent</t>
  </si>
  <si>
    <t>354057270</t>
  </si>
  <si>
    <t>04/01/2025</t>
  </si>
  <si>
    <t>Rent</t>
  </si>
  <si>
    <t>354057310</t>
  </si>
  <si>
    <t>04/01/2025</t>
  </si>
  <si>
    <t>Charge Total:</t>
  </si>
  <si>
    <t>5-5 - 5-14</t>
  </si>
  <si>
    <t>1BR</t>
  </si>
  <si>
    <t>Occupied No Notice</t>
  </si>
  <si>
    <t>Zabala Alcantara, Fernando</t>
  </si>
  <si>
    <t>Resident</t>
  </si>
  <si>
    <t>Amenity Rent</t>
  </si>
  <si>
    <t>354057499</t>
  </si>
  <si>
    <t>04/01/2025</t>
  </si>
  <si>
    <t>Rent</t>
  </si>
  <si>
    <t>354057379</t>
  </si>
  <si>
    <t>04/01/2025</t>
  </si>
  <si>
    <t>Charge Total:</t>
  </si>
  <si>
    <t>5-5 - 5-15</t>
  </si>
  <si>
    <t>2BR</t>
  </si>
  <si>
    <t>Occupied No Notice</t>
  </si>
  <si>
    <t>Senter, Jeremy</t>
  </si>
  <si>
    <t>Resident</t>
  </si>
  <si>
    <t>Amenity Rent</t>
  </si>
  <si>
    <t>354057557</t>
  </si>
  <si>
    <t>04/01/2025</t>
  </si>
  <si>
    <t>Rent</t>
  </si>
  <si>
    <t>354057553</t>
  </si>
  <si>
    <t>04/01/2025</t>
  </si>
  <si>
    <t>Charge Total:</t>
  </si>
  <si>
    <t>5-5 - 5-16</t>
  </si>
  <si>
    <t>2BR</t>
  </si>
  <si>
    <t>Occupied No Notice</t>
  </si>
  <si>
    <t>Johnson, Joey</t>
  </si>
  <si>
    <t>Resident</t>
  </si>
  <si>
    <t>Amenity Rent</t>
  </si>
  <si>
    <t>354057517</t>
  </si>
  <si>
    <t>04/01/2025</t>
  </si>
  <si>
    <t>Rent</t>
  </si>
  <si>
    <t>354057264</t>
  </si>
  <si>
    <t>04/01/2025</t>
  </si>
  <si>
    <t>Charge Total:</t>
  </si>
  <si>
    <t>5-5 - 5-17</t>
  </si>
  <si>
    <t>2BR</t>
  </si>
  <si>
    <t>Occupied No Notice</t>
  </si>
  <si>
    <t>Merrill, Lindsay</t>
  </si>
  <si>
    <t>Resident</t>
  </si>
  <si>
    <t>Amenity Rent</t>
  </si>
  <si>
    <t>354057490</t>
  </si>
  <si>
    <t>04/01/2025</t>
  </si>
  <si>
    <t>Rent</t>
  </si>
  <si>
    <t>354057510</t>
  </si>
  <si>
    <t>04/01/2025</t>
  </si>
  <si>
    <t>Charge Total:</t>
  </si>
  <si>
    <t>5-5 - 5-18</t>
  </si>
  <si>
    <t>2BR</t>
  </si>
  <si>
    <t>Occupied No Notice</t>
  </si>
  <si>
    <t>De La Rosa Encarnacion, Kenia</t>
  </si>
  <si>
    <t>Resident</t>
  </si>
  <si>
    <t>Amenity Rent</t>
  </si>
  <si>
    <t>354057467</t>
  </si>
  <si>
    <t>04/01/2025</t>
  </si>
  <si>
    <t>Rent</t>
  </si>
  <si>
    <t>354057293</t>
  </si>
  <si>
    <t>04/01/2025</t>
  </si>
  <si>
    <t>Charge Total:</t>
  </si>
  <si>
    <t>5-5 - 5-19</t>
  </si>
  <si>
    <t>1BR</t>
  </si>
  <si>
    <t>Occupied No Notice</t>
  </si>
  <si>
    <t>Ricker, Nickolas</t>
  </si>
  <si>
    <t>Resident</t>
  </si>
  <si>
    <t>Amenity Rent</t>
  </si>
  <si>
    <t>354057440</t>
  </si>
  <si>
    <t>04/01/2025</t>
  </si>
  <si>
    <t>Rent</t>
  </si>
  <si>
    <t>354057486</t>
  </si>
  <si>
    <t>04/01/2025</t>
  </si>
  <si>
    <t>Charge Total:</t>
  </si>
  <si>
    <t>5-5 - 5-20</t>
  </si>
  <si>
    <t>1BR</t>
  </si>
  <si>
    <t>Occupied No Notice</t>
  </si>
  <si>
    <t>Ceder, Natalie</t>
  </si>
  <si>
    <t>Resident</t>
  </si>
  <si>
    <t>Amenity Rent</t>
  </si>
  <si>
    <t>354057519</t>
  </si>
  <si>
    <t>04/01/2025</t>
  </si>
  <si>
    <t>Rent</t>
  </si>
  <si>
    <t>354057269</t>
  </si>
  <si>
    <t>04/01/2025</t>
  </si>
  <si>
    <t>Charge Total:</t>
  </si>
  <si>
    <t>5-5 - 5-21</t>
  </si>
  <si>
    <t>1BR</t>
  </si>
  <si>
    <t>Occupied No Notice</t>
  </si>
  <si>
    <t>Albert, Yefta</t>
  </si>
  <si>
    <t>Resident</t>
  </si>
  <si>
    <t>Amenity Rent</t>
  </si>
  <si>
    <t>354057480</t>
  </si>
  <si>
    <t>04/01/2025</t>
  </si>
  <si>
    <t>Rent</t>
  </si>
  <si>
    <t>354057529</t>
  </si>
  <si>
    <t>04/01/2025</t>
  </si>
  <si>
    <t>Charge Total:</t>
  </si>
  <si>
    <t>5-5 - 5-22</t>
  </si>
  <si>
    <t>1BR</t>
  </si>
  <si>
    <t>Occupied No Notice</t>
  </si>
  <si>
    <t>Mercurio, Anthony</t>
  </si>
  <si>
    <t>Resident</t>
  </si>
  <si>
    <t>Amenity Rent</t>
  </si>
  <si>
    <t>354057428</t>
  </si>
  <si>
    <t>04/01/2025</t>
  </si>
  <si>
    <t>Rent</t>
  </si>
  <si>
    <t>354057299</t>
  </si>
  <si>
    <t>04/01/2025</t>
  </si>
  <si>
    <t>Charge Total:</t>
  </si>
  <si>
    <t>5-5 - 5-23</t>
  </si>
  <si>
    <t>2BR</t>
  </si>
  <si>
    <t>Occupied No Notice</t>
  </si>
  <si>
    <t>Pangemanan, Della</t>
  </si>
  <si>
    <t>Resident</t>
  </si>
  <si>
    <t>Amenity Rent</t>
  </si>
  <si>
    <t>354057498</t>
  </si>
  <si>
    <t>04/01/2025</t>
  </si>
  <si>
    <t>Rent</t>
  </si>
  <si>
    <t>354057564</t>
  </si>
  <si>
    <t>04/01/2025</t>
  </si>
  <si>
    <t>Charge Total:</t>
  </si>
  <si>
    <t>5-5 - 5-24</t>
  </si>
  <si>
    <t>2BR</t>
  </si>
  <si>
    <t>Occupied No Notice</t>
  </si>
  <si>
    <t>St.Denis, Mark</t>
  </si>
  <si>
    <t>Resident</t>
  </si>
  <si>
    <t>Amenity Rent</t>
  </si>
  <si>
    <t>354057331</t>
  </si>
  <si>
    <t>04/01/2025</t>
  </si>
  <si>
    <t>Rent</t>
  </si>
  <si>
    <t>354057232</t>
  </si>
  <si>
    <t>04/01/2025</t>
  </si>
  <si>
    <t>Charge Total:</t>
  </si>
  <si>
    <t>6-6 - 6-01</t>
  </si>
  <si>
    <t>2BR</t>
  </si>
  <si>
    <t>Occupied No Notice</t>
  </si>
  <si>
    <t>Kabilan, Sangeeth (Sangeeth)</t>
  </si>
  <si>
    <t>Resident</t>
  </si>
  <si>
    <t>Rent</t>
  </si>
  <si>
    <t>354057547</t>
  </si>
  <si>
    <t>04/01/2025</t>
  </si>
  <si>
    <t>Charge Total:</t>
  </si>
  <si>
    <t>6-6 - 6-02</t>
  </si>
  <si>
    <t>2BR</t>
  </si>
  <si>
    <t>Occupied No Notice</t>
  </si>
  <si>
    <t>Ramasami, Abel Devadasan</t>
  </si>
  <si>
    <t>Resident</t>
  </si>
  <si>
    <t>Rent</t>
  </si>
  <si>
    <t>354057573</t>
  </si>
  <si>
    <t>04/01/2025</t>
  </si>
  <si>
    <t>Charge Total:</t>
  </si>
  <si>
    <t>6-6 - 6-03</t>
  </si>
  <si>
    <t>1BS</t>
  </si>
  <si>
    <t>Occupied No Notice</t>
  </si>
  <si>
    <t>Chandler, Nathan</t>
  </si>
  <si>
    <t>Resident</t>
  </si>
  <si>
    <t>Rent</t>
  </si>
  <si>
    <t>354057255</t>
  </si>
  <si>
    <t>04/01/2025</t>
  </si>
  <si>
    <t>Charge Total:</t>
  </si>
  <si>
    <t>6-6 - 6-04</t>
  </si>
  <si>
    <t>1BS</t>
  </si>
  <si>
    <t>Occupied No Notice</t>
  </si>
  <si>
    <t>Deguzis, Brian</t>
  </si>
  <si>
    <t>Resident</t>
  </si>
  <si>
    <t>Rent</t>
  </si>
  <si>
    <t>354057449</t>
  </si>
  <si>
    <t>04/01/2025</t>
  </si>
  <si>
    <t>Charge Total:</t>
  </si>
  <si>
    <t>6-6 - 6-05</t>
  </si>
  <si>
    <t>1BS</t>
  </si>
  <si>
    <t>Occupied No Notice</t>
  </si>
  <si>
    <t>Spainhower, Tyler</t>
  </si>
  <si>
    <t>Resident</t>
  </si>
  <si>
    <t>Rent</t>
  </si>
  <si>
    <t>354057537</t>
  </si>
  <si>
    <t>04/01/2025</t>
  </si>
  <si>
    <t>Charge Total:</t>
  </si>
  <si>
    <t>6-6 - 6-06</t>
  </si>
  <si>
    <t>STS</t>
  </si>
  <si>
    <t>Occupied No Notice</t>
  </si>
  <si>
    <t>Fabre, Jean</t>
  </si>
  <si>
    <t>Resident</t>
  </si>
  <si>
    <t>Rent</t>
  </si>
  <si>
    <t>354057544</t>
  </si>
  <si>
    <t>04/01/2025</t>
  </si>
  <si>
    <t>Charge Total:</t>
  </si>
  <si>
    <t>6-6 - 6-07</t>
  </si>
  <si>
    <t>2BR</t>
  </si>
  <si>
    <t>Occupied No Notice</t>
  </si>
  <si>
    <t>Levenson, Edward</t>
  </si>
  <si>
    <t>Resident</t>
  </si>
  <si>
    <t>Rent</t>
  </si>
  <si>
    <t>354057527</t>
  </si>
  <si>
    <t>04/01/2025</t>
  </si>
  <si>
    <t>Charge Total:</t>
  </si>
  <si>
    <t>6-6 - 6-08</t>
  </si>
  <si>
    <t>2BR</t>
  </si>
  <si>
    <t>Occupied No Notice</t>
  </si>
  <si>
    <t>Snow, Crystal</t>
  </si>
  <si>
    <t>Resident</t>
  </si>
  <si>
    <t>Rent</t>
  </si>
  <si>
    <t>354057322</t>
  </si>
  <si>
    <t>04/01/2025</t>
  </si>
  <si>
    <t>Charge Total:</t>
  </si>
  <si>
    <t>6-6 - 6-09</t>
  </si>
  <si>
    <t>2BR</t>
  </si>
  <si>
    <t>Occupied No Notice</t>
  </si>
  <si>
    <t>Elshaer, Mohamed</t>
  </si>
  <si>
    <t>Resident</t>
  </si>
  <si>
    <t>Amenity Rent</t>
  </si>
  <si>
    <t>354057249</t>
  </si>
  <si>
    <t>04/01/2025</t>
  </si>
  <si>
    <t>Rent</t>
  </si>
  <si>
    <t>354057555</t>
  </si>
  <si>
    <t>04/01/2025</t>
  </si>
  <si>
    <t>Charge Total:</t>
  </si>
  <si>
    <t>6-6 - 6-10</t>
  </si>
  <si>
    <t>2BR</t>
  </si>
  <si>
    <t>Occupied No Notice</t>
  </si>
  <si>
    <t>Arnold, Rory</t>
  </si>
  <si>
    <t>Resident</t>
  </si>
  <si>
    <t>Amenity Rent</t>
  </si>
  <si>
    <t>354057556</t>
  </si>
  <si>
    <t>04/01/2025</t>
  </si>
  <si>
    <t>Rent</t>
  </si>
  <si>
    <t>354057259</t>
  </si>
  <si>
    <t>04/01/2025</t>
  </si>
  <si>
    <t>Charge Total:</t>
  </si>
  <si>
    <t>6-6 - 6-11</t>
  </si>
  <si>
    <t>1BS</t>
  </si>
  <si>
    <t>Occupied No Notice</t>
  </si>
  <si>
    <t>Mathai, Jubin</t>
  </si>
  <si>
    <t>Resident</t>
  </si>
  <si>
    <t>Amenity Rent</t>
  </si>
  <si>
    <t>354057246</t>
  </si>
  <si>
    <t>04/01/2025</t>
  </si>
  <si>
    <t>Rent</t>
  </si>
  <si>
    <t>354057474</t>
  </si>
  <si>
    <t>04/01/2025</t>
  </si>
  <si>
    <t>Charge Total:</t>
  </si>
  <si>
    <t>6-6 - 6-12</t>
  </si>
  <si>
    <t>1BS</t>
  </si>
  <si>
    <t>Occupied No Notice</t>
  </si>
  <si>
    <t>Desimone, Vardiko</t>
  </si>
  <si>
    <t>Resident</t>
  </si>
  <si>
    <t>Amenity Rent</t>
  </si>
  <si>
    <t>354057363</t>
  </si>
  <si>
    <t>04/01/2025</t>
  </si>
  <si>
    <t>Rent</t>
  </si>
  <si>
    <t>354057417</t>
  </si>
  <si>
    <t>04/01/2025</t>
  </si>
  <si>
    <t>Charge Total:</t>
  </si>
  <si>
    <t>6-6 - 6-13</t>
  </si>
  <si>
    <t>1BS</t>
  </si>
  <si>
    <t>Occupied No Notice</t>
  </si>
  <si>
    <t>Willoughby, Donald (Don)</t>
  </si>
  <si>
    <t>Resident</t>
  </si>
  <si>
    <t>Amenity Rent</t>
  </si>
  <si>
    <t>354057550</t>
  </si>
  <si>
    <t>04/01/2025</t>
  </si>
  <si>
    <t>Rent</t>
  </si>
  <si>
    <t>354057463</t>
  </si>
  <si>
    <t>04/01/2025</t>
  </si>
  <si>
    <t>Charge Total:</t>
  </si>
  <si>
    <t>6-6 - 6-14</t>
  </si>
  <si>
    <t>1BS</t>
  </si>
  <si>
    <t>Occupied No Notice</t>
  </si>
  <si>
    <t>Stevens, Norman</t>
  </si>
  <si>
    <t>Resident</t>
  </si>
  <si>
    <t>Amenity Rent</t>
  </si>
  <si>
    <t>354057497</t>
  </si>
  <si>
    <t>04/01/2025</t>
  </si>
  <si>
    <t>Rent</t>
  </si>
  <si>
    <t>354057392</t>
  </si>
  <si>
    <t>04/01/2025</t>
  </si>
  <si>
    <t>Charge Total:</t>
  </si>
  <si>
    <t>6-6 - 6-15</t>
  </si>
  <si>
    <t>2BR</t>
  </si>
  <si>
    <t>Occupied No Notice</t>
  </si>
  <si>
    <t>Davis, Cherie</t>
  </si>
  <si>
    <t>Resident</t>
  </si>
  <si>
    <t>Amenity Rent</t>
  </si>
  <si>
    <t>354057368</t>
  </si>
  <si>
    <t>04/01/2025</t>
  </si>
  <si>
    <t>Rent</t>
  </si>
  <si>
    <t>354057462</t>
  </si>
  <si>
    <t>04/01/2025</t>
  </si>
  <si>
    <t>Charge Total:</t>
  </si>
  <si>
    <t>6-6 - 6-16</t>
  </si>
  <si>
    <t>2BR</t>
  </si>
  <si>
    <t>Occupied No Notice</t>
  </si>
  <si>
    <t>Sheehan, Jane</t>
  </si>
  <si>
    <t>Resident</t>
  </si>
  <si>
    <t>Amenity Rent</t>
  </si>
  <si>
    <t>354057543</t>
  </si>
  <si>
    <t>04/01/2025</t>
  </si>
  <si>
    <t>Rent</t>
  </si>
  <si>
    <t>354057302</t>
  </si>
  <si>
    <t>04/01/2025</t>
  </si>
  <si>
    <t>Charge Total:</t>
  </si>
  <si>
    <t>6-6 - 6-17</t>
  </si>
  <si>
    <t>2BR</t>
  </si>
  <si>
    <t>Occupied No Notice</t>
  </si>
  <si>
    <t>Aldebot, Jimmy</t>
  </si>
  <si>
    <t>Resident</t>
  </si>
  <si>
    <t>Amenity Rent</t>
  </si>
  <si>
    <t>354057552</t>
  </si>
  <si>
    <t>04/01/2025</t>
  </si>
  <si>
    <t>Rent</t>
  </si>
  <si>
    <t>354057561</t>
  </si>
  <si>
    <t>04/01/2025</t>
  </si>
  <si>
    <t>Charge Total:</t>
  </si>
  <si>
    <t>6-6 - 6-18</t>
  </si>
  <si>
    <t>2BR</t>
  </si>
  <si>
    <t>Occupied No Notice</t>
  </si>
  <si>
    <t>Printy, Joshua</t>
  </si>
  <si>
    <t>Resident</t>
  </si>
  <si>
    <t>Amenity Rent</t>
  </si>
  <si>
    <t>354057384</t>
  </si>
  <si>
    <t>04/01/2025</t>
  </si>
  <si>
    <t>Rent</t>
  </si>
  <si>
    <t>354057489</t>
  </si>
  <si>
    <t>04/01/2025</t>
  </si>
  <si>
    <t>Charge Total:</t>
  </si>
  <si>
    <t>6-6 - 6-19</t>
  </si>
  <si>
    <t>1BS</t>
  </si>
  <si>
    <t>Occupied No Notice</t>
  </si>
  <si>
    <t>South, Alyssa</t>
  </si>
  <si>
    <t>Resident</t>
  </si>
  <si>
    <t>Amenity Rent</t>
  </si>
  <si>
    <t>354057222</t>
  </si>
  <si>
    <t>04/01/2025</t>
  </si>
  <si>
    <t>Rent</t>
  </si>
  <si>
    <t>354057491</t>
  </si>
  <si>
    <t>04/01/2025</t>
  </si>
  <si>
    <t>Charge Total:</t>
  </si>
  <si>
    <t>6-6 - 6-20</t>
  </si>
  <si>
    <t>1BS</t>
  </si>
  <si>
    <t>Occupied No Notice</t>
  </si>
  <si>
    <t>Butler, Yudimar</t>
  </si>
  <si>
    <t>Resident</t>
  </si>
  <si>
    <t>Amenity Rent</t>
  </si>
  <si>
    <t>354057397</t>
  </si>
  <si>
    <t>04/01/2025</t>
  </si>
  <si>
    <t>Rent</t>
  </si>
  <si>
    <t>354057460</t>
  </si>
  <si>
    <t>04/01/2025</t>
  </si>
  <si>
    <t>Charge Total:</t>
  </si>
  <si>
    <t>6-6 - 6-21</t>
  </si>
  <si>
    <t>1BS</t>
  </si>
  <si>
    <t>Occupied No Notice</t>
  </si>
  <si>
    <t>Cox, Nora</t>
  </si>
  <si>
    <t>Resident</t>
  </si>
  <si>
    <t>Amenity Rent</t>
  </si>
  <si>
    <t>354057523</t>
  </si>
  <si>
    <t>04/01/2025</t>
  </si>
  <si>
    <t>Rent</t>
  </si>
  <si>
    <t>354057572</t>
  </si>
  <si>
    <t>04/01/2025</t>
  </si>
  <si>
    <t>Charge Total:</t>
  </si>
  <si>
    <t>6-6 - 6-22</t>
  </si>
  <si>
    <t>1BS</t>
  </si>
  <si>
    <t>Occupied No Notice</t>
  </si>
  <si>
    <t>Elderkin, George</t>
  </si>
  <si>
    <t>Resident</t>
  </si>
  <si>
    <t>Amenity Rent</t>
  </si>
  <si>
    <t>354057345</t>
  </si>
  <si>
    <t>04/01/2025</t>
  </si>
  <si>
    <t>Rent</t>
  </si>
  <si>
    <t>354057459</t>
  </si>
  <si>
    <t>04/01/2025</t>
  </si>
  <si>
    <t>Charge Total:</t>
  </si>
  <si>
    <t>6-6 - 6-23</t>
  </si>
  <si>
    <t>2BR</t>
  </si>
  <si>
    <t>Occupied No Notice</t>
  </si>
  <si>
    <t>Nolette, Mike</t>
  </si>
  <si>
    <t>Resident</t>
  </si>
  <si>
    <t>Amenity Rent</t>
  </si>
  <si>
    <t>354057371</t>
  </si>
  <si>
    <t>04/01/2025</t>
  </si>
  <si>
    <t>Rent</t>
  </si>
  <si>
    <t>354057565</t>
  </si>
  <si>
    <t>04/01/2025</t>
  </si>
  <si>
    <t>Charge Total:</t>
  </si>
  <si>
    <t>6-6 - 6-24</t>
  </si>
  <si>
    <t>2BR</t>
  </si>
  <si>
    <t>Occupied No Notice</t>
  </si>
  <si>
    <t>Rouillard, Jennifer</t>
  </si>
  <si>
    <t>Resident</t>
  </si>
  <si>
    <t>Amenity Rent</t>
  </si>
  <si>
    <t>354057391</t>
  </si>
  <si>
    <t>04/01/2025</t>
  </si>
  <si>
    <t>Rent</t>
  </si>
  <si>
    <t>354057254</t>
  </si>
  <si>
    <t>04/01/2025</t>
  </si>
  <si>
    <t>Charge Total:</t>
  </si>
  <si>
    <t>7-7 - 7-01</t>
  </si>
  <si>
    <t>2BR</t>
  </si>
  <si>
    <t>Occupied No Notice</t>
  </si>
  <si>
    <t>Ford, Jack</t>
  </si>
  <si>
    <t>Resident</t>
  </si>
  <si>
    <t>Rent</t>
  </si>
  <si>
    <t>354057301</t>
  </si>
  <si>
    <t>04/01/2025</t>
  </si>
  <si>
    <t>Charge Total:</t>
  </si>
  <si>
    <t>7-7 - 7-02</t>
  </si>
  <si>
    <t>2BR</t>
  </si>
  <si>
    <t>Occupied No Notice</t>
  </si>
  <si>
    <t>Peeta, Raja Shekar</t>
  </si>
  <si>
    <t>Resident</t>
  </si>
  <si>
    <t>Rent</t>
  </si>
  <si>
    <t>354057437</t>
  </si>
  <si>
    <t>04/01/2025</t>
  </si>
  <si>
    <t>Charge Total:</t>
  </si>
  <si>
    <t>7-7 - 7-03</t>
  </si>
  <si>
    <t>1BR</t>
  </si>
  <si>
    <t>Occupied No Notice</t>
  </si>
  <si>
    <t>Wilday, David</t>
  </si>
  <si>
    <t>Resident</t>
  </si>
  <si>
    <t>Rent</t>
  </si>
  <si>
    <t>354057287</t>
  </si>
  <si>
    <t>04/01/2025</t>
  </si>
  <si>
    <t>Charge Total:</t>
  </si>
  <si>
    <t>7-7 - 7-04</t>
  </si>
  <si>
    <t>STS</t>
  </si>
  <si>
    <t>Occupied No Notice</t>
  </si>
  <si>
    <t>Brown, Tonia (Tonia)</t>
  </si>
  <si>
    <t>Resident</t>
  </si>
  <si>
    <t>Rent</t>
  </si>
  <si>
    <t>354057465</t>
  </si>
  <si>
    <t>04/01/2025</t>
  </si>
  <si>
    <t>Charge Total:</t>
  </si>
  <si>
    <t>7-7 - 7-05</t>
  </si>
  <si>
    <t>1BR</t>
  </si>
  <si>
    <t>Occupied No Notice</t>
  </si>
  <si>
    <t>Monsignore, Joseph</t>
  </si>
  <si>
    <t>Resident</t>
  </si>
  <si>
    <t>Rent</t>
  </si>
  <si>
    <t>354057431</t>
  </si>
  <si>
    <t>04/01/2025</t>
  </si>
  <si>
    <t>Charge Total:</t>
  </si>
  <si>
    <t>7-7 - 7-06</t>
  </si>
  <si>
    <t>1BR</t>
  </si>
  <si>
    <t>Occupied No Notice</t>
  </si>
  <si>
    <t>Boone, Jacob</t>
  </si>
  <si>
    <t>Resident</t>
  </si>
  <si>
    <t>Rent</t>
  </si>
  <si>
    <t>354057242</t>
  </si>
  <si>
    <t>04/01/2025</t>
  </si>
  <si>
    <t>Charge Total:</t>
  </si>
  <si>
    <t>7-7 - 7-07</t>
  </si>
  <si>
    <t>2BR</t>
  </si>
  <si>
    <t>Occupied No Notice</t>
  </si>
  <si>
    <t>Albanese, Richard</t>
  </si>
  <si>
    <t>Resident</t>
  </si>
  <si>
    <t>Rent</t>
  </si>
  <si>
    <t>354057225</t>
  </si>
  <si>
    <t>04/01/2025</t>
  </si>
  <si>
    <t>Charge Total:</t>
  </si>
  <si>
    <t>7-7 - 7-08</t>
  </si>
  <si>
    <t>2BR</t>
  </si>
  <si>
    <t>Occupied No Notice</t>
  </si>
  <si>
    <t>Sanchez, Juan</t>
  </si>
  <si>
    <t>Resident</t>
  </si>
  <si>
    <t>Rent</t>
  </si>
  <si>
    <t>354057448</t>
  </si>
  <si>
    <t>04/01/2025</t>
  </si>
  <si>
    <t>Charge Total:</t>
  </si>
  <si>
    <t>7-7 - 7-09</t>
  </si>
  <si>
    <t>2BR</t>
  </si>
  <si>
    <t>Occupied No Notice</t>
  </si>
  <si>
    <t>Zhukov, Tymur</t>
  </si>
  <si>
    <t>Resident</t>
  </si>
  <si>
    <t>Amenity Rent</t>
  </si>
  <si>
    <t>354057339</t>
  </si>
  <si>
    <t>04/01/2025</t>
  </si>
  <si>
    <t>Rent</t>
  </si>
  <si>
    <t>354057260</t>
  </si>
  <si>
    <t>04/01/2025</t>
  </si>
  <si>
    <t>Charge Total:</t>
  </si>
  <si>
    <t>7-7 - 7-10</t>
  </si>
  <si>
    <t>2BR</t>
  </si>
  <si>
    <t>Occupied No Notice</t>
  </si>
  <si>
    <t>Pinar, Abdullah</t>
  </si>
  <si>
    <t>Resident</t>
  </si>
  <si>
    <t>Amenity Rent</t>
  </si>
  <si>
    <t>354057458</t>
  </si>
  <si>
    <t>04/01/2025</t>
  </si>
  <si>
    <t>Rent</t>
  </si>
  <si>
    <t>354057415</t>
  </si>
  <si>
    <t>04/01/2025</t>
  </si>
  <si>
    <t>Late Fee</t>
  </si>
  <si>
    <t>354448456</t>
  </si>
  <si>
    <t>04/06/2025</t>
  </si>
  <si>
    <t>Charge Total:</t>
  </si>
  <si>
    <t>7-7 - 7-11</t>
  </si>
  <si>
    <t>1BR</t>
  </si>
  <si>
    <t>Occupied No Notice</t>
  </si>
  <si>
    <t>Jones, Patricia</t>
  </si>
  <si>
    <t>Resident</t>
  </si>
  <si>
    <t>Amenity Rent</t>
  </si>
  <si>
    <t>354057409</t>
  </si>
  <si>
    <t>04/01/2025</t>
  </si>
  <si>
    <t>Rent</t>
  </si>
  <si>
    <t>354057325</t>
  </si>
  <si>
    <t>04/01/2025</t>
  </si>
  <si>
    <t>Charge Total:</t>
  </si>
  <si>
    <t>7-7 - 7-12</t>
  </si>
  <si>
    <t>1BR</t>
  </si>
  <si>
    <t>Occupied No Notice</t>
  </si>
  <si>
    <t>Smith, Tessa</t>
  </si>
  <si>
    <t>Resident</t>
  </si>
  <si>
    <t>Amenity Rent</t>
  </si>
  <si>
    <t>354057433</t>
  </si>
  <si>
    <t>04/01/2025</t>
  </si>
  <si>
    <t>Rent</t>
  </si>
  <si>
    <t>354057373</t>
  </si>
  <si>
    <t>04/01/2025</t>
  </si>
  <si>
    <t>Charge Total:</t>
  </si>
  <si>
    <t>7-7 - 7-13</t>
  </si>
  <si>
    <t>1BR</t>
  </si>
  <si>
    <t>Occupied No Notice</t>
  </si>
  <si>
    <t>Flavin, Kirsten</t>
  </si>
  <si>
    <t>Resident</t>
  </si>
  <si>
    <t>Amenity Rent</t>
  </si>
  <si>
    <t>354057453</t>
  </si>
  <si>
    <t>04/01/2025</t>
  </si>
  <si>
    <t>Rent</t>
  </si>
  <si>
    <t>354057508</t>
  </si>
  <si>
    <t>04/01/2025</t>
  </si>
  <si>
    <t>Charge Total:</t>
  </si>
  <si>
    <t>7-7 - 7-14</t>
  </si>
  <si>
    <t>1BR</t>
  </si>
  <si>
    <t>Occupied No Notice</t>
  </si>
  <si>
    <t>Ingalls, Katie</t>
  </si>
  <si>
    <t>Resident</t>
  </si>
  <si>
    <t>Amenity Rent</t>
  </si>
  <si>
    <t>354057399</t>
  </si>
  <si>
    <t>04/01/2025</t>
  </si>
  <si>
    <t>Rent</t>
  </si>
  <si>
    <t>354057297</t>
  </si>
  <si>
    <t>04/01/2025</t>
  </si>
  <si>
    <t>Charge Total:</t>
  </si>
  <si>
    <t>7-7 - 7-15</t>
  </si>
  <si>
    <t>2BR</t>
  </si>
  <si>
    <t>Occupied No Notice</t>
  </si>
  <si>
    <t>Gorla, Bhagavan Sai Nagender Reddy</t>
  </si>
  <si>
    <t>Resident</t>
  </si>
  <si>
    <t>Amenity Rent</t>
  </si>
  <si>
    <t>354057261</t>
  </si>
  <si>
    <t>04/01/2025</t>
  </si>
  <si>
    <t>Rent</t>
  </si>
  <si>
    <t>354057483</t>
  </si>
  <si>
    <t>04/01/2025</t>
  </si>
  <si>
    <t>Charge Total:</t>
  </si>
  <si>
    <t>7-7 - 7-16</t>
  </si>
  <si>
    <t>2BR</t>
  </si>
  <si>
    <t>Occupied No Notice</t>
  </si>
  <si>
    <t>Toth, Suk Jin</t>
  </si>
  <si>
    <t>Resident</t>
  </si>
  <si>
    <t>Amenity Rent</t>
  </si>
  <si>
    <t>354057308</t>
  </si>
  <si>
    <t>04/01/2025</t>
  </si>
  <si>
    <t>Rent</t>
  </si>
  <si>
    <t>354057358</t>
  </si>
  <si>
    <t>04/01/2025</t>
  </si>
  <si>
    <t>Charge Total:</t>
  </si>
  <si>
    <t>7-7 - 7-17</t>
  </si>
  <si>
    <t>2BR</t>
  </si>
  <si>
    <t>Occupied No Notice</t>
  </si>
  <si>
    <t>Khounphiaphon, Alypon (Ally)</t>
  </si>
  <si>
    <t>Resident</t>
  </si>
  <si>
    <t>Amenity Rent</t>
  </si>
  <si>
    <t>354057443</t>
  </si>
  <si>
    <t>04/01/2025</t>
  </si>
  <si>
    <t>Rent</t>
  </si>
  <si>
    <t>354057318</t>
  </si>
  <si>
    <t>04/01/2025</t>
  </si>
  <si>
    <t>Charge Total:</t>
  </si>
  <si>
    <t>7-7 - 7-18</t>
  </si>
  <si>
    <t>2BR</t>
  </si>
  <si>
    <t>Occupied No Notice</t>
  </si>
  <si>
    <t>Prebis, Alexandra</t>
  </si>
  <si>
    <t>Resident</t>
  </si>
  <si>
    <t>Amenity Rent</t>
  </si>
  <si>
    <t>354057512</t>
  </si>
  <si>
    <t>04/01/2025</t>
  </si>
  <si>
    <t>Rent</t>
  </si>
  <si>
    <t>354057285</t>
  </si>
  <si>
    <t>04/01/2025</t>
  </si>
  <si>
    <t>Charge Total:</t>
  </si>
  <si>
    <t>7-7 - 7-19</t>
  </si>
  <si>
    <t>1BR</t>
  </si>
  <si>
    <t>Occupied No Notice</t>
  </si>
  <si>
    <t>Purnomo, Kelsey</t>
  </si>
  <si>
    <t>Resident</t>
  </si>
  <si>
    <t>Amenity Rent</t>
  </si>
  <si>
    <t>354057568</t>
  </si>
  <si>
    <t>04/01/2025</t>
  </si>
  <si>
    <t>Rent</t>
  </si>
  <si>
    <t>354057541</t>
  </si>
  <si>
    <t>04/01/2025</t>
  </si>
  <si>
    <t>Charge Total:</t>
  </si>
  <si>
    <t>7-7 - 7-20</t>
  </si>
  <si>
    <t>1BR</t>
  </si>
  <si>
    <t>Occupied No Notice</t>
  </si>
  <si>
    <t>Pawula, Peter</t>
  </si>
  <si>
    <t>Resident</t>
  </si>
  <si>
    <t>Amenity Rent</t>
  </si>
  <si>
    <t>354057530</t>
  </si>
  <si>
    <t>04/01/2025</t>
  </si>
  <si>
    <t>Rent</t>
  </si>
  <si>
    <t>354057304</t>
  </si>
  <si>
    <t>04/01/2025</t>
  </si>
  <si>
    <t>Charge Total:</t>
  </si>
  <si>
    <t>7-7 - 7-21</t>
  </si>
  <si>
    <t>1BR</t>
  </si>
  <si>
    <t>Occupied No Notice</t>
  </si>
  <si>
    <t>Velichko, Stanislav</t>
  </si>
  <si>
    <t>Resident</t>
  </si>
  <si>
    <t>Amenity Rent</t>
  </si>
  <si>
    <t>354057315</t>
  </si>
  <si>
    <t>04/01/2025</t>
  </si>
  <si>
    <t>Rent</t>
  </si>
  <si>
    <t>354057501</t>
  </si>
  <si>
    <t>04/01/2025</t>
  </si>
  <si>
    <t>Charge Total:</t>
  </si>
  <si>
    <t>7-7 - 7-22</t>
  </si>
  <si>
    <t>1BR</t>
  </si>
  <si>
    <t>Occupied No Notice</t>
  </si>
  <si>
    <t>Campbell, Matthew</t>
  </si>
  <si>
    <t>Resident</t>
  </si>
  <si>
    <t>Amenity Rent</t>
  </si>
  <si>
    <t>354057546</t>
  </si>
  <si>
    <t>04/01/2025</t>
  </si>
  <si>
    <t>Rent</t>
  </si>
  <si>
    <t>354057421</t>
  </si>
  <si>
    <t>04/01/2025</t>
  </si>
  <si>
    <t>Charge Total:</t>
  </si>
  <si>
    <t>7-7 - 7-23</t>
  </si>
  <si>
    <t>2BR</t>
  </si>
  <si>
    <t>Occupied No Notice</t>
  </si>
  <si>
    <t>Jagodic Kuridza, Zeljko</t>
  </si>
  <si>
    <t>Resident</t>
  </si>
  <si>
    <t>Amenity Rent</t>
  </si>
  <si>
    <t>354057427</t>
  </si>
  <si>
    <t>04/01/2025</t>
  </si>
  <si>
    <t>Rent</t>
  </si>
  <si>
    <t>354057452</t>
  </si>
  <si>
    <t>04/01/2025</t>
  </si>
  <si>
    <t>Charge Total:</t>
  </si>
  <si>
    <t>7-7 - 7-24</t>
  </si>
  <si>
    <t>2BR</t>
  </si>
  <si>
    <t>Occupied No Notice</t>
  </si>
  <si>
    <t>Ryan, Jeffrey</t>
  </si>
  <si>
    <t>Resident</t>
  </si>
  <si>
    <t>Amenity Rent</t>
  </si>
  <si>
    <t>354057335</t>
  </si>
  <si>
    <t>04/01/2025</t>
  </si>
  <si>
    <t>Rent</t>
  </si>
  <si>
    <t>354057352</t>
  </si>
  <si>
    <t>04/01/2025</t>
  </si>
  <si>
    <t>Charge Total:</t>
  </si>
  <si>
    <t>8-8 - 8-01</t>
  </si>
  <si>
    <t>2BR</t>
  </si>
  <si>
    <t>Occupied No Notice</t>
  </si>
  <si>
    <t>Rao, Nicholas</t>
  </si>
  <si>
    <t>Resident</t>
  </si>
  <si>
    <t>Rent</t>
  </si>
  <si>
    <t>354057243</t>
  </si>
  <si>
    <t>04/01/2025</t>
  </si>
  <si>
    <t>Charge Total:</t>
  </si>
  <si>
    <t>8-8 - 8-02</t>
  </si>
  <si>
    <t>2BR</t>
  </si>
  <si>
    <t>Occupied No Notice</t>
  </si>
  <si>
    <t>Shaikh, Zahirabbas</t>
  </si>
  <si>
    <t>Resident</t>
  </si>
  <si>
    <t>Rent</t>
  </si>
  <si>
    <t>354057298</t>
  </si>
  <si>
    <t>04/01/2025</t>
  </si>
  <si>
    <t>Charge Total:</t>
  </si>
  <si>
    <t>8-8 - 8-03</t>
  </si>
  <si>
    <t>STS</t>
  </si>
  <si>
    <t>Occupied No Notice</t>
  </si>
  <si>
    <t>Robinson, Bambie</t>
  </si>
  <si>
    <t>Resident</t>
  </si>
  <si>
    <t>Rent</t>
  </si>
  <si>
    <t>354057238</t>
  </si>
  <si>
    <t>04/01/2025</t>
  </si>
  <si>
    <t>Charge Total:</t>
  </si>
  <si>
    <t>8-8 - 8-04</t>
  </si>
  <si>
    <t>1BS</t>
  </si>
  <si>
    <t>Occupied No Notice</t>
  </si>
  <si>
    <t>Green, Nicole</t>
  </si>
  <si>
    <t>Resident</t>
  </si>
  <si>
    <t>Rent</t>
  </si>
  <si>
    <t>354057466</t>
  </si>
  <si>
    <t>04/01/2025</t>
  </si>
  <si>
    <t>Charge Total:</t>
  </si>
  <si>
    <t>8-8 - 8-05</t>
  </si>
  <si>
    <t>1BS</t>
  </si>
  <si>
    <t>Occupied No Notice</t>
  </si>
  <si>
    <t>Regan, Michael</t>
  </si>
  <si>
    <t>Resident</t>
  </si>
  <si>
    <t>Rent</t>
  </si>
  <si>
    <t>354057506</t>
  </si>
  <si>
    <t>04/01/2025</t>
  </si>
  <si>
    <t>Charge Total:</t>
  </si>
  <si>
    <t>8-8 - 8-06</t>
  </si>
  <si>
    <t>1BS</t>
  </si>
  <si>
    <t>Occupied No Notice</t>
  </si>
  <si>
    <t>McNew, Cassandra</t>
  </si>
  <si>
    <t>Resident</t>
  </si>
  <si>
    <t>Rent</t>
  </si>
  <si>
    <t>354057389</t>
  </si>
  <si>
    <t>04/01/2025</t>
  </si>
  <si>
    <t>Charge Total:</t>
  </si>
  <si>
    <t>8-8 - 8-07</t>
  </si>
  <si>
    <t>2BR</t>
  </si>
  <si>
    <t>Occupied No Notice</t>
  </si>
  <si>
    <t>Abouzour, Amany</t>
  </si>
  <si>
    <t>Resident</t>
  </si>
  <si>
    <t>Rent</t>
  </si>
  <si>
    <t>354057354</t>
  </si>
  <si>
    <t>04/01/2025</t>
  </si>
  <si>
    <t>Charge Total:</t>
  </si>
  <si>
    <t>8-8 - 8-08</t>
  </si>
  <si>
    <t>2BR</t>
  </si>
  <si>
    <t>Occupied No Notice</t>
  </si>
  <si>
    <t>Drymon, Justin</t>
  </si>
  <si>
    <t>Resident</t>
  </si>
  <si>
    <t>Rent</t>
  </si>
  <si>
    <t>354057237</t>
  </si>
  <si>
    <t>04/01/2025</t>
  </si>
  <si>
    <t>Charge Total:</t>
  </si>
  <si>
    <t>8-8 - 8-09</t>
  </si>
  <si>
    <t>2BR</t>
  </si>
  <si>
    <t>Occupied No Notice</t>
  </si>
  <si>
    <t>Edmunds, Curtis</t>
  </si>
  <si>
    <t>Resident</t>
  </si>
  <si>
    <t>Amenity Rent</t>
  </si>
  <si>
    <t>354057235</t>
  </si>
  <si>
    <t>04/01/2025</t>
  </si>
  <si>
    <t>Month to Month Rent</t>
  </si>
  <si>
    <t>354057394</t>
  </si>
  <si>
    <t>04/01/2025</t>
  </si>
  <si>
    <t>Concession-Full Employee</t>
  </si>
  <si>
    <t>354057426</t>
  </si>
  <si>
    <t>04/01/2025</t>
  </si>
  <si>
    <t>Charge Total:</t>
  </si>
  <si>
    <t>8-8 - 8-10</t>
  </si>
  <si>
    <t>2BR</t>
  </si>
  <si>
    <t>Occupied No Notice</t>
  </si>
  <si>
    <t>Ganapavarapu, Suresh</t>
  </si>
  <si>
    <t>Resident</t>
  </si>
  <si>
    <t>Amenity Rent</t>
  </si>
  <si>
    <t>354057535</t>
  </si>
  <si>
    <t>04/01/2025</t>
  </si>
  <si>
    <t>Rent</t>
  </si>
  <si>
    <t>354057470</t>
  </si>
  <si>
    <t>04/01/2025</t>
  </si>
  <si>
    <t>Charge Total:</t>
  </si>
  <si>
    <t>8-8 - 8-11</t>
  </si>
  <si>
    <t>1BS</t>
  </si>
  <si>
    <t>Occupied No Notice</t>
  </si>
  <si>
    <t>Yule, Callum</t>
  </si>
  <si>
    <t>Resident</t>
  </si>
  <si>
    <t>Amenity Rent</t>
  </si>
  <si>
    <t>354057425</t>
  </si>
  <si>
    <t>04/01/2025</t>
  </si>
  <si>
    <t>Rent</t>
  </si>
  <si>
    <t>354057327</t>
  </si>
  <si>
    <t>04/01/2025</t>
  </si>
  <si>
    <t>Charge Total:</t>
  </si>
  <si>
    <t>8-8 - 8-12</t>
  </si>
  <si>
    <t>1BS</t>
  </si>
  <si>
    <t>Occupied No Notice</t>
  </si>
  <si>
    <t>Josaphat, Julia Christie</t>
  </si>
  <si>
    <t>Resident</t>
  </si>
  <si>
    <t>Amenity Rent</t>
  </si>
  <si>
    <t>354057438</t>
  </si>
  <si>
    <t>04/01/2025</t>
  </si>
  <si>
    <t>Rent</t>
  </si>
  <si>
    <t>354057570</t>
  </si>
  <si>
    <t>04/01/2025</t>
  </si>
  <si>
    <t>Charge Total:</t>
  </si>
  <si>
    <t>8-8 - 8-13</t>
  </si>
  <si>
    <t>1BS</t>
  </si>
  <si>
    <t>Occupied No Notice</t>
  </si>
  <si>
    <t>Leahy, Cassaundra</t>
  </si>
  <si>
    <t>Resident</t>
  </si>
  <si>
    <t>Amenity Rent</t>
  </si>
  <si>
    <t>354057500</t>
  </si>
  <si>
    <t>04/01/2025</t>
  </si>
  <si>
    <t>Rent</t>
  </si>
  <si>
    <t>354057288</t>
  </si>
  <si>
    <t>04/01/2025</t>
  </si>
  <si>
    <t>Charge Total:</t>
  </si>
  <si>
    <t>8-8 - 8-14</t>
  </si>
  <si>
    <t>1BS</t>
  </si>
  <si>
    <t>Occupied No Notice</t>
  </si>
  <si>
    <t>Tyrrell, Robert</t>
  </si>
  <si>
    <t>Resident</t>
  </si>
  <si>
    <t>Amenity Rent</t>
  </si>
  <si>
    <t>354057376</t>
  </si>
  <si>
    <t>04/01/2025</t>
  </si>
  <si>
    <t>Rent</t>
  </si>
  <si>
    <t>354057441</t>
  </si>
  <si>
    <t>04/01/2025</t>
  </si>
  <si>
    <t>Charge Total:</t>
  </si>
  <si>
    <t>8-8 - 8-15</t>
  </si>
  <si>
    <t>2BR</t>
  </si>
  <si>
    <t>Occupied No Notice</t>
  </si>
  <si>
    <t>Duhamel, Makayla</t>
  </si>
  <si>
    <t>Resident</t>
  </si>
  <si>
    <t>Amenity Rent</t>
  </si>
  <si>
    <t>354057509</t>
  </si>
  <si>
    <t>04/01/2025</t>
  </si>
  <si>
    <t>Rent</t>
  </si>
  <si>
    <t>354057340</t>
  </si>
  <si>
    <t>04/01/2025</t>
  </si>
  <si>
    <t>Charge Total:</t>
  </si>
  <si>
    <t>8-8 - 8-16</t>
  </si>
  <si>
    <t>2BR</t>
  </si>
  <si>
    <t>Occupied No Notice</t>
  </si>
  <si>
    <t>Sitrarasu, Vetrivel</t>
  </si>
  <si>
    <t>Resident</t>
  </si>
  <si>
    <t>Amenity Rent</t>
  </si>
  <si>
    <t>354057481</t>
  </si>
  <si>
    <t>04/01/2025</t>
  </si>
  <si>
    <t>Rent</t>
  </si>
  <si>
    <t>354057540</t>
  </si>
  <si>
    <t>04/01/2025</t>
  </si>
  <si>
    <t>Charge Total:</t>
  </si>
  <si>
    <t>8-8 - 8-17</t>
  </si>
  <si>
    <t>2BR</t>
  </si>
  <si>
    <t>Occupied No Notice</t>
  </si>
  <si>
    <t>Alsayouri, Zaid</t>
  </si>
  <si>
    <t>Resident</t>
  </si>
  <si>
    <t>Amenity Rent</t>
  </si>
  <si>
    <t>354057507</t>
  </si>
  <si>
    <t>04/01/2025</t>
  </si>
  <si>
    <t>Rent</t>
  </si>
  <si>
    <t>354057563</t>
  </si>
  <si>
    <t>04/01/2025</t>
  </si>
  <si>
    <t>Charge Total:</t>
  </si>
  <si>
    <t>8-8 - 8-18</t>
  </si>
  <si>
    <t>2BR</t>
  </si>
  <si>
    <t>Occupied No Notice</t>
  </si>
  <si>
    <t>Stanley, Thomas</t>
  </si>
  <si>
    <t>Resident</t>
  </si>
  <si>
    <t>Amenity Rent</t>
  </si>
  <si>
    <t>354057350</t>
  </si>
  <si>
    <t>04/01/2025</t>
  </si>
  <si>
    <t>Rent</t>
  </si>
  <si>
    <t>354057277</t>
  </si>
  <si>
    <t>04/01/2025</t>
  </si>
  <si>
    <t>Charge Total:</t>
  </si>
  <si>
    <t>8-8 - 8-19</t>
  </si>
  <si>
    <t>1BS</t>
  </si>
  <si>
    <t>Occupied No Notice</t>
  </si>
  <si>
    <t>White, Lucas</t>
  </si>
  <si>
    <t>Resident</t>
  </si>
  <si>
    <t>Amenity Rent</t>
  </si>
  <si>
    <t>354057257</t>
  </si>
  <si>
    <t>04/01/2025</t>
  </si>
  <si>
    <t>Rent</t>
  </si>
  <si>
    <t>354057347</t>
  </si>
  <si>
    <t>04/01/2025</t>
  </si>
  <si>
    <t>Charge Total:</t>
  </si>
  <si>
    <t>8-8 - 8-20</t>
  </si>
  <si>
    <t>1BS</t>
  </si>
  <si>
    <t>Occupied No Notice</t>
  </si>
  <si>
    <t>Moriarty, Andrew</t>
  </si>
  <si>
    <t>Resident</t>
  </si>
  <si>
    <t>Amenity Rent</t>
  </si>
  <si>
    <t>354057295</t>
  </si>
  <si>
    <t>04/01/2025</t>
  </si>
  <si>
    <t>Rent</t>
  </si>
  <si>
    <t>354057239</t>
  </si>
  <si>
    <t>04/01/2025</t>
  </si>
  <si>
    <t>Charge Total:</t>
  </si>
  <si>
    <t>8-8 - 8-21</t>
  </si>
  <si>
    <t>1BS</t>
  </si>
  <si>
    <t>Occupied No Notice</t>
  </si>
  <si>
    <t>Wilson, Matthew</t>
  </si>
  <si>
    <t>Resident</t>
  </si>
  <si>
    <t>Amenity Rent</t>
  </si>
  <si>
    <t>354057377</t>
  </si>
  <si>
    <t>04/01/2025</t>
  </si>
  <si>
    <t>Rent</t>
  </si>
  <si>
    <t>354057408</t>
  </si>
  <si>
    <t>04/01/2025</t>
  </si>
  <si>
    <t>Charge Total:</t>
  </si>
  <si>
    <t>8-8 - 8-22</t>
  </si>
  <si>
    <t>1BS</t>
  </si>
  <si>
    <t>Occupied No Notice</t>
  </si>
  <si>
    <t>Wattimena, James</t>
  </si>
  <si>
    <t>Resident</t>
  </si>
  <si>
    <t>Amenity Rent</t>
  </si>
  <si>
    <t>354057432</t>
  </si>
  <si>
    <t>04/01/2025</t>
  </si>
  <si>
    <t>Rent</t>
  </si>
  <si>
    <t>354057361</t>
  </si>
  <si>
    <t>04/01/2025</t>
  </si>
  <si>
    <t>Charge Total:</t>
  </si>
  <si>
    <t>8-8 - 8-23</t>
  </si>
  <si>
    <t>2BR</t>
  </si>
  <si>
    <t>Occupied No Notice</t>
  </si>
  <si>
    <t>Pradhan, Chinmay</t>
  </si>
  <si>
    <t>Resident</t>
  </si>
  <si>
    <t>Amenity Rent</t>
  </si>
  <si>
    <t>354057353</t>
  </si>
  <si>
    <t>04/01/2025</t>
  </si>
  <si>
    <t>Rent</t>
  </si>
  <si>
    <t>354057385</t>
  </si>
  <si>
    <t>04/01/2025</t>
  </si>
  <si>
    <t>Charge Total:</t>
  </si>
  <si>
    <t>8-8 - 8-24</t>
  </si>
  <si>
    <t>2BR</t>
  </si>
  <si>
    <t>Occupied No Notice</t>
  </si>
  <si>
    <t>Castillo Leon, Belen</t>
  </si>
  <si>
    <t>Resident</t>
  </si>
  <si>
    <t>Amenity Rent</t>
  </si>
  <si>
    <t>354057386</t>
  </si>
  <si>
    <t>04/01/2025</t>
  </si>
  <si>
    <t>Rent</t>
  </si>
  <si>
    <t>354057411</t>
  </si>
  <si>
    <t>04/01/2025</t>
  </si>
  <si>
    <t>Charge Total:</t>
  </si>
  <si>
    <t>Patriots Park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</si>
  <si>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</si>
  <si>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</si>
  <si>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</si>
  <si>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</si>
  <si>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</si>
  <si>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</si>
  <si>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</si>
  <si>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</si>
  <si>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</si>
  <si>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</si>
  <si>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</si>
  <si>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</si>
  <si>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</si>
  <si>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</si>
  <si>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</si>
  <si>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</si>
  <si>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Patriots Park</t>
  </si>
  <si>
    <t>Notice Rented</t>
  </si>
  <si>
    <t>Patriots Park</t>
  </si>
  <si>
    <t>Total Occupied Units</t>
  </si>
  <si>
    <t>Total Rentable Units</t>
  </si>
  <si>
    <t>Excluded - Admin Unit</t>
  </si>
  <si>
    <t>Patriots Park</t>
  </si>
  <si>
    <t xml:space="preserve"> Total Excluded Units</t>
  </si>
  <si>
    <t xml:space="preserve"> Total Units</t>
  </si>
  <si>
    <t>Charge Code Summary</t>
  </si>
  <si>
    <t>Charge Code</t>
  </si>
  <si>
    <t>Scheduled</t>
  </si>
  <si>
    <t>Ledger: Resident</t>
  </si>
  <si>
    <t>Amenity Rent</t>
  </si>
  <si>
    <t>Bounced Check Fee</t>
  </si>
  <si>
    <t>Concession-Full Employee</t>
  </si>
  <si>
    <t>Concession-Partial Employee</t>
  </si>
  <si>
    <t>Key Charge</t>
  </si>
  <si>
    <t>Late Fee</t>
  </si>
  <si>
    <t>Lease Buy Out</t>
  </si>
  <si>
    <t>Month-to-Month Fee</t>
  </si>
  <si>
    <t>Month to Month Rent</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</si>
  <si>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</si>
  <si>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</si>
  <si>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</si>
  <si>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</si>
  <si>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</si>
  <si>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</si>
  <si>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</si>
  <si>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</si>
  <si>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</si>
  <si>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</si>
  <si>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</si>
  <si>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</si>
  <si>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</si>
  <si>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</si>
  <si>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</si>
  <si>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</si>
  <si>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</si>
  <si>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</si>
  <si>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</si>
  <si>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</si>
  <si>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</si>
  <si>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</si>
  <si>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Selected report filters returned no data</t>
  </si>
  <si>
    <t>Rent Roll Valencedocs</t>
  </si>
  <si>
    <t>Presidential Park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</si>
  <si>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</si>
  <si>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</si>
  <si>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</si>
  <si>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</si>
  <si>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</si>
  <si>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</si>
  <si>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</si>
  <si>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</si>
  <si>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</si>
  <si>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</si>
  <si>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</si>
  <si>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</si>
  <si>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</si>
  <si>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</si>
  <si>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</si>
  <si>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</si>
  <si>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</si>
  <si>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</si>
  <si>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</si>
  <si>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</si>
  <si>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175-175-101</t>
  </si>
  <si>
    <t>2BR</t>
  </si>
  <si>
    <t>Occupied No Notice</t>
  </si>
  <si>
    <t>MAYNARD, SUSAN</t>
  </si>
  <si>
    <t>Resident</t>
  </si>
  <si>
    <t>Rent</t>
  </si>
  <si>
    <t>354057175</t>
  </si>
  <si>
    <t>04/01/2025</t>
  </si>
  <si>
    <t>Charge Total:</t>
  </si>
  <si>
    <t>175-175-102</t>
  </si>
  <si>
    <t>2BR</t>
  </si>
  <si>
    <t>Occupied No Notice</t>
  </si>
  <si>
    <t>MANGABEIRA, BRUNA</t>
  </si>
  <si>
    <t>Resident</t>
  </si>
  <si>
    <t>Rent</t>
  </si>
  <si>
    <t>354057122</t>
  </si>
  <si>
    <t>04/01/2025</t>
  </si>
  <si>
    <t>Charge Total:</t>
  </si>
  <si>
    <t>175-175-103</t>
  </si>
  <si>
    <t>2BE</t>
  </si>
  <si>
    <t>Occupied No Notice</t>
  </si>
  <si>
    <t>Parente, Filipe</t>
  </si>
  <si>
    <t>Resident</t>
  </si>
  <si>
    <t>Rent</t>
  </si>
  <si>
    <t>354057190</t>
  </si>
  <si>
    <t>04/01/2025</t>
  </si>
  <si>
    <t>Charge Total:</t>
  </si>
  <si>
    <t>175-175-104</t>
  </si>
  <si>
    <t>2BE</t>
  </si>
  <si>
    <t>Occupied No Notice</t>
  </si>
  <si>
    <t>Camara, Felipe</t>
  </si>
  <si>
    <t>Resident</t>
  </si>
  <si>
    <t>Rent</t>
  </si>
  <si>
    <t>354057077</t>
  </si>
  <si>
    <t>04/01/2025</t>
  </si>
  <si>
    <t>Charge Total:</t>
  </si>
  <si>
    <t>175-175-105</t>
  </si>
  <si>
    <t>1BR</t>
  </si>
  <si>
    <t>Occupied No Notice</t>
  </si>
  <si>
    <t>Ozolins, Jared</t>
  </si>
  <si>
    <t>Resident</t>
  </si>
  <si>
    <t>Rent</t>
  </si>
  <si>
    <t>354057029</t>
  </si>
  <si>
    <t>04/01/2025</t>
  </si>
  <si>
    <t>Charge Total:</t>
  </si>
  <si>
    <t>175-175-106</t>
  </si>
  <si>
    <t>ST</t>
  </si>
  <si>
    <t>Occupied No Notice</t>
  </si>
  <si>
    <t>McCutcheon, James</t>
  </si>
  <si>
    <t>Resident</t>
  </si>
  <si>
    <t>Rent</t>
  </si>
  <si>
    <t>354057044</t>
  </si>
  <si>
    <t>04/01/2025</t>
  </si>
  <si>
    <t>Charge Total:</t>
  </si>
  <si>
    <t>175-175-107</t>
  </si>
  <si>
    <t>2BE</t>
  </si>
  <si>
    <t>Occupied No Notice</t>
  </si>
  <si>
    <t>Pardie, Jeremiah</t>
  </si>
  <si>
    <t>Resident</t>
  </si>
  <si>
    <t>Rent</t>
  </si>
  <si>
    <t>354057058</t>
  </si>
  <si>
    <t>04/01/2025</t>
  </si>
  <si>
    <t>Charge Total:</t>
  </si>
  <si>
    <t>175-175-108</t>
  </si>
  <si>
    <t>2BE</t>
  </si>
  <si>
    <t>Occupied No Notice</t>
  </si>
  <si>
    <t>Osei-Yeboah, Mabel</t>
  </si>
  <si>
    <t>Resident</t>
  </si>
  <si>
    <t>Rent</t>
  </si>
  <si>
    <t>354057217</t>
  </si>
  <si>
    <t>04/01/2025</t>
  </si>
  <si>
    <t>Charge Total:</t>
  </si>
  <si>
    <t>175-175-109</t>
  </si>
  <si>
    <t>2BR</t>
  </si>
  <si>
    <t>Occupied No Notice</t>
  </si>
  <si>
    <t>Heatley, Christopher</t>
  </si>
  <si>
    <t>Resident</t>
  </si>
  <si>
    <t>Rent</t>
  </si>
  <si>
    <t>354057114</t>
  </si>
  <si>
    <t>04/01/2025</t>
  </si>
  <si>
    <t>Charge Total:</t>
  </si>
  <si>
    <t>175-175-110</t>
  </si>
  <si>
    <t>2BR</t>
  </si>
  <si>
    <t>Occupied No Notice</t>
  </si>
  <si>
    <t>Turra, Hayannes</t>
  </si>
  <si>
    <t>Resident</t>
  </si>
  <si>
    <t>Rent</t>
  </si>
  <si>
    <t>354057123</t>
  </si>
  <si>
    <t>04/01/2025</t>
  </si>
  <si>
    <t>Charge Total:</t>
  </si>
  <si>
    <t>175-175-201</t>
  </si>
  <si>
    <t>2BR</t>
  </si>
  <si>
    <t>Occupied No Notice</t>
  </si>
  <si>
    <t>Mora, Juan</t>
  </si>
  <si>
    <t>Resident</t>
  </si>
  <si>
    <t>Amenity Rent</t>
  </si>
  <si>
    <t>354057040</t>
  </si>
  <si>
    <t>04/01/2025</t>
  </si>
  <si>
    <t>Rent</t>
  </si>
  <si>
    <t>354057131</t>
  </si>
  <si>
    <t>04/01/2025</t>
  </si>
  <si>
    <t>Charge Total:</t>
  </si>
  <si>
    <t>175-175-202</t>
  </si>
  <si>
    <t>2BR</t>
  </si>
  <si>
    <t>Occupied No Notice</t>
  </si>
  <si>
    <t>Asante, Emmanuel</t>
  </si>
  <si>
    <t>Resident</t>
  </si>
  <si>
    <t>Amenity Rent</t>
  </si>
  <si>
    <t>354057161</t>
  </si>
  <si>
    <t>04/01/2025</t>
  </si>
  <si>
    <t>Rent</t>
  </si>
  <si>
    <t>354057173</t>
  </si>
  <si>
    <t>04/01/2025</t>
  </si>
  <si>
    <t>Renters Insurance Fine</t>
  </si>
  <si>
    <t>354041595</t>
  </si>
  <si>
    <t>04/01/2025</t>
  </si>
  <si>
    <t>Charge Total:</t>
  </si>
  <si>
    <t>175-175-203</t>
  </si>
  <si>
    <t>2BE</t>
  </si>
  <si>
    <t>Occupied No Notice</t>
  </si>
  <si>
    <t>Nunez, Keyla</t>
  </si>
  <si>
    <t>Resident</t>
  </si>
  <si>
    <t>Amenity Rent</t>
  </si>
  <si>
    <t>354057070</t>
  </si>
  <si>
    <t>04/01/2025</t>
  </si>
  <si>
    <t>Rent</t>
  </si>
  <si>
    <t>354057091</t>
  </si>
  <si>
    <t>04/01/2025</t>
  </si>
  <si>
    <t>Charge Total:</t>
  </si>
  <si>
    <t>175-175-204</t>
  </si>
  <si>
    <t>2BE</t>
  </si>
  <si>
    <t>Occupied No Notice</t>
  </si>
  <si>
    <t>Andrade, Vicente</t>
  </si>
  <si>
    <t>Resident</t>
  </si>
  <si>
    <t>Amenity Rent</t>
  </si>
  <si>
    <t>354057195</t>
  </si>
  <si>
    <t>04/01/2025</t>
  </si>
  <si>
    <t>Rent</t>
  </si>
  <si>
    <t>354057139</t>
  </si>
  <si>
    <t>04/01/2025</t>
  </si>
  <si>
    <t>Charge Total:</t>
  </si>
  <si>
    <t>175-175-205</t>
  </si>
  <si>
    <t>1BR</t>
  </si>
  <si>
    <t>Occupied No Notice</t>
  </si>
  <si>
    <t>Asante, Juliana</t>
  </si>
  <si>
    <t>Resident</t>
  </si>
  <si>
    <t>Amenity Rent</t>
  </si>
  <si>
    <t>354057030</t>
  </si>
  <si>
    <t>04/01/2025</t>
  </si>
  <si>
    <t>Rent</t>
  </si>
  <si>
    <t>354057061</t>
  </si>
  <si>
    <t>04/01/2025</t>
  </si>
  <si>
    <t>Charge Total:</t>
  </si>
  <si>
    <t>175-175-206</t>
  </si>
  <si>
    <t>1BE</t>
  </si>
  <si>
    <t>Occupied No Notice</t>
  </si>
  <si>
    <t>Sousa, Edson</t>
  </si>
  <si>
    <t>Resident</t>
  </si>
  <si>
    <t>Amenity Rent</t>
  </si>
  <si>
    <t>354057207</t>
  </si>
  <si>
    <t>04/01/2025</t>
  </si>
  <si>
    <t>Rent</t>
  </si>
  <si>
    <t>354057113</t>
  </si>
  <si>
    <t>04/01/2025</t>
  </si>
  <si>
    <t>Charge Total:</t>
  </si>
  <si>
    <t>175-175-207</t>
  </si>
  <si>
    <t>2BE</t>
  </si>
  <si>
    <t>Occupied No Notice</t>
  </si>
  <si>
    <t>Barbosa, Daniela</t>
  </si>
  <si>
    <t>Resident</t>
  </si>
  <si>
    <t>Amenity Rent</t>
  </si>
  <si>
    <t>354057163</t>
  </si>
  <si>
    <t>04/01/2025</t>
  </si>
  <si>
    <t>Rent</t>
  </si>
  <si>
    <t>354057155</t>
  </si>
  <si>
    <t>04/01/2025</t>
  </si>
  <si>
    <t>Renters Insurance Fine</t>
  </si>
  <si>
    <t>354439143</t>
  </si>
  <si>
    <t>04/01/2025</t>
  </si>
  <si>
    <t>Charge Total:</t>
  </si>
  <si>
    <t>175-175-208</t>
  </si>
  <si>
    <t>2BE</t>
  </si>
  <si>
    <t>Occupied No Notice</t>
  </si>
  <si>
    <t>Amofah, Kofi</t>
  </si>
  <si>
    <t>Resident</t>
  </si>
  <si>
    <t>Amenity Rent</t>
  </si>
  <si>
    <t>354057125</t>
  </si>
  <si>
    <t>04/01/2025</t>
  </si>
  <si>
    <t>Rent</t>
  </si>
  <si>
    <t>354057087</t>
  </si>
  <si>
    <t>04/01/2025</t>
  </si>
  <si>
    <t>Charge Total:</t>
  </si>
  <si>
    <t>175-175-209</t>
  </si>
  <si>
    <t>2BR</t>
  </si>
  <si>
    <t>Occupied No Notice</t>
  </si>
  <si>
    <t>Santiago, Kyler</t>
  </si>
  <si>
    <t>Resident</t>
  </si>
  <si>
    <t>Amenity Rent</t>
  </si>
  <si>
    <t>354057166</t>
  </si>
  <si>
    <t>04/01/2025</t>
  </si>
  <si>
    <t>Rent</t>
  </si>
  <si>
    <t>354057092</t>
  </si>
  <si>
    <t>04/01/2025</t>
  </si>
  <si>
    <t>Charge Total:</t>
  </si>
  <si>
    <t>175-175-210</t>
  </si>
  <si>
    <t>2BR</t>
  </si>
  <si>
    <t>Occupied No Notice</t>
  </si>
  <si>
    <t>Ribeiro, Richaell Elias (Richaell Ribeiro)</t>
  </si>
  <si>
    <t>Resident</t>
  </si>
  <si>
    <t>Amenity Rent</t>
  </si>
  <si>
    <t>354057088</t>
  </si>
  <si>
    <t>04/01/2025</t>
  </si>
  <si>
    <t>Rent</t>
  </si>
  <si>
    <t>354057204</t>
  </si>
  <si>
    <t>04/01/2025</t>
  </si>
  <si>
    <t>Charge Total:</t>
  </si>
  <si>
    <t>175-175-301</t>
  </si>
  <si>
    <t>2BR</t>
  </si>
  <si>
    <t>Occupied No Notice</t>
  </si>
  <si>
    <t>Concepcion, Hiram</t>
  </si>
  <si>
    <t>Resident</t>
  </si>
  <si>
    <t>Amenity Rent</t>
  </si>
  <si>
    <t>354057176</t>
  </si>
  <si>
    <t>04/01/2025</t>
  </si>
  <si>
    <t>Rent</t>
  </si>
  <si>
    <t>354057160</t>
  </si>
  <si>
    <t>04/01/2025</t>
  </si>
  <si>
    <t>Charge Total:</t>
  </si>
  <si>
    <t>175-175-302</t>
  </si>
  <si>
    <t>2BR</t>
  </si>
  <si>
    <t>Occupied No Notice</t>
  </si>
  <si>
    <t>Ofori, Rose</t>
  </si>
  <si>
    <t>Resident</t>
  </si>
  <si>
    <t>Amenity Rent</t>
  </si>
  <si>
    <t>354057137</t>
  </si>
  <si>
    <t>04/01/2025</t>
  </si>
  <si>
    <t>Rent</t>
  </si>
  <si>
    <t>354057219</t>
  </si>
  <si>
    <t>04/01/2025</t>
  </si>
  <si>
    <t>Charge Total:</t>
  </si>
  <si>
    <t>175-175-303</t>
  </si>
  <si>
    <t>2BE</t>
  </si>
  <si>
    <t>Occupied No Notice</t>
  </si>
  <si>
    <t>Magardo, Charlene</t>
  </si>
  <si>
    <t>Resident</t>
  </si>
  <si>
    <t>Amenity Rent</t>
  </si>
  <si>
    <t>354057211</t>
  </si>
  <si>
    <t>04/01/2025</t>
  </si>
  <si>
    <t>Rent</t>
  </si>
  <si>
    <t>354057075</t>
  </si>
  <si>
    <t>04/01/2025</t>
  </si>
  <si>
    <t>Charge Total:</t>
  </si>
  <si>
    <t>175-175-304</t>
  </si>
  <si>
    <t>2BE</t>
  </si>
  <si>
    <t>Occupied No Notice</t>
  </si>
  <si>
    <t>Asamoah, Rebecca</t>
  </si>
  <si>
    <t>Resident</t>
  </si>
  <si>
    <t>Amenity Rent</t>
  </si>
  <si>
    <t>354057050</t>
  </si>
  <si>
    <t>04/01/2025</t>
  </si>
  <si>
    <t>Rent</t>
  </si>
  <si>
    <t>354057038</t>
  </si>
  <si>
    <t>04/01/2025</t>
  </si>
  <si>
    <t>Charge Total:</t>
  </si>
  <si>
    <t>175-175-305</t>
  </si>
  <si>
    <t>1BR</t>
  </si>
  <si>
    <t>Occupied No Notice</t>
  </si>
  <si>
    <t>Hamel, Kyle</t>
  </si>
  <si>
    <t>Resident</t>
  </si>
  <si>
    <t>Amenity Rent</t>
  </si>
  <si>
    <t>354057135</t>
  </si>
  <si>
    <t>04/01/2025</t>
  </si>
  <si>
    <t>Rent</t>
  </si>
  <si>
    <t>354057031</t>
  </si>
  <si>
    <t>04/01/2025</t>
  </si>
  <si>
    <t>Charge Total:</t>
  </si>
  <si>
    <t>175-175-306</t>
  </si>
  <si>
    <t>1BE</t>
  </si>
  <si>
    <t>Occupied No Notice</t>
  </si>
  <si>
    <t>BORQUAYE, GIFTY</t>
  </si>
  <si>
    <t>Resident</t>
  </si>
  <si>
    <t>Amenity Rent</t>
  </si>
  <si>
    <t>354057185</t>
  </si>
  <si>
    <t>04/01/2025</t>
  </si>
  <si>
    <t>Rent</t>
  </si>
  <si>
    <t>354057052</t>
  </si>
  <si>
    <t>04/01/2025</t>
  </si>
  <si>
    <t>Charge Total:</t>
  </si>
  <si>
    <t>175-175-307</t>
  </si>
  <si>
    <t>2BE</t>
  </si>
  <si>
    <t>Occupied No Notice</t>
  </si>
  <si>
    <t>Vargas, Juan</t>
  </si>
  <si>
    <t>Resident</t>
  </si>
  <si>
    <t>Amenity Rent</t>
  </si>
  <si>
    <t>354057074</t>
  </si>
  <si>
    <t>04/01/2025</t>
  </si>
  <si>
    <t>Rent</t>
  </si>
  <si>
    <t>354057072</t>
  </si>
  <si>
    <t>04/01/2025</t>
  </si>
  <si>
    <t>Charge Total:</t>
  </si>
  <si>
    <t>175-175-308</t>
  </si>
  <si>
    <t>2BE</t>
  </si>
  <si>
    <t>Occupied No Notice</t>
  </si>
  <si>
    <t>Massoli, Edilanda</t>
  </si>
  <si>
    <t>Resident</t>
  </si>
  <si>
    <t>Amenity Rent</t>
  </si>
  <si>
    <t>354057045</t>
  </si>
  <si>
    <t>04/01/2025</t>
  </si>
  <si>
    <t>Rent</t>
  </si>
  <si>
    <t>354057133</t>
  </si>
  <si>
    <t>04/01/2025</t>
  </si>
  <si>
    <t>Charge Total:</t>
  </si>
  <si>
    <t>175-175-309</t>
  </si>
  <si>
    <t>2BR</t>
  </si>
  <si>
    <t>Occupied No Notice</t>
  </si>
  <si>
    <t>Yeboah, Mary</t>
  </si>
  <si>
    <t>Resident</t>
  </si>
  <si>
    <t>Amenity Rent</t>
  </si>
  <si>
    <t>354057047</t>
  </si>
  <si>
    <t>04/01/2025</t>
  </si>
  <si>
    <t>Rent</t>
  </si>
  <si>
    <t>354057063</t>
  </si>
  <si>
    <t>04/01/2025</t>
  </si>
  <si>
    <t>Charge Total:</t>
  </si>
  <si>
    <t>175-175-310</t>
  </si>
  <si>
    <t>2BR</t>
  </si>
  <si>
    <t>Occupied No Notice</t>
  </si>
  <si>
    <t>De Paula, Gerardo</t>
  </si>
  <si>
    <t>Resident</t>
  </si>
  <si>
    <t>Amenity Rent</t>
  </si>
  <si>
    <t>354057183</t>
  </si>
  <si>
    <t>04/01/2025</t>
  </si>
  <si>
    <t>Rent</t>
  </si>
  <si>
    <t>354057115</t>
  </si>
  <si>
    <t>04/01/2025</t>
  </si>
  <si>
    <t>Charge Total:</t>
  </si>
  <si>
    <t>179-179-101</t>
  </si>
  <si>
    <t>2BR</t>
  </si>
  <si>
    <t>Occupied No Notice</t>
  </si>
  <si>
    <t>Ofori, Philip</t>
  </si>
  <si>
    <t>Resident</t>
  </si>
  <si>
    <t>Rent</t>
  </si>
  <si>
    <t>354057200</t>
  </si>
  <si>
    <t>04/01/2025</t>
  </si>
  <si>
    <t>Renters Insurance Fine</t>
  </si>
  <si>
    <t>354041596</t>
  </si>
  <si>
    <t>04/01/2025</t>
  </si>
  <si>
    <t>Charge Total:</t>
  </si>
  <si>
    <t>179-179-102</t>
  </si>
  <si>
    <t>2BR</t>
  </si>
  <si>
    <t>Occupied No Notice</t>
  </si>
  <si>
    <t>Machado, Menon</t>
  </si>
  <si>
    <t>Resident</t>
  </si>
  <si>
    <t>Rent</t>
  </si>
  <si>
    <t>354057090</t>
  </si>
  <si>
    <t>04/01/2025</t>
  </si>
  <si>
    <t>Charge Total:</t>
  </si>
  <si>
    <t>179-179-103</t>
  </si>
  <si>
    <t>2BE</t>
  </si>
  <si>
    <t>Occupied No Notice</t>
  </si>
  <si>
    <t>Korankye, George</t>
  </si>
  <si>
    <t>Resident</t>
  </si>
  <si>
    <t>Rent</t>
  </si>
  <si>
    <t>354057037</t>
  </si>
  <si>
    <t>04/01/2025</t>
  </si>
  <si>
    <t>Charge Total:</t>
  </si>
  <si>
    <t>179-179-104</t>
  </si>
  <si>
    <t>2BE</t>
  </si>
  <si>
    <t>Occupied No Notice</t>
  </si>
  <si>
    <t>Doughty, Jennifer</t>
  </si>
  <si>
    <t>Resident</t>
  </si>
  <si>
    <t>Rent</t>
  </si>
  <si>
    <t>354057151</t>
  </si>
  <si>
    <t>04/01/2025</t>
  </si>
  <si>
    <t>Charge Total:</t>
  </si>
  <si>
    <t>179-179-105</t>
  </si>
  <si>
    <t>1BR</t>
  </si>
  <si>
    <t>Occupied No Notice</t>
  </si>
  <si>
    <t>Abare, Katherine</t>
  </si>
  <si>
    <t>Resident</t>
  </si>
  <si>
    <t>Rent</t>
  </si>
  <si>
    <t>354057174</t>
  </si>
  <si>
    <t>04/01/2025</t>
  </si>
  <si>
    <t>Charge Total:</t>
  </si>
  <si>
    <t>179-179-106</t>
  </si>
  <si>
    <t>ST</t>
  </si>
  <si>
    <t>Notice Rented</t>
  </si>
  <si>
    <t>Barbosa Esteves, Alana</t>
  </si>
  <si>
    <t>Resident</t>
  </si>
  <si>
    <t>Rent</t>
  </si>
  <si>
    <t>354057136</t>
  </si>
  <si>
    <t>04/01/2025</t>
  </si>
  <si>
    <t>Charge Total:</t>
  </si>
  <si>
    <t>179-179-107</t>
  </si>
  <si>
    <t>2BE</t>
  </si>
  <si>
    <t>Occupied No Notice</t>
  </si>
  <si>
    <t>Saldi, Laura</t>
  </si>
  <si>
    <t>Resident</t>
  </si>
  <si>
    <t>Rent</t>
  </si>
  <si>
    <t>354057156</t>
  </si>
  <si>
    <t>04/01/2025</t>
  </si>
  <si>
    <t>Charge Total:</t>
  </si>
  <si>
    <t>179-179-108</t>
  </si>
  <si>
    <t>2BE</t>
  </si>
  <si>
    <t>Occupied No Notice</t>
  </si>
  <si>
    <t>Ribeiro, Mary Jane (Mary Jane Ribeiro)</t>
  </si>
  <si>
    <t>Resident</t>
  </si>
  <si>
    <t>Rent</t>
  </si>
  <si>
    <t>354057024</t>
  </si>
  <si>
    <t>04/01/2025</t>
  </si>
  <si>
    <t>Charge Total:</t>
  </si>
  <si>
    <t>179-179-109</t>
  </si>
  <si>
    <t>2BR</t>
  </si>
  <si>
    <t>Occupied No Notice</t>
  </si>
  <si>
    <t>Zamarripa, Natalia</t>
  </si>
  <si>
    <t>Resident</t>
  </si>
  <si>
    <t>Rent</t>
  </si>
  <si>
    <t>354057086</t>
  </si>
  <si>
    <t>04/01/2025</t>
  </si>
  <si>
    <t>Charge Total:</t>
  </si>
  <si>
    <t>179-179-110</t>
  </si>
  <si>
    <t>2BR</t>
  </si>
  <si>
    <t>Occupied No Notice</t>
  </si>
  <si>
    <t>Silva, Pedro</t>
  </si>
  <si>
    <t>Resident</t>
  </si>
  <si>
    <t>Rent</t>
  </si>
  <si>
    <t>354057130</t>
  </si>
  <si>
    <t>04/01/2025</t>
  </si>
  <si>
    <t>Charge Total:</t>
  </si>
  <si>
    <t>179-179-201</t>
  </si>
  <si>
    <t>2BR</t>
  </si>
  <si>
    <t>Occupied No Notice</t>
  </si>
  <si>
    <t>Bailey, Derek</t>
  </si>
  <si>
    <t>Resident</t>
  </si>
  <si>
    <t>Amenity Rent</t>
  </si>
  <si>
    <t>354057081</t>
  </si>
  <si>
    <t>04/01/2025</t>
  </si>
  <si>
    <t>Rent</t>
  </si>
  <si>
    <t>354057186</t>
  </si>
  <si>
    <t>04/01/2025</t>
  </si>
  <si>
    <t>Charge Total:</t>
  </si>
  <si>
    <t>179-179-202</t>
  </si>
  <si>
    <t>2BR</t>
  </si>
  <si>
    <t>Occupied No Notice</t>
  </si>
  <si>
    <t>Ortiz, Sonia</t>
  </si>
  <si>
    <t>Resident</t>
  </si>
  <si>
    <t>Amenity Rent</t>
  </si>
  <si>
    <t>354057201</t>
  </si>
  <si>
    <t>04/01/2025</t>
  </si>
  <si>
    <t>Rent</t>
  </si>
  <si>
    <t>354057112</t>
  </si>
  <si>
    <t>04/01/2025</t>
  </si>
  <si>
    <t>Charge Total:</t>
  </si>
  <si>
    <t>179-179-203</t>
  </si>
  <si>
    <t>2BE</t>
  </si>
  <si>
    <t>Occupied No Notice</t>
  </si>
  <si>
    <t>De Paula, Rafael</t>
  </si>
  <si>
    <t>Resident</t>
  </si>
  <si>
    <t>Amenity Rent</t>
  </si>
  <si>
    <t>354057198</t>
  </si>
  <si>
    <t>04/01/2025</t>
  </si>
  <si>
    <t>Rent</t>
  </si>
  <si>
    <t>354057164</t>
  </si>
  <si>
    <t>04/01/2025</t>
  </si>
  <si>
    <t>Renters Insurance Fine</t>
  </si>
  <si>
    <t>354041597</t>
  </si>
  <si>
    <t>04/01/2025</t>
  </si>
  <si>
    <t>Charge Total:</t>
  </si>
  <si>
    <t>179-179-204</t>
  </si>
  <si>
    <t>2BE</t>
  </si>
  <si>
    <t>Occupied No Notice</t>
  </si>
  <si>
    <t>Amankwaa, Raymond</t>
  </si>
  <si>
    <t>Resident</t>
  </si>
  <si>
    <t>Amenity Rent</t>
  </si>
  <si>
    <t>354057202</t>
  </si>
  <si>
    <t>04/01/2025</t>
  </si>
  <si>
    <t>Rent</t>
  </si>
  <si>
    <t>354057096</t>
  </si>
  <si>
    <t>04/01/2025</t>
  </si>
  <si>
    <t>Charge Total:</t>
  </si>
  <si>
    <t>179-179-205</t>
  </si>
  <si>
    <t>1BR</t>
  </si>
  <si>
    <t>Occupied No Notice</t>
  </si>
  <si>
    <t>Forrester, Suely</t>
  </si>
  <si>
    <t>Resident</t>
  </si>
  <si>
    <t>Amenity Rent</t>
  </si>
  <si>
    <t>354057094</t>
  </si>
  <si>
    <t>04/01/2025</t>
  </si>
  <si>
    <t>Rent</t>
  </si>
  <si>
    <t>354057191</t>
  </si>
  <si>
    <t>04/01/2025</t>
  </si>
  <si>
    <t>Charge Total:</t>
  </si>
  <si>
    <t>179-179-206</t>
  </si>
  <si>
    <t>1BE</t>
  </si>
  <si>
    <t>Occupied No Notice</t>
  </si>
  <si>
    <t>Silva, Paulo</t>
  </si>
  <si>
    <t>Resident</t>
  </si>
  <si>
    <t>Amenity Rent</t>
  </si>
  <si>
    <t>354057159</t>
  </si>
  <si>
    <t>04/01/2025</t>
  </si>
  <si>
    <t>Rent</t>
  </si>
  <si>
    <t>354057103</t>
  </si>
  <si>
    <t>04/01/2025</t>
  </si>
  <si>
    <t>Charge Total:</t>
  </si>
  <si>
    <t>179-179-207</t>
  </si>
  <si>
    <t>2BE</t>
  </si>
  <si>
    <t>Occupied No Notice</t>
  </si>
  <si>
    <t>Santos, Janaina</t>
  </si>
  <si>
    <t>Resident</t>
  </si>
  <si>
    <t>Amenity Rent</t>
  </si>
  <si>
    <t>354057026</t>
  </si>
  <si>
    <t>04/01/2025</t>
  </si>
  <si>
    <t>Rent</t>
  </si>
  <si>
    <t>354057162</t>
  </si>
  <si>
    <t>04/01/2025</t>
  </si>
  <si>
    <t>Charge Total:</t>
  </si>
  <si>
    <t>179-179-208</t>
  </si>
  <si>
    <t>2BE</t>
  </si>
  <si>
    <t>Occupied No Notice</t>
  </si>
  <si>
    <t>Ighodaro, Ramani</t>
  </si>
  <si>
    <t>Resident</t>
  </si>
  <si>
    <t>Amenity Rent</t>
  </si>
  <si>
    <t>354057209</t>
  </si>
  <si>
    <t>04/01/2025</t>
  </si>
  <si>
    <t>Rent</t>
  </si>
  <si>
    <t>354057205</t>
  </si>
  <si>
    <t>04/01/2025</t>
  </si>
  <si>
    <t>Charge Total:</t>
  </si>
  <si>
    <t>179-179-209</t>
  </si>
  <si>
    <t>2BR</t>
  </si>
  <si>
    <t>Occupied No Notice</t>
  </si>
  <si>
    <t>Portillo, Dodanin</t>
  </si>
  <si>
    <t>Resident</t>
  </si>
  <si>
    <t>Amenity Rent</t>
  </si>
  <si>
    <t>354057145</t>
  </si>
  <si>
    <t>04/01/2025</t>
  </si>
  <si>
    <t>Rent</t>
  </si>
  <si>
    <t>354057129</t>
  </si>
  <si>
    <t>04/01/2025</t>
  </si>
  <si>
    <t>Charge Total:</t>
  </si>
  <si>
    <t>179-179-210</t>
  </si>
  <si>
    <t>2BR</t>
  </si>
  <si>
    <t>Occupied No Notice</t>
  </si>
  <si>
    <t>O'Connell, Kelly</t>
  </si>
  <si>
    <t>Resident</t>
  </si>
  <si>
    <t>Amenity Rent</t>
  </si>
  <si>
    <t>354057046</t>
  </si>
  <si>
    <t>04/01/2025</t>
  </si>
  <si>
    <t>Rent</t>
  </si>
  <si>
    <t>354057055</t>
  </si>
  <si>
    <t>04/01/2025</t>
  </si>
  <si>
    <t>Charge Total:</t>
  </si>
  <si>
    <t>179-179-301</t>
  </si>
  <si>
    <t>2BR</t>
  </si>
  <si>
    <t>Occupied No Notice</t>
  </si>
  <si>
    <t>Lima, Laura</t>
  </si>
  <si>
    <t>Resident</t>
  </si>
  <si>
    <t>Amenity Rent</t>
  </si>
  <si>
    <t>354057095</t>
  </si>
  <si>
    <t>04/01/2025</t>
  </si>
  <si>
    <t>Rent</t>
  </si>
  <si>
    <t>354057071</t>
  </si>
  <si>
    <t>04/01/2025</t>
  </si>
  <si>
    <t>Charge Total:</t>
  </si>
  <si>
    <t>179-179-302</t>
  </si>
  <si>
    <t>2BR</t>
  </si>
  <si>
    <t>Occupied No Notice</t>
  </si>
  <si>
    <t>Randle, Theresah</t>
  </si>
  <si>
    <t>Resident</t>
  </si>
  <si>
    <t>Amenity Rent</t>
  </si>
  <si>
    <t>354057212</t>
  </si>
  <si>
    <t>04/01/2025</t>
  </si>
  <si>
    <t>Rent</t>
  </si>
  <si>
    <t>354057126</t>
  </si>
  <si>
    <t>04/01/2025</t>
  </si>
  <si>
    <t>Charge Total:</t>
  </si>
  <si>
    <t>179-179-303</t>
  </si>
  <si>
    <t>2BE</t>
  </si>
  <si>
    <t>Occupied No Notice</t>
  </si>
  <si>
    <t>DeLima, Simone</t>
  </si>
  <si>
    <t>Resident</t>
  </si>
  <si>
    <t>Amenity Rent</t>
  </si>
  <si>
    <t>354057132</t>
  </si>
  <si>
    <t>04/01/2025</t>
  </si>
  <si>
    <t>Rent</t>
  </si>
  <si>
    <t>354057214</t>
  </si>
  <si>
    <t>04/01/2025</t>
  </si>
  <si>
    <t>Renters Insurance Fine</t>
  </si>
  <si>
    <t>354148557</t>
  </si>
  <si>
    <t>04/01/2025</t>
  </si>
  <si>
    <t>Charge Total:</t>
  </si>
  <si>
    <t>179-179-304</t>
  </si>
  <si>
    <t>2BE</t>
  </si>
  <si>
    <t>Occupied No Notice</t>
  </si>
  <si>
    <t>Ryley, Ashley</t>
  </si>
  <si>
    <t>Resident</t>
  </si>
  <si>
    <t>Amenity Rent</t>
  </si>
  <si>
    <t>354057203</t>
  </si>
  <si>
    <t>04/01/2025</t>
  </si>
  <si>
    <t>Rent</t>
  </si>
  <si>
    <t>354057056</t>
  </si>
  <si>
    <t>04/01/2025</t>
  </si>
  <si>
    <t>Renters Insurance Fine</t>
  </si>
  <si>
    <t>354041598</t>
  </si>
  <si>
    <t>04/01/2025</t>
  </si>
  <si>
    <t>Charge Total:</t>
  </si>
  <si>
    <t>179-179-305</t>
  </si>
  <si>
    <t>1BR</t>
  </si>
  <si>
    <t>Occupied No Notice</t>
  </si>
  <si>
    <t>Noyes, Susan</t>
  </si>
  <si>
    <t>Resident</t>
  </si>
  <si>
    <t>Amenity Rent</t>
  </si>
  <si>
    <t>354057079</t>
  </si>
  <si>
    <t>04/01/2025</t>
  </si>
  <si>
    <t>Rent</t>
  </si>
  <si>
    <t>354057059</t>
  </si>
  <si>
    <t>04/01/2025</t>
  </si>
  <si>
    <t>Charge Total:</t>
  </si>
  <si>
    <t>179-179-306</t>
  </si>
  <si>
    <t>1BE</t>
  </si>
  <si>
    <t>Occupied No Notice</t>
  </si>
  <si>
    <t>Mccann, Elizabeth</t>
  </si>
  <si>
    <t>Resident</t>
  </si>
  <si>
    <t>Amenity Rent</t>
  </si>
  <si>
    <t>354057100</t>
  </si>
  <si>
    <t>04/01/2025</t>
  </si>
  <si>
    <t>Rent</t>
  </si>
  <si>
    <t>354057153</t>
  </si>
  <si>
    <t>04/01/2025</t>
  </si>
  <si>
    <t>Charge Total:</t>
  </si>
  <si>
    <t>179-179-307</t>
  </si>
  <si>
    <t>2BE</t>
  </si>
  <si>
    <t>Occupied No Notice</t>
  </si>
  <si>
    <t>Harvey, Damaine</t>
  </si>
  <si>
    <t>Resident</t>
  </si>
  <si>
    <t>Amenity Rent</t>
  </si>
  <si>
    <t>354057124</t>
  </si>
  <si>
    <t>04/01/2025</t>
  </si>
  <si>
    <t>Rent</t>
  </si>
  <si>
    <t>354057197</t>
  </si>
  <si>
    <t>04/01/2025</t>
  </si>
  <si>
    <t>Charge Total:</t>
  </si>
  <si>
    <t>179-179-308</t>
  </si>
  <si>
    <t>2BE</t>
  </si>
  <si>
    <t>Occupied No Notice</t>
  </si>
  <si>
    <t>VanAuken, Chloe</t>
  </si>
  <si>
    <t>Resident</t>
  </si>
  <si>
    <t>Amenity Rent</t>
  </si>
  <si>
    <t>354057111</t>
  </si>
  <si>
    <t>04/01/2025</t>
  </si>
  <si>
    <t>Rent</t>
  </si>
  <si>
    <t>354057158</t>
  </si>
  <si>
    <t>04/01/2025</t>
  </si>
  <si>
    <t>Charge Total:</t>
  </si>
  <si>
    <t>179-179-309</t>
  </si>
  <si>
    <t>2BR</t>
  </si>
  <si>
    <t>Occupied No Notice</t>
  </si>
  <si>
    <t>Gomes, Magna</t>
  </si>
  <si>
    <t>Resident</t>
  </si>
  <si>
    <t>Amenity Rent</t>
  </si>
  <si>
    <t>354057041</t>
  </si>
  <si>
    <t>04/01/2025</t>
  </si>
  <si>
    <t>Rent</t>
  </si>
  <si>
    <t>354057169</t>
  </si>
  <si>
    <t>04/01/2025</t>
  </si>
  <si>
    <t>Charge Total:</t>
  </si>
  <si>
    <t>179-179-310</t>
  </si>
  <si>
    <t>2BR</t>
  </si>
  <si>
    <t>Occupied No Notice</t>
  </si>
  <si>
    <t>Dos Santos, Adriano</t>
  </si>
  <si>
    <t>Resident</t>
  </si>
  <si>
    <t>Amenity Rent</t>
  </si>
  <si>
    <t>354057054</t>
  </si>
  <si>
    <t>04/01/2025</t>
  </si>
  <si>
    <t>Rent</t>
  </si>
  <si>
    <t>354057120</t>
  </si>
  <si>
    <t>04/01/2025</t>
  </si>
  <si>
    <t>Charge Total:</t>
  </si>
  <si>
    <t>183-183-101</t>
  </si>
  <si>
    <t>2BR</t>
  </si>
  <si>
    <t>Occupied No Notice</t>
  </si>
  <si>
    <t>Faka, Rita</t>
  </si>
  <si>
    <t>Resident</t>
  </si>
  <si>
    <t>Rent</t>
  </si>
  <si>
    <t>354057106</t>
  </si>
  <si>
    <t>04/01/2025</t>
  </si>
  <si>
    <t>Renters Insurance Fine</t>
  </si>
  <si>
    <t>354302915</t>
  </si>
  <si>
    <t>04/01/2025</t>
  </si>
  <si>
    <t>Charge Total:</t>
  </si>
  <si>
    <t>183-183-102</t>
  </si>
  <si>
    <t>2BR</t>
  </si>
  <si>
    <t>Occupied No Notice</t>
  </si>
  <si>
    <t>Waite, Barbara</t>
  </si>
  <si>
    <t>Resident</t>
  </si>
  <si>
    <t>Rent</t>
  </si>
  <si>
    <t>354057177</t>
  </si>
  <si>
    <t>04/01/2025</t>
  </si>
  <si>
    <t>Charge Total:</t>
  </si>
  <si>
    <t>183-183-103</t>
  </si>
  <si>
    <t>2BE</t>
  </si>
  <si>
    <t>Occupied No Notice</t>
  </si>
  <si>
    <t>Lessa, Tarso</t>
  </si>
  <si>
    <t>Resident</t>
  </si>
  <si>
    <t>Rent</t>
  </si>
  <si>
    <t>354057065</t>
  </si>
  <si>
    <t>04/01/2025</t>
  </si>
  <si>
    <t>Charge Total:</t>
  </si>
  <si>
    <t>183-183-104</t>
  </si>
  <si>
    <t>2BE</t>
  </si>
  <si>
    <t>Occupied No Notice</t>
  </si>
  <si>
    <t>Lana, Marcia</t>
  </si>
  <si>
    <t>Resident</t>
  </si>
  <si>
    <t>Rent</t>
  </si>
  <si>
    <t>354057067</t>
  </si>
  <si>
    <t>04/01/2025</t>
  </si>
  <si>
    <t>Charge Total:</t>
  </si>
  <si>
    <t>183-183-105</t>
  </si>
  <si>
    <t>1BR</t>
  </si>
  <si>
    <t>Occupied No Notice</t>
  </si>
  <si>
    <t>Delaney, Michael</t>
  </si>
  <si>
    <t>Resident</t>
  </si>
  <si>
    <t>Rent</t>
  </si>
  <si>
    <t>354057146</t>
  </si>
  <si>
    <t>04/01/2025</t>
  </si>
  <si>
    <t>Charge Total:</t>
  </si>
  <si>
    <t>183-183-106</t>
  </si>
  <si>
    <t>ST</t>
  </si>
  <si>
    <t>Occupied No Notice</t>
  </si>
  <si>
    <t>Daley, Timothy</t>
  </si>
  <si>
    <t>Resident</t>
  </si>
  <si>
    <t>Rent</t>
  </si>
  <si>
    <t>354057023</t>
  </si>
  <si>
    <t>04/01/2025</t>
  </si>
  <si>
    <t>Charge Total:</t>
  </si>
  <si>
    <t>183-183-107</t>
  </si>
  <si>
    <t>2BE</t>
  </si>
  <si>
    <t>Occupied No Notice</t>
  </si>
  <si>
    <t>Agyemang, Alex</t>
  </si>
  <si>
    <t>Resident</t>
  </si>
  <si>
    <t>Rent</t>
  </si>
  <si>
    <t>354057076</t>
  </si>
  <si>
    <t>04/01/2025</t>
  </si>
  <si>
    <t>Charge Total:</t>
  </si>
  <si>
    <t>183-183-108</t>
  </si>
  <si>
    <t>2BE</t>
  </si>
  <si>
    <t>Occupied No Notice</t>
  </si>
  <si>
    <t>Rossi, Carolina</t>
  </si>
  <si>
    <t>Resident</t>
  </si>
  <si>
    <t>Rent</t>
  </si>
  <si>
    <t>354057060</t>
  </si>
  <si>
    <t>04/01/2025</t>
  </si>
  <si>
    <t>Charge Total:</t>
  </si>
  <si>
    <t>183-183-109</t>
  </si>
  <si>
    <t>2BR</t>
  </si>
  <si>
    <t>Occupied No Notice</t>
  </si>
  <si>
    <t>Flood, Sheila</t>
  </si>
  <si>
    <t>Resident</t>
  </si>
  <si>
    <t>Rent</t>
  </si>
  <si>
    <t>354057141</t>
  </si>
  <si>
    <t>04/01/2025</t>
  </si>
  <si>
    <t>Charge Total:</t>
  </si>
  <si>
    <t>183-183-110</t>
  </si>
  <si>
    <t>2BR</t>
  </si>
  <si>
    <t>Occupied No Notice</t>
  </si>
  <si>
    <t>Oppong, Yaw</t>
  </si>
  <si>
    <t>Resident</t>
  </si>
  <si>
    <t>Rent</t>
  </si>
  <si>
    <t>354057051</t>
  </si>
  <si>
    <t>04/01/2025</t>
  </si>
  <si>
    <t>Charge Total:</t>
  </si>
  <si>
    <t>183-183-201</t>
  </si>
  <si>
    <t>2BR</t>
  </si>
  <si>
    <t>Occupied No Notice</t>
  </si>
  <si>
    <t>Santos, Luiz</t>
  </si>
  <si>
    <t>Resident</t>
  </si>
  <si>
    <t>Amenity Rent</t>
  </si>
  <si>
    <t>354057066</t>
  </si>
  <si>
    <t>04/01/2025</t>
  </si>
  <si>
    <t>Rent</t>
  </si>
  <si>
    <t>354057168</t>
  </si>
  <si>
    <t>04/01/2025</t>
  </si>
  <si>
    <t>Charge Total:</t>
  </si>
  <si>
    <t>183-183-202</t>
  </si>
  <si>
    <t>2BR</t>
  </si>
  <si>
    <t>Occupied No Notice</t>
  </si>
  <si>
    <t>Balthazar, Sarah</t>
  </si>
  <si>
    <t>Resident</t>
  </si>
  <si>
    <t>Amenity Rent</t>
  </si>
  <si>
    <t>354057082</t>
  </si>
  <si>
    <t>04/01/2025</t>
  </si>
  <si>
    <t>Rent</t>
  </si>
  <si>
    <t>354057110</t>
  </si>
  <si>
    <t>04/01/2025</t>
  </si>
  <si>
    <t>Charge Total:</t>
  </si>
  <si>
    <t>183-183-203</t>
  </si>
  <si>
    <t>2BE</t>
  </si>
  <si>
    <t>Occupied No Notice</t>
  </si>
  <si>
    <t>Baker, Darryl</t>
  </si>
  <si>
    <t>Resident</t>
  </si>
  <si>
    <t>Amenity Rent</t>
  </si>
  <si>
    <t>354057102</t>
  </si>
  <si>
    <t>04/01/2025</t>
  </si>
  <si>
    <t>Rent</t>
  </si>
  <si>
    <t>354057199</t>
  </si>
  <si>
    <t>04/01/2025</t>
  </si>
  <si>
    <t>Charge Total:</t>
  </si>
  <si>
    <t>183-183-204</t>
  </si>
  <si>
    <t>2BE</t>
  </si>
  <si>
    <t xml:space="preserve"> Excluded -Admin Unit</t>
  </si>
  <si>
    <t>-- Vacant --</t>
  </si>
  <si>
    <t>-</t>
  </si>
  <si>
    <t>Charge Total:</t>
  </si>
  <si>
    <t>183-183-205</t>
  </si>
  <si>
    <t>1BR</t>
  </si>
  <si>
    <t>Occupied No Notice</t>
  </si>
  <si>
    <t>Machado, Fabio</t>
  </si>
  <si>
    <t>Resident</t>
  </si>
  <si>
    <t>Amenity Rent</t>
  </si>
  <si>
    <t>354057107</t>
  </si>
  <si>
    <t>04/01/2025</t>
  </si>
  <si>
    <t>Rent</t>
  </si>
  <si>
    <t>354057032</t>
  </si>
  <si>
    <t>04/01/2025</t>
  </si>
  <si>
    <t>Charge Total:</t>
  </si>
  <si>
    <t>183-183-206</t>
  </si>
  <si>
    <t>1BE</t>
  </si>
  <si>
    <t>Occupied No Notice</t>
  </si>
  <si>
    <t>Poku, Chantel</t>
  </si>
  <si>
    <t>Resident</t>
  </si>
  <si>
    <t>Amenity Rent</t>
  </si>
  <si>
    <t>354057150</t>
  </si>
  <si>
    <t>04/01/2025</t>
  </si>
  <si>
    <t>Rent</t>
  </si>
  <si>
    <t>354057025</t>
  </si>
  <si>
    <t>04/01/2025</t>
  </si>
  <si>
    <t>Charge Total:</t>
  </si>
  <si>
    <t>183-183-207</t>
  </si>
  <si>
    <t>2BE</t>
  </si>
  <si>
    <t>Occupied No Notice</t>
  </si>
  <si>
    <t>Puleo, Anthony</t>
  </si>
  <si>
    <t>Resident</t>
  </si>
  <si>
    <t>Amenity Rent</t>
  </si>
  <si>
    <t>354057062</t>
  </si>
  <si>
    <t>04/01/2025</t>
  </si>
  <si>
    <t>Rent</t>
  </si>
  <si>
    <t>354057069</t>
  </si>
  <si>
    <t>04/01/2025</t>
  </si>
  <si>
    <t>Charge Total:</t>
  </si>
  <si>
    <t>183-183-208</t>
  </si>
  <si>
    <t>2BE</t>
  </si>
  <si>
    <t>Occupied No Notice</t>
  </si>
  <si>
    <t>Crentsil, James</t>
  </si>
  <si>
    <t>Resident</t>
  </si>
  <si>
    <t>Amenity Rent</t>
  </si>
  <si>
    <t>354057210</t>
  </si>
  <si>
    <t>04/01/2025</t>
  </si>
  <si>
    <t>Rent</t>
  </si>
  <si>
    <t>354057220</t>
  </si>
  <si>
    <t>04/01/2025</t>
  </si>
  <si>
    <t>Renters Insurance Fine</t>
  </si>
  <si>
    <t>354129297</t>
  </si>
  <si>
    <t>04/01/2025</t>
  </si>
  <si>
    <t>Charge Total:</t>
  </si>
  <si>
    <t>183-183-209</t>
  </si>
  <si>
    <t>2BR</t>
  </si>
  <si>
    <t>Occupied No Notice</t>
  </si>
  <si>
    <t>Nunes, Elizabete</t>
  </si>
  <si>
    <t>Resident</t>
  </si>
  <si>
    <t>Amenity Rent</t>
  </si>
  <si>
    <t>354057167</t>
  </si>
  <si>
    <t>04/01/2025</t>
  </si>
  <si>
    <t>Rent</t>
  </si>
  <si>
    <t>354057098</t>
  </si>
  <si>
    <t>04/01/2025</t>
  </si>
  <si>
    <t>Charge Total:</t>
  </si>
  <si>
    <t>183-183-210</t>
  </si>
  <si>
    <t>2BR</t>
  </si>
  <si>
    <t>Occupied No Notice</t>
  </si>
  <si>
    <t>Antwi, Yaw</t>
  </si>
  <si>
    <t>Resident</t>
  </si>
  <si>
    <t>Amenity Rent</t>
  </si>
  <si>
    <t>354057118</t>
  </si>
  <si>
    <t>04/01/2025</t>
  </si>
  <si>
    <t>Rent</t>
  </si>
  <si>
    <t>354057215</t>
  </si>
  <si>
    <t>04/01/2025</t>
  </si>
  <si>
    <t>Charge Total:</t>
  </si>
  <si>
    <t>183-183-301</t>
  </si>
  <si>
    <t>2BR</t>
  </si>
  <si>
    <t>Occupied No Notice</t>
  </si>
  <si>
    <t>Ethier, James</t>
  </si>
  <si>
    <t>Resident</t>
  </si>
  <si>
    <t>Amenity Rent</t>
  </si>
  <si>
    <t>354057193</t>
  </si>
  <si>
    <t>04/01/2025</t>
  </si>
  <si>
    <t>Rent</t>
  </si>
  <si>
    <t>354057101</t>
  </si>
  <si>
    <t>04/01/2025</t>
  </si>
  <si>
    <t>Charge Total:</t>
  </si>
  <si>
    <t>183-183-302</t>
  </si>
  <si>
    <t>2BR</t>
  </si>
  <si>
    <t>Occupied No Notice</t>
  </si>
  <si>
    <t>Vicente, Christian</t>
  </si>
  <si>
    <t>Resident</t>
  </si>
  <si>
    <t>Amenity Rent</t>
  </si>
  <si>
    <t>354057085</t>
  </si>
  <si>
    <t>04/01/2025</t>
  </si>
  <si>
    <t>Rent</t>
  </si>
  <si>
    <t>354057170</t>
  </si>
  <si>
    <t>04/01/2025</t>
  </si>
  <si>
    <t>Charge Total:</t>
  </si>
  <si>
    <t>183-183-303</t>
  </si>
  <si>
    <t>2BE</t>
  </si>
  <si>
    <t>Occupied No Notice</t>
  </si>
  <si>
    <t>Miranda, Janiana</t>
  </si>
  <si>
    <t>Resident</t>
  </si>
  <si>
    <t>Amenity Rent</t>
  </si>
  <si>
    <t>354057036</t>
  </si>
  <si>
    <t>04/01/2025</t>
  </si>
  <si>
    <t>Rent</t>
  </si>
  <si>
    <t>354057178</t>
  </si>
  <si>
    <t>04/01/2025</t>
  </si>
  <si>
    <t>Charge Total:</t>
  </si>
  <si>
    <t>183-183-304</t>
  </si>
  <si>
    <t>2BE</t>
  </si>
  <si>
    <t>Occupied No Notice</t>
  </si>
  <si>
    <t>Panzarella, Erminia Terri</t>
  </si>
  <si>
    <t>Resident</t>
  </si>
  <si>
    <t>Amenity Rent</t>
  </si>
  <si>
    <t>354057089</t>
  </si>
  <si>
    <t>04/01/2025</t>
  </si>
  <si>
    <t>Rent</t>
  </si>
  <si>
    <t>354057128</t>
  </si>
  <si>
    <t>04/01/2025</t>
  </si>
  <si>
    <t>Charge Total:</t>
  </si>
  <si>
    <t>183-183-305</t>
  </si>
  <si>
    <t>1BR</t>
  </si>
  <si>
    <t>Occupied No Notice</t>
  </si>
  <si>
    <t>Lopez, Qeiana</t>
  </si>
  <si>
    <t>Resident</t>
  </si>
  <si>
    <t>Amenity Rent</t>
  </si>
  <si>
    <t>354057134</t>
  </si>
  <si>
    <t>04/01/2025</t>
  </si>
  <si>
    <t>Rent</t>
  </si>
  <si>
    <t>354057027</t>
  </si>
  <si>
    <t>04/01/2025</t>
  </si>
  <si>
    <t>Charge Total:</t>
  </si>
  <si>
    <t>183-183-306</t>
  </si>
  <si>
    <t>1BE</t>
  </si>
  <si>
    <t>Occupied No Notice</t>
  </si>
  <si>
    <t>Phandanouvong, Khanthaly</t>
  </si>
  <si>
    <t>Resident</t>
  </si>
  <si>
    <t>Amenity Rent</t>
  </si>
  <si>
    <t>354057104</t>
  </si>
  <si>
    <t>04/01/2025</t>
  </si>
  <si>
    <t>Rent</t>
  </si>
  <si>
    <t>354057208</t>
  </si>
  <si>
    <t>04/01/2025</t>
  </si>
  <si>
    <t>Charge Total:</t>
  </si>
  <si>
    <t>183-183-307</t>
  </si>
  <si>
    <t>2BE</t>
  </si>
  <si>
    <t>Occupied No Notice</t>
  </si>
  <si>
    <t>Haddad, Romario</t>
  </si>
  <si>
    <t>Resident</t>
  </si>
  <si>
    <t>Amenity Rent</t>
  </si>
  <si>
    <t>354057108</t>
  </si>
  <si>
    <t>04/01/2025</t>
  </si>
  <si>
    <t>Rent</t>
  </si>
  <si>
    <t>354057121</t>
  </si>
  <si>
    <t>04/01/2025</t>
  </si>
  <si>
    <t>Charge Total:</t>
  </si>
  <si>
    <t>183-183-308</t>
  </si>
  <si>
    <t>2BE</t>
  </si>
  <si>
    <t>Occupied No Notice</t>
  </si>
  <si>
    <t>Phandanouvong, Johny</t>
  </si>
  <si>
    <t>Resident</t>
  </si>
  <si>
    <t>Amenity Rent</t>
  </si>
  <si>
    <t>354057143</t>
  </si>
  <si>
    <t>04/01/2025</t>
  </si>
  <si>
    <t>Rent</t>
  </si>
  <si>
    <t>354057184</t>
  </si>
  <si>
    <t>04/01/2025</t>
  </si>
  <si>
    <t>Charge Total:</t>
  </si>
  <si>
    <t>183-183-309</t>
  </si>
  <si>
    <t>2BR</t>
  </si>
  <si>
    <t>Occupied No Notice</t>
  </si>
  <si>
    <t>Marini Sousa, Sheila</t>
  </si>
  <si>
    <t>Resident</t>
  </si>
  <si>
    <t>Amenity Rent</t>
  </si>
  <si>
    <t>354057189</t>
  </si>
  <si>
    <t>04/01/2025</t>
  </si>
  <si>
    <t>Rent</t>
  </si>
  <si>
    <t>354057181</t>
  </si>
  <si>
    <t>04/01/2025</t>
  </si>
  <si>
    <t>Charge Total:</t>
  </si>
  <si>
    <t>183-183-310</t>
  </si>
  <si>
    <t>2BR</t>
  </si>
  <si>
    <t>Occupied No Notice</t>
  </si>
  <si>
    <t>Lee, Eunae</t>
  </si>
  <si>
    <t>Resident</t>
  </si>
  <si>
    <t>Amenity Rent</t>
  </si>
  <si>
    <t>354057172</t>
  </si>
  <si>
    <t>04/01/2025</t>
  </si>
  <si>
    <t>Rent</t>
  </si>
  <si>
    <t>354057116</t>
  </si>
  <si>
    <t>04/01/2025</t>
  </si>
  <si>
    <t>Charge Total:</t>
  </si>
  <si>
    <t>189-189-101</t>
  </si>
  <si>
    <t>2BR</t>
  </si>
  <si>
    <t>Occupied No Notice</t>
  </si>
  <si>
    <t>Rivera Jr, Moises</t>
  </si>
  <si>
    <t>Resident</t>
  </si>
  <si>
    <t>Rent</t>
  </si>
  <si>
    <t>354057093</t>
  </si>
  <si>
    <t>04/01/2025</t>
  </si>
  <si>
    <t>Charge Total:</t>
  </si>
  <si>
    <t>189-189-102</t>
  </si>
  <si>
    <t>2BR</t>
  </si>
  <si>
    <t>Occupied No Notice</t>
  </si>
  <si>
    <t>Chaves, Virginia (JINNY)</t>
  </si>
  <si>
    <t>Resident</t>
  </si>
  <si>
    <t>Rent</t>
  </si>
  <si>
    <t>354057154</t>
  </si>
  <si>
    <t>04/01/2025</t>
  </si>
  <si>
    <t>Charge Total:</t>
  </si>
  <si>
    <t>189-189-103</t>
  </si>
  <si>
    <t>2BE</t>
  </si>
  <si>
    <t>Occupied No Notice</t>
  </si>
  <si>
    <t>Zandona, Rafael</t>
  </si>
  <si>
    <t>Resident</t>
  </si>
  <si>
    <t>Rent</t>
  </si>
  <si>
    <t>354057152</t>
  </si>
  <si>
    <t>04/01/2025</t>
  </si>
  <si>
    <t>Charge Total:</t>
  </si>
  <si>
    <t>189-189-104</t>
  </si>
  <si>
    <t>2BE</t>
  </si>
  <si>
    <t>Occupied No Notice</t>
  </si>
  <si>
    <t>Amellal, Zakaria</t>
  </si>
  <si>
    <t>Resident</t>
  </si>
  <si>
    <t>Rent</t>
  </si>
  <si>
    <t>354057078</t>
  </si>
  <si>
    <t>04/01/2025</t>
  </si>
  <si>
    <t>Charge Total:</t>
  </si>
  <si>
    <t>189-189-105</t>
  </si>
  <si>
    <t>1BR</t>
  </si>
  <si>
    <t>Occupied No Notice</t>
  </si>
  <si>
    <t>Rich, Chelsea</t>
  </si>
  <si>
    <t>Resident</t>
  </si>
  <si>
    <t>Rent</t>
  </si>
  <si>
    <t>354057105</t>
  </si>
  <si>
    <t>04/01/2025</t>
  </si>
  <si>
    <t>Charge Total:</t>
  </si>
  <si>
    <t>189-189-106</t>
  </si>
  <si>
    <t>ST</t>
  </si>
  <si>
    <t>Occupied No Notice</t>
  </si>
  <si>
    <t>Jayaraman, Sharabesh</t>
  </si>
  <si>
    <t>Resident</t>
  </si>
  <si>
    <t>Rent</t>
  </si>
  <si>
    <t>354057073</t>
  </si>
  <si>
    <t>04/01/2025</t>
  </si>
  <si>
    <t>Charge Total:</t>
  </si>
  <si>
    <t>189-189-107</t>
  </si>
  <si>
    <t>2BE</t>
  </si>
  <si>
    <t>Occupied No Notice</t>
  </si>
  <si>
    <t>Boas, Jennifer</t>
  </si>
  <si>
    <t>Resident</t>
  </si>
  <si>
    <t>Rent</t>
  </si>
  <si>
    <t>354057213</t>
  </si>
  <si>
    <t>04/01/2025</t>
  </si>
  <si>
    <t>Charge Total:</t>
  </si>
  <si>
    <t>189-189-108</t>
  </si>
  <si>
    <t>2BE</t>
  </si>
  <si>
    <t>Occupied No Notice</t>
  </si>
  <si>
    <t>Attah, Paul</t>
  </si>
  <si>
    <t>Resident</t>
  </si>
  <si>
    <t>Rent</t>
  </si>
  <si>
    <t>354057179</t>
  </si>
  <si>
    <t>04/01/2025</t>
  </si>
  <si>
    <t>Renters Insurance Fine</t>
  </si>
  <si>
    <t>354041599</t>
  </si>
  <si>
    <t>04/01/2025</t>
  </si>
  <si>
    <t>Charge Total:</t>
  </si>
  <si>
    <t>189-189-109</t>
  </si>
  <si>
    <t>2BR</t>
  </si>
  <si>
    <t>Occupied No Notice</t>
  </si>
  <si>
    <t>Rodriguez, Gladys</t>
  </si>
  <si>
    <t>Resident</t>
  </si>
  <si>
    <t>Rent</t>
  </si>
  <si>
    <t>354057068</t>
  </si>
  <si>
    <t>04/01/2025</t>
  </si>
  <si>
    <t>Charge Total:</t>
  </si>
  <si>
    <t>189-189-110</t>
  </si>
  <si>
    <t>2BR</t>
  </si>
  <si>
    <t>Occupied No Notice</t>
  </si>
  <si>
    <t>Painter, Jedidiah</t>
  </si>
  <si>
    <t>Resident</t>
  </si>
  <si>
    <t>Rent</t>
  </si>
  <si>
    <t>354057192</t>
  </si>
  <si>
    <t>04/01/2025</t>
  </si>
  <si>
    <t>Charge Total:</t>
  </si>
  <si>
    <t>189-189-201</t>
  </si>
  <si>
    <t>2BR</t>
  </si>
  <si>
    <t>Occupied No Notice</t>
  </si>
  <si>
    <t>Matara, Aloyce</t>
  </si>
  <si>
    <t>Resident</t>
  </si>
  <si>
    <t>Amenity Rent</t>
  </si>
  <si>
    <t>354057147</t>
  </si>
  <si>
    <t>04/01/2025</t>
  </si>
  <si>
    <t>Rent</t>
  </si>
  <si>
    <t>354057138</t>
  </si>
  <si>
    <t>04/01/2025</t>
  </si>
  <si>
    <t>Bounced Check Fee</t>
  </si>
  <si>
    <t>354428872</t>
  </si>
  <si>
    <t>04/03/2025</t>
  </si>
  <si>
    <t>Charge Total:</t>
  </si>
  <si>
    <t>189-189-202</t>
  </si>
  <si>
    <t>2BR</t>
  </si>
  <si>
    <t>Occupied No Notice</t>
  </si>
  <si>
    <t>Santos, Lucia</t>
  </si>
  <si>
    <t>Resident</t>
  </si>
  <si>
    <t>Amenity Rent</t>
  </si>
  <si>
    <t>354057119</t>
  </si>
  <si>
    <t>04/01/2025</t>
  </si>
  <si>
    <t>Rent</t>
  </si>
  <si>
    <t>354057097</t>
  </si>
  <si>
    <t>04/01/2025</t>
  </si>
  <si>
    <t>Charge Total:</t>
  </si>
  <si>
    <t>189-189-203</t>
  </si>
  <si>
    <t>2BE</t>
  </si>
  <si>
    <t>Occupied No Notice</t>
  </si>
  <si>
    <t>Volpe, Celso</t>
  </si>
  <si>
    <t>Resident</t>
  </si>
  <si>
    <t>Amenity Rent</t>
  </si>
  <si>
    <t>354057043</t>
  </si>
  <si>
    <t>04/01/2025</t>
  </si>
  <si>
    <t>Rent</t>
  </si>
  <si>
    <t>354057157</t>
  </si>
  <si>
    <t>04/01/2025</t>
  </si>
  <si>
    <t>Charge Total:</t>
  </si>
  <si>
    <t>189-189-204</t>
  </si>
  <si>
    <t>2BE</t>
  </si>
  <si>
    <t>Occupied No Notice</t>
  </si>
  <si>
    <t>White, Kris</t>
  </si>
  <si>
    <t>Resident</t>
  </si>
  <si>
    <t>Amenity Rent</t>
  </si>
  <si>
    <t>354057187</t>
  </si>
  <si>
    <t>04/01/2025</t>
  </si>
  <si>
    <t>Rent</t>
  </si>
  <si>
    <t>354057216</t>
  </si>
  <si>
    <t>04/01/2025</t>
  </si>
  <si>
    <t>Charge Total:</t>
  </si>
  <si>
    <t>189-189-205</t>
  </si>
  <si>
    <t>1BR</t>
  </si>
  <si>
    <t>Occupied No Notice</t>
  </si>
  <si>
    <t>Ortiz, Edwin</t>
  </si>
  <si>
    <t>Resident</t>
  </si>
  <si>
    <t>Amenity Rent</t>
  </si>
  <si>
    <t>354057180</t>
  </si>
  <si>
    <t>04/01/2025</t>
  </si>
  <si>
    <t>Rent</t>
  </si>
  <si>
    <t>354057182</t>
  </si>
  <si>
    <t>04/01/2025</t>
  </si>
  <si>
    <t>Charge Total:</t>
  </si>
  <si>
    <t>189-189-206</t>
  </si>
  <si>
    <t>1BE</t>
  </si>
  <si>
    <t>Occupied No Notice</t>
  </si>
  <si>
    <t>Rosario, Melissa (Melissa)</t>
  </si>
  <si>
    <t>Resident</t>
  </si>
  <si>
    <t>Amenity Rent</t>
  </si>
  <si>
    <t>354057039</t>
  </si>
  <si>
    <t>04/01/2025</t>
  </si>
  <si>
    <t>Rent</t>
  </si>
  <si>
    <t>354057053</t>
  </si>
  <si>
    <t>04/01/2025</t>
  </si>
  <si>
    <t>Charge Total:</t>
  </si>
  <si>
    <t>189-189-207</t>
  </si>
  <si>
    <t>2BE</t>
  </si>
  <si>
    <t>Occupied No Notice</t>
  </si>
  <si>
    <t>Lomba, Brendo</t>
  </si>
  <si>
    <t>Resident</t>
  </si>
  <si>
    <t>Amenity Rent</t>
  </si>
  <si>
    <t>354057049</t>
  </si>
  <si>
    <t>04/01/2025</t>
  </si>
  <si>
    <t>Rent</t>
  </si>
  <si>
    <t>354057080</t>
  </si>
  <si>
    <t>04/01/2025</t>
  </si>
  <si>
    <t>Charge Total:</t>
  </si>
  <si>
    <t>189-189-208</t>
  </si>
  <si>
    <t>2BE</t>
  </si>
  <si>
    <t>Occupied No Notice</t>
  </si>
  <si>
    <t>Peres Da Silva, Anderson</t>
  </si>
  <si>
    <t>Resident</t>
  </si>
  <si>
    <t>Amenity Rent</t>
  </si>
  <si>
    <t>354057084</t>
  </si>
  <si>
    <t>04/01/2025</t>
  </si>
  <si>
    <t>Rent</t>
  </si>
  <si>
    <t>354057194</t>
  </si>
  <si>
    <t>04/01/2025</t>
  </si>
  <si>
    <t>Charge Total:</t>
  </si>
  <si>
    <t>189-189-209</t>
  </si>
  <si>
    <t>2BR</t>
  </si>
  <si>
    <t>Occupied No Notice</t>
  </si>
  <si>
    <t>Roque, Paulo (Marli Silva)</t>
  </si>
  <si>
    <t>Resident</t>
  </si>
  <si>
    <t>Amenity Rent</t>
  </si>
  <si>
    <t>354057188</t>
  </si>
  <si>
    <t>04/01/2025</t>
  </si>
  <si>
    <t>Rent</t>
  </si>
  <si>
    <t>354057171</t>
  </si>
  <si>
    <t>04/01/2025</t>
  </si>
  <si>
    <t>Charge Total:</t>
  </si>
  <si>
    <t>189-189-210</t>
  </si>
  <si>
    <t>2BR</t>
  </si>
  <si>
    <t>Occupied No Notice</t>
  </si>
  <si>
    <t>Rodrigues, Meire</t>
  </si>
  <si>
    <t>Resident</t>
  </si>
  <si>
    <t>Amenity Rent</t>
  </si>
  <si>
    <t>354057048</t>
  </si>
  <si>
    <t>04/01/2025</t>
  </si>
  <si>
    <t>Rent</t>
  </si>
  <si>
    <t>354057033</t>
  </si>
  <si>
    <t>04/01/2025</t>
  </si>
  <si>
    <t>Charge Total:</t>
  </si>
  <si>
    <t>189-189-301</t>
  </si>
  <si>
    <t>2BR</t>
  </si>
  <si>
    <t>Occupied No Notice</t>
  </si>
  <si>
    <t>Velez, Maria</t>
  </si>
  <si>
    <t>Resident</t>
  </si>
  <si>
    <t>Amenity Rent</t>
  </si>
  <si>
    <t>354057064</t>
  </si>
  <si>
    <t>04/01/2025</t>
  </si>
  <si>
    <t>Rent</t>
  </si>
  <si>
    <t>354057206</t>
  </si>
  <si>
    <t>04/01/2025</t>
  </si>
  <si>
    <t>Charge Total:</t>
  </si>
  <si>
    <t>189-189-302</t>
  </si>
  <si>
    <t>2BR</t>
  </si>
  <si>
    <t>Occupied No Notice</t>
  </si>
  <si>
    <t>Rizk, Mohamed</t>
  </si>
  <si>
    <t>Resident</t>
  </si>
  <si>
    <t>Amenity Rent</t>
  </si>
  <si>
    <t>354057117</t>
  </si>
  <si>
    <t>04/01/2025</t>
  </si>
  <si>
    <t>Rent</t>
  </si>
  <si>
    <t>354057149</t>
  </si>
  <si>
    <t>04/01/2025</t>
  </si>
  <si>
    <t>Charge Total:</t>
  </si>
  <si>
    <t>189-189-303</t>
  </si>
  <si>
    <t>2BE</t>
  </si>
  <si>
    <t>Occupied No Notice</t>
  </si>
  <si>
    <t>Ferreira, Tamires</t>
  </si>
  <si>
    <t>Resident</t>
  </si>
  <si>
    <t>Amenity Rent</t>
  </si>
  <si>
    <t>354057140</t>
  </si>
  <si>
    <t>04/01/2025</t>
  </si>
  <si>
    <t>Rent</t>
  </si>
  <si>
    <t>354057035</t>
  </si>
  <si>
    <t>04/01/2025</t>
  </si>
  <si>
    <t>Charge Total:</t>
  </si>
  <si>
    <t>189-189-304</t>
  </si>
  <si>
    <t>2BE</t>
  </si>
  <si>
    <t>Occupied No Notice</t>
  </si>
  <si>
    <t>Gauthier, Nancy</t>
  </si>
  <si>
    <t>Resident</t>
  </si>
  <si>
    <t>Amenity Rent</t>
  </si>
  <si>
    <t>354057196</t>
  </si>
  <si>
    <t>04/01/2025</t>
  </si>
  <si>
    <t>Rent</t>
  </si>
  <si>
    <t>354057148</t>
  </si>
  <si>
    <t>04/01/2025</t>
  </si>
  <si>
    <t>Charge Total:</t>
  </si>
  <si>
    <t>189-189-305</t>
  </si>
  <si>
    <t>1BR</t>
  </si>
  <si>
    <t>Occupied No Notice</t>
  </si>
  <si>
    <t>Martin, Phillip</t>
  </si>
  <si>
    <t>Resident</t>
  </si>
  <si>
    <t>Amenity Rent</t>
  </si>
  <si>
    <t>354057142</t>
  </si>
  <si>
    <t>04/01/2025</t>
  </si>
  <si>
    <t>Rent</t>
  </si>
  <si>
    <t>354057057</t>
  </si>
  <si>
    <t>04/01/2025</t>
  </si>
  <si>
    <t>Charge Total:</t>
  </si>
  <si>
    <t>189-189-306</t>
  </si>
  <si>
    <t>1BE</t>
  </si>
  <si>
    <t>Occupied No Notice</t>
  </si>
  <si>
    <t>Gati, Julliet</t>
  </si>
  <si>
    <t>Resident</t>
  </si>
  <si>
    <t>Amenity Rent</t>
  </si>
  <si>
    <t>354057028</t>
  </si>
  <si>
    <t>04/01/2025</t>
  </si>
  <si>
    <t>Rent</t>
  </si>
  <si>
    <t>354057034</t>
  </si>
  <si>
    <t>04/01/2025</t>
  </si>
  <si>
    <t>Charge Total:</t>
  </si>
  <si>
    <t>189-189-307</t>
  </si>
  <si>
    <t>2BE</t>
  </si>
  <si>
    <t>Occupied No Notice</t>
  </si>
  <si>
    <t>Souza, Tina</t>
  </si>
  <si>
    <t>Resident</t>
  </si>
  <si>
    <t>Amenity Rent</t>
  </si>
  <si>
    <t>354057109</t>
  </si>
  <si>
    <t>04/01/2025</t>
  </si>
  <si>
    <t>Rent</t>
  </si>
  <si>
    <t>354057083</t>
  </si>
  <si>
    <t>04/01/2025</t>
  </si>
  <si>
    <t>Charge Total:</t>
  </si>
  <si>
    <t>189-189-308</t>
  </si>
  <si>
    <t>2BE</t>
  </si>
  <si>
    <t>Occupied No Notice</t>
  </si>
  <si>
    <t>Massoli, Fernando Bento</t>
  </si>
  <si>
    <t>Resident</t>
  </si>
  <si>
    <t>Amenity Rent</t>
  </si>
  <si>
    <t>354057042</t>
  </si>
  <si>
    <t>04/01/2025</t>
  </si>
  <si>
    <t>Rent</t>
  </si>
  <si>
    <t>354057218</t>
  </si>
  <si>
    <t>04/01/2025</t>
  </si>
  <si>
    <t>Charge Total:</t>
  </si>
  <si>
    <t>189-189-309</t>
  </si>
  <si>
    <t>2BR</t>
  </si>
  <si>
    <t>Occupied No Notice</t>
  </si>
  <si>
    <t>Omosa, Josephine</t>
  </si>
  <si>
    <t>Resident</t>
  </si>
  <si>
    <t>Amenity Rent</t>
  </si>
  <si>
    <t>354057099</t>
  </si>
  <si>
    <t>04/01/2025</t>
  </si>
  <si>
    <t>Rent</t>
  </si>
  <si>
    <t>354057127</t>
  </si>
  <si>
    <t>04/01/2025</t>
  </si>
  <si>
    <t>Charge Total:</t>
  </si>
  <si>
    <t>189-189-310</t>
  </si>
  <si>
    <t>2BR</t>
  </si>
  <si>
    <t>Occupied No Notice</t>
  </si>
  <si>
    <t>Santos, Lucas</t>
  </si>
  <si>
    <t>Resident</t>
  </si>
  <si>
    <t>Amenity Rent</t>
  </si>
  <si>
    <t>354057165</t>
  </si>
  <si>
    <t>04/01/2025</t>
  </si>
  <si>
    <t>Rent</t>
  </si>
  <si>
    <t>354057144</t>
  </si>
  <si>
    <t>04/01/2025</t>
  </si>
  <si>
    <t>Charge Total:</t>
  </si>
  <si>
    <t>Presidential Park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</si>
  <si>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</si>
  <si>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</si>
  <si>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</si>
  <si>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</si>
  <si>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</si>
  <si>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</si>
  <si>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</si>
  <si>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</si>
  <si>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</si>
  <si>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</si>
  <si>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</si>
  <si>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</si>
  <si>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</si>
  <si>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</si>
  <si>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</si>
  <si>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</si>
  <si>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Presidential Park Apartments</t>
  </si>
  <si>
    <t>Notice Rented</t>
  </si>
  <si>
    <t>Presidential Park Apartments</t>
  </si>
  <si>
    <t>Total Occupied Units</t>
  </si>
  <si>
    <t>Total Rentable Units</t>
  </si>
  <si>
    <t>Excluded - Admin Unit</t>
  </si>
  <si>
    <t>Presidential Park Apartments</t>
  </si>
  <si>
    <t xml:space="preserve"> Total Excluded Units</t>
  </si>
  <si>
    <t xml:space="preserve"> Total Units</t>
  </si>
  <si>
    <t>Charge Code Summary</t>
  </si>
  <si>
    <t>Charge Code</t>
  </si>
  <si>
    <t>Scheduled</t>
  </si>
  <si>
    <t>Ledger: Resident</t>
  </si>
  <si>
    <t>Amenity Rent</t>
  </si>
  <si>
    <t>Bounced Check Fee</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</si>
  <si>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</si>
  <si>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</si>
  <si>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</si>
  <si>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</si>
  <si>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</si>
  <si>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</si>
  <si>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</si>
  <si>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</si>
  <si>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</si>
  <si>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</si>
  <si>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</si>
  <si>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</si>
  <si>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</si>
  <si>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</si>
  <si>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</si>
  <si>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</si>
  <si>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</si>
  <si>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</si>
  <si>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</si>
  <si>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</si>
  <si>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</si>
  <si>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</si>
  <si>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Selected report filters returned no data</t>
  </si>
  <si>
    <t>Rent Roll Valencedocs</t>
  </si>
  <si>
    <t>Remington House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</si>
  <si>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</si>
  <si>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</si>
  <si>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</si>
  <si>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</si>
  <si>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</si>
  <si>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</si>
  <si>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</si>
  <si>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</si>
  <si>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</si>
  <si>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</si>
  <si>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</si>
  <si>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</si>
  <si>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</si>
  <si>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</si>
  <si>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</si>
  <si>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</si>
  <si>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</si>
  <si>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</si>
  <si>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</si>
  <si>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</si>
  <si>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01-0111</t>
  </si>
  <si>
    <t>1 bed / 1 bath a2</t>
  </si>
  <si>
    <t>Occupied No Notice</t>
  </si>
  <si>
    <t>Ross, LeVita (LeVita)</t>
  </si>
  <si>
    <t>Resident</t>
  </si>
  <si>
    <t>Amenity Rent</t>
  </si>
  <si>
    <t>354083064</t>
  </si>
  <si>
    <t>04/01/2025</t>
  </si>
  <si>
    <t>Rent</t>
  </si>
  <si>
    <t>354082854</t>
  </si>
  <si>
    <t>04/01/2025</t>
  </si>
  <si>
    <t>Concession-Resident</t>
  </si>
  <si>
    <t>354083129</t>
  </si>
  <si>
    <t>04/01/2025</t>
  </si>
  <si>
    <t>Renters Insurance Fine</t>
  </si>
  <si>
    <t>354180519</t>
  </si>
  <si>
    <t>04/01/2025</t>
  </si>
  <si>
    <t>Renters Insurance Fine</t>
  </si>
  <si>
    <t>354042150</t>
  </si>
  <si>
    <t>04/01/2025</t>
  </si>
  <si>
    <t>Charge Total:</t>
  </si>
  <si>
    <t>01-0112</t>
  </si>
  <si>
    <t>1 bed / 1 bath a2</t>
  </si>
  <si>
    <t>Occupied No Notice</t>
  </si>
  <si>
    <t>Davila, Jaime</t>
  </si>
  <si>
    <t>Resident</t>
  </si>
  <si>
    <t>Amenity Rent</t>
  </si>
  <si>
    <t>354083223</t>
  </si>
  <si>
    <t>04/01/2025</t>
  </si>
  <si>
    <t>Rent</t>
  </si>
  <si>
    <t>354083053</t>
  </si>
  <si>
    <t>04/01/2025</t>
  </si>
  <si>
    <t>Charge Total:</t>
  </si>
  <si>
    <t>01-0113</t>
  </si>
  <si>
    <t>1 bed / 1 bath a2</t>
  </si>
  <si>
    <t>Occupied No Notice</t>
  </si>
  <si>
    <t>Saballos, Victoria</t>
  </si>
  <si>
    <t>Resident</t>
  </si>
  <si>
    <t>Amenity Rent</t>
  </si>
  <si>
    <t>354083136</t>
  </si>
  <si>
    <t>04/01/2025</t>
  </si>
  <si>
    <t>Rent</t>
  </si>
  <si>
    <t>354082988</t>
  </si>
  <si>
    <t>04/01/2025</t>
  </si>
  <si>
    <t>Charge Total:</t>
  </si>
  <si>
    <t>01-0114</t>
  </si>
  <si>
    <t>1 bed / 1 bath a2</t>
  </si>
  <si>
    <t>Occupied No Notice</t>
  </si>
  <si>
    <t>Garcia, Phillip</t>
  </si>
  <si>
    <t>Resident</t>
  </si>
  <si>
    <t>Amenity Rent</t>
  </si>
  <si>
    <t>354082960</t>
  </si>
  <si>
    <t>04/01/2025</t>
  </si>
  <si>
    <t>Rent</t>
  </si>
  <si>
    <t>354082820</t>
  </si>
  <si>
    <t>04/01/2025</t>
  </si>
  <si>
    <t>Renters Insurance Fine</t>
  </si>
  <si>
    <t>354041683</t>
  </si>
  <si>
    <t>04/01/2025</t>
  </si>
  <si>
    <t>Charge Total:</t>
  </si>
  <si>
    <t>01-0121</t>
  </si>
  <si>
    <t>1 bed / 1 bath a2</t>
  </si>
  <si>
    <t>Occupied No Notice</t>
  </si>
  <si>
    <t>Heiser, Jeanette</t>
  </si>
  <si>
    <t>Resident</t>
  </si>
  <si>
    <t>Rent</t>
  </si>
  <si>
    <t>354082784</t>
  </si>
  <si>
    <t>04/01/2025</t>
  </si>
  <si>
    <t>Renters Insurance Fine</t>
  </si>
  <si>
    <t>354042157</t>
  </si>
  <si>
    <t>04/01/2025</t>
  </si>
  <si>
    <t>Charge Total:</t>
  </si>
  <si>
    <t>01-0122</t>
  </si>
  <si>
    <t>1 bed / 1 bath a2</t>
  </si>
  <si>
    <t>Occupied No Notice</t>
  </si>
  <si>
    <t>Medellin, Jesus</t>
  </si>
  <si>
    <t>Resident</t>
  </si>
  <si>
    <t>Rent</t>
  </si>
  <si>
    <t>354082996</t>
  </si>
  <si>
    <t>04/01/2025</t>
  </si>
  <si>
    <t>Renters Insurance Fine</t>
  </si>
  <si>
    <t>354041519</t>
  </si>
  <si>
    <t>04/01/2025</t>
  </si>
  <si>
    <t>Charge Total:</t>
  </si>
  <si>
    <t>01-0123</t>
  </si>
  <si>
    <t>1 bed / 1 bath a2</t>
  </si>
  <si>
    <t>Occupied No Notice</t>
  </si>
  <si>
    <t>Brown, Kaylee</t>
  </si>
  <si>
    <t>Resident</t>
  </si>
  <si>
    <t>Amenity Rent</t>
  </si>
  <si>
    <t>354083171</t>
  </si>
  <si>
    <t>04/01/2025</t>
  </si>
  <si>
    <t>Rent</t>
  </si>
  <si>
    <t>354083185</t>
  </si>
  <si>
    <t>04/01/2025</t>
  </si>
  <si>
    <t>Charge Total:</t>
  </si>
  <si>
    <t>01-0124</t>
  </si>
  <si>
    <t>1 bed / 1 bath a2</t>
  </si>
  <si>
    <t>Occupied No Notice</t>
  </si>
  <si>
    <t>Jackson, Claudia</t>
  </si>
  <si>
    <t>Resident</t>
  </si>
  <si>
    <t>Rent</t>
  </si>
  <si>
    <t>354082693</t>
  </si>
  <si>
    <t>04/01/2025</t>
  </si>
  <si>
    <t>Charge Total:</t>
  </si>
  <si>
    <t>01-0131</t>
  </si>
  <si>
    <t>1 bed / 1 bath a2</t>
  </si>
  <si>
    <t>Occupied No Notice</t>
  </si>
  <si>
    <t>Moore, Kianna</t>
  </si>
  <si>
    <t>Resident</t>
  </si>
  <si>
    <t>Rent</t>
  </si>
  <si>
    <t>354082856</t>
  </si>
  <si>
    <t>04/01/2025</t>
  </si>
  <si>
    <t>Charge Total:</t>
  </si>
  <si>
    <t>01-0132</t>
  </si>
  <si>
    <t>1 bed / 1 bath a2</t>
  </si>
  <si>
    <t>Notice Unrented</t>
  </si>
  <si>
    <t>Ketchens, Christopher</t>
  </si>
  <si>
    <t>Resident</t>
  </si>
  <si>
    <t>Rent</t>
  </si>
  <si>
    <t>354082767</t>
  </si>
  <si>
    <t>04/01/2025</t>
  </si>
  <si>
    <t>Electric Charge/Reimbursement</t>
  </si>
  <si>
    <t>354260168</t>
  </si>
  <si>
    <t>04/01/2025</t>
  </si>
  <si>
    <t>Electric Charge/Reimbursement</t>
  </si>
  <si>
    <t>354262287</t>
  </si>
  <si>
    <t>04/01/2025</t>
  </si>
  <si>
    <t>Electric Charge/Reimbursement</t>
  </si>
  <si>
    <t>354260169</t>
  </si>
  <si>
    <t>04/01/2025</t>
  </si>
  <si>
    <t>Electric Charge/Reimbursement</t>
  </si>
  <si>
    <t>354261657</t>
  </si>
  <si>
    <t>04/01/2025</t>
  </si>
  <si>
    <t>Electric Charge/Reimbursement</t>
  </si>
  <si>
    <t>354261658</t>
  </si>
  <si>
    <t>04/01/2025</t>
  </si>
  <si>
    <t>Electric Charge/Reimbursement</t>
  </si>
  <si>
    <t>354262286</t>
  </si>
  <si>
    <t>04/01/2025</t>
  </si>
  <si>
    <t>Charge Total:</t>
  </si>
  <si>
    <t>01-0133</t>
  </si>
  <si>
    <t>1 bed / 1 bath a2</t>
  </si>
  <si>
    <t>Occupied No Notice</t>
  </si>
  <si>
    <t>Surginer, Kay</t>
  </si>
  <si>
    <t>Resident</t>
  </si>
  <si>
    <t>Rent</t>
  </si>
  <si>
    <t>354082777</t>
  </si>
  <si>
    <t>04/01/2025</t>
  </si>
  <si>
    <t>Charge Total:</t>
  </si>
  <si>
    <t>01-0134</t>
  </si>
  <si>
    <t>1 bed / 1 bath a2</t>
  </si>
  <si>
    <t>Occupied No Notice</t>
  </si>
  <si>
    <t>Perdigoto, Maria</t>
  </si>
  <si>
    <t>Resident</t>
  </si>
  <si>
    <t>Amenity Rent</t>
  </si>
  <si>
    <t>354083134</t>
  </si>
  <si>
    <t>04/01/2025</t>
  </si>
  <si>
    <t>Rent</t>
  </si>
  <si>
    <t>354083216</t>
  </si>
  <si>
    <t>04/01/2025</t>
  </si>
  <si>
    <t>Charge Total:</t>
  </si>
  <si>
    <t>02-0211</t>
  </si>
  <si>
    <t>1 bed / 1 bath a1</t>
  </si>
  <si>
    <t>Occupied No Notice</t>
  </si>
  <si>
    <t>Record, James</t>
  </si>
  <si>
    <t>Resident</t>
  </si>
  <si>
    <t>Rent</t>
  </si>
  <si>
    <t>354083034</t>
  </si>
  <si>
    <t>04/01/2025</t>
  </si>
  <si>
    <t>Charge Total:</t>
  </si>
  <si>
    <t>02-0212</t>
  </si>
  <si>
    <t>1 bed / 1 bath a1</t>
  </si>
  <si>
    <t>Occupied No Notice</t>
  </si>
  <si>
    <t>O'Donohue, Thomas</t>
  </si>
  <si>
    <t>Resident</t>
  </si>
  <si>
    <t>Rent</t>
  </si>
  <si>
    <t>354082677</t>
  </si>
  <si>
    <t>04/01/2025</t>
  </si>
  <si>
    <t>Concession-Resident</t>
  </si>
  <si>
    <t>354082702</t>
  </si>
  <si>
    <t>04/01/2025</t>
  </si>
  <si>
    <t>Charge Total:</t>
  </si>
  <si>
    <t>02-0213</t>
  </si>
  <si>
    <t>1 bed / 1 bath a1</t>
  </si>
  <si>
    <t>Occupied No Notice</t>
  </si>
  <si>
    <t>Burton, Joshua</t>
  </si>
  <si>
    <t>Resident</t>
  </si>
  <si>
    <t>Amenity Rent</t>
  </si>
  <si>
    <t>354083107</t>
  </si>
  <si>
    <t>04/01/2025</t>
  </si>
  <si>
    <t>Rent</t>
  </si>
  <si>
    <t>354082682</t>
  </si>
  <si>
    <t>04/01/2025</t>
  </si>
  <si>
    <t>Late Fee</t>
  </si>
  <si>
    <t>354401870</t>
  </si>
  <si>
    <t>04/04/2025</t>
  </si>
  <si>
    <t>Charge Total:</t>
  </si>
  <si>
    <t>02-0214</t>
  </si>
  <si>
    <t>1 bed / 1 bath a1</t>
  </si>
  <si>
    <t>Occupied No Notice</t>
  </si>
  <si>
    <t>Hernandez, Amos</t>
  </si>
  <si>
    <t>Resident</t>
  </si>
  <si>
    <t>Amenity Rent</t>
  </si>
  <si>
    <t>354082909</t>
  </si>
  <si>
    <t>04/01/2025</t>
  </si>
  <si>
    <t>Rent</t>
  </si>
  <si>
    <t>354083013</t>
  </si>
  <si>
    <t>04/01/2025</t>
  </si>
  <si>
    <t>Charge Total:</t>
  </si>
  <si>
    <t>02-0215</t>
  </si>
  <si>
    <t>1 bed / 1 bath a1</t>
  </si>
  <si>
    <t>Occupied No Notice</t>
  </si>
  <si>
    <t>Henson, Lynda</t>
  </si>
  <si>
    <t>Resident</t>
  </si>
  <si>
    <t>Rent</t>
  </si>
  <si>
    <t>354083018</t>
  </si>
  <si>
    <t>04/01/2025</t>
  </si>
  <si>
    <t>Charge Total:</t>
  </si>
  <si>
    <t>02-0216</t>
  </si>
  <si>
    <t>1 bed / 1 bath a1</t>
  </si>
  <si>
    <t>Occupied No Notice</t>
  </si>
  <si>
    <t>Paco, Gabriela</t>
  </si>
  <si>
    <t>Resident</t>
  </si>
  <si>
    <t>Amenity Rent</t>
  </si>
  <si>
    <t>354082726</t>
  </si>
  <si>
    <t>04/01/2025</t>
  </si>
  <si>
    <t>Rent</t>
  </si>
  <si>
    <t>354082812</t>
  </si>
  <si>
    <t>04/01/2025</t>
  </si>
  <si>
    <t>Late Fee</t>
  </si>
  <si>
    <t>354401876</t>
  </si>
  <si>
    <t>04/04/2025</t>
  </si>
  <si>
    <t>Renters Insurance Fine</t>
  </si>
  <si>
    <t>354042193</t>
  </si>
  <si>
    <t>04/01/2025</t>
  </si>
  <si>
    <t>Charge Total:</t>
  </si>
  <si>
    <t>02-0221</t>
  </si>
  <si>
    <t>1 bed / 1 bath a1</t>
  </si>
  <si>
    <t>Occupied No Notice</t>
  </si>
  <si>
    <t>Phagans, Damontrey</t>
  </si>
  <si>
    <t>Resident</t>
  </si>
  <si>
    <t>Rent</t>
  </si>
  <si>
    <t>354082689</t>
  </si>
  <si>
    <t>04/01/2025</t>
  </si>
  <si>
    <t>Renters Insurance Fine</t>
  </si>
  <si>
    <t>354041661</t>
  </si>
  <si>
    <t>04/01/2025</t>
  </si>
  <si>
    <t>Charge Total:</t>
  </si>
  <si>
    <t>02-0222</t>
  </si>
  <si>
    <t>1 bed / 1 bath a1</t>
  </si>
  <si>
    <t>Occupied No Notice</t>
  </si>
  <si>
    <t>Hildreth, Sherrod</t>
  </si>
  <si>
    <t>Resident</t>
  </si>
  <si>
    <t>Rent</t>
  </si>
  <si>
    <t>354082709</t>
  </si>
  <si>
    <t>04/01/2025</t>
  </si>
  <si>
    <t>Charge Total:</t>
  </si>
  <si>
    <t>02-0223</t>
  </si>
  <si>
    <t>1 bed / 1 bath a1</t>
  </si>
  <si>
    <t>Occupied No Notice</t>
  </si>
  <si>
    <t>Luebe, Stewart</t>
  </si>
  <si>
    <t>Resident</t>
  </si>
  <si>
    <t>Rent</t>
  </si>
  <si>
    <t>354083061</t>
  </si>
  <si>
    <t>04/01/2025</t>
  </si>
  <si>
    <t>Charge Total:</t>
  </si>
  <si>
    <t>02-0224</t>
  </si>
  <si>
    <t>1 bed / 1 bath a1</t>
  </si>
  <si>
    <t>Occupied No Notice</t>
  </si>
  <si>
    <t>Lewis, Micah</t>
  </si>
  <si>
    <t>Resident</t>
  </si>
  <si>
    <t>Rent</t>
  </si>
  <si>
    <t>354082920</t>
  </si>
  <si>
    <t>04/01/2025</t>
  </si>
  <si>
    <t>Court Fees</t>
  </si>
  <si>
    <t>354480011</t>
  </si>
  <si>
    <t>04/08/2025</t>
  </si>
  <si>
    <t>Late Fee</t>
  </si>
  <si>
    <t>354401864</t>
  </si>
  <si>
    <t>04/04/2025</t>
  </si>
  <si>
    <t>Charge Total:</t>
  </si>
  <si>
    <t>02-0225</t>
  </si>
  <si>
    <t>1 bed / 1 bath a1</t>
  </si>
  <si>
    <t>Occupied No Notice</t>
  </si>
  <si>
    <t>Davila, Elsa</t>
  </si>
  <si>
    <t>Resident</t>
  </si>
  <si>
    <t>Rent</t>
  </si>
  <si>
    <t>354082898</t>
  </si>
  <si>
    <t>04/01/2025</t>
  </si>
  <si>
    <t>Charge Total:</t>
  </si>
  <si>
    <t>02-0226</t>
  </si>
  <si>
    <t>1 bed / 1 bath a1</t>
  </si>
  <si>
    <t>Occupied No Notice</t>
  </si>
  <si>
    <t>Dadson, Roger</t>
  </si>
  <si>
    <t>Resident</t>
  </si>
  <si>
    <t>Rent</t>
  </si>
  <si>
    <t>354082753</t>
  </si>
  <si>
    <t>04/01/2025</t>
  </si>
  <si>
    <t>Charge Total:</t>
  </si>
  <si>
    <t>02-0231</t>
  </si>
  <si>
    <t>1 bed / 1 bath a1</t>
  </si>
  <si>
    <t>Occupied No Notice</t>
  </si>
  <si>
    <t>Fleming, Courtney</t>
  </si>
  <si>
    <t>Resident</t>
  </si>
  <si>
    <t>Rent</t>
  </si>
  <si>
    <t>354082734</t>
  </si>
  <si>
    <t>04/01/2025</t>
  </si>
  <si>
    <t>Renters Insurance Fine</t>
  </si>
  <si>
    <t>354041717</t>
  </si>
  <si>
    <t>04/01/2025</t>
  </si>
  <si>
    <t>Charge Total:</t>
  </si>
  <si>
    <t>02-0232</t>
  </si>
  <si>
    <t>1 bed / 1 bath a1</t>
  </si>
  <si>
    <t>Occupied No Notice</t>
  </si>
  <si>
    <t>Griesse, Birch</t>
  </si>
  <si>
    <t>Resident</t>
  </si>
  <si>
    <t>Rent</t>
  </si>
  <si>
    <t>354082918</t>
  </si>
  <si>
    <t>04/01/2025</t>
  </si>
  <si>
    <t>Concession-Resident</t>
  </si>
  <si>
    <t>354082707</t>
  </si>
  <si>
    <t>04/01/2025</t>
  </si>
  <si>
    <t>Charge Total:</t>
  </si>
  <si>
    <t>02-0233</t>
  </si>
  <si>
    <t>1 bed / 1 bath a1</t>
  </si>
  <si>
    <t>Occupied No Notice</t>
  </si>
  <si>
    <t>Munoz, Nicholas</t>
  </si>
  <si>
    <t>Resident</t>
  </si>
  <si>
    <t>Rent</t>
  </si>
  <si>
    <t>354082706</t>
  </si>
  <si>
    <t>04/01/2025</t>
  </si>
  <si>
    <t>Charge Total:</t>
  </si>
  <si>
    <t>02-0234</t>
  </si>
  <si>
    <t>1 bed / 1 bath a1</t>
  </si>
  <si>
    <t>Occupied No Notice</t>
  </si>
  <si>
    <t>Knight, Tytiana</t>
  </si>
  <si>
    <t>Resident</t>
  </si>
  <si>
    <t>Rent</t>
  </si>
  <si>
    <t>354083037</t>
  </si>
  <si>
    <t>04/01/2025</t>
  </si>
  <si>
    <t>Charge Total:</t>
  </si>
  <si>
    <t>02-0235</t>
  </si>
  <si>
    <t>1 bed / 1 bath a1</t>
  </si>
  <si>
    <t>Occupied No Notice</t>
  </si>
  <si>
    <t>Chavez, Kevante</t>
  </si>
  <si>
    <t>Resident</t>
  </si>
  <si>
    <t>Rent</t>
  </si>
  <si>
    <t>354082906</t>
  </si>
  <si>
    <t>04/01/2025</t>
  </si>
  <si>
    <t>Late Fee</t>
  </si>
  <si>
    <t>354401862</t>
  </si>
  <si>
    <t>04/04/2025</t>
  </si>
  <si>
    <t>Renters Insurance Fine</t>
  </si>
  <si>
    <t>354041801</t>
  </si>
  <si>
    <t>04/01/2025</t>
  </si>
  <si>
    <t>Charge Total:</t>
  </si>
  <si>
    <t>02-0236</t>
  </si>
  <si>
    <t>1 bed / 1 bath a1</t>
  </si>
  <si>
    <t>Occupied No Notice</t>
  </si>
  <si>
    <t>Cortez, Fortino</t>
  </si>
  <si>
    <t>Resident</t>
  </si>
  <si>
    <t>Rent</t>
  </si>
  <si>
    <t>354083218</t>
  </si>
  <si>
    <t>04/01/2025</t>
  </si>
  <si>
    <t>Charge Total:</t>
  </si>
  <si>
    <t>03-0311</t>
  </si>
  <si>
    <t>1 bed / 1 bath a1</t>
  </si>
  <si>
    <t>Occupied No Notice</t>
  </si>
  <si>
    <t>Phillips, Peter</t>
  </si>
  <si>
    <t>Resident</t>
  </si>
  <si>
    <t>Amenity Rent</t>
  </si>
  <si>
    <t>354083127</t>
  </si>
  <si>
    <t>04/01/2025</t>
  </si>
  <si>
    <t>Rent</t>
  </si>
  <si>
    <t>354083234</t>
  </si>
  <si>
    <t>04/01/2025</t>
  </si>
  <si>
    <t>Charge Total:</t>
  </si>
  <si>
    <t>03-0312</t>
  </si>
  <si>
    <t>1 bed / 1 bath a1</t>
  </si>
  <si>
    <t>Occupied No Notice</t>
  </si>
  <si>
    <t>Parker, John</t>
  </si>
  <si>
    <t>Resident</t>
  </si>
  <si>
    <t>Rent</t>
  </si>
  <si>
    <t>354082896</t>
  </si>
  <si>
    <t>04/01/2025</t>
  </si>
  <si>
    <t>Charge Total:</t>
  </si>
  <si>
    <t>03-0313</t>
  </si>
  <si>
    <t>1 bed / 1 bath a1</t>
  </si>
  <si>
    <t>Occupied No Notice</t>
  </si>
  <si>
    <t>Cunningham, Fulani</t>
  </si>
  <si>
    <t>Resident</t>
  </si>
  <si>
    <t>Amenity Rent</t>
  </si>
  <si>
    <t>354082756</t>
  </si>
  <si>
    <t>04/01/2025</t>
  </si>
  <si>
    <t>Rent</t>
  </si>
  <si>
    <t>354082912</t>
  </si>
  <si>
    <t>04/01/2025</t>
  </si>
  <si>
    <t>Concession-Resident</t>
  </si>
  <si>
    <t>354082947</t>
  </si>
  <si>
    <t>04/01/2025</t>
  </si>
  <si>
    <t>Charge Total:</t>
  </si>
  <si>
    <t>03-0314</t>
  </si>
  <si>
    <t>1 bed / 1 bath a1</t>
  </si>
  <si>
    <t>Occupied No Notice</t>
  </si>
  <si>
    <t>Healy, Casey</t>
  </si>
  <si>
    <t>Resident</t>
  </si>
  <si>
    <t>Amenity Rent</t>
  </si>
  <si>
    <t>354082861</t>
  </si>
  <si>
    <t>04/01/2025</t>
  </si>
  <si>
    <t>Rent</t>
  </si>
  <si>
    <t>354082894</t>
  </si>
  <si>
    <t>04/01/2025</t>
  </si>
  <si>
    <t>Charge Total:</t>
  </si>
  <si>
    <t>03-0321</t>
  </si>
  <si>
    <t>1 bed / 1 bath a1</t>
  </si>
  <si>
    <t>Occupied No Notice</t>
  </si>
  <si>
    <t>Santana, Selena</t>
  </si>
  <si>
    <t>Resident</t>
  </si>
  <si>
    <t>Rent</t>
  </si>
  <si>
    <t>354082808</t>
  </si>
  <si>
    <t>04/01/2025</t>
  </si>
  <si>
    <t>Late Fee</t>
  </si>
  <si>
    <t>354401861</t>
  </si>
  <si>
    <t>04/04/2025</t>
  </si>
  <si>
    <t>Charge Total:</t>
  </si>
  <si>
    <t>03-0322</t>
  </si>
  <si>
    <t>1 bed / 1 bath a1</t>
  </si>
  <si>
    <t>Occupied No Notice</t>
  </si>
  <si>
    <t>Martinez, Nathan</t>
  </si>
  <si>
    <t>Resident</t>
  </si>
  <si>
    <t>Rent</t>
  </si>
  <si>
    <t>354083087</t>
  </si>
  <si>
    <t>04/01/2025</t>
  </si>
  <si>
    <t>Charge Total:</t>
  </si>
  <si>
    <t>03-0323</t>
  </si>
  <si>
    <t>1 bed / 1 bath a1</t>
  </si>
  <si>
    <t>Occupied No Notice</t>
  </si>
  <si>
    <t>Walker, Robert</t>
  </si>
  <si>
    <t>Resident</t>
  </si>
  <si>
    <t>Amenity Rent</t>
  </si>
  <si>
    <t>354083193</t>
  </si>
  <si>
    <t>04/01/2025</t>
  </si>
  <si>
    <t>Rent</t>
  </si>
  <si>
    <t>354082980</t>
  </si>
  <si>
    <t>04/01/2025</t>
  </si>
  <si>
    <t>Renters Insurance Fine</t>
  </si>
  <si>
    <t>354041509</t>
  </si>
  <si>
    <t>04/01/2025</t>
  </si>
  <si>
    <t>Charge Total:</t>
  </si>
  <si>
    <t>03-0324</t>
  </si>
  <si>
    <t>1 bed / 1 bath a1</t>
  </si>
  <si>
    <t>Occupied No Notice</t>
  </si>
  <si>
    <t>Volz, Christopher</t>
  </si>
  <si>
    <t>Resident</t>
  </si>
  <si>
    <t>Rent</t>
  </si>
  <si>
    <t>354083161</t>
  </si>
  <si>
    <t>04/01/2025</t>
  </si>
  <si>
    <t>Charge Total:</t>
  </si>
  <si>
    <t>03-0331</t>
  </si>
  <si>
    <t>1 bed / 1 bath a1</t>
  </si>
  <si>
    <t>Occupied No Notice</t>
  </si>
  <si>
    <t>Dean, Christopher</t>
  </si>
  <si>
    <t>Resident</t>
  </si>
  <si>
    <t>Rent</t>
  </si>
  <si>
    <t>354082982</t>
  </si>
  <si>
    <t>04/01/2025</t>
  </si>
  <si>
    <t>Charge Total:</t>
  </si>
  <si>
    <t>03-0332</t>
  </si>
  <si>
    <t>1 bed / 1 bath a1</t>
  </si>
  <si>
    <t>Occupied No Notice</t>
  </si>
  <si>
    <t>Gray, Eugene</t>
  </si>
  <si>
    <t>Resident</t>
  </si>
  <si>
    <t>Rent</t>
  </si>
  <si>
    <t>354082847</t>
  </si>
  <si>
    <t>04/01/2025</t>
  </si>
  <si>
    <t>Charge Total:</t>
  </si>
  <si>
    <t>03-0333</t>
  </si>
  <si>
    <t>1 bed / 1 bath a1</t>
  </si>
  <si>
    <t>Occupied No Notice</t>
  </si>
  <si>
    <t>Shepherd, Lewis</t>
  </si>
  <si>
    <t>Resident</t>
  </si>
  <si>
    <t>Rent</t>
  </si>
  <si>
    <t>354083090</t>
  </si>
  <si>
    <t>04/01/2025</t>
  </si>
  <si>
    <t>Charge Total:</t>
  </si>
  <si>
    <t>03-0334</t>
  </si>
  <si>
    <t>1 bed / 1 bath a1</t>
  </si>
  <si>
    <t>Occupied No Notice</t>
  </si>
  <si>
    <t>Rajendran, Sreerekha</t>
  </si>
  <si>
    <t>Resident</t>
  </si>
  <si>
    <t>Rent</t>
  </si>
  <si>
    <t>354082959</t>
  </si>
  <si>
    <t>04/01/2025</t>
  </si>
  <si>
    <t>Charge Total:</t>
  </si>
  <si>
    <t>04-0411</t>
  </si>
  <si>
    <t>1 bed / 1 bath a1</t>
  </si>
  <si>
    <t>Occupied No Notice</t>
  </si>
  <si>
    <t>Custer, Kelly</t>
  </si>
  <si>
    <t>Resident</t>
  </si>
  <si>
    <t>Amenity Rent</t>
  </si>
  <si>
    <t>354083174</t>
  </si>
  <si>
    <t>04/01/2025</t>
  </si>
  <si>
    <t>Rent</t>
  </si>
  <si>
    <t>354083014</t>
  </si>
  <si>
    <t>04/01/2025</t>
  </si>
  <si>
    <t>Charge Total:</t>
  </si>
  <si>
    <t>04-0412</t>
  </si>
  <si>
    <t>1 bed / 1 bath a1</t>
  </si>
  <si>
    <t>Notice Unrented</t>
  </si>
  <si>
    <t>Sanchez Zamora, Leandro (Leandro)</t>
  </si>
  <si>
    <t>Resident</t>
  </si>
  <si>
    <t>Amenity Rent</t>
  </si>
  <si>
    <t>354083026</t>
  </si>
  <si>
    <t>04/01/2025</t>
  </si>
  <si>
    <t>Rent</t>
  </si>
  <si>
    <t>354082787</t>
  </si>
  <si>
    <t>04/01/2025</t>
  </si>
  <si>
    <t>Charge Total:</t>
  </si>
  <si>
    <t>04-0413</t>
  </si>
  <si>
    <t>1 bed / 1 bath a1</t>
  </si>
  <si>
    <t>Occupied No Notice</t>
  </si>
  <si>
    <t>Yozzo, Melody</t>
  </si>
  <si>
    <t>Resident</t>
  </si>
  <si>
    <t>Amenity Rent</t>
  </si>
  <si>
    <t>354083204</t>
  </si>
  <si>
    <t>04/01/2025</t>
  </si>
  <si>
    <t>Rent</t>
  </si>
  <si>
    <t>354082953</t>
  </si>
  <si>
    <t>04/01/2025</t>
  </si>
  <si>
    <t>Charge Total:</t>
  </si>
  <si>
    <t>04-0414</t>
  </si>
  <si>
    <t>1 bed / 1 bath a1</t>
  </si>
  <si>
    <t>Occupied No Notice</t>
  </si>
  <si>
    <t>Lopez Hernandez, Leonardo</t>
  </si>
  <si>
    <t>Resident</t>
  </si>
  <si>
    <t>Amenity Rent</t>
  </si>
  <si>
    <t>354083226</t>
  </si>
  <si>
    <t>04/01/2025</t>
  </si>
  <si>
    <t>Rent</t>
  </si>
  <si>
    <t>354082671</t>
  </si>
  <si>
    <t>04/01/2025</t>
  </si>
  <si>
    <t>Charge Total:</t>
  </si>
  <si>
    <t>04-0415</t>
  </si>
  <si>
    <t>1 bed / 1 bath a1</t>
  </si>
  <si>
    <t>Occupied No Notice</t>
  </si>
  <si>
    <t>Abney, Debi</t>
  </si>
  <si>
    <t>Resident</t>
  </si>
  <si>
    <t>Amenity Rent</t>
  </si>
  <si>
    <t>354082855</t>
  </si>
  <si>
    <t>04/01/2025</t>
  </si>
  <si>
    <t>Rent</t>
  </si>
  <si>
    <t>354082964</t>
  </si>
  <si>
    <t>04/01/2025</t>
  </si>
  <si>
    <t>Charge Total:</t>
  </si>
  <si>
    <t>04-0416</t>
  </si>
  <si>
    <t>1 bed / 1 bath a1</t>
  </si>
  <si>
    <t>Occupied No Notice</t>
  </si>
  <si>
    <t>Reed, Vickie</t>
  </si>
  <si>
    <t>Resident</t>
  </si>
  <si>
    <t>Rent</t>
  </si>
  <si>
    <t>354083167</t>
  </si>
  <si>
    <t>04/01/2025</t>
  </si>
  <si>
    <t>Charge Total:</t>
  </si>
  <si>
    <t>04-0417</t>
  </si>
  <si>
    <t>1 bed / 1 bath a1</t>
  </si>
  <si>
    <t>Occupied No Notice</t>
  </si>
  <si>
    <t>Colter, Charmaine</t>
  </si>
  <si>
    <t>Resident</t>
  </si>
  <si>
    <t>Amenity Rent</t>
  </si>
  <si>
    <t>354083105</t>
  </si>
  <si>
    <t>04/01/2025</t>
  </si>
  <si>
    <t>Rent</t>
  </si>
  <si>
    <t>354082986</t>
  </si>
  <si>
    <t>04/01/2025</t>
  </si>
  <si>
    <t>Charge Total:</t>
  </si>
  <si>
    <t>04-0418</t>
  </si>
  <si>
    <t>1 bed / 1 bath a1</t>
  </si>
  <si>
    <t>Notice Rented</t>
  </si>
  <si>
    <t>Mayers, Deaunte</t>
  </si>
  <si>
    <t>Resident</t>
  </si>
  <si>
    <t>Amenity Rent</t>
  </si>
  <si>
    <t>354082678</t>
  </si>
  <si>
    <t>04/01/2025</t>
  </si>
  <si>
    <t>Rent</t>
  </si>
  <si>
    <t>354082697</t>
  </si>
  <si>
    <t>04/01/2025</t>
  </si>
  <si>
    <t>Charge Total:</t>
  </si>
  <si>
    <t>04-0421</t>
  </si>
  <si>
    <t>1 bed / 1 bath a1</t>
  </si>
  <si>
    <t>Occupied No Notice</t>
  </si>
  <si>
    <t>Rodriguez, Meliyah</t>
  </si>
  <si>
    <t>Resident</t>
  </si>
  <si>
    <t>Rent</t>
  </si>
  <si>
    <t>354082703</t>
  </si>
  <si>
    <t>04/01/2025</t>
  </si>
  <si>
    <t>Charge Total:</t>
  </si>
  <si>
    <t>04-0422</t>
  </si>
  <si>
    <t>1 bed / 1 bath a1</t>
  </si>
  <si>
    <t>Occupied No Notice</t>
  </si>
  <si>
    <t>Gailliard, Jamal</t>
  </si>
  <si>
    <t>Resident</t>
  </si>
  <si>
    <t>Rent</t>
  </si>
  <si>
    <t>354083111</t>
  </si>
  <si>
    <t>04/01/2025</t>
  </si>
  <si>
    <t>Charge Total:</t>
  </si>
  <si>
    <t>04-0423</t>
  </si>
  <si>
    <t>1 bed / 1 bath a1</t>
  </si>
  <si>
    <t>Vacant Unrented Ready</t>
  </si>
  <si>
    <t>-- Vacant --</t>
  </si>
  <si>
    <t>-</t>
  </si>
  <si>
    <t>Charge Total:</t>
  </si>
  <si>
    <t>04-0424</t>
  </si>
  <si>
    <t>1 bed / 1 bath a1</t>
  </si>
  <si>
    <t>Occupied No Notice</t>
  </si>
  <si>
    <t>Decker, Stephen</t>
  </si>
  <si>
    <t>Resident</t>
  </si>
  <si>
    <t>Rent</t>
  </si>
  <si>
    <t>354082744</t>
  </si>
  <si>
    <t>04/01/2025</t>
  </si>
  <si>
    <t>Charge Total:</t>
  </si>
  <si>
    <t>04-0425</t>
  </si>
  <si>
    <t>1 bed / 1 bath a1</t>
  </si>
  <si>
    <t>Occupied No Notice</t>
  </si>
  <si>
    <t>Henson, Donald</t>
  </si>
  <si>
    <t>Resident</t>
  </si>
  <si>
    <t>Rent</t>
  </si>
  <si>
    <t>354082951</t>
  </si>
  <si>
    <t>04/01/2025</t>
  </si>
  <si>
    <t>Charge Total:</t>
  </si>
  <si>
    <t>04-0426</t>
  </si>
  <si>
    <t>1 bed / 1 bath a1</t>
  </si>
  <si>
    <t>Occupied No Notice</t>
  </si>
  <si>
    <t>Flores, Eric</t>
  </si>
  <si>
    <t>Resident</t>
  </si>
  <si>
    <t>Rent</t>
  </si>
  <si>
    <t>354082945</t>
  </si>
  <si>
    <t>04/01/2025</t>
  </si>
  <si>
    <t>Late Fee</t>
  </si>
  <si>
    <t>354401860</t>
  </si>
  <si>
    <t>04/04/2025</t>
  </si>
  <si>
    <t>Renters Insurance Fine</t>
  </si>
  <si>
    <t>354041510</t>
  </si>
  <si>
    <t>04/01/2025</t>
  </si>
  <si>
    <t>Charge Total:</t>
  </si>
  <si>
    <t>04-0427</t>
  </si>
  <si>
    <t>1 bed / 1 bath a1</t>
  </si>
  <si>
    <t>Occupied No Notice</t>
  </si>
  <si>
    <t>Delgado, Orlando</t>
  </si>
  <si>
    <t>Resident</t>
  </si>
  <si>
    <t>Rent</t>
  </si>
  <si>
    <t>354082780</t>
  </si>
  <si>
    <t>04/01/2025</t>
  </si>
  <si>
    <t>Charge Total:</t>
  </si>
  <si>
    <t>04-0428</t>
  </si>
  <si>
    <t>1 bed / 1 bath a1</t>
  </si>
  <si>
    <t>Occupied No Notice</t>
  </si>
  <si>
    <t>Pleasant, Heather</t>
  </si>
  <si>
    <t>Resident</t>
  </si>
  <si>
    <t>Rent</t>
  </si>
  <si>
    <t>354082852</t>
  </si>
  <si>
    <t>04/01/2025</t>
  </si>
  <si>
    <t>Charge Total:</t>
  </si>
  <si>
    <t>04-0431</t>
  </si>
  <si>
    <t>1 bed / 1 bath a1</t>
  </si>
  <si>
    <t>Occupied No Notice</t>
  </si>
  <si>
    <t>Calvert, Jalissa</t>
  </si>
  <si>
    <t>Resident</t>
  </si>
  <si>
    <t>Rent</t>
  </si>
  <si>
    <t>354083068</t>
  </si>
  <si>
    <t>04/01/2025</t>
  </si>
  <si>
    <t>Charge Total:</t>
  </si>
  <si>
    <t>04-0432</t>
  </si>
  <si>
    <t>1 bed / 1 bath a1</t>
  </si>
  <si>
    <t>Occupied No Notice</t>
  </si>
  <si>
    <t>Henze, Nathan</t>
  </si>
  <si>
    <t>Resident</t>
  </si>
  <si>
    <t>Rent</t>
  </si>
  <si>
    <t>354442594</t>
  </si>
  <si>
    <t>04/05/2025</t>
  </si>
  <si>
    <t>Administration Fee</t>
  </si>
  <si>
    <t>354442593</t>
  </si>
  <si>
    <t>04/05/2025</t>
  </si>
  <si>
    <t>Charge Total:</t>
  </si>
  <si>
    <t>04-0433</t>
  </si>
  <si>
    <t>1 bed / 1 bath a1</t>
  </si>
  <si>
    <t>Occupied No Notice</t>
  </si>
  <si>
    <t>Mayes, Roosevelt</t>
  </si>
  <si>
    <t>Resident</t>
  </si>
  <si>
    <t>Rent</t>
  </si>
  <si>
    <t>354083143</t>
  </si>
  <si>
    <t>04/01/2025</t>
  </si>
  <si>
    <t>Charge Total:</t>
  </si>
  <si>
    <t>04-0434</t>
  </si>
  <si>
    <t>1 bed / 1 bath a1</t>
  </si>
  <si>
    <t>Vacant Rented Not Ready</t>
  </si>
  <si>
    <t>-- Vacant --</t>
  </si>
  <si>
    <t>-</t>
  </si>
  <si>
    <t>Charge Total:</t>
  </si>
  <si>
    <t>04-0435</t>
  </si>
  <si>
    <t>1 bed / 1 bath a1</t>
  </si>
  <si>
    <t>Occupied No Notice</t>
  </si>
  <si>
    <t>Anyaso, Anthony</t>
  </si>
  <si>
    <t>Resident</t>
  </si>
  <si>
    <t>Rent</t>
  </si>
  <si>
    <t>354082748</t>
  </si>
  <si>
    <t>04/01/2025</t>
  </si>
  <si>
    <t>Concession-Resident</t>
  </si>
  <si>
    <t>354083224</t>
  </si>
  <si>
    <t>04/01/2025</t>
  </si>
  <si>
    <t>Renters Insurance Fine</t>
  </si>
  <si>
    <t>354439152</t>
  </si>
  <si>
    <t>04/01/2025</t>
  </si>
  <si>
    <t>Charge Total:</t>
  </si>
  <si>
    <t>04-0436</t>
  </si>
  <si>
    <t>1 bed / 1 bath a1</t>
  </si>
  <si>
    <t>Occupied No Notice</t>
  </si>
  <si>
    <t>Jackson, Elijah</t>
  </si>
  <si>
    <t>Resident</t>
  </si>
  <si>
    <t>Rent</t>
  </si>
  <si>
    <t>354082769</t>
  </si>
  <si>
    <t>04/01/2025</t>
  </si>
  <si>
    <t>Charge Total:</t>
  </si>
  <si>
    <t>04-0437</t>
  </si>
  <si>
    <t>1 bed / 1 bath a1</t>
  </si>
  <si>
    <t>Occupied No Notice</t>
  </si>
  <si>
    <t>Burleson, James</t>
  </si>
  <si>
    <t>Resident</t>
  </si>
  <si>
    <t>Rent</t>
  </si>
  <si>
    <t>354082752</t>
  </si>
  <si>
    <t>04/01/2025</t>
  </si>
  <si>
    <t>Charge Total:</t>
  </si>
  <si>
    <t>04-0438</t>
  </si>
  <si>
    <t>1 bed / 1 bath a1</t>
  </si>
  <si>
    <t>Occupied No Notice</t>
  </si>
  <si>
    <t>Gong, Weihui</t>
  </si>
  <si>
    <t>Resident</t>
  </si>
  <si>
    <t>Rent</t>
  </si>
  <si>
    <t>354083114</t>
  </si>
  <si>
    <t>04/01/2025</t>
  </si>
  <si>
    <t>Charge Total:</t>
  </si>
  <si>
    <t>05-0511</t>
  </si>
  <si>
    <t>1 bed / 1 bath a2</t>
  </si>
  <si>
    <t>Occupied No Notice</t>
  </si>
  <si>
    <t>Lupia, Gregory</t>
  </si>
  <si>
    <t>Resident</t>
  </si>
  <si>
    <t>Rent</t>
  </si>
  <si>
    <t>354083181</t>
  </si>
  <si>
    <t>04/01/2025</t>
  </si>
  <si>
    <t>Charge Total:</t>
  </si>
  <si>
    <t>05-0512</t>
  </si>
  <si>
    <t>1 bed / 1 bath a2</t>
  </si>
  <si>
    <t>Occupied No Notice</t>
  </si>
  <si>
    <t>Fraire, Felicitas</t>
  </si>
  <si>
    <t>Resident</t>
  </si>
  <si>
    <t>Amenity Rent</t>
  </si>
  <si>
    <t>354082788</t>
  </si>
  <si>
    <t>04/01/2025</t>
  </si>
  <si>
    <t>Rent</t>
  </si>
  <si>
    <t>354082965</t>
  </si>
  <si>
    <t>04/01/2025</t>
  </si>
  <si>
    <t>Charge Total:</t>
  </si>
  <si>
    <t>05-0513</t>
  </si>
  <si>
    <t>1 bed / 1 bath a2</t>
  </si>
  <si>
    <t>Occupied No Notice</t>
  </si>
  <si>
    <t>Canizales Lugo, Aris</t>
  </si>
  <si>
    <t>Resident</t>
  </si>
  <si>
    <t>Amenity Rent</t>
  </si>
  <si>
    <t>354083049</t>
  </si>
  <si>
    <t>04/01/2025</t>
  </si>
  <si>
    <t>Rent</t>
  </si>
  <si>
    <t>354082973</t>
  </si>
  <si>
    <t>04/01/2025</t>
  </si>
  <si>
    <t>Concession-Resident</t>
  </si>
  <si>
    <t>354082851</t>
  </si>
  <si>
    <t>04/01/2025</t>
  </si>
  <si>
    <t>Charge Total:</t>
  </si>
  <si>
    <t>05-0514</t>
  </si>
  <si>
    <t>1 bed / 1 bath a2</t>
  </si>
  <si>
    <t>Occupied No Notice</t>
  </si>
  <si>
    <t>Williams, Xamot</t>
  </si>
  <si>
    <t>Resident</t>
  </si>
  <si>
    <t>Amenity Rent</t>
  </si>
  <si>
    <t>354082984</t>
  </si>
  <si>
    <t>04/01/2025</t>
  </si>
  <si>
    <t>Rent</t>
  </si>
  <si>
    <t>354083145</t>
  </si>
  <si>
    <t>04/01/2025</t>
  </si>
  <si>
    <t>Charge Total:</t>
  </si>
  <si>
    <t>05-0521</t>
  </si>
  <si>
    <t>1 bed / 1 bath a2</t>
  </si>
  <si>
    <t>Occupied No Notice</t>
  </si>
  <si>
    <t>Rodriguez Estrada, Yilian</t>
  </si>
  <si>
    <t>Resident</t>
  </si>
  <si>
    <t>Rent</t>
  </si>
  <si>
    <t>354082680</t>
  </si>
  <si>
    <t>04/01/2025</t>
  </si>
  <si>
    <t>Charge Total:</t>
  </si>
  <si>
    <t>05-0522</t>
  </si>
  <si>
    <t>1 bed / 1 bath a2</t>
  </si>
  <si>
    <t>Occupied No Notice</t>
  </si>
  <si>
    <t>Dotson, Tori</t>
  </si>
  <si>
    <t>Resident</t>
  </si>
  <si>
    <t>Rent</t>
  </si>
  <si>
    <t>354082704</t>
  </si>
  <si>
    <t>04/01/2025</t>
  </si>
  <si>
    <t>Renters Insurance Fine</t>
  </si>
  <si>
    <t>354042112</t>
  </si>
  <si>
    <t>04/01/2025</t>
  </si>
  <si>
    <t>Charge Total:</t>
  </si>
  <si>
    <t>05-0523</t>
  </si>
  <si>
    <t>1 bed / 1 bath a2</t>
  </si>
  <si>
    <t>Occupied No Notice</t>
  </si>
  <si>
    <t>Henry, Shyra</t>
  </si>
  <si>
    <t>Resident</t>
  </si>
  <si>
    <t>Amenity Rent</t>
  </si>
  <si>
    <t>354083003</t>
  </si>
  <si>
    <t>04/01/2025</t>
  </si>
  <si>
    <t>Rent</t>
  </si>
  <si>
    <t>354082956</t>
  </si>
  <si>
    <t>04/01/2025</t>
  </si>
  <si>
    <t>Concession-Resident</t>
  </si>
  <si>
    <t>354082990</t>
  </si>
  <si>
    <t>04/01/2025</t>
  </si>
  <si>
    <t>Charge Total:</t>
  </si>
  <si>
    <t>05-0524</t>
  </si>
  <si>
    <t>1 bed / 1 bath a2</t>
  </si>
  <si>
    <t>Occupied No Notice</t>
  </si>
  <si>
    <t>Jones, LaTisha</t>
  </si>
  <si>
    <t>Resident</t>
  </si>
  <si>
    <t>Rent</t>
  </si>
  <si>
    <t>354083094</t>
  </si>
  <si>
    <t>04/01/2025</t>
  </si>
  <si>
    <t>Charge Total:</t>
  </si>
  <si>
    <t>05-0531</t>
  </si>
  <si>
    <t>1 bed / 1 bath a2</t>
  </si>
  <si>
    <t>Occupied No Notice</t>
  </si>
  <si>
    <t>Dudley, Destineek</t>
  </si>
  <si>
    <t>Resident</t>
  </si>
  <si>
    <t>Rent</t>
  </si>
  <si>
    <t>354082705</t>
  </si>
  <si>
    <t>04/01/2025</t>
  </si>
  <si>
    <t>Renters Insurance Fine</t>
  </si>
  <si>
    <t>354042120</t>
  </si>
  <si>
    <t>04/01/2025</t>
  </si>
  <si>
    <t>Charge Total:</t>
  </si>
  <si>
    <t>05-0532</t>
  </si>
  <si>
    <t>1 bed / 1 bath a2</t>
  </si>
  <si>
    <t>Occupied No Notice</t>
  </si>
  <si>
    <t>Crowder, Jason</t>
  </si>
  <si>
    <t>Resident</t>
  </si>
  <si>
    <t>Rent</t>
  </si>
  <si>
    <t>354082746</t>
  </si>
  <si>
    <t>04/01/2025</t>
  </si>
  <si>
    <t>Bounced Check Fee</t>
  </si>
  <si>
    <t>354436141</t>
  </si>
  <si>
    <t>04/03/2025</t>
  </si>
  <si>
    <t>Late Fee</t>
  </si>
  <si>
    <t>354436222</t>
  </si>
  <si>
    <t>04/04/2025</t>
  </si>
  <si>
    <t>Charge Total:</t>
  </si>
  <si>
    <t>05-0533</t>
  </si>
  <si>
    <t>1 bed / 1 bath a2</t>
  </si>
  <si>
    <t>Occupied No Notice</t>
  </si>
  <si>
    <t>Jackson, Mark</t>
  </si>
  <si>
    <t>Resident</t>
  </si>
  <si>
    <t>Rent</t>
  </si>
  <si>
    <t>354083032</t>
  </si>
  <si>
    <t>04/01/2025</t>
  </si>
  <si>
    <t>Late Fee</t>
  </si>
  <si>
    <t>354401880</t>
  </si>
  <si>
    <t>04/04/2025</t>
  </si>
  <si>
    <t>Charge Total:</t>
  </si>
  <si>
    <t>05-0534</t>
  </si>
  <si>
    <t>1 bed / 1 bath a2</t>
  </si>
  <si>
    <t>Occupied No Notice</t>
  </si>
  <si>
    <t>Nuncio, Morgan</t>
  </si>
  <si>
    <t>Resident</t>
  </si>
  <si>
    <t>Rent</t>
  </si>
  <si>
    <t>354082673</t>
  </si>
  <si>
    <t>04/01/2025</t>
  </si>
  <si>
    <t>Concession-Resident</t>
  </si>
  <si>
    <t>354082722</t>
  </si>
  <si>
    <t>04/01/2025</t>
  </si>
  <si>
    <t>Charge Total:</t>
  </si>
  <si>
    <t>06-0611</t>
  </si>
  <si>
    <t>1 bed / 1 bath a2</t>
  </si>
  <si>
    <t>Occupied No Notice</t>
  </si>
  <si>
    <t>Mann, Phyllis</t>
  </si>
  <si>
    <t>Resident</t>
  </si>
  <si>
    <t>Amenity Rent</t>
  </si>
  <si>
    <t>354083060</t>
  </si>
  <si>
    <t>04/01/2025</t>
  </si>
  <si>
    <t>Rent</t>
  </si>
  <si>
    <t>354083198</t>
  </si>
  <si>
    <t>04/01/2025</t>
  </si>
  <si>
    <t>Key Charge</t>
  </si>
  <si>
    <t>354247868</t>
  </si>
  <si>
    <t>04/01/2025</t>
  </si>
  <si>
    <t>Charge Total:</t>
  </si>
  <si>
    <t>06-0612</t>
  </si>
  <si>
    <t>1 bed / 1 bath a2</t>
  </si>
  <si>
    <t>Occupied No Notice</t>
  </si>
  <si>
    <t>Elizondo, Rebeca</t>
  </si>
  <si>
    <t>Resident</t>
  </si>
  <si>
    <t>Amenity Rent</t>
  </si>
  <si>
    <t>354082924</t>
  </si>
  <si>
    <t>04/01/2025</t>
  </si>
  <si>
    <t>Rent</t>
  </si>
  <si>
    <t>354082877</t>
  </si>
  <si>
    <t>04/01/2025</t>
  </si>
  <si>
    <t>Charge Total:</t>
  </si>
  <si>
    <t>06-0613</t>
  </si>
  <si>
    <t>1 bed / 1 bath a2</t>
  </si>
  <si>
    <t>Occupied No Notice</t>
  </si>
  <si>
    <t>Sullivan, James</t>
  </si>
  <si>
    <t>Resident</t>
  </si>
  <si>
    <t>Rent</t>
  </si>
  <si>
    <t>354082731</t>
  </si>
  <si>
    <t>04/01/2025</t>
  </si>
  <si>
    <t>Charge Total:</t>
  </si>
  <si>
    <t>06-0614</t>
  </si>
  <si>
    <t>1 bed / 1 bath a2</t>
  </si>
  <si>
    <t>Vacant Unrented Not Ready</t>
  </si>
  <si>
    <t>-- Vacant --</t>
  </si>
  <si>
    <t>-</t>
  </si>
  <si>
    <t>Charge Total:</t>
  </si>
  <si>
    <t>06-0615</t>
  </si>
  <si>
    <t>1 bed / 1 bath a2</t>
  </si>
  <si>
    <t>Occupied No Notice</t>
  </si>
  <si>
    <t>Ramirez, Edith</t>
  </si>
  <si>
    <t>Resident</t>
  </si>
  <si>
    <t>Amenity Rent</t>
  </si>
  <si>
    <t>354082970</t>
  </si>
  <si>
    <t>04/01/2025</t>
  </si>
  <si>
    <t>Rent</t>
  </si>
  <si>
    <t>354082736</t>
  </si>
  <si>
    <t>04/01/2025</t>
  </si>
  <si>
    <t>Renters Insurance Fine</t>
  </si>
  <si>
    <t>354042105</t>
  </si>
  <si>
    <t>04/01/2025</t>
  </si>
  <si>
    <t>Charge Total:</t>
  </si>
  <si>
    <t>06-0616</t>
  </si>
  <si>
    <t>1 bed / 1 bath a2</t>
  </si>
  <si>
    <t>Occupied No Notice</t>
  </si>
  <si>
    <t>Frizell, Heather</t>
  </si>
  <si>
    <t>Resident</t>
  </si>
  <si>
    <t>Amenity Rent</t>
  </si>
  <si>
    <t>354082758</t>
  </si>
  <si>
    <t>04/01/2025</t>
  </si>
  <si>
    <t>Rent</t>
  </si>
  <si>
    <t>354083084</t>
  </si>
  <si>
    <t>04/01/2025</t>
  </si>
  <si>
    <t>Charge Total:</t>
  </si>
  <si>
    <t>06-0617</t>
  </si>
  <si>
    <t>1 bed / 1 bath a2</t>
  </si>
  <si>
    <t>Occupied No Notice</t>
  </si>
  <si>
    <t>Ledezma, Elda</t>
  </si>
  <si>
    <t>Resident</t>
  </si>
  <si>
    <t>Rent</t>
  </si>
  <si>
    <t>354083008</t>
  </si>
  <si>
    <t>04/01/2025</t>
  </si>
  <si>
    <t>Concession-Resident</t>
  </si>
  <si>
    <t>354082893</t>
  </si>
  <si>
    <t>04/01/2025</t>
  </si>
  <si>
    <t>Charge Total:</t>
  </si>
  <si>
    <t>06-0618</t>
  </si>
  <si>
    <t>1 bed / 1 bath a2</t>
  </si>
  <si>
    <t>Occupied No Notice</t>
  </si>
  <si>
    <t>Owusu, Warren</t>
  </si>
  <si>
    <t>Resident</t>
  </si>
  <si>
    <t>Rent</t>
  </si>
  <si>
    <t>354083147</t>
  </si>
  <si>
    <t>04/01/2025</t>
  </si>
  <si>
    <t>Charge Total:</t>
  </si>
  <si>
    <t>06-0621</t>
  </si>
  <si>
    <t>1 bed / 1 bath a2</t>
  </si>
  <si>
    <t>Occupied No Notice</t>
  </si>
  <si>
    <t>Pinckney, Phyllis</t>
  </si>
  <si>
    <t>Resident</t>
  </si>
  <si>
    <t>Rent</t>
  </si>
  <si>
    <t>354083066</t>
  </si>
  <si>
    <t>04/01/2025</t>
  </si>
  <si>
    <t>Charge Total:</t>
  </si>
  <si>
    <t>06-0622</t>
  </si>
  <si>
    <t>1 bed / 1 bath a2</t>
  </si>
  <si>
    <t>Notice Unrented</t>
  </si>
  <si>
    <t>Turpen, Tiffany</t>
  </si>
  <si>
    <t>Resident</t>
  </si>
  <si>
    <t>Rent</t>
  </si>
  <si>
    <t>354082966</t>
  </si>
  <si>
    <t>04/01/2025</t>
  </si>
  <si>
    <t>Concession-Resident</t>
  </si>
  <si>
    <t>354082845</t>
  </si>
  <si>
    <t>04/01/2025</t>
  </si>
  <si>
    <t>Charge Total:</t>
  </si>
  <si>
    <t>06-0623</t>
  </si>
  <si>
    <t>1 bed / 1 bath a2</t>
  </si>
  <si>
    <t>Vacant Unrented Not Ready</t>
  </si>
  <si>
    <t>-- Vacant --</t>
  </si>
  <si>
    <t>-</t>
  </si>
  <si>
    <t>Charge Total:</t>
  </si>
  <si>
    <t>06-0624</t>
  </si>
  <si>
    <t>1 bed / 1 bath a2</t>
  </si>
  <si>
    <t>Occupied No Notice</t>
  </si>
  <si>
    <t>Hilliard, Christopher</t>
  </si>
  <si>
    <t>Resident</t>
  </si>
  <si>
    <t>Rent</t>
  </si>
  <si>
    <t>354082740</t>
  </si>
  <si>
    <t>04/01/2025</t>
  </si>
  <si>
    <t>Late Fee</t>
  </si>
  <si>
    <t>354401872</t>
  </si>
  <si>
    <t>04/04/2025</t>
  </si>
  <si>
    <t>Charge Total:</t>
  </si>
  <si>
    <t>06-0625</t>
  </si>
  <si>
    <t>1 bed / 1 bath a2</t>
  </si>
  <si>
    <t>Occupied No Notice</t>
  </si>
  <si>
    <t>Suarez, Keanu</t>
  </si>
  <si>
    <t>Resident</t>
  </si>
  <si>
    <t>Rent</t>
  </si>
  <si>
    <t>354083017</t>
  </si>
  <si>
    <t>04/01/2025</t>
  </si>
  <si>
    <t>Charge Total:</t>
  </si>
  <si>
    <t>06-0626</t>
  </si>
  <si>
    <t>1 bed / 1 bath a2</t>
  </si>
  <si>
    <t>Occupied No Notice</t>
  </si>
  <si>
    <t>Raheem, Oriyomi</t>
  </si>
  <si>
    <t>Resident</t>
  </si>
  <si>
    <t>Rent</t>
  </si>
  <si>
    <t>354082897</t>
  </si>
  <si>
    <t>04/01/2025</t>
  </si>
  <si>
    <t>Charge Total:</t>
  </si>
  <si>
    <t>06-0627</t>
  </si>
  <si>
    <t>1 bed / 1 bath a2</t>
  </si>
  <si>
    <t>Occupied No Notice</t>
  </si>
  <si>
    <t>Ayala III, Alfonso</t>
  </si>
  <si>
    <t>Resident</t>
  </si>
  <si>
    <t>Rent</t>
  </si>
  <si>
    <t>354082926</t>
  </si>
  <si>
    <t>04/01/2025</t>
  </si>
  <si>
    <t>Charge Total:</t>
  </si>
  <si>
    <t>06-0628</t>
  </si>
  <si>
    <t>1 bed / 1 bath a2</t>
  </si>
  <si>
    <t>Occupied No Notice</t>
  </si>
  <si>
    <t>Teinert, Rebecca</t>
  </si>
  <si>
    <t>Resident</t>
  </si>
  <si>
    <t>Rent</t>
  </si>
  <si>
    <t>354082838</t>
  </si>
  <si>
    <t>04/01/2025</t>
  </si>
  <si>
    <t>Charge Total:</t>
  </si>
  <si>
    <t>06-0631</t>
  </si>
  <si>
    <t>1 bed / 1 bath a2</t>
  </si>
  <si>
    <t>Vacant Unrented Ready</t>
  </si>
  <si>
    <t>-- Vacant --</t>
  </si>
  <si>
    <t>-</t>
  </si>
  <si>
    <t>Charge Total:</t>
  </si>
  <si>
    <t>06-0632</t>
  </si>
  <si>
    <t>1 bed / 1 bath a2</t>
  </si>
  <si>
    <t>Occupied No Notice</t>
  </si>
  <si>
    <t>Watkins, Rashad</t>
  </si>
  <si>
    <t>Resident</t>
  </si>
  <si>
    <t>Rent</t>
  </si>
  <si>
    <t>354082921</t>
  </si>
  <si>
    <t>04/01/2025</t>
  </si>
  <si>
    <t>Charge Total:</t>
  </si>
  <si>
    <t>06-0633</t>
  </si>
  <si>
    <t>1 bed / 1 bath a2</t>
  </si>
  <si>
    <t>Occupied No Notice</t>
  </si>
  <si>
    <t>Payton, Michael</t>
  </si>
  <si>
    <t>Resident</t>
  </si>
  <si>
    <t>Rent</t>
  </si>
  <si>
    <t>354082679</t>
  </si>
  <si>
    <t>04/01/2025</t>
  </si>
  <si>
    <t>Charge Total:</t>
  </si>
  <si>
    <t>06-0634</t>
  </si>
  <si>
    <t>1 bed / 1 bath a2</t>
  </si>
  <si>
    <t>Occupied No Notice</t>
  </si>
  <si>
    <t>Brown, Brenda</t>
  </si>
  <si>
    <t>Resident</t>
  </si>
  <si>
    <t>Amenity Rent</t>
  </si>
  <si>
    <t>354083199</t>
  </si>
  <si>
    <t>04/01/2025</t>
  </si>
  <si>
    <t>Rent</t>
  </si>
  <si>
    <t>354082800</t>
  </si>
  <si>
    <t>04/01/2025</t>
  </si>
  <si>
    <t>Charge Total:</t>
  </si>
  <si>
    <t>06-0635</t>
  </si>
  <si>
    <t>1 bed / 1 bath a2</t>
  </si>
  <si>
    <t>Occupied No Notice</t>
  </si>
  <si>
    <t>LaBombarda, Andrew</t>
  </si>
  <si>
    <t>Resident</t>
  </si>
  <si>
    <t>Rent</t>
  </si>
  <si>
    <t>354083131</t>
  </si>
  <si>
    <t>04/01/2025</t>
  </si>
  <si>
    <t>Charge Total:</t>
  </si>
  <si>
    <t>06-0636</t>
  </si>
  <si>
    <t>1 bed / 1 bath a2</t>
  </si>
  <si>
    <t>Occupied No Notice</t>
  </si>
  <si>
    <t>Aportadera, Timmon</t>
  </si>
  <si>
    <t>Resident</t>
  </si>
  <si>
    <t>Rent</t>
  </si>
  <si>
    <t>354083157</t>
  </si>
  <si>
    <t>04/01/2025</t>
  </si>
  <si>
    <t>Concession-Resident</t>
  </si>
  <si>
    <t>354082944</t>
  </si>
  <si>
    <t>04/01/2025</t>
  </si>
  <si>
    <t>Renters Insurance Fine</t>
  </si>
  <si>
    <t>354041586</t>
  </si>
  <si>
    <t>04/01/2025</t>
  </si>
  <si>
    <t>Charge Total:</t>
  </si>
  <si>
    <t>06-0637</t>
  </si>
  <si>
    <t>1 bed / 1 bath a2</t>
  </si>
  <si>
    <t>Vacant Unrented Not Ready</t>
  </si>
  <si>
    <t>-- Vacant --</t>
  </si>
  <si>
    <t>-</t>
  </si>
  <si>
    <t>Charge Total:</t>
  </si>
  <si>
    <t>06-0638</t>
  </si>
  <si>
    <t>1 bed / 1 bath a2</t>
  </si>
  <si>
    <t>Occupied No Notice</t>
  </si>
  <si>
    <t>Marvin, Lauri Jo (Lauri Jo)</t>
  </si>
  <si>
    <t>Resident</t>
  </si>
  <si>
    <t>Month to Month Rent</t>
  </si>
  <si>
    <t>354083104</t>
  </si>
  <si>
    <t>04/01/2025</t>
  </si>
  <si>
    <t>Concession-Partial Employee</t>
  </si>
  <si>
    <t>354082989</t>
  </si>
  <si>
    <t>04/01/2025</t>
  </si>
  <si>
    <t>Charge Total:</t>
  </si>
  <si>
    <t>07-0711</t>
  </si>
  <si>
    <t>1 bed / 1 bath a2</t>
  </si>
  <si>
    <t>Occupied No Notice</t>
  </si>
  <si>
    <t>Carnline, Monette (Mo)</t>
  </si>
  <si>
    <t>Resident</t>
  </si>
  <si>
    <t>Amenity Rent</t>
  </si>
  <si>
    <t>354083101</t>
  </si>
  <si>
    <t>04/01/2025</t>
  </si>
  <si>
    <t>Rent</t>
  </si>
  <si>
    <t>354083191</t>
  </si>
  <si>
    <t>04/01/2025</t>
  </si>
  <si>
    <t>Renters Insurance Fine</t>
  </si>
  <si>
    <t>354042071</t>
  </si>
  <si>
    <t>04/01/2025</t>
  </si>
  <si>
    <t>Charge Total:</t>
  </si>
  <si>
    <t>07-0712</t>
  </si>
  <si>
    <t>1 bed / 1 bath a2</t>
  </si>
  <si>
    <t>Occupied No Notice</t>
  </si>
  <si>
    <t>Bright, Jr, Scottie</t>
  </si>
  <si>
    <t>Resident</t>
  </si>
  <si>
    <t>Amenity Rent</t>
  </si>
  <si>
    <t>354082839</t>
  </si>
  <si>
    <t>04/01/2025</t>
  </si>
  <si>
    <t>Rent</t>
  </si>
  <si>
    <t>354083168</t>
  </si>
  <si>
    <t>04/01/2025</t>
  </si>
  <si>
    <t>Charge Total:</t>
  </si>
  <si>
    <t>07-0713</t>
  </si>
  <si>
    <t>1 bed / 1 bath a2</t>
  </si>
  <si>
    <t>Occupied No Notice</t>
  </si>
  <si>
    <t>Ohia, Flora</t>
  </si>
  <si>
    <t>Resident</t>
  </si>
  <si>
    <t>Amenity Rent</t>
  </si>
  <si>
    <t>354082878</t>
  </si>
  <si>
    <t>04/01/2025</t>
  </si>
  <si>
    <t>Rent</t>
  </si>
  <si>
    <t>354083079</t>
  </si>
  <si>
    <t>04/01/2025</t>
  </si>
  <si>
    <t>Charge Total:</t>
  </si>
  <si>
    <t>07-0714</t>
  </si>
  <si>
    <t>1 bed / 1 bath a2</t>
  </si>
  <si>
    <t>Occupied No Notice</t>
  </si>
  <si>
    <t>Ramirez, Douglas</t>
  </si>
  <si>
    <t>Resident</t>
  </si>
  <si>
    <t>Amenity Rent</t>
  </si>
  <si>
    <t>354083140</t>
  </si>
  <si>
    <t>04/01/2025</t>
  </si>
  <si>
    <t>Rent</t>
  </si>
  <si>
    <t>354082843</t>
  </si>
  <si>
    <t>04/01/2025</t>
  </si>
  <si>
    <t>Charge Total:</t>
  </si>
  <si>
    <t>07-0715</t>
  </si>
  <si>
    <t>1 bed / 1 bath a2</t>
  </si>
  <si>
    <t>Occupied No Notice</t>
  </si>
  <si>
    <t>Lee, Andrew</t>
  </si>
  <si>
    <t>Resident</t>
  </si>
  <si>
    <t>Amenity Rent</t>
  </si>
  <si>
    <t>354083214</t>
  </si>
  <si>
    <t>04/01/2025</t>
  </si>
  <si>
    <t>Rent</t>
  </si>
  <si>
    <t>354082676</t>
  </si>
  <si>
    <t>04/01/2025</t>
  </si>
  <si>
    <t>Renters Insurance Fine</t>
  </si>
  <si>
    <t>354042197</t>
  </si>
  <si>
    <t>04/01/2025</t>
  </si>
  <si>
    <t>Charge Total:</t>
  </si>
  <si>
    <t>07-0716</t>
  </si>
  <si>
    <t>1 bed / 1 bath a2</t>
  </si>
  <si>
    <t>Occupied No Notice</t>
  </si>
  <si>
    <t>Autrey, Roneisha</t>
  </si>
  <si>
    <t>Resident</t>
  </si>
  <si>
    <t>Amenity Rent</t>
  </si>
  <si>
    <t>354083121</t>
  </si>
  <si>
    <t>04/01/2025</t>
  </si>
  <si>
    <t>Rent</t>
  </si>
  <si>
    <t>354082874</t>
  </si>
  <si>
    <t>04/01/2025</t>
  </si>
  <si>
    <t>Concession-Resident</t>
  </si>
  <si>
    <t>354082735</t>
  </si>
  <si>
    <t>04/01/2025</t>
  </si>
  <si>
    <t>Renters Insurance Fine</t>
  </si>
  <si>
    <t>354041511</t>
  </si>
  <si>
    <t>04/01/2025</t>
  </si>
  <si>
    <t>Charge Total:</t>
  </si>
  <si>
    <t>07-0721</t>
  </si>
  <si>
    <t>1 bed / 1 bath a2</t>
  </si>
  <si>
    <t>Vacant Rented Ready</t>
  </si>
  <si>
    <t>-- Vacant --</t>
  </si>
  <si>
    <t>-</t>
  </si>
  <si>
    <t>Charge Total:</t>
  </si>
  <si>
    <t>07-0722</t>
  </si>
  <si>
    <t>1 bed / 1 bath a2</t>
  </si>
  <si>
    <t>Occupied No Notice</t>
  </si>
  <si>
    <t>Tan, Nohemi</t>
  </si>
  <si>
    <t>Resident</t>
  </si>
  <si>
    <t>Rent</t>
  </si>
  <si>
    <t>354083036</t>
  </si>
  <si>
    <t>04/01/2025</t>
  </si>
  <si>
    <t>Charge Total:</t>
  </si>
  <si>
    <t>07-0723</t>
  </si>
  <si>
    <t>1 bed / 1 bath a2</t>
  </si>
  <si>
    <t>Occupied No Notice</t>
  </si>
  <si>
    <t>Shields, Marlin</t>
  </si>
  <si>
    <t>Resident</t>
  </si>
  <si>
    <t>Rent</t>
  </si>
  <si>
    <t>354082978</t>
  </si>
  <si>
    <t>04/01/2025</t>
  </si>
  <si>
    <t>Charge Total:</t>
  </si>
  <si>
    <t>07-0724</t>
  </si>
  <si>
    <t>1 bed / 1 bath a2</t>
  </si>
  <si>
    <t>Occupied No Notice</t>
  </si>
  <si>
    <t>Bedford, Reginald</t>
  </si>
  <si>
    <t>Resident</t>
  </si>
  <si>
    <t>Rent</t>
  </si>
  <si>
    <t>354083188</t>
  </si>
  <si>
    <t>04/01/2025</t>
  </si>
  <si>
    <t>Concession-Resident</t>
  </si>
  <si>
    <t>354083102</t>
  </si>
  <si>
    <t>04/01/2025</t>
  </si>
  <si>
    <t>Charge Total:</t>
  </si>
  <si>
    <t>07-0725</t>
  </si>
  <si>
    <t>1 bed / 1 bath a2</t>
  </si>
  <si>
    <t>Occupied No Notice</t>
  </si>
  <si>
    <t>Gonzalez, Yesenia</t>
  </si>
  <si>
    <t>Resident</t>
  </si>
  <si>
    <t>Rent</t>
  </si>
  <si>
    <t>354082738</t>
  </si>
  <si>
    <t>04/01/2025</t>
  </si>
  <si>
    <t>Renters Insurance Fine</t>
  </si>
  <si>
    <t>354042158</t>
  </si>
  <si>
    <t>04/01/2025</t>
  </si>
  <si>
    <t>Charge Total:</t>
  </si>
  <si>
    <t>07-0726</t>
  </si>
  <si>
    <t>1 bed / 1 bath a2</t>
  </si>
  <si>
    <t>Occupied No Notice</t>
  </si>
  <si>
    <t>Ugalde, Robbie</t>
  </si>
  <si>
    <t>Resident</t>
  </si>
  <si>
    <t>Rent</t>
  </si>
  <si>
    <t>354082793</t>
  </si>
  <si>
    <t>04/01/2025</t>
  </si>
  <si>
    <t>Key Charge</t>
  </si>
  <si>
    <t>354431681</t>
  </si>
  <si>
    <t>04/04/2025</t>
  </si>
  <si>
    <t>Charge Total:</t>
  </si>
  <si>
    <t>07-0731</t>
  </si>
  <si>
    <t>1 bed / 1 bath a2</t>
  </si>
  <si>
    <t>Occupied No Notice</t>
  </si>
  <si>
    <t>Murray, Richard</t>
  </si>
  <si>
    <t>Resident</t>
  </si>
  <si>
    <t>Rent</t>
  </si>
  <si>
    <t>354082803</t>
  </si>
  <si>
    <t>04/01/2025</t>
  </si>
  <si>
    <t>Concession-Resident</t>
  </si>
  <si>
    <t>354083233</t>
  </si>
  <si>
    <t>04/01/2025</t>
  </si>
  <si>
    <t>Renters Insurance Fine</t>
  </si>
  <si>
    <t>354041669</t>
  </si>
  <si>
    <t>04/01/2025</t>
  </si>
  <si>
    <t>Charge Total:</t>
  </si>
  <si>
    <t>07-0732</t>
  </si>
  <si>
    <t>1 bed / 1 bath a2</t>
  </si>
  <si>
    <t>Vacant Unrented Ready</t>
  </si>
  <si>
    <t>-- Vacant --</t>
  </si>
  <si>
    <t>-</t>
  </si>
  <si>
    <t>Charge Total:</t>
  </si>
  <si>
    <t>07-0733</t>
  </si>
  <si>
    <t>1 bed / 1 bath a2</t>
  </si>
  <si>
    <t>Vacant Rented Not Ready</t>
  </si>
  <si>
    <t>-- Vacant --</t>
  </si>
  <si>
    <t>-</t>
  </si>
  <si>
    <t>Charge Total:</t>
  </si>
  <si>
    <t>07-0734</t>
  </si>
  <si>
    <t>1 bed / 1 bath a2</t>
  </si>
  <si>
    <t>Occupied No Notice</t>
  </si>
  <si>
    <t>Cosek, Marcia</t>
  </si>
  <si>
    <t>Resident</t>
  </si>
  <si>
    <t>Rent</t>
  </si>
  <si>
    <t>354082941</t>
  </si>
  <si>
    <t>04/01/2025</t>
  </si>
  <si>
    <t>Charge Total:</t>
  </si>
  <si>
    <t>07-0735</t>
  </si>
  <si>
    <t>1 bed / 1 bath a2</t>
  </si>
  <si>
    <t>Occupied No Notice</t>
  </si>
  <si>
    <t>Smith Rizo, Andy</t>
  </si>
  <si>
    <t>Resident</t>
  </si>
  <si>
    <t>Month to Month Rent</t>
  </si>
  <si>
    <t>354082891</t>
  </si>
  <si>
    <t>04/01/2025</t>
  </si>
  <si>
    <t>Concession-Partial Employee</t>
  </si>
  <si>
    <t>354083175</t>
  </si>
  <si>
    <t>04/01/2025</t>
  </si>
  <si>
    <t>Charge Total:</t>
  </si>
  <si>
    <t>07-0736</t>
  </si>
  <si>
    <t>1 bed / 1 bath a2</t>
  </si>
  <si>
    <t>Occupied No Notice</t>
  </si>
  <si>
    <t>Palmer, Barbara</t>
  </si>
  <si>
    <t>Resident</t>
  </si>
  <si>
    <t>Rent</t>
  </si>
  <si>
    <t>354083020</t>
  </si>
  <si>
    <t>04/01/2025</t>
  </si>
  <si>
    <t>Charge Total:</t>
  </si>
  <si>
    <t>08-0811</t>
  </si>
  <si>
    <t>2 bed / 2 bath b1</t>
  </si>
  <si>
    <t>Vacant Unrented Ready</t>
  </si>
  <si>
    <t>-- Vacant --</t>
  </si>
  <si>
    <t>-</t>
  </si>
  <si>
    <t>Charge Total:</t>
  </si>
  <si>
    <t>08-0812</t>
  </si>
  <si>
    <t>2 bed / 2 bath b1</t>
  </si>
  <si>
    <t>Occupied No Notice</t>
  </si>
  <si>
    <t>Ford, Desmond</t>
  </si>
  <si>
    <t>Resident</t>
  </si>
  <si>
    <t>Amenity Rent</t>
  </si>
  <si>
    <t>354082876</t>
  </si>
  <si>
    <t>04/01/2025</t>
  </si>
  <si>
    <t>Rent</t>
  </si>
  <si>
    <t>354082968</t>
  </si>
  <si>
    <t>04/01/2025</t>
  </si>
  <si>
    <t>Renters Insurance Fine</t>
  </si>
  <si>
    <t>354041802</t>
  </si>
  <si>
    <t>04/01/2025</t>
  </si>
  <si>
    <t>Charge Total:</t>
  </si>
  <si>
    <t>08-0813</t>
  </si>
  <si>
    <t>2 bed / 2 bath b1</t>
  </si>
  <si>
    <t>Occupied No Notice</t>
  </si>
  <si>
    <t>Fernandez Tavarez, Hamlet</t>
  </si>
  <si>
    <t>Resident</t>
  </si>
  <si>
    <t>Amenity Rent</t>
  </si>
  <si>
    <t>354082900</t>
  </si>
  <si>
    <t>04/01/2025</t>
  </si>
  <si>
    <t>Amenity Rent</t>
  </si>
  <si>
    <t>354083177</t>
  </si>
  <si>
    <t>04/01/2025</t>
  </si>
  <si>
    <t>Rent</t>
  </si>
  <si>
    <t>354082946</t>
  </si>
  <si>
    <t>04/01/2025</t>
  </si>
  <si>
    <t>Charge Total:</t>
  </si>
  <si>
    <t>08-0814</t>
  </si>
  <si>
    <t>2 bed / 2 bath b1</t>
  </si>
  <si>
    <t>Occupied No Notice</t>
  </si>
  <si>
    <t>Thompson, Valarie</t>
  </si>
  <si>
    <t>Resident</t>
  </si>
  <si>
    <t>Amenity Rent</t>
  </si>
  <si>
    <t>354083152</t>
  </si>
  <si>
    <t>04/01/2025</t>
  </si>
  <si>
    <t>Rent</t>
  </si>
  <si>
    <t>354083029</t>
  </si>
  <si>
    <t>04/01/2025</t>
  </si>
  <si>
    <t>Concession-Resident</t>
  </si>
  <si>
    <t>354082737</t>
  </si>
  <si>
    <t>04/01/2025</t>
  </si>
  <si>
    <t>Renters Insurance Fine</t>
  </si>
  <si>
    <t>354302904</t>
  </si>
  <si>
    <t>04/01/2025</t>
  </si>
  <si>
    <t>Renters Insurance Fine</t>
  </si>
  <si>
    <t>354089448</t>
  </si>
  <si>
    <t>04/01/2025</t>
  </si>
  <si>
    <t>Renters Insurance Fine</t>
  </si>
  <si>
    <t>354095307</t>
  </si>
  <si>
    <t>04/01/2025</t>
  </si>
  <si>
    <t>Charge Total:</t>
  </si>
  <si>
    <t>08-0821</t>
  </si>
  <si>
    <t>2 bed / 2 bath TH b2</t>
  </si>
  <si>
    <t>Occupied No Notice</t>
  </si>
  <si>
    <t>Hovey, Erica</t>
  </si>
  <si>
    <t>Resident</t>
  </si>
  <si>
    <t>Rent</t>
  </si>
  <si>
    <t>354082770</t>
  </si>
  <si>
    <t>04/01/2025</t>
  </si>
  <si>
    <t>Concession-Resident</t>
  </si>
  <si>
    <t>354382187</t>
  </si>
  <si>
    <t>04/03/2025</t>
  </si>
  <si>
    <t>Charge Total:</t>
  </si>
  <si>
    <t>08-0822</t>
  </si>
  <si>
    <t>2 bed / 2 bath TH b2</t>
  </si>
  <si>
    <t>Occupied No Notice</t>
  </si>
  <si>
    <t>Pittman, Megan</t>
  </si>
  <si>
    <t>Resident</t>
  </si>
  <si>
    <t>Rent</t>
  </si>
  <si>
    <t>354082724</t>
  </si>
  <si>
    <t>04/01/2025</t>
  </si>
  <si>
    <t>Charge Total:</t>
  </si>
  <si>
    <t>08-0823</t>
  </si>
  <si>
    <t>2 bed / 2 bath TH b2</t>
  </si>
  <si>
    <t>Occupied No Notice</t>
  </si>
  <si>
    <t>Daughdrill, Nathan</t>
  </si>
  <si>
    <t>Resident</t>
  </si>
  <si>
    <t>Amenity Rent</t>
  </si>
  <si>
    <t>354083164</t>
  </si>
  <si>
    <t>04/01/2025</t>
  </si>
  <si>
    <t>Rent</t>
  </si>
  <si>
    <t>354082781</t>
  </si>
  <si>
    <t>04/01/2025</t>
  </si>
  <si>
    <t>Charge Total:</t>
  </si>
  <si>
    <t>08-0824</t>
  </si>
  <si>
    <t>2 bed / 2 bath TH b2</t>
  </si>
  <si>
    <t>Occupied No Notice</t>
  </si>
  <si>
    <t>Montalvo, Maricela</t>
  </si>
  <si>
    <t>Resident</t>
  </si>
  <si>
    <t>Rent</t>
  </si>
  <si>
    <t>354083190</t>
  </si>
  <si>
    <t>04/01/2025</t>
  </si>
  <si>
    <t>Concession-Resident</t>
  </si>
  <si>
    <t>354082782</t>
  </si>
  <si>
    <t>04/01/2025</t>
  </si>
  <si>
    <t>Charge Total:</t>
  </si>
  <si>
    <t>08-0831</t>
  </si>
  <si>
    <t>2 bed / 2 bath TH b2</t>
  </si>
  <si>
    <t>Occupied No Notice</t>
  </si>
  <si>
    <t>Laing, Keiron</t>
  </si>
  <si>
    <t>Resident</t>
  </si>
  <si>
    <t>Rent</t>
  </si>
  <si>
    <t>354082672</t>
  </si>
  <si>
    <t>04/01/2025</t>
  </si>
  <si>
    <t>Charge Total:</t>
  </si>
  <si>
    <t>08-0832</t>
  </si>
  <si>
    <t>2 bed / 2 bath TH b2</t>
  </si>
  <si>
    <t>Occupied No Notice</t>
  </si>
  <si>
    <t>Burnside, Amanda</t>
  </si>
  <si>
    <t>Resident</t>
  </si>
  <si>
    <t>Rent</t>
  </si>
  <si>
    <t>354083091</t>
  </si>
  <si>
    <t>04/01/2025</t>
  </si>
  <si>
    <t>Charge Total:</t>
  </si>
  <si>
    <t>08-0833</t>
  </si>
  <si>
    <t>2 bed / 2 bath TH b2</t>
  </si>
  <si>
    <t>Occupied No Notice</t>
  </si>
  <si>
    <t>Guevara Diaz, Alan David</t>
  </si>
  <si>
    <t>Resident</t>
  </si>
  <si>
    <t>Rent</t>
  </si>
  <si>
    <t>354083057</t>
  </si>
  <si>
    <t>04/01/2025</t>
  </si>
  <si>
    <t>Charge Total:</t>
  </si>
  <si>
    <t>08-0834</t>
  </si>
  <si>
    <t>2 bed / 2 bath TH b2</t>
  </si>
  <si>
    <t>Occupied No Notice</t>
  </si>
  <si>
    <t>Garcia Pineda, Yerlin Selena</t>
  </si>
  <si>
    <t>Resident</t>
  </si>
  <si>
    <t>Rent</t>
  </si>
  <si>
    <t>354083187</t>
  </si>
  <si>
    <t>04/01/2025</t>
  </si>
  <si>
    <t>Charge Total:</t>
  </si>
  <si>
    <t>09-0911</t>
  </si>
  <si>
    <t>2 bed / 2 bath b1</t>
  </si>
  <si>
    <t>Occupied No Notice</t>
  </si>
  <si>
    <t>Washington, Shanice</t>
  </si>
  <si>
    <t>Resident</t>
  </si>
  <si>
    <t>Amenity Rent</t>
  </si>
  <si>
    <t>354083179</t>
  </si>
  <si>
    <t>04/01/2025</t>
  </si>
  <si>
    <t>Rent</t>
  </si>
  <si>
    <t>354082826</t>
  </si>
  <si>
    <t>04/01/2025</t>
  </si>
  <si>
    <t>Charge Total:</t>
  </si>
  <si>
    <t>09-0912</t>
  </si>
  <si>
    <t>2 bed / 2 bath b1</t>
  </si>
  <si>
    <t>Occupied No Notice</t>
  </si>
  <si>
    <t>Aden, Kimberly (Kimberly)</t>
  </si>
  <si>
    <t>Resident</t>
  </si>
  <si>
    <t>Rent</t>
  </si>
  <si>
    <t>354082888</t>
  </si>
  <si>
    <t>04/01/2025</t>
  </si>
  <si>
    <t>Concession-Resident</t>
  </si>
  <si>
    <t>354082691</t>
  </si>
  <si>
    <t>04/01/2025</t>
  </si>
  <si>
    <t>Charge Total:</t>
  </si>
  <si>
    <t>09-0913</t>
  </si>
  <si>
    <t>2 bed / 2 bath b1</t>
  </si>
  <si>
    <t>Occupied No Notice</t>
  </si>
  <si>
    <t>Barahona, Stefany</t>
  </si>
  <si>
    <t>Resident</t>
  </si>
  <si>
    <t>Amenity Rent</t>
  </si>
  <si>
    <t>354082799</t>
  </si>
  <si>
    <t>04/01/2025</t>
  </si>
  <si>
    <t>Rent</t>
  </si>
  <si>
    <t>354082836</t>
  </si>
  <si>
    <t>04/01/2025</t>
  </si>
  <si>
    <t>Renters Insurance Fine</t>
  </si>
  <si>
    <t>354041512</t>
  </si>
  <si>
    <t>04/01/2025</t>
  </si>
  <si>
    <t>Charge Total:</t>
  </si>
  <si>
    <t>09-0914</t>
  </si>
  <si>
    <t>2 bed / 2 bath b1</t>
  </si>
  <si>
    <t>Occupied No Notice</t>
  </si>
  <si>
    <t>Beason, Jasmine</t>
  </si>
  <si>
    <t>Resident</t>
  </si>
  <si>
    <t>Amenity Rent</t>
  </si>
  <si>
    <t>354082857</t>
  </si>
  <si>
    <t>04/01/2025</t>
  </si>
  <si>
    <t>Month to Month Rent</t>
  </si>
  <si>
    <t>354082751</t>
  </si>
  <si>
    <t>04/01/2025</t>
  </si>
  <si>
    <t>Concession-Partial Employee</t>
  </si>
  <si>
    <t>354082937</t>
  </si>
  <si>
    <t>04/01/2025</t>
  </si>
  <si>
    <t>Charge Total:</t>
  </si>
  <si>
    <t>09-0915</t>
  </si>
  <si>
    <t>2 bed / 2 bath b1</t>
  </si>
  <si>
    <t>Occupied No Notice</t>
  </si>
  <si>
    <t>Calderon, Diana</t>
  </si>
  <si>
    <t>Resident</t>
  </si>
  <si>
    <t>Amenity Rent</t>
  </si>
  <si>
    <t>354082743</t>
  </si>
  <si>
    <t>04/01/2025</t>
  </si>
  <si>
    <t>Rent</t>
  </si>
  <si>
    <t>354082827</t>
  </si>
  <si>
    <t>04/01/2025</t>
  </si>
  <si>
    <t>Charge Total:</t>
  </si>
  <si>
    <t>09-0916</t>
  </si>
  <si>
    <t>2 bed / 2 bath b1</t>
  </si>
  <si>
    <t>Occupied No Notice</t>
  </si>
  <si>
    <t>Feumoue, Yannick</t>
  </si>
  <si>
    <t>Resident</t>
  </si>
  <si>
    <t>Amenity Rent</t>
  </si>
  <si>
    <t>354082850</t>
  </si>
  <si>
    <t>04/01/2025</t>
  </si>
  <si>
    <t>Rent</t>
  </si>
  <si>
    <t>354082718</t>
  </si>
  <si>
    <t>04/01/2025</t>
  </si>
  <si>
    <t>Charge Total:</t>
  </si>
  <si>
    <t>09-0921</t>
  </si>
  <si>
    <t>2 bed / 2 bath TH b2</t>
  </si>
  <si>
    <t>Occupied No Notice</t>
  </si>
  <si>
    <t>Paz Gonzales, Belkis</t>
  </si>
  <si>
    <t>Resident</t>
  </si>
  <si>
    <t>Rent</t>
  </si>
  <si>
    <t>354424531</t>
  </si>
  <si>
    <t>04/01/2025</t>
  </si>
  <si>
    <t>Administration Fee</t>
  </si>
  <si>
    <t>354424530</t>
  </si>
  <si>
    <t>04/01/2025</t>
  </si>
  <si>
    <t>Administration Fee</t>
  </si>
  <si>
    <t>354529956</t>
  </si>
  <si>
    <t>04/01/2025</t>
  </si>
  <si>
    <t>Charge Total:</t>
  </si>
  <si>
    <t>09-0922</t>
  </si>
  <si>
    <t>2 bed / 2 bath TH b2</t>
  </si>
  <si>
    <t>Occupied No Notice</t>
  </si>
  <si>
    <t>Juarez, Julissa</t>
  </si>
  <si>
    <t>Resident</t>
  </si>
  <si>
    <t>Rent</t>
  </si>
  <si>
    <t>354083109</t>
  </si>
  <si>
    <t>04/01/2025</t>
  </si>
  <si>
    <t>Charge Total:</t>
  </si>
  <si>
    <t>09-0923</t>
  </si>
  <si>
    <t>2 bed / 2 bath TH b2</t>
  </si>
  <si>
    <t>Occupied No Notice</t>
  </si>
  <si>
    <t>Ramos Pineda, Alisha</t>
  </si>
  <si>
    <t>Resident</t>
  </si>
  <si>
    <t>Rent</t>
  </si>
  <si>
    <t>354083207</t>
  </si>
  <si>
    <t>04/01/2025</t>
  </si>
  <si>
    <t>Charge Total:</t>
  </si>
  <si>
    <t>09-0924</t>
  </si>
  <si>
    <t>2 bed / 2 bath TH b2</t>
  </si>
  <si>
    <t>Occupied No Notice</t>
  </si>
  <si>
    <t>Funes Colindres, Bryan</t>
  </si>
  <si>
    <t>Resident</t>
  </si>
  <si>
    <t>Rent</t>
  </si>
  <si>
    <t>354082846</t>
  </si>
  <si>
    <t>04/01/2025</t>
  </si>
  <si>
    <t>Renters Insurance Fine</t>
  </si>
  <si>
    <t>354041675</t>
  </si>
  <si>
    <t>04/01/2025</t>
  </si>
  <si>
    <t>Charge Total:</t>
  </si>
  <si>
    <t>09-0925</t>
  </si>
  <si>
    <t>2 bed / 2 bath TH b2</t>
  </si>
  <si>
    <t>Occupied No Notice</t>
  </si>
  <si>
    <t>Basterrechea Salina, Felix</t>
  </si>
  <si>
    <t>Resident</t>
  </si>
  <si>
    <t>Rent</t>
  </si>
  <si>
    <t>354083155</t>
  </si>
  <si>
    <t>04/01/2025</t>
  </si>
  <si>
    <t>Charge Total:</t>
  </si>
  <si>
    <t>09-0926</t>
  </si>
  <si>
    <t>2 bed / 2 bath TH b2</t>
  </si>
  <si>
    <t>Occupied No Notice</t>
  </si>
  <si>
    <t>Davis, Kiyanna</t>
  </si>
  <si>
    <t>Resident</t>
  </si>
  <si>
    <t>Rent</t>
  </si>
  <si>
    <t>354083088</t>
  </si>
  <si>
    <t>04/01/2025</t>
  </si>
  <si>
    <t>Concession-Resident</t>
  </si>
  <si>
    <t>354082710</t>
  </si>
  <si>
    <t>04/01/2025</t>
  </si>
  <si>
    <t>Charge Total:</t>
  </si>
  <si>
    <t>09-0931</t>
  </si>
  <si>
    <t>2 bed / 2 bath TH b2</t>
  </si>
  <si>
    <t>Occupied No Notice</t>
  </si>
  <si>
    <t>Nwosu, Victor (Victor)</t>
  </si>
  <si>
    <t>Resident</t>
  </si>
  <si>
    <t>Rent</t>
  </si>
  <si>
    <t>354083159</t>
  </si>
  <si>
    <t>04/01/2025</t>
  </si>
  <si>
    <t>Charge Total:</t>
  </si>
  <si>
    <t>09-0932</t>
  </si>
  <si>
    <t>2 bed / 2 bath TH b2</t>
  </si>
  <si>
    <t>Occupied No Notice</t>
  </si>
  <si>
    <t>Meehan, Melanie</t>
  </si>
  <si>
    <t>Resident</t>
  </si>
  <si>
    <t>Rent</t>
  </si>
  <si>
    <t>354083069</t>
  </si>
  <si>
    <t>04/01/2025</t>
  </si>
  <si>
    <t>Charge Total:</t>
  </si>
  <si>
    <t>09-0933</t>
  </si>
  <si>
    <t>2 bed / 2 bath TH b2</t>
  </si>
  <si>
    <t>Notice Unrented</t>
  </si>
  <si>
    <t>Cobb, Martin</t>
  </si>
  <si>
    <t>Resident</t>
  </si>
  <si>
    <t>Rent</t>
  </si>
  <si>
    <t>354083083</t>
  </si>
  <si>
    <t>04/01/2025</t>
  </si>
  <si>
    <t>Transfer Fee</t>
  </si>
  <si>
    <t>354378790</t>
  </si>
  <si>
    <t>04/03/2025</t>
  </si>
  <si>
    <t>Charge Total:</t>
  </si>
  <si>
    <t>09-0934</t>
  </si>
  <si>
    <t>2 bed / 2 bath TH b2</t>
  </si>
  <si>
    <t>Occupied No Notice</t>
  </si>
  <si>
    <t>Bitter, Brooke</t>
  </si>
  <si>
    <t>Resident</t>
  </si>
  <si>
    <t>Month to Month Rent</t>
  </si>
  <si>
    <t>354083028</t>
  </si>
  <si>
    <t>04/01/2025</t>
  </si>
  <si>
    <t>Month-to-Month Fee</t>
  </si>
  <si>
    <t>354083112</t>
  </si>
  <si>
    <t>04/01/2025</t>
  </si>
  <si>
    <t>Renters Insurance Fine</t>
  </si>
  <si>
    <t>354041686</t>
  </si>
  <si>
    <t>04/01/2025</t>
  </si>
  <si>
    <t>Charge Total:</t>
  </si>
  <si>
    <t>09-0935</t>
  </si>
  <si>
    <t>2 bed / 2 bath TH b2</t>
  </si>
  <si>
    <t>Occupied No Notice</t>
  </si>
  <si>
    <t>De hoyos, Isaac</t>
  </si>
  <si>
    <t>Resident</t>
  </si>
  <si>
    <t>Rent</t>
  </si>
  <si>
    <t>354082809</t>
  </si>
  <si>
    <t>04/01/2025</t>
  </si>
  <si>
    <t>Charge Total:</t>
  </si>
  <si>
    <t>09-0936</t>
  </si>
  <si>
    <t>2 bed / 2 bath TH b2</t>
  </si>
  <si>
    <t>Occupied No Notice</t>
  </si>
  <si>
    <t>Valier Quian, Yanniel</t>
  </si>
  <si>
    <t>Resident</t>
  </si>
  <si>
    <t>Rent</t>
  </si>
  <si>
    <t>354083135</t>
  </si>
  <si>
    <t>04/01/2025</t>
  </si>
  <si>
    <t>Late Fee</t>
  </si>
  <si>
    <t>354401873</t>
  </si>
  <si>
    <t>04/04/2025</t>
  </si>
  <si>
    <t>Charge Total:</t>
  </si>
  <si>
    <t>10-1011</t>
  </si>
  <si>
    <t>2 bed / 2 bath b1</t>
  </si>
  <si>
    <t>Occupied No Notice</t>
  </si>
  <si>
    <t>Hernandez De Riojas, Martha</t>
  </si>
  <si>
    <t>Resident</t>
  </si>
  <si>
    <t>Amenity Rent</t>
  </si>
  <si>
    <t>354083045</t>
  </si>
  <si>
    <t>04/01/2025</t>
  </si>
  <si>
    <t>Rent</t>
  </si>
  <si>
    <t>354083142</t>
  </si>
  <si>
    <t>04/01/2025</t>
  </si>
  <si>
    <t>Late Fee</t>
  </si>
  <si>
    <t>354401881</t>
  </si>
  <si>
    <t>04/04/2025</t>
  </si>
  <si>
    <t>Charge Total:</t>
  </si>
  <si>
    <t>10-1012</t>
  </si>
  <si>
    <t>2 bed / 2 bath b1</t>
  </si>
  <si>
    <t>Occupied No Notice</t>
  </si>
  <si>
    <t>Jones, Veda</t>
  </si>
  <si>
    <t>Resident</t>
  </si>
  <si>
    <t>Amenity Rent</t>
  </si>
  <si>
    <t>354082830</t>
  </si>
  <si>
    <t>04/01/2025</t>
  </si>
  <si>
    <t>Rent</t>
  </si>
  <si>
    <t>354083089</t>
  </si>
  <si>
    <t>04/01/2025</t>
  </si>
  <si>
    <t>Concession-Office</t>
  </si>
  <si>
    <t>354083137</t>
  </si>
  <si>
    <t>04/01/2025</t>
  </si>
  <si>
    <t>Charge Total:</t>
  </si>
  <si>
    <t>10-1013</t>
  </si>
  <si>
    <t>2 bed / 2 bath b1</t>
  </si>
  <si>
    <t>Occupied No Notice</t>
  </si>
  <si>
    <t>Goff, Mikkayla</t>
  </si>
  <si>
    <t>Resident</t>
  </si>
  <si>
    <t>Amenity Rent</t>
  </si>
  <si>
    <t>354083139</t>
  </si>
  <si>
    <t>04/01/2025</t>
  </si>
  <si>
    <t>Rent</t>
  </si>
  <si>
    <t>354083001</t>
  </si>
  <si>
    <t>04/01/2025</t>
  </si>
  <si>
    <t>Charge Total:</t>
  </si>
  <si>
    <t>10-1014</t>
  </si>
  <si>
    <t>2 bed / 2 bath b1</t>
  </si>
  <si>
    <t>Occupied No Notice</t>
  </si>
  <si>
    <t>Eldridge, Janet</t>
  </si>
  <si>
    <t>Resident</t>
  </si>
  <si>
    <t>Amenity Rent</t>
  </si>
  <si>
    <t>354082902</t>
  </si>
  <si>
    <t>04/01/2025</t>
  </si>
  <si>
    <t>Rent</t>
  </si>
  <si>
    <t>354083047</t>
  </si>
  <si>
    <t>04/01/2025</t>
  </si>
  <si>
    <t>Charge Total:</t>
  </si>
  <si>
    <t>10-1021</t>
  </si>
  <si>
    <t>2 bed / 2 bath TH b2</t>
  </si>
  <si>
    <t>Occupied No Notice</t>
  </si>
  <si>
    <t>Berntson, Jacob</t>
  </si>
  <si>
    <t>Resident</t>
  </si>
  <si>
    <t>Rent</t>
  </si>
  <si>
    <t>354083170</t>
  </si>
  <si>
    <t>04/01/2025</t>
  </si>
  <si>
    <t>Charge Total:</t>
  </si>
  <si>
    <t>10-1022</t>
  </si>
  <si>
    <t>2 bed / 2 bath TH b2</t>
  </si>
  <si>
    <t>Occupied No Notice</t>
  </si>
  <si>
    <t>Williams, Patricia</t>
  </si>
  <si>
    <t>Resident</t>
  </si>
  <si>
    <t>Rent</t>
  </si>
  <si>
    <t>354083103</t>
  </si>
  <si>
    <t>04/01/2025</t>
  </si>
  <si>
    <t>Concession-Resident</t>
  </si>
  <si>
    <t>354083203</t>
  </si>
  <si>
    <t>04/01/2025</t>
  </si>
  <si>
    <t>Charge Total:</t>
  </si>
  <si>
    <t>10-1023</t>
  </si>
  <si>
    <t>2 bed / 2 bath TH b2</t>
  </si>
  <si>
    <t>Occupied No Notice</t>
  </si>
  <si>
    <t>Maldonado, Juan</t>
  </si>
  <si>
    <t>Resident</t>
  </si>
  <si>
    <t>Amenity Rent</t>
  </si>
  <si>
    <t>354082915</t>
  </si>
  <si>
    <t>04/01/2025</t>
  </si>
  <si>
    <t>Rent</t>
  </si>
  <si>
    <t>354082768</t>
  </si>
  <si>
    <t>04/01/2025</t>
  </si>
  <si>
    <t>Concession-Resident</t>
  </si>
  <si>
    <t>354082840</t>
  </si>
  <si>
    <t>04/01/2025</t>
  </si>
  <si>
    <t>Charge Total:</t>
  </si>
  <si>
    <t>10-1024</t>
  </si>
  <si>
    <t>2 bed / 2 bath TH b2</t>
  </si>
  <si>
    <t>Occupied No Notice</t>
  </si>
  <si>
    <t>Woody IV, Bryant</t>
  </si>
  <si>
    <t>Resident</t>
  </si>
  <si>
    <t>Rent</t>
  </si>
  <si>
    <t>354082811</t>
  </si>
  <si>
    <t>04/01/2025</t>
  </si>
  <si>
    <t>Concession-Resident</t>
  </si>
  <si>
    <t>354082841</t>
  </si>
  <si>
    <t>04/01/2025</t>
  </si>
  <si>
    <t>Renters Insurance Fine</t>
  </si>
  <si>
    <t>354041513</t>
  </si>
  <si>
    <t>04/01/2025</t>
  </si>
  <si>
    <t>Charge Total:</t>
  </si>
  <si>
    <t>10-1031</t>
  </si>
  <si>
    <t>2 bed / 2 bath TH b2</t>
  </si>
  <si>
    <t>Vacant Unrented Not Ready</t>
  </si>
  <si>
    <t>-- Vacant --</t>
  </si>
  <si>
    <t>-</t>
  </si>
  <si>
    <t>Charge Total:</t>
  </si>
  <si>
    <t>10-1032</t>
  </si>
  <si>
    <t>2 bed / 2 bath TH b2</t>
  </si>
  <si>
    <t>Occupied No Notice</t>
  </si>
  <si>
    <t>Hernandez, Phillip</t>
  </si>
  <si>
    <t>Resident</t>
  </si>
  <si>
    <t>Rent</t>
  </si>
  <si>
    <t>354083011</t>
  </si>
  <si>
    <t>04/01/2025</t>
  </si>
  <si>
    <t>Charge Total:</t>
  </si>
  <si>
    <t>10-1033</t>
  </si>
  <si>
    <t>2 bed / 2 bath TH b2</t>
  </si>
  <si>
    <t>Vacant Unrented Ready</t>
  </si>
  <si>
    <t>-- Vacant --</t>
  </si>
  <si>
    <t>-</t>
  </si>
  <si>
    <t>Charge Total:</t>
  </si>
  <si>
    <t>10-1034</t>
  </si>
  <si>
    <t>2 bed / 2 bath TH b2</t>
  </si>
  <si>
    <t>Occupied No Notice</t>
  </si>
  <si>
    <t>Fajardo Castillo, Victoria (Mailyd)</t>
  </si>
  <si>
    <t>Resident</t>
  </si>
  <si>
    <t>Rent</t>
  </si>
  <si>
    <t>354169829</t>
  </si>
  <si>
    <t>04/01/2025</t>
  </si>
  <si>
    <t>Administration Fee</t>
  </si>
  <si>
    <t>354234674</t>
  </si>
  <si>
    <t>03/29/2025</t>
  </si>
  <si>
    <t>Concession-Resident</t>
  </si>
  <si>
    <t>354299399</t>
  </si>
  <si>
    <t>03/29/2025</t>
  </si>
  <si>
    <t>Concession-Resident</t>
  </si>
  <si>
    <t>354299400</t>
  </si>
  <si>
    <t>04/01/2025</t>
  </si>
  <si>
    <t>Pet Charge</t>
  </si>
  <si>
    <t>354169827</t>
  </si>
  <si>
    <t>04/28/2025</t>
  </si>
  <si>
    <t>Pet Charge</t>
  </si>
  <si>
    <t>354234821</t>
  </si>
  <si>
    <t>04/28/2025</t>
  </si>
  <si>
    <t>Renters Insurance Fine</t>
  </si>
  <si>
    <t>354172282</t>
  </si>
  <si>
    <t>04/01/2025</t>
  </si>
  <si>
    <t>Renters Insurance Fine</t>
  </si>
  <si>
    <t>354169831</t>
  </si>
  <si>
    <t>04/01/2025</t>
  </si>
  <si>
    <t>Charge Total:</t>
  </si>
  <si>
    <t>11-1111</t>
  </si>
  <si>
    <t>2 bed / 2 bath b1</t>
  </si>
  <si>
    <t>Occupied No Notice</t>
  </si>
  <si>
    <t>Reaves, William</t>
  </si>
  <si>
    <t>Resident</t>
  </si>
  <si>
    <t>Amenity Rent</t>
  </si>
  <si>
    <t>354082749</t>
  </si>
  <si>
    <t>04/01/2025</t>
  </si>
  <si>
    <t>Rent</t>
  </si>
  <si>
    <t>354083071</t>
  </si>
  <si>
    <t>04/01/2025</t>
  </si>
  <si>
    <t>Concession-Resident</t>
  </si>
  <si>
    <t>354083163</t>
  </si>
  <si>
    <t>04/01/2025</t>
  </si>
  <si>
    <t>Charge Total:</t>
  </si>
  <si>
    <t>11-1112</t>
  </si>
  <si>
    <t>2 bed / 2 bath b1</t>
  </si>
  <si>
    <t>Occupied No Notice</t>
  </si>
  <si>
    <t>Brown, Marcia</t>
  </si>
  <si>
    <t>Resident</t>
  </si>
  <si>
    <t>Amenity Rent</t>
  </si>
  <si>
    <t>354082939</t>
  </si>
  <si>
    <t>04/01/2025</t>
  </si>
  <si>
    <t>Rent</t>
  </si>
  <si>
    <t>354082961</t>
  </si>
  <si>
    <t>04/01/2025</t>
  </si>
  <si>
    <t>Charge Total:</t>
  </si>
  <si>
    <t>11-1113</t>
  </si>
  <si>
    <t>2 bed / 2 bath b1</t>
  </si>
  <si>
    <t>Occupied No Notice</t>
  </si>
  <si>
    <t>Ogbeide, Omon</t>
  </si>
  <si>
    <t>Resident</t>
  </si>
  <si>
    <t>Rent</t>
  </si>
  <si>
    <t>354082983</t>
  </si>
  <si>
    <t>04/01/2025</t>
  </si>
  <si>
    <t>Concession-Resident</t>
  </si>
  <si>
    <t>354083192</t>
  </si>
  <si>
    <t>04/01/2025</t>
  </si>
  <si>
    <t>Charge Total:</t>
  </si>
  <si>
    <t>11-1114</t>
  </si>
  <si>
    <t>2 bed / 2 bath b1</t>
  </si>
  <si>
    <t>Occupied No Notice</t>
  </si>
  <si>
    <t>Cortez, Janay</t>
  </si>
  <si>
    <t>Resident</t>
  </si>
  <si>
    <t>Amenity Rent</t>
  </si>
  <si>
    <t>354083025</t>
  </si>
  <si>
    <t>04/01/2025</t>
  </si>
  <si>
    <t>Rent</t>
  </si>
  <si>
    <t>354082779</t>
  </si>
  <si>
    <t>04/01/2025</t>
  </si>
  <si>
    <t>Charge Total:</t>
  </si>
  <si>
    <t>11-1121</t>
  </si>
  <si>
    <t>2 bed / 2 bath TH b2</t>
  </si>
  <si>
    <t>Occupied No Notice</t>
  </si>
  <si>
    <t>Harris, Reginald</t>
  </si>
  <si>
    <t>Resident</t>
  </si>
  <si>
    <t>Rent</t>
  </si>
  <si>
    <t>354083205</t>
  </si>
  <si>
    <t>04/01/2025</t>
  </si>
  <si>
    <t>Concession-Resident</t>
  </si>
  <si>
    <t>354082698</t>
  </si>
  <si>
    <t>04/01/2025</t>
  </si>
  <si>
    <t>Charge Total:</t>
  </si>
  <si>
    <t>11-1122</t>
  </si>
  <si>
    <t>2 bed / 2 bath TH b2</t>
  </si>
  <si>
    <t>Occupied No Notice</t>
  </si>
  <si>
    <t>Carrasquel, Efrain</t>
  </si>
  <si>
    <t>Resident</t>
  </si>
  <si>
    <t>Rent</t>
  </si>
  <si>
    <t>354083006</t>
  </si>
  <si>
    <t>04/01/2025</t>
  </si>
  <si>
    <t>Renters Insurance Fine</t>
  </si>
  <si>
    <t>354041875</t>
  </si>
  <si>
    <t>04/01/2025</t>
  </si>
  <si>
    <t>Charge Total:</t>
  </si>
  <si>
    <t>11-1123</t>
  </si>
  <si>
    <t>2 bed / 2 bath TH b2</t>
  </si>
  <si>
    <t>Occupied No Notice</t>
  </si>
  <si>
    <t>Young, Terence</t>
  </si>
  <si>
    <t>Resident</t>
  </si>
  <si>
    <t>Rent</t>
  </si>
  <si>
    <t>354082723</t>
  </si>
  <si>
    <t>04/01/2025</t>
  </si>
  <si>
    <t>Charge Total:</t>
  </si>
  <si>
    <t>11-1124</t>
  </si>
  <si>
    <t>2 bed / 2 bath TH b2</t>
  </si>
  <si>
    <t>Vacant Unrented Ready</t>
  </si>
  <si>
    <t>-- Vacant --</t>
  </si>
  <si>
    <t>-</t>
  </si>
  <si>
    <t>Charge Total:</t>
  </si>
  <si>
    <t>11-1131</t>
  </si>
  <si>
    <t>2 bed / 2 bath TH b2</t>
  </si>
  <si>
    <t>Occupied No Notice</t>
  </si>
  <si>
    <t>Smith, Serafina</t>
  </si>
  <si>
    <t>Resident</t>
  </si>
  <si>
    <t>Rent</t>
  </si>
  <si>
    <t>354083189</t>
  </si>
  <si>
    <t>04/01/2025</t>
  </si>
  <si>
    <t>Concession-Resident</t>
  </si>
  <si>
    <t>354083156</t>
  </si>
  <si>
    <t>04/01/2025</t>
  </si>
  <si>
    <t>Charge Total:</t>
  </si>
  <si>
    <t>11-1132</t>
  </si>
  <si>
    <t>2 bed / 2 bath TH b2</t>
  </si>
  <si>
    <t>Occupied No Notice</t>
  </si>
  <si>
    <t>Cardenas, Hilario</t>
  </si>
  <si>
    <t>Resident</t>
  </si>
  <si>
    <t>Rent</t>
  </si>
  <si>
    <t>354082949</t>
  </si>
  <si>
    <t>04/01/2025</t>
  </si>
  <si>
    <t>Charge Total:</t>
  </si>
  <si>
    <t>11-1133</t>
  </si>
  <si>
    <t>2 bed / 2 bath TH b2</t>
  </si>
  <si>
    <t>Occupied No Notice</t>
  </si>
  <si>
    <t>Roman, Estevan</t>
  </si>
  <si>
    <t>Resident</t>
  </si>
  <si>
    <t>Rent</t>
  </si>
  <si>
    <t>354082933</t>
  </si>
  <si>
    <t>04/01/2025</t>
  </si>
  <si>
    <t>Concession-Resident</t>
  </si>
  <si>
    <t>354082674</t>
  </si>
  <si>
    <t>04/01/2025</t>
  </si>
  <si>
    <t>Charge Total:</t>
  </si>
  <si>
    <t>11-1134</t>
  </si>
  <si>
    <t>2 bed / 2 bath TH b2</t>
  </si>
  <si>
    <t>Occupied No Notice</t>
  </si>
  <si>
    <t>Vaughn, Ian</t>
  </si>
  <si>
    <t>Resident</t>
  </si>
  <si>
    <t>Rent</t>
  </si>
  <si>
    <t>354082684</t>
  </si>
  <si>
    <t>04/01/2025</t>
  </si>
  <si>
    <t>Charge Total:</t>
  </si>
  <si>
    <t>12-1211</t>
  </si>
  <si>
    <t>2 bed / 2 bath b1</t>
  </si>
  <si>
    <t>Occupied No Notice</t>
  </si>
  <si>
    <t>Hamilton, Marian</t>
  </si>
  <si>
    <t>Resident</t>
  </si>
  <si>
    <t>Amenity Rent</t>
  </si>
  <si>
    <t>354083119</t>
  </si>
  <si>
    <t>04/01/2025</t>
  </si>
  <si>
    <t>Rent</t>
  </si>
  <si>
    <t>354082694</t>
  </si>
  <si>
    <t>04/01/2025</t>
  </si>
  <si>
    <t>Concession-Resident</t>
  </si>
  <si>
    <t>354082865</t>
  </si>
  <si>
    <t>04/01/2025</t>
  </si>
  <si>
    <t>Charge Total:</t>
  </si>
  <si>
    <t>12-1212</t>
  </si>
  <si>
    <t>2 bed / 2 bath b1</t>
  </si>
  <si>
    <t>Occupied No Notice</t>
  </si>
  <si>
    <t>Rivera, Hector</t>
  </si>
  <si>
    <t>Resident</t>
  </si>
  <si>
    <t>Amenity Rent</t>
  </si>
  <si>
    <t>354082899</t>
  </si>
  <si>
    <t>04/01/2025</t>
  </si>
  <si>
    <t>Rent</t>
  </si>
  <si>
    <t>354082688</t>
  </si>
  <si>
    <t>04/01/2025</t>
  </si>
  <si>
    <t>Charge Total:</t>
  </si>
  <si>
    <t>12-1213</t>
  </si>
  <si>
    <t>2 bed / 2 bath b1</t>
  </si>
  <si>
    <t>Occupied No Notice</t>
  </si>
  <si>
    <t>Dodd, Derrick</t>
  </si>
  <si>
    <t>Resident</t>
  </si>
  <si>
    <t>Amenity Rent</t>
  </si>
  <si>
    <t>354082833</t>
  </si>
  <si>
    <t>04/01/2025</t>
  </si>
  <si>
    <t>Amenity Rent</t>
  </si>
  <si>
    <t>354082955</t>
  </si>
  <si>
    <t>04/01/2025</t>
  </si>
  <si>
    <t>Rent</t>
  </si>
  <si>
    <t>354082715</t>
  </si>
  <si>
    <t>04/01/2025</t>
  </si>
  <si>
    <t>Charge Total:</t>
  </si>
  <si>
    <t>12-1214</t>
  </si>
  <si>
    <t>2 bed / 2 bath b1</t>
  </si>
  <si>
    <t>Occupied No Notice</t>
  </si>
  <si>
    <t>Giraud, George</t>
  </si>
  <si>
    <t>Resident</t>
  </si>
  <si>
    <t>Amenity Rent</t>
  </si>
  <si>
    <t>354082907</t>
  </si>
  <si>
    <t>04/01/2025</t>
  </si>
  <si>
    <t>Rent</t>
  </si>
  <si>
    <t>354083116</t>
  </si>
  <si>
    <t>04/01/2025</t>
  </si>
  <si>
    <t>Charge Total:</t>
  </si>
  <si>
    <t>12-1221</t>
  </si>
  <si>
    <t>2 bed / 2 bath TH b2</t>
  </si>
  <si>
    <t>Occupied No Notice</t>
  </si>
  <si>
    <t>Diaz Martinez, Cesia</t>
  </si>
  <si>
    <t>Resident</t>
  </si>
  <si>
    <t>Amenity Rent</t>
  </si>
  <si>
    <t>354082771</t>
  </si>
  <si>
    <t>04/01/2025</t>
  </si>
  <si>
    <t>Rent</t>
  </si>
  <si>
    <t>354083063</t>
  </si>
  <si>
    <t>04/01/2025</t>
  </si>
  <si>
    <t>Renters Insurance Fine</t>
  </si>
  <si>
    <t>354042208</t>
  </si>
  <si>
    <t>04/01/2025</t>
  </si>
  <si>
    <t>Charge Total:</t>
  </si>
  <si>
    <t>12-1222</t>
  </si>
  <si>
    <t>2 bed / 2 bath TH b2</t>
  </si>
  <si>
    <t>Occupied No Notice</t>
  </si>
  <si>
    <t>Perez Arias, Edgar</t>
  </si>
  <si>
    <t>Resident</t>
  </si>
  <si>
    <t>Amenity Rent</t>
  </si>
  <si>
    <t>354082792</t>
  </si>
  <si>
    <t>04/01/2025</t>
  </si>
  <si>
    <t>Rent</t>
  </si>
  <si>
    <t>354083132</t>
  </si>
  <si>
    <t>04/01/2025</t>
  </si>
  <si>
    <t>Charge Total:</t>
  </si>
  <si>
    <t>12-1223</t>
  </si>
  <si>
    <t>2 bed / 2 bath TH b2</t>
  </si>
  <si>
    <t>Occupied No Notice</t>
  </si>
  <si>
    <t>Hernandez Arilla, Elvis</t>
  </si>
  <si>
    <t>Resident</t>
  </si>
  <si>
    <t>Rent</t>
  </si>
  <si>
    <t>354082711</t>
  </si>
  <si>
    <t>04/01/2025</t>
  </si>
  <si>
    <t>Charge Total:</t>
  </si>
  <si>
    <t>12-1224</t>
  </si>
  <si>
    <t>2 bed / 2 bath TH b2</t>
  </si>
  <si>
    <t>Occupied No Notice</t>
  </si>
  <si>
    <t>Tyson, Joy</t>
  </si>
  <si>
    <t>Resident</t>
  </si>
  <si>
    <t>Rent</t>
  </si>
  <si>
    <t>354082985</t>
  </si>
  <si>
    <t>04/01/2025</t>
  </si>
  <si>
    <t>Charge Total:</t>
  </si>
  <si>
    <t>12-1231</t>
  </si>
  <si>
    <t>2 bed / 2 bath TH b2</t>
  </si>
  <si>
    <t>Vacant Unrented Ready</t>
  </si>
  <si>
    <t>-- Vacant --</t>
  </si>
  <si>
    <t>-</t>
  </si>
  <si>
    <t>Charge Total:</t>
  </si>
  <si>
    <t>12-1232</t>
  </si>
  <si>
    <t>2 bed / 2 bath TH b2</t>
  </si>
  <si>
    <t>Occupied No Notice</t>
  </si>
  <si>
    <t>Morin, Mackenzie</t>
  </si>
  <si>
    <t>Resident</t>
  </si>
  <si>
    <t>Rent</t>
  </si>
  <si>
    <t>354082700</t>
  </si>
  <si>
    <t>04/01/2025</t>
  </si>
  <si>
    <t>Charge Total:</t>
  </si>
  <si>
    <t>12-1233</t>
  </si>
  <si>
    <t>2 bed / 2 bath TH b2</t>
  </si>
  <si>
    <t>Occupied No Notice</t>
  </si>
  <si>
    <t>Torres Llerena, Angelica</t>
  </si>
  <si>
    <t>Resident</t>
  </si>
  <si>
    <t>Rent</t>
  </si>
  <si>
    <t>354083065</t>
  </si>
  <si>
    <t>04/01/2025</t>
  </si>
  <si>
    <t>Renters Insurance Fine</t>
  </si>
  <si>
    <t>354167203</t>
  </si>
  <si>
    <t>04/01/2025</t>
  </si>
  <si>
    <t>Charge Total:</t>
  </si>
  <si>
    <t>12-1234</t>
  </si>
  <si>
    <t>2 bed / 2 bath TH b2</t>
  </si>
  <si>
    <t>Occupied No Notice</t>
  </si>
  <si>
    <t>Yoshimura, Trinity</t>
  </si>
  <si>
    <t>Resident</t>
  </si>
  <si>
    <t>Amenity Rent</t>
  </si>
  <si>
    <t>354082976</t>
  </si>
  <si>
    <t>04/01/2025</t>
  </si>
  <si>
    <t>Rent</t>
  </si>
  <si>
    <t>354082931</t>
  </si>
  <si>
    <t>04/01/2025</t>
  </si>
  <si>
    <t>Bounced Check Fee</t>
  </si>
  <si>
    <t>354512794</t>
  </si>
  <si>
    <t>04/08/2025</t>
  </si>
  <si>
    <t>Late Fee</t>
  </si>
  <si>
    <t>354401869</t>
  </si>
  <si>
    <t>04/04/2025</t>
  </si>
  <si>
    <t>Charge Total:</t>
  </si>
  <si>
    <t>13-1311</t>
  </si>
  <si>
    <t>1 bed / 1 bath a1</t>
  </si>
  <si>
    <t>Occupied No Notice</t>
  </si>
  <si>
    <t>Parra Diaz, Anisbel</t>
  </si>
  <si>
    <t>Resident</t>
  </si>
  <si>
    <t>Amenity Rent</t>
  </si>
  <si>
    <t>354082870</t>
  </si>
  <si>
    <t>04/01/2025</t>
  </si>
  <si>
    <t>Rent</t>
  </si>
  <si>
    <t>354082963</t>
  </si>
  <si>
    <t>04/01/2025</t>
  </si>
  <si>
    <t>Charge Total:</t>
  </si>
  <si>
    <t>13-1312</t>
  </si>
  <si>
    <t>1 bed / 1 bath a1</t>
  </si>
  <si>
    <t>Occupied No Notice</t>
  </si>
  <si>
    <t>Wise, Edward</t>
  </si>
  <si>
    <t>Resident</t>
  </si>
  <si>
    <t>Amenity Rent</t>
  </si>
  <si>
    <t>354082755</t>
  </si>
  <si>
    <t>04/01/2025</t>
  </si>
  <si>
    <t>Rent</t>
  </si>
  <si>
    <t>354082796</t>
  </si>
  <si>
    <t>04/01/2025</t>
  </si>
  <si>
    <t>Charge Total:</t>
  </si>
  <si>
    <t>13-1313</t>
  </si>
  <si>
    <t>1 bed / 1 bath a1</t>
  </si>
  <si>
    <t>Occupied No Notice</t>
  </si>
  <si>
    <t>Kubota-Santiago, Jackeline</t>
  </si>
  <si>
    <t>Resident</t>
  </si>
  <si>
    <t>Amenity Rent</t>
  </si>
  <si>
    <t>354082871</t>
  </si>
  <si>
    <t>04/01/2025</t>
  </si>
  <si>
    <t>Rent</t>
  </si>
  <si>
    <t>354082791</t>
  </si>
  <si>
    <t>04/01/2025</t>
  </si>
  <si>
    <t>Charge Total:</t>
  </si>
  <si>
    <t>13-1314</t>
  </si>
  <si>
    <t>1 bed / 1 bath a1</t>
  </si>
  <si>
    <t>Vacant Unrented Not Ready</t>
  </si>
  <si>
    <t>-- Vacant --</t>
  </si>
  <si>
    <t>-</t>
  </si>
  <si>
    <t>Charge Total:</t>
  </si>
  <si>
    <t>13-1315</t>
  </si>
  <si>
    <t>1 bed / 1 bath a1</t>
  </si>
  <si>
    <t>Occupied No Notice</t>
  </si>
  <si>
    <t>Mills, Dana</t>
  </si>
  <si>
    <t>Resident</t>
  </si>
  <si>
    <t>Amenity Rent</t>
  </si>
  <si>
    <t>354082683</t>
  </si>
  <si>
    <t>04/01/2025</t>
  </si>
  <si>
    <t>Rent</t>
  </si>
  <si>
    <t>354082943</t>
  </si>
  <si>
    <t>04/01/2025</t>
  </si>
  <si>
    <t>Concession-Resident</t>
  </si>
  <si>
    <t>354082930</t>
  </si>
  <si>
    <t>04/01/2025</t>
  </si>
  <si>
    <t>Charge Total:</t>
  </si>
  <si>
    <t>13-1316</t>
  </si>
  <si>
    <t>1 bed / 1 bath a1</t>
  </si>
  <si>
    <t>Occupied No Notice</t>
  </si>
  <si>
    <t>Speer, Cynthia</t>
  </si>
  <si>
    <t>Resident</t>
  </si>
  <si>
    <t>Amenity Rent</t>
  </si>
  <si>
    <t>354082995</t>
  </si>
  <si>
    <t>04/01/2025</t>
  </si>
  <si>
    <t>Rent</t>
  </si>
  <si>
    <t>354082928</t>
  </si>
  <si>
    <t>04/01/2025</t>
  </si>
  <si>
    <t>Charge Total:</t>
  </si>
  <si>
    <t>13-1321</t>
  </si>
  <si>
    <t>1 bed / 1 bath a1</t>
  </si>
  <si>
    <t>Occupied No Notice</t>
  </si>
  <si>
    <t>Payne, Rosalyn</t>
  </si>
  <si>
    <t>Resident</t>
  </si>
  <si>
    <t>Rent</t>
  </si>
  <si>
    <t>354082810</t>
  </si>
  <si>
    <t>04/01/2025</t>
  </si>
  <si>
    <t>Charge Total:</t>
  </si>
  <si>
    <t>13-1322</t>
  </si>
  <si>
    <t>1 bed / 1 bath a1</t>
  </si>
  <si>
    <t>Occupied No Notice</t>
  </si>
  <si>
    <t>Hooks, Gene</t>
  </si>
  <si>
    <t>Resident</t>
  </si>
  <si>
    <t>Rent</t>
  </si>
  <si>
    <t>354082817</t>
  </si>
  <si>
    <t>04/01/2025</t>
  </si>
  <si>
    <t>Charge Total:</t>
  </si>
  <si>
    <t>13-1323</t>
  </si>
  <si>
    <t>1 bed / 1 bath a1</t>
  </si>
  <si>
    <t>Occupied No Notice</t>
  </si>
  <si>
    <t>Guzman, Gerardo</t>
  </si>
  <si>
    <t>Resident</t>
  </si>
  <si>
    <t>Amenity Rent</t>
  </si>
  <si>
    <t>354083015</t>
  </si>
  <si>
    <t>04/01/2025</t>
  </si>
  <si>
    <t>Rent</t>
  </si>
  <si>
    <t>354082686</t>
  </si>
  <si>
    <t>04/01/2025</t>
  </si>
  <si>
    <t>Concession-Resident</t>
  </si>
  <si>
    <t>354082727</t>
  </si>
  <si>
    <t>04/01/2025</t>
  </si>
  <si>
    <t>Charge Total:</t>
  </si>
  <si>
    <t>13-1324</t>
  </si>
  <si>
    <t>1 bed / 1 bath a1</t>
  </si>
  <si>
    <t>Occupied No Notice</t>
  </si>
  <si>
    <t>Molina Olivera, Eduangel</t>
  </si>
  <si>
    <t>Resident</t>
  </si>
  <si>
    <t>Rent</t>
  </si>
  <si>
    <t>354083197</t>
  </si>
  <si>
    <t>04/01/2025</t>
  </si>
  <si>
    <t>Charge Total:</t>
  </si>
  <si>
    <t>13-1325</t>
  </si>
  <si>
    <t>1 bed / 1 bath a1</t>
  </si>
  <si>
    <t>Occupied No Notice</t>
  </si>
  <si>
    <t>Gonzales, Regina</t>
  </si>
  <si>
    <t>Resident</t>
  </si>
  <si>
    <t>Amenity Rent</t>
  </si>
  <si>
    <t>354083149</t>
  </si>
  <si>
    <t>04/01/2025</t>
  </si>
  <si>
    <t>Rent</t>
  </si>
  <si>
    <t>354082979</t>
  </si>
  <si>
    <t>04/01/2025</t>
  </si>
  <si>
    <t>Concession-Resident</t>
  </si>
  <si>
    <t>354082798</t>
  </si>
  <si>
    <t>04/01/2025</t>
  </si>
  <si>
    <t>Charge Total:</t>
  </si>
  <si>
    <t>13-1326</t>
  </si>
  <si>
    <t>1 bed / 1 bath a1</t>
  </si>
  <si>
    <t>Occupied No Notice</t>
  </si>
  <si>
    <t>Armstrong, Eric</t>
  </si>
  <si>
    <t>Resident</t>
  </si>
  <si>
    <t>Rent</t>
  </si>
  <si>
    <t>354082760</t>
  </si>
  <si>
    <t>04/01/2025</t>
  </si>
  <si>
    <t>Charge Total:</t>
  </si>
  <si>
    <t>13-1331</t>
  </si>
  <si>
    <t>1 bed / 1 bath a1</t>
  </si>
  <si>
    <t>Occupied No Notice</t>
  </si>
  <si>
    <t>Hogue, Andre</t>
  </si>
  <si>
    <t>Resident</t>
  </si>
  <si>
    <t>Rent</t>
  </si>
  <si>
    <t>354082884</t>
  </si>
  <si>
    <t>04/01/2025</t>
  </si>
  <si>
    <t>Charge Total:</t>
  </si>
  <si>
    <t>13-1332</t>
  </si>
  <si>
    <t>1 bed / 1 bath a1</t>
  </si>
  <si>
    <t>Occupied No Notice</t>
  </si>
  <si>
    <t>Henderson, Destiny</t>
  </si>
  <si>
    <t>Resident</t>
  </si>
  <si>
    <t>Rent</t>
  </si>
  <si>
    <t>354083024</t>
  </si>
  <si>
    <t>04/01/2025</t>
  </si>
  <si>
    <t>Charge Total:</t>
  </si>
  <si>
    <t>13-1333</t>
  </si>
  <si>
    <t>1 bed / 1 bath a1</t>
  </si>
  <si>
    <t>Vacant Unrented Ready</t>
  </si>
  <si>
    <t>-- Vacant --</t>
  </si>
  <si>
    <t>-</t>
  </si>
  <si>
    <t>Charge Total:</t>
  </si>
  <si>
    <t>13-1334</t>
  </si>
  <si>
    <t>1 bed / 1 bath a1</t>
  </si>
  <si>
    <t>Vacant Unrented Not Ready</t>
  </si>
  <si>
    <t>-- Vacant --</t>
  </si>
  <si>
    <t>-</t>
  </si>
  <si>
    <t>Charge Total:</t>
  </si>
  <si>
    <t>13-1335</t>
  </si>
  <si>
    <t>1 bed / 1 bath a1</t>
  </si>
  <si>
    <t>Occupied No Notice</t>
  </si>
  <si>
    <t>Pecina, Alijah</t>
  </si>
  <si>
    <t>Resident</t>
  </si>
  <si>
    <t>Rent</t>
  </si>
  <si>
    <t>354082903</t>
  </si>
  <si>
    <t>04/01/2025</t>
  </si>
  <si>
    <t>Charge Total:</t>
  </si>
  <si>
    <t>13-1336</t>
  </si>
  <si>
    <t>1 bed / 1 bath a1</t>
  </si>
  <si>
    <t>Occupied No Notice</t>
  </si>
  <si>
    <t>Delgado, Paul</t>
  </si>
  <si>
    <t>Resident</t>
  </si>
  <si>
    <t>Rent</t>
  </si>
  <si>
    <t>354083138</t>
  </si>
  <si>
    <t>04/01/2025</t>
  </si>
  <si>
    <t>Renters Insurance Fine</t>
  </si>
  <si>
    <t>354041585</t>
  </si>
  <si>
    <t>04/01/2025</t>
  </si>
  <si>
    <t>Charge Total:</t>
  </si>
  <si>
    <t>14-1411</t>
  </si>
  <si>
    <t>2 bed / 2 bath b1</t>
  </si>
  <si>
    <t>Occupied No Notice</t>
  </si>
  <si>
    <t>Conteh, Foday</t>
  </si>
  <si>
    <t>Resident</t>
  </si>
  <si>
    <t>Amenity Rent</t>
  </si>
  <si>
    <t>354083040</t>
  </si>
  <si>
    <t>04/01/2025</t>
  </si>
  <si>
    <t>Rent</t>
  </si>
  <si>
    <t>354083125</t>
  </si>
  <si>
    <t>04/01/2025</t>
  </si>
  <si>
    <t>Concession-Resident</t>
  </si>
  <si>
    <t>354083182</t>
  </si>
  <si>
    <t>04/01/2025</t>
  </si>
  <si>
    <t>Charge Total:</t>
  </si>
  <si>
    <t>14-1412</t>
  </si>
  <si>
    <t>2 bed / 2 bath b1</t>
  </si>
  <si>
    <t>Occupied No Notice</t>
  </si>
  <si>
    <t>Nunez, Arnoldo</t>
  </si>
  <si>
    <t>Resident</t>
  </si>
  <si>
    <t>Amenity Rent</t>
  </si>
  <si>
    <t>354082690</t>
  </si>
  <si>
    <t>04/01/2025</t>
  </si>
  <si>
    <t>Rent</t>
  </si>
  <si>
    <t>354082844</t>
  </si>
  <si>
    <t>04/01/2025</t>
  </si>
  <si>
    <t>Charge Total:</t>
  </si>
  <si>
    <t>14-1413</t>
  </si>
  <si>
    <t>2 bed / 2 bath b1</t>
  </si>
  <si>
    <t>Occupied No Notice</t>
  </si>
  <si>
    <t>Dodd, Debra</t>
  </si>
  <si>
    <t>Resident</t>
  </si>
  <si>
    <t>Rent</t>
  </si>
  <si>
    <t>354082764</t>
  </si>
  <si>
    <t>04/01/2025</t>
  </si>
  <si>
    <t>Charge Total:</t>
  </si>
  <si>
    <t>14-1414</t>
  </si>
  <si>
    <t>2 bed / 2 bath b1</t>
  </si>
  <si>
    <t>Occupied No Notice</t>
  </si>
  <si>
    <t>Baker, Tamikia</t>
  </si>
  <si>
    <t>Resident</t>
  </si>
  <si>
    <t>Rent</t>
  </si>
  <si>
    <t>354083148</t>
  </si>
  <si>
    <t>04/01/2025</t>
  </si>
  <si>
    <t>Bounced Check Fee</t>
  </si>
  <si>
    <t>354456966</t>
  </si>
  <si>
    <t>04/03/2025</t>
  </si>
  <si>
    <t>Bounced Check Fee</t>
  </si>
  <si>
    <t>354516883</t>
  </si>
  <si>
    <t>04/08/2025</t>
  </si>
  <si>
    <t>Late Fee</t>
  </si>
  <si>
    <t>354457022</t>
  </si>
  <si>
    <t>04/04/2025</t>
  </si>
  <si>
    <t>Charge Total:</t>
  </si>
  <si>
    <t>14-1421</t>
  </si>
  <si>
    <t>2 bed / 2 bath TH b2</t>
  </si>
  <si>
    <t>Occupied No Notice</t>
  </si>
  <si>
    <t>Rojas, Yunior</t>
  </si>
  <si>
    <t>Resident</t>
  </si>
  <si>
    <t>Month to Month Rent</t>
  </si>
  <si>
    <t>354083056</t>
  </si>
  <si>
    <t>04/01/2025</t>
  </si>
  <si>
    <t>Concession-Partial Employee</t>
  </si>
  <si>
    <t>354083038</t>
  </si>
  <si>
    <t>04/01/2025</t>
  </si>
  <si>
    <t>Charge Total:</t>
  </si>
  <si>
    <t>14-1422</t>
  </si>
  <si>
    <t>2 bed / 2 bath TH b2</t>
  </si>
  <si>
    <t>Occupied No Notice</t>
  </si>
  <si>
    <t>Johnson, Rockelle</t>
  </si>
  <si>
    <t>Resident</t>
  </si>
  <si>
    <t>Rent</t>
  </si>
  <si>
    <t>354083009</t>
  </si>
  <si>
    <t>04/01/2025</t>
  </si>
  <si>
    <t>Concession-Resident</t>
  </si>
  <si>
    <t>354082974</t>
  </si>
  <si>
    <t>04/01/2025</t>
  </si>
  <si>
    <t>Renters Insurance Fine</t>
  </si>
  <si>
    <t>354041790</t>
  </si>
  <si>
    <t>04/01/2025</t>
  </si>
  <si>
    <t>Charge Total:</t>
  </si>
  <si>
    <t>14-1423</t>
  </si>
  <si>
    <t>2 bed / 2 bath TH b2</t>
  </si>
  <si>
    <t>Occupied No Notice</t>
  </si>
  <si>
    <t>Padilla, Felicia</t>
  </si>
  <si>
    <t>Resident</t>
  </si>
  <si>
    <t>Rent</t>
  </si>
  <si>
    <t>354082917</t>
  </si>
  <si>
    <t>04/01/2025</t>
  </si>
  <si>
    <t>Charge Total:</t>
  </si>
  <si>
    <t>14-1424</t>
  </si>
  <si>
    <t>2 bed / 2 bath TH b2</t>
  </si>
  <si>
    <t>Occupied No Notice</t>
  </si>
  <si>
    <t>Arline, Jason</t>
  </si>
  <si>
    <t>Resident</t>
  </si>
  <si>
    <t>Rent</t>
  </si>
  <si>
    <t>354083210</t>
  </si>
  <si>
    <t>04/01/2025</t>
  </si>
  <si>
    <t>Concession-Resident</t>
  </si>
  <si>
    <t>354082805</t>
  </si>
  <si>
    <t>04/01/2025</t>
  </si>
  <si>
    <t>Charge Total:</t>
  </si>
  <si>
    <t>14-1431</t>
  </si>
  <si>
    <t>2 bed / 2 bath TH b2</t>
  </si>
  <si>
    <t>Occupied No Notice</t>
  </si>
  <si>
    <t>Burdick, Brittany</t>
  </si>
  <si>
    <t>Resident</t>
  </si>
  <si>
    <t>Rent</t>
  </si>
  <si>
    <t>354082981</t>
  </si>
  <si>
    <t>04/01/2025</t>
  </si>
  <si>
    <t>Renters Insurance Fine</t>
  </si>
  <si>
    <t>354042065</t>
  </si>
  <si>
    <t>04/01/2025</t>
  </si>
  <si>
    <t>Charge Total:</t>
  </si>
  <si>
    <t>14-1432</t>
  </si>
  <si>
    <t>2 bed / 2 bath TH b2</t>
  </si>
  <si>
    <t>Occupied No Notice</t>
  </si>
  <si>
    <t>Vargas, Detric</t>
  </si>
  <si>
    <t>Resident</t>
  </si>
  <si>
    <t>Rent</t>
  </si>
  <si>
    <t>354082761</t>
  </si>
  <si>
    <t>04/01/2025</t>
  </si>
  <si>
    <t>Charge Total:</t>
  </si>
  <si>
    <t>14-1433</t>
  </si>
  <si>
    <t>2 bed / 2 bath TH b2</t>
  </si>
  <si>
    <t>Vacant Unrented Ready</t>
  </si>
  <si>
    <t>-- Vacant --</t>
  </si>
  <si>
    <t>-</t>
  </si>
  <si>
    <t>Charge Total:</t>
  </si>
  <si>
    <t>14-1434</t>
  </si>
  <si>
    <t>2 bed / 2 bath TH b2</t>
  </si>
  <si>
    <t>Occupied No Notice</t>
  </si>
  <si>
    <t>Shuman, Nancy</t>
  </si>
  <si>
    <t>Resident</t>
  </si>
  <si>
    <t>Rent</t>
  </si>
  <si>
    <t>354083050</t>
  </si>
  <si>
    <t>04/01/2025</t>
  </si>
  <si>
    <t>Charge Total:</t>
  </si>
  <si>
    <t>15-1511</t>
  </si>
  <si>
    <t>2 bed / 2 bath b1</t>
  </si>
  <si>
    <t>Occupied No Notice</t>
  </si>
  <si>
    <t>Robinson, Kenneth</t>
  </si>
  <si>
    <t>Resident</t>
  </si>
  <si>
    <t>Rent</t>
  </si>
  <si>
    <t>354083195</t>
  </si>
  <si>
    <t>04/01/2025</t>
  </si>
  <si>
    <t>Charge Total:</t>
  </si>
  <si>
    <t>15-1512</t>
  </si>
  <si>
    <t>2 bed / 2 bath b1</t>
  </si>
  <si>
    <t>Occupied No Notice</t>
  </si>
  <si>
    <t>Zavaleta Medina, Andrea</t>
  </si>
  <si>
    <t>Resident</t>
  </si>
  <si>
    <t>Amenity Rent</t>
  </si>
  <si>
    <t>354082869</t>
  </si>
  <si>
    <t>04/01/2025</t>
  </si>
  <si>
    <t>Rent</t>
  </si>
  <si>
    <t>354082823</t>
  </si>
  <si>
    <t>04/01/2025</t>
  </si>
  <si>
    <t>Charge Total:</t>
  </si>
  <si>
    <t>15-1513</t>
  </si>
  <si>
    <t>2 bed / 2 bath b1</t>
  </si>
  <si>
    <t>Occupied No Notice</t>
  </si>
  <si>
    <t>Subber, Kelvin</t>
  </si>
  <si>
    <t>Resident</t>
  </si>
  <si>
    <t>Amenity Rent</t>
  </si>
  <si>
    <t>354082858</t>
  </si>
  <si>
    <t>04/01/2025</t>
  </si>
  <si>
    <t>Rent</t>
  </si>
  <si>
    <t>354083123</t>
  </si>
  <si>
    <t>04/01/2025</t>
  </si>
  <si>
    <t>Charge Total:</t>
  </si>
  <si>
    <t>15-1514</t>
  </si>
  <si>
    <t>2 bed / 2 bath b1</t>
  </si>
  <si>
    <t>Occupied No Notice</t>
  </si>
  <si>
    <t>Riojas, Sonny</t>
  </si>
  <si>
    <t>Resident</t>
  </si>
  <si>
    <t>Amenity Rent</t>
  </si>
  <si>
    <t>354083162</t>
  </si>
  <si>
    <t>04/01/2025</t>
  </si>
  <si>
    <t>Rent</t>
  </si>
  <si>
    <t>354082834</t>
  </si>
  <si>
    <t>04/01/2025</t>
  </si>
  <si>
    <t>Concession-Resident</t>
  </si>
  <si>
    <t>354083220</t>
  </si>
  <si>
    <t>04/01/2025</t>
  </si>
  <si>
    <t>Charge Total:</t>
  </si>
  <si>
    <t>15-1521</t>
  </si>
  <si>
    <t>2 bed / 2 bath TH b2</t>
  </si>
  <si>
    <t>Occupied No Notice</t>
  </si>
  <si>
    <t>Williams, Barbara</t>
  </si>
  <si>
    <t>Resident</t>
  </si>
  <si>
    <t>Rent</t>
  </si>
  <si>
    <t>354083228</t>
  </si>
  <si>
    <t>04/01/2025</t>
  </si>
  <si>
    <t>Charge Total:</t>
  </si>
  <si>
    <t>15-1522</t>
  </si>
  <si>
    <t>2 bed / 2 bath TH b2</t>
  </si>
  <si>
    <t>Occupied No Notice</t>
  </si>
  <si>
    <t>Montoya, Victor</t>
  </si>
  <si>
    <t>Resident</t>
  </si>
  <si>
    <t>Rent</t>
  </si>
  <si>
    <t>354082713</t>
  </si>
  <si>
    <t>04/01/2025</t>
  </si>
  <si>
    <t>Charge Total:</t>
  </si>
  <si>
    <t>15-1523</t>
  </si>
  <si>
    <t>2 bed / 2 bath TH b2</t>
  </si>
  <si>
    <t>Vacant Unrented Not Ready</t>
  </si>
  <si>
    <t>-- Vacant --</t>
  </si>
  <si>
    <t>-</t>
  </si>
  <si>
    <t>Charge Total:</t>
  </si>
  <si>
    <t>15-1524</t>
  </si>
  <si>
    <t>2 bed / 2 bath TH b2</t>
  </si>
  <si>
    <t>Vacant Unrented Not Ready</t>
  </si>
  <si>
    <t>-- Vacant --</t>
  </si>
  <si>
    <t>-</t>
  </si>
  <si>
    <t>Charge Total:</t>
  </si>
  <si>
    <t>15-1531</t>
  </si>
  <si>
    <t>2 bed / 2 bath TH b2</t>
  </si>
  <si>
    <t>Vacant Unrented Not Ready</t>
  </si>
  <si>
    <t>-- Vacant --</t>
  </si>
  <si>
    <t>-</t>
  </si>
  <si>
    <t>Charge Total:</t>
  </si>
  <si>
    <t>15-1532</t>
  </si>
  <si>
    <t>2 bed / 2 bath TH b2</t>
  </si>
  <si>
    <t>Occupied No Notice</t>
  </si>
  <si>
    <t>Birdow, La Taja</t>
  </si>
  <si>
    <t>Resident</t>
  </si>
  <si>
    <t>Rent</t>
  </si>
  <si>
    <t>354082842</t>
  </si>
  <si>
    <t>04/01/2025</t>
  </si>
  <si>
    <t>Bounced Check Fee</t>
  </si>
  <si>
    <t>354494654</t>
  </si>
  <si>
    <t>04/04/2025</t>
  </si>
  <si>
    <t>Electric Charge/Reimbursement</t>
  </si>
  <si>
    <t>354261659</t>
  </si>
  <si>
    <t>04/01/2025</t>
  </si>
  <si>
    <t>Electric Charge/Reimbursement</t>
  </si>
  <si>
    <t>354261660</t>
  </si>
  <si>
    <t>04/01/2025</t>
  </si>
  <si>
    <t>Late Fee</t>
  </si>
  <si>
    <t>354494711</t>
  </si>
  <si>
    <t>04/04/2025</t>
  </si>
  <si>
    <t>Late Fee</t>
  </si>
  <si>
    <t>354401878</t>
  </si>
  <si>
    <t>04/04/2025</t>
  </si>
  <si>
    <t>Late Fee</t>
  </si>
  <si>
    <t>354494710</t>
  </si>
  <si>
    <t>04/04/2025</t>
  </si>
  <si>
    <t>Renters Insurance Fine</t>
  </si>
  <si>
    <t>354478289</t>
  </si>
  <si>
    <t>04/04/2025</t>
  </si>
  <si>
    <t>Charge Total:</t>
  </si>
  <si>
    <t>15-1533</t>
  </si>
  <si>
    <t>2 bed / 2 bath TH b2</t>
  </si>
  <si>
    <t>Occupied No Notice</t>
  </si>
  <si>
    <t>Thurman, Natasha</t>
  </si>
  <si>
    <t>Resident</t>
  </si>
  <si>
    <t>Rent</t>
  </si>
  <si>
    <t>354083160</t>
  </si>
  <si>
    <t>04/01/2025</t>
  </si>
  <si>
    <t>Charge Total:</t>
  </si>
  <si>
    <t>15-1534</t>
  </si>
  <si>
    <t>2 bed / 2 bath TH b2</t>
  </si>
  <si>
    <t>Occupied No Notice</t>
  </si>
  <si>
    <t>Lopez Nunez, Leticia</t>
  </si>
  <si>
    <t>Resident</t>
  </si>
  <si>
    <t>Rent</t>
  </si>
  <si>
    <t>354082938</t>
  </si>
  <si>
    <t>04/01/2025</t>
  </si>
  <si>
    <t>Charge Total:</t>
  </si>
  <si>
    <t>16-1611</t>
  </si>
  <si>
    <t>1 bed / 1 bath a2</t>
  </si>
  <si>
    <t>Occupied No Notice</t>
  </si>
  <si>
    <t>Diaz, Alonzo</t>
  </si>
  <si>
    <t>Resident</t>
  </si>
  <si>
    <t>Rent</t>
  </si>
  <si>
    <t>354082879</t>
  </si>
  <si>
    <t>04/01/2025</t>
  </si>
  <si>
    <t>Charge Total:</t>
  </si>
  <si>
    <t>16-1612</t>
  </si>
  <si>
    <t>1 bed / 1 bath a2</t>
  </si>
  <si>
    <t>Occupied No Notice</t>
  </si>
  <si>
    <t>Daniels, Robert</t>
  </si>
  <si>
    <t>Resident</t>
  </si>
  <si>
    <t>Amenity Rent</t>
  </si>
  <si>
    <t>354083219</t>
  </si>
  <si>
    <t>04/01/2025</t>
  </si>
  <si>
    <t>Rent</t>
  </si>
  <si>
    <t>354083117</t>
  </si>
  <si>
    <t>04/01/2025</t>
  </si>
  <si>
    <t>Charge Total:</t>
  </si>
  <si>
    <t>16-1613</t>
  </si>
  <si>
    <t>1 bed / 1 bath a2</t>
  </si>
  <si>
    <t>Occupied No Notice</t>
  </si>
  <si>
    <t>Ejirika, Helen</t>
  </si>
  <si>
    <t>Resident</t>
  </si>
  <si>
    <t>Amenity Rent</t>
  </si>
  <si>
    <t>354083012</t>
  </si>
  <si>
    <t>04/01/2025</t>
  </si>
  <si>
    <t>Amenity Rent</t>
  </si>
  <si>
    <t>354083180</t>
  </si>
  <si>
    <t>04/01/2025</t>
  </si>
  <si>
    <t>Rent</t>
  </si>
  <si>
    <t>354082772</t>
  </si>
  <si>
    <t>04/01/2025</t>
  </si>
  <si>
    <t>Charge Total:</t>
  </si>
  <si>
    <t>16-1614</t>
  </si>
  <si>
    <t>1 bed / 1 bath a2</t>
  </si>
  <si>
    <t>Occupied No Notice</t>
  </si>
  <si>
    <t>Hose, Kierra</t>
  </si>
  <si>
    <t>Resident</t>
  </si>
  <si>
    <t>Amenity Rent</t>
  </si>
  <si>
    <t>354083076</t>
  </si>
  <si>
    <t>04/01/2025</t>
  </si>
  <si>
    <t>Amenity Rent</t>
  </si>
  <si>
    <t>354082714</t>
  </si>
  <si>
    <t>04/01/2025</t>
  </si>
  <si>
    <t>Rent</t>
  </si>
  <si>
    <t>354083042</t>
  </si>
  <si>
    <t>04/01/2025</t>
  </si>
  <si>
    <t>Charge Total:</t>
  </si>
  <si>
    <t>16-1615</t>
  </si>
  <si>
    <t>1 bed / 1 bath a2</t>
  </si>
  <si>
    <t>Vacant Rented Not Ready</t>
  </si>
  <si>
    <t>-- Vacant --</t>
  </si>
  <si>
    <t>-</t>
  </si>
  <si>
    <t>Charge Total:</t>
  </si>
  <si>
    <t>16-1616</t>
  </si>
  <si>
    <t>1 bed / 1 bath a2</t>
  </si>
  <si>
    <t>Occupied No Notice</t>
  </si>
  <si>
    <t>Cash, Michael</t>
  </si>
  <si>
    <t>Resident</t>
  </si>
  <si>
    <t>Amenity Rent</t>
  </si>
  <si>
    <t>354083229</t>
  </si>
  <si>
    <t>04/01/2025</t>
  </si>
  <si>
    <t>Amenity Rent</t>
  </si>
  <si>
    <t>354083081</t>
  </si>
  <si>
    <t>04/01/2025</t>
  </si>
  <si>
    <t>Rent</t>
  </si>
  <si>
    <t>354083022</t>
  </si>
  <si>
    <t>04/01/2025</t>
  </si>
  <si>
    <t>Charge Total:</t>
  </si>
  <si>
    <t>16-1617</t>
  </si>
  <si>
    <t>1 bed / 1 bath a2</t>
  </si>
  <si>
    <t>Occupied No Notice</t>
  </si>
  <si>
    <t>Collier, Tracie</t>
  </si>
  <si>
    <t>Resident</t>
  </si>
  <si>
    <t>Amenity Rent</t>
  </si>
  <si>
    <t>354082862</t>
  </si>
  <si>
    <t>04/01/2025</t>
  </si>
  <si>
    <t>Rent</t>
  </si>
  <si>
    <t>354082822</t>
  </si>
  <si>
    <t>04/01/2025</t>
  </si>
  <si>
    <t>Concession-Resident</t>
  </si>
  <si>
    <t>354082901</t>
  </si>
  <si>
    <t>04/01/2025</t>
  </si>
  <si>
    <t>Late Fee</t>
  </si>
  <si>
    <t>354401863</t>
  </si>
  <si>
    <t>04/04/2025</t>
  </si>
  <si>
    <t>Charge Total:</t>
  </si>
  <si>
    <t>16-1618</t>
  </si>
  <si>
    <t>1 bed / 1 bath a2</t>
  </si>
  <si>
    <t>Occupied No Notice</t>
  </si>
  <si>
    <t>Allsep, Hannah</t>
  </si>
  <si>
    <t>Resident</t>
  </si>
  <si>
    <t>Amenity Rent</t>
  </si>
  <si>
    <t>354083124</t>
  </si>
  <si>
    <t>04/01/2025</t>
  </si>
  <si>
    <t>Rent</t>
  </si>
  <si>
    <t>354083031</t>
  </si>
  <si>
    <t>04/01/2025</t>
  </si>
  <si>
    <t>Charge Total:</t>
  </si>
  <si>
    <t>16-1621</t>
  </si>
  <si>
    <t>1 bed / 1 bath a2</t>
  </si>
  <si>
    <t>Occupied No Notice</t>
  </si>
  <si>
    <t>Blazek, Paula</t>
  </si>
  <si>
    <t>Resident</t>
  </si>
  <si>
    <t>Rent</t>
  </si>
  <si>
    <t>354082887</t>
  </si>
  <si>
    <t>04/01/2025</t>
  </si>
  <si>
    <t>Charge Total:</t>
  </si>
  <si>
    <t>16-1622</t>
  </si>
  <si>
    <t>1 bed / 1 bath a2</t>
  </si>
  <si>
    <t>Occupied No Notice</t>
  </si>
  <si>
    <t>Castillo, Raulin</t>
  </si>
  <si>
    <t>Resident</t>
  </si>
  <si>
    <t>Rent</t>
  </si>
  <si>
    <t>354082754</t>
  </si>
  <si>
    <t>04/01/2025</t>
  </si>
  <si>
    <t>Concession-Resident</t>
  </si>
  <si>
    <t>354082927</t>
  </si>
  <si>
    <t>04/01/2025</t>
  </si>
  <si>
    <t>Charge Total:</t>
  </si>
  <si>
    <t>16-1623</t>
  </si>
  <si>
    <t>1 bed / 1 bath a2</t>
  </si>
  <si>
    <t>Occupied No Notice</t>
  </si>
  <si>
    <t>Kenmoe, Martial</t>
  </si>
  <si>
    <t>Resident</t>
  </si>
  <si>
    <t>Amenity Rent</t>
  </si>
  <si>
    <t>354083005</t>
  </si>
  <si>
    <t>04/01/2025</t>
  </si>
  <si>
    <t>Rent</t>
  </si>
  <si>
    <t>354082717</t>
  </si>
  <si>
    <t>04/01/2025</t>
  </si>
  <si>
    <t>Renters Insurance Fine</t>
  </si>
  <si>
    <t>354089449</t>
  </si>
  <si>
    <t>04/01/2025</t>
  </si>
  <si>
    <t>Charge Total:</t>
  </si>
  <si>
    <t>16-1624</t>
  </si>
  <si>
    <t>1 bed / 1 bath a2</t>
  </si>
  <si>
    <t>Occupied No Notice</t>
  </si>
  <si>
    <t>Scott, Edric</t>
  </si>
  <si>
    <t>Resident</t>
  </si>
  <si>
    <t>Rent</t>
  </si>
  <si>
    <t>354083067</t>
  </si>
  <si>
    <t>04/01/2025</t>
  </si>
  <si>
    <t>Court Fees</t>
  </si>
  <si>
    <t>354480318</t>
  </si>
  <si>
    <t>04/08/2025</t>
  </si>
  <si>
    <t>Late Fee</t>
  </si>
  <si>
    <t>354401865</t>
  </si>
  <si>
    <t>04/04/2025</t>
  </si>
  <si>
    <t>Charge Total:</t>
  </si>
  <si>
    <t>16-1625</t>
  </si>
  <si>
    <t>1 bed / 1 bath a2</t>
  </si>
  <si>
    <t>Occupied No Notice</t>
  </si>
  <si>
    <t>Windham, Yahaira</t>
  </si>
  <si>
    <t>Resident</t>
  </si>
  <si>
    <t>Amenity Rent</t>
  </si>
  <si>
    <t>354082729</t>
  </si>
  <si>
    <t>04/01/2025</t>
  </si>
  <si>
    <t>Rent</t>
  </si>
  <si>
    <t>354083062</t>
  </si>
  <si>
    <t>04/01/2025</t>
  </si>
  <si>
    <t>Court Fees</t>
  </si>
  <si>
    <t>354481456</t>
  </si>
  <si>
    <t>04/08/2025</t>
  </si>
  <si>
    <t>Late Fee</t>
  </si>
  <si>
    <t>354401866</t>
  </si>
  <si>
    <t>04/04/2025</t>
  </si>
  <si>
    <t>Charge Total:</t>
  </si>
  <si>
    <t>16-1626</t>
  </si>
  <si>
    <t>1 bed / 1 bath a2</t>
  </si>
  <si>
    <t>Occupied No Notice</t>
  </si>
  <si>
    <t>Lopez, Noemi</t>
  </si>
  <si>
    <t>Resident</t>
  </si>
  <si>
    <t>Amenity Rent</t>
  </si>
  <si>
    <t>354082957</t>
  </si>
  <si>
    <t>04/01/2025</t>
  </si>
  <si>
    <t>Rent</t>
  </si>
  <si>
    <t>354083130</t>
  </si>
  <si>
    <t>04/01/2025</t>
  </si>
  <si>
    <t>Charge Total:</t>
  </si>
  <si>
    <t>16-1627</t>
  </si>
  <si>
    <t>1 bed / 1 bath a2</t>
  </si>
  <si>
    <t>Occupied No Notice</t>
  </si>
  <si>
    <t>Peres Sorto, Delis Maeli</t>
  </si>
  <si>
    <t>Resident</t>
  </si>
  <si>
    <t>Rent</t>
  </si>
  <si>
    <t>354269309</t>
  </si>
  <si>
    <t>04/01/2025</t>
  </si>
  <si>
    <t>Administration Fee</t>
  </si>
  <si>
    <t>354269307</t>
  </si>
  <si>
    <t>04/01/2025</t>
  </si>
  <si>
    <t>Concession-Resident</t>
  </si>
  <si>
    <t>354269310</t>
  </si>
  <si>
    <t>04/01/2025</t>
  </si>
  <si>
    <t>Charge Total:</t>
  </si>
  <si>
    <t>16-1628</t>
  </si>
  <si>
    <t>1 bed / 1 bath a2</t>
  </si>
  <si>
    <t>Occupied No Notice</t>
  </si>
  <si>
    <t>Johnson, D Andre</t>
  </si>
  <si>
    <t>Resident</t>
  </si>
  <si>
    <t>Rent</t>
  </si>
  <si>
    <t>354082730</t>
  </si>
  <si>
    <t>04/01/2025</t>
  </si>
  <si>
    <t>Charge Total:</t>
  </si>
  <si>
    <t>16-1631</t>
  </si>
  <si>
    <t>1 bed / 1 bath a2</t>
  </si>
  <si>
    <t>Occupied No Notice</t>
  </si>
  <si>
    <t>Nolan, Susan</t>
  </si>
  <si>
    <t>Resident</t>
  </si>
  <si>
    <t>Rent</t>
  </si>
  <si>
    <t>354082733</t>
  </si>
  <si>
    <t>04/01/2025</t>
  </si>
  <si>
    <t>Charge Total:</t>
  </si>
  <si>
    <t>16-1632</t>
  </si>
  <si>
    <t>1 bed / 1 bath a2</t>
  </si>
  <si>
    <t>Occupied No Notice</t>
  </si>
  <si>
    <t>Rios, Jose</t>
  </si>
  <si>
    <t>Resident</t>
  </si>
  <si>
    <t>Rent</t>
  </si>
  <si>
    <t>354082952</t>
  </si>
  <si>
    <t>04/01/2025</t>
  </si>
  <si>
    <t>Charge Total:</t>
  </si>
  <si>
    <t>16-1633</t>
  </si>
  <si>
    <t>1 bed / 1 bath a2</t>
  </si>
  <si>
    <t>Occupied No Notice</t>
  </si>
  <si>
    <t>Neisner III, Melvin</t>
  </si>
  <si>
    <t>Resident</t>
  </si>
  <si>
    <t>Rent</t>
  </si>
  <si>
    <t>354083217</t>
  </si>
  <si>
    <t>04/01/2025</t>
  </si>
  <si>
    <t>Concession-Resident</t>
  </si>
  <si>
    <t>354082675</t>
  </si>
  <si>
    <t>04/01/2025</t>
  </si>
  <si>
    <t>Charge Total:</t>
  </si>
  <si>
    <t>16-1634</t>
  </si>
  <si>
    <t>1 bed / 1 bath a2</t>
  </si>
  <si>
    <t>Occupied No Notice</t>
  </si>
  <si>
    <t>Portillo, Pedro</t>
  </si>
  <si>
    <t>Resident</t>
  </si>
  <si>
    <t>Rent</t>
  </si>
  <si>
    <t>354083235</t>
  </si>
  <si>
    <t>04/01/2025</t>
  </si>
  <si>
    <t>Charge Total:</t>
  </si>
  <si>
    <t>16-1635</t>
  </si>
  <si>
    <t>1 bed / 1 bath a2</t>
  </si>
  <si>
    <t>Vacant Unrented Not Ready</t>
  </si>
  <si>
    <t>-- Vacant --</t>
  </si>
  <si>
    <t>-</t>
  </si>
  <si>
    <t>Charge Total:</t>
  </si>
  <si>
    <t>16-1636</t>
  </si>
  <si>
    <t>1 bed / 1 bath a2</t>
  </si>
  <si>
    <t>Occupied No Notice</t>
  </si>
  <si>
    <t>Furrh, Heidi</t>
  </si>
  <si>
    <t>Resident</t>
  </si>
  <si>
    <t>Amenity Rent</t>
  </si>
  <si>
    <t>354082786</t>
  </si>
  <si>
    <t>04/01/2025</t>
  </si>
  <si>
    <t>Rent</t>
  </si>
  <si>
    <t>354082721</t>
  </si>
  <si>
    <t>04/01/2025</t>
  </si>
  <si>
    <t>Charge Total:</t>
  </si>
  <si>
    <t>16-1637</t>
  </si>
  <si>
    <t>1 bed / 1 bath a2</t>
  </si>
  <si>
    <t>Occupied No Notice</t>
  </si>
  <si>
    <t>Bravo, Antonia</t>
  </si>
  <si>
    <t>Resident</t>
  </si>
  <si>
    <t>Rent</t>
  </si>
  <si>
    <t>354082999</t>
  </si>
  <si>
    <t>04/01/2025</t>
  </si>
  <si>
    <t>Concession-Resident</t>
  </si>
  <si>
    <t>354083093</t>
  </si>
  <si>
    <t>04/01/2025</t>
  </si>
  <si>
    <t>Charge Total:</t>
  </si>
  <si>
    <t>16-1638</t>
  </si>
  <si>
    <t>1 bed / 1 bath a2</t>
  </si>
  <si>
    <t>Occupied No Notice</t>
  </si>
  <si>
    <t>Childers, Samuel</t>
  </si>
  <si>
    <t>Resident</t>
  </si>
  <si>
    <t>Rent</t>
  </si>
  <si>
    <t>354082962</t>
  </si>
  <si>
    <t>04/01/2025</t>
  </si>
  <si>
    <t>Court Fees</t>
  </si>
  <si>
    <t>354482171</t>
  </si>
  <si>
    <t>04/08/2025</t>
  </si>
  <si>
    <t>Late Fee</t>
  </si>
  <si>
    <t>354401882</t>
  </si>
  <si>
    <t>04/04/2025</t>
  </si>
  <si>
    <t>Charge Total:</t>
  </si>
  <si>
    <t>17-1711</t>
  </si>
  <si>
    <t>1 bed / 1 bath a2</t>
  </si>
  <si>
    <t>Occupied No Notice</t>
  </si>
  <si>
    <t>Stevenson, Curtis</t>
  </si>
  <si>
    <t>Resident</t>
  </si>
  <si>
    <t>Rent</t>
  </si>
  <si>
    <t>354083046</t>
  </si>
  <si>
    <t>04/01/2025</t>
  </si>
  <si>
    <t>Charge Total:</t>
  </si>
  <si>
    <t>17-1712</t>
  </si>
  <si>
    <t>1 bed / 1 bath a2</t>
  </si>
  <si>
    <t>Occupied No Notice</t>
  </si>
  <si>
    <t>Villarreal, John</t>
  </si>
  <si>
    <t>Resident</t>
  </si>
  <si>
    <t>Amenity Rent</t>
  </si>
  <si>
    <t>354082795</t>
  </si>
  <si>
    <t>04/01/2025</t>
  </si>
  <si>
    <t>Rent</t>
  </si>
  <si>
    <t>354082701</t>
  </si>
  <si>
    <t>04/01/2025</t>
  </si>
  <si>
    <t>Charge Total:</t>
  </si>
  <si>
    <t>17-1713</t>
  </si>
  <si>
    <t>1 bed / 1 bath a2</t>
  </si>
  <si>
    <t>Occupied No Notice</t>
  </si>
  <si>
    <t>Torres, Fernando</t>
  </si>
  <si>
    <t>Resident</t>
  </si>
  <si>
    <t>Amenity Rent</t>
  </si>
  <si>
    <t>354082867</t>
  </si>
  <si>
    <t>04/01/2025</t>
  </si>
  <si>
    <t>Rent</t>
  </si>
  <si>
    <t>354082883</t>
  </si>
  <si>
    <t>04/01/2025</t>
  </si>
  <si>
    <t>Charge Total:</t>
  </si>
  <si>
    <t>17-1714</t>
  </si>
  <si>
    <t>1 bed / 1 bath a2</t>
  </si>
  <si>
    <t>Occupied No Notice</t>
  </si>
  <si>
    <t>Moreno, Martina</t>
  </si>
  <si>
    <t>Resident</t>
  </si>
  <si>
    <t>Amenity Rent</t>
  </si>
  <si>
    <t>354082875</t>
  </si>
  <si>
    <t>04/01/2025</t>
  </si>
  <si>
    <t>Rent</t>
  </si>
  <si>
    <t>354082745</t>
  </si>
  <si>
    <t>04/01/2025</t>
  </si>
  <si>
    <t>Concession-Resident</t>
  </si>
  <si>
    <t>354083010</t>
  </si>
  <si>
    <t>04/01/2025</t>
  </si>
  <si>
    <t>Charge Total:</t>
  </si>
  <si>
    <t>17-1715</t>
  </si>
  <si>
    <t>1 bed / 1 bath a2</t>
  </si>
  <si>
    <t>Occupied No Notice</t>
  </si>
  <si>
    <t>Yarbrough, Cheryl</t>
  </si>
  <si>
    <t>Resident</t>
  </si>
  <si>
    <t>Rent</t>
  </si>
  <si>
    <t>354082668</t>
  </si>
  <si>
    <t>04/01/2025</t>
  </si>
  <si>
    <t>Concession-Resident</t>
  </si>
  <si>
    <t>354082948</t>
  </si>
  <si>
    <t>04/01/2025</t>
  </si>
  <si>
    <t>Charge Total:</t>
  </si>
  <si>
    <t>17-1716</t>
  </si>
  <si>
    <t>1 bed / 1 bath a2</t>
  </si>
  <si>
    <t>Occupied No Notice</t>
  </si>
  <si>
    <t>Reynolds, Diane</t>
  </si>
  <si>
    <t>Resident</t>
  </si>
  <si>
    <t>Rent</t>
  </si>
  <si>
    <t>354082814</t>
  </si>
  <si>
    <t>04/01/2025</t>
  </si>
  <si>
    <t>Charge Total:</t>
  </si>
  <si>
    <t>17-1717</t>
  </si>
  <si>
    <t>1 bed / 1 bath a2</t>
  </si>
  <si>
    <t>Occupied No Notice</t>
  </si>
  <si>
    <t>Browning, James</t>
  </si>
  <si>
    <t>Resident</t>
  </si>
  <si>
    <t>Amenity Rent</t>
  </si>
  <si>
    <t>354083051</t>
  </si>
  <si>
    <t>04/01/2025</t>
  </si>
  <si>
    <t>Rent</t>
  </si>
  <si>
    <t>354082929</t>
  </si>
  <si>
    <t>04/01/2025</t>
  </si>
  <si>
    <t>Concession-Resident</t>
  </si>
  <si>
    <t>354082801</t>
  </si>
  <si>
    <t>04/01/2025</t>
  </si>
  <si>
    <t>Charge Total:</t>
  </si>
  <si>
    <t>17-1718</t>
  </si>
  <si>
    <t>1 bed / 1 bath a2</t>
  </si>
  <si>
    <t>Occupied No Notice</t>
  </si>
  <si>
    <t>Castro, Kelly</t>
  </si>
  <si>
    <t>Resident</t>
  </si>
  <si>
    <t>Amenity Rent</t>
  </si>
  <si>
    <t>354082958</t>
  </si>
  <si>
    <t>04/01/2025</t>
  </si>
  <si>
    <t>Rent</t>
  </si>
  <si>
    <t>354082913</t>
  </si>
  <si>
    <t>04/01/2025</t>
  </si>
  <si>
    <t>Concession-Resident</t>
  </si>
  <si>
    <t>354082873</t>
  </si>
  <si>
    <t>04/01/2025</t>
  </si>
  <si>
    <t>Charge Total:</t>
  </si>
  <si>
    <t>17-1721</t>
  </si>
  <si>
    <t>1 bed / 1 bath a2</t>
  </si>
  <si>
    <t>Occupied No Notice</t>
  </si>
  <si>
    <t>Egbulefu, Irene</t>
  </si>
  <si>
    <t>Resident</t>
  </si>
  <si>
    <t>Rent</t>
  </si>
  <si>
    <t>354083186</t>
  </si>
  <si>
    <t>04/01/2025</t>
  </si>
  <si>
    <t>Concession-Resident</t>
  </si>
  <si>
    <t>354082998</t>
  </si>
  <si>
    <t>04/01/2025</t>
  </si>
  <si>
    <t>Charge Total:</t>
  </si>
  <si>
    <t>17-1722</t>
  </si>
  <si>
    <t>1 bed / 1 bath a2</t>
  </si>
  <si>
    <t>Occupied No Notice</t>
  </si>
  <si>
    <t>Boufal, Magdalena</t>
  </si>
  <si>
    <t>Resident</t>
  </si>
  <si>
    <t>Amenity Rent</t>
  </si>
  <si>
    <t>354083166</t>
  </si>
  <si>
    <t>04/01/2025</t>
  </si>
  <si>
    <t>Rent</t>
  </si>
  <si>
    <t>354083072</t>
  </si>
  <si>
    <t>04/01/2025</t>
  </si>
  <si>
    <t>Concession-Resident</t>
  </si>
  <si>
    <t>354083030</t>
  </si>
  <si>
    <t>04/01/2025</t>
  </si>
  <si>
    <t>Charge Total:</t>
  </si>
  <si>
    <t>17-1723</t>
  </si>
  <si>
    <t>1 bed / 1 bath a2</t>
  </si>
  <si>
    <t>Occupied No Notice</t>
  </si>
  <si>
    <t>Saunders, DayJanara</t>
  </si>
  <si>
    <t>Resident</t>
  </si>
  <si>
    <t>Rent</t>
  </si>
  <si>
    <t>354083004</t>
  </si>
  <si>
    <t>04/01/2025</t>
  </si>
  <si>
    <t>Charge Total:</t>
  </si>
  <si>
    <t>17-1724</t>
  </si>
  <si>
    <t>1 bed / 1 bath a2</t>
  </si>
  <si>
    <t>Occupied No Notice</t>
  </si>
  <si>
    <t>Beckum, Shakayla</t>
  </si>
  <si>
    <t>Resident</t>
  </si>
  <si>
    <t>Rent</t>
  </si>
  <si>
    <t>354082859</t>
  </si>
  <si>
    <t>04/01/2025</t>
  </si>
  <si>
    <t>Charge Total:</t>
  </si>
  <si>
    <t>17-1725</t>
  </si>
  <si>
    <t>1 bed / 1 bath a2</t>
  </si>
  <si>
    <t>Occupied No Notice</t>
  </si>
  <si>
    <t>Roffe, Timothy</t>
  </si>
  <si>
    <t>Resident</t>
  </si>
  <si>
    <t>Rent</t>
  </si>
  <si>
    <t>354083206</t>
  </si>
  <si>
    <t>04/01/2025</t>
  </si>
  <si>
    <t>Charge Total:</t>
  </si>
  <si>
    <t>17-1726</t>
  </si>
  <si>
    <t>1 bed / 1 bath a2</t>
  </si>
  <si>
    <t>Occupied No Notice</t>
  </si>
  <si>
    <t>Moreland, Isaiah</t>
  </si>
  <si>
    <t>Resident</t>
  </si>
  <si>
    <t>Rent</t>
  </si>
  <si>
    <t>354082967</t>
  </si>
  <si>
    <t>04/01/2025</t>
  </si>
  <si>
    <t>Renters Insurance Fine</t>
  </si>
  <si>
    <t>354042138</t>
  </si>
  <si>
    <t>04/01/2025</t>
  </si>
  <si>
    <t>Charge Total:</t>
  </si>
  <si>
    <t>17-1727</t>
  </si>
  <si>
    <t>1 bed / 1 bath a2</t>
  </si>
  <si>
    <t>Occupied No Notice</t>
  </si>
  <si>
    <t>Hernandez, Daisy (Max Hernandez)</t>
  </si>
  <si>
    <t>Resident</t>
  </si>
  <si>
    <t>Rent</t>
  </si>
  <si>
    <t>354082972</t>
  </si>
  <si>
    <t>04/01/2025</t>
  </si>
  <si>
    <t>Late Fee</t>
  </si>
  <si>
    <t>354401871</t>
  </si>
  <si>
    <t>04/04/2025</t>
  </si>
  <si>
    <t>Charge Total:</t>
  </si>
  <si>
    <t>17-1728</t>
  </si>
  <si>
    <t>1 bed / 1 bath a2</t>
  </si>
  <si>
    <t>Occupied No Notice</t>
  </si>
  <si>
    <t>Espinosa, Juan</t>
  </si>
  <si>
    <t>Resident</t>
  </si>
  <si>
    <t>Rent</t>
  </si>
  <si>
    <t>354083044</t>
  </si>
  <si>
    <t>04/01/2025</t>
  </si>
  <si>
    <t>Charge Total:</t>
  </si>
  <si>
    <t>17-1731</t>
  </si>
  <si>
    <t>1 bed / 1 bath a2</t>
  </si>
  <si>
    <t>Occupied No Notice</t>
  </si>
  <si>
    <t>Ensminger, James</t>
  </si>
  <si>
    <t>Resident</t>
  </si>
  <si>
    <t>Rent</t>
  </si>
  <si>
    <t>354083146</t>
  </si>
  <si>
    <t>04/01/2025</t>
  </si>
  <si>
    <t>Charge Total:</t>
  </si>
  <si>
    <t>17-1732</t>
  </si>
  <si>
    <t>1 bed / 1 bath a2</t>
  </si>
  <si>
    <t>Occupied No Notice</t>
  </si>
  <si>
    <t>Rolnick, Nathaniel</t>
  </si>
  <si>
    <t>Resident</t>
  </si>
  <si>
    <t>Rent</t>
  </si>
  <si>
    <t>354082911</t>
  </si>
  <si>
    <t>04/01/2025</t>
  </si>
  <si>
    <t>Charge Total:</t>
  </si>
  <si>
    <t>17-1733</t>
  </si>
  <si>
    <t>1 bed / 1 bath a2</t>
  </si>
  <si>
    <t>Occupied No Notice</t>
  </si>
  <si>
    <t>Morgan, Christopher</t>
  </si>
  <si>
    <t>Resident</t>
  </si>
  <si>
    <t>Rent</t>
  </si>
  <si>
    <t>354083082</t>
  </si>
  <si>
    <t>04/01/2025</t>
  </si>
  <si>
    <t>Court Fees</t>
  </si>
  <si>
    <t>354482745</t>
  </si>
  <si>
    <t>04/08/2025</t>
  </si>
  <si>
    <t>Late Fee</t>
  </si>
  <si>
    <t>354401879</t>
  </si>
  <si>
    <t>04/04/2025</t>
  </si>
  <si>
    <t>Charge Total:</t>
  </si>
  <si>
    <t>17-1734</t>
  </si>
  <si>
    <t>1 bed / 1 bath a2</t>
  </si>
  <si>
    <t>Occupied No Notice</t>
  </si>
  <si>
    <t>Harper, Tyree</t>
  </si>
  <si>
    <t>Resident</t>
  </si>
  <si>
    <t>Rent</t>
  </si>
  <si>
    <t>354082886</t>
  </si>
  <si>
    <t>04/01/2025</t>
  </si>
  <si>
    <t>Charge Total:</t>
  </si>
  <si>
    <t>17-1735</t>
  </si>
  <si>
    <t>1 bed / 1 bath a2</t>
  </si>
  <si>
    <t>Occupied No Notice</t>
  </si>
  <si>
    <t>Castillo, Santiago</t>
  </si>
  <si>
    <t>Resident</t>
  </si>
  <si>
    <t>Rent</t>
  </si>
  <si>
    <t>354083150</t>
  </si>
  <si>
    <t>04/01/2025</t>
  </si>
  <si>
    <t>Charge Total:</t>
  </si>
  <si>
    <t>17-1736</t>
  </si>
  <si>
    <t>1 bed / 1 bath a2</t>
  </si>
  <si>
    <t>Occupied No Notice</t>
  </si>
  <si>
    <t>Teno, Jesus</t>
  </si>
  <si>
    <t>Resident</t>
  </si>
  <si>
    <t>Rent</t>
  </si>
  <si>
    <t>354083078</t>
  </si>
  <si>
    <t>04/01/2025</t>
  </si>
  <si>
    <t>Concession-Resident</t>
  </si>
  <si>
    <t>354082853</t>
  </si>
  <si>
    <t>04/01/2025</t>
  </si>
  <si>
    <t>Charge Total:</t>
  </si>
  <si>
    <t>17-1737</t>
  </si>
  <si>
    <t>1 bed / 1 bath a2</t>
  </si>
  <si>
    <t>Occupied No Notice</t>
  </si>
  <si>
    <t>Kim, Frank</t>
  </si>
  <si>
    <t>Resident</t>
  </si>
  <si>
    <t>Rent</t>
  </si>
  <si>
    <t>354083074</t>
  </si>
  <si>
    <t>04/01/2025</t>
  </si>
  <si>
    <t>Charge Total:</t>
  </si>
  <si>
    <t>17-1738</t>
  </si>
  <si>
    <t>1 bed / 1 bath a2</t>
  </si>
  <si>
    <t>Occupied No Notice</t>
  </si>
  <si>
    <t>Jurado, DesTiny</t>
  </si>
  <si>
    <t>Resident</t>
  </si>
  <si>
    <t>Amenity Rent</t>
  </si>
  <si>
    <t>354082763</t>
  </si>
  <si>
    <t>04/01/2025</t>
  </si>
  <si>
    <t>Rent</t>
  </si>
  <si>
    <t>354082934</t>
  </si>
  <si>
    <t>04/01/2025</t>
  </si>
  <si>
    <t>Charge Total:</t>
  </si>
  <si>
    <t>18-1811</t>
  </si>
  <si>
    <t>2 bed / 2 bath b1</t>
  </si>
  <si>
    <t>Vacant Unrented Ready</t>
  </si>
  <si>
    <t>-- Vacant --</t>
  </si>
  <si>
    <t>-</t>
  </si>
  <si>
    <t>Charge Total:</t>
  </si>
  <si>
    <t>18-1812</t>
  </si>
  <si>
    <t>2 bed / 2 bath b1</t>
  </si>
  <si>
    <t>Occupied No Notice</t>
  </si>
  <si>
    <t>Burgos, Danielle</t>
  </si>
  <si>
    <t>Resident</t>
  </si>
  <si>
    <t>Amenity Rent</t>
  </si>
  <si>
    <t>354100739</t>
  </si>
  <si>
    <t>04/01/2025</t>
  </si>
  <si>
    <t>Rent</t>
  </si>
  <si>
    <t>354100742</t>
  </si>
  <si>
    <t>04/01/2025</t>
  </si>
  <si>
    <t>Administration Fee</t>
  </si>
  <si>
    <t>354234281</t>
  </si>
  <si>
    <t>03/28/2025</t>
  </si>
  <si>
    <t>Charge Total:</t>
  </si>
  <si>
    <t>18-1813</t>
  </si>
  <si>
    <t>2 bed / 2 bath b1</t>
  </si>
  <si>
    <t>Occupied No Notice</t>
  </si>
  <si>
    <t>Harris, Marquis</t>
  </si>
  <si>
    <t>Resident</t>
  </si>
  <si>
    <t>Amenity Rent</t>
  </si>
  <si>
    <t>354082895</t>
  </si>
  <si>
    <t>04/01/2025</t>
  </si>
  <si>
    <t>Rent</t>
  </si>
  <si>
    <t>354083225</t>
  </si>
  <si>
    <t>04/01/2025</t>
  </si>
  <si>
    <t>Charge Total:</t>
  </si>
  <si>
    <t>18-1814</t>
  </si>
  <si>
    <t>2 bed / 2 bath b1</t>
  </si>
  <si>
    <t>Occupied No Notice</t>
  </si>
  <si>
    <t>Rodriguez, Claudia</t>
  </si>
  <si>
    <t>Resident</t>
  </si>
  <si>
    <t>Amenity Rent</t>
  </si>
  <si>
    <t>354082863</t>
  </si>
  <si>
    <t>04/01/2025</t>
  </si>
  <si>
    <t>Amenity Rent</t>
  </si>
  <si>
    <t>354083202</t>
  </si>
  <si>
    <t>04/01/2025</t>
  </si>
  <si>
    <t>Month to Month Rent</t>
  </si>
  <si>
    <t>354083178</t>
  </si>
  <si>
    <t>04/01/2025</t>
  </si>
  <si>
    <t>Concession-Partial Employee</t>
  </si>
  <si>
    <t>354083118</t>
  </si>
  <si>
    <t>04/01/2025</t>
  </si>
  <si>
    <t>Charge Total:</t>
  </si>
  <si>
    <t>18-1815</t>
  </si>
  <si>
    <t>2 bed / 2 bath b1</t>
  </si>
  <si>
    <t>Occupied No Notice</t>
  </si>
  <si>
    <t>Padilla, Blanca</t>
  </si>
  <si>
    <t>Resident</t>
  </si>
  <si>
    <t>Amenity Rent</t>
  </si>
  <si>
    <t>354082818</t>
  </si>
  <si>
    <t>04/01/2025</t>
  </si>
  <si>
    <t>Rent</t>
  </si>
  <si>
    <t>354083058</t>
  </si>
  <si>
    <t>04/01/2025</t>
  </si>
  <si>
    <t>Charge Total:</t>
  </si>
  <si>
    <t>18-1816</t>
  </si>
  <si>
    <t>2 bed / 2 bath b1</t>
  </si>
  <si>
    <t>Occupied No Notice</t>
  </si>
  <si>
    <t>Tardy, Aquila</t>
  </si>
  <si>
    <t>Resident</t>
  </si>
  <si>
    <t>Amenity Rent</t>
  </si>
  <si>
    <t>354082757</t>
  </si>
  <si>
    <t>04/01/2025</t>
  </si>
  <si>
    <t>Rent</t>
  </si>
  <si>
    <t>354082785</t>
  </si>
  <si>
    <t>04/01/2025</t>
  </si>
  <si>
    <t>Charge Total:</t>
  </si>
  <si>
    <t>18-1821</t>
  </si>
  <si>
    <t>2 bed / 2 bath TH b2</t>
  </si>
  <si>
    <t>Occupied No Notice</t>
  </si>
  <si>
    <t>Lewis, Demetreon (Shonne/DaShonne)</t>
  </si>
  <si>
    <t>Resident</t>
  </si>
  <si>
    <t>Rent</t>
  </si>
  <si>
    <t>354082741</t>
  </si>
  <si>
    <t>04/01/2025</t>
  </si>
  <si>
    <t>Concession-Resident</t>
  </si>
  <si>
    <t>354082954</t>
  </si>
  <si>
    <t>04/01/2025</t>
  </si>
  <si>
    <t>Charge Total:</t>
  </si>
  <si>
    <t>18-1822</t>
  </si>
  <si>
    <t>2 bed / 2 bath TH b2</t>
  </si>
  <si>
    <t>Occupied No Notice</t>
  </si>
  <si>
    <t>Croteau, Daniel</t>
  </si>
  <si>
    <t>Resident</t>
  </si>
  <si>
    <t>Rent</t>
  </si>
  <si>
    <t>354083208</t>
  </si>
  <si>
    <t>04/01/2025</t>
  </si>
  <si>
    <t>Court Fees</t>
  </si>
  <si>
    <t>354483075</t>
  </si>
  <si>
    <t>04/08/2025</t>
  </si>
  <si>
    <t>Electric Charge/Reimbursement</t>
  </si>
  <si>
    <t>354262196</t>
  </si>
  <si>
    <t>04/01/2025</t>
  </si>
  <si>
    <t>Electric Charge/Reimbursement</t>
  </si>
  <si>
    <t>354262195</t>
  </si>
  <si>
    <t>04/01/2025</t>
  </si>
  <si>
    <t>Late Fee</t>
  </si>
  <si>
    <t>354401867</t>
  </si>
  <si>
    <t>04/04/2025</t>
  </si>
  <si>
    <t>Renters Insurance Fine</t>
  </si>
  <si>
    <t>354042069</t>
  </si>
  <si>
    <t>04/01/2025</t>
  </si>
  <si>
    <t>Charge Total:</t>
  </si>
  <si>
    <t>18-1823</t>
  </si>
  <si>
    <t>2 bed / 2 bath TH b2</t>
  </si>
  <si>
    <t>Occupied No Notice</t>
  </si>
  <si>
    <t>Quintanilla, Sarah</t>
  </si>
  <si>
    <t>Resident</t>
  </si>
  <si>
    <t>Rent</t>
  </si>
  <si>
    <t>354083077</t>
  </si>
  <si>
    <t>04/01/2025</t>
  </si>
  <si>
    <t>Court Fees</t>
  </si>
  <si>
    <t>354483220</t>
  </si>
  <si>
    <t>04/08/2025</t>
  </si>
  <si>
    <t>Late Fee</t>
  </si>
  <si>
    <t>354401874</t>
  </si>
  <si>
    <t>04/04/2025</t>
  </si>
  <si>
    <t>Charge Total:</t>
  </si>
  <si>
    <t>18-1824</t>
  </si>
  <si>
    <t>2 bed / 2 bath TH b2</t>
  </si>
  <si>
    <t>Occupied No Notice</t>
  </si>
  <si>
    <t>Castillo Raimond, Luis</t>
  </si>
  <si>
    <t>Resident</t>
  </si>
  <si>
    <t>Rent</t>
  </si>
  <si>
    <t>354082695</t>
  </si>
  <si>
    <t>04/01/2025</t>
  </si>
  <si>
    <t>Renters Insurance Fine</t>
  </si>
  <si>
    <t>354042163</t>
  </si>
  <si>
    <t>04/01/2025</t>
  </si>
  <si>
    <t>Renters Insurance Fine</t>
  </si>
  <si>
    <t>354129288</t>
  </si>
  <si>
    <t>04/01/2025</t>
  </si>
  <si>
    <t>Charge Total:</t>
  </si>
  <si>
    <t>18-1825</t>
  </si>
  <si>
    <t>2 bed / 2 bath TH b2</t>
  </si>
  <si>
    <t>Occupied No Notice</t>
  </si>
  <si>
    <t>Dixon, Catina</t>
  </si>
  <si>
    <t>Resident</t>
  </si>
  <si>
    <t>Rent</t>
  </si>
  <si>
    <t>354083151</t>
  </si>
  <si>
    <t>04/01/2025</t>
  </si>
  <si>
    <t>Concession-Resident</t>
  </si>
  <si>
    <t>354082940</t>
  </si>
  <si>
    <t>04/01/2025</t>
  </si>
  <si>
    <t>Charge Total:</t>
  </si>
  <si>
    <t>18-1826</t>
  </si>
  <si>
    <t>2 bed / 2 bath TH b2</t>
  </si>
  <si>
    <t>Occupied No Notice</t>
  </si>
  <si>
    <t>Perez Gomez, Francisca</t>
  </si>
  <si>
    <t>Resident</t>
  </si>
  <si>
    <t>Rent</t>
  </si>
  <si>
    <t>354083194</t>
  </si>
  <si>
    <t>04/01/2025</t>
  </si>
  <si>
    <t>Renters Insurance Fine</t>
  </si>
  <si>
    <t>354042132</t>
  </si>
  <si>
    <t>04/01/2025</t>
  </si>
  <si>
    <t>Charge Total:</t>
  </si>
  <si>
    <t>18-1831</t>
  </si>
  <si>
    <t>2 bed / 2 bath TH b2</t>
  </si>
  <si>
    <t>Occupied No Notice</t>
  </si>
  <si>
    <t>Elias, Kristina</t>
  </si>
  <si>
    <t>Resident</t>
  </si>
  <si>
    <t>Rent</t>
  </si>
  <si>
    <t>354082797</t>
  </si>
  <si>
    <t>04/01/2025</t>
  </si>
  <si>
    <t>Court Fees</t>
  </si>
  <si>
    <t>354483230</t>
  </si>
  <si>
    <t>04/08/2025</t>
  </si>
  <si>
    <t>Late Fee</t>
  </si>
  <si>
    <t>354401883</t>
  </si>
  <si>
    <t>04/04/2025</t>
  </si>
  <si>
    <t>Charge Total:</t>
  </si>
  <si>
    <t>18-1832</t>
  </si>
  <si>
    <t>2 bed / 2 bath TH b2</t>
  </si>
  <si>
    <t>Occupied No Notice</t>
  </si>
  <si>
    <t>Simmons II, Hardy</t>
  </si>
  <si>
    <t>Resident</t>
  </si>
  <si>
    <t>Rent</t>
  </si>
  <si>
    <t>354082669</t>
  </si>
  <si>
    <t>04/01/2025</t>
  </si>
  <si>
    <t>Charge Total:</t>
  </si>
  <si>
    <t>18-1833</t>
  </si>
  <si>
    <t>2 bed / 2 bath TH b2</t>
  </si>
  <si>
    <t>Occupied No Notice</t>
  </si>
  <si>
    <t>Yazdan, Munshi Md Shafwat</t>
  </si>
  <si>
    <t>Resident</t>
  </si>
  <si>
    <t>Rent</t>
  </si>
  <si>
    <t>354082778</t>
  </si>
  <si>
    <t>04/01/2025</t>
  </si>
  <si>
    <t>Concession-Resident</t>
  </si>
  <si>
    <t>354082774</t>
  </si>
  <si>
    <t>04/01/2025</t>
  </si>
  <si>
    <t>Charge Total:</t>
  </si>
  <si>
    <t>18-1834</t>
  </si>
  <si>
    <t>2 bed / 2 bath TH b2</t>
  </si>
  <si>
    <t>Occupied No Notice</t>
  </si>
  <si>
    <t>DuPont, Paul</t>
  </si>
  <si>
    <t>Resident</t>
  </si>
  <si>
    <t>Rent</t>
  </si>
  <si>
    <t>354082866</t>
  </si>
  <si>
    <t>04/01/2025</t>
  </si>
  <si>
    <t>Charge Total:</t>
  </si>
  <si>
    <t>18-1835</t>
  </si>
  <si>
    <t>2 bed / 2 bath TH b2</t>
  </si>
  <si>
    <t>Occupied No Notice</t>
  </si>
  <si>
    <t>Stautzenberger, Gabrielle</t>
  </si>
  <si>
    <t>Resident</t>
  </si>
  <si>
    <t>Rent</t>
  </si>
  <si>
    <t>354083201</t>
  </si>
  <si>
    <t>04/01/2025</t>
  </si>
  <si>
    <t>Concession-Resident</t>
  </si>
  <si>
    <t>354082813</t>
  </si>
  <si>
    <t>04/01/2025</t>
  </si>
  <si>
    <t>Charge Total:</t>
  </si>
  <si>
    <t>18-1836</t>
  </si>
  <si>
    <t>2 bed / 2 bath TH b2</t>
  </si>
  <si>
    <t>Occupied No Notice</t>
  </si>
  <si>
    <t>Chavarin, Felix</t>
  </si>
  <si>
    <t>Resident</t>
  </si>
  <si>
    <t>Rent</t>
  </si>
  <si>
    <t>354082942</t>
  </si>
  <si>
    <t>04/01/2025</t>
  </si>
  <si>
    <t>Charge Total:</t>
  </si>
  <si>
    <t>19-1911</t>
  </si>
  <si>
    <t>1 bed / 1 bath a1</t>
  </si>
  <si>
    <t>Occupied No Notice</t>
  </si>
  <si>
    <t>Pugh, Michelle</t>
  </si>
  <si>
    <t>Resident</t>
  </si>
  <si>
    <t>Amenity Rent</t>
  </si>
  <si>
    <t>354083183</t>
  </si>
  <si>
    <t>04/01/2025</t>
  </si>
  <si>
    <t>Amenity Rent</t>
  </si>
  <si>
    <t>354083215</t>
  </si>
  <si>
    <t>04/01/2025</t>
  </si>
  <si>
    <t>Rent</t>
  </si>
  <si>
    <t>354083073</t>
  </si>
  <si>
    <t>04/01/2025</t>
  </si>
  <si>
    <t>Bounced Check Fee</t>
  </si>
  <si>
    <t>354291919</t>
  </si>
  <si>
    <t>03/28/2025</t>
  </si>
  <si>
    <t>Concession-Resident</t>
  </si>
  <si>
    <t>354082739</t>
  </si>
  <si>
    <t>04/01/2025</t>
  </si>
  <si>
    <t>Charge Total:</t>
  </si>
  <si>
    <t>19-1912</t>
  </si>
  <si>
    <t>1 bed / 1 bath a1</t>
  </si>
  <si>
    <t>Occupied No Notice</t>
  </si>
  <si>
    <t>Merschdorf, James</t>
  </si>
  <si>
    <t>Resident</t>
  </si>
  <si>
    <t>Rent</t>
  </si>
  <si>
    <t>354082804</t>
  </si>
  <si>
    <t>04/01/2025</t>
  </si>
  <si>
    <t>Charge Total:</t>
  </si>
  <si>
    <t>19-1913</t>
  </si>
  <si>
    <t>1 bed / 1 bath a1</t>
  </si>
  <si>
    <t>Occupied No Notice</t>
  </si>
  <si>
    <t>Johnson, Elisabeth (Tyler Johnson)</t>
  </si>
  <si>
    <t>Resident</t>
  </si>
  <si>
    <t>Amenity Rent</t>
  </si>
  <si>
    <t>354083169</t>
  </si>
  <si>
    <t>04/01/2025</t>
  </si>
  <si>
    <t>Rent</t>
  </si>
  <si>
    <t>354082860</t>
  </si>
  <si>
    <t>04/01/2025</t>
  </si>
  <si>
    <t>Charge Total:</t>
  </si>
  <si>
    <t>19-1914</t>
  </si>
  <si>
    <t>1 bed / 1 bath a1</t>
  </si>
  <si>
    <t>Occupied No Notice</t>
  </si>
  <si>
    <t>Laine, Tyler</t>
  </si>
  <si>
    <t>Resident</t>
  </si>
  <si>
    <t>Amenity Rent</t>
  </si>
  <si>
    <t>354083211</t>
  </si>
  <si>
    <t>04/01/2025</t>
  </si>
  <si>
    <t>Rent</t>
  </si>
  <si>
    <t>354083039</t>
  </si>
  <si>
    <t>04/01/2025</t>
  </si>
  <si>
    <t>Concession-Resident</t>
  </si>
  <si>
    <t>354083173</t>
  </si>
  <si>
    <t>04/01/2025</t>
  </si>
  <si>
    <t>Charge Total:</t>
  </si>
  <si>
    <t>19-1915</t>
  </si>
  <si>
    <t>1 bed / 1 bath a1</t>
  </si>
  <si>
    <t>Occupied No Notice</t>
  </si>
  <si>
    <t>Newsum, Ryan</t>
  </si>
  <si>
    <t>Resident</t>
  </si>
  <si>
    <t>Amenity Rent</t>
  </si>
  <si>
    <t>354083128</t>
  </si>
  <si>
    <t>04/01/2025</t>
  </si>
  <si>
    <t>Rent</t>
  </si>
  <si>
    <t>354083221</t>
  </si>
  <si>
    <t>04/01/2025</t>
  </si>
  <si>
    <t>Charge Total:</t>
  </si>
  <si>
    <t>19-1916</t>
  </si>
  <si>
    <t>1 bed / 1 bath a1</t>
  </si>
  <si>
    <t>Occupied No Notice</t>
  </si>
  <si>
    <t>Salazar, Kristina</t>
  </si>
  <si>
    <t>Resident</t>
  </si>
  <si>
    <t>Amenity Rent</t>
  </si>
  <si>
    <t>354083048</t>
  </si>
  <si>
    <t>04/01/2025</t>
  </si>
  <si>
    <t>Rent</t>
  </si>
  <si>
    <t>354083098</t>
  </si>
  <si>
    <t>04/01/2025</t>
  </si>
  <si>
    <t>Charge Total:</t>
  </si>
  <si>
    <t>19-1917</t>
  </si>
  <si>
    <t>1 bed / 1 bath a1</t>
  </si>
  <si>
    <t>Occupied No Notice</t>
  </si>
  <si>
    <t>Bowser, Tommy</t>
  </si>
  <si>
    <t>Resident</t>
  </si>
  <si>
    <t>Amenity Rent</t>
  </si>
  <si>
    <t>354083002</t>
  </si>
  <si>
    <t>04/01/2025</t>
  </si>
  <si>
    <t>Rent</t>
  </si>
  <si>
    <t>354083176</t>
  </si>
  <si>
    <t>04/01/2025</t>
  </si>
  <si>
    <t>Renters Insurance Fine</t>
  </si>
  <si>
    <t>354354772</t>
  </si>
  <si>
    <t>04/02/2025</t>
  </si>
  <si>
    <t>Charge Total:</t>
  </si>
  <si>
    <t>19-1918</t>
  </si>
  <si>
    <t>1 bed / 1 bath a1</t>
  </si>
  <si>
    <t>Occupied No Notice</t>
  </si>
  <si>
    <t>Logan, Kevin</t>
  </si>
  <si>
    <t>Resident</t>
  </si>
  <si>
    <t>Rent</t>
  </si>
  <si>
    <t>354082997</t>
  </si>
  <si>
    <t>04/01/2025</t>
  </si>
  <si>
    <t>Charge Total:</t>
  </si>
  <si>
    <t>19-1921</t>
  </si>
  <si>
    <t>1 bed / 1 bath a1</t>
  </si>
  <si>
    <t>Occupied No Notice</t>
  </si>
  <si>
    <t>Wade, Sheryl (Missy)</t>
  </si>
  <si>
    <t>Resident</t>
  </si>
  <si>
    <t>Rent</t>
  </si>
  <si>
    <t>354082969</t>
  </si>
  <si>
    <t>04/01/2025</t>
  </si>
  <si>
    <t>Charge Total:</t>
  </si>
  <si>
    <t>19-1922</t>
  </si>
  <si>
    <t>1 bed / 1 bath a1</t>
  </si>
  <si>
    <t>Occupied No Notice</t>
  </si>
  <si>
    <t>Gerus, Mollie</t>
  </si>
  <si>
    <t>Resident</t>
  </si>
  <si>
    <t>Rent</t>
  </si>
  <si>
    <t>354082868</t>
  </si>
  <si>
    <t>04/01/2025</t>
  </si>
  <si>
    <t>Concession-Resident</t>
  </si>
  <si>
    <t>354082699</t>
  </si>
  <si>
    <t>04/01/2025</t>
  </si>
  <si>
    <t>Charge Total:</t>
  </si>
  <si>
    <t>19-1923</t>
  </si>
  <si>
    <t>1 bed / 1 bath a1</t>
  </si>
  <si>
    <t>Occupied No Notice</t>
  </si>
  <si>
    <t>Levi, Michael</t>
  </si>
  <si>
    <t>Resident</t>
  </si>
  <si>
    <t>Rent</t>
  </si>
  <si>
    <t>354083212</t>
  </si>
  <si>
    <t>04/01/2025</t>
  </si>
  <si>
    <t>Renters Insurance Fine</t>
  </si>
  <si>
    <t>354126940</t>
  </si>
  <si>
    <t>04/01/2025</t>
  </si>
  <si>
    <t>Renters Insurance Fine</t>
  </si>
  <si>
    <t>354041514</t>
  </si>
  <si>
    <t>04/01/2025</t>
  </si>
  <si>
    <t>Charge Total:</t>
  </si>
  <si>
    <t>19-1924</t>
  </si>
  <si>
    <t>1 bed / 1 bath a1</t>
  </si>
  <si>
    <t>Occupied No Notice</t>
  </si>
  <si>
    <t>Watson, James</t>
  </si>
  <si>
    <t>Resident</t>
  </si>
  <si>
    <t>Rent</t>
  </si>
  <si>
    <t>354082882</t>
  </si>
  <si>
    <t>04/01/2025</t>
  </si>
  <si>
    <t>Charge Total:</t>
  </si>
  <si>
    <t>19-1925</t>
  </si>
  <si>
    <t>1 bed / 1 bath a1</t>
  </si>
  <si>
    <t>Occupied No Notice</t>
  </si>
  <si>
    <t>Saavedra Lopez, Luis</t>
  </si>
  <si>
    <t>Resident</t>
  </si>
  <si>
    <t>Amenity Rent</t>
  </si>
  <si>
    <t>354082747</t>
  </si>
  <si>
    <t>04/01/2025</t>
  </si>
  <si>
    <t>Rent</t>
  </si>
  <si>
    <t>354082914</t>
  </si>
  <si>
    <t>04/01/2025</t>
  </si>
  <si>
    <t>Renters Insurance Fine</t>
  </si>
  <si>
    <t>354041515</t>
  </si>
  <si>
    <t>04/01/2025</t>
  </si>
  <si>
    <t>Charge Total:</t>
  </si>
  <si>
    <t>19-1926</t>
  </si>
  <si>
    <t>1 bed / 1 bath a1</t>
  </si>
  <si>
    <t>Occupied No Notice</t>
  </si>
  <si>
    <t>Berry, Alexis</t>
  </si>
  <si>
    <t>Resident</t>
  </si>
  <si>
    <t>Rent</t>
  </si>
  <si>
    <t>354082681</t>
  </si>
  <si>
    <t>04/01/2025</t>
  </si>
  <si>
    <t>Charge Total:</t>
  </si>
  <si>
    <t>19-1927</t>
  </si>
  <si>
    <t>1 bed / 1 bath a1</t>
  </si>
  <si>
    <t>Occupied No Notice</t>
  </si>
  <si>
    <t>Barnes, Sierra</t>
  </si>
  <si>
    <t>Resident</t>
  </si>
  <si>
    <t>Rent</t>
  </si>
  <si>
    <t>354083100</t>
  </si>
  <si>
    <t>04/01/2025</t>
  </si>
  <si>
    <t>Renters Insurance Fine</t>
  </si>
  <si>
    <t>354041773</t>
  </si>
  <si>
    <t>04/01/2025</t>
  </si>
  <si>
    <t>Charge Total:</t>
  </si>
  <si>
    <t>19-1928</t>
  </si>
  <si>
    <t>1 bed / 1 bath a1</t>
  </si>
  <si>
    <t>Occupied No Notice</t>
  </si>
  <si>
    <t>Bates, Clyde</t>
  </si>
  <si>
    <t>Resident</t>
  </si>
  <si>
    <t>Rent</t>
  </si>
  <si>
    <t>354083086</t>
  </si>
  <si>
    <t>04/01/2025</t>
  </si>
  <si>
    <t>Charge Total:</t>
  </si>
  <si>
    <t>19-1931</t>
  </si>
  <si>
    <t>1 bed / 1 bath a1</t>
  </si>
  <si>
    <t>Occupied No Notice</t>
  </si>
  <si>
    <t>Brooks, Hallie</t>
  </si>
  <si>
    <t>Resident</t>
  </si>
  <si>
    <t>Rent</t>
  </si>
  <si>
    <t>354082794</t>
  </si>
  <si>
    <t>04/01/2025</t>
  </si>
  <si>
    <t>Court Fees</t>
  </si>
  <si>
    <t>354497525</t>
  </si>
  <si>
    <t>04/09/2025</t>
  </si>
  <si>
    <t>Late Fee</t>
  </si>
  <si>
    <t>354401884</t>
  </si>
  <si>
    <t>04/04/2025</t>
  </si>
  <si>
    <t>Charge Total:</t>
  </si>
  <si>
    <t>19-1932</t>
  </si>
  <si>
    <t>1 bed / 1 bath a1</t>
  </si>
  <si>
    <t>Occupied No Notice</t>
  </si>
  <si>
    <t>Grant, Ryan</t>
  </si>
  <si>
    <t>Resident</t>
  </si>
  <si>
    <t>Rent</t>
  </si>
  <si>
    <t>354082824</t>
  </si>
  <si>
    <t>04/01/2025</t>
  </si>
  <si>
    <t>Charge Total:</t>
  </si>
  <si>
    <t>19-1933</t>
  </si>
  <si>
    <t>1 bed / 1 bath a1</t>
  </si>
  <si>
    <t>Occupied No Notice</t>
  </si>
  <si>
    <t>Dartest, Wendell</t>
  </si>
  <si>
    <t>Resident</t>
  </si>
  <si>
    <t>Rent</t>
  </si>
  <si>
    <t>354082719</t>
  </si>
  <si>
    <t>04/01/2025</t>
  </si>
  <si>
    <t>Renters Insurance Fine</t>
  </si>
  <si>
    <t>354042085</t>
  </si>
  <si>
    <t>04/01/2025</t>
  </si>
  <si>
    <t>Charge Total:</t>
  </si>
  <si>
    <t>19-1934</t>
  </si>
  <si>
    <t>1 bed / 1 bath a1</t>
  </si>
  <si>
    <t>Occupied No Notice</t>
  </si>
  <si>
    <t>Mendez, Nancy</t>
  </si>
  <si>
    <t>Resident</t>
  </si>
  <si>
    <t>Rent</t>
  </si>
  <si>
    <t>354083099</t>
  </si>
  <si>
    <t>04/01/2025</t>
  </si>
  <si>
    <t>Concession-Resident</t>
  </si>
  <si>
    <t>354082759</t>
  </si>
  <si>
    <t>04/01/2025</t>
  </si>
  <si>
    <t>Charge Total:</t>
  </si>
  <si>
    <t>19-1935</t>
  </si>
  <si>
    <t>1 bed / 1 bath a1</t>
  </si>
  <si>
    <t>Occupied No Notice</t>
  </si>
  <si>
    <t>Sowell, Kenneth</t>
  </si>
  <si>
    <t>Resident</t>
  </si>
  <si>
    <t>Rent</t>
  </si>
  <si>
    <t>354082987</t>
  </si>
  <si>
    <t>04/01/2025</t>
  </si>
  <si>
    <t>Charge Total:</t>
  </si>
  <si>
    <t>19-1936</t>
  </si>
  <si>
    <t>1 bed / 1 bath a1</t>
  </si>
  <si>
    <t>Occupied No Notice</t>
  </si>
  <si>
    <t>Mazumder, Md jobaidul</t>
  </si>
  <si>
    <t>Resident</t>
  </si>
  <si>
    <t>Rent</t>
  </si>
  <si>
    <t>354082821</t>
  </si>
  <si>
    <t>04/01/2025</t>
  </si>
  <si>
    <t>Concession-Resident</t>
  </si>
  <si>
    <t>354083122</t>
  </si>
  <si>
    <t>04/01/2025</t>
  </si>
  <si>
    <t>Charge Total:</t>
  </si>
  <si>
    <t>19-1937</t>
  </si>
  <si>
    <t>1 bed / 1 bath a1</t>
  </si>
  <si>
    <t>Occupied No Notice</t>
  </si>
  <si>
    <t>Osorio, April</t>
  </si>
  <si>
    <t>Resident</t>
  </si>
  <si>
    <t>Rent</t>
  </si>
  <si>
    <t>354082925</t>
  </si>
  <si>
    <t>04/01/2025</t>
  </si>
  <si>
    <t>Court Fees</t>
  </si>
  <si>
    <t>354483628</t>
  </si>
  <si>
    <t>04/08/2025</t>
  </si>
  <si>
    <t>Late Fee</t>
  </si>
  <si>
    <t>354401885</t>
  </si>
  <si>
    <t>04/04/2025</t>
  </si>
  <si>
    <t>Renters Insurance Fine</t>
  </si>
  <si>
    <t>354041516</t>
  </si>
  <si>
    <t>04/01/2025</t>
  </si>
  <si>
    <t>Charge Total:</t>
  </si>
  <si>
    <t>19-1938</t>
  </si>
  <si>
    <t>1 bed / 1 bath a1</t>
  </si>
  <si>
    <t>Occupied No Notice</t>
  </si>
  <si>
    <t>Santamaria, Rosy</t>
  </si>
  <si>
    <t>Resident</t>
  </si>
  <si>
    <t>Rent</t>
  </si>
  <si>
    <t>354082776</t>
  </si>
  <si>
    <t>04/01/2025</t>
  </si>
  <si>
    <t>Bounced Check Fee</t>
  </si>
  <si>
    <t>354402204</t>
  </si>
  <si>
    <t>04/01/2025</t>
  </si>
  <si>
    <t>Late Fee</t>
  </si>
  <si>
    <t>354402473</t>
  </si>
  <si>
    <t>04/04/2025</t>
  </si>
  <si>
    <t>Charge Total:</t>
  </si>
  <si>
    <t>20-2011</t>
  </si>
  <si>
    <t>1 bed / 1 bath a1</t>
  </si>
  <si>
    <t>Occupied No Notice</t>
  </si>
  <si>
    <t>Johnson, Clarence</t>
  </si>
  <si>
    <t>Resident</t>
  </si>
  <si>
    <t>Amenity Rent</t>
  </si>
  <si>
    <t>354082992</t>
  </si>
  <si>
    <t>04/01/2025</t>
  </si>
  <si>
    <t>Rent</t>
  </si>
  <si>
    <t>354083007</t>
  </si>
  <si>
    <t>04/01/2025</t>
  </si>
  <si>
    <t>Concession-Resident</t>
  </si>
  <si>
    <t>354083120</t>
  </si>
  <si>
    <t>04/01/2025</t>
  </si>
  <si>
    <t>Charge Total:</t>
  </si>
  <si>
    <t>20-2012</t>
  </si>
  <si>
    <t>1 bed / 1 bath a1</t>
  </si>
  <si>
    <t>Occupied No Notice</t>
  </si>
  <si>
    <t>Uwagboe, Iris</t>
  </si>
  <si>
    <t>Resident</t>
  </si>
  <si>
    <t>Amenity Rent</t>
  </si>
  <si>
    <t>354083184</t>
  </si>
  <si>
    <t>04/01/2025</t>
  </si>
  <si>
    <t>Rent</t>
  </si>
  <si>
    <t>354083095</t>
  </si>
  <si>
    <t>04/01/2025</t>
  </si>
  <si>
    <t>Charge Total:</t>
  </si>
  <si>
    <t>20-2013</t>
  </si>
  <si>
    <t>1 bed / 1 bath a1</t>
  </si>
  <si>
    <t>Occupied No Notice</t>
  </si>
  <si>
    <t>Marciel, Diana</t>
  </si>
  <si>
    <t>Resident</t>
  </si>
  <si>
    <t>Amenity Rent</t>
  </si>
  <si>
    <t>354082848</t>
  </si>
  <si>
    <t>04/01/2025</t>
  </si>
  <si>
    <t>Rent</t>
  </si>
  <si>
    <t>354083052</t>
  </si>
  <si>
    <t>04/01/2025</t>
  </si>
  <si>
    <t>Charge Total:</t>
  </si>
  <si>
    <t>20-2014</t>
  </si>
  <si>
    <t>1 bed / 1 bath a1</t>
  </si>
  <si>
    <t>Occupied No Notice</t>
  </si>
  <si>
    <t>Kerr, Catherine</t>
  </si>
  <si>
    <t>Resident</t>
  </si>
  <si>
    <t>Rent</t>
  </si>
  <si>
    <t>354082670</t>
  </si>
  <si>
    <t>04/01/2025</t>
  </si>
  <si>
    <t>Charge Total:</t>
  </si>
  <si>
    <t>20-2015</t>
  </si>
  <si>
    <t>1 bed / 1 bath a1</t>
  </si>
  <si>
    <t>Occupied No Notice</t>
  </si>
  <si>
    <t>Amaro, Ernesto</t>
  </si>
  <si>
    <t>Resident</t>
  </si>
  <si>
    <t>Rent</t>
  </si>
  <si>
    <t>354083222</t>
  </si>
  <si>
    <t>04/01/2025</t>
  </si>
  <si>
    <t>Charge Total:</t>
  </si>
  <si>
    <t>20-2016</t>
  </si>
  <si>
    <t>1 bed / 1 bath a1</t>
  </si>
  <si>
    <t>Occupied No Notice</t>
  </si>
  <si>
    <t>Gonzalez Lopez, Itza</t>
  </si>
  <si>
    <t>Resident</t>
  </si>
  <si>
    <t>Amenity Rent</t>
  </si>
  <si>
    <t>354082864</t>
  </si>
  <si>
    <t>04/01/2025</t>
  </si>
  <si>
    <t>Rent</t>
  </si>
  <si>
    <t>354083019</t>
  </si>
  <si>
    <t>04/01/2025</t>
  </si>
  <si>
    <t>Charge Total:</t>
  </si>
  <si>
    <t>20-2017</t>
  </si>
  <si>
    <t>1 bed / 1 bath a1</t>
  </si>
  <si>
    <t>Occupied No Notice</t>
  </si>
  <si>
    <t>Mason, Gary</t>
  </si>
  <si>
    <t>Resident</t>
  </si>
  <si>
    <t>Rent</t>
  </si>
  <si>
    <t>354083231</t>
  </si>
  <si>
    <t>04/01/2025</t>
  </si>
  <si>
    <t>Charge Total:</t>
  </si>
  <si>
    <t>20-2018</t>
  </si>
  <si>
    <t>1 bed / 1 bath a1</t>
  </si>
  <si>
    <t>Occupied No Notice</t>
  </si>
  <si>
    <t>Byrd, Johnny</t>
  </si>
  <si>
    <t>Resident</t>
  </si>
  <si>
    <t>Amenity Rent</t>
  </si>
  <si>
    <t>354082807</t>
  </si>
  <si>
    <t>04/01/2025</t>
  </si>
  <si>
    <t>Rent</t>
  </si>
  <si>
    <t>354083126</t>
  </si>
  <si>
    <t>04/01/2025</t>
  </si>
  <si>
    <t>Charge Total:</t>
  </si>
  <si>
    <t>20-2021</t>
  </si>
  <si>
    <t>1 bed / 1 bath a1</t>
  </si>
  <si>
    <t>Occupied No Notice</t>
  </si>
  <si>
    <t>Palomo, Luis</t>
  </si>
  <si>
    <t>Resident</t>
  </si>
  <si>
    <t>Rent</t>
  </si>
  <si>
    <t>354083172</t>
  </si>
  <si>
    <t>04/01/2025</t>
  </si>
  <si>
    <t>Renters Insurance Fine</t>
  </si>
  <si>
    <t>354042184</t>
  </si>
  <si>
    <t>04/01/2025</t>
  </si>
  <si>
    <t>Charge Total:</t>
  </si>
  <si>
    <t>20-2022</t>
  </si>
  <si>
    <t>1 bed / 1 bath a1</t>
  </si>
  <si>
    <t>Occupied No Notice</t>
  </si>
  <si>
    <t>Flint, Erica</t>
  </si>
  <si>
    <t>Resident</t>
  </si>
  <si>
    <t>Rent</t>
  </si>
  <si>
    <t>354082819</t>
  </si>
  <si>
    <t>04/01/2025</t>
  </si>
  <si>
    <t>Late Fee</t>
  </si>
  <si>
    <t>354401868</t>
  </si>
  <si>
    <t>04/04/2025</t>
  </si>
  <si>
    <t>Charge Total:</t>
  </si>
  <si>
    <t>20-2023</t>
  </si>
  <si>
    <t>1 bed / 1 bath a1</t>
  </si>
  <si>
    <t>Occupied No Notice</t>
  </si>
  <si>
    <t>Aguilar, Manuel</t>
  </si>
  <si>
    <t>Resident</t>
  </si>
  <si>
    <t>Rent</t>
  </si>
  <si>
    <t>354082692</t>
  </si>
  <si>
    <t>04/01/2025</t>
  </si>
  <si>
    <t>Charge Total:</t>
  </si>
  <si>
    <t>20-2024</t>
  </si>
  <si>
    <t>1 bed / 1 bath a1</t>
  </si>
  <si>
    <t>Occupied No Notice</t>
  </si>
  <si>
    <t>Liu, Baomin</t>
  </si>
  <si>
    <t>Resident</t>
  </si>
  <si>
    <t>Rent</t>
  </si>
  <si>
    <t>354082991</t>
  </si>
  <si>
    <t>04/01/2025</t>
  </si>
  <si>
    <t>Concession-Resident</t>
  </si>
  <si>
    <t>354083043</t>
  </si>
  <si>
    <t>04/01/2025</t>
  </si>
  <si>
    <t>Charge Total:</t>
  </si>
  <si>
    <t>20-2025</t>
  </si>
  <si>
    <t>1 bed / 1 bath a1</t>
  </si>
  <si>
    <t>Occupied No Notice</t>
  </si>
  <si>
    <t>Shalom, Lihi</t>
  </si>
  <si>
    <t>Resident</t>
  </si>
  <si>
    <t>Rent</t>
  </si>
  <si>
    <t>354082720</t>
  </si>
  <si>
    <t>04/01/2025</t>
  </si>
  <si>
    <t>Charge Total:</t>
  </si>
  <si>
    <t>20-2026</t>
  </si>
  <si>
    <t>1 bed / 1 bath a1</t>
  </si>
  <si>
    <t>Vacant Rented Not Ready</t>
  </si>
  <si>
    <t>-- Vacant --</t>
  </si>
  <si>
    <t>-</t>
  </si>
  <si>
    <t>Charge Total:</t>
  </si>
  <si>
    <t>20-2027</t>
  </si>
  <si>
    <t>1 bed / 1 bath a1</t>
  </si>
  <si>
    <t>Occupied No Notice</t>
  </si>
  <si>
    <t>Sheard, Reshila</t>
  </si>
  <si>
    <t>Resident</t>
  </si>
  <si>
    <t>Rent</t>
  </si>
  <si>
    <t>354082773</t>
  </si>
  <si>
    <t>04/01/2025</t>
  </si>
  <si>
    <t>Charge Total:</t>
  </si>
  <si>
    <t>20-2028</t>
  </si>
  <si>
    <t>1 bed / 1 bath a1</t>
  </si>
  <si>
    <t>Occupied No Notice</t>
  </si>
  <si>
    <t>Howard, Ashley</t>
  </si>
  <si>
    <t>Resident</t>
  </si>
  <si>
    <t>Amenity Rent</t>
  </si>
  <si>
    <t>354082716</t>
  </si>
  <si>
    <t>04/01/2025</t>
  </si>
  <si>
    <t>Rent</t>
  </si>
  <si>
    <t>354082775</t>
  </si>
  <si>
    <t>04/01/2025</t>
  </si>
  <si>
    <t>Renters Insurance Fine</t>
  </si>
  <si>
    <t>354439142</t>
  </si>
  <si>
    <t>04/01/2025</t>
  </si>
  <si>
    <t>Charge Total:</t>
  </si>
  <si>
    <t>20-2031</t>
  </si>
  <si>
    <t>1 bed / 1 bath a1</t>
  </si>
  <si>
    <t>Occupied No Notice</t>
  </si>
  <si>
    <t>Lawson, Brent</t>
  </si>
  <si>
    <t>Resident</t>
  </si>
  <si>
    <t>Rent</t>
  </si>
  <si>
    <t>354082892</t>
  </si>
  <si>
    <t>04/01/2025</t>
  </si>
  <si>
    <t>Charge Total:</t>
  </si>
  <si>
    <t>20-2032</t>
  </si>
  <si>
    <t>1 bed / 1 bath a1</t>
  </si>
  <si>
    <t>Occupied No Notice</t>
  </si>
  <si>
    <t>Hinojosa, Aristeo</t>
  </si>
  <si>
    <t>Resident</t>
  </si>
  <si>
    <t>Rent</t>
  </si>
  <si>
    <t>354083055</t>
  </si>
  <si>
    <t>04/01/2025</t>
  </si>
  <si>
    <t>Charge Total:</t>
  </si>
  <si>
    <t>20-2033</t>
  </si>
  <si>
    <t>1 bed / 1 bath a1</t>
  </si>
  <si>
    <t>Occupied No Notice</t>
  </si>
  <si>
    <t>Maldonado-Hawkins, Angie</t>
  </si>
  <si>
    <t>Resident</t>
  </si>
  <si>
    <t>Rent</t>
  </si>
  <si>
    <t>354082728</t>
  </si>
  <si>
    <t>04/01/2025</t>
  </si>
  <si>
    <t>Charge Total:</t>
  </si>
  <si>
    <t>20-2034</t>
  </si>
  <si>
    <t>1 bed / 1 bath a1</t>
  </si>
  <si>
    <t>Notice Unrented</t>
  </si>
  <si>
    <t>Soliz, Hope</t>
  </si>
  <si>
    <t>Resident</t>
  </si>
  <si>
    <t>Amenity Rent</t>
  </si>
  <si>
    <t>354082910</t>
  </si>
  <si>
    <t>04/01/2025</t>
  </si>
  <si>
    <t>Month to Month Rent</t>
  </si>
  <si>
    <t>354082993</t>
  </si>
  <si>
    <t>04/01/2025</t>
  </si>
  <si>
    <t>Court Fees</t>
  </si>
  <si>
    <t>354498335</t>
  </si>
  <si>
    <t>04/09/2025</t>
  </si>
  <si>
    <t>Late Fee</t>
  </si>
  <si>
    <t>354401886</t>
  </si>
  <si>
    <t>04/04/2025</t>
  </si>
  <si>
    <t>Month-to-Month Fee</t>
  </si>
  <si>
    <t>354083196</t>
  </si>
  <si>
    <t>04/01/2025</t>
  </si>
  <si>
    <t>Renters Insurance Fine</t>
  </si>
  <si>
    <t>354041517</t>
  </si>
  <si>
    <t>04/01/2025</t>
  </si>
  <si>
    <t>Charge Total:</t>
  </si>
  <si>
    <t>20-2035</t>
  </si>
  <si>
    <t>1 bed / 1 bath a1</t>
  </si>
  <si>
    <t>Occupied No Notice</t>
  </si>
  <si>
    <t>Bah, Alhaji</t>
  </si>
  <si>
    <t>Resident</t>
  </si>
  <si>
    <t>Amenity Rent</t>
  </si>
  <si>
    <t>354083106</t>
  </si>
  <si>
    <t>04/01/2025</t>
  </si>
  <si>
    <t>Rent</t>
  </si>
  <si>
    <t>354083016</t>
  </si>
  <si>
    <t>04/01/2025</t>
  </si>
  <si>
    <t>Concession-Resident</t>
  </si>
  <si>
    <t>354082831</t>
  </si>
  <si>
    <t>04/01/2025</t>
  </si>
  <si>
    <t>Charge Total:</t>
  </si>
  <si>
    <t>20-2036</t>
  </si>
  <si>
    <t>1 bed / 1 bath a1</t>
  </si>
  <si>
    <t>Occupied No Notice</t>
  </si>
  <si>
    <t>Gutierrez, Gutemberg</t>
  </si>
  <si>
    <t>Resident</t>
  </si>
  <si>
    <t>Rent</t>
  </si>
  <si>
    <t>354083209</t>
  </si>
  <si>
    <t>04/01/2025</t>
  </si>
  <si>
    <t>Charge Total:</t>
  </si>
  <si>
    <t>20-2037</t>
  </si>
  <si>
    <t>1 bed / 1 bath a1</t>
  </si>
  <si>
    <t>Vacant Unrented Ready</t>
  </si>
  <si>
    <t>-- Vacant --</t>
  </si>
  <si>
    <t>-</t>
  </si>
  <si>
    <t>Charge Total:</t>
  </si>
  <si>
    <t>20-2038</t>
  </si>
  <si>
    <t>1 bed / 1 bath a1</t>
  </si>
  <si>
    <t>Occupied No Notice</t>
  </si>
  <si>
    <t>Kingsbery, Charles</t>
  </si>
  <si>
    <t>Resident</t>
  </si>
  <si>
    <t>Rent</t>
  </si>
  <si>
    <t>354082889</t>
  </si>
  <si>
    <t>04/01/2025</t>
  </si>
  <si>
    <t>Charge Total:</t>
  </si>
  <si>
    <t>21-2111</t>
  </si>
  <si>
    <t>2 bed / 2 bath b1</t>
  </si>
  <si>
    <t>Vacant Unrented Not Ready</t>
  </si>
  <si>
    <t>-- Vacant --</t>
  </si>
  <si>
    <t>-</t>
  </si>
  <si>
    <t>Charge Total:</t>
  </si>
  <si>
    <t>21-2112</t>
  </si>
  <si>
    <t>2 bed / 2 bath b1</t>
  </si>
  <si>
    <t>Occupied No Notice</t>
  </si>
  <si>
    <t>Martinez, Gilberto</t>
  </si>
  <si>
    <t>Resident</t>
  </si>
  <si>
    <t>Amenity Rent</t>
  </si>
  <si>
    <t>354083232</t>
  </si>
  <si>
    <t>04/01/2025</t>
  </si>
  <si>
    <t>Rent</t>
  </si>
  <si>
    <t>354082725</t>
  </si>
  <si>
    <t>04/01/2025</t>
  </si>
  <si>
    <t>Renters Insurance Fine</t>
  </si>
  <si>
    <t>354041789</t>
  </si>
  <si>
    <t>04/01/2025</t>
  </si>
  <si>
    <t>Charge Total:</t>
  </si>
  <si>
    <t>21-2113</t>
  </si>
  <si>
    <t>2 bed / 2 bath b1</t>
  </si>
  <si>
    <t>Occupied No Notice</t>
  </si>
  <si>
    <t>Magallan, Rebecca</t>
  </si>
  <si>
    <t>Resident</t>
  </si>
  <si>
    <t>Amenity Rent</t>
  </si>
  <si>
    <t>354082872</t>
  </si>
  <si>
    <t>04/01/2025</t>
  </si>
  <si>
    <t>Amenity Rent</t>
  </si>
  <si>
    <t>354082971</t>
  </si>
  <si>
    <t>04/01/2025</t>
  </si>
  <si>
    <t>Month to Month Rent</t>
  </si>
  <si>
    <t>354082816</t>
  </si>
  <si>
    <t>04/01/2025</t>
  </si>
  <si>
    <t>Concession-Partial Employee</t>
  </si>
  <si>
    <t>354083230</t>
  </si>
  <si>
    <t>04/01/2025</t>
  </si>
  <si>
    <t>Charge Total:</t>
  </si>
  <si>
    <t>21-2114</t>
  </si>
  <si>
    <t>2 bed / 2 bath b1</t>
  </si>
  <si>
    <t>Notice Unrented</t>
  </si>
  <si>
    <t>Rodriguez, James</t>
  </si>
  <si>
    <t>Resident</t>
  </si>
  <si>
    <t>Amenity Rent</t>
  </si>
  <si>
    <t>354083085</t>
  </si>
  <si>
    <t>04/01/2025</t>
  </si>
  <si>
    <t>Rent</t>
  </si>
  <si>
    <t>354082936</t>
  </si>
  <si>
    <t>04/01/2025</t>
  </si>
  <si>
    <t>Charge Total:</t>
  </si>
  <si>
    <t>21-2121</t>
  </si>
  <si>
    <t>2 bed / 2 bath TH b2</t>
  </si>
  <si>
    <t>Occupied No Notice</t>
  </si>
  <si>
    <t>Hortick, Stephanie (Sam)</t>
  </si>
  <si>
    <t>Resident</t>
  </si>
  <si>
    <t>Rent</t>
  </si>
  <si>
    <t>354083227</t>
  </si>
  <si>
    <t>04/01/2025</t>
  </si>
  <si>
    <t>Charge Total:</t>
  </si>
  <si>
    <t>21-2122</t>
  </si>
  <si>
    <t>2 bed / 2 bath TH b2</t>
  </si>
  <si>
    <t>Occupied No Notice</t>
  </si>
  <si>
    <t>Ray, Tamika</t>
  </si>
  <si>
    <t>Resident</t>
  </si>
  <si>
    <t>Rent</t>
  </si>
  <si>
    <t>354083154</t>
  </si>
  <si>
    <t>04/01/2025</t>
  </si>
  <si>
    <t>Concession-Resident</t>
  </si>
  <si>
    <t>354083027</t>
  </si>
  <si>
    <t>04/01/2025</t>
  </si>
  <si>
    <t>Charge Total:</t>
  </si>
  <si>
    <t>21-2123</t>
  </si>
  <si>
    <t>2 bed / 2 bath TH b2</t>
  </si>
  <si>
    <t>Vacant Unrented Not Ready</t>
  </si>
  <si>
    <t>-- Vacant --</t>
  </si>
  <si>
    <t>-</t>
  </si>
  <si>
    <t>Charge Total:</t>
  </si>
  <si>
    <t>21-2124</t>
  </si>
  <si>
    <t>2 bed / 2 bath TH b2</t>
  </si>
  <si>
    <t>Occupied No Notice</t>
  </si>
  <si>
    <t>Lopez Lopez, Silvia</t>
  </si>
  <si>
    <t>Resident</t>
  </si>
  <si>
    <t>Rent</t>
  </si>
  <si>
    <t>354082904</t>
  </si>
  <si>
    <t>04/01/2025</t>
  </si>
  <si>
    <t>Charge Total:</t>
  </si>
  <si>
    <t>21-2131</t>
  </si>
  <si>
    <t>2 bed / 2 bath TH b2</t>
  </si>
  <si>
    <t>Occupied No Notice</t>
  </si>
  <si>
    <t>Baize, Caressa</t>
  </si>
  <si>
    <t>Resident</t>
  </si>
  <si>
    <t>Rent</t>
  </si>
  <si>
    <t>354082789</t>
  </si>
  <si>
    <t>04/01/2025</t>
  </si>
  <si>
    <t>Concession-Resident</t>
  </si>
  <si>
    <t>354082832</t>
  </si>
  <si>
    <t>04/01/2025</t>
  </si>
  <si>
    <t>Renters Insurance Fine</t>
  </si>
  <si>
    <t>354439145</t>
  </si>
  <si>
    <t>04/04/2025</t>
  </si>
  <si>
    <t>Charge Total:</t>
  </si>
  <si>
    <t>21-2132</t>
  </si>
  <si>
    <t>2 bed / 2 bath TH b2</t>
  </si>
  <si>
    <t>Occupied No Notice</t>
  </si>
  <si>
    <t>Miller, Latonya</t>
  </si>
  <si>
    <t>Resident</t>
  </si>
  <si>
    <t>Rent</t>
  </si>
  <si>
    <t>354083097</t>
  </si>
  <si>
    <t>04/01/2025</t>
  </si>
  <si>
    <t>Charge Total:</t>
  </si>
  <si>
    <t>21-2133</t>
  </si>
  <si>
    <t>2 bed / 2 bath TH b2</t>
  </si>
  <si>
    <t>Vacant Unrented Not Ready</t>
  </si>
  <si>
    <t>-- Vacant --</t>
  </si>
  <si>
    <t>-</t>
  </si>
  <si>
    <t>Charge Total:</t>
  </si>
  <si>
    <t>21-2134</t>
  </si>
  <si>
    <t>2 bed / 2 bath TH b2</t>
  </si>
  <si>
    <t>Occupied No Notice</t>
  </si>
  <si>
    <t>Keys, Geoffrey</t>
  </si>
  <si>
    <t>Resident</t>
  </si>
  <si>
    <t>Rent</t>
  </si>
  <si>
    <t>354083075</t>
  </si>
  <si>
    <t>04/01/2025</t>
  </si>
  <si>
    <t>Charge Total:</t>
  </si>
  <si>
    <t>22-2211</t>
  </si>
  <si>
    <t>1 bed / 1 bath a2</t>
  </si>
  <si>
    <t>Occupied No Notice</t>
  </si>
  <si>
    <t>Sanders, Marisa</t>
  </si>
  <si>
    <t>Resident</t>
  </si>
  <si>
    <t>Amenity Rent</t>
  </si>
  <si>
    <t>354083021</t>
  </si>
  <si>
    <t>04/01/2025</t>
  </si>
  <si>
    <t>Amenity Rent</t>
  </si>
  <si>
    <t>354083035</t>
  </si>
  <si>
    <t>04/01/2025</t>
  </si>
  <si>
    <t>Rent</t>
  </si>
  <si>
    <t>354083113</t>
  </si>
  <si>
    <t>04/01/2025</t>
  </si>
  <si>
    <t>Late Fee</t>
  </si>
  <si>
    <t>354401877</t>
  </si>
  <si>
    <t>04/04/2025</t>
  </si>
  <si>
    <t>Charge Total:</t>
  </si>
  <si>
    <t>22-2212</t>
  </si>
  <si>
    <t>1 bed / 1 bath a2</t>
  </si>
  <si>
    <t>Vacant Rented Not Ready</t>
  </si>
  <si>
    <t>-- Vacant --</t>
  </si>
  <si>
    <t>-</t>
  </si>
  <si>
    <t>Charge Total:</t>
  </si>
  <si>
    <t>22-2213</t>
  </si>
  <si>
    <t>1 bed / 1 bath a2</t>
  </si>
  <si>
    <t>Occupied No Notice</t>
  </si>
  <si>
    <t>Busby, Matthew</t>
  </si>
  <si>
    <t>Resident</t>
  </si>
  <si>
    <t>Amenity Rent</t>
  </si>
  <si>
    <t>354082881</t>
  </si>
  <si>
    <t>04/01/2025</t>
  </si>
  <si>
    <t>Amenity Rent</t>
  </si>
  <si>
    <t>354082935</t>
  </si>
  <si>
    <t>04/01/2025</t>
  </si>
  <si>
    <t>Rent</t>
  </si>
  <si>
    <t>354082849</t>
  </si>
  <si>
    <t>04/01/2025</t>
  </si>
  <si>
    <t>Concession-Resident</t>
  </si>
  <si>
    <t>354082885</t>
  </si>
  <si>
    <t>04/01/2025</t>
  </si>
  <si>
    <t>Charge Total:</t>
  </si>
  <si>
    <t>22-2214</t>
  </si>
  <si>
    <t>1 bed / 1 bath a2</t>
  </si>
  <si>
    <t>Occupied No Notice</t>
  </si>
  <si>
    <t>Oliva, Priscilla</t>
  </si>
  <si>
    <t>Resident</t>
  </si>
  <si>
    <t>Amenity Rent</t>
  </si>
  <si>
    <t>354083133</t>
  </si>
  <si>
    <t>04/01/2025</t>
  </si>
  <si>
    <t>Amenity Rent</t>
  </si>
  <si>
    <t>354083158</t>
  </si>
  <si>
    <t>04/01/2025</t>
  </si>
  <si>
    <t>Rent</t>
  </si>
  <si>
    <t>354082916</t>
  </si>
  <si>
    <t>04/01/2025</t>
  </si>
  <si>
    <t>Charge Total:</t>
  </si>
  <si>
    <t>22-2215</t>
  </si>
  <si>
    <t>1 bed / 1 bath a2</t>
  </si>
  <si>
    <t>Occupied No Notice</t>
  </si>
  <si>
    <t>Brown, Craig</t>
  </si>
  <si>
    <t>Resident</t>
  </si>
  <si>
    <t>Amenity Rent</t>
  </si>
  <si>
    <t>354082766</t>
  </si>
  <si>
    <t>04/01/2025</t>
  </si>
  <si>
    <t>Amenity Rent</t>
  </si>
  <si>
    <t>354082732</t>
  </si>
  <si>
    <t>04/01/2025</t>
  </si>
  <si>
    <t>Rent</t>
  </si>
  <si>
    <t>354083213</t>
  </si>
  <si>
    <t>04/01/2025</t>
  </si>
  <si>
    <t>Concession-Resident</t>
  </si>
  <si>
    <t>354082837</t>
  </si>
  <si>
    <t>04/01/2025</t>
  </si>
  <si>
    <t>Charge Total:</t>
  </si>
  <si>
    <t>22-2216</t>
  </si>
  <si>
    <t>1 bed / 1 bath a2</t>
  </si>
  <si>
    <t>Occupied No Notice</t>
  </si>
  <si>
    <t>Wingo, Brande</t>
  </si>
  <si>
    <t>Resident</t>
  </si>
  <si>
    <t>Amenity Rent</t>
  </si>
  <si>
    <t>354082932</t>
  </si>
  <si>
    <t>04/01/2025</t>
  </si>
  <si>
    <t>Amenity Rent</t>
  </si>
  <si>
    <t>354083092</t>
  </si>
  <si>
    <t>04/01/2025</t>
  </si>
  <si>
    <t>Rent</t>
  </si>
  <si>
    <t>354083059</t>
  </si>
  <si>
    <t>04/01/2025</t>
  </si>
  <si>
    <t>Court Fees</t>
  </si>
  <si>
    <t>354484281</t>
  </si>
  <si>
    <t>04/08/2025</t>
  </si>
  <si>
    <t>Late Fee</t>
  </si>
  <si>
    <t>354401875</t>
  </si>
  <si>
    <t>04/04/2025</t>
  </si>
  <si>
    <t>Charge Total:</t>
  </si>
  <si>
    <t>22-2217</t>
  </si>
  <si>
    <t>1 bed / 1 bath a2</t>
  </si>
  <si>
    <t>Occupied No Notice</t>
  </si>
  <si>
    <t>Jolley, Timothy</t>
  </si>
  <si>
    <t>Resident</t>
  </si>
  <si>
    <t>Amenity Rent</t>
  </si>
  <si>
    <t>354505150</t>
  </si>
  <si>
    <t>04/09/2025</t>
  </si>
  <si>
    <t>Amenity Rent</t>
  </si>
  <si>
    <t>354505148</t>
  </si>
  <si>
    <t>04/09/2025</t>
  </si>
  <si>
    <t>Rent</t>
  </si>
  <si>
    <t>354505149</t>
  </si>
  <si>
    <t>04/09/2025</t>
  </si>
  <si>
    <t>Administration Fee</t>
  </si>
  <si>
    <t>354505146</t>
  </si>
  <si>
    <t>04/09/2025</t>
  </si>
  <si>
    <t>Application Fee</t>
  </si>
  <si>
    <t>354433458</t>
  </si>
  <si>
    <t>04/04/2025</t>
  </si>
  <si>
    <t>Concession-Resident</t>
  </si>
  <si>
    <t>354505147</t>
  </si>
  <si>
    <t>04/09/2025</t>
  </si>
  <si>
    <t>Charge Total:</t>
  </si>
  <si>
    <t>22-2218</t>
  </si>
  <si>
    <t>1 bed / 1 bath a2</t>
  </si>
  <si>
    <t>Occupied No Notice</t>
  </si>
  <si>
    <t>Thorne, Carolina</t>
  </si>
  <si>
    <t>Resident</t>
  </si>
  <si>
    <t>Amenity Rent</t>
  </si>
  <si>
    <t>354082802</t>
  </si>
  <si>
    <t>04/01/2025</t>
  </si>
  <si>
    <t>Amenity Rent</t>
  </si>
  <si>
    <t>354082923</t>
  </si>
  <si>
    <t>04/01/2025</t>
  </si>
  <si>
    <t>Rent</t>
  </si>
  <si>
    <t>354083041</t>
  </si>
  <si>
    <t>04/01/2025</t>
  </si>
  <si>
    <t>Charge Total:</t>
  </si>
  <si>
    <t>22-2221</t>
  </si>
  <si>
    <t>1 bed / 1 bath a2</t>
  </si>
  <si>
    <t>Occupied No Notice</t>
  </si>
  <si>
    <t>Okeke, Chukwuma Richard</t>
  </si>
  <si>
    <t>Resident</t>
  </si>
  <si>
    <t>Amenity Rent</t>
  </si>
  <si>
    <t>354083023</t>
  </si>
  <si>
    <t>04/01/2025</t>
  </si>
  <si>
    <t>Month to Month Rent</t>
  </si>
  <si>
    <t>354082806</t>
  </si>
  <si>
    <t>04/01/2025</t>
  </si>
  <si>
    <t>Concession-Partial Employee</t>
  </si>
  <si>
    <t>354082712</t>
  </si>
  <si>
    <t>04/01/2025</t>
  </si>
  <si>
    <t>Charge Total:</t>
  </si>
  <si>
    <t>22-2222</t>
  </si>
  <si>
    <t>1 bed / 1 bath a2</t>
  </si>
  <si>
    <t>Occupied No Notice</t>
  </si>
  <si>
    <t>Camacho, Abigail</t>
  </si>
  <si>
    <t>Resident</t>
  </si>
  <si>
    <t>Amenity Rent</t>
  </si>
  <si>
    <t>354082922</t>
  </si>
  <si>
    <t>04/01/2025</t>
  </si>
  <si>
    <t>Rent</t>
  </si>
  <si>
    <t>354082765</t>
  </si>
  <si>
    <t>04/01/2025</t>
  </si>
  <si>
    <t>Bounced Check Fee</t>
  </si>
  <si>
    <t>354303799</t>
  </si>
  <si>
    <t>03/28/2025</t>
  </si>
  <si>
    <t>Renters Insurance Fine</t>
  </si>
  <si>
    <t>354041868</t>
  </si>
  <si>
    <t>04/01/2025</t>
  </si>
  <si>
    <t>Charge Total:</t>
  </si>
  <si>
    <t>22-2223</t>
  </si>
  <si>
    <t>1 bed / 1 bath a2</t>
  </si>
  <si>
    <t>Occupied No Notice</t>
  </si>
  <si>
    <t>Hassan, Judith</t>
  </si>
  <si>
    <t>Resident</t>
  </si>
  <si>
    <t>Amenity Rent</t>
  </si>
  <si>
    <t>354083000</t>
  </si>
  <si>
    <t>04/01/2025</t>
  </si>
  <si>
    <t>Rent</t>
  </si>
  <si>
    <t>354083144</t>
  </si>
  <si>
    <t>04/01/2025</t>
  </si>
  <si>
    <t>Charge Total:</t>
  </si>
  <si>
    <t>22-2224</t>
  </si>
  <si>
    <t>1 bed / 1 bath a2</t>
  </si>
  <si>
    <t>Occupied No Notice</t>
  </si>
  <si>
    <t>Gray, Kacie</t>
  </si>
  <si>
    <t>Resident</t>
  </si>
  <si>
    <t>Amenity Rent</t>
  </si>
  <si>
    <t>354082919</t>
  </si>
  <si>
    <t>04/01/2025</t>
  </si>
  <si>
    <t>Rent</t>
  </si>
  <si>
    <t>354082905</t>
  </si>
  <si>
    <t>04/01/2025</t>
  </si>
  <si>
    <t>Concession-Resident</t>
  </si>
  <si>
    <t>354083080</t>
  </si>
  <si>
    <t>04/01/2025</t>
  </si>
  <si>
    <t>Charge Total:</t>
  </si>
  <si>
    <t>22-2225</t>
  </si>
  <si>
    <t>1 bed / 1 bath a2</t>
  </si>
  <si>
    <t>Occupied No Notice</t>
  </si>
  <si>
    <t>Cotter, Camille</t>
  </si>
  <si>
    <t>Resident</t>
  </si>
  <si>
    <t>Amenity Rent</t>
  </si>
  <si>
    <t>354082790</t>
  </si>
  <si>
    <t>04/01/2025</t>
  </si>
  <si>
    <t>Rent</t>
  </si>
  <si>
    <t>354082975</t>
  </si>
  <si>
    <t>04/01/2025</t>
  </si>
  <si>
    <t>Charge Total:</t>
  </si>
  <si>
    <t>22-2226</t>
  </si>
  <si>
    <t>1 bed / 1 bath a2</t>
  </si>
  <si>
    <t>Occupied No Notice</t>
  </si>
  <si>
    <t>Johnson, Marlon</t>
  </si>
  <si>
    <t>Resident</t>
  </si>
  <si>
    <t>Amenity Rent</t>
  </si>
  <si>
    <t>354082950</t>
  </si>
  <si>
    <t>04/01/2025</t>
  </si>
  <si>
    <t>Rent</t>
  </si>
  <si>
    <t>354082908</t>
  </si>
  <si>
    <t>04/01/2025</t>
  </si>
  <si>
    <t>Concession-Resident</t>
  </si>
  <si>
    <t>354083108</t>
  </si>
  <si>
    <t>04/01/2025</t>
  </si>
  <si>
    <t>Concession-Resident</t>
  </si>
  <si>
    <t>354082762</t>
  </si>
  <si>
    <t>04/01/2025</t>
  </si>
  <si>
    <t>Charge Total:</t>
  </si>
  <si>
    <t>22-2227</t>
  </si>
  <si>
    <t>1 bed / 1 bath a2</t>
  </si>
  <si>
    <t>Occupied No Notice</t>
  </si>
  <si>
    <t>Medina, Graciela</t>
  </si>
  <si>
    <t>Resident</t>
  </si>
  <si>
    <t>Rent</t>
  </si>
  <si>
    <t>354082880</t>
  </si>
  <si>
    <t>04/01/2025</t>
  </si>
  <si>
    <t>Charge Total:</t>
  </si>
  <si>
    <t>22-2228</t>
  </si>
  <si>
    <t>1 bed / 1 bath a2</t>
  </si>
  <si>
    <t>Occupied No Notice</t>
  </si>
  <si>
    <t>Siudym, Brittney</t>
  </si>
  <si>
    <t>Resident</t>
  </si>
  <si>
    <t>Rent</t>
  </si>
  <si>
    <t>354082696</t>
  </si>
  <si>
    <t>04/01/2025</t>
  </si>
  <si>
    <t>Charge Total:</t>
  </si>
  <si>
    <t>22-2231</t>
  </si>
  <si>
    <t>1 bed / 1 bath a2</t>
  </si>
  <si>
    <t>Occupied No Notice</t>
  </si>
  <si>
    <t>Marin, Miguel</t>
  </si>
  <si>
    <t>Resident</t>
  </si>
  <si>
    <t>Amenity Rent</t>
  </si>
  <si>
    <t>354083110</t>
  </si>
  <si>
    <t>04/01/2025</t>
  </si>
  <si>
    <t>Rent</t>
  </si>
  <si>
    <t>354082825</t>
  </si>
  <si>
    <t>04/01/2025</t>
  </si>
  <si>
    <t>Charge Total:</t>
  </si>
  <si>
    <t>22-2232</t>
  </si>
  <si>
    <t>1 bed / 1 bath a2</t>
  </si>
  <si>
    <t>Notice Unrented</t>
  </si>
  <si>
    <t>Alper, Eric</t>
  </si>
  <si>
    <t>Resident</t>
  </si>
  <si>
    <t>Rent</t>
  </si>
  <si>
    <t>354083153</t>
  </si>
  <si>
    <t>04/01/2025</t>
  </si>
  <si>
    <t>Concession-Resident</t>
  </si>
  <si>
    <t>354083200</t>
  </si>
  <si>
    <t>04/01/2025</t>
  </si>
  <si>
    <t>Charge Total:</t>
  </si>
  <si>
    <t>22-2233</t>
  </si>
  <si>
    <t>1 bed / 1 bath a2</t>
  </si>
  <si>
    <t>Occupied No Notice</t>
  </si>
  <si>
    <t>Johnson, April</t>
  </si>
  <si>
    <t>Resident</t>
  </si>
  <si>
    <t>Amenity Rent</t>
  </si>
  <si>
    <t>354082742</t>
  </si>
  <si>
    <t>04/01/2025</t>
  </si>
  <si>
    <t>Rent</t>
  </si>
  <si>
    <t>354082750</t>
  </si>
  <si>
    <t>04/01/2025</t>
  </si>
  <si>
    <t>Concession-Resident</t>
  </si>
  <si>
    <t>354082977</t>
  </si>
  <si>
    <t>04/01/2025</t>
  </si>
  <si>
    <t>Charge Total:</t>
  </si>
  <si>
    <t>22-2234</t>
  </si>
  <si>
    <t>1 bed / 1 bath a2</t>
  </si>
  <si>
    <t>Occupied No Notice</t>
  </si>
  <si>
    <t>Marrero Avila, Yohandy</t>
  </si>
  <si>
    <t>Resident</t>
  </si>
  <si>
    <t>Rent</t>
  </si>
  <si>
    <t>354083141</t>
  </si>
  <si>
    <t>04/01/2025</t>
  </si>
  <si>
    <t>Renters Insurance Fine</t>
  </si>
  <si>
    <t>354042017</t>
  </si>
  <si>
    <t>04/01/2025</t>
  </si>
  <si>
    <t>Charge Total:</t>
  </si>
  <si>
    <t>22-2235</t>
  </si>
  <si>
    <t>1 bed / 1 bath a2</t>
  </si>
  <si>
    <t>Occupied No Notice</t>
  </si>
  <si>
    <t>Sanders, Jamauris</t>
  </si>
  <si>
    <t>Resident</t>
  </si>
  <si>
    <t>Rent</t>
  </si>
  <si>
    <t>354083070</t>
  </si>
  <si>
    <t>04/01/2025</t>
  </si>
  <si>
    <t>Charge Total:</t>
  </si>
  <si>
    <t>22-2236</t>
  </si>
  <si>
    <t>1 bed / 1 bath a2</t>
  </si>
  <si>
    <t>Occupied No Notice</t>
  </si>
  <si>
    <t>Winter, Lincoln</t>
  </si>
  <si>
    <t>Resident</t>
  </si>
  <si>
    <t>Amenity Rent</t>
  </si>
  <si>
    <t>354083054</t>
  </si>
  <si>
    <t>04/01/2025</t>
  </si>
  <si>
    <t>Rent</t>
  </si>
  <si>
    <t>354082815</t>
  </si>
  <si>
    <t>04/01/2025</t>
  </si>
  <si>
    <t>Charge Total:</t>
  </si>
  <si>
    <t>22-2237</t>
  </si>
  <si>
    <t>1 bed / 1 bath a2</t>
  </si>
  <si>
    <t>Occupied No Notice</t>
  </si>
  <si>
    <t>Garcia, Luis</t>
  </si>
  <si>
    <t>Resident</t>
  </si>
  <si>
    <t>Amenity Rent</t>
  </si>
  <si>
    <t>354082994</t>
  </si>
  <si>
    <t>04/01/2025</t>
  </si>
  <si>
    <t>Rent</t>
  </si>
  <si>
    <t>354083115</t>
  </si>
  <si>
    <t>04/01/2025</t>
  </si>
  <si>
    <t>Charge Total:</t>
  </si>
  <si>
    <t>22-2238</t>
  </si>
  <si>
    <t>1 bed / 1 bath a2</t>
  </si>
  <si>
    <t>Occupied No Notice</t>
  </si>
  <si>
    <t>Sanders, Keisha</t>
  </si>
  <si>
    <t>Resident</t>
  </si>
  <si>
    <t>Rent</t>
  </si>
  <si>
    <t>354082687</t>
  </si>
  <si>
    <t>04/01/2025</t>
  </si>
  <si>
    <t>Concession-Resident</t>
  </si>
  <si>
    <t>354083096</t>
  </si>
  <si>
    <t>04/01/2025</t>
  </si>
  <si>
    <t>Charge Total:</t>
  </si>
  <si>
    <t>Remington House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</si>
  <si>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</si>
  <si>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</si>
  <si>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</si>
  <si>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</si>
  <si>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</si>
  <si>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</si>
  <si>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</si>
  <si>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</si>
  <si>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</si>
  <si>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</si>
  <si>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</si>
  <si>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</si>
  <si>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</si>
  <si>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</si>
  <si>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</si>
  <si>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</si>
  <si>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Remington House Apartments</t>
  </si>
  <si>
    <t>Notice Rented</t>
  </si>
  <si>
    <t>Remington House Apartments</t>
  </si>
  <si>
    <t>Notice Unrented</t>
  </si>
  <si>
    <t>Remington House Apartments</t>
  </si>
  <si>
    <t>Total Occupied Units</t>
  </si>
  <si>
    <t>Vacant Rented Ready</t>
  </si>
  <si>
    <t>Remington House Apartments</t>
  </si>
  <si>
    <t>Vacant Rented Not Ready</t>
  </si>
  <si>
    <t>Remington House Apartments</t>
  </si>
  <si>
    <t>Vacant Unrented Ready</t>
  </si>
  <si>
    <t>Remington House Apartments</t>
  </si>
  <si>
    <t>Vacant Unrented Not Ready</t>
  </si>
  <si>
    <t>Remington House Apartments</t>
  </si>
  <si>
    <t>Total Vacant Units</t>
  </si>
  <si>
    <t>Total Rentable Units</t>
  </si>
  <si>
    <t>Charge Code Summary</t>
  </si>
  <si>
    <t>Charge Code</t>
  </si>
  <si>
    <t>Scheduled</t>
  </si>
  <si>
    <t>Ledger: Resident</t>
  </si>
  <si>
    <t>Administration Fee</t>
  </si>
  <si>
    <t>Amenity Rent</t>
  </si>
  <si>
    <t>Application Fee</t>
  </si>
  <si>
    <t>Bounced Check Fee</t>
  </si>
  <si>
    <t>Concession-Office</t>
  </si>
  <si>
    <t>Concession-Partial Employee</t>
  </si>
  <si>
    <t>Concession-Resident</t>
  </si>
  <si>
    <t>Court Fees</t>
  </si>
  <si>
    <t>Electric Charge/Reimbursement</t>
  </si>
  <si>
    <t>Key Charge</t>
  </si>
  <si>
    <t>Late Fee</t>
  </si>
  <si>
    <t>Month-to-Month Fee</t>
  </si>
  <si>
    <t>Month to Month Rent</t>
  </si>
  <si>
    <t>Pet Charge</t>
  </si>
  <si>
    <t>Rent</t>
  </si>
  <si>
    <t>Renters Insurance Fine</t>
  </si>
  <si>
    <t>Transfer Fee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</si>
  <si>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</si>
  <si>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</si>
  <si>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</si>
  <si>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</si>
  <si>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</si>
  <si>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</si>
  <si>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</si>
  <si>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</si>
  <si>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</si>
  <si>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</si>
  <si>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</si>
  <si>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</si>
  <si>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</si>
  <si>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</si>
  <si>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</si>
  <si>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</si>
  <si>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</si>
  <si>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</si>
  <si>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</si>
  <si>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</si>
  <si>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04-0434</t>
  </si>
  <si>
    <t>1 bed / 1 bath a1</t>
  </si>
  <si>
    <t>Vacant Rented Not Ready</t>
  </si>
  <si>
    <t>Rojas, Alexander</t>
  </si>
  <si>
    <t>Resident</t>
  </si>
  <si>
    <t>Rent</t>
  </si>
  <si>
    <t>Charge Total:</t>
  </si>
  <si>
    <t>07-0733</t>
  </si>
  <si>
    <t>1 bed / 1 bath a2</t>
  </si>
  <si>
    <t>Vacant Rented Not Ready</t>
  </si>
  <si>
    <t>O'Dell, Cheyanne</t>
  </si>
  <si>
    <t>Resident</t>
  </si>
  <si>
    <t>Rent</t>
  </si>
  <si>
    <t>Charge Total:</t>
  </si>
  <si>
    <t>20-2026</t>
  </si>
  <si>
    <t>1 bed / 1 bath a1</t>
  </si>
  <si>
    <t>Vacant Rented Not Ready</t>
  </si>
  <si>
    <t>Satterwhite, JaMya</t>
  </si>
  <si>
    <t>Resident</t>
  </si>
  <si>
    <t>Rent</t>
  </si>
  <si>
    <t>Charge Total:</t>
  </si>
  <si>
    <t>22-2212</t>
  </si>
  <si>
    <t>1 bed / 1 bath a2</t>
  </si>
  <si>
    <t>Vacant Rented Not Ready</t>
  </si>
  <si>
    <t>Cobb, Martin</t>
  </si>
  <si>
    <t>Resident</t>
  </si>
  <si>
    <t>Amenity Rent</t>
  </si>
  <si>
    <t>Rent</t>
  </si>
  <si>
    <t>Charge Total:</t>
  </si>
  <si>
    <t>Remington House Apartments Total:</t>
  </si>
  <si>
    <t>Rent Roll Valencedocs</t>
  </si>
  <si>
    <t>Riverstone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</si>
  <si>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</si>
  <si>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</si>
  <si>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</si>
  <si>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</si>
  <si>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</si>
  <si>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</si>
  <si>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</si>
  <si>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</si>
  <si>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</si>
  <si>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</si>
  <si>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</si>
  <si>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</si>
  <si>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</si>
  <si>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</si>
  <si>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</si>
  <si>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</si>
  <si>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</si>
  <si>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</si>
  <si>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</si>
  <si>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</si>
  <si>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01-0101</t>
  </si>
  <si>
    <t>1 bed / 1.5 bath c</t>
  </si>
  <si>
    <t>Occupied No Notice</t>
  </si>
  <si>
    <t>Bailey, Connor</t>
  </si>
  <si>
    <t>Resident</t>
  </si>
  <si>
    <t>Amenity Rent</t>
  </si>
  <si>
    <t>354078979</t>
  </si>
  <si>
    <t>04/01/2025</t>
  </si>
  <si>
    <t>Amenity Rent</t>
  </si>
  <si>
    <t>354078902</t>
  </si>
  <si>
    <t>04/01/2025</t>
  </si>
  <si>
    <t>Rent</t>
  </si>
  <si>
    <t>354079082</t>
  </si>
  <si>
    <t>04/01/2025</t>
  </si>
  <si>
    <t>Charge Total:</t>
  </si>
  <si>
    <t>01-0102</t>
  </si>
  <si>
    <t>1 bed / 1.5 bath c</t>
  </si>
  <si>
    <t>Occupied No Notice</t>
  </si>
  <si>
    <t>Russell, Brittany</t>
  </si>
  <si>
    <t>Resident</t>
  </si>
  <si>
    <t>Amenity Rent</t>
  </si>
  <si>
    <t>354078886</t>
  </si>
  <si>
    <t>04/01/2025</t>
  </si>
  <si>
    <t>Amenity Rent</t>
  </si>
  <si>
    <t>354078893</t>
  </si>
  <si>
    <t>04/01/2025</t>
  </si>
  <si>
    <t>Rent</t>
  </si>
  <si>
    <t>354078283</t>
  </si>
  <si>
    <t>04/01/2025</t>
  </si>
  <si>
    <t>Charge Total:</t>
  </si>
  <si>
    <t>01-0103</t>
  </si>
  <si>
    <t>1 bed / 1.5 bath c</t>
  </si>
  <si>
    <t>Occupied No Notice</t>
  </si>
  <si>
    <t>McManis, Mark</t>
  </si>
  <si>
    <t>Resident</t>
  </si>
  <si>
    <t>Amenity Rent</t>
  </si>
  <si>
    <t>354078726</t>
  </si>
  <si>
    <t>04/01/2025</t>
  </si>
  <si>
    <t>Amenity Rent</t>
  </si>
  <si>
    <t>354078673</t>
  </si>
  <si>
    <t>04/01/2025</t>
  </si>
  <si>
    <t>Rent</t>
  </si>
  <si>
    <t>354078924</t>
  </si>
  <si>
    <t>04/01/2025</t>
  </si>
  <si>
    <t>Charge Total:</t>
  </si>
  <si>
    <t>01-0104</t>
  </si>
  <si>
    <t>1 bed / 1.5 bath c</t>
  </si>
  <si>
    <t>Occupied No Notice</t>
  </si>
  <si>
    <t>Thompson, Tyler</t>
  </si>
  <si>
    <t>Resident</t>
  </si>
  <si>
    <t>Amenity Rent</t>
  </si>
  <si>
    <t>354078284</t>
  </si>
  <si>
    <t>04/01/2025</t>
  </si>
  <si>
    <t>Rent</t>
  </si>
  <si>
    <t>354078505</t>
  </si>
  <si>
    <t>04/01/2025</t>
  </si>
  <si>
    <t>Charge Total:</t>
  </si>
  <si>
    <t>01-0105</t>
  </si>
  <si>
    <t>1 bed / 1.5 bath c</t>
  </si>
  <si>
    <t>Occupied No Notice</t>
  </si>
  <si>
    <t>Ramirez, Valerie</t>
  </si>
  <si>
    <t>Resident</t>
  </si>
  <si>
    <t>Amenity Rent</t>
  </si>
  <si>
    <t>354078396</t>
  </si>
  <si>
    <t>04/01/2025</t>
  </si>
  <si>
    <t>Amenity Rent</t>
  </si>
  <si>
    <t>354079042</t>
  </si>
  <si>
    <t>04/01/2025</t>
  </si>
  <si>
    <t>Rent</t>
  </si>
  <si>
    <t>354078510</t>
  </si>
  <si>
    <t>04/01/2025</t>
  </si>
  <si>
    <t>Charge Total:</t>
  </si>
  <si>
    <t>01-0106</t>
  </si>
  <si>
    <t>1 bed / 1.5 bath c</t>
  </si>
  <si>
    <t>Vacant Unrented Ready</t>
  </si>
  <si>
    <t>-- Vacant --</t>
  </si>
  <si>
    <t>-</t>
  </si>
  <si>
    <t>Charge Total:</t>
  </si>
  <si>
    <t>01-0107</t>
  </si>
  <si>
    <t>1 bed / 1.5 bath c</t>
  </si>
  <si>
    <t>Vacant Unrented Ready</t>
  </si>
  <si>
    <t>-- Vacant --</t>
  </si>
  <si>
    <t>-</t>
  </si>
  <si>
    <t>Charge Total:</t>
  </si>
  <si>
    <t>01-0108</t>
  </si>
  <si>
    <t>1 bed / 1.5 bath c</t>
  </si>
  <si>
    <t>Occupied No Notice</t>
  </si>
  <si>
    <t>Davis, Jonah</t>
  </si>
  <si>
    <t>Resident</t>
  </si>
  <si>
    <t>Amenity Rent</t>
  </si>
  <si>
    <t>354078340</t>
  </si>
  <si>
    <t>04/01/2025</t>
  </si>
  <si>
    <t>Amenity Rent</t>
  </si>
  <si>
    <t>354079203</t>
  </si>
  <si>
    <t>04/01/2025</t>
  </si>
  <si>
    <t>Rent</t>
  </si>
  <si>
    <t>354079110</t>
  </si>
  <si>
    <t>04/01/2025</t>
  </si>
  <si>
    <t>Concession-Resident</t>
  </si>
  <si>
    <t>354078405</t>
  </si>
  <si>
    <t>04/01/2025</t>
  </si>
  <si>
    <t>Charge Total:</t>
  </si>
  <si>
    <t>01-0109</t>
  </si>
  <si>
    <t>1 bed / 1.5 bath c</t>
  </si>
  <si>
    <t>Occupied No Notice</t>
  </si>
  <si>
    <t>Borgman, John</t>
  </si>
  <si>
    <t>Resident</t>
  </si>
  <si>
    <t>Amenity Rent</t>
  </si>
  <si>
    <t>354078258</t>
  </si>
  <si>
    <t>04/01/2025</t>
  </si>
  <si>
    <t>Rent</t>
  </si>
  <si>
    <t>354078899</t>
  </si>
  <si>
    <t>04/01/2025</t>
  </si>
  <si>
    <t>Charge Total:</t>
  </si>
  <si>
    <t>01-0110</t>
  </si>
  <si>
    <t>1 bed / 1.5 bath c</t>
  </si>
  <si>
    <t>Occupied No Notice</t>
  </si>
  <si>
    <t>Ibitayo, Richard</t>
  </si>
  <si>
    <t>Resident</t>
  </si>
  <si>
    <t>Amenity Rent</t>
  </si>
  <si>
    <t>354078259</t>
  </si>
  <si>
    <t>04/01/2025</t>
  </si>
  <si>
    <t>Amenity Rent</t>
  </si>
  <si>
    <t>354078211</t>
  </si>
  <si>
    <t>04/01/2025</t>
  </si>
  <si>
    <t>Month to Month Rent</t>
  </si>
  <si>
    <t>354078318</t>
  </si>
  <si>
    <t>04/01/2025</t>
  </si>
  <si>
    <t>Month-to-Month Fee</t>
  </si>
  <si>
    <t>354078440</t>
  </si>
  <si>
    <t>04/01/2025</t>
  </si>
  <si>
    <t>Charge Total:</t>
  </si>
  <si>
    <t>01-0111</t>
  </si>
  <si>
    <t>1 bed / 1.5 bath c</t>
  </si>
  <si>
    <t>Occupied No Notice</t>
  </si>
  <si>
    <t>Quinonez Jr, David</t>
  </si>
  <si>
    <t>Resident</t>
  </si>
  <si>
    <t>Amenity Rent</t>
  </si>
  <si>
    <t>354078766</t>
  </si>
  <si>
    <t>04/01/2025</t>
  </si>
  <si>
    <t>Amenity Rent</t>
  </si>
  <si>
    <t>354078221</t>
  </si>
  <si>
    <t>04/01/2025</t>
  </si>
  <si>
    <t>Rent</t>
  </si>
  <si>
    <t>354079013</t>
  </si>
  <si>
    <t>04/01/2025</t>
  </si>
  <si>
    <t>Concession-Resident</t>
  </si>
  <si>
    <t>354078382</t>
  </si>
  <si>
    <t>04/01/2025</t>
  </si>
  <si>
    <t>Charge Total:</t>
  </si>
  <si>
    <t>01-0112</t>
  </si>
  <si>
    <t>1 bed / 1.5 bath c</t>
  </si>
  <si>
    <t>Occupied No Notice</t>
  </si>
  <si>
    <t>Magee, Ke Londa</t>
  </si>
  <si>
    <t>Resident</t>
  </si>
  <si>
    <t>Amenity Rent</t>
  </si>
  <si>
    <t>354078699</t>
  </si>
  <si>
    <t>04/01/2025</t>
  </si>
  <si>
    <t>Amenity Rent</t>
  </si>
  <si>
    <t>354078353</t>
  </si>
  <si>
    <t>04/01/2025</t>
  </si>
  <si>
    <t>Rent</t>
  </si>
  <si>
    <t>354078616</t>
  </si>
  <si>
    <t>04/01/2025</t>
  </si>
  <si>
    <t>Concession-Resident</t>
  </si>
  <si>
    <t>354078562</t>
  </si>
  <si>
    <t>04/01/2025</t>
  </si>
  <si>
    <t>Charge Total:</t>
  </si>
  <si>
    <t>01-0113</t>
  </si>
  <si>
    <t>1 bed / 1.5 bath c</t>
  </si>
  <si>
    <t>Occupied No Notice</t>
  </si>
  <si>
    <t>Berzosa, Jaime</t>
  </si>
  <si>
    <t>Resident</t>
  </si>
  <si>
    <t>Amenity Rent</t>
  </si>
  <si>
    <t>354079016</t>
  </si>
  <si>
    <t>04/01/2025</t>
  </si>
  <si>
    <t>Amenity Rent</t>
  </si>
  <si>
    <t>354078921</t>
  </si>
  <si>
    <t>04/01/2025</t>
  </si>
  <si>
    <t>Rent</t>
  </si>
  <si>
    <t>354078963</t>
  </si>
  <si>
    <t>04/01/2025</t>
  </si>
  <si>
    <t>Charge Total:</t>
  </si>
  <si>
    <t>01-0114</t>
  </si>
  <si>
    <t>1 bed / 1.5 bath c</t>
  </si>
  <si>
    <t>Occupied No Notice</t>
  </si>
  <si>
    <t>Shobogun, Olumide</t>
  </si>
  <si>
    <t>Resident</t>
  </si>
  <si>
    <t>Amenity Rent</t>
  </si>
  <si>
    <t>354078847</t>
  </si>
  <si>
    <t>04/01/2025</t>
  </si>
  <si>
    <t>Amenity Rent</t>
  </si>
  <si>
    <t>354079228</t>
  </si>
  <si>
    <t>04/01/2025</t>
  </si>
  <si>
    <t>Amenity Rent</t>
  </si>
  <si>
    <t>354078605</t>
  </si>
  <si>
    <t>04/01/2025</t>
  </si>
  <si>
    <t>Rent</t>
  </si>
  <si>
    <t>354078818</t>
  </si>
  <si>
    <t>04/01/2025</t>
  </si>
  <si>
    <t>Charge Total:</t>
  </si>
  <si>
    <t>01-0115</t>
  </si>
  <si>
    <t>1 bed / 1.5 bath c</t>
  </si>
  <si>
    <t>Notice Rented</t>
  </si>
  <si>
    <t>Tumax, Edgar</t>
  </si>
  <si>
    <t>Resident</t>
  </si>
  <si>
    <t>Amenity Rent</t>
  </si>
  <si>
    <t>354078303</t>
  </si>
  <si>
    <t>04/01/2025</t>
  </si>
  <si>
    <t>Amenity Rent</t>
  </si>
  <si>
    <t>354078327</t>
  </si>
  <si>
    <t>04/01/2025</t>
  </si>
  <si>
    <t>Rent</t>
  </si>
  <si>
    <t>354078773</t>
  </si>
  <si>
    <t>04/01/2025</t>
  </si>
  <si>
    <t>Charge Total:</t>
  </si>
  <si>
    <t>01-0116</t>
  </si>
  <si>
    <t>1 bed / 1.5 bath c</t>
  </si>
  <si>
    <t>Occupied No Notice</t>
  </si>
  <si>
    <t>Thompson, Joshua</t>
  </si>
  <si>
    <t>Resident</t>
  </si>
  <si>
    <t>Amenity Rent</t>
  </si>
  <si>
    <t>354078776</t>
  </si>
  <si>
    <t>04/01/2025</t>
  </si>
  <si>
    <t>Amenity Rent</t>
  </si>
  <si>
    <t>354079201</t>
  </si>
  <si>
    <t>04/01/2025</t>
  </si>
  <si>
    <t>Rent</t>
  </si>
  <si>
    <t>354079085</t>
  </si>
  <si>
    <t>04/01/2025</t>
  </si>
  <si>
    <t>Charge Total:</t>
  </si>
  <si>
    <t>02-0201</t>
  </si>
  <si>
    <t>1 bed / 1.5 bath c</t>
  </si>
  <si>
    <t>Occupied No Notice</t>
  </si>
  <si>
    <t>Green, Thomas</t>
  </si>
  <si>
    <t>Resident</t>
  </si>
  <si>
    <t>Amenity Rent</t>
  </si>
  <si>
    <t>354175458</t>
  </si>
  <si>
    <t>04/01/2025</t>
  </si>
  <si>
    <t>Amenity Rent</t>
  </si>
  <si>
    <t>354078712</t>
  </si>
  <si>
    <t>04/01/2025</t>
  </si>
  <si>
    <t>Amenity Rent</t>
  </si>
  <si>
    <t>354175455</t>
  </si>
  <si>
    <t>04/01/2025</t>
  </si>
  <si>
    <t>Amenity Rent</t>
  </si>
  <si>
    <t>354078281</t>
  </si>
  <si>
    <t>04/01/2025</t>
  </si>
  <si>
    <t>Amenity Rent</t>
  </si>
  <si>
    <t>354175456</t>
  </si>
  <si>
    <t>04/01/2025</t>
  </si>
  <si>
    <t>Amenity Rent</t>
  </si>
  <si>
    <t>354175460</t>
  </si>
  <si>
    <t>04/01/2025</t>
  </si>
  <si>
    <t>Month to Month Rent</t>
  </si>
  <si>
    <t>354175454</t>
  </si>
  <si>
    <t>04/01/2025</t>
  </si>
  <si>
    <t>Month to Month Rent</t>
  </si>
  <si>
    <t>354078756</t>
  </si>
  <si>
    <t>04/01/2025</t>
  </si>
  <si>
    <t>Rent</t>
  </si>
  <si>
    <t>354175459</t>
  </si>
  <si>
    <t>04/01/2025</t>
  </si>
  <si>
    <t>Month-to-Month Fee</t>
  </si>
  <si>
    <t>354175457</t>
  </si>
  <si>
    <t>04/01/2025</t>
  </si>
  <si>
    <t>Month-to-Month Fee</t>
  </si>
  <si>
    <t>354078943</t>
  </si>
  <si>
    <t>04/01/2025</t>
  </si>
  <si>
    <t>Charge Total:</t>
  </si>
  <si>
    <t>02-0202</t>
  </si>
  <si>
    <t>1 bed / 1.5 bath c</t>
  </si>
  <si>
    <t>Occupied No Notice</t>
  </si>
  <si>
    <t>Gaither, Matthew</t>
  </si>
  <si>
    <t>Resident</t>
  </si>
  <si>
    <t>Amenity Rent</t>
  </si>
  <si>
    <t>354079224</t>
  </si>
  <si>
    <t>04/01/2025</t>
  </si>
  <si>
    <t>Amenity Rent</t>
  </si>
  <si>
    <t>354078295</t>
  </si>
  <si>
    <t>04/01/2025</t>
  </si>
  <si>
    <t>Rent</t>
  </si>
  <si>
    <t>354079132</t>
  </si>
  <si>
    <t>04/01/2025</t>
  </si>
  <si>
    <t>Charge Total:</t>
  </si>
  <si>
    <t>02-0203</t>
  </si>
  <si>
    <t>1 bed / 1.5 bath c</t>
  </si>
  <si>
    <t>Occupied No Notice</t>
  </si>
  <si>
    <t>Renaud, Amy</t>
  </si>
  <si>
    <t>Resident</t>
  </si>
  <si>
    <t>Amenity Rent</t>
  </si>
  <si>
    <t>354078375</t>
  </si>
  <si>
    <t>04/01/2025</t>
  </si>
  <si>
    <t>Amenity Rent</t>
  </si>
  <si>
    <t>354078515</t>
  </si>
  <si>
    <t>04/01/2025</t>
  </si>
  <si>
    <t>Rent</t>
  </si>
  <si>
    <t>354079194</t>
  </si>
  <si>
    <t>04/01/2025</t>
  </si>
  <si>
    <t>Charge Total:</t>
  </si>
  <si>
    <t>02-0204</t>
  </si>
  <si>
    <t>1 bed / 1.5 bath c</t>
  </si>
  <si>
    <t>Occupied No Notice</t>
  </si>
  <si>
    <t>Hoke, Justin</t>
  </si>
  <si>
    <t>Resident</t>
  </si>
  <si>
    <t>Amenity Rent</t>
  </si>
  <si>
    <t>354078896</t>
  </si>
  <si>
    <t>04/01/2025</t>
  </si>
  <si>
    <t>Amenity Rent</t>
  </si>
  <si>
    <t>354079160</t>
  </si>
  <si>
    <t>04/01/2025</t>
  </si>
  <si>
    <t>Rent</t>
  </si>
  <si>
    <t>354078514</t>
  </si>
  <si>
    <t>04/01/2025</t>
  </si>
  <si>
    <t>Charge Total:</t>
  </si>
  <si>
    <t>02-0205</t>
  </si>
  <si>
    <t>1 bed / 1.5 bath c</t>
  </si>
  <si>
    <t>Occupied No Notice</t>
  </si>
  <si>
    <t>Bonds, Allison</t>
  </si>
  <si>
    <t>Resident</t>
  </si>
  <si>
    <t>Amenity Rent</t>
  </si>
  <si>
    <t>354078213</t>
  </si>
  <si>
    <t>04/01/2025</t>
  </si>
  <si>
    <t>Amenity Rent</t>
  </si>
  <si>
    <t>354078316</t>
  </si>
  <si>
    <t>04/01/2025</t>
  </si>
  <si>
    <t>Amenity Rent</t>
  </si>
  <si>
    <t>354079076</t>
  </si>
  <si>
    <t>04/01/2025</t>
  </si>
  <si>
    <t>Rent</t>
  </si>
  <si>
    <t>354079062</t>
  </si>
  <si>
    <t>04/01/2025</t>
  </si>
  <si>
    <t>Charge Total:</t>
  </si>
  <si>
    <t>02-0206</t>
  </si>
  <si>
    <t>1 bed / 1.5 bath c</t>
  </si>
  <si>
    <t>Occupied No Notice</t>
  </si>
  <si>
    <t>Magallanez, Melodee</t>
  </si>
  <si>
    <t>Resident</t>
  </si>
  <si>
    <t>Amenity Rent</t>
  </si>
  <si>
    <t>354175831</t>
  </si>
  <si>
    <t>04/01/2025</t>
  </si>
  <si>
    <t>Amenity Rent</t>
  </si>
  <si>
    <t>354078829</t>
  </si>
  <si>
    <t>04/01/2025</t>
  </si>
  <si>
    <t>Amenity Rent</t>
  </si>
  <si>
    <t>354078229</t>
  </si>
  <si>
    <t>04/01/2025</t>
  </si>
  <si>
    <t>Amenity Rent</t>
  </si>
  <si>
    <t>354175828</t>
  </si>
  <si>
    <t>04/01/2025</t>
  </si>
  <si>
    <t>Amenity Rent</t>
  </si>
  <si>
    <t>354175827</t>
  </si>
  <si>
    <t>04/01/2025</t>
  </si>
  <si>
    <t>Amenity Rent</t>
  </si>
  <si>
    <t>354175832</t>
  </si>
  <si>
    <t>04/01/2025</t>
  </si>
  <si>
    <t>Month to Month Rent</t>
  </si>
  <si>
    <t>354078949</t>
  </si>
  <si>
    <t>04/01/2025</t>
  </si>
  <si>
    <t>Month to Month Rent</t>
  </si>
  <si>
    <t>354175826</t>
  </si>
  <si>
    <t>04/01/2025</t>
  </si>
  <si>
    <t>Rent</t>
  </si>
  <si>
    <t>354175830</t>
  </si>
  <si>
    <t>04/01/2025</t>
  </si>
  <si>
    <t>Month-to-Month Fee</t>
  </si>
  <si>
    <t>354079143</t>
  </si>
  <si>
    <t>04/01/2025</t>
  </si>
  <si>
    <t>Month-to-Month Fee</t>
  </si>
  <si>
    <t>354175829</t>
  </si>
  <si>
    <t>04/01/2025</t>
  </si>
  <si>
    <t>Charge Total:</t>
  </si>
  <si>
    <t>02-0207</t>
  </si>
  <si>
    <t>1 bed / 1.5 bath c</t>
  </si>
  <si>
    <t>Occupied No Notice</t>
  </si>
  <si>
    <t>Ritchie, Franklin (Frank)</t>
  </si>
  <si>
    <t>Resident</t>
  </si>
  <si>
    <t>Amenity Rent</t>
  </si>
  <si>
    <t>354078760</t>
  </si>
  <si>
    <t>04/01/2025</t>
  </si>
  <si>
    <t>Amenity Rent</t>
  </si>
  <si>
    <t>354078330</t>
  </si>
  <si>
    <t>04/01/2025</t>
  </si>
  <si>
    <t>Amenity Rent</t>
  </si>
  <si>
    <t>354079090</t>
  </si>
  <si>
    <t>04/01/2025</t>
  </si>
  <si>
    <t>Rent</t>
  </si>
  <si>
    <t>354078864</t>
  </si>
  <si>
    <t>04/01/2025</t>
  </si>
  <si>
    <t>Charge Total:</t>
  </si>
  <si>
    <t>02-0208</t>
  </si>
  <si>
    <t>1 bed / 1.5 bath c</t>
  </si>
  <si>
    <t>Occupied No Notice</t>
  </si>
  <si>
    <t>Monahan, Stephen</t>
  </si>
  <si>
    <t>Resident</t>
  </si>
  <si>
    <t>Amenity Rent</t>
  </si>
  <si>
    <t>354078674</t>
  </si>
  <si>
    <t>04/01/2025</t>
  </si>
  <si>
    <t>Amenity Rent</t>
  </si>
  <si>
    <t>354078194</t>
  </si>
  <si>
    <t>04/01/2025</t>
  </si>
  <si>
    <t>Rent</t>
  </si>
  <si>
    <t>354078976</t>
  </si>
  <si>
    <t>04/01/2025</t>
  </si>
  <si>
    <t>Late Fee</t>
  </si>
  <si>
    <t>354401769</t>
  </si>
  <si>
    <t>04/04/2025</t>
  </si>
  <si>
    <t>Charge Total:</t>
  </si>
  <si>
    <t>02-0209</t>
  </si>
  <si>
    <t>1 bed / 1.5 bath c</t>
  </si>
  <si>
    <t>Occupied No Notice</t>
  </si>
  <si>
    <t>Guerra, Andrew</t>
  </si>
  <si>
    <t>Resident</t>
  </si>
  <si>
    <t>Amenity Rent</t>
  </si>
  <si>
    <t>354078973</t>
  </si>
  <si>
    <t>04/01/2025</t>
  </si>
  <si>
    <t>Amenity Rent</t>
  </si>
  <si>
    <t>354078825</t>
  </si>
  <si>
    <t>04/01/2025</t>
  </si>
  <si>
    <t>Rent</t>
  </si>
  <si>
    <t>354078985</t>
  </si>
  <si>
    <t>04/01/2025</t>
  </si>
  <si>
    <t>Charge Total:</t>
  </si>
  <si>
    <t>02-0210</t>
  </si>
  <si>
    <t>1 bed / 1.5 bath c</t>
  </si>
  <si>
    <t>Occupied No Notice</t>
  </si>
  <si>
    <t>Escamilla, Zachary</t>
  </si>
  <si>
    <t>Resident</t>
  </si>
  <si>
    <t>Amenity Rent</t>
  </si>
  <si>
    <t>354078473</t>
  </si>
  <si>
    <t>04/01/2025</t>
  </si>
  <si>
    <t>Amenity Rent</t>
  </si>
  <si>
    <t>354078538</t>
  </si>
  <si>
    <t>04/01/2025</t>
  </si>
  <si>
    <t>Rent</t>
  </si>
  <si>
    <t>354079263</t>
  </si>
  <si>
    <t>04/01/2025</t>
  </si>
  <si>
    <t>Charge Total:</t>
  </si>
  <si>
    <t>02-0211</t>
  </si>
  <si>
    <t>1 bed / 1.5 bath c</t>
  </si>
  <si>
    <t>Occupied No Notice</t>
  </si>
  <si>
    <t>Salinas robles, Gloria</t>
  </si>
  <si>
    <t>Resident</t>
  </si>
  <si>
    <t>Amenity Rent</t>
  </si>
  <si>
    <t>354078719</t>
  </si>
  <si>
    <t>04/01/2025</t>
  </si>
  <si>
    <t>Amenity Rent</t>
  </si>
  <si>
    <t>354078858</t>
  </si>
  <si>
    <t>04/01/2025</t>
  </si>
  <si>
    <t>Amenity Rent</t>
  </si>
  <si>
    <t>354078293</t>
  </si>
  <si>
    <t>04/01/2025</t>
  </si>
  <si>
    <t>Rent</t>
  </si>
  <si>
    <t>354078570</t>
  </si>
  <si>
    <t>04/01/2025</t>
  </si>
  <si>
    <t>Charge Total:</t>
  </si>
  <si>
    <t>02-0212</t>
  </si>
  <si>
    <t>1 bed / 1.5 bath c</t>
  </si>
  <si>
    <t>Occupied No Notice</t>
  </si>
  <si>
    <t>Lear, Lauren</t>
  </si>
  <si>
    <t>Resident</t>
  </si>
  <si>
    <t>Amenity Rent</t>
  </si>
  <si>
    <t>354078319</t>
  </si>
  <si>
    <t>04/01/2025</t>
  </si>
  <si>
    <t>Amenity Rent</t>
  </si>
  <si>
    <t>354078568</t>
  </si>
  <si>
    <t>04/01/2025</t>
  </si>
  <si>
    <t>Amenity Rent</t>
  </si>
  <si>
    <t>354078325</t>
  </si>
  <si>
    <t>04/01/2025</t>
  </si>
  <si>
    <t>Month to Month Rent</t>
  </si>
  <si>
    <t>354078528</t>
  </si>
  <si>
    <t>04/01/2025</t>
  </si>
  <si>
    <t>Month-to-Month Fee</t>
  </si>
  <si>
    <t>354078596</t>
  </si>
  <si>
    <t>04/01/2025</t>
  </si>
  <si>
    <t>Charge Total:</t>
  </si>
  <si>
    <t>02-0213</t>
  </si>
  <si>
    <t>1 bed / 1.5 bath c</t>
  </si>
  <si>
    <t>Occupied No Notice</t>
  </si>
  <si>
    <t>Looman, Peter</t>
  </si>
  <si>
    <t>Resident</t>
  </si>
  <si>
    <t>Amenity Rent</t>
  </si>
  <si>
    <t>354078342</t>
  </si>
  <si>
    <t>04/01/2025</t>
  </si>
  <si>
    <t>Amenity Rent</t>
  </si>
  <si>
    <t>354079075</t>
  </si>
  <si>
    <t>04/01/2025</t>
  </si>
  <si>
    <t>Amenity Rent</t>
  </si>
  <si>
    <t>354078826</t>
  </si>
  <si>
    <t>04/01/2025</t>
  </si>
  <si>
    <t>Rent</t>
  </si>
  <si>
    <t>354078249</t>
  </si>
  <si>
    <t>04/01/2025</t>
  </si>
  <si>
    <t>Charge Total:</t>
  </si>
  <si>
    <t>02-0214</t>
  </si>
  <si>
    <t>1 bed / 1.5 bath c</t>
  </si>
  <si>
    <t>Occupied No Notice</t>
  </si>
  <si>
    <t>Buesing, Frances</t>
  </si>
  <si>
    <t>Resident</t>
  </si>
  <si>
    <t>Amenity Rent</t>
  </si>
  <si>
    <t>354079020</t>
  </si>
  <si>
    <t>04/01/2025</t>
  </si>
  <si>
    <t>Amenity Rent</t>
  </si>
  <si>
    <t>354078539</t>
  </si>
  <si>
    <t>04/01/2025</t>
  </si>
  <si>
    <t>Rent</t>
  </si>
  <si>
    <t>354078944</t>
  </si>
  <si>
    <t>04/01/2025</t>
  </si>
  <si>
    <t>Charge Total:</t>
  </si>
  <si>
    <t>03-0301</t>
  </si>
  <si>
    <t>2 bed / 2 bath d</t>
  </si>
  <si>
    <t>Occupied No Notice</t>
  </si>
  <si>
    <t>Harris, Christina</t>
  </si>
  <si>
    <t>Resident</t>
  </si>
  <si>
    <t>Amenity Rent</t>
  </si>
  <si>
    <t>354079217</t>
  </si>
  <si>
    <t>04/01/2025</t>
  </si>
  <si>
    <t>Amenity Rent</t>
  </si>
  <si>
    <t>354078628</t>
  </si>
  <si>
    <t>04/01/2025</t>
  </si>
  <si>
    <t>Rent</t>
  </si>
  <si>
    <t>354079243</t>
  </si>
  <si>
    <t>04/01/2025</t>
  </si>
  <si>
    <t>Charge Total:</t>
  </si>
  <si>
    <t>03-0302</t>
  </si>
  <si>
    <t>2 bed / 2 bath d</t>
  </si>
  <si>
    <t>Occupied No Notice</t>
  </si>
  <si>
    <t>Bakouri, Hocine</t>
  </si>
  <si>
    <t>Resident</t>
  </si>
  <si>
    <t>Amenity Rent</t>
  </si>
  <si>
    <t>354079014</t>
  </si>
  <si>
    <t>04/01/2025</t>
  </si>
  <si>
    <t>Amenity Rent</t>
  </si>
  <si>
    <t>354079064</t>
  </si>
  <si>
    <t>04/01/2025</t>
  </si>
  <si>
    <t>Amenity Rent</t>
  </si>
  <si>
    <t>354078556</t>
  </si>
  <si>
    <t>04/01/2025</t>
  </si>
  <si>
    <t>Rent</t>
  </si>
  <si>
    <t>354078739</t>
  </si>
  <si>
    <t>04/01/2025</t>
  </si>
  <si>
    <t>Charge Total:</t>
  </si>
  <si>
    <t>03-0303</t>
  </si>
  <si>
    <t>2 bed / 2 bath d</t>
  </si>
  <si>
    <t>Occupied No Notice</t>
  </si>
  <si>
    <t>Garcia, Dustin</t>
  </si>
  <si>
    <t>Resident</t>
  </si>
  <si>
    <t>Amenity Rent</t>
  </si>
  <si>
    <t>354078720</t>
  </si>
  <si>
    <t>04/01/2025</t>
  </si>
  <si>
    <t>Amenity Rent</t>
  </si>
  <si>
    <t>354079200</t>
  </si>
  <si>
    <t>04/01/2025</t>
  </si>
  <si>
    <t>Rent</t>
  </si>
  <si>
    <t>354078857</t>
  </si>
  <si>
    <t>04/01/2025</t>
  </si>
  <si>
    <t>Charge Total:</t>
  </si>
  <si>
    <t>03-0304</t>
  </si>
  <si>
    <t>2 bed / 2 bath d</t>
  </si>
  <si>
    <t>Occupied No Notice</t>
  </si>
  <si>
    <t>Marella, Vijay Kumar</t>
  </si>
  <si>
    <t>Resident</t>
  </si>
  <si>
    <t>Amenity Rent</t>
  </si>
  <si>
    <t>354078355</t>
  </si>
  <si>
    <t>04/01/2025</t>
  </si>
  <si>
    <t>Amenity Rent</t>
  </si>
  <si>
    <t>354078613</t>
  </si>
  <si>
    <t>04/01/2025</t>
  </si>
  <si>
    <t>Rent</t>
  </si>
  <si>
    <t>354079003</t>
  </si>
  <si>
    <t>04/01/2025</t>
  </si>
  <si>
    <t>Charge Total:</t>
  </si>
  <si>
    <t>03-0305</t>
  </si>
  <si>
    <t>2 bed / 2 bath d</t>
  </si>
  <si>
    <t>Occupied No Notice</t>
  </si>
  <si>
    <t>Ponce, Gino</t>
  </si>
  <si>
    <t>Resident</t>
  </si>
  <si>
    <t>Amenity Rent</t>
  </si>
  <si>
    <t>354078636</t>
  </si>
  <si>
    <t>04/01/2025</t>
  </si>
  <si>
    <t>Amenity Rent</t>
  </si>
  <si>
    <t>354078332</t>
  </si>
  <si>
    <t>04/01/2025</t>
  </si>
  <si>
    <t>Rent</t>
  </si>
  <si>
    <t>354079025</t>
  </si>
  <si>
    <t>04/01/2025</t>
  </si>
  <si>
    <t>Charge Total:</t>
  </si>
  <si>
    <t>03-0306</t>
  </si>
  <si>
    <t>2 bed / 2 bath d</t>
  </si>
  <si>
    <t>Occupied No Notice</t>
  </si>
  <si>
    <t>Allimuthu, SumanKumar</t>
  </si>
  <si>
    <t>Resident</t>
  </si>
  <si>
    <t>Amenity Rent</t>
  </si>
  <si>
    <t>354078670</t>
  </si>
  <si>
    <t>04/01/2025</t>
  </si>
  <si>
    <t>Amenity Rent</t>
  </si>
  <si>
    <t>354079106</t>
  </si>
  <si>
    <t>04/01/2025</t>
  </si>
  <si>
    <t>Amenity Rent</t>
  </si>
  <si>
    <t>354078757</t>
  </si>
  <si>
    <t>04/01/2025</t>
  </si>
  <si>
    <t>Rent</t>
  </si>
  <si>
    <t>354078740</t>
  </si>
  <si>
    <t>04/01/2025</t>
  </si>
  <si>
    <t>Charge Total:</t>
  </si>
  <si>
    <t>03-0307</t>
  </si>
  <si>
    <t>2 bed / 2 bath d</t>
  </si>
  <si>
    <t>Occupied No Notice</t>
  </si>
  <si>
    <t>Mani, Deivasigamani</t>
  </si>
  <si>
    <t>Resident</t>
  </si>
  <si>
    <t>Amenity Rent</t>
  </si>
  <si>
    <t>354079053</t>
  </si>
  <si>
    <t>04/01/2025</t>
  </si>
  <si>
    <t>Amenity Rent</t>
  </si>
  <si>
    <t>354078546</t>
  </si>
  <si>
    <t>04/01/2025</t>
  </si>
  <si>
    <t>Amenity Rent</t>
  </si>
  <si>
    <t>354078634</t>
  </si>
  <si>
    <t>04/01/2025</t>
  </si>
  <si>
    <t>Rent</t>
  </si>
  <si>
    <t>354078635</t>
  </si>
  <si>
    <t>04/01/2025</t>
  </si>
  <si>
    <t>Charge Total:</t>
  </si>
  <si>
    <t>03-0308</t>
  </si>
  <si>
    <t>2 bed / 2 bath d</t>
  </si>
  <si>
    <t>Occupied No Notice</t>
  </si>
  <si>
    <t>Castilleja, Emelia</t>
  </si>
  <si>
    <t>Resident</t>
  </si>
  <si>
    <t>Amenity Rent</t>
  </si>
  <si>
    <t>354078735</t>
  </si>
  <si>
    <t>04/01/2025</t>
  </si>
  <si>
    <t>Amenity Rent</t>
  </si>
  <si>
    <t>354078764</t>
  </si>
  <si>
    <t>04/01/2025</t>
  </si>
  <si>
    <t>Amenity Rent</t>
  </si>
  <si>
    <t>354078734</t>
  </si>
  <si>
    <t>04/01/2025</t>
  </si>
  <si>
    <t>Rent</t>
  </si>
  <si>
    <t>354078816</t>
  </si>
  <si>
    <t>04/01/2025</t>
  </si>
  <si>
    <t>Charge Total:</t>
  </si>
  <si>
    <t>03-0309</t>
  </si>
  <si>
    <t>2 bed / 2 bath d</t>
  </si>
  <si>
    <t>Occupied No Notice</t>
  </si>
  <si>
    <t>Hernandez, Maria</t>
  </si>
  <si>
    <t>Resident</t>
  </si>
  <si>
    <t>Amenity Rent</t>
  </si>
  <si>
    <t>354079115</t>
  </si>
  <si>
    <t>04/01/2025</t>
  </si>
  <si>
    <t>Amenity Rent</t>
  </si>
  <si>
    <t>354078387</t>
  </si>
  <si>
    <t>04/01/2025</t>
  </si>
  <si>
    <t>Rent</t>
  </si>
  <si>
    <t>354078402</t>
  </si>
  <si>
    <t>04/01/2025</t>
  </si>
  <si>
    <t>Charge Total:</t>
  </si>
  <si>
    <t>03-0310</t>
  </si>
  <si>
    <t>2 bed / 2 bath d</t>
  </si>
  <si>
    <t>Occupied No Notice</t>
  </si>
  <si>
    <t>Vazquez, Marissa</t>
  </si>
  <si>
    <t>Resident</t>
  </si>
  <si>
    <t>Amenity Rent</t>
  </si>
  <si>
    <t>354079147</t>
  </si>
  <si>
    <t>04/01/2025</t>
  </si>
  <si>
    <t>Amenity Rent</t>
  </si>
  <si>
    <t>354079109</t>
  </si>
  <si>
    <t>04/01/2025</t>
  </si>
  <si>
    <t>Amenity Rent</t>
  </si>
  <si>
    <t>354078658</t>
  </si>
  <si>
    <t>04/01/2025</t>
  </si>
  <si>
    <t>Rent</t>
  </si>
  <si>
    <t>354078793</t>
  </si>
  <si>
    <t>04/01/2025</t>
  </si>
  <si>
    <t>Charge Total:</t>
  </si>
  <si>
    <t>03-0311</t>
  </si>
  <si>
    <t>2 bed / 2 bath d</t>
  </si>
  <si>
    <t>Occupied No Notice</t>
  </si>
  <si>
    <t>Isaac, Kebron</t>
  </si>
  <si>
    <t>Resident</t>
  </si>
  <si>
    <t>Amenity Rent</t>
  </si>
  <si>
    <t>354078875</t>
  </si>
  <si>
    <t>04/01/2025</t>
  </si>
  <si>
    <t>Amenity Rent</t>
  </si>
  <si>
    <t>354078581</t>
  </si>
  <si>
    <t>04/01/2025</t>
  </si>
  <si>
    <t>Rent</t>
  </si>
  <si>
    <t>354079094</t>
  </si>
  <si>
    <t>04/01/2025</t>
  </si>
  <si>
    <t>Charge Total:</t>
  </si>
  <si>
    <t>03-0312</t>
  </si>
  <si>
    <t>2 bed / 2 bath d</t>
  </si>
  <si>
    <t>Occupied No Notice</t>
  </si>
  <si>
    <t>Dillard, Kathrine</t>
  </si>
  <si>
    <t>Resident</t>
  </si>
  <si>
    <t>Amenity Rent</t>
  </si>
  <si>
    <t>354078277</t>
  </si>
  <si>
    <t>04/01/2025</t>
  </si>
  <si>
    <t>Amenity Rent</t>
  </si>
  <si>
    <t>354078879</t>
  </si>
  <si>
    <t>04/01/2025</t>
  </si>
  <si>
    <t>Amenity Rent</t>
  </si>
  <si>
    <t>354079069</t>
  </si>
  <si>
    <t>04/01/2025</t>
  </si>
  <si>
    <t>Rent</t>
  </si>
  <si>
    <t>354079154</t>
  </si>
  <si>
    <t>04/01/2025</t>
  </si>
  <si>
    <t>Late Fee</t>
  </si>
  <si>
    <t>354401768</t>
  </si>
  <si>
    <t>04/04/2025</t>
  </si>
  <si>
    <t>Charge Total:</t>
  </si>
  <si>
    <t>03-0313</t>
  </si>
  <si>
    <t>2 bed / 2 bath d</t>
  </si>
  <si>
    <t>Occupied No Notice</t>
  </si>
  <si>
    <t>Gonzalez, Luis</t>
  </si>
  <si>
    <t>Resident</t>
  </si>
  <si>
    <t>Amenity Rent</t>
  </si>
  <si>
    <t>354078404</t>
  </si>
  <si>
    <t>04/01/2025</t>
  </si>
  <si>
    <t>Rent</t>
  </si>
  <si>
    <t>354078907</t>
  </si>
  <si>
    <t>04/01/2025</t>
  </si>
  <si>
    <t>Charge Total:</t>
  </si>
  <si>
    <t>03-0314</t>
  </si>
  <si>
    <t>2 bed / 2 bath d</t>
  </si>
  <si>
    <t>Occupied No Notice</t>
  </si>
  <si>
    <t>Holanda, Pete</t>
  </si>
  <si>
    <t>Resident</t>
  </si>
  <si>
    <t>Amenity Rent</t>
  </si>
  <si>
    <t>354078722</t>
  </si>
  <si>
    <t>04/01/2025</t>
  </si>
  <si>
    <t>Amenity Rent</t>
  </si>
  <si>
    <t>354078422</t>
  </si>
  <si>
    <t>04/01/2025</t>
  </si>
  <si>
    <t>Rent</t>
  </si>
  <si>
    <t>354078768</t>
  </si>
  <si>
    <t>04/01/2025</t>
  </si>
  <si>
    <t>Charge Total:</t>
  </si>
  <si>
    <t>03-0315</t>
  </si>
  <si>
    <t>2 bed / 2 bath d</t>
  </si>
  <si>
    <t>Occupied No Notice</t>
  </si>
  <si>
    <t>Soliz, Melissa</t>
  </si>
  <si>
    <t>Resident</t>
  </si>
  <si>
    <t>Amenity Rent</t>
  </si>
  <si>
    <t>354175937</t>
  </si>
  <si>
    <t>04/01/2025</t>
  </si>
  <si>
    <t>Amenity Rent</t>
  </si>
  <si>
    <t>354175935</t>
  </si>
  <si>
    <t>04/01/2025</t>
  </si>
  <si>
    <t>Amenity Rent</t>
  </si>
  <si>
    <t>354078871</t>
  </si>
  <si>
    <t>04/01/2025</t>
  </si>
  <si>
    <t>Month to Month Rent</t>
  </si>
  <si>
    <t>354175933</t>
  </si>
  <si>
    <t>04/01/2025</t>
  </si>
  <si>
    <t>Month to Month Rent</t>
  </si>
  <si>
    <t>354079220</t>
  </si>
  <si>
    <t>04/01/2025</t>
  </si>
  <si>
    <t>Rent</t>
  </si>
  <si>
    <t>354175936</t>
  </si>
  <si>
    <t>04/01/2025</t>
  </si>
  <si>
    <t>Month-to-Month Fee</t>
  </si>
  <si>
    <t>354175934</t>
  </si>
  <si>
    <t>04/01/2025</t>
  </si>
  <si>
    <t>Month-to-Month Fee</t>
  </si>
  <si>
    <t>354079074</t>
  </si>
  <si>
    <t>04/01/2025</t>
  </si>
  <si>
    <t>Charge Total:</t>
  </si>
  <si>
    <t>03-0316</t>
  </si>
  <si>
    <t>2 bed / 2 bath d</t>
  </si>
  <si>
    <t>Notice Unrented</t>
  </si>
  <si>
    <t>Garcia, Christina</t>
  </si>
  <si>
    <t>Resident</t>
  </si>
  <si>
    <t>Amenity Rent</t>
  </si>
  <si>
    <t>354078373</t>
  </si>
  <si>
    <t>04/01/2025</t>
  </si>
  <si>
    <t>Amenity Rent</t>
  </si>
  <si>
    <t>354482576</t>
  </si>
  <si>
    <t>04/01/2025</t>
  </si>
  <si>
    <t>Amenity Rent</t>
  </si>
  <si>
    <t>354482580</t>
  </si>
  <si>
    <t>04/01/2025</t>
  </si>
  <si>
    <t>Month to Month Rent</t>
  </si>
  <si>
    <t>354482577</t>
  </si>
  <si>
    <t>04/01/2025</t>
  </si>
  <si>
    <t>Month to Month Rent</t>
  </si>
  <si>
    <t>354482579</t>
  </si>
  <si>
    <t>04/01/2025</t>
  </si>
  <si>
    <t>Month to Month Rent</t>
  </si>
  <si>
    <t>354078840</t>
  </si>
  <si>
    <t>04/01/2025</t>
  </si>
  <si>
    <t>Month-to-Month Fee</t>
  </si>
  <si>
    <t>354482581</t>
  </si>
  <si>
    <t>04/01/2025</t>
  </si>
  <si>
    <t>Month-to-Month Fee</t>
  </si>
  <si>
    <t>354482578</t>
  </si>
  <si>
    <t>04/01/2025</t>
  </si>
  <si>
    <t>Month-to-Month Fee</t>
  </si>
  <si>
    <t>354078206</t>
  </si>
  <si>
    <t>04/01/2025</t>
  </si>
  <si>
    <t>Renters Insurance Fine</t>
  </si>
  <si>
    <t>354041521</t>
  </si>
  <si>
    <t>04/01/2025</t>
  </si>
  <si>
    <t>Charge Total:</t>
  </si>
  <si>
    <t>04-0401</t>
  </si>
  <si>
    <t>1 bed / 1 bath b</t>
  </si>
  <si>
    <t>Notice Unrented</t>
  </si>
  <si>
    <t>Bilbrey, Trinity</t>
  </si>
  <si>
    <t>Resident</t>
  </si>
  <si>
    <t>Amenity Rent</t>
  </si>
  <si>
    <t>354078432</t>
  </si>
  <si>
    <t>04/01/2025</t>
  </si>
  <si>
    <t>Amenity Rent</t>
  </si>
  <si>
    <t>354079103</t>
  </si>
  <si>
    <t>04/01/2025</t>
  </si>
  <si>
    <t>Amenity Rent</t>
  </si>
  <si>
    <t>354078747</t>
  </si>
  <si>
    <t>04/01/2025</t>
  </si>
  <si>
    <t>Rent</t>
  </si>
  <si>
    <t>354078374</t>
  </si>
  <si>
    <t>04/01/2025</t>
  </si>
  <si>
    <t>Renters Insurance Fine</t>
  </si>
  <si>
    <t>354227426</t>
  </si>
  <si>
    <t>04/01/2025</t>
  </si>
  <si>
    <t>Renters Insurance Fine</t>
  </si>
  <si>
    <t>354041986</t>
  </si>
  <si>
    <t>04/01/2025</t>
  </si>
  <si>
    <t>Renters Insurance Fine</t>
  </si>
  <si>
    <t>354129287</t>
  </si>
  <si>
    <t>04/01/2025</t>
  </si>
  <si>
    <t>Charge Total:</t>
  </si>
  <si>
    <t>04-0402</t>
  </si>
  <si>
    <t>1 bed / 1 bath b</t>
  </si>
  <si>
    <t>Occupied No Notice</t>
  </si>
  <si>
    <t>Wohlers, Peter</t>
  </si>
  <si>
    <t>Resident</t>
  </si>
  <si>
    <t>Amenity Rent</t>
  </si>
  <si>
    <t>354078392</t>
  </si>
  <si>
    <t>04/01/2025</t>
  </si>
  <si>
    <t>Amenity Rent</t>
  </si>
  <si>
    <t>354078455</t>
  </si>
  <si>
    <t>04/01/2025</t>
  </si>
  <si>
    <t>Rent</t>
  </si>
  <si>
    <t>354079046</t>
  </si>
  <si>
    <t>04/01/2025</t>
  </si>
  <si>
    <t>Charge Total:</t>
  </si>
  <si>
    <t>04-0403</t>
  </si>
  <si>
    <t>1 bed / 1 bath b</t>
  </si>
  <si>
    <t>Occupied No Notice</t>
  </si>
  <si>
    <t>Alley, Alexander</t>
  </si>
  <si>
    <t>Resident</t>
  </si>
  <si>
    <t>Amenity Rent</t>
  </si>
  <si>
    <t>354078464</t>
  </si>
  <si>
    <t>04/01/2025</t>
  </si>
  <si>
    <t>Amenity Rent</t>
  </si>
  <si>
    <t>354078755</t>
  </si>
  <si>
    <t>04/01/2025</t>
  </si>
  <si>
    <t>Rent</t>
  </si>
  <si>
    <t>354079068</t>
  </si>
  <si>
    <t>04/01/2025</t>
  </si>
  <si>
    <t>Charge Total:</t>
  </si>
  <si>
    <t>04-0404</t>
  </si>
  <si>
    <t>1 bed / 1 bath b</t>
  </si>
  <si>
    <t>Occupied No Notice</t>
  </si>
  <si>
    <t>Hernandez, Rik</t>
  </si>
  <si>
    <t>Resident</t>
  </si>
  <si>
    <t>Amenity Rent</t>
  </si>
  <si>
    <t>354078681</t>
  </si>
  <si>
    <t>04/01/2025</t>
  </si>
  <si>
    <t>Rent</t>
  </si>
  <si>
    <t>354078803</t>
  </si>
  <si>
    <t>04/01/2025</t>
  </si>
  <si>
    <t>Charge Total:</t>
  </si>
  <si>
    <t>04-0405</t>
  </si>
  <si>
    <t>1 bed / 1 bath b</t>
  </si>
  <si>
    <t>Occupied No Notice</t>
  </si>
  <si>
    <t>Rodriguez Jr, Guillermo (Will)</t>
  </si>
  <si>
    <t>Resident</t>
  </si>
  <si>
    <t>Amenity Rent</t>
  </si>
  <si>
    <t>354078983</t>
  </si>
  <si>
    <t>04/01/2025</t>
  </si>
  <si>
    <t>Amenity Rent</t>
  </si>
  <si>
    <t>354078345</t>
  </si>
  <si>
    <t>04/01/2025</t>
  </si>
  <si>
    <t>Amenity Rent</t>
  </si>
  <si>
    <t>354079257</t>
  </si>
  <si>
    <t>04/01/2025</t>
  </si>
  <si>
    <t>Rent</t>
  </si>
  <si>
    <t>354079066</t>
  </si>
  <si>
    <t>04/01/2025</t>
  </si>
  <si>
    <t>Charge Total:</t>
  </si>
  <si>
    <t>04-0406</t>
  </si>
  <si>
    <t>1 bed / 1 bath b</t>
  </si>
  <si>
    <t>Occupied No Notice</t>
  </si>
  <si>
    <t>Whitworth, William</t>
  </si>
  <si>
    <t>Resident</t>
  </si>
  <si>
    <t>Amenity Rent</t>
  </si>
  <si>
    <t>354078476</t>
  </si>
  <si>
    <t>04/01/2025</t>
  </si>
  <si>
    <t>Amenity Rent</t>
  </si>
  <si>
    <t>354079197</t>
  </si>
  <si>
    <t>04/01/2025</t>
  </si>
  <si>
    <t>Amenity Rent</t>
  </si>
  <si>
    <t>354078571</t>
  </si>
  <si>
    <t>04/01/2025</t>
  </si>
  <si>
    <t>Rent</t>
  </si>
  <si>
    <t>354078819</t>
  </si>
  <si>
    <t>04/01/2025</t>
  </si>
  <si>
    <t>Charge Total:</t>
  </si>
  <si>
    <t>04-0407</t>
  </si>
  <si>
    <t>1 bed / 1 bath b</t>
  </si>
  <si>
    <t>Occupied No Notice</t>
  </si>
  <si>
    <t>Rivera, Jose</t>
  </si>
  <si>
    <t>Resident</t>
  </si>
  <si>
    <t>Amenity Rent</t>
  </si>
  <si>
    <t>354078564</t>
  </si>
  <si>
    <t>04/01/2025</t>
  </si>
  <si>
    <t>Amenity Rent</t>
  </si>
  <si>
    <t>354078496</t>
  </si>
  <si>
    <t>04/01/2025</t>
  </si>
  <si>
    <t>Amenity Rent</t>
  </si>
  <si>
    <t>354078780</t>
  </si>
  <si>
    <t>04/01/2025</t>
  </si>
  <si>
    <t>Rent</t>
  </si>
  <si>
    <t>354078990</t>
  </si>
  <si>
    <t>04/01/2025</t>
  </si>
  <si>
    <t>Charge Total:</t>
  </si>
  <si>
    <t>04-0408</t>
  </si>
  <si>
    <t>1 bed / 1 bath b</t>
  </si>
  <si>
    <t>Occupied No Notice</t>
  </si>
  <si>
    <t>Medina, Reynaldo</t>
  </si>
  <si>
    <t>Resident</t>
  </si>
  <si>
    <t>Amenity Rent</t>
  </si>
  <si>
    <t>354078633</t>
  </si>
  <si>
    <t>04/01/2025</t>
  </si>
  <si>
    <t>Rent</t>
  </si>
  <si>
    <t>354078696</t>
  </si>
  <si>
    <t>04/01/2025</t>
  </si>
  <si>
    <t>Charge Total:</t>
  </si>
  <si>
    <t>04-0409</t>
  </si>
  <si>
    <t>1 bed / 1 bath b</t>
  </si>
  <si>
    <t>Occupied No Notice</t>
  </si>
  <si>
    <t>Juarez, Melissa</t>
  </si>
  <si>
    <t>Resident</t>
  </si>
  <si>
    <t>Amenity Rent</t>
  </si>
  <si>
    <t>354078771</t>
  </si>
  <si>
    <t>04/01/2025</t>
  </si>
  <si>
    <t>Amenity Rent</t>
  </si>
  <si>
    <t>354078844</t>
  </si>
  <si>
    <t>04/01/2025</t>
  </si>
  <si>
    <t>Amenity Rent</t>
  </si>
  <si>
    <t>354079047</t>
  </si>
  <si>
    <t>04/01/2025</t>
  </si>
  <si>
    <t>Rent</t>
  </si>
  <si>
    <t>354079191</t>
  </si>
  <si>
    <t>04/01/2025</t>
  </si>
  <si>
    <t>Charge Total:</t>
  </si>
  <si>
    <t>04-0410</t>
  </si>
  <si>
    <t>1 bed / 1 bath b</t>
  </si>
  <si>
    <t>Notice Unrented</t>
  </si>
  <si>
    <t>Miller, Joseph</t>
  </si>
  <si>
    <t>Resident</t>
  </si>
  <si>
    <t>Amenity Rent</t>
  </si>
  <si>
    <t>354078198</t>
  </si>
  <si>
    <t>04/01/2025</t>
  </si>
  <si>
    <t>Rent</t>
  </si>
  <si>
    <t>354078853</t>
  </si>
  <si>
    <t>04/01/2025</t>
  </si>
  <si>
    <t>Charge Total:</t>
  </si>
  <si>
    <t>04-0411</t>
  </si>
  <si>
    <t>1 bed / 1 bath b</t>
  </si>
  <si>
    <t>Occupied No Notice</t>
  </si>
  <si>
    <t>Martinez, Catherine</t>
  </si>
  <si>
    <t>Resident</t>
  </si>
  <si>
    <t>Amenity Rent</t>
  </si>
  <si>
    <t>354078597</t>
  </si>
  <si>
    <t>04/01/2025</t>
  </si>
  <si>
    <t>Amenity Rent</t>
  </si>
  <si>
    <t>354078970</t>
  </si>
  <si>
    <t>04/01/2025</t>
  </si>
  <si>
    <t>Amenity Rent</t>
  </si>
  <si>
    <t>354079210</t>
  </si>
  <si>
    <t>04/01/2025</t>
  </si>
  <si>
    <t>Rent</t>
  </si>
  <si>
    <t>354078244</t>
  </si>
  <si>
    <t>04/01/2025</t>
  </si>
  <si>
    <t>Charge Total:</t>
  </si>
  <si>
    <t>04-0412</t>
  </si>
  <si>
    <t>1 bed / 1 bath b</t>
  </si>
  <si>
    <t>Occupied No Notice</t>
  </si>
  <si>
    <t>Chudamani, Rashmi</t>
  </si>
  <si>
    <t>Resident</t>
  </si>
  <si>
    <t>Amenity Rent</t>
  </si>
  <si>
    <t>354078852</t>
  </si>
  <si>
    <t>04/01/2025</t>
  </si>
  <si>
    <t>Amenity Rent</t>
  </si>
  <si>
    <t>354078579</t>
  </si>
  <si>
    <t>04/01/2025</t>
  </si>
  <si>
    <t>Rent</t>
  </si>
  <si>
    <t>354078642</t>
  </si>
  <si>
    <t>04/01/2025</t>
  </si>
  <si>
    <t>Charge Total:</t>
  </si>
  <si>
    <t>04-0413</t>
  </si>
  <si>
    <t>1 bed / 1 bath b</t>
  </si>
  <si>
    <t>Occupied No Notice</t>
  </si>
  <si>
    <t>Enriqez, Yolanda</t>
  </si>
  <si>
    <t>Resident</t>
  </si>
  <si>
    <t>Amenity Rent</t>
  </si>
  <si>
    <t>354078548</t>
  </si>
  <si>
    <t>04/01/2025</t>
  </si>
  <si>
    <t>Amenity Rent</t>
  </si>
  <si>
    <t>354078900</t>
  </si>
  <si>
    <t>04/01/2025</t>
  </si>
  <si>
    <t>Rent</t>
  </si>
  <si>
    <t>354079212</t>
  </si>
  <si>
    <t>04/01/2025</t>
  </si>
  <si>
    <t>Charge Total:</t>
  </si>
  <si>
    <t>04-0414</t>
  </si>
  <si>
    <t>1 bed / 1 bath b</t>
  </si>
  <si>
    <t>Occupied No Notice</t>
  </si>
  <si>
    <t>Rincon, Orlando</t>
  </si>
  <si>
    <t>Resident</t>
  </si>
  <si>
    <t>Amenity Rent</t>
  </si>
  <si>
    <t>354079165</t>
  </si>
  <si>
    <t>04/01/2025</t>
  </si>
  <si>
    <t>Amenity Rent</t>
  </si>
  <si>
    <t>354078683</t>
  </si>
  <si>
    <t>04/01/2025</t>
  </si>
  <si>
    <t>Rent</t>
  </si>
  <si>
    <t>354079237</t>
  </si>
  <si>
    <t>04/01/2025</t>
  </si>
  <si>
    <t>Late Fee</t>
  </si>
  <si>
    <t>354401771</t>
  </si>
  <si>
    <t>04/04/2025</t>
  </si>
  <si>
    <t>Charge Total:</t>
  </si>
  <si>
    <t>04-0415</t>
  </si>
  <si>
    <t>1 bed / 1 bath b</t>
  </si>
  <si>
    <t>Occupied No Notice</t>
  </si>
  <si>
    <t>Norton, Randolph</t>
  </si>
  <si>
    <t>Resident</t>
  </si>
  <si>
    <t>Amenity Rent</t>
  </si>
  <si>
    <t>354078997</t>
  </si>
  <si>
    <t>04/01/2025</t>
  </si>
  <si>
    <t>Amenity Rent</t>
  </si>
  <si>
    <t>354079169</t>
  </si>
  <si>
    <t>04/01/2025</t>
  </si>
  <si>
    <t>Rent</t>
  </si>
  <si>
    <t>354078594</t>
  </si>
  <si>
    <t>04/01/2025</t>
  </si>
  <si>
    <t>Charge Total:</t>
  </si>
  <si>
    <t>04-0416</t>
  </si>
  <si>
    <t>1 bed / 1 bath b</t>
  </si>
  <si>
    <t>Occupied No Notice</t>
  </si>
  <si>
    <t>Wilson, Andrea</t>
  </si>
  <si>
    <t>Resident</t>
  </si>
  <si>
    <t>Amenity Rent</t>
  </si>
  <si>
    <t>354078199</t>
  </si>
  <si>
    <t>04/01/2025</t>
  </si>
  <si>
    <t>Amenity Rent</t>
  </si>
  <si>
    <t>354078679</t>
  </si>
  <si>
    <t>04/01/2025</t>
  </si>
  <si>
    <t>Amenity Rent</t>
  </si>
  <si>
    <t>354079192</t>
  </si>
  <si>
    <t>04/01/2025</t>
  </si>
  <si>
    <t>Rent</t>
  </si>
  <si>
    <t>354078761</t>
  </si>
  <si>
    <t>04/01/2025</t>
  </si>
  <si>
    <t>Charge Total:</t>
  </si>
  <si>
    <t>05-0501</t>
  </si>
  <si>
    <t>1 bed / 1 bath b</t>
  </si>
  <si>
    <t>Occupied No Notice</t>
  </si>
  <si>
    <t>Garcia, Esteban</t>
  </si>
  <si>
    <t>Resident</t>
  </si>
  <si>
    <t>Amenity Rent</t>
  </si>
  <si>
    <t>354079241</t>
  </si>
  <si>
    <t>04/01/2025</t>
  </si>
  <si>
    <t>Amenity Rent</t>
  </si>
  <si>
    <t>354078783</t>
  </si>
  <si>
    <t>04/01/2025</t>
  </si>
  <si>
    <t>Rent</t>
  </si>
  <si>
    <t>354078704</t>
  </si>
  <si>
    <t>04/01/2025</t>
  </si>
  <si>
    <t>Charge Total:</t>
  </si>
  <si>
    <t>05-0502</t>
  </si>
  <si>
    <t>1 bed / 1 bath b</t>
  </si>
  <si>
    <t>Occupied No Notice</t>
  </si>
  <si>
    <t>White, Destiny</t>
  </si>
  <si>
    <t>Resident</t>
  </si>
  <si>
    <t>Amenity Rent</t>
  </si>
  <si>
    <t>354078626</t>
  </si>
  <si>
    <t>04/01/2025</t>
  </si>
  <si>
    <t>Amenity Rent</t>
  </si>
  <si>
    <t>354079015</t>
  </si>
  <si>
    <t>04/01/2025</t>
  </si>
  <si>
    <t>Amenity Rent</t>
  </si>
  <si>
    <t>354078954</t>
  </si>
  <si>
    <t>04/01/2025</t>
  </si>
  <si>
    <t>Rent</t>
  </si>
  <si>
    <t>354078800</t>
  </si>
  <si>
    <t>04/01/2025</t>
  </si>
  <si>
    <t>Charge Total:</t>
  </si>
  <si>
    <t>05-0503</t>
  </si>
  <si>
    <t>1 bed / 1 bath b</t>
  </si>
  <si>
    <t>Occupied No Notice</t>
  </si>
  <si>
    <t>McClain, Charles</t>
  </si>
  <si>
    <t>Resident</t>
  </si>
  <si>
    <t>Amenity Rent</t>
  </si>
  <si>
    <t>354078490</t>
  </si>
  <si>
    <t>04/01/2025</t>
  </si>
  <si>
    <t>Rent</t>
  </si>
  <si>
    <t>354078950</t>
  </si>
  <si>
    <t>04/01/2025</t>
  </si>
  <si>
    <t>Charge Total:</t>
  </si>
  <si>
    <t>05-0504</t>
  </si>
  <si>
    <t>1 bed / 1 bath b</t>
  </si>
  <si>
    <t>Occupied No Notice</t>
  </si>
  <si>
    <t>Limon, Matthew</t>
  </si>
  <si>
    <t>Resident</t>
  </si>
  <si>
    <t>Amenity Rent</t>
  </si>
  <si>
    <t>354079102</t>
  </si>
  <si>
    <t>04/01/2025</t>
  </si>
  <si>
    <t>Amenity Rent</t>
  </si>
  <si>
    <t>354078913</t>
  </si>
  <si>
    <t>04/01/2025</t>
  </si>
  <si>
    <t>Amenity Rent</t>
  </si>
  <si>
    <t>354078615</t>
  </si>
  <si>
    <t>04/01/2025</t>
  </si>
  <si>
    <t>Rent</t>
  </si>
  <si>
    <t>354078926</t>
  </si>
  <si>
    <t>04/01/2025</t>
  </si>
  <si>
    <t>Charge Total:</t>
  </si>
  <si>
    <t>05-0505</t>
  </si>
  <si>
    <t>1 bed / 1 bath b</t>
  </si>
  <si>
    <t>Occupied No Notice</t>
  </si>
  <si>
    <t>Flowers, Mark</t>
  </si>
  <si>
    <t>Resident</t>
  </si>
  <si>
    <t>Amenity Rent</t>
  </si>
  <si>
    <t>354079088</t>
  </si>
  <si>
    <t>04/01/2025</t>
  </si>
  <si>
    <t>Amenity Rent</t>
  </si>
  <si>
    <t>354078218</t>
  </si>
  <si>
    <t>04/01/2025</t>
  </si>
  <si>
    <t>Rent</t>
  </si>
  <si>
    <t>354078888</t>
  </si>
  <si>
    <t>04/01/2025</t>
  </si>
  <si>
    <t>Charge Total:</t>
  </si>
  <si>
    <t>05-0506</t>
  </si>
  <si>
    <t>1 bed / 1 bath b</t>
  </si>
  <si>
    <t>Occupied No Notice</t>
  </si>
  <si>
    <t>Lee, Cheyenne</t>
  </si>
  <si>
    <t>Resident</t>
  </si>
  <si>
    <t>Amenity Rent</t>
  </si>
  <si>
    <t>354078454</t>
  </si>
  <si>
    <t>04/01/2025</t>
  </si>
  <si>
    <t>Amenity Rent</t>
  </si>
  <si>
    <t>354078323</t>
  </si>
  <si>
    <t>04/01/2025</t>
  </si>
  <si>
    <t>Rent</t>
  </si>
  <si>
    <t>354078516</t>
  </si>
  <si>
    <t>04/01/2025</t>
  </si>
  <si>
    <t>Late Fee</t>
  </si>
  <si>
    <t>354401779</t>
  </si>
  <si>
    <t>04/04/2025</t>
  </si>
  <si>
    <t>Charge Total:</t>
  </si>
  <si>
    <t>05-0507</t>
  </si>
  <si>
    <t>1 bed / 1 bath b</t>
  </si>
  <si>
    <t>Occupied No Notice</t>
  </si>
  <si>
    <t>Wilson, Joshua</t>
  </si>
  <si>
    <t>Resident</t>
  </si>
  <si>
    <t>Amenity Rent</t>
  </si>
  <si>
    <t>354078732</t>
  </si>
  <si>
    <t>04/01/2025</t>
  </si>
  <si>
    <t>Amenity Rent</t>
  </si>
  <si>
    <t>354078252</t>
  </si>
  <si>
    <t>04/01/2025</t>
  </si>
  <si>
    <t>Rent</t>
  </si>
  <si>
    <t>354078972</t>
  </si>
  <si>
    <t>04/01/2025</t>
  </si>
  <si>
    <t>Charge Total:</t>
  </si>
  <si>
    <t>05-0508</t>
  </si>
  <si>
    <t>1 bed / 1 bath b</t>
  </si>
  <si>
    <t>Occupied No Notice</t>
  </si>
  <si>
    <t>Anciso, Bianca</t>
  </si>
  <si>
    <t>Resident</t>
  </si>
  <si>
    <t>Amenity Rent</t>
  </si>
  <si>
    <t>354078836</t>
  </si>
  <si>
    <t>04/01/2025</t>
  </si>
  <si>
    <t>Amenity Rent</t>
  </si>
  <si>
    <t>354079209</t>
  </si>
  <si>
    <t>04/01/2025</t>
  </si>
  <si>
    <t>Rent</t>
  </si>
  <si>
    <t>354078348</t>
  </si>
  <si>
    <t>04/01/2025</t>
  </si>
  <si>
    <t>Late Fee</t>
  </si>
  <si>
    <t>354401781</t>
  </si>
  <si>
    <t>04/04/2025</t>
  </si>
  <si>
    <t>Charge Total:</t>
  </si>
  <si>
    <t>05-0509</t>
  </si>
  <si>
    <t>1 bed / 1 bath b</t>
  </si>
  <si>
    <t>Occupied No Notice</t>
  </si>
  <si>
    <t>Samir, Emad</t>
  </si>
  <si>
    <t>Resident</t>
  </si>
  <si>
    <t>Amenity Rent</t>
  </si>
  <si>
    <t>354078378</t>
  </si>
  <si>
    <t>04/01/2025</t>
  </si>
  <si>
    <t>Amenity Rent</t>
  </si>
  <si>
    <t>354079095</t>
  </si>
  <si>
    <t>04/01/2025</t>
  </si>
  <si>
    <t>Rent</t>
  </si>
  <si>
    <t>354079127</t>
  </si>
  <si>
    <t>04/01/2025</t>
  </si>
  <si>
    <t>Charge Total:</t>
  </si>
  <si>
    <t>05-0510</t>
  </si>
  <si>
    <t>1 bed / 1 bath b</t>
  </si>
  <si>
    <t>Occupied No Notice</t>
  </si>
  <si>
    <t>Walker, Wendy (Wendy)</t>
  </si>
  <si>
    <t>Resident</t>
  </si>
  <si>
    <t>Amenity Rent</t>
  </si>
  <si>
    <t>354078399</t>
  </si>
  <si>
    <t>04/01/2025</t>
  </si>
  <si>
    <t>Amenity Rent</t>
  </si>
  <si>
    <t>354078590</t>
  </si>
  <si>
    <t>04/01/2025</t>
  </si>
  <si>
    <t>Amenity Rent</t>
  </si>
  <si>
    <t>354078830</t>
  </si>
  <si>
    <t>04/01/2025</t>
  </si>
  <si>
    <t>Rent</t>
  </si>
  <si>
    <t>354079168</t>
  </si>
  <si>
    <t>04/01/2025</t>
  </si>
  <si>
    <t>Charge Total:</t>
  </si>
  <si>
    <t>05-0511</t>
  </si>
  <si>
    <t>1 bed / 1 bath b</t>
  </si>
  <si>
    <t>Occupied No Notice</t>
  </si>
  <si>
    <t>Barton, Randal</t>
  </si>
  <si>
    <t>Resident</t>
  </si>
  <si>
    <t>Amenity Rent</t>
  </si>
  <si>
    <t>354078834</t>
  </si>
  <si>
    <t>04/01/2025</t>
  </si>
  <si>
    <t>Amenity Rent</t>
  </si>
  <si>
    <t>354079159</t>
  </si>
  <si>
    <t>04/01/2025</t>
  </si>
  <si>
    <t>Rent</t>
  </si>
  <si>
    <t>354078575</t>
  </si>
  <si>
    <t>04/01/2025</t>
  </si>
  <si>
    <t>Charge Total:</t>
  </si>
  <si>
    <t>05-0512</t>
  </si>
  <si>
    <t>1 bed / 1 bath b</t>
  </si>
  <si>
    <t>Occupied No Notice</t>
  </si>
  <si>
    <t>Wilde, Ruby</t>
  </si>
  <si>
    <t>Resident</t>
  </si>
  <si>
    <t>Amenity Rent</t>
  </si>
  <si>
    <t>354079179</t>
  </si>
  <si>
    <t>04/01/2025</t>
  </si>
  <si>
    <t>Amenity Rent</t>
  </si>
  <si>
    <t>354078261</t>
  </si>
  <si>
    <t>04/01/2025</t>
  </si>
  <si>
    <t>Rent</t>
  </si>
  <si>
    <t>354078885</t>
  </si>
  <si>
    <t>04/01/2025</t>
  </si>
  <si>
    <t>Charge Total:</t>
  </si>
  <si>
    <t>05-0513</t>
  </si>
  <si>
    <t>1 bed / 1 bath b</t>
  </si>
  <si>
    <t>Occupied No Notice</t>
  </si>
  <si>
    <t>Ariaz, Marcos</t>
  </si>
  <si>
    <t>Resident</t>
  </si>
  <si>
    <t>Amenity Rent</t>
  </si>
  <si>
    <t>354078698</t>
  </si>
  <si>
    <t>04/01/2025</t>
  </si>
  <si>
    <t>Amenity Rent</t>
  </si>
  <si>
    <t>354079232</t>
  </si>
  <si>
    <t>04/01/2025</t>
  </si>
  <si>
    <t>Amenity Rent</t>
  </si>
  <si>
    <t>354078591</t>
  </si>
  <si>
    <t>04/01/2025</t>
  </si>
  <si>
    <t>Rent</t>
  </si>
  <si>
    <t>354078380</t>
  </si>
  <si>
    <t>04/01/2025</t>
  </si>
  <si>
    <t>Charge Total:</t>
  </si>
  <si>
    <t>05-0514</t>
  </si>
  <si>
    <t>1 bed / 1 bath b</t>
  </si>
  <si>
    <t>Occupied No Notice</t>
  </si>
  <si>
    <t>Smith, Victoria</t>
  </si>
  <si>
    <t>Resident</t>
  </si>
  <si>
    <t>Amenity Rent</t>
  </si>
  <si>
    <t>354078992</t>
  </si>
  <si>
    <t>04/01/2025</t>
  </si>
  <si>
    <t>Amenity Rent</t>
  </si>
  <si>
    <t>354078770</t>
  </si>
  <si>
    <t>04/01/2025</t>
  </si>
  <si>
    <t>Rent</t>
  </si>
  <si>
    <t>354078339</t>
  </si>
  <si>
    <t>04/01/2025</t>
  </si>
  <si>
    <t>Charge Total:</t>
  </si>
  <si>
    <t>05-0515</t>
  </si>
  <si>
    <t>1 bed / 1 bath b</t>
  </si>
  <si>
    <t>Occupied No Notice</t>
  </si>
  <si>
    <t>Hester II, Adam</t>
  </si>
  <si>
    <t>Resident</t>
  </si>
  <si>
    <t>Amenity Rent</t>
  </si>
  <si>
    <t>354078601</t>
  </si>
  <si>
    <t>04/01/2025</t>
  </si>
  <si>
    <t>Amenity Rent</t>
  </si>
  <si>
    <t>354078390</t>
  </si>
  <si>
    <t>04/01/2025</t>
  </si>
  <si>
    <t>Amenity Rent</t>
  </si>
  <si>
    <t>354078460</t>
  </si>
  <si>
    <t>04/01/2025</t>
  </si>
  <si>
    <t>Rent</t>
  </si>
  <si>
    <t>354078287</t>
  </si>
  <si>
    <t>04/01/2025</t>
  </si>
  <si>
    <t>Charge Total:</t>
  </si>
  <si>
    <t>05-0516</t>
  </si>
  <si>
    <t>1 bed / 1 bath b</t>
  </si>
  <si>
    <t>Vacant Unrented Ready</t>
  </si>
  <si>
    <t>-- Vacant --</t>
  </si>
  <si>
    <t>-</t>
  </si>
  <si>
    <t>Charge Total:</t>
  </si>
  <si>
    <t>06-0601</t>
  </si>
  <si>
    <t>1 bed / 1 bath a</t>
  </si>
  <si>
    <t>Occupied No Notice</t>
  </si>
  <si>
    <t>Bradford, Timothy</t>
  </si>
  <si>
    <t>Resident</t>
  </si>
  <si>
    <t>Amenity Rent</t>
  </si>
  <si>
    <t>354078525</t>
  </si>
  <si>
    <t>04/01/2025</t>
  </si>
  <si>
    <t>Amenity Rent</t>
  </si>
  <si>
    <t>354078991</t>
  </si>
  <si>
    <t>04/01/2025</t>
  </si>
  <si>
    <t>Rent</t>
  </si>
  <si>
    <t>354078230</t>
  </si>
  <si>
    <t>04/01/2025</t>
  </si>
  <si>
    <t>Charge Total:</t>
  </si>
  <si>
    <t>06-0602</t>
  </si>
  <si>
    <t>1 bed / 1 bath a</t>
  </si>
  <si>
    <t>Occupied No Notice</t>
  </si>
  <si>
    <t>Morales, Tess</t>
  </si>
  <si>
    <t>Resident</t>
  </si>
  <si>
    <t>Amenity Rent</t>
  </si>
  <si>
    <t>354078895</t>
  </si>
  <si>
    <t>04/01/2025</t>
  </si>
  <si>
    <t>Amenity Rent</t>
  </si>
  <si>
    <t>354078843</t>
  </si>
  <si>
    <t>04/01/2025</t>
  </si>
  <si>
    <t>Rent</t>
  </si>
  <si>
    <t>354078887</t>
  </si>
  <si>
    <t>04/01/2025</t>
  </si>
  <si>
    <t>Bounced Check Fee</t>
  </si>
  <si>
    <t>354345261</t>
  </si>
  <si>
    <t>03/31/2025</t>
  </si>
  <si>
    <t>Charge Total:</t>
  </si>
  <si>
    <t>06-0603</t>
  </si>
  <si>
    <t>1 bed / 1 bath a</t>
  </si>
  <si>
    <t>Occupied No Notice</t>
  </si>
  <si>
    <t>Trucks, Jack</t>
  </si>
  <si>
    <t>Resident</t>
  </si>
  <si>
    <t>Amenity Rent</t>
  </si>
  <si>
    <t>354078999</t>
  </si>
  <si>
    <t>04/01/2025</t>
  </si>
  <si>
    <t>Amenity Rent</t>
  </si>
  <si>
    <t>354078526</t>
  </si>
  <si>
    <t>04/01/2025</t>
  </si>
  <si>
    <t>Rent</t>
  </si>
  <si>
    <t>354079175</t>
  </si>
  <si>
    <t>04/01/2025</t>
  </si>
  <si>
    <t>Charge Total:</t>
  </si>
  <si>
    <t>06-0604</t>
  </si>
  <si>
    <t>1 bed / 1 bath a</t>
  </si>
  <si>
    <t>Vacant Unrented Ready</t>
  </si>
  <si>
    <t>-- Vacant --</t>
  </si>
  <si>
    <t>-</t>
  </si>
  <si>
    <t>Charge Total:</t>
  </si>
  <si>
    <t>06-0605</t>
  </si>
  <si>
    <t>1 bed / 1 bath a</t>
  </si>
  <si>
    <t>Occupied No Notice</t>
  </si>
  <si>
    <t>Smith, Maricela</t>
  </si>
  <si>
    <t>Resident</t>
  </si>
  <si>
    <t>Amenity Rent</t>
  </si>
  <si>
    <t>354078269</t>
  </si>
  <si>
    <t>04/01/2025</t>
  </si>
  <si>
    <t>Amenity Rent</t>
  </si>
  <si>
    <t>354078326</t>
  </si>
  <si>
    <t>04/01/2025</t>
  </si>
  <si>
    <t>Amenity Rent</t>
  </si>
  <si>
    <t>354078733</t>
  </si>
  <si>
    <t>04/01/2025</t>
  </si>
  <si>
    <t>Rent</t>
  </si>
  <si>
    <t>354079030</t>
  </si>
  <si>
    <t>04/01/2025</t>
  </si>
  <si>
    <t>Charge Total:</t>
  </si>
  <si>
    <t>06-0606</t>
  </si>
  <si>
    <t>1 bed / 1 bath a</t>
  </si>
  <si>
    <t>Vacant Rented Ready</t>
  </si>
  <si>
    <t>-- Vacant --</t>
  </si>
  <si>
    <t>-</t>
  </si>
  <si>
    <t>Charge Total:</t>
  </si>
  <si>
    <t>06-0607</t>
  </si>
  <si>
    <t>1 bed / 1 bath a</t>
  </si>
  <si>
    <t>Occupied No Notice</t>
  </si>
  <si>
    <t>Tijerina, Gustavo</t>
  </si>
  <si>
    <t>Resident</t>
  </si>
  <si>
    <t>Amenity Rent</t>
  </si>
  <si>
    <t>354078573</t>
  </si>
  <si>
    <t>04/01/2025</t>
  </si>
  <si>
    <t>Amenity Rent</t>
  </si>
  <si>
    <t>354078434</t>
  </si>
  <si>
    <t>04/01/2025</t>
  </si>
  <si>
    <t>Rent</t>
  </si>
  <si>
    <t>354078672</t>
  </si>
  <si>
    <t>04/01/2025</t>
  </si>
  <si>
    <t>Charge Total:</t>
  </si>
  <si>
    <t>06-0608</t>
  </si>
  <si>
    <t>1 bed / 1 bath a</t>
  </si>
  <si>
    <t>Occupied No Notice</t>
  </si>
  <si>
    <t>Coronado, Patrick</t>
  </si>
  <si>
    <t>Resident</t>
  </si>
  <si>
    <t>Amenity Rent</t>
  </si>
  <si>
    <t>354078702</t>
  </si>
  <si>
    <t>04/01/2025</t>
  </si>
  <si>
    <t>Amenity Rent</t>
  </si>
  <si>
    <t>354078998</t>
  </si>
  <si>
    <t>04/01/2025</t>
  </si>
  <si>
    <t>Amenity Rent</t>
  </si>
  <si>
    <t>354078908</t>
  </si>
  <si>
    <t>04/01/2025</t>
  </si>
  <si>
    <t>Rent</t>
  </si>
  <si>
    <t>354078850</t>
  </si>
  <si>
    <t>04/01/2025</t>
  </si>
  <si>
    <t>Charge Total:</t>
  </si>
  <si>
    <t>06-0609</t>
  </si>
  <si>
    <t>1 bed / 1 bath a</t>
  </si>
  <si>
    <t>Occupied No Notice</t>
  </si>
  <si>
    <t>Gallardo, Vicente</t>
  </si>
  <si>
    <t>Resident</t>
  </si>
  <si>
    <t>Amenity Rent</t>
  </si>
  <si>
    <t>354078274</t>
  </si>
  <si>
    <t>04/01/2025</t>
  </si>
  <si>
    <t>Amenity Rent</t>
  </si>
  <si>
    <t>354079035</t>
  </si>
  <si>
    <t>04/01/2025</t>
  </si>
  <si>
    <t>Rent</t>
  </si>
  <si>
    <t>354078470</t>
  </si>
  <si>
    <t>04/01/2025</t>
  </si>
  <si>
    <t>Charge Total:</t>
  </si>
  <si>
    <t>06-0610</t>
  </si>
  <si>
    <t>1 bed / 1 bath a</t>
  </si>
  <si>
    <t>Occupied No Notice</t>
  </si>
  <si>
    <t>Young-cobb, Ayden</t>
  </si>
  <si>
    <t>Resident</t>
  </si>
  <si>
    <t>Amenity Rent</t>
  </si>
  <si>
    <t>354079124</t>
  </si>
  <si>
    <t>04/01/2025</t>
  </si>
  <si>
    <t>Amenity Rent</t>
  </si>
  <si>
    <t>354079122</t>
  </si>
  <si>
    <t>04/01/2025</t>
  </si>
  <si>
    <t>Rent</t>
  </si>
  <si>
    <t>354078479</t>
  </si>
  <si>
    <t>04/01/2025</t>
  </si>
  <si>
    <t>Charge Total:</t>
  </si>
  <si>
    <t>06-0611</t>
  </si>
  <si>
    <t>1 bed / 1 bath a</t>
  </si>
  <si>
    <t>Vacant Unrented Ready</t>
  </si>
  <si>
    <t>-- Vacant --</t>
  </si>
  <si>
    <t>-</t>
  </si>
  <si>
    <t>Charge Total:</t>
  </si>
  <si>
    <t>06-0612</t>
  </si>
  <si>
    <t>1 bed / 1 bath a</t>
  </si>
  <si>
    <t>Occupied No Notice</t>
  </si>
  <si>
    <t>Wali, Philip</t>
  </si>
  <si>
    <t>Resident</t>
  </si>
  <si>
    <t>Amenity Rent</t>
  </si>
  <si>
    <t>354078577</t>
  </si>
  <si>
    <t>04/01/2025</t>
  </si>
  <si>
    <t>Amenity Rent</t>
  </si>
  <si>
    <t>354078260</t>
  </si>
  <si>
    <t>04/01/2025</t>
  </si>
  <si>
    <t>Rent</t>
  </si>
  <si>
    <t>354078443</t>
  </si>
  <si>
    <t>04/01/2025</t>
  </si>
  <si>
    <t>Charge Total:</t>
  </si>
  <si>
    <t>06-0613</t>
  </si>
  <si>
    <t>1 bed / 1 bath a</t>
  </si>
  <si>
    <t>Vacant Unrented Not Ready</t>
  </si>
  <si>
    <t>-- Vacant --</t>
  </si>
  <si>
    <t>-</t>
  </si>
  <si>
    <t>Charge Total:</t>
  </si>
  <si>
    <t>06-0614</t>
  </si>
  <si>
    <t>1 bed / 1 bath a</t>
  </si>
  <si>
    <t>Occupied No Notice</t>
  </si>
  <si>
    <t>Bushman, Christian</t>
  </si>
  <si>
    <t>Resident</t>
  </si>
  <si>
    <t>Amenity Rent</t>
  </si>
  <si>
    <t>354078411</t>
  </si>
  <si>
    <t>04/01/2025</t>
  </si>
  <si>
    <t>Amenity Rent</t>
  </si>
  <si>
    <t>354079123</t>
  </si>
  <si>
    <t>04/01/2025</t>
  </si>
  <si>
    <t>Amenity Rent</t>
  </si>
  <si>
    <t>354078827</t>
  </si>
  <si>
    <t>04/01/2025</t>
  </si>
  <si>
    <t>Rent</t>
  </si>
  <si>
    <t>354078706</t>
  </si>
  <si>
    <t>04/01/2025</t>
  </si>
  <si>
    <t>Charge Total:</t>
  </si>
  <si>
    <t>06-0615</t>
  </si>
  <si>
    <t>1 bed / 1 bath a</t>
  </si>
  <si>
    <t>Occupied No Notice</t>
  </si>
  <si>
    <t>Egly, Ronald</t>
  </si>
  <si>
    <t>Resident</t>
  </si>
  <si>
    <t>Amenity Rent</t>
  </si>
  <si>
    <t>354078788</t>
  </si>
  <si>
    <t>04/01/2025</t>
  </si>
  <si>
    <t>Amenity Rent</t>
  </si>
  <si>
    <t>354078604</t>
  </si>
  <si>
    <t>04/01/2025</t>
  </si>
  <si>
    <t>Rent</t>
  </si>
  <si>
    <t>354078863</t>
  </si>
  <si>
    <t>04/01/2025</t>
  </si>
  <si>
    <t>Charge Total:</t>
  </si>
  <si>
    <t>06-0616</t>
  </si>
  <si>
    <t>1 bed / 1 bath a</t>
  </si>
  <si>
    <t>Occupied No Notice</t>
  </si>
  <si>
    <t>DeIulio, Luke</t>
  </si>
  <si>
    <t>Resident</t>
  </si>
  <si>
    <t>Amenity Rent</t>
  </si>
  <si>
    <t>354078624</t>
  </si>
  <si>
    <t>04/01/2025</t>
  </si>
  <si>
    <t>Amenity Rent</t>
  </si>
  <si>
    <t>354078639</t>
  </si>
  <si>
    <t>04/01/2025</t>
  </si>
  <si>
    <t>Rent</t>
  </si>
  <si>
    <t>354078750</t>
  </si>
  <si>
    <t>04/01/2025</t>
  </si>
  <si>
    <t>Charge Total:</t>
  </si>
  <si>
    <t>06-0617</t>
  </si>
  <si>
    <t>1 bed / 1 bath a</t>
  </si>
  <si>
    <t>Occupied No Notice</t>
  </si>
  <si>
    <t>Kolar, Kathleen</t>
  </si>
  <si>
    <t>Resident</t>
  </si>
  <si>
    <t>Amenity Rent</t>
  </si>
  <si>
    <t>354078736</t>
  </si>
  <si>
    <t>04/01/2025</t>
  </si>
  <si>
    <t>Amenity Rent</t>
  </si>
  <si>
    <t>354078471</t>
  </si>
  <si>
    <t>04/01/2025</t>
  </si>
  <si>
    <t>Rent</t>
  </si>
  <si>
    <t>354079134</t>
  </si>
  <si>
    <t>04/01/2025</t>
  </si>
  <si>
    <t>Charge Total:</t>
  </si>
  <si>
    <t>06-0618</t>
  </si>
  <si>
    <t>1 bed / 1 bath a</t>
  </si>
  <si>
    <t>Occupied No Notice</t>
  </si>
  <si>
    <t>Cox, Rudy</t>
  </si>
  <si>
    <t>Resident</t>
  </si>
  <si>
    <t>Amenity Rent</t>
  </si>
  <si>
    <t>354078576</t>
  </si>
  <si>
    <t>04/01/2025</t>
  </si>
  <si>
    <t>Rent</t>
  </si>
  <si>
    <t>354079245</t>
  </si>
  <si>
    <t>04/01/2025</t>
  </si>
  <si>
    <t>Charge Total:</t>
  </si>
  <si>
    <t>06-0619</t>
  </si>
  <si>
    <t>1 bed / 1 bath a</t>
  </si>
  <si>
    <t>Occupied No Notice</t>
  </si>
  <si>
    <t>Guerrero Jr trustee, Joel</t>
  </si>
  <si>
    <t>Resident</t>
  </si>
  <si>
    <t>Amenity Rent</t>
  </si>
  <si>
    <t>354078598</t>
  </si>
  <si>
    <t>04/01/2025</t>
  </si>
  <si>
    <t>Rent</t>
  </si>
  <si>
    <t>354078815</t>
  </si>
  <si>
    <t>04/01/2025</t>
  </si>
  <si>
    <t>Charge Total:</t>
  </si>
  <si>
    <t>06-0620</t>
  </si>
  <si>
    <t>1 bed / 1 bath a</t>
  </si>
  <si>
    <t>Occupied No Notice</t>
  </si>
  <si>
    <t>Garcia, David</t>
  </si>
  <si>
    <t>Resident</t>
  </si>
  <si>
    <t>Amenity Rent</t>
  </si>
  <si>
    <t>354078494</t>
  </si>
  <si>
    <t>04/01/2025</t>
  </si>
  <si>
    <t>Amenity Rent</t>
  </si>
  <si>
    <t>354078472</t>
  </si>
  <si>
    <t>04/01/2025</t>
  </si>
  <si>
    <t>Rent</t>
  </si>
  <si>
    <t>354079222</t>
  </si>
  <si>
    <t>04/01/2025</t>
  </si>
  <si>
    <t>Charge Total:</t>
  </si>
  <si>
    <t>06-0621</t>
  </si>
  <si>
    <t>1 bed / 1 bath a</t>
  </si>
  <si>
    <t>Occupied No Notice</t>
  </si>
  <si>
    <t>Clayworth, Paul</t>
  </si>
  <si>
    <t>Resident</t>
  </si>
  <si>
    <t>Amenity Rent</t>
  </si>
  <si>
    <t>354078959</t>
  </si>
  <si>
    <t>04/01/2025</t>
  </si>
  <si>
    <t>Amenity Rent</t>
  </si>
  <si>
    <t>354078869</t>
  </si>
  <si>
    <t>04/01/2025</t>
  </si>
  <si>
    <t>Amenity Rent</t>
  </si>
  <si>
    <t>354078294</t>
  </si>
  <si>
    <t>04/01/2025</t>
  </si>
  <si>
    <t>Rent</t>
  </si>
  <si>
    <t>354078401</t>
  </si>
  <si>
    <t>04/01/2025</t>
  </si>
  <si>
    <t>Charge Total:</t>
  </si>
  <si>
    <t>06-0622</t>
  </si>
  <si>
    <t>1 bed / 1 bath a</t>
  </si>
  <si>
    <t>Occupied No Notice</t>
  </si>
  <si>
    <t>Herrera, Claudia</t>
  </si>
  <si>
    <t>Resident</t>
  </si>
  <si>
    <t>Amenity Rent</t>
  </si>
  <si>
    <t>354078245</t>
  </si>
  <si>
    <t>04/01/2025</t>
  </si>
  <si>
    <t>Amenity Rent</t>
  </si>
  <si>
    <t>354078769</t>
  </si>
  <si>
    <t>04/01/2025</t>
  </si>
  <si>
    <t>Amenity Rent</t>
  </si>
  <si>
    <t>354079176</t>
  </si>
  <si>
    <t>04/01/2025</t>
  </si>
  <si>
    <t>Rent</t>
  </si>
  <si>
    <t>354078241</t>
  </si>
  <si>
    <t>04/01/2025</t>
  </si>
  <si>
    <t>Charge Total:</t>
  </si>
  <si>
    <t>06-0623</t>
  </si>
  <si>
    <t>1 bed / 1 bath a</t>
  </si>
  <si>
    <t>Occupied No Notice</t>
  </si>
  <si>
    <t>Calilung, Christina</t>
  </si>
  <si>
    <t>Resident</t>
  </si>
  <si>
    <t>Amenity Rent</t>
  </si>
  <si>
    <t>354079153</t>
  </si>
  <si>
    <t>04/01/2025</t>
  </si>
  <si>
    <t>Amenity Rent</t>
  </si>
  <si>
    <t>354078305</t>
  </si>
  <si>
    <t>04/01/2025</t>
  </si>
  <si>
    <t>Rent</t>
  </si>
  <si>
    <t>354079229</t>
  </si>
  <si>
    <t>04/01/2025</t>
  </si>
  <si>
    <t>Charge Total:</t>
  </si>
  <si>
    <t>06-0624</t>
  </si>
  <si>
    <t>1 bed / 1 bath a</t>
  </si>
  <si>
    <t>Occupied No Notice</t>
  </si>
  <si>
    <t>Nicholls, Kade</t>
  </si>
  <si>
    <t>Resident</t>
  </si>
  <si>
    <t>Amenity Rent</t>
  </si>
  <si>
    <t>354079043</t>
  </si>
  <si>
    <t>04/01/2025</t>
  </si>
  <si>
    <t>Amenity Rent</t>
  </si>
  <si>
    <t>354079206</t>
  </si>
  <si>
    <t>04/01/2025</t>
  </si>
  <si>
    <t>Rent</t>
  </si>
  <si>
    <t>354078638</t>
  </si>
  <si>
    <t>04/01/2025</t>
  </si>
  <si>
    <t>Charge Total:</t>
  </si>
  <si>
    <t>07-0701</t>
  </si>
  <si>
    <t>1 bed / 1 bath b</t>
  </si>
  <si>
    <t>Occupied No Notice</t>
  </si>
  <si>
    <t>McKenna, Michael</t>
  </si>
  <si>
    <t>Resident</t>
  </si>
  <si>
    <t>Amenity Rent</t>
  </si>
  <si>
    <t>354079104</t>
  </si>
  <si>
    <t>04/01/2025</t>
  </si>
  <si>
    <t>Amenity Rent</t>
  </si>
  <si>
    <t>354078427</t>
  </si>
  <si>
    <t>04/01/2025</t>
  </si>
  <si>
    <t>Rent</t>
  </si>
  <si>
    <t>354079091</t>
  </si>
  <si>
    <t>04/01/2025</t>
  </si>
  <si>
    <t>Charge Total:</t>
  </si>
  <si>
    <t>07-0702</t>
  </si>
  <si>
    <t>1 bed / 1 bath b</t>
  </si>
  <si>
    <t>Occupied No Notice</t>
  </si>
  <si>
    <t>Adames, Johnny</t>
  </si>
  <si>
    <t>Resident</t>
  </si>
  <si>
    <t>Amenity Rent</t>
  </si>
  <si>
    <t>354078566</t>
  </si>
  <si>
    <t>04/01/2025</t>
  </si>
  <si>
    <t>Rent</t>
  </si>
  <si>
    <t>354078317</t>
  </si>
  <si>
    <t>04/01/2025</t>
  </si>
  <si>
    <t>Charge Total:</t>
  </si>
  <si>
    <t>07-0703</t>
  </si>
  <si>
    <t>1 bed / 1 bath b</t>
  </si>
  <si>
    <t>Occupied No Notice</t>
  </si>
  <si>
    <t>Romano, Roberto</t>
  </si>
  <si>
    <t>Resident</t>
  </si>
  <si>
    <t>Amenity Rent</t>
  </si>
  <si>
    <t>354078974</t>
  </si>
  <si>
    <t>04/01/2025</t>
  </si>
  <si>
    <t>Amenity Rent</t>
  </si>
  <si>
    <t>354079050</t>
  </si>
  <si>
    <t>04/01/2025</t>
  </si>
  <si>
    <t>Rent</t>
  </si>
  <si>
    <t>354078807</t>
  </si>
  <si>
    <t>04/01/2025</t>
  </si>
  <si>
    <t>Charge Total:</t>
  </si>
  <si>
    <t>07-0704</t>
  </si>
  <si>
    <t>1 bed / 1 bath b</t>
  </si>
  <si>
    <t>Occupied No Notice</t>
  </si>
  <si>
    <t>Simpson, Darlene</t>
  </si>
  <si>
    <t>Resident</t>
  </si>
  <si>
    <t>Amenity Rent</t>
  </si>
  <si>
    <t>354078693</t>
  </si>
  <si>
    <t>04/01/2025</t>
  </si>
  <si>
    <t>Amenity Rent</t>
  </si>
  <si>
    <t>354078841</t>
  </si>
  <si>
    <t>04/01/2025</t>
  </si>
  <si>
    <t>Rent</t>
  </si>
  <si>
    <t>354078587</t>
  </si>
  <si>
    <t>04/01/2025</t>
  </si>
  <si>
    <t>Charge Total:</t>
  </si>
  <si>
    <t>07-0705</t>
  </si>
  <si>
    <t>1 bed / 1 bath b</t>
  </si>
  <si>
    <t>Occupied No Notice</t>
  </si>
  <si>
    <t>Novian, Lisa</t>
  </si>
  <si>
    <t>Resident</t>
  </si>
  <si>
    <t>Amenity Rent</t>
  </si>
  <si>
    <t>354079227</t>
  </si>
  <si>
    <t>04/01/2025</t>
  </si>
  <si>
    <t>Amenity Rent</t>
  </si>
  <si>
    <t>354078838</t>
  </si>
  <si>
    <t>04/01/2025</t>
  </si>
  <si>
    <t>Rent</t>
  </si>
  <si>
    <t>354079208</t>
  </si>
  <si>
    <t>04/01/2025</t>
  </si>
  <si>
    <t>Charge Total:</t>
  </si>
  <si>
    <t>07-0706</t>
  </si>
  <si>
    <t>1 bed / 1 bath b</t>
  </si>
  <si>
    <t>Occupied No Notice</t>
  </si>
  <si>
    <t>Patterson, Coree</t>
  </si>
  <si>
    <t>Resident</t>
  </si>
  <si>
    <t>Amenity Rent</t>
  </si>
  <si>
    <t>354078996</t>
  </si>
  <si>
    <t>04/01/2025</t>
  </si>
  <si>
    <t>Amenity Rent</t>
  </si>
  <si>
    <t>354079184</t>
  </si>
  <si>
    <t>04/01/2025</t>
  </si>
  <si>
    <t>Amenity Rent</t>
  </si>
  <si>
    <t>354078532</t>
  </si>
  <si>
    <t>04/01/2025</t>
  </si>
  <si>
    <t>Rent</t>
  </si>
  <si>
    <t>354078968</t>
  </si>
  <si>
    <t>04/01/2025</t>
  </si>
  <si>
    <t>Late Fee</t>
  </si>
  <si>
    <t>354401772</t>
  </si>
  <si>
    <t>04/04/2025</t>
  </si>
  <si>
    <t>Renters Insurance Fine</t>
  </si>
  <si>
    <t>354089426</t>
  </si>
  <si>
    <t>04/01/2025</t>
  </si>
  <si>
    <t>Renters Insurance Fine</t>
  </si>
  <si>
    <t>354042276</t>
  </si>
  <si>
    <t>04/01/2025</t>
  </si>
  <si>
    <t>Charge Total:</t>
  </si>
  <si>
    <t>07-0707</t>
  </si>
  <si>
    <t>1 bed / 1 bath b</t>
  </si>
  <si>
    <t>Occupied No Notice</t>
  </si>
  <si>
    <t>Farias, Cameron</t>
  </si>
  <si>
    <t>Resident</t>
  </si>
  <si>
    <t>Amenity Rent</t>
  </si>
  <si>
    <t>354078569</t>
  </si>
  <si>
    <t>04/01/2025</t>
  </si>
  <si>
    <t>Amenity Rent</t>
  </si>
  <si>
    <t>354078314</t>
  </si>
  <si>
    <t>04/01/2025</t>
  </si>
  <si>
    <t>Rent</t>
  </si>
  <si>
    <t>354078360</t>
  </si>
  <si>
    <t>04/01/2025</t>
  </si>
  <si>
    <t>Charge Total:</t>
  </si>
  <si>
    <t>07-0708</t>
  </si>
  <si>
    <t>1 bed / 1 bath b</t>
  </si>
  <si>
    <t>Occupied No Notice</t>
  </si>
  <si>
    <t>Rosa Perez, Antonio</t>
  </si>
  <si>
    <t>Resident</t>
  </si>
  <si>
    <t>Amenity Rent</t>
  </si>
  <si>
    <t>354078988</t>
  </si>
  <si>
    <t>04/01/2025</t>
  </si>
  <si>
    <t>Amenity Rent</t>
  </si>
  <si>
    <t>354078775</t>
  </si>
  <si>
    <t>04/01/2025</t>
  </si>
  <si>
    <t>Rent</t>
  </si>
  <si>
    <t>354078394</t>
  </si>
  <si>
    <t>04/01/2025</t>
  </si>
  <si>
    <t>Charge Total:</t>
  </si>
  <si>
    <t>07-0709</t>
  </si>
  <si>
    <t>1 bed / 1 bath b</t>
  </si>
  <si>
    <t>Occupied No Notice</t>
  </si>
  <si>
    <t>Browning, Martha</t>
  </si>
  <si>
    <t>Resident</t>
  </si>
  <si>
    <t>Amenity Rent</t>
  </si>
  <si>
    <t>354078208</t>
  </si>
  <si>
    <t>04/01/2025</t>
  </si>
  <si>
    <t>Rent</t>
  </si>
  <si>
    <t>354078967</t>
  </si>
  <si>
    <t>04/01/2025</t>
  </si>
  <si>
    <t>Charge Total:</t>
  </si>
  <si>
    <t>07-0710</t>
  </si>
  <si>
    <t>1 bed / 1 bath b</t>
  </si>
  <si>
    <t>Vacant Unrented Not Ready</t>
  </si>
  <si>
    <t>-- Vacant --</t>
  </si>
  <si>
    <t>-</t>
  </si>
  <si>
    <t>Charge Total:</t>
  </si>
  <si>
    <t>07-0711</t>
  </si>
  <si>
    <t>1 bed / 1 bath b</t>
  </si>
  <si>
    <t xml:space="preserve"> Excluded -Model Unit</t>
  </si>
  <si>
    <t>-- Vacant --</t>
  </si>
  <si>
    <t>-</t>
  </si>
  <si>
    <t>Charge Total:</t>
  </si>
  <si>
    <t>07-0712</t>
  </si>
  <si>
    <t>1 bed / 1 bath b</t>
  </si>
  <si>
    <t>Occupied No Notice</t>
  </si>
  <si>
    <t>Fuentebella, Paul</t>
  </si>
  <si>
    <t>Resident</t>
  </si>
  <si>
    <t>Amenity Rent</t>
  </si>
  <si>
    <t>354079086</t>
  </si>
  <si>
    <t>04/01/2025</t>
  </si>
  <si>
    <t>Amenity Rent</t>
  </si>
  <si>
    <t>354078962</t>
  </si>
  <si>
    <t>04/01/2025</t>
  </si>
  <si>
    <t>Amenity Rent</t>
  </si>
  <si>
    <t>354078361</t>
  </si>
  <si>
    <t>04/01/2025</t>
  </si>
  <si>
    <t>Rent</t>
  </si>
  <si>
    <t>354079084</t>
  </si>
  <si>
    <t>04/01/2025</t>
  </si>
  <si>
    <t>Charge Total:</t>
  </si>
  <si>
    <t>07-0713</t>
  </si>
  <si>
    <t>1 bed / 1 bath b</t>
  </si>
  <si>
    <t>Occupied No Notice</t>
  </si>
  <si>
    <t>Salinas, Oscar</t>
  </si>
  <si>
    <t>Resident</t>
  </si>
  <si>
    <t>Amenity Rent</t>
  </si>
  <si>
    <t>354079256</t>
  </si>
  <si>
    <t>04/01/2025</t>
  </si>
  <si>
    <t>Rent</t>
  </si>
  <si>
    <t>354078359</t>
  </si>
  <si>
    <t>04/01/2025</t>
  </si>
  <si>
    <t>Charge Total:</t>
  </si>
  <si>
    <t>07-0714</t>
  </si>
  <si>
    <t>1 bed / 1 bath b</t>
  </si>
  <si>
    <t>Notice Rented</t>
  </si>
  <si>
    <t>Arroyo, Adam</t>
  </si>
  <si>
    <t>Resident</t>
  </si>
  <si>
    <t>Amenity Rent</t>
  </si>
  <si>
    <t>354078280</t>
  </si>
  <si>
    <t>04/01/2025</t>
  </si>
  <si>
    <t>Rent</t>
  </si>
  <si>
    <t>354078270</t>
  </si>
  <si>
    <t>04/01/2025</t>
  </si>
  <si>
    <t>Charge Total:</t>
  </si>
  <si>
    <t>07-0715</t>
  </si>
  <si>
    <t>1 bed / 1 bath b</t>
  </si>
  <si>
    <t>Occupied No Notice</t>
  </si>
  <si>
    <t>Mattapalli, Lakshmi Sudha</t>
  </si>
  <si>
    <t>Resident</t>
  </si>
  <si>
    <t>Amenity Rent</t>
  </si>
  <si>
    <t>354079141</t>
  </si>
  <si>
    <t>04/01/2025</t>
  </si>
  <si>
    <t>Amenity Rent</t>
  </si>
  <si>
    <t>354078409</t>
  </si>
  <si>
    <t>04/01/2025</t>
  </si>
  <si>
    <t>Amenity Rent</t>
  </si>
  <si>
    <t>354078310</t>
  </si>
  <si>
    <t>04/01/2025</t>
  </si>
  <si>
    <t>Rent</t>
  </si>
  <si>
    <t>354078475</t>
  </si>
  <si>
    <t>04/01/2025</t>
  </si>
  <si>
    <t>Charge Total:</t>
  </si>
  <si>
    <t>07-0716</t>
  </si>
  <si>
    <t>1 bed / 1 bath b</t>
  </si>
  <si>
    <t>Occupied No Notice</t>
  </si>
  <si>
    <t>Sikile, Sravanthi</t>
  </si>
  <si>
    <t>Resident</t>
  </si>
  <si>
    <t>Amenity Rent</t>
  </si>
  <si>
    <t>354078901</t>
  </si>
  <si>
    <t>04/01/2025</t>
  </si>
  <si>
    <t>Amenity Rent</t>
  </si>
  <si>
    <t>354078784</t>
  </si>
  <si>
    <t>04/01/2025</t>
  </si>
  <si>
    <t>Rent</t>
  </si>
  <si>
    <t>354078671</t>
  </si>
  <si>
    <t>04/01/2025</t>
  </si>
  <si>
    <t>Charge Total:</t>
  </si>
  <si>
    <t>08-0801</t>
  </si>
  <si>
    <t>1 bed / 1 bath b</t>
  </si>
  <si>
    <t>Occupied No Notice</t>
  </si>
  <si>
    <t>Conover, Julie</t>
  </si>
  <si>
    <t>Resident</t>
  </si>
  <si>
    <t>Amenity Rent</t>
  </si>
  <si>
    <t>354078420</t>
  </si>
  <si>
    <t>04/01/2025</t>
  </si>
  <si>
    <t>Amenity Rent</t>
  </si>
  <si>
    <t>354079072</t>
  </si>
  <si>
    <t>04/01/2025</t>
  </si>
  <si>
    <t>Amenity Rent</t>
  </si>
  <si>
    <t>354079205</t>
  </si>
  <si>
    <t>04/01/2025</t>
  </si>
  <si>
    <t>Rent</t>
  </si>
  <si>
    <t>354079138</t>
  </si>
  <si>
    <t>04/01/2025</t>
  </si>
  <si>
    <t>Charge Total:</t>
  </si>
  <si>
    <t>08-0802</t>
  </si>
  <si>
    <t>1 bed / 1 bath b</t>
  </si>
  <si>
    <t>Occupied No Notice</t>
  </si>
  <si>
    <t>Dinh, Vanessa</t>
  </si>
  <si>
    <t>Resident</t>
  </si>
  <si>
    <t>Amenity Rent</t>
  </si>
  <si>
    <t>354078419</t>
  </si>
  <si>
    <t>04/01/2025</t>
  </si>
  <si>
    <t>Amenity Rent</t>
  </si>
  <si>
    <t>354078238</t>
  </si>
  <si>
    <t>04/01/2025</t>
  </si>
  <si>
    <t>Amenity Rent</t>
  </si>
  <si>
    <t>354078389</t>
  </si>
  <si>
    <t>04/01/2025</t>
  </si>
  <si>
    <t>Rent</t>
  </si>
  <si>
    <t>354078425</t>
  </si>
  <si>
    <t>04/01/2025</t>
  </si>
  <si>
    <t>Charge Total:</t>
  </si>
  <si>
    <t>08-0803</t>
  </si>
  <si>
    <t>1 bed / 1 bath b</t>
  </si>
  <si>
    <t>Vacant Unrented Ready</t>
  </si>
  <si>
    <t>-- Vacant --</t>
  </si>
  <si>
    <t>-</t>
  </si>
  <si>
    <t>Charge Total:</t>
  </si>
  <si>
    <t>08-0804</t>
  </si>
  <si>
    <t>1 bed / 1 bath b</t>
  </si>
  <si>
    <t>Occupied No Notice</t>
  </si>
  <si>
    <t>Diver, Riley</t>
  </si>
  <si>
    <t>Resident</t>
  </si>
  <si>
    <t>Amenity Rent</t>
  </si>
  <si>
    <t>354079251</t>
  </si>
  <si>
    <t>04/01/2025</t>
  </si>
  <si>
    <t>Amenity Rent</t>
  </si>
  <si>
    <t>354078565</t>
  </si>
  <si>
    <t>04/01/2025</t>
  </si>
  <si>
    <t>Rent</t>
  </si>
  <si>
    <t>354078278</t>
  </si>
  <si>
    <t>04/01/2025</t>
  </si>
  <si>
    <t>Charge Total:</t>
  </si>
  <si>
    <t>08-0805</t>
  </si>
  <si>
    <t>1 bed / 1 bath b</t>
  </si>
  <si>
    <t>Occupied No Notice</t>
  </si>
  <si>
    <t>Talaouit, Yahia</t>
  </si>
  <si>
    <t>Resident</t>
  </si>
  <si>
    <t>Amenity Rent</t>
  </si>
  <si>
    <t>354078468</t>
  </si>
  <si>
    <t>04/01/2025</t>
  </si>
  <si>
    <t>Amenity Rent</t>
  </si>
  <si>
    <t>354078905</t>
  </si>
  <si>
    <t>04/01/2025</t>
  </si>
  <si>
    <t>Amenity Rent</t>
  </si>
  <si>
    <t>354078219</t>
  </si>
  <si>
    <t>04/01/2025</t>
  </si>
  <si>
    <t>Rent</t>
  </si>
  <si>
    <t>354078620</t>
  </si>
  <si>
    <t>04/01/2025</t>
  </si>
  <si>
    <t>Charge Total:</t>
  </si>
  <si>
    <t>08-0806</t>
  </si>
  <si>
    <t>1 bed / 1 bath b</t>
  </si>
  <si>
    <t>Occupied No Notice</t>
  </si>
  <si>
    <t>Kjos, Chad</t>
  </si>
  <si>
    <t>Resident</t>
  </si>
  <si>
    <t>Amenity Rent</t>
  </si>
  <si>
    <t>354078540</t>
  </si>
  <si>
    <t>04/01/2025</t>
  </si>
  <si>
    <t>Amenity Rent</t>
  </si>
  <si>
    <t>354078384</t>
  </si>
  <si>
    <t>04/01/2025</t>
  </si>
  <si>
    <t>Rent</t>
  </si>
  <si>
    <t>354078832</t>
  </si>
  <si>
    <t>04/01/2025</t>
  </si>
  <si>
    <t>Charge Total:</t>
  </si>
  <si>
    <t>08-0807</t>
  </si>
  <si>
    <t>1 bed / 1 bath b</t>
  </si>
  <si>
    <t>Occupied No Notice</t>
  </si>
  <si>
    <t>Gonzales, Patricia</t>
  </si>
  <si>
    <t>Resident</t>
  </si>
  <si>
    <t>Amenity Rent</t>
  </si>
  <si>
    <t>354078860</t>
  </si>
  <si>
    <t>04/01/2025</t>
  </si>
  <si>
    <t>Amenity Rent</t>
  </si>
  <si>
    <t>354078304</t>
  </si>
  <si>
    <t>04/01/2025</t>
  </si>
  <si>
    <t>Amenity Rent</t>
  </si>
  <si>
    <t>354079204</t>
  </si>
  <si>
    <t>04/01/2025</t>
  </si>
  <si>
    <t>Rent</t>
  </si>
  <si>
    <t>354078917</t>
  </si>
  <si>
    <t>04/01/2025</t>
  </si>
  <si>
    <t>Charge Total:</t>
  </si>
  <si>
    <t>08-0808</t>
  </si>
  <si>
    <t>1 bed / 1 bath b</t>
  </si>
  <si>
    <t>Occupied No Notice</t>
  </si>
  <si>
    <t>Sanders, Dejaun</t>
  </si>
  <si>
    <t>Resident</t>
  </si>
  <si>
    <t>Amenity Rent</t>
  </si>
  <si>
    <t>354200545</t>
  </si>
  <si>
    <t>04/01/2025</t>
  </si>
  <si>
    <t>Amenity Rent</t>
  </si>
  <si>
    <t>354200542</t>
  </si>
  <si>
    <t>04/01/2025</t>
  </si>
  <si>
    <t>Amenity Rent</t>
  </si>
  <si>
    <t>354078751</t>
  </si>
  <si>
    <t>04/01/2025</t>
  </si>
  <si>
    <t>Month to Month Rent</t>
  </si>
  <si>
    <t>354079236</t>
  </si>
  <si>
    <t>04/01/2025</t>
  </si>
  <si>
    <t>Month to Month Rent</t>
  </si>
  <si>
    <t>354200541</t>
  </si>
  <si>
    <t>04/01/2025</t>
  </si>
  <si>
    <t>Rent</t>
  </si>
  <si>
    <t>354200544</t>
  </si>
  <si>
    <t>04/01/2025</t>
  </si>
  <si>
    <t>Month-to-Month Fee</t>
  </si>
  <si>
    <t>354078338</t>
  </si>
  <si>
    <t>04/01/2025</t>
  </si>
  <si>
    <t>Month-to-Month Fee</t>
  </si>
  <si>
    <t>354200543</t>
  </si>
  <si>
    <t>04/01/2025</t>
  </si>
  <si>
    <t>Charge Total:</t>
  </si>
  <si>
    <t>08-0809</t>
  </si>
  <si>
    <t>1 bed / 1 bath b</t>
  </si>
  <si>
    <t>Occupied No Notice</t>
  </si>
  <si>
    <t>Mendez, Annamarie</t>
  </si>
  <si>
    <t>Resident</t>
  </si>
  <si>
    <t>Amenity Rent</t>
  </si>
  <si>
    <t>354078328</t>
  </si>
  <si>
    <t>04/01/2025</t>
  </si>
  <si>
    <t>Amenity Rent</t>
  </si>
  <si>
    <t>354078574</t>
  </si>
  <si>
    <t>04/01/2025</t>
  </si>
  <si>
    <t>Rent</t>
  </si>
  <si>
    <t>354078430</t>
  </si>
  <si>
    <t>04/01/2025</t>
  </si>
  <si>
    <t>Charge Total:</t>
  </si>
  <si>
    <t>08-0810</t>
  </si>
  <si>
    <t>1 bed / 1 bath b</t>
  </si>
  <si>
    <t>Occupied No Notice</t>
  </si>
  <si>
    <t>Alabi, Jaron</t>
  </si>
  <si>
    <t>Resident</t>
  </si>
  <si>
    <t>Amenity Rent</t>
  </si>
  <si>
    <t>354078534</t>
  </si>
  <si>
    <t>04/01/2025</t>
  </si>
  <si>
    <t>Amenity Rent</t>
  </si>
  <si>
    <t>354078808</t>
  </si>
  <si>
    <t>04/01/2025</t>
  </si>
  <si>
    <t>Rent</t>
  </si>
  <si>
    <t>354078765</t>
  </si>
  <si>
    <t>04/01/2025</t>
  </si>
  <si>
    <t>Charge Total:</t>
  </si>
  <si>
    <t>08-0811</t>
  </si>
  <si>
    <t>1 bed / 1 bath b</t>
  </si>
  <si>
    <t>Occupied No Notice</t>
  </si>
  <si>
    <t>Armstrong, Selinna</t>
  </si>
  <si>
    <t>Resident</t>
  </si>
  <si>
    <t>Amenity Rent</t>
  </si>
  <si>
    <t>354078388</t>
  </si>
  <si>
    <t>04/01/2025</t>
  </si>
  <si>
    <t>Amenity Rent</t>
  </si>
  <si>
    <t>354078469</t>
  </si>
  <si>
    <t>04/01/2025</t>
  </si>
  <si>
    <t>Amenity Rent</t>
  </si>
  <si>
    <t>354079193</t>
  </si>
  <si>
    <t>04/01/2025</t>
  </si>
  <si>
    <t>Rent</t>
  </si>
  <si>
    <t>354078653</t>
  </si>
  <si>
    <t>04/01/2025</t>
  </si>
  <si>
    <t>Late Fee</t>
  </si>
  <si>
    <t>354401785</t>
  </si>
  <si>
    <t>04/04/2025</t>
  </si>
  <si>
    <t>Charge Total:</t>
  </si>
  <si>
    <t>08-0812</t>
  </si>
  <si>
    <t>1 bed / 1 bath b</t>
  </si>
  <si>
    <t>Occupied No Notice</t>
  </si>
  <si>
    <t>Rai, Anjali</t>
  </si>
  <si>
    <t>Resident</t>
  </si>
  <si>
    <t>Amenity Rent</t>
  </si>
  <si>
    <t>354078894</t>
  </si>
  <si>
    <t>04/01/2025</t>
  </si>
  <si>
    <t>Amenity Rent</t>
  </si>
  <si>
    <t>354078398</t>
  </si>
  <si>
    <t>04/01/2025</t>
  </si>
  <si>
    <t>Rent</t>
  </si>
  <si>
    <t>354078512</t>
  </si>
  <si>
    <t>04/01/2025</t>
  </si>
  <si>
    <t>Charge Total:</t>
  </si>
  <si>
    <t>08-0813</t>
  </si>
  <si>
    <t>1 bed / 1 bath b</t>
  </si>
  <si>
    <t>Occupied No Notice</t>
  </si>
  <si>
    <t>Allen, Taylor</t>
  </si>
  <si>
    <t>Resident</t>
  </si>
  <si>
    <t>Amenity Rent</t>
  </si>
  <si>
    <t>354078275</t>
  </si>
  <si>
    <t>04/01/2025</t>
  </si>
  <si>
    <t>Amenity Rent</t>
  </si>
  <si>
    <t>354078407</t>
  </si>
  <si>
    <t>04/01/2025</t>
  </si>
  <si>
    <t>Amenity Rent</t>
  </si>
  <si>
    <t>354078978</t>
  </si>
  <si>
    <t>04/01/2025</t>
  </si>
  <si>
    <t>Month to Month Rent</t>
  </si>
  <si>
    <t>354078292</t>
  </si>
  <si>
    <t>04/01/2025</t>
  </si>
  <si>
    <t>Month-to-Month Fee</t>
  </si>
  <si>
    <t>354078201</t>
  </si>
  <si>
    <t>04/01/2025</t>
  </si>
  <si>
    <t>Charge Total:</t>
  </si>
  <si>
    <t>08-0814</t>
  </si>
  <si>
    <t>1 bed / 1 bath b</t>
  </si>
  <si>
    <t>Vacant Unrented Ready</t>
  </si>
  <si>
    <t>-- Vacant --</t>
  </si>
  <si>
    <t>-</t>
  </si>
  <si>
    <t>Charge Total:</t>
  </si>
  <si>
    <t>08-0815</t>
  </si>
  <si>
    <t>1 bed / 1 bath b</t>
  </si>
  <si>
    <t>Vacant Rented Ready</t>
  </si>
  <si>
    <t>-- Vacant --</t>
  </si>
  <si>
    <t>-</t>
  </si>
  <si>
    <t>Charge Total:</t>
  </si>
  <si>
    <t>08-0816</t>
  </si>
  <si>
    <t>1 bed / 1 bath b</t>
  </si>
  <si>
    <t>Occupied No Notice</t>
  </si>
  <si>
    <t>Melendez, Raisa</t>
  </si>
  <si>
    <t>Resident</t>
  </si>
  <si>
    <t>Amenity Rent</t>
  </si>
  <si>
    <t>354078225</t>
  </si>
  <si>
    <t>04/01/2025</t>
  </si>
  <si>
    <t>Rent</t>
  </si>
  <si>
    <t>354078449</t>
  </si>
  <si>
    <t>04/01/2025</t>
  </si>
  <si>
    <t>Charge Total:</t>
  </si>
  <si>
    <t>09-0901</t>
  </si>
  <si>
    <t>1 bed / 1 bath a</t>
  </si>
  <si>
    <t>Occupied No Notice</t>
  </si>
  <si>
    <t>Acosta, Frank</t>
  </si>
  <si>
    <t>Resident</t>
  </si>
  <si>
    <t>Amenity Rent</t>
  </si>
  <si>
    <t>354079254</t>
  </si>
  <si>
    <t>04/01/2025</t>
  </si>
  <si>
    <t>Amenity Rent</t>
  </si>
  <si>
    <t>354078458</t>
  </si>
  <si>
    <t>04/01/2025</t>
  </si>
  <si>
    <t>Amenity Rent</t>
  </si>
  <si>
    <t>354079113</t>
  </si>
  <si>
    <t>04/01/2025</t>
  </si>
  <si>
    <t>Rent</t>
  </si>
  <si>
    <t>354078222</t>
  </si>
  <si>
    <t>04/01/2025</t>
  </si>
  <si>
    <t>Charge Total:</t>
  </si>
  <si>
    <t>09-0902</t>
  </si>
  <si>
    <t>1 bed / 1 bath a</t>
  </si>
  <si>
    <t>Occupied No Notice</t>
  </si>
  <si>
    <t>Barrera, Thomas</t>
  </si>
  <si>
    <t>Resident</t>
  </si>
  <si>
    <t>Amenity Rent</t>
  </si>
  <si>
    <t>354078195</t>
  </si>
  <si>
    <t>04/01/2025</t>
  </si>
  <si>
    <t>Amenity Rent</t>
  </si>
  <si>
    <t>354078697</t>
  </si>
  <si>
    <t>04/01/2025</t>
  </si>
  <si>
    <t>Amenity Rent</t>
  </si>
  <si>
    <t>354078467</t>
  </si>
  <si>
    <t>04/01/2025</t>
  </si>
  <si>
    <t>Rent</t>
  </si>
  <si>
    <t>354078931</t>
  </si>
  <si>
    <t>04/01/2025</t>
  </si>
  <si>
    <t>Charge Total:</t>
  </si>
  <si>
    <t>09-0903</t>
  </si>
  <si>
    <t>1 bed / 1 bath a</t>
  </si>
  <si>
    <t>Occupied No Notice</t>
  </si>
  <si>
    <t>Dimler-Benton, Ian</t>
  </si>
  <si>
    <t>Resident</t>
  </si>
  <si>
    <t>Amenity Rent</t>
  </si>
  <si>
    <t>354078438</t>
  </si>
  <si>
    <t>04/01/2025</t>
  </si>
  <si>
    <t>Amenity Rent</t>
  </si>
  <si>
    <t>354079231</t>
  </si>
  <si>
    <t>04/01/2025</t>
  </si>
  <si>
    <t>Rent</t>
  </si>
  <si>
    <t>354078457</t>
  </si>
  <si>
    <t>04/01/2025</t>
  </si>
  <si>
    <t>Charge Total:</t>
  </si>
  <si>
    <t>09-0904</t>
  </si>
  <si>
    <t>1 bed / 1 bath a</t>
  </si>
  <si>
    <t>Occupied No Notice</t>
  </si>
  <si>
    <t>Alva, Francisca</t>
  </si>
  <si>
    <t>Resident</t>
  </si>
  <si>
    <t>Amenity Rent</t>
  </si>
  <si>
    <t>354078701</t>
  </si>
  <si>
    <t>04/01/2025</t>
  </si>
  <si>
    <t>Amenity Rent</t>
  </si>
  <si>
    <t>354078246</t>
  </si>
  <si>
    <t>04/01/2025</t>
  </si>
  <si>
    <t>Amenity Rent</t>
  </si>
  <si>
    <t>354078426</t>
  </si>
  <si>
    <t>04/01/2025</t>
  </si>
  <si>
    <t>Rent</t>
  </si>
  <si>
    <t>354078588</t>
  </si>
  <si>
    <t>04/01/2025</t>
  </si>
  <si>
    <t>Charge Total:</t>
  </si>
  <si>
    <t>09-0905</t>
  </si>
  <si>
    <t>1 bed / 1 bath a</t>
  </si>
  <si>
    <t>Occupied No Notice</t>
  </si>
  <si>
    <t>Sweet, Padraic</t>
  </si>
  <si>
    <t>Resident</t>
  </si>
  <si>
    <t>Amenity Rent</t>
  </si>
  <si>
    <t>354078868</t>
  </si>
  <si>
    <t>04/01/2025</t>
  </si>
  <si>
    <t>Amenity Rent</t>
  </si>
  <si>
    <t>354078351</t>
  </si>
  <si>
    <t>04/01/2025</t>
  </si>
  <si>
    <t>Rent</t>
  </si>
  <si>
    <t>354078964</t>
  </si>
  <si>
    <t>04/01/2025</t>
  </si>
  <si>
    <t>Bounced Check Fee</t>
  </si>
  <si>
    <t>354497193</t>
  </si>
  <si>
    <t>04/04/2025</t>
  </si>
  <si>
    <t>Late Fee</t>
  </si>
  <si>
    <t>354401778</t>
  </si>
  <si>
    <t>04/04/2025</t>
  </si>
  <si>
    <t>Late Fee</t>
  </si>
  <si>
    <t>354497381</t>
  </si>
  <si>
    <t>04/04/2025</t>
  </si>
  <si>
    <t>Late Fee</t>
  </si>
  <si>
    <t>354497382</t>
  </si>
  <si>
    <t>04/04/2025</t>
  </si>
  <si>
    <t>Charge Total:</t>
  </si>
  <si>
    <t>09-0906</t>
  </si>
  <si>
    <t>1 bed / 1 bath a</t>
  </si>
  <si>
    <t>Vacant Unrented Not Ready</t>
  </si>
  <si>
    <t>-- Vacant --</t>
  </si>
  <si>
    <t>-</t>
  </si>
  <si>
    <t>Charge Total:</t>
  </si>
  <si>
    <t>09-0907</t>
  </si>
  <si>
    <t>1 bed / 1 bath a</t>
  </si>
  <si>
    <t>Vacant Rented Ready</t>
  </si>
  <si>
    <t>-- Vacant --</t>
  </si>
  <si>
    <t>-</t>
  </si>
  <si>
    <t>Charge Total:</t>
  </si>
  <si>
    <t>09-0908</t>
  </si>
  <si>
    <t>1 bed / 1 bath a</t>
  </si>
  <si>
    <t>Occupied No Notice</t>
  </si>
  <si>
    <t>Contreras, Olga</t>
  </si>
  <si>
    <t>Resident</t>
  </si>
  <si>
    <t>Amenity Rent</t>
  </si>
  <si>
    <t>354078499</t>
  </si>
  <si>
    <t>04/01/2025</t>
  </si>
  <si>
    <t>Amenity Rent</t>
  </si>
  <si>
    <t>354078661</t>
  </si>
  <si>
    <t>04/01/2025</t>
  </si>
  <si>
    <t>Amenity Rent</t>
  </si>
  <si>
    <t>354078518</t>
  </si>
  <si>
    <t>04/01/2025</t>
  </si>
  <si>
    <t>Rent</t>
  </si>
  <si>
    <t>354078762</t>
  </si>
  <si>
    <t>04/01/2025</t>
  </si>
  <si>
    <t>Charge Total:</t>
  </si>
  <si>
    <t>09-0909</t>
  </si>
  <si>
    <t>1 bed / 1 bath a</t>
  </si>
  <si>
    <t>Occupied No Notice</t>
  </si>
  <si>
    <t>Lambert, Rosie</t>
  </si>
  <si>
    <t>Resident</t>
  </si>
  <si>
    <t>Amenity Rent</t>
  </si>
  <si>
    <t>354078446</t>
  </si>
  <si>
    <t>04/01/2025</t>
  </si>
  <si>
    <t>Amenity Rent</t>
  </si>
  <si>
    <t>354078400</t>
  </si>
  <si>
    <t>04/01/2025</t>
  </si>
  <si>
    <t>Rent</t>
  </si>
  <si>
    <t>354078483</t>
  </si>
  <si>
    <t>04/01/2025</t>
  </si>
  <si>
    <t>Charge Total:</t>
  </si>
  <si>
    <t>09-0910</t>
  </si>
  <si>
    <t>1 bed / 1 bath a</t>
  </si>
  <si>
    <t>Occupied No Notice</t>
  </si>
  <si>
    <t>Monroy-Castillo, Baruc</t>
  </si>
  <si>
    <t>Resident</t>
  </si>
  <si>
    <t>Amenity Rent</t>
  </si>
  <si>
    <t>354078629</t>
  </si>
  <si>
    <t>04/01/2025</t>
  </si>
  <si>
    <t>Amenity Rent</t>
  </si>
  <si>
    <t>354078447</t>
  </si>
  <si>
    <t>04/01/2025</t>
  </si>
  <si>
    <t>Amenity Rent</t>
  </si>
  <si>
    <t>354079211</t>
  </si>
  <si>
    <t>04/01/2025</t>
  </si>
  <si>
    <t>Rent</t>
  </si>
  <si>
    <t>354079238</t>
  </si>
  <si>
    <t>04/01/2025</t>
  </si>
  <si>
    <t>Charge Total:</t>
  </si>
  <si>
    <t>09-0911</t>
  </si>
  <si>
    <t>1 bed / 1 bath a</t>
  </si>
  <si>
    <t>Occupied No Notice</t>
  </si>
  <si>
    <t>Caballero, Manuel</t>
  </si>
  <si>
    <t>Resident</t>
  </si>
  <si>
    <t>Amenity Rent</t>
  </si>
  <si>
    <t>354078835</t>
  </si>
  <si>
    <t>04/01/2025</t>
  </si>
  <si>
    <t>Amenity Rent</t>
  </si>
  <si>
    <t>354078272</t>
  </si>
  <si>
    <t>04/01/2025</t>
  </si>
  <si>
    <t>Rent</t>
  </si>
  <si>
    <t>354078322</t>
  </si>
  <si>
    <t>04/01/2025</t>
  </si>
  <si>
    <t>Charge Total:</t>
  </si>
  <si>
    <t>09-0912</t>
  </si>
  <si>
    <t>1 bed / 1 bath a</t>
  </si>
  <si>
    <t>Occupied No Notice</t>
  </si>
  <si>
    <t>Bustos, Isaiah</t>
  </si>
  <si>
    <t>Resident</t>
  </si>
  <si>
    <t>Amenity Rent</t>
  </si>
  <si>
    <t>354078329</t>
  </si>
  <si>
    <t>04/01/2025</t>
  </si>
  <si>
    <t>Rent</t>
  </si>
  <si>
    <t>354078481</t>
  </si>
  <si>
    <t>04/01/2025</t>
  </si>
  <si>
    <t>Charge Total:</t>
  </si>
  <si>
    <t>09-0913</t>
  </si>
  <si>
    <t>1 bed / 1 bath a</t>
  </si>
  <si>
    <t>Occupied No Notice</t>
  </si>
  <si>
    <t>Wei, Cong</t>
  </si>
  <si>
    <t>Resident</t>
  </si>
  <si>
    <t>Amenity Rent</t>
  </si>
  <si>
    <t>354078397</t>
  </si>
  <si>
    <t>04/01/2025</t>
  </si>
  <si>
    <t>Amenity Rent</t>
  </si>
  <si>
    <t>354078933</t>
  </si>
  <si>
    <t>04/01/2025</t>
  </si>
  <si>
    <t>Month to Month Rent</t>
  </si>
  <si>
    <t>354078603</t>
  </si>
  <si>
    <t>04/01/2025</t>
  </si>
  <si>
    <t>Month-to-Month Fee</t>
  </si>
  <si>
    <t>354078501</t>
  </si>
  <si>
    <t>04/01/2025</t>
  </si>
  <si>
    <t>Charge Total:</t>
  </si>
  <si>
    <t>09-0914</t>
  </si>
  <si>
    <t>1 bed / 1 bath a</t>
  </si>
  <si>
    <t>Occupied No Notice</t>
  </si>
  <si>
    <t>Verde Gaffaro, Gloria</t>
  </si>
  <si>
    <t>Resident</t>
  </si>
  <si>
    <t>Amenity Rent</t>
  </si>
  <si>
    <t>354078687</t>
  </si>
  <si>
    <t>04/01/2025</t>
  </si>
  <si>
    <t>Amenity Rent</t>
  </si>
  <si>
    <t>354078668</t>
  </si>
  <si>
    <t>04/01/2025</t>
  </si>
  <si>
    <t>Amenity Rent</t>
  </si>
  <si>
    <t>354078952</t>
  </si>
  <si>
    <t>04/01/2025</t>
  </si>
  <si>
    <t>Rent</t>
  </si>
  <si>
    <t>354078831</t>
  </si>
  <si>
    <t>04/01/2025</t>
  </si>
  <si>
    <t>Charge Total:</t>
  </si>
  <si>
    <t>09-0915</t>
  </si>
  <si>
    <t>1 bed / 1 bath a</t>
  </si>
  <si>
    <t>Occupied No Notice</t>
  </si>
  <si>
    <t>Nelson, Anthony (Aerix)</t>
  </si>
  <si>
    <t>Resident</t>
  </si>
  <si>
    <t>Amenity Rent</t>
  </si>
  <si>
    <t>354078410</t>
  </si>
  <si>
    <t>04/01/2025</t>
  </si>
  <si>
    <t>Amenity Rent</t>
  </si>
  <si>
    <t>354078745</t>
  </si>
  <si>
    <t>04/01/2025</t>
  </si>
  <si>
    <t>Rent</t>
  </si>
  <si>
    <t>354078385</t>
  </si>
  <si>
    <t>04/01/2025</t>
  </si>
  <si>
    <t>Charge Total:</t>
  </si>
  <si>
    <t>09-0916</t>
  </si>
  <si>
    <t>1 bed / 1 bath a</t>
  </si>
  <si>
    <t>Occupied No Notice</t>
  </si>
  <si>
    <t>Richards, Sierra</t>
  </si>
  <si>
    <t>Resident</t>
  </si>
  <si>
    <t>Amenity Rent</t>
  </si>
  <si>
    <t>354078995</t>
  </si>
  <si>
    <t>04/01/2025</t>
  </si>
  <si>
    <t>Amenity Rent</t>
  </si>
  <si>
    <t>354078937</t>
  </si>
  <si>
    <t>04/01/2025</t>
  </si>
  <si>
    <t>Amenity Rent</t>
  </si>
  <si>
    <t>354079182</t>
  </si>
  <si>
    <t>04/01/2025</t>
  </si>
  <si>
    <t>Rent</t>
  </si>
  <si>
    <t>354078224</t>
  </si>
  <si>
    <t>04/01/2025</t>
  </si>
  <si>
    <t>Charge Total:</t>
  </si>
  <si>
    <t>09-0917</t>
  </si>
  <si>
    <t>1 bed / 1 bath a</t>
  </si>
  <si>
    <t>Occupied No Notice</t>
  </si>
  <si>
    <t>Chavarria, Savanna</t>
  </si>
  <si>
    <t>Resident</t>
  </si>
  <si>
    <t>Amenity Rent</t>
  </si>
  <si>
    <t>354078465</t>
  </si>
  <si>
    <t>04/01/2025</t>
  </si>
  <si>
    <t>Amenity Rent</t>
  </si>
  <si>
    <t>354078308</t>
  </si>
  <si>
    <t>04/01/2025</t>
  </si>
  <si>
    <t>Amenity Rent</t>
  </si>
  <si>
    <t>354078264</t>
  </si>
  <si>
    <t>04/01/2025</t>
  </si>
  <si>
    <t>Rent</t>
  </si>
  <si>
    <t>354078433</t>
  </si>
  <si>
    <t>04/01/2025</t>
  </si>
  <si>
    <t>Renters Insurance Fine</t>
  </si>
  <si>
    <t>354042123</t>
  </si>
  <si>
    <t>04/01/2025</t>
  </si>
  <si>
    <t>Charge Total:</t>
  </si>
  <si>
    <t>09-0918</t>
  </si>
  <si>
    <t>1 bed / 1 bath a</t>
  </si>
  <si>
    <t>Occupied No Notice</t>
  </si>
  <si>
    <t>Sullivan, Casandra Jo</t>
  </si>
  <si>
    <t>Resident</t>
  </si>
  <si>
    <t>Amenity Rent</t>
  </si>
  <si>
    <t>354078248</t>
  </si>
  <si>
    <t>04/01/2025</t>
  </si>
  <si>
    <t>Amenity Rent</t>
  </si>
  <si>
    <t>354078553</t>
  </si>
  <si>
    <t>04/01/2025</t>
  </si>
  <si>
    <t>Rent</t>
  </si>
  <si>
    <t>354078742</t>
  </si>
  <si>
    <t>04/01/2025</t>
  </si>
  <si>
    <t>Charge Total:</t>
  </si>
  <si>
    <t>09-0919</t>
  </si>
  <si>
    <t>1 bed / 1 bath a</t>
  </si>
  <si>
    <t>Occupied No Notice</t>
  </si>
  <si>
    <t>Akridge, Connor</t>
  </si>
  <si>
    <t>Resident</t>
  </si>
  <si>
    <t>Amenity Rent</t>
  </si>
  <si>
    <t>354078685</t>
  </si>
  <si>
    <t>04/01/2025</t>
  </si>
  <si>
    <t>Amenity Rent</t>
  </si>
  <si>
    <t>354078453</t>
  </si>
  <si>
    <t>04/01/2025</t>
  </si>
  <si>
    <t>Rent</t>
  </si>
  <si>
    <t>354078300</t>
  </si>
  <si>
    <t>04/01/2025</t>
  </si>
  <si>
    <t>Charge Total:</t>
  </si>
  <si>
    <t>09-0920</t>
  </si>
  <si>
    <t>1 bed / 1 bath a</t>
  </si>
  <si>
    <t>Occupied No Notice</t>
  </si>
  <si>
    <t>Tamez, Juan</t>
  </si>
  <si>
    <t>Resident</t>
  </si>
  <si>
    <t>Amenity Rent</t>
  </si>
  <si>
    <t>354078307</t>
  </si>
  <si>
    <t>04/01/2025</t>
  </si>
  <si>
    <t>Amenity Rent</t>
  </si>
  <si>
    <t>354079089</t>
  </si>
  <si>
    <t>04/01/2025</t>
  </si>
  <si>
    <t>Amenity Rent</t>
  </si>
  <si>
    <t>354078412</t>
  </si>
  <si>
    <t>04/01/2025</t>
  </si>
  <si>
    <t>Rent</t>
  </si>
  <si>
    <t>354078637</t>
  </si>
  <si>
    <t>04/01/2025</t>
  </si>
  <si>
    <t>Late Fee</t>
  </si>
  <si>
    <t>354401766</t>
  </si>
  <si>
    <t>04/04/2025</t>
  </si>
  <si>
    <t>Charge Total:</t>
  </si>
  <si>
    <t>09-0921</t>
  </si>
  <si>
    <t>1 bed / 1 bath a</t>
  </si>
  <si>
    <t>Occupied No Notice</t>
  </si>
  <si>
    <t>Pirlo, Obadiah</t>
  </si>
  <si>
    <t>Resident</t>
  </si>
  <si>
    <t>Amenity Rent</t>
  </si>
  <si>
    <t>354079033</t>
  </si>
  <si>
    <t>04/01/2025</t>
  </si>
  <si>
    <t>Amenity Rent</t>
  </si>
  <si>
    <t>354078772</t>
  </si>
  <si>
    <t>04/01/2025</t>
  </si>
  <si>
    <t>Amenity Rent</t>
  </si>
  <si>
    <t>354079221</t>
  </si>
  <si>
    <t>04/01/2025</t>
  </si>
  <si>
    <t>Rent</t>
  </si>
  <si>
    <t>354079178</t>
  </si>
  <si>
    <t>04/01/2025</t>
  </si>
  <si>
    <t>Charge Total:</t>
  </si>
  <si>
    <t>09-0922</t>
  </si>
  <si>
    <t>1 bed / 1 bath a</t>
  </si>
  <si>
    <t>Occupied No Notice</t>
  </si>
  <si>
    <t>Hauser, John</t>
  </si>
  <si>
    <t>Resident</t>
  </si>
  <si>
    <t>Amenity Rent</t>
  </si>
  <si>
    <t>354078541</t>
  </si>
  <si>
    <t>04/01/2025</t>
  </si>
  <si>
    <t>Amenity Rent</t>
  </si>
  <si>
    <t>354078650</t>
  </si>
  <si>
    <t>04/01/2025</t>
  </si>
  <si>
    <t>Amenity Rent</t>
  </si>
  <si>
    <t>354079149</t>
  </si>
  <si>
    <t>04/01/2025</t>
  </si>
  <si>
    <t>Rent</t>
  </si>
  <si>
    <t>354078544</t>
  </si>
  <si>
    <t>04/01/2025</t>
  </si>
  <si>
    <t>Charge Total:</t>
  </si>
  <si>
    <t>09-0923</t>
  </si>
  <si>
    <t>1 bed / 1 bath a</t>
  </si>
  <si>
    <t>Occupied No Notice</t>
  </si>
  <si>
    <t>Lee, Casey</t>
  </si>
  <si>
    <t>Resident</t>
  </si>
  <si>
    <t>Amenity Rent</t>
  </si>
  <si>
    <t>354079083</t>
  </si>
  <si>
    <t>04/01/2025</t>
  </si>
  <si>
    <t>Amenity Rent</t>
  </si>
  <si>
    <t>354078586</t>
  </si>
  <si>
    <t>04/01/2025</t>
  </si>
  <si>
    <t>Amenity Rent</t>
  </si>
  <si>
    <t>354078324</t>
  </si>
  <si>
    <t>04/01/2025</t>
  </si>
  <si>
    <t>Rent</t>
  </si>
  <si>
    <t>354078617</t>
  </si>
  <si>
    <t>04/01/2025</t>
  </si>
  <si>
    <t>Charge Total:</t>
  </si>
  <si>
    <t>09-0924</t>
  </si>
  <si>
    <t>1 bed / 1 bath a</t>
  </si>
  <si>
    <t>Notice Unrented</t>
  </si>
  <si>
    <t>Ben amer, Mezhoura</t>
  </si>
  <si>
    <t>Resident</t>
  </si>
  <si>
    <t>Amenity Rent</t>
  </si>
  <si>
    <t>354078489</t>
  </si>
  <si>
    <t>04/01/2025</t>
  </si>
  <si>
    <t>Amenity Rent</t>
  </si>
  <si>
    <t>354078667</t>
  </si>
  <si>
    <t>04/01/2025</t>
  </si>
  <si>
    <t>Rent</t>
  </si>
  <si>
    <t>354078337</t>
  </si>
  <si>
    <t>04/01/2025</t>
  </si>
  <si>
    <t>Charge Total:</t>
  </si>
  <si>
    <t>10-1001</t>
  </si>
  <si>
    <t>1 bed / 1 bath a</t>
  </si>
  <si>
    <t>Occupied No Notice</t>
  </si>
  <si>
    <t>Brandler, Joseph</t>
  </si>
  <si>
    <t>Resident</t>
  </si>
  <si>
    <t>Amenity Rent</t>
  </si>
  <si>
    <t>354078200</t>
  </si>
  <si>
    <t>04/01/2025</t>
  </si>
  <si>
    <t>Amenity Rent</t>
  </si>
  <si>
    <t>354078809</t>
  </si>
  <si>
    <t>04/01/2025</t>
  </si>
  <si>
    <t>Rent</t>
  </si>
  <si>
    <t>354078981</t>
  </si>
  <si>
    <t>04/01/2025</t>
  </si>
  <si>
    <t>Charge Total:</t>
  </si>
  <si>
    <t>10-1002</t>
  </si>
  <si>
    <t>1 bed / 1 bath a</t>
  </si>
  <si>
    <t>Occupied No Notice</t>
  </si>
  <si>
    <t>Keegan, Jacob</t>
  </si>
  <si>
    <t>Resident</t>
  </si>
  <si>
    <t>Amenity Rent</t>
  </si>
  <si>
    <t>354078286</t>
  </si>
  <si>
    <t>04/01/2025</t>
  </si>
  <si>
    <t>Amenity Rent</t>
  </si>
  <si>
    <t>354078778</t>
  </si>
  <si>
    <t>04/01/2025</t>
  </si>
  <si>
    <t>Amenity Rent</t>
  </si>
  <si>
    <t>354079034</t>
  </si>
  <si>
    <t>04/01/2025</t>
  </si>
  <si>
    <t>Rent</t>
  </si>
  <si>
    <t>354079155</t>
  </si>
  <si>
    <t>04/01/2025</t>
  </si>
  <si>
    <t>Charge Total:</t>
  </si>
  <si>
    <t>10-1003</t>
  </si>
  <si>
    <t>1 bed / 1 bath a</t>
  </si>
  <si>
    <t>Occupied No Notice</t>
  </si>
  <si>
    <t>Blehm, Logan</t>
  </si>
  <si>
    <t>Resident</t>
  </si>
  <si>
    <t>Amenity Rent</t>
  </si>
  <si>
    <t>354078965</t>
  </si>
  <si>
    <t>04/01/2025</t>
  </si>
  <si>
    <t>Amenity Rent</t>
  </si>
  <si>
    <t>354078459</t>
  </si>
  <si>
    <t>04/01/2025</t>
  </si>
  <si>
    <t>Rent</t>
  </si>
  <si>
    <t>354078523</t>
  </si>
  <si>
    <t>04/01/2025</t>
  </si>
  <si>
    <t>Charge Total:</t>
  </si>
  <si>
    <t>10-1004</t>
  </si>
  <si>
    <t>1 bed / 1 bath a</t>
  </si>
  <si>
    <t>Occupied No Notice</t>
  </si>
  <si>
    <t>Mattox, Russell</t>
  </si>
  <si>
    <t>Resident</t>
  </si>
  <si>
    <t>Amenity Rent</t>
  </si>
  <si>
    <t>354078797</t>
  </si>
  <si>
    <t>04/01/2025</t>
  </si>
  <si>
    <t>Amenity Rent</t>
  </si>
  <si>
    <t>354079161</t>
  </si>
  <si>
    <t>04/01/2025</t>
  </si>
  <si>
    <t>Rent</t>
  </si>
  <si>
    <t>354078645</t>
  </si>
  <si>
    <t>04/01/2025</t>
  </si>
  <si>
    <t>Charge Total:</t>
  </si>
  <si>
    <t>10-1005</t>
  </si>
  <si>
    <t>1 bed / 1 bath a</t>
  </si>
  <si>
    <t>Vacant Rented Ready</t>
  </si>
  <si>
    <t>-- Vacant --</t>
  </si>
  <si>
    <t>-</t>
  </si>
  <si>
    <t>Charge Total:</t>
  </si>
  <si>
    <t>10-1006</t>
  </si>
  <si>
    <t>1 bed / 1 bath a</t>
  </si>
  <si>
    <t>Occupied No Notice</t>
  </si>
  <si>
    <t>Robinson, Davianna</t>
  </si>
  <si>
    <t>Resident</t>
  </si>
  <si>
    <t>Amenity Rent</t>
  </si>
  <si>
    <t>354079140</t>
  </si>
  <si>
    <t>04/01/2025</t>
  </si>
  <si>
    <t>Amenity Rent</t>
  </si>
  <si>
    <t>354079007</t>
  </si>
  <si>
    <t>04/01/2025</t>
  </si>
  <si>
    <t>Rent</t>
  </si>
  <si>
    <t>354078254</t>
  </si>
  <si>
    <t>04/01/2025</t>
  </si>
  <si>
    <t>Charge Total:</t>
  </si>
  <si>
    <t>10-1007</t>
  </si>
  <si>
    <t>1 bed / 1 bath a</t>
  </si>
  <si>
    <t>Vacant Unrented Ready</t>
  </si>
  <si>
    <t>-- Vacant --</t>
  </si>
  <si>
    <t>-</t>
  </si>
  <si>
    <t>Charge Total:</t>
  </si>
  <si>
    <t>10-1008</t>
  </si>
  <si>
    <t>1 bed / 1 bath a</t>
  </si>
  <si>
    <t>Occupied No Notice</t>
  </si>
  <si>
    <t>White, Tekyah</t>
  </si>
  <si>
    <t>Resident</t>
  </si>
  <si>
    <t>Amenity Rent</t>
  </si>
  <si>
    <t>354078302</t>
  </si>
  <si>
    <t>04/01/2025</t>
  </si>
  <si>
    <t>Amenity Rent</t>
  </si>
  <si>
    <t>354079005</t>
  </si>
  <si>
    <t>04/01/2025</t>
  </si>
  <si>
    <t>Amenity Rent</t>
  </si>
  <si>
    <t>354078922</t>
  </si>
  <si>
    <t>04/01/2025</t>
  </si>
  <si>
    <t>Rent</t>
  </si>
  <si>
    <t>354079259</t>
  </si>
  <si>
    <t>04/01/2025</t>
  </si>
  <si>
    <t>Late Fee</t>
  </si>
  <si>
    <t>354401780</t>
  </si>
  <si>
    <t>04/04/2025</t>
  </si>
  <si>
    <t>Charge Total:</t>
  </si>
  <si>
    <t>10-1009</t>
  </si>
  <si>
    <t>1 bed / 1 bath a</t>
  </si>
  <si>
    <t>Occupied No Notice</t>
  </si>
  <si>
    <t>Kelberlau, Carla</t>
  </si>
  <si>
    <t>Resident</t>
  </si>
  <si>
    <t>Amenity Rent</t>
  </si>
  <si>
    <t>354078315</t>
  </si>
  <si>
    <t>04/01/2025</t>
  </si>
  <si>
    <t>Amenity Rent</t>
  </si>
  <si>
    <t>354078714</t>
  </si>
  <si>
    <t>04/01/2025</t>
  </si>
  <si>
    <t>Amenity Rent</t>
  </si>
  <si>
    <t>354078625</t>
  </si>
  <si>
    <t>04/01/2025</t>
  </si>
  <si>
    <t>Rent</t>
  </si>
  <si>
    <t>354078920</t>
  </si>
  <si>
    <t>04/01/2025</t>
  </si>
  <si>
    <t>Charge Total:</t>
  </si>
  <si>
    <t>10-1010</t>
  </si>
  <si>
    <t>1 bed / 1 bath a</t>
  </si>
  <si>
    <t>Notice Unrented</t>
  </si>
  <si>
    <t>White, Keyshaun</t>
  </si>
  <si>
    <t>Resident</t>
  </si>
  <si>
    <t>Amenity Rent</t>
  </si>
  <si>
    <t>354078418</t>
  </si>
  <si>
    <t>04/01/2025</t>
  </si>
  <si>
    <t>Amenity Rent</t>
  </si>
  <si>
    <t>354079087</t>
  </si>
  <si>
    <t>04/01/2025</t>
  </si>
  <si>
    <t>Amenity Rent</t>
  </si>
  <si>
    <t>354079235</t>
  </si>
  <si>
    <t>04/01/2025</t>
  </si>
  <si>
    <t>Month to Month Rent</t>
  </si>
  <si>
    <t>354078903</t>
  </si>
  <si>
    <t>04/01/2025</t>
  </si>
  <si>
    <t>Month-to-Month Fee</t>
  </si>
  <si>
    <t>354079152</t>
  </si>
  <si>
    <t>04/01/2025</t>
  </si>
  <si>
    <t>Renters Insurance Fine</t>
  </si>
  <si>
    <t>354041784</t>
  </si>
  <si>
    <t>04/01/2025</t>
  </si>
  <si>
    <t>Charge Total:</t>
  </si>
  <si>
    <t>10-1011</t>
  </si>
  <si>
    <t>1 bed / 1 bath a</t>
  </si>
  <si>
    <t>Occupied No Notice</t>
  </si>
  <si>
    <t>Mcnamara, Dennis</t>
  </si>
  <si>
    <t>Resident</t>
  </si>
  <si>
    <t>Amenity Rent</t>
  </si>
  <si>
    <t>354078559</t>
  </si>
  <si>
    <t>04/01/2025</t>
  </si>
  <si>
    <t>Amenity Rent</t>
  </si>
  <si>
    <t>354078759</t>
  </si>
  <si>
    <t>04/01/2025</t>
  </si>
  <si>
    <t>Amenity Rent</t>
  </si>
  <si>
    <t>354078273</t>
  </si>
  <si>
    <t>04/01/2025</t>
  </si>
  <si>
    <t>Rent</t>
  </si>
  <si>
    <t>354079038</t>
  </si>
  <si>
    <t>04/01/2025</t>
  </si>
  <si>
    <t>Charge Total:</t>
  </si>
  <si>
    <t>10-1012</t>
  </si>
  <si>
    <t>1 bed / 1 bath a</t>
  </si>
  <si>
    <t>Occupied No Notice</t>
  </si>
  <si>
    <t>Herrera, Miguel</t>
  </si>
  <si>
    <t>Resident</t>
  </si>
  <si>
    <t>Amenity Rent</t>
  </si>
  <si>
    <t>354079039</t>
  </si>
  <si>
    <t>04/01/2025</t>
  </si>
  <si>
    <t>Amenity Rent</t>
  </si>
  <si>
    <t>354078439</t>
  </si>
  <si>
    <t>04/01/2025</t>
  </si>
  <si>
    <t>Rent</t>
  </si>
  <si>
    <t>354078743</t>
  </si>
  <si>
    <t>04/01/2025</t>
  </si>
  <si>
    <t>Charge Total:</t>
  </si>
  <si>
    <t>10-1013</t>
  </si>
  <si>
    <t>1 bed / 1 bath a</t>
  </si>
  <si>
    <t>Occupied No Notice</t>
  </si>
  <si>
    <t>Gonzalez, Larrissa</t>
  </si>
  <si>
    <t>Resident</t>
  </si>
  <si>
    <t>Amenity Rent</t>
  </si>
  <si>
    <t>354078529</t>
  </si>
  <si>
    <t>04/01/2025</t>
  </si>
  <si>
    <t>Amenity Rent</t>
  </si>
  <si>
    <t>354079202</t>
  </si>
  <si>
    <t>04/01/2025</t>
  </si>
  <si>
    <t>Rent</t>
  </si>
  <si>
    <t>354078444</t>
  </si>
  <si>
    <t>04/01/2025</t>
  </si>
  <si>
    <t>Charge Total:</t>
  </si>
  <si>
    <t>10-1014</t>
  </si>
  <si>
    <t>1 bed / 1 bath a</t>
  </si>
  <si>
    <t>Occupied No Notice</t>
  </si>
  <si>
    <t>Galvan, Noe</t>
  </si>
  <si>
    <t>Resident</t>
  </si>
  <si>
    <t>Amenity Rent</t>
  </si>
  <si>
    <t>354078865</t>
  </si>
  <si>
    <t>04/01/2025</t>
  </si>
  <si>
    <t>Amenity Rent</t>
  </si>
  <si>
    <t>354078204</t>
  </si>
  <si>
    <t>04/01/2025</t>
  </si>
  <si>
    <t>Rent</t>
  </si>
  <si>
    <t>354078429</t>
  </si>
  <si>
    <t>04/01/2025</t>
  </si>
  <si>
    <t>Charge Total:</t>
  </si>
  <si>
    <t>10-1015</t>
  </si>
  <si>
    <t>1 bed / 1 bath a</t>
  </si>
  <si>
    <t>Occupied No Notice</t>
  </si>
  <si>
    <t>Yauger-jolly, Brittanie</t>
  </si>
  <si>
    <t>Resident</t>
  </si>
  <si>
    <t>Amenity Rent</t>
  </si>
  <si>
    <t>354078618</t>
  </si>
  <si>
    <t>04/01/2025</t>
  </si>
  <si>
    <t>Amenity Rent</t>
  </si>
  <si>
    <t>354079011</t>
  </si>
  <si>
    <t>04/01/2025</t>
  </si>
  <si>
    <t>Rent</t>
  </si>
  <si>
    <t>354079186</t>
  </si>
  <si>
    <t>04/01/2025</t>
  </si>
  <si>
    <t>Charge Total:</t>
  </si>
  <si>
    <t>10-1016</t>
  </si>
  <si>
    <t>1 bed / 1 bath a</t>
  </si>
  <si>
    <t>Vacant Unrented Not Ready</t>
  </si>
  <si>
    <t>-- Vacant --</t>
  </si>
  <si>
    <t>-</t>
  </si>
  <si>
    <t>Charge Total:</t>
  </si>
  <si>
    <t>10-1017</t>
  </si>
  <si>
    <t>1 bed / 1 bath a</t>
  </si>
  <si>
    <t>Occupied No Notice</t>
  </si>
  <si>
    <t>Munk, Helen</t>
  </si>
  <si>
    <t>Resident</t>
  </si>
  <si>
    <t>Amenity Rent</t>
  </si>
  <si>
    <t>354078654</t>
  </si>
  <si>
    <t>04/01/2025</t>
  </si>
  <si>
    <t>Amenity Rent</t>
  </si>
  <si>
    <t>354079253</t>
  </si>
  <si>
    <t>04/01/2025</t>
  </si>
  <si>
    <t>Amenity Rent</t>
  </si>
  <si>
    <t>354078237</t>
  </si>
  <si>
    <t>04/01/2025</t>
  </si>
  <si>
    <t>Rent</t>
  </si>
  <si>
    <t>354078521</t>
  </si>
  <si>
    <t>04/01/2025</t>
  </si>
  <si>
    <t>Charge Total:</t>
  </si>
  <si>
    <t>10-1018</t>
  </si>
  <si>
    <t>1 bed / 1 bath a</t>
  </si>
  <si>
    <t>Vacant Rented Ready</t>
  </si>
  <si>
    <t>-- Vacant --</t>
  </si>
  <si>
    <t>-</t>
  </si>
  <si>
    <t>Charge Total:</t>
  </si>
  <si>
    <t>11-1101</t>
  </si>
  <si>
    <t>1 bed / 1 bath b</t>
  </si>
  <si>
    <t>Occupied No Notice</t>
  </si>
  <si>
    <t>Salinas, Angel</t>
  </si>
  <si>
    <t>Resident</t>
  </si>
  <si>
    <t>Amenity Rent</t>
  </si>
  <si>
    <t>354078822</t>
  </si>
  <si>
    <t>04/01/2025</t>
  </si>
  <si>
    <t>Amenity Rent</t>
  </si>
  <si>
    <t>354078911</t>
  </si>
  <si>
    <t>04/01/2025</t>
  </si>
  <si>
    <t>Amenity Rent</t>
  </si>
  <si>
    <t>354079010</t>
  </si>
  <si>
    <t>04/01/2025</t>
  </si>
  <si>
    <t>Rent</t>
  </si>
  <si>
    <t>354078414</t>
  </si>
  <si>
    <t>04/01/2025</t>
  </si>
  <si>
    <t>Charge Total:</t>
  </si>
  <si>
    <t>11-1102</t>
  </si>
  <si>
    <t>1 bed / 1 bath b</t>
  </si>
  <si>
    <t>Occupied No Notice</t>
  </si>
  <si>
    <t>Samsel, Susan</t>
  </si>
  <si>
    <t>Resident</t>
  </si>
  <si>
    <t>Amenity Rent</t>
  </si>
  <si>
    <t>354078212</t>
  </si>
  <si>
    <t>04/01/2025</t>
  </si>
  <si>
    <t>Amenity Rent</t>
  </si>
  <si>
    <t>354079022</t>
  </si>
  <si>
    <t>04/01/2025</t>
  </si>
  <si>
    <t>Rent</t>
  </si>
  <si>
    <t>354078507</t>
  </si>
  <si>
    <t>04/01/2025</t>
  </si>
  <si>
    <t>Charge Total:</t>
  </si>
  <si>
    <t>11-1103</t>
  </si>
  <si>
    <t>1 bed / 1 bath b</t>
  </si>
  <si>
    <t>Occupied No Notice</t>
  </si>
  <si>
    <t>Mojica, Jozette</t>
  </si>
  <si>
    <t>Resident</t>
  </si>
  <si>
    <t>Amenity Rent</t>
  </si>
  <si>
    <t>354078578</t>
  </si>
  <si>
    <t>04/01/2025</t>
  </si>
  <si>
    <t>Amenity Rent</t>
  </si>
  <si>
    <t>354078197</t>
  </si>
  <si>
    <t>04/01/2025</t>
  </si>
  <si>
    <t>Amenity Rent</t>
  </si>
  <si>
    <t>354078344</t>
  </si>
  <si>
    <t>04/01/2025</t>
  </si>
  <si>
    <t>Rent</t>
  </si>
  <si>
    <t>354078700</t>
  </si>
  <si>
    <t>04/01/2025</t>
  </si>
  <si>
    <t>Charge Total:</t>
  </si>
  <si>
    <t>11-1104</t>
  </si>
  <si>
    <t>1 bed / 1 bath b</t>
  </si>
  <si>
    <t>Occupied No Notice</t>
  </si>
  <si>
    <t>Chiu, Darian</t>
  </si>
  <si>
    <t>Resident</t>
  </si>
  <si>
    <t>Amenity Rent</t>
  </si>
  <si>
    <t>354078958</t>
  </si>
  <si>
    <t>04/01/2025</t>
  </si>
  <si>
    <t>Amenity Rent</t>
  </si>
  <si>
    <t>354078231</t>
  </si>
  <si>
    <t>04/01/2025</t>
  </si>
  <si>
    <t>Amenity Rent</t>
  </si>
  <si>
    <t>354078801</t>
  </si>
  <si>
    <t>04/01/2025</t>
  </si>
  <si>
    <t>Rent</t>
  </si>
  <si>
    <t>354078299</t>
  </si>
  <si>
    <t>04/01/2025</t>
  </si>
  <si>
    <t>Charge Total:</t>
  </si>
  <si>
    <t>11-1105</t>
  </si>
  <si>
    <t>1 bed / 1 bath b</t>
  </si>
  <si>
    <t>Occupied No Notice</t>
  </si>
  <si>
    <t>Corona, Cecilia</t>
  </si>
  <si>
    <t>Resident</t>
  </si>
  <si>
    <t>Amenity Rent</t>
  </si>
  <si>
    <t>354078477</t>
  </si>
  <si>
    <t>04/01/2025</t>
  </si>
  <si>
    <t>Amenity Rent</t>
  </si>
  <si>
    <t>354078664</t>
  </si>
  <si>
    <t>04/01/2025</t>
  </si>
  <si>
    <t>Amenity Rent</t>
  </si>
  <si>
    <t>354078228</t>
  </si>
  <si>
    <t>04/01/2025</t>
  </si>
  <si>
    <t>Rent</t>
  </si>
  <si>
    <t>354078874</t>
  </si>
  <si>
    <t>04/01/2025</t>
  </si>
  <si>
    <t>Charge Total:</t>
  </si>
  <si>
    <t>11-1106</t>
  </si>
  <si>
    <t>1 bed / 1 bath b</t>
  </si>
  <si>
    <t>Occupied No Notice</t>
  </si>
  <si>
    <t>Davenport, Kody</t>
  </si>
  <si>
    <t>Resident</t>
  </si>
  <si>
    <t>Amenity Rent</t>
  </si>
  <si>
    <t>354079151</t>
  </si>
  <si>
    <t>04/01/2025</t>
  </si>
  <si>
    <t>Amenity Rent</t>
  </si>
  <si>
    <t>354078884</t>
  </si>
  <si>
    <t>04/01/2025</t>
  </si>
  <si>
    <t>Rent</t>
  </si>
  <si>
    <t>354078333</t>
  </si>
  <si>
    <t>04/01/2025</t>
  </si>
  <si>
    <t>Charge Total:</t>
  </si>
  <si>
    <t>11-1107</t>
  </si>
  <si>
    <t>1 bed / 1 bath b</t>
  </si>
  <si>
    <t>Occupied No Notice</t>
  </si>
  <si>
    <t>Bedford, Phyllis</t>
  </si>
  <si>
    <t>Resident</t>
  </si>
  <si>
    <t>Amenity Rent</t>
  </si>
  <si>
    <t>354078255</t>
  </si>
  <si>
    <t>04/01/2025</t>
  </si>
  <si>
    <t>Amenity Rent</t>
  </si>
  <si>
    <t>354078509</t>
  </si>
  <si>
    <t>04/01/2025</t>
  </si>
  <si>
    <t>Rent</t>
  </si>
  <si>
    <t>354078442</t>
  </si>
  <si>
    <t>04/01/2025</t>
  </si>
  <si>
    <t>Charge Total:</t>
  </si>
  <si>
    <t>11-1108</t>
  </si>
  <si>
    <t>1 bed / 1 bath b</t>
  </si>
  <si>
    <t>Occupied No Notice</t>
  </si>
  <si>
    <t>Trammell, Roxanne</t>
  </si>
  <si>
    <t>Resident</t>
  </si>
  <si>
    <t>Amenity Rent</t>
  </si>
  <si>
    <t>354079248</t>
  </si>
  <si>
    <t>04/01/2025</t>
  </si>
  <si>
    <t>Amenity Rent</t>
  </si>
  <si>
    <t>354079012</t>
  </si>
  <si>
    <t>04/01/2025</t>
  </si>
  <si>
    <t>Rent</t>
  </si>
  <si>
    <t>354079108</t>
  </si>
  <si>
    <t>04/01/2025</t>
  </si>
  <si>
    <t>Charge Total:</t>
  </si>
  <si>
    <t>11-1109</t>
  </si>
  <si>
    <t>1 bed / 1 bath b</t>
  </si>
  <si>
    <t>Occupied No Notice</t>
  </si>
  <si>
    <t>Clay, Rhonda</t>
  </si>
  <si>
    <t>Resident</t>
  </si>
  <si>
    <t>Amenity Rent</t>
  </si>
  <si>
    <t>354078612</t>
  </si>
  <si>
    <t>04/01/2025</t>
  </si>
  <si>
    <t>Amenity Rent</t>
  </si>
  <si>
    <t>354078437</t>
  </si>
  <si>
    <t>04/01/2025</t>
  </si>
  <si>
    <t>Amenity Rent</t>
  </si>
  <si>
    <t>354078572</t>
  </si>
  <si>
    <t>04/01/2025</t>
  </si>
  <si>
    <t>Rent</t>
  </si>
  <si>
    <t>354079213</t>
  </si>
  <si>
    <t>04/01/2025</t>
  </si>
  <si>
    <t>Renters Insurance Fine</t>
  </si>
  <si>
    <t>354041888</t>
  </si>
  <si>
    <t>04/01/2025</t>
  </si>
  <si>
    <t>Charge Total:</t>
  </si>
  <si>
    <t>11-1110</t>
  </si>
  <si>
    <t>1 bed / 1 bath b</t>
  </si>
  <si>
    <t>Occupied No Notice</t>
  </si>
  <si>
    <t>House, Nicholaus</t>
  </si>
  <si>
    <t>Resident</t>
  </si>
  <si>
    <t>Amenity Rent</t>
  </si>
  <si>
    <t>354078513</t>
  </si>
  <si>
    <t>04/01/2025</t>
  </si>
  <si>
    <t>Amenity Rent</t>
  </si>
  <si>
    <t>354079098</t>
  </si>
  <si>
    <t>04/01/2025</t>
  </si>
  <si>
    <t>Amenity Rent</t>
  </si>
  <si>
    <t>354078558</t>
  </si>
  <si>
    <t>04/01/2025</t>
  </si>
  <si>
    <t>Rent</t>
  </si>
  <si>
    <t>354079260</t>
  </si>
  <si>
    <t>04/01/2025</t>
  </si>
  <si>
    <t>Charge Total:</t>
  </si>
  <si>
    <t>11-1111</t>
  </si>
  <si>
    <t>1 bed / 1 bath b</t>
  </si>
  <si>
    <t>Occupied No Notice</t>
  </si>
  <si>
    <t>Rodriguez, Robert</t>
  </si>
  <si>
    <t>Resident</t>
  </si>
  <si>
    <t>Amenity Rent</t>
  </si>
  <si>
    <t>354078915</t>
  </si>
  <si>
    <t>04/01/2025</t>
  </si>
  <si>
    <t>Amenity Rent</t>
  </si>
  <si>
    <t>354079000</t>
  </si>
  <si>
    <t>04/01/2025</t>
  </si>
  <si>
    <t>Amenity Rent</t>
  </si>
  <si>
    <t>354078909</t>
  </si>
  <si>
    <t>04/01/2025</t>
  </si>
  <si>
    <t>Rent</t>
  </si>
  <si>
    <t>354078423</t>
  </si>
  <si>
    <t>04/01/2025</t>
  </si>
  <si>
    <t>Charge Total:</t>
  </si>
  <si>
    <t>11-1112</t>
  </si>
  <si>
    <t>1 bed / 1 bath b</t>
  </si>
  <si>
    <t>Vacant Unrented Not Ready</t>
  </si>
  <si>
    <t>-- Vacant --</t>
  </si>
  <si>
    <t>-</t>
  </si>
  <si>
    <t>Charge Total:</t>
  </si>
  <si>
    <t>11-1113</t>
  </si>
  <si>
    <t>1 bed / 1 bath b</t>
  </si>
  <si>
    <t>Occupied No Notice</t>
  </si>
  <si>
    <t>VanBaak, Amanda</t>
  </si>
  <si>
    <t>Resident</t>
  </si>
  <si>
    <t>Amenity Rent</t>
  </si>
  <si>
    <t>354078227</t>
  </si>
  <si>
    <t>04/01/2025</t>
  </si>
  <si>
    <t>Amenity Rent</t>
  </si>
  <si>
    <t>354079058</t>
  </si>
  <si>
    <t>04/01/2025</t>
  </si>
  <si>
    <t>Amenity Rent</t>
  </si>
  <si>
    <t>354079065</t>
  </si>
  <si>
    <t>04/01/2025</t>
  </si>
  <si>
    <t>Rent</t>
  </si>
  <si>
    <t>354078487</t>
  </si>
  <si>
    <t>04/01/2025</t>
  </si>
  <si>
    <t>Charge Total:</t>
  </si>
  <si>
    <t>11-1114</t>
  </si>
  <si>
    <t>1 bed / 1 bath b</t>
  </si>
  <si>
    <t>Vacant Unrented Ready</t>
  </si>
  <si>
    <t>-- Vacant --</t>
  </si>
  <si>
    <t>-</t>
  </si>
  <si>
    <t>Charge Total:</t>
  </si>
  <si>
    <t>11-1115</t>
  </si>
  <si>
    <t>1 bed / 1 bath b</t>
  </si>
  <si>
    <t>Occupied No Notice</t>
  </si>
  <si>
    <t>Martinez, Juan</t>
  </si>
  <si>
    <t>Resident</t>
  </si>
  <si>
    <t>Amenity Rent</t>
  </si>
  <si>
    <t>354078686</t>
  </si>
  <si>
    <t>04/01/2025</t>
  </si>
  <si>
    <t>Amenity Rent</t>
  </si>
  <si>
    <t>354078602</t>
  </si>
  <si>
    <t>04/01/2025</t>
  </si>
  <si>
    <t>Amenity Rent</t>
  </si>
  <si>
    <t>354079135</t>
  </si>
  <si>
    <t>04/01/2025</t>
  </si>
  <si>
    <t>Amenity Rent</t>
  </si>
  <si>
    <t>354078561</t>
  </si>
  <si>
    <t>04/01/2025</t>
  </si>
  <si>
    <t>Rent</t>
  </si>
  <si>
    <t>354078986</t>
  </si>
  <si>
    <t>04/01/2025</t>
  </si>
  <si>
    <t>Charge Total:</t>
  </si>
  <si>
    <t>11-1116</t>
  </si>
  <si>
    <t>1 bed / 1 bath b</t>
  </si>
  <si>
    <t>Occupied No Notice</t>
  </si>
  <si>
    <t>Molesky, Cecilia</t>
  </si>
  <si>
    <t>Resident</t>
  </si>
  <si>
    <t>Amenity Rent</t>
  </si>
  <si>
    <t>354078445</t>
  </si>
  <si>
    <t>04/01/2025</t>
  </si>
  <si>
    <t>Rent</t>
  </si>
  <si>
    <t>354078347</t>
  </si>
  <si>
    <t>04/01/2025</t>
  </si>
  <si>
    <t>Charge Total:</t>
  </si>
  <si>
    <t>12-1201</t>
  </si>
  <si>
    <t>1 bed / 1 bath b</t>
  </si>
  <si>
    <t>Occupied No Notice</t>
  </si>
  <si>
    <t>Caccamise, Paul</t>
  </si>
  <si>
    <t>Resident</t>
  </si>
  <si>
    <t>Amenity Rent</t>
  </si>
  <si>
    <t>354079056</t>
  </si>
  <si>
    <t>04/01/2025</t>
  </si>
  <si>
    <t>Amenity Rent</t>
  </si>
  <si>
    <t>354078872</t>
  </si>
  <si>
    <t>04/01/2025</t>
  </si>
  <si>
    <t>Amenity Rent</t>
  </si>
  <si>
    <t>354078608</t>
  </si>
  <si>
    <t>04/01/2025</t>
  </si>
  <si>
    <t>Rent</t>
  </si>
  <si>
    <t>354078583</t>
  </si>
  <si>
    <t>04/01/2025</t>
  </si>
  <si>
    <t>Concession-Resident</t>
  </si>
  <si>
    <t>354078413</t>
  </si>
  <si>
    <t>04/01/2025</t>
  </si>
  <si>
    <t>Charge Total:</t>
  </si>
  <si>
    <t>12-1202</t>
  </si>
  <si>
    <t>1 bed / 1 bath b</t>
  </si>
  <si>
    <t>Occupied No Notice</t>
  </si>
  <si>
    <t>Turner, Kelly</t>
  </si>
  <si>
    <t>Resident</t>
  </si>
  <si>
    <t>Amenity Rent</t>
  </si>
  <si>
    <t>354079121</t>
  </si>
  <si>
    <t>04/01/2025</t>
  </si>
  <si>
    <t>Amenity Rent</t>
  </si>
  <si>
    <t>354078240</t>
  </si>
  <si>
    <t>04/01/2025</t>
  </si>
  <si>
    <t>Amenity Rent</t>
  </si>
  <si>
    <t>354078619</t>
  </si>
  <si>
    <t>04/01/2025</t>
  </si>
  <si>
    <t>Rent</t>
  </si>
  <si>
    <t>354078912</t>
  </si>
  <si>
    <t>04/01/2025</t>
  </si>
  <si>
    <t>Charge Total:</t>
  </si>
  <si>
    <t>12-1203</t>
  </si>
  <si>
    <t>1 bed / 1 bath b</t>
  </si>
  <si>
    <t>Occupied No Notice</t>
  </si>
  <si>
    <t>Sahm, Sherrie</t>
  </si>
  <si>
    <t>Resident</t>
  </si>
  <si>
    <t>Amenity Rent</t>
  </si>
  <si>
    <t>354078531</t>
  </si>
  <si>
    <t>04/01/2025</t>
  </si>
  <si>
    <t>Amenity Rent</t>
  </si>
  <si>
    <t>354079198</t>
  </si>
  <si>
    <t>04/01/2025</t>
  </si>
  <si>
    <t>Rent</t>
  </si>
  <si>
    <t>354078251</t>
  </si>
  <si>
    <t>04/01/2025</t>
  </si>
  <si>
    <t>Charge Total:</t>
  </si>
  <si>
    <t>12-1204</t>
  </si>
  <si>
    <t>1 bed / 1 bath b</t>
  </si>
  <si>
    <t>Occupied No Notice</t>
  </si>
  <si>
    <t>Harvey, Jessica</t>
  </si>
  <si>
    <t>Resident</t>
  </si>
  <si>
    <t>Amenity Rent</t>
  </si>
  <si>
    <t>354078781</t>
  </si>
  <si>
    <t>04/01/2025</t>
  </si>
  <si>
    <t>Amenity Rent</t>
  </si>
  <si>
    <t>354078914</t>
  </si>
  <si>
    <t>04/01/2025</t>
  </si>
  <si>
    <t>Rent</t>
  </si>
  <si>
    <t>354078961</t>
  </si>
  <si>
    <t>04/01/2025</t>
  </si>
  <si>
    <t>Renters Insurance Fine</t>
  </si>
  <si>
    <t>354041869</t>
  </si>
  <si>
    <t>04/01/2025</t>
  </si>
  <si>
    <t>Charge Total:</t>
  </si>
  <si>
    <t>12-1205</t>
  </si>
  <si>
    <t>1 bed / 1 bath b</t>
  </si>
  <si>
    <t>Occupied No Notice</t>
  </si>
  <si>
    <t>Amaya lozano, Maria del carmen</t>
  </si>
  <si>
    <t>Resident</t>
  </si>
  <si>
    <t>Amenity Rent</t>
  </si>
  <si>
    <t>354078417</t>
  </si>
  <si>
    <t>04/01/2025</t>
  </si>
  <si>
    <t>Amenity Rent</t>
  </si>
  <si>
    <t>354078804</t>
  </si>
  <si>
    <t>04/01/2025</t>
  </si>
  <si>
    <t>Amenity Rent</t>
  </si>
  <si>
    <t>354078851</t>
  </si>
  <si>
    <t>04/01/2025</t>
  </si>
  <si>
    <t>Rent</t>
  </si>
  <si>
    <t>354079173</t>
  </si>
  <si>
    <t>04/01/2025</t>
  </si>
  <si>
    <t>Charge Total:</t>
  </si>
  <si>
    <t>12-1206</t>
  </si>
  <si>
    <t>1 bed / 1 bath b</t>
  </si>
  <si>
    <t>Occupied No Notice</t>
  </si>
  <si>
    <t>Bracy, Desiree</t>
  </si>
  <si>
    <t>Resident</t>
  </si>
  <si>
    <t>Amenity Rent</t>
  </si>
  <si>
    <t>354079021</t>
  </si>
  <si>
    <t>04/01/2025</t>
  </si>
  <si>
    <t>Amenity Rent</t>
  </si>
  <si>
    <t>354078752</t>
  </si>
  <si>
    <t>04/01/2025</t>
  </si>
  <si>
    <t>Rent</t>
  </si>
  <si>
    <t>354078828</t>
  </si>
  <si>
    <t>04/01/2025</t>
  </si>
  <si>
    <t>Late Fee</t>
  </si>
  <si>
    <t>354401770</t>
  </si>
  <si>
    <t>04/04/2025</t>
  </si>
  <si>
    <t>Charge Total:</t>
  </si>
  <si>
    <t>12-1207</t>
  </si>
  <si>
    <t>1 bed / 1 bath b</t>
  </si>
  <si>
    <t>Occupied No Notice</t>
  </si>
  <si>
    <t>Zermeno, Ramiro</t>
  </si>
  <si>
    <t>Resident</t>
  </si>
  <si>
    <t>Amenity Rent</t>
  </si>
  <si>
    <t>354079150</t>
  </si>
  <si>
    <t>04/01/2025</t>
  </si>
  <si>
    <t>Rent</t>
  </si>
  <si>
    <t>354078346</t>
  </si>
  <si>
    <t>04/01/2025</t>
  </si>
  <si>
    <t>Charge Total:</t>
  </si>
  <si>
    <t>12-1208</t>
  </si>
  <si>
    <t>1 bed / 1 bath b</t>
  </si>
  <si>
    <t>Occupied No Notice</t>
  </si>
  <si>
    <t>Cruz, Maria</t>
  </si>
  <si>
    <t>Resident</t>
  </si>
  <si>
    <t>Amenity Rent</t>
  </si>
  <si>
    <t>354078285</t>
  </si>
  <si>
    <t>04/01/2025</t>
  </si>
  <si>
    <t>Amenity Rent</t>
  </si>
  <si>
    <t>354079129</t>
  </si>
  <si>
    <t>04/01/2025</t>
  </si>
  <si>
    <t>Rent</t>
  </si>
  <si>
    <t>354078250</t>
  </si>
  <si>
    <t>04/01/2025</t>
  </si>
  <si>
    <t>Charge Total:</t>
  </si>
  <si>
    <t>12-1209</t>
  </si>
  <si>
    <t>1 bed / 1 bath b</t>
  </si>
  <si>
    <t>Occupied No Notice</t>
  </si>
  <si>
    <t>Williams, Paxton</t>
  </si>
  <si>
    <t>Resident</t>
  </si>
  <si>
    <t>Amenity Rent</t>
  </si>
  <si>
    <t>354079170</t>
  </si>
  <si>
    <t>04/01/2025</t>
  </si>
  <si>
    <t>Amenity Rent</t>
  </si>
  <si>
    <t>354079234</t>
  </si>
  <si>
    <t>04/01/2025</t>
  </si>
  <si>
    <t>Amenity Rent</t>
  </si>
  <si>
    <t>354078297</t>
  </si>
  <si>
    <t>04/01/2025</t>
  </si>
  <si>
    <t>Rent</t>
  </si>
  <si>
    <t>354079145</t>
  </si>
  <si>
    <t>04/01/2025</t>
  </si>
  <si>
    <t>Charge Total:</t>
  </si>
  <si>
    <t>12-1210</t>
  </si>
  <si>
    <t>1 bed / 1 bath b</t>
  </si>
  <si>
    <t>Vacant Unrented Ready</t>
  </si>
  <si>
    <t>-- Vacant --</t>
  </si>
  <si>
    <t>-</t>
  </si>
  <si>
    <t>Charge Total:</t>
  </si>
  <si>
    <t>12-1211</t>
  </si>
  <si>
    <t>1 bed / 1 bath b</t>
  </si>
  <si>
    <t>Occupied No Notice</t>
  </si>
  <si>
    <t>Fountain, Lucius</t>
  </si>
  <si>
    <t>Resident</t>
  </si>
  <si>
    <t>Amenity Rent</t>
  </si>
  <si>
    <t>354078753</t>
  </si>
  <si>
    <t>04/01/2025</t>
  </si>
  <si>
    <t>Amenity Rent</t>
  </si>
  <si>
    <t>354078640</t>
  </si>
  <si>
    <t>04/01/2025</t>
  </si>
  <si>
    <t>Rent</t>
  </si>
  <si>
    <t>354078925</t>
  </si>
  <si>
    <t>04/01/2025</t>
  </si>
  <si>
    <t>Charge Total:</t>
  </si>
  <si>
    <t>12-1212</t>
  </si>
  <si>
    <t>1 bed / 1 bath b</t>
  </si>
  <si>
    <t>Occupied No Notice</t>
  </si>
  <si>
    <t>Ovalle, Adrianna</t>
  </si>
  <si>
    <t>Resident</t>
  </si>
  <si>
    <t>Amenity Rent</t>
  </si>
  <si>
    <t>354078363</t>
  </si>
  <si>
    <t>04/01/2025</t>
  </si>
  <si>
    <t>Amenity Rent</t>
  </si>
  <si>
    <t>354078536</t>
  </si>
  <si>
    <t>04/01/2025</t>
  </si>
  <si>
    <t>Amenity Rent</t>
  </si>
  <si>
    <t>354079071</t>
  </si>
  <si>
    <t>04/01/2025</t>
  </si>
  <si>
    <t>Rent</t>
  </si>
  <si>
    <t>354078655</t>
  </si>
  <si>
    <t>04/01/2025</t>
  </si>
  <si>
    <t>Late Fee</t>
  </si>
  <si>
    <t>354401783</t>
  </si>
  <si>
    <t>04/04/2025</t>
  </si>
  <si>
    <t>Charge Total:</t>
  </si>
  <si>
    <t>12-1213</t>
  </si>
  <si>
    <t>1 bed / 1 bath b</t>
  </si>
  <si>
    <t>Occupied No Notice</t>
  </si>
  <si>
    <t>George, Matthew</t>
  </si>
  <si>
    <t>Resident</t>
  </si>
  <si>
    <t>Amenity Rent</t>
  </si>
  <si>
    <t>354078820</t>
  </si>
  <si>
    <t>04/01/2025</t>
  </si>
  <si>
    <t>Amenity Rent</t>
  </si>
  <si>
    <t>354078502</t>
  </si>
  <si>
    <t>04/01/2025</t>
  </si>
  <si>
    <t>Amenity Rent</t>
  </si>
  <si>
    <t>354078503</t>
  </si>
  <si>
    <t>04/01/2025</t>
  </si>
  <si>
    <t>Rent</t>
  </si>
  <si>
    <t>354079137</t>
  </si>
  <si>
    <t>04/01/2025</t>
  </si>
  <si>
    <t>Charge Total:</t>
  </si>
  <si>
    <t>12-1214</t>
  </si>
  <si>
    <t>1 bed / 1 bath b</t>
  </si>
  <si>
    <t>Occupied No Notice</t>
  </si>
  <si>
    <t>Barnett, Alan</t>
  </si>
  <si>
    <t>Resident</t>
  </si>
  <si>
    <t>Amenity Rent</t>
  </si>
  <si>
    <t>354079128</t>
  </si>
  <si>
    <t>04/01/2025</t>
  </si>
  <si>
    <t>Rent</t>
  </si>
  <si>
    <t>354079078</t>
  </si>
  <si>
    <t>04/01/2025</t>
  </si>
  <si>
    <t>Charge Total:</t>
  </si>
  <si>
    <t>12-1215</t>
  </si>
  <si>
    <t>1 bed / 1 bath b</t>
  </si>
  <si>
    <t>Occupied No Notice</t>
  </si>
  <si>
    <t>Luis, Sarah</t>
  </si>
  <si>
    <t>Resident</t>
  </si>
  <si>
    <t>Amenity Rent</t>
  </si>
  <si>
    <t>354079112</t>
  </si>
  <si>
    <t>04/01/2025</t>
  </si>
  <si>
    <t>Amenity Rent</t>
  </si>
  <si>
    <t>354078202</t>
  </si>
  <si>
    <t>04/01/2025</t>
  </si>
  <si>
    <t>Amenity Rent</t>
  </si>
  <si>
    <t>354078665</t>
  </si>
  <si>
    <t>04/01/2025</t>
  </si>
  <si>
    <t>Rent</t>
  </si>
  <si>
    <t>354078452</t>
  </si>
  <si>
    <t>04/01/2025</t>
  </si>
  <si>
    <t>Charge Total:</t>
  </si>
  <si>
    <t>12-1216</t>
  </si>
  <si>
    <t>1 bed / 1 bath b</t>
  </si>
  <si>
    <t>Vacant Unrented Not Ready</t>
  </si>
  <si>
    <t>-- Vacant --</t>
  </si>
  <si>
    <t>-</t>
  </si>
  <si>
    <t>Charge Total:</t>
  </si>
  <si>
    <t>13-1301</t>
  </si>
  <si>
    <t>2 bed / 2 bath d</t>
  </si>
  <si>
    <t>Occupied No Notice</t>
  </si>
  <si>
    <t>Tran, Hanna</t>
  </si>
  <si>
    <t>Resident</t>
  </si>
  <si>
    <t>Amenity Rent</t>
  </si>
  <si>
    <t>354078916</t>
  </si>
  <si>
    <t>04/01/2025</t>
  </si>
  <si>
    <t>Amenity Rent</t>
  </si>
  <si>
    <t>354078632</t>
  </si>
  <si>
    <t>04/01/2025</t>
  </si>
  <si>
    <t>Amenity Rent</t>
  </si>
  <si>
    <t>354078504</t>
  </si>
  <si>
    <t>04/01/2025</t>
  </si>
  <si>
    <t>Rent</t>
  </si>
  <si>
    <t>354078906</t>
  </si>
  <si>
    <t>04/01/2025</t>
  </si>
  <si>
    <t>Charge Total:</t>
  </si>
  <si>
    <t>13-1302</t>
  </si>
  <si>
    <t>2 bed / 2 bath d</t>
  </si>
  <si>
    <t>Occupied No Notice</t>
  </si>
  <si>
    <t>Mason, Mashondra</t>
  </si>
  <si>
    <t>Resident</t>
  </si>
  <si>
    <t>Amenity Rent</t>
  </si>
  <si>
    <t>354079146</t>
  </si>
  <si>
    <t>04/01/2025</t>
  </si>
  <si>
    <t>Amenity Rent</t>
  </si>
  <si>
    <t>354078647</t>
  </si>
  <si>
    <t>04/01/2025</t>
  </si>
  <si>
    <t>Amenity Rent</t>
  </si>
  <si>
    <t>354078694</t>
  </si>
  <si>
    <t>04/01/2025</t>
  </si>
  <si>
    <t>Month to Month Rent</t>
  </si>
  <si>
    <t>354079117</t>
  </si>
  <si>
    <t>04/01/2025</t>
  </si>
  <si>
    <t>Month-to-Month Fee</t>
  </si>
  <si>
    <t>354079207</t>
  </si>
  <si>
    <t>04/01/2025</t>
  </si>
  <si>
    <t>Charge Total:</t>
  </si>
  <si>
    <t>13-1303</t>
  </si>
  <si>
    <t>2 bed / 2 bath d</t>
  </si>
  <si>
    <t>Occupied No Notice</t>
  </si>
  <si>
    <t>DeJesus, Isela</t>
  </si>
  <si>
    <t>Resident</t>
  </si>
  <si>
    <t>Amenity Rent</t>
  </si>
  <si>
    <t>354078848</t>
  </si>
  <si>
    <t>04/01/2025</t>
  </si>
  <si>
    <t>Amenity Rent</t>
  </si>
  <si>
    <t>354078530</t>
  </si>
  <si>
    <t>04/01/2025</t>
  </si>
  <si>
    <t>Amenity Rent</t>
  </si>
  <si>
    <t>354078406</t>
  </si>
  <si>
    <t>04/01/2025</t>
  </si>
  <si>
    <t>Rent</t>
  </si>
  <si>
    <t>354078796</t>
  </si>
  <si>
    <t>04/01/2025</t>
  </si>
  <si>
    <t>Charge Total:</t>
  </si>
  <si>
    <t>13-1304</t>
  </si>
  <si>
    <t>2 bed / 2 bath d</t>
  </si>
  <si>
    <t>Occupied No Notice</t>
  </si>
  <si>
    <t>Ritu, Fatima</t>
  </si>
  <si>
    <t>Resident</t>
  </si>
  <si>
    <t>Amenity Rent</t>
  </si>
  <si>
    <t>354107650</t>
  </si>
  <si>
    <t>04/01/2025</t>
  </si>
  <si>
    <t>Amenity Rent</t>
  </si>
  <si>
    <t>354107653</t>
  </si>
  <si>
    <t>04/01/2025</t>
  </si>
  <si>
    <t>Rent</t>
  </si>
  <si>
    <t>354107651</t>
  </si>
  <si>
    <t>04/01/2025</t>
  </si>
  <si>
    <t>Concession-Resident</t>
  </si>
  <si>
    <t>354107655</t>
  </si>
  <si>
    <t>04/01/2025</t>
  </si>
  <si>
    <t>Charge Total:</t>
  </si>
  <si>
    <t>13-1305</t>
  </si>
  <si>
    <t>2 bed / 2 bath d</t>
  </si>
  <si>
    <t>Occupied No Notice</t>
  </si>
  <si>
    <t>Norvell, Jasmine</t>
  </si>
  <si>
    <t>Resident</t>
  </si>
  <si>
    <t>Amenity Rent</t>
  </si>
  <si>
    <t>354079008</t>
  </si>
  <si>
    <t>04/01/2025</t>
  </si>
  <si>
    <t>Amenity Rent</t>
  </si>
  <si>
    <t>354078610</t>
  </si>
  <si>
    <t>04/01/2025</t>
  </si>
  <si>
    <t>Amenity Rent</t>
  </si>
  <si>
    <t>354078448</t>
  </si>
  <si>
    <t>04/01/2025</t>
  </si>
  <si>
    <t>Rent</t>
  </si>
  <si>
    <t>354079239</t>
  </si>
  <si>
    <t>04/01/2025</t>
  </si>
  <si>
    <t>Charge Total:</t>
  </si>
  <si>
    <t>13-1306</t>
  </si>
  <si>
    <t>2 bed / 2 bath d</t>
  </si>
  <si>
    <t>Occupied No Notice</t>
  </si>
  <si>
    <t>Zhao, Feiyang</t>
  </si>
  <si>
    <t>Resident</t>
  </si>
  <si>
    <t>Amenity Rent</t>
  </si>
  <si>
    <t>354307551</t>
  </si>
  <si>
    <t>04/01/2025</t>
  </si>
  <si>
    <t>Amenity Rent</t>
  </si>
  <si>
    <t>354307550</t>
  </si>
  <si>
    <t>04/01/2025</t>
  </si>
  <si>
    <t>Amenity Rent</t>
  </si>
  <si>
    <t>354307552</t>
  </si>
  <si>
    <t>04/01/2025</t>
  </si>
  <si>
    <t>Rent</t>
  </si>
  <si>
    <t>354307549</t>
  </si>
  <si>
    <t>04/01/2025</t>
  </si>
  <si>
    <t>Administration Fee</t>
  </si>
  <si>
    <t>354307547</t>
  </si>
  <si>
    <t>04/01/2025</t>
  </si>
  <si>
    <t>Charge Total:</t>
  </si>
  <si>
    <t>13-1307</t>
  </si>
  <si>
    <t>2 bed / 2 bath d</t>
  </si>
  <si>
    <t>Occupied No Notice</t>
  </si>
  <si>
    <t>Garcia, Antonio</t>
  </si>
  <si>
    <t>Resident</t>
  </si>
  <si>
    <t>Amenity Rent</t>
  </si>
  <si>
    <t>354079219</t>
  </si>
  <si>
    <t>04/01/2025</t>
  </si>
  <si>
    <t>Rent</t>
  </si>
  <si>
    <t>354079262</t>
  </si>
  <si>
    <t>04/01/2025</t>
  </si>
  <si>
    <t>Charge Total:</t>
  </si>
  <si>
    <t>13-1308</t>
  </si>
  <si>
    <t>2 bed / 2 bath d</t>
  </si>
  <si>
    <t>Occupied No Notice</t>
  </si>
  <si>
    <t>Garcia, Hugo</t>
  </si>
  <si>
    <t>Resident</t>
  </si>
  <si>
    <t>Amenity Rent</t>
  </si>
  <si>
    <t>354078883</t>
  </si>
  <si>
    <t>04/01/2025</t>
  </si>
  <si>
    <t>Amenity Rent</t>
  </si>
  <si>
    <t>354078723</t>
  </si>
  <si>
    <t>04/01/2025</t>
  </si>
  <si>
    <t>Rent</t>
  </si>
  <si>
    <t>354078951</t>
  </si>
  <si>
    <t>04/01/2025</t>
  </si>
  <si>
    <t>Late Fee</t>
  </si>
  <si>
    <t>354401773</t>
  </si>
  <si>
    <t>04/04/2025</t>
  </si>
  <si>
    <t>Charge Total:</t>
  </si>
  <si>
    <t>13-1309</t>
  </si>
  <si>
    <t>2 bed / 2 bath d</t>
  </si>
  <si>
    <t>Occupied No Notice</t>
  </si>
  <si>
    <t>Miro, Manuel</t>
  </si>
  <si>
    <t>Resident</t>
  </si>
  <si>
    <t>Amenity Rent</t>
  </si>
  <si>
    <t>354078675</t>
  </si>
  <si>
    <t>04/01/2025</t>
  </si>
  <si>
    <t>Amenity Rent</t>
  </si>
  <si>
    <t>354078971</t>
  </si>
  <si>
    <t>04/01/2025</t>
  </si>
  <si>
    <t>Amenity Rent</t>
  </si>
  <si>
    <t>354079077</t>
  </si>
  <si>
    <t>04/01/2025</t>
  </si>
  <si>
    <t>Rent</t>
  </si>
  <si>
    <t>354078235</t>
  </si>
  <si>
    <t>04/01/2025</t>
  </si>
  <si>
    <t>Charge Total:</t>
  </si>
  <si>
    <t>13-1310</t>
  </si>
  <si>
    <t>2 bed / 2 bath d</t>
  </si>
  <si>
    <t>Occupied No Notice</t>
  </si>
  <si>
    <t>Polendo, Daniella</t>
  </si>
  <si>
    <t>Resident</t>
  </si>
  <si>
    <t>Amenity Rent</t>
  </si>
  <si>
    <t>354079049</t>
  </si>
  <si>
    <t>04/01/2025</t>
  </si>
  <si>
    <t>Amenity Rent</t>
  </si>
  <si>
    <t>354078660</t>
  </si>
  <si>
    <t>04/01/2025</t>
  </si>
  <si>
    <t>Amenity Rent</t>
  </si>
  <si>
    <t>354078623</t>
  </si>
  <si>
    <t>04/01/2025</t>
  </si>
  <si>
    <t>Rent</t>
  </si>
  <si>
    <t>354078861</t>
  </si>
  <si>
    <t>04/01/2025</t>
  </si>
  <si>
    <t>Charge Total:</t>
  </si>
  <si>
    <t>13-1311</t>
  </si>
  <si>
    <t>2 bed / 2 bath d</t>
  </si>
  <si>
    <t>Occupied No Notice</t>
  </si>
  <si>
    <t>Gillispie, Leslie</t>
  </si>
  <si>
    <t>Resident</t>
  </si>
  <si>
    <t>Amenity Rent</t>
  </si>
  <si>
    <t>354078649</t>
  </si>
  <si>
    <t>04/01/2025</t>
  </si>
  <si>
    <t>Rent</t>
  </si>
  <si>
    <t>354079157</t>
  </si>
  <si>
    <t>04/01/2025</t>
  </si>
  <si>
    <t>Charge Total:</t>
  </si>
  <si>
    <t>13-1312</t>
  </si>
  <si>
    <t>2 bed / 2 bath d</t>
  </si>
  <si>
    <t>Occupied No Notice</t>
  </si>
  <si>
    <t>Casas, Alanmichael</t>
  </si>
  <si>
    <t>Resident</t>
  </si>
  <si>
    <t>Amenity Rent</t>
  </si>
  <si>
    <t>354078656</t>
  </si>
  <si>
    <t>04/01/2025</t>
  </si>
  <si>
    <t>Amenity Rent</t>
  </si>
  <si>
    <t>354078358</t>
  </si>
  <si>
    <t>04/01/2025</t>
  </si>
  <si>
    <t>Rent</t>
  </si>
  <si>
    <t>354078737</t>
  </si>
  <si>
    <t>04/01/2025</t>
  </si>
  <si>
    <t>Charge Total:</t>
  </si>
  <si>
    <t>13-1313</t>
  </si>
  <si>
    <t>2 bed / 2 bath d</t>
  </si>
  <si>
    <t>Occupied No Notice</t>
  </si>
  <si>
    <t>Villanueva, Desiree</t>
  </si>
  <si>
    <t>Resident</t>
  </si>
  <si>
    <t>Amenity Rent</t>
  </si>
  <si>
    <t>354078910</t>
  </si>
  <si>
    <t>04/01/2025</t>
  </si>
  <si>
    <t>Amenity Rent</t>
  </si>
  <si>
    <t>354078547</t>
  </si>
  <si>
    <t>04/01/2025</t>
  </si>
  <si>
    <t>Amenity Rent</t>
  </si>
  <si>
    <t>354078498</t>
  </si>
  <si>
    <t>04/01/2025</t>
  </si>
  <si>
    <t>Rent</t>
  </si>
  <si>
    <t>354078321</t>
  </si>
  <si>
    <t>04/01/2025</t>
  </si>
  <si>
    <t>Charge Total:</t>
  </si>
  <si>
    <t>13-1314</t>
  </si>
  <si>
    <t>2 bed / 2 bath d</t>
  </si>
  <si>
    <t>Occupied No Notice</t>
  </si>
  <si>
    <t>Vela, Gabriela</t>
  </si>
  <si>
    <t>Resident</t>
  </si>
  <si>
    <t>Amenity Rent</t>
  </si>
  <si>
    <t>354078600</t>
  </si>
  <si>
    <t>04/01/2025</t>
  </si>
  <si>
    <t>Amenity Rent</t>
  </si>
  <si>
    <t>354079180</t>
  </si>
  <si>
    <t>04/01/2025</t>
  </si>
  <si>
    <t>Amenity Rent</t>
  </si>
  <si>
    <t>354078725</t>
  </si>
  <si>
    <t>04/01/2025</t>
  </si>
  <si>
    <t>Rent</t>
  </si>
  <si>
    <t>354079057</t>
  </si>
  <si>
    <t>04/01/2025</t>
  </si>
  <si>
    <t>Charge Total:</t>
  </si>
  <si>
    <t>13-1315</t>
  </si>
  <si>
    <t>2 bed / 2 bath d</t>
  </si>
  <si>
    <t>Occupied No Notice</t>
  </si>
  <si>
    <t>Perez, Jason</t>
  </si>
  <si>
    <t>Resident</t>
  </si>
  <si>
    <t>Amenity Rent</t>
  </si>
  <si>
    <t>354078709</t>
  </si>
  <si>
    <t>04/01/2025</t>
  </si>
  <si>
    <t>Amenity Rent</t>
  </si>
  <si>
    <t>354078367</t>
  </si>
  <si>
    <t>04/01/2025</t>
  </si>
  <si>
    <t>Month to Month Rent</t>
  </si>
  <si>
    <t>354078350</t>
  </si>
  <si>
    <t>04/01/2025</t>
  </si>
  <si>
    <t>Concession-Partial Employee</t>
  </si>
  <si>
    <t>354078309</t>
  </si>
  <si>
    <t>04/01/2025</t>
  </si>
  <si>
    <t>Charge Total:</t>
  </si>
  <si>
    <t>13-1316</t>
  </si>
  <si>
    <t>2 bed / 2 bath d</t>
  </si>
  <si>
    <t>Occupied No Notice</t>
  </si>
  <si>
    <t>Bande, Yurahany</t>
  </si>
  <si>
    <t>Resident</t>
  </si>
  <si>
    <t>Amenity Rent</t>
  </si>
  <si>
    <t>354078265</t>
  </si>
  <si>
    <t>04/01/2025</t>
  </si>
  <si>
    <t>Amenity Rent</t>
  </si>
  <si>
    <t>354078929</t>
  </si>
  <si>
    <t>04/01/2025</t>
  </si>
  <si>
    <t>Rent</t>
  </si>
  <si>
    <t>354079233</t>
  </si>
  <si>
    <t>04/01/2025</t>
  </si>
  <si>
    <t>Charge Total:</t>
  </si>
  <si>
    <t>14-1401</t>
  </si>
  <si>
    <t>1 bed / 1 bath b</t>
  </si>
  <si>
    <t>Occupied No Notice</t>
  </si>
  <si>
    <t>McNabb, Passion</t>
  </si>
  <si>
    <t>Resident</t>
  </si>
  <si>
    <t>Amenity Rent</t>
  </si>
  <si>
    <t>354079063</t>
  </si>
  <si>
    <t>04/01/2025</t>
  </si>
  <si>
    <t>Amenity Rent</t>
  </si>
  <si>
    <t>354078691</t>
  </si>
  <si>
    <t>04/01/2025</t>
  </si>
  <si>
    <t>Rent</t>
  </si>
  <si>
    <t>354078551</t>
  </si>
  <si>
    <t>04/01/2025</t>
  </si>
  <si>
    <t>Charge Total:</t>
  </si>
  <si>
    <t>14-1402</t>
  </si>
  <si>
    <t>1 bed / 1 bath b</t>
  </si>
  <si>
    <t>Occupied No Notice</t>
  </si>
  <si>
    <t>Koch, Jerold</t>
  </si>
  <si>
    <t>Resident</t>
  </si>
  <si>
    <t>Amenity Rent</t>
  </si>
  <si>
    <t>354078703</t>
  </si>
  <si>
    <t>04/01/2025</t>
  </si>
  <si>
    <t>Rent</t>
  </si>
  <si>
    <t>354078552</t>
  </si>
  <si>
    <t>04/01/2025</t>
  </si>
  <si>
    <t>Charge Total:</t>
  </si>
  <si>
    <t>14-1403</t>
  </si>
  <si>
    <t>1 bed / 1 bath b</t>
  </si>
  <si>
    <t>Vacant Unrented Ready</t>
  </si>
  <si>
    <t>-- Vacant --</t>
  </si>
  <si>
    <t>-</t>
  </si>
  <si>
    <t>Charge Total:</t>
  </si>
  <si>
    <t>14-1404</t>
  </si>
  <si>
    <t>1 bed / 1 bath b</t>
  </si>
  <si>
    <t>Occupied No Notice</t>
  </si>
  <si>
    <t>Campa, Janet</t>
  </si>
  <si>
    <t>Resident</t>
  </si>
  <si>
    <t>Amenity Rent</t>
  </si>
  <si>
    <t>354078842</t>
  </si>
  <si>
    <t>04/01/2025</t>
  </si>
  <si>
    <t>Amenity Rent</t>
  </si>
  <si>
    <t>354078787</t>
  </si>
  <si>
    <t>04/01/2025</t>
  </si>
  <si>
    <t>Rent</t>
  </si>
  <si>
    <t>354079158</t>
  </si>
  <si>
    <t>04/01/2025</t>
  </si>
  <si>
    <t>Charge Total:</t>
  </si>
  <si>
    <t>14-1405</t>
  </si>
  <si>
    <t>1 bed / 1 bath b</t>
  </si>
  <si>
    <t>Occupied No Notice</t>
  </si>
  <si>
    <t>Fedler, Cody</t>
  </si>
  <si>
    <t>Resident</t>
  </si>
  <si>
    <t>Amenity Rent</t>
  </si>
  <si>
    <t>354078919</t>
  </si>
  <si>
    <t>04/01/2025</t>
  </si>
  <si>
    <t>Amenity Rent</t>
  </si>
  <si>
    <t>354079041</t>
  </si>
  <si>
    <t>04/01/2025</t>
  </si>
  <si>
    <t>Rent</t>
  </si>
  <si>
    <t>354079225</t>
  </si>
  <si>
    <t>04/01/2025</t>
  </si>
  <si>
    <t>Charge Total:</t>
  </si>
  <si>
    <t>14-1406</t>
  </si>
  <si>
    <t>1 bed / 1 bath b</t>
  </si>
  <si>
    <t>Occupied No Notice</t>
  </si>
  <si>
    <t>Hernandez, Judith</t>
  </si>
  <si>
    <t>Resident</t>
  </si>
  <si>
    <t>Amenity Rent</t>
  </si>
  <si>
    <t>354078599</t>
  </si>
  <si>
    <t>04/01/2025</t>
  </si>
  <si>
    <t>Amenity Rent</t>
  </si>
  <si>
    <t>354079081</t>
  </si>
  <si>
    <t>04/01/2025</t>
  </si>
  <si>
    <t>Rent</t>
  </si>
  <si>
    <t>354079242</t>
  </si>
  <si>
    <t>04/01/2025</t>
  </si>
  <si>
    <t>Charge Total:</t>
  </si>
  <si>
    <t>14-1407</t>
  </si>
  <si>
    <t>1 bed / 1 bath b</t>
  </si>
  <si>
    <t>Occupied No Notice</t>
  </si>
  <si>
    <t>Moore, Clifton</t>
  </si>
  <si>
    <t>Resident</t>
  </si>
  <si>
    <t>Amenity Rent</t>
  </si>
  <si>
    <t>354078866</t>
  </si>
  <si>
    <t>04/01/2025</t>
  </si>
  <si>
    <t>Amenity Rent</t>
  </si>
  <si>
    <t>354078369</t>
  </si>
  <si>
    <t>04/01/2025</t>
  </si>
  <si>
    <t>Amenity Rent</t>
  </si>
  <si>
    <t>354078271</t>
  </si>
  <si>
    <t>04/01/2025</t>
  </si>
  <si>
    <t>Rent</t>
  </si>
  <si>
    <t>354078688</t>
  </si>
  <si>
    <t>04/01/2025</t>
  </si>
  <si>
    <t>Charge Total:</t>
  </si>
  <si>
    <t>14-1408</t>
  </si>
  <si>
    <t>1 bed / 1 bath b</t>
  </si>
  <si>
    <t>Occupied No Notice</t>
  </si>
  <si>
    <t>Ontiveroz, Aleeyah</t>
  </si>
  <si>
    <t>Resident</t>
  </si>
  <si>
    <t>Amenity Rent</t>
  </si>
  <si>
    <t>354078366</t>
  </si>
  <si>
    <t>04/01/2025</t>
  </si>
  <si>
    <t>Amenity Rent</t>
  </si>
  <si>
    <t>354078774</t>
  </si>
  <si>
    <t>04/01/2025</t>
  </si>
  <si>
    <t>Amenity Rent</t>
  </si>
  <si>
    <t>354078622</t>
  </si>
  <si>
    <t>04/01/2025</t>
  </si>
  <si>
    <t>Rent</t>
  </si>
  <si>
    <t>354078233</t>
  </si>
  <si>
    <t>04/01/2025</t>
  </si>
  <si>
    <t>Charge Total:</t>
  </si>
  <si>
    <t>14-1409</t>
  </si>
  <si>
    <t>1 bed / 1 bath b</t>
  </si>
  <si>
    <t>Notice Rented</t>
  </si>
  <si>
    <t>Ponce, Yainey (Ney)</t>
  </si>
  <si>
    <t>Resident</t>
  </si>
  <si>
    <t>Amenity Rent</t>
  </si>
  <si>
    <t>354079017</t>
  </si>
  <si>
    <t>04/01/2025</t>
  </si>
  <si>
    <t>Amenity Rent</t>
  </si>
  <si>
    <t>354078352</t>
  </si>
  <si>
    <t>04/01/2025</t>
  </si>
  <si>
    <t>Rent</t>
  </si>
  <si>
    <t>354079223</t>
  </si>
  <si>
    <t>04/01/2025</t>
  </si>
  <si>
    <t>Late Fee</t>
  </si>
  <si>
    <t>354401777</t>
  </si>
  <si>
    <t>04/04/2025</t>
  </si>
  <si>
    <t>Renters Insurance Fine</t>
  </si>
  <si>
    <t>354041823</t>
  </si>
  <si>
    <t>04/01/2025</t>
  </si>
  <si>
    <t>Charge Total:</t>
  </si>
  <si>
    <t>14-1410</t>
  </si>
  <si>
    <t>1 bed / 1 bath b</t>
  </si>
  <si>
    <t>Occupied No Notice</t>
  </si>
  <si>
    <t>Faulkner, Ronald (Ron)</t>
  </si>
  <si>
    <t>Resident</t>
  </si>
  <si>
    <t>Amenity Rent</t>
  </si>
  <si>
    <t>354078669</t>
  </si>
  <si>
    <t>04/01/2025</t>
  </si>
  <si>
    <t>Amenity Rent</t>
  </si>
  <si>
    <t>354078798</t>
  </si>
  <si>
    <t>04/01/2025</t>
  </si>
  <si>
    <t>Rent</t>
  </si>
  <si>
    <t>354079214</t>
  </si>
  <si>
    <t>04/01/2025</t>
  </si>
  <si>
    <t>Charge Total:</t>
  </si>
  <si>
    <t>14-1411</t>
  </si>
  <si>
    <t>1 bed / 1 bath b</t>
  </si>
  <si>
    <t>Occupied No Notice</t>
  </si>
  <si>
    <t>Andresi, Joshua</t>
  </si>
  <si>
    <t>Resident</t>
  </si>
  <si>
    <t>Amenity Rent</t>
  </si>
  <si>
    <t>354079187</t>
  </si>
  <si>
    <t>04/01/2025</t>
  </si>
  <si>
    <t>Amenity Rent</t>
  </si>
  <si>
    <t>354079107</t>
  </si>
  <si>
    <t>04/01/2025</t>
  </si>
  <si>
    <t>Amenity Rent</t>
  </si>
  <si>
    <t>354079136</t>
  </si>
  <si>
    <t>04/01/2025</t>
  </si>
  <si>
    <t>Rent</t>
  </si>
  <si>
    <t>354079119</t>
  </si>
  <si>
    <t>04/01/2025</t>
  </si>
  <si>
    <t>Charge Total:</t>
  </si>
  <si>
    <t>14-1412</t>
  </si>
  <si>
    <t>1 bed / 1 bath b</t>
  </si>
  <si>
    <t>Occupied No Notice</t>
  </si>
  <si>
    <t>Freund, Susan</t>
  </si>
  <si>
    <t>Resident</t>
  </si>
  <si>
    <t>Amenity Rent</t>
  </si>
  <si>
    <t>354078630</t>
  </si>
  <si>
    <t>04/01/2025</t>
  </si>
  <si>
    <t>Rent</t>
  </si>
  <si>
    <t>354078614</t>
  </si>
  <si>
    <t>04/01/2025</t>
  </si>
  <si>
    <t>Charge Total:</t>
  </si>
  <si>
    <t>14-1413</t>
  </si>
  <si>
    <t>1 bed / 1 bath b</t>
  </si>
  <si>
    <t>Occupied No Notice</t>
  </si>
  <si>
    <t>Rivera, Elodia</t>
  </si>
  <si>
    <t>Resident</t>
  </si>
  <si>
    <t>Amenity Rent</t>
  </si>
  <si>
    <t>354078334</t>
  </si>
  <si>
    <t>04/01/2025</t>
  </si>
  <si>
    <t>Amenity Rent</t>
  </si>
  <si>
    <t>354079029</t>
  </si>
  <si>
    <t>04/01/2025</t>
  </si>
  <si>
    <t>Rent</t>
  </si>
  <si>
    <t>354078854</t>
  </si>
  <si>
    <t>04/01/2025</t>
  </si>
  <si>
    <t>Charge Total:</t>
  </si>
  <si>
    <t>14-1414</t>
  </si>
  <si>
    <t>1 bed / 1 bath b</t>
  </si>
  <si>
    <t>Occupied No Notice</t>
  </si>
  <si>
    <t>Sanchez-Concha, Jose</t>
  </si>
  <si>
    <t>Resident</t>
  </si>
  <si>
    <t>Amenity Rent</t>
  </si>
  <si>
    <t>354078631</t>
  </si>
  <si>
    <t>04/01/2025</t>
  </si>
  <si>
    <t>Amenity Rent</t>
  </si>
  <si>
    <t>354078497</t>
  </si>
  <si>
    <t>04/01/2025</t>
  </si>
  <si>
    <t>Amenity Rent</t>
  </si>
  <si>
    <t>354079097</t>
  </si>
  <si>
    <t>04/01/2025</t>
  </si>
  <si>
    <t>Rent</t>
  </si>
  <si>
    <t>354078262</t>
  </si>
  <si>
    <t>04/01/2025</t>
  </si>
  <si>
    <t>Charge Total:</t>
  </si>
  <si>
    <t>14-1415</t>
  </si>
  <si>
    <t>1 bed / 1 bath b</t>
  </si>
  <si>
    <t>Occupied No Notice</t>
  </si>
  <si>
    <t>Cox, Samuel</t>
  </si>
  <si>
    <t>Resident</t>
  </si>
  <si>
    <t>Amenity Rent</t>
  </si>
  <si>
    <t>354078482</t>
  </si>
  <si>
    <t>04/01/2025</t>
  </si>
  <si>
    <t>Amenity Rent</t>
  </si>
  <si>
    <t>354078203</t>
  </si>
  <si>
    <t>04/01/2025</t>
  </si>
  <si>
    <t>Rent</t>
  </si>
  <si>
    <t>354078289</t>
  </si>
  <si>
    <t>04/01/2025</t>
  </si>
  <si>
    <t>Late Fee</t>
  </si>
  <si>
    <t>354401767</t>
  </si>
  <si>
    <t>04/04/2025</t>
  </si>
  <si>
    <t>Charge Total:</t>
  </si>
  <si>
    <t>14-1416</t>
  </si>
  <si>
    <t>1 bed / 1 bath b</t>
  </si>
  <si>
    <t>Occupied No Notice</t>
  </si>
  <si>
    <t>Gonzalez, Luz</t>
  </si>
  <si>
    <t>Resident</t>
  </si>
  <si>
    <t>Amenity Rent</t>
  </si>
  <si>
    <t>354078391</t>
  </si>
  <si>
    <t>04/01/2025</t>
  </si>
  <si>
    <t>Amenity Rent</t>
  </si>
  <si>
    <t>354079092</t>
  </si>
  <si>
    <t>04/01/2025</t>
  </si>
  <si>
    <t>Rent</t>
  </si>
  <si>
    <t>354079125</t>
  </si>
  <si>
    <t>04/01/2025</t>
  </si>
  <si>
    <t>Charge Total:</t>
  </si>
  <si>
    <t>15-1501</t>
  </si>
  <si>
    <t>1 bed / 1 bath b</t>
  </si>
  <si>
    <t>Occupied No Notice</t>
  </si>
  <si>
    <t>Coe, Cathe</t>
  </si>
  <si>
    <t>Resident</t>
  </si>
  <si>
    <t>Amenity Rent</t>
  </si>
  <si>
    <t>354078349</t>
  </si>
  <si>
    <t>04/01/2025</t>
  </si>
  <si>
    <t>Amenity Rent</t>
  </si>
  <si>
    <t>354078795</t>
  </si>
  <si>
    <t>04/01/2025</t>
  </si>
  <si>
    <t>Rent</t>
  </si>
  <si>
    <t>354079216</t>
  </si>
  <si>
    <t>04/01/2025</t>
  </si>
  <si>
    <t>Charge Total:</t>
  </si>
  <si>
    <t>15-1502</t>
  </si>
  <si>
    <t>1 bed / 1 bath b</t>
  </si>
  <si>
    <t>Occupied No Notice</t>
  </si>
  <si>
    <t>Gamet, Margaux</t>
  </si>
  <si>
    <t>Resident</t>
  </si>
  <si>
    <t>Amenity Rent</t>
  </si>
  <si>
    <t>354078234</t>
  </si>
  <si>
    <t>04/01/2025</t>
  </si>
  <si>
    <t>Amenity Rent</t>
  </si>
  <si>
    <t>354078980</t>
  </si>
  <si>
    <t>04/01/2025</t>
  </si>
  <si>
    <t>Rent</t>
  </si>
  <si>
    <t>354079073</t>
  </si>
  <si>
    <t>04/01/2025</t>
  </si>
  <si>
    <t>Concession-Resident</t>
  </si>
  <si>
    <t>354078196</t>
  </si>
  <si>
    <t>04/01/2025</t>
  </si>
  <si>
    <t>Charge Total:</t>
  </si>
  <si>
    <t>15-1503</t>
  </si>
  <si>
    <t>1 bed / 1 bath b</t>
  </si>
  <si>
    <t>Occupied No Notice</t>
  </si>
  <si>
    <t>Donato, Georgina</t>
  </si>
  <si>
    <t>Resident</t>
  </si>
  <si>
    <t>Amenity Rent</t>
  </si>
  <si>
    <t>354078466</t>
  </si>
  <si>
    <t>04/01/2025</t>
  </si>
  <si>
    <t>Amenity Rent</t>
  </si>
  <si>
    <t>354079111</t>
  </si>
  <si>
    <t>04/01/2025</t>
  </si>
  <si>
    <t>Rent</t>
  </si>
  <si>
    <t>354078584</t>
  </si>
  <si>
    <t>04/01/2025</t>
  </si>
  <si>
    <t>Charge Total:</t>
  </si>
  <si>
    <t>15-1504</t>
  </si>
  <si>
    <t>1 bed / 1 bath b</t>
  </si>
  <si>
    <t>Occupied No Notice</t>
  </si>
  <si>
    <t>Tidwell, Quinn</t>
  </si>
  <si>
    <t>Resident</t>
  </si>
  <si>
    <t>Amenity Rent</t>
  </si>
  <si>
    <t>354078763</t>
  </si>
  <si>
    <t>04/01/2025</t>
  </si>
  <si>
    <t>Amenity Rent</t>
  </si>
  <si>
    <t>354078239</t>
  </si>
  <si>
    <t>04/01/2025</t>
  </si>
  <si>
    <t>Rent</t>
  </si>
  <si>
    <t>354079167</t>
  </si>
  <si>
    <t>04/01/2025</t>
  </si>
  <si>
    <t>Charge Total:</t>
  </si>
  <si>
    <t>15-1505</t>
  </si>
  <si>
    <t>1 bed / 1 bath b</t>
  </si>
  <si>
    <t>Occupied No Notice</t>
  </si>
  <si>
    <t>Corona, Ivan</t>
  </si>
  <si>
    <t>Resident</t>
  </si>
  <si>
    <t>Amenity Rent</t>
  </si>
  <si>
    <t>354078595</t>
  </si>
  <si>
    <t>04/01/2025</t>
  </si>
  <si>
    <t>Amenity Rent</t>
  </si>
  <si>
    <t>354078368</t>
  </si>
  <si>
    <t>04/01/2025</t>
  </si>
  <si>
    <t>Rent</t>
  </si>
  <si>
    <t>354078296</t>
  </si>
  <si>
    <t>04/01/2025</t>
  </si>
  <si>
    <t>Charge Total:</t>
  </si>
  <si>
    <t>15-1506</t>
  </si>
  <si>
    <t>1 bed / 1 bath b</t>
  </si>
  <si>
    <t>Occupied No Notice</t>
  </si>
  <si>
    <t>Pathapati, Rajinikumar</t>
  </si>
  <si>
    <t>Resident</t>
  </si>
  <si>
    <t>Amenity Rent</t>
  </si>
  <si>
    <t>354078263</t>
  </si>
  <si>
    <t>04/01/2025</t>
  </si>
  <si>
    <t>Amenity Rent</t>
  </si>
  <si>
    <t>354079189</t>
  </si>
  <si>
    <t>04/01/2025</t>
  </si>
  <si>
    <t>Rent</t>
  </si>
  <si>
    <t>354079067</t>
  </si>
  <si>
    <t>04/01/2025</t>
  </si>
  <si>
    <t>Charge Total:</t>
  </si>
  <si>
    <t>15-1507</t>
  </si>
  <si>
    <t>1 bed / 1 bath b</t>
  </si>
  <si>
    <t>Occupied No Notice</t>
  </si>
  <si>
    <t>Baldenegro, Veronica</t>
  </si>
  <si>
    <t>Resident</t>
  </si>
  <si>
    <t>Amenity Rent</t>
  </si>
  <si>
    <t>354078567</t>
  </si>
  <si>
    <t>04/01/2025</t>
  </si>
  <si>
    <t>Amenity Rent</t>
  </si>
  <si>
    <t>354078812</t>
  </si>
  <si>
    <t>04/01/2025</t>
  </si>
  <si>
    <t>Amenity Rent</t>
  </si>
  <si>
    <t>354079037</t>
  </si>
  <si>
    <t>04/01/2025</t>
  </si>
  <si>
    <t>Rent</t>
  </si>
  <si>
    <t>354078880</t>
  </si>
  <si>
    <t>04/01/2025</t>
  </si>
  <si>
    <t>Charge Total:</t>
  </si>
  <si>
    <t>15-1508</t>
  </si>
  <si>
    <t>1 bed / 1 bath b</t>
  </si>
  <si>
    <t>Vacant Unrented Ready</t>
  </si>
  <si>
    <t>-- Vacant --</t>
  </si>
  <si>
    <t>-</t>
  </si>
  <si>
    <t>Charge Total:</t>
  </si>
  <si>
    <t>15-1509</t>
  </si>
  <si>
    <t>1 bed / 1 bath b</t>
  </si>
  <si>
    <t>Vacant Unrented Not Ready</t>
  </si>
  <si>
    <t>-- Vacant --</t>
  </si>
  <si>
    <t>-</t>
  </si>
  <si>
    <t>Charge Total:</t>
  </si>
  <si>
    <t>15-1510</t>
  </si>
  <si>
    <t>1 bed / 1 bath b</t>
  </si>
  <si>
    <t>Occupied No Notice</t>
  </si>
  <si>
    <t>Cherikh, Amar</t>
  </si>
  <si>
    <t>Resident</t>
  </si>
  <si>
    <t>Amenity Rent</t>
  </si>
  <si>
    <t>354078666</t>
  </si>
  <si>
    <t>04/01/2025</t>
  </si>
  <si>
    <t>Amenity Rent</t>
  </si>
  <si>
    <t>354078593</t>
  </si>
  <si>
    <t>04/01/2025</t>
  </si>
  <si>
    <t>Rent</t>
  </si>
  <si>
    <t>354078987</t>
  </si>
  <si>
    <t>04/01/2025</t>
  </si>
  <si>
    <t>Charge Total:</t>
  </si>
  <si>
    <t>15-1511</t>
  </si>
  <si>
    <t>1 bed / 1 bath b</t>
  </si>
  <si>
    <t>Occupied No Notice</t>
  </si>
  <si>
    <t>Johnson, Brian</t>
  </si>
  <si>
    <t>Resident</t>
  </si>
  <si>
    <t>Amenity Rent</t>
  </si>
  <si>
    <t>354078955</t>
  </si>
  <si>
    <t>04/01/2025</t>
  </si>
  <si>
    <t>Amenity Rent</t>
  </si>
  <si>
    <t>354078356</t>
  </si>
  <si>
    <t>04/01/2025</t>
  </si>
  <si>
    <t>Rent</t>
  </si>
  <si>
    <t>354078890</t>
  </si>
  <si>
    <t>04/01/2025</t>
  </si>
  <si>
    <t>Charge Total:</t>
  </si>
  <si>
    <t>15-1512</t>
  </si>
  <si>
    <t>1 bed / 1 bath b</t>
  </si>
  <si>
    <t>Occupied No Notice</t>
  </si>
  <si>
    <t>Cervantes, Melissa</t>
  </si>
  <si>
    <t>Resident</t>
  </si>
  <si>
    <t>Amenity Rent</t>
  </si>
  <si>
    <t>354079196</t>
  </si>
  <si>
    <t>04/01/2025</t>
  </si>
  <si>
    <t>Amenity Rent</t>
  </si>
  <si>
    <t>354079252</t>
  </si>
  <si>
    <t>04/01/2025</t>
  </si>
  <si>
    <t>Amenity Rent</t>
  </si>
  <si>
    <t>354078676</t>
  </si>
  <si>
    <t>04/01/2025</t>
  </si>
  <si>
    <t>Rent</t>
  </si>
  <si>
    <t>354079093</t>
  </si>
  <si>
    <t>04/01/2025</t>
  </si>
  <si>
    <t>Charge Total:</t>
  </si>
  <si>
    <t>15-1513</t>
  </si>
  <si>
    <t>1 bed / 1 bath b</t>
  </si>
  <si>
    <t>Occupied No Notice</t>
  </si>
  <si>
    <t>Guenther, James</t>
  </si>
  <si>
    <t>Resident</t>
  </si>
  <si>
    <t>Amenity Rent</t>
  </si>
  <si>
    <t>354078461</t>
  </si>
  <si>
    <t>04/01/2025</t>
  </si>
  <si>
    <t>Amenity Rent</t>
  </si>
  <si>
    <t>354078749</t>
  </si>
  <si>
    <t>04/01/2025</t>
  </si>
  <si>
    <t>Rent</t>
  </si>
  <si>
    <t>354078441</t>
  </si>
  <si>
    <t>04/01/2025</t>
  </si>
  <si>
    <t>Charge Total:</t>
  </si>
  <si>
    <t>15-1514</t>
  </si>
  <si>
    <t>1 bed / 1 bath b</t>
  </si>
  <si>
    <t>Occupied No Notice</t>
  </si>
  <si>
    <t>Garcia, Blanca</t>
  </si>
  <si>
    <t>Resident</t>
  </si>
  <si>
    <t>Amenity Rent</t>
  </si>
  <si>
    <t>354078379</t>
  </si>
  <si>
    <t>04/01/2025</t>
  </si>
  <si>
    <t>Rent</t>
  </si>
  <si>
    <t>354078918</t>
  </si>
  <si>
    <t>04/01/2025</t>
  </si>
  <si>
    <t>Charge Total:</t>
  </si>
  <si>
    <t>15-1515</t>
  </si>
  <si>
    <t>1 bed / 1 bath b</t>
  </si>
  <si>
    <t>Occupied No Notice</t>
  </si>
  <si>
    <t>Woodward, Shenandoah</t>
  </si>
  <si>
    <t>Resident</t>
  </si>
  <si>
    <t>Amenity Rent</t>
  </si>
  <si>
    <t>354078746</t>
  </si>
  <si>
    <t>04/01/2025</t>
  </si>
  <si>
    <t>Amenity Rent</t>
  </si>
  <si>
    <t>354079139</t>
  </si>
  <si>
    <t>04/01/2025</t>
  </si>
  <si>
    <t>Rent</t>
  </si>
  <si>
    <t>354079156</t>
  </si>
  <si>
    <t>04/01/2025</t>
  </si>
  <si>
    <t>Charge Total:</t>
  </si>
  <si>
    <t>15-1516</t>
  </si>
  <si>
    <t>1 bed / 1 bath b</t>
  </si>
  <si>
    <t>Occupied No Notice</t>
  </si>
  <si>
    <t>Billalobos, Dianne</t>
  </si>
  <si>
    <t>Resident</t>
  </si>
  <si>
    <t>Amenity Rent</t>
  </si>
  <si>
    <t>354079061</t>
  </si>
  <si>
    <t>04/01/2025</t>
  </si>
  <si>
    <t>Amenity Rent</t>
  </si>
  <si>
    <t>354079183</t>
  </si>
  <si>
    <t>04/01/2025</t>
  </si>
  <si>
    <t>Rent</t>
  </si>
  <si>
    <t>354078792</t>
  </si>
  <si>
    <t>04/01/2025</t>
  </si>
  <si>
    <t>Charge Total:</t>
  </si>
  <si>
    <t>16-1601</t>
  </si>
  <si>
    <t>1 bed / 1 bath b</t>
  </si>
  <si>
    <t>Occupied No Notice</t>
  </si>
  <si>
    <t>Goodwin, Monicia</t>
  </si>
  <si>
    <t>Resident</t>
  </si>
  <si>
    <t>Amenity Rent</t>
  </si>
  <si>
    <t>354078585</t>
  </si>
  <si>
    <t>04/01/2025</t>
  </si>
  <si>
    <t>Amenity Rent</t>
  </si>
  <si>
    <t>354079131</t>
  </si>
  <si>
    <t>04/01/2025</t>
  </si>
  <si>
    <t>Amenity Rent</t>
  </si>
  <si>
    <t>354078810</t>
  </si>
  <si>
    <t>04/01/2025</t>
  </si>
  <si>
    <t>Rent</t>
  </si>
  <si>
    <t>354078855</t>
  </si>
  <si>
    <t>04/01/2025</t>
  </si>
  <si>
    <t>Charge Total:</t>
  </si>
  <si>
    <t>16-1602</t>
  </si>
  <si>
    <t>1 bed / 1 bath b</t>
  </si>
  <si>
    <t>Occupied No Notice</t>
  </si>
  <si>
    <t>White, John</t>
  </si>
  <si>
    <t>Resident</t>
  </si>
  <si>
    <t>Amenity Rent</t>
  </si>
  <si>
    <t>354079148</t>
  </si>
  <si>
    <t>04/01/2025</t>
  </si>
  <si>
    <t>Amenity Rent</t>
  </si>
  <si>
    <t>354079045</t>
  </si>
  <si>
    <t>04/01/2025</t>
  </si>
  <si>
    <t>Rent</t>
  </si>
  <si>
    <t>354078923</t>
  </si>
  <si>
    <t>04/01/2025</t>
  </si>
  <si>
    <t>Charge Total:</t>
  </si>
  <si>
    <t>16-1603</t>
  </si>
  <si>
    <t>1 bed / 1 bath b</t>
  </si>
  <si>
    <t>Vacant Unrented Ready</t>
  </si>
  <si>
    <t>-- Vacant --</t>
  </si>
  <si>
    <t>-</t>
  </si>
  <si>
    <t>Charge Total:</t>
  </si>
  <si>
    <t>16-1604</t>
  </si>
  <si>
    <t>1 bed / 1 bath b</t>
  </si>
  <si>
    <t>Occupied No Notice</t>
  </si>
  <si>
    <t>Janga, Kamala</t>
  </si>
  <si>
    <t>Resident</t>
  </si>
  <si>
    <t>Amenity Rent</t>
  </si>
  <si>
    <t>354078495</t>
  </si>
  <si>
    <t>04/01/2025</t>
  </si>
  <si>
    <t>Amenity Rent</t>
  </si>
  <si>
    <t>354078381</t>
  </si>
  <si>
    <t>04/01/2025</t>
  </si>
  <si>
    <t>Rent</t>
  </si>
  <si>
    <t>354078790</t>
  </si>
  <si>
    <t>04/01/2025</t>
  </si>
  <si>
    <t>Charge Total:</t>
  </si>
  <si>
    <t>16-1605</t>
  </si>
  <si>
    <t>1 bed / 1 bath b</t>
  </si>
  <si>
    <t>Occupied No Notice</t>
  </si>
  <si>
    <t>Dove, Michael</t>
  </si>
  <si>
    <t>Resident</t>
  </si>
  <si>
    <t>Amenity Rent</t>
  </si>
  <si>
    <t>354078331</t>
  </si>
  <si>
    <t>04/01/2025</t>
  </si>
  <si>
    <t>Amenity Rent</t>
  </si>
  <si>
    <t>354079218</t>
  </si>
  <si>
    <t>04/01/2025</t>
  </si>
  <si>
    <t>Amenity Rent</t>
  </si>
  <si>
    <t>354078517</t>
  </si>
  <si>
    <t>04/01/2025</t>
  </si>
  <si>
    <t>Rent</t>
  </si>
  <si>
    <t>354078957</t>
  </si>
  <si>
    <t>04/01/2025</t>
  </si>
  <si>
    <t>Charge Total:</t>
  </si>
  <si>
    <t>16-1606</t>
  </si>
  <si>
    <t>1 bed / 1 bath b</t>
  </si>
  <si>
    <t>Occupied No Notice</t>
  </si>
  <si>
    <t>Parra, Jennifer</t>
  </si>
  <si>
    <t>Resident</t>
  </si>
  <si>
    <t>Amenity Rent</t>
  </si>
  <si>
    <t>354078256</t>
  </si>
  <si>
    <t>04/01/2025</t>
  </si>
  <si>
    <t>Rent</t>
  </si>
  <si>
    <t>354078456</t>
  </si>
  <si>
    <t>04/01/2025</t>
  </si>
  <si>
    <t>Charge Total:</t>
  </si>
  <si>
    <t>16-1607</t>
  </si>
  <si>
    <t>1 bed / 1 bath b</t>
  </si>
  <si>
    <t>Vacant Rented Ready</t>
  </si>
  <si>
    <t>-- Vacant --</t>
  </si>
  <si>
    <t>-</t>
  </si>
  <si>
    <t>Charge Total:</t>
  </si>
  <si>
    <t>16-1608</t>
  </si>
  <si>
    <t>1 bed / 1 bath b</t>
  </si>
  <si>
    <t>Occupied No Notice</t>
  </si>
  <si>
    <t>Hinojosa Jr, Enrique</t>
  </si>
  <si>
    <t>Resident</t>
  </si>
  <si>
    <t>Amenity Rent</t>
  </si>
  <si>
    <t>354078485</t>
  </si>
  <si>
    <t>04/01/2025</t>
  </si>
  <si>
    <t>Rent</t>
  </si>
  <si>
    <t>354078209</t>
  </si>
  <si>
    <t>04/01/2025</t>
  </si>
  <si>
    <t>Charge Total:</t>
  </si>
  <si>
    <t>16-1609</t>
  </si>
  <si>
    <t>1 bed / 1 bath b</t>
  </si>
  <si>
    <t>Occupied No Notice</t>
  </si>
  <si>
    <t>Molina, Felipe</t>
  </si>
  <si>
    <t>Resident</t>
  </si>
  <si>
    <t>Amenity Rent</t>
  </si>
  <si>
    <t>354079026</t>
  </si>
  <si>
    <t>04/01/2025</t>
  </si>
  <si>
    <t>Amenity Rent</t>
  </si>
  <si>
    <t>354078415</t>
  </si>
  <si>
    <t>04/01/2025</t>
  </si>
  <si>
    <t>Amenity Rent</t>
  </si>
  <si>
    <t>354078975</t>
  </si>
  <si>
    <t>04/01/2025</t>
  </si>
  <si>
    <t>Amenity Rent</t>
  </si>
  <si>
    <t>354078362</t>
  </si>
  <si>
    <t>04/01/2025</t>
  </si>
  <si>
    <t>Rent</t>
  </si>
  <si>
    <t>354079059</t>
  </si>
  <si>
    <t>04/01/2025</t>
  </si>
  <si>
    <t>Late Fee</t>
  </si>
  <si>
    <t>354401765</t>
  </si>
  <si>
    <t>04/04/2025</t>
  </si>
  <si>
    <t>Charge Total:</t>
  </si>
  <si>
    <t>16-1610</t>
  </si>
  <si>
    <t>1 bed / 1 bath b</t>
  </si>
  <si>
    <t>Occupied No Notice</t>
  </si>
  <si>
    <t>Stratton, Amanda</t>
  </si>
  <si>
    <t>Resident</t>
  </si>
  <si>
    <t>Amenity Rent</t>
  </si>
  <si>
    <t>354078193</t>
  </si>
  <si>
    <t>04/01/2025</t>
  </si>
  <si>
    <t>Amenity Rent</t>
  </si>
  <si>
    <t>354078891</t>
  </si>
  <si>
    <t>04/01/2025</t>
  </si>
  <si>
    <t>Rent</t>
  </si>
  <si>
    <t>354078395</t>
  </si>
  <si>
    <t>04/01/2025</t>
  </si>
  <si>
    <t>Charge Total:</t>
  </si>
  <si>
    <t>16-1611</t>
  </si>
  <si>
    <t>1 bed / 1 bath b</t>
  </si>
  <si>
    <t>Occupied No Notice</t>
  </si>
  <si>
    <t>Fyffe, Renate</t>
  </si>
  <si>
    <t>Resident</t>
  </si>
  <si>
    <t>Amenity Rent</t>
  </si>
  <si>
    <t>354078646</t>
  </si>
  <si>
    <t>04/01/2025</t>
  </si>
  <si>
    <t>Amenity Rent</t>
  </si>
  <si>
    <t>354078377</t>
  </si>
  <si>
    <t>04/01/2025</t>
  </si>
  <si>
    <t>Rent</t>
  </si>
  <si>
    <t>354078941</t>
  </si>
  <si>
    <t>04/01/2025</t>
  </si>
  <si>
    <t>Charge Total:</t>
  </si>
  <si>
    <t>16-1612</t>
  </si>
  <si>
    <t>1 bed / 1 bath b</t>
  </si>
  <si>
    <t>Occupied No Notice</t>
  </si>
  <si>
    <t>Vengateson, Balamuralik</t>
  </si>
  <si>
    <t>Resident</t>
  </si>
  <si>
    <t>Amenity Rent</t>
  </si>
  <si>
    <t>354079051</t>
  </si>
  <si>
    <t>04/01/2025</t>
  </si>
  <si>
    <t>Amenity Rent</t>
  </si>
  <si>
    <t>354078678</t>
  </si>
  <si>
    <t>04/01/2025</t>
  </si>
  <si>
    <t>Rent</t>
  </si>
  <si>
    <t>354078845</t>
  </si>
  <si>
    <t>04/01/2025</t>
  </si>
  <si>
    <t>Charge Total:</t>
  </si>
  <si>
    <t>16-1613</t>
  </si>
  <si>
    <t>1 bed / 1 bath b</t>
  </si>
  <si>
    <t>Vacant Unrented Not Ready</t>
  </si>
  <si>
    <t>-- Vacant --</t>
  </si>
  <si>
    <t>-</t>
  </si>
  <si>
    <t>Charge Total:</t>
  </si>
  <si>
    <t>16-1614</t>
  </si>
  <si>
    <t>1 bed / 1 bath b</t>
  </si>
  <si>
    <t>Occupied No Notice</t>
  </si>
  <si>
    <t>Mouhous, Lynda</t>
  </si>
  <si>
    <t>Resident</t>
  </si>
  <si>
    <t>Amenity Rent</t>
  </si>
  <si>
    <t>354078403</t>
  </si>
  <si>
    <t>04/01/2025</t>
  </si>
  <si>
    <t>Amenity Rent</t>
  </si>
  <si>
    <t>354078938</t>
  </si>
  <si>
    <t>04/01/2025</t>
  </si>
  <si>
    <t>Amenity Rent</t>
  </si>
  <si>
    <t>354078589</t>
  </si>
  <si>
    <t>04/01/2025</t>
  </si>
  <si>
    <t>Rent</t>
  </si>
  <si>
    <t>354079177</t>
  </si>
  <si>
    <t>04/01/2025</t>
  </si>
  <si>
    <t>Charge Total:</t>
  </si>
  <si>
    <t>16-1615</t>
  </si>
  <si>
    <t>1 bed / 1 bath b</t>
  </si>
  <si>
    <t>Occupied No Notice</t>
  </si>
  <si>
    <t>Lozano, Ruben</t>
  </si>
  <si>
    <t>Resident</t>
  </si>
  <si>
    <t>Amenity Rent</t>
  </si>
  <si>
    <t>354078555</t>
  </si>
  <si>
    <t>04/01/2025</t>
  </si>
  <si>
    <t>Rent</t>
  </si>
  <si>
    <t>354078989</t>
  </si>
  <si>
    <t>04/01/2025</t>
  </si>
  <si>
    <t>Charge Total:</t>
  </si>
  <si>
    <t>16-1616</t>
  </si>
  <si>
    <t>1 bed / 1 bath b</t>
  </si>
  <si>
    <t>Occupied No Notice</t>
  </si>
  <si>
    <t>Rodriguez, Ryan</t>
  </si>
  <si>
    <t>Resident</t>
  </si>
  <si>
    <t>Amenity Rent</t>
  </si>
  <si>
    <t>354078371</t>
  </si>
  <si>
    <t>04/01/2025</t>
  </si>
  <si>
    <t>Amenity Rent</t>
  </si>
  <si>
    <t>354078298</t>
  </si>
  <si>
    <t>04/01/2025</t>
  </si>
  <si>
    <t>Rent</t>
  </si>
  <si>
    <t>354078511</t>
  </si>
  <si>
    <t>04/01/2025</t>
  </si>
  <si>
    <t>Charge Total:</t>
  </si>
  <si>
    <t>17-1701</t>
  </si>
  <si>
    <t>1 bed / 1 bath b</t>
  </si>
  <si>
    <t>Occupied No Notice</t>
  </si>
  <si>
    <t>Rich, Rebecca</t>
  </si>
  <si>
    <t>Resident</t>
  </si>
  <si>
    <t>Amenity Rent</t>
  </si>
  <si>
    <t>354079142</t>
  </si>
  <si>
    <t>04/01/2025</t>
  </si>
  <si>
    <t>Amenity Rent</t>
  </si>
  <si>
    <t>354079261</t>
  </si>
  <si>
    <t>04/01/2025</t>
  </si>
  <si>
    <t>Rent</t>
  </si>
  <si>
    <t>354079144</t>
  </si>
  <si>
    <t>04/01/2025</t>
  </si>
  <si>
    <t>Charge Total:</t>
  </si>
  <si>
    <t>17-1702</t>
  </si>
  <si>
    <t>1 bed / 1 bath b</t>
  </si>
  <si>
    <t>Occupied No Notice</t>
  </si>
  <si>
    <t>Galal, Mohsen</t>
  </si>
  <si>
    <t>Resident</t>
  </si>
  <si>
    <t>Amenity Rent</t>
  </si>
  <si>
    <t>354078897</t>
  </si>
  <si>
    <t>04/01/2025</t>
  </si>
  <si>
    <t>Rent</t>
  </si>
  <si>
    <t>354078966</t>
  </si>
  <si>
    <t>04/01/2025</t>
  </si>
  <si>
    <t>Charge Total:</t>
  </si>
  <si>
    <t>17-1703</t>
  </si>
  <si>
    <t>1 bed / 1 bath b</t>
  </si>
  <si>
    <t>Occupied No Notice</t>
  </si>
  <si>
    <t>Bicknell, Shannon</t>
  </si>
  <si>
    <t>Resident</t>
  </si>
  <si>
    <t>Amenity Rent</t>
  </si>
  <si>
    <t>354078641</t>
  </si>
  <si>
    <t>04/01/2025</t>
  </si>
  <si>
    <t>Amenity Rent</t>
  </si>
  <si>
    <t>354079163</t>
  </si>
  <si>
    <t>04/01/2025</t>
  </si>
  <si>
    <t>Amenity Rent</t>
  </si>
  <si>
    <t>354079188</t>
  </si>
  <si>
    <t>04/01/2025</t>
  </si>
  <si>
    <t>Rent</t>
  </si>
  <si>
    <t>354079118</t>
  </si>
  <si>
    <t>04/01/2025</t>
  </si>
  <si>
    <t>Charge Total:</t>
  </si>
  <si>
    <t>17-1704</t>
  </si>
  <si>
    <t>1 bed / 1 bath b</t>
  </si>
  <si>
    <t>Occupied No Notice</t>
  </si>
  <si>
    <t>Muncy, James</t>
  </si>
  <si>
    <t>Resident</t>
  </si>
  <si>
    <t>Amenity Rent</t>
  </si>
  <si>
    <t>354078370</t>
  </si>
  <si>
    <t>04/01/2025</t>
  </si>
  <si>
    <t>Amenity Rent</t>
  </si>
  <si>
    <t>354078741</t>
  </si>
  <si>
    <t>04/01/2025</t>
  </si>
  <si>
    <t>Rent</t>
  </si>
  <si>
    <t>354078802</t>
  </si>
  <si>
    <t>04/01/2025</t>
  </si>
  <si>
    <t>Charge Total:</t>
  </si>
  <si>
    <t>17-1705</t>
  </si>
  <si>
    <t>1 bed / 1 bath b</t>
  </si>
  <si>
    <t>Occupied No Notice</t>
  </si>
  <si>
    <t>Bres, Robert</t>
  </si>
  <si>
    <t>Resident</t>
  </si>
  <si>
    <t>Amenity Rent</t>
  </si>
  <si>
    <t>354078522</t>
  </si>
  <si>
    <t>04/01/2025</t>
  </si>
  <si>
    <t>Amenity Rent</t>
  </si>
  <si>
    <t>354078789</t>
  </si>
  <si>
    <t>04/01/2025</t>
  </si>
  <si>
    <t>Rent</t>
  </si>
  <si>
    <t>354078960</t>
  </si>
  <si>
    <t>04/01/2025</t>
  </si>
  <si>
    <t>Charge Total:</t>
  </si>
  <si>
    <t>17-1706</t>
  </si>
  <si>
    <t>1 bed / 1 bath b</t>
  </si>
  <si>
    <t>Notice Unrented</t>
  </si>
  <si>
    <t>Ramamoorthy, Sriram</t>
  </si>
  <si>
    <t>Resident</t>
  </si>
  <si>
    <t>Amenity Rent</t>
  </si>
  <si>
    <t>354078837</t>
  </si>
  <si>
    <t>04/01/2025</t>
  </si>
  <si>
    <t>Rent</t>
  </si>
  <si>
    <t>354078948</t>
  </si>
  <si>
    <t>04/01/2025</t>
  </si>
  <si>
    <t>Early Termination Fee</t>
  </si>
  <si>
    <t>354430455</t>
  </si>
  <si>
    <t>04/04/2025</t>
  </si>
  <si>
    <t>Charge Total:</t>
  </si>
  <si>
    <t>17-1707</t>
  </si>
  <si>
    <t>1 bed / 1 bath b</t>
  </si>
  <si>
    <t>Occupied No Notice</t>
  </si>
  <si>
    <t>Aguero, Esther</t>
  </si>
  <si>
    <t>Resident</t>
  </si>
  <si>
    <t>Amenity Rent</t>
  </si>
  <si>
    <t>354078708</t>
  </si>
  <si>
    <t>04/01/2025</t>
  </si>
  <si>
    <t>Amenity Rent</t>
  </si>
  <si>
    <t>354078946</t>
  </si>
  <si>
    <t>04/01/2025</t>
  </si>
  <si>
    <t>Amenity Rent</t>
  </si>
  <si>
    <t>354078491</t>
  </si>
  <si>
    <t>04/01/2025</t>
  </si>
  <si>
    <t>Rent</t>
  </si>
  <si>
    <t>354078257</t>
  </si>
  <si>
    <t>04/01/2025</t>
  </si>
  <si>
    <t>Charge Total:</t>
  </si>
  <si>
    <t>17-1708</t>
  </si>
  <si>
    <t>1 bed / 1 bath b</t>
  </si>
  <si>
    <t>Occupied No Notice</t>
  </si>
  <si>
    <t>Patel, Bhumi</t>
  </si>
  <si>
    <t>Resident</t>
  </si>
  <si>
    <t>Amenity Rent</t>
  </si>
  <si>
    <t>354078994</t>
  </si>
  <si>
    <t>04/01/2025</t>
  </si>
  <si>
    <t>Amenity Rent</t>
  </si>
  <si>
    <t>354078744</t>
  </si>
  <si>
    <t>04/01/2025</t>
  </si>
  <si>
    <t>Amenity Rent</t>
  </si>
  <si>
    <t>354078717</t>
  </si>
  <si>
    <t>04/01/2025</t>
  </si>
  <si>
    <t>Rent</t>
  </si>
  <si>
    <t>354078484</t>
  </si>
  <si>
    <t>04/01/2025</t>
  </si>
  <si>
    <t>Charge Total:</t>
  </si>
  <si>
    <t>17-1709</t>
  </si>
  <si>
    <t>1 bed / 1 bath b</t>
  </si>
  <si>
    <t>Occupied No Notice</t>
  </si>
  <si>
    <t>Nino, Steven</t>
  </si>
  <si>
    <t>Resident</t>
  </si>
  <si>
    <t>Amenity Rent</t>
  </si>
  <si>
    <t>354078341</t>
  </si>
  <si>
    <t>04/01/2025</t>
  </si>
  <si>
    <t>Amenity Rent</t>
  </si>
  <si>
    <t>354078435</t>
  </si>
  <si>
    <t>04/01/2025</t>
  </si>
  <si>
    <t>Rent</t>
  </si>
  <si>
    <t>354078956</t>
  </si>
  <si>
    <t>04/01/2025</t>
  </si>
  <si>
    <t>Charge Total:</t>
  </si>
  <si>
    <t>17-1710</t>
  </si>
  <si>
    <t>1 bed / 1 bath b</t>
  </si>
  <si>
    <t>Occupied No Notice</t>
  </si>
  <si>
    <t>Huerta, Ivett</t>
  </si>
  <si>
    <t>Resident</t>
  </si>
  <si>
    <t>Amenity Rent</t>
  </si>
  <si>
    <t>354079004</t>
  </si>
  <si>
    <t>04/01/2025</t>
  </si>
  <si>
    <t>Amenity Rent</t>
  </si>
  <si>
    <t>354078592</t>
  </si>
  <si>
    <t>04/01/2025</t>
  </si>
  <si>
    <t>Amenity Rent</t>
  </si>
  <si>
    <t>354079126</t>
  </si>
  <si>
    <t>04/01/2025</t>
  </si>
  <si>
    <t>Rent</t>
  </si>
  <si>
    <t>354078386</t>
  </si>
  <si>
    <t>04/01/2025</t>
  </si>
  <si>
    <t>Charge Total:</t>
  </si>
  <si>
    <t>17-1711</t>
  </si>
  <si>
    <t>1 bed / 1 bath b</t>
  </si>
  <si>
    <t>Occupied No Notice</t>
  </si>
  <si>
    <t>ASAITHAMBI, SATHYA</t>
  </si>
  <si>
    <t>Resident</t>
  </si>
  <si>
    <t>Amenity Rent</t>
  </si>
  <si>
    <t>354079162</t>
  </si>
  <si>
    <t>04/01/2025</t>
  </si>
  <si>
    <t>Amenity Rent</t>
  </si>
  <si>
    <t>354078677</t>
  </si>
  <si>
    <t>04/01/2025</t>
  </si>
  <si>
    <t>Rent</t>
  </si>
  <si>
    <t>354079166</t>
  </si>
  <si>
    <t>04/01/2025</t>
  </si>
  <si>
    <t>Charge Total:</t>
  </si>
  <si>
    <t>17-1712</t>
  </si>
  <si>
    <t>1 bed / 1 bath b</t>
  </si>
  <si>
    <t>Vacant Unrented Not Ready</t>
  </si>
  <si>
    <t>-- Vacant --</t>
  </si>
  <si>
    <t>-</t>
  </si>
  <si>
    <t>Charge Total:</t>
  </si>
  <si>
    <t>17-1713</t>
  </si>
  <si>
    <t>1 bed / 1 bath b</t>
  </si>
  <si>
    <t>Occupied No Notice</t>
  </si>
  <si>
    <t>Price, Dana</t>
  </si>
  <si>
    <t>Resident</t>
  </si>
  <si>
    <t>Amenity Rent</t>
  </si>
  <si>
    <t>354079044</t>
  </si>
  <si>
    <t>04/01/2025</t>
  </si>
  <si>
    <t>Amenity Rent</t>
  </si>
  <si>
    <t>354079258</t>
  </si>
  <si>
    <t>04/01/2025</t>
  </si>
  <si>
    <t>Rent</t>
  </si>
  <si>
    <t>354078436</t>
  </si>
  <si>
    <t>04/01/2025</t>
  </si>
  <si>
    <t>Charge Total:</t>
  </si>
  <si>
    <t>17-1714</t>
  </si>
  <si>
    <t>1 bed / 1 bath b</t>
  </si>
  <si>
    <t>Occupied No Notice</t>
  </si>
  <si>
    <t>Valla, Suzanne</t>
  </si>
  <si>
    <t>Resident</t>
  </si>
  <si>
    <t>Amenity Rent</t>
  </si>
  <si>
    <t>354078357</t>
  </si>
  <si>
    <t>04/01/2025</t>
  </si>
  <si>
    <t>Rent</t>
  </si>
  <si>
    <t>354078557</t>
  </si>
  <si>
    <t>04/01/2025</t>
  </si>
  <si>
    <t>Charge Total:</t>
  </si>
  <si>
    <t>17-1715</t>
  </si>
  <si>
    <t>1 bed / 1 bath b</t>
  </si>
  <si>
    <t>Occupied No Notice</t>
  </si>
  <si>
    <t>Guillen, Christina</t>
  </si>
  <si>
    <t>Resident</t>
  </si>
  <si>
    <t>Amenity Rent</t>
  </si>
  <si>
    <t>354078478</t>
  </si>
  <si>
    <t>04/01/2025</t>
  </si>
  <si>
    <t>Amenity Rent</t>
  </si>
  <si>
    <t>354079055</t>
  </si>
  <si>
    <t>04/01/2025</t>
  </si>
  <si>
    <t>Amenity Rent</t>
  </si>
  <si>
    <t>354079230</t>
  </si>
  <si>
    <t>04/01/2025</t>
  </si>
  <si>
    <t>Rent</t>
  </si>
  <si>
    <t>354079031</t>
  </si>
  <si>
    <t>04/01/2025</t>
  </si>
  <si>
    <t>Charge Total:</t>
  </si>
  <si>
    <t>17-1716</t>
  </si>
  <si>
    <t>1 bed / 1 bath b</t>
  </si>
  <si>
    <t>Occupied No Notice</t>
  </si>
  <si>
    <t>Vela, Marisella</t>
  </si>
  <si>
    <t>Resident</t>
  </si>
  <si>
    <t>Amenity Rent</t>
  </si>
  <si>
    <t>354078364</t>
  </si>
  <si>
    <t>04/01/2025</t>
  </si>
  <si>
    <t>Amenity Rent</t>
  </si>
  <si>
    <t>354079215</t>
  </si>
  <si>
    <t>04/01/2025</t>
  </si>
  <si>
    <t>Rent</t>
  </si>
  <si>
    <t>354078431</t>
  </si>
  <si>
    <t>04/01/2025</t>
  </si>
  <si>
    <t>Charge Total:</t>
  </si>
  <si>
    <t>18-1801</t>
  </si>
  <si>
    <t>1 bed / 1 bath a</t>
  </si>
  <si>
    <t>Vacant Unrented Ready</t>
  </si>
  <si>
    <t>-- Vacant --</t>
  </si>
  <si>
    <t>-</t>
  </si>
  <si>
    <t>Charge Total:</t>
  </si>
  <si>
    <t>18-1802</t>
  </si>
  <si>
    <t>1 bed / 1 bath a</t>
  </si>
  <si>
    <t>Occupied No Notice</t>
  </si>
  <si>
    <t>Armstrong, Olivia</t>
  </si>
  <si>
    <t>Resident</t>
  </si>
  <si>
    <t>Amenity Rent</t>
  </si>
  <si>
    <t>354078862</t>
  </si>
  <si>
    <t>04/01/2025</t>
  </si>
  <si>
    <t>Amenity Rent</t>
  </si>
  <si>
    <t>354078940</t>
  </si>
  <si>
    <t>04/01/2025</t>
  </si>
  <si>
    <t>Rent</t>
  </si>
  <si>
    <t>354079114</t>
  </si>
  <si>
    <t>04/01/2025</t>
  </si>
  <si>
    <t>Charge Total:</t>
  </si>
  <si>
    <t>18-1803</t>
  </si>
  <si>
    <t>1 bed / 1 bath a</t>
  </si>
  <si>
    <t>Occupied No Notice</t>
  </si>
  <si>
    <t>Rhea, Allison</t>
  </si>
  <si>
    <t>Resident</t>
  </si>
  <si>
    <t>Amenity Rent</t>
  </si>
  <si>
    <t>354078627</t>
  </si>
  <si>
    <t>04/01/2025</t>
  </si>
  <si>
    <t>Rent</t>
  </si>
  <si>
    <t>354079226</t>
  </si>
  <si>
    <t>04/01/2025</t>
  </si>
  <si>
    <t>Charge Total:</t>
  </si>
  <si>
    <t>18-1804</t>
  </si>
  <si>
    <t>1 bed / 1 bath a</t>
  </si>
  <si>
    <t>Occupied No Notice</t>
  </si>
  <si>
    <t>Martinez, Anthony</t>
  </si>
  <si>
    <t>Resident</t>
  </si>
  <si>
    <t>Amenity Rent</t>
  </si>
  <si>
    <t>354078416</t>
  </si>
  <si>
    <t>04/01/2025</t>
  </si>
  <si>
    <t>Amenity Rent</t>
  </si>
  <si>
    <t>354078463</t>
  </si>
  <si>
    <t>04/01/2025</t>
  </si>
  <si>
    <t>Rent</t>
  </si>
  <si>
    <t>354079048</t>
  </si>
  <si>
    <t>04/01/2025</t>
  </si>
  <si>
    <t>Charge Total:</t>
  </si>
  <si>
    <t>18-1805</t>
  </si>
  <si>
    <t>1 bed / 1 bath a</t>
  </si>
  <si>
    <t>Occupied No Notice</t>
  </si>
  <si>
    <t>Yarbrough, Samya</t>
  </si>
  <si>
    <t>Resident</t>
  </si>
  <si>
    <t>Amenity Rent</t>
  </si>
  <si>
    <t>354078934</t>
  </si>
  <si>
    <t>04/01/2025</t>
  </si>
  <si>
    <t>Amenity Rent</t>
  </si>
  <si>
    <t>354079244</t>
  </si>
  <si>
    <t>04/01/2025</t>
  </si>
  <si>
    <t>Amenity Rent</t>
  </si>
  <si>
    <t>354079027</t>
  </si>
  <si>
    <t>04/01/2025</t>
  </si>
  <si>
    <t>Rent</t>
  </si>
  <si>
    <t>354078549</t>
  </si>
  <si>
    <t>04/01/2025</t>
  </si>
  <si>
    <t>Concession-Resident</t>
  </si>
  <si>
    <t>354079023</t>
  </si>
  <si>
    <t>04/01/2025</t>
  </si>
  <si>
    <t>Charge Total:</t>
  </si>
  <si>
    <t>18-1806</t>
  </si>
  <si>
    <t>1 bed / 1 bath a</t>
  </si>
  <si>
    <t>Occupied No Notice</t>
  </si>
  <si>
    <t>Hooks, Jacob</t>
  </si>
  <si>
    <t>Resident</t>
  </si>
  <si>
    <t>Amenity Rent</t>
  </si>
  <si>
    <t>354078247</t>
  </si>
  <si>
    <t>04/01/2025</t>
  </si>
  <si>
    <t>Amenity Rent</t>
  </si>
  <si>
    <t>354078527</t>
  </si>
  <si>
    <t>04/01/2025</t>
  </si>
  <si>
    <t>Rent</t>
  </si>
  <si>
    <t>354078811</t>
  </si>
  <si>
    <t>04/01/2025</t>
  </si>
  <si>
    <t>Late Fee</t>
  </si>
  <si>
    <t>354401782</t>
  </si>
  <si>
    <t>04/04/2025</t>
  </si>
  <si>
    <t>Charge Total:</t>
  </si>
  <si>
    <t>18-1807</t>
  </si>
  <si>
    <t>1 bed / 1 bath a</t>
  </si>
  <si>
    <t>Occupied No Notice</t>
  </si>
  <si>
    <t>Cornelius, Simmons</t>
  </si>
  <si>
    <t>Resident</t>
  </si>
  <si>
    <t>Amenity Rent</t>
  </si>
  <si>
    <t>354078493</t>
  </si>
  <si>
    <t>04/01/2025</t>
  </si>
  <si>
    <t>Amenity Rent</t>
  </si>
  <si>
    <t>354079024</t>
  </si>
  <si>
    <t>04/01/2025</t>
  </si>
  <si>
    <t>Rent</t>
  </si>
  <si>
    <t>354078731</t>
  </si>
  <si>
    <t>04/01/2025</t>
  </si>
  <si>
    <t>Concession-Resident</t>
  </si>
  <si>
    <t>354079120</t>
  </si>
  <si>
    <t>04/01/2025</t>
  </si>
  <si>
    <t>Charge Total:</t>
  </si>
  <si>
    <t>18-1808</t>
  </si>
  <si>
    <t>1 bed / 1 bath a</t>
  </si>
  <si>
    <t>Occupied No Notice</t>
  </si>
  <si>
    <t>Guerrero, Guillermo</t>
  </si>
  <si>
    <t>Resident</t>
  </si>
  <si>
    <t>Amenity Rent</t>
  </si>
  <si>
    <t>354078823</t>
  </si>
  <si>
    <t>04/01/2025</t>
  </si>
  <si>
    <t>Amenity Rent</t>
  </si>
  <si>
    <t>354079116</t>
  </si>
  <si>
    <t>04/01/2025</t>
  </si>
  <si>
    <t>Rent</t>
  </si>
  <si>
    <t>354078680</t>
  </si>
  <si>
    <t>04/01/2025</t>
  </si>
  <si>
    <t>Late Fee</t>
  </si>
  <si>
    <t>354401776</t>
  </si>
  <si>
    <t>04/04/2025</t>
  </si>
  <si>
    <t>Charge Total:</t>
  </si>
  <si>
    <t>18-1809</t>
  </si>
  <si>
    <t>1 bed / 1 bath a</t>
  </si>
  <si>
    <t>Vacant Unrented Ready</t>
  </si>
  <si>
    <t>-- Vacant --</t>
  </si>
  <si>
    <t>-</t>
  </si>
  <si>
    <t>Charge Total:</t>
  </si>
  <si>
    <t>18-1810</t>
  </si>
  <si>
    <t>1 bed / 1 bath a</t>
  </si>
  <si>
    <t>Occupied No Notice</t>
  </si>
  <si>
    <t>Mouton, Jireh</t>
  </si>
  <si>
    <t>Resident</t>
  </si>
  <si>
    <t>Amenity Rent</t>
  </si>
  <si>
    <t>354078311</t>
  </si>
  <si>
    <t>04/01/2025</t>
  </si>
  <si>
    <t>Amenity Rent</t>
  </si>
  <si>
    <t>354078607</t>
  </si>
  <si>
    <t>04/01/2025</t>
  </si>
  <si>
    <t>Rent</t>
  </si>
  <si>
    <t>354078945</t>
  </si>
  <si>
    <t>04/01/2025</t>
  </si>
  <si>
    <t>Late Fee</t>
  </si>
  <si>
    <t>354401784</t>
  </si>
  <si>
    <t>04/04/2025</t>
  </si>
  <si>
    <t>Charge Total:</t>
  </si>
  <si>
    <t>18-1811</t>
  </si>
  <si>
    <t>1 bed / 1 bath a</t>
  </si>
  <si>
    <t>Occupied No Notice</t>
  </si>
  <si>
    <t>Salinas, Alex</t>
  </si>
  <si>
    <t>Resident</t>
  </si>
  <si>
    <t>Amenity Rent</t>
  </si>
  <si>
    <t>354078533</t>
  </si>
  <si>
    <t>04/01/2025</t>
  </si>
  <si>
    <t>Rent</t>
  </si>
  <si>
    <t>354078205</t>
  </si>
  <si>
    <t>04/01/2025</t>
  </si>
  <si>
    <t>Charge Total:</t>
  </si>
  <si>
    <t>18-1812</t>
  </si>
  <si>
    <t>1 bed / 1 bath a</t>
  </si>
  <si>
    <t>Occupied No Notice</t>
  </si>
  <si>
    <t>Saucedo, Melissa</t>
  </si>
  <si>
    <t>Resident</t>
  </si>
  <si>
    <t>Amenity Rent</t>
  </si>
  <si>
    <t>354078692</t>
  </si>
  <si>
    <t>04/01/2025</t>
  </si>
  <si>
    <t>Amenity Rent</t>
  </si>
  <si>
    <t>354078877</t>
  </si>
  <si>
    <t>04/01/2025</t>
  </si>
  <si>
    <t>Rent</t>
  </si>
  <si>
    <t>354078814</t>
  </si>
  <si>
    <t>04/01/2025</t>
  </si>
  <si>
    <t>Charge Total:</t>
  </si>
  <si>
    <t>18-1813</t>
  </si>
  <si>
    <t>1 bed / 1 bath a</t>
  </si>
  <si>
    <t>Occupied No Notice</t>
  </si>
  <si>
    <t>Chappell, Christian</t>
  </si>
  <si>
    <t>Resident</t>
  </si>
  <si>
    <t>Amenity Rent</t>
  </si>
  <si>
    <t>354078748</t>
  </si>
  <si>
    <t>04/01/2025</t>
  </si>
  <si>
    <t>Amenity Rent</t>
  </si>
  <si>
    <t>354078216</t>
  </si>
  <si>
    <t>04/01/2025</t>
  </si>
  <si>
    <t>Rent</t>
  </si>
  <si>
    <t>354078232</t>
  </si>
  <si>
    <t>04/01/2025</t>
  </si>
  <si>
    <t>Charge Total:</t>
  </si>
  <si>
    <t>18-1814</t>
  </si>
  <si>
    <t>1 bed / 1 bath a</t>
  </si>
  <si>
    <t>Vacant Unrented Ready</t>
  </si>
  <si>
    <t>-- Vacant --</t>
  </si>
  <si>
    <t>-</t>
  </si>
  <si>
    <t>Charge Total:</t>
  </si>
  <si>
    <t>18-1815</t>
  </si>
  <si>
    <t>1 bed / 1 bath a</t>
  </si>
  <si>
    <t>Occupied No Notice</t>
  </si>
  <si>
    <t>Sharkey, Craig</t>
  </si>
  <si>
    <t>Resident</t>
  </si>
  <si>
    <t>Amenity Rent</t>
  </si>
  <si>
    <t>354078993</t>
  </si>
  <si>
    <t>04/01/2025</t>
  </si>
  <si>
    <t>Amenity Rent</t>
  </si>
  <si>
    <t>354078898</t>
  </si>
  <si>
    <t>04/01/2025</t>
  </si>
  <si>
    <t>Amenity Rent</t>
  </si>
  <si>
    <t>354078935</t>
  </si>
  <si>
    <t>04/01/2025</t>
  </si>
  <si>
    <t>Rent</t>
  </si>
  <si>
    <t>354078652</t>
  </si>
  <si>
    <t>04/01/2025</t>
  </si>
  <si>
    <t>Concession-Resident</t>
  </si>
  <si>
    <t>354078870</t>
  </si>
  <si>
    <t>04/01/2025</t>
  </si>
  <si>
    <t>Charge Total:</t>
  </si>
  <si>
    <t>18-1816</t>
  </si>
  <si>
    <t>1 bed / 1 bath a</t>
  </si>
  <si>
    <t>Occupied No Notice</t>
  </si>
  <si>
    <t>Mack, Kedrian</t>
  </si>
  <si>
    <t>Resident</t>
  </si>
  <si>
    <t>Amenity Rent</t>
  </si>
  <si>
    <t>354078424</t>
  </si>
  <si>
    <t>04/01/2025</t>
  </si>
  <si>
    <t>Amenity Rent</t>
  </si>
  <si>
    <t>354078705</t>
  </si>
  <si>
    <t>04/01/2025</t>
  </si>
  <si>
    <t>Rent</t>
  </si>
  <si>
    <t>354078421</t>
  </si>
  <si>
    <t>04/01/2025</t>
  </si>
  <si>
    <t>Charge Total:</t>
  </si>
  <si>
    <t>18-1817</t>
  </si>
  <si>
    <t>1 bed / 1 bath a</t>
  </si>
  <si>
    <t>Occupied No Notice</t>
  </si>
  <si>
    <t>Leal, Diego</t>
  </si>
  <si>
    <t>Resident</t>
  </si>
  <si>
    <t>Amenity Rent</t>
  </si>
  <si>
    <t>354078563</t>
  </si>
  <si>
    <t>04/01/2025</t>
  </si>
  <si>
    <t>Amenity Rent</t>
  </si>
  <si>
    <t>354078867</t>
  </si>
  <si>
    <t>04/01/2025</t>
  </si>
  <si>
    <t>Amenity Rent</t>
  </si>
  <si>
    <t>354078936</t>
  </si>
  <si>
    <t>04/01/2025</t>
  </si>
  <si>
    <t>Rent</t>
  </si>
  <si>
    <t>354078486</t>
  </si>
  <si>
    <t>04/01/2025</t>
  </si>
  <si>
    <t>Renters Insurance Fine</t>
  </si>
  <si>
    <t>354167202</t>
  </si>
  <si>
    <t>04/01/2025</t>
  </si>
  <si>
    <t>Charge Total:</t>
  </si>
  <si>
    <t>18-1818</t>
  </si>
  <si>
    <t>1 bed / 1 bath a</t>
  </si>
  <si>
    <t>Vacant Unrented Ready</t>
  </si>
  <si>
    <t>-- Vacant --</t>
  </si>
  <si>
    <t>-</t>
  </si>
  <si>
    <t>Charge Total:</t>
  </si>
  <si>
    <t>18-1819</t>
  </si>
  <si>
    <t>1 bed / 1 bath a</t>
  </si>
  <si>
    <t>Occupied No Notice</t>
  </si>
  <si>
    <t>Bohn, Kevin</t>
  </si>
  <si>
    <t>Resident</t>
  </si>
  <si>
    <t>Amenity Rent</t>
  </si>
  <si>
    <t>354078984</t>
  </si>
  <si>
    <t>04/01/2025</t>
  </si>
  <si>
    <t>Amenity Rent</t>
  </si>
  <si>
    <t>354078805</t>
  </si>
  <si>
    <t>04/01/2025</t>
  </si>
  <si>
    <t>Rent</t>
  </si>
  <si>
    <t>354079018</t>
  </si>
  <si>
    <t>04/01/2025</t>
  </si>
  <si>
    <t>Charge Total:</t>
  </si>
  <si>
    <t>18-1820</t>
  </si>
  <si>
    <t>1 bed / 1 bath a</t>
  </si>
  <si>
    <t>Occupied No Notice</t>
  </si>
  <si>
    <t>James, Bryanna</t>
  </si>
  <si>
    <t>Resident</t>
  </si>
  <si>
    <t>Amenity Rent</t>
  </si>
  <si>
    <t>354078312</t>
  </si>
  <si>
    <t>04/01/2025</t>
  </si>
  <si>
    <t>Amenity Rent</t>
  </si>
  <si>
    <t>354078977</t>
  </si>
  <si>
    <t>04/01/2025</t>
  </si>
  <si>
    <t>Rent</t>
  </si>
  <si>
    <t>354079250</t>
  </si>
  <si>
    <t>04/01/2025</t>
  </si>
  <si>
    <t>Charge Total:</t>
  </si>
  <si>
    <t>18-1821</t>
  </si>
  <si>
    <t>1 bed / 1 bath a</t>
  </si>
  <si>
    <t>Occupied No Notice</t>
  </si>
  <si>
    <t>Alvarez, Kassandra</t>
  </si>
  <si>
    <t>Resident</t>
  </si>
  <si>
    <t>Amenity Rent</t>
  </si>
  <si>
    <t>354078942</t>
  </si>
  <si>
    <t>04/01/2025</t>
  </si>
  <si>
    <t>Amenity Rent</t>
  </si>
  <si>
    <t>354078777</t>
  </si>
  <si>
    <t>04/01/2025</t>
  </si>
  <si>
    <t>Rent</t>
  </si>
  <si>
    <t>354079060</t>
  </si>
  <si>
    <t>04/01/2025</t>
  </si>
  <si>
    <t>Charge Total:</t>
  </si>
  <si>
    <t>18-1822</t>
  </si>
  <si>
    <t>1 bed / 1 bath a</t>
  </si>
  <si>
    <t>Occupied No Notice</t>
  </si>
  <si>
    <t>Hess, Annabelle</t>
  </si>
  <si>
    <t>Resident</t>
  </si>
  <si>
    <t>Amenity Rent</t>
  </si>
  <si>
    <t>354079133</t>
  </si>
  <si>
    <t>04/01/2025</t>
  </si>
  <si>
    <t>Amenity Rent</t>
  </si>
  <si>
    <t>354078716</t>
  </si>
  <si>
    <t>04/01/2025</t>
  </si>
  <si>
    <t>Rent</t>
  </si>
  <si>
    <t>354079174</t>
  </si>
  <si>
    <t>04/01/2025</t>
  </si>
  <si>
    <t>Charge Total:</t>
  </si>
  <si>
    <t>18-1823</t>
  </si>
  <si>
    <t>1 bed / 1 bath a</t>
  </si>
  <si>
    <t>Occupied No Notice</t>
  </si>
  <si>
    <t>Galles, Zachery</t>
  </si>
  <si>
    <t>Resident</t>
  </si>
  <si>
    <t>Amenity Rent</t>
  </si>
  <si>
    <t>354078721</t>
  </si>
  <si>
    <t>04/01/2025</t>
  </si>
  <si>
    <t>Amenity Rent</t>
  </si>
  <si>
    <t>354078480</t>
  </si>
  <si>
    <t>04/01/2025</t>
  </si>
  <si>
    <t>Rent</t>
  </si>
  <si>
    <t>354078982</t>
  </si>
  <si>
    <t>04/01/2025</t>
  </si>
  <si>
    <t>Charge Total:</t>
  </si>
  <si>
    <t>18-1824</t>
  </si>
  <si>
    <t>1 bed / 1 bath a</t>
  </si>
  <si>
    <t>Vacant Rented Not Ready</t>
  </si>
  <si>
    <t>-- Vacant --</t>
  </si>
  <si>
    <t>-</t>
  </si>
  <si>
    <t>Charge Total:</t>
  </si>
  <si>
    <t>19-1901</t>
  </si>
  <si>
    <t>1 bed / 1 bath b</t>
  </si>
  <si>
    <t>Occupied No Notice</t>
  </si>
  <si>
    <t>Manantan, Aaron</t>
  </si>
  <si>
    <t>Resident</t>
  </si>
  <si>
    <t>Amenity Rent</t>
  </si>
  <si>
    <t>354079199</t>
  </si>
  <si>
    <t>04/01/2025</t>
  </si>
  <si>
    <t>Rent</t>
  </si>
  <si>
    <t>354079019</t>
  </si>
  <si>
    <t>04/01/2025</t>
  </si>
  <si>
    <t>Charge Total:</t>
  </si>
  <si>
    <t>19-1902</t>
  </si>
  <si>
    <t>1 bed / 1 bath b</t>
  </si>
  <si>
    <t>Occupied No Notice</t>
  </si>
  <si>
    <t>Parimi, Sirisha</t>
  </si>
  <si>
    <t>Resident</t>
  </si>
  <si>
    <t>Amenity Rent</t>
  </si>
  <si>
    <t>354078754</t>
  </si>
  <si>
    <t>04/01/2025</t>
  </si>
  <si>
    <t>Amenity Rent</t>
  </si>
  <si>
    <t>354078729</t>
  </si>
  <si>
    <t>04/01/2025</t>
  </si>
  <si>
    <t>Amenity Rent</t>
  </si>
  <si>
    <t>354078282</t>
  </si>
  <si>
    <t>04/01/2025</t>
  </si>
  <si>
    <t>Rent</t>
  </si>
  <si>
    <t>354078690</t>
  </si>
  <si>
    <t>04/01/2025</t>
  </si>
  <si>
    <t>Charge Total:</t>
  </si>
  <si>
    <t>19-1903</t>
  </si>
  <si>
    <t>1 bed / 1 bath b</t>
  </si>
  <si>
    <t>Occupied No Notice</t>
  </si>
  <si>
    <t>Camarena Jr, Cecilio</t>
  </si>
  <si>
    <t>Resident</t>
  </si>
  <si>
    <t>Amenity Rent</t>
  </si>
  <si>
    <t>354078689</t>
  </si>
  <si>
    <t>04/01/2025</t>
  </si>
  <si>
    <t>Amenity Rent</t>
  </si>
  <si>
    <t>354078542</t>
  </si>
  <si>
    <t>04/01/2025</t>
  </si>
  <si>
    <t>Rent</t>
  </si>
  <si>
    <t>354078376</t>
  </si>
  <si>
    <t>04/01/2025</t>
  </si>
  <si>
    <t>Charge Total:</t>
  </si>
  <si>
    <t>19-1904</t>
  </si>
  <si>
    <t>1 bed / 1 bath b</t>
  </si>
  <si>
    <t>Occupied No Notice</t>
  </si>
  <si>
    <t>Messaoudini, Mohand</t>
  </si>
  <si>
    <t>Resident</t>
  </si>
  <si>
    <t>Amenity Rent</t>
  </si>
  <si>
    <t>354078651</t>
  </si>
  <si>
    <t>04/01/2025</t>
  </si>
  <si>
    <t>Rent</t>
  </si>
  <si>
    <t>354078882</t>
  </si>
  <si>
    <t>04/01/2025</t>
  </si>
  <si>
    <t>Charge Total:</t>
  </si>
  <si>
    <t>19-1905</t>
  </si>
  <si>
    <t>1 bed / 1 bath b</t>
  </si>
  <si>
    <t>Occupied No Notice</t>
  </si>
  <si>
    <t>Thangavel, Yashoda</t>
  </si>
  <si>
    <t>Resident</t>
  </si>
  <si>
    <t>Amenity Rent</t>
  </si>
  <si>
    <t>354078711</t>
  </si>
  <si>
    <t>04/01/2025</t>
  </si>
  <si>
    <t>Amenity Rent</t>
  </si>
  <si>
    <t>354078267</t>
  </si>
  <si>
    <t>04/01/2025</t>
  </si>
  <si>
    <t>Rent</t>
  </si>
  <si>
    <t>354078707</t>
  </si>
  <si>
    <t>04/01/2025</t>
  </si>
  <si>
    <t>Charge Total:</t>
  </si>
  <si>
    <t>19-1906</t>
  </si>
  <si>
    <t>1 bed / 1 bath b</t>
  </si>
  <si>
    <t>Occupied No Notice</t>
  </si>
  <si>
    <t>Crush, Robert</t>
  </si>
  <si>
    <t>Resident</t>
  </si>
  <si>
    <t>Amenity Rent</t>
  </si>
  <si>
    <t>354079096</t>
  </si>
  <si>
    <t>04/01/2025</t>
  </si>
  <si>
    <t>Amenity Rent</t>
  </si>
  <si>
    <t>354079246</t>
  </si>
  <si>
    <t>04/01/2025</t>
  </si>
  <si>
    <t>Amenity Rent</t>
  </si>
  <si>
    <t>354079249</t>
  </si>
  <si>
    <t>04/01/2025</t>
  </si>
  <si>
    <t>Rent</t>
  </si>
  <si>
    <t>354079171</t>
  </si>
  <si>
    <t>04/01/2025</t>
  </si>
  <si>
    <t>Charge Total:</t>
  </si>
  <si>
    <t>19-1907</t>
  </si>
  <si>
    <t>1 bed / 1 bath b</t>
  </si>
  <si>
    <t>Occupied No Notice</t>
  </si>
  <si>
    <t>Markum, Nancy</t>
  </si>
  <si>
    <t>Resident</t>
  </si>
  <si>
    <t>Amenity Rent</t>
  </si>
  <si>
    <t>354079101</t>
  </si>
  <si>
    <t>04/01/2025</t>
  </si>
  <si>
    <t>Rent</t>
  </si>
  <si>
    <t>354078320</t>
  </si>
  <si>
    <t>04/01/2025</t>
  </si>
  <si>
    <t>Charge Total:</t>
  </si>
  <si>
    <t>19-1908</t>
  </si>
  <si>
    <t>1 bed / 1 bath b</t>
  </si>
  <si>
    <t>Occupied No Notice</t>
  </si>
  <si>
    <t>Daramola, Esther</t>
  </si>
  <si>
    <t>Resident</t>
  </si>
  <si>
    <t>Amenity Rent</t>
  </si>
  <si>
    <t>354078372</t>
  </si>
  <si>
    <t>04/01/2025</t>
  </si>
  <si>
    <t>Amenity Rent</t>
  </si>
  <si>
    <t>354078220</t>
  </si>
  <si>
    <t>04/01/2025</t>
  </si>
  <si>
    <t>Rent</t>
  </si>
  <si>
    <t>354078779</t>
  </si>
  <si>
    <t>04/01/2025</t>
  </si>
  <si>
    <t>Late Fee</t>
  </si>
  <si>
    <t>354401774</t>
  </si>
  <si>
    <t>04/04/2025</t>
  </si>
  <si>
    <t>Charge Total:</t>
  </si>
  <si>
    <t>19-1909</t>
  </si>
  <si>
    <t>1 bed / 1 bath b</t>
  </si>
  <si>
    <t>Occupied No Notice</t>
  </si>
  <si>
    <t>Esquivel, Miriam</t>
  </si>
  <si>
    <t>Resident</t>
  </si>
  <si>
    <t>Amenity Rent</t>
  </si>
  <si>
    <t>354078643</t>
  </si>
  <si>
    <t>04/01/2025</t>
  </si>
  <si>
    <t>Amenity Rent</t>
  </si>
  <si>
    <t>354078582</t>
  </si>
  <si>
    <t>04/01/2025</t>
  </si>
  <si>
    <t>Rent</t>
  </si>
  <si>
    <t>354078226</t>
  </si>
  <si>
    <t>04/01/2025</t>
  </si>
  <si>
    <t>Charge Total:</t>
  </si>
  <si>
    <t>19-1910</t>
  </si>
  <si>
    <t>1 bed / 1 bath b</t>
  </si>
  <si>
    <t>Occupied No Notice</t>
  </si>
  <si>
    <t>Kotteeri Valappil, Rajesh</t>
  </si>
  <si>
    <t>Resident</t>
  </si>
  <si>
    <t>Amenity Rent</t>
  </si>
  <si>
    <t>354078354</t>
  </si>
  <si>
    <t>04/01/2025</t>
  </si>
  <si>
    <t>Amenity Rent</t>
  </si>
  <si>
    <t>354078758</t>
  </si>
  <si>
    <t>04/01/2025</t>
  </si>
  <si>
    <t>Rent</t>
  </si>
  <si>
    <t>354078892</t>
  </si>
  <si>
    <t>04/01/2025</t>
  </si>
  <si>
    <t>Charge Total:</t>
  </si>
  <si>
    <t>19-1911</t>
  </si>
  <si>
    <t>1 bed / 1 bath b</t>
  </si>
  <si>
    <t>Occupied No Notice</t>
  </si>
  <si>
    <t>Porter, Matthew</t>
  </si>
  <si>
    <t>Resident</t>
  </si>
  <si>
    <t>Amenity Rent</t>
  </si>
  <si>
    <t>354078932</t>
  </si>
  <si>
    <t>04/01/2025</t>
  </si>
  <si>
    <t>Rent</t>
  </si>
  <si>
    <t>354078889</t>
  </si>
  <si>
    <t>04/01/2025</t>
  </si>
  <si>
    <t>Charge Total:</t>
  </si>
  <si>
    <t>19-1912</t>
  </si>
  <si>
    <t>1 bed / 1 bath b</t>
  </si>
  <si>
    <t>Vacant Rented Not Ready</t>
  </si>
  <si>
    <t>-- Vacant --</t>
  </si>
  <si>
    <t>-</t>
  </si>
  <si>
    <t>Charge Total:</t>
  </si>
  <si>
    <t>19-1913</t>
  </si>
  <si>
    <t>1 bed / 1 bath b</t>
  </si>
  <si>
    <t>Occupied No Notice</t>
  </si>
  <si>
    <t>De La Garza, Katherine</t>
  </si>
  <si>
    <t>Resident</t>
  </si>
  <si>
    <t>Amenity Rent</t>
  </si>
  <si>
    <t>354078648</t>
  </si>
  <si>
    <t>04/01/2025</t>
  </si>
  <si>
    <t>Amenity Rent</t>
  </si>
  <si>
    <t>354078524</t>
  </si>
  <si>
    <t>04/01/2025</t>
  </si>
  <si>
    <t>Amenity Rent</t>
  </si>
  <si>
    <t>354079002</t>
  </si>
  <si>
    <t>04/01/2025</t>
  </si>
  <si>
    <t>Rent</t>
  </si>
  <si>
    <t>354078242</t>
  </si>
  <si>
    <t>04/01/2025</t>
  </si>
  <si>
    <t>Charge Total:</t>
  </si>
  <si>
    <t>19-1914</t>
  </si>
  <si>
    <t>1 bed / 1 bath b</t>
  </si>
  <si>
    <t>Occupied No Notice</t>
  </si>
  <si>
    <t>Raymond, Reginald</t>
  </si>
  <si>
    <t>Resident</t>
  </si>
  <si>
    <t>Amenity Rent</t>
  </si>
  <si>
    <t>354078662</t>
  </si>
  <si>
    <t>04/01/2025</t>
  </si>
  <si>
    <t>Amenity Rent</t>
  </si>
  <si>
    <t>354078343</t>
  </si>
  <si>
    <t>04/01/2025</t>
  </si>
  <si>
    <t>Rent</t>
  </si>
  <si>
    <t>354078684</t>
  </si>
  <si>
    <t>04/01/2025</t>
  </si>
  <si>
    <t>Charge Total:</t>
  </si>
  <si>
    <t>19-1915</t>
  </si>
  <si>
    <t>1 bed / 1 bath b</t>
  </si>
  <si>
    <t>Occupied No Notice</t>
  </si>
  <si>
    <t>Parks, Laurell</t>
  </si>
  <si>
    <t>Resident</t>
  </si>
  <si>
    <t>Amenity Rent</t>
  </si>
  <si>
    <t>354078492</t>
  </si>
  <si>
    <t>04/01/2025</t>
  </si>
  <si>
    <t>Rent</t>
  </si>
  <si>
    <t>354079099</t>
  </si>
  <si>
    <t>04/01/2025</t>
  </si>
  <si>
    <t>Charge Total:</t>
  </si>
  <si>
    <t>19-1916</t>
  </si>
  <si>
    <t>1 bed / 1 bath b</t>
  </si>
  <si>
    <t>Occupied No Notice</t>
  </si>
  <si>
    <t>Linares, Angel</t>
  </si>
  <si>
    <t>Resident</t>
  </si>
  <si>
    <t>Amenity Rent</t>
  </si>
  <si>
    <t>354079040</t>
  </si>
  <si>
    <t>04/01/2025</t>
  </si>
  <si>
    <t>Amenity Rent</t>
  </si>
  <si>
    <t>354078451</t>
  </si>
  <si>
    <t>04/01/2025</t>
  </si>
  <si>
    <t>Rent</t>
  </si>
  <si>
    <t>354079028</t>
  </si>
  <si>
    <t>04/01/2025</t>
  </si>
  <si>
    <t>Charge Total:</t>
  </si>
  <si>
    <t>20-2001</t>
  </si>
  <si>
    <t>1 bed / 1 bath b</t>
  </si>
  <si>
    <t>Occupied No Notice</t>
  </si>
  <si>
    <t>Rios, Jesse</t>
  </si>
  <si>
    <t>Resident</t>
  </si>
  <si>
    <t>Amenity Rent</t>
  </si>
  <si>
    <t>354079264</t>
  </si>
  <si>
    <t>04/01/2025</t>
  </si>
  <si>
    <t>Amenity Rent</t>
  </si>
  <si>
    <t>354079247</t>
  </si>
  <si>
    <t>04/01/2025</t>
  </si>
  <si>
    <t>Amenity Rent</t>
  </si>
  <si>
    <t>354078611</t>
  </si>
  <si>
    <t>04/01/2025</t>
  </si>
  <si>
    <t>Amenity Rent</t>
  </si>
  <si>
    <t>354078904</t>
  </si>
  <si>
    <t>04/01/2025</t>
  </si>
  <si>
    <t>Rent</t>
  </si>
  <si>
    <t>354079100</t>
  </si>
  <si>
    <t>04/01/2025</t>
  </si>
  <si>
    <t>Charge Total:</t>
  </si>
  <si>
    <t>20-2002</t>
  </si>
  <si>
    <t>1 bed / 1 bath b</t>
  </si>
  <si>
    <t>Occupied No Notice</t>
  </si>
  <si>
    <t>Manohar, Rasmi Prabhatha</t>
  </si>
  <si>
    <t>Resident</t>
  </si>
  <si>
    <t>Amenity Rent</t>
  </si>
  <si>
    <t>354078876</t>
  </si>
  <si>
    <t>04/01/2025</t>
  </si>
  <si>
    <t>Amenity Rent</t>
  </si>
  <si>
    <t>354078715</t>
  </si>
  <si>
    <t>04/01/2025</t>
  </si>
  <si>
    <t>Month to Month Rent</t>
  </si>
  <si>
    <t>354078313</t>
  </si>
  <si>
    <t>04/01/2025</t>
  </si>
  <si>
    <t>Month-to-Month Fee</t>
  </si>
  <si>
    <t>354078947</t>
  </si>
  <si>
    <t>04/01/2025</t>
  </si>
  <si>
    <t>Charge Total:</t>
  </si>
  <si>
    <t>20-2003</t>
  </si>
  <si>
    <t>1 bed / 1 bath b</t>
  </si>
  <si>
    <t>Occupied No Notice</t>
  </si>
  <si>
    <t>Doerr, William</t>
  </si>
  <si>
    <t>Resident</t>
  </si>
  <si>
    <t>Amenity Rent</t>
  </si>
  <si>
    <t>354078738</t>
  </si>
  <si>
    <t>04/01/2025</t>
  </si>
  <si>
    <t>Amenity Rent</t>
  </si>
  <si>
    <t>354078488</t>
  </si>
  <si>
    <t>04/01/2025</t>
  </si>
  <si>
    <t>Rent</t>
  </si>
  <si>
    <t>354078554</t>
  </si>
  <si>
    <t>04/01/2025</t>
  </si>
  <si>
    <t>Charge Total:</t>
  </si>
  <si>
    <t>20-2004</t>
  </si>
  <si>
    <t>1 bed / 1 bath b</t>
  </si>
  <si>
    <t>Occupied No Notice</t>
  </si>
  <si>
    <t>Goldstein, Brandon</t>
  </si>
  <si>
    <t>Resident</t>
  </si>
  <si>
    <t>Amenity Rent</t>
  </si>
  <si>
    <t>354078335</t>
  </si>
  <si>
    <t>04/01/2025</t>
  </si>
  <si>
    <t>Amenity Rent</t>
  </si>
  <si>
    <t>354078266</t>
  </si>
  <si>
    <t>04/01/2025</t>
  </si>
  <si>
    <t>Rent</t>
  </si>
  <si>
    <t>354078223</t>
  </si>
  <si>
    <t>04/01/2025</t>
  </si>
  <si>
    <t>Charge Total:</t>
  </si>
  <si>
    <t>20-2005</t>
  </si>
  <si>
    <t>1 bed / 1 bath b</t>
  </si>
  <si>
    <t>Occupied No Notice</t>
  </si>
  <si>
    <t>Hernandez, Marisela</t>
  </si>
  <si>
    <t>Resident</t>
  </si>
  <si>
    <t>Amenity Rent</t>
  </si>
  <si>
    <t>354078728</t>
  </si>
  <si>
    <t>04/01/2025</t>
  </si>
  <si>
    <t>Amenity Rent</t>
  </si>
  <si>
    <t>354079009</t>
  </si>
  <si>
    <t>04/01/2025</t>
  </si>
  <si>
    <t>Amenity Rent</t>
  </si>
  <si>
    <t>354078927</t>
  </si>
  <si>
    <t>04/01/2025</t>
  </si>
  <si>
    <t>Rent</t>
  </si>
  <si>
    <t>354078856</t>
  </si>
  <si>
    <t>04/01/2025</t>
  </si>
  <si>
    <t>Charge Total:</t>
  </si>
  <si>
    <t>20-2006</t>
  </si>
  <si>
    <t>1 bed / 1 bath b</t>
  </si>
  <si>
    <t>Occupied No Notice</t>
  </si>
  <si>
    <t>Armstrong, Darren</t>
  </si>
  <si>
    <t>Resident</t>
  </si>
  <si>
    <t>Amenity Rent</t>
  </si>
  <si>
    <t>354078306</t>
  </si>
  <si>
    <t>04/01/2025</t>
  </si>
  <si>
    <t>Amenity Rent</t>
  </si>
  <si>
    <t>354078336</t>
  </si>
  <si>
    <t>04/01/2025</t>
  </si>
  <si>
    <t>Amenity Rent</t>
  </si>
  <si>
    <t>354078881</t>
  </si>
  <si>
    <t>04/01/2025</t>
  </si>
  <si>
    <t>Rent</t>
  </si>
  <si>
    <t>354078724</t>
  </si>
  <si>
    <t>04/01/2025</t>
  </si>
  <si>
    <t>Charge Total:</t>
  </si>
  <si>
    <t>20-2007</t>
  </si>
  <si>
    <t>1 bed / 1 bath b</t>
  </si>
  <si>
    <t>Vacant Unrented Not Ready</t>
  </si>
  <si>
    <t>-- Vacant --</t>
  </si>
  <si>
    <t>-</t>
  </si>
  <si>
    <t>Charge Total:</t>
  </si>
  <si>
    <t>20-2008</t>
  </si>
  <si>
    <t>1 bed / 1 bath b</t>
  </si>
  <si>
    <t>Occupied No Notice</t>
  </si>
  <si>
    <t>Rajan, Babyrani</t>
  </si>
  <si>
    <t>Resident</t>
  </si>
  <si>
    <t>Amenity Rent</t>
  </si>
  <si>
    <t>354078545</t>
  </si>
  <si>
    <t>04/01/2025</t>
  </si>
  <si>
    <t>Amenity Rent</t>
  </si>
  <si>
    <t>354079054</t>
  </si>
  <si>
    <t>04/01/2025</t>
  </si>
  <si>
    <t>Rent</t>
  </si>
  <si>
    <t>354078695</t>
  </si>
  <si>
    <t>04/01/2025</t>
  </si>
  <si>
    <t>Charge Total:</t>
  </si>
  <si>
    <t>20-2009</t>
  </si>
  <si>
    <t>1 bed / 1 bath b</t>
  </si>
  <si>
    <t>Occupied No Notice</t>
  </si>
  <si>
    <t>Shannonhouse, John</t>
  </si>
  <si>
    <t>Resident</t>
  </si>
  <si>
    <t>Amenity Rent</t>
  </si>
  <si>
    <t>354078210</t>
  </si>
  <si>
    <t>04/01/2025</t>
  </si>
  <si>
    <t>Amenity Rent</t>
  </si>
  <si>
    <t>354078846</t>
  </si>
  <si>
    <t>04/01/2025</t>
  </si>
  <si>
    <t>Rent</t>
  </si>
  <si>
    <t>354079181</t>
  </si>
  <si>
    <t>04/01/2025</t>
  </si>
  <si>
    <t>Charge Total:</t>
  </si>
  <si>
    <t>20-2010</t>
  </si>
  <si>
    <t>1 bed / 1 bath b</t>
  </si>
  <si>
    <t>Occupied No Notice</t>
  </si>
  <si>
    <t>Rodriguez, Mariela</t>
  </si>
  <si>
    <t>Resident</t>
  </si>
  <si>
    <t>Amenity Rent</t>
  </si>
  <si>
    <t>354078535</t>
  </si>
  <si>
    <t>04/01/2025</t>
  </si>
  <si>
    <t>Rent</t>
  </si>
  <si>
    <t>354079240</t>
  </si>
  <si>
    <t>04/01/2025</t>
  </si>
  <si>
    <t>Charge Total:</t>
  </si>
  <si>
    <t>20-2011</t>
  </si>
  <si>
    <t>1 bed / 1 bath b</t>
  </si>
  <si>
    <t>Vacant Unrented Ready</t>
  </si>
  <si>
    <t>-- Vacant --</t>
  </si>
  <si>
    <t>-</t>
  </si>
  <si>
    <t>Charge Total:</t>
  </si>
  <si>
    <t>20-2012</t>
  </si>
  <si>
    <t>1 bed / 1 bath b</t>
  </si>
  <si>
    <t>Occupied No Notice</t>
  </si>
  <si>
    <t>Paz, Arantza</t>
  </si>
  <si>
    <t>Resident</t>
  </si>
  <si>
    <t>Amenity Rent</t>
  </si>
  <si>
    <t>354078710</t>
  </si>
  <si>
    <t>04/01/2025</t>
  </si>
  <si>
    <t>Amenity Rent</t>
  </si>
  <si>
    <t>354078782</t>
  </si>
  <si>
    <t>04/01/2025</t>
  </si>
  <si>
    <t>Rent</t>
  </si>
  <si>
    <t>354079255</t>
  </si>
  <si>
    <t>04/01/2025</t>
  </si>
  <si>
    <t>Charge Total:</t>
  </si>
  <si>
    <t>20-2013</t>
  </si>
  <si>
    <t>1 bed / 1 bath b</t>
  </si>
  <si>
    <t>Occupied No Notice</t>
  </si>
  <si>
    <t>Fuller, Rickie</t>
  </si>
  <si>
    <t>Resident</t>
  </si>
  <si>
    <t>Amenity Rent</t>
  </si>
  <si>
    <t>354078663</t>
  </si>
  <si>
    <t>04/01/2025</t>
  </si>
  <si>
    <t>Amenity Rent</t>
  </si>
  <si>
    <t>354079195</t>
  </si>
  <si>
    <t>04/01/2025</t>
  </si>
  <si>
    <t>Rent</t>
  </si>
  <si>
    <t>354079080</t>
  </si>
  <si>
    <t>04/01/2025</t>
  </si>
  <si>
    <t>Charge Total:</t>
  </si>
  <si>
    <t>20-2014</t>
  </si>
  <si>
    <t>1 bed / 1 bath b</t>
  </si>
  <si>
    <t>Occupied No Notice</t>
  </si>
  <si>
    <t>DeBoes, Jovan</t>
  </si>
  <si>
    <t>Resident</t>
  </si>
  <si>
    <t>Amenity Rent</t>
  </si>
  <si>
    <t>354078519</t>
  </si>
  <si>
    <t>04/01/2025</t>
  </si>
  <si>
    <t>Amenity Rent</t>
  </si>
  <si>
    <t>354079006</t>
  </si>
  <si>
    <t>04/01/2025</t>
  </si>
  <si>
    <t>Rent</t>
  </si>
  <si>
    <t>354078214</t>
  </si>
  <si>
    <t>04/01/2025</t>
  </si>
  <si>
    <t>Charge Total:</t>
  </si>
  <si>
    <t>20-2015</t>
  </si>
  <si>
    <t>1 bed / 1 bath b</t>
  </si>
  <si>
    <t>Vacant Unrented Not Ready</t>
  </si>
  <si>
    <t>-- Vacant --</t>
  </si>
  <si>
    <t>-</t>
  </si>
  <si>
    <t>Charge Total:</t>
  </si>
  <si>
    <t>20-2016</t>
  </si>
  <si>
    <t>1 bed / 1 bath b</t>
  </si>
  <si>
    <t>Occupied No Notice</t>
  </si>
  <si>
    <t>Williams, Ernest</t>
  </si>
  <si>
    <t>Resident</t>
  </si>
  <si>
    <t>Amenity Rent</t>
  </si>
  <si>
    <t>354078939</t>
  </si>
  <si>
    <t>04/01/2025</t>
  </si>
  <si>
    <t>Amenity Rent</t>
  </si>
  <si>
    <t>354078560</t>
  </si>
  <si>
    <t>04/01/2025</t>
  </si>
  <si>
    <t>Rent</t>
  </si>
  <si>
    <t>354078969</t>
  </si>
  <si>
    <t>04/01/2025</t>
  </si>
  <si>
    <t>Charge Total:</t>
  </si>
  <si>
    <t>21-2101</t>
  </si>
  <si>
    <t>2 bed / 2 bath d</t>
  </si>
  <si>
    <t>Occupied No Notice</t>
  </si>
  <si>
    <t>Cantu, Bianca</t>
  </si>
  <si>
    <t>Resident</t>
  </si>
  <si>
    <t>Amenity Rent</t>
  </si>
  <si>
    <t>354078450</t>
  </si>
  <si>
    <t>04/01/2025</t>
  </si>
  <si>
    <t>Amenity Rent</t>
  </si>
  <si>
    <t>354078785</t>
  </si>
  <si>
    <t>04/01/2025</t>
  </si>
  <si>
    <t>Rent</t>
  </si>
  <si>
    <t>354078288</t>
  </si>
  <si>
    <t>04/01/2025</t>
  </si>
  <si>
    <t>Charge Total:</t>
  </si>
  <si>
    <t>21-2102</t>
  </si>
  <si>
    <t>2 bed / 2 bath d</t>
  </si>
  <si>
    <t>Occupied No Notice</t>
  </si>
  <si>
    <t>Mohammed, Sophia (Sofie)</t>
  </si>
  <si>
    <t>Resident</t>
  </si>
  <si>
    <t>Amenity Rent</t>
  </si>
  <si>
    <t>354078794</t>
  </si>
  <si>
    <t>04/01/2025</t>
  </si>
  <si>
    <t>Amenity Rent</t>
  </si>
  <si>
    <t>354078730</t>
  </si>
  <si>
    <t>04/01/2025</t>
  </si>
  <si>
    <t>Rent</t>
  </si>
  <si>
    <t>354078243</t>
  </si>
  <si>
    <t>04/01/2025</t>
  </si>
  <si>
    <t>Charge Total:</t>
  </si>
  <si>
    <t>21-2103</t>
  </si>
  <si>
    <t>2 bed / 2 bath d</t>
  </si>
  <si>
    <t>Occupied No Notice</t>
  </si>
  <si>
    <t>Donnel, Maricella</t>
  </si>
  <si>
    <t>Resident</t>
  </si>
  <si>
    <t>Amenity Rent</t>
  </si>
  <si>
    <t>354078408</t>
  </si>
  <si>
    <t>04/01/2025</t>
  </si>
  <si>
    <t>Amenity Rent</t>
  </si>
  <si>
    <t>354078799</t>
  </si>
  <si>
    <t>04/01/2025</t>
  </si>
  <si>
    <t>Rent</t>
  </si>
  <si>
    <t>354079070</t>
  </si>
  <si>
    <t>04/01/2025</t>
  </si>
  <si>
    <t>Charge Total:</t>
  </si>
  <si>
    <t>21-2104</t>
  </si>
  <si>
    <t>2 bed / 2 bath d</t>
  </si>
  <si>
    <t>Vacant Unrented Not Ready</t>
  </si>
  <si>
    <t>-- Vacant --</t>
  </si>
  <si>
    <t>-</t>
  </si>
  <si>
    <t>Charge Total:</t>
  </si>
  <si>
    <t>21-2105</t>
  </si>
  <si>
    <t>2 bed / 2 bath d</t>
  </si>
  <si>
    <t>Occupied No Notice</t>
  </si>
  <si>
    <t>Paez, Edward</t>
  </si>
  <si>
    <t>Resident</t>
  </si>
  <si>
    <t>Amenity Rent</t>
  </si>
  <si>
    <t>354078839</t>
  </si>
  <si>
    <t>04/01/2025</t>
  </si>
  <si>
    <t>Amenity Rent</t>
  </si>
  <si>
    <t>354079032</t>
  </si>
  <si>
    <t>04/01/2025</t>
  </si>
  <si>
    <t>Rent</t>
  </si>
  <si>
    <t>354078290</t>
  </si>
  <si>
    <t>04/01/2025</t>
  </si>
  <si>
    <t>Renters Insurance Fine</t>
  </si>
  <si>
    <t>354041854</t>
  </si>
  <si>
    <t>04/01/2025</t>
  </si>
  <si>
    <t>Charge Total:</t>
  </si>
  <si>
    <t>21-2106</t>
  </si>
  <si>
    <t>2 bed / 2 bath d</t>
  </si>
  <si>
    <t>Notice Rented</t>
  </si>
  <si>
    <t>Caccamese, Michael</t>
  </si>
  <si>
    <t>Resident</t>
  </si>
  <si>
    <t>Amenity Rent</t>
  </si>
  <si>
    <t>354078268</t>
  </si>
  <si>
    <t>04/01/2025</t>
  </si>
  <si>
    <t>Amenity Rent</t>
  </si>
  <si>
    <t>354078718</t>
  </si>
  <si>
    <t>04/01/2025</t>
  </si>
  <si>
    <t>Amenity Rent</t>
  </si>
  <si>
    <t>354078806</t>
  </si>
  <si>
    <t>04/01/2025</t>
  </si>
  <si>
    <t>Rent</t>
  </si>
  <si>
    <t>354078953</t>
  </si>
  <si>
    <t>04/01/2025</t>
  </si>
  <si>
    <t>Charge Total:</t>
  </si>
  <si>
    <t>21-2107</t>
  </si>
  <si>
    <t>2 bed / 2 bath d</t>
  </si>
  <si>
    <t>Occupied No Notice</t>
  </si>
  <si>
    <t>Cortez, Marissa</t>
  </si>
  <si>
    <t>Resident</t>
  </si>
  <si>
    <t>Amenity Rent</t>
  </si>
  <si>
    <t>354078713</t>
  </si>
  <si>
    <t>04/01/2025</t>
  </si>
  <si>
    <t>Amenity Rent</t>
  </si>
  <si>
    <t>354078644</t>
  </si>
  <si>
    <t>04/01/2025</t>
  </si>
  <si>
    <t>Amenity Rent</t>
  </si>
  <si>
    <t>354079172</t>
  </si>
  <si>
    <t>04/01/2025</t>
  </si>
  <si>
    <t>Rent</t>
  </si>
  <si>
    <t>354078767</t>
  </si>
  <si>
    <t>04/01/2025</t>
  </si>
  <si>
    <t>Charge Total:</t>
  </si>
  <si>
    <t>21-2108</t>
  </si>
  <si>
    <t>2 bed / 2 bath d</t>
  </si>
  <si>
    <t>Vacant Unrented Not Ready</t>
  </si>
  <si>
    <t>-- Vacant --</t>
  </si>
  <si>
    <t>-</t>
  </si>
  <si>
    <t>Charge Total:</t>
  </si>
  <si>
    <t>21-2109</t>
  </si>
  <si>
    <t>2 bed / 2 bath d</t>
  </si>
  <si>
    <t>Occupied No Notice</t>
  </si>
  <si>
    <t>Morales, Antonio</t>
  </si>
  <si>
    <t>Resident</t>
  </si>
  <si>
    <t>Amenity Rent</t>
  </si>
  <si>
    <t>354078606</t>
  </si>
  <si>
    <t>04/01/2025</t>
  </si>
  <si>
    <t>Rent</t>
  </si>
  <si>
    <t>354079164</t>
  </si>
  <si>
    <t>04/01/2025</t>
  </si>
  <si>
    <t>Charge Total:</t>
  </si>
  <si>
    <t>21-2110</t>
  </si>
  <si>
    <t>2 bed / 2 bath d</t>
  </si>
  <si>
    <t>Vacant Rented Ready</t>
  </si>
  <si>
    <t>-- Vacant --</t>
  </si>
  <si>
    <t>-</t>
  </si>
  <si>
    <t>Charge Total:</t>
  </si>
  <si>
    <t>21-2111</t>
  </si>
  <si>
    <t>2 bed / 2 bath d</t>
  </si>
  <si>
    <t>Occupied No Notice</t>
  </si>
  <si>
    <t>Garcia, Violeta</t>
  </si>
  <si>
    <t>Resident</t>
  </si>
  <si>
    <t>Amenity Rent</t>
  </si>
  <si>
    <t>354078824</t>
  </si>
  <si>
    <t>04/01/2025</t>
  </si>
  <si>
    <t>Amenity Rent</t>
  </si>
  <si>
    <t>354078500</t>
  </si>
  <si>
    <t>04/01/2025</t>
  </si>
  <si>
    <t>Amenity Rent</t>
  </si>
  <si>
    <t>354078236</t>
  </si>
  <si>
    <t>04/01/2025</t>
  </si>
  <si>
    <t>Rent</t>
  </si>
  <si>
    <t>354078817</t>
  </si>
  <si>
    <t>04/01/2025</t>
  </si>
  <si>
    <t>Late Fee</t>
  </si>
  <si>
    <t>354401775</t>
  </si>
  <si>
    <t>04/04/2025</t>
  </si>
  <si>
    <t>Charge Total:</t>
  </si>
  <si>
    <t>21-2112</t>
  </si>
  <si>
    <t>2 bed / 2 bath d</t>
  </si>
  <si>
    <t>Occupied No Notice</t>
  </si>
  <si>
    <t>Garcia, Daniela</t>
  </si>
  <si>
    <t>Resident</t>
  </si>
  <si>
    <t>Amenity Rent</t>
  </si>
  <si>
    <t>354078365</t>
  </si>
  <si>
    <t>04/01/2025</t>
  </si>
  <si>
    <t>Amenity Rent</t>
  </si>
  <si>
    <t>354079130</t>
  </si>
  <si>
    <t>04/01/2025</t>
  </si>
  <si>
    <t>Rent</t>
  </si>
  <si>
    <t>354078580</t>
  </si>
  <si>
    <t>04/01/2025</t>
  </si>
  <si>
    <t>Charge Total:</t>
  </si>
  <si>
    <t>21-2113</t>
  </si>
  <si>
    <t>2 bed / 2 bath d</t>
  </si>
  <si>
    <t>Occupied No Notice</t>
  </si>
  <si>
    <t>Zamora, Paulina</t>
  </si>
  <si>
    <t>Resident</t>
  </si>
  <si>
    <t>Amenity Rent</t>
  </si>
  <si>
    <t>354079052</t>
  </si>
  <si>
    <t>04/01/2025</t>
  </si>
  <si>
    <t>Amenity Rent</t>
  </si>
  <si>
    <t>354078550</t>
  </si>
  <si>
    <t>04/01/2025</t>
  </si>
  <si>
    <t>Rent</t>
  </si>
  <si>
    <t>354079079</t>
  </si>
  <si>
    <t>04/01/2025</t>
  </si>
  <si>
    <t>Charge Total:</t>
  </si>
  <si>
    <t>21-2114</t>
  </si>
  <si>
    <t>2 bed / 2 bath d</t>
  </si>
  <si>
    <t>Occupied No Notice</t>
  </si>
  <si>
    <t>Sharma, Swati</t>
  </si>
  <si>
    <t>Resident</t>
  </si>
  <si>
    <t>Amenity Rent</t>
  </si>
  <si>
    <t>354078537</t>
  </si>
  <si>
    <t>04/01/2025</t>
  </si>
  <si>
    <t>Amenity Rent</t>
  </si>
  <si>
    <t>354078520</t>
  </si>
  <si>
    <t>04/01/2025</t>
  </si>
  <si>
    <t>Amenity Rent</t>
  </si>
  <si>
    <t>354078859</t>
  </si>
  <si>
    <t>04/01/2025</t>
  </si>
  <si>
    <t>Rent</t>
  </si>
  <si>
    <t>354079105</t>
  </si>
  <si>
    <t>04/01/2025</t>
  </si>
  <si>
    <t>Pest Control</t>
  </si>
  <si>
    <t>354510587</t>
  </si>
  <si>
    <t>04/09/2025</t>
  </si>
  <si>
    <t>Charge Total:</t>
  </si>
  <si>
    <t>21-2115</t>
  </si>
  <si>
    <t>2 bed / 2 bath d</t>
  </si>
  <si>
    <t>Occupied No Notice</t>
  </si>
  <si>
    <t>Holsinger, Rebecca</t>
  </si>
  <si>
    <t>Resident</t>
  </si>
  <si>
    <t>Amenity Rent</t>
  </si>
  <si>
    <t>354078506</t>
  </si>
  <si>
    <t>04/01/2025</t>
  </si>
  <si>
    <t>Amenity Rent</t>
  </si>
  <si>
    <t>354078621</t>
  </si>
  <si>
    <t>04/01/2025</t>
  </si>
  <si>
    <t>Amenity Rent</t>
  </si>
  <si>
    <t>354078508</t>
  </si>
  <si>
    <t>04/01/2025</t>
  </si>
  <si>
    <t>Rent</t>
  </si>
  <si>
    <t>354078428</t>
  </si>
  <si>
    <t>04/01/2025</t>
  </si>
  <si>
    <t>Charge Total:</t>
  </si>
  <si>
    <t>21-2116</t>
  </si>
  <si>
    <t>2 bed / 2 bath d</t>
  </si>
  <si>
    <t>Occupied No Notice</t>
  </si>
  <si>
    <t>Majjari, Veeranarappa</t>
  </si>
  <si>
    <t>Resident</t>
  </si>
  <si>
    <t>Amenity Rent</t>
  </si>
  <si>
    <t>354078279</t>
  </si>
  <si>
    <t>04/01/2025</t>
  </si>
  <si>
    <t>Amenity Rent</t>
  </si>
  <si>
    <t>354078301</t>
  </si>
  <si>
    <t>04/01/2025</t>
  </si>
  <si>
    <t>Amenity Rent</t>
  </si>
  <si>
    <t>354079036</t>
  </si>
  <si>
    <t>04/01/2025</t>
  </si>
  <si>
    <t>Rent</t>
  </si>
  <si>
    <t>354078474</t>
  </si>
  <si>
    <t>04/01/2025</t>
  </si>
  <si>
    <t>Charge Total:</t>
  </si>
  <si>
    <t>23-2301</t>
  </si>
  <si>
    <t>2 bed / 2 bath d</t>
  </si>
  <si>
    <t>Occupied No Notice</t>
  </si>
  <si>
    <t>Bharmal, Salim</t>
  </si>
  <si>
    <t>Resident</t>
  </si>
  <si>
    <t>Amenity Rent</t>
  </si>
  <si>
    <t>354078543</t>
  </si>
  <si>
    <t>04/01/2025</t>
  </si>
  <si>
    <t>Amenity Rent</t>
  </si>
  <si>
    <t>354078462</t>
  </si>
  <si>
    <t>04/01/2025</t>
  </si>
  <si>
    <t>Rent</t>
  </si>
  <si>
    <t>354078791</t>
  </si>
  <si>
    <t>04/01/2025</t>
  </si>
  <si>
    <t>Charge Total:</t>
  </si>
  <si>
    <t>23-2302</t>
  </si>
  <si>
    <t>2 bed / 2 bath d</t>
  </si>
  <si>
    <t>Occupied No Notice</t>
  </si>
  <si>
    <t>Chingleput bhaskaran, Lavanya</t>
  </si>
  <si>
    <t>Resident</t>
  </si>
  <si>
    <t>Amenity Rent</t>
  </si>
  <si>
    <t>354079001</t>
  </si>
  <si>
    <t>04/01/2025</t>
  </si>
  <si>
    <t>Amenity Rent</t>
  </si>
  <si>
    <t>354078383</t>
  </si>
  <si>
    <t>04/01/2025</t>
  </si>
  <si>
    <t>Rent</t>
  </si>
  <si>
    <t>354078657</t>
  </si>
  <si>
    <t>04/01/2025</t>
  </si>
  <si>
    <t>Charge Total:</t>
  </si>
  <si>
    <t>23-2303</t>
  </si>
  <si>
    <t>2 bed / 2 bath d</t>
  </si>
  <si>
    <t>Occupied No Notice</t>
  </si>
  <si>
    <t>Jessee, Maxwell</t>
  </si>
  <si>
    <t>Resident</t>
  </si>
  <si>
    <t>Amenity Rent</t>
  </si>
  <si>
    <t>354078873</t>
  </si>
  <si>
    <t>04/01/2025</t>
  </si>
  <si>
    <t>Amenity Rent</t>
  </si>
  <si>
    <t>354079185</t>
  </si>
  <si>
    <t>04/01/2025</t>
  </si>
  <si>
    <t>Rent</t>
  </si>
  <si>
    <t>354078849</t>
  </si>
  <si>
    <t>04/01/2025</t>
  </si>
  <si>
    <t>Charge Total:</t>
  </si>
  <si>
    <t>23-2304</t>
  </si>
  <si>
    <t>2 bed / 2 bath d</t>
  </si>
  <si>
    <t>Occupied No Notice</t>
  </si>
  <si>
    <t>Ramakrishnan, Palanirajam</t>
  </si>
  <si>
    <t>Resident</t>
  </si>
  <si>
    <t>Amenity Rent</t>
  </si>
  <si>
    <t>354078393</t>
  </si>
  <si>
    <t>04/01/2025</t>
  </si>
  <si>
    <t>Amenity Rent</t>
  </si>
  <si>
    <t>354078217</t>
  </si>
  <si>
    <t>04/01/2025</t>
  </si>
  <si>
    <t>Rent</t>
  </si>
  <si>
    <t>354078833</t>
  </si>
  <si>
    <t>04/01/2025</t>
  </si>
  <si>
    <t>Charge Total:</t>
  </si>
  <si>
    <t>23-2305</t>
  </si>
  <si>
    <t>2 bed / 2 bath d</t>
  </si>
  <si>
    <t>Occupied No Notice</t>
  </si>
  <si>
    <t>Chavez, Carlos</t>
  </si>
  <si>
    <t>Resident</t>
  </si>
  <si>
    <t>Amenity Rent</t>
  </si>
  <si>
    <t>354078821</t>
  </si>
  <si>
    <t>04/01/2025</t>
  </si>
  <si>
    <t>Amenity Rent</t>
  </si>
  <si>
    <t>354079190</t>
  </si>
  <si>
    <t>04/01/2025</t>
  </si>
  <si>
    <t>Rent</t>
  </si>
  <si>
    <t>354078878</t>
  </si>
  <si>
    <t>04/01/2025</t>
  </si>
  <si>
    <t>Charge Total:</t>
  </si>
  <si>
    <t>23-2306</t>
  </si>
  <si>
    <t>2 bed / 2 bath d</t>
  </si>
  <si>
    <t>Occupied No Notice</t>
  </si>
  <si>
    <t>Abdul, Balquish</t>
  </si>
  <si>
    <t>Resident</t>
  </si>
  <si>
    <t>Amenity Rent</t>
  </si>
  <si>
    <t>354078928</t>
  </si>
  <si>
    <t>04/01/2025</t>
  </si>
  <si>
    <t>Amenity Rent</t>
  </si>
  <si>
    <t>354078215</t>
  </si>
  <si>
    <t>04/01/2025</t>
  </si>
  <si>
    <t>Rent</t>
  </si>
  <si>
    <t>354078207</t>
  </si>
  <si>
    <t>04/01/2025</t>
  </si>
  <si>
    <t>Charge Total:</t>
  </si>
  <si>
    <t>23-2307</t>
  </si>
  <si>
    <t>2 bed / 2 bath d</t>
  </si>
  <si>
    <t>Occupied No Notice</t>
  </si>
  <si>
    <t>Mata, John</t>
  </si>
  <si>
    <t>Resident</t>
  </si>
  <si>
    <t>Amenity Rent</t>
  </si>
  <si>
    <t>354078813</t>
  </si>
  <si>
    <t>04/01/2025</t>
  </si>
  <si>
    <t>Amenity Rent</t>
  </si>
  <si>
    <t>354078609</t>
  </si>
  <si>
    <t>04/01/2025</t>
  </si>
  <si>
    <t>Month to Month Rent</t>
  </si>
  <si>
    <t>354078727</t>
  </si>
  <si>
    <t>04/01/2025</t>
  </si>
  <si>
    <t>Concession-Partial Employee</t>
  </si>
  <si>
    <t>354078682</t>
  </si>
  <si>
    <t>04/01/2025</t>
  </si>
  <si>
    <t>Charge Total:</t>
  </si>
  <si>
    <t>23-2308</t>
  </si>
  <si>
    <t>2 bed / 2 bath d</t>
  </si>
  <si>
    <t>Occupied No Notice</t>
  </si>
  <si>
    <t>Geddie, Margaret</t>
  </si>
  <si>
    <t>Resident</t>
  </si>
  <si>
    <t>Amenity Rent</t>
  </si>
  <si>
    <t>354078930</t>
  </si>
  <si>
    <t>04/01/2025</t>
  </si>
  <si>
    <t>Amenity Rent</t>
  </si>
  <si>
    <t>354078253</t>
  </si>
  <si>
    <t>04/01/2025</t>
  </si>
  <si>
    <t>Rent</t>
  </si>
  <si>
    <t>354078276</t>
  </si>
  <si>
    <t>04/01/2025</t>
  </si>
  <si>
    <t>Charge Total:</t>
  </si>
  <si>
    <t>Riverstone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</si>
  <si>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</si>
  <si>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</si>
  <si>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</si>
  <si>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</si>
  <si>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</si>
  <si>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</si>
  <si>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</si>
  <si>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</si>
  <si>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</si>
  <si>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</si>
  <si>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</si>
  <si>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</si>
  <si>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</si>
  <si>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</si>
  <si>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</si>
  <si>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</si>
  <si>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Riverstone Apartments</t>
  </si>
  <si>
    <t>Notice Rented</t>
  </si>
  <si>
    <t>Riverstone Apartments</t>
  </si>
  <si>
    <t>Notice Unrented</t>
  </si>
  <si>
    <t>Riverstone Apartments</t>
  </si>
  <si>
    <t>Total Occupied Units</t>
  </si>
  <si>
    <t>Vacant Rented Ready</t>
  </si>
  <si>
    <t>Riverstone Apartments</t>
  </si>
  <si>
    <t>Vacant Rented Not Ready</t>
  </si>
  <si>
    <t>Riverstone Apartments</t>
  </si>
  <si>
    <t>Vacant Unrented Ready</t>
  </si>
  <si>
    <t>Riverstone Apartments</t>
  </si>
  <si>
    <t>Vacant Unrented Not Ready</t>
  </si>
  <si>
    <t>Riverstone Apartments</t>
  </si>
  <si>
    <t>Total Vacant Units</t>
  </si>
  <si>
    <t>Total Rentable Units</t>
  </si>
  <si>
    <t>Excluded - Model Unit</t>
  </si>
  <si>
    <t>Riverstone Apartments</t>
  </si>
  <si>
    <t xml:space="preserve"> Total Excluded Units</t>
  </si>
  <si>
    <t xml:space="preserve"> Total Units</t>
  </si>
  <si>
    <t>Charge Code Summary</t>
  </si>
  <si>
    <t>Charge Code</t>
  </si>
  <si>
    <t>Scheduled</t>
  </si>
  <si>
    <t>Ledger: Resident</t>
  </si>
  <si>
    <t>Administration Fee</t>
  </si>
  <si>
    <t>Amenity Rent</t>
  </si>
  <si>
    <t>Bounced Check Fee</t>
  </si>
  <si>
    <t>Concession-Partial Employee</t>
  </si>
  <si>
    <t>Concession-Resident</t>
  </si>
  <si>
    <t>Early Termination Fee</t>
  </si>
  <si>
    <t>Late Fee</t>
  </si>
  <si>
    <t>Month-to-Month Fee</t>
  </si>
  <si>
    <t>Month to Month Rent</t>
  </si>
  <si>
    <t>Pest Control</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</si>
  <si>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</si>
  <si>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</si>
  <si>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</si>
  <si>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</si>
  <si>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</si>
  <si>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</si>
  <si>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</si>
  <si>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</si>
  <si>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</si>
  <si>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</si>
  <si>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</si>
  <si>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</si>
  <si>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</si>
  <si>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</si>
  <si>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</si>
  <si>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</si>
  <si>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</si>
  <si>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</si>
  <si>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</si>
  <si>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</si>
  <si>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</si>
  <si>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</si>
  <si>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16-1607</t>
  </si>
  <si>
    <t>1 bed / 1 bath b</t>
  </si>
  <si>
    <t>Vacant Rented Ready</t>
  </si>
  <si>
    <t>Gonzalez, Francisco</t>
  </si>
  <si>
    <t>Resident</t>
  </si>
  <si>
    <t>Amenity Rent</t>
  </si>
  <si>
    <t>Rent</t>
  </si>
  <si>
    <t>Charge Total:</t>
  </si>
  <si>
    <t>Riverstone Apartments Total:</t>
  </si>
  <si>
    <t>Rent Roll Valencedocs</t>
  </si>
  <si>
    <t>Settler's Creek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</si>
  <si>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</si>
  <si>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</si>
  <si>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</si>
  <si>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</si>
  <si>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</si>
  <si>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</si>
  <si>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</si>
  <si>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</si>
  <si>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</si>
  <si>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</si>
  <si>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</si>
  <si>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</si>
  <si>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</si>
  <si>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</si>
  <si>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</si>
  <si>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</si>
  <si>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</si>
  <si>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</si>
  <si>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</si>
  <si>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</si>
  <si>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A-A101</t>
  </si>
  <si>
    <t>2x1</t>
  </si>
  <si>
    <t xml:space="preserve"> Excluded -Admin Unit</t>
  </si>
  <si>
    <t>-- Vacant --</t>
  </si>
  <si>
    <t>-</t>
  </si>
  <si>
    <t>Charge Total:</t>
  </si>
  <si>
    <t>A-A102</t>
  </si>
  <si>
    <t>2x2A</t>
  </si>
  <si>
    <t>Occupied No Notice</t>
  </si>
  <si>
    <t>Shelley, Moses</t>
  </si>
  <si>
    <t>Resident</t>
  </si>
  <si>
    <t>Amenity Rent</t>
  </si>
  <si>
    <t>354081195</t>
  </si>
  <si>
    <t>04/01/2025</t>
  </si>
  <si>
    <t>Amenity Rent</t>
  </si>
  <si>
    <t>354081065</t>
  </si>
  <si>
    <t>04/01/2025</t>
  </si>
  <si>
    <t>Amenity Rent</t>
  </si>
  <si>
    <t>354081262</t>
  </si>
  <si>
    <t>04/01/2025</t>
  </si>
  <si>
    <t>Amenity Rent</t>
  </si>
  <si>
    <t>354081329</t>
  </si>
  <si>
    <t>04/01/2025</t>
  </si>
  <si>
    <t>Amenity Rent</t>
  </si>
  <si>
    <t>354081142</t>
  </si>
  <si>
    <t>04/01/2025</t>
  </si>
  <si>
    <t>Amenity Rent</t>
  </si>
  <si>
    <t>354081259</t>
  </si>
  <si>
    <t>04/01/2025</t>
  </si>
  <si>
    <t>Rent</t>
  </si>
  <si>
    <t>354081106</t>
  </si>
  <si>
    <t>04/01/2025</t>
  </si>
  <si>
    <t>Charge Total:</t>
  </si>
  <si>
    <t>A-A103</t>
  </si>
  <si>
    <t>2x2A</t>
  </si>
  <si>
    <t>Vacant Rented Ready</t>
  </si>
  <si>
    <t>-- Vacant --</t>
  </si>
  <si>
    <t>-</t>
  </si>
  <si>
    <t>Charge Total:</t>
  </si>
  <si>
    <t>B-B101</t>
  </si>
  <si>
    <t>2x2A</t>
  </si>
  <si>
    <t>Occupied No Notice</t>
  </si>
  <si>
    <t>Neugent, Debra</t>
  </si>
  <si>
    <t>Resident</t>
  </si>
  <si>
    <t>Amenity Rent</t>
  </si>
  <si>
    <t>354081254</t>
  </si>
  <si>
    <t>04/01/2025</t>
  </si>
  <si>
    <t>Amenity Rent</t>
  </si>
  <si>
    <t>354081277</t>
  </si>
  <si>
    <t>04/01/2025</t>
  </si>
  <si>
    <t>Rent</t>
  </si>
  <si>
    <t>354081148</t>
  </si>
  <si>
    <t>04/01/2025</t>
  </si>
  <si>
    <t>Late Fee</t>
  </si>
  <si>
    <t>354401975</t>
  </si>
  <si>
    <t>04/04/2025</t>
  </si>
  <si>
    <t>Charge Total:</t>
  </si>
  <si>
    <t>B-B102</t>
  </si>
  <si>
    <t>2x2A</t>
  </si>
  <si>
    <t>Occupied No Notice</t>
  </si>
  <si>
    <t>Cavanaugh, Christabelle</t>
  </si>
  <si>
    <t>Resident</t>
  </si>
  <si>
    <t>Amenity Rent</t>
  </si>
  <si>
    <t>354081104</t>
  </si>
  <si>
    <t>04/01/2025</t>
  </si>
  <si>
    <t>Amenity Rent</t>
  </si>
  <si>
    <t>354081278</t>
  </si>
  <si>
    <t>04/01/2025</t>
  </si>
  <si>
    <t>Amenity Rent</t>
  </si>
  <si>
    <t>354081230</t>
  </si>
  <si>
    <t>04/01/2025</t>
  </si>
  <si>
    <t>Rent</t>
  </si>
  <si>
    <t>354081059</t>
  </si>
  <si>
    <t>04/01/2025</t>
  </si>
  <si>
    <t>Concession-Resident</t>
  </si>
  <si>
    <t>354081269</t>
  </si>
  <si>
    <t>04/01/2025</t>
  </si>
  <si>
    <t>Charge Total:</t>
  </si>
  <si>
    <t>B-B103</t>
  </si>
  <si>
    <t>2x2A</t>
  </si>
  <si>
    <t>Occupied No Notice</t>
  </si>
  <si>
    <t>Keffer, Lindsey</t>
  </si>
  <si>
    <t>Resident</t>
  </si>
  <si>
    <t>Amenity Rent</t>
  </si>
  <si>
    <t>354081143</t>
  </si>
  <si>
    <t>04/01/2025</t>
  </si>
  <si>
    <t>Amenity Rent</t>
  </si>
  <si>
    <t>354081150</t>
  </si>
  <si>
    <t>04/01/2025</t>
  </si>
  <si>
    <t>Rent</t>
  </si>
  <si>
    <t>354081070</t>
  </si>
  <si>
    <t>04/01/2025</t>
  </si>
  <si>
    <t>Charge Total:</t>
  </si>
  <si>
    <t>B-B104</t>
  </si>
  <si>
    <t>2x2A</t>
  </si>
  <si>
    <t>Occupied No Notice</t>
  </si>
  <si>
    <t>Black, Shane</t>
  </si>
  <si>
    <t>Resident</t>
  </si>
  <si>
    <t>Amenity Rent</t>
  </si>
  <si>
    <t>354081089</t>
  </si>
  <si>
    <t>04/01/2025</t>
  </si>
  <si>
    <t>Amenity Rent</t>
  </si>
  <si>
    <t>354081123</t>
  </si>
  <si>
    <t>04/01/2025</t>
  </si>
  <si>
    <t>Rent</t>
  </si>
  <si>
    <t>354081233</t>
  </si>
  <si>
    <t>04/01/2025</t>
  </si>
  <si>
    <t>Charge Total:</t>
  </si>
  <si>
    <t>B-B105</t>
  </si>
  <si>
    <t>2x2A</t>
  </si>
  <si>
    <t>Occupied No Notice</t>
  </si>
  <si>
    <t>Padilla, Andrew</t>
  </si>
  <si>
    <t>Resident</t>
  </si>
  <si>
    <t>Amenity Rent</t>
  </si>
  <si>
    <t>354081275</t>
  </si>
  <si>
    <t>04/01/2025</t>
  </si>
  <si>
    <t>Amenity Rent</t>
  </si>
  <si>
    <t>354081132</t>
  </si>
  <si>
    <t>04/01/2025</t>
  </si>
  <si>
    <t>Rent</t>
  </si>
  <si>
    <t>354081188</t>
  </si>
  <si>
    <t>04/01/2025</t>
  </si>
  <si>
    <t>Charge Total:</t>
  </si>
  <si>
    <t>B-B106</t>
  </si>
  <si>
    <t>2x2A</t>
  </si>
  <si>
    <t>Occupied No Notice</t>
  </si>
  <si>
    <t>Ojeda, Margaret</t>
  </si>
  <si>
    <t>Resident</t>
  </si>
  <si>
    <t>Amenity Rent</t>
  </si>
  <si>
    <t>354081128</t>
  </si>
  <si>
    <t>04/01/2025</t>
  </si>
  <si>
    <t>Amenity Rent</t>
  </si>
  <si>
    <t>354081213</t>
  </si>
  <si>
    <t>04/01/2025</t>
  </si>
  <si>
    <t>Rent</t>
  </si>
  <si>
    <t>354081309</t>
  </si>
  <si>
    <t>04/01/2025</t>
  </si>
  <si>
    <t>Charge Total:</t>
  </si>
  <si>
    <t>C-C101</t>
  </si>
  <si>
    <t>2x2A</t>
  </si>
  <si>
    <t>Occupied No Notice</t>
  </si>
  <si>
    <t>Vibandor, Kristin</t>
  </si>
  <si>
    <t>Resident</t>
  </si>
  <si>
    <t>Amenity Rent</t>
  </si>
  <si>
    <t>354081333</t>
  </si>
  <si>
    <t>04/01/2025</t>
  </si>
  <si>
    <t>Amenity Rent</t>
  </si>
  <si>
    <t>354081057</t>
  </si>
  <si>
    <t>04/01/2025</t>
  </si>
  <si>
    <t>Amenity Rent</t>
  </si>
  <si>
    <t>354081288</t>
  </si>
  <si>
    <t>04/01/2025</t>
  </si>
  <si>
    <t>Amenity Rent</t>
  </si>
  <si>
    <t>354081062</t>
  </si>
  <si>
    <t>04/01/2025</t>
  </si>
  <si>
    <t>Amenity Rent</t>
  </si>
  <si>
    <t>354081114</t>
  </si>
  <si>
    <t>04/01/2025</t>
  </si>
  <si>
    <t>Rent</t>
  </si>
  <si>
    <t>354081229</t>
  </si>
  <si>
    <t>04/01/2025</t>
  </si>
  <si>
    <t>Charge Total:</t>
  </si>
  <si>
    <t>C-C102</t>
  </si>
  <si>
    <t>2x2A</t>
  </si>
  <si>
    <t>Occupied No Notice</t>
  </si>
  <si>
    <t>Rangel, Enrique</t>
  </si>
  <si>
    <t>Resident</t>
  </si>
  <si>
    <t>Amenity Rent</t>
  </si>
  <si>
    <t>354081117</t>
  </si>
  <si>
    <t>04/01/2025</t>
  </si>
  <si>
    <t>Amenity Rent</t>
  </si>
  <si>
    <t>354081279</t>
  </si>
  <si>
    <t>04/01/2025</t>
  </si>
  <si>
    <t>Amenity Rent</t>
  </si>
  <si>
    <t>354081330</t>
  </si>
  <si>
    <t>04/01/2025</t>
  </si>
  <si>
    <t>Amenity Rent</t>
  </si>
  <si>
    <t>354081261</t>
  </si>
  <si>
    <t>04/01/2025</t>
  </si>
  <si>
    <t>Amenity Rent</t>
  </si>
  <si>
    <t>354081243</t>
  </si>
  <si>
    <t>04/01/2025</t>
  </si>
  <si>
    <t>Rent</t>
  </si>
  <si>
    <t>354081247</t>
  </si>
  <si>
    <t>04/01/2025</t>
  </si>
  <si>
    <t>Electric Charge/Reimbursement</t>
  </si>
  <si>
    <t>354259514</t>
  </si>
  <si>
    <t>04/01/2025</t>
  </si>
  <si>
    <t>Electric Charge/Reimbursement</t>
  </si>
  <si>
    <t>354259515</t>
  </si>
  <si>
    <t>04/01/2025</t>
  </si>
  <si>
    <t>Late Fee</t>
  </si>
  <si>
    <t>354401977</t>
  </si>
  <si>
    <t>04/04/2025</t>
  </si>
  <si>
    <t>Charge Total:</t>
  </si>
  <si>
    <t>C-C103</t>
  </si>
  <si>
    <t>2x2A</t>
  </si>
  <si>
    <t>Occupied No Notice</t>
  </si>
  <si>
    <t>Moreira, Yasmin</t>
  </si>
  <si>
    <t>Resident</t>
  </si>
  <si>
    <t>Amenity Rent</t>
  </si>
  <si>
    <t>354081282</t>
  </si>
  <si>
    <t>04/01/2025</t>
  </si>
  <si>
    <t>Amenity Rent</t>
  </si>
  <si>
    <t>354081239</t>
  </si>
  <si>
    <t>04/01/2025</t>
  </si>
  <si>
    <t>Amenity Rent</t>
  </si>
  <si>
    <t>354081161</t>
  </si>
  <si>
    <t>04/01/2025</t>
  </si>
  <si>
    <t>Amenity Rent</t>
  </si>
  <si>
    <t>354081118</t>
  </si>
  <si>
    <t>04/01/2025</t>
  </si>
  <si>
    <t>Amenity Rent</t>
  </si>
  <si>
    <t>354081193</t>
  </si>
  <si>
    <t>04/01/2025</t>
  </si>
  <si>
    <t>Rent</t>
  </si>
  <si>
    <t>354081305</t>
  </si>
  <si>
    <t>04/01/2025</t>
  </si>
  <si>
    <t>Charge Total:</t>
  </si>
  <si>
    <t>C-C104</t>
  </si>
  <si>
    <t>2x2A</t>
  </si>
  <si>
    <t>Occupied No Notice</t>
  </si>
  <si>
    <t>Comboni, Estrella</t>
  </si>
  <si>
    <t>Resident</t>
  </si>
  <si>
    <t>Amenity Rent</t>
  </si>
  <si>
    <t>354081245</t>
  </si>
  <si>
    <t>04/01/2025</t>
  </si>
  <si>
    <t>Amenity Rent</t>
  </si>
  <si>
    <t>354081109</t>
  </si>
  <si>
    <t>04/01/2025</t>
  </si>
  <si>
    <t>Rent</t>
  </si>
  <si>
    <t>354081312</t>
  </si>
  <si>
    <t>04/01/2025</t>
  </si>
  <si>
    <t>Charge Total:</t>
  </si>
  <si>
    <t>C-C105</t>
  </si>
  <si>
    <t>2x2A</t>
  </si>
  <si>
    <t>Occupied No Notice</t>
  </si>
  <si>
    <t>Rivera, Michael</t>
  </si>
  <si>
    <t>Resident</t>
  </si>
  <si>
    <t>Amenity Rent</t>
  </si>
  <si>
    <t>354081224</t>
  </si>
  <si>
    <t>04/01/2025</t>
  </si>
  <si>
    <t>Amenity Rent</t>
  </si>
  <si>
    <t>354081181</t>
  </si>
  <si>
    <t>04/01/2025</t>
  </si>
  <si>
    <t>Amenity Rent</t>
  </si>
  <si>
    <t>354081276</t>
  </si>
  <si>
    <t>04/01/2025</t>
  </si>
  <si>
    <t>Rent</t>
  </si>
  <si>
    <t>354081297</t>
  </si>
  <si>
    <t>04/01/2025</t>
  </si>
  <si>
    <t>Late Fee</t>
  </si>
  <si>
    <t>354401976</t>
  </si>
  <si>
    <t>04/04/2025</t>
  </si>
  <si>
    <t>Renters Insurance Fine</t>
  </si>
  <si>
    <t>354042180</t>
  </si>
  <si>
    <t>04/01/2025</t>
  </si>
  <si>
    <t>Charge Total:</t>
  </si>
  <si>
    <t>C-C106</t>
  </si>
  <si>
    <t>2x2A</t>
  </si>
  <si>
    <t>Vacant Unrented Not Ready</t>
  </si>
  <si>
    <t>-- Vacant --</t>
  </si>
  <si>
    <t>-</t>
  </si>
  <si>
    <t>Charge Total:</t>
  </si>
  <si>
    <t>D-D101</t>
  </si>
  <si>
    <t>2x2A</t>
  </si>
  <si>
    <t>Occupied No Notice</t>
  </si>
  <si>
    <t>Rankin, Charles</t>
  </si>
  <si>
    <t>Resident</t>
  </si>
  <si>
    <t>Amenity Rent</t>
  </si>
  <si>
    <t>354081060</t>
  </si>
  <si>
    <t>04/01/2025</t>
  </si>
  <si>
    <t>Amenity Rent</t>
  </si>
  <si>
    <t>354081121</t>
  </si>
  <si>
    <t>04/01/2025</t>
  </si>
  <si>
    <t>Amenity Rent</t>
  </si>
  <si>
    <t>354081242</t>
  </si>
  <si>
    <t>04/01/2025</t>
  </si>
  <si>
    <t>Amenity Rent</t>
  </si>
  <si>
    <t>354081292</t>
  </si>
  <si>
    <t>04/01/2025</t>
  </si>
  <si>
    <t>Rent</t>
  </si>
  <si>
    <t>354081129</t>
  </si>
  <si>
    <t>04/01/2025</t>
  </si>
  <si>
    <t>Charge Total:</t>
  </si>
  <si>
    <t>D-D102</t>
  </si>
  <si>
    <t>2x2A</t>
  </si>
  <si>
    <t>Occupied No Notice</t>
  </si>
  <si>
    <t>Rodriguez, Olvin</t>
  </si>
  <si>
    <t>Resident</t>
  </si>
  <si>
    <t>Amenity Rent</t>
  </si>
  <si>
    <t>354081160</t>
  </si>
  <si>
    <t>04/01/2025</t>
  </si>
  <si>
    <t>Amenity Rent</t>
  </si>
  <si>
    <t>354081088</t>
  </si>
  <si>
    <t>04/01/2025</t>
  </si>
  <si>
    <t>Amenity Rent</t>
  </si>
  <si>
    <t>354081157</t>
  </si>
  <si>
    <t>04/01/2025</t>
  </si>
  <si>
    <t>Amenity Rent</t>
  </si>
  <si>
    <t>354081064</t>
  </si>
  <si>
    <t>04/01/2025</t>
  </si>
  <si>
    <t>Amenity Rent</t>
  </si>
  <si>
    <t>354081197</t>
  </si>
  <si>
    <t>04/01/2025</t>
  </si>
  <si>
    <t>Rent</t>
  </si>
  <si>
    <t>354081198</t>
  </si>
  <si>
    <t>04/01/2025</t>
  </si>
  <si>
    <t>Renters Insurance Fine</t>
  </si>
  <si>
    <t>354042115</t>
  </si>
  <si>
    <t>04/01/2025</t>
  </si>
  <si>
    <t>Charge Total:</t>
  </si>
  <si>
    <t>D-D103</t>
  </si>
  <si>
    <t>2x2A</t>
  </si>
  <si>
    <t>Vacant Unrented Not Ready</t>
  </si>
  <si>
    <t>-- Vacant --</t>
  </si>
  <si>
    <t>-</t>
  </si>
  <si>
    <t>Charge Total:</t>
  </si>
  <si>
    <t>D-D104</t>
  </si>
  <si>
    <t>2x2A</t>
  </si>
  <si>
    <t>Occupied No Notice</t>
  </si>
  <si>
    <t>Myrick, Mary</t>
  </si>
  <si>
    <t>Resident</t>
  </si>
  <si>
    <t>Amenity Rent</t>
  </si>
  <si>
    <t>354081301</t>
  </si>
  <si>
    <t>04/01/2025</t>
  </si>
  <si>
    <t>Amenity Rent</t>
  </si>
  <si>
    <t>354081178</t>
  </si>
  <si>
    <t>04/01/2025</t>
  </si>
  <si>
    <t>Rent</t>
  </si>
  <si>
    <t>354081098</t>
  </si>
  <si>
    <t>04/01/2025</t>
  </si>
  <si>
    <t>Charge Total:</t>
  </si>
  <si>
    <t>E-E101</t>
  </si>
  <si>
    <t>2x1</t>
  </si>
  <si>
    <t>Occupied No Notice</t>
  </si>
  <si>
    <t>Salazar, Cayetano</t>
  </si>
  <si>
    <t>Resident</t>
  </si>
  <si>
    <t>Amenity Rent</t>
  </si>
  <si>
    <t>354081126</t>
  </si>
  <si>
    <t>04/01/2025</t>
  </si>
  <si>
    <t>Amenity Rent</t>
  </si>
  <si>
    <t>354081149</t>
  </si>
  <si>
    <t>04/01/2025</t>
  </si>
  <si>
    <t>Amenity Rent</t>
  </si>
  <si>
    <t>354081058</t>
  </si>
  <si>
    <t>04/01/2025</t>
  </si>
  <si>
    <t>Amenity Rent</t>
  </si>
  <si>
    <t>354081138</t>
  </si>
  <si>
    <t>04/01/2025</t>
  </si>
  <si>
    <t>Amenity Rent</t>
  </si>
  <si>
    <t>354081302</t>
  </si>
  <si>
    <t>04/01/2025</t>
  </si>
  <si>
    <t>Rent</t>
  </si>
  <si>
    <t>354081145</t>
  </si>
  <si>
    <t>04/01/2025</t>
  </si>
  <si>
    <t>Charge Total:</t>
  </si>
  <si>
    <t>E-E102</t>
  </si>
  <si>
    <t>2x1</t>
  </si>
  <si>
    <t>Occupied No Notice</t>
  </si>
  <si>
    <t>Almanza, Berenice</t>
  </si>
  <si>
    <t>Resident</t>
  </si>
  <si>
    <t>Amenity Rent</t>
  </si>
  <si>
    <t>354328253</t>
  </si>
  <si>
    <t>04/01/2025</t>
  </si>
  <si>
    <t>Amenity Rent</t>
  </si>
  <si>
    <t>354081248</t>
  </si>
  <si>
    <t>04/01/2025</t>
  </si>
  <si>
    <t>Amenity Rent</t>
  </si>
  <si>
    <t>354081156</t>
  </si>
  <si>
    <t>04/01/2025</t>
  </si>
  <si>
    <t>Amenity Rent</t>
  </si>
  <si>
    <t>354328254</t>
  </si>
  <si>
    <t>04/01/2025</t>
  </si>
  <si>
    <t>Amenity Rent</t>
  </si>
  <si>
    <t>354081334</t>
  </si>
  <si>
    <t>04/01/2025</t>
  </si>
  <si>
    <t>Amenity Rent</t>
  </si>
  <si>
    <t>354328256</t>
  </si>
  <si>
    <t>04/01/2025</t>
  </si>
  <si>
    <t>Amenity Rent</t>
  </si>
  <si>
    <t>354328255</t>
  </si>
  <si>
    <t>04/01/2025</t>
  </si>
  <si>
    <t>Amenity Rent</t>
  </si>
  <si>
    <t>354328251</t>
  </si>
  <si>
    <t>04/01/2025</t>
  </si>
  <si>
    <t>Amenity Rent</t>
  </si>
  <si>
    <t>354328257</t>
  </si>
  <si>
    <t>04/01/2025</t>
  </si>
  <si>
    <t>Month to Month Rent</t>
  </si>
  <si>
    <t>354081272</t>
  </si>
  <si>
    <t>04/01/2025</t>
  </si>
  <si>
    <t>Month to Month Rent</t>
  </si>
  <si>
    <t>354328250</t>
  </si>
  <si>
    <t>04/01/2025</t>
  </si>
  <si>
    <t>Rent</t>
  </si>
  <si>
    <t>354328258</t>
  </si>
  <si>
    <t>04/01/2025</t>
  </si>
  <si>
    <t>Month-to-Month Fee</t>
  </si>
  <si>
    <t>354195630</t>
  </si>
  <si>
    <t>04/01/2025</t>
  </si>
  <si>
    <t>Month-to-Month Fee</t>
  </si>
  <si>
    <t>354081313</t>
  </si>
  <si>
    <t>04/01/2025</t>
  </si>
  <si>
    <t>Month-to-Month Fee</t>
  </si>
  <si>
    <t>354195629</t>
  </si>
  <si>
    <t>04/01/2025</t>
  </si>
  <si>
    <t>Month-to-Month Fee</t>
  </si>
  <si>
    <t>354328252</t>
  </si>
  <si>
    <t>04/01/2025</t>
  </si>
  <si>
    <t>Renters Insurance Fine</t>
  </si>
  <si>
    <t>354041787</t>
  </si>
  <si>
    <t>04/01/2025</t>
  </si>
  <si>
    <t>Charge Total:</t>
  </si>
  <si>
    <t>E-E103</t>
  </si>
  <si>
    <t>2x1</t>
  </si>
  <si>
    <t>Occupied No Notice</t>
  </si>
  <si>
    <t>Henson, Beverly</t>
  </si>
  <si>
    <t>Resident</t>
  </si>
  <si>
    <t>Amenity Rent</t>
  </si>
  <si>
    <t>354081219</t>
  </si>
  <si>
    <t>04/01/2025</t>
  </si>
  <si>
    <t>Amenity Rent</t>
  </si>
  <si>
    <t>354081073</t>
  </si>
  <si>
    <t>04/01/2025</t>
  </si>
  <si>
    <t>Amenity Rent</t>
  </si>
  <si>
    <t>354081075</t>
  </si>
  <si>
    <t>04/01/2025</t>
  </si>
  <si>
    <t>Rent</t>
  </si>
  <si>
    <t>354081204</t>
  </si>
  <si>
    <t>04/01/2025</t>
  </si>
  <si>
    <t>Charge Total:</t>
  </si>
  <si>
    <t>E-E104</t>
  </si>
  <si>
    <t>2x1</t>
  </si>
  <si>
    <t>Occupied No Notice</t>
  </si>
  <si>
    <t>Mollard, Lauren</t>
  </si>
  <si>
    <t>Resident</t>
  </si>
  <si>
    <t>Amenity Rent</t>
  </si>
  <si>
    <t>354081324</t>
  </si>
  <si>
    <t>04/01/2025</t>
  </si>
  <si>
    <t>Amenity Rent</t>
  </si>
  <si>
    <t>354081223</t>
  </si>
  <si>
    <t>04/01/2025</t>
  </si>
  <si>
    <t>Amenity Rent</t>
  </si>
  <si>
    <t>354081172</t>
  </si>
  <si>
    <t>04/01/2025</t>
  </si>
  <si>
    <t>Month to Month Rent</t>
  </si>
  <si>
    <t>354081167</t>
  </si>
  <si>
    <t>04/01/2025</t>
  </si>
  <si>
    <t>Month-to-Month Fee</t>
  </si>
  <si>
    <t>354081286</t>
  </si>
  <si>
    <t>04/01/2025</t>
  </si>
  <si>
    <t>Charge Total:</t>
  </si>
  <si>
    <t>E-E105</t>
  </si>
  <si>
    <t>2x1</t>
  </si>
  <si>
    <t>Occupied No Notice</t>
  </si>
  <si>
    <t>Guedea, Ivan</t>
  </si>
  <si>
    <t>Resident</t>
  </si>
  <si>
    <t>Amenity Rent</t>
  </si>
  <si>
    <t>354081317</t>
  </si>
  <si>
    <t>04/01/2025</t>
  </si>
  <si>
    <t>Amenity Rent</t>
  </si>
  <si>
    <t>354081067</t>
  </si>
  <si>
    <t>04/01/2025</t>
  </si>
  <si>
    <t>Amenity Rent</t>
  </si>
  <si>
    <t>354081155</t>
  </si>
  <si>
    <t>04/01/2025</t>
  </si>
  <si>
    <t>Amenity Rent</t>
  </si>
  <si>
    <t>354081144</t>
  </si>
  <si>
    <t>04/01/2025</t>
  </si>
  <si>
    <t>Amenity Rent</t>
  </si>
  <si>
    <t>354081187</t>
  </si>
  <si>
    <t>04/01/2025</t>
  </si>
  <si>
    <t>Rent</t>
  </si>
  <si>
    <t>354081119</t>
  </si>
  <si>
    <t>04/01/2025</t>
  </si>
  <si>
    <t>Bounced Check Fee</t>
  </si>
  <si>
    <t>354500520</t>
  </si>
  <si>
    <t>04/01/2025</t>
  </si>
  <si>
    <t>Bounced Check Fee</t>
  </si>
  <si>
    <t>354408546</t>
  </si>
  <si>
    <t>04/01/2025</t>
  </si>
  <si>
    <t>Late Fee</t>
  </si>
  <si>
    <t>354500521</t>
  </si>
  <si>
    <t>04/04/2025</t>
  </si>
  <si>
    <t>Late Fee</t>
  </si>
  <si>
    <t>354409807</t>
  </si>
  <si>
    <t>04/04/2025</t>
  </si>
  <si>
    <t>Charge Total:</t>
  </si>
  <si>
    <t>E-E106</t>
  </si>
  <si>
    <t>2x1</t>
  </si>
  <si>
    <t>Occupied No Notice</t>
  </si>
  <si>
    <t>Cole, Elizabeth</t>
  </si>
  <si>
    <t>Resident</t>
  </si>
  <si>
    <t>Amenity Rent</t>
  </si>
  <si>
    <t>354081283</t>
  </si>
  <si>
    <t>04/01/2025</t>
  </si>
  <si>
    <t>Amenity Rent</t>
  </si>
  <si>
    <t>354081097</t>
  </si>
  <si>
    <t>04/01/2025</t>
  </si>
  <si>
    <t>Amenity Rent</t>
  </si>
  <si>
    <t>354081300</t>
  </si>
  <si>
    <t>04/01/2025</t>
  </si>
  <si>
    <t>Amenity Rent</t>
  </si>
  <si>
    <t>354081215</t>
  </si>
  <si>
    <t>04/01/2025</t>
  </si>
  <si>
    <t>Amenity Rent</t>
  </si>
  <si>
    <t>354081134</t>
  </si>
  <si>
    <t>04/01/2025</t>
  </si>
  <si>
    <t>Rent</t>
  </si>
  <si>
    <t>354081281</t>
  </si>
  <si>
    <t>04/01/2025</t>
  </si>
  <si>
    <t>Concession-Resident</t>
  </si>
  <si>
    <t>354081103</t>
  </si>
  <si>
    <t>04/01/2025</t>
  </si>
  <si>
    <t>Charge Total:</t>
  </si>
  <si>
    <t>E-E107</t>
  </si>
  <si>
    <t>2x1</t>
  </si>
  <si>
    <t>Occupied No Notice</t>
  </si>
  <si>
    <t>Nagar, Caitlin</t>
  </si>
  <si>
    <t>Resident</t>
  </si>
  <si>
    <t>Amenity Rent</t>
  </si>
  <si>
    <t>354081100</t>
  </si>
  <si>
    <t>04/01/2025</t>
  </si>
  <si>
    <t>Amenity Rent</t>
  </si>
  <si>
    <t>354081122</t>
  </si>
  <si>
    <t>04/01/2025</t>
  </si>
  <si>
    <t>Amenity Rent</t>
  </si>
  <si>
    <t>354081166</t>
  </si>
  <si>
    <t>04/01/2025</t>
  </si>
  <si>
    <t>Amenity Rent</t>
  </si>
  <si>
    <t>354081294</t>
  </si>
  <si>
    <t>04/01/2025</t>
  </si>
  <si>
    <t>Amenity Rent</t>
  </si>
  <si>
    <t>354081308</t>
  </si>
  <si>
    <t>04/01/2025</t>
  </si>
  <si>
    <t>Rent</t>
  </si>
  <si>
    <t>354081136</t>
  </si>
  <si>
    <t>04/01/2025</t>
  </si>
  <si>
    <t>Charge Total:</t>
  </si>
  <si>
    <t>E-E108</t>
  </si>
  <si>
    <t>2x1</t>
  </si>
  <si>
    <t>Occupied No Notice</t>
  </si>
  <si>
    <t>Ruiz, Alicia</t>
  </si>
  <si>
    <t>Resident</t>
  </si>
  <si>
    <t>Amenity Rent</t>
  </si>
  <si>
    <t>354081110</t>
  </si>
  <si>
    <t>04/01/2025</t>
  </si>
  <si>
    <t>Amenity Rent</t>
  </si>
  <si>
    <t>354081092</t>
  </si>
  <si>
    <t>04/01/2025</t>
  </si>
  <si>
    <t>Rent</t>
  </si>
  <si>
    <t>354081099</t>
  </si>
  <si>
    <t>04/01/2025</t>
  </si>
  <si>
    <t>Charge Total:</t>
  </si>
  <si>
    <t>E-E109</t>
  </si>
  <si>
    <t>2x1</t>
  </si>
  <si>
    <t>Vacant Unrented Ready</t>
  </si>
  <si>
    <t>-- Vacant --</t>
  </si>
  <si>
    <t>-</t>
  </si>
  <si>
    <t>Charge Total:</t>
  </si>
  <si>
    <t>E-E110</t>
  </si>
  <si>
    <t>2x1</t>
  </si>
  <si>
    <t>Occupied No Notice</t>
  </si>
  <si>
    <t>Carranza, Kallista</t>
  </si>
  <si>
    <t>Resident</t>
  </si>
  <si>
    <t>Amenity Rent</t>
  </si>
  <si>
    <t>354081076</t>
  </si>
  <si>
    <t>04/01/2025</t>
  </si>
  <si>
    <t>Amenity Rent</t>
  </si>
  <si>
    <t>354081266</t>
  </si>
  <si>
    <t>04/01/2025</t>
  </si>
  <si>
    <t>Rent</t>
  </si>
  <si>
    <t>354081186</t>
  </si>
  <si>
    <t>04/01/2025</t>
  </si>
  <si>
    <t>Charge Total:</t>
  </si>
  <si>
    <t>E-E111</t>
  </si>
  <si>
    <t>2x1</t>
  </si>
  <si>
    <t>Occupied No Notice</t>
  </si>
  <si>
    <t>Quintanilla, Roxana</t>
  </si>
  <si>
    <t>Resident</t>
  </si>
  <si>
    <t>Amenity Rent</t>
  </si>
  <si>
    <t>354081139</t>
  </si>
  <si>
    <t>04/01/2025</t>
  </si>
  <si>
    <t>Amenity Rent</t>
  </si>
  <si>
    <t>354081240</t>
  </si>
  <si>
    <t>04/01/2025</t>
  </si>
  <si>
    <t>Rent</t>
  </si>
  <si>
    <t>354081163</t>
  </si>
  <si>
    <t>04/01/2025</t>
  </si>
  <si>
    <t>Renters Insurance Fine</t>
  </si>
  <si>
    <t>354041840</t>
  </si>
  <si>
    <t>04/01/2025</t>
  </si>
  <si>
    <t>Charge Total:</t>
  </si>
  <si>
    <t>E-E112</t>
  </si>
  <si>
    <t>2x1</t>
  </si>
  <si>
    <t>Occupied No Notice</t>
  </si>
  <si>
    <t>Pfeifer, Clayton</t>
  </si>
  <si>
    <t>Resident</t>
  </si>
  <si>
    <t>Amenity Rent</t>
  </si>
  <si>
    <t>354081115</t>
  </si>
  <si>
    <t>04/01/2025</t>
  </si>
  <si>
    <t>Amenity Rent</t>
  </si>
  <si>
    <t>354081101</t>
  </si>
  <si>
    <t>04/01/2025</t>
  </si>
  <si>
    <t>Rent</t>
  </si>
  <si>
    <t>354081146</t>
  </si>
  <si>
    <t>04/01/2025</t>
  </si>
  <si>
    <t>Charge Total:</t>
  </si>
  <si>
    <t>E-E113</t>
  </si>
  <si>
    <t>2x1</t>
  </si>
  <si>
    <t>Occupied No Notice</t>
  </si>
  <si>
    <t>Mechler, Julia</t>
  </si>
  <si>
    <t>Resident</t>
  </si>
  <si>
    <t>Amenity Rent</t>
  </si>
  <si>
    <t>354081211</t>
  </si>
  <si>
    <t>04/01/2025</t>
  </si>
  <si>
    <t>Amenity Rent</t>
  </si>
  <si>
    <t>354081310</t>
  </si>
  <si>
    <t>04/01/2025</t>
  </si>
  <si>
    <t>Amenity Rent</t>
  </si>
  <si>
    <t>354081192</t>
  </si>
  <si>
    <t>04/01/2025</t>
  </si>
  <si>
    <t>Rent</t>
  </si>
  <si>
    <t>354081226</t>
  </si>
  <si>
    <t>04/01/2025</t>
  </si>
  <si>
    <t>Charge Total:</t>
  </si>
  <si>
    <t>E-E114</t>
  </si>
  <si>
    <t>2x1</t>
  </si>
  <si>
    <t>Occupied No Notice</t>
  </si>
  <si>
    <t>Butler, Richard</t>
  </si>
  <si>
    <t>Resident</t>
  </si>
  <si>
    <t>Amenity Rent</t>
  </si>
  <si>
    <t>354081290</t>
  </si>
  <si>
    <t>04/01/2025</t>
  </si>
  <si>
    <t>Amenity Rent</t>
  </si>
  <si>
    <t>354081298</t>
  </si>
  <si>
    <t>04/01/2025</t>
  </si>
  <si>
    <t>Rent</t>
  </si>
  <si>
    <t>354081268</t>
  </si>
  <si>
    <t>04/01/2025</t>
  </si>
  <si>
    <t>Charge Total:</t>
  </si>
  <si>
    <t>F-F101</t>
  </si>
  <si>
    <t>2x2B</t>
  </si>
  <si>
    <t>Occupied No Notice</t>
  </si>
  <si>
    <t>Martinez Santiago, Arnaldo (Aldo)</t>
  </si>
  <si>
    <t>Resident</t>
  </si>
  <si>
    <t>Amenity Rent</t>
  </si>
  <si>
    <t>354081335</t>
  </si>
  <si>
    <t>04/01/2025</t>
  </si>
  <si>
    <t>Amenity Rent</t>
  </si>
  <si>
    <t>354081296</t>
  </si>
  <si>
    <t>04/01/2025</t>
  </si>
  <si>
    <t>Rent</t>
  </si>
  <si>
    <t>354081124</t>
  </si>
  <si>
    <t>04/01/2025</t>
  </si>
  <si>
    <t>Charge Total:</t>
  </si>
  <si>
    <t>F-F102</t>
  </si>
  <si>
    <t>2x2B</t>
  </si>
  <si>
    <t>Occupied No Notice</t>
  </si>
  <si>
    <t>Perea, Barbara</t>
  </si>
  <si>
    <t>Resident</t>
  </si>
  <si>
    <t>Amenity Rent</t>
  </si>
  <si>
    <t>354081125</t>
  </si>
  <si>
    <t>04/01/2025</t>
  </si>
  <si>
    <t>Rent</t>
  </si>
  <si>
    <t>354081256</t>
  </si>
  <si>
    <t>04/01/2025</t>
  </si>
  <si>
    <t>Charge Total:</t>
  </si>
  <si>
    <t>F-F103</t>
  </si>
  <si>
    <t>2x2B</t>
  </si>
  <si>
    <t>Occupied No Notice</t>
  </si>
  <si>
    <t>Oldham, Jonathan</t>
  </si>
  <si>
    <t>Resident</t>
  </si>
  <si>
    <t>Amenity Rent</t>
  </si>
  <si>
    <t>354081131</t>
  </si>
  <si>
    <t>04/01/2025</t>
  </si>
  <si>
    <t>Amenity Rent</t>
  </si>
  <si>
    <t>354081234</t>
  </si>
  <si>
    <t>04/01/2025</t>
  </si>
  <si>
    <t>Rent</t>
  </si>
  <si>
    <t>354081220</t>
  </si>
  <si>
    <t>04/01/2025</t>
  </si>
  <si>
    <t>Renters Insurance Fine</t>
  </si>
  <si>
    <t>354042179</t>
  </si>
  <si>
    <t>04/01/2025</t>
  </si>
  <si>
    <t>Renters Insurance Fine</t>
  </si>
  <si>
    <t>354097217</t>
  </si>
  <si>
    <t>04/01/2025</t>
  </si>
  <si>
    <t>Charge Total:</t>
  </si>
  <si>
    <t>F-F104</t>
  </si>
  <si>
    <t>2x2A</t>
  </si>
  <si>
    <t>Occupied No Notice</t>
  </si>
  <si>
    <t>Nichols, Stacy</t>
  </si>
  <si>
    <t>Resident</t>
  </si>
  <si>
    <t>Amenity Rent</t>
  </si>
  <si>
    <t>354081257</t>
  </si>
  <si>
    <t>04/01/2025</t>
  </si>
  <si>
    <t>Amenity Rent</t>
  </si>
  <si>
    <t>354081201</t>
  </si>
  <si>
    <t>04/01/2025</t>
  </si>
  <si>
    <t>Rent</t>
  </si>
  <si>
    <t>354081212</t>
  </si>
  <si>
    <t>04/01/2025</t>
  </si>
  <si>
    <t>Late Fee</t>
  </si>
  <si>
    <t>354401973</t>
  </si>
  <si>
    <t>04/04/2025</t>
  </si>
  <si>
    <t>Renters Insurance Fine</t>
  </si>
  <si>
    <t>354041548</t>
  </si>
  <si>
    <t>04/01/2025</t>
  </si>
  <si>
    <t>Charge Total:</t>
  </si>
  <si>
    <t>F-F105</t>
  </si>
  <si>
    <t>2x2A</t>
  </si>
  <si>
    <t>Occupied No Notice</t>
  </si>
  <si>
    <t>Smith, Porche</t>
  </si>
  <si>
    <t>Resident</t>
  </si>
  <si>
    <t>Amenity Rent</t>
  </si>
  <si>
    <t>354081244</t>
  </si>
  <si>
    <t>04/01/2025</t>
  </si>
  <si>
    <t>Amenity Rent</t>
  </si>
  <si>
    <t>354081130</t>
  </si>
  <si>
    <t>04/01/2025</t>
  </si>
  <si>
    <t>Month to Month Rent</t>
  </si>
  <si>
    <t>354081273</t>
  </si>
  <si>
    <t>04/01/2025</t>
  </si>
  <si>
    <t>Month-to-Month Fee</t>
  </si>
  <si>
    <t>354081225</t>
  </si>
  <si>
    <t>04/01/2025</t>
  </si>
  <si>
    <t>Charge Total:</t>
  </si>
  <si>
    <t>F-F106</t>
  </si>
  <si>
    <t>2x2A</t>
  </si>
  <si>
    <t>Occupied No Notice</t>
  </si>
  <si>
    <t>Mejia, Dilia</t>
  </si>
  <si>
    <t>Resident</t>
  </si>
  <si>
    <t>Amenity Rent</t>
  </si>
  <si>
    <t>354081314</t>
  </si>
  <si>
    <t>04/01/2025</t>
  </si>
  <si>
    <t>Rent</t>
  </si>
  <si>
    <t>354081112</t>
  </si>
  <si>
    <t>04/01/2025</t>
  </si>
  <si>
    <t>Electric Charge/Reimbursement</t>
  </si>
  <si>
    <t>354260156</t>
  </si>
  <si>
    <t>04/01/2025</t>
  </si>
  <si>
    <t>Electric Charge/Reimbursement</t>
  </si>
  <si>
    <t>354259465</t>
  </si>
  <si>
    <t>04/01/2025</t>
  </si>
  <si>
    <t>Electric Charge/Reimbursement</t>
  </si>
  <si>
    <t>354259464</t>
  </si>
  <si>
    <t>04/01/2025</t>
  </si>
  <si>
    <t>Electric Charge/Reimbursement</t>
  </si>
  <si>
    <t>354260155</t>
  </si>
  <si>
    <t>04/01/2025</t>
  </si>
  <si>
    <t>Renters Insurance Fine</t>
  </si>
  <si>
    <t>354042167</t>
  </si>
  <si>
    <t>04/01/2025</t>
  </si>
  <si>
    <t>Charge Total:</t>
  </si>
  <si>
    <t>G-G101</t>
  </si>
  <si>
    <t>2x2B</t>
  </si>
  <si>
    <t>Occupied No Notice</t>
  </si>
  <si>
    <t>Bueltman, Justin</t>
  </si>
  <si>
    <t>Resident</t>
  </si>
  <si>
    <t>Amenity Rent</t>
  </si>
  <si>
    <t>354081179</t>
  </si>
  <si>
    <t>04/01/2025</t>
  </si>
  <si>
    <t>Amenity Rent</t>
  </si>
  <si>
    <t>354081094</t>
  </si>
  <si>
    <t>04/01/2025</t>
  </si>
  <si>
    <t>Rent</t>
  </si>
  <si>
    <t>354081208</t>
  </si>
  <si>
    <t>04/01/2025</t>
  </si>
  <si>
    <t>Charge Total:</t>
  </si>
  <si>
    <t>G-G102</t>
  </si>
  <si>
    <t>2x2B</t>
  </si>
  <si>
    <t>Occupied No Notice</t>
  </si>
  <si>
    <t>McNew, Laura</t>
  </si>
  <si>
    <t>Resident</t>
  </si>
  <si>
    <t>Amenity Rent</t>
  </si>
  <si>
    <t>354081133</t>
  </si>
  <si>
    <t>04/01/2025</t>
  </si>
  <si>
    <t>Amenity Rent</t>
  </si>
  <si>
    <t>354081091</t>
  </si>
  <si>
    <t>04/01/2025</t>
  </si>
  <si>
    <t>Amenity Rent</t>
  </si>
  <si>
    <t>354081246</t>
  </si>
  <si>
    <t>04/01/2025</t>
  </si>
  <si>
    <t>Rent</t>
  </si>
  <si>
    <t>354081222</t>
  </si>
  <si>
    <t>04/01/2025</t>
  </si>
  <si>
    <t>Charge Total:</t>
  </si>
  <si>
    <t>G-G103</t>
  </si>
  <si>
    <t>2x2A</t>
  </si>
  <si>
    <t>Occupied No Notice</t>
  </si>
  <si>
    <t>Chupco, Rodney</t>
  </si>
  <si>
    <t>Resident</t>
  </si>
  <si>
    <t>Amenity Rent</t>
  </si>
  <si>
    <t>354081327</t>
  </si>
  <si>
    <t>04/01/2025</t>
  </si>
  <si>
    <t>Amenity Rent</t>
  </si>
  <si>
    <t>354081180</t>
  </si>
  <si>
    <t>04/01/2025</t>
  </si>
  <si>
    <t>Rent</t>
  </si>
  <si>
    <t>354081251</t>
  </si>
  <si>
    <t>04/01/2025</t>
  </si>
  <si>
    <t>Charge Total:</t>
  </si>
  <si>
    <t>G-G104</t>
  </si>
  <si>
    <t>2x2A</t>
  </si>
  <si>
    <t>Occupied No Notice</t>
  </si>
  <si>
    <t>Gallea, Elizabeth</t>
  </si>
  <si>
    <t>Resident</t>
  </si>
  <si>
    <t>Amenity Rent</t>
  </si>
  <si>
    <t>354081263</t>
  </si>
  <si>
    <t>04/01/2025</t>
  </si>
  <si>
    <t>Amenity Rent</t>
  </si>
  <si>
    <t>354081214</t>
  </si>
  <si>
    <t>04/01/2025</t>
  </si>
  <si>
    <t>Rent</t>
  </si>
  <si>
    <t>354081255</t>
  </si>
  <si>
    <t>04/01/2025</t>
  </si>
  <si>
    <t>Concession-Resident</t>
  </si>
  <si>
    <t>354081083</t>
  </si>
  <si>
    <t>04/01/2025</t>
  </si>
  <si>
    <t>Charge Total:</t>
  </si>
  <si>
    <t>G-G105</t>
  </si>
  <si>
    <t>2x2A</t>
  </si>
  <si>
    <t>Occupied No Notice</t>
  </si>
  <si>
    <t>Hardison, Danny</t>
  </si>
  <si>
    <t>Resident</t>
  </si>
  <si>
    <t>Amenity Rent</t>
  </si>
  <si>
    <t>354081182</t>
  </si>
  <si>
    <t>04/01/2025</t>
  </si>
  <si>
    <t>Rent</t>
  </si>
  <si>
    <t>354081328</t>
  </si>
  <si>
    <t>04/01/2025</t>
  </si>
  <si>
    <t>Charge Total:</t>
  </si>
  <si>
    <t>G-G106</t>
  </si>
  <si>
    <t>2x2A</t>
  </si>
  <si>
    <t>Occupied No Notice</t>
  </si>
  <si>
    <t>Soliz, Clarissa</t>
  </si>
  <si>
    <t>Resident</t>
  </si>
  <si>
    <t>Amenity Rent</t>
  </si>
  <si>
    <t>354081206</t>
  </si>
  <si>
    <t>04/01/2025</t>
  </si>
  <si>
    <t>Rent</t>
  </si>
  <si>
    <t>354081231</t>
  </si>
  <si>
    <t>04/01/2025</t>
  </si>
  <si>
    <t>Late Fee</t>
  </si>
  <si>
    <t>354401978</t>
  </si>
  <si>
    <t>04/04/2025</t>
  </si>
  <si>
    <t>Charge Total:</t>
  </si>
  <si>
    <t>H-H101</t>
  </si>
  <si>
    <t>2x2B</t>
  </si>
  <si>
    <t>Occupied No Notice</t>
  </si>
  <si>
    <t>White, Jacob</t>
  </si>
  <si>
    <t>Resident</t>
  </si>
  <si>
    <t>Amenity Rent</t>
  </si>
  <si>
    <t>354081137</t>
  </si>
  <si>
    <t>04/01/2025</t>
  </si>
  <si>
    <t>Amenity Rent</t>
  </si>
  <si>
    <t>354081080</t>
  </si>
  <si>
    <t>04/01/2025</t>
  </si>
  <si>
    <t>Rent</t>
  </si>
  <si>
    <t>354081270</t>
  </si>
  <si>
    <t>04/01/2025</t>
  </si>
  <si>
    <t>Charge Total:</t>
  </si>
  <si>
    <t>H-H102</t>
  </si>
  <si>
    <t>2x2B</t>
  </si>
  <si>
    <t>Occupied No Notice</t>
  </si>
  <si>
    <t>Mettler, Alexandra</t>
  </si>
  <si>
    <t>Resident</t>
  </si>
  <si>
    <t>Amenity Rent</t>
  </si>
  <si>
    <t>354081320</t>
  </si>
  <si>
    <t>04/01/2025</t>
  </si>
  <si>
    <t>Amenity Rent</t>
  </si>
  <si>
    <t>354081318</t>
  </si>
  <si>
    <t>04/01/2025</t>
  </si>
  <si>
    <t>Amenity Rent</t>
  </si>
  <si>
    <t>354081316</t>
  </si>
  <si>
    <t>04/01/2025</t>
  </si>
  <si>
    <t>Amenity Rent</t>
  </si>
  <si>
    <t>354081315</t>
  </si>
  <si>
    <t>04/01/2025</t>
  </si>
  <si>
    <t>Rent</t>
  </si>
  <si>
    <t>354081173</t>
  </si>
  <si>
    <t>04/01/2025</t>
  </si>
  <si>
    <t>Charge Total:</t>
  </si>
  <si>
    <t>H-H103</t>
  </si>
  <si>
    <t>2x2A</t>
  </si>
  <si>
    <t>Vacant Rented Not Ready</t>
  </si>
  <si>
    <t>-- Vacant --</t>
  </si>
  <si>
    <t>-</t>
  </si>
  <si>
    <t>Charge Total:</t>
  </si>
  <si>
    <t>H-H104</t>
  </si>
  <si>
    <t>2x2A</t>
  </si>
  <si>
    <t>Vacant Rented Not Ready</t>
  </si>
  <si>
    <t>-- Vacant --</t>
  </si>
  <si>
    <t>-</t>
  </si>
  <si>
    <t>Charge Total:</t>
  </si>
  <si>
    <t>I-I101</t>
  </si>
  <si>
    <t>2x1</t>
  </si>
  <si>
    <t>Vacant Unrented Not Ready</t>
  </si>
  <si>
    <t>-- Vacant --</t>
  </si>
  <si>
    <t>-</t>
  </si>
  <si>
    <t>Charge Total:</t>
  </si>
  <si>
    <t>I-I102</t>
  </si>
  <si>
    <t>2x2A</t>
  </si>
  <si>
    <t>Occupied No Notice</t>
  </si>
  <si>
    <t>Mitchell, Markita</t>
  </si>
  <si>
    <t>Resident</t>
  </si>
  <si>
    <t>Amenity Rent</t>
  </si>
  <si>
    <t>354081071</t>
  </si>
  <si>
    <t>04/01/2025</t>
  </si>
  <si>
    <t>Amenity Rent</t>
  </si>
  <si>
    <t>354081319</t>
  </si>
  <si>
    <t>04/01/2025</t>
  </si>
  <si>
    <t>Rent</t>
  </si>
  <si>
    <t>354081325</t>
  </si>
  <si>
    <t>04/01/2025</t>
  </si>
  <si>
    <t>Charge Total:</t>
  </si>
  <si>
    <t>I-I103</t>
  </si>
  <si>
    <t>2x2A</t>
  </si>
  <si>
    <t>Occupied No Notice</t>
  </si>
  <si>
    <t>De La Cruz, Jose</t>
  </si>
  <si>
    <t>Resident</t>
  </si>
  <si>
    <t>Amenity Rent</t>
  </si>
  <si>
    <t>354081168</t>
  </si>
  <si>
    <t>04/01/2025</t>
  </si>
  <si>
    <t>Amenity Rent</t>
  </si>
  <si>
    <t>354081177</t>
  </si>
  <si>
    <t>04/01/2025</t>
  </si>
  <si>
    <t>Rent</t>
  </si>
  <si>
    <t>354081289</t>
  </si>
  <si>
    <t>04/01/2025</t>
  </si>
  <si>
    <t>Renters Insurance Fine</t>
  </si>
  <si>
    <t>354089430</t>
  </si>
  <si>
    <t>04/01/2025</t>
  </si>
  <si>
    <t>Renters Insurance Fine</t>
  </si>
  <si>
    <t>354042200</t>
  </si>
  <si>
    <t>04/01/2025</t>
  </si>
  <si>
    <t>Charge Total:</t>
  </si>
  <si>
    <t>I-I104</t>
  </si>
  <si>
    <t>2x1</t>
  </si>
  <si>
    <t>Occupied No Notice</t>
  </si>
  <si>
    <t>Otte, Westin</t>
  </si>
  <si>
    <t>Resident</t>
  </si>
  <si>
    <t>Amenity Rent</t>
  </si>
  <si>
    <t>354081306</t>
  </si>
  <si>
    <t>04/01/2025</t>
  </si>
  <si>
    <t>Amenity Rent</t>
  </si>
  <si>
    <t>354081322</t>
  </si>
  <si>
    <t>04/01/2025</t>
  </si>
  <si>
    <t>Amenity Rent</t>
  </si>
  <si>
    <t>354081141</t>
  </si>
  <si>
    <t>04/01/2025</t>
  </si>
  <si>
    <t>Rent</t>
  </si>
  <si>
    <t>354081165</t>
  </si>
  <si>
    <t>04/01/2025</t>
  </si>
  <si>
    <t>Charge Total:</t>
  </si>
  <si>
    <t>I-I105</t>
  </si>
  <si>
    <t>2x1</t>
  </si>
  <si>
    <t>Occupied No Notice</t>
  </si>
  <si>
    <t>Schultz, Cord</t>
  </si>
  <si>
    <t>Resident</t>
  </si>
  <si>
    <t>Amenity Rent</t>
  </si>
  <si>
    <t>354081260</t>
  </si>
  <si>
    <t>04/01/2025</t>
  </si>
  <si>
    <t>Month to Month Rent</t>
  </si>
  <si>
    <t>354081287</t>
  </si>
  <si>
    <t>04/01/2025</t>
  </si>
  <si>
    <t>Month-to-Month Fee</t>
  </si>
  <si>
    <t>354081147</t>
  </si>
  <si>
    <t>04/01/2025</t>
  </si>
  <si>
    <t>Charge Total:</t>
  </si>
  <si>
    <t>I-I106</t>
  </si>
  <si>
    <t>2x2A</t>
  </si>
  <si>
    <t>Occupied No Notice</t>
  </si>
  <si>
    <t>Fyfe, Carla</t>
  </si>
  <si>
    <t>Resident</t>
  </si>
  <si>
    <t>Amenity Rent</t>
  </si>
  <si>
    <t>354081120</t>
  </si>
  <si>
    <t>04/01/2025</t>
  </si>
  <si>
    <t>Amenity Rent</t>
  </si>
  <si>
    <t>354081218</t>
  </si>
  <si>
    <t>04/01/2025</t>
  </si>
  <si>
    <t>Rent</t>
  </si>
  <si>
    <t>354081209</t>
  </si>
  <si>
    <t>04/01/2025</t>
  </si>
  <si>
    <t>Charge Total:</t>
  </si>
  <si>
    <t>I-I107</t>
  </si>
  <si>
    <t>2x2A</t>
  </si>
  <si>
    <t>Occupied No Notice</t>
  </si>
  <si>
    <t>Dickerson, Roger</t>
  </si>
  <si>
    <t>Resident</t>
  </si>
  <si>
    <t>Amenity Rent</t>
  </si>
  <si>
    <t>354081154</t>
  </si>
  <si>
    <t>04/01/2025</t>
  </si>
  <si>
    <t>Amenity Rent</t>
  </si>
  <si>
    <t>354081307</t>
  </si>
  <si>
    <t>04/01/2025</t>
  </si>
  <si>
    <t>Rent</t>
  </si>
  <si>
    <t>354081151</t>
  </si>
  <si>
    <t>04/01/2025</t>
  </si>
  <si>
    <t>Renters Insurance Fine</t>
  </si>
  <si>
    <t>354041718</t>
  </si>
  <si>
    <t>04/01/2025</t>
  </si>
  <si>
    <t>Charge Total:</t>
  </si>
  <si>
    <t>I-I108</t>
  </si>
  <si>
    <t>2x1</t>
  </si>
  <si>
    <t>Occupied No Notice</t>
  </si>
  <si>
    <t>Arevalo, Mario</t>
  </si>
  <si>
    <t>Resident</t>
  </si>
  <si>
    <t>Amenity Rent</t>
  </si>
  <si>
    <t>354081303</t>
  </si>
  <si>
    <t>04/01/2025</t>
  </si>
  <si>
    <t>Amenity Rent</t>
  </si>
  <si>
    <t>354081185</t>
  </si>
  <si>
    <t>04/01/2025</t>
  </si>
  <si>
    <t>Rent</t>
  </si>
  <si>
    <t>354081252</t>
  </si>
  <si>
    <t>04/01/2025</t>
  </si>
  <si>
    <t>Electric Charge/Reimbursement</t>
  </si>
  <si>
    <t>354262184</t>
  </si>
  <si>
    <t>04/01/2025</t>
  </si>
  <si>
    <t>Electric Charge/Reimbursement</t>
  </si>
  <si>
    <t>354262183</t>
  </si>
  <si>
    <t>04/01/2025</t>
  </si>
  <si>
    <t>Electric Charge/Reimbursement</t>
  </si>
  <si>
    <t>354259493</t>
  </si>
  <si>
    <t>04/01/2025</t>
  </si>
  <si>
    <t>Electric Charge/Reimbursement</t>
  </si>
  <si>
    <t>354260151</t>
  </si>
  <si>
    <t>04/01/2025</t>
  </si>
  <si>
    <t>Electric Charge/Reimbursement</t>
  </si>
  <si>
    <t>354259492</t>
  </si>
  <si>
    <t>04/01/2025</t>
  </si>
  <si>
    <t>Electric Charge/Reimbursement</t>
  </si>
  <si>
    <t>354260152</t>
  </si>
  <si>
    <t>04/01/2025</t>
  </si>
  <si>
    <t>Renters Insurance Fine</t>
  </si>
  <si>
    <t>354042198</t>
  </si>
  <si>
    <t>04/01/2025</t>
  </si>
  <si>
    <t>Charge Total:</t>
  </si>
  <si>
    <t>J-J101</t>
  </si>
  <si>
    <t>2x2A</t>
  </si>
  <si>
    <t>Occupied No Notice</t>
  </si>
  <si>
    <t>Frederickson, Samuel</t>
  </si>
  <si>
    <t>Resident</t>
  </si>
  <si>
    <t>Amenity Rent</t>
  </si>
  <si>
    <t>354081116</t>
  </si>
  <si>
    <t>04/01/2025</t>
  </si>
  <si>
    <t>Amenity Rent</t>
  </si>
  <si>
    <t>354081189</t>
  </si>
  <si>
    <t>04/01/2025</t>
  </si>
  <si>
    <t>Amenity Rent</t>
  </si>
  <si>
    <t>354081174</t>
  </si>
  <si>
    <t>04/01/2025</t>
  </si>
  <si>
    <t>Amenity Rent</t>
  </si>
  <si>
    <t>354081202</t>
  </si>
  <si>
    <t>04/01/2025</t>
  </si>
  <si>
    <t>Rent</t>
  </si>
  <si>
    <t>354081077</t>
  </si>
  <si>
    <t>04/01/2025</t>
  </si>
  <si>
    <t>Charge Total:</t>
  </si>
  <si>
    <t>J-J102</t>
  </si>
  <si>
    <t>2x2A</t>
  </si>
  <si>
    <t>Occupied No Notice</t>
  </si>
  <si>
    <t>Ryan, Dean</t>
  </si>
  <si>
    <t>Resident</t>
  </si>
  <si>
    <t>Amenity Rent</t>
  </si>
  <si>
    <t>354081311</t>
  </si>
  <si>
    <t>04/01/2025</t>
  </si>
  <si>
    <t>Amenity Rent</t>
  </si>
  <si>
    <t>354081227</t>
  </si>
  <si>
    <t>04/01/2025</t>
  </si>
  <si>
    <t>Amenity Rent</t>
  </si>
  <si>
    <t>354081258</t>
  </si>
  <si>
    <t>04/01/2025</t>
  </si>
  <si>
    <t>Amenity Rent</t>
  </si>
  <si>
    <t>354081072</t>
  </si>
  <si>
    <t>04/01/2025</t>
  </si>
  <si>
    <t>Rent</t>
  </si>
  <si>
    <t>354081066</t>
  </si>
  <si>
    <t>04/01/2025</t>
  </si>
  <si>
    <t>Charge Total:</t>
  </si>
  <si>
    <t>J-J103</t>
  </si>
  <si>
    <t>2x2A</t>
  </si>
  <si>
    <t>Occupied No Notice</t>
  </si>
  <si>
    <t>Davidson, Jessica</t>
  </si>
  <si>
    <t>Resident</t>
  </si>
  <si>
    <t>Amenity Rent</t>
  </si>
  <si>
    <t>354081238</t>
  </si>
  <si>
    <t>04/01/2025</t>
  </si>
  <si>
    <t>Amenity Rent</t>
  </si>
  <si>
    <t>354081284</t>
  </si>
  <si>
    <t>04/01/2025</t>
  </si>
  <si>
    <t>Amenity Rent</t>
  </si>
  <si>
    <t>354081164</t>
  </si>
  <si>
    <t>04/01/2025</t>
  </si>
  <si>
    <t>Amenity Rent</t>
  </si>
  <si>
    <t>354081326</t>
  </si>
  <si>
    <t>04/01/2025</t>
  </si>
  <si>
    <t>Amenity Rent</t>
  </si>
  <si>
    <t>354081285</t>
  </si>
  <si>
    <t>04/01/2025</t>
  </si>
  <si>
    <t>Rent</t>
  </si>
  <si>
    <t>354081232</t>
  </si>
  <si>
    <t>04/01/2025</t>
  </si>
  <si>
    <t>Charge Total:</t>
  </si>
  <si>
    <t>J-J104</t>
  </si>
  <si>
    <t>2x2A</t>
  </si>
  <si>
    <t>Occupied No Notice</t>
  </si>
  <si>
    <t>Guzman, Eduardo</t>
  </si>
  <si>
    <t>Resident</t>
  </si>
  <si>
    <t>Amenity Rent</t>
  </si>
  <si>
    <t>354081162</t>
  </si>
  <si>
    <t>04/01/2025</t>
  </si>
  <si>
    <t>Amenity Rent</t>
  </si>
  <si>
    <t>354081153</t>
  </si>
  <si>
    <t>04/01/2025</t>
  </si>
  <si>
    <t>Amenity Rent</t>
  </si>
  <si>
    <t>354081068</t>
  </si>
  <si>
    <t>04/01/2025</t>
  </si>
  <si>
    <t>Amenity Rent</t>
  </si>
  <si>
    <t>354081171</t>
  </si>
  <si>
    <t>04/01/2025</t>
  </si>
  <si>
    <t>Rent</t>
  </si>
  <si>
    <t>354081074</t>
  </si>
  <si>
    <t>04/01/2025</t>
  </si>
  <si>
    <t>Charge Total:</t>
  </si>
  <si>
    <t>J-J105</t>
  </si>
  <si>
    <t>2x2A</t>
  </si>
  <si>
    <t>Occupied No Notice</t>
  </si>
  <si>
    <t>Brown, Jessica (Jay)</t>
  </si>
  <si>
    <t>Resident</t>
  </si>
  <si>
    <t>Amenity Rent</t>
  </si>
  <si>
    <t>354081086</t>
  </si>
  <si>
    <t>04/01/2025</t>
  </si>
  <si>
    <t>Amenity Rent</t>
  </si>
  <si>
    <t>354081323</t>
  </si>
  <si>
    <t>04/01/2025</t>
  </si>
  <si>
    <t>Rent</t>
  </si>
  <si>
    <t>354081267</t>
  </si>
  <si>
    <t>04/01/2025</t>
  </si>
  <si>
    <t>Concession-Resident</t>
  </si>
  <si>
    <t>354081207</t>
  </si>
  <si>
    <t>04/01/2025</t>
  </si>
  <si>
    <t>Charge Total:</t>
  </si>
  <si>
    <t>J-J106</t>
  </si>
  <si>
    <t>2x2A</t>
  </si>
  <si>
    <t>Occupied No Notice</t>
  </si>
  <si>
    <t>Meador, Kathryn</t>
  </si>
  <si>
    <t>Resident</t>
  </si>
  <si>
    <t>Amenity Rent</t>
  </si>
  <si>
    <t>354081096</t>
  </si>
  <si>
    <t>04/01/2025</t>
  </si>
  <si>
    <t>Amenity Rent</t>
  </si>
  <si>
    <t>354096272</t>
  </si>
  <si>
    <t>04/01/2025</t>
  </si>
  <si>
    <t>Amenity Rent</t>
  </si>
  <si>
    <t>354096280</t>
  </si>
  <si>
    <t>04/01/2025</t>
  </si>
  <si>
    <t>Amenity Rent</t>
  </si>
  <si>
    <t>354096276</t>
  </si>
  <si>
    <t>04/01/2025</t>
  </si>
  <si>
    <t>Amenity Rent</t>
  </si>
  <si>
    <t>354096278</t>
  </si>
  <si>
    <t>04/01/2025</t>
  </si>
  <si>
    <t>Amenity Rent</t>
  </si>
  <si>
    <t>354096277</t>
  </si>
  <si>
    <t>04/01/2025</t>
  </si>
  <si>
    <t>Amenity Rent</t>
  </si>
  <si>
    <t>354081299</t>
  </si>
  <si>
    <t>04/01/2025</t>
  </si>
  <si>
    <t>Amenity Rent</t>
  </si>
  <si>
    <t>354096275</t>
  </si>
  <si>
    <t>04/01/2025</t>
  </si>
  <si>
    <t>Amenity Rent</t>
  </si>
  <si>
    <t>354081221</t>
  </si>
  <si>
    <t>04/01/2025</t>
  </si>
  <si>
    <t>Month to Month Rent</t>
  </si>
  <si>
    <t>354081107</t>
  </si>
  <si>
    <t>04/01/2025</t>
  </si>
  <si>
    <t>Month to Month Rent</t>
  </si>
  <si>
    <t>354096274</t>
  </si>
  <si>
    <t>04/01/2025</t>
  </si>
  <si>
    <t>Rent</t>
  </si>
  <si>
    <t>354096279</t>
  </si>
  <si>
    <t>04/01/2025</t>
  </si>
  <si>
    <t>Month-to-Month Fee</t>
  </si>
  <si>
    <t>354096273</t>
  </si>
  <si>
    <t>04/01/2025</t>
  </si>
  <si>
    <t>Month-to-Month Fee</t>
  </si>
  <si>
    <t>354081280</t>
  </si>
  <si>
    <t>04/01/2025</t>
  </si>
  <si>
    <t>Charge Total:</t>
  </si>
  <si>
    <t>J-J107</t>
  </si>
  <si>
    <t>2x2A</t>
  </si>
  <si>
    <t>Occupied No Notice</t>
  </si>
  <si>
    <t>Weddington, Charles</t>
  </si>
  <si>
    <t>Resident</t>
  </si>
  <si>
    <t>Amenity Rent</t>
  </si>
  <si>
    <t>354081191</t>
  </si>
  <si>
    <t>04/01/2025</t>
  </si>
  <si>
    <t>Amenity Rent</t>
  </si>
  <si>
    <t>354081332</t>
  </si>
  <si>
    <t>04/01/2025</t>
  </si>
  <si>
    <t>Month to Month Rent</t>
  </si>
  <si>
    <t>354081237</t>
  </si>
  <si>
    <t>04/01/2025</t>
  </si>
  <si>
    <t>Concession-Partial Employee</t>
  </si>
  <si>
    <t>354081140</t>
  </si>
  <si>
    <t>04/01/2025</t>
  </si>
  <si>
    <t>Charge Total:</t>
  </si>
  <si>
    <t>J-J108</t>
  </si>
  <si>
    <t>2x2A</t>
  </si>
  <si>
    <t>Occupied No Notice</t>
  </si>
  <si>
    <t>Hood, Stephen</t>
  </si>
  <si>
    <t>Resident</t>
  </si>
  <si>
    <t>Amenity Rent</t>
  </si>
  <si>
    <t>354081236</t>
  </si>
  <si>
    <t>04/01/2025</t>
  </si>
  <si>
    <t>Amenity Rent</t>
  </si>
  <si>
    <t>354081249</t>
  </si>
  <si>
    <t>04/01/2025</t>
  </si>
  <si>
    <t>Amenity Rent</t>
  </si>
  <si>
    <t>354081184</t>
  </si>
  <si>
    <t>04/01/2025</t>
  </si>
  <si>
    <t>Rent</t>
  </si>
  <si>
    <t>354081102</t>
  </si>
  <si>
    <t>04/01/2025</t>
  </si>
  <si>
    <t>Charge Total:</t>
  </si>
  <si>
    <t>K-K101</t>
  </si>
  <si>
    <t>2x2A</t>
  </si>
  <si>
    <t>Occupied No Notice</t>
  </si>
  <si>
    <t>Carter, Jonathan</t>
  </si>
  <si>
    <t>Resident</t>
  </si>
  <si>
    <t>Amenity Rent</t>
  </si>
  <si>
    <t>354081190</t>
  </si>
  <si>
    <t>04/01/2025</t>
  </si>
  <si>
    <t>Amenity Rent</t>
  </si>
  <si>
    <t>354081127</t>
  </si>
  <si>
    <t>04/01/2025</t>
  </si>
  <si>
    <t>Amenity Rent</t>
  </si>
  <si>
    <t>354081093</t>
  </si>
  <si>
    <t>04/01/2025</t>
  </si>
  <si>
    <t>Amenity Rent</t>
  </si>
  <si>
    <t>354081090</t>
  </si>
  <si>
    <t>04/01/2025</t>
  </si>
  <si>
    <t>Rent</t>
  </si>
  <si>
    <t>354081264</t>
  </si>
  <si>
    <t>04/01/2025</t>
  </si>
  <si>
    <t>Renters Insurance Fine</t>
  </si>
  <si>
    <t>354042027</t>
  </si>
  <si>
    <t>04/01/2025</t>
  </si>
  <si>
    <t>Charge Total:</t>
  </si>
  <si>
    <t>K-K102</t>
  </si>
  <si>
    <t>2x2A</t>
  </si>
  <si>
    <t>Occupied No Notice</t>
  </si>
  <si>
    <t>Bericoto, William</t>
  </si>
  <si>
    <t>Resident</t>
  </si>
  <si>
    <t>Amenity Rent</t>
  </si>
  <si>
    <t>354081158</t>
  </si>
  <si>
    <t>04/01/2025</t>
  </si>
  <si>
    <t>Amenity Rent</t>
  </si>
  <si>
    <t>354081200</t>
  </si>
  <si>
    <t>04/01/2025</t>
  </si>
  <si>
    <t>Amenity Rent</t>
  </si>
  <si>
    <t>354081196</t>
  </si>
  <si>
    <t>04/01/2025</t>
  </si>
  <si>
    <t>Amenity Rent</t>
  </si>
  <si>
    <t>354081063</t>
  </si>
  <si>
    <t>04/01/2025</t>
  </si>
  <si>
    <t>Rent</t>
  </si>
  <si>
    <t>354081321</t>
  </si>
  <si>
    <t>04/01/2025</t>
  </si>
  <si>
    <t>Charge Total:</t>
  </si>
  <si>
    <t>K-K103</t>
  </si>
  <si>
    <t>2x2A</t>
  </si>
  <si>
    <t>Occupied No Notice</t>
  </si>
  <si>
    <t>Del Conte, Felicia</t>
  </si>
  <si>
    <t>Resident</t>
  </si>
  <si>
    <t>Amenity Rent</t>
  </si>
  <si>
    <t>354081087</t>
  </si>
  <si>
    <t>04/01/2025</t>
  </si>
  <si>
    <t>Amenity Rent</t>
  </si>
  <si>
    <t>354081079</t>
  </si>
  <si>
    <t>04/01/2025</t>
  </si>
  <si>
    <t>Amenity Rent</t>
  </si>
  <si>
    <t>354081169</t>
  </si>
  <si>
    <t>04/01/2025</t>
  </si>
  <si>
    <t>Amenity Rent</t>
  </si>
  <si>
    <t>354081205</t>
  </si>
  <si>
    <t>04/01/2025</t>
  </si>
  <si>
    <t>Amenity Rent</t>
  </si>
  <si>
    <t>354081108</t>
  </si>
  <si>
    <t>04/01/2025</t>
  </si>
  <si>
    <t>Rent</t>
  </si>
  <si>
    <t>354081250</t>
  </si>
  <si>
    <t>04/01/2025</t>
  </si>
  <si>
    <t>Charge Total:</t>
  </si>
  <si>
    <t>K-K104</t>
  </si>
  <si>
    <t>2x2A</t>
  </si>
  <si>
    <t>Occupied No Notice</t>
  </si>
  <si>
    <t>Rodriguez, Esbeidi</t>
  </si>
  <si>
    <t>Resident</t>
  </si>
  <si>
    <t>Amenity Rent</t>
  </si>
  <si>
    <t>354081331</t>
  </si>
  <si>
    <t>04/01/2025</t>
  </si>
  <si>
    <t>Amenity Rent</t>
  </si>
  <si>
    <t>354081069</t>
  </si>
  <si>
    <t>04/01/2025</t>
  </si>
  <si>
    <t>Amenity Rent</t>
  </si>
  <si>
    <t>354081183</t>
  </si>
  <si>
    <t>04/01/2025</t>
  </si>
  <si>
    <t>Amenity Rent</t>
  </si>
  <si>
    <t>354081061</t>
  </si>
  <si>
    <t>04/01/2025</t>
  </si>
  <si>
    <t>Rent</t>
  </si>
  <si>
    <t>354081111</t>
  </si>
  <si>
    <t>04/01/2025</t>
  </si>
  <si>
    <t>Charge Total:</t>
  </si>
  <si>
    <t>K-K105</t>
  </si>
  <si>
    <t>2x2A</t>
  </si>
  <si>
    <t>Occupied No Notice</t>
  </si>
  <si>
    <t>Rodriguez, Alejandra</t>
  </si>
  <si>
    <t>Resident</t>
  </si>
  <si>
    <t>Amenity Rent</t>
  </si>
  <si>
    <t>354081235</t>
  </si>
  <si>
    <t>04/01/2025</t>
  </si>
  <si>
    <t>Amenity Rent</t>
  </si>
  <si>
    <t>354081295</t>
  </si>
  <si>
    <t>04/01/2025</t>
  </si>
  <si>
    <t>Amenity Rent</t>
  </si>
  <si>
    <t>354081199</t>
  </si>
  <si>
    <t>04/01/2025</t>
  </si>
  <si>
    <t>Amenity Rent</t>
  </si>
  <si>
    <t>354081135</t>
  </si>
  <si>
    <t>04/01/2025</t>
  </si>
  <si>
    <t>Amenity Rent</t>
  </si>
  <si>
    <t>354081271</t>
  </si>
  <si>
    <t>04/01/2025</t>
  </si>
  <si>
    <t>Rent</t>
  </si>
  <si>
    <t>354081228</t>
  </si>
  <si>
    <t>04/01/2025</t>
  </si>
  <si>
    <t>Charge Total:</t>
  </si>
  <si>
    <t>K-K106</t>
  </si>
  <si>
    <t>2x2A</t>
  </si>
  <si>
    <t>Occupied No Notice</t>
  </si>
  <si>
    <t>Hinds, Sondra</t>
  </si>
  <si>
    <t>Resident</t>
  </si>
  <si>
    <t>Amenity Rent</t>
  </si>
  <si>
    <t>354081170</t>
  </si>
  <si>
    <t>04/01/2025</t>
  </si>
  <si>
    <t>Amenity Rent</t>
  </si>
  <si>
    <t>354081175</t>
  </si>
  <si>
    <t>04/01/2025</t>
  </si>
  <si>
    <t>Rent</t>
  </si>
  <si>
    <t>354081265</t>
  </si>
  <si>
    <t>04/01/2025</t>
  </si>
  <si>
    <t>Charge Total:</t>
  </si>
  <si>
    <t>K-K107</t>
  </si>
  <si>
    <t>2x2A</t>
  </si>
  <si>
    <t>Occupied No Notice</t>
  </si>
  <si>
    <t>Barragan, Justin</t>
  </si>
  <si>
    <t>Resident</t>
  </si>
  <si>
    <t>Amenity Rent</t>
  </si>
  <si>
    <t>354081304</t>
  </si>
  <si>
    <t>04/01/2025</t>
  </si>
  <si>
    <t>Amenity Rent</t>
  </si>
  <si>
    <t>354081293</t>
  </si>
  <si>
    <t>04/01/2025</t>
  </si>
  <si>
    <t>Rent</t>
  </si>
  <si>
    <t>354081081</t>
  </si>
  <si>
    <t>04/01/2025</t>
  </si>
  <si>
    <t>Late Fee</t>
  </si>
  <si>
    <t>354401974</t>
  </si>
  <si>
    <t>04/04/2025</t>
  </si>
  <si>
    <t>Charge Total:</t>
  </si>
  <si>
    <t>K-K108</t>
  </si>
  <si>
    <t>2x2A</t>
  </si>
  <si>
    <t>Occupied No Notice</t>
  </si>
  <si>
    <t>Houston, Racheal</t>
  </si>
  <si>
    <t>Resident</t>
  </si>
  <si>
    <t>Amenity Rent</t>
  </si>
  <si>
    <t>354081210</t>
  </si>
  <si>
    <t>04/01/2025</t>
  </si>
  <si>
    <t>Amenity Rent</t>
  </si>
  <si>
    <t>354081241</t>
  </si>
  <si>
    <t>04/01/2025</t>
  </si>
  <si>
    <t>Rent</t>
  </si>
  <si>
    <t>354081274</t>
  </si>
  <si>
    <t>04/01/2025</t>
  </si>
  <si>
    <t>Renters Insurance Fine</t>
  </si>
  <si>
    <t>354041549</t>
  </si>
  <si>
    <t>04/01/2025</t>
  </si>
  <si>
    <t>Charge Total:</t>
  </si>
  <si>
    <t>K-K109</t>
  </si>
  <si>
    <t>2x2A</t>
  </si>
  <si>
    <t>Occupied No Notice</t>
  </si>
  <si>
    <t>Nielsen, Lindsay</t>
  </si>
  <si>
    <t>Resident</t>
  </si>
  <si>
    <t>Amenity Rent</t>
  </si>
  <si>
    <t>354081082</t>
  </si>
  <si>
    <t>04/01/2025</t>
  </si>
  <si>
    <t>Amenity Rent</t>
  </si>
  <si>
    <t>354081105</t>
  </si>
  <si>
    <t>04/01/2025</t>
  </si>
  <si>
    <t>Amenity Rent</t>
  </si>
  <si>
    <t>354081216</t>
  </si>
  <si>
    <t>04/01/2025</t>
  </si>
  <si>
    <t>Amenity Rent</t>
  </si>
  <si>
    <t>354081217</t>
  </si>
  <si>
    <t>04/01/2025</t>
  </si>
  <si>
    <t>Rent</t>
  </si>
  <si>
    <t>354081176</t>
  </si>
  <si>
    <t>04/01/2025</t>
  </si>
  <si>
    <t>Charge Total:</t>
  </si>
  <si>
    <t>K-K110</t>
  </si>
  <si>
    <t>2x2A</t>
  </si>
  <si>
    <t>Occupied No Notice</t>
  </si>
  <si>
    <t>Holz, Mary</t>
  </si>
  <si>
    <t>Resident</t>
  </si>
  <si>
    <t>Amenity Rent</t>
  </si>
  <si>
    <t>354081113</t>
  </si>
  <si>
    <t>04/01/2025</t>
  </si>
  <si>
    <t>Amenity Rent</t>
  </si>
  <si>
    <t>354081291</t>
  </si>
  <si>
    <t>04/01/2025</t>
  </si>
  <si>
    <t>Rent</t>
  </si>
  <si>
    <t>354081084</t>
  </si>
  <si>
    <t>04/01/2025</t>
  </si>
  <si>
    <t>Charge Total:</t>
  </si>
  <si>
    <t>Settler's Creek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</si>
  <si>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</si>
  <si>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</si>
  <si>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</si>
  <si>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</si>
  <si>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</si>
  <si>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</si>
  <si>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</si>
  <si>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</si>
  <si>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</si>
  <si>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</si>
  <si>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</si>
  <si>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</si>
  <si>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</si>
  <si>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</si>
  <si>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</si>
  <si>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</si>
  <si>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Settler's Creek Apartments</t>
  </si>
  <si>
    <t>Total Occupied Units</t>
  </si>
  <si>
    <t>Vacant Rented Ready</t>
  </si>
  <si>
    <t>Settler's Creek Apartments</t>
  </si>
  <si>
    <t>Vacant Rented Not Ready</t>
  </si>
  <si>
    <t>Settler's Creek Apartments</t>
  </si>
  <si>
    <t>Vacant Unrented Ready</t>
  </si>
  <si>
    <t>Settler's Creek Apartments</t>
  </si>
  <si>
    <t>Vacant Unrented Not Ready</t>
  </si>
  <si>
    <t>Settler's Creek Apartments</t>
  </si>
  <si>
    <t>Total Vacant Units</t>
  </si>
  <si>
    <t>Total Rentable Units</t>
  </si>
  <si>
    <t>Excluded - Admin Unit</t>
  </si>
  <si>
    <t>Settler's Creek Apartments</t>
  </si>
  <si>
    <t xml:space="preserve"> Total Excluded Units</t>
  </si>
  <si>
    <t xml:space="preserve"> Total Units</t>
  </si>
  <si>
    <t>Charge Code Summary</t>
  </si>
  <si>
    <t>Charge Code</t>
  </si>
  <si>
    <t>Scheduled</t>
  </si>
  <si>
    <t>Ledger: Resident</t>
  </si>
  <si>
    <t>Amenity Rent</t>
  </si>
  <si>
    <t>Bounced Check Fee</t>
  </si>
  <si>
    <t>Concession-Partial Employee</t>
  </si>
  <si>
    <t>Concession-Resident</t>
  </si>
  <si>
    <t>Electric Charge/Reimbursement</t>
  </si>
  <si>
    <t>Late Fee</t>
  </si>
  <si>
    <t>Month-to-Month Fee</t>
  </si>
  <si>
    <t>Month to Month Rent</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</si>
  <si>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</si>
  <si>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</si>
  <si>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</si>
  <si>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</si>
  <si>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</si>
  <si>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</si>
  <si>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</si>
  <si>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</si>
  <si>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</si>
  <si>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</si>
  <si>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</si>
  <si>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</si>
  <si>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</si>
  <si>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</si>
  <si>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</si>
  <si>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</si>
  <si>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</si>
  <si>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</si>
  <si>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</si>
  <si>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</si>
  <si>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</si>
  <si>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</si>
  <si>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A-A103</t>
  </si>
  <si>
    <t>2x2A</t>
  </si>
  <si>
    <t>Vacant Rented Ready</t>
  </si>
  <si>
    <t>Cochrane, Katherine</t>
  </si>
  <si>
    <t>Resident</t>
  </si>
  <si>
    <t>Amenity Rent</t>
  </si>
  <si>
    <t>Rent</t>
  </si>
  <si>
    <t>Charge Total:</t>
  </si>
  <si>
    <t>H-H103</t>
  </si>
  <si>
    <t>2x2A</t>
  </si>
  <si>
    <t>Vacant Rented Not Ready</t>
  </si>
  <si>
    <t>Sanchez, Geovani</t>
  </si>
  <si>
    <t>Resident</t>
  </si>
  <si>
    <t>Amenity Rent</t>
  </si>
  <si>
    <t>Rent</t>
  </si>
  <si>
    <t>Charge Total:</t>
  </si>
  <si>
    <t>H-H104</t>
  </si>
  <si>
    <t>2x2A</t>
  </si>
  <si>
    <t>Vacant Rented Not Ready</t>
  </si>
  <si>
    <t>Banton-Foxhoven, Tara</t>
  </si>
  <si>
    <t>Resident</t>
  </si>
  <si>
    <t>Amenity Rent</t>
  </si>
  <si>
    <t>Rent</t>
  </si>
  <si>
    <t>Application Fee</t>
  </si>
  <si>
    <t>354366126</t>
  </si>
  <si>
    <t>04/03/2025</t>
  </si>
  <si>
    <t>Concession-Resident</t>
  </si>
  <si>
    <t>Charge Total:</t>
  </si>
  <si>
    <t>Settler's Creek Apartments Total:</t>
  </si>
  <si>
    <t>Rent Roll Valencedocs</t>
  </si>
  <si>
    <t>Siena on Sonterra</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</si>
  <si>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</si>
  <si>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</si>
  <si>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</si>
  <si>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</si>
  <si>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</si>
  <si>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</si>
  <si>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</si>
  <si>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</si>
  <si>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</si>
  <si>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</si>
  <si>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</si>
  <si>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</si>
  <si>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</si>
  <si>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</si>
  <si>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</si>
  <si>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</si>
  <si>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</si>
  <si>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</si>
  <si>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</si>
  <si>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</si>
  <si>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01-1101</t>
  </si>
  <si>
    <t>B4</t>
  </si>
  <si>
    <t>Occupied No Notice</t>
  </si>
  <si>
    <t>Salazar, Jake</t>
  </si>
  <si>
    <t>Resident</t>
  </si>
  <si>
    <t>Amenity Rent</t>
  </si>
  <si>
    <t>354070081</t>
  </si>
  <si>
    <t>04/01/2025</t>
  </si>
  <si>
    <t>Amenity Rent</t>
  </si>
  <si>
    <t>354070018</t>
  </si>
  <si>
    <t>04/01/2025</t>
  </si>
  <si>
    <t>Amenity Rent</t>
  </si>
  <si>
    <t>354069736</t>
  </si>
  <si>
    <t>04/01/2025</t>
  </si>
  <si>
    <t>Amenity Rent</t>
  </si>
  <si>
    <t>354069543</t>
  </si>
  <si>
    <t>04/01/2025</t>
  </si>
  <si>
    <t>Rent</t>
  </si>
  <si>
    <t>354069147</t>
  </si>
  <si>
    <t>04/01/2025</t>
  </si>
  <si>
    <t>Pest Control</t>
  </si>
  <si>
    <t>354070019</t>
  </si>
  <si>
    <t>04/01/2025</t>
  </si>
  <si>
    <t>Valet Trash</t>
  </si>
  <si>
    <t>354070231</t>
  </si>
  <si>
    <t>04/01/2025</t>
  </si>
  <si>
    <t>Charge Total:</t>
  </si>
  <si>
    <t>01-1102</t>
  </si>
  <si>
    <t>B4</t>
  </si>
  <si>
    <t>Occupied No Notice</t>
  </si>
  <si>
    <t>Kakumanu, Hari Prasad</t>
  </si>
  <si>
    <t>Resident</t>
  </si>
  <si>
    <t>Amenity Rent</t>
  </si>
  <si>
    <t>354068999</t>
  </si>
  <si>
    <t>04/01/2025</t>
  </si>
  <si>
    <t>Amenity Rent</t>
  </si>
  <si>
    <t>354069444</t>
  </si>
  <si>
    <t>04/01/2025</t>
  </si>
  <si>
    <t>Amenity Rent</t>
  </si>
  <si>
    <t>354070206</t>
  </si>
  <si>
    <t>04/01/2025</t>
  </si>
  <si>
    <t>Amenity Rent</t>
  </si>
  <si>
    <t>354069983</t>
  </si>
  <si>
    <t>04/01/2025</t>
  </si>
  <si>
    <t>Rent</t>
  </si>
  <si>
    <t>354070334</t>
  </si>
  <si>
    <t>04/01/2025</t>
  </si>
  <si>
    <t>Pest Control</t>
  </si>
  <si>
    <t>354068981</t>
  </si>
  <si>
    <t>04/01/2025</t>
  </si>
  <si>
    <t>Valet Trash</t>
  </si>
  <si>
    <t>354069910</t>
  </si>
  <si>
    <t>04/01/2025</t>
  </si>
  <si>
    <t>Charge Total:</t>
  </si>
  <si>
    <t>01-1103</t>
  </si>
  <si>
    <t>B4</t>
  </si>
  <si>
    <t>Occupied No Notice</t>
  </si>
  <si>
    <t>Faulkner, Robert</t>
  </si>
  <si>
    <t>Resident</t>
  </si>
  <si>
    <t>Amenity Rent</t>
  </si>
  <si>
    <t>354069349</t>
  </si>
  <si>
    <t>04/01/2025</t>
  </si>
  <si>
    <t>Amenity Rent</t>
  </si>
  <si>
    <t>354069487</t>
  </si>
  <si>
    <t>04/01/2025</t>
  </si>
  <si>
    <t>Amenity Rent</t>
  </si>
  <si>
    <t>354069013</t>
  </si>
  <si>
    <t>04/01/2025</t>
  </si>
  <si>
    <t>Amenity Rent</t>
  </si>
  <si>
    <t>354070295</t>
  </si>
  <si>
    <t>04/01/2025</t>
  </si>
  <si>
    <t>Rent</t>
  </si>
  <si>
    <t>354070120</t>
  </si>
  <si>
    <t>04/01/2025</t>
  </si>
  <si>
    <t>Concession-Resident</t>
  </si>
  <si>
    <t>354069424</t>
  </si>
  <si>
    <t>04/01/2025</t>
  </si>
  <si>
    <t>Pest Control</t>
  </si>
  <si>
    <t>354069922</t>
  </si>
  <si>
    <t>04/01/2025</t>
  </si>
  <si>
    <t>Valet Trash</t>
  </si>
  <si>
    <t>354069521</t>
  </si>
  <si>
    <t>04/01/2025</t>
  </si>
  <si>
    <t>Charge Total:</t>
  </si>
  <si>
    <t>01-1104</t>
  </si>
  <si>
    <t>A3</t>
  </si>
  <si>
    <t>Occupied No Notice</t>
  </si>
  <si>
    <t>Noriega, Celina</t>
  </si>
  <si>
    <t>Resident</t>
  </si>
  <si>
    <t>Amenity Rent</t>
  </si>
  <si>
    <t>354069003</t>
  </si>
  <si>
    <t>04/01/2025</t>
  </si>
  <si>
    <t>Amenity Rent</t>
  </si>
  <si>
    <t>354069143</t>
  </si>
  <si>
    <t>04/01/2025</t>
  </si>
  <si>
    <t>Amenity Rent</t>
  </si>
  <si>
    <t>354069605</t>
  </si>
  <si>
    <t>04/01/2025</t>
  </si>
  <si>
    <t>Amenity Rent</t>
  </si>
  <si>
    <t>354069502</t>
  </si>
  <si>
    <t>04/01/2025</t>
  </si>
  <si>
    <t>Rent</t>
  </si>
  <si>
    <t>354069806</t>
  </si>
  <si>
    <t>04/01/2025</t>
  </si>
  <si>
    <t>Pest Control</t>
  </si>
  <si>
    <t>354069631</t>
  </si>
  <si>
    <t>04/01/2025</t>
  </si>
  <si>
    <t>Valet Trash</t>
  </si>
  <si>
    <t>354070164</t>
  </si>
  <si>
    <t>04/01/2025</t>
  </si>
  <si>
    <t>Charge Total:</t>
  </si>
  <si>
    <t>01-1105</t>
  </si>
  <si>
    <t>A3</t>
  </si>
  <si>
    <t>Occupied No Notice</t>
  </si>
  <si>
    <t>Hanna, Georges</t>
  </si>
  <si>
    <t>Resident</t>
  </si>
  <si>
    <t>Amenity Rent</t>
  </si>
  <si>
    <t>354069248</t>
  </si>
  <si>
    <t>04/01/2025</t>
  </si>
  <si>
    <t>Amenity Rent</t>
  </si>
  <si>
    <t>354069019</t>
  </si>
  <si>
    <t>04/01/2025</t>
  </si>
  <si>
    <t>Amenity Rent</t>
  </si>
  <si>
    <t>354069482</t>
  </si>
  <si>
    <t>04/01/2025</t>
  </si>
  <si>
    <t>Rent</t>
  </si>
  <si>
    <t>354070312</t>
  </si>
  <si>
    <t>04/01/2025</t>
  </si>
  <si>
    <t>Pest Control</t>
  </si>
  <si>
    <t>354070254</t>
  </si>
  <si>
    <t>04/01/2025</t>
  </si>
  <si>
    <t>Trash Allocation Charge</t>
  </si>
  <si>
    <t>354070087</t>
  </si>
  <si>
    <t>04/01/2025</t>
  </si>
  <si>
    <t>Charge Total:</t>
  </si>
  <si>
    <t>01-1107</t>
  </si>
  <si>
    <t>B4</t>
  </si>
  <si>
    <t xml:space="preserve"> Excluded -Model Unit</t>
  </si>
  <si>
    <t>-- Vacant --</t>
  </si>
  <si>
    <t>-</t>
  </si>
  <si>
    <t>Charge Total:</t>
  </si>
  <si>
    <t>01-1108</t>
  </si>
  <si>
    <t>B4</t>
  </si>
  <si>
    <t>Notice Unrented</t>
  </si>
  <si>
    <t>Montilva Guerra, Jose</t>
  </si>
  <si>
    <t>Resident</t>
  </si>
  <si>
    <t>Amenity Rent</t>
  </si>
  <si>
    <t>354069055</t>
  </si>
  <si>
    <t>04/01/2025</t>
  </si>
  <si>
    <t>Amenity Rent</t>
  </si>
  <si>
    <t>354069931</t>
  </si>
  <si>
    <t>04/01/2025</t>
  </si>
  <si>
    <t>Amenity Rent</t>
  </si>
  <si>
    <t>354070037</t>
  </si>
  <si>
    <t>04/01/2025</t>
  </si>
  <si>
    <t>Rent</t>
  </si>
  <si>
    <t>354069461</t>
  </si>
  <si>
    <t>04/01/2025</t>
  </si>
  <si>
    <t>Pest Control</t>
  </si>
  <si>
    <t>354069471</t>
  </si>
  <si>
    <t>04/01/2025</t>
  </si>
  <si>
    <t>Valet Trash</t>
  </si>
  <si>
    <t>354069304</t>
  </si>
  <si>
    <t>04/01/2025</t>
  </si>
  <si>
    <t>Charge Total:</t>
  </si>
  <si>
    <t>01-1201</t>
  </si>
  <si>
    <t>B4</t>
  </si>
  <si>
    <t>Occupied No Notice</t>
  </si>
  <si>
    <t>Mujing, Jonathan kavul</t>
  </si>
  <si>
    <t>Resident</t>
  </si>
  <si>
    <t>Amenity Rent</t>
  </si>
  <si>
    <t>354401322</t>
  </si>
  <si>
    <t>04/01/2025</t>
  </si>
  <si>
    <t>Amenity Rent</t>
  </si>
  <si>
    <t>354401305</t>
  </si>
  <si>
    <t>04/01/2025</t>
  </si>
  <si>
    <t>Amenity Rent</t>
  </si>
  <si>
    <t>354069108</t>
  </si>
  <si>
    <t>04/01/2025</t>
  </si>
  <si>
    <t>Amenity Rent</t>
  </si>
  <si>
    <t>354401315</t>
  </si>
  <si>
    <t>04/01/2025</t>
  </si>
  <si>
    <t>Amenity Rent</t>
  </si>
  <si>
    <t>354401319</t>
  </si>
  <si>
    <t>04/01/2025</t>
  </si>
  <si>
    <t>Amenity Rent</t>
  </si>
  <si>
    <t>354401306</t>
  </si>
  <si>
    <t>04/01/2025</t>
  </si>
  <si>
    <t>Amenity Rent</t>
  </si>
  <si>
    <t>354069356</t>
  </si>
  <si>
    <t>04/01/2025</t>
  </si>
  <si>
    <t>Amenity Rent</t>
  </si>
  <si>
    <t>354401307</t>
  </si>
  <si>
    <t>04/01/2025</t>
  </si>
  <si>
    <t>Amenity Rent</t>
  </si>
  <si>
    <t>354069742</t>
  </si>
  <si>
    <t>04/01/2025</t>
  </si>
  <si>
    <t>Amenity Rent</t>
  </si>
  <si>
    <t>354401312</t>
  </si>
  <si>
    <t>04/03/2025</t>
  </si>
  <si>
    <t>Amenity Rent</t>
  </si>
  <si>
    <t>354401320</t>
  </si>
  <si>
    <t>04/03/2025</t>
  </si>
  <si>
    <t>Amenity Rent</t>
  </si>
  <si>
    <t>354401317</t>
  </si>
  <si>
    <t>04/03/2025</t>
  </si>
  <si>
    <t>Month to Month Rent</t>
  </si>
  <si>
    <t>354401318</t>
  </si>
  <si>
    <t>04/01/2025</t>
  </si>
  <si>
    <t>Month to Month Rent</t>
  </si>
  <si>
    <t>354069616</t>
  </si>
  <si>
    <t>04/01/2025</t>
  </si>
  <si>
    <t>Month to Month Rent</t>
  </si>
  <si>
    <t>354401304</t>
  </si>
  <si>
    <t>04/01/2025</t>
  </si>
  <si>
    <t>Rent</t>
  </si>
  <si>
    <t>354401321</t>
  </si>
  <si>
    <t>04/03/2025</t>
  </si>
  <si>
    <t>Late Fee</t>
  </si>
  <si>
    <t>354418161</t>
  </si>
  <si>
    <t>04/04/2025</t>
  </si>
  <si>
    <t>Late Fee</t>
  </si>
  <si>
    <t>354401792</t>
  </si>
  <si>
    <t>04/04/2025</t>
  </si>
  <si>
    <t>Month-to-Month Fee</t>
  </si>
  <si>
    <t>354070002</t>
  </si>
  <si>
    <t>04/01/2025</t>
  </si>
  <si>
    <t>Month-to-Month Fee</t>
  </si>
  <si>
    <t>354401313</t>
  </si>
  <si>
    <t>04/01/2025</t>
  </si>
  <si>
    <t>Month-to-Month Fee</t>
  </si>
  <si>
    <t>354401310</t>
  </si>
  <si>
    <t>04/01/2025</t>
  </si>
  <si>
    <t>Pest Control</t>
  </si>
  <si>
    <t>354401308</t>
  </si>
  <si>
    <t>04/01/2025</t>
  </si>
  <si>
    <t>Pest Control</t>
  </si>
  <si>
    <t>354069225</t>
  </si>
  <si>
    <t>04/01/2025</t>
  </si>
  <si>
    <t>Pest Control</t>
  </si>
  <si>
    <t>354401323</t>
  </si>
  <si>
    <t>04/01/2025</t>
  </si>
  <si>
    <t>Pest Control</t>
  </si>
  <si>
    <t>354401316</t>
  </si>
  <si>
    <t>04/03/2025</t>
  </si>
  <si>
    <t>Renters Insurance Fine</t>
  </si>
  <si>
    <t>354041813</t>
  </si>
  <si>
    <t>04/01/2025</t>
  </si>
  <si>
    <t>Valet Trash</t>
  </si>
  <si>
    <t>354069652</t>
  </si>
  <si>
    <t>04/01/2025</t>
  </si>
  <si>
    <t>Valet Trash</t>
  </si>
  <si>
    <t>354401311</t>
  </si>
  <si>
    <t>04/01/2025</t>
  </si>
  <si>
    <t>Valet Trash</t>
  </si>
  <si>
    <t>354401309</t>
  </si>
  <si>
    <t>04/01/2025</t>
  </si>
  <si>
    <t>Valet Trash</t>
  </si>
  <si>
    <t>354401314</t>
  </si>
  <si>
    <t>04/03/2025</t>
  </si>
  <si>
    <t>Charge Total:</t>
  </si>
  <si>
    <t>01-1202</t>
  </si>
  <si>
    <t>B4</t>
  </si>
  <si>
    <t>Occupied No Notice</t>
  </si>
  <si>
    <t>Murtaugh, Caitlin</t>
  </si>
  <si>
    <t>Resident</t>
  </si>
  <si>
    <t>Amenity Rent</t>
  </si>
  <si>
    <t>354069790</t>
  </si>
  <si>
    <t>04/01/2025</t>
  </si>
  <si>
    <t>Amenity Rent</t>
  </si>
  <si>
    <t>354069747</t>
  </si>
  <si>
    <t>04/01/2025</t>
  </si>
  <si>
    <t>Rent</t>
  </si>
  <si>
    <t>354069089</t>
  </si>
  <si>
    <t>04/01/2025</t>
  </si>
  <si>
    <t>Pest Control</t>
  </si>
  <si>
    <t>354070104</t>
  </si>
  <si>
    <t>04/01/2025</t>
  </si>
  <si>
    <t>Valet Trash</t>
  </si>
  <si>
    <t>354070284</t>
  </si>
  <si>
    <t>04/01/2025</t>
  </si>
  <si>
    <t>Charge Total:</t>
  </si>
  <si>
    <t>01-1203</t>
  </si>
  <si>
    <t>B4</t>
  </si>
  <si>
    <t>Occupied No Notice</t>
  </si>
  <si>
    <t>Facundo, Javier</t>
  </si>
  <si>
    <t>Resident</t>
  </si>
  <si>
    <t>Amenity Rent</t>
  </si>
  <si>
    <t>354068961</t>
  </si>
  <si>
    <t>04/01/2025</t>
  </si>
  <si>
    <t>Amenity Rent</t>
  </si>
  <si>
    <t>354069262</t>
  </si>
  <si>
    <t>04/01/2025</t>
  </si>
  <si>
    <t>Amenity Rent</t>
  </si>
  <si>
    <t>354069235</t>
  </si>
  <si>
    <t>04/01/2025</t>
  </si>
  <si>
    <t>Amenity Rent</t>
  </si>
  <si>
    <t>354069596</t>
  </si>
  <si>
    <t>04/01/2025</t>
  </si>
  <si>
    <t>Rent</t>
  </si>
  <si>
    <t>354069077</t>
  </si>
  <si>
    <t>04/01/2025</t>
  </si>
  <si>
    <t>Pest Control</t>
  </si>
  <si>
    <t>354069856</t>
  </si>
  <si>
    <t>04/01/2025</t>
  </si>
  <si>
    <t>Valet Trash</t>
  </si>
  <si>
    <t>354070023</t>
  </si>
  <si>
    <t>04/01/2025</t>
  </si>
  <si>
    <t>Charge Total:</t>
  </si>
  <si>
    <t>01-1204</t>
  </si>
  <si>
    <t>A5</t>
  </si>
  <si>
    <t>Occupied No Notice</t>
  </si>
  <si>
    <t>DeFrancisco, Michelle</t>
  </si>
  <si>
    <t>Resident</t>
  </si>
  <si>
    <t>Amenity Rent</t>
  </si>
  <si>
    <t>354069526</t>
  </si>
  <si>
    <t>04/01/2025</t>
  </si>
  <si>
    <t>Amenity Rent</t>
  </si>
  <si>
    <t>354070030</t>
  </si>
  <si>
    <t>04/01/2025</t>
  </si>
  <si>
    <t>Amenity Rent</t>
  </si>
  <si>
    <t>354069161</t>
  </si>
  <si>
    <t>04/01/2025</t>
  </si>
  <si>
    <t>Rent</t>
  </si>
  <si>
    <t>354070065</t>
  </si>
  <si>
    <t>04/01/2025</t>
  </si>
  <si>
    <t>Pest Control</t>
  </si>
  <si>
    <t>354070391</t>
  </si>
  <si>
    <t>04/01/2025</t>
  </si>
  <si>
    <t>Valet Trash</t>
  </si>
  <si>
    <t>354069888</t>
  </si>
  <si>
    <t>04/01/2025</t>
  </si>
  <si>
    <t>Charge Total:</t>
  </si>
  <si>
    <t>01-1205</t>
  </si>
  <si>
    <t>B4</t>
  </si>
  <si>
    <t>Occupied No Notice</t>
  </si>
  <si>
    <t>Barrera, George</t>
  </si>
  <si>
    <t>Resident</t>
  </si>
  <si>
    <t>Amenity Rent</t>
  </si>
  <si>
    <t>354069501</t>
  </si>
  <si>
    <t>04/01/2025</t>
  </si>
  <si>
    <t>Amenity Rent</t>
  </si>
  <si>
    <t>354070064</t>
  </si>
  <si>
    <t>04/01/2025</t>
  </si>
  <si>
    <t>Rent</t>
  </si>
  <si>
    <t>354069117</t>
  </si>
  <si>
    <t>04/01/2025</t>
  </si>
  <si>
    <t>Pest Control</t>
  </si>
  <si>
    <t>354070310</t>
  </si>
  <si>
    <t>04/01/2025</t>
  </si>
  <si>
    <t>Valet Trash</t>
  </si>
  <si>
    <t>354070416</t>
  </si>
  <si>
    <t>04/01/2025</t>
  </si>
  <si>
    <t>Charge Total:</t>
  </si>
  <si>
    <t>01-1206</t>
  </si>
  <si>
    <t>B4</t>
  </si>
  <si>
    <t>Occupied No Notice</t>
  </si>
  <si>
    <t>Mcknight, Tracy</t>
  </si>
  <si>
    <t>Resident</t>
  </si>
  <si>
    <t>Amenity Rent</t>
  </si>
  <si>
    <t>354070413</t>
  </si>
  <si>
    <t>04/01/2025</t>
  </si>
  <si>
    <t>Amenity Rent</t>
  </si>
  <si>
    <t>354069846</t>
  </si>
  <si>
    <t>04/01/2025</t>
  </si>
  <si>
    <t>Amenity Rent</t>
  </si>
  <si>
    <t>354070373</t>
  </si>
  <si>
    <t>04/01/2025</t>
  </si>
  <si>
    <t>Rent</t>
  </si>
  <si>
    <t>354069209</t>
  </si>
  <si>
    <t>04/01/2025</t>
  </si>
  <si>
    <t>Pest Control</t>
  </si>
  <si>
    <t>354070367</t>
  </si>
  <si>
    <t>04/01/2025</t>
  </si>
  <si>
    <t>Trash Allocation Charge</t>
  </si>
  <si>
    <t>354069291</t>
  </si>
  <si>
    <t>04/01/2025</t>
  </si>
  <si>
    <t>Valet Trash</t>
  </si>
  <si>
    <t>354069449</t>
  </si>
  <si>
    <t>04/01/2025</t>
  </si>
  <si>
    <t>Charge Total:</t>
  </si>
  <si>
    <t>01-1207</t>
  </si>
  <si>
    <t>B4</t>
  </si>
  <si>
    <t>Occupied No Notice</t>
  </si>
  <si>
    <t>Netherton, Brandon</t>
  </si>
  <si>
    <t>Resident</t>
  </si>
  <si>
    <t>Amenity Rent</t>
  </si>
  <si>
    <t>354069399</t>
  </si>
  <si>
    <t>04/01/2025</t>
  </si>
  <si>
    <t>Amenity Rent</t>
  </si>
  <si>
    <t>354070129</t>
  </si>
  <si>
    <t>04/01/2025</t>
  </si>
  <si>
    <t>Amenity Rent</t>
  </si>
  <si>
    <t>354069401</t>
  </si>
  <si>
    <t>04/01/2025</t>
  </si>
  <si>
    <t>Rent</t>
  </si>
  <si>
    <t>354070322</t>
  </si>
  <si>
    <t>04/01/2025</t>
  </si>
  <si>
    <t>Pest Control</t>
  </si>
  <si>
    <t>354070076</t>
  </si>
  <si>
    <t>04/01/2025</t>
  </si>
  <si>
    <t>Trash Allocation Charge</t>
  </si>
  <si>
    <t>354069378</t>
  </si>
  <si>
    <t>04/01/2025</t>
  </si>
  <si>
    <t>Valet Trash</t>
  </si>
  <si>
    <t>354070178</t>
  </si>
  <si>
    <t>04/01/2025</t>
  </si>
  <si>
    <t>Charge Total:</t>
  </si>
  <si>
    <t>01-1208</t>
  </si>
  <si>
    <t>B4</t>
  </si>
  <si>
    <t>Occupied No Notice</t>
  </si>
  <si>
    <t>Gonzalez, Elizabeth</t>
  </si>
  <si>
    <t>Resident</t>
  </si>
  <si>
    <t>Amenity Rent</t>
  </si>
  <si>
    <t>354069007</t>
  </si>
  <si>
    <t>04/01/2025</t>
  </si>
  <si>
    <t>Amenity Rent</t>
  </si>
  <si>
    <t>354070058</t>
  </si>
  <si>
    <t>04/01/2025</t>
  </si>
  <si>
    <t>Amenity Rent</t>
  </si>
  <si>
    <t>354069314</t>
  </si>
  <si>
    <t>04/01/2025</t>
  </si>
  <si>
    <t>Rent</t>
  </si>
  <si>
    <t>354069672</t>
  </si>
  <si>
    <t>04/01/2025</t>
  </si>
  <si>
    <t>Parking/Carport/Garage</t>
  </si>
  <si>
    <t>354069949</t>
  </si>
  <si>
    <t>04/01/2025</t>
  </si>
  <si>
    <t>Pest Control</t>
  </si>
  <si>
    <t>354070423</t>
  </si>
  <si>
    <t>04/01/2025</t>
  </si>
  <si>
    <t>Trash Allocation Charge</t>
  </si>
  <si>
    <t>354070290</t>
  </si>
  <si>
    <t>04/01/2025</t>
  </si>
  <si>
    <t>Valet Trash</t>
  </si>
  <si>
    <t>354068941</t>
  </si>
  <si>
    <t>04/01/2025</t>
  </si>
  <si>
    <t>Charge Total:</t>
  </si>
  <si>
    <t>01-1209</t>
  </si>
  <si>
    <t>B6</t>
  </si>
  <si>
    <t>Occupied No Notice</t>
  </si>
  <si>
    <t>MORENO, ORDRAN</t>
  </si>
  <si>
    <t>Resident</t>
  </si>
  <si>
    <t>Amenity Rent</t>
  </si>
  <si>
    <t>354069640</t>
  </si>
  <si>
    <t>04/01/2025</t>
  </si>
  <si>
    <t>Amenity Rent</t>
  </si>
  <si>
    <t>354069926</t>
  </si>
  <si>
    <t>04/01/2025</t>
  </si>
  <si>
    <t>Amenity Rent</t>
  </si>
  <si>
    <t>354069556</t>
  </si>
  <si>
    <t>04/01/2025</t>
  </si>
  <si>
    <t>Amenity Rent</t>
  </si>
  <si>
    <t>354069630</t>
  </si>
  <si>
    <t>04/01/2025</t>
  </si>
  <si>
    <t>Rent</t>
  </si>
  <si>
    <t>354069770</t>
  </si>
  <si>
    <t>04/01/2025</t>
  </si>
  <si>
    <t>Parking/Carport/Garage</t>
  </si>
  <si>
    <t>354069948</t>
  </si>
  <si>
    <t>04/01/2025</t>
  </si>
  <si>
    <t>Pest Control</t>
  </si>
  <si>
    <t>354069180</t>
  </si>
  <si>
    <t>04/01/2025</t>
  </si>
  <si>
    <t>Valet Trash</t>
  </si>
  <si>
    <t>354070339</t>
  </si>
  <si>
    <t>04/01/2025</t>
  </si>
  <si>
    <t>Charge Total:</t>
  </si>
  <si>
    <t>01-1210</t>
  </si>
  <si>
    <t>A4</t>
  </si>
  <si>
    <t>Occupied No Notice</t>
  </si>
  <si>
    <t>Keith, Ashley</t>
  </si>
  <si>
    <t>Resident</t>
  </si>
  <si>
    <t>Amenity Rent</t>
  </si>
  <si>
    <t>354068993</t>
  </si>
  <si>
    <t>04/01/2025</t>
  </si>
  <si>
    <t>Amenity Rent</t>
  </si>
  <si>
    <t>354069404</t>
  </si>
  <si>
    <t>04/01/2025</t>
  </si>
  <si>
    <t>Amenity Rent</t>
  </si>
  <si>
    <t>354070153</t>
  </si>
  <si>
    <t>04/01/2025</t>
  </si>
  <si>
    <t>Rent</t>
  </si>
  <si>
    <t>354069634</t>
  </si>
  <si>
    <t>04/01/2025</t>
  </si>
  <si>
    <t>Pest Control</t>
  </si>
  <si>
    <t>354069470</t>
  </si>
  <si>
    <t>04/01/2025</t>
  </si>
  <si>
    <t>Valet Trash</t>
  </si>
  <si>
    <t>354069797</t>
  </si>
  <si>
    <t>04/01/2025</t>
  </si>
  <si>
    <t>Charge Total:</t>
  </si>
  <si>
    <t>01-1301</t>
  </si>
  <si>
    <t>B6</t>
  </si>
  <si>
    <t>Occupied No Notice</t>
  </si>
  <si>
    <t>Corral, Carlos</t>
  </si>
  <si>
    <t>Resident</t>
  </si>
  <si>
    <t>Amenity Rent</t>
  </si>
  <si>
    <t>354070136</t>
  </si>
  <si>
    <t>04/01/2025</t>
  </si>
  <si>
    <t>Amenity Rent</t>
  </si>
  <si>
    <t>354069529</t>
  </si>
  <si>
    <t>04/01/2025</t>
  </si>
  <si>
    <t>Amenity Rent</t>
  </si>
  <si>
    <t>354069079</t>
  </si>
  <si>
    <t>04/01/2025</t>
  </si>
  <si>
    <t>Amenity Rent</t>
  </si>
  <si>
    <t>354070405</t>
  </si>
  <si>
    <t>04/01/2025</t>
  </si>
  <si>
    <t>Rent</t>
  </si>
  <si>
    <t>354070255</t>
  </si>
  <si>
    <t>04/01/2025</t>
  </si>
  <si>
    <t>Parking/Carport/Garage</t>
  </si>
  <si>
    <t>354069400</t>
  </si>
  <si>
    <t>04/01/2025</t>
  </si>
  <si>
    <t>Pest Control</t>
  </si>
  <si>
    <t>354070385</t>
  </si>
  <si>
    <t>04/01/2025</t>
  </si>
  <si>
    <t>Valet Trash</t>
  </si>
  <si>
    <t>354069459</t>
  </si>
  <si>
    <t>04/01/2025</t>
  </si>
  <si>
    <t>Charge Total:</t>
  </si>
  <si>
    <t>01-1302</t>
  </si>
  <si>
    <t>B6</t>
  </si>
  <si>
    <t>Occupied No Notice</t>
  </si>
  <si>
    <t>Smith, April</t>
  </si>
  <si>
    <t>Resident</t>
  </si>
  <si>
    <t>Amenity Rent</t>
  </si>
  <si>
    <t>354069063</t>
  </si>
  <si>
    <t>04/01/2025</t>
  </si>
  <si>
    <t>Amenity Rent</t>
  </si>
  <si>
    <t>354069845</t>
  </si>
  <si>
    <t>04/01/2025</t>
  </si>
  <si>
    <t>Amenity Rent</t>
  </si>
  <si>
    <t>354069979</t>
  </si>
  <si>
    <t>04/01/2025</t>
  </si>
  <si>
    <t>Amenity Rent</t>
  </si>
  <si>
    <t>354069550</t>
  </si>
  <si>
    <t>04/01/2025</t>
  </si>
  <si>
    <t>Rent</t>
  </si>
  <si>
    <t>354068964</t>
  </si>
  <si>
    <t>04/01/2025</t>
  </si>
  <si>
    <t>Parking/Carport/Garage</t>
  </si>
  <si>
    <t>354069070</t>
  </si>
  <si>
    <t>04/01/2025</t>
  </si>
  <si>
    <t>Pest Control</t>
  </si>
  <si>
    <t>354069714</t>
  </si>
  <si>
    <t>04/01/2025</t>
  </si>
  <si>
    <t>Valet Trash</t>
  </si>
  <si>
    <t>354069771</t>
  </si>
  <si>
    <t>04/01/2025</t>
  </si>
  <si>
    <t>Charge Total:</t>
  </si>
  <si>
    <t>01-1303</t>
  </si>
  <si>
    <t>B4</t>
  </si>
  <si>
    <t>Occupied No Notice</t>
  </si>
  <si>
    <t>Richins, Jon</t>
  </si>
  <si>
    <t>Resident</t>
  </si>
  <si>
    <t>Amenity Rent</t>
  </si>
  <si>
    <t>354069488</t>
  </si>
  <si>
    <t>04/01/2025</t>
  </si>
  <si>
    <t>Amenity Rent</t>
  </si>
  <si>
    <t>354069437</t>
  </si>
  <si>
    <t>04/01/2025</t>
  </si>
  <si>
    <t>Amenity Rent</t>
  </si>
  <si>
    <t>354069362</t>
  </si>
  <si>
    <t>04/01/2025</t>
  </si>
  <si>
    <t>Rent</t>
  </si>
  <si>
    <t>354070156</t>
  </si>
  <si>
    <t>04/01/2025</t>
  </si>
  <si>
    <t>Pest Control</t>
  </si>
  <si>
    <t>354070259</t>
  </si>
  <si>
    <t>04/01/2025</t>
  </si>
  <si>
    <t>Valet Trash</t>
  </si>
  <si>
    <t>354069624</t>
  </si>
  <si>
    <t>04/01/2025</t>
  </si>
  <si>
    <t>Charge Total:</t>
  </si>
  <si>
    <t>01-1304</t>
  </si>
  <si>
    <t>A5</t>
  </si>
  <si>
    <t>Occupied No Notice</t>
  </si>
  <si>
    <t>Gonzalez, Ashley</t>
  </si>
  <si>
    <t>Resident</t>
  </si>
  <si>
    <t>Amenity Rent</t>
  </si>
  <si>
    <t>354070303</t>
  </si>
  <si>
    <t>04/01/2025</t>
  </si>
  <si>
    <t>Amenity Rent</t>
  </si>
  <si>
    <t>354069793</t>
  </si>
  <si>
    <t>04/01/2025</t>
  </si>
  <si>
    <t>Amenity Rent</t>
  </si>
  <si>
    <t>354069989</t>
  </si>
  <si>
    <t>04/01/2025</t>
  </si>
  <si>
    <t>Amenity Rent</t>
  </si>
  <si>
    <t>354068944</t>
  </si>
  <si>
    <t>04/01/2025</t>
  </si>
  <si>
    <t>Rent</t>
  </si>
  <si>
    <t>354069243</t>
  </si>
  <si>
    <t>04/01/2025</t>
  </si>
  <si>
    <t>Pest Control</t>
  </si>
  <si>
    <t>354069331</t>
  </si>
  <si>
    <t>04/01/2025</t>
  </si>
  <si>
    <t>Valet Trash</t>
  </si>
  <si>
    <t>354069140</t>
  </si>
  <si>
    <t>04/01/2025</t>
  </si>
  <si>
    <t>Charge Total:</t>
  </si>
  <si>
    <t>01-1305</t>
  </si>
  <si>
    <t>B6</t>
  </si>
  <si>
    <t>Occupied No Notice</t>
  </si>
  <si>
    <t>Cornejo, Jose</t>
  </si>
  <si>
    <t>Resident</t>
  </si>
  <si>
    <t>Amenity Rent</t>
  </si>
  <si>
    <t>354069015</t>
  </si>
  <si>
    <t>04/01/2025</t>
  </si>
  <si>
    <t>Amenity Rent</t>
  </si>
  <si>
    <t>354069008</t>
  </si>
  <si>
    <t>04/01/2025</t>
  </si>
  <si>
    <t>Amenity Rent</t>
  </si>
  <si>
    <t>354070043</t>
  </si>
  <si>
    <t>04/01/2025</t>
  </si>
  <si>
    <t>Amenity Rent</t>
  </si>
  <si>
    <t>354070082</t>
  </si>
  <si>
    <t>04/01/2025</t>
  </si>
  <si>
    <t>Rent</t>
  </si>
  <si>
    <t>354069534</t>
  </si>
  <si>
    <t>04/01/2025</t>
  </si>
  <si>
    <t>Pest Control</t>
  </si>
  <si>
    <t>354069403</t>
  </si>
  <si>
    <t>04/01/2025</t>
  </si>
  <si>
    <t>Valet Trash</t>
  </si>
  <si>
    <t>354068957</t>
  </si>
  <si>
    <t>04/01/2025</t>
  </si>
  <si>
    <t>Charge Total:</t>
  </si>
  <si>
    <t>01-1306</t>
  </si>
  <si>
    <t>B6</t>
  </si>
  <si>
    <t>Occupied No Notice</t>
  </si>
  <si>
    <t>Villarreal J, Pedro Peter</t>
  </si>
  <si>
    <t>Resident</t>
  </si>
  <si>
    <t>Amenity Rent</t>
  </si>
  <si>
    <t>354070070</t>
  </si>
  <si>
    <t>04/01/2025</t>
  </si>
  <si>
    <t>Amenity Rent</t>
  </si>
  <si>
    <t>354068992</t>
  </si>
  <si>
    <t>04/01/2025</t>
  </si>
  <si>
    <t>Amenity Rent</t>
  </si>
  <si>
    <t>354070131</t>
  </si>
  <si>
    <t>04/01/2025</t>
  </si>
  <si>
    <t>Amenity Rent</t>
  </si>
  <si>
    <t>354069105</t>
  </si>
  <si>
    <t>04/01/2025</t>
  </si>
  <si>
    <t>Rent</t>
  </si>
  <si>
    <t>354069696</t>
  </si>
  <si>
    <t>04/01/2025</t>
  </si>
  <si>
    <t>Pest Control</t>
  </si>
  <si>
    <t>354069447</t>
  </si>
  <si>
    <t>04/01/2025</t>
  </si>
  <si>
    <t>Valet Trash</t>
  </si>
  <si>
    <t>354069186</t>
  </si>
  <si>
    <t>04/01/2025</t>
  </si>
  <si>
    <t>Charge Total:</t>
  </si>
  <si>
    <t>01-1307</t>
  </si>
  <si>
    <t>B4</t>
  </si>
  <si>
    <t>Notice Unrented</t>
  </si>
  <si>
    <t>Fey, Jeanine</t>
  </si>
  <si>
    <t>Resident</t>
  </si>
  <si>
    <t>Amenity Rent</t>
  </si>
  <si>
    <t>354069247</t>
  </si>
  <si>
    <t>04/01/2025</t>
  </si>
  <si>
    <t>Amenity Rent</t>
  </si>
  <si>
    <t>354069197</t>
  </si>
  <si>
    <t>04/01/2025</t>
  </si>
  <si>
    <t>Rent</t>
  </si>
  <si>
    <t>354070388</t>
  </si>
  <si>
    <t>04/01/2025</t>
  </si>
  <si>
    <t>Parking/Carport/Garage</t>
  </si>
  <si>
    <t>354069671</t>
  </si>
  <si>
    <t>04/01/2025</t>
  </si>
  <si>
    <t>Pest Control</t>
  </si>
  <si>
    <t>354070260</t>
  </si>
  <si>
    <t>04/01/2025</t>
  </si>
  <si>
    <t>Trash Allocation Charge</t>
  </si>
  <si>
    <t>354070379</t>
  </si>
  <si>
    <t>04/01/2025</t>
  </si>
  <si>
    <t>Valet Trash</t>
  </si>
  <si>
    <t>354070101</t>
  </si>
  <si>
    <t>04/01/2025</t>
  </si>
  <si>
    <t>Charge Total:</t>
  </si>
  <si>
    <t>01-1308</t>
  </si>
  <si>
    <t>B4</t>
  </si>
  <si>
    <t>Occupied No Notice</t>
  </si>
  <si>
    <t>Davila, Darrell</t>
  </si>
  <si>
    <t>Resident</t>
  </si>
  <si>
    <t>Amenity Rent</t>
  </si>
  <si>
    <t>354069445</t>
  </si>
  <si>
    <t>04/01/2025</t>
  </si>
  <si>
    <t>Amenity Rent</t>
  </si>
  <si>
    <t>354069904</t>
  </si>
  <si>
    <t>04/01/2025</t>
  </si>
  <si>
    <t>Amenity Rent</t>
  </si>
  <si>
    <t>354069701</t>
  </si>
  <si>
    <t>04/01/2025</t>
  </si>
  <si>
    <t>Amenity Rent</t>
  </si>
  <si>
    <t>354069042</t>
  </si>
  <si>
    <t>04/01/2025</t>
  </si>
  <si>
    <t>Rent</t>
  </si>
  <si>
    <t>354070363</t>
  </si>
  <si>
    <t>04/01/2025</t>
  </si>
  <si>
    <t>Late Fee</t>
  </si>
  <si>
    <t>354401793</t>
  </si>
  <si>
    <t>04/04/2025</t>
  </si>
  <si>
    <t>Parking/Carport/Garage</t>
  </si>
  <si>
    <t>354069558</t>
  </si>
  <si>
    <t>04/01/2025</t>
  </si>
  <si>
    <t>Pest Control</t>
  </si>
  <si>
    <t>354069051</t>
  </si>
  <si>
    <t>04/01/2025</t>
  </si>
  <si>
    <t>Valet Trash</t>
  </si>
  <si>
    <t>354069020</t>
  </si>
  <si>
    <t>04/01/2025</t>
  </si>
  <si>
    <t>Charge Total:</t>
  </si>
  <si>
    <t>01-1309</t>
  </si>
  <si>
    <t>B6</t>
  </si>
  <si>
    <t>Occupied No Notice</t>
  </si>
  <si>
    <t>Meza, Lori</t>
  </si>
  <si>
    <t>Resident</t>
  </si>
  <si>
    <t>Amenity Rent</t>
  </si>
  <si>
    <t>354070214</t>
  </si>
  <si>
    <t>04/01/2025</t>
  </si>
  <si>
    <t>Amenity Rent</t>
  </si>
  <si>
    <t>354068956</t>
  </si>
  <si>
    <t>04/01/2025</t>
  </si>
  <si>
    <t>Amenity Rent</t>
  </si>
  <si>
    <t>354069966</t>
  </si>
  <si>
    <t>04/01/2025</t>
  </si>
  <si>
    <t>Amenity Rent</t>
  </si>
  <si>
    <t>354070039</t>
  </si>
  <si>
    <t>04/01/2025</t>
  </si>
  <si>
    <t>Rent</t>
  </si>
  <si>
    <t>354070249</t>
  </si>
  <si>
    <t>04/01/2025</t>
  </si>
  <si>
    <t>Pest Control</t>
  </si>
  <si>
    <t>354069590</t>
  </si>
  <si>
    <t>04/01/2025</t>
  </si>
  <si>
    <t>Valet Trash</t>
  </si>
  <si>
    <t>354069115</t>
  </si>
  <si>
    <t>04/01/2025</t>
  </si>
  <si>
    <t>Charge Total:</t>
  </si>
  <si>
    <t>01-1310</t>
  </si>
  <si>
    <t>A4</t>
  </si>
  <si>
    <t>Occupied No Notice</t>
  </si>
  <si>
    <t>Brown, Leonard</t>
  </si>
  <si>
    <t>Resident</t>
  </si>
  <si>
    <t>Amenity Rent</t>
  </si>
  <si>
    <t>354069313</t>
  </si>
  <si>
    <t>04/01/2025</t>
  </si>
  <si>
    <t>Amenity Rent</t>
  </si>
  <si>
    <t>354070333</t>
  </si>
  <si>
    <t>04/01/2025</t>
  </si>
  <si>
    <t>Amenity Rent</t>
  </si>
  <si>
    <t>354069737</t>
  </si>
  <si>
    <t>04/01/2025</t>
  </si>
  <si>
    <t>Rent</t>
  </si>
  <si>
    <t>354070372</t>
  </si>
  <si>
    <t>04/01/2025</t>
  </si>
  <si>
    <t>Late Fee</t>
  </si>
  <si>
    <t>354401789</t>
  </si>
  <si>
    <t>04/04/2025</t>
  </si>
  <si>
    <t>Late Fee</t>
  </si>
  <si>
    <t>354414590</t>
  </si>
  <si>
    <t>04/04/2025</t>
  </si>
  <si>
    <t>Pest Control</t>
  </si>
  <si>
    <t>354069653</t>
  </si>
  <si>
    <t>04/01/2025</t>
  </si>
  <si>
    <t>Renters Insurance Fine</t>
  </si>
  <si>
    <t>354042273</t>
  </si>
  <si>
    <t>04/01/2025</t>
  </si>
  <si>
    <t>Valet Trash</t>
  </si>
  <si>
    <t>354070132</t>
  </si>
  <si>
    <t>04/01/2025</t>
  </si>
  <si>
    <t>Charge Total:</t>
  </si>
  <si>
    <t>01-1401</t>
  </si>
  <si>
    <t>B6</t>
  </si>
  <si>
    <t>Occupied No Notice</t>
  </si>
  <si>
    <t>Garcia, Patricia</t>
  </si>
  <si>
    <t>Resident</t>
  </si>
  <si>
    <t>Amenity Rent</t>
  </si>
  <si>
    <t>354069628</t>
  </si>
  <si>
    <t>04/01/2025</t>
  </si>
  <si>
    <t>Amenity Rent</t>
  </si>
  <si>
    <t>354070417</t>
  </si>
  <si>
    <t>04/01/2025</t>
  </si>
  <si>
    <t>Amenity Rent</t>
  </si>
  <si>
    <t>354070406</t>
  </si>
  <si>
    <t>04/01/2025</t>
  </si>
  <si>
    <t>Amenity Rent</t>
  </si>
  <si>
    <t>354070034</t>
  </si>
  <si>
    <t>04/01/2025</t>
  </si>
  <si>
    <t>Rent</t>
  </si>
  <si>
    <t>354069507</t>
  </si>
  <si>
    <t>04/01/2025</t>
  </si>
  <si>
    <t>Pest Control</t>
  </si>
  <si>
    <t>354069600</t>
  </si>
  <si>
    <t>04/01/2025</t>
  </si>
  <si>
    <t>Valet Trash</t>
  </si>
  <si>
    <t>354069237</t>
  </si>
  <si>
    <t>04/01/2025</t>
  </si>
  <si>
    <t>Charge Total:</t>
  </si>
  <si>
    <t>01-1402</t>
  </si>
  <si>
    <t>B6</t>
  </si>
  <si>
    <t>Occupied No Notice</t>
  </si>
  <si>
    <t>Snider, Christopher</t>
  </si>
  <si>
    <t>Resident</t>
  </si>
  <si>
    <t>Month to Month Rent</t>
  </si>
  <si>
    <t>354070139</t>
  </si>
  <si>
    <t>04/01/2025</t>
  </si>
  <si>
    <t>Concession-Partial Employee</t>
  </si>
  <si>
    <t>354069667</t>
  </si>
  <si>
    <t>04/01/2025</t>
  </si>
  <si>
    <t>Parking/Carport/Garage</t>
  </si>
  <si>
    <t>354069969</t>
  </si>
  <si>
    <t>04/01/2025</t>
  </si>
  <si>
    <t>Pest Control</t>
  </si>
  <si>
    <t>354069021</t>
  </si>
  <si>
    <t>04/01/2025</t>
  </si>
  <si>
    <t>Trash Allocation Charge</t>
  </si>
  <si>
    <t>354070123</t>
  </si>
  <si>
    <t>04/01/2025</t>
  </si>
  <si>
    <t>Charge Total:</t>
  </si>
  <si>
    <t>01-1403</t>
  </si>
  <si>
    <t>B6</t>
  </si>
  <si>
    <t>Occupied No Notice</t>
  </si>
  <si>
    <t>Herrera, Joshua</t>
  </si>
  <si>
    <t>Resident</t>
  </si>
  <si>
    <t>Amenity Rent</t>
  </si>
  <si>
    <t>354070083</t>
  </si>
  <si>
    <t>04/01/2025</t>
  </si>
  <si>
    <t>Amenity Rent</t>
  </si>
  <si>
    <t>354070005</t>
  </si>
  <si>
    <t>04/01/2025</t>
  </si>
  <si>
    <t>Amenity Rent</t>
  </si>
  <si>
    <t>354070011</t>
  </si>
  <si>
    <t>04/01/2025</t>
  </si>
  <si>
    <t>Amenity Rent</t>
  </si>
  <si>
    <t>354069929</t>
  </si>
  <si>
    <t>04/01/2025</t>
  </si>
  <si>
    <t>Amenity Rent</t>
  </si>
  <si>
    <t>354069250</t>
  </si>
  <si>
    <t>04/01/2025</t>
  </si>
  <si>
    <t>Rent</t>
  </si>
  <si>
    <t>354069934</t>
  </si>
  <si>
    <t>04/01/2025</t>
  </si>
  <si>
    <t>Pest Control</t>
  </si>
  <si>
    <t>354069172</t>
  </si>
  <si>
    <t>04/01/2025</t>
  </si>
  <si>
    <t>Trash Allocation Charge</t>
  </si>
  <si>
    <t>354070008</t>
  </si>
  <si>
    <t>04/01/2025</t>
  </si>
  <si>
    <t>Valet Trash</t>
  </si>
  <si>
    <t>354069707</t>
  </si>
  <si>
    <t>04/01/2025</t>
  </si>
  <si>
    <t>Charge Total:</t>
  </si>
  <si>
    <t>01-1404</t>
  </si>
  <si>
    <t>A6</t>
  </si>
  <si>
    <t>Occupied No Notice</t>
  </si>
  <si>
    <t>Haskett, Miralda</t>
  </si>
  <si>
    <t>Resident</t>
  </si>
  <si>
    <t>Amenity Rent</t>
  </si>
  <si>
    <t>354070152</t>
  </si>
  <si>
    <t>04/01/2025</t>
  </si>
  <si>
    <t>Amenity Rent</t>
  </si>
  <si>
    <t>354069050</t>
  </si>
  <si>
    <t>04/01/2025</t>
  </si>
  <si>
    <t>Amenity Rent</t>
  </si>
  <si>
    <t>354069491</t>
  </si>
  <si>
    <t>04/01/2025</t>
  </si>
  <si>
    <t>Amenity Rent</t>
  </si>
  <si>
    <t>354069298</t>
  </si>
  <si>
    <t>04/01/2025</t>
  </si>
  <si>
    <t>Rent</t>
  </si>
  <si>
    <t>354069873</t>
  </si>
  <si>
    <t>04/01/2025</t>
  </si>
  <si>
    <t>Pest Control</t>
  </si>
  <si>
    <t>354069317</t>
  </si>
  <si>
    <t>04/01/2025</t>
  </si>
  <si>
    <t>Trash Allocation Charge</t>
  </si>
  <si>
    <t>354070142</t>
  </si>
  <si>
    <t>04/01/2025</t>
  </si>
  <si>
    <t>Valet Trash</t>
  </si>
  <si>
    <t>354069408</t>
  </si>
  <si>
    <t>04/01/2025</t>
  </si>
  <si>
    <t>Charge Total:</t>
  </si>
  <si>
    <t>01-1405</t>
  </si>
  <si>
    <t>B6</t>
  </si>
  <si>
    <t>Occupied No Notice</t>
  </si>
  <si>
    <t>Barisano, Jerald</t>
  </si>
  <si>
    <t>Resident</t>
  </si>
  <si>
    <t>Amenity Rent</t>
  </si>
  <si>
    <t>354069348</t>
  </si>
  <si>
    <t>04/01/2025</t>
  </si>
  <si>
    <t>Amenity Rent</t>
  </si>
  <si>
    <t>354069223</t>
  </si>
  <si>
    <t>04/01/2025</t>
  </si>
  <si>
    <t>Amenity Rent</t>
  </si>
  <si>
    <t>354069663</t>
  </si>
  <si>
    <t>04/01/2025</t>
  </si>
  <si>
    <t>Amenity Rent</t>
  </si>
  <si>
    <t>354069199</t>
  </si>
  <si>
    <t>04/01/2025</t>
  </si>
  <si>
    <t>Amenity Rent</t>
  </si>
  <si>
    <t>354069665</t>
  </si>
  <si>
    <t>04/01/2025</t>
  </si>
  <si>
    <t>Rent</t>
  </si>
  <si>
    <t>354069848</t>
  </si>
  <si>
    <t>04/01/2025</t>
  </si>
  <si>
    <t>Pest Control</t>
  </si>
  <si>
    <t>354068966</t>
  </si>
  <si>
    <t>04/01/2025</t>
  </si>
  <si>
    <t>Valet Trash</t>
  </si>
  <si>
    <t>354069281</t>
  </si>
  <si>
    <t>04/01/2025</t>
  </si>
  <si>
    <t>Charge Total:</t>
  </si>
  <si>
    <t>01-1406</t>
  </si>
  <si>
    <t>B6</t>
  </si>
  <si>
    <t>Occupied No Notice</t>
  </si>
  <si>
    <t>Larson, Morghan</t>
  </si>
  <si>
    <t>Resident</t>
  </si>
  <si>
    <t>Amenity Rent</t>
  </si>
  <si>
    <t>354069996</t>
  </si>
  <si>
    <t>04/01/2025</t>
  </si>
  <si>
    <t>Amenity Rent</t>
  </si>
  <si>
    <t>354070155</t>
  </si>
  <si>
    <t>04/01/2025</t>
  </si>
  <si>
    <t>Amenity Rent</t>
  </si>
  <si>
    <t>354070397</t>
  </si>
  <si>
    <t>04/01/2025</t>
  </si>
  <si>
    <t>Amenity Rent</t>
  </si>
  <si>
    <t>354069902</t>
  </si>
  <si>
    <t>04/01/2025</t>
  </si>
  <si>
    <t>Amenity Rent</t>
  </si>
  <si>
    <t>354069110</t>
  </si>
  <si>
    <t>04/01/2025</t>
  </si>
  <si>
    <t>Rent</t>
  </si>
  <si>
    <t>354070321</t>
  </si>
  <si>
    <t>04/01/2025</t>
  </si>
  <si>
    <t>Pest Control</t>
  </si>
  <si>
    <t>354069730</t>
  </si>
  <si>
    <t>04/01/2025</t>
  </si>
  <si>
    <t>Valet Trash</t>
  </si>
  <si>
    <t>354070085</t>
  </si>
  <si>
    <t>04/01/2025</t>
  </si>
  <si>
    <t>Charge Total:</t>
  </si>
  <si>
    <t>01-1407</t>
  </si>
  <si>
    <t>B6</t>
  </si>
  <si>
    <t>Occupied No Notice</t>
  </si>
  <si>
    <t>Guerra, Alan</t>
  </si>
  <si>
    <t>Resident</t>
  </si>
  <si>
    <t>Amenity Rent</t>
  </si>
  <si>
    <t>354069365</t>
  </si>
  <si>
    <t>04/01/2025</t>
  </si>
  <si>
    <t>Amenity Rent</t>
  </si>
  <si>
    <t>354068955</t>
  </si>
  <si>
    <t>04/01/2025</t>
  </si>
  <si>
    <t>Amenity Rent</t>
  </si>
  <si>
    <t>354069981</t>
  </si>
  <si>
    <t>04/01/2025</t>
  </si>
  <si>
    <t>Amenity Rent</t>
  </si>
  <si>
    <t>354069203</t>
  </si>
  <si>
    <t>04/01/2025</t>
  </si>
  <si>
    <t>Amenity Rent</t>
  </si>
  <si>
    <t>354069451</t>
  </si>
  <si>
    <t>04/01/2025</t>
  </si>
  <si>
    <t>Rent</t>
  </si>
  <si>
    <t>354069654</t>
  </si>
  <si>
    <t>04/01/2025</t>
  </si>
  <si>
    <t>Pest Control</t>
  </si>
  <si>
    <t>354069574</t>
  </si>
  <si>
    <t>04/01/2025</t>
  </si>
  <si>
    <t>Valet Trash</t>
  </si>
  <si>
    <t>354068953</t>
  </si>
  <si>
    <t>04/01/2025</t>
  </si>
  <si>
    <t>Charge Total:</t>
  </si>
  <si>
    <t>01-1408</t>
  </si>
  <si>
    <t>B6</t>
  </si>
  <si>
    <t>Notice Unrented</t>
  </si>
  <si>
    <t>George, Debra</t>
  </si>
  <si>
    <t>Resident</t>
  </si>
  <si>
    <t>Amenity Rent</t>
  </si>
  <si>
    <t>354069669</t>
  </si>
  <si>
    <t>04/01/2025</t>
  </si>
  <si>
    <t>Amenity Rent</t>
  </si>
  <si>
    <t>354069851</t>
  </si>
  <si>
    <t>04/01/2025</t>
  </si>
  <si>
    <t>Amenity Rent</t>
  </si>
  <si>
    <t>354070149</t>
  </si>
  <si>
    <t>04/01/2025</t>
  </si>
  <si>
    <t>Amenity Rent</t>
  </si>
  <si>
    <t>354069255</t>
  </si>
  <si>
    <t>04/01/2025</t>
  </si>
  <si>
    <t>Amenity Rent</t>
  </si>
  <si>
    <t>354069900</t>
  </si>
  <si>
    <t>04/01/2025</t>
  </si>
  <si>
    <t>Rent</t>
  </si>
  <si>
    <t>354069496</t>
  </si>
  <si>
    <t>04/01/2025</t>
  </si>
  <si>
    <t>Pest Control</t>
  </si>
  <si>
    <t>354069692</t>
  </si>
  <si>
    <t>04/01/2025</t>
  </si>
  <si>
    <t>Valet Trash</t>
  </si>
  <si>
    <t>354068974</t>
  </si>
  <si>
    <t>04/01/2025</t>
  </si>
  <si>
    <t>Charge Total:</t>
  </si>
  <si>
    <t>01-1409</t>
  </si>
  <si>
    <t>B6</t>
  </si>
  <si>
    <t>Occupied No Notice</t>
  </si>
  <si>
    <t>Kobayashi, Fumiya</t>
  </si>
  <si>
    <t>Resident</t>
  </si>
  <si>
    <t>Amenity Rent</t>
  </si>
  <si>
    <t>354070187</t>
  </si>
  <si>
    <t>04/01/2025</t>
  </si>
  <si>
    <t>Amenity Rent</t>
  </si>
  <si>
    <t>354069409</t>
  </si>
  <si>
    <t>04/01/2025</t>
  </si>
  <si>
    <t>Amenity Rent</t>
  </si>
  <si>
    <t>354070055</t>
  </si>
  <si>
    <t>04/01/2025</t>
  </si>
  <si>
    <t>Amenity Rent</t>
  </si>
  <si>
    <t>354069031</t>
  </si>
  <si>
    <t>04/01/2025</t>
  </si>
  <si>
    <t>Rent</t>
  </si>
  <si>
    <t>354068942</t>
  </si>
  <si>
    <t>04/01/2025</t>
  </si>
  <si>
    <t>Pest Control</t>
  </si>
  <si>
    <t>354069085</t>
  </si>
  <si>
    <t>04/01/2025</t>
  </si>
  <si>
    <t>Valet Trash</t>
  </si>
  <si>
    <t>354069595</t>
  </si>
  <si>
    <t>04/01/2025</t>
  </si>
  <si>
    <t>Charge Total:</t>
  </si>
  <si>
    <t>01-1410</t>
  </si>
  <si>
    <t>A4</t>
  </si>
  <si>
    <t>Occupied No Notice</t>
  </si>
  <si>
    <t>Naranjo, Heidi</t>
  </si>
  <si>
    <t>Resident</t>
  </si>
  <si>
    <t>Amenity Rent</t>
  </si>
  <si>
    <t>354069246</t>
  </si>
  <si>
    <t>04/01/2025</t>
  </si>
  <si>
    <t>Amenity Rent</t>
  </si>
  <si>
    <t>354069677</t>
  </si>
  <si>
    <t>04/01/2025</t>
  </si>
  <si>
    <t>Amenity Rent</t>
  </si>
  <si>
    <t>354069791</t>
  </si>
  <si>
    <t>04/01/2025</t>
  </si>
  <si>
    <t>Amenity Rent</t>
  </si>
  <si>
    <t>354069586</t>
  </si>
  <si>
    <t>04/01/2025</t>
  </si>
  <si>
    <t>Amenity Rent</t>
  </si>
  <si>
    <t>354070386</t>
  </si>
  <si>
    <t>04/01/2025</t>
  </si>
  <si>
    <t>Rent</t>
  </si>
  <si>
    <t>354069252</t>
  </si>
  <si>
    <t>04/01/2025</t>
  </si>
  <si>
    <t>Pest Control</t>
  </si>
  <si>
    <t>354070374</t>
  </si>
  <si>
    <t>04/01/2025</t>
  </si>
  <si>
    <t>Valet Trash</t>
  </si>
  <si>
    <t>354068952</t>
  </si>
  <si>
    <t>04/01/2025</t>
  </si>
  <si>
    <t>Charge Total:</t>
  </si>
  <si>
    <t>02-2105</t>
  </si>
  <si>
    <t>A2</t>
  </si>
  <si>
    <t>Occupied No Notice</t>
  </si>
  <si>
    <t>Parham, Kellen</t>
  </si>
  <si>
    <t>Resident</t>
  </si>
  <si>
    <t>Amenity Rent</t>
  </si>
  <si>
    <t>354069745</t>
  </si>
  <si>
    <t>04/01/2025</t>
  </si>
  <si>
    <t>Amenity Rent</t>
  </si>
  <si>
    <t>354069098</t>
  </si>
  <si>
    <t>04/01/2025</t>
  </si>
  <si>
    <t>Amenity Rent</t>
  </si>
  <si>
    <t>354070329</t>
  </si>
  <si>
    <t>04/01/2025</t>
  </si>
  <si>
    <t>Amenity Rent</t>
  </si>
  <si>
    <t>354069610</t>
  </si>
  <si>
    <t>04/01/2025</t>
  </si>
  <si>
    <t>Rent</t>
  </si>
  <si>
    <t>354070025</t>
  </si>
  <si>
    <t>04/01/2025</t>
  </si>
  <si>
    <t>Pest Control</t>
  </si>
  <si>
    <t>354070275</t>
  </si>
  <si>
    <t>04/01/2025</t>
  </si>
  <si>
    <t>Trash Allocation Charge</t>
  </si>
  <si>
    <t>354069129</t>
  </si>
  <si>
    <t>04/01/2025</t>
  </si>
  <si>
    <t>Valet Trash</t>
  </si>
  <si>
    <t>354069035</t>
  </si>
  <si>
    <t>04/01/2025</t>
  </si>
  <si>
    <t>Charge Total:</t>
  </si>
  <si>
    <t>02-2106</t>
  </si>
  <si>
    <t>A2</t>
  </si>
  <si>
    <t>Occupied No Notice</t>
  </si>
  <si>
    <t>Tresco, Babe</t>
  </si>
  <si>
    <t>Resident</t>
  </si>
  <si>
    <t>Amenity Rent</t>
  </si>
  <si>
    <t>354069700</t>
  </si>
  <si>
    <t>04/01/2025</t>
  </si>
  <si>
    <t>Amenity Rent</t>
  </si>
  <si>
    <t>354070148</t>
  </si>
  <si>
    <t>04/01/2025</t>
  </si>
  <si>
    <t>Amenity Rent</t>
  </si>
  <si>
    <t>354070414</t>
  </si>
  <si>
    <t>04/01/2025</t>
  </si>
  <si>
    <t>Amenity Rent</t>
  </si>
  <si>
    <t>354069516</t>
  </si>
  <si>
    <t>04/01/2025</t>
  </si>
  <si>
    <t>Rent</t>
  </si>
  <si>
    <t>354069992</t>
  </si>
  <si>
    <t>04/01/2025</t>
  </si>
  <si>
    <t>Pest Control</t>
  </si>
  <si>
    <t>354069678</t>
  </si>
  <si>
    <t>04/01/2025</t>
  </si>
  <si>
    <t>Storage</t>
  </si>
  <si>
    <t>354069584</t>
  </si>
  <si>
    <t>04/01/2025</t>
  </si>
  <si>
    <t>Valet Trash</t>
  </si>
  <si>
    <t>354070208</t>
  </si>
  <si>
    <t>04/01/2025</t>
  </si>
  <si>
    <t>Charge Total:</t>
  </si>
  <si>
    <t>02-2107</t>
  </si>
  <si>
    <t>A1</t>
  </si>
  <si>
    <t>Occupied No Notice</t>
  </si>
  <si>
    <t>Satpathy, Rajesh</t>
  </si>
  <si>
    <t>Resident</t>
  </si>
  <si>
    <t>Amenity Rent</t>
  </si>
  <si>
    <t>354069326</t>
  </si>
  <si>
    <t>04/01/2025</t>
  </si>
  <si>
    <t>Amenity Rent</t>
  </si>
  <si>
    <t>354069715</t>
  </si>
  <si>
    <t>04/01/2025</t>
  </si>
  <si>
    <t>Amenity Rent</t>
  </si>
  <si>
    <t>354069504</t>
  </si>
  <si>
    <t>04/01/2025</t>
  </si>
  <si>
    <t>Rent</t>
  </si>
  <si>
    <t>354069832</t>
  </si>
  <si>
    <t>04/01/2025</t>
  </si>
  <si>
    <t>Pest Control</t>
  </si>
  <si>
    <t>354069817</t>
  </si>
  <si>
    <t>04/01/2025</t>
  </si>
  <si>
    <t>Valet Trash</t>
  </si>
  <si>
    <t>354069091</t>
  </si>
  <si>
    <t>04/01/2025</t>
  </si>
  <si>
    <t>Charge Total:</t>
  </si>
  <si>
    <t>02-2108</t>
  </si>
  <si>
    <t>A1</t>
  </si>
  <si>
    <t>Occupied No Notice</t>
  </si>
  <si>
    <t>Cano, Susana</t>
  </si>
  <si>
    <t>Resident</t>
  </si>
  <si>
    <t>Amenity Rent</t>
  </si>
  <si>
    <t>354070281</t>
  </si>
  <si>
    <t>04/01/2025</t>
  </si>
  <si>
    <t>Amenity Rent</t>
  </si>
  <si>
    <t>354070267</t>
  </si>
  <si>
    <t>04/01/2025</t>
  </si>
  <si>
    <t>Amenity Rent</t>
  </si>
  <si>
    <t>354070020</t>
  </si>
  <si>
    <t>04/01/2025</t>
  </si>
  <si>
    <t>Amenity Rent</t>
  </si>
  <si>
    <t>354069323</t>
  </si>
  <si>
    <t>04/01/2025</t>
  </si>
  <si>
    <t>Rent</t>
  </si>
  <si>
    <t>354069256</t>
  </si>
  <si>
    <t>04/01/2025</t>
  </si>
  <si>
    <t>Pest Control</t>
  </si>
  <si>
    <t>354069923</t>
  </si>
  <si>
    <t>04/01/2025</t>
  </si>
  <si>
    <t>Renters Insurance Fine</t>
  </si>
  <si>
    <t>354449876</t>
  </si>
  <si>
    <t>04/02/2025</t>
  </si>
  <si>
    <t>Valet Trash</t>
  </si>
  <si>
    <t>354069340</t>
  </si>
  <si>
    <t>04/01/2025</t>
  </si>
  <si>
    <t>Charge Total:</t>
  </si>
  <si>
    <t>02-2110</t>
  </si>
  <si>
    <t>B3</t>
  </si>
  <si>
    <t>Occupied No Notice</t>
  </si>
  <si>
    <t>Caraballo, Luis</t>
  </si>
  <si>
    <t>Resident</t>
  </si>
  <si>
    <t>Amenity Rent</t>
  </si>
  <si>
    <t>354069220</t>
  </si>
  <si>
    <t>04/01/2025</t>
  </si>
  <si>
    <t>Amenity Rent</t>
  </si>
  <si>
    <t>354069153</t>
  </si>
  <si>
    <t>04/01/2025</t>
  </si>
  <si>
    <t>Amenity Rent</t>
  </si>
  <si>
    <t>354069825</t>
  </si>
  <si>
    <t>04/01/2025</t>
  </si>
  <si>
    <t>Amenity Rent</t>
  </si>
  <si>
    <t>354069272</t>
  </si>
  <si>
    <t>04/01/2025</t>
  </si>
  <si>
    <t>Rent</t>
  </si>
  <si>
    <t>354069633</t>
  </si>
  <si>
    <t>04/01/2025</t>
  </si>
  <si>
    <t>Pest Control</t>
  </si>
  <si>
    <t>354069527</t>
  </si>
  <si>
    <t>04/01/2025</t>
  </si>
  <si>
    <t>Valet Trash</t>
  </si>
  <si>
    <t>354069191</t>
  </si>
  <si>
    <t>04/01/2025</t>
  </si>
  <si>
    <t>Charge Total:</t>
  </si>
  <si>
    <t>02-2111</t>
  </si>
  <si>
    <t>B3</t>
  </si>
  <si>
    <t>Occupied No Notice</t>
  </si>
  <si>
    <t>Anderson, Karen</t>
  </si>
  <si>
    <t>Resident</t>
  </si>
  <si>
    <t>Amenity Rent</t>
  </si>
  <si>
    <t>354069710</t>
  </si>
  <si>
    <t>04/01/2025</t>
  </si>
  <si>
    <t>Amenity Rent</t>
  </si>
  <si>
    <t>354070341</t>
  </si>
  <si>
    <t>04/01/2025</t>
  </si>
  <si>
    <t>Amenity Rent</t>
  </si>
  <si>
    <t>354070343</t>
  </si>
  <si>
    <t>04/01/2025</t>
  </si>
  <si>
    <t>Rent</t>
  </si>
  <si>
    <t>354069813</t>
  </si>
  <si>
    <t>04/01/2025</t>
  </si>
  <si>
    <t>Pest Control</t>
  </si>
  <si>
    <t>354070056</t>
  </si>
  <si>
    <t>04/01/2025</t>
  </si>
  <si>
    <t>Storage</t>
  </si>
  <si>
    <t>354070168</t>
  </si>
  <si>
    <t>04/01/2025</t>
  </si>
  <si>
    <t>Valet Trash</t>
  </si>
  <si>
    <t>354070086</t>
  </si>
  <si>
    <t>04/01/2025</t>
  </si>
  <si>
    <t>Charge Total:</t>
  </si>
  <si>
    <t>02-2112</t>
  </si>
  <si>
    <t>B3</t>
  </si>
  <si>
    <t>Occupied No Notice</t>
  </si>
  <si>
    <t>Naldo, Rosa</t>
  </si>
  <si>
    <t>Resident</t>
  </si>
  <si>
    <t>Amenity Rent</t>
  </si>
  <si>
    <t>354070316</t>
  </si>
  <si>
    <t>04/01/2025</t>
  </si>
  <si>
    <t>Amenity Rent</t>
  </si>
  <si>
    <t>354068950</t>
  </si>
  <si>
    <t>04/01/2025</t>
  </si>
  <si>
    <t>Amenity Rent</t>
  </si>
  <si>
    <t>354069315</t>
  </si>
  <si>
    <t>04/01/2025</t>
  </si>
  <si>
    <t>Amenity Rent</t>
  </si>
  <si>
    <t>354070035</t>
  </si>
  <si>
    <t>04/01/2025</t>
  </si>
  <si>
    <t>Rent</t>
  </si>
  <si>
    <t>354070048</t>
  </si>
  <si>
    <t>04/01/2025</t>
  </si>
  <si>
    <t>Pest Control</t>
  </si>
  <si>
    <t>354069239</t>
  </si>
  <si>
    <t>04/01/2025</t>
  </si>
  <si>
    <t>Valet Trash</t>
  </si>
  <si>
    <t>354069622</t>
  </si>
  <si>
    <t>04/01/2025</t>
  </si>
  <si>
    <t>Charge Total:</t>
  </si>
  <si>
    <t>02-2201</t>
  </si>
  <si>
    <t>B3</t>
  </si>
  <si>
    <t>Occupied No Notice</t>
  </si>
  <si>
    <t>Bentley, Nancy</t>
  </si>
  <si>
    <t>Resident</t>
  </si>
  <si>
    <t>Amenity Rent</t>
  </si>
  <si>
    <t>354069808</t>
  </si>
  <si>
    <t>04/01/2025</t>
  </si>
  <si>
    <t>Amenity Rent</t>
  </si>
  <si>
    <t>354069355</t>
  </si>
  <si>
    <t>04/01/2025</t>
  </si>
  <si>
    <t>Rent</t>
  </si>
  <si>
    <t>354069535</t>
  </si>
  <si>
    <t>04/01/2025</t>
  </si>
  <si>
    <t>Pest Control</t>
  </si>
  <si>
    <t>354069360</t>
  </si>
  <si>
    <t>04/01/2025</t>
  </si>
  <si>
    <t>Storage</t>
  </si>
  <si>
    <t>354070427</t>
  </si>
  <si>
    <t>04/01/2025</t>
  </si>
  <si>
    <t>Valet Trash</t>
  </si>
  <si>
    <t>354069943</t>
  </si>
  <si>
    <t>04/01/2025</t>
  </si>
  <si>
    <t>Charge Total:</t>
  </si>
  <si>
    <t>02-2202</t>
  </si>
  <si>
    <t>B3</t>
  </si>
  <si>
    <t>Occupied No Notice</t>
  </si>
  <si>
    <t>Walthers, Samuel (Amanda Zuniga)</t>
  </si>
  <si>
    <t>Resident</t>
  </si>
  <si>
    <t>Amenity Rent</t>
  </si>
  <si>
    <t>354070389</t>
  </si>
  <si>
    <t>04/01/2025</t>
  </si>
  <si>
    <t>Amenity Rent</t>
  </si>
  <si>
    <t>354069575</t>
  </si>
  <si>
    <t>04/01/2025</t>
  </si>
  <si>
    <t>Amenity Rent</t>
  </si>
  <si>
    <t>354069285</t>
  </si>
  <si>
    <t>04/01/2025</t>
  </si>
  <si>
    <t>Rent</t>
  </si>
  <si>
    <t>354069705</t>
  </si>
  <si>
    <t>04/01/2025</t>
  </si>
  <si>
    <t>Parking/Carport/Garage</t>
  </si>
  <si>
    <t>354069293</t>
  </si>
  <si>
    <t>04/01/2025</t>
  </si>
  <si>
    <t>Pest Control</t>
  </si>
  <si>
    <t>354070177</t>
  </si>
  <si>
    <t>04/01/2025</t>
  </si>
  <si>
    <t>Valet Trash</t>
  </si>
  <si>
    <t>354069165</t>
  </si>
  <si>
    <t>04/01/2025</t>
  </si>
  <si>
    <t>Charge Total:</t>
  </si>
  <si>
    <t>02-2203</t>
  </si>
  <si>
    <t>A2</t>
  </si>
  <si>
    <t>Occupied No Notice</t>
  </si>
  <si>
    <t>Luo, Xiaoqun</t>
  </si>
  <si>
    <t>Resident</t>
  </si>
  <si>
    <t>Amenity Rent</t>
  </si>
  <si>
    <t>354069430</t>
  </si>
  <si>
    <t>04/01/2025</t>
  </si>
  <si>
    <t>Amenity Rent</t>
  </si>
  <si>
    <t>354069619</t>
  </si>
  <si>
    <t>04/01/2025</t>
  </si>
  <si>
    <t>Rent</t>
  </si>
  <si>
    <t>354069271</t>
  </si>
  <si>
    <t>04/01/2025</t>
  </si>
  <si>
    <t>Pest Control</t>
  </si>
  <si>
    <t>354069275</t>
  </si>
  <si>
    <t>04/01/2025</t>
  </si>
  <si>
    <t>Valet Trash</t>
  </si>
  <si>
    <t>354070273</t>
  </si>
  <si>
    <t>04/01/2025</t>
  </si>
  <si>
    <t>Charge Total:</t>
  </si>
  <si>
    <t>02-2204</t>
  </si>
  <si>
    <t>A2</t>
  </si>
  <si>
    <t>Occupied No Notice</t>
  </si>
  <si>
    <t>Molina, Haylia</t>
  </si>
  <si>
    <t>Resident</t>
  </si>
  <si>
    <t>Amenity Rent</t>
  </si>
  <si>
    <t>354069748</t>
  </si>
  <si>
    <t>04/01/2025</t>
  </si>
  <si>
    <t>Amenity Rent</t>
  </si>
  <si>
    <t>354069512</t>
  </si>
  <si>
    <t>04/01/2025</t>
  </si>
  <si>
    <t>Amenity Rent</t>
  </si>
  <si>
    <t>354070323</t>
  </si>
  <si>
    <t>04/01/2025</t>
  </si>
  <si>
    <t>Rent</t>
  </si>
  <si>
    <t>354070174</t>
  </si>
  <si>
    <t>04/01/2025</t>
  </si>
  <si>
    <t>Parking/Carport/Garage</t>
  </si>
  <si>
    <t>354374422</t>
  </si>
  <si>
    <t>03/24/2025</t>
  </si>
  <si>
    <t>Pest Control</t>
  </si>
  <si>
    <t>354069136</t>
  </si>
  <si>
    <t>04/01/2025</t>
  </si>
  <si>
    <t>Trash Allocation Charge</t>
  </si>
  <si>
    <t>354069858</t>
  </si>
  <si>
    <t>04/01/2025</t>
  </si>
  <si>
    <t>Valet Trash</t>
  </si>
  <si>
    <t>354068994</t>
  </si>
  <si>
    <t>04/01/2025</t>
  </si>
  <si>
    <t>Charge Total:</t>
  </si>
  <si>
    <t>02-2205</t>
  </si>
  <si>
    <t>A2</t>
  </si>
  <si>
    <t>Occupied No Notice</t>
  </si>
  <si>
    <t>Troung, Michelle</t>
  </si>
  <si>
    <t>Resident</t>
  </si>
  <si>
    <t>Amenity Rent</t>
  </si>
  <si>
    <t>354069778</t>
  </si>
  <si>
    <t>04/01/2025</t>
  </si>
  <si>
    <t>Amenity Rent</t>
  </si>
  <si>
    <t>354069568</t>
  </si>
  <si>
    <t>04/01/2025</t>
  </si>
  <si>
    <t>Rent</t>
  </si>
  <si>
    <t>354069986</t>
  </si>
  <si>
    <t>04/01/2025</t>
  </si>
  <si>
    <t>Pest Control</t>
  </si>
  <si>
    <t>354070326</t>
  </si>
  <si>
    <t>04/01/2025</t>
  </si>
  <si>
    <t>Trash Allocation Charge</t>
  </si>
  <si>
    <t>354069214</t>
  </si>
  <si>
    <t>04/01/2025</t>
  </si>
  <si>
    <t>Valet Trash</t>
  </si>
  <si>
    <t>354070050</t>
  </si>
  <si>
    <t>04/01/2025</t>
  </si>
  <si>
    <t>Charge Total:</t>
  </si>
  <si>
    <t>02-2206</t>
  </si>
  <si>
    <t>B1</t>
  </si>
  <si>
    <t>Vacant Unrented Ready</t>
  </si>
  <si>
    <t>-- Vacant --</t>
  </si>
  <si>
    <t>-</t>
  </si>
  <si>
    <t>Charge Total:</t>
  </si>
  <si>
    <t>02-2207</t>
  </si>
  <si>
    <t>A1</t>
  </si>
  <si>
    <t>Occupied No Notice</t>
  </si>
  <si>
    <t>Azpeitia Jr, Eric</t>
  </si>
  <si>
    <t>Resident</t>
  </si>
  <si>
    <t>Amenity Rent</t>
  </si>
  <si>
    <t>354069861</t>
  </si>
  <si>
    <t>04/01/2025</t>
  </si>
  <si>
    <t>Amenity Rent</t>
  </si>
  <si>
    <t>354069065</t>
  </si>
  <si>
    <t>04/01/2025</t>
  </si>
  <si>
    <t>Amenity Rent</t>
  </si>
  <si>
    <t>354069915</t>
  </si>
  <si>
    <t>04/01/2025</t>
  </si>
  <si>
    <t>Rent</t>
  </si>
  <si>
    <t>354069158</t>
  </si>
  <si>
    <t>04/01/2025</t>
  </si>
  <si>
    <t>Pest Control</t>
  </si>
  <si>
    <t>354069052</t>
  </si>
  <si>
    <t>04/01/2025</t>
  </si>
  <si>
    <t>Renters Insurance Fine</t>
  </si>
  <si>
    <t>354042212</t>
  </si>
  <si>
    <t>04/01/2025</t>
  </si>
  <si>
    <t>Valet Trash</t>
  </si>
  <si>
    <t>354069176</t>
  </si>
  <si>
    <t>04/01/2025</t>
  </si>
  <si>
    <t>Charge Total:</t>
  </si>
  <si>
    <t>02-2208</t>
  </si>
  <si>
    <t>A1</t>
  </si>
  <si>
    <t>Occupied No Notice</t>
  </si>
  <si>
    <t>Escobar Reyes, Luz</t>
  </si>
  <si>
    <t>Resident</t>
  </si>
  <si>
    <t>Amenity Rent</t>
  </si>
  <si>
    <t>354070342</t>
  </si>
  <si>
    <t>04/01/2025</t>
  </si>
  <si>
    <t>Amenity Rent</t>
  </si>
  <si>
    <t>354069994</t>
  </si>
  <si>
    <t>04/01/2025</t>
  </si>
  <si>
    <t>Amenity Rent</t>
  </si>
  <si>
    <t>354069928</t>
  </si>
  <si>
    <t>04/01/2025</t>
  </si>
  <si>
    <t>Rent</t>
  </si>
  <si>
    <t>354069290</t>
  </si>
  <si>
    <t>04/01/2025</t>
  </si>
  <si>
    <t>Pest Control</t>
  </si>
  <si>
    <t>354069585</t>
  </si>
  <si>
    <t>04/01/2025</t>
  </si>
  <si>
    <t>Valet Trash</t>
  </si>
  <si>
    <t>354069546</t>
  </si>
  <si>
    <t>04/01/2025</t>
  </si>
  <si>
    <t>Charge Total:</t>
  </si>
  <si>
    <t>02-2209</t>
  </si>
  <si>
    <t>B3</t>
  </si>
  <si>
    <t>Occupied No Notice</t>
  </si>
  <si>
    <t>Garcia Urbina, Hjalmar</t>
  </si>
  <si>
    <t>Resident</t>
  </si>
  <si>
    <t>Amenity Rent</t>
  </si>
  <si>
    <t>354499294</t>
  </si>
  <si>
    <t>04/09/2025</t>
  </si>
  <si>
    <t>Rent</t>
  </si>
  <si>
    <t>354499295</t>
  </si>
  <si>
    <t>04/09/2025</t>
  </si>
  <si>
    <t>Administration Fee</t>
  </si>
  <si>
    <t>354499289</t>
  </si>
  <si>
    <t>04/09/2025</t>
  </si>
  <si>
    <t>Application Fee</t>
  </si>
  <si>
    <t>354460668</t>
  </si>
  <si>
    <t>04/07/2025</t>
  </si>
  <si>
    <t>Application Fee</t>
  </si>
  <si>
    <t>354461618</t>
  </si>
  <si>
    <t>04/07/2025</t>
  </si>
  <si>
    <t>Concession-Resident</t>
  </si>
  <si>
    <t>354499291</t>
  </si>
  <si>
    <t>04/09/2025</t>
  </si>
  <si>
    <t>Pest Control</t>
  </si>
  <si>
    <t>354499292</t>
  </si>
  <si>
    <t>04/09/2025</t>
  </si>
  <si>
    <t>Renters Insurance Fine</t>
  </si>
  <si>
    <t>354499262</t>
  </si>
  <si>
    <t>04/09/2025</t>
  </si>
  <si>
    <t>Valet Trash</t>
  </si>
  <si>
    <t>354499293</t>
  </si>
  <si>
    <t>04/09/2025</t>
  </si>
  <si>
    <t>Charge Total:</t>
  </si>
  <si>
    <t>02-2210</t>
  </si>
  <si>
    <t>B3</t>
  </si>
  <si>
    <t>Occupied No Notice</t>
  </si>
  <si>
    <t>Ledesma, Willington</t>
  </si>
  <si>
    <t>Resident</t>
  </si>
  <si>
    <t>Amenity Rent</t>
  </si>
  <si>
    <t>354069040</t>
  </si>
  <si>
    <t>04/01/2025</t>
  </si>
  <si>
    <t>Amenity Rent</t>
  </si>
  <si>
    <t>354070245</t>
  </si>
  <si>
    <t>04/01/2025</t>
  </si>
  <si>
    <t>Amenity Rent</t>
  </si>
  <si>
    <t>354069864</t>
  </si>
  <si>
    <t>04/01/2025</t>
  </si>
  <si>
    <t>Rent</t>
  </si>
  <si>
    <t>354069765</t>
  </si>
  <si>
    <t>04/01/2025</t>
  </si>
  <si>
    <t>Pest Control</t>
  </si>
  <si>
    <t>354070061</t>
  </si>
  <si>
    <t>04/01/2025</t>
  </si>
  <si>
    <t>Renters Insurance Fine</t>
  </si>
  <si>
    <t>354041887</t>
  </si>
  <si>
    <t>04/01/2025</t>
  </si>
  <si>
    <t>Valet Trash</t>
  </si>
  <si>
    <t>354069468</t>
  </si>
  <si>
    <t>04/01/2025</t>
  </si>
  <si>
    <t>Charge Total:</t>
  </si>
  <si>
    <t>02-2211</t>
  </si>
  <si>
    <t>B3</t>
  </si>
  <si>
    <t>Occupied No Notice</t>
  </si>
  <si>
    <t>Zuniga, Adam</t>
  </si>
  <si>
    <t>Resident</t>
  </si>
  <si>
    <t>Amenity Rent</t>
  </si>
  <si>
    <t>354069995</t>
  </si>
  <si>
    <t>04/01/2025</t>
  </si>
  <si>
    <t>Amenity Rent</t>
  </si>
  <si>
    <t>354070350</t>
  </si>
  <si>
    <t>04/01/2025</t>
  </si>
  <si>
    <t>Rent</t>
  </si>
  <si>
    <t>354069779</t>
  </si>
  <si>
    <t>04/01/2025</t>
  </si>
  <si>
    <t>Parking/Carport/Garage</t>
  </si>
  <si>
    <t>354069540</t>
  </si>
  <si>
    <t>04/01/2025</t>
  </si>
  <si>
    <t>Pest Control</t>
  </si>
  <si>
    <t>354070263</t>
  </si>
  <si>
    <t>04/01/2025</t>
  </si>
  <si>
    <t>Valet Trash</t>
  </si>
  <si>
    <t>354069560</t>
  </si>
  <si>
    <t>04/01/2025</t>
  </si>
  <si>
    <t>Charge Total:</t>
  </si>
  <si>
    <t>02-2212</t>
  </si>
  <si>
    <t>B3</t>
  </si>
  <si>
    <t>Occupied No Notice</t>
  </si>
  <si>
    <t>Garcia, Luis</t>
  </si>
  <si>
    <t>Resident</t>
  </si>
  <si>
    <t>Amenity Rent</t>
  </si>
  <si>
    <t>354069802</t>
  </si>
  <si>
    <t>04/01/2025</t>
  </si>
  <si>
    <t>Amenity Rent</t>
  </si>
  <si>
    <t>354069217</t>
  </si>
  <si>
    <t>04/01/2025</t>
  </si>
  <si>
    <t>Amenity Rent</t>
  </si>
  <si>
    <t>354069916</t>
  </si>
  <si>
    <t>04/01/2025</t>
  </si>
  <si>
    <t>Rent</t>
  </si>
  <si>
    <t>354070199</t>
  </si>
  <si>
    <t>04/01/2025</t>
  </si>
  <si>
    <t>Pest Control</t>
  </si>
  <si>
    <t>354070411</t>
  </si>
  <si>
    <t>04/01/2025</t>
  </si>
  <si>
    <t>Storage</t>
  </si>
  <si>
    <t>354069071</t>
  </si>
  <si>
    <t>04/01/2025</t>
  </si>
  <si>
    <t>Valet Trash</t>
  </si>
  <si>
    <t>354069432</t>
  </si>
  <si>
    <t>04/01/2025</t>
  </si>
  <si>
    <t>Charge Total:</t>
  </si>
  <si>
    <t>02-2301</t>
  </si>
  <si>
    <t>B3</t>
  </si>
  <si>
    <t>Occupied No Notice</t>
  </si>
  <si>
    <t>Maldonado, Tyler</t>
  </si>
  <si>
    <t>Resident</t>
  </si>
  <si>
    <t>Amenity Rent</t>
  </si>
  <si>
    <t>354069426</t>
  </si>
  <si>
    <t>04/01/2025</t>
  </si>
  <si>
    <t>Amenity Rent</t>
  </si>
  <si>
    <t>354069049</t>
  </si>
  <si>
    <t>04/01/2025</t>
  </si>
  <si>
    <t>Rent</t>
  </si>
  <si>
    <t>354069022</t>
  </si>
  <si>
    <t>04/01/2025</t>
  </si>
  <si>
    <t>Pest Control</t>
  </si>
  <si>
    <t>354070234</t>
  </si>
  <si>
    <t>04/01/2025</t>
  </si>
  <si>
    <t>Valet Trash</t>
  </si>
  <si>
    <t>354068947</t>
  </si>
  <si>
    <t>04/01/2025</t>
  </si>
  <si>
    <t>Charge Total:</t>
  </si>
  <si>
    <t>02-2302</t>
  </si>
  <si>
    <t>B3</t>
  </si>
  <si>
    <t>Occupied No Notice</t>
  </si>
  <si>
    <t>Brown, Isaiah</t>
  </si>
  <si>
    <t>Resident</t>
  </si>
  <si>
    <t>Amenity Rent</t>
  </si>
  <si>
    <t>354069854</t>
  </si>
  <si>
    <t>04/01/2025</t>
  </si>
  <si>
    <t>Amenity Rent</t>
  </si>
  <si>
    <t>354069649</t>
  </si>
  <si>
    <t>04/01/2025</t>
  </si>
  <si>
    <t>Amenity Rent</t>
  </si>
  <si>
    <t>354069046</t>
  </si>
  <si>
    <t>04/01/2025</t>
  </si>
  <si>
    <t>Amenity Rent</t>
  </si>
  <si>
    <t>354069554</t>
  </si>
  <si>
    <t>04/01/2025</t>
  </si>
  <si>
    <t>Rent</t>
  </si>
  <si>
    <t>354069113</t>
  </si>
  <si>
    <t>04/01/2025</t>
  </si>
  <si>
    <t>Parking/Carport/Garage</t>
  </si>
  <si>
    <t>354069205</t>
  </si>
  <si>
    <t>04/01/2025</t>
  </si>
  <si>
    <t>Pest Control</t>
  </si>
  <si>
    <t>354070091</t>
  </si>
  <si>
    <t>04/01/2025</t>
  </si>
  <si>
    <t>Trash Allocation Charge</t>
  </si>
  <si>
    <t>354069257</t>
  </si>
  <si>
    <t>04/01/2025</t>
  </si>
  <si>
    <t>Valet Trash</t>
  </si>
  <si>
    <t>354069531</t>
  </si>
  <si>
    <t>04/01/2025</t>
  </si>
  <si>
    <t>Charge Total:</t>
  </si>
  <si>
    <t>02-2303</t>
  </si>
  <si>
    <t>A2</t>
  </si>
  <si>
    <t>Occupied No Notice</t>
  </si>
  <si>
    <t>De La Rosa, Stacey</t>
  </si>
  <si>
    <t>Resident</t>
  </si>
  <si>
    <t>Amenity Rent</t>
  </si>
  <si>
    <t>354070097</t>
  </si>
  <si>
    <t>04/01/2025</t>
  </si>
  <si>
    <t>Amenity Rent</t>
  </si>
  <si>
    <t>354069174</t>
  </si>
  <si>
    <t>04/01/2025</t>
  </si>
  <si>
    <t>Rent</t>
  </si>
  <si>
    <t>354069828</t>
  </si>
  <si>
    <t>04/01/2025</t>
  </si>
  <si>
    <t>Pest Control</t>
  </si>
  <si>
    <t>354069812</t>
  </si>
  <si>
    <t>04/01/2025</t>
  </si>
  <si>
    <t>Valet Trash</t>
  </si>
  <si>
    <t>354069597</t>
  </si>
  <si>
    <t>04/01/2025</t>
  </si>
  <si>
    <t>Charge Total:</t>
  </si>
  <si>
    <t>02-2304</t>
  </si>
  <si>
    <t>A2</t>
  </si>
  <si>
    <t>Occupied No Notice</t>
  </si>
  <si>
    <t>Canlas, Julie</t>
  </si>
  <si>
    <t>Resident</t>
  </si>
  <si>
    <t>Amenity Rent</t>
  </si>
  <si>
    <t>354070078</t>
  </si>
  <si>
    <t>04/01/2025</t>
  </si>
  <si>
    <t>Amenity Rent</t>
  </si>
  <si>
    <t>354070215</t>
  </si>
  <si>
    <t>04/01/2025</t>
  </si>
  <si>
    <t>Rent</t>
  </si>
  <si>
    <t>354069102</t>
  </si>
  <si>
    <t>04/01/2025</t>
  </si>
  <si>
    <t>Parking/Carport/Garage</t>
  </si>
  <si>
    <t>354068979</t>
  </si>
  <si>
    <t>04/01/2025</t>
  </si>
  <si>
    <t>Pest Control</t>
  </si>
  <si>
    <t>354069680</t>
  </si>
  <si>
    <t>04/01/2025</t>
  </si>
  <si>
    <t>Valet Trash</t>
  </si>
  <si>
    <t>354069721</t>
  </si>
  <si>
    <t>04/01/2025</t>
  </si>
  <si>
    <t>Charge Total:</t>
  </si>
  <si>
    <t>02-2305</t>
  </si>
  <si>
    <t>A2</t>
  </si>
  <si>
    <t>Occupied No Notice</t>
  </si>
  <si>
    <t>Williams, LaKesha (Kesha)</t>
  </si>
  <si>
    <t>Resident</t>
  </si>
  <si>
    <t>Amenity Rent</t>
  </si>
  <si>
    <t>354069039</t>
  </si>
  <si>
    <t>04/01/2025</t>
  </si>
  <si>
    <t>Amenity Rent</t>
  </si>
  <si>
    <t>354069885</t>
  </si>
  <si>
    <t>04/01/2025</t>
  </si>
  <si>
    <t>Rent</t>
  </si>
  <si>
    <t>354069411</t>
  </si>
  <si>
    <t>04/01/2025</t>
  </si>
  <si>
    <t>Pest Control</t>
  </si>
  <si>
    <t>354069964</t>
  </si>
  <si>
    <t>04/01/2025</t>
  </si>
  <si>
    <t>Valet Trash</t>
  </si>
  <si>
    <t>354070013</t>
  </si>
  <si>
    <t>04/01/2025</t>
  </si>
  <si>
    <t>Charge Total:</t>
  </si>
  <si>
    <t>02-2306</t>
  </si>
  <si>
    <t>B1</t>
  </si>
  <si>
    <t>Occupied No Notice</t>
  </si>
  <si>
    <t>Porter-Adams, Rebecca</t>
  </si>
  <si>
    <t>Resident</t>
  </si>
  <si>
    <t>Amenity Rent</t>
  </si>
  <si>
    <t>354070194</t>
  </si>
  <si>
    <t>04/01/2025</t>
  </si>
  <si>
    <t>Amenity Rent</t>
  </si>
  <si>
    <t>354069639</t>
  </si>
  <si>
    <t>04/01/2025</t>
  </si>
  <si>
    <t>Amenity Rent</t>
  </si>
  <si>
    <t>354070218</t>
  </si>
  <si>
    <t>04/01/2025</t>
  </si>
  <si>
    <t>Rent</t>
  </si>
  <si>
    <t>354069555</t>
  </si>
  <si>
    <t>04/01/2025</t>
  </si>
  <si>
    <t>Pest Control</t>
  </si>
  <si>
    <t>354069376</t>
  </si>
  <si>
    <t>04/01/2025</t>
  </si>
  <si>
    <t>Renters Insurance Fine</t>
  </si>
  <si>
    <t>354516256</t>
  </si>
  <si>
    <t>04/09/2025</t>
  </si>
  <si>
    <t>Valet Trash</t>
  </si>
  <si>
    <t>354069460</t>
  </si>
  <si>
    <t>04/01/2025</t>
  </si>
  <si>
    <t>Charge Total:</t>
  </si>
  <si>
    <t>02-2307</t>
  </si>
  <si>
    <t>A1</t>
  </si>
  <si>
    <t>Occupied No Notice</t>
  </si>
  <si>
    <t>Longoria, Gavaline</t>
  </si>
  <si>
    <t>Resident</t>
  </si>
  <si>
    <t>Amenity Rent</t>
  </si>
  <si>
    <t>354070084</t>
  </si>
  <si>
    <t>04/01/2025</t>
  </si>
  <si>
    <t>Rent</t>
  </si>
  <si>
    <t>354069919</t>
  </si>
  <si>
    <t>04/01/2025</t>
  </si>
  <si>
    <t>Pest Control</t>
  </si>
  <si>
    <t>354070098</t>
  </si>
  <si>
    <t>04/01/2025</t>
  </si>
  <si>
    <t>Valet Trash</t>
  </si>
  <si>
    <t>354070000</t>
  </si>
  <si>
    <t>04/01/2025</t>
  </si>
  <si>
    <t>Charge Total:</t>
  </si>
  <si>
    <t>02-2308</t>
  </si>
  <si>
    <t>A1</t>
  </si>
  <si>
    <t>Occupied No Notice</t>
  </si>
  <si>
    <t>Gonzalezs, Kashka</t>
  </si>
  <si>
    <t>Resident</t>
  </si>
  <si>
    <t>Amenity Rent</t>
  </si>
  <si>
    <t>354070376</t>
  </si>
  <si>
    <t>04/01/2025</t>
  </si>
  <si>
    <t>Amenity Rent</t>
  </si>
  <si>
    <t>354070150</t>
  </si>
  <si>
    <t>04/01/2025</t>
  </si>
  <si>
    <t>Amenity Rent</t>
  </si>
  <si>
    <t>354069386</t>
  </si>
  <si>
    <t>04/01/2025</t>
  </si>
  <si>
    <t>Rent</t>
  </si>
  <si>
    <t>354070069</t>
  </si>
  <si>
    <t>04/01/2025</t>
  </si>
  <si>
    <t>Pest Control</t>
  </si>
  <si>
    <t>354069066</t>
  </si>
  <si>
    <t>04/01/2025</t>
  </si>
  <si>
    <t>Valet Trash</t>
  </si>
  <si>
    <t>354069602</t>
  </si>
  <si>
    <t>04/01/2025</t>
  </si>
  <si>
    <t>Charge Total:</t>
  </si>
  <si>
    <t>02-2309</t>
  </si>
  <si>
    <t>B3</t>
  </si>
  <si>
    <t>Occupied No Notice</t>
  </si>
  <si>
    <t>Berte, Irineo</t>
  </si>
  <si>
    <t>Resident</t>
  </si>
  <si>
    <t>Amenity Rent</t>
  </si>
  <si>
    <t>354069354</t>
  </si>
  <si>
    <t>04/01/2025</t>
  </si>
  <si>
    <t>Rent</t>
  </si>
  <si>
    <t>354070193</t>
  </si>
  <si>
    <t>04/01/2025</t>
  </si>
  <si>
    <t>Pest Control</t>
  </si>
  <si>
    <t>354070036</t>
  </si>
  <si>
    <t>04/01/2025</t>
  </si>
  <si>
    <t>Valet Trash</t>
  </si>
  <si>
    <t>354070351</t>
  </si>
  <si>
    <t>04/01/2025</t>
  </si>
  <si>
    <t>Charge Total:</t>
  </si>
  <si>
    <t>02-2310</t>
  </si>
  <si>
    <t>B3</t>
  </si>
  <si>
    <t>Occupied No Notice</t>
  </si>
  <si>
    <t>Raje, Abhijit</t>
  </si>
  <si>
    <t>Resident</t>
  </si>
  <si>
    <t>Amenity Rent</t>
  </si>
  <si>
    <t>354069357</t>
  </si>
  <si>
    <t>04/01/2025</t>
  </si>
  <si>
    <t>Amenity Rent</t>
  </si>
  <si>
    <t>354069258</t>
  </si>
  <si>
    <t>04/01/2025</t>
  </si>
  <si>
    <t>Rent</t>
  </si>
  <si>
    <t>354069580</t>
  </si>
  <si>
    <t>04/01/2025</t>
  </si>
  <si>
    <t>Parking/Carport/Garage</t>
  </si>
  <si>
    <t>354069713</t>
  </si>
  <si>
    <t>04/01/2025</t>
  </si>
  <si>
    <t>Pest Control</t>
  </si>
  <si>
    <t>354070063</t>
  </si>
  <si>
    <t>04/01/2025</t>
  </si>
  <si>
    <t>Valet Trash</t>
  </si>
  <si>
    <t>354069743</t>
  </si>
  <si>
    <t>04/01/2025</t>
  </si>
  <si>
    <t>Charge Total:</t>
  </si>
  <si>
    <t>02-2311</t>
  </si>
  <si>
    <t>B3</t>
  </si>
  <si>
    <t>Occupied No Notice</t>
  </si>
  <si>
    <t>Guillen, April</t>
  </si>
  <si>
    <t>Resident</t>
  </si>
  <si>
    <t>Amenity Rent</t>
  </si>
  <si>
    <t>354070024</t>
  </si>
  <si>
    <t>04/01/2025</t>
  </si>
  <si>
    <t>Amenity Rent</t>
  </si>
  <si>
    <t>354069936</t>
  </si>
  <si>
    <t>04/01/2025</t>
  </si>
  <si>
    <t>Rent</t>
  </si>
  <si>
    <t>354069283</t>
  </si>
  <si>
    <t>04/01/2025</t>
  </si>
  <si>
    <t>Pest Control</t>
  </si>
  <si>
    <t>354069576</t>
  </si>
  <si>
    <t>04/01/2025</t>
  </si>
  <si>
    <t>Valet Trash</t>
  </si>
  <si>
    <t>354069611</t>
  </si>
  <si>
    <t>04/01/2025</t>
  </si>
  <si>
    <t>Charge Total:</t>
  </si>
  <si>
    <t>02-2312</t>
  </si>
  <si>
    <t>B3</t>
  </si>
  <si>
    <t>Occupied No Notice</t>
  </si>
  <si>
    <t>PERNIA, YEXICKA</t>
  </si>
  <si>
    <t>Resident</t>
  </si>
  <si>
    <t>Amenity Rent</t>
  </si>
  <si>
    <t>354069004</t>
  </si>
  <si>
    <t>04/01/2025</t>
  </si>
  <si>
    <t>Amenity Rent</t>
  </si>
  <si>
    <t>354070192</t>
  </si>
  <si>
    <t>04/01/2025</t>
  </si>
  <si>
    <t>Amenity Rent</t>
  </si>
  <si>
    <t>354070130</t>
  </si>
  <si>
    <t>04/01/2025</t>
  </si>
  <si>
    <t>Rent</t>
  </si>
  <si>
    <t>354069175</t>
  </si>
  <si>
    <t>04/01/2025</t>
  </si>
  <si>
    <t>Parking/Carport/Garage</t>
  </si>
  <si>
    <t>354070400</t>
  </si>
  <si>
    <t>04/01/2025</t>
  </si>
  <si>
    <t>Pest Control</t>
  </si>
  <si>
    <t>354069087</t>
  </si>
  <si>
    <t>04/01/2025</t>
  </si>
  <si>
    <t>Renters Insurance Fine</t>
  </si>
  <si>
    <t>354042127</t>
  </si>
  <si>
    <t>04/01/2025</t>
  </si>
  <si>
    <t>Valet Trash</t>
  </si>
  <si>
    <t>354070126</t>
  </si>
  <si>
    <t>04/01/2025</t>
  </si>
  <si>
    <t>Charge Total:</t>
  </si>
  <si>
    <t>02-2401</t>
  </si>
  <si>
    <t>B3</t>
  </si>
  <si>
    <t>Occupied No Notice</t>
  </si>
  <si>
    <t>Kapici, Guney</t>
  </si>
  <si>
    <t>Resident</t>
  </si>
  <si>
    <t>Amenity Rent</t>
  </si>
  <si>
    <t>354070188</t>
  </si>
  <si>
    <t>04/01/2025</t>
  </si>
  <si>
    <t>Amenity Rent</t>
  </si>
  <si>
    <t>354070159</t>
  </si>
  <si>
    <t>04/01/2025</t>
  </si>
  <si>
    <t>Rent</t>
  </si>
  <si>
    <t>354070079</t>
  </si>
  <si>
    <t>04/01/2025</t>
  </si>
  <si>
    <t>Parking/Carport/Garage</t>
  </si>
  <si>
    <t>354069371</t>
  </si>
  <si>
    <t>04/01/2025</t>
  </si>
  <si>
    <t>Pest Control</t>
  </si>
  <si>
    <t>354069277</t>
  </si>
  <si>
    <t>04/01/2025</t>
  </si>
  <si>
    <t>Trash Allocation Charge</t>
  </si>
  <si>
    <t>354069530</t>
  </si>
  <si>
    <t>04/01/2025</t>
  </si>
  <si>
    <t>Valet Trash</t>
  </si>
  <si>
    <t>354069208</t>
  </si>
  <si>
    <t>04/01/2025</t>
  </si>
  <si>
    <t>Charge Total:</t>
  </si>
  <si>
    <t>02-2402</t>
  </si>
  <si>
    <t>B3</t>
  </si>
  <si>
    <t>Occupied No Notice</t>
  </si>
  <si>
    <t>Bullen, Nataya</t>
  </si>
  <si>
    <t>Resident</t>
  </si>
  <si>
    <t>Amenity Rent</t>
  </si>
  <si>
    <t>354069402</t>
  </si>
  <si>
    <t>04/01/2025</t>
  </si>
  <si>
    <t>Amenity Rent</t>
  </si>
  <si>
    <t>354069937</t>
  </si>
  <si>
    <t>04/01/2025</t>
  </si>
  <si>
    <t>Amenity Rent</t>
  </si>
  <si>
    <t>354070221</t>
  </si>
  <si>
    <t>04/01/2025</t>
  </si>
  <si>
    <t>Amenity Rent</t>
  </si>
  <si>
    <t>354070052</t>
  </si>
  <si>
    <t>04/01/2025</t>
  </si>
  <si>
    <t>Amenity Rent</t>
  </si>
  <si>
    <t>354070424</t>
  </si>
  <si>
    <t>04/01/2025</t>
  </si>
  <si>
    <t>Rent</t>
  </si>
  <si>
    <t>354069599</t>
  </si>
  <si>
    <t>04/01/2025</t>
  </si>
  <si>
    <t>Late Fee</t>
  </si>
  <si>
    <t>354401794</t>
  </si>
  <si>
    <t>04/04/2025</t>
  </si>
  <si>
    <t>Pest Control</t>
  </si>
  <si>
    <t>354069867</t>
  </si>
  <si>
    <t>04/01/2025</t>
  </si>
  <si>
    <t>Renters Insurance Fine</t>
  </si>
  <si>
    <t>354042113</t>
  </si>
  <si>
    <t>04/01/2025</t>
  </si>
  <si>
    <t>Valet Trash</t>
  </si>
  <si>
    <t>354070027</t>
  </si>
  <si>
    <t>04/01/2025</t>
  </si>
  <si>
    <t>Charge Total:</t>
  </si>
  <si>
    <t>02-2403</t>
  </si>
  <si>
    <t>A2</t>
  </si>
  <si>
    <t>Occupied No Notice</t>
  </si>
  <si>
    <t>Arias, Mariana</t>
  </si>
  <si>
    <t>Resident</t>
  </si>
  <si>
    <t>Amenity Rent</t>
  </si>
  <si>
    <t>354069478</t>
  </si>
  <si>
    <t>04/01/2025</t>
  </si>
  <si>
    <t>Amenity Rent</t>
  </si>
  <si>
    <t>354070026</t>
  </si>
  <si>
    <t>04/01/2025</t>
  </si>
  <si>
    <t>Rent</t>
  </si>
  <si>
    <t>354070108</t>
  </si>
  <si>
    <t>04/01/2025</t>
  </si>
  <si>
    <t>Pest Control</t>
  </si>
  <si>
    <t>354070185</t>
  </si>
  <si>
    <t>04/01/2025</t>
  </si>
  <si>
    <t>Trash Allocation Charge</t>
  </si>
  <si>
    <t>354069284</t>
  </si>
  <si>
    <t>04/01/2025</t>
  </si>
  <si>
    <t>Valet Trash</t>
  </si>
  <si>
    <t>354069552</t>
  </si>
  <si>
    <t>04/01/2025</t>
  </si>
  <si>
    <t>Charge Total:</t>
  </si>
  <si>
    <t>02-2404</t>
  </si>
  <si>
    <t>A2</t>
  </si>
  <si>
    <t>Occupied No Notice</t>
  </si>
  <si>
    <t>Camarillo, Marissa</t>
  </si>
  <si>
    <t>Resident</t>
  </si>
  <si>
    <t>Amenity Rent</t>
  </si>
  <si>
    <t>354069485</t>
  </si>
  <si>
    <t>04/01/2025</t>
  </si>
  <si>
    <t>Amenity Rent</t>
  </si>
  <si>
    <t>354069708</t>
  </si>
  <si>
    <t>04/01/2025</t>
  </si>
  <si>
    <t>Amenity Rent</t>
  </si>
  <si>
    <t>354069947</t>
  </si>
  <si>
    <t>04/01/2025</t>
  </si>
  <si>
    <t>Amenity Rent</t>
  </si>
  <si>
    <t>354070403</t>
  </si>
  <si>
    <t>04/01/2025</t>
  </si>
  <si>
    <t>Amenity Rent</t>
  </si>
  <si>
    <t>354069416</t>
  </si>
  <si>
    <t>04/01/2025</t>
  </si>
  <si>
    <t>Rent</t>
  </si>
  <si>
    <t>354070369</t>
  </si>
  <si>
    <t>04/01/2025</t>
  </si>
  <si>
    <t>Parking/Carport/Garage</t>
  </si>
  <si>
    <t>354070135</t>
  </si>
  <si>
    <t>04/01/2025</t>
  </si>
  <si>
    <t>Pest Control</t>
  </si>
  <si>
    <t>354070017</t>
  </si>
  <si>
    <t>04/01/2025</t>
  </si>
  <si>
    <t>Valet Trash</t>
  </si>
  <si>
    <t>354069946</t>
  </si>
  <si>
    <t>04/01/2025</t>
  </si>
  <si>
    <t>Charge Total:</t>
  </si>
  <si>
    <t>02-2405</t>
  </si>
  <si>
    <t>A2</t>
  </si>
  <si>
    <t>Occupied No Notice</t>
  </si>
  <si>
    <t>Kisel, Doris</t>
  </si>
  <si>
    <t>Resident</t>
  </si>
  <si>
    <t>Amenity Rent</t>
  </si>
  <si>
    <t>354070220</t>
  </si>
  <si>
    <t>04/01/2025</t>
  </si>
  <si>
    <t>Amenity Rent</t>
  </si>
  <si>
    <t>354069017</t>
  </si>
  <si>
    <t>04/01/2025</t>
  </si>
  <si>
    <t>Rent</t>
  </si>
  <si>
    <t>354070428</t>
  </si>
  <si>
    <t>04/01/2025</t>
  </si>
  <si>
    <t>Pest Control</t>
  </si>
  <si>
    <t>354070394</t>
  </si>
  <si>
    <t>04/01/2025</t>
  </si>
  <si>
    <t>Valet Trash</t>
  </si>
  <si>
    <t>354070293</t>
  </si>
  <si>
    <t>04/01/2025</t>
  </si>
  <si>
    <t>Charge Total:</t>
  </si>
  <si>
    <t>02-2406</t>
  </si>
  <si>
    <t>B1</t>
  </si>
  <si>
    <t>Occupied No Notice</t>
  </si>
  <si>
    <t>Leggett, Patricia</t>
  </si>
  <si>
    <t>Resident</t>
  </si>
  <si>
    <t>Amenity Rent</t>
  </si>
  <si>
    <t>354070157</t>
  </si>
  <si>
    <t>04/01/2025</t>
  </si>
  <si>
    <t>Amenity Rent</t>
  </si>
  <si>
    <t>354069562</t>
  </si>
  <si>
    <t>04/01/2025</t>
  </si>
  <si>
    <t>Amenity Rent</t>
  </si>
  <si>
    <t>354069831</t>
  </si>
  <si>
    <t>04/01/2025</t>
  </si>
  <si>
    <t>Amenity Rent</t>
  </si>
  <si>
    <t>354069739</t>
  </si>
  <si>
    <t>04/01/2025</t>
  </si>
  <si>
    <t>Rent</t>
  </si>
  <si>
    <t>354069213</t>
  </si>
  <si>
    <t>04/01/2025</t>
  </si>
  <si>
    <t>Parking/Carport/Garage</t>
  </si>
  <si>
    <t>354070236</t>
  </si>
  <si>
    <t>04/01/2025</t>
  </si>
  <si>
    <t>Pest Control</t>
  </si>
  <si>
    <t>354069242</t>
  </si>
  <si>
    <t>04/01/2025</t>
  </si>
  <si>
    <t>Renters Insurance Fine</t>
  </si>
  <si>
    <t>354042080</t>
  </si>
  <si>
    <t>04/01/2025</t>
  </si>
  <si>
    <t>Valet Trash</t>
  </si>
  <si>
    <t>354069604</t>
  </si>
  <si>
    <t>04/01/2025</t>
  </si>
  <si>
    <t>Charge Total:</t>
  </si>
  <si>
    <t>02-2407</t>
  </si>
  <si>
    <t>A1</t>
  </si>
  <si>
    <t>Occupied No Notice</t>
  </si>
  <si>
    <t>Cano sauer, Oscar</t>
  </si>
  <si>
    <t>Resident</t>
  </si>
  <si>
    <t>Amenity Rent</t>
  </si>
  <si>
    <t>354070311</t>
  </si>
  <si>
    <t>04/01/2025</t>
  </si>
  <si>
    <t>Amenity Rent</t>
  </si>
  <si>
    <t>354070051</t>
  </si>
  <si>
    <t>04/01/2025</t>
  </si>
  <si>
    <t>Amenity Rent</t>
  </si>
  <si>
    <t>354069029</t>
  </si>
  <si>
    <t>04/01/2025</t>
  </si>
  <si>
    <t>Amenity Rent</t>
  </si>
  <si>
    <t>354069405</t>
  </si>
  <si>
    <t>04/01/2025</t>
  </si>
  <si>
    <t>Rent</t>
  </si>
  <si>
    <t>354069084</t>
  </si>
  <si>
    <t>04/01/2025</t>
  </si>
  <si>
    <t>Pest Control</t>
  </si>
  <si>
    <t>354070205</t>
  </si>
  <si>
    <t>04/01/2025</t>
  </si>
  <si>
    <t>Valet Trash</t>
  </si>
  <si>
    <t>354069419</t>
  </si>
  <si>
    <t>04/01/2025</t>
  </si>
  <si>
    <t>Charge Total:</t>
  </si>
  <si>
    <t>02-2408</t>
  </si>
  <si>
    <t>A1</t>
  </si>
  <si>
    <t>Vacant Rented Ready</t>
  </si>
  <si>
    <t>-- Vacant --</t>
  </si>
  <si>
    <t>-</t>
  </si>
  <si>
    <t>Charge Total:</t>
  </si>
  <si>
    <t>02-2409</t>
  </si>
  <si>
    <t>B3</t>
  </si>
  <si>
    <t>Vacant Unrented Ready</t>
  </si>
  <si>
    <t>-- Vacant --</t>
  </si>
  <si>
    <t>-</t>
  </si>
  <si>
    <t>Charge Total:</t>
  </si>
  <si>
    <t>02-2410</t>
  </si>
  <si>
    <t>B3</t>
  </si>
  <si>
    <t>Occupied No Notice</t>
  </si>
  <si>
    <t>Galson INC, German</t>
  </si>
  <si>
    <t>Resident</t>
  </si>
  <si>
    <t>Amenity Rent</t>
  </si>
  <si>
    <t>354070233</t>
  </si>
  <si>
    <t>04/01/2025</t>
  </si>
  <si>
    <t>Amenity Rent</t>
  </si>
  <si>
    <t>354069525</t>
  </si>
  <si>
    <t>04/01/2025</t>
  </si>
  <si>
    <t>Amenity Rent</t>
  </si>
  <si>
    <t>354070315</t>
  </si>
  <si>
    <t>04/01/2025</t>
  </si>
  <si>
    <t>Rent</t>
  </si>
  <si>
    <t>354069508</t>
  </si>
  <si>
    <t>04/01/2025</t>
  </si>
  <si>
    <t>Pest Control</t>
  </si>
  <si>
    <t>354069967</t>
  </si>
  <si>
    <t>04/01/2025</t>
  </si>
  <si>
    <t>Valet Trash</t>
  </si>
  <si>
    <t>354069601</t>
  </si>
  <si>
    <t>04/01/2025</t>
  </si>
  <si>
    <t>Charge Total:</t>
  </si>
  <si>
    <t>02-2411</t>
  </si>
  <si>
    <t>B3</t>
  </si>
  <si>
    <t>Occupied No Notice</t>
  </si>
  <si>
    <t>ortiz, kalinda</t>
  </si>
  <si>
    <t>Resident</t>
  </si>
  <si>
    <t>Amenity Rent</t>
  </si>
  <si>
    <t>354070243</t>
  </si>
  <si>
    <t>04/01/2025</t>
  </si>
  <si>
    <t>Amenity Rent</t>
  </si>
  <si>
    <t>354069511</t>
  </si>
  <si>
    <t>04/01/2025</t>
  </si>
  <si>
    <t>Amenity Rent</t>
  </si>
  <si>
    <t>354069486</t>
  </si>
  <si>
    <t>04/01/2025</t>
  </si>
  <si>
    <t>Rent</t>
  </si>
  <si>
    <t>354069095</t>
  </si>
  <si>
    <t>04/01/2025</t>
  </si>
  <si>
    <t>Pest Control</t>
  </si>
  <si>
    <t>354069781</t>
  </si>
  <si>
    <t>04/01/2025</t>
  </si>
  <si>
    <t>Valet Trash</t>
  </si>
  <si>
    <t>354070072</t>
  </si>
  <si>
    <t>04/01/2025</t>
  </si>
  <si>
    <t>Charge Total:</t>
  </si>
  <si>
    <t>02-2412</t>
  </si>
  <si>
    <t>B3</t>
  </si>
  <si>
    <t>Occupied No Notice</t>
  </si>
  <si>
    <t>Nunez Rios, Jaime</t>
  </si>
  <si>
    <t>Resident</t>
  </si>
  <si>
    <t>Amenity Rent</t>
  </si>
  <si>
    <t>354069612</t>
  </si>
  <si>
    <t>04/01/2025</t>
  </si>
  <si>
    <t>Amenity Rent</t>
  </si>
  <si>
    <t>354069675</t>
  </si>
  <si>
    <t>04/01/2025</t>
  </si>
  <si>
    <t>Amenity Rent</t>
  </si>
  <si>
    <t>354069100</t>
  </si>
  <si>
    <t>04/01/2025</t>
  </si>
  <si>
    <t>Rent</t>
  </si>
  <si>
    <t>354069229</t>
  </si>
  <si>
    <t>04/01/2025</t>
  </si>
  <si>
    <t>Pest Control</t>
  </si>
  <si>
    <t>354069222</t>
  </si>
  <si>
    <t>04/01/2025</t>
  </si>
  <si>
    <t>Valet Trash</t>
  </si>
  <si>
    <t>354069591</t>
  </si>
  <si>
    <t>04/01/2025</t>
  </si>
  <si>
    <t>Charge Total:</t>
  </si>
  <si>
    <t>03-3101</t>
  </si>
  <si>
    <t>C1</t>
  </si>
  <si>
    <t>Occupied No Notice</t>
  </si>
  <si>
    <t>Andrade Cantu, Fernando</t>
  </si>
  <si>
    <t>Resident</t>
  </si>
  <si>
    <t>Amenity Rent</t>
  </si>
  <si>
    <t>354069306</t>
  </si>
  <si>
    <t>04/01/2025</t>
  </si>
  <si>
    <t>Amenity Rent</t>
  </si>
  <si>
    <t>354069881</t>
  </si>
  <si>
    <t>04/01/2025</t>
  </si>
  <si>
    <t>Amenity Rent</t>
  </si>
  <si>
    <t>354069956</t>
  </si>
  <si>
    <t>04/01/2025</t>
  </si>
  <si>
    <t>Amenity Rent</t>
  </si>
  <si>
    <t>354068943</t>
  </si>
  <si>
    <t>04/01/2025</t>
  </si>
  <si>
    <t>Rent</t>
  </si>
  <si>
    <t>354069328</t>
  </si>
  <si>
    <t>04/01/2025</t>
  </si>
  <si>
    <t>Parking/Carport/Garage</t>
  </si>
  <si>
    <t>354070222</t>
  </si>
  <si>
    <t>04/01/2025</t>
  </si>
  <si>
    <t>Pest Control</t>
  </si>
  <si>
    <t>354070408</t>
  </si>
  <si>
    <t>04/01/2025</t>
  </si>
  <si>
    <t>Valet Trash</t>
  </si>
  <si>
    <t>354069514</t>
  </si>
  <si>
    <t>04/01/2025</t>
  </si>
  <si>
    <t>Charge Total:</t>
  </si>
  <si>
    <t>03-3102</t>
  </si>
  <si>
    <t>C1</t>
  </si>
  <si>
    <t>Occupied No Notice</t>
  </si>
  <si>
    <t>Ruiz, Daniel</t>
  </si>
  <si>
    <t>Resident</t>
  </si>
  <si>
    <t>Amenity Rent</t>
  </si>
  <si>
    <t>354069422</t>
  </si>
  <si>
    <t>04/01/2025</t>
  </si>
  <si>
    <t>Amenity Rent</t>
  </si>
  <si>
    <t>354070112</t>
  </si>
  <si>
    <t>04/01/2025</t>
  </si>
  <si>
    <t>Amenity Rent</t>
  </si>
  <si>
    <t>354069120</t>
  </si>
  <si>
    <t>04/01/2025</t>
  </si>
  <si>
    <t>Rent</t>
  </si>
  <si>
    <t>354070216</t>
  </si>
  <si>
    <t>04/01/2025</t>
  </si>
  <si>
    <t>Parking/Carport/Garage</t>
  </si>
  <si>
    <t>354069072</t>
  </si>
  <si>
    <t>04/01/2025</t>
  </si>
  <si>
    <t>Pest Control</t>
  </si>
  <si>
    <t>354069646</t>
  </si>
  <si>
    <t>04/01/2025</t>
  </si>
  <si>
    <t>Storage</t>
  </si>
  <si>
    <t>354069341</t>
  </si>
  <si>
    <t>04/01/2025</t>
  </si>
  <si>
    <t>Valet Trash</t>
  </si>
  <si>
    <t>354070224</t>
  </si>
  <si>
    <t>04/01/2025</t>
  </si>
  <si>
    <t>Charge Total:</t>
  </si>
  <si>
    <t>03-3103</t>
  </si>
  <si>
    <t>A3</t>
  </si>
  <si>
    <t>Occupied No Notice</t>
  </si>
  <si>
    <t>Ramirez rangel, Jose</t>
  </si>
  <si>
    <t>Resident</t>
  </si>
  <si>
    <t>Amenity Rent</t>
  </si>
  <si>
    <t>354069387</t>
  </si>
  <si>
    <t>04/01/2025</t>
  </si>
  <si>
    <t>Amenity Rent</t>
  </si>
  <si>
    <t>354070191</t>
  </si>
  <si>
    <t>04/01/2025</t>
  </si>
  <si>
    <t>Amenity Rent</t>
  </si>
  <si>
    <t>354069135</t>
  </si>
  <si>
    <t>04/01/2025</t>
  </si>
  <si>
    <t>Rent</t>
  </si>
  <si>
    <t>354069173</t>
  </si>
  <si>
    <t>04/01/2025</t>
  </si>
  <si>
    <t>Pest Control</t>
  </si>
  <si>
    <t>354069490</t>
  </si>
  <si>
    <t>04/01/2025</t>
  </si>
  <si>
    <t>Valet Trash</t>
  </si>
  <si>
    <t>354070211</t>
  </si>
  <si>
    <t>04/01/2025</t>
  </si>
  <si>
    <t>Charge Total:</t>
  </si>
  <si>
    <t>03-3104</t>
  </si>
  <si>
    <t>A3</t>
  </si>
  <si>
    <t>Occupied No Notice</t>
  </si>
  <si>
    <t>Bonk, Daniel</t>
  </si>
  <si>
    <t>Resident</t>
  </si>
  <si>
    <t>Amenity Rent</t>
  </si>
  <si>
    <t>354070200</t>
  </si>
  <si>
    <t>04/01/2025</t>
  </si>
  <si>
    <t>Amenity Rent</t>
  </si>
  <si>
    <t>354069067</t>
  </si>
  <si>
    <t>04/01/2025</t>
  </si>
  <si>
    <t>Amenity Rent</t>
  </si>
  <si>
    <t>354070074</t>
  </si>
  <si>
    <t>04/01/2025</t>
  </si>
  <si>
    <t>Amenity Rent</t>
  </si>
  <si>
    <t>354069961</t>
  </si>
  <si>
    <t>04/01/2025</t>
  </si>
  <si>
    <t>Rent</t>
  </si>
  <si>
    <t>354069473</t>
  </si>
  <si>
    <t>04/01/2025</t>
  </si>
  <si>
    <t>Late Fee</t>
  </si>
  <si>
    <t>354401786</t>
  </si>
  <si>
    <t>04/04/2025</t>
  </si>
  <si>
    <t>Pest Control</t>
  </si>
  <si>
    <t>354069227</t>
  </si>
  <si>
    <t>04/01/2025</t>
  </si>
  <si>
    <t>Valet Trash</t>
  </si>
  <si>
    <t>354069436</t>
  </si>
  <si>
    <t>04/01/2025</t>
  </si>
  <si>
    <t>Charge Total:</t>
  </si>
  <si>
    <t>03-3105</t>
  </si>
  <si>
    <t>A3</t>
  </si>
  <si>
    <t>Occupied No Notice</t>
  </si>
  <si>
    <t>Crozier, Cynthia</t>
  </si>
  <si>
    <t>Resident</t>
  </si>
  <si>
    <t>Amenity Rent</t>
  </si>
  <si>
    <t>354069101</t>
  </si>
  <si>
    <t>04/01/2025</t>
  </si>
  <si>
    <t>Amenity Rent</t>
  </si>
  <si>
    <t>354069684</t>
  </si>
  <si>
    <t>04/01/2025</t>
  </si>
  <si>
    <t>Amenity Rent</t>
  </si>
  <si>
    <t>354069528</t>
  </si>
  <si>
    <t>04/01/2025</t>
  </si>
  <si>
    <t>Amenity Rent</t>
  </si>
  <si>
    <t>354070285</t>
  </si>
  <si>
    <t>04/01/2025</t>
  </si>
  <si>
    <t>Rent</t>
  </si>
  <si>
    <t>354070167</t>
  </si>
  <si>
    <t>04/01/2025</t>
  </si>
  <si>
    <t>Pest Control</t>
  </si>
  <si>
    <t>354069666</t>
  </si>
  <si>
    <t>04/01/2025</t>
  </si>
  <si>
    <t>Valet Trash</t>
  </si>
  <si>
    <t>354069933</t>
  </si>
  <si>
    <t>04/01/2025</t>
  </si>
  <si>
    <t>Charge Total:</t>
  </si>
  <si>
    <t>03-3106</t>
  </si>
  <si>
    <t>A3</t>
  </si>
  <si>
    <t>Occupied No Notice</t>
  </si>
  <si>
    <t>Garcia, Justine</t>
  </si>
  <si>
    <t>Resident</t>
  </si>
  <si>
    <t>Amenity Rent</t>
  </si>
  <si>
    <t>354069133</t>
  </si>
  <si>
    <t>04/01/2025</t>
  </si>
  <si>
    <t>Amenity Rent</t>
  </si>
  <si>
    <t>354069389</t>
  </si>
  <si>
    <t>04/01/2025</t>
  </si>
  <si>
    <t>Amenity Rent</t>
  </si>
  <si>
    <t>354070100</t>
  </si>
  <si>
    <t>04/01/2025</t>
  </si>
  <si>
    <t>Amenity Rent</t>
  </si>
  <si>
    <t>354069571</t>
  </si>
  <si>
    <t>04/01/2025</t>
  </si>
  <si>
    <t>Rent</t>
  </si>
  <si>
    <t>354069847</t>
  </si>
  <si>
    <t>04/01/2025</t>
  </si>
  <si>
    <t>Pest Control</t>
  </si>
  <si>
    <t>354069396</t>
  </si>
  <si>
    <t>04/01/2025</t>
  </si>
  <si>
    <t>Valet Trash</t>
  </si>
  <si>
    <t>354070117</t>
  </si>
  <si>
    <t>04/01/2025</t>
  </si>
  <si>
    <t>Charge Total:</t>
  </si>
  <si>
    <t>03-3108</t>
  </si>
  <si>
    <t>B4</t>
  </si>
  <si>
    <t>Occupied No Notice</t>
  </si>
  <si>
    <t>Harris, Michelle</t>
  </si>
  <si>
    <t>Resident</t>
  </si>
  <si>
    <t>Amenity Rent</t>
  </si>
  <si>
    <t>354069236</t>
  </si>
  <si>
    <t>04/01/2025</t>
  </si>
  <si>
    <t>Amenity Rent</t>
  </si>
  <si>
    <t>354069226</t>
  </si>
  <si>
    <t>04/01/2025</t>
  </si>
  <si>
    <t>Amenity Rent</t>
  </si>
  <si>
    <t>354070171</t>
  </si>
  <si>
    <t>04/01/2025</t>
  </si>
  <si>
    <t>Amenity Rent</t>
  </si>
  <si>
    <t>354069195</t>
  </si>
  <si>
    <t>04/01/2025</t>
  </si>
  <si>
    <t>Rent</t>
  </si>
  <si>
    <t>354069661</t>
  </si>
  <si>
    <t>04/01/2025</t>
  </si>
  <si>
    <t>Parking/Carport/Garage</t>
  </si>
  <si>
    <t>354068967</t>
  </si>
  <si>
    <t>04/01/2025</t>
  </si>
  <si>
    <t>Pest Control</t>
  </si>
  <si>
    <t>354069699</t>
  </si>
  <si>
    <t>04/01/2025</t>
  </si>
  <si>
    <t>Trash Allocation Charge</t>
  </si>
  <si>
    <t>354069974</t>
  </si>
  <si>
    <t>04/01/2025</t>
  </si>
  <si>
    <t>Charge Total:</t>
  </si>
  <si>
    <t>03-3109</t>
  </si>
  <si>
    <t>C1</t>
  </si>
  <si>
    <t>Occupied No Notice</t>
  </si>
  <si>
    <t>Saenz, Patricia</t>
  </si>
  <si>
    <t>Resident</t>
  </si>
  <si>
    <t>Amenity Rent</t>
  </si>
  <si>
    <t>354069683</t>
  </si>
  <si>
    <t>04/01/2025</t>
  </si>
  <si>
    <t>Amenity Rent</t>
  </si>
  <si>
    <t>354069282</t>
  </si>
  <si>
    <t>04/01/2025</t>
  </si>
  <si>
    <t>Amenity Rent</t>
  </si>
  <si>
    <t>354070324</t>
  </si>
  <si>
    <t>04/01/2025</t>
  </si>
  <si>
    <t>Rent</t>
  </si>
  <si>
    <t>354069358</t>
  </si>
  <si>
    <t>04/01/2025</t>
  </si>
  <si>
    <t>Parking/Carport/Garage</t>
  </si>
  <si>
    <t>354069406</t>
  </si>
  <si>
    <t>04/01/2025</t>
  </si>
  <si>
    <t>Parking/Carport/Garage</t>
  </si>
  <si>
    <t>354069805</t>
  </si>
  <si>
    <t>04/01/2025</t>
  </si>
  <si>
    <t>Pest Control</t>
  </si>
  <si>
    <t>354069417</t>
  </si>
  <si>
    <t>04/01/2025</t>
  </si>
  <si>
    <t>Storage</t>
  </si>
  <si>
    <t>354069193</t>
  </si>
  <si>
    <t>04/01/2025</t>
  </si>
  <si>
    <t>Valet Trash</t>
  </si>
  <si>
    <t>354070242</t>
  </si>
  <si>
    <t>04/01/2025</t>
  </si>
  <si>
    <t>Charge Total:</t>
  </si>
  <si>
    <t>03-3110</t>
  </si>
  <si>
    <t>C1</t>
  </si>
  <si>
    <t>Occupied No Notice</t>
  </si>
  <si>
    <t>Qazi, Naveen</t>
  </si>
  <si>
    <t>Resident</t>
  </si>
  <si>
    <t>Amenity Rent</t>
  </si>
  <si>
    <t>354070032</t>
  </si>
  <si>
    <t>04/01/2025</t>
  </si>
  <si>
    <t>Amenity Rent</t>
  </si>
  <si>
    <t>354070377</t>
  </si>
  <si>
    <t>04/01/2025</t>
  </si>
  <si>
    <t>Amenity Rent</t>
  </si>
  <si>
    <t>354069777</t>
  </si>
  <si>
    <t>04/01/2025</t>
  </si>
  <si>
    <t>Rent</t>
  </si>
  <si>
    <t>354069913</t>
  </si>
  <si>
    <t>04/01/2025</t>
  </si>
  <si>
    <t>Pest Control</t>
  </si>
  <si>
    <t>354069803</t>
  </si>
  <si>
    <t>04/01/2025</t>
  </si>
  <si>
    <t>Valet Trash</t>
  </si>
  <si>
    <t>354070348</t>
  </si>
  <si>
    <t>04/01/2025</t>
  </si>
  <si>
    <t>Charge Total:</t>
  </si>
  <si>
    <t>03-3201</t>
  </si>
  <si>
    <t>C1</t>
  </si>
  <si>
    <t>Occupied No Notice</t>
  </si>
  <si>
    <t>Diz, Ricardo</t>
  </si>
  <si>
    <t>Resident</t>
  </si>
  <si>
    <t>Amenity Rent</t>
  </si>
  <si>
    <t>354069958</t>
  </si>
  <si>
    <t>04/01/2025</t>
  </si>
  <si>
    <t>Amenity Rent</t>
  </si>
  <si>
    <t>354069578</t>
  </si>
  <si>
    <t>04/01/2025</t>
  </si>
  <si>
    <t>Amenity Rent</t>
  </si>
  <si>
    <t>354070160</t>
  </si>
  <si>
    <t>04/18/2025</t>
  </si>
  <si>
    <t>Amenity Rent</t>
  </si>
  <si>
    <t>354069917</t>
  </si>
  <si>
    <t>04/18/2025</t>
  </si>
  <si>
    <t>Month to Month Rent</t>
  </si>
  <si>
    <t>354070209</t>
  </si>
  <si>
    <t>04/18/2025</t>
  </si>
  <si>
    <t>Rent</t>
  </si>
  <si>
    <t>354070029</t>
  </si>
  <si>
    <t>04/01/2025</t>
  </si>
  <si>
    <t>Month-to-Month Fee</t>
  </si>
  <si>
    <t>354069980</t>
  </si>
  <si>
    <t>04/18/2025</t>
  </si>
  <si>
    <t>Pest Control</t>
  </si>
  <si>
    <t>354069221</t>
  </si>
  <si>
    <t>04/01/2025</t>
  </si>
  <si>
    <t>Pest Control</t>
  </si>
  <si>
    <t>354069361</t>
  </si>
  <si>
    <t>04/18/2025</t>
  </si>
  <si>
    <t>Valet Trash</t>
  </si>
  <si>
    <t>354069689</t>
  </si>
  <si>
    <t>04/01/2025</t>
  </si>
  <si>
    <t>Valet Trash</t>
  </si>
  <si>
    <t>354069853</t>
  </si>
  <si>
    <t>04/18/2025</t>
  </si>
  <si>
    <t>Charge Total:</t>
  </si>
  <si>
    <t>03-3202</t>
  </si>
  <si>
    <t>C1</t>
  </si>
  <si>
    <t>Occupied No Notice</t>
  </si>
  <si>
    <t>Longano, Rachel</t>
  </si>
  <si>
    <t>Resident</t>
  </si>
  <si>
    <t>Amenity Rent</t>
  </si>
  <si>
    <t>354069957</t>
  </si>
  <si>
    <t>04/01/2025</t>
  </si>
  <si>
    <t>Rent</t>
  </si>
  <si>
    <t>354069920</t>
  </si>
  <si>
    <t>04/01/2025</t>
  </si>
  <si>
    <t>Parking/Carport/Garage</t>
  </si>
  <si>
    <t>354069698</t>
  </si>
  <si>
    <t>04/01/2025</t>
  </si>
  <si>
    <t>Pest Control</t>
  </si>
  <si>
    <t>354069510</t>
  </si>
  <si>
    <t>04/01/2025</t>
  </si>
  <si>
    <t>Valet Trash</t>
  </si>
  <si>
    <t>354070006</t>
  </si>
  <si>
    <t>04/01/2025</t>
  </si>
  <si>
    <t>Charge Total:</t>
  </si>
  <si>
    <t>03-3203</t>
  </si>
  <si>
    <t>A3</t>
  </si>
  <si>
    <t>Occupied No Notice</t>
  </si>
  <si>
    <t>Rivera, Cecilia</t>
  </si>
  <si>
    <t>Resident</t>
  </si>
  <si>
    <t>Amenity Rent</t>
  </si>
  <si>
    <t>354070265</t>
  </si>
  <si>
    <t>04/01/2025</t>
  </si>
  <si>
    <t>Amenity Rent</t>
  </si>
  <si>
    <t>354069353</t>
  </si>
  <si>
    <t>04/01/2025</t>
  </si>
  <si>
    <t>Amenity Rent</t>
  </si>
  <si>
    <t>354070251</t>
  </si>
  <si>
    <t>04/01/2025</t>
  </si>
  <si>
    <t>Rent</t>
  </si>
  <si>
    <t>354069638</t>
  </si>
  <si>
    <t>04/01/2025</t>
  </si>
  <si>
    <t>Pest Control</t>
  </si>
  <si>
    <t>354069955</t>
  </si>
  <si>
    <t>04/01/2025</t>
  </si>
  <si>
    <t>Valet Trash</t>
  </si>
  <si>
    <t>354069413</t>
  </si>
  <si>
    <t>04/01/2025</t>
  </si>
  <si>
    <t>Charge Total:</t>
  </si>
  <si>
    <t>03-3204</t>
  </si>
  <si>
    <t>A3</t>
  </si>
  <si>
    <t>Occupied No Notice</t>
  </si>
  <si>
    <t>Marquez, Gilbert</t>
  </si>
  <si>
    <t>Resident</t>
  </si>
  <si>
    <t>Amenity Rent</t>
  </si>
  <si>
    <t>354070330</t>
  </si>
  <si>
    <t>04/01/2025</t>
  </si>
  <si>
    <t>Amenity Rent</t>
  </si>
  <si>
    <t>354070113</t>
  </si>
  <si>
    <t>04/01/2025</t>
  </si>
  <si>
    <t>Amenity Rent</t>
  </si>
  <si>
    <t>354069925</t>
  </si>
  <si>
    <t>04/01/2025</t>
  </si>
  <si>
    <t>Rent</t>
  </si>
  <si>
    <t>354069160</t>
  </si>
  <si>
    <t>04/01/2025</t>
  </si>
  <si>
    <t>Parking/Carport/Garage</t>
  </si>
  <si>
    <t>354069644</t>
  </si>
  <si>
    <t>04/01/2025</t>
  </si>
  <si>
    <t>Pest Control</t>
  </si>
  <si>
    <t>354069076</t>
  </si>
  <si>
    <t>04/01/2025</t>
  </si>
  <si>
    <t>Valet Trash</t>
  </si>
  <si>
    <t>354069566</t>
  </si>
  <si>
    <t>04/01/2025</t>
  </si>
  <si>
    <t>Charge Total:</t>
  </si>
  <si>
    <t>03-3205</t>
  </si>
  <si>
    <t>A3</t>
  </si>
  <si>
    <t>Occupied No Notice</t>
  </si>
  <si>
    <t>Esparza, Vicente jr</t>
  </si>
  <si>
    <t>Resident</t>
  </si>
  <si>
    <t>Amenity Rent</t>
  </si>
  <si>
    <t>354070202</t>
  </si>
  <si>
    <t>04/01/2025</t>
  </si>
  <si>
    <t>Amenity Rent</t>
  </si>
  <si>
    <t>354070247</t>
  </si>
  <si>
    <t>04/01/2025</t>
  </si>
  <si>
    <t>Rent</t>
  </si>
  <si>
    <t>354069369</t>
  </si>
  <si>
    <t>04/01/2025</t>
  </si>
  <si>
    <t>Pest Control</t>
  </si>
  <si>
    <t>354070133</t>
  </si>
  <si>
    <t>04/01/2025</t>
  </si>
  <si>
    <t>Valet Trash</t>
  </si>
  <si>
    <t>354069569</t>
  </si>
  <si>
    <t>04/01/2025</t>
  </si>
  <si>
    <t>Charge Total:</t>
  </si>
  <si>
    <t>03-3206</t>
  </si>
  <si>
    <t>A5</t>
  </si>
  <si>
    <t>Occupied No Notice</t>
  </si>
  <si>
    <t>Psenak, Patrick</t>
  </si>
  <si>
    <t>Resident</t>
  </si>
  <si>
    <t>Amenity Rent</t>
  </si>
  <si>
    <t>354069939</t>
  </si>
  <si>
    <t>04/01/2025</t>
  </si>
  <si>
    <t>Amenity Rent</t>
  </si>
  <si>
    <t>354070344</t>
  </si>
  <si>
    <t>04/01/2025</t>
  </si>
  <si>
    <t>Amenity Rent</t>
  </si>
  <si>
    <t>354069911</t>
  </si>
  <si>
    <t>04/01/2025</t>
  </si>
  <si>
    <t>Rent</t>
  </si>
  <si>
    <t>354069372</t>
  </si>
  <si>
    <t>04/01/2025</t>
  </si>
  <si>
    <t>Pest Control</t>
  </si>
  <si>
    <t>354070226</t>
  </si>
  <si>
    <t>04/01/2025</t>
  </si>
  <si>
    <t>Valet Trash</t>
  </si>
  <si>
    <t>354069157</t>
  </si>
  <si>
    <t>04/01/2025</t>
  </si>
  <si>
    <t>Charge Total:</t>
  </si>
  <si>
    <t>03-3207</t>
  </si>
  <si>
    <t>B4</t>
  </si>
  <si>
    <t>Occupied No Notice</t>
  </si>
  <si>
    <t>Doyle, Brandi</t>
  </si>
  <si>
    <t>Resident</t>
  </si>
  <si>
    <t>Amenity Rent</t>
  </si>
  <si>
    <t>354069032</t>
  </si>
  <si>
    <t>04/01/2025</t>
  </si>
  <si>
    <t>Amenity Rent</t>
  </si>
  <si>
    <t>354070418</t>
  </si>
  <si>
    <t>04/01/2025</t>
  </si>
  <si>
    <t>Amenity Rent</t>
  </si>
  <si>
    <t>354069536</t>
  </si>
  <si>
    <t>04/01/2025</t>
  </si>
  <si>
    <t>Rent</t>
  </si>
  <si>
    <t>354069014</t>
  </si>
  <si>
    <t>04/01/2025</t>
  </si>
  <si>
    <t>Pest Control</t>
  </si>
  <si>
    <t>354070340</t>
  </si>
  <si>
    <t>04/01/2025</t>
  </si>
  <si>
    <t>Valet Trash</t>
  </si>
  <si>
    <t>354070031</t>
  </si>
  <si>
    <t>04/01/2025</t>
  </si>
  <si>
    <t>Charge Total:</t>
  </si>
  <si>
    <t>03-3208</t>
  </si>
  <si>
    <t>B4</t>
  </si>
  <si>
    <t>Occupied No Notice</t>
  </si>
  <si>
    <t>Sanchez, Macarena</t>
  </si>
  <si>
    <t>Resident</t>
  </si>
  <si>
    <t>Amenity Rent</t>
  </si>
  <si>
    <t>354069483</t>
  </si>
  <si>
    <t>04/01/2025</t>
  </si>
  <si>
    <t>Amenity Rent</t>
  </si>
  <si>
    <t>354069308</t>
  </si>
  <si>
    <t>04/01/2025</t>
  </si>
  <si>
    <t>Amenity Rent</t>
  </si>
  <si>
    <t>354069784</t>
  </si>
  <si>
    <t>04/01/2025</t>
  </si>
  <si>
    <t>Rent</t>
  </si>
  <si>
    <t>354070197</t>
  </si>
  <si>
    <t>04/01/2025</t>
  </si>
  <si>
    <t>Pest Control</t>
  </si>
  <si>
    <t>354069169</t>
  </si>
  <si>
    <t>04/01/2025</t>
  </si>
  <si>
    <t>Valet Trash</t>
  </si>
  <si>
    <t>354069016</t>
  </si>
  <si>
    <t>04/01/2025</t>
  </si>
  <si>
    <t>Charge Total:</t>
  </si>
  <si>
    <t>03-3209</t>
  </si>
  <si>
    <t>C1</t>
  </si>
  <si>
    <t>Occupied No Notice</t>
  </si>
  <si>
    <t>Estevez, Melissa</t>
  </si>
  <si>
    <t>Resident</t>
  </si>
  <si>
    <t>Amenity Rent</t>
  </si>
  <si>
    <t>354069718</t>
  </si>
  <si>
    <t>04/01/2025</t>
  </si>
  <si>
    <t>Rent</t>
  </si>
  <si>
    <t>354069785</t>
  </si>
  <si>
    <t>04/01/2025</t>
  </si>
  <si>
    <t>Pest Control</t>
  </si>
  <si>
    <t>354070276</t>
  </si>
  <si>
    <t>04/01/2025</t>
  </si>
  <si>
    <t>Storage</t>
  </si>
  <si>
    <t>354069626</t>
  </si>
  <si>
    <t>04/01/2025</t>
  </si>
  <si>
    <t>Valet Trash</t>
  </si>
  <si>
    <t>354069503</t>
  </si>
  <si>
    <t>04/01/2025</t>
  </si>
  <si>
    <t>Charge Total:</t>
  </si>
  <si>
    <t>03-3210</t>
  </si>
  <si>
    <t>C1</t>
  </si>
  <si>
    <t>Occupied No Notice</t>
  </si>
  <si>
    <t>Back, Willard</t>
  </si>
  <si>
    <t>Resident</t>
  </si>
  <si>
    <t>Amenity Rent</t>
  </si>
  <si>
    <t>354069278</t>
  </si>
  <si>
    <t>04/01/2025</t>
  </si>
  <si>
    <t>Amenity Rent</t>
  </si>
  <si>
    <t>354070190</t>
  </si>
  <si>
    <t>04/01/2025</t>
  </si>
  <si>
    <t>Month to Month Rent</t>
  </si>
  <si>
    <t>354068987</t>
  </si>
  <si>
    <t>04/01/2025</t>
  </si>
  <si>
    <t>Month-to-Month Fee</t>
  </si>
  <si>
    <t>354069855</t>
  </si>
  <si>
    <t>04/01/2025</t>
  </si>
  <si>
    <t>Pest Control</t>
  </si>
  <si>
    <t>354069860</t>
  </si>
  <si>
    <t>04/01/2025</t>
  </si>
  <si>
    <t>Valet Trash</t>
  </si>
  <si>
    <t>354069467</t>
  </si>
  <si>
    <t>04/01/2025</t>
  </si>
  <si>
    <t>Charge Total:</t>
  </si>
  <si>
    <t>03-3301</t>
  </si>
  <si>
    <t>C2</t>
  </si>
  <si>
    <t>Occupied No Notice</t>
  </si>
  <si>
    <t>Garcia, Shannon</t>
  </si>
  <si>
    <t>Resident</t>
  </si>
  <si>
    <t>Amenity Rent</t>
  </si>
  <si>
    <t>354069906</t>
  </si>
  <si>
    <t>04/01/2025</t>
  </si>
  <si>
    <t>Amenity Rent</t>
  </si>
  <si>
    <t>354070228</t>
  </si>
  <si>
    <t>04/01/2025</t>
  </si>
  <si>
    <t>Amenity Rent</t>
  </si>
  <si>
    <t>354069033</t>
  </si>
  <si>
    <t>04/01/2025</t>
  </si>
  <si>
    <t>Rent</t>
  </si>
  <si>
    <t>354069960</t>
  </si>
  <si>
    <t>04/01/2025</t>
  </si>
  <si>
    <t>Pest Control</t>
  </si>
  <si>
    <t>354069097</t>
  </si>
  <si>
    <t>04/01/2025</t>
  </si>
  <si>
    <t>Valet Trash</t>
  </si>
  <si>
    <t>354069259</t>
  </si>
  <si>
    <t>04/01/2025</t>
  </si>
  <si>
    <t>Charge Total:</t>
  </si>
  <si>
    <t>03-3302</t>
  </si>
  <si>
    <t>C2</t>
  </si>
  <si>
    <t>Occupied No Notice</t>
  </si>
  <si>
    <t>Mendoza, Elizabeth</t>
  </si>
  <si>
    <t>Resident</t>
  </si>
  <si>
    <t>Amenity Rent</t>
  </si>
  <si>
    <t>354069519</t>
  </si>
  <si>
    <t>04/01/2025</t>
  </si>
  <si>
    <t>Amenity Rent</t>
  </si>
  <si>
    <t>354069477</t>
  </si>
  <si>
    <t>04/01/2025</t>
  </si>
  <si>
    <t>Amenity Rent</t>
  </si>
  <si>
    <t>354068983</t>
  </si>
  <si>
    <t>04/01/2025</t>
  </si>
  <si>
    <t>Amenity Rent</t>
  </si>
  <si>
    <t>354069435</t>
  </si>
  <si>
    <t>04/01/2025</t>
  </si>
  <si>
    <t>Rent</t>
  </si>
  <si>
    <t>354068978</t>
  </si>
  <si>
    <t>04/01/2025</t>
  </si>
  <si>
    <t>Pest Control</t>
  </si>
  <si>
    <t>354070118</t>
  </si>
  <si>
    <t>04/01/2025</t>
  </si>
  <si>
    <t>Valet Trash</t>
  </si>
  <si>
    <t>354070357</t>
  </si>
  <si>
    <t>04/01/2025</t>
  </si>
  <si>
    <t>Charge Total:</t>
  </si>
  <si>
    <t>03-3303</t>
  </si>
  <si>
    <t>A3</t>
  </si>
  <si>
    <t>Occupied No Notice</t>
  </si>
  <si>
    <t>Puente, Leslie</t>
  </si>
  <si>
    <t>Resident</t>
  </si>
  <si>
    <t>Amenity Rent</t>
  </si>
  <si>
    <t>354069918</t>
  </si>
  <si>
    <t>04/01/2025</t>
  </si>
  <si>
    <t>Amenity Rent</t>
  </si>
  <si>
    <t>354069463</t>
  </si>
  <si>
    <t>04/01/2025</t>
  </si>
  <si>
    <t>Amenity Rent</t>
  </si>
  <si>
    <t>354069299</t>
  </si>
  <si>
    <t>04/01/2025</t>
  </si>
  <si>
    <t>Rent</t>
  </si>
  <si>
    <t>354070314</t>
  </si>
  <si>
    <t>04/01/2025</t>
  </si>
  <si>
    <t>Pest Control</t>
  </si>
  <si>
    <t>354069168</t>
  </si>
  <si>
    <t>04/01/2025</t>
  </si>
  <si>
    <t>Valet Trash</t>
  </si>
  <si>
    <t>354069655</t>
  </si>
  <si>
    <t>04/01/2025</t>
  </si>
  <si>
    <t>Charge Total:</t>
  </si>
  <si>
    <t>03-3304</t>
  </si>
  <si>
    <t>A3</t>
  </si>
  <si>
    <t>Occupied No Notice</t>
  </si>
  <si>
    <t>Lopez, Abigail</t>
  </si>
  <si>
    <t>Resident</t>
  </si>
  <si>
    <t>Amenity Rent</t>
  </si>
  <si>
    <t>354069414</t>
  </si>
  <si>
    <t>04/01/2025</t>
  </si>
  <si>
    <t>Amenity Rent</t>
  </si>
  <si>
    <t>354069650</t>
  </si>
  <si>
    <t>04/01/2025</t>
  </si>
  <si>
    <t>Amenity Rent</t>
  </si>
  <si>
    <t>354069740</t>
  </si>
  <si>
    <t>04/01/2025</t>
  </si>
  <si>
    <t>Rent</t>
  </si>
  <si>
    <t>354070271</t>
  </si>
  <si>
    <t>04/01/2025</t>
  </si>
  <si>
    <t>Pest Control</t>
  </si>
  <si>
    <t>354070257</t>
  </si>
  <si>
    <t>04/01/2025</t>
  </si>
  <si>
    <t>Valet Trash</t>
  </si>
  <si>
    <t>354070077</t>
  </si>
  <si>
    <t>04/01/2025</t>
  </si>
  <si>
    <t>Charge Total:</t>
  </si>
  <si>
    <t>03-3305</t>
  </si>
  <si>
    <t>A4</t>
  </si>
  <si>
    <t>Occupied No Notice</t>
  </si>
  <si>
    <t>Wilmot, Jaime</t>
  </si>
  <si>
    <t>Resident</t>
  </si>
  <si>
    <t>Amenity Rent</t>
  </si>
  <si>
    <t>354487110</t>
  </si>
  <si>
    <t>04/07/2025</t>
  </si>
  <si>
    <t>Amenity Rent</t>
  </si>
  <si>
    <t>354487115</t>
  </si>
  <si>
    <t>04/07/2025</t>
  </si>
  <si>
    <t>Amenity Rent</t>
  </si>
  <si>
    <t>354487117</t>
  </si>
  <si>
    <t>04/07/2025</t>
  </si>
  <si>
    <t>Amenity Rent</t>
  </si>
  <si>
    <t>354487114</t>
  </si>
  <si>
    <t>04/07/2025</t>
  </si>
  <si>
    <t>Amenity Rent</t>
  </si>
  <si>
    <t>354487113</t>
  </si>
  <si>
    <t>04/07/2025</t>
  </si>
  <si>
    <t>Rent</t>
  </si>
  <si>
    <t>354487111</t>
  </si>
  <si>
    <t>04/07/2025</t>
  </si>
  <si>
    <t>Administration Fee</t>
  </si>
  <si>
    <t>354487108</t>
  </si>
  <si>
    <t>04/07/2025</t>
  </si>
  <si>
    <t>Concession-Resident</t>
  </si>
  <si>
    <t>354487109</t>
  </si>
  <si>
    <t>04/07/2025</t>
  </si>
  <si>
    <t>Pest Control</t>
  </si>
  <si>
    <t>354487112</t>
  </si>
  <si>
    <t>04/07/2025</t>
  </si>
  <si>
    <t>Valet Trash</t>
  </si>
  <si>
    <t>354487116</t>
  </si>
  <si>
    <t>04/07/2025</t>
  </si>
  <si>
    <t>Charge Total:</t>
  </si>
  <si>
    <t>03-3306</t>
  </si>
  <si>
    <t>A6</t>
  </si>
  <si>
    <t>Occupied No Notice</t>
  </si>
  <si>
    <t>Davis, Tonye</t>
  </si>
  <si>
    <t>Resident</t>
  </si>
  <si>
    <t>Amenity Rent</t>
  </si>
  <si>
    <t>354069786</t>
  </si>
  <si>
    <t>04/01/2025</t>
  </si>
  <si>
    <t>Amenity Rent</t>
  </si>
  <si>
    <t>354069809</t>
  </si>
  <si>
    <t>04/01/2025</t>
  </si>
  <si>
    <t>Amenity Rent</t>
  </si>
  <si>
    <t>354070044</t>
  </si>
  <si>
    <t>04/01/2025</t>
  </si>
  <si>
    <t>Amenity Rent</t>
  </si>
  <si>
    <t>354070266</t>
  </si>
  <si>
    <t>04/01/2025</t>
  </si>
  <si>
    <t>Rent</t>
  </si>
  <si>
    <t>354070244</t>
  </si>
  <si>
    <t>04/01/2025</t>
  </si>
  <si>
    <t>Parking/Carport/Garage</t>
  </si>
  <si>
    <t>354070176</t>
  </si>
  <si>
    <t>04/01/2025</t>
  </si>
  <si>
    <t>Pest Control</t>
  </si>
  <si>
    <t>354070041</t>
  </si>
  <si>
    <t>04/01/2025</t>
  </si>
  <si>
    <t>Storage</t>
  </si>
  <si>
    <t>354069045</t>
  </si>
  <si>
    <t>04/01/2025</t>
  </si>
  <si>
    <t>Valet Trash</t>
  </si>
  <si>
    <t>354069453</t>
  </si>
  <si>
    <t>04/01/2025</t>
  </si>
  <si>
    <t>Charge Total:</t>
  </si>
  <si>
    <t>03-3307</t>
  </si>
  <si>
    <t>B4</t>
  </si>
  <si>
    <t>Occupied No Notice</t>
  </si>
  <si>
    <t>Barbeta Marco, Paula</t>
  </si>
  <si>
    <t>Resident</t>
  </si>
  <si>
    <t>Amenity Rent</t>
  </si>
  <si>
    <t>354069838</t>
  </si>
  <si>
    <t>04/01/2025</t>
  </si>
  <si>
    <t>Amenity Rent</t>
  </si>
  <si>
    <t>354069532</t>
  </si>
  <si>
    <t>04/01/2025</t>
  </si>
  <si>
    <t>Amenity Rent</t>
  </si>
  <si>
    <t>354069977</t>
  </si>
  <si>
    <t>04/01/2025</t>
  </si>
  <si>
    <t>Rent</t>
  </si>
  <si>
    <t>354069587</t>
  </si>
  <si>
    <t>04/01/2025</t>
  </si>
  <si>
    <t>Pest Control</t>
  </si>
  <si>
    <t>354069664</t>
  </si>
  <si>
    <t>04/01/2025</t>
  </si>
  <si>
    <t>Valet Trash</t>
  </si>
  <si>
    <t>354069062</t>
  </si>
  <si>
    <t>04/01/2025</t>
  </si>
  <si>
    <t>Charge Total:</t>
  </si>
  <si>
    <t>03-3308</t>
  </si>
  <si>
    <t>B4</t>
  </si>
  <si>
    <t>Occupied No Notice</t>
  </si>
  <si>
    <t>Morse, David</t>
  </si>
  <si>
    <t>Resident</t>
  </si>
  <si>
    <t>Amenity Rent</t>
  </si>
  <si>
    <t>354069434</t>
  </si>
  <si>
    <t>04/01/2025</t>
  </si>
  <si>
    <t>Amenity Rent</t>
  </si>
  <si>
    <t>354069244</t>
  </si>
  <si>
    <t>04/01/2025</t>
  </si>
  <si>
    <t>Rent</t>
  </si>
  <si>
    <t>354069096</t>
  </si>
  <si>
    <t>04/01/2025</t>
  </si>
  <si>
    <t>Pest Control</t>
  </si>
  <si>
    <t>354069151</t>
  </si>
  <si>
    <t>04/01/2025</t>
  </si>
  <si>
    <t>Valet Trash</t>
  </si>
  <si>
    <t>354069380</t>
  </si>
  <si>
    <t>04/01/2025</t>
  </si>
  <si>
    <t>Charge Total:</t>
  </si>
  <si>
    <t>03-3309</t>
  </si>
  <si>
    <t>C2</t>
  </si>
  <si>
    <t>Occupied No Notice</t>
  </si>
  <si>
    <t>Villarreal, Mike</t>
  </si>
  <si>
    <t>Resident</t>
  </si>
  <si>
    <t>Amenity Rent</t>
  </si>
  <si>
    <t>354069131</t>
  </si>
  <si>
    <t>04/01/2025</t>
  </si>
  <si>
    <t>Amenity Rent</t>
  </si>
  <si>
    <t>354069852</t>
  </si>
  <si>
    <t>04/01/2025</t>
  </si>
  <si>
    <t>Amenity Rent</t>
  </si>
  <si>
    <t>354069908</t>
  </si>
  <si>
    <t>04/01/2025</t>
  </si>
  <si>
    <t>Rent</t>
  </si>
  <si>
    <t>354069572</t>
  </si>
  <si>
    <t>04/01/2025</t>
  </si>
  <si>
    <t>Parking/Carport/Garage</t>
  </si>
  <si>
    <t>354068946</t>
  </si>
  <si>
    <t>04/01/2025</t>
  </si>
  <si>
    <t>Pest Control</t>
  </si>
  <si>
    <t>354069659</t>
  </si>
  <si>
    <t>04/01/2025</t>
  </si>
  <si>
    <t>Valet Trash</t>
  </si>
  <si>
    <t>354069988</t>
  </si>
  <si>
    <t>04/01/2025</t>
  </si>
  <si>
    <t>Charge Total:</t>
  </si>
  <si>
    <t>03-3310</t>
  </si>
  <si>
    <t>C2</t>
  </si>
  <si>
    <t>Notice Unrented</t>
  </si>
  <si>
    <t>Jenkins, Ethan</t>
  </si>
  <si>
    <t>Resident</t>
  </si>
  <si>
    <t>Amenity Rent</t>
  </si>
  <si>
    <t>354069732</t>
  </si>
  <si>
    <t>04/01/2025</t>
  </si>
  <si>
    <t>Amenity Rent</t>
  </si>
  <si>
    <t>354069834</t>
  </si>
  <si>
    <t>04/01/2025</t>
  </si>
  <si>
    <t>Amenity Rent</t>
  </si>
  <si>
    <t>354069187</t>
  </si>
  <si>
    <t>04/01/2025</t>
  </si>
  <si>
    <t>Rent</t>
  </si>
  <si>
    <t>354069991</t>
  </si>
  <si>
    <t>04/01/2025</t>
  </si>
  <si>
    <t>Pest Control</t>
  </si>
  <si>
    <t>354070162</t>
  </si>
  <si>
    <t>04/01/2025</t>
  </si>
  <si>
    <t>Valet Trash</t>
  </si>
  <si>
    <t>354069116</t>
  </si>
  <si>
    <t>04/01/2025</t>
  </si>
  <si>
    <t>Charge Total:</t>
  </si>
  <si>
    <t>03-3401</t>
  </si>
  <si>
    <t>C2</t>
  </si>
  <si>
    <t>Occupied No Notice</t>
  </si>
  <si>
    <t>Nelson, Robert</t>
  </si>
  <si>
    <t>Resident</t>
  </si>
  <si>
    <t>Amenity Rent</t>
  </si>
  <si>
    <t>354070262</t>
  </si>
  <si>
    <t>04/01/2025</t>
  </si>
  <si>
    <t>Amenity Rent</t>
  </si>
  <si>
    <t>354070093</t>
  </si>
  <si>
    <t>04/01/2025</t>
  </si>
  <si>
    <t>Amenity Rent</t>
  </si>
  <si>
    <t>354069060</t>
  </si>
  <si>
    <t>04/01/2025</t>
  </si>
  <si>
    <t>Amenity Rent</t>
  </si>
  <si>
    <t>354069212</t>
  </si>
  <si>
    <t>04/01/2025</t>
  </si>
  <si>
    <t>Rent</t>
  </si>
  <si>
    <t>354069232</t>
  </si>
  <si>
    <t>04/01/2025</t>
  </si>
  <si>
    <t>Pest Control</t>
  </si>
  <si>
    <t>354069642</t>
  </si>
  <si>
    <t>04/01/2025</t>
  </si>
  <si>
    <t>Valet Trash</t>
  </si>
  <si>
    <t>354069266</t>
  </si>
  <si>
    <t>04/01/2025</t>
  </si>
  <si>
    <t>Charge Total:</t>
  </si>
  <si>
    <t>03-3402</t>
  </si>
  <si>
    <t>C2</t>
  </si>
  <si>
    <t>Occupied No Notice</t>
  </si>
  <si>
    <t>Chester, Adam (Adam)</t>
  </si>
  <si>
    <t>Resident</t>
  </si>
  <si>
    <t>Amenity Rent</t>
  </si>
  <si>
    <t>354069130</t>
  </si>
  <si>
    <t>04/01/2025</t>
  </si>
  <si>
    <t>Amenity Rent</t>
  </si>
  <si>
    <t>354069738</t>
  </si>
  <si>
    <t>04/01/2025</t>
  </si>
  <si>
    <t>Amenity Rent</t>
  </si>
  <si>
    <t>354069152</t>
  </si>
  <si>
    <t>04/01/2025</t>
  </si>
  <si>
    <t>Amenity Rent</t>
  </si>
  <si>
    <t>354070232</t>
  </si>
  <si>
    <t>04/01/2025</t>
  </si>
  <si>
    <t>Rent</t>
  </si>
  <si>
    <t>354069128</t>
  </si>
  <si>
    <t>04/01/2025</t>
  </si>
  <si>
    <t>Parking/Carport/Garage</t>
  </si>
  <si>
    <t>354069493</t>
  </si>
  <si>
    <t>04/01/2025</t>
  </si>
  <si>
    <t>Pest Control</t>
  </si>
  <si>
    <t>354069811</t>
  </si>
  <si>
    <t>04/01/2025</t>
  </si>
  <si>
    <t>Valet Trash</t>
  </si>
  <si>
    <t>354069594</t>
  </si>
  <si>
    <t>04/01/2025</t>
  </si>
  <si>
    <t>Charge Total:</t>
  </si>
  <si>
    <t>03-3403</t>
  </si>
  <si>
    <t>A4</t>
  </si>
  <si>
    <t>Vacant Rented Ready</t>
  </si>
  <si>
    <t>-- Vacant --</t>
  </si>
  <si>
    <t>-</t>
  </si>
  <si>
    <t>Charge Total:</t>
  </si>
  <si>
    <t>03-3404</t>
  </si>
  <si>
    <t>A4</t>
  </si>
  <si>
    <t>Occupied No Notice</t>
  </si>
  <si>
    <t>Segura, Kymberly</t>
  </si>
  <si>
    <t>Resident</t>
  </si>
  <si>
    <t>Amenity Rent</t>
  </si>
  <si>
    <t>354069280</t>
  </si>
  <si>
    <t>04/01/2025</t>
  </si>
  <si>
    <t>Amenity Rent</t>
  </si>
  <si>
    <t>354070289</t>
  </si>
  <si>
    <t>04/01/2025</t>
  </si>
  <si>
    <t>Amenity Rent</t>
  </si>
  <si>
    <t>354069912</t>
  </si>
  <si>
    <t>04/01/2025</t>
  </si>
  <si>
    <t>Amenity Rent</t>
  </si>
  <si>
    <t>354069603</t>
  </si>
  <si>
    <t>04/01/2025</t>
  </si>
  <si>
    <t>Amenity Rent</t>
  </si>
  <si>
    <t>354069166</t>
  </si>
  <si>
    <t>04/01/2025</t>
  </si>
  <si>
    <t>Rent</t>
  </si>
  <si>
    <t>354070353</t>
  </si>
  <si>
    <t>04/01/2025</t>
  </si>
  <si>
    <t>Pest Control</t>
  </si>
  <si>
    <t>354070292</t>
  </si>
  <si>
    <t>04/01/2025</t>
  </si>
  <si>
    <t>Valet Trash</t>
  </si>
  <si>
    <t>354069149</t>
  </si>
  <si>
    <t>04/01/2025</t>
  </si>
  <si>
    <t>Charge Total:</t>
  </si>
  <si>
    <t>03-3405</t>
  </si>
  <si>
    <t>A4</t>
  </si>
  <si>
    <t>Vacant Rented Ready</t>
  </si>
  <si>
    <t>-- Vacant --</t>
  </si>
  <si>
    <t>-</t>
  </si>
  <si>
    <t>Charge Total:</t>
  </si>
  <si>
    <t>03-3406</t>
  </si>
  <si>
    <t>A6</t>
  </si>
  <si>
    <t>Occupied No Notice</t>
  </si>
  <si>
    <t>Wood, Douglas</t>
  </si>
  <si>
    <t>Resident</t>
  </si>
  <si>
    <t>Amenity Rent</t>
  </si>
  <si>
    <t>354069270</t>
  </si>
  <si>
    <t>04/01/2025</t>
  </si>
  <si>
    <t>Amenity Rent</t>
  </si>
  <si>
    <t>354070383</t>
  </si>
  <si>
    <t>04/01/2025</t>
  </si>
  <si>
    <t>Amenity Rent</t>
  </si>
  <si>
    <t>354068976</t>
  </si>
  <si>
    <t>04/01/2025</t>
  </si>
  <si>
    <t>Amenity Rent</t>
  </si>
  <si>
    <t>354070301</t>
  </si>
  <si>
    <t>04/01/2025</t>
  </si>
  <si>
    <t>Rent</t>
  </si>
  <si>
    <t>354069635</t>
  </si>
  <si>
    <t>04/01/2025</t>
  </si>
  <si>
    <t>Parking/Carport/Garage</t>
  </si>
  <si>
    <t>354069632</t>
  </si>
  <si>
    <t>04/01/2025</t>
  </si>
  <si>
    <t>Pest Control</t>
  </si>
  <si>
    <t>354070362</t>
  </si>
  <si>
    <t>04/01/2025</t>
  </si>
  <si>
    <t>Valet Trash</t>
  </si>
  <si>
    <t>354070116</t>
  </si>
  <si>
    <t>04/01/2025</t>
  </si>
  <si>
    <t>Charge Total:</t>
  </si>
  <si>
    <t>03-3407</t>
  </si>
  <si>
    <t>B6</t>
  </si>
  <si>
    <t>Occupied No Notice</t>
  </si>
  <si>
    <t>VILLARREAL TOVAR, LAURA</t>
  </si>
  <si>
    <t>Resident</t>
  </si>
  <si>
    <t>Amenity Rent</t>
  </si>
  <si>
    <t>354069613</t>
  </si>
  <si>
    <t>04/01/2025</t>
  </si>
  <si>
    <t>Amenity Rent</t>
  </si>
  <si>
    <t>354069751</t>
  </si>
  <si>
    <t>04/01/2025</t>
  </si>
  <si>
    <t>Amenity Rent</t>
  </si>
  <si>
    <t>354069968</t>
  </si>
  <si>
    <t>04/01/2025</t>
  </si>
  <si>
    <t>Amenity Rent</t>
  </si>
  <si>
    <t>354069869</t>
  </si>
  <si>
    <t>04/01/2025</t>
  </si>
  <si>
    <t>Amenity Rent</t>
  </si>
  <si>
    <t>354069001</t>
  </si>
  <si>
    <t>04/01/2025</t>
  </si>
  <si>
    <t>Rent</t>
  </si>
  <si>
    <t>354070331</t>
  </si>
  <si>
    <t>04/01/2025</t>
  </si>
  <si>
    <t>Late Fee</t>
  </si>
  <si>
    <t>354432663</t>
  </si>
  <si>
    <t>04/04/2025</t>
  </si>
  <si>
    <t>Late Fee</t>
  </si>
  <si>
    <t>354401790</t>
  </si>
  <si>
    <t>04/04/2025</t>
  </si>
  <si>
    <t>Pest Control</t>
  </si>
  <si>
    <t>354069959</t>
  </si>
  <si>
    <t>04/01/2025</t>
  </si>
  <si>
    <t>Valet Trash</t>
  </si>
  <si>
    <t>354068998</t>
  </si>
  <si>
    <t>04/01/2025</t>
  </si>
  <si>
    <t>Charge Total:</t>
  </si>
  <si>
    <t>03-3408</t>
  </si>
  <si>
    <t>B6</t>
  </si>
  <si>
    <t>Occupied No Notice</t>
  </si>
  <si>
    <t>Vela, Stephanie</t>
  </si>
  <si>
    <t>Resident</t>
  </si>
  <si>
    <t>Amenity Rent</t>
  </si>
  <si>
    <t>354069446</t>
  </si>
  <si>
    <t>04/01/2025</t>
  </si>
  <si>
    <t>Amenity Rent</t>
  </si>
  <si>
    <t>354070407</t>
  </si>
  <si>
    <t>04/01/2025</t>
  </si>
  <si>
    <t>Amenity Rent</t>
  </si>
  <si>
    <t>354068982</t>
  </si>
  <si>
    <t>04/01/2025</t>
  </si>
  <si>
    <t>Amenity Rent</t>
  </si>
  <si>
    <t>354070306</t>
  </si>
  <si>
    <t>04/01/2025</t>
  </si>
  <si>
    <t>Rent</t>
  </si>
  <si>
    <t>354069058</t>
  </si>
  <si>
    <t>04/01/2025</t>
  </si>
  <si>
    <t>Pest Control</t>
  </si>
  <si>
    <t>354069702</t>
  </si>
  <si>
    <t>04/01/2025</t>
  </si>
  <si>
    <t>Valet Trash</t>
  </si>
  <si>
    <t>354069835</t>
  </si>
  <si>
    <t>04/01/2025</t>
  </si>
  <si>
    <t>Charge Total:</t>
  </si>
  <si>
    <t>03-3409</t>
  </si>
  <si>
    <t>C2</t>
  </si>
  <si>
    <t>Notice Rented</t>
  </si>
  <si>
    <t>Lopez, Daniel</t>
  </si>
  <si>
    <t>Resident</t>
  </si>
  <si>
    <t>Amenity Rent</t>
  </si>
  <si>
    <t>354069219</t>
  </si>
  <si>
    <t>04/01/2025</t>
  </si>
  <si>
    <t>Amenity Rent</t>
  </si>
  <si>
    <t>354069394</t>
  </si>
  <si>
    <t>04/01/2025</t>
  </si>
  <si>
    <t>Amenity Rent</t>
  </si>
  <si>
    <t>354069018</t>
  </si>
  <si>
    <t>04/01/2025</t>
  </si>
  <si>
    <t>Amenity Rent</t>
  </si>
  <si>
    <t>354070287</t>
  </si>
  <si>
    <t>04/01/2025</t>
  </si>
  <si>
    <t>Rent</t>
  </si>
  <si>
    <t>354069182</t>
  </si>
  <si>
    <t>04/01/2025</t>
  </si>
  <si>
    <t>Pest Control</t>
  </si>
  <si>
    <t>354069439</t>
  </si>
  <si>
    <t>04/01/2025</t>
  </si>
  <si>
    <t>Valet Trash</t>
  </si>
  <si>
    <t>354069753</t>
  </si>
  <si>
    <t>04/01/2025</t>
  </si>
  <si>
    <t>Charge Total:</t>
  </si>
  <si>
    <t>03-3410</t>
  </si>
  <si>
    <t>C2</t>
  </si>
  <si>
    <t>Occupied No Notice</t>
  </si>
  <si>
    <t>Mustoe, Aaryn</t>
  </si>
  <si>
    <t>Resident</t>
  </si>
  <si>
    <t>Amenity Rent</t>
  </si>
  <si>
    <t>354069481</t>
  </si>
  <si>
    <t>04/01/2025</t>
  </si>
  <si>
    <t>Amenity Rent</t>
  </si>
  <si>
    <t>354070355</t>
  </si>
  <si>
    <t>04/01/2025</t>
  </si>
  <si>
    <t>Amenity Rent</t>
  </si>
  <si>
    <t>354070368</t>
  </si>
  <si>
    <t>04/01/2025</t>
  </si>
  <si>
    <t>Amenity Rent</t>
  </si>
  <si>
    <t>354070223</t>
  </si>
  <si>
    <t>04/01/2025</t>
  </si>
  <si>
    <t>Rent</t>
  </si>
  <si>
    <t>354070338</t>
  </si>
  <si>
    <t>04/01/2025</t>
  </si>
  <si>
    <t>Pest Control</t>
  </si>
  <si>
    <t>354069268</t>
  </si>
  <si>
    <t>04/01/2025</t>
  </si>
  <si>
    <t>Storage</t>
  </si>
  <si>
    <t>354070345</t>
  </si>
  <si>
    <t>04/01/2025</t>
  </si>
  <si>
    <t>Valet Trash</t>
  </si>
  <si>
    <t>354069440</t>
  </si>
  <si>
    <t>04/01/2025</t>
  </si>
  <si>
    <t>Charge Total:</t>
  </si>
  <si>
    <t>04-4101</t>
  </si>
  <si>
    <t>C1</t>
  </si>
  <si>
    <t>Occupied No Notice</t>
  </si>
  <si>
    <t>GARZON, GLADYS</t>
  </si>
  <si>
    <t>Resident</t>
  </si>
  <si>
    <t>Amenity Rent</t>
  </si>
  <si>
    <t>354069448</t>
  </si>
  <si>
    <t>04/01/2025</t>
  </si>
  <si>
    <t>Amenity Rent</t>
  </si>
  <si>
    <t>354070094</t>
  </si>
  <si>
    <t>04/01/2025</t>
  </si>
  <si>
    <t>Amenity Rent</t>
  </si>
  <si>
    <t>354069218</t>
  </si>
  <si>
    <t>04/01/2025</t>
  </si>
  <si>
    <t>Rent</t>
  </si>
  <si>
    <t>354069839</t>
  </si>
  <si>
    <t>04/01/2025</t>
  </si>
  <si>
    <t>Parking/Carport/Garage</t>
  </si>
  <si>
    <t>354068968</t>
  </si>
  <si>
    <t>04/01/2025</t>
  </si>
  <si>
    <t>Pest Control</t>
  </si>
  <si>
    <t>354069932</t>
  </si>
  <si>
    <t>04/01/2025</t>
  </si>
  <si>
    <t>Renters Insurance Fine</t>
  </si>
  <si>
    <t>354162961</t>
  </si>
  <si>
    <t>04/01/2025</t>
  </si>
  <si>
    <t>Renters Insurance Fine</t>
  </si>
  <si>
    <t>354041810</t>
  </si>
  <si>
    <t>04/01/2025</t>
  </si>
  <si>
    <t>Valet Trash</t>
  </si>
  <si>
    <t>354070420</t>
  </si>
  <si>
    <t>04/01/2025</t>
  </si>
  <si>
    <t>Charge Total:</t>
  </si>
  <si>
    <t>04-4102</t>
  </si>
  <si>
    <t>C1</t>
  </si>
  <si>
    <t>Occupied No Notice</t>
  </si>
  <si>
    <t>MARTINEZ, DENNYS</t>
  </si>
  <si>
    <t>Resident</t>
  </si>
  <si>
    <t>Amenity Rent</t>
  </si>
  <si>
    <t>354069202</t>
  </si>
  <si>
    <t>04/01/2025</t>
  </si>
  <si>
    <t>Amenity Rent</t>
  </si>
  <si>
    <t>354069985</t>
  </si>
  <si>
    <t>04/01/2025</t>
  </si>
  <si>
    <t>Amenity Rent</t>
  </si>
  <si>
    <t>354070099</t>
  </si>
  <si>
    <t>04/01/2025</t>
  </si>
  <si>
    <t>Rent</t>
  </si>
  <si>
    <t>354069879</t>
  </si>
  <si>
    <t>04/01/2025</t>
  </si>
  <si>
    <t>Pest Control</t>
  </si>
  <si>
    <t>354069366</t>
  </si>
  <si>
    <t>04/01/2025</t>
  </si>
  <si>
    <t>Valet Trash</t>
  </si>
  <si>
    <t>354069442</t>
  </si>
  <si>
    <t>04/01/2025</t>
  </si>
  <si>
    <t>Charge Total:</t>
  </si>
  <si>
    <t>04-4103</t>
  </si>
  <si>
    <t>A2</t>
  </si>
  <si>
    <t>Occupied No Notice</t>
  </si>
  <si>
    <t>Xanders, Roxanne</t>
  </si>
  <si>
    <t>Resident</t>
  </si>
  <si>
    <t>Amenity Rent</t>
  </si>
  <si>
    <t>354068975</t>
  </si>
  <si>
    <t>04/01/2025</t>
  </si>
  <si>
    <t>Amenity Rent</t>
  </si>
  <si>
    <t>354069412</t>
  </si>
  <si>
    <t>04/01/2025</t>
  </si>
  <si>
    <t>Amenity Rent</t>
  </si>
  <si>
    <t>354070110</t>
  </si>
  <si>
    <t>04/01/2025</t>
  </si>
  <si>
    <t>Rent</t>
  </si>
  <si>
    <t>354069301</t>
  </si>
  <si>
    <t>04/01/2025</t>
  </si>
  <si>
    <t>Pest Control</t>
  </si>
  <si>
    <t>354069897</t>
  </si>
  <si>
    <t>04/01/2025</t>
  </si>
  <si>
    <t>Valet Trash</t>
  </si>
  <si>
    <t>354070107</t>
  </si>
  <si>
    <t>04/01/2025</t>
  </si>
  <si>
    <t>Charge Total:</t>
  </si>
  <si>
    <t>04-4104</t>
  </si>
  <si>
    <t>A2</t>
  </si>
  <si>
    <t>Occupied No Notice</t>
  </si>
  <si>
    <t>Tkatchuk, Myron</t>
  </si>
  <si>
    <t>Resident</t>
  </si>
  <si>
    <t>Amenity Rent</t>
  </si>
  <si>
    <t>354069772</t>
  </si>
  <si>
    <t>04/01/2025</t>
  </si>
  <si>
    <t>Amenity Rent</t>
  </si>
  <si>
    <t>354069717</t>
  </si>
  <si>
    <t>04/01/2025</t>
  </si>
  <si>
    <t>Amenity Rent</t>
  </si>
  <si>
    <t>354068995</t>
  </si>
  <si>
    <t>04/01/2025</t>
  </si>
  <si>
    <t>Amenity Rent</t>
  </si>
  <si>
    <t>354069150</t>
  </si>
  <si>
    <t>04/01/2025</t>
  </si>
  <si>
    <t>Rent</t>
  </si>
  <si>
    <t>354069561</t>
  </si>
  <si>
    <t>04/01/2025</t>
  </si>
  <si>
    <t>Pest Control</t>
  </si>
  <si>
    <t>354070066</t>
  </si>
  <si>
    <t>04/01/2025</t>
  </si>
  <si>
    <t>Valet Trash</t>
  </si>
  <si>
    <t>354070089</t>
  </si>
  <si>
    <t>04/01/2025</t>
  </si>
  <si>
    <t>Charge Total:</t>
  </si>
  <si>
    <t>04-4105</t>
  </si>
  <si>
    <t>A2</t>
  </si>
  <si>
    <t>Occupied No Notice</t>
  </si>
  <si>
    <t>Lipkins, Gianni</t>
  </si>
  <si>
    <t>Resident</t>
  </si>
  <si>
    <t>Amenity Rent</t>
  </si>
  <si>
    <t>354069178</t>
  </si>
  <si>
    <t>04/01/2025</t>
  </si>
  <si>
    <t>Amenity Rent</t>
  </si>
  <si>
    <t>354070381</t>
  </si>
  <si>
    <t>04/01/2025</t>
  </si>
  <si>
    <t>Amenity Rent</t>
  </si>
  <si>
    <t>354069768</t>
  </si>
  <si>
    <t>04/01/2025</t>
  </si>
  <si>
    <t>Amenity Rent</t>
  </si>
  <si>
    <t>354069148</t>
  </si>
  <si>
    <t>04/01/2025</t>
  </si>
  <si>
    <t>Rent</t>
  </si>
  <si>
    <t>354069658</t>
  </si>
  <si>
    <t>04/01/2025</t>
  </si>
  <si>
    <t>Pest Control</t>
  </si>
  <si>
    <t>354070021</t>
  </si>
  <si>
    <t>04/01/2025</t>
  </si>
  <si>
    <t>Valet Trash</t>
  </si>
  <si>
    <t>354069523</t>
  </si>
  <si>
    <t>04/01/2025</t>
  </si>
  <si>
    <t>Charge Total:</t>
  </si>
  <si>
    <t>04-4106</t>
  </si>
  <si>
    <t>A2</t>
  </si>
  <si>
    <t>Occupied No Notice</t>
  </si>
  <si>
    <t>Kofoed, Eric</t>
  </si>
  <si>
    <t>Resident</t>
  </si>
  <si>
    <t>Amenity Rent</t>
  </si>
  <si>
    <t>354069866</t>
  </si>
  <si>
    <t>04/01/2025</t>
  </si>
  <si>
    <t>Amenity Rent</t>
  </si>
  <si>
    <t>354070115</t>
  </si>
  <si>
    <t>04/01/2025</t>
  </si>
  <si>
    <t>Amenity Rent</t>
  </si>
  <si>
    <t>354069883</t>
  </si>
  <si>
    <t>04/01/2025</t>
  </si>
  <si>
    <t>Amenity Rent</t>
  </si>
  <si>
    <t>354070395</t>
  </si>
  <si>
    <t>04/01/2025</t>
  </si>
  <si>
    <t>Rent</t>
  </si>
  <si>
    <t>354070163</t>
  </si>
  <si>
    <t>04/01/2025</t>
  </si>
  <si>
    <t>Parking/Carport/Garage</t>
  </si>
  <si>
    <t>354069114</t>
  </si>
  <si>
    <t>04/01/2025</t>
  </si>
  <si>
    <t>Pest Control</t>
  </si>
  <si>
    <t>354069038</t>
  </si>
  <si>
    <t>04/01/2025</t>
  </si>
  <si>
    <t>Valet Trash</t>
  </si>
  <si>
    <t>354069346</t>
  </si>
  <si>
    <t>04/01/2025</t>
  </si>
  <si>
    <t>Charge Total:</t>
  </si>
  <si>
    <t>04-4107</t>
  </si>
  <si>
    <t>A1</t>
  </si>
  <si>
    <t>Occupied No Notice</t>
  </si>
  <si>
    <t>White, Brent</t>
  </si>
  <si>
    <t>Resident</t>
  </si>
  <si>
    <t>Amenity Rent</t>
  </si>
  <si>
    <t>354070166</t>
  </si>
  <si>
    <t>04/01/2025</t>
  </si>
  <si>
    <t>Amenity Rent</t>
  </si>
  <si>
    <t>354069608</t>
  </si>
  <si>
    <t>04/01/2025</t>
  </si>
  <si>
    <t>Amenity Rent</t>
  </si>
  <si>
    <t>354069127</t>
  </si>
  <si>
    <t>04/01/2025</t>
  </si>
  <si>
    <t>Rent</t>
  </si>
  <si>
    <t>354069241</t>
  </si>
  <si>
    <t>04/01/2025</t>
  </si>
  <si>
    <t>Pest Control</t>
  </si>
  <si>
    <t>354069337</t>
  </si>
  <si>
    <t>04/01/2025</t>
  </si>
  <si>
    <t>Valet Trash</t>
  </si>
  <si>
    <t>354069887</t>
  </si>
  <si>
    <t>04/01/2025</t>
  </si>
  <si>
    <t>Charge Total:</t>
  </si>
  <si>
    <t>04-4108</t>
  </si>
  <si>
    <t>A1</t>
  </si>
  <si>
    <t>Occupied No Notice</t>
  </si>
  <si>
    <t>Perez Montilla, Jose</t>
  </si>
  <si>
    <t>Resident</t>
  </si>
  <si>
    <t>Amenity Rent</t>
  </si>
  <si>
    <t>354069260</t>
  </si>
  <si>
    <t>04/01/2025</t>
  </si>
  <si>
    <t>Amenity Rent</t>
  </si>
  <si>
    <t>354070237</t>
  </si>
  <si>
    <t>04/01/2025</t>
  </si>
  <si>
    <t>Amenity Rent</t>
  </si>
  <si>
    <t>354070349</t>
  </si>
  <si>
    <t>04/01/2025</t>
  </si>
  <si>
    <t>Rent</t>
  </si>
  <si>
    <t>354069539</t>
  </si>
  <si>
    <t>04/01/2025</t>
  </si>
  <si>
    <t>Pest Control</t>
  </si>
  <si>
    <t>354069682</t>
  </si>
  <si>
    <t>04/01/2025</t>
  </si>
  <si>
    <t>Valet Trash</t>
  </si>
  <si>
    <t>354069891</t>
  </si>
  <si>
    <t>04/01/2025</t>
  </si>
  <si>
    <t>Charge Total:</t>
  </si>
  <si>
    <t>04-4110</t>
  </si>
  <si>
    <t>B1</t>
  </si>
  <si>
    <t>Vacant Rented Ready</t>
  </si>
  <si>
    <t>-- Vacant --</t>
  </si>
  <si>
    <t>-</t>
  </si>
  <si>
    <t>Charge Total:</t>
  </si>
  <si>
    <t>04-4111</t>
  </si>
  <si>
    <t>C1</t>
  </si>
  <si>
    <t>Occupied No Notice</t>
  </si>
  <si>
    <t>Hoenig, Scott</t>
  </si>
  <si>
    <t>Resident</t>
  </si>
  <si>
    <t>Amenity Rent</t>
  </si>
  <si>
    <t>354070180</t>
  </si>
  <si>
    <t>04/01/2025</t>
  </si>
  <si>
    <t>Amenity Rent</t>
  </si>
  <si>
    <t>354069230</t>
  </si>
  <si>
    <t>04/01/2025</t>
  </si>
  <si>
    <t>Amenity Rent</t>
  </si>
  <si>
    <t>354070354</t>
  </si>
  <si>
    <t>04/01/2025</t>
  </si>
  <si>
    <t>Amenity Rent</t>
  </si>
  <si>
    <t>354069479</t>
  </si>
  <si>
    <t>04/01/2025</t>
  </si>
  <si>
    <t>Rent</t>
  </si>
  <si>
    <t>354070128</t>
  </si>
  <si>
    <t>04/01/2025</t>
  </si>
  <si>
    <t>Parking/Carport/Garage</t>
  </si>
  <si>
    <t>354069428</t>
  </si>
  <si>
    <t>04/01/2025</t>
  </si>
  <si>
    <t>Pest Control</t>
  </si>
  <si>
    <t>354069892</t>
  </si>
  <si>
    <t>04/01/2025</t>
  </si>
  <si>
    <t>Valet Trash</t>
  </si>
  <si>
    <t>354069690</t>
  </si>
  <si>
    <t>04/01/2025</t>
  </si>
  <si>
    <t>Charge Total:</t>
  </si>
  <si>
    <t>04-4112</t>
  </si>
  <si>
    <t>C1</t>
  </si>
  <si>
    <t>Occupied No Notice</t>
  </si>
  <si>
    <t>Razo, Teresa</t>
  </si>
  <si>
    <t>Resident</t>
  </si>
  <si>
    <t>Amenity Rent</t>
  </si>
  <si>
    <t>354069691</t>
  </si>
  <si>
    <t>04/01/2025</t>
  </si>
  <si>
    <t>Amenity Rent</t>
  </si>
  <si>
    <t>354070201</t>
  </si>
  <si>
    <t>04/01/2025</t>
  </si>
  <si>
    <t>Amenity Rent</t>
  </si>
  <si>
    <t>354069099</t>
  </si>
  <si>
    <t>04/01/2025</t>
  </si>
  <si>
    <t>Rent</t>
  </si>
  <si>
    <t>354070421</t>
  </si>
  <si>
    <t>04/01/2025</t>
  </si>
  <si>
    <t>Parking/Carport/Garage</t>
  </si>
  <si>
    <t>354069976</t>
  </si>
  <si>
    <t>04/01/2025</t>
  </si>
  <si>
    <t>Pest Control</t>
  </si>
  <si>
    <t>354069760</t>
  </si>
  <si>
    <t>04/01/2025</t>
  </si>
  <si>
    <t>Renters Insurance Fine</t>
  </si>
  <si>
    <t>354041480</t>
  </si>
  <si>
    <t>04/01/2025</t>
  </si>
  <si>
    <t>Valet Trash</t>
  </si>
  <si>
    <t>354069332</t>
  </si>
  <si>
    <t>04/01/2025</t>
  </si>
  <si>
    <t>Charge Total:</t>
  </si>
  <si>
    <t>04-4201</t>
  </si>
  <si>
    <t>C2</t>
  </si>
  <si>
    <t>Occupied No Notice</t>
  </si>
  <si>
    <t>Callahan, Chris</t>
  </si>
  <si>
    <t>Resident</t>
  </si>
  <si>
    <t>Amenity Rent</t>
  </si>
  <si>
    <t>354069759</t>
  </si>
  <si>
    <t>04/01/2025</t>
  </si>
  <si>
    <t>Amenity Rent</t>
  </si>
  <si>
    <t>354068991</t>
  </si>
  <si>
    <t>04/01/2025</t>
  </si>
  <si>
    <t>Rent</t>
  </si>
  <si>
    <t>354069132</t>
  </si>
  <si>
    <t>04/01/2025</t>
  </si>
  <si>
    <t>Parking/Carport/Garage</t>
  </si>
  <si>
    <t>354070213</t>
  </si>
  <si>
    <t>04/01/2025</t>
  </si>
  <si>
    <t>Pest Control</t>
  </si>
  <si>
    <t>354069253</t>
  </si>
  <si>
    <t>04/01/2025</t>
  </si>
  <si>
    <t>Storage</t>
  </si>
  <si>
    <t>354070151</t>
  </si>
  <si>
    <t>04/01/2025</t>
  </si>
  <si>
    <t>Valet Trash</t>
  </si>
  <si>
    <t>354069338</t>
  </si>
  <si>
    <t>04/01/2025</t>
  </si>
  <si>
    <t>Charge Total:</t>
  </si>
  <si>
    <t>04-4202</t>
  </si>
  <si>
    <t>C2</t>
  </si>
  <si>
    <t>Occupied No Notice</t>
  </si>
  <si>
    <t>Aguilera de la Vina, Maria Josee</t>
  </si>
  <si>
    <t>Resident</t>
  </si>
  <si>
    <t>Amenity Rent</t>
  </si>
  <si>
    <t>354069342</t>
  </si>
  <si>
    <t>04/01/2025</t>
  </si>
  <si>
    <t>Amenity Rent</t>
  </si>
  <si>
    <t>354069836</t>
  </si>
  <si>
    <t>04/01/2025</t>
  </si>
  <si>
    <t>Amenity Rent</t>
  </si>
  <si>
    <t>354070146</t>
  </si>
  <si>
    <t>04/01/2025</t>
  </si>
  <si>
    <t>Rent</t>
  </si>
  <si>
    <t>354070196</t>
  </si>
  <si>
    <t>04/01/2025</t>
  </si>
  <si>
    <t>Pest Control</t>
  </si>
  <si>
    <t>354069210</t>
  </si>
  <si>
    <t>04/01/2025</t>
  </si>
  <si>
    <t>Trash Allocation Charge</t>
  </si>
  <si>
    <t>354070308</t>
  </si>
  <si>
    <t>04/01/2025</t>
  </si>
  <si>
    <t>Valet Trash</t>
  </si>
  <si>
    <t>354069746</t>
  </si>
  <si>
    <t>04/01/2025</t>
  </si>
  <si>
    <t>Charge Total:</t>
  </si>
  <si>
    <t>04-4203</t>
  </si>
  <si>
    <t>A2</t>
  </si>
  <si>
    <t>Occupied No Notice</t>
  </si>
  <si>
    <t>Rodriguez, Kyle</t>
  </si>
  <si>
    <t>Resident</t>
  </si>
  <si>
    <t>Amenity Rent</t>
  </si>
  <si>
    <t>354069542</t>
  </si>
  <si>
    <t>04/01/2025</t>
  </si>
  <si>
    <t>Amenity Rent</t>
  </si>
  <si>
    <t>354069249</t>
  </si>
  <si>
    <t>04/01/2025</t>
  </si>
  <si>
    <t>Month to Month Rent</t>
  </si>
  <si>
    <t>354069763</t>
  </si>
  <si>
    <t>04/01/2025</t>
  </si>
  <si>
    <t>Month-to-Month Fee</t>
  </si>
  <si>
    <t>354069953</t>
  </si>
  <si>
    <t>04/01/2025</t>
  </si>
  <si>
    <t>Pest Control</t>
  </si>
  <si>
    <t>354070253</t>
  </si>
  <si>
    <t>04/01/2025</t>
  </si>
  <si>
    <t>Valet Trash</t>
  </si>
  <si>
    <t>354069452</t>
  </si>
  <si>
    <t>04/01/2025</t>
  </si>
  <si>
    <t>Charge Total:</t>
  </si>
  <si>
    <t>04-4204</t>
  </si>
  <si>
    <t>A2</t>
  </si>
  <si>
    <t>Occupied No Notice</t>
  </si>
  <si>
    <t>ASTON, COURTNEY</t>
  </si>
  <si>
    <t>Resident</t>
  </si>
  <si>
    <t>Amenity Rent</t>
  </si>
  <si>
    <t>354069921</t>
  </si>
  <si>
    <t>04/01/2025</t>
  </si>
  <si>
    <t>Amenity Rent</t>
  </si>
  <si>
    <t>354069167</t>
  </si>
  <si>
    <t>04/01/2025</t>
  </si>
  <si>
    <t>Rent</t>
  </si>
  <si>
    <t>354069111</t>
  </si>
  <si>
    <t>04/01/2025</t>
  </si>
  <si>
    <t>Pest Control</t>
  </si>
  <si>
    <t>354069462</t>
  </si>
  <si>
    <t>04/01/2025</t>
  </si>
  <si>
    <t>Renters Insurance Fine</t>
  </si>
  <si>
    <t>354041871</t>
  </si>
  <si>
    <t>04/01/2025</t>
  </si>
  <si>
    <t>Valet Trash</t>
  </si>
  <si>
    <t>354069798</t>
  </si>
  <si>
    <t>04/01/2025</t>
  </si>
  <si>
    <t>Charge Total:</t>
  </si>
  <si>
    <t>04-4205</t>
  </si>
  <si>
    <t>A2</t>
  </si>
  <si>
    <t>Occupied No Notice</t>
  </si>
  <si>
    <t>LLanos, Juan</t>
  </si>
  <si>
    <t>Resident</t>
  </si>
  <si>
    <t>Amenity Rent</t>
  </si>
  <si>
    <t>354070425</t>
  </si>
  <si>
    <t>04/01/2025</t>
  </si>
  <si>
    <t>Amenity Rent</t>
  </si>
  <si>
    <t>354069782</t>
  </si>
  <si>
    <t>04/01/2025</t>
  </si>
  <si>
    <t>Rent</t>
  </si>
  <si>
    <t>354070088</t>
  </si>
  <si>
    <t>04/01/2025</t>
  </si>
  <si>
    <t>Pest Control</t>
  </si>
  <si>
    <t>354070430</t>
  </si>
  <si>
    <t>04/01/2025</t>
  </si>
  <si>
    <t>Valet Trash</t>
  </si>
  <si>
    <t>354069749</t>
  </si>
  <si>
    <t>04/01/2025</t>
  </si>
  <si>
    <t>Charge Total:</t>
  </si>
  <si>
    <t>04-4206</t>
  </si>
  <si>
    <t>B1</t>
  </si>
  <si>
    <t>Occupied No Notice</t>
  </si>
  <si>
    <t>Fonseca, Jessica</t>
  </si>
  <si>
    <t>Resident</t>
  </si>
  <si>
    <t>Amenity Rent</t>
  </si>
  <si>
    <t>354069660</t>
  </si>
  <si>
    <t>04/01/2025</t>
  </si>
  <si>
    <t>Rent</t>
  </si>
  <si>
    <t>354070279</t>
  </si>
  <si>
    <t>04/01/2025</t>
  </si>
  <si>
    <t>Pest Control</t>
  </si>
  <si>
    <t>354069297</t>
  </si>
  <si>
    <t>04/01/2025</t>
  </si>
  <si>
    <t>Valet Trash</t>
  </si>
  <si>
    <t>354070106</t>
  </si>
  <si>
    <t>04/01/2025</t>
  </si>
  <si>
    <t>Charge Total:</t>
  </si>
  <si>
    <t>04-4207</t>
  </si>
  <si>
    <t>A1</t>
  </si>
  <si>
    <t>Occupied No Notice</t>
  </si>
  <si>
    <t>Medina Yanez, Adriana</t>
  </si>
  <si>
    <t>Resident</t>
  </si>
  <si>
    <t>Amenity Rent</t>
  </si>
  <si>
    <t>354070302</t>
  </si>
  <si>
    <t>04/01/2025</t>
  </si>
  <si>
    <t>Amenity Rent</t>
  </si>
  <si>
    <t>354069450</t>
  </si>
  <si>
    <t>04/01/2025</t>
  </si>
  <si>
    <t>Rent</t>
  </si>
  <si>
    <t>354069734</t>
  </si>
  <si>
    <t>04/01/2025</t>
  </si>
  <si>
    <t>Pest Control</t>
  </si>
  <si>
    <t>354069204</t>
  </si>
  <si>
    <t>04/01/2025</t>
  </si>
  <si>
    <t>Valet Trash</t>
  </si>
  <si>
    <t>354069300</t>
  </si>
  <si>
    <t>04/01/2025</t>
  </si>
  <si>
    <t>Charge Total:</t>
  </si>
  <si>
    <t>04-4208</t>
  </si>
  <si>
    <t>A1</t>
  </si>
  <si>
    <t>Occupied No Notice</t>
  </si>
  <si>
    <t>Albizures, Benjamin</t>
  </si>
  <si>
    <t>Resident</t>
  </si>
  <si>
    <t>Amenity Rent</t>
  </si>
  <si>
    <t>354069276</t>
  </si>
  <si>
    <t>04/01/2025</t>
  </si>
  <si>
    <t>Amenity Rent</t>
  </si>
  <si>
    <t>354069059</t>
  </si>
  <si>
    <t>04/01/2025</t>
  </si>
  <si>
    <t>Rent</t>
  </si>
  <si>
    <t>354069952</t>
  </si>
  <si>
    <t>04/01/2025</t>
  </si>
  <si>
    <t>Pest Control</t>
  </si>
  <si>
    <t>354070154</t>
  </si>
  <si>
    <t>04/01/2025</t>
  </si>
  <si>
    <t>Valet Trash</t>
  </si>
  <si>
    <t>354070001</t>
  </si>
  <si>
    <t>04/01/2025</t>
  </si>
  <si>
    <t>Charge Total:</t>
  </si>
  <si>
    <t>04-4209</t>
  </si>
  <si>
    <t>B1</t>
  </si>
  <si>
    <t>Occupied No Notice</t>
  </si>
  <si>
    <t>Aguirre, Melissa</t>
  </si>
  <si>
    <t>Resident</t>
  </si>
  <si>
    <t>Amenity Rent</t>
  </si>
  <si>
    <t>354070270</t>
  </si>
  <si>
    <t>04/01/2025</t>
  </si>
  <si>
    <t>Amenity Rent</t>
  </si>
  <si>
    <t>354069443</t>
  </si>
  <si>
    <t>04/01/2025</t>
  </si>
  <si>
    <t>Rent</t>
  </si>
  <si>
    <t>354069418</t>
  </si>
  <si>
    <t>04/01/2025</t>
  </si>
  <si>
    <t>Pest Control</t>
  </si>
  <si>
    <t>354069155</t>
  </si>
  <si>
    <t>04/01/2025</t>
  </si>
  <si>
    <t>Valet Trash</t>
  </si>
  <si>
    <t>354069537</t>
  </si>
  <si>
    <t>04/01/2025</t>
  </si>
  <si>
    <t>Charge Total:</t>
  </si>
  <si>
    <t>04-4210</t>
  </si>
  <si>
    <t>B1</t>
  </si>
  <si>
    <t>Occupied No Notice</t>
  </si>
  <si>
    <t>Neri, Yadira</t>
  </si>
  <si>
    <t>Resident</t>
  </si>
  <si>
    <t>Amenity Rent</t>
  </si>
  <si>
    <t>354069876</t>
  </si>
  <si>
    <t>04/01/2025</t>
  </si>
  <si>
    <t>Amenity Rent</t>
  </si>
  <si>
    <t>354069321</t>
  </si>
  <si>
    <t>04/01/2025</t>
  </si>
  <si>
    <t>Rent</t>
  </si>
  <si>
    <t>354069154</t>
  </si>
  <si>
    <t>04/01/2025</t>
  </si>
  <si>
    <t>Pest Control</t>
  </si>
  <si>
    <t>354069170</t>
  </si>
  <si>
    <t>04/01/2025</t>
  </si>
  <si>
    <t>Valet Trash</t>
  </si>
  <si>
    <t>354069780</t>
  </si>
  <si>
    <t>04/01/2025</t>
  </si>
  <si>
    <t>Charge Total:</t>
  </si>
  <si>
    <t>04-4211</t>
  </si>
  <si>
    <t>C2</t>
  </si>
  <si>
    <t>Occupied No Notice</t>
  </si>
  <si>
    <t>Gonzalez Castano, Alejandro</t>
  </si>
  <si>
    <t>Resident</t>
  </si>
  <si>
    <t>Amenity Rent</t>
  </si>
  <si>
    <t>354069224</t>
  </si>
  <si>
    <t>04/01/2025</t>
  </si>
  <si>
    <t>Amenity Rent</t>
  </si>
  <si>
    <t>354070380</t>
  </si>
  <si>
    <t>04/01/2025</t>
  </si>
  <si>
    <t>Amenity Rent</t>
  </si>
  <si>
    <t>354070144</t>
  </si>
  <si>
    <t>04/01/2025</t>
  </si>
  <si>
    <t>Amenity Rent</t>
  </si>
  <si>
    <t>354069941</t>
  </si>
  <si>
    <t>04/01/2025</t>
  </si>
  <si>
    <t>Rent</t>
  </si>
  <si>
    <t>354070317</t>
  </si>
  <si>
    <t>04/01/2025</t>
  </si>
  <si>
    <t>Concession-Resident</t>
  </si>
  <si>
    <t>354069889</t>
  </si>
  <si>
    <t>04/01/2025</t>
  </si>
  <si>
    <t>Pest Control</t>
  </si>
  <si>
    <t>354069498</t>
  </si>
  <si>
    <t>04/01/2025</t>
  </si>
  <si>
    <t>Valet Trash</t>
  </si>
  <si>
    <t>354069429</t>
  </si>
  <si>
    <t>04/01/2025</t>
  </si>
  <si>
    <t>Charge Total:</t>
  </si>
  <si>
    <t>04-4212</t>
  </si>
  <si>
    <t>C2</t>
  </si>
  <si>
    <t>Occupied No Notice</t>
  </si>
  <si>
    <t>Rieder Ramos, Ginela</t>
  </si>
  <si>
    <t>Resident</t>
  </si>
  <si>
    <t>Amenity Rent</t>
  </si>
  <si>
    <t>354069318</t>
  </si>
  <si>
    <t>04/01/2025</t>
  </si>
  <si>
    <t>Amenity Rent</t>
  </si>
  <si>
    <t>354069685</t>
  </si>
  <si>
    <t>04/01/2025</t>
  </si>
  <si>
    <t>Amenity Rent</t>
  </si>
  <si>
    <t>354069119</t>
  </si>
  <si>
    <t>04/01/2025</t>
  </si>
  <si>
    <t>Amenity Rent</t>
  </si>
  <si>
    <t>354069086</t>
  </si>
  <si>
    <t>04/01/2025</t>
  </si>
  <si>
    <t>Rent</t>
  </si>
  <si>
    <t>354069940</t>
  </si>
  <si>
    <t>04/01/2025</t>
  </si>
  <si>
    <t>Pest Control</t>
  </si>
  <si>
    <t>354069074</t>
  </si>
  <si>
    <t>04/01/2025</t>
  </si>
  <si>
    <t>Renters Insurance Fine</t>
  </si>
  <si>
    <t>354042060</t>
  </si>
  <si>
    <t>04/01/2025</t>
  </si>
  <si>
    <t>Storage</t>
  </si>
  <si>
    <t>354069548</t>
  </si>
  <si>
    <t>04/01/2025</t>
  </si>
  <si>
    <t>Valet Trash</t>
  </si>
  <si>
    <t>354070248</t>
  </si>
  <si>
    <t>04/01/2025</t>
  </si>
  <si>
    <t>Charge Total:</t>
  </si>
  <si>
    <t>04-4301</t>
  </si>
  <si>
    <t>C2</t>
  </si>
  <si>
    <t>Occupied No Notice</t>
  </si>
  <si>
    <t>Guevara jr, Raul</t>
  </si>
  <si>
    <t>Resident</t>
  </si>
  <si>
    <t>Amenity Rent</t>
  </si>
  <si>
    <t>354069712</t>
  </si>
  <si>
    <t>04/01/2025</t>
  </si>
  <si>
    <t>Amenity Rent</t>
  </si>
  <si>
    <t>354069370</t>
  </si>
  <si>
    <t>04/01/2025</t>
  </si>
  <si>
    <t>Amenity Rent</t>
  </si>
  <si>
    <t>354070015</t>
  </si>
  <si>
    <t>04/01/2025</t>
  </si>
  <si>
    <t>Rent</t>
  </si>
  <si>
    <t>354069053</t>
  </si>
  <si>
    <t>04/01/2025</t>
  </si>
  <si>
    <t>Pest Control</t>
  </si>
  <si>
    <t>354068962</t>
  </si>
  <si>
    <t>04/01/2025</t>
  </si>
  <si>
    <t>Storage</t>
  </si>
  <si>
    <t>354069134</t>
  </si>
  <si>
    <t>04/01/2025</t>
  </si>
  <si>
    <t>Trash Allocation Charge</t>
  </si>
  <si>
    <t>354069201</t>
  </si>
  <si>
    <t>04/01/2025</t>
  </si>
  <si>
    <t>Valet Trash</t>
  </si>
  <si>
    <t>354069704</t>
  </si>
  <si>
    <t>04/01/2025</t>
  </si>
  <si>
    <t>Charge Total:</t>
  </si>
  <si>
    <t>04-4302</t>
  </si>
  <si>
    <t>C2</t>
  </si>
  <si>
    <t>Occupied No Notice</t>
  </si>
  <si>
    <t>Godfrey, Amanda</t>
  </si>
  <si>
    <t>Resident</t>
  </si>
  <si>
    <t>Amenity Rent</t>
  </si>
  <si>
    <t>354069456</t>
  </si>
  <si>
    <t>04/01/2025</t>
  </si>
  <si>
    <t>Amenity Rent</t>
  </si>
  <si>
    <t>354069080</t>
  </si>
  <si>
    <t>04/01/2025</t>
  </si>
  <si>
    <t>Amenity Rent</t>
  </si>
  <si>
    <t>354069171</t>
  </si>
  <si>
    <t>04/01/2025</t>
  </si>
  <si>
    <t>Amenity Rent</t>
  </si>
  <si>
    <t>354069350</t>
  </si>
  <si>
    <t>04/01/2025</t>
  </si>
  <si>
    <t>Rent</t>
  </si>
  <si>
    <t>354068939</t>
  </si>
  <si>
    <t>04/01/2025</t>
  </si>
  <si>
    <t>Pest Control</t>
  </si>
  <si>
    <t>354069200</t>
  </si>
  <si>
    <t>04/01/2025</t>
  </si>
  <si>
    <t>Valet Trash</t>
  </si>
  <si>
    <t>354069347</t>
  </si>
  <si>
    <t>04/01/2025</t>
  </si>
  <si>
    <t>Charge Total:</t>
  </si>
  <si>
    <t>04-4303</t>
  </si>
  <si>
    <t>A2</t>
  </si>
  <si>
    <t>Occupied No Notice</t>
  </si>
  <si>
    <t>Ayala Lira, Priscilla</t>
  </si>
  <si>
    <t>Resident</t>
  </si>
  <si>
    <t>Amenity Rent</t>
  </si>
  <si>
    <t>354069579</t>
  </si>
  <si>
    <t>04/01/2025</t>
  </si>
  <si>
    <t>Amenity Rent</t>
  </si>
  <si>
    <t>354069662</t>
  </si>
  <si>
    <t>04/01/2025</t>
  </si>
  <si>
    <t>Rent</t>
  </si>
  <si>
    <t>354068969</t>
  </si>
  <si>
    <t>04/01/2025</t>
  </si>
  <si>
    <t>Pest Control</t>
  </si>
  <si>
    <t>354069048</t>
  </si>
  <si>
    <t>04/01/2025</t>
  </si>
  <si>
    <t>Valet Trash</t>
  </si>
  <si>
    <t>354069688</t>
  </si>
  <si>
    <t>04/01/2025</t>
  </si>
  <si>
    <t>Charge Total:</t>
  </si>
  <si>
    <t>04-4304</t>
  </si>
  <si>
    <t>A2</t>
  </si>
  <si>
    <t>Vacant Rented Ready</t>
  </si>
  <si>
    <t>-- Vacant --</t>
  </si>
  <si>
    <t>-</t>
  </si>
  <si>
    <t>Charge Total:</t>
  </si>
  <si>
    <t>04-4305</t>
  </si>
  <si>
    <t>A2</t>
  </si>
  <si>
    <t>Occupied No Notice</t>
  </si>
  <si>
    <t>DANIELS, TROY</t>
  </si>
  <si>
    <t>Resident</t>
  </si>
  <si>
    <t>Amenity Rent</t>
  </si>
  <si>
    <t>354069641</t>
  </si>
  <si>
    <t>04/01/2025</t>
  </si>
  <si>
    <t>Amenity Rent</t>
  </si>
  <si>
    <t>354070125</t>
  </si>
  <si>
    <t>04/01/2025</t>
  </si>
  <si>
    <t>Rent</t>
  </si>
  <si>
    <t>354069824</t>
  </si>
  <si>
    <t>04/01/2025</t>
  </si>
  <si>
    <t>Pest Control</t>
  </si>
  <si>
    <t>354069269</t>
  </si>
  <si>
    <t>04/01/2025</t>
  </si>
  <si>
    <t>Valet Trash</t>
  </si>
  <si>
    <t>354070272</t>
  </si>
  <si>
    <t>04/01/2025</t>
  </si>
  <si>
    <t>Charge Total:</t>
  </si>
  <si>
    <t>04-4306</t>
  </si>
  <si>
    <t>B1</t>
  </si>
  <si>
    <t>Occupied No Notice</t>
  </si>
  <si>
    <t>Davis, Jennifer</t>
  </si>
  <si>
    <t>Resident</t>
  </si>
  <si>
    <t>Amenity Rent</t>
  </si>
  <si>
    <t>354479276</t>
  </si>
  <si>
    <t>04/07/2025</t>
  </si>
  <si>
    <t>Amenity Rent</t>
  </si>
  <si>
    <t>354479273</t>
  </si>
  <si>
    <t>04/07/2025</t>
  </si>
  <si>
    <t>Amenity Rent</t>
  </si>
  <si>
    <t>354479274</t>
  </si>
  <si>
    <t>04/07/2025</t>
  </si>
  <si>
    <t>Amenity Rent</t>
  </si>
  <si>
    <t>354479275</t>
  </si>
  <si>
    <t>04/07/2025</t>
  </si>
  <si>
    <t>Rent</t>
  </si>
  <si>
    <t>354479278</t>
  </si>
  <si>
    <t>04/07/2025</t>
  </si>
  <si>
    <t>Administration Fee</t>
  </si>
  <si>
    <t>354479269</t>
  </si>
  <si>
    <t>04/07/2025</t>
  </si>
  <si>
    <t>Concession-Resident</t>
  </si>
  <si>
    <t>354479271</t>
  </si>
  <si>
    <t>04/07/2025</t>
  </si>
  <si>
    <t>Pest Control</t>
  </si>
  <si>
    <t>354479277</t>
  </si>
  <si>
    <t>04/07/2025</t>
  </si>
  <si>
    <t>Valet Trash</t>
  </si>
  <si>
    <t>354479272</t>
  </si>
  <si>
    <t>04/07/2025</t>
  </si>
  <si>
    <t>Charge Total:</t>
  </si>
  <si>
    <t>04-4307</t>
  </si>
  <si>
    <t>A1</t>
  </si>
  <si>
    <t>Occupied No Notice</t>
  </si>
  <si>
    <t>CARABALLO, ESTHER</t>
  </si>
  <si>
    <t>Resident</t>
  </si>
  <si>
    <t>Amenity Rent</t>
  </si>
  <si>
    <t>354070046</t>
  </si>
  <si>
    <t>04/01/2025</t>
  </si>
  <si>
    <t>Rent</t>
  </si>
  <si>
    <t>354069454</t>
  </si>
  <si>
    <t>04/01/2025</t>
  </si>
  <si>
    <t>Pest Control</t>
  </si>
  <si>
    <t>354069674</t>
  </si>
  <si>
    <t>04/01/2025</t>
  </si>
  <si>
    <t>Valet Trash</t>
  </si>
  <si>
    <t>354068965</t>
  </si>
  <si>
    <t>04/01/2025</t>
  </si>
  <si>
    <t>Charge Total:</t>
  </si>
  <si>
    <t>04-4308</t>
  </si>
  <si>
    <t>A1</t>
  </si>
  <si>
    <t>Occupied No Notice</t>
  </si>
  <si>
    <t>Gomez, Elijah</t>
  </si>
  <si>
    <t>Resident</t>
  </si>
  <si>
    <t>Amenity Rent</t>
  </si>
  <si>
    <t>354069997</t>
  </si>
  <si>
    <t>04/01/2025</t>
  </si>
  <si>
    <t>Amenity Rent</t>
  </si>
  <si>
    <t>354070412</t>
  </si>
  <si>
    <t>04/01/2025</t>
  </si>
  <si>
    <t>Rent</t>
  </si>
  <si>
    <t>354069627</t>
  </si>
  <si>
    <t>04/01/2025</t>
  </si>
  <si>
    <t>Pest Control</t>
  </si>
  <si>
    <t>354069433</t>
  </si>
  <si>
    <t>04/01/2025</t>
  </si>
  <si>
    <t>Renters Insurance Fine</t>
  </si>
  <si>
    <t>354041690</t>
  </si>
  <si>
    <t>04/01/2025</t>
  </si>
  <si>
    <t>Valet Trash</t>
  </si>
  <si>
    <t>354069515</t>
  </si>
  <si>
    <t>04/01/2025</t>
  </si>
  <si>
    <t>Charge Total:</t>
  </si>
  <si>
    <t>04-4309</t>
  </si>
  <si>
    <t>B1</t>
  </si>
  <si>
    <t>Occupied No Notice</t>
  </si>
  <si>
    <t>Iskander, Evit</t>
  </si>
  <si>
    <t>Resident</t>
  </si>
  <si>
    <t>Amenity Rent</t>
  </si>
  <si>
    <t>354069064</t>
  </si>
  <si>
    <t>04/01/2025</t>
  </si>
  <si>
    <t>Amenity Rent</t>
  </si>
  <si>
    <t>354069982</t>
  </si>
  <si>
    <t>04/01/2025</t>
  </si>
  <si>
    <t>Rent</t>
  </si>
  <si>
    <t>354069870</t>
  </si>
  <si>
    <t>04/01/2025</t>
  </si>
  <si>
    <t>Pest Control</t>
  </si>
  <si>
    <t>354070068</t>
  </si>
  <si>
    <t>04/01/2025</t>
  </si>
  <si>
    <t>Valet Trash</t>
  </si>
  <si>
    <t>354070140</t>
  </si>
  <si>
    <t>04/01/2025</t>
  </si>
  <si>
    <t>Charge Total:</t>
  </si>
  <si>
    <t>04-4310</t>
  </si>
  <si>
    <t>B1</t>
  </si>
  <si>
    <t>Occupied No Notice</t>
  </si>
  <si>
    <t>Davila-Laroche, Ethan</t>
  </si>
  <si>
    <t>Resident</t>
  </si>
  <si>
    <t>Amenity Rent</t>
  </si>
  <si>
    <t>354069973</t>
  </si>
  <si>
    <t>04/01/2025</t>
  </si>
  <si>
    <t>Amenity Rent</t>
  </si>
  <si>
    <t>354069618</t>
  </si>
  <si>
    <t>04/01/2025</t>
  </si>
  <si>
    <t>Amenity Rent</t>
  </si>
  <si>
    <t>354069733</t>
  </si>
  <si>
    <t>04/01/2025</t>
  </si>
  <si>
    <t>Rent</t>
  </si>
  <si>
    <t>354068996</t>
  </si>
  <si>
    <t>04/01/2025</t>
  </si>
  <si>
    <t>Late Fee</t>
  </si>
  <si>
    <t>354401787</t>
  </si>
  <si>
    <t>04/04/2025</t>
  </si>
  <si>
    <t>Pest Control</t>
  </si>
  <si>
    <t>354070137</t>
  </si>
  <si>
    <t>04/01/2025</t>
  </si>
  <si>
    <t>Valet Trash</t>
  </si>
  <si>
    <t>354069335</t>
  </si>
  <si>
    <t>04/01/2025</t>
  </si>
  <si>
    <t>Charge Total:</t>
  </si>
  <si>
    <t>04-4311</t>
  </si>
  <si>
    <t>C2</t>
  </si>
  <si>
    <t>Vacant Rented Not Ready</t>
  </si>
  <si>
    <t>-- Vacant --</t>
  </si>
  <si>
    <t>-</t>
  </si>
  <si>
    <t>Charge Total:</t>
  </si>
  <si>
    <t>04-4312</t>
  </si>
  <si>
    <t>C2</t>
  </si>
  <si>
    <t>Occupied No Notice</t>
  </si>
  <si>
    <t>James, Charlie</t>
  </si>
  <si>
    <t>Resident</t>
  </si>
  <si>
    <t>Amenity Rent</t>
  </si>
  <si>
    <t>354069963</t>
  </si>
  <si>
    <t>04/01/2025</t>
  </si>
  <si>
    <t>Amenity Rent</t>
  </si>
  <si>
    <t>354069192</t>
  </si>
  <si>
    <t>04/01/2025</t>
  </si>
  <si>
    <t>Amenity Rent</t>
  </si>
  <si>
    <t>354070033</t>
  </si>
  <si>
    <t>04/01/2025</t>
  </si>
  <si>
    <t>Rent</t>
  </si>
  <si>
    <t>354069547</t>
  </si>
  <si>
    <t>04/01/2025</t>
  </si>
  <si>
    <t>Parking/Carport/Garage</t>
  </si>
  <si>
    <t>354069309</t>
  </si>
  <si>
    <t>04/01/2025</t>
  </si>
  <si>
    <t>Pest Control</t>
  </si>
  <si>
    <t>354069651</t>
  </si>
  <si>
    <t>04/01/2025</t>
  </si>
  <si>
    <t>Renters Insurance Fine</t>
  </si>
  <si>
    <t>354041481</t>
  </si>
  <si>
    <t>04/01/2025</t>
  </si>
  <si>
    <t>Valet Trash</t>
  </si>
  <si>
    <t>354069766</t>
  </si>
  <si>
    <t>04/01/2025</t>
  </si>
  <si>
    <t>Charge Total:</t>
  </si>
  <si>
    <t>04-4401</t>
  </si>
  <si>
    <t>C2</t>
  </si>
  <si>
    <t>Occupied No Notice</t>
  </si>
  <si>
    <t>Gonzalez, Denise</t>
  </si>
  <si>
    <t>Resident</t>
  </si>
  <si>
    <t>Amenity Rent</t>
  </si>
  <si>
    <t>354069598</t>
  </si>
  <si>
    <t>04/01/2025</t>
  </si>
  <si>
    <t>Amenity Rent</t>
  </si>
  <si>
    <t>354069814</t>
  </si>
  <si>
    <t>04/01/2025</t>
  </si>
  <si>
    <t>Amenity Rent</t>
  </si>
  <si>
    <t>354069343</t>
  </si>
  <si>
    <t>04/01/2025</t>
  </si>
  <si>
    <t>Amenity Rent</t>
  </si>
  <si>
    <t>354070387</t>
  </si>
  <si>
    <t>04/01/2025</t>
  </si>
  <si>
    <t>Rent</t>
  </si>
  <si>
    <t>354069061</t>
  </si>
  <si>
    <t>04/01/2025</t>
  </si>
  <si>
    <t>Pest Control</t>
  </si>
  <si>
    <t>354069054</t>
  </si>
  <si>
    <t>04/01/2025</t>
  </si>
  <si>
    <t>Storage</t>
  </si>
  <si>
    <t>354069381</t>
  </si>
  <si>
    <t>04/01/2025</t>
  </si>
  <si>
    <t>Valet Trash</t>
  </si>
  <si>
    <t>354069741</t>
  </si>
  <si>
    <t>04/01/2025</t>
  </si>
  <si>
    <t>Charge Total:</t>
  </si>
  <si>
    <t>04-4402</t>
  </si>
  <si>
    <t>C2</t>
  </si>
  <si>
    <t>Occupied No Notice</t>
  </si>
  <si>
    <t>ARNOLD, JENNIFER (Jen)</t>
  </si>
  <si>
    <t>Resident</t>
  </si>
  <si>
    <t>Amenity Rent</t>
  </si>
  <si>
    <t>354069945</t>
  </si>
  <si>
    <t>04/01/2025</t>
  </si>
  <si>
    <t>Amenity Rent</t>
  </si>
  <si>
    <t>354069206</t>
  </si>
  <si>
    <t>04/01/2025</t>
  </si>
  <si>
    <t>Amenity Rent</t>
  </si>
  <si>
    <t>354069415</t>
  </si>
  <si>
    <t>04/01/2025</t>
  </si>
  <si>
    <t>Amenity Rent</t>
  </si>
  <si>
    <t>354069069</t>
  </si>
  <si>
    <t>04/01/2025</t>
  </si>
  <si>
    <t>Rent</t>
  </si>
  <si>
    <t>354069112</t>
  </si>
  <si>
    <t>04/01/2025</t>
  </si>
  <si>
    <t>Pest Control</t>
  </si>
  <si>
    <t>354070359</t>
  </si>
  <si>
    <t>04/01/2025</t>
  </si>
  <si>
    <t>Valet Trash</t>
  </si>
  <si>
    <t>354069177</t>
  </si>
  <si>
    <t>04/01/2025</t>
  </si>
  <si>
    <t>Charge Total:</t>
  </si>
  <si>
    <t>04-4403</t>
  </si>
  <si>
    <t>A2</t>
  </si>
  <si>
    <t>Occupied No Notice</t>
  </si>
  <si>
    <t>Randolph, Christopher</t>
  </si>
  <si>
    <t>Resident</t>
  </si>
  <si>
    <t>Amenity Rent</t>
  </si>
  <si>
    <t>354070210</t>
  </si>
  <si>
    <t>04/01/2025</t>
  </si>
  <si>
    <t>Amenity Rent</t>
  </si>
  <si>
    <t>354069582</t>
  </si>
  <si>
    <t>04/01/2025</t>
  </si>
  <si>
    <t>Amenity Rent</t>
  </si>
  <si>
    <t>354069637</t>
  </si>
  <si>
    <t>04/01/2025</t>
  </si>
  <si>
    <t>Rent</t>
  </si>
  <si>
    <t>354069144</t>
  </si>
  <si>
    <t>04/01/2025</t>
  </si>
  <si>
    <t>Pest Control</t>
  </si>
  <si>
    <t>354069106</t>
  </si>
  <si>
    <t>04/01/2025</t>
  </si>
  <si>
    <t>Valet Trash</t>
  </si>
  <si>
    <t>354070158</t>
  </si>
  <si>
    <t>04/01/2025</t>
  </si>
  <si>
    <t>Charge Total:</t>
  </si>
  <si>
    <t>04-4404</t>
  </si>
  <si>
    <t>A2</t>
  </si>
  <si>
    <t>Occupied No Notice</t>
  </si>
  <si>
    <t>Valero, Alejandra</t>
  </si>
  <si>
    <t>Resident</t>
  </si>
  <si>
    <t>Amenity Rent</t>
  </si>
  <si>
    <t>354069950</t>
  </si>
  <si>
    <t>04/01/2025</t>
  </si>
  <si>
    <t>Amenity Rent</t>
  </si>
  <si>
    <t>354069494</t>
  </si>
  <si>
    <t>04/01/2025</t>
  </si>
  <si>
    <t>Amenity Rent</t>
  </si>
  <si>
    <t>354070225</t>
  </si>
  <si>
    <t>04/01/2025</t>
  </si>
  <si>
    <t>Month to Month Rent</t>
  </si>
  <si>
    <t>354069211</t>
  </si>
  <si>
    <t>04/01/2025</t>
  </si>
  <si>
    <t>Concession-Partial Employee</t>
  </si>
  <si>
    <t>354070274</t>
  </si>
  <si>
    <t>04/01/2025</t>
  </si>
  <si>
    <t>Parking/Carport/Garage</t>
  </si>
  <si>
    <t>354069294</t>
  </si>
  <si>
    <t>04/01/2025</t>
  </si>
  <si>
    <t>Pest Control</t>
  </si>
  <si>
    <t>354069776</t>
  </si>
  <si>
    <t>04/01/2025</t>
  </si>
  <si>
    <t>Valet Trash</t>
  </si>
  <si>
    <t>354068970</t>
  </si>
  <si>
    <t>04/01/2025</t>
  </si>
  <si>
    <t>Charge Total:</t>
  </si>
  <si>
    <t>04-4405</t>
  </si>
  <si>
    <t>A2</t>
  </si>
  <si>
    <t>Occupied No Notice</t>
  </si>
  <si>
    <t>Manley, Nicole</t>
  </si>
  <si>
    <t>Resident</t>
  </si>
  <si>
    <t>Amenity Rent</t>
  </si>
  <si>
    <t>354069489</t>
  </si>
  <si>
    <t>04/01/2025</t>
  </si>
  <si>
    <t>Amenity Rent</t>
  </si>
  <si>
    <t>354069621</t>
  </si>
  <si>
    <t>04/01/2025</t>
  </si>
  <si>
    <t>Amenity Rent</t>
  </si>
  <si>
    <t>354069647</t>
  </si>
  <si>
    <t>04/01/2025</t>
  </si>
  <si>
    <t>Rent</t>
  </si>
  <si>
    <t>354069345</t>
  </si>
  <si>
    <t>04/01/2025</t>
  </si>
  <si>
    <t>Concession-Resident</t>
  </si>
  <si>
    <t>354070134</t>
  </si>
  <si>
    <t>04/01/2025</t>
  </si>
  <si>
    <t>Pest Control</t>
  </si>
  <si>
    <t>354069938</t>
  </si>
  <si>
    <t>04/01/2025</t>
  </si>
  <si>
    <t>Valet Trash</t>
  </si>
  <si>
    <t>354069657</t>
  </si>
  <si>
    <t>04/01/2025</t>
  </si>
  <si>
    <t>Charge Total:</t>
  </si>
  <si>
    <t>04-4406</t>
  </si>
  <si>
    <t>B1</t>
  </si>
  <si>
    <t>Vacant Unrented Ready</t>
  </si>
  <si>
    <t>-- Vacant --</t>
  </si>
  <si>
    <t>-</t>
  </si>
  <si>
    <t>Charge Total:</t>
  </si>
  <si>
    <t>04-4407</t>
  </si>
  <si>
    <t>A1</t>
  </si>
  <si>
    <t>Occupied No Notice</t>
  </si>
  <si>
    <t>Nee, Alexa</t>
  </si>
  <si>
    <t>Resident</t>
  </si>
  <si>
    <t>Amenity Rent</t>
  </si>
  <si>
    <t>354069731</t>
  </si>
  <si>
    <t>04/01/2025</t>
  </si>
  <si>
    <t>Amenity Rent</t>
  </si>
  <si>
    <t>354070335</t>
  </si>
  <si>
    <t>04/01/2025</t>
  </si>
  <si>
    <t>Amenity Rent</t>
  </si>
  <si>
    <t>354070384</t>
  </si>
  <si>
    <t>04/01/2025</t>
  </si>
  <si>
    <t>Amenity Rent</t>
  </si>
  <si>
    <t>354068940</t>
  </si>
  <si>
    <t>04/01/2025</t>
  </si>
  <si>
    <t>Rent</t>
  </si>
  <si>
    <t>354070009</t>
  </si>
  <si>
    <t>04/01/2025</t>
  </si>
  <si>
    <t>Parking/Carport/Garage</t>
  </si>
  <si>
    <t>354069324</t>
  </si>
  <si>
    <t>04/01/2025</t>
  </si>
  <si>
    <t>Pest Control</t>
  </si>
  <si>
    <t>354069352</t>
  </si>
  <si>
    <t>04/01/2025</t>
  </si>
  <si>
    <t>Renters Insurance Fine</t>
  </si>
  <si>
    <t>354042091</t>
  </si>
  <si>
    <t>04/01/2025</t>
  </si>
  <si>
    <t>Valet Trash</t>
  </si>
  <si>
    <t>354069505</t>
  </si>
  <si>
    <t>04/01/2025</t>
  </si>
  <si>
    <t>Charge Total:</t>
  </si>
  <si>
    <t>04-4408</t>
  </si>
  <si>
    <t>A1</t>
  </si>
  <si>
    <t>Occupied No Notice</t>
  </si>
  <si>
    <t>Sandoval, Chely (Chely)</t>
  </si>
  <si>
    <t>Resident</t>
  </si>
  <si>
    <t>Amenity Rent</t>
  </si>
  <si>
    <t>354070204</t>
  </si>
  <si>
    <t>04/01/2025</t>
  </si>
  <si>
    <t>Amenity Rent</t>
  </si>
  <si>
    <t>354068959</t>
  </si>
  <si>
    <t>04/01/2025</t>
  </si>
  <si>
    <t>Amenity Rent</t>
  </si>
  <si>
    <t>354069549</t>
  </si>
  <si>
    <t>04/01/2025</t>
  </si>
  <si>
    <t>Rent</t>
  </si>
  <si>
    <t>354069894</t>
  </si>
  <si>
    <t>04/01/2025</t>
  </si>
  <si>
    <t>Pest Control</t>
  </si>
  <si>
    <t>354070305</t>
  </si>
  <si>
    <t>04/01/2025</t>
  </si>
  <si>
    <t>Valet Trash</t>
  </si>
  <si>
    <t>354069972</t>
  </si>
  <si>
    <t>04/01/2025</t>
  </si>
  <si>
    <t>Charge Total:</t>
  </si>
  <si>
    <t>04-4409</t>
  </si>
  <si>
    <t>B1</t>
  </si>
  <si>
    <t>Vacant Unrented Ready</t>
  </si>
  <si>
    <t>-- Vacant --</t>
  </si>
  <si>
    <t>-</t>
  </si>
  <si>
    <t>Charge Total:</t>
  </si>
  <si>
    <t>04-4410</t>
  </si>
  <si>
    <t>B1</t>
  </si>
  <si>
    <t>Notice Unrented</t>
  </si>
  <si>
    <t>Joseph, Liana (Liana Robles)</t>
  </si>
  <si>
    <t>Resident</t>
  </si>
  <si>
    <t>Amenity Rent</t>
  </si>
  <si>
    <t>354069251</t>
  </si>
  <si>
    <t>04/01/2025</t>
  </si>
  <si>
    <t>Amenity Rent</t>
  </si>
  <si>
    <t>354069752</t>
  </si>
  <si>
    <t>04/01/2025</t>
  </si>
  <si>
    <t>Amenity Rent</t>
  </si>
  <si>
    <t>354069975</t>
  </si>
  <si>
    <t>04/01/2025</t>
  </si>
  <si>
    <t>Amenity Rent</t>
  </si>
  <si>
    <t>354069364</t>
  </si>
  <si>
    <t>04/01/2025</t>
  </si>
  <si>
    <t>Rent</t>
  </si>
  <si>
    <t>354070038</t>
  </si>
  <si>
    <t>04/01/2025</t>
  </si>
  <si>
    <t>Parking/Carport/Garage</t>
  </si>
  <si>
    <t>354070122</t>
  </si>
  <si>
    <t>04/01/2025</t>
  </si>
  <si>
    <t>Pest Control</t>
  </si>
  <si>
    <t>354068971</t>
  </si>
  <si>
    <t>04/01/2025</t>
  </si>
  <si>
    <t>Valet Trash</t>
  </si>
  <si>
    <t>354069954</t>
  </si>
  <si>
    <t>04/01/2025</t>
  </si>
  <si>
    <t>Charge Total:</t>
  </si>
  <si>
    <t>04-4411</t>
  </si>
  <si>
    <t>C2</t>
  </si>
  <si>
    <t>Occupied No Notice</t>
  </si>
  <si>
    <t>Moreno, Samuel</t>
  </si>
  <si>
    <t>Resident</t>
  </si>
  <si>
    <t>Amenity Rent</t>
  </si>
  <si>
    <t>354070364</t>
  </si>
  <si>
    <t>04/01/2025</t>
  </si>
  <si>
    <t>Amenity Rent</t>
  </si>
  <si>
    <t>354069794</t>
  </si>
  <si>
    <t>04/01/2025</t>
  </si>
  <si>
    <t>Amenity Rent</t>
  </si>
  <si>
    <t>354069656</t>
  </si>
  <si>
    <t>04/01/2025</t>
  </si>
  <si>
    <t>Rent</t>
  </si>
  <si>
    <t>354069263</t>
  </si>
  <si>
    <t>04/01/2025</t>
  </si>
  <si>
    <t>Pest Control</t>
  </si>
  <si>
    <t>354070358</t>
  </si>
  <si>
    <t>04/01/2025</t>
  </si>
  <si>
    <t>Renters Insurance Fine</t>
  </si>
  <si>
    <t>354042195</t>
  </si>
  <si>
    <t>04/01/2025</t>
  </si>
  <si>
    <t>Valet Trash</t>
  </si>
  <si>
    <t>354069711</t>
  </si>
  <si>
    <t>04/01/2025</t>
  </si>
  <si>
    <t>Charge Total:</t>
  </si>
  <si>
    <t>04-4412</t>
  </si>
  <si>
    <t>C2</t>
  </si>
  <si>
    <t>Occupied No Notice</t>
  </si>
  <si>
    <t>Newman, Kendall</t>
  </si>
  <si>
    <t>Resident</t>
  </si>
  <si>
    <t>Amenity Rent</t>
  </si>
  <si>
    <t>354070409</t>
  </si>
  <si>
    <t>04/01/2025</t>
  </si>
  <si>
    <t>Amenity Rent</t>
  </si>
  <si>
    <t>354069254</t>
  </si>
  <si>
    <t>04/01/2025</t>
  </si>
  <si>
    <t>Amenity Rent</t>
  </si>
  <si>
    <t>354069735</t>
  </si>
  <si>
    <t>04/01/2025</t>
  </si>
  <si>
    <t>Amenity Rent</t>
  </si>
  <si>
    <t>354069189</t>
  </si>
  <si>
    <t>04/01/2025</t>
  </si>
  <si>
    <t>Rent</t>
  </si>
  <si>
    <t>354068958</t>
  </si>
  <si>
    <t>04/01/2025</t>
  </si>
  <si>
    <t>Parking/Carport/Garage</t>
  </si>
  <si>
    <t>354069769</t>
  </si>
  <si>
    <t>04/01/2025</t>
  </si>
  <si>
    <t>Pest Control</t>
  </si>
  <si>
    <t>354069783</t>
  </si>
  <si>
    <t>04/01/2025</t>
  </si>
  <si>
    <t>Valet Trash</t>
  </si>
  <si>
    <t>354070071</t>
  </si>
  <si>
    <t>04/01/2025</t>
  </si>
  <si>
    <t>Charge Total:</t>
  </si>
  <si>
    <t>05-5101</t>
  </si>
  <si>
    <t>B4</t>
  </si>
  <si>
    <t>Occupied No Notice</t>
  </si>
  <si>
    <t>SANTIBANEZ BANDALA, MANUEL</t>
  </si>
  <si>
    <t>Resident</t>
  </si>
  <si>
    <t>Amenity Rent</t>
  </si>
  <si>
    <t>354069987</t>
  </si>
  <si>
    <t>04/01/2025</t>
  </si>
  <si>
    <t>Amenity Rent</t>
  </si>
  <si>
    <t>354069325</t>
  </si>
  <si>
    <t>04/01/2025</t>
  </si>
  <si>
    <t>Amenity Rent</t>
  </si>
  <si>
    <t>354070297</t>
  </si>
  <si>
    <t>04/01/2025</t>
  </si>
  <si>
    <t>Amenity Rent</t>
  </si>
  <si>
    <t>354070396</t>
  </si>
  <si>
    <t>04/01/2025</t>
  </si>
  <si>
    <t>Rent</t>
  </si>
  <si>
    <t>354070327</t>
  </si>
  <si>
    <t>04/01/2025</t>
  </si>
  <si>
    <t>Concession-Resident</t>
  </si>
  <si>
    <t>354069807</t>
  </si>
  <si>
    <t>04/01/2025</t>
  </si>
  <si>
    <t>Parking/Carport/Garage</t>
  </si>
  <si>
    <t>354254628</t>
  </si>
  <si>
    <t>04/01/2025</t>
  </si>
  <si>
    <t>Pest Control</t>
  </si>
  <si>
    <t>354070250</t>
  </si>
  <si>
    <t>04/01/2025</t>
  </si>
  <si>
    <t>Valet Trash</t>
  </si>
  <si>
    <t>354070264</t>
  </si>
  <si>
    <t>04/01/2025</t>
  </si>
  <si>
    <t>Charge Total:</t>
  </si>
  <si>
    <t>05-5102</t>
  </si>
  <si>
    <t>B4</t>
  </si>
  <si>
    <t>Occupied No Notice</t>
  </si>
  <si>
    <t>Camargo, Frank</t>
  </si>
  <si>
    <t>Resident</t>
  </si>
  <si>
    <t>Amenity Rent</t>
  </si>
  <si>
    <t>354069645</t>
  </si>
  <si>
    <t>04/01/2025</t>
  </si>
  <si>
    <t>Amenity Rent</t>
  </si>
  <si>
    <t>354070080</t>
  </si>
  <si>
    <t>04/01/2025</t>
  </si>
  <si>
    <t>Amenity Rent</t>
  </si>
  <si>
    <t>354070371</t>
  </si>
  <si>
    <t>04/01/2025</t>
  </si>
  <si>
    <t>Amenity Rent</t>
  </si>
  <si>
    <t>354070047</t>
  </si>
  <si>
    <t>04/01/2025</t>
  </si>
  <si>
    <t>Rent</t>
  </si>
  <si>
    <t>354069458</t>
  </si>
  <si>
    <t>04/01/2025</t>
  </si>
  <si>
    <t>Parking/Carport/Garage</t>
  </si>
  <si>
    <t>354069758</t>
  </si>
  <si>
    <t>04/01/2025</t>
  </si>
  <si>
    <t>Pest Control</t>
  </si>
  <si>
    <t>354070175</t>
  </si>
  <si>
    <t>04/01/2025</t>
  </si>
  <si>
    <t>Valet Trash</t>
  </si>
  <si>
    <t>354069709</t>
  </si>
  <si>
    <t>04/01/2025</t>
  </si>
  <si>
    <t>Charge Total:</t>
  </si>
  <si>
    <t>05-5103</t>
  </si>
  <si>
    <t>A3</t>
  </si>
  <si>
    <t>Occupied No Notice</t>
  </si>
  <si>
    <t>Brieger, Dalton</t>
  </si>
  <si>
    <t>Resident</t>
  </si>
  <si>
    <t>Amenity Rent</t>
  </si>
  <si>
    <t>354069185</t>
  </si>
  <si>
    <t>04/01/2025</t>
  </si>
  <si>
    <t>Amenity Rent</t>
  </si>
  <si>
    <t>354070227</t>
  </si>
  <si>
    <t>04/01/2025</t>
  </si>
  <si>
    <t>Amenity Rent</t>
  </si>
  <si>
    <t>354069363</t>
  </si>
  <si>
    <t>04/01/2025</t>
  </si>
  <si>
    <t>Amenity Rent</t>
  </si>
  <si>
    <t>354069145</t>
  </si>
  <si>
    <t>04/01/2025</t>
  </si>
  <si>
    <t>Amenity Rent</t>
  </si>
  <si>
    <t>354069438</t>
  </si>
  <si>
    <t>04/01/2025</t>
  </si>
  <si>
    <t>Rent</t>
  </si>
  <si>
    <t>354069093</t>
  </si>
  <si>
    <t>04/01/2025</t>
  </si>
  <si>
    <t>Pest Control</t>
  </si>
  <si>
    <t>354069818</t>
  </si>
  <si>
    <t>04/01/2025</t>
  </si>
  <si>
    <t>Valet Trash</t>
  </si>
  <si>
    <t>354069420</t>
  </si>
  <si>
    <t>04/01/2025</t>
  </si>
  <si>
    <t>Charge Total:</t>
  </si>
  <si>
    <t>05-5104</t>
  </si>
  <si>
    <t>A3</t>
  </si>
  <si>
    <t>Occupied No Notice</t>
  </si>
  <si>
    <t>Calderon, Maria</t>
  </si>
  <si>
    <t>Resident</t>
  </si>
  <si>
    <t>Amenity Rent</t>
  </si>
  <si>
    <t>354068960</t>
  </si>
  <si>
    <t>04/01/2025</t>
  </si>
  <si>
    <t>Amenity Rent</t>
  </si>
  <si>
    <t>354070286</t>
  </si>
  <si>
    <t>04/01/2025</t>
  </si>
  <si>
    <t>Amenity Rent</t>
  </si>
  <si>
    <t>354070022</t>
  </si>
  <si>
    <t>04/01/2025</t>
  </si>
  <si>
    <t>Amenity Rent</t>
  </si>
  <si>
    <t>354069104</t>
  </si>
  <si>
    <t>04/01/2025</t>
  </si>
  <si>
    <t>Rent</t>
  </si>
  <si>
    <t>354070147</t>
  </si>
  <si>
    <t>04/01/2025</t>
  </si>
  <si>
    <t>Pest Control</t>
  </si>
  <si>
    <t>354069788</t>
  </si>
  <si>
    <t>04/01/2025</t>
  </si>
  <si>
    <t>Valet Trash</t>
  </si>
  <si>
    <t>354069466</t>
  </si>
  <si>
    <t>04/01/2025</t>
  </si>
  <si>
    <t>Charge Total:</t>
  </si>
  <si>
    <t>05-5105</t>
  </si>
  <si>
    <t>A3</t>
  </si>
  <si>
    <t>Occupied No Notice</t>
  </si>
  <si>
    <t>Cross, Markell</t>
  </si>
  <si>
    <t>Resident</t>
  </si>
  <si>
    <t>Amenity Rent</t>
  </si>
  <si>
    <t>354462357</t>
  </si>
  <si>
    <t>04/07/2025</t>
  </si>
  <si>
    <t>Amenity Rent</t>
  </si>
  <si>
    <t>354462352</t>
  </si>
  <si>
    <t>04/07/2025</t>
  </si>
  <si>
    <t>Amenity Rent</t>
  </si>
  <si>
    <t>354462354</t>
  </si>
  <si>
    <t>04/07/2025</t>
  </si>
  <si>
    <t>Amenity Rent</t>
  </si>
  <si>
    <t>354462353</t>
  </si>
  <si>
    <t>04/07/2025</t>
  </si>
  <si>
    <t>Rent</t>
  </si>
  <si>
    <t>354462351</t>
  </si>
  <si>
    <t>04/07/2025</t>
  </si>
  <si>
    <t>Administration Fee</t>
  </si>
  <si>
    <t>354462349</t>
  </si>
  <si>
    <t>04/07/2025</t>
  </si>
  <si>
    <t>Pest Control</t>
  </si>
  <si>
    <t>354462355</t>
  </si>
  <si>
    <t>04/07/2025</t>
  </si>
  <si>
    <t>Valet Trash</t>
  </si>
  <si>
    <t>354462356</t>
  </si>
  <si>
    <t>04/07/2025</t>
  </si>
  <si>
    <t>Charge Total:</t>
  </si>
  <si>
    <t>05-5106</t>
  </si>
  <si>
    <t>A3</t>
  </si>
  <si>
    <t>Occupied No Notice</t>
  </si>
  <si>
    <t>Troncoso, Juan</t>
  </si>
  <si>
    <t>Resident</t>
  </si>
  <si>
    <t>Amenity Rent</t>
  </si>
  <si>
    <t>354069816</t>
  </si>
  <si>
    <t>04/01/2025</t>
  </si>
  <si>
    <t>Amenity Rent</t>
  </si>
  <si>
    <t>354069005</t>
  </si>
  <si>
    <t>04/01/2025</t>
  </si>
  <si>
    <t>Amenity Rent</t>
  </si>
  <si>
    <t>354069551</t>
  </si>
  <si>
    <t>04/01/2025</t>
  </si>
  <si>
    <t>Amenity Rent</t>
  </si>
  <si>
    <t>354069310</t>
  </si>
  <si>
    <t>04/01/2025</t>
  </si>
  <si>
    <t>Rent</t>
  </si>
  <si>
    <t>354070318</t>
  </si>
  <si>
    <t>04/01/2025</t>
  </si>
  <si>
    <t>Parking/Carport/Garage</t>
  </si>
  <si>
    <t>354069238</t>
  </si>
  <si>
    <t>04/01/2025</t>
  </si>
  <si>
    <t>Pest Control</t>
  </si>
  <si>
    <t>354069010</t>
  </si>
  <si>
    <t>04/01/2025</t>
  </si>
  <si>
    <t>Valet Trash</t>
  </si>
  <si>
    <t>354069761</t>
  </si>
  <si>
    <t>04/01/2025</t>
  </si>
  <si>
    <t>Charge Total:</t>
  </si>
  <si>
    <t>05-5108</t>
  </si>
  <si>
    <t>B4</t>
  </si>
  <si>
    <t>Notice Unrented</t>
  </si>
  <si>
    <t>Smith, Jeffery (Jeff)</t>
  </si>
  <si>
    <t>Resident</t>
  </si>
  <si>
    <t>Amenity Rent</t>
  </si>
  <si>
    <t>354070040</t>
  </si>
  <si>
    <t>04/01/2025</t>
  </si>
  <si>
    <t>Amenity Rent</t>
  </si>
  <si>
    <t>354069896</t>
  </si>
  <si>
    <t>04/01/2025</t>
  </si>
  <si>
    <t>Amenity Rent</t>
  </si>
  <si>
    <t>354069164</t>
  </si>
  <si>
    <t>04/01/2025</t>
  </si>
  <si>
    <t>Rent</t>
  </si>
  <si>
    <t>354069379</t>
  </si>
  <si>
    <t>04/01/2025</t>
  </si>
  <si>
    <t>Pest Control</t>
  </si>
  <si>
    <t>354069090</t>
  </si>
  <si>
    <t>04/01/2025</t>
  </si>
  <si>
    <t>Renters Insurance Fine</t>
  </si>
  <si>
    <t>354041804</t>
  </si>
  <si>
    <t>04/01/2025</t>
  </si>
  <si>
    <t>Storage</t>
  </si>
  <si>
    <t>354069469</t>
  </si>
  <si>
    <t>04/01/2025</t>
  </si>
  <si>
    <t>Valet Trash</t>
  </si>
  <si>
    <t>354070186</t>
  </si>
  <si>
    <t>04/01/2025</t>
  </si>
  <si>
    <t>Charge Total:</t>
  </si>
  <si>
    <t>05-5109</t>
  </si>
  <si>
    <t>B4</t>
  </si>
  <si>
    <t>Occupied No Notice</t>
  </si>
  <si>
    <t>WATSON, ROBERT</t>
  </si>
  <si>
    <t>Resident</t>
  </si>
  <si>
    <t>Amenity Rent</t>
  </si>
  <si>
    <t>354069302</t>
  </si>
  <si>
    <t>04/01/2025</t>
  </si>
  <si>
    <t>Amenity Rent</t>
  </si>
  <si>
    <t>354070390</t>
  </si>
  <si>
    <t>04/01/2025</t>
  </si>
  <si>
    <t>Amenity Rent</t>
  </si>
  <si>
    <t>354069012</t>
  </si>
  <si>
    <t>04/01/2025</t>
  </si>
  <si>
    <t>Amenity Rent</t>
  </si>
  <si>
    <t>354069423</t>
  </si>
  <si>
    <t>04/01/2025</t>
  </si>
  <si>
    <t>Rent</t>
  </si>
  <si>
    <t>354069706</t>
  </si>
  <si>
    <t>04/01/2025</t>
  </si>
  <si>
    <t>Parking/Carport/Garage</t>
  </si>
  <si>
    <t>354069274</t>
  </si>
  <si>
    <t>04/01/2025</t>
  </si>
  <si>
    <t>Pest Control</t>
  </si>
  <si>
    <t>354070296</t>
  </si>
  <si>
    <t>04/01/2025</t>
  </si>
  <si>
    <t>Valet Trash</t>
  </si>
  <si>
    <t>354069728</t>
  </si>
  <si>
    <t>04/01/2025</t>
  </si>
  <si>
    <t>Charge Total:</t>
  </si>
  <si>
    <t>05-5110</t>
  </si>
  <si>
    <t>B4</t>
  </si>
  <si>
    <t>Notice Unrented</t>
  </si>
  <si>
    <t>Owens, Serenity</t>
  </si>
  <si>
    <t>Resident</t>
  </si>
  <si>
    <t>Amenity Rent</t>
  </si>
  <si>
    <t>354069472</t>
  </si>
  <si>
    <t>04/01/2025</t>
  </si>
  <si>
    <t>Amenity Rent</t>
  </si>
  <si>
    <t>354069188</t>
  </si>
  <si>
    <t>04/01/2025</t>
  </si>
  <si>
    <t>Amenity Rent</t>
  </si>
  <si>
    <t>354069455</t>
  </si>
  <si>
    <t>04/01/2025</t>
  </si>
  <si>
    <t>Amenity Rent</t>
  </si>
  <si>
    <t>354070431</t>
  </si>
  <si>
    <t>04/01/2025</t>
  </si>
  <si>
    <t>Rent</t>
  </si>
  <si>
    <t>354070059</t>
  </si>
  <si>
    <t>04/01/2025</t>
  </si>
  <si>
    <t>Pest Control</t>
  </si>
  <si>
    <t>354069009</t>
  </si>
  <si>
    <t>04/01/2025</t>
  </si>
  <si>
    <t>Storage</t>
  </si>
  <si>
    <t>354069391</t>
  </si>
  <si>
    <t>04/01/2025</t>
  </si>
  <si>
    <t>Valet Trash</t>
  </si>
  <si>
    <t>354069774</t>
  </si>
  <si>
    <t>04/01/2025</t>
  </si>
  <si>
    <t>Charge Total:</t>
  </si>
  <si>
    <t>05-5201</t>
  </si>
  <si>
    <t>B4</t>
  </si>
  <si>
    <t>Occupied No Notice</t>
  </si>
  <si>
    <t>Servin, Gilbert</t>
  </si>
  <si>
    <t>Resident</t>
  </si>
  <si>
    <t>Amenity Rent</t>
  </si>
  <si>
    <t>354070127</t>
  </si>
  <si>
    <t>04/01/2025</t>
  </si>
  <si>
    <t>Amenity Rent</t>
  </si>
  <si>
    <t>354070012</t>
  </si>
  <si>
    <t>04/01/2025</t>
  </si>
  <si>
    <t>Amenity Rent</t>
  </si>
  <si>
    <t>354069327</t>
  </si>
  <si>
    <t>04/01/2025</t>
  </si>
  <si>
    <t>Rent</t>
  </si>
  <si>
    <t>354069609</t>
  </si>
  <si>
    <t>04/01/2025</t>
  </si>
  <si>
    <t>Pest Control</t>
  </si>
  <si>
    <t>354069497</t>
  </si>
  <si>
    <t>04/01/2025</t>
  </si>
  <si>
    <t>Valet Trash</t>
  </si>
  <si>
    <t>354069037</t>
  </si>
  <si>
    <t>04/01/2025</t>
  </si>
  <si>
    <t>Charge Total:</t>
  </si>
  <si>
    <t>05-5202</t>
  </si>
  <si>
    <t>B4</t>
  </si>
  <si>
    <t>Occupied No Notice</t>
  </si>
  <si>
    <t>Skillern, Mardi</t>
  </si>
  <si>
    <t>Resident</t>
  </si>
  <si>
    <t>Amenity Rent</t>
  </si>
  <si>
    <t>354069850</t>
  </si>
  <si>
    <t>04/01/2025</t>
  </si>
  <si>
    <t>Amenity Rent</t>
  </si>
  <si>
    <t>354069726</t>
  </si>
  <si>
    <t>04/01/2025</t>
  </si>
  <si>
    <t>Amenity Rent</t>
  </si>
  <si>
    <t>354070073</t>
  </si>
  <si>
    <t>04/01/2025</t>
  </si>
  <si>
    <t>Rent</t>
  </si>
  <si>
    <t>354069518</t>
  </si>
  <si>
    <t>04/01/2025</t>
  </si>
  <si>
    <t>Pest Control</t>
  </si>
  <si>
    <t>354068990</t>
  </si>
  <si>
    <t>04/01/2025</t>
  </si>
  <si>
    <t>Valet Trash</t>
  </si>
  <si>
    <t>354069025</t>
  </si>
  <si>
    <t>04/01/2025</t>
  </si>
  <si>
    <t>Charge Total:</t>
  </si>
  <si>
    <t>05-5203</t>
  </si>
  <si>
    <t>A3</t>
  </si>
  <si>
    <t>Occupied No Notice</t>
  </si>
  <si>
    <t>Angeles, Kristina</t>
  </si>
  <si>
    <t>Resident</t>
  </si>
  <si>
    <t>Amenity Rent</t>
  </si>
  <si>
    <t>354070105</t>
  </si>
  <si>
    <t>04/01/2025</t>
  </si>
  <si>
    <t>Amenity Rent</t>
  </si>
  <si>
    <t>354070239</t>
  </si>
  <si>
    <t>04/01/2025</t>
  </si>
  <si>
    <t>Amenity Rent</t>
  </si>
  <si>
    <t>354069687</t>
  </si>
  <si>
    <t>04/01/2025</t>
  </si>
  <si>
    <t>Month to Month Rent</t>
  </si>
  <si>
    <t>354070235</t>
  </si>
  <si>
    <t>04/01/2025</t>
  </si>
  <si>
    <t>Concession-Partial Employee</t>
  </si>
  <si>
    <t>354070212</t>
  </si>
  <si>
    <t>04/01/2025</t>
  </si>
  <si>
    <t>Pest Control</t>
  </si>
  <si>
    <t>354069567</t>
  </si>
  <si>
    <t>04/01/2025</t>
  </si>
  <si>
    <t>Valet Trash</t>
  </si>
  <si>
    <t>354069826</t>
  </si>
  <si>
    <t>04/01/2025</t>
  </si>
  <si>
    <t>Charge Total:</t>
  </si>
  <si>
    <t>05-5204</t>
  </si>
  <si>
    <t>A3</t>
  </si>
  <si>
    <t>Occupied No Notice</t>
  </si>
  <si>
    <t>Cuevas, Norma</t>
  </si>
  <si>
    <t>Resident</t>
  </si>
  <si>
    <t>Amenity Rent</t>
  </si>
  <si>
    <t>354070429</t>
  </si>
  <si>
    <t>04/01/2025</t>
  </si>
  <si>
    <t>Amenity Rent</t>
  </si>
  <si>
    <t>354069425</t>
  </si>
  <si>
    <t>04/01/2025</t>
  </si>
  <si>
    <t>Rent</t>
  </si>
  <si>
    <t>354069034</t>
  </si>
  <si>
    <t>04/01/2025</t>
  </si>
  <si>
    <t>Pest Control</t>
  </si>
  <si>
    <t>354069821</t>
  </si>
  <si>
    <t>04/01/2025</t>
  </si>
  <si>
    <t>Renters Insurance Fine</t>
  </si>
  <si>
    <t>354041812</t>
  </si>
  <si>
    <t>04/01/2025</t>
  </si>
  <si>
    <t>Valet Trash</t>
  </si>
  <si>
    <t>354069319</t>
  </si>
  <si>
    <t>04/01/2025</t>
  </si>
  <si>
    <t>Charge Total:</t>
  </si>
  <si>
    <t>05-5205</t>
  </si>
  <si>
    <t>A3</t>
  </si>
  <si>
    <t>Occupied No Notice</t>
  </si>
  <si>
    <t>Little, Justin</t>
  </si>
  <si>
    <t>Resident</t>
  </si>
  <si>
    <t>Amenity Rent</t>
  </si>
  <si>
    <t>354069023</t>
  </si>
  <si>
    <t>04/01/2025</t>
  </si>
  <si>
    <t>Amenity Rent</t>
  </si>
  <si>
    <t>354069842</t>
  </si>
  <si>
    <t>04/01/2025</t>
  </si>
  <si>
    <t>Amenity Rent</t>
  </si>
  <si>
    <t>354069620</t>
  </si>
  <si>
    <t>04/01/2025</t>
  </si>
  <si>
    <t>Rent</t>
  </si>
  <si>
    <t>354069011</t>
  </si>
  <si>
    <t>04/01/2025</t>
  </si>
  <si>
    <t>Parking/Carport/Garage</t>
  </si>
  <si>
    <t>354070016</t>
  </si>
  <si>
    <t>04/01/2025</t>
  </si>
  <si>
    <t>Pest Control</t>
  </si>
  <si>
    <t>354069163</t>
  </si>
  <si>
    <t>04/01/2025</t>
  </si>
  <si>
    <t>Storage</t>
  </si>
  <si>
    <t>354069028</t>
  </si>
  <si>
    <t>04/01/2025</t>
  </si>
  <si>
    <t>Valet Trash</t>
  </si>
  <si>
    <t>354069457</t>
  </si>
  <si>
    <t>04/01/2025</t>
  </si>
  <si>
    <t>Charge Total:</t>
  </si>
  <si>
    <t>05-5206</t>
  </si>
  <si>
    <t>B4</t>
  </si>
  <si>
    <t>Occupied No Notice</t>
  </si>
  <si>
    <t>Meghjani, Jalal</t>
  </si>
  <si>
    <t>Resident</t>
  </si>
  <si>
    <t>Amenity Rent</t>
  </si>
  <si>
    <t>354070198</t>
  </si>
  <si>
    <t>04/01/2025</t>
  </si>
  <si>
    <t>Amenity Rent</t>
  </si>
  <si>
    <t>354069264</t>
  </si>
  <si>
    <t>04/01/2025</t>
  </si>
  <si>
    <t>Rent</t>
  </si>
  <si>
    <t>354069533</t>
  </si>
  <si>
    <t>04/01/2025</t>
  </si>
  <si>
    <t>Pest Control</t>
  </si>
  <si>
    <t>354069156</t>
  </si>
  <si>
    <t>04/01/2025</t>
  </si>
  <si>
    <t>Renters Insurance Fine</t>
  </si>
  <si>
    <t>354041482</t>
  </si>
  <si>
    <t>04/01/2025</t>
  </si>
  <si>
    <t>Valet Trash</t>
  </si>
  <si>
    <t>354069103</t>
  </si>
  <si>
    <t>04/01/2025</t>
  </si>
  <si>
    <t>Charge Total:</t>
  </si>
  <si>
    <t>05-5207</t>
  </si>
  <si>
    <t>A5</t>
  </si>
  <si>
    <t>Occupied No Notice</t>
  </si>
  <si>
    <t>Pathak, Sabyasachi</t>
  </si>
  <si>
    <t>Resident</t>
  </si>
  <si>
    <t>Amenity Rent</t>
  </si>
  <si>
    <t>354069563</t>
  </si>
  <si>
    <t>04/01/2025</t>
  </si>
  <si>
    <t>Amenity Rent</t>
  </si>
  <si>
    <t>354069615</t>
  </si>
  <si>
    <t>04/01/2025</t>
  </si>
  <si>
    <t>Rent</t>
  </si>
  <si>
    <t>354069557</t>
  </si>
  <si>
    <t>04/01/2025</t>
  </si>
  <si>
    <t>Pest Control</t>
  </si>
  <si>
    <t>354069984</t>
  </si>
  <si>
    <t>04/01/2025</t>
  </si>
  <si>
    <t>Valet Trash</t>
  </si>
  <si>
    <t>354069754</t>
  </si>
  <si>
    <t>04/01/2025</t>
  </si>
  <si>
    <t>Charge Total:</t>
  </si>
  <si>
    <t>05-5208</t>
  </si>
  <si>
    <t>B4</t>
  </si>
  <si>
    <t>Occupied No Notice</t>
  </si>
  <si>
    <t>Fenderson, Diamond</t>
  </si>
  <si>
    <t>Resident</t>
  </si>
  <si>
    <t>Amenity Rent</t>
  </si>
  <si>
    <t>354371061</t>
  </si>
  <si>
    <t>04/01/2025</t>
  </si>
  <si>
    <t>Amenity Rent</t>
  </si>
  <si>
    <t>354371059</t>
  </si>
  <si>
    <t>04/01/2025</t>
  </si>
  <si>
    <t>Amenity Rent</t>
  </si>
  <si>
    <t>354371058</t>
  </si>
  <si>
    <t>04/01/2025</t>
  </si>
  <si>
    <t>Rent</t>
  </si>
  <si>
    <t>354371055</t>
  </si>
  <si>
    <t>04/01/2025</t>
  </si>
  <si>
    <t>Administration Fee</t>
  </si>
  <si>
    <t>354371054</t>
  </si>
  <si>
    <t>04/01/2025</t>
  </si>
  <si>
    <t>Concession-Resident</t>
  </si>
  <si>
    <t>354402797</t>
  </si>
  <si>
    <t>04/01/2025</t>
  </si>
  <si>
    <t>Concession-Resident</t>
  </si>
  <si>
    <t>354371588</t>
  </si>
  <si>
    <t>04/01/2025</t>
  </si>
  <si>
    <t>Concession-Resident</t>
  </si>
  <si>
    <t>354371056</t>
  </si>
  <si>
    <t>04/01/2025</t>
  </si>
  <si>
    <t>Late Fee</t>
  </si>
  <si>
    <t>354401791</t>
  </si>
  <si>
    <t>04/04/2025</t>
  </si>
  <si>
    <t>Pest Control</t>
  </si>
  <si>
    <t>354371060</t>
  </si>
  <si>
    <t>04/01/2025</t>
  </si>
  <si>
    <t>Valet Trash</t>
  </si>
  <si>
    <t>354371057</t>
  </si>
  <si>
    <t>04/01/2025</t>
  </si>
  <si>
    <t>Charge Total:</t>
  </si>
  <si>
    <t>05-5209</t>
  </si>
  <si>
    <t>B4</t>
  </si>
  <si>
    <t>Notice Rented</t>
  </si>
  <si>
    <t>Hindman, Noah</t>
  </si>
  <si>
    <t>Resident</t>
  </si>
  <si>
    <t>Amenity Rent</t>
  </si>
  <si>
    <t>354069559</t>
  </si>
  <si>
    <t>04/01/2025</t>
  </si>
  <si>
    <t>Amenity Rent</t>
  </si>
  <si>
    <t>354070138</t>
  </si>
  <si>
    <t>04/01/2025</t>
  </si>
  <si>
    <t>Amenity Rent</t>
  </si>
  <si>
    <t>354069234</t>
  </si>
  <si>
    <t>04/01/2025</t>
  </si>
  <si>
    <t>Rent</t>
  </si>
  <si>
    <t>354069787</t>
  </si>
  <si>
    <t>04/01/2025</t>
  </si>
  <si>
    <t>Pest Control</t>
  </si>
  <si>
    <t>354069538</t>
  </si>
  <si>
    <t>04/01/2025</t>
  </si>
  <si>
    <t>Valet Trash</t>
  </si>
  <si>
    <t>354069312</t>
  </si>
  <si>
    <t>04/01/2025</t>
  </si>
  <si>
    <t>Charge Total:</t>
  </si>
  <si>
    <t>05-5210</t>
  </si>
  <si>
    <t>B4</t>
  </si>
  <si>
    <t>Occupied No Notice</t>
  </si>
  <si>
    <t>OSPINO ESTRADA, JORGE</t>
  </si>
  <si>
    <t>Resident</t>
  </si>
  <si>
    <t>Amenity Rent</t>
  </si>
  <si>
    <t>354069377</t>
  </si>
  <si>
    <t>04/01/2025</t>
  </si>
  <si>
    <t>Amenity Rent</t>
  </si>
  <si>
    <t>354070230</t>
  </si>
  <si>
    <t>04/01/2025</t>
  </si>
  <si>
    <t>Rent</t>
  </si>
  <si>
    <t>354069392</t>
  </si>
  <si>
    <t>04/01/2025</t>
  </si>
  <si>
    <t>Pest Control</t>
  </si>
  <si>
    <t>354069333</t>
  </si>
  <si>
    <t>04/01/2025</t>
  </si>
  <si>
    <t>Valet Trash</t>
  </si>
  <si>
    <t>354070365</t>
  </si>
  <si>
    <t>04/01/2025</t>
  </si>
  <si>
    <t>Charge Total:</t>
  </si>
  <si>
    <t>05-5301</t>
  </si>
  <si>
    <t>B6</t>
  </si>
  <si>
    <t>Occupied No Notice</t>
  </si>
  <si>
    <t>Kemp, Melissa</t>
  </si>
  <si>
    <t>Resident</t>
  </si>
  <si>
    <t>Amenity Rent</t>
  </si>
  <si>
    <t>354070336</t>
  </si>
  <si>
    <t>04/01/2025</t>
  </si>
  <si>
    <t>Amenity Rent</t>
  </si>
  <si>
    <t>354070181</t>
  </si>
  <si>
    <t>04/01/2025</t>
  </si>
  <si>
    <t>Amenity Rent</t>
  </si>
  <si>
    <t>354069125</t>
  </si>
  <si>
    <t>04/01/2025</t>
  </si>
  <si>
    <t>Rent</t>
  </si>
  <si>
    <t>354069978</t>
  </si>
  <si>
    <t>04/01/2025</t>
  </si>
  <si>
    <t>Parking/Carport/Garage</t>
  </si>
  <si>
    <t>354068945</t>
  </si>
  <si>
    <t>04/01/2025</t>
  </si>
  <si>
    <t>Pest Control</t>
  </si>
  <si>
    <t>354069930</t>
  </si>
  <si>
    <t>04/01/2025</t>
  </si>
  <si>
    <t>Valet Trash</t>
  </si>
  <si>
    <t>354069878</t>
  </si>
  <si>
    <t>04/01/2025</t>
  </si>
  <si>
    <t>Charge Total:</t>
  </si>
  <si>
    <t>05-5302</t>
  </si>
  <si>
    <t>B6</t>
  </si>
  <si>
    <t>Occupied No Notice</t>
  </si>
  <si>
    <t>Mills, Kevin</t>
  </si>
  <si>
    <t>Resident</t>
  </si>
  <si>
    <t>Amenity Rent</t>
  </si>
  <si>
    <t>354070361</t>
  </si>
  <si>
    <t>04/01/2025</t>
  </si>
  <si>
    <t>Amenity Rent</t>
  </si>
  <si>
    <t>354070258</t>
  </si>
  <si>
    <t>04/01/2025</t>
  </si>
  <si>
    <t>Amenity Rent</t>
  </si>
  <si>
    <t>354070010</t>
  </si>
  <si>
    <t>04/01/2025</t>
  </si>
  <si>
    <t>Amenity Rent</t>
  </si>
  <si>
    <t>354069398</t>
  </si>
  <si>
    <t>04/01/2025</t>
  </si>
  <si>
    <t>Rent</t>
  </si>
  <si>
    <t>354070300</t>
  </si>
  <si>
    <t>04/01/2025</t>
  </si>
  <si>
    <t>Parking/Carport/Garage</t>
  </si>
  <si>
    <t>354068984</t>
  </si>
  <si>
    <t>04/01/2025</t>
  </si>
  <si>
    <t>Pest Control</t>
  </si>
  <si>
    <t>354069492</t>
  </si>
  <si>
    <t>04/01/2025</t>
  </si>
  <si>
    <t>Valet Trash</t>
  </si>
  <si>
    <t>354069344</t>
  </si>
  <si>
    <t>04/01/2025</t>
  </si>
  <si>
    <t>Charge Total:</t>
  </si>
  <si>
    <t>05-5303</t>
  </si>
  <si>
    <t>A3</t>
  </si>
  <si>
    <t>Occupied No Notice</t>
  </si>
  <si>
    <t>Quiroz, Joseph (Joe)</t>
  </si>
  <si>
    <t>Resident</t>
  </si>
  <si>
    <t>Amenity Rent</t>
  </si>
  <si>
    <t>354069384</t>
  </si>
  <si>
    <t>04/01/2025</t>
  </si>
  <si>
    <t>Amenity Rent</t>
  </si>
  <si>
    <t>354069723</t>
  </si>
  <si>
    <t>04/01/2025</t>
  </si>
  <si>
    <t>Amenity Rent</t>
  </si>
  <si>
    <t>354070415</t>
  </si>
  <si>
    <t>04/01/2025</t>
  </si>
  <si>
    <t>Rent</t>
  </si>
  <si>
    <t>354068989</t>
  </si>
  <si>
    <t>04/01/2025</t>
  </si>
  <si>
    <t>Pest Control</t>
  </si>
  <si>
    <t>354069215</t>
  </si>
  <si>
    <t>04/01/2025</t>
  </si>
  <si>
    <t>Valet Trash</t>
  </si>
  <si>
    <t>354069190</t>
  </si>
  <si>
    <t>04/01/2025</t>
  </si>
  <si>
    <t>Charge Total:</t>
  </si>
  <si>
    <t>05-5304</t>
  </si>
  <si>
    <t>A3</t>
  </si>
  <si>
    <t>Occupied No Notice</t>
  </si>
  <si>
    <t>Peters, Grant</t>
  </si>
  <si>
    <t>Resident</t>
  </si>
  <si>
    <t>Amenity Rent</t>
  </si>
  <si>
    <t>354070291</t>
  </si>
  <si>
    <t>04/01/2025</t>
  </si>
  <si>
    <t>Amenity Rent</t>
  </si>
  <si>
    <t>354069322</t>
  </si>
  <si>
    <t>04/01/2025</t>
  </si>
  <si>
    <t>Rent</t>
  </si>
  <si>
    <t>354069841</t>
  </si>
  <si>
    <t>04/01/2025</t>
  </si>
  <si>
    <t>Pest Control</t>
  </si>
  <si>
    <t>354069999</t>
  </si>
  <si>
    <t>04/01/2025</t>
  </si>
  <si>
    <t>Trash Allocation Charge</t>
  </si>
  <si>
    <t>354069727</t>
  </si>
  <si>
    <t>04/01/2025</t>
  </si>
  <si>
    <t>Valet Trash</t>
  </si>
  <si>
    <t>354070183</t>
  </si>
  <si>
    <t>04/01/2025</t>
  </si>
  <si>
    <t>Charge Total:</t>
  </si>
  <si>
    <t>05-5305</t>
  </si>
  <si>
    <t>A4</t>
  </si>
  <si>
    <t>Vacant Rented Ready</t>
  </si>
  <si>
    <t>-- Vacant --</t>
  </si>
  <si>
    <t>-</t>
  </si>
  <si>
    <t>Charge Total:</t>
  </si>
  <si>
    <t>05-5306</t>
  </si>
  <si>
    <t>B4</t>
  </si>
  <si>
    <t>Occupied No Notice</t>
  </si>
  <si>
    <t>Darko-Afari, Diana</t>
  </si>
  <si>
    <t>Resident</t>
  </si>
  <si>
    <t>Amenity Rent</t>
  </si>
  <si>
    <t>354070402</t>
  </si>
  <si>
    <t>04/01/2025</t>
  </si>
  <si>
    <t>Amenity Rent</t>
  </si>
  <si>
    <t>354069056</t>
  </si>
  <si>
    <t>04/01/2025</t>
  </si>
  <si>
    <t>Amenity Rent</t>
  </si>
  <si>
    <t>354068997</t>
  </si>
  <si>
    <t>04/01/2025</t>
  </si>
  <si>
    <t>Amenity Rent</t>
  </si>
  <si>
    <t>354069830</t>
  </si>
  <si>
    <t>04/01/2025</t>
  </si>
  <si>
    <t>Rent</t>
  </si>
  <si>
    <t>354069872</t>
  </si>
  <si>
    <t>04/01/2025</t>
  </si>
  <si>
    <t>Pest Control</t>
  </si>
  <si>
    <t>354069390</t>
  </si>
  <si>
    <t>04/01/2025</t>
  </si>
  <si>
    <t>Valet Trash</t>
  </si>
  <si>
    <t>354070299</t>
  </si>
  <si>
    <t>04/01/2025</t>
  </si>
  <si>
    <t>Charge Total:</t>
  </si>
  <si>
    <t>05-5307</t>
  </si>
  <si>
    <t>A5</t>
  </si>
  <si>
    <t>Occupied No Notice</t>
  </si>
  <si>
    <t>Lopez, Jasmine</t>
  </si>
  <si>
    <t>Resident</t>
  </si>
  <si>
    <t>Amenity Rent</t>
  </si>
  <si>
    <t>354070179</t>
  </si>
  <si>
    <t>04/01/2025</t>
  </si>
  <si>
    <t>Amenity Rent</t>
  </si>
  <si>
    <t>354069002</t>
  </si>
  <si>
    <t>04/01/2025</t>
  </si>
  <si>
    <t>Amenity Rent</t>
  </si>
  <si>
    <t>354069123</t>
  </si>
  <si>
    <t>04/01/2025</t>
  </si>
  <si>
    <t>Rent</t>
  </si>
  <si>
    <t>354069480</t>
  </si>
  <si>
    <t>04/01/2025</t>
  </si>
  <si>
    <t>Pest Control</t>
  </si>
  <si>
    <t>354069890</t>
  </si>
  <si>
    <t>04/01/2025</t>
  </si>
  <si>
    <t>Valet Trash</t>
  </si>
  <si>
    <t>354069388</t>
  </si>
  <si>
    <t>04/01/2025</t>
  </si>
  <si>
    <t>Charge Total:</t>
  </si>
  <si>
    <t>05-5308</t>
  </si>
  <si>
    <t>B4</t>
  </si>
  <si>
    <t>Occupied No Notice</t>
  </si>
  <si>
    <t>Vargas, Kayla</t>
  </si>
  <si>
    <t>Resident</t>
  </si>
  <si>
    <t>Amenity Rent</t>
  </si>
  <si>
    <t>354070352</t>
  </si>
  <si>
    <t>04/01/2025</t>
  </si>
  <si>
    <t>Amenity Rent</t>
  </si>
  <si>
    <t>354069880</t>
  </si>
  <si>
    <t>04/01/2025</t>
  </si>
  <si>
    <t>Amenity Rent</t>
  </si>
  <si>
    <t>354070268</t>
  </si>
  <si>
    <t>04/01/2025</t>
  </si>
  <si>
    <t>Rent</t>
  </si>
  <si>
    <t>354069800</t>
  </si>
  <si>
    <t>04/01/2025</t>
  </si>
  <si>
    <t>Pest Control</t>
  </si>
  <si>
    <t>354070347</t>
  </si>
  <si>
    <t>04/01/2025</t>
  </si>
  <si>
    <t>Storage</t>
  </si>
  <si>
    <t>354070283</t>
  </si>
  <si>
    <t>04/01/2025</t>
  </si>
  <si>
    <t>Valet Trash</t>
  </si>
  <si>
    <t>354068973</t>
  </si>
  <si>
    <t>04/01/2025</t>
  </si>
  <si>
    <t>Charge Total:</t>
  </si>
  <si>
    <t>05-5309</t>
  </si>
  <si>
    <t>B6</t>
  </si>
  <si>
    <t>Occupied No Notice</t>
  </si>
  <si>
    <t>Laplume, Brian</t>
  </si>
  <si>
    <t>Resident</t>
  </si>
  <si>
    <t>Amenity Rent</t>
  </si>
  <si>
    <t>354500781</t>
  </si>
  <si>
    <t>04/09/2025</t>
  </si>
  <si>
    <t>Amenity Rent</t>
  </si>
  <si>
    <t>354500777</t>
  </si>
  <si>
    <t>04/09/2025</t>
  </si>
  <si>
    <t>Amenity Rent</t>
  </si>
  <si>
    <t>354500775</t>
  </si>
  <si>
    <t>04/09/2025</t>
  </si>
  <si>
    <t>Amenity Rent</t>
  </si>
  <si>
    <t>354500780</t>
  </si>
  <si>
    <t>04/09/2025</t>
  </si>
  <si>
    <t>Rent</t>
  </si>
  <si>
    <t>354500779</t>
  </si>
  <si>
    <t>04/09/2025</t>
  </si>
  <si>
    <t>Administration Fee</t>
  </si>
  <si>
    <t>354500772</t>
  </si>
  <si>
    <t>04/09/2025</t>
  </si>
  <si>
    <t>Pest Control</t>
  </si>
  <si>
    <t>354500778</t>
  </si>
  <si>
    <t>04/09/2025</t>
  </si>
  <si>
    <t>Pet Charge</t>
  </si>
  <si>
    <t>354500774</t>
  </si>
  <si>
    <t>04/09/2025</t>
  </si>
  <si>
    <t>Pet Charge</t>
  </si>
  <si>
    <t>354500773</t>
  </si>
  <si>
    <t>04/09/2025</t>
  </si>
  <si>
    <t>Valet Trash</t>
  </si>
  <si>
    <t>354500776</t>
  </si>
  <si>
    <t>04/09/2025</t>
  </si>
  <si>
    <t>Charge Total:</t>
  </si>
  <si>
    <t>05-5310</t>
  </si>
  <si>
    <t>B6</t>
  </si>
  <si>
    <t>Occupied No Notice</t>
  </si>
  <si>
    <t>MENDOZA, JESSE</t>
  </si>
  <si>
    <t>Resident</t>
  </si>
  <si>
    <t>Amenity Rent</t>
  </si>
  <si>
    <t>354069509</t>
  </si>
  <si>
    <t>04/01/2025</t>
  </si>
  <si>
    <t>Amenity Rent</t>
  </si>
  <si>
    <t>354069305</t>
  </si>
  <si>
    <t>04/01/2025</t>
  </si>
  <si>
    <t>Amenity Rent</t>
  </si>
  <si>
    <t>354069036</t>
  </si>
  <si>
    <t>04/01/2025</t>
  </si>
  <si>
    <t>Amenity Rent</t>
  </si>
  <si>
    <t>354069886</t>
  </si>
  <si>
    <t>04/01/2025</t>
  </si>
  <si>
    <t>Rent</t>
  </si>
  <si>
    <t>354069686</t>
  </si>
  <si>
    <t>04/01/2025</t>
  </si>
  <si>
    <t>Pest Control</t>
  </si>
  <si>
    <t>354068951</t>
  </si>
  <si>
    <t>04/01/2025</t>
  </si>
  <si>
    <t>Renters Insurance Fine</t>
  </si>
  <si>
    <t>354042061</t>
  </si>
  <si>
    <t>04/01/2025</t>
  </si>
  <si>
    <t>Valet Trash</t>
  </si>
  <si>
    <t>354069228</t>
  </si>
  <si>
    <t>04/01/2025</t>
  </si>
  <si>
    <t>Charge Total:</t>
  </si>
  <si>
    <t>05-5401</t>
  </si>
  <si>
    <t>B6</t>
  </si>
  <si>
    <t>Occupied No Notice</t>
  </si>
  <si>
    <t>Kim, Chae</t>
  </si>
  <si>
    <t>Resident</t>
  </si>
  <si>
    <t>Amenity Rent</t>
  </si>
  <si>
    <t>354070256</t>
  </si>
  <si>
    <t>04/01/2025</t>
  </si>
  <si>
    <t>Amenity Rent</t>
  </si>
  <si>
    <t>354070282</t>
  </si>
  <si>
    <t>04/01/2025</t>
  </si>
  <si>
    <t>Amenity Rent</t>
  </si>
  <si>
    <t>354069829</t>
  </si>
  <si>
    <t>04/01/2025</t>
  </si>
  <si>
    <t>Amenity Rent</t>
  </si>
  <si>
    <t>354070307</t>
  </si>
  <si>
    <t>04/01/2025</t>
  </si>
  <si>
    <t>Amenity Rent</t>
  </si>
  <si>
    <t>354070240</t>
  </si>
  <si>
    <t>04/01/2025</t>
  </si>
  <si>
    <t>Rent</t>
  </si>
  <si>
    <t>354069773</t>
  </si>
  <si>
    <t>04/01/2025</t>
  </si>
  <si>
    <t>Pest Control</t>
  </si>
  <si>
    <t>354069296</t>
  </si>
  <si>
    <t>04/01/2025</t>
  </si>
  <si>
    <t>Valet Trash</t>
  </si>
  <si>
    <t>354069373</t>
  </si>
  <si>
    <t>04/01/2025</t>
  </si>
  <si>
    <t>Charge Total:</t>
  </si>
  <si>
    <t>05-5402</t>
  </si>
  <si>
    <t>B6</t>
  </si>
  <si>
    <t>Occupied No Notice</t>
  </si>
  <si>
    <t>Ybarra, Kendyl</t>
  </si>
  <si>
    <t>Resident</t>
  </si>
  <si>
    <t>Amenity Rent</t>
  </si>
  <si>
    <t>354069895</t>
  </si>
  <si>
    <t>04/01/2025</t>
  </si>
  <si>
    <t>Amenity Rent</t>
  </si>
  <si>
    <t>354069395</t>
  </si>
  <si>
    <t>04/01/2025</t>
  </si>
  <si>
    <t>Amenity Rent</t>
  </si>
  <si>
    <t>354069146</t>
  </si>
  <si>
    <t>04/01/2025</t>
  </si>
  <si>
    <t>Amenity Rent</t>
  </si>
  <si>
    <t>354069676</t>
  </si>
  <si>
    <t>04/01/2025</t>
  </si>
  <si>
    <t>Rent</t>
  </si>
  <si>
    <t>354070095</t>
  </si>
  <si>
    <t>04/01/2025</t>
  </si>
  <si>
    <t>Pest Control</t>
  </si>
  <si>
    <t>354069083</t>
  </si>
  <si>
    <t>04/01/2025</t>
  </si>
  <si>
    <t>Storage</t>
  </si>
  <si>
    <t>354069583</t>
  </si>
  <si>
    <t>04/01/2025</t>
  </si>
  <si>
    <t>Valet Trash</t>
  </si>
  <si>
    <t>354069122</t>
  </si>
  <si>
    <t>04/01/2025</t>
  </si>
  <si>
    <t>Charge Total:</t>
  </si>
  <si>
    <t>05-5403</t>
  </si>
  <si>
    <t>A4</t>
  </si>
  <si>
    <t>Occupied No Notice</t>
  </si>
  <si>
    <t>Rebello, Gino</t>
  </si>
  <si>
    <t>Resident</t>
  </si>
  <si>
    <t>Amenity Rent</t>
  </si>
  <si>
    <t>354069573</t>
  </si>
  <si>
    <t>04/01/2025</t>
  </si>
  <si>
    <t>Amenity Rent</t>
  </si>
  <si>
    <t>354069606</t>
  </si>
  <si>
    <t>04/01/2025</t>
  </si>
  <si>
    <t>Amenity Rent</t>
  </si>
  <si>
    <t>354070028</t>
  </si>
  <si>
    <t>04/01/2025</t>
  </si>
  <si>
    <t>Amenity Rent</t>
  </si>
  <si>
    <t>354068980</t>
  </si>
  <si>
    <t>04/01/2025</t>
  </si>
  <si>
    <t>Amenity Rent</t>
  </si>
  <si>
    <t>354069216</t>
  </si>
  <si>
    <t>04/01/2025</t>
  </si>
  <si>
    <t>Amenity Rent</t>
  </si>
  <si>
    <t>354069648</t>
  </si>
  <si>
    <t>04/01/2025</t>
  </si>
  <si>
    <t>Rent</t>
  </si>
  <si>
    <t>354070278</t>
  </si>
  <si>
    <t>04/01/2025</t>
  </si>
  <si>
    <t>Pest Control</t>
  </si>
  <si>
    <t>354069421</t>
  </si>
  <si>
    <t>04/01/2025</t>
  </si>
  <si>
    <t>Trash Allocation Charge</t>
  </si>
  <si>
    <t>354069027</t>
  </si>
  <si>
    <t>04/01/2025</t>
  </si>
  <si>
    <t>Valet Trash</t>
  </si>
  <si>
    <t>354068986</t>
  </si>
  <si>
    <t>04/01/2025</t>
  </si>
  <si>
    <t>Charge Total:</t>
  </si>
  <si>
    <t>05-5404</t>
  </si>
  <si>
    <t>A4</t>
  </si>
  <si>
    <t>Vacant Rented Ready</t>
  </si>
  <si>
    <t>-- Vacant --</t>
  </si>
  <si>
    <t>-</t>
  </si>
  <si>
    <t>Charge Total:</t>
  </si>
  <si>
    <t>05-5405</t>
  </si>
  <si>
    <t>A4</t>
  </si>
  <si>
    <t>Occupied No Notice</t>
  </si>
  <si>
    <t>Martinez, Lisa</t>
  </si>
  <si>
    <t>Resident</t>
  </si>
  <si>
    <t>Amenity Rent</t>
  </si>
  <si>
    <t>354069588</t>
  </si>
  <si>
    <t>04/01/2025</t>
  </si>
  <si>
    <t>Amenity Rent</t>
  </si>
  <si>
    <t>354069804</t>
  </si>
  <si>
    <t>04/01/2025</t>
  </si>
  <si>
    <t>Amenity Rent</t>
  </si>
  <si>
    <t>354070370</t>
  </si>
  <si>
    <t>04/01/2025</t>
  </si>
  <si>
    <t>Amenity Rent</t>
  </si>
  <si>
    <t>354069124</t>
  </si>
  <si>
    <t>04/01/2025</t>
  </si>
  <si>
    <t>Amenity Rent</t>
  </si>
  <si>
    <t>354069795</t>
  </si>
  <si>
    <t>04/01/2025</t>
  </si>
  <si>
    <t>Rent</t>
  </si>
  <si>
    <t>354069570</t>
  </si>
  <si>
    <t>04/01/2025</t>
  </si>
  <si>
    <t>Pest Control</t>
  </si>
  <si>
    <t>354069506</t>
  </si>
  <si>
    <t>04/01/2025</t>
  </si>
  <si>
    <t>Storage</t>
  </si>
  <si>
    <t>354069757</t>
  </si>
  <si>
    <t>04/01/2025</t>
  </si>
  <si>
    <t>Valet Trash</t>
  </si>
  <si>
    <t>354069849</t>
  </si>
  <si>
    <t>04/01/2025</t>
  </si>
  <si>
    <t>Charge Total:</t>
  </si>
  <si>
    <t>05-5406</t>
  </si>
  <si>
    <t>B6</t>
  </si>
  <si>
    <t>Occupied No Notice</t>
  </si>
  <si>
    <t>Caballero-Bogarin, Emanuel</t>
  </si>
  <si>
    <t>Resident</t>
  </si>
  <si>
    <t>Amenity Rent</t>
  </si>
  <si>
    <t>354069464</t>
  </si>
  <si>
    <t>04/01/2025</t>
  </si>
  <si>
    <t>Amenity Rent</t>
  </si>
  <si>
    <t>354069833</t>
  </si>
  <si>
    <t>04/01/2025</t>
  </si>
  <si>
    <t>Amenity Rent</t>
  </si>
  <si>
    <t>354070045</t>
  </si>
  <si>
    <t>04/01/2025</t>
  </si>
  <si>
    <t>Amenity Rent</t>
  </si>
  <si>
    <t>354069905</t>
  </si>
  <si>
    <t>04/01/2025</t>
  </si>
  <si>
    <t>Amenity Rent</t>
  </si>
  <si>
    <t>354069137</t>
  </si>
  <si>
    <t>04/01/2025</t>
  </si>
  <si>
    <t>Rent</t>
  </si>
  <si>
    <t>354069581</t>
  </si>
  <si>
    <t>04/01/2025</t>
  </si>
  <si>
    <t>Parking/Carport/Garage</t>
  </si>
  <si>
    <t>354069577</t>
  </si>
  <si>
    <t>04/01/2025</t>
  </si>
  <si>
    <t>Pest Control</t>
  </si>
  <si>
    <t>354070119</t>
  </si>
  <si>
    <t>04/01/2025</t>
  </si>
  <si>
    <t>Valet Trash</t>
  </si>
  <si>
    <t>354069799</t>
  </si>
  <si>
    <t>04/01/2025</t>
  </si>
  <si>
    <t>Charge Total:</t>
  </si>
  <si>
    <t>05-5407</t>
  </si>
  <si>
    <t>A6</t>
  </si>
  <si>
    <t>Occupied No Notice</t>
  </si>
  <si>
    <t>Benavides, Carina</t>
  </si>
  <si>
    <t>Resident</t>
  </si>
  <si>
    <t>Amenity Rent</t>
  </si>
  <si>
    <t>354069524</t>
  </si>
  <si>
    <t>04/01/2025</t>
  </si>
  <si>
    <t>Amenity Rent</t>
  </si>
  <si>
    <t>354069329</t>
  </si>
  <si>
    <t>04/01/2025</t>
  </si>
  <si>
    <t>Amenity Rent</t>
  </si>
  <si>
    <t>354069359</t>
  </si>
  <si>
    <t>04/01/2025</t>
  </si>
  <si>
    <t>Amenity Rent</t>
  </si>
  <si>
    <t>354069703</t>
  </si>
  <si>
    <t>04/01/2025</t>
  </si>
  <si>
    <t>Amenity Rent</t>
  </si>
  <si>
    <t>354069339</t>
  </si>
  <si>
    <t>04/01/2025</t>
  </si>
  <si>
    <t>Rent</t>
  </si>
  <si>
    <t>354069183</t>
  </si>
  <si>
    <t>04/01/2025</t>
  </si>
  <si>
    <t>Pest Control</t>
  </si>
  <si>
    <t>354068948</t>
  </si>
  <si>
    <t>04/01/2025</t>
  </si>
  <si>
    <t>Valet Trash</t>
  </si>
  <si>
    <t>354069162</t>
  </si>
  <si>
    <t>04/01/2025</t>
  </si>
  <si>
    <t>Charge Total:</t>
  </si>
  <si>
    <t>05-5408</t>
  </si>
  <si>
    <t>B6</t>
  </si>
  <si>
    <t>Occupied No Notice</t>
  </si>
  <si>
    <t>Casillas, Aleida</t>
  </si>
  <si>
    <t>Resident</t>
  </si>
  <si>
    <t>Amenity Rent</t>
  </si>
  <si>
    <t>354069862</t>
  </si>
  <si>
    <t>04/01/2025</t>
  </si>
  <si>
    <t>Amenity Rent</t>
  </si>
  <si>
    <t>354069693</t>
  </si>
  <si>
    <t>04/01/2025</t>
  </si>
  <si>
    <t>Amenity Rent</t>
  </si>
  <si>
    <t>354069951</t>
  </si>
  <si>
    <t>04/01/2025</t>
  </si>
  <si>
    <t>Amenity Rent</t>
  </si>
  <si>
    <t>354070404</t>
  </si>
  <si>
    <t>04/01/2025</t>
  </si>
  <si>
    <t>Amenity Rent</t>
  </si>
  <si>
    <t>354070320</t>
  </si>
  <si>
    <t>04/01/2025</t>
  </si>
  <si>
    <t>Rent</t>
  </si>
  <si>
    <t>354070399</t>
  </si>
  <si>
    <t>04/01/2025</t>
  </si>
  <si>
    <t>Pest Control</t>
  </si>
  <si>
    <t>354069474</t>
  </si>
  <si>
    <t>04/01/2025</t>
  </si>
  <si>
    <t>Valet Trash</t>
  </si>
  <si>
    <t>354069407</t>
  </si>
  <si>
    <t>04/01/2025</t>
  </si>
  <si>
    <t>Charge Total:</t>
  </si>
  <si>
    <t>05-5409</t>
  </si>
  <si>
    <t>B6</t>
  </si>
  <si>
    <t>Occupied No Notice</t>
  </si>
  <si>
    <t>Davidson, Daniel</t>
  </si>
  <si>
    <t>Resident</t>
  </si>
  <si>
    <t>Amenity Rent</t>
  </si>
  <si>
    <t>354069441</t>
  </si>
  <si>
    <t>04/01/2025</t>
  </si>
  <si>
    <t>Amenity Rent</t>
  </si>
  <si>
    <t>354069382</t>
  </si>
  <si>
    <t>04/01/2025</t>
  </si>
  <si>
    <t>Amenity Rent</t>
  </si>
  <si>
    <t>354070375</t>
  </si>
  <si>
    <t>04/01/2025</t>
  </si>
  <si>
    <t>Amenity Rent</t>
  </si>
  <si>
    <t>354069245</t>
  </si>
  <si>
    <t>04/01/2025</t>
  </si>
  <si>
    <t>Amenity Rent</t>
  </si>
  <si>
    <t>354069030</t>
  </si>
  <si>
    <t>04/01/2025</t>
  </si>
  <si>
    <t>Amenity Rent</t>
  </si>
  <si>
    <t>354069068</t>
  </si>
  <si>
    <t>04/01/2025</t>
  </si>
  <si>
    <t>Amenity Rent</t>
  </si>
  <si>
    <t>354069970</t>
  </si>
  <si>
    <t>04/01/2025</t>
  </si>
  <si>
    <t>Rent</t>
  </si>
  <si>
    <t>354069629</t>
  </si>
  <si>
    <t>04/01/2025</t>
  </si>
  <si>
    <t>Parking/Carport/Garage</t>
  </si>
  <si>
    <t>354069935</t>
  </si>
  <si>
    <t>04/01/2025</t>
  </si>
  <si>
    <t>Parking/Carport/Garage</t>
  </si>
  <si>
    <t>354070304</t>
  </si>
  <si>
    <t>04/01/2025</t>
  </si>
  <si>
    <t>Pest Control</t>
  </si>
  <si>
    <t>354069801</t>
  </si>
  <si>
    <t>04/01/2025</t>
  </si>
  <si>
    <t>Trash Allocation Charge</t>
  </si>
  <si>
    <t>354069875</t>
  </si>
  <si>
    <t>04/01/2025</t>
  </si>
  <si>
    <t>Valet Trash</t>
  </si>
  <si>
    <t>354070337</t>
  </si>
  <si>
    <t>04/01/2025</t>
  </si>
  <si>
    <t>Charge Total:</t>
  </si>
  <si>
    <t>05-5410</t>
  </si>
  <si>
    <t>B6</t>
  </si>
  <si>
    <t>Occupied No Notice</t>
  </si>
  <si>
    <t>Jones, Tanner</t>
  </si>
  <si>
    <t>Resident</t>
  </si>
  <si>
    <t>Amenity Rent</t>
  </si>
  <si>
    <t>354069541</t>
  </si>
  <si>
    <t>04/01/2025</t>
  </si>
  <si>
    <t>Amenity Rent</t>
  </si>
  <si>
    <t>354070092</t>
  </si>
  <si>
    <t>04/01/2025</t>
  </si>
  <si>
    <t>Amenity Rent</t>
  </si>
  <si>
    <t>354070042</t>
  </si>
  <si>
    <t>04/01/2025</t>
  </si>
  <si>
    <t>Amenity Rent</t>
  </si>
  <si>
    <t>354069351</t>
  </si>
  <si>
    <t>04/01/2025</t>
  </si>
  <si>
    <t>Rent</t>
  </si>
  <si>
    <t>354070203</t>
  </si>
  <si>
    <t>04/01/2025</t>
  </si>
  <si>
    <t>Pest Control</t>
  </si>
  <si>
    <t>354070109</t>
  </si>
  <si>
    <t>04/01/2025</t>
  </si>
  <si>
    <t>Valet Trash</t>
  </si>
  <si>
    <t>354069565</t>
  </si>
  <si>
    <t>04/01/2025</t>
  </si>
  <si>
    <t>Charge Total:</t>
  </si>
  <si>
    <t>06-6102</t>
  </si>
  <si>
    <t>B3</t>
  </si>
  <si>
    <t>Occupied No Notice</t>
  </si>
  <si>
    <t>McKenzie, Cymonne</t>
  </si>
  <si>
    <t>Resident</t>
  </si>
  <si>
    <t>Amenity Rent</t>
  </si>
  <si>
    <t>354374367</t>
  </si>
  <si>
    <t>04/03/2025</t>
  </si>
  <si>
    <t>Amenity Rent</t>
  </si>
  <si>
    <t>354374361</t>
  </si>
  <si>
    <t>04/03/2025</t>
  </si>
  <si>
    <t>Amenity Rent</t>
  </si>
  <si>
    <t>354374363</t>
  </si>
  <si>
    <t>04/03/2025</t>
  </si>
  <si>
    <t>Amenity Rent</t>
  </si>
  <si>
    <t>354374366</t>
  </si>
  <si>
    <t>04/03/2025</t>
  </si>
  <si>
    <t>Rent</t>
  </si>
  <si>
    <t>354374364</t>
  </si>
  <si>
    <t>04/03/2025</t>
  </si>
  <si>
    <t>Administration Fee</t>
  </si>
  <si>
    <t>354374358</t>
  </si>
  <si>
    <t>04/03/2025</t>
  </si>
  <si>
    <t>Bounced Check Fee</t>
  </si>
  <si>
    <t>354456950</t>
  </si>
  <si>
    <t>04/02/2025</t>
  </si>
  <si>
    <t>Bounced Check Fee</t>
  </si>
  <si>
    <t>354479000</t>
  </si>
  <si>
    <t>04/03/2025</t>
  </si>
  <si>
    <t>Concession-Resident</t>
  </si>
  <si>
    <t>354374360</t>
  </si>
  <si>
    <t>04/03/2025</t>
  </si>
  <si>
    <t>Late Fee</t>
  </si>
  <si>
    <t>354479059</t>
  </si>
  <si>
    <t>04/04/2025</t>
  </si>
  <si>
    <t>Parking/Carport/Garage</t>
  </si>
  <si>
    <t>Pest Control</t>
  </si>
  <si>
    <t>354374362</t>
  </si>
  <si>
    <t>04/03/2025</t>
  </si>
  <si>
    <t>Valet Trash</t>
  </si>
  <si>
    <t>354374365</t>
  </si>
  <si>
    <t>04/03/2025</t>
  </si>
  <si>
    <t>Charge Total:</t>
  </si>
  <si>
    <t>06-6103</t>
  </si>
  <si>
    <t>A2</t>
  </si>
  <si>
    <t>Occupied No Notice</t>
  </si>
  <si>
    <t>Garza, Jacqueline</t>
  </si>
  <si>
    <t>Resident</t>
  </si>
  <si>
    <t>Amenity Rent</t>
  </si>
  <si>
    <t>354070422</t>
  </si>
  <si>
    <t>04/01/2025</t>
  </si>
  <si>
    <t>Amenity Rent</t>
  </si>
  <si>
    <t>354069857</t>
  </si>
  <si>
    <t>04/01/2025</t>
  </si>
  <si>
    <t>Amenity Rent</t>
  </si>
  <si>
    <t>354069843</t>
  </si>
  <si>
    <t>04/01/2025</t>
  </si>
  <si>
    <t>Amenity Rent</t>
  </si>
  <si>
    <t>354069914</t>
  </si>
  <si>
    <t>04/01/2025</t>
  </si>
  <si>
    <t>Rent</t>
  </si>
  <si>
    <t>354069397</t>
  </si>
  <si>
    <t>04/01/2025</t>
  </si>
  <si>
    <t>Parking/Carport/Garage</t>
  </si>
  <si>
    <t>354069998</t>
  </si>
  <si>
    <t>04/01/2025</t>
  </si>
  <si>
    <t>Pest Control</t>
  </si>
  <si>
    <t>354069292</t>
  </si>
  <si>
    <t>04/01/2025</t>
  </si>
  <si>
    <t>Valet Trash</t>
  </si>
  <si>
    <t>354069279</t>
  </si>
  <si>
    <t>04/01/2025</t>
  </si>
  <si>
    <t>Charge Total:</t>
  </si>
  <si>
    <t>06-6104</t>
  </si>
  <si>
    <t>A2</t>
  </si>
  <si>
    <t>Occupied No Notice</t>
  </si>
  <si>
    <t>OWOYOMI, AJIBIKE</t>
  </si>
  <si>
    <t>Resident</t>
  </si>
  <si>
    <t>Amenity Rent</t>
  </si>
  <si>
    <t>354070313</t>
  </si>
  <si>
    <t>04/01/2025</t>
  </si>
  <si>
    <t>Amenity Rent</t>
  </si>
  <si>
    <t>354069047</t>
  </si>
  <si>
    <t>04/01/2025</t>
  </si>
  <si>
    <t>Amenity Rent</t>
  </si>
  <si>
    <t>354069625</t>
  </si>
  <si>
    <t>04/01/2025</t>
  </si>
  <si>
    <t>Amenity Rent</t>
  </si>
  <si>
    <t>354070004</t>
  </si>
  <si>
    <t>04/01/2025</t>
  </si>
  <si>
    <t>Amenity Rent</t>
  </si>
  <si>
    <t>354069334</t>
  </si>
  <si>
    <t>04/01/2025</t>
  </si>
  <si>
    <t>Rent</t>
  </si>
  <si>
    <t>354069819</t>
  </si>
  <si>
    <t>04/01/2025</t>
  </si>
  <si>
    <t>Pest Control</t>
  </si>
  <si>
    <t>354070241</t>
  </si>
  <si>
    <t>04/01/2025</t>
  </si>
  <si>
    <t>Valet Trash</t>
  </si>
  <si>
    <t>354069081</t>
  </si>
  <si>
    <t>04/01/2025</t>
  </si>
  <si>
    <t>Charge Total:</t>
  </si>
  <si>
    <t>06-6105</t>
  </si>
  <si>
    <t>A2</t>
  </si>
  <si>
    <t>Occupied No Notice</t>
  </si>
  <si>
    <t>Belmar, Miguel</t>
  </si>
  <si>
    <t>Resident</t>
  </si>
  <si>
    <t>Amenity Rent</t>
  </si>
  <si>
    <t>354069859</t>
  </si>
  <si>
    <t>04/01/2025</t>
  </si>
  <si>
    <t>Amenity Rent</t>
  </si>
  <si>
    <t>354069261</t>
  </si>
  <si>
    <t>04/01/2025</t>
  </si>
  <si>
    <t>Amenity Rent</t>
  </si>
  <si>
    <t>354069126</t>
  </si>
  <si>
    <t>04/01/2025</t>
  </si>
  <si>
    <t>Amenity Rent</t>
  </si>
  <si>
    <t>354070143</t>
  </si>
  <si>
    <t>04/01/2025</t>
  </si>
  <si>
    <t>Rent</t>
  </si>
  <si>
    <t>354069589</t>
  </si>
  <si>
    <t>04/01/2025</t>
  </si>
  <si>
    <t>Pest Control</t>
  </si>
  <si>
    <t>354069142</t>
  </si>
  <si>
    <t>04/01/2025</t>
  </si>
  <si>
    <t>Valet Trash</t>
  </si>
  <si>
    <t>354069286</t>
  </si>
  <si>
    <t>04/01/2025</t>
  </si>
  <si>
    <t>Charge Total:</t>
  </si>
  <si>
    <t>06-6106</t>
  </si>
  <si>
    <t>A2</t>
  </si>
  <si>
    <t>Occupied No Notice</t>
  </si>
  <si>
    <t>Schilhab, David</t>
  </si>
  <si>
    <t>Resident</t>
  </si>
  <si>
    <t>Amenity Rent</t>
  </si>
  <si>
    <t>354069719</t>
  </si>
  <si>
    <t>04/01/2025</t>
  </si>
  <si>
    <t>Amenity Rent</t>
  </si>
  <si>
    <t>354069840</t>
  </si>
  <si>
    <t>04/01/2025</t>
  </si>
  <si>
    <t>Amenity Rent</t>
  </si>
  <si>
    <t>354070309</t>
  </si>
  <si>
    <t>04/01/2025</t>
  </si>
  <si>
    <t>Amenity Rent</t>
  </si>
  <si>
    <t>354069231</t>
  </si>
  <si>
    <t>04/01/2025</t>
  </si>
  <si>
    <t>Amenity Rent</t>
  </si>
  <si>
    <t>354069078</t>
  </si>
  <si>
    <t>04/01/2025</t>
  </si>
  <si>
    <t>Rent</t>
  </si>
  <si>
    <t>354070057</t>
  </si>
  <si>
    <t>04/01/2025</t>
  </si>
  <si>
    <t>Pest Control</t>
  </si>
  <si>
    <t>354069607</t>
  </si>
  <si>
    <t>04/01/2025</t>
  </si>
  <si>
    <t>Storage</t>
  </si>
  <si>
    <t>354069184</t>
  </si>
  <si>
    <t>04/01/2025</t>
  </si>
  <si>
    <t>Valet Trash</t>
  </si>
  <si>
    <t>354069465</t>
  </si>
  <si>
    <t>04/01/2025</t>
  </si>
  <si>
    <t>Charge Total:</t>
  </si>
  <si>
    <t>06-6107</t>
  </si>
  <si>
    <t>A1</t>
  </si>
  <si>
    <t>Occupied No Notice</t>
  </si>
  <si>
    <t>Rodriguez, Juan</t>
  </si>
  <si>
    <t>Resident</t>
  </si>
  <si>
    <t>Amenity Rent</t>
  </si>
  <si>
    <t>354069410</t>
  </si>
  <si>
    <t>04/01/2025</t>
  </si>
  <si>
    <t>Amenity Rent</t>
  </si>
  <si>
    <t>354070195</t>
  </si>
  <si>
    <t>04/01/2025</t>
  </si>
  <si>
    <t>Amenity Rent</t>
  </si>
  <si>
    <t>354069026</t>
  </si>
  <si>
    <t>04/01/2025</t>
  </si>
  <si>
    <t>Rent</t>
  </si>
  <si>
    <t>354070054</t>
  </si>
  <si>
    <t>04/01/2025</t>
  </si>
  <si>
    <t>Pest Control</t>
  </si>
  <si>
    <t>354070067</t>
  </si>
  <si>
    <t>04/01/2025</t>
  </si>
  <si>
    <t>Renters Insurance Fine</t>
  </si>
  <si>
    <t>354041483</t>
  </si>
  <si>
    <t>04/01/2025</t>
  </si>
  <si>
    <t>Valet Trash</t>
  </si>
  <si>
    <t>354069617</t>
  </si>
  <si>
    <t>04/01/2025</t>
  </si>
  <si>
    <t>Charge Total:</t>
  </si>
  <si>
    <t>06-6108</t>
  </si>
  <si>
    <t>A1</t>
  </si>
  <si>
    <t>Notice Unrented</t>
  </si>
  <si>
    <t>Dobarganes, Santiago</t>
  </si>
  <si>
    <t>Resident</t>
  </si>
  <si>
    <t>Amenity Rent</t>
  </si>
  <si>
    <t>354070298</t>
  </si>
  <si>
    <t>04/01/2025</t>
  </si>
  <si>
    <t>Amenity Rent</t>
  </si>
  <si>
    <t>354069041</t>
  </si>
  <si>
    <t>04/01/2025</t>
  </si>
  <si>
    <t>Amenity Rent</t>
  </si>
  <si>
    <t>354069024</t>
  </si>
  <si>
    <t>04/01/2025</t>
  </si>
  <si>
    <t>Amenity Rent</t>
  </si>
  <si>
    <t>354069942</t>
  </si>
  <si>
    <t>04/01/2025</t>
  </si>
  <si>
    <t>Rent</t>
  </si>
  <si>
    <t>354070141</t>
  </si>
  <si>
    <t>04/01/2025</t>
  </si>
  <si>
    <t>Pest Control</t>
  </si>
  <si>
    <t>354070124</t>
  </si>
  <si>
    <t>04/01/2025</t>
  </si>
  <si>
    <t>Valet Trash</t>
  </si>
  <si>
    <t>354068949</t>
  </si>
  <si>
    <t>04/01/2025</t>
  </si>
  <si>
    <t>Charge Total:</t>
  </si>
  <si>
    <t>06-6110</t>
  </si>
  <si>
    <t>B3</t>
  </si>
  <si>
    <t>Vacant Unrented Not Ready</t>
  </si>
  <si>
    <t>-- Vacant --</t>
  </si>
  <si>
    <t>-</t>
  </si>
  <si>
    <t>Charge Total:</t>
  </si>
  <si>
    <t>06-6111</t>
  </si>
  <si>
    <t>B3</t>
  </si>
  <si>
    <t>Occupied No Notice</t>
  </si>
  <si>
    <t>McCLEL, ROSE MARIE</t>
  </si>
  <si>
    <t>Resident</t>
  </si>
  <si>
    <t>Amenity Rent</t>
  </si>
  <si>
    <t>354069868</t>
  </si>
  <si>
    <t>04/01/2025</t>
  </si>
  <si>
    <t>Amenity Rent</t>
  </si>
  <si>
    <t>354070114</t>
  </si>
  <si>
    <t>04/01/2025</t>
  </si>
  <si>
    <t>Amenity Rent</t>
  </si>
  <si>
    <t>354070003</t>
  </si>
  <si>
    <t>04/01/2025</t>
  </si>
  <si>
    <t>Rent</t>
  </si>
  <si>
    <t>354069903</t>
  </si>
  <si>
    <t>04/01/2025</t>
  </si>
  <si>
    <t>Parking/Carport/Garage</t>
  </si>
  <si>
    <t>354070328</t>
  </si>
  <si>
    <t>04/01/2025</t>
  </si>
  <si>
    <t>Pest Control</t>
  </si>
  <si>
    <t>354068977</t>
  </si>
  <si>
    <t>04/01/2025</t>
  </si>
  <si>
    <t>Valet Trash</t>
  </si>
  <si>
    <t>354070332</t>
  </si>
  <si>
    <t>04/01/2025</t>
  </si>
  <si>
    <t>Charge Total:</t>
  </si>
  <si>
    <t>06-6112</t>
  </si>
  <si>
    <t>B3</t>
  </si>
  <si>
    <t>Occupied No Notice</t>
  </si>
  <si>
    <t>Pereira, Ismay</t>
  </si>
  <si>
    <t>Resident</t>
  </si>
  <si>
    <t>Amenity Rent</t>
  </si>
  <si>
    <t>354069810</t>
  </si>
  <si>
    <t>04/01/2025</t>
  </si>
  <si>
    <t>Amenity Rent</t>
  </si>
  <si>
    <t>354070103</t>
  </si>
  <si>
    <t>04/01/2025</t>
  </si>
  <si>
    <t>Amenity Rent</t>
  </si>
  <si>
    <t>354070173</t>
  </si>
  <si>
    <t>04/01/2025</t>
  </si>
  <si>
    <t>Amenity Rent</t>
  </si>
  <si>
    <t>354069495</t>
  </si>
  <si>
    <t>04/01/2025</t>
  </si>
  <si>
    <t>Rent</t>
  </si>
  <si>
    <t>354068972</t>
  </si>
  <si>
    <t>04/01/2025</t>
  </si>
  <si>
    <t>Pest Control</t>
  </si>
  <si>
    <t>354069385</t>
  </si>
  <si>
    <t>04/01/2025</t>
  </si>
  <si>
    <t>Storage</t>
  </si>
  <si>
    <t>354069844</t>
  </si>
  <si>
    <t>04/01/2025</t>
  </si>
  <si>
    <t>Trash Allocation Charge</t>
  </si>
  <si>
    <t>354069593</t>
  </si>
  <si>
    <t>04/01/2025</t>
  </si>
  <si>
    <t>Charge Total:</t>
  </si>
  <si>
    <t>06-6201</t>
  </si>
  <si>
    <t>B3</t>
  </si>
  <si>
    <t>Occupied No Notice</t>
  </si>
  <si>
    <t>Aparicio, Adrel</t>
  </si>
  <si>
    <t>Resident</t>
  </si>
  <si>
    <t>Amenity Rent</t>
  </si>
  <si>
    <t>354069295</t>
  </si>
  <si>
    <t>04/01/2025</t>
  </si>
  <si>
    <t>Amenity Rent</t>
  </si>
  <si>
    <t>354069094</t>
  </si>
  <si>
    <t>04/01/2025</t>
  </si>
  <si>
    <t>Rent</t>
  </si>
  <si>
    <t>354069320</t>
  </si>
  <si>
    <t>04/01/2025</t>
  </si>
  <si>
    <t>Parking/Carport/Garage</t>
  </si>
  <si>
    <t>354069962</t>
  </si>
  <si>
    <t>04/01/2025</t>
  </si>
  <si>
    <t>Pest Control</t>
  </si>
  <si>
    <t>354069522</t>
  </si>
  <si>
    <t>04/01/2025</t>
  </si>
  <si>
    <t>Transfer Fee</t>
  </si>
  <si>
    <t>354430119</t>
  </si>
  <si>
    <t>04/04/2025</t>
  </si>
  <si>
    <t>Trash Allocation Charge</t>
  </si>
  <si>
    <t>354069775</t>
  </si>
  <si>
    <t>04/01/2025</t>
  </si>
  <si>
    <t>Valet Trash</t>
  </si>
  <si>
    <t>354069724</t>
  </si>
  <si>
    <t>04/01/2025</t>
  </si>
  <si>
    <t>Charge Total:</t>
  </si>
  <si>
    <t>06-6202</t>
  </si>
  <si>
    <t>B3</t>
  </si>
  <si>
    <t>Occupied No Notice</t>
  </si>
  <si>
    <t>GONZALEZ PEREZ, NADIA</t>
  </si>
  <si>
    <t>Resident</t>
  </si>
  <si>
    <t>Amenity Rent</t>
  </si>
  <si>
    <t>354069863</t>
  </si>
  <si>
    <t>04/01/2025</t>
  </si>
  <si>
    <t>Amenity Rent</t>
  </si>
  <si>
    <t>354070382</t>
  </si>
  <si>
    <t>04/01/2025</t>
  </si>
  <si>
    <t>Rent</t>
  </si>
  <si>
    <t>354070090</t>
  </si>
  <si>
    <t>04/01/2025</t>
  </si>
  <si>
    <t>Pest Control</t>
  </si>
  <si>
    <t>354069307</t>
  </si>
  <si>
    <t>04/01/2025</t>
  </si>
  <si>
    <t>Valet Trash</t>
  </si>
  <si>
    <t>354070121</t>
  </si>
  <si>
    <t>04/01/2025</t>
  </si>
  <si>
    <t>Charge Total:</t>
  </si>
  <si>
    <t>06-6203</t>
  </si>
  <si>
    <t>A2</t>
  </si>
  <si>
    <t>Vacant Rented Ready</t>
  </si>
  <si>
    <t>-- Vacant --</t>
  </si>
  <si>
    <t>-</t>
  </si>
  <si>
    <t>Charge Total:</t>
  </si>
  <si>
    <t>06-6204</t>
  </si>
  <si>
    <t>A2</t>
  </si>
  <si>
    <t>Occupied No Notice</t>
  </si>
  <si>
    <t>Garza, Amanda</t>
  </si>
  <si>
    <t>Resident</t>
  </si>
  <si>
    <t>Amenity Rent</t>
  </si>
  <si>
    <t>354069267</t>
  </si>
  <si>
    <t>04/01/2025</t>
  </si>
  <si>
    <t>Amenity Rent</t>
  </si>
  <si>
    <t>354069121</t>
  </si>
  <si>
    <t>04/01/2025</t>
  </si>
  <si>
    <t>Amenity Rent</t>
  </si>
  <si>
    <t>354069679</t>
  </si>
  <si>
    <t>04/01/2025</t>
  </si>
  <si>
    <t>Amenity Rent</t>
  </si>
  <si>
    <t>354070277</t>
  </si>
  <si>
    <t>04/01/2025</t>
  </si>
  <si>
    <t>Rent</t>
  </si>
  <si>
    <t>354069907</t>
  </si>
  <si>
    <t>04/01/2025</t>
  </si>
  <si>
    <t>Late Fee</t>
  </si>
  <si>
    <t>354401788</t>
  </si>
  <si>
    <t>04/04/2025</t>
  </si>
  <si>
    <t>Late Fee</t>
  </si>
  <si>
    <t>354433241</t>
  </si>
  <si>
    <t>04/04/2025</t>
  </si>
  <si>
    <t>Pest Control</t>
  </si>
  <si>
    <t>354069109</t>
  </si>
  <si>
    <t>04/01/2025</t>
  </si>
  <si>
    <t>Valet Trash</t>
  </si>
  <si>
    <t>354069764</t>
  </si>
  <si>
    <t>04/01/2025</t>
  </si>
  <si>
    <t>Charge Total:</t>
  </si>
  <si>
    <t>06-6205</t>
  </si>
  <si>
    <t>A2</t>
  </si>
  <si>
    <t>Occupied No Notice</t>
  </si>
  <si>
    <t>CASTILLO CARRENO, GIANCARLO</t>
  </si>
  <si>
    <t>Resident</t>
  </si>
  <si>
    <t>Amenity Rent</t>
  </si>
  <si>
    <t>354069697</t>
  </si>
  <si>
    <t>04/01/2025</t>
  </si>
  <si>
    <t>Amenity Rent</t>
  </si>
  <si>
    <t>354069636</t>
  </si>
  <si>
    <t>04/01/2025</t>
  </si>
  <si>
    <t>Amenity Rent</t>
  </si>
  <si>
    <t>354070269</t>
  </si>
  <si>
    <t>04/01/2025</t>
  </si>
  <si>
    <t>Rent</t>
  </si>
  <si>
    <t>354068963</t>
  </si>
  <si>
    <t>04/01/2025</t>
  </si>
  <si>
    <t>Pest Control</t>
  </si>
  <si>
    <t>354070007</t>
  </si>
  <si>
    <t>04/01/2025</t>
  </si>
  <si>
    <t>Renters Insurance Fine</t>
  </si>
  <si>
    <t>354042153</t>
  </si>
  <si>
    <t>04/01/2025</t>
  </si>
  <si>
    <t>Valet Trash</t>
  </si>
  <si>
    <t>354070398</t>
  </si>
  <si>
    <t>04/01/2025</t>
  </si>
  <si>
    <t>Charge Total:</t>
  </si>
  <si>
    <t>06-6206</t>
  </si>
  <si>
    <t>B1</t>
  </si>
  <si>
    <t>Vacant Unrented Not Ready</t>
  </si>
  <si>
    <t>-- Vacant --</t>
  </si>
  <si>
    <t>-</t>
  </si>
  <si>
    <t>Charge Total:</t>
  </si>
  <si>
    <t>06-6207</t>
  </si>
  <si>
    <t>A1</t>
  </si>
  <si>
    <t>Occupied No Notice</t>
  </si>
  <si>
    <t>Shi, Ge</t>
  </si>
  <si>
    <t>Resident</t>
  </si>
  <si>
    <t>Amenity Rent</t>
  </si>
  <si>
    <t>354069233</t>
  </si>
  <si>
    <t>04/01/2025</t>
  </si>
  <si>
    <t>Amenity Rent</t>
  </si>
  <si>
    <t>354069865</t>
  </si>
  <si>
    <t>04/01/2025</t>
  </si>
  <si>
    <t>Rent</t>
  </si>
  <si>
    <t>354069303</t>
  </si>
  <si>
    <t>04/01/2025</t>
  </si>
  <si>
    <t>Pest Control</t>
  </si>
  <si>
    <t>354070062</t>
  </si>
  <si>
    <t>04/01/2025</t>
  </si>
  <si>
    <t>Valet Trash</t>
  </si>
  <si>
    <t>354070075</t>
  </si>
  <si>
    <t>04/01/2025</t>
  </si>
  <si>
    <t>Charge Total:</t>
  </si>
  <si>
    <t>06-6208</t>
  </si>
  <si>
    <t>A1</t>
  </si>
  <si>
    <t>Occupied No Notice</t>
  </si>
  <si>
    <t>Nava Rios, Luis</t>
  </si>
  <si>
    <t>Resident</t>
  </si>
  <si>
    <t>Amenity Rent</t>
  </si>
  <si>
    <t>354069476</t>
  </si>
  <si>
    <t>04/01/2025</t>
  </si>
  <si>
    <t>Amenity Rent</t>
  </si>
  <si>
    <t>354070393</t>
  </si>
  <si>
    <t>04/01/2025</t>
  </si>
  <si>
    <t>Amenity Rent</t>
  </si>
  <si>
    <t>354069695</t>
  </si>
  <si>
    <t>04/01/2025</t>
  </si>
  <si>
    <t>Amenity Rent</t>
  </si>
  <si>
    <t>354069139</t>
  </si>
  <si>
    <t>04/01/2025</t>
  </si>
  <si>
    <t>Amenity Rent</t>
  </si>
  <si>
    <t>354069750</t>
  </si>
  <si>
    <t>04/01/2025</t>
  </si>
  <si>
    <t>Rent</t>
  </si>
  <si>
    <t>354069767</t>
  </si>
  <si>
    <t>04/01/2025</t>
  </si>
  <si>
    <t>Pest Control</t>
  </si>
  <si>
    <t>354069194</t>
  </si>
  <si>
    <t>04/01/2025</t>
  </si>
  <si>
    <t>Valet Trash</t>
  </si>
  <si>
    <t>354069196</t>
  </si>
  <si>
    <t>04/01/2025</t>
  </si>
  <si>
    <t>Charge Total:</t>
  </si>
  <si>
    <t>06-6209</t>
  </si>
  <si>
    <t>B3</t>
  </si>
  <si>
    <t>Occupied No Notice</t>
  </si>
  <si>
    <t>Hernandez, Brandon</t>
  </si>
  <si>
    <t>Resident</t>
  </si>
  <si>
    <t>Amenity Rent</t>
  </si>
  <si>
    <t>354069092</t>
  </si>
  <si>
    <t>04/01/2025</t>
  </si>
  <si>
    <t>Amenity Rent</t>
  </si>
  <si>
    <t>354070049</t>
  </si>
  <si>
    <t>04/01/2025</t>
  </si>
  <si>
    <t>Rent</t>
  </si>
  <si>
    <t>354069179</t>
  </si>
  <si>
    <t>04/01/2025</t>
  </si>
  <si>
    <t>Parking/Carport/Garage</t>
  </si>
  <si>
    <t>354069670</t>
  </si>
  <si>
    <t>04/01/2025</t>
  </si>
  <si>
    <t>Pest Control</t>
  </si>
  <si>
    <t>354070419</t>
  </si>
  <si>
    <t>04/01/2025</t>
  </si>
  <si>
    <t>Valet Trash</t>
  </si>
  <si>
    <t>354070325</t>
  </si>
  <si>
    <t>04/01/2025</t>
  </si>
  <si>
    <t>Charge Total:</t>
  </si>
  <si>
    <t>06-6210</t>
  </si>
  <si>
    <t>B3</t>
  </si>
  <si>
    <t>Occupied No Notice</t>
  </si>
  <si>
    <t>Thammishetty, Avinash</t>
  </si>
  <si>
    <t>Resident</t>
  </si>
  <si>
    <t>Amenity Rent</t>
  </si>
  <si>
    <t>354069744</t>
  </si>
  <si>
    <t>04/01/2025</t>
  </si>
  <si>
    <t>Amenity Rent</t>
  </si>
  <si>
    <t>354069893</t>
  </si>
  <si>
    <t>04/01/2025</t>
  </si>
  <si>
    <t>Amenity Rent</t>
  </si>
  <si>
    <t>354069722</t>
  </si>
  <si>
    <t>04/01/2025</t>
  </si>
  <si>
    <t>Amenity Rent</t>
  </si>
  <si>
    <t>354070102</t>
  </si>
  <si>
    <t>04/01/2025</t>
  </si>
  <si>
    <t>Month to Month Rent</t>
  </si>
  <si>
    <t>354069289</t>
  </si>
  <si>
    <t>04/01/2025</t>
  </si>
  <si>
    <t>Month-to-Month Fee</t>
  </si>
  <si>
    <t>354069796</t>
  </si>
  <si>
    <t>04/01/2025</t>
  </si>
  <si>
    <t>Pest Control</t>
  </si>
  <si>
    <t>354069265</t>
  </si>
  <si>
    <t>04/01/2025</t>
  </si>
  <si>
    <t>Valet Trash</t>
  </si>
  <si>
    <t>354070111</t>
  </si>
  <si>
    <t>04/01/2025</t>
  </si>
  <si>
    <t>Charge Total:</t>
  </si>
  <si>
    <t>06-6211</t>
  </si>
  <si>
    <t>B3</t>
  </si>
  <si>
    <t>Occupied No Notice</t>
  </si>
  <si>
    <t>Azocar, Jenny</t>
  </si>
  <si>
    <t>Resident</t>
  </si>
  <si>
    <t>Amenity Rent</t>
  </si>
  <si>
    <t>354069088</t>
  </si>
  <si>
    <t>04/01/2025</t>
  </si>
  <si>
    <t>Rent</t>
  </si>
  <si>
    <t>354069614</t>
  </si>
  <si>
    <t>04/01/2025</t>
  </si>
  <si>
    <t>Pest Control</t>
  </si>
  <si>
    <t>354070165</t>
  </si>
  <si>
    <t>04/01/2025</t>
  </si>
  <si>
    <t>Storage</t>
  </si>
  <si>
    <t>354070184</t>
  </si>
  <si>
    <t>04/01/2025</t>
  </si>
  <si>
    <t>Trash Allocation Charge</t>
  </si>
  <si>
    <t>354070378</t>
  </si>
  <si>
    <t>04/01/2025</t>
  </si>
  <si>
    <t>Valet Trash</t>
  </si>
  <si>
    <t>354068985</t>
  </si>
  <si>
    <t>04/01/2025</t>
  </si>
  <si>
    <t>Charge Total:</t>
  </si>
  <si>
    <t>06-6212</t>
  </si>
  <si>
    <t>B3</t>
  </si>
  <si>
    <t>Notice Unrented</t>
  </si>
  <si>
    <t>Coyle, Julia</t>
  </si>
  <si>
    <t>Resident</t>
  </si>
  <si>
    <t>Amenity Rent</t>
  </si>
  <si>
    <t>354070182</t>
  </si>
  <si>
    <t>04/01/2025</t>
  </si>
  <si>
    <t>Amenity Rent</t>
  </si>
  <si>
    <t>354070145</t>
  </si>
  <si>
    <t>04/01/2025</t>
  </si>
  <si>
    <t>Amenity Rent</t>
  </si>
  <si>
    <t>354070246</t>
  </si>
  <si>
    <t>04/01/2025</t>
  </si>
  <si>
    <t>Amenity Rent</t>
  </si>
  <si>
    <t>354069927</t>
  </si>
  <si>
    <t>04/01/2025</t>
  </si>
  <si>
    <t>Rent</t>
  </si>
  <si>
    <t>354070356</t>
  </si>
  <si>
    <t>04/01/2025</t>
  </si>
  <si>
    <t>Pest Control</t>
  </si>
  <si>
    <t>354070319</t>
  </si>
  <si>
    <t>04/01/2025</t>
  </si>
  <si>
    <t>Valet Trash</t>
  </si>
  <si>
    <t>354069431</t>
  </si>
  <si>
    <t>04/01/2025</t>
  </si>
  <si>
    <t>Charge Total:</t>
  </si>
  <si>
    <t>06-6301</t>
  </si>
  <si>
    <t>B3</t>
  </si>
  <si>
    <t>Occupied No Notice</t>
  </si>
  <si>
    <t>Perez, Dinorah</t>
  </si>
  <si>
    <t>Resident</t>
  </si>
  <si>
    <t>Amenity Rent</t>
  </si>
  <si>
    <t>354069375</t>
  </si>
  <si>
    <t>04/01/2025</t>
  </si>
  <si>
    <t>Rent</t>
  </si>
  <si>
    <t>354070229</t>
  </si>
  <si>
    <t>04/01/2025</t>
  </si>
  <si>
    <t>Pest Control</t>
  </si>
  <si>
    <t>354069643</t>
  </si>
  <si>
    <t>04/01/2025</t>
  </si>
  <si>
    <t>Valet Trash</t>
  </si>
  <si>
    <t>354070217</t>
  </si>
  <si>
    <t>04/01/2025</t>
  </si>
  <si>
    <t>Charge Total:</t>
  </si>
  <si>
    <t>06-6302</t>
  </si>
  <si>
    <t>B3</t>
  </si>
  <si>
    <t>Vacant Unrented Ready</t>
  </si>
  <si>
    <t>-- Vacant --</t>
  </si>
  <si>
    <t>-</t>
  </si>
  <si>
    <t>Charge Total:</t>
  </si>
  <si>
    <t>06-6303</t>
  </si>
  <si>
    <t>A2</t>
  </si>
  <si>
    <t>Occupied No Notice</t>
  </si>
  <si>
    <t>Winkler, Nelia</t>
  </si>
  <si>
    <t>Resident</t>
  </si>
  <si>
    <t>Amenity Rent</t>
  </si>
  <si>
    <t>354069057</t>
  </si>
  <si>
    <t>04/01/2025</t>
  </si>
  <si>
    <t>Amenity Rent</t>
  </si>
  <si>
    <t>354069240</t>
  </si>
  <si>
    <t>04/01/2025</t>
  </si>
  <si>
    <t>Rent</t>
  </si>
  <si>
    <t>354069044</t>
  </si>
  <si>
    <t>04/01/2025</t>
  </si>
  <si>
    <t>Pest Control</t>
  </si>
  <si>
    <t>354069944</t>
  </si>
  <si>
    <t>04/01/2025</t>
  </si>
  <si>
    <t>Valet Trash</t>
  </si>
  <si>
    <t>354070169</t>
  </si>
  <si>
    <t>04/01/2025</t>
  </si>
  <si>
    <t>Charge Total:</t>
  </si>
  <si>
    <t>06-6304</t>
  </si>
  <si>
    <t>A2</t>
  </si>
  <si>
    <t>Occupied No Notice</t>
  </si>
  <si>
    <t>McNeil, Bettie</t>
  </si>
  <si>
    <t>Resident</t>
  </si>
  <si>
    <t>Amenity Rent</t>
  </si>
  <si>
    <t>354472946</t>
  </si>
  <si>
    <t>04/07/2025</t>
  </si>
  <si>
    <t>Amenity Rent</t>
  </si>
  <si>
    <t>354472947</t>
  </si>
  <si>
    <t>04/07/2025</t>
  </si>
  <si>
    <t>Amenity Rent</t>
  </si>
  <si>
    <t>354472949</t>
  </si>
  <si>
    <t>04/07/2025</t>
  </si>
  <si>
    <t>Amenity Rent</t>
  </si>
  <si>
    <t>354472948</t>
  </si>
  <si>
    <t>04/07/2025</t>
  </si>
  <si>
    <t>Amenity Rent</t>
  </si>
  <si>
    <t>354472945</t>
  </si>
  <si>
    <t>04/07/2025</t>
  </si>
  <si>
    <t>Rent</t>
  </si>
  <si>
    <t>354472950</t>
  </si>
  <si>
    <t>04/07/2025</t>
  </si>
  <si>
    <t>Administration Fee</t>
  </si>
  <si>
    <t>354472940</t>
  </si>
  <si>
    <t>04/07/2025</t>
  </si>
  <si>
    <t>Concession-Resident</t>
  </si>
  <si>
    <t>354472942</t>
  </si>
  <si>
    <t>04/07/2025</t>
  </si>
  <si>
    <t>Pest Control</t>
  </si>
  <si>
    <t>354472943</t>
  </si>
  <si>
    <t>04/07/2025</t>
  </si>
  <si>
    <t>Valet Trash</t>
  </si>
  <si>
    <t>354472944</t>
  </si>
  <si>
    <t>04/07/2025</t>
  </si>
  <si>
    <t>Charge Total:</t>
  </si>
  <si>
    <t>06-6305</t>
  </si>
  <si>
    <t>A2</t>
  </si>
  <si>
    <t>Occupied No Notice</t>
  </si>
  <si>
    <t>Guerrero, Gabriel</t>
  </si>
  <si>
    <t>Resident</t>
  </si>
  <si>
    <t>Amenity Rent</t>
  </si>
  <si>
    <t>354069368</t>
  </si>
  <si>
    <t>04/01/2025</t>
  </si>
  <si>
    <t>Amenity Rent</t>
  </si>
  <si>
    <t>354070346</t>
  </si>
  <si>
    <t>04/01/2025</t>
  </si>
  <si>
    <t>Amenity Rent</t>
  </si>
  <si>
    <t>354069673</t>
  </si>
  <si>
    <t>04/01/2025</t>
  </si>
  <si>
    <t>Rent</t>
  </si>
  <si>
    <t>354069623</t>
  </si>
  <si>
    <t>04/01/2025</t>
  </si>
  <si>
    <t>Pest Control</t>
  </si>
  <si>
    <t>354069874</t>
  </si>
  <si>
    <t>04/01/2025</t>
  </si>
  <si>
    <t>Valet Trash</t>
  </si>
  <si>
    <t>354069043</t>
  </si>
  <si>
    <t>04/01/2025</t>
  </si>
  <si>
    <t>Charge Total:</t>
  </si>
  <si>
    <t>06-6306</t>
  </si>
  <si>
    <t>B1</t>
  </si>
  <si>
    <t>Occupied No Notice</t>
  </si>
  <si>
    <t>Smith, Joey</t>
  </si>
  <si>
    <t>Resident</t>
  </si>
  <si>
    <t>Amenity Rent</t>
  </si>
  <si>
    <t>354069837</t>
  </si>
  <si>
    <t>04/01/2025</t>
  </si>
  <si>
    <t>Amenity Rent</t>
  </si>
  <si>
    <t>354070060</t>
  </si>
  <si>
    <t>04/01/2025</t>
  </si>
  <si>
    <t>Amenity Rent</t>
  </si>
  <si>
    <t>354069141</t>
  </si>
  <si>
    <t>04/01/2025</t>
  </si>
  <si>
    <t>Rent</t>
  </si>
  <si>
    <t>354069006</t>
  </si>
  <si>
    <t>04/01/2025</t>
  </si>
  <si>
    <t>Pest Control</t>
  </si>
  <si>
    <t>354069316</t>
  </si>
  <si>
    <t>04/01/2025</t>
  </si>
  <si>
    <t>Valet Trash</t>
  </si>
  <si>
    <t>354069990</t>
  </si>
  <si>
    <t>04/01/2025</t>
  </si>
  <si>
    <t>Charge Total:</t>
  </si>
  <si>
    <t>06-6307</t>
  </si>
  <si>
    <t>A1</t>
  </si>
  <si>
    <t>Occupied No Notice</t>
  </si>
  <si>
    <t>Somoza, Victor</t>
  </si>
  <si>
    <t>Resident</t>
  </si>
  <si>
    <t>Amenity Rent</t>
  </si>
  <si>
    <t>354069823</t>
  </si>
  <si>
    <t>04/01/2025</t>
  </si>
  <si>
    <t>Amenity Rent</t>
  </si>
  <si>
    <t>354069207</t>
  </si>
  <si>
    <t>04/01/2025</t>
  </si>
  <si>
    <t>Amenity Rent</t>
  </si>
  <si>
    <t>354070207</t>
  </si>
  <si>
    <t>04/01/2025</t>
  </si>
  <si>
    <t>Rent</t>
  </si>
  <si>
    <t>354069993</t>
  </si>
  <si>
    <t>04/01/2025</t>
  </si>
  <si>
    <t>Pest Control</t>
  </si>
  <si>
    <t>354070410</t>
  </si>
  <si>
    <t>04/01/2025</t>
  </si>
  <si>
    <t>Renters Insurance Fine</t>
  </si>
  <si>
    <t>354042175</t>
  </si>
  <si>
    <t>04/01/2025</t>
  </si>
  <si>
    <t>Valet Trash</t>
  </si>
  <si>
    <t>354069716</t>
  </si>
  <si>
    <t>04/01/2025</t>
  </si>
  <si>
    <t>Charge Total:</t>
  </si>
  <si>
    <t>06-6308</t>
  </si>
  <si>
    <t>A1</t>
  </si>
  <si>
    <t>Occupied No Notice</t>
  </si>
  <si>
    <t>Heller, Jane</t>
  </si>
  <si>
    <t>Resident</t>
  </si>
  <si>
    <t>Amenity Rent</t>
  </si>
  <si>
    <t>354069517</t>
  </si>
  <si>
    <t>04/01/2025</t>
  </si>
  <si>
    <t>Amenity Rent</t>
  </si>
  <si>
    <t>354070252</t>
  </si>
  <si>
    <t>04/01/2025</t>
  </si>
  <si>
    <t>Rent</t>
  </si>
  <si>
    <t>354069884</t>
  </si>
  <si>
    <t>04/01/2025</t>
  </si>
  <si>
    <t>Pest Control</t>
  </si>
  <si>
    <t>354069484</t>
  </si>
  <si>
    <t>04/01/2025</t>
  </si>
  <si>
    <t>Valet Trash</t>
  </si>
  <si>
    <t>354069965</t>
  </si>
  <si>
    <t>04/01/2025</t>
  </si>
  <si>
    <t>Charge Total:</t>
  </si>
  <si>
    <t>06-6309</t>
  </si>
  <si>
    <t>B3</t>
  </si>
  <si>
    <t>Vacant Unrented Ready</t>
  </si>
  <si>
    <t>-- Vacant --</t>
  </si>
  <si>
    <t>-</t>
  </si>
  <si>
    <t>Charge Total:</t>
  </si>
  <si>
    <t>06-6310</t>
  </si>
  <si>
    <t>B3</t>
  </si>
  <si>
    <t>Occupied No Notice</t>
  </si>
  <si>
    <t>Alfonso, Juan Carlos (Damon)</t>
  </si>
  <si>
    <t>Resident</t>
  </si>
  <si>
    <t>Amenity Rent</t>
  </si>
  <si>
    <t>354069336</t>
  </si>
  <si>
    <t>04/01/2025</t>
  </si>
  <si>
    <t>Amenity Rent</t>
  </si>
  <si>
    <t>354069725</t>
  </si>
  <si>
    <t>04/01/2025</t>
  </si>
  <si>
    <t>Rent</t>
  </si>
  <si>
    <t>354069871</t>
  </si>
  <si>
    <t>04/01/2025</t>
  </si>
  <si>
    <t>Pest Control</t>
  </si>
  <si>
    <t>354070189</t>
  </si>
  <si>
    <t>04/01/2025</t>
  </si>
  <si>
    <t>Valet Trash</t>
  </si>
  <si>
    <t>354069393</t>
  </si>
  <si>
    <t>04/01/2025</t>
  </si>
  <si>
    <t>Charge Total:</t>
  </si>
  <si>
    <t>06-6311</t>
  </si>
  <si>
    <t>B3</t>
  </si>
  <si>
    <t>Occupied No Notice</t>
  </si>
  <si>
    <t>Cardenas, Larry</t>
  </si>
  <si>
    <t>Resident</t>
  </si>
  <si>
    <t>Amenity Rent</t>
  </si>
  <si>
    <t>354069545</t>
  </si>
  <si>
    <t>04/01/2025</t>
  </si>
  <si>
    <t>Amenity Rent</t>
  </si>
  <si>
    <t>354070392</t>
  </si>
  <si>
    <t>04/01/2025</t>
  </si>
  <si>
    <t>Rent</t>
  </si>
  <si>
    <t>354069288</t>
  </si>
  <si>
    <t>04/01/2025</t>
  </si>
  <si>
    <t>Pest Control</t>
  </si>
  <si>
    <t>354069475</t>
  </si>
  <si>
    <t>04/01/2025</t>
  </si>
  <si>
    <t>Valet Trash</t>
  </si>
  <si>
    <t>354070280</t>
  </si>
  <si>
    <t>04/01/2025</t>
  </si>
  <si>
    <t>Charge Total:</t>
  </si>
  <si>
    <t>06-6312</t>
  </si>
  <si>
    <t>B3</t>
  </si>
  <si>
    <t>Occupied No Notice</t>
  </si>
  <si>
    <t>Rodriguez, Sebryna</t>
  </si>
  <si>
    <t>Resident</t>
  </si>
  <si>
    <t>Amenity Rent</t>
  </si>
  <si>
    <t>354070219</t>
  </si>
  <si>
    <t>04/01/2025</t>
  </si>
  <si>
    <t>Amenity Rent</t>
  </si>
  <si>
    <t>354069427</t>
  </si>
  <si>
    <t>04/01/2025</t>
  </si>
  <si>
    <t>Amenity Rent</t>
  </si>
  <si>
    <t>354069924</t>
  </si>
  <si>
    <t>04/01/2025</t>
  </si>
  <si>
    <t>Rent</t>
  </si>
  <si>
    <t>354070288</t>
  </si>
  <si>
    <t>04/01/2025</t>
  </si>
  <si>
    <t>Pest Control</t>
  </si>
  <si>
    <t>354069820</t>
  </si>
  <si>
    <t>04/01/2025</t>
  </si>
  <si>
    <t>Valet Trash</t>
  </si>
  <si>
    <t>354070401</t>
  </si>
  <si>
    <t>04/01/2025</t>
  </si>
  <si>
    <t>Charge Total:</t>
  </si>
  <si>
    <t>06-6401</t>
  </si>
  <si>
    <t>B3</t>
  </si>
  <si>
    <t>Occupied No Notice</t>
  </si>
  <si>
    <t>Cueto Burgos, Enebis</t>
  </si>
  <si>
    <t>Resident</t>
  </si>
  <si>
    <t>Amenity Rent</t>
  </si>
  <si>
    <t>354070161</t>
  </si>
  <si>
    <t>04/01/2025</t>
  </si>
  <si>
    <t>Amenity Rent</t>
  </si>
  <si>
    <t>354069762</t>
  </si>
  <si>
    <t>04/01/2025</t>
  </si>
  <si>
    <t>Rent</t>
  </si>
  <si>
    <t>354069899</t>
  </si>
  <si>
    <t>04/01/2025</t>
  </si>
  <si>
    <t>Parking/Carport/Garage</t>
  </si>
  <si>
    <t>354070096</t>
  </si>
  <si>
    <t>04/01/2025</t>
  </si>
  <si>
    <t>Pest Control</t>
  </si>
  <si>
    <t>354068988</t>
  </si>
  <si>
    <t>04/01/2025</t>
  </si>
  <si>
    <t>Valet Trash</t>
  </si>
  <si>
    <t>354069118</t>
  </si>
  <si>
    <t>04/01/2025</t>
  </si>
  <si>
    <t>Charge Total:</t>
  </si>
  <si>
    <t>06-6402</t>
  </si>
  <si>
    <t>B3</t>
  </si>
  <si>
    <t>Vacant Unrented Ready</t>
  </si>
  <si>
    <t>-- Vacant --</t>
  </si>
  <si>
    <t>-</t>
  </si>
  <si>
    <t>Charge Total:</t>
  </si>
  <si>
    <t>06-6403</t>
  </si>
  <si>
    <t>A2</t>
  </si>
  <si>
    <t>Notice Unrented</t>
  </si>
  <si>
    <t>Lien, Amy</t>
  </si>
  <si>
    <t>Resident</t>
  </si>
  <si>
    <t>Amenity Rent</t>
  </si>
  <si>
    <t>354069082</t>
  </si>
  <si>
    <t>04/01/2025</t>
  </si>
  <si>
    <t>Amenity Rent</t>
  </si>
  <si>
    <t>354069159</t>
  </si>
  <si>
    <t>04/01/2025</t>
  </si>
  <si>
    <t>Amenity Rent</t>
  </si>
  <si>
    <t>354069513</t>
  </si>
  <si>
    <t>04/01/2025</t>
  </si>
  <si>
    <t>Amenity Rent</t>
  </si>
  <si>
    <t>354069901</t>
  </si>
  <si>
    <t>04/01/2025</t>
  </si>
  <si>
    <t>Rent</t>
  </si>
  <si>
    <t>354069971</t>
  </si>
  <si>
    <t>04/01/2025</t>
  </si>
  <si>
    <t>Parking/Carport/Garage</t>
  </si>
  <si>
    <t>354069877</t>
  </si>
  <si>
    <t>04/01/2025</t>
  </si>
  <si>
    <t>Pest Control</t>
  </si>
  <si>
    <t>354069898</t>
  </si>
  <si>
    <t>04/01/2025</t>
  </si>
  <si>
    <t>Valet Trash</t>
  </si>
  <si>
    <t>354069755</t>
  </si>
  <si>
    <t>04/01/2025</t>
  </si>
  <si>
    <t>Charge Total:</t>
  </si>
  <si>
    <t>06-6404</t>
  </si>
  <si>
    <t>A2</t>
  </si>
  <si>
    <t>Vacant Rented Ready</t>
  </si>
  <si>
    <t>-- Vacant --</t>
  </si>
  <si>
    <t>-</t>
  </si>
  <si>
    <t>Charge Total:</t>
  </si>
  <si>
    <t>06-6405</t>
  </si>
  <si>
    <t>A2</t>
  </si>
  <si>
    <t>Occupied No Notice</t>
  </si>
  <si>
    <t>Peyer, Eduard</t>
  </si>
  <si>
    <t>Resident</t>
  </si>
  <si>
    <t>Amenity Rent</t>
  </si>
  <si>
    <t>354069499</t>
  </si>
  <si>
    <t>04/01/2025</t>
  </si>
  <si>
    <t>Amenity Rent</t>
  </si>
  <si>
    <t>354069729</t>
  </si>
  <si>
    <t>04/01/2025</t>
  </si>
  <si>
    <t>Amenity Rent</t>
  </si>
  <si>
    <t>354069681</t>
  </si>
  <si>
    <t>04/01/2025</t>
  </si>
  <si>
    <t>Amenity Rent</t>
  </si>
  <si>
    <t>354069311</t>
  </si>
  <si>
    <t>04/01/2025</t>
  </si>
  <si>
    <t>Rent</t>
  </si>
  <si>
    <t>354069374</t>
  </si>
  <si>
    <t>04/01/2025</t>
  </si>
  <si>
    <t>Pest Control</t>
  </si>
  <si>
    <t>354069668</t>
  </si>
  <si>
    <t>04/01/2025</t>
  </si>
  <si>
    <t>Renters Insurance Fine</t>
  </si>
  <si>
    <t>354041484</t>
  </si>
  <si>
    <t>04/01/2025</t>
  </si>
  <si>
    <t>Renters Insurance Fine</t>
  </si>
  <si>
    <t>354044618</t>
  </si>
  <si>
    <t>04/01/2025</t>
  </si>
  <si>
    <t>Valet Trash</t>
  </si>
  <si>
    <t>354069827</t>
  </si>
  <si>
    <t>04/01/2025</t>
  </si>
  <si>
    <t>Charge Total:</t>
  </si>
  <si>
    <t>06-6406</t>
  </si>
  <si>
    <t>B1</t>
  </si>
  <si>
    <t>Vacant Rented Not Ready</t>
  </si>
  <si>
    <t>-- Vacant --</t>
  </si>
  <si>
    <t>-</t>
  </si>
  <si>
    <t>Charge Total:</t>
  </si>
  <si>
    <t>06-6407</t>
  </si>
  <si>
    <t>A1</t>
  </si>
  <si>
    <t>Notice Rented</t>
  </si>
  <si>
    <t>Torres, Jackelyn</t>
  </si>
  <si>
    <t>Resident</t>
  </si>
  <si>
    <t>Amenity Rent</t>
  </si>
  <si>
    <t>354070294</t>
  </si>
  <si>
    <t>04/01/2025</t>
  </si>
  <si>
    <t>Amenity Rent</t>
  </si>
  <si>
    <t>354070426</t>
  </si>
  <si>
    <t>04/01/2025</t>
  </si>
  <si>
    <t>Rent</t>
  </si>
  <si>
    <t>354069792</t>
  </si>
  <si>
    <t>04/01/2025</t>
  </si>
  <si>
    <t>Pest Control</t>
  </si>
  <si>
    <t>354068954</t>
  </si>
  <si>
    <t>04/01/2025</t>
  </si>
  <si>
    <t>Storage</t>
  </si>
  <si>
    <t>354069544</t>
  </si>
  <si>
    <t>04/01/2025</t>
  </si>
  <si>
    <t>Valet Trash</t>
  </si>
  <si>
    <t>354069882</t>
  </si>
  <si>
    <t>04/01/2025</t>
  </si>
  <si>
    <t>Charge Total:</t>
  </si>
  <si>
    <t>06-6408</t>
  </si>
  <si>
    <t>A1</t>
  </si>
  <si>
    <t>Occupied No Notice</t>
  </si>
  <si>
    <t>Fleming, Han</t>
  </si>
  <si>
    <t>Resident</t>
  </si>
  <si>
    <t>Amenity Rent</t>
  </si>
  <si>
    <t>354069287</t>
  </si>
  <si>
    <t>04/01/2025</t>
  </si>
  <si>
    <t>Amenity Rent</t>
  </si>
  <si>
    <t>354070366</t>
  </si>
  <si>
    <t>04/01/2025</t>
  </si>
  <si>
    <t>Amenity Rent</t>
  </si>
  <si>
    <t>354069720</t>
  </si>
  <si>
    <t>04/01/2025</t>
  </si>
  <si>
    <t>Amenity Rent</t>
  </si>
  <si>
    <t>354070360</t>
  </si>
  <si>
    <t>04/01/2025</t>
  </si>
  <si>
    <t>Rent</t>
  </si>
  <si>
    <t>354069198</t>
  </si>
  <si>
    <t>04/01/2025</t>
  </si>
  <si>
    <t>Pest Control</t>
  </si>
  <si>
    <t>354069383</t>
  </si>
  <si>
    <t>04/01/2025</t>
  </si>
  <si>
    <t>Valet Trash</t>
  </si>
  <si>
    <t>354069330</t>
  </si>
  <si>
    <t>04/01/2025</t>
  </si>
  <si>
    <t>Charge Total:</t>
  </si>
  <si>
    <t>06-6409</t>
  </si>
  <si>
    <t>B3</t>
  </si>
  <si>
    <t>Occupied No Notice</t>
  </si>
  <si>
    <t>Montez, Ashley</t>
  </si>
  <si>
    <t>Resident</t>
  </si>
  <si>
    <t>Amenity Rent</t>
  </si>
  <si>
    <t>354069500</t>
  </si>
  <si>
    <t>04/01/2025</t>
  </si>
  <si>
    <t>Amenity Rent</t>
  </si>
  <si>
    <t>354069520</t>
  </si>
  <si>
    <t>04/01/2025</t>
  </si>
  <si>
    <t>Rent</t>
  </si>
  <si>
    <t>354070170</t>
  </si>
  <si>
    <t>04/01/2025</t>
  </si>
  <si>
    <t>Pest Control</t>
  </si>
  <si>
    <t>354069073</t>
  </si>
  <si>
    <t>04/01/2025</t>
  </si>
  <si>
    <t>Valet Trash</t>
  </si>
  <si>
    <t>354070238</t>
  </si>
  <si>
    <t>04/01/2025</t>
  </si>
  <si>
    <t>Charge Total:</t>
  </si>
  <si>
    <t>06-6410</t>
  </si>
  <si>
    <t>B3</t>
  </si>
  <si>
    <t>Occupied No Notice</t>
  </si>
  <si>
    <t>Lan, Xiaorong</t>
  </si>
  <si>
    <t>Resident</t>
  </si>
  <si>
    <t>Amenity Rent</t>
  </si>
  <si>
    <t>354069815</t>
  </si>
  <si>
    <t>04/01/2025</t>
  </si>
  <si>
    <t>Amenity Rent</t>
  </si>
  <si>
    <t>354070172</t>
  </si>
  <si>
    <t>04/01/2025</t>
  </si>
  <si>
    <t>Amenity Rent</t>
  </si>
  <si>
    <t>354069694</t>
  </si>
  <si>
    <t>04/01/2025</t>
  </si>
  <si>
    <t>Amenity Rent</t>
  </si>
  <si>
    <t>354069789</t>
  </si>
  <si>
    <t>04/01/2025</t>
  </si>
  <si>
    <t>Rent</t>
  </si>
  <si>
    <t>354069367</t>
  </si>
  <si>
    <t>04/01/2025</t>
  </si>
  <si>
    <t>Pest Control</t>
  </si>
  <si>
    <t>354070053</t>
  </si>
  <si>
    <t>04/01/2025</t>
  </si>
  <si>
    <t>Valet Trash</t>
  </si>
  <si>
    <t>354069075</t>
  </si>
  <si>
    <t>04/01/2025</t>
  </si>
  <si>
    <t>Charge Total:</t>
  </si>
  <si>
    <t>06-6411</t>
  </si>
  <si>
    <t>B3</t>
  </si>
  <si>
    <t>Occupied No Notice</t>
  </si>
  <si>
    <t>Bailey, Alec</t>
  </si>
  <si>
    <t>Resident</t>
  </si>
  <si>
    <t>Amenity Rent</t>
  </si>
  <si>
    <t>354069592</t>
  </si>
  <si>
    <t>04/01/2025</t>
  </si>
  <si>
    <t>Amenity Rent</t>
  </si>
  <si>
    <t>354069553</t>
  </si>
  <si>
    <t>04/01/2025</t>
  </si>
  <si>
    <t>Amenity Rent</t>
  </si>
  <si>
    <t>354069107</t>
  </si>
  <si>
    <t>04/01/2025</t>
  </si>
  <si>
    <t>Rent</t>
  </si>
  <si>
    <t>354069000</t>
  </si>
  <si>
    <t>04/01/2025</t>
  </si>
  <si>
    <t>Pest Control</t>
  </si>
  <si>
    <t>354069909</t>
  </si>
  <si>
    <t>04/01/2025</t>
  </si>
  <si>
    <t>Valet Trash</t>
  </si>
  <si>
    <t>354069138</t>
  </si>
  <si>
    <t>04/01/2025</t>
  </si>
  <si>
    <t>Charge Total:</t>
  </si>
  <si>
    <t>06-6412</t>
  </si>
  <si>
    <t>B3</t>
  </si>
  <si>
    <t>Occupied No Notice</t>
  </si>
  <si>
    <t>Chavana, Theresa</t>
  </si>
  <si>
    <t>Resident</t>
  </si>
  <si>
    <t>Amenity Rent</t>
  </si>
  <si>
    <t>354069181</t>
  </si>
  <si>
    <t>04/01/2025</t>
  </si>
  <si>
    <t>Amenity Rent</t>
  </si>
  <si>
    <t>354069756</t>
  </si>
  <si>
    <t>04/01/2025</t>
  </si>
  <si>
    <t>Amenity Rent</t>
  </si>
  <si>
    <t>354069564</t>
  </si>
  <si>
    <t>04/01/2025</t>
  </si>
  <si>
    <t>Rent</t>
  </si>
  <si>
    <t>354070014</t>
  </si>
  <si>
    <t>04/01/2025</t>
  </si>
  <si>
    <t>Pest Control</t>
  </si>
  <si>
    <t>354069822</t>
  </si>
  <si>
    <t>04/01/2025</t>
  </si>
  <si>
    <t>Trash Allocation Charge</t>
  </si>
  <si>
    <t>354069273</t>
  </si>
  <si>
    <t>04/01/2025</t>
  </si>
  <si>
    <t>Valet Trash</t>
  </si>
  <si>
    <t>354070261</t>
  </si>
  <si>
    <t>04/01/2025</t>
  </si>
  <si>
    <t>Charge Total:</t>
  </si>
  <si>
    <t>Siena on Sonterra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</si>
  <si>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</si>
  <si>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</si>
  <si>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</si>
  <si>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</si>
  <si>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</si>
  <si>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</si>
  <si>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</si>
  <si>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</si>
  <si>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</si>
  <si>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</si>
  <si>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</si>
  <si>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</si>
  <si>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</si>
  <si>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</si>
  <si>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</si>
  <si>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</si>
  <si>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Siena on Sonterra</t>
  </si>
  <si>
    <t>Notice Rented</t>
  </si>
  <si>
    <t>Siena on Sonterra</t>
  </si>
  <si>
    <t>Notice Unrented</t>
  </si>
  <si>
    <t>Siena on Sonterra</t>
  </si>
  <si>
    <t>Total Occupied Units</t>
  </si>
  <si>
    <t>Vacant Rented Ready</t>
  </si>
  <si>
    <t>Siena on Sonterra</t>
  </si>
  <si>
    <t>Vacant Rented Not Ready</t>
  </si>
  <si>
    <t>Siena on Sonterra</t>
  </si>
  <si>
    <t>Vacant Unrented Ready</t>
  </si>
  <si>
    <t>Siena on Sonterra</t>
  </si>
  <si>
    <t>Vacant Unrented Not Ready</t>
  </si>
  <si>
    <t>Siena on Sonterra</t>
  </si>
  <si>
    <t>Total Vacant Units</t>
  </si>
  <si>
    <t>Total Rentable Units</t>
  </si>
  <si>
    <t>Excluded - Model Unit</t>
  </si>
  <si>
    <t>Siena on Sonterra</t>
  </si>
  <si>
    <t xml:space="preserve"> Total Excluded Units</t>
  </si>
  <si>
    <t xml:space="preserve"> Total Units</t>
  </si>
  <si>
    <t>Charge Code Summary</t>
  </si>
  <si>
    <t>Charge Code</t>
  </si>
  <si>
    <t>Scheduled</t>
  </si>
  <si>
    <t>Ledger: Resident</t>
  </si>
  <si>
    <t>Administration Fee</t>
  </si>
  <si>
    <t>Amenity Rent</t>
  </si>
  <si>
    <t>Application Fee</t>
  </si>
  <si>
    <t>Bounced Check Fee</t>
  </si>
  <si>
    <t>Concession-Partial Employee</t>
  </si>
  <si>
    <t>Concession-Resident</t>
  </si>
  <si>
    <t>Late Fee</t>
  </si>
  <si>
    <t>Month-to-Month Fee</t>
  </si>
  <si>
    <t>Month to Month Rent</t>
  </si>
  <si>
    <t>Parking/Carport/Garage</t>
  </si>
  <si>
    <t>Pest Control</t>
  </si>
  <si>
    <t>Pet Charge</t>
  </si>
  <si>
    <t>Rent</t>
  </si>
  <si>
    <t>Renters Insurance Fine</t>
  </si>
  <si>
    <t>Storage</t>
  </si>
  <si>
    <t>Transfer Fee</t>
  </si>
  <si>
    <t>Trash Allocation Charge</t>
  </si>
  <si>
    <t>Valet Trash</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</si>
  <si>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</si>
  <si>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</si>
  <si>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</si>
  <si>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</si>
  <si>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</si>
  <si>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</si>
  <si>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</si>
  <si>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</si>
  <si>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</si>
  <si>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</si>
  <si>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</si>
  <si>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</si>
  <si>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</si>
  <si>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</si>
  <si>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</si>
  <si>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</si>
  <si>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</si>
  <si>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</si>
  <si>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</si>
  <si>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</si>
  <si>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02-2408</t>
  </si>
  <si>
    <t>A1</t>
  </si>
  <si>
    <t>Vacant Rented Ready</t>
  </si>
  <si>
    <t>Darrah, David (Travis)</t>
  </si>
  <si>
    <t>Resident</t>
  </si>
  <si>
    <t>Amenity Rent</t>
  </si>
  <si>
    <t>Rent</t>
  </si>
  <si>
    <t>Parking/Carport/Garage</t>
  </si>
  <si>
    <t>Pest Control</t>
  </si>
  <si>
    <t>Valet Trash</t>
  </si>
  <si>
    <t>Charge Total:</t>
  </si>
  <si>
    <t>04-4304</t>
  </si>
  <si>
    <t>A2</t>
  </si>
  <si>
    <t>Vacant Rented Ready</t>
  </si>
  <si>
    <t>Hernandez, Crystal</t>
  </si>
  <si>
    <t>Resident</t>
  </si>
  <si>
    <t>Amenity Rent</t>
  </si>
  <si>
    <t>Rent</t>
  </si>
  <si>
    <t>Pest Control</t>
  </si>
  <si>
    <t>Valet Trash</t>
  </si>
  <si>
    <t>Charge Total:</t>
  </si>
  <si>
    <t>04-4311</t>
  </si>
  <si>
    <t>C2</t>
  </si>
  <si>
    <t>Vacant Rented Not Ready</t>
  </si>
  <si>
    <t>Hindman, Noah</t>
  </si>
  <si>
    <t>Resident</t>
  </si>
  <si>
    <t>Amenity Rent</t>
  </si>
  <si>
    <t>Rent</t>
  </si>
  <si>
    <t>Pest Control</t>
  </si>
  <si>
    <t>Valet Trash</t>
  </si>
  <si>
    <t>Charge Total:</t>
  </si>
  <si>
    <t>Siena on Sonterra Total:</t>
  </si>
  <si>
    <t>Rent Roll Valencedocs</t>
  </si>
  <si>
    <t>Silver Creek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</si>
  <si>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</si>
  <si>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</si>
  <si>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</si>
  <si>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</si>
  <si>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</si>
  <si>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</si>
  <si>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</si>
  <si>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</si>
  <si>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</si>
  <si>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</si>
  <si>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</si>
  <si>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</si>
  <si>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</si>
  <si>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</si>
  <si>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</si>
  <si>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</si>
  <si>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</si>
  <si>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</si>
  <si>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</si>
  <si>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</si>
  <si>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1-111</t>
  </si>
  <si>
    <t>1x1A</t>
  </si>
  <si>
    <t>Occupied No Notice</t>
  </si>
  <si>
    <t>Williams, Larry</t>
  </si>
  <si>
    <t>Resident</t>
  </si>
  <si>
    <t>Amenity Rent</t>
  </si>
  <si>
    <t>354080690</t>
  </si>
  <si>
    <t>04/01/2025</t>
  </si>
  <si>
    <t>Amenity Rent</t>
  </si>
  <si>
    <t>354080763</t>
  </si>
  <si>
    <t>04/01/2025</t>
  </si>
  <si>
    <t>Rent</t>
  </si>
  <si>
    <t>354080726</t>
  </si>
  <si>
    <t>04/01/2025</t>
  </si>
  <si>
    <t>Concession-Resident</t>
  </si>
  <si>
    <t>354299403</t>
  </si>
  <si>
    <t>04/01/2025</t>
  </si>
  <si>
    <t>Valet Trash</t>
  </si>
  <si>
    <t>354080750</t>
  </si>
  <si>
    <t>04/01/2025</t>
  </si>
  <si>
    <t>Charge Total:</t>
  </si>
  <si>
    <t>1-112</t>
  </si>
  <si>
    <t>1x1C</t>
  </si>
  <si>
    <t>Occupied No Notice</t>
  </si>
  <si>
    <t>McDougall, Caitlin</t>
  </si>
  <si>
    <t>Resident</t>
  </si>
  <si>
    <t>Amenity Rent</t>
  </si>
  <si>
    <t>354080937</t>
  </si>
  <si>
    <t>04/01/2025</t>
  </si>
  <si>
    <t>Amenity Rent</t>
  </si>
  <si>
    <t>354080762</t>
  </si>
  <si>
    <t>04/01/2025</t>
  </si>
  <si>
    <t>Rent</t>
  </si>
  <si>
    <t>354080780</t>
  </si>
  <si>
    <t>04/01/2025</t>
  </si>
  <si>
    <t>Concession-Resident</t>
  </si>
  <si>
    <t>354437929</t>
  </si>
  <si>
    <t>03/01/2025</t>
  </si>
  <si>
    <t>Concession-Resident</t>
  </si>
  <si>
    <t>354437928</t>
  </si>
  <si>
    <t>04/01/2025</t>
  </si>
  <si>
    <t>Late Fee</t>
  </si>
  <si>
    <t>354427455</t>
  </si>
  <si>
    <t>04/04/2025</t>
  </si>
  <si>
    <t>Late Fee</t>
  </si>
  <si>
    <t>354401983</t>
  </si>
  <si>
    <t>04/04/2025</t>
  </si>
  <si>
    <t>Valet Trash</t>
  </si>
  <si>
    <t>354080906</t>
  </si>
  <si>
    <t>04/01/2025</t>
  </si>
  <si>
    <t>Charge Total:</t>
  </si>
  <si>
    <t>1-113</t>
  </si>
  <si>
    <t>1x1A</t>
  </si>
  <si>
    <t>Occupied No Notice</t>
  </si>
  <si>
    <t>Gonzales, Ernesto</t>
  </si>
  <si>
    <t>Resident</t>
  </si>
  <si>
    <t>Amenity Rent</t>
  </si>
  <si>
    <t>354080833</t>
  </si>
  <si>
    <t>04/01/2025</t>
  </si>
  <si>
    <t>Rent</t>
  </si>
  <si>
    <t>354080860</t>
  </si>
  <si>
    <t>04/01/2025</t>
  </si>
  <si>
    <t>Valet Trash</t>
  </si>
  <si>
    <t>354080760</t>
  </si>
  <si>
    <t>04/01/2025</t>
  </si>
  <si>
    <t>Charge Total:</t>
  </si>
  <si>
    <t>1-114</t>
  </si>
  <si>
    <t>1x1C</t>
  </si>
  <si>
    <t>Occupied No Notice</t>
  </si>
  <si>
    <t>Perez, Lilliana (Leonardo)</t>
  </si>
  <si>
    <t>Resident</t>
  </si>
  <si>
    <t>Amenity Rent</t>
  </si>
  <si>
    <t>354080798</t>
  </si>
  <si>
    <t>04/01/2025</t>
  </si>
  <si>
    <t>Rent</t>
  </si>
  <si>
    <t>354080758</t>
  </si>
  <si>
    <t>04/01/2025</t>
  </si>
  <si>
    <t>Valet Trash</t>
  </si>
  <si>
    <t>354080961</t>
  </si>
  <si>
    <t>04/01/2025</t>
  </si>
  <si>
    <t>Charge Total:</t>
  </si>
  <si>
    <t>1-115</t>
  </si>
  <si>
    <t>1x1D</t>
  </si>
  <si>
    <t>Occupied No Notice</t>
  </si>
  <si>
    <t>Holley, Grant</t>
  </si>
  <si>
    <t>Resident</t>
  </si>
  <si>
    <t>Amenity Rent</t>
  </si>
  <si>
    <t>354080837</t>
  </si>
  <si>
    <t>04/01/2025</t>
  </si>
  <si>
    <t>Amenity Rent</t>
  </si>
  <si>
    <t>354080896</t>
  </si>
  <si>
    <t>04/01/2025</t>
  </si>
  <si>
    <t>Rent</t>
  </si>
  <si>
    <t>354080688</t>
  </si>
  <si>
    <t>04/01/2025</t>
  </si>
  <si>
    <t>Valet Trash</t>
  </si>
  <si>
    <t>354080902</t>
  </si>
  <si>
    <t>04/01/2025</t>
  </si>
  <si>
    <t>Charge Total:</t>
  </si>
  <si>
    <t>1-116</t>
  </si>
  <si>
    <t>1x1D</t>
  </si>
  <si>
    <t>Occupied No Notice</t>
  </si>
  <si>
    <t>Lutz, Allyson</t>
  </si>
  <si>
    <t>Resident</t>
  </si>
  <si>
    <t>Amenity Rent</t>
  </si>
  <si>
    <t>354080749</t>
  </si>
  <si>
    <t>04/01/2025</t>
  </si>
  <si>
    <t>Amenity Rent</t>
  </si>
  <si>
    <t>354080738</t>
  </si>
  <si>
    <t>04/01/2025</t>
  </si>
  <si>
    <t>Rent</t>
  </si>
  <si>
    <t>354080716</t>
  </si>
  <si>
    <t>04/01/2025</t>
  </si>
  <si>
    <t>Valet Trash</t>
  </si>
  <si>
    <t>354080800</t>
  </si>
  <si>
    <t>04/01/2025</t>
  </si>
  <si>
    <t>Charge Total:</t>
  </si>
  <si>
    <t>1-117</t>
  </si>
  <si>
    <t>1x1A</t>
  </si>
  <si>
    <t>Occupied No Notice</t>
  </si>
  <si>
    <t>Rodriguez, Javier</t>
  </si>
  <si>
    <t>Resident</t>
  </si>
  <si>
    <t>Amenity Rent</t>
  </si>
  <si>
    <t>354080830</t>
  </si>
  <si>
    <t>04/01/2025</t>
  </si>
  <si>
    <t>Rent</t>
  </si>
  <si>
    <t>354080915</t>
  </si>
  <si>
    <t>04/01/2025</t>
  </si>
  <si>
    <t>Valet Trash</t>
  </si>
  <si>
    <t>354080736</t>
  </si>
  <si>
    <t>04/01/2025</t>
  </si>
  <si>
    <t>Charge Total:</t>
  </si>
  <si>
    <t>1-118</t>
  </si>
  <si>
    <t>1x1C</t>
  </si>
  <si>
    <t>Occupied No Notice</t>
  </si>
  <si>
    <t>Horne, Edward</t>
  </si>
  <si>
    <t>Resident</t>
  </si>
  <si>
    <t>Amenity Rent</t>
  </si>
  <si>
    <t>354080974</t>
  </si>
  <si>
    <t>04/01/2025</t>
  </si>
  <si>
    <t>Amenity Rent</t>
  </si>
  <si>
    <t>354080872</t>
  </si>
  <si>
    <t>04/01/2025</t>
  </si>
  <si>
    <t>Rent</t>
  </si>
  <si>
    <t>354080786</t>
  </si>
  <si>
    <t>04/01/2025</t>
  </si>
  <si>
    <t>Valet Trash</t>
  </si>
  <si>
    <t>354080854</t>
  </si>
  <si>
    <t>04/01/2025</t>
  </si>
  <si>
    <t>Charge Total:</t>
  </si>
  <si>
    <t>1-119</t>
  </si>
  <si>
    <t>1x1A</t>
  </si>
  <si>
    <t>Vacant Unrented Ready</t>
  </si>
  <si>
    <t>-- Vacant --</t>
  </si>
  <si>
    <t>-</t>
  </si>
  <si>
    <t>Charge Total:</t>
  </si>
  <si>
    <t>1-121</t>
  </si>
  <si>
    <t>1x1A</t>
  </si>
  <si>
    <t>Occupied No Notice</t>
  </si>
  <si>
    <t>Namnani, Elmaati</t>
  </si>
  <si>
    <t>Resident</t>
  </si>
  <si>
    <t>Rent</t>
  </si>
  <si>
    <t>354080960</t>
  </si>
  <si>
    <t>04/01/2025</t>
  </si>
  <si>
    <t>Valet Trash</t>
  </si>
  <si>
    <t>354080878</t>
  </si>
  <si>
    <t>04/01/2025</t>
  </si>
  <si>
    <t>Charge Total:</t>
  </si>
  <si>
    <t>1-122</t>
  </si>
  <si>
    <t>1x1C</t>
  </si>
  <si>
    <t>Occupied No Notice</t>
  </si>
  <si>
    <t>Hart-Strother, Micah</t>
  </si>
  <si>
    <t>Resident</t>
  </si>
  <si>
    <t>Amenity Rent</t>
  </si>
  <si>
    <t>354080991</t>
  </si>
  <si>
    <t>04/01/2025</t>
  </si>
  <si>
    <t>Rent</t>
  </si>
  <si>
    <t>354080951</t>
  </si>
  <si>
    <t>04/01/2025</t>
  </si>
  <si>
    <t>Valet Trash</t>
  </si>
  <si>
    <t>354080914</t>
  </si>
  <si>
    <t>04/01/2025</t>
  </si>
  <si>
    <t>Charge Total:</t>
  </si>
  <si>
    <t>1-123</t>
  </si>
  <si>
    <t>1x1A</t>
  </si>
  <si>
    <t>Occupied No Notice</t>
  </si>
  <si>
    <t>McKinley, Edward</t>
  </si>
  <si>
    <t>Resident</t>
  </si>
  <si>
    <t>Rent</t>
  </si>
  <si>
    <t>354080949</t>
  </si>
  <si>
    <t>04/01/2025</t>
  </si>
  <si>
    <t>Valet Trash</t>
  </si>
  <si>
    <t>354080761</t>
  </si>
  <si>
    <t>04/01/2025</t>
  </si>
  <si>
    <t>Charge Total:</t>
  </si>
  <si>
    <t>1-124</t>
  </si>
  <si>
    <t>1x1C</t>
  </si>
  <si>
    <t>Occupied No Notice</t>
  </si>
  <si>
    <t>Romig, Gary</t>
  </si>
  <si>
    <t>Resident</t>
  </si>
  <si>
    <t>Amenity Rent</t>
  </si>
  <si>
    <t>354080912</t>
  </si>
  <si>
    <t>04/01/2025</t>
  </si>
  <si>
    <t>Rent</t>
  </si>
  <si>
    <t>354080705</t>
  </si>
  <si>
    <t>04/01/2025</t>
  </si>
  <si>
    <t>Concession-Resident</t>
  </si>
  <si>
    <t>354080995</t>
  </si>
  <si>
    <t>04/01/2025</t>
  </si>
  <si>
    <t>Valet Trash</t>
  </si>
  <si>
    <t>354080954</t>
  </si>
  <si>
    <t>04/01/2025</t>
  </si>
  <si>
    <t>Charge Total:</t>
  </si>
  <si>
    <t>1-125</t>
  </si>
  <si>
    <t>1x1D</t>
  </si>
  <si>
    <t>Occupied No Notice</t>
  </si>
  <si>
    <t>Ballejo, Nicolas</t>
  </si>
  <si>
    <t>Resident</t>
  </si>
  <si>
    <t>Amenity Rent</t>
  </si>
  <si>
    <t>354080992</t>
  </si>
  <si>
    <t>04/01/2025</t>
  </si>
  <si>
    <t>Rent</t>
  </si>
  <si>
    <t>354080996</t>
  </si>
  <si>
    <t>04/01/2025</t>
  </si>
  <si>
    <t>Valet Trash</t>
  </si>
  <si>
    <t>354081012</t>
  </si>
  <si>
    <t>04/01/2025</t>
  </si>
  <si>
    <t>Charge Total:</t>
  </si>
  <si>
    <t>1-126</t>
  </si>
  <si>
    <t>1x1D</t>
  </si>
  <si>
    <t>Occupied No Notice</t>
  </si>
  <si>
    <t>White, Edward</t>
  </si>
  <si>
    <t>Resident</t>
  </si>
  <si>
    <t>Amenity Rent</t>
  </si>
  <si>
    <t>354080807</t>
  </si>
  <si>
    <t>04/01/2025</t>
  </si>
  <si>
    <t>Amenity Rent</t>
  </si>
  <si>
    <t>354080779</t>
  </si>
  <si>
    <t>04/01/2025</t>
  </si>
  <si>
    <t>Month to Month Rent</t>
  </si>
  <si>
    <t>354080903</t>
  </si>
  <si>
    <t>04/01/2025</t>
  </si>
  <si>
    <t>Month-to-Month Fee</t>
  </si>
  <si>
    <t>354080732</t>
  </si>
  <si>
    <t>04/01/2025</t>
  </si>
  <si>
    <t>Trash Allocation Charge</t>
  </si>
  <si>
    <t>354080734</t>
  </si>
  <si>
    <t>04/01/2025</t>
  </si>
  <si>
    <t>Charge Total:</t>
  </si>
  <si>
    <t>1-127</t>
  </si>
  <si>
    <t>1x1A</t>
  </si>
  <si>
    <t>Occupied No Notice</t>
  </si>
  <si>
    <t>Clevlen, Cody</t>
  </si>
  <si>
    <t>Resident</t>
  </si>
  <si>
    <t>Rent</t>
  </si>
  <si>
    <t>354080684</t>
  </si>
  <si>
    <t>04/01/2025</t>
  </si>
  <si>
    <t>Renters Insurance Fine</t>
  </si>
  <si>
    <t>354516255</t>
  </si>
  <si>
    <t>04/09/2025</t>
  </si>
  <si>
    <t>Valet Trash</t>
  </si>
  <si>
    <t>354080778</t>
  </si>
  <si>
    <t>04/01/2025</t>
  </si>
  <si>
    <t>Charge Total:</t>
  </si>
  <si>
    <t>1-128</t>
  </si>
  <si>
    <t>1x1C</t>
  </si>
  <si>
    <t>Occupied No Notice</t>
  </si>
  <si>
    <t>Rische, Jennifer</t>
  </si>
  <si>
    <t>Resident</t>
  </si>
  <si>
    <t>Rent</t>
  </si>
  <si>
    <t>354080825</t>
  </si>
  <si>
    <t>04/01/2025</t>
  </si>
  <si>
    <t>Valet Trash</t>
  </si>
  <si>
    <t>354080671</t>
  </si>
  <si>
    <t>04/01/2025</t>
  </si>
  <si>
    <t>Charge Total:</t>
  </si>
  <si>
    <t>1-129</t>
  </si>
  <si>
    <t>1x1A</t>
  </si>
  <si>
    <t>Occupied No Notice</t>
  </si>
  <si>
    <t>Ramon, Vincent</t>
  </si>
  <si>
    <t>Resident</t>
  </si>
  <si>
    <t>Amenity Rent</t>
  </si>
  <si>
    <t>354080696</t>
  </si>
  <si>
    <t>04/01/2025</t>
  </si>
  <si>
    <t>Rent</t>
  </si>
  <si>
    <t>354080793</t>
  </si>
  <si>
    <t>04/01/2025</t>
  </si>
  <si>
    <t>Concession-Resident</t>
  </si>
  <si>
    <t>354080755</t>
  </si>
  <si>
    <t>04/01/2025</t>
  </si>
  <si>
    <t>Valet Trash</t>
  </si>
  <si>
    <t>354080677</t>
  </si>
  <si>
    <t>04/01/2025</t>
  </si>
  <si>
    <t>Charge Total:</t>
  </si>
  <si>
    <t>1-131</t>
  </si>
  <si>
    <t>1x1A</t>
  </si>
  <si>
    <t>Occupied No Notice</t>
  </si>
  <si>
    <t>Larrinaga, Julianna</t>
  </si>
  <si>
    <t>Resident</t>
  </si>
  <si>
    <t>Rent</t>
  </si>
  <si>
    <t>354080843</t>
  </si>
  <si>
    <t>04/01/2025</t>
  </si>
  <si>
    <t>Valet Trash</t>
  </si>
  <si>
    <t>354080883</t>
  </si>
  <si>
    <t>04/01/2025</t>
  </si>
  <si>
    <t>Charge Total:</t>
  </si>
  <si>
    <t>1-132</t>
  </si>
  <si>
    <t>1x1C</t>
  </si>
  <si>
    <t>Occupied No Notice</t>
  </si>
  <si>
    <t>Cermak, John</t>
  </si>
  <si>
    <t>Resident</t>
  </si>
  <si>
    <t>Rent</t>
  </si>
  <si>
    <t>354080728</t>
  </si>
  <si>
    <t>04/01/2025</t>
  </si>
  <si>
    <t>Valet Trash</t>
  </si>
  <si>
    <t>354080842</t>
  </si>
  <si>
    <t>04/01/2025</t>
  </si>
  <si>
    <t>Charge Total:</t>
  </si>
  <si>
    <t>1-133</t>
  </si>
  <si>
    <t>1x1A</t>
  </si>
  <si>
    <t>Occupied No Notice</t>
  </si>
  <si>
    <t>Worthington, Miles</t>
  </si>
  <si>
    <t>Resident</t>
  </si>
  <si>
    <t>Rent</t>
  </si>
  <si>
    <t>354080711</t>
  </si>
  <si>
    <t>04/01/2025</t>
  </si>
  <si>
    <t>Concession-Resident</t>
  </si>
  <si>
    <t>354080956</t>
  </si>
  <si>
    <t>04/01/2025</t>
  </si>
  <si>
    <t>Valet Trash</t>
  </si>
  <si>
    <t>354080848</t>
  </si>
  <si>
    <t>04/01/2025</t>
  </si>
  <si>
    <t>Charge Total:</t>
  </si>
  <si>
    <t>1-134</t>
  </si>
  <si>
    <t>1x1C</t>
  </si>
  <si>
    <t>Occupied No Notice</t>
  </si>
  <si>
    <t>Rodriguez, Alyssa</t>
  </si>
  <si>
    <t>Resident</t>
  </si>
  <si>
    <t>Amenity Rent</t>
  </si>
  <si>
    <t>354080834</t>
  </si>
  <si>
    <t>04/01/2025</t>
  </si>
  <si>
    <t>Rent</t>
  </si>
  <si>
    <t>354080764</t>
  </si>
  <si>
    <t>04/01/2025</t>
  </si>
  <si>
    <t>Late Fee</t>
  </si>
  <si>
    <t>354401981</t>
  </si>
  <si>
    <t>04/04/2025</t>
  </si>
  <si>
    <t>Valet Trash</t>
  </si>
  <si>
    <t>354080999</t>
  </si>
  <si>
    <t>04/01/2025</t>
  </si>
  <si>
    <t>Charge Total:</t>
  </si>
  <si>
    <t>1-135</t>
  </si>
  <si>
    <t>1x1D</t>
  </si>
  <si>
    <t>Occupied No Notice</t>
  </si>
  <si>
    <t>Spruill, Aviana</t>
  </si>
  <si>
    <t>Resident</t>
  </si>
  <si>
    <t>Amenity Rent</t>
  </si>
  <si>
    <t>354080826</t>
  </si>
  <si>
    <t>04/01/2025</t>
  </si>
  <si>
    <t>Rent</t>
  </si>
  <si>
    <t>354080959</t>
  </si>
  <si>
    <t>04/01/2025</t>
  </si>
  <si>
    <t>Valet Trash</t>
  </si>
  <si>
    <t>354080963</t>
  </si>
  <si>
    <t>04/01/2025</t>
  </si>
  <si>
    <t>Charge Total:</t>
  </si>
  <si>
    <t>1-136</t>
  </si>
  <si>
    <t>1x1D</t>
  </si>
  <si>
    <t>Occupied No Notice</t>
  </si>
  <si>
    <t>Linz, Cassandra</t>
  </si>
  <si>
    <t>Resident</t>
  </si>
  <si>
    <t>Amenity Rent</t>
  </si>
  <si>
    <t>354080942</t>
  </si>
  <si>
    <t>04/01/2025</t>
  </si>
  <si>
    <t>Amenity Rent</t>
  </si>
  <si>
    <t>354080812</t>
  </si>
  <si>
    <t>04/01/2025</t>
  </si>
  <si>
    <t>Rent</t>
  </si>
  <si>
    <t>354080970</t>
  </si>
  <si>
    <t>04/01/2025</t>
  </si>
  <si>
    <t>Valet Trash</t>
  </si>
  <si>
    <t>354080704</t>
  </si>
  <si>
    <t>04/01/2025</t>
  </si>
  <si>
    <t>Charge Total:</t>
  </si>
  <si>
    <t>1-137</t>
  </si>
  <si>
    <t>1x1A</t>
  </si>
  <si>
    <t>Occupied No Notice</t>
  </si>
  <si>
    <t>Heck, Kylie</t>
  </si>
  <si>
    <t>Resident</t>
  </si>
  <si>
    <t>Rent</t>
  </si>
  <si>
    <t>354080850</t>
  </si>
  <si>
    <t>04/01/2025</t>
  </si>
  <si>
    <t>Concession-Resident</t>
  </si>
  <si>
    <t>354080756</t>
  </si>
  <si>
    <t>04/01/2025</t>
  </si>
  <si>
    <t>Valet Trash</t>
  </si>
  <si>
    <t>354081014</t>
  </si>
  <si>
    <t>04/01/2025</t>
  </si>
  <si>
    <t>Charge Total:</t>
  </si>
  <si>
    <t>1-138</t>
  </si>
  <si>
    <t>1x1C</t>
  </si>
  <si>
    <t>Occupied No Notice</t>
  </si>
  <si>
    <t>Macias, Elizabeth</t>
  </si>
  <si>
    <t>Resident</t>
  </si>
  <si>
    <t>Amenity Rent</t>
  </si>
  <si>
    <t>354080847</t>
  </si>
  <si>
    <t>04/01/2025</t>
  </si>
  <si>
    <t>Rent</t>
  </si>
  <si>
    <t>354080795</t>
  </si>
  <si>
    <t>04/01/2025</t>
  </si>
  <si>
    <t>Valet Trash</t>
  </si>
  <si>
    <t>354080926</t>
  </si>
  <si>
    <t>04/01/2025</t>
  </si>
  <si>
    <t>Charge Total:</t>
  </si>
  <si>
    <t>1-139</t>
  </si>
  <si>
    <t>1x1A</t>
  </si>
  <si>
    <t>Occupied No Notice</t>
  </si>
  <si>
    <t>Daly, Avery</t>
  </si>
  <si>
    <t>Resident</t>
  </si>
  <si>
    <t>Amenity Rent</t>
  </si>
  <si>
    <t>354080981</t>
  </si>
  <si>
    <t>04/01/2025</t>
  </si>
  <si>
    <t>Rent</t>
  </si>
  <si>
    <t>354080955</t>
  </si>
  <si>
    <t>04/01/2025</t>
  </si>
  <si>
    <t>Renters Insurance Fine</t>
  </si>
  <si>
    <t>354041697</t>
  </si>
  <si>
    <t>04/01/2025</t>
  </si>
  <si>
    <t>Valet Trash</t>
  </si>
  <si>
    <t>354080856</t>
  </si>
  <si>
    <t>04/01/2025</t>
  </si>
  <si>
    <t>Charge Total:</t>
  </si>
  <si>
    <t>1-1110</t>
  </si>
  <si>
    <t>1x1C</t>
  </si>
  <si>
    <t>Occupied No Notice</t>
  </si>
  <si>
    <t>Arreaza, Arian</t>
  </si>
  <si>
    <t>Resident</t>
  </si>
  <si>
    <t>Amenity Rent</t>
  </si>
  <si>
    <t>354080884</t>
  </si>
  <si>
    <t>04/01/2025</t>
  </si>
  <si>
    <t>Rent</t>
  </si>
  <si>
    <t>354080770</t>
  </si>
  <si>
    <t>04/01/2025</t>
  </si>
  <si>
    <t>Electric Charge/Reimbursement</t>
  </si>
  <si>
    <t>354261656</t>
  </si>
  <si>
    <t>04/01/2025</t>
  </si>
  <si>
    <t>Electric Charge/Reimbursement</t>
  </si>
  <si>
    <t>354261655</t>
  </si>
  <si>
    <t>04/01/2025</t>
  </si>
  <si>
    <t>Late Fee</t>
  </si>
  <si>
    <t>354401984</t>
  </si>
  <si>
    <t>04/04/2025</t>
  </si>
  <si>
    <t>Valet Trash</t>
  </si>
  <si>
    <t>354080867</t>
  </si>
  <si>
    <t>04/01/2025</t>
  </si>
  <si>
    <t>Charge Total:</t>
  </si>
  <si>
    <t>1-1210</t>
  </si>
  <si>
    <t>1x1C</t>
  </si>
  <si>
    <t>Occupied No Notice</t>
  </si>
  <si>
    <t>Albasri, Saifaldeen</t>
  </si>
  <si>
    <t>Resident</t>
  </si>
  <si>
    <t>Rent</t>
  </si>
  <si>
    <t>354080922</t>
  </si>
  <si>
    <t>04/01/2025</t>
  </si>
  <si>
    <t>Valet Trash</t>
  </si>
  <si>
    <t>354080918</t>
  </si>
  <si>
    <t>04/01/2025</t>
  </si>
  <si>
    <t>Charge Total:</t>
  </si>
  <si>
    <t>1-1310</t>
  </si>
  <si>
    <t>1x1C</t>
  </si>
  <si>
    <t>Occupied No Notice</t>
  </si>
  <si>
    <t>Harris, Homer</t>
  </si>
  <si>
    <t>Resident</t>
  </si>
  <si>
    <t>Amenity Rent</t>
  </si>
  <si>
    <t>354080858</t>
  </si>
  <si>
    <t>04/01/2025</t>
  </si>
  <si>
    <t>Rent</t>
  </si>
  <si>
    <t>354081009</t>
  </si>
  <si>
    <t>04/01/2025</t>
  </si>
  <si>
    <t>Valet Trash</t>
  </si>
  <si>
    <t>354080827</t>
  </si>
  <si>
    <t>04/01/2025</t>
  </si>
  <si>
    <t>Charge Total:</t>
  </si>
  <si>
    <t>2-212</t>
  </si>
  <si>
    <t>1x1C</t>
  </si>
  <si>
    <t>Occupied No Notice</t>
  </si>
  <si>
    <t>Trujillo, Gus</t>
  </si>
  <si>
    <t>Resident</t>
  </si>
  <si>
    <t>Amenity Rent</t>
  </si>
  <si>
    <t>354080845</t>
  </si>
  <si>
    <t>04/01/2025</t>
  </si>
  <si>
    <t>Amenity Rent</t>
  </si>
  <si>
    <t>354080890</t>
  </si>
  <si>
    <t>04/01/2025</t>
  </si>
  <si>
    <t>Rent</t>
  </si>
  <si>
    <t>354080692</t>
  </si>
  <si>
    <t>04/01/2025</t>
  </si>
  <si>
    <t>Valet Trash</t>
  </si>
  <si>
    <t>354080920</t>
  </si>
  <si>
    <t>04/01/2025</t>
  </si>
  <si>
    <t>Charge Total:</t>
  </si>
  <si>
    <t>2-213</t>
  </si>
  <si>
    <t>1x1A</t>
  </si>
  <si>
    <t>Occupied No Notice</t>
  </si>
  <si>
    <t>Retzer, Logan</t>
  </si>
  <si>
    <t>Resident</t>
  </si>
  <si>
    <t>Amenity Rent</t>
  </si>
  <si>
    <t>354080757</t>
  </si>
  <si>
    <t>04/01/2025</t>
  </si>
  <si>
    <t>Month to Month Rent</t>
  </si>
  <si>
    <t>354080697</t>
  </si>
  <si>
    <t>04/01/2025</t>
  </si>
  <si>
    <t>Month-to-Month Fee</t>
  </si>
  <si>
    <t>354080979</t>
  </si>
  <si>
    <t>04/01/2025</t>
  </si>
  <si>
    <t>Renters Insurance Fine</t>
  </si>
  <si>
    <t>354041552</t>
  </si>
  <si>
    <t>04/01/2025</t>
  </si>
  <si>
    <t>Trash Allocation Charge</t>
  </si>
  <si>
    <t>354080973</t>
  </si>
  <si>
    <t>04/01/2025</t>
  </si>
  <si>
    <t>Charge Total:</t>
  </si>
  <si>
    <t>2-214</t>
  </si>
  <si>
    <t>1x1C</t>
  </si>
  <si>
    <t>Occupied No Notice</t>
  </si>
  <si>
    <t>cantu, abelina</t>
  </si>
  <si>
    <t>Resident</t>
  </si>
  <si>
    <t>Rent</t>
  </si>
  <si>
    <t>354080740</t>
  </si>
  <si>
    <t>04/01/2025</t>
  </si>
  <si>
    <t>Concession-Resident</t>
  </si>
  <si>
    <t>354351232</t>
  </si>
  <si>
    <t>04/01/2025</t>
  </si>
  <si>
    <t>Concession-Resident</t>
  </si>
  <si>
    <t>354080880</t>
  </si>
  <si>
    <t>04/01/2025</t>
  </si>
  <si>
    <t>Electric Charge/Reimbursement</t>
  </si>
  <si>
    <t>354262191</t>
  </si>
  <si>
    <t>04/01/2025</t>
  </si>
  <si>
    <t>Electric Charge/Reimbursement</t>
  </si>
  <si>
    <t>354262192</t>
  </si>
  <si>
    <t>04/01/2025</t>
  </si>
  <si>
    <t>Valet Trash</t>
  </si>
  <si>
    <t>354080670</t>
  </si>
  <si>
    <t>04/01/2025</t>
  </si>
  <si>
    <t>Charge Total:</t>
  </si>
  <si>
    <t>2-221</t>
  </si>
  <si>
    <t>1x1A</t>
  </si>
  <si>
    <t>Occupied No Notice</t>
  </si>
  <si>
    <t>Caldwell, Kristin</t>
  </si>
  <si>
    <t>Resident</t>
  </si>
  <si>
    <t>Rent</t>
  </si>
  <si>
    <t>354080930</t>
  </si>
  <si>
    <t>04/01/2025</t>
  </si>
  <si>
    <t>Valet Trash</t>
  </si>
  <si>
    <t>354080877</t>
  </si>
  <si>
    <t>04/01/2025</t>
  </si>
  <si>
    <t>Charge Total:</t>
  </si>
  <si>
    <t>2-222</t>
  </si>
  <si>
    <t>1x1C</t>
  </si>
  <si>
    <t>Occupied No Notice</t>
  </si>
  <si>
    <t>Sutherland, Robert</t>
  </si>
  <si>
    <t>Resident</t>
  </si>
  <si>
    <t>Amenity Rent</t>
  </si>
  <si>
    <t>354080713</t>
  </si>
  <si>
    <t>04/01/2025</t>
  </si>
  <si>
    <t>Amenity Rent</t>
  </si>
  <si>
    <t>354080935</t>
  </si>
  <si>
    <t>04/01/2025</t>
  </si>
  <si>
    <t>Rent</t>
  </si>
  <si>
    <t>354080687</t>
  </si>
  <si>
    <t>04/01/2025</t>
  </si>
  <si>
    <t>Valet Trash</t>
  </si>
  <si>
    <t>354080661</t>
  </si>
  <si>
    <t>04/01/2025</t>
  </si>
  <si>
    <t>Charge Total:</t>
  </si>
  <si>
    <t>2-223</t>
  </si>
  <si>
    <t>1x1A</t>
  </si>
  <si>
    <t>Vacant Rented Ready</t>
  </si>
  <si>
    <t>-- Vacant --</t>
  </si>
  <si>
    <t>-</t>
  </si>
  <si>
    <t>Charge Total:</t>
  </si>
  <si>
    <t>2-224</t>
  </si>
  <si>
    <t>1x1C</t>
  </si>
  <si>
    <t>Occupied No Notice</t>
  </si>
  <si>
    <t>Baxter, Faith</t>
  </si>
  <si>
    <t>Resident</t>
  </si>
  <si>
    <t>Amenity Rent</t>
  </si>
  <si>
    <t>354080733</t>
  </si>
  <si>
    <t>04/01/2025</t>
  </si>
  <si>
    <t>Rent</t>
  </si>
  <si>
    <t>354080753</t>
  </si>
  <si>
    <t>04/01/2025</t>
  </si>
  <si>
    <t>Valet Trash</t>
  </si>
  <si>
    <t>354080840</t>
  </si>
  <si>
    <t>04/01/2025</t>
  </si>
  <si>
    <t>Charge Total:</t>
  </si>
  <si>
    <t>2-231</t>
  </si>
  <si>
    <t>1x1A</t>
  </si>
  <si>
    <t>Occupied No Notice</t>
  </si>
  <si>
    <t>Lim, Megan</t>
  </si>
  <si>
    <t>Resident</t>
  </si>
  <si>
    <t>Rent</t>
  </si>
  <si>
    <t>354080682</t>
  </si>
  <si>
    <t>04/01/2025</t>
  </si>
  <si>
    <t>Valet Trash</t>
  </si>
  <si>
    <t>354080997</t>
  </si>
  <si>
    <t>04/01/2025</t>
  </si>
  <si>
    <t>Charge Total:</t>
  </si>
  <si>
    <t>2-232</t>
  </si>
  <si>
    <t>1x1C</t>
  </si>
  <si>
    <t>Occupied No Notice</t>
  </si>
  <si>
    <t>Hill, Michael</t>
  </si>
  <si>
    <t>Resident</t>
  </si>
  <si>
    <t>Rent</t>
  </si>
  <si>
    <t>354080803</t>
  </si>
  <si>
    <t>04/01/2025</t>
  </si>
  <si>
    <t>Valet Trash</t>
  </si>
  <si>
    <t>354080748</t>
  </si>
  <si>
    <t>04/01/2025</t>
  </si>
  <si>
    <t>Charge Total:</t>
  </si>
  <si>
    <t>2-233</t>
  </si>
  <si>
    <t>1x1A</t>
  </si>
  <si>
    <t>Occupied No Notice</t>
  </si>
  <si>
    <t>Harmsen, Emily</t>
  </si>
  <si>
    <t>Resident</t>
  </si>
  <si>
    <t>Amenity Rent</t>
  </si>
  <si>
    <t>354080791</t>
  </si>
  <si>
    <t>04/01/2025</t>
  </si>
  <si>
    <t>Rent</t>
  </si>
  <si>
    <t>354081021</t>
  </si>
  <si>
    <t>04/01/2025</t>
  </si>
  <si>
    <t>Valet Trash</t>
  </si>
  <si>
    <t>354080664</t>
  </si>
  <si>
    <t>04/01/2025</t>
  </si>
  <si>
    <t>Charge Total:</t>
  </si>
  <si>
    <t>2-234</t>
  </si>
  <si>
    <t>1x1C</t>
  </si>
  <si>
    <t>Occupied No Notice</t>
  </si>
  <si>
    <t>Montana, Zachary</t>
  </si>
  <si>
    <t>Resident</t>
  </si>
  <si>
    <t>Amenity Rent</t>
  </si>
  <si>
    <t>354080814</t>
  </si>
  <si>
    <t>04/01/2025</t>
  </si>
  <si>
    <t>Rent</t>
  </si>
  <si>
    <t>354080751</t>
  </si>
  <si>
    <t>04/01/2025</t>
  </si>
  <si>
    <t>Valet Trash</t>
  </si>
  <si>
    <t>354080885</t>
  </si>
  <si>
    <t>04/01/2025</t>
  </si>
  <si>
    <t>Charge Total:</t>
  </si>
  <si>
    <t>3-311</t>
  </si>
  <si>
    <t>2x2B</t>
  </si>
  <si>
    <t>Occupied No Notice</t>
  </si>
  <si>
    <t>Jones, Marc</t>
  </si>
  <si>
    <t>Resident</t>
  </si>
  <si>
    <t>Amenity Rent</t>
  </si>
  <si>
    <t>354080691</t>
  </si>
  <si>
    <t>04/01/2025</t>
  </si>
  <si>
    <t>Amenity Rent</t>
  </si>
  <si>
    <t>354081007</t>
  </si>
  <si>
    <t>04/01/2025</t>
  </si>
  <si>
    <t>Rent</t>
  </si>
  <si>
    <t>354081004</t>
  </si>
  <si>
    <t>04/01/2025</t>
  </si>
  <si>
    <t>Concession-Resident</t>
  </si>
  <si>
    <t>354080672</t>
  </si>
  <si>
    <t>04/01/2025</t>
  </si>
  <si>
    <t>Renters Insurance Fine</t>
  </si>
  <si>
    <t>354041553</t>
  </si>
  <si>
    <t>04/01/2025</t>
  </si>
  <si>
    <t>Valet Trash</t>
  </si>
  <si>
    <t>354080871</t>
  </si>
  <si>
    <t>04/01/2025</t>
  </si>
  <si>
    <t>Charge Total:</t>
  </si>
  <si>
    <t>3-312</t>
  </si>
  <si>
    <t>2x2B</t>
  </si>
  <si>
    <t>Occupied No Notice</t>
  </si>
  <si>
    <t>Ashley, Michele</t>
  </si>
  <si>
    <t>Resident</t>
  </si>
  <si>
    <t>Amenity Rent</t>
  </si>
  <si>
    <t>354080817</t>
  </si>
  <si>
    <t>04/01/2025</t>
  </si>
  <si>
    <t>Amenity Rent</t>
  </si>
  <si>
    <t>354080743</t>
  </si>
  <si>
    <t>04/01/2025</t>
  </si>
  <si>
    <t>Rent</t>
  </si>
  <si>
    <t>354080678</t>
  </si>
  <si>
    <t>04/01/2025</t>
  </si>
  <si>
    <t>Concession-Resident</t>
  </si>
  <si>
    <t>354080766</t>
  </si>
  <si>
    <t>04/01/2025</t>
  </si>
  <si>
    <t>Valet Trash</t>
  </si>
  <si>
    <t>354081010</t>
  </si>
  <si>
    <t>04/01/2025</t>
  </si>
  <si>
    <t>Charge Total:</t>
  </si>
  <si>
    <t>3-313</t>
  </si>
  <si>
    <t>2x2A</t>
  </si>
  <si>
    <t>Occupied No Notice</t>
  </si>
  <si>
    <t>Rodriquez, Esther</t>
  </si>
  <si>
    <t>Resident</t>
  </si>
  <si>
    <t>Amenity Rent</t>
  </si>
  <si>
    <t>354080776</t>
  </si>
  <si>
    <t>04/01/2025</t>
  </si>
  <si>
    <t>Amenity Rent</t>
  </si>
  <si>
    <t>354080900</t>
  </si>
  <si>
    <t>04/01/2025</t>
  </si>
  <si>
    <t>Rent</t>
  </si>
  <si>
    <t>354080722</t>
  </si>
  <si>
    <t>04/01/2025</t>
  </si>
  <si>
    <t>Valet Trash</t>
  </si>
  <si>
    <t>354080888</t>
  </si>
  <si>
    <t>04/01/2025</t>
  </si>
  <si>
    <t>Charge Total:</t>
  </si>
  <si>
    <t>3-314</t>
  </si>
  <si>
    <t>2x2A</t>
  </si>
  <si>
    <t>Occupied No Notice</t>
  </si>
  <si>
    <t>Romero, Mary</t>
  </si>
  <si>
    <t>Resident</t>
  </si>
  <si>
    <t>Amenity Rent</t>
  </si>
  <si>
    <t>354283538</t>
  </si>
  <si>
    <t>04/01/2025</t>
  </si>
  <si>
    <t>Amenity Rent</t>
  </si>
  <si>
    <t>354283540</t>
  </si>
  <si>
    <t>04/01/2025</t>
  </si>
  <si>
    <t>Rent</t>
  </si>
  <si>
    <t>354283537</t>
  </si>
  <si>
    <t>04/01/2025</t>
  </si>
  <si>
    <t>Administration Fee</t>
  </si>
  <si>
    <t>354283536</t>
  </si>
  <si>
    <t>04/01/2025</t>
  </si>
  <si>
    <t>Valet Trash</t>
  </si>
  <si>
    <t>354283539</t>
  </si>
  <si>
    <t>04/01/2025</t>
  </si>
  <si>
    <t>Charge Total:</t>
  </si>
  <si>
    <t>3-315</t>
  </si>
  <si>
    <t>2x2A</t>
  </si>
  <si>
    <t>Occupied No Notice</t>
  </si>
  <si>
    <t>Valenzuela, Omar</t>
  </si>
  <si>
    <t>Resident</t>
  </si>
  <si>
    <t>Amenity Rent</t>
  </si>
  <si>
    <t>354080708</t>
  </si>
  <si>
    <t>04/01/2025</t>
  </si>
  <si>
    <t>Amenity Rent</t>
  </si>
  <si>
    <t>354081000</t>
  </si>
  <si>
    <t>04/01/2025</t>
  </si>
  <si>
    <t>Rent</t>
  </si>
  <si>
    <t>354080907</t>
  </si>
  <si>
    <t>04/01/2025</t>
  </si>
  <si>
    <t>Valet Trash</t>
  </si>
  <si>
    <t>354080802</t>
  </si>
  <si>
    <t>04/01/2025</t>
  </si>
  <si>
    <t>Charge Total:</t>
  </si>
  <si>
    <t>3-316</t>
  </si>
  <si>
    <t>2x2A</t>
  </si>
  <si>
    <t>Notice Unrented</t>
  </si>
  <si>
    <t>Skidgell, Ashton</t>
  </si>
  <si>
    <t>Resident</t>
  </si>
  <si>
    <t>Amenity Rent</t>
  </si>
  <si>
    <t>354080794</t>
  </si>
  <si>
    <t>04/01/2025</t>
  </si>
  <si>
    <t>Amenity Rent</t>
  </si>
  <si>
    <t>354080668</t>
  </si>
  <si>
    <t>04/01/2025</t>
  </si>
  <si>
    <t>Rent</t>
  </si>
  <si>
    <t>354080924</t>
  </si>
  <si>
    <t>04/01/2025</t>
  </si>
  <si>
    <t>Late Fee</t>
  </si>
  <si>
    <t>354401986</t>
  </si>
  <si>
    <t>04/04/2025</t>
  </si>
  <si>
    <t>Valet Trash</t>
  </si>
  <si>
    <t>354080855</t>
  </si>
  <si>
    <t>04/01/2025</t>
  </si>
  <si>
    <t>Charge Total:</t>
  </si>
  <si>
    <t>3-317</t>
  </si>
  <si>
    <t>2x2B</t>
  </si>
  <si>
    <t>Occupied No Notice</t>
  </si>
  <si>
    <t>Mayne, Darragh</t>
  </si>
  <si>
    <t>Resident</t>
  </si>
  <si>
    <t>Amenity Rent</t>
  </si>
  <si>
    <t>354080876</t>
  </si>
  <si>
    <t>04/01/2025</t>
  </si>
  <si>
    <t>Amenity Rent</t>
  </si>
  <si>
    <t>354080698</t>
  </si>
  <si>
    <t>04/01/2025</t>
  </si>
  <si>
    <t>Month to Month Rent</t>
  </si>
  <si>
    <t>354080806</t>
  </si>
  <si>
    <t>04/01/2025</t>
  </si>
  <si>
    <t>Month-to-Month Fee</t>
  </si>
  <si>
    <t>354080945</t>
  </si>
  <si>
    <t>04/01/2025</t>
  </si>
  <si>
    <t>Trash Allocation Charge</t>
  </si>
  <si>
    <t>354080932</t>
  </si>
  <si>
    <t>04/01/2025</t>
  </si>
  <si>
    <t>Charge Total:</t>
  </si>
  <si>
    <t>3-318</t>
  </si>
  <si>
    <t>2x2B</t>
  </si>
  <si>
    <t>Occupied No Notice</t>
  </si>
  <si>
    <t>Loya Gomez, Jackeline</t>
  </si>
  <si>
    <t>Resident</t>
  </si>
  <si>
    <t>Amenity Rent</t>
  </si>
  <si>
    <t>354080901</t>
  </si>
  <si>
    <t>04/01/2025</t>
  </si>
  <si>
    <t>Rent</t>
  </si>
  <si>
    <t>354080853</t>
  </si>
  <si>
    <t>04/01/2025</t>
  </si>
  <si>
    <t>Valet Trash</t>
  </si>
  <si>
    <t>354080870</t>
  </si>
  <si>
    <t>04/01/2025</t>
  </si>
  <si>
    <t>Charge Total:</t>
  </si>
  <si>
    <t>3-321</t>
  </si>
  <si>
    <t>2x2B</t>
  </si>
  <si>
    <t>Occupied No Notice</t>
  </si>
  <si>
    <t>Khadgi, Aksha</t>
  </si>
  <si>
    <t>Resident</t>
  </si>
  <si>
    <t>Amenity Rent</t>
  </si>
  <si>
    <t>354080712</t>
  </si>
  <si>
    <t>04/01/2025</t>
  </si>
  <si>
    <t>Amenity Rent</t>
  </si>
  <si>
    <t>354080943</t>
  </si>
  <si>
    <t>04/01/2025</t>
  </si>
  <si>
    <t>Rent</t>
  </si>
  <si>
    <t>354080839</t>
  </si>
  <si>
    <t>04/01/2025</t>
  </si>
  <si>
    <t>Valet Trash</t>
  </si>
  <si>
    <t>354080689</t>
  </si>
  <si>
    <t>04/01/2025</t>
  </si>
  <si>
    <t>Charge Total:</t>
  </si>
  <si>
    <t>3-322</t>
  </si>
  <si>
    <t>2x2B</t>
  </si>
  <si>
    <t>Occupied No Notice</t>
  </si>
  <si>
    <t>Carter, Colton</t>
  </si>
  <si>
    <t>Resident</t>
  </si>
  <si>
    <t>Amenity Rent</t>
  </si>
  <si>
    <t>354080810</t>
  </si>
  <si>
    <t>04/01/2025</t>
  </si>
  <si>
    <t>Rent</t>
  </si>
  <si>
    <t>354080836</t>
  </si>
  <si>
    <t>04/01/2025</t>
  </si>
  <si>
    <t>Valet Trash</t>
  </si>
  <si>
    <t>354080938</t>
  </si>
  <si>
    <t>04/01/2025</t>
  </si>
  <si>
    <t>Charge Total:</t>
  </si>
  <si>
    <t>3-323</t>
  </si>
  <si>
    <t>2x2A</t>
  </si>
  <si>
    <t>Vacant Unrented Ready</t>
  </si>
  <si>
    <t>-- Vacant --</t>
  </si>
  <si>
    <t>-</t>
  </si>
  <si>
    <t>Charge Total:</t>
  </si>
  <si>
    <t>3-324</t>
  </si>
  <si>
    <t>2x2A</t>
  </si>
  <si>
    <t>Occupied No Notice</t>
  </si>
  <si>
    <t>Breault, Jakob</t>
  </si>
  <si>
    <t>Resident</t>
  </si>
  <si>
    <t>Amenity Rent</t>
  </si>
  <si>
    <t>354080742</t>
  </si>
  <si>
    <t>04/01/2025</t>
  </si>
  <si>
    <t>Rent</t>
  </si>
  <si>
    <t>354080882</t>
  </si>
  <si>
    <t>04/01/2025</t>
  </si>
  <si>
    <t>Valet Trash</t>
  </si>
  <si>
    <t>354080828</t>
  </si>
  <si>
    <t>04/01/2025</t>
  </si>
  <si>
    <t>Charge Total:</t>
  </si>
  <si>
    <t>3-325</t>
  </si>
  <si>
    <t>2x2A</t>
  </si>
  <si>
    <t>Occupied No Notice</t>
  </si>
  <si>
    <t>Dummer, Cristina</t>
  </si>
  <si>
    <t>Resident</t>
  </si>
  <si>
    <t>Amenity Rent</t>
  </si>
  <si>
    <t>354080977</t>
  </si>
  <si>
    <t>04/01/2025</t>
  </si>
  <si>
    <t>Amenity Rent</t>
  </si>
  <si>
    <t>354080919</t>
  </si>
  <si>
    <t>04/01/2025</t>
  </si>
  <si>
    <t>Rent</t>
  </si>
  <si>
    <t>354080881</t>
  </si>
  <si>
    <t>04/01/2025</t>
  </si>
  <si>
    <t>Valet Trash</t>
  </si>
  <si>
    <t>354080911</t>
  </si>
  <si>
    <t>04/01/2025</t>
  </si>
  <si>
    <t>Charge Total:</t>
  </si>
  <si>
    <t>3-326</t>
  </si>
  <si>
    <t>2x2A</t>
  </si>
  <si>
    <t>Occupied No Notice</t>
  </si>
  <si>
    <t>Gibson, Gabriella</t>
  </si>
  <si>
    <t>Resident</t>
  </si>
  <si>
    <t>Amenity Rent</t>
  </si>
  <si>
    <t>354080863</t>
  </si>
  <si>
    <t>04/01/2025</t>
  </si>
  <si>
    <t>Amenity Rent</t>
  </si>
  <si>
    <t>354080808</t>
  </si>
  <si>
    <t>04/01/2025</t>
  </si>
  <si>
    <t>Rent</t>
  </si>
  <si>
    <t>354080724</t>
  </si>
  <si>
    <t>04/01/2025</t>
  </si>
  <si>
    <t>Valet Trash</t>
  </si>
  <si>
    <t>354080792</t>
  </si>
  <si>
    <t>04/01/2025</t>
  </si>
  <si>
    <t>Charge Total:</t>
  </si>
  <si>
    <t>3-327</t>
  </si>
  <si>
    <t>2x2B</t>
  </si>
  <si>
    <t>Notice Unrented</t>
  </si>
  <si>
    <t>Olson, Elena</t>
  </si>
  <si>
    <t>Resident</t>
  </si>
  <si>
    <t>Amenity Rent</t>
  </si>
  <si>
    <t>354080675</t>
  </si>
  <si>
    <t>04/01/2025</t>
  </si>
  <si>
    <t>Amenity Rent</t>
  </si>
  <si>
    <t>354080944</t>
  </si>
  <si>
    <t>04/01/2025</t>
  </si>
  <si>
    <t>Amenity Rent</t>
  </si>
  <si>
    <t>354080865</t>
  </si>
  <si>
    <t>04/01/2025</t>
  </si>
  <si>
    <t>Rent</t>
  </si>
  <si>
    <t>354080891</t>
  </si>
  <si>
    <t>04/01/2025</t>
  </si>
  <si>
    <t>Valet Trash</t>
  </si>
  <si>
    <t>354080980</t>
  </si>
  <si>
    <t>04/01/2025</t>
  </si>
  <si>
    <t>Charge Total:</t>
  </si>
  <si>
    <t>3-328</t>
  </si>
  <si>
    <t>2x2B</t>
  </si>
  <si>
    <t>Occupied No Notice</t>
  </si>
  <si>
    <t>Bacon, Tierra</t>
  </si>
  <si>
    <t>Resident</t>
  </si>
  <si>
    <t>Amenity Rent</t>
  </si>
  <si>
    <t>354245427</t>
  </si>
  <si>
    <t>03/31/2025</t>
  </si>
  <si>
    <t>Amenity Rent</t>
  </si>
  <si>
    <t>354245422</t>
  </si>
  <si>
    <t>04/01/2025</t>
  </si>
  <si>
    <t>Rent</t>
  </si>
  <si>
    <t>354245423</t>
  </si>
  <si>
    <t>03/31/2025</t>
  </si>
  <si>
    <t>Rent</t>
  </si>
  <si>
    <t>354245424</t>
  </si>
  <si>
    <t>04/01/2025</t>
  </si>
  <si>
    <t>Administration Fee</t>
  </si>
  <si>
    <t>354245421</t>
  </si>
  <si>
    <t>03/31/2025</t>
  </si>
  <si>
    <t>Concession-Resident</t>
  </si>
  <si>
    <t>354495645</t>
  </si>
  <si>
    <t>04/01/2025</t>
  </si>
  <si>
    <t>Late Fee</t>
  </si>
  <si>
    <t>354401985</t>
  </si>
  <si>
    <t>04/04/2025</t>
  </si>
  <si>
    <t>Late Fee</t>
  </si>
  <si>
    <t>354482585</t>
  </si>
  <si>
    <t>04/04/2025</t>
  </si>
  <si>
    <t>Valet Trash</t>
  </si>
  <si>
    <t>354245426</t>
  </si>
  <si>
    <t>03/31/2025</t>
  </si>
  <si>
    <t>Valet Trash</t>
  </si>
  <si>
    <t>354245425</t>
  </si>
  <si>
    <t>04/01/2025</t>
  </si>
  <si>
    <t>Charge Total:</t>
  </si>
  <si>
    <t>3-331</t>
  </si>
  <si>
    <t>2x2B</t>
  </si>
  <si>
    <t>Occupied No Notice</t>
  </si>
  <si>
    <t>Garita, Jose</t>
  </si>
  <si>
    <t>Resident</t>
  </si>
  <si>
    <t>Amenity Rent</t>
  </si>
  <si>
    <t>354080804</t>
  </si>
  <si>
    <t>04/01/2025</t>
  </si>
  <si>
    <t>Amenity Rent</t>
  </si>
  <si>
    <t>354080790</t>
  </si>
  <si>
    <t>04/01/2025</t>
  </si>
  <si>
    <t>Amenity Rent</t>
  </si>
  <si>
    <t>354080715</t>
  </si>
  <si>
    <t>04/01/2025</t>
  </si>
  <si>
    <t>Rent</t>
  </si>
  <si>
    <t>354080965</t>
  </si>
  <si>
    <t>04/01/2025</t>
  </si>
  <si>
    <t>Bounced Check Fee</t>
  </si>
  <si>
    <t>354497201</t>
  </si>
  <si>
    <t>04/03/2025</t>
  </si>
  <si>
    <t>Damages</t>
  </si>
  <si>
    <t>354494030</t>
  </si>
  <si>
    <t>04/08/2025</t>
  </si>
  <si>
    <t>Late Fee</t>
  </si>
  <si>
    <t>354497384</t>
  </si>
  <si>
    <t>04/04/2025</t>
  </si>
  <si>
    <t>Valet Trash</t>
  </si>
  <si>
    <t>354080988</t>
  </si>
  <si>
    <t>04/01/2025</t>
  </si>
  <si>
    <t>Water Allocation Charge</t>
  </si>
  <si>
    <t>354494031</t>
  </si>
  <si>
    <t>04/08/2025</t>
  </si>
  <si>
    <t>Charge Total:</t>
  </si>
  <si>
    <t>3-332</t>
  </si>
  <si>
    <t>2x2B</t>
  </si>
  <si>
    <t>Occupied No Notice</t>
  </si>
  <si>
    <t>Bradbury, Taylor</t>
  </si>
  <si>
    <t>Resident</t>
  </si>
  <si>
    <t>Amenity Rent</t>
  </si>
  <si>
    <t>354175981</t>
  </si>
  <si>
    <t>04/01/2025</t>
  </si>
  <si>
    <t>Rent</t>
  </si>
  <si>
    <t>354175980</t>
  </si>
  <si>
    <t>04/01/2025</t>
  </si>
  <si>
    <t>Pet Charge</t>
  </si>
  <si>
    <t>354520258</t>
  </si>
  <si>
    <t>04/10/2025</t>
  </si>
  <si>
    <t>Valet Trash</t>
  </si>
  <si>
    <t>354175982</t>
  </si>
  <si>
    <t>04/01/2025</t>
  </si>
  <si>
    <t>Charge Total:</t>
  </si>
  <si>
    <t>3-333</t>
  </si>
  <si>
    <t>2x2A</t>
  </si>
  <si>
    <t>Occupied No Notice</t>
  </si>
  <si>
    <t>Nelson, Andrew</t>
  </si>
  <si>
    <t>Resident</t>
  </si>
  <si>
    <t>Amenity Rent</t>
  </si>
  <si>
    <t>354080666</t>
  </si>
  <si>
    <t>04/01/2025</t>
  </si>
  <si>
    <t>Amenity Rent</t>
  </si>
  <si>
    <t>354080948</t>
  </si>
  <si>
    <t>04/01/2025</t>
  </si>
  <si>
    <t>Rent</t>
  </si>
  <si>
    <t>354080968</t>
  </si>
  <si>
    <t>04/01/2025</t>
  </si>
  <si>
    <t>Valet Trash</t>
  </si>
  <si>
    <t>354080895</t>
  </si>
  <si>
    <t>04/01/2025</t>
  </si>
  <si>
    <t>Charge Total:</t>
  </si>
  <si>
    <t>3-334</t>
  </si>
  <si>
    <t>2x2A</t>
  </si>
  <si>
    <t>Occupied No Notice</t>
  </si>
  <si>
    <t>Huete, Jakson</t>
  </si>
  <si>
    <t>Resident</t>
  </si>
  <si>
    <t>Amenity Rent</t>
  </si>
  <si>
    <t>354081023</t>
  </si>
  <si>
    <t>04/01/2025</t>
  </si>
  <si>
    <t>Rent</t>
  </si>
  <si>
    <t>354080739</t>
  </si>
  <si>
    <t>04/01/2025</t>
  </si>
  <si>
    <t>Late Fee</t>
  </si>
  <si>
    <t>354401982</t>
  </si>
  <si>
    <t>04/04/2025</t>
  </si>
  <si>
    <t>Valet Trash</t>
  </si>
  <si>
    <t>354080679</t>
  </si>
  <si>
    <t>04/01/2025</t>
  </si>
  <si>
    <t>Charge Total:</t>
  </si>
  <si>
    <t>3-335</t>
  </si>
  <si>
    <t>2x2A</t>
  </si>
  <si>
    <t>Occupied No Notice</t>
  </si>
  <si>
    <t>Byrd, Isobella</t>
  </si>
  <si>
    <t>Resident</t>
  </si>
  <si>
    <t>Amenity Rent</t>
  </si>
  <si>
    <t>354080952</t>
  </si>
  <si>
    <t>04/01/2025</t>
  </si>
  <si>
    <t>Amenity Rent</t>
  </si>
  <si>
    <t>354080681</t>
  </si>
  <si>
    <t>04/01/2025</t>
  </si>
  <si>
    <t>Rent</t>
  </si>
  <si>
    <t>354080700</t>
  </si>
  <si>
    <t>04/01/2025</t>
  </si>
  <si>
    <t>Valet Trash</t>
  </si>
  <si>
    <t>354080841</t>
  </si>
  <si>
    <t>04/01/2025</t>
  </si>
  <si>
    <t>Charge Total:</t>
  </si>
  <si>
    <t>3-336</t>
  </si>
  <si>
    <t>2x2A</t>
  </si>
  <si>
    <t>Occupied No Notice</t>
  </si>
  <si>
    <t>Gomez, Alexandra (Alex)</t>
  </si>
  <si>
    <t>Resident</t>
  </si>
  <si>
    <t>Amenity Rent</t>
  </si>
  <si>
    <t>354175941</t>
  </si>
  <si>
    <t>04/01/2025</t>
  </si>
  <si>
    <t>Rent</t>
  </si>
  <si>
    <t>354175944</t>
  </si>
  <si>
    <t>04/01/2025</t>
  </si>
  <si>
    <t>Renters Insurance Fine</t>
  </si>
  <si>
    <t>354175947</t>
  </si>
  <si>
    <t>04/01/2025</t>
  </si>
  <si>
    <t>Valet Trash</t>
  </si>
  <si>
    <t>354175945</t>
  </si>
  <si>
    <t>04/01/2025</t>
  </si>
  <si>
    <t>Charge Total:</t>
  </si>
  <si>
    <t>3-337</t>
  </si>
  <si>
    <t>2x2B</t>
  </si>
  <si>
    <t>Occupied No Notice</t>
  </si>
  <si>
    <t>Brockman, Emily</t>
  </si>
  <si>
    <t>Resident</t>
  </si>
  <si>
    <t>Amenity Rent</t>
  </si>
  <si>
    <t>354080873</t>
  </si>
  <si>
    <t>04/01/2025</t>
  </si>
  <si>
    <t>Amenity Rent</t>
  </si>
  <si>
    <t>354080799</t>
  </si>
  <si>
    <t>04/01/2025</t>
  </si>
  <si>
    <t>Rent</t>
  </si>
  <si>
    <t>354080957</t>
  </si>
  <si>
    <t>04/01/2025</t>
  </si>
  <si>
    <t>Valet Trash</t>
  </si>
  <si>
    <t>354080680</t>
  </si>
  <si>
    <t>04/01/2025</t>
  </si>
  <si>
    <t>Charge Total:</t>
  </si>
  <si>
    <t>3-338</t>
  </si>
  <si>
    <t>2x2B</t>
  </si>
  <si>
    <t>Occupied No Notice</t>
  </si>
  <si>
    <t>Villarante, Brian</t>
  </si>
  <si>
    <t>Resident</t>
  </si>
  <si>
    <t>Rent</t>
  </si>
  <si>
    <t>354080905</t>
  </si>
  <si>
    <t>04/01/2025</t>
  </si>
  <si>
    <t>Valet Trash</t>
  </si>
  <si>
    <t>354080910</t>
  </si>
  <si>
    <t>04/01/2025</t>
  </si>
  <si>
    <t>Charge Total:</t>
  </si>
  <si>
    <t>4-411</t>
  </si>
  <si>
    <t>1x1.5</t>
  </si>
  <si>
    <t>Occupied No Notice</t>
  </si>
  <si>
    <t>Heredia, James</t>
  </si>
  <si>
    <t>Resident</t>
  </si>
  <si>
    <t>Amenity Rent</t>
  </si>
  <si>
    <t>354080987</t>
  </si>
  <si>
    <t>04/01/2025</t>
  </si>
  <si>
    <t>Amenity Rent</t>
  </si>
  <si>
    <t>354080846</t>
  </si>
  <si>
    <t>04/01/2025</t>
  </si>
  <si>
    <t>Rent</t>
  </si>
  <si>
    <t>354080737</t>
  </si>
  <si>
    <t>04/01/2025</t>
  </si>
  <si>
    <t>Valet Trash</t>
  </si>
  <si>
    <t>354080927</t>
  </si>
  <si>
    <t>04/01/2025</t>
  </si>
  <si>
    <t>Charge Total:</t>
  </si>
  <si>
    <t>4-412</t>
  </si>
  <si>
    <t>1x1C</t>
  </si>
  <si>
    <t>Vacant Unrented Ready</t>
  </si>
  <si>
    <t>-- Vacant --</t>
  </si>
  <si>
    <t>-</t>
  </si>
  <si>
    <t>Charge Total:</t>
  </si>
  <si>
    <t>4-413</t>
  </si>
  <si>
    <t>1x1D</t>
  </si>
  <si>
    <t>Occupied No Notice</t>
  </si>
  <si>
    <t>Barrett, Bradley</t>
  </si>
  <si>
    <t>Resident</t>
  </si>
  <si>
    <t>Amenity Rent</t>
  </si>
  <si>
    <t>354080809</t>
  </si>
  <si>
    <t>04/01/2025</t>
  </si>
  <si>
    <t>Rent</t>
  </si>
  <si>
    <t>354080673</t>
  </si>
  <si>
    <t>04/01/2025</t>
  </si>
  <si>
    <t>Valet Trash</t>
  </si>
  <si>
    <t>354080720</t>
  </si>
  <si>
    <t>04/01/2025</t>
  </si>
  <si>
    <t>Charge Total:</t>
  </si>
  <si>
    <t>4-414</t>
  </si>
  <si>
    <t>1x1D</t>
  </si>
  <si>
    <t>Vacant Rented Ready</t>
  </si>
  <si>
    <t>-- Vacant --</t>
  </si>
  <si>
    <t>-</t>
  </si>
  <si>
    <t>Charge Total:</t>
  </si>
  <si>
    <t>4-415</t>
  </si>
  <si>
    <t>1x1D</t>
  </si>
  <si>
    <t>Occupied No Notice</t>
  </si>
  <si>
    <t>Morsman, Kristina</t>
  </si>
  <si>
    <t>Resident</t>
  </si>
  <si>
    <t>Amenity Rent</t>
  </si>
  <si>
    <t>354081011</t>
  </si>
  <si>
    <t>04/01/2025</t>
  </si>
  <si>
    <t>Rent</t>
  </si>
  <si>
    <t>354080659</t>
  </si>
  <si>
    <t>04/01/2025</t>
  </si>
  <si>
    <t>Renters Insurance Fine</t>
  </si>
  <si>
    <t>354148562</t>
  </si>
  <si>
    <t>04/01/2025</t>
  </si>
  <si>
    <t>Valet Trash</t>
  </si>
  <si>
    <t>354080777</t>
  </si>
  <si>
    <t>04/01/2025</t>
  </si>
  <si>
    <t>Charge Total:</t>
  </si>
  <si>
    <t>4-416</t>
  </si>
  <si>
    <t>1x1A</t>
  </si>
  <si>
    <t>Vacant Rented Ready</t>
  </si>
  <si>
    <t>-- Vacant --</t>
  </si>
  <si>
    <t>-</t>
  </si>
  <si>
    <t>Charge Total:</t>
  </si>
  <si>
    <t>4-417</t>
  </si>
  <si>
    <t>1x1C</t>
  </si>
  <si>
    <t>Vacant Unrented Not Ready</t>
  </si>
  <si>
    <t>-- Vacant --</t>
  </si>
  <si>
    <t>-</t>
  </si>
  <si>
    <t>Charge Total:</t>
  </si>
  <si>
    <t>4-418</t>
  </si>
  <si>
    <t>1x1A</t>
  </si>
  <si>
    <t>Vacant Unrented Ready</t>
  </si>
  <si>
    <t>-- Vacant --</t>
  </si>
  <si>
    <t>-</t>
  </si>
  <si>
    <t>Charge Total:</t>
  </si>
  <si>
    <t>4-419</t>
  </si>
  <si>
    <t>1x1C</t>
  </si>
  <si>
    <t>Occupied No Notice</t>
  </si>
  <si>
    <t>Katrina, Balangue</t>
  </si>
  <si>
    <t>Resident</t>
  </si>
  <si>
    <t>Amenity Rent</t>
  </si>
  <si>
    <t>354080993</t>
  </si>
  <si>
    <t>04/01/2025</t>
  </si>
  <si>
    <t>Amenity Rent</t>
  </si>
  <si>
    <t>354080731</t>
  </si>
  <si>
    <t>04/01/2025</t>
  </si>
  <si>
    <t>Rent</t>
  </si>
  <si>
    <t>354080730</t>
  </si>
  <si>
    <t>04/01/2025</t>
  </si>
  <si>
    <t>Valet Trash</t>
  </si>
  <si>
    <t>354081002</t>
  </si>
  <si>
    <t>04/01/2025</t>
  </si>
  <si>
    <t>Charge Total:</t>
  </si>
  <si>
    <t>4-421</t>
  </si>
  <si>
    <t>1x1.5</t>
  </si>
  <si>
    <t>Occupied No Notice</t>
  </si>
  <si>
    <t>Rivera, Alvaro</t>
  </si>
  <si>
    <t>Resident</t>
  </si>
  <si>
    <t>Rent</t>
  </si>
  <si>
    <t>354080820</t>
  </si>
  <si>
    <t>04/01/2025</t>
  </si>
  <si>
    <t>Valet Trash</t>
  </si>
  <si>
    <t>354080683</t>
  </si>
  <si>
    <t>04/01/2025</t>
  </si>
  <si>
    <t>Charge Total:</t>
  </si>
  <si>
    <t>4-422</t>
  </si>
  <si>
    <t>1x1C</t>
  </si>
  <si>
    <t>Notice Unrented</t>
  </si>
  <si>
    <t>Dunn, Morgan</t>
  </si>
  <si>
    <t>Resident</t>
  </si>
  <si>
    <t>Amenity Rent</t>
  </si>
  <si>
    <t>354080721</t>
  </si>
  <si>
    <t>04/01/2025</t>
  </si>
  <si>
    <t>Rent</t>
  </si>
  <si>
    <t>354080923</t>
  </si>
  <si>
    <t>04/01/2025</t>
  </si>
  <si>
    <t>Valet Trash</t>
  </si>
  <si>
    <t>354080747</t>
  </si>
  <si>
    <t>04/01/2025</t>
  </si>
  <si>
    <t>Charge Total:</t>
  </si>
  <si>
    <t>4-423</t>
  </si>
  <si>
    <t>1x1D</t>
  </si>
  <si>
    <t>Occupied No Notice</t>
  </si>
  <si>
    <t>Ewart, Melissa</t>
  </si>
  <si>
    <t>Resident</t>
  </si>
  <si>
    <t>Amenity Rent</t>
  </si>
  <si>
    <t>354080899</t>
  </si>
  <si>
    <t>04/01/2025</t>
  </si>
  <si>
    <t>Rent</t>
  </si>
  <si>
    <t>354080990</t>
  </si>
  <si>
    <t>04/01/2025</t>
  </si>
  <si>
    <t>Valet Trash</t>
  </si>
  <si>
    <t>354080759</t>
  </si>
  <si>
    <t>04/01/2025</t>
  </si>
  <si>
    <t>Charge Total:</t>
  </si>
  <si>
    <t>4-424</t>
  </si>
  <si>
    <t>1x1D</t>
  </si>
  <si>
    <t>Occupied No Notice</t>
  </si>
  <si>
    <t>Cervantes, Cristian</t>
  </si>
  <si>
    <t>Resident</t>
  </si>
  <si>
    <t>Rent</t>
  </si>
  <si>
    <t>354080829</t>
  </si>
  <si>
    <t>04/01/2025</t>
  </si>
  <si>
    <t>Late Fee</t>
  </si>
  <si>
    <t>354401979</t>
  </si>
  <si>
    <t>04/04/2025</t>
  </si>
  <si>
    <t>Valet Trash</t>
  </si>
  <si>
    <t>354080676</t>
  </si>
  <si>
    <t>04/01/2025</t>
  </si>
  <si>
    <t>Charge Total:</t>
  </si>
  <si>
    <t>4-425</t>
  </si>
  <si>
    <t>1x1D</t>
  </si>
  <si>
    <t>Occupied No Notice</t>
  </si>
  <si>
    <t>Burt, Matthew</t>
  </si>
  <si>
    <t>Resident</t>
  </si>
  <si>
    <t>Amenity Rent</t>
  </si>
  <si>
    <t>354080925</t>
  </si>
  <si>
    <t>04/01/2025</t>
  </si>
  <si>
    <t>Rent</t>
  </si>
  <si>
    <t>354081019</t>
  </si>
  <si>
    <t>04/01/2025</t>
  </si>
  <si>
    <t>Valet Trash</t>
  </si>
  <si>
    <t>354080989</t>
  </si>
  <si>
    <t>04/01/2025</t>
  </si>
  <si>
    <t>Charge Total:</t>
  </si>
  <si>
    <t>4-426</t>
  </si>
  <si>
    <t>1x1A</t>
  </si>
  <si>
    <t>Occupied No Notice</t>
  </si>
  <si>
    <t>Marquez Moreno, Jose</t>
  </si>
  <si>
    <t>Resident</t>
  </si>
  <si>
    <t>Rent</t>
  </si>
  <si>
    <t>354080971</t>
  </si>
  <si>
    <t>04/01/2025</t>
  </si>
  <si>
    <t>Valet Trash</t>
  </si>
  <si>
    <t>354080674</t>
  </si>
  <si>
    <t>04/01/2025</t>
  </si>
  <si>
    <t>Charge Total:</t>
  </si>
  <si>
    <t>4-427</t>
  </si>
  <si>
    <t>1x1C</t>
  </si>
  <si>
    <t>Notice Unrented</t>
  </si>
  <si>
    <t>Menchaca, Nicolas</t>
  </si>
  <si>
    <t>Resident</t>
  </si>
  <si>
    <t>Rent</t>
  </si>
  <si>
    <t>354080894</t>
  </si>
  <si>
    <t>04/01/2025</t>
  </si>
  <si>
    <t>Valet Trash</t>
  </si>
  <si>
    <t>354080685</t>
  </si>
  <si>
    <t>04/01/2025</t>
  </si>
  <si>
    <t>Charge Total:</t>
  </si>
  <si>
    <t>4-428</t>
  </si>
  <si>
    <t>1x1A</t>
  </si>
  <si>
    <t>Occupied No Notice</t>
  </si>
  <si>
    <t>Citzman, Paulina (Paulina)</t>
  </si>
  <si>
    <t>Resident</t>
  </si>
  <si>
    <t>Rent</t>
  </si>
  <si>
    <t>354080913</t>
  </si>
  <si>
    <t>04/01/2025</t>
  </si>
  <si>
    <t>Valet Trash</t>
  </si>
  <si>
    <t>354080769</t>
  </si>
  <si>
    <t>04/01/2025</t>
  </si>
  <si>
    <t>Charge Total:</t>
  </si>
  <si>
    <t>4-429</t>
  </si>
  <si>
    <t>1x1C</t>
  </si>
  <si>
    <t>Occupied No Notice</t>
  </si>
  <si>
    <t>Singh, Swati</t>
  </si>
  <si>
    <t>Resident</t>
  </si>
  <si>
    <t>Amenity Rent</t>
  </si>
  <si>
    <t>354081015</t>
  </si>
  <si>
    <t>04/01/2025</t>
  </si>
  <si>
    <t>Amenity Rent</t>
  </si>
  <si>
    <t>354080897</t>
  </si>
  <si>
    <t>04/01/2025</t>
  </si>
  <si>
    <t>Rent</t>
  </si>
  <si>
    <t>354080886</t>
  </si>
  <si>
    <t>04/01/2025</t>
  </si>
  <si>
    <t>Valet Trash</t>
  </si>
  <si>
    <t>354080784</t>
  </si>
  <si>
    <t>04/01/2025</t>
  </si>
  <si>
    <t>Charge Total:</t>
  </si>
  <si>
    <t>4-431</t>
  </si>
  <si>
    <t>1x1.5</t>
  </si>
  <si>
    <t>Occupied No Notice</t>
  </si>
  <si>
    <t>Contreras, Damarie</t>
  </si>
  <si>
    <t>Resident</t>
  </si>
  <si>
    <t>Amenity Rent</t>
  </si>
  <si>
    <t>354080735</t>
  </si>
  <si>
    <t>04/01/2025</t>
  </si>
  <si>
    <t>Rent</t>
  </si>
  <si>
    <t>354080663</t>
  </si>
  <si>
    <t>04/01/2025</t>
  </si>
  <si>
    <t>Valet Trash</t>
  </si>
  <si>
    <t>354080967</t>
  </si>
  <si>
    <t>04/01/2025</t>
  </si>
  <si>
    <t>Charge Total:</t>
  </si>
  <si>
    <t>4-432</t>
  </si>
  <si>
    <t>1x1C</t>
  </si>
  <si>
    <t>Occupied No Notice</t>
  </si>
  <si>
    <t>Wright, Michael</t>
  </si>
  <si>
    <t>Resident</t>
  </si>
  <si>
    <t>Rent</t>
  </si>
  <si>
    <t>354080818</t>
  </si>
  <si>
    <t>04/01/2025</t>
  </si>
  <si>
    <t>Valet Trash</t>
  </si>
  <si>
    <t>354080972</t>
  </si>
  <si>
    <t>04/01/2025</t>
  </si>
  <si>
    <t>Charge Total:</t>
  </si>
  <si>
    <t>4-433</t>
  </si>
  <si>
    <t>1x1D</t>
  </si>
  <si>
    <t>Occupied No Notice</t>
  </si>
  <si>
    <t>DeBruyne, Nicholas</t>
  </si>
  <si>
    <t>Resident</t>
  </si>
  <si>
    <t>Month to Month Rent</t>
  </si>
  <si>
    <t>354080958</t>
  </si>
  <si>
    <t>04/01/2025</t>
  </si>
  <si>
    <t>Month-to-Month Fee</t>
  </si>
  <si>
    <t>354080775</t>
  </si>
  <si>
    <t>04/01/2025</t>
  </si>
  <si>
    <t>Valet Trash</t>
  </si>
  <si>
    <t>354080752</t>
  </si>
  <si>
    <t>04/01/2025</t>
  </si>
  <si>
    <t>Charge Total:</t>
  </si>
  <si>
    <t>4-434</t>
  </si>
  <si>
    <t>1x1D</t>
  </si>
  <si>
    <t>Occupied No Notice</t>
  </si>
  <si>
    <t>Vinson, Kristin</t>
  </si>
  <si>
    <t>Resident</t>
  </si>
  <si>
    <t>Amenity Rent</t>
  </si>
  <si>
    <t>354115838</t>
  </si>
  <si>
    <t>04/01/2025</t>
  </si>
  <si>
    <t>Amenity Rent</t>
  </si>
  <si>
    <t>354115841</t>
  </si>
  <si>
    <t>04/01/2025</t>
  </si>
  <si>
    <t>Rent</t>
  </si>
  <si>
    <t>354115839</t>
  </si>
  <si>
    <t>04/01/2025</t>
  </si>
  <si>
    <t>Valet Trash</t>
  </si>
  <si>
    <t>354115840</t>
  </si>
  <si>
    <t>04/01/2025</t>
  </si>
  <si>
    <t>Charge Total:</t>
  </si>
  <si>
    <t>4-435</t>
  </si>
  <si>
    <t>1x1D</t>
  </si>
  <si>
    <t>Occupied No Notice</t>
  </si>
  <si>
    <t>Rodenbaugh, Ian</t>
  </si>
  <si>
    <t>Resident</t>
  </si>
  <si>
    <t>Amenity Rent</t>
  </si>
  <si>
    <t>354080852</t>
  </si>
  <si>
    <t>04/01/2025</t>
  </si>
  <si>
    <t>Rent</t>
  </si>
  <si>
    <t>354080741</t>
  </si>
  <si>
    <t>04/01/2025</t>
  </si>
  <si>
    <t>Valet Trash</t>
  </si>
  <si>
    <t>354080767</t>
  </si>
  <si>
    <t>04/01/2025</t>
  </si>
  <si>
    <t>Charge Total:</t>
  </si>
  <si>
    <t>4-436</t>
  </si>
  <si>
    <t>1x1A</t>
  </si>
  <si>
    <t>Occupied No Notice</t>
  </si>
  <si>
    <t>Vaughan, Jim</t>
  </si>
  <si>
    <t>Resident</t>
  </si>
  <si>
    <t>Rent</t>
  </si>
  <si>
    <t>354080703</t>
  </si>
  <si>
    <t>04/01/2025</t>
  </si>
  <si>
    <t>Valet Trash</t>
  </si>
  <si>
    <t>354080729</t>
  </si>
  <si>
    <t>04/01/2025</t>
  </si>
  <si>
    <t>Charge Total:</t>
  </si>
  <si>
    <t>4-437</t>
  </si>
  <si>
    <t>1x1C</t>
  </si>
  <si>
    <t>Occupied No Notice</t>
  </si>
  <si>
    <t>King, Mariah</t>
  </si>
  <si>
    <t>Resident</t>
  </si>
  <si>
    <t>Amenity Rent</t>
  </si>
  <si>
    <t>354080660</t>
  </si>
  <si>
    <t>04/01/2025</t>
  </si>
  <si>
    <t>Rent</t>
  </si>
  <si>
    <t>354080754</t>
  </si>
  <si>
    <t>04/01/2025</t>
  </si>
  <si>
    <t>Valet Trash</t>
  </si>
  <si>
    <t>354080953</t>
  </si>
  <si>
    <t>04/01/2025</t>
  </si>
  <si>
    <t>Charge Total:</t>
  </si>
  <si>
    <t>4-438</t>
  </si>
  <si>
    <t>1x1A</t>
  </si>
  <si>
    <t>Occupied No Notice</t>
  </si>
  <si>
    <t>Lee, Tristan</t>
  </si>
  <si>
    <t>Resident</t>
  </si>
  <si>
    <t>Amenity Rent</t>
  </si>
  <si>
    <t>354080986</t>
  </si>
  <si>
    <t>04/01/2025</t>
  </si>
  <si>
    <t>Rent</t>
  </si>
  <si>
    <t>354080783</t>
  </si>
  <si>
    <t>04/01/2025</t>
  </si>
  <si>
    <t>Valet Trash</t>
  </si>
  <si>
    <t>354080874</t>
  </si>
  <si>
    <t>04/01/2025</t>
  </si>
  <si>
    <t>Charge Total:</t>
  </si>
  <si>
    <t>4-439</t>
  </si>
  <si>
    <t>1x1C</t>
  </si>
  <si>
    <t>Occupied No Notice</t>
  </si>
  <si>
    <t>Williams, Copeland</t>
  </si>
  <si>
    <t>Resident</t>
  </si>
  <si>
    <t>Amenity Rent</t>
  </si>
  <si>
    <t>354080727</t>
  </si>
  <si>
    <t>04/01/2025</t>
  </si>
  <si>
    <t>Rent</t>
  </si>
  <si>
    <t>354080893</t>
  </si>
  <si>
    <t>04/01/2025</t>
  </si>
  <si>
    <t>Valet Trash</t>
  </si>
  <si>
    <t>354080669</t>
  </si>
  <si>
    <t>04/01/2025</t>
  </si>
  <si>
    <t>Charge Total:</t>
  </si>
  <si>
    <t>4-4110</t>
  </si>
  <si>
    <t>1x1A</t>
  </si>
  <si>
    <t>Occupied No Notice</t>
  </si>
  <si>
    <t>McGahan, Stephen</t>
  </si>
  <si>
    <t>Resident</t>
  </si>
  <si>
    <t>Amenity Rent</t>
  </si>
  <si>
    <t>354080892</t>
  </si>
  <si>
    <t>04/01/2025</t>
  </si>
  <si>
    <t>Rent</t>
  </si>
  <si>
    <t>354080939</t>
  </si>
  <si>
    <t>04/01/2025</t>
  </si>
  <si>
    <t>Valet Trash</t>
  </si>
  <si>
    <t>354080976</t>
  </si>
  <si>
    <t>04/01/2025</t>
  </si>
  <si>
    <t>Charge Total:</t>
  </si>
  <si>
    <t>4-4111</t>
  </si>
  <si>
    <t>1x1C</t>
  </si>
  <si>
    <t>Occupied No Notice</t>
  </si>
  <si>
    <t>Cabuto, Luis</t>
  </si>
  <si>
    <t>Resident</t>
  </si>
  <si>
    <t>Amenity Rent</t>
  </si>
  <si>
    <t>354080898</t>
  </si>
  <si>
    <t>04/01/2025</t>
  </si>
  <si>
    <t>Amenity Rent</t>
  </si>
  <si>
    <t>354080929</t>
  </si>
  <si>
    <t>04/01/2025</t>
  </si>
  <si>
    <t>Rent</t>
  </si>
  <si>
    <t>354080815</t>
  </si>
  <si>
    <t>04/01/2025</t>
  </si>
  <si>
    <t>Valet Trash</t>
  </si>
  <si>
    <t>354080695</t>
  </si>
  <si>
    <t>04/01/2025</t>
  </si>
  <si>
    <t>Charge Total:</t>
  </si>
  <si>
    <t>4-4112</t>
  </si>
  <si>
    <t>1x1.5</t>
  </si>
  <si>
    <t>Occupied No Notice</t>
  </si>
  <si>
    <t>Olinger, Tucker</t>
  </si>
  <si>
    <t>Resident</t>
  </si>
  <si>
    <t>Amenity Rent</t>
  </si>
  <si>
    <t>354080909</t>
  </si>
  <si>
    <t>04/01/2025</t>
  </si>
  <si>
    <t>Rent</t>
  </si>
  <si>
    <t>354080774</t>
  </si>
  <si>
    <t>04/01/2025</t>
  </si>
  <si>
    <t>Valet Trash</t>
  </si>
  <si>
    <t>354080658</t>
  </si>
  <si>
    <t>04/01/2025</t>
  </si>
  <si>
    <t>Charge Total:</t>
  </si>
  <si>
    <t>4-4113</t>
  </si>
  <si>
    <t>1x1C</t>
  </si>
  <si>
    <t>Occupied No Notice</t>
  </si>
  <si>
    <t>Solis, Refugio</t>
  </si>
  <si>
    <t>Resident</t>
  </si>
  <si>
    <t>Amenity Rent</t>
  </si>
  <si>
    <t>354080686</t>
  </si>
  <si>
    <t>04/01/2025</t>
  </si>
  <si>
    <t>Amenity Rent</t>
  </si>
  <si>
    <t>354080928</t>
  </si>
  <si>
    <t>04/01/2025</t>
  </si>
  <si>
    <t>Rent</t>
  </si>
  <si>
    <t>354080916</t>
  </si>
  <si>
    <t>04/01/2025</t>
  </si>
  <si>
    <t>Valet Trash</t>
  </si>
  <si>
    <t>354080821</t>
  </si>
  <si>
    <t>04/01/2025</t>
  </si>
  <si>
    <t>Charge Total:</t>
  </si>
  <si>
    <t>4-4210</t>
  </si>
  <si>
    <t>1x1A</t>
  </si>
  <si>
    <t>Occupied No Notice</t>
  </si>
  <si>
    <t>Joseph, Mark</t>
  </si>
  <si>
    <t>Resident</t>
  </si>
  <si>
    <t>Rent</t>
  </si>
  <si>
    <t>354080725</t>
  </si>
  <si>
    <t>04/01/2025</t>
  </si>
  <si>
    <t>Electric Charge/Reimbursement</t>
  </si>
  <si>
    <t>354262193</t>
  </si>
  <si>
    <t>04/01/2025</t>
  </si>
  <si>
    <t>Electric Charge/Reimbursement</t>
  </si>
  <si>
    <t>354262194</t>
  </si>
  <si>
    <t>04/01/2025</t>
  </si>
  <si>
    <t>Late Fee</t>
  </si>
  <si>
    <t>354401980</t>
  </si>
  <si>
    <t>04/04/2025</t>
  </si>
  <si>
    <t>Valet Trash</t>
  </si>
  <si>
    <t>354080985</t>
  </si>
  <si>
    <t>04/01/2025</t>
  </si>
  <si>
    <t>Charge Total:</t>
  </si>
  <si>
    <t>4-4211</t>
  </si>
  <si>
    <t>1x1C</t>
  </si>
  <si>
    <t>Occupied No Notice</t>
  </si>
  <si>
    <t>De Paula, Jessica</t>
  </si>
  <si>
    <t>Resident</t>
  </si>
  <si>
    <t>Amenity Rent</t>
  </si>
  <si>
    <t>354080744</t>
  </si>
  <si>
    <t>04/01/2025</t>
  </si>
  <si>
    <t>Rent</t>
  </si>
  <si>
    <t>354080851</t>
  </si>
  <si>
    <t>04/01/2025</t>
  </si>
  <si>
    <t>Valet Trash</t>
  </si>
  <si>
    <t>354080933</t>
  </si>
  <si>
    <t>04/01/2025</t>
  </si>
  <si>
    <t>Charge Total:</t>
  </si>
  <si>
    <t>4-4212</t>
  </si>
  <si>
    <t>1x1.5</t>
  </si>
  <si>
    <t>Occupied No Notice</t>
  </si>
  <si>
    <t>Chavez, Jonathan</t>
  </si>
  <si>
    <t>Resident</t>
  </si>
  <si>
    <t>Amenity Rent</t>
  </si>
  <si>
    <t>354080656</t>
  </si>
  <si>
    <t>04/01/2025</t>
  </si>
  <si>
    <t>Rent</t>
  </si>
  <si>
    <t>354080714</t>
  </si>
  <si>
    <t>04/01/2025</t>
  </si>
  <si>
    <t>Valet Trash</t>
  </si>
  <si>
    <t>354080875</t>
  </si>
  <si>
    <t>04/01/2025</t>
  </si>
  <si>
    <t>Charge Total:</t>
  </si>
  <si>
    <t>4-4213</t>
  </si>
  <si>
    <t>1x1C</t>
  </si>
  <si>
    <t>Occupied No Notice</t>
  </si>
  <si>
    <t>Cavazos Weems, Javier</t>
  </si>
  <si>
    <t>Resident</t>
  </si>
  <si>
    <t>Rent</t>
  </si>
  <si>
    <t>354081017</t>
  </si>
  <si>
    <t>04/01/2025</t>
  </si>
  <si>
    <t>Valet Trash</t>
  </si>
  <si>
    <t>354080706</t>
  </si>
  <si>
    <t>04/01/2025</t>
  </si>
  <si>
    <t>Charge Total:</t>
  </si>
  <si>
    <t>4-4310</t>
  </si>
  <si>
    <t>1x1A</t>
  </si>
  <si>
    <t>Occupied No Notice</t>
  </si>
  <si>
    <t>Donnell, Jordan</t>
  </si>
  <si>
    <t>Resident</t>
  </si>
  <si>
    <t>Rent</t>
  </si>
  <si>
    <t>354444297</t>
  </si>
  <si>
    <t>04/05/2025</t>
  </si>
  <si>
    <t>Administration Fee</t>
  </si>
  <si>
    <t>354444292</t>
  </si>
  <si>
    <t>04/05/2025</t>
  </si>
  <si>
    <t>Concession-Resident</t>
  </si>
  <si>
    <t>354444295</t>
  </si>
  <si>
    <t>04/01/2025</t>
  </si>
  <si>
    <t>Valet Trash</t>
  </si>
  <si>
    <t>354444296</t>
  </si>
  <si>
    <t>04/05/2025</t>
  </si>
  <si>
    <t>Charge Total:</t>
  </si>
  <si>
    <t>4-4311</t>
  </si>
  <si>
    <t>1x1C</t>
  </si>
  <si>
    <t>Occupied No Notice</t>
  </si>
  <si>
    <t>Simmons, Chasity</t>
  </si>
  <si>
    <t>Resident</t>
  </si>
  <si>
    <t>Rent</t>
  </si>
  <si>
    <t>354080921</t>
  </si>
  <si>
    <t>04/01/2025</t>
  </si>
  <si>
    <t>Valet Trash</t>
  </si>
  <si>
    <t>354080805</t>
  </si>
  <si>
    <t>04/01/2025</t>
  </si>
  <si>
    <t>Charge Total:</t>
  </si>
  <si>
    <t>4-4312</t>
  </si>
  <si>
    <t>1x1.5</t>
  </si>
  <si>
    <t>Occupied No Notice</t>
  </si>
  <si>
    <t>Bickford, Amanda</t>
  </si>
  <si>
    <t>Resident</t>
  </si>
  <si>
    <t>Rent</t>
  </si>
  <si>
    <t>354081013</t>
  </si>
  <si>
    <t>04/01/2025</t>
  </si>
  <si>
    <t>Valet Trash</t>
  </si>
  <si>
    <t>354080796</t>
  </si>
  <si>
    <t>04/01/2025</t>
  </si>
  <si>
    <t>Charge Total:</t>
  </si>
  <si>
    <t>4-4313</t>
  </si>
  <si>
    <t>1x1C</t>
  </si>
  <si>
    <t>Occupied No Notice</t>
  </si>
  <si>
    <t>Williams, Ford</t>
  </si>
  <si>
    <t>Resident</t>
  </si>
  <si>
    <t>Amenity Rent</t>
  </si>
  <si>
    <t>354080978</t>
  </si>
  <si>
    <t>04/01/2025</t>
  </si>
  <si>
    <t>Rent</t>
  </si>
  <si>
    <t>354080768</t>
  </si>
  <si>
    <t>04/01/2025</t>
  </si>
  <si>
    <t>Valet Trash</t>
  </si>
  <si>
    <t>354080822</t>
  </si>
  <si>
    <t>04/01/2025</t>
  </si>
  <si>
    <t>Charge Total:</t>
  </si>
  <si>
    <t>5-511</t>
  </si>
  <si>
    <t>2x1.5</t>
  </si>
  <si>
    <t>Occupied No Notice</t>
  </si>
  <si>
    <t>Robinson, Daniel</t>
  </si>
  <si>
    <t>Resident</t>
  </si>
  <si>
    <t>Amenity Rent</t>
  </si>
  <si>
    <t>354080745</t>
  </si>
  <si>
    <t>04/01/2025</t>
  </si>
  <si>
    <t>Amenity Rent</t>
  </si>
  <si>
    <t>354080718</t>
  </si>
  <si>
    <t>04/01/2025</t>
  </si>
  <si>
    <t>Rent</t>
  </si>
  <si>
    <t>354081006</t>
  </si>
  <si>
    <t>04/01/2025</t>
  </si>
  <si>
    <t>Late Fee</t>
  </si>
  <si>
    <t>354401987</t>
  </si>
  <si>
    <t>04/04/2025</t>
  </si>
  <si>
    <t>Valet Trash</t>
  </si>
  <si>
    <t>354080941</t>
  </si>
  <si>
    <t>04/01/2025</t>
  </si>
  <si>
    <t>Charge Total:</t>
  </si>
  <si>
    <t>5-512</t>
  </si>
  <si>
    <t>2x1.5</t>
  </si>
  <si>
    <t>Occupied No Notice</t>
  </si>
  <si>
    <t>Green, Rachel</t>
  </si>
  <si>
    <t>Resident</t>
  </si>
  <si>
    <t>Amenity Rent</t>
  </si>
  <si>
    <t>354080787</t>
  </si>
  <si>
    <t>04/01/2025</t>
  </si>
  <si>
    <t>Rent</t>
  </si>
  <si>
    <t>354080701</t>
  </si>
  <si>
    <t>04/01/2025</t>
  </si>
  <si>
    <t>Valet Trash</t>
  </si>
  <si>
    <t>354080966</t>
  </si>
  <si>
    <t>04/01/2025</t>
  </si>
  <si>
    <t>Charge Total:</t>
  </si>
  <si>
    <t>5-513</t>
  </si>
  <si>
    <t>2x1.5</t>
  </si>
  <si>
    <t>Occupied No Notice</t>
  </si>
  <si>
    <t>Steere, Mackenzie</t>
  </si>
  <si>
    <t>Resident</t>
  </si>
  <si>
    <t>Amenity Rent</t>
  </si>
  <si>
    <t>354080849</t>
  </si>
  <si>
    <t>04/01/2025</t>
  </si>
  <si>
    <t>Amenity Rent</t>
  </si>
  <si>
    <t>354080964</t>
  </si>
  <si>
    <t>04/01/2025</t>
  </si>
  <si>
    <t>Rent</t>
  </si>
  <si>
    <t>354080816</t>
  </si>
  <si>
    <t>04/01/2025</t>
  </si>
  <si>
    <t>Valet Trash</t>
  </si>
  <si>
    <t>354080838</t>
  </si>
  <si>
    <t>04/01/2025</t>
  </si>
  <si>
    <t>Charge Total:</t>
  </si>
  <si>
    <t>5-514</t>
  </si>
  <si>
    <t>2x1.5</t>
  </si>
  <si>
    <t>Vacant Rented Not Ready</t>
  </si>
  <si>
    <t>-- Vacant --</t>
  </si>
  <si>
    <t>-</t>
  </si>
  <si>
    <t>Charge Total:</t>
  </si>
  <si>
    <t>5-521</t>
  </si>
  <si>
    <t>2x2C</t>
  </si>
  <si>
    <t>Occupied No Notice</t>
  </si>
  <si>
    <t>New, Krysten</t>
  </si>
  <si>
    <t>Resident</t>
  </si>
  <si>
    <t>Rent</t>
  </si>
  <si>
    <t>354080861</t>
  </si>
  <si>
    <t>04/01/2025</t>
  </si>
  <si>
    <t>Valet Trash</t>
  </si>
  <si>
    <t>354080699</t>
  </si>
  <si>
    <t>04/01/2025</t>
  </si>
  <si>
    <t>Charge Total:</t>
  </si>
  <si>
    <t>5-522</t>
  </si>
  <si>
    <t>2x2C</t>
  </si>
  <si>
    <t>Occupied No Notice</t>
  </si>
  <si>
    <t>Plouffe, Michelle</t>
  </si>
  <si>
    <t>Resident</t>
  </si>
  <si>
    <t>Amenity Rent</t>
  </si>
  <si>
    <t>354080772</t>
  </si>
  <si>
    <t>04/01/2025</t>
  </si>
  <si>
    <t>Rent</t>
  </si>
  <si>
    <t>354080868</t>
  </si>
  <si>
    <t>04/01/2025</t>
  </si>
  <si>
    <t>Valet Trash</t>
  </si>
  <si>
    <t>354081016</t>
  </si>
  <si>
    <t>04/01/2025</t>
  </si>
  <si>
    <t>Charge Total:</t>
  </si>
  <si>
    <t>5-523</t>
  </si>
  <si>
    <t>2x2C</t>
  </si>
  <si>
    <t>Occupied No Notice</t>
  </si>
  <si>
    <t>Romero, Stephen</t>
  </si>
  <si>
    <t>Resident</t>
  </si>
  <si>
    <t>Amenity Rent</t>
  </si>
  <si>
    <t>354519153</t>
  </si>
  <si>
    <t>04/10/2025</t>
  </si>
  <si>
    <t>Rent</t>
  </si>
  <si>
    <t>354519151</t>
  </si>
  <si>
    <t>04/10/2025</t>
  </si>
  <si>
    <t>Administration Fee</t>
  </si>
  <si>
    <t>354519149</t>
  </si>
  <si>
    <t>04/10/2025</t>
  </si>
  <si>
    <t>Application Fee</t>
  </si>
  <si>
    <t>354470134</t>
  </si>
  <si>
    <t>04/07/2025</t>
  </si>
  <si>
    <t>Valet Trash</t>
  </si>
  <si>
    <t>354519152</t>
  </si>
  <si>
    <t>04/10/2025</t>
  </si>
  <si>
    <t>Charge Total:</t>
  </si>
  <si>
    <t>5-524</t>
  </si>
  <si>
    <t>2x2C</t>
  </si>
  <si>
    <t>Occupied No Notice</t>
  </si>
  <si>
    <t>Atkins, Sean</t>
  </si>
  <si>
    <t>Resident</t>
  </si>
  <si>
    <t>Amenity Rent</t>
  </si>
  <si>
    <t>354080962</t>
  </si>
  <si>
    <t>04/01/2025</t>
  </si>
  <si>
    <t>Rent</t>
  </si>
  <si>
    <t>354080931</t>
  </si>
  <si>
    <t>04/01/2025</t>
  </si>
  <si>
    <t>Valet Trash</t>
  </si>
  <si>
    <t>354080879</t>
  </si>
  <si>
    <t>04/01/2025</t>
  </si>
  <si>
    <t>Charge Total:</t>
  </si>
  <si>
    <t>5-531</t>
  </si>
  <si>
    <t>2x2C</t>
  </si>
  <si>
    <t>Occupied No Notice</t>
  </si>
  <si>
    <t>Guarcax, Felipe</t>
  </si>
  <si>
    <t>Resident</t>
  </si>
  <si>
    <t>Amenity Rent</t>
  </si>
  <si>
    <t>354248478</t>
  </si>
  <si>
    <t>03/31/2025</t>
  </si>
  <si>
    <t>Amenity Rent</t>
  </si>
  <si>
    <t>354248481</t>
  </si>
  <si>
    <t>04/01/2025</t>
  </si>
  <si>
    <t>Rent</t>
  </si>
  <si>
    <t>354248480</t>
  </si>
  <si>
    <t>03/31/2025</t>
  </si>
  <si>
    <t>Rent</t>
  </si>
  <si>
    <t>354248482</t>
  </si>
  <si>
    <t>04/01/2025</t>
  </si>
  <si>
    <t>Administration Fee</t>
  </si>
  <si>
    <t>354248477</t>
  </si>
  <si>
    <t>03/31/2025</t>
  </si>
  <si>
    <t>Concession-Resident</t>
  </si>
  <si>
    <t>354248483</t>
  </si>
  <si>
    <t>04/01/2025</t>
  </si>
  <si>
    <t>Renters Insurance Fine</t>
  </si>
  <si>
    <t>354248485</t>
  </si>
  <si>
    <t>04/01/2025</t>
  </si>
  <si>
    <t>Valet Trash</t>
  </si>
  <si>
    <t>354248479</t>
  </si>
  <si>
    <t>03/31/2025</t>
  </si>
  <si>
    <t>Valet Trash</t>
  </si>
  <si>
    <t>354248484</t>
  </si>
  <si>
    <t>04/01/2025</t>
  </si>
  <si>
    <t>Charge Total:</t>
  </si>
  <si>
    <t>5-532</t>
  </si>
  <si>
    <t>2x2C</t>
  </si>
  <si>
    <t>Occupied No Notice</t>
  </si>
  <si>
    <t>Raney, Emily</t>
  </si>
  <si>
    <t>Resident</t>
  </si>
  <si>
    <t>Amenity Rent</t>
  </si>
  <si>
    <t>354080823</t>
  </si>
  <si>
    <t>04/01/2025</t>
  </si>
  <si>
    <t>Amenity Rent</t>
  </si>
  <si>
    <t>354080746</t>
  </si>
  <si>
    <t>04/01/2025</t>
  </si>
  <si>
    <t>Rent</t>
  </si>
  <si>
    <t>354080782</t>
  </si>
  <si>
    <t>04/01/2025</t>
  </si>
  <si>
    <t>Valet Trash</t>
  </si>
  <si>
    <t>354080824</t>
  </si>
  <si>
    <t>04/01/2025</t>
  </si>
  <si>
    <t>Charge Total:</t>
  </si>
  <si>
    <t>5-533</t>
  </si>
  <si>
    <t>2x2C</t>
  </si>
  <si>
    <t>Notice Unrented</t>
  </si>
  <si>
    <t>Schaffrath, Emma</t>
  </si>
  <si>
    <t>Resident</t>
  </si>
  <si>
    <t>Amenity Rent</t>
  </si>
  <si>
    <t>354080801</t>
  </si>
  <si>
    <t>04/01/2025</t>
  </si>
  <si>
    <t>Rent</t>
  </si>
  <si>
    <t>354080723</t>
  </si>
  <si>
    <t>04/01/2025</t>
  </si>
  <si>
    <t>Valet Trash</t>
  </si>
  <si>
    <t>354080934</t>
  </si>
  <si>
    <t>04/01/2025</t>
  </si>
  <si>
    <t>Charge Total:</t>
  </si>
  <si>
    <t>5-534</t>
  </si>
  <si>
    <t>2x2C</t>
  </si>
  <si>
    <t>Occupied No Notice</t>
  </si>
  <si>
    <t>Johnson, Randy</t>
  </si>
  <si>
    <t>Resident</t>
  </si>
  <si>
    <t>Rent</t>
  </si>
  <si>
    <t>354080781</t>
  </si>
  <si>
    <t>04/01/2025</t>
  </si>
  <si>
    <t>Concession-Resident</t>
  </si>
  <si>
    <t>354080707</t>
  </si>
  <si>
    <t>04/01/2025</t>
  </si>
  <si>
    <t>Valet Trash</t>
  </si>
  <si>
    <t>354080869</t>
  </si>
  <si>
    <t>04/01/2025</t>
  </si>
  <si>
    <t>Charge Total:</t>
  </si>
  <si>
    <t>6-611</t>
  </si>
  <si>
    <t>1x1.5</t>
  </si>
  <si>
    <t>Occupied No Notice</t>
  </si>
  <si>
    <t>Sanchez, Oliver</t>
  </si>
  <si>
    <t>Resident</t>
  </si>
  <si>
    <t>Amenity Rent</t>
  </si>
  <si>
    <t>354080947</t>
  </si>
  <si>
    <t>04/01/2025</t>
  </si>
  <si>
    <t>Amenity Rent</t>
  </si>
  <si>
    <t>354080811</t>
  </si>
  <si>
    <t>04/01/2025</t>
  </si>
  <si>
    <t>Rent</t>
  </si>
  <si>
    <t>354080889</t>
  </si>
  <si>
    <t>04/01/2025</t>
  </si>
  <si>
    <t>Valet Trash</t>
  </si>
  <si>
    <t>354081003</t>
  </si>
  <si>
    <t>04/01/2025</t>
  </si>
  <si>
    <t>Charge Total:</t>
  </si>
  <si>
    <t>6-612</t>
  </si>
  <si>
    <t>1x1C</t>
  </si>
  <si>
    <t>Occupied No Notice</t>
  </si>
  <si>
    <t>Fullemann, Lizbeth</t>
  </si>
  <si>
    <t>Resident</t>
  </si>
  <si>
    <t>Amenity Rent</t>
  </si>
  <si>
    <t>354080969</t>
  </si>
  <si>
    <t>04/01/2025</t>
  </si>
  <si>
    <t>Amenity Rent</t>
  </si>
  <si>
    <t>354080936</t>
  </si>
  <si>
    <t>04/01/2025</t>
  </si>
  <si>
    <t>Rent</t>
  </si>
  <si>
    <t>354080797</t>
  </si>
  <si>
    <t>04/01/2025</t>
  </si>
  <si>
    <t>Valet Trash</t>
  </si>
  <si>
    <t>354080982</t>
  </si>
  <si>
    <t>04/01/2025</t>
  </si>
  <si>
    <t>Charge Total:</t>
  </si>
  <si>
    <t>6-613</t>
  </si>
  <si>
    <t>1x1.5</t>
  </si>
  <si>
    <t>Occupied No Notice</t>
  </si>
  <si>
    <t>ONeal, Terri</t>
  </si>
  <si>
    <t>Resident</t>
  </si>
  <si>
    <t>Amenity Rent</t>
  </si>
  <si>
    <t>354080994</t>
  </si>
  <si>
    <t>04/01/2025</t>
  </si>
  <si>
    <t>Rent</t>
  </si>
  <si>
    <t>354080702</t>
  </si>
  <si>
    <t>04/01/2025</t>
  </si>
  <si>
    <t>Valet Trash</t>
  </si>
  <si>
    <t>354081008</t>
  </si>
  <si>
    <t>04/01/2025</t>
  </si>
  <si>
    <t>Charge Total:</t>
  </si>
  <si>
    <t>6-614</t>
  </si>
  <si>
    <t>1x1C</t>
  </si>
  <si>
    <t>Occupied No Notice</t>
  </si>
  <si>
    <t>Snyder, Era</t>
  </si>
  <si>
    <t>Resident</t>
  </si>
  <si>
    <t>Amenity Rent</t>
  </si>
  <si>
    <t>354080785</t>
  </si>
  <si>
    <t>04/01/2025</t>
  </si>
  <si>
    <t>Amenity Rent</t>
  </si>
  <si>
    <t>354080773</t>
  </si>
  <si>
    <t>04/01/2025</t>
  </si>
  <si>
    <t>Rent</t>
  </si>
  <si>
    <t>354080862</t>
  </si>
  <si>
    <t>04/01/2025</t>
  </si>
  <si>
    <t>Renters Insurance Fine</t>
  </si>
  <si>
    <t>354088501</t>
  </si>
  <si>
    <t>04/01/2025</t>
  </si>
  <si>
    <t>Renters Insurance Fine</t>
  </si>
  <si>
    <t>354041890</t>
  </si>
  <si>
    <t>04/01/2025</t>
  </si>
  <si>
    <t>Valet Trash</t>
  </si>
  <si>
    <t>354080665</t>
  </si>
  <si>
    <t>04/01/2025</t>
  </si>
  <si>
    <t>Charge Total:</t>
  </si>
  <si>
    <t>6-621</t>
  </si>
  <si>
    <t>1x1.5</t>
  </si>
  <si>
    <t>Occupied No Notice</t>
  </si>
  <si>
    <t>Munoz, Benjamin</t>
  </si>
  <si>
    <t>Resident</t>
  </si>
  <si>
    <t>Rent</t>
  </si>
  <si>
    <t>354080717</t>
  </si>
  <si>
    <t>04/01/2025</t>
  </si>
  <si>
    <t>Renters Insurance Fine</t>
  </si>
  <si>
    <t>354042025</t>
  </si>
  <si>
    <t>04/01/2025</t>
  </si>
  <si>
    <t>Valet Trash</t>
  </si>
  <si>
    <t>354080984</t>
  </si>
  <si>
    <t>04/01/2025</t>
  </si>
  <si>
    <t>Charge Total:</t>
  </si>
  <si>
    <t>6-622</t>
  </si>
  <si>
    <t>1x1C</t>
  </si>
  <si>
    <t>Occupied No Notice</t>
  </si>
  <si>
    <t>Watson, Kellie</t>
  </si>
  <si>
    <t>Resident</t>
  </si>
  <si>
    <t>Rent</t>
  </si>
  <si>
    <t>354080813</t>
  </si>
  <si>
    <t>04/01/2025</t>
  </si>
  <si>
    <t>Concession-Resident</t>
  </si>
  <si>
    <t>354081001</t>
  </si>
  <si>
    <t>04/01/2025</t>
  </si>
  <si>
    <t>Valet Trash</t>
  </si>
  <si>
    <t>354080859</t>
  </si>
  <si>
    <t>04/01/2025</t>
  </si>
  <si>
    <t>Charge Total:</t>
  </si>
  <si>
    <t>6-623</t>
  </si>
  <si>
    <t>1x1.5</t>
  </si>
  <si>
    <t>Occupied No Notice</t>
  </si>
  <si>
    <t>Meng, Christopher</t>
  </si>
  <si>
    <t>Resident</t>
  </si>
  <si>
    <t>Amenity Rent</t>
  </si>
  <si>
    <t>354080709</t>
  </si>
  <si>
    <t>04/01/2025</t>
  </si>
  <si>
    <t>Rent</t>
  </si>
  <si>
    <t>354080844</t>
  </si>
  <si>
    <t>04/01/2025</t>
  </si>
  <si>
    <t>Valet Trash</t>
  </si>
  <si>
    <t>354080771</t>
  </si>
  <si>
    <t>04/01/2025</t>
  </si>
  <si>
    <t>Charge Total:</t>
  </si>
  <si>
    <t>6-624</t>
  </si>
  <si>
    <t>1x1C</t>
  </si>
  <si>
    <t>Occupied No Notice</t>
  </si>
  <si>
    <t>Cruz, Victor</t>
  </si>
  <si>
    <t>Resident</t>
  </si>
  <si>
    <t>Rent</t>
  </si>
  <si>
    <t>354080694</t>
  </si>
  <si>
    <t>04/01/2025</t>
  </si>
  <si>
    <t>Renters Insurance Fine</t>
  </si>
  <si>
    <t>354041655</t>
  </si>
  <si>
    <t>04/01/2025</t>
  </si>
  <si>
    <t>Valet Trash</t>
  </si>
  <si>
    <t>354080908</t>
  </si>
  <si>
    <t>04/01/2025</t>
  </si>
  <si>
    <t>Charge Total:</t>
  </si>
  <si>
    <t>7-711</t>
  </si>
  <si>
    <t>1x1.5</t>
  </si>
  <si>
    <t>Occupied No Notice</t>
  </si>
  <si>
    <t>Soni, Akash</t>
  </si>
  <si>
    <t>Resident</t>
  </si>
  <si>
    <t>Amenity Rent</t>
  </si>
  <si>
    <t>354080864</t>
  </si>
  <si>
    <t>04/01/2025</t>
  </si>
  <si>
    <t>Amenity Rent</t>
  </si>
  <si>
    <t>354080975</t>
  </si>
  <si>
    <t>04/01/2025</t>
  </si>
  <si>
    <t>Rent</t>
  </si>
  <si>
    <t>354080667</t>
  </si>
  <si>
    <t>04/01/2025</t>
  </si>
  <si>
    <t>Valet Trash</t>
  </si>
  <si>
    <t>354080831</t>
  </si>
  <si>
    <t>04/01/2025</t>
  </si>
  <si>
    <t>Charge Total:</t>
  </si>
  <si>
    <t>7-712</t>
  </si>
  <si>
    <t>1x1C</t>
  </si>
  <si>
    <t>Occupied No Notice</t>
  </si>
  <si>
    <t>Shilliday, David</t>
  </si>
  <si>
    <t>Resident</t>
  </si>
  <si>
    <t>Amenity Rent</t>
  </si>
  <si>
    <t>354080788</t>
  </si>
  <si>
    <t>04/01/2025</t>
  </si>
  <si>
    <t>Amenity Rent</t>
  </si>
  <si>
    <t>354080998</t>
  </si>
  <si>
    <t>04/01/2025</t>
  </si>
  <si>
    <t>Rent</t>
  </si>
  <si>
    <t>354080789</t>
  </si>
  <si>
    <t>04/01/2025</t>
  </si>
  <si>
    <t>Valet Trash</t>
  </si>
  <si>
    <t>354081005</t>
  </si>
  <si>
    <t>04/01/2025</t>
  </si>
  <si>
    <t>Charge Total:</t>
  </si>
  <si>
    <t>7-713</t>
  </si>
  <si>
    <t>1x1.5</t>
  </si>
  <si>
    <t>Occupied No Notice</t>
  </si>
  <si>
    <t>Day, Ashton</t>
  </si>
  <si>
    <t>Resident</t>
  </si>
  <si>
    <t>Amenity Rent</t>
  </si>
  <si>
    <t>354080693</t>
  </si>
  <si>
    <t>04/01/2025</t>
  </si>
  <si>
    <t>Rent</t>
  </si>
  <si>
    <t>354081022</t>
  </si>
  <si>
    <t>04/01/2025</t>
  </si>
  <si>
    <t>Valet Trash</t>
  </si>
  <si>
    <t>354080832</t>
  </si>
  <si>
    <t>04/01/2025</t>
  </si>
  <si>
    <t>Charge Total:</t>
  </si>
  <si>
    <t>7-714</t>
  </si>
  <si>
    <t>1x1C</t>
  </si>
  <si>
    <t>Occupied No Notice</t>
  </si>
  <si>
    <t>Bollinger, Rebecca</t>
  </si>
  <si>
    <t>Resident</t>
  </si>
  <si>
    <t>Amenity Rent</t>
  </si>
  <si>
    <t>354080887</t>
  </si>
  <si>
    <t>04/01/2025</t>
  </si>
  <si>
    <t>Amenity Rent</t>
  </si>
  <si>
    <t>354080835</t>
  </si>
  <si>
    <t>04/01/2025</t>
  </si>
  <si>
    <t>Rent</t>
  </si>
  <si>
    <t>354080950</t>
  </si>
  <si>
    <t>04/01/2025</t>
  </si>
  <si>
    <t>Valet Trash</t>
  </si>
  <si>
    <t>354081020</t>
  </si>
  <si>
    <t>04/01/2025</t>
  </si>
  <si>
    <t>Charge Total:</t>
  </si>
  <si>
    <t>7-721</t>
  </si>
  <si>
    <t>1x1.5</t>
  </si>
  <si>
    <t>Occupied No Notice</t>
  </si>
  <si>
    <t>Gullotta, Catherine</t>
  </si>
  <si>
    <t>Resident</t>
  </si>
  <si>
    <t>Amenity Rent</t>
  </si>
  <si>
    <t>354080904</t>
  </si>
  <si>
    <t>04/01/2025</t>
  </si>
  <si>
    <t>Rent</t>
  </si>
  <si>
    <t>354080866</t>
  </si>
  <si>
    <t>04/01/2025</t>
  </si>
  <si>
    <t>Valet Trash</t>
  </si>
  <si>
    <t>354080710</t>
  </si>
  <si>
    <t>04/01/2025</t>
  </si>
  <si>
    <t>Charge Total:</t>
  </si>
  <si>
    <t>7-722</t>
  </si>
  <si>
    <t>1x1C</t>
  </si>
  <si>
    <t>Occupied No Notice</t>
  </si>
  <si>
    <t>Macomber, Jessie</t>
  </si>
  <si>
    <t>Resident</t>
  </si>
  <si>
    <t>Rent</t>
  </si>
  <si>
    <t>354080765</t>
  </si>
  <si>
    <t>04/01/2025</t>
  </si>
  <si>
    <t>Valet Trash</t>
  </si>
  <si>
    <t>354080946</t>
  </si>
  <si>
    <t>04/01/2025</t>
  </si>
  <si>
    <t>Charge Total:</t>
  </si>
  <si>
    <t>7-723</t>
  </si>
  <si>
    <t>1x1.5</t>
  </si>
  <si>
    <t>Occupied No Notice</t>
  </si>
  <si>
    <t>Fontana, Avery</t>
  </si>
  <si>
    <t>Resident</t>
  </si>
  <si>
    <t>Rent</t>
  </si>
  <si>
    <t>354080857</t>
  </si>
  <si>
    <t>04/01/2025</t>
  </si>
  <si>
    <t>Valet Trash</t>
  </si>
  <si>
    <t>354080657</t>
  </si>
  <si>
    <t>04/01/2025</t>
  </si>
  <si>
    <t>Charge Total:</t>
  </si>
  <si>
    <t>7-724</t>
  </si>
  <si>
    <t>1x1C</t>
  </si>
  <si>
    <t>Occupied No Notice</t>
  </si>
  <si>
    <t>Mewbourn, Jordan</t>
  </si>
  <si>
    <t>Resident</t>
  </si>
  <si>
    <t>Rent</t>
  </si>
  <si>
    <t>354080819</t>
  </si>
  <si>
    <t>04/01/2025</t>
  </si>
  <si>
    <t>Valet Trash</t>
  </si>
  <si>
    <t>354080983</t>
  </si>
  <si>
    <t>04/01/2025</t>
  </si>
  <si>
    <t>Charge Total:</t>
  </si>
  <si>
    <t>Silver Creek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</si>
  <si>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</si>
  <si>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</si>
  <si>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</si>
  <si>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</si>
  <si>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</si>
  <si>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</si>
  <si>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</si>
  <si>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</si>
  <si>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</si>
  <si>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</si>
  <si>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</si>
  <si>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</si>
  <si>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</si>
  <si>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</si>
  <si>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</si>
  <si>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</si>
  <si>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Silver Creek Apartments</t>
  </si>
  <si>
    <t>Notice Unrented</t>
  </si>
  <si>
    <t>Silver Creek Apartments</t>
  </si>
  <si>
    <t>Total Occupied Units</t>
  </si>
  <si>
    <t>Vacant Rented Ready</t>
  </si>
  <si>
    <t>Silver Creek Apartments</t>
  </si>
  <si>
    <t>Vacant Rented Not Ready</t>
  </si>
  <si>
    <t>Silver Creek Apartments</t>
  </si>
  <si>
    <t>Vacant Unrented Ready</t>
  </si>
  <si>
    <t>Silver Creek Apartments</t>
  </si>
  <si>
    <t>Vacant Unrented Not Ready</t>
  </si>
  <si>
    <t>Silver Creek Apartments</t>
  </si>
  <si>
    <t>Total Vacant Units</t>
  </si>
  <si>
    <t>Total Rentable Units</t>
  </si>
  <si>
    <t>Charge Code Summary</t>
  </si>
  <si>
    <t>Charge Code</t>
  </si>
  <si>
    <t>Scheduled</t>
  </si>
  <si>
    <t>Ledger: Resident</t>
  </si>
  <si>
    <t>Administration Fee</t>
  </si>
  <si>
    <t>Amenity Rent</t>
  </si>
  <si>
    <t>Application Fee</t>
  </si>
  <si>
    <t>Bounced Check Fee</t>
  </si>
  <si>
    <t>Concession-Resident</t>
  </si>
  <si>
    <t>Damages</t>
  </si>
  <si>
    <t>Electric Charge/Reimbursement</t>
  </si>
  <si>
    <t>Late Fee</t>
  </si>
  <si>
    <t>Month-to-Month Fee</t>
  </si>
  <si>
    <t>Month to Month Rent</t>
  </si>
  <si>
    <t>Pet Charge</t>
  </si>
  <si>
    <t>Rent</t>
  </si>
  <si>
    <t>Renters Insurance Fine</t>
  </si>
  <si>
    <t>Trash Allocation Charge</t>
  </si>
  <si>
    <t>Valet Trash</t>
  </si>
  <si>
    <t>Water Allocation Charge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</si>
  <si>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</si>
  <si>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</si>
  <si>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</si>
  <si>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</si>
  <si>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</si>
  <si>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</si>
  <si>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</si>
  <si>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</si>
  <si>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</si>
  <si>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</si>
  <si>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</si>
  <si>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</si>
  <si>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</si>
  <si>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</si>
  <si>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</si>
  <si>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</si>
  <si>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</si>
  <si>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</si>
  <si>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</si>
  <si>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</si>
  <si>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2-223</t>
  </si>
  <si>
    <t>1x1A</t>
  </si>
  <si>
    <t>Vacant Rented Ready</t>
  </si>
  <si>
    <t>Ivey, Skylar</t>
  </si>
  <si>
    <t>Resident</t>
  </si>
  <si>
    <t>Rent</t>
  </si>
  <si>
    <t>Valet Trash</t>
  </si>
  <si>
    <t>Charge Total:</t>
  </si>
  <si>
    <t>4-414</t>
  </si>
  <si>
    <t>1x1D</t>
  </si>
  <si>
    <t>Vacant Rented Ready</t>
  </si>
  <si>
    <t>Garrett, Bryce</t>
  </si>
  <si>
    <t>Resident</t>
  </si>
  <si>
    <t>Amenity Rent</t>
  </si>
  <si>
    <t>Rent</t>
  </si>
  <si>
    <t>Valet Trash</t>
  </si>
  <si>
    <t>Charge Total:</t>
  </si>
  <si>
    <t>4-416</t>
  </si>
  <si>
    <t>1x1A</t>
  </si>
  <si>
    <t>Vacant Rented Ready</t>
  </si>
  <si>
    <t>Villalobos Garcia, Marvin</t>
  </si>
  <si>
    <t>Resident</t>
  </si>
  <si>
    <t>Amenity Rent</t>
  </si>
  <si>
    <t>Rent</t>
  </si>
  <si>
    <t>Application Fee</t>
  </si>
  <si>
    <t>354445376</t>
  </si>
  <si>
    <t>04/05/2025</t>
  </si>
  <si>
    <t>Valet Trash</t>
  </si>
  <si>
    <t>Charge Total:</t>
  </si>
  <si>
    <t>5-514</t>
  </si>
  <si>
    <t>2x1.5</t>
  </si>
  <si>
    <t>Vacant Rented Not Ready</t>
  </si>
  <si>
    <t>Arp, Tariq</t>
  </si>
  <si>
    <t>Resident</t>
  </si>
  <si>
    <t>Amenity Rent</t>
  </si>
  <si>
    <t>Rent</t>
  </si>
  <si>
    <t>Application Fee</t>
  </si>
  <si>
    <t>354477271</t>
  </si>
  <si>
    <t>04/07/2025</t>
  </si>
  <si>
    <t>Application Fee</t>
  </si>
  <si>
    <t>354476899</t>
  </si>
  <si>
    <t>04/07/2025</t>
  </si>
  <si>
    <t>Valet Trash</t>
  </si>
  <si>
    <t>Charge Total:</t>
  </si>
  <si>
    <t>Silver Creek Apartments Total:</t>
  </si>
  <si>
    <t>Rent Roll Valencedocs</t>
  </si>
  <si>
    <t>Southpark Crossing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</si>
  <si>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</si>
  <si>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</si>
  <si>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</si>
  <si>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</si>
  <si>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</si>
  <si>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</si>
  <si>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</si>
  <si>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</si>
  <si>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</si>
  <si>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</si>
  <si>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</si>
  <si>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</si>
  <si>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</si>
  <si>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</si>
  <si>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</si>
  <si>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</si>
  <si>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</si>
  <si>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</si>
  <si>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</si>
  <si>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</si>
  <si>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01-0111</t>
  </si>
  <si>
    <t>B2</t>
  </si>
  <si>
    <t>Occupied No Notice</t>
  </si>
  <si>
    <t>Sisourath, Khamla</t>
  </si>
  <si>
    <t>Resident</t>
  </si>
  <si>
    <t>Amenity Rent</t>
  </si>
  <si>
    <t>354061564</t>
  </si>
  <si>
    <t>04/01/2025</t>
  </si>
  <si>
    <t>Amenity Rent</t>
  </si>
  <si>
    <t>354062538</t>
  </si>
  <si>
    <t>04/01/2025</t>
  </si>
  <si>
    <t>Rent</t>
  </si>
  <si>
    <t>354062118</t>
  </si>
  <si>
    <t>04/01/2025</t>
  </si>
  <si>
    <t>Pest Control</t>
  </si>
  <si>
    <t>354062608</t>
  </si>
  <si>
    <t>04/01/2025</t>
  </si>
  <si>
    <t>Valet Trash</t>
  </si>
  <si>
    <t>354062758</t>
  </si>
  <si>
    <t>04/01/2025</t>
  </si>
  <si>
    <t>Charge Total:</t>
  </si>
  <si>
    <t>01-0112</t>
  </si>
  <si>
    <t>B2</t>
  </si>
  <si>
    <t>Occupied No Notice</t>
  </si>
  <si>
    <t>Gonzalez, Emmanuel</t>
  </si>
  <si>
    <t>Resident</t>
  </si>
  <si>
    <t>Amenity Rent</t>
  </si>
  <si>
    <t>354061955</t>
  </si>
  <si>
    <t>04/01/2025</t>
  </si>
  <si>
    <t>Rent</t>
  </si>
  <si>
    <t>354061536</t>
  </si>
  <si>
    <t>04/01/2025</t>
  </si>
  <si>
    <t>Pest Control</t>
  </si>
  <si>
    <t>354061501</t>
  </si>
  <si>
    <t>04/01/2025</t>
  </si>
  <si>
    <t>Pet Charge</t>
  </si>
  <si>
    <t>354062524</t>
  </si>
  <si>
    <t>04/01/2025</t>
  </si>
  <si>
    <t>Valet Trash</t>
  </si>
  <si>
    <t>354062674</t>
  </si>
  <si>
    <t>04/01/2025</t>
  </si>
  <si>
    <t>Charge Total:</t>
  </si>
  <si>
    <t>01-0113</t>
  </si>
  <si>
    <t>A2</t>
  </si>
  <si>
    <t>Occupied No Notice</t>
  </si>
  <si>
    <t>Ramos, Rodrigo</t>
  </si>
  <si>
    <t>Resident</t>
  </si>
  <si>
    <t>Amenity Rent</t>
  </si>
  <si>
    <t>354061645</t>
  </si>
  <si>
    <t>04/01/2025</t>
  </si>
  <si>
    <t>Amenity Rent</t>
  </si>
  <si>
    <t>354062835</t>
  </si>
  <si>
    <t>04/01/2025</t>
  </si>
  <si>
    <t>Rent</t>
  </si>
  <si>
    <t>354061899</t>
  </si>
  <si>
    <t>04/01/2025</t>
  </si>
  <si>
    <t>Parking/Carport/Garage</t>
  </si>
  <si>
    <t>354062108</t>
  </si>
  <si>
    <t>04/01/2025</t>
  </si>
  <si>
    <t>Pest Control</t>
  </si>
  <si>
    <t>354062576</t>
  </si>
  <si>
    <t>04/01/2025</t>
  </si>
  <si>
    <t>Valet Trash</t>
  </si>
  <si>
    <t>354061869</t>
  </si>
  <si>
    <t>04/01/2025</t>
  </si>
  <si>
    <t>Charge Total:</t>
  </si>
  <si>
    <t>01-0114</t>
  </si>
  <si>
    <t>A2</t>
  </si>
  <si>
    <t>Occupied No Notice</t>
  </si>
  <si>
    <t>Hartman, Lindsey</t>
  </si>
  <si>
    <t>Resident</t>
  </si>
  <si>
    <t>Amenity Rent</t>
  </si>
  <si>
    <t>354061982</t>
  </si>
  <si>
    <t>04/01/2025</t>
  </si>
  <si>
    <t>Rent</t>
  </si>
  <si>
    <t>354061783</t>
  </si>
  <si>
    <t>04/01/2025</t>
  </si>
  <si>
    <t>Parking/Carport/Garage</t>
  </si>
  <si>
    <t>354061717</t>
  </si>
  <si>
    <t>04/01/2025</t>
  </si>
  <si>
    <t>Pest Control</t>
  </si>
  <si>
    <t>354061734</t>
  </si>
  <si>
    <t>04/01/2025</t>
  </si>
  <si>
    <t>Valet Trash</t>
  </si>
  <si>
    <t>354061904</t>
  </si>
  <si>
    <t>04/01/2025</t>
  </si>
  <si>
    <t>Charge Total:</t>
  </si>
  <si>
    <t>01-0115</t>
  </si>
  <si>
    <t>A2</t>
  </si>
  <si>
    <t>Occupied No Notice</t>
  </si>
  <si>
    <t>Runnels, Leteisha</t>
  </si>
  <si>
    <t>Resident</t>
  </si>
  <si>
    <t>Amenity Rent</t>
  </si>
  <si>
    <t>354061642</t>
  </si>
  <si>
    <t>04/01/2025</t>
  </si>
  <si>
    <t>Amenity Rent</t>
  </si>
  <si>
    <t>354062528</t>
  </si>
  <si>
    <t>04/01/2025</t>
  </si>
  <si>
    <t>Rent</t>
  </si>
  <si>
    <t>354062833</t>
  </si>
  <si>
    <t>04/01/2025</t>
  </si>
  <si>
    <t>Parking/Carport/Garage</t>
  </si>
  <si>
    <t>354062762</t>
  </si>
  <si>
    <t>04/01/2025</t>
  </si>
  <si>
    <t>Pest Control</t>
  </si>
  <si>
    <t>354062068</t>
  </si>
  <si>
    <t>04/01/2025</t>
  </si>
  <si>
    <t>Valet Trash</t>
  </si>
  <si>
    <t>354062232</t>
  </si>
  <si>
    <t>04/01/2025</t>
  </si>
  <si>
    <t>Charge Total:</t>
  </si>
  <si>
    <t>01-0116</t>
  </si>
  <si>
    <t>A2</t>
  </si>
  <si>
    <t>Occupied No Notice</t>
  </si>
  <si>
    <t>Panzo, Ester</t>
  </si>
  <si>
    <t>Resident</t>
  </si>
  <si>
    <t>Amenity Rent</t>
  </si>
  <si>
    <t>354062457</t>
  </si>
  <si>
    <t>04/01/2025</t>
  </si>
  <si>
    <t>Rent</t>
  </si>
  <si>
    <t>354062193</t>
  </si>
  <si>
    <t>04/01/2025</t>
  </si>
  <si>
    <t>Pest Control</t>
  </si>
  <si>
    <t>354061675</t>
  </si>
  <si>
    <t>04/01/2025</t>
  </si>
  <si>
    <t>Valet Trash</t>
  </si>
  <si>
    <t>354062011</t>
  </si>
  <si>
    <t>04/01/2025</t>
  </si>
  <si>
    <t>Charge Total:</t>
  </si>
  <si>
    <t>01-0117</t>
  </si>
  <si>
    <t>B2</t>
  </si>
  <si>
    <t>Occupied No Notice</t>
  </si>
  <si>
    <t>Bodenhorn, Calliope</t>
  </si>
  <si>
    <t>Resident</t>
  </si>
  <si>
    <t>Amenity Rent</t>
  </si>
  <si>
    <t>354062585</t>
  </si>
  <si>
    <t>04/01/2025</t>
  </si>
  <si>
    <t>Amenity Rent</t>
  </si>
  <si>
    <t>354062463</t>
  </si>
  <si>
    <t>04/01/2025</t>
  </si>
  <si>
    <t>Rent</t>
  </si>
  <si>
    <t>354062131</t>
  </si>
  <si>
    <t>04/01/2025</t>
  </si>
  <si>
    <t>Pest Control</t>
  </si>
  <si>
    <t>354061791</t>
  </si>
  <si>
    <t>04/01/2025</t>
  </si>
  <si>
    <t>Pet Charge</t>
  </si>
  <si>
    <t>354061780</t>
  </si>
  <si>
    <t>04/01/2025</t>
  </si>
  <si>
    <t>Valet Trash</t>
  </si>
  <si>
    <t>354061980</t>
  </si>
  <si>
    <t>04/01/2025</t>
  </si>
  <si>
    <t>Charge Total:</t>
  </si>
  <si>
    <t>01-0118</t>
  </si>
  <si>
    <t>B2</t>
  </si>
  <si>
    <t xml:space="preserve"> Excluded -Model Unit</t>
  </si>
  <si>
    <t>-- Vacant --</t>
  </si>
  <si>
    <t>-</t>
  </si>
  <si>
    <t>Charge Total:</t>
  </si>
  <si>
    <t>01-0121</t>
  </si>
  <si>
    <t>B2</t>
  </si>
  <si>
    <t>Occupied No Notice</t>
  </si>
  <si>
    <t>Carrillo jr., Carlos</t>
  </si>
  <si>
    <t>Resident</t>
  </si>
  <si>
    <t>Amenity Rent</t>
  </si>
  <si>
    <t>354062094</t>
  </si>
  <si>
    <t>04/01/2025</t>
  </si>
  <si>
    <t>Rent</t>
  </si>
  <si>
    <t>354062740</t>
  </si>
  <si>
    <t>04/01/2025</t>
  </si>
  <si>
    <t>Parking/Carport/Garage</t>
  </si>
  <si>
    <t>354062654</t>
  </si>
  <si>
    <t>04/01/2025</t>
  </si>
  <si>
    <t>Parking/Carport/Garage</t>
  </si>
  <si>
    <t>354062441</t>
  </si>
  <si>
    <t>04/01/2025</t>
  </si>
  <si>
    <t>Pest Control</t>
  </si>
  <si>
    <t>354062322</t>
  </si>
  <si>
    <t>04/01/2025</t>
  </si>
  <si>
    <t>Pet Charge</t>
  </si>
  <si>
    <t>354062495</t>
  </si>
  <si>
    <t>04/01/2025</t>
  </si>
  <si>
    <t>Valet Trash</t>
  </si>
  <si>
    <t>354061515</t>
  </si>
  <si>
    <t>04/01/2025</t>
  </si>
  <si>
    <t>Charge Total:</t>
  </si>
  <si>
    <t>01-0122</t>
  </si>
  <si>
    <t>B2</t>
  </si>
  <si>
    <t>Vacant Rented Not Ready</t>
  </si>
  <si>
    <t>-- Vacant --</t>
  </si>
  <si>
    <t>-</t>
  </si>
  <si>
    <t>Charge Total:</t>
  </si>
  <si>
    <t>01-0123</t>
  </si>
  <si>
    <t>A2</t>
  </si>
  <si>
    <t>Occupied No Notice</t>
  </si>
  <si>
    <t>Noel, Rogiens</t>
  </si>
  <si>
    <t>Resident</t>
  </si>
  <si>
    <t>Amenity Rent</t>
  </si>
  <si>
    <t>354061925</t>
  </si>
  <si>
    <t>04/01/2025</t>
  </si>
  <si>
    <t>Rent</t>
  </si>
  <si>
    <t>354062316</t>
  </si>
  <si>
    <t>04/01/2025</t>
  </si>
  <si>
    <t>Pest Control</t>
  </si>
  <si>
    <t>354062388</t>
  </si>
  <si>
    <t>04/01/2025</t>
  </si>
  <si>
    <t>Valet Trash</t>
  </si>
  <si>
    <t>354061759</t>
  </si>
  <si>
    <t>04/01/2025</t>
  </si>
  <si>
    <t>Charge Total:</t>
  </si>
  <si>
    <t>01-0124</t>
  </si>
  <si>
    <t>A2</t>
  </si>
  <si>
    <t>Occupied No Notice</t>
  </si>
  <si>
    <t>Zwolle, Zackery</t>
  </si>
  <si>
    <t>Resident</t>
  </si>
  <si>
    <t>Amenity Rent</t>
  </si>
  <si>
    <t>354062419</t>
  </si>
  <si>
    <t>04/01/2025</t>
  </si>
  <si>
    <t>Amenity Rent</t>
  </si>
  <si>
    <t>354062387</t>
  </si>
  <si>
    <t>04/01/2025</t>
  </si>
  <si>
    <t>Rent</t>
  </si>
  <si>
    <t>354061520</t>
  </si>
  <si>
    <t>04/01/2025</t>
  </si>
  <si>
    <t>Concession-Resident</t>
  </si>
  <si>
    <t>354062163</t>
  </si>
  <si>
    <t>04/01/2025</t>
  </si>
  <si>
    <t>Pest Control</t>
  </si>
  <si>
    <t>354062360</t>
  </si>
  <si>
    <t>04/01/2025</t>
  </si>
  <si>
    <t>Pet Charge</t>
  </si>
  <si>
    <t>Valet Trash</t>
  </si>
  <si>
    <t>354062071</t>
  </si>
  <si>
    <t>04/01/2025</t>
  </si>
  <si>
    <t>Charge Total:</t>
  </si>
  <si>
    <t>01-0125</t>
  </si>
  <si>
    <t>A2</t>
  </si>
  <si>
    <t>Occupied No Notice</t>
  </si>
  <si>
    <t>Mebarkia, Benamar</t>
  </si>
  <si>
    <t>Resident</t>
  </si>
  <si>
    <t>Rent</t>
  </si>
  <si>
    <t>354062442</t>
  </si>
  <si>
    <t>04/01/2025</t>
  </si>
  <si>
    <t>Pest Control</t>
  </si>
  <si>
    <t>354061901</t>
  </si>
  <si>
    <t>04/01/2025</t>
  </si>
  <si>
    <t>Valet Trash</t>
  </si>
  <si>
    <t>354062782</t>
  </si>
  <si>
    <t>04/01/2025</t>
  </si>
  <si>
    <t>Charge Total:</t>
  </si>
  <si>
    <t>01-0126</t>
  </si>
  <si>
    <t>A2</t>
  </si>
  <si>
    <t>Occupied No Notice</t>
  </si>
  <si>
    <t>Simon, Shakelya</t>
  </si>
  <si>
    <t>Resident</t>
  </si>
  <si>
    <t>Amenity Rent</t>
  </si>
  <si>
    <t>354061970</t>
  </si>
  <si>
    <t>04/01/2025</t>
  </si>
  <si>
    <t>Rent</t>
  </si>
  <si>
    <t>354062692</t>
  </si>
  <si>
    <t>04/01/2025</t>
  </si>
  <si>
    <t>Pest Control</t>
  </si>
  <si>
    <t>354062190</t>
  </si>
  <si>
    <t>04/01/2025</t>
  </si>
  <si>
    <t>Valet Trash</t>
  </si>
  <si>
    <t>354062328</t>
  </si>
  <si>
    <t>04/01/2025</t>
  </si>
  <si>
    <t>Charge Total:</t>
  </si>
  <si>
    <t>01-0127</t>
  </si>
  <si>
    <t>B2</t>
  </si>
  <si>
    <t>Occupied No Notice</t>
  </si>
  <si>
    <t>Miranda Millano, Willian</t>
  </si>
  <si>
    <t>Resident</t>
  </si>
  <si>
    <t>Rent</t>
  </si>
  <si>
    <t>354106038</t>
  </si>
  <si>
    <t>04/01/2025</t>
  </si>
  <si>
    <t>Concession-Resident</t>
  </si>
  <si>
    <t>354106033</t>
  </si>
  <si>
    <t>04/01/2025</t>
  </si>
  <si>
    <t>Pest Control</t>
  </si>
  <si>
    <t>354106035</t>
  </si>
  <si>
    <t>04/01/2025</t>
  </si>
  <si>
    <t>Valet Trash</t>
  </si>
  <si>
    <t>354106032</t>
  </si>
  <si>
    <t>04/01/2025</t>
  </si>
  <si>
    <t>Charge Total:</t>
  </si>
  <si>
    <t>01-0128</t>
  </si>
  <si>
    <t>B2</t>
  </si>
  <si>
    <t>Occupied No Notice</t>
  </si>
  <si>
    <t>Chapa, Carolina</t>
  </si>
  <si>
    <t>Resident</t>
  </si>
  <si>
    <t>Rent</t>
  </si>
  <si>
    <t>354061508</t>
  </si>
  <si>
    <t>04/01/2025</t>
  </si>
  <si>
    <t>Pest Control</t>
  </si>
  <si>
    <t>354062467</t>
  </si>
  <si>
    <t>04/01/2025</t>
  </si>
  <si>
    <t>Pet Charge</t>
  </si>
  <si>
    <t>354062690</t>
  </si>
  <si>
    <t>04/01/2025</t>
  </si>
  <si>
    <t>Valet Trash</t>
  </si>
  <si>
    <t>354062709</t>
  </si>
  <si>
    <t>04/01/2025</t>
  </si>
  <si>
    <t>Charge Total:</t>
  </si>
  <si>
    <t>01-0131</t>
  </si>
  <si>
    <t>B2</t>
  </si>
  <si>
    <t>Occupied No Notice</t>
  </si>
  <si>
    <t>Kinser, Emma</t>
  </si>
  <si>
    <t>Resident</t>
  </si>
  <si>
    <t>Amenity Rent</t>
  </si>
  <si>
    <t>354062856</t>
  </si>
  <si>
    <t>04/01/2025</t>
  </si>
  <si>
    <t>Rent</t>
  </si>
  <si>
    <t>354062860</t>
  </si>
  <si>
    <t>04/01/2025</t>
  </si>
  <si>
    <t>Pest Control</t>
  </si>
  <si>
    <t>354061569</t>
  </si>
  <si>
    <t>04/01/2025</t>
  </si>
  <si>
    <t>Valet Trash</t>
  </si>
  <si>
    <t>354062287</t>
  </si>
  <si>
    <t>04/01/2025</t>
  </si>
  <si>
    <t>Charge Total:</t>
  </si>
  <si>
    <t>01-0132</t>
  </si>
  <si>
    <t>B2</t>
  </si>
  <si>
    <t>Occupied No Notice</t>
  </si>
  <si>
    <t>Almazan, Jesus</t>
  </si>
  <si>
    <t>Resident</t>
  </si>
  <si>
    <t>Rent</t>
  </si>
  <si>
    <t>354062663</t>
  </si>
  <si>
    <t>04/01/2025</t>
  </si>
  <si>
    <t>Pest Control</t>
  </si>
  <si>
    <t>354062563</t>
  </si>
  <si>
    <t>04/01/2025</t>
  </si>
  <si>
    <t>Valet Trash</t>
  </si>
  <si>
    <t>354062185</t>
  </si>
  <si>
    <t>04/01/2025</t>
  </si>
  <si>
    <t>Charge Total:</t>
  </si>
  <si>
    <t>01-0133</t>
  </si>
  <si>
    <t>A2</t>
  </si>
  <si>
    <t>Occupied No Notice</t>
  </si>
  <si>
    <t>Vargas, Iris</t>
  </si>
  <si>
    <t>Resident</t>
  </si>
  <si>
    <t>Rent</t>
  </si>
  <si>
    <t>354062170</t>
  </si>
  <si>
    <t>04/01/2025</t>
  </si>
  <si>
    <t>Pest Control</t>
  </si>
  <si>
    <t>354061653</t>
  </si>
  <si>
    <t>04/01/2025</t>
  </si>
  <si>
    <t>Pet Charge</t>
  </si>
  <si>
    <t>354062074</t>
  </si>
  <si>
    <t>04/01/2025</t>
  </si>
  <si>
    <t>Storage</t>
  </si>
  <si>
    <t>354061943</t>
  </si>
  <si>
    <t>04/01/2025</t>
  </si>
  <si>
    <t>Valet Trash</t>
  </si>
  <si>
    <t>354062395</t>
  </si>
  <si>
    <t>04/01/2025</t>
  </si>
  <si>
    <t>Charge Total:</t>
  </si>
  <si>
    <t>01-0134</t>
  </si>
  <si>
    <t>A2</t>
  </si>
  <si>
    <t>Occupied No Notice</t>
  </si>
  <si>
    <t>Kwak, Michelle</t>
  </si>
  <si>
    <t>Resident</t>
  </si>
  <si>
    <t>Amenity Rent</t>
  </si>
  <si>
    <t>354061994</t>
  </si>
  <si>
    <t>04/01/2025</t>
  </si>
  <si>
    <t>Amenity Rent</t>
  </si>
  <si>
    <t>354061969</t>
  </si>
  <si>
    <t>04/01/2025</t>
  </si>
  <si>
    <t>Rent</t>
  </si>
  <si>
    <t>354062632</t>
  </si>
  <si>
    <t>04/01/2025</t>
  </si>
  <si>
    <t>Parking/Carport/Garage</t>
  </si>
  <si>
    <t>354061830</t>
  </si>
  <si>
    <t>04/01/2025</t>
  </si>
  <si>
    <t>Pest Control</t>
  </si>
  <si>
    <t>354062286</t>
  </si>
  <si>
    <t>04/01/2025</t>
  </si>
  <si>
    <t>Valet Trash</t>
  </si>
  <si>
    <t>354062708</t>
  </si>
  <si>
    <t>04/01/2025</t>
  </si>
  <si>
    <t>Charge Total:</t>
  </si>
  <si>
    <t>01-0135</t>
  </si>
  <si>
    <t>A2</t>
  </si>
  <si>
    <t>Vacant Unrented Ready</t>
  </si>
  <si>
    <t>-- Vacant --</t>
  </si>
  <si>
    <t>-</t>
  </si>
  <si>
    <t>Charge Total:</t>
  </si>
  <si>
    <t>01-0136</t>
  </si>
  <si>
    <t>A2</t>
  </si>
  <si>
    <t>Occupied No Notice</t>
  </si>
  <si>
    <t>Ibarra, Africa</t>
  </si>
  <si>
    <t>Resident</t>
  </si>
  <si>
    <t>Amenity Rent</t>
  </si>
  <si>
    <t>354062258</t>
  </si>
  <si>
    <t>04/01/2025</t>
  </si>
  <si>
    <t>Amenity Rent</t>
  </si>
  <si>
    <t>354061848</t>
  </si>
  <si>
    <t>04/01/2025</t>
  </si>
  <si>
    <t>Rent</t>
  </si>
  <si>
    <t>354062187</t>
  </si>
  <si>
    <t>04/01/2025</t>
  </si>
  <si>
    <t>Pest Control</t>
  </si>
  <si>
    <t>354062673</t>
  </si>
  <si>
    <t>04/01/2025</t>
  </si>
  <si>
    <t>Valet Trash</t>
  </si>
  <si>
    <t>354062617</t>
  </si>
  <si>
    <t>04/01/2025</t>
  </si>
  <si>
    <t>Charge Total:</t>
  </si>
  <si>
    <t>01-0137</t>
  </si>
  <si>
    <t>B2</t>
  </si>
  <si>
    <t>Occupied No Notice</t>
  </si>
  <si>
    <t>Herrera, Isaiah</t>
  </si>
  <si>
    <t>Resident</t>
  </si>
  <si>
    <t>Amenity Rent</t>
  </si>
  <si>
    <t>354062242</t>
  </si>
  <si>
    <t>04/01/2025</t>
  </si>
  <si>
    <t>Month to Month Rent</t>
  </si>
  <si>
    <t>354061766</t>
  </si>
  <si>
    <t>04/01/2025</t>
  </si>
  <si>
    <t>Concession-Partial Employee</t>
  </si>
  <si>
    <t>354061545</t>
  </si>
  <si>
    <t>04/01/2025</t>
  </si>
  <si>
    <t>Pest Control</t>
  </si>
  <si>
    <t>354062249</t>
  </si>
  <si>
    <t>04/01/2025</t>
  </si>
  <si>
    <t>Valet Trash</t>
  </si>
  <si>
    <t>354062156</t>
  </si>
  <si>
    <t>04/01/2025</t>
  </si>
  <si>
    <t>Charge Total:</t>
  </si>
  <si>
    <t>01-0138</t>
  </si>
  <si>
    <t>B2</t>
  </si>
  <si>
    <t>Occupied No Notice</t>
  </si>
  <si>
    <t>Kennedy, Joshua</t>
  </si>
  <si>
    <t>Resident</t>
  </si>
  <si>
    <t>Amenity Rent</t>
  </si>
  <si>
    <t>354061753</t>
  </si>
  <si>
    <t>04/01/2025</t>
  </si>
  <si>
    <t>Amenity Rent</t>
  </si>
  <si>
    <t>354361197</t>
  </si>
  <si>
    <t>04/01/2025</t>
  </si>
  <si>
    <t>Amenity Rent</t>
  </si>
  <si>
    <t>354361190</t>
  </si>
  <si>
    <t>04/01/2025</t>
  </si>
  <si>
    <t>Month to Month Rent</t>
  </si>
  <si>
    <t>354361194</t>
  </si>
  <si>
    <t>04/01/2025</t>
  </si>
  <si>
    <t>Month to Month Rent</t>
  </si>
  <si>
    <t>354062338</t>
  </si>
  <si>
    <t>04/01/2025</t>
  </si>
  <si>
    <t>Rent</t>
  </si>
  <si>
    <t>354361195</t>
  </si>
  <si>
    <t>04/01/2025</t>
  </si>
  <si>
    <t>Month-to-Month Fee</t>
  </si>
  <si>
    <t>354361193</t>
  </si>
  <si>
    <t>04/01/2025</t>
  </si>
  <si>
    <t>Month-to-Month Fee</t>
  </si>
  <si>
    <t>354062126</t>
  </si>
  <si>
    <t>04/01/2025</t>
  </si>
  <si>
    <t>Parking/Carport/Garage</t>
  </si>
  <si>
    <t>354361200</t>
  </si>
  <si>
    <t>04/01/2025</t>
  </si>
  <si>
    <t>Parking/Carport/Garage</t>
  </si>
  <si>
    <t>354062695</t>
  </si>
  <si>
    <t>04/01/2025</t>
  </si>
  <si>
    <t>Parking/Carport/Garage</t>
  </si>
  <si>
    <t>354361192</t>
  </si>
  <si>
    <t>04/01/2025</t>
  </si>
  <si>
    <t>Pest Control</t>
  </si>
  <si>
    <t>354062844</t>
  </si>
  <si>
    <t>04/01/2025</t>
  </si>
  <si>
    <t>Pest Control</t>
  </si>
  <si>
    <t>354361198</t>
  </si>
  <si>
    <t>04/01/2025</t>
  </si>
  <si>
    <t>Pest Control</t>
  </si>
  <si>
    <t>354361188</t>
  </si>
  <si>
    <t>04/01/2025</t>
  </si>
  <si>
    <t>Pet Charge</t>
  </si>
  <si>
    <t>354062448</t>
  </si>
  <si>
    <t>04/01/2025</t>
  </si>
  <si>
    <t>Pet Charge</t>
  </si>
  <si>
    <t>354361191</t>
  </si>
  <si>
    <t>04/01/2025</t>
  </si>
  <si>
    <t>Pet Charge</t>
  </si>
  <si>
    <t>354361199</t>
  </si>
  <si>
    <t>04/01/2025</t>
  </si>
  <si>
    <t>Pet Charge</t>
  </si>
  <si>
    <t>354062401</t>
  </si>
  <si>
    <t>04/01/2025</t>
  </si>
  <si>
    <t>Pet Charge</t>
  </si>
  <si>
    <t>354361189</t>
  </si>
  <si>
    <t>04/01/2025</t>
  </si>
  <si>
    <t>Valet Trash</t>
  </si>
  <si>
    <t>354361187</t>
  </si>
  <si>
    <t>04/01/2025</t>
  </si>
  <si>
    <t>Valet Trash</t>
  </si>
  <si>
    <t>354361196</t>
  </si>
  <si>
    <t>04/01/2025</t>
  </si>
  <si>
    <t>Valet Trash</t>
  </si>
  <si>
    <t>354062098</t>
  </si>
  <si>
    <t>04/01/2025</t>
  </si>
  <si>
    <t>Charge Total:</t>
  </si>
  <si>
    <t>02-0211</t>
  </si>
  <si>
    <t>B2</t>
  </si>
  <si>
    <t>Occupied No Notice</t>
  </si>
  <si>
    <t>Huda, Labiba</t>
  </si>
  <si>
    <t>Resident</t>
  </si>
  <si>
    <t>Amenity Rent</t>
  </si>
  <si>
    <t>354062030</t>
  </si>
  <si>
    <t>04/01/2025</t>
  </si>
  <si>
    <t>Amenity Rent</t>
  </si>
  <si>
    <t>354062301</t>
  </si>
  <si>
    <t>04/01/2025</t>
  </si>
  <si>
    <t>Amenity Rent</t>
  </si>
  <si>
    <t>354061529</t>
  </si>
  <si>
    <t>04/01/2025</t>
  </si>
  <si>
    <t>Rent</t>
  </si>
  <si>
    <t>354061950</t>
  </si>
  <si>
    <t>04/01/2025</t>
  </si>
  <si>
    <t>Bounced Check Fee</t>
  </si>
  <si>
    <t>354402236</t>
  </si>
  <si>
    <t>04/01/2025</t>
  </si>
  <si>
    <t>Late Fee</t>
  </si>
  <si>
    <t>354402477</t>
  </si>
  <si>
    <t>04/04/2025</t>
  </si>
  <si>
    <t>Pest Control</t>
  </si>
  <si>
    <t>354061707</t>
  </si>
  <si>
    <t>04/01/2025</t>
  </si>
  <si>
    <t>Valet Trash</t>
  </si>
  <si>
    <t>354061788</t>
  </si>
  <si>
    <t>04/01/2025</t>
  </si>
  <si>
    <t>Charge Total:</t>
  </si>
  <si>
    <t>02-0212</t>
  </si>
  <si>
    <t>B2</t>
  </si>
  <si>
    <t>Occupied No Notice</t>
  </si>
  <si>
    <t>Thompson, Hannah</t>
  </si>
  <si>
    <t>Resident</t>
  </si>
  <si>
    <t>Amenity Rent</t>
  </si>
  <si>
    <t>354062260</t>
  </si>
  <si>
    <t>04/01/2025</t>
  </si>
  <si>
    <t>Amenity Rent</t>
  </si>
  <si>
    <t>354061870</t>
  </si>
  <si>
    <t>04/01/2025</t>
  </si>
  <si>
    <t>Rent</t>
  </si>
  <si>
    <t>354062491</t>
  </si>
  <si>
    <t>04/01/2025</t>
  </si>
  <si>
    <t>Pest Control</t>
  </si>
  <si>
    <t>354061761</t>
  </si>
  <si>
    <t>04/01/2025</t>
  </si>
  <si>
    <t>Valet Trash</t>
  </si>
  <si>
    <t>354062234</t>
  </si>
  <si>
    <t>04/01/2025</t>
  </si>
  <si>
    <t>Charge Total:</t>
  </si>
  <si>
    <t>02-0213</t>
  </si>
  <si>
    <t>A2</t>
  </si>
  <si>
    <t>Occupied No Notice</t>
  </si>
  <si>
    <t>Smith, Preston</t>
  </si>
  <si>
    <t>Resident</t>
  </si>
  <si>
    <t>Amenity Rent</t>
  </si>
  <si>
    <t>354061920</t>
  </si>
  <si>
    <t>04/01/2025</t>
  </si>
  <si>
    <t>Amenity Rent</t>
  </si>
  <si>
    <t>354062017</t>
  </si>
  <si>
    <t>04/01/2025</t>
  </si>
  <si>
    <t>Amenity Rent</t>
  </si>
  <si>
    <t>354061617</t>
  </si>
  <si>
    <t>04/01/2025</t>
  </si>
  <si>
    <t>Rent</t>
  </si>
  <si>
    <t>354062116</t>
  </si>
  <si>
    <t>04/01/2025</t>
  </si>
  <si>
    <t>Pest Control</t>
  </si>
  <si>
    <t>354061538</t>
  </si>
  <si>
    <t>04/01/2025</t>
  </si>
  <si>
    <t>Valet Trash</t>
  </si>
  <si>
    <t>354062680</t>
  </si>
  <si>
    <t>04/01/2025</t>
  </si>
  <si>
    <t>Charge Total:</t>
  </si>
  <si>
    <t>02-0214</t>
  </si>
  <si>
    <t>A2</t>
  </si>
  <si>
    <t>Occupied No Notice</t>
  </si>
  <si>
    <t>Tereshchenko, Anatolii</t>
  </si>
  <si>
    <t>Resident</t>
  </si>
  <si>
    <t>Amenity Rent</t>
  </si>
  <si>
    <t>354062522</t>
  </si>
  <si>
    <t>04/01/2025</t>
  </si>
  <si>
    <t>Rent</t>
  </si>
  <si>
    <t>354062164</t>
  </si>
  <si>
    <t>04/01/2025</t>
  </si>
  <si>
    <t>Pest Control</t>
  </si>
  <si>
    <t>354061805</t>
  </si>
  <si>
    <t>04/01/2025</t>
  </si>
  <si>
    <t>Valet Trash</t>
  </si>
  <si>
    <t>354061682</t>
  </si>
  <si>
    <t>04/01/2025</t>
  </si>
  <si>
    <t>Charge Total:</t>
  </si>
  <si>
    <t>02-0215</t>
  </si>
  <si>
    <t>A2</t>
  </si>
  <si>
    <t>Occupied No Notice</t>
  </si>
  <si>
    <t>Cuevas, Jose</t>
  </si>
  <si>
    <t>Resident</t>
  </si>
  <si>
    <t>Amenity Rent</t>
  </si>
  <si>
    <t>354062823</t>
  </si>
  <si>
    <t>04/01/2025</t>
  </si>
  <si>
    <t>Amenity Rent</t>
  </si>
  <si>
    <t>354061588</t>
  </si>
  <si>
    <t>04/01/2025</t>
  </si>
  <si>
    <t>Rent</t>
  </si>
  <si>
    <t>354061669</t>
  </si>
  <si>
    <t>04/01/2025</t>
  </si>
  <si>
    <t>Parking/Carport/Garage</t>
  </si>
  <si>
    <t>354061587</t>
  </si>
  <si>
    <t>04/01/2025</t>
  </si>
  <si>
    <t>Pest Control</t>
  </si>
  <si>
    <t>354062642</t>
  </si>
  <si>
    <t>04/01/2025</t>
  </si>
  <si>
    <t>Valet Trash</t>
  </si>
  <si>
    <t>354061705</t>
  </si>
  <si>
    <t>04/01/2025</t>
  </si>
  <si>
    <t>Charge Total:</t>
  </si>
  <si>
    <t>02-0216</t>
  </si>
  <si>
    <t>A2</t>
  </si>
  <si>
    <t>Notice Unrented</t>
  </si>
  <si>
    <t>Feezer, Megan</t>
  </si>
  <si>
    <t>Resident</t>
  </si>
  <si>
    <t>Amenity Rent</t>
  </si>
  <si>
    <t>354061537</t>
  </si>
  <si>
    <t>04/01/2025</t>
  </si>
  <si>
    <t>Rent</t>
  </si>
  <si>
    <t>354061590</t>
  </si>
  <si>
    <t>04/01/2025</t>
  </si>
  <si>
    <t>Pest Control</t>
  </si>
  <si>
    <t>354061792</t>
  </si>
  <si>
    <t>04/01/2025</t>
  </si>
  <si>
    <t>Pet Charge</t>
  </si>
  <si>
    <t>354062178</t>
  </si>
  <si>
    <t>04/01/2025</t>
  </si>
  <si>
    <t>Valet Trash</t>
  </si>
  <si>
    <t>354062471</t>
  </si>
  <si>
    <t>04/01/2025</t>
  </si>
  <si>
    <t>Charge Total:</t>
  </si>
  <si>
    <t>02-0217</t>
  </si>
  <si>
    <t>B2</t>
  </si>
  <si>
    <t>Occupied No Notice</t>
  </si>
  <si>
    <t>Candelas, Amador</t>
  </si>
  <si>
    <t>Resident</t>
  </si>
  <si>
    <t>Amenity Rent</t>
  </si>
  <si>
    <t>354062160</t>
  </si>
  <si>
    <t>04/01/2025</t>
  </si>
  <si>
    <t>Amenity Rent</t>
  </si>
  <si>
    <t>354062498</t>
  </si>
  <si>
    <t>04/01/2025</t>
  </si>
  <si>
    <t>Rent</t>
  </si>
  <si>
    <t>354062423</t>
  </si>
  <si>
    <t>04/01/2025</t>
  </si>
  <si>
    <t>Parking/Carport/Garage</t>
  </si>
  <si>
    <t>354062102</t>
  </si>
  <si>
    <t>04/01/2025</t>
  </si>
  <si>
    <t>Parking/Carport/Garage</t>
  </si>
  <si>
    <t>354062214</t>
  </si>
  <si>
    <t>04/01/2025</t>
  </si>
  <si>
    <t>Pest Control</t>
  </si>
  <si>
    <t>354061523</t>
  </si>
  <si>
    <t>04/01/2025</t>
  </si>
  <si>
    <t>Valet Trash</t>
  </si>
  <si>
    <t>354062117</t>
  </si>
  <si>
    <t>04/01/2025</t>
  </si>
  <si>
    <t>Charge Total:</t>
  </si>
  <si>
    <t>02-0218</t>
  </si>
  <si>
    <t>B2</t>
  </si>
  <si>
    <t>Occupied No Notice</t>
  </si>
  <si>
    <t>Hercules Alvarado, Venicia</t>
  </si>
  <si>
    <t>Resident</t>
  </si>
  <si>
    <t>Amenity Rent</t>
  </si>
  <si>
    <t>354061509</t>
  </si>
  <si>
    <t>04/01/2025</t>
  </si>
  <si>
    <t>Amenity Rent</t>
  </si>
  <si>
    <t>354062699</t>
  </si>
  <si>
    <t>04/01/2025</t>
  </si>
  <si>
    <t>Rent</t>
  </si>
  <si>
    <t>354061878</t>
  </si>
  <si>
    <t>04/01/2025</t>
  </si>
  <si>
    <t>Pest Control</t>
  </si>
  <si>
    <t>354062714</t>
  </si>
  <si>
    <t>04/01/2025</t>
  </si>
  <si>
    <t>Valet Trash</t>
  </si>
  <si>
    <t>354061539</t>
  </si>
  <si>
    <t>04/01/2025</t>
  </si>
  <si>
    <t>Charge Total:</t>
  </si>
  <si>
    <t>02-0221</t>
  </si>
  <si>
    <t>B2</t>
  </si>
  <si>
    <t>Occupied No Notice</t>
  </si>
  <si>
    <t>Droughn, Aleigha</t>
  </si>
  <si>
    <t>Resident</t>
  </si>
  <si>
    <t>Amenity Rent</t>
  </si>
  <si>
    <t>354061914</t>
  </si>
  <si>
    <t>04/01/2025</t>
  </si>
  <si>
    <t>Rent</t>
  </si>
  <si>
    <t>354062720</t>
  </si>
  <si>
    <t>04/01/2025</t>
  </si>
  <si>
    <t>Pest Control</t>
  </si>
  <si>
    <t>354062553</t>
  </si>
  <si>
    <t>04/01/2025</t>
  </si>
  <si>
    <t>Pet Charge</t>
  </si>
  <si>
    <t>354062079</t>
  </si>
  <si>
    <t>04/01/2025</t>
  </si>
  <si>
    <t>Valet Trash</t>
  </si>
  <si>
    <t>354061939</t>
  </si>
  <si>
    <t>04/01/2025</t>
  </si>
  <si>
    <t>Charge Total:</t>
  </si>
  <si>
    <t>02-0222</t>
  </si>
  <si>
    <t>B2</t>
  </si>
  <si>
    <t>Occupied No Notice</t>
  </si>
  <si>
    <t>Rincon Araujo, Emigdio</t>
  </si>
  <si>
    <t>Resident</t>
  </si>
  <si>
    <t>Amenity Rent</t>
  </si>
  <si>
    <t>354062086</t>
  </si>
  <si>
    <t>04/01/2025</t>
  </si>
  <si>
    <t>Rent</t>
  </si>
  <si>
    <t>354061524</t>
  </si>
  <si>
    <t>04/01/2025</t>
  </si>
  <si>
    <t>Pest Control</t>
  </si>
  <si>
    <t>354061979</t>
  </si>
  <si>
    <t>04/01/2025</t>
  </si>
  <si>
    <t>Valet Trash</t>
  </si>
  <si>
    <t>354062732</t>
  </si>
  <si>
    <t>04/01/2025</t>
  </si>
  <si>
    <t>Charge Total:</t>
  </si>
  <si>
    <t>02-0223</t>
  </si>
  <si>
    <t>A2</t>
  </si>
  <si>
    <t>Occupied No Notice</t>
  </si>
  <si>
    <t>Tamez, Diego</t>
  </si>
  <si>
    <t>Resident</t>
  </si>
  <si>
    <t>Amenity Rent</t>
  </si>
  <si>
    <t>354061746</t>
  </si>
  <si>
    <t>04/01/2025</t>
  </si>
  <si>
    <t>Amenity Rent</t>
  </si>
  <si>
    <t>354061561</t>
  </si>
  <si>
    <t>04/01/2025</t>
  </si>
  <si>
    <t>Rent</t>
  </si>
  <si>
    <t>354061557</t>
  </si>
  <si>
    <t>04/01/2025</t>
  </si>
  <si>
    <t>Pest Control</t>
  </si>
  <si>
    <t>354061798</t>
  </si>
  <si>
    <t>04/01/2025</t>
  </si>
  <si>
    <t>Valet Trash</t>
  </si>
  <si>
    <t>354061625</t>
  </si>
  <si>
    <t>04/01/2025</t>
  </si>
  <si>
    <t>Charge Total:</t>
  </si>
  <si>
    <t>02-0224</t>
  </si>
  <si>
    <t>A2</t>
  </si>
  <si>
    <t>Occupied No Notice</t>
  </si>
  <si>
    <t>Pena, Royana</t>
  </si>
  <si>
    <t>Resident</t>
  </si>
  <si>
    <t>Rent</t>
  </si>
  <si>
    <t>354062280</t>
  </si>
  <si>
    <t>04/01/2025</t>
  </si>
  <si>
    <t>Pest Control</t>
  </si>
  <si>
    <t>354062864</t>
  </si>
  <si>
    <t>04/01/2025</t>
  </si>
  <si>
    <t>Valet Trash</t>
  </si>
  <si>
    <t>354061839</t>
  </si>
  <si>
    <t>04/01/2025</t>
  </si>
  <si>
    <t>Charge Total:</t>
  </si>
  <si>
    <t>02-0225</t>
  </si>
  <si>
    <t>A2</t>
  </si>
  <si>
    <t>Occupied No Notice</t>
  </si>
  <si>
    <t>Rangel, Enrique</t>
  </si>
  <si>
    <t>Resident</t>
  </si>
  <si>
    <t>Amenity Rent</t>
  </si>
  <si>
    <t>354061526</t>
  </si>
  <si>
    <t>04/01/2025</t>
  </si>
  <si>
    <t>Amenity Rent</t>
  </si>
  <si>
    <t>354062452</t>
  </si>
  <si>
    <t>04/01/2025</t>
  </si>
  <si>
    <t>Rent</t>
  </si>
  <si>
    <t>354061736</t>
  </si>
  <si>
    <t>04/01/2025</t>
  </si>
  <si>
    <t>Parking/Carport/Garage</t>
  </si>
  <si>
    <t>354062022</t>
  </si>
  <si>
    <t>04/01/2025</t>
  </si>
  <si>
    <t>Pest Control</t>
  </si>
  <si>
    <t>354062691</t>
  </si>
  <si>
    <t>04/01/2025</t>
  </si>
  <si>
    <t>Valet Trash</t>
  </si>
  <si>
    <t>354061712</t>
  </si>
  <si>
    <t>04/01/2025</t>
  </si>
  <si>
    <t>Charge Total:</t>
  </si>
  <si>
    <t>02-0226</t>
  </si>
  <si>
    <t>A2</t>
  </si>
  <si>
    <t>Occupied No Notice</t>
  </si>
  <si>
    <t>McLaughlin, Matthew</t>
  </si>
  <si>
    <t>Resident</t>
  </si>
  <si>
    <t>Amenity Rent</t>
  </si>
  <si>
    <t>354062500</t>
  </si>
  <si>
    <t>04/01/2025</t>
  </si>
  <si>
    <t>Rent</t>
  </si>
  <si>
    <t>354062578</t>
  </si>
  <si>
    <t>04/01/2025</t>
  </si>
  <si>
    <t>Pest Control</t>
  </si>
  <si>
    <t>354062721</t>
  </si>
  <si>
    <t>04/01/2025</t>
  </si>
  <si>
    <t>Valet Trash</t>
  </si>
  <si>
    <t>354061853</t>
  </si>
  <si>
    <t>04/01/2025</t>
  </si>
  <si>
    <t>Charge Total:</t>
  </si>
  <si>
    <t>02-0227</t>
  </si>
  <si>
    <t>B2</t>
  </si>
  <si>
    <t>Notice Unrented</t>
  </si>
  <si>
    <t>Fields, Ciara</t>
  </si>
  <si>
    <t>Resident</t>
  </si>
  <si>
    <t>Amenity Rent</t>
  </si>
  <si>
    <t>354062785</t>
  </si>
  <si>
    <t>04/01/2025</t>
  </si>
  <si>
    <t>Rent</t>
  </si>
  <si>
    <t>354061699</t>
  </si>
  <si>
    <t>04/01/2025</t>
  </si>
  <si>
    <t>Pest Control</t>
  </si>
  <si>
    <t>354061589</t>
  </si>
  <si>
    <t>04/01/2025</t>
  </si>
  <si>
    <t>Renters Insurance Fine</t>
  </si>
  <si>
    <t>354042043</t>
  </si>
  <si>
    <t>04/01/2025</t>
  </si>
  <si>
    <t>Valet Trash</t>
  </si>
  <si>
    <t>354062383</t>
  </si>
  <si>
    <t>04/01/2025</t>
  </si>
  <si>
    <t>Charge Total:</t>
  </si>
  <si>
    <t>02-0228</t>
  </si>
  <si>
    <t>B2</t>
  </si>
  <si>
    <t>Occupied No Notice</t>
  </si>
  <si>
    <t>Mooney, Amanda</t>
  </si>
  <si>
    <t>Resident</t>
  </si>
  <si>
    <t>Rent</t>
  </si>
  <si>
    <t>354062184</t>
  </si>
  <si>
    <t>04/01/2025</t>
  </si>
  <si>
    <t>Pest Control</t>
  </si>
  <si>
    <t>354062085</t>
  </si>
  <si>
    <t>04/01/2025</t>
  </si>
  <si>
    <t>Valet Trash</t>
  </si>
  <si>
    <t>354061821</t>
  </si>
  <si>
    <t>04/01/2025</t>
  </si>
  <si>
    <t>Charge Total:</t>
  </si>
  <si>
    <t>02-0231</t>
  </si>
  <si>
    <t>B2</t>
  </si>
  <si>
    <t>Occupied No Notice</t>
  </si>
  <si>
    <t>Hahn, Erik</t>
  </si>
  <si>
    <t>Resident</t>
  </si>
  <si>
    <t>Amenity Rent</t>
  </si>
  <si>
    <t>354062213</t>
  </si>
  <si>
    <t>04/01/2025</t>
  </si>
  <si>
    <t>Rent</t>
  </si>
  <si>
    <t>354062150</t>
  </si>
  <si>
    <t>04/01/2025</t>
  </si>
  <si>
    <t>Parking/Carport/Garage</t>
  </si>
  <si>
    <t>354062266</t>
  </si>
  <si>
    <t>04/01/2025</t>
  </si>
  <si>
    <t>Pest Control</t>
  </si>
  <si>
    <t>354062411</t>
  </si>
  <si>
    <t>04/01/2025</t>
  </si>
  <si>
    <t>Storage</t>
  </si>
  <si>
    <t>354062667</t>
  </si>
  <si>
    <t>04/01/2025</t>
  </si>
  <si>
    <t>Valet Trash</t>
  </si>
  <si>
    <t>354062794</t>
  </si>
  <si>
    <t>04/01/2025</t>
  </si>
  <si>
    <t>Charge Total:</t>
  </si>
  <si>
    <t>02-0232</t>
  </si>
  <si>
    <t>B2</t>
  </si>
  <si>
    <t>Occupied No Notice</t>
  </si>
  <si>
    <t>Thweatt, Annie</t>
  </si>
  <si>
    <t>Resident</t>
  </si>
  <si>
    <t>Amenity Rent</t>
  </si>
  <si>
    <t>354062697</t>
  </si>
  <si>
    <t>04/01/2025</t>
  </si>
  <si>
    <t>Rent</t>
  </si>
  <si>
    <t>354062379</t>
  </si>
  <si>
    <t>04/01/2025</t>
  </si>
  <si>
    <t>Pest Control</t>
  </si>
  <si>
    <t>354062124</t>
  </si>
  <si>
    <t>04/01/2025</t>
  </si>
  <si>
    <t>Valet Trash</t>
  </si>
  <si>
    <t>354061745</t>
  </si>
  <si>
    <t>04/01/2025</t>
  </si>
  <si>
    <t>Charge Total:</t>
  </si>
  <si>
    <t>02-0233</t>
  </si>
  <si>
    <t>A2</t>
  </si>
  <si>
    <t>Occupied No Notice</t>
  </si>
  <si>
    <t>Slack, Josiah</t>
  </si>
  <si>
    <t>Resident</t>
  </si>
  <si>
    <t>Amenity Rent</t>
  </si>
  <si>
    <t>354062220</t>
  </si>
  <si>
    <t>04/01/2025</t>
  </si>
  <si>
    <t>Rent</t>
  </si>
  <si>
    <t>354062394</t>
  </si>
  <si>
    <t>04/01/2025</t>
  </si>
  <si>
    <t>Pest Control</t>
  </si>
  <si>
    <t>354061619</t>
  </si>
  <si>
    <t>04/01/2025</t>
  </si>
  <si>
    <t>Valet Trash</t>
  </si>
  <si>
    <t>354062557</t>
  </si>
  <si>
    <t>04/01/2025</t>
  </si>
  <si>
    <t>Charge Total:</t>
  </si>
  <si>
    <t>02-0234</t>
  </si>
  <si>
    <t>A2</t>
  </si>
  <si>
    <t>Occupied No Notice</t>
  </si>
  <si>
    <t>Lagares, Aaliyah</t>
  </si>
  <si>
    <t>Resident</t>
  </si>
  <si>
    <t>Amenity Rent</t>
  </si>
  <si>
    <t>354061700</t>
  </si>
  <si>
    <t>04/01/2025</t>
  </si>
  <si>
    <t>Rent</t>
  </si>
  <si>
    <t>354062248</t>
  </si>
  <si>
    <t>04/01/2025</t>
  </si>
  <si>
    <t>Pest Control</t>
  </si>
  <si>
    <t>354062368</t>
  </si>
  <si>
    <t>04/01/2025</t>
  </si>
  <si>
    <t>Valet Trash</t>
  </si>
  <si>
    <t>354061612</t>
  </si>
  <si>
    <t>04/01/2025</t>
  </si>
  <si>
    <t>Charge Total:</t>
  </si>
  <si>
    <t>02-0235</t>
  </si>
  <si>
    <t>A2</t>
  </si>
  <si>
    <t>Occupied No Notice</t>
  </si>
  <si>
    <t>Rostro, Areli</t>
  </si>
  <si>
    <t>Resident</t>
  </si>
  <si>
    <t>Amenity Rent</t>
  </si>
  <si>
    <t>354062728</t>
  </si>
  <si>
    <t>04/01/2025</t>
  </si>
  <si>
    <t>Rent</t>
  </si>
  <si>
    <t>354061845</t>
  </si>
  <si>
    <t>04/01/2025</t>
  </si>
  <si>
    <t>Pest Control</t>
  </si>
  <si>
    <t>354062075</t>
  </si>
  <si>
    <t>04/01/2025</t>
  </si>
  <si>
    <t>Valet Trash</t>
  </si>
  <si>
    <t>354061692</t>
  </si>
  <si>
    <t>04/01/2025</t>
  </si>
  <si>
    <t>Charge Total:</t>
  </si>
  <si>
    <t>02-0236</t>
  </si>
  <si>
    <t>A2</t>
  </si>
  <si>
    <t>Occupied No Notice</t>
  </si>
  <si>
    <t>Walters, Brandon</t>
  </si>
  <si>
    <t>Resident</t>
  </si>
  <si>
    <t>Amenity Rent</t>
  </si>
  <si>
    <t>354061632</t>
  </si>
  <si>
    <t>04/01/2025</t>
  </si>
  <si>
    <t>Rent</t>
  </si>
  <si>
    <t>354062241</t>
  </si>
  <si>
    <t>04/01/2025</t>
  </si>
  <si>
    <t>Parking/Carport/Garage</t>
  </si>
  <si>
    <t>354062581</t>
  </si>
  <si>
    <t>04/01/2025</t>
  </si>
  <si>
    <t>Pest Control</t>
  </si>
  <si>
    <t>354062121</t>
  </si>
  <si>
    <t>04/01/2025</t>
  </si>
  <si>
    <t>Valet Trash</t>
  </si>
  <si>
    <t>354062843</t>
  </si>
  <si>
    <t>04/01/2025</t>
  </si>
  <si>
    <t>Charge Total:</t>
  </si>
  <si>
    <t>02-0237</t>
  </si>
  <si>
    <t>B2</t>
  </si>
  <si>
    <t>Occupied No Notice</t>
  </si>
  <si>
    <t>Kunkle, Sarah</t>
  </si>
  <si>
    <t>Resident</t>
  </si>
  <si>
    <t>Rent</t>
  </si>
  <si>
    <t>354062633</t>
  </si>
  <si>
    <t>04/01/2025</t>
  </si>
  <si>
    <t>Pest Control</t>
  </si>
  <si>
    <t>354061553</t>
  </si>
  <si>
    <t>04/01/2025</t>
  </si>
  <si>
    <t>Pet Charge</t>
  </si>
  <si>
    <t>354061954</t>
  </si>
  <si>
    <t>04/01/2025</t>
  </si>
  <si>
    <t>Valet Trash</t>
  </si>
  <si>
    <t>354062451</t>
  </si>
  <si>
    <t>04/01/2025</t>
  </si>
  <si>
    <t>Charge Total:</t>
  </si>
  <si>
    <t>02-0238</t>
  </si>
  <si>
    <t>B2</t>
  </si>
  <si>
    <t>Occupied No Notice</t>
  </si>
  <si>
    <t>Preciado, Marissa</t>
  </si>
  <si>
    <t>Resident</t>
  </si>
  <si>
    <t>Amenity Rent</t>
  </si>
  <si>
    <t>354061924</t>
  </si>
  <si>
    <t>04/01/2025</t>
  </si>
  <si>
    <t>Rent</t>
  </si>
  <si>
    <t>354062534</t>
  </si>
  <si>
    <t>04/01/2025</t>
  </si>
  <si>
    <t>Pest Control</t>
  </si>
  <si>
    <t>354061711</t>
  </si>
  <si>
    <t>04/01/2025</t>
  </si>
  <si>
    <t>Valet Trash</t>
  </si>
  <si>
    <t>354061856</t>
  </si>
  <si>
    <t>04/01/2025</t>
  </si>
  <si>
    <t>Charge Total:</t>
  </si>
  <si>
    <t>03-0301</t>
  </si>
  <si>
    <t>A2</t>
  </si>
  <si>
    <t>Notice Rented</t>
  </si>
  <si>
    <t>Thomas Roberts, Oliver</t>
  </si>
  <si>
    <t>Resident</t>
  </si>
  <si>
    <t>Amenity Rent</t>
  </si>
  <si>
    <t>354062540</t>
  </si>
  <si>
    <t>04/01/2025</t>
  </si>
  <si>
    <t>Amenity Rent</t>
  </si>
  <si>
    <t>354062088</t>
  </si>
  <si>
    <t>04/01/2025</t>
  </si>
  <si>
    <t>Rent</t>
  </si>
  <si>
    <t>354062834</t>
  </si>
  <si>
    <t>04/01/2025</t>
  </si>
  <si>
    <t>Parking/Carport/Garage</t>
  </si>
  <si>
    <t>354061765</t>
  </si>
  <si>
    <t>04/01/2025</t>
  </si>
  <si>
    <t>Pest Control</t>
  </si>
  <si>
    <t>354061953</t>
  </si>
  <si>
    <t>04/01/2025</t>
  </si>
  <si>
    <t>Valet Trash</t>
  </si>
  <si>
    <t>354061718</t>
  </si>
  <si>
    <t>04/01/2025</t>
  </si>
  <si>
    <t>Charge Total:</t>
  </si>
  <si>
    <t>03-0303</t>
  </si>
  <si>
    <t>A1</t>
  </si>
  <si>
    <t>Occupied No Notice</t>
  </si>
  <si>
    <t>Martinez-Guerra, Stephanie</t>
  </si>
  <si>
    <t>Resident</t>
  </si>
  <si>
    <t>Amenity Rent</t>
  </si>
  <si>
    <t>354061840</t>
  </si>
  <si>
    <t>04/01/2025</t>
  </si>
  <si>
    <t>Amenity Rent</t>
  </si>
  <si>
    <t>354061560</t>
  </si>
  <si>
    <t>04/01/2025</t>
  </si>
  <si>
    <t>Amenity Rent</t>
  </si>
  <si>
    <t>354061541</t>
  </si>
  <si>
    <t>04/01/2025</t>
  </si>
  <si>
    <t>Month to Month Rent</t>
  </si>
  <si>
    <t>354062076</t>
  </si>
  <si>
    <t>04/01/2025</t>
  </si>
  <si>
    <t>Concession-Partial Employee</t>
  </si>
  <si>
    <t>354062846</t>
  </si>
  <si>
    <t>04/01/2025</t>
  </si>
  <si>
    <t>Parking/Carport/Garage</t>
  </si>
  <si>
    <t>354062351</t>
  </si>
  <si>
    <t>04/01/2025</t>
  </si>
  <si>
    <t>Pest Control</t>
  </si>
  <si>
    <t>354062114</t>
  </si>
  <si>
    <t>04/01/2025</t>
  </si>
  <si>
    <t>Valet Trash</t>
  </si>
  <si>
    <t>354062002</t>
  </si>
  <si>
    <t>04/01/2025</t>
  </si>
  <si>
    <t>Charge Total:</t>
  </si>
  <si>
    <t>03-0305</t>
  </si>
  <si>
    <t>A1</t>
  </si>
  <si>
    <t>Occupied No Notice</t>
  </si>
  <si>
    <t>Coronado, Anahi</t>
  </si>
  <si>
    <t>Resident</t>
  </si>
  <si>
    <t>Amenity Rent</t>
  </si>
  <si>
    <t>354062342</t>
  </si>
  <si>
    <t>04/01/2025</t>
  </si>
  <si>
    <t>Amenity Rent</t>
  </si>
  <si>
    <t>354061989</t>
  </si>
  <si>
    <t>04/01/2025</t>
  </si>
  <si>
    <t>Amenity Rent</t>
  </si>
  <si>
    <t>354061887</t>
  </si>
  <si>
    <t>04/01/2025</t>
  </si>
  <si>
    <t>Rent</t>
  </si>
  <si>
    <t>354062353</t>
  </si>
  <si>
    <t>04/01/2025</t>
  </si>
  <si>
    <t>Pest Control</t>
  </si>
  <si>
    <t>354061708</t>
  </si>
  <si>
    <t>04/01/2025</t>
  </si>
  <si>
    <t>Valet Trash</t>
  </si>
  <si>
    <t>354062153</t>
  </si>
  <si>
    <t>04/01/2025</t>
  </si>
  <si>
    <t>Charge Total:</t>
  </si>
  <si>
    <t>03-0307</t>
  </si>
  <si>
    <t>B1</t>
  </si>
  <si>
    <t>Occupied No Notice</t>
  </si>
  <si>
    <t>Elizondo, Raul</t>
  </si>
  <si>
    <t>Resident</t>
  </si>
  <si>
    <t>Amenity Rent</t>
  </si>
  <si>
    <t>354061855</t>
  </si>
  <si>
    <t>04/01/2025</t>
  </si>
  <si>
    <t>Amenity Rent</t>
  </si>
  <si>
    <t>354062629</t>
  </si>
  <si>
    <t>04/01/2025</t>
  </si>
  <si>
    <t>Rent</t>
  </si>
  <si>
    <t>354061702</t>
  </si>
  <si>
    <t>04/01/2025</t>
  </si>
  <si>
    <t>Late Fee</t>
  </si>
  <si>
    <t>354401888</t>
  </si>
  <si>
    <t>04/04/2025</t>
  </si>
  <si>
    <t>Pest Control</t>
  </si>
  <si>
    <t>354062475</t>
  </si>
  <si>
    <t>04/01/2025</t>
  </si>
  <si>
    <t>Pet Charge</t>
  </si>
  <si>
    <t>Renters Insurance Fine</t>
  </si>
  <si>
    <t>354042122</t>
  </si>
  <si>
    <t>04/01/2025</t>
  </si>
  <si>
    <t>Valet Trash</t>
  </si>
  <si>
    <t>354062871</t>
  </si>
  <si>
    <t>04/01/2025</t>
  </si>
  <si>
    <t>Charge Total:</t>
  </si>
  <si>
    <t>03-0311</t>
  </si>
  <si>
    <t>A2</t>
  </si>
  <si>
    <t>Occupied No Notice</t>
  </si>
  <si>
    <t>Colonna, Ken</t>
  </si>
  <si>
    <t>Resident</t>
  </si>
  <si>
    <t>Amenity Rent</t>
  </si>
  <si>
    <t>354061935</t>
  </si>
  <si>
    <t>04/01/2025</t>
  </si>
  <si>
    <t>Rent</t>
  </si>
  <si>
    <t>354062317</t>
  </si>
  <si>
    <t>04/01/2025</t>
  </si>
  <si>
    <t>Parking/Carport/Garage</t>
  </si>
  <si>
    <t>354062307</t>
  </si>
  <si>
    <t>04/01/2025</t>
  </si>
  <si>
    <t>Pest Control</t>
  </si>
  <si>
    <t>354061528</t>
  </si>
  <si>
    <t>04/01/2025</t>
  </si>
  <si>
    <t>Pet Charge</t>
  </si>
  <si>
    <t>354062579</t>
  </si>
  <si>
    <t>04/01/2025</t>
  </si>
  <si>
    <t>Valet Trash</t>
  </si>
  <si>
    <t>354061542</t>
  </si>
  <si>
    <t>04/01/2025</t>
  </si>
  <si>
    <t>Charge Total:</t>
  </si>
  <si>
    <t>03-0312</t>
  </si>
  <si>
    <t>A2</t>
  </si>
  <si>
    <t>Occupied No Notice</t>
  </si>
  <si>
    <t>Schoby, David</t>
  </si>
  <si>
    <t>Resident</t>
  </si>
  <si>
    <t>Amenity Rent</t>
  </si>
  <si>
    <t>354179032</t>
  </si>
  <si>
    <t>04/01/2025</t>
  </si>
  <si>
    <t>Amenity Rent</t>
  </si>
  <si>
    <t>354179027</t>
  </si>
  <si>
    <t>04/01/2025</t>
  </si>
  <si>
    <t>Rent</t>
  </si>
  <si>
    <t>354179034</t>
  </si>
  <si>
    <t>04/01/2025</t>
  </si>
  <si>
    <t>Pest Control</t>
  </si>
  <si>
    <t>354179033</t>
  </si>
  <si>
    <t>04/01/2025</t>
  </si>
  <si>
    <t>Valet Trash</t>
  </si>
  <si>
    <t>354179026</t>
  </si>
  <si>
    <t>04/01/2025</t>
  </si>
  <si>
    <t>Charge Total:</t>
  </si>
  <si>
    <t>03-0313</t>
  </si>
  <si>
    <t>A1</t>
  </si>
  <si>
    <t>Occupied No Notice</t>
  </si>
  <si>
    <t>Moreno, Sydney</t>
  </si>
  <si>
    <t>Resident</t>
  </si>
  <si>
    <t>Amenity Rent</t>
  </si>
  <si>
    <t>354062688</t>
  </si>
  <si>
    <t>04/01/2025</t>
  </si>
  <si>
    <t>Rent</t>
  </si>
  <si>
    <t>354062866</t>
  </si>
  <si>
    <t>04/01/2025</t>
  </si>
  <si>
    <t>Pest Control</t>
  </si>
  <si>
    <t>354062592</t>
  </si>
  <si>
    <t>04/01/2025</t>
  </si>
  <si>
    <t>Valet Trash</t>
  </si>
  <si>
    <t>354062289</t>
  </si>
  <si>
    <t>04/01/2025</t>
  </si>
  <si>
    <t>Charge Total:</t>
  </si>
  <si>
    <t>03-0314</t>
  </si>
  <si>
    <t>A1</t>
  </si>
  <si>
    <t>Occupied No Notice</t>
  </si>
  <si>
    <t>Lopez Gonzalez, Hugo</t>
  </si>
  <si>
    <t>Resident</t>
  </si>
  <si>
    <t>Amenity Rent</t>
  </si>
  <si>
    <t>354061800</t>
  </si>
  <si>
    <t>04/01/2025</t>
  </si>
  <si>
    <t>Rent</t>
  </si>
  <si>
    <t>354061744</t>
  </si>
  <si>
    <t>04/01/2025</t>
  </si>
  <si>
    <t>Parking/Carport/Garage</t>
  </si>
  <si>
    <t>354062593</t>
  </si>
  <si>
    <t>04/01/2025</t>
  </si>
  <si>
    <t>Pest Control</t>
  </si>
  <si>
    <t>354061572</t>
  </si>
  <si>
    <t>04/01/2025</t>
  </si>
  <si>
    <t>Valet Trash</t>
  </si>
  <si>
    <t>354062405</t>
  </si>
  <si>
    <t>04/01/2025</t>
  </si>
  <si>
    <t>Charge Total:</t>
  </si>
  <si>
    <t>03-0315</t>
  </si>
  <si>
    <t>A1</t>
  </si>
  <si>
    <t>Occupied No Notice</t>
  </si>
  <si>
    <t>Nandin, Pauline</t>
  </si>
  <si>
    <t>Resident</t>
  </si>
  <si>
    <t>Amenity Rent</t>
  </si>
  <si>
    <t>354062476</t>
  </si>
  <si>
    <t>04/01/2025</t>
  </si>
  <si>
    <t>Amenity Rent</t>
  </si>
  <si>
    <t>354062736</t>
  </si>
  <si>
    <t>04/01/2025</t>
  </si>
  <si>
    <t>Rent</t>
  </si>
  <si>
    <t>354061604</t>
  </si>
  <si>
    <t>04/01/2025</t>
  </si>
  <si>
    <t>Pest Control</t>
  </si>
  <si>
    <t>354062828</t>
  </si>
  <si>
    <t>04/01/2025</t>
  </si>
  <si>
    <t>Pet Charge</t>
  </si>
  <si>
    <t>354061662</t>
  </si>
  <si>
    <t>04/01/2025</t>
  </si>
  <si>
    <t>Valet Trash</t>
  </si>
  <si>
    <t>354062519</t>
  </si>
  <si>
    <t>04/01/2025</t>
  </si>
  <si>
    <t>Charge Total:</t>
  </si>
  <si>
    <t>03-0316</t>
  </si>
  <si>
    <t>A1</t>
  </si>
  <si>
    <t>Notice Unrented</t>
  </si>
  <si>
    <t>ONeal, Norman</t>
  </si>
  <si>
    <t>Resident</t>
  </si>
  <si>
    <t>Amenity Rent</t>
  </si>
  <si>
    <t>354061976</t>
  </si>
  <si>
    <t>04/01/2025</t>
  </si>
  <si>
    <t>Rent</t>
  </si>
  <si>
    <t>354062573</t>
  </si>
  <si>
    <t>04/01/2025</t>
  </si>
  <si>
    <t>Pest Control</t>
  </si>
  <si>
    <t>354061861</t>
  </si>
  <si>
    <t>04/01/2025</t>
  </si>
  <si>
    <t>Pet Charge</t>
  </si>
  <si>
    <t>Valet Trash</t>
  </si>
  <si>
    <t>354061898</t>
  </si>
  <si>
    <t>04/01/2025</t>
  </si>
  <si>
    <t>Charge Total:</t>
  </si>
  <si>
    <t>03-0317</t>
  </si>
  <si>
    <t>B1</t>
  </si>
  <si>
    <t>Occupied No Notice</t>
  </si>
  <si>
    <t>Salas, Samantha</t>
  </si>
  <si>
    <t>Resident</t>
  </si>
  <si>
    <t>Amenity Rent</t>
  </si>
  <si>
    <t>354062830</t>
  </si>
  <si>
    <t>04/01/2025</t>
  </si>
  <si>
    <t>Rent</t>
  </si>
  <si>
    <t>354061609</t>
  </si>
  <si>
    <t>04/01/2025</t>
  </si>
  <si>
    <t>Parking/Carport/Garage</t>
  </si>
  <si>
    <t>354061694</t>
  </si>
  <si>
    <t>04/01/2025</t>
  </si>
  <si>
    <t>Pest Control</t>
  </si>
  <si>
    <t>354062716</t>
  </si>
  <si>
    <t>04/01/2025</t>
  </si>
  <si>
    <t>Valet Trash</t>
  </si>
  <si>
    <t>354061611</t>
  </si>
  <si>
    <t>04/01/2025</t>
  </si>
  <si>
    <t>Charge Total:</t>
  </si>
  <si>
    <t>03-0318</t>
  </si>
  <si>
    <t>B1</t>
  </si>
  <si>
    <t>Occupied No Notice</t>
  </si>
  <si>
    <t>Garcia Mendoza, Victor</t>
  </si>
  <si>
    <t>Resident</t>
  </si>
  <si>
    <t>Amenity Rent</t>
  </si>
  <si>
    <t>354062854</t>
  </si>
  <si>
    <t>04/01/2025</t>
  </si>
  <si>
    <t>Rent</t>
  </si>
  <si>
    <t>354062107</t>
  </si>
  <si>
    <t>04/01/2025</t>
  </si>
  <si>
    <t>Pest Control</t>
  </si>
  <si>
    <t>354061922</t>
  </si>
  <si>
    <t>04/01/2025</t>
  </si>
  <si>
    <t>Valet Trash</t>
  </si>
  <si>
    <t>354061773</t>
  </si>
  <si>
    <t>04/01/2025</t>
  </si>
  <si>
    <t>Charge Total:</t>
  </si>
  <si>
    <t>03-0321</t>
  </si>
  <si>
    <t>A2</t>
  </si>
  <si>
    <t>Occupied No Notice</t>
  </si>
  <si>
    <t>Salinas, Sarah</t>
  </si>
  <si>
    <t>Resident</t>
  </si>
  <si>
    <t>Rent</t>
  </si>
  <si>
    <t>354061670</t>
  </si>
  <si>
    <t>04/01/2025</t>
  </si>
  <si>
    <t>Pest Control</t>
  </si>
  <si>
    <t>354062665</t>
  </si>
  <si>
    <t>04/01/2025</t>
  </si>
  <si>
    <t>Valet Trash</t>
  </si>
  <si>
    <t>354062345</t>
  </si>
  <si>
    <t>04/01/2025</t>
  </si>
  <si>
    <t>Charge Total:</t>
  </si>
  <si>
    <t>03-0322</t>
  </si>
  <si>
    <t>A2</t>
  </si>
  <si>
    <t>Occupied No Notice</t>
  </si>
  <si>
    <t>Watler, Malik</t>
  </si>
  <si>
    <t>Resident</t>
  </si>
  <si>
    <t>Amenity Rent</t>
  </si>
  <si>
    <t>354062055</t>
  </si>
  <si>
    <t>04/01/2025</t>
  </si>
  <si>
    <t>Rent</t>
  </si>
  <si>
    <t>354061796</t>
  </si>
  <si>
    <t>04/01/2025</t>
  </si>
  <si>
    <t>Pest Control</t>
  </si>
  <si>
    <t>354061657</t>
  </si>
  <si>
    <t>04/01/2025</t>
  </si>
  <si>
    <t>Valet Trash</t>
  </si>
  <si>
    <t>354062306</t>
  </si>
  <si>
    <t>04/01/2025</t>
  </si>
  <si>
    <t>Charge Total:</t>
  </si>
  <si>
    <t>03-0323</t>
  </si>
  <si>
    <t>A1</t>
  </si>
  <si>
    <t>Occupied No Notice</t>
  </si>
  <si>
    <t>Hughes, Rebecca</t>
  </si>
  <si>
    <t>Resident</t>
  </si>
  <si>
    <t>Amenity Rent</t>
  </si>
  <si>
    <t>354061892</t>
  </si>
  <si>
    <t>04/01/2025</t>
  </si>
  <si>
    <t>Rent</t>
  </si>
  <si>
    <t>354061685</t>
  </si>
  <si>
    <t>04/01/2025</t>
  </si>
  <si>
    <t>Pest Control</t>
  </si>
  <si>
    <t>354061977</t>
  </si>
  <si>
    <t>04/01/2025</t>
  </si>
  <si>
    <t>Pet Charge</t>
  </si>
  <si>
    <t>354061547</t>
  </si>
  <si>
    <t>04/01/2025</t>
  </si>
  <si>
    <t>Storage</t>
  </si>
  <si>
    <t>354062626</t>
  </si>
  <si>
    <t>04/01/2025</t>
  </si>
  <si>
    <t>Valet Trash</t>
  </si>
  <si>
    <t>354061649</t>
  </si>
  <si>
    <t>04/01/2025</t>
  </si>
  <si>
    <t>Charge Total:</t>
  </si>
  <si>
    <t>03-0324</t>
  </si>
  <si>
    <t>A1</t>
  </si>
  <si>
    <t>Occupied No Notice</t>
  </si>
  <si>
    <t>Recinos, Michelle</t>
  </si>
  <si>
    <t>Resident</t>
  </si>
  <si>
    <t>Rent</t>
  </si>
  <si>
    <t>354062664</t>
  </si>
  <si>
    <t>04/01/2025</t>
  </si>
  <si>
    <t>Pest Control</t>
  </si>
  <si>
    <t>354061552</t>
  </si>
  <si>
    <t>04/01/2025</t>
  </si>
  <si>
    <t>Pet Charge</t>
  </si>
  <si>
    <t>354062551</t>
  </si>
  <si>
    <t>04/01/2025</t>
  </si>
  <si>
    <t>Valet Trash</t>
  </si>
  <si>
    <t>354062253</t>
  </si>
  <si>
    <t>04/01/2025</t>
  </si>
  <si>
    <t>Charge Total:</t>
  </si>
  <si>
    <t>03-0325</t>
  </si>
  <si>
    <t>A1</t>
  </si>
  <si>
    <t>Occupied No Notice</t>
  </si>
  <si>
    <t>Jones, Jeremiah</t>
  </si>
  <si>
    <t>Resident</t>
  </si>
  <si>
    <t>Amenity Rent</t>
  </si>
  <si>
    <t>354062760</t>
  </si>
  <si>
    <t>04/01/2025</t>
  </si>
  <si>
    <t>Rent</t>
  </si>
  <si>
    <t>354061732</t>
  </si>
  <si>
    <t>04/01/2025</t>
  </si>
  <si>
    <t>Pest Control</t>
  </si>
  <si>
    <t>354062297</t>
  </si>
  <si>
    <t>04/01/2025</t>
  </si>
  <si>
    <t>Valet Trash</t>
  </si>
  <si>
    <t>354062106</t>
  </si>
  <si>
    <t>04/01/2025</t>
  </si>
  <si>
    <t>Charge Total:</t>
  </si>
  <si>
    <t>03-0326</t>
  </si>
  <si>
    <t>A1</t>
  </si>
  <si>
    <t>Occupied No Notice</t>
  </si>
  <si>
    <t>Samaniego, Alberto</t>
  </si>
  <si>
    <t>Resident</t>
  </si>
  <si>
    <t>Rent</t>
  </si>
  <si>
    <t>354062012</t>
  </si>
  <si>
    <t>04/01/2025</t>
  </si>
  <si>
    <t>Pest Control</t>
  </si>
  <si>
    <t>354062685</t>
  </si>
  <si>
    <t>04/01/2025</t>
  </si>
  <si>
    <t>Valet Trash</t>
  </si>
  <si>
    <t>354062134</t>
  </si>
  <si>
    <t>04/01/2025</t>
  </si>
  <si>
    <t>Charge Total:</t>
  </si>
  <si>
    <t>03-0327</t>
  </si>
  <si>
    <t>B1</t>
  </si>
  <si>
    <t>Occupied No Notice</t>
  </si>
  <si>
    <t>Ojeda, Yuleicy</t>
  </si>
  <si>
    <t>Resident</t>
  </si>
  <si>
    <t>Rent</t>
  </si>
  <si>
    <t>354062737</t>
  </si>
  <si>
    <t>04/01/2025</t>
  </si>
  <si>
    <t>Pest Control</t>
  </si>
  <si>
    <t>354061512</t>
  </si>
  <si>
    <t>04/01/2025</t>
  </si>
  <si>
    <t>Valet Trash</t>
  </si>
  <si>
    <t>354061999</t>
  </si>
  <si>
    <t>04/01/2025</t>
  </si>
  <si>
    <t>Charge Total:</t>
  </si>
  <si>
    <t>03-0328</t>
  </si>
  <si>
    <t>B1</t>
  </si>
  <si>
    <t>Occupied No Notice</t>
  </si>
  <si>
    <t>Morales Jr, Tomas</t>
  </si>
  <si>
    <t>Resident</t>
  </si>
  <si>
    <t>Amenity Rent</t>
  </si>
  <si>
    <t>354062812</t>
  </si>
  <si>
    <t>04/01/2025</t>
  </si>
  <si>
    <t>Rent</t>
  </si>
  <si>
    <t>354062347</t>
  </si>
  <si>
    <t>04/01/2025</t>
  </si>
  <si>
    <t>Pest Control</t>
  </si>
  <si>
    <t>354062201</t>
  </si>
  <si>
    <t>04/01/2025</t>
  </si>
  <si>
    <t>Renters Insurance Fine</t>
  </si>
  <si>
    <t>354041853</t>
  </si>
  <si>
    <t>04/01/2025</t>
  </si>
  <si>
    <t>Valet Trash</t>
  </si>
  <si>
    <t>354062111</t>
  </si>
  <si>
    <t>04/01/2025</t>
  </si>
  <si>
    <t>Charge Total:</t>
  </si>
  <si>
    <t>03-0331</t>
  </si>
  <si>
    <t>A2</t>
  </si>
  <si>
    <t>Occupied No Notice</t>
  </si>
  <si>
    <t>Nava, Tibisay</t>
  </si>
  <si>
    <t>Resident</t>
  </si>
  <si>
    <t>Amenity Rent</t>
  </si>
  <si>
    <t>354061997</t>
  </si>
  <si>
    <t>04/01/2025</t>
  </si>
  <si>
    <t>Rent</t>
  </si>
  <si>
    <t>354062389</t>
  </si>
  <si>
    <t>04/01/2025</t>
  </si>
  <si>
    <t>Concession-Resident</t>
  </si>
  <si>
    <t>354062869</t>
  </si>
  <si>
    <t>04/01/2025</t>
  </si>
  <si>
    <t>Pest Control</t>
  </si>
  <si>
    <t>354062555</t>
  </si>
  <si>
    <t>04/01/2025</t>
  </si>
  <si>
    <t>Valet Trash</t>
  </si>
  <si>
    <t>354061518</t>
  </si>
  <si>
    <t>04/01/2025</t>
  </si>
  <si>
    <t>Charge Total:</t>
  </si>
  <si>
    <t>03-0332</t>
  </si>
  <si>
    <t>A2</t>
  </si>
  <si>
    <t>Occupied No Notice</t>
  </si>
  <si>
    <t>Hernandez, Robyn</t>
  </si>
  <si>
    <t>Resident</t>
  </si>
  <si>
    <t>Amenity Rent</t>
  </si>
  <si>
    <t>354062602</t>
  </si>
  <si>
    <t>04/01/2025</t>
  </si>
  <si>
    <t>Rent</t>
  </si>
  <si>
    <t>354062587</t>
  </si>
  <si>
    <t>04/01/2025</t>
  </si>
  <si>
    <t>Pest Control</t>
  </si>
  <si>
    <t>354062152</t>
  </si>
  <si>
    <t>04/01/2025</t>
  </si>
  <si>
    <t>Valet Trash</t>
  </si>
  <si>
    <t>354061964</t>
  </si>
  <si>
    <t>04/01/2025</t>
  </si>
  <si>
    <t>Charge Total:</t>
  </si>
  <si>
    <t>03-0333</t>
  </si>
  <si>
    <t>A1</t>
  </si>
  <si>
    <t>Occupied No Notice</t>
  </si>
  <si>
    <t>Fulgham, Rachel</t>
  </si>
  <si>
    <t>Resident</t>
  </si>
  <si>
    <t>Rent</t>
  </si>
  <si>
    <t>354062091</t>
  </si>
  <si>
    <t>04/01/2025</t>
  </si>
  <si>
    <t>Late Fee</t>
  </si>
  <si>
    <t>354401892</t>
  </si>
  <si>
    <t>04/04/2025</t>
  </si>
  <si>
    <t>Pest Control</t>
  </si>
  <si>
    <t>354062689</t>
  </si>
  <si>
    <t>04/01/2025</t>
  </si>
  <si>
    <t>Valet Trash</t>
  </si>
  <si>
    <t>354061602</t>
  </si>
  <si>
    <t>04/01/2025</t>
  </si>
  <si>
    <t>Charge Total:</t>
  </si>
  <si>
    <t>03-0334</t>
  </si>
  <si>
    <t>A1</t>
  </si>
  <si>
    <t>Occupied No Notice</t>
  </si>
  <si>
    <t>Meneses Lopez, Ian</t>
  </si>
  <si>
    <t>Resident</t>
  </si>
  <si>
    <t>Amenity Rent</t>
  </si>
  <si>
    <t>354062564</t>
  </si>
  <si>
    <t>04/01/2025</t>
  </si>
  <si>
    <t>Rent</t>
  </si>
  <si>
    <t>354061668</t>
  </si>
  <si>
    <t>04/01/2025</t>
  </si>
  <si>
    <t>Concession-Resident</t>
  </si>
  <si>
    <t>354061961</t>
  </si>
  <si>
    <t>04/01/2025</t>
  </si>
  <si>
    <t>Pest Control</t>
  </si>
  <si>
    <t>354062311</t>
  </si>
  <si>
    <t>04/01/2025</t>
  </si>
  <si>
    <t>Valet Trash</t>
  </si>
  <si>
    <t>354061942</t>
  </si>
  <si>
    <t>04/01/2025</t>
  </si>
  <si>
    <t>Charge Total:</t>
  </si>
  <si>
    <t>03-0335</t>
  </si>
  <si>
    <t>A1</t>
  </si>
  <si>
    <t>Occupied No Notice</t>
  </si>
  <si>
    <t>Leinonen, Ingrid</t>
  </si>
  <si>
    <t>Resident</t>
  </si>
  <si>
    <t>Rent</t>
  </si>
  <si>
    <t>354061988</t>
  </si>
  <si>
    <t>04/01/2025</t>
  </si>
  <si>
    <t>Parking/Carport/Garage</t>
  </si>
  <si>
    <t>354061958</t>
  </si>
  <si>
    <t>04/01/2025</t>
  </si>
  <si>
    <t>Pest Control</t>
  </si>
  <si>
    <t>354062166</t>
  </si>
  <si>
    <t>04/01/2025</t>
  </si>
  <si>
    <t>Pet Charge</t>
  </si>
  <si>
    <t>354062335</t>
  </si>
  <si>
    <t>04/01/2025</t>
  </si>
  <si>
    <t>Valet Trash</t>
  </si>
  <si>
    <t>354062062</t>
  </si>
  <si>
    <t>04/01/2025</t>
  </si>
  <si>
    <t>Charge Total:</t>
  </si>
  <si>
    <t>03-0336</t>
  </si>
  <si>
    <t>A1</t>
  </si>
  <si>
    <t>Occupied No Notice</t>
  </si>
  <si>
    <t>McKnight, Johnathan</t>
  </si>
  <si>
    <t>Resident</t>
  </si>
  <si>
    <t>Amenity Rent</t>
  </si>
  <si>
    <t>354061933</t>
  </si>
  <si>
    <t>04/01/2025</t>
  </si>
  <si>
    <t>Rent</t>
  </si>
  <si>
    <t>354062024</t>
  </si>
  <si>
    <t>04/01/2025</t>
  </si>
  <si>
    <t>Pest Control</t>
  </si>
  <si>
    <t>354061664</t>
  </si>
  <si>
    <t>04/01/2025</t>
  </si>
  <si>
    <t>Valet Trash</t>
  </si>
  <si>
    <t>354062399</t>
  </si>
  <si>
    <t>04/01/2025</t>
  </si>
  <si>
    <t>Charge Total:</t>
  </si>
  <si>
    <t>03-0337</t>
  </si>
  <si>
    <t>B1</t>
  </si>
  <si>
    <t>Occupied No Notice</t>
  </si>
  <si>
    <t>Pichardo, Alexa</t>
  </si>
  <si>
    <t>Resident</t>
  </si>
  <si>
    <t>Amenity Rent</t>
  </si>
  <si>
    <t>354061532</t>
  </si>
  <si>
    <t>04/01/2025</t>
  </si>
  <si>
    <t>Rent</t>
  </si>
  <si>
    <t>354062726</t>
  </si>
  <si>
    <t>04/01/2025</t>
  </si>
  <si>
    <t>Pest Control</t>
  </si>
  <si>
    <t>354062310</t>
  </si>
  <si>
    <t>04/01/2025</t>
  </si>
  <si>
    <t>Renters Insurance Fine</t>
  </si>
  <si>
    <t>354041858</t>
  </si>
  <si>
    <t>04/01/2025</t>
  </si>
  <si>
    <t>Valet Trash</t>
  </si>
  <si>
    <t>354062376</t>
  </si>
  <si>
    <t>04/01/2025</t>
  </si>
  <si>
    <t>Charge Total:</t>
  </si>
  <si>
    <t>03-0338</t>
  </si>
  <si>
    <t>B1</t>
  </si>
  <si>
    <t>Occupied No Notice</t>
  </si>
  <si>
    <t>Luna Parra, Hilario (Hilario)</t>
  </si>
  <si>
    <t>Resident</t>
  </si>
  <si>
    <t>Amenity Rent</t>
  </si>
  <si>
    <t>354061703</t>
  </si>
  <si>
    <t>04/01/2025</t>
  </si>
  <si>
    <t>Rent</t>
  </si>
  <si>
    <t>354062797</t>
  </si>
  <si>
    <t>04/01/2025</t>
  </si>
  <si>
    <t>Concession-Partial Employee</t>
  </si>
  <si>
    <t>354061505</t>
  </si>
  <si>
    <t>04/01/2025</t>
  </si>
  <si>
    <t>Pest Control</t>
  </si>
  <si>
    <t>354061882</t>
  </si>
  <si>
    <t>04/01/2025</t>
  </si>
  <si>
    <t>Valet Trash</t>
  </si>
  <si>
    <t>354061897</t>
  </si>
  <si>
    <t>04/01/2025</t>
  </si>
  <si>
    <t>Charge Total:</t>
  </si>
  <si>
    <t>04-0401</t>
  </si>
  <si>
    <t>A2</t>
  </si>
  <si>
    <t>Occupied No Notice</t>
  </si>
  <si>
    <t>Castro, Gabriela (Gabby)</t>
  </si>
  <si>
    <t>Resident</t>
  </si>
  <si>
    <t>Amenity Rent</t>
  </si>
  <si>
    <t>354061650</t>
  </si>
  <si>
    <t>04/01/2025</t>
  </si>
  <si>
    <t>Amenity Rent</t>
  </si>
  <si>
    <t>354061852</t>
  </si>
  <si>
    <t>04/01/2025</t>
  </si>
  <si>
    <t>Rent</t>
  </si>
  <si>
    <t>354062640</t>
  </si>
  <si>
    <t>04/01/2025</t>
  </si>
  <si>
    <t>Parking/Carport/Garage</t>
  </si>
  <si>
    <t>354062623</t>
  </si>
  <si>
    <t>04/01/2025</t>
  </si>
  <si>
    <t>Pest Control</t>
  </si>
  <si>
    <t>354062256</t>
  </si>
  <si>
    <t>04/01/2025</t>
  </si>
  <si>
    <t>Valet Trash</t>
  </si>
  <si>
    <t>354061985</t>
  </si>
  <si>
    <t>04/01/2025</t>
  </si>
  <si>
    <t>Charge Total:</t>
  </si>
  <si>
    <t>04-0403</t>
  </si>
  <si>
    <t>A1</t>
  </si>
  <si>
    <t>Occupied No Notice</t>
  </si>
  <si>
    <t>Derickson, Paige</t>
  </si>
  <si>
    <t>Resident</t>
  </si>
  <si>
    <t>Amenity Rent</t>
  </si>
  <si>
    <t>354061603</t>
  </si>
  <si>
    <t>04/01/2025</t>
  </si>
  <si>
    <t>Amenity Rent</t>
  </si>
  <si>
    <t>354062230</t>
  </si>
  <si>
    <t>04/01/2025</t>
  </si>
  <si>
    <t>Amenity Rent</t>
  </si>
  <si>
    <t>354062535</t>
  </si>
  <si>
    <t>04/01/2025</t>
  </si>
  <si>
    <t>Rent</t>
  </si>
  <si>
    <t>354062598</t>
  </si>
  <si>
    <t>04/01/2025</t>
  </si>
  <si>
    <t>Pest Control</t>
  </si>
  <si>
    <t>354062355</t>
  </si>
  <si>
    <t>04/01/2025</t>
  </si>
  <si>
    <t>Valet Trash</t>
  </si>
  <si>
    <t>354062848</t>
  </si>
  <si>
    <t>04/01/2025</t>
  </si>
  <si>
    <t>Charge Total:</t>
  </si>
  <si>
    <t>04-0405</t>
  </si>
  <si>
    <t>A1</t>
  </si>
  <si>
    <t>Occupied No Notice</t>
  </si>
  <si>
    <t>Rumph, Guthrie</t>
  </si>
  <si>
    <t>Resident</t>
  </si>
  <si>
    <t>Amenity Rent</t>
  </si>
  <si>
    <t>354061614</t>
  </si>
  <si>
    <t>04/01/2025</t>
  </si>
  <si>
    <t>Amenity Rent</t>
  </si>
  <si>
    <t>354061890</t>
  </si>
  <si>
    <t>04/01/2025</t>
  </si>
  <si>
    <t>Rent</t>
  </si>
  <si>
    <t>354061583</t>
  </si>
  <si>
    <t>04/01/2025</t>
  </si>
  <si>
    <t>Pest Control</t>
  </si>
  <si>
    <t>354061679</t>
  </si>
  <si>
    <t>04/01/2025</t>
  </si>
  <si>
    <t>Valet Trash</t>
  </si>
  <si>
    <t>354062245</t>
  </si>
  <si>
    <t>04/01/2025</t>
  </si>
  <si>
    <t>Charge Total:</t>
  </si>
  <si>
    <t>04-0407</t>
  </si>
  <si>
    <t>B1</t>
  </si>
  <si>
    <t>Vacant Rented Not Ready</t>
  </si>
  <si>
    <t>-- Vacant --</t>
  </si>
  <si>
    <t>-</t>
  </si>
  <si>
    <t>Charge Total:</t>
  </si>
  <si>
    <t>04-0411</t>
  </si>
  <si>
    <t>A2</t>
  </si>
  <si>
    <t>Occupied No Notice</t>
  </si>
  <si>
    <t>Cepeda Meyer, Guadalupe (Lupy)</t>
  </si>
  <si>
    <t>Resident</t>
  </si>
  <si>
    <t>Amenity Rent</t>
  </si>
  <si>
    <t>354061688</t>
  </si>
  <si>
    <t>04/01/2025</t>
  </si>
  <si>
    <t>Rent</t>
  </si>
  <si>
    <t>354061535</t>
  </si>
  <si>
    <t>04/01/2025</t>
  </si>
  <si>
    <t>Pest Control</t>
  </si>
  <si>
    <t>354062552</t>
  </si>
  <si>
    <t>04/01/2025</t>
  </si>
  <si>
    <t>Valet Trash</t>
  </si>
  <si>
    <t>354062194</t>
  </si>
  <si>
    <t>04/01/2025</t>
  </si>
  <si>
    <t>Charge Total:</t>
  </si>
  <si>
    <t>04-0412</t>
  </si>
  <si>
    <t>A2</t>
  </si>
  <si>
    <t>Occupied No Notice</t>
  </si>
  <si>
    <t>Linder, Wade</t>
  </si>
  <si>
    <t>Resident</t>
  </si>
  <si>
    <t>Amenity Rent</t>
  </si>
  <si>
    <t>354061630</t>
  </si>
  <si>
    <t>04/01/2025</t>
  </si>
  <si>
    <t>Amenity Rent</t>
  </si>
  <si>
    <t>354062093</t>
  </si>
  <si>
    <t>04/01/2025</t>
  </si>
  <si>
    <t>Rent</t>
  </si>
  <si>
    <t>354061646</t>
  </si>
  <si>
    <t>04/01/2025</t>
  </si>
  <si>
    <t>Parking/Carport/Garage</t>
  </si>
  <si>
    <t>354062852</t>
  </si>
  <si>
    <t>04/01/2025</t>
  </si>
  <si>
    <t>Pest Control</t>
  </si>
  <si>
    <t>354062315</t>
  </si>
  <si>
    <t>04/01/2025</t>
  </si>
  <si>
    <t>Valet Trash</t>
  </si>
  <si>
    <t>354062288</t>
  </si>
  <si>
    <t>04/01/2025</t>
  </si>
  <si>
    <t>Charge Total:</t>
  </si>
  <si>
    <t>04-0413</t>
  </si>
  <si>
    <t>A1</t>
  </si>
  <si>
    <t>Occupied No Notice</t>
  </si>
  <si>
    <t>Kotsinadelis, Yvonne</t>
  </si>
  <si>
    <t>Resident</t>
  </si>
  <si>
    <t>Amenity Rent</t>
  </si>
  <si>
    <t>354062008</t>
  </si>
  <si>
    <t>04/01/2025</t>
  </si>
  <si>
    <t>Rent</t>
  </si>
  <si>
    <t>354062332</t>
  </si>
  <si>
    <t>04/01/2025</t>
  </si>
  <si>
    <t>Pest Control</t>
  </si>
  <si>
    <t>354062089</t>
  </si>
  <si>
    <t>04/01/2025</t>
  </si>
  <si>
    <t>Valet Trash</t>
  </si>
  <si>
    <t>354062375</t>
  </si>
  <si>
    <t>04/01/2025</t>
  </si>
  <si>
    <t>Charge Total:</t>
  </si>
  <si>
    <t>04-0414</t>
  </si>
  <si>
    <t>A1</t>
  </si>
  <si>
    <t>Occupied No Notice</t>
  </si>
  <si>
    <t>Steger, Emily</t>
  </si>
  <si>
    <t>Resident</t>
  </si>
  <si>
    <t>Amenity Rent</t>
  </si>
  <si>
    <t>354062200</t>
  </si>
  <si>
    <t>04/01/2025</t>
  </si>
  <si>
    <t>Amenity Rent</t>
  </si>
  <si>
    <t>354062514</t>
  </si>
  <si>
    <t>04/01/2025</t>
  </si>
  <si>
    <t>Rent</t>
  </si>
  <si>
    <t>354061525</t>
  </si>
  <si>
    <t>04/01/2025</t>
  </si>
  <si>
    <t>Pest Control</t>
  </si>
  <si>
    <t>354062455</t>
  </si>
  <si>
    <t>04/01/2025</t>
  </si>
  <si>
    <t>Pet Charge</t>
  </si>
  <si>
    <t>354061911</t>
  </si>
  <si>
    <t>04/01/2025</t>
  </si>
  <si>
    <t>Valet Trash</t>
  </si>
  <si>
    <t>354061975</t>
  </si>
  <si>
    <t>04/01/2025</t>
  </si>
  <si>
    <t>Charge Total:</t>
  </si>
  <si>
    <t>04-0415</t>
  </si>
  <si>
    <t>A1</t>
  </si>
  <si>
    <t>Occupied No Notice</t>
  </si>
  <si>
    <t>Montes, Pablo</t>
  </si>
  <si>
    <t>Resident</t>
  </si>
  <si>
    <t>Amenity Rent</t>
  </si>
  <si>
    <t>354062176</t>
  </si>
  <si>
    <t>04/01/2025</t>
  </si>
  <si>
    <t>Amenity Rent</t>
  </si>
  <si>
    <t>354062304</t>
  </si>
  <si>
    <t>04/01/2025</t>
  </si>
  <si>
    <t>Rent</t>
  </si>
  <si>
    <t>354061543</t>
  </si>
  <si>
    <t>04/01/2025</t>
  </si>
  <si>
    <t>Pest Control</t>
  </si>
  <si>
    <t>354062199</t>
  </si>
  <si>
    <t>04/01/2025</t>
  </si>
  <si>
    <t>Valet Trash</t>
  </si>
  <si>
    <t>354061965</t>
  </si>
  <si>
    <t>04/01/2025</t>
  </si>
  <si>
    <t>Charge Total:</t>
  </si>
  <si>
    <t>04-0416</t>
  </si>
  <si>
    <t>A1</t>
  </si>
  <si>
    <t>Notice Unrented</t>
  </si>
  <si>
    <t>Anchondo, Claudia</t>
  </si>
  <si>
    <t>Resident</t>
  </si>
  <si>
    <t>Amenity Rent</t>
  </si>
  <si>
    <t>354062702</t>
  </si>
  <si>
    <t>04/01/2025</t>
  </si>
  <si>
    <t>Rent</t>
  </si>
  <si>
    <t>354062367</t>
  </si>
  <si>
    <t>04/01/2025</t>
  </si>
  <si>
    <t>Parking/Carport/Garage</t>
  </si>
  <si>
    <t>354062044</t>
  </si>
  <si>
    <t>04/01/2025</t>
  </si>
  <si>
    <t>Pest Control</t>
  </si>
  <si>
    <t>354061594</t>
  </si>
  <si>
    <t>04/01/2025</t>
  </si>
  <si>
    <t>Valet Trash</t>
  </si>
  <si>
    <t>354061865</t>
  </si>
  <si>
    <t>04/01/2025</t>
  </si>
  <si>
    <t>Charge Total:</t>
  </si>
  <si>
    <t>04-0417</t>
  </si>
  <si>
    <t>B1</t>
  </si>
  <si>
    <t>Vacant Unrented Not Ready</t>
  </si>
  <si>
    <t>-- Vacant --</t>
  </si>
  <si>
    <t>-</t>
  </si>
  <si>
    <t>Charge Total:</t>
  </si>
  <si>
    <t>04-0418</t>
  </si>
  <si>
    <t>B1</t>
  </si>
  <si>
    <t>Notice Rented</t>
  </si>
  <si>
    <t>Moreno, Christopher</t>
  </si>
  <si>
    <t>Resident</t>
  </si>
  <si>
    <t>Amenity Rent</t>
  </si>
  <si>
    <t>354484286</t>
  </si>
  <si>
    <t>04/01/2025</t>
  </si>
  <si>
    <t>Amenity Rent</t>
  </si>
  <si>
    <t>354062204</t>
  </si>
  <si>
    <t>04/01/2025</t>
  </si>
  <si>
    <t>Amenity Rent</t>
  </si>
  <si>
    <t>354484354</t>
  </si>
  <si>
    <t>04/01/2025</t>
  </si>
  <si>
    <t>Amenity Rent</t>
  </si>
  <si>
    <t>354484347</t>
  </si>
  <si>
    <t>04/01/2025</t>
  </si>
  <si>
    <t>Amenity Rent</t>
  </si>
  <si>
    <t>354484282</t>
  </si>
  <si>
    <t>04/01/2025</t>
  </si>
  <si>
    <t>Rent</t>
  </si>
  <si>
    <t>354484352</t>
  </si>
  <si>
    <t>04/01/2025</t>
  </si>
  <si>
    <t>Rent</t>
  </si>
  <si>
    <t>354484287</t>
  </si>
  <si>
    <t>04/01/2025</t>
  </si>
  <si>
    <t>Rent</t>
  </si>
  <si>
    <t>354484285</t>
  </si>
  <si>
    <t>04/01/2025</t>
  </si>
  <si>
    <t>Rent</t>
  </si>
  <si>
    <t>354484350</t>
  </si>
  <si>
    <t>04/01/2025</t>
  </si>
  <si>
    <t>Rent</t>
  </si>
  <si>
    <t>354062100</t>
  </si>
  <si>
    <t>04/01/2025</t>
  </si>
  <si>
    <t>Pest Control</t>
  </si>
  <si>
    <t>354484353</t>
  </si>
  <si>
    <t>04/01/2025</t>
  </si>
  <si>
    <t>Pest Control</t>
  </si>
  <si>
    <t>354484348</t>
  </si>
  <si>
    <t>04/01/2025</t>
  </si>
  <si>
    <t>Pest Control</t>
  </si>
  <si>
    <t>354484283</t>
  </si>
  <si>
    <t>04/01/2025</t>
  </si>
  <si>
    <t>Pest Control</t>
  </si>
  <si>
    <t>354062494</t>
  </si>
  <si>
    <t>04/01/2025</t>
  </si>
  <si>
    <t>Pest Control</t>
  </si>
  <si>
    <t>354484288</t>
  </si>
  <si>
    <t>04/01/2025</t>
  </si>
  <si>
    <t>Transfer Fee</t>
  </si>
  <si>
    <t>354484280</t>
  </si>
  <si>
    <t>02/10/2025</t>
  </si>
  <si>
    <t>Transfer Fee</t>
  </si>
  <si>
    <t>354484329</t>
  </si>
  <si>
    <t>04/08/2025</t>
  </si>
  <si>
    <t>Valet Trash</t>
  </si>
  <si>
    <t>354484284</t>
  </si>
  <si>
    <t>04/01/2025</t>
  </si>
  <si>
    <t>Valet Trash</t>
  </si>
  <si>
    <t>354484351</t>
  </si>
  <si>
    <t>04/01/2025</t>
  </si>
  <si>
    <t>Valet Trash</t>
  </si>
  <si>
    <t>354484289</t>
  </si>
  <si>
    <t>04/01/2025</t>
  </si>
  <si>
    <t>Valet Trash</t>
  </si>
  <si>
    <t>354062392</t>
  </si>
  <si>
    <t>04/01/2025</t>
  </si>
  <si>
    <t>Valet Trash</t>
  </si>
  <si>
    <t>354484349</t>
  </si>
  <si>
    <t>04/01/2025</t>
  </si>
  <si>
    <t>Charge Total:</t>
  </si>
  <si>
    <t>04-0421</t>
  </si>
  <si>
    <t>A2</t>
  </si>
  <si>
    <t>Vacant Unrented Not Ready</t>
  </si>
  <si>
    <t>-- Vacant --</t>
  </si>
  <si>
    <t>-</t>
  </si>
  <si>
    <t>Charge Total:</t>
  </si>
  <si>
    <t>04-0422</t>
  </si>
  <si>
    <t>A2</t>
  </si>
  <si>
    <t>Occupied No Notice</t>
  </si>
  <si>
    <t>Gallegos, Gustavo (Gus)</t>
  </si>
  <si>
    <t>Resident</t>
  </si>
  <si>
    <t>Rent</t>
  </si>
  <si>
    <t>354062666</t>
  </si>
  <si>
    <t>04/01/2025</t>
  </si>
  <si>
    <t>Pest Control</t>
  </si>
  <si>
    <t>354061599</t>
  </si>
  <si>
    <t>04/01/2025</t>
  </si>
  <si>
    <t>Trash Allocation Charge</t>
  </si>
  <si>
    <t>354062470</t>
  </si>
  <si>
    <t>04/01/2025</t>
  </si>
  <si>
    <t>Charge Total:</t>
  </si>
  <si>
    <t>04-0423</t>
  </si>
  <si>
    <t>A1</t>
  </si>
  <si>
    <t>Vacant Rented Not Ready</t>
  </si>
  <si>
    <t>-- Vacant --</t>
  </si>
  <si>
    <t>-</t>
  </si>
  <si>
    <t>Charge Total:</t>
  </si>
  <si>
    <t>04-0424</t>
  </si>
  <si>
    <t>A1</t>
  </si>
  <si>
    <t>Occupied No Notice</t>
  </si>
  <si>
    <t>Miles, LaClea</t>
  </si>
  <si>
    <t>Resident</t>
  </si>
  <si>
    <t>Amenity Rent</t>
  </si>
  <si>
    <t>354061774</t>
  </si>
  <si>
    <t>04/01/2025</t>
  </si>
  <si>
    <t>Rent</t>
  </si>
  <si>
    <t>354062082</t>
  </si>
  <si>
    <t>04/01/2025</t>
  </si>
  <si>
    <t>Parking/Carport/Garage</t>
  </si>
  <si>
    <t>354061739</t>
  </si>
  <si>
    <t>04/01/2025</t>
  </si>
  <si>
    <t>Pest Control</t>
  </si>
  <si>
    <t>354061971</t>
  </si>
  <si>
    <t>04/01/2025</t>
  </si>
  <si>
    <t>Valet Trash</t>
  </si>
  <si>
    <t>354062841</t>
  </si>
  <si>
    <t>04/01/2025</t>
  </si>
  <si>
    <t>Charge Total:</t>
  </si>
  <si>
    <t>04-0425</t>
  </si>
  <si>
    <t>A1</t>
  </si>
  <si>
    <t>Notice Rented</t>
  </si>
  <si>
    <t>Bozin, Matthew</t>
  </si>
  <si>
    <t>Resident</t>
  </si>
  <si>
    <t>Rent</t>
  </si>
  <si>
    <t>354062070</t>
  </si>
  <si>
    <t>04/01/2025</t>
  </si>
  <si>
    <t>Pest Control</t>
  </si>
  <si>
    <t>354062334</t>
  </si>
  <si>
    <t>04/01/2025</t>
  </si>
  <si>
    <t>Valet Trash</t>
  </si>
  <si>
    <t>354061829</t>
  </si>
  <si>
    <t>04/01/2025</t>
  </si>
  <si>
    <t>Charge Total:</t>
  </si>
  <si>
    <t>04-0426</t>
  </si>
  <si>
    <t>A1</t>
  </si>
  <si>
    <t>Occupied No Notice</t>
  </si>
  <si>
    <t>Mackey, Janaye</t>
  </si>
  <si>
    <t>Resident</t>
  </si>
  <si>
    <t>Rent</t>
  </si>
  <si>
    <t>354061527</t>
  </si>
  <si>
    <t>04/01/2025</t>
  </si>
  <si>
    <t>Pest Control</t>
  </si>
  <si>
    <t>354061836</t>
  </si>
  <si>
    <t>04/01/2025</t>
  </si>
  <si>
    <t>Valet Trash</t>
  </si>
  <si>
    <t>354062103</t>
  </si>
  <si>
    <t>04/01/2025</t>
  </si>
  <si>
    <t>Charge Total:</t>
  </si>
  <si>
    <t>04-0427</t>
  </si>
  <si>
    <t>B1</t>
  </si>
  <si>
    <t>Occupied No Notice</t>
  </si>
  <si>
    <t>Gonzalez, Cynthia</t>
  </si>
  <si>
    <t>Resident</t>
  </si>
  <si>
    <t>Rent</t>
  </si>
  <si>
    <t>354062549</t>
  </si>
  <si>
    <t>04/01/2025</t>
  </si>
  <si>
    <t>Pest Control</t>
  </si>
  <si>
    <t>354061919</t>
  </si>
  <si>
    <t>04/01/2025</t>
  </si>
  <si>
    <t>Valet Trash</t>
  </si>
  <si>
    <t>354062759</t>
  </si>
  <si>
    <t>04/01/2025</t>
  </si>
  <si>
    <t>Charge Total:</t>
  </si>
  <si>
    <t>04-0428</t>
  </si>
  <si>
    <t>B1</t>
  </si>
  <si>
    <t>Occupied No Notice</t>
  </si>
  <si>
    <t>Funderburk, Amy</t>
  </si>
  <si>
    <t>Resident</t>
  </si>
  <si>
    <t>Amenity Rent</t>
  </si>
  <si>
    <t>354061932</t>
  </si>
  <si>
    <t>04/01/2025</t>
  </si>
  <si>
    <t>Rent</t>
  </si>
  <si>
    <t>354062777</t>
  </si>
  <si>
    <t>04/01/2025</t>
  </si>
  <si>
    <t>Parking/Carport/Garage</t>
  </si>
  <si>
    <t>354062773</t>
  </si>
  <si>
    <t>04/01/2025</t>
  </si>
  <si>
    <t>Pest Control</t>
  </si>
  <si>
    <t>354061558</t>
  </si>
  <si>
    <t>04/01/2025</t>
  </si>
  <si>
    <t>Storage</t>
  </si>
  <si>
    <t>354062174</t>
  </si>
  <si>
    <t>04/01/2025</t>
  </si>
  <si>
    <t>Valet Trash</t>
  </si>
  <si>
    <t>354062257</t>
  </si>
  <si>
    <t>04/01/2025</t>
  </si>
  <si>
    <t>Charge Total:</t>
  </si>
  <si>
    <t>04-0431</t>
  </si>
  <si>
    <t>A2</t>
  </si>
  <si>
    <t>Occupied No Notice</t>
  </si>
  <si>
    <t>Howell, Mackenzie</t>
  </si>
  <si>
    <t>Resident</t>
  </si>
  <si>
    <t>Amenity Rent</t>
  </si>
  <si>
    <t>354061667</t>
  </si>
  <si>
    <t>04/01/2025</t>
  </si>
  <si>
    <t>Rent</t>
  </si>
  <si>
    <t>354062682</t>
  </si>
  <si>
    <t>04/01/2025</t>
  </si>
  <si>
    <t>Pest Control</t>
  </si>
  <si>
    <t>354062453</t>
  </si>
  <si>
    <t>04/01/2025</t>
  </si>
  <si>
    <t>Valet Trash</t>
  </si>
  <si>
    <t>354062348</t>
  </si>
  <si>
    <t>04/01/2025</t>
  </si>
  <si>
    <t>Charge Total:</t>
  </si>
  <si>
    <t>04-0432</t>
  </si>
  <si>
    <t>A2</t>
  </si>
  <si>
    <t>Occupied No Notice</t>
  </si>
  <si>
    <t>Tingley, John</t>
  </si>
  <si>
    <t>Resident</t>
  </si>
  <si>
    <t>Rent</t>
  </si>
  <si>
    <t>354061546</t>
  </si>
  <si>
    <t>04/01/2025</t>
  </si>
  <si>
    <t>Bounced Check Fee</t>
  </si>
  <si>
    <t>354345284</t>
  </si>
  <si>
    <t>03/28/2025</t>
  </si>
  <si>
    <t>Late Fee</t>
  </si>
  <si>
    <t>354401889</t>
  </si>
  <si>
    <t>04/04/2025</t>
  </si>
  <si>
    <t>Pest Control</t>
  </si>
  <si>
    <t>354061655</t>
  </si>
  <si>
    <t>04/01/2025</t>
  </si>
  <si>
    <t>Pet Charge</t>
  </si>
  <si>
    <t>Valet Trash</t>
  </si>
  <si>
    <t>354062426</t>
  </si>
  <si>
    <t>04/01/2025</t>
  </si>
  <si>
    <t>Charge Total:</t>
  </si>
  <si>
    <t>04-0433</t>
  </si>
  <si>
    <t>A1</t>
  </si>
  <si>
    <t>Occupied No Notice</t>
  </si>
  <si>
    <t>Gonzales, Isabella</t>
  </si>
  <si>
    <t>Resident</t>
  </si>
  <si>
    <t>Amenity Rent</t>
  </si>
  <si>
    <t>354062238</t>
  </si>
  <si>
    <t>04/01/2025</t>
  </si>
  <si>
    <t>Rent</t>
  </si>
  <si>
    <t>354061676</t>
  </si>
  <si>
    <t>04/01/2025</t>
  </si>
  <si>
    <t>Pest Control</t>
  </si>
  <si>
    <t>354061951</t>
  </si>
  <si>
    <t>04/01/2025</t>
  </si>
  <si>
    <t>Valet Trash</t>
  </si>
  <si>
    <t>354062161</t>
  </si>
  <si>
    <t>04/01/2025</t>
  </si>
  <si>
    <t>Charge Total:</t>
  </si>
  <si>
    <t>04-0434</t>
  </si>
  <si>
    <t>A1</t>
  </si>
  <si>
    <t>Occupied No Notice</t>
  </si>
  <si>
    <t>Ricks, Kayla</t>
  </si>
  <si>
    <t>Resident</t>
  </si>
  <si>
    <t>Rent</t>
  </si>
  <si>
    <t>354062527</t>
  </si>
  <si>
    <t>04/01/2025</t>
  </si>
  <si>
    <t>Pest Control</t>
  </si>
  <si>
    <t>354062693</t>
  </si>
  <si>
    <t>04/01/2025</t>
  </si>
  <si>
    <t>Valet Trash</t>
  </si>
  <si>
    <t>354062298</t>
  </si>
  <si>
    <t>04/01/2025</t>
  </si>
  <si>
    <t>Charge Total:</t>
  </si>
  <si>
    <t>04-0435</t>
  </si>
  <si>
    <t>A1</t>
  </si>
  <si>
    <t>Occupied No Notice</t>
  </si>
  <si>
    <t>Springer, Elijah</t>
  </si>
  <si>
    <t>Resident</t>
  </si>
  <si>
    <t>Rent</t>
  </si>
  <si>
    <t>354062675</t>
  </si>
  <si>
    <t>04/01/2025</t>
  </si>
  <si>
    <t>Pest Control</t>
  </si>
  <si>
    <t>354061513</t>
  </si>
  <si>
    <t>04/01/2025</t>
  </si>
  <si>
    <t>Valet Trash</t>
  </si>
  <si>
    <t>354062083</t>
  </si>
  <si>
    <t>04/01/2025</t>
  </si>
  <si>
    <t>Charge Total:</t>
  </si>
  <si>
    <t>04-0436</t>
  </si>
  <si>
    <t>A1</t>
  </si>
  <si>
    <t>Occupied No Notice</t>
  </si>
  <si>
    <t>Hillis, Jacob</t>
  </si>
  <si>
    <t>Resident</t>
  </si>
  <si>
    <t>Amenity Rent</t>
  </si>
  <si>
    <t>354062659</t>
  </si>
  <si>
    <t>04/01/2025</t>
  </si>
  <si>
    <t>Rent</t>
  </si>
  <si>
    <t>354061725</t>
  </si>
  <si>
    <t>04/01/2025</t>
  </si>
  <si>
    <t>Pest Control</t>
  </si>
  <si>
    <t>354061696</t>
  </si>
  <si>
    <t>04/01/2025</t>
  </si>
  <si>
    <t>Valet Trash</t>
  </si>
  <si>
    <t>354062014</t>
  </si>
  <si>
    <t>04/01/2025</t>
  </si>
  <si>
    <t>Charge Total:</t>
  </si>
  <si>
    <t>04-0437</t>
  </si>
  <si>
    <t>B1</t>
  </si>
  <si>
    <t>Occupied No Notice</t>
  </si>
  <si>
    <t>Lane, Robert</t>
  </si>
  <si>
    <t>Resident</t>
  </si>
  <si>
    <t>Amenity Rent</t>
  </si>
  <si>
    <t>354061871</t>
  </si>
  <si>
    <t>04/01/2025</t>
  </si>
  <si>
    <t>Rent</t>
  </si>
  <si>
    <t>354061514</t>
  </si>
  <si>
    <t>04/01/2025</t>
  </si>
  <si>
    <t>Pest Control</t>
  </si>
  <si>
    <t>354061990</t>
  </si>
  <si>
    <t>04/01/2025</t>
  </si>
  <si>
    <t>Valet Trash</t>
  </si>
  <si>
    <t>354062240</t>
  </si>
  <si>
    <t>04/01/2025</t>
  </si>
  <si>
    <t>Charge Total:</t>
  </si>
  <si>
    <t>04-0438</t>
  </si>
  <si>
    <t>B1</t>
  </si>
  <si>
    <t>Occupied No Notice</t>
  </si>
  <si>
    <t>Buckley, Nathanial</t>
  </si>
  <si>
    <t>Resident</t>
  </si>
  <si>
    <t>Rent</t>
  </si>
  <si>
    <t>354061495</t>
  </si>
  <si>
    <t>04/01/2025</t>
  </si>
  <si>
    <t>Parking/Carport/Garage</t>
  </si>
  <si>
    <t>354062396</t>
  </si>
  <si>
    <t>04/01/2025</t>
  </si>
  <si>
    <t>Pest Control</t>
  </si>
  <si>
    <t>354061960</t>
  </si>
  <si>
    <t>04/01/2025</t>
  </si>
  <si>
    <t>Valet Trash</t>
  </si>
  <si>
    <t>354062818</t>
  </si>
  <si>
    <t>04/01/2025</t>
  </si>
  <si>
    <t>Charge Total:</t>
  </si>
  <si>
    <t>05-0501</t>
  </si>
  <si>
    <t>A2</t>
  </si>
  <si>
    <t>Occupied No Notice</t>
  </si>
  <si>
    <t>Schaub, Katherine</t>
  </si>
  <si>
    <t>Resident</t>
  </si>
  <si>
    <t>Amenity Rent</t>
  </si>
  <si>
    <t>354062838</t>
  </si>
  <si>
    <t>04/01/2025</t>
  </si>
  <si>
    <t>Amenity Rent</t>
  </si>
  <si>
    <t>354062255</t>
  </si>
  <si>
    <t>04/01/2025</t>
  </si>
  <si>
    <t>Rent</t>
  </si>
  <si>
    <t>354062223</t>
  </si>
  <si>
    <t>04/01/2025</t>
  </si>
  <si>
    <t>Pest Control</t>
  </si>
  <si>
    <t>354061858</t>
  </si>
  <si>
    <t>04/01/2025</t>
  </si>
  <si>
    <t>Valet Trash</t>
  </si>
  <si>
    <t>354062447</t>
  </si>
  <si>
    <t>04/01/2025</t>
  </si>
  <si>
    <t>Charge Total:</t>
  </si>
  <si>
    <t>05-0503</t>
  </si>
  <si>
    <t>A1</t>
  </si>
  <si>
    <t>Occupied No Notice</t>
  </si>
  <si>
    <t>Rivers, Bryana</t>
  </si>
  <si>
    <t>Resident</t>
  </si>
  <si>
    <t>Amenity Rent</t>
  </si>
  <si>
    <t>354062340</t>
  </si>
  <si>
    <t>04/01/2025</t>
  </si>
  <si>
    <t>Amenity Rent</t>
  </si>
  <si>
    <t>354062597</t>
  </si>
  <si>
    <t>04/01/2025</t>
  </si>
  <si>
    <t>Amenity Rent</t>
  </si>
  <si>
    <t>354062247</t>
  </si>
  <si>
    <t>04/01/2025</t>
  </si>
  <si>
    <t>Rent</t>
  </si>
  <si>
    <t>354062502</t>
  </si>
  <si>
    <t>04/01/2025</t>
  </si>
  <si>
    <t>Pest Control</t>
  </si>
  <si>
    <t>354062358</t>
  </si>
  <si>
    <t>04/01/2025</t>
  </si>
  <si>
    <t>Pet Charge</t>
  </si>
  <si>
    <t>Valet Trash</t>
  </si>
  <si>
    <t>354062349</t>
  </si>
  <si>
    <t>04/01/2025</t>
  </si>
  <si>
    <t>Charge Total:</t>
  </si>
  <si>
    <t>05-0505</t>
  </si>
  <si>
    <t>A1</t>
  </si>
  <si>
    <t>Occupied No Notice</t>
  </si>
  <si>
    <t>Ouedraogo, Salif</t>
  </si>
  <si>
    <t>Resident</t>
  </si>
  <si>
    <t>Amenity Rent</t>
  </si>
  <si>
    <t>354061886</t>
  </si>
  <si>
    <t>04/01/2025</t>
  </si>
  <si>
    <t>Amenity Rent</t>
  </si>
  <si>
    <t>354061574</t>
  </si>
  <si>
    <t>04/01/2025</t>
  </si>
  <si>
    <t>Amenity Rent</t>
  </si>
  <si>
    <t>354062413</t>
  </si>
  <si>
    <t>04/01/2025</t>
  </si>
  <si>
    <t>Rent</t>
  </si>
  <si>
    <t>354061781</t>
  </si>
  <si>
    <t>04/01/2025</t>
  </si>
  <si>
    <t>Parking/Carport/Garage</t>
  </si>
  <si>
    <t>354062324</t>
  </si>
  <si>
    <t>04/01/2025</t>
  </si>
  <si>
    <t>Pest Control</t>
  </si>
  <si>
    <t>354062188</t>
  </si>
  <si>
    <t>04/01/2025</t>
  </si>
  <si>
    <t>Valet Trash</t>
  </si>
  <si>
    <t>354062706</t>
  </si>
  <si>
    <t>04/01/2025</t>
  </si>
  <si>
    <t>Charge Total:</t>
  </si>
  <si>
    <t>05-0507</t>
  </si>
  <si>
    <t>B1</t>
  </si>
  <si>
    <t>Notice Unrented</t>
  </si>
  <si>
    <t>Thai, Shirley</t>
  </si>
  <si>
    <t>Resident</t>
  </si>
  <si>
    <t>Amenity Rent</t>
  </si>
  <si>
    <t>354061843</t>
  </si>
  <si>
    <t>04/01/2025</t>
  </si>
  <si>
    <t>Amenity Rent</t>
  </si>
  <si>
    <t>354061586</t>
  </si>
  <si>
    <t>04/01/2025</t>
  </si>
  <si>
    <t>Amenity Rent</t>
  </si>
  <si>
    <t>354061678</t>
  </si>
  <si>
    <t>04/01/2025</t>
  </si>
  <si>
    <t>Rent</t>
  </si>
  <si>
    <t>354062456</t>
  </si>
  <si>
    <t>04/01/2025</t>
  </si>
  <si>
    <t>Pest Control</t>
  </si>
  <si>
    <t>354062167</t>
  </si>
  <si>
    <t>04/01/2025</t>
  </si>
  <si>
    <t>Valet Trash</t>
  </si>
  <si>
    <t>354062270</t>
  </si>
  <si>
    <t>04/01/2025</t>
  </si>
  <si>
    <t>Charge Total:</t>
  </si>
  <si>
    <t>05-0511</t>
  </si>
  <si>
    <t>A2</t>
  </si>
  <si>
    <t>Occupied No Notice</t>
  </si>
  <si>
    <t>Flores, Cynthia</t>
  </si>
  <si>
    <t>Resident</t>
  </si>
  <si>
    <t>Amenity Rent</t>
  </si>
  <si>
    <t>354061991</t>
  </si>
  <si>
    <t>04/01/2025</t>
  </si>
  <si>
    <t>Rent</t>
  </si>
  <si>
    <t>354062404</t>
  </si>
  <si>
    <t>04/01/2025</t>
  </si>
  <si>
    <t>Parking/Carport/Garage</t>
  </si>
  <si>
    <t>354062203</t>
  </si>
  <si>
    <t>04/01/2025</t>
  </si>
  <si>
    <t>Parking/Carport/Garage</t>
  </si>
  <si>
    <t>354062816</t>
  </si>
  <si>
    <t>04/01/2025</t>
  </si>
  <si>
    <t>Pest Control</t>
  </si>
  <si>
    <t>354062492</t>
  </si>
  <si>
    <t>04/01/2025</t>
  </si>
  <si>
    <t>Valet Trash</t>
  </si>
  <si>
    <t>354061826</t>
  </si>
  <si>
    <t>04/01/2025</t>
  </si>
  <si>
    <t>Charge Total:</t>
  </si>
  <si>
    <t>05-0512</t>
  </si>
  <si>
    <t>A2</t>
  </si>
  <si>
    <t>Occupied No Notice</t>
  </si>
  <si>
    <t>Kraatz, Zachary</t>
  </si>
  <si>
    <t>Resident</t>
  </si>
  <si>
    <t>Amenity Rent</t>
  </si>
  <si>
    <t>354061881</t>
  </si>
  <si>
    <t>04/01/2025</t>
  </si>
  <si>
    <t>Amenity Rent</t>
  </si>
  <si>
    <t>354062512</t>
  </si>
  <si>
    <t>04/01/2025</t>
  </si>
  <si>
    <t>Rent</t>
  </si>
  <si>
    <t>354062586</t>
  </si>
  <si>
    <t>04/01/2025</t>
  </si>
  <si>
    <t>Pest Control</t>
  </si>
  <si>
    <t>354062845</t>
  </si>
  <si>
    <t>04/01/2025</t>
  </si>
  <si>
    <t>Valet Trash</t>
  </si>
  <si>
    <t>354061902</t>
  </si>
  <si>
    <t>04/01/2025</t>
  </si>
  <si>
    <t>Charge Total:</t>
  </si>
  <si>
    <t>05-0513</t>
  </si>
  <si>
    <t>A1</t>
  </si>
  <si>
    <t>Occupied No Notice</t>
  </si>
  <si>
    <t>Bell, Angela</t>
  </si>
  <si>
    <t>Resident</t>
  </si>
  <si>
    <t>Amenity Rent</t>
  </si>
  <si>
    <t>354061628</t>
  </si>
  <si>
    <t>04/01/2025</t>
  </si>
  <si>
    <t>Rent</t>
  </si>
  <si>
    <t>354062179</t>
  </si>
  <si>
    <t>04/01/2025</t>
  </si>
  <si>
    <t>Pest Control</t>
  </si>
  <si>
    <t>354062868</t>
  </si>
  <si>
    <t>04/01/2025</t>
  </si>
  <si>
    <t>Valet Trash</t>
  </si>
  <si>
    <t>354061578</t>
  </si>
  <si>
    <t>04/01/2025</t>
  </si>
  <si>
    <t>Charge Total:</t>
  </si>
  <si>
    <t>05-0514</t>
  </si>
  <si>
    <t>A1</t>
  </si>
  <si>
    <t>Occupied No Notice</t>
  </si>
  <si>
    <t>Lopez, Jesus</t>
  </si>
  <si>
    <t>Resident</t>
  </si>
  <si>
    <t>Amenity Rent</t>
  </si>
  <si>
    <t>354061656</t>
  </si>
  <si>
    <t>04/01/2025</t>
  </si>
  <si>
    <t>Rent</t>
  </si>
  <si>
    <t>354061738</t>
  </si>
  <si>
    <t>04/01/2025</t>
  </si>
  <si>
    <t>Pest Control</t>
  </si>
  <si>
    <t>354061634</t>
  </si>
  <si>
    <t>04/01/2025</t>
  </si>
  <si>
    <t>Valet Trash</t>
  </si>
  <si>
    <t>354062536</t>
  </si>
  <si>
    <t>04/01/2025</t>
  </si>
  <si>
    <t>Charge Total:</t>
  </si>
  <si>
    <t>05-0515</t>
  </si>
  <si>
    <t>A1</t>
  </si>
  <si>
    <t>Occupied No Notice</t>
  </si>
  <si>
    <t>Fogel, Joseph</t>
  </si>
  <si>
    <t>Resident</t>
  </si>
  <si>
    <t>Amenity Rent</t>
  </si>
  <si>
    <t>354062790</t>
  </si>
  <si>
    <t>04/01/2025</t>
  </si>
  <si>
    <t>Rent</t>
  </si>
  <si>
    <t>354061562</t>
  </si>
  <si>
    <t>04/01/2025</t>
  </si>
  <si>
    <t>Pest Control</t>
  </si>
  <si>
    <t>354062624</t>
  </si>
  <si>
    <t>04/01/2025</t>
  </si>
  <si>
    <t>Valet Trash</t>
  </si>
  <si>
    <t>354062300</t>
  </si>
  <si>
    <t>04/01/2025</t>
  </si>
  <si>
    <t>Charge Total:</t>
  </si>
  <si>
    <t>05-0516</t>
  </si>
  <si>
    <t>A1</t>
  </si>
  <si>
    <t>Occupied No Notice</t>
  </si>
  <si>
    <t>Garza, Tammie</t>
  </si>
  <si>
    <t>Resident</t>
  </si>
  <si>
    <t>Amenity Rent</t>
  </si>
  <si>
    <t>354062857</t>
  </si>
  <si>
    <t>04/01/2025</t>
  </si>
  <si>
    <t>Amenity Rent</t>
  </si>
  <si>
    <t>354062424</t>
  </si>
  <si>
    <t>04/01/2025</t>
  </si>
  <si>
    <t>Rent</t>
  </si>
  <si>
    <t>354061687</t>
  </si>
  <si>
    <t>04/01/2025</t>
  </si>
  <si>
    <t>Pest Control</t>
  </si>
  <si>
    <t>354061576</t>
  </si>
  <si>
    <t>04/01/2025</t>
  </si>
  <si>
    <t>Valet Trash</t>
  </si>
  <si>
    <t>354062148</t>
  </si>
  <si>
    <t>04/01/2025</t>
  </si>
  <si>
    <t>Charge Total:</t>
  </si>
  <si>
    <t>05-0517</t>
  </si>
  <si>
    <t>B1</t>
  </si>
  <si>
    <t>Occupied No Notice</t>
  </si>
  <si>
    <t>Deleon, Lionel</t>
  </si>
  <si>
    <t>Resident</t>
  </si>
  <si>
    <t>Amenity Rent</t>
  </si>
  <si>
    <t>354062603</t>
  </si>
  <si>
    <t>04/01/2025</t>
  </si>
  <si>
    <t>Rent</t>
  </si>
  <si>
    <t>354062099</t>
  </si>
  <si>
    <t>04/01/2025</t>
  </si>
  <si>
    <t>Bounced Check Fee</t>
  </si>
  <si>
    <t>354402208</t>
  </si>
  <si>
    <t>03/31/2025</t>
  </si>
  <si>
    <t>Late Fee</t>
  </si>
  <si>
    <t>354402474</t>
  </si>
  <si>
    <t>04/04/2025</t>
  </si>
  <si>
    <t>Parking/Carport/Garage</t>
  </si>
  <si>
    <t>354062210</t>
  </si>
  <si>
    <t>04/01/2025</t>
  </si>
  <si>
    <t>Parking/Carport/Garage</t>
  </si>
  <si>
    <t>354062359</t>
  </si>
  <si>
    <t>04/01/2025</t>
  </si>
  <si>
    <t>Pest Control</t>
  </si>
  <si>
    <t>354062371</t>
  </si>
  <si>
    <t>04/01/2025</t>
  </si>
  <si>
    <t>Pet Charge</t>
  </si>
  <si>
    <t>354061500</t>
  </si>
  <si>
    <t>04/01/2025</t>
  </si>
  <si>
    <t>Valet Trash</t>
  </si>
  <si>
    <t>354062669</t>
  </si>
  <si>
    <t>04/01/2025</t>
  </si>
  <si>
    <t>Charge Total:</t>
  </si>
  <si>
    <t>05-0518</t>
  </si>
  <si>
    <t>B1</t>
  </si>
  <si>
    <t>Occupied No Notice</t>
  </si>
  <si>
    <t>Wong, Kayla</t>
  </si>
  <si>
    <t>Resident</t>
  </si>
  <si>
    <t>Amenity Rent</t>
  </si>
  <si>
    <t>354062601</t>
  </si>
  <si>
    <t>04/01/2025</t>
  </si>
  <si>
    <t>Rent</t>
  </si>
  <si>
    <t>354062147</t>
  </si>
  <si>
    <t>04/01/2025</t>
  </si>
  <si>
    <t>Pest Control</t>
  </si>
  <si>
    <t>354062005</t>
  </si>
  <si>
    <t>04/01/2025</t>
  </si>
  <si>
    <t>Valet Trash</t>
  </si>
  <si>
    <t>354062611</t>
  </si>
  <si>
    <t>04/01/2025</t>
  </si>
  <si>
    <t>Charge Total:</t>
  </si>
  <si>
    <t>05-0521</t>
  </si>
  <si>
    <t>A2</t>
  </si>
  <si>
    <t>Occupied No Notice</t>
  </si>
  <si>
    <t>Kernal, Matthew</t>
  </si>
  <si>
    <t>Resident</t>
  </si>
  <si>
    <t>Amenity Rent</t>
  </si>
  <si>
    <t>354062331</t>
  </si>
  <si>
    <t>04/01/2025</t>
  </si>
  <si>
    <t>Rent</t>
  </si>
  <si>
    <t>354061819</t>
  </si>
  <si>
    <t>04/01/2025</t>
  </si>
  <si>
    <t>Parking/Carport/Garage</t>
  </si>
  <si>
    <t>354062582</t>
  </si>
  <si>
    <t>04/01/2025</t>
  </si>
  <si>
    <t>Pest Control</t>
  </si>
  <si>
    <t>354062364</t>
  </si>
  <si>
    <t>04/01/2025</t>
  </si>
  <si>
    <t>Valet Trash</t>
  </si>
  <si>
    <t>354061742</t>
  </si>
  <si>
    <t>04/01/2025</t>
  </si>
  <si>
    <t>Charge Total:</t>
  </si>
  <si>
    <t>05-0522</t>
  </si>
  <si>
    <t>A2</t>
  </si>
  <si>
    <t>Occupied No Notice</t>
  </si>
  <si>
    <t>Arreola, Alejandro</t>
  </si>
  <si>
    <t>Resident</t>
  </si>
  <si>
    <t>Rent</t>
  </si>
  <si>
    <t>354061723</t>
  </si>
  <si>
    <t>04/01/2025</t>
  </si>
  <si>
    <t>Pest Control</t>
  </si>
  <si>
    <t>354062090</t>
  </si>
  <si>
    <t>04/01/2025</t>
  </si>
  <si>
    <t>Valet Trash</t>
  </si>
  <si>
    <t>354061880</t>
  </si>
  <si>
    <t>04/01/2025</t>
  </si>
  <si>
    <t>Charge Total:</t>
  </si>
  <si>
    <t>05-0523</t>
  </si>
  <si>
    <t>A1</t>
  </si>
  <si>
    <t>Occupied No Notice</t>
  </si>
  <si>
    <t>Hallett, Joshua</t>
  </si>
  <si>
    <t>Resident</t>
  </si>
  <si>
    <t>Rent</t>
  </si>
  <si>
    <t>354062829</t>
  </si>
  <si>
    <t>04/01/2025</t>
  </si>
  <si>
    <t>Pest Control</t>
  </si>
  <si>
    <t>354062327</t>
  </si>
  <si>
    <t>04/01/2025</t>
  </si>
  <si>
    <t>Valet Trash</t>
  </si>
  <si>
    <t>354062710</t>
  </si>
  <si>
    <t>04/01/2025</t>
  </si>
  <si>
    <t>Charge Total:</t>
  </si>
  <si>
    <t>05-0524</t>
  </si>
  <si>
    <t>A1</t>
  </si>
  <si>
    <t>Occupied No Notice</t>
  </si>
  <si>
    <t>Huynh, Chris</t>
  </si>
  <si>
    <t>Resident</t>
  </si>
  <si>
    <t>Rent</t>
  </si>
  <si>
    <t>354062473</t>
  </si>
  <si>
    <t>04/01/2025</t>
  </si>
  <si>
    <t>Pest Control</t>
  </si>
  <si>
    <t>354061862</t>
  </si>
  <si>
    <t>04/01/2025</t>
  </si>
  <si>
    <t>Valet Trash</t>
  </si>
  <si>
    <t>354062863</t>
  </si>
  <si>
    <t>04/01/2025</t>
  </si>
  <si>
    <t>Charge Total:</t>
  </si>
  <si>
    <t>05-0525</t>
  </si>
  <si>
    <t>A1</t>
  </si>
  <si>
    <t>Occupied No Notice</t>
  </si>
  <si>
    <t>Austin, Janel</t>
  </si>
  <si>
    <t>Resident</t>
  </si>
  <si>
    <t>Rent</t>
  </si>
  <si>
    <t>354062842</t>
  </si>
  <si>
    <t>04/01/2025</t>
  </si>
  <si>
    <t>Pest Control</t>
  </si>
  <si>
    <t>354062671</t>
  </si>
  <si>
    <t>04/01/2025</t>
  </si>
  <si>
    <t>Valet Trash</t>
  </si>
  <si>
    <t>354061962</t>
  </si>
  <si>
    <t>04/01/2025</t>
  </si>
  <si>
    <t>Charge Total:</t>
  </si>
  <si>
    <t>05-0526</t>
  </si>
  <si>
    <t>A1</t>
  </si>
  <si>
    <t>Occupied No Notice</t>
  </si>
  <si>
    <t>Cooper, Benicia</t>
  </si>
  <si>
    <t>Resident</t>
  </si>
  <si>
    <t>Amenity Rent</t>
  </si>
  <si>
    <t>354061582</t>
  </si>
  <si>
    <t>04/01/2025</t>
  </si>
  <si>
    <t>Rent</t>
  </si>
  <si>
    <t>354062521</t>
  </si>
  <si>
    <t>04/01/2025</t>
  </si>
  <si>
    <t>Pest Control</t>
  </si>
  <si>
    <t>354062254</t>
  </si>
  <si>
    <t>04/01/2025</t>
  </si>
  <si>
    <t>Pet Charge</t>
  </si>
  <si>
    <t>354061929</t>
  </si>
  <si>
    <t>04/01/2025</t>
  </si>
  <si>
    <t>Valet Trash</t>
  </si>
  <si>
    <t>354061764</t>
  </si>
  <si>
    <t>04/01/2025</t>
  </si>
  <si>
    <t>Charge Total:</t>
  </si>
  <si>
    <t>05-0527</t>
  </si>
  <si>
    <t>B1</t>
  </si>
  <si>
    <t>Occupied No Notice</t>
  </si>
  <si>
    <t>Botello, Christian</t>
  </si>
  <si>
    <t>Resident</t>
  </si>
  <si>
    <t>Rent</t>
  </si>
  <si>
    <t>354061644</t>
  </si>
  <si>
    <t>04/01/2025</t>
  </si>
  <si>
    <t>Pest Control</t>
  </si>
  <si>
    <t>354061879</t>
  </si>
  <si>
    <t>04/01/2025</t>
  </si>
  <si>
    <t>Valet Trash</t>
  </si>
  <si>
    <t>354061983</t>
  </si>
  <si>
    <t>04/01/2025</t>
  </si>
  <si>
    <t>Charge Total:</t>
  </si>
  <si>
    <t>05-0528</t>
  </si>
  <si>
    <t>B1</t>
  </si>
  <si>
    <t>Occupied No Notice</t>
  </si>
  <si>
    <t>Johnson, Antonia</t>
  </si>
  <si>
    <t>Resident</t>
  </si>
  <si>
    <t>Rent</t>
  </si>
  <si>
    <t>354062112</t>
  </si>
  <si>
    <t>04/01/2025</t>
  </si>
  <si>
    <t>Parking/Carport/Garage</t>
  </si>
  <si>
    <t>354061928</t>
  </si>
  <si>
    <t>04/01/2025</t>
  </si>
  <si>
    <t>Pest Control</t>
  </si>
  <si>
    <t>354061737</t>
  </si>
  <si>
    <t>04/01/2025</t>
  </si>
  <si>
    <t>Pet Charge</t>
  </si>
  <si>
    <t>354061803</t>
  </si>
  <si>
    <t>04/01/2025</t>
  </si>
  <si>
    <t>Valet Trash</t>
  </si>
  <si>
    <t>354061909</t>
  </si>
  <si>
    <t>04/01/2025</t>
  </si>
  <si>
    <t>Charge Total:</t>
  </si>
  <si>
    <t>05-0531</t>
  </si>
  <si>
    <t>A2</t>
  </si>
  <si>
    <t>Occupied No Notice</t>
  </si>
  <si>
    <t>Rico, Adriel</t>
  </si>
  <si>
    <t>Resident</t>
  </si>
  <si>
    <t>Rent</t>
  </si>
  <si>
    <t>354061769</t>
  </si>
  <si>
    <t>04/01/2025</t>
  </si>
  <si>
    <t>Pest Control</t>
  </si>
  <si>
    <t>354062464</t>
  </si>
  <si>
    <t>04/01/2025</t>
  </si>
  <si>
    <t>Valet Trash</t>
  </si>
  <si>
    <t>354061681</t>
  </si>
  <si>
    <t>04/01/2025</t>
  </si>
  <si>
    <t>Charge Total:</t>
  </si>
  <si>
    <t>05-0532</t>
  </si>
  <si>
    <t>A2</t>
  </si>
  <si>
    <t>Occupied No Notice</t>
  </si>
  <si>
    <t>Parker, Perryn</t>
  </si>
  <si>
    <t>Resident</t>
  </si>
  <si>
    <t>Amenity Rent</t>
  </si>
  <si>
    <t>354062618</t>
  </si>
  <si>
    <t>04/01/2025</t>
  </si>
  <si>
    <t>Rent</t>
  </si>
  <si>
    <t>354062295</t>
  </si>
  <si>
    <t>04/01/2025</t>
  </si>
  <si>
    <t>Pest Control</t>
  </si>
  <si>
    <t>354062628</t>
  </si>
  <si>
    <t>04/01/2025</t>
  </si>
  <si>
    <t>Valet Trash</t>
  </si>
  <si>
    <t>354062722</t>
  </si>
  <si>
    <t>04/01/2025</t>
  </si>
  <si>
    <t>Charge Total:</t>
  </si>
  <si>
    <t>05-0533</t>
  </si>
  <si>
    <t>A1</t>
  </si>
  <si>
    <t>Occupied No Notice</t>
  </si>
  <si>
    <t>Olguin, Ruben</t>
  </si>
  <si>
    <t>Resident</t>
  </si>
  <si>
    <t>Amenity Rent</t>
  </si>
  <si>
    <t>354062135</t>
  </si>
  <si>
    <t>04/01/2025</t>
  </si>
  <si>
    <t>Rent</t>
  </si>
  <si>
    <t>354062768</t>
  </si>
  <si>
    <t>04/01/2025</t>
  </si>
  <si>
    <t>Parking/Carport/Garage</t>
  </si>
  <si>
    <t>354062725</t>
  </si>
  <si>
    <t>04/01/2025</t>
  </si>
  <si>
    <t>Parking/Carport/Garage</t>
  </si>
  <si>
    <t>354062530</t>
  </si>
  <si>
    <t>04/01/2025</t>
  </si>
  <si>
    <t>Pest Control</t>
  </si>
  <si>
    <t>354062337</t>
  </si>
  <si>
    <t>04/01/2025</t>
  </si>
  <si>
    <t>Pet Charge</t>
  </si>
  <si>
    <t>354061896</t>
  </si>
  <si>
    <t>04/01/2025</t>
  </si>
  <si>
    <t>Renters Insurance Fine</t>
  </si>
  <si>
    <t>354041712</t>
  </si>
  <si>
    <t>04/01/2025</t>
  </si>
  <si>
    <t>Valet Trash</t>
  </si>
  <si>
    <t>354061787</t>
  </si>
  <si>
    <t>04/01/2025</t>
  </si>
  <si>
    <t>Charge Total:</t>
  </si>
  <si>
    <t>05-0534</t>
  </si>
  <si>
    <t>A1</t>
  </si>
  <si>
    <t>Occupied No Notice</t>
  </si>
  <si>
    <t>Graves, Brandon</t>
  </si>
  <si>
    <t>Resident</t>
  </si>
  <si>
    <t>Rent</t>
  </si>
  <si>
    <t>354061811</t>
  </si>
  <si>
    <t>04/01/2025</t>
  </si>
  <si>
    <t>Pest Control</t>
  </si>
  <si>
    <t>354062016</t>
  </si>
  <si>
    <t>04/01/2025</t>
  </si>
  <si>
    <t>Valet Trash</t>
  </si>
  <si>
    <t>354061967</t>
  </si>
  <si>
    <t>04/01/2025</t>
  </si>
  <si>
    <t>Charge Total:</t>
  </si>
  <si>
    <t>05-0535</t>
  </si>
  <si>
    <t>A1</t>
  </si>
  <si>
    <t>Occupied No Notice</t>
  </si>
  <si>
    <t>Marek, Joseph</t>
  </si>
  <si>
    <t>Resident</t>
  </si>
  <si>
    <t>Rent</t>
  </si>
  <si>
    <t>354061695</t>
  </si>
  <si>
    <t>04/01/2025</t>
  </si>
  <si>
    <t>Pest Control</t>
  </si>
  <si>
    <t>354061615</t>
  </si>
  <si>
    <t>04/01/2025</t>
  </si>
  <si>
    <t>Renters Insurance Fine</t>
  </si>
  <si>
    <t>354129289</t>
  </si>
  <si>
    <t>04/01/2025</t>
  </si>
  <si>
    <t>Renters Insurance Fine</t>
  </si>
  <si>
    <t>354042063</t>
  </si>
  <si>
    <t>04/01/2025</t>
  </si>
  <si>
    <t>Storage</t>
  </si>
  <si>
    <t>354062676</t>
  </si>
  <si>
    <t>04/01/2025</t>
  </si>
  <si>
    <t>Valet Trash</t>
  </si>
  <si>
    <t>354062550</t>
  </si>
  <si>
    <t>04/01/2025</t>
  </si>
  <si>
    <t>Charge Total:</t>
  </si>
  <si>
    <t>05-0536</t>
  </si>
  <si>
    <t>A1</t>
  </si>
  <si>
    <t>Occupied No Notice</t>
  </si>
  <si>
    <t>Gallegos, Adrian</t>
  </si>
  <si>
    <t>Resident</t>
  </si>
  <si>
    <t>Rent</t>
  </si>
  <si>
    <t>354062428</t>
  </si>
  <si>
    <t>04/01/2025</t>
  </si>
  <si>
    <t>Pest Control</t>
  </si>
  <si>
    <t>354062468</t>
  </si>
  <si>
    <t>04/01/2025</t>
  </si>
  <si>
    <t>Renters Insurance Fine</t>
  </si>
  <si>
    <t>354042088</t>
  </si>
  <si>
    <t>04/01/2025</t>
  </si>
  <si>
    <t>Valet Trash</t>
  </si>
  <si>
    <t>354061915</t>
  </si>
  <si>
    <t>04/01/2025</t>
  </si>
  <si>
    <t>Charge Total:</t>
  </si>
  <si>
    <t>05-0537</t>
  </si>
  <si>
    <t>B1</t>
  </si>
  <si>
    <t>Occupied No Notice</t>
  </si>
  <si>
    <t>Johnston, James</t>
  </si>
  <si>
    <t>Resident</t>
  </si>
  <si>
    <t>Amenity Rent</t>
  </si>
  <si>
    <t>354062380</t>
  </si>
  <si>
    <t>04/01/2025</t>
  </si>
  <si>
    <t>Rent</t>
  </si>
  <si>
    <t>354062438</t>
  </si>
  <si>
    <t>04/01/2025</t>
  </si>
  <si>
    <t>Pest Control</t>
  </si>
  <si>
    <t>354062343</t>
  </si>
  <si>
    <t>04/01/2025</t>
  </si>
  <si>
    <t>Pet Charge</t>
  </si>
  <si>
    <t>354062481</t>
  </si>
  <si>
    <t>04/01/2025</t>
  </si>
  <si>
    <t>Valet Trash</t>
  </si>
  <si>
    <t>354061575</t>
  </si>
  <si>
    <t>04/01/2025</t>
  </si>
  <si>
    <t>Charge Total:</t>
  </si>
  <si>
    <t>05-0538</t>
  </si>
  <si>
    <t>B1</t>
  </si>
  <si>
    <t>Notice Unrented</t>
  </si>
  <si>
    <t>Elias, Jose</t>
  </si>
  <si>
    <t>Resident</t>
  </si>
  <si>
    <t>Rent</t>
  </si>
  <si>
    <t>354061941</t>
  </si>
  <si>
    <t>04/01/2025</t>
  </si>
  <si>
    <t>Parking/Carport/Garage</t>
  </si>
  <si>
    <t>354061661</t>
  </si>
  <si>
    <t>04/01/2025</t>
  </si>
  <si>
    <t>Pest Control</t>
  </si>
  <si>
    <t>354062516</t>
  </si>
  <si>
    <t>04/01/2025</t>
  </si>
  <si>
    <t>Pet Charge</t>
  </si>
  <si>
    <t>354062770</t>
  </si>
  <si>
    <t>04/01/2025</t>
  </si>
  <si>
    <t>Valet Trash</t>
  </si>
  <si>
    <t>354062486</t>
  </si>
  <si>
    <t>04/01/2025</t>
  </si>
  <si>
    <t>Charge Total:</t>
  </si>
  <si>
    <t>06-0611</t>
  </si>
  <si>
    <t>B2</t>
  </si>
  <si>
    <t>Notice Unrented</t>
  </si>
  <si>
    <t>Andrade, Belen</t>
  </si>
  <si>
    <t>Resident</t>
  </si>
  <si>
    <t>Amenity Rent</t>
  </si>
  <si>
    <t>354061651</t>
  </si>
  <si>
    <t>04/01/2025</t>
  </si>
  <si>
    <t>Amenity Rent</t>
  </si>
  <si>
    <t>354062060</t>
  </si>
  <si>
    <t>04/01/2025</t>
  </si>
  <si>
    <t>Amenity Rent</t>
  </si>
  <si>
    <t>354062450</t>
  </si>
  <si>
    <t>04/01/2025</t>
  </si>
  <si>
    <t>Rent</t>
  </si>
  <si>
    <t>354062372</t>
  </si>
  <si>
    <t>04/01/2025</t>
  </si>
  <si>
    <t>Pest Control</t>
  </si>
  <si>
    <t>354062377</t>
  </si>
  <si>
    <t>04/01/2025</t>
  </si>
  <si>
    <t>Pet Charge</t>
  </si>
  <si>
    <t>Valet Trash</t>
  </si>
  <si>
    <t>354061832</t>
  </si>
  <si>
    <t>04/01/2025</t>
  </si>
  <si>
    <t>Charge Total:</t>
  </si>
  <si>
    <t>06-0612</t>
  </si>
  <si>
    <t>B2</t>
  </si>
  <si>
    <t>Occupied No Notice</t>
  </si>
  <si>
    <t>Valladolid, David</t>
  </si>
  <si>
    <t>Resident</t>
  </si>
  <si>
    <t>Amenity Rent</t>
  </si>
  <si>
    <t>354062250</t>
  </si>
  <si>
    <t>04/01/2025</t>
  </si>
  <si>
    <t>Rent</t>
  </si>
  <si>
    <t>354062672</t>
  </si>
  <si>
    <t>04/01/2025</t>
  </si>
  <si>
    <t>Parking/Carport/Garage</t>
  </si>
  <si>
    <t>354062073</t>
  </si>
  <si>
    <t>04/01/2025</t>
  </si>
  <si>
    <t>Pest Control</t>
  </si>
  <si>
    <t>354061823</t>
  </si>
  <si>
    <t>04/01/2025</t>
  </si>
  <si>
    <t>Valet Trash</t>
  </si>
  <si>
    <t>354062484</t>
  </si>
  <si>
    <t>04/01/2025</t>
  </si>
  <si>
    <t>Charge Total:</t>
  </si>
  <si>
    <t>06-0613</t>
  </si>
  <si>
    <t>A2</t>
  </si>
  <si>
    <t>Occupied No Notice</t>
  </si>
  <si>
    <t>Just, Kailey</t>
  </si>
  <si>
    <t>Resident</t>
  </si>
  <si>
    <t>Amenity Rent</t>
  </si>
  <si>
    <t>354062330</t>
  </si>
  <si>
    <t>04/01/2025</t>
  </si>
  <si>
    <t>Amenity Rent</t>
  </si>
  <si>
    <t>354062596</t>
  </si>
  <si>
    <t>04/01/2025</t>
  </si>
  <si>
    <t>Amenity Rent</t>
  </si>
  <si>
    <t>354062749</t>
  </si>
  <si>
    <t>04/01/2025</t>
  </si>
  <si>
    <t>Rent</t>
  </si>
  <si>
    <t>354061927</t>
  </si>
  <si>
    <t>04/01/2025</t>
  </si>
  <si>
    <t>Pest Control</t>
  </si>
  <si>
    <t>354061519</t>
  </si>
  <si>
    <t>04/01/2025</t>
  </si>
  <si>
    <t>Valet Trash</t>
  </si>
  <si>
    <t>354061663</t>
  </si>
  <si>
    <t>04/01/2025</t>
  </si>
  <si>
    <t>Charge Total:</t>
  </si>
  <si>
    <t>06-0614</t>
  </si>
  <si>
    <t>A2</t>
  </si>
  <si>
    <t>Occupied No Notice</t>
  </si>
  <si>
    <t>Balasubramaniam, Vignesh</t>
  </si>
  <si>
    <t>Resident</t>
  </si>
  <si>
    <t>Amenity Rent</t>
  </si>
  <si>
    <t>354062861</t>
  </si>
  <si>
    <t>04/01/2025</t>
  </si>
  <si>
    <t>Rent</t>
  </si>
  <si>
    <t>354062040</t>
  </si>
  <si>
    <t>04/01/2025</t>
  </si>
  <si>
    <t>Parking/Carport/Garage</t>
  </si>
  <si>
    <t>354061885</t>
  </si>
  <si>
    <t>04/01/2025</t>
  </si>
  <si>
    <t>Parking/Carport/Garage</t>
  </si>
  <si>
    <t>354519623</t>
  </si>
  <si>
    <t>04/10/2025</t>
  </si>
  <si>
    <t>Pest Control</t>
  </si>
  <si>
    <t>354062836</t>
  </si>
  <si>
    <t>04/01/2025</t>
  </si>
  <si>
    <t>Storage</t>
  </si>
  <si>
    <t>354062412</t>
  </si>
  <si>
    <t>04/01/2025</t>
  </si>
  <si>
    <t>Valet Trash</t>
  </si>
  <si>
    <t>354062643</t>
  </si>
  <si>
    <t>04/01/2025</t>
  </si>
  <si>
    <t>Charge Total:</t>
  </si>
  <si>
    <t>06-0615</t>
  </si>
  <si>
    <t>A2</t>
  </si>
  <si>
    <t>Occupied No Notice</t>
  </si>
  <si>
    <t>Rodrigues, Vanessa</t>
  </si>
  <si>
    <t>Resident</t>
  </si>
  <si>
    <t>Amenity Rent</t>
  </si>
  <si>
    <t>354062265</t>
  </si>
  <si>
    <t>04/01/2025</t>
  </si>
  <si>
    <t>Amenity Rent</t>
  </si>
  <si>
    <t>354062635</t>
  </si>
  <si>
    <t>04/01/2025</t>
  </si>
  <si>
    <t>Rent</t>
  </si>
  <si>
    <t>354062807</t>
  </si>
  <si>
    <t>04/01/2025</t>
  </si>
  <si>
    <t>Parking/Carport/Garage</t>
  </si>
  <si>
    <t>354061722</t>
  </si>
  <si>
    <t>04/01/2025</t>
  </si>
  <si>
    <t>Pest Control</t>
  </si>
  <si>
    <t>354062325</t>
  </si>
  <si>
    <t>04/01/2025</t>
  </si>
  <si>
    <t>Pet Charge</t>
  </si>
  <si>
    <t>354062653</t>
  </si>
  <si>
    <t>04/01/2025</t>
  </si>
  <si>
    <t>Valet Trash</t>
  </si>
  <si>
    <t>354062229</t>
  </si>
  <si>
    <t>04/01/2025</t>
  </si>
  <si>
    <t>Charge Total:</t>
  </si>
  <si>
    <t>06-0616</t>
  </si>
  <si>
    <t>A2</t>
  </si>
  <si>
    <t>Occupied No Notice</t>
  </si>
  <si>
    <t>Dycus, LuRae</t>
  </si>
  <si>
    <t>Resident</t>
  </si>
  <si>
    <t>Amenity Rent</t>
  </si>
  <si>
    <t>354062509</t>
  </si>
  <si>
    <t>04/01/2025</t>
  </si>
  <si>
    <t>Rent</t>
  </si>
  <si>
    <t>354061824</t>
  </si>
  <si>
    <t>04/01/2025</t>
  </si>
  <si>
    <t>Pest Control</t>
  </si>
  <si>
    <t>354061637</t>
  </si>
  <si>
    <t>04/01/2025</t>
  </si>
  <si>
    <t>Pet Charge</t>
  </si>
  <si>
    <t>354061779</t>
  </si>
  <si>
    <t>04/01/2025</t>
  </si>
  <si>
    <t>Valet Trash</t>
  </si>
  <si>
    <t>354061864</t>
  </si>
  <si>
    <t>04/01/2025</t>
  </si>
  <si>
    <t>Charge Total:</t>
  </si>
  <si>
    <t>06-0617</t>
  </si>
  <si>
    <t>B2</t>
  </si>
  <si>
    <t>Occupied No Notice</t>
  </si>
  <si>
    <t>Rad, Cayden</t>
  </si>
  <si>
    <t>Resident</t>
  </si>
  <si>
    <t>Amenity Rent</t>
  </si>
  <si>
    <t>354061606</t>
  </si>
  <si>
    <t>04/01/2025</t>
  </si>
  <si>
    <t>Amenity Rent</t>
  </si>
  <si>
    <t>354062789</t>
  </si>
  <si>
    <t>04/01/2025</t>
  </si>
  <si>
    <t>Amenity Rent</t>
  </si>
  <si>
    <t>354062487</t>
  </si>
  <si>
    <t>04/01/2025</t>
  </si>
  <si>
    <t>Rent</t>
  </si>
  <si>
    <t>354062154</t>
  </si>
  <si>
    <t>04/01/2025</t>
  </si>
  <si>
    <t>Pest Control</t>
  </si>
  <si>
    <t>354062374</t>
  </si>
  <si>
    <t>04/01/2025</t>
  </si>
  <si>
    <t>Pet Charge</t>
  </si>
  <si>
    <t>354061906</t>
  </si>
  <si>
    <t>04/01/2025</t>
  </si>
  <si>
    <t>Valet Trash</t>
  </si>
  <si>
    <t>354062228</t>
  </si>
  <si>
    <t>04/01/2025</t>
  </si>
  <si>
    <t>Charge Total:</t>
  </si>
  <si>
    <t>06-0618</t>
  </si>
  <si>
    <t>B2</t>
  </si>
  <si>
    <t>Occupied No Notice</t>
  </si>
  <si>
    <t>Barrientos, Joseph</t>
  </si>
  <si>
    <t>Resident</t>
  </si>
  <si>
    <t>Amenity Rent</t>
  </si>
  <si>
    <t>354062683</t>
  </si>
  <si>
    <t>04/01/2025</t>
  </si>
  <si>
    <t>Rent</t>
  </si>
  <si>
    <t>354062323</t>
  </si>
  <si>
    <t>04/01/2025</t>
  </si>
  <si>
    <t>Parking/Carport/Garage</t>
  </si>
  <si>
    <t>354061822</t>
  </si>
  <si>
    <t>04/01/2025</t>
  </si>
  <si>
    <t>Pest Control</t>
  </si>
  <si>
    <t>354062435</t>
  </si>
  <si>
    <t>04/01/2025</t>
  </si>
  <si>
    <t>Valet Trash</t>
  </si>
  <si>
    <t>354061809</t>
  </si>
  <si>
    <t>04/01/2025</t>
  </si>
  <si>
    <t>Charge Total:</t>
  </si>
  <si>
    <t>06-0621</t>
  </si>
  <si>
    <t>B2</t>
  </si>
  <si>
    <t>Occupied No Notice</t>
  </si>
  <si>
    <t>Motes, Tyler</t>
  </si>
  <si>
    <t>Resident</t>
  </si>
  <si>
    <t>Rent</t>
  </si>
  <si>
    <t>354062143</t>
  </si>
  <si>
    <t>04/01/2025</t>
  </si>
  <si>
    <t>Pest Control</t>
  </si>
  <si>
    <t>354061563</t>
  </si>
  <si>
    <t>04/01/2025</t>
  </si>
  <si>
    <t>Storage</t>
  </si>
  <si>
    <t>354459518</t>
  </si>
  <si>
    <t>04/07/2025</t>
  </si>
  <si>
    <t>Valet Trash</t>
  </si>
  <si>
    <t>354062677</t>
  </si>
  <si>
    <t>04/01/2025</t>
  </si>
  <si>
    <t>Charge Total:</t>
  </si>
  <si>
    <t>06-0622</t>
  </si>
  <si>
    <t>B2</t>
  </si>
  <si>
    <t>Occupied No Notice</t>
  </si>
  <si>
    <t>Stultz, Von</t>
  </si>
  <si>
    <t>Resident</t>
  </si>
  <si>
    <t>Rent</t>
  </si>
  <si>
    <t>354061998</t>
  </si>
  <si>
    <t>04/01/2025</t>
  </si>
  <si>
    <t>Pest Control</t>
  </si>
  <si>
    <t>354062743</t>
  </si>
  <si>
    <t>04/01/2025</t>
  </si>
  <si>
    <t>Valet Trash</t>
  </si>
  <si>
    <t>354062461</t>
  </si>
  <si>
    <t>04/01/2025</t>
  </si>
  <si>
    <t>Charge Total:</t>
  </si>
  <si>
    <t>06-0623</t>
  </si>
  <si>
    <t>A2</t>
  </si>
  <si>
    <t>Occupied No Notice</t>
  </si>
  <si>
    <t>Buechele, Christine</t>
  </si>
  <si>
    <t>Resident</t>
  </si>
  <si>
    <t>Amenity Rent</t>
  </si>
  <si>
    <t>354062004</t>
  </si>
  <si>
    <t>04/01/2025</t>
  </si>
  <si>
    <t>Rent</t>
  </si>
  <si>
    <t>354062466</t>
  </si>
  <si>
    <t>04/01/2025</t>
  </si>
  <si>
    <t>Pest Control</t>
  </si>
  <si>
    <t>354061752</t>
  </si>
  <si>
    <t>04/01/2025</t>
  </si>
  <si>
    <t>Valet Trash</t>
  </si>
  <si>
    <t>354062559</t>
  </si>
  <si>
    <t>04/01/2025</t>
  </si>
  <si>
    <t>Charge Total:</t>
  </si>
  <si>
    <t>06-0624</t>
  </si>
  <si>
    <t>A2</t>
  </si>
  <si>
    <t>Occupied No Notice</t>
  </si>
  <si>
    <t>Hallett, Caleb</t>
  </si>
  <si>
    <t>Resident</t>
  </si>
  <si>
    <t>Amenity Rent</t>
  </si>
  <si>
    <t>354062657</t>
  </si>
  <si>
    <t>04/01/2025</t>
  </si>
  <si>
    <t>Rent</t>
  </si>
  <si>
    <t>354061854</t>
  </si>
  <si>
    <t>04/01/2025</t>
  </si>
  <si>
    <t>Parking/Carport/Garage</t>
  </si>
  <si>
    <t>354062192</t>
  </si>
  <si>
    <t>04/01/2025</t>
  </si>
  <si>
    <t>Pest Control</t>
  </si>
  <si>
    <t>354062542</t>
  </si>
  <si>
    <t>04/01/2025</t>
  </si>
  <si>
    <t>Valet Trash</t>
  </si>
  <si>
    <t>354061799</t>
  </si>
  <si>
    <t>04/01/2025</t>
  </si>
  <si>
    <t>Charge Total:</t>
  </si>
  <si>
    <t>06-0625</t>
  </si>
  <si>
    <t>A2</t>
  </si>
  <si>
    <t>Occupied No Notice</t>
  </si>
  <si>
    <t>Doumlele, Nicholas</t>
  </si>
  <si>
    <t>Resident</t>
  </si>
  <si>
    <t>Rent</t>
  </si>
  <si>
    <t>354061677</t>
  </si>
  <si>
    <t>04/01/2025</t>
  </si>
  <si>
    <t>Pest Control</t>
  </si>
  <si>
    <t>354061825</t>
  </si>
  <si>
    <t>04/01/2025</t>
  </si>
  <si>
    <t>Valet Trash</t>
  </si>
  <si>
    <t>354061665</t>
  </si>
  <si>
    <t>04/01/2025</t>
  </si>
  <si>
    <t>Charge Total:</t>
  </si>
  <si>
    <t>06-0626</t>
  </si>
  <si>
    <t>A2</t>
  </si>
  <si>
    <t>Occupied No Notice</t>
  </si>
  <si>
    <t>Hidrogo, Mikayla</t>
  </si>
  <si>
    <t>Resident</t>
  </si>
  <si>
    <t>Amenity Rent</t>
  </si>
  <si>
    <t>354061917</t>
  </si>
  <si>
    <t>04/01/2025</t>
  </si>
  <si>
    <t>Rent</t>
  </si>
  <si>
    <t>354061760</t>
  </si>
  <si>
    <t>04/01/2025</t>
  </si>
  <si>
    <t>Pest Control</t>
  </si>
  <si>
    <t>354062408</t>
  </si>
  <si>
    <t>04/01/2025</t>
  </si>
  <si>
    <t>Valet Trash</t>
  </si>
  <si>
    <t>354062815</t>
  </si>
  <si>
    <t>04/01/2025</t>
  </si>
  <si>
    <t>Charge Total:</t>
  </si>
  <si>
    <t>06-0627</t>
  </si>
  <si>
    <t>B2</t>
  </si>
  <si>
    <t>Occupied No Notice</t>
  </si>
  <si>
    <t>Castellanos, Raul</t>
  </si>
  <si>
    <t>Resident</t>
  </si>
  <si>
    <t>Rent</t>
  </si>
  <si>
    <t>354062202</t>
  </si>
  <si>
    <t>04/01/2025</t>
  </si>
  <si>
    <t>Pest Control</t>
  </si>
  <si>
    <t>354061820</t>
  </si>
  <si>
    <t>04/01/2025</t>
  </si>
  <si>
    <t>Valet Trash</t>
  </si>
  <si>
    <t>354061496</t>
  </si>
  <si>
    <t>04/01/2025</t>
  </si>
  <si>
    <t>Charge Total:</t>
  </si>
  <si>
    <t>06-0628</t>
  </si>
  <si>
    <t>B2</t>
  </si>
  <si>
    <t>Occupied No Notice</t>
  </si>
  <si>
    <t>Ramirez, Alejandra</t>
  </si>
  <si>
    <t>Resident</t>
  </si>
  <si>
    <t>Amenity Rent</t>
  </si>
  <si>
    <t>354062799</t>
  </si>
  <si>
    <t>04/01/2025</t>
  </si>
  <si>
    <t>Rent</t>
  </si>
  <si>
    <t>354062839</t>
  </si>
  <si>
    <t>04/01/2025</t>
  </si>
  <si>
    <t>Pest Control</t>
  </si>
  <si>
    <t>354062840</t>
  </si>
  <si>
    <t>04/01/2025</t>
  </si>
  <si>
    <t>Renters Insurance Fine</t>
  </si>
  <si>
    <t>354042171</t>
  </si>
  <si>
    <t>04/01/2025</t>
  </si>
  <si>
    <t>Valet Trash</t>
  </si>
  <si>
    <t>354062755</t>
  </si>
  <si>
    <t>04/01/2025</t>
  </si>
  <si>
    <t>Charge Total:</t>
  </si>
  <si>
    <t>06-0631</t>
  </si>
  <si>
    <t>B2</t>
  </si>
  <si>
    <t>Occupied No Notice</t>
  </si>
  <si>
    <t>Armstrong, Rhyneal</t>
  </si>
  <si>
    <t>Resident</t>
  </si>
  <si>
    <t>Rent</t>
  </si>
  <si>
    <t>354062206</t>
  </si>
  <si>
    <t>04/01/2025</t>
  </si>
  <si>
    <t>Pest Control</t>
  </si>
  <si>
    <t>354062084</t>
  </si>
  <si>
    <t>04/01/2025</t>
  </si>
  <si>
    <t>Pet Charge</t>
  </si>
  <si>
    <t>354062246</t>
  </si>
  <si>
    <t>04/01/2025</t>
  </si>
  <si>
    <t>Valet Trash</t>
  </si>
  <si>
    <t>354061959</t>
  </si>
  <si>
    <t>04/01/2025</t>
  </si>
  <si>
    <t>Charge Total:</t>
  </si>
  <si>
    <t>06-0632</t>
  </si>
  <si>
    <t>B2</t>
  </si>
  <si>
    <t>Occupied No Notice</t>
  </si>
  <si>
    <t>Smith, Shaliyah</t>
  </si>
  <si>
    <t>Resident</t>
  </si>
  <si>
    <t>Rent</t>
  </si>
  <si>
    <t>354061835</t>
  </si>
  <si>
    <t>04/01/2025</t>
  </si>
  <si>
    <t>Parking/Carport/Garage</t>
  </si>
  <si>
    <t>354062607</t>
  </si>
  <si>
    <t>04/01/2025</t>
  </si>
  <si>
    <t>Pest Control</t>
  </si>
  <si>
    <t>354062824</t>
  </si>
  <si>
    <t>04/01/2025</t>
  </si>
  <si>
    <t>Pet Charge</t>
  </si>
  <si>
    <t>354062141</t>
  </si>
  <si>
    <t>04/01/2025</t>
  </si>
  <si>
    <t>Valet Trash</t>
  </si>
  <si>
    <t>354061889</t>
  </si>
  <si>
    <t>04/01/2025</t>
  </si>
  <si>
    <t>Charge Total:</t>
  </si>
  <si>
    <t>06-0633</t>
  </si>
  <si>
    <t>A2</t>
  </si>
  <si>
    <t>Occupied No Notice</t>
  </si>
  <si>
    <t>Costilla, Alec</t>
  </si>
  <si>
    <t>Resident</t>
  </si>
  <si>
    <t>Rent</t>
  </si>
  <si>
    <t>354062436</t>
  </si>
  <si>
    <t>04/01/2025</t>
  </si>
  <si>
    <t>Pest Control</t>
  </si>
  <si>
    <t>354061654</t>
  </si>
  <si>
    <t>04/01/2025</t>
  </si>
  <si>
    <t>Valet Trash</t>
  </si>
  <si>
    <t>354062041</t>
  </si>
  <si>
    <t>04/01/2025</t>
  </si>
  <si>
    <t>Charge Total:</t>
  </si>
  <si>
    <t>06-0634</t>
  </si>
  <si>
    <t>A2</t>
  </si>
  <si>
    <t>Occupied No Notice</t>
  </si>
  <si>
    <t>Flores, Ciarra</t>
  </si>
  <si>
    <t>Resident</t>
  </si>
  <si>
    <t>Rent</t>
  </si>
  <si>
    <t>354062407</t>
  </si>
  <si>
    <t>04/01/2025</t>
  </si>
  <si>
    <t>Parking/Carport/Garage</t>
  </si>
  <si>
    <t>354061550</t>
  </si>
  <si>
    <t>04/01/2025</t>
  </si>
  <si>
    <t>Pest Control</t>
  </si>
  <si>
    <t>354062723</t>
  </si>
  <si>
    <t>04/01/2025</t>
  </si>
  <si>
    <t>Pet Charge</t>
  </si>
  <si>
    <t>354061938</t>
  </si>
  <si>
    <t>04/01/2025</t>
  </si>
  <si>
    <t>Valet Trash</t>
  </si>
  <si>
    <t>354061770</t>
  </si>
  <si>
    <t>04/01/2025</t>
  </si>
  <si>
    <t>Charge Total:</t>
  </si>
  <si>
    <t>06-0635</t>
  </si>
  <si>
    <t>A2</t>
  </si>
  <si>
    <t>Occupied No Notice</t>
  </si>
  <si>
    <t>Papazian, Grant</t>
  </si>
  <si>
    <t>Resident</t>
  </si>
  <si>
    <t>Rent</t>
  </si>
  <si>
    <t>354061807</t>
  </si>
  <si>
    <t>04/01/2025</t>
  </si>
  <si>
    <t>Pest Control</t>
  </si>
  <si>
    <t>354061810</t>
  </si>
  <si>
    <t>04/01/2025</t>
  </si>
  <si>
    <t>Pet Charge</t>
  </si>
  <si>
    <t>354062724</t>
  </si>
  <si>
    <t>04/01/2025</t>
  </si>
  <si>
    <t>Valet Trash</t>
  </si>
  <si>
    <t>354061956</t>
  </si>
  <si>
    <t>04/01/2025</t>
  </si>
  <si>
    <t>Charge Total:</t>
  </si>
  <si>
    <t>06-0636</t>
  </si>
  <si>
    <t>A2</t>
  </si>
  <si>
    <t>Notice Unrented</t>
  </si>
  <si>
    <t>Perez, Luis</t>
  </si>
  <si>
    <t>Resident</t>
  </si>
  <si>
    <t>Amenity Rent</t>
  </si>
  <si>
    <t>354062339</t>
  </si>
  <si>
    <t>04/01/2025</t>
  </si>
  <si>
    <t>Rent</t>
  </si>
  <si>
    <t>354062613</t>
  </si>
  <si>
    <t>04/01/2025</t>
  </si>
  <si>
    <t>Pest Control</t>
  </si>
  <si>
    <t>354061813</t>
  </si>
  <si>
    <t>04/01/2025</t>
  </si>
  <si>
    <t>Valet Trash</t>
  </si>
  <si>
    <t>354062687</t>
  </si>
  <si>
    <t>04/01/2025</t>
  </si>
  <si>
    <t>Charge Total:</t>
  </si>
  <si>
    <t>06-0637</t>
  </si>
  <si>
    <t>B2</t>
  </si>
  <si>
    <t>Occupied No Notice</t>
  </si>
  <si>
    <t>Hudson, James</t>
  </si>
  <si>
    <t>Resident</t>
  </si>
  <si>
    <t>Rent</t>
  </si>
  <si>
    <t>354061697</t>
  </si>
  <si>
    <t>04/01/2025</t>
  </si>
  <si>
    <t>Pest Control</t>
  </si>
  <si>
    <t>354062700</t>
  </si>
  <si>
    <t>04/01/2025</t>
  </si>
  <si>
    <t>Valet Trash</t>
  </si>
  <si>
    <t>354062526</t>
  </si>
  <si>
    <t>04/01/2025</t>
  </si>
  <si>
    <t>Charge Total:</t>
  </si>
  <si>
    <t>06-0638</t>
  </si>
  <si>
    <t>B2</t>
  </si>
  <si>
    <t>Occupied No Notice</t>
  </si>
  <si>
    <t>Pandya, Mahima</t>
  </si>
  <si>
    <t>Resident</t>
  </si>
  <si>
    <t>Amenity Rent</t>
  </si>
  <si>
    <t>354062811</t>
  </si>
  <si>
    <t>04/01/2025</t>
  </si>
  <si>
    <t>Rent</t>
  </si>
  <si>
    <t>354062227</t>
  </si>
  <si>
    <t>04/01/2025</t>
  </si>
  <si>
    <t>Pest Control</t>
  </si>
  <si>
    <t>354062239</t>
  </si>
  <si>
    <t>04/01/2025</t>
  </si>
  <si>
    <t>Valet Trash</t>
  </si>
  <si>
    <t>354062867</t>
  </si>
  <si>
    <t>04/01/2025</t>
  </si>
  <si>
    <t>Charge Total:</t>
  </si>
  <si>
    <t>07-0701</t>
  </si>
  <si>
    <t>A2</t>
  </si>
  <si>
    <t>Occupied No Notice</t>
  </si>
  <si>
    <t>Cassanova, Dawn</t>
  </si>
  <si>
    <t>Resident</t>
  </si>
  <si>
    <t>Amenity Rent</t>
  </si>
  <si>
    <t>354062168</t>
  </si>
  <si>
    <t>04/01/2025</t>
  </si>
  <si>
    <t>Month to Month Rent</t>
  </si>
  <si>
    <t>354062274</t>
  </si>
  <si>
    <t>04/01/2025</t>
  </si>
  <si>
    <t>Month-to-Month Fee</t>
  </si>
  <si>
    <t>354061593</t>
  </si>
  <si>
    <t>04/01/2025</t>
  </si>
  <si>
    <t>Parking/Carport/Garage</t>
  </si>
  <si>
    <t>354062767</t>
  </si>
  <si>
    <t>04/01/2025</t>
  </si>
  <si>
    <t>Pest Control</t>
  </si>
  <si>
    <t>354062386</t>
  </si>
  <si>
    <t>04/01/2025</t>
  </si>
  <si>
    <t>Trash Allocation Charge</t>
  </si>
  <si>
    <t>354062097</t>
  </si>
  <si>
    <t>04/01/2025</t>
  </si>
  <si>
    <t>Charge Total:</t>
  </si>
  <si>
    <t>07-0703</t>
  </si>
  <si>
    <t>A1</t>
  </si>
  <si>
    <t>Occupied No Notice</t>
  </si>
  <si>
    <t>Ruiz, Zelina</t>
  </si>
  <si>
    <t>Resident</t>
  </si>
  <si>
    <t>Amenity Rent</t>
  </si>
  <si>
    <t>354062183</t>
  </si>
  <si>
    <t>04/01/2025</t>
  </si>
  <si>
    <t>Amenity Rent</t>
  </si>
  <si>
    <t>354061530</t>
  </si>
  <si>
    <t>04/01/2025</t>
  </si>
  <si>
    <t>Rent</t>
  </si>
  <si>
    <t>354062217</t>
  </si>
  <si>
    <t>04/01/2025</t>
  </si>
  <si>
    <t>Parking/Carport/Garage</t>
  </si>
  <si>
    <t>354061556</t>
  </si>
  <si>
    <t>04/01/2025</t>
  </si>
  <si>
    <t>Pest Control</t>
  </si>
  <si>
    <t>354062745</t>
  </si>
  <si>
    <t>04/01/2025</t>
  </si>
  <si>
    <t>Valet Trash</t>
  </si>
  <si>
    <t>354062224</t>
  </si>
  <si>
    <t>04/01/2025</t>
  </si>
  <si>
    <t>Charge Total:</t>
  </si>
  <si>
    <t>07-0705</t>
  </si>
  <si>
    <t>A1</t>
  </si>
  <si>
    <t>Notice Unrented</t>
  </si>
  <si>
    <t>Salazar, Theresa</t>
  </si>
  <si>
    <t>Resident</t>
  </si>
  <si>
    <t>Amenity Rent</t>
  </si>
  <si>
    <t>354061579</t>
  </si>
  <si>
    <t>04/01/2025</t>
  </si>
  <si>
    <t>Amenity Rent</t>
  </si>
  <si>
    <t>354062560</t>
  </si>
  <si>
    <t>04/01/2025</t>
  </si>
  <si>
    <t>Rent</t>
  </si>
  <si>
    <t>354062291</t>
  </si>
  <si>
    <t>04/01/2025</t>
  </si>
  <si>
    <t>Late Fee</t>
  </si>
  <si>
    <t>354401893</t>
  </si>
  <si>
    <t>04/04/2025</t>
  </si>
  <si>
    <t>Pest Control</t>
  </si>
  <si>
    <t>354061818</t>
  </si>
  <si>
    <t>04/01/2025</t>
  </si>
  <si>
    <t>Renters Insurance Fine</t>
  </si>
  <si>
    <t>354042009</t>
  </si>
  <si>
    <t>04/01/2025</t>
  </si>
  <si>
    <t>Valet Trash</t>
  </si>
  <si>
    <t>354061623</t>
  </si>
  <si>
    <t>04/01/2025</t>
  </si>
  <si>
    <t>Charge Total:</t>
  </si>
  <si>
    <t>07-0707</t>
  </si>
  <si>
    <t>B1</t>
  </si>
  <si>
    <t>Occupied No Notice</t>
  </si>
  <si>
    <t>Hall, Courtney</t>
  </si>
  <si>
    <t>Resident</t>
  </si>
  <si>
    <t>Amenity Rent</t>
  </si>
  <si>
    <t>354062786</t>
  </si>
  <si>
    <t>04/01/2025</t>
  </si>
  <si>
    <t>Amenity Rent</t>
  </si>
  <si>
    <t>354062299</t>
  </si>
  <si>
    <t>04/01/2025</t>
  </si>
  <si>
    <t>Rent</t>
  </si>
  <si>
    <t>354062795</t>
  </si>
  <si>
    <t>04/01/2025</t>
  </si>
  <si>
    <t>Parking/Carport/Garage</t>
  </si>
  <si>
    <t>354062462</t>
  </si>
  <si>
    <t>04/01/2025</t>
  </si>
  <si>
    <t>Parking/Carport/Garage</t>
  </si>
  <si>
    <t>354062013</t>
  </si>
  <si>
    <t>04/01/2025</t>
  </si>
  <si>
    <t>Parking/Carport/Garage</t>
  </si>
  <si>
    <t>354062414</t>
  </si>
  <si>
    <t>04/01/2025</t>
  </si>
  <si>
    <t>Pest Control</t>
  </si>
  <si>
    <t>354061757</t>
  </si>
  <si>
    <t>04/01/2025</t>
  </si>
  <si>
    <t>Pet Charge</t>
  </si>
  <si>
    <t>354061624</t>
  </si>
  <si>
    <t>04/01/2025</t>
  </si>
  <si>
    <t>Valet Trash</t>
  </si>
  <si>
    <t>354061755</t>
  </si>
  <si>
    <t>04/01/2025</t>
  </si>
  <si>
    <t>Charge Total:</t>
  </si>
  <si>
    <t>07-0711</t>
  </si>
  <si>
    <t>A2</t>
  </si>
  <si>
    <t>Occupied No Notice</t>
  </si>
  <si>
    <t>Hakes, Mallory</t>
  </si>
  <si>
    <t>Resident</t>
  </si>
  <si>
    <t>Amenity Rent</t>
  </si>
  <si>
    <t>354062378</t>
  </si>
  <si>
    <t>04/01/2025</t>
  </si>
  <si>
    <t>Rent</t>
  </si>
  <si>
    <t>354062273</t>
  </si>
  <si>
    <t>04/01/2025</t>
  </si>
  <si>
    <t>Pest Control</t>
  </si>
  <si>
    <t>354061620</t>
  </si>
  <si>
    <t>04/01/2025</t>
  </si>
  <si>
    <t>Valet Trash</t>
  </si>
  <si>
    <t>354062445</t>
  </si>
  <si>
    <t>04/01/2025</t>
  </si>
  <si>
    <t>Charge Total:</t>
  </si>
  <si>
    <t>07-0712</t>
  </si>
  <si>
    <t>A2</t>
  </si>
  <si>
    <t>Occupied No Notice</t>
  </si>
  <si>
    <t>Carlson, Matthew</t>
  </si>
  <si>
    <t>Resident</t>
  </si>
  <si>
    <t>Amenity Rent</t>
  </si>
  <si>
    <t>354061797</t>
  </si>
  <si>
    <t>04/01/2025</t>
  </si>
  <si>
    <t>Rent</t>
  </si>
  <si>
    <t>354062478</t>
  </si>
  <si>
    <t>04/01/2025</t>
  </si>
  <si>
    <t>Parking/Carport/Garage</t>
  </si>
  <si>
    <t>354062326</t>
  </si>
  <si>
    <t>04/01/2025</t>
  </si>
  <si>
    <t>Pest Control</t>
  </si>
  <si>
    <t>354062488</t>
  </si>
  <si>
    <t>04/01/2025</t>
  </si>
  <si>
    <t>Valet Trash</t>
  </si>
  <si>
    <t>354061876</t>
  </si>
  <si>
    <t>04/01/2025</t>
  </si>
  <si>
    <t>Charge Total:</t>
  </si>
  <si>
    <t>07-0713</t>
  </si>
  <si>
    <t>A1</t>
  </si>
  <si>
    <t>Occupied No Notice</t>
  </si>
  <si>
    <t>Brown, Robert</t>
  </si>
  <si>
    <t>Resident</t>
  </si>
  <si>
    <t>Amenity Rent</t>
  </si>
  <si>
    <t>354061584</t>
  </si>
  <si>
    <t>04/01/2025</t>
  </si>
  <si>
    <t>Rent</t>
  </si>
  <si>
    <t>354062050</t>
  </si>
  <si>
    <t>04/01/2025</t>
  </si>
  <si>
    <t>Parking/Carport/Garage</t>
  </si>
  <si>
    <t>354062051</t>
  </si>
  <si>
    <t>04/01/2025</t>
  </si>
  <si>
    <t>Pest Control</t>
  </si>
  <si>
    <t>354062862</t>
  </si>
  <si>
    <t>04/01/2025</t>
  </si>
  <si>
    <t>Valet Trash</t>
  </si>
  <si>
    <t>354062606</t>
  </si>
  <si>
    <t>04/01/2025</t>
  </si>
  <si>
    <t>Charge Total:</t>
  </si>
  <si>
    <t>07-0714</t>
  </si>
  <si>
    <t>A1</t>
  </si>
  <si>
    <t>Occupied No Notice</t>
  </si>
  <si>
    <t>Adams, Jalen</t>
  </si>
  <si>
    <t>Resident</t>
  </si>
  <si>
    <t>Amenity Rent</t>
  </si>
  <si>
    <t>354062507</t>
  </si>
  <si>
    <t>04/01/2025</t>
  </si>
  <si>
    <t>Rent</t>
  </si>
  <si>
    <t>354062819</t>
  </si>
  <si>
    <t>04/01/2025</t>
  </si>
  <si>
    <t>Pest Control</t>
  </si>
  <si>
    <t>354061957</t>
  </si>
  <si>
    <t>04/01/2025</t>
  </si>
  <si>
    <t>Valet Trash</t>
  </si>
  <si>
    <t>354062751</t>
  </si>
  <si>
    <t>04/01/2025</t>
  </si>
  <si>
    <t>Charge Total:</t>
  </si>
  <si>
    <t>07-0715</t>
  </si>
  <si>
    <t>A1</t>
  </si>
  <si>
    <t>Occupied No Notice</t>
  </si>
  <si>
    <t>Faust, Julian</t>
  </si>
  <si>
    <t>Resident</t>
  </si>
  <si>
    <t>Amenity Rent</t>
  </si>
  <si>
    <t>354062594</t>
  </si>
  <si>
    <t>04/01/2025</t>
  </si>
  <si>
    <t>Rent</t>
  </si>
  <si>
    <t>354061785</t>
  </si>
  <si>
    <t>04/01/2025</t>
  </si>
  <si>
    <t>Pest Control</t>
  </si>
  <si>
    <t>354061683</t>
  </si>
  <si>
    <t>04/01/2025</t>
  </si>
  <si>
    <t>Valet Trash</t>
  </si>
  <si>
    <t>354061680</t>
  </si>
  <si>
    <t>04/01/2025</t>
  </si>
  <si>
    <t>Charge Total:</t>
  </si>
  <si>
    <t>07-0716</t>
  </si>
  <si>
    <t>A1</t>
  </si>
  <si>
    <t>Occupied No Notice</t>
  </si>
  <si>
    <t>Odolphe, Guerly</t>
  </si>
  <si>
    <t>Resident</t>
  </si>
  <si>
    <t>Amenity Rent</t>
  </si>
  <si>
    <t>354062525</t>
  </si>
  <si>
    <t>04/01/2025</t>
  </si>
  <si>
    <t>Amenity Rent</t>
  </si>
  <si>
    <t>354062292</t>
  </si>
  <si>
    <t>04/01/2025</t>
  </si>
  <si>
    <t>Rent</t>
  </si>
  <si>
    <t>354062727</t>
  </si>
  <si>
    <t>04/01/2025</t>
  </si>
  <si>
    <t>Pest Control</t>
  </si>
  <si>
    <t>354062409</t>
  </si>
  <si>
    <t>04/01/2025</t>
  </si>
  <si>
    <t>Valet Trash</t>
  </si>
  <si>
    <t>354062595</t>
  </si>
  <si>
    <t>04/01/2025</t>
  </si>
  <si>
    <t>Charge Total:</t>
  </si>
  <si>
    <t>07-0717</t>
  </si>
  <si>
    <t>B1</t>
  </si>
  <si>
    <t>Occupied No Notice</t>
  </si>
  <si>
    <t>Mallet, Twanda</t>
  </si>
  <si>
    <t>Resident</t>
  </si>
  <si>
    <t>Amenity Rent</t>
  </si>
  <si>
    <t>354061987</t>
  </si>
  <si>
    <t>04/01/2025</t>
  </si>
  <si>
    <t>Amenity Rent</t>
  </si>
  <si>
    <t>354062616</t>
  </si>
  <si>
    <t>04/01/2025</t>
  </si>
  <si>
    <t>Rent</t>
  </si>
  <si>
    <t>354062763</t>
  </si>
  <si>
    <t>04/01/2025</t>
  </si>
  <si>
    <t>Pest Control</t>
  </si>
  <si>
    <t>354062293</t>
  </si>
  <si>
    <t>04/01/2025</t>
  </si>
  <si>
    <t>Renters Insurance Fine</t>
  </si>
  <si>
    <t>354042177</t>
  </si>
  <si>
    <t>04/01/2025</t>
  </si>
  <si>
    <t>Valet Trash</t>
  </si>
  <si>
    <t>354062853</t>
  </si>
  <si>
    <t>04/01/2025</t>
  </si>
  <si>
    <t>Charge Total:</t>
  </si>
  <si>
    <t>07-0718</t>
  </si>
  <si>
    <t>B1</t>
  </si>
  <si>
    <t>Occupied No Notice</t>
  </si>
  <si>
    <t>Sparrow, Bertrand (Chip)</t>
  </si>
  <si>
    <t>Resident</t>
  </si>
  <si>
    <t>Amenity Rent</t>
  </si>
  <si>
    <t>354061720</t>
  </si>
  <si>
    <t>04/01/2025</t>
  </si>
  <si>
    <t>Amenity Rent</t>
  </si>
  <si>
    <t>354062497</t>
  </si>
  <si>
    <t>04/01/2025</t>
  </si>
  <si>
    <t>Rent</t>
  </si>
  <si>
    <t>354061907</t>
  </si>
  <si>
    <t>04/01/2025</t>
  </si>
  <si>
    <t>Pest Control</t>
  </si>
  <si>
    <t>354062681</t>
  </si>
  <si>
    <t>04/01/2025</t>
  </si>
  <si>
    <t>Pet Charge</t>
  </si>
  <si>
    <t>354061559</t>
  </si>
  <si>
    <t>04/01/2025</t>
  </si>
  <si>
    <t>Valet Trash</t>
  </si>
  <si>
    <t>354061521</t>
  </si>
  <si>
    <t>04/01/2025</t>
  </si>
  <si>
    <t>Charge Total:</t>
  </si>
  <si>
    <t>07-0721</t>
  </si>
  <si>
    <t>A2</t>
  </si>
  <si>
    <t>Occupied No Notice</t>
  </si>
  <si>
    <t>Herman, Kendrick</t>
  </si>
  <si>
    <t>Resident</t>
  </si>
  <si>
    <t>Amenity Rent</t>
  </si>
  <si>
    <t>354062159</t>
  </si>
  <si>
    <t>04/01/2025</t>
  </si>
  <si>
    <t>Rent</t>
  </si>
  <si>
    <t>354061719</t>
  </si>
  <si>
    <t>04/01/2025</t>
  </si>
  <si>
    <t>Pest Control</t>
  </si>
  <si>
    <t>354061517</t>
  </si>
  <si>
    <t>04/01/2025</t>
  </si>
  <si>
    <t>Valet Trash</t>
  </si>
  <si>
    <t>354062015</t>
  </si>
  <si>
    <t>04/01/2025</t>
  </si>
  <si>
    <t>Charge Total:</t>
  </si>
  <si>
    <t>07-0722</t>
  </si>
  <si>
    <t>A2</t>
  </si>
  <si>
    <t>Occupied No Notice</t>
  </si>
  <si>
    <t>Boehm, Carol</t>
  </si>
  <si>
    <t>Resident</t>
  </si>
  <si>
    <t>Amenity Rent</t>
  </si>
  <si>
    <t>354062165</t>
  </si>
  <si>
    <t>04/01/2025</t>
  </si>
  <si>
    <t>Rent</t>
  </si>
  <si>
    <t>354062746</t>
  </si>
  <si>
    <t>04/01/2025</t>
  </si>
  <si>
    <t>Pest Control</t>
  </si>
  <si>
    <t>354062589</t>
  </si>
  <si>
    <t>04/01/2025</t>
  </si>
  <si>
    <t>Valet Trash</t>
  </si>
  <si>
    <t>354062533</t>
  </si>
  <si>
    <t>04/01/2025</t>
  </si>
  <si>
    <t>Charge Total:</t>
  </si>
  <si>
    <t>07-0723</t>
  </si>
  <si>
    <t>A1</t>
  </si>
  <si>
    <t>Occupied No Notice</t>
  </si>
  <si>
    <t>Hobbs, Lance</t>
  </si>
  <si>
    <t>Resident</t>
  </si>
  <si>
    <t>Rent</t>
  </si>
  <si>
    <t>354062029</t>
  </si>
  <si>
    <t>04/01/2025</t>
  </si>
  <si>
    <t>Pest Control</t>
  </si>
  <si>
    <t>354062269</t>
  </si>
  <si>
    <t>04/01/2025</t>
  </si>
  <si>
    <t>Renters Insurance Fine</t>
  </si>
  <si>
    <t>354041864</t>
  </si>
  <si>
    <t>04/01/2025</t>
  </si>
  <si>
    <t>Valet Trash</t>
  </si>
  <si>
    <t>354062271</t>
  </si>
  <si>
    <t>04/01/2025</t>
  </si>
  <si>
    <t>Charge Total:</t>
  </si>
  <si>
    <t>07-0724</t>
  </si>
  <si>
    <t>A1</t>
  </si>
  <si>
    <t>Occupied No Notice</t>
  </si>
  <si>
    <t>John, Jude</t>
  </si>
  <si>
    <t>Resident</t>
  </si>
  <si>
    <t>Amenity Rent</t>
  </si>
  <si>
    <t>354062479</t>
  </si>
  <si>
    <t>04/01/2025</t>
  </si>
  <si>
    <t>Rent</t>
  </si>
  <si>
    <t>354062650</t>
  </si>
  <si>
    <t>04/01/2025</t>
  </si>
  <si>
    <t>Pest Control</t>
  </si>
  <si>
    <t>354061910</t>
  </si>
  <si>
    <t>04/01/2025</t>
  </si>
  <si>
    <t>Valet Trash</t>
  </si>
  <si>
    <t>354062831</t>
  </si>
  <si>
    <t>04/01/2025</t>
  </si>
  <si>
    <t>Charge Total:</t>
  </si>
  <si>
    <t>07-0725</t>
  </si>
  <si>
    <t>A1</t>
  </si>
  <si>
    <t>Occupied No Notice</t>
  </si>
  <si>
    <t>CASHAW, LOREN</t>
  </si>
  <si>
    <t>Resident</t>
  </si>
  <si>
    <t>Amenity Rent</t>
  </si>
  <si>
    <t>354061945</t>
  </si>
  <si>
    <t>04/01/2025</t>
  </si>
  <si>
    <t>Rent</t>
  </si>
  <si>
    <t>354062007</t>
  </si>
  <si>
    <t>04/01/2025</t>
  </si>
  <si>
    <t>Pest Control</t>
  </si>
  <si>
    <t>354061762</t>
  </si>
  <si>
    <t>04/01/2025</t>
  </si>
  <si>
    <t>Valet Trash</t>
  </si>
  <si>
    <t>354062821</t>
  </si>
  <si>
    <t>04/01/2025</t>
  </si>
  <si>
    <t>Charge Total:</t>
  </si>
  <si>
    <t>07-0726</t>
  </si>
  <si>
    <t>A1</t>
  </si>
  <si>
    <t>Occupied No Notice</t>
  </si>
  <si>
    <t>Carr, Alison</t>
  </si>
  <si>
    <t>Resident</t>
  </si>
  <si>
    <t>Rent</t>
  </si>
  <si>
    <t>354062063</t>
  </si>
  <si>
    <t>04/01/2025</t>
  </si>
  <si>
    <t>Pest Control</t>
  </si>
  <si>
    <t>354062151</t>
  </si>
  <si>
    <t>04/01/2025</t>
  </si>
  <si>
    <t>Pet Charge</t>
  </si>
  <si>
    <t>354062648</t>
  </si>
  <si>
    <t>04/01/2025</t>
  </si>
  <si>
    <t>Valet Trash</t>
  </si>
  <si>
    <t>354061756</t>
  </si>
  <si>
    <t>04/01/2025</t>
  </si>
  <si>
    <t>Charge Total:</t>
  </si>
  <si>
    <t>07-0727</t>
  </si>
  <si>
    <t>B1</t>
  </si>
  <si>
    <t>Notice Unrented</t>
  </si>
  <si>
    <t>Matar, Nicholas</t>
  </si>
  <si>
    <t>Resident</t>
  </si>
  <si>
    <t>Amenity Rent</t>
  </si>
  <si>
    <t>354062508</t>
  </si>
  <si>
    <t>04/01/2025</t>
  </si>
  <si>
    <t>Rent</t>
  </si>
  <si>
    <t>354062136</t>
  </si>
  <si>
    <t>04/01/2025</t>
  </si>
  <si>
    <t>Bounced Check Fee</t>
  </si>
  <si>
    <t>354408530</t>
  </si>
  <si>
    <t>04/01/2025</t>
  </si>
  <si>
    <t>Late Fee</t>
  </si>
  <si>
    <t>354409803</t>
  </si>
  <si>
    <t>04/04/2025</t>
  </si>
  <si>
    <t>Pest Control</t>
  </si>
  <si>
    <t>354062847</t>
  </si>
  <si>
    <t>04/01/2025</t>
  </si>
  <si>
    <t>Pet Charge</t>
  </si>
  <si>
    <t>354062584</t>
  </si>
  <si>
    <t>04/01/2025</t>
  </si>
  <si>
    <t>Valet Trash</t>
  </si>
  <si>
    <t>354061842</t>
  </si>
  <si>
    <t>04/01/2025</t>
  </si>
  <si>
    <t>Charge Total:</t>
  </si>
  <si>
    <t>07-0728</t>
  </si>
  <si>
    <t>B1</t>
  </si>
  <si>
    <t>Occupied No Notice</t>
  </si>
  <si>
    <t>Afridi, Hassan Farooq</t>
  </si>
  <si>
    <t>Resident</t>
  </si>
  <si>
    <t>Rent</t>
  </si>
  <si>
    <t>354061993</t>
  </si>
  <si>
    <t>04/01/2025</t>
  </si>
  <si>
    <t>Pest Control</t>
  </si>
  <si>
    <t>354062575</t>
  </si>
  <si>
    <t>04/01/2025</t>
  </si>
  <si>
    <t>Valet Trash</t>
  </si>
  <si>
    <t>354061585</t>
  </si>
  <si>
    <t>04/01/2025</t>
  </si>
  <si>
    <t>Charge Total:</t>
  </si>
  <si>
    <t>07-0731</t>
  </si>
  <si>
    <t>A2</t>
  </si>
  <si>
    <t>Occupied No Notice</t>
  </si>
  <si>
    <t>Garcia, Ruben</t>
  </si>
  <si>
    <t>Resident</t>
  </si>
  <si>
    <t>Rent</t>
  </si>
  <si>
    <t>354062703</t>
  </si>
  <si>
    <t>04/01/2025</t>
  </si>
  <si>
    <t>Pest Control</t>
  </si>
  <si>
    <t>354062480</t>
  </si>
  <si>
    <t>04/01/2025</t>
  </si>
  <si>
    <t>Renters Insurance Fine</t>
  </si>
  <si>
    <t>354041486</t>
  </si>
  <si>
    <t>04/01/2025</t>
  </si>
  <si>
    <t>Valet Trash</t>
  </si>
  <si>
    <t>354062350</t>
  </si>
  <si>
    <t>04/01/2025</t>
  </si>
  <si>
    <t>Charge Total:</t>
  </si>
  <si>
    <t>07-0732</t>
  </si>
  <si>
    <t>A2</t>
  </si>
  <si>
    <t>Occupied No Notice</t>
  </si>
  <si>
    <t>Jones, Joshua</t>
  </si>
  <si>
    <t>Resident</t>
  </si>
  <si>
    <t>Rent</t>
  </si>
  <si>
    <t>354061610</t>
  </si>
  <si>
    <t>04/01/2025</t>
  </si>
  <si>
    <t>Pest Control</t>
  </si>
  <si>
    <t>354061974</t>
  </si>
  <si>
    <t>04/01/2025</t>
  </si>
  <si>
    <t>Valet Trash</t>
  </si>
  <si>
    <t>354062501</t>
  </si>
  <si>
    <t>04/01/2025</t>
  </si>
  <si>
    <t>Charge Total:</t>
  </si>
  <si>
    <t>07-0733</t>
  </si>
  <si>
    <t>A1</t>
  </si>
  <si>
    <t>Occupied No Notice</t>
  </si>
  <si>
    <t>Rodriguez, Francisco</t>
  </si>
  <si>
    <t>Resident</t>
  </si>
  <si>
    <t>Amenity Rent</t>
  </si>
  <si>
    <t>354062191</t>
  </si>
  <si>
    <t>04/01/2025</t>
  </si>
  <si>
    <t>Rent</t>
  </si>
  <si>
    <t>354062656</t>
  </si>
  <si>
    <t>04/01/2025</t>
  </si>
  <si>
    <t>Pest Control</t>
  </si>
  <si>
    <t>354062798</t>
  </si>
  <si>
    <t>04/01/2025</t>
  </si>
  <si>
    <t>Pet Charge</t>
  </si>
  <si>
    <t>354062072</t>
  </si>
  <si>
    <t>04/01/2025</t>
  </si>
  <si>
    <t>Valet Trash</t>
  </si>
  <si>
    <t>354062216</t>
  </si>
  <si>
    <t>04/01/2025</t>
  </si>
  <si>
    <t>Charge Total:</t>
  </si>
  <si>
    <t>07-0734</t>
  </si>
  <si>
    <t>A1</t>
  </si>
  <si>
    <t>Occupied No Notice</t>
  </si>
  <si>
    <t>Aguilar, Melissa</t>
  </si>
  <si>
    <t>Resident</t>
  </si>
  <si>
    <t>Rent</t>
  </si>
  <si>
    <t>354061847</t>
  </si>
  <si>
    <t>04/01/2025</t>
  </si>
  <si>
    <t>Pest Control</t>
  </si>
  <si>
    <t>354062808</t>
  </si>
  <si>
    <t>04/01/2025</t>
  </si>
  <si>
    <t>Valet Trash</t>
  </si>
  <si>
    <t>354061638</t>
  </si>
  <si>
    <t>04/01/2025</t>
  </si>
  <si>
    <t>Charge Total:</t>
  </si>
  <si>
    <t>07-0735</t>
  </si>
  <si>
    <t>A1</t>
  </si>
  <si>
    <t>Occupied No Notice</t>
  </si>
  <si>
    <t>Calderon, Noe</t>
  </si>
  <si>
    <t>Resident</t>
  </si>
  <si>
    <t>Rent</t>
  </si>
  <si>
    <t>354062006</t>
  </si>
  <si>
    <t>04/01/2025</t>
  </si>
  <si>
    <t>Parking/Carport/Garage</t>
  </si>
  <si>
    <t>354061875</t>
  </si>
  <si>
    <t>04/01/2025</t>
  </si>
  <si>
    <t>Pest Control</t>
  </si>
  <si>
    <t>354062793</t>
  </si>
  <si>
    <t>04/01/2025</t>
  </si>
  <si>
    <t>Valet Trash</t>
  </si>
  <si>
    <t>354062023</t>
  </si>
  <si>
    <t>04/01/2025</t>
  </si>
  <si>
    <t>Charge Total:</t>
  </si>
  <si>
    <t>07-0736</t>
  </si>
  <si>
    <t>A1</t>
  </si>
  <si>
    <t>Notice Unrented</t>
  </si>
  <si>
    <t>Langdon, Daniel</t>
  </si>
  <si>
    <t>Resident</t>
  </si>
  <si>
    <t>Rent</t>
  </si>
  <si>
    <t>354061923</t>
  </si>
  <si>
    <t>04/01/2025</t>
  </si>
  <si>
    <t>Parking/Carport/Garage</t>
  </si>
  <si>
    <t>354062515</t>
  </si>
  <si>
    <t>04/01/2025</t>
  </si>
  <si>
    <t>Pest Control</t>
  </si>
  <si>
    <t>354062429</t>
  </si>
  <si>
    <t>04/01/2025</t>
  </si>
  <si>
    <t>Pet Charge</t>
  </si>
  <si>
    <t>354061733</t>
  </si>
  <si>
    <t>04/01/2025</t>
  </si>
  <si>
    <t>Valet Trash</t>
  </si>
  <si>
    <t>354061984</t>
  </si>
  <si>
    <t>04/01/2025</t>
  </si>
  <si>
    <t>Charge Total:</t>
  </si>
  <si>
    <t>07-0737</t>
  </si>
  <si>
    <t>B1</t>
  </si>
  <si>
    <t>Occupied No Notice</t>
  </si>
  <si>
    <t>Mayfield, Malaya</t>
  </si>
  <si>
    <t>Resident</t>
  </si>
  <si>
    <t>Rent</t>
  </si>
  <si>
    <t>354062109</t>
  </si>
  <si>
    <t>04/01/2025</t>
  </si>
  <si>
    <t>Pest Control</t>
  </si>
  <si>
    <t>354062630</t>
  </si>
  <si>
    <t>04/01/2025</t>
  </si>
  <si>
    <t>Pet Charge</t>
  </si>
  <si>
    <t>354062814</t>
  </si>
  <si>
    <t>04/01/2025</t>
  </si>
  <si>
    <t>Valet Trash</t>
  </si>
  <si>
    <t>354062718</t>
  </si>
  <si>
    <t>04/01/2025</t>
  </si>
  <si>
    <t>Charge Total:</t>
  </si>
  <si>
    <t>07-0738</t>
  </si>
  <si>
    <t>B1</t>
  </si>
  <si>
    <t>Occupied No Notice</t>
  </si>
  <si>
    <t>Marshall, Sean</t>
  </si>
  <si>
    <t>Resident</t>
  </si>
  <si>
    <t>Rent</t>
  </si>
  <si>
    <t>354062381</t>
  </si>
  <si>
    <t>04/01/2025</t>
  </si>
  <si>
    <t>Pest Control</t>
  </si>
  <si>
    <t>354062226</t>
  </si>
  <si>
    <t>04/01/2025</t>
  </si>
  <si>
    <t>Valet Trash</t>
  </si>
  <si>
    <t>354062539</t>
  </si>
  <si>
    <t>04/01/2025</t>
  </si>
  <si>
    <t>Charge Total:</t>
  </si>
  <si>
    <t>08-0811</t>
  </si>
  <si>
    <t>B2</t>
  </si>
  <si>
    <t>Occupied No Notice</t>
  </si>
  <si>
    <t>Rosales, Damian</t>
  </si>
  <si>
    <t>Resident</t>
  </si>
  <si>
    <t>Amenity Rent</t>
  </si>
  <si>
    <t>354062104</t>
  </si>
  <si>
    <t>04/01/2025</t>
  </si>
  <si>
    <t>Amenity Rent</t>
  </si>
  <si>
    <t>354062517</t>
  </si>
  <si>
    <t>04/01/2025</t>
  </si>
  <si>
    <t>Rent</t>
  </si>
  <si>
    <t>354062620</t>
  </si>
  <si>
    <t>04/01/2025</t>
  </si>
  <si>
    <t>Parking/Carport/Garage</t>
  </si>
  <si>
    <t>354061758</t>
  </si>
  <si>
    <t>04/01/2025</t>
  </si>
  <si>
    <t>Pest Control</t>
  </si>
  <si>
    <t>354062711</t>
  </si>
  <si>
    <t>04/01/2025</t>
  </si>
  <si>
    <t>Pet Charge</t>
  </si>
  <si>
    <t>354062460</t>
  </si>
  <si>
    <t>04/01/2025</t>
  </si>
  <si>
    <t>Valet Trash</t>
  </si>
  <si>
    <t>354062780</t>
  </si>
  <si>
    <t>04/01/2025</t>
  </si>
  <si>
    <t>Charge Total:</t>
  </si>
  <si>
    <t>08-0812</t>
  </si>
  <si>
    <t>B2</t>
  </si>
  <si>
    <t>Occupied No Notice</t>
  </si>
  <si>
    <t>Alexander, Barbara</t>
  </si>
  <si>
    <t>Resident</t>
  </si>
  <si>
    <t>Amenity Rent</t>
  </si>
  <si>
    <t>354062069</t>
  </si>
  <si>
    <t>04/01/2025</t>
  </si>
  <si>
    <t>Rent</t>
  </si>
  <si>
    <t>354062244</t>
  </si>
  <si>
    <t>04/01/2025</t>
  </si>
  <si>
    <t>Parking/Carport/Garage</t>
  </si>
  <si>
    <t>354062259</t>
  </si>
  <si>
    <t>04/01/2025</t>
  </si>
  <si>
    <t>Pest Control</t>
  </si>
  <si>
    <t>354061778</t>
  </si>
  <si>
    <t>04/01/2025</t>
  </si>
  <si>
    <t>Valet Trash</t>
  </si>
  <si>
    <t>354062738</t>
  </si>
  <si>
    <t>04/01/2025</t>
  </si>
  <si>
    <t>Charge Total:</t>
  </si>
  <si>
    <t>08-0813</t>
  </si>
  <si>
    <t>A2</t>
  </si>
  <si>
    <t>Occupied No Notice</t>
  </si>
  <si>
    <t>Smith, Jonathan</t>
  </si>
  <si>
    <t>Resident</t>
  </si>
  <si>
    <t>Amenity Rent</t>
  </si>
  <si>
    <t>354062704</t>
  </si>
  <si>
    <t>04/01/2025</t>
  </si>
  <si>
    <t>Amenity Rent</t>
  </si>
  <si>
    <t>354062778</t>
  </si>
  <si>
    <t>04/01/2025</t>
  </si>
  <si>
    <t>Amenity Rent</t>
  </si>
  <si>
    <t>354062001</t>
  </si>
  <si>
    <t>04/01/2025</t>
  </si>
  <si>
    <t>Rent</t>
  </si>
  <si>
    <t>354061946</t>
  </si>
  <si>
    <t>04/01/2025</t>
  </si>
  <si>
    <t>Late Fee</t>
  </si>
  <si>
    <t>354401890</t>
  </si>
  <si>
    <t>04/04/2025</t>
  </si>
  <si>
    <t>Pest Control</t>
  </si>
  <si>
    <t>354061841</t>
  </si>
  <si>
    <t>04/01/2025</t>
  </si>
  <si>
    <t>Renters Insurance Fine</t>
  </si>
  <si>
    <t>354042169</t>
  </si>
  <si>
    <t>04/01/2025</t>
  </si>
  <si>
    <t>Valet Trash</t>
  </si>
  <si>
    <t>354062129</t>
  </si>
  <si>
    <t>04/01/2025</t>
  </si>
  <si>
    <t>Charge Total:</t>
  </si>
  <si>
    <t>08-0814</t>
  </si>
  <si>
    <t>A2</t>
  </si>
  <si>
    <t>Occupied No Notice</t>
  </si>
  <si>
    <t>Kelley, Emily</t>
  </si>
  <si>
    <t>Resident</t>
  </si>
  <si>
    <t>Amenity Rent</t>
  </si>
  <si>
    <t>354061729</t>
  </si>
  <si>
    <t>04/01/2025</t>
  </si>
  <si>
    <t>Amenity Rent</t>
  </si>
  <si>
    <t>354061684</t>
  </si>
  <si>
    <t>04/01/2025</t>
  </si>
  <si>
    <t>Rent</t>
  </si>
  <si>
    <t>354061894</t>
  </si>
  <si>
    <t>04/01/2025</t>
  </si>
  <si>
    <t>Pest Control</t>
  </si>
  <si>
    <t>354062610</t>
  </si>
  <si>
    <t>04/01/2025</t>
  </si>
  <si>
    <t>Valet Trash</t>
  </si>
  <si>
    <t>354062546</t>
  </si>
  <si>
    <t>04/01/2025</t>
  </si>
  <si>
    <t>Charge Total:</t>
  </si>
  <si>
    <t>08-0815</t>
  </si>
  <si>
    <t>A2</t>
  </si>
  <si>
    <t>Notice Rented</t>
  </si>
  <si>
    <t>Hernandez, Jonathan</t>
  </si>
  <si>
    <t>Resident</t>
  </si>
  <si>
    <t>Amenity Rent</t>
  </si>
  <si>
    <t>354061580</t>
  </si>
  <si>
    <t>04/01/2025</t>
  </si>
  <si>
    <t>Amenity Rent</t>
  </si>
  <si>
    <t>354061850</t>
  </si>
  <si>
    <t>04/01/2025</t>
  </si>
  <si>
    <t>Rent</t>
  </si>
  <si>
    <t>354061531</t>
  </si>
  <si>
    <t>04/01/2025</t>
  </si>
  <si>
    <t>Parking/Carport/Garage</t>
  </si>
  <si>
    <t>354062149</t>
  </si>
  <si>
    <t>04/01/2025</t>
  </si>
  <si>
    <t>Pest Control</t>
  </si>
  <si>
    <t>354062336</t>
  </si>
  <si>
    <t>04/01/2025</t>
  </si>
  <si>
    <t>Valet Trash</t>
  </si>
  <si>
    <t>354061895</t>
  </si>
  <si>
    <t>04/01/2025</t>
  </si>
  <si>
    <t>Charge Total:</t>
  </si>
  <si>
    <t>08-0816</t>
  </si>
  <si>
    <t>A2</t>
  </si>
  <si>
    <t>Occupied No Notice</t>
  </si>
  <si>
    <t>DeMunbrun, Nicole</t>
  </si>
  <si>
    <t>Resident</t>
  </si>
  <si>
    <t>Amenity Rent</t>
  </si>
  <si>
    <t>354061949</t>
  </si>
  <si>
    <t>04/01/2025</t>
  </si>
  <si>
    <t>Rent</t>
  </si>
  <si>
    <t>354062137</t>
  </si>
  <si>
    <t>04/01/2025</t>
  </si>
  <si>
    <t>Parking/Carport/Garage</t>
  </si>
  <si>
    <t>354062212</t>
  </si>
  <si>
    <t>04/01/2025</t>
  </si>
  <si>
    <t>Pest Control</t>
  </si>
  <si>
    <t>354062730</t>
  </si>
  <si>
    <t>04/01/2025</t>
  </si>
  <si>
    <t>Valet Trash</t>
  </si>
  <si>
    <t>354062443</t>
  </si>
  <si>
    <t>04/01/2025</t>
  </si>
  <si>
    <t>Charge Total:</t>
  </si>
  <si>
    <t>08-0817</t>
  </si>
  <si>
    <t>B2</t>
  </si>
  <si>
    <t>Occupied No Notice</t>
  </si>
  <si>
    <t>Maldonado, Daniel</t>
  </si>
  <si>
    <t>Resident</t>
  </si>
  <si>
    <t>Amenity Rent</t>
  </si>
  <si>
    <t>354062827</t>
  </si>
  <si>
    <t>04/01/2025</t>
  </si>
  <si>
    <t>Amenity Rent</t>
  </si>
  <si>
    <t>354061549</t>
  </si>
  <si>
    <t>04/01/2025</t>
  </si>
  <si>
    <t>Rent</t>
  </si>
  <si>
    <t>354062384</t>
  </si>
  <si>
    <t>04/01/2025</t>
  </si>
  <si>
    <t>Parking/Carport/Garage</t>
  </si>
  <si>
    <t>354062105</t>
  </si>
  <si>
    <t>04/01/2025</t>
  </si>
  <si>
    <t>Parking/Carport/Garage</t>
  </si>
  <si>
    <t>354062499</t>
  </si>
  <si>
    <t>04/01/2025</t>
  </si>
  <si>
    <t>Parking/Carport/Garage</t>
  </si>
  <si>
    <t>354062031</t>
  </si>
  <si>
    <t>04/01/2025</t>
  </si>
  <si>
    <t>Pest Control</t>
  </si>
  <si>
    <t>354062302</t>
  </si>
  <si>
    <t>04/01/2025</t>
  </si>
  <si>
    <t>Pet Charge</t>
  </si>
  <si>
    <t>354062662</t>
  </si>
  <si>
    <t>04/01/2025</t>
  </si>
  <si>
    <t>Valet Trash</t>
  </si>
  <si>
    <t>354062067</t>
  </si>
  <si>
    <t>04/01/2025</t>
  </si>
  <si>
    <t>Charge Total:</t>
  </si>
  <si>
    <t>08-0818</t>
  </si>
  <si>
    <t>B2</t>
  </si>
  <si>
    <t>Occupied No Notice</t>
  </si>
  <si>
    <t>Dominguez, Ledian</t>
  </si>
  <si>
    <t>Resident</t>
  </si>
  <si>
    <t>Amenity Rent</t>
  </si>
  <si>
    <t>354062750</t>
  </si>
  <si>
    <t>04/01/2025</t>
  </si>
  <si>
    <t>Amenity Rent</t>
  </si>
  <si>
    <t>354062318</t>
  </si>
  <si>
    <t>04/01/2025</t>
  </si>
  <si>
    <t>Rent</t>
  </si>
  <si>
    <t>354062303</t>
  </si>
  <si>
    <t>04/01/2025</t>
  </si>
  <si>
    <t>Parking/Carport/Garage</t>
  </si>
  <si>
    <t>354062764</t>
  </si>
  <si>
    <t>04/01/2025</t>
  </si>
  <si>
    <t>Pest Control</t>
  </si>
  <si>
    <t>354061981</t>
  </si>
  <si>
    <t>04/01/2025</t>
  </si>
  <si>
    <t>Valet Trash</t>
  </si>
  <si>
    <t>354062804</t>
  </si>
  <si>
    <t>04/01/2025</t>
  </si>
  <si>
    <t>Charge Total:</t>
  </si>
  <si>
    <t>08-0821</t>
  </si>
  <si>
    <t>B2</t>
  </si>
  <si>
    <t>Occupied No Notice</t>
  </si>
  <si>
    <t>England, Clara</t>
  </si>
  <si>
    <t>Resident</t>
  </si>
  <si>
    <t>Amenity Rent</t>
  </si>
  <si>
    <t>354062125</t>
  </si>
  <si>
    <t>04/01/2025</t>
  </si>
  <si>
    <t>Rent</t>
  </si>
  <si>
    <t>354061648</t>
  </si>
  <si>
    <t>04/01/2025</t>
  </si>
  <si>
    <t>Pest Control</t>
  </si>
  <si>
    <t>354061828</t>
  </si>
  <si>
    <t>04/01/2025</t>
  </si>
  <si>
    <t>Valet Trash</t>
  </si>
  <si>
    <t>354062267</t>
  </si>
  <si>
    <t>04/01/2025</t>
  </si>
  <si>
    <t>Charge Total:</t>
  </si>
  <si>
    <t>08-0822</t>
  </si>
  <si>
    <t>B2</t>
  </si>
  <si>
    <t>Notice Rented</t>
  </si>
  <si>
    <t>Baker, Victoria</t>
  </si>
  <si>
    <t>Resident</t>
  </si>
  <si>
    <t>Amenity Rent</t>
  </si>
  <si>
    <t>354062739</t>
  </si>
  <si>
    <t>04/01/2025</t>
  </si>
  <si>
    <t>Rent</t>
  </si>
  <si>
    <t>354061782</t>
  </si>
  <si>
    <t>04/01/2025</t>
  </si>
  <si>
    <t>Parking/Carport/Garage</t>
  </si>
  <si>
    <t>354061873</t>
  </si>
  <si>
    <t>04/01/2025</t>
  </si>
  <si>
    <t>Pest Control</t>
  </si>
  <si>
    <t>354062363</t>
  </si>
  <si>
    <t>04/01/2025</t>
  </si>
  <si>
    <t>Pet Charge</t>
  </si>
  <si>
    <t>354062506</t>
  </si>
  <si>
    <t>04/01/2025</t>
  </si>
  <si>
    <t>Valet Trash</t>
  </si>
  <si>
    <t>354062057</t>
  </si>
  <si>
    <t>04/01/2025</t>
  </si>
  <si>
    <t>Charge Total:</t>
  </si>
  <si>
    <t>08-0823</t>
  </si>
  <si>
    <t>A2</t>
  </si>
  <si>
    <t>Occupied No Notice</t>
  </si>
  <si>
    <t>Sponable, Jessica</t>
  </si>
  <si>
    <t>Resident</t>
  </si>
  <si>
    <t>Rent</t>
  </si>
  <si>
    <t>354062162</t>
  </si>
  <si>
    <t>04/01/2025</t>
  </si>
  <si>
    <t>Pest Control</t>
  </si>
  <si>
    <t>354062427</t>
  </si>
  <si>
    <t>04/01/2025</t>
  </si>
  <si>
    <t>Storage</t>
  </si>
  <si>
    <t>354062548</t>
  </si>
  <si>
    <t>04/01/2025</t>
  </si>
  <si>
    <t>Valet Trash</t>
  </si>
  <si>
    <t>354061597</t>
  </si>
  <si>
    <t>04/01/2025</t>
  </si>
  <si>
    <t>Charge Total:</t>
  </si>
  <si>
    <t>08-0824</t>
  </si>
  <si>
    <t>A2</t>
  </si>
  <si>
    <t>Vacant Rented Ready</t>
  </si>
  <si>
    <t>-- Vacant --</t>
  </si>
  <si>
    <t>-</t>
  </si>
  <si>
    <t>Charge Total:</t>
  </si>
  <si>
    <t>08-0825</t>
  </si>
  <si>
    <t>A2</t>
  </si>
  <si>
    <t>Occupied No Notice</t>
  </si>
  <si>
    <t>Childs, Allison</t>
  </si>
  <si>
    <t>Resident</t>
  </si>
  <si>
    <t>Rent</t>
  </si>
  <si>
    <t>354061741</t>
  </si>
  <si>
    <t>04/01/2025</t>
  </si>
  <si>
    <t>Pest Control</t>
  </si>
  <si>
    <t>354061672</t>
  </si>
  <si>
    <t>04/01/2025</t>
  </si>
  <si>
    <t>Valet Trash</t>
  </si>
  <si>
    <t>354062474</t>
  </si>
  <si>
    <t>04/01/2025</t>
  </si>
  <si>
    <t>Charge Total:</t>
  </si>
  <si>
    <t>08-0826</t>
  </si>
  <si>
    <t>A2</t>
  </si>
  <si>
    <t>Occupied No Notice</t>
  </si>
  <si>
    <t>Clark, Joshua</t>
  </si>
  <si>
    <t>Resident</t>
  </si>
  <si>
    <t>Rent</t>
  </si>
  <si>
    <t>354062272</t>
  </si>
  <si>
    <t>04/01/2025</t>
  </si>
  <si>
    <t>Pest Control</t>
  </si>
  <si>
    <t>354062439</t>
  </si>
  <si>
    <t>04/01/2025</t>
  </si>
  <si>
    <t>Valet Trash</t>
  </si>
  <si>
    <t>354062622</t>
  </si>
  <si>
    <t>04/01/2025</t>
  </si>
  <si>
    <t>Charge Total:</t>
  </si>
  <si>
    <t>08-0827</t>
  </si>
  <si>
    <t>B2</t>
  </si>
  <si>
    <t>Occupied No Notice</t>
  </si>
  <si>
    <t>Cavazos, Lauren</t>
  </si>
  <si>
    <t>Resident</t>
  </si>
  <si>
    <t>Rent</t>
  </si>
  <si>
    <t>354061936</t>
  </si>
  <si>
    <t>04/01/2025</t>
  </si>
  <si>
    <t>Pest Control</t>
  </si>
  <si>
    <t>354061851</t>
  </si>
  <si>
    <t>04/01/2025</t>
  </si>
  <si>
    <t>Valet Trash</t>
  </si>
  <si>
    <t>354061595</t>
  </si>
  <si>
    <t>04/01/2025</t>
  </si>
  <si>
    <t>Charge Total:</t>
  </si>
  <si>
    <t>08-0828</t>
  </si>
  <si>
    <t>B2</t>
  </si>
  <si>
    <t>Occupied No Notice</t>
  </si>
  <si>
    <t>Vega, Valerie</t>
  </si>
  <si>
    <t>Resident</t>
  </si>
  <si>
    <t>Rent</t>
  </si>
  <si>
    <t>354061743</t>
  </si>
  <si>
    <t>04/01/2025</t>
  </si>
  <si>
    <t>Parking/Carport/Garage</t>
  </si>
  <si>
    <t>354062872</t>
  </si>
  <si>
    <t>04/01/2025</t>
  </si>
  <si>
    <t>Parking/Carport/Garage</t>
  </si>
  <si>
    <t>354062493</t>
  </si>
  <si>
    <t>04/01/2025</t>
  </si>
  <si>
    <t>Pest Control</t>
  </si>
  <si>
    <t>354061750</t>
  </si>
  <si>
    <t>04/01/2025</t>
  </si>
  <si>
    <t>Valet Trash</t>
  </si>
  <si>
    <t>354061912</t>
  </si>
  <si>
    <t>04/01/2025</t>
  </si>
  <si>
    <t>Charge Total:</t>
  </si>
  <si>
    <t>08-0831</t>
  </si>
  <si>
    <t>B2</t>
  </si>
  <si>
    <t>Occupied No Notice</t>
  </si>
  <si>
    <t>Rossi, Daniel</t>
  </si>
  <si>
    <t>Resident</t>
  </si>
  <si>
    <t>Amenity Rent</t>
  </si>
  <si>
    <t>354061522</t>
  </si>
  <si>
    <t>04/01/2025</t>
  </si>
  <si>
    <t>Rent</t>
  </si>
  <si>
    <t>354062243</t>
  </si>
  <si>
    <t>04/01/2025</t>
  </si>
  <si>
    <t>Pest Control</t>
  </si>
  <si>
    <t>354062042</t>
  </si>
  <si>
    <t>04/01/2025</t>
  </si>
  <si>
    <t>Valet Trash</t>
  </si>
  <si>
    <t>354061776</t>
  </si>
  <si>
    <t>04/01/2025</t>
  </si>
  <si>
    <t>Charge Total:</t>
  </si>
  <si>
    <t>08-0832</t>
  </si>
  <si>
    <t>B2</t>
  </si>
  <si>
    <t>Occupied No Notice</t>
  </si>
  <si>
    <t>Burns, Hunter</t>
  </si>
  <si>
    <t>Resident</t>
  </si>
  <si>
    <t>Amenity Rent</t>
  </si>
  <si>
    <t>354062027</t>
  </si>
  <si>
    <t>04/01/2025</t>
  </si>
  <si>
    <t>Rent</t>
  </si>
  <si>
    <t>354061641</t>
  </si>
  <si>
    <t>04/01/2025</t>
  </si>
  <si>
    <t>Pest Control</t>
  </si>
  <si>
    <t>354062431</t>
  </si>
  <si>
    <t>04/01/2025</t>
  </si>
  <si>
    <t>Pet Charge</t>
  </si>
  <si>
    <t>354062574</t>
  </si>
  <si>
    <t>04/01/2025</t>
  </si>
  <si>
    <t>Valet Trash</t>
  </si>
  <si>
    <t>354062566</t>
  </si>
  <si>
    <t>04/01/2025</t>
  </si>
  <si>
    <t>Charge Total:</t>
  </si>
  <si>
    <t>08-0833</t>
  </si>
  <si>
    <t>A2</t>
  </si>
  <si>
    <t>Vacant Rented Ready</t>
  </si>
  <si>
    <t>-- Vacant --</t>
  </si>
  <si>
    <t>-</t>
  </si>
  <si>
    <t>Charge Total:</t>
  </si>
  <si>
    <t>08-0834</t>
  </si>
  <si>
    <t>A2</t>
  </si>
  <si>
    <t>Occupied No Notice</t>
  </si>
  <si>
    <t>Almanza, Andrea</t>
  </si>
  <si>
    <t>Resident</t>
  </si>
  <si>
    <t>Rent</t>
  </si>
  <si>
    <t>354061748</t>
  </si>
  <si>
    <t>04/01/2025</t>
  </si>
  <si>
    <t>Pest Control</t>
  </si>
  <si>
    <t>354062391</t>
  </si>
  <si>
    <t>04/01/2025</t>
  </si>
  <si>
    <t>Valet Trash</t>
  </si>
  <si>
    <t>354062855</t>
  </si>
  <si>
    <t>04/01/2025</t>
  </si>
  <si>
    <t>Charge Total:</t>
  </si>
  <si>
    <t>08-0835</t>
  </si>
  <si>
    <t>A2</t>
  </si>
  <si>
    <t>Occupied No Notice</t>
  </si>
  <si>
    <t>Clark, Liam</t>
  </si>
  <si>
    <t>Resident</t>
  </si>
  <si>
    <t>Rent</t>
  </si>
  <si>
    <t>354062285</t>
  </si>
  <si>
    <t>04/01/2025</t>
  </si>
  <si>
    <t>Pest Control</t>
  </si>
  <si>
    <t>354062196</t>
  </si>
  <si>
    <t>04/01/2025</t>
  </si>
  <si>
    <t>Valet Trash</t>
  </si>
  <si>
    <t>354061616</t>
  </si>
  <si>
    <t>04/01/2025</t>
  </si>
  <si>
    <t>Charge Total:</t>
  </si>
  <si>
    <t>08-0836</t>
  </si>
  <si>
    <t>A2</t>
  </si>
  <si>
    <t>Occupied No Notice</t>
  </si>
  <si>
    <t>Aguilar, Jacob</t>
  </si>
  <si>
    <t>Resident</t>
  </si>
  <si>
    <t>Amenity Rent</t>
  </si>
  <si>
    <t>354062113</t>
  </si>
  <si>
    <t>04/01/2025</t>
  </si>
  <si>
    <t>Rent</t>
  </si>
  <si>
    <t>354062621</t>
  </si>
  <si>
    <t>04/01/2025</t>
  </si>
  <si>
    <t>Pest Control</t>
  </si>
  <si>
    <t>354062034</t>
  </si>
  <si>
    <t>04/01/2025</t>
  </si>
  <si>
    <t>Valet Trash</t>
  </si>
  <si>
    <t>354061721</t>
  </si>
  <si>
    <t>04/01/2025</t>
  </si>
  <si>
    <t>Charge Total:</t>
  </si>
  <si>
    <t>08-0837</t>
  </si>
  <si>
    <t>B2</t>
  </si>
  <si>
    <t>Occupied No Notice</t>
  </si>
  <si>
    <t>Escobar, Ana</t>
  </si>
  <si>
    <t>Resident</t>
  </si>
  <si>
    <t>Amenity Rent</t>
  </si>
  <si>
    <t>354061660</t>
  </si>
  <si>
    <t>04/01/2025</t>
  </si>
  <si>
    <t>Rent</t>
  </si>
  <si>
    <t>354061658</t>
  </si>
  <si>
    <t>04/01/2025</t>
  </si>
  <si>
    <t>Pest Control</t>
  </si>
  <si>
    <t>354061581</t>
  </si>
  <si>
    <t>04/01/2025</t>
  </si>
  <si>
    <t>Valet Trash</t>
  </si>
  <si>
    <t>354062420</t>
  </si>
  <si>
    <t>04/01/2025</t>
  </si>
  <si>
    <t>Charge Total:</t>
  </si>
  <si>
    <t>08-0838</t>
  </si>
  <si>
    <t>B2</t>
  </si>
  <si>
    <t>Occupied No Notice</t>
  </si>
  <si>
    <t>Susnar, Morgan</t>
  </si>
  <si>
    <t>Resident</t>
  </si>
  <si>
    <t>Amenity Rent</t>
  </si>
  <si>
    <t>354061793</t>
  </si>
  <si>
    <t>04/01/2025</t>
  </si>
  <si>
    <t>Rent</t>
  </si>
  <si>
    <t>354062543</t>
  </si>
  <si>
    <t>04/01/2025</t>
  </si>
  <si>
    <t>Pest Control</t>
  </si>
  <si>
    <t>354062757</t>
  </si>
  <si>
    <t>04/01/2025</t>
  </si>
  <si>
    <t>Valet Trash</t>
  </si>
  <si>
    <t>354061808</t>
  </si>
  <si>
    <t>04/01/2025</t>
  </si>
  <si>
    <t>Charge Total:</t>
  </si>
  <si>
    <t>09-0901</t>
  </si>
  <si>
    <t>A2</t>
  </si>
  <si>
    <t>Occupied No Notice</t>
  </si>
  <si>
    <t>Salazar, Christopher</t>
  </si>
  <si>
    <t>Resident</t>
  </si>
  <si>
    <t>Amenity Rent</t>
  </si>
  <si>
    <t>354062047</t>
  </si>
  <si>
    <t>04/01/2025</t>
  </si>
  <si>
    <t>Amenity Rent</t>
  </si>
  <si>
    <t>354062066</t>
  </si>
  <si>
    <t>04/01/2025</t>
  </si>
  <si>
    <t>Rent</t>
  </si>
  <si>
    <t>354061639</t>
  </si>
  <si>
    <t>04/01/2025</t>
  </si>
  <si>
    <t>Pest Control</t>
  </si>
  <si>
    <t>354062647</t>
  </si>
  <si>
    <t>04/01/2025</t>
  </si>
  <si>
    <t>Pet Charge</t>
  </si>
  <si>
    <t>354062046</t>
  </si>
  <si>
    <t>04/01/2025</t>
  </si>
  <si>
    <t>Valet Trash</t>
  </si>
  <si>
    <t>354062312</t>
  </si>
  <si>
    <t>04/01/2025</t>
  </si>
  <si>
    <t>Charge Total:</t>
  </si>
  <si>
    <t>09-0903</t>
  </si>
  <si>
    <t>A1</t>
  </si>
  <si>
    <t>Occupied No Notice</t>
  </si>
  <si>
    <t>Klein, Seth</t>
  </si>
  <si>
    <t>Resident</t>
  </si>
  <si>
    <t>Amenity Rent</t>
  </si>
  <si>
    <t>354061968</t>
  </si>
  <si>
    <t>04/01/2025</t>
  </si>
  <si>
    <t>Amenity Rent</t>
  </si>
  <si>
    <t>354062822</t>
  </si>
  <si>
    <t>04/01/2025</t>
  </si>
  <si>
    <t>Rent</t>
  </si>
  <si>
    <t>354062127</t>
  </si>
  <si>
    <t>04/01/2025</t>
  </si>
  <si>
    <t>Pest Control</t>
  </si>
  <si>
    <t>354062425</t>
  </si>
  <si>
    <t>04/01/2025</t>
  </si>
  <si>
    <t>Pet Charge</t>
  </si>
  <si>
    <t>354062357</t>
  </si>
  <si>
    <t>04/01/2025</t>
  </si>
  <si>
    <t>Valet Trash</t>
  </si>
  <si>
    <t>354062329</t>
  </si>
  <si>
    <t>04/01/2025</t>
  </si>
  <si>
    <t>Charge Total:</t>
  </si>
  <si>
    <t>09-0905</t>
  </si>
  <si>
    <t>A1</t>
  </si>
  <si>
    <t>Occupied No Notice</t>
  </si>
  <si>
    <t>Strom, Christopher</t>
  </si>
  <si>
    <t>Resident</t>
  </si>
  <si>
    <t>Amenity Rent</t>
  </si>
  <si>
    <t>354062588</t>
  </si>
  <si>
    <t>04/01/2025</t>
  </si>
  <si>
    <t>Amenity Rent</t>
  </si>
  <si>
    <t>354062541</t>
  </si>
  <si>
    <t>04/01/2025</t>
  </si>
  <si>
    <t>Amenity Rent</t>
  </si>
  <si>
    <t>354061751</t>
  </si>
  <si>
    <t>04/01/2025</t>
  </si>
  <si>
    <t>Rent</t>
  </si>
  <si>
    <t>354061631</t>
  </si>
  <si>
    <t>04/01/2025</t>
  </si>
  <si>
    <t>Parking/Carport/Garage</t>
  </si>
  <si>
    <t>354062052</t>
  </si>
  <si>
    <t>04/01/2025</t>
  </si>
  <si>
    <t>Pest Control</t>
  </si>
  <si>
    <t>354062157</t>
  </si>
  <si>
    <t>04/01/2025</t>
  </si>
  <si>
    <t>Valet Trash</t>
  </si>
  <si>
    <t>354061767</t>
  </si>
  <si>
    <t>04/01/2025</t>
  </si>
  <si>
    <t>Charge Total:</t>
  </si>
  <si>
    <t>09-0907</t>
  </si>
  <si>
    <t>B1</t>
  </si>
  <si>
    <t>Occupied No Notice</t>
  </si>
  <si>
    <t>Noonan, Haylee</t>
  </si>
  <si>
    <t>Resident</t>
  </si>
  <si>
    <t>Amenity Rent</t>
  </si>
  <si>
    <t>354062731</t>
  </si>
  <si>
    <t>04/01/2025</t>
  </si>
  <si>
    <t>Amenity Rent</t>
  </si>
  <si>
    <t>354062385</t>
  </si>
  <si>
    <t>04/01/2025</t>
  </si>
  <si>
    <t>Rent</t>
  </si>
  <si>
    <t>354062558</t>
  </si>
  <si>
    <t>04/01/2025</t>
  </si>
  <si>
    <t>Parking/Carport/Garage</t>
  </si>
  <si>
    <t>354061804</t>
  </si>
  <si>
    <t>04/01/2025</t>
  </si>
  <si>
    <t>Pest Control</t>
  </si>
  <si>
    <t>354061554</t>
  </si>
  <si>
    <t>04/01/2025</t>
  </si>
  <si>
    <t>Pet Charge</t>
  </si>
  <si>
    <t>354062393</t>
  </si>
  <si>
    <t>04/01/2025</t>
  </si>
  <si>
    <t>Valet Trash</t>
  </si>
  <si>
    <t>354061659</t>
  </si>
  <si>
    <t>04/01/2025</t>
  </si>
  <si>
    <t>Charge Total:</t>
  </si>
  <si>
    <t>09-0911</t>
  </si>
  <si>
    <t>A2</t>
  </si>
  <si>
    <t>Occupied No Notice</t>
  </si>
  <si>
    <t>Martinez, Jose</t>
  </si>
  <si>
    <t>Resident</t>
  </si>
  <si>
    <t>Amenity Rent</t>
  </si>
  <si>
    <t>354062417</t>
  </si>
  <si>
    <t>04/01/2025</t>
  </si>
  <si>
    <t>Rent</t>
  </si>
  <si>
    <t>354061511</t>
  </si>
  <si>
    <t>04/01/2025</t>
  </si>
  <si>
    <t>Pest Control</t>
  </si>
  <si>
    <t>354062561</t>
  </si>
  <si>
    <t>04/01/2025</t>
  </si>
  <si>
    <t>Trash Allocation Charge</t>
  </si>
  <si>
    <t>354062209</t>
  </si>
  <si>
    <t>04/01/2025</t>
  </si>
  <si>
    <t>Charge Total:</t>
  </si>
  <si>
    <t>09-0912</t>
  </si>
  <si>
    <t>A2</t>
  </si>
  <si>
    <t>Occupied No Notice</t>
  </si>
  <si>
    <t>Rodriguez, Jaelynn</t>
  </si>
  <si>
    <t>Resident</t>
  </si>
  <si>
    <t>Amenity Rent</t>
  </si>
  <si>
    <t>354062144</t>
  </si>
  <si>
    <t>04/01/2025</t>
  </si>
  <si>
    <t>Amenity Rent</t>
  </si>
  <si>
    <t>354062784</t>
  </si>
  <si>
    <t>04/01/2025</t>
  </si>
  <si>
    <t>Rent</t>
  </si>
  <si>
    <t>354062569</t>
  </si>
  <si>
    <t>04/01/2025</t>
  </si>
  <si>
    <t>Pest Control</t>
  </si>
  <si>
    <t>354062237</t>
  </si>
  <si>
    <t>04/01/2025</t>
  </si>
  <si>
    <t>Valet Trash</t>
  </si>
  <si>
    <t>354061544</t>
  </si>
  <si>
    <t>04/01/2025</t>
  </si>
  <si>
    <t>Charge Total:</t>
  </si>
  <si>
    <t>09-0913</t>
  </si>
  <si>
    <t>A1</t>
  </si>
  <si>
    <t>Occupied No Notice</t>
  </si>
  <si>
    <t>Rodriguez, Yindra</t>
  </si>
  <si>
    <t>Resident</t>
  </si>
  <si>
    <t>Amenity Rent</t>
  </si>
  <si>
    <t>354062362</t>
  </si>
  <si>
    <t>04/01/2025</t>
  </si>
  <si>
    <t>Rent</t>
  </si>
  <si>
    <t>354062122</t>
  </si>
  <si>
    <t>04/01/2025</t>
  </si>
  <si>
    <t>Pest Control</t>
  </si>
  <si>
    <t>354062577</t>
  </si>
  <si>
    <t>04/01/2025</t>
  </si>
  <si>
    <t>Valet Trash</t>
  </si>
  <si>
    <t>354062186</t>
  </si>
  <si>
    <t>04/01/2025</t>
  </si>
  <si>
    <t>Charge Total:</t>
  </si>
  <si>
    <t>09-0914</t>
  </si>
  <si>
    <t>A1</t>
  </si>
  <si>
    <t>Occupied No Notice</t>
  </si>
  <si>
    <t>Cardozo, Marcos</t>
  </si>
  <si>
    <t>Resident</t>
  </si>
  <si>
    <t>Amenity Rent</t>
  </si>
  <si>
    <t>354062341</t>
  </si>
  <si>
    <t>04/01/2025</t>
  </si>
  <si>
    <t>Rent</t>
  </si>
  <si>
    <t>354062282</t>
  </si>
  <si>
    <t>04/01/2025</t>
  </si>
  <si>
    <t>Pest Control</t>
  </si>
  <si>
    <t>354062171</t>
  </si>
  <si>
    <t>04/01/2025</t>
  </si>
  <si>
    <t>Valet Trash</t>
  </si>
  <si>
    <t>354062599</t>
  </si>
  <si>
    <t>04/01/2025</t>
  </si>
  <si>
    <t>Charge Total:</t>
  </si>
  <si>
    <t>09-0915</t>
  </si>
  <si>
    <t>A1</t>
  </si>
  <si>
    <t>Occupied No Notice</t>
  </si>
  <si>
    <t>Carrillo, Carlos</t>
  </si>
  <si>
    <t>Resident</t>
  </si>
  <si>
    <t>Amenity Rent</t>
  </si>
  <si>
    <t>354061709</t>
  </si>
  <si>
    <t>04/01/2025</t>
  </si>
  <si>
    <t>Amenity Rent</t>
  </si>
  <si>
    <t>354062625</t>
  </si>
  <si>
    <t>04/01/2025</t>
  </si>
  <si>
    <t>Month to Month Rent</t>
  </si>
  <si>
    <t>354061893</t>
  </si>
  <si>
    <t>04/01/2025</t>
  </si>
  <si>
    <t>Concession-Partial Employee</t>
  </si>
  <si>
    <t>354062416</t>
  </si>
  <si>
    <t>04/01/2025</t>
  </si>
  <si>
    <t>Pest Control</t>
  </si>
  <si>
    <t>354061815</t>
  </si>
  <si>
    <t>04/01/2025</t>
  </si>
  <si>
    <t>Valet Trash</t>
  </si>
  <si>
    <t>354062208</t>
  </si>
  <si>
    <t>04/01/2025</t>
  </si>
  <si>
    <t>Charge Total:</t>
  </si>
  <si>
    <t>09-0916</t>
  </si>
  <si>
    <t>A1</t>
  </si>
  <si>
    <t>Occupied No Notice</t>
  </si>
  <si>
    <t>Khamphilavong, Kaylon</t>
  </si>
  <si>
    <t>Resident</t>
  </si>
  <si>
    <t>Amenity Rent</t>
  </si>
  <si>
    <t>354061710</t>
  </si>
  <si>
    <t>04/01/2025</t>
  </si>
  <si>
    <t>Amenity Rent</t>
  </si>
  <si>
    <t>354061674</t>
  </si>
  <si>
    <t>04/01/2025</t>
  </si>
  <si>
    <t>Rent</t>
  </si>
  <si>
    <t>354061916</t>
  </si>
  <si>
    <t>04/01/2025</t>
  </si>
  <si>
    <t>Pest Control</t>
  </si>
  <si>
    <t>354062531</t>
  </si>
  <si>
    <t>04/01/2025</t>
  </si>
  <si>
    <t>Pet Charge</t>
  </si>
  <si>
    <t>354062219</t>
  </si>
  <si>
    <t>04/01/2025</t>
  </si>
  <si>
    <t>Valet Trash</t>
  </si>
  <si>
    <t>354062421</t>
  </si>
  <si>
    <t>04/01/2025</t>
  </si>
  <si>
    <t>Charge Total:</t>
  </si>
  <si>
    <t>09-0917</t>
  </si>
  <si>
    <t>B1</t>
  </si>
  <si>
    <t>Occupied No Notice</t>
  </si>
  <si>
    <t>Almazan, Leslie</t>
  </si>
  <si>
    <t>Resident</t>
  </si>
  <si>
    <t>Amenity Rent</t>
  </si>
  <si>
    <t>354062832</t>
  </si>
  <si>
    <t>04/01/2025</t>
  </si>
  <si>
    <t>Rent</t>
  </si>
  <si>
    <t>354062221</t>
  </si>
  <si>
    <t>04/01/2025</t>
  </si>
  <si>
    <t>Parking/Carport/Garage</t>
  </si>
  <si>
    <t>354062707</t>
  </si>
  <si>
    <t>04/01/2025</t>
  </si>
  <si>
    <t>Parking/Carport/Garage</t>
  </si>
  <si>
    <t>354062382</t>
  </si>
  <si>
    <t>04/01/2025</t>
  </si>
  <si>
    <t>Pest Control</t>
  </si>
  <si>
    <t>354062390</t>
  </si>
  <si>
    <t>04/01/2025</t>
  </si>
  <si>
    <t>Pet Charge</t>
  </si>
  <si>
    <t>354061995</t>
  </si>
  <si>
    <t>04/01/2025</t>
  </si>
  <si>
    <t>Valet Trash</t>
  </si>
  <si>
    <t>354062145</t>
  </si>
  <si>
    <t>04/01/2025</t>
  </si>
  <si>
    <t>Charge Total:</t>
  </si>
  <si>
    <t>09-0918</t>
  </si>
  <si>
    <t>B1</t>
  </si>
  <si>
    <t>Occupied No Notice</t>
  </si>
  <si>
    <t>Cavness, Jadyn</t>
  </si>
  <si>
    <t>Resident</t>
  </si>
  <si>
    <t>Amenity Rent</t>
  </si>
  <si>
    <t>354062446</t>
  </si>
  <si>
    <t>04/01/2025</t>
  </si>
  <si>
    <t>Amenity Rent</t>
  </si>
  <si>
    <t>354061863</t>
  </si>
  <si>
    <t>04/01/2025</t>
  </si>
  <si>
    <t>Rent</t>
  </si>
  <si>
    <t>354061900</t>
  </si>
  <si>
    <t>04/01/2025</t>
  </si>
  <si>
    <t>Pest Control</t>
  </si>
  <si>
    <t>354062087</t>
  </si>
  <si>
    <t>04/01/2025</t>
  </si>
  <si>
    <t>Pet Charge</t>
  </si>
  <si>
    <t>354061686</t>
  </si>
  <si>
    <t>04/01/2025</t>
  </si>
  <si>
    <t>Valet Trash</t>
  </si>
  <si>
    <t>354061918</t>
  </si>
  <si>
    <t>04/01/2025</t>
  </si>
  <si>
    <t>Charge Total:</t>
  </si>
  <si>
    <t>09-0921</t>
  </si>
  <si>
    <t>A2</t>
  </si>
  <si>
    <t>Occupied No Notice</t>
  </si>
  <si>
    <t>Martinez, Benjamin</t>
  </si>
  <si>
    <t>Resident</t>
  </si>
  <si>
    <t>Rent</t>
  </si>
  <si>
    <t>354062670</t>
  </si>
  <si>
    <t>04/01/2025</t>
  </si>
  <si>
    <t>Pest Control</t>
  </si>
  <si>
    <t>354061867</t>
  </si>
  <si>
    <t>04/01/2025</t>
  </si>
  <si>
    <t>Valet Trash</t>
  </si>
  <si>
    <t>354062652</t>
  </si>
  <si>
    <t>04/01/2025</t>
  </si>
  <si>
    <t>Charge Total:</t>
  </si>
  <si>
    <t>09-0922</t>
  </si>
  <si>
    <t>A2</t>
  </si>
  <si>
    <t>Occupied No Notice</t>
  </si>
  <si>
    <t>Aparicio, Blanca</t>
  </si>
  <si>
    <t>Resident</t>
  </si>
  <si>
    <t>Amenity Rent</t>
  </si>
  <si>
    <t>354061698</t>
  </si>
  <si>
    <t>04/01/2025</t>
  </si>
  <si>
    <t>Rent</t>
  </si>
  <si>
    <t>354061846</t>
  </si>
  <si>
    <t>04/01/2025</t>
  </si>
  <si>
    <t>Pest Control</t>
  </si>
  <si>
    <t>354062064</t>
  </si>
  <si>
    <t>04/01/2025</t>
  </si>
  <si>
    <t>Valet Trash</t>
  </si>
  <si>
    <t>354062454</t>
  </si>
  <si>
    <t>04/01/2025</t>
  </si>
  <si>
    <t>Charge Total:</t>
  </si>
  <si>
    <t>09-0923</t>
  </si>
  <si>
    <t>A1</t>
  </si>
  <si>
    <t>Occupied No Notice</t>
  </si>
  <si>
    <t>Wells, Daryl</t>
  </si>
  <si>
    <t>Resident</t>
  </si>
  <si>
    <t>Amenity Rent</t>
  </si>
  <si>
    <t>354061516</t>
  </si>
  <si>
    <t>04/01/2025</t>
  </si>
  <si>
    <t>Rent</t>
  </si>
  <si>
    <t>354061621</t>
  </si>
  <si>
    <t>04/01/2025</t>
  </si>
  <si>
    <t>Late Fee</t>
  </si>
  <si>
    <t>354401887</t>
  </si>
  <si>
    <t>04/04/2025</t>
  </si>
  <si>
    <t>Pest Control</t>
  </si>
  <si>
    <t>354061735</t>
  </si>
  <si>
    <t>04/01/2025</t>
  </si>
  <si>
    <t>Pet Charge</t>
  </si>
  <si>
    <t>354062308</t>
  </si>
  <si>
    <t>04/01/2025</t>
  </si>
  <si>
    <t>Valet Trash</t>
  </si>
  <si>
    <t>354062294</t>
  </si>
  <si>
    <t>04/01/2025</t>
  </si>
  <si>
    <t>Charge Total:</t>
  </si>
  <si>
    <t>09-0924</t>
  </si>
  <si>
    <t>A1</t>
  </si>
  <si>
    <t>Occupied No Notice</t>
  </si>
  <si>
    <t>Carrillo, Alexis</t>
  </si>
  <si>
    <t>Resident</t>
  </si>
  <si>
    <t>Rent</t>
  </si>
  <si>
    <t>354062437</t>
  </si>
  <si>
    <t>04/01/2025</t>
  </si>
  <si>
    <t>Pest Control</t>
  </si>
  <si>
    <t>354062753</t>
  </si>
  <si>
    <t>04/01/2025</t>
  </si>
  <si>
    <t>Pet Charge</t>
  </si>
  <si>
    <t>354127945</t>
  </si>
  <si>
    <t>04/01/2025</t>
  </si>
  <si>
    <t>Valet Trash</t>
  </si>
  <si>
    <t>354062644</t>
  </si>
  <si>
    <t>04/01/2025</t>
  </si>
  <si>
    <t>Charge Total:</t>
  </si>
  <si>
    <t>09-0925</t>
  </si>
  <si>
    <t>A1</t>
  </si>
  <si>
    <t>Occupied No Notice</t>
  </si>
  <si>
    <t>Buechner, Ciara</t>
  </si>
  <si>
    <t>Resident</t>
  </si>
  <si>
    <t>Rent</t>
  </si>
  <si>
    <t>354062518</t>
  </si>
  <si>
    <t>04/01/2025</t>
  </si>
  <si>
    <t>Pest Control</t>
  </si>
  <si>
    <t>354062173</t>
  </si>
  <si>
    <t>04/01/2025</t>
  </si>
  <si>
    <t>Pet Charge</t>
  </si>
  <si>
    <t>354061775</t>
  </si>
  <si>
    <t>04/01/2025</t>
  </si>
  <si>
    <t>Valet Trash</t>
  </si>
  <si>
    <t>354062568</t>
  </si>
  <si>
    <t>04/01/2025</t>
  </si>
  <si>
    <t>Charge Total:</t>
  </si>
  <si>
    <t>09-0926</t>
  </si>
  <si>
    <t>A1</t>
  </si>
  <si>
    <t>Occupied No Notice</t>
  </si>
  <si>
    <t>Brito, Edna</t>
  </si>
  <si>
    <t>Resident</t>
  </si>
  <si>
    <t>Rent</t>
  </si>
  <si>
    <t>354062482</t>
  </si>
  <si>
    <t>04/01/2025</t>
  </si>
  <si>
    <t>Parking/Carport/Garage</t>
  </si>
  <si>
    <t>354062734</t>
  </si>
  <si>
    <t>04/01/2025</t>
  </si>
  <si>
    <t>Pest Control</t>
  </si>
  <si>
    <t>354061728</t>
  </si>
  <si>
    <t>04/01/2025</t>
  </si>
  <si>
    <t>Valet Trash</t>
  </si>
  <si>
    <t>354062077</t>
  </si>
  <si>
    <t>04/01/2025</t>
  </si>
  <si>
    <t>Charge Total:</t>
  </si>
  <si>
    <t>09-0927</t>
  </si>
  <si>
    <t>B1</t>
  </si>
  <si>
    <t>Occupied No Notice</t>
  </si>
  <si>
    <t>Cortez, Joe</t>
  </si>
  <si>
    <t>Resident</t>
  </si>
  <si>
    <t>Rent</t>
  </si>
  <si>
    <t>354062284</t>
  </si>
  <si>
    <t>04/01/2025</t>
  </si>
  <si>
    <t>Parking/Carport/Garage</t>
  </si>
  <si>
    <t>354061763</t>
  </si>
  <si>
    <t>04/01/2025</t>
  </si>
  <si>
    <t>Pest Control</t>
  </si>
  <si>
    <t>354061833</t>
  </si>
  <si>
    <t>04/01/2025</t>
  </si>
  <si>
    <t>Valet Trash</t>
  </si>
  <si>
    <t>354062197</t>
  </si>
  <si>
    <t>04/01/2025</t>
  </si>
  <si>
    <t>Charge Total:</t>
  </si>
  <si>
    <t>09-0928</t>
  </si>
  <si>
    <t>B1</t>
  </si>
  <si>
    <t>Occupied No Notice</t>
  </si>
  <si>
    <t>Pina, Javier</t>
  </si>
  <si>
    <t>Resident</t>
  </si>
  <si>
    <t>Amenity Rent</t>
  </si>
  <si>
    <t>354061934</t>
  </si>
  <si>
    <t>04/01/2025</t>
  </si>
  <si>
    <t>Rent</t>
  </si>
  <si>
    <t>354062169</t>
  </si>
  <si>
    <t>04/01/2025</t>
  </si>
  <si>
    <t>Parking/Carport/Garage</t>
  </si>
  <si>
    <t>354062859</t>
  </si>
  <si>
    <t>04/01/2025</t>
  </si>
  <si>
    <t>Pest Control</t>
  </si>
  <si>
    <t>354061905</t>
  </si>
  <si>
    <t>04/01/2025</t>
  </si>
  <si>
    <t>Valet Trash</t>
  </si>
  <si>
    <t>354061768</t>
  </si>
  <si>
    <t>04/01/2025</t>
  </si>
  <si>
    <t>Charge Total:</t>
  </si>
  <si>
    <t>09-0931</t>
  </si>
  <si>
    <t>A2</t>
  </si>
  <si>
    <t>Notice Rented</t>
  </si>
  <si>
    <t>Green, Cara (Cara)</t>
  </si>
  <si>
    <t>Resident</t>
  </si>
  <si>
    <t>Amenity Rent</t>
  </si>
  <si>
    <t>354062580</t>
  </si>
  <si>
    <t>04/01/2025</t>
  </si>
  <si>
    <t>Rent</t>
  </si>
  <si>
    <t>354062469</t>
  </si>
  <si>
    <t>04/01/2025</t>
  </si>
  <si>
    <t>Pest Control</t>
  </si>
  <si>
    <t>354062805</t>
  </si>
  <si>
    <t>04/01/2025</t>
  </si>
  <si>
    <t>Pet Charge</t>
  </si>
  <si>
    <t>354061802</t>
  </si>
  <si>
    <t>04/01/2025</t>
  </si>
  <si>
    <t>Valet Trash</t>
  </si>
  <si>
    <t>354061937</t>
  </si>
  <si>
    <t>04/01/2025</t>
  </si>
  <si>
    <t>Charge Total:</t>
  </si>
  <si>
    <t>09-0932</t>
  </si>
  <si>
    <t>A2</t>
  </si>
  <si>
    <t>Occupied No Notice</t>
  </si>
  <si>
    <t>Sanchez, Francisco</t>
  </si>
  <si>
    <t>Resident</t>
  </si>
  <si>
    <t>Amenity Rent</t>
  </si>
  <si>
    <t>354062261</t>
  </si>
  <si>
    <t>04/01/2025</t>
  </si>
  <si>
    <t>Rent</t>
  </si>
  <si>
    <t>354061714</t>
  </si>
  <si>
    <t>04/01/2025</t>
  </si>
  <si>
    <t>Pest Control</t>
  </si>
  <si>
    <t>354062065</t>
  </si>
  <si>
    <t>04/01/2025</t>
  </si>
  <si>
    <t>Valet Trash</t>
  </si>
  <si>
    <t>354062277</t>
  </si>
  <si>
    <t>04/01/2025</t>
  </si>
  <si>
    <t>Charge Total:</t>
  </si>
  <si>
    <t>09-0933</t>
  </si>
  <si>
    <t>A1</t>
  </si>
  <si>
    <t>Occupied No Notice</t>
  </si>
  <si>
    <t>Tillman, Tiara</t>
  </si>
  <si>
    <t>Resident</t>
  </si>
  <si>
    <t>Rent</t>
  </si>
  <si>
    <t>354062020</t>
  </si>
  <si>
    <t>04/01/2025</t>
  </si>
  <si>
    <t>Pest Control</t>
  </si>
  <si>
    <t>354062139</t>
  </si>
  <si>
    <t>04/01/2025</t>
  </si>
  <si>
    <t>Valet Trash</t>
  </si>
  <si>
    <t>354062000</t>
  </si>
  <si>
    <t>04/01/2025</t>
  </si>
  <si>
    <t>Charge Total:</t>
  </si>
  <si>
    <t>09-0934</t>
  </si>
  <si>
    <t>A1</t>
  </si>
  <si>
    <t>Occupied No Notice</t>
  </si>
  <si>
    <t>Robinson, Ryan</t>
  </si>
  <si>
    <t>Resident</t>
  </si>
  <si>
    <t>Amenity Rent</t>
  </si>
  <si>
    <t>354061571</t>
  </si>
  <si>
    <t>04/01/2025</t>
  </si>
  <si>
    <t>Rent</t>
  </si>
  <si>
    <t>354061816</t>
  </si>
  <si>
    <t>04/01/2025</t>
  </si>
  <si>
    <t>Pest Control</t>
  </si>
  <si>
    <t>354062095</t>
  </si>
  <si>
    <t>04/01/2025</t>
  </si>
  <si>
    <t>Valet Trash</t>
  </si>
  <si>
    <t>354062813</t>
  </si>
  <si>
    <t>04/01/2025</t>
  </si>
  <si>
    <t>Charge Total:</t>
  </si>
  <si>
    <t>09-0935</t>
  </si>
  <si>
    <t>A1</t>
  </si>
  <si>
    <t>Occupied No Notice</t>
  </si>
  <si>
    <t>Clark, Josef</t>
  </si>
  <si>
    <t>Resident</t>
  </si>
  <si>
    <t>Amenity Rent</t>
  </si>
  <si>
    <t>354062101</t>
  </si>
  <si>
    <t>04/01/2025</t>
  </si>
  <si>
    <t>Rent</t>
  </si>
  <si>
    <t>354062366</t>
  </si>
  <si>
    <t>04/01/2025</t>
  </si>
  <si>
    <t>Pest Control</t>
  </si>
  <si>
    <t>354062802</t>
  </si>
  <si>
    <t>04/01/2025</t>
  </si>
  <si>
    <t>Pet Charge</t>
  </si>
  <si>
    <t>354062609</t>
  </si>
  <si>
    <t>04/01/2025</t>
  </si>
  <si>
    <t>Valet Trash</t>
  </si>
  <si>
    <t>354062215</t>
  </si>
  <si>
    <t>04/01/2025</t>
  </si>
  <si>
    <t>Charge Total:</t>
  </si>
  <si>
    <t>09-0936</t>
  </si>
  <si>
    <t>A1</t>
  </si>
  <si>
    <t>Occupied No Notice</t>
  </si>
  <si>
    <t>Alleyne, Brandon</t>
  </si>
  <si>
    <t>Resident</t>
  </si>
  <si>
    <t>Rent</t>
  </si>
  <si>
    <t>354062309</t>
  </si>
  <si>
    <t>04/01/2025</t>
  </si>
  <si>
    <t>Pest Control</t>
  </si>
  <si>
    <t>354062513</t>
  </si>
  <si>
    <t>04/01/2025</t>
  </si>
  <si>
    <t>Valet Trash</t>
  </si>
  <si>
    <t>354061618</t>
  </si>
  <si>
    <t>04/01/2025</t>
  </si>
  <si>
    <t>Charge Total:</t>
  </si>
  <si>
    <t>09-0937</t>
  </si>
  <si>
    <t>B1</t>
  </si>
  <si>
    <t>Occupied No Notice</t>
  </si>
  <si>
    <t>Olowu, Adegoke</t>
  </si>
  <si>
    <t>Resident</t>
  </si>
  <si>
    <t>Rent</t>
  </si>
  <si>
    <t>354061944</t>
  </si>
  <si>
    <t>04/01/2025</t>
  </si>
  <si>
    <t>Parking/Carport/Garage</t>
  </si>
  <si>
    <t>354459512</t>
  </si>
  <si>
    <t>04/01/2025</t>
  </si>
  <si>
    <t>Pest Control</t>
  </si>
  <si>
    <t>354061690</t>
  </si>
  <si>
    <t>04/01/2025</t>
  </si>
  <si>
    <t>Valet Trash</t>
  </si>
  <si>
    <t>354062222</t>
  </si>
  <si>
    <t>04/01/2025</t>
  </si>
  <si>
    <t>Charge Total:</t>
  </si>
  <si>
    <t>09-0938</t>
  </si>
  <si>
    <t>B1</t>
  </si>
  <si>
    <t>Occupied No Notice</t>
  </si>
  <si>
    <t>Garcia, Shantel</t>
  </si>
  <si>
    <t>Resident</t>
  </si>
  <si>
    <t>Rent</t>
  </si>
  <si>
    <t>354062715</t>
  </si>
  <si>
    <t>04/01/2025</t>
  </si>
  <si>
    <t>Pest Control</t>
  </si>
  <si>
    <t>354062444</t>
  </si>
  <si>
    <t>04/01/2025</t>
  </si>
  <si>
    <t>Valet Trash</t>
  </si>
  <si>
    <t>354062092</t>
  </si>
  <si>
    <t>04/01/2025</t>
  </si>
  <si>
    <t>Charge Total:</t>
  </si>
  <si>
    <t>10-1011</t>
  </si>
  <si>
    <t>B2</t>
  </si>
  <si>
    <t>Notice Unrented</t>
  </si>
  <si>
    <t>Gonzalez, Agustin</t>
  </si>
  <si>
    <t>Resident</t>
  </si>
  <si>
    <t>Amenity Rent</t>
  </si>
  <si>
    <t>354061573</t>
  </si>
  <si>
    <t>04/01/2025</t>
  </si>
  <si>
    <t>Amenity Rent</t>
  </si>
  <si>
    <t>354062352</t>
  </si>
  <si>
    <t>04/01/2025</t>
  </si>
  <si>
    <t>Rent</t>
  </si>
  <si>
    <t>354061591</t>
  </si>
  <si>
    <t>04/01/2025</t>
  </si>
  <si>
    <t>Parking/Carport/Garage</t>
  </si>
  <si>
    <t>354061502</t>
  </si>
  <si>
    <t>04/01/2025</t>
  </si>
  <si>
    <t>Pest Control</t>
  </si>
  <si>
    <t>354062177</t>
  </si>
  <si>
    <t>04/01/2025</t>
  </si>
  <si>
    <t>Valet Trash</t>
  </si>
  <si>
    <t>354062252</t>
  </si>
  <si>
    <t>04/01/2025</t>
  </si>
  <si>
    <t>Charge Total:</t>
  </si>
  <si>
    <t>10-1012</t>
  </si>
  <si>
    <t>B2</t>
  </si>
  <si>
    <t>Occupied No Notice</t>
  </si>
  <si>
    <t>Moreno, Lidia</t>
  </si>
  <si>
    <t>Resident</t>
  </si>
  <si>
    <t>Amenity Rent</t>
  </si>
  <si>
    <t>354061499</t>
  </si>
  <si>
    <t>04/01/2025</t>
  </si>
  <si>
    <t>Amenity Rent</t>
  </si>
  <si>
    <t>354062825</t>
  </si>
  <si>
    <t>04/01/2025</t>
  </si>
  <si>
    <t>Rent</t>
  </si>
  <si>
    <t>354062296</t>
  </si>
  <si>
    <t>04/01/2025</t>
  </si>
  <si>
    <t>Parking/Carport/Garage</t>
  </si>
  <si>
    <t>354062735</t>
  </si>
  <si>
    <t>04/01/2025</t>
  </si>
  <si>
    <t>Pest Control</t>
  </si>
  <si>
    <t>354062485</t>
  </si>
  <si>
    <t>04/01/2025</t>
  </si>
  <si>
    <t>Valet Trash</t>
  </si>
  <si>
    <t>354062668</t>
  </si>
  <si>
    <t>04/01/2025</t>
  </si>
  <si>
    <t>Charge Total:</t>
  </si>
  <si>
    <t>10-1013</t>
  </si>
  <si>
    <t>A2</t>
  </si>
  <si>
    <t>Occupied No Notice</t>
  </si>
  <si>
    <t>Guzman, Steven</t>
  </si>
  <si>
    <t>Resident</t>
  </si>
  <si>
    <t>Amenity Rent</t>
  </si>
  <si>
    <t>354061608</t>
  </si>
  <si>
    <t>04/01/2025</t>
  </si>
  <si>
    <t>Rent</t>
  </si>
  <si>
    <t>354061891</t>
  </si>
  <si>
    <t>04/01/2025</t>
  </si>
  <si>
    <t>Parking/Carport/Garage</t>
  </si>
  <si>
    <t>354062039</t>
  </si>
  <si>
    <t>04/01/2025</t>
  </si>
  <si>
    <t>Pest Control</t>
  </si>
  <si>
    <t>354062779</t>
  </si>
  <si>
    <t>04/01/2025</t>
  </si>
  <si>
    <t>Valet Trash</t>
  </si>
  <si>
    <t>354062320</t>
  </si>
  <si>
    <t>04/01/2025</t>
  </si>
  <si>
    <t>Charge Total:</t>
  </si>
  <si>
    <t>10-1014</t>
  </si>
  <si>
    <t>A2</t>
  </si>
  <si>
    <t>Occupied No Notice</t>
  </si>
  <si>
    <t>Hodnett, Brittany</t>
  </si>
  <si>
    <t>Resident</t>
  </si>
  <si>
    <t>Amenity Rent</t>
  </si>
  <si>
    <t>354061947</t>
  </si>
  <si>
    <t>04/01/2025</t>
  </si>
  <si>
    <t>Amenity Rent</t>
  </si>
  <si>
    <t>354062532</t>
  </si>
  <si>
    <t>04/01/2025</t>
  </si>
  <si>
    <t>Amenity Rent</t>
  </si>
  <si>
    <t>354062511</t>
  </si>
  <si>
    <t>04/01/2025</t>
  </si>
  <si>
    <t>Rent</t>
  </si>
  <si>
    <t>354061497</t>
  </si>
  <si>
    <t>04/01/2025</t>
  </si>
  <si>
    <t>Parking/Carport/Garage</t>
  </si>
  <si>
    <t>354061786</t>
  </si>
  <si>
    <t>04/01/2025</t>
  </si>
  <si>
    <t>Pest Control</t>
  </si>
  <si>
    <t>354061872</t>
  </si>
  <si>
    <t>04/01/2025</t>
  </si>
  <si>
    <t>Pet Charge</t>
  </si>
  <si>
    <t>Valet Trash</t>
  </si>
  <si>
    <t>354061996</t>
  </si>
  <si>
    <t>04/01/2025</t>
  </si>
  <si>
    <t>Charge Total:</t>
  </si>
  <si>
    <t>10-1015</t>
  </si>
  <si>
    <t>A2</t>
  </si>
  <si>
    <t>Occupied No Notice</t>
  </si>
  <si>
    <t>Essary, James</t>
  </si>
  <si>
    <t>Resident</t>
  </si>
  <si>
    <t>Amenity Rent</t>
  </si>
  <si>
    <t>354062742</t>
  </si>
  <si>
    <t>04/01/2025</t>
  </si>
  <si>
    <t>Rent</t>
  </si>
  <si>
    <t>354062182</t>
  </si>
  <si>
    <t>04/01/2025</t>
  </si>
  <si>
    <t>Parking/Carport/Garage</t>
  </si>
  <si>
    <t>354062655</t>
  </si>
  <si>
    <t>04/01/2025</t>
  </si>
  <si>
    <t>Pest Control</t>
  </si>
  <si>
    <t>354062781</t>
  </si>
  <si>
    <t>04/01/2025</t>
  </si>
  <si>
    <t>Valet Trash</t>
  </si>
  <si>
    <t>354062612</t>
  </si>
  <si>
    <t>04/01/2025</t>
  </si>
  <si>
    <t>Charge Total:</t>
  </si>
  <si>
    <t>10-1016</t>
  </si>
  <si>
    <t>A2</t>
  </si>
  <si>
    <t>Notice Unrented</t>
  </si>
  <si>
    <t>Villarreal, Alyssa</t>
  </si>
  <si>
    <t>Resident</t>
  </si>
  <si>
    <t>Amenity Rent</t>
  </si>
  <si>
    <t>354061966</t>
  </si>
  <si>
    <t>04/01/2025</t>
  </si>
  <si>
    <t>Amenity Rent</t>
  </si>
  <si>
    <t>354062418</t>
  </si>
  <si>
    <t>04/01/2025</t>
  </si>
  <si>
    <t>Rent</t>
  </si>
  <si>
    <t>354061506</t>
  </si>
  <si>
    <t>04/01/2025</t>
  </si>
  <si>
    <t>Parking/Carport/Garage</t>
  </si>
  <si>
    <t>354062033</t>
  </si>
  <si>
    <t>04/01/2025</t>
  </si>
  <si>
    <t>Parking/Carport/Garage</t>
  </si>
  <si>
    <t>354062233</t>
  </si>
  <si>
    <t>04/01/2025</t>
  </si>
  <si>
    <t>Pest Control</t>
  </si>
  <si>
    <t>354062769</t>
  </si>
  <si>
    <t>04/01/2025</t>
  </si>
  <si>
    <t>Pet Charge</t>
  </si>
  <si>
    <t>354062397</t>
  </si>
  <si>
    <t>04/01/2025</t>
  </si>
  <si>
    <t>Renters Insurance Fine</t>
  </si>
  <si>
    <t>354041649</t>
  </si>
  <si>
    <t>04/01/2025</t>
  </si>
  <si>
    <t>Transfer Fee</t>
  </si>
  <si>
    <t>354484436</t>
  </si>
  <si>
    <t>04/08/2025</t>
  </si>
  <si>
    <t>Valet Trash</t>
  </si>
  <si>
    <t>354062791</t>
  </si>
  <si>
    <t>04/01/2025</t>
  </si>
  <si>
    <t>Charge Total:</t>
  </si>
  <si>
    <t>10-1017</t>
  </si>
  <si>
    <t>B2</t>
  </si>
  <si>
    <t>Occupied No Notice</t>
  </si>
  <si>
    <t>Nangomoko, Franck</t>
  </si>
  <si>
    <t>Resident</t>
  </si>
  <si>
    <t>Amenity Rent</t>
  </si>
  <si>
    <t>354062810</t>
  </si>
  <si>
    <t>04/01/2025</t>
  </si>
  <si>
    <t>Amenity Rent</t>
  </si>
  <si>
    <t>354062679</t>
  </si>
  <si>
    <t>04/01/2025</t>
  </si>
  <si>
    <t>Rent</t>
  </si>
  <si>
    <t>354062701</t>
  </si>
  <si>
    <t>04/01/2025</t>
  </si>
  <si>
    <t>Pest Control</t>
  </si>
  <si>
    <t>354062472</t>
  </si>
  <si>
    <t>04/01/2025</t>
  </si>
  <si>
    <t>Valet Trash</t>
  </si>
  <si>
    <t>354061633</t>
  </si>
  <si>
    <t>04/01/2025</t>
  </si>
  <si>
    <t>Charge Total:</t>
  </si>
  <si>
    <t>10-1018</t>
  </si>
  <si>
    <t>B2</t>
  </si>
  <si>
    <t>Occupied No Notice</t>
  </si>
  <si>
    <t>Flores, Iris</t>
  </si>
  <si>
    <t>Resident</t>
  </si>
  <si>
    <t>Amenity Rent</t>
  </si>
  <si>
    <t>354062276</t>
  </si>
  <si>
    <t>04/01/2025</t>
  </si>
  <si>
    <t>Month to Month Rent</t>
  </si>
  <si>
    <t>354062415</t>
  </si>
  <si>
    <t>04/01/2025</t>
  </si>
  <si>
    <t>Concession-Partial Employee</t>
  </si>
  <si>
    <t>354062649</t>
  </si>
  <si>
    <t>04/01/2025</t>
  </si>
  <si>
    <t>Parking/Carport/Garage</t>
  </si>
  <si>
    <t>354061814</t>
  </si>
  <si>
    <t>04/01/2025</t>
  </si>
  <si>
    <t>Pest Control</t>
  </si>
  <si>
    <t>354061568</t>
  </si>
  <si>
    <t>04/01/2025</t>
  </si>
  <si>
    <t>Valet Trash</t>
  </si>
  <si>
    <t>354062433</t>
  </si>
  <si>
    <t>04/01/2025</t>
  </si>
  <si>
    <t>Charge Total:</t>
  </si>
  <si>
    <t>10-1021</t>
  </si>
  <si>
    <t>B2</t>
  </si>
  <si>
    <t>Occupied No Notice</t>
  </si>
  <si>
    <t>Benavides, Lindsey</t>
  </si>
  <si>
    <t>Resident</t>
  </si>
  <si>
    <t>Rent</t>
  </si>
  <si>
    <t>354062637</t>
  </si>
  <si>
    <t>04/01/2025</t>
  </si>
  <si>
    <t>Pest Control</t>
  </si>
  <si>
    <t>354062590</t>
  </si>
  <si>
    <t>04/01/2025</t>
  </si>
  <si>
    <t>Valet Trash</t>
  </si>
  <si>
    <t>354062645</t>
  </si>
  <si>
    <t>04/01/2025</t>
  </si>
  <si>
    <t>Charge Total:</t>
  </si>
  <si>
    <t>10-1022</t>
  </si>
  <si>
    <t>B2</t>
  </si>
  <si>
    <t>Occupied No Notice</t>
  </si>
  <si>
    <t>Rocker, Shayla</t>
  </si>
  <si>
    <t>Resident</t>
  </si>
  <si>
    <t>Amenity Rent</t>
  </si>
  <si>
    <t>354061636</t>
  </si>
  <si>
    <t>04/01/2025</t>
  </si>
  <si>
    <t>Rent</t>
  </si>
  <si>
    <t>354062054</t>
  </si>
  <si>
    <t>04/01/2025</t>
  </si>
  <si>
    <t>Parking/Carport/Garage</t>
  </si>
  <si>
    <t>354062346</t>
  </si>
  <si>
    <t>04/01/2025</t>
  </si>
  <si>
    <t>Pest Control</t>
  </si>
  <si>
    <t>354061548</t>
  </si>
  <si>
    <t>04/01/2025</t>
  </si>
  <si>
    <t>Valet Trash</t>
  </si>
  <si>
    <t>354062858</t>
  </si>
  <si>
    <t>04/01/2025</t>
  </si>
  <si>
    <t>Charge Total:</t>
  </si>
  <si>
    <t>10-1023</t>
  </si>
  <si>
    <t>A2</t>
  </si>
  <si>
    <t>Notice Unrented</t>
  </si>
  <si>
    <t>Cox, Adrianne</t>
  </si>
  <si>
    <t>Resident</t>
  </si>
  <si>
    <t>Amenity Rent</t>
  </si>
  <si>
    <t>354061952</t>
  </si>
  <si>
    <t>04/01/2025</t>
  </si>
  <si>
    <t>Rent</t>
  </si>
  <si>
    <t>354062694</t>
  </si>
  <si>
    <t>04/01/2025</t>
  </si>
  <si>
    <t>Pest Control</t>
  </si>
  <si>
    <t>354061806</t>
  </si>
  <si>
    <t>04/01/2025</t>
  </si>
  <si>
    <t>Valet Trash</t>
  </si>
  <si>
    <t>354062783</t>
  </si>
  <si>
    <t>04/01/2025</t>
  </si>
  <si>
    <t>Charge Total:</t>
  </si>
  <si>
    <t>10-1024</t>
  </si>
  <si>
    <t>A2</t>
  </si>
  <si>
    <t>Occupied No Notice</t>
  </si>
  <si>
    <t>Anderson, Bridget</t>
  </si>
  <si>
    <t>Resident</t>
  </si>
  <si>
    <t>Rent</t>
  </si>
  <si>
    <t>354062619</t>
  </si>
  <si>
    <t>04/01/2025</t>
  </si>
  <si>
    <t>Pest Control</t>
  </si>
  <si>
    <t>354062850</t>
  </si>
  <si>
    <t>04/01/2025</t>
  </si>
  <si>
    <t>Pet Charge</t>
  </si>
  <si>
    <t>354062615</t>
  </si>
  <si>
    <t>04/01/2025</t>
  </si>
  <si>
    <t>Valet Trash</t>
  </si>
  <si>
    <t>354062771</t>
  </si>
  <si>
    <t>04/01/2025</t>
  </si>
  <si>
    <t>Charge Total:</t>
  </si>
  <si>
    <t>10-1025</t>
  </si>
  <si>
    <t>A2</t>
  </si>
  <si>
    <t>Occupied No Notice</t>
  </si>
  <si>
    <t>Daniel, Kanesha</t>
  </si>
  <si>
    <t>Resident</t>
  </si>
  <si>
    <t>Rent</t>
  </si>
  <si>
    <t>354062787</t>
  </si>
  <si>
    <t>04/01/2025</t>
  </si>
  <si>
    <t>Pest Control</t>
  </si>
  <si>
    <t>354062026</t>
  </si>
  <si>
    <t>04/01/2025</t>
  </si>
  <si>
    <t>Storage</t>
  </si>
  <si>
    <t>354062754</t>
  </si>
  <si>
    <t>04/01/2025</t>
  </si>
  <si>
    <t>Valet Trash</t>
  </si>
  <si>
    <t>354062036</t>
  </si>
  <si>
    <t>04/01/2025</t>
  </si>
  <si>
    <t>Charge Total:</t>
  </si>
  <si>
    <t>10-1026</t>
  </si>
  <si>
    <t>A2</t>
  </si>
  <si>
    <t>Occupied No Notice</t>
  </si>
  <si>
    <t>Glover, Rachel</t>
  </si>
  <si>
    <t>Resident</t>
  </si>
  <si>
    <t>Rent</t>
  </si>
  <si>
    <t>354061789</t>
  </si>
  <si>
    <t>04/01/2025</t>
  </si>
  <si>
    <t>Pest Control</t>
  </si>
  <si>
    <t>354062503</t>
  </si>
  <si>
    <t>04/01/2025</t>
  </si>
  <si>
    <t>Valet Trash</t>
  </si>
  <si>
    <t>354061577</t>
  </si>
  <si>
    <t>04/01/2025</t>
  </si>
  <si>
    <t>Charge Total:</t>
  </si>
  <si>
    <t>10-1027</t>
  </si>
  <si>
    <t>B2</t>
  </si>
  <si>
    <t>Occupied No Notice</t>
  </si>
  <si>
    <t>Schneemann, Greg</t>
  </si>
  <si>
    <t>Resident</t>
  </si>
  <si>
    <t>Amenity Rent</t>
  </si>
  <si>
    <t>354061540</t>
  </si>
  <si>
    <t>04/01/2025</t>
  </si>
  <si>
    <t>Rent</t>
  </si>
  <si>
    <t>354062048</t>
  </si>
  <si>
    <t>04/01/2025</t>
  </si>
  <si>
    <t>Pest Control</t>
  </si>
  <si>
    <t>354062636</t>
  </si>
  <si>
    <t>04/01/2025</t>
  </si>
  <si>
    <t>Valet Trash</t>
  </si>
  <si>
    <t>354061647</t>
  </si>
  <si>
    <t>04/01/2025</t>
  </si>
  <si>
    <t>Charge Total:</t>
  </si>
  <si>
    <t>10-1028</t>
  </si>
  <si>
    <t>B2</t>
  </si>
  <si>
    <t>Occupied No Notice</t>
  </si>
  <si>
    <t>Portillo, Cristian</t>
  </si>
  <si>
    <t>Resident</t>
  </si>
  <si>
    <t>Amenity Rent</t>
  </si>
  <si>
    <t>354062788</t>
  </si>
  <si>
    <t>04/01/2025</t>
  </si>
  <si>
    <t>Rent</t>
  </si>
  <si>
    <t>354061704</t>
  </si>
  <si>
    <t>04/01/2025</t>
  </si>
  <si>
    <t>Parking/Carport/Garage</t>
  </si>
  <si>
    <t>354062572</t>
  </si>
  <si>
    <t>04/01/2025</t>
  </si>
  <si>
    <t>Parking/Carport/Garage</t>
  </si>
  <si>
    <t>354061673</t>
  </si>
  <si>
    <t>04/01/2025</t>
  </si>
  <si>
    <t>Pest Control</t>
  </si>
  <si>
    <t>354061715</t>
  </si>
  <si>
    <t>04/01/2025</t>
  </si>
  <si>
    <t>Valet Trash</t>
  </si>
  <si>
    <t>354062806</t>
  </si>
  <si>
    <t>04/01/2025</t>
  </si>
  <si>
    <t>Charge Total:</t>
  </si>
  <si>
    <t>10-1031</t>
  </si>
  <si>
    <t>B2</t>
  </si>
  <si>
    <t>Occupied No Notice</t>
  </si>
  <si>
    <t>Campos, Elena</t>
  </si>
  <si>
    <t>Resident</t>
  </si>
  <si>
    <t>Amenity Rent</t>
  </si>
  <si>
    <t>354062400</t>
  </si>
  <si>
    <t>04/01/2025</t>
  </si>
  <si>
    <t>Rent</t>
  </si>
  <si>
    <t>354062765</t>
  </si>
  <si>
    <t>04/01/2025</t>
  </si>
  <si>
    <t>Pest Control</t>
  </si>
  <si>
    <t>354061605</t>
  </si>
  <si>
    <t>04/01/2025</t>
  </si>
  <si>
    <t>Valet Trash</t>
  </si>
  <si>
    <t>354062571</t>
  </si>
  <si>
    <t>04/01/2025</t>
  </si>
  <si>
    <t>Charge Total:</t>
  </si>
  <si>
    <t>10-1032</t>
  </si>
  <si>
    <t>B2</t>
  </si>
  <si>
    <t>Occupied No Notice</t>
  </si>
  <si>
    <t>Lopez Alonso, Jose</t>
  </si>
  <si>
    <t>Resident</t>
  </si>
  <si>
    <t>Amenity Rent</t>
  </si>
  <si>
    <t>354062096</t>
  </si>
  <si>
    <t>04/01/2025</t>
  </si>
  <si>
    <t>Rent</t>
  </si>
  <si>
    <t>354061498</t>
  </si>
  <si>
    <t>04/01/2025</t>
  </si>
  <si>
    <t>Concession-Resident</t>
  </si>
  <si>
    <t>354061849</t>
  </si>
  <si>
    <t>04/01/2025</t>
  </si>
  <si>
    <t>Pest Control</t>
  </si>
  <si>
    <t>354062344</t>
  </si>
  <si>
    <t>04/01/2025</t>
  </si>
  <si>
    <t>Pet Charge</t>
  </si>
  <si>
    <t>354061866</t>
  </si>
  <si>
    <t>04/01/2025</t>
  </si>
  <si>
    <t>Valet Trash</t>
  </si>
  <si>
    <t>354062729</t>
  </si>
  <si>
    <t>04/01/2025</t>
  </si>
  <si>
    <t>Charge Total:</t>
  </si>
  <si>
    <t>10-1033</t>
  </si>
  <si>
    <t>A2</t>
  </si>
  <si>
    <t>Occupied No Notice</t>
  </si>
  <si>
    <t>Duncan, Taylor</t>
  </si>
  <si>
    <t>Resident</t>
  </si>
  <si>
    <t>Amenity Rent</t>
  </si>
  <si>
    <t>354062604</t>
  </si>
  <si>
    <t>04/01/2025</t>
  </si>
  <si>
    <t>Rent</t>
  </si>
  <si>
    <t>354062717</t>
  </si>
  <si>
    <t>04/01/2025</t>
  </si>
  <si>
    <t>Pest Control</t>
  </si>
  <si>
    <t>354061940</t>
  </si>
  <si>
    <t>04/01/2025</t>
  </si>
  <si>
    <t>Pet Charge</t>
  </si>
  <si>
    <t>Valet Trash</t>
  </si>
  <si>
    <t>354062410</t>
  </si>
  <si>
    <t>04/01/2025</t>
  </si>
  <si>
    <t>Charge Total:</t>
  </si>
  <si>
    <t>10-1034</t>
  </si>
  <si>
    <t>A2</t>
  </si>
  <si>
    <t>Vacant Unrented Not Ready</t>
  </si>
  <si>
    <t>-- Vacant --</t>
  </si>
  <si>
    <t>-</t>
  </si>
  <si>
    <t>Charge Total:</t>
  </si>
  <si>
    <t>10-1035</t>
  </si>
  <si>
    <t>A2</t>
  </si>
  <si>
    <t>Occupied No Notice</t>
  </si>
  <si>
    <t>Pum, Marly</t>
  </si>
  <si>
    <t>Resident</t>
  </si>
  <si>
    <t>Rent</t>
  </si>
  <si>
    <t>354062140</t>
  </si>
  <si>
    <t>04/01/2025</t>
  </si>
  <si>
    <t>Parking/Carport/Garage</t>
  </si>
  <si>
    <t>354061643</t>
  </si>
  <si>
    <t>04/01/2025</t>
  </si>
  <si>
    <t>Parking/Carport/Garage</t>
  </si>
  <si>
    <t>354061626</t>
  </si>
  <si>
    <t>04/01/2025</t>
  </si>
  <si>
    <t>Pest Control</t>
  </si>
  <si>
    <t>354061888</t>
  </si>
  <si>
    <t>04/01/2025</t>
  </si>
  <si>
    <t>Valet Trash</t>
  </si>
  <si>
    <t>354061913</t>
  </si>
  <si>
    <t>04/01/2025</t>
  </si>
  <si>
    <t>Charge Total:</t>
  </si>
  <si>
    <t>10-1036</t>
  </si>
  <si>
    <t>A2</t>
  </si>
  <si>
    <t>Occupied No Notice</t>
  </si>
  <si>
    <t>High, Tiffany</t>
  </si>
  <si>
    <t>Resident</t>
  </si>
  <si>
    <t>Rent</t>
  </si>
  <si>
    <t>354061666</t>
  </si>
  <si>
    <t>04/01/2025</t>
  </si>
  <si>
    <t>Pest Control</t>
  </si>
  <si>
    <t>354062402</t>
  </si>
  <si>
    <t>04/01/2025</t>
  </si>
  <si>
    <t>Pet Charge</t>
  </si>
  <si>
    <t>354061749</t>
  </si>
  <si>
    <t>04/01/2025</t>
  </si>
  <si>
    <t>Valet Trash</t>
  </si>
  <si>
    <t>354062119</t>
  </si>
  <si>
    <t>04/01/2025</t>
  </si>
  <si>
    <t>Charge Total:</t>
  </si>
  <si>
    <t>10-1037</t>
  </si>
  <si>
    <t>B2</t>
  </si>
  <si>
    <t>Vacant Unrented Not Ready</t>
  </si>
  <si>
    <t>-- Vacant --</t>
  </si>
  <si>
    <t>-</t>
  </si>
  <si>
    <t>Charge Total:</t>
  </si>
  <si>
    <t>10-1038</t>
  </si>
  <si>
    <t>B2</t>
  </si>
  <si>
    <t>Occupied No Notice</t>
  </si>
  <si>
    <t>Getty, Nolan</t>
  </si>
  <si>
    <t>Resident</t>
  </si>
  <si>
    <t>Rent</t>
  </si>
  <si>
    <t>354062801</t>
  </si>
  <si>
    <t>04/01/2025</t>
  </si>
  <si>
    <t>Pest Control</t>
  </si>
  <si>
    <t>354062398</t>
  </si>
  <si>
    <t>04/01/2025</t>
  </si>
  <si>
    <t>Valet Trash</t>
  </si>
  <si>
    <t>354062175</t>
  </si>
  <si>
    <t>04/01/2025</t>
  </si>
  <si>
    <t>Charge Total:</t>
  </si>
  <si>
    <t>11-1111</t>
  </si>
  <si>
    <t>B1</t>
  </si>
  <si>
    <t>Occupied No Notice</t>
  </si>
  <si>
    <t>Dennis, Casey</t>
  </si>
  <si>
    <t>Resident</t>
  </si>
  <si>
    <t>Amenity Rent</t>
  </si>
  <si>
    <t>354061978</t>
  </si>
  <si>
    <t>04/01/2025</t>
  </si>
  <si>
    <t>Amenity Rent</t>
  </si>
  <si>
    <t>354062281</t>
  </si>
  <si>
    <t>04/01/2025</t>
  </si>
  <si>
    <t>Amenity Rent</t>
  </si>
  <si>
    <t>354062056</t>
  </si>
  <si>
    <t>04/01/2025</t>
  </si>
  <si>
    <t>Rent</t>
  </si>
  <si>
    <t>354062043</t>
  </si>
  <si>
    <t>04/01/2025</t>
  </si>
  <si>
    <t>Parking/Carport/Garage</t>
  </si>
  <si>
    <t>354062207</t>
  </si>
  <si>
    <t>04/01/2025</t>
  </si>
  <si>
    <t>Pest Control</t>
  </si>
  <si>
    <t>354061747</t>
  </si>
  <si>
    <t>04/01/2025</t>
  </si>
  <si>
    <t>Pet Charge</t>
  </si>
  <si>
    <t>354061689</t>
  </si>
  <si>
    <t>04/01/2025</t>
  </si>
  <si>
    <t>Valet Trash</t>
  </si>
  <si>
    <t>354062547</t>
  </si>
  <si>
    <t>04/01/2025</t>
  </si>
  <si>
    <t>Charge Total:</t>
  </si>
  <si>
    <t>11-1112</t>
  </si>
  <si>
    <t>B1</t>
  </si>
  <si>
    <t>Occupied No Notice</t>
  </si>
  <si>
    <t>Ramirez Felan, Jose</t>
  </si>
  <si>
    <t>Resident</t>
  </si>
  <si>
    <t>Amenity Rent</t>
  </si>
  <si>
    <t>354062120</t>
  </si>
  <si>
    <t>04/01/2025</t>
  </si>
  <si>
    <t>Amenity Rent</t>
  </si>
  <si>
    <t>354061883</t>
  </si>
  <si>
    <t>04/01/2025</t>
  </si>
  <si>
    <t>Amenity Rent</t>
  </si>
  <si>
    <t>354062678</t>
  </si>
  <si>
    <t>04/01/2025</t>
  </si>
  <si>
    <t>Rent</t>
  </si>
  <si>
    <t>354062505</t>
  </si>
  <si>
    <t>04/01/2025</t>
  </si>
  <si>
    <t>Parking/Carport/Garage</t>
  </si>
  <si>
    <t>354062698</t>
  </si>
  <si>
    <t>04/01/2025</t>
  </si>
  <si>
    <t>Pest Control</t>
  </si>
  <si>
    <t>354061930</t>
  </si>
  <si>
    <t>04/01/2025</t>
  </si>
  <si>
    <t>Valet Trash</t>
  </si>
  <si>
    <t>354062554</t>
  </si>
  <si>
    <t>04/01/2025</t>
  </si>
  <si>
    <t>Charge Total:</t>
  </si>
  <si>
    <t>11-1113</t>
  </si>
  <si>
    <t>A1</t>
  </si>
  <si>
    <t>Vacant Unrented Not Ready</t>
  </si>
  <si>
    <t>-- Vacant --</t>
  </si>
  <si>
    <t>-</t>
  </si>
  <si>
    <t>Charge Total:</t>
  </si>
  <si>
    <t>11-1114</t>
  </si>
  <si>
    <t>A1</t>
  </si>
  <si>
    <t>Occupied No Notice</t>
  </si>
  <si>
    <t>Velasquez, Gabriel</t>
  </si>
  <si>
    <t>Resident</t>
  </si>
  <si>
    <t>Amenity Rent</t>
  </si>
  <si>
    <t>354062772</t>
  </si>
  <si>
    <t>04/01/2025</t>
  </si>
  <si>
    <t>Amenity Rent</t>
  </si>
  <si>
    <t>354062262</t>
  </si>
  <si>
    <t>04/01/2025</t>
  </si>
  <si>
    <t>Rent</t>
  </si>
  <si>
    <t>354061868</t>
  </si>
  <si>
    <t>04/01/2025</t>
  </si>
  <si>
    <t>Pest Control</t>
  </si>
  <si>
    <t>354062747</t>
  </si>
  <si>
    <t>04/01/2025</t>
  </si>
  <si>
    <t>Valet Trash</t>
  </si>
  <si>
    <t>354062373</t>
  </si>
  <si>
    <t>04/01/2025</t>
  </si>
  <si>
    <t>Charge Total:</t>
  </si>
  <si>
    <t>11-1115</t>
  </si>
  <si>
    <t>A1</t>
  </si>
  <si>
    <t>Notice Rented</t>
  </si>
  <si>
    <t>Tunstall, Jeremiah</t>
  </si>
  <si>
    <t>Resident</t>
  </si>
  <si>
    <t>Amenity Rent</t>
  </si>
  <si>
    <t>354061640</t>
  </si>
  <si>
    <t>04/01/2025</t>
  </si>
  <si>
    <t>Amenity Rent</t>
  </si>
  <si>
    <t>354061986</t>
  </si>
  <si>
    <t>04/01/2025</t>
  </si>
  <si>
    <t>Rent</t>
  </si>
  <si>
    <t>354061567</t>
  </si>
  <si>
    <t>04/01/2025</t>
  </si>
  <si>
    <t>Late Fee</t>
  </si>
  <si>
    <t>354401894</t>
  </si>
  <si>
    <t>04/04/2025</t>
  </si>
  <si>
    <t>Pest Control</t>
  </si>
  <si>
    <t>354062776</t>
  </si>
  <si>
    <t>04/01/2025</t>
  </si>
  <si>
    <t>Valet Trash</t>
  </si>
  <si>
    <t>354061777</t>
  </si>
  <si>
    <t>04/01/2025</t>
  </si>
  <si>
    <t>Charge Total:</t>
  </si>
  <si>
    <t>11-1116</t>
  </si>
  <si>
    <t>A1</t>
  </si>
  <si>
    <t>Occupied No Notice</t>
  </si>
  <si>
    <t>Berry, Laura</t>
  </si>
  <si>
    <t>Resident</t>
  </si>
  <si>
    <t>Amenity Rent</t>
  </si>
  <si>
    <t>354061834</t>
  </si>
  <si>
    <t>04/01/2025</t>
  </si>
  <si>
    <t>Amenity Rent</t>
  </si>
  <si>
    <t>354061701</t>
  </si>
  <si>
    <t>04/01/2025</t>
  </si>
  <si>
    <t>Rent</t>
  </si>
  <si>
    <t>354061860</t>
  </si>
  <si>
    <t>04/01/2025</t>
  </si>
  <si>
    <t>Parking/Carport/Garage</t>
  </si>
  <si>
    <t>354061730</t>
  </si>
  <si>
    <t>04/01/2025</t>
  </si>
  <si>
    <t>Pest Control</t>
  </si>
  <si>
    <t>354061963</t>
  </si>
  <si>
    <t>04/01/2025</t>
  </si>
  <si>
    <t>Pet Charge</t>
  </si>
  <si>
    <t>354061884</t>
  </si>
  <si>
    <t>04/01/2025</t>
  </si>
  <si>
    <t>Valet Trash</t>
  </si>
  <si>
    <t>354061801</t>
  </si>
  <si>
    <t>04/01/2025</t>
  </si>
  <si>
    <t>Charge Total:</t>
  </si>
  <si>
    <t>11-1117</t>
  </si>
  <si>
    <t>B1</t>
  </si>
  <si>
    <t>Occupied No Notice</t>
  </si>
  <si>
    <t>Harris, Cyndi</t>
  </si>
  <si>
    <t>Resident</t>
  </si>
  <si>
    <t>Amenity Rent</t>
  </si>
  <si>
    <t>354062354</t>
  </si>
  <si>
    <t>04/01/2025</t>
  </si>
  <si>
    <t>Rent</t>
  </si>
  <si>
    <t>354062045</t>
  </si>
  <si>
    <t>04/01/2025</t>
  </si>
  <si>
    <t>Pest Control</t>
  </si>
  <si>
    <t>354061948</t>
  </si>
  <si>
    <t>04/01/2025</t>
  </si>
  <si>
    <t>Valet Trash</t>
  </si>
  <si>
    <t>354062556</t>
  </si>
  <si>
    <t>04/01/2025</t>
  </si>
  <si>
    <t>Charge Total:</t>
  </si>
  <si>
    <t>11-1118</t>
  </si>
  <si>
    <t>B1</t>
  </si>
  <si>
    <t>Occupied No Notice</t>
  </si>
  <si>
    <t>Cruz, Rudy</t>
  </si>
  <si>
    <t>Resident</t>
  </si>
  <si>
    <t>Amenity Rent</t>
  </si>
  <si>
    <t>354062189</t>
  </si>
  <si>
    <t>04/01/2025</t>
  </si>
  <si>
    <t>Rent</t>
  </si>
  <si>
    <t>354062195</t>
  </si>
  <si>
    <t>04/01/2025</t>
  </si>
  <si>
    <t>Pest Control</t>
  </si>
  <si>
    <t>354061601</t>
  </si>
  <si>
    <t>04/01/2025</t>
  </si>
  <si>
    <t>Valet Trash</t>
  </si>
  <si>
    <t>354061859</t>
  </si>
  <si>
    <t>04/01/2025</t>
  </si>
  <si>
    <t>Charge Total:</t>
  </si>
  <si>
    <t>11-1121</t>
  </si>
  <si>
    <t>B1</t>
  </si>
  <si>
    <t>Occupied No Notice</t>
  </si>
  <si>
    <t>Montoya, Rebecca</t>
  </si>
  <si>
    <t>Resident</t>
  </si>
  <si>
    <t>Amenity Rent</t>
  </si>
  <si>
    <t>354062003</t>
  </si>
  <si>
    <t>04/01/2025</t>
  </si>
  <si>
    <t>Rent</t>
  </si>
  <si>
    <t>354062851</t>
  </si>
  <si>
    <t>04/01/2025</t>
  </si>
  <si>
    <t>Parking/Carport/Garage</t>
  </si>
  <si>
    <t>354061622</t>
  </si>
  <si>
    <t>04/01/2025</t>
  </si>
  <si>
    <t>Pest Control</t>
  </si>
  <si>
    <t>354061706</t>
  </si>
  <si>
    <t>04/01/2025</t>
  </si>
  <si>
    <t>Pet Charge</t>
  </si>
  <si>
    <t>354062605</t>
  </si>
  <si>
    <t>04/01/2025</t>
  </si>
  <si>
    <t>Valet Trash</t>
  </si>
  <si>
    <t>354062639</t>
  </si>
  <si>
    <t>04/01/2025</t>
  </si>
  <si>
    <t>Charge Total:</t>
  </si>
  <si>
    <t>11-1122</t>
  </si>
  <si>
    <t>B1</t>
  </si>
  <si>
    <t>Occupied No Notice</t>
  </si>
  <si>
    <t>McGlohn, Aaron</t>
  </si>
  <si>
    <t>Resident</t>
  </si>
  <si>
    <t>Amenity Rent</t>
  </si>
  <si>
    <t>354062803</t>
  </si>
  <si>
    <t>04/01/2025</t>
  </si>
  <si>
    <t>Rent</t>
  </si>
  <si>
    <t>354062719</t>
  </si>
  <si>
    <t>04/01/2025</t>
  </si>
  <si>
    <t>Pest Control</t>
  </si>
  <si>
    <t>354062264</t>
  </si>
  <si>
    <t>04/01/2025</t>
  </si>
  <si>
    <t>Pet Charge</t>
  </si>
  <si>
    <t>354062733</t>
  </si>
  <si>
    <t>04/01/2025</t>
  </si>
  <si>
    <t>Valet Trash</t>
  </si>
  <si>
    <t>354062766</t>
  </si>
  <si>
    <t>04/01/2025</t>
  </si>
  <si>
    <t>Charge Total:</t>
  </si>
  <si>
    <t>11-1123</t>
  </si>
  <si>
    <t>A1</t>
  </si>
  <si>
    <t>Occupied No Notice</t>
  </si>
  <si>
    <t>Brown, Demetria</t>
  </si>
  <si>
    <t>Resident</t>
  </si>
  <si>
    <t>Rent</t>
  </si>
  <si>
    <t>354062172</t>
  </si>
  <si>
    <t>04/01/2025</t>
  </si>
  <si>
    <t>Pest Control</t>
  </si>
  <si>
    <t>354062235</t>
  </si>
  <si>
    <t>04/01/2025</t>
  </si>
  <si>
    <t>Valet Trash</t>
  </si>
  <si>
    <t>354061691</t>
  </si>
  <si>
    <t>04/01/2025</t>
  </si>
  <si>
    <t>Charge Total:</t>
  </si>
  <si>
    <t>11-1124</t>
  </si>
  <si>
    <t>A1</t>
  </si>
  <si>
    <t>Occupied No Notice</t>
  </si>
  <si>
    <t>Mendoza, Richard</t>
  </si>
  <si>
    <t>Resident</t>
  </si>
  <si>
    <t>Rent</t>
  </si>
  <si>
    <t>354061771</t>
  </si>
  <si>
    <t>04/01/2025</t>
  </si>
  <si>
    <t>Parking/Carport/Garage</t>
  </si>
  <si>
    <t>354062080</t>
  </si>
  <si>
    <t>04/01/2025</t>
  </si>
  <si>
    <t>Pest Control</t>
  </si>
  <si>
    <t>354061533</t>
  </si>
  <si>
    <t>04/01/2025</t>
  </si>
  <si>
    <t>Valet Trash</t>
  </si>
  <si>
    <t>354062440</t>
  </si>
  <si>
    <t>04/01/2025</t>
  </si>
  <si>
    <t>Charge Total:</t>
  </si>
  <si>
    <t>11-1125</t>
  </si>
  <si>
    <t>A1</t>
  </si>
  <si>
    <t>Occupied No Notice</t>
  </si>
  <si>
    <t>King, Tonda</t>
  </si>
  <si>
    <t>Resident</t>
  </si>
  <si>
    <t>Amenity Rent</t>
  </si>
  <si>
    <t>354061503</t>
  </si>
  <si>
    <t>04/01/2025</t>
  </si>
  <si>
    <t>Rent</t>
  </si>
  <si>
    <t>354062025</t>
  </si>
  <si>
    <t>04/01/2025</t>
  </si>
  <si>
    <t>Parking/Carport/Garage</t>
  </si>
  <si>
    <t>354061555</t>
  </si>
  <si>
    <t>04/01/2025</t>
  </si>
  <si>
    <t>Pest Control</t>
  </si>
  <si>
    <t>354061731</t>
  </si>
  <si>
    <t>04/01/2025</t>
  </si>
  <si>
    <t>Valet Trash</t>
  </si>
  <si>
    <t>354062752</t>
  </si>
  <si>
    <t>04/01/2025</t>
  </si>
  <si>
    <t>Charge Total:</t>
  </si>
  <si>
    <t>11-1126</t>
  </si>
  <si>
    <t>A1</t>
  </si>
  <si>
    <t>Occupied No Notice</t>
  </si>
  <si>
    <t>Leon, Jairo</t>
  </si>
  <si>
    <t>Resident</t>
  </si>
  <si>
    <t>Rent</t>
  </si>
  <si>
    <t>354061817</t>
  </si>
  <si>
    <t>04/01/2025</t>
  </si>
  <si>
    <t>Pest Control</t>
  </si>
  <si>
    <t>354062321</t>
  </si>
  <si>
    <t>04/01/2025</t>
  </si>
  <si>
    <t>Valet Trash</t>
  </si>
  <si>
    <t>354061838</t>
  </si>
  <si>
    <t>04/01/2025</t>
  </si>
  <si>
    <t>Charge Total:</t>
  </si>
  <si>
    <t>11-1127</t>
  </si>
  <si>
    <t>B1</t>
  </si>
  <si>
    <t>Occupied No Notice</t>
  </si>
  <si>
    <t>Barrera Gallego, Erika</t>
  </si>
  <si>
    <t>Resident</t>
  </si>
  <si>
    <t>Rent</t>
  </si>
  <si>
    <t>354062133</t>
  </si>
  <si>
    <t>04/01/2025</t>
  </si>
  <si>
    <t>Pest Control</t>
  </si>
  <si>
    <t>354062078</t>
  </si>
  <si>
    <t>04/01/2025</t>
  </si>
  <si>
    <t>Valet Trash</t>
  </si>
  <si>
    <t>354061874</t>
  </si>
  <si>
    <t>04/01/2025</t>
  </si>
  <si>
    <t>Charge Total:</t>
  </si>
  <si>
    <t>11-1128</t>
  </si>
  <si>
    <t>B1</t>
  </si>
  <si>
    <t>Occupied No Notice</t>
  </si>
  <si>
    <t>Tanguma, Natalie</t>
  </si>
  <si>
    <t>Resident</t>
  </si>
  <si>
    <t>Rent</t>
  </si>
  <si>
    <t>354273142</t>
  </si>
  <si>
    <t>04/01/2025</t>
  </si>
  <si>
    <t>Administration Fee</t>
  </si>
  <si>
    <t>354273138</t>
  </si>
  <si>
    <t>04/01/2025</t>
  </si>
  <si>
    <t>Concession-Resident</t>
  </si>
  <si>
    <t>354273143</t>
  </si>
  <si>
    <t>04/01/2025</t>
  </si>
  <si>
    <t>Pest Control</t>
  </si>
  <si>
    <t>354273140</t>
  </si>
  <si>
    <t>04/01/2025</t>
  </si>
  <si>
    <t>Valet Trash</t>
  </si>
  <si>
    <t>354273141</t>
  </si>
  <si>
    <t>04/01/2025</t>
  </si>
  <si>
    <t>Charge Total:</t>
  </si>
  <si>
    <t>11-1131</t>
  </si>
  <si>
    <t>B1</t>
  </si>
  <si>
    <t>Occupied No Notice</t>
  </si>
  <si>
    <t>Romero, Allison</t>
  </si>
  <si>
    <t>Resident</t>
  </si>
  <si>
    <t>Rent</t>
  </si>
  <si>
    <t>354062459</t>
  </si>
  <si>
    <t>04/01/2025</t>
  </si>
  <si>
    <t>Parking/Carport/Garage</t>
  </si>
  <si>
    <t>354062796</t>
  </si>
  <si>
    <t>04/01/2025</t>
  </si>
  <si>
    <t>Pest Control</t>
  </si>
  <si>
    <t>354062820</t>
  </si>
  <si>
    <t>04/01/2025</t>
  </si>
  <si>
    <t>Valet Trash</t>
  </si>
  <si>
    <t>354061566</t>
  </si>
  <si>
    <t>04/01/2025</t>
  </si>
  <si>
    <t>Charge Total:</t>
  </si>
  <si>
    <t>11-1132</t>
  </si>
  <si>
    <t>B1</t>
  </si>
  <si>
    <t>Occupied No Notice</t>
  </si>
  <si>
    <t>Kumarasekaran, Shyla</t>
  </si>
  <si>
    <t>Resident</t>
  </si>
  <si>
    <t>Rent</t>
  </si>
  <si>
    <t>354062490</t>
  </si>
  <si>
    <t>04/01/2025</t>
  </si>
  <si>
    <t>Pest Control</t>
  </si>
  <si>
    <t>354061972</t>
  </si>
  <si>
    <t>04/01/2025</t>
  </si>
  <si>
    <t>Valet Trash</t>
  </si>
  <si>
    <t>354062365</t>
  </si>
  <si>
    <t>04/01/2025</t>
  </si>
  <si>
    <t>Charge Total:</t>
  </si>
  <si>
    <t>11-1133</t>
  </si>
  <si>
    <t>A1</t>
  </si>
  <si>
    <t>Occupied No Notice</t>
  </si>
  <si>
    <t>Thomas, Quvondo</t>
  </si>
  <si>
    <t>Resident</t>
  </si>
  <si>
    <t>Rent</t>
  </si>
  <si>
    <t>354062422</t>
  </si>
  <si>
    <t>04/01/2025</t>
  </si>
  <si>
    <t>Pest Control</t>
  </si>
  <si>
    <t>354062218</t>
  </si>
  <si>
    <t>04/01/2025</t>
  </si>
  <si>
    <t>Trash Allocation Charge</t>
  </si>
  <si>
    <t>354062712</t>
  </si>
  <si>
    <t>04/01/2025</t>
  </si>
  <si>
    <t>Charge Total:</t>
  </si>
  <si>
    <t>11-1134</t>
  </si>
  <si>
    <t>A1</t>
  </si>
  <si>
    <t>Occupied No Notice</t>
  </si>
  <si>
    <t>Yu, Francis</t>
  </si>
  <si>
    <t>Resident</t>
  </si>
  <si>
    <t>Rent</t>
  </si>
  <si>
    <t>354061973</t>
  </si>
  <si>
    <t>04/01/2025</t>
  </si>
  <si>
    <t>Parking/Carport/Garage</t>
  </si>
  <si>
    <t>354062155</t>
  </si>
  <si>
    <t>04/01/2025</t>
  </si>
  <si>
    <t>Pest Control</t>
  </si>
  <si>
    <t>354061784</t>
  </si>
  <si>
    <t>04/01/2025</t>
  </si>
  <si>
    <t>Valet Trash</t>
  </si>
  <si>
    <t>354062430</t>
  </si>
  <si>
    <t>04/01/2025</t>
  </si>
  <si>
    <t>Charge Total:</t>
  </si>
  <si>
    <t>11-1135</t>
  </si>
  <si>
    <t>A1</t>
  </si>
  <si>
    <t>Occupied No Notice</t>
  </si>
  <si>
    <t>August, Adrian</t>
  </si>
  <si>
    <t>Resident</t>
  </si>
  <si>
    <t>Amenity Rent</t>
  </si>
  <si>
    <t>354062483</t>
  </si>
  <si>
    <t>04/01/2025</t>
  </si>
  <si>
    <t>Rent</t>
  </si>
  <si>
    <t>354061716</t>
  </si>
  <si>
    <t>04/01/2025</t>
  </si>
  <si>
    <t>Pest Control</t>
  </si>
  <si>
    <t>354062638</t>
  </si>
  <si>
    <t>04/01/2025</t>
  </si>
  <si>
    <t>Valet Trash</t>
  </si>
  <si>
    <t>354061600</t>
  </si>
  <si>
    <t>04/01/2025</t>
  </si>
  <si>
    <t>Charge Total:</t>
  </si>
  <si>
    <t>11-1136</t>
  </si>
  <si>
    <t>A1</t>
  </si>
  <si>
    <t>Occupied No Notice</t>
  </si>
  <si>
    <t>Anderson, Jered</t>
  </si>
  <si>
    <t>Resident</t>
  </si>
  <si>
    <t>Rent</t>
  </si>
  <si>
    <t>354062279</t>
  </si>
  <si>
    <t>04/01/2025</t>
  </si>
  <si>
    <t>Pest Control</t>
  </si>
  <si>
    <t>354062018</t>
  </si>
  <si>
    <t>04/01/2025</t>
  </si>
  <si>
    <t>Valet Trash</t>
  </si>
  <si>
    <t>354062658</t>
  </si>
  <si>
    <t>04/01/2025</t>
  </si>
  <si>
    <t>Charge Total:</t>
  </si>
  <si>
    <t>11-1137</t>
  </si>
  <si>
    <t>B1</t>
  </si>
  <si>
    <t>Occupied No Notice</t>
  </si>
  <si>
    <t>Sicilia, Gustavo</t>
  </si>
  <si>
    <t>Resident</t>
  </si>
  <si>
    <t>Amenity Rent</t>
  </si>
  <si>
    <t>354062035</t>
  </si>
  <si>
    <t>04/01/2025</t>
  </si>
  <si>
    <t>Rent</t>
  </si>
  <si>
    <t>354062225</t>
  </si>
  <si>
    <t>04/01/2025</t>
  </si>
  <si>
    <t>Pest Control</t>
  </si>
  <si>
    <t>354062641</t>
  </si>
  <si>
    <t>04/01/2025</t>
  </si>
  <si>
    <t>Valet Trash</t>
  </si>
  <si>
    <t>354062826</t>
  </si>
  <si>
    <t>04/01/2025</t>
  </si>
  <si>
    <t>Charge Total:</t>
  </si>
  <si>
    <t>11-1138</t>
  </si>
  <si>
    <t>B1</t>
  </si>
  <si>
    <t>Occupied No Notice</t>
  </si>
  <si>
    <t>Chaison, Stephen</t>
  </si>
  <si>
    <t>Resident</t>
  </si>
  <si>
    <t>Rent</t>
  </si>
  <si>
    <t>354061908</t>
  </si>
  <si>
    <t>04/01/2025</t>
  </si>
  <si>
    <t>Parking/Carport/Garage</t>
  </si>
  <si>
    <t>354062059</t>
  </si>
  <si>
    <t>04/01/2025</t>
  </si>
  <si>
    <t>Pest Control</t>
  </si>
  <si>
    <t>354062523</t>
  </si>
  <si>
    <t>04/01/2025</t>
  </si>
  <si>
    <t>Valet Trash</t>
  </si>
  <si>
    <t>354062021</t>
  </si>
  <si>
    <t>04/01/2025</t>
  </si>
  <si>
    <t>Charge Total:</t>
  </si>
  <si>
    <t>12-1211</t>
  </si>
  <si>
    <t>B1</t>
  </si>
  <si>
    <t>Occupied No Notice</t>
  </si>
  <si>
    <t>Martin, Kelly</t>
  </si>
  <si>
    <t>Resident</t>
  </si>
  <si>
    <t>Amenity Rent</t>
  </si>
  <si>
    <t>354062236</t>
  </si>
  <si>
    <t>04/01/2025</t>
  </si>
  <si>
    <t>Amenity Rent</t>
  </si>
  <si>
    <t>354061627</t>
  </si>
  <si>
    <t>04/01/2025</t>
  </si>
  <si>
    <t>Amenity Rent</t>
  </si>
  <si>
    <t>354062510</t>
  </si>
  <si>
    <t>04/01/2025</t>
  </si>
  <si>
    <t>Rent</t>
  </si>
  <si>
    <t>354061629</t>
  </si>
  <si>
    <t>04/01/2025</t>
  </si>
  <si>
    <t>Parking/Carport/Garage</t>
  </si>
  <si>
    <t>354062686</t>
  </si>
  <si>
    <t>04/01/2025</t>
  </si>
  <si>
    <t>Parking/Carport/Garage</t>
  </si>
  <si>
    <t>354062278</t>
  </si>
  <si>
    <t>04/01/2025</t>
  </si>
  <si>
    <t>Pest Control</t>
  </si>
  <si>
    <t>354061926</t>
  </si>
  <si>
    <t>04/01/2025</t>
  </si>
  <si>
    <t>Pet Charge</t>
  </si>
  <si>
    <t>354062275</t>
  </si>
  <si>
    <t>04/01/2025</t>
  </si>
  <si>
    <t>Valet Trash</t>
  </si>
  <si>
    <t>354062684</t>
  </si>
  <si>
    <t>04/01/2025</t>
  </si>
  <si>
    <t>Charge Total:</t>
  </si>
  <si>
    <t>12-1212</t>
  </si>
  <si>
    <t>B1</t>
  </si>
  <si>
    <t>Occupied No Notice</t>
  </si>
  <si>
    <t>Martinez, Yosmeli</t>
  </si>
  <si>
    <t>Resident</t>
  </si>
  <si>
    <t>Amenity Rent</t>
  </si>
  <si>
    <t>354061754</t>
  </si>
  <si>
    <t>04/01/2025</t>
  </si>
  <si>
    <t>Amenity Rent</t>
  </si>
  <si>
    <t>354062600</t>
  </si>
  <si>
    <t>04/01/2025</t>
  </si>
  <si>
    <t>Amenity Rent</t>
  </si>
  <si>
    <t>354062406</t>
  </si>
  <si>
    <t>04/01/2025</t>
  </si>
  <si>
    <t>Rent</t>
  </si>
  <si>
    <t>354062631</t>
  </si>
  <si>
    <t>04/01/2025</t>
  </si>
  <si>
    <t>Pest Control</t>
  </si>
  <si>
    <t>354062792</t>
  </si>
  <si>
    <t>04/01/2025</t>
  </si>
  <si>
    <t>Valet Trash</t>
  </si>
  <si>
    <t>354062537</t>
  </si>
  <si>
    <t>04/01/2025</t>
  </si>
  <si>
    <t>Charge Total:</t>
  </si>
  <si>
    <t>12-1213</t>
  </si>
  <si>
    <t>A1</t>
  </si>
  <si>
    <t>Occupied No Notice</t>
  </si>
  <si>
    <t>Medrano, Mariangel</t>
  </si>
  <si>
    <t>Resident</t>
  </si>
  <si>
    <t>Amenity Rent</t>
  </si>
  <si>
    <t>354061592</t>
  </si>
  <si>
    <t>04/01/2025</t>
  </si>
  <si>
    <t>Rent</t>
  </si>
  <si>
    <t>354062110</t>
  </si>
  <si>
    <t>04/01/2025</t>
  </si>
  <si>
    <t>Pest Control</t>
  </si>
  <si>
    <t>354061727</t>
  </si>
  <si>
    <t>04/01/2025</t>
  </si>
  <si>
    <t>Valet Trash</t>
  </si>
  <si>
    <t>354061903</t>
  </si>
  <si>
    <t>04/01/2025</t>
  </si>
  <si>
    <t>Charge Total:</t>
  </si>
  <si>
    <t>12-1214</t>
  </si>
  <si>
    <t>A1</t>
  </si>
  <si>
    <t>Occupied No Notice</t>
  </si>
  <si>
    <t>Garcia, Ruth (Alexa)</t>
  </si>
  <si>
    <t>Resident</t>
  </si>
  <si>
    <t>Amenity Rent</t>
  </si>
  <si>
    <t>354062115</t>
  </si>
  <si>
    <t>04/01/2025</t>
  </si>
  <si>
    <t>Rent</t>
  </si>
  <si>
    <t>354061607</t>
  </si>
  <si>
    <t>04/01/2025</t>
  </si>
  <si>
    <t>Pest Control</t>
  </si>
  <si>
    <t>354062314</t>
  </si>
  <si>
    <t>04/01/2025</t>
  </si>
  <si>
    <t>Pet Charge</t>
  </si>
  <si>
    <t>354062158</t>
  </si>
  <si>
    <t>04/01/2025</t>
  </si>
  <si>
    <t>Valet Trash</t>
  </si>
  <si>
    <t>354062651</t>
  </si>
  <si>
    <t>04/01/2025</t>
  </si>
  <si>
    <t>Charge Total:</t>
  </si>
  <si>
    <t>12-1215</t>
  </si>
  <si>
    <t>A1</t>
  </si>
  <si>
    <t>Occupied No Notice</t>
  </si>
  <si>
    <t>Epstein, Stephan</t>
  </si>
  <si>
    <t>Resident</t>
  </si>
  <si>
    <t>Amenity Rent</t>
  </si>
  <si>
    <t>354061795</t>
  </si>
  <si>
    <t>04/01/2025</t>
  </si>
  <si>
    <t>Amenity Rent</t>
  </si>
  <si>
    <t>354062319</t>
  </si>
  <si>
    <t>04/01/2025</t>
  </si>
  <si>
    <t>Rent</t>
  </si>
  <si>
    <t>354062458</t>
  </si>
  <si>
    <t>04/01/2025</t>
  </si>
  <si>
    <t>Pest Control</t>
  </si>
  <si>
    <t>354062744</t>
  </si>
  <si>
    <t>04/01/2025</t>
  </si>
  <si>
    <t>Valet Trash</t>
  </si>
  <si>
    <t>354062019</t>
  </si>
  <si>
    <t>04/01/2025</t>
  </si>
  <si>
    <t>Charge Total:</t>
  </si>
  <si>
    <t>12-1216</t>
  </si>
  <si>
    <t>A1</t>
  </si>
  <si>
    <t>Occupied No Notice</t>
  </si>
  <si>
    <t>Gamboa, Carlos</t>
  </si>
  <si>
    <t>Resident</t>
  </si>
  <si>
    <t>Amenity Rent</t>
  </si>
  <si>
    <t>354062283</t>
  </si>
  <si>
    <t>04/01/2025</t>
  </si>
  <si>
    <t>Rent</t>
  </si>
  <si>
    <t>354062520</t>
  </si>
  <si>
    <t>04/01/2025</t>
  </si>
  <si>
    <t>Pest Control</t>
  </si>
  <si>
    <t>354062290</t>
  </si>
  <si>
    <t>04/01/2025</t>
  </si>
  <si>
    <t>Valet Trash</t>
  </si>
  <si>
    <t>354062627</t>
  </si>
  <si>
    <t>04/01/2025</t>
  </si>
  <si>
    <t>Charge Total:</t>
  </si>
  <si>
    <t>12-1217</t>
  </si>
  <si>
    <t>B1</t>
  </si>
  <si>
    <t>Occupied No Notice</t>
  </si>
  <si>
    <t>Bocanegra, Corey</t>
  </si>
  <si>
    <t>Resident</t>
  </si>
  <si>
    <t>Amenity Rent</t>
  </si>
  <si>
    <t>354062741</t>
  </si>
  <si>
    <t>04/01/2025</t>
  </si>
  <si>
    <t>Amenity Rent</t>
  </si>
  <si>
    <t>354062211</t>
  </si>
  <si>
    <t>04/01/2025</t>
  </si>
  <si>
    <t>Amenity Rent</t>
  </si>
  <si>
    <t>354062544</t>
  </si>
  <si>
    <t>04/01/2025</t>
  </si>
  <si>
    <t>Rent</t>
  </si>
  <si>
    <t>354062800</t>
  </si>
  <si>
    <t>04/01/2025</t>
  </si>
  <si>
    <t>Parking/Carport/Garage</t>
  </si>
  <si>
    <t>354061613</t>
  </si>
  <si>
    <t>04/01/2025</t>
  </si>
  <si>
    <t>Pest Control</t>
  </si>
  <si>
    <t>354062049</t>
  </si>
  <si>
    <t>04/01/2025</t>
  </si>
  <si>
    <t>Pet Charge</t>
  </si>
  <si>
    <t>354061790</t>
  </si>
  <si>
    <t>04/01/2025</t>
  </si>
  <si>
    <t>Valet Trash</t>
  </si>
  <si>
    <t>354062837</t>
  </si>
  <si>
    <t>04/01/2025</t>
  </si>
  <si>
    <t>Charge Total:</t>
  </si>
  <si>
    <t>12-1218</t>
  </si>
  <si>
    <t>B1</t>
  </si>
  <si>
    <t>Occupied No Notice</t>
  </si>
  <si>
    <t>Mohrmann, Veronica</t>
  </si>
  <si>
    <t>Resident</t>
  </si>
  <si>
    <t>Amenity Rent</t>
  </si>
  <si>
    <t>354062205</t>
  </si>
  <si>
    <t>04/01/2025</t>
  </si>
  <si>
    <t>Amenity Rent</t>
  </si>
  <si>
    <t>354062756</t>
  </si>
  <si>
    <t>04/01/2025</t>
  </si>
  <si>
    <t>Rent</t>
  </si>
  <si>
    <t>354062775</t>
  </si>
  <si>
    <t>04/01/2025</t>
  </si>
  <si>
    <t>Pest Control</t>
  </si>
  <si>
    <t>354062356</t>
  </si>
  <si>
    <t>04/01/2025</t>
  </si>
  <si>
    <t>Valet Trash</t>
  </si>
  <si>
    <t>354062010</t>
  </si>
  <si>
    <t>04/01/2025</t>
  </si>
  <si>
    <t>Charge Total:</t>
  </si>
  <si>
    <t>12-1221</t>
  </si>
  <si>
    <t>B1</t>
  </si>
  <si>
    <t>Occupied No Notice</t>
  </si>
  <si>
    <t>Donahue, Shannon (Shannon)</t>
  </si>
  <si>
    <t>Resident</t>
  </si>
  <si>
    <t>Amenity Rent</t>
  </si>
  <si>
    <t>354061931</t>
  </si>
  <si>
    <t>04/01/2025</t>
  </si>
  <si>
    <t>Rent</t>
  </si>
  <si>
    <t>354062123</t>
  </si>
  <si>
    <t>04/01/2025</t>
  </si>
  <si>
    <t>Parking/Carport/Garage</t>
  </si>
  <si>
    <t>354062370</t>
  </si>
  <si>
    <t>04/01/2025</t>
  </si>
  <si>
    <t>Pest Control</t>
  </si>
  <si>
    <t>354062477</t>
  </si>
  <si>
    <t>04/01/2025</t>
  </si>
  <si>
    <t>Valet Trash</t>
  </si>
  <si>
    <t>354062562</t>
  </si>
  <si>
    <t>04/01/2025</t>
  </si>
  <si>
    <t>Charge Total:</t>
  </si>
  <si>
    <t>12-1222</t>
  </si>
  <si>
    <t>B1</t>
  </si>
  <si>
    <t>Occupied No Notice</t>
  </si>
  <si>
    <t>Booker, Steven</t>
  </si>
  <si>
    <t>Resident</t>
  </si>
  <si>
    <t>Rent</t>
  </si>
  <si>
    <t>354061740</t>
  </si>
  <si>
    <t>04/01/2025</t>
  </si>
  <si>
    <t>Concession-Resident</t>
  </si>
  <si>
    <t>354062058</t>
  </si>
  <si>
    <t>04/01/2025</t>
  </si>
  <si>
    <t>Pest Control</t>
  </si>
  <si>
    <t>354062313</t>
  </si>
  <si>
    <t>04/01/2025</t>
  </si>
  <si>
    <t>Valet Trash</t>
  </si>
  <si>
    <t>354062567</t>
  </si>
  <si>
    <t>04/01/2025</t>
  </si>
  <si>
    <t>Charge Total:</t>
  </si>
  <si>
    <t>12-1223</t>
  </si>
  <si>
    <t>A1</t>
  </si>
  <si>
    <t>Occupied No Notice</t>
  </si>
  <si>
    <t>Krumm, Shannon</t>
  </si>
  <si>
    <t>Resident</t>
  </si>
  <si>
    <t>Amenity Rent</t>
  </si>
  <si>
    <t>354062037</t>
  </si>
  <si>
    <t>04/01/2025</t>
  </si>
  <si>
    <t>Rent</t>
  </si>
  <si>
    <t>354062053</t>
  </si>
  <si>
    <t>04/01/2025</t>
  </si>
  <si>
    <t>Pest Control</t>
  </si>
  <si>
    <t>354062713</t>
  </si>
  <si>
    <t>04/01/2025</t>
  </si>
  <si>
    <t>Renters Insurance Fine</t>
  </si>
  <si>
    <t>354041837</t>
  </si>
  <si>
    <t>04/01/2025</t>
  </si>
  <si>
    <t>Valet Trash</t>
  </si>
  <si>
    <t>354061598</t>
  </si>
  <si>
    <t>04/01/2025</t>
  </si>
  <si>
    <t>Charge Total:</t>
  </si>
  <si>
    <t>12-1224</t>
  </si>
  <si>
    <t>A1</t>
  </si>
  <si>
    <t>Occupied No Notice</t>
  </si>
  <si>
    <t>Bagaya, Christian</t>
  </si>
  <si>
    <t>Resident</t>
  </si>
  <si>
    <t>Amenity Rent</t>
  </si>
  <si>
    <t>354062028</t>
  </si>
  <si>
    <t>04/01/2025</t>
  </si>
  <si>
    <t>Rent</t>
  </si>
  <si>
    <t>354061831</t>
  </si>
  <si>
    <t>04/01/2025</t>
  </si>
  <si>
    <t>Pest Control</t>
  </si>
  <si>
    <t>354062138</t>
  </si>
  <si>
    <t>04/01/2025</t>
  </si>
  <si>
    <t>Valet Trash</t>
  </si>
  <si>
    <t>354061534</t>
  </si>
  <si>
    <t>04/01/2025</t>
  </si>
  <si>
    <t>Charge Total:</t>
  </si>
  <si>
    <t>12-1225</t>
  </si>
  <si>
    <t>A1</t>
  </si>
  <si>
    <t>Occupied No Notice</t>
  </si>
  <si>
    <t>Baeza, Andrew</t>
  </si>
  <si>
    <t>Resident</t>
  </si>
  <si>
    <t>Rent</t>
  </si>
  <si>
    <t>354062146</t>
  </si>
  <si>
    <t>04/01/2025</t>
  </si>
  <si>
    <t>Pest Control</t>
  </si>
  <si>
    <t>354062369</t>
  </si>
  <si>
    <t>04/01/2025</t>
  </si>
  <si>
    <t>Valet Trash</t>
  </si>
  <si>
    <t>354062432</t>
  </si>
  <si>
    <t>04/01/2025</t>
  </si>
  <si>
    <t>Charge Total:</t>
  </si>
  <si>
    <t>12-1226</t>
  </si>
  <si>
    <t>A1</t>
  </si>
  <si>
    <t>Occupied No Notice</t>
  </si>
  <si>
    <t>Marlow, Joshua</t>
  </si>
  <si>
    <t>Resident</t>
  </si>
  <si>
    <t>Amenity Rent</t>
  </si>
  <si>
    <t>354061551</t>
  </si>
  <si>
    <t>04/01/2025</t>
  </si>
  <si>
    <t>Rent</t>
  </si>
  <si>
    <t>354061713</t>
  </si>
  <si>
    <t>04/01/2025</t>
  </si>
  <si>
    <t>Pest Control</t>
  </si>
  <si>
    <t>354062465</t>
  </si>
  <si>
    <t>04/01/2025</t>
  </si>
  <si>
    <t>Pet Charge</t>
  </si>
  <si>
    <t>354062181</t>
  </si>
  <si>
    <t>04/01/2025</t>
  </si>
  <si>
    <t>Valet Trash</t>
  </si>
  <si>
    <t>354062038</t>
  </si>
  <si>
    <t>04/01/2025</t>
  </si>
  <si>
    <t>Charge Total:</t>
  </si>
  <si>
    <t>12-1227</t>
  </si>
  <si>
    <t>B1</t>
  </si>
  <si>
    <t>Occupied No Notice</t>
  </si>
  <si>
    <t>Hallman, Dezarea</t>
  </si>
  <si>
    <t>Resident</t>
  </si>
  <si>
    <t>Rent</t>
  </si>
  <si>
    <t>354061921</t>
  </si>
  <si>
    <t>04/01/2025</t>
  </si>
  <si>
    <t>Pest Control</t>
  </si>
  <si>
    <t>354062268</t>
  </si>
  <si>
    <t>04/01/2025</t>
  </si>
  <si>
    <t>Pet Charge</t>
  </si>
  <si>
    <t>354061857</t>
  </si>
  <si>
    <t>04/01/2025</t>
  </si>
  <si>
    <t>Valet Trash</t>
  </si>
  <si>
    <t>354061596</t>
  </si>
  <si>
    <t>04/01/2025</t>
  </si>
  <si>
    <t>Charge Total:</t>
  </si>
  <si>
    <t>12-1228</t>
  </si>
  <si>
    <t>B1</t>
  </si>
  <si>
    <t>Occupied No Notice</t>
  </si>
  <si>
    <t>Espinoza, Michael</t>
  </si>
  <si>
    <t>Resident</t>
  </si>
  <si>
    <t>Rent</t>
  </si>
  <si>
    <t>354061844</t>
  </si>
  <si>
    <t>04/01/2025</t>
  </si>
  <si>
    <t>Parking/Carport/Garage</t>
  </si>
  <si>
    <t>354062403</t>
  </si>
  <si>
    <t>04/01/2025</t>
  </si>
  <si>
    <t>Parking/Carport/Garage</t>
  </si>
  <si>
    <t>354062361</t>
  </si>
  <si>
    <t>04/01/2025</t>
  </si>
  <si>
    <t>Pest Control</t>
  </si>
  <si>
    <t>354062504</t>
  </si>
  <si>
    <t>04/01/2025</t>
  </si>
  <si>
    <t>Valet Trash</t>
  </si>
  <si>
    <t>354062449</t>
  </si>
  <si>
    <t>04/01/2025</t>
  </si>
  <si>
    <t>Charge Total:</t>
  </si>
  <si>
    <t>12-1231</t>
  </si>
  <si>
    <t>B1</t>
  </si>
  <si>
    <t>Occupied No Notice</t>
  </si>
  <si>
    <t>Raiford, Walker</t>
  </si>
  <si>
    <t>Resident</t>
  </si>
  <si>
    <t>Month to Month Rent</t>
  </si>
  <si>
    <t>354062061</t>
  </si>
  <si>
    <t>04/01/2025</t>
  </si>
  <si>
    <t>Concession-Partial Employee</t>
  </si>
  <si>
    <t>354062817</t>
  </si>
  <si>
    <t>04/01/2025</t>
  </si>
  <si>
    <t>Parking/Carport/Garage</t>
  </si>
  <si>
    <t>354061570</t>
  </si>
  <si>
    <t>04/01/2025</t>
  </si>
  <si>
    <t>Pest Control</t>
  </si>
  <si>
    <t>354062591</t>
  </si>
  <si>
    <t>04/01/2025</t>
  </si>
  <si>
    <t>Trash Allocation Charge</t>
  </si>
  <si>
    <t>354061837</t>
  </si>
  <si>
    <t>04/01/2025</t>
  </si>
  <si>
    <t>Charge Total:</t>
  </si>
  <si>
    <t>12-1232</t>
  </si>
  <si>
    <t>B1</t>
  </si>
  <si>
    <t>Occupied No Notice</t>
  </si>
  <si>
    <t>Jolly, Jacey</t>
  </si>
  <si>
    <t>Resident</t>
  </si>
  <si>
    <t>Amenity Rent</t>
  </si>
  <si>
    <t>354062570</t>
  </si>
  <si>
    <t>04/01/2025</t>
  </si>
  <si>
    <t>Rent</t>
  </si>
  <si>
    <t>354062809</t>
  </si>
  <si>
    <t>04/01/2025</t>
  </si>
  <si>
    <t>Pest Control</t>
  </si>
  <si>
    <t>354062646</t>
  </si>
  <si>
    <t>04/01/2025</t>
  </si>
  <si>
    <t>Valet Trash</t>
  </si>
  <si>
    <t>354062705</t>
  </si>
  <si>
    <t>04/01/2025</t>
  </si>
  <si>
    <t>Charge Total:</t>
  </si>
  <si>
    <t>12-1233</t>
  </si>
  <si>
    <t>A1</t>
  </si>
  <si>
    <t>Occupied No Notice</t>
  </si>
  <si>
    <t>Folger, Charles</t>
  </si>
  <si>
    <t>Resident</t>
  </si>
  <si>
    <t>Rent</t>
  </si>
  <si>
    <t>354062634</t>
  </si>
  <si>
    <t>04/01/2025</t>
  </si>
  <si>
    <t>Parking/Carport/Garage</t>
  </si>
  <si>
    <t>354062180</t>
  </si>
  <si>
    <t>04/01/2025</t>
  </si>
  <si>
    <t>Pest Control</t>
  </si>
  <si>
    <t>354062128</t>
  </si>
  <si>
    <t>04/01/2025</t>
  </si>
  <si>
    <t>Valet Trash</t>
  </si>
  <si>
    <t>354062774</t>
  </si>
  <si>
    <t>04/01/2025</t>
  </si>
  <si>
    <t>Charge Total:</t>
  </si>
  <si>
    <t>12-1234</t>
  </si>
  <si>
    <t>A1</t>
  </si>
  <si>
    <t>Occupied No Notice</t>
  </si>
  <si>
    <t>Marquez, Ramon</t>
  </si>
  <si>
    <t>Resident</t>
  </si>
  <si>
    <t>Amenity Rent</t>
  </si>
  <si>
    <t>354061504</t>
  </si>
  <si>
    <t>04/01/2025</t>
  </si>
  <si>
    <t>Rent</t>
  </si>
  <si>
    <t>354061671</t>
  </si>
  <si>
    <t>04/01/2025</t>
  </si>
  <si>
    <t>Late Fee</t>
  </si>
  <si>
    <t>354401891</t>
  </si>
  <si>
    <t>04/04/2025</t>
  </si>
  <si>
    <t>Pest Control</t>
  </si>
  <si>
    <t>354062032</t>
  </si>
  <si>
    <t>04/01/2025</t>
  </si>
  <si>
    <t>Valet Trash</t>
  </si>
  <si>
    <t>354061652</t>
  </si>
  <si>
    <t>04/01/2025</t>
  </si>
  <si>
    <t>Charge Total:</t>
  </si>
  <si>
    <t>12-1235</t>
  </si>
  <si>
    <t>A1</t>
  </si>
  <si>
    <t>Occupied No Notice</t>
  </si>
  <si>
    <t>Hinkle, Denise</t>
  </si>
  <si>
    <t>Resident</t>
  </si>
  <si>
    <t>Rent</t>
  </si>
  <si>
    <t>354061794</t>
  </si>
  <si>
    <t>04/01/2025</t>
  </si>
  <si>
    <t>Parking/Carport/Garage</t>
  </si>
  <si>
    <t>354061507</t>
  </si>
  <si>
    <t>04/01/2025</t>
  </si>
  <si>
    <t>Pest Control</t>
  </si>
  <si>
    <t>354062870</t>
  </si>
  <si>
    <t>04/01/2025</t>
  </si>
  <si>
    <t>Valet Trash</t>
  </si>
  <si>
    <t>354061726</t>
  </si>
  <si>
    <t>04/01/2025</t>
  </si>
  <si>
    <t>Charge Total:</t>
  </si>
  <si>
    <t>12-1236</t>
  </si>
  <si>
    <t>A1</t>
  </si>
  <si>
    <t>Occupied No Notice</t>
  </si>
  <si>
    <t>Vu, Alexander</t>
  </si>
  <si>
    <t>Resident</t>
  </si>
  <si>
    <t>Rent</t>
  </si>
  <si>
    <t>354062009</t>
  </si>
  <si>
    <t>04/01/2025</t>
  </si>
  <si>
    <t>Pest Control</t>
  </si>
  <si>
    <t>354062614</t>
  </si>
  <si>
    <t>04/01/2025</t>
  </si>
  <si>
    <t>Valet Trash</t>
  </si>
  <si>
    <t>354062583</t>
  </si>
  <si>
    <t>04/01/2025</t>
  </si>
  <si>
    <t>Charge Total:</t>
  </si>
  <si>
    <t>12-1237</t>
  </si>
  <si>
    <t>B1</t>
  </si>
  <si>
    <t>Occupied No Notice</t>
  </si>
  <si>
    <t>Gonzalez, Antonio</t>
  </si>
  <si>
    <t>Resident</t>
  </si>
  <si>
    <t>Rent</t>
  </si>
  <si>
    <t>354062231</t>
  </si>
  <si>
    <t>04/01/2025</t>
  </si>
  <si>
    <t>Parking/Carport/Garage</t>
  </si>
  <si>
    <t>354061812</t>
  </si>
  <si>
    <t>04/01/2025</t>
  </si>
  <si>
    <t>Pest Control</t>
  </si>
  <si>
    <t>354062748</t>
  </si>
  <si>
    <t>04/01/2025</t>
  </si>
  <si>
    <t>Pet Charge</t>
  </si>
  <si>
    <t>354061724</t>
  </si>
  <si>
    <t>04/01/2025</t>
  </si>
  <si>
    <t>Storage</t>
  </si>
  <si>
    <t>354062333</t>
  </si>
  <si>
    <t>04/01/2025</t>
  </si>
  <si>
    <t>Valet Trash</t>
  </si>
  <si>
    <t>354062251</t>
  </si>
  <si>
    <t>04/01/2025</t>
  </si>
  <si>
    <t>Charge Total:</t>
  </si>
  <si>
    <t>12-1238</t>
  </si>
  <si>
    <t>B1</t>
  </si>
  <si>
    <t>Occupied No Notice</t>
  </si>
  <si>
    <t>Ruiz, Alexys</t>
  </si>
  <si>
    <t>Resident</t>
  </si>
  <si>
    <t>Amenity Rent</t>
  </si>
  <si>
    <t>354061827</t>
  </si>
  <si>
    <t>04/01/2025</t>
  </si>
  <si>
    <t>Rent</t>
  </si>
  <si>
    <t>354062660</t>
  </si>
  <si>
    <t>04/01/2025</t>
  </si>
  <si>
    <t>Parking/Carport/Garage</t>
  </si>
  <si>
    <t>354062496</t>
  </si>
  <si>
    <t>04/01/2025</t>
  </si>
  <si>
    <t>Pest Control</t>
  </si>
  <si>
    <t>354062661</t>
  </si>
  <si>
    <t>04/01/2025</t>
  </si>
  <si>
    <t>Valet Trash</t>
  </si>
  <si>
    <t>354062305</t>
  </si>
  <si>
    <t>04/01/2025</t>
  </si>
  <si>
    <t>Charge Total:</t>
  </si>
  <si>
    <t>Southpark Crossing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</si>
  <si>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</si>
  <si>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</si>
  <si>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</si>
  <si>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</si>
  <si>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</si>
  <si>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</si>
  <si>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</si>
  <si>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</si>
  <si>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</si>
  <si>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</si>
  <si>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</si>
  <si>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</si>
  <si>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</si>
  <si>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</si>
  <si>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</si>
  <si>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</si>
  <si>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Southpark Crossing Apartments</t>
  </si>
  <si>
    <t>Notice Rented</t>
  </si>
  <si>
    <t>Southpark Crossing Apartments</t>
  </si>
  <si>
    <t>Notice Unrented</t>
  </si>
  <si>
    <t>Southpark Crossing Apartments</t>
  </si>
  <si>
    <t>Total Occupied Units</t>
  </si>
  <si>
    <t>Vacant Rented Ready</t>
  </si>
  <si>
    <t>Southpark Crossing Apartments</t>
  </si>
  <si>
    <t>Vacant Rented Not Ready</t>
  </si>
  <si>
    <t>Southpark Crossing Apartments</t>
  </si>
  <si>
    <t>Vacant Unrented Ready</t>
  </si>
  <si>
    <t>Southpark Crossing Apartments</t>
  </si>
  <si>
    <t>Vacant Unrented Not Ready</t>
  </si>
  <si>
    <t>Southpark Crossing Apartments</t>
  </si>
  <si>
    <t>Total Vacant Units</t>
  </si>
  <si>
    <t>Total Rentable Units</t>
  </si>
  <si>
    <t>Excluded - Model Unit</t>
  </si>
  <si>
    <t>Southpark Crossing Apartments</t>
  </si>
  <si>
    <t xml:space="preserve"> Total Excluded Units</t>
  </si>
  <si>
    <t xml:space="preserve"> Total Units</t>
  </si>
  <si>
    <t>Charge Code Summary</t>
  </si>
  <si>
    <t>Charge Code</t>
  </si>
  <si>
    <t>Scheduled</t>
  </si>
  <si>
    <t>Ledger: Resident</t>
  </si>
  <si>
    <t>Administration Fee</t>
  </si>
  <si>
    <t>Amenity Rent</t>
  </si>
  <si>
    <t>Bounced Check Fee</t>
  </si>
  <si>
    <t>Concession-Partial Employee</t>
  </si>
  <si>
    <t>Concession-Resident</t>
  </si>
  <si>
    <t>Late Fee</t>
  </si>
  <si>
    <t>Month-to-Month Fee</t>
  </si>
  <si>
    <t>Month to Month Rent</t>
  </si>
  <si>
    <t>Parking/Carport/Garage</t>
  </si>
  <si>
    <t>Pest Control</t>
  </si>
  <si>
    <t>Pet Charge</t>
  </si>
  <si>
    <t>Rent</t>
  </si>
  <si>
    <t>Renters Insurance Fine</t>
  </si>
  <si>
    <t>Storage</t>
  </si>
  <si>
    <t>Transfer Fee</t>
  </si>
  <si>
    <t>Trash Allocation Charge</t>
  </si>
  <si>
    <t>Valet Trash</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</si>
  <si>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</si>
  <si>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</si>
  <si>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</si>
  <si>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</si>
  <si>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</si>
  <si>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</si>
  <si>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</si>
  <si>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</si>
  <si>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</si>
  <si>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</si>
  <si>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</si>
  <si>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</si>
  <si>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</si>
  <si>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</si>
  <si>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</si>
  <si>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</si>
  <si>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</si>
  <si>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</si>
  <si>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</si>
  <si>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</si>
  <si>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01-0122</t>
  </si>
  <si>
    <t>B2</t>
  </si>
  <si>
    <t>Vacant Rented Not Ready</t>
  </si>
  <si>
    <t>Moreno, Christopher</t>
  </si>
  <si>
    <t>Resident</t>
  </si>
  <si>
    <t>Amenity Rent</t>
  </si>
  <si>
    <t>Rent</t>
  </si>
  <si>
    <t>Pest Control</t>
  </si>
  <si>
    <t>Valet Trash</t>
  </si>
  <si>
    <t>Charge Total:</t>
  </si>
  <si>
    <t>03-0301</t>
  </si>
  <si>
    <t>A2</t>
  </si>
  <si>
    <t>Notice Rented</t>
  </si>
  <si>
    <t>Torres, Taylor</t>
  </si>
  <si>
    <t>Resident</t>
  </si>
  <si>
    <t>Amenity Rent</t>
  </si>
  <si>
    <t>Rent</t>
  </si>
  <si>
    <t>Pest Control</t>
  </si>
  <si>
    <t>Valet Trash</t>
  </si>
  <si>
    <t>Charge Total:</t>
  </si>
  <si>
    <t>04-0418</t>
  </si>
  <si>
    <t>B1</t>
  </si>
  <si>
    <t>Notice Rented</t>
  </si>
  <si>
    <t>Villarreal, Alyssa</t>
  </si>
  <si>
    <t>Resident</t>
  </si>
  <si>
    <t>Amenity Rent</t>
  </si>
  <si>
    <t>Rent</t>
  </si>
  <si>
    <t>Parking/Carport/Garage</t>
  </si>
  <si>
    <t>Pest Control</t>
  </si>
  <si>
    <t>Pet Charge</t>
  </si>
  <si>
    <t>Valet Trash</t>
  </si>
  <si>
    <t>Charge Total:</t>
  </si>
  <si>
    <t>04-0425</t>
  </si>
  <si>
    <t>A1</t>
  </si>
  <si>
    <t>Notice Rented</t>
  </si>
  <si>
    <t>Villarreal, Blake</t>
  </si>
  <si>
    <t>Resident</t>
  </si>
  <si>
    <t>Rent</t>
  </si>
  <si>
    <t>Pest Control</t>
  </si>
  <si>
    <t>Valet Trash</t>
  </si>
  <si>
    <t>Charge Total:</t>
  </si>
  <si>
    <t>08-0815</t>
  </si>
  <si>
    <t>A2</t>
  </si>
  <si>
    <t>Notice Rented</t>
  </si>
  <si>
    <t>Nava-kuna, arturo</t>
  </si>
  <si>
    <t>Resident</t>
  </si>
  <si>
    <t>Amenity Rent</t>
  </si>
  <si>
    <t>Rent</t>
  </si>
  <si>
    <t>Pest Control</t>
  </si>
  <si>
    <t>Pet Charge</t>
  </si>
  <si>
    <t>Valet Trash</t>
  </si>
  <si>
    <t>Charge Total:</t>
  </si>
  <si>
    <t>09-0931</t>
  </si>
  <si>
    <t>A2</t>
  </si>
  <si>
    <t>Notice Rented</t>
  </si>
  <si>
    <t>Sanchez Vazquez, Alexandra</t>
  </si>
  <si>
    <t>Resident</t>
  </si>
  <si>
    <t>Amenity Rent</t>
  </si>
  <si>
    <t>Rent</t>
  </si>
  <si>
    <t>Pest Control</t>
  </si>
  <si>
    <t>Valet Trash</t>
  </si>
  <si>
    <t>Charge Total:</t>
  </si>
  <si>
    <t>Southpark Crossing Apartments Total:</t>
  </si>
  <si>
    <t>Rent Roll Valencedocs</t>
  </si>
  <si>
    <t>Spruce Knoll</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</si>
  <si>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</si>
  <si>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</si>
  <si>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</si>
  <si>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</si>
  <si>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</si>
  <si>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</si>
  <si>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</si>
  <si>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</si>
  <si>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</si>
  <si>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</si>
  <si>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</si>
  <si>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</si>
  <si>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</si>
  <si>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</si>
  <si>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</si>
  <si>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</si>
  <si>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</si>
  <si>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</si>
  <si>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</si>
  <si>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</si>
  <si>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030-030-01</t>
  </si>
  <si>
    <t>1JR</t>
  </si>
  <si>
    <t>Occupied No Notice</t>
  </si>
  <si>
    <t>Caliri, Philip</t>
  </si>
  <si>
    <t>Resident</t>
  </si>
  <si>
    <t>Rent</t>
  </si>
  <si>
    <t>354068565</t>
  </si>
  <si>
    <t>04/01/2025</t>
  </si>
  <si>
    <t>Charge Total:</t>
  </si>
  <si>
    <t>030-030-02</t>
  </si>
  <si>
    <t>2BR</t>
  </si>
  <si>
    <t>Occupied No Notice</t>
  </si>
  <si>
    <t>Gorby, Lorraine</t>
  </si>
  <si>
    <t>Resident</t>
  </si>
  <si>
    <t>Rent</t>
  </si>
  <si>
    <t>354068430</t>
  </si>
  <si>
    <t>04/01/2025</t>
  </si>
  <si>
    <t>Charge Total:</t>
  </si>
  <si>
    <t>030-030-03</t>
  </si>
  <si>
    <t>1BR</t>
  </si>
  <si>
    <t>Occupied No Notice</t>
  </si>
  <si>
    <t>Sawyer, Samantha</t>
  </si>
  <si>
    <t>Resident</t>
  </si>
  <si>
    <t>Rent</t>
  </si>
  <si>
    <t>354068508</t>
  </si>
  <si>
    <t>04/01/2025</t>
  </si>
  <si>
    <t>Charge Total:</t>
  </si>
  <si>
    <t>030-030-04</t>
  </si>
  <si>
    <t>2BR</t>
  </si>
  <si>
    <t>Occupied No Notice</t>
  </si>
  <si>
    <t>Dion, Philip</t>
  </si>
  <si>
    <t>Resident</t>
  </si>
  <si>
    <t>Rent</t>
  </si>
  <si>
    <t>354068456</t>
  </si>
  <si>
    <t>04/01/2025</t>
  </si>
  <si>
    <t>Charge Total:</t>
  </si>
  <si>
    <t>030-030-05</t>
  </si>
  <si>
    <t>1BR</t>
  </si>
  <si>
    <t>Occupied No Notice</t>
  </si>
  <si>
    <t>Gauthier, Benjamin</t>
  </si>
  <si>
    <t>Resident</t>
  </si>
  <si>
    <t>Rent</t>
  </si>
  <si>
    <t>354068562</t>
  </si>
  <si>
    <t>04/01/2025</t>
  </si>
  <si>
    <t>Charge Total:</t>
  </si>
  <si>
    <t>030-030-06</t>
  </si>
  <si>
    <t>2BR</t>
  </si>
  <si>
    <t>Occupied No Notice</t>
  </si>
  <si>
    <t>McGuire, Alex</t>
  </si>
  <si>
    <t>Resident</t>
  </si>
  <si>
    <t>Rent</t>
  </si>
  <si>
    <t>354068575</t>
  </si>
  <si>
    <t>04/01/2025</t>
  </si>
  <si>
    <t>Charge Total:</t>
  </si>
  <si>
    <t>030-030-07</t>
  </si>
  <si>
    <t>1BR</t>
  </si>
  <si>
    <t>Occupied No Notice</t>
  </si>
  <si>
    <t>Garcia, Carmen</t>
  </si>
  <si>
    <t>Resident</t>
  </si>
  <si>
    <t>Rent</t>
  </si>
  <si>
    <t>354068490</t>
  </si>
  <si>
    <t>04/01/2025</t>
  </si>
  <si>
    <t>Charge Total:</t>
  </si>
  <si>
    <t>030-030-08</t>
  </si>
  <si>
    <t>2BR</t>
  </si>
  <si>
    <t>Occupied No Notice</t>
  </si>
  <si>
    <t>Padilha, Daniela</t>
  </si>
  <si>
    <t>Resident</t>
  </si>
  <si>
    <t>Rent</t>
  </si>
  <si>
    <t>354068569</t>
  </si>
  <si>
    <t>04/01/2025</t>
  </si>
  <si>
    <t>Charge Total:</t>
  </si>
  <si>
    <t>030-030-09</t>
  </si>
  <si>
    <t>1BR</t>
  </si>
  <si>
    <t>Occupied No Notice</t>
  </si>
  <si>
    <t>Dowd, William</t>
  </si>
  <si>
    <t>Resident</t>
  </si>
  <si>
    <t>Rent</t>
  </si>
  <si>
    <t>354068440</t>
  </si>
  <si>
    <t>04/01/2025</t>
  </si>
  <si>
    <t>Charge Total:</t>
  </si>
  <si>
    <t>030-030-10</t>
  </si>
  <si>
    <t>2BR</t>
  </si>
  <si>
    <t>Occupied No Notice</t>
  </si>
  <si>
    <t>Loomis, Sandra</t>
  </si>
  <si>
    <t>Resident</t>
  </si>
  <si>
    <t>Rent</t>
  </si>
  <si>
    <t>354068578</t>
  </si>
  <si>
    <t>04/01/2025</t>
  </si>
  <si>
    <t>Charge Total:</t>
  </si>
  <si>
    <t>030-030-11</t>
  </si>
  <si>
    <t>1BR</t>
  </si>
  <si>
    <t>Occupied No Notice</t>
  </si>
  <si>
    <t>Guzman, Jose (Jose)</t>
  </si>
  <si>
    <t>Resident</t>
  </si>
  <si>
    <t>Rent</t>
  </si>
  <si>
    <t>354068478</t>
  </si>
  <si>
    <t>04/01/2025</t>
  </si>
  <si>
    <t>Charge Total:</t>
  </si>
  <si>
    <t>030-030-12</t>
  </si>
  <si>
    <t>2BR</t>
  </si>
  <si>
    <t>Occupied No Notice</t>
  </si>
  <si>
    <t>Gonzalez, Lydia (Lydia Lee Gonzalez)</t>
  </si>
  <si>
    <t>Resident</t>
  </si>
  <si>
    <t>Rent</t>
  </si>
  <si>
    <t>354068590</t>
  </si>
  <si>
    <t>04/01/2025</t>
  </si>
  <si>
    <t>Charge Total:</t>
  </si>
  <si>
    <t>030-030-13</t>
  </si>
  <si>
    <t>2BR</t>
  </si>
  <si>
    <t>Occupied No Notice</t>
  </si>
  <si>
    <t>Robinson, Tracy (Tracy Robinson)</t>
  </si>
  <si>
    <t>Resident</t>
  </si>
  <si>
    <t>Rent</t>
  </si>
  <si>
    <t>354068418</t>
  </si>
  <si>
    <t>04/01/2025</t>
  </si>
  <si>
    <t>Charge Total:</t>
  </si>
  <si>
    <t>030-030-14</t>
  </si>
  <si>
    <t>1JR</t>
  </si>
  <si>
    <t>Occupied No Notice</t>
  </si>
  <si>
    <t>Robles, Esther</t>
  </si>
  <si>
    <t>Resident</t>
  </si>
  <si>
    <t>Rent</t>
  </si>
  <si>
    <t>354068393</t>
  </si>
  <si>
    <t>04/01/2025</t>
  </si>
  <si>
    <t>Charge Total:</t>
  </si>
  <si>
    <t>030-030-15</t>
  </si>
  <si>
    <t>2BR</t>
  </si>
  <si>
    <t>Occupied No Notice</t>
  </si>
  <si>
    <t>Sobalo, Linda (Linda)</t>
  </si>
  <si>
    <t>Resident</t>
  </si>
  <si>
    <t>Rent</t>
  </si>
  <si>
    <t>354068492</t>
  </si>
  <si>
    <t>04/01/2025</t>
  </si>
  <si>
    <t>Charge Total:</t>
  </si>
  <si>
    <t>030-030-16</t>
  </si>
  <si>
    <t>1BR</t>
  </si>
  <si>
    <t>Occupied No Notice</t>
  </si>
  <si>
    <t>Van Zant, Mark</t>
  </si>
  <si>
    <t>Resident</t>
  </si>
  <si>
    <t>Rent</t>
  </si>
  <si>
    <t>354068592</t>
  </si>
  <si>
    <t>04/01/2025</t>
  </si>
  <si>
    <t>Renters Insurance Fine</t>
  </si>
  <si>
    <t>354041805</t>
  </si>
  <si>
    <t>04/01/2025</t>
  </si>
  <si>
    <t>Charge Total:</t>
  </si>
  <si>
    <t>030-030-17</t>
  </si>
  <si>
    <t>2BR</t>
  </si>
  <si>
    <t>Occupied No Notice</t>
  </si>
  <si>
    <t>Mejia, Maria</t>
  </si>
  <si>
    <t>Resident</t>
  </si>
  <si>
    <t>Rent</t>
  </si>
  <si>
    <t>354068451</t>
  </si>
  <si>
    <t>04/01/2025</t>
  </si>
  <si>
    <t>Charge Total:</t>
  </si>
  <si>
    <t>030-030-18</t>
  </si>
  <si>
    <t>1BR</t>
  </si>
  <si>
    <t>Occupied No Notice</t>
  </si>
  <si>
    <t>MacLeod, Bethany</t>
  </si>
  <si>
    <t>Resident</t>
  </si>
  <si>
    <t>Rent</t>
  </si>
  <si>
    <t>354068566</t>
  </si>
  <si>
    <t>04/01/2025</t>
  </si>
  <si>
    <t>Charge Total:</t>
  </si>
  <si>
    <t>030-030-19</t>
  </si>
  <si>
    <t>2BR</t>
  </si>
  <si>
    <t>Occupied No Notice</t>
  </si>
  <si>
    <t>Lord, David</t>
  </si>
  <si>
    <t>Resident</t>
  </si>
  <si>
    <t>Rent</t>
  </si>
  <si>
    <t>354068426</t>
  </si>
  <si>
    <t>04/01/2025</t>
  </si>
  <si>
    <t>Charge Total:</t>
  </si>
  <si>
    <t>030-030-20</t>
  </si>
  <si>
    <t>1BR</t>
  </si>
  <si>
    <t>Occupied No Notice</t>
  </si>
  <si>
    <t>Fletcher, Michael</t>
  </si>
  <si>
    <t>Resident</t>
  </si>
  <si>
    <t>Rent</t>
  </si>
  <si>
    <t>354068401</t>
  </si>
  <si>
    <t>04/01/2025</t>
  </si>
  <si>
    <t>Renters Insurance Fine</t>
  </si>
  <si>
    <t>354041605</t>
  </si>
  <si>
    <t>04/01/2025</t>
  </si>
  <si>
    <t>Charge Total:</t>
  </si>
  <si>
    <t>030-030-21</t>
  </si>
  <si>
    <t>2BR</t>
  </si>
  <si>
    <t>Occupied No Notice</t>
  </si>
  <si>
    <t>Mawejje, Michael</t>
  </si>
  <si>
    <t>Resident</t>
  </si>
  <si>
    <t>Rent</t>
  </si>
  <si>
    <t>354068559</t>
  </si>
  <si>
    <t>04/01/2025</t>
  </si>
  <si>
    <t>Charge Total:</t>
  </si>
  <si>
    <t>030-030-22</t>
  </si>
  <si>
    <t>1BR</t>
  </si>
  <si>
    <t>Occupied No Notice</t>
  </si>
  <si>
    <t>Vega, Sylvia</t>
  </si>
  <si>
    <t>Resident</t>
  </si>
  <si>
    <t>Rent</t>
  </si>
  <si>
    <t>354068434</t>
  </si>
  <si>
    <t>04/01/2025</t>
  </si>
  <si>
    <t>Charge Total:</t>
  </si>
  <si>
    <t>030-030-23</t>
  </si>
  <si>
    <t>2BR</t>
  </si>
  <si>
    <t>Occupied No Notice</t>
  </si>
  <si>
    <t>Sepe, Sheila</t>
  </si>
  <si>
    <t>Resident</t>
  </si>
  <si>
    <t>Rent</t>
  </si>
  <si>
    <t>354068458</t>
  </si>
  <si>
    <t>04/01/2025</t>
  </si>
  <si>
    <t>Charge Total:</t>
  </si>
  <si>
    <t>030-030-24</t>
  </si>
  <si>
    <t>1BR</t>
  </si>
  <si>
    <t>Occupied No Notice</t>
  </si>
  <si>
    <t>Rosario, Enid (Enid Rosario)</t>
  </si>
  <si>
    <t>Resident</t>
  </si>
  <si>
    <t>Rent</t>
  </si>
  <si>
    <t>354068432</t>
  </si>
  <si>
    <t>04/01/2025</t>
  </si>
  <si>
    <t>Charge Total:</t>
  </si>
  <si>
    <t>040-040-01</t>
  </si>
  <si>
    <t>1JR</t>
  </si>
  <si>
    <t>Occupied No Notice</t>
  </si>
  <si>
    <t>Daughraty, Linda</t>
  </si>
  <si>
    <t>Resident</t>
  </si>
  <si>
    <t>Rent</t>
  </si>
  <si>
    <t>354068500</t>
  </si>
  <si>
    <t>04/01/2025</t>
  </si>
  <si>
    <t>Charge Total:</t>
  </si>
  <si>
    <t>040-040-02</t>
  </si>
  <si>
    <t>2BR</t>
  </si>
  <si>
    <t>Occupied No Notice</t>
  </si>
  <si>
    <t>Driscoll, Maureen</t>
  </si>
  <si>
    <t>Resident</t>
  </si>
  <si>
    <t>Rent</t>
  </si>
  <si>
    <t>354068399</t>
  </si>
  <si>
    <t>04/01/2025</t>
  </si>
  <si>
    <t>Charge Total:</t>
  </si>
  <si>
    <t>040-040-03</t>
  </si>
  <si>
    <t>1BR</t>
  </si>
  <si>
    <t>Occupied No Notice</t>
  </si>
  <si>
    <t>Bailey, Conor</t>
  </si>
  <si>
    <t>Resident</t>
  </si>
  <si>
    <t>Rent</t>
  </si>
  <si>
    <t>354068581</t>
  </si>
  <si>
    <t>04/01/2025</t>
  </si>
  <si>
    <t>Charge Total:</t>
  </si>
  <si>
    <t>040-040-04</t>
  </si>
  <si>
    <t>2BR</t>
  </si>
  <si>
    <t>Occupied No Notice</t>
  </si>
  <si>
    <t>Picanco, Nichole</t>
  </si>
  <si>
    <t>Resident</t>
  </si>
  <si>
    <t>Rent</t>
  </si>
  <si>
    <t>354068582</t>
  </si>
  <si>
    <t>04/01/2025</t>
  </si>
  <si>
    <t>Charge Total:</t>
  </si>
  <si>
    <t>040-040-05</t>
  </si>
  <si>
    <t>1BR</t>
  </si>
  <si>
    <t>Occupied No Notice</t>
  </si>
  <si>
    <t>Johnson, Benjamin</t>
  </si>
  <si>
    <t>Resident</t>
  </si>
  <si>
    <t>Rent</t>
  </si>
  <si>
    <t>354068494</t>
  </si>
  <si>
    <t>04/01/2025</t>
  </si>
  <si>
    <t>Charge Total:</t>
  </si>
  <si>
    <t>040-040-06</t>
  </si>
  <si>
    <t>2BR</t>
  </si>
  <si>
    <t>Occupied No Notice</t>
  </si>
  <si>
    <t>Rivera, Fridah</t>
  </si>
  <si>
    <t>Resident</t>
  </si>
  <si>
    <t>Rent</t>
  </si>
  <si>
    <t>354068454</t>
  </si>
  <si>
    <t>04/01/2025</t>
  </si>
  <si>
    <t>Charge Total:</t>
  </si>
  <si>
    <t>040-040-07</t>
  </si>
  <si>
    <t>1BR</t>
  </si>
  <si>
    <t>Occupied No Notice</t>
  </si>
  <si>
    <t>Beaupre, Lea Mae</t>
  </si>
  <si>
    <t>Resident</t>
  </si>
  <si>
    <t>Rent</t>
  </si>
  <si>
    <t>354068466</t>
  </si>
  <si>
    <t>04/01/2025</t>
  </si>
  <si>
    <t>Charge Total:</t>
  </si>
  <si>
    <t>040-040-08</t>
  </si>
  <si>
    <t>2BR</t>
  </si>
  <si>
    <t>Occupied No Notice</t>
  </si>
  <si>
    <t>Landry, Nichole</t>
  </si>
  <si>
    <t>Resident</t>
  </si>
  <si>
    <t>Rent</t>
  </si>
  <si>
    <t>354068568</t>
  </si>
  <si>
    <t>04/01/2025</t>
  </si>
  <si>
    <t>Charge Total:</t>
  </si>
  <si>
    <t>040-040-09</t>
  </si>
  <si>
    <t>1BR</t>
  </si>
  <si>
    <t>Occupied No Notice</t>
  </si>
  <si>
    <t>Lopez, Abdiel</t>
  </si>
  <si>
    <t>Resident</t>
  </si>
  <si>
    <t>Rent</t>
  </si>
  <si>
    <t>354068412</t>
  </si>
  <si>
    <t>04/01/2025</t>
  </si>
  <si>
    <t>Charge Total:</t>
  </si>
  <si>
    <t>040-040-10</t>
  </si>
  <si>
    <t>2BR</t>
  </si>
  <si>
    <t>Occupied No Notice</t>
  </si>
  <si>
    <t>Mihi, Ahmed</t>
  </si>
  <si>
    <t>Resident</t>
  </si>
  <si>
    <t>Rent</t>
  </si>
  <si>
    <t>354068489</t>
  </si>
  <si>
    <t>04/01/2025</t>
  </si>
  <si>
    <t>Charge Total:</t>
  </si>
  <si>
    <t>040-040-11</t>
  </si>
  <si>
    <t>1BR</t>
  </si>
  <si>
    <t>Occupied No Notice</t>
  </si>
  <si>
    <t>Ingraham, Mark</t>
  </si>
  <si>
    <t>Resident</t>
  </si>
  <si>
    <t>Rent</t>
  </si>
  <si>
    <t>354068470</t>
  </si>
  <si>
    <t>04/01/2025</t>
  </si>
  <si>
    <t>Charge Total:</t>
  </si>
  <si>
    <t>040-040-12</t>
  </si>
  <si>
    <t>2BR</t>
  </si>
  <si>
    <t>Occupied No Notice</t>
  </si>
  <si>
    <t>Rosa, Madison</t>
  </si>
  <si>
    <t>Resident</t>
  </si>
  <si>
    <t>Rent</t>
  </si>
  <si>
    <t>354068415</t>
  </si>
  <si>
    <t>04/01/2025</t>
  </si>
  <si>
    <t>Charge Total:</t>
  </si>
  <si>
    <t>040-040-13</t>
  </si>
  <si>
    <t>2BR</t>
  </si>
  <si>
    <t>Occupied No Notice</t>
  </si>
  <si>
    <t>Foreman, David</t>
  </si>
  <si>
    <t>Resident</t>
  </si>
  <si>
    <t>Rent</t>
  </si>
  <si>
    <t>354068395</t>
  </si>
  <si>
    <t>04/01/2025</t>
  </si>
  <si>
    <t>Charge Total:</t>
  </si>
  <si>
    <t>040-040-14</t>
  </si>
  <si>
    <t>1JR</t>
  </si>
  <si>
    <t>Occupied No Notice</t>
  </si>
  <si>
    <t>Adie, Arthur (Jay)</t>
  </si>
  <si>
    <t>Resident</t>
  </si>
  <si>
    <t>Rent</t>
  </si>
  <si>
    <t>354068424</t>
  </si>
  <si>
    <t>04/01/2025</t>
  </si>
  <si>
    <t>Charge Total:</t>
  </si>
  <si>
    <t>040-040-15</t>
  </si>
  <si>
    <t>2BR</t>
  </si>
  <si>
    <t>Occupied No Notice</t>
  </si>
  <si>
    <t>Koigi, Nicholas</t>
  </si>
  <si>
    <t>Resident</t>
  </si>
  <si>
    <t>Rent</t>
  </si>
  <si>
    <t>354068511</t>
  </si>
  <si>
    <t>04/01/2025</t>
  </si>
  <si>
    <t>Renters Insurance Fine</t>
  </si>
  <si>
    <t>354041606</t>
  </si>
  <si>
    <t>04/01/2025</t>
  </si>
  <si>
    <t>Charge Total:</t>
  </si>
  <si>
    <t>040-040-16</t>
  </si>
  <si>
    <t>1BR</t>
  </si>
  <si>
    <t>Occupied No Notice</t>
  </si>
  <si>
    <t>Anwar, Shadab</t>
  </si>
  <si>
    <t>Resident</t>
  </si>
  <si>
    <t>Rent</t>
  </si>
  <si>
    <t>354068445</t>
  </si>
  <si>
    <t>04/01/2025</t>
  </si>
  <si>
    <t>Charge Total:</t>
  </si>
  <si>
    <t>040-040-17</t>
  </si>
  <si>
    <t>2BR</t>
  </si>
  <si>
    <t>Occupied No Notice</t>
  </si>
  <si>
    <t>Frechette, Jeanne</t>
  </si>
  <si>
    <t>Resident</t>
  </si>
  <si>
    <t>Rent</t>
  </si>
  <si>
    <t>354068405</t>
  </si>
  <si>
    <t>04/01/2025</t>
  </si>
  <si>
    <t>Lease Buy Out</t>
  </si>
  <si>
    <t>354234846</t>
  </si>
  <si>
    <t>04/01/2025</t>
  </si>
  <si>
    <t>Charge Total:</t>
  </si>
  <si>
    <t>040-040-18</t>
  </si>
  <si>
    <t>1BR</t>
  </si>
  <si>
    <t>Occupied No Notice</t>
  </si>
  <si>
    <t>Dyer, Joyce</t>
  </si>
  <si>
    <t>Resident</t>
  </si>
  <si>
    <t>Rent</t>
  </si>
  <si>
    <t>354068491</t>
  </si>
  <si>
    <t>04/01/2025</t>
  </si>
  <si>
    <t>Charge Total:</t>
  </si>
  <si>
    <t>040-040-19</t>
  </si>
  <si>
    <t>2BR</t>
  </si>
  <si>
    <t>Occupied No Notice</t>
  </si>
  <si>
    <t>Proulx, Carl</t>
  </si>
  <si>
    <t>Resident</t>
  </si>
  <si>
    <t>Rent</t>
  </si>
  <si>
    <t>354068576</t>
  </si>
  <si>
    <t>04/01/2025</t>
  </si>
  <si>
    <t>Charge Total:</t>
  </si>
  <si>
    <t>040-040-20</t>
  </si>
  <si>
    <t>1BR</t>
  </si>
  <si>
    <t>Occupied No Notice</t>
  </si>
  <si>
    <t>Gaudet, Elaine</t>
  </si>
  <si>
    <t>Resident</t>
  </si>
  <si>
    <t>Rent</t>
  </si>
  <si>
    <t>354068585</t>
  </si>
  <si>
    <t>04/01/2025</t>
  </si>
  <si>
    <t>Charge Total:</t>
  </si>
  <si>
    <t>040-040-21</t>
  </si>
  <si>
    <t>2BR</t>
  </si>
  <si>
    <t>Occupied No Notice</t>
  </si>
  <si>
    <t>Nadeau, Courtney</t>
  </si>
  <si>
    <t>Resident</t>
  </si>
  <si>
    <t>Rent</t>
  </si>
  <si>
    <t>354068506</t>
  </si>
  <si>
    <t>04/01/2025</t>
  </si>
  <si>
    <t>Charge Total:</t>
  </si>
  <si>
    <t>040-040-22</t>
  </si>
  <si>
    <t>1BR</t>
  </si>
  <si>
    <t>Occupied No Notice</t>
  </si>
  <si>
    <t>Pillot, Richard</t>
  </si>
  <si>
    <t>Resident</t>
  </si>
  <si>
    <t>Rent</t>
  </si>
  <si>
    <t>354068564</t>
  </si>
  <si>
    <t>04/01/2025</t>
  </si>
  <si>
    <t>Charge Total:</t>
  </si>
  <si>
    <t>040-040-23</t>
  </si>
  <si>
    <t>2BR</t>
  </si>
  <si>
    <t>Occupied No Notice</t>
  </si>
  <si>
    <t>Owusu, Yvonne</t>
  </si>
  <si>
    <t>Resident</t>
  </si>
  <si>
    <t>Rent</t>
  </si>
  <si>
    <t>354068586</t>
  </si>
  <si>
    <t>04/01/2025</t>
  </si>
  <si>
    <t>Charge Total:</t>
  </si>
  <si>
    <t>040-040-24</t>
  </si>
  <si>
    <t>1BR</t>
  </si>
  <si>
    <t>Occupied No Notice</t>
  </si>
  <si>
    <t>Robichaud, Thomas</t>
  </si>
  <si>
    <t>Resident</t>
  </si>
  <si>
    <t>Rent</t>
  </si>
  <si>
    <t>354068447</t>
  </si>
  <si>
    <t>04/01/2025</t>
  </si>
  <si>
    <t>Charge Total:</t>
  </si>
  <si>
    <t>590-590-01</t>
  </si>
  <si>
    <t>1BR</t>
  </si>
  <si>
    <t>Occupied No Notice</t>
  </si>
  <si>
    <t>Elkins, Martha</t>
  </si>
  <si>
    <t>Resident</t>
  </si>
  <si>
    <t>Rent</t>
  </si>
  <si>
    <t>354068587</t>
  </si>
  <si>
    <t>04/01/2025</t>
  </si>
  <si>
    <t>Charge Total:</t>
  </si>
  <si>
    <t>590-590-02</t>
  </si>
  <si>
    <t>2BR</t>
  </si>
  <si>
    <t>Occupied No Notice</t>
  </si>
  <si>
    <t>Kimani, James</t>
  </si>
  <si>
    <t>Resident</t>
  </si>
  <si>
    <t>Rent</t>
  </si>
  <si>
    <t>354068504</t>
  </si>
  <si>
    <t>04/01/2025</t>
  </si>
  <si>
    <t>Charge Total:</t>
  </si>
  <si>
    <t>590-590-03</t>
  </si>
  <si>
    <t>1JR</t>
  </si>
  <si>
    <t>Occupied No Notice</t>
  </si>
  <si>
    <t>Sirois, Richard</t>
  </si>
  <si>
    <t>Resident</t>
  </si>
  <si>
    <t>Rent</t>
  </si>
  <si>
    <t>354068360</t>
  </si>
  <si>
    <t>04/01/2025</t>
  </si>
  <si>
    <t>Charge Total:</t>
  </si>
  <si>
    <t>590-590-04</t>
  </si>
  <si>
    <t>2BR</t>
  </si>
  <si>
    <t>Occupied No Notice</t>
  </si>
  <si>
    <t>Ulysse, Yves</t>
  </si>
  <si>
    <t>Resident</t>
  </si>
  <si>
    <t>Rent</t>
  </si>
  <si>
    <t>354068428</t>
  </si>
  <si>
    <t>04/01/2025</t>
  </si>
  <si>
    <t>Charge Total:</t>
  </si>
  <si>
    <t>590-590-05</t>
  </si>
  <si>
    <t>1BR</t>
  </si>
  <si>
    <t>Occupied No Notice</t>
  </si>
  <si>
    <t>Burke, Lawrence</t>
  </si>
  <si>
    <t>Resident</t>
  </si>
  <si>
    <t>Rent</t>
  </si>
  <si>
    <t>354068413</t>
  </si>
  <si>
    <t>04/01/2025</t>
  </si>
  <si>
    <t>Charge Total:</t>
  </si>
  <si>
    <t>590-590-06</t>
  </si>
  <si>
    <t>2BR</t>
  </si>
  <si>
    <t>Occupied No Notice</t>
  </si>
  <si>
    <t>Candelario, Jessenia</t>
  </si>
  <si>
    <t>Resident</t>
  </si>
  <si>
    <t>Rent</t>
  </si>
  <si>
    <t>354068497</t>
  </si>
  <si>
    <t>04/01/2025</t>
  </si>
  <si>
    <t>Charge Total:</t>
  </si>
  <si>
    <t>590-590-07</t>
  </si>
  <si>
    <t>1BR</t>
  </si>
  <si>
    <t>Occupied No Notice</t>
  </si>
  <si>
    <t>Vieira, Mary Ann</t>
  </si>
  <si>
    <t>Resident</t>
  </si>
  <si>
    <t>Rent</t>
  </si>
  <si>
    <t>354068589</t>
  </si>
  <si>
    <t>04/01/2025</t>
  </si>
  <si>
    <t>Charge Total:</t>
  </si>
  <si>
    <t>590-590-08</t>
  </si>
  <si>
    <t>2BR</t>
  </si>
  <si>
    <t>Occupied No Notice</t>
  </si>
  <si>
    <t>Fletcher, John</t>
  </si>
  <si>
    <t>Resident</t>
  </si>
  <si>
    <t>Rent</t>
  </si>
  <si>
    <t>354068572</t>
  </si>
  <si>
    <t>04/01/2025</t>
  </si>
  <si>
    <t>Charge Total:</t>
  </si>
  <si>
    <t>590-590-09</t>
  </si>
  <si>
    <t>1BR</t>
  </si>
  <si>
    <t>Occupied No Notice</t>
  </si>
  <si>
    <t>Hill, Christine</t>
  </si>
  <si>
    <t>Resident</t>
  </si>
  <si>
    <t>Rent</t>
  </si>
  <si>
    <t>354068474</t>
  </si>
  <si>
    <t>04/01/2025</t>
  </si>
  <si>
    <t>Charge Total:</t>
  </si>
  <si>
    <t>590-590-10</t>
  </si>
  <si>
    <t>2BR</t>
  </si>
  <si>
    <t>Occupied No Notice</t>
  </si>
  <si>
    <t>Yuan, Wendy</t>
  </si>
  <si>
    <t>Resident</t>
  </si>
  <si>
    <t>Rent</t>
  </si>
  <si>
    <t>354068422</t>
  </si>
  <si>
    <t>04/01/2025</t>
  </si>
  <si>
    <t>Charge Total:</t>
  </si>
  <si>
    <t>590-590-11</t>
  </si>
  <si>
    <t>1BR</t>
  </si>
  <si>
    <t>Occupied No Notice</t>
  </si>
  <si>
    <t>Van Ryzin, Marissa</t>
  </si>
  <si>
    <t>Resident</t>
  </si>
  <si>
    <t>Rent</t>
  </si>
  <si>
    <t>354068407</t>
  </si>
  <si>
    <t>04/01/2025</t>
  </si>
  <si>
    <t>Charge Total:</t>
  </si>
  <si>
    <t>590-590-12</t>
  </si>
  <si>
    <t>2BR</t>
  </si>
  <si>
    <t>Occupied No Notice</t>
  </si>
  <si>
    <t>Rosario, Walter</t>
  </si>
  <si>
    <t>Resident</t>
  </si>
  <si>
    <t>Rent</t>
  </si>
  <si>
    <t>354068436</t>
  </si>
  <si>
    <t>04/01/2025</t>
  </si>
  <si>
    <t>Charge Total:</t>
  </si>
  <si>
    <t>590-590-13</t>
  </si>
  <si>
    <t>2BR</t>
  </si>
  <si>
    <t>Occupied No Notice</t>
  </si>
  <si>
    <t>Holden III, Carl</t>
  </si>
  <si>
    <t>Resident</t>
  </si>
  <si>
    <t>Rent</t>
  </si>
  <si>
    <t>354068453</t>
  </si>
  <si>
    <t>04/01/2025</t>
  </si>
  <si>
    <t>Charge Total:</t>
  </si>
  <si>
    <t>590-590-14</t>
  </si>
  <si>
    <t>1BR</t>
  </si>
  <si>
    <t>Occupied No Notice</t>
  </si>
  <si>
    <t>Litvack, Alexandra</t>
  </si>
  <si>
    <t>Resident</t>
  </si>
  <si>
    <t>Month to Month Rent</t>
  </si>
  <si>
    <t>354068488</t>
  </si>
  <si>
    <t>04/01/2025</t>
  </si>
  <si>
    <t>Concession-Partial Employee</t>
  </si>
  <si>
    <t>354068567</t>
  </si>
  <si>
    <t>04/01/2025</t>
  </si>
  <si>
    <t>Charge Total:</t>
  </si>
  <si>
    <t>590-590-15</t>
  </si>
  <si>
    <t>2BR</t>
  </si>
  <si>
    <t>Occupied No Notice</t>
  </si>
  <si>
    <t>Binette, Kelsey</t>
  </si>
  <si>
    <t>Resident</t>
  </si>
  <si>
    <t>Rent</t>
  </si>
  <si>
    <t>354068510</t>
  </si>
  <si>
    <t>04/01/2025</t>
  </si>
  <si>
    <t>Charge Total:</t>
  </si>
  <si>
    <t>590-590-16</t>
  </si>
  <si>
    <t>1JR</t>
  </si>
  <si>
    <t>Occupied No Notice</t>
  </si>
  <si>
    <t>Maher, Muriel</t>
  </si>
  <si>
    <t>Resident</t>
  </si>
  <si>
    <t>Rent</t>
  </si>
  <si>
    <t>354068574</t>
  </si>
  <si>
    <t>04/01/2025</t>
  </si>
  <si>
    <t>Charge Total:</t>
  </si>
  <si>
    <t>590-590-17</t>
  </si>
  <si>
    <t>2BR</t>
  </si>
  <si>
    <t>Occupied No Notice</t>
  </si>
  <si>
    <t>Cifredo, Virginia</t>
  </si>
  <si>
    <t>Resident</t>
  </si>
  <si>
    <t>Rent</t>
  </si>
  <si>
    <t>354068577</t>
  </si>
  <si>
    <t>04/01/2025</t>
  </si>
  <si>
    <t>Charge Total:</t>
  </si>
  <si>
    <t>590-590-18</t>
  </si>
  <si>
    <t>1BR</t>
  </si>
  <si>
    <t>Occupied No Notice</t>
  </si>
  <si>
    <t>Kiptoo, Edwin</t>
  </si>
  <si>
    <t>Resident</t>
  </si>
  <si>
    <t>Rent</t>
  </si>
  <si>
    <t>354068570</t>
  </si>
  <si>
    <t>04/01/2025</t>
  </si>
  <si>
    <t>Charge Total:</t>
  </si>
  <si>
    <t>590-590-19</t>
  </si>
  <si>
    <t>2BR</t>
  </si>
  <si>
    <t>Occupied No Notice</t>
  </si>
  <si>
    <t>Grenier, Dolores (Dolly OrDolores)</t>
  </si>
  <si>
    <t>Resident</t>
  </si>
  <si>
    <t>Rent</t>
  </si>
  <si>
    <t>354068571</t>
  </si>
  <si>
    <t>04/01/2025</t>
  </si>
  <si>
    <t>Charge Total:</t>
  </si>
  <si>
    <t>590-590-20</t>
  </si>
  <si>
    <t>1BR</t>
  </si>
  <si>
    <t>Occupied No Notice</t>
  </si>
  <si>
    <t>Stewart, Arlene Lorraine</t>
  </si>
  <si>
    <t>Resident</t>
  </si>
  <si>
    <t>Rent</t>
  </si>
  <si>
    <t>354068496</t>
  </si>
  <si>
    <t>04/01/2025</t>
  </si>
  <si>
    <t>Charge Total:</t>
  </si>
  <si>
    <t>590-590-21</t>
  </si>
  <si>
    <t>2BR</t>
  </si>
  <si>
    <t>Occupied No Notice</t>
  </si>
  <si>
    <t>Aybar, Sandra</t>
  </si>
  <si>
    <t>Resident</t>
  </si>
  <si>
    <t>Rent</t>
  </si>
  <si>
    <t>354068499</t>
  </si>
  <si>
    <t>04/01/2025</t>
  </si>
  <si>
    <t>Charge Total:</t>
  </si>
  <si>
    <t>590-590-22</t>
  </si>
  <si>
    <t>1BR</t>
  </si>
  <si>
    <t>Occupied No Notice</t>
  </si>
  <si>
    <t>Barr, Paul</t>
  </si>
  <si>
    <t>Resident</t>
  </si>
  <si>
    <t>Rent</t>
  </si>
  <si>
    <t>354068513</t>
  </si>
  <si>
    <t>04/01/2025</t>
  </si>
  <si>
    <t>Charge Total:</t>
  </si>
  <si>
    <t>590-590-23</t>
  </si>
  <si>
    <t>2BR</t>
  </si>
  <si>
    <t>Occupied No Notice</t>
  </si>
  <si>
    <t>Pedras, Patricia</t>
  </si>
  <si>
    <t>Resident</t>
  </si>
  <si>
    <t>Rent</t>
  </si>
  <si>
    <t>354068580</t>
  </si>
  <si>
    <t>04/01/2025</t>
  </si>
  <si>
    <t>Charge Total:</t>
  </si>
  <si>
    <t>590-590-24</t>
  </si>
  <si>
    <t>1BR</t>
  </si>
  <si>
    <t>Occupied No Notice</t>
  </si>
  <si>
    <t>Sierra, Celia</t>
  </si>
  <si>
    <t>Resident</t>
  </si>
  <si>
    <t>Rent</t>
  </si>
  <si>
    <t>354068472</t>
  </si>
  <si>
    <t>04/01/2025</t>
  </si>
  <si>
    <t>Charge Total:</t>
  </si>
  <si>
    <t>594-594-01</t>
  </si>
  <si>
    <t>1JR</t>
  </si>
  <si>
    <t xml:space="preserve"> Excluded -Admin Unit</t>
  </si>
  <si>
    <t>-- Vacant --</t>
  </si>
  <si>
    <t>-</t>
  </si>
  <si>
    <t>Charge Total:</t>
  </si>
  <si>
    <t>594-594-02</t>
  </si>
  <si>
    <t>2BR</t>
  </si>
  <si>
    <t>Occupied No Notice</t>
  </si>
  <si>
    <t>Fiorino, Catherine</t>
  </si>
  <si>
    <t>Resident</t>
  </si>
  <si>
    <t>Rent</t>
  </si>
  <si>
    <t>354068403</t>
  </si>
  <si>
    <t>04/01/2025</t>
  </si>
  <si>
    <t>Charge Total:</t>
  </si>
  <si>
    <t>594-594-03</t>
  </si>
  <si>
    <t>1BR</t>
  </si>
  <si>
    <t>Occupied No Notice</t>
  </si>
  <si>
    <t>Chaverra castrillon, Jhonny</t>
  </si>
  <si>
    <t>Resident</t>
  </si>
  <si>
    <t>Month to Month Rent</t>
  </si>
  <si>
    <t>354068583</t>
  </si>
  <si>
    <t>04/01/2025</t>
  </si>
  <si>
    <t>Month-to-Month Fee</t>
  </si>
  <si>
    <t>354068409</t>
  </si>
  <si>
    <t>04/01/2025</t>
  </si>
  <si>
    <t>Renters Insurance Fine</t>
  </si>
  <si>
    <t>354041607</t>
  </si>
  <si>
    <t>04/01/2025</t>
  </si>
  <si>
    <t>Charge Total:</t>
  </si>
  <si>
    <t>594-594-04</t>
  </si>
  <si>
    <t>2BR</t>
  </si>
  <si>
    <t>Occupied No Notice</t>
  </si>
  <si>
    <t>Doucette, Joseph</t>
  </si>
  <si>
    <t>Resident</t>
  </si>
  <si>
    <t>Rent</t>
  </si>
  <si>
    <t>354068584</t>
  </si>
  <si>
    <t>04/01/2025</t>
  </si>
  <si>
    <t>Charge Total:</t>
  </si>
  <si>
    <t>594-594-05</t>
  </si>
  <si>
    <t>1BR</t>
  </si>
  <si>
    <t>Occupied No Notice</t>
  </si>
  <si>
    <t>Bourque, Zachary</t>
  </si>
  <si>
    <t>Resident</t>
  </si>
  <si>
    <t>Rent</t>
  </si>
  <si>
    <t>354068417</t>
  </si>
  <si>
    <t>04/01/2025</t>
  </si>
  <si>
    <t>Charge Total:</t>
  </si>
  <si>
    <t>594-594-06</t>
  </si>
  <si>
    <t>2BR</t>
  </si>
  <si>
    <t>Occupied No Notice</t>
  </si>
  <si>
    <t>Quinonez Rosario, Deborah</t>
  </si>
  <si>
    <t>Resident</t>
  </si>
  <si>
    <t>Rent</t>
  </si>
  <si>
    <t>354068443</t>
  </si>
  <si>
    <t>04/01/2025</t>
  </si>
  <si>
    <t>Charge Total:</t>
  </si>
  <si>
    <t>594-594-07</t>
  </si>
  <si>
    <t>1BR</t>
  </si>
  <si>
    <t>Occupied No Notice</t>
  </si>
  <si>
    <t>Ifeacho, Scholastica</t>
  </si>
  <si>
    <t>Resident</t>
  </si>
  <si>
    <t>Rent</t>
  </si>
  <si>
    <t>354068579</t>
  </si>
  <si>
    <t>04/01/2025</t>
  </si>
  <si>
    <t>Charge Total:</t>
  </si>
  <si>
    <t>594-594-08</t>
  </si>
  <si>
    <t>2BR</t>
  </si>
  <si>
    <t>Occupied No Notice</t>
  </si>
  <si>
    <t>Weal, Bruce</t>
  </si>
  <si>
    <t>Resident</t>
  </si>
  <si>
    <t>Rent</t>
  </si>
  <si>
    <t>354068588</t>
  </si>
  <si>
    <t>04/01/2025</t>
  </si>
  <si>
    <t>Charge Total:</t>
  </si>
  <si>
    <t>594-594-09</t>
  </si>
  <si>
    <t>1BR</t>
  </si>
  <si>
    <t>Notice Rented</t>
  </si>
  <si>
    <t>Ternullo, Katherine</t>
  </si>
  <si>
    <t>Resident</t>
  </si>
  <si>
    <t>Rent</t>
  </si>
  <si>
    <t>354068480</t>
  </si>
  <si>
    <t>04/01/2025</t>
  </si>
  <si>
    <t>Charge Total:</t>
  </si>
  <si>
    <t>594-594-10</t>
  </si>
  <si>
    <t>2BR</t>
  </si>
  <si>
    <t>Occupied No Notice</t>
  </si>
  <si>
    <t>Mansour, Mena</t>
  </si>
  <si>
    <t>Resident</t>
  </si>
  <si>
    <t>Rent</t>
  </si>
  <si>
    <t>354068462</t>
  </si>
  <si>
    <t>04/01/2025</t>
  </si>
  <si>
    <t>Charge Total:</t>
  </si>
  <si>
    <t>594-594-11</t>
  </si>
  <si>
    <t>1BR</t>
  </si>
  <si>
    <t>Occupied No Notice</t>
  </si>
  <si>
    <t>Brignoni, Jaden</t>
  </si>
  <si>
    <t>Resident</t>
  </si>
  <si>
    <t>Rent</t>
  </si>
  <si>
    <t>354068397</t>
  </si>
  <si>
    <t>04/01/2025</t>
  </si>
  <si>
    <t>Charge Total:</t>
  </si>
  <si>
    <t>594-594-12</t>
  </si>
  <si>
    <t>2BR</t>
  </si>
  <si>
    <t>Occupied No Notice</t>
  </si>
  <si>
    <t>Ryder, Kristen</t>
  </si>
  <si>
    <t>Resident</t>
  </si>
  <si>
    <t>Rent</t>
  </si>
  <si>
    <t>354068486</t>
  </si>
  <si>
    <t>04/01/2025</t>
  </si>
  <si>
    <t>Charge Total:</t>
  </si>
  <si>
    <t>594-594-13</t>
  </si>
  <si>
    <t>2BR</t>
  </si>
  <si>
    <t>Occupied No Notice</t>
  </si>
  <si>
    <t>LLanos, Haydee</t>
  </si>
  <si>
    <t>Resident</t>
  </si>
  <si>
    <t>Rent</t>
  </si>
  <si>
    <t>354068495</t>
  </si>
  <si>
    <t>04/01/2025</t>
  </si>
  <si>
    <t>Charge Total:</t>
  </si>
  <si>
    <t>594-594-14</t>
  </si>
  <si>
    <t>1JR</t>
  </si>
  <si>
    <t>Occupied No Notice</t>
  </si>
  <si>
    <t>Homen, David</t>
  </si>
  <si>
    <t>Resident</t>
  </si>
  <si>
    <t>Rent</t>
  </si>
  <si>
    <t>354068420</t>
  </si>
  <si>
    <t>04/01/2025</t>
  </si>
  <si>
    <t>Charge Total:</t>
  </si>
  <si>
    <t>594-594-15</t>
  </si>
  <si>
    <t>2BR</t>
  </si>
  <si>
    <t>Occupied No Notice</t>
  </si>
  <si>
    <t>Jones, Maribel</t>
  </si>
  <si>
    <t>Resident</t>
  </si>
  <si>
    <t>Rent</t>
  </si>
  <si>
    <t>354068484</t>
  </si>
  <si>
    <t>04/01/2025</t>
  </si>
  <si>
    <t>Charge Total:</t>
  </si>
  <si>
    <t>594-594-16</t>
  </si>
  <si>
    <t>1BR</t>
  </si>
  <si>
    <t>Occupied No Notice</t>
  </si>
  <si>
    <t>Comtois, Mersede</t>
  </si>
  <si>
    <t>Resident</t>
  </si>
  <si>
    <t>Rent</t>
  </si>
  <si>
    <t>354068563</t>
  </si>
  <si>
    <t>04/01/2025</t>
  </si>
  <si>
    <t>Charge Total:</t>
  </si>
  <si>
    <t>594-594-17</t>
  </si>
  <si>
    <t>2BR</t>
  </si>
  <si>
    <t>Occupied No Notice</t>
  </si>
  <si>
    <t>Lagasse, Mark</t>
  </si>
  <si>
    <t>Resident</t>
  </si>
  <si>
    <t>Rent</t>
  </si>
  <si>
    <t>354068464</t>
  </si>
  <si>
    <t>04/01/2025</t>
  </si>
  <si>
    <t>Charge Total:</t>
  </si>
  <si>
    <t>594-594-18</t>
  </si>
  <si>
    <t>1BR</t>
  </si>
  <si>
    <t>Occupied No Notice</t>
  </si>
  <si>
    <t>Albert, Dave</t>
  </si>
  <si>
    <t>Resident</t>
  </si>
  <si>
    <t>Rent</t>
  </si>
  <si>
    <t>354068482</t>
  </si>
  <si>
    <t>04/01/2025</t>
  </si>
  <si>
    <t>Charge Total:</t>
  </si>
  <si>
    <t>594-594-19</t>
  </si>
  <si>
    <t>2BR</t>
  </si>
  <si>
    <t>Occupied No Notice</t>
  </si>
  <si>
    <t>Housman, Mike</t>
  </si>
  <si>
    <t>Resident</t>
  </si>
  <si>
    <t>Rent</t>
  </si>
  <si>
    <t>354068502</t>
  </si>
  <si>
    <t>04/01/2025</t>
  </si>
  <si>
    <t>Charge Total:</t>
  </si>
  <si>
    <t>594-594-20</t>
  </si>
  <si>
    <t>1BR</t>
  </si>
  <si>
    <t>Occupied No Notice</t>
  </si>
  <si>
    <t>Settles, Annette</t>
  </si>
  <si>
    <t>Resident</t>
  </si>
  <si>
    <t>Rent</t>
  </si>
  <si>
    <t>354068460</t>
  </si>
  <si>
    <t>04/01/2025</t>
  </si>
  <si>
    <t>Charge Total:</t>
  </si>
  <si>
    <t>594-594-21</t>
  </si>
  <si>
    <t>2BR</t>
  </si>
  <si>
    <t>Occupied No Notice</t>
  </si>
  <si>
    <t>Sirois, Scott</t>
  </si>
  <si>
    <t>Resident</t>
  </si>
  <si>
    <t>Rent</t>
  </si>
  <si>
    <t>354068476</t>
  </si>
  <si>
    <t>04/01/2025</t>
  </si>
  <si>
    <t>Charge Total:</t>
  </si>
  <si>
    <t>594-594-22</t>
  </si>
  <si>
    <t>1BR</t>
  </si>
  <si>
    <t>Occupied No Notice</t>
  </si>
  <si>
    <t>Tineo, Cristal</t>
  </si>
  <si>
    <t>Resident</t>
  </si>
  <si>
    <t>Rent</t>
  </si>
  <si>
    <t>354068573</t>
  </si>
  <si>
    <t>04/01/2025</t>
  </si>
  <si>
    <t>Charge Total:</t>
  </si>
  <si>
    <t>594-594-23</t>
  </si>
  <si>
    <t>2BR</t>
  </si>
  <si>
    <t>Occupied No Notice</t>
  </si>
  <si>
    <t>Pere, Henry</t>
  </si>
  <si>
    <t>Resident</t>
  </si>
  <si>
    <t>Month to Month Rent</t>
  </si>
  <si>
    <t>354068493</t>
  </si>
  <si>
    <t>04/01/2025</t>
  </si>
  <si>
    <t>Month to Month Rent</t>
  </si>
  <si>
    <t>354094941</t>
  </si>
  <si>
    <t>04/01/2025</t>
  </si>
  <si>
    <t>Rent</t>
  </si>
  <si>
    <t>354094946</t>
  </si>
  <si>
    <t>04/01/2025</t>
  </si>
  <si>
    <t>Month-to-Month Fee</t>
  </si>
  <si>
    <t>354068468</t>
  </si>
  <si>
    <t>04/01/2025</t>
  </si>
  <si>
    <t>Month-to-Month Fee</t>
  </si>
  <si>
    <t>354094942</t>
  </si>
  <si>
    <t>04/01/2025</t>
  </si>
  <si>
    <t>Charge Total:</t>
  </si>
  <si>
    <t>594-594-24</t>
  </si>
  <si>
    <t>1BR</t>
  </si>
  <si>
    <t>Occupied No Notice</t>
  </si>
  <si>
    <t>Lopez, Destiny</t>
  </si>
  <si>
    <t>Resident</t>
  </si>
  <si>
    <t>Rent</t>
  </si>
  <si>
    <t>354068449</t>
  </si>
  <si>
    <t>04/01/2025</t>
  </si>
  <si>
    <t>Renters Insurance Fine</t>
  </si>
  <si>
    <t>354041792</t>
  </si>
  <si>
    <t>04/01/2025</t>
  </si>
  <si>
    <t>Charge Total:</t>
  </si>
  <si>
    <t>Spruce Knoll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</si>
  <si>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</si>
  <si>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</si>
  <si>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</si>
  <si>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</si>
  <si>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</si>
  <si>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</si>
  <si>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</si>
  <si>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</si>
  <si>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</si>
  <si>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</si>
  <si>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</si>
  <si>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</si>
  <si>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</si>
  <si>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</si>
  <si>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</si>
  <si>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</si>
  <si>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Spruce Knoll</t>
  </si>
  <si>
    <t>Notice Rented</t>
  </si>
  <si>
    <t>Spruce Knoll</t>
  </si>
  <si>
    <t>Total Occupied Units</t>
  </si>
  <si>
    <t>Total Rentable Units</t>
  </si>
  <si>
    <t>Excluded - Admin Unit</t>
  </si>
  <si>
    <t>Spruce Knoll</t>
  </si>
  <si>
    <t xml:space="preserve"> Total Excluded Units</t>
  </si>
  <si>
    <t xml:space="preserve"> Total Units</t>
  </si>
  <si>
    <t>Charge Code Summary</t>
  </si>
  <si>
    <t>Charge Code</t>
  </si>
  <si>
    <t>Scheduled</t>
  </si>
  <si>
    <t>Ledger: Resident</t>
  </si>
  <si>
    <t>Concession-Partial Employee</t>
  </si>
  <si>
    <t>Lease Buy Out</t>
  </si>
  <si>
    <t>Month-to-Month Fee</t>
  </si>
  <si>
    <t>Month to Month Rent</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</si>
  <si>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</si>
  <si>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</si>
  <si>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</si>
  <si>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</si>
  <si>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</si>
  <si>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</si>
  <si>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</si>
  <si>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</si>
  <si>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</si>
  <si>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</si>
  <si>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</si>
  <si>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</si>
  <si>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</si>
  <si>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</si>
  <si>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</si>
  <si>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</si>
  <si>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</si>
  <si>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</si>
  <si>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</si>
  <si>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</si>
  <si>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</si>
  <si>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</si>
  <si>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Selected report filters returned no data</t>
  </si>
  <si>
    <t>Rent Roll Valencedocs</t>
  </si>
  <si>
    <t>Stoneleigh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</si>
  <si>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</si>
  <si>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</si>
  <si>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</si>
  <si>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</si>
  <si>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</si>
  <si>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</si>
  <si>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</si>
  <si>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</si>
  <si>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</si>
  <si>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</si>
  <si>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</si>
  <si>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</si>
  <si>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</si>
  <si>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</si>
  <si>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</si>
  <si>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</si>
  <si>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</si>
  <si>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</si>
  <si>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</si>
  <si>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</si>
  <si>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01-0101</t>
  </si>
  <si>
    <t>1 bed / 1 bath b</t>
  </si>
  <si>
    <t>Occupied No Notice</t>
  </si>
  <si>
    <t>Maldonado, Angel</t>
  </si>
  <si>
    <t>Resident</t>
  </si>
  <si>
    <t>Rent</t>
  </si>
  <si>
    <t>354074689</t>
  </si>
  <si>
    <t>04/01/2025</t>
  </si>
  <si>
    <t>Charge Total:</t>
  </si>
  <si>
    <t>01-0102</t>
  </si>
  <si>
    <t>1 bed / 1 bath b</t>
  </si>
  <si>
    <t>Vacant Unrented Ready</t>
  </si>
  <si>
    <t>-- Vacant --</t>
  </si>
  <si>
    <t>-</t>
  </si>
  <si>
    <t>Charge Total:</t>
  </si>
  <si>
    <t>01-0103</t>
  </si>
  <si>
    <t>1 bed / 1 bath b</t>
  </si>
  <si>
    <t>Vacant Unrented Not Ready</t>
  </si>
  <si>
    <t>-- Vacant --</t>
  </si>
  <si>
    <t>-</t>
  </si>
  <si>
    <t>Charge Total:</t>
  </si>
  <si>
    <t>01-0104</t>
  </si>
  <si>
    <t>1 bed / 1 bath b</t>
  </si>
  <si>
    <t>Occupied No Notice</t>
  </si>
  <si>
    <t>Herzig, Kenneth</t>
  </si>
  <si>
    <t>Resident</t>
  </si>
  <si>
    <t>Amenity Rent</t>
  </si>
  <si>
    <t>354074585</t>
  </si>
  <si>
    <t>04/01/2025</t>
  </si>
  <si>
    <t>Amenity Rent</t>
  </si>
  <si>
    <t>354074823</t>
  </si>
  <si>
    <t>04/01/2025</t>
  </si>
  <si>
    <t>Rent</t>
  </si>
  <si>
    <t>354074547</t>
  </si>
  <si>
    <t>04/01/2025</t>
  </si>
  <si>
    <t>Charge Total:</t>
  </si>
  <si>
    <t>01-0105</t>
  </si>
  <si>
    <t>2 bed / 2 bath e</t>
  </si>
  <si>
    <t>Occupied No Notice</t>
  </si>
  <si>
    <t>Castellano, Christopher</t>
  </si>
  <si>
    <t>Resident</t>
  </si>
  <si>
    <t>Amenity Rent</t>
  </si>
  <si>
    <t>354074579</t>
  </si>
  <si>
    <t>04/01/2025</t>
  </si>
  <si>
    <t>Rent</t>
  </si>
  <si>
    <t>354074646</t>
  </si>
  <si>
    <t>04/01/2025</t>
  </si>
  <si>
    <t>Pet Charge</t>
  </si>
  <si>
    <t>354074584</t>
  </si>
  <si>
    <t>04/01/2025</t>
  </si>
  <si>
    <t>Charge Total:</t>
  </si>
  <si>
    <t>01-0106</t>
  </si>
  <si>
    <t>2 bed / 2 bath e</t>
  </si>
  <si>
    <t>Occupied No Notice</t>
  </si>
  <si>
    <t>Johnson, Frank</t>
  </si>
  <si>
    <t>Resident</t>
  </si>
  <si>
    <t>Amenity Rent</t>
  </si>
  <si>
    <t>354074787</t>
  </si>
  <si>
    <t>04/01/2025</t>
  </si>
  <si>
    <t>Rent</t>
  </si>
  <si>
    <t>354074567</t>
  </si>
  <si>
    <t>04/01/2025</t>
  </si>
  <si>
    <t>Charge Total:</t>
  </si>
  <si>
    <t>01-0107</t>
  </si>
  <si>
    <t>2 bed / 2 bath e</t>
  </si>
  <si>
    <t>Occupied No Notice</t>
  </si>
  <si>
    <t>Colon, Ericka</t>
  </si>
  <si>
    <t>Resident</t>
  </si>
  <si>
    <t>Amenity Rent</t>
  </si>
  <si>
    <t>354074817</t>
  </si>
  <si>
    <t>04/01/2025</t>
  </si>
  <si>
    <t>Rent</t>
  </si>
  <si>
    <t>354074740</t>
  </si>
  <si>
    <t>04/01/2025</t>
  </si>
  <si>
    <t>Charge Total:</t>
  </si>
  <si>
    <t>01-0108</t>
  </si>
  <si>
    <t>2 bed / 2 bath e</t>
  </si>
  <si>
    <t>Occupied No Notice</t>
  </si>
  <si>
    <t>Bell, Steven</t>
  </si>
  <si>
    <t>Resident</t>
  </si>
  <si>
    <t>Amenity Rent</t>
  </si>
  <si>
    <t>354074864</t>
  </si>
  <si>
    <t>04/01/2025</t>
  </si>
  <si>
    <t>Rent</t>
  </si>
  <si>
    <t>354074819</t>
  </si>
  <si>
    <t>04/01/2025</t>
  </si>
  <si>
    <t>Charge Total:</t>
  </si>
  <si>
    <t>01-0109</t>
  </si>
  <si>
    <t>1 bed / 1 bath b</t>
  </si>
  <si>
    <t>Occupied No Notice</t>
  </si>
  <si>
    <t>Gronnevik, Sulema (Sophia)</t>
  </si>
  <si>
    <t>Resident</t>
  </si>
  <si>
    <t>Amenity Rent</t>
  </si>
  <si>
    <t>354074792</t>
  </si>
  <si>
    <t>04/01/2025</t>
  </si>
  <si>
    <t>Amenity Rent</t>
  </si>
  <si>
    <t>354074732</t>
  </si>
  <si>
    <t>04/01/2025</t>
  </si>
  <si>
    <t>Rent</t>
  </si>
  <si>
    <t>354074790</t>
  </si>
  <si>
    <t>04/01/2025</t>
  </si>
  <si>
    <t>Pet Charge</t>
  </si>
  <si>
    <t>354074782</t>
  </si>
  <si>
    <t>04/01/2025</t>
  </si>
  <si>
    <t>Charge Total:</t>
  </si>
  <si>
    <t>01-0110</t>
  </si>
  <si>
    <t>1 bed / 1 bath b</t>
  </si>
  <si>
    <t>Occupied No Notice</t>
  </si>
  <si>
    <t>Cochran, Bianca</t>
  </si>
  <si>
    <t>Resident</t>
  </si>
  <si>
    <t>Amenity Rent</t>
  </si>
  <si>
    <t>354074632</t>
  </si>
  <si>
    <t>04/01/2025</t>
  </si>
  <si>
    <t>Rent</t>
  </si>
  <si>
    <t>354074574</t>
  </si>
  <si>
    <t>04/01/2025</t>
  </si>
  <si>
    <t>Charge Total:</t>
  </si>
  <si>
    <t>01-0111</t>
  </si>
  <si>
    <t>1 bed / 1 bath b</t>
  </si>
  <si>
    <t>Occupied No Notice</t>
  </si>
  <si>
    <t>Pittman Melenyzer, Linda</t>
  </si>
  <si>
    <t>Resident</t>
  </si>
  <si>
    <t>Amenity Rent</t>
  </si>
  <si>
    <t>354074881</t>
  </si>
  <si>
    <t>04/01/2025</t>
  </si>
  <si>
    <t>Rent</t>
  </si>
  <si>
    <t>354074706</t>
  </si>
  <si>
    <t>04/01/2025</t>
  </si>
  <si>
    <t>Charge Total:</t>
  </si>
  <si>
    <t>01-0112</t>
  </si>
  <si>
    <t>1 bed / 1 bath b</t>
  </si>
  <si>
    <t>Occupied No Notice</t>
  </si>
  <si>
    <t>Lozano, Willie</t>
  </si>
  <si>
    <t>Resident</t>
  </si>
  <si>
    <t>Rent</t>
  </si>
  <si>
    <t>354074902</t>
  </si>
  <si>
    <t>04/01/2025</t>
  </si>
  <si>
    <t>Charge Total:</t>
  </si>
  <si>
    <t>02-0201</t>
  </si>
  <si>
    <t>2 bed / 2 bath d</t>
  </si>
  <si>
    <t>Occupied No Notice</t>
  </si>
  <si>
    <t>Hunt, Noah</t>
  </si>
  <si>
    <t>Resident</t>
  </si>
  <si>
    <t>Amenity Rent</t>
  </si>
  <si>
    <t>354074687</t>
  </si>
  <si>
    <t>04/01/2025</t>
  </si>
  <si>
    <t>Rent</t>
  </si>
  <si>
    <t>354074760</t>
  </si>
  <si>
    <t>04/01/2025</t>
  </si>
  <si>
    <t>Pet Charge</t>
  </si>
  <si>
    <t>354074615</t>
  </si>
  <si>
    <t>04/01/2025</t>
  </si>
  <si>
    <t>Charge Total:</t>
  </si>
  <si>
    <t>02-0202</t>
  </si>
  <si>
    <t>2 bed / 2 bath d</t>
  </si>
  <si>
    <t>Occupied No Notice</t>
  </si>
  <si>
    <t>Gutierrez, Amanda</t>
  </si>
  <si>
    <t>Resident</t>
  </si>
  <si>
    <t>Amenity Rent</t>
  </si>
  <si>
    <t>354186379</t>
  </si>
  <si>
    <t>04/01/2025</t>
  </si>
  <si>
    <t>Amenity Rent</t>
  </si>
  <si>
    <t>354186372</t>
  </si>
  <si>
    <t>04/01/2025</t>
  </si>
  <si>
    <t>Amenity Rent</t>
  </si>
  <si>
    <t>354186378</t>
  </si>
  <si>
    <t>04/01/2025</t>
  </si>
  <si>
    <t>Rent</t>
  </si>
  <si>
    <t>354186377</t>
  </si>
  <si>
    <t>04/01/2025</t>
  </si>
  <si>
    <t>Concession-Resident</t>
  </si>
  <si>
    <t>354186371</t>
  </si>
  <si>
    <t>04/01/2025</t>
  </si>
  <si>
    <t>Charge Total:</t>
  </si>
  <si>
    <t>02-0203</t>
  </si>
  <si>
    <t>1 bed / 1 bath a</t>
  </si>
  <si>
    <t>Vacant Unrented Not Ready</t>
  </si>
  <si>
    <t>-- Vacant --</t>
  </si>
  <si>
    <t>-</t>
  </si>
  <si>
    <t>Charge Total:</t>
  </si>
  <si>
    <t>02-0204</t>
  </si>
  <si>
    <t>1 bed / 1 bath a</t>
  </si>
  <si>
    <t>Occupied No Notice</t>
  </si>
  <si>
    <t>Carrico, Lucas</t>
  </si>
  <si>
    <t>Resident</t>
  </si>
  <si>
    <t>Rent</t>
  </si>
  <si>
    <t>354074684</t>
  </si>
  <si>
    <t>04/01/2025</t>
  </si>
  <si>
    <t>Renters Insurance Fine</t>
  </si>
  <si>
    <t>354041457</t>
  </si>
  <si>
    <t>04/01/2025</t>
  </si>
  <si>
    <t>Renters Insurance Fine</t>
  </si>
  <si>
    <t>354154002</t>
  </si>
  <si>
    <t>04/01/2025</t>
  </si>
  <si>
    <t>Charge Total:</t>
  </si>
  <si>
    <t>02-0205</t>
  </si>
  <si>
    <t>2 bed / 2 bath d</t>
  </si>
  <si>
    <t>Occupied No Notice</t>
  </si>
  <si>
    <t>Keckonen, Allen</t>
  </si>
  <si>
    <t>Resident</t>
  </si>
  <si>
    <t>Rent</t>
  </si>
  <si>
    <t>354074551</t>
  </si>
  <si>
    <t>04/01/2025</t>
  </si>
  <si>
    <t>Charge Total:</t>
  </si>
  <si>
    <t>02-0206</t>
  </si>
  <si>
    <t>2 bed / 2 bath d</t>
  </si>
  <si>
    <t>Notice Unrented</t>
  </si>
  <si>
    <t>Zuniga, Victor</t>
  </si>
  <si>
    <t>Resident</t>
  </si>
  <si>
    <t>Amenity Rent</t>
  </si>
  <si>
    <t>354074723</t>
  </si>
  <si>
    <t>04/01/2025</t>
  </si>
  <si>
    <t>Month to Month Rent</t>
  </si>
  <si>
    <t>354074682</t>
  </si>
  <si>
    <t>04/01/2025</t>
  </si>
  <si>
    <t>Month-to-Month Fee</t>
  </si>
  <si>
    <t>354074767</t>
  </si>
  <si>
    <t>04/01/2025</t>
  </si>
  <si>
    <t>Charge Total:</t>
  </si>
  <si>
    <t>02-0207</t>
  </si>
  <si>
    <t>1 bed / 1 bath a</t>
  </si>
  <si>
    <t>Occupied No Notice</t>
  </si>
  <si>
    <t>Torres Quirino, Emily</t>
  </si>
  <si>
    <t>Resident</t>
  </si>
  <si>
    <t>Amenity Rent</t>
  </si>
  <si>
    <t>354318261</t>
  </si>
  <si>
    <t>04/01/2025</t>
  </si>
  <si>
    <t>Amenity Rent</t>
  </si>
  <si>
    <t>354318260</t>
  </si>
  <si>
    <t>04/01/2025</t>
  </si>
  <si>
    <t>Rent</t>
  </si>
  <si>
    <t>354318262</t>
  </si>
  <si>
    <t>04/01/2025</t>
  </si>
  <si>
    <t>Administration Fee</t>
  </si>
  <si>
    <t>354318259</t>
  </si>
  <si>
    <t>04/01/2025</t>
  </si>
  <si>
    <t>Charge Total:</t>
  </si>
  <si>
    <t>02-0208</t>
  </si>
  <si>
    <t>1 bed / 1 bath a</t>
  </si>
  <si>
    <t>Occupied No Notice</t>
  </si>
  <si>
    <t>Fitzsimons, Angela</t>
  </si>
  <si>
    <t>Resident</t>
  </si>
  <si>
    <t>Amenity Rent</t>
  </si>
  <si>
    <t>354074909</t>
  </si>
  <si>
    <t>04/01/2025</t>
  </si>
  <si>
    <t>Rent</t>
  </si>
  <si>
    <t>354074695</t>
  </si>
  <si>
    <t>04/01/2025</t>
  </si>
  <si>
    <t>Pet Charge</t>
  </si>
  <si>
    <t>354074705</t>
  </si>
  <si>
    <t>04/01/2025</t>
  </si>
  <si>
    <t>Renters Insurance Fine</t>
  </si>
  <si>
    <t>354148560</t>
  </si>
  <si>
    <t>04/01/2025</t>
  </si>
  <si>
    <t>Charge Total:</t>
  </si>
  <si>
    <t>03-0301</t>
  </si>
  <si>
    <t>2 bed / 1 bath c</t>
  </si>
  <si>
    <t>Occupied No Notice</t>
  </si>
  <si>
    <t>Barrera, Juanita</t>
  </si>
  <si>
    <t>Resident</t>
  </si>
  <si>
    <t>Rent</t>
  </si>
  <si>
    <t>354074634</t>
  </si>
  <si>
    <t>04/01/2025</t>
  </si>
  <si>
    <t>Charge Total:</t>
  </si>
  <si>
    <t>03-0302</t>
  </si>
  <si>
    <t>2 bed / 1 bath c</t>
  </si>
  <si>
    <t>Occupied No Notice</t>
  </si>
  <si>
    <t>Custer, Daniel</t>
  </si>
  <si>
    <t>Resident</t>
  </si>
  <si>
    <t>Amenity Rent</t>
  </si>
  <si>
    <t>354074870</t>
  </si>
  <si>
    <t>04/01/2025</t>
  </si>
  <si>
    <t>Rent</t>
  </si>
  <si>
    <t>354074672</t>
  </si>
  <si>
    <t>04/01/2025</t>
  </si>
  <si>
    <t>Charge Total:</t>
  </si>
  <si>
    <t>03-0303</t>
  </si>
  <si>
    <t>2 bed / 1 bath c</t>
  </si>
  <si>
    <t>Occupied No Notice</t>
  </si>
  <si>
    <t>Dunn, Laurene</t>
  </si>
  <si>
    <t>Resident</t>
  </si>
  <si>
    <t>Amenity Rent</t>
  </si>
  <si>
    <t>354074728</t>
  </si>
  <si>
    <t>04/01/2025</t>
  </si>
  <si>
    <t>Rent</t>
  </si>
  <si>
    <t>354074546</t>
  </si>
  <si>
    <t>04/01/2025</t>
  </si>
  <si>
    <t>Pet Charge</t>
  </si>
  <si>
    <t>354074683</t>
  </si>
  <si>
    <t>04/01/2025</t>
  </si>
  <si>
    <t>Charge Total:</t>
  </si>
  <si>
    <t>03-0304</t>
  </si>
  <si>
    <t>2 bed / 1 bath c</t>
  </si>
  <si>
    <t>Occupied No Notice</t>
  </si>
  <si>
    <t>Gonzalez, Amado</t>
  </si>
  <si>
    <t>Resident</t>
  </si>
  <si>
    <t>Rent</t>
  </si>
  <si>
    <t>354074665</t>
  </si>
  <si>
    <t>04/01/2025</t>
  </si>
  <si>
    <t>Charge Total:</t>
  </si>
  <si>
    <t>03-0305</t>
  </si>
  <si>
    <t>1 bed / 1 bath a</t>
  </si>
  <si>
    <t>Occupied No Notice</t>
  </si>
  <si>
    <t>Armstrong, Cathrine</t>
  </si>
  <si>
    <t>Resident</t>
  </si>
  <si>
    <t>Amenity Rent</t>
  </si>
  <si>
    <t>354074693</t>
  </si>
  <si>
    <t>04/01/2025</t>
  </si>
  <si>
    <t>Rent</t>
  </si>
  <si>
    <t>354074591</t>
  </si>
  <si>
    <t>04/01/2025</t>
  </si>
  <si>
    <t>Late Fee</t>
  </si>
  <si>
    <t>354401654</t>
  </si>
  <si>
    <t>04/04/2025</t>
  </si>
  <si>
    <t>Pet Charge</t>
  </si>
  <si>
    <t>354074633</t>
  </si>
  <si>
    <t>04/01/2025</t>
  </si>
  <si>
    <t>Renters Insurance Fine</t>
  </si>
  <si>
    <t>354042087</t>
  </si>
  <si>
    <t>04/01/2025</t>
  </si>
  <si>
    <t>Charge Total:</t>
  </si>
  <si>
    <t>03-0306</t>
  </si>
  <si>
    <t>1 bed / 1 bath a</t>
  </si>
  <si>
    <t>Occupied No Notice</t>
  </si>
  <si>
    <t>Chavez, Matthew</t>
  </si>
  <si>
    <t>Resident</t>
  </si>
  <si>
    <t>Amenity Rent</t>
  </si>
  <si>
    <t>354074590</t>
  </si>
  <si>
    <t>04/01/2025</t>
  </si>
  <si>
    <t>Amenity Rent</t>
  </si>
  <si>
    <t>354074622</t>
  </si>
  <si>
    <t>04/01/2025</t>
  </si>
  <si>
    <t>Rent</t>
  </si>
  <si>
    <t>354074857</t>
  </si>
  <si>
    <t>04/01/2025</t>
  </si>
  <si>
    <t>Charge Total:</t>
  </si>
  <si>
    <t>03-0307</t>
  </si>
  <si>
    <t>1 bed / 1 bath a</t>
  </si>
  <si>
    <t>Notice Rented</t>
  </si>
  <si>
    <t>Henderson, Atina</t>
  </si>
  <si>
    <t>Resident</t>
  </si>
  <si>
    <t>Amenity Rent</t>
  </si>
  <si>
    <t>354074789</t>
  </si>
  <si>
    <t>04/01/2025</t>
  </si>
  <si>
    <t>Amenity Rent</t>
  </si>
  <si>
    <t>354074778</t>
  </si>
  <si>
    <t>04/01/2025</t>
  </si>
  <si>
    <t>Amenity Rent</t>
  </si>
  <si>
    <t>354074885</t>
  </si>
  <si>
    <t>04/01/2025</t>
  </si>
  <si>
    <t>Rent</t>
  </si>
  <si>
    <t>354074605</t>
  </si>
  <si>
    <t>04/01/2025</t>
  </si>
  <si>
    <t>Early Termination Fee</t>
  </si>
  <si>
    <t>354257498</t>
  </si>
  <si>
    <t>04/01/2025</t>
  </si>
  <si>
    <t>Pet Charge</t>
  </si>
  <si>
    <t>354074735</t>
  </si>
  <si>
    <t>04/01/2025</t>
  </si>
  <si>
    <t>Charge Total:</t>
  </si>
  <si>
    <t>03-0308</t>
  </si>
  <si>
    <t>1 bed / 1 bath a</t>
  </si>
  <si>
    <t>Vacant Unrented Not Ready</t>
  </si>
  <si>
    <t>-- Vacant --</t>
  </si>
  <si>
    <t>-</t>
  </si>
  <si>
    <t>Charge Total:</t>
  </si>
  <si>
    <t>03-0309</t>
  </si>
  <si>
    <t>1 bed / 1 bath a</t>
  </si>
  <si>
    <t>Occupied No Notice</t>
  </si>
  <si>
    <t>Williams, TziTziQui</t>
  </si>
  <si>
    <t>Resident</t>
  </si>
  <si>
    <t>Amenity Rent</t>
  </si>
  <si>
    <t>354074831</t>
  </si>
  <si>
    <t>04/01/2025</t>
  </si>
  <si>
    <t>Rent</t>
  </si>
  <si>
    <t>354074863</t>
  </si>
  <si>
    <t>04/01/2025</t>
  </si>
  <si>
    <t>Charge Total:</t>
  </si>
  <si>
    <t>03-0310</t>
  </si>
  <si>
    <t>1 bed / 1 bath a</t>
  </si>
  <si>
    <t>Occupied No Notice</t>
  </si>
  <si>
    <t>Wall Grove, Brandee</t>
  </si>
  <si>
    <t>Resident</t>
  </si>
  <si>
    <t>Amenity Rent</t>
  </si>
  <si>
    <t>354074612</t>
  </si>
  <si>
    <t>04/01/2025</t>
  </si>
  <si>
    <t>Rent</t>
  </si>
  <si>
    <t>354074639</t>
  </si>
  <si>
    <t>04/01/2025</t>
  </si>
  <si>
    <t>Late Fee</t>
  </si>
  <si>
    <t>354401650</t>
  </si>
  <si>
    <t>04/04/2025</t>
  </si>
  <si>
    <t>Charge Total:</t>
  </si>
  <si>
    <t>03-0311</t>
  </si>
  <si>
    <t>1 bed / 1 bath a</t>
  </si>
  <si>
    <t>Vacant Unrented Ready</t>
  </si>
  <si>
    <t>-- Vacant --</t>
  </si>
  <si>
    <t>-</t>
  </si>
  <si>
    <t>Charge Total:</t>
  </si>
  <si>
    <t>03-0312</t>
  </si>
  <si>
    <t>1 bed / 1 bath a</t>
  </si>
  <si>
    <t>Vacant Unrented Not Ready</t>
  </si>
  <si>
    <t>-- Vacant --</t>
  </si>
  <si>
    <t>-</t>
  </si>
  <si>
    <t>Charge Total:</t>
  </si>
  <si>
    <t>03-0313</t>
  </si>
  <si>
    <t>1 bed / 1 bath a</t>
  </si>
  <si>
    <t>Occupied No Notice</t>
  </si>
  <si>
    <t>Dalton, Charles</t>
  </si>
  <si>
    <t>Resident</t>
  </si>
  <si>
    <t>Rent</t>
  </si>
  <si>
    <t>354074825</t>
  </si>
  <si>
    <t>04/01/2025</t>
  </si>
  <si>
    <t>Charge Total:</t>
  </si>
  <si>
    <t>03-0314</t>
  </si>
  <si>
    <t>1 bed / 1 bath a</t>
  </si>
  <si>
    <t>Vacant Unrented Not Ready</t>
  </si>
  <si>
    <t>-- Vacant --</t>
  </si>
  <si>
    <t>-</t>
  </si>
  <si>
    <t>Charge Total:</t>
  </si>
  <si>
    <t>03-0315</t>
  </si>
  <si>
    <t>1 bed / 1 bath a</t>
  </si>
  <si>
    <t>Occupied No Notice</t>
  </si>
  <si>
    <t>Rivera, Adrian</t>
  </si>
  <si>
    <t>Resident</t>
  </si>
  <si>
    <t>Rent</t>
  </si>
  <si>
    <t>354074677</t>
  </si>
  <si>
    <t>04/01/2025</t>
  </si>
  <si>
    <t>Charge Total:</t>
  </si>
  <si>
    <t>03-0316</t>
  </si>
  <si>
    <t>1 bed / 1 bath a</t>
  </si>
  <si>
    <t>Occupied No Notice</t>
  </si>
  <si>
    <t>Tolico, yacqueline</t>
  </si>
  <si>
    <t>Resident</t>
  </si>
  <si>
    <t>Amenity Rent</t>
  </si>
  <si>
    <t>354074662</t>
  </si>
  <si>
    <t>04/01/2025</t>
  </si>
  <si>
    <t>Amenity Rent</t>
  </si>
  <si>
    <t>354074558</t>
  </si>
  <si>
    <t>04/01/2025</t>
  </si>
  <si>
    <t>Amenity Rent</t>
  </si>
  <si>
    <t>354074911</t>
  </si>
  <si>
    <t>04/01/2025</t>
  </si>
  <si>
    <t>Rent</t>
  </si>
  <si>
    <t>354074804</t>
  </si>
  <si>
    <t>04/01/2025</t>
  </si>
  <si>
    <t>Concession-Resident</t>
  </si>
  <si>
    <t>354074560</t>
  </si>
  <si>
    <t>04/01/2025</t>
  </si>
  <si>
    <t>Charge Total:</t>
  </si>
  <si>
    <t>03-0317</t>
  </si>
  <si>
    <t>2 bed / 1 bath c</t>
  </si>
  <si>
    <t>Occupied No Notice</t>
  </si>
  <si>
    <t>Esteves, Irene</t>
  </si>
  <si>
    <t>Resident</t>
  </si>
  <si>
    <t>Amenity Rent</t>
  </si>
  <si>
    <t>354074918</t>
  </si>
  <si>
    <t>04/01/2025</t>
  </si>
  <si>
    <t>Rent</t>
  </si>
  <si>
    <t>354074726</t>
  </si>
  <si>
    <t>04/01/2025</t>
  </si>
  <si>
    <t>Charge Total:</t>
  </si>
  <si>
    <t>03-0318</t>
  </si>
  <si>
    <t>2 bed / 1 bath c</t>
  </si>
  <si>
    <t>Vacant Unrented Ready</t>
  </si>
  <si>
    <t>-- Vacant --</t>
  </si>
  <si>
    <t>-</t>
  </si>
  <si>
    <t>Charge Total:</t>
  </si>
  <si>
    <t>03-0319</t>
  </si>
  <si>
    <t>2 bed / 1 bath c</t>
  </si>
  <si>
    <t>Occupied No Notice</t>
  </si>
  <si>
    <t>Swain, Amy</t>
  </si>
  <si>
    <t>Resident</t>
  </si>
  <si>
    <t>Amenity Rent</t>
  </si>
  <si>
    <t>354074650</t>
  </si>
  <si>
    <t>04/01/2025</t>
  </si>
  <si>
    <t>Rent</t>
  </si>
  <si>
    <t>354074854</t>
  </si>
  <si>
    <t>04/01/2025</t>
  </si>
  <si>
    <t>Pet Charge</t>
  </si>
  <si>
    <t>354074691</t>
  </si>
  <si>
    <t>04/01/2025</t>
  </si>
  <si>
    <t>Pet Charge</t>
  </si>
  <si>
    <t>354074842</t>
  </si>
  <si>
    <t>04/01/2025</t>
  </si>
  <si>
    <t>Charge Total:</t>
  </si>
  <si>
    <t>03-0320</t>
  </si>
  <si>
    <t>2 bed / 1 bath c</t>
  </si>
  <si>
    <t>Vacant Unrented Not Ready</t>
  </si>
  <si>
    <t>-- Vacant --</t>
  </si>
  <si>
    <t>-</t>
  </si>
  <si>
    <t>Charge Total:</t>
  </si>
  <si>
    <t>04-0401</t>
  </si>
  <si>
    <t>2 bed / 2 bath d</t>
  </si>
  <si>
    <t>Occupied No Notice</t>
  </si>
  <si>
    <t>Welker, Steven</t>
  </si>
  <si>
    <t>Resident</t>
  </si>
  <si>
    <t>Amenity Rent</t>
  </si>
  <si>
    <t>354074886</t>
  </si>
  <si>
    <t>04/01/2025</t>
  </si>
  <si>
    <t>Amenity Rent</t>
  </si>
  <si>
    <t>354074770</t>
  </si>
  <si>
    <t>04/01/2025</t>
  </si>
  <si>
    <t>Rent</t>
  </si>
  <si>
    <t>354074576</t>
  </si>
  <si>
    <t>04/01/2025</t>
  </si>
  <si>
    <t>Charge Total:</t>
  </si>
  <si>
    <t>04-0402</t>
  </si>
  <si>
    <t>2 bed / 2 bath d</t>
  </si>
  <si>
    <t>Occupied No Notice</t>
  </si>
  <si>
    <t>Cartagena Foncea, Javier</t>
  </si>
  <si>
    <t>Resident</t>
  </si>
  <si>
    <t>Amenity Rent</t>
  </si>
  <si>
    <t>354074860</t>
  </si>
  <si>
    <t>04/01/2025</t>
  </si>
  <si>
    <t>Rent</t>
  </si>
  <si>
    <t>354074736</t>
  </si>
  <si>
    <t>04/01/2025</t>
  </si>
  <si>
    <t>Charge Total:</t>
  </si>
  <si>
    <t>04-0403</t>
  </si>
  <si>
    <t>1 bed / 1 bath a</t>
  </si>
  <si>
    <t>Occupied No Notice</t>
  </si>
  <si>
    <t>Greer, Holly</t>
  </si>
  <si>
    <t>Resident</t>
  </si>
  <si>
    <t>Rent</t>
  </si>
  <si>
    <t>354074884</t>
  </si>
  <si>
    <t>04/01/2025</t>
  </si>
  <si>
    <t>Charge Total:</t>
  </si>
  <si>
    <t>04-0404</t>
  </si>
  <si>
    <t>1 bed / 1 bath a</t>
  </si>
  <si>
    <t>Occupied No Notice</t>
  </si>
  <si>
    <t>Hogeveen, William</t>
  </si>
  <si>
    <t>Resident</t>
  </si>
  <si>
    <t>Rent</t>
  </si>
  <si>
    <t>354074875</t>
  </si>
  <si>
    <t>04/01/2025</t>
  </si>
  <si>
    <t>Charge Total:</t>
  </si>
  <si>
    <t>04-0405</t>
  </si>
  <si>
    <t>2 bed / 2 bath d</t>
  </si>
  <si>
    <t>Occupied No Notice</t>
  </si>
  <si>
    <t>Jurado, Sergio</t>
  </si>
  <si>
    <t>Resident</t>
  </si>
  <si>
    <t>Amenity Rent</t>
  </si>
  <si>
    <t>354244040</t>
  </si>
  <si>
    <t>03/28/2025</t>
  </si>
  <si>
    <t>Amenity Rent</t>
  </si>
  <si>
    <t>354244035</t>
  </si>
  <si>
    <t>03/28/2025</t>
  </si>
  <si>
    <t>Amenity Rent</t>
  </si>
  <si>
    <t>354244037</t>
  </si>
  <si>
    <t>04/01/2025</t>
  </si>
  <si>
    <t>Amenity Rent</t>
  </si>
  <si>
    <t>354244036</t>
  </si>
  <si>
    <t>04/01/2025</t>
  </si>
  <si>
    <t>Rent</t>
  </si>
  <si>
    <t>354244038</t>
  </si>
  <si>
    <t>03/28/2025</t>
  </si>
  <si>
    <t>Rent</t>
  </si>
  <si>
    <t>354244039</t>
  </si>
  <si>
    <t>04/01/2025</t>
  </si>
  <si>
    <t>Administration Fee</t>
  </si>
  <si>
    <t>354244034</t>
  </si>
  <si>
    <t>03/28/2025</t>
  </si>
  <si>
    <t>Late Fee</t>
  </si>
  <si>
    <t>354401657</t>
  </si>
  <si>
    <t>04/04/2025</t>
  </si>
  <si>
    <t>Renters Insurance Fine</t>
  </si>
  <si>
    <t>354302914</t>
  </si>
  <si>
    <t>04/01/2025</t>
  </si>
  <si>
    <t>Charge Total:</t>
  </si>
  <si>
    <t>04-0406</t>
  </si>
  <si>
    <t>2 bed / 2 bath d</t>
  </si>
  <si>
    <t>Occupied No Notice</t>
  </si>
  <si>
    <t>Serna, Martha</t>
  </si>
  <si>
    <t>Resident</t>
  </si>
  <si>
    <t>Amenity Rent</t>
  </si>
  <si>
    <t>354074734</t>
  </si>
  <si>
    <t>04/01/2025</t>
  </si>
  <si>
    <t>Rent</t>
  </si>
  <si>
    <t>354074617</t>
  </si>
  <si>
    <t>04/01/2025</t>
  </si>
  <si>
    <t>Charge Total:</t>
  </si>
  <si>
    <t>04-0407</t>
  </si>
  <si>
    <t>1 bed / 1 bath a</t>
  </si>
  <si>
    <t>Occupied No Notice</t>
  </si>
  <si>
    <t>Thompson, Michael</t>
  </si>
  <si>
    <t>Resident</t>
  </si>
  <si>
    <t>Rent</t>
  </si>
  <si>
    <t>354074835</t>
  </si>
  <si>
    <t>04/01/2025</t>
  </si>
  <si>
    <t>Charge Total:</t>
  </si>
  <si>
    <t>04-0408</t>
  </si>
  <si>
    <t>1 bed / 1 bath a</t>
  </si>
  <si>
    <t>Occupied No Notice</t>
  </si>
  <si>
    <t>OBriant, Robert</t>
  </si>
  <si>
    <t>Resident</t>
  </si>
  <si>
    <t>Amenity Rent</t>
  </si>
  <si>
    <t>354074649</t>
  </si>
  <si>
    <t>04/01/2025</t>
  </si>
  <si>
    <t>Rent</t>
  </si>
  <si>
    <t>354074588</t>
  </si>
  <si>
    <t>04/01/2025</t>
  </si>
  <si>
    <t>Charge Total:</t>
  </si>
  <si>
    <t>05-0501</t>
  </si>
  <si>
    <t>2 bed / 2 bath d</t>
  </si>
  <si>
    <t>Occupied No Notice</t>
  </si>
  <si>
    <t>Ricks, Treva</t>
  </si>
  <si>
    <t>Resident</t>
  </si>
  <si>
    <t>Amenity Rent</t>
  </si>
  <si>
    <t>354074552</t>
  </si>
  <si>
    <t>04/01/2025</t>
  </si>
  <si>
    <t>Rent</t>
  </si>
  <si>
    <t>354074670</t>
  </si>
  <si>
    <t>04/01/2025</t>
  </si>
  <si>
    <t>Charge Total:</t>
  </si>
  <si>
    <t>05-0502</t>
  </si>
  <si>
    <t>2 bed / 1 bath c</t>
  </si>
  <si>
    <t>Occupied No Notice</t>
  </si>
  <si>
    <t>Malone, John</t>
  </si>
  <si>
    <t>Resident</t>
  </si>
  <si>
    <t>Amenity Rent</t>
  </si>
  <si>
    <t>354074874</t>
  </si>
  <si>
    <t>04/01/2025</t>
  </si>
  <si>
    <t>Rent</t>
  </si>
  <si>
    <t>354074813</t>
  </si>
  <si>
    <t>04/01/2025</t>
  </si>
  <si>
    <t>Late Fee</t>
  </si>
  <si>
    <t>354401649</t>
  </si>
  <si>
    <t>04/04/2025</t>
  </si>
  <si>
    <t>Pet Charge</t>
  </si>
  <si>
    <t>354074557</t>
  </si>
  <si>
    <t>04/01/2025</t>
  </si>
  <si>
    <t>Charge Total:</t>
  </si>
  <si>
    <t>05-0503</t>
  </si>
  <si>
    <t>1 bed / 1 bath a</t>
  </si>
  <si>
    <t>Occupied No Notice</t>
  </si>
  <si>
    <t>Robles, Armando</t>
  </si>
  <si>
    <t>Resident</t>
  </si>
  <si>
    <t>Amenity Rent</t>
  </si>
  <si>
    <t>354074798</t>
  </si>
  <si>
    <t>04/01/2025</t>
  </si>
  <si>
    <t>Amenity Rent</t>
  </si>
  <si>
    <t>354074678</t>
  </si>
  <si>
    <t>04/01/2025</t>
  </si>
  <si>
    <t>Rent</t>
  </si>
  <si>
    <t>354074645</t>
  </si>
  <si>
    <t>04/01/2025</t>
  </si>
  <si>
    <t>Charge Total:</t>
  </si>
  <si>
    <t>05-0504</t>
  </si>
  <si>
    <t>2 bed / 1 bath c</t>
  </si>
  <si>
    <t>Occupied No Notice</t>
  </si>
  <si>
    <t>Figueroa, Miosotis</t>
  </si>
  <si>
    <t>Resident</t>
  </si>
  <si>
    <t>Rent</t>
  </si>
  <si>
    <t>354074598</t>
  </si>
  <si>
    <t>04/01/2025</t>
  </si>
  <si>
    <t>Pet Charge</t>
  </si>
  <si>
    <t>354074852</t>
  </si>
  <si>
    <t>04/01/2025</t>
  </si>
  <si>
    <t>Charge Total:</t>
  </si>
  <si>
    <t>05-0505</t>
  </si>
  <si>
    <t>2 bed / 1 bath c</t>
  </si>
  <si>
    <t>Occupied No Notice</t>
  </si>
  <si>
    <t>Wagar, Samuel</t>
  </si>
  <si>
    <t>Resident</t>
  </si>
  <si>
    <t>Amenity Rent</t>
  </si>
  <si>
    <t>354074922</t>
  </si>
  <si>
    <t>04/01/2025</t>
  </si>
  <si>
    <t>Rent</t>
  </si>
  <si>
    <t>354074827</t>
  </si>
  <si>
    <t>04/01/2025</t>
  </si>
  <si>
    <t>Charge Total:</t>
  </si>
  <si>
    <t>05-0506</t>
  </si>
  <si>
    <t>2 bed / 2 bath d</t>
  </si>
  <si>
    <t>Occupied No Notice</t>
  </si>
  <si>
    <t>RYAN, DORETT</t>
  </si>
  <si>
    <t>Resident</t>
  </si>
  <si>
    <t>Amenity Rent</t>
  </si>
  <si>
    <t>354074696</t>
  </si>
  <si>
    <t>04/01/2025</t>
  </si>
  <si>
    <t>Rent</t>
  </si>
  <si>
    <t>354074607</t>
  </si>
  <si>
    <t>04/01/2025</t>
  </si>
  <si>
    <t>Charge Total:</t>
  </si>
  <si>
    <t>05-0507</t>
  </si>
  <si>
    <t>2 bed / 1 bath c</t>
  </si>
  <si>
    <t>Vacant Unrented Ready</t>
  </si>
  <si>
    <t>-- Vacant --</t>
  </si>
  <si>
    <t>-</t>
  </si>
  <si>
    <t>Charge Total:</t>
  </si>
  <si>
    <t>05-0508</t>
  </si>
  <si>
    <t>1 bed / 1 bath a</t>
  </si>
  <si>
    <t>Vacant Unrented Ready</t>
  </si>
  <si>
    <t>-- Vacant --</t>
  </si>
  <si>
    <t>-</t>
  </si>
  <si>
    <t>Charge Total:</t>
  </si>
  <si>
    <t>05-0509</t>
  </si>
  <si>
    <t>2 bed / 1 bath c</t>
  </si>
  <si>
    <t>Occupied No Notice</t>
  </si>
  <si>
    <t>Lopez, Roel</t>
  </si>
  <si>
    <t>Resident</t>
  </si>
  <si>
    <t>Amenity Rent</t>
  </si>
  <si>
    <t>354074550</t>
  </si>
  <si>
    <t>04/01/2025</t>
  </si>
  <si>
    <t>Amenity Rent</t>
  </si>
  <si>
    <t>354074716</t>
  </si>
  <si>
    <t>04/01/2025</t>
  </si>
  <si>
    <t>Amenity Rent</t>
  </si>
  <si>
    <t>354074744</t>
  </si>
  <si>
    <t>04/01/2025</t>
  </si>
  <si>
    <t>Rent</t>
  </si>
  <si>
    <t>354074731</t>
  </si>
  <si>
    <t>04/01/2025</t>
  </si>
  <si>
    <t>Charge Total:</t>
  </si>
  <si>
    <t>05-0510</t>
  </si>
  <si>
    <t>2 bed / 1 bath c</t>
  </si>
  <si>
    <t>Occupied No Notice</t>
  </si>
  <si>
    <t>Galvez, Bryan</t>
  </si>
  <si>
    <t>Resident</t>
  </si>
  <si>
    <t>Amenity Rent</t>
  </si>
  <si>
    <t>354074796</t>
  </si>
  <si>
    <t>04/01/2025</t>
  </si>
  <si>
    <t>Rent</t>
  </si>
  <si>
    <t>354074821</t>
  </si>
  <si>
    <t>04/01/2025</t>
  </si>
  <si>
    <t>Charge Total:</t>
  </si>
  <si>
    <t>05-0511</t>
  </si>
  <si>
    <t>1 bed / 1 bath a</t>
  </si>
  <si>
    <t>Notice Unrented</t>
  </si>
  <si>
    <t>Straughn, Ronald</t>
  </si>
  <si>
    <t>Resident</t>
  </si>
  <si>
    <t>Rent</t>
  </si>
  <si>
    <t>354074888</t>
  </si>
  <si>
    <t>04/01/2025</t>
  </si>
  <si>
    <t>Charge Total:</t>
  </si>
  <si>
    <t>05-0512</t>
  </si>
  <si>
    <t>2 bed / 1 bath c</t>
  </si>
  <si>
    <t>Notice Rented</t>
  </si>
  <si>
    <t>Ramirez, Leeanna</t>
  </si>
  <si>
    <t>Resident</t>
  </si>
  <si>
    <t>Amenity Rent</t>
  </si>
  <si>
    <t>354074876</t>
  </si>
  <si>
    <t>04/01/2025</t>
  </si>
  <si>
    <t>Rent</t>
  </si>
  <si>
    <t>354074635</t>
  </si>
  <si>
    <t>04/01/2025</t>
  </si>
  <si>
    <t>Pet Charge</t>
  </si>
  <si>
    <t>354074861</t>
  </si>
  <si>
    <t>04/01/2025</t>
  </si>
  <si>
    <t>Charge Total:</t>
  </si>
  <si>
    <t>05-0513</t>
  </si>
  <si>
    <t>2 bed / 1 bath c</t>
  </si>
  <si>
    <t>Occupied No Notice</t>
  </si>
  <si>
    <t>Montgomery, Richard</t>
  </si>
  <si>
    <t>Resident</t>
  </si>
  <si>
    <t>Rent</t>
  </si>
  <si>
    <t>354074838</t>
  </si>
  <si>
    <t>04/01/2025</t>
  </si>
  <si>
    <t>Pet Charge</t>
  </si>
  <si>
    <t>354074733</t>
  </si>
  <si>
    <t>04/01/2025</t>
  </si>
  <si>
    <t>Charge Total:</t>
  </si>
  <si>
    <t>05-0514</t>
  </si>
  <si>
    <t>2 bed / 2 bath d</t>
  </si>
  <si>
    <t>Vacant Unrented Not Ready</t>
  </si>
  <si>
    <t>-- Vacant --</t>
  </si>
  <si>
    <t>-</t>
  </si>
  <si>
    <t>Charge Total:</t>
  </si>
  <si>
    <t>05-0515</t>
  </si>
  <si>
    <t>2 bed / 1 bath c</t>
  </si>
  <si>
    <t>Occupied No Notice</t>
  </si>
  <si>
    <t>Nicolai Crane, Gabrayel</t>
  </si>
  <si>
    <t>Resident</t>
  </si>
  <si>
    <t>Amenity Rent</t>
  </si>
  <si>
    <t>354074882</t>
  </si>
  <si>
    <t>04/01/2025</t>
  </si>
  <si>
    <t>Rent</t>
  </si>
  <si>
    <t>354074780</t>
  </si>
  <si>
    <t>04/01/2025</t>
  </si>
  <si>
    <t>Charge Total:</t>
  </si>
  <si>
    <t>05-0516</t>
  </si>
  <si>
    <t>1 bed / 1 bath a</t>
  </si>
  <si>
    <t>Occupied No Notice</t>
  </si>
  <si>
    <t>Karides, Jessica</t>
  </si>
  <si>
    <t>Resident</t>
  </si>
  <si>
    <t>Rent</t>
  </si>
  <si>
    <t>354074747</t>
  </si>
  <si>
    <t>04/01/2025</t>
  </si>
  <si>
    <t>Charge Total:</t>
  </si>
  <si>
    <t>06-0601</t>
  </si>
  <si>
    <t>1 bed / 1 bath b</t>
  </si>
  <si>
    <t>Occupied No Notice</t>
  </si>
  <si>
    <t>Laurenti, Cheryl</t>
  </si>
  <si>
    <t>Resident</t>
  </si>
  <si>
    <t>Rent</t>
  </si>
  <si>
    <t>354074644</t>
  </si>
  <si>
    <t>04/01/2025</t>
  </si>
  <si>
    <t>Pet Charge</t>
  </si>
  <si>
    <t>354074722</t>
  </si>
  <si>
    <t>04/01/2025</t>
  </si>
  <si>
    <t>Charge Total:</t>
  </si>
  <si>
    <t>06-0602</t>
  </si>
  <si>
    <t>1 bed / 1 bath b</t>
  </si>
  <si>
    <t>Occupied No Notice</t>
  </si>
  <si>
    <t>Barclay, Angela</t>
  </si>
  <si>
    <t>Resident</t>
  </si>
  <si>
    <t>Rent</t>
  </si>
  <si>
    <t>354074743</t>
  </si>
  <si>
    <t>04/01/2025</t>
  </si>
  <si>
    <t>Charge Total:</t>
  </si>
  <si>
    <t>06-0603</t>
  </si>
  <si>
    <t>1 bed / 1 bath b</t>
  </si>
  <si>
    <t>Occupied No Notice</t>
  </si>
  <si>
    <t>Moreno, Ada</t>
  </si>
  <si>
    <t>Resident</t>
  </si>
  <si>
    <t>Amenity Rent</t>
  </si>
  <si>
    <t>354074666</t>
  </si>
  <si>
    <t>04/01/2025</t>
  </si>
  <si>
    <t>Rent</t>
  </si>
  <si>
    <t>354074836</t>
  </si>
  <si>
    <t>04/01/2025</t>
  </si>
  <si>
    <t>Late Fee</t>
  </si>
  <si>
    <t>354430833</t>
  </si>
  <si>
    <t>04/04/2025</t>
  </si>
  <si>
    <t>Late Fee</t>
  </si>
  <si>
    <t>354401653</t>
  </si>
  <si>
    <t>04/04/2025</t>
  </si>
  <si>
    <t>Charge Total:</t>
  </si>
  <si>
    <t>06-0604</t>
  </si>
  <si>
    <t>1 bed / 1 bath b</t>
  </si>
  <si>
    <t>Occupied No Notice</t>
  </si>
  <si>
    <t>Gaudin, Alexandre</t>
  </si>
  <si>
    <t>Resident</t>
  </si>
  <si>
    <t>Amenity Rent</t>
  </si>
  <si>
    <t>354074830</t>
  </si>
  <si>
    <t>04/01/2025</t>
  </si>
  <si>
    <t>Rent</t>
  </si>
  <si>
    <t>354074568</t>
  </si>
  <si>
    <t>04/01/2025</t>
  </si>
  <si>
    <t>Charge Total:</t>
  </si>
  <si>
    <t>06-0605</t>
  </si>
  <si>
    <t>2 bed / 2 bath e</t>
  </si>
  <si>
    <t>Occupied No Notice</t>
  </si>
  <si>
    <t>Infante, Jacob</t>
  </si>
  <si>
    <t>Resident</t>
  </si>
  <si>
    <t>Amenity Rent</t>
  </si>
  <si>
    <t>354074811</t>
  </si>
  <si>
    <t>04/01/2025</t>
  </si>
  <si>
    <t>Rent</t>
  </si>
  <si>
    <t>354074637</t>
  </si>
  <si>
    <t>04/01/2025</t>
  </si>
  <si>
    <t>Pet Charge</t>
  </si>
  <si>
    <t>354074795</t>
  </si>
  <si>
    <t>04/01/2025</t>
  </si>
  <si>
    <t>Charge Total:</t>
  </si>
  <si>
    <t>06-0606</t>
  </si>
  <si>
    <t>2 bed / 2 bath e</t>
  </si>
  <si>
    <t>Occupied No Notice</t>
  </si>
  <si>
    <t>Harrison, Barbara</t>
  </si>
  <si>
    <t>Resident</t>
  </si>
  <si>
    <t>Rent</t>
  </si>
  <si>
    <t>354074544</t>
  </si>
  <si>
    <t>04/01/2025</t>
  </si>
  <si>
    <t>Pet Charge</t>
  </si>
  <si>
    <t>354074671</t>
  </si>
  <si>
    <t>04/01/2025</t>
  </si>
  <si>
    <t>Renters Insurance Fine</t>
  </si>
  <si>
    <t>354302917</t>
  </si>
  <si>
    <t>04/01/2025</t>
  </si>
  <si>
    <t>Charge Total:</t>
  </si>
  <si>
    <t>06-0607</t>
  </si>
  <si>
    <t>2 bed / 2 bath e</t>
  </si>
  <si>
    <t>Occupied No Notice</t>
  </si>
  <si>
    <t>Bass, Jessica</t>
  </si>
  <si>
    <t>Resident</t>
  </si>
  <si>
    <t>Amenity Rent</t>
  </si>
  <si>
    <t>354074858</t>
  </si>
  <si>
    <t>04/01/2025</t>
  </si>
  <si>
    <t>Rent</t>
  </si>
  <si>
    <t>354074866</t>
  </si>
  <si>
    <t>04/01/2025</t>
  </si>
  <si>
    <t>Charge Total:</t>
  </si>
  <si>
    <t>06-0608</t>
  </si>
  <si>
    <t>2 bed / 2 bath e</t>
  </si>
  <si>
    <t>Vacant Rented Not Ready</t>
  </si>
  <si>
    <t>-- Vacant --</t>
  </si>
  <si>
    <t>-</t>
  </si>
  <si>
    <t>Charge Total:</t>
  </si>
  <si>
    <t>06-0609</t>
  </si>
  <si>
    <t>1 bed / 1 bath b</t>
  </si>
  <si>
    <t>Occupied No Notice</t>
  </si>
  <si>
    <t>Evans, Charles</t>
  </si>
  <si>
    <t>Resident</t>
  </si>
  <si>
    <t>Amenity Rent</t>
  </si>
  <si>
    <t>354074603</t>
  </si>
  <si>
    <t>04/01/2025</t>
  </si>
  <si>
    <t>Rent</t>
  </si>
  <si>
    <t>354074614</t>
  </si>
  <si>
    <t>04/01/2025</t>
  </si>
  <si>
    <t>Charge Total:</t>
  </si>
  <si>
    <t>06-0610</t>
  </si>
  <si>
    <t>1 bed / 1 bath b</t>
  </si>
  <si>
    <t>Occupied No Notice</t>
  </si>
  <si>
    <t>Galvan Gonzales, Barbara</t>
  </si>
  <si>
    <t>Resident</t>
  </si>
  <si>
    <t>Amenity Rent</t>
  </si>
  <si>
    <t>354074841</t>
  </si>
  <si>
    <t>04/01/2025</t>
  </si>
  <si>
    <t>Rent</t>
  </si>
  <si>
    <t>354074869</t>
  </si>
  <si>
    <t>04/01/2025</t>
  </si>
  <si>
    <t>Renters Insurance Fine</t>
  </si>
  <si>
    <t>354354774</t>
  </si>
  <si>
    <t>04/02/2025</t>
  </si>
  <si>
    <t>Charge Total:</t>
  </si>
  <si>
    <t>06-0611</t>
  </si>
  <si>
    <t>1 bed / 1 bath b</t>
  </si>
  <si>
    <t>Occupied No Notice</t>
  </si>
  <si>
    <t>Soliz, Denise</t>
  </si>
  <si>
    <t>Resident</t>
  </si>
  <si>
    <t>Amenity Rent</t>
  </si>
  <si>
    <t>354074630</t>
  </si>
  <si>
    <t>04/01/2025</t>
  </si>
  <si>
    <t>Amenity Rent</t>
  </si>
  <si>
    <t>354074826</t>
  </si>
  <si>
    <t>04/01/2025</t>
  </si>
  <si>
    <t>Rent</t>
  </si>
  <si>
    <t>354074604</t>
  </si>
  <si>
    <t>04/01/2025</t>
  </si>
  <si>
    <t>Charge Total:</t>
  </si>
  <si>
    <t>06-0612</t>
  </si>
  <si>
    <t>1 bed / 1 bath b</t>
  </si>
  <si>
    <t>Notice Unrented</t>
  </si>
  <si>
    <t>Tharp, Leighanne</t>
  </si>
  <si>
    <t>Resident</t>
  </si>
  <si>
    <t>Amenity Rent</t>
  </si>
  <si>
    <t>354074554</t>
  </si>
  <si>
    <t>04/01/2025</t>
  </si>
  <si>
    <t>Rent</t>
  </si>
  <si>
    <t>354074748</t>
  </si>
  <si>
    <t>04/01/2025</t>
  </si>
  <si>
    <t>Charge Total:</t>
  </si>
  <si>
    <t>07-0701</t>
  </si>
  <si>
    <t>2 bed / 1 bath c</t>
  </si>
  <si>
    <t>Occupied No Notice</t>
  </si>
  <si>
    <t>CALVERT, ASHLEE</t>
  </si>
  <si>
    <t>Resident</t>
  </si>
  <si>
    <t>Amenity Rent</t>
  </si>
  <si>
    <t>354074602</t>
  </si>
  <si>
    <t>04/01/2025</t>
  </si>
  <si>
    <t>Rent</t>
  </si>
  <si>
    <t>354074777</t>
  </si>
  <si>
    <t>04/01/2025</t>
  </si>
  <si>
    <t>Charge Total:</t>
  </si>
  <si>
    <t>07-0702</t>
  </si>
  <si>
    <t>2 bed / 1 bath c</t>
  </si>
  <si>
    <t>Occupied No Notice</t>
  </si>
  <si>
    <t>RODRIGUEZ, FRANCISCO</t>
  </si>
  <si>
    <t>Resident</t>
  </si>
  <si>
    <t>Amenity Rent</t>
  </si>
  <si>
    <t>354074764</t>
  </si>
  <si>
    <t>04/01/2025</t>
  </si>
  <si>
    <t>Rent</t>
  </si>
  <si>
    <t>354074788</t>
  </si>
  <si>
    <t>04/01/2025</t>
  </si>
  <si>
    <t>Charge Total:</t>
  </si>
  <si>
    <t>07-0703</t>
  </si>
  <si>
    <t>2 bed / 1 bath c</t>
  </si>
  <si>
    <t>Occupied No Notice</t>
  </si>
  <si>
    <t>Franklin, Rachel</t>
  </si>
  <si>
    <t>Resident</t>
  </si>
  <si>
    <t>Amenity Rent</t>
  </si>
  <si>
    <t>354191143</t>
  </si>
  <si>
    <t>04/01/2025</t>
  </si>
  <si>
    <t>Amenity Rent</t>
  </si>
  <si>
    <t>354191146</t>
  </si>
  <si>
    <t>04/01/2025</t>
  </si>
  <si>
    <t>Rent</t>
  </si>
  <si>
    <t>354191144</t>
  </si>
  <si>
    <t>04/01/2025</t>
  </si>
  <si>
    <t>Concession-Resident</t>
  </si>
  <si>
    <t>354191145</t>
  </si>
  <si>
    <t>04/01/2025</t>
  </si>
  <si>
    <t>Charge Total:</t>
  </si>
  <si>
    <t>07-0704</t>
  </si>
  <si>
    <t>2 bed / 1 bath c</t>
  </si>
  <si>
    <t>Occupied No Notice</t>
  </si>
  <si>
    <t>Vieux, Christelle</t>
  </si>
  <si>
    <t>Resident</t>
  </si>
  <si>
    <t>Rent</t>
  </si>
  <si>
    <t>354074859</t>
  </si>
  <si>
    <t>04/01/2025</t>
  </si>
  <si>
    <t>Charge Total:</t>
  </si>
  <si>
    <t>07-0705</t>
  </si>
  <si>
    <t>1 bed / 1 bath a</t>
  </si>
  <si>
    <t>Occupied No Notice</t>
  </si>
  <si>
    <t>Pabon, Nelson</t>
  </si>
  <si>
    <t>Resident</t>
  </si>
  <si>
    <t>Rent</t>
  </si>
  <si>
    <t>354074807</t>
  </si>
  <si>
    <t>04/01/2025</t>
  </si>
  <si>
    <t>Charge Total:</t>
  </si>
  <si>
    <t>07-0706</t>
  </si>
  <si>
    <t>1 bed / 1 bath a</t>
  </si>
  <si>
    <t>Occupied No Notice</t>
  </si>
  <si>
    <t>Nunez, Alma</t>
  </si>
  <si>
    <t>Resident</t>
  </si>
  <si>
    <t>Rent</t>
  </si>
  <si>
    <t>354074717</t>
  </si>
  <si>
    <t>04/01/2025</t>
  </si>
  <si>
    <t>Charge Total:</t>
  </si>
  <si>
    <t>07-0707</t>
  </si>
  <si>
    <t>1 bed / 1 bath a</t>
  </si>
  <si>
    <t>Vacant Unrented Not Ready</t>
  </si>
  <si>
    <t>-- Vacant --</t>
  </si>
  <si>
    <t>-</t>
  </si>
  <si>
    <t>Charge Total:</t>
  </si>
  <si>
    <t>07-0708</t>
  </si>
  <si>
    <t>1 bed / 1 bath a</t>
  </si>
  <si>
    <t>Occupied No Notice</t>
  </si>
  <si>
    <t>Sponaugle, Edward</t>
  </si>
  <si>
    <t>Resident</t>
  </si>
  <si>
    <t>Rent</t>
  </si>
  <si>
    <t>354074707</t>
  </si>
  <si>
    <t>04/01/2025</t>
  </si>
  <si>
    <t>Late Fee</t>
  </si>
  <si>
    <t>354401648</t>
  </si>
  <si>
    <t>04/04/2025</t>
  </si>
  <si>
    <t>Charge Total:</t>
  </si>
  <si>
    <t>07-0709</t>
  </si>
  <si>
    <t>1 bed / 1 bath a</t>
  </si>
  <si>
    <t>Occupied No Notice</t>
  </si>
  <si>
    <t>Robinson, Marcus</t>
  </si>
  <si>
    <t>Resident</t>
  </si>
  <si>
    <t>Amenity Rent</t>
  </si>
  <si>
    <t>354074758</t>
  </si>
  <si>
    <t>04/01/2025</t>
  </si>
  <si>
    <t>Rent</t>
  </si>
  <si>
    <t>354074765</t>
  </si>
  <si>
    <t>04/01/2025</t>
  </si>
  <si>
    <t>Renters Insurance Fine</t>
  </si>
  <si>
    <t>354496247</t>
  </si>
  <si>
    <t>04/08/2025</t>
  </si>
  <si>
    <t>Charge Total:</t>
  </si>
  <si>
    <t>07-0710</t>
  </si>
  <si>
    <t>1 bed / 1 bath a</t>
  </si>
  <si>
    <t>Notice Unrented</t>
  </si>
  <si>
    <t>Douglas, Carlos</t>
  </si>
  <si>
    <t>Resident</t>
  </si>
  <si>
    <t>Amenity Rent</t>
  </si>
  <si>
    <t>354074833</t>
  </si>
  <si>
    <t>04/01/2025</t>
  </si>
  <si>
    <t>Rent</t>
  </si>
  <si>
    <t>354074887</t>
  </si>
  <si>
    <t>04/01/2025</t>
  </si>
  <si>
    <t>Renters Insurance Fine</t>
  </si>
  <si>
    <t>354042072</t>
  </si>
  <si>
    <t>04/01/2025</t>
  </si>
  <si>
    <t>Charge Total:</t>
  </si>
  <si>
    <t>07-0711</t>
  </si>
  <si>
    <t>1 bed / 1 bath a</t>
  </si>
  <si>
    <t>Occupied No Notice</t>
  </si>
  <si>
    <t>Sanchez Rodriguez, Rodney</t>
  </si>
  <si>
    <t>Resident</t>
  </si>
  <si>
    <t>Amenity Rent</t>
  </si>
  <si>
    <t>354074806</t>
  </si>
  <si>
    <t>04/01/2025</t>
  </si>
  <si>
    <t>Rent</t>
  </si>
  <si>
    <t>354074749</t>
  </si>
  <si>
    <t>04/01/2025</t>
  </si>
  <si>
    <t>Renters Insurance Fine</t>
  </si>
  <si>
    <t>354042081</t>
  </si>
  <si>
    <t>04/01/2025</t>
  </si>
  <si>
    <t>Renters Insurance Fine</t>
  </si>
  <si>
    <t>354129285</t>
  </si>
  <si>
    <t>04/01/2025</t>
  </si>
  <si>
    <t>Charge Total:</t>
  </si>
  <si>
    <t>07-0712</t>
  </si>
  <si>
    <t>1 bed / 1 bath a</t>
  </si>
  <si>
    <t>Occupied No Notice</t>
  </si>
  <si>
    <t>Rosales, Adriana</t>
  </si>
  <si>
    <t>Resident</t>
  </si>
  <si>
    <t>Amenity Rent</t>
  </si>
  <si>
    <t>354074916</t>
  </si>
  <si>
    <t>04/01/2025</t>
  </si>
  <si>
    <t>Amenity Rent</t>
  </si>
  <si>
    <t>354074753</t>
  </si>
  <si>
    <t>04/01/2025</t>
  </si>
  <si>
    <t>Rent</t>
  </si>
  <si>
    <t>354074608</t>
  </si>
  <si>
    <t>04/01/2025</t>
  </si>
  <si>
    <t>Charge Total:</t>
  </si>
  <si>
    <t>07-0713</t>
  </si>
  <si>
    <t>1 bed / 1 bath a</t>
  </si>
  <si>
    <t>Occupied No Notice</t>
  </si>
  <si>
    <t>Eckermann, Cassandra</t>
  </si>
  <si>
    <t>Resident</t>
  </si>
  <si>
    <t>Amenity Rent</t>
  </si>
  <si>
    <t>354074659</t>
  </si>
  <si>
    <t>04/01/2025</t>
  </si>
  <si>
    <t>Rent</t>
  </si>
  <si>
    <t>354074894</t>
  </si>
  <si>
    <t>04/01/2025</t>
  </si>
  <si>
    <t>Charge Total:</t>
  </si>
  <si>
    <t>07-0714</t>
  </si>
  <si>
    <t>1 bed / 1 bath a</t>
  </si>
  <si>
    <t>Vacant Unrented Not Ready</t>
  </si>
  <si>
    <t>-- Vacant --</t>
  </si>
  <si>
    <t>-</t>
  </si>
  <si>
    <t>Charge Total:</t>
  </si>
  <si>
    <t>07-0715</t>
  </si>
  <si>
    <t>1 bed / 1 bath a</t>
  </si>
  <si>
    <t>Occupied No Notice</t>
  </si>
  <si>
    <t>Leigh, Simon</t>
  </si>
  <si>
    <t>Resident</t>
  </si>
  <si>
    <t>Amenity Rent</t>
  </si>
  <si>
    <t>354074848</t>
  </si>
  <si>
    <t>04/01/2025</t>
  </si>
  <si>
    <t>Rent</t>
  </si>
  <si>
    <t>354074624</t>
  </si>
  <si>
    <t>04/01/2025</t>
  </si>
  <si>
    <t>Renters Insurance Fine</t>
  </si>
  <si>
    <t>354478293</t>
  </si>
  <si>
    <t>04/04/2025</t>
  </si>
  <si>
    <t>Charge Total:</t>
  </si>
  <si>
    <t>07-0716</t>
  </si>
  <si>
    <t>1 bed / 1 bath a</t>
  </si>
  <si>
    <t>Occupied No Notice</t>
  </si>
  <si>
    <t>Case, James</t>
  </si>
  <si>
    <t>Resident</t>
  </si>
  <si>
    <t>Rent</t>
  </si>
  <si>
    <t>354074661</t>
  </si>
  <si>
    <t>04/01/2025</t>
  </si>
  <si>
    <t>Late Fee</t>
  </si>
  <si>
    <t>354401658</t>
  </si>
  <si>
    <t>04/04/2025</t>
  </si>
  <si>
    <t>Pet Charge</t>
  </si>
  <si>
    <t>354074720</t>
  </si>
  <si>
    <t>04/01/2025</t>
  </si>
  <si>
    <t>Charge Total:</t>
  </si>
  <si>
    <t>07-0717</t>
  </si>
  <si>
    <t>2 bed / 1 bath c</t>
  </si>
  <si>
    <t>Occupied No Notice</t>
  </si>
  <si>
    <t>Young, Jenna</t>
  </si>
  <si>
    <t>Resident</t>
  </si>
  <si>
    <t>Amenity Rent</t>
  </si>
  <si>
    <t>354074651</t>
  </si>
  <si>
    <t>04/01/2025</t>
  </si>
  <si>
    <t>Rent</t>
  </si>
  <si>
    <t>354074676</t>
  </si>
  <si>
    <t>04/01/2025</t>
  </si>
  <si>
    <t>Charge Total:</t>
  </si>
  <si>
    <t>07-0718</t>
  </si>
  <si>
    <t>2 bed / 1 bath c</t>
  </si>
  <si>
    <t>Occupied No Notice</t>
  </si>
  <si>
    <t>Cordell, Dylan</t>
  </si>
  <si>
    <t>Resident</t>
  </si>
  <si>
    <t>Amenity Rent</t>
  </si>
  <si>
    <t>354074919</t>
  </si>
  <si>
    <t>04/01/2025</t>
  </si>
  <si>
    <t>Amenity Rent</t>
  </si>
  <si>
    <t>354074856</t>
  </si>
  <si>
    <t>04/01/2025</t>
  </si>
  <si>
    <t>Amenity Rent</t>
  </si>
  <si>
    <t>354074655</t>
  </si>
  <si>
    <t>04/01/2025</t>
  </si>
  <si>
    <t>Rent</t>
  </si>
  <si>
    <t>354074781</t>
  </si>
  <si>
    <t>04/01/2025</t>
  </si>
  <si>
    <t>Pet Charge</t>
  </si>
  <si>
    <t>354074910</t>
  </si>
  <si>
    <t>04/01/2025</t>
  </si>
  <si>
    <t>Charge Total:</t>
  </si>
  <si>
    <t>07-0719</t>
  </si>
  <si>
    <t>2 bed / 1 bath c</t>
  </si>
  <si>
    <t>Occupied No Notice</t>
  </si>
  <si>
    <t>Lind, Mariette</t>
  </si>
  <si>
    <t>Resident</t>
  </si>
  <si>
    <t>Amenity Rent</t>
  </si>
  <si>
    <t>354074631</t>
  </si>
  <si>
    <t>04/01/2025</t>
  </si>
  <si>
    <t>Rent</t>
  </si>
  <si>
    <t>354074871</t>
  </si>
  <si>
    <t>04/01/2025</t>
  </si>
  <si>
    <t>Charge Total:</t>
  </si>
  <si>
    <t>07-0720</t>
  </si>
  <si>
    <t>2 bed / 1 bath c</t>
  </si>
  <si>
    <t>Occupied No Notice</t>
  </si>
  <si>
    <t>SAUNDERS, ROSLYN</t>
  </si>
  <si>
    <t>Resident</t>
  </si>
  <si>
    <t>Amenity Rent</t>
  </si>
  <si>
    <t>354074897</t>
  </si>
  <si>
    <t>04/01/2025</t>
  </si>
  <si>
    <t>Rent</t>
  </si>
  <si>
    <t>354074702</t>
  </si>
  <si>
    <t>04/01/2025</t>
  </si>
  <si>
    <t>Charge Total:</t>
  </si>
  <si>
    <t>08-0801</t>
  </si>
  <si>
    <t>2 bed / 2 bath d</t>
  </si>
  <si>
    <t>Occupied No Notice</t>
  </si>
  <si>
    <t>Ramos-Branecky, Beverly</t>
  </si>
  <si>
    <t>Resident</t>
  </si>
  <si>
    <t>Amenity Rent</t>
  </si>
  <si>
    <t>354074730</t>
  </si>
  <si>
    <t>04/01/2025</t>
  </si>
  <si>
    <t>Amenity Rent</t>
  </si>
  <si>
    <t>354074923</t>
  </si>
  <si>
    <t>04/01/2025</t>
  </si>
  <si>
    <t>Amenity Rent</t>
  </si>
  <si>
    <t>354074812</t>
  </si>
  <si>
    <t>04/01/2025</t>
  </si>
  <si>
    <t>Rent</t>
  </si>
  <si>
    <t>354074712</t>
  </si>
  <si>
    <t>04/01/2025</t>
  </si>
  <si>
    <t>Pet Charge</t>
  </si>
  <si>
    <t>354074904</t>
  </si>
  <si>
    <t>04/01/2025</t>
  </si>
  <si>
    <t>Charge Total:</t>
  </si>
  <si>
    <t>08-0802</t>
  </si>
  <si>
    <t>2 bed / 1 bath c</t>
  </si>
  <si>
    <t>Vacant Unrented Ready</t>
  </si>
  <si>
    <t>-- Vacant --</t>
  </si>
  <si>
    <t>-</t>
  </si>
  <si>
    <t>Charge Total:</t>
  </si>
  <si>
    <t>08-0803</t>
  </si>
  <si>
    <t>1 bed / 1 bath a</t>
  </si>
  <si>
    <t>Occupied No Notice</t>
  </si>
  <si>
    <t>Mannering, Stuart</t>
  </si>
  <si>
    <t>Resident</t>
  </si>
  <si>
    <t>Amenity Rent</t>
  </si>
  <si>
    <t>354074837</t>
  </si>
  <si>
    <t>04/01/2025</t>
  </si>
  <si>
    <t>Rent</t>
  </si>
  <si>
    <t>354074862</t>
  </si>
  <si>
    <t>04/01/2025</t>
  </si>
  <si>
    <t>Charge Total:</t>
  </si>
  <si>
    <t>08-0804</t>
  </si>
  <si>
    <t>2 bed / 1 bath c</t>
  </si>
  <si>
    <t>Occupied No Notice</t>
  </si>
  <si>
    <t>Guzman, Antonio</t>
  </si>
  <si>
    <t>Resident</t>
  </si>
  <si>
    <t>Amenity Rent</t>
  </si>
  <si>
    <t>354074851</t>
  </si>
  <si>
    <t>04/01/2025</t>
  </si>
  <si>
    <t>Rent</t>
  </si>
  <si>
    <t>354074727</t>
  </si>
  <si>
    <t>04/01/2025</t>
  </si>
  <si>
    <t>Charge Total:</t>
  </si>
  <si>
    <t>08-0805</t>
  </si>
  <si>
    <t>2 bed / 1 bath c</t>
  </si>
  <si>
    <t>Occupied No Notice</t>
  </si>
  <si>
    <t>Armbrust, Jason</t>
  </si>
  <si>
    <t>Resident</t>
  </si>
  <si>
    <t>Amenity Rent</t>
  </si>
  <si>
    <t>354074801</t>
  </si>
  <si>
    <t>04/01/2025</t>
  </si>
  <si>
    <t>Rent</t>
  </si>
  <si>
    <t>354074895</t>
  </si>
  <si>
    <t>04/01/2025</t>
  </si>
  <si>
    <t>Charge Total:</t>
  </si>
  <si>
    <t>08-0806</t>
  </si>
  <si>
    <t>2 bed / 2 bath d</t>
  </si>
  <si>
    <t>Occupied No Notice</t>
  </si>
  <si>
    <t>Ruiz, Alexis</t>
  </si>
  <si>
    <t>Resident</t>
  </si>
  <si>
    <t>Amenity Rent</t>
  </si>
  <si>
    <t>354074917</t>
  </si>
  <si>
    <t>04/01/2025</t>
  </si>
  <si>
    <t>Amenity Rent</t>
  </si>
  <si>
    <t>354074663</t>
  </si>
  <si>
    <t>04/01/2025</t>
  </si>
  <si>
    <t>Amenity Rent</t>
  </si>
  <si>
    <t>354074853</t>
  </si>
  <si>
    <t>04/01/2025</t>
  </si>
  <si>
    <t>Rent</t>
  </si>
  <si>
    <t>354074653</t>
  </si>
  <si>
    <t>04/01/2025</t>
  </si>
  <si>
    <t>Concession-Resident</t>
  </si>
  <si>
    <t>354074896</t>
  </si>
  <si>
    <t>04/01/2025</t>
  </si>
  <si>
    <t>Pet Charge</t>
  </si>
  <si>
    <t>354074618</t>
  </si>
  <si>
    <t>04/01/2025</t>
  </si>
  <si>
    <t>Charge Total:</t>
  </si>
  <si>
    <t>08-0807</t>
  </si>
  <si>
    <t>2 bed / 1 bath c</t>
  </si>
  <si>
    <t>Occupied No Notice</t>
  </si>
  <si>
    <t>Parsons, Lynda</t>
  </si>
  <si>
    <t>Resident</t>
  </si>
  <si>
    <t>Amenity Rent</t>
  </si>
  <si>
    <t>354074890</t>
  </si>
  <si>
    <t>04/01/2025</t>
  </si>
  <si>
    <t>Rent</t>
  </si>
  <si>
    <t>354074657</t>
  </si>
  <si>
    <t>04/01/2025</t>
  </si>
  <si>
    <t>Bounced Check Fee</t>
  </si>
  <si>
    <t>354490656</t>
  </si>
  <si>
    <t>04/03/2025</t>
  </si>
  <si>
    <t>Late Fee</t>
  </si>
  <si>
    <t>354490974</t>
  </si>
  <si>
    <t>04/04/2025</t>
  </si>
  <si>
    <t>Pet Charge</t>
  </si>
  <si>
    <t>354074569</t>
  </si>
  <si>
    <t>04/01/2025</t>
  </si>
  <si>
    <t>Charge Total:</t>
  </si>
  <si>
    <t>08-0808</t>
  </si>
  <si>
    <t>1 bed / 1 bath a</t>
  </si>
  <si>
    <t>Occupied No Notice</t>
  </si>
  <si>
    <t>Dandrea Garcia, Matthew</t>
  </si>
  <si>
    <t>Resident</t>
  </si>
  <si>
    <t>Rent</t>
  </si>
  <si>
    <t>354074652</t>
  </si>
  <si>
    <t>04/01/2025</t>
  </si>
  <si>
    <t>Charge Total:</t>
  </si>
  <si>
    <t>08-0809</t>
  </si>
  <si>
    <t>2 bed / 2 bath d</t>
  </si>
  <si>
    <t>Occupied No Notice</t>
  </si>
  <si>
    <t>Finley, Crystal</t>
  </si>
  <si>
    <t>Resident</t>
  </si>
  <si>
    <t>Amenity Rent</t>
  </si>
  <si>
    <t>354074616</t>
  </si>
  <si>
    <t>04/01/2025</t>
  </si>
  <si>
    <t>Month to Month Rent</t>
  </si>
  <si>
    <t>354074586</t>
  </si>
  <si>
    <t>04/01/2025</t>
  </si>
  <si>
    <t>Month-to-Month Fee</t>
  </si>
  <si>
    <t>354074839</t>
  </si>
  <si>
    <t>04/01/2025</t>
  </si>
  <si>
    <t>Pet Charge</t>
  </si>
  <si>
    <t>354074794</t>
  </si>
  <si>
    <t>04/01/2025</t>
  </si>
  <si>
    <t>Charge Total:</t>
  </si>
  <si>
    <t>08-0810</t>
  </si>
  <si>
    <t>2 bed / 1 bath c</t>
  </si>
  <si>
    <t>Occupied No Notice</t>
  </si>
  <si>
    <t>Long, Michele</t>
  </si>
  <si>
    <t>Resident</t>
  </si>
  <si>
    <t>Amenity Rent</t>
  </si>
  <si>
    <t>354074667</t>
  </si>
  <si>
    <t>04/01/2025</t>
  </si>
  <si>
    <t>Rent</t>
  </si>
  <si>
    <t>354074710</t>
  </si>
  <si>
    <t>04/01/2025</t>
  </si>
  <si>
    <t>Charge Total:</t>
  </si>
  <si>
    <t>08-0811</t>
  </si>
  <si>
    <t>1 bed / 1 bath a</t>
  </si>
  <si>
    <t>Occupied No Notice</t>
  </si>
  <si>
    <t>Martinez, Anthony</t>
  </si>
  <si>
    <t>Resident</t>
  </si>
  <si>
    <t>Rent</t>
  </si>
  <si>
    <t>354074779</t>
  </si>
  <si>
    <t>04/01/2025</t>
  </si>
  <si>
    <t>Late Fee</t>
  </si>
  <si>
    <t>354401659</t>
  </si>
  <si>
    <t>04/04/2025</t>
  </si>
  <si>
    <t>Charge Total:</t>
  </si>
  <si>
    <t>08-0812</t>
  </si>
  <si>
    <t>2 bed / 1 bath c</t>
  </si>
  <si>
    <t>Vacant Unrented Ready</t>
  </si>
  <si>
    <t>-- Vacant --</t>
  </si>
  <si>
    <t>-</t>
  </si>
  <si>
    <t>Charge Total:</t>
  </si>
  <si>
    <t>08-0813</t>
  </si>
  <si>
    <t>2 bed / 1 bath c</t>
  </si>
  <si>
    <t>Occupied No Notice</t>
  </si>
  <si>
    <t>Botello, Benjamin</t>
  </si>
  <si>
    <t>Resident</t>
  </si>
  <si>
    <t>Amenity Rent</t>
  </si>
  <si>
    <t>354074903</t>
  </si>
  <si>
    <t>04/01/2025</t>
  </si>
  <si>
    <t>Rent</t>
  </si>
  <si>
    <t>354074926</t>
  </si>
  <si>
    <t>04/01/2025</t>
  </si>
  <si>
    <t>Charge Total:</t>
  </si>
  <si>
    <t>08-0814</t>
  </si>
  <si>
    <t>2 bed / 2 bath d</t>
  </si>
  <si>
    <t>Occupied No Notice</t>
  </si>
  <si>
    <t>Garcia, Dayron</t>
  </si>
  <si>
    <t>Resident</t>
  </si>
  <si>
    <t>Amenity Rent</t>
  </si>
  <si>
    <t>354074803</t>
  </si>
  <si>
    <t>04/01/2025</t>
  </si>
  <si>
    <t>Rent</t>
  </si>
  <si>
    <t>354074613</t>
  </si>
  <si>
    <t>04/01/2025</t>
  </si>
  <si>
    <t>Charge Total:</t>
  </si>
  <si>
    <t>08-0815</t>
  </si>
  <si>
    <t>2 bed / 1 bath c</t>
  </si>
  <si>
    <t>Occupied No Notice</t>
  </si>
  <si>
    <t>Pena, Rebecca</t>
  </si>
  <si>
    <t>Resident</t>
  </si>
  <si>
    <t>Amenity Rent</t>
  </si>
  <si>
    <t>354074561</t>
  </si>
  <si>
    <t>04/01/2025</t>
  </si>
  <si>
    <t>Rent</t>
  </si>
  <si>
    <t>354074908</t>
  </si>
  <si>
    <t>04/01/2025</t>
  </si>
  <si>
    <t>Charge Total:</t>
  </si>
  <si>
    <t>08-0816</t>
  </si>
  <si>
    <t>1 bed / 1 bath a</t>
  </si>
  <si>
    <t>Occupied No Notice</t>
  </si>
  <si>
    <t>Denson, Brandon</t>
  </si>
  <si>
    <t>Resident</t>
  </si>
  <si>
    <t>Amenity Rent</t>
  </si>
  <si>
    <t>354074893</t>
  </si>
  <si>
    <t>04/01/2025</t>
  </si>
  <si>
    <t>Rent</t>
  </si>
  <si>
    <t>354074814</t>
  </si>
  <si>
    <t>04/01/2025</t>
  </si>
  <si>
    <t>Charge Total:</t>
  </si>
  <si>
    <t>09-0901</t>
  </si>
  <si>
    <t>1 bed / 1 bath b</t>
  </si>
  <si>
    <t>Occupied No Notice</t>
  </si>
  <si>
    <t>SMITH, MARGARITA</t>
  </si>
  <si>
    <t>Resident</t>
  </si>
  <si>
    <t>Amenity Rent</t>
  </si>
  <si>
    <t>354074718</t>
  </si>
  <si>
    <t>04/01/2025</t>
  </si>
  <si>
    <t>Rent</t>
  </si>
  <si>
    <t>354074737</t>
  </si>
  <si>
    <t>04/01/2025</t>
  </si>
  <si>
    <t>Charge Total:</t>
  </si>
  <si>
    <t>09-0902</t>
  </si>
  <si>
    <t>1 bed / 1 bath b</t>
  </si>
  <si>
    <t>Vacant Unrented Not Ready</t>
  </si>
  <si>
    <t>-- Vacant --</t>
  </si>
  <si>
    <t>-</t>
  </si>
  <si>
    <t>Charge Total:</t>
  </si>
  <si>
    <t>09-0903</t>
  </si>
  <si>
    <t>1 bed / 1 bath b</t>
  </si>
  <si>
    <t>Occupied No Notice</t>
  </si>
  <si>
    <t>Hanley, Diana</t>
  </si>
  <si>
    <t>Resident</t>
  </si>
  <si>
    <t>Rent</t>
  </si>
  <si>
    <t>354074620</t>
  </si>
  <si>
    <t>04/01/2025</t>
  </si>
  <si>
    <t>Renters Insurance Fine</t>
  </si>
  <si>
    <t>354478286</t>
  </si>
  <si>
    <t>04/07/2025</t>
  </si>
  <si>
    <t>Charge Total:</t>
  </si>
  <si>
    <t>09-0904</t>
  </si>
  <si>
    <t>1 bed / 1 bath b</t>
  </si>
  <si>
    <t>Occupied No Notice</t>
  </si>
  <si>
    <t>Herrera, Sabrina</t>
  </si>
  <si>
    <t>Resident</t>
  </si>
  <si>
    <t>Amenity Rent</t>
  </si>
  <si>
    <t>354074699</t>
  </si>
  <si>
    <t>04/01/2025</t>
  </si>
  <si>
    <t>Rent</t>
  </si>
  <si>
    <t>354074845</t>
  </si>
  <si>
    <t>04/01/2025</t>
  </si>
  <si>
    <t>Pet Charge</t>
  </si>
  <si>
    <t>354074656</t>
  </si>
  <si>
    <t>04/01/2025</t>
  </si>
  <si>
    <t>Charge Total:</t>
  </si>
  <si>
    <t>09-0905</t>
  </si>
  <si>
    <t>2 bed / 2 bath e</t>
  </si>
  <si>
    <t>Vacant Rented Not Ready</t>
  </si>
  <si>
    <t>-- Vacant --</t>
  </si>
  <si>
    <t>-</t>
  </si>
  <si>
    <t>Charge Total:</t>
  </si>
  <si>
    <t>09-0906</t>
  </si>
  <si>
    <t>2 bed / 2 bath e</t>
  </si>
  <si>
    <t>Occupied No Notice</t>
  </si>
  <si>
    <t>Kingston, Colton</t>
  </si>
  <si>
    <t>Resident</t>
  </si>
  <si>
    <t>Amenity Rent</t>
  </si>
  <si>
    <t>354074621</t>
  </si>
  <si>
    <t>04/01/2025</t>
  </si>
  <si>
    <t>Amenity Rent</t>
  </si>
  <si>
    <t>354074571</t>
  </si>
  <si>
    <t>04/01/2025</t>
  </si>
  <si>
    <t>Rent</t>
  </si>
  <si>
    <t>354074757</t>
  </si>
  <si>
    <t>04/01/2025</t>
  </si>
  <si>
    <t>Charge Total:</t>
  </si>
  <si>
    <t>09-0907</t>
  </si>
  <si>
    <t>2 bed / 2 bath e</t>
  </si>
  <si>
    <t>Occupied No Notice</t>
  </si>
  <si>
    <t>Valles, Amanda</t>
  </si>
  <si>
    <t>Resident</t>
  </si>
  <si>
    <t>Amenity Rent</t>
  </si>
  <si>
    <t>354074664</t>
  </si>
  <si>
    <t>04/01/2025</t>
  </si>
  <si>
    <t>Amenity Rent</t>
  </si>
  <si>
    <t>354074703</t>
  </si>
  <si>
    <t>04/01/2025</t>
  </si>
  <si>
    <t>Amenity Rent</t>
  </si>
  <si>
    <t>354074816</t>
  </si>
  <si>
    <t>04/01/2025</t>
  </si>
  <si>
    <t>Rent</t>
  </si>
  <si>
    <t>354074913</t>
  </si>
  <si>
    <t>04/01/2025</t>
  </si>
  <si>
    <t>Charge Total:</t>
  </si>
  <si>
    <t>09-0908</t>
  </si>
  <si>
    <t>2 bed / 2 bath e</t>
  </si>
  <si>
    <t>Occupied No Notice</t>
  </si>
  <si>
    <t>Redman, Deidra</t>
  </si>
  <si>
    <t>Resident</t>
  </si>
  <si>
    <t>Amenity Rent</t>
  </si>
  <si>
    <t>354074808</t>
  </si>
  <si>
    <t>04/01/2025</t>
  </si>
  <si>
    <t>Rent</t>
  </si>
  <si>
    <t>354074774</t>
  </si>
  <si>
    <t>04/01/2025</t>
  </si>
  <si>
    <t>Pet Charge</t>
  </si>
  <si>
    <t>354074660</t>
  </si>
  <si>
    <t>04/01/2025</t>
  </si>
  <si>
    <t>Charge Total:</t>
  </si>
  <si>
    <t>09-0909</t>
  </si>
  <si>
    <t>1 bed / 1 bath b</t>
  </si>
  <si>
    <t>Occupied No Notice</t>
  </si>
  <si>
    <t>Lemard, Destini</t>
  </si>
  <si>
    <t>Resident</t>
  </si>
  <si>
    <t>Amenity Rent</t>
  </si>
  <si>
    <t>354074714</t>
  </si>
  <si>
    <t>04/01/2025</t>
  </si>
  <si>
    <t>Amenity Rent</t>
  </si>
  <si>
    <t>354074746</t>
  </si>
  <si>
    <t>04/01/2025</t>
  </si>
  <si>
    <t>Amenity Rent</t>
  </si>
  <si>
    <t>354074762</t>
  </si>
  <si>
    <t>04/01/2025</t>
  </si>
  <si>
    <t>Rent</t>
  </si>
  <si>
    <t>354074775</t>
  </si>
  <si>
    <t>04/01/2025</t>
  </si>
  <si>
    <t>Charge Total:</t>
  </si>
  <si>
    <t>09-0910</t>
  </si>
  <si>
    <t>1 bed / 1 bath b</t>
  </si>
  <si>
    <t>Occupied No Notice</t>
  </si>
  <si>
    <t>Shawe, Paul</t>
  </si>
  <si>
    <t>Resident</t>
  </si>
  <si>
    <t>Rent</t>
  </si>
  <si>
    <t>354074783</t>
  </si>
  <si>
    <t>04/01/2025</t>
  </si>
  <si>
    <t>Charge Total:</t>
  </si>
  <si>
    <t>09-0911</t>
  </si>
  <si>
    <t>1 bed / 1 bath b</t>
  </si>
  <si>
    <t>Occupied No Notice</t>
  </si>
  <si>
    <t>Gobellan, Paula</t>
  </si>
  <si>
    <t>Resident</t>
  </si>
  <si>
    <t>Amenity Rent</t>
  </si>
  <si>
    <t>354074658</t>
  </si>
  <si>
    <t>04/01/2025</t>
  </si>
  <si>
    <t>Rent</t>
  </si>
  <si>
    <t>354074878</t>
  </si>
  <si>
    <t>04/01/2025</t>
  </si>
  <si>
    <t>Late Fee</t>
  </si>
  <si>
    <t>354401652</t>
  </si>
  <si>
    <t>04/04/2025</t>
  </si>
  <si>
    <t>Renters Insurance Fine</t>
  </si>
  <si>
    <t>354042049</t>
  </si>
  <si>
    <t>04/01/2025</t>
  </si>
  <si>
    <t>Charge Total:</t>
  </si>
  <si>
    <t>09-0912</t>
  </si>
  <si>
    <t>1 bed / 1 bath b</t>
  </si>
  <si>
    <t>Occupied No Notice</t>
  </si>
  <si>
    <t>Dunn, Samantha</t>
  </si>
  <si>
    <t>Resident</t>
  </si>
  <si>
    <t>Rent</t>
  </si>
  <si>
    <t>354074578</t>
  </si>
  <si>
    <t>04/01/2025</t>
  </si>
  <si>
    <t>Pet Charge</t>
  </si>
  <si>
    <t>354074907</t>
  </si>
  <si>
    <t>04/01/2025</t>
  </si>
  <si>
    <t>Charge Total:</t>
  </si>
  <si>
    <t>10-1001</t>
  </si>
  <si>
    <t>2 bed / 2 bath d</t>
  </si>
  <si>
    <t>Occupied No Notice</t>
  </si>
  <si>
    <t>Anderson, Stephanie</t>
  </si>
  <si>
    <t>Resident</t>
  </si>
  <si>
    <t>Amenity Rent</t>
  </si>
  <si>
    <t>354074901</t>
  </si>
  <si>
    <t>04/01/2025</t>
  </si>
  <si>
    <t>Rent</t>
  </si>
  <si>
    <t>354074751</t>
  </si>
  <si>
    <t>04/01/2025</t>
  </si>
  <si>
    <t>Pet Charge</t>
  </si>
  <si>
    <t>354074891</t>
  </si>
  <si>
    <t>04/01/2025</t>
  </si>
  <si>
    <t>Charge Total:</t>
  </si>
  <si>
    <t>10-1002</t>
  </si>
  <si>
    <t>1 bed / 1 bath a</t>
  </si>
  <si>
    <t>Occupied No Notice</t>
  </si>
  <si>
    <t>Krause, Robert</t>
  </si>
  <si>
    <t>Resident</t>
  </si>
  <si>
    <t>Amenity Rent</t>
  </si>
  <si>
    <t>354074879</t>
  </si>
  <si>
    <t>04/01/2025</t>
  </si>
  <si>
    <t>Rent</t>
  </si>
  <si>
    <t>354074900</t>
  </si>
  <si>
    <t>04/01/2025</t>
  </si>
  <si>
    <t>Charge Total:</t>
  </si>
  <si>
    <t>10-1003</t>
  </si>
  <si>
    <t>1 bed / 1 bath a</t>
  </si>
  <si>
    <t>Occupied No Notice</t>
  </si>
  <si>
    <t>Villarreal, Candy</t>
  </si>
  <si>
    <t>Resident</t>
  </si>
  <si>
    <t>Amenity Rent</t>
  </si>
  <si>
    <t>354074638</t>
  </si>
  <si>
    <t>04/01/2025</t>
  </si>
  <si>
    <t>Rent</t>
  </si>
  <si>
    <t>354074805</t>
  </si>
  <si>
    <t>04/01/2025</t>
  </si>
  <si>
    <t>Charge Total:</t>
  </si>
  <si>
    <t>10-1004</t>
  </si>
  <si>
    <t>2 bed / 2 bath d</t>
  </si>
  <si>
    <t>Occupied No Notice</t>
  </si>
  <si>
    <t>Aquino, Anita</t>
  </si>
  <si>
    <t>Resident</t>
  </si>
  <si>
    <t>Rent</t>
  </si>
  <si>
    <t>354074596</t>
  </si>
  <si>
    <t>04/01/2025</t>
  </si>
  <si>
    <t>Pet Charge</t>
  </si>
  <si>
    <t>354074877</t>
  </si>
  <si>
    <t>04/01/2025</t>
  </si>
  <si>
    <t>Charge Total:</t>
  </si>
  <si>
    <t>10-1005</t>
  </si>
  <si>
    <t>2 bed / 2 bath d</t>
  </si>
  <si>
    <t>Occupied No Notice</t>
  </si>
  <si>
    <t>Alwais, Randall</t>
  </si>
  <si>
    <t>Resident</t>
  </si>
  <si>
    <t>Amenity Rent</t>
  </si>
  <si>
    <t>354074772</t>
  </si>
  <si>
    <t>04/01/2025</t>
  </si>
  <si>
    <t>Amenity Rent</t>
  </si>
  <si>
    <t>354074694</t>
  </si>
  <si>
    <t>04/01/2025</t>
  </si>
  <si>
    <t>Month to Month Rent</t>
  </si>
  <si>
    <t>354074563</t>
  </si>
  <si>
    <t>04/01/2025</t>
  </si>
  <si>
    <t>Late Fee</t>
  </si>
  <si>
    <t>354401656</t>
  </si>
  <si>
    <t>04/04/2025</t>
  </si>
  <si>
    <t>Month-to-Month Fee</t>
  </si>
  <si>
    <t>354074575</t>
  </si>
  <si>
    <t>04/01/2025</t>
  </si>
  <si>
    <t>Charge Total:</t>
  </si>
  <si>
    <t>10-1006</t>
  </si>
  <si>
    <t>1 bed / 1 bath a</t>
  </si>
  <si>
    <t>Occupied No Notice</t>
  </si>
  <si>
    <t>Aleman, Roel</t>
  </si>
  <si>
    <t>Resident</t>
  </si>
  <si>
    <t>Rent</t>
  </si>
  <si>
    <t>354074654</t>
  </si>
  <si>
    <t>04/01/2025</t>
  </si>
  <si>
    <t>Charge Total:</t>
  </si>
  <si>
    <t>10-1007</t>
  </si>
  <si>
    <t>1 bed / 1 bath a</t>
  </si>
  <si>
    <t>Occupied No Notice</t>
  </si>
  <si>
    <t>Melenyzer, Charles</t>
  </si>
  <si>
    <t>Resident</t>
  </si>
  <si>
    <t>Amenity Rent</t>
  </si>
  <si>
    <t>354074849</t>
  </si>
  <si>
    <t>04/01/2025</t>
  </si>
  <si>
    <t>Rent</t>
  </si>
  <si>
    <t>354074669</t>
  </si>
  <si>
    <t>04/01/2025</t>
  </si>
  <si>
    <t>Charge Total:</t>
  </si>
  <si>
    <t>10-1008</t>
  </si>
  <si>
    <t>2 bed / 2 bath d</t>
  </si>
  <si>
    <t>Occupied No Notice</t>
  </si>
  <si>
    <t>Morris, Evelyn</t>
  </si>
  <si>
    <t>Resident</t>
  </si>
  <si>
    <t>Rent</t>
  </si>
  <si>
    <t>354074697</t>
  </si>
  <si>
    <t>04/01/2025</t>
  </si>
  <si>
    <t>Charge Total:</t>
  </si>
  <si>
    <t>10-1009</t>
  </si>
  <si>
    <t>1 bed / 1 bath a</t>
  </si>
  <si>
    <t>Occupied No Notice</t>
  </si>
  <si>
    <t>Callahan, Jacob</t>
  </si>
  <si>
    <t>Resident</t>
  </si>
  <si>
    <t>Rent</t>
  </si>
  <si>
    <t>354074898</t>
  </si>
  <si>
    <t>04/01/2025</t>
  </si>
  <si>
    <t>Charge Total:</t>
  </si>
  <si>
    <t>10-1010</t>
  </si>
  <si>
    <t>1 bed / 1 bath a</t>
  </si>
  <si>
    <t>Occupied No Notice</t>
  </si>
  <si>
    <t>Garza, Eduardo</t>
  </si>
  <si>
    <t>Resident</t>
  </si>
  <si>
    <t>Amenity Rent</t>
  </si>
  <si>
    <t>354074713</t>
  </si>
  <si>
    <t>04/01/2025</t>
  </si>
  <si>
    <t>Rent</t>
  </si>
  <si>
    <t>354074889</t>
  </si>
  <si>
    <t>04/01/2025</t>
  </si>
  <si>
    <t>Charge Total:</t>
  </si>
  <si>
    <t>10-1011</t>
  </si>
  <si>
    <t>1 bed / 1 bath a</t>
  </si>
  <si>
    <t>Vacant Unrented Not Ready</t>
  </si>
  <si>
    <t>-- Vacant --</t>
  </si>
  <si>
    <t>-</t>
  </si>
  <si>
    <t>Charge Total:</t>
  </si>
  <si>
    <t>10-1012</t>
  </si>
  <si>
    <t>1 bed / 1 bath a</t>
  </si>
  <si>
    <t>Occupied No Notice</t>
  </si>
  <si>
    <t>McCracken, Jake</t>
  </si>
  <si>
    <t>Resident</t>
  </si>
  <si>
    <t>Rent</t>
  </si>
  <si>
    <t>354074725</t>
  </si>
  <si>
    <t>04/01/2025</t>
  </si>
  <si>
    <t>Charge Total:</t>
  </si>
  <si>
    <t>10-1013</t>
  </si>
  <si>
    <t>1 bed / 1 bath a</t>
  </si>
  <si>
    <t>Occupied No Notice</t>
  </si>
  <si>
    <t>Gonzales, Justina</t>
  </si>
  <si>
    <t>Resident</t>
  </si>
  <si>
    <t>Rent</t>
  </si>
  <si>
    <t>354074847</t>
  </si>
  <si>
    <t>04/01/2025</t>
  </si>
  <si>
    <t>Charge Total:</t>
  </si>
  <si>
    <t>10-1014</t>
  </si>
  <si>
    <t>2 bed / 2 bath d</t>
  </si>
  <si>
    <t>Occupied No Notice</t>
  </si>
  <si>
    <t>Walters, Patrick</t>
  </si>
  <si>
    <t>Resident</t>
  </si>
  <si>
    <t>Amenity Rent</t>
  </si>
  <si>
    <t>354074834</t>
  </si>
  <si>
    <t>04/01/2025</t>
  </si>
  <si>
    <t>Amenity Rent</t>
  </si>
  <si>
    <t>354074593</t>
  </si>
  <si>
    <t>04/01/2025</t>
  </si>
  <si>
    <t>Amenity Rent</t>
  </si>
  <si>
    <t>354074549</t>
  </si>
  <si>
    <t>04/01/2025</t>
  </si>
  <si>
    <t>Amenity Rent</t>
  </si>
  <si>
    <t>354074627</t>
  </si>
  <si>
    <t>04/01/2025</t>
  </si>
  <si>
    <t>Rent</t>
  </si>
  <si>
    <t>354074681</t>
  </si>
  <si>
    <t>04/01/2025</t>
  </si>
  <si>
    <t>Pet Charge</t>
  </si>
  <si>
    <t>354074754</t>
  </si>
  <si>
    <t>04/01/2025</t>
  </si>
  <si>
    <t>Charge Total:</t>
  </si>
  <si>
    <t>10-1015</t>
  </si>
  <si>
    <t>2 bed / 2 bath d</t>
  </si>
  <si>
    <t>Occupied No Notice</t>
  </si>
  <si>
    <t>Smith, Kimberly</t>
  </si>
  <si>
    <t>Resident</t>
  </si>
  <si>
    <t>Rent</t>
  </si>
  <si>
    <t>354074701</t>
  </si>
  <si>
    <t>04/01/2025</t>
  </si>
  <si>
    <t>Charge Total:</t>
  </si>
  <si>
    <t>10-1016</t>
  </si>
  <si>
    <t>1 bed / 1 bath a</t>
  </si>
  <si>
    <t>Occupied No Notice</t>
  </si>
  <si>
    <t>Sizemore, Michael</t>
  </si>
  <si>
    <t>Resident</t>
  </si>
  <si>
    <t>Amenity Rent</t>
  </si>
  <si>
    <t>354074809</t>
  </si>
  <si>
    <t>04/01/2025</t>
  </si>
  <si>
    <t>Rent</t>
  </si>
  <si>
    <t>354074606</t>
  </si>
  <si>
    <t>04/01/2025</t>
  </si>
  <si>
    <t>Charge Total:</t>
  </si>
  <si>
    <t>10-1017</t>
  </si>
  <si>
    <t>1 bed / 1 bath a</t>
  </si>
  <si>
    <t>Occupied No Notice</t>
  </si>
  <si>
    <t>Longoria, Moises</t>
  </si>
  <si>
    <t>Resident</t>
  </si>
  <si>
    <t>Amenity Rent</t>
  </si>
  <si>
    <t>354074776</t>
  </si>
  <si>
    <t>04/01/2025</t>
  </si>
  <si>
    <t>Amenity Rent</t>
  </si>
  <si>
    <t>354074597</t>
  </si>
  <si>
    <t>04/01/2025</t>
  </si>
  <si>
    <t>Amenity Rent</t>
  </si>
  <si>
    <t>354074709</t>
  </si>
  <si>
    <t>04/01/2025</t>
  </si>
  <si>
    <t>Rent</t>
  </si>
  <si>
    <t>354074872</t>
  </si>
  <si>
    <t>04/01/2025</t>
  </si>
  <si>
    <t>Charge Total:</t>
  </si>
  <si>
    <t>10-1018</t>
  </si>
  <si>
    <t>2 bed / 2 bath d</t>
  </si>
  <si>
    <t>Vacant Rented Ready</t>
  </si>
  <si>
    <t>-- Vacant --</t>
  </si>
  <si>
    <t>-</t>
  </si>
  <si>
    <t>Charge Total:</t>
  </si>
  <si>
    <t>10-1019</t>
  </si>
  <si>
    <t>2 bed / 2 bath d</t>
  </si>
  <si>
    <t>Occupied No Notice</t>
  </si>
  <si>
    <t>Roth, Adam</t>
  </si>
  <si>
    <t>Resident</t>
  </si>
  <si>
    <t>Rent</t>
  </si>
  <si>
    <t>354074555</t>
  </si>
  <si>
    <t>04/01/2025</t>
  </si>
  <si>
    <t>Charge Total:</t>
  </si>
  <si>
    <t>10-1020</t>
  </si>
  <si>
    <t>1 bed / 1 bath a</t>
  </si>
  <si>
    <t>Occupied No Notice</t>
  </si>
  <si>
    <t>Ramirez, Eljo</t>
  </si>
  <si>
    <t>Resident</t>
  </si>
  <si>
    <t>Amenity Rent</t>
  </si>
  <si>
    <t>354074668</t>
  </si>
  <si>
    <t>04/01/2025</t>
  </si>
  <si>
    <t>Rent</t>
  </si>
  <si>
    <t>354074843</t>
  </si>
  <si>
    <t>04/01/2025</t>
  </si>
  <si>
    <t>Charge Total:</t>
  </si>
  <si>
    <t>10-1021</t>
  </si>
  <si>
    <t>1 bed / 1 bath a</t>
  </si>
  <si>
    <t>Occupied No Notice</t>
  </si>
  <si>
    <t>Figueroa, Jose</t>
  </si>
  <si>
    <t>Resident</t>
  </si>
  <si>
    <t>Amenity Rent</t>
  </si>
  <si>
    <t>354074570</t>
  </si>
  <si>
    <t>04/01/2025</t>
  </si>
  <si>
    <t>Rent</t>
  </si>
  <si>
    <t>354074583</t>
  </si>
  <si>
    <t>04/01/2025</t>
  </si>
  <si>
    <t>Pet Charge</t>
  </si>
  <si>
    <t>354074577</t>
  </si>
  <si>
    <t>04/01/2025</t>
  </si>
  <si>
    <t>Charge Total:</t>
  </si>
  <si>
    <t>10-1022</t>
  </si>
  <si>
    <t>1 bed / 1 bath a</t>
  </si>
  <si>
    <t>Occupied No Notice</t>
  </si>
  <si>
    <t>Kajioka, Jon</t>
  </si>
  <si>
    <t>Resident</t>
  </si>
  <si>
    <t>Rent</t>
  </si>
  <si>
    <t>354074698</t>
  </si>
  <si>
    <t>04/01/2025</t>
  </si>
  <si>
    <t>Charge Total:</t>
  </si>
  <si>
    <t>10-1023</t>
  </si>
  <si>
    <t>1 bed / 1 bath a</t>
  </si>
  <si>
    <t>Occupied No Notice</t>
  </si>
  <si>
    <t>Zach, Karsen</t>
  </si>
  <si>
    <t>Resident</t>
  </si>
  <si>
    <t>Rent</t>
  </si>
  <si>
    <t>354074628</t>
  </si>
  <si>
    <t>04/01/2025</t>
  </si>
  <si>
    <t>Pet Charge</t>
  </si>
  <si>
    <t>354299398</t>
  </si>
  <si>
    <t>03/27/2025</t>
  </si>
  <si>
    <t>Pet Charge</t>
  </si>
  <si>
    <t>354299397</t>
  </si>
  <si>
    <t>04/01/2025</t>
  </si>
  <si>
    <t>Charge Total:</t>
  </si>
  <si>
    <t>10-1024</t>
  </si>
  <si>
    <t>1 bed / 1 bath a</t>
  </si>
  <si>
    <t>Occupied No Notice</t>
  </si>
  <si>
    <t>Salas, Danylle</t>
  </si>
  <si>
    <t>Resident</t>
  </si>
  <si>
    <t>Rent</t>
  </si>
  <si>
    <t>354074829</t>
  </si>
  <si>
    <t>04/01/2025</t>
  </si>
  <si>
    <t>Pet Charge</t>
  </si>
  <si>
    <t>354074592</t>
  </si>
  <si>
    <t>04/01/2025</t>
  </si>
  <si>
    <t>Charge Total:</t>
  </si>
  <si>
    <t>11-1101</t>
  </si>
  <si>
    <t>2 bed / 2 bath d</t>
  </si>
  <si>
    <t>Occupied No Notice</t>
  </si>
  <si>
    <t>Hocker, Brittany</t>
  </si>
  <si>
    <t>Resident</t>
  </si>
  <si>
    <t>Amenity Rent</t>
  </si>
  <si>
    <t>354074756</t>
  </si>
  <si>
    <t>04/01/2025</t>
  </si>
  <si>
    <t>Rent</t>
  </si>
  <si>
    <t>354074648</t>
  </si>
  <si>
    <t>04/01/2025</t>
  </si>
  <si>
    <t>Pet Charge</t>
  </si>
  <si>
    <t>354074880</t>
  </si>
  <si>
    <t>04/01/2025</t>
  </si>
  <si>
    <t>Charge Total:</t>
  </si>
  <si>
    <t>11-1102</t>
  </si>
  <si>
    <t>1 bed / 1 bath a</t>
  </si>
  <si>
    <t>Occupied No Notice</t>
  </si>
  <si>
    <t>Glover, Dustin</t>
  </si>
  <si>
    <t>Resident</t>
  </si>
  <si>
    <t>Amenity Rent</t>
  </si>
  <si>
    <t>354074818</t>
  </si>
  <si>
    <t>04/01/2025</t>
  </si>
  <si>
    <t>Rent</t>
  </si>
  <si>
    <t>354074899</t>
  </si>
  <si>
    <t>04/01/2025</t>
  </si>
  <si>
    <t>Pet Charge</t>
  </si>
  <si>
    <t>354074906</t>
  </si>
  <si>
    <t>04/01/2025</t>
  </si>
  <si>
    <t>Charge Total:</t>
  </si>
  <si>
    <t>11-1103</t>
  </si>
  <si>
    <t>1 bed / 1 bath a</t>
  </si>
  <si>
    <t>Occupied No Notice</t>
  </si>
  <si>
    <t>Moreno Jr, Horacio</t>
  </si>
  <si>
    <t>Resident</t>
  </si>
  <si>
    <t>Amenity Rent</t>
  </si>
  <si>
    <t>354074629</t>
  </si>
  <si>
    <t>04/01/2025</t>
  </si>
  <si>
    <t>Rent</t>
  </si>
  <si>
    <t>354074739</t>
  </si>
  <si>
    <t>04/01/2025</t>
  </si>
  <si>
    <t>Charge Total:</t>
  </si>
  <si>
    <t>11-1104</t>
  </si>
  <si>
    <t>2 bed / 2 bath d</t>
  </si>
  <si>
    <t>Occupied No Notice</t>
  </si>
  <si>
    <t>Looney, Asheton</t>
  </si>
  <si>
    <t>Resident</t>
  </si>
  <si>
    <t>Amenity Rent</t>
  </si>
  <si>
    <t>354074679</t>
  </si>
  <si>
    <t>04/01/2025</t>
  </si>
  <si>
    <t>Rent</t>
  </si>
  <si>
    <t>354074791</t>
  </si>
  <si>
    <t>04/01/2025</t>
  </si>
  <si>
    <t>Charge Total:</t>
  </si>
  <si>
    <t>11-1105</t>
  </si>
  <si>
    <t>2 bed / 2 bath d</t>
  </si>
  <si>
    <t>Occupied No Notice</t>
  </si>
  <si>
    <t>Masino, Natalie</t>
  </si>
  <si>
    <t>Resident</t>
  </si>
  <si>
    <t>Rent</t>
  </si>
  <si>
    <t>354074797</t>
  </si>
  <si>
    <t>04/01/2025</t>
  </si>
  <si>
    <t>Charge Total:</t>
  </si>
  <si>
    <t>11-1106</t>
  </si>
  <si>
    <t>1 bed / 1 bath a</t>
  </si>
  <si>
    <t>Occupied No Notice</t>
  </si>
  <si>
    <t>Esteves, Ryan</t>
  </si>
  <si>
    <t>Resident</t>
  </si>
  <si>
    <t>Amenity Rent</t>
  </si>
  <si>
    <t>354074685</t>
  </si>
  <si>
    <t>04/01/2025</t>
  </si>
  <si>
    <t>Amenity Rent</t>
  </si>
  <si>
    <t>354074601</t>
  </si>
  <si>
    <t>04/01/2025</t>
  </si>
  <si>
    <t>Amenity Rent</t>
  </si>
  <si>
    <t>354074844</t>
  </si>
  <si>
    <t>04/01/2025</t>
  </si>
  <si>
    <t>Rent</t>
  </si>
  <si>
    <t>354074840</t>
  </si>
  <si>
    <t>04/01/2025</t>
  </si>
  <si>
    <t>Late Fee</t>
  </si>
  <si>
    <t>354401655</t>
  </si>
  <si>
    <t>04/04/2025</t>
  </si>
  <si>
    <t>Charge Total:</t>
  </si>
  <si>
    <t>11-1107</t>
  </si>
  <si>
    <t>1 bed / 1 bath a</t>
  </si>
  <si>
    <t>Occupied No Notice</t>
  </si>
  <si>
    <t>Coulter, Leslie</t>
  </si>
  <si>
    <t>Resident</t>
  </si>
  <si>
    <t>Amenity Rent</t>
  </si>
  <si>
    <t>354074763</t>
  </si>
  <si>
    <t>04/01/2025</t>
  </si>
  <si>
    <t>Rent</t>
  </si>
  <si>
    <t>354074846</t>
  </si>
  <si>
    <t>04/01/2025</t>
  </si>
  <si>
    <t>Pet Charge</t>
  </si>
  <si>
    <t>354074755</t>
  </si>
  <si>
    <t>04/01/2025</t>
  </si>
  <si>
    <t>Charge Total:</t>
  </si>
  <si>
    <t>11-1108</t>
  </si>
  <si>
    <t>2 bed / 2 bath d</t>
  </si>
  <si>
    <t>Occupied No Notice</t>
  </si>
  <si>
    <t>Sifuentes, Anthony</t>
  </si>
  <si>
    <t>Resident</t>
  </si>
  <si>
    <t>Amenity Rent</t>
  </si>
  <si>
    <t>354074719</t>
  </si>
  <si>
    <t>04/01/2025</t>
  </si>
  <si>
    <t>Rent</t>
  </si>
  <si>
    <t>354074773</t>
  </si>
  <si>
    <t>04/01/2025</t>
  </si>
  <si>
    <t>Charge Total:</t>
  </si>
  <si>
    <t>11-1109</t>
  </si>
  <si>
    <t>1 bed / 1 bath a</t>
  </si>
  <si>
    <t>Occupied No Notice</t>
  </si>
  <si>
    <t>Delgado, Luis</t>
  </si>
  <si>
    <t>Resident</t>
  </si>
  <si>
    <t>Rent</t>
  </si>
  <si>
    <t>354074611</t>
  </si>
  <si>
    <t>04/01/2025</t>
  </si>
  <si>
    <t>Pet Charge</t>
  </si>
  <si>
    <t>354074581</t>
  </si>
  <si>
    <t>04/01/2025</t>
  </si>
  <si>
    <t>Charge Total:</t>
  </si>
  <si>
    <t>11-1110</t>
  </si>
  <si>
    <t>1 bed / 1 bath a</t>
  </si>
  <si>
    <t>Occupied No Notice</t>
  </si>
  <si>
    <t>Baldinger, Dahlia</t>
  </si>
  <si>
    <t>Resident</t>
  </si>
  <si>
    <t>Rent</t>
  </si>
  <si>
    <t>354074873</t>
  </si>
  <si>
    <t>04/01/2025</t>
  </si>
  <si>
    <t>Pet Charge</t>
  </si>
  <si>
    <t>354074572</t>
  </si>
  <si>
    <t>04/01/2025</t>
  </si>
  <si>
    <t>Charge Total:</t>
  </si>
  <si>
    <t>11-1111</t>
  </si>
  <si>
    <t>1 bed / 1 bath a</t>
  </si>
  <si>
    <t>Occupied No Notice</t>
  </si>
  <si>
    <t>Garcia, Samuel</t>
  </si>
  <si>
    <t>Resident</t>
  </si>
  <si>
    <t>Amenity Rent</t>
  </si>
  <si>
    <t>354074766</t>
  </si>
  <si>
    <t>04/01/2025</t>
  </si>
  <si>
    <t>Rent</t>
  </si>
  <si>
    <t>354074721</t>
  </si>
  <si>
    <t>04/01/2025</t>
  </si>
  <si>
    <t>Charge Total:</t>
  </si>
  <si>
    <t>11-1112</t>
  </si>
  <si>
    <t>1 bed / 1 bath a</t>
  </si>
  <si>
    <t>Occupied No Notice</t>
  </si>
  <si>
    <t>Boone, Briana</t>
  </si>
  <si>
    <t>Resident</t>
  </si>
  <si>
    <t>Amenity Rent</t>
  </si>
  <si>
    <t>354074599</t>
  </si>
  <si>
    <t>04/01/2025</t>
  </si>
  <si>
    <t>Rent</t>
  </si>
  <si>
    <t>354074920</t>
  </si>
  <si>
    <t>04/01/2025</t>
  </si>
  <si>
    <t>Charge Total:</t>
  </si>
  <si>
    <t>11-1113</t>
  </si>
  <si>
    <t>1 bed / 1 bath a</t>
  </si>
  <si>
    <t>Occupied No Notice</t>
  </si>
  <si>
    <t>Graham, Marcelle</t>
  </si>
  <si>
    <t>Resident</t>
  </si>
  <si>
    <t>Amenity Rent</t>
  </si>
  <si>
    <t>354074828</t>
  </si>
  <si>
    <t>04/01/2025</t>
  </si>
  <si>
    <t>Month to Month Rent</t>
  </si>
  <si>
    <t>354074785</t>
  </si>
  <si>
    <t>04/01/2025</t>
  </si>
  <si>
    <t>Month-to-Month Fee</t>
  </si>
  <si>
    <t>354074610</t>
  </si>
  <si>
    <t>04/01/2025</t>
  </si>
  <si>
    <t>Charge Total:</t>
  </si>
  <si>
    <t>11-1114</t>
  </si>
  <si>
    <t>2 bed / 2 bath d</t>
  </si>
  <si>
    <t>Occupied No Notice</t>
  </si>
  <si>
    <t>Martinez, Jason</t>
  </si>
  <si>
    <t>Resident</t>
  </si>
  <si>
    <t>Amenity Rent</t>
  </si>
  <si>
    <t>354074688</t>
  </si>
  <si>
    <t>04/01/2025</t>
  </si>
  <si>
    <t>Rent</t>
  </si>
  <si>
    <t>354074921</t>
  </si>
  <si>
    <t>04/01/2025</t>
  </si>
  <si>
    <t>Charge Total:</t>
  </si>
  <si>
    <t>11-1115</t>
  </si>
  <si>
    <t>2 bed / 2 bath d</t>
  </si>
  <si>
    <t>Occupied No Notice</t>
  </si>
  <si>
    <t>Ward, Brian</t>
  </si>
  <si>
    <t>Resident</t>
  </si>
  <si>
    <t>Rent</t>
  </si>
  <si>
    <t>354074673</t>
  </si>
  <si>
    <t>04/01/2025</t>
  </si>
  <si>
    <t>Charge Total:</t>
  </si>
  <si>
    <t>11-1116</t>
  </si>
  <si>
    <t>1 bed / 1 bath a</t>
  </si>
  <si>
    <t>Occupied No Notice</t>
  </si>
  <si>
    <t>Zikos, Jonathan</t>
  </si>
  <si>
    <t>Resident</t>
  </si>
  <si>
    <t>Amenity Rent</t>
  </si>
  <si>
    <t>354074609</t>
  </si>
  <si>
    <t>04/01/2025</t>
  </si>
  <si>
    <t>Rent</t>
  </si>
  <si>
    <t>354074820</t>
  </si>
  <si>
    <t>04/01/2025</t>
  </si>
  <si>
    <t>Charge Total:</t>
  </si>
  <si>
    <t>11-1117</t>
  </si>
  <si>
    <t>1 bed / 1 bath a</t>
  </si>
  <si>
    <t>Occupied No Notice</t>
  </si>
  <si>
    <t>Arellano, Teresa</t>
  </si>
  <si>
    <t>Resident</t>
  </si>
  <si>
    <t>Rent</t>
  </si>
  <si>
    <t>354074752</t>
  </si>
  <si>
    <t>04/01/2025</t>
  </si>
  <si>
    <t>Charge Total:</t>
  </si>
  <si>
    <t>11-1118</t>
  </si>
  <si>
    <t>2 bed / 2 bath d</t>
  </si>
  <si>
    <t>Occupied No Notice</t>
  </si>
  <si>
    <t>Guevara, Alejandro</t>
  </si>
  <si>
    <t>Resident</t>
  </si>
  <si>
    <t>Amenity Rent</t>
  </si>
  <si>
    <t>354074647</t>
  </si>
  <si>
    <t>04/01/2025</t>
  </si>
  <si>
    <t>Rent</t>
  </si>
  <si>
    <t>354074566</t>
  </si>
  <si>
    <t>04/01/2025</t>
  </si>
  <si>
    <t>Charge Total:</t>
  </si>
  <si>
    <t>11-1119</t>
  </si>
  <si>
    <t>2 bed / 2 bath d</t>
  </si>
  <si>
    <t>Occupied No Notice</t>
  </si>
  <si>
    <t>Gonzales-Conway, Bobbi</t>
  </si>
  <si>
    <t>Resident</t>
  </si>
  <si>
    <t>Amenity Rent</t>
  </si>
  <si>
    <t>354074704</t>
  </si>
  <si>
    <t>04/01/2025</t>
  </si>
  <si>
    <t>Rent</t>
  </si>
  <si>
    <t>354074640</t>
  </si>
  <si>
    <t>04/01/2025</t>
  </si>
  <si>
    <t>Charge Total:</t>
  </si>
  <si>
    <t>11-1120</t>
  </si>
  <si>
    <t>1 bed / 1 bath a</t>
  </si>
  <si>
    <t>Vacant Unrented Ready</t>
  </si>
  <si>
    <t>-- Vacant --</t>
  </si>
  <si>
    <t>-</t>
  </si>
  <si>
    <t>Charge Total:</t>
  </si>
  <si>
    <t>11-1121</t>
  </si>
  <si>
    <t>1 bed / 1 bath a</t>
  </si>
  <si>
    <t>Occupied No Notice</t>
  </si>
  <si>
    <t>Garza, Nickolas</t>
  </si>
  <si>
    <t>Resident</t>
  </si>
  <si>
    <t>Rent</t>
  </si>
  <si>
    <t>354074642</t>
  </si>
  <si>
    <t>04/01/2025</t>
  </si>
  <si>
    <t>Charge Total:</t>
  </si>
  <si>
    <t>11-1122</t>
  </si>
  <si>
    <t>1 bed / 1 bath a</t>
  </si>
  <si>
    <t>Occupied No Notice</t>
  </si>
  <si>
    <t>Smith, Tyler</t>
  </si>
  <si>
    <t>Resident</t>
  </si>
  <si>
    <t>Amenity Rent</t>
  </si>
  <si>
    <t>354074769</t>
  </si>
  <si>
    <t>04/01/2025</t>
  </si>
  <si>
    <t>Rent</t>
  </si>
  <si>
    <t>354074619</t>
  </si>
  <si>
    <t>04/01/2025</t>
  </si>
  <si>
    <t>Charge Total:</t>
  </si>
  <si>
    <t>11-1123</t>
  </si>
  <si>
    <t>1 bed / 1 bath a</t>
  </si>
  <si>
    <t>Occupied No Notice</t>
  </si>
  <si>
    <t>Fehr, Corey</t>
  </si>
  <si>
    <t>Resident</t>
  </si>
  <si>
    <t>Rent</t>
  </si>
  <si>
    <t>354074573</t>
  </si>
  <si>
    <t>04/01/2025</t>
  </si>
  <si>
    <t>Charge Total:</t>
  </si>
  <si>
    <t>11-1124</t>
  </si>
  <si>
    <t>1 bed / 1 bath a</t>
  </si>
  <si>
    <t>Occupied No Notice</t>
  </si>
  <si>
    <t>Alwood, Briana</t>
  </si>
  <si>
    <t>Resident</t>
  </si>
  <si>
    <t>Rent</t>
  </si>
  <si>
    <t>354074587</t>
  </si>
  <si>
    <t>04/01/2025</t>
  </si>
  <si>
    <t>Pet Charge</t>
  </si>
  <si>
    <t>354074738</t>
  </si>
  <si>
    <t>04/01/2025</t>
  </si>
  <si>
    <t>Charge Total:</t>
  </si>
  <si>
    <t>12-1201</t>
  </si>
  <si>
    <t>2 bed / 2 bath d</t>
  </si>
  <si>
    <t>Vacant Unrented Not Ready</t>
  </si>
  <si>
    <t>-- Vacant --</t>
  </si>
  <si>
    <t>-</t>
  </si>
  <si>
    <t>Charge Total:</t>
  </si>
  <si>
    <t>12-1202</t>
  </si>
  <si>
    <t>2 bed / 1 bath c</t>
  </si>
  <si>
    <t>Occupied No Notice</t>
  </si>
  <si>
    <t>Easy, James</t>
  </si>
  <si>
    <t>Resident</t>
  </si>
  <si>
    <t>Amenity Rent</t>
  </si>
  <si>
    <t>354074915</t>
  </si>
  <si>
    <t>04/01/2025</t>
  </si>
  <si>
    <t>Rent</t>
  </si>
  <si>
    <t>354074715</t>
  </si>
  <si>
    <t>04/01/2025</t>
  </si>
  <si>
    <t>Charge Total:</t>
  </si>
  <si>
    <t>12-1203</t>
  </si>
  <si>
    <t>1 bed / 1 bath a</t>
  </si>
  <si>
    <t>Occupied No Notice</t>
  </si>
  <si>
    <t>Frideley, Paula</t>
  </si>
  <si>
    <t>Resident</t>
  </si>
  <si>
    <t>Amenity Rent</t>
  </si>
  <si>
    <t>354074759</t>
  </si>
  <si>
    <t>04/01/2025</t>
  </si>
  <si>
    <t>Rent</t>
  </si>
  <si>
    <t>354074641</t>
  </si>
  <si>
    <t>04/01/2025</t>
  </si>
  <si>
    <t>Charge Total:</t>
  </si>
  <si>
    <t>12-1204</t>
  </si>
  <si>
    <t>2 bed / 1 bath c</t>
  </si>
  <si>
    <t>Occupied No Notice</t>
  </si>
  <si>
    <t>McIver, Jackson</t>
  </si>
  <si>
    <t>Resident</t>
  </si>
  <si>
    <t>Amenity Rent</t>
  </si>
  <si>
    <t>354074883</t>
  </si>
  <si>
    <t>04/01/2025</t>
  </si>
  <si>
    <t>Rent</t>
  </si>
  <si>
    <t>354074865</t>
  </si>
  <si>
    <t>04/01/2025</t>
  </si>
  <si>
    <t>Pet Charge</t>
  </si>
  <si>
    <t>354074600</t>
  </si>
  <si>
    <t>04/01/2025</t>
  </si>
  <si>
    <t>Charge Total:</t>
  </si>
  <si>
    <t>12-1205</t>
  </si>
  <si>
    <t>2 bed / 1 bath c</t>
  </si>
  <si>
    <t>Occupied No Notice</t>
  </si>
  <si>
    <t>Countryman, Bonnie</t>
  </si>
  <si>
    <t>Resident</t>
  </si>
  <si>
    <t>Rent</t>
  </si>
  <si>
    <t>354074625</t>
  </si>
  <si>
    <t>04/01/2025</t>
  </si>
  <si>
    <t>Charge Total:</t>
  </si>
  <si>
    <t>12-1206</t>
  </si>
  <si>
    <t>2 bed / 2 bath d</t>
  </si>
  <si>
    <t>Occupied No Notice</t>
  </si>
  <si>
    <t>Ramirez, Pam</t>
  </si>
  <si>
    <t>Resident</t>
  </si>
  <si>
    <t>Amenity Rent</t>
  </si>
  <si>
    <t>354074636</t>
  </si>
  <si>
    <t>04/01/2025</t>
  </si>
  <si>
    <t>Rent</t>
  </si>
  <si>
    <t>354074675</t>
  </si>
  <si>
    <t>04/01/2025</t>
  </si>
  <si>
    <t>Pet Charge</t>
  </si>
  <si>
    <t>354074690</t>
  </si>
  <si>
    <t>04/01/2025</t>
  </si>
  <si>
    <t>Charge Total:</t>
  </si>
  <si>
    <t>12-1207</t>
  </si>
  <si>
    <t>2 bed / 1 bath c</t>
  </si>
  <si>
    <t>Occupied No Notice</t>
  </si>
  <si>
    <t>Sanchez, Jose</t>
  </si>
  <si>
    <t>Resident</t>
  </si>
  <si>
    <t>Amenity Rent</t>
  </si>
  <si>
    <t>354074623</t>
  </si>
  <si>
    <t>04/01/2025</t>
  </si>
  <si>
    <t>Rent</t>
  </si>
  <si>
    <t>354074686</t>
  </si>
  <si>
    <t>04/01/2025</t>
  </si>
  <si>
    <t>Charge Total:</t>
  </si>
  <si>
    <t>12-1208</t>
  </si>
  <si>
    <t>1 bed / 1 bath a</t>
  </si>
  <si>
    <t>Occupied No Notice</t>
  </si>
  <si>
    <t>Herrera, Sebastian</t>
  </si>
  <si>
    <t>Resident</t>
  </si>
  <si>
    <t>Amenity Rent</t>
  </si>
  <si>
    <t>354074750</t>
  </si>
  <si>
    <t>04/01/2025</t>
  </si>
  <si>
    <t>Rent</t>
  </si>
  <si>
    <t>354074742</t>
  </si>
  <si>
    <t>04/01/2025</t>
  </si>
  <si>
    <t>Charge Total:</t>
  </si>
  <si>
    <t>12-1209</t>
  </si>
  <si>
    <t>2 bed / 2 bath d</t>
  </si>
  <si>
    <t>Occupied No Notice</t>
  </si>
  <si>
    <t>Andrews, Aron</t>
  </si>
  <si>
    <t>Resident</t>
  </si>
  <si>
    <t>Amenity Rent</t>
  </si>
  <si>
    <t>354310692</t>
  </si>
  <si>
    <t>04/01/2025</t>
  </si>
  <si>
    <t>Amenity Rent</t>
  </si>
  <si>
    <t>354074729</t>
  </si>
  <si>
    <t>04/01/2025</t>
  </si>
  <si>
    <t>Amenity Rent</t>
  </si>
  <si>
    <t>354310694</t>
  </si>
  <si>
    <t>04/01/2025</t>
  </si>
  <si>
    <t>Month to Month Rent</t>
  </si>
  <si>
    <t>354074708</t>
  </si>
  <si>
    <t>04/01/2025</t>
  </si>
  <si>
    <t>Month to Month Rent</t>
  </si>
  <si>
    <t>354310691</t>
  </si>
  <si>
    <t>04/01/2025</t>
  </si>
  <si>
    <t>Rent</t>
  </si>
  <si>
    <t>354310695</t>
  </si>
  <si>
    <t>04/01/2025</t>
  </si>
  <si>
    <t>Late Fee</t>
  </si>
  <si>
    <t>354401651</t>
  </si>
  <si>
    <t>04/04/2025</t>
  </si>
  <si>
    <t>Month-to-Month Fee</t>
  </si>
  <si>
    <t>354310693</t>
  </si>
  <si>
    <t>04/01/2025</t>
  </si>
  <si>
    <t>Month-to-Month Fee</t>
  </si>
  <si>
    <t>354074564</t>
  </si>
  <si>
    <t>04/01/2025</t>
  </si>
  <si>
    <t>Renters Insurance Fine</t>
  </si>
  <si>
    <t>354042010</t>
  </si>
  <si>
    <t>04/01/2025</t>
  </si>
  <si>
    <t>Charge Total:</t>
  </si>
  <si>
    <t>12-1210</t>
  </si>
  <si>
    <t>2 bed / 1 bath c</t>
  </si>
  <si>
    <t>Occupied No Notice</t>
  </si>
  <si>
    <t>Chapman, Ryan</t>
  </si>
  <si>
    <t>Resident</t>
  </si>
  <si>
    <t>Amenity Rent</t>
  </si>
  <si>
    <t>354074674</t>
  </si>
  <si>
    <t>04/01/2025</t>
  </si>
  <si>
    <t>Rent</t>
  </si>
  <si>
    <t>354074784</t>
  </si>
  <si>
    <t>04/01/2025</t>
  </si>
  <si>
    <t>Pet Charge</t>
  </si>
  <si>
    <t>354074850</t>
  </si>
  <si>
    <t>04/01/2025</t>
  </si>
  <si>
    <t>Charge Total:</t>
  </si>
  <si>
    <t>12-1211</t>
  </si>
  <si>
    <t>1 bed / 1 bath a</t>
  </si>
  <si>
    <t>Vacant Unrented Ready</t>
  </si>
  <si>
    <t>-- Vacant --</t>
  </si>
  <si>
    <t>-</t>
  </si>
  <si>
    <t>Charge Total:</t>
  </si>
  <si>
    <t>12-1212</t>
  </si>
  <si>
    <t>2 bed / 1 bath c</t>
  </si>
  <si>
    <t>Occupied No Notice</t>
  </si>
  <si>
    <t>Wycoff, Nathan</t>
  </si>
  <si>
    <t>Resident</t>
  </si>
  <si>
    <t>Amenity Rent</t>
  </si>
  <si>
    <t>354074768</t>
  </si>
  <si>
    <t>04/01/2025</t>
  </si>
  <si>
    <t>Rent</t>
  </si>
  <si>
    <t>354074565</t>
  </si>
  <si>
    <t>04/01/2025</t>
  </si>
  <si>
    <t>Pet Charge</t>
  </si>
  <si>
    <t>354074553</t>
  </si>
  <si>
    <t>04/01/2025</t>
  </si>
  <si>
    <t>Charge Total:</t>
  </si>
  <si>
    <t>12-1213</t>
  </si>
  <si>
    <t>2 bed / 1 bath c</t>
  </si>
  <si>
    <t>Occupied No Notice</t>
  </si>
  <si>
    <t>Rosiska, Joy (Joy)</t>
  </si>
  <si>
    <t>Resident</t>
  </si>
  <si>
    <t>Amenity Rent</t>
  </si>
  <si>
    <t>354074810</t>
  </si>
  <si>
    <t>04/01/2025</t>
  </si>
  <si>
    <t>Rent</t>
  </si>
  <si>
    <t>354074855</t>
  </si>
  <si>
    <t>04/01/2025</t>
  </si>
  <si>
    <t>Charge Total:</t>
  </si>
  <si>
    <t>12-1214</t>
  </si>
  <si>
    <t>2 bed / 2 bath d</t>
  </si>
  <si>
    <t>Occupied No Notice</t>
  </si>
  <si>
    <t>Salazar, Krystal</t>
  </si>
  <si>
    <t>Resident</t>
  </si>
  <si>
    <t>Amenity Rent</t>
  </si>
  <si>
    <t>354074711</t>
  </si>
  <si>
    <t>04/01/2025</t>
  </si>
  <si>
    <t>Rent</t>
  </si>
  <si>
    <t>354074799</t>
  </si>
  <si>
    <t>04/01/2025</t>
  </si>
  <si>
    <t>Pet Charge</t>
  </si>
  <si>
    <t>354074680</t>
  </si>
  <si>
    <t>04/01/2025</t>
  </si>
  <si>
    <t>Renters Insurance Fine</t>
  </si>
  <si>
    <t>354041663</t>
  </si>
  <si>
    <t>04/01/2025</t>
  </si>
  <si>
    <t>Charge Total:</t>
  </si>
  <si>
    <t>12-1215</t>
  </si>
  <si>
    <t>2 bed / 1 bath c</t>
  </si>
  <si>
    <t>Occupied No Notice</t>
  </si>
  <si>
    <t>Bomarito, Nicholas</t>
  </si>
  <si>
    <t>Resident</t>
  </si>
  <si>
    <t>Rent</t>
  </si>
  <si>
    <t>354074892</t>
  </si>
  <si>
    <t>04/01/2025</t>
  </si>
  <si>
    <t>Pet Charge</t>
  </si>
  <si>
    <t>354074580</t>
  </si>
  <si>
    <t>04/01/2025</t>
  </si>
  <si>
    <t>Charge Total:</t>
  </si>
  <si>
    <t>12-1216</t>
  </si>
  <si>
    <t>1 bed / 1 bath a</t>
  </si>
  <si>
    <t>Occupied No Notice</t>
  </si>
  <si>
    <t>Arocha, MaryAlice</t>
  </si>
  <si>
    <t>Resident</t>
  </si>
  <si>
    <t>Amenity Rent</t>
  </si>
  <si>
    <t>354074924</t>
  </si>
  <si>
    <t>04/01/2025</t>
  </si>
  <si>
    <t>Amenity Rent</t>
  </si>
  <si>
    <t>354074925</t>
  </si>
  <si>
    <t>04/01/2025</t>
  </si>
  <si>
    <t>Rent</t>
  </si>
  <si>
    <t>354074912</t>
  </si>
  <si>
    <t>04/01/2025</t>
  </si>
  <si>
    <t>Charge Total:</t>
  </si>
  <si>
    <t>13-1301</t>
  </si>
  <si>
    <t>1 bed / 1 bath b</t>
  </si>
  <si>
    <t>Occupied No Notice</t>
  </si>
  <si>
    <t>Smith, Maria</t>
  </si>
  <si>
    <t>Resident</t>
  </si>
  <si>
    <t>Rent</t>
  </si>
  <si>
    <t>354074745</t>
  </si>
  <si>
    <t>04/01/2025</t>
  </si>
  <si>
    <t>Charge Total:</t>
  </si>
  <si>
    <t>13-1302</t>
  </si>
  <si>
    <t>1 bed / 1 bath b</t>
  </si>
  <si>
    <t>Occupied No Notice</t>
  </si>
  <si>
    <t>Evans, Joyce</t>
  </si>
  <si>
    <t>Resident</t>
  </si>
  <si>
    <t>Rent</t>
  </si>
  <si>
    <t>354074800</t>
  </si>
  <si>
    <t>04/01/2025</t>
  </si>
  <si>
    <t>Renters Insurance Fine</t>
  </si>
  <si>
    <t>354455005</t>
  </si>
  <si>
    <t>04/03/2025</t>
  </si>
  <si>
    <t>Charge Total:</t>
  </si>
  <si>
    <t>13-1303</t>
  </si>
  <si>
    <t>1 bed / 1 bath b</t>
  </si>
  <si>
    <t>Occupied No Notice</t>
  </si>
  <si>
    <t>Martinez, Leonel</t>
  </si>
  <si>
    <t>Resident</t>
  </si>
  <si>
    <t>Rent</t>
  </si>
  <si>
    <t>354074867</t>
  </si>
  <si>
    <t>04/01/2025</t>
  </si>
  <si>
    <t>Charge Total:</t>
  </si>
  <si>
    <t>13-1304</t>
  </si>
  <si>
    <t>1 bed / 1 bath b</t>
  </si>
  <si>
    <t>Vacant Unrented Ready</t>
  </si>
  <si>
    <t>-- Vacant --</t>
  </si>
  <si>
    <t>-</t>
  </si>
  <si>
    <t>Charge Total:</t>
  </si>
  <si>
    <t>13-1305</t>
  </si>
  <si>
    <t>2 bed / 2 bath e</t>
  </si>
  <si>
    <t>Occupied No Notice</t>
  </si>
  <si>
    <t>Blake, Victoria</t>
  </si>
  <si>
    <t>Resident</t>
  </si>
  <si>
    <t>Rent</t>
  </si>
  <si>
    <t>354074589</t>
  </si>
  <si>
    <t>04/01/2025</t>
  </si>
  <si>
    <t>Charge Total:</t>
  </si>
  <si>
    <t>13-1306</t>
  </si>
  <si>
    <t>2 bed / 2 bath e</t>
  </si>
  <si>
    <t>Occupied No Notice</t>
  </si>
  <si>
    <t>Hawkins, Dennie</t>
  </si>
  <si>
    <t>Resident</t>
  </si>
  <si>
    <t>Rent</t>
  </si>
  <si>
    <t>354074724</t>
  </si>
  <si>
    <t>04/01/2025</t>
  </si>
  <si>
    <t>Pet Charge</t>
  </si>
  <si>
    <t>354074692</t>
  </si>
  <si>
    <t>04/01/2025</t>
  </si>
  <si>
    <t>Charge Total:</t>
  </si>
  <si>
    <t>13-1307</t>
  </si>
  <si>
    <t>2 bed / 2 bath e</t>
  </si>
  <si>
    <t>Occupied No Notice</t>
  </si>
  <si>
    <t>Almeida, Brent</t>
  </si>
  <si>
    <t>Resident</t>
  </si>
  <si>
    <t>Amenity Rent</t>
  </si>
  <si>
    <t>354074559</t>
  </si>
  <si>
    <t>04/01/2025</t>
  </si>
  <si>
    <t>Rent</t>
  </si>
  <si>
    <t>354074626</t>
  </si>
  <si>
    <t>04/01/2025</t>
  </si>
  <si>
    <t>Pet Charge</t>
  </si>
  <si>
    <t>354074802</t>
  </si>
  <si>
    <t>04/01/2025</t>
  </si>
  <si>
    <t>Charge Total:</t>
  </si>
  <si>
    <t>13-1308</t>
  </si>
  <si>
    <t>2 bed / 2 bath e</t>
  </si>
  <si>
    <t>Occupied No Notice</t>
  </si>
  <si>
    <t>Makaea, Stephen (Maka)</t>
  </si>
  <si>
    <t>Resident</t>
  </si>
  <si>
    <t>Rent</t>
  </si>
  <si>
    <t>354074562</t>
  </si>
  <si>
    <t>04/01/2025</t>
  </si>
  <si>
    <t>Charge Total:</t>
  </si>
  <si>
    <t>13-1309</t>
  </si>
  <si>
    <t>1 bed / 1 bath b</t>
  </si>
  <si>
    <t>Occupied No Notice</t>
  </si>
  <si>
    <t>Wilson, Cameron</t>
  </si>
  <si>
    <t>Resident</t>
  </si>
  <si>
    <t>Amenity Rent</t>
  </si>
  <si>
    <t>354074761</t>
  </si>
  <si>
    <t>04/01/2025</t>
  </si>
  <si>
    <t>Amenity Rent</t>
  </si>
  <si>
    <t>354074914</t>
  </si>
  <si>
    <t>04/01/2025</t>
  </si>
  <si>
    <t>Amenity Rent</t>
  </si>
  <si>
    <t>354074905</t>
  </si>
  <si>
    <t>04/01/2025</t>
  </si>
  <si>
    <t>Rent</t>
  </si>
  <si>
    <t>354074582</t>
  </si>
  <si>
    <t>04/01/2025</t>
  </si>
  <si>
    <t>Pet Charge</t>
  </si>
  <si>
    <t>354074548</t>
  </si>
  <si>
    <t>04/01/2025</t>
  </si>
  <si>
    <t>Charge Total:</t>
  </si>
  <si>
    <t>13-1310</t>
  </si>
  <si>
    <t>1 bed / 1 bath b</t>
  </si>
  <si>
    <t>Occupied No Notice</t>
  </si>
  <si>
    <t>Farruggia, Elsie</t>
  </si>
  <si>
    <t>Resident</t>
  </si>
  <si>
    <t>Rent</t>
  </si>
  <si>
    <t>354074822</t>
  </si>
  <si>
    <t>04/01/2025</t>
  </si>
  <si>
    <t>Charge Total:</t>
  </si>
  <si>
    <t>13-1311</t>
  </si>
  <si>
    <t>1 bed / 1 bath b</t>
  </si>
  <si>
    <t>Occupied No Notice</t>
  </si>
  <si>
    <t>Young, Shannon</t>
  </si>
  <si>
    <t>Resident</t>
  </si>
  <si>
    <t>Amenity Rent</t>
  </si>
  <si>
    <t>354074545</t>
  </si>
  <si>
    <t>04/01/2025</t>
  </si>
  <si>
    <t>Rent</t>
  </si>
  <si>
    <t>354074771</t>
  </si>
  <si>
    <t>04/01/2025</t>
  </si>
  <si>
    <t>Charge Total:</t>
  </si>
  <si>
    <t>13-1312</t>
  </si>
  <si>
    <t>1 bed / 1 bath b</t>
  </si>
  <si>
    <t>Occupied No Notice</t>
  </si>
  <si>
    <t>Ortiz, Adam</t>
  </si>
  <si>
    <t>Resident</t>
  </si>
  <si>
    <t>Amenity Rent</t>
  </si>
  <si>
    <t>354074832</t>
  </si>
  <si>
    <t>04/01/2025</t>
  </si>
  <si>
    <t>Rent</t>
  </si>
  <si>
    <t>354074643</t>
  </si>
  <si>
    <t>04/01/2025</t>
  </si>
  <si>
    <t>Pet Charge</t>
  </si>
  <si>
    <t>354074741</t>
  </si>
  <si>
    <t>04/01/2025</t>
  </si>
  <si>
    <t>Charge Total:</t>
  </si>
  <si>
    <t>Stoneleigh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</si>
  <si>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</si>
  <si>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</si>
  <si>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</si>
  <si>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</si>
  <si>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</si>
  <si>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</si>
  <si>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</si>
  <si>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</si>
  <si>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</si>
  <si>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</si>
  <si>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</si>
  <si>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</si>
  <si>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</si>
  <si>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</si>
  <si>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</si>
  <si>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</si>
  <si>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Stoneleigh Apartments</t>
  </si>
  <si>
    <t>Notice Rented</t>
  </si>
  <si>
    <t>Stoneleigh Apartments</t>
  </si>
  <si>
    <t>Notice Unrented</t>
  </si>
  <si>
    <t>Stoneleigh Apartments</t>
  </si>
  <si>
    <t>Total Occupied Units</t>
  </si>
  <si>
    <t>Vacant Rented Ready</t>
  </si>
  <si>
    <t>Stoneleigh Apartments</t>
  </si>
  <si>
    <t>Vacant Rented Not Ready</t>
  </si>
  <si>
    <t>Stoneleigh Apartments</t>
  </si>
  <si>
    <t>Vacant Unrented Ready</t>
  </si>
  <si>
    <t>Stoneleigh Apartments</t>
  </si>
  <si>
    <t>Vacant Unrented Not Ready</t>
  </si>
  <si>
    <t>Stoneleigh Apartments</t>
  </si>
  <si>
    <t>Total Vacant Units</t>
  </si>
  <si>
    <t>Total Rentable Units</t>
  </si>
  <si>
    <t>Charge Code Summary</t>
  </si>
  <si>
    <t>Charge Code</t>
  </si>
  <si>
    <t>Scheduled</t>
  </si>
  <si>
    <t>Ledger: Resident</t>
  </si>
  <si>
    <t>Administration Fee</t>
  </si>
  <si>
    <t>Amenity Rent</t>
  </si>
  <si>
    <t>Bounced Check Fee</t>
  </si>
  <si>
    <t>Concession-Resident</t>
  </si>
  <si>
    <t>Early Termination Fee</t>
  </si>
  <si>
    <t>Late Fee</t>
  </si>
  <si>
    <t>Month-to-Month Fee</t>
  </si>
  <si>
    <t>Month to Month Rent</t>
  </si>
  <si>
    <t>Pet Charge</t>
  </si>
  <si>
    <t>Rent</t>
  </si>
  <si>
    <t>Renters Insurance Fine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</si>
  <si>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</si>
  <si>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</si>
  <si>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</si>
  <si>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</si>
  <si>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</si>
  <si>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</si>
  <si>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</si>
  <si>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</si>
  <si>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</si>
  <si>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</si>
  <si>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</si>
  <si>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</si>
  <si>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</si>
  <si>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</si>
  <si>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</si>
  <si>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</si>
  <si>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</si>
  <si>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</si>
  <si>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</si>
  <si>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</si>
  <si>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06-0608</t>
  </si>
  <si>
    <t>2 bed / 2 bath e</t>
  </si>
  <si>
    <t>Vacant Rented Not Ready</t>
  </si>
  <si>
    <t>Tharp, Leighanne</t>
  </si>
  <si>
    <t>Resident</t>
  </si>
  <si>
    <t>Amenity Rent</t>
  </si>
  <si>
    <t>Rent</t>
  </si>
  <si>
    <t>Charge Total:</t>
  </si>
  <si>
    <t>Stoneleigh Apartments Total:</t>
  </si>
  <si>
    <t>Rent Roll Valencedocs</t>
  </si>
  <si>
    <t>Stoney Ridge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</si>
  <si>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</si>
  <si>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</si>
  <si>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</si>
  <si>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</si>
  <si>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</si>
  <si>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</si>
  <si>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</si>
  <si>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</si>
  <si>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</si>
  <si>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</si>
  <si>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</si>
  <si>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</si>
  <si>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</si>
  <si>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</si>
  <si>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</si>
  <si>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</si>
  <si>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</si>
  <si>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</si>
  <si>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</si>
  <si>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</si>
  <si>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01-101</t>
  </si>
  <si>
    <t>1x1B</t>
  </si>
  <si>
    <t>Occupied No Notice</t>
  </si>
  <si>
    <t>Torres, Emily</t>
  </si>
  <si>
    <t>Resident</t>
  </si>
  <si>
    <t>Amenity Rent</t>
  </si>
  <si>
    <t>354058933</t>
  </si>
  <si>
    <t>04/01/2025</t>
  </si>
  <si>
    <t>Amenity Rent</t>
  </si>
  <si>
    <t>354058830</t>
  </si>
  <si>
    <t>04/01/2025</t>
  </si>
  <si>
    <t>Rent</t>
  </si>
  <si>
    <t>354058903</t>
  </si>
  <si>
    <t>04/01/2025</t>
  </si>
  <si>
    <t>Valet Trash</t>
  </si>
  <si>
    <t>354058887</t>
  </si>
  <si>
    <t>04/01/2025</t>
  </si>
  <si>
    <t>Charge Total:</t>
  </si>
  <si>
    <t>01-102</t>
  </si>
  <si>
    <t>1x1B</t>
  </si>
  <si>
    <t>Occupied No Notice</t>
  </si>
  <si>
    <t>Carter, Jeffrey</t>
  </si>
  <si>
    <t>Resident</t>
  </si>
  <si>
    <t>Amenity Rent</t>
  </si>
  <si>
    <t>354058759</t>
  </si>
  <si>
    <t>04/01/2025</t>
  </si>
  <si>
    <t>Amenity Rent</t>
  </si>
  <si>
    <t>354058793</t>
  </si>
  <si>
    <t>04/01/2025</t>
  </si>
  <si>
    <t>Rent</t>
  </si>
  <si>
    <t>354058282</t>
  </si>
  <si>
    <t>04/01/2025</t>
  </si>
  <si>
    <t>Valet Trash</t>
  </si>
  <si>
    <t>354058245</t>
  </si>
  <si>
    <t>04/01/2025</t>
  </si>
  <si>
    <t>Charge Total:</t>
  </si>
  <si>
    <t>01-103</t>
  </si>
  <si>
    <t>1x1B</t>
  </si>
  <si>
    <t>Occupied No Notice</t>
  </si>
  <si>
    <t>Bassit, Marcos</t>
  </si>
  <si>
    <t>Resident</t>
  </si>
  <si>
    <t>Amenity Rent</t>
  </si>
  <si>
    <t>354058299</t>
  </si>
  <si>
    <t>04/01/2025</t>
  </si>
  <si>
    <t>Rent</t>
  </si>
  <si>
    <t>354058531</t>
  </si>
  <si>
    <t>04/01/2025</t>
  </si>
  <si>
    <t>Valet Trash</t>
  </si>
  <si>
    <t>354058274</t>
  </si>
  <si>
    <t>04/01/2025</t>
  </si>
  <si>
    <t>Charge Total:</t>
  </si>
  <si>
    <t>01-104</t>
  </si>
  <si>
    <t>1x1B</t>
  </si>
  <si>
    <t>Occupied No Notice</t>
  </si>
  <si>
    <t>Farrell, Christopher</t>
  </si>
  <si>
    <t>Resident</t>
  </si>
  <si>
    <t>Amenity Rent</t>
  </si>
  <si>
    <t>354058165</t>
  </si>
  <si>
    <t>04/01/2025</t>
  </si>
  <si>
    <t>Rent</t>
  </si>
  <si>
    <t>354058549</t>
  </si>
  <si>
    <t>04/01/2025</t>
  </si>
  <si>
    <t>Concession-Resident</t>
  </si>
  <si>
    <t>354058858</t>
  </si>
  <si>
    <t>04/01/2025</t>
  </si>
  <si>
    <t>Valet Trash</t>
  </si>
  <si>
    <t>354058960</t>
  </si>
  <si>
    <t>04/01/2025</t>
  </si>
  <si>
    <t>Charge Total:</t>
  </si>
  <si>
    <t>01-105</t>
  </si>
  <si>
    <t>1x1B</t>
  </si>
  <si>
    <t>Occupied No Notice</t>
  </si>
  <si>
    <t>Sandefur, Lindzey</t>
  </si>
  <si>
    <t>Resident</t>
  </si>
  <si>
    <t>Amenity Rent</t>
  </si>
  <si>
    <t>354058681</t>
  </si>
  <si>
    <t>04/01/2025</t>
  </si>
  <si>
    <t>Rent</t>
  </si>
  <si>
    <t>354058959</t>
  </si>
  <si>
    <t>04/01/2025</t>
  </si>
  <si>
    <t>Valet Trash</t>
  </si>
  <si>
    <t>354058519</t>
  </si>
  <si>
    <t>04/01/2025</t>
  </si>
  <si>
    <t>Charge Total:</t>
  </si>
  <si>
    <t>01-106</t>
  </si>
  <si>
    <t>1x1B</t>
  </si>
  <si>
    <t>Occupied No Notice</t>
  </si>
  <si>
    <t>Sood, Shreyan</t>
  </si>
  <si>
    <t>Resident</t>
  </si>
  <si>
    <t>Amenity Rent</t>
  </si>
  <si>
    <t>354058200</t>
  </si>
  <si>
    <t>04/01/2025</t>
  </si>
  <si>
    <t>Amenity Rent</t>
  </si>
  <si>
    <t>354058533</t>
  </si>
  <si>
    <t>04/01/2025</t>
  </si>
  <si>
    <t>Rent</t>
  </si>
  <si>
    <t>354058550</t>
  </si>
  <si>
    <t>04/01/2025</t>
  </si>
  <si>
    <t>Valet Trash</t>
  </si>
  <si>
    <t>354058691</t>
  </si>
  <si>
    <t>04/01/2025</t>
  </si>
  <si>
    <t>Charge Total:</t>
  </si>
  <si>
    <t>01-107</t>
  </si>
  <si>
    <t>1x1B</t>
  </si>
  <si>
    <t>Occupied No Notice</t>
  </si>
  <si>
    <t>Martinez, Candace</t>
  </si>
  <si>
    <t>Resident</t>
  </si>
  <si>
    <t>Amenity Rent</t>
  </si>
  <si>
    <t>354058808</t>
  </si>
  <si>
    <t>04/01/2025</t>
  </si>
  <si>
    <t>Rent</t>
  </si>
  <si>
    <t>354058639</t>
  </si>
  <si>
    <t>04/01/2025</t>
  </si>
  <si>
    <t>Concession-Resident</t>
  </si>
  <si>
    <t>354058737</t>
  </si>
  <si>
    <t>04/01/2025</t>
  </si>
  <si>
    <t>Valet Trash</t>
  </si>
  <si>
    <t>354058128</t>
  </si>
  <si>
    <t>04/01/2025</t>
  </si>
  <si>
    <t>Charge Total:</t>
  </si>
  <si>
    <t>01-108</t>
  </si>
  <si>
    <t>1x1B</t>
  </si>
  <si>
    <t>Occupied No Notice</t>
  </si>
  <si>
    <t>Gonzalez, Carlos</t>
  </si>
  <si>
    <t>Resident</t>
  </si>
  <si>
    <t>Amenity Rent</t>
  </si>
  <si>
    <t>354058797</t>
  </si>
  <si>
    <t>04/01/2025</t>
  </si>
  <si>
    <t>Amenity Rent</t>
  </si>
  <si>
    <t>354058964</t>
  </si>
  <si>
    <t>04/01/2025</t>
  </si>
  <si>
    <t>Rent</t>
  </si>
  <si>
    <t>354058139</t>
  </si>
  <si>
    <t>04/01/2025</t>
  </si>
  <si>
    <t>Renters Insurance Fine</t>
  </si>
  <si>
    <t>354041775</t>
  </si>
  <si>
    <t>04/01/2025</t>
  </si>
  <si>
    <t>Valet Trash</t>
  </si>
  <si>
    <t>354058205</t>
  </si>
  <si>
    <t>04/01/2025</t>
  </si>
  <si>
    <t>Charge Total:</t>
  </si>
  <si>
    <t>01-109</t>
  </si>
  <si>
    <t>1x1B</t>
  </si>
  <si>
    <t>Occupied No Notice</t>
  </si>
  <si>
    <t>Cano, Alyssa</t>
  </si>
  <si>
    <t>Resident</t>
  </si>
  <si>
    <t>Amenity Rent</t>
  </si>
  <si>
    <t>354058157</t>
  </si>
  <si>
    <t>04/01/2025</t>
  </si>
  <si>
    <t>Rent</t>
  </si>
  <si>
    <t>354058609</t>
  </si>
  <si>
    <t>04/01/2025</t>
  </si>
  <si>
    <t>Valet Trash</t>
  </si>
  <si>
    <t>354058948</t>
  </si>
  <si>
    <t>04/01/2025</t>
  </si>
  <si>
    <t>Charge Total:</t>
  </si>
  <si>
    <t>01-110</t>
  </si>
  <si>
    <t>1x1B</t>
  </si>
  <si>
    <t>Occupied No Notice</t>
  </si>
  <si>
    <t>Linan, Luis</t>
  </si>
  <si>
    <t>Resident</t>
  </si>
  <si>
    <t>Amenity Rent</t>
  </si>
  <si>
    <t>354058924</t>
  </si>
  <si>
    <t>04/01/2025</t>
  </si>
  <si>
    <t>Rent</t>
  </si>
  <si>
    <t>354058196</t>
  </si>
  <si>
    <t>04/01/2025</t>
  </si>
  <si>
    <t>Valet Trash</t>
  </si>
  <si>
    <t>354058441</t>
  </si>
  <si>
    <t>04/01/2025</t>
  </si>
  <si>
    <t>Charge Total:</t>
  </si>
  <si>
    <t>01-111</t>
  </si>
  <si>
    <t>1x1B</t>
  </si>
  <si>
    <t>Occupied No Notice</t>
  </si>
  <si>
    <t>Hollabaugh, Robert</t>
  </si>
  <si>
    <t>Resident</t>
  </si>
  <si>
    <t>Amenity Rent</t>
  </si>
  <si>
    <t>354058597</t>
  </si>
  <si>
    <t>04/01/2025</t>
  </si>
  <si>
    <t>Amenity Rent</t>
  </si>
  <si>
    <t>354058637</t>
  </si>
  <si>
    <t>04/01/2025</t>
  </si>
  <si>
    <t>Amenity Rent</t>
  </si>
  <si>
    <t>354058690</t>
  </si>
  <si>
    <t>04/01/2025</t>
  </si>
  <si>
    <t>Rent</t>
  </si>
  <si>
    <t>354058568</t>
  </si>
  <si>
    <t>04/01/2025</t>
  </si>
  <si>
    <t>Valet Trash</t>
  </si>
  <si>
    <t>354058718</t>
  </si>
  <si>
    <t>04/01/2025</t>
  </si>
  <si>
    <t>Charge Total:</t>
  </si>
  <si>
    <t>01-112</t>
  </si>
  <si>
    <t>1x1B</t>
  </si>
  <si>
    <t>Occupied No Notice</t>
  </si>
  <si>
    <t>Allard, Logan</t>
  </si>
  <si>
    <t>Resident</t>
  </si>
  <si>
    <t>Rent</t>
  </si>
  <si>
    <t>354058697</t>
  </si>
  <si>
    <t>04/01/2025</t>
  </si>
  <si>
    <t>Valet Trash</t>
  </si>
  <si>
    <t>354058186</t>
  </si>
  <si>
    <t>04/01/2025</t>
  </si>
  <si>
    <t>Charge Total:</t>
  </si>
  <si>
    <t>01-113</t>
  </si>
  <si>
    <t>1x1B</t>
  </si>
  <si>
    <t>Occupied No Notice</t>
  </si>
  <si>
    <t>Mascorro, Miguel</t>
  </si>
  <si>
    <t>Resident</t>
  </si>
  <si>
    <t>Rent</t>
  </si>
  <si>
    <t>354058872</t>
  </si>
  <si>
    <t>04/01/2025</t>
  </si>
  <si>
    <t>Valet Trash</t>
  </si>
  <si>
    <t>354058963</t>
  </si>
  <si>
    <t>04/01/2025</t>
  </si>
  <si>
    <t>Charge Total:</t>
  </si>
  <si>
    <t>01-114</t>
  </si>
  <si>
    <t>1x1B</t>
  </si>
  <si>
    <t>Occupied No Notice</t>
  </si>
  <si>
    <t>Argueta, Nicholas</t>
  </si>
  <si>
    <t>Resident</t>
  </si>
  <si>
    <t>Amenity Rent</t>
  </si>
  <si>
    <t>354058927</t>
  </si>
  <si>
    <t>04/01/2025</t>
  </si>
  <si>
    <t>Month to Month Rent</t>
  </si>
  <si>
    <t>354058502</t>
  </si>
  <si>
    <t>04/01/2025</t>
  </si>
  <si>
    <t>Concession-Partial Employee</t>
  </si>
  <si>
    <t>354058562</t>
  </si>
  <si>
    <t>04/01/2025</t>
  </si>
  <si>
    <t>Trash Allocation Charge</t>
  </si>
  <si>
    <t>354058228</t>
  </si>
  <si>
    <t>04/01/2025</t>
  </si>
  <si>
    <t>Charge Total:</t>
  </si>
  <si>
    <t>01-115</t>
  </si>
  <si>
    <t>1x1B</t>
  </si>
  <si>
    <t>Occupied No Notice</t>
  </si>
  <si>
    <t>Evans, LaShanda</t>
  </si>
  <si>
    <t>Resident</t>
  </si>
  <si>
    <t>Amenity Rent</t>
  </si>
  <si>
    <t>354058504</t>
  </si>
  <si>
    <t>04/01/2025</t>
  </si>
  <si>
    <t>Amenity Rent</t>
  </si>
  <si>
    <t>354058492</t>
  </si>
  <si>
    <t>04/01/2025</t>
  </si>
  <si>
    <t>Rent</t>
  </si>
  <si>
    <t>354058644</t>
  </si>
  <si>
    <t>04/01/2025</t>
  </si>
  <si>
    <t>Concession-Resident</t>
  </si>
  <si>
    <t>354058661</t>
  </si>
  <si>
    <t>04/01/2025</t>
  </si>
  <si>
    <t>Valet Trash</t>
  </si>
  <si>
    <t>354058262</t>
  </si>
  <si>
    <t>04/01/2025</t>
  </si>
  <si>
    <t>Charge Total:</t>
  </si>
  <si>
    <t>01-116</t>
  </si>
  <si>
    <t>1x1B</t>
  </si>
  <si>
    <t>Occupied No Notice</t>
  </si>
  <si>
    <t>Hernandez, Niurka</t>
  </si>
  <si>
    <t>Resident</t>
  </si>
  <si>
    <t>Amenity Rent</t>
  </si>
  <si>
    <t>354283260</t>
  </si>
  <si>
    <t>04/01/2025</t>
  </si>
  <si>
    <t>Rent</t>
  </si>
  <si>
    <t>354283258</t>
  </si>
  <si>
    <t>04/01/2025</t>
  </si>
  <si>
    <t>Administration Fee</t>
  </si>
  <si>
    <t>354283255</t>
  </si>
  <si>
    <t>04/01/2025</t>
  </si>
  <si>
    <t>Concession-Resident</t>
  </si>
  <si>
    <t>354283257</t>
  </si>
  <si>
    <t>04/01/2025</t>
  </si>
  <si>
    <t>Valet Trash</t>
  </si>
  <si>
    <t>354283259</t>
  </si>
  <si>
    <t>04/01/2025</t>
  </si>
  <si>
    <t>Charge Total:</t>
  </si>
  <si>
    <t>02-201</t>
  </si>
  <si>
    <t>1x1B</t>
  </si>
  <si>
    <t>Occupied No Notice</t>
  </si>
  <si>
    <t>Moreno, Antonio</t>
  </si>
  <si>
    <t>Resident</t>
  </si>
  <si>
    <t>Amenity Rent</t>
  </si>
  <si>
    <t>354058867</t>
  </si>
  <si>
    <t>04/01/2025</t>
  </si>
  <si>
    <t>Amenity Rent</t>
  </si>
  <si>
    <t>354058729</t>
  </si>
  <si>
    <t>04/01/2025</t>
  </si>
  <si>
    <t>Rent</t>
  </si>
  <si>
    <t>354058775</t>
  </si>
  <si>
    <t>04/01/2025</t>
  </si>
  <si>
    <t>Valet Trash</t>
  </si>
  <si>
    <t>354058163</t>
  </si>
  <si>
    <t>04/01/2025</t>
  </si>
  <si>
    <t>Charge Total:</t>
  </si>
  <si>
    <t>02-202</t>
  </si>
  <si>
    <t>1x1B</t>
  </si>
  <si>
    <t>Occupied No Notice</t>
  </si>
  <si>
    <t>Schulz, Ian</t>
  </si>
  <si>
    <t>Resident</t>
  </si>
  <si>
    <t>Amenity Rent</t>
  </si>
  <si>
    <t>354058288</t>
  </si>
  <si>
    <t>04/01/2025</t>
  </si>
  <si>
    <t>Amenity Rent</t>
  </si>
  <si>
    <t>354058944</t>
  </si>
  <si>
    <t>04/01/2025</t>
  </si>
  <si>
    <t>Rent</t>
  </si>
  <si>
    <t>354058626</t>
  </si>
  <si>
    <t>04/01/2025</t>
  </si>
  <si>
    <t>Valet Trash</t>
  </si>
  <si>
    <t>354058296</t>
  </si>
  <si>
    <t>04/01/2025</t>
  </si>
  <si>
    <t>Charge Total:</t>
  </si>
  <si>
    <t>02-203</t>
  </si>
  <si>
    <t>1x1B</t>
  </si>
  <si>
    <t>Occupied No Notice</t>
  </si>
  <si>
    <t>Serrano, Miguel</t>
  </si>
  <si>
    <t>Resident</t>
  </si>
  <si>
    <t>Amenity Rent</t>
  </si>
  <si>
    <t>354058906</t>
  </si>
  <si>
    <t>04/01/2025</t>
  </si>
  <si>
    <t>Amenity Rent</t>
  </si>
  <si>
    <t>354058479</t>
  </si>
  <si>
    <t>04/01/2025</t>
  </si>
  <si>
    <t>Rent</t>
  </si>
  <si>
    <t>354058923</t>
  </si>
  <si>
    <t>04/01/2025</t>
  </si>
  <si>
    <t>Late Fee</t>
  </si>
  <si>
    <t>354401999</t>
  </si>
  <si>
    <t>04/04/2025</t>
  </si>
  <si>
    <t>Valet Trash</t>
  </si>
  <si>
    <t>354058538</t>
  </si>
  <si>
    <t>04/01/2025</t>
  </si>
  <si>
    <t>Charge Total:</t>
  </si>
  <si>
    <t>02-204</t>
  </si>
  <si>
    <t>1x1B</t>
  </si>
  <si>
    <t>Occupied No Notice</t>
  </si>
  <si>
    <t>Whitenton, Mallory</t>
  </si>
  <si>
    <t>Resident</t>
  </si>
  <si>
    <t>Rent</t>
  </si>
  <si>
    <t>354058535</t>
  </si>
  <si>
    <t>04/01/2025</t>
  </si>
  <si>
    <t>Valet Trash</t>
  </si>
  <si>
    <t>354058613</t>
  </si>
  <si>
    <t>04/01/2025</t>
  </si>
  <si>
    <t>Charge Total:</t>
  </si>
  <si>
    <t>02-205</t>
  </si>
  <si>
    <t>1x1B</t>
  </si>
  <si>
    <t>Occupied No Notice</t>
  </si>
  <si>
    <t>Bryant, Lily</t>
  </si>
  <si>
    <t>Resident</t>
  </si>
  <si>
    <t>Amenity Rent</t>
  </si>
  <si>
    <t>354058712</t>
  </si>
  <si>
    <t>04/01/2025</t>
  </si>
  <si>
    <t>Amenity Rent</t>
  </si>
  <si>
    <t>354058475</t>
  </si>
  <si>
    <t>04/01/2025</t>
  </si>
  <si>
    <t>Rent</t>
  </si>
  <si>
    <t>354058771</t>
  </si>
  <si>
    <t>04/01/2025</t>
  </si>
  <si>
    <t>Valet Trash</t>
  </si>
  <si>
    <t>354058603</t>
  </si>
  <si>
    <t>04/01/2025</t>
  </si>
  <si>
    <t>Charge Total:</t>
  </si>
  <si>
    <t>02-206</t>
  </si>
  <si>
    <t>1x1B</t>
  </si>
  <si>
    <t>Occupied No Notice</t>
  </si>
  <si>
    <t>Alcocer, Victoria</t>
  </si>
  <si>
    <t>Resident</t>
  </si>
  <si>
    <t>Amenity Rent</t>
  </si>
  <si>
    <t>354058473</t>
  </si>
  <si>
    <t>04/01/2025</t>
  </si>
  <si>
    <t>Amenity Rent</t>
  </si>
  <si>
    <t>354058253</t>
  </si>
  <si>
    <t>04/01/2025</t>
  </si>
  <si>
    <t>Rent</t>
  </si>
  <si>
    <t>354058130</t>
  </si>
  <si>
    <t>04/01/2025</t>
  </si>
  <si>
    <t>Renters Insurance Fine</t>
  </si>
  <si>
    <t>354042044</t>
  </si>
  <si>
    <t>04/01/2025</t>
  </si>
  <si>
    <t>Valet Trash</t>
  </si>
  <si>
    <t>354058861</t>
  </si>
  <si>
    <t>04/01/2025</t>
  </si>
  <si>
    <t>Charge Total:</t>
  </si>
  <si>
    <t>02-207</t>
  </si>
  <si>
    <t>1x1B</t>
  </si>
  <si>
    <t>Occupied No Notice</t>
  </si>
  <si>
    <t>Casanova, Miguel</t>
  </si>
  <si>
    <t>Resident</t>
  </si>
  <si>
    <t>Amenity Rent</t>
  </si>
  <si>
    <t>354058264</t>
  </si>
  <si>
    <t>04/01/2025</t>
  </si>
  <si>
    <t>Amenity Rent</t>
  </si>
  <si>
    <t>354058573</t>
  </si>
  <si>
    <t>04/01/2025</t>
  </si>
  <si>
    <t>Rent</t>
  </si>
  <si>
    <t>354058286</t>
  </si>
  <si>
    <t>04/01/2025</t>
  </si>
  <si>
    <t>Valet Trash</t>
  </si>
  <si>
    <t>354058569</t>
  </si>
  <si>
    <t>04/01/2025</t>
  </si>
  <si>
    <t>Charge Total:</t>
  </si>
  <si>
    <t>02-208</t>
  </si>
  <si>
    <t>1x1B</t>
  </si>
  <si>
    <t>Occupied No Notice</t>
  </si>
  <si>
    <t>Leal, Daniel</t>
  </si>
  <si>
    <t>Resident</t>
  </si>
  <si>
    <t>Amenity Rent</t>
  </si>
  <si>
    <t>354058255</t>
  </si>
  <si>
    <t>04/01/2025</t>
  </si>
  <si>
    <t>Amenity Rent</t>
  </si>
  <si>
    <t>354058188</t>
  </si>
  <si>
    <t>04/01/2025</t>
  </si>
  <si>
    <t>Rent</t>
  </si>
  <si>
    <t>354058279</t>
  </si>
  <si>
    <t>04/01/2025</t>
  </si>
  <si>
    <t>Valet Trash</t>
  </si>
  <si>
    <t>354058859</t>
  </si>
  <si>
    <t>04/01/2025</t>
  </si>
  <si>
    <t>Charge Total:</t>
  </si>
  <si>
    <t>02-209</t>
  </si>
  <si>
    <t>1x1B</t>
  </si>
  <si>
    <t>Occupied No Notice</t>
  </si>
  <si>
    <t>Ciesko, Matthew</t>
  </si>
  <si>
    <t>Resident</t>
  </si>
  <si>
    <t>Rent</t>
  </si>
  <si>
    <t>354058484</t>
  </si>
  <si>
    <t>04/01/2025</t>
  </si>
  <si>
    <t>Concession-Resident</t>
  </si>
  <si>
    <t>354058708</t>
  </si>
  <si>
    <t>04/01/2025</t>
  </si>
  <si>
    <t>Valet Trash</t>
  </si>
  <si>
    <t>354058954</t>
  </si>
  <si>
    <t>04/01/2025</t>
  </si>
  <si>
    <t>Charge Total:</t>
  </si>
  <si>
    <t>02-210</t>
  </si>
  <si>
    <t>1x1B</t>
  </si>
  <si>
    <t>Occupied No Notice</t>
  </si>
  <si>
    <t>Ormsby, Steven</t>
  </si>
  <si>
    <t>Resident</t>
  </si>
  <si>
    <t>Rent</t>
  </si>
  <si>
    <t>354058916</t>
  </si>
  <si>
    <t>04/01/2025</t>
  </si>
  <si>
    <t>Valet Trash</t>
  </si>
  <si>
    <t>354058172</t>
  </si>
  <si>
    <t>04/01/2025</t>
  </si>
  <si>
    <t>Charge Total:</t>
  </si>
  <si>
    <t>02-211</t>
  </si>
  <si>
    <t>1x1B</t>
  </si>
  <si>
    <t>Occupied No Notice</t>
  </si>
  <si>
    <t>Boerkei, Christopher</t>
  </si>
  <si>
    <t>Resident</t>
  </si>
  <si>
    <t>Rent</t>
  </si>
  <si>
    <t>354058734</t>
  </si>
  <si>
    <t>04/01/2025</t>
  </si>
  <si>
    <t>Renters Insurance Fine</t>
  </si>
  <si>
    <t>354496248</t>
  </si>
  <si>
    <t>04/08/2025</t>
  </si>
  <si>
    <t>Valet Trash</t>
  </si>
  <si>
    <t>354058847</t>
  </si>
  <si>
    <t>04/01/2025</t>
  </si>
  <si>
    <t>Charge Total:</t>
  </si>
  <si>
    <t>02-212</t>
  </si>
  <si>
    <t>1x1B</t>
  </si>
  <si>
    <t>Occupied No Notice</t>
  </si>
  <si>
    <t>Pointer, Tyler</t>
  </si>
  <si>
    <t>Resident</t>
  </si>
  <si>
    <t>Amenity Rent</t>
  </si>
  <si>
    <t>354058204</t>
  </si>
  <si>
    <t>04/01/2025</t>
  </si>
  <si>
    <t>Rent</t>
  </si>
  <si>
    <t>354058799</t>
  </si>
  <si>
    <t>04/01/2025</t>
  </si>
  <si>
    <t>Valet Trash</t>
  </si>
  <si>
    <t>354058958</t>
  </si>
  <si>
    <t>04/01/2025</t>
  </si>
  <si>
    <t>Charge Total:</t>
  </si>
  <si>
    <t>02-213</t>
  </si>
  <si>
    <t>1x1B</t>
  </si>
  <si>
    <t>Occupied No Notice</t>
  </si>
  <si>
    <t>Kacmaz, Selin</t>
  </si>
  <si>
    <t>Resident</t>
  </si>
  <si>
    <t>Amenity Rent</t>
  </si>
  <si>
    <t>354058462</t>
  </si>
  <si>
    <t>04/01/2025</t>
  </si>
  <si>
    <t>Rent</t>
  </si>
  <si>
    <t>354058506</t>
  </si>
  <si>
    <t>04/01/2025</t>
  </si>
  <si>
    <t>Valet Trash</t>
  </si>
  <si>
    <t>354058167</t>
  </si>
  <si>
    <t>04/01/2025</t>
  </si>
  <si>
    <t>Charge Total:</t>
  </si>
  <si>
    <t>02-214</t>
  </si>
  <si>
    <t>1x1B</t>
  </si>
  <si>
    <t>Occupied No Notice</t>
  </si>
  <si>
    <t>Kennedy, Rebecca</t>
  </si>
  <si>
    <t>Resident</t>
  </si>
  <si>
    <t>Amenity Rent</t>
  </si>
  <si>
    <t>354058572</t>
  </si>
  <si>
    <t>04/01/2025</t>
  </si>
  <si>
    <t>Rent</t>
  </si>
  <si>
    <t>354058198</t>
  </si>
  <si>
    <t>04/01/2025</t>
  </si>
  <si>
    <t>Valet Trash</t>
  </si>
  <si>
    <t>354058645</t>
  </si>
  <si>
    <t>04/01/2025</t>
  </si>
  <si>
    <t>Charge Total:</t>
  </si>
  <si>
    <t>02-215</t>
  </si>
  <si>
    <t>1x1B</t>
  </si>
  <si>
    <t>Occupied No Notice</t>
  </si>
  <si>
    <t>Owens, Cherrity</t>
  </si>
  <si>
    <t>Resident</t>
  </si>
  <si>
    <t>Amenity Rent</t>
  </si>
  <si>
    <t>354058602</t>
  </si>
  <si>
    <t>04/01/2025</t>
  </si>
  <si>
    <t>Rent</t>
  </si>
  <si>
    <t>354058151</t>
  </si>
  <si>
    <t>04/01/2025</t>
  </si>
  <si>
    <t>Valet Trash</t>
  </si>
  <si>
    <t>354058615</t>
  </si>
  <si>
    <t>04/01/2025</t>
  </si>
  <si>
    <t>Charge Total:</t>
  </si>
  <si>
    <t>02-216</t>
  </si>
  <si>
    <t>1x1B</t>
  </si>
  <si>
    <t>Occupied No Notice</t>
  </si>
  <si>
    <t>Moreno, Jennifer</t>
  </si>
  <si>
    <t>Resident</t>
  </si>
  <si>
    <t>Rent</t>
  </si>
  <si>
    <t>354058576</t>
  </si>
  <si>
    <t>04/01/2025</t>
  </si>
  <si>
    <t>Valet Trash</t>
  </si>
  <si>
    <t>354058175</t>
  </si>
  <si>
    <t>04/01/2025</t>
  </si>
  <si>
    <t>Charge Total:</t>
  </si>
  <si>
    <t>03-301</t>
  </si>
  <si>
    <t>1x1C</t>
  </si>
  <si>
    <t>Occupied No Notice</t>
  </si>
  <si>
    <t>Johnson, Cameron</t>
  </si>
  <si>
    <t>Resident</t>
  </si>
  <si>
    <t>Amenity Rent</t>
  </si>
  <si>
    <t>354058842</t>
  </si>
  <si>
    <t>04/01/2025</t>
  </si>
  <si>
    <t>Rent</t>
  </si>
  <si>
    <t>354058610</t>
  </si>
  <si>
    <t>04/01/2025</t>
  </si>
  <si>
    <t>Valet Trash</t>
  </si>
  <si>
    <t>354058294</t>
  </si>
  <si>
    <t>04/01/2025</t>
  </si>
  <si>
    <t>Charge Total:</t>
  </si>
  <si>
    <t>03-302</t>
  </si>
  <si>
    <t>1x1C</t>
  </si>
  <si>
    <t>Occupied No Notice</t>
  </si>
  <si>
    <t>Lassiter, Bryand</t>
  </si>
  <si>
    <t>Resident</t>
  </si>
  <si>
    <t>Month to Month Rent</t>
  </si>
  <si>
    <t>354058254</t>
  </si>
  <si>
    <t>04/01/2025</t>
  </si>
  <si>
    <t>Month-to-Month Fee</t>
  </si>
  <si>
    <t>354058216</t>
  </si>
  <si>
    <t>04/01/2025</t>
  </si>
  <si>
    <t>Trash Allocation Charge</t>
  </si>
  <si>
    <t>354058917</t>
  </si>
  <si>
    <t>04/01/2025</t>
  </si>
  <si>
    <t>Charge Total:</t>
  </si>
  <si>
    <t>03-303</t>
  </si>
  <si>
    <t>2x1</t>
  </si>
  <si>
    <t>Occupied No Notice</t>
  </si>
  <si>
    <t>Daly, Allison</t>
  </si>
  <si>
    <t>Resident</t>
  </si>
  <si>
    <t>Rent</t>
  </si>
  <si>
    <t>354058430</t>
  </si>
  <si>
    <t>04/01/2025</t>
  </si>
  <si>
    <t>Valet Trash</t>
  </si>
  <si>
    <t>354058646</t>
  </si>
  <si>
    <t>04/01/2025</t>
  </si>
  <si>
    <t>Charge Total:</t>
  </si>
  <si>
    <t>03-304</t>
  </si>
  <si>
    <t>2x1</t>
  </si>
  <si>
    <t>Occupied No Notice</t>
  </si>
  <si>
    <t>Johnstone, John</t>
  </si>
  <si>
    <t>Resident</t>
  </si>
  <si>
    <t>Amenity Rent</t>
  </si>
  <si>
    <t>354058723</t>
  </si>
  <si>
    <t>04/01/2025</t>
  </si>
  <si>
    <t>Amenity Rent</t>
  </si>
  <si>
    <t>354058651</t>
  </si>
  <si>
    <t>04/01/2025</t>
  </si>
  <si>
    <t>Rent</t>
  </si>
  <si>
    <t>354058495</t>
  </si>
  <si>
    <t>04/01/2025</t>
  </si>
  <si>
    <t>Valet Trash</t>
  </si>
  <si>
    <t>354058776</t>
  </si>
  <si>
    <t>04/01/2025</t>
  </si>
  <si>
    <t>Charge Total:</t>
  </si>
  <si>
    <t>03-305</t>
  </si>
  <si>
    <t>2x1</t>
  </si>
  <si>
    <t>Occupied No Notice</t>
  </si>
  <si>
    <t>Xu, Jianan</t>
  </si>
  <si>
    <t>Resident</t>
  </si>
  <si>
    <t>Amenity Rent</t>
  </si>
  <si>
    <t>354058769</t>
  </si>
  <si>
    <t>04/01/2025</t>
  </si>
  <si>
    <t>Amenity Rent</t>
  </si>
  <si>
    <t>354058680</t>
  </si>
  <si>
    <t>04/01/2025</t>
  </si>
  <si>
    <t>Amenity Rent</t>
  </si>
  <si>
    <t>354058632</t>
  </si>
  <si>
    <t>04/01/2025</t>
  </si>
  <si>
    <t>Rent</t>
  </si>
  <si>
    <t>354058879</t>
  </si>
  <si>
    <t>04/01/2025</t>
  </si>
  <si>
    <t>Parking/Carport/Garage</t>
  </si>
  <si>
    <t>354058297</t>
  </si>
  <si>
    <t>04/01/2025</t>
  </si>
  <si>
    <t>Valet Trash</t>
  </si>
  <si>
    <t>354058439</t>
  </si>
  <si>
    <t>04/01/2025</t>
  </si>
  <si>
    <t>Charge Total:</t>
  </si>
  <si>
    <t>03-306</t>
  </si>
  <si>
    <t>2x1</t>
  </si>
  <si>
    <t>Occupied No Notice</t>
  </si>
  <si>
    <t>Coffey, Matthew</t>
  </si>
  <si>
    <t>Resident</t>
  </si>
  <si>
    <t>Amenity Rent</t>
  </si>
  <si>
    <t>354058761</t>
  </si>
  <si>
    <t>04/01/2025</t>
  </si>
  <si>
    <t>Rent</t>
  </si>
  <si>
    <t>354058176</t>
  </si>
  <si>
    <t>04/01/2025</t>
  </si>
  <si>
    <t>Valet Trash</t>
  </si>
  <si>
    <t>354058803</t>
  </si>
  <si>
    <t>04/01/2025</t>
  </si>
  <si>
    <t>Charge Total:</t>
  </si>
  <si>
    <t>03-307</t>
  </si>
  <si>
    <t>1x1C</t>
  </si>
  <si>
    <t>Occupied No Notice</t>
  </si>
  <si>
    <t>Sarbinoff, Erin</t>
  </si>
  <si>
    <t>Resident</t>
  </si>
  <si>
    <t>Rent</t>
  </si>
  <si>
    <t>354058937</t>
  </si>
  <si>
    <t>04/01/2025</t>
  </si>
  <si>
    <t>Concession-Resident</t>
  </si>
  <si>
    <t>354058675</t>
  </si>
  <si>
    <t>04/01/2025</t>
  </si>
  <si>
    <t>Valet Trash</t>
  </si>
  <si>
    <t>354058174</t>
  </si>
  <si>
    <t>04/01/2025</t>
  </si>
  <si>
    <t>Charge Total:</t>
  </si>
  <si>
    <t>03-308</t>
  </si>
  <si>
    <t>1x1C</t>
  </si>
  <si>
    <t>Occupied No Notice</t>
  </si>
  <si>
    <t>Badillo, Esteban</t>
  </si>
  <si>
    <t>Resident</t>
  </si>
  <si>
    <t>Amenity Rent</t>
  </si>
  <si>
    <t>354058212</t>
  </si>
  <si>
    <t>04/01/2025</t>
  </si>
  <si>
    <t>Amenity Rent</t>
  </si>
  <si>
    <t>354058423</t>
  </si>
  <si>
    <t>04/01/2025</t>
  </si>
  <si>
    <t>Rent</t>
  </si>
  <si>
    <t>354058476</t>
  </si>
  <si>
    <t>04/01/2025</t>
  </si>
  <si>
    <t>Valet Trash</t>
  </si>
  <si>
    <t>354058784</t>
  </si>
  <si>
    <t>04/01/2025</t>
  </si>
  <si>
    <t>Charge Total:</t>
  </si>
  <si>
    <t>03-309</t>
  </si>
  <si>
    <t>1x1C</t>
  </si>
  <si>
    <t>Occupied No Notice</t>
  </si>
  <si>
    <t>Sterling, Yusuf</t>
  </si>
  <si>
    <t>Resident</t>
  </si>
  <si>
    <t>Amenity Rent</t>
  </si>
  <si>
    <t>354058707</t>
  </si>
  <si>
    <t>04/01/2025</t>
  </si>
  <si>
    <t>Amenity Rent</t>
  </si>
  <si>
    <t>354058485</t>
  </si>
  <si>
    <t>04/01/2025</t>
  </si>
  <si>
    <t>Rent</t>
  </si>
  <si>
    <t>354058777</t>
  </si>
  <si>
    <t>04/01/2025</t>
  </si>
  <si>
    <t>Renters Insurance Fine</t>
  </si>
  <si>
    <t>354042116</t>
  </si>
  <si>
    <t>04/01/2025</t>
  </si>
  <si>
    <t>Valet Trash</t>
  </si>
  <si>
    <t>354058217</t>
  </si>
  <si>
    <t>04/01/2025</t>
  </si>
  <si>
    <t>Charge Total:</t>
  </si>
  <si>
    <t>03-310</t>
  </si>
  <si>
    <t>1x1C</t>
  </si>
  <si>
    <t>Occupied No Notice</t>
  </si>
  <si>
    <t>Dawson, Mia</t>
  </si>
  <si>
    <t>Resident</t>
  </si>
  <si>
    <t>Amenity Rent</t>
  </si>
  <si>
    <t>354058961</t>
  </si>
  <si>
    <t>04/01/2025</t>
  </si>
  <si>
    <t>Rent</t>
  </si>
  <si>
    <t>354058444</t>
  </si>
  <si>
    <t>04/01/2025</t>
  </si>
  <si>
    <t>Valet Trash</t>
  </si>
  <si>
    <t>354058857</t>
  </si>
  <si>
    <t>04/01/2025</t>
  </si>
  <si>
    <t>Charge Total:</t>
  </si>
  <si>
    <t>03-311</t>
  </si>
  <si>
    <t>2x1</t>
  </si>
  <si>
    <t>Notice Unrented</t>
  </si>
  <si>
    <t>Wilson, Joshua</t>
  </si>
  <si>
    <t>Resident</t>
  </si>
  <si>
    <t>Rent</t>
  </si>
  <si>
    <t>354058142</t>
  </si>
  <si>
    <t>04/01/2025</t>
  </si>
  <si>
    <t>Late Fee</t>
  </si>
  <si>
    <t>354402001</t>
  </si>
  <si>
    <t>04/04/2025</t>
  </si>
  <si>
    <t>Valet Trash</t>
  </si>
  <si>
    <t>354058667</t>
  </si>
  <si>
    <t>04/01/2025</t>
  </si>
  <si>
    <t>Charge Total:</t>
  </si>
  <si>
    <t>03-312</t>
  </si>
  <si>
    <t>2x1</t>
  </si>
  <si>
    <t>Occupied No Notice</t>
  </si>
  <si>
    <t>Nikitenko, Veronica</t>
  </si>
  <si>
    <t>Resident</t>
  </si>
  <si>
    <t>Amenity Rent</t>
  </si>
  <si>
    <t>354114122</t>
  </si>
  <si>
    <t>04/01/2025</t>
  </si>
  <si>
    <t>Amenity Rent</t>
  </si>
  <si>
    <t>354114125</t>
  </si>
  <si>
    <t>04/01/2025</t>
  </si>
  <si>
    <t>Amenity Rent</t>
  </si>
  <si>
    <t>354058719</t>
  </si>
  <si>
    <t>04/01/2025</t>
  </si>
  <si>
    <t>Month to Month Rent</t>
  </si>
  <si>
    <t>354114121</t>
  </si>
  <si>
    <t>04/01/2025</t>
  </si>
  <si>
    <t>Month to Month Rent</t>
  </si>
  <si>
    <t>354058809</t>
  </si>
  <si>
    <t>04/01/2025</t>
  </si>
  <si>
    <t>Rent</t>
  </si>
  <si>
    <t>354114124</t>
  </si>
  <si>
    <t>04/01/2025</t>
  </si>
  <si>
    <t>Month-to-Month Fee</t>
  </si>
  <si>
    <t>354114123</t>
  </si>
  <si>
    <t>04/01/2025</t>
  </si>
  <si>
    <t>Month-to-Month Fee</t>
  </si>
  <si>
    <t>354058671</t>
  </si>
  <si>
    <t>04/01/2025</t>
  </si>
  <si>
    <t>Renters Insurance Fine</t>
  </si>
  <si>
    <t>354120548</t>
  </si>
  <si>
    <t>04/01/2025</t>
  </si>
  <si>
    <t>Renters Insurance Fine</t>
  </si>
  <si>
    <t>354041850</t>
  </si>
  <si>
    <t>04/01/2025</t>
  </si>
  <si>
    <t>Trash Allocation Charge</t>
  </si>
  <si>
    <t>354058843</t>
  </si>
  <si>
    <t>04/01/2025</t>
  </si>
  <si>
    <t>Trash Allocation Charge</t>
  </si>
  <si>
    <t>354114120</t>
  </si>
  <si>
    <t>04/01/2025</t>
  </si>
  <si>
    <t>Valet Trash</t>
  </si>
  <si>
    <t>354114126</t>
  </si>
  <si>
    <t>04/01/2025</t>
  </si>
  <si>
    <t>Charge Total:</t>
  </si>
  <si>
    <t>03-313</t>
  </si>
  <si>
    <t>2x1</t>
  </si>
  <si>
    <t>Occupied No Notice</t>
  </si>
  <si>
    <t>Vega, Alexander</t>
  </si>
  <si>
    <t>Resident</t>
  </si>
  <si>
    <t>Amenity Rent</t>
  </si>
  <si>
    <t>354058752</t>
  </si>
  <si>
    <t>04/01/2025</t>
  </si>
  <si>
    <t>Amenity Rent</t>
  </si>
  <si>
    <t>354058480</t>
  </si>
  <si>
    <t>04/01/2025</t>
  </si>
  <si>
    <t>Rent</t>
  </si>
  <si>
    <t>354058256</t>
  </si>
  <si>
    <t>04/01/2025</t>
  </si>
  <si>
    <t>Valet Trash</t>
  </si>
  <si>
    <t>354058688</t>
  </si>
  <si>
    <t>04/01/2025</t>
  </si>
  <si>
    <t>Charge Total:</t>
  </si>
  <si>
    <t>03-314</t>
  </si>
  <si>
    <t>2x1</t>
  </si>
  <si>
    <t>Occupied No Notice</t>
  </si>
  <si>
    <t>Perez, Naomi</t>
  </si>
  <si>
    <t>Resident</t>
  </si>
  <si>
    <t>Amenity Rent</t>
  </si>
  <si>
    <t>354058521</t>
  </si>
  <si>
    <t>04/01/2025</t>
  </si>
  <si>
    <t>Rent</t>
  </si>
  <si>
    <t>354058552</t>
  </si>
  <si>
    <t>04/01/2025</t>
  </si>
  <si>
    <t>Valet Trash</t>
  </si>
  <si>
    <t>354058522</t>
  </si>
  <si>
    <t>04/01/2025</t>
  </si>
  <si>
    <t>Charge Total:</t>
  </si>
  <si>
    <t>03-315</t>
  </si>
  <si>
    <t>1x1C</t>
  </si>
  <si>
    <t>Occupied No Notice</t>
  </si>
  <si>
    <t>Descant, Daniel</t>
  </si>
  <si>
    <t>Resident</t>
  </si>
  <si>
    <t>Amenity Rent</t>
  </si>
  <si>
    <t>354058824</t>
  </si>
  <si>
    <t>04/01/2025</t>
  </si>
  <si>
    <t>Rent</t>
  </si>
  <si>
    <t>354058512</t>
  </si>
  <si>
    <t>04/01/2025</t>
  </si>
  <si>
    <t>Valet Trash</t>
  </si>
  <si>
    <t>354058876</t>
  </si>
  <si>
    <t>04/01/2025</t>
  </si>
  <si>
    <t>Charge Total:</t>
  </si>
  <si>
    <t>03-316</t>
  </si>
  <si>
    <t>1x1C</t>
  </si>
  <si>
    <t>Occupied No Notice</t>
  </si>
  <si>
    <t>Gonzales, Javier</t>
  </si>
  <si>
    <t>Resident</t>
  </si>
  <si>
    <t>Amenity Rent</t>
  </si>
  <si>
    <t>354058524</t>
  </si>
  <si>
    <t>04/01/2025</t>
  </si>
  <si>
    <t>Rent</t>
  </si>
  <si>
    <t>354058648</t>
  </si>
  <si>
    <t>04/01/2025</t>
  </si>
  <si>
    <t>Valet Trash</t>
  </si>
  <si>
    <t>354058544</t>
  </si>
  <si>
    <t>04/01/2025</t>
  </si>
  <si>
    <t>Charge Total:</t>
  </si>
  <si>
    <t>03-317</t>
  </si>
  <si>
    <t>1x1C</t>
  </si>
  <si>
    <t>Occupied No Notice</t>
  </si>
  <si>
    <t>Viosca Tornero, Pablo</t>
  </si>
  <si>
    <t>Resident</t>
  </si>
  <si>
    <t>Rent</t>
  </si>
  <si>
    <t>354058894</t>
  </si>
  <si>
    <t>04/01/2025</t>
  </si>
  <si>
    <t>Concession-Resident</t>
  </si>
  <si>
    <t>354058855</t>
  </si>
  <si>
    <t>04/01/2025</t>
  </si>
  <si>
    <t>Valet Trash</t>
  </si>
  <si>
    <t>354058284</t>
  </si>
  <si>
    <t>04/01/2025</t>
  </si>
  <si>
    <t>Charge Total:</t>
  </si>
  <si>
    <t>03-318</t>
  </si>
  <si>
    <t>1x1C</t>
  </si>
  <si>
    <t>Notice Rented</t>
  </si>
  <si>
    <t>Walsh, Kaitlin (Katie)</t>
  </si>
  <si>
    <t>Resident</t>
  </si>
  <si>
    <t>Amenity Rent</t>
  </si>
  <si>
    <t>354058612</t>
  </si>
  <si>
    <t>04/01/2025</t>
  </si>
  <si>
    <t>Amenity Rent</t>
  </si>
  <si>
    <t>354058434</t>
  </si>
  <si>
    <t>04/01/2025</t>
  </si>
  <si>
    <t>Rent</t>
  </si>
  <si>
    <t>354058149</t>
  </si>
  <si>
    <t>04/01/2025</t>
  </si>
  <si>
    <t>Concession-Resident</t>
  </si>
  <si>
    <t>354058727</t>
  </si>
  <si>
    <t>04/01/2025</t>
  </si>
  <si>
    <t>Valet Trash</t>
  </si>
  <si>
    <t>354058601</t>
  </si>
  <si>
    <t>04/01/2025</t>
  </si>
  <si>
    <t>Charge Total:</t>
  </si>
  <si>
    <t>03-319</t>
  </si>
  <si>
    <t>2x1</t>
  </si>
  <si>
    <t>Occupied No Notice</t>
  </si>
  <si>
    <t>Bastian, Michelle</t>
  </si>
  <si>
    <t>Resident</t>
  </si>
  <si>
    <t>Rent</t>
  </si>
  <si>
    <t>354058560</t>
  </si>
  <si>
    <t>04/01/2025</t>
  </si>
  <si>
    <t>Valet Trash</t>
  </si>
  <si>
    <t>354058711</t>
  </si>
  <si>
    <t>04/01/2025</t>
  </si>
  <si>
    <t>Charge Total:</t>
  </si>
  <si>
    <t>03-320</t>
  </si>
  <si>
    <t>2x1</t>
  </si>
  <si>
    <t>Occupied No Notice</t>
  </si>
  <si>
    <t>Nelson, Steven</t>
  </si>
  <si>
    <t>Resident</t>
  </si>
  <si>
    <t>Amenity Rent</t>
  </si>
  <si>
    <t>354058278</t>
  </si>
  <si>
    <t>04/01/2025</t>
  </si>
  <si>
    <t>Rent</t>
  </si>
  <si>
    <t>354058955</t>
  </si>
  <si>
    <t>04/01/2025</t>
  </si>
  <si>
    <t>Late Fee</t>
  </si>
  <si>
    <t>354402000</t>
  </si>
  <si>
    <t>04/04/2025</t>
  </si>
  <si>
    <t>Renters Insurance Fine</t>
  </si>
  <si>
    <t>354041575</t>
  </si>
  <si>
    <t>04/01/2025</t>
  </si>
  <si>
    <t>Valet Trash</t>
  </si>
  <si>
    <t>354058537</t>
  </si>
  <si>
    <t>04/01/2025</t>
  </si>
  <si>
    <t>Charge Total:</t>
  </si>
  <si>
    <t>03-321</t>
  </si>
  <si>
    <t>2x1</t>
  </si>
  <si>
    <t>Occupied No Notice</t>
  </si>
  <si>
    <t>Davis, Allison</t>
  </si>
  <si>
    <t>Resident</t>
  </si>
  <si>
    <t>Rent</t>
  </si>
  <si>
    <t>354058131</t>
  </si>
  <si>
    <t>04/01/2025</t>
  </si>
  <si>
    <t>Valet Trash</t>
  </si>
  <si>
    <t>354058893</t>
  </si>
  <si>
    <t>04/01/2025</t>
  </si>
  <si>
    <t>Charge Total:</t>
  </si>
  <si>
    <t>03-322</t>
  </si>
  <si>
    <t>2x1</t>
  </si>
  <si>
    <t>Occupied No Notice</t>
  </si>
  <si>
    <t>Soumbeniotis, Nicole</t>
  </si>
  <si>
    <t>Resident</t>
  </si>
  <si>
    <t>Amenity Rent</t>
  </si>
  <si>
    <t>354058851</t>
  </si>
  <si>
    <t>04/01/2025</t>
  </si>
  <si>
    <t>Amenity Rent</t>
  </si>
  <si>
    <t>354058908</t>
  </si>
  <si>
    <t>04/01/2025</t>
  </si>
  <si>
    <t>Rent</t>
  </si>
  <si>
    <t>354058558</t>
  </si>
  <si>
    <t>04/01/2025</t>
  </si>
  <si>
    <t>Valet Trash</t>
  </si>
  <si>
    <t>354058850</t>
  </si>
  <si>
    <t>04/01/2025</t>
  </si>
  <si>
    <t>Charge Total:</t>
  </si>
  <si>
    <t>03-323</t>
  </si>
  <si>
    <t>1x1C</t>
  </si>
  <si>
    <t>Occupied No Notice</t>
  </si>
  <si>
    <t>Spry, Jennifer</t>
  </si>
  <si>
    <t>Resident</t>
  </si>
  <si>
    <t>Amenity Rent</t>
  </si>
  <si>
    <t>354058736</t>
  </si>
  <si>
    <t>04/01/2025</t>
  </si>
  <si>
    <t>Amenity Rent</t>
  </si>
  <si>
    <t>354058437</t>
  </si>
  <si>
    <t>04/01/2025</t>
  </si>
  <si>
    <t>Rent</t>
  </si>
  <si>
    <t>354058629</t>
  </si>
  <si>
    <t>04/01/2025</t>
  </si>
  <si>
    <t>Valet Trash</t>
  </si>
  <si>
    <t>354058682</t>
  </si>
  <si>
    <t>04/01/2025</t>
  </si>
  <si>
    <t>Charge Total:</t>
  </si>
  <si>
    <t>03-324</t>
  </si>
  <si>
    <t>1x1C</t>
  </si>
  <si>
    <t>Occupied No Notice</t>
  </si>
  <si>
    <t>Foux, Caitlin</t>
  </si>
  <si>
    <t>Resident</t>
  </si>
  <si>
    <t>Amenity Rent</t>
  </si>
  <si>
    <t>354058643</t>
  </si>
  <si>
    <t>04/01/2025</t>
  </si>
  <si>
    <t>Rent</t>
  </si>
  <si>
    <t>354058672</t>
  </si>
  <si>
    <t>04/01/2025</t>
  </si>
  <si>
    <t>Valet Trash</t>
  </si>
  <si>
    <t>354058888</t>
  </si>
  <si>
    <t>04/01/2025</t>
  </si>
  <si>
    <t>Charge Total:</t>
  </si>
  <si>
    <t>04-401</t>
  </si>
  <si>
    <t>2x1</t>
  </si>
  <si>
    <t>Occupied No Notice</t>
  </si>
  <si>
    <t>Leyva, Valeria</t>
  </si>
  <si>
    <t>Resident</t>
  </si>
  <si>
    <t>Amenity Rent</t>
  </si>
  <si>
    <t>354058209</t>
  </si>
  <si>
    <t>04/01/2025</t>
  </si>
  <si>
    <t>Rent</t>
  </si>
  <si>
    <t>354058469</t>
  </si>
  <si>
    <t>04/01/2025</t>
  </si>
  <si>
    <t>Late Fee</t>
  </si>
  <si>
    <t>354401994</t>
  </si>
  <si>
    <t>04/04/2025</t>
  </si>
  <si>
    <t>Renters Insurance Fine</t>
  </si>
  <si>
    <t>354042147</t>
  </si>
  <si>
    <t>04/01/2025</t>
  </si>
  <si>
    <t>Valet Trash</t>
  </si>
  <si>
    <t>354058215</t>
  </si>
  <si>
    <t>04/01/2025</t>
  </si>
  <si>
    <t>Charge Total:</t>
  </si>
  <si>
    <t>04-402</t>
  </si>
  <si>
    <t>2x1</t>
  </si>
  <si>
    <t>Occupied No Notice</t>
  </si>
  <si>
    <t>Peoples, Devin</t>
  </si>
  <si>
    <t>Resident</t>
  </si>
  <si>
    <t>Amenity Rent</t>
  </si>
  <si>
    <t>354058419</t>
  </si>
  <si>
    <t>04/01/2025</t>
  </si>
  <si>
    <t>Amenity Rent</t>
  </si>
  <si>
    <t>354058505</t>
  </si>
  <si>
    <t>04/01/2025</t>
  </si>
  <si>
    <t>Rent</t>
  </si>
  <si>
    <t>354058640</t>
  </si>
  <si>
    <t>04/01/2025</t>
  </si>
  <si>
    <t>Concession-Resident</t>
  </si>
  <si>
    <t>354058792</t>
  </si>
  <si>
    <t>04/01/2025</t>
  </si>
  <si>
    <t>Valet Trash</t>
  </si>
  <si>
    <t>354058164</t>
  </si>
  <si>
    <t>04/01/2025</t>
  </si>
  <si>
    <t>Charge Total:</t>
  </si>
  <si>
    <t>04-403</t>
  </si>
  <si>
    <t>2x1</t>
  </si>
  <si>
    <t>Occupied No Notice</t>
  </si>
  <si>
    <t>Vizcaino Luis, Luis</t>
  </si>
  <si>
    <t>Resident</t>
  </si>
  <si>
    <t>Amenity Rent</t>
  </si>
  <si>
    <t>354058511</t>
  </si>
  <si>
    <t>04/01/2025</t>
  </si>
  <si>
    <t>Amenity Rent</t>
  </si>
  <si>
    <t>354058914</t>
  </si>
  <si>
    <t>04/01/2025</t>
  </si>
  <si>
    <t>Amenity Rent</t>
  </si>
  <si>
    <t>354058250</t>
  </si>
  <si>
    <t>04/01/2025</t>
  </si>
  <si>
    <t>Amenity Rent</t>
  </si>
  <si>
    <t>354058930</t>
  </si>
  <si>
    <t>04/01/2025</t>
  </si>
  <si>
    <t>Rent</t>
  </si>
  <si>
    <t>354058616</t>
  </si>
  <si>
    <t>04/01/2025</t>
  </si>
  <si>
    <t>Valet Trash</t>
  </si>
  <si>
    <t>354058470</t>
  </si>
  <si>
    <t>04/01/2025</t>
  </si>
  <si>
    <t>Charge Total:</t>
  </si>
  <si>
    <t>04-404</t>
  </si>
  <si>
    <t>2x1</t>
  </si>
  <si>
    <t>Occupied No Notice</t>
  </si>
  <si>
    <t>Ambrocio Rafael, Hener</t>
  </si>
  <si>
    <t>Resident</t>
  </si>
  <si>
    <t>Amenity Rent</t>
  </si>
  <si>
    <t>354058166</t>
  </si>
  <si>
    <t>04/01/2025</t>
  </si>
  <si>
    <t>Amenity Rent</t>
  </si>
  <si>
    <t>354058831</t>
  </si>
  <si>
    <t>04/01/2025</t>
  </si>
  <si>
    <t>Amenity Rent</t>
  </si>
  <si>
    <t>354058915</t>
  </si>
  <si>
    <t>04/01/2025</t>
  </si>
  <si>
    <t>Rent</t>
  </si>
  <si>
    <t>354058203</t>
  </si>
  <si>
    <t>04/01/2025</t>
  </si>
  <si>
    <t>Renters Insurance Fine</t>
  </si>
  <si>
    <t>354042026</t>
  </si>
  <si>
    <t>04/01/2025</t>
  </si>
  <si>
    <t>Valet Trash</t>
  </si>
  <si>
    <t>354058806</t>
  </si>
  <si>
    <t>04/01/2025</t>
  </si>
  <si>
    <t>Charge Total:</t>
  </si>
  <si>
    <t>04-405</t>
  </si>
  <si>
    <t>2x1</t>
  </si>
  <si>
    <t>Occupied No Notice</t>
  </si>
  <si>
    <t>Streiff, Kelsey</t>
  </si>
  <si>
    <t>Resident</t>
  </si>
  <si>
    <t>Amenity Rent</t>
  </si>
  <si>
    <t>354058856</t>
  </si>
  <si>
    <t>04/01/2025</t>
  </si>
  <si>
    <t>Amenity Rent</t>
  </si>
  <si>
    <t>354058674</t>
  </si>
  <si>
    <t>04/01/2025</t>
  </si>
  <si>
    <t>Rent</t>
  </si>
  <si>
    <t>354058934</t>
  </si>
  <si>
    <t>04/01/2025</t>
  </si>
  <si>
    <t>Valet Trash</t>
  </si>
  <si>
    <t>354058883</t>
  </si>
  <si>
    <t>04/01/2025</t>
  </si>
  <si>
    <t>Charge Total:</t>
  </si>
  <si>
    <t>04-406</t>
  </si>
  <si>
    <t>2x1</t>
  </si>
  <si>
    <t>Occupied No Notice</t>
  </si>
  <si>
    <t>Colado, Yra Mae</t>
  </si>
  <si>
    <t>Resident</t>
  </si>
  <si>
    <t>Amenity Rent</t>
  </si>
  <si>
    <t>354058223</t>
  </si>
  <si>
    <t>04/01/2025</t>
  </si>
  <si>
    <t>Amenity Rent</t>
  </si>
  <si>
    <t>354058575</t>
  </si>
  <si>
    <t>04/01/2025</t>
  </si>
  <si>
    <t>Rent</t>
  </si>
  <si>
    <t>354058703</t>
  </si>
  <si>
    <t>04/01/2025</t>
  </si>
  <si>
    <t>Valet Trash</t>
  </si>
  <si>
    <t>354058567</t>
  </si>
  <si>
    <t>04/01/2025</t>
  </si>
  <si>
    <t>Charge Total:</t>
  </si>
  <si>
    <t>04-407</t>
  </si>
  <si>
    <t>2x1</t>
  </si>
  <si>
    <t>Occupied No Notice</t>
  </si>
  <si>
    <t>Toney, Rebecca</t>
  </si>
  <si>
    <t>Resident</t>
  </si>
  <si>
    <t>Amenity Rent</t>
  </si>
  <si>
    <t>354058660</t>
  </si>
  <si>
    <t>04/01/2025</t>
  </si>
  <si>
    <t>Rent</t>
  </si>
  <si>
    <t>354058472</t>
  </si>
  <si>
    <t>04/01/2025</t>
  </si>
  <si>
    <t>Valet Trash</t>
  </si>
  <si>
    <t>354058449</t>
  </si>
  <si>
    <t>04/01/2025</t>
  </si>
  <si>
    <t>Charge Total:</t>
  </si>
  <si>
    <t>04-408</t>
  </si>
  <si>
    <t>2x1</t>
  </si>
  <si>
    <t>Occupied No Notice</t>
  </si>
  <si>
    <t>Fraile Hernandez, Mario Alejandro</t>
  </si>
  <si>
    <t>Resident</t>
  </si>
  <si>
    <t>Amenity Rent</t>
  </si>
  <si>
    <t>354058875</t>
  </si>
  <si>
    <t>04/01/2025</t>
  </si>
  <si>
    <t>Amenity Rent</t>
  </si>
  <si>
    <t>354058796</t>
  </si>
  <si>
    <t>04/01/2025</t>
  </si>
  <si>
    <t>Rent</t>
  </si>
  <si>
    <t>354058705</t>
  </si>
  <si>
    <t>04/01/2025</t>
  </si>
  <si>
    <t>Valet Trash</t>
  </si>
  <si>
    <t>354058822</t>
  </si>
  <si>
    <t>04/01/2025</t>
  </si>
  <si>
    <t>Charge Total:</t>
  </si>
  <si>
    <t>04-409</t>
  </si>
  <si>
    <t>2x1</t>
  </si>
  <si>
    <t>Occupied No Notice</t>
  </si>
  <si>
    <t>Fulmer, Anyssa</t>
  </si>
  <si>
    <t>Resident</t>
  </si>
  <si>
    <t>Rent</t>
  </si>
  <si>
    <t>354058725</t>
  </si>
  <si>
    <t>04/01/2025</t>
  </si>
  <si>
    <t>Concession-Resident</t>
  </si>
  <si>
    <t>354058860</t>
  </si>
  <si>
    <t>04/01/2025</t>
  </si>
  <si>
    <t>Valet Trash</t>
  </si>
  <si>
    <t>354058696</t>
  </si>
  <si>
    <t>04/01/2025</t>
  </si>
  <si>
    <t>Charge Total:</t>
  </si>
  <si>
    <t>04-410</t>
  </si>
  <si>
    <t>2x1</t>
  </si>
  <si>
    <t>Occupied No Notice</t>
  </si>
  <si>
    <t>Galvan, Daniel</t>
  </si>
  <si>
    <t>Resident</t>
  </si>
  <si>
    <t>Rent</t>
  </si>
  <si>
    <t>354058185</t>
  </si>
  <si>
    <t>04/01/2025</t>
  </si>
  <si>
    <t>Valet Trash</t>
  </si>
  <si>
    <t>354058496</t>
  </si>
  <si>
    <t>04/01/2025</t>
  </si>
  <si>
    <t>Charge Total:</t>
  </si>
  <si>
    <t>04-411</t>
  </si>
  <si>
    <t>2x1</t>
  </si>
  <si>
    <t>Occupied No Notice</t>
  </si>
  <si>
    <t>Hilton, Gracie</t>
  </si>
  <si>
    <t>Resident</t>
  </si>
  <si>
    <t>Amenity Rent</t>
  </si>
  <si>
    <t>354058546</t>
  </si>
  <si>
    <t>04/01/2025</t>
  </si>
  <si>
    <t>Rent</t>
  </si>
  <si>
    <t>354058869</t>
  </si>
  <si>
    <t>04/01/2025</t>
  </si>
  <si>
    <t>Concession-Resident</t>
  </si>
  <si>
    <t>354058926</t>
  </si>
  <si>
    <t>04/01/2025</t>
  </si>
  <si>
    <t>Valet Trash</t>
  </si>
  <si>
    <t>354058534</t>
  </si>
  <si>
    <t>04/01/2025</t>
  </si>
  <si>
    <t>Charge Total:</t>
  </si>
  <si>
    <t>04-412</t>
  </si>
  <si>
    <t>2x1</t>
  </si>
  <si>
    <t>Occupied No Notice</t>
  </si>
  <si>
    <t>Hernandez, Ruben</t>
  </si>
  <si>
    <t>Resident</t>
  </si>
  <si>
    <t>Rent</t>
  </si>
  <si>
    <t>354058182</t>
  </si>
  <si>
    <t>04/01/2025</t>
  </si>
  <si>
    <t>Valet Trash</t>
  </si>
  <si>
    <t>354058921</t>
  </si>
  <si>
    <t>04/01/2025</t>
  </si>
  <si>
    <t>Charge Total:</t>
  </si>
  <si>
    <t>04-413</t>
  </si>
  <si>
    <t>2x1</t>
  </si>
  <si>
    <t>Occupied No Notice</t>
  </si>
  <si>
    <t>Medley, Robert</t>
  </si>
  <si>
    <t>Resident</t>
  </si>
  <si>
    <t>Rent</t>
  </si>
  <si>
    <t>354058129</t>
  </si>
  <si>
    <t>04/01/2025</t>
  </si>
  <si>
    <t>Valet Trash</t>
  </si>
  <si>
    <t>354058557</t>
  </si>
  <si>
    <t>04/01/2025</t>
  </si>
  <si>
    <t>Charge Total:</t>
  </si>
  <si>
    <t>04-414</t>
  </si>
  <si>
    <t>2x1</t>
  </si>
  <si>
    <t>Occupied No Notice</t>
  </si>
  <si>
    <t>Snakenberg, Thomas</t>
  </si>
  <si>
    <t>Resident</t>
  </si>
  <si>
    <t>Rent</t>
  </si>
  <si>
    <t>354058599</t>
  </si>
  <si>
    <t>04/01/2025</t>
  </si>
  <si>
    <t>Concession-Resident</t>
  </si>
  <si>
    <t>354058571</t>
  </si>
  <si>
    <t>04/01/2025</t>
  </si>
  <si>
    <t>Valet Trash</t>
  </si>
  <si>
    <t>354058248</t>
  </si>
  <si>
    <t>04/01/2025</t>
  </si>
  <si>
    <t>Charge Total:</t>
  </si>
  <si>
    <t>04-415</t>
  </si>
  <si>
    <t>2x1</t>
  </si>
  <si>
    <t>Occupied No Notice</t>
  </si>
  <si>
    <t>Bohara, Premraj</t>
  </si>
  <si>
    <t>Resident</t>
  </si>
  <si>
    <t>Amenity Rent</t>
  </si>
  <si>
    <t>354058902</t>
  </si>
  <si>
    <t>04/01/2025</t>
  </si>
  <si>
    <t>Amenity Rent</t>
  </si>
  <si>
    <t>354058778</t>
  </si>
  <si>
    <t>04/01/2025</t>
  </si>
  <si>
    <t>Rent</t>
  </si>
  <si>
    <t>354058622</t>
  </si>
  <si>
    <t>04/01/2025</t>
  </si>
  <si>
    <t>Electric Charge/Reimbursement</t>
  </si>
  <si>
    <t>354259530</t>
  </si>
  <si>
    <t>04/01/2025</t>
  </si>
  <si>
    <t>Electric Charge/Reimbursement</t>
  </si>
  <si>
    <t>354259529</t>
  </si>
  <si>
    <t>04/01/2025</t>
  </si>
  <si>
    <t>Valet Trash</t>
  </si>
  <si>
    <t>354058684</t>
  </si>
  <si>
    <t>04/01/2025</t>
  </si>
  <si>
    <t>Charge Total:</t>
  </si>
  <si>
    <t>04-416</t>
  </si>
  <si>
    <t>2x1</t>
  </si>
  <si>
    <t>Occupied No Notice</t>
  </si>
  <si>
    <t>Meserole, Maranda</t>
  </si>
  <si>
    <t>Resident</t>
  </si>
  <si>
    <t>Rent</t>
  </si>
  <si>
    <t>354058805</t>
  </si>
  <si>
    <t>04/01/2025</t>
  </si>
  <si>
    <t>Valet Trash</t>
  </si>
  <si>
    <t>354058268</t>
  </si>
  <si>
    <t>04/01/2025</t>
  </si>
  <si>
    <t>Charge Total:</t>
  </si>
  <si>
    <t>05-501</t>
  </si>
  <si>
    <t>1x1B</t>
  </si>
  <si>
    <t>Notice Unrented</t>
  </si>
  <si>
    <t>Yoakam, Elijah</t>
  </si>
  <si>
    <t>Resident</t>
  </si>
  <si>
    <t>Amenity Rent</t>
  </si>
  <si>
    <t>354058290</t>
  </si>
  <si>
    <t>04/01/2025</t>
  </si>
  <si>
    <t>Month to Month Rent</t>
  </si>
  <si>
    <t>354058698</t>
  </si>
  <si>
    <t>04/01/2025</t>
  </si>
  <si>
    <t>Month-to-Month Fee</t>
  </si>
  <si>
    <t>354058436</t>
  </si>
  <si>
    <t>04/01/2025</t>
  </si>
  <si>
    <t>Valet Trash</t>
  </si>
  <si>
    <t>354058433</t>
  </si>
  <si>
    <t>04/01/2025</t>
  </si>
  <si>
    <t>Charge Total:</t>
  </si>
  <si>
    <t>05-502</t>
  </si>
  <si>
    <t>1x1B</t>
  </si>
  <si>
    <t>Occupied No Notice</t>
  </si>
  <si>
    <t>Scammahorn, Kennadee</t>
  </si>
  <si>
    <t>Resident</t>
  </si>
  <si>
    <t>Amenity Rent</t>
  </si>
  <si>
    <t>354058835</t>
  </si>
  <si>
    <t>04/01/2025</t>
  </si>
  <si>
    <t>Rent</t>
  </si>
  <si>
    <t>354058199</t>
  </si>
  <si>
    <t>04/01/2025</t>
  </si>
  <si>
    <t>Late Fee</t>
  </si>
  <si>
    <t>354401993</t>
  </si>
  <si>
    <t>04/04/2025</t>
  </si>
  <si>
    <t>Valet Trash</t>
  </si>
  <si>
    <t>354058836</t>
  </si>
  <si>
    <t>04/01/2025</t>
  </si>
  <si>
    <t>Charge Total:</t>
  </si>
  <si>
    <t>05-503</t>
  </si>
  <si>
    <t>1x1B</t>
  </si>
  <si>
    <t>Occupied No Notice</t>
  </si>
  <si>
    <t>Ford, Kelly</t>
  </si>
  <si>
    <t>Resident</t>
  </si>
  <si>
    <t>Amenity Rent</t>
  </si>
  <si>
    <t>354058716</t>
  </si>
  <si>
    <t>04/01/2025</t>
  </si>
  <si>
    <t>Rent</t>
  </si>
  <si>
    <t>354058782</t>
  </si>
  <si>
    <t>04/01/2025</t>
  </si>
  <si>
    <t>Valet Trash</t>
  </si>
  <si>
    <t>354058503</t>
  </si>
  <si>
    <t>04/01/2025</t>
  </si>
  <si>
    <t>Charge Total:</t>
  </si>
  <si>
    <t>05-504</t>
  </si>
  <si>
    <t>1x1B</t>
  </si>
  <si>
    <t>Occupied No Notice</t>
  </si>
  <si>
    <t>Meza, Thresa</t>
  </si>
  <si>
    <t>Resident</t>
  </si>
  <si>
    <t>Amenity Rent</t>
  </si>
  <si>
    <t>354058689</t>
  </si>
  <si>
    <t>04/01/2025</t>
  </si>
  <si>
    <t>Amenity Rent</t>
  </si>
  <si>
    <t>354058525</t>
  </si>
  <si>
    <t>04/01/2025</t>
  </si>
  <si>
    <t>Rent</t>
  </si>
  <si>
    <t>354058481</t>
  </si>
  <si>
    <t>04/01/2025</t>
  </si>
  <si>
    <t>Concession-Resident</t>
  </si>
  <si>
    <t>354058679</t>
  </si>
  <si>
    <t>04/01/2025</t>
  </si>
  <si>
    <t>Valet Trash</t>
  </si>
  <si>
    <t>354058148</t>
  </si>
  <si>
    <t>04/01/2025</t>
  </si>
  <si>
    <t>Charge Total:</t>
  </si>
  <si>
    <t>05-505</t>
  </si>
  <si>
    <t>1x1B</t>
  </si>
  <si>
    <t>Occupied No Notice</t>
  </si>
  <si>
    <t>Hernandez, Shirley</t>
  </si>
  <si>
    <t>Resident</t>
  </si>
  <si>
    <t>Rent</t>
  </si>
  <si>
    <t>354058706</t>
  </si>
  <si>
    <t>04/01/2025</t>
  </si>
  <si>
    <t>Concession-Resident</t>
  </si>
  <si>
    <t>354058585</t>
  </si>
  <si>
    <t>04/01/2025</t>
  </si>
  <si>
    <t>Valet Trash</t>
  </si>
  <si>
    <t>354058565</t>
  </si>
  <si>
    <t>04/01/2025</t>
  </si>
  <si>
    <t>Charge Total:</t>
  </si>
  <si>
    <t>05-506</t>
  </si>
  <si>
    <t>1x1B</t>
  </si>
  <si>
    <t>Occupied No Notice</t>
  </si>
  <si>
    <t>Needler, Julie</t>
  </si>
  <si>
    <t>Resident</t>
  </si>
  <si>
    <t>Amenity Rent</t>
  </si>
  <si>
    <t>354058541</t>
  </si>
  <si>
    <t>04/01/2025</t>
  </si>
  <si>
    <t>Amenity Rent</t>
  </si>
  <si>
    <t>354058451</t>
  </si>
  <si>
    <t>04/01/2025</t>
  </si>
  <si>
    <t>Rent</t>
  </si>
  <si>
    <t>354058487</t>
  </si>
  <si>
    <t>04/01/2025</t>
  </si>
  <si>
    <t>Bounced Check Fee</t>
  </si>
  <si>
    <t>354345292</t>
  </si>
  <si>
    <t>04/01/2025</t>
  </si>
  <si>
    <t>Valet Trash</t>
  </si>
  <si>
    <t>354058281</t>
  </si>
  <si>
    <t>04/01/2025</t>
  </si>
  <si>
    <t>Charge Total:</t>
  </si>
  <si>
    <t>05-507</t>
  </si>
  <si>
    <t>1x1B</t>
  </si>
  <si>
    <t>Occupied No Notice</t>
  </si>
  <si>
    <t>Figueroa, Francisco</t>
  </si>
  <si>
    <t>Resident</t>
  </si>
  <si>
    <t>Amenity Rent</t>
  </si>
  <si>
    <t>354058566</t>
  </si>
  <si>
    <t>04/01/2025</t>
  </si>
  <si>
    <t>Amenity Rent</t>
  </si>
  <si>
    <t>354058693</t>
  </si>
  <si>
    <t>04/01/2025</t>
  </si>
  <si>
    <t>Rent</t>
  </si>
  <si>
    <t>354058668</t>
  </si>
  <si>
    <t>04/01/2025</t>
  </si>
  <si>
    <t>Valet Trash</t>
  </si>
  <si>
    <t>354058900</t>
  </si>
  <si>
    <t>04/01/2025</t>
  </si>
  <si>
    <t>Charge Total:</t>
  </si>
  <si>
    <t>05-508</t>
  </si>
  <si>
    <t>1x1B</t>
  </si>
  <si>
    <t>Occupied No Notice</t>
  </si>
  <si>
    <t>Salas, Fernando</t>
  </si>
  <si>
    <t>Resident</t>
  </si>
  <si>
    <t>Amenity Rent</t>
  </si>
  <si>
    <t>354058507</t>
  </si>
  <si>
    <t>04/01/2025</t>
  </si>
  <si>
    <t>Rent</t>
  </si>
  <si>
    <t>354058456</t>
  </si>
  <si>
    <t>04/01/2025</t>
  </si>
  <si>
    <t>Valet Trash</t>
  </si>
  <si>
    <t>354058770</t>
  </si>
  <si>
    <t>04/01/2025</t>
  </si>
  <si>
    <t>Charge Total:</t>
  </si>
  <si>
    <t>05-509</t>
  </si>
  <si>
    <t>1x1B</t>
  </si>
  <si>
    <t>Occupied No Notice</t>
  </si>
  <si>
    <t>Webb, Danielle</t>
  </si>
  <si>
    <t>Resident</t>
  </si>
  <si>
    <t>Amenity Rent</t>
  </si>
  <si>
    <t>354058236</t>
  </si>
  <si>
    <t>04/01/2025</t>
  </si>
  <si>
    <t>Rent</t>
  </si>
  <si>
    <t>354058641</t>
  </si>
  <si>
    <t>04/01/2025</t>
  </si>
  <si>
    <t>Concession-Resident</t>
  </si>
  <si>
    <t>354058424</t>
  </si>
  <si>
    <t>04/01/2025</t>
  </si>
  <si>
    <t>Valet Trash</t>
  </si>
  <si>
    <t>354058540</t>
  </si>
  <si>
    <t>04/01/2025</t>
  </si>
  <si>
    <t>Charge Total:</t>
  </si>
  <si>
    <t>05-510</t>
  </si>
  <si>
    <t>1x1B</t>
  </si>
  <si>
    <t>Occupied No Notice</t>
  </si>
  <si>
    <t>Espinosa, Andy</t>
  </si>
  <si>
    <t>Resident</t>
  </si>
  <si>
    <t>Amenity Rent</t>
  </si>
  <si>
    <t>354058781</t>
  </si>
  <si>
    <t>04/01/2025</t>
  </si>
  <si>
    <t>Amenity Rent</t>
  </si>
  <si>
    <t>354058474</t>
  </si>
  <si>
    <t>04/01/2025</t>
  </si>
  <si>
    <t>Amenity Rent</t>
  </si>
  <si>
    <t>354058744</t>
  </si>
  <si>
    <t>04/01/2025</t>
  </si>
  <si>
    <t>Rent</t>
  </si>
  <si>
    <t>354058261</t>
  </si>
  <si>
    <t>04/01/2025</t>
  </si>
  <si>
    <t>Late Fee</t>
  </si>
  <si>
    <t>354401996</t>
  </si>
  <si>
    <t>04/04/2025</t>
  </si>
  <si>
    <t>Renters Insurance Fine</t>
  </si>
  <si>
    <t>354042174</t>
  </si>
  <si>
    <t>04/01/2025</t>
  </si>
  <si>
    <t>Valet Trash</t>
  </si>
  <si>
    <t>354058596</t>
  </si>
  <si>
    <t>04/01/2025</t>
  </si>
  <si>
    <t>Charge Total:</t>
  </si>
  <si>
    <t>05-511</t>
  </si>
  <si>
    <t>1x1B</t>
  </si>
  <si>
    <t>Occupied No Notice</t>
  </si>
  <si>
    <t>Sauceda, Gabriella</t>
  </si>
  <si>
    <t>Resident</t>
  </si>
  <si>
    <t>Amenity Rent</t>
  </si>
  <si>
    <t>354058701</t>
  </si>
  <si>
    <t>04/01/2025</t>
  </si>
  <si>
    <t>Amenity Rent</t>
  </si>
  <si>
    <t>354058825</t>
  </si>
  <si>
    <t>04/01/2025</t>
  </si>
  <si>
    <t>Rent</t>
  </si>
  <si>
    <t>354058161</t>
  </si>
  <si>
    <t>04/01/2025</t>
  </si>
  <si>
    <t>Valet Trash</t>
  </si>
  <si>
    <t>354058169</t>
  </si>
  <si>
    <t>04/01/2025</t>
  </si>
  <si>
    <t>Charge Total:</t>
  </si>
  <si>
    <t>05-512</t>
  </si>
  <si>
    <t>1x1B</t>
  </si>
  <si>
    <t>Occupied No Notice</t>
  </si>
  <si>
    <t>Aguilar, Mia</t>
  </si>
  <si>
    <t>Resident</t>
  </si>
  <si>
    <t>Amenity Rent</t>
  </si>
  <si>
    <t>354058653</t>
  </si>
  <si>
    <t>04/01/2025</t>
  </si>
  <si>
    <t>Rent</t>
  </si>
  <si>
    <t>354058929</t>
  </si>
  <si>
    <t>04/01/2025</t>
  </si>
  <si>
    <t>Valet Trash</t>
  </si>
  <si>
    <t>354058677</t>
  </si>
  <si>
    <t>04/01/2025</t>
  </si>
  <si>
    <t>Charge Total:</t>
  </si>
  <si>
    <t>05-513</t>
  </si>
  <si>
    <t>1x1B</t>
  </si>
  <si>
    <t>Occupied No Notice</t>
  </si>
  <si>
    <t>Shelton, Madelaine</t>
  </si>
  <si>
    <t>Resident</t>
  </si>
  <si>
    <t>Month to Month Rent</t>
  </si>
  <si>
    <t>354058135</t>
  </si>
  <si>
    <t>04/01/2025</t>
  </si>
  <si>
    <t>Month-to-Month Fee</t>
  </si>
  <si>
    <t>354058772</t>
  </si>
  <si>
    <t>04/01/2025</t>
  </si>
  <si>
    <t>Trash Allocation Charge</t>
  </si>
  <si>
    <t>354058526</t>
  </si>
  <si>
    <t>04/01/2025</t>
  </si>
  <si>
    <t>Charge Total:</t>
  </si>
  <si>
    <t>05-514</t>
  </si>
  <si>
    <t>1x1B</t>
  </si>
  <si>
    <t>Occupied No Notice</t>
  </si>
  <si>
    <t>Perez, Abygail</t>
  </si>
  <si>
    <t>Resident</t>
  </si>
  <si>
    <t>Amenity Rent</t>
  </si>
  <si>
    <t>354058715</t>
  </si>
  <si>
    <t>04/01/2025</t>
  </si>
  <si>
    <t>Rent</t>
  </si>
  <si>
    <t>354058210</t>
  </si>
  <si>
    <t>04/01/2025</t>
  </si>
  <si>
    <t>Valet Trash</t>
  </si>
  <si>
    <t>354058577</t>
  </si>
  <si>
    <t>04/01/2025</t>
  </si>
  <si>
    <t>Charge Total:</t>
  </si>
  <si>
    <t>05-515</t>
  </si>
  <si>
    <t>1x1B</t>
  </si>
  <si>
    <t>Occupied No Notice</t>
  </si>
  <si>
    <t>Dailey, Kiara</t>
  </si>
  <si>
    <t>Resident</t>
  </si>
  <si>
    <t>Rent</t>
  </si>
  <si>
    <t>354058625</t>
  </si>
  <si>
    <t>04/01/2025</t>
  </si>
  <si>
    <t>Concession-Resident</t>
  </si>
  <si>
    <t>354058909</t>
  </si>
  <si>
    <t>04/01/2025</t>
  </si>
  <si>
    <t>Valet Trash</t>
  </si>
  <si>
    <t>354058844</t>
  </si>
  <si>
    <t>04/01/2025</t>
  </si>
  <si>
    <t>Charge Total:</t>
  </si>
  <si>
    <t>05-516</t>
  </si>
  <si>
    <t>1x1B</t>
  </si>
  <si>
    <t>Occupied No Notice</t>
  </si>
  <si>
    <t>Laman, Michael</t>
  </si>
  <si>
    <t>Resident</t>
  </si>
  <si>
    <t>Rent</t>
  </si>
  <si>
    <t>354058621</t>
  </si>
  <si>
    <t>04/01/2025</t>
  </si>
  <si>
    <t>Valet Trash</t>
  </si>
  <si>
    <t>354058241</t>
  </si>
  <si>
    <t>04/01/2025</t>
  </si>
  <si>
    <t>Charge Total:</t>
  </si>
  <si>
    <t>06-601</t>
  </si>
  <si>
    <t>1x1A</t>
  </si>
  <si>
    <t>Vacant Unrented Not Ready</t>
  </si>
  <si>
    <t>-- Vacant --</t>
  </si>
  <si>
    <t>-</t>
  </si>
  <si>
    <t>Charge Total:</t>
  </si>
  <si>
    <t>06-602</t>
  </si>
  <si>
    <t>1x1A</t>
  </si>
  <si>
    <t>Occupied No Notice</t>
  </si>
  <si>
    <t>Sibbet, Ryan</t>
  </si>
  <si>
    <t>Resident</t>
  </si>
  <si>
    <t>Rent</t>
  </si>
  <si>
    <t>354058194</t>
  </si>
  <si>
    <t>04/01/2025</t>
  </si>
  <si>
    <t>Valet Trash</t>
  </si>
  <si>
    <t>354058849</t>
  </si>
  <si>
    <t>04/01/2025</t>
  </si>
  <si>
    <t>Charge Total:</t>
  </si>
  <si>
    <t>06-603</t>
  </si>
  <si>
    <t>1x1A</t>
  </si>
  <si>
    <t>Occupied No Notice</t>
  </si>
  <si>
    <t>Mendoza, Diana</t>
  </si>
  <si>
    <t>Resident</t>
  </si>
  <si>
    <t>Amenity Rent</t>
  </si>
  <si>
    <t>354058486</t>
  </si>
  <si>
    <t>04/01/2025</t>
  </si>
  <si>
    <t>Amenity Rent</t>
  </si>
  <si>
    <t>354058812</t>
  </si>
  <si>
    <t>04/01/2025</t>
  </si>
  <si>
    <t>Rent</t>
  </si>
  <si>
    <t>354058583</t>
  </si>
  <si>
    <t>04/01/2025</t>
  </si>
  <si>
    <t>Valet Trash</t>
  </si>
  <si>
    <t>354058636</t>
  </si>
  <si>
    <t>04/01/2025</t>
  </si>
  <si>
    <t>Charge Total:</t>
  </si>
  <si>
    <t>06-604</t>
  </si>
  <si>
    <t>1x1A</t>
  </si>
  <si>
    <t>Occupied No Notice</t>
  </si>
  <si>
    <t>marsh, chris</t>
  </si>
  <si>
    <t>Resident</t>
  </si>
  <si>
    <t>Amenity Rent</t>
  </si>
  <si>
    <t>354058422</t>
  </si>
  <si>
    <t>04/01/2025</t>
  </si>
  <si>
    <t>Rent</t>
  </si>
  <si>
    <t>354058709</t>
  </si>
  <si>
    <t>04/01/2025</t>
  </si>
  <si>
    <t>Late Fee</t>
  </si>
  <si>
    <t>354401991</t>
  </si>
  <si>
    <t>04/04/2025</t>
  </si>
  <si>
    <t>Parking/Carport/Garage</t>
  </si>
  <si>
    <t>354261797</t>
  </si>
  <si>
    <t>04/01/2025</t>
  </si>
  <si>
    <t>Valet Trash</t>
  </si>
  <si>
    <t>354058545</t>
  </si>
  <si>
    <t>04/01/2025</t>
  </si>
  <si>
    <t>Charge Total:</t>
  </si>
  <si>
    <t>06-605</t>
  </si>
  <si>
    <t>1x1A</t>
  </si>
  <si>
    <t>Occupied No Notice</t>
  </si>
  <si>
    <t>Ching, Gleydis</t>
  </si>
  <si>
    <t>Resident</t>
  </si>
  <si>
    <t>Amenity Rent</t>
  </si>
  <si>
    <t>354058180</t>
  </si>
  <si>
    <t>04/01/2025</t>
  </si>
  <si>
    <t>Rent</t>
  </si>
  <si>
    <t>354058517</t>
  </si>
  <si>
    <t>04/01/2025</t>
  </si>
  <si>
    <t>Late Fee</t>
  </si>
  <si>
    <t>354401997</t>
  </si>
  <si>
    <t>04/04/2025</t>
  </si>
  <si>
    <t>Valet Trash</t>
  </si>
  <si>
    <t>354058159</t>
  </si>
  <si>
    <t>04/01/2025</t>
  </si>
  <si>
    <t>Charge Total:</t>
  </si>
  <si>
    <t>06-606</t>
  </si>
  <si>
    <t>1x1A</t>
  </si>
  <si>
    <t>Occupied No Notice</t>
  </si>
  <si>
    <t>Salazar, Phillip</t>
  </si>
  <si>
    <t>Resident</t>
  </si>
  <si>
    <t>Amenity Rent</t>
  </si>
  <si>
    <t>354058247</t>
  </si>
  <si>
    <t>04/01/2025</t>
  </si>
  <si>
    <t>Amenity Rent</t>
  </si>
  <si>
    <t>354058237</t>
  </si>
  <si>
    <t>04/01/2025</t>
  </si>
  <si>
    <t>Rent</t>
  </si>
  <si>
    <t>354058483</t>
  </si>
  <si>
    <t>04/01/2025</t>
  </si>
  <si>
    <t>Valet Trash</t>
  </si>
  <si>
    <t>354058663</t>
  </si>
  <si>
    <t>04/01/2025</t>
  </si>
  <si>
    <t>Charge Total:</t>
  </si>
  <si>
    <t>06-607</t>
  </si>
  <si>
    <t>1x1A</t>
  </si>
  <si>
    <t>Occupied No Notice</t>
  </si>
  <si>
    <t>Corsi, David</t>
  </si>
  <si>
    <t>Resident</t>
  </si>
  <si>
    <t>Amenity Rent</t>
  </si>
  <si>
    <t>354058823</t>
  </si>
  <si>
    <t>04/01/2025</t>
  </si>
  <si>
    <t>Amenity Rent</t>
  </si>
  <si>
    <t>354058863</t>
  </si>
  <si>
    <t>04/01/2025</t>
  </si>
  <si>
    <t>Rent</t>
  </si>
  <si>
    <t>354058141</t>
  </si>
  <si>
    <t>04/01/2025</t>
  </si>
  <si>
    <t>Valet Trash</t>
  </si>
  <si>
    <t>354058783</t>
  </si>
  <si>
    <t>04/01/2025</t>
  </si>
  <si>
    <t>Charge Total:</t>
  </si>
  <si>
    <t>06-608</t>
  </si>
  <si>
    <t>1x1A</t>
  </si>
  <si>
    <t>Occupied No Notice</t>
  </si>
  <si>
    <t>Holzschuh, Eric</t>
  </si>
  <si>
    <t>Resident</t>
  </si>
  <si>
    <t>Amenity Rent</t>
  </si>
  <si>
    <t>354058631</t>
  </si>
  <si>
    <t>04/01/2025</t>
  </si>
  <si>
    <t>Rent</t>
  </si>
  <si>
    <t>354058817</t>
  </si>
  <si>
    <t>04/01/2025</t>
  </si>
  <si>
    <t>Valet Trash</t>
  </si>
  <si>
    <t>354058246</t>
  </si>
  <si>
    <t>04/01/2025</t>
  </si>
  <si>
    <t>Charge Total:</t>
  </si>
  <si>
    <t>06-609</t>
  </si>
  <si>
    <t>1x1A</t>
  </si>
  <si>
    <t>Occupied No Notice</t>
  </si>
  <si>
    <t>Delgado, Jaquelin</t>
  </si>
  <si>
    <t>Resident</t>
  </si>
  <si>
    <t>Rent</t>
  </si>
  <si>
    <t>354058748</t>
  </si>
  <si>
    <t>04/01/2025</t>
  </si>
  <si>
    <t>Valet Trash</t>
  </si>
  <si>
    <t>354058620</t>
  </si>
  <si>
    <t>04/01/2025</t>
  </si>
  <si>
    <t>Charge Total:</t>
  </si>
  <si>
    <t>06-610</t>
  </si>
  <si>
    <t>1x1A</t>
  </si>
  <si>
    <t>Occupied No Notice</t>
  </si>
  <si>
    <t>Catlett, Emma</t>
  </si>
  <si>
    <t>Resident</t>
  </si>
  <si>
    <t>Rent</t>
  </si>
  <si>
    <t>354058739</t>
  </si>
  <si>
    <t>04/01/2025</t>
  </si>
  <si>
    <t>Valet Trash</t>
  </si>
  <si>
    <t>354058516</t>
  </si>
  <si>
    <t>04/01/2025</t>
  </si>
  <si>
    <t>Charge Total:</t>
  </si>
  <si>
    <t>06-611</t>
  </si>
  <si>
    <t>1x1A</t>
  </si>
  <si>
    <t>Occupied No Notice</t>
  </si>
  <si>
    <t>Ortega, Juan</t>
  </si>
  <si>
    <t>Resident</t>
  </si>
  <si>
    <t>Rent</t>
  </si>
  <si>
    <t>354058201</t>
  </si>
  <si>
    <t>04/01/2025</t>
  </si>
  <si>
    <t>Concession-Resident</t>
  </si>
  <si>
    <t>354058464</t>
  </si>
  <si>
    <t>04/01/2025</t>
  </si>
  <si>
    <t>Late Fee</t>
  </si>
  <si>
    <t>354401990</t>
  </si>
  <si>
    <t>04/04/2025</t>
  </si>
  <si>
    <t>Renters Insurance Fine</t>
  </si>
  <si>
    <t>354042076</t>
  </si>
  <si>
    <t>04/01/2025</t>
  </si>
  <si>
    <t>Valet Trash</t>
  </si>
  <si>
    <t>354058694</t>
  </si>
  <si>
    <t>04/01/2025</t>
  </si>
  <si>
    <t>Charge Total:</t>
  </si>
  <si>
    <t>06-612</t>
  </si>
  <si>
    <t>1x1A</t>
  </si>
  <si>
    <t>Occupied No Notice</t>
  </si>
  <si>
    <t>Nguyen, Daniel</t>
  </si>
  <si>
    <t>Resident</t>
  </si>
  <si>
    <t>Amenity Rent</t>
  </si>
  <si>
    <t>354058945</t>
  </si>
  <si>
    <t>04/01/2025</t>
  </si>
  <si>
    <t>Rent</t>
  </si>
  <si>
    <t>354058532</t>
  </si>
  <si>
    <t>04/01/2025</t>
  </si>
  <si>
    <t>Concession-Resident</t>
  </si>
  <si>
    <t>354058445</t>
  </si>
  <si>
    <t>04/01/2025</t>
  </si>
  <si>
    <t>Valet Trash</t>
  </si>
  <si>
    <t>354058854</t>
  </si>
  <si>
    <t>04/01/2025</t>
  </si>
  <si>
    <t>Charge Total:</t>
  </si>
  <si>
    <t>06-613</t>
  </si>
  <si>
    <t>1x1A</t>
  </si>
  <si>
    <t>Occupied No Notice</t>
  </si>
  <si>
    <t>Galvan, Cristina</t>
  </si>
  <si>
    <t>Resident</t>
  </si>
  <si>
    <t>Rent</t>
  </si>
  <si>
    <t>354058633</t>
  </si>
  <si>
    <t>04/01/2025</t>
  </si>
  <si>
    <t>Valet Trash</t>
  </si>
  <si>
    <t>354058425</t>
  </si>
  <si>
    <t>04/01/2025</t>
  </si>
  <si>
    <t>Charge Total:</t>
  </si>
  <si>
    <t>06-614</t>
  </si>
  <si>
    <t>1x1A</t>
  </si>
  <si>
    <t>Occupied No Notice</t>
  </si>
  <si>
    <t>Ramirez, Sarah</t>
  </si>
  <si>
    <t>Resident</t>
  </si>
  <si>
    <t>Rent</t>
  </si>
  <si>
    <t>354058627</t>
  </si>
  <si>
    <t>04/01/2025</t>
  </si>
  <si>
    <t>Valet Trash</t>
  </si>
  <si>
    <t>354058943</t>
  </si>
  <si>
    <t>04/01/2025</t>
  </si>
  <si>
    <t>Charge Total:</t>
  </si>
  <si>
    <t>06-615</t>
  </si>
  <si>
    <t>1x1A</t>
  </si>
  <si>
    <t>Occupied No Notice</t>
  </si>
  <si>
    <t>Carney, Hunter</t>
  </si>
  <si>
    <t>Resident</t>
  </si>
  <si>
    <t>Rent</t>
  </si>
  <si>
    <t>354058490</t>
  </si>
  <si>
    <t>04/01/2025</t>
  </si>
  <si>
    <t>Valet Trash</t>
  </si>
  <si>
    <t>354058442</t>
  </si>
  <si>
    <t>04/01/2025</t>
  </si>
  <si>
    <t>Charge Total:</t>
  </si>
  <si>
    <t>06-616</t>
  </si>
  <si>
    <t>1x1A</t>
  </si>
  <si>
    <t>Occupied No Notice</t>
  </si>
  <si>
    <t>Cruz, Jesse</t>
  </si>
  <si>
    <t>Resident</t>
  </si>
  <si>
    <t>Rent</t>
  </si>
  <si>
    <t>354058936</t>
  </si>
  <si>
    <t>04/01/2025</t>
  </si>
  <si>
    <t>Valet Trash</t>
  </si>
  <si>
    <t>354058785</t>
  </si>
  <si>
    <t>04/01/2025</t>
  </si>
  <si>
    <t>Charge Total:</t>
  </si>
  <si>
    <t>07-701</t>
  </si>
  <si>
    <t>2x2</t>
  </si>
  <si>
    <t>Occupied No Notice</t>
  </si>
  <si>
    <t>Aguilar, Victoria (Ori)</t>
  </si>
  <si>
    <t>Resident</t>
  </si>
  <si>
    <t>Amenity Rent</t>
  </si>
  <si>
    <t>354058885</t>
  </si>
  <si>
    <t>04/01/2025</t>
  </si>
  <si>
    <t>Rent</t>
  </si>
  <si>
    <t>354058722</t>
  </si>
  <si>
    <t>04/01/2025</t>
  </si>
  <si>
    <t>Valet Trash</t>
  </si>
  <si>
    <t>354058530</t>
  </si>
  <si>
    <t>04/01/2025</t>
  </si>
  <si>
    <t>Charge Total:</t>
  </si>
  <si>
    <t>07-702</t>
  </si>
  <si>
    <t>2x2</t>
  </si>
  <si>
    <t>Occupied No Notice</t>
  </si>
  <si>
    <t>Toner, Nicole</t>
  </si>
  <si>
    <t>Resident</t>
  </si>
  <si>
    <t>Amenity Rent</t>
  </si>
  <si>
    <t>354058919</t>
  </si>
  <si>
    <t>04/01/2025</t>
  </si>
  <si>
    <t>Amenity Rent</t>
  </si>
  <si>
    <t>354058865</t>
  </si>
  <si>
    <t>04/01/2025</t>
  </si>
  <si>
    <t>Amenity Rent</t>
  </si>
  <si>
    <t>354058838</t>
  </si>
  <si>
    <t>04/01/2025</t>
  </si>
  <si>
    <t>Rent</t>
  </si>
  <si>
    <t>354058714</t>
  </si>
  <si>
    <t>04/01/2025</t>
  </si>
  <si>
    <t>Valet Trash</t>
  </si>
  <si>
    <t>354058892</t>
  </si>
  <si>
    <t>04/01/2025</t>
  </si>
  <si>
    <t>Charge Total:</t>
  </si>
  <si>
    <t>07-703</t>
  </si>
  <si>
    <t>2x2</t>
  </si>
  <si>
    <t>Notice Rented</t>
  </si>
  <si>
    <t>Evans, Kain</t>
  </si>
  <si>
    <t>Resident</t>
  </si>
  <si>
    <t>Amenity Rent</t>
  </si>
  <si>
    <t>354198274</t>
  </si>
  <si>
    <t>04/01/2025</t>
  </si>
  <si>
    <t>Amenity Rent</t>
  </si>
  <si>
    <t>354198272</t>
  </si>
  <si>
    <t>04/01/2025</t>
  </si>
  <si>
    <t>Amenity Rent</t>
  </si>
  <si>
    <t>354198268</t>
  </si>
  <si>
    <t>04/01/2025</t>
  </si>
  <si>
    <t>Amenity Rent</t>
  </si>
  <si>
    <t>354058758</t>
  </si>
  <si>
    <t>04/01/2025</t>
  </si>
  <si>
    <t>Amenity Rent</t>
  </si>
  <si>
    <t>354058509</t>
  </si>
  <si>
    <t>04/01/2025</t>
  </si>
  <si>
    <t>Amenity Rent</t>
  </si>
  <si>
    <t>354198269</t>
  </si>
  <si>
    <t>04/01/2025</t>
  </si>
  <si>
    <t>Rent</t>
  </si>
  <si>
    <t>354058289</t>
  </si>
  <si>
    <t>04/01/2025</t>
  </si>
  <si>
    <t>Rent</t>
  </si>
  <si>
    <t>354198270</t>
  </si>
  <si>
    <t>04/01/2025</t>
  </si>
  <si>
    <t>Rent</t>
  </si>
  <si>
    <t>354198273</t>
  </si>
  <si>
    <t>04/01/2025</t>
  </si>
  <si>
    <t>Valet Trash</t>
  </si>
  <si>
    <t>354198271</t>
  </si>
  <si>
    <t>04/01/2025</t>
  </si>
  <si>
    <t>Valet Trash</t>
  </si>
  <si>
    <t>354198275</t>
  </si>
  <si>
    <t>04/01/2025</t>
  </si>
  <si>
    <t>Valet Trash</t>
  </si>
  <si>
    <t>354058774</t>
  </si>
  <si>
    <t>04/01/2025</t>
  </si>
  <si>
    <t>Charge Total:</t>
  </si>
  <si>
    <t>07-704</t>
  </si>
  <si>
    <t>2x2</t>
  </si>
  <si>
    <t>Occupied No Notice</t>
  </si>
  <si>
    <t>Chick, Stephen</t>
  </si>
  <si>
    <t>Resident</t>
  </si>
  <si>
    <t>Amenity Rent</t>
  </si>
  <si>
    <t>354058877</t>
  </si>
  <si>
    <t>04/01/2025</t>
  </si>
  <si>
    <t>Amenity Rent</t>
  </si>
  <si>
    <t>354058459</t>
  </si>
  <si>
    <t>04/01/2025</t>
  </si>
  <si>
    <t>Month to Month Rent</t>
  </si>
  <si>
    <t>354058232</t>
  </si>
  <si>
    <t>04/01/2025</t>
  </si>
  <si>
    <t>Month-to-Month Fee</t>
  </si>
  <si>
    <t>354058649</t>
  </si>
  <si>
    <t>04/01/2025</t>
  </si>
  <si>
    <t>Valet Trash</t>
  </si>
  <si>
    <t>354058563</t>
  </si>
  <si>
    <t>04/01/2025</t>
  </si>
  <si>
    <t>Charge Total:</t>
  </si>
  <si>
    <t>07-705</t>
  </si>
  <si>
    <t>2x2</t>
  </si>
  <si>
    <t>Occupied No Notice</t>
  </si>
  <si>
    <t>Gregory, Neva</t>
  </si>
  <si>
    <t>Resident</t>
  </si>
  <si>
    <t>Amenity Rent</t>
  </si>
  <si>
    <t>354058235</t>
  </si>
  <si>
    <t>04/01/2025</t>
  </si>
  <si>
    <t>Rent</t>
  </si>
  <si>
    <t>354058291</t>
  </si>
  <si>
    <t>04/01/2025</t>
  </si>
  <si>
    <t>Valet Trash</t>
  </si>
  <si>
    <t>354058702</t>
  </si>
  <si>
    <t>04/01/2025</t>
  </si>
  <si>
    <t>Charge Total:</t>
  </si>
  <si>
    <t>07-706</t>
  </si>
  <si>
    <t>2x2</t>
  </si>
  <si>
    <t>Occupied No Notice</t>
  </si>
  <si>
    <t>Bashmakov, Caitlin</t>
  </si>
  <si>
    <t>Resident</t>
  </si>
  <si>
    <t>Amenity Rent</t>
  </si>
  <si>
    <t>354058590</t>
  </si>
  <si>
    <t>04/01/2025</t>
  </si>
  <si>
    <t>Amenity Rent</t>
  </si>
  <si>
    <t>354058751</t>
  </si>
  <si>
    <t>04/01/2025</t>
  </si>
  <si>
    <t>Rent</t>
  </si>
  <si>
    <t>354058604</t>
  </si>
  <si>
    <t>04/01/2025</t>
  </si>
  <si>
    <t>Valet Trash</t>
  </si>
  <si>
    <t>354058749</t>
  </si>
  <si>
    <t>04/01/2025</t>
  </si>
  <si>
    <t>Charge Total:</t>
  </si>
  <si>
    <t>07-707</t>
  </si>
  <si>
    <t>2x2</t>
  </si>
  <si>
    <t>Notice Unrented</t>
  </si>
  <si>
    <t>Sanders, Sarah</t>
  </si>
  <si>
    <t>Resident</t>
  </si>
  <si>
    <t>Amenity Rent</t>
  </si>
  <si>
    <t>354058556</t>
  </si>
  <si>
    <t>04/01/2025</t>
  </si>
  <si>
    <t>Amenity Rent</t>
  </si>
  <si>
    <t>354058735</t>
  </si>
  <si>
    <t>04/01/2025</t>
  </si>
  <si>
    <t>Rent</t>
  </si>
  <si>
    <t>354058478</t>
  </si>
  <si>
    <t>04/01/2025</t>
  </si>
  <si>
    <t>Concession-Resident</t>
  </si>
  <si>
    <t>354058780</t>
  </si>
  <si>
    <t>04/01/2025</t>
  </si>
  <si>
    <t>Valet Trash</t>
  </si>
  <si>
    <t>354058460</t>
  </si>
  <si>
    <t>04/01/2025</t>
  </si>
  <si>
    <t>Charge Total:</t>
  </si>
  <si>
    <t>07-708</t>
  </si>
  <si>
    <t>2x2</t>
  </si>
  <si>
    <t>Occupied No Notice</t>
  </si>
  <si>
    <t>Howard, Tammy</t>
  </si>
  <si>
    <t>Resident</t>
  </si>
  <si>
    <t>Amenity Rent</t>
  </si>
  <si>
    <t>354058547</t>
  </si>
  <si>
    <t>04/01/2025</t>
  </si>
  <si>
    <t>Amenity Rent</t>
  </si>
  <si>
    <t>354058724</t>
  </si>
  <si>
    <t>04/01/2025</t>
  </si>
  <si>
    <t>Rent</t>
  </si>
  <si>
    <t>354058692</t>
  </si>
  <si>
    <t>04/01/2025</t>
  </si>
  <si>
    <t>Valet Trash</t>
  </si>
  <si>
    <t>354058132</t>
  </si>
  <si>
    <t>04/01/2025</t>
  </si>
  <si>
    <t>Charge Total:</t>
  </si>
  <si>
    <t>07-709</t>
  </si>
  <si>
    <t>2x2</t>
  </si>
  <si>
    <t>Occupied No Notice</t>
  </si>
  <si>
    <t>Hatton, Jamie</t>
  </si>
  <si>
    <t>Resident</t>
  </si>
  <si>
    <t>Amenity Rent</t>
  </si>
  <si>
    <t>354058647</t>
  </si>
  <si>
    <t>04/01/2025</t>
  </si>
  <si>
    <t>Amenity Rent</t>
  </si>
  <si>
    <t>354058764</t>
  </si>
  <si>
    <t>04/01/2025</t>
  </si>
  <si>
    <t>Rent</t>
  </si>
  <si>
    <t>354058912</t>
  </si>
  <si>
    <t>04/01/2025</t>
  </si>
  <si>
    <t>Parking/Carport/Garage</t>
  </si>
  <si>
    <t>354058266</t>
  </si>
  <si>
    <t>04/01/2025</t>
  </si>
  <si>
    <t>Parking/Carport/Garage</t>
  </si>
  <si>
    <t>354058738</t>
  </si>
  <si>
    <t>04/01/2025</t>
  </si>
  <si>
    <t>Valet Trash</t>
  </si>
  <si>
    <t>354058678</t>
  </si>
  <si>
    <t>04/01/2025</t>
  </si>
  <si>
    <t>Charge Total:</t>
  </si>
  <si>
    <t>07-710</t>
  </si>
  <si>
    <t>2x2</t>
  </si>
  <si>
    <t>Occupied No Notice</t>
  </si>
  <si>
    <t>Brown, Sara</t>
  </si>
  <si>
    <t>Resident</t>
  </si>
  <si>
    <t>Rent</t>
  </si>
  <si>
    <t>354058946</t>
  </si>
  <si>
    <t>04/01/2025</t>
  </si>
  <si>
    <t>Valet Trash</t>
  </si>
  <si>
    <t>354058730</t>
  </si>
  <si>
    <t>04/01/2025</t>
  </si>
  <si>
    <t>Charge Total:</t>
  </si>
  <si>
    <t>07-711</t>
  </si>
  <si>
    <t>2x2</t>
  </si>
  <si>
    <t>Occupied No Notice</t>
  </si>
  <si>
    <t>Robinson, Dillon</t>
  </si>
  <si>
    <t>Resident</t>
  </si>
  <si>
    <t>Amenity Rent</t>
  </si>
  <si>
    <t>354058450</t>
  </si>
  <si>
    <t>04/01/2025</t>
  </si>
  <si>
    <t>Amenity Rent</t>
  </si>
  <si>
    <t>354058873</t>
  </si>
  <si>
    <t>04/01/2025</t>
  </si>
  <si>
    <t>Rent</t>
  </si>
  <si>
    <t>354058493</t>
  </si>
  <si>
    <t>04/01/2025</t>
  </si>
  <si>
    <t>Valet Trash</t>
  </si>
  <si>
    <t>354058907</t>
  </si>
  <si>
    <t>04/01/2025</t>
  </si>
  <si>
    <t>Charge Total:</t>
  </si>
  <si>
    <t>07-712</t>
  </si>
  <si>
    <t>2x2</t>
  </si>
  <si>
    <t>Occupied No Notice</t>
  </si>
  <si>
    <t>Katz, Ethan</t>
  </si>
  <si>
    <t>Resident</t>
  </si>
  <si>
    <t>Amenity Rent</t>
  </si>
  <si>
    <t>354058762</t>
  </si>
  <si>
    <t>04/01/2025</t>
  </si>
  <si>
    <t>Amenity Rent</t>
  </si>
  <si>
    <t>354058514</t>
  </si>
  <si>
    <t>04/01/2025</t>
  </si>
  <si>
    <t>Rent</t>
  </si>
  <si>
    <t>354058482</t>
  </si>
  <si>
    <t>04/01/2025</t>
  </si>
  <si>
    <t>Concession-Resident</t>
  </si>
  <si>
    <t>354058213</t>
  </si>
  <si>
    <t>04/01/2025</t>
  </si>
  <si>
    <t>Valet Trash</t>
  </si>
  <si>
    <t>354058868</t>
  </si>
  <si>
    <t>04/01/2025</t>
  </si>
  <si>
    <t>Charge Total:</t>
  </si>
  <si>
    <t>07-713</t>
  </si>
  <si>
    <t>2x2</t>
  </si>
  <si>
    <t>Occupied No Notice</t>
  </si>
  <si>
    <t>Nicholson, Colin</t>
  </si>
  <si>
    <t>Resident</t>
  </si>
  <si>
    <t>Amenity Rent</t>
  </si>
  <si>
    <t>354058234</t>
  </si>
  <si>
    <t>04/01/2025</t>
  </si>
  <si>
    <t>Rent</t>
  </si>
  <si>
    <t>354058190</t>
  </si>
  <si>
    <t>04/01/2025</t>
  </si>
  <si>
    <t>Valet Trash</t>
  </si>
  <si>
    <t>354058652</t>
  </si>
  <si>
    <t>04/01/2025</t>
  </si>
  <si>
    <t>Charge Total:</t>
  </si>
  <si>
    <t>07-714</t>
  </si>
  <si>
    <t>2x2</t>
  </si>
  <si>
    <t>Occupied No Notice</t>
  </si>
  <si>
    <t>Henry, Bradley</t>
  </si>
  <si>
    <t>Resident</t>
  </si>
  <si>
    <t>Rent</t>
  </si>
  <si>
    <t>354058211</t>
  </si>
  <si>
    <t>04/01/2025</t>
  </si>
  <si>
    <t>Valet Trash</t>
  </si>
  <si>
    <t>354058527</t>
  </si>
  <si>
    <t>04/01/2025</t>
  </si>
  <si>
    <t>Charge Total:</t>
  </si>
  <si>
    <t>07-715</t>
  </si>
  <si>
    <t>2x2</t>
  </si>
  <si>
    <t>Occupied No Notice</t>
  </si>
  <si>
    <t>Rodriguez, Jorge</t>
  </si>
  <si>
    <t>Resident</t>
  </si>
  <si>
    <t>Amenity Rent</t>
  </si>
  <si>
    <t>354058889</t>
  </si>
  <si>
    <t>04/01/2025</t>
  </si>
  <si>
    <t>Rent</t>
  </si>
  <si>
    <t>354058133</t>
  </si>
  <si>
    <t>04/01/2025</t>
  </si>
  <si>
    <t>Valet Trash</t>
  </si>
  <si>
    <t>354058498</t>
  </si>
  <si>
    <t>04/01/2025</t>
  </si>
  <si>
    <t>Charge Total:</t>
  </si>
  <si>
    <t>07-716</t>
  </si>
  <si>
    <t>2x2</t>
  </si>
  <si>
    <t>Occupied No Notice</t>
  </si>
  <si>
    <t>Uzzel, Kimberly</t>
  </si>
  <si>
    <t>Resident</t>
  </si>
  <si>
    <t>Rent</t>
  </si>
  <si>
    <t>354058918</t>
  </si>
  <si>
    <t>04/01/2025</t>
  </si>
  <si>
    <t>Renters Insurance Fine</t>
  </si>
  <si>
    <t>354041798</t>
  </si>
  <si>
    <t>04/01/2025</t>
  </si>
  <si>
    <t>Valet Trash</t>
  </si>
  <si>
    <t>354058676</t>
  </si>
  <si>
    <t>04/01/2025</t>
  </si>
  <si>
    <t>Charge Total:</t>
  </si>
  <si>
    <t>08-801</t>
  </si>
  <si>
    <t>1x1A</t>
  </si>
  <si>
    <t>Occupied No Notice</t>
  </si>
  <si>
    <t>Garcia Jr, Joe</t>
  </si>
  <si>
    <t>Resident</t>
  </si>
  <si>
    <t>Amenity Rent</t>
  </si>
  <si>
    <t>354058435</t>
  </si>
  <si>
    <t>04/01/2025</t>
  </si>
  <si>
    <t>Rent</t>
  </si>
  <si>
    <t>354058721</t>
  </si>
  <si>
    <t>04/01/2025</t>
  </si>
  <si>
    <t>Valet Trash</t>
  </si>
  <si>
    <t>354058811</t>
  </si>
  <si>
    <t>04/01/2025</t>
  </si>
  <si>
    <t>Charge Total:</t>
  </si>
  <si>
    <t>08-802</t>
  </si>
  <si>
    <t>1x1A</t>
  </si>
  <si>
    <t>Occupied No Notice</t>
  </si>
  <si>
    <t>Bennett, Corey</t>
  </si>
  <si>
    <t>Resident</t>
  </si>
  <si>
    <t>Amenity Rent</t>
  </si>
  <si>
    <t>354058928</t>
  </si>
  <si>
    <t>04/01/2025</t>
  </si>
  <si>
    <t>Amenity Rent</t>
  </si>
  <si>
    <t>354058700</t>
  </si>
  <si>
    <t>04/01/2025</t>
  </si>
  <si>
    <t>Rent</t>
  </si>
  <si>
    <t>354058283</t>
  </si>
  <si>
    <t>04/01/2025</t>
  </si>
  <si>
    <t>Valet Trash</t>
  </si>
  <si>
    <t>354058146</t>
  </si>
  <si>
    <t>04/01/2025</t>
  </si>
  <si>
    <t>Charge Total:</t>
  </si>
  <si>
    <t>08-803</t>
  </si>
  <si>
    <t>1x1A</t>
  </si>
  <si>
    <t>Occupied No Notice</t>
  </si>
  <si>
    <t>Dudley, Keenan</t>
  </si>
  <si>
    <t>Resident</t>
  </si>
  <si>
    <t>Amenity Rent</t>
  </si>
  <si>
    <t>354058488</t>
  </si>
  <si>
    <t>04/01/2025</t>
  </si>
  <si>
    <t>Rent</t>
  </si>
  <si>
    <t>354058158</t>
  </si>
  <si>
    <t>04/01/2025</t>
  </si>
  <si>
    <t>Renters Insurance Fine</t>
  </si>
  <si>
    <t>354041546</t>
  </si>
  <si>
    <t>04/01/2025</t>
  </si>
  <si>
    <t>Valet Trash</t>
  </si>
  <si>
    <t>354058750</t>
  </si>
  <si>
    <t>04/01/2025</t>
  </si>
  <si>
    <t>Charge Total:</t>
  </si>
  <si>
    <t>08-804</t>
  </si>
  <si>
    <t>1x1A</t>
  </si>
  <si>
    <t>Occupied No Notice</t>
  </si>
  <si>
    <t>Horton, Edward</t>
  </si>
  <si>
    <t>Resident</t>
  </si>
  <si>
    <t>Amenity Rent</t>
  </si>
  <si>
    <t>354262091</t>
  </si>
  <si>
    <t>04/01/2025</t>
  </si>
  <si>
    <t>Amenity Rent</t>
  </si>
  <si>
    <t>354262094</t>
  </si>
  <si>
    <t>04/01/2025</t>
  </si>
  <si>
    <t>Rent</t>
  </si>
  <si>
    <t>354262093</t>
  </si>
  <si>
    <t>04/01/2025</t>
  </si>
  <si>
    <t>Administration Fee</t>
  </si>
  <si>
    <t>354262089</t>
  </si>
  <si>
    <t>04/01/2025</t>
  </si>
  <si>
    <t>Bounced Check Fee</t>
  </si>
  <si>
    <t>354291911</t>
  </si>
  <si>
    <t>03/30/2025</t>
  </si>
  <si>
    <t>Bounced Check Fee</t>
  </si>
  <si>
    <t>354345276</t>
  </si>
  <si>
    <t>04/01/2025</t>
  </si>
  <si>
    <t>Bounced Check Fee</t>
  </si>
  <si>
    <t>354345280</t>
  </si>
  <si>
    <t>04/01/2025</t>
  </si>
  <si>
    <t>Concession-Resident</t>
  </si>
  <si>
    <t>354262090</t>
  </si>
  <si>
    <t>04/01/2025</t>
  </si>
  <si>
    <t>Valet Trash</t>
  </si>
  <si>
    <t>354262092</t>
  </si>
  <si>
    <t>04/01/2025</t>
  </si>
  <si>
    <t>Charge Total:</t>
  </si>
  <si>
    <t>08-805</t>
  </si>
  <si>
    <t>1x1A</t>
  </si>
  <si>
    <t>Occupied No Notice</t>
  </si>
  <si>
    <t>Sorongon, Ma Rosa Lovely (Lovely)</t>
  </si>
  <si>
    <t>Resident</t>
  </si>
  <si>
    <t>Amenity Rent</t>
  </si>
  <si>
    <t>354058127</t>
  </si>
  <si>
    <t>04/01/2025</t>
  </si>
  <si>
    <t>Amenity Rent</t>
  </si>
  <si>
    <t>354058150</t>
  </si>
  <si>
    <t>04/01/2025</t>
  </si>
  <si>
    <t>Rent</t>
  </si>
  <si>
    <t>354058539</t>
  </si>
  <si>
    <t>04/01/2025</t>
  </si>
  <si>
    <t>Concession-Resident</t>
  </si>
  <si>
    <t>354058813</t>
  </si>
  <si>
    <t>04/01/2025</t>
  </si>
  <si>
    <t>Valet Trash</t>
  </si>
  <si>
    <t>354058866</t>
  </si>
  <si>
    <t>04/01/2025</t>
  </si>
  <si>
    <t>Charge Total:</t>
  </si>
  <si>
    <t>08-806</t>
  </si>
  <si>
    <t>1x1A</t>
  </si>
  <si>
    <t>Occupied No Notice</t>
  </si>
  <si>
    <t>Rios, Britten</t>
  </si>
  <si>
    <t>Resident</t>
  </si>
  <si>
    <t>Amenity Rent</t>
  </si>
  <si>
    <t>354058276</t>
  </si>
  <si>
    <t>04/01/2025</t>
  </si>
  <si>
    <t>Amenity Rent</t>
  </si>
  <si>
    <t>354058740</t>
  </si>
  <si>
    <t>04/01/2025</t>
  </si>
  <si>
    <t>Rent</t>
  </si>
  <si>
    <t>354058570</t>
  </si>
  <si>
    <t>04/01/2025</t>
  </si>
  <si>
    <t>Valet Trash</t>
  </si>
  <si>
    <t>354058810</t>
  </si>
  <si>
    <t>04/01/2025</t>
  </si>
  <si>
    <t>Charge Total:</t>
  </si>
  <si>
    <t>08-807</t>
  </si>
  <si>
    <t>1x1A</t>
  </si>
  <si>
    <t>Occupied No Notice</t>
  </si>
  <si>
    <t>Hawkins, Sean</t>
  </si>
  <si>
    <t>Resident</t>
  </si>
  <si>
    <t>Amenity Rent</t>
  </si>
  <si>
    <t>354058588</t>
  </si>
  <si>
    <t>04/01/2025</t>
  </si>
  <si>
    <t>Amenity Rent</t>
  </si>
  <si>
    <t>354058197</t>
  </si>
  <si>
    <t>04/01/2025</t>
  </si>
  <si>
    <t>Rent</t>
  </si>
  <si>
    <t>354058461</t>
  </si>
  <si>
    <t>04/01/2025</t>
  </si>
  <si>
    <t>Valet Trash</t>
  </si>
  <si>
    <t>354058807</t>
  </si>
  <si>
    <t>04/01/2025</t>
  </si>
  <si>
    <t>Charge Total:</t>
  </si>
  <si>
    <t>08-808</t>
  </si>
  <si>
    <t>1x1A</t>
  </si>
  <si>
    <t>Vacant Unrented Ready</t>
  </si>
  <si>
    <t>-- Vacant --</t>
  </si>
  <si>
    <t>-</t>
  </si>
  <si>
    <t>Charge Total:</t>
  </si>
  <si>
    <t>08-809</t>
  </si>
  <si>
    <t>1x1A</t>
  </si>
  <si>
    <t>Occupied No Notice</t>
  </si>
  <si>
    <t>Brasher, Emily</t>
  </si>
  <si>
    <t>Resident</t>
  </si>
  <si>
    <t>Rent</t>
  </si>
  <si>
    <t>354058508</t>
  </si>
  <si>
    <t>04/01/2025</t>
  </si>
  <si>
    <t>Valet Trash</t>
  </si>
  <si>
    <t>354058153</t>
  </si>
  <si>
    <t>04/01/2025</t>
  </si>
  <si>
    <t>Charge Total:</t>
  </si>
  <si>
    <t>08-810</t>
  </si>
  <si>
    <t>1x1A</t>
  </si>
  <si>
    <t>Occupied No Notice</t>
  </si>
  <si>
    <t>Kosciusko, Joshua</t>
  </si>
  <si>
    <t>Resident</t>
  </si>
  <si>
    <t>Amenity Rent</t>
  </si>
  <si>
    <t>354058920</t>
  </si>
  <si>
    <t>04/01/2025</t>
  </si>
  <si>
    <t>Amenity Rent</t>
  </si>
  <si>
    <t>354058594</t>
  </si>
  <si>
    <t>04/01/2025</t>
  </si>
  <si>
    <t>Rent</t>
  </si>
  <si>
    <t>354058634</t>
  </si>
  <si>
    <t>04/01/2025</t>
  </si>
  <si>
    <t>Valet Trash</t>
  </si>
  <si>
    <t>354058673</t>
  </si>
  <si>
    <t>04/01/2025</t>
  </si>
  <si>
    <t>Charge Total:</t>
  </si>
  <si>
    <t>08-811</t>
  </si>
  <si>
    <t>1x1A</t>
  </si>
  <si>
    <t>Notice Rented</t>
  </si>
  <si>
    <t>Apanco Sarabia, Ricardo</t>
  </si>
  <si>
    <t>Resident</t>
  </si>
  <si>
    <t>Amenity Rent</t>
  </si>
  <si>
    <t>354058949</t>
  </si>
  <si>
    <t>04/01/2025</t>
  </si>
  <si>
    <t>Rent</t>
  </si>
  <si>
    <t>354058224</t>
  </si>
  <si>
    <t>04/01/2025</t>
  </si>
  <si>
    <t>Valet Trash</t>
  </si>
  <si>
    <t>354058623</t>
  </si>
  <si>
    <t>04/01/2025</t>
  </si>
  <si>
    <t>Charge Total:</t>
  </si>
  <si>
    <t>08-812</t>
  </si>
  <si>
    <t>1x1A</t>
  </si>
  <si>
    <t>Vacant Rented Ready</t>
  </si>
  <si>
    <t>-- Vacant --</t>
  </si>
  <si>
    <t>-</t>
  </si>
  <si>
    <t>Charge Total:</t>
  </si>
  <si>
    <t>08-813</t>
  </si>
  <si>
    <t>1x1A</t>
  </si>
  <si>
    <t>Occupied No Notice</t>
  </si>
  <si>
    <t>Herrera Hernandez, Alvaro</t>
  </si>
  <si>
    <t>Resident</t>
  </si>
  <si>
    <t>Amenity Rent</t>
  </si>
  <si>
    <t>354058542</t>
  </si>
  <si>
    <t>04/01/2025</t>
  </si>
  <si>
    <t>Rent</t>
  </si>
  <si>
    <t>354058768</t>
  </si>
  <si>
    <t>04/01/2025</t>
  </si>
  <si>
    <t>Valet Trash</t>
  </si>
  <si>
    <t>354058239</t>
  </si>
  <si>
    <t>04/01/2025</t>
  </si>
  <si>
    <t>Charge Total:</t>
  </si>
  <si>
    <t>08-814</t>
  </si>
  <si>
    <t>1x1A</t>
  </si>
  <si>
    <t>Notice Rented</t>
  </si>
  <si>
    <t>Gutierrez Angel, Gabriela</t>
  </si>
  <si>
    <t>Resident</t>
  </si>
  <si>
    <t>Month to Month Rent</t>
  </si>
  <si>
    <t>354058932</t>
  </si>
  <si>
    <t>04/01/2025</t>
  </si>
  <si>
    <t>Month-to-Month Fee</t>
  </si>
  <si>
    <t>354058587</t>
  </si>
  <si>
    <t>04/01/2025</t>
  </si>
  <si>
    <t>Valet Trash</t>
  </si>
  <si>
    <t>354058467</t>
  </si>
  <si>
    <t>04/01/2025</t>
  </si>
  <si>
    <t>Charge Total:</t>
  </si>
  <si>
    <t>08-815</t>
  </si>
  <si>
    <t>1x1A</t>
  </si>
  <si>
    <t>Occupied No Notice</t>
  </si>
  <si>
    <t>Vuk, Lee Ann</t>
  </si>
  <si>
    <t>Resident</t>
  </si>
  <si>
    <t>Amenity Rent</t>
  </si>
  <si>
    <t>354058555</t>
  </si>
  <si>
    <t>04/01/2025</t>
  </si>
  <si>
    <t>Amenity Rent</t>
  </si>
  <si>
    <t>354058732</t>
  </si>
  <si>
    <t>04/01/2025</t>
  </si>
  <si>
    <t>Rent</t>
  </si>
  <si>
    <t>354058789</t>
  </si>
  <si>
    <t>04/01/2025</t>
  </si>
  <si>
    <t>Valet Trash</t>
  </si>
  <si>
    <t>354058426</t>
  </si>
  <si>
    <t>04/01/2025</t>
  </si>
  <si>
    <t>Charge Total:</t>
  </si>
  <si>
    <t>08-816</t>
  </si>
  <si>
    <t>1x1A</t>
  </si>
  <si>
    <t>Occupied No Notice</t>
  </si>
  <si>
    <t>Morales, Francisco</t>
  </si>
  <si>
    <t>Resident</t>
  </si>
  <si>
    <t>Amenity Rent</t>
  </si>
  <si>
    <t>354058208</t>
  </si>
  <si>
    <t>04/01/2025</t>
  </si>
  <si>
    <t>Amenity Rent</t>
  </si>
  <si>
    <t>354058815</t>
  </si>
  <si>
    <t>04/01/2025</t>
  </si>
  <si>
    <t>Rent</t>
  </si>
  <si>
    <t>354058160</t>
  </si>
  <si>
    <t>04/01/2025</t>
  </si>
  <si>
    <t>Late Fee</t>
  </si>
  <si>
    <t>354401995</t>
  </si>
  <si>
    <t>04/04/2025</t>
  </si>
  <si>
    <t>Valet Trash</t>
  </si>
  <si>
    <t>354058497</t>
  </si>
  <si>
    <t>04/01/2025</t>
  </si>
  <si>
    <t>Charge Total:</t>
  </si>
  <si>
    <t>09-901</t>
  </si>
  <si>
    <t>1x1C</t>
  </si>
  <si>
    <t>Occupied No Notice</t>
  </si>
  <si>
    <t>Harris, Halle</t>
  </si>
  <si>
    <t>Resident</t>
  </si>
  <si>
    <t>Amenity Rent</t>
  </si>
  <si>
    <t>354058742</t>
  </si>
  <si>
    <t>04/01/2025</t>
  </si>
  <si>
    <t>Amenity Rent</t>
  </si>
  <si>
    <t>354058257</t>
  </si>
  <si>
    <t>04/01/2025</t>
  </si>
  <si>
    <t>Rent</t>
  </si>
  <si>
    <t>354058432</t>
  </si>
  <si>
    <t>04/01/2025</t>
  </si>
  <si>
    <t>Valet Trash</t>
  </si>
  <si>
    <t>354058598</t>
  </si>
  <si>
    <t>04/01/2025</t>
  </si>
  <si>
    <t>Charge Total:</t>
  </si>
  <si>
    <t>09-902</t>
  </si>
  <si>
    <t>1x1C</t>
  </si>
  <si>
    <t>Occupied No Notice</t>
  </si>
  <si>
    <t>Small, Bryan (Bryan)</t>
  </si>
  <si>
    <t>Resident</t>
  </si>
  <si>
    <t>Amenity Rent</t>
  </si>
  <si>
    <t>354058501</t>
  </si>
  <si>
    <t>04/01/2025</t>
  </si>
  <si>
    <t>Rent</t>
  </si>
  <si>
    <t>354058295</t>
  </si>
  <si>
    <t>04/01/2025</t>
  </si>
  <si>
    <t>Parking/Carport/Garage</t>
  </si>
  <si>
    <t>354058942</t>
  </si>
  <si>
    <t>04/01/2025</t>
  </si>
  <si>
    <t>Valet Trash</t>
  </si>
  <si>
    <t>354058518</t>
  </si>
  <si>
    <t>04/01/2025</t>
  </si>
  <si>
    <t>Charge Total:</t>
  </si>
  <si>
    <t>09-903</t>
  </si>
  <si>
    <t>2x1</t>
  </si>
  <si>
    <t>Occupied No Notice</t>
  </si>
  <si>
    <t>Perez Espinosa, Annelis</t>
  </si>
  <si>
    <t>Resident</t>
  </si>
  <si>
    <t>Rent</t>
  </si>
  <si>
    <t>354058833</t>
  </si>
  <si>
    <t>04/01/2025</t>
  </si>
  <si>
    <t>Valet Trash</t>
  </si>
  <si>
    <t>354058940</t>
  </si>
  <si>
    <t>04/01/2025</t>
  </si>
  <si>
    <t>Charge Total:</t>
  </si>
  <si>
    <t>09-904</t>
  </si>
  <si>
    <t>2x1</t>
  </si>
  <si>
    <t>Occupied No Notice</t>
  </si>
  <si>
    <t>Ajukumar, Ashwathi (Ash)</t>
  </si>
  <si>
    <t>Resident</t>
  </si>
  <si>
    <t>Amenity Rent</t>
  </si>
  <si>
    <t>354058285</t>
  </si>
  <si>
    <t>04/01/2025</t>
  </si>
  <si>
    <t>Amenity Rent</t>
  </si>
  <si>
    <t>354058795</t>
  </si>
  <si>
    <t>04/01/2025</t>
  </si>
  <si>
    <t>Rent</t>
  </si>
  <si>
    <t>354058886</t>
  </si>
  <si>
    <t>04/01/2025</t>
  </si>
  <si>
    <t>Parking/Carport/Garage</t>
  </si>
  <si>
    <t>354340943</t>
  </si>
  <si>
    <t>04/01/2025</t>
  </si>
  <si>
    <t>Valet Trash</t>
  </si>
  <si>
    <t>354058819</t>
  </si>
  <si>
    <t>04/01/2025</t>
  </si>
  <si>
    <t>Charge Total:</t>
  </si>
  <si>
    <t>09-905</t>
  </si>
  <si>
    <t>2x1</t>
  </si>
  <si>
    <t>Occupied No Notice</t>
  </si>
  <si>
    <t>Johnson, Strider</t>
  </si>
  <si>
    <t>Resident</t>
  </si>
  <si>
    <t>Amenity Rent</t>
  </si>
  <si>
    <t>354058173</t>
  </si>
  <si>
    <t>04/01/2025</t>
  </si>
  <si>
    <t>Amenity Rent</t>
  </si>
  <si>
    <t>354058901</t>
  </si>
  <si>
    <t>04/01/2025</t>
  </si>
  <si>
    <t>Rent</t>
  </si>
  <si>
    <t>354058802</t>
  </si>
  <si>
    <t>04/01/2025</t>
  </si>
  <si>
    <t>Valet Trash</t>
  </si>
  <si>
    <t>354058466</t>
  </si>
  <si>
    <t>04/01/2025</t>
  </si>
  <si>
    <t>Charge Total:</t>
  </si>
  <si>
    <t>09-906</t>
  </si>
  <si>
    <t>2x1</t>
  </si>
  <si>
    <t>Occupied No Notice</t>
  </si>
  <si>
    <t>Deleon, Logan</t>
  </si>
  <si>
    <t>Resident</t>
  </si>
  <si>
    <t>Amenity Rent</t>
  </si>
  <si>
    <t>354058440</t>
  </si>
  <si>
    <t>04/01/2025</t>
  </si>
  <si>
    <t>Amenity Rent</t>
  </si>
  <si>
    <t>354058259</t>
  </si>
  <si>
    <t>04/01/2025</t>
  </si>
  <si>
    <t>Amenity Rent</t>
  </si>
  <si>
    <t>354058457</t>
  </si>
  <si>
    <t>04/01/2025</t>
  </si>
  <si>
    <t>Rent</t>
  </si>
  <si>
    <t>354058589</t>
  </si>
  <si>
    <t>04/01/2025</t>
  </si>
  <si>
    <t>Valet Trash</t>
  </si>
  <si>
    <t>354058834</t>
  </si>
  <si>
    <t>04/01/2025</t>
  </si>
  <si>
    <t>Charge Total:</t>
  </si>
  <si>
    <t>09-907</t>
  </si>
  <si>
    <t>1x1C</t>
  </si>
  <si>
    <t>Occupied No Notice</t>
  </si>
  <si>
    <t>Bottoms, Paul</t>
  </si>
  <si>
    <t>Resident</t>
  </si>
  <si>
    <t>Rent</t>
  </si>
  <si>
    <t>354058251</t>
  </si>
  <si>
    <t>04/01/2025</t>
  </si>
  <si>
    <t>Valet Trash</t>
  </si>
  <si>
    <t>354058438</t>
  </si>
  <si>
    <t>04/01/2025</t>
  </si>
  <si>
    <t>Charge Total:</t>
  </si>
  <si>
    <t>09-908</t>
  </si>
  <si>
    <t>1x1C</t>
  </si>
  <si>
    <t>Occupied No Notice</t>
  </si>
  <si>
    <t>Orellana, Claudia</t>
  </si>
  <si>
    <t>Resident</t>
  </si>
  <si>
    <t>Amenity Rent</t>
  </si>
  <si>
    <t>354058221</t>
  </si>
  <si>
    <t>04/01/2025</t>
  </si>
  <si>
    <t>Amenity Rent</t>
  </si>
  <si>
    <t>354058529</t>
  </si>
  <si>
    <t>04/01/2025</t>
  </si>
  <si>
    <t>Rent</t>
  </si>
  <si>
    <t>354058756</t>
  </si>
  <si>
    <t>04/01/2025</t>
  </si>
  <si>
    <t>Valet Trash</t>
  </si>
  <si>
    <t>354058561</t>
  </si>
  <si>
    <t>04/01/2025</t>
  </si>
  <si>
    <t>Charge Total:</t>
  </si>
  <si>
    <t>09-909</t>
  </si>
  <si>
    <t>1x1C</t>
  </si>
  <si>
    <t>Occupied No Notice</t>
  </si>
  <si>
    <t>Gonzales, David</t>
  </si>
  <si>
    <t>Resident</t>
  </si>
  <si>
    <t>Rent</t>
  </si>
  <si>
    <t>354058453</t>
  </si>
  <si>
    <t>04/01/2025</t>
  </si>
  <si>
    <t>Valet Trash</t>
  </si>
  <si>
    <t>354058687</t>
  </si>
  <si>
    <t>04/01/2025</t>
  </si>
  <si>
    <t>Charge Total:</t>
  </si>
  <si>
    <t>09-910</t>
  </si>
  <si>
    <t>1x1C</t>
  </si>
  <si>
    <t>Occupied No Notice</t>
  </si>
  <si>
    <t>Smeaton, Michael</t>
  </si>
  <si>
    <t>Resident</t>
  </si>
  <si>
    <t>Rent</t>
  </si>
  <si>
    <t>354058154</t>
  </si>
  <si>
    <t>04/01/2025</t>
  </si>
  <si>
    <t>Valet Trash</t>
  </si>
  <si>
    <t>354058821</t>
  </si>
  <si>
    <t>04/01/2025</t>
  </si>
  <si>
    <t>Charge Total:</t>
  </si>
  <si>
    <t>09-911</t>
  </si>
  <si>
    <t>2x1</t>
  </si>
  <si>
    <t>Occupied No Notice</t>
  </si>
  <si>
    <t>Rokusek, Christopher</t>
  </si>
  <si>
    <t>Resident</t>
  </si>
  <si>
    <t>Amenity Rent</t>
  </si>
  <si>
    <t>354058258</t>
  </si>
  <si>
    <t>04/01/2025</t>
  </si>
  <si>
    <t>Amenity Rent</t>
  </si>
  <si>
    <t>354058608</t>
  </si>
  <si>
    <t>04/01/2025</t>
  </si>
  <si>
    <t>Rent</t>
  </si>
  <si>
    <t>354058962</t>
  </si>
  <si>
    <t>04/01/2025</t>
  </si>
  <si>
    <t>Valet Trash</t>
  </si>
  <si>
    <t>354058839</t>
  </si>
  <si>
    <t>04/01/2025</t>
  </si>
  <si>
    <t>Charge Total:</t>
  </si>
  <si>
    <t>09-912</t>
  </si>
  <si>
    <t>2x1</t>
  </si>
  <si>
    <t>Occupied No Notice</t>
  </si>
  <si>
    <t>Hagen, Adah</t>
  </si>
  <si>
    <t>Resident</t>
  </si>
  <si>
    <t>Amenity Rent</t>
  </si>
  <si>
    <t>354058421</t>
  </si>
  <si>
    <t>04/01/2025</t>
  </si>
  <si>
    <t>Rent</t>
  </si>
  <si>
    <t>354058138</t>
  </si>
  <si>
    <t>04/01/2025</t>
  </si>
  <si>
    <t>Valet Trash</t>
  </si>
  <si>
    <t>354058896</t>
  </si>
  <si>
    <t>04/01/2025</t>
  </si>
  <si>
    <t>Charge Total:</t>
  </si>
  <si>
    <t>09-913</t>
  </si>
  <si>
    <t>2x1</t>
  </si>
  <si>
    <t>Occupied No Notice</t>
  </si>
  <si>
    <t>Schmidt, Michael</t>
  </si>
  <si>
    <t>Resident</t>
  </si>
  <si>
    <t>Rent</t>
  </si>
  <si>
    <t>354058666</t>
  </si>
  <si>
    <t>04/01/2025</t>
  </si>
  <si>
    <t>Valet Trash</t>
  </si>
  <si>
    <t>354058184</t>
  </si>
  <si>
    <t>04/01/2025</t>
  </si>
  <si>
    <t>Charge Total:</t>
  </si>
  <si>
    <t>09-914</t>
  </si>
  <si>
    <t>2x1</t>
  </si>
  <si>
    <t>Occupied No Notice</t>
  </si>
  <si>
    <t>Alvarez, Tomas</t>
  </si>
  <si>
    <t>Resident</t>
  </si>
  <si>
    <t>Rent</t>
  </si>
  <si>
    <t>354058468</t>
  </si>
  <si>
    <t>04/01/2025</t>
  </si>
  <si>
    <t>Valet Trash</t>
  </si>
  <si>
    <t>354058895</t>
  </si>
  <si>
    <t>04/01/2025</t>
  </si>
  <si>
    <t>Charge Total:</t>
  </si>
  <si>
    <t>09-915</t>
  </si>
  <si>
    <t>1x1C</t>
  </si>
  <si>
    <t>Occupied No Notice</t>
  </si>
  <si>
    <t>Roddy, John</t>
  </si>
  <si>
    <t>Resident</t>
  </si>
  <si>
    <t>Amenity Rent</t>
  </si>
  <si>
    <t>354058760</t>
  </si>
  <si>
    <t>04/01/2025</t>
  </si>
  <si>
    <t>Rent</t>
  </si>
  <si>
    <t>354058140</t>
  </si>
  <si>
    <t>04/01/2025</t>
  </si>
  <si>
    <t>Valet Trash</t>
  </si>
  <si>
    <t>354058890</t>
  </si>
  <si>
    <t>04/01/2025</t>
  </si>
  <si>
    <t>Charge Total:</t>
  </si>
  <si>
    <t>09-916</t>
  </si>
  <si>
    <t>1x1C</t>
  </si>
  <si>
    <t>Notice Unrented</t>
  </si>
  <si>
    <t>Camacho, Zachary</t>
  </si>
  <si>
    <t>Resident</t>
  </si>
  <si>
    <t>Amenity Rent</t>
  </si>
  <si>
    <t>354058225</t>
  </si>
  <si>
    <t>04/01/2025</t>
  </si>
  <si>
    <t>Amenity Rent</t>
  </si>
  <si>
    <t>354058820</t>
  </si>
  <si>
    <t>04/01/2025</t>
  </si>
  <si>
    <t>Rent</t>
  </si>
  <si>
    <t>354058137</t>
  </si>
  <si>
    <t>04/01/2025</t>
  </si>
  <si>
    <t>Valet Trash</t>
  </si>
  <si>
    <t>354058155</t>
  </si>
  <si>
    <t>04/01/2025</t>
  </si>
  <si>
    <t>Charge Total:</t>
  </si>
  <si>
    <t>09-917</t>
  </si>
  <si>
    <t>1x1C</t>
  </si>
  <si>
    <t>Occupied No Notice</t>
  </si>
  <si>
    <t>Morgan, Chloe</t>
  </si>
  <si>
    <t>Resident</t>
  </si>
  <si>
    <t>Rent</t>
  </si>
  <si>
    <t>354058717</t>
  </si>
  <si>
    <t>04/01/2025</t>
  </si>
  <si>
    <t>Valet Trash</t>
  </si>
  <si>
    <t>354058271</t>
  </si>
  <si>
    <t>04/01/2025</t>
  </si>
  <si>
    <t>Charge Total:</t>
  </si>
  <si>
    <t>09-918</t>
  </si>
  <si>
    <t>1x1C</t>
  </si>
  <si>
    <t>Occupied No Notice</t>
  </si>
  <si>
    <t>Hartzell, Jensyn</t>
  </si>
  <si>
    <t>Resident</t>
  </si>
  <si>
    <t>Rent</t>
  </si>
  <si>
    <t>354058619</t>
  </si>
  <si>
    <t>04/01/2025</t>
  </si>
  <si>
    <t>Valet Trash</t>
  </si>
  <si>
    <t>354058242</t>
  </si>
  <si>
    <t>04/01/2025</t>
  </si>
  <si>
    <t>Charge Total:</t>
  </si>
  <si>
    <t>09-919</t>
  </si>
  <si>
    <t>2x1</t>
  </si>
  <si>
    <t>Occupied No Notice</t>
  </si>
  <si>
    <t>Loemker, Sydney</t>
  </si>
  <si>
    <t>Resident</t>
  </si>
  <si>
    <t>Amenity Rent</t>
  </si>
  <si>
    <t>354058420</t>
  </si>
  <si>
    <t>04/01/2025</t>
  </si>
  <si>
    <t>Rent</t>
  </si>
  <si>
    <t>354058548</t>
  </si>
  <si>
    <t>04/01/2025</t>
  </si>
  <si>
    <t>Valet Trash</t>
  </si>
  <si>
    <t>354058515</t>
  </si>
  <si>
    <t>04/01/2025</t>
  </si>
  <si>
    <t>Charge Total:</t>
  </si>
  <si>
    <t>09-920</t>
  </si>
  <si>
    <t>2x1</t>
  </si>
  <si>
    <t>Occupied No Notice</t>
  </si>
  <si>
    <t>Miller, Aaron</t>
  </si>
  <si>
    <t>Resident</t>
  </si>
  <si>
    <t>Amenity Rent</t>
  </si>
  <si>
    <t>354058428</t>
  </si>
  <si>
    <t>04/01/2025</t>
  </si>
  <si>
    <t>Rent</t>
  </si>
  <si>
    <t>354058731</t>
  </si>
  <si>
    <t>04/01/2025</t>
  </si>
  <si>
    <t>Concession-Resident</t>
  </si>
  <si>
    <t>354058638</t>
  </si>
  <si>
    <t>04/01/2025</t>
  </si>
  <si>
    <t>Valet Trash</t>
  </si>
  <si>
    <t>354058270</t>
  </si>
  <si>
    <t>04/01/2025</t>
  </si>
  <si>
    <t>Charge Total:</t>
  </si>
  <si>
    <t>09-921</t>
  </si>
  <si>
    <t>2x1</t>
  </si>
  <si>
    <t>Vacant Rented Not Ready</t>
  </si>
  <si>
    <t>-- Vacant --</t>
  </si>
  <si>
    <t>-</t>
  </si>
  <si>
    <t>Charge Total:</t>
  </si>
  <si>
    <t>09-922</t>
  </si>
  <si>
    <t>2x1</t>
  </si>
  <si>
    <t>Occupied No Notice</t>
  </si>
  <si>
    <t>Wilkinson, Lynn</t>
  </si>
  <si>
    <t>Resident</t>
  </si>
  <si>
    <t>Amenity Rent</t>
  </si>
  <si>
    <t>354058699</t>
  </si>
  <si>
    <t>04/01/2025</t>
  </si>
  <si>
    <t>Rent</t>
  </si>
  <si>
    <t>354058605</t>
  </si>
  <si>
    <t>04/01/2025</t>
  </si>
  <si>
    <t>Parking/Carport/Garage</t>
  </si>
  <si>
    <t>354058754</t>
  </si>
  <si>
    <t>04/01/2025</t>
  </si>
  <si>
    <t>Valet Trash</t>
  </si>
  <si>
    <t>354058747</t>
  </si>
  <si>
    <t>04/01/2025</t>
  </si>
  <si>
    <t>Charge Total:</t>
  </si>
  <si>
    <t>09-923</t>
  </si>
  <si>
    <t>1x1C</t>
  </si>
  <si>
    <t>Occupied No Notice</t>
  </si>
  <si>
    <t>Ray Ollervides, Irma</t>
  </si>
  <si>
    <t>Resident</t>
  </si>
  <si>
    <t>Amenity Rent</t>
  </si>
  <si>
    <t>354058871</t>
  </si>
  <si>
    <t>04/01/2025</t>
  </si>
  <si>
    <t>Rent</t>
  </si>
  <si>
    <t>354058455</t>
  </si>
  <si>
    <t>04/01/2025</t>
  </si>
  <si>
    <t>Late Fee</t>
  </si>
  <si>
    <t>354401989</t>
  </si>
  <si>
    <t>04/04/2025</t>
  </si>
  <si>
    <t>Valet Trash</t>
  </si>
  <si>
    <t>354058922</t>
  </si>
  <si>
    <t>04/01/2025</t>
  </si>
  <si>
    <t>Charge Total:</t>
  </si>
  <si>
    <t>09-924</t>
  </si>
  <si>
    <t>1x1C</t>
  </si>
  <si>
    <t>Occupied No Notice</t>
  </si>
  <si>
    <t>Humphreys, David</t>
  </si>
  <si>
    <t>Resident</t>
  </si>
  <si>
    <t>Amenity Rent</t>
  </si>
  <si>
    <t>354058202</t>
  </si>
  <si>
    <t>04/01/2025</t>
  </si>
  <si>
    <t>Rent</t>
  </si>
  <si>
    <t>354058582</t>
  </si>
  <si>
    <t>04/01/2025</t>
  </si>
  <si>
    <t>Parking/Carport/Garage</t>
  </si>
  <si>
    <t>354058818</t>
  </si>
  <si>
    <t>04/01/2025</t>
  </si>
  <si>
    <t>Valet Trash</t>
  </si>
  <si>
    <t>354058704</t>
  </si>
  <si>
    <t>04/01/2025</t>
  </si>
  <si>
    <t>Charge Total:</t>
  </si>
  <si>
    <t>10-1001</t>
  </si>
  <si>
    <t>1x1B</t>
  </si>
  <si>
    <t>Occupied No Notice</t>
  </si>
  <si>
    <t>Robichaud, Logan</t>
  </si>
  <si>
    <t>Resident</t>
  </si>
  <si>
    <t>Amenity Rent</t>
  </si>
  <si>
    <t>354058630</t>
  </si>
  <si>
    <t>04/01/2025</t>
  </si>
  <si>
    <t>Amenity Rent</t>
  </si>
  <si>
    <t>354058454</t>
  </si>
  <si>
    <t>04/01/2025</t>
  </si>
  <si>
    <t>Rent</t>
  </si>
  <si>
    <t>354058939</t>
  </si>
  <si>
    <t>04/01/2025</t>
  </si>
  <si>
    <t>Concession-Resident</t>
  </si>
  <si>
    <t>354058252</t>
  </si>
  <si>
    <t>04/01/2025</t>
  </si>
  <si>
    <t>Valet Trash</t>
  </si>
  <si>
    <t>354058528</t>
  </si>
  <si>
    <t>04/01/2025</t>
  </si>
  <si>
    <t>Charge Total:</t>
  </si>
  <si>
    <t>10-1002</t>
  </si>
  <si>
    <t>1x1B</t>
  </si>
  <si>
    <t>Occupied No Notice</t>
  </si>
  <si>
    <t>Rubin, Anne</t>
  </si>
  <si>
    <t>Resident</t>
  </si>
  <si>
    <t>Amenity Rent</t>
  </si>
  <si>
    <t>354058786</t>
  </si>
  <si>
    <t>04/01/2025</t>
  </si>
  <si>
    <t>Rent</t>
  </si>
  <si>
    <t>354058249</t>
  </si>
  <si>
    <t>04/01/2025</t>
  </si>
  <si>
    <t>Concession-Resident</t>
  </si>
  <si>
    <t>354058864</t>
  </si>
  <si>
    <t>04/01/2025</t>
  </si>
  <si>
    <t>Valet Trash</t>
  </si>
  <si>
    <t>354058267</t>
  </si>
  <si>
    <t>04/01/2025</t>
  </si>
  <si>
    <t>Charge Total:</t>
  </si>
  <si>
    <t>10-1003</t>
  </si>
  <si>
    <t>1x1B</t>
  </si>
  <si>
    <t>Occupied No Notice</t>
  </si>
  <si>
    <t>Chok, Yvonne</t>
  </si>
  <si>
    <t>Resident</t>
  </si>
  <si>
    <t>Amenity Rent</t>
  </si>
  <si>
    <t>354058156</t>
  </si>
  <si>
    <t>04/01/2025</t>
  </si>
  <si>
    <t>Amenity Rent</t>
  </si>
  <si>
    <t>354058207</t>
  </si>
  <si>
    <t>04/01/2025</t>
  </si>
  <si>
    <t>Rent</t>
  </si>
  <si>
    <t>354058477</t>
  </si>
  <si>
    <t>04/01/2025</t>
  </si>
  <si>
    <t>Valet Trash</t>
  </si>
  <si>
    <t>354058144</t>
  </si>
  <si>
    <t>04/01/2025</t>
  </si>
  <si>
    <t>Charge Total:</t>
  </si>
  <si>
    <t>10-1004</t>
  </si>
  <si>
    <t>1x1B</t>
  </si>
  <si>
    <t>Occupied No Notice</t>
  </si>
  <si>
    <t>Dodge, Cameron</t>
  </si>
  <si>
    <t>Resident</t>
  </si>
  <si>
    <t>Amenity Rent</t>
  </si>
  <si>
    <t>354058733</t>
  </si>
  <si>
    <t>04/01/2025</t>
  </si>
  <si>
    <t>Rent</t>
  </si>
  <si>
    <t>354058950</t>
  </si>
  <si>
    <t>04/01/2025</t>
  </si>
  <si>
    <t>Valet Trash</t>
  </si>
  <si>
    <t>354058882</t>
  </si>
  <si>
    <t>04/01/2025</t>
  </si>
  <si>
    <t>Charge Total:</t>
  </si>
  <si>
    <t>10-1005</t>
  </si>
  <si>
    <t>1x1B</t>
  </si>
  <si>
    <t>Occupied No Notice</t>
  </si>
  <si>
    <t>Williams, Dylan</t>
  </si>
  <si>
    <t>Resident</t>
  </si>
  <si>
    <t>Amenity Rent</t>
  </si>
  <si>
    <t>354058826</t>
  </si>
  <si>
    <t>04/01/2025</t>
  </si>
  <si>
    <t>Rent</t>
  </si>
  <si>
    <t>354058628</t>
  </si>
  <si>
    <t>04/01/2025</t>
  </si>
  <si>
    <t>Valet Trash</t>
  </si>
  <si>
    <t>354058798</t>
  </si>
  <si>
    <t>04/01/2025</t>
  </si>
  <si>
    <t>Charge Total:</t>
  </si>
  <si>
    <t>10-1006</t>
  </si>
  <si>
    <t>1x1B</t>
  </si>
  <si>
    <t>Occupied No Notice</t>
  </si>
  <si>
    <t>Young, Red Don</t>
  </si>
  <si>
    <t>Resident</t>
  </si>
  <si>
    <t>Amenity Rent</t>
  </si>
  <si>
    <t>354058816</t>
  </si>
  <si>
    <t>04/01/2025</t>
  </si>
  <si>
    <t>Rent</t>
  </si>
  <si>
    <t>354058624</t>
  </si>
  <si>
    <t>04/01/2025</t>
  </si>
  <si>
    <t>Valet Trash</t>
  </si>
  <si>
    <t>354058832</t>
  </si>
  <si>
    <t>04/01/2025</t>
  </si>
  <si>
    <t>Charge Total:</t>
  </si>
  <si>
    <t>10-1007</t>
  </si>
  <si>
    <t>1x1B</t>
  </si>
  <si>
    <t>Occupied No Notice</t>
  </si>
  <si>
    <t>Gerenstein, Justine</t>
  </si>
  <si>
    <t>Resident</t>
  </si>
  <si>
    <t>Amenity Rent</t>
  </si>
  <si>
    <t>354058578</t>
  </si>
  <si>
    <t>04/01/2025</t>
  </si>
  <si>
    <t>Amenity Rent</t>
  </si>
  <si>
    <t>354058787</t>
  </si>
  <si>
    <t>04/01/2025</t>
  </si>
  <si>
    <t>Rent</t>
  </si>
  <si>
    <t>354058801</t>
  </si>
  <si>
    <t>04/01/2025</t>
  </si>
  <si>
    <t>Valet Trash</t>
  </si>
  <si>
    <t>354058145</t>
  </si>
  <si>
    <t>04/01/2025</t>
  </si>
  <si>
    <t>Charge Total:</t>
  </si>
  <si>
    <t>10-1008</t>
  </si>
  <si>
    <t>1x1B</t>
  </si>
  <si>
    <t>Occupied No Notice</t>
  </si>
  <si>
    <t>Ganske, Sierra</t>
  </si>
  <si>
    <t>Resident</t>
  </si>
  <si>
    <t>Amenity Rent</t>
  </si>
  <si>
    <t>354058136</t>
  </si>
  <si>
    <t>04/01/2025</t>
  </si>
  <si>
    <t>Rent</t>
  </si>
  <si>
    <t>354058458</t>
  </si>
  <si>
    <t>04/01/2025</t>
  </si>
  <si>
    <t>Valet Trash</t>
  </si>
  <si>
    <t>354058878</t>
  </si>
  <si>
    <t>04/01/2025</t>
  </si>
  <si>
    <t>Charge Total:</t>
  </si>
  <si>
    <t>10-1009</t>
  </si>
  <si>
    <t>1x1B</t>
  </si>
  <si>
    <t>Occupied No Notice</t>
  </si>
  <si>
    <t>Stepek, Andrew</t>
  </si>
  <si>
    <t>Resident</t>
  </si>
  <si>
    <t>Rent</t>
  </si>
  <si>
    <t>354058897</t>
  </si>
  <si>
    <t>04/01/2025</t>
  </si>
  <si>
    <t>Valet Trash</t>
  </si>
  <si>
    <t>354058828</t>
  </si>
  <si>
    <t>04/01/2025</t>
  </si>
  <si>
    <t>Charge Total:</t>
  </si>
  <si>
    <t>10-1010</t>
  </si>
  <si>
    <t>1x1B</t>
  </si>
  <si>
    <t>Occupied No Notice</t>
  </si>
  <si>
    <t>Perez, Rene</t>
  </si>
  <si>
    <t>Resident</t>
  </si>
  <si>
    <t>Rent</t>
  </si>
  <si>
    <t>354058195</t>
  </si>
  <si>
    <t>04/01/2025</t>
  </si>
  <si>
    <t>Valet Trash</t>
  </si>
  <si>
    <t>354058226</t>
  </si>
  <si>
    <t>04/01/2025</t>
  </si>
  <si>
    <t>Charge Total:</t>
  </si>
  <si>
    <t>10-1011</t>
  </si>
  <si>
    <t>1x1B</t>
  </si>
  <si>
    <t>Occupied No Notice</t>
  </si>
  <si>
    <t>Reyes, Edward</t>
  </si>
  <si>
    <t>Resident</t>
  </si>
  <si>
    <t>Amenity Rent</t>
  </si>
  <si>
    <t>354058553</t>
  </si>
  <si>
    <t>04/01/2025</t>
  </si>
  <si>
    <t>Amenity Rent</t>
  </si>
  <si>
    <t>354058536</t>
  </si>
  <si>
    <t>04/01/2025</t>
  </si>
  <si>
    <t>Rent</t>
  </si>
  <si>
    <t>354058713</t>
  </si>
  <si>
    <t>04/01/2025</t>
  </si>
  <si>
    <t>Valet Trash</t>
  </si>
  <si>
    <t>354058710</t>
  </si>
  <si>
    <t>04/01/2025</t>
  </si>
  <si>
    <t>Charge Total:</t>
  </si>
  <si>
    <t>10-1012</t>
  </si>
  <si>
    <t>1x1B</t>
  </si>
  <si>
    <t>Occupied No Notice</t>
  </si>
  <si>
    <t>Fantini, Katerina</t>
  </si>
  <si>
    <t>Resident</t>
  </si>
  <si>
    <t>Amenity Rent</t>
  </si>
  <si>
    <t>354058143</t>
  </si>
  <si>
    <t>04/01/2025</t>
  </si>
  <si>
    <t>Amenity Rent</t>
  </si>
  <si>
    <t>354058827</t>
  </si>
  <si>
    <t>04/01/2025</t>
  </si>
  <si>
    <t>Rent</t>
  </si>
  <si>
    <t>354058220</t>
  </si>
  <si>
    <t>04/01/2025</t>
  </si>
  <si>
    <t>Valet Trash</t>
  </si>
  <si>
    <t>354058741</t>
  </si>
  <si>
    <t>04/01/2025</t>
  </si>
  <si>
    <t>Charge Total:</t>
  </si>
  <si>
    <t>10-1013</t>
  </si>
  <si>
    <t>1x1B</t>
  </si>
  <si>
    <t>Occupied No Notice</t>
  </si>
  <si>
    <t>Jackson, Rachelle (Shelley)</t>
  </si>
  <si>
    <t>Resident</t>
  </si>
  <si>
    <t>Rent</t>
  </si>
  <si>
    <t>354058171</t>
  </si>
  <si>
    <t>04/01/2025</t>
  </si>
  <si>
    <t>Valet Trash</t>
  </si>
  <si>
    <t>354058952</t>
  </si>
  <si>
    <t>04/01/2025</t>
  </si>
  <si>
    <t>Charge Total:</t>
  </si>
  <si>
    <t>10-1014</t>
  </si>
  <si>
    <t>1x1B</t>
  </si>
  <si>
    <t>Occupied No Notice</t>
  </si>
  <si>
    <t>Johnson, Julia</t>
  </si>
  <si>
    <t>Resident</t>
  </si>
  <si>
    <t>Rent</t>
  </si>
  <si>
    <t>354058925</t>
  </si>
  <si>
    <t>04/01/2025</t>
  </si>
  <si>
    <t>Valet Trash</t>
  </si>
  <si>
    <t>354058884</t>
  </si>
  <si>
    <t>04/01/2025</t>
  </si>
  <si>
    <t>Charge Total:</t>
  </si>
  <si>
    <t>10-1015</t>
  </si>
  <si>
    <t>1x1B</t>
  </si>
  <si>
    <t>Occupied No Notice</t>
  </si>
  <si>
    <t>Durkin, Allison</t>
  </si>
  <si>
    <t>Resident</t>
  </si>
  <si>
    <t>Rent</t>
  </si>
  <si>
    <t>354058891</t>
  </si>
  <si>
    <t>04/01/2025</t>
  </si>
  <si>
    <t>Valet Trash</t>
  </si>
  <si>
    <t>354058845</t>
  </si>
  <si>
    <t>04/01/2025</t>
  </si>
  <si>
    <t>Charge Total:</t>
  </si>
  <si>
    <t>10-1016</t>
  </si>
  <si>
    <t>1x1B</t>
  </si>
  <si>
    <t>Occupied No Notice</t>
  </si>
  <si>
    <t>Moya, Tony</t>
  </si>
  <si>
    <t>Resident</t>
  </si>
  <si>
    <t>Rent</t>
  </si>
  <si>
    <t>354058574</t>
  </si>
  <si>
    <t>04/01/2025</t>
  </si>
  <si>
    <t>Valet Trash</t>
  </si>
  <si>
    <t>354058746</t>
  </si>
  <si>
    <t>04/01/2025</t>
  </si>
  <si>
    <t>Charge Total:</t>
  </si>
  <si>
    <t>10-1017</t>
  </si>
  <si>
    <t>1x1B</t>
  </si>
  <si>
    <t>Occupied No Notice</t>
  </si>
  <si>
    <t>Head, Emily</t>
  </si>
  <si>
    <t>Resident</t>
  </si>
  <si>
    <t>Rent</t>
  </si>
  <si>
    <t>354058230</t>
  </si>
  <si>
    <t>04/01/2025</t>
  </si>
  <si>
    <t>Concession-Resident</t>
  </si>
  <si>
    <t>354377326</t>
  </si>
  <si>
    <t>04/03/2025</t>
  </si>
  <si>
    <t>Valet Trash</t>
  </si>
  <si>
    <t>354058275</t>
  </si>
  <si>
    <t>04/01/2025</t>
  </si>
  <si>
    <t>Charge Total:</t>
  </si>
  <si>
    <t>10-1018</t>
  </si>
  <si>
    <t>1x1B</t>
  </si>
  <si>
    <t>Occupied No Notice</t>
  </si>
  <si>
    <t>Urke, Tyler</t>
  </si>
  <si>
    <t>Resident</t>
  </si>
  <si>
    <t>Amenity Rent</t>
  </si>
  <si>
    <t>354058494</t>
  </si>
  <si>
    <t>04/01/2025</t>
  </si>
  <si>
    <t>Amenity Rent</t>
  </si>
  <si>
    <t>354058581</t>
  </si>
  <si>
    <t>04/01/2025</t>
  </si>
  <si>
    <t>Rent</t>
  </si>
  <si>
    <t>354058654</t>
  </si>
  <si>
    <t>04/01/2025</t>
  </si>
  <si>
    <t>Bounced Check Fee</t>
  </si>
  <si>
    <t>354497205</t>
  </si>
  <si>
    <t>04/04/2025</t>
  </si>
  <si>
    <t>Late Fee</t>
  </si>
  <si>
    <t>354401992</t>
  </si>
  <si>
    <t>04/04/2025</t>
  </si>
  <si>
    <t>Late Fee</t>
  </si>
  <si>
    <t>354497386</t>
  </si>
  <si>
    <t>04/04/2025</t>
  </si>
  <si>
    <t>Late Fee</t>
  </si>
  <si>
    <t>354497385</t>
  </si>
  <si>
    <t>04/04/2025</t>
  </si>
  <si>
    <t>Valet Trash</t>
  </si>
  <si>
    <t>354058910</t>
  </si>
  <si>
    <t>04/01/2025</t>
  </si>
  <si>
    <t>Charge Total:</t>
  </si>
  <si>
    <t>10-1019</t>
  </si>
  <si>
    <t>1x1B</t>
  </si>
  <si>
    <t>Occupied No Notice</t>
  </si>
  <si>
    <t>Brauer, Adriana</t>
  </si>
  <si>
    <t>Resident</t>
  </si>
  <si>
    <t>Rent</t>
  </si>
  <si>
    <t>354058790</t>
  </si>
  <si>
    <t>04/01/2025</t>
  </si>
  <si>
    <t>Valet Trash</t>
  </si>
  <si>
    <t>354058600</t>
  </si>
  <si>
    <t>04/01/2025</t>
  </si>
  <si>
    <t>Charge Total:</t>
  </si>
  <si>
    <t>10-1020</t>
  </si>
  <si>
    <t>1x1B</t>
  </si>
  <si>
    <t>Occupied No Notice</t>
  </si>
  <si>
    <t>Salisbury, Madeline</t>
  </si>
  <si>
    <t>Resident</t>
  </si>
  <si>
    <t>Rent</t>
  </si>
  <si>
    <t>354058280</t>
  </si>
  <si>
    <t>04/01/2025</t>
  </si>
  <si>
    <t>Valet Trash</t>
  </si>
  <si>
    <t>354058229</t>
  </si>
  <si>
    <t>04/01/2025</t>
  </si>
  <si>
    <t>Charge Total:</t>
  </si>
  <si>
    <t>10-1021</t>
  </si>
  <si>
    <t>1x1B</t>
  </si>
  <si>
    <t>Occupied No Notice</t>
  </si>
  <si>
    <t>Pruneda, Julian</t>
  </si>
  <si>
    <t>Resident</t>
  </si>
  <si>
    <t>Amenity Rent</t>
  </si>
  <si>
    <t>354058181</t>
  </si>
  <si>
    <t>04/01/2025</t>
  </si>
  <si>
    <t>Amenity Rent</t>
  </si>
  <si>
    <t>354058214</t>
  </si>
  <si>
    <t>04/01/2025</t>
  </si>
  <si>
    <t>Rent</t>
  </si>
  <si>
    <t>354058447</t>
  </si>
  <si>
    <t>04/01/2025</t>
  </si>
  <si>
    <t>Valet Trash</t>
  </si>
  <si>
    <t>354058840</t>
  </si>
  <si>
    <t>04/01/2025</t>
  </si>
  <si>
    <t>Charge Total:</t>
  </si>
  <si>
    <t>10-1022</t>
  </si>
  <si>
    <t>1x1B</t>
  </si>
  <si>
    <t>Occupied No Notice</t>
  </si>
  <si>
    <t>Denton, Marc</t>
  </si>
  <si>
    <t>Resident</t>
  </si>
  <si>
    <t>Rent</t>
  </si>
  <si>
    <t>354058791</t>
  </si>
  <si>
    <t>04/01/2025</t>
  </si>
  <si>
    <t>Valet Trash</t>
  </si>
  <si>
    <t>354058513</t>
  </si>
  <si>
    <t>04/01/2025</t>
  </si>
  <si>
    <t>Charge Total:</t>
  </si>
  <si>
    <t>10-1023</t>
  </si>
  <si>
    <t>1x1B</t>
  </si>
  <si>
    <t>Occupied No Notice</t>
  </si>
  <si>
    <t>Franklin, Kailen</t>
  </si>
  <si>
    <t>Resident</t>
  </si>
  <si>
    <t>Rent</t>
  </si>
  <si>
    <t>354058657</t>
  </si>
  <si>
    <t>04/01/2025</t>
  </si>
  <si>
    <t>Valet Trash</t>
  </si>
  <si>
    <t>354058829</t>
  </si>
  <si>
    <t>04/01/2025</t>
  </si>
  <si>
    <t>Charge Total:</t>
  </si>
  <si>
    <t>10-1024</t>
  </si>
  <si>
    <t>1x1B</t>
  </si>
  <si>
    <t>Occupied No Notice</t>
  </si>
  <si>
    <t>Kafer, Teagan</t>
  </si>
  <si>
    <t>Resident</t>
  </si>
  <si>
    <t>Amenity Rent</t>
  </si>
  <si>
    <t>354058263</t>
  </si>
  <si>
    <t>04/01/2025</t>
  </si>
  <si>
    <t>Rent</t>
  </si>
  <si>
    <t>354058951</t>
  </si>
  <si>
    <t>04/01/2025</t>
  </si>
  <si>
    <t>Concession-Resident</t>
  </si>
  <si>
    <t>354058773</t>
  </si>
  <si>
    <t>04/01/2025</t>
  </si>
  <si>
    <t>Valet Trash</t>
  </si>
  <si>
    <t>354058293</t>
  </si>
  <si>
    <t>04/01/2025</t>
  </si>
  <si>
    <t>Charge Total:</t>
  </si>
  <si>
    <t>11-1101</t>
  </si>
  <si>
    <t>1x1A</t>
  </si>
  <si>
    <t>Notice Unrented</t>
  </si>
  <si>
    <t>Thompson, Samuel</t>
  </si>
  <si>
    <t>Resident</t>
  </si>
  <si>
    <t>Amenity Rent</t>
  </si>
  <si>
    <t>354058273</t>
  </si>
  <si>
    <t>04/01/2025</t>
  </si>
  <si>
    <t>Amenity Rent</t>
  </si>
  <si>
    <t>354058753</t>
  </si>
  <si>
    <t>04/01/2025</t>
  </si>
  <si>
    <t>Rent</t>
  </si>
  <si>
    <t>354058852</t>
  </si>
  <si>
    <t>04/01/2025</t>
  </si>
  <si>
    <t>Valet Trash</t>
  </si>
  <si>
    <t>354058913</t>
  </si>
  <si>
    <t>04/01/2025</t>
  </si>
  <si>
    <t>Charge Total:</t>
  </si>
  <si>
    <t>11-1102</t>
  </si>
  <si>
    <t>1x1A</t>
  </si>
  <si>
    <t>Occupied No Notice</t>
  </si>
  <si>
    <t>Fritsche, Erick</t>
  </si>
  <si>
    <t>Resident</t>
  </si>
  <si>
    <t>Amenity Rent</t>
  </si>
  <si>
    <t>354058446</t>
  </si>
  <si>
    <t>04/01/2025</t>
  </si>
  <si>
    <t>Amenity Rent</t>
  </si>
  <si>
    <t>354058763</t>
  </si>
  <si>
    <t>04/01/2025</t>
  </si>
  <si>
    <t>Rent</t>
  </si>
  <si>
    <t>354058635</t>
  </si>
  <si>
    <t>04/01/2025</t>
  </si>
  <si>
    <t>Valet Trash</t>
  </si>
  <si>
    <t>354058898</t>
  </si>
  <si>
    <t>04/01/2025</t>
  </si>
  <si>
    <t>Charge Total:</t>
  </si>
  <si>
    <t>11-1103</t>
  </si>
  <si>
    <t>1x1A</t>
  </si>
  <si>
    <t>Occupied No Notice</t>
  </si>
  <si>
    <t>Thorne, Dustin</t>
  </si>
  <si>
    <t>Resident</t>
  </si>
  <si>
    <t>Amenity Rent</t>
  </si>
  <si>
    <t>354058134</t>
  </si>
  <si>
    <t>04/01/2025</t>
  </si>
  <si>
    <t>Rent</t>
  </si>
  <si>
    <t>354058260</t>
  </si>
  <si>
    <t>04/01/2025</t>
  </si>
  <si>
    <t>Valet Trash</t>
  </si>
  <si>
    <t>354058277</t>
  </si>
  <si>
    <t>04/01/2025</t>
  </si>
  <si>
    <t>Charge Total:</t>
  </si>
  <si>
    <t>11-1104</t>
  </si>
  <si>
    <t>1x1A</t>
  </si>
  <si>
    <t>Vacant Rented Not Ready</t>
  </si>
  <si>
    <t>-- Vacant --</t>
  </si>
  <si>
    <t>-</t>
  </si>
  <si>
    <t>Charge Total:</t>
  </si>
  <si>
    <t>11-1105</t>
  </si>
  <si>
    <t>1x1A</t>
  </si>
  <si>
    <t>Occupied No Notice</t>
  </si>
  <si>
    <t>Reyna, John</t>
  </si>
  <si>
    <t>Resident</t>
  </si>
  <si>
    <t>Amenity Rent</t>
  </si>
  <si>
    <t>354058911</t>
  </si>
  <si>
    <t>04/01/2025</t>
  </si>
  <si>
    <t>Amenity Rent</t>
  </si>
  <si>
    <t>354058881</t>
  </si>
  <si>
    <t>04/01/2025</t>
  </si>
  <si>
    <t>Rent</t>
  </si>
  <si>
    <t>354058193</t>
  </si>
  <si>
    <t>04/01/2025</t>
  </si>
  <si>
    <t>Valet Trash</t>
  </si>
  <si>
    <t>354058431</t>
  </si>
  <si>
    <t>04/01/2025</t>
  </si>
  <si>
    <t>Charge Total:</t>
  </si>
  <si>
    <t>11-1106</t>
  </si>
  <si>
    <t>1x1A</t>
  </si>
  <si>
    <t>Occupied No Notice</t>
  </si>
  <si>
    <t>Flowers, Meail</t>
  </si>
  <si>
    <t>Resident</t>
  </si>
  <si>
    <t>Amenity Rent</t>
  </si>
  <si>
    <t>354058956</t>
  </si>
  <si>
    <t>04/01/2025</t>
  </si>
  <si>
    <t>Amenity Rent</t>
  </si>
  <si>
    <t>354058862</t>
  </si>
  <si>
    <t>04/01/2025</t>
  </si>
  <si>
    <t>Rent</t>
  </si>
  <si>
    <t>354058720</t>
  </si>
  <si>
    <t>04/01/2025</t>
  </si>
  <si>
    <t>Concession-Resident</t>
  </si>
  <si>
    <t>354058452</t>
  </si>
  <si>
    <t>04/01/2025</t>
  </si>
  <si>
    <t>Renters Insurance Fine</t>
  </si>
  <si>
    <t>354041827</t>
  </si>
  <si>
    <t>04/01/2025</t>
  </si>
  <si>
    <t>Valet Trash</t>
  </si>
  <si>
    <t>354058218</t>
  </si>
  <si>
    <t>04/01/2025</t>
  </si>
  <si>
    <t>Charge Total:</t>
  </si>
  <si>
    <t>11-1107</t>
  </si>
  <si>
    <t>1x1A</t>
  </si>
  <si>
    <t>Occupied No Notice</t>
  </si>
  <si>
    <t>Garcia, Annette</t>
  </si>
  <si>
    <t>Resident</t>
  </si>
  <si>
    <t>Amenity Rent</t>
  </si>
  <si>
    <t>354058147</t>
  </si>
  <si>
    <t>04/01/2025</t>
  </si>
  <si>
    <t>Amenity Rent</t>
  </si>
  <si>
    <t>354058794</t>
  </si>
  <si>
    <t>04/01/2025</t>
  </si>
  <si>
    <t>Rent</t>
  </si>
  <si>
    <t>354058178</t>
  </si>
  <si>
    <t>04/01/2025</t>
  </si>
  <si>
    <t>Valet Trash</t>
  </si>
  <si>
    <t>354058272</t>
  </si>
  <si>
    <t>04/01/2025</t>
  </si>
  <si>
    <t>Charge Total:</t>
  </si>
  <si>
    <t>11-1108</t>
  </si>
  <si>
    <t>1x1A</t>
  </si>
  <si>
    <t>Occupied No Notice</t>
  </si>
  <si>
    <t>Schofield, Michael</t>
  </si>
  <si>
    <t>Resident</t>
  </si>
  <si>
    <t>Amenity Rent</t>
  </si>
  <si>
    <t>354058510</t>
  </si>
  <si>
    <t>04/01/2025</t>
  </si>
  <si>
    <t>Amenity Rent</t>
  </si>
  <si>
    <t>354058592</t>
  </si>
  <si>
    <t>04/01/2025</t>
  </si>
  <si>
    <t>Rent</t>
  </si>
  <si>
    <t>354058427</t>
  </si>
  <si>
    <t>04/01/2025</t>
  </si>
  <si>
    <t>Concession-Resident</t>
  </si>
  <si>
    <t>354058899</t>
  </si>
  <si>
    <t>04/01/2025</t>
  </si>
  <si>
    <t>Valet Trash</t>
  </si>
  <si>
    <t>354058656</t>
  </si>
  <si>
    <t>04/01/2025</t>
  </si>
  <si>
    <t>Charge Total:</t>
  </si>
  <si>
    <t>11-1109</t>
  </si>
  <si>
    <t>1x1A</t>
  </si>
  <si>
    <t>Occupied No Notice</t>
  </si>
  <si>
    <t>Seibert, Nathan</t>
  </si>
  <si>
    <t>Resident</t>
  </si>
  <si>
    <t>Amenity Rent</t>
  </si>
  <si>
    <t>354058853</t>
  </si>
  <si>
    <t>04/01/2025</t>
  </si>
  <si>
    <t>Amenity Rent</t>
  </si>
  <si>
    <t>354058614</t>
  </si>
  <si>
    <t>04/01/2025</t>
  </si>
  <si>
    <t>Rent</t>
  </si>
  <si>
    <t>354058726</t>
  </si>
  <si>
    <t>04/01/2025</t>
  </si>
  <si>
    <t>Valet Trash</t>
  </si>
  <si>
    <t>354058593</t>
  </si>
  <si>
    <t>04/01/2025</t>
  </si>
  <si>
    <t>Charge Total:</t>
  </si>
  <si>
    <t>11-1110</t>
  </si>
  <si>
    <t>1x1A</t>
  </si>
  <si>
    <t>Occupied No Notice</t>
  </si>
  <si>
    <t>Cobb, Brandon</t>
  </si>
  <si>
    <t>Resident</t>
  </si>
  <si>
    <t>Amenity Rent</t>
  </si>
  <si>
    <t>354058222</t>
  </si>
  <si>
    <t>04/01/2025</t>
  </si>
  <si>
    <t>Rent</t>
  </si>
  <si>
    <t>354058837</t>
  </si>
  <si>
    <t>04/01/2025</t>
  </si>
  <si>
    <t>Valet Trash</t>
  </si>
  <si>
    <t>354058591</t>
  </si>
  <si>
    <t>04/01/2025</t>
  </si>
  <si>
    <t>Charge Total:</t>
  </si>
  <si>
    <t>11-1111</t>
  </si>
  <si>
    <t>1x1A</t>
  </si>
  <si>
    <t>Occupied No Notice</t>
  </si>
  <si>
    <t>Morris, Dane</t>
  </si>
  <si>
    <t>Resident</t>
  </si>
  <si>
    <t>Rent</t>
  </si>
  <si>
    <t>354058650</t>
  </si>
  <si>
    <t>04/01/2025</t>
  </si>
  <si>
    <t>Valet Trash</t>
  </si>
  <si>
    <t>354058662</t>
  </si>
  <si>
    <t>04/01/2025</t>
  </si>
  <si>
    <t>Charge Total:</t>
  </si>
  <si>
    <t>11-1112</t>
  </si>
  <si>
    <t>1x1A</t>
  </si>
  <si>
    <t>Occupied No Notice</t>
  </si>
  <si>
    <t>Watkins, Chase</t>
  </si>
  <si>
    <t>Resident</t>
  </si>
  <si>
    <t>Rent</t>
  </si>
  <si>
    <t>354058564</t>
  </si>
  <si>
    <t>04/01/2025</t>
  </si>
  <si>
    <t>Renters Insurance Fine</t>
  </si>
  <si>
    <t>354041828</t>
  </si>
  <si>
    <t>04/01/2025</t>
  </si>
  <si>
    <t>Valet Trash</t>
  </si>
  <si>
    <t>354058233</t>
  </si>
  <si>
    <t>04/01/2025</t>
  </si>
  <si>
    <t>Charge Total:</t>
  </si>
  <si>
    <t>11-1113</t>
  </si>
  <si>
    <t>1x1A</t>
  </si>
  <si>
    <t>Occupied No Notice</t>
  </si>
  <si>
    <t>Eranki, Srinivasa</t>
  </si>
  <si>
    <t>Resident</t>
  </si>
  <si>
    <t>Rent</t>
  </si>
  <si>
    <t>354058606</t>
  </si>
  <si>
    <t>04/01/2025</t>
  </si>
  <si>
    <t>Concession-Resident</t>
  </si>
  <si>
    <t>354058941</t>
  </si>
  <si>
    <t>04/01/2025</t>
  </si>
  <si>
    <t>Valet Trash</t>
  </si>
  <si>
    <t>354058957</t>
  </si>
  <si>
    <t>04/01/2025</t>
  </si>
  <si>
    <t>Charge Total:</t>
  </si>
  <si>
    <t>11-1114</t>
  </si>
  <si>
    <t>1x1A</t>
  </si>
  <si>
    <t>Notice Unrented</t>
  </si>
  <si>
    <t>Hahn, Delaney</t>
  </si>
  <si>
    <t>Resident</t>
  </si>
  <si>
    <t>Amenity Rent</t>
  </si>
  <si>
    <t>354058177</t>
  </si>
  <si>
    <t>04/01/2025</t>
  </si>
  <si>
    <t>Amenity Rent</t>
  </si>
  <si>
    <t>354058685</t>
  </si>
  <si>
    <t>04/01/2025</t>
  </si>
  <si>
    <t>Rent</t>
  </si>
  <si>
    <t>354058841</t>
  </si>
  <si>
    <t>04/01/2025</t>
  </si>
  <si>
    <t>Valet Trash</t>
  </si>
  <si>
    <t>354058500</t>
  </si>
  <si>
    <t>04/01/2025</t>
  </si>
  <si>
    <t>Charge Total:</t>
  </si>
  <si>
    <t>11-1115</t>
  </si>
  <si>
    <t>1x1A</t>
  </si>
  <si>
    <t>Occupied No Notice</t>
  </si>
  <si>
    <t>Will, Garrett</t>
  </si>
  <si>
    <t>Resident</t>
  </si>
  <si>
    <t>Rent</t>
  </si>
  <si>
    <t>354058183</t>
  </si>
  <si>
    <t>04/01/2025</t>
  </si>
  <si>
    <t>Late Fee</t>
  </si>
  <si>
    <t>354401998</t>
  </si>
  <si>
    <t>04/04/2025</t>
  </si>
  <si>
    <t>Renters Insurance Fine</t>
  </si>
  <si>
    <t>354042263</t>
  </si>
  <si>
    <t>04/01/2025</t>
  </si>
  <si>
    <t>Valet Trash</t>
  </si>
  <si>
    <t>354058905</t>
  </si>
  <si>
    <t>04/01/2025</t>
  </si>
  <si>
    <t>Charge Total:</t>
  </si>
  <si>
    <t>11-1116</t>
  </si>
  <si>
    <t>1x1A</t>
  </si>
  <si>
    <t>Occupied No Notice</t>
  </si>
  <si>
    <t>Anderson, Jameson</t>
  </si>
  <si>
    <t>Resident</t>
  </si>
  <si>
    <t>Amenity Rent</t>
  </si>
  <si>
    <t>354058669</t>
  </si>
  <si>
    <t>04/01/2025</t>
  </si>
  <si>
    <t>Amenity Rent</t>
  </si>
  <si>
    <t>354058192</t>
  </si>
  <si>
    <t>04/01/2025</t>
  </si>
  <si>
    <t>Rent</t>
  </si>
  <si>
    <t>354058757</t>
  </si>
  <si>
    <t>04/01/2025</t>
  </si>
  <si>
    <t>Valet Trash</t>
  </si>
  <si>
    <t>354058238</t>
  </si>
  <si>
    <t>04/01/2025</t>
  </si>
  <si>
    <t>Charge Total:</t>
  </si>
  <si>
    <t>12-1201</t>
  </si>
  <si>
    <t>1x1C</t>
  </si>
  <si>
    <t>Occupied No Notice</t>
  </si>
  <si>
    <t>Bowles, Alan</t>
  </si>
  <si>
    <t>Resident</t>
  </si>
  <si>
    <t>Amenity Rent</t>
  </si>
  <si>
    <t>354058846</t>
  </si>
  <si>
    <t>04/01/2025</t>
  </si>
  <si>
    <t>Rent</t>
  </si>
  <si>
    <t>354058683</t>
  </si>
  <si>
    <t>04/01/2025</t>
  </si>
  <si>
    <t>Valet Trash</t>
  </si>
  <si>
    <t>354058168</t>
  </si>
  <si>
    <t>04/01/2025</t>
  </si>
  <si>
    <t>Charge Total:</t>
  </si>
  <si>
    <t>12-1202</t>
  </si>
  <si>
    <t>1x1C</t>
  </si>
  <si>
    <t>Occupied No Notice</t>
  </si>
  <si>
    <t>Motherwell, Robert</t>
  </si>
  <si>
    <t>Resident</t>
  </si>
  <si>
    <t>Amenity Rent</t>
  </si>
  <si>
    <t>354058765</t>
  </si>
  <si>
    <t>04/01/2025</t>
  </si>
  <si>
    <t>Rent</t>
  </si>
  <si>
    <t>354058298</t>
  </si>
  <si>
    <t>04/01/2025</t>
  </si>
  <si>
    <t>Valet Trash</t>
  </si>
  <si>
    <t>354058618</t>
  </si>
  <si>
    <t>04/01/2025</t>
  </si>
  <si>
    <t>Charge Total:</t>
  </si>
  <si>
    <t>12-1203</t>
  </si>
  <si>
    <t>2x1</t>
  </si>
  <si>
    <t>Occupied No Notice</t>
  </si>
  <si>
    <t>Woodmansee, Angelica</t>
  </si>
  <si>
    <t>Resident</t>
  </si>
  <si>
    <t>Amenity Rent</t>
  </si>
  <si>
    <t>354058584</t>
  </si>
  <si>
    <t>04/01/2025</t>
  </si>
  <si>
    <t>Amenity Rent</t>
  </si>
  <si>
    <t>354058240</t>
  </si>
  <si>
    <t>04/01/2025</t>
  </si>
  <si>
    <t>Rent</t>
  </si>
  <si>
    <t>354058162</t>
  </si>
  <si>
    <t>04/01/2025</t>
  </si>
  <si>
    <t>Valet Trash</t>
  </si>
  <si>
    <t>354058429</t>
  </si>
  <si>
    <t>04/01/2025</t>
  </si>
  <si>
    <t>Charge Total:</t>
  </si>
  <si>
    <t>12-1204</t>
  </si>
  <si>
    <t>2x1</t>
  </si>
  <si>
    <t>Occupied No Notice</t>
  </si>
  <si>
    <t>Stanford, Haley</t>
  </si>
  <si>
    <t>Resident</t>
  </si>
  <si>
    <t>Amenity Rent</t>
  </si>
  <si>
    <t>354058152</t>
  </si>
  <si>
    <t>04/01/2025</t>
  </si>
  <si>
    <t>Rent</t>
  </si>
  <si>
    <t>354058269</t>
  </si>
  <si>
    <t>04/01/2025</t>
  </si>
  <si>
    <t>Concession-Resident</t>
  </si>
  <si>
    <t>354058243</t>
  </si>
  <si>
    <t>04/01/2025</t>
  </si>
  <si>
    <t>Valet Trash</t>
  </si>
  <si>
    <t>354058755</t>
  </si>
  <si>
    <t>04/01/2025</t>
  </si>
  <si>
    <t>Charge Total:</t>
  </si>
  <si>
    <t>12-1205</t>
  </si>
  <si>
    <t>2x1</t>
  </si>
  <si>
    <t>Occupied No Notice</t>
  </si>
  <si>
    <t>Uribe, Priscilla</t>
  </si>
  <si>
    <t>Resident</t>
  </si>
  <si>
    <t>Amenity Rent</t>
  </si>
  <si>
    <t>354058611</t>
  </si>
  <si>
    <t>04/01/2025</t>
  </si>
  <si>
    <t>Amenity Rent</t>
  </si>
  <si>
    <t>354058767</t>
  </si>
  <si>
    <t>04/01/2025</t>
  </si>
  <si>
    <t>Rent</t>
  </si>
  <si>
    <t>354058206</t>
  </si>
  <si>
    <t>04/01/2025</t>
  </si>
  <si>
    <t>Valet Trash</t>
  </si>
  <si>
    <t>354058595</t>
  </si>
  <si>
    <t>04/01/2025</t>
  </si>
  <si>
    <t>Charge Total:</t>
  </si>
  <si>
    <t>12-1206</t>
  </si>
  <si>
    <t>2x1</t>
  </si>
  <si>
    <t>Occupied No Notice</t>
  </si>
  <si>
    <t>McSoud, Joseph</t>
  </si>
  <si>
    <t>Resident</t>
  </si>
  <si>
    <t>Amenity Rent</t>
  </si>
  <si>
    <t>354058779</t>
  </si>
  <si>
    <t>04/01/2025</t>
  </si>
  <si>
    <t>Rent</t>
  </si>
  <si>
    <t>354058579</t>
  </si>
  <si>
    <t>04/01/2025</t>
  </si>
  <si>
    <t>Valet Trash</t>
  </si>
  <si>
    <t>354058965</t>
  </si>
  <si>
    <t>04/01/2025</t>
  </si>
  <si>
    <t>Charge Total:</t>
  </si>
  <si>
    <t>12-1207</t>
  </si>
  <si>
    <t>1x1C</t>
  </si>
  <si>
    <t>Occupied No Notice</t>
  </si>
  <si>
    <t>Martinez, Esmeralda</t>
  </si>
  <si>
    <t>Resident</t>
  </si>
  <si>
    <t>Amenity Rent</t>
  </si>
  <si>
    <t>354058491</t>
  </si>
  <si>
    <t>04/01/2025</t>
  </si>
  <si>
    <t>Amenity Rent</t>
  </si>
  <si>
    <t>354058745</t>
  </si>
  <si>
    <t>04/01/2025</t>
  </si>
  <si>
    <t>Rent</t>
  </si>
  <si>
    <t>354058189</t>
  </si>
  <si>
    <t>04/01/2025</t>
  </si>
  <si>
    <t>Renters Insurance Fine</t>
  </si>
  <si>
    <t>354042073</t>
  </si>
  <si>
    <t>04/01/2025</t>
  </si>
  <si>
    <t>Valet Trash</t>
  </si>
  <si>
    <t>354058499</t>
  </si>
  <si>
    <t>04/01/2025</t>
  </si>
  <si>
    <t>Charge Total:</t>
  </si>
  <si>
    <t>12-1208</t>
  </si>
  <si>
    <t>1x1C</t>
  </si>
  <si>
    <t>Occupied No Notice</t>
  </si>
  <si>
    <t>Brown, Jennifer</t>
  </si>
  <si>
    <t>Resident</t>
  </si>
  <si>
    <t>Rent</t>
  </si>
  <si>
    <t>354058586</t>
  </si>
  <si>
    <t>04/01/2025</t>
  </si>
  <si>
    <t>Concession-Resident</t>
  </si>
  <si>
    <t>354058551</t>
  </si>
  <si>
    <t>04/01/2025</t>
  </si>
  <si>
    <t>Valet Trash</t>
  </si>
  <si>
    <t>354058788</t>
  </si>
  <si>
    <t>04/01/2025</t>
  </si>
  <si>
    <t>Charge Total:</t>
  </si>
  <si>
    <t>12-1209</t>
  </si>
  <si>
    <t>1x1C</t>
  </si>
  <si>
    <t>Notice Unrented</t>
  </si>
  <si>
    <t>Jackson, Brian</t>
  </si>
  <si>
    <t>Resident</t>
  </si>
  <si>
    <t>Amenity Rent</t>
  </si>
  <si>
    <t>354058938</t>
  </si>
  <si>
    <t>04/01/2025</t>
  </si>
  <si>
    <t>Rent</t>
  </si>
  <si>
    <t>354058800</t>
  </si>
  <si>
    <t>04/01/2025</t>
  </si>
  <si>
    <t>Concession-Resident</t>
  </si>
  <si>
    <t>354058642</t>
  </si>
  <si>
    <t>04/01/2025</t>
  </si>
  <si>
    <t>Valet Trash</t>
  </si>
  <si>
    <t>354058655</t>
  </si>
  <si>
    <t>04/01/2025</t>
  </si>
  <si>
    <t>Charge Total:</t>
  </si>
  <si>
    <t>12-1210</t>
  </si>
  <si>
    <t>1x1C</t>
  </si>
  <si>
    <t>Occupied No Notice</t>
  </si>
  <si>
    <t>Vasquez, Danielle</t>
  </si>
  <si>
    <t>Resident</t>
  </si>
  <si>
    <t>Amenity Rent</t>
  </si>
  <si>
    <t>354058265</t>
  </si>
  <si>
    <t>04/01/2025</t>
  </si>
  <si>
    <t>Rent</t>
  </si>
  <si>
    <t>354058814</t>
  </si>
  <si>
    <t>04/01/2025</t>
  </si>
  <si>
    <t>Concession-Resident</t>
  </si>
  <si>
    <t>354058471</t>
  </si>
  <si>
    <t>04/01/2025</t>
  </si>
  <si>
    <t>Valet Trash</t>
  </si>
  <si>
    <t>354058658</t>
  </si>
  <si>
    <t>04/01/2025</t>
  </si>
  <si>
    <t>Charge Total:</t>
  </si>
  <si>
    <t>12-1211</t>
  </si>
  <si>
    <t>2x1</t>
  </si>
  <si>
    <t>Occupied No Notice</t>
  </si>
  <si>
    <t>Turcotte, Aaron</t>
  </si>
  <si>
    <t>Resident</t>
  </si>
  <si>
    <t>Amenity Rent</t>
  </si>
  <si>
    <t>354058554</t>
  </si>
  <si>
    <t>04/01/2025</t>
  </si>
  <si>
    <t>Rent</t>
  </si>
  <si>
    <t>354058170</t>
  </si>
  <si>
    <t>04/01/2025</t>
  </si>
  <si>
    <t>Concession-Resident</t>
  </si>
  <si>
    <t>354058244</t>
  </si>
  <si>
    <t>04/01/2025</t>
  </si>
  <si>
    <t>Valet Trash</t>
  </si>
  <si>
    <t>354058559</t>
  </si>
  <si>
    <t>04/01/2025</t>
  </si>
  <si>
    <t>Charge Total:</t>
  </si>
  <si>
    <t>12-1212</t>
  </si>
  <si>
    <t>2x1</t>
  </si>
  <si>
    <t>Occupied No Notice</t>
  </si>
  <si>
    <t>Moreno, Abelardo</t>
  </si>
  <si>
    <t>Resident</t>
  </si>
  <si>
    <t>Amenity Rent</t>
  </si>
  <si>
    <t>354058448</t>
  </si>
  <si>
    <t>04/01/2025</t>
  </si>
  <si>
    <t>Rent</t>
  </si>
  <si>
    <t>354058191</t>
  </si>
  <si>
    <t>04/01/2025</t>
  </si>
  <si>
    <t>Valet Trash</t>
  </si>
  <si>
    <t>354058686</t>
  </si>
  <si>
    <t>04/01/2025</t>
  </si>
  <si>
    <t>Charge Total:</t>
  </si>
  <si>
    <t>12-1213</t>
  </si>
  <si>
    <t>2x1</t>
  </si>
  <si>
    <t>Occupied No Notice</t>
  </si>
  <si>
    <t>Vasquez, Rodolfo</t>
  </si>
  <si>
    <t>Resident</t>
  </si>
  <si>
    <t>Rent</t>
  </si>
  <si>
    <t>354058874</t>
  </si>
  <si>
    <t>04/01/2025</t>
  </si>
  <si>
    <t>Valet Trash</t>
  </si>
  <si>
    <t>354058489</t>
  </si>
  <si>
    <t>04/01/2025</t>
  </si>
  <si>
    <t>Charge Total:</t>
  </si>
  <si>
    <t>12-1214</t>
  </si>
  <si>
    <t>2x1</t>
  </si>
  <si>
    <t>Occupied No Notice</t>
  </si>
  <si>
    <t>Frank, Amy</t>
  </si>
  <si>
    <t>Resident</t>
  </si>
  <si>
    <t>Amenity Rent</t>
  </si>
  <si>
    <t>354058543</t>
  </si>
  <si>
    <t>04/01/2025</t>
  </si>
  <si>
    <t>Rent</t>
  </si>
  <si>
    <t>354058187</t>
  </si>
  <si>
    <t>04/01/2025</t>
  </si>
  <si>
    <t>Valet Trash</t>
  </si>
  <si>
    <t>354058947</t>
  </si>
  <si>
    <t>04/01/2025</t>
  </si>
  <si>
    <t>Charge Total:</t>
  </si>
  <si>
    <t>12-1215</t>
  </si>
  <si>
    <t>1x1C</t>
  </si>
  <si>
    <t>Occupied No Notice</t>
  </si>
  <si>
    <t>Hines, Brandon</t>
  </si>
  <si>
    <t>Resident</t>
  </si>
  <si>
    <t>Rent</t>
  </si>
  <si>
    <t>354058743</t>
  </si>
  <si>
    <t>04/01/2025</t>
  </si>
  <si>
    <t>Electric Charge/Reimbursement</t>
  </si>
  <si>
    <t>354262177</t>
  </si>
  <si>
    <t>04/01/2025</t>
  </si>
  <si>
    <t>Electric Charge/Reimbursement</t>
  </si>
  <si>
    <t>354259520</t>
  </si>
  <si>
    <t>04/01/2025</t>
  </si>
  <si>
    <t>Electric Charge/Reimbursement</t>
  </si>
  <si>
    <t>354259519</t>
  </si>
  <si>
    <t>04/01/2025</t>
  </si>
  <si>
    <t>Electric Charge/Reimbursement</t>
  </si>
  <si>
    <t>354262176</t>
  </si>
  <si>
    <t>04/01/2025</t>
  </si>
  <si>
    <t>Renters Insurance Fine</t>
  </si>
  <si>
    <t>354041698</t>
  </si>
  <si>
    <t>04/01/2025</t>
  </si>
  <si>
    <t>Valet Trash</t>
  </si>
  <si>
    <t>354058607</t>
  </si>
  <si>
    <t>04/01/2025</t>
  </si>
  <si>
    <t>Charge Total:</t>
  </si>
  <si>
    <t>12-1216</t>
  </si>
  <si>
    <t>1x1C</t>
  </si>
  <si>
    <t>Occupied No Notice</t>
  </si>
  <si>
    <t>Aretz, Amelia</t>
  </si>
  <si>
    <t>Resident</t>
  </si>
  <si>
    <t>Amenity Rent</t>
  </si>
  <si>
    <t>354058463</t>
  </si>
  <si>
    <t>04/01/2025</t>
  </si>
  <si>
    <t>Amenity Rent</t>
  </si>
  <si>
    <t>354058953</t>
  </si>
  <si>
    <t>04/01/2025</t>
  </si>
  <si>
    <t>Rent</t>
  </si>
  <si>
    <t>354058292</t>
  </si>
  <si>
    <t>04/01/2025</t>
  </si>
  <si>
    <t>Concession-Resident</t>
  </si>
  <si>
    <t>354058520</t>
  </si>
  <si>
    <t>04/01/2025</t>
  </si>
  <si>
    <t>Valet Trash</t>
  </si>
  <si>
    <t>354058670</t>
  </si>
  <si>
    <t>04/01/2025</t>
  </si>
  <si>
    <t>Charge Total:</t>
  </si>
  <si>
    <t>12-1217</t>
  </si>
  <si>
    <t>1x1C</t>
  </si>
  <si>
    <t>Occupied No Notice</t>
  </si>
  <si>
    <t>Morgan, Theo</t>
  </si>
  <si>
    <t>Resident</t>
  </si>
  <si>
    <t>Amenity Rent</t>
  </si>
  <si>
    <t>354058870</t>
  </si>
  <si>
    <t>04/01/2025</t>
  </si>
  <si>
    <t>Rent</t>
  </si>
  <si>
    <t>354058287</t>
  </si>
  <si>
    <t>04/01/2025</t>
  </si>
  <si>
    <t>Valet Trash</t>
  </si>
  <si>
    <t>354058880</t>
  </si>
  <si>
    <t>04/01/2025</t>
  </si>
  <si>
    <t>Charge Total:</t>
  </si>
  <si>
    <t>12-1218</t>
  </si>
  <si>
    <t>1x1C</t>
  </si>
  <si>
    <t>Occupied No Notice</t>
  </si>
  <si>
    <t>Springer, Corey (Corey)</t>
  </si>
  <si>
    <t>Resident</t>
  </si>
  <si>
    <t>Amenity Rent</t>
  </si>
  <si>
    <t>354058179</t>
  </si>
  <si>
    <t>04/01/2025</t>
  </si>
  <si>
    <t>Amenity Rent</t>
  </si>
  <si>
    <t>354058664</t>
  </si>
  <si>
    <t>04/01/2025</t>
  </si>
  <si>
    <t>Rent</t>
  </si>
  <si>
    <t>354058935</t>
  </si>
  <si>
    <t>04/01/2025</t>
  </si>
  <si>
    <t>Valet Trash</t>
  </si>
  <si>
    <t>354058665</t>
  </si>
  <si>
    <t>04/01/2025</t>
  </si>
  <si>
    <t>Charge Total:</t>
  </si>
  <si>
    <t>12-1219</t>
  </si>
  <si>
    <t>2x1</t>
  </si>
  <si>
    <t>Occupied No Notice</t>
  </si>
  <si>
    <t>Matkin, Laura</t>
  </si>
  <si>
    <t>Resident</t>
  </si>
  <si>
    <t>Rent</t>
  </si>
  <si>
    <t>354058231</t>
  </si>
  <si>
    <t>04/01/2025</t>
  </si>
  <si>
    <t>Valet Trash</t>
  </si>
  <si>
    <t>354058728</t>
  </si>
  <si>
    <t>04/01/2025</t>
  </si>
  <si>
    <t>Charge Total:</t>
  </si>
  <si>
    <t>12-1220</t>
  </si>
  <si>
    <t>2x1</t>
  </si>
  <si>
    <t>Occupied No Notice</t>
  </si>
  <si>
    <t>Delacruz, Joshua</t>
  </si>
  <si>
    <t>Resident</t>
  </si>
  <si>
    <t>Amenity Rent</t>
  </si>
  <si>
    <t>354058443</t>
  </si>
  <si>
    <t>04/01/2025</t>
  </si>
  <si>
    <t>Rent</t>
  </si>
  <si>
    <t>354058465</t>
  </si>
  <si>
    <t>04/01/2025</t>
  </si>
  <si>
    <t>Valet Trash</t>
  </si>
  <si>
    <t>354058617</t>
  </si>
  <si>
    <t>04/01/2025</t>
  </si>
  <si>
    <t>Charge Total:</t>
  </si>
  <si>
    <t>12-1221</t>
  </si>
  <si>
    <t>2x1</t>
  </si>
  <si>
    <t>Occupied No Notice</t>
  </si>
  <si>
    <t>Perry, Danielle</t>
  </si>
  <si>
    <t>Resident</t>
  </si>
  <si>
    <t>Rent</t>
  </si>
  <si>
    <t>354058580</t>
  </si>
  <si>
    <t>04/01/2025</t>
  </si>
  <si>
    <t>Valet Trash</t>
  </si>
  <si>
    <t>354058766</t>
  </si>
  <si>
    <t>04/01/2025</t>
  </si>
  <si>
    <t>Charge Total:</t>
  </si>
  <si>
    <t>12-1222</t>
  </si>
  <si>
    <t>2x1</t>
  </si>
  <si>
    <t>Occupied No Notice</t>
  </si>
  <si>
    <t>Couch, William</t>
  </si>
  <si>
    <t>Resident</t>
  </si>
  <si>
    <t>Rent</t>
  </si>
  <si>
    <t>354058227</t>
  </si>
  <si>
    <t>04/01/2025</t>
  </si>
  <si>
    <t>Valet Trash</t>
  </si>
  <si>
    <t>354058523</t>
  </si>
  <si>
    <t>04/01/2025</t>
  </si>
  <si>
    <t>Charge Total:</t>
  </si>
  <si>
    <t>12-1223</t>
  </si>
  <si>
    <t>1x1C</t>
  </si>
  <si>
    <t>Occupied No Notice</t>
  </si>
  <si>
    <t>Cole, Riley</t>
  </si>
  <si>
    <t>Resident</t>
  </si>
  <si>
    <t>Rent</t>
  </si>
  <si>
    <t>354058659</t>
  </si>
  <si>
    <t>04/01/2025</t>
  </si>
  <si>
    <t>Concession-Resident</t>
  </si>
  <si>
    <t>354058219</t>
  </si>
  <si>
    <t>04/01/2025</t>
  </si>
  <si>
    <t>Valet Trash</t>
  </si>
  <si>
    <t>354058848</t>
  </si>
  <si>
    <t>04/01/2025</t>
  </si>
  <si>
    <t>Charge Total:</t>
  </si>
  <si>
    <t>12-1224</t>
  </si>
  <si>
    <t>1x1C</t>
  </si>
  <si>
    <t>Occupied No Notice</t>
  </si>
  <si>
    <t>Raybould, David</t>
  </si>
  <si>
    <t>Resident</t>
  </si>
  <si>
    <t>Amenity Rent</t>
  </si>
  <si>
    <t>354058931</t>
  </si>
  <si>
    <t>04/01/2025</t>
  </si>
  <si>
    <t>Month to Month Rent</t>
  </si>
  <si>
    <t>354058695</t>
  </si>
  <si>
    <t>04/01/2025</t>
  </si>
  <si>
    <t>Late Fee</t>
  </si>
  <si>
    <t>354401988</t>
  </si>
  <si>
    <t>04/04/2025</t>
  </si>
  <si>
    <t>Month-to-Month Fee</t>
  </si>
  <si>
    <t>354058804</t>
  </si>
  <si>
    <t>04/01/2025</t>
  </si>
  <si>
    <t>Renters Insurance Fine</t>
  </si>
  <si>
    <t>354041547</t>
  </si>
  <si>
    <t>04/01/2025</t>
  </si>
  <si>
    <t>Trash Allocation Charge</t>
  </si>
  <si>
    <t>354058904</t>
  </si>
  <si>
    <t>04/01/2025</t>
  </si>
  <si>
    <t>Charge Total:</t>
  </si>
  <si>
    <t>Stoney Ridge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</si>
  <si>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</si>
  <si>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</si>
  <si>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</si>
  <si>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</si>
  <si>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</si>
  <si>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</si>
  <si>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</si>
  <si>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</si>
  <si>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</si>
  <si>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</si>
  <si>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</si>
  <si>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</si>
  <si>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</si>
  <si>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</si>
  <si>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</si>
  <si>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</si>
  <si>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Stoney Ridge Apartments</t>
  </si>
  <si>
    <t>Notice Rented</t>
  </si>
  <si>
    <t>Stoney Ridge Apartments</t>
  </si>
  <si>
    <t>Notice Unrented</t>
  </si>
  <si>
    <t>Stoney Ridge Apartments</t>
  </si>
  <si>
    <t>Total Occupied Units</t>
  </si>
  <si>
    <t>Vacant Rented Ready</t>
  </si>
  <si>
    <t>Stoney Ridge Apartments</t>
  </si>
  <si>
    <t>Vacant Rented Not Ready</t>
  </si>
  <si>
    <t>Stoney Ridge Apartments</t>
  </si>
  <si>
    <t>Vacant Unrented Ready</t>
  </si>
  <si>
    <t>Stoney Ridge Apartments</t>
  </si>
  <si>
    <t>Vacant Unrented Not Ready</t>
  </si>
  <si>
    <t>Stoney Ridge Apartments</t>
  </si>
  <si>
    <t>Total Vacant Units</t>
  </si>
  <si>
    <t>Total Rentable Units</t>
  </si>
  <si>
    <t>Charge Code Summary</t>
  </si>
  <si>
    <t>Charge Code</t>
  </si>
  <si>
    <t>Scheduled</t>
  </si>
  <si>
    <t>Ledger: Resident</t>
  </si>
  <si>
    <t>Administration Fee</t>
  </si>
  <si>
    <t>Amenity Rent</t>
  </si>
  <si>
    <t>Bounced Check Fee</t>
  </si>
  <si>
    <t>Concession-Partial Employee</t>
  </si>
  <si>
    <t>Concession-Resident</t>
  </si>
  <si>
    <t>Electric Charge/Reimbursement</t>
  </si>
  <si>
    <t>Late Fee</t>
  </si>
  <si>
    <t>Month-to-Month Fee</t>
  </si>
  <si>
    <t>Month to Month Rent</t>
  </si>
  <si>
    <t>Parking/Carport/Garage</t>
  </si>
  <si>
    <t>Rent</t>
  </si>
  <si>
    <t>Renters Insurance Fine</t>
  </si>
  <si>
    <t>Trash Allocation Charge</t>
  </si>
  <si>
    <t>Valet Trash</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</si>
  <si>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</si>
  <si>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</si>
  <si>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</si>
  <si>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</si>
  <si>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</si>
  <si>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</si>
  <si>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</si>
  <si>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</si>
  <si>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</si>
  <si>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</si>
  <si>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</si>
  <si>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</si>
  <si>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</si>
  <si>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</si>
  <si>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</si>
  <si>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</si>
  <si>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</si>
  <si>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</si>
  <si>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</si>
  <si>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</si>
  <si>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03-318</t>
  </si>
  <si>
    <t>1x1C</t>
  </si>
  <si>
    <t>Notice Rented</t>
  </si>
  <si>
    <t>Sanders, Sarah</t>
  </si>
  <si>
    <t>Resident</t>
  </si>
  <si>
    <t>Amenity Rent</t>
  </si>
  <si>
    <t>Rent</t>
  </si>
  <si>
    <t>Valet Trash</t>
  </si>
  <si>
    <t>Charge Total:</t>
  </si>
  <si>
    <t>08-814</t>
  </si>
  <si>
    <t>1x1A</t>
  </si>
  <si>
    <t>Notice Rented</t>
  </si>
  <si>
    <t>Solorzano, Logan</t>
  </si>
  <si>
    <t>Resident</t>
  </si>
  <si>
    <t>Rent</t>
  </si>
  <si>
    <t>Valet Trash</t>
  </si>
  <si>
    <t>Charge Total:</t>
  </si>
  <si>
    <t>09-921</t>
  </si>
  <si>
    <t>2x1</t>
  </si>
  <si>
    <t>Vacant Rented Not Ready</t>
  </si>
  <si>
    <t>Thompson, Samuel</t>
  </si>
  <si>
    <t>Resident</t>
  </si>
  <si>
    <t>Amenity Rent</t>
  </si>
  <si>
    <t>Rent</t>
  </si>
  <si>
    <t>Valet Trash</t>
  </si>
  <si>
    <t>Charge Total:</t>
  </si>
  <si>
    <t>11-1104</t>
  </si>
  <si>
    <t>1x1A</t>
  </si>
  <si>
    <t>Vacant Rented Not Ready</t>
  </si>
  <si>
    <t>Hahn, Delaney</t>
  </si>
  <si>
    <t>Resident</t>
  </si>
  <si>
    <t>Amenity Rent</t>
  </si>
  <si>
    <t>Rent</t>
  </si>
  <si>
    <t>Valet Trash</t>
  </si>
  <si>
    <t>Charge Total:</t>
  </si>
  <si>
    <t>Stoney Ridge Apartments Total:</t>
  </si>
  <si>
    <t>Rent Roll Valencedocs</t>
  </si>
  <si>
    <t>The Clusters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</si>
  <si>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</si>
  <si>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</si>
  <si>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</si>
  <si>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</si>
  <si>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</si>
  <si>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</si>
  <si>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</si>
  <si>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</si>
  <si>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</si>
  <si>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</si>
  <si>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</si>
  <si>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</si>
  <si>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</si>
  <si>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</si>
  <si>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</si>
  <si>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</si>
  <si>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</si>
  <si>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</si>
  <si>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</si>
  <si>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</si>
  <si>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1-111</t>
  </si>
  <si>
    <t>A3</t>
  </si>
  <si>
    <t>Occupied No Notice</t>
  </si>
  <si>
    <t>Trevino, Jordan</t>
  </si>
  <si>
    <t>Resident</t>
  </si>
  <si>
    <t>Amenity Rent</t>
  </si>
  <si>
    <t>354077215</t>
  </si>
  <si>
    <t>04/01/2025</t>
  </si>
  <si>
    <t>Rent</t>
  </si>
  <si>
    <t>354077886</t>
  </si>
  <si>
    <t>04/01/2025</t>
  </si>
  <si>
    <t>Parcel Pending Fee</t>
  </si>
  <si>
    <t>354076473</t>
  </si>
  <si>
    <t>04/01/2025</t>
  </si>
  <si>
    <t>Pest Control</t>
  </si>
  <si>
    <t>354077754</t>
  </si>
  <si>
    <t>04/01/2025</t>
  </si>
  <si>
    <t>Trash Allocation Charge</t>
  </si>
  <si>
    <t>354077016</t>
  </si>
  <si>
    <t>04/01/2025</t>
  </si>
  <si>
    <t>Utility Admin Fee</t>
  </si>
  <si>
    <t>354077620</t>
  </si>
  <si>
    <t>04/01/2025</t>
  </si>
  <si>
    <t>Charge Total:</t>
  </si>
  <si>
    <t>1-112</t>
  </si>
  <si>
    <t>A3</t>
  </si>
  <si>
    <t>Occupied No Notice</t>
  </si>
  <si>
    <t>Herrera, Abigail</t>
  </si>
  <si>
    <t>Resident</t>
  </si>
  <si>
    <t>Amenity Rent</t>
  </si>
  <si>
    <t>354077366</t>
  </si>
  <si>
    <t>04/01/2025</t>
  </si>
  <si>
    <t>Rent</t>
  </si>
  <si>
    <t>354076060</t>
  </si>
  <si>
    <t>04/01/2025</t>
  </si>
  <si>
    <t>Parcel Pending Fee</t>
  </si>
  <si>
    <t>354076905</t>
  </si>
  <si>
    <t>04/01/2025</t>
  </si>
  <si>
    <t>Parking/Carport/Garage</t>
  </si>
  <si>
    <t>354077428</t>
  </si>
  <si>
    <t>04/01/2025</t>
  </si>
  <si>
    <t>Pest Control</t>
  </si>
  <si>
    <t>354077353</t>
  </si>
  <si>
    <t>04/01/2025</t>
  </si>
  <si>
    <t>Trash Allocation Charge</t>
  </si>
  <si>
    <t>354076247</t>
  </si>
  <si>
    <t>04/01/2025</t>
  </si>
  <si>
    <t>Utility Admin Fee</t>
  </si>
  <si>
    <t>354076303</t>
  </si>
  <si>
    <t>04/01/2025</t>
  </si>
  <si>
    <t>Charge Total:</t>
  </si>
  <si>
    <t>1-113</t>
  </si>
  <si>
    <t>A3</t>
  </si>
  <si>
    <t>Occupied No Notice</t>
  </si>
  <si>
    <t>Carrillo, Emily</t>
  </si>
  <si>
    <t>Resident</t>
  </si>
  <si>
    <t>Amenity Rent</t>
  </si>
  <si>
    <t>354076681</t>
  </si>
  <si>
    <t>04/01/2025</t>
  </si>
  <si>
    <t>Amenity Rent</t>
  </si>
  <si>
    <t>354076936</t>
  </si>
  <si>
    <t>04/01/2025</t>
  </si>
  <si>
    <t>Rent</t>
  </si>
  <si>
    <t>354076215</t>
  </si>
  <si>
    <t>04/01/2025</t>
  </si>
  <si>
    <t>Parcel Pending Fee</t>
  </si>
  <si>
    <t>354076692</t>
  </si>
  <si>
    <t>04/01/2025</t>
  </si>
  <si>
    <t>Parking/Carport/Garage</t>
  </si>
  <si>
    <t>354076393</t>
  </si>
  <si>
    <t>04/01/2025</t>
  </si>
  <si>
    <t>Pest Control</t>
  </si>
  <si>
    <t>354076453</t>
  </si>
  <si>
    <t>04/01/2025</t>
  </si>
  <si>
    <t>Trash Allocation Charge</t>
  </si>
  <si>
    <t>354077784</t>
  </si>
  <si>
    <t>04/01/2025</t>
  </si>
  <si>
    <t>Utility Admin Fee</t>
  </si>
  <si>
    <t>354076182</t>
  </si>
  <si>
    <t>04/01/2025</t>
  </si>
  <si>
    <t>Charge Total:</t>
  </si>
  <si>
    <t>1-114</t>
  </si>
  <si>
    <t>A3</t>
  </si>
  <si>
    <t>Occupied No Notice</t>
  </si>
  <si>
    <t>Guerra, Marc</t>
  </si>
  <si>
    <t>Resident</t>
  </si>
  <si>
    <t>Amenity Rent</t>
  </si>
  <si>
    <t>354076533</t>
  </si>
  <si>
    <t>04/01/2025</t>
  </si>
  <si>
    <t>Rent</t>
  </si>
  <si>
    <t>354075914</t>
  </si>
  <si>
    <t>04/01/2025</t>
  </si>
  <si>
    <t>Parcel Pending Fee</t>
  </si>
  <si>
    <t>354077635</t>
  </si>
  <si>
    <t>04/01/2025</t>
  </si>
  <si>
    <t>Parking/Carport/Garage</t>
  </si>
  <si>
    <t>354075991</t>
  </si>
  <si>
    <t>04/01/2025</t>
  </si>
  <si>
    <t>Pest Control</t>
  </si>
  <si>
    <t>354077790</t>
  </si>
  <si>
    <t>04/01/2025</t>
  </si>
  <si>
    <t>Trash Allocation Charge</t>
  </si>
  <si>
    <t>354077106</t>
  </si>
  <si>
    <t>04/01/2025</t>
  </si>
  <si>
    <t>Utility Admin Fee</t>
  </si>
  <si>
    <t>354076992</t>
  </si>
  <si>
    <t>04/01/2025</t>
  </si>
  <si>
    <t>Charge Total:</t>
  </si>
  <si>
    <t>1-115</t>
  </si>
  <si>
    <t>A3</t>
  </si>
  <si>
    <t>Occupied No Notice</t>
  </si>
  <si>
    <t>Alvidrez, Osman</t>
  </si>
  <si>
    <t>Resident</t>
  </si>
  <si>
    <t>Amenity Rent</t>
  </si>
  <si>
    <t>354076220</t>
  </si>
  <si>
    <t>04/01/2025</t>
  </si>
  <si>
    <t>Amenity Rent</t>
  </si>
  <si>
    <t>354077529</t>
  </si>
  <si>
    <t>04/01/2025</t>
  </si>
  <si>
    <t>Rent</t>
  </si>
  <si>
    <t>354077852</t>
  </si>
  <si>
    <t>04/01/2025</t>
  </si>
  <si>
    <t>Parcel Pending Fee</t>
  </si>
  <si>
    <t>354076093</t>
  </si>
  <si>
    <t>04/01/2025</t>
  </si>
  <si>
    <t>Pest Control</t>
  </si>
  <si>
    <t>354077632</t>
  </si>
  <si>
    <t>04/01/2025</t>
  </si>
  <si>
    <t>Renters Insurance Fine</t>
  </si>
  <si>
    <t>354041977</t>
  </si>
  <si>
    <t>04/01/2025</t>
  </si>
  <si>
    <t>Trash Allocation Charge</t>
  </si>
  <si>
    <t>354077092</t>
  </si>
  <si>
    <t>04/01/2025</t>
  </si>
  <si>
    <t>Utility Admin Fee</t>
  </si>
  <si>
    <t>354077770</t>
  </si>
  <si>
    <t>04/01/2025</t>
  </si>
  <si>
    <t>Charge Total:</t>
  </si>
  <si>
    <t>1-116</t>
  </si>
  <si>
    <t>A3</t>
  </si>
  <si>
    <t>Occupied No Notice</t>
  </si>
  <si>
    <t>Lozano, Jana</t>
  </si>
  <si>
    <t>Resident</t>
  </si>
  <si>
    <t>Amenity Rent</t>
  </si>
  <si>
    <t>354077599</t>
  </si>
  <si>
    <t>04/01/2025</t>
  </si>
  <si>
    <t>Rent</t>
  </si>
  <si>
    <t>354076940</t>
  </si>
  <si>
    <t>04/01/2025</t>
  </si>
  <si>
    <t>Parcel Pending Fee</t>
  </si>
  <si>
    <t>354077130</t>
  </si>
  <si>
    <t>04/01/2025</t>
  </si>
  <si>
    <t>Parking/Carport/Garage</t>
  </si>
  <si>
    <t>354077371</t>
  </si>
  <si>
    <t>04/01/2025</t>
  </si>
  <si>
    <t>Parking/Carport/Garage</t>
  </si>
  <si>
    <t>354077426</t>
  </si>
  <si>
    <t>04/01/2025</t>
  </si>
  <si>
    <t>Parking/Carport/Garage</t>
  </si>
  <si>
    <t>354077378</t>
  </si>
  <si>
    <t>04/01/2025</t>
  </si>
  <si>
    <t>Pest Control</t>
  </si>
  <si>
    <t>354077877</t>
  </si>
  <si>
    <t>04/01/2025</t>
  </si>
  <si>
    <t>Trash Allocation Charge</t>
  </si>
  <si>
    <t>354076607</t>
  </si>
  <si>
    <t>04/01/2025</t>
  </si>
  <si>
    <t>Utility Admin Fee</t>
  </si>
  <si>
    <t>354075989</t>
  </si>
  <si>
    <t>04/01/2025</t>
  </si>
  <si>
    <t>Charge Total:</t>
  </si>
  <si>
    <t>1-117</t>
  </si>
  <si>
    <t>A3</t>
  </si>
  <si>
    <t>Occupied No Notice</t>
  </si>
  <si>
    <t>Reeves, Kodi</t>
  </si>
  <si>
    <t>Resident</t>
  </si>
  <si>
    <t>Amenity Rent</t>
  </si>
  <si>
    <t>354075902</t>
  </si>
  <si>
    <t>04/01/2025</t>
  </si>
  <si>
    <t>Amenity Rent</t>
  </si>
  <si>
    <t>354077346</t>
  </si>
  <si>
    <t>04/01/2025</t>
  </si>
  <si>
    <t>Rent</t>
  </si>
  <si>
    <t>354077089</t>
  </si>
  <si>
    <t>04/01/2025</t>
  </si>
  <si>
    <t>Late Fee</t>
  </si>
  <si>
    <t>354402067</t>
  </si>
  <si>
    <t>04/04/2025</t>
  </si>
  <si>
    <t>Parcel Pending Fee</t>
  </si>
  <si>
    <t>354076300</t>
  </si>
  <si>
    <t>04/01/2025</t>
  </si>
  <si>
    <t>Parking/Carport/Garage</t>
  </si>
  <si>
    <t>354076679</t>
  </si>
  <si>
    <t>04/01/2025</t>
  </si>
  <si>
    <t>Pest Control</t>
  </si>
  <si>
    <t>354077813</t>
  </si>
  <si>
    <t>04/01/2025</t>
  </si>
  <si>
    <t>Renters Insurance Fine</t>
  </si>
  <si>
    <t>354042188</t>
  </si>
  <si>
    <t>04/01/2025</t>
  </si>
  <si>
    <t>Trash Allocation Charge</t>
  </si>
  <si>
    <t>354076919</t>
  </si>
  <si>
    <t>04/01/2025</t>
  </si>
  <si>
    <t>Utility Admin Fee</t>
  </si>
  <si>
    <t>354077785</t>
  </si>
  <si>
    <t>04/01/2025</t>
  </si>
  <si>
    <t>Charge Total:</t>
  </si>
  <si>
    <t>1-118</t>
  </si>
  <si>
    <t>A3</t>
  </si>
  <si>
    <t>Notice Unrented</t>
  </si>
  <si>
    <t>Avery, Kyra</t>
  </si>
  <si>
    <t>Resident</t>
  </si>
  <si>
    <t>Amenity Rent</t>
  </si>
  <si>
    <t>354077972</t>
  </si>
  <si>
    <t>04/01/2025</t>
  </si>
  <si>
    <t>Amenity Rent</t>
  </si>
  <si>
    <t>354077077</t>
  </si>
  <si>
    <t>04/01/2025</t>
  </si>
  <si>
    <t>Rent</t>
  </si>
  <si>
    <t>354076147</t>
  </si>
  <si>
    <t>04/01/2025</t>
  </si>
  <si>
    <t>Parcel Pending Fee</t>
  </si>
  <si>
    <t>354077775</t>
  </si>
  <si>
    <t>04/01/2025</t>
  </si>
  <si>
    <t>Parking/Carport/Garage</t>
  </si>
  <si>
    <t>354077881</t>
  </si>
  <si>
    <t>04/01/2025</t>
  </si>
  <si>
    <t>Parking/Carport/Garage</t>
  </si>
  <si>
    <t>354076678</t>
  </si>
  <si>
    <t>04/01/2025</t>
  </si>
  <si>
    <t>Pest Control</t>
  </si>
  <si>
    <t>354077284</t>
  </si>
  <si>
    <t>04/01/2025</t>
  </si>
  <si>
    <t>Trash Allocation Charge</t>
  </si>
  <si>
    <t>354077421</t>
  </si>
  <si>
    <t>04/01/2025</t>
  </si>
  <si>
    <t>Utility Admin Fee</t>
  </si>
  <si>
    <t>354076686</t>
  </si>
  <si>
    <t>04/01/2025</t>
  </si>
  <si>
    <t>Charge Total:</t>
  </si>
  <si>
    <t>1-121</t>
  </si>
  <si>
    <t>A3</t>
  </si>
  <si>
    <t>Occupied No Notice</t>
  </si>
  <si>
    <t>Dias, Luke</t>
  </si>
  <si>
    <t>Resident</t>
  </si>
  <si>
    <t>Amenity Rent</t>
  </si>
  <si>
    <t>354076468</t>
  </si>
  <si>
    <t>04/01/2025</t>
  </si>
  <si>
    <t>Rent</t>
  </si>
  <si>
    <t>354076775</t>
  </si>
  <si>
    <t>04/01/2025</t>
  </si>
  <si>
    <t>Parcel Pending Fee</t>
  </si>
  <si>
    <t>354076609</t>
  </si>
  <si>
    <t>04/01/2025</t>
  </si>
  <si>
    <t>Parking/Carport/Garage</t>
  </si>
  <si>
    <t>354076523</t>
  </si>
  <si>
    <t>04/01/2025</t>
  </si>
  <si>
    <t>Pest Control</t>
  </si>
  <si>
    <t>354077079</t>
  </si>
  <si>
    <t>04/01/2025</t>
  </si>
  <si>
    <t>Trash Allocation Charge</t>
  </si>
  <si>
    <t>354076357</t>
  </si>
  <si>
    <t>04/01/2025</t>
  </si>
  <si>
    <t>Utility Admin Fee</t>
  </si>
  <si>
    <t>354076889</t>
  </si>
  <si>
    <t>04/01/2025</t>
  </si>
  <si>
    <t>Charge Total:</t>
  </si>
  <si>
    <t>1-122</t>
  </si>
  <si>
    <t>A3</t>
  </si>
  <si>
    <t>Occupied No Notice</t>
  </si>
  <si>
    <t>Nery, Luis</t>
  </si>
  <si>
    <t>Resident</t>
  </si>
  <si>
    <t>Rent</t>
  </si>
  <si>
    <t>354076382</t>
  </si>
  <si>
    <t>04/01/2025</t>
  </si>
  <si>
    <t>Parcel Pending Fee</t>
  </si>
  <si>
    <t>354077252</t>
  </si>
  <si>
    <t>04/01/2025</t>
  </si>
  <si>
    <t>Pest Control</t>
  </si>
  <si>
    <t>354077064</t>
  </si>
  <si>
    <t>04/01/2025</t>
  </si>
  <si>
    <t>Trash Allocation Charge</t>
  </si>
  <si>
    <t>354077275</t>
  </si>
  <si>
    <t>04/01/2025</t>
  </si>
  <si>
    <t>Utility Admin Fee</t>
  </si>
  <si>
    <t>354077394</t>
  </si>
  <si>
    <t>04/01/2025</t>
  </si>
  <si>
    <t>Charge Total:</t>
  </si>
  <si>
    <t>1-123</t>
  </si>
  <si>
    <t>A3</t>
  </si>
  <si>
    <t>Vacant Unrented Not Ready</t>
  </si>
  <si>
    <t>-- Vacant --</t>
  </si>
  <si>
    <t>-</t>
  </si>
  <si>
    <t>Charge Total:</t>
  </si>
  <si>
    <t>1-124</t>
  </si>
  <si>
    <t>A3</t>
  </si>
  <si>
    <t>Occupied No Notice</t>
  </si>
  <si>
    <t>Nolen, Mike</t>
  </si>
  <si>
    <t>Resident</t>
  </si>
  <si>
    <t>Rent</t>
  </si>
  <si>
    <t>354077696</t>
  </si>
  <si>
    <t>04/01/2025</t>
  </si>
  <si>
    <t>Parcel Pending Fee</t>
  </si>
  <si>
    <t>354076210</t>
  </si>
  <si>
    <t>04/01/2025</t>
  </si>
  <si>
    <t>Parking/Carport/Garage</t>
  </si>
  <si>
    <t>354077146</t>
  </si>
  <si>
    <t>04/01/2025</t>
  </si>
  <si>
    <t>Parking/Carport/Garage</t>
  </si>
  <si>
    <t>354077248</t>
  </si>
  <si>
    <t>04/01/2025</t>
  </si>
  <si>
    <t>Pest Control</t>
  </si>
  <si>
    <t>354077842</t>
  </si>
  <si>
    <t>04/01/2025</t>
  </si>
  <si>
    <t>Trash Allocation Charge</t>
  </si>
  <si>
    <t>354077454</t>
  </si>
  <si>
    <t>04/01/2025</t>
  </si>
  <si>
    <t>Utility Admin Fee</t>
  </si>
  <si>
    <t>354077797</t>
  </si>
  <si>
    <t>04/01/2025</t>
  </si>
  <si>
    <t>Charge Total:</t>
  </si>
  <si>
    <t>1-125</t>
  </si>
  <si>
    <t>A3</t>
  </si>
  <si>
    <t>Occupied No Notice</t>
  </si>
  <si>
    <t>Bryant, Christian</t>
  </si>
  <si>
    <t>Resident</t>
  </si>
  <si>
    <t>Rent</t>
  </si>
  <si>
    <t>354076574</t>
  </si>
  <si>
    <t>04/01/2025</t>
  </si>
  <si>
    <t>Parcel Pending Fee</t>
  </si>
  <si>
    <t>354076521</t>
  </si>
  <si>
    <t>04/01/2025</t>
  </si>
  <si>
    <t>Pest Control</t>
  </si>
  <si>
    <t>354077270</t>
  </si>
  <si>
    <t>04/01/2025</t>
  </si>
  <si>
    <t>Trash Allocation Charge</t>
  </si>
  <si>
    <t>354076640</t>
  </si>
  <si>
    <t>04/01/2025</t>
  </si>
  <si>
    <t>Utility Admin Fee</t>
  </si>
  <si>
    <t>354077699</t>
  </si>
  <si>
    <t>04/01/2025</t>
  </si>
  <si>
    <t>Charge Total:</t>
  </si>
  <si>
    <t>1-126</t>
  </si>
  <si>
    <t>A3</t>
  </si>
  <si>
    <t>Occupied No Notice</t>
  </si>
  <si>
    <t>Salazar, Alan</t>
  </si>
  <si>
    <t>Resident</t>
  </si>
  <si>
    <t>Amenity Rent</t>
  </si>
  <si>
    <t>354077876</t>
  </si>
  <si>
    <t>04/01/2025</t>
  </si>
  <si>
    <t>Rent</t>
  </si>
  <si>
    <t>354076228</t>
  </si>
  <si>
    <t>04/01/2025</t>
  </si>
  <si>
    <t>Parcel Pending Fee</t>
  </si>
  <si>
    <t>354076985</t>
  </si>
  <si>
    <t>04/01/2025</t>
  </si>
  <si>
    <t>Parking/Carport/Garage</t>
  </si>
  <si>
    <t>354076939</t>
  </si>
  <si>
    <t>04/01/2025</t>
  </si>
  <si>
    <t>Pest Control</t>
  </si>
  <si>
    <t>354076941</t>
  </si>
  <si>
    <t>04/01/2025</t>
  </si>
  <si>
    <t>Renters Insurance Fine</t>
  </si>
  <si>
    <t>354041973</t>
  </si>
  <si>
    <t>04/01/2025</t>
  </si>
  <si>
    <t>Trash Allocation Charge</t>
  </si>
  <si>
    <t>354075946</t>
  </si>
  <si>
    <t>04/01/2025</t>
  </si>
  <si>
    <t>Utility Admin Fee</t>
  </si>
  <si>
    <t>354077752</t>
  </si>
  <si>
    <t>04/01/2025</t>
  </si>
  <si>
    <t>Charge Total:</t>
  </si>
  <si>
    <t>1-127</t>
  </si>
  <si>
    <t>A3</t>
  </si>
  <si>
    <t>Occupied No Notice</t>
  </si>
  <si>
    <t>Rubio, Joeray</t>
  </si>
  <si>
    <t>Resident</t>
  </si>
  <si>
    <t>Rent</t>
  </si>
  <si>
    <t>354077874</t>
  </si>
  <si>
    <t>04/01/2025</t>
  </si>
  <si>
    <t>Late Fee</t>
  </si>
  <si>
    <t>354402061</t>
  </si>
  <si>
    <t>04/04/2025</t>
  </si>
  <si>
    <t>Parcel Pending Fee</t>
  </si>
  <si>
    <t>354077390</t>
  </si>
  <si>
    <t>04/01/2025</t>
  </si>
  <si>
    <t>Parking/Carport/Garage</t>
  </si>
  <si>
    <t>354076443</t>
  </si>
  <si>
    <t>04/01/2025</t>
  </si>
  <si>
    <t>Pest Control</t>
  </si>
  <si>
    <t>354077796</t>
  </si>
  <si>
    <t>04/01/2025</t>
  </si>
  <si>
    <t>Trash Allocation Charge</t>
  </si>
  <si>
    <t>354076959</t>
  </si>
  <si>
    <t>04/01/2025</t>
  </si>
  <si>
    <t>Utility Admin Fee</t>
  </si>
  <si>
    <t>354076575</t>
  </si>
  <si>
    <t>04/01/2025</t>
  </si>
  <si>
    <t>Charge Total:</t>
  </si>
  <si>
    <t>1-128</t>
  </si>
  <si>
    <t>A3</t>
  </si>
  <si>
    <t>Occupied No Notice</t>
  </si>
  <si>
    <t>Sedach, Pavel</t>
  </si>
  <si>
    <t>Resident</t>
  </si>
  <si>
    <t>Amenity Rent</t>
  </si>
  <si>
    <t>354076712</t>
  </si>
  <si>
    <t>04/01/2025</t>
  </si>
  <si>
    <t>Rent</t>
  </si>
  <si>
    <t>354077512</t>
  </si>
  <si>
    <t>04/01/2025</t>
  </si>
  <si>
    <t>Parcel Pending Fee</t>
  </si>
  <si>
    <t>354076026</t>
  </si>
  <si>
    <t>04/01/2025</t>
  </si>
  <si>
    <t>Pest Control</t>
  </si>
  <si>
    <t>354077840</t>
  </si>
  <si>
    <t>04/01/2025</t>
  </si>
  <si>
    <t>Trash Allocation Charge</t>
  </si>
  <si>
    <t>354076793</t>
  </si>
  <si>
    <t>04/01/2025</t>
  </si>
  <si>
    <t>Utility Admin Fee</t>
  </si>
  <si>
    <t>354076512</t>
  </si>
  <si>
    <t>04/01/2025</t>
  </si>
  <si>
    <t>Charge Total:</t>
  </si>
  <si>
    <t>2-211</t>
  </si>
  <si>
    <t>A2</t>
  </si>
  <si>
    <t>Occupied No Notice</t>
  </si>
  <si>
    <t>Rodriguez, KEYLER</t>
  </si>
  <si>
    <t>Resident</t>
  </si>
  <si>
    <t>Amenity Rent</t>
  </si>
  <si>
    <t>354076839</t>
  </si>
  <si>
    <t>04/01/2025</t>
  </si>
  <si>
    <t>Rent</t>
  </si>
  <si>
    <t>354077435</t>
  </si>
  <si>
    <t>04/01/2025</t>
  </si>
  <si>
    <t>Late Fee</t>
  </si>
  <si>
    <t>354402057</t>
  </si>
  <si>
    <t>04/04/2025</t>
  </si>
  <si>
    <t>Parcel Pending Fee</t>
  </si>
  <si>
    <t>354077076</t>
  </si>
  <si>
    <t>04/01/2025</t>
  </si>
  <si>
    <t>Pest Control</t>
  </si>
  <si>
    <t>354075934</t>
  </si>
  <si>
    <t>04/01/2025</t>
  </si>
  <si>
    <t>Trash Allocation Charge</t>
  </si>
  <si>
    <t>354077459</t>
  </si>
  <si>
    <t>04/01/2025</t>
  </si>
  <si>
    <t>Utility Admin Fee</t>
  </si>
  <si>
    <t>354076439</t>
  </si>
  <si>
    <t>04/01/2025</t>
  </si>
  <si>
    <t>Charge Total:</t>
  </si>
  <si>
    <t>2-212</t>
  </si>
  <si>
    <t>A2</t>
  </si>
  <si>
    <t>Occupied No Notice</t>
  </si>
  <si>
    <t>Worthan, Cynthia</t>
  </si>
  <si>
    <t>Resident</t>
  </si>
  <si>
    <t>Amenity Rent</t>
  </si>
  <si>
    <t>354076109</t>
  </si>
  <si>
    <t>04/01/2025</t>
  </si>
  <si>
    <t>Amenity Rent</t>
  </si>
  <si>
    <t>354077180</t>
  </si>
  <si>
    <t>04/01/2025</t>
  </si>
  <si>
    <t>Rent</t>
  </si>
  <si>
    <t>354077030</t>
  </si>
  <si>
    <t>04/01/2025</t>
  </si>
  <si>
    <t>Parcel Pending Fee</t>
  </si>
  <si>
    <t>354077475</t>
  </si>
  <si>
    <t>04/01/2025</t>
  </si>
  <si>
    <t>Parking/Carport/Garage</t>
  </si>
  <si>
    <t>354077869</t>
  </si>
  <si>
    <t>04/01/2025</t>
  </si>
  <si>
    <t>Pest Control</t>
  </si>
  <si>
    <t>354077555</t>
  </si>
  <si>
    <t>04/01/2025</t>
  </si>
  <si>
    <t>Trash Allocation Charge</t>
  </si>
  <si>
    <t>354077332</t>
  </si>
  <si>
    <t>04/01/2025</t>
  </si>
  <si>
    <t>Utility Admin Fee</t>
  </si>
  <si>
    <t>354077895</t>
  </si>
  <si>
    <t>04/01/2025</t>
  </si>
  <si>
    <t>Charge Total:</t>
  </si>
  <si>
    <t>2-213</t>
  </si>
  <si>
    <t>A2</t>
  </si>
  <si>
    <t>Occupied No Notice</t>
  </si>
  <si>
    <t>Kleinschmidt, Michael</t>
  </si>
  <si>
    <t>Resident</t>
  </si>
  <si>
    <t>Amenity Rent</t>
  </si>
  <si>
    <t>354076244</t>
  </si>
  <si>
    <t>04/01/2025</t>
  </si>
  <si>
    <t>Rent</t>
  </si>
  <si>
    <t>354077496</t>
  </si>
  <si>
    <t>04/01/2025</t>
  </si>
  <si>
    <t>Parcel Pending Fee</t>
  </si>
  <si>
    <t>354077009</t>
  </si>
  <si>
    <t>04/01/2025</t>
  </si>
  <si>
    <t>Pest Control</t>
  </si>
  <si>
    <t>354077903</t>
  </si>
  <si>
    <t>04/01/2025</t>
  </si>
  <si>
    <t>Renters Insurance Fine</t>
  </si>
  <si>
    <t>354041898</t>
  </si>
  <si>
    <t>04/01/2025</t>
  </si>
  <si>
    <t>Trash Allocation Charge</t>
  </si>
  <si>
    <t>354077302</t>
  </si>
  <si>
    <t>04/01/2025</t>
  </si>
  <si>
    <t>Utility Admin Fee</t>
  </si>
  <si>
    <t>354077593</t>
  </si>
  <si>
    <t>04/01/2025</t>
  </si>
  <si>
    <t>Charge Total:</t>
  </si>
  <si>
    <t>2-214</t>
  </si>
  <si>
    <t>A2</t>
  </si>
  <si>
    <t>Occupied No Notice</t>
  </si>
  <si>
    <t>Harris, Olaneshia</t>
  </si>
  <si>
    <t>Resident</t>
  </si>
  <si>
    <t>Amenity Rent</t>
  </si>
  <si>
    <t>354076021</t>
  </si>
  <si>
    <t>04/01/2025</t>
  </si>
  <si>
    <t>Amenity Rent</t>
  </si>
  <si>
    <t>354077384</t>
  </si>
  <si>
    <t>04/01/2025</t>
  </si>
  <si>
    <t>Rent</t>
  </si>
  <si>
    <t>354076680</t>
  </si>
  <si>
    <t>04/01/2025</t>
  </si>
  <si>
    <t>Late Fee</t>
  </si>
  <si>
    <t>354402055</t>
  </si>
  <si>
    <t>04/04/2025</t>
  </si>
  <si>
    <t>Parcel Pending Fee</t>
  </si>
  <si>
    <t>354076635</t>
  </si>
  <si>
    <t>04/01/2025</t>
  </si>
  <si>
    <t>Parking/Carport/Garage</t>
  </si>
  <si>
    <t>354077202</t>
  </si>
  <si>
    <t>04/01/2025</t>
  </si>
  <si>
    <t>Pest Control</t>
  </si>
  <si>
    <t>354076713</t>
  </si>
  <si>
    <t>04/01/2025</t>
  </si>
  <si>
    <t>Trash Allocation Charge</t>
  </si>
  <si>
    <t>354075892</t>
  </si>
  <si>
    <t>04/01/2025</t>
  </si>
  <si>
    <t>Utility Admin Fee</t>
  </si>
  <si>
    <t>354076380</t>
  </si>
  <si>
    <t>04/01/2025</t>
  </si>
  <si>
    <t>Charge Total:</t>
  </si>
  <si>
    <t>2-215</t>
  </si>
  <si>
    <t>A2</t>
  </si>
  <si>
    <t>Occupied No Notice</t>
  </si>
  <si>
    <t>Cereijo, Arianna</t>
  </si>
  <si>
    <t>Resident</t>
  </si>
  <si>
    <t>Amenity Rent</t>
  </si>
  <si>
    <t>354076168</t>
  </si>
  <si>
    <t>04/01/2025</t>
  </si>
  <si>
    <t>Amenity Rent</t>
  </si>
  <si>
    <t>354077766</t>
  </si>
  <si>
    <t>04/01/2025</t>
  </si>
  <si>
    <t>Rent</t>
  </si>
  <si>
    <t>354077520</t>
  </si>
  <si>
    <t>04/01/2025</t>
  </si>
  <si>
    <t>Parcel Pending Fee</t>
  </si>
  <si>
    <t>354076556</t>
  </si>
  <si>
    <t>04/01/2025</t>
  </si>
  <si>
    <t>Parking/Carport/Garage</t>
  </si>
  <si>
    <t>354075951</t>
  </si>
  <si>
    <t>04/01/2025</t>
  </si>
  <si>
    <t>Pest Control</t>
  </si>
  <si>
    <t>354076020</t>
  </si>
  <si>
    <t>04/01/2025</t>
  </si>
  <si>
    <t>Trash Allocation Charge</t>
  </si>
  <si>
    <t>354076272</t>
  </si>
  <si>
    <t>04/01/2025</t>
  </si>
  <si>
    <t>Utility Admin Fee</t>
  </si>
  <si>
    <t>354077587</t>
  </si>
  <si>
    <t>04/01/2025</t>
  </si>
  <si>
    <t>Charge Total:</t>
  </si>
  <si>
    <t>2-216</t>
  </si>
  <si>
    <t>A2</t>
  </si>
  <si>
    <t>Occupied No Notice</t>
  </si>
  <si>
    <t>Hernandez Astudillo, Gilberto</t>
  </si>
  <si>
    <t>Resident</t>
  </si>
  <si>
    <t>Amenity Rent</t>
  </si>
  <si>
    <t>354076650</t>
  </si>
  <si>
    <t>04/01/2025</t>
  </si>
  <si>
    <t>Rent</t>
  </si>
  <si>
    <t>354076156</t>
  </si>
  <si>
    <t>04/01/2025</t>
  </si>
  <si>
    <t>Parcel Pending Fee</t>
  </si>
  <si>
    <t>354076796</t>
  </si>
  <si>
    <t>04/01/2025</t>
  </si>
  <si>
    <t>Parking/Carport/Garage</t>
  </si>
  <si>
    <t>354076097</t>
  </si>
  <si>
    <t>04/01/2025</t>
  </si>
  <si>
    <t>Pest Control</t>
  </si>
  <si>
    <t>354076137</t>
  </si>
  <si>
    <t>04/01/2025</t>
  </si>
  <si>
    <t>Trash Allocation Charge</t>
  </si>
  <si>
    <t>354077246</t>
  </si>
  <si>
    <t>04/01/2025</t>
  </si>
  <si>
    <t>Utility Admin Fee</t>
  </si>
  <si>
    <t>354077941</t>
  </si>
  <si>
    <t>04/01/2025</t>
  </si>
  <si>
    <t>Charge Total:</t>
  </si>
  <si>
    <t>2-217</t>
  </si>
  <si>
    <t>A2</t>
  </si>
  <si>
    <t>Occupied No Notice</t>
  </si>
  <si>
    <t>Sanchez, Ilda</t>
  </si>
  <si>
    <t>Resident</t>
  </si>
  <si>
    <t>Amenity Rent</t>
  </si>
  <si>
    <t>354075952</t>
  </si>
  <si>
    <t>04/01/2025</t>
  </si>
  <si>
    <t>Rent</t>
  </si>
  <si>
    <t>354076229</t>
  </si>
  <si>
    <t>04/01/2025</t>
  </si>
  <si>
    <t>Parcel Pending Fee</t>
  </si>
  <si>
    <t>354076047</t>
  </si>
  <si>
    <t>04/01/2025</t>
  </si>
  <si>
    <t>Parking/Carport/Garage</t>
  </si>
  <si>
    <t>354076910</t>
  </si>
  <si>
    <t>04/01/2025</t>
  </si>
  <si>
    <t>Pest Control</t>
  </si>
  <si>
    <t>354077209</t>
  </si>
  <si>
    <t>04/01/2025</t>
  </si>
  <si>
    <t>Trash Allocation Charge</t>
  </si>
  <si>
    <t>354077178</t>
  </si>
  <si>
    <t>04/01/2025</t>
  </si>
  <si>
    <t>Utility Admin Fee</t>
  </si>
  <si>
    <t>354076024</t>
  </si>
  <si>
    <t>04/01/2025</t>
  </si>
  <si>
    <t>Charge Total:</t>
  </si>
  <si>
    <t>2-218</t>
  </si>
  <si>
    <t>A2</t>
  </si>
  <si>
    <t>Occupied No Notice</t>
  </si>
  <si>
    <t>Sanabria Castillo, Liu</t>
  </si>
  <si>
    <t>Resident</t>
  </si>
  <si>
    <t>Amenity Rent</t>
  </si>
  <si>
    <t>354076053</t>
  </si>
  <si>
    <t>04/01/2025</t>
  </si>
  <si>
    <t>Amenity Rent</t>
  </si>
  <si>
    <t>354077955</t>
  </si>
  <si>
    <t>04/01/2025</t>
  </si>
  <si>
    <t>Rent</t>
  </si>
  <si>
    <t>354076088</t>
  </si>
  <si>
    <t>04/01/2025</t>
  </si>
  <si>
    <t>Parcel Pending Fee</t>
  </si>
  <si>
    <t>354076690</t>
  </si>
  <si>
    <t>04/01/2025</t>
  </si>
  <si>
    <t>Pest Control</t>
  </si>
  <si>
    <t>354076806</t>
  </si>
  <si>
    <t>04/01/2025</t>
  </si>
  <si>
    <t>Trash Allocation Charge</t>
  </si>
  <si>
    <t>354077075</t>
  </si>
  <si>
    <t>04/01/2025</t>
  </si>
  <si>
    <t>Utility Admin Fee</t>
  </si>
  <si>
    <t>354076225</t>
  </si>
  <si>
    <t>04/01/2025</t>
  </si>
  <si>
    <t>Charge Total:</t>
  </si>
  <si>
    <t>2-221</t>
  </si>
  <si>
    <t>A2</t>
  </si>
  <si>
    <t>Occupied No Notice</t>
  </si>
  <si>
    <t>gardea, idaly</t>
  </si>
  <si>
    <t>Resident</t>
  </si>
  <si>
    <t>Amenity Rent</t>
  </si>
  <si>
    <t>354076329</t>
  </si>
  <si>
    <t>04/01/2025</t>
  </si>
  <si>
    <t>Rent</t>
  </si>
  <si>
    <t>354077605</t>
  </si>
  <si>
    <t>04/01/2025</t>
  </si>
  <si>
    <t>Parcel Pending Fee</t>
  </si>
  <si>
    <t>354077788</t>
  </si>
  <si>
    <t>04/01/2025</t>
  </si>
  <si>
    <t>Pest Control</t>
  </si>
  <si>
    <t>354076238</t>
  </si>
  <si>
    <t>04/01/2025</t>
  </si>
  <si>
    <t>Trash Allocation Charge</t>
  </si>
  <si>
    <t>354077132</t>
  </si>
  <si>
    <t>04/01/2025</t>
  </si>
  <si>
    <t>Utility Admin Fee</t>
  </si>
  <si>
    <t>354077776</t>
  </si>
  <si>
    <t>04/01/2025</t>
  </si>
  <si>
    <t>Charge Total:</t>
  </si>
  <si>
    <t>2-222</t>
  </si>
  <si>
    <t>A2</t>
  </si>
  <si>
    <t>Occupied No Notice</t>
  </si>
  <si>
    <t>Corbin, Christopher</t>
  </si>
  <si>
    <t>Resident</t>
  </si>
  <si>
    <t>Amenity Rent</t>
  </si>
  <si>
    <t>354075906</t>
  </si>
  <si>
    <t>04/01/2025</t>
  </si>
  <si>
    <t>Rent</t>
  </si>
  <si>
    <t>354077537</t>
  </si>
  <si>
    <t>04/01/2025</t>
  </si>
  <si>
    <t>Parcel Pending Fee</t>
  </si>
  <si>
    <t>354077825</t>
  </si>
  <si>
    <t>04/01/2025</t>
  </si>
  <si>
    <t>Pest Control</t>
  </si>
  <si>
    <t>354076078</t>
  </si>
  <si>
    <t>04/01/2025</t>
  </si>
  <si>
    <t>Trash Allocation Charge</t>
  </si>
  <si>
    <t>354076739</t>
  </si>
  <si>
    <t>04/01/2025</t>
  </si>
  <si>
    <t>Utility Admin Fee</t>
  </si>
  <si>
    <t>354076965</t>
  </si>
  <si>
    <t>04/01/2025</t>
  </si>
  <si>
    <t>Charge Total:</t>
  </si>
  <si>
    <t>2-223</t>
  </si>
  <si>
    <t>A2</t>
  </si>
  <si>
    <t>Vacant Rented Ready</t>
  </si>
  <si>
    <t>-- Vacant --</t>
  </si>
  <si>
    <t>-</t>
  </si>
  <si>
    <t>Charge Total:</t>
  </si>
  <si>
    <t>2-224</t>
  </si>
  <si>
    <t>A2</t>
  </si>
  <si>
    <t>Occupied No Notice</t>
  </si>
  <si>
    <t>Fuentes Gainza, Laritza</t>
  </si>
  <si>
    <t>Resident</t>
  </si>
  <si>
    <t>Rent</t>
  </si>
  <si>
    <t>354077942</t>
  </si>
  <si>
    <t>04/01/2025</t>
  </si>
  <si>
    <t>Parcel Pending Fee</t>
  </si>
  <si>
    <t>354076190</t>
  </si>
  <si>
    <t>04/01/2025</t>
  </si>
  <si>
    <t>Pest Control</t>
  </si>
  <si>
    <t>354076006</t>
  </si>
  <si>
    <t>04/01/2025</t>
  </si>
  <si>
    <t>Trash Allocation Charge</t>
  </si>
  <si>
    <t>354077513</t>
  </si>
  <si>
    <t>04/01/2025</t>
  </si>
  <si>
    <t>Utility Admin Fee</t>
  </si>
  <si>
    <t>354077425</t>
  </si>
  <si>
    <t>04/01/2025</t>
  </si>
  <si>
    <t>Charge Total:</t>
  </si>
  <si>
    <t>2-225</t>
  </si>
  <si>
    <t>A2</t>
  </si>
  <si>
    <t>Vacant Rented Ready</t>
  </si>
  <si>
    <t>-- Vacant --</t>
  </si>
  <si>
    <t>-</t>
  </si>
  <si>
    <t>Charge Total:</t>
  </si>
  <si>
    <t>2-226</t>
  </si>
  <si>
    <t>A2</t>
  </si>
  <si>
    <t>Occupied No Notice</t>
  </si>
  <si>
    <t>Palacios Cuenca, Nicolas</t>
  </si>
  <si>
    <t>Resident</t>
  </si>
  <si>
    <t>Amenity Rent</t>
  </si>
  <si>
    <t>354308479</t>
  </si>
  <si>
    <t>03/31/2025</t>
  </si>
  <si>
    <t>Amenity Rent</t>
  </si>
  <si>
    <t>354308481</t>
  </si>
  <si>
    <t>04/01/2025</t>
  </si>
  <si>
    <t>Rent</t>
  </si>
  <si>
    <t>354308471</t>
  </si>
  <si>
    <t>03/31/2025</t>
  </si>
  <si>
    <t>Rent</t>
  </si>
  <si>
    <t>354308480</t>
  </si>
  <si>
    <t>04/01/2025</t>
  </si>
  <si>
    <t>Administration Fee</t>
  </si>
  <si>
    <t>354308469</t>
  </si>
  <si>
    <t>03/31/2025</t>
  </si>
  <si>
    <t>Parcel Pending Fee</t>
  </si>
  <si>
    <t>354308473</t>
  </si>
  <si>
    <t>03/31/2025</t>
  </si>
  <si>
    <t>Parcel Pending Fee</t>
  </si>
  <si>
    <t>354308472</t>
  </si>
  <si>
    <t>04/01/2025</t>
  </si>
  <si>
    <t>Pest Control</t>
  </si>
  <si>
    <t>354308474</t>
  </si>
  <si>
    <t>03/31/2025</t>
  </si>
  <si>
    <t>Pest Control</t>
  </si>
  <si>
    <t>354308475</t>
  </si>
  <si>
    <t>04/01/2025</t>
  </si>
  <si>
    <t>Trash Allocation Charge</t>
  </si>
  <si>
    <t>354308476</t>
  </si>
  <si>
    <t>03/31/2025</t>
  </si>
  <si>
    <t>Trash Allocation Charge</t>
  </si>
  <si>
    <t>354308478</t>
  </si>
  <si>
    <t>04/01/2025</t>
  </si>
  <si>
    <t>Utility Admin Fee</t>
  </si>
  <si>
    <t>354308470</t>
  </si>
  <si>
    <t>03/31/2025</t>
  </si>
  <si>
    <t>Utility Admin Fee</t>
  </si>
  <si>
    <t>354308477</t>
  </si>
  <si>
    <t>04/01/2025</t>
  </si>
  <si>
    <t>Charge Total:</t>
  </si>
  <si>
    <t>2-227</t>
  </si>
  <si>
    <t>A2</t>
  </si>
  <si>
    <t>Occupied No Notice</t>
  </si>
  <si>
    <t>Gonzalez, Zalayna</t>
  </si>
  <si>
    <t>Resident</t>
  </si>
  <si>
    <t>Amenity Rent</t>
  </si>
  <si>
    <t>354076445</t>
  </si>
  <si>
    <t>04/01/2025</t>
  </si>
  <si>
    <t>Rent</t>
  </si>
  <si>
    <t>354075949</t>
  </si>
  <si>
    <t>04/01/2025</t>
  </si>
  <si>
    <t>Parcel Pending Fee</t>
  </si>
  <si>
    <t>354075903</t>
  </si>
  <si>
    <t>04/01/2025</t>
  </si>
  <si>
    <t>Pest Control</t>
  </si>
  <si>
    <t>354075979</t>
  </si>
  <si>
    <t>04/01/2025</t>
  </si>
  <si>
    <t>Trash Allocation Charge</t>
  </si>
  <si>
    <t>354077217</t>
  </si>
  <si>
    <t>04/01/2025</t>
  </si>
  <si>
    <t>Utility Admin Fee</t>
  </si>
  <si>
    <t>354076944</t>
  </si>
  <si>
    <t>04/01/2025</t>
  </si>
  <si>
    <t>Charge Total:</t>
  </si>
  <si>
    <t>2-228</t>
  </si>
  <si>
    <t>A2</t>
  </si>
  <si>
    <t>Occupied No Notice</t>
  </si>
  <si>
    <t>Thompson, Emma</t>
  </si>
  <si>
    <t>Resident</t>
  </si>
  <si>
    <t>Amenity Rent</t>
  </si>
  <si>
    <t>354077419</t>
  </si>
  <si>
    <t>04/01/2025</t>
  </si>
  <si>
    <t>Rent</t>
  </si>
  <si>
    <t>354077222</t>
  </si>
  <si>
    <t>04/01/2025</t>
  </si>
  <si>
    <t>Parcel Pending Fee</t>
  </si>
  <si>
    <t>354077233</t>
  </si>
  <si>
    <t>04/01/2025</t>
  </si>
  <si>
    <t>Pest Control</t>
  </si>
  <si>
    <t>354075977</t>
  </si>
  <si>
    <t>04/01/2025</t>
  </si>
  <si>
    <t>Trash Allocation Charge</t>
  </si>
  <si>
    <t>354076407</t>
  </si>
  <si>
    <t>04/01/2025</t>
  </si>
  <si>
    <t>Utility Admin Fee</t>
  </si>
  <si>
    <t>354077482</t>
  </si>
  <si>
    <t>04/01/2025</t>
  </si>
  <si>
    <t>Charge Total:</t>
  </si>
  <si>
    <t>3-311</t>
  </si>
  <si>
    <t>B1</t>
  </si>
  <si>
    <t>Occupied No Notice</t>
  </si>
  <si>
    <t>Vasquez, Fermin</t>
  </si>
  <si>
    <t>Resident</t>
  </si>
  <si>
    <t>Amenity Rent</t>
  </si>
  <si>
    <t>354077008</t>
  </si>
  <si>
    <t>04/01/2025</t>
  </si>
  <si>
    <t>Rent</t>
  </si>
  <si>
    <t>354077567</t>
  </si>
  <si>
    <t>04/01/2025</t>
  </si>
  <si>
    <t>Parcel Pending Fee</t>
  </si>
  <si>
    <t>354077093</t>
  </si>
  <si>
    <t>04/01/2025</t>
  </si>
  <si>
    <t>Pest Control</t>
  </si>
  <si>
    <t>354076715</t>
  </si>
  <si>
    <t>04/01/2025</t>
  </si>
  <si>
    <t>Trash Allocation Charge</t>
  </si>
  <si>
    <t>354077746</t>
  </si>
  <si>
    <t>04/01/2025</t>
  </si>
  <si>
    <t>Utility Admin Fee</t>
  </si>
  <si>
    <t>354076052</t>
  </si>
  <si>
    <t>04/01/2025</t>
  </si>
  <si>
    <t>Charge Total:</t>
  </si>
  <si>
    <t>3-312</t>
  </si>
  <si>
    <t>B1</t>
  </si>
  <si>
    <t>Occupied No Notice</t>
  </si>
  <si>
    <t>Morales, Leonardo</t>
  </si>
  <si>
    <t>Resident</t>
  </si>
  <si>
    <t>Amenity Rent</t>
  </si>
  <si>
    <t>354077615</t>
  </si>
  <si>
    <t>04/01/2025</t>
  </si>
  <si>
    <t>Rent</t>
  </si>
  <si>
    <t>354075922</t>
  </si>
  <si>
    <t>04/01/2025</t>
  </si>
  <si>
    <t>Parcel Pending Fee</t>
  </si>
  <si>
    <t>354076876</t>
  </si>
  <si>
    <t>04/01/2025</t>
  </si>
  <si>
    <t>Pest Control</t>
  </si>
  <si>
    <t>354077778</t>
  </si>
  <si>
    <t>04/01/2025</t>
  </si>
  <si>
    <t>Trash Allocation Charge</t>
  </si>
  <si>
    <t>354076504</t>
  </si>
  <si>
    <t>04/01/2025</t>
  </si>
  <si>
    <t>Utility Admin Fee</t>
  </si>
  <si>
    <t>354076134</t>
  </si>
  <si>
    <t>04/01/2025</t>
  </si>
  <si>
    <t>Charge Total:</t>
  </si>
  <si>
    <t>3-313</t>
  </si>
  <si>
    <t>B1</t>
  </si>
  <si>
    <t>Vacant Rented Ready</t>
  </si>
  <si>
    <t>-- Vacant --</t>
  </si>
  <si>
    <t>-</t>
  </si>
  <si>
    <t>Charge Total:</t>
  </si>
  <si>
    <t>3-314</t>
  </si>
  <si>
    <t>B1</t>
  </si>
  <si>
    <t>Vacant Rented Ready</t>
  </si>
  <si>
    <t>-- Vacant --</t>
  </si>
  <si>
    <t>-</t>
  </si>
  <si>
    <t>Charge Total:</t>
  </si>
  <si>
    <t>3-321</t>
  </si>
  <si>
    <t>B1</t>
  </si>
  <si>
    <t>Occupied No Notice</t>
  </si>
  <si>
    <t>Rodriguez, Jesus</t>
  </si>
  <si>
    <t>Resident</t>
  </si>
  <si>
    <t>Amenity Rent</t>
  </si>
  <si>
    <t>354076212</t>
  </si>
  <si>
    <t>04/01/2025</t>
  </si>
  <si>
    <t>Rent</t>
  </si>
  <si>
    <t>354076438</t>
  </si>
  <si>
    <t>04/01/2025</t>
  </si>
  <si>
    <t>Parcel Pending Fee</t>
  </si>
  <si>
    <t>354077027</t>
  </si>
  <si>
    <t>04/01/2025</t>
  </si>
  <si>
    <t>Pest Control</t>
  </si>
  <si>
    <t>354077120</t>
  </si>
  <si>
    <t>04/01/2025</t>
  </si>
  <si>
    <t>Trash Allocation Charge</t>
  </si>
  <si>
    <t>354076307</t>
  </si>
  <si>
    <t>04/01/2025</t>
  </si>
  <si>
    <t>Utility Admin Fee</t>
  </si>
  <si>
    <t>354077780</t>
  </si>
  <si>
    <t>04/01/2025</t>
  </si>
  <si>
    <t>Charge Total:</t>
  </si>
  <si>
    <t>3-322</t>
  </si>
  <si>
    <t>B1</t>
  </si>
  <si>
    <t>Occupied No Notice</t>
  </si>
  <si>
    <t>Rojas Pino, Salvador</t>
  </si>
  <si>
    <t>Resident</t>
  </si>
  <si>
    <t>Rent</t>
  </si>
  <si>
    <t>354077273</t>
  </si>
  <si>
    <t>04/01/2025</t>
  </si>
  <si>
    <t>Parcel Pending Fee</t>
  </si>
  <si>
    <t>354076751</t>
  </si>
  <si>
    <t>04/01/2025</t>
  </si>
  <si>
    <t>Parking/Carport/Garage</t>
  </si>
  <si>
    <t>354076171</t>
  </si>
  <si>
    <t>04/01/2025</t>
  </si>
  <si>
    <t>Pest Control</t>
  </si>
  <si>
    <t>354076814</t>
  </si>
  <si>
    <t>04/01/2025</t>
  </si>
  <si>
    <t>Trash Allocation Charge</t>
  </si>
  <si>
    <t>354076788</t>
  </si>
  <si>
    <t>04/01/2025</t>
  </si>
  <si>
    <t>Utility Admin Fee</t>
  </si>
  <si>
    <t>354076012</t>
  </si>
  <si>
    <t>04/01/2025</t>
  </si>
  <si>
    <t>Charge Total:</t>
  </si>
  <si>
    <t>3-323</t>
  </si>
  <si>
    <t>B1</t>
  </si>
  <si>
    <t>Occupied No Notice</t>
  </si>
  <si>
    <t>Rebolledo, Yudith</t>
  </si>
  <si>
    <t>Resident</t>
  </si>
  <si>
    <t>Amenity Rent</t>
  </si>
  <si>
    <t>354077355</t>
  </si>
  <si>
    <t>04/01/2025</t>
  </si>
  <si>
    <t>Rent</t>
  </si>
  <si>
    <t>354076694</t>
  </si>
  <si>
    <t>04/01/2025</t>
  </si>
  <si>
    <t>Parcel Pending Fee</t>
  </si>
  <si>
    <t>354077987</t>
  </si>
  <si>
    <t>04/01/2025</t>
  </si>
  <si>
    <t>Pest Control</t>
  </si>
  <si>
    <t>354076270</t>
  </si>
  <si>
    <t>04/01/2025</t>
  </si>
  <si>
    <t>Trash Allocation Charge</t>
  </si>
  <si>
    <t>354076768</t>
  </si>
  <si>
    <t>04/01/2025</t>
  </si>
  <si>
    <t>Utility Admin Fee</t>
  </si>
  <si>
    <t>354077602</t>
  </si>
  <si>
    <t>04/01/2025</t>
  </si>
  <si>
    <t>Charge Total:</t>
  </si>
  <si>
    <t>3-324</t>
  </si>
  <si>
    <t>B1</t>
  </si>
  <si>
    <t>Occupied No Notice</t>
  </si>
  <si>
    <t>Horner, Leon</t>
  </si>
  <si>
    <t>Resident</t>
  </si>
  <si>
    <t>Amenity Rent</t>
  </si>
  <si>
    <t>354077094</t>
  </si>
  <si>
    <t>04/01/2025</t>
  </si>
  <si>
    <t>Rent</t>
  </si>
  <si>
    <t>354076386</t>
  </si>
  <si>
    <t>04/01/2025</t>
  </si>
  <si>
    <t>Late Fee</t>
  </si>
  <si>
    <t>354402060</t>
  </si>
  <si>
    <t>04/04/2025</t>
  </si>
  <si>
    <t>Parcel Pending Fee</t>
  </si>
  <si>
    <t>354076050</t>
  </si>
  <si>
    <t>04/01/2025</t>
  </si>
  <si>
    <t>Parking/Carport/Garage</t>
  </si>
  <si>
    <t>354077884</t>
  </si>
  <si>
    <t>04/01/2025</t>
  </si>
  <si>
    <t>Pest Control</t>
  </si>
  <si>
    <t>354077439</t>
  </si>
  <si>
    <t>04/01/2025</t>
  </si>
  <si>
    <t>Trash Allocation Charge</t>
  </si>
  <si>
    <t>354077185</t>
  </si>
  <si>
    <t>04/01/2025</t>
  </si>
  <si>
    <t>Utility Admin Fee</t>
  </si>
  <si>
    <t>354077747</t>
  </si>
  <si>
    <t>04/01/2025</t>
  </si>
  <si>
    <t>Charge Total:</t>
  </si>
  <si>
    <t>4-411</t>
  </si>
  <si>
    <t>A3</t>
  </si>
  <si>
    <t>Occupied No Notice</t>
  </si>
  <si>
    <t>Sterling, Stacie</t>
  </si>
  <si>
    <t>Resident</t>
  </si>
  <si>
    <t>Amenity Rent</t>
  </si>
  <si>
    <t>354076474</t>
  </si>
  <si>
    <t>04/01/2025</t>
  </si>
  <si>
    <t>Amenity Rent</t>
  </si>
  <si>
    <t>354076735</t>
  </si>
  <si>
    <t>04/01/2025</t>
  </si>
  <si>
    <t>Rent</t>
  </si>
  <si>
    <t>354076059</t>
  </si>
  <si>
    <t>04/01/2025</t>
  </si>
  <si>
    <t>Parcel Pending Fee</t>
  </si>
  <si>
    <t>354077953</t>
  </si>
  <si>
    <t>04/01/2025</t>
  </si>
  <si>
    <t>Pest Control</t>
  </si>
  <si>
    <t>354076825</t>
  </si>
  <si>
    <t>04/01/2025</t>
  </si>
  <si>
    <t>Trash Allocation Charge</t>
  </si>
  <si>
    <t>354077865</t>
  </si>
  <si>
    <t>04/01/2025</t>
  </si>
  <si>
    <t>Utility Admin Fee</t>
  </si>
  <si>
    <t>354076913</t>
  </si>
  <si>
    <t>04/01/2025</t>
  </si>
  <si>
    <t>Charge Total:</t>
  </si>
  <si>
    <t>4-412</t>
  </si>
  <si>
    <t>A3</t>
  </si>
  <si>
    <t>Occupied No Notice</t>
  </si>
  <si>
    <t>Bledsoe, Roger</t>
  </si>
  <si>
    <t>Resident</t>
  </si>
  <si>
    <t>Amenity Rent</t>
  </si>
  <si>
    <t>354076813</t>
  </si>
  <si>
    <t>04/01/2025</t>
  </si>
  <si>
    <t>Rent</t>
  </si>
  <si>
    <t>354076384</t>
  </si>
  <si>
    <t>04/01/2025</t>
  </si>
  <si>
    <t>Parcel Pending Fee</t>
  </si>
  <si>
    <t>354077640</t>
  </si>
  <si>
    <t>04/01/2025</t>
  </si>
  <si>
    <t>Pest Control</t>
  </si>
  <si>
    <t>354076035</t>
  </si>
  <si>
    <t>04/01/2025</t>
  </si>
  <si>
    <t>Trash Allocation Charge</t>
  </si>
  <si>
    <t>354076995</t>
  </si>
  <si>
    <t>04/01/2025</t>
  </si>
  <si>
    <t>Utility Admin Fee</t>
  </si>
  <si>
    <t>354076145</t>
  </si>
  <si>
    <t>04/01/2025</t>
  </si>
  <si>
    <t>Charge Total:</t>
  </si>
  <si>
    <t>4-413</t>
  </si>
  <si>
    <t>A3</t>
  </si>
  <si>
    <t>Occupied No Notice</t>
  </si>
  <si>
    <t>Valenzuela, Rosana</t>
  </si>
  <si>
    <t>Resident</t>
  </si>
  <si>
    <t>Amenity Rent</t>
  </si>
  <si>
    <t>354384273</t>
  </si>
  <si>
    <t>04/03/2025</t>
  </si>
  <si>
    <t>Amenity Rent</t>
  </si>
  <si>
    <t>354384278</t>
  </si>
  <si>
    <t>04/03/2025</t>
  </si>
  <si>
    <t>Rent</t>
  </si>
  <si>
    <t>354384274</t>
  </si>
  <si>
    <t>04/03/2025</t>
  </si>
  <si>
    <t>Administration Fee</t>
  </si>
  <si>
    <t>354384270</t>
  </si>
  <si>
    <t>04/03/2025</t>
  </si>
  <si>
    <t>Concession-Resident</t>
  </si>
  <si>
    <t>354384271</t>
  </si>
  <si>
    <t>04/03/2025</t>
  </si>
  <si>
    <t>Parcel Pending Fee</t>
  </si>
  <si>
    <t>354384277</t>
  </si>
  <si>
    <t>04/03/2025</t>
  </si>
  <si>
    <t>Pest Control</t>
  </si>
  <si>
    <t>354384275</t>
  </si>
  <si>
    <t>04/03/2025</t>
  </si>
  <si>
    <t>Trash Allocation Charge</t>
  </si>
  <si>
    <t>354384276</t>
  </si>
  <si>
    <t>04/03/2025</t>
  </si>
  <si>
    <t>Utility Admin Fee</t>
  </si>
  <si>
    <t>354384272</t>
  </si>
  <si>
    <t>04/03/2025</t>
  </si>
  <si>
    <t>Charge Total:</t>
  </si>
  <si>
    <t>4-414</t>
  </si>
  <si>
    <t>A3</t>
  </si>
  <si>
    <t>Vacant Rented Not Ready</t>
  </si>
  <si>
    <t>-- Vacant --</t>
  </si>
  <si>
    <t>-</t>
  </si>
  <si>
    <t>Charge Total:</t>
  </si>
  <si>
    <t>4-415</t>
  </si>
  <si>
    <t>A3</t>
  </si>
  <si>
    <t>Occupied No Notice</t>
  </si>
  <si>
    <t>Allison, Robert</t>
  </si>
  <si>
    <t>Resident</t>
  </si>
  <si>
    <t>Amenity Rent</t>
  </si>
  <si>
    <t>354076783</t>
  </si>
  <si>
    <t>04/01/2025</t>
  </si>
  <si>
    <t>Amenity Rent</t>
  </si>
  <si>
    <t>354076518</t>
  </si>
  <si>
    <t>04/01/2025</t>
  </si>
  <si>
    <t>Rent</t>
  </si>
  <si>
    <t>354077917</t>
  </si>
  <si>
    <t>04/01/2025</t>
  </si>
  <si>
    <t>Parcel Pending Fee</t>
  </si>
  <si>
    <t>354077720</t>
  </si>
  <si>
    <t>04/01/2025</t>
  </si>
  <si>
    <t>Pest Control</t>
  </si>
  <si>
    <t>354077943</t>
  </si>
  <si>
    <t>04/01/2025</t>
  </si>
  <si>
    <t>Trash Allocation Charge</t>
  </si>
  <si>
    <t>354075976</t>
  </si>
  <si>
    <t>04/01/2025</t>
  </si>
  <si>
    <t>Utility Admin Fee</t>
  </si>
  <si>
    <t>354077448</t>
  </si>
  <si>
    <t>04/01/2025</t>
  </si>
  <si>
    <t>Charge Total:</t>
  </si>
  <si>
    <t>4-416</t>
  </si>
  <si>
    <t>A3</t>
  </si>
  <si>
    <t>Occupied No Notice</t>
  </si>
  <si>
    <t>Deleon, David</t>
  </si>
  <si>
    <t>Resident</t>
  </si>
  <si>
    <t>Amenity Rent</t>
  </si>
  <si>
    <t>354190883</t>
  </si>
  <si>
    <t>04/01/2025</t>
  </si>
  <si>
    <t>Amenity Rent</t>
  </si>
  <si>
    <t>354190874</t>
  </si>
  <si>
    <t>04/01/2025</t>
  </si>
  <si>
    <t>Amenity Rent</t>
  </si>
  <si>
    <t>354076310</t>
  </si>
  <si>
    <t>04/01/2025</t>
  </si>
  <si>
    <t>Month to Month Rent</t>
  </si>
  <si>
    <t>354076568</t>
  </si>
  <si>
    <t>04/01/2025</t>
  </si>
  <si>
    <t>Month to Month Rent</t>
  </si>
  <si>
    <t>354190871</t>
  </si>
  <si>
    <t>04/01/2025</t>
  </si>
  <si>
    <t>Rent</t>
  </si>
  <si>
    <t>354190880</t>
  </si>
  <si>
    <t>04/01/2025</t>
  </si>
  <si>
    <t>Month-to-Month Fee</t>
  </si>
  <si>
    <t>354190878</t>
  </si>
  <si>
    <t>04/01/2025</t>
  </si>
  <si>
    <t>Month-to-Month Fee</t>
  </si>
  <si>
    <t>354076633</t>
  </si>
  <si>
    <t>04/01/2025</t>
  </si>
  <si>
    <t>Parcel Pending Fee</t>
  </si>
  <si>
    <t>354190873</t>
  </si>
  <si>
    <t>04/01/2025</t>
  </si>
  <si>
    <t>Parcel Pending Fee</t>
  </si>
  <si>
    <t>354190885</t>
  </si>
  <si>
    <t>04/01/2025</t>
  </si>
  <si>
    <t>Parcel Pending Fee</t>
  </si>
  <si>
    <t>354077427</t>
  </si>
  <si>
    <t>04/01/2025</t>
  </si>
  <si>
    <t>Parking/Carport/Garage</t>
  </si>
  <si>
    <t>354190877</t>
  </si>
  <si>
    <t>04/01/2025</t>
  </si>
  <si>
    <t>Parking/Carport/Garage</t>
  </si>
  <si>
    <t>354190879</t>
  </si>
  <si>
    <t>04/01/2025</t>
  </si>
  <si>
    <t>Parking/Carport/Garage</t>
  </si>
  <si>
    <t>354076132</t>
  </si>
  <si>
    <t>04/01/2025</t>
  </si>
  <si>
    <t>Pest Control</t>
  </si>
  <si>
    <t>354190882</t>
  </si>
  <si>
    <t>04/01/2025</t>
  </si>
  <si>
    <t>Pest Control</t>
  </si>
  <si>
    <t>354190872</t>
  </si>
  <si>
    <t>04/01/2025</t>
  </si>
  <si>
    <t>Pest Control</t>
  </si>
  <si>
    <t>354076544</t>
  </si>
  <si>
    <t>04/01/2025</t>
  </si>
  <si>
    <t>Trash Allocation Charge</t>
  </si>
  <si>
    <t>354190884</t>
  </si>
  <si>
    <t>04/01/2025</t>
  </si>
  <si>
    <t>Trash Allocation Charge</t>
  </si>
  <si>
    <t>354076860</t>
  </si>
  <si>
    <t>04/01/2025</t>
  </si>
  <si>
    <t>Trash Allocation Charge</t>
  </si>
  <si>
    <t>354190875</t>
  </si>
  <si>
    <t>04/01/2025</t>
  </si>
  <si>
    <t>Utility Admin Fee</t>
  </si>
  <si>
    <t>354077508</t>
  </si>
  <si>
    <t>04/01/2025</t>
  </si>
  <si>
    <t>Utility Admin Fee</t>
  </si>
  <si>
    <t>354190876</t>
  </si>
  <si>
    <t>04/01/2025</t>
  </si>
  <si>
    <t>Utility Admin Fee</t>
  </si>
  <si>
    <t>354190881</t>
  </si>
  <si>
    <t>04/01/2025</t>
  </si>
  <si>
    <t>Charge Total:</t>
  </si>
  <si>
    <t>4-417</t>
  </si>
  <si>
    <t>A3</t>
  </si>
  <si>
    <t>Occupied No Notice</t>
  </si>
  <si>
    <t>Walden, Jeffrey</t>
  </si>
  <si>
    <t>Resident</t>
  </si>
  <si>
    <t>Amenity Rent</t>
  </si>
  <si>
    <t>354076283</t>
  </si>
  <si>
    <t>04/01/2025</t>
  </si>
  <si>
    <t>Amenity Rent</t>
  </si>
  <si>
    <t>354076699</t>
  </si>
  <si>
    <t>04/01/2025</t>
  </si>
  <si>
    <t>Rent</t>
  </si>
  <si>
    <t>354077444</t>
  </si>
  <si>
    <t>04/01/2025</t>
  </si>
  <si>
    <t>Parcel Pending Fee</t>
  </si>
  <si>
    <t>354077693</t>
  </si>
  <si>
    <t>04/01/2025</t>
  </si>
  <si>
    <t>Parking/Carport/Garage</t>
  </si>
  <si>
    <t>354076241</t>
  </si>
  <si>
    <t>04/01/2025</t>
  </si>
  <si>
    <t>Pest Control</t>
  </si>
  <si>
    <t>354076749</t>
  </si>
  <si>
    <t>04/01/2025</t>
  </si>
  <si>
    <t>Trash Allocation Charge</t>
  </si>
  <si>
    <t>354075923</t>
  </si>
  <si>
    <t>04/01/2025</t>
  </si>
  <si>
    <t>Utility Admin Fee</t>
  </si>
  <si>
    <t>354077343</t>
  </si>
  <si>
    <t>04/01/2025</t>
  </si>
  <si>
    <t>Charge Total:</t>
  </si>
  <si>
    <t>4-418</t>
  </si>
  <si>
    <t>A3</t>
  </si>
  <si>
    <t>Notice Rented</t>
  </si>
  <si>
    <t>Gomez-Robles, Cynthia</t>
  </si>
  <si>
    <t>Resident</t>
  </si>
  <si>
    <t>Amenity Rent</t>
  </si>
  <si>
    <t>354076165</t>
  </si>
  <si>
    <t>04/01/2025</t>
  </si>
  <si>
    <t>Amenity Rent</t>
  </si>
  <si>
    <t>354077391</t>
  </si>
  <si>
    <t>04/01/2025</t>
  </si>
  <si>
    <t>Rent</t>
  </si>
  <si>
    <t>354076706</t>
  </si>
  <si>
    <t>04/01/2025</t>
  </si>
  <si>
    <t>Parcel Pending Fee</t>
  </si>
  <si>
    <t>354076728</t>
  </si>
  <si>
    <t>04/01/2025</t>
  </si>
  <si>
    <t>Pest Control</t>
  </si>
  <si>
    <t>354076420</t>
  </si>
  <si>
    <t>04/01/2025</t>
  </si>
  <si>
    <t>Trash Allocation Charge</t>
  </si>
  <si>
    <t>354077973</t>
  </si>
  <si>
    <t>04/01/2025</t>
  </si>
  <si>
    <t>Utility Admin Fee</t>
  </si>
  <si>
    <t>354077141</t>
  </si>
  <si>
    <t>04/01/2025</t>
  </si>
  <si>
    <t>Charge Total:</t>
  </si>
  <si>
    <t>4-421</t>
  </si>
  <si>
    <t>A3</t>
  </si>
  <si>
    <t>Occupied No Notice</t>
  </si>
  <si>
    <t>Lamberson, Kevin</t>
  </si>
  <si>
    <t>Resident</t>
  </si>
  <si>
    <t>Amenity Rent</t>
  </si>
  <si>
    <t>354077611</t>
  </si>
  <si>
    <t>04/01/2025</t>
  </si>
  <si>
    <t>Rent</t>
  </si>
  <si>
    <t>354077875</t>
  </si>
  <si>
    <t>04/01/2025</t>
  </si>
  <si>
    <t>Parcel Pending Fee</t>
  </si>
  <si>
    <t>354077402</t>
  </si>
  <si>
    <t>04/01/2025</t>
  </si>
  <si>
    <t>Pest Control</t>
  </si>
  <si>
    <t>354076219</t>
  </si>
  <si>
    <t>04/01/2025</t>
  </si>
  <si>
    <t>Trash Allocation Charge</t>
  </si>
  <si>
    <t>354076287</t>
  </si>
  <si>
    <t>04/01/2025</t>
  </si>
  <si>
    <t>Utility Admin Fee</t>
  </si>
  <si>
    <t>354077510</t>
  </si>
  <si>
    <t>04/01/2025</t>
  </si>
  <si>
    <t>Charge Total:</t>
  </si>
  <si>
    <t>4-422</t>
  </si>
  <si>
    <t>A3</t>
  </si>
  <si>
    <t>Occupied No Notice</t>
  </si>
  <si>
    <t>Paredes, Pablo</t>
  </si>
  <si>
    <t>Resident</t>
  </si>
  <si>
    <t>Rent</t>
  </si>
  <si>
    <t>354077288</t>
  </si>
  <si>
    <t>04/01/2025</t>
  </si>
  <si>
    <t>Parcel Pending Fee</t>
  </si>
  <si>
    <t>354076829</t>
  </si>
  <si>
    <t>04/01/2025</t>
  </si>
  <si>
    <t>Pest Control</t>
  </si>
  <si>
    <t>354075921</t>
  </si>
  <si>
    <t>04/01/2025</t>
  </si>
  <si>
    <t>Trash Allocation Charge</t>
  </si>
  <si>
    <t>354077960</t>
  </si>
  <si>
    <t>04/01/2025</t>
  </si>
  <si>
    <t>Utility Admin Fee</t>
  </si>
  <si>
    <t>354075900</t>
  </si>
  <si>
    <t>04/01/2025</t>
  </si>
  <si>
    <t>Charge Total:</t>
  </si>
  <si>
    <t>4-423</t>
  </si>
  <si>
    <t>A3</t>
  </si>
  <si>
    <t>Occupied No Notice</t>
  </si>
  <si>
    <t>Garrett, Jill</t>
  </si>
  <si>
    <t>Resident</t>
  </si>
  <si>
    <t>Rent</t>
  </si>
  <si>
    <t>354076726</t>
  </si>
  <si>
    <t>04/01/2025</t>
  </si>
  <si>
    <t>Parcel Pending Fee</t>
  </si>
  <si>
    <t>354075930</t>
  </si>
  <si>
    <t>04/01/2025</t>
  </si>
  <si>
    <t>Pest Control</t>
  </si>
  <si>
    <t>354077837</t>
  </si>
  <si>
    <t>04/01/2025</t>
  </si>
  <si>
    <t>Trash Allocation Charge</t>
  </si>
  <si>
    <t>354076181</t>
  </si>
  <si>
    <t>04/01/2025</t>
  </si>
  <si>
    <t>Utility Admin Fee</t>
  </si>
  <si>
    <t>354077211</t>
  </si>
  <si>
    <t>04/01/2025</t>
  </si>
  <si>
    <t>Charge Total:</t>
  </si>
  <si>
    <t>4-424</t>
  </si>
  <si>
    <t>A3</t>
  </si>
  <si>
    <t>Occupied No Notice</t>
  </si>
  <si>
    <t>Gonzalez, Jaime</t>
  </si>
  <si>
    <t>Resident</t>
  </si>
  <si>
    <t>Rent</t>
  </si>
  <si>
    <t>354076214</t>
  </si>
  <si>
    <t>04/01/2025</t>
  </si>
  <si>
    <t>Parcel Pending Fee</t>
  </si>
  <si>
    <t>354077597</t>
  </si>
  <si>
    <t>04/01/2025</t>
  </si>
  <si>
    <t>Pest Control</t>
  </si>
  <si>
    <t>354077434</t>
  </si>
  <si>
    <t>04/01/2025</t>
  </si>
  <si>
    <t>Trash Allocation Charge</t>
  </si>
  <si>
    <t>354076528</t>
  </si>
  <si>
    <t>04/01/2025</t>
  </si>
  <si>
    <t>Utility Admin Fee</t>
  </si>
  <si>
    <t>354076119</t>
  </si>
  <si>
    <t>04/01/2025</t>
  </si>
  <si>
    <t>Charge Total:</t>
  </si>
  <si>
    <t>4-425</t>
  </si>
  <si>
    <t>A3</t>
  </si>
  <si>
    <t>Occupied No Notice</t>
  </si>
  <si>
    <t>Ortega, Chloe</t>
  </si>
  <si>
    <t>Resident</t>
  </si>
  <si>
    <t>Amenity Rent</t>
  </si>
  <si>
    <t>354076013</t>
  </si>
  <si>
    <t>04/01/2025</t>
  </si>
  <si>
    <t>Rent</t>
  </si>
  <si>
    <t>354076007</t>
  </si>
  <si>
    <t>04/01/2025</t>
  </si>
  <si>
    <t>Parcel Pending Fee</t>
  </si>
  <si>
    <t>354076900</t>
  </si>
  <si>
    <t>04/01/2025</t>
  </si>
  <si>
    <t>Pest Control</t>
  </si>
  <si>
    <t>354077276</t>
  </si>
  <si>
    <t>04/01/2025</t>
  </si>
  <si>
    <t>Trash Allocation Charge</t>
  </si>
  <si>
    <t>354077098</t>
  </si>
  <si>
    <t>04/01/2025</t>
  </si>
  <si>
    <t>Utility Admin Fee</t>
  </si>
  <si>
    <t>354076691</t>
  </si>
  <si>
    <t>04/01/2025</t>
  </si>
  <si>
    <t>Charge Total:</t>
  </si>
  <si>
    <t>4-426</t>
  </si>
  <si>
    <t>A3</t>
  </si>
  <si>
    <t>Occupied No Notice</t>
  </si>
  <si>
    <t>Rosas, Marcus</t>
  </si>
  <si>
    <t>Resident</t>
  </si>
  <si>
    <t>Amenity Rent</t>
  </si>
  <si>
    <t>354308818</t>
  </si>
  <si>
    <t>03/31/2025</t>
  </si>
  <si>
    <t>Amenity Rent</t>
  </si>
  <si>
    <t>354308811</t>
  </si>
  <si>
    <t>04/01/2025</t>
  </si>
  <si>
    <t>Rent</t>
  </si>
  <si>
    <t>354308812</t>
  </si>
  <si>
    <t>03/31/2025</t>
  </si>
  <si>
    <t>Rent</t>
  </si>
  <si>
    <t>354308807</t>
  </si>
  <si>
    <t>04/01/2025</t>
  </si>
  <si>
    <t>Administration Fee</t>
  </si>
  <si>
    <t>354308805</t>
  </si>
  <si>
    <t>03/31/2025</t>
  </si>
  <si>
    <t>Concession-Resident</t>
  </si>
  <si>
    <t>354308806</t>
  </si>
  <si>
    <t>03/31/2025</t>
  </si>
  <si>
    <t>Parcel Pending Fee</t>
  </si>
  <si>
    <t>354308813</t>
  </si>
  <si>
    <t>03/31/2025</t>
  </si>
  <si>
    <t>Parcel Pending Fee</t>
  </si>
  <si>
    <t>354308814</t>
  </si>
  <si>
    <t>04/01/2025</t>
  </si>
  <si>
    <t>Pest Control</t>
  </si>
  <si>
    <t>354308817</t>
  </si>
  <si>
    <t>03/31/2025</t>
  </si>
  <si>
    <t>Pest Control</t>
  </si>
  <si>
    <t>354308816</t>
  </si>
  <si>
    <t>04/01/2025</t>
  </si>
  <si>
    <t>Trash Allocation Charge</t>
  </si>
  <si>
    <t>354308815</t>
  </si>
  <si>
    <t>03/31/2025</t>
  </si>
  <si>
    <t>Trash Allocation Charge</t>
  </si>
  <si>
    <t>354308810</t>
  </si>
  <si>
    <t>04/01/2025</t>
  </si>
  <si>
    <t>Utility Admin Fee</t>
  </si>
  <si>
    <t>354308808</t>
  </si>
  <si>
    <t>03/31/2025</t>
  </si>
  <si>
    <t>Utility Admin Fee</t>
  </si>
  <si>
    <t>354308809</t>
  </si>
  <si>
    <t>04/01/2025</t>
  </si>
  <si>
    <t>Charge Total:</t>
  </si>
  <si>
    <t>4-427</t>
  </si>
  <si>
    <t>A3</t>
  </si>
  <si>
    <t>Notice Unrented</t>
  </si>
  <si>
    <t>Brown, Jr., Richard</t>
  </si>
  <si>
    <t>Resident</t>
  </si>
  <si>
    <t>Amenity Rent</t>
  </si>
  <si>
    <t>354075973</t>
  </si>
  <si>
    <t>04/01/2025</t>
  </si>
  <si>
    <t>Rent</t>
  </si>
  <si>
    <t>354076064</t>
  </si>
  <si>
    <t>04/01/2025</t>
  </si>
  <si>
    <t>Parcel Pending Fee</t>
  </si>
  <si>
    <t>354077964</t>
  </si>
  <si>
    <t>04/01/2025</t>
  </si>
  <si>
    <t>Parking/Carport/Garage</t>
  </si>
  <si>
    <t>354077487</t>
  </si>
  <si>
    <t>04/01/2025</t>
  </si>
  <si>
    <t>Pest Control</t>
  </si>
  <si>
    <t>354076529</t>
  </si>
  <si>
    <t>04/01/2025</t>
  </si>
  <si>
    <t>Trash Allocation Charge</t>
  </si>
  <si>
    <t>354077853</t>
  </si>
  <si>
    <t>04/01/2025</t>
  </si>
  <si>
    <t>Utility Admin Fee</t>
  </si>
  <si>
    <t>354077468</t>
  </si>
  <si>
    <t>04/01/2025</t>
  </si>
  <si>
    <t>Charge Total:</t>
  </si>
  <si>
    <t>4-428</t>
  </si>
  <si>
    <t>A3</t>
  </si>
  <si>
    <t>Notice Unrented</t>
  </si>
  <si>
    <t>Harrell, Emily</t>
  </si>
  <si>
    <t>Resident</t>
  </si>
  <si>
    <t>Rent</t>
  </si>
  <si>
    <t>354077056</t>
  </si>
  <si>
    <t>04/01/2025</t>
  </si>
  <si>
    <t>Parcel Pending Fee</t>
  </si>
  <si>
    <t>354075920</t>
  </si>
  <si>
    <t>04/01/2025</t>
  </si>
  <si>
    <t>Pest Control</t>
  </si>
  <si>
    <t>354075963</t>
  </si>
  <si>
    <t>04/01/2025</t>
  </si>
  <si>
    <t>Trash Allocation Charge</t>
  </si>
  <si>
    <t>354076491</t>
  </si>
  <si>
    <t>04/01/2025</t>
  </si>
  <si>
    <t>Utility Admin Fee</t>
  </si>
  <si>
    <t>354077832</t>
  </si>
  <si>
    <t>04/01/2025</t>
  </si>
  <si>
    <t>Charge Total:</t>
  </si>
  <si>
    <t>5-511</t>
  </si>
  <si>
    <t>A2</t>
  </si>
  <si>
    <t>Occupied No Notice</t>
  </si>
  <si>
    <t>Kent, Blake</t>
  </si>
  <si>
    <t>Resident</t>
  </si>
  <si>
    <t>Amenity Rent</t>
  </si>
  <si>
    <t>354077320</t>
  </si>
  <si>
    <t>04/01/2025</t>
  </si>
  <si>
    <t>Amenity Rent</t>
  </si>
  <si>
    <t>354077039</t>
  </si>
  <si>
    <t>04/01/2025</t>
  </si>
  <si>
    <t>Rent</t>
  </si>
  <si>
    <t>354077533</t>
  </si>
  <si>
    <t>04/01/2025</t>
  </si>
  <si>
    <t>Parcel Pending Fee</t>
  </si>
  <si>
    <t>354077902</t>
  </si>
  <si>
    <t>04/01/2025</t>
  </si>
  <si>
    <t>Pest Control</t>
  </si>
  <si>
    <t>354077050</t>
  </si>
  <si>
    <t>04/01/2025</t>
  </si>
  <si>
    <t>Trash Allocation Charge</t>
  </si>
  <si>
    <t>354076802</t>
  </si>
  <si>
    <t>04/01/2025</t>
  </si>
  <si>
    <t>Utility Admin Fee</t>
  </si>
  <si>
    <t>354077690</t>
  </si>
  <si>
    <t>04/01/2025</t>
  </si>
  <si>
    <t>Charge Total:</t>
  </si>
  <si>
    <t>5-512</t>
  </si>
  <si>
    <t>A2</t>
  </si>
  <si>
    <t>Occupied No Notice</t>
  </si>
  <si>
    <t>Aguirre, Patricia</t>
  </si>
  <si>
    <t>Resident</t>
  </si>
  <si>
    <t>Amenity Rent</t>
  </si>
  <si>
    <t>354077097</t>
  </si>
  <si>
    <t>04/01/2025</t>
  </si>
  <si>
    <t>Rent</t>
  </si>
  <si>
    <t>354077118</t>
  </si>
  <si>
    <t>04/01/2025</t>
  </si>
  <si>
    <t>Late Fee</t>
  </si>
  <si>
    <t>354402053</t>
  </si>
  <si>
    <t>04/04/2025</t>
  </si>
  <si>
    <t>Parcel Pending Fee</t>
  </si>
  <si>
    <t>354077210</t>
  </si>
  <si>
    <t>04/01/2025</t>
  </si>
  <si>
    <t>Parking/Carport/Garage</t>
  </si>
  <si>
    <t>354076902</t>
  </si>
  <si>
    <t>04/01/2025</t>
  </si>
  <si>
    <t>Pest Control</t>
  </si>
  <si>
    <t>354075918</t>
  </si>
  <si>
    <t>04/01/2025</t>
  </si>
  <si>
    <t>Trash Allocation Charge</t>
  </si>
  <si>
    <t>354077452</t>
  </si>
  <si>
    <t>04/01/2025</t>
  </si>
  <si>
    <t>Utility Admin Fee</t>
  </si>
  <si>
    <t>354076785</t>
  </si>
  <si>
    <t>04/01/2025</t>
  </si>
  <si>
    <t>Charge Total:</t>
  </si>
  <si>
    <t>5-513</t>
  </si>
  <si>
    <t>A2</t>
  </si>
  <si>
    <t>Occupied No Notice</t>
  </si>
  <si>
    <t>Adriansyah, Ronny</t>
  </si>
  <si>
    <t>Resident</t>
  </si>
  <si>
    <t>Amenity Rent</t>
  </si>
  <si>
    <t>354077892</t>
  </si>
  <si>
    <t>04/01/2025</t>
  </si>
  <si>
    <t>Rent</t>
  </si>
  <si>
    <t>354076558</t>
  </si>
  <si>
    <t>04/01/2025</t>
  </si>
  <si>
    <t>Parcel Pending Fee</t>
  </si>
  <si>
    <t>354077584</t>
  </si>
  <si>
    <t>04/01/2025</t>
  </si>
  <si>
    <t>Parking/Carport/Garage</t>
  </si>
  <si>
    <t>354076535</t>
  </si>
  <si>
    <t>04/01/2025</t>
  </si>
  <si>
    <t>Pest Control</t>
  </si>
  <si>
    <t>354077318</t>
  </si>
  <si>
    <t>04/01/2025</t>
  </si>
  <si>
    <t>Trash Allocation Charge</t>
  </si>
  <si>
    <t>354075980</t>
  </si>
  <si>
    <t>04/01/2025</t>
  </si>
  <si>
    <t>Utility Admin Fee</t>
  </si>
  <si>
    <t>354075937</t>
  </si>
  <si>
    <t>04/01/2025</t>
  </si>
  <si>
    <t>Charge Total:</t>
  </si>
  <si>
    <t>5-514</t>
  </si>
  <si>
    <t>A2</t>
  </si>
  <si>
    <t>Occupied No Notice</t>
  </si>
  <si>
    <t>Marquez, Rosalyn</t>
  </si>
  <si>
    <t>Resident</t>
  </si>
  <si>
    <t>Amenity Rent</t>
  </si>
  <si>
    <t>354076191</t>
  </si>
  <si>
    <t>04/01/2025</t>
  </si>
  <si>
    <t>Rent</t>
  </si>
  <si>
    <t>354075944</t>
  </si>
  <si>
    <t>04/01/2025</t>
  </si>
  <si>
    <t>Parcel Pending Fee</t>
  </si>
  <si>
    <t>354076962</t>
  </si>
  <si>
    <t>04/01/2025</t>
  </si>
  <si>
    <t>Pest Control</t>
  </si>
  <si>
    <t>354075895</t>
  </si>
  <si>
    <t>04/01/2025</t>
  </si>
  <si>
    <t>Trash Allocation Charge</t>
  </si>
  <si>
    <t>354076112</t>
  </si>
  <si>
    <t>04/01/2025</t>
  </si>
  <si>
    <t>Utility Admin Fee</t>
  </si>
  <si>
    <t>354076841</t>
  </si>
  <si>
    <t>04/01/2025</t>
  </si>
  <si>
    <t>Charge Total:</t>
  </si>
  <si>
    <t>5-515</t>
  </si>
  <si>
    <t>A2</t>
  </si>
  <si>
    <t>Vacant Rented Not Ready</t>
  </si>
  <si>
    <t>-- Vacant --</t>
  </si>
  <si>
    <t>-</t>
  </si>
  <si>
    <t>Charge Total:</t>
  </si>
  <si>
    <t>5-516</t>
  </si>
  <si>
    <t>A2</t>
  </si>
  <si>
    <t>Occupied No Notice</t>
  </si>
  <si>
    <t>Martinez, Richard</t>
  </si>
  <si>
    <t>Resident</t>
  </si>
  <si>
    <t>Amenity Rent</t>
  </si>
  <si>
    <t>354077099</t>
  </si>
  <si>
    <t>04/01/2025</t>
  </si>
  <si>
    <t>Rent</t>
  </si>
  <si>
    <t>354076653</t>
  </si>
  <si>
    <t>04/01/2025</t>
  </si>
  <si>
    <t>Parcel Pending Fee</t>
  </si>
  <si>
    <t>354077716</t>
  </si>
  <si>
    <t>04/01/2025</t>
  </si>
  <si>
    <t>Pest Control</t>
  </si>
  <si>
    <t>354076387</t>
  </si>
  <si>
    <t>04/01/2025</t>
  </si>
  <si>
    <t>Trash Allocation Charge</t>
  </si>
  <si>
    <t>354077205</t>
  </si>
  <si>
    <t>04/01/2025</t>
  </si>
  <si>
    <t>Utility Admin Fee</t>
  </si>
  <si>
    <t>354075945</t>
  </si>
  <si>
    <t>04/01/2025</t>
  </si>
  <si>
    <t>Charge Total:</t>
  </si>
  <si>
    <t>5-517</t>
  </si>
  <si>
    <t>A2</t>
  </si>
  <si>
    <t>Occupied No Notice</t>
  </si>
  <si>
    <t>Maldonado, Meliah</t>
  </si>
  <si>
    <t>Resident</t>
  </si>
  <si>
    <t>Amenity Rent</t>
  </si>
  <si>
    <t>354076943</t>
  </si>
  <si>
    <t>04/01/2025</t>
  </si>
  <si>
    <t>Amenity Rent</t>
  </si>
  <si>
    <t>354077678</t>
  </si>
  <si>
    <t>04/01/2025</t>
  </si>
  <si>
    <t>Rent</t>
  </si>
  <si>
    <t>354076970</t>
  </si>
  <si>
    <t>04/01/2025</t>
  </si>
  <si>
    <t>Parcel Pending Fee</t>
  </si>
  <si>
    <t>354076921</t>
  </si>
  <si>
    <t>04/01/2025</t>
  </si>
  <si>
    <t>Pest Control</t>
  </si>
  <si>
    <t>354077645</t>
  </si>
  <si>
    <t>04/01/2025</t>
  </si>
  <si>
    <t>Trash Allocation Charge</t>
  </si>
  <si>
    <t>354077344</t>
  </si>
  <si>
    <t>04/01/2025</t>
  </si>
  <si>
    <t>Utility Admin Fee</t>
  </si>
  <si>
    <t>354076115</t>
  </si>
  <si>
    <t>04/01/2025</t>
  </si>
  <si>
    <t>Charge Total:</t>
  </si>
  <si>
    <t>5-518</t>
  </si>
  <si>
    <t>A2</t>
  </si>
  <si>
    <t>Vacant Rented Ready</t>
  </si>
  <si>
    <t>-- Vacant --</t>
  </si>
  <si>
    <t>-</t>
  </si>
  <si>
    <t>Charge Total:</t>
  </si>
  <si>
    <t>5-521</t>
  </si>
  <si>
    <t>A2</t>
  </si>
  <si>
    <t>Occupied No Notice</t>
  </si>
  <si>
    <t>Munns, Eric</t>
  </si>
  <si>
    <t>Resident</t>
  </si>
  <si>
    <t>Rent</t>
  </si>
  <si>
    <t>354077457</t>
  </si>
  <si>
    <t>04/01/2025</t>
  </si>
  <si>
    <t>Parcel Pending Fee</t>
  </si>
  <si>
    <t>354077107</t>
  </si>
  <si>
    <t>04/01/2025</t>
  </si>
  <si>
    <t>Parking/Carport/Garage</t>
  </si>
  <si>
    <t>354076866</t>
  </si>
  <si>
    <t>04/01/2025</t>
  </si>
  <si>
    <t>Pest Control</t>
  </si>
  <si>
    <t>354076352</t>
  </si>
  <si>
    <t>04/01/2025</t>
  </si>
  <si>
    <t>Trash Allocation Charge</t>
  </si>
  <si>
    <t>354077578</t>
  </si>
  <si>
    <t>04/01/2025</t>
  </si>
  <si>
    <t>Utility Admin Fee</t>
  </si>
  <si>
    <t>354076222</t>
  </si>
  <si>
    <t>04/01/2025</t>
  </si>
  <si>
    <t>Charge Total:</t>
  </si>
  <si>
    <t>5-522</t>
  </si>
  <si>
    <t>A2</t>
  </si>
  <si>
    <t>Occupied No Notice</t>
  </si>
  <si>
    <t>Bock, Colton</t>
  </si>
  <si>
    <t>Resident</t>
  </si>
  <si>
    <t>Rent</t>
  </si>
  <si>
    <t>354076175</t>
  </si>
  <si>
    <t>04/01/2025</t>
  </si>
  <si>
    <t>Parcel Pending Fee</t>
  </si>
  <si>
    <t>354076538</t>
  </si>
  <si>
    <t>04/01/2025</t>
  </si>
  <si>
    <t>Pest Control</t>
  </si>
  <si>
    <t>354076022</t>
  </si>
  <si>
    <t>04/01/2025</t>
  </si>
  <si>
    <t>Trash Allocation Charge</t>
  </si>
  <si>
    <t>354077445</t>
  </si>
  <si>
    <t>04/01/2025</t>
  </si>
  <si>
    <t>Utility Admin Fee</t>
  </si>
  <si>
    <t>354077774</t>
  </si>
  <si>
    <t>04/01/2025</t>
  </si>
  <si>
    <t>Charge Total:</t>
  </si>
  <si>
    <t>5-523</t>
  </si>
  <si>
    <t>A2</t>
  </si>
  <si>
    <t>Occupied No Notice</t>
  </si>
  <si>
    <t>Martinez Pinera, Yakelin</t>
  </si>
  <si>
    <t>Resident</t>
  </si>
  <si>
    <t>Rent</t>
  </si>
  <si>
    <t>354076245</t>
  </si>
  <si>
    <t>04/01/2025</t>
  </si>
  <si>
    <t>Parcel Pending Fee</t>
  </si>
  <si>
    <t>354077532</t>
  </si>
  <si>
    <t>04/01/2025</t>
  </si>
  <si>
    <t>Pest Control</t>
  </si>
  <si>
    <t>354075995</t>
  </si>
  <si>
    <t>04/01/2025</t>
  </si>
  <si>
    <t>Renters Insurance Fine</t>
  </si>
  <si>
    <t>354041902</t>
  </si>
  <si>
    <t>04/01/2025</t>
  </si>
  <si>
    <t>Trash Allocation Charge</t>
  </si>
  <si>
    <t>354077500</t>
  </si>
  <si>
    <t>04/01/2025</t>
  </si>
  <si>
    <t>Utility Admin Fee</t>
  </si>
  <si>
    <t>354076257</t>
  </si>
  <si>
    <t>04/01/2025</t>
  </si>
  <si>
    <t>Charge Total:</t>
  </si>
  <si>
    <t>5-524</t>
  </si>
  <si>
    <t>A2</t>
  </si>
  <si>
    <t>Occupied No Notice</t>
  </si>
  <si>
    <t>Olivas, Anthony</t>
  </si>
  <si>
    <t>Resident</t>
  </si>
  <si>
    <t>Rent</t>
  </si>
  <si>
    <t>354077281</t>
  </si>
  <si>
    <t>04/01/2025</t>
  </si>
  <si>
    <t>Late Fee</t>
  </si>
  <si>
    <t>354402074</t>
  </si>
  <si>
    <t>04/04/2025</t>
  </si>
  <si>
    <t>Parcel Pending Fee</t>
  </si>
  <si>
    <t>354076027</t>
  </si>
  <si>
    <t>04/01/2025</t>
  </si>
  <si>
    <t>Pest Control</t>
  </si>
  <si>
    <t>354076385</t>
  </si>
  <si>
    <t>04/01/2025</t>
  </si>
  <si>
    <t>Trash Allocation Charge</t>
  </si>
  <si>
    <t>354076449</t>
  </si>
  <si>
    <t>04/01/2025</t>
  </si>
  <si>
    <t>Utility Admin Fee</t>
  </si>
  <si>
    <t>354077843</t>
  </si>
  <si>
    <t>04/01/2025</t>
  </si>
  <si>
    <t>Charge Total:</t>
  </si>
  <si>
    <t>5-525</t>
  </si>
  <si>
    <t>A2</t>
  </si>
  <si>
    <t>Occupied No Notice</t>
  </si>
  <si>
    <t>Suarez Rodriguez, Jorge</t>
  </si>
  <si>
    <t>Resident</t>
  </si>
  <si>
    <t>Rent</t>
  </si>
  <si>
    <t>354075941</t>
  </si>
  <si>
    <t>04/01/2025</t>
  </si>
  <si>
    <t>Parcel Pending Fee</t>
  </si>
  <si>
    <t>354077968</t>
  </si>
  <si>
    <t>04/01/2025</t>
  </si>
  <si>
    <t>Pest Control</t>
  </si>
  <si>
    <t>354077483</t>
  </si>
  <si>
    <t>04/01/2025</t>
  </si>
  <si>
    <t>Trash Allocation Charge</t>
  </si>
  <si>
    <t>354077409</t>
  </si>
  <si>
    <t>04/01/2025</t>
  </si>
  <si>
    <t>Utility Admin Fee</t>
  </si>
  <si>
    <t>354076555</t>
  </si>
  <si>
    <t>04/01/2025</t>
  </si>
  <si>
    <t>Charge Total:</t>
  </si>
  <si>
    <t>5-526</t>
  </si>
  <si>
    <t>A2</t>
  </si>
  <si>
    <t>Occupied No Notice</t>
  </si>
  <si>
    <t>Guerrero, Ricardo</t>
  </si>
  <si>
    <t>Resident</t>
  </si>
  <si>
    <t>Amenity Rent</t>
  </si>
  <si>
    <t>354076795</t>
  </si>
  <si>
    <t>04/01/2025</t>
  </si>
  <si>
    <t>Rent</t>
  </si>
  <si>
    <t>354076553</t>
  </si>
  <si>
    <t>04/01/2025</t>
  </si>
  <si>
    <t>Parcel Pending Fee</t>
  </si>
  <si>
    <t>354077684</t>
  </si>
  <si>
    <t>04/01/2025</t>
  </si>
  <si>
    <t>Pest Control</t>
  </si>
  <si>
    <t>354077581</t>
  </si>
  <si>
    <t>04/01/2025</t>
  </si>
  <si>
    <t>Trash Allocation Charge</t>
  </si>
  <si>
    <t>354077065</t>
  </si>
  <si>
    <t>04/01/2025</t>
  </si>
  <si>
    <t>Utility Admin Fee</t>
  </si>
  <si>
    <t>354076519</t>
  </si>
  <si>
    <t>04/01/2025</t>
  </si>
  <si>
    <t>Charge Total:</t>
  </si>
  <si>
    <t>5-527</t>
  </si>
  <si>
    <t>A2</t>
  </si>
  <si>
    <t>Occupied No Notice</t>
  </si>
  <si>
    <t>Mathis, Heath</t>
  </si>
  <si>
    <t>Resident</t>
  </si>
  <si>
    <t>Rent</t>
  </si>
  <si>
    <t>354077133</t>
  </si>
  <si>
    <t>04/01/2025</t>
  </si>
  <si>
    <t>Parcel Pending Fee</t>
  </si>
  <si>
    <t>354075988</t>
  </si>
  <si>
    <t>04/01/2025</t>
  </si>
  <si>
    <t>Pest Control</t>
  </si>
  <si>
    <t>354076275</t>
  </si>
  <si>
    <t>04/01/2025</t>
  </si>
  <si>
    <t>Trash Allocation Charge</t>
  </si>
  <si>
    <t>354077906</t>
  </si>
  <si>
    <t>04/01/2025</t>
  </si>
  <si>
    <t>Utility Admin Fee</t>
  </si>
  <si>
    <t>354077844</t>
  </si>
  <si>
    <t>04/01/2025</t>
  </si>
  <si>
    <t>Charge Total:</t>
  </si>
  <si>
    <t>5-528</t>
  </si>
  <si>
    <t>A2</t>
  </si>
  <si>
    <t>Occupied No Notice</t>
  </si>
  <si>
    <t>Cooper, Justin</t>
  </si>
  <si>
    <t>Resident</t>
  </si>
  <si>
    <t>Amenity Rent</t>
  </si>
  <si>
    <t>354076451</t>
  </si>
  <si>
    <t>04/01/2025</t>
  </si>
  <si>
    <t>Rent</t>
  </si>
  <si>
    <t>354077044</t>
  </si>
  <si>
    <t>04/01/2025</t>
  </si>
  <si>
    <t>Late Fee</t>
  </si>
  <si>
    <t>354402064</t>
  </si>
  <si>
    <t>04/04/2025</t>
  </si>
  <si>
    <t>Parcel Pending Fee</t>
  </si>
  <si>
    <t>354077726</t>
  </si>
  <si>
    <t>04/01/2025</t>
  </si>
  <si>
    <t>Pest Control</t>
  </si>
  <si>
    <t>354076415</t>
  </si>
  <si>
    <t>04/01/2025</t>
  </si>
  <si>
    <t>Trash Allocation Charge</t>
  </si>
  <si>
    <t>354076952</t>
  </si>
  <si>
    <t>04/01/2025</t>
  </si>
  <si>
    <t>Utility Admin Fee</t>
  </si>
  <si>
    <t>354076016</t>
  </si>
  <si>
    <t>04/01/2025</t>
  </si>
  <si>
    <t>Charge Total:</t>
  </si>
  <si>
    <t>6-611</t>
  </si>
  <si>
    <t>A1</t>
  </si>
  <si>
    <t>Vacant Rented Not Ready</t>
  </si>
  <si>
    <t>-- Vacant --</t>
  </si>
  <si>
    <t>-</t>
  </si>
  <si>
    <t>Charge Total:</t>
  </si>
  <si>
    <t>6-612</t>
  </si>
  <si>
    <t>A1</t>
  </si>
  <si>
    <t>Occupied No Notice</t>
  </si>
  <si>
    <t>Horton, Bridget</t>
  </si>
  <si>
    <t>Resident</t>
  </si>
  <si>
    <t>Amenity Rent</t>
  </si>
  <si>
    <t>354142130</t>
  </si>
  <si>
    <t>04/01/2025</t>
  </si>
  <si>
    <t>Amenity Rent</t>
  </si>
  <si>
    <t>354142131</t>
  </si>
  <si>
    <t>04/01/2025</t>
  </si>
  <si>
    <t>Rent</t>
  </si>
  <si>
    <t>354142143</t>
  </si>
  <si>
    <t>04/01/2025</t>
  </si>
  <si>
    <t>Parcel Pending Fee</t>
  </si>
  <si>
    <t>354142138</t>
  </si>
  <si>
    <t>04/01/2025</t>
  </si>
  <si>
    <t>Parking/Carport/Garage</t>
  </si>
  <si>
    <t>354326493</t>
  </si>
  <si>
    <t>04/02/2025</t>
  </si>
  <si>
    <t>Pest Control</t>
  </si>
  <si>
    <t>354142134</t>
  </si>
  <si>
    <t>04/01/2025</t>
  </si>
  <si>
    <t>Trash Allocation Charge</t>
  </si>
  <si>
    <t>354142142</t>
  </si>
  <si>
    <t>04/01/2025</t>
  </si>
  <si>
    <t>Utility Admin Fee</t>
  </si>
  <si>
    <t>354142135</t>
  </si>
  <si>
    <t>04/01/2025</t>
  </si>
  <si>
    <t>Charge Total:</t>
  </si>
  <si>
    <t>6-613</t>
  </si>
  <si>
    <t>A1</t>
  </si>
  <si>
    <t>Occupied No Notice</t>
  </si>
  <si>
    <t>Perni, Komali</t>
  </si>
  <si>
    <t>Resident</t>
  </si>
  <si>
    <t>Amenity Rent</t>
  </si>
  <si>
    <t>354075883</t>
  </si>
  <si>
    <t>04/01/2025</t>
  </si>
  <si>
    <t>Amenity Rent</t>
  </si>
  <si>
    <t>354076193</t>
  </si>
  <si>
    <t>04/01/2025</t>
  </si>
  <si>
    <t>Rent</t>
  </si>
  <si>
    <t>354076514</t>
  </si>
  <si>
    <t>04/01/2025</t>
  </si>
  <si>
    <t>Parcel Pending Fee</t>
  </si>
  <si>
    <t>354076246</t>
  </si>
  <si>
    <t>04/01/2025</t>
  </si>
  <si>
    <t>Pest Control</t>
  </si>
  <si>
    <t>354076671</t>
  </si>
  <si>
    <t>04/01/2025</t>
  </si>
  <si>
    <t>Trash Allocation Charge</t>
  </si>
  <si>
    <t>354077241</t>
  </si>
  <si>
    <t>04/01/2025</t>
  </si>
  <si>
    <t>Utility Admin Fee</t>
  </si>
  <si>
    <t>354077431</t>
  </si>
  <si>
    <t>04/01/2025</t>
  </si>
  <si>
    <t>Charge Total:</t>
  </si>
  <si>
    <t>6-614</t>
  </si>
  <si>
    <t>A1</t>
  </si>
  <si>
    <t>Occupied No Notice</t>
  </si>
  <si>
    <t>Hart, Jeana</t>
  </si>
  <si>
    <t>Resident</t>
  </si>
  <si>
    <t>Amenity Rent</t>
  </si>
  <si>
    <t>354077665</t>
  </si>
  <si>
    <t>04/01/2025</t>
  </si>
  <si>
    <t>Amenity Rent</t>
  </si>
  <si>
    <t>354077534</t>
  </si>
  <si>
    <t>04/01/2025</t>
  </si>
  <si>
    <t>Rent</t>
  </si>
  <si>
    <t>354076041</t>
  </si>
  <si>
    <t>04/01/2025</t>
  </si>
  <si>
    <t>Parcel Pending Fee</t>
  </si>
  <si>
    <t>354076641</t>
  </si>
  <si>
    <t>04/01/2025</t>
  </si>
  <si>
    <t>Pest Control</t>
  </si>
  <si>
    <t>354077109</t>
  </si>
  <si>
    <t>04/01/2025</t>
  </si>
  <si>
    <t>Trash Allocation Charge</t>
  </si>
  <si>
    <t>354076560</t>
  </si>
  <si>
    <t>04/01/2025</t>
  </si>
  <si>
    <t>Utility Admin Fee</t>
  </si>
  <si>
    <t>354077494</t>
  </si>
  <si>
    <t>04/01/2025</t>
  </si>
  <si>
    <t>Charge Total:</t>
  </si>
  <si>
    <t>6-615</t>
  </si>
  <si>
    <t>A1</t>
  </si>
  <si>
    <t>Occupied No Notice</t>
  </si>
  <si>
    <t>Pena Bringa, Mirtha</t>
  </si>
  <si>
    <t>Resident</t>
  </si>
  <si>
    <t>Amenity Rent</t>
  </si>
  <si>
    <t>354076221</t>
  </si>
  <si>
    <t>04/01/2025</t>
  </si>
  <si>
    <t>Amenity Rent</t>
  </si>
  <si>
    <t>354076166</t>
  </si>
  <si>
    <t>04/01/2025</t>
  </si>
  <si>
    <t>Rent</t>
  </si>
  <si>
    <t>354077251</t>
  </si>
  <si>
    <t>04/01/2025</t>
  </si>
  <si>
    <t>Parcel Pending Fee</t>
  </si>
  <si>
    <t>354076057</t>
  </si>
  <si>
    <t>04/01/2025</t>
  </si>
  <si>
    <t>Parking/Carport/Garage</t>
  </si>
  <si>
    <t>354076737</t>
  </si>
  <si>
    <t>04/01/2025</t>
  </si>
  <si>
    <t>Pest Control</t>
  </si>
  <si>
    <t>354077014</t>
  </si>
  <si>
    <t>04/01/2025</t>
  </si>
  <si>
    <t>Trash Allocation Charge</t>
  </si>
  <si>
    <t>354076217</t>
  </si>
  <si>
    <t>04/01/2025</t>
  </si>
  <si>
    <t>Utility Admin Fee</t>
  </si>
  <si>
    <t>354077549</t>
  </si>
  <si>
    <t>04/01/2025</t>
  </si>
  <si>
    <t>Charge Total:</t>
  </si>
  <si>
    <t>6-616</t>
  </si>
  <si>
    <t>A1</t>
  </si>
  <si>
    <t>Notice Unrented</t>
  </si>
  <si>
    <t>Mireles, Christian</t>
  </si>
  <si>
    <t>Resident</t>
  </si>
  <si>
    <t>Amenity Rent</t>
  </si>
  <si>
    <t>354077646</t>
  </si>
  <si>
    <t>04/01/2025</t>
  </si>
  <si>
    <t>Amenity Rent</t>
  </si>
  <si>
    <t>354077029</t>
  </si>
  <si>
    <t>04/01/2025</t>
  </si>
  <si>
    <t>Rent</t>
  </si>
  <si>
    <t>354077268</t>
  </si>
  <si>
    <t>04/01/2025</t>
  </si>
  <si>
    <t>Parcel Pending Fee</t>
  </si>
  <si>
    <t>354075915</t>
  </si>
  <si>
    <t>04/01/2025</t>
  </si>
  <si>
    <t>Pest Control</t>
  </si>
  <si>
    <t>354076373</t>
  </si>
  <si>
    <t>04/01/2025</t>
  </si>
  <si>
    <t>Renters Insurance Fine</t>
  </si>
  <si>
    <t>354042074</t>
  </si>
  <si>
    <t>04/01/2025</t>
  </si>
  <si>
    <t>Trash Allocation Charge</t>
  </si>
  <si>
    <t>354076419</t>
  </si>
  <si>
    <t>04/01/2025</t>
  </si>
  <si>
    <t>Utility Admin Fee</t>
  </si>
  <si>
    <t>354076195</t>
  </si>
  <si>
    <t>04/01/2025</t>
  </si>
  <si>
    <t>Charge Total:</t>
  </si>
  <si>
    <t>6-617</t>
  </si>
  <si>
    <t>A1</t>
  </si>
  <si>
    <t>Occupied No Notice</t>
  </si>
  <si>
    <t>Ornelas JR, Carlos</t>
  </si>
  <si>
    <t>Resident</t>
  </si>
  <si>
    <t>Amenity Rent</t>
  </si>
  <si>
    <t>354077126</t>
  </si>
  <si>
    <t>04/01/2025</t>
  </si>
  <si>
    <t>Amenity Rent</t>
  </si>
  <si>
    <t>354076511</t>
  </si>
  <si>
    <t>04/01/2025</t>
  </si>
  <si>
    <t>Rent</t>
  </si>
  <si>
    <t>354076290</t>
  </si>
  <si>
    <t>04/01/2025</t>
  </si>
  <si>
    <t>Parcel Pending Fee</t>
  </si>
  <si>
    <t>354076926</t>
  </si>
  <si>
    <t>04/01/2025</t>
  </si>
  <si>
    <t>Pest Control</t>
  </si>
  <si>
    <t>354076461</t>
  </si>
  <si>
    <t>04/01/2025</t>
  </si>
  <si>
    <t>Trash Allocation Charge</t>
  </si>
  <si>
    <t>354076916</t>
  </si>
  <si>
    <t>04/01/2025</t>
  </si>
  <si>
    <t>Utility Admin Fee</t>
  </si>
  <si>
    <t>354076683</t>
  </si>
  <si>
    <t>04/01/2025</t>
  </si>
  <si>
    <t>Charge Total:</t>
  </si>
  <si>
    <t>6-618</t>
  </si>
  <si>
    <t>A1</t>
  </si>
  <si>
    <t>Notice Rented</t>
  </si>
  <si>
    <t>Rodriguez, Rodney</t>
  </si>
  <si>
    <t>Resident</t>
  </si>
  <si>
    <t>Amenity Rent</t>
  </si>
  <si>
    <t>354077717</t>
  </si>
  <si>
    <t>04/01/2025</t>
  </si>
  <si>
    <t>Amenity Rent</t>
  </si>
  <si>
    <t>354076586</t>
  </si>
  <si>
    <t>04/01/2025</t>
  </si>
  <si>
    <t>Amenity Rent</t>
  </si>
  <si>
    <t>354076853</t>
  </si>
  <si>
    <t>04/21/2025</t>
  </si>
  <si>
    <t>Amenity Rent</t>
  </si>
  <si>
    <t>354077035</t>
  </si>
  <si>
    <t>04/21/2025</t>
  </si>
  <si>
    <t>Month to Month Rent</t>
  </si>
  <si>
    <t>354076585</t>
  </si>
  <si>
    <t>04/21/2025</t>
  </si>
  <si>
    <t>Rent</t>
  </si>
  <si>
    <t>354077694</t>
  </si>
  <si>
    <t>04/01/2025</t>
  </si>
  <si>
    <t>Month-to-Month Fee</t>
  </si>
  <si>
    <t>354077983</t>
  </si>
  <si>
    <t>04/21/2025</t>
  </si>
  <si>
    <t>Parcel Pending Fee</t>
  </si>
  <si>
    <t>354076963</t>
  </si>
  <si>
    <t>04/01/2025</t>
  </si>
  <si>
    <t>Parcel Pending Fee</t>
  </si>
  <si>
    <t>354076316</t>
  </si>
  <si>
    <t>04/21/2025</t>
  </si>
  <si>
    <t>Pest Control</t>
  </si>
  <si>
    <t>354077399</t>
  </si>
  <si>
    <t>04/01/2025</t>
  </si>
  <si>
    <t>Pest Control</t>
  </si>
  <si>
    <t>354076296</t>
  </si>
  <si>
    <t>04/21/2025</t>
  </si>
  <si>
    <t>Renters Insurance Fine</t>
  </si>
  <si>
    <t>354042266</t>
  </si>
  <si>
    <t>04/01/2025</t>
  </si>
  <si>
    <t>Trash Allocation Charge</t>
  </si>
  <si>
    <t>354076158</t>
  </si>
  <si>
    <t>04/01/2025</t>
  </si>
  <si>
    <t>Trash Allocation Charge</t>
  </si>
  <si>
    <t>354076972</t>
  </si>
  <si>
    <t>04/21/2025</t>
  </si>
  <si>
    <t>Utility Admin Fee</t>
  </si>
  <si>
    <t>354076208</t>
  </si>
  <si>
    <t>04/01/2025</t>
  </si>
  <si>
    <t>Utility Admin Fee</t>
  </si>
  <si>
    <t>354076548</t>
  </si>
  <si>
    <t>04/21/2025</t>
  </si>
  <si>
    <t>Charge Total:</t>
  </si>
  <si>
    <t>6-621</t>
  </si>
  <si>
    <t>A1</t>
  </si>
  <si>
    <t>Occupied No Notice</t>
  </si>
  <si>
    <t>Whitworth, Jessy</t>
  </si>
  <si>
    <t>Resident</t>
  </si>
  <si>
    <t>Rent</t>
  </si>
  <si>
    <t>354077619</t>
  </si>
  <si>
    <t>04/01/2025</t>
  </si>
  <si>
    <t>Parcel Pending Fee</t>
  </si>
  <si>
    <t>354077980</t>
  </si>
  <si>
    <t>04/01/2025</t>
  </si>
  <si>
    <t>Parking/Carport/Garage</t>
  </si>
  <si>
    <t>354077687</t>
  </si>
  <si>
    <t>04/01/2025</t>
  </si>
  <si>
    <t>Pest Control</t>
  </si>
  <si>
    <t>354077963</t>
  </si>
  <si>
    <t>04/01/2025</t>
  </si>
  <si>
    <t>Trash Allocation Charge</t>
  </si>
  <si>
    <t>354076777</t>
  </si>
  <si>
    <t>04/01/2025</t>
  </si>
  <si>
    <t>Utility Admin Fee</t>
  </si>
  <si>
    <t>354076157</t>
  </si>
  <si>
    <t>04/01/2025</t>
  </si>
  <si>
    <t>Charge Total:</t>
  </si>
  <si>
    <t>6-622</t>
  </si>
  <si>
    <t>A1</t>
  </si>
  <si>
    <t>Occupied No Notice</t>
  </si>
  <si>
    <t>Collins, Decarlo</t>
  </si>
  <si>
    <t>Resident</t>
  </si>
  <si>
    <t>Amenity Rent</t>
  </si>
  <si>
    <t>354076764</t>
  </si>
  <si>
    <t>04/01/2025</t>
  </si>
  <si>
    <t>Rent</t>
  </si>
  <si>
    <t>354076389</t>
  </si>
  <si>
    <t>04/01/2025</t>
  </si>
  <si>
    <t>Late Fee</t>
  </si>
  <si>
    <t>354402073</t>
  </si>
  <si>
    <t>04/04/2025</t>
  </si>
  <si>
    <t>Parcel Pending Fee</t>
  </si>
  <si>
    <t>354077579</t>
  </si>
  <si>
    <t>04/01/2025</t>
  </si>
  <si>
    <t>Pest Control</t>
  </si>
  <si>
    <t>354076638</t>
  </si>
  <si>
    <t>04/01/2025</t>
  </si>
  <si>
    <t>Renters Insurance Fine</t>
  </si>
  <si>
    <t>354129302</t>
  </si>
  <si>
    <t>04/01/2025</t>
  </si>
  <si>
    <t>Trash Allocation Charge</t>
  </si>
  <si>
    <t>354077192</t>
  </si>
  <si>
    <t>04/01/2025</t>
  </si>
  <si>
    <t>Utility Admin Fee</t>
  </si>
  <si>
    <t>354076305</t>
  </si>
  <si>
    <t>04/01/2025</t>
  </si>
  <si>
    <t>Charge Total:</t>
  </si>
  <si>
    <t>6-623</t>
  </si>
  <si>
    <t>A1</t>
  </si>
  <si>
    <t>Occupied No Notice</t>
  </si>
  <si>
    <t>Moreno, Macy</t>
  </si>
  <si>
    <t>Resident</t>
  </si>
  <si>
    <t>Rent</t>
  </si>
  <si>
    <t>354076204</t>
  </si>
  <si>
    <t>04/01/2025</t>
  </si>
  <si>
    <t>Parcel Pending Fee</t>
  </si>
  <si>
    <t>354077975</t>
  </si>
  <si>
    <t>04/01/2025</t>
  </si>
  <si>
    <t>Pest Control</t>
  </si>
  <si>
    <t>354077393</t>
  </si>
  <si>
    <t>04/01/2025</t>
  </si>
  <si>
    <t>Trash Allocation Charge</t>
  </si>
  <si>
    <t>354077324</t>
  </si>
  <si>
    <t>04/01/2025</t>
  </si>
  <si>
    <t>Utility Admin Fee</t>
  </si>
  <si>
    <t>354077618</t>
  </si>
  <si>
    <t>04/01/2025</t>
  </si>
  <si>
    <t>Charge Total:</t>
  </si>
  <si>
    <t>6-624</t>
  </si>
  <si>
    <t>A1</t>
  </si>
  <si>
    <t>Notice Unrented</t>
  </si>
  <si>
    <t>Balboa Villanueva, Isamar</t>
  </si>
  <si>
    <t>Resident</t>
  </si>
  <si>
    <t>Amenity Rent</t>
  </si>
  <si>
    <t>354077191</t>
  </si>
  <si>
    <t>04/01/2025</t>
  </si>
  <si>
    <t>Amenity Rent</t>
  </si>
  <si>
    <t>354366333</t>
  </si>
  <si>
    <t>04/01/2025</t>
  </si>
  <si>
    <t>Amenity Rent</t>
  </si>
  <si>
    <t>354366330</t>
  </si>
  <si>
    <t>04/01/2025</t>
  </si>
  <si>
    <t>Rent</t>
  </si>
  <si>
    <t>354076349</t>
  </si>
  <si>
    <t>04/01/2025</t>
  </si>
  <si>
    <t>Rent</t>
  </si>
  <si>
    <t>354366331</t>
  </si>
  <si>
    <t>04/01/2025</t>
  </si>
  <si>
    <t>Rent</t>
  </si>
  <si>
    <t>354366334</t>
  </si>
  <si>
    <t>04/01/2025</t>
  </si>
  <si>
    <t>Parcel Pending Fee</t>
  </si>
  <si>
    <t>354366336</t>
  </si>
  <si>
    <t>04/01/2025</t>
  </si>
  <si>
    <t>Parcel Pending Fee</t>
  </si>
  <si>
    <t>354366329</t>
  </si>
  <si>
    <t>04/01/2025</t>
  </si>
  <si>
    <t>Parcel Pending Fee</t>
  </si>
  <si>
    <t>354076801</t>
  </si>
  <si>
    <t>04/01/2025</t>
  </si>
  <si>
    <t>Pest Control</t>
  </si>
  <si>
    <t>354366335</t>
  </si>
  <si>
    <t>04/01/2025</t>
  </si>
  <si>
    <t>Pest Control</t>
  </si>
  <si>
    <t>354366326</t>
  </si>
  <si>
    <t>04/01/2025</t>
  </si>
  <si>
    <t>Pest Control</t>
  </si>
  <si>
    <t>354077804</t>
  </si>
  <si>
    <t>04/01/2025</t>
  </si>
  <si>
    <t>Renters Insurance Fine</t>
  </si>
  <si>
    <t>354167200</t>
  </si>
  <si>
    <t>04/01/2025</t>
  </si>
  <si>
    <t>Transfer Fee</t>
  </si>
  <si>
    <t>354366359</t>
  </si>
  <si>
    <t>04/03/2025</t>
  </si>
  <si>
    <t>Trash Allocation Charge</t>
  </si>
  <si>
    <t>354366332</t>
  </si>
  <si>
    <t>04/01/2025</t>
  </si>
  <si>
    <t>Trash Allocation Charge</t>
  </si>
  <si>
    <t>354366327</t>
  </si>
  <si>
    <t>04/01/2025</t>
  </si>
  <si>
    <t>Trash Allocation Charge</t>
  </si>
  <si>
    <t>354077256</t>
  </si>
  <si>
    <t>04/01/2025</t>
  </si>
  <si>
    <t>Utility Admin Fee</t>
  </si>
  <si>
    <t>354076817</t>
  </si>
  <si>
    <t>04/01/2025</t>
  </si>
  <si>
    <t>Utility Admin Fee</t>
  </si>
  <si>
    <t>354366337</t>
  </si>
  <si>
    <t>04/01/2025</t>
  </si>
  <si>
    <t>Utility Admin Fee</t>
  </si>
  <si>
    <t>354366328</t>
  </si>
  <si>
    <t>04/01/2025</t>
  </si>
  <si>
    <t>Charge Total:</t>
  </si>
  <si>
    <t>6-625</t>
  </si>
  <si>
    <t>A1</t>
  </si>
  <si>
    <t>Occupied No Notice</t>
  </si>
  <si>
    <t>Rodriguez Martinez, Alfredo</t>
  </si>
  <si>
    <t>Resident</t>
  </si>
  <si>
    <t>Rent</t>
  </si>
  <si>
    <t>354077574</t>
  </si>
  <si>
    <t>04/01/2025</t>
  </si>
  <si>
    <t>Parcel Pending Fee</t>
  </si>
  <si>
    <t>354076273</t>
  </si>
  <si>
    <t>04/01/2025</t>
  </si>
  <si>
    <t>Pest Control</t>
  </si>
  <si>
    <t>354077565</t>
  </si>
  <si>
    <t>04/01/2025</t>
  </si>
  <si>
    <t>Trash Allocation Charge</t>
  </si>
  <si>
    <t>354076465</t>
  </si>
  <si>
    <t>04/01/2025</t>
  </si>
  <si>
    <t>Utility Admin Fee</t>
  </si>
  <si>
    <t>354077124</t>
  </si>
  <si>
    <t>04/01/2025</t>
  </si>
  <si>
    <t>Charge Total:</t>
  </si>
  <si>
    <t>6-626</t>
  </si>
  <si>
    <t>A1</t>
  </si>
  <si>
    <t>Occupied No Notice</t>
  </si>
  <si>
    <t>Torrez, Elissa</t>
  </si>
  <si>
    <t>Resident</t>
  </si>
  <si>
    <t>Amenity Rent</t>
  </si>
  <si>
    <t>354077266</t>
  </si>
  <si>
    <t>04/01/2025</t>
  </si>
  <si>
    <t>Rent</t>
  </si>
  <si>
    <t>354077413</t>
  </si>
  <si>
    <t>04/01/2025</t>
  </si>
  <si>
    <t>Parcel Pending Fee</t>
  </si>
  <si>
    <t>354076756</t>
  </si>
  <si>
    <t>04/01/2025</t>
  </si>
  <si>
    <t>Parking/Carport/Garage</t>
  </si>
  <si>
    <t>354077255</t>
  </si>
  <si>
    <t>04/01/2025</t>
  </si>
  <si>
    <t>Pest Control</t>
  </si>
  <si>
    <t>354076566</t>
  </si>
  <si>
    <t>04/01/2025</t>
  </si>
  <si>
    <t>Trash Allocation Charge</t>
  </si>
  <si>
    <t>354076872</t>
  </si>
  <si>
    <t>04/01/2025</t>
  </si>
  <si>
    <t>Utility Admin Fee</t>
  </si>
  <si>
    <t>354077608</t>
  </si>
  <si>
    <t>04/01/2025</t>
  </si>
  <si>
    <t>Charge Total:</t>
  </si>
  <si>
    <t>6-627</t>
  </si>
  <si>
    <t>A1</t>
  </si>
  <si>
    <t>Occupied No Notice</t>
  </si>
  <si>
    <t>Ramos, Benjamin (Andrew)</t>
  </si>
  <si>
    <t>Resident</t>
  </si>
  <si>
    <t>Amenity Rent</t>
  </si>
  <si>
    <t>354077737</t>
  </si>
  <si>
    <t>04/01/2025</t>
  </si>
  <si>
    <t>Rent</t>
  </si>
  <si>
    <t>354076743</t>
  </si>
  <si>
    <t>04/01/2025</t>
  </si>
  <si>
    <t>Late Fee</t>
  </si>
  <si>
    <t>354402056</t>
  </si>
  <si>
    <t>04/04/2025</t>
  </si>
  <si>
    <t>Parcel Pending Fee</t>
  </si>
  <si>
    <t>354076946</t>
  </si>
  <si>
    <t>04/01/2025</t>
  </si>
  <si>
    <t>Pest Control</t>
  </si>
  <si>
    <t>354076416</t>
  </si>
  <si>
    <t>04/01/2025</t>
  </si>
  <si>
    <t>Trash Allocation Charge</t>
  </si>
  <si>
    <t>354077497</t>
  </si>
  <si>
    <t>04/01/2025</t>
  </si>
  <si>
    <t>Utility Admin Fee</t>
  </si>
  <si>
    <t>354076912</t>
  </si>
  <si>
    <t>04/01/2025</t>
  </si>
  <si>
    <t>Charge Total:</t>
  </si>
  <si>
    <t>6-628</t>
  </si>
  <si>
    <t>A1</t>
  </si>
  <si>
    <t>Occupied No Notice</t>
  </si>
  <si>
    <t>Shanmuga Sundaram, Raghul</t>
  </si>
  <si>
    <t>Resident</t>
  </si>
  <si>
    <t>Rent</t>
  </si>
  <si>
    <t>354077069</t>
  </si>
  <si>
    <t>04/01/2025</t>
  </si>
  <si>
    <t>Parcel Pending Fee</t>
  </si>
  <si>
    <t>354077368</t>
  </si>
  <si>
    <t>04/01/2025</t>
  </si>
  <si>
    <t>Pest Control</t>
  </si>
  <si>
    <t>354076079</t>
  </si>
  <si>
    <t>04/01/2025</t>
  </si>
  <si>
    <t>Trash Allocation Charge</t>
  </si>
  <si>
    <t>354076840</t>
  </si>
  <si>
    <t>04/01/2025</t>
  </si>
  <si>
    <t>Utility Admin Fee</t>
  </si>
  <si>
    <t>354077466</t>
  </si>
  <si>
    <t>04/01/2025</t>
  </si>
  <si>
    <t>Charge Total:</t>
  </si>
  <si>
    <t>7-711</t>
  </si>
  <si>
    <t>A2</t>
  </si>
  <si>
    <t>Occupied No Notice</t>
  </si>
  <si>
    <t>Zavala, Alejandro</t>
  </si>
  <si>
    <t>Resident</t>
  </si>
  <si>
    <t>Amenity Rent</t>
  </si>
  <si>
    <t>354077708</t>
  </si>
  <si>
    <t>04/01/2025</t>
  </si>
  <si>
    <t>Amenity Rent</t>
  </si>
  <si>
    <t>354076194</t>
  </si>
  <si>
    <t>04/01/2025</t>
  </si>
  <si>
    <t>Rent</t>
  </si>
  <si>
    <t>354075958</t>
  </si>
  <si>
    <t>04/01/2025</t>
  </si>
  <si>
    <t>Parcel Pending Fee</t>
  </si>
  <si>
    <t>354076403</t>
  </si>
  <si>
    <t>04/01/2025</t>
  </si>
  <si>
    <t>Parking/Carport/Garage</t>
  </si>
  <si>
    <t>354076988</t>
  </si>
  <si>
    <t>04/01/2025</t>
  </si>
  <si>
    <t>Pest Control</t>
  </si>
  <si>
    <t>354076703</t>
  </si>
  <si>
    <t>04/01/2025</t>
  </si>
  <si>
    <t>Trash Allocation Charge</t>
  </si>
  <si>
    <t>354076004</t>
  </si>
  <si>
    <t>04/01/2025</t>
  </si>
  <si>
    <t>Utility Admin Fee</t>
  </si>
  <si>
    <t>354076570</t>
  </si>
  <si>
    <t>04/01/2025</t>
  </si>
  <si>
    <t>Charge Total:</t>
  </si>
  <si>
    <t>7-712</t>
  </si>
  <si>
    <t>A2</t>
  </si>
  <si>
    <t>Occupied No Notice</t>
  </si>
  <si>
    <t>Lee, Teddy</t>
  </si>
  <si>
    <t>Resident</t>
  </si>
  <si>
    <t>Amenity Rent</t>
  </si>
  <si>
    <t>354077793</t>
  </si>
  <si>
    <t>04/01/2025</t>
  </si>
  <si>
    <t>Amenity Rent</t>
  </si>
  <si>
    <t>354077816</t>
  </si>
  <si>
    <t>04/01/2025</t>
  </si>
  <si>
    <t>Rent</t>
  </si>
  <si>
    <t>354076318</t>
  </si>
  <si>
    <t>04/01/2025</t>
  </si>
  <si>
    <t>Parcel Pending Fee</t>
  </si>
  <si>
    <t>354076957</t>
  </si>
  <si>
    <t>04/01/2025</t>
  </si>
  <si>
    <t>Pest Control</t>
  </si>
  <si>
    <t>354076280</t>
  </si>
  <si>
    <t>04/01/2025</t>
  </si>
  <si>
    <t>Trash Allocation Charge</t>
  </si>
  <si>
    <t>354077546</t>
  </si>
  <si>
    <t>04/01/2025</t>
  </si>
  <si>
    <t>Utility Admin Fee</t>
  </si>
  <si>
    <t>354075882</t>
  </si>
  <si>
    <t>04/01/2025</t>
  </si>
  <si>
    <t>Charge Total:</t>
  </si>
  <si>
    <t>7-713</t>
  </si>
  <si>
    <t>A2</t>
  </si>
  <si>
    <t>Occupied No Notice</t>
  </si>
  <si>
    <t>Camacho Cabrera, Marianela</t>
  </si>
  <si>
    <t>Resident</t>
  </si>
  <si>
    <t>Amenity Rent</t>
  </si>
  <si>
    <t>354075970</t>
  </si>
  <si>
    <t>04/01/2025</t>
  </si>
  <si>
    <t>Rent</t>
  </si>
  <si>
    <t>354076167</t>
  </si>
  <si>
    <t>04/01/2025</t>
  </si>
  <si>
    <t>Parcel Pending Fee</t>
  </si>
  <si>
    <t>354077164</t>
  </si>
  <si>
    <t>04/01/2025</t>
  </si>
  <si>
    <t>Pest Control</t>
  </si>
  <si>
    <t>354077540</t>
  </si>
  <si>
    <t>04/01/2025</t>
  </si>
  <si>
    <t>Trash Allocation Charge</t>
  </si>
  <si>
    <t>354076875</t>
  </si>
  <si>
    <t>04/01/2025</t>
  </si>
  <si>
    <t>Utility Admin Fee</t>
  </si>
  <si>
    <t>354077151</t>
  </si>
  <si>
    <t>04/01/2025</t>
  </si>
  <si>
    <t>Charge Total:</t>
  </si>
  <si>
    <t>7-714</t>
  </si>
  <si>
    <t>A2</t>
  </si>
  <si>
    <t>Occupied No Notice</t>
  </si>
  <si>
    <t>Espinosa, Christian</t>
  </si>
  <si>
    <t>Resident</t>
  </si>
  <si>
    <t>Amenity Rent</t>
  </si>
  <si>
    <t>354076583</t>
  </si>
  <si>
    <t>04/01/2025</t>
  </si>
  <si>
    <t>Rent</t>
  </si>
  <si>
    <t>354076444</t>
  </si>
  <si>
    <t>04/01/2025</t>
  </si>
  <si>
    <t>Late Fee</t>
  </si>
  <si>
    <t>354402075</t>
  </si>
  <si>
    <t>04/04/2025</t>
  </si>
  <si>
    <t>Parcel Pending Fee</t>
  </si>
  <si>
    <t>354076951</t>
  </si>
  <si>
    <t>04/01/2025</t>
  </si>
  <si>
    <t>Parking/Carport/Garage</t>
  </si>
  <si>
    <t>354077131</t>
  </si>
  <si>
    <t>04/01/2025</t>
  </si>
  <si>
    <t>Pest Control</t>
  </si>
  <si>
    <t>354077326</t>
  </si>
  <si>
    <t>04/01/2025</t>
  </si>
  <si>
    <t>Renters Insurance Fine</t>
  </si>
  <si>
    <t>354041899</t>
  </si>
  <si>
    <t>04/01/2025</t>
  </si>
  <si>
    <t>Trash Allocation Charge</t>
  </si>
  <si>
    <t>354077607</t>
  </si>
  <si>
    <t>04/01/2025</t>
  </si>
  <si>
    <t>Utility Admin Fee</t>
  </si>
  <si>
    <t>354076781</t>
  </si>
  <si>
    <t>04/01/2025</t>
  </si>
  <si>
    <t>Charge Total:</t>
  </si>
  <si>
    <t>7-715</t>
  </si>
  <si>
    <t>A2</t>
  </si>
  <si>
    <t>Occupied No Notice</t>
  </si>
  <si>
    <t>Marquez Llanes, Bairon</t>
  </si>
  <si>
    <t>Resident</t>
  </si>
  <si>
    <t>Amenity Rent</t>
  </si>
  <si>
    <t>354077349</t>
  </si>
  <si>
    <t>04/01/2025</t>
  </si>
  <si>
    <t>Rent</t>
  </si>
  <si>
    <t>354077313</t>
  </si>
  <si>
    <t>04/01/2025</t>
  </si>
  <si>
    <t>Parcel Pending Fee</t>
  </si>
  <si>
    <t>354077031</t>
  </si>
  <si>
    <t>04/01/2025</t>
  </si>
  <si>
    <t>Pest Control</t>
  </si>
  <si>
    <t>354076143</t>
  </si>
  <si>
    <t>04/01/2025</t>
  </si>
  <si>
    <t>Trash Allocation Charge</t>
  </si>
  <si>
    <t>354076676</t>
  </si>
  <si>
    <t>04/01/2025</t>
  </si>
  <si>
    <t>Utility Admin Fee</t>
  </si>
  <si>
    <t>354076136</t>
  </si>
  <si>
    <t>04/01/2025</t>
  </si>
  <si>
    <t>Charge Total:</t>
  </si>
  <si>
    <t>7-716</t>
  </si>
  <si>
    <t>A2</t>
  </si>
  <si>
    <t>Occupied No Notice</t>
  </si>
  <si>
    <t>Jarrett, Bobby</t>
  </si>
  <si>
    <t>Resident</t>
  </si>
  <si>
    <t>Amenity Rent</t>
  </si>
  <si>
    <t>354076392</t>
  </si>
  <si>
    <t>04/01/2025</t>
  </si>
  <si>
    <t>Amenity Rent</t>
  </si>
  <si>
    <t>354076953</t>
  </si>
  <si>
    <t>04/01/2025</t>
  </si>
  <si>
    <t>Rent</t>
  </si>
  <si>
    <t>354076573</t>
  </si>
  <si>
    <t>04/01/2025</t>
  </si>
  <si>
    <t>Parcel Pending Fee</t>
  </si>
  <si>
    <t>354076322</t>
  </si>
  <si>
    <t>04/01/2025</t>
  </si>
  <si>
    <t>Pest Control</t>
  </si>
  <si>
    <t>354075999</t>
  </si>
  <si>
    <t>04/01/2025</t>
  </si>
  <si>
    <t>Trash Allocation Charge</t>
  </si>
  <si>
    <t>354077067</t>
  </si>
  <si>
    <t>04/01/2025</t>
  </si>
  <si>
    <t>Utility Admin Fee</t>
  </si>
  <si>
    <t>354076081</t>
  </si>
  <si>
    <t>04/01/2025</t>
  </si>
  <si>
    <t>Charge Total:</t>
  </si>
  <si>
    <t>7-717</t>
  </si>
  <si>
    <t>A2</t>
  </si>
  <si>
    <t>Notice Unrented</t>
  </si>
  <si>
    <t>Taylor, Breece</t>
  </si>
  <si>
    <t>Resident</t>
  </si>
  <si>
    <t>Amenity Rent</t>
  </si>
  <si>
    <t>354077756</t>
  </si>
  <si>
    <t>04/01/2025</t>
  </si>
  <si>
    <t>Rent</t>
  </si>
  <si>
    <t>354076526</t>
  </si>
  <si>
    <t>04/01/2025</t>
  </si>
  <si>
    <t>Parcel Pending Fee</t>
  </si>
  <si>
    <t>354076843</t>
  </si>
  <si>
    <t>04/01/2025</t>
  </si>
  <si>
    <t>Pest Control</t>
  </si>
  <si>
    <t>354077358</t>
  </si>
  <si>
    <t>04/01/2025</t>
  </si>
  <si>
    <t>Trash Allocation Charge</t>
  </si>
  <si>
    <t>354076313</t>
  </si>
  <si>
    <t>04/01/2025</t>
  </si>
  <si>
    <t>Utility Admin Fee</t>
  </si>
  <si>
    <t>354077966</t>
  </si>
  <si>
    <t>04/01/2025</t>
  </si>
  <si>
    <t>Charge Total:</t>
  </si>
  <si>
    <t>7-718</t>
  </si>
  <si>
    <t>A2</t>
  </si>
  <si>
    <t>Occupied No Notice</t>
  </si>
  <si>
    <t>Dominguez, Ivan</t>
  </si>
  <si>
    <t>Resident</t>
  </si>
  <si>
    <t>Amenity Rent</t>
  </si>
  <si>
    <t>354077815</t>
  </si>
  <si>
    <t>04/01/2025</t>
  </si>
  <si>
    <t>Amenity Rent</t>
  </si>
  <si>
    <t>354076138</t>
  </si>
  <si>
    <t>04/01/2025</t>
  </si>
  <si>
    <t>Rent</t>
  </si>
  <si>
    <t>354076769</t>
  </si>
  <si>
    <t>04/01/2025</t>
  </si>
  <si>
    <t>Parcel Pending Fee</t>
  </si>
  <si>
    <t>354077365</t>
  </si>
  <si>
    <t>04/01/2025</t>
  </si>
  <si>
    <t>Pest Control</t>
  </si>
  <si>
    <t>354077724</t>
  </si>
  <si>
    <t>04/01/2025</t>
  </si>
  <si>
    <t>Trash Allocation Charge</t>
  </si>
  <si>
    <t>354076779</t>
  </si>
  <si>
    <t>04/01/2025</t>
  </si>
  <si>
    <t>Utility Admin Fee</t>
  </si>
  <si>
    <t>354077283</t>
  </si>
  <si>
    <t>04/01/2025</t>
  </si>
  <si>
    <t>Charge Total:</t>
  </si>
  <si>
    <t>7-721</t>
  </si>
  <si>
    <t>A2</t>
  </si>
  <si>
    <t>Vacant Rented Not Ready</t>
  </si>
  <si>
    <t>-- Vacant --</t>
  </si>
  <si>
    <t>-</t>
  </si>
  <si>
    <t>Charge Total:</t>
  </si>
  <si>
    <t>7-722</t>
  </si>
  <si>
    <t>A2</t>
  </si>
  <si>
    <t>Occupied No Notice</t>
  </si>
  <si>
    <t>Cole, Kurt</t>
  </si>
  <si>
    <t>Resident</t>
  </si>
  <si>
    <t>Amenity Rent</t>
  </si>
  <si>
    <t>354077893</t>
  </si>
  <si>
    <t>04/01/2025</t>
  </si>
  <si>
    <t>Rent</t>
  </si>
  <si>
    <t>354076362</t>
  </si>
  <si>
    <t>04/01/2025</t>
  </si>
  <si>
    <t>Parcel Pending Fee</t>
  </si>
  <si>
    <t>354076092</t>
  </si>
  <si>
    <t>04/01/2025</t>
  </si>
  <si>
    <t>Parking/Carport/Garage</t>
  </si>
  <si>
    <t>354076037</t>
  </si>
  <si>
    <t>04/01/2025</t>
  </si>
  <si>
    <t>Pest Control</t>
  </si>
  <si>
    <t>354076388</t>
  </si>
  <si>
    <t>04/01/2025</t>
  </si>
  <si>
    <t>Trash Allocation Charge</t>
  </si>
  <si>
    <t>354075981</t>
  </si>
  <si>
    <t>04/01/2025</t>
  </si>
  <si>
    <t>Utility Admin Fee</t>
  </si>
  <si>
    <t>354075984</t>
  </si>
  <si>
    <t>04/01/2025</t>
  </si>
  <si>
    <t>Charge Total:</t>
  </si>
  <si>
    <t>7-723</t>
  </si>
  <si>
    <t>A2</t>
  </si>
  <si>
    <t>Occupied No Notice</t>
  </si>
  <si>
    <t>Almeida, Marien</t>
  </si>
  <si>
    <t>Resident</t>
  </si>
  <si>
    <t>Rent</t>
  </si>
  <si>
    <t>354076564</t>
  </si>
  <si>
    <t>04/01/2025</t>
  </si>
  <si>
    <t>Parcel Pending Fee</t>
  </si>
  <si>
    <t>354077803</t>
  </si>
  <si>
    <t>04/01/2025</t>
  </si>
  <si>
    <t>Pest Control</t>
  </si>
  <si>
    <t>354077201</t>
  </si>
  <si>
    <t>04/01/2025</t>
  </si>
  <si>
    <t>Trash Allocation Charge</t>
  </si>
  <si>
    <t>354076798</t>
  </si>
  <si>
    <t>04/01/2025</t>
  </si>
  <si>
    <t>Utility Admin Fee</t>
  </si>
  <si>
    <t>354075913</t>
  </si>
  <si>
    <t>04/01/2025</t>
  </si>
  <si>
    <t>Charge Total:</t>
  </si>
  <si>
    <t>7-724</t>
  </si>
  <si>
    <t>A2</t>
  </si>
  <si>
    <t>Occupied No Notice</t>
  </si>
  <si>
    <t>Salas Estrada, Paola</t>
  </si>
  <si>
    <t>Resident</t>
  </si>
  <si>
    <t>Amenity Rent</t>
  </si>
  <si>
    <t>354384260</t>
  </si>
  <si>
    <t>04/03/2025</t>
  </si>
  <si>
    <t>Rent</t>
  </si>
  <si>
    <t>354384263</t>
  </si>
  <si>
    <t>04/03/2025</t>
  </si>
  <si>
    <t>Administration Fee</t>
  </si>
  <si>
    <t>354384256</t>
  </si>
  <si>
    <t>04/03/2025</t>
  </si>
  <si>
    <t>Application Fee</t>
  </si>
  <si>
    <t>354283691</t>
  </si>
  <si>
    <t>04/01/2025</t>
  </si>
  <si>
    <t>Application Fee</t>
  </si>
  <si>
    <t>354281420</t>
  </si>
  <si>
    <t>04/01/2025</t>
  </si>
  <si>
    <t>Concession-Resident</t>
  </si>
  <si>
    <t>354384258</t>
  </si>
  <si>
    <t>04/03/2025</t>
  </si>
  <si>
    <t>Parcel Pending Fee</t>
  </si>
  <si>
    <t>354384261</t>
  </si>
  <si>
    <t>04/03/2025</t>
  </si>
  <si>
    <t>Pest Control</t>
  </si>
  <si>
    <t>354384259</t>
  </si>
  <si>
    <t>04/03/2025</t>
  </si>
  <si>
    <t>Trash Allocation Charge</t>
  </si>
  <si>
    <t>354384262</t>
  </si>
  <si>
    <t>04/03/2025</t>
  </si>
  <si>
    <t>Utility Admin Fee</t>
  </si>
  <si>
    <t>354384264</t>
  </si>
  <si>
    <t>04/03/2025</t>
  </si>
  <si>
    <t>Charge Total:</t>
  </si>
  <si>
    <t>7-725</t>
  </si>
  <si>
    <t>A2</t>
  </si>
  <si>
    <t>Occupied No Notice</t>
  </si>
  <si>
    <t>Hernandez, Guillermo</t>
  </si>
  <si>
    <t>Resident</t>
  </si>
  <si>
    <t>Amenity Rent</t>
  </si>
  <si>
    <t>354076738</t>
  </si>
  <si>
    <t>04/01/2025</t>
  </si>
  <si>
    <t>Rent</t>
  </si>
  <si>
    <t>354076710</t>
  </si>
  <si>
    <t>04/01/2025</t>
  </si>
  <si>
    <t>Parcel Pending Fee</t>
  </si>
  <si>
    <t>354076820</t>
  </si>
  <si>
    <t>04/01/2025</t>
  </si>
  <si>
    <t>Pest Control</t>
  </si>
  <si>
    <t>354076525</t>
  </si>
  <si>
    <t>04/01/2025</t>
  </si>
  <si>
    <t>Trash Allocation Charge</t>
  </si>
  <si>
    <t>354076183</t>
  </si>
  <si>
    <t>04/01/2025</t>
  </si>
  <si>
    <t>Utility Admin Fee</t>
  </si>
  <si>
    <t>354077521</t>
  </si>
  <si>
    <t>04/01/2025</t>
  </si>
  <si>
    <t>Charge Total:</t>
  </si>
  <si>
    <t>7-726</t>
  </si>
  <si>
    <t>A2</t>
  </si>
  <si>
    <t>Notice Unrented</t>
  </si>
  <si>
    <t>Nava, Italo</t>
  </si>
  <si>
    <t>Resident</t>
  </si>
  <si>
    <t>Rent</t>
  </si>
  <si>
    <t>354076152</t>
  </si>
  <si>
    <t>04/01/2025</t>
  </si>
  <si>
    <t>Parcel Pending Fee</t>
  </si>
  <si>
    <t>354076437</t>
  </si>
  <si>
    <t>04/01/2025</t>
  </si>
  <si>
    <t>Parking/Carport/Garage</t>
  </si>
  <si>
    <t>354076562</t>
  </si>
  <si>
    <t>04/01/2025</t>
  </si>
  <si>
    <t>Parking/Carport/Garage</t>
  </si>
  <si>
    <t>354076578</t>
  </si>
  <si>
    <t>04/01/2025</t>
  </si>
  <si>
    <t>Pest Control</t>
  </si>
  <si>
    <t>354077007</t>
  </si>
  <si>
    <t>04/01/2025</t>
  </si>
  <si>
    <t>Trash Allocation Charge</t>
  </si>
  <si>
    <t>354076106</t>
  </si>
  <si>
    <t>04/01/2025</t>
  </si>
  <si>
    <t>Utility Admin Fee</t>
  </si>
  <si>
    <t>354077186</t>
  </si>
  <si>
    <t>04/01/2025</t>
  </si>
  <si>
    <t>Charge Total:</t>
  </si>
  <si>
    <t>7-727</t>
  </si>
  <si>
    <t>A2</t>
  </si>
  <si>
    <t>Occupied No Notice</t>
  </si>
  <si>
    <t>Pearson, Bryce</t>
  </si>
  <si>
    <t>Resident</t>
  </si>
  <si>
    <t>Amenity Rent</t>
  </si>
  <si>
    <t>354076516</t>
  </si>
  <si>
    <t>04/01/2025</t>
  </si>
  <si>
    <t>Rent</t>
  </si>
  <si>
    <t>354076637</t>
  </si>
  <si>
    <t>04/01/2025</t>
  </si>
  <si>
    <t>Late Fee</t>
  </si>
  <si>
    <t>354402071</t>
  </si>
  <si>
    <t>04/04/2025</t>
  </si>
  <si>
    <t>Parcel Pending Fee</t>
  </si>
  <si>
    <t>354076826</t>
  </si>
  <si>
    <t>04/01/2025</t>
  </si>
  <si>
    <t>Parking/Carport/Garage</t>
  </si>
  <si>
    <t>354076543</t>
  </si>
  <si>
    <t>04/01/2025</t>
  </si>
  <si>
    <t>Pest Control</t>
  </si>
  <si>
    <t>354076458</t>
  </si>
  <si>
    <t>04/01/2025</t>
  </si>
  <si>
    <t>Trash Allocation Charge</t>
  </si>
  <si>
    <t>354076334</t>
  </si>
  <si>
    <t>04/01/2025</t>
  </si>
  <si>
    <t>Utility Admin Fee</t>
  </si>
  <si>
    <t>354077142</t>
  </si>
  <si>
    <t>04/01/2025</t>
  </si>
  <si>
    <t>Charge Total:</t>
  </si>
  <si>
    <t>7-728</t>
  </si>
  <si>
    <t>A2</t>
  </si>
  <si>
    <t>Occupied No Notice</t>
  </si>
  <si>
    <t>Nwandu, Onyeka</t>
  </si>
  <si>
    <t>Resident</t>
  </si>
  <si>
    <t>Rent</t>
  </si>
  <si>
    <t>354076700</t>
  </si>
  <si>
    <t>04/01/2025</t>
  </si>
  <si>
    <t>Parcel Pending Fee</t>
  </si>
  <si>
    <t>354076304</t>
  </si>
  <si>
    <t>04/01/2025</t>
  </si>
  <si>
    <t>Pest Control</t>
  </si>
  <si>
    <t>354076418</t>
  </si>
  <si>
    <t>04/01/2025</t>
  </si>
  <si>
    <t>Trash Allocation Charge</t>
  </si>
  <si>
    <t>354076887</t>
  </si>
  <si>
    <t>04/01/2025</t>
  </si>
  <si>
    <t>Utility Admin Fee</t>
  </si>
  <si>
    <t>354077458</t>
  </si>
  <si>
    <t>04/01/2025</t>
  </si>
  <si>
    <t>Charge Total:</t>
  </si>
  <si>
    <t>8-811</t>
  </si>
  <si>
    <t>A2</t>
  </si>
  <si>
    <t xml:space="preserve"> Excluded -Model Unit</t>
  </si>
  <si>
    <t>-- Vacant --</t>
  </si>
  <si>
    <t>-</t>
  </si>
  <si>
    <t>Charge Total:</t>
  </si>
  <si>
    <t>8-812</t>
  </si>
  <si>
    <t>A2</t>
  </si>
  <si>
    <t>Occupied No Notice</t>
  </si>
  <si>
    <t>Morris, Dilema</t>
  </si>
  <si>
    <t>Resident</t>
  </si>
  <si>
    <t>Amenity Rent</t>
  </si>
  <si>
    <t>354076629</t>
  </si>
  <si>
    <t>04/01/2025</t>
  </si>
  <si>
    <t>Amenity Rent</t>
  </si>
  <si>
    <t>354077053</t>
  </si>
  <si>
    <t>04/01/2025</t>
  </si>
  <si>
    <t>Rent</t>
  </si>
  <si>
    <t>354076122</t>
  </si>
  <si>
    <t>04/01/2025</t>
  </si>
  <si>
    <t>Parcel Pending Fee</t>
  </si>
  <si>
    <t>354077823</t>
  </si>
  <si>
    <t>04/01/2025</t>
  </si>
  <si>
    <t>Parking/Carport/Garage</t>
  </si>
  <si>
    <t>354075908</t>
  </si>
  <si>
    <t>04/01/2025</t>
  </si>
  <si>
    <t>Pest Control</t>
  </si>
  <si>
    <t>354076309</t>
  </si>
  <si>
    <t>04/01/2025</t>
  </si>
  <si>
    <t>Trash Allocation Charge</t>
  </si>
  <si>
    <t>354075885</t>
  </si>
  <si>
    <t>04/01/2025</t>
  </si>
  <si>
    <t>Utility Admin Fee</t>
  </si>
  <si>
    <t>354077909</t>
  </si>
  <si>
    <t>04/01/2025</t>
  </si>
  <si>
    <t>Charge Total:</t>
  </si>
  <si>
    <t>8-813</t>
  </si>
  <si>
    <t>A2</t>
  </si>
  <si>
    <t>Occupied No Notice</t>
  </si>
  <si>
    <t>Estrada, Damion</t>
  </si>
  <si>
    <t>Resident</t>
  </si>
  <si>
    <t>Amenity Rent</t>
  </si>
  <si>
    <t>354077603</t>
  </si>
  <si>
    <t>04/01/2025</t>
  </si>
  <si>
    <t>Amenity Rent</t>
  </si>
  <si>
    <t>354077078</t>
  </si>
  <si>
    <t>04/01/2025</t>
  </si>
  <si>
    <t>Amenity Rent</t>
  </si>
  <si>
    <t>354077518</t>
  </si>
  <si>
    <t>04/01/2025</t>
  </si>
  <si>
    <t>Rent</t>
  </si>
  <si>
    <t>354077245</t>
  </si>
  <si>
    <t>04/01/2025</t>
  </si>
  <si>
    <t>Parcel Pending Fee</t>
  </si>
  <si>
    <t>354076045</t>
  </si>
  <si>
    <t>04/01/2025</t>
  </si>
  <si>
    <t>Parking/Carport/Garage</t>
  </si>
  <si>
    <t>354076591</t>
  </si>
  <si>
    <t>04/01/2025</t>
  </si>
  <si>
    <t>Pest Control</t>
  </si>
  <si>
    <t>354077032</t>
  </si>
  <si>
    <t>04/01/2025</t>
  </si>
  <si>
    <t>Trash Allocation Charge</t>
  </si>
  <si>
    <t>354076233</t>
  </si>
  <si>
    <t>04/01/2025</t>
  </si>
  <si>
    <t>Utility Admin Fee</t>
  </si>
  <si>
    <t>354077863</t>
  </si>
  <si>
    <t>04/01/2025</t>
  </si>
  <si>
    <t>Charge Total:</t>
  </si>
  <si>
    <t>8-814</t>
  </si>
  <si>
    <t>A2</t>
  </si>
  <si>
    <t>Occupied No Notice</t>
  </si>
  <si>
    <t>Hedrick, Lily</t>
  </si>
  <si>
    <t>Resident</t>
  </si>
  <si>
    <t>Amenity Rent</t>
  </si>
  <si>
    <t>354077655</t>
  </si>
  <si>
    <t>04/01/2025</t>
  </si>
  <si>
    <t>Rent</t>
  </si>
  <si>
    <t>354076892</t>
  </si>
  <si>
    <t>04/01/2025</t>
  </si>
  <si>
    <t>Parcel Pending Fee</t>
  </si>
  <si>
    <t>354077323</t>
  </si>
  <si>
    <t>04/01/2025</t>
  </si>
  <si>
    <t>Parking/Carport/Garage</t>
  </si>
  <si>
    <t>354077592</t>
  </si>
  <si>
    <t>04/01/2025</t>
  </si>
  <si>
    <t>Parking/Carport/Garage</t>
  </si>
  <si>
    <t>354077829</t>
  </si>
  <si>
    <t>04/01/2025</t>
  </si>
  <si>
    <t>Pest Control</t>
  </si>
  <si>
    <t>354077739</t>
  </si>
  <si>
    <t>04/01/2025</t>
  </si>
  <si>
    <t>Trash Allocation Charge</t>
  </si>
  <si>
    <t>354077071</t>
  </si>
  <si>
    <t>04/01/2025</t>
  </si>
  <si>
    <t>Utility Admin Fee</t>
  </si>
  <si>
    <t>354077311</t>
  </si>
  <si>
    <t>04/01/2025</t>
  </si>
  <si>
    <t>Charge Total:</t>
  </si>
  <si>
    <t>8-815</t>
  </si>
  <si>
    <t>A2</t>
  </si>
  <si>
    <t>Occupied No Notice</t>
  </si>
  <si>
    <t>Martinez, Carrissa</t>
  </si>
  <si>
    <t>Resident</t>
  </si>
  <si>
    <t>Amenity Rent</t>
  </si>
  <si>
    <t>354076822</t>
  </si>
  <si>
    <t>04/01/2025</t>
  </si>
  <si>
    <t>Rent</t>
  </si>
  <si>
    <t>354077689</t>
  </si>
  <si>
    <t>04/01/2025</t>
  </si>
  <si>
    <t>Parcel Pending Fee</t>
  </si>
  <si>
    <t>354076000</t>
  </si>
  <si>
    <t>04/01/2025</t>
  </si>
  <si>
    <t>Parking/Carport/Garage</t>
  </si>
  <si>
    <t>354076400</t>
  </si>
  <si>
    <t>04/01/2025</t>
  </si>
  <si>
    <t>Parking/Carport/Garage</t>
  </si>
  <si>
    <t>354077572</t>
  </si>
  <si>
    <t>04/01/2025</t>
  </si>
  <si>
    <t>Pest Control</t>
  </si>
  <si>
    <t>354077464</t>
  </si>
  <si>
    <t>04/01/2025</t>
  </si>
  <si>
    <t>Trash Allocation Charge</t>
  </si>
  <si>
    <t>354076234</t>
  </si>
  <si>
    <t>04/01/2025</t>
  </si>
  <si>
    <t>Utility Admin Fee</t>
  </si>
  <si>
    <t>354076320</t>
  </si>
  <si>
    <t>04/01/2025</t>
  </si>
  <si>
    <t>Charge Total:</t>
  </si>
  <si>
    <t>8-816</t>
  </si>
  <si>
    <t>A2</t>
  </si>
  <si>
    <t>Occupied No Notice</t>
  </si>
  <si>
    <t>Scott, Roy</t>
  </si>
  <si>
    <t>Resident</t>
  </si>
  <si>
    <t>Amenity Rent</t>
  </si>
  <si>
    <t>354077929</t>
  </si>
  <si>
    <t>04/01/2025</t>
  </si>
  <si>
    <t>Amenity Rent</t>
  </si>
  <si>
    <t>354076248</t>
  </si>
  <si>
    <t>04/01/2025</t>
  </si>
  <si>
    <t>Rent</t>
  </si>
  <si>
    <t>354075916</t>
  </si>
  <si>
    <t>04/01/2025</t>
  </si>
  <si>
    <t>Parcel Pending Fee</t>
  </si>
  <si>
    <t>354077018</t>
  </si>
  <si>
    <t>04/01/2025</t>
  </si>
  <si>
    <t>Parking/Carport/Garage</t>
  </si>
  <si>
    <t>354077856</t>
  </si>
  <si>
    <t>04/01/2025</t>
  </si>
  <si>
    <t>Pest Control</t>
  </si>
  <si>
    <t>354077244</t>
  </si>
  <si>
    <t>04/01/2025</t>
  </si>
  <si>
    <t>Trash Allocation Charge</t>
  </si>
  <si>
    <t>354076098</t>
  </si>
  <si>
    <t>04/01/2025</t>
  </si>
  <si>
    <t>Utility Admin Fee</t>
  </si>
  <si>
    <t>354076701</t>
  </si>
  <si>
    <t>04/01/2025</t>
  </si>
  <si>
    <t>Charge Total:</t>
  </si>
  <si>
    <t>8-817</t>
  </si>
  <si>
    <t>A2</t>
  </si>
  <si>
    <t>Occupied No Notice</t>
  </si>
  <si>
    <t>Tarin, Samuel</t>
  </si>
  <si>
    <t>Resident</t>
  </si>
  <si>
    <t>Amenity Rent</t>
  </si>
  <si>
    <t>354077259</t>
  </si>
  <si>
    <t>04/01/2025</t>
  </si>
  <si>
    <t>Amenity Rent</t>
  </si>
  <si>
    <t>354077171</t>
  </si>
  <si>
    <t>04/01/2025</t>
  </si>
  <si>
    <t>Amenity Rent</t>
  </si>
  <si>
    <t>354076915</t>
  </si>
  <si>
    <t>04/01/2025</t>
  </si>
  <si>
    <t>Rent</t>
  </si>
  <si>
    <t>354077403</t>
  </si>
  <si>
    <t>04/01/2025</t>
  </si>
  <si>
    <t>Late Fee</t>
  </si>
  <si>
    <t>354402072</t>
  </si>
  <si>
    <t>04/04/2025</t>
  </si>
  <si>
    <t>Parcel Pending Fee</t>
  </si>
  <si>
    <t>354076845</t>
  </si>
  <si>
    <t>04/01/2025</t>
  </si>
  <si>
    <t>Pest Control</t>
  </si>
  <si>
    <t>354076486</t>
  </si>
  <si>
    <t>04/01/2025</t>
  </si>
  <si>
    <t>Trash Allocation Charge</t>
  </si>
  <si>
    <t>354076345</t>
  </si>
  <si>
    <t>04/01/2025</t>
  </si>
  <si>
    <t>Utility Admin Fee</t>
  </si>
  <si>
    <t>354076154</t>
  </si>
  <si>
    <t>04/01/2025</t>
  </si>
  <si>
    <t>Charge Total:</t>
  </si>
  <si>
    <t>8-818</t>
  </si>
  <si>
    <t>A2</t>
  </si>
  <si>
    <t>Occupied No Notice</t>
  </si>
  <si>
    <t>Mitchell, Terry</t>
  </si>
  <si>
    <t>Resident</t>
  </si>
  <si>
    <t>Amenity Rent</t>
  </si>
  <si>
    <t>354077871</t>
  </si>
  <si>
    <t>04/01/2025</t>
  </si>
  <si>
    <t>Amenity Rent</t>
  </si>
  <si>
    <t>354076622</t>
  </si>
  <si>
    <t>04/01/2025</t>
  </si>
  <si>
    <t>Month to Month Rent</t>
  </si>
  <si>
    <t>354076070</t>
  </si>
  <si>
    <t>04/01/2025</t>
  </si>
  <si>
    <t>Month-to-Month Fee</t>
  </si>
  <si>
    <t>354076649</t>
  </si>
  <si>
    <t>04/01/2025</t>
  </si>
  <si>
    <t>Parcel Pending Fee</t>
  </si>
  <si>
    <t>354077169</t>
  </si>
  <si>
    <t>04/01/2025</t>
  </si>
  <si>
    <t>Parking/Carport/Garage</t>
  </si>
  <si>
    <t>354077598</t>
  </si>
  <si>
    <t>04/01/2025</t>
  </si>
  <si>
    <t>Pest Control</t>
  </si>
  <si>
    <t>354076754</t>
  </si>
  <si>
    <t>04/01/2025</t>
  </si>
  <si>
    <t>Trash Allocation Charge</t>
  </si>
  <si>
    <t>354076648</t>
  </si>
  <si>
    <t>04/01/2025</t>
  </si>
  <si>
    <t>Utility Admin Fee</t>
  </si>
  <si>
    <t>354077849</t>
  </si>
  <si>
    <t>04/01/2025</t>
  </si>
  <si>
    <t>Washer and Dryer Charge</t>
  </si>
  <si>
    <t>354077866</t>
  </si>
  <si>
    <t>04/01/2025</t>
  </si>
  <si>
    <t>Charge Total:</t>
  </si>
  <si>
    <t>8-821</t>
  </si>
  <si>
    <t>A2</t>
  </si>
  <si>
    <t>Occupied No Notice</t>
  </si>
  <si>
    <t>Pruett Keese, Dustin</t>
  </si>
  <si>
    <t>Resident</t>
  </si>
  <si>
    <t>Amenity Rent</t>
  </si>
  <si>
    <t>354075931</t>
  </si>
  <si>
    <t>04/01/2025</t>
  </si>
  <si>
    <t>Rent</t>
  </si>
  <si>
    <t>354076463</t>
  </si>
  <si>
    <t>04/01/2025</t>
  </si>
  <si>
    <t>Parcel Pending Fee</t>
  </si>
  <si>
    <t>354076708</t>
  </si>
  <si>
    <t>04/01/2025</t>
  </si>
  <si>
    <t>Parking/Carport/Garage</t>
  </si>
  <si>
    <t>354076955</t>
  </si>
  <si>
    <t>04/01/2025</t>
  </si>
  <si>
    <t>Pest Control</t>
  </si>
  <si>
    <t>354076605</t>
  </si>
  <si>
    <t>04/01/2025</t>
  </si>
  <si>
    <t>Trash Allocation Charge</t>
  </si>
  <si>
    <t>354076948</t>
  </si>
  <si>
    <t>04/01/2025</t>
  </si>
  <si>
    <t>Utility Admin Fee</t>
  </si>
  <si>
    <t>354077991</t>
  </si>
  <si>
    <t>04/01/2025</t>
  </si>
  <si>
    <t>Charge Total:</t>
  </si>
  <si>
    <t>8-822</t>
  </si>
  <si>
    <t>A2</t>
  </si>
  <si>
    <t>Occupied No Notice</t>
  </si>
  <si>
    <t>Garcia Alvarez, Lidsander</t>
  </si>
  <si>
    <t>Resident</t>
  </si>
  <si>
    <t>Amenity Rent</t>
  </si>
  <si>
    <t>354077073</t>
  </si>
  <si>
    <t>04/01/2025</t>
  </si>
  <si>
    <t>Rent</t>
  </si>
  <si>
    <t>354076124</t>
  </si>
  <si>
    <t>04/01/2025</t>
  </si>
  <si>
    <t>Parcel Pending Fee</t>
  </si>
  <si>
    <t>354076293</t>
  </si>
  <si>
    <t>04/01/2025</t>
  </si>
  <si>
    <t>Parking/Carport/Garage</t>
  </si>
  <si>
    <t>354077939</t>
  </si>
  <si>
    <t>04/01/2025</t>
  </si>
  <si>
    <t>Pest Control</t>
  </si>
  <si>
    <t>354076901</t>
  </si>
  <si>
    <t>04/01/2025</t>
  </si>
  <si>
    <t>Trash Allocation Charge</t>
  </si>
  <si>
    <t>354077129</t>
  </si>
  <si>
    <t>04/01/2025</t>
  </si>
  <si>
    <t>Utility Admin Fee</t>
  </si>
  <si>
    <t>354076284</t>
  </si>
  <si>
    <t>04/01/2025</t>
  </si>
  <si>
    <t>Charge Total:</t>
  </si>
  <si>
    <t>8-823</t>
  </si>
  <si>
    <t>A2</t>
  </si>
  <si>
    <t>Occupied No Notice</t>
  </si>
  <si>
    <t>Zamora Jr, Mario</t>
  </si>
  <si>
    <t>Resident</t>
  </si>
  <si>
    <t>Amenity Rent</t>
  </si>
  <si>
    <t>354077051</t>
  </si>
  <si>
    <t>04/01/2025</t>
  </si>
  <si>
    <t>Rent</t>
  </si>
  <si>
    <t>354075905</t>
  </si>
  <si>
    <t>04/01/2025</t>
  </si>
  <si>
    <t>Parcel Pending Fee</t>
  </si>
  <si>
    <t>354077081</t>
  </si>
  <si>
    <t>04/01/2025</t>
  </si>
  <si>
    <t>Pest Control</t>
  </si>
  <si>
    <t>354076630</t>
  </si>
  <si>
    <t>04/01/2025</t>
  </si>
  <si>
    <t>Trash Allocation Charge</t>
  </si>
  <si>
    <t>354077105</t>
  </si>
  <si>
    <t>04/01/2025</t>
  </si>
  <si>
    <t>Utility Admin Fee</t>
  </si>
  <si>
    <t>354077166</t>
  </si>
  <si>
    <t>04/01/2025</t>
  </si>
  <si>
    <t>Charge Total:</t>
  </si>
  <si>
    <t>8-824</t>
  </si>
  <si>
    <t>A2</t>
  </si>
  <si>
    <t>Occupied No Notice</t>
  </si>
  <si>
    <t>Philliber, Mark</t>
  </si>
  <si>
    <t>Resident</t>
  </si>
  <si>
    <t>Amenity Rent</t>
  </si>
  <si>
    <t>354077433</t>
  </si>
  <si>
    <t>04/01/2025</t>
  </si>
  <si>
    <t>Rent</t>
  </si>
  <si>
    <t>354076547</t>
  </si>
  <si>
    <t>04/01/2025</t>
  </si>
  <si>
    <t>Parcel Pending Fee</t>
  </si>
  <si>
    <t>354076508</t>
  </si>
  <si>
    <t>04/01/2025</t>
  </si>
  <si>
    <t>Parking/Carport/Garage</t>
  </si>
  <si>
    <t>354076615</t>
  </si>
  <si>
    <t>04/01/2025</t>
  </si>
  <si>
    <t>Pest Control</t>
  </si>
  <si>
    <t>354077622</t>
  </si>
  <si>
    <t>04/01/2025</t>
  </si>
  <si>
    <t>Trash Allocation Charge</t>
  </si>
  <si>
    <t>354076644</t>
  </si>
  <si>
    <t>04/01/2025</t>
  </si>
  <si>
    <t>Utility Admin Fee</t>
  </si>
  <si>
    <t>354077420</t>
  </si>
  <si>
    <t>04/01/2025</t>
  </si>
  <si>
    <t>Charge Total:</t>
  </si>
  <si>
    <t>8-825</t>
  </si>
  <si>
    <t>A2</t>
  </si>
  <si>
    <t>Vacant Rented Not Ready</t>
  </si>
  <si>
    <t>-- Vacant --</t>
  </si>
  <si>
    <t>-</t>
  </si>
  <si>
    <t>Charge Total:</t>
  </si>
  <si>
    <t>8-826</t>
  </si>
  <si>
    <t>A2</t>
  </si>
  <si>
    <t>Notice Unrented</t>
  </si>
  <si>
    <t>Kosgei, Eli</t>
  </si>
  <si>
    <t>Resident</t>
  </si>
  <si>
    <t>Month to Month Rent</t>
  </si>
  <si>
    <t>354077298</t>
  </si>
  <si>
    <t>04/01/2025</t>
  </si>
  <si>
    <t>Month-to-Month Fee</t>
  </si>
  <si>
    <t>354077447</t>
  </si>
  <si>
    <t>04/01/2025</t>
  </si>
  <si>
    <t>Parcel Pending Fee</t>
  </si>
  <si>
    <t>354076038</t>
  </si>
  <si>
    <t>04/01/2025</t>
  </si>
  <si>
    <t>Pest Control</t>
  </si>
  <si>
    <t>354077012</t>
  </si>
  <si>
    <t>04/01/2025</t>
  </si>
  <si>
    <t>Renters Insurance Fine</t>
  </si>
  <si>
    <t>354042005</t>
  </si>
  <si>
    <t>04/01/2025</t>
  </si>
  <si>
    <t>Trash Allocation Charge</t>
  </si>
  <si>
    <t>354076490</t>
  </si>
  <si>
    <t>04/01/2025</t>
  </si>
  <si>
    <t>Utility Admin Fee</t>
  </si>
  <si>
    <t>354076430</t>
  </si>
  <si>
    <t>04/01/2025</t>
  </si>
  <si>
    <t>Charge Total:</t>
  </si>
  <si>
    <t>8-827</t>
  </si>
  <si>
    <t>A2</t>
  </si>
  <si>
    <t>Occupied No Notice</t>
  </si>
  <si>
    <t>Parkhurst, Jacqueline</t>
  </si>
  <si>
    <t>Resident</t>
  </si>
  <si>
    <t>Amenity Rent</t>
  </si>
  <si>
    <t>354076698</t>
  </si>
  <si>
    <t>04/01/2025</t>
  </si>
  <si>
    <t>Amenity Rent</t>
  </si>
  <si>
    <t>354077291</t>
  </si>
  <si>
    <t>04/01/2025</t>
  </si>
  <si>
    <t>Rent</t>
  </si>
  <si>
    <t>354077381</t>
  </si>
  <si>
    <t>04/01/2025</t>
  </si>
  <si>
    <t>Parcel Pending Fee</t>
  </si>
  <si>
    <t>354076909</t>
  </si>
  <si>
    <t>04/01/2025</t>
  </si>
  <si>
    <t>Parking/Carport/Garage</t>
  </si>
  <si>
    <t>354076924</t>
  </si>
  <si>
    <t>04/01/2025</t>
  </si>
  <si>
    <t>Pest Control</t>
  </si>
  <si>
    <t>354077398</t>
  </si>
  <si>
    <t>04/01/2025</t>
  </si>
  <si>
    <t>Trash Allocation Charge</t>
  </si>
  <si>
    <t>354077219</t>
  </si>
  <si>
    <t>04/01/2025</t>
  </si>
  <si>
    <t>Utility Admin Fee</t>
  </si>
  <si>
    <t>354077558</t>
  </si>
  <si>
    <t>04/01/2025</t>
  </si>
  <si>
    <t>Charge Total:</t>
  </si>
  <si>
    <t>8-828</t>
  </si>
  <si>
    <t>A2</t>
  </si>
  <si>
    <t>Occupied No Notice</t>
  </si>
  <si>
    <t>Santana Silvestre, Samir</t>
  </si>
  <si>
    <t>Resident</t>
  </si>
  <si>
    <t>Amenity Rent</t>
  </si>
  <si>
    <t>354076890</t>
  </si>
  <si>
    <t>04/01/2025</t>
  </si>
  <si>
    <t>Rent</t>
  </si>
  <si>
    <t>354077351</t>
  </si>
  <si>
    <t>04/01/2025</t>
  </si>
  <si>
    <t>Parcel Pending Fee</t>
  </si>
  <si>
    <t>354076187</t>
  </si>
  <si>
    <t>04/01/2025</t>
  </si>
  <si>
    <t>Parking/Carport/Garage</t>
  </si>
  <si>
    <t>354076319</t>
  </si>
  <si>
    <t>04/01/2025</t>
  </si>
  <si>
    <t>Pest Control</t>
  </si>
  <si>
    <t>354077389</t>
  </si>
  <si>
    <t>04/01/2025</t>
  </si>
  <si>
    <t>Trash Allocation Charge</t>
  </si>
  <si>
    <t>354077848</t>
  </si>
  <si>
    <t>04/01/2025</t>
  </si>
  <si>
    <t>Utility Admin Fee</t>
  </si>
  <si>
    <t>354076367</t>
  </si>
  <si>
    <t>04/01/2025</t>
  </si>
  <si>
    <t>Charge Total:</t>
  </si>
  <si>
    <t>9-911</t>
  </si>
  <si>
    <t>B1</t>
  </si>
  <si>
    <t>Occupied No Notice</t>
  </si>
  <si>
    <t>Kimmel, Elijah</t>
  </si>
  <si>
    <t>Resident</t>
  </si>
  <si>
    <t>Amenity Rent</t>
  </si>
  <si>
    <t>354077714</t>
  </si>
  <si>
    <t>04/01/2025</t>
  </si>
  <si>
    <t>Amenity Rent</t>
  </si>
  <si>
    <t>354077473</t>
  </si>
  <si>
    <t>04/01/2025</t>
  </si>
  <si>
    <t>Rent</t>
  </si>
  <si>
    <t>354077548</t>
  </si>
  <si>
    <t>04/01/2025</t>
  </si>
  <si>
    <t>Parcel Pending Fee</t>
  </si>
  <si>
    <t>354077442</t>
  </si>
  <si>
    <t>04/01/2025</t>
  </si>
  <si>
    <t>Parking/Carport/Garage</t>
  </si>
  <si>
    <t>354076395</t>
  </si>
  <si>
    <t>04/01/2025</t>
  </si>
  <si>
    <t>Pest Control</t>
  </si>
  <si>
    <t>354077923</t>
  </si>
  <si>
    <t>04/01/2025</t>
  </si>
  <si>
    <t>Trash Allocation Charge</t>
  </si>
  <si>
    <t>354077517</t>
  </si>
  <si>
    <t>04/01/2025</t>
  </si>
  <si>
    <t>Utility Admin Fee</t>
  </si>
  <si>
    <t>354076406</t>
  </si>
  <si>
    <t>04/01/2025</t>
  </si>
  <si>
    <t>Charge Total:</t>
  </si>
  <si>
    <t>9-912</t>
  </si>
  <si>
    <t>B1</t>
  </si>
  <si>
    <t>Occupied No Notice</t>
  </si>
  <si>
    <t>Villasmil, Nayrina</t>
  </si>
  <si>
    <t>Resident</t>
  </si>
  <si>
    <t>Amenity Rent</t>
  </si>
  <si>
    <t>354076989</t>
  </si>
  <si>
    <t>04/01/2025</t>
  </si>
  <si>
    <t>Rent</t>
  </si>
  <si>
    <t>354075969</t>
  </si>
  <si>
    <t>04/01/2025</t>
  </si>
  <si>
    <t>Parcel Pending Fee</t>
  </si>
  <si>
    <t>354076029</t>
  </si>
  <si>
    <t>04/01/2025</t>
  </si>
  <si>
    <t>Parking/Carport/Garage</t>
  </si>
  <si>
    <t>354077914</t>
  </si>
  <si>
    <t>04/01/2025</t>
  </si>
  <si>
    <t>Pest Control</t>
  </si>
  <si>
    <t>354077115</t>
  </si>
  <si>
    <t>04/01/2025</t>
  </si>
  <si>
    <t>Trash Allocation Charge</t>
  </si>
  <si>
    <t>354076211</t>
  </si>
  <si>
    <t>04/01/2025</t>
  </si>
  <si>
    <t>Utility Admin Fee</t>
  </si>
  <si>
    <t>354076266</t>
  </si>
  <si>
    <t>04/01/2025</t>
  </si>
  <si>
    <t>Charge Total:</t>
  </si>
  <si>
    <t>9-913</t>
  </si>
  <si>
    <t>B1</t>
  </si>
  <si>
    <t>Occupied No Notice</t>
  </si>
  <si>
    <t>Dark, Denise</t>
  </si>
  <si>
    <t>Resident</t>
  </si>
  <si>
    <t>Amenity Rent</t>
  </si>
  <si>
    <t>354077113</t>
  </si>
  <si>
    <t>04/01/2025</t>
  </si>
  <si>
    <t>Rent</t>
  </si>
  <si>
    <t>354077036</t>
  </si>
  <si>
    <t>04/01/2025</t>
  </si>
  <si>
    <t>Parcel Pending Fee</t>
  </si>
  <si>
    <t>354076404</t>
  </si>
  <si>
    <t>04/01/2025</t>
  </si>
  <si>
    <t>Parking/Carport/Garage</t>
  </si>
  <si>
    <t>354076207</t>
  </si>
  <si>
    <t>04/01/2025</t>
  </si>
  <si>
    <t>Pest Control</t>
  </si>
  <si>
    <t>354077137</t>
  </si>
  <si>
    <t>04/01/2025</t>
  </si>
  <si>
    <t>Trash Allocation Charge</t>
  </si>
  <si>
    <t>354077456</t>
  </si>
  <si>
    <t>04/01/2025</t>
  </si>
  <si>
    <t>Utility Admin Fee</t>
  </si>
  <si>
    <t>354076337</t>
  </si>
  <si>
    <t>04/01/2025</t>
  </si>
  <si>
    <t>Charge Total:</t>
  </si>
  <si>
    <t>9-914</t>
  </si>
  <si>
    <t>B1</t>
  </si>
  <si>
    <t>Occupied No Notice</t>
  </si>
  <si>
    <t>Lerma, Lawrence</t>
  </si>
  <si>
    <t>Resident</t>
  </si>
  <si>
    <t>Amenity Rent</t>
  </si>
  <si>
    <t>354077002</t>
  </si>
  <si>
    <t>04/01/2025</t>
  </si>
  <si>
    <t>Rent</t>
  </si>
  <si>
    <t>354077950</t>
  </si>
  <si>
    <t>04/01/2025</t>
  </si>
  <si>
    <t>Parcel Pending Fee</t>
  </si>
  <si>
    <t>354077411</t>
  </si>
  <si>
    <t>04/01/2025</t>
  </si>
  <si>
    <t>Parking/Carport/Garage</t>
  </si>
  <si>
    <t>354076433</t>
  </si>
  <si>
    <t>04/01/2025</t>
  </si>
  <si>
    <t>Parking/Carport/Garage</t>
  </si>
  <si>
    <t>354077821</t>
  </si>
  <si>
    <t>04/01/2025</t>
  </si>
  <si>
    <t>Pest Control</t>
  </si>
  <si>
    <t>354076791</t>
  </si>
  <si>
    <t>04/01/2025</t>
  </si>
  <si>
    <t>Trash Allocation Charge</t>
  </si>
  <si>
    <t>354077515</t>
  </si>
  <si>
    <t>04/01/2025</t>
  </si>
  <si>
    <t>Utility Admin Fee</t>
  </si>
  <si>
    <t>354077981</t>
  </si>
  <si>
    <t>04/01/2025</t>
  </si>
  <si>
    <t>Charge Total:</t>
  </si>
  <si>
    <t>9-921</t>
  </si>
  <si>
    <t>B1</t>
  </si>
  <si>
    <t>Occupied No Notice</t>
  </si>
  <si>
    <t>Nunez, Joe Ray</t>
  </si>
  <si>
    <t>Resident</t>
  </si>
  <si>
    <t>Amenity Rent</t>
  </si>
  <si>
    <t>354076874</t>
  </si>
  <si>
    <t>04/01/2025</t>
  </si>
  <si>
    <t>Rent</t>
  </si>
  <si>
    <t>354076864</t>
  </si>
  <si>
    <t>04/01/2025</t>
  </si>
  <si>
    <t>Parcel Pending Fee</t>
  </si>
  <si>
    <t>354077867</t>
  </si>
  <si>
    <t>04/01/2025</t>
  </si>
  <si>
    <t>Parking/Carport/Garage</t>
  </si>
  <si>
    <t>354076631</t>
  </si>
  <si>
    <t>04/01/2025</t>
  </si>
  <si>
    <t>Pest Control</t>
  </si>
  <si>
    <t>354076312</t>
  </si>
  <si>
    <t>04/01/2025</t>
  </si>
  <si>
    <t>Trash Allocation Charge</t>
  </si>
  <si>
    <t>354077335</t>
  </si>
  <si>
    <t>04/01/2025</t>
  </si>
  <si>
    <t>Utility Admin Fee</t>
  </si>
  <si>
    <t>354076254</t>
  </si>
  <si>
    <t>04/01/2025</t>
  </si>
  <si>
    <t>Charge Total:</t>
  </si>
  <si>
    <t>9-922</t>
  </si>
  <si>
    <t>B1</t>
  </si>
  <si>
    <t>Occupied No Notice</t>
  </si>
  <si>
    <t>Bienvenu, Andrew</t>
  </si>
  <si>
    <t>Resident</t>
  </si>
  <si>
    <t>Rent</t>
  </si>
  <si>
    <t>354076954</t>
  </si>
  <si>
    <t>04/01/2025</t>
  </si>
  <si>
    <t>Parcel Pending Fee</t>
  </si>
  <si>
    <t>354076893</t>
  </si>
  <si>
    <t>04/01/2025</t>
  </si>
  <si>
    <t>Pest Control</t>
  </si>
  <si>
    <t>354077758</t>
  </si>
  <si>
    <t>04/01/2025</t>
  </si>
  <si>
    <t>Trash Allocation Charge</t>
  </si>
  <si>
    <t>354077315</t>
  </si>
  <si>
    <t>04/01/2025</t>
  </si>
  <si>
    <t>Utility Admin Fee</t>
  </si>
  <si>
    <t>354076579</t>
  </si>
  <si>
    <t>04/01/2025</t>
  </si>
  <si>
    <t>Charge Total:</t>
  </si>
  <si>
    <t>9-923</t>
  </si>
  <si>
    <t>B1</t>
  </si>
  <si>
    <t>Occupied No Notice</t>
  </si>
  <si>
    <t>Molero, Iveth</t>
  </si>
  <si>
    <t>Resident</t>
  </si>
  <si>
    <t>Rent</t>
  </si>
  <si>
    <t>354077024</t>
  </si>
  <si>
    <t>04/01/2025</t>
  </si>
  <si>
    <t>Parcel Pending Fee</t>
  </si>
  <si>
    <t>354077685</t>
  </si>
  <si>
    <t>04/01/2025</t>
  </si>
  <si>
    <t>Parking/Carport/Garage</t>
  </si>
  <si>
    <t>354076836</t>
  </si>
  <si>
    <t>04/01/2025</t>
  </si>
  <si>
    <t>Pest Control</t>
  </si>
  <si>
    <t>354077021</t>
  </si>
  <si>
    <t>04/01/2025</t>
  </si>
  <si>
    <t>Trash Allocation Charge</t>
  </si>
  <si>
    <t>354076897</t>
  </si>
  <si>
    <t>04/01/2025</t>
  </si>
  <si>
    <t>Utility Admin Fee</t>
  </si>
  <si>
    <t>354077571</t>
  </si>
  <si>
    <t>04/01/2025</t>
  </si>
  <si>
    <t>Charge Total:</t>
  </si>
  <si>
    <t>9-924</t>
  </si>
  <si>
    <t>B1</t>
  </si>
  <si>
    <t>Vacant Unrented Ready</t>
  </si>
  <si>
    <t>-- Vacant --</t>
  </si>
  <si>
    <t>-</t>
  </si>
  <si>
    <t>Charge Total:</t>
  </si>
  <si>
    <t>10-1011</t>
  </si>
  <si>
    <t>B2</t>
  </si>
  <si>
    <t>Occupied No Notice</t>
  </si>
  <si>
    <t>Koch, Nicholas</t>
  </si>
  <si>
    <t>Resident</t>
  </si>
  <si>
    <t>Amenity Rent</t>
  </si>
  <si>
    <t>354077748</t>
  </si>
  <si>
    <t>04/01/2025</t>
  </si>
  <si>
    <t>Amenity Rent</t>
  </si>
  <si>
    <t>354076792</t>
  </si>
  <si>
    <t>04/01/2025</t>
  </si>
  <si>
    <t>Rent</t>
  </si>
  <si>
    <t>354076090</t>
  </si>
  <si>
    <t>04/01/2025</t>
  </si>
  <si>
    <t>Parcel Pending Fee</t>
  </si>
  <si>
    <t>354077675</t>
  </si>
  <si>
    <t>04/01/2025</t>
  </si>
  <si>
    <t>Parking/Carport/Garage</t>
  </si>
  <si>
    <t>354076366</t>
  </si>
  <si>
    <t>04/01/2025</t>
  </si>
  <si>
    <t>Parking/Carport/Garage</t>
  </si>
  <si>
    <t>354076617</t>
  </si>
  <si>
    <t>04/01/2025</t>
  </si>
  <si>
    <t>Pest Control</t>
  </si>
  <si>
    <t>354075912</t>
  </si>
  <si>
    <t>04/01/2025</t>
  </si>
  <si>
    <t>Trash Allocation Charge</t>
  </si>
  <si>
    <t>354077674</t>
  </si>
  <si>
    <t>04/01/2025</t>
  </si>
  <si>
    <t>Utility Admin Fee</t>
  </si>
  <si>
    <t>354076431</t>
  </si>
  <si>
    <t>04/01/2025</t>
  </si>
  <si>
    <t>Charge Total:</t>
  </si>
  <si>
    <t>10-1012</t>
  </si>
  <si>
    <t>B2</t>
  </si>
  <si>
    <t>Occupied No Notice</t>
  </si>
  <si>
    <t>Sanchez, Veronica</t>
  </si>
  <si>
    <t>Resident</t>
  </si>
  <si>
    <t>Amenity Rent</t>
  </si>
  <si>
    <t>354077229</t>
  </si>
  <si>
    <t>04/01/2025</t>
  </si>
  <si>
    <t>Rent</t>
  </si>
  <si>
    <t>354077088</t>
  </si>
  <si>
    <t>04/01/2025</t>
  </si>
  <si>
    <t>Parcel Pending Fee</t>
  </si>
  <si>
    <t>354076896</t>
  </si>
  <si>
    <t>04/01/2025</t>
  </si>
  <si>
    <t>Parking/Carport/Garage</t>
  </si>
  <si>
    <t>354076295</t>
  </si>
  <si>
    <t>04/01/2025</t>
  </si>
  <si>
    <t>Pest Control</t>
  </si>
  <si>
    <t>354077637</t>
  </si>
  <si>
    <t>04/01/2025</t>
  </si>
  <si>
    <t>Trash Allocation Charge</t>
  </si>
  <si>
    <t>354076133</t>
  </si>
  <si>
    <t>04/01/2025</t>
  </si>
  <si>
    <t>Utility Admin Fee</t>
  </si>
  <si>
    <t>354077383</t>
  </si>
  <si>
    <t>04/01/2025</t>
  </si>
  <si>
    <t>Charge Total:</t>
  </si>
  <si>
    <t>10-1013</t>
  </si>
  <si>
    <t>B2</t>
  </si>
  <si>
    <t>Notice Unrented</t>
  </si>
  <si>
    <t>Tola, Lut</t>
  </si>
  <si>
    <t>Resident</t>
  </si>
  <si>
    <t>Amenity Rent</t>
  </si>
  <si>
    <t>354077218</t>
  </si>
  <si>
    <t>04/01/2025</t>
  </si>
  <si>
    <t>Rent</t>
  </si>
  <si>
    <t>354077352</t>
  </si>
  <si>
    <t>04/01/2025</t>
  </si>
  <si>
    <t>Parcel Pending Fee</t>
  </si>
  <si>
    <t>354077570</t>
  </si>
  <si>
    <t>04/01/2025</t>
  </si>
  <si>
    <t>Parking/Carport/Garage</t>
  </si>
  <si>
    <t>354076522</t>
  </si>
  <si>
    <t>04/01/2025</t>
  </si>
  <si>
    <t>Parking/Carport/Garage</t>
  </si>
  <si>
    <t>354076865</t>
  </si>
  <si>
    <t>04/01/2025</t>
  </si>
  <si>
    <t>Pest Control</t>
  </si>
  <si>
    <t>354076634</t>
  </si>
  <si>
    <t>04/01/2025</t>
  </si>
  <si>
    <t>Trash Allocation Charge</t>
  </si>
  <si>
    <t>354077157</t>
  </si>
  <si>
    <t>04/01/2025</t>
  </si>
  <si>
    <t>Utility Admin Fee</t>
  </si>
  <si>
    <t>354076341</t>
  </si>
  <si>
    <t>04/01/2025</t>
  </si>
  <si>
    <t>Charge Total:</t>
  </si>
  <si>
    <t>10-1014</t>
  </si>
  <si>
    <t>B2</t>
  </si>
  <si>
    <t>Occupied No Notice</t>
  </si>
  <si>
    <t>Griffin, Ralph</t>
  </si>
  <si>
    <t>Resident</t>
  </si>
  <si>
    <t>Amenity Rent</t>
  </si>
  <si>
    <t>354319901</t>
  </si>
  <si>
    <t>04/01/2025</t>
  </si>
  <si>
    <t>Amenity Rent</t>
  </si>
  <si>
    <t>354319898</t>
  </si>
  <si>
    <t>04/01/2025</t>
  </si>
  <si>
    <t>Rent</t>
  </si>
  <si>
    <t>354319897</t>
  </si>
  <si>
    <t>04/01/2025</t>
  </si>
  <si>
    <t>Administration Fee</t>
  </si>
  <si>
    <t>354319896</t>
  </si>
  <si>
    <t>04/01/2025</t>
  </si>
  <si>
    <t>Parcel Pending Fee</t>
  </si>
  <si>
    <t>354319902</t>
  </si>
  <si>
    <t>04/01/2025</t>
  </si>
  <si>
    <t>Parking/Carport/Garage</t>
  </si>
  <si>
    <t>354323854</t>
  </si>
  <si>
    <t>04/02/2025</t>
  </si>
  <si>
    <t>Parking/Carport/Garage</t>
  </si>
  <si>
    <t>354323837</t>
  </si>
  <si>
    <t>04/02/2025</t>
  </si>
  <si>
    <t>Pest Control</t>
  </si>
  <si>
    <t>354319903</t>
  </si>
  <si>
    <t>04/01/2025</t>
  </si>
  <si>
    <t>Trash Allocation Charge</t>
  </si>
  <si>
    <t>354319900</t>
  </si>
  <si>
    <t>04/01/2025</t>
  </si>
  <si>
    <t>Utility Admin Fee</t>
  </si>
  <si>
    <t>354319899</t>
  </si>
  <si>
    <t>04/01/2025</t>
  </si>
  <si>
    <t>Charge Total:</t>
  </si>
  <si>
    <t>10-1021</t>
  </si>
  <si>
    <t>B2</t>
  </si>
  <si>
    <t>Occupied No Notice</t>
  </si>
  <si>
    <t>Beech, Gina</t>
  </si>
  <si>
    <t>Resident</t>
  </si>
  <si>
    <t>Amenity Rent</t>
  </si>
  <si>
    <t>354077414</t>
  </si>
  <si>
    <t>04/01/2025</t>
  </si>
  <si>
    <t>Rent</t>
  </si>
  <si>
    <t>354077550</t>
  </si>
  <si>
    <t>04/01/2025</t>
  </si>
  <si>
    <t>Late Fee</t>
  </si>
  <si>
    <t>354402068</t>
  </si>
  <si>
    <t>04/04/2025</t>
  </si>
  <si>
    <t>Parcel Pending Fee</t>
  </si>
  <si>
    <t>354077437</t>
  </si>
  <si>
    <t>04/01/2025</t>
  </si>
  <si>
    <t>Pest Control</t>
  </si>
  <si>
    <t>354076674</t>
  </si>
  <si>
    <t>04/01/2025</t>
  </si>
  <si>
    <t>Trash Allocation Charge</t>
  </si>
  <si>
    <t>354076730</t>
  </si>
  <si>
    <t>04/01/2025</t>
  </si>
  <si>
    <t>Utility Admin Fee</t>
  </si>
  <si>
    <t>354076996</t>
  </si>
  <si>
    <t>04/01/2025</t>
  </si>
  <si>
    <t>Charge Total:</t>
  </si>
  <si>
    <t>10-1022</t>
  </si>
  <si>
    <t>B2</t>
  </si>
  <si>
    <t>Occupied No Notice</t>
  </si>
  <si>
    <t>Luis, Hernandez</t>
  </si>
  <si>
    <t>Resident</t>
  </si>
  <si>
    <t>Amenity Rent</t>
  </si>
  <si>
    <t>354076347</t>
  </si>
  <si>
    <t>04/01/2025</t>
  </si>
  <si>
    <t>Rent</t>
  </si>
  <si>
    <t>354077148</t>
  </si>
  <si>
    <t>04/01/2025</t>
  </si>
  <si>
    <t>Parcel Pending Fee</t>
  </si>
  <si>
    <t>354077345</t>
  </si>
  <si>
    <t>04/01/2025</t>
  </si>
  <si>
    <t>Parking/Carport/Garage</t>
  </si>
  <si>
    <t>354077573</t>
  </si>
  <si>
    <t>04/01/2025</t>
  </si>
  <si>
    <t>Parking/Carport/Garage</t>
  </si>
  <si>
    <t>354077061</t>
  </si>
  <si>
    <t>04/01/2025</t>
  </si>
  <si>
    <t>Pest Control</t>
  </si>
  <si>
    <t>354075932</t>
  </si>
  <si>
    <t>04/01/2025</t>
  </si>
  <si>
    <t>Trash Allocation Charge</t>
  </si>
  <si>
    <t>354076100</t>
  </si>
  <si>
    <t>04/01/2025</t>
  </si>
  <si>
    <t>Utility Admin Fee</t>
  </si>
  <si>
    <t>354076015</t>
  </si>
  <si>
    <t>04/01/2025</t>
  </si>
  <si>
    <t>Charge Total:</t>
  </si>
  <si>
    <t>10-1023</t>
  </si>
  <si>
    <t>B2</t>
  </si>
  <si>
    <t>Occupied No Notice</t>
  </si>
  <si>
    <t>Ramirez, Jose</t>
  </si>
  <si>
    <t>Resident</t>
  </si>
  <si>
    <t>Rent</t>
  </si>
  <si>
    <t>354076292</t>
  </si>
  <si>
    <t>04/01/2025</t>
  </si>
  <si>
    <t>Parcel Pending Fee</t>
  </si>
  <si>
    <t>354077287</t>
  </si>
  <si>
    <t>04/01/2025</t>
  </si>
  <si>
    <t>Pest Control</t>
  </si>
  <si>
    <t>354075967</t>
  </si>
  <si>
    <t>04/01/2025</t>
  </si>
  <si>
    <t>Trash Allocation Charge</t>
  </si>
  <si>
    <t>354076524</t>
  </si>
  <si>
    <t>04/01/2025</t>
  </si>
  <si>
    <t>Utility Admin Fee</t>
  </si>
  <si>
    <t>354076332</t>
  </si>
  <si>
    <t>04/01/2025</t>
  </si>
  <si>
    <t>Charge Total:</t>
  </si>
  <si>
    <t>10-1024</t>
  </si>
  <si>
    <t>B2</t>
  </si>
  <si>
    <t>Occupied No Notice</t>
  </si>
  <si>
    <t>Turnbill, Brady</t>
  </si>
  <si>
    <t>Resident</t>
  </si>
  <si>
    <t>Amenity Rent</t>
  </si>
  <si>
    <t>354075926</t>
  </si>
  <si>
    <t>04/01/2025</t>
  </si>
  <si>
    <t>Rent</t>
  </si>
  <si>
    <t>354076618</t>
  </si>
  <si>
    <t>04/01/2025</t>
  </si>
  <si>
    <t>Parcel Pending Fee</t>
  </si>
  <si>
    <t>354077463</t>
  </si>
  <si>
    <t>04/01/2025</t>
  </si>
  <si>
    <t>Parking/Carport/Garage</t>
  </si>
  <si>
    <t>354077791</t>
  </si>
  <si>
    <t>04/01/2025</t>
  </si>
  <si>
    <t>Pest Control</t>
  </si>
  <si>
    <t>354076336</t>
  </si>
  <si>
    <t>04/01/2025</t>
  </si>
  <si>
    <t>Trash Allocation Charge</t>
  </si>
  <si>
    <t>354077322</t>
  </si>
  <si>
    <t>04/01/2025</t>
  </si>
  <si>
    <t>Utility Admin Fee</t>
  </si>
  <si>
    <t>354076151</t>
  </si>
  <si>
    <t>04/01/2025</t>
  </si>
  <si>
    <t>Charge Total:</t>
  </si>
  <si>
    <t>11-1111</t>
  </si>
  <si>
    <t>A2</t>
  </si>
  <si>
    <t>Occupied No Notice</t>
  </si>
  <si>
    <t>Armstrong, Sabrina</t>
  </si>
  <si>
    <t>Resident</t>
  </si>
  <si>
    <t>Amenity Rent</t>
  </si>
  <si>
    <t>354076281</t>
  </si>
  <si>
    <t>04/01/2025</t>
  </si>
  <si>
    <t>Rent</t>
  </si>
  <si>
    <t>354076169</t>
  </si>
  <si>
    <t>04/01/2025</t>
  </si>
  <si>
    <t>Parcel Pending Fee</t>
  </si>
  <si>
    <t>354076235</t>
  </si>
  <si>
    <t>04/01/2025</t>
  </si>
  <si>
    <t>Pest Control</t>
  </si>
  <si>
    <t>354076571</t>
  </si>
  <si>
    <t>04/01/2025</t>
  </si>
  <si>
    <t>Trash Allocation Charge</t>
  </si>
  <si>
    <t>354077134</t>
  </si>
  <si>
    <t>04/01/2025</t>
  </si>
  <si>
    <t>Utility Admin Fee</t>
  </si>
  <si>
    <t>354076833</t>
  </si>
  <si>
    <t>04/01/2025</t>
  </si>
  <si>
    <t>Charge Total:</t>
  </si>
  <si>
    <t>11-1112</t>
  </si>
  <si>
    <t>A2</t>
  </si>
  <si>
    <t>Occupied No Notice</t>
  </si>
  <si>
    <t>Counts, Sherrie</t>
  </si>
  <si>
    <t>Resident</t>
  </si>
  <si>
    <t>Amenity Rent</t>
  </si>
  <si>
    <t>354077535</t>
  </si>
  <si>
    <t>04/01/2025</t>
  </si>
  <si>
    <t>Rent</t>
  </si>
  <si>
    <t>354077921</t>
  </si>
  <si>
    <t>04/01/2025</t>
  </si>
  <si>
    <t>Parcel Pending Fee</t>
  </si>
  <si>
    <t>354077864</t>
  </si>
  <si>
    <t>04/01/2025</t>
  </si>
  <si>
    <t>Pest Control</t>
  </si>
  <si>
    <t>354076489</t>
  </si>
  <si>
    <t>04/01/2025</t>
  </si>
  <si>
    <t>Trash Allocation Charge</t>
  </si>
  <si>
    <t>354075880</t>
  </si>
  <si>
    <t>04/01/2025</t>
  </si>
  <si>
    <t>Utility Admin Fee</t>
  </si>
  <si>
    <t>354076230</t>
  </si>
  <si>
    <t>04/01/2025</t>
  </si>
  <si>
    <t>Charge Total:</t>
  </si>
  <si>
    <t>11-1113</t>
  </si>
  <si>
    <t>A2</t>
  </si>
  <si>
    <t>Occupied No Notice</t>
  </si>
  <si>
    <t>Valles, Jovani</t>
  </si>
  <si>
    <t>Resident</t>
  </si>
  <si>
    <t>Amenity Rent</t>
  </si>
  <si>
    <t>354076960</t>
  </si>
  <si>
    <t>04/01/2025</t>
  </si>
  <si>
    <t>Amenity Rent</t>
  </si>
  <si>
    <t>354077681</t>
  </si>
  <si>
    <t>04/01/2025</t>
  </si>
  <si>
    <t>Rent</t>
  </si>
  <si>
    <t>354076711</t>
  </si>
  <si>
    <t>04/01/2025</t>
  </si>
  <si>
    <t>Parcel Pending Fee</t>
  </si>
  <si>
    <t>354076966</t>
  </si>
  <si>
    <t>04/01/2025</t>
  </si>
  <si>
    <t>Parking/Carport/Garage</t>
  </si>
  <si>
    <t>354077462</t>
  </si>
  <si>
    <t>04/01/2025</t>
  </si>
  <si>
    <t>Pest Control</t>
  </si>
  <si>
    <t>354077086</t>
  </si>
  <si>
    <t>04/01/2025</t>
  </si>
  <si>
    <t>Trash Allocation Charge</t>
  </si>
  <si>
    <t>354076467</t>
  </si>
  <si>
    <t>04/01/2025</t>
  </si>
  <si>
    <t>Utility Admin Fee</t>
  </si>
  <si>
    <t>354077698</t>
  </si>
  <si>
    <t>04/01/2025</t>
  </si>
  <si>
    <t>Charge Total:</t>
  </si>
  <si>
    <t>11-1114</t>
  </si>
  <si>
    <t>A2</t>
  </si>
  <si>
    <t>Occupied No Notice</t>
  </si>
  <si>
    <t>Talley, John</t>
  </si>
  <si>
    <t>Resident</t>
  </si>
  <si>
    <t>Amenity Rent</t>
  </si>
  <si>
    <t>354077247</t>
  </si>
  <si>
    <t>04/01/2025</t>
  </si>
  <si>
    <t>Amenity Rent</t>
  </si>
  <si>
    <t>354076611</t>
  </si>
  <si>
    <t>04/01/2025</t>
  </si>
  <si>
    <t>Rent</t>
  </si>
  <si>
    <t>354077316</t>
  </si>
  <si>
    <t>04/01/2025</t>
  </si>
  <si>
    <t>Late Fee</t>
  </si>
  <si>
    <t>354402065</t>
  </si>
  <si>
    <t>04/04/2025</t>
  </si>
  <si>
    <t>Parcel Pending Fee</t>
  </si>
  <si>
    <t>354075898</t>
  </si>
  <si>
    <t>04/01/2025</t>
  </si>
  <si>
    <t>Pest Control</t>
  </si>
  <si>
    <t>354076534</t>
  </si>
  <si>
    <t>04/01/2025</t>
  </si>
  <si>
    <t>Renters Insurance Fine</t>
  </si>
  <si>
    <t>354042162</t>
  </si>
  <si>
    <t>04/01/2025</t>
  </si>
  <si>
    <t>Trash Allocation Charge</t>
  </si>
  <si>
    <t>354076505</t>
  </si>
  <si>
    <t>04/01/2025</t>
  </si>
  <si>
    <t>Utility Admin Fee</t>
  </si>
  <si>
    <t>354077476</t>
  </si>
  <si>
    <t>04/01/2025</t>
  </si>
  <si>
    <t>Charge Total:</t>
  </si>
  <si>
    <t>11-1115</t>
  </si>
  <si>
    <t>A2</t>
  </si>
  <si>
    <t>Notice Rented</t>
  </si>
  <si>
    <t>Coffey, Khyleigh</t>
  </si>
  <si>
    <t>Resident</t>
  </si>
  <si>
    <t>Amenity Rent</t>
  </si>
  <si>
    <t>354076933</t>
  </si>
  <si>
    <t>04/01/2025</t>
  </si>
  <si>
    <t>Rent</t>
  </si>
  <si>
    <t>354077396</t>
  </si>
  <si>
    <t>04/01/2025</t>
  </si>
  <si>
    <t>Parcel Pending Fee</t>
  </si>
  <si>
    <t>354077228</t>
  </si>
  <si>
    <t>04/01/2025</t>
  </si>
  <si>
    <t>Pest Control</t>
  </si>
  <si>
    <t>354077507</t>
  </si>
  <si>
    <t>04/01/2025</t>
  </si>
  <si>
    <t>Trash Allocation Charge</t>
  </si>
  <si>
    <t>354075947</t>
  </si>
  <si>
    <t>04/01/2025</t>
  </si>
  <si>
    <t>Utility Admin Fee</t>
  </si>
  <si>
    <t>354076365</t>
  </si>
  <si>
    <t>04/01/2025</t>
  </si>
  <si>
    <t>Charge Total:</t>
  </si>
  <si>
    <t>11-1116</t>
  </si>
  <si>
    <t>A2</t>
  </si>
  <si>
    <t>Occupied No Notice</t>
  </si>
  <si>
    <t>Landeros, Julio</t>
  </si>
  <si>
    <t>Resident</t>
  </si>
  <si>
    <t>Amenity Rent</t>
  </si>
  <si>
    <t>354077052</t>
  </si>
  <si>
    <t>04/01/2025</t>
  </si>
  <si>
    <t>Amenity Rent</t>
  </si>
  <si>
    <t>354076001</t>
  </si>
  <si>
    <t>04/01/2025</t>
  </si>
  <si>
    <t>Rent</t>
  </si>
  <si>
    <t>354076033</t>
  </si>
  <si>
    <t>04/01/2025</t>
  </si>
  <si>
    <t>Parcel Pending Fee</t>
  </si>
  <si>
    <t>354077783</t>
  </si>
  <si>
    <t>04/01/2025</t>
  </si>
  <si>
    <t>Parking/Carport/Garage</t>
  </si>
  <si>
    <t>354077254</t>
  </si>
  <si>
    <t>04/01/2025</t>
  </si>
  <si>
    <t>Pest Control</t>
  </si>
  <si>
    <t>354077846</t>
  </si>
  <si>
    <t>04/01/2025</t>
  </si>
  <si>
    <t>Trash Allocation Charge</t>
  </si>
  <si>
    <t>354076971</t>
  </si>
  <si>
    <t>04/01/2025</t>
  </si>
  <si>
    <t>Utility Admin Fee</t>
  </si>
  <si>
    <t>354077626</t>
  </si>
  <si>
    <t>04/01/2025</t>
  </si>
  <si>
    <t>Charge Total:</t>
  </si>
  <si>
    <t>11-1117</t>
  </si>
  <si>
    <t>A2</t>
  </si>
  <si>
    <t>Notice Unrented</t>
  </si>
  <si>
    <t>Guerrero, Silvia</t>
  </si>
  <si>
    <t>Resident</t>
  </si>
  <si>
    <t>Amenity Rent</t>
  </si>
  <si>
    <t>354077613</t>
  </si>
  <si>
    <t>04/01/2025</t>
  </si>
  <si>
    <t>Amenity Rent</t>
  </si>
  <si>
    <t>354076782</t>
  </si>
  <si>
    <t>04/01/2025</t>
  </si>
  <si>
    <t>Rent</t>
  </si>
  <si>
    <t>354076018</t>
  </si>
  <si>
    <t>04/01/2025</t>
  </si>
  <si>
    <t>Parcel Pending Fee</t>
  </si>
  <si>
    <t>354077898</t>
  </si>
  <si>
    <t>04/01/2025</t>
  </si>
  <si>
    <t>Parking/Carport/Garage</t>
  </si>
  <si>
    <t>354077451</t>
  </si>
  <si>
    <t>04/01/2025</t>
  </si>
  <si>
    <t>Parking/Carport/Garage</t>
  </si>
  <si>
    <t>354077498</t>
  </si>
  <si>
    <t>04/01/2025</t>
  </si>
  <si>
    <t>Pest Control</t>
  </si>
  <si>
    <t>354076028</t>
  </si>
  <si>
    <t>04/01/2025</t>
  </si>
  <si>
    <t>Renters Insurance Fine</t>
  </si>
  <si>
    <t>354167192</t>
  </si>
  <si>
    <t>04/01/2025</t>
  </si>
  <si>
    <t>Trash Allocation Charge</t>
  </si>
  <si>
    <t>354076975</t>
  </si>
  <si>
    <t>04/01/2025</t>
  </si>
  <si>
    <t>Utility Admin Fee</t>
  </si>
  <si>
    <t>354077085</t>
  </si>
  <si>
    <t>04/01/2025</t>
  </si>
  <si>
    <t>Charge Total:</t>
  </si>
  <si>
    <t>11-1118</t>
  </si>
  <si>
    <t>A2</t>
  </si>
  <si>
    <t>Occupied No Notice</t>
  </si>
  <si>
    <t>Rajabi, Ryan</t>
  </si>
  <si>
    <t>Resident</t>
  </si>
  <si>
    <t>Amenity Rent</t>
  </si>
  <si>
    <t>354077045</t>
  </si>
  <si>
    <t>04/01/2025</t>
  </si>
  <si>
    <t>Amenity Rent</t>
  </si>
  <si>
    <t>354076408</t>
  </si>
  <si>
    <t>04/01/2025</t>
  </si>
  <si>
    <t>Rent</t>
  </si>
  <si>
    <t>354077569</t>
  </si>
  <si>
    <t>04/01/2025</t>
  </si>
  <si>
    <t>Parcel Pending Fee</t>
  </si>
  <si>
    <t>354077356</t>
  </si>
  <si>
    <t>04/01/2025</t>
  </si>
  <si>
    <t>Pest Control</t>
  </si>
  <si>
    <t>354077761</t>
  </si>
  <si>
    <t>04/01/2025</t>
  </si>
  <si>
    <t>Trash Allocation Charge</t>
  </si>
  <si>
    <t>354077672</t>
  </si>
  <si>
    <t>04/01/2025</t>
  </si>
  <si>
    <t>Utility Admin Fee</t>
  </si>
  <si>
    <t>354075975</t>
  </si>
  <si>
    <t>04/01/2025</t>
  </si>
  <si>
    <t>Charge Total:</t>
  </si>
  <si>
    <t>11-1121</t>
  </si>
  <si>
    <t>A2</t>
  </si>
  <si>
    <t>Occupied No Notice</t>
  </si>
  <si>
    <t>Castelo, Alexandra</t>
  </si>
  <si>
    <t>Resident</t>
  </si>
  <si>
    <t>Amenity Rent</t>
  </si>
  <si>
    <t>354077827</t>
  </si>
  <si>
    <t>04/01/2025</t>
  </si>
  <si>
    <t>Rent</t>
  </si>
  <si>
    <t>354076716</t>
  </si>
  <si>
    <t>04/01/2025</t>
  </si>
  <si>
    <t>Parcel Pending Fee</t>
  </si>
  <si>
    <t>354076198</t>
  </si>
  <si>
    <t>04/01/2025</t>
  </si>
  <si>
    <t>Parking/Carport/Garage</t>
  </si>
  <si>
    <t>354077858</t>
  </si>
  <si>
    <t>04/01/2025</t>
  </si>
  <si>
    <t>Parking/Carport/Garage</t>
  </si>
  <si>
    <t>354076561</t>
  </si>
  <si>
    <t>04/01/2025</t>
  </si>
  <si>
    <t>Pest Control</t>
  </si>
  <si>
    <t>354075955</t>
  </si>
  <si>
    <t>04/01/2025</t>
  </si>
  <si>
    <t>Trash Allocation Charge</t>
  </si>
  <si>
    <t>354076539</t>
  </si>
  <si>
    <t>04/01/2025</t>
  </si>
  <si>
    <t>Utility Admin Fee</t>
  </si>
  <si>
    <t>354076987</t>
  </si>
  <si>
    <t>04/01/2025</t>
  </si>
  <si>
    <t>Charge Total:</t>
  </si>
  <si>
    <t>11-1122</t>
  </si>
  <si>
    <t>A2</t>
  </si>
  <si>
    <t>Occupied No Notice</t>
  </si>
  <si>
    <t>Kassymov, Abzal</t>
  </si>
  <si>
    <t>Resident</t>
  </si>
  <si>
    <t>Amenity Rent</t>
  </si>
  <si>
    <t>354077363</t>
  </si>
  <si>
    <t>04/01/2025</t>
  </si>
  <si>
    <t>Rent</t>
  </si>
  <si>
    <t>354077155</t>
  </si>
  <si>
    <t>04/01/2025</t>
  </si>
  <si>
    <t>Parcel Pending Fee</t>
  </si>
  <si>
    <t>354076054</t>
  </si>
  <si>
    <t>04/01/2025</t>
  </si>
  <si>
    <t>Parking/Carport/Garage</t>
  </si>
  <si>
    <t>354077001</t>
  </si>
  <si>
    <t>04/01/2025</t>
  </si>
  <si>
    <t>Pest Control</t>
  </si>
  <si>
    <t>354076239</t>
  </si>
  <si>
    <t>04/01/2025</t>
  </si>
  <si>
    <t>Trash Allocation Charge</t>
  </si>
  <si>
    <t>354076177</t>
  </si>
  <si>
    <t>04/01/2025</t>
  </si>
  <si>
    <t>Utility Admin Fee</t>
  </si>
  <si>
    <t>354076981</t>
  </si>
  <si>
    <t>04/01/2025</t>
  </si>
  <si>
    <t>Charge Total:</t>
  </si>
  <si>
    <t>11-1123</t>
  </si>
  <si>
    <t>A2</t>
  </si>
  <si>
    <t>Occupied No Notice</t>
  </si>
  <si>
    <t>Patton, James</t>
  </si>
  <si>
    <t>Resident</t>
  </si>
  <si>
    <t>Amenity Rent</t>
  </si>
  <si>
    <t>354076113</t>
  </si>
  <si>
    <t>04/01/2025</t>
  </si>
  <si>
    <t>Rent</t>
  </si>
  <si>
    <t>354077373</t>
  </si>
  <si>
    <t>04/01/2025</t>
  </si>
  <si>
    <t>Parcel Pending Fee</t>
  </si>
  <si>
    <t>354076828</t>
  </si>
  <si>
    <t>04/01/2025</t>
  </si>
  <si>
    <t>Pest Control</t>
  </si>
  <si>
    <t>354076298</t>
  </si>
  <si>
    <t>04/01/2025</t>
  </si>
  <si>
    <t>Trash Allocation Charge</t>
  </si>
  <si>
    <t>354077386</t>
  </si>
  <si>
    <t>04/01/2025</t>
  </si>
  <si>
    <t>Utility Admin Fee</t>
  </si>
  <si>
    <t>354076434</t>
  </si>
  <si>
    <t>04/01/2025</t>
  </si>
  <si>
    <t>Charge Total:</t>
  </si>
  <si>
    <t>11-1124</t>
  </si>
  <si>
    <t>A2</t>
  </si>
  <si>
    <t>Occupied No Notice</t>
  </si>
  <si>
    <t>Flores, Jorge</t>
  </si>
  <si>
    <t>Resident</t>
  </si>
  <si>
    <t>Amenity Rent</t>
  </si>
  <si>
    <t>354077382</t>
  </si>
  <si>
    <t>04/01/2025</t>
  </si>
  <si>
    <t>Rent</t>
  </si>
  <si>
    <t>354077087</t>
  </si>
  <si>
    <t>04/01/2025</t>
  </si>
  <si>
    <t>Late Fee</t>
  </si>
  <si>
    <t>354402070</t>
  </si>
  <si>
    <t>04/04/2025</t>
  </si>
  <si>
    <t>Parcel Pending Fee</t>
  </si>
  <si>
    <t>354077639</t>
  </si>
  <si>
    <t>04/01/2025</t>
  </si>
  <si>
    <t>Pest Control</t>
  </si>
  <si>
    <t>354076189</t>
  </si>
  <si>
    <t>04/01/2025</t>
  </si>
  <si>
    <t>Trash Allocation Charge</t>
  </si>
  <si>
    <t>354077782</t>
  </si>
  <si>
    <t>04/01/2025</t>
  </si>
  <si>
    <t>Utility Admin Fee</t>
  </si>
  <si>
    <t>354077143</t>
  </si>
  <si>
    <t>04/01/2025</t>
  </si>
  <si>
    <t>Charge Total:</t>
  </si>
  <si>
    <t>11-1125</t>
  </si>
  <si>
    <t>A2</t>
  </si>
  <si>
    <t>Occupied No Notice</t>
  </si>
  <si>
    <t>Cowen, Aaron</t>
  </si>
  <si>
    <t>Resident</t>
  </si>
  <si>
    <t>Amenity Rent</t>
  </si>
  <si>
    <t>354177691</t>
  </si>
  <si>
    <t>04/01/2025</t>
  </si>
  <si>
    <t>Rent</t>
  </si>
  <si>
    <t>354177693</t>
  </si>
  <si>
    <t>04/01/2025</t>
  </si>
  <si>
    <t>Parcel Pending Fee</t>
  </si>
  <si>
    <t>354177695</t>
  </si>
  <si>
    <t>04/01/2025</t>
  </si>
  <si>
    <t>Pest Control</t>
  </si>
  <si>
    <t>354177692</t>
  </si>
  <si>
    <t>04/01/2025</t>
  </si>
  <si>
    <t>Trash Allocation Charge</t>
  </si>
  <si>
    <t>354177697</t>
  </si>
  <si>
    <t>04/01/2025</t>
  </si>
  <si>
    <t>Utility Admin Fee</t>
  </si>
  <si>
    <t>354177696</t>
  </si>
  <si>
    <t>04/01/2025</t>
  </si>
  <si>
    <t>Charge Total:</t>
  </si>
  <si>
    <t>11-1126</t>
  </si>
  <si>
    <t>A2</t>
  </si>
  <si>
    <t>Occupied No Notice</t>
  </si>
  <si>
    <t>Perez Flores, Carlos</t>
  </si>
  <si>
    <t>Resident</t>
  </si>
  <si>
    <t>Amenity Rent</t>
  </si>
  <si>
    <t>354076252</t>
  </si>
  <si>
    <t>04/01/2025</t>
  </si>
  <si>
    <t>Rent</t>
  </si>
  <si>
    <t>354077545</t>
  </si>
  <si>
    <t>04/01/2025</t>
  </si>
  <si>
    <t>Parcel Pending Fee</t>
  </si>
  <si>
    <t>354077072</t>
  </si>
  <si>
    <t>04/01/2025</t>
  </si>
  <si>
    <t>Pest Control</t>
  </si>
  <si>
    <t>354077920</t>
  </si>
  <si>
    <t>04/01/2025</t>
  </si>
  <si>
    <t>Trash Allocation Charge</t>
  </si>
  <si>
    <t>354076541</t>
  </si>
  <si>
    <t>04/01/2025</t>
  </si>
  <si>
    <t>Utility Admin Fee</t>
  </si>
  <si>
    <t>354076002</t>
  </si>
  <si>
    <t>04/01/2025</t>
  </si>
  <si>
    <t>Charge Total:</t>
  </si>
  <si>
    <t>11-1127</t>
  </si>
  <si>
    <t>A2</t>
  </si>
  <si>
    <t>Occupied No Notice</t>
  </si>
  <si>
    <t>Garcia Morente, Antonio</t>
  </si>
  <si>
    <t>Resident</t>
  </si>
  <si>
    <t>Rent</t>
  </si>
  <si>
    <t>354077743</t>
  </si>
  <si>
    <t>04/01/2025</t>
  </si>
  <si>
    <t>Parcel Pending Fee</t>
  </si>
  <si>
    <t>354076063</t>
  </si>
  <si>
    <t>04/01/2025</t>
  </si>
  <si>
    <t>Pest Control</t>
  </si>
  <si>
    <t>354077206</t>
  </si>
  <si>
    <t>04/01/2025</t>
  </si>
  <si>
    <t>Trash Allocation Charge</t>
  </si>
  <si>
    <t>354076530</t>
  </si>
  <si>
    <t>04/01/2025</t>
  </si>
  <si>
    <t>Utility Admin Fee</t>
  </si>
  <si>
    <t>354077348</t>
  </si>
  <si>
    <t>04/01/2025</t>
  </si>
  <si>
    <t>Charge Total:</t>
  </si>
  <si>
    <t>11-1128</t>
  </si>
  <si>
    <t>A2</t>
  </si>
  <si>
    <t>Notice Unrented</t>
  </si>
  <si>
    <t>Copeland, Devon</t>
  </si>
  <si>
    <t>Resident</t>
  </si>
  <si>
    <t>Amenity Rent</t>
  </si>
  <si>
    <t>354077727</t>
  </si>
  <si>
    <t>04/01/2025</t>
  </si>
  <si>
    <t>Rent</t>
  </si>
  <si>
    <t>354077604</t>
  </si>
  <si>
    <t>04/01/2025</t>
  </si>
  <si>
    <t>Parcel Pending Fee</t>
  </si>
  <si>
    <t>354076961</t>
  </si>
  <si>
    <t>04/01/2025</t>
  </si>
  <si>
    <t>Parking/Carport/Garage</t>
  </si>
  <si>
    <t>354076873</t>
  </si>
  <si>
    <t>04/01/2025</t>
  </si>
  <si>
    <t>Pest Control</t>
  </si>
  <si>
    <t>354076606</t>
  </si>
  <si>
    <t>04/01/2025</t>
  </si>
  <si>
    <t>Trash Allocation Charge</t>
  </si>
  <si>
    <t>354075940</t>
  </si>
  <si>
    <t>04/01/2025</t>
  </si>
  <si>
    <t>Utility Admin Fee</t>
  </si>
  <si>
    <t>354076500</t>
  </si>
  <si>
    <t>04/01/2025</t>
  </si>
  <si>
    <t>Charge Total:</t>
  </si>
  <si>
    <t>12-1211</t>
  </si>
  <si>
    <t>A2</t>
  </si>
  <si>
    <t>Occupied No Notice</t>
  </si>
  <si>
    <t>Hamili-Guzman, Constance</t>
  </si>
  <si>
    <t>Resident</t>
  </si>
  <si>
    <t>Amenity Rent</t>
  </si>
  <si>
    <t>354384290</t>
  </si>
  <si>
    <t>04/03/2025</t>
  </si>
  <si>
    <t>Amenity Rent</t>
  </si>
  <si>
    <t>354384293</t>
  </si>
  <si>
    <t>04/03/2025</t>
  </si>
  <si>
    <t>Rent</t>
  </si>
  <si>
    <t>354384288</t>
  </si>
  <si>
    <t>04/03/2025</t>
  </si>
  <si>
    <t>Administration Fee</t>
  </si>
  <si>
    <t>354384283</t>
  </si>
  <si>
    <t>04/03/2025</t>
  </si>
  <si>
    <t>Concession-Resident</t>
  </si>
  <si>
    <t>354384286</t>
  </si>
  <si>
    <t>04/03/2025</t>
  </si>
  <si>
    <t>Parcel Pending Fee</t>
  </si>
  <si>
    <t>354384289</t>
  </si>
  <si>
    <t>04/03/2025</t>
  </si>
  <si>
    <t>Pest Control</t>
  </si>
  <si>
    <t>354384292</t>
  </si>
  <si>
    <t>04/03/2025</t>
  </si>
  <si>
    <t>Pet Charge</t>
  </si>
  <si>
    <t>354384285</t>
  </si>
  <si>
    <t>04/03/2025</t>
  </si>
  <si>
    <t>Trash Allocation Charge</t>
  </si>
  <si>
    <t>354384291</t>
  </si>
  <si>
    <t>04/03/2025</t>
  </si>
  <si>
    <t>Utility Admin Fee</t>
  </si>
  <si>
    <t>354384287</t>
  </si>
  <si>
    <t>04/03/2025</t>
  </si>
  <si>
    <t>Charge Total:</t>
  </si>
  <si>
    <t>12-1212</t>
  </si>
  <si>
    <t>A2</t>
  </si>
  <si>
    <t>Notice Rented</t>
  </si>
  <si>
    <t>Ramirez, Marisol</t>
  </si>
  <si>
    <t>Resident</t>
  </si>
  <si>
    <t>Amenity Rent</t>
  </si>
  <si>
    <t>354077347</t>
  </si>
  <si>
    <t>04/01/2025</t>
  </si>
  <si>
    <t>Rent</t>
  </si>
  <si>
    <t>354077883</t>
  </si>
  <si>
    <t>04/01/2025</t>
  </si>
  <si>
    <t>Parcel Pending Fee</t>
  </si>
  <si>
    <t>354076343</t>
  </si>
  <si>
    <t>04/01/2025</t>
  </si>
  <si>
    <t>Parking/Carport/Garage</t>
  </si>
  <si>
    <t>354076394</t>
  </si>
  <si>
    <t>04/01/2025</t>
  </si>
  <si>
    <t>Pest Control</t>
  </si>
  <si>
    <t>354075972</t>
  </si>
  <si>
    <t>04/01/2025</t>
  </si>
  <si>
    <t>Trash Allocation Charge</t>
  </si>
  <si>
    <t>354077406</t>
  </si>
  <si>
    <t>04/01/2025</t>
  </si>
  <si>
    <t>Utility Admin Fee</t>
  </si>
  <si>
    <t>354077580</t>
  </si>
  <si>
    <t>04/01/2025</t>
  </si>
  <si>
    <t>Charge Total:</t>
  </si>
  <si>
    <t>12-1213</t>
  </si>
  <si>
    <t>A2</t>
  </si>
  <si>
    <t>Occupied No Notice</t>
  </si>
  <si>
    <t>Johnson, Jesse</t>
  </si>
  <si>
    <t>Resident</t>
  </si>
  <si>
    <t>Amenity Rent</t>
  </si>
  <si>
    <t>354077951</t>
  </si>
  <si>
    <t>04/01/2025</t>
  </si>
  <si>
    <t>Amenity Rent</t>
  </si>
  <si>
    <t>354077377</t>
  </si>
  <si>
    <t>04/01/2025</t>
  </si>
  <si>
    <t>Amenity Rent</t>
  </si>
  <si>
    <t>354076429</t>
  </si>
  <si>
    <t>04/01/2025</t>
  </si>
  <si>
    <t>Rent</t>
  </si>
  <si>
    <t>354076677</t>
  </si>
  <si>
    <t>04/01/2025</t>
  </si>
  <si>
    <t>Parcel Pending Fee</t>
  </si>
  <si>
    <t>354076017</t>
  </si>
  <si>
    <t>04/01/2025</t>
  </si>
  <si>
    <t>Pest Control</t>
  </si>
  <si>
    <t>354077575</t>
  </si>
  <si>
    <t>04/01/2025</t>
  </si>
  <si>
    <t>Trash Allocation Charge</t>
  </si>
  <si>
    <t>354077364</t>
  </si>
  <si>
    <t>04/01/2025</t>
  </si>
  <si>
    <t>Utility Admin Fee</t>
  </si>
  <si>
    <t>354076043</t>
  </si>
  <si>
    <t>04/01/2025</t>
  </si>
  <si>
    <t>Charge Total:</t>
  </si>
  <si>
    <t>12-1214</t>
  </si>
  <si>
    <t>A2</t>
  </si>
  <si>
    <t>Occupied No Notice</t>
  </si>
  <si>
    <t>Mcredmond, Emily</t>
  </si>
  <si>
    <t>Resident</t>
  </si>
  <si>
    <t>Amenity Rent</t>
  </si>
  <si>
    <t>354077701</t>
  </si>
  <si>
    <t>04/01/2025</t>
  </si>
  <si>
    <t>Amenity Rent</t>
  </si>
  <si>
    <t>354076401</t>
  </si>
  <si>
    <t>04/01/2025</t>
  </si>
  <si>
    <t>Rent</t>
  </si>
  <si>
    <t>354077643</t>
  </si>
  <si>
    <t>04/01/2025</t>
  </si>
  <si>
    <t>Parcel Pending Fee</t>
  </si>
  <si>
    <t>354076882</t>
  </si>
  <si>
    <t>04/01/2025</t>
  </si>
  <si>
    <t>Pest Control</t>
  </si>
  <si>
    <t>354076071</t>
  </si>
  <si>
    <t>04/01/2025</t>
  </si>
  <si>
    <t>Trash Allocation Charge</t>
  </si>
  <si>
    <t>354077250</t>
  </si>
  <si>
    <t>04/01/2025</t>
  </si>
  <si>
    <t>Utility Admin Fee</t>
  </si>
  <si>
    <t>354076655</t>
  </si>
  <si>
    <t>04/01/2025</t>
  </si>
  <si>
    <t>Charge Total:</t>
  </si>
  <si>
    <t>12-1215</t>
  </si>
  <si>
    <t>A2</t>
  </si>
  <si>
    <t>Occupied No Notice</t>
  </si>
  <si>
    <t>Billy, Alina</t>
  </si>
  <si>
    <t>Resident</t>
  </si>
  <si>
    <t>Amenity Rent</t>
  </si>
  <si>
    <t>354077802</t>
  </si>
  <si>
    <t>04/01/2025</t>
  </si>
  <si>
    <t>Amenity Rent</t>
  </si>
  <si>
    <t>354076707</t>
  </si>
  <si>
    <t>04/01/2025</t>
  </si>
  <si>
    <t>Rent</t>
  </si>
  <si>
    <t>354077493</t>
  </si>
  <si>
    <t>04/01/2025</t>
  </si>
  <si>
    <t>Parcel Pending Fee</t>
  </si>
  <si>
    <t>354076308</t>
  </si>
  <si>
    <t>04/01/2025</t>
  </si>
  <si>
    <t>Pest Control</t>
  </si>
  <si>
    <t>354077891</t>
  </si>
  <si>
    <t>04/01/2025</t>
  </si>
  <si>
    <t>Trash Allocation Charge</t>
  </si>
  <si>
    <t>354076413</t>
  </si>
  <si>
    <t>04/01/2025</t>
  </si>
  <si>
    <t>Utility Admin Fee</t>
  </si>
  <si>
    <t>354077170</t>
  </si>
  <si>
    <t>04/01/2025</t>
  </si>
  <si>
    <t>Charge Total:</t>
  </si>
  <si>
    <t>12-1216</t>
  </si>
  <si>
    <t>A2</t>
  </si>
  <si>
    <t>Occupied No Notice</t>
  </si>
  <si>
    <t>Leathers, Donny</t>
  </si>
  <si>
    <t>Resident</t>
  </si>
  <si>
    <t>Amenity Rent</t>
  </si>
  <si>
    <t>354076569</t>
  </si>
  <si>
    <t>04/01/2025</t>
  </si>
  <si>
    <t>Rent</t>
  </si>
  <si>
    <t>354077110</t>
  </si>
  <si>
    <t>04/01/2025</t>
  </si>
  <si>
    <t>Parcel Pending Fee</t>
  </si>
  <si>
    <t>354077824</t>
  </si>
  <si>
    <t>04/01/2025</t>
  </si>
  <si>
    <t>Parking/Carport/Garage</t>
  </si>
  <si>
    <t>354076811</t>
  </si>
  <si>
    <t>04/01/2025</t>
  </si>
  <si>
    <t>Pest Control</t>
  </si>
  <si>
    <t>354077838</t>
  </si>
  <si>
    <t>04/01/2025</t>
  </si>
  <si>
    <t>Trash Allocation Charge</t>
  </si>
  <si>
    <t>354077880</t>
  </si>
  <si>
    <t>04/01/2025</t>
  </si>
  <si>
    <t>Utility Admin Fee</t>
  </si>
  <si>
    <t>354077327</t>
  </si>
  <si>
    <t>04/01/2025</t>
  </si>
  <si>
    <t>Charge Total:</t>
  </si>
  <si>
    <t>12-1217</t>
  </si>
  <si>
    <t>A2</t>
  </si>
  <si>
    <t>Occupied No Notice</t>
  </si>
  <si>
    <t>Moore, Caleb</t>
  </si>
  <si>
    <t>Resident</t>
  </si>
  <si>
    <t>Amenity Rent</t>
  </si>
  <si>
    <t>354077289</t>
  </si>
  <si>
    <t>04/01/2025</t>
  </si>
  <si>
    <t>Amenity Rent</t>
  </si>
  <si>
    <t>354076314</t>
  </si>
  <si>
    <t>04/01/2025</t>
  </si>
  <si>
    <t>Amenity Rent</t>
  </si>
  <si>
    <t>354077303</t>
  </si>
  <si>
    <t>04/01/2025</t>
  </si>
  <si>
    <t>Rent</t>
  </si>
  <si>
    <t>354076216</t>
  </si>
  <si>
    <t>04/01/2025</t>
  </si>
  <si>
    <t>Parcel Pending Fee</t>
  </si>
  <si>
    <t>354076099</t>
  </si>
  <si>
    <t>04/01/2025</t>
  </si>
  <si>
    <t>Pest Control</t>
  </si>
  <si>
    <t>354077401</t>
  </si>
  <si>
    <t>04/01/2025</t>
  </si>
  <si>
    <t>Trash Allocation Charge</t>
  </si>
  <si>
    <t>354077744</t>
  </si>
  <si>
    <t>04/01/2025</t>
  </si>
  <si>
    <t>Utility Admin Fee</t>
  </si>
  <si>
    <t>354076197</t>
  </si>
  <si>
    <t>04/01/2025</t>
  </si>
  <si>
    <t>Charge Total:</t>
  </si>
  <si>
    <t>12-1218</t>
  </si>
  <si>
    <t>A2</t>
  </si>
  <si>
    <t>Occupied No Notice</t>
  </si>
  <si>
    <t>Mayfield, Donna</t>
  </si>
  <si>
    <t>Resident</t>
  </si>
  <si>
    <t>Amenity Rent</t>
  </si>
  <si>
    <t>354077083</t>
  </si>
  <si>
    <t>04/01/2025</t>
  </si>
  <si>
    <t>Amenity Rent</t>
  </si>
  <si>
    <t>354076218</t>
  </si>
  <si>
    <t>04/01/2025</t>
  </si>
  <si>
    <t>Amenity Rent</t>
  </si>
  <si>
    <t>354075968</t>
  </si>
  <si>
    <t>04/01/2025</t>
  </si>
  <si>
    <t>Rent</t>
  </si>
  <si>
    <t>354076977</t>
  </si>
  <si>
    <t>04/01/2025</t>
  </si>
  <si>
    <t>Parcel Pending Fee</t>
  </si>
  <si>
    <t>354077422</t>
  </si>
  <si>
    <t>04/01/2025</t>
  </si>
  <si>
    <t>Pest Control</t>
  </si>
  <si>
    <t>354076108</t>
  </si>
  <si>
    <t>04/01/2025</t>
  </si>
  <si>
    <t>Renters Insurance Fine</t>
  </si>
  <si>
    <t>354042277</t>
  </si>
  <si>
    <t>04/01/2025</t>
  </si>
  <si>
    <t>Trash Allocation Charge</t>
  </si>
  <si>
    <t>354076925</t>
  </si>
  <si>
    <t>04/01/2025</t>
  </si>
  <si>
    <t>Utility Admin Fee</t>
  </si>
  <si>
    <t>354077407</t>
  </si>
  <si>
    <t>04/01/2025</t>
  </si>
  <si>
    <t>Charge Total:</t>
  </si>
  <si>
    <t>12-1221</t>
  </si>
  <si>
    <t>A2</t>
  </si>
  <si>
    <t>Occupied No Notice</t>
  </si>
  <si>
    <t>Dennis, Molly (Molly)</t>
  </si>
  <si>
    <t>Resident</t>
  </si>
  <si>
    <t>Amenity Rent</t>
  </si>
  <si>
    <t>354076582</t>
  </si>
  <si>
    <t>04/01/2025</t>
  </si>
  <si>
    <t>Rent</t>
  </si>
  <si>
    <t>354076619</t>
  </si>
  <si>
    <t>04/01/2025</t>
  </si>
  <si>
    <t>Parcel Pending Fee</t>
  </si>
  <si>
    <t>354077992</t>
  </si>
  <si>
    <t>04/01/2025</t>
  </si>
  <si>
    <t>Pest Control</t>
  </si>
  <si>
    <t>354077948</t>
  </si>
  <si>
    <t>04/01/2025</t>
  </si>
  <si>
    <t>Trash Allocation Charge</t>
  </si>
  <si>
    <t>354077633</t>
  </si>
  <si>
    <t>04/01/2025</t>
  </si>
  <si>
    <t>Utility Admin Fee</t>
  </si>
  <si>
    <t>354077691</t>
  </si>
  <si>
    <t>04/01/2025</t>
  </si>
  <si>
    <t>Charge Total:</t>
  </si>
  <si>
    <t>12-1222</t>
  </si>
  <si>
    <t>A2</t>
  </si>
  <si>
    <t>Occupied No Notice</t>
  </si>
  <si>
    <t>Llanes Cardentey, Richard</t>
  </si>
  <si>
    <t>Resident</t>
  </si>
  <si>
    <t>Amenity Rent</t>
  </si>
  <si>
    <t>354076469</t>
  </si>
  <si>
    <t>04/01/2025</t>
  </si>
  <si>
    <t>Rent</t>
  </si>
  <si>
    <t>354076009</t>
  </si>
  <si>
    <t>04/01/2025</t>
  </si>
  <si>
    <t>Parcel Pending Fee</t>
  </si>
  <si>
    <t>354076118</t>
  </si>
  <si>
    <t>04/01/2025</t>
  </si>
  <si>
    <t>Pest Control</t>
  </si>
  <si>
    <t>354076540</t>
  </si>
  <si>
    <t>04/01/2025</t>
  </si>
  <si>
    <t>Trash Allocation Charge</t>
  </si>
  <si>
    <t>354077927</t>
  </si>
  <si>
    <t>04/01/2025</t>
  </si>
  <si>
    <t>Utility Admin Fee</t>
  </si>
  <si>
    <t>354077022</t>
  </si>
  <si>
    <t>04/01/2025</t>
  </si>
  <si>
    <t>Charge Total:</t>
  </si>
  <si>
    <t>12-1223</t>
  </si>
  <si>
    <t>A2</t>
  </si>
  <si>
    <t>Occupied No Notice</t>
  </si>
  <si>
    <t>Carnes, Rhyan</t>
  </si>
  <si>
    <t>Resident</t>
  </si>
  <si>
    <t>Amenity Rent</t>
  </si>
  <si>
    <t>354077649</t>
  </si>
  <si>
    <t>04/01/2025</t>
  </si>
  <si>
    <t>Amenity Rent</t>
  </si>
  <si>
    <t>354077834</t>
  </si>
  <si>
    <t>04/01/2025</t>
  </si>
  <si>
    <t>Rent</t>
  </si>
  <si>
    <t>354075935</t>
  </si>
  <si>
    <t>04/01/2025</t>
  </si>
  <si>
    <t>Parcel Pending Fee</t>
  </si>
  <si>
    <t>354077894</t>
  </si>
  <si>
    <t>04/01/2025</t>
  </si>
  <si>
    <t>Pest Control</t>
  </si>
  <si>
    <t>354077667</t>
  </si>
  <si>
    <t>04/01/2025</t>
  </si>
  <si>
    <t>Trash Allocation Charge</t>
  </si>
  <si>
    <t>354076462</t>
  </si>
  <si>
    <t>04/01/2025</t>
  </si>
  <si>
    <t>Utility Admin Fee</t>
  </si>
  <si>
    <t>354077718</t>
  </si>
  <si>
    <t>04/01/2025</t>
  </si>
  <si>
    <t>Charge Total:</t>
  </si>
  <si>
    <t>12-1224</t>
  </si>
  <si>
    <t>A2</t>
  </si>
  <si>
    <t>Occupied No Notice</t>
  </si>
  <si>
    <t>Savage, James</t>
  </si>
  <si>
    <t>Resident</t>
  </si>
  <si>
    <t>Amenity Rent</t>
  </si>
  <si>
    <t>354076789</t>
  </si>
  <si>
    <t>04/01/2025</t>
  </si>
  <si>
    <t>Rent</t>
  </si>
  <si>
    <t>354076732</t>
  </si>
  <si>
    <t>04/01/2025</t>
  </si>
  <si>
    <t>Parcel Pending Fee</t>
  </si>
  <si>
    <t>354076036</t>
  </si>
  <si>
    <t>04/01/2025</t>
  </si>
  <si>
    <t>Pest Control</t>
  </si>
  <si>
    <t>354076294</t>
  </si>
  <si>
    <t>04/01/2025</t>
  </si>
  <si>
    <t>Trash Allocation Charge</t>
  </si>
  <si>
    <t>354077019</t>
  </si>
  <si>
    <t>04/01/2025</t>
  </si>
  <si>
    <t>Utility Admin Fee</t>
  </si>
  <si>
    <t>354077759</t>
  </si>
  <si>
    <t>04/01/2025</t>
  </si>
  <si>
    <t>Charge Total:</t>
  </si>
  <si>
    <t>12-1225</t>
  </si>
  <si>
    <t>A2</t>
  </si>
  <si>
    <t>Occupied No Notice</t>
  </si>
  <si>
    <t>Levy, Ethan</t>
  </si>
  <si>
    <t>Resident</t>
  </si>
  <si>
    <t>Rent</t>
  </si>
  <si>
    <t>354076485</t>
  </si>
  <si>
    <t>04/01/2025</t>
  </si>
  <si>
    <t>Late Fee</t>
  </si>
  <si>
    <t>354402066</t>
  </si>
  <si>
    <t>04/04/2025</t>
  </si>
  <si>
    <t>Parcel Pending Fee</t>
  </si>
  <si>
    <t>354076370</t>
  </si>
  <si>
    <t>04/01/2025</t>
  </si>
  <si>
    <t>Pest Control</t>
  </si>
  <si>
    <t>354076372</t>
  </si>
  <si>
    <t>04/01/2025</t>
  </si>
  <si>
    <t>Trash Allocation Charge</t>
  </si>
  <si>
    <t>354076878</t>
  </si>
  <si>
    <t>04/01/2025</t>
  </si>
  <si>
    <t>Utility Admin Fee</t>
  </si>
  <si>
    <t>354076442</t>
  </si>
  <si>
    <t>04/01/2025</t>
  </si>
  <si>
    <t>Charge Total:</t>
  </si>
  <si>
    <t>12-1226</t>
  </si>
  <si>
    <t>A2</t>
  </si>
  <si>
    <t>Occupied No Notice</t>
  </si>
  <si>
    <t>Pankey, David</t>
  </si>
  <si>
    <t>Resident</t>
  </si>
  <si>
    <t>Rent</t>
  </si>
  <si>
    <t>354077805</t>
  </si>
  <si>
    <t>04/01/2025</t>
  </si>
  <si>
    <t>Parcel Pending Fee</t>
  </si>
  <si>
    <t>354077850</t>
  </si>
  <si>
    <t>04/01/2025</t>
  </si>
  <si>
    <t>Parking/Carport/Garage</t>
  </si>
  <si>
    <t>354077993</t>
  </si>
  <si>
    <t>04/01/2025</t>
  </si>
  <si>
    <t>Pest Control</t>
  </si>
  <si>
    <t>354076794</t>
  </si>
  <si>
    <t>04/01/2025</t>
  </si>
  <si>
    <t>Trash Allocation Charge</t>
  </si>
  <si>
    <t>354077961</t>
  </si>
  <si>
    <t>04/01/2025</t>
  </si>
  <si>
    <t>Utility Admin Fee</t>
  </si>
  <si>
    <t>354077822</t>
  </si>
  <si>
    <t>04/01/2025</t>
  </si>
  <si>
    <t>Charge Total:</t>
  </si>
  <si>
    <t>12-1227</t>
  </si>
  <si>
    <t>A2</t>
  </si>
  <si>
    <t>Vacant Rented Ready</t>
  </si>
  <si>
    <t>-- Vacant --</t>
  </si>
  <si>
    <t>-</t>
  </si>
  <si>
    <t>Charge Total:</t>
  </si>
  <si>
    <t>12-1228</t>
  </si>
  <si>
    <t>A2</t>
  </si>
  <si>
    <t>Occupied No Notice</t>
  </si>
  <si>
    <t>Rebolledo Nino, Brayan</t>
  </si>
  <si>
    <t>Resident</t>
  </si>
  <si>
    <t>Amenity Rent</t>
  </si>
  <si>
    <t>354077415</t>
  </si>
  <si>
    <t>04/01/2025</t>
  </si>
  <si>
    <t>Amenity Rent</t>
  </si>
  <si>
    <t>354076786</t>
  </si>
  <si>
    <t>04/01/2025</t>
  </si>
  <si>
    <t>Rent</t>
  </si>
  <si>
    <t>354077182</t>
  </si>
  <si>
    <t>04/01/2025</t>
  </si>
  <si>
    <t>Late Fee</t>
  </si>
  <si>
    <t>354402059</t>
  </si>
  <si>
    <t>04/04/2025</t>
  </si>
  <si>
    <t>Parcel Pending Fee</t>
  </si>
  <si>
    <t>354075978</t>
  </si>
  <si>
    <t>04/01/2025</t>
  </si>
  <si>
    <t>Pest Control</t>
  </si>
  <si>
    <t>354076804</t>
  </si>
  <si>
    <t>04/01/2025</t>
  </si>
  <si>
    <t>Trash Allocation Charge</t>
  </si>
  <si>
    <t>354076335</t>
  </si>
  <si>
    <t>04/01/2025</t>
  </si>
  <si>
    <t>Utility Admin Fee</t>
  </si>
  <si>
    <t>354077474</t>
  </si>
  <si>
    <t>04/01/2025</t>
  </si>
  <si>
    <t>Charge Total:</t>
  </si>
  <si>
    <t>13-1311</t>
  </si>
  <si>
    <t>B2</t>
  </si>
  <si>
    <t>Occupied No Notice</t>
  </si>
  <si>
    <t>Duran, Jessica</t>
  </si>
  <si>
    <t>Resident</t>
  </si>
  <si>
    <t>Amenity Rent</t>
  </si>
  <si>
    <t>354076460</t>
  </si>
  <si>
    <t>04/01/2025</t>
  </si>
  <si>
    <t>Amenity Rent</t>
  </si>
  <si>
    <t>354077686</t>
  </si>
  <si>
    <t>04/01/2025</t>
  </si>
  <si>
    <t>Rent</t>
  </si>
  <si>
    <t>354077735</t>
  </si>
  <si>
    <t>04/01/2025</t>
  </si>
  <si>
    <t>Parcel Pending Fee</t>
  </si>
  <si>
    <t>354076464</t>
  </si>
  <si>
    <t>04/01/2025</t>
  </si>
  <si>
    <t>Pest Control</t>
  </si>
  <si>
    <t>354077956</t>
  </si>
  <si>
    <t>04/01/2025</t>
  </si>
  <si>
    <t>Trash Allocation Charge</t>
  </si>
  <si>
    <t>354076042</t>
  </si>
  <si>
    <t>04/01/2025</t>
  </si>
  <si>
    <t>Utility Admin Fee</t>
  </si>
  <si>
    <t>354077962</t>
  </si>
  <si>
    <t>04/01/2025</t>
  </si>
  <si>
    <t>Charge Total:</t>
  </si>
  <si>
    <t>13-1312</t>
  </si>
  <si>
    <t>B2</t>
  </si>
  <si>
    <t>Occupied No Notice</t>
  </si>
  <si>
    <t>Muniz Jr, Rodolfo</t>
  </si>
  <si>
    <t>Resident</t>
  </si>
  <si>
    <t>Amenity Rent</t>
  </si>
  <si>
    <t>354077595</t>
  </si>
  <si>
    <t>04/01/2025</t>
  </si>
  <si>
    <t>Amenity Rent</t>
  </si>
  <si>
    <t>354076949</t>
  </si>
  <si>
    <t>04/01/2025</t>
  </si>
  <si>
    <t>Rent</t>
  </si>
  <si>
    <t>354076082</t>
  </si>
  <si>
    <t>04/01/2025</t>
  </si>
  <si>
    <t>Parcel Pending Fee</t>
  </si>
  <si>
    <t>354077772</t>
  </si>
  <si>
    <t>04/01/2025</t>
  </si>
  <si>
    <t>Parking/Carport/Garage</t>
  </si>
  <si>
    <t>354077896</t>
  </si>
  <si>
    <t>04/01/2025</t>
  </si>
  <si>
    <t>Parking/Carport/Garage</t>
  </si>
  <si>
    <t>354077224</t>
  </si>
  <si>
    <t>04/01/2025</t>
  </si>
  <si>
    <t>Pest Control</t>
  </si>
  <si>
    <t>354076180</t>
  </si>
  <si>
    <t>04/01/2025</t>
  </si>
  <si>
    <t>Trash Allocation Charge</t>
  </si>
  <si>
    <t>354077340</t>
  </si>
  <si>
    <t>04/01/2025</t>
  </si>
  <si>
    <t>Utility Admin Fee</t>
  </si>
  <si>
    <t>354075950</t>
  </si>
  <si>
    <t>04/01/2025</t>
  </si>
  <si>
    <t>Charge Total:</t>
  </si>
  <si>
    <t>13-1313</t>
  </si>
  <si>
    <t>B2</t>
  </si>
  <si>
    <t>Occupied No Notice</t>
  </si>
  <si>
    <t>Leyba, Timothy</t>
  </si>
  <si>
    <t>Resident</t>
  </si>
  <si>
    <t>Amenity Rent</t>
  </si>
  <si>
    <t>354077408</t>
  </si>
  <si>
    <t>04/01/2025</t>
  </si>
  <si>
    <t>Rent</t>
  </si>
  <si>
    <t>354076409</t>
  </si>
  <si>
    <t>04/01/2025</t>
  </si>
  <si>
    <t>Parcel Pending Fee</t>
  </si>
  <si>
    <t>354076758</t>
  </si>
  <si>
    <t>04/01/2025</t>
  </si>
  <si>
    <t>Pest Control</t>
  </si>
  <si>
    <t>354077660</t>
  </si>
  <si>
    <t>04/01/2025</t>
  </si>
  <si>
    <t>Trash Allocation Charge</t>
  </si>
  <si>
    <t>354075890</t>
  </si>
  <si>
    <t>04/01/2025</t>
  </si>
  <si>
    <t>Utility Admin Fee</t>
  </si>
  <si>
    <t>354077888</t>
  </si>
  <si>
    <t>04/01/2025</t>
  </si>
  <si>
    <t>Charge Total:</t>
  </si>
  <si>
    <t>13-1314</t>
  </si>
  <si>
    <t>B2</t>
  </si>
  <si>
    <t>Occupied No Notice</t>
  </si>
  <si>
    <t>Townsend, Sharon</t>
  </si>
  <si>
    <t>Resident</t>
  </si>
  <si>
    <t>Amenity Rent</t>
  </si>
  <si>
    <t>354076123</t>
  </si>
  <si>
    <t>04/01/2025</t>
  </si>
  <si>
    <t>Rent</t>
  </si>
  <si>
    <t>354075888</t>
  </si>
  <si>
    <t>04/01/2025</t>
  </si>
  <si>
    <t>Parcel Pending Fee</t>
  </si>
  <si>
    <t>354077651</t>
  </si>
  <si>
    <t>04/01/2025</t>
  </si>
  <si>
    <t>Parking/Carport/Garage</t>
  </si>
  <si>
    <t>354075990</t>
  </si>
  <si>
    <t>04/01/2025</t>
  </si>
  <si>
    <t>Pest Control</t>
  </si>
  <si>
    <t>354075962</t>
  </si>
  <si>
    <t>04/01/2025</t>
  </si>
  <si>
    <t>Trash Allocation Charge</t>
  </si>
  <si>
    <t>354077453</t>
  </si>
  <si>
    <t>04/01/2025</t>
  </si>
  <si>
    <t>Utility Admin Fee</t>
  </si>
  <si>
    <t>354076471</t>
  </si>
  <si>
    <t>04/01/2025</t>
  </si>
  <si>
    <t>Charge Total:</t>
  </si>
  <si>
    <t>13-1321</t>
  </si>
  <si>
    <t>B2</t>
  </si>
  <si>
    <t>Occupied No Notice</t>
  </si>
  <si>
    <t>Jones, JONATHAN</t>
  </si>
  <si>
    <t>Resident</t>
  </si>
  <si>
    <t>Amenity Rent</t>
  </si>
  <si>
    <t>354142524</t>
  </si>
  <si>
    <t>04/01/2025</t>
  </si>
  <si>
    <t>Rent</t>
  </si>
  <si>
    <t>354142523</t>
  </si>
  <si>
    <t>04/01/2025</t>
  </si>
  <si>
    <t>Parcel Pending Fee</t>
  </si>
  <si>
    <t>354142514</t>
  </si>
  <si>
    <t>04/01/2025</t>
  </si>
  <si>
    <t>Pest Control</t>
  </si>
  <si>
    <t>354142525</t>
  </si>
  <si>
    <t>04/01/2025</t>
  </si>
  <si>
    <t>Trash Allocation Charge</t>
  </si>
  <si>
    <t>354142522</t>
  </si>
  <si>
    <t>04/01/2025</t>
  </si>
  <si>
    <t>Utility Admin Fee</t>
  </si>
  <si>
    <t>354142521</t>
  </si>
  <si>
    <t>04/01/2025</t>
  </si>
  <si>
    <t>Charge Total:</t>
  </si>
  <si>
    <t>13-1322</t>
  </si>
  <si>
    <t>B2</t>
  </si>
  <si>
    <t>Occupied No Notice</t>
  </si>
  <si>
    <t>Castro, Angela</t>
  </si>
  <si>
    <t>Resident</t>
  </si>
  <si>
    <t>Amenity Rent</t>
  </si>
  <si>
    <t>354077082</t>
  </si>
  <si>
    <t>04/01/2025</t>
  </si>
  <si>
    <t>Rent</t>
  </si>
  <si>
    <t>354076278</t>
  </si>
  <si>
    <t>04/01/2025</t>
  </si>
  <si>
    <t>Parcel Pending Fee</t>
  </si>
  <si>
    <t>354077676</t>
  </si>
  <si>
    <t>04/01/2025</t>
  </si>
  <si>
    <t>Parking/Carport/Garage</t>
  </si>
  <si>
    <t>354339893</t>
  </si>
  <si>
    <t>04/02/2025</t>
  </si>
  <si>
    <t>Pest Control</t>
  </si>
  <si>
    <t>354076379</t>
  </si>
  <si>
    <t>04/01/2025</t>
  </si>
  <si>
    <t>Trash Allocation Charge</t>
  </si>
  <si>
    <t>354076236</t>
  </si>
  <si>
    <t>04/01/2025</t>
  </si>
  <si>
    <t>Utility Admin Fee</t>
  </si>
  <si>
    <t>354076371</t>
  </si>
  <si>
    <t>04/01/2025</t>
  </si>
  <si>
    <t>Charge Total:</t>
  </si>
  <si>
    <t>13-1323</t>
  </si>
  <si>
    <t>B2</t>
  </si>
  <si>
    <t>Occupied No Notice</t>
  </si>
  <si>
    <t>Martinez, Enrique</t>
  </si>
  <si>
    <t>Resident</t>
  </si>
  <si>
    <t>Amenity Rent</t>
  </si>
  <si>
    <t>354076111</t>
  </si>
  <si>
    <t>04/01/2025</t>
  </si>
  <si>
    <t>Rent</t>
  </si>
  <si>
    <t>354077128</t>
  </si>
  <si>
    <t>04/01/2025</t>
  </si>
  <si>
    <t>Parcel Pending Fee</t>
  </si>
  <si>
    <t>354076476</t>
  </si>
  <si>
    <t>04/01/2025</t>
  </si>
  <si>
    <t>Pest Control</t>
  </si>
  <si>
    <t>354076577</t>
  </si>
  <si>
    <t>04/01/2025</t>
  </si>
  <si>
    <t>Trash Allocation Charge</t>
  </si>
  <si>
    <t>354077237</t>
  </si>
  <si>
    <t>04/01/2025</t>
  </si>
  <si>
    <t>Utility Admin Fee</t>
  </si>
  <si>
    <t>354077806</t>
  </si>
  <si>
    <t>04/01/2025</t>
  </si>
  <si>
    <t>Charge Total:</t>
  </si>
  <si>
    <t>13-1324</t>
  </si>
  <si>
    <t>B2</t>
  </si>
  <si>
    <t>Occupied No Notice</t>
  </si>
  <si>
    <t>Sparks, Nicolas</t>
  </si>
  <si>
    <t>Resident</t>
  </si>
  <si>
    <t>Amenity Rent</t>
  </si>
  <si>
    <t>354076877</t>
  </si>
  <si>
    <t>04/01/2025</t>
  </si>
  <si>
    <t>Rent</t>
  </si>
  <si>
    <t>354077763</t>
  </si>
  <si>
    <t>04/01/2025</t>
  </si>
  <si>
    <t>Parcel Pending Fee</t>
  </si>
  <si>
    <t>354076262</t>
  </si>
  <si>
    <t>04/01/2025</t>
  </si>
  <si>
    <t>Pest Control</t>
  </si>
  <si>
    <t>354077559</t>
  </si>
  <si>
    <t>04/01/2025</t>
  </si>
  <si>
    <t>Renters Insurance Fine</t>
  </si>
  <si>
    <t>354227430</t>
  </si>
  <si>
    <t>04/01/2025</t>
  </si>
  <si>
    <t>Trash Allocation Charge</t>
  </si>
  <si>
    <t>354077410</t>
  </si>
  <si>
    <t>04/01/2025</t>
  </si>
  <si>
    <t>Utility Admin Fee</t>
  </si>
  <si>
    <t>354076317</t>
  </si>
  <si>
    <t>04/01/2025</t>
  </si>
  <si>
    <t>Charge Total:</t>
  </si>
  <si>
    <t>14-1411</t>
  </si>
  <si>
    <t>A3</t>
  </si>
  <si>
    <t>Occupied No Notice</t>
  </si>
  <si>
    <t>Byrum, Sean</t>
  </si>
  <si>
    <t>Resident</t>
  </si>
  <si>
    <t>Amenity Rent</t>
  </si>
  <si>
    <t>354077223</t>
  </si>
  <si>
    <t>04/01/2025</t>
  </si>
  <si>
    <t>Rent</t>
  </si>
  <si>
    <t>354076978</t>
  </si>
  <si>
    <t>04/01/2025</t>
  </si>
  <si>
    <t>Parcel Pending Fee</t>
  </si>
  <si>
    <t>354076496</t>
  </si>
  <si>
    <t>04/01/2025</t>
  </si>
  <si>
    <t>Parking/Carport/Garage</t>
  </si>
  <si>
    <t>354076455</t>
  </si>
  <si>
    <t>04/01/2025</t>
  </si>
  <si>
    <t>Pest Control</t>
  </si>
  <si>
    <t>354077362</t>
  </si>
  <si>
    <t>04/01/2025</t>
  </si>
  <si>
    <t>Trash Allocation Charge</t>
  </si>
  <si>
    <t>354076844</t>
  </si>
  <si>
    <t>04/01/2025</t>
  </si>
  <si>
    <t>Utility Admin Fee</t>
  </si>
  <si>
    <t>354077885</t>
  </si>
  <si>
    <t>04/01/2025</t>
  </si>
  <si>
    <t>Charge Total:</t>
  </si>
  <si>
    <t>14-1412</t>
  </si>
  <si>
    <t>A3</t>
  </si>
  <si>
    <t>Occupied No Notice</t>
  </si>
  <si>
    <t>Castillo, Diosvel</t>
  </si>
  <si>
    <t>Resident</t>
  </si>
  <si>
    <t>Amenity Rent</t>
  </si>
  <si>
    <t>354077243</t>
  </si>
  <si>
    <t>04/01/2025</t>
  </si>
  <si>
    <t>Amenity Rent</t>
  </si>
  <si>
    <t>354077070</t>
  </si>
  <si>
    <t>04/01/2025</t>
  </si>
  <si>
    <t>Rent</t>
  </si>
  <si>
    <t>354077504</t>
  </si>
  <si>
    <t>04/01/2025</t>
  </si>
  <si>
    <t>Parcel Pending Fee</t>
  </si>
  <si>
    <t>354077159</t>
  </si>
  <si>
    <t>04/01/2025</t>
  </si>
  <si>
    <t>Pest Control</t>
  </si>
  <si>
    <t>354077190</t>
  </si>
  <si>
    <t>04/01/2025</t>
  </si>
  <si>
    <t>Trash Allocation Charge</t>
  </si>
  <si>
    <t>354077750</t>
  </si>
  <si>
    <t>04/01/2025</t>
  </si>
  <si>
    <t>Utility Admin Fee</t>
  </si>
  <si>
    <t>354076327</t>
  </si>
  <si>
    <t>04/01/2025</t>
  </si>
  <si>
    <t>Charge Total:</t>
  </si>
  <si>
    <t>14-1413</t>
  </si>
  <si>
    <t>A3</t>
  </si>
  <si>
    <t>Occupied No Notice</t>
  </si>
  <si>
    <t>Almager, Khrystal</t>
  </si>
  <si>
    <t>Resident</t>
  </si>
  <si>
    <t>Amenity Rent</t>
  </si>
  <si>
    <t>354077905</t>
  </si>
  <si>
    <t>04/01/2025</t>
  </si>
  <si>
    <t>Amenity Rent</t>
  </si>
  <si>
    <t>354077301</t>
  </si>
  <si>
    <t>04/01/2025</t>
  </si>
  <si>
    <t>Rent</t>
  </si>
  <si>
    <t>354076186</t>
  </si>
  <si>
    <t>04/01/2025</t>
  </si>
  <si>
    <t>Parcel Pending Fee</t>
  </si>
  <si>
    <t>354076302</t>
  </si>
  <si>
    <t>04/01/2025</t>
  </si>
  <si>
    <t>Pest Control</t>
  </si>
  <si>
    <t>354077154</t>
  </si>
  <si>
    <t>04/01/2025</t>
  </si>
  <si>
    <t>Renters Insurance Fine</t>
  </si>
  <si>
    <t>354042269</t>
  </si>
  <si>
    <t>04/01/2025</t>
  </si>
  <si>
    <t>Trash Allocation Charge</t>
  </si>
  <si>
    <t>354076856</t>
  </si>
  <si>
    <t>04/01/2025</t>
  </si>
  <si>
    <t>Utility Admin Fee</t>
  </si>
  <si>
    <t>354077741</t>
  </si>
  <si>
    <t>04/01/2025</t>
  </si>
  <si>
    <t>Charge Total:</t>
  </si>
  <si>
    <t>14-1414</t>
  </si>
  <si>
    <t>A3</t>
  </si>
  <si>
    <t>Occupied No Notice</t>
  </si>
  <si>
    <t>Corona, Blas</t>
  </si>
  <si>
    <t>Resident</t>
  </si>
  <si>
    <t>Amenity Rent</t>
  </si>
  <si>
    <t>354075994</t>
  </si>
  <si>
    <t>04/01/2025</t>
  </si>
  <si>
    <t>Amenity Rent</t>
  </si>
  <si>
    <t>354076659</t>
  </si>
  <si>
    <t>04/01/2025</t>
  </si>
  <si>
    <t>Rent</t>
  </si>
  <si>
    <t>354076498</t>
  </si>
  <si>
    <t>04/01/2025</t>
  </si>
  <si>
    <t>Parcel Pending Fee</t>
  </si>
  <si>
    <t>354075964</t>
  </si>
  <si>
    <t>04/01/2025</t>
  </si>
  <si>
    <t>Pest Control</t>
  </si>
  <si>
    <t>354077841</t>
  </si>
  <si>
    <t>04/01/2025</t>
  </si>
  <si>
    <t>Trash Allocation Charge</t>
  </si>
  <si>
    <t>354075992</t>
  </si>
  <si>
    <t>04/01/2025</t>
  </si>
  <si>
    <t>Utility Admin Fee</t>
  </si>
  <si>
    <t>354077481</t>
  </si>
  <si>
    <t>04/01/2025</t>
  </si>
  <si>
    <t>Charge Total:</t>
  </si>
  <si>
    <t>14-1415</t>
  </si>
  <si>
    <t>A3</t>
  </si>
  <si>
    <t>Occupied No Notice</t>
  </si>
  <si>
    <t>Brents, Shannon</t>
  </si>
  <si>
    <t>Resident</t>
  </si>
  <si>
    <t>Amenity Rent</t>
  </si>
  <si>
    <t>354077272</t>
  </si>
  <si>
    <t>04/01/2025</t>
  </si>
  <si>
    <t>Rent</t>
  </si>
  <si>
    <t>354077038</t>
  </si>
  <si>
    <t>04/01/2025</t>
  </si>
  <si>
    <t>Parcel Pending Fee</t>
  </si>
  <si>
    <t>354076232</t>
  </si>
  <si>
    <t>04/01/2025</t>
  </si>
  <si>
    <t>Pest Control</t>
  </si>
  <si>
    <t>354077216</t>
  </si>
  <si>
    <t>04/01/2025</t>
  </si>
  <si>
    <t>Trash Allocation Charge</t>
  </si>
  <si>
    <t>354077317</t>
  </si>
  <si>
    <t>04/01/2025</t>
  </si>
  <si>
    <t>Utility Admin Fee</t>
  </si>
  <si>
    <t>354077341</t>
  </si>
  <si>
    <t>04/01/2025</t>
  </si>
  <si>
    <t>Charge Total:</t>
  </si>
  <si>
    <t>14-1416</t>
  </si>
  <si>
    <t>A3</t>
  </si>
  <si>
    <t>Occupied No Notice</t>
  </si>
  <si>
    <t>Wortham, McKenna</t>
  </si>
  <si>
    <t>Resident</t>
  </si>
  <si>
    <t>Amenity Rent</t>
  </si>
  <si>
    <t>354077144</t>
  </si>
  <si>
    <t>04/01/2025</t>
  </si>
  <si>
    <t>Rent</t>
  </si>
  <si>
    <t>354076675</t>
  </si>
  <si>
    <t>04/01/2025</t>
  </si>
  <si>
    <t>Parcel Pending Fee</t>
  </si>
  <si>
    <t>354076800</t>
  </si>
  <si>
    <t>04/01/2025</t>
  </si>
  <si>
    <t>Pest Control</t>
  </si>
  <si>
    <t>354077290</t>
  </si>
  <si>
    <t>04/01/2025</t>
  </si>
  <si>
    <t>Trash Allocation Charge</t>
  </si>
  <si>
    <t>354077108</t>
  </si>
  <si>
    <t>04/01/2025</t>
  </si>
  <si>
    <t>Utility Admin Fee</t>
  </si>
  <si>
    <t>354075889</t>
  </si>
  <si>
    <t>04/01/2025</t>
  </si>
  <si>
    <t>Charge Total:</t>
  </si>
  <si>
    <t>14-1417</t>
  </si>
  <si>
    <t>A3</t>
  </si>
  <si>
    <t>Occupied No Notice</t>
  </si>
  <si>
    <t>Gavade, Mayur (Mayur)</t>
  </si>
  <si>
    <t>Resident</t>
  </si>
  <si>
    <t>Amenity Rent</t>
  </si>
  <si>
    <t>354076906</t>
  </si>
  <si>
    <t>04/01/2025</t>
  </si>
  <si>
    <t>Amenity Rent</t>
  </si>
  <si>
    <t>354077952</t>
  </si>
  <si>
    <t>04/01/2025</t>
  </si>
  <si>
    <t>Rent</t>
  </si>
  <si>
    <t>354076253</t>
  </si>
  <si>
    <t>04/01/2025</t>
  </si>
  <si>
    <t>Parcel Pending Fee</t>
  </si>
  <si>
    <t>354077899</t>
  </si>
  <si>
    <t>04/01/2025</t>
  </si>
  <si>
    <t>Pest Control</t>
  </si>
  <si>
    <t>354076974</t>
  </si>
  <si>
    <t>04/01/2025</t>
  </si>
  <si>
    <t>Trash Allocation Charge</t>
  </si>
  <si>
    <t>354077702</t>
  </si>
  <si>
    <t>04/01/2025</t>
  </si>
  <si>
    <t>Utility Admin Fee</t>
  </si>
  <si>
    <t>354077928</t>
  </si>
  <si>
    <t>04/01/2025</t>
  </si>
  <si>
    <t>Charge Total:</t>
  </si>
  <si>
    <t>14-1418</t>
  </si>
  <si>
    <t>A3</t>
  </si>
  <si>
    <t>Occupied No Notice</t>
  </si>
  <si>
    <t>Juarez, Donaven</t>
  </si>
  <si>
    <t>Resident</t>
  </si>
  <si>
    <t>Amenity Rent</t>
  </si>
  <si>
    <t>354076364</t>
  </si>
  <si>
    <t>04/01/2025</t>
  </si>
  <si>
    <t>Amenity Rent</t>
  </si>
  <si>
    <t>354077017</t>
  </si>
  <si>
    <t>04/01/2025</t>
  </si>
  <si>
    <t>Rent</t>
  </si>
  <si>
    <t>354077236</t>
  </si>
  <si>
    <t>04/01/2025</t>
  </si>
  <si>
    <t>Parcel Pending Fee</t>
  </si>
  <si>
    <t>354077308</t>
  </si>
  <si>
    <t>04/01/2025</t>
  </si>
  <si>
    <t>Pest Control</t>
  </si>
  <si>
    <t>354076094</t>
  </si>
  <si>
    <t>04/01/2025</t>
  </si>
  <si>
    <t>Trash Allocation Charge</t>
  </si>
  <si>
    <t>354076950</t>
  </si>
  <si>
    <t>04/01/2025</t>
  </si>
  <si>
    <t>Utility Admin Fee</t>
  </si>
  <si>
    <t>354076967</t>
  </si>
  <si>
    <t>04/01/2025</t>
  </si>
  <si>
    <t>Charge Total:</t>
  </si>
  <si>
    <t>14-1421</t>
  </si>
  <si>
    <t>A3</t>
  </si>
  <si>
    <t>Vacant Rented Not Ready</t>
  </si>
  <si>
    <t>-- Vacant --</t>
  </si>
  <si>
    <t>-</t>
  </si>
  <si>
    <t>Charge Total:</t>
  </si>
  <si>
    <t>14-1422</t>
  </si>
  <si>
    <t>A3</t>
  </si>
  <si>
    <t>Occupied No Notice</t>
  </si>
  <si>
    <t>Tikeri, Glavic</t>
  </si>
  <si>
    <t>Resident</t>
  </si>
  <si>
    <t>Amenity Rent</t>
  </si>
  <si>
    <t>354077617</t>
  </si>
  <si>
    <t>04/01/2025</t>
  </si>
  <si>
    <t>Rent</t>
  </si>
  <si>
    <t>354077586</t>
  </si>
  <si>
    <t>04/01/2025</t>
  </si>
  <si>
    <t>Parcel Pending Fee</t>
  </si>
  <si>
    <t>354077461</t>
  </si>
  <si>
    <t>04/01/2025</t>
  </si>
  <si>
    <t>Pest Control</t>
  </si>
  <si>
    <t>354077226</t>
  </si>
  <si>
    <t>04/01/2025</t>
  </si>
  <si>
    <t>Trash Allocation Charge</t>
  </si>
  <si>
    <t>354076153</t>
  </si>
  <si>
    <t>04/01/2025</t>
  </si>
  <si>
    <t>Utility Admin Fee</t>
  </si>
  <si>
    <t>354076747</t>
  </si>
  <si>
    <t>04/01/2025</t>
  </si>
  <si>
    <t>Charge Total:</t>
  </si>
  <si>
    <t>14-1423</t>
  </si>
  <si>
    <t>A3</t>
  </si>
  <si>
    <t>Occupied No Notice</t>
  </si>
  <si>
    <t>Barrera, Arianna</t>
  </si>
  <si>
    <t>Resident</t>
  </si>
  <si>
    <t>Amenity Rent</t>
  </si>
  <si>
    <t>354077947</t>
  </si>
  <si>
    <t>04/01/2025</t>
  </si>
  <si>
    <t>Rent</t>
  </si>
  <si>
    <t>354076714</t>
  </si>
  <si>
    <t>04/01/2025</t>
  </si>
  <si>
    <t>Parcel Pending Fee</t>
  </si>
  <si>
    <t>354076058</t>
  </si>
  <si>
    <t>04/01/2025</t>
  </si>
  <si>
    <t>Parking/Carport/Garage</t>
  </si>
  <si>
    <t>354444250</t>
  </si>
  <si>
    <t>04/05/2025</t>
  </si>
  <si>
    <t>Pest Control</t>
  </si>
  <si>
    <t>354076990</t>
  </si>
  <si>
    <t>04/01/2025</t>
  </si>
  <si>
    <t>Trash Allocation Charge</t>
  </si>
  <si>
    <t>354076651</t>
  </si>
  <si>
    <t>04/01/2025</t>
  </si>
  <si>
    <t>Utility Admin Fee</t>
  </si>
  <si>
    <t>354077668</t>
  </si>
  <si>
    <t>04/01/2025</t>
  </si>
  <si>
    <t>Charge Total:</t>
  </si>
  <si>
    <t>14-1424</t>
  </si>
  <si>
    <t>A3</t>
  </si>
  <si>
    <t>Occupied No Notice</t>
  </si>
  <si>
    <t>Loera, Rene</t>
  </si>
  <si>
    <t>Resident</t>
  </si>
  <si>
    <t>Rent</t>
  </si>
  <si>
    <t>354077531</t>
  </si>
  <si>
    <t>04/01/2025</t>
  </si>
  <si>
    <t>Parcel Pending Fee</t>
  </si>
  <si>
    <t>354076968</t>
  </si>
  <si>
    <t>04/01/2025</t>
  </si>
  <si>
    <t>Parking/Carport/Garage</t>
  </si>
  <si>
    <t>354077376</t>
  </si>
  <si>
    <t>04/01/2025</t>
  </si>
  <si>
    <t>Pest Control</t>
  </si>
  <si>
    <t>354077624</t>
  </si>
  <si>
    <t>04/01/2025</t>
  </si>
  <si>
    <t>Trash Allocation Charge</t>
  </si>
  <si>
    <t>354076636</t>
  </si>
  <si>
    <t>04/01/2025</t>
  </si>
  <si>
    <t>Utility Admin Fee</t>
  </si>
  <si>
    <t>354077361</t>
  </si>
  <si>
    <t>04/01/2025</t>
  </si>
  <si>
    <t>Charge Total:</t>
  </si>
  <si>
    <t>14-1425</t>
  </si>
  <si>
    <t>A3</t>
  </si>
  <si>
    <t>Notice Unrented</t>
  </si>
  <si>
    <t>Torres, Susana</t>
  </si>
  <si>
    <t>Resident</t>
  </si>
  <si>
    <t>Rent</t>
  </si>
  <si>
    <t>354077242</t>
  </si>
  <si>
    <t>04/01/2025</t>
  </si>
  <si>
    <t>Parcel Pending Fee</t>
  </si>
  <si>
    <t>354076285</t>
  </si>
  <si>
    <t>04/01/2025</t>
  </si>
  <si>
    <t>Parking/Carport/Garage</t>
  </si>
  <si>
    <t>354077704</t>
  </si>
  <si>
    <t>04/01/2025</t>
  </si>
  <si>
    <t>Pest Control</t>
  </si>
  <si>
    <t>354076196</t>
  </si>
  <si>
    <t>04/01/2025</t>
  </si>
  <si>
    <t>Trash Allocation Charge</t>
  </si>
  <si>
    <t>354076797</t>
  </si>
  <si>
    <t>04/01/2025</t>
  </si>
  <si>
    <t>Utility Admin Fee</t>
  </si>
  <si>
    <t>354077979</t>
  </si>
  <si>
    <t>04/01/2025</t>
  </si>
  <si>
    <t>Charge Total:</t>
  </si>
  <si>
    <t>14-1426</t>
  </si>
  <si>
    <t>A3</t>
  </si>
  <si>
    <t>Occupied No Notice</t>
  </si>
  <si>
    <t>Cedillo, Gabriel</t>
  </si>
  <si>
    <t>Resident</t>
  </si>
  <si>
    <t>Month to Month Rent</t>
  </si>
  <si>
    <t>354077847</t>
  </si>
  <si>
    <t>04/01/2025</t>
  </si>
  <si>
    <t>Month-to-Month Fee</t>
  </si>
  <si>
    <t>354075942</t>
  </si>
  <si>
    <t>04/01/2025</t>
  </si>
  <si>
    <t>Parcel Pending Fee</t>
  </si>
  <si>
    <t>354076250</t>
  </si>
  <si>
    <t>04/01/2025</t>
  </si>
  <si>
    <t>Pest Control</t>
  </si>
  <si>
    <t>354076784</t>
  </si>
  <si>
    <t>04/01/2025</t>
  </si>
  <si>
    <t>Trash Allocation Charge</t>
  </si>
  <si>
    <t>354076199</t>
  </si>
  <si>
    <t>04/01/2025</t>
  </si>
  <si>
    <t>Utility Admin Fee</t>
  </si>
  <si>
    <t>354076011</t>
  </si>
  <si>
    <t>04/01/2025</t>
  </si>
  <si>
    <t>Charge Total:</t>
  </si>
  <si>
    <t>14-1427</t>
  </si>
  <si>
    <t>A3</t>
  </si>
  <si>
    <t>Occupied No Notice</t>
  </si>
  <si>
    <t>Pondexter, Joseph</t>
  </si>
  <si>
    <t>Resident</t>
  </si>
  <si>
    <t>Amenity Rent</t>
  </si>
  <si>
    <t>354076085</t>
  </si>
  <si>
    <t>04/01/2025</t>
  </si>
  <si>
    <t>Rent</t>
  </si>
  <si>
    <t>354076376</t>
  </si>
  <si>
    <t>04/01/2025</t>
  </si>
  <si>
    <t>Parcel Pending Fee</t>
  </si>
  <si>
    <t>354077375</t>
  </si>
  <si>
    <t>04/01/2025</t>
  </si>
  <si>
    <t>Pest Control</t>
  </si>
  <si>
    <t>354076440</t>
  </si>
  <si>
    <t>04/01/2025</t>
  </si>
  <si>
    <t>Trash Allocation Charge</t>
  </si>
  <si>
    <t>354077625</t>
  </si>
  <si>
    <t>04/01/2025</t>
  </si>
  <si>
    <t>Utility Admin Fee</t>
  </si>
  <si>
    <t>354076269</t>
  </si>
  <si>
    <t>04/01/2025</t>
  </si>
  <si>
    <t>Charge Total:</t>
  </si>
  <si>
    <t>14-1428</t>
  </si>
  <si>
    <t>A3</t>
  </si>
  <si>
    <t>Occupied No Notice</t>
  </si>
  <si>
    <t>Powell, Brian</t>
  </si>
  <si>
    <t>Resident</t>
  </si>
  <si>
    <t>Amenity Rent</t>
  </si>
  <si>
    <t>354076545</t>
  </si>
  <si>
    <t>04/01/2025</t>
  </si>
  <si>
    <t>Rent</t>
  </si>
  <si>
    <t>354077135</t>
  </si>
  <si>
    <t>04/01/2025</t>
  </si>
  <si>
    <t>Late Fee</t>
  </si>
  <si>
    <t>354402051</t>
  </si>
  <si>
    <t>04/04/2025</t>
  </si>
  <si>
    <t>Parcel Pending Fee</t>
  </si>
  <si>
    <t>354076161</t>
  </si>
  <si>
    <t>04/01/2025</t>
  </si>
  <si>
    <t>Pest Control</t>
  </si>
  <si>
    <t>354076603</t>
  </si>
  <si>
    <t>04/01/2025</t>
  </si>
  <si>
    <t>Trash Allocation Charge</t>
  </si>
  <si>
    <t>354077449</t>
  </si>
  <si>
    <t>04/01/2025</t>
  </si>
  <si>
    <t>Utility Admin Fee</t>
  </si>
  <si>
    <t>354076776</t>
  </si>
  <si>
    <t>04/01/2025</t>
  </si>
  <si>
    <t>Charge Total:</t>
  </si>
  <si>
    <t>15-1511</t>
  </si>
  <si>
    <t>B1</t>
  </si>
  <si>
    <t>Occupied No Notice</t>
  </si>
  <si>
    <t>Chang, Onel</t>
  </si>
  <si>
    <t>Resident</t>
  </si>
  <si>
    <t>Amenity Rent</t>
  </si>
  <si>
    <t>354076932</t>
  </si>
  <si>
    <t>04/01/2025</t>
  </si>
  <si>
    <t>Amenity Rent</t>
  </si>
  <si>
    <t>354076997</t>
  </si>
  <si>
    <t>04/01/2025</t>
  </si>
  <si>
    <t>Rent</t>
  </si>
  <si>
    <t>354076255</t>
  </si>
  <si>
    <t>04/01/2025</t>
  </si>
  <si>
    <t>Parcel Pending Fee</t>
  </si>
  <si>
    <t>354077925</t>
  </si>
  <si>
    <t>04/01/2025</t>
  </si>
  <si>
    <t>Parking/Carport/Garage</t>
  </si>
  <si>
    <t>354077011</t>
  </si>
  <si>
    <t>04/01/2025</t>
  </si>
  <si>
    <t>Parking/Carport/Garage</t>
  </si>
  <si>
    <t>354076333</t>
  </si>
  <si>
    <t>04/01/2025</t>
  </si>
  <si>
    <t>Pest Control</t>
  </si>
  <si>
    <t>354076980</t>
  </si>
  <si>
    <t>04/01/2025</t>
  </si>
  <si>
    <t>Trash Allocation Charge</t>
  </si>
  <si>
    <t>354077025</t>
  </si>
  <si>
    <t>04/01/2025</t>
  </si>
  <si>
    <t>Utility Admin Fee</t>
  </si>
  <si>
    <t>354076344</t>
  </si>
  <si>
    <t>04/01/2025</t>
  </si>
  <si>
    <t>Charge Total:</t>
  </si>
  <si>
    <t>15-1512</t>
  </si>
  <si>
    <t>B1</t>
  </si>
  <si>
    <t>Occupied No Notice</t>
  </si>
  <si>
    <t>Mendel, Julia</t>
  </si>
  <si>
    <t>Resident</t>
  </si>
  <si>
    <t>Amenity Rent</t>
  </si>
  <si>
    <t>354076821</t>
  </si>
  <si>
    <t>04/01/2025</t>
  </si>
  <si>
    <t>Amenity Rent</t>
  </si>
  <si>
    <t>354075904</t>
  </si>
  <si>
    <t>04/01/2025</t>
  </si>
  <si>
    <t>Amenity Rent</t>
  </si>
  <si>
    <t>354076417</t>
  </si>
  <si>
    <t>04/01/2025</t>
  </si>
  <si>
    <t>Rent</t>
  </si>
  <si>
    <t>354077183</t>
  </si>
  <si>
    <t>04/01/2025</t>
  </si>
  <si>
    <t>Parcel Pending Fee</t>
  </si>
  <si>
    <t>354076859</t>
  </si>
  <si>
    <t>04/01/2025</t>
  </si>
  <si>
    <t>Parking/Carport/Garage</t>
  </si>
  <si>
    <t>354076249</t>
  </si>
  <si>
    <t>04/01/2025</t>
  </si>
  <si>
    <t>Pest Control</t>
  </si>
  <si>
    <t>354076563</t>
  </si>
  <si>
    <t>04/01/2025</t>
  </si>
  <si>
    <t>Trash Allocation Charge</t>
  </si>
  <si>
    <t>354077794</t>
  </si>
  <si>
    <t>04/01/2025</t>
  </si>
  <si>
    <t>Utility Admin Fee</t>
  </si>
  <si>
    <t>354076884</t>
  </si>
  <si>
    <t>04/01/2025</t>
  </si>
  <si>
    <t>Charge Total:</t>
  </si>
  <si>
    <t>15-1513</t>
  </si>
  <si>
    <t>B1</t>
  </si>
  <si>
    <t>Occupied No Notice</t>
  </si>
  <si>
    <t>Arispe, Micah</t>
  </si>
  <si>
    <t>Resident</t>
  </si>
  <si>
    <t>Amenity Rent</t>
  </si>
  <si>
    <t>354076922</t>
  </si>
  <si>
    <t>04/01/2025</t>
  </si>
  <si>
    <t>Amenity Rent</t>
  </si>
  <si>
    <t>354076324</t>
  </si>
  <si>
    <t>04/01/2025</t>
  </si>
  <si>
    <t>Amenity Rent</t>
  </si>
  <si>
    <t>354077013</t>
  </si>
  <si>
    <t>04/01/2025</t>
  </si>
  <si>
    <t>Rent</t>
  </si>
  <si>
    <t>354076542</t>
  </si>
  <si>
    <t>04/01/2025</t>
  </si>
  <si>
    <t>Parcel Pending Fee</t>
  </si>
  <si>
    <t>354077630</t>
  </si>
  <si>
    <t>04/01/2025</t>
  </si>
  <si>
    <t>Pest Control</t>
  </si>
  <si>
    <t>354076291</t>
  </si>
  <si>
    <t>04/01/2025</t>
  </si>
  <si>
    <t>Trash Allocation Charge</t>
  </si>
  <si>
    <t>354077443</t>
  </si>
  <si>
    <t>04/01/2025</t>
  </si>
  <si>
    <t>Utility Admin Fee</t>
  </si>
  <si>
    <t>354076184</t>
  </si>
  <si>
    <t>04/01/2025</t>
  </si>
  <si>
    <t>Charge Total:</t>
  </si>
  <si>
    <t>15-1514</t>
  </si>
  <si>
    <t>B1</t>
  </si>
  <si>
    <t>Occupied No Notice</t>
  </si>
  <si>
    <t>Locker, Darrell</t>
  </si>
  <si>
    <t>Resident</t>
  </si>
  <si>
    <t>Amenity Rent</t>
  </si>
  <si>
    <t>354077787</t>
  </si>
  <si>
    <t>04/01/2025</t>
  </si>
  <si>
    <t>Amenity Rent</t>
  </si>
  <si>
    <t>354077312</t>
  </si>
  <si>
    <t>04/01/2025</t>
  </si>
  <si>
    <t>Rent</t>
  </si>
  <si>
    <t>354076624</t>
  </si>
  <si>
    <t>04/01/2025</t>
  </si>
  <si>
    <t>Parcel Pending Fee</t>
  </si>
  <si>
    <t>354077934</t>
  </si>
  <si>
    <t>04/01/2025</t>
  </si>
  <si>
    <t>Parking/Carport/Garage</t>
  </si>
  <si>
    <t>354076125</t>
  </si>
  <si>
    <t>04/01/2025</t>
  </si>
  <si>
    <t>Parking/Carport/Garage</t>
  </si>
  <si>
    <t>354076480</t>
  </si>
  <si>
    <t>04/01/2025</t>
  </si>
  <si>
    <t>Pest Control</t>
  </si>
  <si>
    <t>354077509</t>
  </si>
  <si>
    <t>04/01/2025</t>
  </si>
  <si>
    <t>Trash Allocation Charge</t>
  </si>
  <si>
    <t>354076742</t>
  </si>
  <si>
    <t>04/01/2025</t>
  </si>
  <si>
    <t>Utility Admin Fee</t>
  </si>
  <si>
    <t>354077930</t>
  </si>
  <si>
    <t>04/01/2025</t>
  </si>
  <si>
    <t>Charge Total:</t>
  </si>
  <si>
    <t>15-1521</t>
  </si>
  <si>
    <t>B1</t>
  </si>
  <si>
    <t>Occupied No Notice</t>
  </si>
  <si>
    <t>Rodriguez Pages, Christian</t>
  </si>
  <si>
    <t>Resident</t>
  </si>
  <si>
    <t>Rent</t>
  </si>
  <si>
    <t>354076378</t>
  </si>
  <si>
    <t>04/01/2025</t>
  </si>
  <si>
    <t>Parcel Pending Fee</t>
  </si>
  <si>
    <t>354076176</t>
  </si>
  <si>
    <t>04/01/2025</t>
  </si>
  <si>
    <t>Parking/Carport/Garage</t>
  </si>
  <si>
    <t>354077388</t>
  </si>
  <si>
    <t>04/01/2025</t>
  </si>
  <si>
    <t>Pest Control</t>
  </si>
  <si>
    <t>354077745</t>
  </si>
  <si>
    <t>04/01/2025</t>
  </si>
  <si>
    <t>Trash Allocation Charge</t>
  </si>
  <si>
    <t>354076908</t>
  </si>
  <si>
    <t>04/01/2025</t>
  </si>
  <si>
    <t>Utility Admin Fee</t>
  </si>
  <si>
    <t>354077641</t>
  </si>
  <si>
    <t>04/01/2025</t>
  </si>
  <si>
    <t>Charge Total:</t>
  </si>
  <si>
    <t>15-1522</t>
  </si>
  <si>
    <t>B1</t>
  </si>
  <si>
    <t>Occupied No Notice</t>
  </si>
  <si>
    <t>Stafford, William</t>
  </si>
  <si>
    <t>Resident</t>
  </si>
  <si>
    <t>Amenity Rent</t>
  </si>
  <si>
    <t>354076040</t>
  </si>
  <si>
    <t>04/01/2025</t>
  </si>
  <si>
    <t>Month to Month Rent</t>
  </si>
  <si>
    <t>354076509</t>
  </si>
  <si>
    <t>04/01/2025</t>
  </si>
  <si>
    <t>Month-to-Month Fee</t>
  </si>
  <si>
    <t>354077967</t>
  </si>
  <si>
    <t>04/01/2025</t>
  </si>
  <si>
    <t>Parcel Pending Fee</t>
  </si>
  <si>
    <t>354077460</t>
  </si>
  <si>
    <t>04/01/2025</t>
  </si>
  <si>
    <t>Pest Control</t>
  </si>
  <si>
    <t>354077292</t>
  </si>
  <si>
    <t>04/01/2025</t>
  </si>
  <si>
    <t>Trash Allocation Charge</t>
  </si>
  <si>
    <t>354077719</t>
  </si>
  <si>
    <t>04/01/2025</t>
  </si>
  <si>
    <t>Utility Admin Fee</t>
  </si>
  <si>
    <t>354076140</t>
  </si>
  <si>
    <t>04/01/2025</t>
  </si>
  <si>
    <t>Washer and Dryer Charge</t>
  </si>
  <si>
    <t>354077715</t>
  </si>
  <si>
    <t>04/01/2025</t>
  </si>
  <si>
    <t>Charge Total:</t>
  </si>
  <si>
    <t>15-1523</t>
  </si>
  <si>
    <t>B1</t>
  </si>
  <si>
    <t>Notice Unrented</t>
  </si>
  <si>
    <t>Farrington, Bradley</t>
  </si>
  <si>
    <t>Resident</t>
  </si>
  <si>
    <t>Amenity Rent</t>
  </si>
  <si>
    <t>354077147</t>
  </si>
  <si>
    <t>04/01/2025</t>
  </si>
  <si>
    <t>Rent</t>
  </si>
  <si>
    <t>354076360</t>
  </si>
  <si>
    <t>04/01/2025</t>
  </si>
  <si>
    <t>Parcel Pending Fee</t>
  </si>
  <si>
    <t>354077683</t>
  </si>
  <si>
    <t>04/01/2025</t>
  </si>
  <si>
    <t>Parking/Carport/Garage</t>
  </si>
  <si>
    <t>354076315</t>
  </si>
  <si>
    <t>04/01/2025</t>
  </si>
  <si>
    <t>Pest Control</t>
  </si>
  <si>
    <t>354076773</t>
  </si>
  <si>
    <t>04/01/2025</t>
  </si>
  <si>
    <t>Trash Allocation Charge</t>
  </si>
  <si>
    <t>354077103</t>
  </si>
  <si>
    <t>04/01/2025</t>
  </si>
  <si>
    <t>Utility Admin Fee</t>
  </si>
  <si>
    <t>354077751</t>
  </si>
  <si>
    <t>04/01/2025</t>
  </si>
  <si>
    <t>Charge Total:</t>
  </si>
  <si>
    <t>15-1524</t>
  </si>
  <si>
    <t>B1</t>
  </si>
  <si>
    <t>Notice Rented</t>
  </si>
  <si>
    <t>Novoa, Ernesto</t>
  </si>
  <si>
    <t>Resident</t>
  </si>
  <si>
    <t>Amenity Rent</t>
  </si>
  <si>
    <t>354077988</t>
  </si>
  <si>
    <t>04/01/2025</t>
  </si>
  <si>
    <t>Amenity Rent</t>
  </si>
  <si>
    <t>354076421</t>
  </si>
  <si>
    <t>04/01/2025</t>
  </si>
  <si>
    <t>Month to Month Rent</t>
  </si>
  <si>
    <t>354076055</t>
  </si>
  <si>
    <t>04/01/2025</t>
  </si>
  <si>
    <t>Month-to-Month Fee</t>
  </si>
  <si>
    <t>354076484</t>
  </si>
  <si>
    <t>04/01/2025</t>
  </si>
  <si>
    <t>Parcel Pending Fee</t>
  </si>
  <si>
    <t>354077257</t>
  </si>
  <si>
    <t>04/01/2025</t>
  </si>
  <si>
    <t>Pest Control</t>
  </si>
  <si>
    <t>354077944</t>
  </si>
  <si>
    <t>04/01/2025</t>
  </si>
  <si>
    <t>Trash Allocation Charge</t>
  </si>
  <si>
    <t>354077405</t>
  </si>
  <si>
    <t>04/01/2025</t>
  </si>
  <si>
    <t>Utility Admin Fee</t>
  </si>
  <si>
    <t>354077114</t>
  </si>
  <si>
    <t>04/01/2025</t>
  </si>
  <si>
    <t>Charge Total:</t>
  </si>
  <si>
    <t>16-1611</t>
  </si>
  <si>
    <t>A3</t>
  </si>
  <si>
    <t>Occupied No Notice</t>
  </si>
  <si>
    <t>Mcgregor, Fred</t>
  </si>
  <si>
    <t>Resident</t>
  </si>
  <si>
    <t>Amenity Rent</t>
  </si>
  <si>
    <t>354076424</t>
  </si>
  <si>
    <t>04/01/2025</t>
  </si>
  <si>
    <t>Amenity Rent</t>
  </si>
  <si>
    <t>354076517</t>
  </si>
  <si>
    <t>04/01/2025</t>
  </si>
  <si>
    <t>Rent</t>
  </si>
  <si>
    <t>354076049</t>
  </si>
  <si>
    <t>04/01/2025</t>
  </si>
  <si>
    <t>Parcel Pending Fee</t>
  </si>
  <si>
    <t>354077271</t>
  </si>
  <si>
    <t>04/01/2025</t>
  </si>
  <si>
    <t>Pest Control</t>
  </si>
  <si>
    <t>354076338</t>
  </si>
  <si>
    <t>04/01/2025</t>
  </si>
  <si>
    <t>Renters Insurance Fine</t>
  </si>
  <si>
    <t>354041975</t>
  </si>
  <si>
    <t>04/01/2025</t>
  </si>
  <si>
    <t>Trash Allocation Charge</t>
  </si>
  <si>
    <t>354077677</t>
  </si>
  <si>
    <t>04/01/2025</t>
  </si>
  <si>
    <t>Utility Admin Fee</t>
  </si>
  <si>
    <t>354076499</t>
  </si>
  <si>
    <t>04/01/2025</t>
  </si>
  <si>
    <t>Charge Total:</t>
  </si>
  <si>
    <t>16-1612</t>
  </si>
  <si>
    <t>A3</t>
  </si>
  <si>
    <t>Vacant Rented Ready</t>
  </si>
  <si>
    <t>-- Vacant --</t>
  </si>
  <si>
    <t>-</t>
  </si>
  <si>
    <t>Charge Total:</t>
  </si>
  <si>
    <t>16-1613</t>
  </si>
  <si>
    <t>A3</t>
  </si>
  <si>
    <t>Occupied No Notice</t>
  </si>
  <si>
    <t>Lunsford, Eric</t>
  </si>
  <si>
    <t>Resident</t>
  </si>
  <si>
    <t>Amenity Rent</t>
  </si>
  <si>
    <t>354077491</t>
  </si>
  <si>
    <t>04/01/2025</t>
  </si>
  <si>
    <t>Rent</t>
  </si>
  <si>
    <t>354076072</t>
  </si>
  <si>
    <t>04/01/2025</t>
  </si>
  <si>
    <t>Parcel Pending Fee</t>
  </si>
  <si>
    <t>354077424</t>
  </si>
  <si>
    <t>04/01/2025</t>
  </si>
  <si>
    <t>Pest Control</t>
  </si>
  <si>
    <t>354076760</t>
  </si>
  <si>
    <t>04/01/2025</t>
  </si>
  <si>
    <t>Trash Allocation Charge</t>
  </si>
  <si>
    <t>354077771</t>
  </si>
  <si>
    <t>04/01/2025</t>
  </si>
  <si>
    <t>Utility Admin Fee</t>
  </si>
  <si>
    <t>354077165</t>
  </si>
  <si>
    <t>04/01/2025</t>
  </si>
  <si>
    <t>Charge Total:</t>
  </si>
  <si>
    <t>16-1614</t>
  </si>
  <si>
    <t>A3</t>
  </si>
  <si>
    <t>Occupied No Notice</t>
  </si>
  <si>
    <t>Rodriguez Vidal, Yalina</t>
  </si>
  <si>
    <t>Resident</t>
  </si>
  <si>
    <t>Amenity Rent</t>
  </si>
  <si>
    <t>354076546</t>
  </si>
  <si>
    <t>04/01/2025</t>
  </si>
  <si>
    <t>Amenity Rent</t>
  </si>
  <si>
    <t>354076891</t>
  </si>
  <si>
    <t>04/01/2025</t>
  </si>
  <si>
    <t>Rent</t>
  </si>
  <si>
    <t>354076117</t>
  </si>
  <si>
    <t>04/01/2025</t>
  </si>
  <si>
    <t>Parcel Pending Fee</t>
  </si>
  <si>
    <t>354076149</t>
  </si>
  <si>
    <t>04/01/2025</t>
  </si>
  <si>
    <t>Pest Control</t>
  </si>
  <si>
    <t>354076991</t>
  </si>
  <si>
    <t>04/01/2025</t>
  </si>
  <si>
    <t>Trash Allocation Charge</t>
  </si>
  <si>
    <t>354077552</t>
  </si>
  <si>
    <t>04/01/2025</t>
  </si>
  <si>
    <t>Utility Admin Fee</t>
  </si>
  <si>
    <t>354076731</t>
  </si>
  <si>
    <t>04/01/2025</t>
  </si>
  <si>
    <t>Charge Total:</t>
  </si>
  <si>
    <t>16-1615</t>
  </si>
  <si>
    <t>A3</t>
  </si>
  <si>
    <t>Occupied No Notice</t>
  </si>
  <si>
    <t>Chavez, Nicholas</t>
  </si>
  <si>
    <t>Resident</t>
  </si>
  <si>
    <t>Amenity Rent</t>
  </si>
  <si>
    <t>354076025</t>
  </si>
  <si>
    <t>04/01/2025</t>
  </si>
  <si>
    <t>Amenity Rent</t>
  </si>
  <si>
    <t>354076565</t>
  </si>
  <si>
    <t>04/01/2025</t>
  </si>
  <si>
    <t>Rent</t>
  </si>
  <si>
    <t>354077140</t>
  </si>
  <si>
    <t>04/01/2025</t>
  </si>
  <si>
    <t>Late Fee</t>
  </si>
  <si>
    <t>354402052</t>
  </si>
  <si>
    <t>04/04/2025</t>
  </si>
  <si>
    <t>Parcel Pending Fee</t>
  </si>
  <si>
    <t>354076709</t>
  </si>
  <si>
    <t>04/01/2025</t>
  </si>
  <si>
    <t>Parking/Carport/Garage</t>
  </si>
  <si>
    <t>354077789</t>
  </si>
  <si>
    <t>04/01/2025</t>
  </si>
  <si>
    <t>Pest Control</t>
  </si>
  <si>
    <t>354076066</t>
  </si>
  <si>
    <t>04/01/2025</t>
  </si>
  <si>
    <t>Trash Allocation Charge</t>
  </si>
  <si>
    <t>354076510</t>
  </si>
  <si>
    <t>04/01/2025</t>
  </si>
  <si>
    <t>Utility Admin Fee</t>
  </si>
  <si>
    <t>354077703</t>
  </si>
  <si>
    <t>04/01/2025</t>
  </si>
  <si>
    <t>Charge Total:</t>
  </si>
  <si>
    <t>16-1616</t>
  </si>
  <si>
    <t>A3</t>
  </si>
  <si>
    <t>Occupied No Notice</t>
  </si>
  <si>
    <t>Almanza, Estela</t>
  </si>
  <si>
    <t>Resident</t>
  </si>
  <si>
    <t>Amenity Rent</t>
  </si>
  <si>
    <t>354076023</t>
  </si>
  <si>
    <t>04/01/2025</t>
  </si>
  <si>
    <t>Amenity Rent</t>
  </si>
  <si>
    <t>354077933</t>
  </si>
  <si>
    <t>04/01/2025</t>
  </si>
  <si>
    <t>Rent</t>
  </si>
  <si>
    <t>354076507</t>
  </si>
  <si>
    <t>04/01/2025</t>
  </si>
  <si>
    <t>Parcel Pending Fee</t>
  </si>
  <si>
    <t>354077280</t>
  </si>
  <si>
    <t>04/01/2025</t>
  </si>
  <si>
    <t>Parking/Carport/Garage</t>
  </si>
  <si>
    <t>354076350</t>
  </si>
  <si>
    <t>04/01/2025</t>
  </si>
  <si>
    <t>Pest Control</t>
  </si>
  <si>
    <t>354077666</t>
  </si>
  <si>
    <t>04/01/2025</t>
  </si>
  <si>
    <t>Trash Allocation Charge</t>
  </si>
  <si>
    <t>354075956</t>
  </si>
  <si>
    <t>04/01/2025</t>
  </si>
  <si>
    <t>Utility Admin Fee</t>
  </si>
  <si>
    <t>354076746</t>
  </si>
  <si>
    <t>04/01/2025</t>
  </si>
  <si>
    <t>Charge Total:</t>
  </si>
  <si>
    <t>16-1617</t>
  </si>
  <si>
    <t>A3</t>
  </si>
  <si>
    <t>Vacant Rented Ready</t>
  </si>
  <si>
    <t>-- Vacant --</t>
  </si>
  <si>
    <t>-</t>
  </si>
  <si>
    <t>Charge Total:</t>
  </si>
  <si>
    <t>16-1618</t>
  </si>
  <si>
    <t>A3</t>
  </si>
  <si>
    <t>Occupied No Notice</t>
  </si>
  <si>
    <t>Cunningham, Christine</t>
  </si>
  <si>
    <t>Resident</t>
  </si>
  <si>
    <t>Amenity Rent</t>
  </si>
  <si>
    <t>354076340</t>
  </si>
  <si>
    <t>04/01/2025</t>
  </si>
  <si>
    <t>Amenity Rent</t>
  </si>
  <si>
    <t>354076019</t>
  </si>
  <si>
    <t>04/01/2025</t>
  </si>
  <si>
    <t>Rent</t>
  </si>
  <si>
    <t>354076998</t>
  </si>
  <si>
    <t>04/01/2025</t>
  </si>
  <si>
    <t>Parcel Pending Fee</t>
  </si>
  <si>
    <t>354077527</t>
  </si>
  <si>
    <t>04/01/2025</t>
  </si>
  <si>
    <t>Pest Control</t>
  </si>
  <si>
    <t>354076267</t>
  </si>
  <si>
    <t>04/01/2025</t>
  </si>
  <si>
    <t>Trash Allocation Charge</t>
  </si>
  <si>
    <t>354076423</t>
  </si>
  <si>
    <t>04/01/2025</t>
  </si>
  <si>
    <t>Utility Admin Fee</t>
  </si>
  <si>
    <t>354077506</t>
  </si>
  <si>
    <t>04/01/2025</t>
  </si>
  <si>
    <t>Charge Total:</t>
  </si>
  <si>
    <t>16-1621</t>
  </si>
  <si>
    <t>A3</t>
  </si>
  <si>
    <t>Occupied No Notice</t>
  </si>
  <si>
    <t>Reyes, Alma</t>
  </si>
  <si>
    <t>Resident</t>
  </si>
  <si>
    <t>Rent</t>
  </si>
  <si>
    <t>354077314</t>
  </si>
  <si>
    <t>04/01/2025</t>
  </si>
  <si>
    <t>Parcel Pending Fee</t>
  </si>
  <si>
    <t>354076672</t>
  </si>
  <si>
    <t>04/01/2025</t>
  </si>
  <si>
    <t>Pest Control</t>
  </si>
  <si>
    <t>354077544</t>
  </si>
  <si>
    <t>04/01/2025</t>
  </si>
  <si>
    <t>Trash Allocation Charge</t>
  </si>
  <si>
    <t>354077467</t>
  </si>
  <si>
    <t>04/01/2025</t>
  </si>
  <si>
    <t>Utility Admin Fee</t>
  </si>
  <si>
    <t>354077728</t>
  </si>
  <si>
    <t>04/01/2025</t>
  </si>
  <si>
    <t>Charge Total:</t>
  </si>
  <si>
    <t>16-1622</t>
  </si>
  <si>
    <t>A3</t>
  </si>
  <si>
    <t>Occupied No Notice</t>
  </si>
  <si>
    <t>Lima Toth, Caio</t>
  </si>
  <si>
    <t>Resident</t>
  </si>
  <si>
    <t>Amenity Rent</t>
  </si>
  <si>
    <t>354076446</t>
  </si>
  <si>
    <t>04/01/2025</t>
  </si>
  <si>
    <t>Rent</t>
  </si>
  <si>
    <t>354076803</t>
  </si>
  <si>
    <t>04/01/2025</t>
  </si>
  <si>
    <t>Parcel Pending Fee</t>
  </si>
  <si>
    <t>354077214</t>
  </si>
  <si>
    <t>04/01/2025</t>
  </si>
  <si>
    <t>Parking/Carport/Garage</t>
  </si>
  <si>
    <t>354077777</t>
  </si>
  <si>
    <t>04/01/2025</t>
  </si>
  <si>
    <t>Pest Control</t>
  </si>
  <si>
    <t>354077814</t>
  </si>
  <si>
    <t>04/01/2025</t>
  </si>
  <si>
    <t>Trash Allocation Charge</t>
  </si>
  <si>
    <t>354076765</t>
  </si>
  <si>
    <t>04/01/2025</t>
  </si>
  <si>
    <t>Utility Admin Fee</t>
  </si>
  <si>
    <t>354076301</t>
  </si>
  <si>
    <t>04/01/2025</t>
  </si>
  <si>
    <t>Charge Total:</t>
  </si>
  <si>
    <t>16-1623</t>
  </si>
  <si>
    <t>A3</t>
  </si>
  <si>
    <t>Occupied No Notice</t>
  </si>
  <si>
    <t>Tucker, Dylan</t>
  </si>
  <si>
    <t>Resident</t>
  </si>
  <si>
    <t>Rent</t>
  </si>
  <si>
    <t>354077153</t>
  </si>
  <si>
    <t>04/01/2025</t>
  </si>
  <si>
    <t>Parcel Pending Fee</t>
  </si>
  <si>
    <t>354077404</t>
  </si>
  <si>
    <t>04/01/2025</t>
  </si>
  <si>
    <t>Parking/Carport/Garage</t>
  </si>
  <si>
    <t>354076010</t>
  </si>
  <si>
    <t>04/01/2025</t>
  </si>
  <si>
    <t>Pest Control</t>
  </si>
  <si>
    <t>354076200</t>
  </si>
  <si>
    <t>04/01/2025</t>
  </si>
  <si>
    <t>Trash Allocation Charge</t>
  </si>
  <si>
    <t>354077530</t>
  </si>
  <si>
    <t>04/01/2025</t>
  </si>
  <si>
    <t>Utility Admin Fee</t>
  </si>
  <si>
    <t>354076554</t>
  </si>
  <si>
    <t>04/01/2025</t>
  </si>
  <si>
    <t>Charge Total:</t>
  </si>
  <si>
    <t>16-1624</t>
  </si>
  <si>
    <t>A3</t>
  </si>
  <si>
    <t>Occupied No Notice</t>
  </si>
  <si>
    <t>Morell, Lellanis</t>
  </si>
  <si>
    <t>Resident</t>
  </si>
  <si>
    <t>Rent</t>
  </si>
  <si>
    <t>354077919</t>
  </si>
  <si>
    <t>04/01/2025</t>
  </si>
  <si>
    <t>Parcel Pending Fee</t>
  </si>
  <si>
    <t>354077631</t>
  </si>
  <si>
    <t>04/01/2025</t>
  </si>
  <si>
    <t>Parking/Carport/Garage</t>
  </si>
  <si>
    <t>354077654</t>
  </si>
  <si>
    <t>04/01/2025</t>
  </si>
  <si>
    <t>Pest Control</t>
  </si>
  <si>
    <t>354076368</t>
  </si>
  <si>
    <t>04/01/2025</t>
  </si>
  <si>
    <t>Trash Allocation Charge</t>
  </si>
  <si>
    <t>354076328</t>
  </si>
  <si>
    <t>04/01/2025</t>
  </si>
  <si>
    <t>Utility Admin Fee</t>
  </si>
  <si>
    <t>354077235</t>
  </si>
  <si>
    <t>04/01/2025</t>
  </si>
  <si>
    <t>Charge Total:</t>
  </si>
  <si>
    <t>16-1625</t>
  </si>
  <si>
    <t>A3</t>
  </si>
  <si>
    <t>Occupied No Notice</t>
  </si>
  <si>
    <t>Woupio, Hannah</t>
  </si>
  <si>
    <t>Resident</t>
  </si>
  <si>
    <t>Rent</t>
  </si>
  <si>
    <t>354077589</t>
  </si>
  <si>
    <t>04/01/2025</t>
  </si>
  <si>
    <t>Parcel Pending Fee</t>
  </si>
  <si>
    <t>354076770</t>
  </si>
  <si>
    <t>04/01/2025</t>
  </si>
  <si>
    <t>Pest Control</t>
  </si>
  <si>
    <t>354076623</t>
  </si>
  <si>
    <t>04/01/2025</t>
  </si>
  <si>
    <t>Trash Allocation Charge</t>
  </si>
  <si>
    <t>354076626</t>
  </si>
  <si>
    <t>04/01/2025</t>
  </si>
  <si>
    <t>Utility Admin Fee</t>
  </si>
  <si>
    <t>354076258</t>
  </si>
  <si>
    <t>04/01/2025</t>
  </si>
  <si>
    <t>Charge Total:</t>
  </si>
  <si>
    <t>16-1626</t>
  </si>
  <si>
    <t>A3</t>
  </si>
  <si>
    <t>Vacant Rented Ready</t>
  </si>
  <si>
    <t>-- Vacant --</t>
  </si>
  <si>
    <t>-</t>
  </si>
  <si>
    <t>Charge Total:</t>
  </si>
  <si>
    <t>16-1627</t>
  </si>
  <si>
    <t>A3</t>
  </si>
  <si>
    <t>Occupied No Notice</t>
  </si>
  <si>
    <t>Cardenas, Gabriel</t>
  </si>
  <si>
    <t>Resident</t>
  </si>
  <si>
    <t>Month to Month Rent</t>
  </si>
  <si>
    <t>354173209</t>
  </si>
  <si>
    <t>04/01/2025</t>
  </si>
  <si>
    <t>Month to Month Rent</t>
  </si>
  <si>
    <t>354076527</t>
  </si>
  <si>
    <t>04/01/2025</t>
  </si>
  <si>
    <t>Rent</t>
  </si>
  <si>
    <t>354173227</t>
  </si>
  <si>
    <t>04/01/2025</t>
  </si>
  <si>
    <t>Month-to-Month Fee</t>
  </si>
  <si>
    <t>354173219</t>
  </si>
  <si>
    <t>04/01/2025</t>
  </si>
  <si>
    <t>Month-to-Month Fee</t>
  </si>
  <si>
    <t>354076852</t>
  </si>
  <si>
    <t>04/01/2025</t>
  </si>
  <si>
    <t>Parcel Pending Fee</t>
  </si>
  <si>
    <t>354173211</t>
  </si>
  <si>
    <t>04/01/2025</t>
  </si>
  <si>
    <t>Parcel Pending Fee</t>
  </si>
  <si>
    <t>354077188</t>
  </si>
  <si>
    <t>04/01/2025</t>
  </si>
  <si>
    <t>Parcel Pending Fee</t>
  </si>
  <si>
    <t>354173222</t>
  </si>
  <si>
    <t>04/01/2025</t>
  </si>
  <si>
    <t>Pest Control</t>
  </si>
  <si>
    <t>354173217</t>
  </si>
  <si>
    <t>04/01/2025</t>
  </si>
  <si>
    <t>Pest Control</t>
  </si>
  <si>
    <t>354077074</t>
  </si>
  <si>
    <t>04/01/2025</t>
  </si>
  <si>
    <t>Pest Control</t>
  </si>
  <si>
    <t>354173226</t>
  </si>
  <si>
    <t>04/01/2025</t>
  </si>
  <si>
    <t>Trash Allocation Charge</t>
  </si>
  <si>
    <t>354173215</t>
  </si>
  <si>
    <t>04/01/2025</t>
  </si>
  <si>
    <t>Trash Allocation Charge</t>
  </si>
  <si>
    <t>354076096</t>
  </si>
  <si>
    <t>04/01/2025</t>
  </si>
  <si>
    <t>Trash Allocation Charge</t>
  </si>
  <si>
    <t>354173235</t>
  </si>
  <si>
    <t>04/01/2025</t>
  </si>
  <si>
    <t>Utility Admin Fee</t>
  </si>
  <si>
    <t>354173213</t>
  </si>
  <si>
    <t>04/01/2025</t>
  </si>
  <si>
    <t>Utility Admin Fee</t>
  </si>
  <si>
    <t>354173224</t>
  </si>
  <si>
    <t>04/01/2025</t>
  </si>
  <si>
    <t>Utility Admin Fee</t>
  </si>
  <si>
    <t>354077221</t>
  </si>
  <si>
    <t>04/01/2025</t>
  </si>
  <si>
    <t>Charge Total:</t>
  </si>
  <si>
    <t>16-1628</t>
  </si>
  <si>
    <t>A3</t>
  </si>
  <si>
    <t>Occupied No Notice</t>
  </si>
  <si>
    <t>Miller, Walter</t>
  </si>
  <si>
    <t>Resident</t>
  </si>
  <si>
    <t>Amenity Rent</t>
  </si>
  <si>
    <t>354076986</t>
  </si>
  <si>
    <t>04/01/2025</t>
  </si>
  <si>
    <t>Rent</t>
  </si>
  <si>
    <t>354075887</t>
  </si>
  <si>
    <t>04/01/2025</t>
  </si>
  <si>
    <t>Late Fee</t>
  </si>
  <si>
    <t>354402069</t>
  </si>
  <si>
    <t>04/04/2025</t>
  </si>
  <si>
    <t>Parcel Pending Fee</t>
  </si>
  <si>
    <t>354077138</t>
  </si>
  <si>
    <t>04/01/2025</t>
  </si>
  <si>
    <t>Parking/Carport/Garage</t>
  </si>
  <si>
    <t>354076482</t>
  </si>
  <si>
    <t>04/01/2025</t>
  </si>
  <si>
    <t>Pest Control</t>
  </si>
  <si>
    <t>354077049</t>
  </si>
  <si>
    <t>04/01/2025</t>
  </si>
  <si>
    <t>Renters Insurance Fine</t>
  </si>
  <si>
    <t>354449877</t>
  </si>
  <si>
    <t>04/02/2025</t>
  </si>
  <si>
    <t>Trash Allocation Charge</t>
  </si>
  <si>
    <t>354076441</t>
  </si>
  <si>
    <t>04/01/2025</t>
  </si>
  <si>
    <t>Utility Admin Fee</t>
  </si>
  <si>
    <t>354076847</t>
  </si>
  <si>
    <t>04/01/2025</t>
  </si>
  <si>
    <t>Charge Total:</t>
  </si>
  <si>
    <t>17-1711</t>
  </si>
  <si>
    <t>A1</t>
  </si>
  <si>
    <t>Occupied No Notice</t>
  </si>
  <si>
    <t>Arteaga, Rondny</t>
  </si>
  <si>
    <t>Resident</t>
  </si>
  <si>
    <t>Amenity Rent</t>
  </si>
  <si>
    <t>354077828</t>
  </si>
  <si>
    <t>04/01/2025</t>
  </si>
  <si>
    <t>Amenity Rent</t>
  </si>
  <si>
    <t>354077258</t>
  </si>
  <si>
    <t>04/01/2025</t>
  </si>
  <si>
    <t>Rent</t>
  </si>
  <si>
    <t>354076772</t>
  </si>
  <si>
    <t>04/01/2025</t>
  </si>
  <si>
    <t>Parcel Pending Fee</t>
  </si>
  <si>
    <t>354077922</t>
  </si>
  <si>
    <t>04/01/2025</t>
  </si>
  <si>
    <t>Pest Control</t>
  </si>
  <si>
    <t>354076223</t>
  </si>
  <si>
    <t>04/01/2025</t>
  </si>
  <si>
    <t>Trash Allocation Charge</t>
  </si>
  <si>
    <t>354076268</t>
  </si>
  <si>
    <t>04/01/2025</t>
  </si>
  <si>
    <t>Utility Admin Fee</t>
  </si>
  <si>
    <t>354076745</t>
  </si>
  <si>
    <t>04/01/2025</t>
  </si>
  <si>
    <t>Charge Total:</t>
  </si>
  <si>
    <t>17-1712</t>
  </si>
  <si>
    <t>A1</t>
  </si>
  <si>
    <t>Occupied No Notice</t>
  </si>
  <si>
    <t>Brett, Melanie</t>
  </si>
  <si>
    <t>Resident</t>
  </si>
  <si>
    <t>Amenity Rent</t>
  </si>
  <si>
    <t>354077015</t>
  </si>
  <si>
    <t>04/01/2025</t>
  </si>
  <si>
    <t>Rent</t>
  </si>
  <si>
    <t>354077916</t>
  </si>
  <si>
    <t>04/01/2025</t>
  </si>
  <si>
    <t>Parcel Pending Fee</t>
  </si>
  <si>
    <t>354077486</t>
  </si>
  <si>
    <t>04/01/2025</t>
  </si>
  <si>
    <t>Parking/Carport/Garage</t>
  </si>
  <si>
    <t>354077809</t>
  </si>
  <si>
    <t>04/01/2025</t>
  </si>
  <si>
    <t>Pest Control</t>
  </si>
  <si>
    <t>354077297</t>
  </si>
  <si>
    <t>04/01/2025</t>
  </si>
  <si>
    <t>Trash Allocation Charge</t>
  </si>
  <si>
    <t>354077543</t>
  </si>
  <si>
    <t>04/01/2025</t>
  </si>
  <si>
    <t>Utility Admin Fee</t>
  </si>
  <si>
    <t>354076289</t>
  </si>
  <si>
    <t>04/01/2025</t>
  </si>
  <si>
    <t>Charge Total:</t>
  </si>
  <si>
    <t>17-1713</t>
  </si>
  <si>
    <t>A1</t>
  </si>
  <si>
    <t>Occupied No Notice</t>
  </si>
  <si>
    <t>Hildreth, Melanie</t>
  </si>
  <si>
    <t>Resident</t>
  </si>
  <si>
    <t>Amenity Rent</t>
  </si>
  <si>
    <t>354077653</t>
  </si>
  <si>
    <t>04/01/2025</t>
  </si>
  <si>
    <t>Rent</t>
  </si>
  <si>
    <t>354077523</t>
  </si>
  <si>
    <t>04/01/2025</t>
  </si>
  <si>
    <t>Parcel Pending Fee</t>
  </si>
  <si>
    <t>354076964</t>
  </si>
  <si>
    <t>04/01/2025</t>
  </si>
  <si>
    <t>Parking/Carport/Garage</t>
  </si>
  <si>
    <t>354077379</t>
  </si>
  <si>
    <t>04/01/2025</t>
  </si>
  <si>
    <t>Pest Control</t>
  </si>
  <si>
    <t>354077768</t>
  </si>
  <si>
    <t>04/01/2025</t>
  </si>
  <si>
    <t>Trash Allocation Charge</t>
  </si>
  <si>
    <t>354077195</t>
  </si>
  <si>
    <t>04/01/2025</t>
  </si>
  <si>
    <t>Utility Admin Fee</t>
  </si>
  <si>
    <t>354076862</t>
  </si>
  <si>
    <t>04/01/2025</t>
  </si>
  <si>
    <t>Charge Total:</t>
  </si>
  <si>
    <t>17-1714</t>
  </si>
  <si>
    <t>A1</t>
  </si>
  <si>
    <t>Vacant Unrented Not Ready</t>
  </si>
  <si>
    <t>-- Vacant --</t>
  </si>
  <si>
    <t>-</t>
  </si>
  <si>
    <t>Charge Total:</t>
  </si>
  <si>
    <t>17-1715</t>
  </si>
  <si>
    <t>A1</t>
  </si>
  <si>
    <t>Occupied No Notice</t>
  </si>
  <si>
    <t>Jimenez Gual, Gerardo</t>
  </si>
  <si>
    <t>Resident</t>
  </si>
  <si>
    <t>Amenity Rent</t>
  </si>
  <si>
    <t>354077278</t>
  </si>
  <si>
    <t>04/01/2025</t>
  </si>
  <si>
    <t>Amenity Rent</t>
  </si>
  <si>
    <t>354076536</t>
  </si>
  <si>
    <t>04/01/2025</t>
  </si>
  <si>
    <t>Rent</t>
  </si>
  <si>
    <t>354077005</t>
  </si>
  <si>
    <t>04/01/2025</t>
  </si>
  <si>
    <t>Parcel Pending Fee</t>
  </si>
  <si>
    <t>354077958</t>
  </si>
  <si>
    <t>04/01/2025</t>
  </si>
  <si>
    <t>Parking/Carport/Garage</t>
  </si>
  <si>
    <t>354075909</t>
  </si>
  <si>
    <t>04/01/2025</t>
  </si>
  <si>
    <t>Parking/Carport/Garage</t>
  </si>
  <si>
    <t>354077721</t>
  </si>
  <si>
    <t>04/01/2025</t>
  </si>
  <si>
    <t>Pest Control</t>
  </si>
  <si>
    <t>354077306</t>
  </si>
  <si>
    <t>04/01/2025</t>
  </si>
  <si>
    <t>Trash Allocation Charge</t>
  </si>
  <si>
    <t>354076101</t>
  </si>
  <si>
    <t>04/01/2025</t>
  </si>
  <si>
    <t>Utility Admin Fee</t>
  </si>
  <si>
    <t>354076628</t>
  </si>
  <si>
    <t>04/01/2025</t>
  </si>
  <si>
    <t>Charge Total:</t>
  </si>
  <si>
    <t>17-1716</t>
  </si>
  <si>
    <t>A1</t>
  </si>
  <si>
    <t>Notice Unrented</t>
  </si>
  <si>
    <t>Blumetti, John</t>
  </si>
  <si>
    <t>Resident</t>
  </si>
  <si>
    <t>Amenity Rent</t>
  </si>
  <si>
    <t>354076226</t>
  </si>
  <si>
    <t>04/01/2025</t>
  </si>
  <si>
    <t>Amenity Rent</t>
  </si>
  <si>
    <t>354077084</t>
  </si>
  <si>
    <t>04/01/2025</t>
  </si>
  <si>
    <t>Amenity Rent</t>
  </si>
  <si>
    <t>354190597</t>
  </si>
  <si>
    <t>04/10/2025</t>
  </si>
  <si>
    <t>Amenity Rent</t>
  </si>
  <si>
    <t>354076871</t>
  </si>
  <si>
    <t>04/10/2025</t>
  </si>
  <si>
    <t>Amenity Rent</t>
  </si>
  <si>
    <t>354076920</t>
  </si>
  <si>
    <t>04/10/2025</t>
  </si>
  <si>
    <t>Amenity Rent</t>
  </si>
  <si>
    <t>354190611</t>
  </si>
  <si>
    <t>04/10/2025</t>
  </si>
  <si>
    <t>Amenity Rent</t>
  </si>
  <si>
    <t>354190621</t>
  </si>
  <si>
    <t>04/10/2025</t>
  </si>
  <si>
    <t>Amenity Rent</t>
  </si>
  <si>
    <t>354190602</t>
  </si>
  <si>
    <t>04/10/2025</t>
  </si>
  <si>
    <t>Month to Month Rent</t>
  </si>
  <si>
    <t>354190612</t>
  </si>
  <si>
    <t>04/10/2025</t>
  </si>
  <si>
    <t>Month to Month Rent</t>
  </si>
  <si>
    <t>354077887</t>
  </si>
  <si>
    <t>04/10/2025</t>
  </si>
  <si>
    <t>Month to Month Rent</t>
  </si>
  <si>
    <t>354190604</t>
  </si>
  <si>
    <t>04/10/2025</t>
  </si>
  <si>
    <t>Rent</t>
  </si>
  <si>
    <t>354077725</t>
  </si>
  <si>
    <t>04/01/2025</t>
  </si>
  <si>
    <t>Month-to-Month Fee</t>
  </si>
  <si>
    <t>354190603</t>
  </si>
  <si>
    <t>04/10/2025</t>
  </si>
  <si>
    <t>Month-to-Month Fee</t>
  </si>
  <si>
    <t>354190617</t>
  </si>
  <si>
    <t>04/10/2025</t>
  </si>
  <si>
    <t>Month-to-Month Fee</t>
  </si>
  <si>
    <t>354077300</t>
  </si>
  <si>
    <t>04/10/2025</t>
  </si>
  <si>
    <t>Parcel Pending Fee</t>
  </si>
  <si>
    <t>354076172</t>
  </si>
  <si>
    <t>04/01/2025</t>
  </si>
  <si>
    <t>Parcel Pending Fee</t>
  </si>
  <si>
    <t>354190618</t>
  </si>
  <si>
    <t>04/10/2025</t>
  </si>
  <si>
    <t>Parcel Pending Fee</t>
  </si>
  <si>
    <t>354190601</t>
  </si>
  <si>
    <t>04/10/2025</t>
  </si>
  <si>
    <t>Parcel Pending Fee</t>
  </si>
  <si>
    <t>354077495</t>
  </si>
  <si>
    <t>04/10/2025</t>
  </si>
  <si>
    <t>Pest Control</t>
  </si>
  <si>
    <t>354076815</t>
  </si>
  <si>
    <t>04/01/2025</t>
  </si>
  <si>
    <t>Pest Control</t>
  </si>
  <si>
    <t>354075948</t>
  </si>
  <si>
    <t>04/10/2025</t>
  </si>
  <si>
    <t>Pest Control</t>
  </si>
  <si>
    <t>354190598</t>
  </si>
  <si>
    <t>04/10/2025</t>
  </si>
  <si>
    <t>Pest Control</t>
  </si>
  <si>
    <t>354190623</t>
  </si>
  <si>
    <t>04/10/2025</t>
  </si>
  <si>
    <t>Trash Allocation Charge</t>
  </si>
  <si>
    <t>354075939</t>
  </si>
  <si>
    <t>04/01/2025</t>
  </si>
  <si>
    <t>Trash Allocation Charge</t>
  </si>
  <si>
    <t>354190599</t>
  </si>
  <si>
    <t>04/10/2025</t>
  </si>
  <si>
    <t>Trash Allocation Charge</t>
  </si>
  <si>
    <t>354077833</t>
  </si>
  <si>
    <t>04/10/2025</t>
  </si>
  <si>
    <t>Trash Allocation Charge</t>
  </si>
  <si>
    <t>354190614</t>
  </si>
  <si>
    <t>04/10/2025</t>
  </si>
  <si>
    <t>Utility Admin Fee</t>
  </si>
  <si>
    <t>354077033</t>
  </si>
  <si>
    <t>04/01/2025</t>
  </si>
  <si>
    <t>Utility Admin Fee</t>
  </si>
  <si>
    <t>354190600</t>
  </si>
  <si>
    <t>04/10/2025</t>
  </si>
  <si>
    <t>Utility Admin Fee</t>
  </si>
  <si>
    <t>354190616</t>
  </si>
  <si>
    <t>04/10/2025</t>
  </si>
  <si>
    <t>Utility Admin Fee</t>
  </si>
  <si>
    <t>354077915</t>
  </si>
  <si>
    <t>04/10/2025</t>
  </si>
  <si>
    <t>Charge Total:</t>
  </si>
  <si>
    <t>17-1717</t>
  </si>
  <si>
    <t>A1</t>
  </si>
  <si>
    <t>Occupied No Notice</t>
  </si>
  <si>
    <t>Diaz Cid, Nelson</t>
  </si>
  <si>
    <t>Resident</t>
  </si>
  <si>
    <t>Amenity Rent</t>
  </si>
  <si>
    <t>354077319</t>
  </si>
  <si>
    <t>04/01/2025</t>
  </si>
  <si>
    <t>Amenity Rent</t>
  </si>
  <si>
    <t>354076390</t>
  </si>
  <si>
    <t>04/01/2025</t>
  </si>
  <si>
    <t>Rent</t>
  </si>
  <si>
    <t>354077859</t>
  </si>
  <si>
    <t>04/01/2025</t>
  </si>
  <si>
    <t>Parcel Pending Fee</t>
  </si>
  <si>
    <t>354076719</t>
  </si>
  <si>
    <t>04/01/2025</t>
  </si>
  <si>
    <t>Pest Control</t>
  </si>
  <si>
    <t>354077200</t>
  </si>
  <si>
    <t>04/01/2025</t>
  </si>
  <si>
    <t>Trash Allocation Charge</t>
  </si>
  <si>
    <t>354077477</t>
  </si>
  <si>
    <t>04/01/2025</t>
  </si>
  <si>
    <t>Utility Admin Fee</t>
  </si>
  <si>
    <t>354076684</t>
  </si>
  <si>
    <t>04/01/2025</t>
  </si>
  <si>
    <t>Charge Total:</t>
  </si>
  <si>
    <t>17-1718</t>
  </si>
  <si>
    <t>A1</t>
  </si>
  <si>
    <t>Occupied No Notice</t>
  </si>
  <si>
    <t>Ruiz, Silverio</t>
  </si>
  <si>
    <t>Resident</t>
  </si>
  <si>
    <t>Amenity Rent</t>
  </si>
  <si>
    <t>354077990</t>
  </si>
  <si>
    <t>04/01/2025</t>
  </si>
  <si>
    <t>Rent</t>
  </si>
  <si>
    <t>354077839</t>
  </si>
  <si>
    <t>04/01/2025</t>
  </si>
  <si>
    <t>Parcel Pending Fee</t>
  </si>
  <si>
    <t>354076928</t>
  </si>
  <si>
    <t>04/01/2025</t>
  </si>
  <si>
    <t>Parking/Carport/Garage</t>
  </si>
  <si>
    <t>354076935</t>
  </si>
  <si>
    <t>04/01/2025</t>
  </si>
  <si>
    <t>Pest Control</t>
  </si>
  <si>
    <t>354077711</t>
  </si>
  <si>
    <t>04/01/2025</t>
  </si>
  <si>
    <t>Trash Allocation Charge</t>
  </si>
  <si>
    <t>354076755</t>
  </si>
  <si>
    <t>04/01/2025</t>
  </si>
  <si>
    <t>Utility Admin Fee</t>
  </si>
  <si>
    <t>354077489</t>
  </si>
  <si>
    <t>04/01/2025</t>
  </si>
  <si>
    <t>Charge Total:</t>
  </si>
  <si>
    <t>17-1721</t>
  </si>
  <si>
    <t>A1</t>
  </si>
  <si>
    <t>Occupied No Notice</t>
  </si>
  <si>
    <t>Black, Michael (Alec)</t>
  </si>
  <si>
    <t>Resident</t>
  </si>
  <si>
    <t>Amenity Rent</t>
  </si>
  <si>
    <t>354077204</t>
  </si>
  <si>
    <t>04/01/2025</t>
  </si>
  <si>
    <t>Rent</t>
  </si>
  <si>
    <t>354077450</t>
  </si>
  <si>
    <t>04/01/2025</t>
  </si>
  <si>
    <t>Parcel Pending Fee</t>
  </si>
  <si>
    <t>354077499</t>
  </si>
  <si>
    <t>04/01/2025</t>
  </si>
  <si>
    <t>Pest Control</t>
  </si>
  <si>
    <t>354076353</t>
  </si>
  <si>
    <t>04/01/2025</t>
  </si>
  <si>
    <t>Trash Allocation Charge</t>
  </si>
  <si>
    <t>354077307</t>
  </si>
  <si>
    <t>04/01/2025</t>
  </si>
  <si>
    <t>Utility Admin Fee</t>
  </si>
  <si>
    <t>354076729</t>
  </si>
  <si>
    <t>04/01/2025</t>
  </si>
  <si>
    <t>Charge Total:</t>
  </si>
  <si>
    <t>17-1722</t>
  </si>
  <si>
    <t>A1</t>
  </si>
  <si>
    <t>Occupied No Notice</t>
  </si>
  <si>
    <t>Ferrufino, Ernesto</t>
  </si>
  <si>
    <t>Resident</t>
  </si>
  <si>
    <t>Rent</t>
  </si>
  <si>
    <t>354076399</t>
  </si>
  <si>
    <t>04/01/2025</t>
  </si>
  <si>
    <t>Parcel Pending Fee</t>
  </si>
  <si>
    <t>354077123</t>
  </si>
  <si>
    <t>04/01/2025</t>
  </si>
  <si>
    <t>Parking/Carport/Garage</t>
  </si>
  <si>
    <t>354077539</t>
  </si>
  <si>
    <t>04/01/2025</t>
  </si>
  <si>
    <t>Pest Control</t>
  </si>
  <si>
    <t>354075997</t>
  </si>
  <si>
    <t>04/01/2025</t>
  </si>
  <si>
    <t>Trash Allocation Charge</t>
  </si>
  <si>
    <t>354076435</t>
  </si>
  <si>
    <t>04/01/2025</t>
  </si>
  <si>
    <t>Utility Admin Fee</t>
  </si>
  <si>
    <t>354075911</t>
  </si>
  <si>
    <t>04/01/2025</t>
  </si>
  <si>
    <t>Charge Total:</t>
  </si>
  <si>
    <t>17-1723</t>
  </si>
  <si>
    <t>A1</t>
  </si>
  <si>
    <t>Occupied No Notice</t>
  </si>
  <si>
    <t>Frew, Celia</t>
  </si>
  <si>
    <t>Resident</t>
  </si>
  <si>
    <t>Amenity Rent</t>
  </si>
  <si>
    <t>354077662</t>
  </si>
  <si>
    <t>04/01/2025</t>
  </si>
  <si>
    <t>Rent</t>
  </si>
  <si>
    <t>354076351</t>
  </si>
  <si>
    <t>04/01/2025</t>
  </si>
  <si>
    <t>Parcel Pending Fee</t>
  </si>
  <si>
    <t>354076144</t>
  </si>
  <si>
    <t>04/01/2025</t>
  </si>
  <si>
    <t>Pest Control</t>
  </si>
  <si>
    <t>354076658</t>
  </si>
  <si>
    <t>04/01/2025</t>
  </si>
  <si>
    <t>Trash Allocation Charge</t>
  </si>
  <si>
    <t>354077354</t>
  </si>
  <si>
    <t>04/01/2025</t>
  </si>
  <si>
    <t>Utility Admin Fee</t>
  </si>
  <si>
    <t>354077879</t>
  </si>
  <si>
    <t>04/01/2025</t>
  </si>
  <si>
    <t>Charge Total:</t>
  </si>
  <si>
    <t>17-1724</t>
  </si>
  <si>
    <t>A1</t>
  </si>
  <si>
    <t>Notice Rented</t>
  </si>
  <si>
    <t>Limon, Danny</t>
  </si>
  <si>
    <t>Resident</t>
  </si>
  <si>
    <t>Amenity Rent</t>
  </si>
  <si>
    <t>354077480</t>
  </si>
  <si>
    <t>04/01/2025</t>
  </si>
  <si>
    <t>Rent</t>
  </si>
  <si>
    <t>354077769</t>
  </si>
  <si>
    <t>04/01/2025</t>
  </si>
  <si>
    <t>Parcel Pending Fee</t>
  </si>
  <si>
    <t>354077484</t>
  </si>
  <si>
    <t>04/01/2025</t>
  </si>
  <si>
    <t>Parking/Carport/Garage</t>
  </si>
  <si>
    <t>354077199</t>
  </si>
  <si>
    <t>04/01/2025</t>
  </si>
  <si>
    <t>Pest Control</t>
  </si>
  <si>
    <t>354077954</t>
  </si>
  <si>
    <t>04/01/2025</t>
  </si>
  <si>
    <t>Trash Allocation Charge</t>
  </si>
  <si>
    <t>354075965</t>
  </si>
  <si>
    <t>04/01/2025</t>
  </si>
  <si>
    <t>Utility Admin Fee</t>
  </si>
  <si>
    <t>354077682</t>
  </si>
  <si>
    <t>04/01/2025</t>
  </si>
  <si>
    <t>Charge Total:</t>
  </si>
  <si>
    <t>17-1725</t>
  </si>
  <si>
    <t>A1</t>
  </si>
  <si>
    <t>Notice Unrented</t>
  </si>
  <si>
    <t>Espinoza, Griselda</t>
  </si>
  <si>
    <t>Resident</t>
  </si>
  <si>
    <t>Month to Month Rent</t>
  </si>
  <si>
    <t>354077175</t>
  </si>
  <si>
    <t>04/01/2025</t>
  </si>
  <si>
    <t>Month-to-Month Fee</t>
  </si>
  <si>
    <t>354076242</t>
  </si>
  <si>
    <t>04/01/2025</t>
  </si>
  <si>
    <t>Parcel Pending Fee</t>
  </si>
  <si>
    <t>354076162</t>
  </si>
  <si>
    <t>04/01/2025</t>
  </si>
  <si>
    <t>Pest Control</t>
  </si>
  <si>
    <t>354077037</t>
  </si>
  <si>
    <t>04/01/2025</t>
  </si>
  <si>
    <t>Trash Allocation Charge</t>
  </si>
  <si>
    <t>354077299</t>
  </si>
  <si>
    <t>04/01/2025</t>
  </si>
  <si>
    <t>Utility Admin Fee</t>
  </si>
  <si>
    <t>354077333</t>
  </si>
  <si>
    <t>04/01/2025</t>
  </si>
  <si>
    <t>Charge Total:</t>
  </si>
  <si>
    <t>17-1726</t>
  </si>
  <si>
    <t>A1</t>
  </si>
  <si>
    <t>Occupied No Notice</t>
  </si>
  <si>
    <t>Ramirez, Lupita</t>
  </si>
  <si>
    <t>Resident</t>
  </si>
  <si>
    <t>Rent</t>
  </si>
  <si>
    <t>354077862</t>
  </si>
  <si>
    <t>04/01/2025</t>
  </si>
  <si>
    <t>Parcel Pending Fee</t>
  </si>
  <si>
    <t>354076807</t>
  </si>
  <si>
    <t>04/01/2025</t>
  </si>
  <si>
    <t>Parking/Carport/Garage</t>
  </si>
  <si>
    <t>354077671</t>
  </si>
  <si>
    <t>04/01/2025</t>
  </si>
  <si>
    <t>Parking/Carport/Garage</t>
  </si>
  <si>
    <t>354077648</t>
  </si>
  <si>
    <t>04/01/2025</t>
  </si>
  <si>
    <t>Pest Control</t>
  </si>
  <si>
    <t>354076687</t>
  </si>
  <si>
    <t>04/01/2025</t>
  </si>
  <si>
    <t>Trash Allocation Charge</t>
  </si>
  <si>
    <t>354076142</t>
  </si>
  <si>
    <t>04/01/2025</t>
  </si>
  <si>
    <t>Utility Admin Fee</t>
  </si>
  <si>
    <t>354076170</t>
  </si>
  <si>
    <t>04/01/2025</t>
  </si>
  <si>
    <t>Charge Total:</t>
  </si>
  <si>
    <t>17-1727</t>
  </si>
  <si>
    <t>A1</t>
  </si>
  <si>
    <t>Occupied No Notice</t>
  </si>
  <si>
    <t>Cunningham, Ekaterina</t>
  </si>
  <si>
    <t>Resident</t>
  </si>
  <si>
    <t>Rent</t>
  </si>
  <si>
    <t>354077627</t>
  </si>
  <si>
    <t>04/01/2025</t>
  </si>
  <si>
    <t>Parcel Pending Fee</t>
  </si>
  <si>
    <t>354077723</t>
  </si>
  <si>
    <t>04/01/2025</t>
  </si>
  <si>
    <t>Parking/Carport/Garage</t>
  </si>
  <si>
    <t>354076809</t>
  </si>
  <si>
    <t>04/01/2025</t>
  </si>
  <si>
    <t>Pest Control</t>
  </si>
  <si>
    <t>354076141</t>
  </si>
  <si>
    <t>04/01/2025</t>
  </si>
  <si>
    <t>Trash Allocation Charge</t>
  </si>
  <si>
    <t>354075943</t>
  </si>
  <si>
    <t>04/01/2025</t>
  </si>
  <si>
    <t>Utility Admin Fee</t>
  </si>
  <si>
    <t>354076185</t>
  </si>
  <si>
    <t>04/01/2025</t>
  </si>
  <si>
    <t>Charge Total:</t>
  </si>
  <si>
    <t>17-1728</t>
  </si>
  <si>
    <t>A1</t>
  </si>
  <si>
    <t>Occupied No Notice</t>
  </si>
  <si>
    <t>Kelley, Cain</t>
  </si>
  <si>
    <t>Resident</t>
  </si>
  <si>
    <t>Rent</t>
  </si>
  <si>
    <t>354077416</t>
  </si>
  <si>
    <t>04/01/2025</t>
  </si>
  <si>
    <t>Parcel Pending Fee</t>
  </si>
  <si>
    <t>354077212</t>
  </si>
  <si>
    <t>04/01/2025</t>
  </si>
  <si>
    <t>Pest Control</t>
  </si>
  <si>
    <t>354076356</t>
  </si>
  <si>
    <t>04/01/2025</t>
  </si>
  <si>
    <t>Trash Allocation Charge</t>
  </si>
  <si>
    <t>354077227</t>
  </si>
  <si>
    <t>04/01/2025</t>
  </si>
  <si>
    <t>Utility Admin Fee</t>
  </si>
  <si>
    <t>354077023</t>
  </si>
  <si>
    <t>04/01/2025</t>
  </si>
  <si>
    <t>Charge Total:</t>
  </si>
  <si>
    <t>18-1811</t>
  </si>
  <si>
    <t>B1</t>
  </si>
  <si>
    <t>Vacant Rented Ready</t>
  </si>
  <si>
    <t>-- Vacant --</t>
  </si>
  <si>
    <t>-</t>
  </si>
  <si>
    <t>Charge Total:</t>
  </si>
  <si>
    <t>18-1812</t>
  </si>
  <si>
    <t>B1</t>
  </si>
  <si>
    <t>Occupied No Notice</t>
  </si>
  <si>
    <t>Vale, Juan</t>
  </si>
  <si>
    <t>Resident</t>
  </si>
  <si>
    <t>Amenity Rent</t>
  </si>
  <si>
    <t>354076493</t>
  </si>
  <si>
    <t>04/01/2025</t>
  </si>
  <si>
    <t>Rent</t>
  </si>
  <si>
    <t>354077940</t>
  </si>
  <si>
    <t>04/01/2025</t>
  </si>
  <si>
    <t>Parcel Pending Fee</t>
  </si>
  <si>
    <t>354076069</t>
  </si>
  <si>
    <t>04/01/2025</t>
  </si>
  <si>
    <t>Pest Control</t>
  </si>
  <si>
    <t>354076339</t>
  </si>
  <si>
    <t>04/01/2025</t>
  </si>
  <si>
    <t>Renters Insurance Fine</t>
  </si>
  <si>
    <t>354041897</t>
  </si>
  <si>
    <t>04/01/2025</t>
  </si>
  <si>
    <t>Trash Allocation Charge</t>
  </si>
  <si>
    <t>354077522</t>
  </si>
  <si>
    <t>04/01/2025</t>
  </si>
  <si>
    <t>Utility Admin Fee</t>
  </si>
  <si>
    <t>354076705</t>
  </si>
  <si>
    <t>04/01/2025</t>
  </si>
  <si>
    <t>Charge Total:</t>
  </si>
  <si>
    <t>18-1813</t>
  </si>
  <si>
    <t>B1</t>
  </si>
  <si>
    <t>Occupied No Notice</t>
  </si>
  <si>
    <t>Wingrove, David</t>
  </si>
  <si>
    <t>Resident</t>
  </si>
  <si>
    <t>Amenity Rent</t>
  </si>
  <si>
    <t>354077734</t>
  </si>
  <si>
    <t>04/01/2025</t>
  </si>
  <si>
    <t>Amenity Rent</t>
  </si>
  <si>
    <t>354076129</t>
  </si>
  <si>
    <t>04/01/2025</t>
  </si>
  <si>
    <t>Rent</t>
  </si>
  <si>
    <t>354077609</t>
  </si>
  <si>
    <t>04/01/2025</t>
  </si>
  <si>
    <t>Parcel Pending Fee</t>
  </si>
  <si>
    <t>354077286</t>
  </si>
  <si>
    <t>04/01/2025</t>
  </si>
  <si>
    <t>Pest Control</t>
  </si>
  <si>
    <t>354077359</t>
  </si>
  <si>
    <t>04/01/2025</t>
  </si>
  <si>
    <t>Renters Insurance Fine</t>
  </si>
  <si>
    <t>354042268</t>
  </si>
  <si>
    <t>04/01/2025</t>
  </si>
  <si>
    <t>Trash Allocation Charge</t>
  </si>
  <si>
    <t>354077989</t>
  </si>
  <si>
    <t>04/01/2025</t>
  </si>
  <si>
    <t>Utility Admin Fee</t>
  </si>
  <si>
    <t>354077342</t>
  </si>
  <si>
    <t>04/01/2025</t>
  </si>
  <si>
    <t>Charge Total:</t>
  </si>
  <si>
    <t>18-1814</t>
  </si>
  <si>
    <t>B1</t>
  </si>
  <si>
    <t>Occupied No Notice</t>
  </si>
  <si>
    <t>Nava, Silvio</t>
  </si>
  <si>
    <t>Resident</t>
  </si>
  <si>
    <t>Amenity Rent</t>
  </si>
  <si>
    <t>354077380</t>
  </si>
  <si>
    <t>04/01/2025</t>
  </si>
  <si>
    <t>Amenity Rent</t>
  </si>
  <si>
    <t>354077145</t>
  </si>
  <si>
    <t>04/01/2025</t>
  </si>
  <si>
    <t>Rent</t>
  </si>
  <si>
    <t>354076929</t>
  </si>
  <si>
    <t>04/01/2025</t>
  </si>
  <si>
    <t>Parcel Pending Fee</t>
  </si>
  <si>
    <t>354076466</t>
  </si>
  <si>
    <t>04/01/2025</t>
  </si>
  <si>
    <t>Pest Control</t>
  </si>
  <si>
    <t>354077795</t>
  </si>
  <si>
    <t>04/01/2025</t>
  </si>
  <si>
    <t>Trash Allocation Charge</t>
  </si>
  <si>
    <t>354076114</t>
  </si>
  <si>
    <t>04/01/2025</t>
  </si>
  <si>
    <t>Utility Admin Fee</t>
  </si>
  <si>
    <t>354076128</t>
  </si>
  <si>
    <t>04/01/2025</t>
  </si>
  <si>
    <t>Charge Total:</t>
  </si>
  <si>
    <t>18-1821</t>
  </si>
  <si>
    <t>B1</t>
  </si>
  <si>
    <t>Occupied No Notice</t>
  </si>
  <si>
    <t>Perez, Norelia</t>
  </si>
  <si>
    <t>Resident</t>
  </si>
  <si>
    <t>Amenity Rent</t>
  </si>
  <si>
    <t>354077197</t>
  </si>
  <si>
    <t>04/01/2025</t>
  </si>
  <si>
    <t>Rent</t>
  </si>
  <si>
    <t>354075933</t>
  </si>
  <si>
    <t>04/01/2025</t>
  </si>
  <si>
    <t>Parcel Pending Fee</t>
  </si>
  <si>
    <t>354077293</t>
  </si>
  <si>
    <t>04/01/2025</t>
  </si>
  <si>
    <t>Pest Control</t>
  </si>
  <si>
    <t>354077801</t>
  </si>
  <si>
    <t>04/01/2025</t>
  </si>
  <si>
    <t>Renters Insurance Fine</t>
  </si>
  <si>
    <t>354455010</t>
  </si>
  <si>
    <t>04/03/2025</t>
  </si>
  <si>
    <t>Trash Allocation Charge</t>
  </si>
  <si>
    <t>354077628</t>
  </si>
  <si>
    <t>04/01/2025</t>
  </si>
  <si>
    <t>Utility Admin Fee</t>
  </si>
  <si>
    <t>354077234</t>
  </si>
  <si>
    <t>04/01/2025</t>
  </si>
  <si>
    <t>Charge Total:</t>
  </si>
  <si>
    <t>18-1822</t>
  </si>
  <si>
    <t>B1</t>
  </si>
  <si>
    <t>Occupied No Notice</t>
  </si>
  <si>
    <t>Morillo Pinillo, Sol Maria</t>
  </si>
  <si>
    <t>Resident</t>
  </si>
  <si>
    <t>Amenity Rent</t>
  </si>
  <si>
    <t>354077370</t>
  </si>
  <si>
    <t>04/01/2025</t>
  </si>
  <si>
    <t>Rent</t>
  </si>
  <si>
    <t>354076032</t>
  </si>
  <si>
    <t>04/01/2025</t>
  </si>
  <si>
    <t>Parcel Pending Fee</t>
  </si>
  <si>
    <t>354077636</t>
  </si>
  <si>
    <t>04/01/2025</t>
  </si>
  <si>
    <t>Parking/Carport/Garage</t>
  </si>
  <si>
    <t>354076669</t>
  </si>
  <si>
    <t>04/01/2025</t>
  </si>
  <si>
    <t>Pest Control</t>
  </si>
  <si>
    <t>354077889</t>
  </si>
  <si>
    <t>04/01/2025</t>
  </si>
  <si>
    <t>Renters Insurance Fine</t>
  </si>
  <si>
    <t>354167194</t>
  </si>
  <si>
    <t>04/01/2025</t>
  </si>
  <si>
    <t>Trash Allocation Charge</t>
  </si>
  <si>
    <t>354077525</t>
  </si>
  <si>
    <t>04/01/2025</t>
  </si>
  <si>
    <t>Utility Admin Fee</t>
  </si>
  <si>
    <t>354076203</t>
  </si>
  <si>
    <t>04/01/2025</t>
  </si>
  <si>
    <t>Charge Total:</t>
  </si>
  <si>
    <t>18-1823</t>
  </si>
  <si>
    <t>B1</t>
  </si>
  <si>
    <t>Occupied No Notice</t>
  </si>
  <si>
    <t>Moreno, Ramon</t>
  </si>
  <si>
    <t>Resident</t>
  </si>
  <si>
    <t>Rent</t>
  </si>
  <si>
    <t>354077249</t>
  </si>
  <si>
    <t>04/01/2025</t>
  </si>
  <si>
    <t>Parcel Pending Fee</t>
  </si>
  <si>
    <t>354077337</t>
  </si>
  <si>
    <t>04/01/2025</t>
  </si>
  <si>
    <t>Pest Control</t>
  </si>
  <si>
    <t>354077502</t>
  </si>
  <si>
    <t>04/01/2025</t>
  </si>
  <si>
    <t>Renters Insurance Fine</t>
  </si>
  <si>
    <t>354041978</t>
  </si>
  <si>
    <t>04/01/2025</t>
  </si>
  <si>
    <t>Trash Allocation Charge</t>
  </si>
  <si>
    <t>354076495</t>
  </si>
  <si>
    <t>04/01/2025</t>
  </si>
  <si>
    <t>Utility Admin Fee</t>
  </si>
  <si>
    <t>354077265</t>
  </si>
  <si>
    <t>04/01/2025</t>
  </si>
  <si>
    <t>Charge Total:</t>
  </si>
  <si>
    <t>18-1824</t>
  </si>
  <si>
    <t>B1</t>
  </si>
  <si>
    <t>Occupied No Notice</t>
  </si>
  <si>
    <t>Adams, Cody</t>
  </si>
  <si>
    <t>Resident</t>
  </si>
  <si>
    <t>Rent</t>
  </si>
  <si>
    <t>354076075</t>
  </si>
  <si>
    <t>04/01/2025</t>
  </si>
  <si>
    <t>Parcel Pending Fee</t>
  </si>
  <si>
    <t>354076243</t>
  </si>
  <si>
    <t>04/01/2025</t>
  </si>
  <si>
    <t>Pest Control</t>
  </si>
  <si>
    <t>354077125</t>
  </si>
  <si>
    <t>04/01/2025</t>
  </si>
  <si>
    <t>Trash Allocation Charge</t>
  </si>
  <si>
    <t>354077100</t>
  </si>
  <si>
    <t>04/01/2025</t>
  </si>
  <si>
    <t>Utility Admin Fee</t>
  </si>
  <si>
    <t>354076048</t>
  </si>
  <si>
    <t>04/01/2025</t>
  </si>
  <si>
    <t>Charge Total:</t>
  </si>
  <si>
    <t>19-1911</t>
  </si>
  <si>
    <t>B2</t>
  </si>
  <si>
    <t>Occupied No Notice</t>
  </si>
  <si>
    <t>Wright, Kathy</t>
  </si>
  <si>
    <t>Resident</t>
  </si>
  <si>
    <t>Amenity Rent</t>
  </si>
  <si>
    <t>354077430</t>
  </si>
  <si>
    <t>04/01/2025</t>
  </si>
  <si>
    <t>Amenity Rent</t>
  </si>
  <si>
    <t>354077455</t>
  </si>
  <si>
    <t>04/01/2025</t>
  </si>
  <si>
    <t>Rent</t>
  </si>
  <si>
    <t>354077986</t>
  </si>
  <si>
    <t>04/01/2025</t>
  </si>
  <si>
    <t>Parcel Pending Fee</t>
  </si>
  <si>
    <t>354076766</t>
  </si>
  <si>
    <t>04/01/2025</t>
  </si>
  <si>
    <t>Parking/Carport/Garage</t>
  </si>
  <si>
    <t>354077623</t>
  </si>
  <si>
    <t>04/01/2025</t>
  </si>
  <si>
    <t>Parking/Carport/Garage</t>
  </si>
  <si>
    <t>354077503</t>
  </si>
  <si>
    <t>04/01/2025</t>
  </si>
  <si>
    <t>Pest Control</t>
  </si>
  <si>
    <t>354076456</t>
  </si>
  <si>
    <t>04/01/2025</t>
  </si>
  <si>
    <t>Trash Allocation Charge</t>
  </si>
  <si>
    <t>354076325</t>
  </si>
  <si>
    <t>04/01/2025</t>
  </si>
  <si>
    <t>Utility Admin Fee</t>
  </si>
  <si>
    <t>354076956</t>
  </si>
  <si>
    <t>04/01/2025</t>
  </si>
  <si>
    <t>Charge Total:</t>
  </si>
  <si>
    <t>19-1912</t>
  </si>
  <si>
    <t>B2</t>
  </si>
  <si>
    <t>Occupied No Notice</t>
  </si>
  <si>
    <t>Flores, Ceasar</t>
  </si>
  <si>
    <t>Resident</t>
  </si>
  <si>
    <t>Amenity Rent</t>
  </si>
  <si>
    <t>354076391</t>
  </si>
  <si>
    <t>04/01/2025</t>
  </si>
  <si>
    <t>Rent</t>
  </si>
  <si>
    <t>354076488</t>
  </si>
  <si>
    <t>04/01/2025</t>
  </si>
  <si>
    <t>Parcel Pending Fee</t>
  </si>
  <si>
    <t>354076126</t>
  </si>
  <si>
    <t>04/01/2025</t>
  </si>
  <si>
    <t>Parking/Carport/Garage</t>
  </si>
  <si>
    <t>354077901</t>
  </si>
  <si>
    <t>04/01/2025</t>
  </si>
  <si>
    <t>Pest Control</t>
  </si>
  <si>
    <t>354076857</t>
  </si>
  <si>
    <t>04/01/2025</t>
  </si>
  <si>
    <t>Trash Allocation Charge</t>
  </si>
  <si>
    <t>354076494</t>
  </si>
  <si>
    <t>04/01/2025</t>
  </si>
  <si>
    <t>Utility Admin Fee</t>
  </si>
  <si>
    <t>354077753</t>
  </si>
  <si>
    <t>04/01/2025</t>
  </si>
  <si>
    <t>Charge Total:</t>
  </si>
  <si>
    <t>19-1913</t>
  </si>
  <si>
    <t>B2</t>
  </si>
  <si>
    <t>Occupied No Notice</t>
  </si>
  <si>
    <t>Bell, Jaxon</t>
  </si>
  <si>
    <t>Resident</t>
  </si>
  <si>
    <t>Amenity Rent</t>
  </si>
  <si>
    <t>354077262</t>
  </si>
  <si>
    <t>04/01/2025</t>
  </si>
  <si>
    <t>Amenity Rent</t>
  </si>
  <si>
    <t>354076506</t>
  </si>
  <si>
    <t>04/01/2025</t>
  </si>
  <si>
    <t>Rent</t>
  </si>
  <si>
    <t>354076937</t>
  </si>
  <si>
    <t>04/01/2025</t>
  </si>
  <si>
    <t>Parcel Pending Fee</t>
  </si>
  <si>
    <t>354076363</t>
  </si>
  <si>
    <t>04/01/2025</t>
  </si>
  <si>
    <t>Pest Control</t>
  </si>
  <si>
    <t>354076593</t>
  </si>
  <si>
    <t>04/01/2025</t>
  </si>
  <si>
    <t>Pet Charge</t>
  </si>
  <si>
    <t>354427651</t>
  </si>
  <si>
    <t>04/04/2025</t>
  </si>
  <si>
    <t>Trash Allocation Charge</t>
  </si>
  <si>
    <t>354076762</t>
  </si>
  <si>
    <t>04/01/2025</t>
  </si>
  <si>
    <t>Utility Admin Fee</t>
  </si>
  <si>
    <t>354077562</t>
  </si>
  <si>
    <t>04/01/2025</t>
  </si>
  <si>
    <t>Charge Total:</t>
  </si>
  <si>
    <t>19-1914</t>
  </si>
  <si>
    <t>B2</t>
  </si>
  <si>
    <t>Occupied No Notice</t>
  </si>
  <si>
    <t>Coffman, Seth</t>
  </si>
  <si>
    <t>Resident</t>
  </si>
  <si>
    <t>Amenity Rent</t>
  </si>
  <si>
    <t>354077679</t>
  </si>
  <si>
    <t>04/01/2025</t>
  </si>
  <si>
    <t>Rent</t>
  </si>
  <si>
    <t>354077738</t>
  </si>
  <si>
    <t>04/01/2025</t>
  </si>
  <si>
    <t>Parcel Pending Fee</t>
  </si>
  <si>
    <t>354077331</t>
  </si>
  <si>
    <t>04/01/2025</t>
  </si>
  <si>
    <t>Pest Control</t>
  </si>
  <si>
    <t>354076830</t>
  </si>
  <si>
    <t>04/01/2025</t>
  </si>
  <si>
    <t>Trash Allocation Charge</t>
  </si>
  <si>
    <t>354076174</t>
  </si>
  <si>
    <t>04/01/2025</t>
  </si>
  <si>
    <t>Utility Admin Fee</t>
  </si>
  <si>
    <t>354076414</t>
  </si>
  <si>
    <t>04/01/2025</t>
  </si>
  <si>
    <t>Charge Total:</t>
  </si>
  <si>
    <t>19-1921</t>
  </si>
  <si>
    <t>B2</t>
  </si>
  <si>
    <t>Occupied No Notice</t>
  </si>
  <si>
    <t>Galindo, Marisol</t>
  </si>
  <si>
    <t>Resident</t>
  </si>
  <si>
    <t>Amenity Rent</t>
  </si>
  <si>
    <t>354076969</t>
  </si>
  <si>
    <t>04/01/2025</t>
  </si>
  <si>
    <t>Rent</t>
  </si>
  <si>
    <t>354075907</t>
  </si>
  <si>
    <t>04/01/2025</t>
  </si>
  <si>
    <t>Parcel Pending Fee</t>
  </si>
  <si>
    <t>354076520</t>
  </si>
  <si>
    <t>04/01/2025</t>
  </si>
  <si>
    <t>Parking/Carport/Garage</t>
  </si>
  <si>
    <t>354077610</t>
  </si>
  <si>
    <t>04/01/2025</t>
  </si>
  <si>
    <t>Pest Control</t>
  </si>
  <si>
    <t>354077855</t>
  </si>
  <si>
    <t>04/01/2025</t>
  </si>
  <si>
    <t>Renters Insurance Fine</t>
  </si>
  <si>
    <t>354042131</t>
  </si>
  <si>
    <t>04/01/2025</t>
  </si>
  <si>
    <t>Trash Allocation Charge</t>
  </si>
  <si>
    <t>354076934</t>
  </si>
  <si>
    <t>04/01/2025</t>
  </si>
  <si>
    <t>Utility Admin Fee</t>
  </si>
  <si>
    <t>354076842</t>
  </si>
  <si>
    <t>04/01/2025</t>
  </si>
  <si>
    <t>Charge Total:</t>
  </si>
  <si>
    <t>19-1922</t>
  </si>
  <si>
    <t>B2</t>
  </si>
  <si>
    <t>Occupied No Notice</t>
  </si>
  <si>
    <t>Parrett, Jeff</t>
  </si>
  <si>
    <t>Resident</t>
  </si>
  <si>
    <t>Amenity Rent</t>
  </si>
  <si>
    <t>354077949</t>
  </si>
  <si>
    <t>04/01/2025</t>
  </si>
  <si>
    <t>Rent</t>
  </si>
  <si>
    <t>354076240</t>
  </si>
  <si>
    <t>04/01/2025</t>
  </si>
  <si>
    <t>Parcel Pending Fee</t>
  </si>
  <si>
    <t>354077656</t>
  </si>
  <si>
    <t>04/01/2025</t>
  </si>
  <si>
    <t>Pest Control</t>
  </si>
  <si>
    <t>354077807</t>
  </si>
  <si>
    <t>04/01/2025</t>
  </si>
  <si>
    <t>Trash Allocation Charge</t>
  </si>
  <si>
    <t>354077851</t>
  </si>
  <si>
    <t>04/01/2025</t>
  </si>
  <si>
    <t>Utility Admin Fee</t>
  </si>
  <si>
    <t>354077160</t>
  </si>
  <si>
    <t>04/01/2025</t>
  </si>
  <si>
    <t>Charge Total:</t>
  </si>
  <si>
    <t>19-1923</t>
  </si>
  <si>
    <t>B2</t>
  </si>
  <si>
    <t>Occupied No Notice</t>
  </si>
  <si>
    <t>Esqueda Jr, Jesus</t>
  </si>
  <si>
    <t>Resident</t>
  </si>
  <si>
    <t>Rent</t>
  </si>
  <si>
    <t>354077800</t>
  </si>
  <si>
    <t>04/01/2025</t>
  </si>
  <si>
    <t>Parcel Pending Fee</t>
  </si>
  <si>
    <t>354077890</t>
  </si>
  <si>
    <t>04/01/2025</t>
  </si>
  <si>
    <t>Parking/Carport/Garage</t>
  </si>
  <si>
    <t>354077374</t>
  </si>
  <si>
    <t>04/01/2025</t>
  </si>
  <si>
    <t>Parking/Carport/Garage</t>
  </si>
  <si>
    <t>354076763</t>
  </si>
  <si>
    <t>04/01/2025</t>
  </si>
  <si>
    <t>Pest Control</t>
  </si>
  <si>
    <t>354076601</t>
  </si>
  <si>
    <t>04/01/2025</t>
  </si>
  <si>
    <t>Trash Allocation Charge</t>
  </si>
  <si>
    <t>354076276</t>
  </si>
  <si>
    <t>04/01/2025</t>
  </si>
  <si>
    <t>Utility Admin Fee</t>
  </si>
  <si>
    <t>354077590</t>
  </si>
  <si>
    <t>04/01/2025</t>
  </si>
  <si>
    <t>Charge Total:</t>
  </si>
  <si>
    <t>19-1924</t>
  </si>
  <si>
    <t>B2</t>
  </si>
  <si>
    <t>Occupied No Notice</t>
  </si>
  <si>
    <t>Cedillo, Marisela</t>
  </si>
  <si>
    <t>Resident</t>
  </si>
  <si>
    <t>Rent</t>
  </si>
  <si>
    <t>354077882</t>
  </si>
  <si>
    <t>04/01/2025</t>
  </si>
  <si>
    <t>Parcel Pending Fee</t>
  </si>
  <si>
    <t>354077697</t>
  </si>
  <si>
    <t>04/01/2025</t>
  </si>
  <si>
    <t>Parking/Carport/Garage</t>
  </si>
  <si>
    <t>354076602</t>
  </si>
  <si>
    <t>04/01/2025</t>
  </si>
  <si>
    <t>Pest Control</t>
  </si>
  <si>
    <t>354076374</t>
  </si>
  <si>
    <t>04/01/2025</t>
  </si>
  <si>
    <t>Trash Allocation Charge</t>
  </si>
  <si>
    <t>354077707</t>
  </si>
  <si>
    <t>04/01/2025</t>
  </si>
  <si>
    <t>Utility Admin Fee</t>
  </si>
  <si>
    <t>354076994</t>
  </si>
  <si>
    <t>04/01/2025</t>
  </si>
  <si>
    <t>Charge Total:</t>
  </si>
  <si>
    <t>20-2011</t>
  </si>
  <si>
    <t>A2</t>
  </si>
  <si>
    <t>Occupied No Notice</t>
  </si>
  <si>
    <t>Obanion, Megan</t>
  </si>
  <si>
    <t>Resident</t>
  </si>
  <si>
    <t>Amenity Rent</t>
  </si>
  <si>
    <t>354076130</t>
  </si>
  <si>
    <t>04/01/2025</t>
  </si>
  <si>
    <t>Amenity Rent</t>
  </si>
  <si>
    <t>354075928</t>
  </si>
  <si>
    <t>04/01/2025</t>
  </si>
  <si>
    <t>Rent</t>
  </si>
  <si>
    <t>354075896</t>
  </si>
  <si>
    <t>04/01/2025</t>
  </si>
  <si>
    <t>Parcel Pending Fee</t>
  </si>
  <si>
    <t>354077913</t>
  </si>
  <si>
    <t>04/01/2025</t>
  </si>
  <si>
    <t>Parking/Carport/Garage</t>
  </si>
  <si>
    <t>354076091</t>
  </si>
  <si>
    <t>04/01/2025</t>
  </si>
  <si>
    <t>Pest Control</t>
  </si>
  <si>
    <t>354077441</t>
  </si>
  <si>
    <t>04/01/2025</t>
  </si>
  <si>
    <t>Trash Allocation Charge</t>
  </si>
  <si>
    <t>354077150</t>
  </si>
  <si>
    <t>04/01/2025</t>
  </si>
  <si>
    <t>Utility Admin Fee</t>
  </si>
  <si>
    <t>354077492</t>
  </si>
  <si>
    <t>04/01/2025</t>
  </si>
  <si>
    <t>Charge Total:</t>
  </si>
  <si>
    <t>20-2012</t>
  </si>
  <si>
    <t>A2</t>
  </si>
  <si>
    <t>Occupied No Notice</t>
  </si>
  <si>
    <t>Stroud, Billy</t>
  </si>
  <si>
    <t>Resident</t>
  </si>
  <si>
    <t>Amenity Rent</t>
  </si>
  <si>
    <t>354076973</t>
  </si>
  <si>
    <t>04/01/2025</t>
  </si>
  <si>
    <t>Rent</t>
  </si>
  <si>
    <t>354077176</t>
  </si>
  <si>
    <t>04/01/2025</t>
  </si>
  <si>
    <t>Parcel Pending Fee</t>
  </si>
  <si>
    <t>354077194</t>
  </si>
  <si>
    <t>04/01/2025</t>
  </si>
  <si>
    <t>Parking/Carport/Garage</t>
  </si>
  <si>
    <t>354076837</t>
  </si>
  <si>
    <t>04/01/2025</t>
  </si>
  <si>
    <t>Pest Control</t>
  </si>
  <si>
    <t>354077006</t>
  </si>
  <si>
    <t>04/01/2025</t>
  </si>
  <si>
    <t>Trash Allocation Charge</t>
  </si>
  <si>
    <t>354076914</t>
  </si>
  <si>
    <t>04/01/2025</t>
  </si>
  <si>
    <t>Utility Admin Fee</t>
  </si>
  <si>
    <t>354077240</t>
  </si>
  <si>
    <t>04/01/2025</t>
  </si>
  <si>
    <t>Charge Total:</t>
  </si>
  <si>
    <t>20-2013</t>
  </si>
  <si>
    <t>A2</t>
  </si>
  <si>
    <t>Occupied No Notice</t>
  </si>
  <si>
    <t>Lindsay, Cheryl</t>
  </si>
  <si>
    <t>Resident</t>
  </si>
  <si>
    <t>Amenity Rent</t>
  </si>
  <si>
    <t>354075929</t>
  </si>
  <si>
    <t>04/01/2025</t>
  </si>
  <si>
    <t>Rent</t>
  </si>
  <si>
    <t>354076983</t>
  </si>
  <si>
    <t>04/01/2025</t>
  </si>
  <si>
    <t>Parcel Pending Fee</t>
  </si>
  <si>
    <t>354076532</t>
  </si>
  <si>
    <t>04/01/2025</t>
  </si>
  <si>
    <t>Parking/Carport/Garage</t>
  </si>
  <si>
    <t>354076202</t>
  </si>
  <si>
    <t>04/01/2025</t>
  </si>
  <si>
    <t>Pest Control</t>
  </si>
  <si>
    <t>354076787</t>
  </si>
  <si>
    <t>04/01/2025</t>
  </si>
  <si>
    <t>Trash Allocation Charge</t>
  </si>
  <si>
    <t>354076051</t>
  </si>
  <si>
    <t>04/01/2025</t>
  </si>
  <si>
    <t>Utility Admin Fee</t>
  </si>
  <si>
    <t>354076668</t>
  </si>
  <si>
    <t>04/01/2025</t>
  </si>
  <si>
    <t>Charge Total:</t>
  </si>
  <si>
    <t>20-2014</t>
  </si>
  <si>
    <t>A2</t>
  </si>
  <si>
    <t>Occupied No Notice</t>
  </si>
  <si>
    <t>Cepeda, Bernarda</t>
  </si>
  <si>
    <t>Resident</t>
  </si>
  <si>
    <t>Amenity Rent</t>
  </si>
  <si>
    <t>354077712</t>
  </si>
  <si>
    <t>04/01/2025</t>
  </si>
  <si>
    <t>Amenity Rent</t>
  </si>
  <si>
    <t>354076279</t>
  </si>
  <si>
    <t>04/01/2025</t>
  </si>
  <si>
    <t>Rent</t>
  </si>
  <si>
    <t>354077020</t>
  </si>
  <si>
    <t>04/01/2025</t>
  </si>
  <si>
    <t>Parcel Pending Fee</t>
  </si>
  <si>
    <t>354076750</t>
  </si>
  <si>
    <t>04/01/2025</t>
  </si>
  <si>
    <t>Pest Control</t>
  </si>
  <si>
    <t>354075993</t>
  </si>
  <si>
    <t>04/01/2025</t>
  </si>
  <si>
    <t>Trash Allocation Charge</t>
  </si>
  <si>
    <t>354077585</t>
  </si>
  <si>
    <t>04/01/2025</t>
  </si>
  <si>
    <t>Utility Admin Fee</t>
  </si>
  <si>
    <t>354077563</t>
  </si>
  <si>
    <t>04/01/2025</t>
  </si>
  <si>
    <t>Charge Total:</t>
  </si>
  <si>
    <t>20-2015</t>
  </si>
  <si>
    <t>A2</t>
  </si>
  <si>
    <t>Occupied No Notice</t>
  </si>
  <si>
    <t>Wood, Bryson</t>
  </si>
  <si>
    <t>Resident</t>
  </si>
  <si>
    <t>Amenity Rent</t>
  </si>
  <si>
    <t>354076288</t>
  </si>
  <si>
    <t>04/01/2025</t>
  </si>
  <si>
    <t>Rent</t>
  </si>
  <si>
    <t>354077253</t>
  </si>
  <si>
    <t>04/01/2025</t>
  </si>
  <si>
    <t>Parcel Pending Fee</t>
  </si>
  <si>
    <t>354077279</t>
  </si>
  <si>
    <t>04/01/2025</t>
  </si>
  <si>
    <t>Pest Control</t>
  </si>
  <si>
    <t>354076487</t>
  </si>
  <si>
    <t>04/01/2025</t>
  </si>
  <si>
    <t>Trash Allocation Charge</t>
  </si>
  <si>
    <t>354076259</t>
  </si>
  <si>
    <t>04/01/2025</t>
  </si>
  <si>
    <t>Utility Admin Fee</t>
  </si>
  <si>
    <t>354076452</t>
  </si>
  <si>
    <t>04/01/2025</t>
  </si>
  <si>
    <t>Charge Total:</t>
  </si>
  <si>
    <t>20-2016</t>
  </si>
  <si>
    <t>A2</t>
  </si>
  <si>
    <t>Occupied No Notice</t>
  </si>
  <si>
    <t>Tollett, Aydin</t>
  </si>
  <si>
    <t>Resident</t>
  </si>
  <si>
    <t>Amenity Rent</t>
  </si>
  <si>
    <t>354077820</t>
  </si>
  <si>
    <t>04/01/2025</t>
  </si>
  <si>
    <t>Amenity Rent</t>
  </si>
  <si>
    <t>354076163</t>
  </si>
  <si>
    <t>04/01/2025</t>
  </si>
  <si>
    <t>Rent</t>
  </si>
  <si>
    <t>354076477</t>
  </si>
  <si>
    <t>04/01/2025</t>
  </si>
  <si>
    <t>Parcel Pending Fee</t>
  </si>
  <si>
    <t>354077706</t>
  </si>
  <si>
    <t>04/01/2025</t>
  </si>
  <si>
    <t>Pest Control</t>
  </si>
  <si>
    <t>354076155</t>
  </si>
  <si>
    <t>04/01/2025</t>
  </si>
  <si>
    <t>Trash Allocation Charge</t>
  </si>
  <si>
    <t>354076717</t>
  </si>
  <si>
    <t>04/01/2025</t>
  </si>
  <si>
    <t>Utility Admin Fee</t>
  </si>
  <si>
    <t>354076688</t>
  </si>
  <si>
    <t>04/01/2025</t>
  </si>
  <si>
    <t>Charge Total:</t>
  </si>
  <si>
    <t>20-2017</t>
  </si>
  <si>
    <t>A2</t>
  </si>
  <si>
    <t>Occupied No Notice</t>
  </si>
  <si>
    <t>Flores, Rick</t>
  </si>
  <si>
    <t>Resident</t>
  </si>
  <si>
    <t>Amenity Rent</t>
  </si>
  <si>
    <t>354077524</t>
  </si>
  <si>
    <t>04/01/2025</t>
  </si>
  <si>
    <t>Amenity Rent</t>
  </si>
  <si>
    <t>354076850</t>
  </si>
  <si>
    <t>04/01/2025</t>
  </si>
  <si>
    <t>Rent</t>
  </si>
  <si>
    <t>354076046</t>
  </si>
  <si>
    <t>04/01/2025</t>
  </si>
  <si>
    <t>Parcel Pending Fee</t>
  </si>
  <si>
    <t>354076767</t>
  </si>
  <si>
    <t>04/01/2025</t>
  </si>
  <si>
    <t>Parking/Carport/Garage</t>
  </si>
  <si>
    <t>354076938</t>
  </si>
  <si>
    <t>04/01/2025</t>
  </si>
  <si>
    <t>Pest Control</t>
  </si>
  <si>
    <t>354076559</t>
  </si>
  <si>
    <t>04/01/2025</t>
  </si>
  <si>
    <t>Trash Allocation Charge</t>
  </si>
  <si>
    <t>354077091</t>
  </si>
  <si>
    <t>04/01/2025</t>
  </si>
  <si>
    <t>Utility Admin Fee</t>
  </si>
  <si>
    <t>354076879</t>
  </si>
  <si>
    <t>04/01/2025</t>
  </si>
  <si>
    <t>Charge Total:</t>
  </si>
  <si>
    <t>20-2018</t>
  </si>
  <si>
    <t>A2</t>
  </si>
  <si>
    <t>Occupied No Notice</t>
  </si>
  <si>
    <t>Urias, Noah</t>
  </si>
  <si>
    <t>Resident</t>
  </si>
  <si>
    <t>Amenity Rent</t>
  </si>
  <si>
    <t>354077616</t>
  </si>
  <si>
    <t>04/01/2025</t>
  </si>
  <si>
    <t>Amenity Rent</t>
  </si>
  <si>
    <t>354077935</t>
  </si>
  <si>
    <t>04/01/2025</t>
  </si>
  <si>
    <t>Rent</t>
  </si>
  <si>
    <t>354076727</t>
  </si>
  <si>
    <t>04/01/2025</t>
  </si>
  <si>
    <t>Parcel Pending Fee</t>
  </si>
  <si>
    <t>354077732</t>
  </si>
  <si>
    <t>04/01/2025</t>
  </si>
  <si>
    <t>Pest Control</t>
  </si>
  <si>
    <t>354077932</t>
  </si>
  <si>
    <t>04/01/2025</t>
  </si>
  <si>
    <t>Trash Allocation Charge</t>
  </si>
  <si>
    <t>354077557</t>
  </si>
  <si>
    <t>04/01/2025</t>
  </si>
  <si>
    <t>Utility Admin Fee</t>
  </si>
  <si>
    <t>354076812</t>
  </si>
  <si>
    <t>04/01/2025</t>
  </si>
  <si>
    <t>Charge Total:</t>
  </si>
  <si>
    <t>20-2021</t>
  </si>
  <si>
    <t>A2</t>
  </si>
  <si>
    <t>Occupied No Notice</t>
  </si>
  <si>
    <t>Velasquez, John</t>
  </si>
  <si>
    <t>Resident</t>
  </si>
  <si>
    <t>Amenity Rent</t>
  </si>
  <si>
    <t>354077688</t>
  </si>
  <si>
    <t>04/01/2025</t>
  </si>
  <si>
    <t>Rent</t>
  </si>
  <si>
    <t>354076074</t>
  </si>
  <si>
    <t>04/01/2025</t>
  </si>
  <si>
    <t>Parcel Pending Fee</t>
  </si>
  <si>
    <t>354076572</t>
  </si>
  <si>
    <t>04/01/2025</t>
  </si>
  <si>
    <t>Parking/Carport/Garage</t>
  </si>
  <si>
    <t>354076670</t>
  </si>
  <si>
    <t>04/01/2025</t>
  </si>
  <si>
    <t>Pest Control</t>
  </si>
  <si>
    <t>354076146</t>
  </si>
  <si>
    <t>04/01/2025</t>
  </si>
  <si>
    <t>Trash Allocation Charge</t>
  </si>
  <si>
    <t>354077432</t>
  </si>
  <si>
    <t>04/01/2025</t>
  </si>
  <si>
    <t>Utility Admin Fee</t>
  </si>
  <si>
    <t>354077095</t>
  </si>
  <si>
    <t>04/01/2025</t>
  </si>
  <si>
    <t>Charge Total:</t>
  </si>
  <si>
    <t>20-2022</t>
  </si>
  <si>
    <t>A2</t>
  </si>
  <si>
    <t>Occupied No Notice</t>
  </si>
  <si>
    <t>Gata, Ernesto</t>
  </si>
  <si>
    <t>Resident</t>
  </si>
  <si>
    <t>Amenity Rent</t>
  </si>
  <si>
    <t>354077541</t>
  </si>
  <si>
    <t>04/01/2025</t>
  </si>
  <si>
    <t>Rent</t>
  </si>
  <si>
    <t>354076263</t>
  </si>
  <si>
    <t>04/01/2025</t>
  </si>
  <si>
    <t>Parcel Pending Fee</t>
  </si>
  <si>
    <t>354076759</t>
  </si>
  <si>
    <t>04/01/2025</t>
  </si>
  <si>
    <t>Parking/Carport/Garage</t>
  </si>
  <si>
    <t>354077369</t>
  </si>
  <si>
    <t>04/01/2025</t>
  </si>
  <si>
    <t>Pest Control</t>
  </si>
  <si>
    <t>354076861</t>
  </si>
  <si>
    <t>04/01/2025</t>
  </si>
  <si>
    <t>Trash Allocation Charge</t>
  </si>
  <si>
    <t>354077059</t>
  </si>
  <si>
    <t>04/01/2025</t>
  </si>
  <si>
    <t>Utility Admin Fee</t>
  </si>
  <si>
    <t>354076596</t>
  </si>
  <si>
    <t>04/01/2025</t>
  </si>
  <si>
    <t>Charge Total:</t>
  </si>
  <si>
    <t>20-2023</t>
  </si>
  <si>
    <t>A2</t>
  </si>
  <si>
    <t>Occupied No Notice</t>
  </si>
  <si>
    <t>Colina, ASMEL</t>
  </si>
  <si>
    <t>Resident</t>
  </si>
  <si>
    <t>Amenity Rent</t>
  </si>
  <si>
    <t>354076410</t>
  </si>
  <si>
    <t>04/01/2025</t>
  </si>
  <si>
    <t>Rent</t>
  </si>
  <si>
    <t>354076667</t>
  </si>
  <si>
    <t>04/01/2025</t>
  </si>
  <si>
    <t>Parcel Pending Fee</t>
  </si>
  <si>
    <t>354077634</t>
  </si>
  <si>
    <t>04/01/2025</t>
  </si>
  <si>
    <t>Pest Control</t>
  </si>
  <si>
    <t>354077392</t>
  </si>
  <si>
    <t>04/01/2025</t>
  </si>
  <si>
    <t>Trash Allocation Charge</t>
  </si>
  <si>
    <t>354076426</t>
  </si>
  <si>
    <t>04/01/2025</t>
  </si>
  <si>
    <t>Utility Admin Fee</t>
  </si>
  <si>
    <t>354077336</t>
  </si>
  <si>
    <t>04/01/2025</t>
  </si>
  <si>
    <t>Charge Total:</t>
  </si>
  <si>
    <t>20-2024</t>
  </si>
  <si>
    <t>A2</t>
  </si>
  <si>
    <t>Occupied No Notice</t>
  </si>
  <si>
    <t>Lewins, Lanisha</t>
  </si>
  <si>
    <t>Resident</t>
  </si>
  <si>
    <t>Rent</t>
  </si>
  <si>
    <t>354076753</t>
  </si>
  <si>
    <t>04/01/2025</t>
  </si>
  <si>
    <t>Parcel Pending Fee</t>
  </si>
  <si>
    <t>354077767</t>
  </si>
  <si>
    <t>04/01/2025</t>
  </si>
  <si>
    <t>Pest Control</t>
  </si>
  <si>
    <t>354076472</t>
  </si>
  <si>
    <t>04/01/2025</t>
  </si>
  <si>
    <t>Renters Insurance Fine</t>
  </si>
  <si>
    <t>354041903</t>
  </si>
  <si>
    <t>04/01/2025</t>
  </si>
  <si>
    <t>Trash Allocation Charge</t>
  </si>
  <si>
    <t>354077041</t>
  </si>
  <si>
    <t>04/01/2025</t>
  </si>
  <si>
    <t>Utility Admin Fee</t>
  </si>
  <si>
    <t>354077798</t>
  </si>
  <si>
    <t>04/01/2025</t>
  </si>
  <si>
    <t>Charge Total:</t>
  </si>
  <si>
    <t>20-2025</t>
  </si>
  <si>
    <t>A2</t>
  </si>
  <si>
    <t>Occupied No Notice</t>
  </si>
  <si>
    <t>Myskowski, Michael</t>
  </si>
  <si>
    <t>Resident</t>
  </si>
  <si>
    <t>Amenity Rent</t>
  </si>
  <si>
    <t>354077207</t>
  </si>
  <si>
    <t>04/01/2025</t>
  </si>
  <si>
    <t>Rent</t>
  </si>
  <si>
    <t>354076734</t>
  </si>
  <si>
    <t>04/01/2025</t>
  </si>
  <si>
    <t>Parcel Pending Fee</t>
  </si>
  <si>
    <t>354076056</t>
  </si>
  <si>
    <t>04/01/2025</t>
  </si>
  <si>
    <t>Parking/Carport/Garage</t>
  </si>
  <si>
    <t>354075899</t>
  </si>
  <si>
    <t>04/01/2025</t>
  </si>
  <si>
    <t>Pest Control</t>
  </si>
  <si>
    <t>354077177</t>
  </si>
  <si>
    <t>04/01/2025</t>
  </si>
  <si>
    <t>Trash Allocation Charge</t>
  </si>
  <si>
    <t>354075953</t>
  </si>
  <si>
    <t>04/01/2025</t>
  </si>
  <si>
    <t>Utility Admin Fee</t>
  </si>
  <si>
    <t>354076870</t>
  </si>
  <si>
    <t>04/01/2025</t>
  </si>
  <si>
    <t>Charge Total:</t>
  </si>
  <si>
    <t>20-2026</t>
  </si>
  <si>
    <t>A2</t>
  </si>
  <si>
    <t>Occupied No Notice</t>
  </si>
  <si>
    <t>Smith, Laverne</t>
  </si>
  <si>
    <t>Resident</t>
  </si>
  <si>
    <t>Rent</t>
  </si>
  <si>
    <t>354075891</t>
  </si>
  <si>
    <t>04/01/2025</t>
  </si>
  <si>
    <t>Parcel Pending Fee</t>
  </si>
  <si>
    <t>354076613</t>
  </si>
  <si>
    <t>04/01/2025</t>
  </si>
  <si>
    <t>Pest Control</t>
  </si>
  <si>
    <t>354077860</t>
  </si>
  <si>
    <t>04/01/2025</t>
  </si>
  <si>
    <t>Trash Allocation Charge</t>
  </si>
  <si>
    <t>354076584</t>
  </si>
  <si>
    <t>04/01/2025</t>
  </si>
  <si>
    <t>Utility Admin Fee</t>
  </si>
  <si>
    <t>354077583</t>
  </si>
  <si>
    <t>04/01/2025</t>
  </si>
  <si>
    <t>Charge Total:</t>
  </si>
  <si>
    <t>20-2027</t>
  </si>
  <si>
    <t>A2</t>
  </si>
  <si>
    <t>Occupied No Notice</t>
  </si>
  <si>
    <t>Macha, Travis</t>
  </si>
  <si>
    <t>Resident</t>
  </si>
  <si>
    <t>Rent</t>
  </si>
  <si>
    <t>354076899</t>
  </si>
  <si>
    <t>04/01/2025</t>
  </si>
  <si>
    <t>Parcel Pending Fee</t>
  </si>
  <si>
    <t>354076005</t>
  </si>
  <si>
    <t>04/01/2025</t>
  </si>
  <si>
    <t>Pest Control</t>
  </si>
  <si>
    <t>354077926</t>
  </si>
  <si>
    <t>04/01/2025</t>
  </si>
  <si>
    <t>Trash Allocation Charge</t>
  </si>
  <si>
    <t>354077385</t>
  </si>
  <si>
    <t>04/01/2025</t>
  </si>
  <si>
    <t>Utility Admin Fee</t>
  </si>
  <si>
    <t>354077062</t>
  </si>
  <si>
    <t>04/01/2025</t>
  </si>
  <si>
    <t>Charge Total:</t>
  </si>
  <si>
    <t>20-2028</t>
  </si>
  <si>
    <t>A2</t>
  </si>
  <si>
    <t>Vacant Unrented Not Ready</t>
  </si>
  <si>
    <t>-- Vacant --</t>
  </si>
  <si>
    <t>-</t>
  </si>
  <si>
    <t>Charge Total:</t>
  </si>
  <si>
    <t>21-2111</t>
  </si>
  <si>
    <t>B2</t>
  </si>
  <si>
    <t>Occupied No Notice</t>
  </si>
  <si>
    <t>Powers, Bruce</t>
  </si>
  <si>
    <t>Resident</t>
  </si>
  <si>
    <t>Amenity Rent</t>
  </si>
  <si>
    <t>354076665</t>
  </si>
  <si>
    <t>04/01/2025</t>
  </si>
  <si>
    <t>Rent</t>
  </si>
  <si>
    <t>354076771</t>
  </si>
  <si>
    <t>04/01/2025</t>
  </si>
  <si>
    <t>Parcel Pending Fee</t>
  </si>
  <si>
    <t>354076656</t>
  </si>
  <si>
    <t>04/01/2025</t>
  </si>
  <si>
    <t>Pest Control</t>
  </si>
  <si>
    <t>354077519</t>
  </si>
  <si>
    <t>04/01/2025</t>
  </si>
  <si>
    <t>Trash Allocation Charge</t>
  </si>
  <si>
    <t>354075987</t>
  </si>
  <si>
    <t>04/01/2025</t>
  </si>
  <si>
    <t>Utility Admin Fee</t>
  </si>
  <si>
    <t>354076492</t>
  </si>
  <si>
    <t>04/01/2025</t>
  </si>
  <si>
    <t>Charge Total:</t>
  </si>
  <si>
    <t>21-2112</t>
  </si>
  <si>
    <t>B2</t>
  </si>
  <si>
    <t>Vacant Rented Not Ready</t>
  </si>
  <si>
    <t>-- Vacant --</t>
  </si>
  <si>
    <t>-</t>
  </si>
  <si>
    <t>Charge Total:</t>
  </si>
  <si>
    <t>21-2113</t>
  </si>
  <si>
    <t>B2</t>
  </si>
  <si>
    <t>Occupied No Notice</t>
  </si>
  <si>
    <t>Giles, Brian</t>
  </si>
  <si>
    <t>Resident</t>
  </si>
  <si>
    <t>Amenity Rent</t>
  </si>
  <si>
    <t>354077066</t>
  </si>
  <si>
    <t>04/01/2025</t>
  </si>
  <si>
    <t>Amenity Rent</t>
  </si>
  <si>
    <t>354076621</t>
  </si>
  <si>
    <t>04/01/2025</t>
  </si>
  <si>
    <t>Amenity Rent</t>
  </si>
  <si>
    <t>354076131</t>
  </si>
  <si>
    <t>04/01/2025</t>
  </si>
  <si>
    <t>Rent</t>
  </si>
  <si>
    <t>354077536</t>
  </si>
  <si>
    <t>04/01/2025</t>
  </si>
  <si>
    <t>Parcel Pending Fee</t>
  </si>
  <si>
    <t>354076436</t>
  </si>
  <si>
    <t>04/01/2025</t>
  </si>
  <si>
    <t>Parking/Carport/Garage</t>
  </si>
  <si>
    <t>354076224</t>
  </si>
  <si>
    <t>04/01/2025</t>
  </si>
  <si>
    <t>Pest Control</t>
  </si>
  <si>
    <t>354076331</t>
  </si>
  <si>
    <t>04/01/2025</t>
  </si>
  <si>
    <t>Trash Allocation Charge</t>
  </si>
  <si>
    <t>354076261</t>
  </si>
  <si>
    <t>04/01/2025</t>
  </si>
  <si>
    <t>Utility Admin Fee</t>
  </si>
  <si>
    <t>354077295</t>
  </si>
  <si>
    <t>04/01/2025</t>
  </si>
  <si>
    <t>Charge Total:</t>
  </si>
  <si>
    <t>21-2114</t>
  </si>
  <si>
    <t>B2</t>
  </si>
  <si>
    <t>Occupied No Notice</t>
  </si>
  <si>
    <t>Marquez, Joel</t>
  </si>
  <si>
    <t>Resident</t>
  </si>
  <si>
    <t>Amenity Rent</t>
  </si>
  <si>
    <t>354077127</t>
  </si>
  <si>
    <t>04/01/2025</t>
  </si>
  <si>
    <t>Rent</t>
  </si>
  <si>
    <t>354076330</t>
  </si>
  <si>
    <t>04/01/2025</t>
  </si>
  <si>
    <t>Parcel Pending Fee</t>
  </si>
  <si>
    <t>354076551</t>
  </si>
  <si>
    <t>04/01/2025</t>
  </si>
  <si>
    <t>Parking/Carport/Garage</t>
  </si>
  <si>
    <t>354076930</t>
  </si>
  <si>
    <t>04/01/2025</t>
  </si>
  <si>
    <t>Pest Control</t>
  </si>
  <si>
    <t>354076139</t>
  </si>
  <si>
    <t>04/01/2025</t>
  </si>
  <si>
    <t>Trash Allocation Charge</t>
  </si>
  <si>
    <t>354076481</t>
  </si>
  <si>
    <t>04/01/2025</t>
  </si>
  <si>
    <t>Utility Admin Fee</t>
  </si>
  <si>
    <t>354077269</t>
  </si>
  <si>
    <t>04/01/2025</t>
  </si>
  <si>
    <t>Charge Total:</t>
  </si>
  <si>
    <t>21-2121</t>
  </si>
  <si>
    <t>B2</t>
  </si>
  <si>
    <t>Occupied No Notice</t>
  </si>
  <si>
    <t>Manskey, Macy</t>
  </si>
  <si>
    <t>Resident</t>
  </si>
  <si>
    <t>Amenity Rent</t>
  </si>
  <si>
    <t>354077060</t>
  </si>
  <si>
    <t>04/01/2025</t>
  </si>
  <si>
    <t>Rent</t>
  </si>
  <si>
    <t>354077121</t>
  </si>
  <si>
    <t>04/01/2025</t>
  </si>
  <si>
    <t>Parcel Pending Fee</t>
  </si>
  <si>
    <t>354077096</t>
  </si>
  <si>
    <t>04/01/2025</t>
  </si>
  <si>
    <t>Pest Control</t>
  </si>
  <si>
    <t>354077594</t>
  </si>
  <si>
    <t>04/01/2025</t>
  </si>
  <si>
    <t>Trash Allocation Charge</t>
  </si>
  <si>
    <t>354077395</t>
  </si>
  <si>
    <t>04/01/2025</t>
  </si>
  <si>
    <t>Utility Admin Fee</t>
  </si>
  <si>
    <t>354076835</t>
  </si>
  <si>
    <t>04/01/2025</t>
  </si>
  <si>
    <t>Charge Total:</t>
  </si>
  <si>
    <t>21-2122</t>
  </si>
  <si>
    <t>B2</t>
  </si>
  <si>
    <t>Occupied No Notice</t>
  </si>
  <si>
    <t>Garcia Gutierrez, Jose</t>
  </si>
  <si>
    <t>Resident</t>
  </si>
  <si>
    <t>Rent</t>
  </si>
  <si>
    <t>354077908</t>
  </si>
  <si>
    <t>04/01/2025</t>
  </si>
  <si>
    <t>Parcel Pending Fee</t>
  </si>
  <si>
    <t>354075966</t>
  </si>
  <si>
    <t>04/01/2025</t>
  </si>
  <si>
    <t>Parking/Carport/Garage</t>
  </si>
  <si>
    <t>354077978</t>
  </si>
  <si>
    <t>04/01/2025</t>
  </si>
  <si>
    <t>Pest Control</t>
  </si>
  <si>
    <t>354077261</t>
  </si>
  <si>
    <t>04/01/2025</t>
  </si>
  <si>
    <t>Trash Allocation Charge</t>
  </si>
  <si>
    <t>354076369</t>
  </si>
  <si>
    <t>04/01/2025</t>
  </si>
  <si>
    <t>Utility Admin Fee</t>
  </si>
  <si>
    <t>354076014</t>
  </si>
  <si>
    <t>04/01/2025</t>
  </si>
  <si>
    <t>Charge Total:</t>
  </si>
  <si>
    <t>21-2123</t>
  </si>
  <si>
    <t>B2</t>
  </si>
  <si>
    <t>Occupied No Notice</t>
  </si>
  <si>
    <t>Martinez, Alfredo</t>
  </si>
  <si>
    <t>Resident</t>
  </si>
  <si>
    <t>Amenity Rent</t>
  </si>
  <si>
    <t>354077661</t>
  </si>
  <si>
    <t>04/01/2025</t>
  </si>
  <si>
    <t>Amenity Rent</t>
  </si>
  <si>
    <t>354076993</t>
  </si>
  <si>
    <t>04/01/2025</t>
  </si>
  <si>
    <t>Rent</t>
  </si>
  <si>
    <t>354077338</t>
  </si>
  <si>
    <t>04/01/2025</t>
  </si>
  <si>
    <t>Parcel Pending Fee</t>
  </si>
  <si>
    <t>354077187</t>
  </si>
  <si>
    <t>04/01/2025</t>
  </si>
  <si>
    <t>Pest Control</t>
  </si>
  <si>
    <t>354076427</t>
  </si>
  <si>
    <t>04/01/2025</t>
  </si>
  <si>
    <t>Renters Insurance Fine</t>
  </si>
  <si>
    <t>354129303</t>
  </si>
  <si>
    <t>04/01/2025</t>
  </si>
  <si>
    <t>Trash Allocation Charge</t>
  </si>
  <si>
    <t>354076531</t>
  </si>
  <si>
    <t>04/01/2025</t>
  </si>
  <si>
    <t>Utility Admin Fee</t>
  </si>
  <si>
    <t>354077328</t>
  </si>
  <si>
    <t>04/01/2025</t>
  </si>
  <si>
    <t>Charge Total:</t>
  </si>
  <si>
    <t>21-2124</t>
  </si>
  <si>
    <t>B2</t>
  </si>
  <si>
    <t>Occupied No Notice</t>
  </si>
  <si>
    <t>Molina, Sheyla</t>
  </si>
  <si>
    <t>Resident</t>
  </si>
  <si>
    <t>Amenity Rent</t>
  </si>
  <si>
    <t>354077000</t>
  </si>
  <si>
    <t>04/01/2025</t>
  </si>
  <si>
    <t>Rent</t>
  </si>
  <si>
    <t>354077339</t>
  </si>
  <si>
    <t>04/01/2025</t>
  </si>
  <si>
    <t>Parcel Pending Fee</t>
  </si>
  <si>
    <t>354077695</t>
  </si>
  <si>
    <t>04/01/2025</t>
  </si>
  <si>
    <t>Parking/Carport/Garage</t>
  </si>
  <si>
    <t>354077799</t>
  </si>
  <si>
    <t>04/01/2025</t>
  </si>
  <si>
    <t>Parking/Carport/Garage</t>
  </si>
  <si>
    <t>354077760</t>
  </si>
  <si>
    <t>04/01/2025</t>
  </si>
  <si>
    <t>Pest Control</t>
  </si>
  <si>
    <t>354076396</t>
  </si>
  <si>
    <t>04/01/2025</t>
  </si>
  <si>
    <t>Renters Insurance Fine</t>
  </si>
  <si>
    <t>354042097</t>
  </si>
  <si>
    <t>04/01/2025</t>
  </si>
  <si>
    <t>Trash Allocation Charge</t>
  </si>
  <si>
    <t>354077982</t>
  </si>
  <si>
    <t>04/01/2025</t>
  </si>
  <si>
    <t>Utility Admin Fee</t>
  </si>
  <si>
    <t>354077028</t>
  </si>
  <si>
    <t>04/01/2025</t>
  </si>
  <si>
    <t>Charge Total:</t>
  </si>
  <si>
    <t>22-2211</t>
  </si>
  <si>
    <t>B1</t>
  </si>
  <si>
    <t>Occupied No Notice</t>
  </si>
  <si>
    <t>Tovar, Cesar</t>
  </si>
  <si>
    <t>Resident</t>
  </si>
  <si>
    <t>Amenity Rent</t>
  </si>
  <si>
    <t>354077808</t>
  </si>
  <si>
    <t>04/01/2025</t>
  </si>
  <si>
    <t>Rent</t>
  </si>
  <si>
    <t>354076849</t>
  </si>
  <si>
    <t>04/01/2025</t>
  </si>
  <si>
    <t>Parcel Pending Fee</t>
  </si>
  <si>
    <t>354076086</t>
  </si>
  <si>
    <t>04/01/2025</t>
  </si>
  <si>
    <t>Parking/Carport/Garage</t>
  </si>
  <si>
    <t>354076076</t>
  </si>
  <si>
    <t>04/01/2025</t>
  </si>
  <si>
    <t>Pest Control</t>
  </si>
  <si>
    <t>354076402</t>
  </si>
  <si>
    <t>04/01/2025</t>
  </si>
  <si>
    <t>Trash Allocation Charge</t>
  </si>
  <si>
    <t>354076422</t>
  </si>
  <si>
    <t>04/01/2025</t>
  </si>
  <si>
    <t>Utility Admin Fee</t>
  </si>
  <si>
    <t>354076722</t>
  </si>
  <si>
    <t>04/01/2025</t>
  </si>
  <si>
    <t>Charge Total:</t>
  </si>
  <si>
    <t>22-2212</t>
  </si>
  <si>
    <t>B1</t>
  </si>
  <si>
    <t>Occupied No Notice</t>
  </si>
  <si>
    <t>De La O Frances, Genlis</t>
  </si>
  <si>
    <t>Resident</t>
  </si>
  <si>
    <t>Amenity Rent</t>
  </si>
  <si>
    <t>354077650</t>
  </si>
  <si>
    <t>04/01/2025</t>
  </si>
  <si>
    <t>Amenity Rent</t>
  </si>
  <si>
    <t>354077004</t>
  </si>
  <si>
    <t>04/01/2025</t>
  </si>
  <si>
    <t>Rent</t>
  </si>
  <si>
    <t>354077239</t>
  </si>
  <si>
    <t>04/01/2025</t>
  </si>
  <si>
    <t>Parcel Pending Fee</t>
  </si>
  <si>
    <t>354076173</t>
  </si>
  <si>
    <t>04/01/2025</t>
  </si>
  <si>
    <t>Parking/Carport/Garage</t>
  </si>
  <si>
    <t>354077937</t>
  </si>
  <si>
    <t>04/01/2025</t>
  </si>
  <si>
    <t>Pest Control</t>
  </si>
  <si>
    <t>354077873</t>
  </si>
  <si>
    <t>04/01/2025</t>
  </si>
  <si>
    <t>Renters Insurance Fine</t>
  </si>
  <si>
    <t>354042136</t>
  </si>
  <si>
    <t>04/01/2025</t>
  </si>
  <si>
    <t>Trash Allocation Charge</t>
  </si>
  <si>
    <t>354076581</t>
  </si>
  <si>
    <t>04/01/2025</t>
  </si>
  <si>
    <t>Utility Admin Fee</t>
  </si>
  <si>
    <t>354075974</t>
  </si>
  <si>
    <t>04/01/2025</t>
  </si>
  <si>
    <t>Charge Total:</t>
  </si>
  <si>
    <t>22-2213</t>
  </si>
  <si>
    <t>B1</t>
  </si>
  <si>
    <t>Occupied No Notice</t>
  </si>
  <si>
    <t>Pharris, Brenda</t>
  </si>
  <si>
    <t>Resident</t>
  </si>
  <si>
    <t>Amenity Rent</t>
  </si>
  <si>
    <t>354077551</t>
  </si>
  <si>
    <t>04/01/2025</t>
  </si>
  <si>
    <t>Amenity Rent</t>
  </si>
  <si>
    <t>354077936</t>
  </si>
  <si>
    <t>04/01/2025</t>
  </si>
  <si>
    <t>Rent</t>
  </si>
  <si>
    <t>354077912</t>
  </si>
  <si>
    <t>04/01/2025</t>
  </si>
  <si>
    <t>Parcel Pending Fee</t>
  </si>
  <si>
    <t>354077652</t>
  </si>
  <si>
    <t>04/01/2025</t>
  </si>
  <si>
    <t>Pest Control</t>
  </si>
  <si>
    <t>354075894</t>
  </si>
  <si>
    <t>04/01/2025</t>
  </si>
  <si>
    <t>Trash Allocation Charge</t>
  </si>
  <si>
    <t>354077642</t>
  </si>
  <si>
    <t>04/01/2025</t>
  </si>
  <si>
    <t>Utility Admin Fee</t>
  </si>
  <si>
    <t>354077812</t>
  </si>
  <si>
    <t>04/01/2025</t>
  </si>
  <si>
    <t>Charge Total:</t>
  </si>
  <si>
    <t>22-2214</t>
  </si>
  <si>
    <t>B1</t>
  </si>
  <si>
    <t>Occupied No Notice</t>
  </si>
  <si>
    <t>Hernandez, Joy</t>
  </si>
  <si>
    <t>Resident</t>
  </si>
  <si>
    <t>Amenity Rent</t>
  </si>
  <si>
    <t>354077765</t>
  </si>
  <si>
    <t>04/01/2025</t>
  </si>
  <si>
    <t>Amenity Rent</t>
  </si>
  <si>
    <t>354077976</t>
  </si>
  <si>
    <t>04/01/2025</t>
  </si>
  <si>
    <t>Rent</t>
  </si>
  <si>
    <t>354075959</t>
  </si>
  <si>
    <t>04/01/2025</t>
  </si>
  <si>
    <t>Parcel Pending Fee</t>
  </si>
  <si>
    <t>354077238</t>
  </si>
  <si>
    <t>04/01/2025</t>
  </si>
  <si>
    <t>Pest Control</t>
  </si>
  <si>
    <t>354076810</t>
  </si>
  <si>
    <t>04/01/2025</t>
  </si>
  <si>
    <t>Trash Allocation Charge</t>
  </si>
  <si>
    <t>354076723</t>
  </si>
  <si>
    <t>04/01/2025</t>
  </si>
  <si>
    <t>Utility Admin Fee</t>
  </si>
  <si>
    <t>354077614</t>
  </si>
  <si>
    <t>04/01/2025</t>
  </si>
  <si>
    <t>Charge Total:</t>
  </si>
  <si>
    <t>22-2221</t>
  </si>
  <si>
    <t>B1</t>
  </si>
  <si>
    <t>Occupied No Notice</t>
  </si>
  <si>
    <t>Simmons, Tevin</t>
  </si>
  <si>
    <t>Resident</t>
  </si>
  <si>
    <t>Rent</t>
  </si>
  <si>
    <t>354077762</t>
  </si>
  <si>
    <t>04/01/2025</t>
  </si>
  <si>
    <t>Late Fee</t>
  </si>
  <si>
    <t>354402054</t>
  </si>
  <si>
    <t>04/04/2025</t>
  </si>
  <si>
    <t>Parcel Pending Fee</t>
  </si>
  <si>
    <t>354076851</t>
  </si>
  <si>
    <t>04/01/2025</t>
  </si>
  <si>
    <t>Parking/Carport/Garage</t>
  </si>
  <si>
    <t>354077600</t>
  </si>
  <si>
    <t>04/01/2025</t>
  </si>
  <si>
    <t>Pest Control</t>
  </si>
  <si>
    <t>354076819</t>
  </si>
  <si>
    <t>04/01/2025</t>
  </si>
  <si>
    <t>Trash Allocation Charge</t>
  </si>
  <si>
    <t>354076428</t>
  </si>
  <si>
    <t>04/01/2025</t>
  </si>
  <si>
    <t>Utility Admin Fee</t>
  </si>
  <si>
    <t>354076478</t>
  </si>
  <si>
    <t>04/01/2025</t>
  </si>
  <si>
    <t>Charge Total:</t>
  </si>
  <si>
    <t>22-2222</t>
  </si>
  <si>
    <t>B1</t>
  </si>
  <si>
    <t>Occupied No Notice</t>
  </si>
  <si>
    <t>Mount, Destiny</t>
  </si>
  <si>
    <t>Resident</t>
  </si>
  <si>
    <t>Rent</t>
  </si>
  <si>
    <t>354077330</t>
  </si>
  <si>
    <t>04/01/2025</t>
  </si>
  <si>
    <t>Parcel Pending Fee</t>
  </si>
  <si>
    <t>354076459</t>
  </si>
  <si>
    <t>04/01/2025</t>
  </si>
  <si>
    <t>Pest Control</t>
  </si>
  <si>
    <t>354077189</t>
  </si>
  <si>
    <t>04/01/2025</t>
  </si>
  <si>
    <t>Trash Allocation Charge</t>
  </si>
  <si>
    <t>354077528</t>
  </si>
  <si>
    <t>04/01/2025</t>
  </si>
  <si>
    <t>Utility Admin Fee</t>
  </si>
  <si>
    <t>354076721</t>
  </si>
  <si>
    <t>04/01/2025</t>
  </si>
  <si>
    <t>Charge Total:</t>
  </si>
  <si>
    <t>22-2223</t>
  </si>
  <si>
    <t>B1</t>
  </si>
  <si>
    <t>Occupied No Notice</t>
  </si>
  <si>
    <t>Fernandez, Felix</t>
  </si>
  <si>
    <t>Resident</t>
  </si>
  <si>
    <t>Amenity Rent</t>
  </si>
  <si>
    <t>354076061</t>
  </si>
  <si>
    <t>04/01/2025</t>
  </si>
  <si>
    <t>Rent</t>
  </si>
  <si>
    <t>354076958</t>
  </si>
  <si>
    <t>04/01/2025</t>
  </si>
  <si>
    <t>Parcel Pending Fee</t>
  </si>
  <si>
    <t>354076425</t>
  </si>
  <si>
    <t>04/01/2025</t>
  </si>
  <si>
    <t>Parking/Carport/Garage</t>
  </si>
  <si>
    <t>354077911</t>
  </si>
  <si>
    <t>04/01/2025</t>
  </si>
  <si>
    <t>Pest Control</t>
  </si>
  <si>
    <t>354077931</t>
  </si>
  <si>
    <t>04/01/2025</t>
  </si>
  <si>
    <t>Trash Allocation Charge</t>
  </si>
  <si>
    <t>354075985</t>
  </si>
  <si>
    <t>04/01/2025</t>
  </si>
  <si>
    <t>Utility Admin Fee</t>
  </si>
  <si>
    <t>354076227</t>
  </si>
  <si>
    <t>04/01/2025</t>
  </si>
  <si>
    <t>Charge Total:</t>
  </si>
  <si>
    <t>22-2224</t>
  </si>
  <si>
    <t>B1</t>
  </si>
  <si>
    <t>Occupied No Notice</t>
  </si>
  <si>
    <t>Fulmore, Irene</t>
  </si>
  <si>
    <t>Resident</t>
  </si>
  <si>
    <t>Amenity Rent</t>
  </si>
  <si>
    <t>354077417</t>
  </si>
  <si>
    <t>04/01/2025</t>
  </si>
  <si>
    <t>Rent</t>
  </si>
  <si>
    <t>354076475</t>
  </si>
  <si>
    <t>04/01/2025</t>
  </si>
  <si>
    <t>Parcel Pending Fee</t>
  </si>
  <si>
    <t>354077173</t>
  </si>
  <si>
    <t>04/01/2025</t>
  </si>
  <si>
    <t>Parking/Carport/Garage</t>
  </si>
  <si>
    <t>354077198</t>
  </si>
  <si>
    <t>04/01/2025</t>
  </si>
  <si>
    <t>Pest Control</t>
  </si>
  <si>
    <t>354076359</t>
  </si>
  <si>
    <t>04/01/2025</t>
  </si>
  <si>
    <t>Trash Allocation Charge</t>
  </si>
  <si>
    <t>354076034</t>
  </si>
  <si>
    <t>04/01/2025</t>
  </si>
  <si>
    <t>Utility Admin Fee</t>
  </si>
  <si>
    <t>354077692</t>
  </si>
  <si>
    <t>04/01/2025</t>
  </si>
  <si>
    <t>Charge Total:</t>
  </si>
  <si>
    <t>23-2311</t>
  </si>
  <si>
    <t>B1</t>
  </si>
  <si>
    <t>Occupied No Notice</t>
  </si>
  <si>
    <t>Diaz, Pavel</t>
  </si>
  <si>
    <t>Resident</t>
  </si>
  <si>
    <t>Amenity Rent</t>
  </si>
  <si>
    <t>354076065</t>
  </si>
  <si>
    <t>04/01/2025</t>
  </si>
  <si>
    <t>Amenity Rent</t>
  </si>
  <si>
    <t>354077305</t>
  </si>
  <si>
    <t>04/01/2025</t>
  </si>
  <si>
    <t>Rent</t>
  </si>
  <si>
    <t>354076846</t>
  </si>
  <si>
    <t>04/01/2025</t>
  </si>
  <si>
    <t>Parcel Pending Fee</t>
  </si>
  <si>
    <t>354077174</t>
  </si>
  <si>
    <t>04/01/2025</t>
  </si>
  <si>
    <t>Pest Control</t>
  </si>
  <si>
    <t>354077152</t>
  </si>
  <si>
    <t>04/01/2025</t>
  </si>
  <si>
    <t>Trash Allocation Charge</t>
  </si>
  <si>
    <t>354077556</t>
  </si>
  <si>
    <t>04/01/2025</t>
  </si>
  <si>
    <t>Utility Admin Fee</t>
  </si>
  <si>
    <t>354077068</t>
  </si>
  <si>
    <t>04/01/2025</t>
  </si>
  <si>
    <t>Charge Total:</t>
  </si>
  <si>
    <t>23-2312</t>
  </si>
  <si>
    <t>B1</t>
  </si>
  <si>
    <t>Vacant Unrented Not Ready</t>
  </si>
  <si>
    <t>-- Vacant --</t>
  </si>
  <si>
    <t>-</t>
  </si>
  <si>
    <t>Charge Total:</t>
  </si>
  <si>
    <t>23-2313</t>
  </si>
  <si>
    <t>B1</t>
  </si>
  <si>
    <t>Occupied No Notice</t>
  </si>
  <si>
    <t>Avila, Yankiel</t>
  </si>
  <si>
    <t>Resident</t>
  </si>
  <si>
    <t>Amenity Rent</t>
  </si>
  <si>
    <t>354075983</t>
  </si>
  <si>
    <t>04/01/2025</t>
  </si>
  <si>
    <t>Rent</t>
  </si>
  <si>
    <t>354076685</t>
  </si>
  <si>
    <t>04/01/2025</t>
  </si>
  <si>
    <t>Parcel Pending Fee</t>
  </si>
  <si>
    <t>354076008</t>
  </si>
  <si>
    <t>04/01/2025</t>
  </si>
  <si>
    <t>Pest Control</t>
  </si>
  <si>
    <t>354076831</t>
  </si>
  <si>
    <t>04/01/2025</t>
  </si>
  <si>
    <t>Trash Allocation Charge</t>
  </si>
  <si>
    <t>354077596</t>
  </si>
  <si>
    <t>04/01/2025</t>
  </si>
  <si>
    <t>Utility Admin Fee</t>
  </si>
  <si>
    <t>354077680</t>
  </si>
  <si>
    <t>04/01/2025</t>
  </si>
  <si>
    <t>Charge Total:</t>
  </si>
  <si>
    <t>23-2314</t>
  </si>
  <si>
    <t>B1</t>
  </si>
  <si>
    <t>Occupied No Notice</t>
  </si>
  <si>
    <t>Smith, Tanner</t>
  </si>
  <si>
    <t>Resident</t>
  </si>
  <si>
    <t>Amenity Rent</t>
  </si>
  <si>
    <t>354076483</t>
  </si>
  <si>
    <t>04/01/2025</t>
  </si>
  <si>
    <t>Amenity Rent</t>
  </si>
  <si>
    <t>354075884</t>
  </si>
  <si>
    <t>04/01/2025</t>
  </si>
  <si>
    <t>Rent</t>
  </si>
  <si>
    <t>354077490</t>
  </si>
  <si>
    <t>04/01/2025</t>
  </si>
  <si>
    <t>Parcel Pending Fee</t>
  </si>
  <si>
    <t>354076277</t>
  </si>
  <si>
    <t>04/01/2025</t>
  </si>
  <si>
    <t>Pest Control</t>
  </si>
  <si>
    <t>354076744</t>
  </si>
  <si>
    <t>04/01/2025</t>
  </si>
  <si>
    <t>Trash Allocation Charge</t>
  </si>
  <si>
    <t>354076639</t>
  </si>
  <si>
    <t>04/01/2025</t>
  </si>
  <si>
    <t>Utility Admin Fee</t>
  </si>
  <si>
    <t>354076588</t>
  </si>
  <si>
    <t>04/01/2025</t>
  </si>
  <si>
    <t>Charge Total:</t>
  </si>
  <si>
    <t>23-2321</t>
  </si>
  <si>
    <t>B1</t>
  </si>
  <si>
    <t>Occupied No Notice</t>
  </si>
  <si>
    <t>Ybarra, Rolando</t>
  </si>
  <si>
    <t>Resident</t>
  </si>
  <si>
    <t>Rent</t>
  </si>
  <si>
    <t>354077740</t>
  </si>
  <si>
    <t>04/01/2025</t>
  </si>
  <si>
    <t>Parcel Pending Fee</t>
  </si>
  <si>
    <t>354076306</t>
  </si>
  <si>
    <t>04/01/2025</t>
  </si>
  <si>
    <t>Parking/Carport/Garage</t>
  </si>
  <si>
    <t>354076447</t>
  </si>
  <si>
    <t>04/01/2025</t>
  </si>
  <si>
    <t>Pest Control</t>
  </si>
  <si>
    <t>354077582</t>
  </si>
  <si>
    <t>04/01/2025</t>
  </si>
  <si>
    <t>Trash Allocation Charge</t>
  </si>
  <si>
    <t>354076827</t>
  </si>
  <si>
    <t>04/01/2025</t>
  </si>
  <si>
    <t>Utility Admin Fee</t>
  </si>
  <si>
    <t>354076718</t>
  </si>
  <si>
    <t>04/01/2025</t>
  </si>
  <si>
    <t>Charge Total:</t>
  </si>
  <si>
    <t>23-2322</t>
  </si>
  <si>
    <t>B1</t>
  </si>
  <si>
    <t>Occupied No Notice</t>
  </si>
  <si>
    <t>Nanez, Eliana</t>
  </si>
  <si>
    <t>Resident</t>
  </si>
  <si>
    <t>Amenity Rent</t>
  </si>
  <si>
    <t>354077731</t>
  </si>
  <si>
    <t>04/01/2025</t>
  </si>
  <si>
    <t>Rent</t>
  </si>
  <si>
    <t>354076110</t>
  </si>
  <si>
    <t>04/01/2025</t>
  </si>
  <si>
    <t>Parcel Pending Fee</t>
  </si>
  <si>
    <t>354077026</t>
  </si>
  <si>
    <t>04/01/2025</t>
  </si>
  <si>
    <t>Pest Control</t>
  </si>
  <si>
    <t>354076823</t>
  </si>
  <si>
    <t>04/01/2025</t>
  </si>
  <si>
    <t>Trash Allocation Charge</t>
  </si>
  <si>
    <t>354077779</t>
  </si>
  <si>
    <t>04/01/2025</t>
  </si>
  <si>
    <t>Utility Admin Fee</t>
  </si>
  <si>
    <t>354077792</t>
  </si>
  <si>
    <t>04/01/2025</t>
  </si>
  <si>
    <t>Charge Total:</t>
  </si>
  <si>
    <t>23-2323</t>
  </si>
  <si>
    <t>B1</t>
  </si>
  <si>
    <t>Occupied No Notice</t>
  </si>
  <si>
    <t>Lissabet Alvarez, Luis</t>
  </si>
  <si>
    <t>Resident</t>
  </si>
  <si>
    <t>Rent</t>
  </si>
  <si>
    <t>354077225</t>
  </si>
  <si>
    <t>04/01/2025</t>
  </si>
  <si>
    <t>Parcel Pending Fee</t>
  </si>
  <si>
    <t>354076590</t>
  </si>
  <si>
    <t>04/01/2025</t>
  </si>
  <si>
    <t>Parking/Carport/Garage</t>
  </si>
  <si>
    <t>354075954</t>
  </si>
  <si>
    <t>04/01/2025</t>
  </si>
  <si>
    <t>Pest Control</t>
  </si>
  <si>
    <t>354077034</t>
  </si>
  <si>
    <t>04/01/2025</t>
  </si>
  <si>
    <t>Trash Allocation Charge</t>
  </si>
  <si>
    <t>354077836</t>
  </si>
  <si>
    <t>04/01/2025</t>
  </si>
  <si>
    <t>Utility Admin Fee</t>
  </si>
  <si>
    <t>354076397</t>
  </si>
  <si>
    <t>04/01/2025</t>
  </si>
  <si>
    <t>Charge Total:</t>
  </si>
  <si>
    <t>23-2324</t>
  </si>
  <si>
    <t>B1</t>
  </si>
  <si>
    <t>Occupied No Notice</t>
  </si>
  <si>
    <t>Valdes Diaz, Lazaro</t>
  </si>
  <si>
    <t>Resident</t>
  </si>
  <si>
    <t>Amenity Rent</t>
  </si>
  <si>
    <t>354076660</t>
  </si>
  <si>
    <t>04/01/2025</t>
  </si>
  <si>
    <t>Rent</t>
  </si>
  <si>
    <t>354076457</t>
  </si>
  <si>
    <t>04/01/2025</t>
  </si>
  <si>
    <t>Parcel Pending Fee</t>
  </si>
  <si>
    <t>354077485</t>
  </si>
  <si>
    <t>04/01/2025</t>
  </si>
  <si>
    <t>Pest Control</t>
  </si>
  <si>
    <t>354077663</t>
  </si>
  <si>
    <t>04/01/2025</t>
  </si>
  <si>
    <t>Trash Allocation Charge</t>
  </si>
  <si>
    <t>354077576</t>
  </si>
  <si>
    <t>04/01/2025</t>
  </si>
  <si>
    <t>Utility Admin Fee</t>
  </si>
  <si>
    <t>354077167</t>
  </si>
  <si>
    <t>04/01/2025</t>
  </si>
  <si>
    <t>Charge Total:</t>
  </si>
  <si>
    <t>24-2411</t>
  </si>
  <si>
    <t>B2</t>
  </si>
  <si>
    <t>Occupied No Notice</t>
  </si>
  <si>
    <t>Vergara, Alfonso</t>
  </si>
  <si>
    <t>Resident</t>
  </si>
  <si>
    <t>Amenity Rent</t>
  </si>
  <si>
    <t>354077705</t>
  </si>
  <si>
    <t>04/01/2025</t>
  </si>
  <si>
    <t>Amenity Rent</t>
  </si>
  <si>
    <t>354077621</t>
  </si>
  <si>
    <t>04/01/2025</t>
  </si>
  <si>
    <t>Rent</t>
  </si>
  <si>
    <t>354076748</t>
  </si>
  <si>
    <t>04/01/2025</t>
  </si>
  <si>
    <t>Parcel Pending Fee</t>
  </si>
  <si>
    <t>354077168</t>
  </si>
  <si>
    <t>04/01/2025</t>
  </si>
  <si>
    <t>Parking/Carport/Garage</t>
  </si>
  <si>
    <t>354077321</t>
  </si>
  <si>
    <t>04/01/2025</t>
  </si>
  <si>
    <t>Pest Control</t>
  </si>
  <si>
    <t>354076077</t>
  </si>
  <si>
    <t>04/01/2025</t>
  </si>
  <si>
    <t>Trash Allocation Charge</t>
  </si>
  <si>
    <t>354076595</t>
  </si>
  <si>
    <t>04/01/2025</t>
  </si>
  <si>
    <t>Utility Admin Fee</t>
  </si>
  <si>
    <t>354077048</t>
  </si>
  <si>
    <t>04/01/2025</t>
  </si>
  <si>
    <t>Charge Total:</t>
  </si>
  <si>
    <t>24-2412</t>
  </si>
  <si>
    <t>B2</t>
  </si>
  <si>
    <t>Occupied No Notice</t>
  </si>
  <si>
    <t>Rosas, Luis</t>
  </si>
  <si>
    <t>Resident</t>
  </si>
  <si>
    <t>Amenity Rent</t>
  </si>
  <si>
    <t>354077588</t>
  </si>
  <si>
    <t>04/01/2025</t>
  </si>
  <si>
    <t>Amenity Rent</t>
  </si>
  <si>
    <t>354359888</t>
  </si>
  <si>
    <t>04/01/2025</t>
  </si>
  <si>
    <t>Amenity Rent</t>
  </si>
  <si>
    <t>354359893</t>
  </si>
  <si>
    <t>04/01/2025</t>
  </si>
  <si>
    <t>Amenity Rent</t>
  </si>
  <si>
    <t>354359897</t>
  </si>
  <si>
    <t>04/02/2025</t>
  </si>
  <si>
    <t>Month to Month Rent</t>
  </si>
  <si>
    <t>354077230</t>
  </si>
  <si>
    <t>04/01/2025</t>
  </si>
  <si>
    <t>Month to Month Rent</t>
  </si>
  <si>
    <t>354359887</t>
  </si>
  <si>
    <t>04/01/2025</t>
  </si>
  <si>
    <t>Month to Month Rent</t>
  </si>
  <si>
    <t>354359906</t>
  </si>
  <si>
    <t>04/01/2025</t>
  </si>
  <si>
    <t>Rent</t>
  </si>
  <si>
    <t>354359904</t>
  </si>
  <si>
    <t>04/02/2025</t>
  </si>
  <si>
    <t>Month-to-Month Fee</t>
  </si>
  <si>
    <t>354359895</t>
  </si>
  <si>
    <t>04/01/2025</t>
  </si>
  <si>
    <t>Month-to-Month Fee</t>
  </si>
  <si>
    <t>354359892</t>
  </si>
  <si>
    <t>04/01/2025</t>
  </si>
  <si>
    <t>Month-to-Month Fee</t>
  </si>
  <si>
    <t>354077629</t>
  </si>
  <si>
    <t>04/01/2025</t>
  </si>
  <si>
    <t>Parcel Pending Fee</t>
  </si>
  <si>
    <t>354076497</t>
  </si>
  <si>
    <t>04/01/2025</t>
  </si>
  <si>
    <t>Parcel Pending Fee</t>
  </si>
  <si>
    <t>354359889</t>
  </si>
  <si>
    <t>04/01/2025</t>
  </si>
  <si>
    <t>Parcel Pending Fee</t>
  </si>
  <si>
    <t>354359907</t>
  </si>
  <si>
    <t>04/01/2025</t>
  </si>
  <si>
    <t>Parcel Pending Fee</t>
  </si>
  <si>
    <t>354359901</t>
  </si>
  <si>
    <t>04/02/2025</t>
  </si>
  <si>
    <t>Parking/Carport/Garage</t>
  </si>
  <si>
    <t>354076361</t>
  </si>
  <si>
    <t>04/01/2025</t>
  </si>
  <si>
    <t>Parking/Carport/Garage</t>
  </si>
  <si>
    <t>354359903</t>
  </si>
  <si>
    <t>04/01/2025</t>
  </si>
  <si>
    <t>Parking/Carport/Garage</t>
  </si>
  <si>
    <t>354359886</t>
  </si>
  <si>
    <t>04/01/2025</t>
  </si>
  <si>
    <t>Parking/Carport/Garage</t>
  </si>
  <si>
    <t>354359902</t>
  </si>
  <si>
    <t>04/02/2025</t>
  </si>
  <si>
    <t>Pest Control</t>
  </si>
  <si>
    <t>354359900</t>
  </si>
  <si>
    <t>04/01/2025</t>
  </si>
  <si>
    <t>Pest Control</t>
  </si>
  <si>
    <t>354359891</t>
  </si>
  <si>
    <t>04/01/2025</t>
  </si>
  <si>
    <t>Pest Control</t>
  </si>
  <si>
    <t>354076693</t>
  </si>
  <si>
    <t>04/01/2025</t>
  </si>
  <si>
    <t>Pest Control</t>
  </si>
  <si>
    <t>354359896</t>
  </si>
  <si>
    <t>04/02/2025</t>
  </si>
  <si>
    <t>Trash Allocation Charge</t>
  </si>
  <si>
    <t>354359885</t>
  </si>
  <si>
    <t>04/01/2025</t>
  </si>
  <si>
    <t>Trash Allocation Charge</t>
  </si>
  <si>
    <t>354359898</t>
  </si>
  <si>
    <t>04/01/2025</t>
  </si>
  <si>
    <t>Trash Allocation Charge</t>
  </si>
  <si>
    <t>354077742</t>
  </si>
  <si>
    <t>04/01/2025</t>
  </si>
  <si>
    <t>Trash Allocation Charge</t>
  </si>
  <si>
    <t>354359905</t>
  </si>
  <si>
    <t>04/02/2025</t>
  </si>
  <si>
    <t>Utility Admin Fee</t>
  </si>
  <si>
    <t>354359894</t>
  </si>
  <si>
    <t>04/01/2025</t>
  </si>
  <si>
    <t>Utility Admin Fee</t>
  </si>
  <si>
    <t>354359890</t>
  </si>
  <si>
    <t>04/01/2025</t>
  </si>
  <si>
    <t>Utility Admin Fee</t>
  </si>
  <si>
    <t>354075986</t>
  </si>
  <si>
    <t>04/01/2025</t>
  </si>
  <si>
    <t>Utility Admin Fee</t>
  </si>
  <si>
    <t>354359899</t>
  </si>
  <si>
    <t>04/02/2025</t>
  </si>
  <si>
    <t>Charge Total:</t>
  </si>
  <si>
    <t>24-2413</t>
  </si>
  <si>
    <t>B2</t>
  </si>
  <si>
    <t>Notice Rented</t>
  </si>
  <si>
    <t>Pagan, Chabely</t>
  </si>
  <si>
    <t>Resident</t>
  </si>
  <si>
    <t>Amenity Rent</t>
  </si>
  <si>
    <t>354077845</t>
  </si>
  <si>
    <t>04/01/2025</t>
  </si>
  <si>
    <t>Amenity Rent</t>
  </si>
  <si>
    <t>354075960</t>
  </si>
  <si>
    <t>04/01/2025</t>
  </si>
  <si>
    <t>Rent</t>
  </si>
  <si>
    <t>354076982</t>
  </si>
  <si>
    <t>04/01/2025</t>
  </si>
  <si>
    <t>Parcel Pending Fee</t>
  </si>
  <si>
    <t>354077938</t>
  </si>
  <si>
    <t>04/01/2025</t>
  </si>
  <si>
    <t>Pest Control</t>
  </si>
  <si>
    <t>354076942</t>
  </si>
  <si>
    <t>04/01/2025</t>
  </si>
  <si>
    <t>Trash Allocation Charge</t>
  </si>
  <si>
    <t>354076652</t>
  </si>
  <si>
    <t>04/01/2025</t>
  </si>
  <si>
    <t>Utility Admin Fee</t>
  </si>
  <si>
    <t>354075901</t>
  </si>
  <si>
    <t>04/01/2025</t>
  </si>
  <si>
    <t>Charge Total:</t>
  </si>
  <si>
    <t>24-2414</t>
  </si>
  <si>
    <t>B2</t>
  </si>
  <si>
    <t>Occupied No Notice</t>
  </si>
  <si>
    <t>ALVAREZ, Claudio</t>
  </si>
  <si>
    <t>Resident</t>
  </si>
  <si>
    <t>Amenity Rent</t>
  </si>
  <si>
    <t>354076999</t>
  </si>
  <si>
    <t>04/01/2025</t>
  </si>
  <si>
    <t>Amenity Rent</t>
  </si>
  <si>
    <t>354076904</t>
  </si>
  <si>
    <t>04/01/2025</t>
  </si>
  <si>
    <t>Amenity Rent</t>
  </si>
  <si>
    <t>354076646</t>
  </si>
  <si>
    <t>04/01/2025</t>
  </si>
  <si>
    <t>Rent</t>
  </si>
  <si>
    <t>354077868</t>
  </si>
  <si>
    <t>04/01/2025</t>
  </si>
  <si>
    <t>Parcel Pending Fee</t>
  </si>
  <si>
    <t>354076627</t>
  </si>
  <si>
    <t>04/01/2025</t>
  </si>
  <si>
    <t>Parking/Carport/Garage</t>
  </si>
  <si>
    <t>354076323</t>
  </si>
  <si>
    <t>04/01/2025</t>
  </si>
  <si>
    <t>Pest Control</t>
  </si>
  <si>
    <t>354077977</t>
  </si>
  <si>
    <t>04/01/2025</t>
  </si>
  <si>
    <t>Trash Allocation Charge</t>
  </si>
  <si>
    <t>354076237</t>
  </si>
  <si>
    <t>04/01/2025</t>
  </si>
  <si>
    <t>Utility Admin Fee</t>
  </si>
  <si>
    <t>354076805</t>
  </si>
  <si>
    <t>04/01/2025</t>
  </si>
  <si>
    <t>Charge Total:</t>
  </si>
  <si>
    <t>24-2421</t>
  </si>
  <si>
    <t>B2</t>
  </si>
  <si>
    <t>Occupied No Notice</t>
  </si>
  <si>
    <t>Campo, Reylin</t>
  </si>
  <si>
    <t>Resident</t>
  </si>
  <si>
    <t>Rent</t>
  </si>
  <si>
    <t>354077440</t>
  </si>
  <si>
    <t>04/01/2025</t>
  </si>
  <si>
    <t>Late Fee</t>
  </si>
  <si>
    <t>354402062</t>
  </si>
  <si>
    <t>04/04/2025</t>
  </si>
  <si>
    <t>Parcel Pending Fee</t>
  </si>
  <si>
    <t>354077111</t>
  </si>
  <si>
    <t>04/01/2025</t>
  </si>
  <si>
    <t>Pest Control</t>
  </si>
  <si>
    <t>354076663</t>
  </si>
  <si>
    <t>04/01/2025</t>
  </si>
  <si>
    <t>Trash Allocation Charge</t>
  </si>
  <si>
    <t>354076355</t>
  </si>
  <si>
    <t>04/01/2025</t>
  </si>
  <si>
    <t>Utility Admin Fee</t>
  </si>
  <si>
    <t>354076087</t>
  </si>
  <si>
    <t>04/01/2025</t>
  </si>
  <si>
    <t>Charge Total:</t>
  </si>
  <si>
    <t>24-2422</t>
  </si>
  <si>
    <t>B2</t>
  </si>
  <si>
    <t>Occupied No Notice</t>
  </si>
  <si>
    <t>Ramirez, Ramiro</t>
  </si>
  <si>
    <t>Resident</t>
  </si>
  <si>
    <t>Rent</t>
  </si>
  <si>
    <t>354077658</t>
  </si>
  <si>
    <t>04/01/2025</t>
  </si>
  <si>
    <t>Parcel Pending Fee</t>
  </si>
  <si>
    <t>354076383</t>
  </si>
  <si>
    <t>04/01/2025</t>
  </si>
  <si>
    <t>Parking/Carport/Garage</t>
  </si>
  <si>
    <t>354077181</t>
  </si>
  <si>
    <t>04/01/2025</t>
  </si>
  <si>
    <t>Parking/Carport/Garage</t>
  </si>
  <si>
    <t>354077003</t>
  </si>
  <si>
    <t>04/01/2025</t>
  </si>
  <si>
    <t>Pest Control</t>
  </si>
  <si>
    <t>354077472</t>
  </si>
  <si>
    <t>04/01/2025</t>
  </si>
  <si>
    <t>Trash Allocation Charge</t>
  </si>
  <si>
    <t>354077831</t>
  </si>
  <si>
    <t>04/01/2025</t>
  </si>
  <si>
    <t>Utility Admin Fee</t>
  </si>
  <si>
    <t>354075957</t>
  </si>
  <si>
    <t>04/01/2025</t>
  </si>
  <si>
    <t>Charge Total:</t>
  </si>
  <si>
    <t>24-2423</t>
  </si>
  <si>
    <t>B2</t>
  </si>
  <si>
    <t>Occupied No Notice</t>
  </si>
  <si>
    <t>Rosales, Saul</t>
  </si>
  <si>
    <t>Resident</t>
  </si>
  <si>
    <t>Amenity Rent</t>
  </si>
  <si>
    <t>354076188</t>
  </si>
  <si>
    <t>04/01/2025</t>
  </si>
  <si>
    <t>Rent</t>
  </si>
  <si>
    <t>354077334</t>
  </si>
  <si>
    <t>04/01/2025</t>
  </si>
  <si>
    <t>Parcel Pending Fee</t>
  </si>
  <si>
    <t>354076411</t>
  </si>
  <si>
    <t>04/01/2025</t>
  </si>
  <si>
    <t>Parking/Carport/Garage</t>
  </si>
  <si>
    <t>354471999</t>
  </si>
  <si>
    <t>04/07/2025</t>
  </si>
  <si>
    <t>Pest Control</t>
  </si>
  <si>
    <t>354077511</t>
  </si>
  <si>
    <t>04/01/2025</t>
  </si>
  <si>
    <t>Trash Allocation Charge</t>
  </si>
  <si>
    <t>354077263</t>
  </si>
  <si>
    <t>04/01/2025</t>
  </si>
  <si>
    <t>Utility Admin Fee</t>
  </si>
  <si>
    <t>354077907</t>
  </si>
  <si>
    <t>04/01/2025</t>
  </si>
  <si>
    <t>Charge Total:</t>
  </si>
  <si>
    <t>24-2424</t>
  </si>
  <si>
    <t>B2</t>
  </si>
  <si>
    <t>Occupied No Notice</t>
  </si>
  <si>
    <t>Sonnier, Gage</t>
  </si>
  <si>
    <t>Resident</t>
  </si>
  <si>
    <t>Amenity Rent</t>
  </si>
  <si>
    <t>354075998</t>
  </si>
  <si>
    <t>04/01/2025</t>
  </si>
  <si>
    <t>Amenity Rent</t>
  </si>
  <si>
    <t>354075886</t>
  </si>
  <si>
    <t>04/01/2025</t>
  </si>
  <si>
    <t>Rent</t>
  </si>
  <si>
    <t>354077606</t>
  </si>
  <si>
    <t>04/01/2025</t>
  </si>
  <si>
    <t>Parcel Pending Fee</t>
  </si>
  <si>
    <t>354077277</t>
  </si>
  <si>
    <t>04/01/2025</t>
  </si>
  <si>
    <t>Parking/Carport/Garage</t>
  </si>
  <si>
    <t>354077296</t>
  </si>
  <si>
    <t>04/01/2025</t>
  </si>
  <si>
    <t>Pest Control</t>
  </si>
  <si>
    <t>354076282</t>
  </si>
  <si>
    <t>04/01/2025</t>
  </si>
  <si>
    <t>Trash Allocation Charge</t>
  </si>
  <si>
    <t>354076888</t>
  </si>
  <si>
    <t>04/01/2025</t>
  </si>
  <si>
    <t>Utility Admin Fee</t>
  </si>
  <si>
    <t>354077047</t>
  </si>
  <si>
    <t>04/01/2025</t>
  </si>
  <si>
    <t>Charge Total:</t>
  </si>
  <si>
    <t>25-2511</t>
  </si>
  <si>
    <t>A1</t>
  </si>
  <si>
    <t>Occupied No Notice</t>
  </si>
  <si>
    <t>Schwab, Calista</t>
  </si>
  <si>
    <t>Resident</t>
  </si>
  <si>
    <t>Amenity Rent</t>
  </si>
  <si>
    <t>354077722</t>
  </si>
  <si>
    <t>04/01/2025</t>
  </si>
  <si>
    <t>Rent</t>
  </si>
  <si>
    <t>354077526</t>
  </si>
  <si>
    <t>04/01/2025</t>
  </si>
  <si>
    <t>Parcel Pending Fee</t>
  </si>
  <si>
    <t>354076869</t>
  </si>
  <si>
    <t>04/01/2025</t>
  </si>
  <si>
    <t>Pest Control</t>
  </si>
  <si>
    <t>354076501</t>
  </si>
  <si>
    <t>04/01/2025</t>
  </si>
  <si>
    <t>Trash Allocation Charge</t>
  </si>
  <si>
    <t>354076587</t>
  </si>
  <si>
    <t>04/01/2025</t>
  </si>
  <si>
    <t>Utility Admin Fee</t>
  </si>
  <si>
    <t>354077736</t>
  </si>
  <si>
    <t>04/01/2025</t>
  </si>
  <si>
    <t>Charge Total:</t>
  </si>
  <si>
    <t>25-2512</t>
  </si>
  <si>
    <t>A1</t>
  </si>
  <si>
    <t>Occupied No Notice</t>
  </si>
  <si>
    <t>Marin, Christian</t>
  </si>
  <si>
    <t>Resident</t>
  </si>
  <si>
    <t>Amenity Rent</t>
  </si>
  <si>
    <t>354076808</t>
  </si>
  <si>
    <t>04/01/2025</t>
  </si>
  <si>
    <t>Rent</t>
  </si>
  <si>
    <t>354076062</t>
  </si>
  <si>
    <t>04/01/2025</t>
  </si>
  <si>
    <t>Late Fee</t>
  </si>
  <si>
    <t>354402058</t>
  </si>
  <si>
    <t>04/04/2025</t>
  </si>
  <si>
    <t>Parcel Pending Fee</t>
  </si>
  <si>
    <t>354077310</t>
  </si>
  <si>
    <t>04/01/2025</t>
  </si>
  <si>
    <t>Pest Control</t>
  </si>
  <si>
    <t>354077835</t>
  </si>
  <si>
    <t>04/01/2025</t>
  </si>
  <si>
    <t>Renters Insurance Fine</t>
  </si>
  <si>
    <t>354516258</t>
  </si>
  <si>
    <t>04/09/2025</t>
  </si>
  <si>
    <t>Trash Allocation Charge</t>
  </si>
  <si>
    <t>354076068</t>
  </si>
  <si>
    <t>04/01/2025</t>
  </si>
  <si>
    <t>Utility Admin Fee</t>
  </si>
  <si>
    <t>354076127</t>
  </si>
  <si>
    <t>04/01/2025</t>
  </si>
  <si>
    <t>Charge Total:</t>
  </si>
  <si>
    <t>25-2513</t>
  </si>
  <si>
    <t>A1</t>
  </si>
  <si>
    <t>Occupied No Notice</t>
  </si>
  <si>
    <t>Evans Jr, William</t>
  </si>
  <si>
    <t>Resident</t>
  </si>
  <si>
    <t>Amenity Rent</t>
  </si>
  <si>
    <t>354077139</t>
  </si>
  <si>
    <t>04/01/2025</t>
  </si>
  <si>
    <t>Rent</t>
  </si>
  <si>
    <t>354076673</t>
  </si>
  <si>
    <t>04/01/2025</t>
  </si>
  <si>
    <t>Parcel Pending Fee</t>
  </si>
  <si>
    <t>354075938</t>
  </si>
  <si>
    <t>04/01/2025</t>
  </si>
  <si>
    <t>Pest Control</t>
  </si>
  <si>
    <t>354077612</t>
  </si>
  <si>
    <t>04/01/2025</t>
  </si>
  <si>
    <t>Trash Allocation Charge</t>
  </si>
  <si>
    <t>354076479</t>
  </si>
  <si>
    <t>04/01/2025</t>
  </si>
  <si>
    <t>Utility Admin Fee</t>
  </si>
  <si>
    <t>354076834</t>
  </si>
  <si>
    <t>04/01/2025</t>
  </si>
  <si>
    <t>Charge Total:</t>
  </si>
  <si>
    <t>25-2514</t>
  </si>
  <si>
    <t>A1</t>
  </si>
  <si>
    <t>Occupied No Notice</t>
  </si>
  <si>
    <t>Enriquez, Cayetano</t>
  </si>
  <si>
    <t>Resident</t>
  </si>
  <si>
    <t>Amenity Rent</t>
  </si>
  <si>
    <t>354075897</t>
  </si>
  <si>
    <t>04/01/2025</t>
  </si>
  <si>
    <t>Month to Month Rent</t>
  </si>
  <si>
    <t>354077974</t>
  </si>
  <si>
    <t>04/01/2025</t>
  </si>
  <si>
    <t>Month-to-Month Fee</t>
  </si>
  <si>
    <t>354076945</t>
  </si>
  <si>
    <t>04/01/2025</t>
  </si>
  <si>
    <t>Parcel Pending Fee</t>
  </si>
  <si>
    <t>354077872</t>
  </si>
  <si>
    <t>04/01/2025</t>
  </si>
  <si>
    <t>Pest Control</t>
  </si>
  <si>
    <t>354077294</t>
  </si>
  <si>
    <t>04/01/2025</t>
  </si>
  <si>
    <t>Renters Insurance Fine</t>
  </si>
  <si>
    <t>354041970</t>
  </si>
  <si>
    <t>04/01/2025</t>
  </si>
  <si>
    <t>Trash Allocation Charge</t>
  </si>
  <si>
    <t>354077436</t>
  </si>
  <si>
    <t>04/01/2025</t>
  </si>
  <si>
    <t>Utility Admin Fee</t>
  </si>
  <si>
    <t>354077560</t>
  </si>
  <si>
    <t>04/01/2025</t>
  </si>
  <si>
    <t>Washer and Dryer Charge</t>
  </si>
  <si>
    <t>354077984</t>
  </si>
  <si>
    <t>04/01/2025</t>
  </si>
  <si>
    <t>Charge Total:</t>
  </si>
  <si>
    <t>25-2515</t>
  </si>
  <si>
    <t>A1</t>
  </si>
  <si>
    <t>Occupied No Notice</t>
  </si>
  <si>
    <t>Berry, Shannon</t>
  </si>
  <si>
    <t>Resident</t>
  </si>
  <si>
    <t>Amenity Rent</t>
  </si>
  <si>
    <t>354077547</t>
  </si>
  <si>
    <t>04/01/2025</t>
  </si>
  <si>
    <t>Rent</t>
  </si>
  <si>
    <t>354076898</t>
  </si>
  <si>
    <t>04/01/2025</t>
  </si>
  <si>
    <t>Parcel Pending Fee</t>
  </si>
  <si>
    <t>354077412</t>
  </si>
  <si>
    <t>04/01/2025</t>
  </si>
  <si>
    <t>Pest Control</t>
  </si>
  <si>
    <t>354076927</t>
  </si>
  <si>
    <t>04/01/2025</t>
  </si>
  <si>
    <t>Trash Allocation Charge</t>
  </si>
  <si>
    <t>354077566</t>
  </si>
  <si>
    <t>04/01/2025</t>
  </si>
  <si>
    <t>Utility Admin Fee</t>
  </si>
  <si>
    <t>354076381</t>
  </si>
  <si>
    <t>04/01/2025</t>
  </si>
  <si>
    <t>Charge Total:</t>
  </si>
  <si>
    <t>25-2516</t>
  </si>
  <si>
    <t>A1</t>
  </si>
  <si>
    <t>Occupied No Notice</t>
  </si>
  <si>
    <t>Mendeta, Jacob</t>
  </si>
  <si>
    <t>Resident</t>
  </si>
  <si>
    <t>Amenity Rent</t>
  </si>
  <si>
    <t>354076903</t>
  </si>
  <si>
    <t>04/01/2025</t>
  </si>
  <si>
    <t>Amenity Rent</t>
  </si>
  <si>
    <t>354076661</t>
  </si>
  <si>
    <t>04/01/2025</t>
  </si>
  <si>
    <t>Rent</t>
  </si>
  <si>
    <t>354076741</t>
  </si>
  <si>
    <t>04/01/2025</t>
  </si>
  <si>
    <t>Parcel Pending Fee</t>
  </si>
  <si>
    <t>354077040</t>
  </si>
  <si>
    <t>04/01/2025</t>
  </si>
  <si>
    <t>Pest Control</t>
  </si>
  <si>
    <t>354076816</t>
  </si>
  <si>
    <t>04/01/2025</t>
  </si>
  <si>
    <t>Trash Allocation Charge</t>
  </si>
  <si>
    <t>354077764</t>
  </si>
  <si>
    <t>04/01/2025</t>
  </si>
  <si>
    <t>Utility Admin Fee</t>
  </si>
  <si>
    <t>354076625</t>
  </si>
  <si>
    <t>04/01/2025</t>
  </si>
  <si>
    <t>Charge Total:</t>
  </si>
  <si>
    <t>25-2517</t>
  </si>
  <si>
    <t>A1</t>
  </si>
  <si>
    <t>Occupied No Notice</t>
  </si>
  <si>
    <t>Sterling, Christopher</t>
  </si>
  <si>
    <t>Resident</t>
  </si>
  <si>
    <t>Amenity Rent</t>
  </si>
  <si>
    <t>354076513</t>
  </si>
  <si>
    <t>04/01/2025</t>
  </si>
  <si>
    <t>Amenity Rent</t>
  </si>
  <si>
    <t>354077946</t>
  </si>
  <si>
    <t>04/01/2025</t>
  </si>
  <si>
    <t>Rent</t>
  </si>
  <si>
    <t>354076597</t>
  </si>
  <si>
    <t>04/01/2025</t>
  </si>
  <si>
    <t>Parcel Pending Fee</t>
  </si>
  <si>
    <t>354076662</t>
  </si>
  <si>
    <t>04/01/2025</t>
  </si>
  <si>
    <t>Pest Control</t>
  </si>
  <si>
    <t>354076702</t>
  </si>
  <si>
    <t>04/01/2025</t>
  </si>
  <si>
    <t>Trash Allocation Charge</t>
  </si>
  <si>
    <t>354077372</t>
  </si>
  <si>
    <t>04/01/2025</t>
  </si>
  <si>
    <t>Utility Admin Fee</t>
  </si>
  <si>
    <t>354076297</t>
  </si>
  <si>
    <t>04/01/2025</t>
  </si>
  <si>
    <t>Charge Total:</t>
  </si>
  <si>
    <t>25-2518</t>
  </si>
  <si>
    <t>A1</t>
  </si>
  <si>
    <t>Occupied No Notice</t>
  </si>
  <si>
    <t>Mcmullen, Cameron</t>
  </si>
  <si>
    <t>Resident</t>
  </si>
  <si>
    <t>Amenity Rent</t>
  </si>
  <si>
    <t>354076321</t>
  </si>
  <si>
    <t>04/01/2025</t>
  </si>
  <si>
    <t>Amenity Rent</t>
  </si>
  <si>
    <t>354077854</t>
  </si>
  <si>
    <t>04/01/2025</t>
  </si>
  <si>
    <t>Rent</t>
  </si>
  <si>
    <t>354076589</t>
  </si>
  <si>
    <t>04/01/2025</t>
  </si>
  <si>
    <t>Parcel Pending Fee</t>
  </si>
  <si>
    <t>354075996</t>
  </si>
  <si>
    <t>04/01/2025</t>
  </si>
  <si>
    <t>Pest Control</t>
  </si>
  <si>
    <t>354077514</t>
  </si>
  <si>
    <t>04/01/2025</t>
  </si>
  <si>
    <t>Trash Allocation Charge</t>
  </si>
  <si>
    <t>354077220</t>
  </si>
  <si>
    <t>04/01/2025</t>
  </si>
  <si>
    <t>Utility Admin Fee</t>
  </si>
  <si>
    <t>354077101</t>
  </si>
  <si>
    <t>04/01/2025</t>
  </si>
  <si>
    <t>Charge Total:</t>
  </si>
  <si>
    <t>25-2521</t>
  </si>
  <si>
    <t>A1</t>
  </si>
  <si>
    <t>Notice Unrented</t>
  </si>
  <si>
    <t>Briceno, Angelica</t>
  </si>
  <si>
    <t>Resident</t>
  </si>
  <si>
    <t>Rent</t>
  </si>
  <si>
    <t>354076192</t>
  </si>
  <si>
    <t>04/01/2025</t>
  </si>
  <si>
    <t>Parcel Pending Fee</t>
  </si>
  <si>
    <t>354076918</t>
  </si>
  <si>
    <t>04/01/2025</t>
  </si>
  <si>
    <t>Pest Control</t>
  </si>
  <si>
    <t>354076080</t>
  </si>
  <si>
    <t>04/01/2025</t>
  </si>
  <si>
    <t>Trash Allocation Charge</t>
  </si>
  <si>
    <t>354077647</t>
  </si>
  <si>
    <t>04/01/2025</t>
  </si>
  <si>
    <t>Utility Admin Fee</t>
  </si>
  <si>
    <t>354076654</t>
  </si>
  <si>
    <t>04/01/2025</t>
  </si>
  <si>
    <t>Charge Total:</t>
  </si>
  <si>
    <t>25-2522</t>
  </si>
  <si>
    <t>A1</t>
  </si>
  <si>
    <t>Occupied No Notice</t>
  </si>
  <si>
    <t>Henderson, Ashlee</t>
  </si>
  <si>
    <t>Resident</t>
  </si>
  <si>
    <t>Amenity Rent</t>
  </si>
  <si>
    <t>354076867</t>
  </si>
  <si>
    <t>04/01/2025</t>
  </si>
  <si>
    <t>Rent</t>
  </si>
  <si>
    <t>354076073</t>
  </si>
  <si>
    <t>04/01/2025</t>
  </si>
  <si>
    <t>Parcel Pending Fee</t>
  </si>
  <si>
    <t>354076557</t>
  </si>
  <si>
    <t>04/01/2025</t>
  </si>
  <si>
    <t>Pest Control</t>
  </si>
  <si>
    <t>354077501</t>
  </si>
  <si>
    <t>04/01/2025</t>
  </si>
  <si>
    <t>Trash Allocation Charge</t>
  </si>
  <si>
    <t>354077670</t>
  </si>
  <si>
    <t>04/01/2025</t>
  </si>
  <si>
    <t>Utility Admin Fee</t>
  </si>
  <si>
    <t>354077231</t>
  </si>
  <si>
    <t>04/01/2025</t>
  </si>
  <si>
    <t>Charge Total:</t>
  </si>
  <si>
    <t>25-2523</t>
  </si>
  <si>
    <t>A1</t>
  </si>
  <si>
    <t>Vacant Unrented Not Ready</t>
  </si>
  <si>
    <t>-- Vacant --</t>
  </si>
  <si>
    <t>-</t>
  </si>
  <si>
    <t>Charge Total:</t>
  </si>
  <si>
    <t>25-2524</t>
  </si>
  <si>
    <t>A1</t>
  </si>
  <si>
    <t>Occupied No Notice</t>
  </si>
  <si>
    <t>Trantham, Joseph</t>
  </si>
  <si>
    <t>Resident</t>
  </si>
  <si>
    <t>Amenity Rent</t>
  </si>
  <si>
    <t>354077136</t>
  </si>
  <si>
    <t>04/01/2025</t>
  </si>
  <si>
    <t>Rent</t>
  </si>
  <si>
    <t>354076774</t>
  </si>
  <si>
    <t>04/01/2025</t>
  </si>
  <si>
    <t>Parcel Pending Fee</t>
  </si>
  <si>
    <t>354077367</t>
  </si>
  <si>
    <t>04/01/2025</t>
  </si>
  <si>
    <t>Parking/Carport/Garage</t>
  </si>
  <si>
    <t>354076150</t>
  </si>
  <si>
    <t>04/01/2025</t>
  </si>
  <si>
    <t>Pest Control</t>
  </si>
  <si>
    <t>354076880</t>
  </si>
  <si>
    <t>04/01/2025</t>
  </si>
  <si>
    <t>Trash Allocation Charge</t>
  </si>
  <si>
    <t>354076923</t>
  </si>
  <si>
    <t>04/01/2025</t>
  </si>
  <si>
    <t>Utility Admin Fee</t>
  </si>
  <si>
    <t>354076818</t>
  </si>
  <si>
    <t>04/01/2025</t>
  </si>
  <si>
    <t>Charge Total:</t>
  </si>
  <si>
    <t>25-2525</t>
  </si>
  <si>
    <t>A1</t>
  </si>
  <si>
    <t>Occupied No Notice</t>
  </si>
  <si>
    <t>Schmid, Travis</t>
  </si>
  <si>
    <t>Resident</t>
  </si>
  <si>
    <t>Rent</t>
  </si>
  <si>
    <t>354077969</t>
  </si>
  <si>
    <t>04/01/2025</t>
  </si>
  <si>
    <t>Parcel Pending Fee</t>
  </si>
  <si>
    <t>354077870</t>
  </si>
  <si>
    <t>04/01/2025</t>
  </si>
  <si>
    <t>Pest Control</t>
  </si>
  <si>
    <t>354076696</t>
  </si>
  <si>
    <t>04/01/2025</t>
  </si>
  <si>
    <t>Trash Allocation Charge</t>
  </si>
  <si>
    <t>354076895</t>
  </si>
  <si>
    <t>04/01/2025</t>
  </si>
  <si>
    <t>Utility Admin Fee</t>
  </si>
  <si>
    <t>354076576</t>
  </si>
  <si>
    <t>04/01/2025</t>
  </si>
  <si>
    <t>Charge Total:</t>
  </si>
  <si>
    <t>25-2526</t>
  </si>
  <si>
    <t>A1</t>
  </si>
  <si>
    <t>Occupied No Notice</t>
  </si>
  <si>
    <t>Blakes, Cassidy</t>
  </si>
  <si>
    <t>Resident</t>
  </si>
  <si>
    <t>Rent</t>
  </si>
  <si>
    <t>354077830</t>
  </si>
  <si>
    <t>04/01/2025</t>
  </si>
  <si>
    <t>Parcel Pending Fee</t>
  </si>
  <si>
    <t>354076179</t>
  </si>
  <si>
    <t>04/01/2025</t>
  </si>
  <si>
    <t>Pest Control</t>
  </si>
  <si>
    <t>354077043</t>
  </si>
  <si>
    <t>04/01/2025</t>
  </si>
  <si>
    <t>Renters Insurance Fine</t>
  </si>
  <si>
    <t>354042082</t>
  </si>
  <si>
    <t>04/01/2025</t>
  </si>
  <si>
    <t>Renters Insurance Fine</t>
  </si>
  <si>
    <t>354043886</t>
  </si>
  <si>
    <t>04/01/2025</t>
  </si>
  <si>
    <t>Trash Allocation Charge</t>
  </si>
  <si>
    <t>354077945</t>
  </si>
  <si>
    <t>04/01/2025</t>
  </si>
  <si>
    <t>Utility Admin Fee</t>
  </si>
  <si>
    <t>354076838</t>
  </si>
  <si>
    <t>04/01/2025</t>
  </si>
  <si>
    <t>Charge Total:</t>
  </si>
  <si>
    <t>25-2527</t>
  </si>
  <si>
    <t>A1</t>
  </si>
  <si>
    <t>Occupied No Notice</t>
  </si>
  <si>
    <t>Davila Soler, Yaile</t>
  </si>
  <si>
    <t>Resident</t>
  </si>
  <si>
    <t>Amenity Rent</t>
  </si>
  <si>
    <t>354077970</t>
  </si>
  <si>
    <t>04/01/2025</t>
  </si>
  <si>
    <t>Rent</t>
  </si>
  <si>
    <t>354076084</t>
  </si>
  <si>
    <t>04/01/2025</t>
  </si>
  <si>
    <t>Parcel Pending Fee</t>
  </si>
  <si>
    <t>354076614</t>
  </si>
  <si>
    <t>04/01/2025</t>
  </si>
  <si>
    <t>Pest Control</t>
  </si>
  <si>
    <t>354076947</t>
  </si>
  <si>
    <t>04/01/2025</t>
  </si>
  <si>
    <t>Trash Allocation Charge</t>
  </si>
  <si>
    <t>354076201</t>
  </si>
  <si>
    <t>04/01/2025</t>
  </si>
  <si>
    <t>Utility Admin Fee</t>
  </si>
  <si>
    <t>354076608</t>
  </si>
  <si>
    <t>04/01/2025</t>
  </si>
  <si>
    <t>Charge Total:</t>
  </si>
  <si>
    <t>25-2528</t>
  </si>
  <si>
    <t>A1</t>
  </si>
  <si>
    <t>Occupied No Notice</t>
  </si>
  <si>
    <t>Lopez, Luis</t>
  </si>
  <si>
    <t>Resident</t>
  </si>
  <si>
    <t>Rent</t>
  </si>
  <si>
    <t>354077729</t>
  </si>
  <si>
    <t>04/01/2025</t>
  </si>
  <si>
    <t>Parcel Pending Fee</t>
  </si>
  <si>
    <t>354076761</t>
  </si>
  <si>
    <t>04/01/2025</t>
  </si>
  <si>
    <t>Pest Control</t>
  </si>
  <si>
    <t>354076598</t>
  </si>
  <si>
    <t>04/01/2025</t>
  </si>
  <si>
    <t>Renters Insurance Fine</t>
  </si>
  <si>
    <t>354042205</t>
  </si>
  <si>
    <t>04/01/2025</t>
  </si>
  <si>
    <t>Trash Allocation Charge</t>
  </si>
  <si>
    <t>354076256</t>
  </si>
  <si>
    <t>04/01/2025</t>
  </si>
  <si>
    <t>Utility Admin Fee</t>
  </si>
  <si>
    <t>354076917</t>
  </si>
  <si>
    <t>04/01/2025</t>
  </si>
  <si>
    <t>Charge Total:</t>
  </si>
  <si>
    <t>26-2611</t>
  </si>
  <si>
    <t>B2</t>
  </si>
  <si>
    <t>Occupied No Notice</t>
  </si>
  <si>
    <t>Garcia, Jose</t>
  </si>
  <si>
    <t>Resident</t>
  </si>
  <si>
    <t>Amenity Rent</t>
  </si>
  <si>
    <t>354077119</t>
  </si>
  <si>
    <t>04/01/2025</t>
  </si>
  <si>
    <t>Amenity Rent</t>
  </si>
  <si>
    <t>354077055</t>
  </si>
  <si>
    <t>04/01/2025</t>
  </si>
  <si>
    <t>Rent</t>
  </si>
  <si>
    <t>354076863</t>
  </si>
  <si>
    <t>04/01/2025</t>
  </si>
  <si>
    <t>Parcel Pending Fee</t>
  </si>
  <si>
    <t>354077112</t>
  </si>
  <si>
    <t>04/01/2025</t>
  </si>
  <si>
    <t>Parking/Carport/Garage</t>
  </si>
  <si>
    <t>354076160</t>
  </si>
  <si>
    <t>04/01/2025</t>
  </si>
  <si>
    <t>Parking/Carport/Garage</t>
  </si>
  <si>
    <t>354077213</t>
  </si>
  <si>
    <t>04/01/2025</t>
  </si>
  <si>
    <t>Parking/Carport/Garage</t>
  </si>
  <si>
    <t>354076326</t>
  </si>
  <si>
    <t>04/01/2025</t>
  </si>
  <si>
    <t>Pest Control</t>
  </si>
  <si>
    <t>354076231</t>
  </si>
  <si>
    <t>04/01/2025</t>
  </si>
  <si>
    <t>Trash Allocation Charge</t>
  </si>
  <si>
    <t>354076205</t>
  </si>
  <si>
    <t>04/01/2025</t>
  </si>
  <si>
    <t>Utility Admin Fee</t>
  </si>
  <si>
    <t>354076868</t>
  </si>
  <si>
    <t>04/01/2025</t>
  </si>
  <si>
    <t>Charge Total:</t>
  </si>
  <si>
    <t>26-2612</t>
  </si>
  <si>
    <t>B2</t>
  </si>
  <si>
    <t>Notice Unrented</t>
  </si>
  <si>
    <t>Formoso, Francisco</t>
  </si>
  <si>
    <t>Resident</t>
  </si>
  <si>
    <t>Amenity Rent</t>
  </si>
  <si>
    <t>354077904</t>
  </si>
  <si>
    <t>04/01/2025</t>
  </si>
  <si>
    <t>Amenity Rent</t>
  </si>
  <si>
    <t>354077304</t>
  </si>
  <si>
    <t>04/01/2025</t>
  </si>
  <si>
    <t>Rent</t>
  </si>
  <si>
    <t>354077260</t>
  </si>
  <si>
    <t>04/01/2025</t>
  </si>
  <si>
    <t>Parcel Pending Fee</t>
  </si>
  <si>
    <t>354076881</t>
  </si>
  <si>
    <t>04/01/2025</t>
  </si>
  <si>
    <t>Pest Control</t>
  </si>
  <si>
    <t>354076854</t>
  </si>
  <si>
    <t>04/01/2025</t>
  </si>
  <si>
    <t>Trash Allocation Charge</t>
  </si>
  <si>
    <t>354076567</t>
  </si>
  <si>
    <t>04/01/2025</t>
  </si>
  <si>
    <t>Utility Admin Fee</t>
  </si>
  <si>
    <t>354075881</t>
  </si>
  <si>
    <t>04/01/2025</t>
  </si>
  <si>
    <t>Charge Total:</t>
  </si>
  <si>
    <t>26-2613</t>
  </si>
  <si>
    <t>B2</t>
  </si>
  <si>
    <t>Notice Unrented</t>
  </si>
  <si>
    <t>Reyes, Samantha</t>
  </si>
  <si>
    <t>Resident</t>
  </si>
  <si>
    <t>Amenity Rent</t>
  </si>
  <si>
    <t>354076454</t>
  </si>
  <si>
    <t>04/01/2025</t>
  </si>
  <si>
    <t>Amenity Rent</t>
  </si>
  <si>
    <t>354077757</t>
  </si>
  <si>
    <t>04/01/2025</t>
  </si>
  <si>
    <t>Rent</t>
  </si>
  <si>
    <t>354077397</t>
  </si>
  <si>
    <t>04/01/2025</t>
  </si>
  <si>
    <t>Parcel Pending Fee</t>
  </si>
  <si>
    <t>354076736</t>
  </si>
  <si>
    <t>04/01/2025</t>
  </si>
  <si>
    <t>Pest Control</t>
  </si>
  <si>
    <t>354075971</t>
  </si>
  <si>
    <t>04/01/2025</t>
  </si>
  <si>
    <t>Renters Insurance Fine</t>
  </si>
  <si>
    <t>354042106</t>
  </si>
  <si>
    <t>04/01/2025</t>
  </si>
  <si>
    <t>Trash Allocation Charge</t>
  </si>
  <si>
    <t>354077568</t>
  </si>
  <si>
    <t>04/01/2025</t>
  </si>
  <si>
    <t>Utility Admin Fee</t>
  </si>
  <si>
    <t>354076103</t>
  </si>
  <si>
    <t>04/01/2025</t>
  </si>
  <si>
    <t>Charge Total:</t>
  </si>
  <si>
    <t>26-2614</t>
  </si>
  <si>
    <t>B2</t>
  </si>
  <si>
    <t>Notice Rented</t>
  </si>
  <si>
    <t>Gonzalez Santiesteban, Milagros</t>
  </si>
  <si>
    <t>Resident</t>
  </si>
  <si>
    <t>Amenity Rent</t>
  </si>
  <si>
    <t>354077657</t>
  </si>
  <si>
    <t>04/01/2025</t>
  </si>
  <si>
    <t>Rent</t>
  </si>
  <si>
    <t>354077918</t>
  </si>
  <si>
    <t>04/01/2025</t>
  </si>
  <si>
    <t>Parcel Pending Fee</t>
  </si>
  <si>
    <t>354076604</t>
  </si>
  <si>
    <t>04/01/2025</t>
  </si>
  <si>
    <t>Parking/Carport/Garage</t>
  </si>
  <si>
    <t>354076206</t>
  </si>
  <si>
    <t>04/01/2025</t>
  </si>
  <si>
    <t>Parking/Carport/Garage</t>
  </si>
  <si>
    <t>354077713</t>
  </si>
  <si>
    <t>04/01/2025</t>
  </si>
  <si>
    <t>Pest Control</t>
  </si>
  <si>
    <t>354077285</t>
  </si>
  <si>
    <t>04/01/2025</t>
  </si>
  <si>
    <t>Trash Allocation Charge</t>
  </si>
  <si>
    <t>354077350</t>
  </si>
  <si>
    <t>04/01/2025</t>
  </si>
  <si>
    <t>Utility Admin Fee</t>
  </si>
  <si>
    <t>354076470</t>
  </si>
  <si>
    <t>04/01/2025</t>
  </si>
  <si>
    <t>Charge Total:</t>
  </si>
  <si>
    <t>26-2621</t>
  </si>
  <si>
    <t>B2</t>
  </si>
  <si>
    <t>Occupied No Notice</t>
  </si>
  <si>
    <t>Tiner, Jonathan</t>
  </si>
  <si>
    <t>Resident</t>
  </si>
  <si>
    <t>Amenity Rent</t>
  </si>
  <si>
    <t>354077046</t>
  </si>
  <si>
    <t>04/01/2025</t>
  </si>
  <si>
    <t>Rent</t>
  </si>
  <si>
    <t>354076515</t>
  </si>
  <si>
    <t>04/01/2025</t>
  </si>
  <si>
    <t>Parcel Pending Fee</t>
  </si>
  <si>
    <t>354077755</t>
  </si>
  <si>
    <t>04/01/2025</t>
  </si>
  <si>
    <t>Parking/Carport/Garage</t>
  </si>
  <si>
    <t>354075982</t>
  </si>
  <si>
    <t>04/01/2025</t>
  </si>
  <si>
    <t>Pest Control</t>
  </si>
  <si>
    <t>354076855</t>
  </si>
  <si>
    <t>04/01/2025</t>
  </si>
  <si>
    <t>Renters Insurance Fine</t>
  </si>
  <si>
    <t>354041976</t>
  </si>
  <si>
    <t>04/01/2025</t>
  </si>
  <si>
    <t>Trash Allocation Charge</t>
  </si>
  <si>
    <t>354076695</t>
  </si>
  <si>
    <t>04/01/2025</t>
  </si>
  <si>
    <t>Utility Admin Fee</t>
  </si>
  <si>
    <t>354077232</t>
  </si>
  <si>
    <t>04/01/2025</t>
  </si>
  <si>
    <t>Charge Total:</t>
  </si>
  <si>
    <t>26-2622</t>
  </si>
  <si>
    <t>B2</t>
  </si>
  <si>
    <t>Occupied No Notice</t>
  </si>
  <si>
    <t>Cantrell, Aaron</t>
  </si>
  <si>
    <t>Resident</t>
  </si>
  <si>
    <t>Amenity Rent</t>
  </si>
  <si>
    <t>354076448</t>
  </si>
  <si>
    <t>04/01/2025</t>
  </si>
  <si>
    <t>Rent</t>
  </si>
  <si>
    <t>354076848</t>
  </si>
  <si>
    <t>04/01/2025</t>
  </si>
  <si>
    <t>Parcel Pending Fee</t>
  </si>
  <si>
    <t>354077102</t>
  </si>
  <si>
    <t>04/01/2025</t>
  </si>
  <si>
    <t>Pest Control</t>
  </si>
  <si>
    <t>354076832</t>
  </si>
  <si>
    <t>04/01/2025</t>
  </si>
  <si>
    <t>Trash Allocation Charge</t>
  </si>
  <si>
    <t>354076537</t>
  </si>
  <si>
    <t>04/01/2025</t>
  </si>
  <si>
    <t>Utility Admin Fee</t>
  </si>
  <si>
    <t>354077773</t>
  </si>
  <si>
    <t>04/01/2025</t>
  </si>
  <si>
    <t>Charge Total:</t>
  </si>
  <si>
    <t>26-2623</t>
  </si>
  <si>
    <t>B2</t>
  </si>
  <si>
    <t>Occupied No Notice</t>
  </si>
  <si>
    <t>Chavarria, Josselyn</t>
  </si>
  <si>
    <t>Resident</t>
  </si>
  <si>
    <t>Amenity Rent</t>
  </si>
  <si>
    <t>354076502</t>
  </si>
  <si>
    <t>04/01/2025</t>
  </si>
  <si>
    <t>Rent</t>
  </si>
  <si>
    <t>354076790</t>
  </si>
  <si>
    <t>04/01/2025</t>
  </si>
  <si>
    <t>Parcel Pending Fee</t>
  </si>
  <si>
    <t>354076757</t>
  </si>
  <si>
    <t>04/01/2025</t>
  </si>
  <si>
    <t>Parking/Carport/Garage</t>
  </si>
  <si>
    <t>354076271</t>
  </si>
  <si>
    <t>04/01/2025</t>
  </si>
  <si>
    <t>Pest Control</t>
  </si>
  <si>
    <t>354077811</t>
  </si>
  <si>
    <t>04/01/2025</t>
  </si>
  <si>
    <t>Renters Insurance Fine</t>
  </si>
  <si>
    <t>354041896</t>
  </si>
  <si>
    <t>04/01/2025</t>
  </si>
  <si>
    <t>Trash Allocation Charge</t>
  </si>
  <si>
    <t>354076740</t>
  </si>
  <si>
    <t>04/01/2025</t>
  </si>
  <si>
    <t>Utility Admin Fee</t>
  </si>
  <si>
    <t>354077179</t>
  </si>
  <si>
    <t>04/01/2025</t>
  </si>
  <si>
    <t>Charge Total:</t>
  </si>
  <si>
    <t>26-2624</t>
  </si>
  <si>
    <t>B2</t>
  </si>
  <si>
    <t>Occupied No Notice</t>
  </si>
  <si>
    <t>Millard, Jaydon</t>
  </si>
  <si>
    <t>Resident</t>
  </si>
  <si>
    <t>Month to Month Rent</t>
  </si>
  <si>
    <t>354076799</t>
  </si>
  <si>
    <t>04/01/2025</t>
  </si>
  <si>
    <t>Late Fee</t>
  </si>
  <si>
    <t>354402050</t>
  </si>
  <si>
    <t>04/04/2025</t>
  </si>
  <si>
    <t>Late Fee</t>
  </si>
  <si>
    <t>354437784</t>
  </si>
  <si>
    <t>04/05/2025</t>
  </si>
  <si>
    <t>Late Fee</t>
  </si>
  <si>
    <t>354449014</t>
  </si>
  <si>
    <t>04/06/2025</t>
  </si>
  <si>
    <t>Late Fee</t>
  </si>
  <si>
    <t>354454183</t>
  </si>
  <si>
    <t>04/07/2025</t>
  </si>
  <si>
    <t>Late Fee</t>
  </si>
  <si>
    <t>354477365</t>
  </si>
  <si>
    <t>04/08/2025</t>
  </si>
  <si>
    <t>Late Fee</t>
  </si>
  <si>
    <t>354495473</t>
  </si>
  <si>
    <t>04/09/2025</t>
  </si>
  <si>
    <t>Late Fee</t>
  </si>
  <si>
    <t>354515426</t>
  </si>
  <si>
    <t>04/10/2025</t>
  </si>
  <si>
    <t>Month-to-Month Fee</t>
  </si>
  <si>
    <t>354076886</t>
  </si>
  <si>
    <t>04/01/2025</t>
  </si>
  <si>
    <t>Parcel Pending Fee</t>
  </si>
  <si>
    <t>354076682</t>
  </si>
  <si>
    <t>04/01/2025</t>
  </si>
  <si>
    <t>Pest Control</t>
  </si>
  <si>
    <t>354076104</t>
  </si>
  <si>
    <t>04/01/2025</t>
  </si>
  <si>
    <t>Pet Charge</t>
  </si>
  <si>
    <t>354076645</t>
  </si>
  <si>
    <t>04/01/2025</t>
  </si>
  <si>
    <t>Renters Insurance Fine</t>
  </si>
  <si>
    <t>354041892</t>
  </si>
  <si>
    <t>04/01/2025</t>
  </si>
  <si>
    <t>Trash Allocation Charge</t>
  </si>
  <si>
    <t>354077673</t>
  </si>
  <si>
    <t>04/01/2025</t>
  </si>
  <si>
    <t>Utility Admin Fee</t>
  </si>
  <si>
    <t>354076209</t>
  </si>
  <si>
    <t>04/01/2025</t>
  </si>
  <si>
    <t>Charge Total:</t>
  </si>
  <si>
    <t>27-2711</t>
  </si>
  <si>
    <t>A1</t>
  </si>
  <si>
    <t>Occupied No Notice</t>
  </si>
  <si>
    <t>Dunson, Edward</t>
  </si>
  <si>
    <t>Resident</t>
  </si>
  <si>
    <t>Amenity Rent</t>
  </si>
  <si>
    <t>354077564</t>
  </si>
  <si>
    <t>04/01/2025</t>
  </si>
  <si>
    <t>Amenity Rent</t>
  </si>
  <si>
    <t>354076251</t>
  </si>
  <si>
    <t>04/01/2025</t>
  </si>
  <si>
    <t>Rent</t>
  </si>
  <si>
    <t>354077042</t>
  </si>
  <si>
    <t>04/01/2025</t>
  </si>
  <si>
    <t>Parcel Pending Fee</t>
  </si>
  <si>
    <t>354077924</t>
  </si>
  <si>
    <t>04/01/2025</t>
  </si>
  <si>
    <t>Pest Control</t>
  </si>
  <si>
    <t>354077826</t>
  </si>
  <si>
    <t>04/01/2025</t>
  </si>
  <si>
    <t>Trash Allocation Charge</t>
  </si>
  <si>
    <t>354077554</t>
  </si>
  <si>
    <t>04/01/2025</t>
  </si>
  <si>
    <t>Utility Admin Fee</t>
  </si>
  <si>
    <t>354076348</t>
  </si>
  <si>
    <t>04/01/2025</t>
  </si>
  <si>
    <t>Charge Total:</t>
  </si>
  <si>
    <t>27-2712</t>
  </si>
  <si>
    <t>A1</t>
  </si>
  <si>
    <t>Occupied No Notice</t>
  </si>
  <si>
    <t>Gudino, Eneida</t>
  </si>
  <si>
    <t>Resident</t>
  </si>
  <si>
    <t>Amenity Rent</t>
  </si>
  <si>
    <t>354077203</t>
  </si>
  <si>
    <t>04/01/2025</t>
  </si>
  <si>
    <t>Amenity Rent</t>
  </si>
  <si>
    <t>354077959</t>
  </si>
  <si>
    <t>04/01/2025</t>
  </si>
  <si>
    <t>Rent</t>
  </si>
  <si>
    <t>354076095</t>
  </si>
  <si>
    <t>04/01/2025</t>
  </si>
  <si>
    <t>Parcel Pending Fee</t>
  </si>
  <si>
    <t>354077471</t>
  </si>
  <si>
    <t>04/01/2025</t>
  </si>
  <si>
    <t>Pest Control</t>
  </si>
  <si>
    <t>354076643</t>
  </si>
  <si>
    <t>04/01/2025</t>
  </si>
  <si>
    <t>Renters Insurance Fine</t>
  </si>
  <si>
    <t>354048407</t>
  </si>
  <si>
    <t>04/01/2025</t>
  </si>
  <si>
    <t>Renters Insurance Fine</t>
  </si>
  <si>
    <t>354041894</t>
  </si>
  <si>
    <t>04/01/2025</t>
  </si>
  <si>
    <t>Trash Allocation Charge</t>
  </si>
  <si>
    <t>354076116</t>
  </si>
  <si>
    <t>04/01/2025</t>
  </si>
  <si>
    <t>Utility Admin Fee</t>
  </si>
  <si>
    <t>354077669</t>
  </si>
  <si>
    <t>04/01/2025</t>
  </si>
  <si>
    <t>Charge Total:</t>
  </si>
  <si>
    <t>27-2713</t>
  </si>
  <si>
    <t>A1</t>
  </si>
  <si>
    <t>Vacant Rented Ready</t>
  </si>
  <si>
    <t>-- Vacant --</t>
  </si>
  <si>
    <t>-</t>
  </si>
  <si>
    <t>Charge Total:</t>
  </si>
  <si>
    <t>27-2714</t>
  </si>
  <si>
    <t>A1</t>
  </si>
  <si>
    <t>Notice Unrented</t>
  </si>
  <si>
    <t>Garcia, Yamilka</t>
  </si>
  <si>
    <t>Resident</t>
  </si>
  <si>
    <t>Amenity Rent</t>
  </si>
  <si>
    <t>354076346</t>
  </si>
  <si>
    <t>04/01/2025</t>
  </si>
  <si>
    <t>Amenity Rent</t>
  </si>
  <si>
    <t>354077156</t>
  </si>
  <si>
    <t>04/01/2025</t>
  </si>
  <si>
    <t>Rent</t>
  </si>
  <si>
    <t>354075936</t>
  </si>
  <si>
    <t>04/01/2025</t>
  </si>
  <si>
    <t>Parcel Pending Fee</t>
  </si>
  <si>
    <t>354076102</t>
  </si>
  <si>
    <t>04/01/2025</t>
  </si>
  <si>
    <t>Pest Control</t>
  </si>
  <si>
    <t>354077542</t>
  </si>
  <si>
    <t>04/01/2025</t>
  </si>
  <si>
    <t>Renters Insurance Fine</t>
  </si>
  <si>
    <t>354041901</t>
  </si>
  <si>
    <t>04/01/2025</t>
  </si>
  <si>
    <t>Trash Allocation Charge</t>
  </si>
  <si>
    <t>354075961</t>
  </si>
  <si>
    <t>04/01/2025</t>
  </si>
  <si>
    <t>Utility Admin Fee</t>
  </si>
  <si>
    <t>354077861</t>
  </si>
  <si>
    <t>04/01/2025</t>
  </si>
  <si>
    <t>Charge Total:</t>
  </si>
  <si>
    <t>27-2715</t>
  </si>
  <si>
    <t>A1</t>
  </si>
  <si>
    <t>Occupied No Notice</t>
  </si>
  <si>
    <t>Garcia-Martinez, Jose</t>
  </si>
  <si>
    <t>Resident</t>
  </si>
  <si>
    <t>Amenity Rent</t>
  </si>
  <si>
    <t>354076148</t>
  </si>
  <si>
    <t>04/01/2025</t>
  </si>
  <si>
    <t>Rent</t>
  </si>
  <si>
    <t>354076549</t>
  </si>
  <si>
    <t>04/01/2025</t>
  </si>
  <si>
    <t>Parcel Pending Fee</t>
  </si>
  <si>
    <t>354077010</t>
  </si>
  <si>
    <t>04/01/2025</t>
  </si>
  <si>
    <t>Parking/Carport/Garage</t>
  </si>
  <si>
    <t>354077638</t>
  </si>
  <si>
    <t>04/01/2025</t>
  </si>
  <si>
    <t>Pest Control</t>
  </si>
  <si>
    <t>354077063</t>
  </si>
  <si>
    <t>04/01/2025</t>
  </si>
  <si>
    <t>Trash Allocation Charge</t>
  </si>
  <si>
    <t>354077709</t>
  </si>
  <si>
    <t>04/01/2025</t>
  </si>
  <si>
    <t>Utility Admin Fee</t>
  </si>
  <si>
    <t>354076752</t>
  </si>
  <si>
    <t>04/01/2025</t>
  </si>
  <si>
    <t>Charge Total:</t>
  </si>
  <si>
    <t>27-2716</t>
  </si>
  <si>
    <t>A1</t>
  </si>
  <si>
    <t>Occupied No Notice</t>
  </si>
  <si>
    <t>Alvarado, Felicita (Maria)</t>
  </si>
  <si>
    <t>Resident</t>
  </si>
  <si>
    <t>Amenity Rent</t>
  </si>
  <si>
    <t>354076358</t>
  </si>
  <si>
    <t>04/01/2025</t>
  </si>
  <si>
    <t>Amenity Rent</t>
  </si>
  <si>
    <t>354076164</t>
  </si>
  <si>
    <t>04/01/2025</t>
  </si>
  <si>
    <t>Rent</t>
  </si>
  <si>
    <t>354076286</t>
  </si>
  <si>
    <t>04/01/2025</t>
  </si>
  <si>
    <t>Late Fee</t>
  </si>
  <si>
    <t>354402063</t>
  </si>
  <si>
    <t>04/04/2025</t>
  </si>
  <si>
    <t>Parcel Pending Fee</t>
  </si>
  <si>
    <t>354077360</t>
  </si>
  <si>
    <t>04/01/2025</t>
  </si>
  <si>
    <t>Parking/Carport/Garage</t>
  </si>
  <si>
    <t>354077488</t>
  </si>
  <si>
    <t>04/01/2025</t>
  </si>
  <si>
    <t>Pest Control</t>
  </si>
  <si>
    <t>354076354</t>
  </si>
  <si>
    <t>04/01/2025</t>
  </si>
  <si>
    <t>Renters Insurance Fine</t>
  </si>
  <si>
    <t>354042130</t>
  </si>
  <si>
    <t>04/01/2025</t>
  </si>
  <si>
    <t>Trash Allocation Charge</t>
  </si>
  <si>
    <t>354077438</t>
  </si>
  <si>
    <t>04/01/2025</t>
  </si>
  <si>
    <t>Utility Admin Fee</t>
  </si>
  <si>
    <t>354075925</t>
  </si>
  <si>
    <t>04/01/2025</t>
  </si>
  <si>
    <t>Charge Total:</t>
  </si>
  <si>
    <t>27-2717</t>
  </si>
  <si>
    <t>A1</t>
  </si>
  <si>
    <t>Occupied No Notice</t>
  </si>
  <si>
    <t>Fernandez, Mixila</t>
  </si>
  <si>
    <t>Resident</t>
  </si>
  <si>
    <t>Amenity Rent</t>
  </si>
  <si>
    <t>354077644</t>
  </si>
  <si>
    <t>04/01/2025</t>
  </si>
  <si>
    <t>Rent</t>
  </si>
  <si>
    <t>354076984</t>
  </si>
  <si>
    <t>04/01/2025</t>
  </si>
  <si>
    <t>Parcel Pending Fee</t>
  </si>
  <si>
    <t>354076642</t>
  </si>
  <si>
    <t>04/01/2025</t>
  </si>
  <si>
    <t>Pest Control</t>
  </si>
  <si>
    <t>354076260</t>
  </si>
  <si>
    <t>04/01/2025</t>
  </si>
  <si>
    <t>Renters Insurance Fine</t>
  </si>
  <si>
    <t>354215974</t>
  </si>
  <si>
    <t>04/01/2025</t>
  </si>
  <si>
    <t>Renters Insurance Fine</t>
  </si>
  <si>
    <t>354167193</t>
  </si>
  <si>
    <t>04/01/2025</t>
  </si>
  <si>
    <t>Trash Allocation Charge</t>
  </si>
  <si>
    <t>354076704</t>
  </si>
  <si>
    <t>04/01/2025</t>
  </si>
  <si>
    <t>Utility Admin Fee</t>
  </si>
  <si>
    <t>354077122</t>
  </si>
  <si>
    <t>04/01/2025</t>
  </si>
  <si>
    <t>Charge Total:</t>
  </si>
  <si>
    <t>27-2718</t>
  </si>
  <si>
    <t>A1</t>
  </si>
  <si>
    <t>Occupied No Notice</t>
  </si>
  <si>
    <t>Mayo, Courtney</t>
  </si>
  <si>
    <t>Resident</t>
  </si>
  <si>
    <t>Amenity Rent</t>
  </si>
  <si>
    <t>354075910</t>
  </si>
  <si>
    <t>04/01/2025</t>
  </si>
  <si>
    <t>Rent</t>
  </si>
  <si>
    <t>354077309</t>
  </si>
  <si>
    <t>04/01/2025</t>
  </si>
  <si>
    <t>Parcel Pending Fee</t>
  </si>
  <si>
    <t>354076375</t>
  </si>
  <si>
    <t>04/01/2025</t>
  </si>
  <si>
    <t>Parking/Carport/Garage</t>
  </si>
  <si>
    <t>354077601</t>
  </si>
  <si>
    <t>04/01/2025</t>
  </si>
  <si>
    <t>Pest Control</t>
  </si>
  <si>
    <t>354077553</t>
  </si>
  <si>
    <t>04/01/2025</t>
  </si>
  <si>
    <t>Trash Allocation Charge</t>
  </si>
  <si>
    <t>354076612</t>
  </si>
  <si>
    <t>04/01/2025</t>
  </si>
  <si>
    <t>Utility Admin Fee</t>
  </si>
  <si>
    <t>354076030</t>
  </si>
  <si>
    <t>04/01/2025</t>
  </si>
  <si>
    <t>Charge Total:</t>
  </si>
  <si>
    <t>27-2721</t>
  </si>
  <si>
    <t>A1</t>
  </si>
  <si>
    <t>Occupied No Notice</t>
  </si>
  <si>
    <t>Fudge, Brandon</t>
  </si>
  <si>
    <t>Resident</t>
  </si>
  <si>
    <t>Amenity Rent</t>
  </si>
  <si>
    <t>354077516</t>
  </si>
  <si>
    <t>04/01/2025</t>
  </si>
  <si>
    <t>Rent</t>
  </si>
  <si>
    <t>354077818</t>
  </si>
  <si>
    <t>04/01/2025</t>
  </si>
  <si>
    <t>Parcel Pending Fee</t>
  </si>
  <si>
    <t>354077538</t>
  </si>
  <si>
    <t>04/01/2025</t>
  </si>
  <si>
    <t>Parking/Carport/Garage</t>
  </si>
  <si>
    <t>354077429</t>
  </si>
  <si>
    <t>04/01/2025</t>
  </si>
  <si>
    <t>Pest Control</t>
  </si>
  <si>
    <t>354077161</t>
  </si>
  <si>
    <t>04/01/2025</t>
  </si>
  <si>
    <t>Trash Allocation Charge</t>
  </si>
  <si>
    <t>354077158</t>
  </si>
  <si>
    <t>04/01/2025</t>
  </si>
  <si>
    <t>Utility Admin Fee</t>
  </si>
  <si>
    <t>354077730</t>
  </si>
  <si>
    <t>04/01/2025</t>
  </si>
  <si>
    <t>Charge Total:</t>
  </si>
  <si>
    <t>27-2722</t>
  </si>
  <si>
    <t>A1</t>
  </si>
  <si>
    <t>Occupied No Notice</t>
  </si>
  <si>
    <t>Rodriguez, Yoenny</t>
  </si>
  <si>
    <t>Resident</t>
  </si>
  <si>
    <t>Amenity Rent</t>
  </si>
  <si>
    <t>354076724</t>
  </si>
  <si>
    <t>04/01/2025</t>
  </si>
  <si>
    <t>Rent</t>
  </si>
  <si>
    <t>354077733</t>
  </si>
  <si>
    <t>04/01/2025</t>
  </si>
  <si>
    <t>Parcel Pending Fee</t>
  </si>
  <si>
    <t>354076647</t>
  </si>
  <si>
    <t>04/01/2025</t>
  </si>
  <si>
    <t>Pest Control</t>
  </si>
  <si>
    <t>354075927</t>
  </si>
  <si>
    <t>04/01/2025</t>
  </si>
  <si>
    <t>Renters Insurance Fine</t>
  </si>
  <si>
    <t>354041974</t>
  </si>
  <si>
    <t>04/01/2025</t>
  </si>
  <si>
    <t>Trash Allocation Charge</t>
  </si>
  <si>
    <t>354077325</t>
  </si>
  <si>
    <t>04/01/2025</t>
  </si>
  <si>
    <t>Utility Admin Fee</t>
  </si>
  <si>
    <t>354076135</t>
  </si>
  <si>
    <t>04/01/2025</t>
  </si>
  <si>
    <t>Charge Total:</t>
  </si>
  <si>
    <t>27-2723</t>
  </si>
  <si>
    <t>A1</t>
  </si>
  <si>
    <t>Occupied No Notice</t>
  </si>
  <si>
    <t>Cadena, William</t>
  </si>
  <si>
    <t>Resident</t>
  </si>
  <si>
    <t>Amenity Rent</t>
  </si>
  <si>
    <t>354117937</t>
  </si>
  <si>
    <t>04/01/2025</t>
  </si>
  <si>
    <t>Rent</t>
  </si>
  <si>
    <t>354117940</t>
  </si>
  <si>
    <t>04/01/2025</t>
  </si>
  <si>
    <t>Parcel Pending Fee</t>
  </si>
  <si>
    <t>354117933</t>
  </si>
  <si>
    <t>04/01/2025</t>
  </si>
  <si>
    <t>Pest Control</t>
  </si>
  <si>
    <t>354117935</t>
  </si>
  <si>
    <t>04/01/2025</t>
  </si>
  <si>
    <t>Trash Allocation Charge</t>
  </si>
  <si>
    <t>354117930</t>
  </si>
  <si>
    <t>04/01/2025</t>
  </si>
  <si>
    <t>Utility Admin Fee</t>
  </si>
  <si>
    <t>354117938</t>
  </si>
  <si>
    <t>04/01/2025</t>
  </si>
  <si>
    <t>Charge Total:</t>
  </si>
  <si>
    <t>27-2724</t>
  </si>
  <si>
    <t>A1</t>
  </si>
  <si>
    <t>Vacant Unrented Not Ready</t>
  </si>
  <si>
    <t>-- Vacant --</t>
  </si>
  <si>
    <t>-</t>
  </si>
  <si>
    <t>Charge Total:</t>
  </si>
  <si>
    <t>27-2725</t>
  </si>
  <si>
    <t>A1</t>
  </si>
  <si>
    <t>Occupied No Notice</t>
  </si>
  <si>
    <t>Correa, Adam</t>
  </si>
  <si>
    <t>Resident</t>
  </si>
  <si>
    <t>Rent</t>
  </si>
  <si>
    <t>354076342</t>
  </si>
  <si>
    <t>04/01/2025</t>
  </si>
  <si>
    <t>Parcel Pending Fee</t>
  </si>
  <si>
    <t>354075919</t>
  </si>
  <si>
    <t>04/01/2025</t>
  </si>
  <si>
    <t>Pest Control</t>
  </si>
  <si>
    <t>354077710</t>
  </si>
  <si>
    <t>04/01/2025</t>
  </si>
  <si>
    <t>Trash Allocation Charge</t>
  </si>
  <si>
    <t>354076666</t>
  </si>
  <si>
    <t>04/01/2025</t>
  </si>
  <si>
    <t>Utility Admin Fee</t>
  </si>
  <si>
    <t>354077282</t>
  </si>
  <si>
    <t>04/01/2025</t>
  </si>
  <si>
    <t>Charge Total:</t>
  </si>
  <si>
    <t>27-2726</t>
  </si>
  <si>
    <t>A1</t>
  </si>
  <si>
    <t>Vacant Rented Not Ready</t>
  </si>
  <si>
    <t>-- Vacant --</t>
  </si>
  <si>
    <t>-</t>
  </si>
  <si>
    <t>Charge Total:</t>
  </si>
  <si>
    <t>27-2727</t>
  </si>
  <si>
    <t>A1</t>
  </si>
  <si>
    <t>Occupied No Notice</t>
  </si>
  <si>
    <t>Reed, Alaejah</t>
  </si>
  <si>
    <t>Resident</t>
  </si>
  <si>
    <t>Amenity Rent</t>
  </si>
  <si>
    <t>354077162</t>
  </si>
  <si>
    <t>04/01/2025</t>
  </si>
  <si>
    <t>Rent</t>
  </si>
  <si>
    <t>354076412</t>
  </si>
  <si>
    <t>04/01/2025</t>
  </si>
  <si>
    <t>Parcel Pending Fee</t>
  </si>
  <si>
    <t>354077659</t>
  </si>
  <si>
    <t>04/01/2025</t>
  </si>
  <si>
    <t>Pest Control</t>
  </si>
  <si>
    <t>354077577</t>
  </si>
  <si>
    <t>04/01/2025</t>
  </si>
  <si>
    <t>Trash Allocation Charge</t>
  </si>
  <si>
    <t>354076725</t>
  </si>
  <si>
    <t>04/01/2025</t>
  </si>
  <si>
    <t>Utility Admin Fee</t>
  </si>
  <si>
    <t>354077208</t>
  </si>
  <si>
    <t>04/01/2025</t>
  </si>
  <si>
    <t>Charge Total:</t>
  </si>
  <si>
    <t>27-2728</t>
  </si>
  <si>
    <t>A1</t>
  </si>
  <si>
    <t>Occupied No Notice</t>
  </si>
  <si>
    <t>Escarcega, Brissa</t>
  </si>
  <si>
    <t>Resident</t>
  </si>
  <si>
    <t>Amenity Rent</t>
  </si>
  <si>
    <t>354077786</t>
  </si>
  <si>
    <t>04/01/2025</t>
  </si>
  <si>
    <t>Rent</t>
  </si>
  <si>
    <t>354076911</t>
  </si>
  <si>
    <t>04/01/2025</t>
  </si>
  <si>
    <t>Parcel Pending Fee</t>
  </si>
  <si>
    <t>354077985</t>
  </si>
  <si>
    <t>04/01/2025</t>
  </si>
  <si>
    <t>Parking/Carport/Garage</t>
  </si>
  <si>
    <t>354076979</t>
  </si>
  <si>
    <t>04/01/2025</t>
  </si>
  <si>
    <t>Pest Control</t>
  </si>
  <si>
    <t>354076620</t>
  </si>
  <si>
    <t>04/01/2025</t>
  </si>
  <si>
    <t>Renters Insurance Fine</t>
  </si>
  <si>
    <t>354042207</t>
  </si>
  <si>
    <t>04/01/2025</t>
  </si>
  <si>
    <t>Trash Allocation Charge</t>
  </si>
  <si>
    <t>354077400</t>
  </si>
  <si>
    <t>04/01/2025</t>
  </si>
  <si>
    <t>Utility Admin Fee</t>
  </si>
  <si>
    <t>354077116</t>
  </si>
  <si>
    <t>04/01/2025</t>
  </si>
  <si>
    <t>Charge Total:</t>
  </si>
  <si>
    <t>28-2811</t>
  </si>
  <si>
    <t>A3</t>
  </si>
  <si>
    <t>Vacant Rented Ready</t>
  </si>
  <si>
    <t>-- Vacant --</t>
  </si>
  <si>
    <t>-</t>
  </si>
  <si>
    <t>Charge Total:</t>
  </si>
  <si>
    <t>28-2812</t>
  </si>
  <si>
    <t>A3</t>
  </si>
  <si>
    <t>Occupied No Notice</t>
  </si>
  <si>
    <t>Quiroga, Antonio</t>
  </si>
  <si>
    <t>Resident</t>
  </si>
  <si>
    <t>Amenity Rent</t>
  </si>
  <si>
    <t>354076632</t>
  </si>
  <si>
    <t>04/01/2025</t>
  </si>
  <si>
    <t>Amenity Rent</t>
  </si>
  <si>
    <t>354077163</t>
  </si>
  <si>
    <t>04/01/2025</t>
  </si>
  <si>
    <t>Rent</t>
  </si>
  <si>
    <t>354076664</t>
  </si>
  <si>
    <t>04/01/2025</t>
  </si>
  <si>
    <t>Parcel Pending Fee</t>
  </si>
  <si>
    <t>354076503</t>
  </si>
  <si>
    <t>04/01/2025</t>
  </si>
  <si>
    <t>Parking/Carport/Garage</t>
  </si>
  <si>
    <t>354077090</t>
  </si>
  <si>
    <t>04/01/2025</t>
  </si>
  <si>
    <t>Pest Control</t>
  </si>
  <si>
    <t>354076274</t>
  </si>
  <si>
    <t>04/01/2025</t>
  </si>
  <si>
    <t>Trash Allocation Charge</t>
  </si>
  <si>
    <t>354076657</t>
  </si>
  <si>
    <t>04/01/2025</t>
  </si>
  <si>
    <t>Utility Admin Fee</t>
  </si>
  <si>
    <t>354077505</t>
  </si>
  <si>
    <t>04/01/2025</t>
  </si>
  <si>
    <t>Charge Total:</t>
  </si>
  <si>
    <t>28-2813</t>
  </si>
  <si>
    <t>A3</t>
  </si>
  <si>
    <t>Occupied No Notice</t>
  </si>
  <si>
    <t>Braddock, Earl</t>
  </si>
  <si>
    <t>Resident</t>
  </si>
  <si>
    <t>Amenity Rent</t>
  </si>
  <si>
    <t>354076044</t>
  </si>
  <si>
    <t>04/01/2025</t>
  </si>
  <si>
    <t>Amenity Rent</t>
  </si>
  <si>
    <t>354076120</t>
  </si>
  <si>
    <t>04/01/2025</t>
  </si>
  <si>
    <t>Rent</t>
  </si>
  <si>
    <t>354076213</t>
  </si>
  <si>
    <t>04/01/2025</t>
  </si>
  <si>
    <t>Parcel Pending Fee</t>
  </si>
  <si>
    <t>354077749</t>
  </si>
  <si>
    <t>04/01/2025</t>
  </si>
  <si>
    <t>Pest Control</t>
  </si>
  <si>
    <t>354076550</t>
  </si>
  <si>
    <t>04/01/2025</t>
  </si>
  <si>
    <t>Trash Allocation Charge</t>
  </si>
  <si>
    <t>354077478</t>
  </si>
  <si>
    <t>04/01/2025</t>
  </si>
  <si>
    <t>Utility Admin Fee</t>
  </si>
  <si>
    <t>354077897</t>
  </si>
  <si>
    <t>04/01/2025</t>
  </si>
  <si>
    <t>Charge Total:</t>
  </si>
  <si>
    <t>28-2814</t>
  </si>
  <si>
    <t>A3</t>
  </si>
  <si>
    <t>Occupied No Notice</t>
  </si>
  <si>
    <t>Mancinas, Yolanda</t>
  </si>
  <si>
    <t>Resident</t>
  </si>
  <si>
    <t>Amenity Rent</t>
  </si>
  <si>
    <t>354077700</t>
  </si>
  <si>
    <t>04/01/2025</t>
  </si>
  <si>
    <t>Amenity Rent</t>
  </si>
  <si>
    <t>354077357</t>
  </si>
  <si>
    <t>04/01/2025</t>
  </si>
  <si>
    <t>Rent</t>
  </si>
  <si>
    <t>354077172</t>
  </si>
  <si>
    <t>04/01/2025</t>
  </si>
  <si>
    <t>Parcel Pending Fee</t>
  </si>
  <si>
    <t>354076107</t>
  </si>
  <si>
    <t>04/01/2025</t>
  </si>
  <si>
    <t>Pest Control</t>
  </si>
  <si>
    <t>354076720</t>
  </si>
  <si>
    <t>04/01/2025</t>
  </si>
  <si>
    <t>Trash Allocation Charge</t>
  </si>
  <si>
    <t>354077857</t>
  </si>
  <si>
    <t>04/01/2025</t>
  </si>
  <si>
    <t>Utility Admin Fee</t>
  </si>
  <si>
    <t>354077057</t>
  </si>
  <si>
    <t>04/01/2025</t>
  </si>
  <si>
    <t>Charge Total:</t>
  </si>
  <si>
    <t>28-2815</t>
  </si>
  <si>
    <t>A3</t>
  </si>
  <si>
    <t>Occupied No Notice</t>
  </si>
  <si>
    <t>Ramirez, Ismael</t>
  </si>
  <si>
    <t>Resident</t>
  </si>
  <si>
    <t>Amenity Rent</t>
  </si>
  <si>
    <t>354076592</t>
  </si>
  <si>
    <t>04/01/2025</t>
  </si>
  <si>
    <t>Amenity Rent</t>
  </si>
  <si>
    <t>354077423</t>
  </si>
  <si>
    <t>04/01/2025</t>
  </si>
  <si>
    <t>Rent</t>
  </si>
  <si>
    <t>354077910</t>
  </si>
  <si>
    <t>04/01/2025</t>
  </si>
  <si>
    <t>Parcel Pending Fee</t>
  </si>
  <si>
    <t>354076778</t>
  </si>
  <si>
    <t>04/01/2025</t>
  </si>
  <si>
    <t>Parking/Carport/Garage</t>
  </si>
  <si>
    <t>354076616</t>
  </si>
  <si>
    <t>04/01/2025</t>
  </si>
  <si>
    <t>Parking/Carport/Garage</t>
  </si>
  <si>
    <t>354077196</t>
  </si>
  <si>
    <t>04/01/2025</t>
  </si>
  <si>
    <t>Pest Control</t>
  </si>
  <si>
    <t>354077664</t>
  </si>
  <si>
    <t>04/01/2025</t>
  </si>
  <si>
    <t>Renters Insurance Fine</t>
  </si>
  <si>
    <t>354089447</t>
  </si>
  <si>
    <t>04/01/2025</t>
  </si>
  <si>
    <t>Renters Insurance Fine</t>
  </si>
  <si>
    <t>354126443</t>
  </si>
  <si>
    <t>04/01/2025</t>
  </si>
  <si>
    <t>Trash Allocation Charge</t>
  </si>
  <si>
    <t>354076697</t>
  </si>
  <si>
    <t>04/01/2025</t>
  </si>
  <si>
    <t>Utility Admin Fee</t>
  </si>
  <si>
    <t>354077104</t>
  </si>
  <si>
    <t>04/01/2025</t>
  </si>
  <si>
    <t>Charge Total:</t>
  </si>
  <si>
    <t>28-2816</t>
  </si>
  <si>
    <t>A3</t>
  </si>
  <si>
    <t>Occupied No Notice</t>
  </si>
  <si>
    <t>Briggs, Irma</t>
  </si>
  <si>
    <t>Resident</t>
  </si>
  <si>
    <t>Amenity Rent</t>
  </si>
  <si>
    <t>354077054</t>
  </si>
  <si>
    <t>04/01/2025</t>
  </si>
  <si>
    <t>Rent</t>
  </si>
  <si>
    <t>354076067</t>
  </si>
  <si>
    <t>04/01/2025</t>
  </si>
  <si>
    <t>Parcel Pending Fee</t>
  </si>
  <si>
    <t>354076894</t>
  </si>
  <si>
    <t>04/01/2025</t>
  </si>
  <si>
    <t>Parking/Carport/Garage</t>
  </si>
  <si>
    <t>354076178</t>
  </si>
  <si>
    <t>04/01/2025</t>
  </si>
  <si>
    <t>Pest Control</t>
  </si>
  <si>
    <t>354076031</t>
  </si>
  <si>
    <t>04/01/2025</t>
  </si>
  <si>
    <t>Trash Allocation Charge</t>
  </si>
  <si>
    <t>354077781</t>
  </si>
  <si>
    <t>04/01/2025</t>
  </si>
  <si>
    <t>Utility Admin Fee</t>
  </si>
  <si>
    <t>354076450</t>
  </si>
  <si>
    <t>04/01/2025</t>
  </si>
  <si>
    <t>Charge Total:</t>
  </si>
  <si>
    <t>28-2817</t>
  </si>
  <si>
    <t>A3</t>
  </si>
  <si>
    <t>Occupied No Notice</t>
  </si>
  <si>
    <t>Stuteville, Kaleb</t>
  </si>
  <si>
    <t>Resident</t>
  </si>
  <si>
    <t>Amenity Rent</t>
  </si>
  <si>
    <t>354077329</t>
  </si>
  <si>
    <t>04/01/2025</t>
  </si>
  <si>
    <t>Amenity Rent</t>
  </si>
  <si>
    <t>354077479</t>
  </si>
  <si>
    <t>04/01/2025</t>
  </si>
  <si>
    <t>Rent</t>
  </si>
  <si>
    <t>354077274</t>
  </si>
  <si>
    <t>04/01/2025</t>
  </si>
  <si>
    <t>Parcel Pending Fee</t>
  </si>
  <si>
    <t>354076089</t>
  </si>
  <si>
    <t>04/01/2025</t>
  </si>
  <si>
    <t>Pest Control</t>
  </si>
  <si>
    <t>354077965</t>
  </si>
  <si>
    <t>04/01/2025</t>
  </si>
  <si>
    <t>Trash Allocation Charge</t>
  </si>
  <si>
    <t>354077819</t>
  </si>
  <si>
    <t>04/01/2025</t>
  </si>
  <si>
    <t>Utility Admin Fee</t>
  </si>
  <si>
    <t>354077470</t>
  </si>
  <si>
    <t>04/01/2025</t>
  </si>
  <si>
    <t>Charge Total:</t>
  </si>
  <si>
    <t>28-2818</t>
  </si>
  <si>
    <t>A3</t>
  </si>
  <si>
    <t>Occupied No Notice</t>
  </si>
  <si>
    <t>Alaniz, Noah</t>
  </si>
  <si>
    <t>Resident</t>
  </si>
  <si>
    <t>Amenity Rent</t>
  </si>
  <si>
    <t>354076159</t>
  </si>
  <si>
    <t>04/01/2025</t>
  </si>
  <si>
    <t>Amenity Rent</t>
  </si>
  <si>
    <t>354359868</t>
  </si>
  <si>
    <t>04/01/2025</t>
  </si>
  <si>
    <t>Amenity Rent</t>
  </si>
  <si>
    <t>354359878</t>
  </si>
  <si>
    <t>04/01/2025</t>
  </si>
  <si>
    <t>Month to Month Rent</t>
  </si>
  <si>
    <t>354359867</t>
  </si>
  <si>
    <t>04/01/2025</t>
  </si>
  <si>
    <t>Month to Month Rent</t>
  </si>
  <si>
    <t>354077900</t>
  </si>
  <si>
    <t>04/01/2025</t>
  </si>
  <si>
    <t>Rent</t>
  </si>
  <si>
    <t>354359881</t>
  </si>
  <si>
    <t>04/01/2025</t>
  </si>
  <si>
    <t>Month-to-Month Fee</t>
  </si>
  <si>
    <t>354359876</t>
  </si>
  <si>
    <t>04/01/2025</t>
  </si>
  <si>
    <t>Month-to-Month Fee</t>
  </si>
  <si>
    <t>354077591</t>
  </si>
  <si>
    <t>04/01/2025</t>
  </si>
  <si>
    <t>Parcel Pending Fee</t>
  </si>
  <si>
    <t>354359879</t>
  </si>
  <si>
    <t>04/01/2025</t>
  </si>
  <si>
    <t>Parcel Pending Fee</t>
  </si>
  <si>
    <t>354359870</t>
  </si>
  <si>
    <t>04/01/2025</t>
  </si>
  <si>
    <t>Parcel Pending Fee</t>
  </si>
  <si>
    <t>354077971</t>
  </si>
  <si>
    <t>04/01/2025</t>
  </si>
  <si>
    <t>Parking/Carport/Garage</t>
  </si>
  <si>
    <t>354359872</t>
  </si>
  <si>
    <t>04/01/2025</t>
  </si>
  <si>
    <t>Parking/Carport/Garage</t>
  </si>
  <si>
    <t>354075924</t>
  </si>
  <si>
    <t>04/01/2025</t>
  </si>
  <si>
    <t>Parking/Carport/Garage</t>
  </si>
  <si>
    <t>354076883</t>
  </si>
  <si>
    <t>04/01/2025</t>
  </si>
  <si>
    <t>Parking/Carport/Garage</t>
  </si>
  <si>
    <t>354359882</t>
  </si>
  <si>
    <t>04/01/2025</t>
  </si>
  <si>
    <t>Parking/Carport/Garage</t>
  </si>
  <si>
    <t>354359880</t>
  </si>
  <si>
    <t>04/01/2025</t>
  </si>
  <si>
    <t>Parking/Carport/Garage</t>
  </si>
  <si>
    <t>354359875</t>
  </si>
  <si>
    <t>04/01/2025</t>
  </si>
  <si>
    <t>Parking/Carport/Garage</t>
  </si>
  <si>
    <t>354359873</t>
  </si>
  <si>
    <t>04/01/2025</t>
  </si>
  <si>
    <t>Parking/Carport/Garage</t>
  </si>
  <si>
    <t>354076083</t>
  </si>
  <si>
    <t>04/01/2025</t>
  </si>
  <si>
    <t>Parking/Carport/Garage</t>
  </si>
  <si>
    <t>354359874</t>
  </si>
  <si>
    <t>04/01/2025</t>
  </si>
  <si>
    <t>Parking/Carport/Garage</t>
  </si>
  <si>
    <t>354076885</t>
  </si>
  <si>
    <t>04/01/2025</t>
  </si>
  <si>
    <t>Pest Control</t>
  </si>
  <si>
    <t>354359871</t>
  </si>
  <si>
    <t>04/01/2025</t>
  </si>
  <si>
    <t>Pest Control</t>
  </si>
  <si>
    <t>354076377</t>
  </si>
  <si>
    <t>04/01/2025</t>
  </si>
  <si>
    <t>Pest Control</t>
  </si>
  <si>
    <t>354359877</t>
  </si>
  <si>
    <t>04/01/2025</t>
  </si>
  <si>
    <t>Trash Allocation Charge</t>
  </si>
  <si>
    <t>354359866</t>
  </si>
  <si>
    <t>04/01/2025</t>
  </si>
  <si>
    <t>Trash Allocation Charge</t>
  </si>
  <si>
    <t>354359884</t>
  </si>
  <si>
    <t>04/01/2025</t>
  </si>
  <si>
    <t>Trash Allocation Charge</t>
  </si>
  <si>
    <t>354077080</t>
  </si>
  <si>
    <t>04/01/2025</t>
  </si>
  <si>
    <t>Utility Admin Fee</t>
  </si>
  <si>
    <t>354359883</t>
  </si>
  <si>
    <t>04/01/2025</t>
  </si>
  <si>
    <t>Utility Admin Fee</t>
  </si>
  <si>
    <t>354076931</t>
  </si>
  <si>
    <t>04/01/2025</t>
  </si>
  <si>
    <t>Utility Admin Fee</t>
  </si>
  <si>
    <t>354359869</t>
  </si>
  <si>
    <t>04/01/2025</t>
  </si>
  <si>
    <t>Charge Total:</t>
  </si>
  <si>
    <t>28-2821</t>
  </si>
  <si>
    <t>A3</t>
  </si>
  <si>
    <t>Occupied No Notice</t>
  </si>
  <si>
    <t>Golden, Jacelyn</t>
  </si>
  <si>
    <t>Resident</t>
  </si>
  <si>
    <t>Rent</t>
  </si>
  <si>
    <t>354076398</t>
  </si>
  <si>
    <t>04/01/2025</t>
  </si>
  <si>
    <t>Parcel Pending Fee</t>
  </si>
  <si>
    <t>354076780</t>
  </si>
  <si>
    <t>04/01/2025</t>
  </si>
  <si>
    <t>Parking/Carport/Garage</t>
  </si>
  <si>
    <t>354077184</t>
  </si>
  <si>
    <t>04/01/2025</t>
  </si>
  <si>
    <t>Pest Control</t>
  </si>
  <si>
    <t>354077810</t>
  </si>
  <si>
    <t>04/01/2025</t>
  </si>
  <si>
    <t>Trash Allocation Charge</t>
  </si>
  <si>
    <t>354075893</t>
  </si>
  <si>
    <t>04/01/2025</t>
  </si>
  <si>
    <t>Utility Admin Fee</t>
  </si>
  <si>
    <t>354076311</t>
  </si>
  <si>
    <t>04/01/2025</t>
  </si>
  <si>
    <t>Charge Total:</t>
  </si>
  <si>
    <t>28-2822</t>
  </si>
  <si>
    <t>A3</t>
  </si>
  <si>
    <t>Vacant Rented Ready</t>
  </si>
  <si>
    <t>-- Vacant --</t>
  </si>
  <si>
    <t>-</t>
  </si>
  <si>
    <t>Charge Total:</t>
  </si>
  <si>
    <t>28-2823</t>
  </si>
  <si>
    <t>A3</t>
  </si>
  <si>
    <t>Occupied No Notice</t>
  </si>
  <si>
    <t>Wyatt, Paul</t>
  </si>
  <si>
    <t>Resident</t>
  </si>
  <si>
    <t>Amenity Rent</t>
  </si>
  <si>
    <t>354077058</t>
  </si>
  <si>
    <t>04/01/2025</t>
  </si>
  <si>
    <t>Rent</t>
  </si>
  <si>
    <t>354077149</t>
  </si>
  <si>
    <t>04/01/2025</t>
  </si>
  <si>
    <t>Parcel Pending Fee</t>
  </si>
  <si>
    <t>354076432</t>
  </si>
  <si>
    <t>04/01/2025</t>
  </si>
  <si>
    <t>Pest Control</t>
  </si>
  <si>
    <t>354077817</t>
  </si>
  <si>
    <t>04/01/2025</t>
  </si>
  <si>
    <t>Trash Allocation Charge</t>
  </si>
  <si>
    <t>354076858</t>
  </si>
  <si>
    <t>04/01/2025</t>
  </si>
  <si>
    <t>Utility Admin Fee</t>
  </si>
  <si>
    <t>354076976</t>
  </si>
  <si>
    <t>04/01/2025</t>
  </si>
  <si>
    <t>Charge Total:</t>
  </si>
  <si>
    <t>28-2824</t>
  </si>
  <si>
    <t>A3</t>
  </si>
  <si>
    <t>Occupied No Notice</t>
  </si>
  <si>
    <t>MacPhee, Rhonda</t>
  </si>
  <si>
    <t>Resident</t>
  </si>
  <si>
    <t>Amenity Rent</t>
  </si>
  <si>
    <t>354076552</t>
  </si>
  <si>
    <t>04/01/2025</t>
  </si>
  <si>
    <t>Rent</t>
  </si>
  <si>
    <t>354077387</t>
  </si>
  <si>
    <t>04/01/2025</t>
  </si>
  <si>
    <t>Parcel Pending Fee</t>
  </si>
  <si>
    <t>354076599</t>
  </si>
  <si>
    <t>04/01/2025</t>
  </si>
  <si>
    <t>Pest Control</t>
  </si>
  <si>
    <t>354076689</t>
  </si>
  <si>
    <t>04/01/2025</t>
  </si>
  <si>
    <t>Trash Allocation Charge</t>
  </si>
  <si>
    <t>354076907</t>
  </si>
  <si>
    <t>04/01/2025</t>
  </si>
  <si>
    <t>Utility Admin Fee</t>
  </si>
  <si>
    <t>354077193</t>
  </si>
  <si>
    <t>04/01/2025</t>
  </si>
  <si>
    <t>Charge Total:</t>
  </si>
  <si>
    <t>28-2825</t>
  </si>
  <si>
    <t>A3</t>
  </si>
  <si>
    <t>Occupied No Notice</t>
  </si>
  <si>
    <t>Villalobos, Mario</t>
  </si>
  <si>
    <t>Resident</t>
  </si>
  <si>
    <t>Rent</t>
  </si>
  <si>
    <t>354117972</t>
  </si>
  <si>
    <t>04/01/2025</t>
  </si>
  <si>
    <t>Parcel Pending Fee</t>
  </si>
  <si>
    <t>354117968</t>
  </si>
  <si>
    <t>04/01/2025</t>
  </si>
  <si>
    <t>Parking/Carport/Garage</t>
  </si>
  <si>
    <t>354147158</t>
  </si>
  <si>
    <t>04/01/2025</t>
  </si>
  <si>
    <t>Parking/Carport/Garage</t>
  </si>
  <si>
    <t>354147159</t>
  </si>
  <si>
    <t>04/01/2025</t>
  </si>
  <si>
    <t>Pest Control</t>
  </si>
  <si>
    <t>354117974</t>
  </si>
  <si>
    <t>04/01/2025</t>
  </si>
  <si>
    <t>Trash Allocation Charge</t>
  </si>
  <si>
    <t>354117966</t>
  </si>
  <si>
    <t>04/01/2025</t>
  </si>
  <si>
    <t>Utility Admin Fee</t>
  </si>
  <si>
    <t>354117967</t>
  </si>
  <si>
    <t>04/01/2025</t>
  </si>
  <si>
    <t>Charge Total:</t>
  </si>
  <si>
    <t>28-2826</t>
  </si>
  <si>
    <t>A3</t>
  </si>
  <si>
    <t>Occupied No Notice</t>
  </si>
  <si>
    <t>Wallace, Ira</t>
  </si>
  <si>
    <t>Resident</t>
  </si>
  <si>
    <t>Amenity Rent</t>
  </si>
  <si>
    <t>354077267</t>
  </si>
  <si>
    <t>04/01/2025</t>
  </si>
  <si>
    <t>Rent</t>
  </si>
  <si>
    <t>354077117</t>
  </si>
  <si>
    <t>04/01/2025</t>
  </si>
  <si>
    <t>Parcel Pending Fee</t>
  </si>
  <si>
    <t>354077878</t>
  </si>
  <si>
    <t>04/01/2025</t>
  </si>
  <si>
    <t>Parking/Carport/Garage</t>
  </si>
  <si>
    <t>354076105</t>
  </si>
  <si>
    <t>04/01/2025</t>
  </si>
  <si>
    <t>Pest Control</t>
  </si>
  <si>
    <t>354076121</t>
  </si>
  <si>
    <t>04/01/2025</t>
  </si>
  <si>
    <t>Trash Allocation Charge</t>
  </si>
  <si>
    <t>354076580</t>
  </si>
  <si>
    <t>04/01/2025</t>
  </si>
  <si>
    <t>Utility Admin Fee</t>
  </si>
  <si>
    <t>354077561</t>
  </si>
  <si>
    <t>04/01/2025</t>
  </si>
  <si>
    <t>Charge Total:</t>
  </si>
  <si>
    <t>28-2827</t>
  </si>
  <si>
    <t>A3</t>
  </si>
  <si>
    <t>Occupied No Notice</t>
  </si>
  <si>
    <t>Malik, Bhoomanyu</t>
  </si>
  <si>
    <t>Resident</t>
  </si>
  <si>
    <t>Amenity Rent</t>
  </si>
  <si>
    <t>354076733</t>
  </si>
  <si>
    <t>04/01/2025</t>
  </si>
  <si>
    <t>Rent</t>
  </si>
  <si>
    <t>354076265</t>
  </si>
  <si>
    <t>04/01/2025</t>
  </si>
  <si>
    <t>Parcel Pending Fee</t>
  </si>
  <si>
    <t>354077465</t>
  </si>
  <si>
    <t>04/01/2025</t>
  </si>
  <si>
    <t>Pest Control</t>
  </si>
  <si>
    <t>354076264</t>
  </si>
  <si>
    <t>04/01/2025</t>
  </si>
  <si>
    <t>Trash Allocation Charge</t>
  </si>
  <si>
    <t>354076299</t>
  </si>
  <si>
    <t>04/01/2025</t>
  </si>
  <si>
    <t>Utility Admin Fee</t>
  </si>
  <si>
    <t>354076824</t>
  </si>
  <si>
    <t>04/01/2025</t>
  </si>
  <si>
    <t>Charge Total:</t>
  </si>
  <si>
    <t>28-2828</t>
  </si>
  <si>
    <t>A3</t>
  </si>
  <si>
    <t>Occupied No Notice</t>
  </si>
  <si>
    <t>Del Toro Gil, Yesica</t>
  </si>
  <si>
    <t>Resident</t>
  </si>
  <si>
    <t>Rent</t>
  </si>
  <si>
    <t>354077469</t>
  </si>
  <si>
    <t>04/01/2025</t>
  </si>
  <si>
    <t>Parcel Pending Fee</t>
  </si>
  <si>
    <t>354077264</t>
  </si>
  <si>
    <t>04/01/2025</t>
  </si>
  <si>
    <t>Pest Control</t>
  </si>
  <si>
    <t>354076405</t>
  </si>
  <si>
    <t>04/01/2025</t>
  </si>
  <si>
    <t>Trash Allocation Charge</t>
  </si>
  <si>
    <t>354077418</t>
  </si>
  <si>
    <t>04/01/2025</t>
  </si>
  <si>
    <t>Utility Admin Fee</t>
  </si>
  <si>
    <t>354076039</t>
  </si>
  <si>
    <t>04/01/2025</t>
  </si>
  <si>
    <t>Charge Total:</t>
  </si>
  <si>
    <t>The Clusters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</si>
  <si>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</si>
  <si>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</si>
  <si>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</si>
  <si>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</si>
  <si>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</si>
  <si>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</si>
  <si>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</si>
  <si>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</si>
  <si>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</si>
  <si>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</si>
  <si>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</si>
  <si>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</si>
  <si>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</si>
  <si>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</si>
  <si>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</si>
  <si>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</si>
  <si>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The Clusters</t>
  </si>
  <si>
    <t>Notice Rented</t>
  </si>
  <si>
    <t>The Clusters</t>
  </si>
  <si>
    <t>Notice Unrented</t>
  </si>
  <si>
    <t>The Clusters</t>
  </si>
  <si>
    <t>Total Occupied Units</t>
  </si>
  <si>
    <t>Vacant Rented Ready</t>
  </si>
  <si>
    <t>The Clusters</t>
  </si>
  <si>
    <t>Vacant Rented Not Ready</t>
  </si>
  <si>
    <t>The Clusters</t>
  </si>
  <si>
    <t>Vacant Unrented Ready</t>
  </si>
  <si>
    <t>The Clusters</t>
  </si>
  <si>
    <t>Vacant Unrented Not Ready</t>
  </si>
  <si>
    <t>The Clusters</t>
  </si>
  <si>
    <t>Total Vacant Units</t>
  </si>
  <si>
    <t>Total Rentable Units</t>
  </si>
  <si>
    <t>Excluded - Model Unit</t>
  </si>
  <si>
    <t>The Clusters</t>
  </si>
  <si>
    <t xml:space="preserve"> Total Excluded Units</t>
  </si>
  <si>
    <t xml:space="preserve"> Total Units</t>
  </si>
  <si>
    <t>Charge Code Summary</t>
  </si>
  <si>
    <t>Charge Code</t>
  </si>
  <si>
    <t>Scheduled</t>
  </si>
  <si>
    <t>Ledger: Resident</t>
  </si>
  <si>
    <t>Administration Fee</t>
  </si>
  <si>
    <t>Amenity Rent</t>
  </si>
  <si>
    <t>Application Fee</t>
  </si>
  <si>
    <t>Concession-Resident</t>
  </si>
  <si>
    <t>Late Fee</t>
  </si>
  <si>
    <t>Month-to-Month Fee</t>
  </si>
  <si>
    <t>Month to Month Rent</t>
  </si>
  <si>
    <t>Parcel Pending Fee</t>
  </si>
  <si>
    <t>Parking/Carport/Garage</t>
  </si>
  <si>
    <t>Pest Control</t>
  </si>
  <si>
    <t>Pet Charge</t>
  </si>
  <si>
    <t>Rent</t>
  </si>
  <si>
    <t>Renters Insurance Fine</t>
  </si>
  <si>
    <t>Transfer Fee</t>
  </si>
  <si>
    <t>Trash Allocation Charge</t>
  </si>
  <si>
    <t>Utility Admin Fee</t>
  </si>
  <si>
    <t>Washer and Dryer Charge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</si>
  <si>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</si>
  <si>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</si>
  <si>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</si>
  <si>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</si>
  <si>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</si>
  <si>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</si>
  <si>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</si>
  <si>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</si>
  <si>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</si>
  <si>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</si>
  <si>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</si>
  <si>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</si>
  <si>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</si>
  <si>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</si>
  <si>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</si>
  <si>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</si>
  <si>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</si>
  <si>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</si>
  <si>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</si>
  <si>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</si>
  <si>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2-225</t>
  </si>
  <si>
    <t>A2</t>
  </si>
  <si>
    <t>Vacant Rented Ready</t>
  </si>
  <si>
    <t>Moon, Jaeden</t>
  </si>
  <si>
    <t>Resident</t>
  </si>
  <si>
    <t>Amenity Rent</t>
  </si>
  <si>
    <t>Rent</t>
  </si>
  <si>
    <t>Parcel Pending Fee</t>
  </si>
  <si>
    <t>Pest Control</t>
  </si>
  <si>
    <t>Trash Allocation Charge</t>
  </si>
  <si>
    <t>Utility Admin Fee</t>
  </si>
  <si>
    <t>Charge Total:</t>
  </si>
  <si>
    <t>3-314</t>
  </si>
  <si>
    <t>B1</t>
  </si>
  <si>
    <t>Vacant Rented Ready</t>
  </si>
  <si>
    <t>Cadena, Matthew</t>
  </si>
  <si>
    <t>Resident</t>
  </si>
  <si>
    <t>Amenity Rent</t>
  </si>
  <si>
    <t>Rent</t>
  </si>
  <si>
    <t>Parcel Pending Fee</t>
  </si>
  <si>
    <t>Pest Control</t>
  </si>
  <si>
    <t>Trash Allocation Charge</t>
  </si>
  <si>
    <t>Utility Admin Fee</t>
  </si>
  <si>
    <t>Charge Total:</t>
  </si>
  <si>
    <t>12-1227</t>
  </si>
  <si>
    <t>A2</t>
  </si>
  <si>
    <t>Vacant Rented Ready</t>
  </si>
  <si>
    <t>Jones, Asa</t>
  </si>
  <si>
    <t>Resident</t>
  </si>
  <si>
    <t>Amenity Rent</t>
  </si>
  <si>
    <t>Rent</t>
  </si>
  <si>
    <t>Bounced Check Fee</t>
  </si>
  <si>
    <t>354303807</t>
  </si>
  <si>
    <t>03/28/2025</t>
  </si>
  <si>
    <t>Parcel Pending Fee</t>
  </si>
  <si>
    <t>Pest Control</t>
  </si>
  <si>
    <t>Trash Allocation Charge</t>
  </si>
  <si>
    <t>Utility Admin Fee</t>
  </si>
  <si>
    <t>Charge Total:</t>
  </si>
  <si>
    <t>16-1617</t>
  </si>
  <si>
    <t>A3</t>
  </si>
  <si>
    <t>Vacant Rented Ready</t>
  </si>
  <si>
    <t>Riley, Shawna</t>
  </si>
  <si>
    <t>Resident</t>
  </si>
  <si>
    <t>Amenity Rent</t>
  </si>
  <si>
    <t>Rent</t>
  </si>
  <si>
    <t>Parcel Pending Fee</t>
  </si>
  <si>
    <t>Pest Control</t>
  </si>
  <si>
    <t>Trash Allocation Charge</t>
  </si>
  <si>
    <t>Utility Admin Fee</t>
  </si>
  <si>
    <t>Charge Total:</t>
  </si>
  <si>
    <t>16-1626</t>
  </si>
  <si>
    <t>A3</t>
  </si>
  <si>
    <t>Vacant Rented Ready</t>
  </si>
  <si>
    <t>Wood, Joseph</t>
  </si>
  <si>
    <t>Resident</t>
  </si>
  <si>
    <t>Amenity Rent</t>
  </si>
  <si>
    <t>Rent</t>
  </si>
  <si>
    <t>Parcel Pending Fee</t>
  </si>
  <si>
    <t>Pest Control</t>
  </si>
  <si>
    <t>Trash Allocation Charge</t>
  </si>
  <si>
    <t>Utility Admin Fee</t>
  </si>
  <si>
    <t>Charge Total:</t>
  </si>
  <si>
    <t>18-1811</t>
  </si>
  <si>
    <t>B1</t>
  </si>
  <si>
    <t>Vacant Rented Ready</t>
  </si>
  <si>
    <t>Balboa Villanueva, Isamar</t>
  </si>
  <si>
    <t>Resident</t>
  </si>
  <si>
    <t>Amenity Rent</t>
  </si>
  <si>
    <t>Rent</t>
  </si>
  <si>
    <t>Parcel Pending Fee</t>
  </si>
  <si>
    <t>Pest Control</t>
  </si>
  <si>
    <t>Trash Allocation Charge</t>
  </si>
  <si>
    <t>Utility Admin Fee</t>
  </si>
  <si>
    <t>Charge Total:</t>
  </si>
  <si>
    <t>24-2413</t>
  </si>
  <si>
    <t>B2</t>
  </si>
  <si>
    <t>Notice Rented</t>
  </si>
  <si>
    <t>Gillyard, Jerimika</t>
  </si>
  <si>
    <t>Resident</t>
  </si>
  <si>
    <t>Amenity Rent</t>
  </si>
  <si>
    <t>Rent</t>
  </si>
  <si>
    <t>Parcel Pending Fee</t>
  </si>
  <si>
    <t>Pest Control</t>
  </si>
  <si>
    <t>Trash Allocation Charge</t>
  </si>
  <si>
    <t>Utility Admin Fee</t>
  </si>
  <si>
    <t>Charge Total:</t>
  </si>
  <si>
    <t>27-2713</t>
  </si>
  <si>
    <t>A1</t>
  </si>
  <si>
    <t>Vacant Rented Ready</t>
  </si>
  <si>
    <t>Moreno, Jairo</t>
  </si>
  <si>
    <t>Resident</t>
  </si>
  <si>
    <t>Amenity Rent</t>
  </si>
  <si>
    <t>Rent</t>
  </si>
  <si>
    <t>Parcel Pending Fee</t>
  </si>
  <si>
    <t>Pest Control</t>
  </si>
  <si>
    <t>Trash Allocation Charge</t>
  </si>
  <si>
    <t>Utility Admin Fee</t>
  </si>
  <si>
    <t>Charge Total:</t>
  </si>
  <si>
    <t>28-2811</t>
  </si>
  <si>
    <t>A3</t>
  </si>
  <si>
    <t>Vacant Rented Ready</t>
  </si>
  <si>
    <t>landaeta, edwin</t>
  </si>
  <si>
    <t>Resident</t>
  </si>
  <si>
    <t>Amenity Rent</t>
  </si>
  <si>
    <t>Rent</t>
  </si>
  <si>
    <t>Parcel Pending Fee</t>
  </si>
  <si>
    <t>Pest Control</t>
  </si>
  <si>
    <t>Trash Allocation Charge</t>
  </si>
  <si>
    <t>Utility Admin Fee</t>
  </si>
  <si>
    <t>Charge Total:</t>
  </si>
  <si>
    <t>The Clusters Total:</t>
  </si>
  <si>
    <t>Rent Roll Valencedocs</t>
  </si>
  <si>
    <t>Willow Brook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</si>
  <si>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</si>
  <si>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</si>
  <si>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</si>
  <si>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</si>
  <si>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</si>
  <si>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</si>
  <si>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</si>
  <si>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</si>
  <si>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</si>
  <si>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</si>
  <si>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</si>
  <si>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</si>
  <si>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</si>
  <si>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</si>
  <si>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</si>
  <si>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</si>
  <si>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</si>
  <si>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</si>
  <si>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</si>
  <si>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</si>
  <si>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01-101</t>
  </si>
  <si>
    <t>C1</t>
  </si>
  <si>
    <t>Occupied No Notice</t>
  </si>
  <si>
    <t>Otto, Brice</t>
  </si>
  <si>
    <t>Resident</t>
  </si>
  <si>
    <t>Amenity Rent</t>
  </si>
  <si>
    <t>354084598</t>
  </si>
  <si>
    <t>04/01/2025</t>
  </si>
  <si>
    <t>Amenity Rent</t>
  </si>
  <si>
    <t>354084551</t>
  </si>
  <si>
    <t>04/01/2025</t>
  </si>
  <si>
    <t>Amenity Rent</t>
  </si>
  <si>
    <t>354083832</t>
  </si>
  <si>
    <t>04/01/2025</t>
  </si>
  <si>
    <t>Amenity Rent</t>
  </si>
  <si>
    <t>354084183</t>
  </si>
  <si>
    <t>04/01/2025</t>
  </si>
  <si>
    <t>Amenity Rent</t>
  </si>
  <si>
    <t>354084229</t>
  </si>
  <si>
    <t>04/01/2025</t>
  </si>
  <si>
    <t>Rent</t>
  </si>
  <si>
    <t>354084042</t>
  </si>
  <si>
    <t>04/01/2025</t>
  </si>
  <si>
    <t>Charge Total:</t>
  </si>
  <si>
    <t>01-102</t>
  </si>
  <si>
    <t>C1</t>
  </si>
  <si>
    <t>Occupied No Notice</t>
  </si>
  <si>
    <t>Brown, Cynthia</t>
  </si>
  <si>
    <t>Resident</t>
  </si>
  <si>
    <t>Amenity Rent</t>
  </si>
  <si>
    <t>354083744</t>
  </si>
  <si>
    <t>04/01/2025</t>
  </si>
  <si>
    <t>Rent</t>
  </si>
  <si>
    <t>354084578</t>
  </si>
  <si>
    <t>04/01/2025</t>
  </si>
  <si>
    <t>Pet Charge</t>
  </si>
  <si>
    <t>354084226</t>
  </si>
  <si>
    <t>04/01/2025</t>
  </si>
  <si>
    <t>Charge Total:</t>
  </si>
  <si>
    <t>02-201</t>
  </si>
  <si>
    <t>C1</t>
  </si>
  <si>
    <t>Occupied No Notice</t>
  </si>
  <si>
    <t>Rice, David</t>
  </si>
  <si>
    <t>Resident</t>
  </si>
  <si>
    <t>Amenity Rent</t>
  </si>
  <si>
    <t>354083766</t>
  </si>
  <si>
    <t>04/01/2025</t>
  </si>
  <si>
    <t>Amenity Rent</t>
  </si>
  <si>
    <t>354084785</t>
  </si>
  <si>
    <t>04/01/2025</t>
  </si>
  <si>
    <t>Amenity Rent</t>
  </si>
  <si>
    <t>354084060</t>
  </si>
  <si>
    <t>04/01/2025</t>
  </si>
  <si>
    <t>Rent</t>
  </si>
  <si>
    <t>354083702</t>
  </si>
  <si>
    <t>04/01/2025</t>
  </si>
  <si>
    <t>Pet Charge</t>
  </si>
  <si>
    <t>354083726</t>
  </si>
  <si>
    <t>04/01/2025</t>
  </si>
  <si>
    <t>Charge Total:</t>
  </si>
  <si>
    <t>02-202</t>
  </si>
  <si>
    <t>C1</t>
  </si>
  <si>
    <t>Occupied No Notice</t>
  </si>
  <si>
    <t>Batista Rodriguez, Yuniel</t>
  </si>
  <si>
    <t>Resident</t>
  </si>
  <si>
    <t>Amenity Rent</t>
  </si>
  <si>
    <t>354084672</t>
  </si>
  <si>
    <t>04/01/2025</t>
  </si>
  <si>
    <t>Amenity Rent</t>
  </si>
  <si>
    <t>354084236</t>
  </si>
  <si>
    <t>04/01/2025</t>
  </si>
  <si>
    <t>Amenity Rent</t>
  </si>
  <si>
    <t>354083640</t>
  </si>
  <si>
    <t>04/01/2025</t>
  </si>
  <si>
    <t>Amenity Rent</t>
  </si>
  <si>
    <t>354083809</t>
  </si>
  <si>
    <t>04/01/2025</t>
  </si>
  <si>
    <t>Amenity Rent</t>
  </si>
  <si>
    <t>354084371</t>
  </si>
  <si>
    <t>04/01/2025</t>
  </si>
  <si>
    <t>Rent</t>
  </si>
  <si>
    <t>354084221</t>
  </si>
  <si>
    <t>04/01/2025</t>
  </si>
  <si>
    <t>Charge Total:</t>
  </si>
  <si>
    <t>02-203</t>
  </si>
  <si>
    <t>C1</t>
  </si>
  <si>
    <t>Occupied No Notice</t>
  </si>
  <si>
    <t>Cervantez, Kristy</t>
  </si>
  <si>
    <t>Resident</t>
  </si>
  <si>
    <t>Amenity Rent</t>
  </si>
  <si>
    <t>354084693</t>
  </si>
  <si>
    <t>04/01/2025</t>
  </si>
  <si>
    <t>Amenity Rent</t>
  </si>
  <si>
    <t>354084751</t>
  </si>
  <si>
    <t>04/01/2025</t>
  </si>
  <si>
    <t>Amenity Rent</t>
  </si>
  <si>
    <t>354084877</t>
  </si>
  <si>
    <t>04/01/2025</t>
  </si>
  <si>
    <t>Amenity Rent</t>
  </si>
  <si>
    <t>354084127</t>
  </si>
  <si>
    <t>04/01/2025</t>
  </si>
  <si>
    <t>Amenity Rent</t>
  </si>
  <si>
    <t>354084454</t>
  </si>
  <si>
    <t>04/01/2025</t>
  </si>
  <si>
    <t>Rent</t>
  </si>
  <si>
    <t>354083827</t>
  </si>
  <si>
    <t>04/01/2025</t>
  </si>
  <si>
    <t>Pet Charge</t>
  </si>
  <si>
    <t>354084817</t>
  </si>
  <si>
    <t>04/01/2025</t>
  </si>
  <si>
    <t>Charge Total:</t>
  </si>
  <si>
    <t>02-204</t>
  </si>
  <si>
    <t>C1</t>
  </si>
  <si>
    <t>Occupied No Notice</t>
  </si>
  <si>
    <t>Asaro, Elijah</t>
  </si>
  <si>
    <t>Resident</t>
  </si>
  <si>
    <t>Amenity Rent</t>
  </si>
  <si>
    <t>354083807</t>
  </si>
  <si>
    <t>04/01/2025</t>
  </si>
  <si>
    <t>Amenity Rent</t>
  </si>
  <si>
    <t>354083888</t>
  </si>
  <si>
    <t>04/01/2025</t>
  </si>
  <si>
    <t>Amenity Rent</t>
  </si>
  <si>
    <t>354084602</t>
  </si>
  <si>
    <t>04/01/2025</t>
  </si>
  <si>
    <t>Amenity Rent</t>
  </si>
  <si>
    <t>354084079</t>
  </si>
  <si>
    <t>04/01/2025</t>
  </si>
  <si>
    <t>Amenity Rent</t>
  </si>
  <si>
    <t>354083997</t>
  </si>
  <si>
    <t>04/01/2025</t>
  </si>
  <si>
    <t>Rent</t>
  </si>
  <si>
    <t>354084311</t>
  </si>
  <si>
    <t>04/01/2025</t>
  </si>
  <si>
    <t>Bounced Check Fee</t>
  </si>
  <si>
    <t>354402224</t>
  </si>
  <si>
    <t>03/31/2025</t>
  </si>
  <si>
    <t>Concession-Resident</t>
  </si>
  <si>
    <t>354084282</t>
  </si>
  <si>
    <t>04/01/2025</t>
  </si>
  <si>
    <t>Late Fee</t>
  </si>
  <si>
    <t>354402476</t>
  </si>
  <si>
    <t>04/04/2025</t>
  </si>
  <si>
    <t>Renters Insurance Fine</t>
  </si>
  <si>
    <t>354041652</t>
  </si>
  <si>
    <t>04/01/2025</t>
  </si>
  <si>
    <t>Charge Total:</t>
  </si>
  <si>
    <t>02-205</t>
  </si>
  <si>
    <t>C1</t>
  </si>
  <si>
    <t>Occupied No Notice</t>
  </si>
  <si>
    <t>Lorenzana, Adrian</t>
  </si>
  <si>
    <t>Resident</t>
  </si>
  <si>
    <t>Amenity Rent</t>
  </si>
  <si>
    <t>354084571</t>
  </si>
  <si>
    <t>04/01/2025</t>
  </si>
  <si>
    <t>Amenity Rent</t>
  </si>
  <si>
    <t>354083752</t>
  </si>
  <si>
    <t>04/01/2025</t>
  </si>
  <si>
    <t>Amenity Rent</t>
  </si>
  <si>
    <t>354084562</t>
  </si>
  <si>
    <t>04/01/2025</t>
  </si>
  <si>
    <t>Amenity Rent</t>
  </si>
  <si>
    <t>354083699</t>
  </si>
  <si>
    <t>04/01/2025</t>
  </si>
  <si>
    <t>Amenity Rent</t>
  </si>
  <si>
    <t>354083849</t>
  </si>
  <si>
    <t>04/01/2025</t>
  </si>
  <si>
    <t>Rent</t>
  </si>
  <si>
    <t>354084807</t>
  </si>
  <si>
    <t>04/01/2025</t>
  </si>
  <si>
    <t>Cleaning Fees</t>
  </si>
  <si>
    <t>354503351</t>
  </si>
  <si>
    <t>04/09/2025</t>
  </si>
  <si>
    <t>Concession-Resident</t>
  </si>
  <si>
    <t>354084405</t>
  </si>
  <si>
    <t>04/01/2025</t>
  </si>
  <si>
    <t>Damages</t>
  </si>
  <si>
    <t>354503353</t>
  </si>
  <si>
    <t>04/09/2025</t>
  </si>
  <si>
    <t>Pet Charge</t>
  </si>
  <si>
    <t>354084583</t>
  </si>
  <si>
    <t>04/01/2025</t>
  </si>
  <si>
    <t>Trash Removal</t>
  </si>
  <si>
    <t>354503352</t>
  </si>
  <si>
    <t>04/09/2025</t>
  </si>
  <si>
    <t>Water Allocation Charge</t>
  </si>
  <si>
    <t>354503354</t>
  </si>
  <si>
    <t>04/09/2025</t>
  </si>
  <si>
    <t>Charge Total:</t>
  </si>
  <si>
    <t>02-206</t>
  </si>
  <si>
    <t>C1</t>
  </si>
  <si>
    <t>Occupied No Notice</t>
  </si>
  <si>
    <t>Cantu, Wolf</t>
  </si>
  <si>
    <t>Resident</t>
  </si>
  <si>
    <t>Amenity Rent</t>
  </si>
  <si>
    <t>354083767</t>
  </si>
  <si>
    <t>04/01/2025</t>
  </si>
  <si>
    <t>Amenity Rent</t>
  </si>
  <si>
    <t>354084137</t>
  </si>
  <si>
    <t>04/01/2025</t>
  </si>
  <si>
    <t>Amenity Rent</t>
  </si>
  <si>
    <t>354084803</t>
  </si>
  <si>
    <t>04/01/2025</t>
  </si>
  <si>
    <t>Amenity Rent</t>
  </si>
  <si>
    <t>354083769</t>
  </si>
  <si>
    <t>04/01/2025</t>
  </si>
  <si>
    <t>Amenity Rent</t>
  </si>
  <si>
    <t>354083868</t>
  </si>
  <si>
    <t>04/01/2025</t>
  </si>
  <si>
    <t>Rent</t>
  </si>
  <si>
    <t>354084010</t>
  </si>
  <si>
    <t>04/01/2025</t>
  </si>
  <si>
    <t>Charge Total:</t>
  </si>
  <si>
    <t>03-301</t>
  </si>
  <si>
    <t>B2</t>
  </si>
  <si>
    <t>Occupied No Notice</t>
  </si>
  <si>
    <t>Resendez, Angelica</t>
  </si>
  <si>
    <t>Resident</t>
  </si>
  <si>
    <t>Amenity Rent</t>
  </si>
  <si>
    <t>354084344</t>
  </si>
  <si>
    <t>04/01/2025</t>
  </si>
  <si>
    <t>Amenity Rent</t>
  </si>
  <si>
    <t>354084614</t>
  </si>
  <si>
    <t>04/01/2025</t>
  </si>
  <si>
    <t>Amenity Rent</t>
  </si>
  <si>
    <t>354083801</t>
  </si>
  <si>
    <t>04/01/2025</t>
  </si>
  <si>
    <t>Month to Month Rent</t>
  </si>
  <si>
    <t>354084460</t>
  </si>
  <si>
    <t>04/01/2025</t>
  </si>
  <si>
    <t>Concession-Partial Employee</t>
  </si>
  <si>
    <t>354084836</t>
  </si>
  <si>
    <t>04/01/2025</t>
  </si>
  <si>
    <t>Charge Total:</t>
  </si>
  <si>
    <t>03-302</t>
  </si>
  <si>
    <t>B2</t>
  </si>
  <si>
    <t>Vacant Rented Not Ready</t>
  </si>
  <si>
    <t>-- Vacant --</t>
  </si>
  <si>
    <t>-</t>
  </si>
  <si>
    <t>Charge Total:</t>
  </si>
  <si>
    <t>03-303</t>
  </si>
  <si>
    <t>B2</t>
  </si>
  <si>
    <t>Occupied No Notice</t>
  </si>
  <si>
    <t>Velasco, Paulina</t>
  </si>
  <si>
    <t>Resident</t>
  </si>
  <si>
    <t>Amenity Rent</t>
  </si>
  <si>
    <t>354084656</t>
  </si>
  <si>
    <t>04/01/2025</t>
  </si>
  <si>
    <t>Amenity Rent</t>
  </si>
  <si>
    <t>354084208</t>
  </si>
  <si>
    <t>04/01/2025</t>
  </si>
  <si>
    <t>Amenity Rent</t>
  </si>
  <si>
    <t>354084741</t>
  </si>
  <si>
    <t>04/01/2025</t>
  </si>
  <si>
    <t>Amenity Rent</t>
  </si>
  <si>
    <t>354083706</t>
  </si>
  <si>
    <t>04/01/2025</t>
  </si>
  <si>
    <t>Amenity Rent</t>
  </si>
  <si>
    <t>354083755</t>
  </si>
  <si>
    <t>04/01/2025</t>
  </si>
  <si>
    <t>Rent</t>
  </si>
  <si>
    <t>354083877</t>
  </si>
  <si>
    <t>04/01/2025</t>
  </si>
  <si>
    <t>Pet Charge</t>
  </si>
  <si>
    <t>354084212</t>
  </si>
  <si>
    <t>04/01/2025</t>
  </si>
  <si>
    <t>Charge Total:</t>
  </si>
  <si>
    <t>03-304</t>
  </si>
  <si>
    <t>B2</t>
  </si>
  <si>
    <t>Occupied No Notice</t>
  </si>
  <si>
    <t>Barrera, Jennifer</t>
  </si>
  <si>
    <t>Resident</t>
  </si>
  <si>
    <t>Amenity Rent</t>
  </si>
  <si>
    <t>354084782</t>
  </si>
  <si>
    <t>04/01/2025</t>
  </si>
  <si>
    <t>Amenity Rent</t>
  </si>
  <si>
    <t>354084634</t>
  </si>
  <si>
    <t>04/01/2025</t>
  </si>
  <si>
    <t>Rent</t>
  </si>
  <si>
    <t>354084292</t>
  </si>
  <si>
    <t>04/01/2025</t>
  </si>
  <si>
    <t>Pet Charge</t>
  </si>
  <si>
    <t>354083819</t>
  </si>
  <si>
    <t>04/01/2025</t>
  </si>
  <si>
    <t>Charge Total:</t>
  </si>
  <si>
    <t>03-305</t>
  </si>
  <si>
    <t>B2S</t>
  </si>
  <si>
    <t>Occupied No Notice</t>
  </si>
  <si>
    <t>Gerling, Blaine</t>
  </si>
  <si>
    <t>Resident</t>
  </si>
  <si>
    <t>Amenity Rent</t>
  </si>
  <si>
    <t>354084235</t>
  </si>
  <si>
    <t>04/01/2025</t>
  </si>
  <si>
    <t>Amenity Rent</t>
  </si>
  <si>
    <t>354083651</t>
  </si>
  <si>
    <t>04/01/2025</t>
  </si>
  <si>
    <t>Amenity Rent</t>
  </si>
  <si>
    <t>354084277</t>
  </si>
  <si>
    <t>04/01/2025</t>
  </si>
  <si>
    <t>Amenity Rent</t>
  </si>
  <si>
    <t>354083834</t>
  </si>
  <si>
    <t>04/01/2025</t>
  </si>
  <si>
    <t>Rent</t>
  </si>
  <si>
    <t>354083637</t>
  </si>
  <si>
    <t>04/01/2025</t>
  </si>
  <si>
    <t>Pet Charge</t>
  </si>
  <si>
    <t>354084560</t>
  </si>
  <si>
    <t>04/01/2025</t>
  </si>
  <si>
    <t>Charge Total:</t>
  </si>
  <si>
    <t>03-306</t>
  </si>
  <si>
    <t>B2</t>
  </si>
  <si>
    <t>Occupied No Notice</t>
  </si>
  <si>
    <t>Fletcher, Noor</t>
  </si>
  <si>
    <t>Resident</t>
  </si>
  <si>
    <t>Amenity Rent</t>
  </si>
  <si>
    <t>354084343</t>
  </si>
  <si>
    <t>04/01/2025</t>
  </si>
  <si>
    <t>Amenity Rent</t>
  </si>
  <si>
    <t>354084400</t>
  </si>
  <si>
    <t>04/01/2025</t>
  </si>
  <si>
    <t>Amenity Rent</t>
  </si>
  <si>
    <t>354084043</t>
  </si>
  <si>
    <t>04/01/2025</t>
  </si>
  <si>
    <t>Amenity Rent</t>
  </si>
  <si>
    <t>354083736</t>
  </si>
  <si>
    <t>04/01/2025</t>
  </si>
  <si>
    <t>Amenity Rent</t>
  </si>
  <si>
    <t>354084071</t>
  </si>
  <si>
    <t>04/01/2025</t>
  </si>
  <si>
    <t>Rent</t>
  </si>
  <si>
    <t>354084508</t>
  </si>
  <si>
    <t>04/01/2025</t>
  </si>
  <si>
    <t>Concession-Resident</t>
  </si>
  <si>
    <t>354084238</t>
  </si>
  <si>
    <t>04/01/2025</t>
  </si>
  <si>
    <t>Charge Total:</t>
  </si>
  <si>
    <t>03-307</t>
  </si>
  <si>
    <t>B2</t>
  </si>
  <si>
    <t>Occupied No Notice</t>
  </si>
  <si>
    <t>He, Juhua</t>
  </si>
  <si>
    <t>Resident</t>
  </si>
  <si>
    <t>Amenity Rent</t>
  </si>
  <si>
    <t>354084558</t>
  </si>
  <si>
    <t>04/01/2025</t>
  </si>
  <si>
    <t>Amenity Rent</t>
  </si>
  <si>
    <t>354083840</t>
  </si>
  <si>
    <t>04/01/2025</t>
  </si>
  <si>
    <t>Amenity Rent</t>
  </si>
  <si>
    <t>354083958</t>
  </si>
  <si>
    <t>04/01/2025</t>
  </si>
  <si>
    <t>Amenity Rent</t>
  </si>
  <si>
    <t>354084780</t>
  </si>
  <si>
    <t>04/01/2025</t>
  </si>
  <si>
    <t>Rent</t>
  </si>
  <si>
    <t>354084179</t>
  </si>
  <si>
    <t>04/01/2025</t>
  </si>
  <si>
    <t>Charge Total:</t>
  </si>
  <si>
    <t>03-308</t>
  </si>
  <si>
    <t>B2S</t>
  </si>
  <si>
    <t>Occupied No Notice</t>
  </si>
  <si>
    <t>Sifuentes, Eric</t>
  </si>
  <si>
    <t>Resident</t>
  </si>
  <si>
    <t>Amenity Rent</t>
  </si>
  <si>
    <t>354084182</t>
  </si>
  <si>
    <t>04/01/2025</t>
  </si>
  <si>
    <t>Amenity Rent</t>
  </si>
  <si>
    <t>354083684</t>
  </si>
  <si>
    <t>04/01/2025</t>
  </si>
  <si>
    <t>Amenity Rent</t>
  </si>
  <si>
    <t>354083795</t>
  </si>
  <si>
    <t>04/01/2025</t>
  </si>
  <si>
    <t>Rent</t>
  </si>
  <si>
    <t>354083674</t>
  </si>
  <si>
    <t>04/01/2025</t>
  </si>
  <si>
    <t>Concession-Resident</t>
  </si>
  <si>
    <t>354084872</t>
  </si>
  <si>
    <t>04/01/2025</t>
  </si>
  <si>
    <t>Charge Total:</t>
  </si>
  <si>
    <t>03-309</t>
  </si>
  <si>
    <t>B2S</t>
  </si>
  <si>
    <t>Occupied No Notice</t>
  </si>
  <si>
    <t>Baker, Irma</t>
  </si>
  <si>
    <t>Resident</t>
  </si>
  <si>
    <t>Amenity Rent</t>
  </si>
  <si>
    <t>354084323</t>
  </si>
  <si>
    <t>04/01/2025</t>
  </si>
  <si>
    <t>Amenity Rent</t>
  </si>
  <si>
    <t>354084228</t>
  </si>
  <si>
    <t>04/01/2025</t>
  </si>
  <si>
    <t>Amenity Rent</t>
  </si>
  <si>
    <t>354083768</t>
  </si>
  <si>
    <t>04/01/2025</t>
  </si>
  <si>
    <t>Rent</t>
  </si>
  <si>
    <t>354084550</t>
  </si>
  <si>
    <t>04/01/2025</t>
  </si>
  <si>
    <t>Charge Total:</t>
  </si>
  <si>
    <t>03-310</t>
  </si>
  <si>
    <t>B2</t>
  </si>
  <si>
    <t>Occupied No Notice</t>
  </si>
  <si>
    <t>Scott, Joseph</t>
  </si>
  <si>
    <t>Resident</t>
  </si>
  <si>
    <t>Amenity Rent</t>
  </si>
  <si>
    <t>354084091</t>
  </si>
  <si>
    <t>04/01/2025</t>
  </si>
  <si>
    <t>Amenity Rent</t>
  </si>
  <si>
    <t>354084724</t>
  </si>
  <si>
    <t>04/01/2025</t>
  </si>
  <si>
    <t>Amenity Rent</t>
  </si>
  <si>
    <t>354084613</t>
  </si>
  <si>
    <t>04/01/2025</t>
  </si>
  <si>
    <t>Amenity Rent</t>
  </si>
  <si>
    <t>354084058</t>
  </si>
  <si>
    <t>04/01/2025</t>
  </si>
  <si>
    <t>Amenity Rent</t>
  </si>
  <si>
    <t>354084446</t>
  </si>
  <si>
    <t>04/01/2025</t>
  </si>
  <si>
    <t>Rent</t>
  </si>
  <si>
    <t>354084253</t>
  </si>
  <si>
    <t>04/01/2025</t>
  </si>
  <si>
    <t>Concession-Resident</t>
  </si>
  <si>
    <t>354083791</t>
  </si>
  <si>
    <t>04/01/2025</t>
  </si>
  <si>
    <t>Charge Total:</t>
  </si>
  <si>
    <t>03-311</t>
  </si>
  <si>
    <t>B2</t>
  </si>
  <si>
    <t>Occupied No Notice</t>
  </si>
  <si>
    <t>Thomas, Demiciney</t>
  </si>
  <si>
    <t>Resident</t>
  </si>
  <si>
    <t>Amenity Rent</t>
  </si>
  <si>
    <t>354083811</t>
  </si>
  <si>
    <t>04/01/2025</t>
  </si>
  <si>
    <t>Amenity Rent</t>
  </si>
  <si>
    <t>354084878</t>
  </si>
  <si>
    <t>04/01/2025</t>
  </si>
  <si>
    <t>Amenity Rent</t>
  </si>
  <si>
    <t>354083631</t>
  </si>
  <si>
    <t>04/01/2025</t>
  </si>
  <si>
    <t>Amenity Rent</t>
  </si>
  <si>
    <t>354084540</t>
  </si>
  <si>
    <t>04/01/2025</t>
  </si>
  <si>
    <t>Rent</t>
  </si>
  <si>
    <t>354084879</t>
  </si>
  <si>
    <t>04/01/2025</t>
  </si>
  <si>
    <t>Concession-Resident</t>
  </si>
  <si>
    <t>354083907</t>
  </si>
  <si>
    <t>04/01/2025</t>
  </si>
  <si>
    <t>Late Fee</t>
  </si>
  <si>
    <t>354402005</t>
  </si>
  <si>
    <t>04/04/2025</t>
  </si>
  <si>
    <t>Charge Total:</t>
  </si>
  <si>
    <t>03-312</t>
  </si>
  <si>
    <t>B2S</t>
  </si>
  <si>
    <t>Occupied No Notice</t>
  </si>
  <si>
    <t>Sloan, Marcus</t>
  </si>
  <si>
    <t>Resident</t>
  </si>
  <si>
    <t>Amenity Rent</t>
  </si>
  <si>
    <t>354083645</t>
  </si>
  <si>
    <t>04/01/2025</t>
  </si>
  <si>
    <t>Amenity Rent</t>
  </si>
  <si>
    <t>354083884</t>
  </si>
  <si>
    <t>04/01/2025</t>
  </si>
  <si>
    <t>Amenity Rent</t>
  </si>
  <si>
    <t>354084862</t>
  </si>
  <si>
    <t>04/01/2025</t>
  </si>
  <si>
    <t>Rent</t>
  </si>
  <si>
    <t>354084699</t>
  </si>
  <si>
    <t>04/01/2025</t>
  </si>
  <si>
    <t>Concession-Resident</t>
  </si>
  <si>
    <t>354084287</t>
  </si>
  <si>
    <t>04/01/2025</t>
  </si>
  <si>
    <t>Charge Total:</t>
  </si>
  <si>
    <t>03-313</t>
  </si>
  <si>
    <t>B2S</t>
  </si>
  <si>
    <t>Vacant Unrented Not Ready</t>
  </si>
  <si>
    <t>-- Vacant --</t>
  </si>
  <si>
    <t>-</t>
  </si>
  <si>
    <t>Charge Total:</t>
  </si>
  <si>
    <t>03-314</t>
  </si>
  <si>
    <t>B2S</t>
  </si>
  <si>
    <t>Occupied No Notice</t>
  </si>
  <si>
    <t>Cruz Jaramillo, Dorisbeth</t>
  </si>
  <si>
    <t>Resident</t>
  </si>
  <si>
    <t>Amenity Rent</t>
  </si>
  <si>
    <t>354083847</t>
  </si>
  <si>
    <t>04/01/2025</t>
  </si>
  <si>
    <t>Amenity Rent</t>
  </si>
  <si>
    <t>354084857</t>
  </si>
  <si>
    <t>04/01/2025</t>
  </si>
  <si>
    <t>Amenity Rent</t>
  </si>
  <si>
    <t>354084303</t>
  </si>
  <si>
    <t>04/01/2025</t>
  </si>
  <si>
    <t>Amenity Rent</t>
  </si>
  <si>
    <t>354084266</t>
  </si>
  <si>
    <t>04/01/2025</t>
  </si>
  <si>
    <t>Rent</t>
  </si>
  <si>
    <t>354084268</t>
  </si>
  <si>
    <t>04/01/2025</t>
  </si>
  <si>
    <t>Charge Total:</t>
  </si>
  <si>
    <t>03-315</t>
  </si>
  <si>
    <t>B2S</t>
  </si>
  <si>
    <t>Occupied No Notice</t>
  </si>
  <si>
    <t>Ciocan, Mihai</t>
  </si>
  <si>
    <t>Resident</t>
  </si>
  <si>
    <t>Amenity Rent</t>
  </si>
  <si>
    <t>354083981</t>
  </si>
  <si>
    <t>04/01/2025</t>
  </si>
  <si>
    <t>Amenity Rent</t>
  </si>
  <si>
    <t>354083632</t>
  </si>
  <si>
    <t>04/01/2025</t>
  </si>
  <si>
    <t>Amenity Rent</t>
  </si>
  <si>
    <t>354084480</t>
  </si>
  <si>
    <t>04/01/2025</t>
  </si>
  <si>
    <t>Amenity Rent</t>
  </si>
  <si>
    <t>354084442</t>
  </si>
  <si>
    <t>04/01/2025</t>
  </si>
  <si>
    <t>Rent</t>
  </si>
  <si>
    <t>354083949</t>
  </si>
  <si>
    <t>04/01/2025</t>
  </si>
  <si>
    <t>Charge Total:</t>
  </si>
  <si>
    <t>03-316</t>
  </si>
  <si>
    <t>B2S</t>
  </si>
  <si>
    <t>Occupied No Notice</t>
  </si>
  <si>
    <t>Rios, Frank</t>
  </si>
  <si>
    <t>Resident</t>
  </si>
  <si>
    <t>Amenity Rent</t>
  </si>
  <si>
    <t>354084575</t>
  </si>
  <si>
    <t>04/01/2025</t>
  </si>
  <si>
    <t>Amenity Rent</t>
  </si>
  <si>
    <t>354084703</t>
  </si>
  <si>
    <t>04/01/2025</t>
  </si>
  <si>
    <t>Amenity Rent</t>
  </si>
  <si>
    <t>354084308</t>
  </si>
  <si>
    <t>04/01/2025</t>
  </si>
  <si>
    <t>Amenity Rent</t>
  </si>
  <si>
    <t>354084468</t>
  </si>
  <si>
    <t>04/01/2025</t>
  </si>
  <si>
    <t>Amenity Rent</t>
  </si>
  <si>
    <t>354083697</t>
  </si>
  <si>
    <t>04/01/2025</t>
  </si>
  <si>
    <t>Rent</t>
  </si>
  <si>
    <t>354084180</t>
  </si>
  <si>
    <t>04/01/2025</t>
  </si>
  <si>
    <t>Charge Total:</t>
  </si>
  <si>
    <t>04-401</t>
  </si>
  <si>
    <t>B2</t>
  </si>
  <si>
    <t>Occupied No Notice</t>
  </si>
  <si>
    <t>Walters, Corrine</t>
  </si>
  <si>
    <t>Resident</t>
  </si>
  <si>
    <t>Amenity Rent</t>
  </si>
  <si>
    <t>354084667</t>
  </si>
  <si>
    <t>04/01/2025</t>
  </si>
  <si>
    <t>Amenity Rent</t>
  </si>
  <si>
    <t>354083839</t>
  </si>
  <si>
    <t>04/01/2025</t>
  </si>
  <si>
    <t>Amenity Rent</t>
  </si>
  <si>
    <t>354084341</t>
  </si>
  <si>
    <t>04/01/2025</t>
  </si>
  <si>
    <t>Amenity Rent</t>
  </si>
  <si>
    <t>354084441</t>
  </si>
  <si>
    <t>04/01/2025</t>
  </si>
  <si>
    <t>Rent</t>
  </si>
  <si>
    <t>354084787</t>
  </si>
  <si>
    <t>04/01/2025</t>
  </si>
  <si>
    <t>Charge Total:</t>
  </si>
  <si>
    <t>04-402</t>
  </si>
  <si>
    <t>B2</t>
  </si>
  <si>
    <t>Occupied No Notice</t>
  </si>
  <si>
    <t>Tran, Hai</t>
  </si>
  <si>
    <t>Resident</t>
  </si>
  <si>
    <t>Amenity Rent</t>
  </si>
  <si>
    <t>354083902</t>
  </si>
  <si>
    <t>04/01/2025</t>
  </si>
  <si>
    <t>Amenity Rent</t>
  </si>
  <si>
    <t>354084044</t>
  </si>
  <si>
    <t>04/01/2025</t>
  </si>
  <si>
    <t>Amenity Rent</t>
  </si>
  <si>
    <t>354084663</t>
  </si>
  <si>
    <t>04/01/2025</t>
  </si>
  <si>
    <t>Amenity Rent</t>
  </si>
  <si>
    <t>354084113</t>
  </si>
  <si>
    <t>04/01/2025</t>
  </si>
  <si>
    <t>Rent</t>
  </si>
  <si>
    <t>354083880</t>
  </si>
  <si>
    <t>04/01/2025</t>
  </si>
  <si>
    <t>Concession-Resident</t>
  </si>
  <si>
    <t>354083776</t>
  </si>
  <si>
    <t>04/01/2025</t>
  </si>
  <si>
    <t>Charge Total:</t>
  </si>
  <si>
    <t>04-403</t>
  </si>
  <si>
    <t>B2</t>
  </si>
  <si>
    <t>Occupied No Notice</t>
  </si>
  <si>
    <t>Barragan, Kevin</t>
  </si>
  <si>
    <t>Resident</t>
  </si>
  <si>
    <t>Amenity Rent</t>
  </si>
  <si>
    <t>354084511</t>
  </si>
  <si>
    <t>04/01/2025</t>
  </si>
  <si>
    <t>Amenity Rent</t>
  </si>
  <si>
    <t>354084041</t>
  </si>
  <si>
    <t>04/01/2025</t>
  </si>
  <si>
    <t>Rent</t>
  </si>
  <si>
    <t>354084900</t>
  </si>
  <si>
    <t>04/01/2025</t>
  </si>
  <si>
    <t>Late Fee</t>
  </si>
  <si>
    <t>354402010</t>
  </si>
  <si>
    <t>04/04/2025</t>
  </si>
  <si>
    <t>Pet Charge</t>
  </si>
  <si>
    <t>354084725</t>
  </si>
  <si>
    <t>04/01/2025</t>
  </si>
  <si>
    <t>Charge Total:</t>
  </si>
  <si>
    <t>04-404</t>
  </si>
  <si>
    <t>B2</t>
  </si>
  <si>
    <t>Occupied No Notice</t>
  </si>
  <si>
    <t>Guadarrama Rivera, Kimberly</t>
  </si>
  <si>
    <t>Resident</t>
  </si>
  <si>
    <t>Amenity Rent</t>
  </si>
  <si>
    <t>354084346</t>
  </si>
  <si>
    <t>04/01/2025</t>
  </si>
  <si>
    <t>Amenity Rent</t>
  </si>
  <si>
    <t>354083591</t>
  </si>
  <si>
    <t>04/01/2025</t>
  </si>
  <si>
    <t>Amenity Rent</t>
  </si>
  <si>
    <t>354084689</t>
  </si>
  <si>
    <t>04/01/2025</t>
  </si>
  <si>
    <t>Amenity Rent</t>
  </si>
  <si>
    <t>354084585</t>
  </si>
  <si>
    <t>04/01/2025</t>
  </si>
  <si>
    <t>Rent</t>
  </si>
  <si>
    <t>354084763</t>
  </si>
  <si>
    <t>04/01/2025</t>
  </si>
  <si>
    <t>Charge Total:</t>
  </si>
  <si>
    <t>04-405</t>
  </si>
  <si>
    <t>B2</t>
  </si>
  <si>
    <t>Occupied No Notice</t>
  </si>
  <si>
    <t>Santos Briceno, Luisa</t>
  </si>
  <si>
    <t>Resident</t>
  </si>
  <si>
    <t>Amenity Rent</t>
  </si>
  <si>
    <t>354084153</t>
  </si>
  <si>
    <t>04/01/2025</t>
  </si>
  <si>
    <t>Amenity Rent</t>
  </si>
  <si>
    <t>354083666</t>
  </si>
  <si>
    <t>04/01/2025</t>
  </si>
  <si>
    <t>Amenity Rent</t>
  </si>
  <si>
    <t>354084387</t>
  </si>
  <si>
    <t>04/01/2025</t>
  </si>
  <si>
    <t>Rent</t>
  </si>
  <si>
    <t>354084429</t>
  </si>
  <si>
    <t>04/01/2025</t>
  </si>
  <si>
    <t>Late Fee</t>
  </si>
  <si>
    <t>354402024</t>
  </si>
  <si>
    <t>04/04/2025</t>
  </si>
  <si>
    <t>Charge Total:</t>
  </si>
  <si>
    <t>04-406</t>
  </si>
  <si>
    <t>B2</t>
  </si>
  <si>
    <t>Occupied No Notice</t>
  </si>
  <si>
    <t>Archbold, Chelsea</t>
  </si>
  <si>
    <t>Resident</t>
  </si>
  <si>
    <t>Amenity Rent</t>
  </si>
  <si>
    <t>354084767</t>
  </si>
  <si>
    <t>04/01/2025</t>
  </si>
  <si>
    <t>Rent</t>
  </si>
  <si>
    <t>354084870</t>
  </si>
  <si>
    <t>04/01/2025</t>
  </si>
  <si>
    <t>Concession-Resident</t>
  </si>
  <si>
    <t>354084712</t>
  </si>
  <si>
    <t>04/01/2025</t>
  </si>
  <si>
    <t>Charge Total:</t>
  </si>
  <si>
    <t>04-407</t>
  </si>
  <si>
    <t>B2</t>
  </si>
  <si>
    <t>Occupied No Notice</t>
  </si>
  <si>
    <t>Leal, Jose</t>
  </si>
  <si>
    <t>Resident</t>
  </si>
  <si>
    <t>Amenity Rent</t>
  </si>
  <si>
    <t>354083889</t>
  </si>
  <si>
    <t>04/01/2025</t>
  </si>
  <si>
    <t>Amenity Rent</t>
  </si>
  <si>
    <t>354084171</t>
  </si>
  <si>
    <t>04/01/2025</t>
  </si>
  <si>
    <t>Amenity Rent</t>
  </si>
  <si>
    <t>354084364</t>
  </si>
  <si>
    <t>04/01/2025</t>
  </si>
  <si>
    <t>Rent</t>
  </si>
  <si>
    <t>354084723</t>
  </si>
  <si>
    <t>04/01/2025</t>
  </si>
  <si>
    <t>Concession-Resident</t>
  </si>
  <si>
    <t>354084556</t>
  </si>
  <si>
    <t>04/01/2025</t>
  </si>
  <si>
    <t>Pet Charge</t>
  </si>
  <si>
    <t>354084240</t>
  </si>
  <si>
    <t>04/01/2025</t>
  </si>
  <si>
    <t>Charge Total:</t>
  </si>
  <si>
    <t>04-408</t>
  </si>
  <si>
    <t>B2</t>
  </si>
  <si>
    <t>Occupied No Notice</t>
  </si>
  <si>
    <t>Cooper, Greggory</t>
  </si>
  <si>
    <t>Resident</t>
  </si>
  <si>
    <t>Amenity Rent</t>
  </si>
  <si>
    <t>354084116</t>
  </si>
  <si>
    <t>04/01/2025</t>
  </si>
  <si>
    <t>Rent</t>
  </si>
  <si>
    <t>354084198</t>
  </si>
  <si>
    <t>04/01/2025</t>
  </si>
  <si>
    <t>Concession-Resident</t>
  </si>
  <si>
    <t>354083909</t>
  </si>
  <si>
    <t>04/01/2025</t>
  </si>
  <si>
    <t>Charge Total:</t>
  </si>
  <si>
    <t>04-409</t>
  </si>
  <si>
    <t>B2S</t>
  </si>
  <si>
    <t>Occupied No Notice</t>
  </si>
  <si>
    <t>Bent, Omar</t>
  </si>
  <si>
    <t>Resident</t>
  </si>
  <si>
    <t>Amenity Rent</t>
  </si>
  <si>
    <t>354083935</t>
  </si>
  <si>
    <t>04/01/2025</t>
  </si>
  <si>
    <t>Amenity Rent</t>
  </si>
  <si>
    <t>354084506</t>
  </si>
  <si>
    <t>04/01/2025</t>
  </si>
  <si>
    <t>Rent</t>
  </si>
  <si>
    <t>354084425</t>
  </si>
  <si>
    <t>04/01/2025</t>
  </si>
  <si>
    <t>Charge Total:</t>
  </si>
  <si>
    <t>04-410</t>
  </si>
  <si>
    <t>B2</t>
  </si>
  <si>
    <t>Occupied No Notice</t>
  </si>
  <si>
    <t>Salazar, Tyrone</t>
  </si>
  <si>
    <t>Resident</t>
  </si>
  <si>
    <t>Amenity Rent</t>
  </si>
  <si>
    <t>354084542</t>
  </si>
  <si>
    <t>04/01/2025</t>
  </si>
  <si>
    <t>Amenity Rent</t>
  </si>
  <si>
    <t>354084577</t>
  </si>
  <si>
    <t>04/01/2025</t>
  </si>
  <si>
    <t>Amenity Rent</t>
  </si>
  <si>
    <t>354083802</t>
  </si>
  <si>
    <t>04/01/2025</t>
  </si>
  <si>
    <t>Amenity Rent</t>
  </si>
  <si>
    <t>354083951</t>
  </si>
  <si>
    <t>04/01/2025</t>
  </si>
  <si>
    <t>Rent</t>
  </si>
  <si>
    <t>354083929</t>
  </si>
  <si>
    <t>04/01/2025</t>
  </si>
  <si>
    <t>Renters Insurance Fine</t>
  </si>
  <si>
    <t>354041881</t>
  </si>
  <si>
    <t>04/01/2025</t>
  </si>
  <si>
    <t>Charge Total:</t>
  </si>
  <si>
    <t>04-411</t>
  </si>
  <si>
    <t>B2</t>
  </si>
  <si>
    <t>Occupied No Notice</t>
  </si>
  <si>
    <t>Fisher, Burton</t>
  </si>
  <si>
    <t>Resident</t>
  </si>
  <si>
    <t>Amenity Rent</t>
  </si>
  <si>
    <t>354084007</t>
  </si>
  <si>
    <t>04/01/2025</t>
  </si>
  <si>
    <t>Amenity Rent</t>
  </si>
  <si>
    <t>354084536</t>
  </si>
  <si>
    <t>04/01/2025</t>
  </si>
  <si>
    <t>Amenity Rent</t>
  </si>
  <si>
    <t>354084778</t>
  </si>
  <si>
    <t>04/01/2025</t>
  </si>
  <si>
    <t>Amenity Rent</t>
  </si>
  <si>
    <t>354084461</t>
  </si>
  <si>
    <t>04/01/2025</t>
  </si>
  <si>
    <t>Rent</t>
  </si>
  <si>
    <t>354084582</t>
  </si>
  <si>
    <t>04/01/2025</t>
  </si>
  <si>
    <t>Charge Total:</t>
  </si>
  <si>
    <t>04-412</t>
  </si>
  <si>
    <t>B2S</t>
  </si>
  <si>
    <t>Occupied No Notice</t>
  </si>
  <si>
    <t>Martinez Montoya, Saul</t>
  </si>
  <si>
    <t>Resident</t>
  </si>
  <si>
    <t>Amenity Rent</t>
  </si>
  <si>
    <t>354084876</t>
  </si>
  <si>
    <t>04/01/2025</t>
  </si>
  <si>
    <t>Amenity Rent</t>
  </si>
  <si>
    <t>354084896</t>
  </si>
  <si>
    <t>04/01/2025</t>
  </si>
  <si>
    <t>Amenity Rent</t>
  </si>
  <si>
    <t>354083603</t>
  </si>
  <si>
    <t>04/01/2025</t>
  </si>
  <si>
    <t>Amenity Rent</t>
  </si>
  <si>
    <t>354084626</t>
  </si>
  <si>
    <t>04/01/2025</t>
  </si>
  <si>
    <t>Rent</t>
  </si>
  <si>
    <t>354083852</t>
  </si>
  <si>
    <t>04/01/2025</t>
  </si>
  <si>
    <t>Charge Total:</t>
  </si>
  <si>
    <t>04-413</t>
  </si>
  <si>
    <t>B2S</t>
  </si>
  <si>
    <t>Vacant Unrented Not Ready</t>
  </si>
  <si>
    <t>-- Vacant --</t>
  </si>
  <si>
    <t>-</t>
  </si>
  <si>
    <t>Charge Total:</t>
  </si>
  <si>
    <t>04-414</t>
  </si>
  <si>
    <t>B2</t>
  </si>
  <si>
    <t>Occupied No Notice</t>
  </si>
  <si>
    <t>Rolph, Vaeda</t>
  </si>
  <si>
    <t>Resident</t>
  </si>
  <si>
    <t>Amenity Rent</t>
  </si>
  <si>
    <t>354084559</t>
  </si>
  <si>
    <t>04/01/2025</t>
  </si>
  <si>
    <t>Amenity Rent</t>
  </si>
  <si>
    <t>354084340</t>
  </si>
  <si>
    <t>04/01/2025</t>
  </si>
  <si>
    <t>Amenity Rent</t>
  </si>
  <si>
    <t>354084635</t>
  </si>
  <si>
    <t>04/01/2025</t>
  </si>
  <si>
    <t>Amenity Rent</t>
  </si>
  <si>
    <t>354083700</t>
  </si>
  <si>
    <t>04/01/2025</t>
  </si>
  <si>
    <t>Rent</t>
  </si>
  <si>
    <t>354083680</t>
  </si>
  <si>
    <t>04/01/2025</t>
  </si>
  <si>
    <t>Charge Total:</t>
  </si>
  <si>
    <t>04-415</t>
  </si>
  <si>
    <t>B2</t>
  </si>
  <si>
    <t>Occupied No Notice</t>
  </si>
  <si>
    <t>Moseley, Veronica</t>
  </si>
  <si>
    <t>Resident</t>
  </si>
  <si>
    <t>Amenity Rent</t>
  </si>
  <si>
    <t>354083732</t>
  </si>
  <si>
    <t>04/01/2025</t>
  </si>
  <si>
    <t>Amenity Rent</t>
  </si>
  <si>
    <t>354084225</t>
  </si>
  <si>
    <t>04/01/2025</t>
  </si>
  <si>
    <t>Amenity Rent</t>
  </si>
  <si>
    <t>354084710</t>
  </si>
  <si>
    <t>04/01/2025</t>
  </si>
  <si>
    <t>Amenity Rent</t>
  </si>
  <si>
    <t>354084002</t>
  </si>
  <si>
    <t>04/01/2025</t>
  </si>
  <si>
    <t>Rent</t>
  </si>
  <si>
    <t>354083830</t>
  </si>
  <si>
    <t>04/01/2025</t>
  </si>
  <si>
    <t>Concession-Resident</t>
  </si>
  <si>
    <t>354084727</t>
  </si>
  <si>
    <t>04/01/2025</t>
  </si>
  <si>
    <t>Concession-Resident</t>
  </si>
  <si>
    <t>354083610</t>
  </si>
  <si>
    <t>04/01/2025</t>
  </si>
  <si>
    <t>Charge Total:</t>
  </si>
  <si>
    <t>04-416</t>
  </si>
  <si>
    <t>B2S</t>
  </si>
  <si>
    <t>Occupied No Notice</t>
  </si>
  <si>
    <t>Sega, Aislinlei</t>
  </si>
  <si>
    <t>Resident</t>
  </si>
  <si>
    <t>Amenity Rent</t>
  </si>
  <si>
    <t>354083984</t>
  </si>
  <si>
    <t>04/01/2025</t>
  </si>
  <si>
    <t>Amenity Rent</t>
  </si>
  <si>
    <t>354084239</t>
  </si>
  <si>
    <t>04/01/2025</t>
  </si>
  <si>
    <t>Amenity Rent</t>
  </si>
  <si>
    <t>354084192</t>
  </si>
  <si>
    <t>04/01/2025</t>
  </si>
  <si>
    <t>Amenity Rent</t>
  </si>
  <si>
    <t>354083995</t>
  </si>
  <si>
    <t>04/01/2025</t>
  </si>
  <si>
    <t>Rent</t>
  </si>
  <si>
    <t>354084083</t>
  </si>
  <si>
    <t>04/01/2025</t>
  </si>
  <si>
    <t>Charge Total:</t>
  </si>
  <si>
    <t>04-417</t>
  </si>
  <si>
    <t>B2S</t>
  </si>
  <si>
    <t>Occupied No Notice</t>
  </si>
  <si>
    <t>Aquino Ojeda, David</t>
  </si>
  <si>
    <t>Resident</t>
  </si>
  <si>
    <t>Amenity Rent</t>
  </si>
  <si>
    <t>354083788</t>
  </si>
  <si>
    <t>04/01/2025</t>
  </si>
  <si>
    <t>Amenity Rent</t>
  </si>
  <si>
    <t>354084866</t>
  </si>
  <si>
    <t>04/01/2025</t>
  </si>
  <si>
    <t>Amenity Rent</t>
  </si>
  <si>
    <t>354084055</t>
  </si>
  <si>
    <t>04/01/2025</t>
  </si>
  <si>
    <t>Rent</t>
  </si>
  <si>
    <t>354083598</t>
  </si>
  <si>
    <t>04/01/2025</t>
  </si>
  <si>
    <t>Concession-Resident</t>
  </si>
  <si>
    <t>354084624</t>
  </si>
  <si>
    <t>04/01/2025</t>
  </si>
  <si>
    <t>Charge Total:</t>
  </si>
  <si>
    <t>04-418</t>
  </si>
  <si>
    <t>B2</t>
  </si>
  <si>
    <t>Occupied No Notice</t>
  </si>
  <si>
    <t>Lopez Vasquez, Abril</t>
  </si>
  <si>
    <t>Resident</t>
  </si>
  <si>
    <t>Amenity Rent</t>
  </si>
  <si>
    <t>354084463</t>
  </si>
  <si>
    <t>04/01/2025</t>
  </si>
  <si>
    <t>Amenity Rent</t>
  </si>
  <si>
    <t>354084224</t>
  </si>
  <si>
    <t>04/01/2025</t>
  </si>
  <si>
    <t>Amenity Rent</t>
  </si>
  <si>
    <t>354084414</t>
  </si>
  <si>
    <t>04/01/2025</t>
  </si>
  <si>
    <t>Rent</t>
  </si>
  <si>
    <t>354084517</t>
  </si>
  <si>
    <t>04/01/2025</t>
  </si>
  <si>
    <t>Charge Total:</t>
  </si>
  <si>
    <t>04-419</t>
  </si>
  <si>
    <t>B2</t>
  </si>
  <si>
    <t>Occupied No Notice</t>
  </si>
  <si>
    <t>Velasco Marquez, Jose</t>
  </si>
  <si>
    <t>Resident</t>
  </si>
  <si>
    <t>Amenity Rent</t>
  </si>
  <si>
    <t>354084295</t>
  </si>
  <si>
    <t>04/01/2025</t>
  </si>
  <si>
    <t>Amenity Rent</t>
  </si>
  <si>
    <t>354084505</t>
  </si>
  <si>
    <t>04/01/2025</t>
  </si>
  <si>
    <t>Amenity Rent</t>
  </si>
  <si>
    <t>354084848</t>
  </si>
  <si>
    <t>04/01/2025</t>
  </si>
  <si>
    <t>Rent</t>
  </si>
  <si>
    <t>354084269</t>
  </si>
  <si>
    <t>04/01/2025</t>
  </si>
  <si>
    <t>Renters Insurance Fine</t>
  </si>
  <si>
    <t>354041554</t>
  </si>
  <si>
    <t>04/01/2025</t>
  </si>
  <si>
    <t>Charge Total:</t>
  </si>
  <si>
    <t>04-420</t>
  </si>
  <si>
    <t>B2S</t>
  </si>
  <si>
    <t>Occupied No Notice</t>
  </si>
  <si>
    <t>Ramirez Chavarria, Sonia</t>
  </si>
  <si>
    <t>Resident</t>
  </si>
  <si>
    <t>Amenity Rent</t>
  </si>
  <si>
    <t>354084288</t>
  </si>
  <si>
    <t>04/01/2025</t>
  </si>
  <si>
    <t>Amenity Rent</t>
  </si>
  <si>
    <t>354083797</t>
  </si>
  <si>
    <t>04/01/2025</t>
  </si>
  <si>
    <t>Amenity Rent</t>
  </si>
  <si>
    <t>354084522</t>
  </si>
  <si>
    <t>04/01/2025</t>
  </si>
  <si>
    <t>Rent</t>
  </si>
  <si>
    <t>354084902</t>
  </si>
  <si>
    <t>04/01/2025</t>
  </si>
  <si>
    <t>Renters Insurance Fine</t>
  </si>
  <si>
    <t>354044538</t>
  </si>
  <si>
    <t>04/01/2025</t>
  </si>
  <si>
    <t>Renters Insurance Fine</t>
  </si>
  <si>
    <t>354041851</t>
  </si>
  <si>
    <t>04/01/2025</t>
  </si>
  <si>
    <t>Charge Total:</t>
  </si>
  <si>
    <t>04-421</t>
  </si>
  <si>
    <t>B2S</t>
  </si>
  <si>
    <t>Notice Unrented</t>
  </si>
  <si>
    <t>Oliver, Jamie</t>
  </si>
  <si>
    <t>Resident</t>
  </si>
  <si>
    <t>Amenity Rent</t>
  </si>
  <si>
    <t>354083775</t>
  </si>
  <si>
    <t>04/01/2025</t>
  </si>
  <si>
    <t>Amenity Rent</t>
  </si>
  <si>
    <t>354084856</t>
  </si>
  <si>
    <t>04/01/2025</t>
  </si>
  <si>
    <t>Amenity Rent</t>
  </si>
  <si>
    <t>354084786</t>
  </si>
  <si>
    <t>04/01/2025</t>
  </si>
  <si>
    <t>Amenity Rent</t>
  </si>
  <si>
    <t>354084776</t>
  </si>
  <si>
    <t>04/01/2025</t>
  </si>
  <si>
    <t>Rent</t>
  </si>
  <si>
    <t>354084631</t>
  </si>
  <si>
    <t>04/01/2025</t>
  </si>
  <si>
    <t>Concession-Resident</t>
  </si>
  <si>
    <t>354083783</t>
  </si>
  <si>
    <t>04/01/2025</t>
  </si>
  <si>
    <t>Late Fee</t>
  </si>
  <si>
    <t>354402002</t>
  </si>
  <si>
    <t>04/04/2025</t>
  </si>
  <si>
    <t>Pet Charge</t>
  </si>
  <si>
    <t>354083829</t>
  </si>
  <si>
    <t>04/01/2025</t>
  </si>
  <si>
    <t>Renters Insurance Fine</t>
  </si>
  <si>
    <t>354042007</t>
  </si>
  <si>
    <t>04/01/2025</t>
  </si>
  <si>
    <t>Charge Total:</t>
  </si>
  <si>
    <t>04-422</t>
  </si>
  <si>
    <t>B2S</t>
  </si>
  <si>
    <t>Occupied No Notice</t>
  </si>
  <si>
    <t>Adams, Christopher</t>
  </si>
  <si>
    <t>Resident</t>
  </si>
  <si>
    <t>Amenity Rent</t>
  </si>
  <si>
    <t>354083597</t>
  </si>
  <si>
    <t>04/01/2025</t>
  </si>
  <si>
    <t>Amenity Rent</t>
  </si>
  <si>
    <t>354084298</t>
  </si>
  <si>
    <t>04/01/2025</t>
  </si>
  <si>
    <t>Rent</t>
  </si>
  <si>
    <t>354083906</t>
  </si>
  <si>
    <t>04/01/2025</t>
  </si>
  <si>
    <t>Charge Total:</t>
  </si>
  <si>
    <t>04-423</t>
  </si>
  <si>
    <t>B2S</t>
  </si>
  <si>
    <t>Occupied No Notice</t>
  </si>
  <si>
    <t>Allen Jr, Henry</t>
  </si>
  <si>
    <t>Resident</t>
  </si>
  <si>
    <t>Amenity Rent</t>
  </si>
  <si>
    <t>354083659</t>
  </si>
  <si>
    <t>04/01/2025</t>
  </si>
  <si>
    <t>Amenity Rent</t>
  </si>
  <si>
    <t>354084433</t>
  </si>
  <si>
    <t>04/01/2025</t>
  </si>
  <si>
    <t>Amenity Rent</t>
  </si>
  <si>
    <t>354084244</t>
  </si>
  <si>
    <t>04/01/2025</t>
  </si>
  <si>
    <t>Amenity Rent</t>
  </si>
  <si>
    <t>354084799</t>
  </si>
  <si>
    <t>04/01/2025</t>
  </si>
  <si>
    <t>Rent</t>
  </si>
  <si>
    <t>354084510</t>
  </si>
  <si>
    <t>04/01/2025</t>
  </si>
  <si>
    <t>Charge Total:</t>
  </si>
  <si>
    <t>04-424</t>
  </si>
  <si>
    <t>B2S</t>
  </si>
  <si>
    <t>Occupied No Notice</t>
  </si>
  <si>
    <t>Ryan, Tamera</t>
  </si>
  <si>
    <t>Resident</t>
  </si>
  <si>
    <t>Amenity Rent</t>
  </si>
  <si>
    <t>354084738</t>
  </si>
  <si>
    <t>04/01/2025</t>
  </si>
  <si>
    <t>Amenity Rent</t>
  </si>
  <si>
    <t>354084140</t>
  </si>
  <si>
    <t>04/01/2025</t>
  </si>
  <si>
    <t>Amenity Rent</t>
  </si>
  <si>
    <t>354084365</t>
  </si>
  <si>
    <t>04/01/2025</t>
  </si>
  <si>
    <t>Amenity Rent</t>
  </si>
  <si>
    <t>354083858</t>
  </si>
  <si>
    <t>04/01/2025</t>
  </si>
  <si>
    <t>Rent</t>
  </si>
  <si>
    <t>354084283</t>
  </si>
  <si>
    <t>04/01/2025</t>
  </si>
  <si>
    <t>Pet Charge</t>
  </si>
  <si>
    <t>354083710</t>
  </si>
  <si>
    <t>04/01/2025</t>
  </si>
  <si>
    <t>Charge Total:</t>
  </si>
  <si>
    <t>05-501</t>
  </si>
  <si>
    <t>C1</t>
  </si>
  <si>
    <t>Occupied No Notice</t>
  </si>
  <si>
    <t>Miner III, Maturon</t>
  </si>
  <si>
    <t>Resident</t>
  </si>
  <si>
    <t>Amenity Rent</t>
  </si>
  <si>
    <t>354084766</t>
  </si>
  <si>
    <t>04/01/2025</t>
  </si>
  <si>
    <t>Amenity Rent</t>
  </si>
  <si>
    <t>354084074</t>
  </si>
  <si>
    <t>04/01/2025</t>
  </si>
  <si>
    <t>Amenity Rent</t>
  </si>
  <si>
    <t>354083964</t>
  </si>
  <si>
    <t>04/01/2025</t>
  </si>
  <si>
    <t>Amenity Rent</t>
  </si>
  <si>
    <t>354084762</t>
  </si>
  <si>
    <t>04/01/2025</t>
  </si>
  <si>
    <t>Amenity Rent</t>
  </si>
  <si>
    <t>354084099</t>
  </si>
  <si>
    <t>04/01/2025</t>
  </si>
  <si>
    <t>Rent</t>
  </si>
  <si>
    <t>354083754</t>
  </si>
  <si>
    <t>04/01/2025</t>
  </si>
  <si>
    <t>Electric Charge/Reimbursement</t>
  </si>
  <si>
    <t>354261721</t>
  </si>
  <si>
    <t>04/01/2025</t>
  </si>
  <si>
    <t>Electric Charge/Reimbursement</t>
  </si>
  <si>
    <t>354261722</t>
  </si>
  <si>
    <t>04/01/2025</t>
  </si>
  <si>
    <t>Pet Charge</t>
  </si>
  <si>
    <t>354083914</t>
  </si>
  <si>
    <t>04/01/2025</t>
  </si>
  <si>
    <t>Charge Total:</t>
  </si>
  <si>
    <t>05-502</t>
  </si>
  <si>
    <t>C1</t>
  </si>
  <si>
    <t>Vacant Rented Not Ready</t>
  </si>
  <si>
    <t>-- Vacant --</t>
  </si>
  <si>
    <t>-</t>
  </si>
  <si>
    <t>Charge Total:</t>
  </si>
  <si>
    <t>05-503</t>
  </si>
  <si>
    <t>C1</t>
  </si>
  <si>
    <t>Occupied No Notice</t>
  </si>
  <si>
    <t>Lentersi Vivas, Leonardo</t>
  </si>
  <si>
    <t>Resident</t>
  </si>
  <si>
    <t>Amenity Rent</t>
  </si>
  <si>
    <t>354084695</t>
  </si>
  <si>
    <t>04/01/2025</t>
  </si>
  <si>
    <t>Amenity Rent</t>
  </si>
  <si>
    <t>354084124</t>
  </si>
  <si>
    <t>04/01/2025</t>
  </si>
  <si>
    <t>Amenity Rent</t>
  </si>
  <si>
    <t>354084361</t>
  </si>
  <si>
    <t>04/01/2025</t>
  </si>
  <si>
    <t>Rent</t>
  </si>
  <si>
    <t>354084659</t>
  </si>
  <si>
    <t>04/01/2025</t>
  </si>
  <si>
    <t>Bounced Check Fee</t>
  </si>
  <si>
    <t>354494674</t>
  </si>
  <si>
    <t>04/03/2025</t>
  </si>
  <si>
    <t>Late Fee</t>
  </si>
  <si>
    <t>354494716</t>
  </si>
  <si>
    <t>04/04/2025</t>
  </si>
  <si>
    <t>Charge Total:</t>
  </si>
  <si>
    <t>05-504</t>
  </si>
  <si>
    <t>C1</t>
  </si>
  <si>
    <t>Occupied No Notice</t>
  </si>
  <si>
    <t>Hernandez Estrada, Carmen</t>
  </si>
  <si>
    <t>Resident</t>
  </si>
  <si>
    <t>Amenity Rent</t>
  </si>
  <si>
    <t>354084172</t>
  </si>
  <si>
    <t>04/01/2025</t>
  </si>
  <si>
    <t>Amenity Rent</t>
  </si>
  <si>
    <t>354083817</t>
  </si>
  <si>
    <t>04/01/2025</t>
  </si>
  <si>
    <t>Amenity Rent</t>
  </si>
  <si>
    <t>354083894</t>
  </si>
  <si>
    <t>04/01/2025</t>
  </si>
  <si>
    <t>Amenity Rent</t>
  </si>
  <si>
    <t>354083810</t>
  </si>
  <si>
    <t>04/01/2025</t>
  </si>
  <si>
    <t>Amenity Rent</t>
  </si>
  <si>
    <t>354083937</t>
  </si>
  <si>
    <t>04/01/2025</t>
  </si>
  <si>
    <t>Rent</t>
  </si>
  <si>
    <t>354084133</t>
  </si>
  <si>
    <t>04/01/2025</t>
  </si>
  <si>
    <t>Charge Total:</t>
  </si>
  <si>
    <t>05-505</t>
  </si>
  <si>
    <t>C1</t>
  </si>
  <si>
    <t>Vacant Unrented Not Ready</t>
  </si>
  <si>
    <t>-- Vacant --</t>
  </si>
  <si>
    <t>-</t>
  </si>
  <si>
    <t>Charge Total:</t>
  </si>
  <si>
    <t>05-506</t>
  </si>
  <si>
    <t>C1</t>
  </si>
  <si>
    <t>Vacant Rented Not Ready</t>
  </si>
  <si>
    <t>-- Vacant --</t>
  </si>
  <si>
    <t>-</t>
  </si>
  <si>
    <t>Charge Total:</t>
  </si>
  <si>
    <t>05-507</t>
  </si>
  <si>
    <t>C1</t>
  </si>
  <si>
    <t>Occupied No Notice</t>
  </si>
  <si>
    <t>Rodriguez Ramirez, Orlando</t>
  </si>
  <si>
    <t>Resident</t>
  </si>
  <si>
    <t>Amenity Rent</t>
  </si>
  <si>
    <t>354084251</t>
  </si>
  <si>
    <t>04/01/2025</t>
  </si>
  <si>
    <t>Amenity Rent</t>
  </si>
  <si>
    <t>354083971</t>
  </si>
  <si>
    <t>04/01/2025</t>
  </si>
  <si>
    <t>Amenity Rent</t>
  </si>
  <si>
    <t>354084314</t>
  </si>
  <si>
    <t>04/01/2025</t>
  </si>
  <si>
    <t>Amenity Rent</t>
  </si>
  <si>
    <t>354084081</t>
  </si>
  <si>
    <t>04/01/2025</t>
  </si>
  <si>
    <t>Amenity Rent</t>
  </si>
  <si>
    <t>354083804</t>
  </si>
  <si>
    <t>04/01/2025</t>
  </si>
  <si>
    <t>Rent</t>
  </si>
  <si>
    <t>354084115</t>
  </si>
  <si>
    <t>04/01/2025</t>
  </si>
  <si>
    <t>Concession-Resident</t>
  </si>
  <si>
    <t>354084237</t>
  </si>
  <si>
    <t>04/01/2025</t>
  </si>
  <si>
    <t>Charge Total:</t>
  </si>
  <si>
    <t>05-508</t>
  </si>
  <si>
    <t>C1</t>
  </si>
  <si>
    <t>Occupied No Notice</t>
  </si>
  <si>
    <t>Russell, Bonnie</t>
  </si>
  <si>
    <t>Resident</t>
  </si>
  <si>
    <t>Amenity Rent</t>
  </si>
  <si>
    <t>354084422</t>
  </si>
  <si>
    <t>04/01/2025</t>
  </si>
  <si>
    <t>Amenity Rent</t>
  </si>
  <si>
    <t>354083712</t>
  </si>
  <si>
    <t>04/01/2025</t>
  </si>
  <si>
    <t>Amenity Rent</t>
  </si>
  <si>
    <t>354084893</t>
  </si>
  <si>
    <t>04/01/2025</t>
  </si>
  <si>
    <t>Amenity Rent</t>
  </si>
  <si>
    <t>354084755</t>
  </si>
  <si>
    <t>04/01/2025</t>
  </si>
  <si>
    <t>Amenity Rent</t>
  </si>
  <si>
    <t>354084300</t>
  </si>
  <si>
    <t>04/01/2025</t>
  </si>
  <si>
    <t>Rent</t>
  </si>
  <si>
    <t>354084669</t>
  </si>
  <si>
    <t>04/01/2025</t>
  </si>
  <si>
    <t>Pet Charge</t>
  </si>
  <si>
    <t>354083956</t>
  </si>
  <si>
    <t>04/01/2025</t>
  </si>
  <si>
    <t>Charge Total:</t>
  </si>
  <si>
    <t>06-601</t>
  </si>
  <si>
    <t>C1</t>
  </si>
  <si>
    <t>Occupied No Notice</t>
  </si>
  <si>
    <t>Overby, Efrain</t>
  </si>
  <si>
    <t>Resident</t>
  </si>
  <si>
    <t>Amenity Rent</t>
  </si>
  <si>
    <t>354084543</t>
  </si>
  <si>
    <t>04/01/2025</t>
  </si>
  <si>
    <t>Amenity Rent</t>
  </si>
  <si>
    <t>354083917</t>
  </si>
  <si>
    <t>04/01/2025</t>
  </si>
  <si>
    <t>Amenity Rent</t>
  </si>
  <si>
    <t>354083862</t>
  </si>
  <si>
    <t>04/01/2025</t>
  </si>
  <si>
    <t>Amenity Rent</t>
  </si>
  <si>
    <t>354084274</t>
  </si>
  <si>
    <t>04/01/2025</t>
  </si>
  <si>
    <t>Amenity Rent</t>
  </si>
  <si>
    <t>354083955</t>
  </si>
  <si>
    <t>04/01/2025</t>
  </si>
  <si>
    <t>Rent</t>
  </si>
  <si>
    <t>354084206</t>
  </si>
  <si>
    <t>04/01/2025</t>
  </si>
  <si>
    <t>Pet Charge</t>
  </si>
  <si>
    <t>354083883</t>
  </si>
  <si>
    <t>04/01/2025</t>
  </si>
  <si>
    <t>Charge Total:</t>
  </si>
  <si>
    <t>06-602</t>
  </si>
  <si>
    <t>C1</t>
  </si>
  <si>
    <t>Occupied No Notice</t>
  </si>
  <si>
    <t>Price, Edward</t>
  </si>
  <si>
    <t>Resident</t>
  </si>
  <si>
    <t>Amenity Rent</t>
  </si>
  <si>
    <t>354084521</t>
  </si>
  <si>
    <t>04/01/2025</t>
  </si>
  <si>
    <t>Amenity Rent</t>
  </si>
  <si>
    <t>354083808</t>
  </si>
  <si>
    <t>04/01/2025</t>
  </si>
  <si>
    <t>Amenity Rent</t>
  </si>
  <si>
    <t>354083671</t>
  </si>
  <si>
    <t>04/01/2025</t>
  </si>
  <si>
    <t>Rent</t>
  </si>
  <si>
    <t>354083846</t>
  </si>
  <si>
    <t>04/01/2025</t>
  </si>
  <si>
    <t>Charge Total:</t>
  </si>
  <si>
    <t>06-603</t>
  </si>
  <si>
    <t>C1</t>
  </si>
  <si>
    <t>Vacant Unrented Not Ready</t>
  </si>
  <si>
    <t>-- Vacant --</t>
  </si>
  <si>
    <t>-</t>
  </si>
  <si>
    <t>Charge Total:</t>
  </si>
  <si>
    <t>06-604</t>
  </si>
  <si>
    <t>C1</t>
  </si>
  <si>
    <t>Occupied No Notice</t>
  </si>
  <si>
    <t>Hare, Shannon</t>
  </si>
  <si>
    <t>Resident</t>
  </si>
  <si>
    <t>Amenity Rent</t>
  </si>
  <si>
    <t>354084863</t>
  </si>
  <si>
    <t>04/01/2025</t>
  </si>
  <si>
    <t>Amenity Rent</t>
  </si>
  <si>
    <t>354084169</t>
  </si>
  <si>
    <t>04/01/2025</t>
  </si>
  <si>
    <t>Amenity Rent</t>
  </si>
  <si>
    <t>354084726</t>
  </si>
  <si>
    <t>04/01/2025</t>
  </si>
  <si>
    <t>Rent</t>
  </si>
  <si>
    <t>354084851</t>
  </si>
  <si>
    <t>04/01/2025</t>
  </si>
  <si>
    <t>Charge Total:</t>
  </si>
  <si>
    <t>06-605</t>
  </si>
  <si>
    <t>C1</t>
  </si>
  <si>
    <t>Occupied No Notice</t>
  </si>
  <si>
    <t>Mata Lopez, Yolanda</t>
  </si>
  <si>
    <t>Resident</t>
  </si>
  <si>
    <t>Amenity Rent</t>
  </si>
  <si>
    <t>354084034</t>
  </si>
  <si>
    <t>04/01/2025</t>
  </si>
  <si>
    <t>Amenity Rent</t>
  </si>
  <si>
    <t>354083886</t>
  </si>
  <si>
    <t>04/01/2025</t>
  </si>
  <si>
    <t>Amenity Rent</t>
  </si>
  <si>
    <t>354084641</t>
  </si>
  <si>
    <t>04/01/2025</t>
  </si>
  <si>
    <t>Amenity Rent</t>
  </si>
  <si>
    <t>354083653</t>
  </si>
  <si>
    <t>04/01/2025</t>
  </si>
  <si>
    <t>Amenity Rent</t>
  </si>
  <si>
    <t>354084325</t>
  </si>
  <si>
    <t>04/01/2025</t>
  </si>
  <si>
    <t>Rent</t>
  </si>
  <si>
    <t>354083757</t>
  </si>
  <si>
    <t>04/01/2025</t>
  </si>
  <si>
    <t>Late Fee</t>
  </si>
  <si>
    <t>354402020</t>
  </si>
  <si>
    <t>04/04/2025</t>
  </si>
  <si>
    <t>Charge Total:</t>
  </si>
  <si>
    <t>06-606</t>
  </si>
  <si>
    <t>C1</t>
  </si>
  <si>
    <t>Occupied No Notice</t>
  </si>
  <si>
    <t>Velez Cruz, Tamar</t>
  </si>
  <si>
    <t>Resident</t>
  </si>
  <si>
    <t>Amenity Rent</t>
  </si>
  <si>
    <t>354084191</t>
  </si>
  <si>
    <t>04/01/2025</t>
  </si>
  <si>
    <t>Amenity Rent</t>
  </si>
  <si>
    <t>354084205</t>
  </si>
  <si>
    <t>04/01/2025</t>
  </si>
  <si>
    <t>Amenity Rent</t>
  </si>
  <si>
    <t>354083939</t>
  </si>
  <si>
    <t>04/01/2025</t>
  </si>
  <si>
    <t>Amenity Rent</t>
  </si>
  <si>
    <t>354084410</t>
  </si>
  <si>
    <t>04/01/2025</t>
  </si>
  <si>
    <t>Amenity Rent</t>
  </si>
  <si>
    <t>354083838</t>
  </si>
  <si>
    <t>04/01/2025</t>
  </si>
  <si>
    <t>Rent</t>
  </si>
  <si>
    <t>354084841</t>
  </si>
  <si>
    <t>04/01/2025</t>
  </si>
  <si>
    <t>Charge Total:</t>
  </si>
  <si>
    <t>06-607</t>
  </si>
  <si>
    <t>C1</t>
  </si>
  <si>
    <t>Occupied No Notice</t>
  </si>
  <si>
    <t>Contreras, Paul</t>
  </si>
  <si>
    <t>Resident</t>
  </si>
  <si>
    <t>Amenity Rent</t>
  </si>
  <si>
    <t>354084554</t>
  </si>
  <si>
    <t>04/01/2025</t>
  </si>
  <si>
    <t>Amenity Rent</t>
  </si>
  <si>
    <t>354083750</t>
  </si>
  <si>
    <t>04/01/2025</t>
  </si>
  <si>
    <t>Amenity Rent</t>
  </si>
  <si>
    <t>354084409</t>
  </si>
  <si>
    <t>04/01/2025</t>
  </si>
  <si>
    <t>Amenity Rent</t>
  </si>
  <si>
    <t>354084680</t>
  </si>
  <si>
    <t>04/01/2025</t>
  </si>
  <si>
    <t>Amenity Rent</t>
  </si>
  <si>
    <t>354084673</t>
  </si>
  <si>
    <t>04/01/2025</t>
  </si>
  <si>
    <t>Rent</t>
  </si>
  <si>
    <t>354084794</t>
  </si>
  <si>
    <t>04/01/2025</t>
  </si>
  <si>
    <t>Concession-Resident</t>
  </si>
  <si>
    <t>354083785</t>
  </si>
  <si>
    <t>04/01/2025</t>
  </si>
  <si>
    <t>Charge Total:</t>
  </si>
  <si>
    <t>06-608</t>
  </si>
  <si>
    <t>C1</t>
  </si>
  <si>
    <t>Occupied No Notice</t>
  </si>
  <si>
    <t>Jackson, Michael</t>
  </si>
  <si>
    <t>Resident</t>
  </si>
  <si>
    <t>Amenity Rent</t>
  </si>
  <si>
    <t>354083833</t>
  </si>
  <si>
    <t>04/01/2025</t>
  </si>
  <si>
    <t>Amenity Rent</t>
  </si>
  <si>
    <t>354084313</t>
  </si>
  <si>
    <t>04/01/2025</t>
  </si>
  <si>
    <t>Amenity Rent</t>
  </si>
  <si>
    <t>354084101</t>
  </si>
  <si>
    <t>04/01/2025</t>
  </si>
  <si>
    <t>Amenity Rent</t>
  </si>
  <si>
    <t>354083749</t>
  </si>
  <si>
    <t>04/01/2025</t>
  </si>
  <si>
    <t>Amenity Rent</t>
  </si>
  <si>
    <t>354084289</t>
  </si>
  <si>
    <t>04/01/2025</t>
  </si>
  <si>
    <t>Rent</t>
  </si>
  <si>
    <t>354084223</t>
  </si>
  <si>
    <t>04/01/2025</t>
  </si>
  <si>
    <t>Concession-Resident</t>
  </si>
  <si>
    <t>354084623</t>
  </si>
  <si>
    <t>04/01/2025</t>
  </si>
  <si>
    <t>Charge Total:</t>
  </si>
  <si>
    <t>07-701</t>
  </si>
  <si>
    <t>A1</t>
  </si>
  <si>
    <t>Vacant Unrented Not Ready</t>
  </si>
  <si>
    <t>-- Vacant --</t>
  </si>
  <si>
    <t>-</t>
  </si>
  <si>
    <t>Charge Total:</t>
  </si>
  <si>
    <t>07-702</t>
  </si>
  <si>
    <t>A2</t>
  </si>
  <si>
    <t>Occupied No Notice</t>
  </si>
  <si>
    <t>Staudt, Jarrod</t>
  </si>
  <si>
    <t>Resident</t>
  </si>
  <si>
    <t>Amenity Rent</t>
  </si>
  <si>
    <t>354084143</t>
  </si>
  <si>
    <t>04/01/2025</t>
  </si>
  <si>
    <t>Amenity Rent</t>
  </si>
  <si>
    <t>354083798</t>
  </si>
  <si>
    <t>04/01/2025</t>
  </si>
  <si>
    <t>Amenity Rent</t>
  </si>
  <si>
    <t>354084887</t>
  </si>
  <si>
    <t>04/01/2025</t>
  </si>
  <si>
    <t>Rent</t>
  </si>
  <si>
    <t>354083685</t>
  </si>
  <si>
    <t>04/01/2025</t>
  </si>
  <si>
    <t>Charge Total:</t>
  </si>
  <si>
    <t>07-703</t>
  </si>
  <si>
    <t>A2S</t>
  </si>
  <si>
    <t>Occupied No Notice</t>
  </si>
  <si>
    <t>Malray, Taylor-Courtney</t>
  </si>
  <si>
    <t>Resident</t>
  </si>
  <si>
    <t>Amenity Rent</t>
  </si>
  <si>
    <t>354084874</t>
  </si>
  <si>
    <t>04/01/2025</t>
  </si>
  <si>
    <t>Amenity Rent</t>
  </si>
  <si>
    <t>354084828</t>
  </si>
  <si>
    <t>04/01/2025</t>
  </si>
  <si>
    <t>Amenity Rent</t>
  </si>
  <si>
    <t>354084154</t>
  </si>
  <si>
    <t>04/01/2025</t>
  </si>
  <si>
    <t>Amenity Rent</t>
  </si>
  <si>
    <t>354083856</t>
  </si>
  <si>
    <t>04/01/2025</t>
  </si>
  <si>
    <t>Rent</t>
  </si>
  <si>
    <t>354084475</t>
  </si>
  <si>
    <t>04/01/2025</t>
  </si>
  <si>
    <t>Pet Charge</t>
  </si>
  <si>
    <t>354084812</t>
  </si>
  <si>
    <t>04/01/2025</t>
  </si>
  <si>
    <t>Charge Total:</t>
  </si>
  <si>
    <t>07-704</t>
  </si>
  <si>
    <t>A1</t>
  </si>
  <si>
    <t>Occupied No Notice</t>
  </si>
  <si>
    <t>Morin, Andy</t>
  </si>
  <si>
    <t>Resident</t>
  </si>
  <si>
    <t>Amenity Rent</t>
  </si>
  <si>
    <t>354083941</t>
  </si>
  <si>
    <t>04/01/2025</t>
  </si>
  <si>
    <t>Rent</t>
  </si>
  <si>
    <t>354083701</t>
  </si>
  <si>
    <t>04/01/2025</t>
  </si>
  <si>
    <t>Concession-Resident</t>
  </si>
  <si>
    <t>354083898</t>
  </si>
  <si>
    <t>04/01/2025</t>
  </si>
  <si>
    <t>Charge Total:</t>
  </si>
  <si>
    <t>07-705</t>
  </si>
  <si>
    <t>A1</t>
  </si>
  <si>
    <t>Occupied No Notice</t>
  </si>
  <si>
    <t>Knapp, Haley</t>
  </si>
  <si>
    <t>Resident</t>
  </si>
  <si>
    <t>Amenity Rent</t>
  </si>
  <si>
    <t>354083842</t>
  </si>
  <si>
    <t>04/01/2025</t>
  </si>
  <si>
    <t>Rent</t>
  </si>
  <si>
    <t>354084544</t>
  </si>
  <si>
    <t>04/01/2025</t>
  </si>
  <si>
    <t>Pet Charge</t>
  </si>
  <si>
    <t>354083718</t>
  </si>
  <si>
    <t>04/01/2025</t>
  </si>
  <si>
    <t>Charge Total:</t>
  </si>
  <si>
    <t>07-706</t>
  </si>
  <si>
    <t>A2S</t>
  </si>
  <si>
    <t>Occupied No Notice</t>
  </si>
  <si>
    <t>Medina, Maikor</t>
  </si>
  <si>
    <t>Resident</t>
  </si>
  <si>
    <t>Amenity Rent</t>
  </si>
  <si>
    <t>354084372</t>
  </si>
  <si>
    <t>04/01/2025</t>
  </si>
  <si>
    <t>Amenity Rent</t>
  </si>
  <si>
    <t>354084800</t>
  </si>
  <si>
    <t>04/01/2025</t>
  </si>
  <si>
    <t>Amenity Rent</t>
  </si>
  <si>
    <t>354084398</t>
  </si>
  <si>
    <t>04/01/2025</t>
  </si>
  <si>
    <t>Rent</t>
  </si>
  <si>
    <t>354084257</t>
  </si>
  <si>
    <t>04/01/2025</t>
  </si>
  <si>
    <t>Charge Total:</t>
  </si>
  <si>
    <t>07-707</t>
  </si>
  <si>
    <t>A2</t>
  </si>
  <si>
    <t>Occupied No Notice</t>
  </si>
  <si>
    <t>McClain, Duncan</t>
  </si>
  <si>
    <t>Resident</t>
  </si>
  <si>
    <t>Amenity Rent</t>
  </si>
  <si>
    <t>354083911</t>
  </si>
  <si>
    <t>04/01/2025</t>
  </si>
  <si>
    <t>Amenity Rent</t>
  </si>
  <si>
    <t>354083790</t>
  </si>
  <si>
    <t>04/01/2025</t>
  </si>
  <si>
    <t>Amenity Rent</t>
  </si>
  <si>
    <t>354084535</t>
  </si>
  <si>
    <t>04/01/2025</t>
  </si>
  <si>
    <t>Rent</t>
  </si>
  <si>
    <t>354084504</t>
  </si>
  <si>
    <t>04/01/2025</t>
  </si>
  <si>
    <t>Charge Total:</t>
  </si>
  <si>
    <t>07-708</t>
  </si>
  <si>
    <t>A1</t>
  </si>
  <si>
    <t>Occupied No Notice</t>
  </si>
  <si>
    <t>Chitica, Maria</t>
  </si>
  <si>
    <t>Resident</t>
  </si>
  <si>
    <t>Amenity Rent</t>
  </si>
  <si>
    <t>354084049</t>
  </si>
  <si>
    <t>04/01/2025</t>
  </si>
  <si>
    <t>Rent</t>
  </si>
  <si>
    <t>354084330</t>
  </si>
  <si>
    <t>04/01/2025</t>
  </si>
  <si>
    <t>Concession-Resident</t>
  </si>
  <si>
    <t>354084306</t>
  </si>
  <si>
    <t>04/01/2025</t>
  </si>
  <si>
    <t>Renters Insurance Fine</t>
  </si>
  <si>
    <t>354042199</t>
  </si>
  <si>
    <t>04/01/2025</t>
  </si>
  <si>
    <t>Charge Total:</t>
  </si>
  <si>
    <t>07-709</t>
  </si>
  <si>
    <t>A1S</t>
  </si>
  <si>
    <t>Occupied No Notice</t>
  </si>
  <si>
    <t>Diaz Ramirez, Miguel Angel</t>
  </si>
  <si>
    <t>Resident</t>
  </si>
  <si>
    <t>Amenity Rent</t>
  </si>
  <si>
    <t>354083698</t>
  </si>
  <si>
    <t>04/01/2025</t>
  </si>
  <si>
    <t>Amenity Rent</t>
  </si>
  <si>
    <t>354084533</t>
  </si>
  <si>
    <t>04/01/2025</t>
  </si>
  <si>
    <t>Rent</t>
  </si>
  <si>
    <t>354084702</t>
  </si>
  <si>
    <t>04/01/2025</t>
  </si>
  <si>
    <t>Concession-Resident</t>
  </si>
  <si>
    <t>354084036</t>
  </si>
  <si>
    <t>04/01/2025</t>
  </si>
  <si>
    <t>Electric Charge/Reimbursement</t>
  </si>
  <si>
    <t>354261763</t>
  </si>
  <si>
    <t>04/01/2025</t>
  </si>
  <si>
    <t>Electric Charge/Reimbursement</t>
  </si>
  <si>
    <t>354261764</t>
  </si>
  <si>
    <t>04/01/2025</t>
  </si>
  <si>
    <t>Charge Total:</t>
  </si>
  <si>
    <t>07-710</t>
  </si>
  <si>
    <t>A2</t>
  </si>
  <si>
    <t>Occupied No Notice</t>
  </si>
  <si>
    <t>Kinley, Sheral</t>
  </si>
  <si>
    <t>Resident</t>
  </si>
  <si>
    <t>Amenity Rent</t>
  </si>
  <si>
    <t>354083758</t>
  </si>
  <si>
    <t>04/01/2025</t>
  </si>
  <si>
    <t>Amenity Rent</t>
  </si>
  <si>
    <t>354083670</t>
  </si>
  <si>
    <t>04/01/2025</t>
  </si>
  <si>
    <t>Rent</t>
  </si>
  <si>
    <t>354084087</t>
  </si>
  <si>
    <t>04/01/2025</t>
  </si>
  <si>
    <t>Concession-Resident</t>
  </si>
  <si>
    <t>354084174</t>
  </si>
  <si>
    <t>04/01/2025</t>
  </si>
  <si>
    <t>Late Fee</t>
  </si>
  <si>
    <t>354402026</t>
  </si>
  <si>
    <t>04/04/2025</t>
  </si>
  <si>
    <t>Charge Total:</t>
  </si>
  <si>
    <t>07-711</t>
  </si>
  <si>
    <t>A2S</t>
  </si>
  <si>
    <t>Occupied No Notice</t>
  </si>
  <si>
    <t>Sallerson, Joshua</t>
  </si>
  <si>
    <t>Resident</t>
  </si>
  <si>
    <t>Amenity Rent</t>
  </si>
  <si>
    <t>354083691</t>
  </si>
  <si>
    <t>04/01/2025</t>
  </si>
  <si>
    <t>Amenity Rent</t>
  </si>
  <si>
    <t>354084616</t>
  </si>
  <si>
    <t>04/01/2025</t>
  </si>
  <si>
    <t>Rent</t>
  </si>
  <si>
    <t>354084232</t>
  </si>
  <si>
    <t>04/01/2025</t>
  </si>
  <si>
    <t>Charge Total:</t>
  </si>
  <si>
    <t>07-712</t>
  </si>
  <si>
    <t>A1</t>
  </si>
  <si>
    <t>Occupied No Notice</t>
  </si>
  <si>
    <t>Erhardt, Macey</t>
  </si>
  <si>
    <t>Resident</t>
  </si>
  <si>
    <t>Amenity Rent</t>
  </si>
  <si>
    <t>354084086</t>
  </si>
  <si>
    <t>04/01/2025</t>
  </si>
  <si>
    <t>Amenity Rent</t>
  </si>
  <si>
    <t>354083882</t>
  </si>
  <si>
    <t>04/01/2025</t>
  </si>
  <si>
    <t>Rent</t>
  </si>
  <si>
    <t>354084772</t>
  </si>
  <si>
    <t>04/01/2025</t>
  </si>
  <si>
    <t>Concession-Resident</t>
  </si>
  <si>
    <t>354084658</t>
  </si>
  <si>
    <t>04/01/2025</t>
  </si>
  <si>
    <t>Pet Charge</t>
  </si>
  <si>
    <t>Charge Total:</t>
  </si>
  <si>
    <t>07-713</t>
  </si>
  <si>
    <t>A1</t>
  </si>
  <si>
    <t>Occupied No Notice</t>
  </si>
  <si>
    <t>Longoria, Makayla</t>
  </si>
  <si>
    <t>Resident</t>
  </si>
  <si>
    <t>Amenity Rent</t>
  </si>
  <si>
    <t>354084779</t>
  </si>
  <si>
    <t>04/01/2025</t>
  </si>
  <si>
    <t>Rent</t>
  </si>
  <si>
    <t>354084373</t>
  </si>
  <si>
    <t>04/01/2025</t>
  </si>
  <si>
    <t>Concession-Resident</t>
  </si>
  <si>
    <t>354084592</t>
  </si>
  <si>
    <t>04/01/2025</t>
  </si>
  <si>
    <t>Charge Total:</t>
  </si>
  <si>
    <t>07-714</t>
  </si>
  <si>
    <t>A2</t>
  </si>
  <si>
    <t>Occupied No Notice</t>
  </si>
  <si>
    <t>Smith, Marquis</t>
  </si>
  <si>
    <t>Resident</t>
  </si>
  <si>
    <t>Amenity Rent</t>
  </si>
  <si>
    <t>354083963</t>
  </si>
  <si>
    <t>04/01/2025</t>
  </si>
  <si>
    <t>Amenity Rent</t>
  </si>
  <si>
    <t>354084820</t>
  </si>
  <si>
    <t>04/01/2025</t>
  </si>
  <si>
    <t>Amenity Rent</t>
  </si>
  <si>
    <t>354083624</t>
  </si>
  <si>
    <t>04/01/2025</t>
  </si>
  <si>
    <t>Rent</t>
  </si>
  <si>
    <t>354084005</t>
  </si>
  <si>
    <t>04/01/2025</t>
  </si>
  <si>
    <t>Concession-Resident</t>
  </si>
  <si>
    <t>354083678</t>
  </si>
  <si>
    <t>04/01/2025</t>
  </si>
  <si>
    <t>Charge Total:</t>
  </si>
  <si>
    <t>07-715</t>
  </si>
  <si>
    <t>A2</t>
  </si>
  <si>
    <t>Occupied No Notice</t>
  </si>
  <si>
    <t>Betts, Jessica</t>
  </si>
  <si>
    <t>Resident</t>
  </si>
  <si>
    <t>Amenity Rent</t>
  </si>
  <si>
    <t>354084146</t>
  </si>
  <si>
    <t>04/01/2025</t>
  </si>
  <si>
    <t>Amenity Rent</t>
  </si>
  <si>
    <t>354084370</t>
  </si>
  <si>
    <t>04/01/2025</t>
  </si>
  <si>
    <t>Amenity Rent</t>
  </si>
  <si>
    <t>354084852</t>
  </si>
  <si>
    <t>04/01/2025</t>
  </si>
  <si>
    <t>Amenity Rent</t>
  </si>
  <si>
    <t>354083959</t>
  </si>
  <si>
    <t>04/01/2025</t>
  </si>
  <si>
    <t>Rent</t>
  </si>
  <si>
    <t>354083887</t>
  </si>
  <si>
    <t>04/01/2025</t>
  </si>
  <si>
    <t>Concession-Resident</t>
  </si>
  <si>
    <t>354084421</t>
  </si>
  <si>
    <t>04/01/2025</t>
  </si>
  <si>
    <t>Charge Total:</t>
  </si>
  <si>
    <t>07-716</t>
  </si>
  <si>
    <t>A1</t>
  </si>
  <si>
    <t>Occupied No Notice</t>
  </si>
  <si>
    <t>Morejon Bertoncini, Carlos</t>
  </si>
  <si>
    <t>Resident</t>
  </si>
  <si>
    <t>Amenity Rent</t>
  </si>
  <si>
    <t>354084151</t>
  </si>
  <si>
    <t>04/01/2025</t>
  </si>
  <si>
    <t>Amenity Rent</t>
  </si>
  <si>
    <t>354084651</t>
  </si>
  <si>
    <t>04/01/2025</t>
  </si>
  <si>
    <t>Rent</t>
  </si>
  <si>
    <t>354084637</t>
  </si>
  <si>
    <t>04/01/2025</t>
  </si>
  <si>
    <t>Charge Total:</t>
  </si>
  <si>
    <t>07-717</t>
  </si>
  <si>
    <t>A1</t>
  </si>
  <si>
    <t>Occupied No Notice</t>
  </si>
  <si>
    <t>Lopez-Nunez, Jose</t>
  </si>
  <si>
    <t>Resident</t>
  </si>
  <si>
    <t>Rent</t>
  </si>
  <si>
    <t>354084385</t>
  </si>
  <si>
    <t>04/01/2025</t>
  </si>
  <si>
    <t>Charge Total:</t>
  </si>
  <si>
    <t>07-718</t>
  </si>
  <si>
    <t>A2</t>
  </si>
  <si>
    <t>Occupied No Notice</t>
  </si>
  <si>
    <t>Torres JR, Humberto</t>
  </si>
  <si>
    <t>Resident</t>
  </si>
  <si>
    <t>Amenity Rent</t>
  </si>
  <si>
    <t>354084407</t>
  </si>
  <si>
    <t>04/01/2025</t>
  </si>
  <si>
    <t>Amenity Rent</t>
  </si>
  <si>
    <t>354083763</t>
  </si>
  <si>
    <t>04/01/2025</t>
  </si>
  <si>
    <t>Rent</t>
  </si>
  <si>
    <t>354084608</t>
  </si>
  <si>
    <t>04/01/2025</t>
  </si>
  <si>
    <t>Charge Total:</t>
  </si>
  <si>
    <t>07-719</t>
  </si>
  <si>
    <t>A2</t>
  </si>
  <si>
    <t>Occupied No Notice</t>
  </si>
  <si>
    <t>Flores, Nathaniel</t>
  </si>
  <si>
    <t>Resident</t>
  </si>
  <si>
    <t>Amenity Rent</t>
  </si>
  <si>
    <t>354084379</t>
  </si>
  <si>
    <t>04/01/2025</t>
  </si>
  <si>
    <t>Amenity Rent</t>
  </si>
  <si>
    <t>354084615</t>
  </si>
  <si>
    <t>04/01/2025</t>
  </si>
  <si>
    <t>Amenity Rent</t>
  </si>
  <si>
    <t>354084597</t>
  </si>
  <si>
    <t>04/01/2025</t>
  </si>
  <si>
    <t>Rent</t>
  </si>
  <si>
    <t>354084057</t>
  </si>
  <si>
    <t>04/01/2025</t>
  </si>
  <si>
    <t>Charge Total:</t>
  </si>
  <si>
    <t>07-720</t>
  </si>
  <si>
    <t>A1</t>
  </si>
  <si>
    <t>Occupied No Notice</t>
  </si>
  <si>
    <t>Decius, Jonel</t>
  </si>
  <si>
    <t>Resident</t>
  </si>
  <si>
    <t>Amenity Rent</t>
  </si>
  <si>
    <t>354084177</t>
  </si>
  <si>
    <t>04/01/2025</t>
  </si>
  <si>
    <t>Rent</t>
  </si>
  <si>
    <t>354084175</t>
  </si>
  <si>
    <t>04/01/2025</t>
  </si>
  <si>
    <t>Charge Total:</t>
  </si>
  <si>
    <t>07-721</t>
  </si>
  <si>
    <t>A1</t>
  </si>
  <si>
    <t>Occupied No Notice</t>
  </si>
  <si>
    <t>Dearlove, Rebecca</t>
  </si>
  <si>
    <t>Resident</t>
  </si>
  <si>
    <t>Amenity Rent</t>
  </si>
  <si>
    <t>354083890</t>
  </si>
  <si>
    <t>04/01/2025</t>
  </si>
  <si>
    <t>Rent</t>
  </si>
  <si>
    <t>354084808</t>
  </si>
  <si>
    <t>04/01/2025</t>
  </si>
  <si>
    <t>Concession-Resident</t>
  </si>
  <si>
    <t>354083800</t>
  </si>
  <si>
    <t>04/01/2025</t>
  </si>
  <si>
    <t>Pet Charge</t>
  </si>
  <si>
    <t>354083874</t>
  </si>
  <si>
    <t>04/01/2025</t>
  </si>
  <si>
    <t>Charge Total:</t>
  </si>
  <si>
    <t>07-722</t>
  </si>
  <si>
    <t>A2</t>
  </si>
  <si>
    <t>Occupied No Notice</t>
  </si>
  <si>
    <t>Hurtado, Carlos</t>
  </si>
  <si>
    <t>Resident</t>
  </si>
  <si>
    <t>Amenity Rent</t>
  </si>
  <si>
    <t>354084708</t>
  </si>
  <si>
    <t>04/01/2025</t>
  </si>
  <si>
    <t>Rent</t>
  </si>
  <si>
    <t>354084698</t>
  </si>
  <si>
    <t>04/01/2025</t>
  </si>
  <si>
    <t>Charge Total:</t>
  </si>
  <si>
    <t>07-723</t>
  </si>
  <si>
    <t>A2</t>
  </si>
  <si>
    <t>Notice Rented</t>
  </si>
  <si>
    <t>Merrill, Carley</t>
  </si>
  <si>
    <t>Resident</t>
  </si>
  <si>
    <t>Amenity Rent</t>
  </si>
  <si>
    <t>354084470</t>
  </si>
  <si>
    <t>04/01/2025</t>
  </si>
  <si>
    <t>Amenity Rent</t>
  </si>
  <si>
    <t>354084473</t>
  </si>
  <si>
    <t>04/01/2025</t>
  </si>
  <si>
    <t>Rent</t>
  </si>
  <si>
    <t>354084565</t>
  </si>
  <si>
    <t>04/01/2025</t>
  </si>
  <si>
    <t>Concession-Resident</t>
  </si>
  <si>
    <t>354083751</t>
  </si>
  <si>
    <t>04/01/2025</t>
  </si>
  <si>
    <t>Charge Total:</t>
  </si>
  <si>
    <t>07-724</t>
  </si>
  <si>
    <t>A1</t>
  </si>
  <si>
    <t>Occupied No Notice</t>
  </si>
  <si>
    <t>Lott, Eve</t>
  </si>
  <si>
    <t>Resident</t>
  </si>
  <si>
    <t>Amenity Rent</t>
  </si>
  <si>
    <t>354084178</t>
  </si>
  <si>
    <t>04/01/2025</t>
  </si>
  <si>
    <t>Rent</t>
  </si>
  <si>
    <t>354084643</t>
  </si>
  <si>
    <t>04/01/2025</t>
  </si>
  <si>
    <t>Bounced Check Fee</t>
  </si>
  <si>
    <t>354402244</t>
  </si>
  <si>
    <t>04/01/2025</t>
  </si>
  <si>
    <t>Late Fee</t>
  </si>
  <si>
    <t>354402478</t>
  </si>
  <si>
    <t>04/04/2025</t>
  </si>
  <si>
    <t>Charge Total:</t>
  </si>
  <si>
    <t>07-725</t>
  </si>
  <si>
    <t>A1S</t>
  </si>
  <si>
    <t>Occupied No Notice</t>
  </si>
  <si>
    <t>Gemici, Yunus</t>
  </si>
  <si>
    <t>Resident</t>
  </si>
  <si>
    <t>Amenity Rent</t>
  </si>
  <si>
    <t>354084166</t>
  </si>
  <si>
    <t>04/01/2025</t>
  </si>
  <si>
    <t>Amenity Rent</t>
  </si>
  <si>
    <t>354084061</t>
  </si>
  <si>
    <t>04/01/2025</t>
  </si>
  <si>
    <t>Amenity Rent</t>
  </si>
  <si>
    <t>354083720</t>
  </si>
  <si>
    <t>04/01/2025</t>
  </si>
  <si>
    <t>Rent</t>
  </si>
  <si>
    <t>354083860</t>
  </si>
  <si>
    <t>04/01/2025</t>
  </si>
  <si>
    <t>Concession-Resident</t>
  </si>
  <si>
    <t>354084076</t>
  </si>
  <si>
    <t>04/01/2025</t>
  </si>
  <si>
    <t>Charge Total:</t>
  </si>
  <si>
    <t>07-726</t>
  </si>
  <si>
    <t>A2</t>
  </si>
  <si>
    <t>Occupied No Notice</t>
  </si>
  <si>
    <t>Armijo, Jessica</t>
  </si>
  <si>
    <t>Resident</t>
  </si>
  <si>
    <t>Amenity Rent</t>
  </si>
  <si>
    <t>354084319</t>
  </si>
  <si>
    <t>04/01/2025</t>
  </si>
  <si>
    <t>Amenity Rent</t>
  </si>
  <si>
    <t>354083926</t>
  </si>
  <si>
    <t>04/01/2025</t>
  </si>
  <si>
    <t>Amenity Rent</t>
  </si>
  <si>
    <t>354084805</t>
  </si>
  <si>
    <t>04/01/2025</t>
  </si>
  <si>
    <t>Amenity Rent</t>
  </si>
  <si>
    <t>354083848</t>
  </si>
  <si>
    <t>04/01/2025</t>
  </si>
  <si>
    <t>Rent</t>
  </si>
  <si>
    <t>354083875</t>
  </si>
  <si>
    <t>04/01/2025</t>
  </si>
  <si>
    <t>Charge Total:</t>
  </si>
  <si>
    <t>07-727</t>
  </si>
  <si>
    <t>A2</t>
  </si>
  <si>
    <t>Occupied No Notice</t>
  </si>
  <si>
    <t>Brown, Lori</t>
  </si>
  <si>
    <t>Resident</t>
  </si>
  <si>
    <t>Amenity Rent</t>
  </si>
  <si>
    <t>354083673</t>
  </si>
  <si>
    <t>04/01/2025</t>
  </si>
  <si>
    <t>Amenity Rent</t>
  </si>
  <si>
    <t>354084029</t>
  </si>
  <si>
    <t>04/01/2025</t>
  </si>
  <si>
    <t>Amenity Rent</t>
  </si>
  <si>
    <t>354084793</t>
  </si>
  <si>
    <t>04/01/2025</t>
  </si>
  <si>
    <t>Amenity Rent</t>
  </si>
  <si>
    <t>354084359</t>
  </si>
  <si>
    <t>04/01/2025</t>
  </si>
  <si>
    <t>Rent</t>
  </si>
  <si>
    <t>354084358</t>
  </si>
  <si>
    <t>04/01/2025</t>
  </si>
  <si>
    <t>Pet Charge</t>
  </si>
  <si>
    <t>354084630</t>
  </si>
  <si>
    <t>04/01/2025</t>
  </si>
  <si>
    <t>Renters Insurance Fine</t>
  </si>
  <si>
    <t>354042137</t>
  </si>
  <si>
    <t>04/01/2025</t>
  </si>
  <si>
    <t>Charge Total:</t>
  </si>
  <si>
    <t>07-728</t>
  </si>
  <si>
    <t>A1</t>
  </si>
  <si>
    <t>Occupied No Notice</t>
  </si>
  <si>
    <t>Fernandez Calunga, Javier</t>
  </si>
  <si>
    <t>Resident</t>
  </si>
  <si>
    <t>Amenity Rent</t>
  </si>
  <si>
    <t>354084814</t>
  </si>
  <si>
    <t>04/01/2025</t>
  </si>
  <si>
    <t>Amenity Rent</t>
  </si>
  <si>
    <t>354084001</t>
  </si>
  <si>
    <t>04/01/2025</t>
  </si>
  <si>
    <t>Amenity Rent</t>
  </si>
  <si>
    <t>354084103</t>
  </si>
  <si>
    <t>04/01/2025</t>
  </si>
  <si>
    <t>Rent</t>
  </si>
  <si>
    <t>354083696</t>
  </si>
  <si>
    <t>04/01/2025</t>
  </si>
  <si>
    <t>Charge Total:</t>
  </si>
  <si>
    <t>07-729</t>
  </si>
  <si>
    <t>A1</t>
  </si>
  <si>
    <t>Occupied No Notice</t>
  </si>
  <si>
    <t>Cheek, Winfield</t>
  </si>
  <si>
    <t>Resident</t>
  </si>
  <si>
    <t>Rent</t>
  </si>
  <si>
    <t>354084759</t>
  </si>
  <si>
    <t>04/01/2025</t>
  </si>
  <si>
    <t>Late Fee</t>
  </si>
  <si>
    <t>354402007</t>
  </si>
  <si>
    <t>04/04/2025</t>
  </si>
  <si>
    <t>Renters Insurance Fine</t>
  </si>
  <si>
    <t>354041555</t>
  </si>
  <si>
    <t>04/01/2025</t>
  </si>
  <si>
    <t>Charge Total:</t>
  </si>
  <si>
    <t>07-730</t>
  </si>
  <si>
    <t>A2</t>
  </si>
  <si>
    <t>Occupied No Notice</t>
  </si>
  <si>
    <t>Joslin, Stacy</t>
  </si>
  <si>
    <t>Resident</t>
  </si>
  <si>
    <t>Amenity Rent</t>
  </si>
  <si>
    <t>354084573</t>
  </si>
  <si>
    <t>04/01/2025</t>
  </si>
  <si>
    <t>Amenity Rent</t>
  </si>
  <si>
    <t>354083693</t>
  </si>
  <si>
    <t>04/01/2025</t>
  </si>
  <si>
    <t>Amenity Rent</t>
  </si>
  <si>
    <t>354084354</t>
  </si>
  <si>
    <t>04/01/2025</t>
  </si>
  <si>
    <t>Rent</t>
  </si>
  <si>
    <t>354083644</t>
  </si>
  <si>
    <t>04/01/2025</t>
  </si>
  <si>
    <t>Concession-Resident</t>
  </si>
  <si>
    <t>354084394</t>
  </si>
  <si>
    <t>04/01/2025</t>
  </si>
  <si>
    <t>Charge Total:</t>
  </si>
  <si>
    <t>07-731</t>
  </si>
  <si>
    <t>A2</t>
  </si>
  <si>
    <t>Occupied No Notice</t>
  </si>
  <si>
    <t>Clark Jr, Rondell</t>
  </si>
  <si>
    <t>Resident</t>
  </si>
  <si>
    <t>Amenity Rent</t>
  </si>
  <si>
    <t>354084657</t>
  </si>
  <si>
    <t>04/01/2025</t>
  </si>
  <si>
    <t>Rent</t>
  </si>
  <si>
    <t>354084687</t>
  </si>
  <si>
    <t>04/01/2025</t>
  </si>
  <si>
    <t>Late Fee</t>
  </si>
  <si>
    <t>354402003</t>
  </si>
  <si>
    <t>04/04/2025</t>
  </si>
  <si>
    <t>Charge Total:</t>
  </si>
  <si>
    <t>07-732</t>
  </si>
  <si>
    <t>A1S</t>
  </si>
  <si>
    <t>Occupied No Notice</t>
  </si>
  <si>
    <t>Rodriguez, Christopher</t>
  </si>
  <si>
    <t>Resident</t>
  </si>
  <si>
    <t>Amenity Rent</t>
  </si>
  <si>
    <t>354083946</t>
  </si>
  <si>
    <t>04/01/2025</t>
  </si>
  <si>
    <t>Rent</t>
  </si>
  <si>
    <t>354084230</t>
  </si>
  <si>
    <t>04/01/2025</t>
  </si>
  <si>
    <t>Pet Charge</t>
  </si>
  <si>
    <t>354084894</t>
  </si>
  <si>
    <t>04/01/2025</t>
  </si>
  <si>
    <t>Charge Total:</t>
  </si>
  <si>
    <t>07-733</t>
  </si>
  <si>
    <t>A1S</t>
  </si>
  <si>
    <t>Occupied No Notice</t>
  </si>
  <si>
    <t>Howard, Alex</t>
  </si>
  <si>
    <t>Resident</t>
  </si>
  <si>
    <t>Amenity Rent</t>
  </si>
  <si>
    <t>354083722</t>
  </si>
  <si>
    <t>04/01/2025</t>
  </si>
  <si>
    <t>Amenity Rent</t>
  </si>
  <si>
    <t>354084026</t>
  </si>
  <si>
    <t>04/01/2025</t>
  </si>
  <si>
    <t>Rent</t>
  </si>
  <si>
    <t>354084168</t>
  </si>
  <si>
    <t>04/01/2025</t>
  </si>
  <si>
    <t>Charge Total:</t>
  </si>
  <si>
    <t>07-734</t>
  </si>
  <si>
    <t>A2</t>
  </si>
  <si>
    <t>Occupied No Notice</t>
  </si>
  <si>
    <t>Kofos, Christopher</t>
  </si>
  <si>
    <t>Resident</t>
  </si>
  <si>
    <t>Amenity Rent</t>
  </si>
  <si>
    <t>354083596</t>
  </si>
  <si>
    <t>04/01/2025</t>
  </si>
  <si>
    <t>Rent</t>
  </si>
  <si>
    <t>354084355</t>
  </si>
  <si>
    <t>04/01/2025</t>
  </si>
  <si>
    <t>Concession-Resident</t>
  </si>
  <si>
    <t>354083600</t>
  </si>
  <si>
    <t>04/01/2025</t>
  </si>
  <si>
    <t>Charge Total:</t>
  </si>
  <si>
    <t>07-735</t>
  </si>
  <si>
    <t>A2S</t>
  </si>
  <si>
    <t>Occupied No Notice</t>
  </si>
  <si>
    <t>Camarena Vazquez, Isabel (Isabel)</t>
  </si>
  <si>
    <t>Resident</t>
  </si>
  <si>
    <t>Amenity Rent</t>
  </si>
  <si>
    <t>354084734</t>
  </si>
  <si>
    <t>04/01/2025</t>
  </si>
  <si>
    <t>Rent</t>
  </si>
  <si>
    <t>354083934</t>
  </si>
  <si>
    <t>04/01/2025</t>
  </si>
  <si>
    <t>Charge Total:</t>
  </si>
  <si>
    <t>07-736</t>
  </si>
  <si>
    <t>A1S</t>
  </si>
  <si>
    <t>Occupied No Notice</t>
  </si>
  <si>
    <t>Montes, Miriam</t>
  </si>
  <si>
    <t>Resident</t>
  </si>
  <si>
    <t>Amenity Rent</t>
  </si>
  <si>
    <t>354084391</t>
  </si>
  <si>
    <t>04/01/2025</t>
  </si>
  <si>
    <t>Amenity Rent</t>
  </si>
  <si>
    <t>354083988</t>
  </si>
  <si>
    <t>04/01/2025</t>
  </si>
  <si>
    <t>Rent</t>
  </si>
  <si>
    <t>354084276</t>
  </si>
  <si>
    <t>04/01/2025</t>
  </si>
  <si>
    <t>Charge Total:</t>
  </si>
  <si>
    <t>08-801</t>
  </si>
  <si>
    <t>B1</t>
  </si>
  <si>
    <t>Occupied No Notice</t>
  </si>
  <si>
    <t>Walsh, Dylan</t>
  </si>
  <si>
    <t>Resident</t>
  </si>
  <si>
    <t>Amenity Rent</t>
  </si>
  <si>
    <t>354084417</t>
  </si>
  <si>
    <t>04/01/2025</t>
  </si>
  <si>
    <t>Amenity Rent</t>
  </si>
  <si>
    <t>354083989</t>
  </si>
  <si>
    <t>04/01/2025</t>
  </si>
  <si>
    <t>Rent</t>
  </si>
  <si>
    <t>354084031</t>
  </si>
  <si>
    <t>04/01/2025</t>
  </si>
  <si>
    <t>Charge Total:</t>
  </si>
  <si>
    <t>08-802</t>
  </si>
  <si>
    <t>B1</t>
  </si>
  <si>
    <t>Vacant Unrented Ready</t>
  </si>
  <si>
    <t>-- Vacant --</t>
  </si>
  <si>
    <t>-</t>
  </si>
  <si>
    <t>Charge Total:</t>
  </si>
  <si>
    <t>08-803</t>
  </si>
  <si>
    <t>B1</t>
  </si>
  <si>
    <t>Occupied No Notice</t>
  </si>
  <si>
    <t>Reynolds, Nathan</t>
  </si>
  <si>
    <t>Resident</t>
  </si>
  <si>
    <t>Amenity Rent</t>
  </si>
  <si>
    <t>354084321</t>
  </si>
  <si>
    <t>04/01/2025</t>
  </si>
  <si>
    <t>Amenity Rent</t>
  </si>
  <si>
    <t>354084445</t>
  </si>
  <si>
    <t>04/01/2025</t>
  </si>
  <si>
    <t>Amenity Rent</t>
  </si>
  <si>
    <t>354084488</t>
  </si>
  <si>
    <t>04/01/2025</t>
  </si>
  <si>
    <t>Amenity Rent</t>
  </si>
  <si>
    <t>354084144</t>
  </si>
  <si>
    <t>04/01/2025</t>
  </si>
  <si>
    <t>Rent</t>
  </si>
  <si>
    <t>354083836</t>
  </si>
  <si>
    <t>04/01/2025</t>
  </si>
  <si>
    <t>Concession-Resident</t>
  </si>
  <si>
    <t>354083879</t>
  </si>
  <si>
    <t>04/01/2025</t>
  </si>
  <si>
    <t>Charge Total:</t>
  </si>
  <si>
    <t>08-804</t>
  </si>
  <si>
    <t>B1</t>
  </si>
  <si>
    <t>Occupied No Notice</t>
  </si>
  <si>
    <t>Campbell, Janna</t>
  </si>
  <si>
    <t>Resident</t>
  </si>
  <si>
    <t>Amenity Rent</t>
  </si>
  <si>
    <t>354084132</t>
  </si>
  <si>
    <t>04/01/2025</t>
  </si>
  <si>
    <t>Amenity Rent</t>
  </si>
  <si>
    <t>354083730</t>
  </si>
  <si>
    <t>04/01/2025</t>
  </si>
  <si>
    <t>Rent</t>
  </si>
  <si>
    <t>354083663</t>
  </si>
  <si>
    <t>04/01/2025</t>
  </si>
  <si>
    <t>Late Fee</t>
  </si>
  <si>
    <t>354402015</t>
  </si>
  <si>
    <t>04/04/2025</t>
  </si>
  <si>
    <t>Charge Total:</t>
  </si>
  <si>
    <t>08-805</t>
  </si>
  <si>
    <t>B1</t>
  </si>
  <si>
    <t>Occupied No Notice</t>
  </si>
  <si>
    <t>Puentes, Nicolas</t>
  </si>
  <si>
    <t>Resident</t>
  </si>
  <si>
    <t>Amenity Rent</t>
  </si>
  <si>
    <t>354084051</t>
  </si>
  <si>
    <t>04/01/2025</t>
  </si>
  <si>
    <t>Amenity Rent</t>
  </si>
  <si>
    <t>354083973</t>
  </si>
  <si>
    <t>04/01/2025</t>
  </si>
  <si>
    <t>Rent</t>
  </si>
  <si>
    <t>354084500</t>
  </si>
  <si>
    <t>04/01/2025</t>
  </si>
  <si>
    <t>Bounced Check Fee</t>
  </si>
  <si>
    <t>354332594</t>
  </si>
  <si>
    <t>03/28/2025</t>
  </si>
  <si>
    <t>Bounced Check Fee</t>
  </si>
  <si>
    <t>354436137</t>
  </si>
  <si>
    <t>04/02/2025</t>
  </si>
  <si>
    <t>Late Fee</t>
  </si>
  <si>
    <t>354436221</t>
  </si>
  <si>
    <t>04/04/2025</t>
  </si>
  <si>
    <t>Charge Total:</t>
  </si>
  <si>
    <t>08-806</t>
  </si>
  <si>
    <t>B1</t>
  </si>
  <si>
    <t>Occupied No Notice</t>
  </si>
  <si>
    <t>Fonseca, Maleik</t>
  </si>
  <si>
    <t>Resident</t>
  </si>
  <si>
    <t>Amenity Rent</t>
  </si>
  <si>
    <t>354083643</t>
  </si>
  <si>
    <t>04/01/2025</t>
  </si>
  <si>
    <t>Amenity Rent</t>
  </si>
  <si>
    <t>354084769</t>
  </si>
  <si>
    <t>04/01/2025</t>
  </si>
  <si>
    <t>Rent</t>
  </si>
  <si>
    <t>354084427</t>
  </si>
  <si>
    <t>04/01/2025</t>
  </si>
  <si>
    <t>Concession-Resident</t>
  </si>
  <si>
    <t>354083961</t>
  </si>
  <si>
    <t>04/01/2025</t>
  </si>
  <si>
    <t>Charge Total:</t>
  </si>
  <si>
    <t>08-807</t>
  </si>
  <si>
    <t>B1</t>
  </si>
  <si>
    <t>Occupied No Notice</t>
  </si>
  <si>
    <t>Fabiola-Guadarrama, Maria</t>
  </si>
  <si>
    <t>Resident</t>
  </si>
  <si>
    <t>Amenity Rent</t>
  </si>
  <si>
    <t>354084580</t>
  </si>
  <si>
    <t>04/01/2025</t>
  </si>
  <si>
    <t>Amenity Rent</t>
  </si>
  <si>
    <t>354083777</t>
  </si>
  <si>
    <t>04/01/2025</t>
  </si>
  <si>
    <t>Amenity Rent</t>
  </si>
  <si>
    <t>354083825</t>
  </si>
  <si>
    <t>04/01/2025</t>
  </si>
  <si>
    <t>Rent</t>
  </si>
  <si>
    <t>354084093</t>
  </si>
  <si>
    <t>04/01/2025</t>
  </si>
  <si>
    <t>Charge Total:</t>
  </si>
  <si>
    <t>08-808</t>
  </si>
  <si>
    <t>B1</t>
  </si>
  <si>
    <t>Occupied No Notice</t>
  </si>
  <si>
    <t>Brasseaux, Amber</t>
  </si>
  <si>
    <t>Resident</t>
  </si>
  <si>
    <t>Amenity Rent</t>
  </si>
  <si>
    <t>354084834</t>
  </si>
  <si>
    <t>04/01/2025</t>
  </si>
  <si>
    <t>Amenity Rent</t>
  </si>
  <si>
    <t>354084062</t>
  </si>
  <si>
    <t>04/01/2025</t>
  </si>
  <si>
    <t>Rent</t>
  </si>
  <si>
    <t>354084899</t>
  </si>
  <si>
    <t>04/01/2025</t>
  </si>
  <si>
    <t>Charge Total:</t>
  </si>
  <si>
    <t>08-809</t>
  </si>
  <si>
    <t>B1</t>
  </si>
  <si>
    <t>Occupied No Notice</t>
  </si>
  <si>
    <t>Philpott, Richard</t>
  </si>
  <si>
    <t>Resident</t>
  </si>
  <si>
    <t>Amenity Rent</t>
  </si>
  <si>
    <t>354083897</t>
  </si>
  <si>
    <t>04/01/2025</t>
  </si>
  <si>
    <t>Amenity Rent</t>
  </si>
  <si>
    <t>354083724</t>
  </si>
  <si>
    <t>04/01/2025</t>
  </si>
  <si>
    <t>Amenity Rent</t>
  </si>
  <si>
    <t>354084063</t>
  </si>
  <si>
    <t>04/01/2025</t>
  </si>
  <si>
    <t>Amenity Rent</t>
  </si>
  <si>
    <t>354084861</t>
  </si>
  <si>
    <t>04/01/2025</t>
  </si>
  <si>
    <t>Rent</t>
  </si>
  <si>
    <t>354083904</t>
  </si>
  <si>
    <t>04/01/2025</t>
  </si>
  <si>
    <t>Concession-Resident</t>
  </si>
  <si>
    <t>354083987</t>
  </si>
  <si>
    <t>04/01/2025</t>
  </si>
  <si>
    <t>Charge Total:</t>
  </si>
  <si>
    <t>08-810</t>
  </si>
  <si>
    <t>B1</t>
  </si>
  <si>
    <t>Occupied No Notice</t>
  </si>
  <si>
    <t>Mendez, Jose</t>
  </si>
  <si>
    <t>Resident</t>
  </si>
  <si>
    <t>Amenity Rent</t>
  </si>
  <si>
    <t>354083954</t>
  </si>
  <si>
    <t>04/01/2025</t>
  </si>
  <si>
    <t>Amenity Rent</t>
  </si>
  <si>
    <t>354084350</t>
  </si>
  <si>
    <t>04/01/2025</t>
  </si>
  <si>
    <t>Rent</t>
  </si>
  <si>
    <t>354084320</t>
  </si>
  <si>
    <t>04/01/2025</t>
  </si>
  <si>
    <t>Charge Total:</t>
  </si>
  <si>
    <t>08-811</t>
  </si>
  <si>
    <t>B1</t>
  </si>
  <si>
    <t>Occupied No Notice</t>
  </si>
  <si>
    <t>Smith, Robert</t>
  </si>
  <si>
    <t>Resident</t>
  </si>
  <si>
    <t>Amenity Rent</t>
  </si>
  <si>
    <t>354084199</t>
  </si>
  <si>
    <t>04/01/2025</t>
  </si>
  <si>
    <t>Rent</t>
  </si>
  <si>
    <t>354083761</t>
  </si>
  <si>
    <t>04/01/2025</t>
  </si>
  <si>
    <t>Concession-Resident</t>
  </si>
  <si>
    <t>354084809</t>
  </si>
  <si>
    <t>04/01/2025</t>
  </si>
  <si>
    <t>Pet Charge</t>
  </si>
  <si>
    <t>354083721</t>
  </si>
  <si>
    <t>04/01/2025</t>
  </si>
  <si>
    <t>Renters Insurance Fine</t>
  </si>
  <si>
    <t>354041556</t>
  </si>
  <si>
    <t>04/01/2025</t>
  </si>
  <si>
    <t>Charge Total:</t>
  </si>
  <si>
    <t>08-812</t>
  </si>
  <si>
    <t>B1</t>
  </si>
  <si>
    <t>Occupied No Notice</t>
  </si>
  <si>
    <t>Bazregari, Kami</t>
  </si>
  <si>
    <t>Resident</t>
  </si>
  <si>
    <t>Amenity Rent</t>
  </si>
  <si>
    <t>354084419</t>
  </si>
  <si>
    <t>04/01/2025</t>
  </si>
  <si>
    <t>Amenity Rent</t>
  </si>
  <si>
    <t>354083821</t>
  </si>
  <si>
    <t>04/01/2025</t>
  </si>
  <si>
    <t>Amenity Rent</t>
  </si>
  <si>
    <t>354084332</t>
  </si>
  <si>
    <t>04/01/2025</t>
  </si>
  <si>
    <t>Rent</t>
  </si>
  <si>
    <t>354084792</t>
  </si>
  <si>
    <t>04/01/2025</t>
  </si>
  <si>
    <t>Charge Total:</t>
  </si>
  <si>
    <t>09-901</t>
  </si>
  <si>
    <t>B1</t>
  </si>
  <si>
    <t>Occupied No Notice</t>
  </si>
  <si>
    <t>Mashaka-Hernandez, Jacob</t>
  </si>
  <si>
    <t>Resident</t>
  </si>
  <si>
    <t>Amenity Rent</t>
  </si>
  <si>
    <t>354084014</t>
  </si>
  <si>
    <t>04/01/2025</t>
  </si>
  <si>
    <t>Amenity Rent</t>
  </si>
  <si>
    <t>354083782</t>
  </si>
  <si>
    <t>04/01/2025</t>
  </si>
  <si>
    <t>Rent</t>
  </si>
  <si>
    <t>354084069</t>
  </si>
  <si>
    <t>04/01/2025</t>
  </si>
  <si>
    <t>Concession-Resident</t>
  </si>
  <si>
    <t>354083967</t>
  </si>
  <si>
    <t>04/01/2025</t>
  </si>
  <si>
    <t>Renters Insurance Fine</t>
  </si>
  <si>
    <t>354227432</t>
  </si>
  <si>
    <t>04/01/2025</t>
  </si>
  <si>
    <t>Charge Total:</t>
  </si>
  <si>
    <t>09-902</t>
  </si>
  <si>
    <t>B1</t>
  </si>
  <si>
    <t>Occupied No Notice</t>
  </si>
  <si>
    <t>Salgado, Irving</t>
  </si>
  <si>
    <t>Resident</t>
  </si>
  <si>
    <t>Amenity Rent</t>
  </si>
  <si>
    <t>354084711</t>
  </si>
  <si>
    <t>04/01/2025</t>
  </si>
  <si>
    <t>Amenity Rent</t>
  </si>
  <si>
    <t>354084351</t>
  </si>
  <si>
    <t>04/01/2025</t>
  </si>
  <si>
    <t>Amenity Rent</t>
  </si>
  <si>
    <t>354083681</t>
  </si>
  <si>
    <t>04/01/2025</t>
  </si>
  <si>
    <t>Rent</t>
  </si>
  <si>
    <t>354084654</t>
  </si>
  <si>
    <t>04/01/2025</t>
  </si>
  <si>
    <t>Charge Total:</t>
  </si>
  <si>
    <t>09-903</t>
  </si>
  <si>
    <t>B1</t>
  </si>
  <si>
    <t>Vacant Unrented Ready</t>
  </si>
  <si>
    <t>-- Vacant --</t>
  </si>
  <si>
    <t>-</t>
  </si>
  <si>
    <t>Charge Total:</t>
  </si>
  <si>
    <t>09-904</t>
  </si>
  <si>
    <t>B1</t>
  </si>
  <si>
    <t>Occupied No Notice</t>
  </si>
  <si>
    <t>Gutierrez, Santiago</t>
  </si>
  <si>
    <t>Resident</t>
  </si>
  <si>
    <t>Amenity Rent</t>
  </si>
  <si>
    <t>354084882</t>
  </si>
  <si>
    <t>04/01/2025</t>
  </si>
  <si>
    <t>Amenity Rent</t>
  </si>
  <si>
    <t>354083601</t>
  </si>
  <si>
    <t>04/01/2025</t>
  </si>
  <si>
    <t>Amenity Rent</t>
  </si>
  <si>
    <t>354083704</t>
  </si>
  <si>
    <t>04/01/2025</t>
  </si>
  <si>
    <t>Amenity Rent</t>
  </si>
  <si>
    <t>354084347</t>
  </si>
  <si>
    <t>04/01/2025</t>
  </si>
  <si>
    <t>Rent</t>
  </si>
  <si>
    <t>354084625</t>
  </si>
  <si>
    <t>04/01/2025</t>
  </si>
  <si>
    <t>Charge Total:</t>
  </si>
  <si>
    <t>09-905</t>
  </si>
  <si>
    <t>B1</t>
  </si>
  <si>
    <t>Occupied No Notice</t>
  </si>
  <si>
    <t>Bracho Nieto, Jose</t>
  </si>
  <si>
    <t>Resident</t>
  </si>
  <si>
    <t>Amenity Rent</t>
  </si>
  <si>
    <t>354084123</t>
  </si>
  <si>
    <t>04/01/2025</t>
  </si>
  <si>
    <t>Amenity Rent</t>
  </si>
  <si>
    <t>354084516</t>
  </si>
  <si>
    <t>04/01/2025</t>
  </si>
  <si>
    <t>Amenity Rent</t>
  </si>
  <si>
    <t>354084618</t>
  </si>
  <si>
    <t>04/01/2025</t>
  </si>
  <si>
    <t>Amenity Rent</t>
  </si>
  <si>
    <t>354084527</t>
  </si>
  <si>
    <t>04/01/2025</t>
  </si>
  <si>
    <t>Rent</t>
  </si>
  <si>
    <t>354084784</t>
  </si>
  <si>
    <t>04/01/2025</t>
  </si>
  <si>
    <t>Charge Total:</t>
  </si>
  <si>
    <t>09-906</t>
  </si>
  <si>
    <t>B1</t>
  </si>
  <si>
    <t>Notice Unrented</t>
  </si>
  <si>
    <t>King, Kendra</t>
  </si>
  <si>
    <t>Resident</t>
  </si>
  <si>
    <t>Amenity Rent</t>
  </si>
  <si>
    <t>354083780</t>
  </si>
  <si>
    <t>04/01/2025</t>
  </si>
  <si>
    <t>Amenity Rent</t>
  </si>
  <si>
    <t>354083975</t>
  </si>
  <si>
    <t>04/01/2025</t>
  </si>
  <si>
    <t>Rent</t>
  </si>
  <si>
    <t>354083593</t>
  </si>
  <si>
    <t>04/01/2025</t>
  </si>
  <si>
    <t>Late Fee</t>
  </si>
  <si>
    <t>354402016</t>
  </si>
  <si>
    <t>04/04/2025</t>
  </si>
  <si>
    <t>Charge Total:</t>
  </si>
  <si>
    <t>09-907</t>
  </si>
  <si>
    <t>B1</t>
  </si>
  <si>
    <t>Occupied No Notice</t>
  </si>
  <si>
    <t>Curtis, Michael</t>
  </si>
  <si>
    <t>Resident</t>
  </si>
  <si>
    <t>Amenity Rent</t>
  </si>
  <si>
    <t>354084816</t>
  </si>
  <si>
    <t>04/01/2025</t>
  </si>
  <si>
    <t>Amenity Rent</t>
  </si>
  <si>
    <t>354084368</t>
  </si>
  <si>
    <t>04/01/2025</t>
  </si>
  <si>
    <t>Amenity Rent</t>
  </si>
  <si>
    <t>354084838</t>
  </si>
  <si>
    <t>04/01/2025</t>
  </si>
  <si>
    <t>Rent</t>
  </si>
  <si>
    <t>354084764</t>
  </si>
  <si>
    <t>04/01/2025</t>
  </si>
  <si>
    <t>Concession-Resident</t>
  </si>
  <si>
    <t>354083824</t>
  </si>
  <si>
    <t>04/01/2025</t>
  </si>
  <si>
    <t>Pet Charge</t>
  </si>
  <si>
    <t>354084432</t>
  </si>
  <si>
    <t>04/01/2025</t>
  </si>
  <si>
    <t>Charge Total:</t>
  </si>
  <si>
    <t>09-908</t>
  </si>
  <si>
    <t>B1</t>
  </si>
  <si>
    <t>Occupied No Notice</t>
  </si>
  <si>
    <t>Pena, Michael</t>
  </si>
  <si>
    <t>Resident</t>
  </si>
  <si>
    <t>Amenity Rent</t>
  </si>
  <si>
    <t>354084750</t>
  </si>
  <si>
    <t>04/01/2025</t>
  </si>
  <si>
    <t>Amenity Rent</t>
  </si>
  <si>
    <t>354083604</t>
  </si>
  <si>
    <t>04/01/2025</t>
  </si>
  <si>
    <t>Month to Month Rent</t>
  </si>
  <si>
    <t>354084402</t>
  </si>
  <si>
    <t>04/01/2025</t>
  </si>
  <si>
    <t>Concession-Partial Employee</t>
  </si>
  <si>
    <t>354083683</t>
  </si>
  <si>
    <t>04/01/2025</t>
  </si>
  <si>
    <t>Charge Total:</t>
  </si>
  <si>
    <t>09-909</t>
  </si>
  <si>
    <t>B1</t>
  </si>
  <si>
    <t>Notice Unrented</t>
  </si>
  <si>
    <t>Kibler, Hope</t>
  </si>
  <si>
    <t>Resident</t>
  </si>
  <si>
    <t>Amenity Rent</t>
  </si>
  <si>
    <t>354083966</t>
  </si>
  <si>
    <t>04/01/2025</t>
  </si>
  <si>
    <t>Amenity Rent</t>
  </si>
  <si>
    <t>354083969</t>
  </si>
  <si>
    <t>04/01/2025</t>
  </si>
  <si>
    <t>Amenity Rent</t>
  </si>
  <si>
    <t>354084272</t>
  </si>
  <si>
    <t>04/01/2025</t>
  </si>
  <si>
    <t>Amenity Rent</t>
  </si>
  <si>
    <t>354084004</t>
  </si>
  <si>
    <t>04/01/2025</t>
  </si>
  <si>
    <t>Rent</t>
  </si>
  <si>
    <t>354083915</t>
  </si>
  <si>
    <t>04/01/2025</t>
  </si>
  <si>
    <t>Renters Insurance Fine</t>
  </si>
  <si>
    <t>354041659</t>
  </si>
  <si>
    <t>04/01/2025</t>
  </si>
  <si>
    <t>Charge Total:</t>
  </si>
  <si>
    <t>09-910</t>
  </si>
  <si>
    <t>B1</t>
  </si>
  <si>
    <t>Occupied No Notice</t>
  </si>
  <si>
    <t>Riddell, Katherine</t>
  </si>
  <si>
    <t>Resident</t>
  </si>
  <si>
    <t>Amenity Rent</t>
  </si>
  <si>
    <t>354084647</t>
  </si>
  <si>
    <t>04/01/2025</t>
  </si>
  <si>
    <t>Amenity Rent</t>
  </si>
  <si>
    <t>354083679</t>
  </si>
  <si>
    <t>04/01/2025</t>
  </si>
  <si>
    <t>Rent</t>
  </si>
  <si>
    <t>354084576</t>
  </si>
  <si>
    <t>04/01/2025</t>
  </si>
  <si>
    <t>Pet Charge</t>
  </si>
  <si>
    <t>354084458</t>
  </si>
  <si>
    <t>04/01/2025</t>
  </si>
  <si>
    <t>Charge Total:</t>
  </si>
  <si>
    <t>09-911</t>
  </si>
  <si>
    <t>B1</t>
  </si>
  <si>
    <t>Occupied No Notice</t>
  </si>
  <si>
    <t>Casario, Joshua</t>
  </si>
  <si>
    <t>Resident</t>
  </si>
  <si>
    <t>Amenity Rent</t>
  </si>
  <si>
    <t>354084835</t>
  </si>
  <si>
    <t>04/01/2025</t>
  </si>
  <si>
    <t>Amenity Rent</t>
  </si>
  <si>
    <t>354084705</t>
  </si>
  <si>
    <t>04/01/2025</t>
  </si>
  <si>
    <t>Amenity Rent</t>
  </si>
  <si>
    <t>354084512</t>
  </si>
  <si>
    <t>04/01/2025</t>
  </si>
  <si>
    <t>Amenity Rent</t>
  </si>
  <si>
    <t>354084503</t>
  </si>
  <si>
    <t>04/01/2025</t>
  </si>
  <si>
    <t>Rent</t>
  </si>
  <si>
    <t>354084090</t>
  </si>
  <si>
    <t>04/01/2025</t>
  </si>
  <si>
    <t>Concession-Resident</t>
  </si>
  <si>
    <t>354083986</t>
  </si>
  <si>
    <t>04/01/2025</t>
  </si>
  <si>
    <t>Charge Total:</t>
  </si>
  <si>
    <t>09-912</t>
  </si>
  <si>
    <t>B1</t>
  </si>
  <si>
    <t>Occupied No Notice</t>
  </si>
  <si>
    <t>Castillo Primo, Sieno</t>
  </si>
  <si>
    <t>Resident</t>
  </si>
  <si>
    <t>Amenity Rent</t>
  </si>
  <si>
    <t>354084590</t>
  </si>
  <si>
    <t>04/01/2025</t>
  </si>
  <si>
    <t>Amenity Rent</t>
  </si>
  <si>
    <t>354083921</t>
  </si>
  <si>
    <t>04/01/2025</t>
  </si>
  <si>
    <t>Amenity Rent</t>
  </si>
  <si>
    <t>354084490</t>
  </si>
  <si>
    <t>04/01/2025</t>
  </si>
  <si>
    <t>Rent</t>
  </si>
  <si>
    <t>354084078</t>
  </si>
  <si>
    <t>04/01/2025</t>
  </si>
  <si>
    <t>Concession-Resident</t>
  </si>
  <si>
    <t>354084080</t>
  </si>
  <si>
    <t>04/01/2025</t>
  </si>
  <si>
    <t>Charge Total:</t>
  </si>
  <si>
    <t>10A-1001</t>
  </si>
  <si>
    <t>A1</t>
  </si>
  <si>
    <t>Occupied No Notice</t>
  </si>
  <si>
    <t>Fultz, Collin</t>
  </si>
  <si>
    <t>Resident</t>
  </si>
  <si>
    <t>Amenity Rent</t>
  </si>
  <si>
    <t>354084640</t>
  </si>
  <si>
    <t>04/01/2025</t>
  </si>
  <si>
    <t>Amenity Rent</t>
  </si>
  <si>
    <t>354084489</t>
  </si>
  <si>
    <t>04/01/2025</t>
  </si>
  <si>
    <t>Rent</t>
  </si>
  <si>
    <t>354084638</t>
  </si>
  <si>
    <t>04/01/2025</t>
  </si>
  <si>
    <t>Charge Total:</t>
  </si>
  <si>
    <t>10A-1002</t>
  </si>
  <si>
    <t>A2</t>
  </si>
  <si>
    <t>Occupied No Notice</t>
  </si>
  <si>
    <t>Dominguez, Skylier</t>
  </si>
  <si>
    <t>Resident</t>
  </si>
  <si>
    <t>Amenity Rent</t>
  </si>
  <si>
    <t>354083979</t>
  </si>
  <si>
    <t>04/01/2025</t>
  </si>
  <si>
    <t>Amenity Rent</t>
  </si>
  <si>
    <t>354084824</t>
  </si>
  <si>
    <t>04/01/2025</t>
  </si>
  <si>
    <t>Amenity Rent</t>
  </si>
  <si>
    <t>354084102</t>
  </si>
  <si>
    <t>04/01/2025</t>
  </si>
  <si>
    <t>Amenity Rent</t>
  </si>
  <si>
    <t>354084139</t>
  </si>
  <si>
    <t>04/01/2025</t>
  </si>
  <si>
    <t>Rent</t>
  </si>
  <si>
    <t>354084707</t>
  </si>
  <si>
    <t>04/01/2025</t>
  </si>
  <si>
    <t>Renters Insurance Fine</t>
  </si>
  <si>
    <t>354041707</t>
  </si>
  <si>
    <t>04/01/2025</t>
  </si>
  <si>
    <t>Charge Total:</t>
  </si>
  <si>
    <t>10A-1003</t>
  </si>
  <si>
    <t>A2</t>
  </si>
  <si>
    <t>Occupied No Notice</t>
  </si>
  <si>
    <t>Betancourt, John</t>
  </si>
  <si>
    <t>Resident</t>
  </si>
  <si>
    <t>Amenity Rent</t>
  </si>
  <si>
    <t>354084813</t>
  </si>
  <si>
    <t>04/01/2025</t>
  </si>
  <si>
    <t>Amenity Rent</t>
  </si>
  <si>
    <t>354083952</t>
  </si>
  <si>
    <t>04/01/2025</t>
  </si>
  <si>
    <t>Rent</t>
  </si>
  <si>
    <t>354084424</t>
  </si>
  <si>
    <t>04/01/2025</t>
  </si>
  <si>
    <t>Concession-Resident</t>
  </si>
  <si>
    <t>354083974</t>
  </si>
  <si>
    <t>04/01/2025</t>
  </si>
  <si>
    <t>Charge Total:</t>
  </si>
  <si>
    <t>10A-1004</t>
  </si>
  <si>
    <t>A1S</t>
  </si>
  <si>
    <t>Occupied No Notice</t>
  </si>
  <si>
    <t>Wiggins, Kyla</t>
  </si>
  <si>
    <t>Resident</t>
  </si>
  <si>
    <t>Amenity Rent</t>
  </si>
  <si>
    <t>354084545</t>
  </si>
  <si>
    <t>04/01/2025</t>
  </si>
  <si>
    <t>Rent</t>
  </si>
  <si>
    <t>354083784</t>
  </si>
  <si>
    <t>04/01/2025</t>
  </si>
  <si>
    <t>Charge Total:</t>
  </si>
  <si>
    <t>10A-1005</t>
  </si>
  <si>
    <t>A1S</t>
  </si>
  <si>
    <t>Vacant Rented Ready</t>
  </si>
  <si>
    <t>-- Vacant --</t>
  </si>
  <si>
    <t>-</t>
  </si>
  <si>
    <t>Charge Total:</t>
  </si>
  <si>
    <t>10A-1006</t>
  </si>
  <si>
    <t>A2</t>
  </si>
  <si>
    <t>Occupied No Notice</t>
  </si>
  <si>
    <t>Moreno Pineda, Oscar</t>
  </si>
  <si>
    <t>Resident</t>
  </si>
  <si>
    <t>Amenity Rent</t>
  </si>
  <si>
    <t>354084159</t>
  </si>
  <si>
    <t>04/01/2025</t>
  </si>
  <si>
    <t>Rent</t>
  </si>
  <si>
    <t>354084644</t>
  </si>
  <si>
    <t>04/01/2025</t>
  </si>
  <si>
    <t>Charge Total:</t>
  </si>
  <si>
    <t>10A-1007</t>
  </si>
  <si>
    <t>A2</t>
  </si>
  <si>
    <t>Occupied No Notice</t>
  </si>
  <si>
    <t>Ruiz, Robert</t>
  </si>
  <si>
    <t>Resident</t>
  </si>
  <si>
    <t>Amenity Rent</t>
  </si>
  <si>
    <t>354084677</t>
  </si>
  <si>
    <t>04/01/2025</t>
  </si>
  <si>
    <t>Amenity Rent</t>
  </si>
  <si>
    <t>354084819</t>
  </si>
  <si>
    <t>04/01/2025</t>
  </si>
  <si>
    <t>Rent</t>
  </si>
  <si>
    <t>354084664</t>
  </si>
  <si>
    <t>04/01/2025</t>
  </si>
  <si>
    <t>Charge Total:</t>
  </si>
  <si>
    <t>10A-1008</t>
  </si>
  <si>
    <t>A1</t>
  </si>
  <si>
    <t>Occupied No Notice</t>
  </si>
  <si>
    <t>Webb, Karen</t>
  </si>
  <si>
    <t>Resident</t>
  </si>
  <si>
    <t>Rent</t>
  </si>
  <si>
    <t>354084022</t>
  </si>
  <si>
    <t>04/01/2025</t>
  </si>
  <si>
    <t>Charge Total:</t>
  </si>
  <si>
    <t>10A-1009</t>
  </si>
  <si>
    <t>A1S</t>
  </si>
  <si>
    <t>Occupied No Notice</t>
  </si>
  <si>
    <t>Garcia, Jaime</t>
  </si>
  <si>
    <t>Resident</t>
  </si>
  <si>
    <t>Amenity Rent</t>
  </si>
  <si>
    <t>354084210</t>
  </si>
  <si>
    <t>04/01/2025</t>
  </si>
  <si>
    <t>Rent</t>
  </si>
  <si>
    <t>354084890</t>
  </si>
  <si>
    <t>04/01/2025</t>
  </si>
  <si>
    <t>Charge Total:</t>
  </si>
  <si>
    <t>10A-1010</t>
  </si>
  <si>
    <t>A2S</t>
  </si>
  <si>
    <t>Occupied No Notice</t>
  </si>
  <si>
    <t>Moen, Dylan</t>
  </si>
  <si>
    <t>Resident</t>
  </si>
  <si>
    <t>Amenity Rent</t>
  </si>
  <si>
    <t>354084728</t>
  </si>
  <si>
    <t>04/01/2025</t>
  </si>
  <si>
    <t>Amenity Rent</t>
  </si>
  <si>
    <t>354084196</t>
  </si>
  <si>
    <t>04/01/2025</t>
  </si>
  <si>
    <t>Amenity Rent</t>
  </si>
  <si>
    <t>354084682</t>
  </si>
  <si>
    <t>04/01/2025</t>
  </si>
  <si>
    <t>Amenity Rent</t>
  </si>
  <si>
    <t>354084482</t>
  </si>
  <si>
    <t>04/01/2025</t>
  </si>
  <si>
    <t>Rent</t>
  </si>
  <si>
    <t>354084606</t>
  </si>
  <si>
    <t>04/01/2025</t>
  </si>
  <si>
    <t>Charge Total:</t>
  </si>
  <si>
    <t>10A-1011</t>
  </si>
  <si>
    <t>A2</t>
  </si>
  <si>
    <t>Occupied No Notice</t>
  </si>
  <si>
    <t>DeVore, Kyle</t>
  </si>
  <si>
    <t>Resident</t>
  </si>
  <si>
    <t>Amenity Rent</t>
  </si>
  <si>
    <t>354083625</t>
  </si>
  <si>
    <t>04/01/2025</t>
  </si>
  <si>
    <t>Amenity Rent</t>
  </si>
  <si>
    <t>354084552</t>
  </si>
  <si>
    <t>04/01/2025</t>
  </si>
  <si>
    <t>Rent</t>
  </si>
  <si>
    <t>354083942</t>
  </si>
  <si>
    <t>04/01/2025</t>
  </si>
  <si>
    <t>Concession-Resident</t>
  </si>
  <si>
    <t>354083863</t>
  </si>
  <si>
    <t>04/01/2025</t>
  </si>
  <si>
    <t>Charge Total:</t>
  </si>
  <si>
    <t>10A-1012</t>
  </si>
  <si>
    <t>A1S</t>
  </si>
  <si>
    <t>Occupied No Notice</t>
  </si>
  <si>
    <t>Krous, Matthew</t>
  </si>
  <si>
    <t>Resident</t>
  </si>
  <si>
    <t>Amenity Rent</t>
  </si>
  <si>
    <t>354084112</t>
  </si>
  <si>
    <t>04/01/2025</t>
  </si>
  <si>
    <t>Rent</t>
  </si>
  <si>
    <t>354083885</t>
  </si>
  <si>
    <t>04/01/2025</t>
  </si>
  <si>
    <t>Concession-Resident</t>
  </si>
  <si>
    <t>354084129</t>
  </si>
  <si>
    <t>04/01/2025</t>
  </si>
  <si>
    <t>Charge Total:</t>
  </si>
  <si>
    <t>10A-1013</t>
  </si>
  <si>
    <t>A1</t>
  </si>
  <si>
    <t>Occupied No Notice</t>
  </si>
  <si>
    <t>Schneider, Maja</t>
  </si>
  <si>
    <t>Resident</t>
  </si>
  <si>
    <t>Amenity Rent</t>
  </si>
  <si>
    <t>354083903</t>
  </si>
  <si>
    <t>04/01/2025</t>
  </si>
  <si>
    <t>Rent</t>
  </si>
  <si>
    <t>354084125</t>
  </si>
  <si>
    <t>04/01/2025</t>
  </si>
  <si>
    <t>Pet Charge</t>
  </si>
  <si>
    <t>354084529</t>
  </si>
  <si>
    <t>04/01/2025</t>
  </si>
  <si>
    <t>Charge Total:</t>
  </si>
  <si>
    <t>10A-1014</t>
  </si>
  <si>
    <t>A2S</t>
  </si>
  <si>
    <t>Occupied No Notice</t>
  </si>
  <si>
    <t>Woods, Jonathan</t>
  </si>
  <si>
    <t>Resident</t>
  </si>
  <si>
    <t>Amenity Rent</t>
  </si>
  <si>
    <t>354084261</t>
  </si>
  <si>
    <t>04/01/2025</t>
  </si>
  <si>
    <t>Amenity Rent</t>
  </si>
  <si>
    <t>354084423</t>
  </si>
  <si>
    <t>04/01/2025</t>
  </si>
  <si>
    <t>Amenity Rent</t>
  </si>
  <si>
    <t>354084832</t>
  </si>
  <si>
    <t>04/01/2025</t>
  </si>
  <si>
    <t>Amenity Rent</t>
  </si>
  <si>
    <t>354084382</t>
  </si>
  <si>
    <t>04/01/2025</t>
  </si>
  <si>
    <t>Rent</t>
  </si>
  <si>
    <t>354083977</t>
  </si>
  <si>
    <t>04/01/2025</t>
  </si>
  <si>
    <t>Concession-Resident</t>
  </si>
  <si>
    <t>354084013</t>
  </si>
  <si>
    <t>04/01/2025</t>
  </si>
  <si>
    <t>Pet Charge</t>
  </si>
  <si>
    <t>354084496</t>
  </si>
  <si>
    <t>04/01/2025</t>
  </si>
  <si>
    <t>Charge Total:</t>
  </si>
  <si>
    <t>10A-1015</t>
  </si>
  <si>
    <t>A2</t>
  </si>
  <si>
    <t>Occupied No Notice</t>
  </si>
  <si>
    <t>Ennels, Breshaunda</t>
  </si>
  <si>
    <t>Resident</t>
  </si>
  <si>
    <t>Amenity Rent</t>
  </si>
  <si>
    <t>354084594</t>
  </si>
  <si>
    <t>04/01/2025</t>
  </si>
  <si>
    <t>Amenity Rent</t>
  </si>
  <si>
    <t>354084733</t>
  </si>
  <si>
    <t>04/01/2025</t>
  </si>
  <si>
    <t>Rent</t>
  </si>
  <si>
    <t>354084118</t>
  </si>
  <si>
    <t>04/01/2025</t>
  </si>
  <si>
    <t>Late Fee</t>
  </si>
  <si>
    <t>354402017</t>
  </si>
  <si>
    <t>04/04/2025</t>
  </si>
  <si>
    <t>Pet Charge</t>
  </si>
  <si>
    <t>354084519</t>
  </si>
  <si>
    <t>04/01/2025</t>
  </si>
  <si>
    <t>Charge Total:</t>
  </si>
  <si>
    <t>10A-1016</t>
  </si>
  <si>
    <t>A1</t>
  </si>
  <si>
    <t>Occupied No Notice</t>
  </si>
  <si>
    <t>Sanchez, Jordan</t>
  </si>
  <si>
    <t>Resident</t>
  </si>
  <si>
    <t>Amenity Rent</t>
  </si>
  <si>
    <t>354083595</t>
  </si>
  <si>
    <t>04/01/2025</t>
  </si>
  <si>
    <t>Amenity Rent</t>
  </si>
  <si>
    <t>354084072</t>
  </si>
  <si>
    <t>04/01/2025</t>
  </si>
  <si>
    <t>Amenity Rent</t>
  </si>
  <si>
    <t>354083621</t>
  </si>
  <si>
    <t>04/01/2025</t>
  </si>
  <si>
    <t>Rent</t>
  </si>
  <si>
    <t>354084853</t>
  </si>
  <si>
    <t>04/01/2025</t>
  </si>
  <si>
    <t>Concession-Resident</t>
  </si>
  <si>
    <t>354084202</t>
  </si>
  <si>
    <t>04/01/2025</t>
  </si>
  <si>
    <t>Charge Total:</t>
  </si>
  <si>
    <t>10A-1017</t>
  </si>
  <si>
    <t>A1</t>
  </si>
  <si>
    <t>Occupied No Notice</t>
  </si>
  <si>
    <t>Coles, Rochelle</t>
  </si>
  <si>
    <t>Resident</t>
  </si>
  <si>
    <t>Rent</t>
  </si>
  <si>
    <t>354084214</t>
  </si>
  <si>
    <t>04/01/2025</t>
  </si>
  <si>
    <t>Concession-Resident</t>
  </si>
  <si>
    <t>354084639</t>
  </si>
  <si>
    <t>04/01/2025</t>
  </si>
  <si>
    <t>Charge Total:</t>
  </si>
  <si>
    <t>10A-1018</t>
  </si>
  <si>
    <t>A2</t>
  </si>
  <si>
    <t>Occupied No Notice</t>
  </si>
  <si>
    <t>Borroto Bermudez, Hector</t>
  </si>
  <si>
    <t>Resident</t>
  </si>
  <si>
    <t>Amenity Rent</t>
  </si>
  <si>
    <t>354083646</t>
  </si>
  <si>
    <t>04/01/2025</t>
  </si>
  <si>
    <t>Rent</t>
  </si>
  <si>
    <t>354083709</t>
  </si>
  <si>
    <t>04/01/2025</t>
  </si>
  <si>
    <t>Charge Total:</t>
  </si>
  <si>
    <t>10A-1019</t>
  </si>
  <si>
    <t>A2S</t>
  </si>
  <si>
    <t>Occupied No Notice</t>
  </si>
  <si>
    <t>Salas, Johnny</t>
  </si>
  <si>
    <t>Resident</t>
  </si>
  <si>
    <t>Amenity Rent</t>
  </si>
  <si>
    <t>354084285</t>
  </si>
  <si>
    <t>04/01/2025</t>
  </si>
  <si>
    <t>Rent</t>
  </si>
  <si>
    <t>354084242</t>
  </si>
  <si>
    <t>04/01/2025</t>
  </si>
  <si>
    <t>Late Fee</t>
  </si>
  <si>
    <t>354402019</t>
  </si>
  <si>
    <t>04/04/2025</t>
  </si>
  <si>
    <t>Charge Total:</t>
  </si>
  <si>
    <t>10A-1020</t>
  </si>
  <si>
    <t>A1</t>
  </si>
  <si>
    <t>Occupied No Notice</t>
  </si>
  <si>
    <t>Pano Flores, Antonio</t>
  </si>
  <si>
    <t>Resident</t>
  </si>
  <si>
    <t>Amenity Rent</t>
  </si>
  <si>
    <t>354083615</t>
  </si>
  <si>
    <t>04/01/2025</t>
  </si>
  <si>
    <t>Rent</t>
  </si>
  <si>
    <t>354084250</t>
  </si>
  <si>
    <t>04/01/2025</t>
  </si>
  <si>
    <t>Charge Total:</t>
  </si>
  <si>
    <t>10A-1021</t>
  </si>
  <si>
    <t>A1</t>
  </si>
  <si>
    <t>Occupied No Notice</t>
  </si>
  <si>
    <t>Ingram, Mathew</t>
  </si>
  <si>
    <t>Resident</t>
  </si>
  <si>
    <t>Amenity Rent</t>
  </si>
  <si>
    <t>354084743</t>
  </si>
  <si>
    <t>04/01/2025</t>
  </si>
  <si>
    <t>Amenity Rent</t>
  </si>
  <si>
    <t>354084024</t>
  </si>
  <si>
    <t>04/01/2025</t>
  </si>
  <si>
    <t>Amenity Rent</t>
  </si>
  <si>
    <t>354084704</t>
  </si>
  <si>
    <t>04/01/2025</t>
  </si>
  <si>
    <t>Rent</t>
  </si>
  <si>
    <t>354083746</t>
  </si>
  <si>
    <t>04/01/2025</t>
  </si>
  <si>
    <t>Pet Charge</t>
  </si>
  <si>
    <t>354084629</t>
  </si>
  <si>
    <t>04/01/2025</t>
  </si>
  <si>
    <t>Charge Total:</t>
  </si>
  <si>
    <t>10A-1022</t>
  </si>
  <si>
    <t>A2S</t>
  </si>
  <si>
    <t>Vacant Unrented Ready</t>
  </si>
  <si>
    <t>-- Vacant --</t>
  </si>
  <si>
    <t>-</t>
  </si>
  <si>
    <t>Charge Total:</t>
  </si>
  <si>
    <t>10A-1023</t>
  </si>
  <si>
    <t>A2</t>
  </si>
  <si>
    <t>Occupied No Notice</t>
  </si>
  <si>
    <t>Seamster, D'AJA</t>
  </si>
  <si>
    <t>Resident</t>
  </si>
  <si>
    <t>Amenity Rent</t>
  </si>
  <si>
    <t>354083725</t>
  </si>
  <si>
    <t>04/01/2025</t>
  </si>
  <si>
    <t>Amenity Rent</t>
  </si>
  <si>
    <t>354084501</t>
  </si>
  <si>
    <t>04/01/2025</t>
  </si>
  <si>
    <t>Rent</t>
  </si>
  <si>
    <t>354084660</t>
  </si>
  <si>
    <t>04/01/2025</t>
  </si>
  <si>
    <t>Charge Total:</t>
  </si>
  <si>
    <t>10A-1024</t>
  </si>
  <si>
    <t>A1S</t>
  </si>
  <si>
    <t>Occupied No Notice</t>
  </si>
  <si>
    <t>Mann, Annie</t>
  </si>
  <si>
    <t>Resident</t>
  </si>
  <si>
    <t>Amenity Rent</t>
  </si>
  <si>
    <t>354083717</t>
  </si>
  <si>
    <t>04/01/2025</t>
  </si>
  <si>
    <t>Rent</t>
  </si>
  <si>
    <t>354084345</t>
  </si>
  <si>
    <t>04/01/2025</t>
  </si>
  <si>
    <t>Charge Total:</t>
  </si>
  <si>
    <t>10B-1025</t>
  </si>
  <si>
    <t>A1</t>
  </si>
  <si>
    <t>Occupied No Notice</t>
  </si>
  <si>
    <t>de la Torre Poveda, Alberto</t>
  </si>
  <si>
    <t>Resident</t>
  </si>
  <si>
    <t>Amenity Rent</t>
  </si>
  <si>
    <t>354084003</t>
  </si>
  <si>
    <t>04/01/2025</t>
  </si>
  <si>
    <t>Amenity Rent</t>
  </si>
  <si>
    <t>354084457</t>
  </si>
  <si>
    <t>04/01/2025</t>
  </si>
  <si>
    <t>Rent</t>
  </si>
  <si>
    <t>354083762</t>
  </si>
  <si>
    <t>04/01/2025</t>
  </si>
  <si>
    <t>Charge Total:</t>
  </si>
  <si>
    <t>10B-1026</t>
  </si>
  <si>
    <t>A2S</t>
  </si>
  <si>
    <t>Occupied No Notice</t>
  </si>
  <si>
    <t>Davis, Danyel</t>
  </si>
  <si>
    <t>Resident</t>
  </si>
  <si>
    <t>Amenity Rent</t>
  </si>
  <si>
    <t>354083972</t>
  </si>
  <si>
    <t>04/01/2025</t>
  </si>
  <si>
    <t>Amenity Rent</t>
  </si>
  <si>
    <t>354084246</t>
  </si>
  <si>
    <t>04/01/2025</t>
  </si>
  <si>
    <t>Amenity Rent</t>
  </si>
  <si>
    <t>354084150</t>
  </si>
  <si>
    <t>04/01/2025</t>
  </si>
  <si>
    <t>Amenity Rent</t>
  </si>
  <si>
    <t>354084566</t>
  </si>
  <si>
    <t>04/01/2025</t>
  </si>
  <si>
    <t>Rent</t>
  </si>
  <si>
    <t>354083816</t>
  </si>
  <si>
    <t>04/01/2025</t>
  </si>
  <si>
    <t>Charge Total:</t>
  </si>
  <si>
    <t>10B-1027</t>
  </si>
  <si>
    <t>A2</t>
  </si>
  <si>
    <t>Occupied No Notice</t>
  </si>
  <si>
    <t>Arroyo, Rosa</t>
  </si>
  <si>
    <t>Resident</t>
  </si>
  <si>
    <t>Amenity Rent</t>
  </si>
  <si>
    <t>354084165</t>
  </si>
  <si>
    <t>04/01/2025</t>
  </si>
  <si>
    <t>Amenity Rent</t>
  </si>
  <si>
    <t>354084675</t>
  </si>
  <si>
    <t>04/01/2025</t>
  </si>
  <si>
    <t>Amenity Rent</t>
  </si>
  <si>
    <t>354084260</t>
  </si>
  <si>
    <t>04/01/2025</t>
  </si>
  <si>
    <t>Rent</t>
  </si>
  <si>
    <t>354084485</t>
  </si>
  <si>
    <t>04/01/2025</t>
  </si>
  <si>
    <t>Concession-Resident</t>
  </si>
  <si>
    <t>354084840</t>
  </si>
  <si>
    <t>04/01/2025</t>
  </si>
  <si>
    <t>Charge Total:</t>
  </si>
  <si>
    <t>10B-1028</t>
  </si>
  <si>
    <t>A1</t>
  </si>
  <si>
    <t>Occupied No Notice</t>
  </si>
  <si>
    <t>Cleek, Judith (Judy)</t>
  </si>
  <si>
    <t>Resident</t>
  </si>
  <si>
    <t>Rent</t>
  </si>
  <si>
    <t>354084474</t>
  </si>
  <si>
    <t>04/01/2025</t>
  </si>
  <si>
    <t>Concession-Resident</t>
  </si>
  <si>
    <t>354084709</t>
  </si>
  <si>
    <t>04/01/2025</t>
  </si>
  <si>
    <t>Late Fee</t>
  </si>
  <si>
    <t>354402008</t>
  </si>
  <si>
    <t>04/04/2025</t>
  </si>
  <si>
    <t>Pet Charge</t>
  </si>
  <si>
    <t>354083881</t>
  </si>
  <si>
    <t>04/01/2025</t>
  </si>
  <si>
    <t>Charge Total:</t>
  </si>
  <si>
    <t>10B-1029</t>
  </si>
  <si>
    <t>A1</t>
  </si>
  <si>
    <t>Occupied No Notice</t>
  </si>
  <si>
    <t>Amado, Rachel</t>
  </si>
  <si>
    <t>Resident</t>
  </si>
  <si>
    <t>Amenity Rent</t>
  </si>
  <si>
    <t>354084085</t>
  </si>
  <si>
    <t>04/01/2025</t>
  </si>
  <si>
    <t>Rent</t>
  </si>
  <si>
    <t>354084790</t>
  </si>
  <si>
    <t>04/01/2025</t>
  </si>
  <si>
    <t>Charge Total:</t>
  </si>
  <si>
    <t>10B-1030</t>
  </si>
  <si>
    <t>A2</t>
  </si>
  <si>
    <t>Occupied No Notice</t>
  </si>
  <si>
    <t>Guidry, Michael</t>
  </si>
  <si>
    <t>Resident</t>
  </si>
  <si>
    <t>Amenity Rent</t>
  </si>
  <si>
    <t>354084284</t>
  </si>
  <si>
    <t>04/01/2025</t>
  </si>
  <si>
    <t>Amenity Rent</t>
  </si>
  <si>
    <t>354084796</t>
  </si>
  <si>
    <t>04/01/2025</t>
  </si>
  <si>
    <t>Rent</t>
  </si>
  <si>
    <t>354084700</t>
  </si>
  <si>
    <t>04/01/2025</t>
  </si>
  <si>
    <t>Concession-Resident</t>
  </si>
  <si>
    <t>354084095</t>
  </si>
  <si>
    <t>04/01/2025</t>
  </si>
  <si>
    <t>Charge Total:</t>
  </si>
  <si>
    <t>10B-1031</t>
  </si>
  <si>
    <t>A2S</t>
  </si>
  <si>
    <t>Vacant Rented Ready</t>
  </si>
  <si>
    <t>-- Vacant --</t>
  </si>
  <si>
    <t>-</t>
  </si>
  <si>
    <t>Charge Total:</t>
  </si>
  <si>
    <t>10B-1032</t>
  </si>
  <si>
    <t>A1</t>
  </si>
  <si>
    <t>Occupied No Notice</t>
  </si>
  <si>
    <t>Reyes, Balin</t>
  </si>
  <si>
    <t>Resident</t>
  </si>
  <si>
    <t>Amenity Rent</t>
  </si>
  <si>
    <t>354083741</t>
  </si>
  <si>
    <t>04/01/2025</t>
  </si>
  <si>
    <t>Rent</t>
  </si>
  <si>
    <t>354083855</t>
  </si>
  <si>
    <t>04/01/2025</t>
  </si>
  <si>
    <t>Charge Total:</t>
  </si>
  <si>
    <t>10B-1033</t>
  </si>
  <si>
    <t>A1</t>
  </si>
  <si>
    <t>Vacant Unrented Not Ready</t>
  </si>
  <si>
    <t>-- Vacant --</t>
  </si>
  <si>
    <t>-</t>
  </si>
  <si>
    <t>Charge Total:</t>
  </si>
  <si>
    <t>10B-1034</t>
  </si>
  <si>
    <t>A2S</t>
  </si>
  <si>
    <t>Notice Unrented</t>
  </si>
  <si>
    <t>Lopez Mallen, Maria</t>
  </si>
  <si>
    <t>Resident</t>
  </si>
  <si>
    <t>Amenity Rent</t>
  </si>
  <si>
    <t>354084525</t>
  </si>
  <si>
    <t>04/01/2025</t>
  </si>
  <si>
    <t>Amenity Rent</t>
  </si>
  <si>
    <t>354084254</t>
  </si>
  <si>
    <t>04/01/2025</t>
  </si>
  <si>
    <t>Amenity Rent</t>
  </si>
  <si>
    <t>354084075</t>
  </si>
  <si>
    <t>04/01/2025</t>
  </si>
  <si>
    <t>Amenity Rent</t>
  </si>
  <si>
    <t>354084701</t>
  </si>
  <si>
    <t>04/01/2025</t>
  </si>
  <si>
    <t>Rent</t>
  </si>
  <si>
    <t>354084747</t>
  </si>
  <si>
    <t>04/01/2025</t>
  </si>
  <si>
    <t>Concession-Resident</t>
  </si>
  <si>
    <t>354084408</t>
  </si>
  <si>
    <t>04/01/2025</t>
  </si>
  <si>
    <t>Charge Total:</t>
  </si>
  <si>
    <t>10B-1035</t>
  </si>
  <si>
    <t>A2</t>
  </si>
  <si>
    <t>Occupied No Notice</t>
  </si>
  <si>
    <t>Clark, Mark</t>
  </si>
  <si>
    <t>Resident</t>
  </si>
  <si>
    <t>Amenity Rent</t>
  </si>
  <si>
    <t>354084105</t>
  </si>
  <si>
    <t>04/01/2025</t>
  </si>
  <si>
    <t>Amenity Rent</t>
  </si>
  <si>
    <t>354083854</t>
  </si>
  <si>
    <t>04/01/2025</t>
  </si>
  <si>
    <t>Amenity Rent</t>
  </si>
  <si>
    <t>354083976</t>
  </si>
  <si>
    <t>04/01/2025</t>
  </si>
  <si>
    <t>Amenity Rent</t>
  </si>
  <si>
    <t>354084539</t>
  </si>
  <si>
    <t>04/01/2025</t>
  </si>
  <si>
    <t>Rent</t>
  </si>
  <si>
    <t>354084742</t>
  </si>
  <si>
    <t>04/01/2025</t>
  </si>
  <si>
    <t>Concession-Resident</t>
  </si>
  <si>
    <t>354083735</t>
  </si>
  <si>
    <t>04/01/2025</t>
  </si>
  <si>
    <t>Charge Total:</t>
  </si>
  <si>
    <t>10B-1036</t>
  </si>
  <si>
    <t>A1S</t>
  </si>
  <si>
    <t>Occupied No Notice</t>
  </si>
  <si>
    <t>Chapman, Dustin</t>
  </si>
  <si>
    <t>Resident</t>
  </si>
  <si>
    <t>Amenity Rent</t>
  </si>
  <si>
    <t>354084604</t>
  </si>
  <si>
    <t>04/01/2025</t>
  </si>
  <si>
    <t>Rent</t>
  </si>
  <si>
    <t>354083792</t>
  </si>
  <si>
    <t>04/01/2025</t>
  </si>
  <si>
    <t>Charge Total:</t>
  </si>
  <si>
    <t>10B-1037</t>
  </si>
  <si>
    <t>A1</t>
  </si>
  <si>
    <t>Occupied No Notice</t>
  </si>
  <si>
    <t>Dukich, Ethan</t>
  </si>
  <si>
    <t>Resident</t>
  </si>
  <si>
    <t>Amenity Rent</t>
  </si>
  <si>
    <t>354084189</t>
  </si>
  <si>
    <t>04/01/2025</t>
  </si>
  <si>
    <t>Amenity Rent</t>
  </si>
  <si>
    <t>354084722</t>
  </si>
  <si>
    <t>04/01/2025</t>
  </si>
  <si>
    <t>Amenity Rent</t>
  </si>
  <si>
    <t>354084827</t>
  </si>
  <si>
    <t>04/01/2025</t>
  </si>
  <si>
    <t>Rent</t>
  </si>
  <si>
    <t>354084301</t>
  </si>
  <si>
    <t>04/01/2025</t>
  </si>
  <si>
    <t>Pet Charge</t>
  </si>
  <si>
    <t>354084617</t>
  </si>
  <si>
    <t>04/01/2025</t>
  </si>
  <si>
    <t>Charge Total:</t>
  </si>
  <si>
    <t>10B-1038</t>
  </si>
  <si>
    <t>A2S</t>
  </si>
  <si>
    <t>Occupied No Notice</t>
  </si>
  <si>
    <t>Cooper, Michelle</t>
  </si>
  <si>
    <t>Resident</t>
  </si>
  <si>
    <t>Amenity Rent</t>
  </si>
  <si>
    <t>354084324</t>
  </si>
  <si>
    <t>04/01/2025</t>
  </si>
  <si>
    <t>Amenity Rent</t>
  </si>
  <si>
    <t>354083900</t>
  </si>
  <si>
    <t>04/01/2025</t>
  </si>
  <si>
    <t>Rent</t>
  </si>
  <si>
    <t>354084567</t>
  </si>
  <si>
    <t>04/01/2025</t>
  </si>
  <si>
    <t>Concession-Resident</t>
  </si>
  <si>
    <t>354084249</t>
  </si>
  <si>
    <t>04/01/2025</t>
  </si>
  <si>
    <t>Late Fee</t>
  </si>
  <si>
    <t>354402006</t>
  </si>
  <si>
    <t>04/04/2025</t>
  </si>
  <si>
    <t>Charge Total:</t>
  </si>
  <si>
    <t>10B-1039</t>
  </si>
  <si>
    <t>A2S</t>
  </si>
  <si>
    <t>Occupied No Notice</t>
  </si>
  <si>
    <t>Hernandez Garcia, Lenin</t>
  </si>
  <si>
    <t>Resident</t>
  </si>
  <si>
    <t>Amenity Rent</t>
  </si>
  <si>
    <t>354172277</t>
  </si>
  <si>
    <t>04/01/2025</t>
  </si>
  <si>
    <t>Amenity Rent</t>
  </si>
  <si>
    <t>354172274</t>
  </si>
  <si>
    <t>04/01/2025</t>
  </si>
  <si>
    <t>Amenity Rent</t>
  </si>
  <si>
    <t>354172275</t>
  </si>
  <si>
    <t>04/01/2025</t>
  </si>
  <si>
    <t>Amenity Rent</t>
  </si>
  <si>
    <t>354172279</t>
  </si>
  <si>
    <t>04/01/2025</t>
  </si>
  <si>
    <t>Rent</t>
  </si>
  <si>
    <t>354172272</t>
  </si>
  <si>
    <t>04/01/2025</t>
  </si>
  <si>
    <t>Charge Total:</t>
  </si>
  <si>
    <t>10B-1040</t>
  </si>
  <si>
    <t>A1</t>
  </si>
  <si>
    <t>Occupied No Notice</t>
  </si>
  <si>
    <t>Reed Jr, Charles</t>
  </si>
  <si>
    <t>Resident</t>
  </si>
  <si>
    <t>Amenity Rent</t>
  </si>
  <si>
    <t>354084477</t>
  </si>
  <si>
    <t>04/01/2025</t>
  </si>
  <si>
    <t>Amenity Rent</t>
  </si>
  <si>
    <t>354084520</t>
  </si>
  <si>
    <t>04/01/2025</t>
  </si>
  <si>
    <t>Rent</t>
  </si>
  <si>
    <t>354083714</t>
  </si>
  <si>
    <t>04/01/2025</t>
  </si>
  <si>
    <t>Late Fee</t>
  </si>
  <si>
    <t>354402023</t>
  </si>
  <si>
    <t>04/04/2025</t>
  </si>
  <si>
    <t>Charge Total:</t>
  </si>
  <si>
    <t>10B-1041</t>
  </si>
  <si>
    <t>A1</t>
  </si>
  <si>
    <t>Occupied No Notice</t>
  </si>
  <si>
    <t>Ramos Moreno, Liosbanis</t>
  </si>
  <si>
    <t>Resident</t>
  </si>
  <si>
    <t>Rent</t>
  </si>
  <si>
    <t>354524608</t>
  </si>
  <si>
    <t>04/05/2025</t>
  </si>
  <si>
    <t>Administration Fee</t>
  </si>
  <si>
    <t>354524606</t>
  </si>
  <si>
    <t>04/05/2025</t>
  </si>
  <si>
    <t>Application Fee</t>
  </si>
  <si>
    <t>354253187</t>
  </si>
  <si>
    <t>04/01/2025</t>
  </si>
  <si>
    <t>Charge Total:</t>
  </si>
  <si>
    <t>10B-1042</t>
  </si>
  <si>
    <t>A2S</t>
  </si>
  <si>
    <t>Notice Unrented</t>
  </si>
  <si>
    <t>Jaramillo, Leslie</t>
  </si>
  <si>
    <t>Resident</t>
  </si>
  <si>
    <t>Amenity Rent</t>
  </si>
  <si>
    <t>354084047</t>
  </si>
  <si>
    <t>04/01/2025</t>
  </si>
  <si>
    <t>Rent</t>
  </si>
  <si>
    <t>354084875</t>
  </si>
  <si>
    <t>04/01/2025</t>
  </si>
  <si>
    <t>Charge Total:</t>
  </si>
  <si>
    <t>10B-1043</t>
  </si>
  <si>
    <t>A2S</t>
  </si>
  <si>
    <t>Notice Unrented</t>
  </si>
  <si>
    <t>Sheppard, Margaret</t>
  </si>
  <si>
    <t>Resident</t>
  </si>
  <si>
    <t>Amenity Rent</t>
  </si>
  <si>
    <t>354084009</t>
  </si>
  <si>
    <t>04/01/2025</t>
  </si>
  <si>
    <t>Amenity Rent</t>
  </si>
  <si>
    <t>354084765</t>
  </si>
  <si>
    <t>04/01/2025</t>
  </si>
  <si>
    <t>Amenity Rent</t>
  </si>
  <si>
    <t>354084440</t>
  </si>
  <si>
    <t>04/01/2025</t>
  </si>
  <si>
    <t>Rent</t>
  </si>
  <si>
    <t>354084339</t>
  </si>
  <si>
    <t>04/01/2025</t>
  </si>
  <si>
    <t>Charge Total:</t>
  </si>
  <si>
    <t>10B-1044</t>
  </si>
  <si>
    <t>A1</t>
  </si>
  <si>
    <t>Occupied No Notice</t>
  </si>
  <si>
    <t>Rango, Trysten</t>
  </si>
  <si>
    <t>Resident</t>
  </si>
  <si>
    <t>Amenity Rent</t>
  </si>
  <si>
    <t>354084163</t>
  </si>
  <si>
    <t>04/01/2025</t>
  </si>
  <si>
    <t>Rent</t>
  </si>
  <si>
    <t>354084493</t>
  </si>
  <si>
    <t>04/01/2025</t>
  </si>
  <si>
    <t>Charge Total:</t>
  </si>
  <si>
    <t>10B-1045</t>
  </si>
  <si>
    <t>A1</t>
  </si>
  <si>
    <t>Occupied No Notice</t>
  </si>
  <si>
    <t>Aaron, John</t>
  </si>
  <si>
    <t>Resident</t>
  </si>
  <si>
    <t>Amenity Rent</t>
  </si>
  <si>
    <t>354083916</t>
  </si>
  <si>
    <t>04/01/2025</t>
  </si>
  <si>
    <t>Amenity Rent</t>
  </si>
  <si>
    <t>354084256</t>
  </si>
  <si>
    <t>04/01/2025</t>
  </si>
  <si>
    <t>Rent</t>
  </si>
  <si>
    <t>354083970</t>
  </si>
  <si>
    <t>04/01/2025</t>
  </si>
  <si>
    <t>Concession-Resident</t>
  </si>
  <si>
    <t>354084088</t>
  </si>
  <si>
    <t>04/01/2025</t>
  </si>
  <si>
    <t>Pet Charge</t>
  </si>
  <si>
    <t>354084316</t>
  </si>
  <si>
    <t>04/01/2025</t>
  </si>
  <si>
    <t>Charge Total:</t>
  </si>
  <si>
    <t>10B-1046</t>
  </si>
  <si>
    <t>A2S</t>
  </si>
  <si>
    <t>Occupied No Notice</t>
  </si>
  <si>
    <t>Petet, Cameron</t>
  </si>
  <si>
    <t>Resident</t>
  </si>
  <si>
    <t>Amenity Rent</t>
  </si>
  <si>
    <t>354084561</t>
  </si>
  <si>
    <t>04/01/2025</t>
  </si>
  <si>
    <t>Amenity Rent</t>
  </si>
  <si>
    <t>354084252</t>
  </si>
  <si>
    <t>04/01/2025</t>
  </si>
  <si>
    <t>Amenity Rent</t>
  </si>
  <si>
    <t>354084201</t>
  </si>
  <si>
    <t>04/01/2025</t>
  </si>
  <si>
    <t>Amenity Rent</t>
  </si>
  <si>
    <t>354084426</t>
  </si>
  <si>
    <t>04/01/2025</t>
  </si>
  <si>
    <t>Rent</t>
  </si>
  <si>
    <t>354084259</t>
  </si>
  <si>
    <t>04/01/2025</t>
  </si>
  <si>
    <t>Charge Total:</t>
  </si>
  <si>
    <t>10B-1047</t>
  </si>
  <si>
    <t>A2S</t>
  </si>
  <si>
    <t>Occupied No Notice</t>
  </si>
  <si>
    <t>Layman, Brady</t>
  </si>
  <si>
    <t>Resident</t>
  </si>
  <si>
    <t>Amenity Rent</t>
  </si>
  <si>
    <t>354084033</t>
  </si>
  <si>
    <t>04/01/2025</t>
  </si>
  <si>
    <t>Amenity Rent</t>
  </si>
  <si>
    <t>354084901</t>
  </si>
  <si>
    <t>04/01/2025</t>
  </si>
  <si>
    <t>Amenity Rent</t>
  </si>
  <si>
    <t>354083994</t>
  </si>
  <si>
    <t>04/01/2025</t>
  </si>
  <si>
    <t>Rent</t>
  </si>
  <si>
    <t>354083912</t>
  </si>
  <si>
    <t>04/01/2025</t>
  </si>
  <si>
    <t>Pet Charge</t>
  </si>
  <si>
    <t>354084674</t>
  </si>
  <si>
    <t>04/01/2025</t>
  </si>
  <si>
    <t>Charge Total:</t>
  </si>
  <si>
    <t>10B-1048</t>
  </si>
  <si>
    <t>A1S</t>
  </si>
  <si>
    <t>Occupied No Notice</t>
  </si>
  <si>
    <t>Greene, Sara</t>
  </si>
  <si>
    <t>Resident</t>
  </si>
  <si>
    <t>Amenity Rent</t>
  </si>
  <si>
    <t>354083745</t>
  </si>
  <si>
    <t>04/01/2025</t>
  </si>
  <si>
    <t>Rent</t>
  </si>
  <si>
    <t>354083733</t>
  </si>
  <si>
    <t>04/01/2025</t>
  </si>
  <si>
    <t>Charge Total:</t>
  </si>
  <si>
    <t>10B-1049</t>
  </si>
  <si>
    <t>A1</t>
  </si>
  <si>
    <t>Occupied No Notice</t>
  </si>
  <si>
    <t>Brown, Mark</t>
  </si>
  <si>
    <t>Resident</t>
  </si>
  <si>
    <t>Amenity Rent</t>
  </si>
  <si>
    <t>354083647</t>
  </si>
  <si>
    <t>04/01/2025</t>
  </si>
  <si>
    <t>Rent</t>
  </si>
  <si>
    <t>354083772</t>
  </si>
  <si>
    <t>04/01/2025</t>
  </si>
  <si>
    <t>Late Fee</t>
  </si>
  <si>
    <t>354402009</t>
  </si>
  <si>
    <t>04/04/2025</t>
  </si>
  <si>
    <t>Charge Total:</t>
  </si>
  <si>
    <t>10B-1050</t>
  </si>
  <si>
    <t>A2S</t>
  </si>
  <si>
    <t>Notice Unrented</t>
  </si>
  <si>
    <t>MONTGOMERY, ANGELITA</t>
  </si>
  <si>
    <t>Resident</t>
  </si>
  <si>
    <t>Amenity Rent</t>
  </si>
  <si>
    <t>354083734</t>
  </si>
  <si>
    <t>04/01/2025</t>
  </si>
  <si>
    <t>Amenity Rent</t>
  </si>
  <si>
    <t>354084384</t>
  </si>
  <si>
    <t>04/01/2025</t>
  </si>
  <si>
    <t>Amenity Rent</t>
  </si>
  <si>
    <t>354083642</t>
  </si>
  <si>
    <t>04/01/2025</t>
  </si>
  <si>
    <t>Amenity Rent</t>
  </si>
  <si>
    <t>354083609</t>
  </si>
  <si>
    <t>04/01/2025</t>
  </si>
  <si>
    <t>Rent</t>
  </si>
  <si>
    <t>354083778</t>
  </si>
  <si>
    <t>04/01/2025</t>
  </si>
  <si>
    <t>Concession-Resident</t>
  </si>
  <si>
    <t>354084601</t>
  </si>
  <si>
    <t>04/01/2025</t>
  </si>
  <si>
    <t>Charge Total:</t>
  </si>
  <si>
    <t>10B-1051</t>
  </si>
  <si>
    <t>A2</t>
  </si>
  <si>
    <t>Occupied No Notice</t>
  </si>
  <si>
    <t>Lopez, Linda</t>
  </si>
  <si>
    <t>Resident</t>
  </si>
  <si>
    <t>Amenity Rent</t>
  </si>
  <si>
    <t>354084067</t>
  </si>
  <si>
    <t>04/01/2025</t>
  </si>
  <si>
    <t>Amenity Rent</t>
  </si>
  <si>
    <t>354084216</t>
  </si>
  <si>
    <t>04/01/2025</t>
  </si>
  <si>
    <t>Rent</t>
  </si>
  <si>
    <t>354083738</t>
  </si>
  <si>
    <t>04/01/2025</t>
  </si>
  <si>
    <t>Pet Charge</t>
  </si>
  <si>
    <t>354084331</t>
  </si>
  <si>
    <t>04/01/2025</t>
  </si>
  <si>
    <t>Charge Total:</t>
  </si>
  <si>
    <t>10B-1052</t>
  </si>
  <si>
    <t>A1S</t>
  </si>
  <si>
    <t>Occupied No Notice</t>
  </si>
  <si>
    <t>Martinez, Adam</t>
  </si>
  <si>
    <t>Resident</t>
  </si>
  <si>
    <t>Amenity Rent</t>
  </si>
  <si>
    <t>354084089</t>
  </si>
  <si>
    <t>04/01/2025</t>
  </si>
  <si>
    <t>Rent</t>
  </si>
  <si>
    <t>354084818</t>
  </si>
  <si>
    <t>04/01/2025</t>
  </si>
  <si>
    <t>Renters Insurance Fine</t>
  </si>
  <si>
    <t>354041608</t>
  </si>
  <si>
    <t>04/01/2025</t>
  </si>
  <si>
    <t>Charge Total:</t>
  </si>
  <si>
    <t>10B-1053</t>
  </si>
  <si>
    <t>A1S</t>
  </si>
  <si>
    <t>Occupied No Notice</t>
  </si>
  <si>
    <t>Luna, James</t>
  </si>
  <si>
    <t>Resident</t>
  </si>
  <si>
    <t>Amenity Rent</t>
  </si>
  <si>
    <t>354084390</t>
  </si>
  <si>
    <t>04/01/2025</t>
  </si>
  <si>
    <t>Rent</t>
  </si>
  <si>
    <t>354084745</t>
  </si>
  <si>
    <t>04/01/2025</t>
  </si>
  <si>
    <t>Concession-Resident</t>
  </si>
  <si>
    <t>354084864</t>
  </si>
  <si>
    <t>04/01/2025</t>
  </si>
  <si>
    <t>Pet Charge</t>
  </si>
  <si>
    <t>354084418</t>
  </si>
  <si>
    <t>04/01/2025</t>
  </si>
  <si>
    <t>Charge Total:</t>
  </si>
  <si>
    <t>10B-1054</t>
  </si>
  <si>
    <t>A2</t>
  </si>
  <si>
    <t>Occupied No Notice</t>
  </si>
  <si>
    <t>Burden, Vanessa</t>
  </si>
  <si>
    <t>Resident</t>
  </si>
  <si>
    <t>Amenity Rent</t>
  </si>
  <si>
    <t>354084670</t>
  </si>
  <si>
    <t>04/01/2025</t>
  </si>
  <si>
    <t>Rent</t>
  </si>
  <si>
    <t>354084336</t>
  </si>
  <si>
    <t>04/01/2025</t>
  </si>
  <si>
    <t>Charge Total:</t>
  </si>
  <si>
    <t>10B-1055</t>
  </si>
  <si>
    <t>A2S</t>
  </si>
  <si>
    <t>Occupied No Notice</t>
  </si>
  <si>
    <t>Bracho Lugo, Emil</t>
  </si>
  <si>
    <t>Resident</t>
  </si>
  <si>
    <t>Amenity Rent</t>
  </si>
  <si>
    <t>354083667</t>
  </si>
  <si>
    <t>04/01/2025</t>
  </si>
  <si>
    <t>Rent</t>
  </si>
  <si>
    <t>354084378</t>
  </si>
  <si>
    <t>04/01/2025</t>
  </si>
  <si>
    <t>Charge Total:</t>
  </si>
  <si>
    <t>10B-1056</t>
  </si>
  <si>
    <t>A1</t>
  </si>
  <si>
    <t>Occupied No Notice</t>
  </si>
  <si>
    <t>Yang, Jaehyong</t>
  </si>
  <si>
    <t>Resident</t>
  </si>
  <si>
    <t>Amenity Rent</t>
  </si>
  <si>
    <t>354084050</t>
  </si>
  <si>
    <t>04/01/2025</t>
  </si>
  <si>
    <t>Amenity Rent</t>
  </si>
  <si>
    <t>354084222</t>
  </si>
  <si>
    <t>04/01/2025</t>
  </si>
  <si>
    <t>Amenity Rent</t>
  </si>
  <si>
    <t>354084633</t>
  </si>
  <si>
    <t>04/01/2025</t>
  </si>
  <si>
    <t>Rent</t>
  </si>
  <si>
    <t>354084609</t>
  </si>
  <si>
    <t>04/01/2025</t>
  </si>
  <si>
    <t>Concession-Resident</t>
  </si>
  <si>
    <t>354084752</t>
  </si>
  <si>
    <t>04/01/2025</t>
  </si>
  <si>
    <t>Charge Total:</t>
  </si>
  <si>
    <t>10B-1057</t>
  </si>
  <si>
    <t>A1S</t>
  </si>
  <si>
    <t>Occupied No Notice</t>
  </si>
  <si>
    <t>Coello, Giancarlo</t>
  </si>
  <si>
    <t>Resident</t>
  </si>
  <si>
    <t>Amenity Rent</t>
  </si>
  <si>
    <t>354084798</t>
  </si>
  <si>
    <t>04/01/2025</t>
  </si>
  <si>
    <t>Amenity Rent</t>
  </si>
  <si>
    <t>354084104</t>
  </si>
  <si>
    <t>04/01/2025</t>
  </si>
  <si>
    <t>Rent</t>
  </si>
  <si>
    <t>354084610</t>
  </si>
  <si>
    <t>04/01/2025</t>
  </si>
  <si>
    <t>Concession-Resident</t>
  </si>
  <si>
    <t>354084307</t>
  </si>
  <si>
    <t>04/01/2025</t>
  </si>
  <si>
    <t>Charge Total:</t>
  </si>
  <si>
    <t>10B-1058</t>
  </si>
  <si>
    <t>A2S</t>
  </si>
  <si>
    <t>Occupied No Notice</t>
  </si>
  <si>
    <t>Hernandez-Mendez, Erick</t>
  </si>
  <si>
    <t>Resident</t>
  </si>
  <si>
    <t>Amenity Rent</t>
  </si>
  <si>
    <t>354084028</t>
  </si>
  <si>
    <t>04/01/2025</t>
  </si>
  <si>
    <t>Amenity Rent</t>
  </si>
  <si>
    <t>354084420</t>
  </si>
  <si>
    <t>04/01/2025</t>
  </si>
  <si>
    <t>Rent</t>
  </si>
  <si>
    <t>354084096</t>
  </si>
  <si>
    <t>04/01/2025</t>
  </si>
  <si>
    <t>Charge Total:</t>
  </si>
  <si>
    <t>10B-1059</t>
  </si>
  <si>
    <t>A2</t>
  </si>
  <si>
    <t>Occupied No Notice</t>
  </si>
  <si>
    <t>Follette, Andrew</t>
  </si>
  <si>
    <t>Resident</t>
  </si>
  <si>
    <t>Amenity Rent</t>
  </si>
  <si>
    <t>354083723</t>
  </si>
  <si>
    <t>04/01/2025</t>
  </si>
  <si>
    <t>Amenity Rent</t>
  </si>
  <si>
    <t>354084826</t>
  </si>
  <si>
    <t>04/01/2025</t>
  </si>
  <si>
    <t>Rent</t>
  </si>
  <si>
    <t>354084842</t>
  </si>
  <si>
    <t>04/01/2025</t>
  </si>
  <si>
    <t>Charge Total:</t>
  </si>
  <si>
    <t>10B-1060</t>
  </si>
  <si>
    <t>A1S</t>
  </si>
  <si>
    <t>Occupied No Notice</t>
  </si>
  <si>
    <t>Mier, Yvonne</t>
  </si>
  <si>
    <t>Resident</t>
  </si>
  <si>
    <t>Amenity Rent</t>
  </si>
  <si>
    <t>354084494</t>
  </si>
  <si>
    <t>04/01/2025</t>
  </si>
  <si>
    <t>Amenity Rent</t>
  </si>
  <si>
    <t>354084265</t>
  </si>
  <si>
    <t>04/01/2025</t>
  </si>
  <si>
    <t>Rent</t>
  </si>
  <si>
    <t>354083607</t>
  </si>
  <si>
    <t>04/01/2025</t>
  </si>
  <si>
    <t>Concession-Resident</t>
  </si>
  <si>
    <t>354084145</t>
  </si>
  <si>
    <t>04/01/2025</t>
  </si>
  <si>
    <t>Charge Total:</t>
  </si>
  <si>
    <t>10B-1061</t>
  </si>
  <si>
    <t>A1</t>
  </si>
  <si>
    <t>Occupied No Notice</t>
  </si>
  <si>
    <t>Flores, Blanca</t>
  </si>
  <si>
    <t>Resident</t>
  </si>
  <si>
    <t>Amenity Rent</t>
  </si>
  <si>
    <t>354084021</t>
  </si>
  <si>
    <t>04/01/2025</t>
  </si>
  <si>
    <t>Rent</t>
  </si>
  <si>
    <t>354084572</t>
  </si>
  <si>
    <t>04/01/2025</t>
  </si>
  <si>
    <t>Charge Total:</t>
  </si>
  <si>
    <t>10B-1062</t>
  </si>
  <si>
    <t>A2S</t>
  </si>
  <si>
    <t>Occupied No Notice</t>
  </si>
  <si>
    <t>Cruz Hernandez, Emmanuel</t>
  </si>
  <si>
    <t>Resident</t>
  </si>
  <si>
    <t>Amenity Rent</t>
  </si>
  <si>
    <t>354083675</t>
  </si>
  <si>
    <t>04/01/2025</t>
  </si>
  <si>
    <t>Amenity Rent</t>
  </si>
  <si>
    <t>354084833</t>
  </si>
  <si>
    <t>04/01/2025</t>
  </si>
  <si>
    <t>Amenity Rent</t>
  </si>
  <si>
    <t>354084645</t>
  </si>
  <si>
    <t>04/01/2025</t>
  </si>
  <si>
    <t>Amenity Rent</t>
  </si>
  <si>
    <t>354084749</t>
  </si>
  <si>
    <t>04/01/2025</t>
  </si>
  <si>
    <t>Rent</t>
  </si>
  <si>
    <t>354084304</t>
  </si>
  <si>
    <t>04/01/2025</t>
  </si>
  <si>
    <t>Concession-Resident</t>
  </si>
  <si>
    <t>354084515</t>
  </si>
  <si>
    <t>04/01/2025</t>
  </si>
  <si>
    <t>Charge Total:</t>
  </si>
  <si>
    <t>10B-1063</t>
  </si>
  <si>
    <t>A2</t>
  </si>
  <si>
    <t>Occupied No Notice</t>
  </si>
  <si>
    <t>Dunlap, Tyler</t>
  </si>
  <si>
    <t>Resident</t>
  </si>
  <si>
    <t>Amenity Rent</t>
  </si>
  <si>
    <t>354083978</t>
  </si>
  <si>
    <t>04/01/2025</t>
  </si>
  <si>
    <t>Amenity Rent</t>
  </si>
  <si>
    <t>354083793</t>
  </si>
  <si>
    <t>04/01/2025</t>
  </si>
  <si>
    <t>Rent</t>
  </si>
  <si>
    <t>354084696</t>
  </si>
  <si>
    <t>04/01/2025</t>
  </si>
  <si>
    <t>Pet Charge</t>
  </si>
  <si>
    <t>354084035</t>
  </si>
  <si>
    <t>04/01/2025</t>
  </si>
  <si>
    <t>Charge Total:</t>
  </si>
  <si>
    <t>10B-1064</t>
  </si>
  <si>
    <t>A1</t>
  </si>
  <si>
    <t>Occupied No Notice</t>
  </si>
  <si>
    <t>Klusman, Whitney</t>
  </si>
  <si>
    <t>Resident</t>
  </si>
  <si>
    <t>Amenity Rent</t>
  </si>
  <si>
    <t>354084136</t>
  </si>
  <si>
    <t>04/01/2025</t>
  </si>
  <si>
    <t>Rent</t>
  </si>
  <si>
    <t>354083627</t>
  </si>
  <si>
    <t>04/01/2025</t>
  </si>
  <si>
    <t>Concession-Resident</t>
  </si>
  <si>
    <t>354084016</t>
  </si>
  <si>
    <t>04/01/2025</t>
  </si>
  <si>
    <t>Pet Charge</t>
  </si>
  <si>
    <t>354084291</t>
  </si>
  <si>
    <t>04/01/2025</t>
  </si>
  <si>
    <t>Charge Total:</t>
  </si>
  <si>
    <t>10B-1065</t>
  </si>
  <si>
    <t>A1S</t>
  </si>
  <si>
    <t>Occupied No Notice</t>
  </si>
  <si>
    <t>Mahdawi, Jasim</t>
  </si>
  <si>
    <t>Resident</t>
  </si>
  <si>
    <t>Amenity Rent</t>
  </si>
  <si>
    <t>354084114</t>
  </si>
  <si>
    <t>04/01/2025</t>
  </si>
  <si>
    <t>Rent</t>
  </si>
  <si>
    <t>354084891</t>
  </si>
  <si>
    <t>04/01/2025</t>
  </si>
  <si>
    <t>Renters Insurance Fine</t>
  </si>
  <si>
    <t>354042191</t>
  </si>
  <si>
    <t>04/01/2025</t>
  </si>
  <si>
    <t>Charge Total:</t>
  </si>
  <si>
    <t>10B-1066</t>
  </si>
  <si>
    <t>A2</t>
  </si>
  <si>
    <t>Occupied No Notice</t>
  </si>
  <si>
    <t>Barrera, Elaine</t>
  </si>
  <si>
    <t>Resident</t>
  </si>
  <si>
    <t>Amenity Rent</t>
  </si>
  <si>
    <t>354084839</t>
  </si>
  <si>
    <t>04/01/2025</t>
  </si>
  <si>
    <t>Amenity Rent</t>
  </si>
  <si>
    <t>354084885</t>
  </si>
  <si>
    <t>04/01/2025</t>
  </si>
  <si>
    <t>Amenity Rent</t>
  </si>
  <si>
    <t>354083620</t>
  </si>
  <si>
    <t>04/01/2025</t>
  </si>
  <si>
    <t>Rent</t>
  </si>
  <si>
    <t>354084464</t>
  </si>
  <si>
    <t>04/01/2025</t>
  </si>
  <si>
    <t>Concession-Resident</t>
  </si>
  <si>
    <t>354083831</t>
  </si>
  <si>
    <t>04/01/2025</t>
  </si>
  <si>
    <t>Renters Insurance Fine</t>
  </si>
  <si>
    <t>354041703</t>
  </si>
  <si>
    <t>04/01/2025</t>
  </si>
  <si>
    <t>Charge Total:</t>
  </si>
  <si>
    <t>10B-1067</t>
  </si>
  <si>
    <t>A2S</t>
  </si>
  <si>
    <t>Occupied No Notice</t>
  </si>
  <si>
    <t>Bates, Alfred</t>
  </si>
  <si>
    <t>Resident</t>
  </si>
  <si>
    <t>Amenity Rent</t>
  </si>
  <si>
    <t>354084141</t>
  </si>
  <si>
    <t>04/01/2025</t>
  </si>
  <si>
    <t>Amenity Rent</t>
  </si>
  <si>
    <t>354084294</t>
  </si>
  <si>
    <t>04/01/2025</t>
  </si>
  <si>
    <t>Rent</t>
  </si>
  <si>
    <t>354084200</t>
  </si>
  <si>
    <t>04/01/2025</t>
  </si>
  <si>
    <t>Concession-Resident</t>
  </si>
  <si>
    <t>354084120</t>
  </si>
  <si>
    <t>04/01/2025</t>
  </si>
  <si>
    <t>Charge Total:</t>
  </si>
  <si>
    <t>10B-1068</t>
  </si>
  <si>
    <t>A1</t>
  </si>
  <si>
    <t>Notice Unrented</t>
  </si>
  <si>
    <t>Cervantez, Kristy</t>
  </si>
  <si>
    <t>-</t>
  </si>
  <si>
    <t>Charge Total:</t>
  </si>
  <si>
    <t>11-1101</t>
  </si>
  <si>
    <t>B2</t>
  </si>
  <si>
    <t>Occupied No Notice</t>
  </si>
  <si>
    <t>Groce, Jennifer</t>
  </si>
  <si>
    <t>Resident</t>
  </si>
  <si>
    <t>Amenity Rent</t>
  </si>
  <si>
    <t>354084310</t>
  </si>
  <si>
    <t>04/01/2025</t>
  </si>
  <si>
    <t>Amenity Rent</t>
  </si>
  <si>
    <t>354084538</t>
  </si>
  <si>
    <t>04/01/2025</t>
  </si>
  <si>
    <t>Amenity Rent</t>
  </si>
  <si>
    <t>354084290</t>
  </si>
  <si>
    <t>04/01/2025</t>
  </si>
  <si>
    <t>Amenity Rent</t>
  </si>
  <si>
    <t>354083786</t>
  </si>
  <si>
    <t>04/01/2025</t>
  </si>
  <si>
    <t>Rent</t>
  </si>
  <si>
    <t>354084194</t>
  </si>
  <si>
    <t>04/01/2025</t>
  </si>
  <si>
    <t>Concession-Resident</t>
  </si>
  <si>
    <t>354084821</t>
  </si>
  <si>
    <t>04/01/2025</t>
  </si>
  <si>
    <t>Charge Total:</t>
  </si>
  <si>
    <t>11-1102</t>
  </si>
  <si>
    <t>B2</t>
  </si>
  <si>
    <t>Occupied No Notice</t>
  </si>
  <si>
    <t>Valdes Lahera, Omara</t>
  </si>
  <si>
    <t>Resident</t>
  </si>
  <si>
    <t>Amenity Rent</t>
  </si>
  <si>
    <t>354084858</t>
  </si>
  <si>
    <t>04/01/2025</t>
  </si>
  <si>
    <t>Amenity Rent</t>
  </si>
  <si>
    <t>354084718</t>
  </si>
  <si>
    <t>04/01/2025</t>
  </si>
  <si>
    <t>Amenity Rent</t>
  </si>
  <si>
    <t>354083650</t>
  </si>
  <si>
    <t>04/01/2025</t>
  </si>
  <si>
    <t>Amenity Rent</t>
  </si>
  <si>
    <t>354083859</t>
  </si>
  <si>
    <t>04/01/2025</t>
  </si>
  <si>
    <t>Rent</t>
  </si>
  <si>
    <t>354084048</t>
  </si>
  <si>
    <t>04/01/2025</t>
  </si>
  <si>
    <t>Charge Total:</t>
  </si>
  <si>
    <t>11-1103</t>
  </si>
  <si>
    <t>A2</t>
  </si>
  <si>
    <t>Occupied No Notice</t>
  </si>
  <si>
    <t>Baltierra, Tiffany</t>
  </si>
  <si>
    <t>Resident</t>
  </si>
  <si>
    <t>Amenity Rent</t>
  </si>
  <si>
    <t>354084717</t>
  </si>
  <si>
    <t>04/01/2025</t>
  </si>
  <si>
    <t>Amenity Rent</t>
  </si>
  <si>
    <t>354084428</t>
  </si>
  <si>
    <t>04/01/2025</t>
  </si>
  <si>
    <t>Amenity Rent</t>
  </si>
  <si>
    <t>354083626</t>
  </si>
  <si>
    <t>04/01/2025</t>
  </si>
  <si>
    <t>Amenity Rent</t>
  </si>
  <si>
    <t>354084211</t>
  </si>
  <si>
    <t>04/01/2025</t>
  </si>
  <si>
    <t>Rent</t>
  </si>
  <si>
    <t>354083814</t>
  </si>
  <si>
    <t>04/01/2025</t>
  </si>
  <si>
    <t>Concession-Resident</t>
  </si>
  <si>
    <t>354084628</t>
  </si>
  <si>
    <t>04/01/2025</t>
  </si>
  <si>
    <t>Pet Charge</t>
  </si>
  <si>
    <t>354084403</t>
  </si>
  <si>
    <t>04/01/2025</t>
  </si>
  <si>
    <t>Charge Total:</t>
  </si>
  <si>
    <t>11-1104</t>
  </si>
  <si>
    <t>A1</t>
  </si>
  <si>
    <t>Occupied No Notice</t>
  </si>
  <si>
    <t>Harden, Kelly</t>
  </si>
  <si>
    <t>Resident</t>
  </si>
  <si>
    <t>Amenity Rent</t>
  </si>
  <si>
    <t>354084213</t>
  </si>
  <si>
    <t>04/01/2025</t>
  </si>
  <si>
    <t>Amenity Rent</t>
  </si>
  <si>
    <t>354084797</t>
  </si>
  <si>
    <t>04/01/2025</t>
  </si>
  <si>
    <t>Amenity Rent</t>
  </si>
  <si>
    <t>354084160</t>
  </si>
  <si>
    <t>04/01/2025</t>
  </si>
  <si>
    <t>Rent</t>
  </si>
  <si>
    <t>354083866</t>
  </si>
  <si>
    <t>04/01/2025</t>
  </si>
  <si>
    <t>Concession-Resident</t>
  </si>
  <si>
    <t>354084142</t>
  </si>
  <si>
    <t>04/01/2025</t>
  </si>
  <si>
    <t>Charge Total:</t>
  </si>
  <si>
    <t>11-1105</t>
  </si>
  <si>
    <t>A1</t>
  </si>
  <si>
    <t>Occupied No Notice</t>
  </si>
  <si>
    <t>Wilkinson Jr, Thomas</t>
  </si>
  <si>
    <t>Resident</t>
  </si>
  <si>
    <t>Amenity Rent</t>
  </si>
  <si>
    <t>354084025</t>
  </si>
  <si>
    <t>04/01/2025</t>
  </si>
  <si>
    <t>Rent</t>
  </si>
  <si>
    <t>354084591</t>
  </si>
  <si>
    <t>04/01/2025</t>
  </si>
  <si>
    <t>Concession-Resident</t>
  </si>
  <si>
    <t>354084775</t>
  </si>
  <si>
    <t>04/01/2025</t>
  </si>
  <si>
    <t>Charge Total:</t>
  </si>
  <si>
    <t>11-1106</t>
  </si>
  <si>
    <t>A2</t>
  </si>
  <si>
    <t>Vacant Rented Not Ready</t>
  </si>
  <si>
    <t>-- Vacant --</t>
  </si>
  <si>
    <t>-</t>
  </si>
  <si>
    <t>Charge Total:</t>
  </si>
  <si>
    <t>11-1107</t>
  </si>
  <si>
    <t>B2</t>
  </si>
  <si>
    <t>Occupied No Notice</t>
  </si>
  <si>
    <t>Hernandez, Isamar</t>
  </si>
  <si>
    <t>Resident</t>
  </si>
  <si>
    <t>Amenity Rent</t>
  </si>
  <si>
    <t>354084881</t>
  </si>
  <si>
    <t>04/01/2025</t>
  </si>
  <si>
    <t>Amenity Rent</t>
  </si>
  <si>
    <t>354083614</t>
  </si>
  <si>
    <t>04/01/2025</t>
  </si>
  <si>
    <t>Amenity Rent</t>
  </si>
  <si>
    <t>354083608</t>
  </si>
  <si>
    <t>04/01/2025</t>
  </si>
  <si>
    <t>Rent</t>
  </si>
  <si>
    <t>354084466</t>
  </si>
  <si>
    <t>04/01/2025</t>
  </si>
  <si>
    <t>Concession-Resident</t>
  </si>
  <si>
    <t>354084117</t>
  </si>
  <si>
    <t>04/01/2025</t>
  </si>
  <si>
    <t>Late Fee</t>
  </si>
  <si>
    <t>354402022</t>
  </si>
  <si>
    <t>04/04/2025</t>
  </si>
  <si>
    <t>Charge Total:</t>
  </si>
  <si>
    <t>11-1108</t>
  </si>
  <si>
    <t>B2</t>
  </si>
  <si>
    <t>Occupied No Notice</t>
  </si>
  <si>
    <t>Garcia, Cynthia</t>
  </si>
  <si>
    <t>Resident</t>
  </si>
  <si>
    <t>Amenity Rent</t>
  </si>
  <si>
    <t>354084518</t>
  </si>
  <si>
    <t>04/01/2025</t>
  </si>
  <si>
    <t>Amenity Rent</t>
  </si>
  <si>
    <t>354084739</t>
  </si>
  <si>
    <t>04/01/2025</t>
  </si>
  <si>
    <t>Amenity Rent</t>
  </si>
  <si>
    <t>354084362</t>
  </si>
  <si>
    <t>04/01/2025</t>
  </si>
  <si>
    <t>Rent</t>
  </si>
  <si>
    <t>354083737</t>
  </si>
  <si>
    <t>04/01/2025</t>
  </si>
  <si>
    <t>Late Fee</t>
  </si>
  <si>
    <t>354402014</t>
  </si>
  <si>
    <t>04/04/2025</t>
  </si>
  <si>
    <t>Charge Total:</t>
  </si>
  <si>
    <t>11-1109</t>
  </si>
  <si>
    <t>B2</t>
  </si>
  <si>
    <t>Occupied No Notice</t>
  </si>
  <si>
    <t>Fortelny, Anthony</t>
  </si>
  <si>
    <t>Resident</t>
  </si>
  <si>
    <t>Amenity Rent</t>
  </si>
  <si>
    <t>354084730</t>
  </si>
  <si>
    <t>04/01/2025</t>
  </si>
  <si>
    <t>Amenity Rent</t>
  </si>
  <si>
    <t>354084476</t>
  </si>
  <si>
    <t>04/01/2025</t>
  </si>
  <si>
    <t>Amenity Rent</t>
  </si>
  <si>
    <t>354084334</t>
  </si>
  <si>
    <t>04/01/2025</t>
  </si>
  <si>
    <t>Amenity Rent</t>
  </si>
  <si>
    <t>354083933</t>
  </si>
  <si>
    <t>04/01/2025</t>
  </si>
  <si>
    <t>Rent</t>
  </si>
  <si>
    <t>354083662</t>
  </si>
  <si>
    <t>04/01/2025</t>
  </si>
  <si>
    <t>Pet Charge</t>
  </si>
  <si>
    <t>354083743</t>
  </si>
  <si>
    <t>04/01/2025</t>
  </si>
  <si>
    <t>Charge Total:</t>
  </si>
  <si>
    <t>11-1110</t>
  </si>
  <si>
    <t>B2</t>
  </si>
  <si>
    <t>Occupied No Notice</t>
  </si>
  <si>
    <t>Crawford, Kiara</t>
  </si>
  <si>
    <t>Resident</t>
  </si>
  <si>
    <t>Amenity Rent</t>
  </si>
  <si>
    <t>354084721</t>
  </si>
  <si>
    <t>04/01/2025</t>
  </si>
  <si>
    <t>Amenity Rent</t>
  </si>
  <si>
    <t>354083652</t>
  </si>
  <si>
    <t>04/01/2025</t>
  </si>
  <si>
    <t>Amenity Rent</t>
  </si>
  <si>
    <t>354084281</t>
  </si>
  <si>
    <t>04/01/2025</t>
  </si>
  <si>
    <t>Amenity Rent</t>
  </si>
  <si>
    <t>354083873</t>
  </si>
  <si>
    <t>04/01/2025</t>
  </si>
  <si>
    <t>Rent</t>
  </si>
  <si>
    <t>354083896</t>
  </si>
  <si>
    <t>04/01/2025</t>
  </si>
  <si>
    <t>Concession-Resident</t>
  </si>
  <si>
    <t>354084217</t>
  </si>
  <si>
    <t>04/01/2025</t>
  </si>
  <si>
    <t>Pet Charge</t>
  </si>
  <si>
    <t>354084360</t>
  </si>
  <si>
    <t>04/01/2025</t>
  </si>
  <si>
    <t>Charge Total:</t>
  </si>
  <si>
    <t>11-1111</t>
  </si>
  <si>
    <t>A2</t>
  </si>
  <si>
    <t>Occupied No Notice</t>
  </si>
  <si>
    <t>Fryer Jr, Dale</t>
  </si>
  <si>
    <t>Resident</t>
  </si>
  <si>
    <t>Amenity Rent</t>
  </si>
  <si>
    <t>354083634</t>
  </si>
  <si>
    <t>04/01/2025</t>
  </si>
  <si>
    <t>Amenity Rent</t>
  </si>
  <si>
    <t>354084209</t>
  </si>
  <si>
    <t>04/01/2025</t>
  </si>
  <si>
    <t>Amenity Rent</t>
  </si>
  <si>
    <t>354084773</t>
  </si>
  <si>
    <t>04/01/2025</t>
  </si>
  <si>
    <t>Rent</t>
  </si>
  <si>
    <t>354084771</t>
  </si>
  <si>
    <t>04/01/2025</t>
  </si>
  <si>
    <t>Charge Total:</t>
  </si>
  <si>
    <t>11-1112</t>
  </si>
  <si>
    <t>A1</t>
  </si>
  <si>
    <t>Occupied No Notice</t>
  </si>
  <si>
    <t>Keah, Millard</t>
  </si>
  <si>
    <t>Resident</t>
  </si>
  <si>
    <t>Amenity Rent</t>
  </si>
  <si>
    <t>354084605</t>
  </si>
  <si>
    <t>04/01/2025</t>
  </si>
  <si>
    <t>Amenity Rent</t>
  </si>
  <si>
    <t>354084395</t>
  </si>
  <si>
    <t>04/01/2025</t>
  </si>
  <si>
    <t>Rent</t>
  </si>
  <si>
    <t>354084388</t>
  </si>
  <si>
    <t>04/01/2025</t>
  </si>
  <si>
    <t>Concession-Resident</t>
  </si>
  <si>
    <t>354083850</t>
  </si>
  <si>
    <t>04/01/2025</t>
  </si>
  <si>
    <t>Charge Total:</t>
  </si>
  <si>
    <t>11-1113</t>
  </si>
  <si>
    <t>A1</t>
  </si>
  <si>
    <t>Occupied No Notice</t>
  </si>
  <si>
    <t>Regalado, Silvia</t>
  </si>
  <si>
    <t>Resident</t>
  </si>
  <si>
    <t>Amenity Rent</t>
  </si>
  <si>
    <t>354084822</t>
  </si>
  <si>
    <t>04/01/2025</t>
  </si>
  <si>
    <t>Amenity Rent</t>
  </si>
  <si>
    <t>354084873</t>
  </si>
  <si>
    <t>04/01/2025</t>
  </si>
  <si>
    <t>Amenity Rent</t>
  </si>
  <si>
    <t>354084444</t>
  </si>
  <si>
    <t>04/01/2025</t>
  </si>
  <si>
    <t>Amenity Rent</t>
  </si>
  <si>
    <t>354083910</t>
  </si>
  <si>
    <t>04/01/2025</t>
  </si>
  <si>
    <t>Amenity Rent</t>
  </si>
  <si>
    <t>354084392</t>
  </si>
  <si>
    <t>04/01/2025</t>
  </si>
  <si>
    <t>Rent</t>
  </si>
  <si>
    <t>354084247</t>
  </si>
  <si>
    <t>04/01/2025</t>
  </si>
  <si>
    <t>Renters Insurance Fine</t>
  </si>
  <si>
    <t>354042098</t>
  </si>
  <si>
    <t>04/01/2025</t>
  </si>
  <si>
    <t>Charge Total:</t>
  </si>
  <si>
    <t>11-1114</t>
  </si>
  <si>
    <t>A2</t>
  </si>
  <si>
    <t>Occupied No Notice</t>
  </si>
  <si>
    <t>Denno, Christopher</t>
  </si>
  <si>
    <t>Resident</t>
  </si>
  <si>
    <t>Amenity Rent</t>
  </si>
  <si>
    <t>354084469</t>
  </si>
  <si>
    <t>04/01/2025</t>
  </si>
  <si>
    <t>Amenity Rent</t>
  </si>
  <si>
    <t>354084383</t>
  </si>
  <si>
    <t>04/01/2025</t>
  </si>
  <si>
    <t>Amenity Rent</t>
  </si>
  <si>
    <t>354083771</t>
  </si>
  <si>
    <t>04/01/2025</t>
  </si>
  <si>
    <t>Amenity Rent</t>
  </si>
  <si>
    <t>354084012</t>
  </si>
  <si>
    <t>04/01/2025</t>
  </si>
  <si>
    <t>Rent</t>
  </si>
  <si>
    <t>354083668</t>
  </si>
  <si>
    <t>04/01/2025</t>
  </si>
  <si>
    <t>Charge Total:</t>
  </si>
  <si>
    <t>11-1115</t>
  </si>
  <si>
    <t>B2</t>
  </si>
  <si>
    <t>Occupied No Notice</t>
  </si>
  <si>
    <t>Roberts, Deborah</t>
  </si>
  <si>
    <t>Resident</t>
  </si>
  <si>
    <t>Amenity Rent</t>
  </si>
  <si>
    <t>354083658</t>
  </si>
  <si>
    <t>04/01/2025</t>
  </si>
  <si>
    <t>Amenity Rent</t>
  </si>
  <si>
    <t>354084845</t>
  </si>
  <si>
    <t>04/01/2025</t>
  </si>
  <si>
    <t>Amenity Rent</t>
  </si>
  <si>
    <t>354084131</t>
  </si>
  <si>
    <t>04/01/2025</t>
  </si>
  <si>
    <t>Amenity Rent</t>
  </si>
  <si>
    <t>354084804</t>
  </si>
  <si>
    <t>04/01/2025</t>
  </si>
  <si>
    <t>Rent</t>
  </si>
  <si>
    <t>354083655</t>
  </si>
  <si>
    <t>04/01/2025</t>
  </si>
  <si>
    <t>Renters Insurance Fine</t>
  </si>
  <si>
    <t>354041702</t>
  </si>
  <si>
    <t>04/01/2025</t>
  </si>
  <si>
    <t>Charge Total:</t>
  </si>
  <si>
    <t>11-1116</t>
  </si>
  <si>
    <t>B2</t>
  </si>
  <si>
    <t>Occupied No Notice</t>
  </si>
  <si>
    <t>Castilleja, John</t>
  </si>
  <si>
    <t>Resident</t>
  </si>
  <si>
    <t>Amenity Rent</t>
  </si>
  <si>
    <t>354083789</t>
  </si>
  <si>
    <t>04/01/2025</t>
  </si>
  <si>
    <t>Rent</t>
  </si>
  <si>
    <t>354084600</t>
  </si>
  <si>
    <t>04/01/2025</t>
  </si>
  <si>
    <t>Charge Total:</t>
  </si>
  <si>
    <t>11-1117</t>
  </si>
  <si>
    <t>B2</t>
  </si>
  <si>
    <t>Occupied No Notice</t>
  </si>
  <si>
    <t>Velez Diaz, Marta</t>
  </si>
  <si>
    <t>Resident</t>
  </si>
  <si>
    <t>Amenity Rent</t>
  </si>
  <si>
    <t>354083872</t>
  </si>
  <si>
    <t>04/01/2025</t>
  </si>
  <si>
    <t>Amenity Rent</t>
  </si>
  <si>
    <t>354083928</t>
  </si>
  <si>
    <t>04/01/2025</t>
  </si>
  <si>
    <t>Amenity Rent</t>
  </si>
  <si>
    <t>354084094</t>
  </si>
  <si>
    <t>04/01/2025</t>
  </si>
  <si>
    <t>Amenity Rent</t>
  </si>
  <si>
    <t>354084564</t>
  </si>
  <si>
    <t>04/01/2025</t>
  </si>
  <si>
    <t>Rent</t>
  </si>
  <si>
    <t>354084883</t>
  </si>
  <si>
    <t>04/01/2025</t>
  </si>
  <si>
    <t>Charge Total:</t>
  </si>
  <si>
    <t>11-1118</t>
  </si>
  <si>
    <t>B2</t>
  </si>
  <si>
    <t>Occupied No Notice</t>
  </si>
  <si>
    <t>Morin, Xylina</t>
  </si>
  <si>
    <t>Resident</t>
  </si>
  <si>
    <t>Amenity Rent</t>
  </si>
  <si>
    <t>354083605</t>
  </si>
  <si>
    <t>04/01/2025</t>
  </si>
  <si>
    <t>Amenity Rent</t>
  </si>
  <si>
    <t>354083908</t>
  </si>
  <si>
    <t>04/01/2025</t>
  </si>
  <si>
    <t>Amenity Rent</t>
  </si>
  <si>
    <t>354083936</t>
  </si>
  <si>
    <t>04/01/2025</t>
  </si>
  <si>
    <t>Amenity Rent</t>
  </si>
  <si>
    <t>354083796</t>
  </si>
  <si>
    <t>04/01/2025</t>
  </si>
  <si>
    <t>Rent</t>
  </si>
  <si>
    <t>354083661</t>
  </si>
  <si>
    <t>04/01/2025</t>
  </si>
  <si>
    <t>Charge Total:</t>
  </si>
  <si>
    <t>11-1119</t>
  </si>
  <si>
    <t>A2</t>
  </si>
  <si>
    <t>Occupied No Notice</t>
  </si>
  <si>
    <t>Williams, Kera</t>
  </si>
  <si>
    <t>Resident</t>
  </si>
  <si>
    <t>Amenity Rent</t>
  </si>
  <si>
    <t>354084603</t>
  </si>
  <si>
    <t>04/01/2025</t>
  </si>
  <si>
    <t>Rent</t>
  </si>
  <si>
    <t>354084484</t>
  </si>
  <si>
    <t>04/01/2025</t>
  </si>
  <si>
    <t>Charge Total:</t>
  </si>
  <si>
    <t>11-1120</t>
  </si>
  <si>
    <t>A1</t>
  </si>
  <si>
    <t>Occupied No Notice</t>
  </si>
  <si>
    <t>Cavazos, Claudia</t>
  </si>
  <si>
    <t>Resident</t>
  </si>
  <si>
    <t>Amenity Rent</t>
  </si>
  <si>
    <t>354084207</t>
  </si>
  <si>
    <t>04/01/2025</t>
  </si>
  <si>
    <t>Amenity Rent</t>
  </si>
  <si>
    <t>354083813</t>
  </si>
  <si>
    <t>04/01/2025</t>
  </si>
  <si>
    <t>Rent</t>
  </si>
  <si>
    <t>354083871</t>
  </si>
  <si>
    <t>04/01/2025</t>
  </si>
  <si>
    <t>Charge Total:</t>
  </si>
  <si>
    <t>11-1121</t>
  </si>
  <si>
    <t>A1</t>
  </si>
  <si>
    <t>Occupied No Notice</t>
  </si>
  <si>
    <t>Garcia Gonzalez, Angel</t>
  </si>
  <si>
    <t>Resident</t>
  </si>
  <si>
    <t>Amenity Rent</t>
  </si>
  <si>
    <t>354084895</t>
  </si>
  <si>
    <t>04/01/2025</t>
  </si>
  <si>
    <t>Amenity Rent</t>
  </si>
  <si>
    <t>354083770</t>
  </si>
  <si>
    <t>04/01/2025</t>
  </si>
  <si>
    <t>Rent</t>
  </si>
  <si>
    <t>354084148</t>
  </si>
  <si>
    <t>04/01/2025</t>
  </si>
  <si>
    <t>Charge Total:</t>
  </si>
  <si>
    <t>11-1122</t>
  </si>
  <si>
    <t>A2</t>
  </si>
  <si>
    <t>Occupied No Notice</t>
  </si>
  <si>
    <t>Miramontes, Irma</t>
  </si>
  <si>
    <t>Resident</t>
  </si>
  <si>
    <t>Amenity Rent</t>
  </si>
  <si>
    <t>354084258</t>
  </si>
  <si>
    <t>04/01/2025</t>
  </si>
  <si>
    <t>Rent</t>
  </si>
  <si>
    <t>354083948</t>
  </si>
  <si>
    <t>04/01/2025</t>
  </si>
  <si>
    <t>Concession-Resident</t>
  </si>
  <si>
    <t>354084197</t>
  </si>
  <si>
    <t>04/01/2025</t>
  </si>
  <si>
    <t>Pet Charge</t>
  </si>
  <si>
    <t>354084220</t>
  </si>
  <si>
    <t>04/01/2025</t>
  </si>
  <si>
    <t>Charge Total:</t>
  </si>
  <si>
    <t>12-1201</t>
  </si>
  <si>
    <t>A1</t>
  </si>
  <si>
    <t>Occupied No Notice</t>
  </si>
  <si>
    <t>Rodgers, Brittany</t>
  </si>
  <si>
    <t>Resident</t>
  </si>
  <si>
    <t>Amenity Rent</t>
  </si>
  <si>
    <t>354084770</t>
  </si>
  <si>
    <t>04/01/2025</t>
  </si>
  <si>
    <t>Rent</t>
  </si>
  <si>
    <t>354084302</t>
  </si>
  <si>
    <t>04/01/2025</t>
  </si>
  <si>
    <t>Concession-Resident</t>
  </si>
  <si>
    <t>354084528</t>
  </si>
  <si>
    <t>04/01/2025</t>
  </si>
  <si>
    <t>Late Fee</t>
  </si>
  <si>
    <t>354402025</t>
  </si>
  <si>
    <t>04/04/2025</t>
  </si>
  <si>
    <t>Pet Charge</t>
  </si>
  <si>
    <t>354084690</t>
  </si>
  <si>
    <t>04/01/2025</t>
  </si>
  <si>
    <t>Renters Insurance Fine</t>
  </si>
  <si>
    <t>354042144</t>
  </si>
  <si>
    <t>04/01/2025</t>
  </si>
  <si>
    <t>Charge Total:</t>
  </si>
  <si>
    <t>12-1202</t>
  </si>
  <si>
    <t>A2S</t>
  </si>
  <si>
    <t>Occupied No Notice</t>
  </si>
  <si>
    <t>Nunez Dominguez, Alexis</t>
  </si>
  <si>
    <t>Resident</t>
  </si>
  <si>
    <t>Amenity Rent</t>
  </si>
  <si>
    <t>354084412</t>
  </si>
  <si>
    <t>04/01/2025</t>
  </si>
  <si>
    <t>Amenity Rent</t>
  </si>
  <si>
    <t>354084056</t>
  </si>
  <si>
    <t>04/01/2025</t>
  </si>
  <si>
    <t>Amenity Rent</t>
  </si>
  <si>
    <t>354084829</t>
  </si>
  <si>
    <t>04/01/2025</t>
  </si>
  <si>
    <t>Amenity Rent</t>
  </si>
  <si>
    <t>354084729</t>
  </si>
  <si>
    <t>04/01/2025</t>
  </si>
  <si>
    <t>Rent</t>
  </si>
  <si>
    <t>354084147</t>
  </si>
  <si>
    <t>04/01/2025</t>
  </si>
  <si>
    <t>Late Fee</t>
  </si>
  <si>
    <t>354402013</t>
  </si>
  <si>
    <t>04/04/2025</t>
  </si>
  <si>
    <t>Charge Total:</t>
  </si>
  <si>
    <t>12-1203</t>
  </si>
  <si>
    <t>A2</t>
  </si>
  <si>
    <t>Occupied No Notice</t>
  </si>
  <si>
    <t>Brown, Adam</t>
  </si>
  <si>
    <t>Resident</t>
  </si>
  <si>
    <t>Rent</t>
  </si>
  <si>
    <t>354084255</t>
  </si>
  <si>
    <t>04/01/2025</t>
  </si>
  <si>
    <t>Charge Total:</t>
  </si>
  <si>
    <t>12-1204</t>
  </si>
  <si>
    <t>A1</t>
  </si>
  <si>
    <t>Occupied No Notice</t>
  </si>
  <si>
    <t>Yanez, Cresencia</t>
  </si>
  <si>
    <t>Resident</t>
  </si>
  <si>
    <t>Amenity Rent</t>
  </si>
  <si>
    <t>354084416</t>
  </si>
  <si>
    <t>04/01/2025</t>
  </si>
  <si>
    <t>Amenity Rent</t>
  </si>
  <si>
    <t>354084342</t>
  </si>
  <si>
    <t>04/01/2025</t>
  </si>
  <si>
    <t>Amenity Rent</t>
  </si>
  <si>
    <t>354083805</t>
  </si>
  <si>
    <t>04/01/2025</t>
  </si>
  <si>
    <t>Rent</t>
  </si>
  <si>
    <t>354083695</t>
  </si>
  <si>
    <t>04/01/2025</t>
  </si>
  <si>
    <t>Charge Total:</t>
  </si>
  <si>
    <t>12-1205</t>
  </si>
  <si>
    <t>A1S</t>
  </si>
  <si>
    <t>Notice Unrented</t>
  </si>
  <si>
    <t>Gattis, Desiree</t>
  </si>
  <si>
    <t>Resident</t>
  </si>
  <si>
    <t>Amenity Rent</t>
  </si>
  <si>
    <t>354084648</t>
  </si>
  <si>
    <t>04/01/2025</t>
  </si>
  <si>
    <t>Amenity Rent</t>
  </si>
  <si>
    <t>354084328</t>
  </si>
  <si>
    <t>04/01/2025</t>
  </si>
  <si>
    <t>Amenity Rent</t>
  </si>
  <si>
    <t>354083895</t>
  </si>
  <si>
    <t>04/01/2025</t>
  </si>
  <si>
    <t>Amenity Rent</t>
  </si>
  <si>
    <t>354084357</t>
  </si>
  <si>
    <t>04/01/2025</t>
  </si>
  <si>
    <t>Rent</t>
  </si>
  <si>
    <t>354084187</t>
  </si>
  <si>
    <t>04/01/2025</t>
  </si>
  <si>
    <t>Charge Total:</t>
  </si>
  <si>
    <t>12-1206</t>
  </si>
  <si>
    <t>A2</t>
  </si>
  <si>
    <t>Occupied No Notice</t>
  </si>
  <si>
    <t>Loyd, Ashley</t>
  </si>
  <si>
    <t>Resident</t>
  </si>
  <si>
    <t>Amenity Rent</t>
  </si>
  <si>
    <t>354083648</t>
  </si>
  <si>
    <t>04/01/2025</t>
  </si>
  <si>
    <t>Rent</t>
  </si>
  <si>
    <t>354084748</t>
  </si>
  <si>
    <t>04/01/2025</t>
  </si>
  <si>
    <t>Pet Charge</t>
  </si>
  <si>
    <t>354084867</t>
  </si>
  <si>
    <t>04/01/2025</t>
  </si>
  <si>
    <t>Charge Total:</t>
  </si>
  <si>
    <t>12-1207</t>
  </si>
  <si>
    <t>A2S</t>
  </si>
  <si>
    <t>Occupied No Notice</t>
  </si>
  <si>
    <t>Pontrelli, Casey</t>
  </si>
  <si>
    <t>Resident</t>
  </si>
  <si>
    <t>Amenity Rent</t>
  </si>
  <si>
    <t>354084903</t>
  </si>
  <si>
    <t>04/01/2025</t>
  </si>
  <si>
    <t>Amenity Rent</t>
  </si>
  <si>
    <t>354084023</t>
  </si>
  <si>
    <t>04/01/2025</t>
  </si>
  <si>
    <t>Amenity Rent</t>
  </si>
  <si>
    <t>354084753</t>
  </si>
  <si>
    <t>04/01/2025</t>
  </si>
  <si>
    <t>Rent</t>
  </si>
  <si>
    <t>354084731</t>
  </si>
  <si>
    <t>04/01/2025</t>
  </si>
  <si>
    <t>Pet Charge</t>
  </si>
  <si>
    <t>354084348</t>
  </si>
  <si>
    <t>04/01/2025</t>
  </si>
  <si>
    <t>Charge Total:</t>
  </si>
  <si>
    <t>12-1208</t>
  </si>
  <si>
    <t>A1</t>
  </si>
  <si>
    <t>Occupied No Notice</t>
  </si>
  <si>
    <t>Bradford, Kentoya</t>
  </si>
  <si>
    <t>Resident</t>
  </si>
  <si>
    <t>Amenity Rent</t>
  </si>
  <si>
    <t>354084737</t>
  </si>
  <si>
    <t>04/01/2025</t>
  </si>
  <si>
    <t>Rent</t>
  </si>
  <si>
    <t>354084018</t>
  </si>
  <si>
    <t>04/01/2025</t>
  </si>
  <si>
    <t>Concession-Resident</t>
  </si>
  <si>
    <t>354084158</t>
  </si>
  <si>
    <t>04/01/2025</t>
  </si>
  <si>
    <t>Charge Total:</t>
  </si>
  <si>
    <t>13-1301</t>
  </si>
  <si>
    <t>A1</t>
  </si>
  <si>
    <t>Occupied No Notice</t>
  </si>
  <si>
    <t>Miller, William</t>
  </si>
  <si>
    <t>Resident</t>
  </si>
  <si>
    <t>Amenity Rent</t>
  </si>
  <si>
    <t>354083707</t>
  </si>
  <si>
    <t>04/01/2025</t>
  </si>
  <si>
    <t>Amenity Rent</t>
  </si>
  <si>
    <t>354084011</t>
  </si>
  <si>
    <t>04/01/2025</t>
  </si>
  <si>
    <t>Rent</t>
  </si>
  <si>
    <t>354084008</t>
  </si>
  <si>
    <t>04/01/2025</t>
  </si>
  <si>
    <t>Pet Charge</t>
  </si>
  <si>
    <t>354083747</t>
  </si>
  <si>
    <t>04/01/2025</t>
  </si>
  <si>
    <t>Charge Total:</t>
  </si>
  <si>
    <t>13-1302</t>
  </si>
  <si>
    <t>A2</t>
  </si>
  <si>
    <t>Occupied No Notice</t>
  </si>
  <si>
    <t>Capote Mendoza, Guillermo</t>
  </si>
  <si>
    <t>Resident</t>
  </si>
  <si>
    <t>Amenity Rent</t>
  </si>
  <si>
    <t>354084757</t>
  </si>
  <si>
    <t>04/01/2025</t>
  </si>
  <si>
    <t>Amenity Rent</t>
  </si>
  <si>
    <t>354083992</t>
  </si>
  <si>
    <t>04/01/2025</t>
  </si>
  <si>
    <t>Amenity Rent</t>
  </si>
  <si>
    <t>354084045</t>
  </si>
  <si>
    <t>04/01/2025</t>
  </si>
  <si>
    <t>Rent</t>
  </si>
  <si>
    <t>354084462</t>
  </si>
  <si>
    <t>04/01/2025</t>
  </si>
  <si>
    <t>Charge Total:</t>
  </si>
  <si>
    <t>13-1303</t>
  </si>
  <si>
    <t>A2S</t>
  </si>
  <si>
    <t>Vacant Rented Ready</t>
  </si>
  <si>
    <t>-- Vacant --</t>
  </si>
  <si>
    <t>-</t>
  </si>
  <si>
    <t>Charge Total:</t>
  </si>
  <si>
    <t>13-1304</t>
  </si>
  <si>
    <t>A1</t>
  </si>
  <si>
    <t>Occupied No Notice</t>
  </si>
  <si>
    <t>Winston, Emily</t>
  </si>
  <si>
    <t>Resident</t>
  </si>
  <si>
    <t>Amenity Rent</t>
  </si>
  <si>
    <t>354083623</t>
  </si>
  <si>
    <t>04/01/2025</t>
  </si>
  <si>
    <t>Amenity Rent</t>
  </si>
  <si>
    <t>354083639</t>
  </si>
  <si>
    <t>04/01/2025</t>
  </si>
  <si>
    <t>Rent</t>
  </si>
  <si>
    <t>354083592</t>
  </si>
  <si>
    <t>04/01/2025</t>
  </si>
  <si>
    <t>Concession-Resident</t>
  </si>
  <si>
    <t>354084581</t>
  </si>
  <si>
    <t>04/01/2025</t>
  </si>
  <si>
    <t>Pet Charge</t>
  </si>
  <si>
    <t>354084694</t>
  </si>
  <si>
    <t>04/01/2025</t>
  </si>
  <si>
    <t>Charge Total:</t>
  </si>
  <si>
    <t>13-1305</t>
  </si>
  <si>
    <t>A1</t>
  </si>
  <si>
    <t>Occupied No Notice</t>
  </si>
  <si>
    <t>Mayfield, James</t>
  </si>
  <si>
    <t>Resident</t>
  </si>
  <si>
    <t>Amenity Rent</t>
  </si>
  <si>
    <t>354084619</t>
  </si>
  <si>
    <t>04/01/2025</t>
  </si>
  <si>
    <t>Rent</t>
  </si>
  <si>
    <t>354083753</t>
  </si>
  <si>
    <t>04/01/2025</t>
  </si>
  <si>
    <t>Charge Total:</t>
  </si>
  <si>
    <t>13-1306</t>
  </si>
  <si>
    <t>A2S</t>
  </si>
  <si>
    <t>Occupied No Notice</t>
  </si>
  <si>
    <t>Heitman, Desirae</t>
  </si>
  <si>
    <t>Resident</t>
  </si>
  <si>
    <t>Amenity Rent</t>
  </si>
  <si>
    <t>354083676</t>
  </si>
  <si>
    <t>04/01/2025</t>
  </si>
  <si>
    <t>Amenity Rent</t>
  </si>
  <si>
    <t>354084020</t>
  </si>
  <si>
    <t>04/01/2025</t>
  </si>
  <si>
    <t>Amenity Rent</t>
  </si>
  <si>
    <t>354084152</t>
  </si>
  <si>
    <t>04/01/2025</t>
  </si>
  <si>
    <t>Rent</t>
  </si>
  <si>
    <t>354083748</t>
  </si>
  <si>
    <t>04/01/2025</t>
  </si>
  <si>
    <t>Charge Total:</t>
  </si>
  <si>
    <t>13-1307</t>
  </si>
  <si>
    <t>A2</t>
  </si>
  <si>
    <t>Occupied No Notice</t>
  </si>
  <si>
    <t>Ocampo Mendoza, Felix</t>
  </si>
  <si>
    <t>Resident</t>
  </si>
  <si>
    <t>Amenity Rent</t>
  </si>
  <si>
    <t>354084884</t>
  </si>
  <si>
    <t>04/01/2025</t>
  </si>
  <si>
    <t>Amenity Rent</t>
  </si>
  <si>
    <t>354083913</t>
  </si>
  <si>
    <t>04/01/2025</t>
  </si>
  <si>
    <t>Amenity Rent</t>
  </si>
  <si>
    <t>354084676</t>
  </si>
  <si>
    <t>04/01/2025</t>
  </si>
  <si>
    <t>Rent</t>
  </si>
  <si>
    <t>354084273</t>
  </si>
  <si>
    <t>04/01/2025</t>
  </si>
  <si>
    <t>Charge Total:</t>
  </si>
  <si>
    <t>13-1308</t>
  </si>
  <si>
    <t>A1</t>
  </si>
  <si>
    <t>Occupied No Notice</t>
  </si>
  <si>
    <t>Eriza Silva, Denis</t>
  </si>
  <si>
    <t>Resident</t>
  </si>
  <si>
    <t>Amenity Rent</t>
  </si>
  <si>
    <t>354083861</t>
  </si>
  <si>
    <t>04/01/2025</t>
  </si>
  <si>
    <t>Rent</t>
  </si>
  <si>
    <t>354084193</t>
  </si>
  <si>
    <t>04/01/2025</t>
  </si>
  <si>
    <t>Charge Total:</t>
  </si>
  <si>
    <t>13-1309</t>
  </si>
  <si>
    <t>A1S</t>
  </si>
  <si>
    <t>Occupied No Notice</t>
  </si>
  <si>
    <t>Ramirez, Amanda (Amanda)</t>
  </si>
  <si>
    <t>Resident</t>
  </si>
  <si>
    <t>Amenity Rent</t>
  </si>
  <si>
    <t>354083779</t>
  </si>
  <si>
    <t>04/01/2025</t>
  </si>
  <si>
    <t>Amenity Rent</t>
  </si>
  <si>
    <t>354083943</t>
  </si>
  <si>
    <t>04/01/2025</t>
  </si>
  <si>
    <t>Rent</t>
  </si>
  <si>
    <t>354084599</t>
  </si>
  <si>
    <t>04/01/2025</t>
  </si>
  <si>
    <t>Concession-Resident</t>
  </si>
  <si>
    <t>354084338</t>
  </si>
  <si>
    <t>04/01/2025</t>
  </si>
  <si>
    <t>Charge Total:</t>
  </si>
  <si>
    <t>13-1310</t>
  </si>
  <si>
    <t>A2</t>
  </si>
  <si>
    <t>Occupied No Notice</t>
  </si>
  <si>
    <t>Rine, John</t>
  </si>
  <si>
    <t>Resident</t>
  </si>
  <si>
    <t>Amenity Rent</t>
  </si>
  <si>
    <t>354083617</t>
  </si>
  <si>
    <t>04/01/2025</t>
  </si>
  <si>
    <t>Amenity Rent</t>
  </si>
  <si>
    <t>354084589</t>
  </si>
  <si>
    <t>04/01/2025</t>
  </si>
  <si>
    <t>Amenity Rent</t>
  </si>
  <si>
    <t>354083689</t>
  </si>
  <si>
    <t>04/01/2025</t>
  </si>
  <si>
    <t>Amenity Rent</t>
  </si>
  <si>
    <t>354083628</t>
  </si>
  <si>
    <t>04/01/2025</t>
  </si>
  <si>
    <t>Rent</t>
  </si>
  <si>
    <t>354083999</t>
  </si>
  <si>
    <t>04/01/2025</t>
  </si>
  <si>
    <t>Charge Total:</t>
  </si>
  <si>
    <t>13-1311</t>
  </si>
  <si>
    <t>A2S</t>
  </si>
  <si>
    <t>Occupied No Notice</t>
  </si>
  <si>
    <t>Martillotti, Anthony</t>
  </si>
  <si>
    <t>Resident</t>
  </si>
  <si>
    <t>Amenity Rent</t>
  </si>
  <si>
    <t>354083665</t>
  </si>
  <si>
    <t>04/01/2025</t>
  </si>
  <si>
    <t>Amenity Rent</t>
  </si>
  <si>
    <t>354084735</t>
  </si>
  <si>
    <t>04/01/2025</t>
  </si>
  <si>
    <t>Amenity Rent</t>
  </si>
  <si>
    <t>354084106</t>
  </si>
  <si>
    <t>04/01/2025</t>
  </si>
  <si>
    <t>Rent</t>
  </si>
  <si>
    <t>354083729</t>
  </si>
  <si>
    <t>04/01/2025</t>
  </si>
  <si>
    <t>Concession-Resident</t>
  </si>
  <si>
    <t>354084472</t>
  </si>
  <si>
    <t>04/01/2025</t>
  </si>
  <si>
    <t>Charge Total:</t>
  </si>
  <si>
    <t>13-1312</t>
  </si>
  <si>
    <t>A1</t>
  </si>
  <si>
    <t>Occupied No Notice</t>
  </si>
  <si>
    <t>Voorakkara, Sharmila</t>
  </si>
  <si>
    <t>Resident</t>
  </si>
  <si>
    <t>Amenity Rent</t>
  </si>
  <si>
    <t>354084203</t>
  </si>
  <si>
    <t>04/01/2025</t>
  </si>
  <si>
    <t>Rent</t>
  </si>
  <si>
    <t>354084356</t>
  </si>
  <si>
    <t>04/01/2025</t>
  </si>
  <si>
    <t>Charge Total:</t>
  </si>
  <si>
    <t>13-1313</t>
  </si>
  <si>
    <t>A1</t>
  </si>
  <si>
    <t>Occupied No Notice</t>
  </si>
  <si>
    <t>Rodriguez, Amanda</t>
  </si>
  <si>
    <t>Resident</t>
  </si>
  <si>
    <t>Amenity Rent</t>
  </si>
  <si>
    <t>354084176</t>
  </si>
  <si>
    <t>04/01/2025</t>
  </si>
  <si>
    <t>Amenity Rent</t>
  </si>
  <si>
    <t>354084888</t>
  </si>
  <si>
    <t>04/01/2025</t>
  </si>
  <si>
    <t>Amenity Rent</t>
  </si>
  <si>
    <t>354084335</t>
  </si>
  <si>
    <t>04/01/2025</t>
  </si>
  <si>
    <t>Rent</t>
  </si>
  <si>
    <t>354084491</t>
  </si>
  <si>
    <t>04/01/2025</t>
  </si>
  <si>
    <t>Renters Insurance Fine</t>
  </si>
  <si>
    <t>354041701</t>
  </si>
  <si>
    <t>04/01/2025</t>
  </si>
  <si>
    <t>Charge Total:</t>
  </si>
  <si>
    <t>13-1314</t>
  </si>
  <si>
    <t>A2S</t>
  </si>
  <si>
    <t>Occupied No Notice</t>
  </si>
  <si>
    <t>MacQueen, Laurie</t>
  </si>
  <si>
    <t>Resident</t>
  </si>
  <si>
    <t>Amenity Rent</t>
  </si>
  <si>
    <t>354084756</t>
  </si>
  <si>
    <t>04/01/2025</t>
  </si>
  <si>
    <t>Amenity Rent</t>
  </si>
  <si>
    <t>354084847</t>
  </si>
  <si>
    <t>04/01/2025</t>
  </si>
  <si>
    <t>Rent</t>
  </si>
  <si>
    <t>354084363</t>
  </si>
  <si>
    <t>04/01/2025</t>
  </si>
  <si>
    <t>Pet Charge</t>
  </si>
  <si>
    <t>354083742</t>
  </si>
  <si>
    <t>04/01/2025</t>
  </si>
  <si>
    <t>Charge Total:</t>
  </si>
  <si>
    <t>13-1315</t>
  </si>
  <si>
    <t>A2</t>
  </si>
  <si>
    <t>Occupied No Notice</t>
  </si>
  <si>
    <t>Cross, Sean</t>
  </si>
  <si>
    <t>Resident</t>
  </si>
  <si>
    <t>Amenity Rent</t>
  </si>
  <si>
    <t>354083843</t>
  </si>
  <si>
    <t>04/01/2025</t>
  </si>
  <si>
    <t>Amenity Rent</t>
  </si>
  <si>
    <t>354084084</t>
  </si>
  <si>
    <t>04/01/2025</t>
  </si>
  <si>
    <t>Amenity Rent</t>
  </si>
  <si>
    <t>354084783</t>
  </si>
  <si>
    <t>04/01/2025</t>
  </si>
  <si>
    <t>Amenity Rent</t>
  </si>
  <si>
    <t>354084030</t>
  </si>
  <si>
    <t>04/01/2025</t>
  </si>
  <si>
    <t>Rent</t>
  </si>
  <si>
    <t>354083922</t>
  </si>
  <si>
    <t>04/01/2025</t>
  </si>
  <si>
    <t>Concession-Resident</t>
  </si>
  <si>
    <t>354084184</t>
  </si>
  <si>
    <t>04/01/2025</t>
  </si>
  <si>
    <t>Charge Total:</t>
  </si>
  <si>
    <t>13-1316</t>
  </si>
  <si>
    <t>A1</t>
  </si>
  <si>
    <t>Occupied No Notice</t>
  </si>
  <si>
    <t>Ruiz Aguilar, Jhobrenzzell</t>
  </si>
  <si>
    <t>Resident</t>
  </si>
  <si>
    <t>Amenity Rent</t>
  </si>
  <si>
    <t>354083864</t>
  </si>
  <si>
    <t>04/01/2025</t>
  </si>
  <si>
    <t>Amenity Rent</t>
  </si>
  <si>
    <t>354084149</t>
  </si>
  <si>
    <t>04/01/2025</t>
  </si>
  <si>
    <t>Rent</t>
  </si>
  <si>
    <t>354084719</t>
  </si>
  <si>
    <t>04/01/2025</t>
  </si>
  <si>
    <t>Charge Total:</t>
  </si>
  <si>
    <t>13-1317</t>
  </si>
  <si>
    <t>A1</t>
  </si>
  <si>
    <t>Occupied No Notice</t>
  </si>
  <si>
    <t>Miller, Gary</t>
  </si>
  <si>
    <t>Resident</t>
  </si>
  <si>
    <t>Amenity Rent</t>
  </si>
  <si>
    <t>354083759</t>
  </si>
  <si>
    <t>04/01/2025</t>
  </si>
  <si>
    <t>Rent</t>
  </si>
  <si>
    <t>354084381</t>
  </si>
  <si>
    <t>04/01/2025</t>
  </si>
  <si>
    <t>Concession-Resident</t>
  </si>
  <si>
    <t>354083719</t>
  </si>
  <si>
    <t>04/01/2025</t>
  </si>
  <si>
    <t>Charge Total:</t>
  </si>
  <si>
    <t>13-1318</t>
  </si>
  <si>
    <t>A2</t>
  </si>
  <si>
    <t>Occupied No Notice</t>
  </si>
  <si>
    <t>Brown, Kelly</t>
  </si>
  <si>
    <t>Resident</t>
  </si>
  <si>
    <t>Rent</t>
  </si>
  <si>
    <t>354084436</t>
  </si>
  <si>
    <t>04/01/2025</t>
  </si>
  <si>
    <t>Concession-Resident</t>
  </si>
  <si>
    <t>354083677</t>
  </si>
  <si>
    <t>04/01/2025</t>
  </si>
  <si>
    <t>Charge Total:</t>
  </si>
  <si>
    <t>13-1319</t>
  </si>
  <si>
    <t>A2S</t>
  </si>
  <si>
    <t>Occupied No Notice</t>
  </si>
  <si>
    <t>Roberts, Hasaan</t>
  </si>
  <si>
    <t>Resident</t>
  </si>
  <si>
    <t>Amenity Rent</t>
  </si>
  <si>
    <t>354084843</t>
  </si>
  <si>
    <t>04/01/2025</t>
  </si>
  <si>
    <t>Rent</t>
  </si>
  <si>
    <t>354084532</t>
  </si>
  <si>
    <t>04/01/2025</t>
  </si>
  <si>
    <t>Concession-Resident</t>
  </si>
  <si>
    <t>354084499</t>
  </si>
  <si>
    <t>04/01/2025</t>
  </si>
  <si>
    <t>Charge Total:</t>
  </si>
  <si>
    <t>13-1320</t>
  </si>
  <si>
    <t>A1</t>
  </si>
  <si>
    <t>Occupied No Notice</t>
  </si>
  <si>
    <t>Padilla, Marvin</t>
  </si>
  <si>
    <t>Resident</t>
  </si>
  <si>
    <t>Rent</t>
  </si>
  <si>
    <t>354084430</t>
  </si>
  <si>
    <t>04/01/2025</t>
  </si>
  <si>
    <t>Charge Total:</t>
  </si>
  <si>
    <t>13-1321</t>
  </si>
  <si>
    <t>A1</t>
  </si>
  <si>
    <t>Occupied No Notice</t>
  </si>
  <si>
    <t>Nickerson, Randall</t>
  </si>
  <si>
    <t>Resident</t>
  </si>
  <si>
    <t>Amenity Rent</t>
  </si>
  <si>
    <t>354084128</t>
  </si>
  <si>
    <t>04/01/2025</t>
  </si>
  <si>
    <t>Rent</t>
  </si>
  <si>
    <t>354084758</t>
  </si>
  <si>
    <t>04/01/2025</t>
  </si>
  <si>
    <t>Charge Total:</t>
  </si>
  <si>
    <t>13-1322</t>
  </si>
  <si>
    <t>A2S</t>
  </si>
  <si>
    <t>Occupied No Notice</t>
  </si>
  <si>
    <t>Lewis, Stefon</t>
  </si>
  <si>
    <t>Resident</t>
  </si>
  <si>
    <t>Amenity Rent</t>
  </si>
  <si>
    <t>354084248</t>
  </si>
  <si>
    <t>04/01/2025</t>
  </si>
  <si>
    <t>Amenity Rent</t>
  </si>
  <si>
    <t>354084108</t>
  </si>
  <si>
    <t>04/01/2025</t>
  </si>
  <si>
    <t>Amenity Rent</t>
  </si>
  <si>
    <t>354084215</t>
  </si>
  <si>
    <t>04/01/2025</t>
  </si>
  <si>
    <t>Amenity Rent</t>
  </si>
  <si>
    <t>354084513</t>
  </si>
  <si>
    <t>04/01/2025</t>
  </si>
  <si>
    <t>Rent</t>
  </si>
  <si>
    <t>354084661</t>
  </si>
  <si>
    <t>04/01/2025</t>
  </si>
  <si>
    <t>Charge Total:</t>
  </si>
  <si>
    <t>13-1323</t>
  </si>
  <si>
    <t>A2</t>
  </si>
  <si>
    <t>Occupied No Notice</t>
  </si>
  <si>
    <t>Saulsbury, Jalynn</t>
  </si>
  <si>
    <t>Resident</t>
  </si>
  <si>
    <t>Amenity Rent</t>
  </si>
  <si>
    <t>354084135</t>
  </si>
  <si>
    <t>04/01/2025</t>
  </si>
  <si>
    <t>Amenity Rent</t>
  </si>
  <si>
    <t>354084492</t>
  </si>
  <si>
    <t>04/01/2025</t>
  </si>
  <si>
    <t>Amenity Rent</t>
  </si>
  <si>
    <t>354083713</t>
  </si>
  <si>
    <t>04/01/2025</t>
  </si>
  <si>
    <t>Rent</t>
  </si>
  <si>
    <t>354084411</t>
  </si>
  <si>
    <t>04/01/2025</t>
  </si>
  <si>
    <t>Charge Total:</t>
  </si>
  <si>
    <t>13-1324</t>
  </si>
  <si>
    <t>A1S</t>
  </si>
  <si>
    <t>Occupied No Notice</t>
  </si>
  <si>
    <t>Brown, Michael</t>
  </si>
  <si>
    <t>Resident</t>
  </si>
  <si>
    <t>Amenity Rent</t>
  </si>
  <si>
    <t>354084157</t>
  </si>
  <si>
    <t>04/01/2025</t>
  </si>
  <si>
    <t>Amenity Rent</t>
  </si>
  <si>
    <t>354083660</t>
  </si>
  <si>
    <t>04/01/2025</t>
  </si>
  <si>
    <t>Rent</t>
  </si>
  <si>
    <t>354083968</t>
  </si>
  <si>
    <t>04/01/2025</t>
  </si>
  <si>
    <t>Concession-Resident</t>
  </si>
  <si>
    <t>354084593</t>
  </si>
  <si>
    <t>04/01/2025</t>
  </si>
  <si>
    <t>Charge Total:</t>
  </si>
  <si>
    <t>14-1401</t>
  </si>
  <si>
    <t>B2</t>
  </si>
  <si>
    <t>Occupied No Notice</t>
  </si>
  <si>
    <t>Hernandez, Andres</t>
  </si>
  <si>
    <t>Resident</t>
  </si>
  <si>
    <t>Rent</t>
  </si>
  <si>
    <t>354083930</t>
  </si>
  <si>
    <t>04/01/2025</t>
  </si>
  <si>
    <t>Charge Total:</t>
  </si>
  <si>
    <t>14-1402</t>
  </si>
  <si>
    <t>B2</t>
  </si>
  <si>
    <t>Occupied No Notice</t>
  </si>
  <si>
    <t>Skinner, Brandi</t>
  </si>
  <si>
    <t>Resident</t>
  </si>
  <si>
    <t>Amenity Rent</t>
  </si>
  <si>
    <t>354084111</t>
  </si>
  <si>
    <t>04/01/2025</t>
  </si>
  <si>
    <t>Amenity Rent</t>
  </si>
  <si>
    <t>354084612</t>
  </si>
  <si>
    <t>04/01/2025</t>
  </si>
  <si>
    <t>Amenity Rent</t>
  </si>
  <si>
    <t>354083716</t>
  </si>
  <si>
    <t>04/01/2025</t>
  </si>
  <si>
    <t>Amenity Rent</t>
  </si>
  <si>
    <t>354083991</t>
  </si>
  <si>
    <t>04/01/2025</t>
  </si>
  <si>
    <t>Rent</t>
  </si>
  <si>
    <t>354084622</t>
  </si>
  <si>
    <t>04/01/2025</t>
  </si>
  <si>
    <t>Bounced Check Fee</t>
  </si>
  <si>
    <t>354476519</t>
  </si>
  <si>
    <t>04/04/2025</t>
  </si>
  <si>
    <t>Late Fee</t>
  </si>
  <si>
    <t>354476728</t>
  </si>
  <si>
    <t>04/04/2025</t>
  </si>
  <si>
    <t>Late Fee</t>
  </si>
  <si>
    <t>354402018</t>
  </si>
  <si>
    <t>04/04/2025</t>
  </si>
  <si>
    <t>Late Fee</t>
  </si>
  <si>
    <t>354476727</t>
  </si>
  <si>
    <t>04/04/2025</t>
  </si>
  <si>
    <t>Charge Total:</t>
  </si>
  <si>
    <t>14-1403</t>
  </si>
  <si>
    <t>A2</t>
  </si>
  <si>
    <t>Occupied No Notice</t>
  </si>
  <si>
    <t>Lanier, Onawa</t>
  </si>
  <si>
    <t>Resident</t>
  </si>
  <si>
    <t>Amenity Rent</t>
  </si>
  <si>
    <t>354084688</t>
  </si>
  <si>
    <t>04/01/2025</t>
  </si>
  <si>
    <t>Amenity Rent</t>
  </si>
  <si>
    <t>354084000</t>
  </si>
  <si>
    <t>04/01/2025</t>
  </si>
  <si>
    <t>Rent</t>
  </si>
  <si>
    <t>354084059</t>
  </si>
  <si>
    <t>04/01/2025</t>
  </si>
  <si>
    <t>Concession-Resident</t>
  </si>
  <si>
    <t>354084349</t>
  </si>
  <si>
    <t>04/01/2025</t>
  </si>
  <si>
    <t>Charge Total:</t>
  </si>
  <si>
    <t>14-1404</t>
  </si>
  <si>
    <t>A1</t>
  </si>
  <si>
    <t>Occupied No Notice</t>
  </si>
  <si>
    <t>Cuellar Soler, David</t>
  </si>
  <si>
    <t>Resident</t>
  </si>
  <si>
    <t>Amenity Rent</t>
  </si>
  <si>
    <t>354084548</t>
  </si>
  <si>
    <t>04/01/2025</t>
  </si>
  <si>
    <t>Amenity Rent</t>
  </si>
  <si>
    <t>354084397</t>
  </si>
  <si>
    <t>04/01/2025</t>
  </si>
  <si>
    <t>Amenity Rent</t>
  </si>
  <si>
    <t>354084732</t>
  </si>
  <si>
    <t>04/01/2025</t>
  </si>
  <si>
    <t>Amenity Rent</t>
  </si>
  <si>
    <t>354084715</t>
  </si>
  <si>
    <t>04/01/2025</t>
  </si>
  <si>
    <t>Amenity Rent</t>
  </si>
  <si>
    <t>354084233</t>
  </si>
  <si>
    <t>04/01/2025</t>
  </si>
  <si>
    <t>Rent</t>
  </si>
  <si>
    <t>354084107</t>
  </si>
  <si>
    <t>04/01/2025</t>
  </si>
  <si>
    <t>Charge Total:</t>
  </si>
  <si>
    <t>14-1405</t>
  </si>
  <si>
    <t>A1</t>
  </si>
  <si>
    <t>Occupied No Notice</t>
  </si>
  <si>
    <t>Ruiz, Robert</t>
  </si>
  <si>
    <t>Resident</t>
  </si>
  <si>
    <t>Amenity Rent</t>
  </si>
  <si>
    <t>354083590</t>
  </si>
  <si>
    <t>04/01/2025</t>
  </si>
  <si>
    <t>Amenity Rent</t>
  </si>
  <si>
    <t>354083756</t>
  </si>
  <si>
    <t>04/01/2025</t>
  </si>
  <si>
    <t>Rent</t>
  </si>
  <si>
    <t>354084453</t>
  </si>
  <si>
    <t>04/01/2025</t>
  </si>
  <si>
    <t>Concession-Resident</t>
  </si>
  <si>
    <t>354083633</t>
  </si>
  <si>
    <t>04/01/2025</t>
  </si>
  <si>
    <t>Charge Total:</t>
  </si>
  <si>
    <t>14-1406</t>
  </si>
  <si>
    <t>A2</t>
  </si>
  <si>
    <t>Occupied No Notice</t>
  </si>
  <si>
    <t>Christopher, Ted</t>
  </si>
  <si>
    <t>Resident</t>
  </si>
  <si>
    <t>Rent</t>
  </si>
  <si>
    <t>354084038</t>
  </si>
  <si>
    <t>04/01/2025</t>
  </si>
  <si>
    <t>Concession-Resident</t>
  </si>
  <si>
    <t>354084459</t>
  </si>
  <si>
    <t>04/01/2025</t>
  </si>
  <si>
    <t>Charge Total:</t>
  </si>
  <si>
    <t>14-1407</t>
  </si>
  <si>
    <t>B2</t>
  </si>
  <si>
    <t>Occupied No Notice</t>
  </si>
  <si>
    <t>Martinez, Angelica</t>
  </si>
  <si>
    <t>Resident</t>
  </si>
  <si>
    <t>Amenity Rent</t>
  </si>
  <si>
    <t>354084549</t>
  </si>
  <si>
    <t>04/01/2025</t>
  </si>
  <si>
    <t>Amenity Rent</t>
  </si>
  <si>
    <t>354084452</t>
  </si>
  <si>
    <t>04/01/2025</t>
  </si>
  <si>
    <t>Amenity Rent</t>
  </si>
  <si>
    <t>354083962</t>
  </si>
  <si>
    <t>04/01/2025</t>
  </si>
  <si>
    <t>Rent</t>
  </si>
  <si>
    <t>354084754</t>
  </si>
  <si>
    <t>04/01/2025</t>
  </si>
  <si>
    <t>Concession-Resident</t>
  </si>
  <si>
    <t>354083636</t>
  </si>
  <si>
    <t>04/01/2025</t>
  </si>
  <si>
    <t>Pet Charge</t>
  </si>
  <si>
    <t>354084110</t>
  </si>
  <si>
    <t>04/01/2025</t>
  </si>
  <si>
    <t>Charge Total:</t>
  </si>
  <si>
    <t>14-1408</t>
  </si>
  <si>
    <t>B2</t>
  </si>
  <si>
    <t>Notice Rented</t>
  </si>
  <si>
    <t>Rivas Acosta, Angela</t>
  </si>
  <si>
    <t>Resident</t>
  </si>
  <si>
    <t>Amenity Rent</t>
  </si>
  <si>
    <t>354084082</t>
  </si>
  <si>
    <t>04/01/2025</t>
  </si>
  <si>
    <t>Amenity Rent</t>
  </si>
  <si>
    <t>354084413</t>
  </si>
  <si>
    <t>04/01/2025</t>
  </si>
  <si>
    <t>Amenity Rent</t>
  </si>
  <si>
    <t>354084438</t>
  </si>
  <si>
    <t>04/01/2025</t>
  </si>
  <si>
    <t>Rent</t>
  </si>
  <si>
    <t>354084447</t>
  </si>
  <si>
    <t>04/01/2025</t>
  </si>
  <si>
    <t>Renters Insurance Fine</t>
  </si>
  <si>
    <t>354042006</t>
  </si>
  <si>
    <t>04/01/2025</t>
  </si>
  <si>
    <t>Charge Total:</t>
  </si>
  <si>
    <t>14-1409</t>
  </si>
  <si>
    <t>B2</t>
  </si>
  <si>
    <t>Occupied No Notice</t>
  </si>
  <si>
    <t>Gomez Aquino, Wilfredo</t>
  </si>
  <si>
    <t>Resident</t>
  </si>
  <si>
    <t>Amenity Rent</t>
  </si>
  <si>
    <t>354084596</t>
  </si>
  <si>
    <t>04/01/2025</t>
  </si>
  <si>
    <t>Amenity Rent</t>
  </si>
  <si>
    <t>354083891</t>
  </si>
  <si>
    <t>04/01/2025</t>
  </si>
  <si>
    <t>Amenity Rent</t>
  </si>
  <si>
    <t>354083927</t>
  </si>
  <si>
    <t>04/01/2025</t>
  </si>
  <si>
    <t>Amenity Rent</t>
  </si>
  <si>
    <t>354084465</t>
  </si>
  <si>
    <t>04/01/2025</t>
  </si>
  <si>
    <t>Rent</t>
  </si>
  <si>
    <t>354083740</t>
  </si>
  <si>
    <t>04/01/2025</t>
  </si>
  <si>
    <t>Charge Total:</t>
  </si>
  <si>
    <t>14-1410</t>
  </si>
  <si>
    <t>B2</t>
  </si>
  <si>
    <t>Notice Rented</t>
  </si>
  <si>
    <t>Reynosa, Jorge</t>
  </si>
  <si>
    <t>Resident</t>
  </si>
  <si>
    <t>Amenity Rent</t>
  </si>
  <si>
    <t>354084270</t>
  </si>
  <si>
    <t>04/01/2025</t>
  </si>
  <si>
    <t>Amenity Rent</t>
  </si>
  <si>
    <t>354084746</t>
  </si>
  <si>
    <t>04/01/2025</t>
  </si>
  <si>
    <t>Amenity Rent</t>
  </si>
  <si>
    <t>354083985</t>
  </si>
  <si>
    <t>04/01/2025</t>
  </si>
  <si>
    <t>Amenity Rent</t>
  </si>
  <si>
    <t>354084039</t>
  </si>
  <si>
    <t>04/01/2025</t>
  </si>
  <si>
    <t>Rent</t>
  </si>
  <si>
    <t>354084716</t>
  </si>
  <si>
    <t>04/01/2025</t>
  </si>
  <si>
    <t>Charge Total:</t>
  </si>
  <si>
    <t>14-1411</t>
  </si>
  <si>
    <t>A2</t>
  </si>
  <si>
    <t>Occupied No Notice</t>
  </si>
  <si>
    <t>Mashilkar, Rahul</t>
  </si>
  <si>
    <t>Resident</t>
  </si>
  <si>
    <t>Amenity Rent</t>
  </si>
  <si>
    <t>354084886</t>
  </si>
  <si>
    <t>04/01/2025</t>
  </si>
  <si>
    <t>Amenity Rent</t>
  </si>
  <si>
    <t>354083826</t>
  </si>
  <si>
    <t>04/01/2025</t>
  </si>
  <si>
    <t>Amenity Rent</t>
  </si>
  <si>
    <t>354083947</t>
  </si>
  <si>
    <t>04/01/2025</t>
  </si>
  <si>
    <t>Rent</t>
  </si>
  <si>
    <t>354083925</t>
  </si>
  <si>
    <t>04/01/2025</t>
  </si>
  <si>
    <t>Charge Total:</t>
  </si>
  <si>
    <t>14-1412</t>
  </si>
  <si>
    <t>A1</t>
  </si>
  <si>
    <t>Occupied No Notice</t>
  </si>
  <si>
    <t>Pruyne, Erin</t>
  </si>
  <si>
    <t>Resident</t>
  </si>
  <si>
    <t>Amenity Rent</t>
  </si>
  <si>
    <t>354083619</t>
  </si>
  <si>
    <t>04/01/2025</t>
  </si>
  <si>
    <t>Amenity Rent</t>
  </si>
  <si>
    <t>354083727</t>
  </si>
  <si>
    <t>04/01/2025</t>
  </si>
  <si>
    <t>Rent</t>
  </si>
  <si>
    <t>354083705</t>
  </si>
  <si>
    <t>04/01/2025</t>
  </si>
  <si>
    <t>Charge Total:</t>
  </si>
  <si>
    <t>14-1413</t>
  </si>
  <si>
    <t>A1</t>
  </si>
  <si>
    <t>Occupied No Notice</t>
  </si>
  <si>
    <t>Jimenez, Ricardo</t>
  </si>
  <si>
    <t>Resident</t>
  </si>
  <si>
    <t>Amenity Rent</t>
  </si>
  <si>
    <t>354084367</t>
  </si>
  <si>
    <t>04/01/2025</t>
  </si>
  <si>
    <t>Rent</t>
  </si>
  <si>
    <t>354084849</t>
  </si>
  <si>
    <t>04/01/2025</t>
  </si>
  <si>
    <t>Concession-Resident</t>
  </si>
  <si>
    <t>354084871</t>
  </si>
  <si>
    <t>04/01/2025</t>
  </si>
  <si>
    <t>Charge Total:</t>
  </si>
  <si>
    <t>14-1414</t>
  </si>
  <si>
    <t>A2</t>
  </si>
  <si>
    <t>Occupied No Notice</t>
  </si>
  <si>
    <t>Khurd, Ishita</t>
  </si>
  <si>
    <t>Resident</t>
  </si>
  <si>
    <t>Amenity Rent</t>
  </si>
  <si>
    <t>354083715</t>
  </si>
  <si>
    <t>04/01/2025</t>
  </si>
  <si>
    <t>Amenity Rent</t>
  </si>
  <si>
    <t>354083692</t>
  </si>
  <si>
    <t>04/01/2025</t>
  </si>
  <si>
    <t>Rent</t>
  </si>
  <si>
    <t>354083641</t>
  </si>
  <si>
    <t>04/01/2025</t>
  </si>
  <si>
    <t>Concession-Resident</t>
  </si>
  <si>
    <t>354083703</t>
  </si>
  <si>
    <t>04/01/2025</t>
  </si>
  <si>
    <t>Charge Total:</t>
  </si>
  <si>
    <t>14-1415</t>
  </si>
  <si>
    <t>B2</t>
  </si>
  <si>
    <t>Occupied No Notice</t>
  </si>
  <si>
    <t>Nunn, Jamaica</t>
  </si>
  <si>
    <t>Resident</t>
  </si>
  <si>
    <t>Amenity Rent</t>
  </si>
  <si>
    <t>354083857</t>
  </si>
  <si>
    <t>04/01/2025</t>
  </si>
  <si>
    <t>Rent</t>
  </si>
  <si>
    <t>354084161</t>
  </si>
  <si>
    <t>04/01/2025</t>
  </si>
  <si>
    <t>Late Fee</t>
  </si>
  <si>
    <t>354402011</t>
  </si>
  <si>
    <t>04/04/2025</t>
  </si>
  <si>
    <t>Charge Total:</t>
  </si>
  <si>
    <t>14-1416</t>
  </si>
  <si>
    <t>B2</t>
  </si>
  <si>
    <t>Occupied No Notice</t>
  </si>
  <si>
    <t>Thomas, Elliot</t>
  </si>
  <si>
    <t>Resident</t>
  </si>
  <si>
    <t>Amenity Rent</t>
  </si>
  <si>
    <t>354084569</t>
  </si>
  <si>
    <t>04/01/2025</t>
  </si>
  <si>
    <t>Amenity Rent</t>
  </si>
  <si>
    <t>354084889</t>
  </si>
  <si>
    <t>04/01/2025</t>
  </si>
  <si>
    <t>Amenity Rent</t>
  </si>
  <si>
    <t>354084860</t>
  </si>
  <si>
    <t>04/01/2025</t>
  </si>
  <si>
    <t>Amenity Rent</t>
  </si>
  <si>
    <t>354084642</t>
  </si>
  <si>
    <t>04/01/2025</t>
  </si>
  <si>
    <t>Rent</t>
  </si>
  <si>
    <t>354084524</t>
  </si>
  <si>
    <t>04/01/2025</t>
  </si>
  <si>
    <t>Charge Total:</t>
  </si>
  <si>
    <t>14-1417</t>
  </si>
  <si>
    <t>B2</t>
  </si>
  <si>
    <t>Occupied No Notice</t>
  </si>
  <si>
    <t>Holcomb, Ren</t>
  </si>
  <si>
    <t>Resident</t>
  </si>
  <si>
    <t>Amenity Rent</t>
  </si>
  <si>
    <t>354083589</t>
  </si>
  <si>
    <t>04/01/2025</t>
  </si>
  <si>
    <t>Amenity Rent</t>
  </si>
  <si>
    <t>354083960</t>
  </si>
  <si>
    <t>04/01/2025</t>
  </si>
  <si>
    <t>Amenity Rent</t>
  </si>
  <si>
    <t>354083950</t>
  </si>
  <si>
    <t>04/01/2025</t>
  </si>
  <si>
    <t>Rent</t>
  </si>
  <si>
    <t>354084568</t>
  </si>
  <si>
    <t>04/01/2025</t>
  </si>
  <si>
    <t>Charge Total:</t>
  </si>
  <si>
    <t>14-1418</t>
  </si>
  <si>
    <t>B2</t>
  </si>
  <si>
    <t>Occupied No Notice</t>
  </si>
  <si>
    <t>Perez Landin, Ruben</t>
  </si>
  <si>
    <t>Resident</t>
  </si>
  <si>
    <t>Amenity Rent</t>
  </si>
  <si>
    <t>354084134</t>
  </si>
  <si>
    <t>04/01/2025</t>
  </si>
  <si>
    <t>Amenity Rent</t>
  </si>
  <si>
    <t>354083993</t>
  </si>
  <si>
    <t>04/01/2025</t>
  </si>
  <si>
    <t>Amenity Rent</t>
  </si>
  <si>
    <t>354083656</t>
  </si>
  <si>
    <t>04/01/2025</t>
  </si>
  <si>
    <t>Rent</t>
  </si>
  <si>
    <t>354084546</t>
  </si>
  <si>
    <t>04/01/2025</t>
  </si>
  <si>
    <t>Charge Total:</t>
  </si>
  <si>
    <t>14-1419</t>
  </si>
  <si>
    <t>A2</t>
  </si>
  <si>
    <t>Occupied No Notice</t>
  </si>
  <si>
    <t>Serrano Delgado, Simona</t>
  </si>
  <si>
    <t>Resident</t>
  </si>
  <si>
    <t>Amenity Rent</t>
  </si>
  <si>
    <t>354084162</t>
  </si>
  <si>
    <t>04/01/2025</t>
  </si>
  <si>
    <t>Rent</t>
  </si>
  <si>
    <t>354084415</t>
  </si>
  <si>
    <t>04/01/2025</t>
  </si>
  <si>
    <t>Concession-Resident</t>
  </si>
  <si>
    <t>354084761</t>
  </si>
  <si>
    <t>04/01/2025</t>
  </si>
  <si>
    <t>Charge Total:</t>
  </si>
  <si>
    <t>14-1420</t>
  </si>
  <si>
    <t>A1</t>
  </si>
  <si>
    <t>Occupied No Notice</t>
  </si>
  <si>
    <t>Bergeron, Jian</t>
  </si>
  <si>
    <t>Resident</t>
  </si>
  <si>
    <t>Amenity Rent</t>
  </si>
  <si>
    <t>354084406</t>
  </si>
  <si>
    <t>04/01/2025</t>
  </si>
  <si>
    <t>Rent</t>
  </si>
  <si>
    <t>354083622</t>
  </si>
  <si>
    <t>04/01/2025</t>
  </si>
  <si>
    <t>Charge Total:</t>
  </si>
  <si>
    <t>14-1421</t>
  </si>
  <si>
    <t>A1</t>
  </si>
  <si>
    <t>Occupied No Notice</t>
  </si>
  <si>
    <t>Morrow, Dominik</t>
  </si>
  <si>
    <t>Resident</t>
  </si>
  <si>
    <t>Amenity Rent</t>
  </si>
  <si>
    <t>354084130</t>
  </si>
  <si>
    <t>04/01/2025</t>
  </si>
  <si>
    <t>Amenity Rent</t>
  </si>
  <si>
    <t>354084318</t>
  </si>
  <si>
    <t>04/01/2025</t>
  </si>
  <si>
    <t>Amenity Rent</t>
  </si>
  <si>
    <t>354084865</t>
  </si>
  <si>
    <t>04/01/2025</t>
  </si>
  <si>
    <t>Rent</t>
  </si>
  <si>
    <t>354083919</t>
  </si>
  <si>
    <t>04/01/2025</t>
  </si>
  <si>
    <t>Charge Total:</t>
  </si>
  <si>
    <t>14-1422</t>
  </si>
  <si>
    <t>A2</t>
  </si>
  <si>
    <t>Occupied No Notice</t>
  </si>
  <si>
    <t>Wilson, James (Kyle)</t>
  </si>
  <si>
    <t>Resident</t>
  </si>
  <si>
    <t>Amenity Rent</t>
  </si>
  <si>
    <t>354084386</t>
  </si>
  <si>
    <t>04/01/2025</t>
  </si>
  <si>
    <t>Amenity Rent</t>
  </si>
  <si>
    <t>354084681</t>
  </si>
  <si>
    <t>04/01/2025</t>
  </si>
  <si>
    <t>Rent</t>
  </si>
  <si>
    <t>354084668</t>
  </si>
  <si>
    <t>04/01/2025</t>
  </si>
  <si>
    <t>Concession-Resident</t>
  </si>
  <si>
    <t>354084156</t>
  </si>
  <si>
    <t>04/01/2025</t>
  </si>
  <si>
    <t>Charge Total:</t>
  </si>
  <si>
    <t>14-1423</t>
  </si>
  <si>
    <t>B2</t>
  </si>
  <si>
    <t>Occupied No Notice</t>
  </si>
  <si>
    <t>Ostrowski, Kevin</t>
  </si>
  <si>
    <t>Resident</t>
  </si>
  <si>
    <t>Amenity Rent</t>
  </si>
  <si>
    <t>354084046</t>
  </si>
  <si>
    <t>04/01/2025</t>
  </si>
  <si>
    <t>Amenity Rent</t>
  </si>
  <si>
    <t>354084691</t>
  </si>
  <si>
    <t>04/01/2025</t>
  </si>
  <si>
    <t>Amenity Rent</t>
  </si>
  <si>
    <t>354084315</t>
  </si>
  <si>
    <t>04/01/2025</t>
  </si>
  <si>
    <t>Amenity Rent</t>
  </si>
  <si>
    <t>354084092</t>
  </si>
  <si>
    <t>04/01/2025</t>
  </si>
  <si>
    <t>Rent</t>
  </si>
  <si>
    <t>354084774</t>
  </si>
  <si>
    <t>04/01/2025</t>
  </si>
  <si>
    <t>Charge Total:</t>
  </si>
  <si>
    <t>14-1424</t>
  </si>
  <si>
    <t>B2</t>
  </si>
  <si>
    <t>Occupied No Notice</t>
  </si>
  <si>
    <t>McDonald, Brenda</t>
  </si>
  <si>
    <t>Resident</t>
  </si>
  <si>
    <t>Amenity Rent</t>
  </si>
  <si>
    <t>354084309</t>
  </si>
  <si>
    <t>04/01/2025</t>
  </si>
  <si>
    <t>Amenity Rent</t>
  </si>
  <si>
    <t>354084374</t>
  </si>
  <si>
    <t>04/01/2025</t>
  </si>
  <si>
    <t>Amenity Rent</t>
  </si>
  <si>
    <t>354083918</t>
  </si>
  <si>
    <t>04/01/2025</t>
  </si>
  <si>
    <t>Amenity Rent</t>
  </si>
  <si>
    <t>354084278</t>
  </si>
  <si>
    <t>04/01/2025</t>
  </si>
  <si>
    <t>Rent</t>
  </si>
  <si>
    <t>354083599</t>
  </si>
  <si>
    <t>04/01/2025</t>
  </si>
  <si>
    <t>Concession-Resident</t>
  </si>
  <si>
    <t>354084553</t>
  </si>
  <si>
    <t>04/01/2025</t>
  </si>
  <si>
    <t>Charge Total:</t>
  </si>
  <si>
    <t>15-1501</t>
  </si>
  <si>
    <t>B1</t>
  </si>
  <si>
    <t>Occupied No Notice</t>
  </si>
  <si>
    <t>Herrera, Henry</t>
  </si>
  <si>
    <t>Resident</t>
  </si>
  <si>
    <t>Amenity Rent</t>
  </si>
  <si>
    <t>354083980</t>
  </si>
  <si>
    <t>04/01/2025</t>
  </si>
  <si>
    <t>Amenity Rent</t>
  </si>
  <si>
    <t>354083876</t>
  </si>
  <si>
    <t>04/01/2025</t>
  </si>
  <si>
    <t>Rent</t>
  </si>
  <si>
    <t>354084744</t>
  </si>
  <si>
    <t>04/01/2025</t>
  </si>
  <si>
    <t>Concession-Resident</t>
  </si>
  <si>
    <t>354084121</t>
  </si>
  <si>
    <t>04/01/2025</t>
  </si>
  <si>
    <t>Charge Total:</t>
  </si>
  <si>
    <t>15-1502</t>
  </si>
  <si>
    <t>B1</t>
  </si>
  <si>
    <t>Occupied No Notice</t>
  </si>
  <si>
    <t>Lujano Macedo, Anabel</t>
  </si>
  <si>
    <t>Resident</t>
  </si>
  <si>
    <t>Amenity Rent</t>
  </si>
  <si>
    <t>354084195</t>
  </si>
  <si>
    <t>04/01/2025</t>
  </si>
  <si>
    <t>Amenity Rent</t>
  </si>
  <si>
    <t>354083899</t>
  </si>
  <si>
    <t>04/01/2025</t>
  </si>
  <si>
    <t>Rent</t>
  </si>
  <si>
    <t>354084204</t>
  </si>
  <si>
    <t>04/01/2025</t>
  </si>
  <si>
    <t>Charge Total:</t>
  </si>
  <si>
    <t>15-1503</t>
  </si>
  <si>
    <t>B1</t>
  </si>
  <si>
    <t>Occupied No Notice</t>
  </si>
  <si>
    <t>Sterling, Elaine</t>
  </si>
  <si>
    <t>Resident</t>
  </si>
  <si>
    <t>Amenity Rent</t>
  </si>
  <si>
    <t>354084227</t>
  </si>
  <si>
    <t>04/01/2025</t>
  </si>
  <si>
    <t>Amenity Rent</t>
  </si>
  <si>
    <t>354083820</t>
  </si>
  <si>
    <t>04/01/2025</t>
  </si>
  <si>
    <t>Amenity Rent</t>
  </si>
  <si>
    <t>354083629</t>
  </si>
  <si>
    <t>04/01/2025</t>
  </si>
  <si>
    <t>Amenity Rent</t>
  </si>
  <si>
    <t>354084897</t>
  </si>
  <si>
    <t>04/01/2025</t>
  </si>
  <si>
    <t>Rent</t>
  </si>
  <si>
    <t>354084064</t>
  </si>
  <si>
    <t>04/01/2025</t>
  </si>
  <si>
    <t>Concession-Resident</t>
  </si>
  <si>
    <t>354084868</t>
  </si>
  <si>
    <t>04/01/2025</t>
  </si>
  <si>
    <t>Charge Total:</t>
  </si>
  <si>
    <t>15-1504</t>
  </si>
  <si>
    <t>B1</t>
  </si>
  <si>
    <t>Vacant Rented Ready</t>
  </si>
  <si>
    <t>-- Vacant --</t>
  </si>
  <si>
    <t>-</t>
  </si>
  <si>
    <t>Charge Total:</t>
  </si>
  <si>
    <t>15-1505</t>
  </si>
  <si>
    <t>B1</t>
  </si>
  <si>
    <t>Occupied No Notice</t>
  </si>
  <si>
    <t>Vazquez, Augusto</t>
  </si>
  <si>
    <t>Resident</t>
  </si>
  <si>
    <t>Rent</t>
  </si>
  <si>
    <t>354084483</t>
  </si>
  <si>
    <t>04/01/2025</t>
  </si>
  <si>
    <t>Charge Total:</t>
  </si>
  <si>
    <t>15-1506</t>
  </si>
  <si>
    <t>B1</t>
  </si>
  <si>
    <t>Occupied No Notice</t>
  </si>
  <si>
    <t>Margeson, Thomas</t>
  </si>
  <si>
    <t>Resident</t>
  </si>
  <si>
    <t>Amenity Rent</t>
  </si>
  <si>
    <t>354084027</t>
  </si>
  <si>
    <t>04/01/2025</t>
  </si>
  <si>
    <t>Amenity Rent</t>
  </si>
  <si>
    <t>354084377</t>
  </si>
  <si>
    <t>04/01/2025</t>
  </si>
  <si>
    <t>Amenity Rent</t>
  </si>
  <si>
    <t>354084621</t>
  </si>
  <si>
    <t>04/01/2025</t>
  </si>
  <si>
    <t>Rent</t>
  </si>
  <si>
    <t>354084846</t>
  </si>
  <si>
    <t>04/01/2025</t>
  </si>
  <si>
    <t>Charge Total:</t>
  </si>
  <si>
    <t>15-1507</t>
  </si>
  <si>
    <t>B1</t>
  </si>
  <si>
    <t>Occupied No Notice</t>
  </si>
  <si>
    <t>Madarasinghe, Nandana</t>
  </si>
  <si>
    <t>Resident</t>
  </si>
  <si>
    <t>Amenity Rent</t>
  </si>
  <si>
    <t>354083878</t>
  </si>
  <si>
    <t>04/01/2025</t>
  </si>
  <si>
    <t>Amenity Rent</t>
  </si>
  <si>
    <t>354083901</t>
  </si>
  <si>
    <t>04/01/2025</t>
  </si>
  <si>
    <t>Amenity Rent</t>
  </si>
  <si>
    <t>354084337</t>
  </si>
  <si>
    <t>04/01/2025</t>
  </si>
  <si>
    <t>Rent</t>
  </si>
  <si>
    <t>354084188</t>
  </si>
  <si>
    <t>04/01/2025</t>
  </si>
  <si>
    <t>Charge Total:</t>
  </si>
  <si>
    <t>15-1508</t>
  </si>
  <si>
    <t>B1</t>
  </si>
  <si>
    <t>Occupied No Notice</t>
  </si>
  <si>
    <t>Alvarez, Gabriel</t>
  </si>
  <si>
    <t>Resident</t>
  </si>
  <si>
    <t>Amenity Rent</t>
  </si>
  <si>
    <t>354084312</t>
  </si>
  <si>
    <t>04/01/2025</t>
  </si>
  <si>
    <t>Amenity Rent</t>
  </si>
  <si>
    <t>354084892</t>
  </si>
  <si>
    <t>04/01/2025</t>
  </si>
  <si>
    <t>Amenity Rent</t>
  </si>
  <si>
    <t>354083931</t>
  </si>
  <si>
    <t>04/01/2025</t>
  </si>
  <si>
    <t>Amenity Rent</t>
  </si>
  <si>
    <t>354084502</t>
  </si>
  <si>
    <t>04/01/2025</t>
  </si>
  <si>
    <t>Rent</t>
  </si>
  <si>
    <t>354083760</t>
  </si>
  <si>
    <t>04/01/2025</t>
  </si>
  <si>
    <t>Pet Charge</t>
  </si>
  <si>
    <t>354083818</t>
  </si>
  <si>
    <t>04/01/2025</t>
  </si>
  <si>
    <t>Charge Total:</t>
  </si>
  <si>
    <t>15-1509</t>
  </si>
  <si>
    <t>B1</t>
  </si>
  <si>
    <t>Occupied No Notice</t>
  </si>
  <si>
    <t>Granados Sierra, Azucena</t>
  </si>
  <si>
    <t>Resident</t>
  </si>
  <si>
    <t>Amenity Rent</t>
  </si>
  <si>
    <t>354084588</t>
  </si>
  <si>
    <t>04/01/2025</t>
  </si>
  <si>
    <t>Amenity Rent</t>
  </si>
  <si>
    <t>354084263</t>
  </si>
  <si>
    <t>04/01/2025</t>
  </si>
  <si>
    <t>Amenity Rent</t>
  </si>
  <si>
    <t>354084810</t>
  </si>
  <si>
    <t>04/01/2025</t>
  </si>
  <si>
    <t>Amenity Rent</t>
  </si>
  <si>
    <t>354084620</t>
  </si>
  <si>
    <t>04/01/2025</t>
  </si>
  <si>
    <t>Rent</t>
  </si>
  <si>
    <t>354083794</t>
  </si>
  <si>
    <t>04/01/2025</t>
  </si>
  <si>
    <t>Charge Total:</t>
  </si>
  <si>
    <t>15-1510</t>
  </si>
  <si>
    <t>B1</t>
  </si>
  <si>
    <t>Occupied No Notice</t>
  </si>
  <si>
    <t>Hernandez Contreras, Jenifer</t>
  </si>
  <si>
    <t>Resident</t>
  </si>
  <si>
    <t>Amenity Rent</t>
  </si>
  <si>
    <t>354084586</t>
  </si>
  <si>
    <t>04/01/2025</t>
  </si>
  <si>
    <t>Amenity Rent</t>
  </si>
  <si>
    <t>354084439</t>
  </si>
  <si>
    <t>04/01/2025</t>
  </si>
  <si>
    <t>Rent</t>
  </si>
  <si>
    <t>354084795</t>
  </si>
  <si>
    <t>04/01/2025</t>
  </si>
  <si>
    <t>Charge Total:</t>
  </si>
  <si>
    <t>15-1511</t>
  </si>
  <si>
    <t>B1</t>
  </si>
  <si>
    <t>Occupied No Notice</t>
  </si>
  <si>
    <t>Njoku, Faith</t>
  </si>
  <si>
    <t>Resident</t>
  </si>
  <si>
    <t>Amenity Rent</t>
  </si>
  <si>
    <t>354172304</t>
  </si>
  <si>
    <t>04/01/2025</t>
  </si>
  <si>
    <t>Amenity Rent</t>
  </si>
  <si>
    <t>354172302</t>
  </si>
  <si>
    <t>04/01/2025</t>
  </si>
  <si>
    <t>Amenity Rent</t>
  </si>
  <si>
    <t>354172301</t>
  </si>
  <si>
    <t>04/01/2025</t>
  </si>
  <si>
    <t>Rent</t>
  </si>
  <si>
    <t>354172297</t>
  </si>
  <si>
    <t>04/01/2025</t>
  </si>
  <si>
    <t>Concession-Resident</t>
  </si>
  <si>
    <t>354172306</t>
  </si>
  <si>
    <t>04/01/2025</t>
  </si>
  <si>
    <t>Concession-Resident</t>
  </si>
  <si>
    <t>354172300</t>
  </si>
  <si>
    <t>04/01/2025</t>
  </si>
  <si>
    <t>Charge Total:</t>
  </si>
  <si>
    <t>15-1512</t>
  </si>
  <si>
    <t>B1</t>
  </si>
  <si>
    <t>Occupied No Notice</t>
  </si>
  <si>
    <t>Mercado Hernandez, Victor</t>
  </si>
  <si>
    <t>Resident</t>
  </si>
  <si>
    <t>Amenity Rent</t>
  </si>
  <si>
    <t>354083708</t>
  </si>
  <si>
    <t>04/01/2025</t>
  </si>
  <si>
    <t>Amenity Rent</t>
  </si>
  <si>
    <t>354084471</t>
  </si>
  <si>
    <t>04/01/2025</t>
  </si>
  <si>
    <t>Rent</t>
  </si>
  <si>
    <t>354083828</t>
  </si>
  <si>
    <t>04/01/2025</t>
  </si>
  <si>
    <t>Charge Total:</t>
  </si>
  <si>
    <t>16-1601</t>
  </si>
  <si>
    <t>A1</t>
  </si>
  <si>
    <t>Notice Unrented</t>
  </si>
  <si>
    <t>Rodriguez, Joe</t>
  </si>
  <si>
    <t>Resident</t>
  </si>
  <si>
    <t>Amenity Rent</t>
  </si>
  <si>
    <t>354084666</t>
  </si>
  <si>
    <t>04/01/2025</t>
  </si>
  <si>
    <t>Amenity Rent</t>
  </si>
  <si>
    <t>354084109</t>
  </si>
  <si>
    <t>04/01/2025</t>
  </si>
  <si>
    <t>Amenity Rent</t>
  </si>
  <si>
    <t>354084686</t>
  </si>
  <si>
    <t>04/01/2025</t>
  </si>
  <si>
    <t>Amenity Rent</t>
  </si>
  <si>
    <t>354083844</t>
  </si>
  <si>
    <t>04/01/2025</t>
  </si>
  <si>
    <t>Rent</t>
  </si>
  <si>
    <t>354084479</t>
  </si>
  <si>
    <t>04/01/2025</t>
  </si>
  <si>
    <t>Concession-Resident</t>
  </si>
  <si>
    <t>354083835</t>
  </si>
  <si>
    <t>04/01/2025</t>
  </si>
  <si>
    <t>Charge Total:</t>
  </si>
  <si>
    <t>16-1602</t>
  </si>
  <si>
    <t>A2</t>
  </si>
  <si>
    <t>Notice Rented</t>
  </si>
  <si>
    <t>Carby, James</t>
  </si>
  <si>
    <t>Resident</t>
  </si>
  <si>
    <t>Amenity Rent</t>
  </si>
  <si>
    <t>354083806</t>
  </si>
  <si>
    <t>04/01/2025</t>
  </si>
  <si>
    <t>Amenity Rent</t>
  </si>
  <si>
    <t>354084399</t>
  </si>
  <si>
    <t>04/01/2025</t>
  </si>
  <si>
    <t>Amenity Rent</t>
  </si>
  <si>
    <t>354084685</t>
  </si>
  <si>
    <t>04/01/2025</t>
  </si>
  <si>
    <t>Rent</t>
  </si>
  <si>
    <t>354083920</t>
  </si>
  <si>
    <t>04/01/2025</t>
  </si>
  <si>
    <t>Charge Total:</t>
  </si>
  <si>
    <t>16-1603</t>
  </si>
  <si>
    <t>A2S</t>
  </si>
  <si>
    <t>Occupied No Notice</t>
  </si>
  <si>
    <t>Leal, Jo Ann</t>
  </si>
  <si>
    <t>Resident</t>
  </si>
  <si>
    <t>Rent</t>
  </si>
  <si>
    <t>354083657</t>
  </si>
  <si>
    <t>04/01/2025</t>
  </si>
  <si>
    <t>Concession-Resident</t>
  </si>
  <si>
    <t>354084068</t>
  </si>
  <si>
    <t>04/01/2025</t>
  </si>
  <si>
    <t>Charge Total:</t>
  </si>
  <si>
    <t>16-1604</t>
  </si>
  <si>
    <t>A1</t>
  </si>
  <si>
    <t>Occupied No Notice</t>
  </si>
  <si>
    <t>Heras, Luis</t>
  </si>
  <si>
    <t>Resident</t>
  </si>
  <si>
    <t>Amenity Rent</t>
  </si>
  <si>
    <t>354084451</t>
  </si>
  <si>
    <t>04/01/2025</t>
  </si>
  <si>
    <t>Amenity Rent</t>
  </si>
  <si>
    <t>354083945</t>
  </si>
  <si>
    <t>04/01/2025</t>
  </si>
  <si>
    <t>Amenity Rent</t>
  </si>
  <si>
    <t>354083731</t>
  </si>
  <si>
    <t>04/01/2025</t>
  </si>
  <si>
    <t>Rent</t>
  </si>
  <si>
    <t>354084317</t>
  </si>
  <si>
    <t>04/01/2025</t>
  </si>
  <si>
    <t>Charge Total:</t>
  </si>
  <si>
    <t>16-1605</t>
  </si>
  <si>
    <t>A1</t>
  </si>
  <si>
    <t>Occupied No Notice</t>
  </si>
  <si>
    <t>Bueno, David</t>
  </si>
  <si>
    <t>Resident</t>
  </si>
  <si>
    <t>Amenity Rent</t>
  </si>
  <si>
    <t>354084662</t>
  </si>
  <si>
    <t>04/01/2025</t>
  </si>
  <si>
    <t>Amenity Rent</t>
  </si>
  <si>
    <t>354084563</t>
  </si>
  <si>
    <t>04/01/2025</t>
  </si>
  <si>
    <t>Rent</t>
  </si>
  <si>
    <t>354084574</t>
  </si>
  <si>
    <t>04/01/2025</t>
  </si>
  <si>
    <t>Charge Total:</t>
  </si>
  <si>
    <t>16-1606</t>
  </si>
  <si>
    <t>A2S</t>
  </si>
  <si>
    <t>Occupied No Notice</t>
  </si>
  <si>
    <t>Peterson, Joevon</t>
  </si>
  <si>
    <t>Resident</t>
  </si>
  <si>
    <t>Amenity Rent</t>
  </si>
  <si>
    <t>354083682</t>
  </si>
  <si>
    <t>04/01/2025</t>
  </si>
  <si>
    <t>Amenity Rent</t>
  </si>
  <si>
    <t>354084181</t>
  </si>
  <si>
    <t>04/01/2025</t>
  </si>
  <si>
    <t>Amenity Rent</t>
  </si>
  <si>
    <t>354084652</t>
  </si>
  <si>
    <t>04/01/2025</t>
  </si>
  <si>
    <t>Amenity Rent</t>
  </si>
  <si>
    <t>354084495</t>
  </si>
  <si>
    <t>04/01/2025</t>
  </si>
  <si>
    <t>Rent</t>
  </si>
  <si>
    <t>354084435</t>
  </si>
  <si>
    <t>04/01/2025</t>
  </si>
  <si>
    <t>Charge Total:</t>
  </si>
  <si>
    <t>16-1607</t>
  </si>
  <si>
    <t>A2</t>
  </si>
  <si>
    <t>Occupied No Notice</t>
  </si>
  <si>
    <t>Wauneka, Darryl (Travis Wauneka)</t>
  </si>
  <si>
    <t>Resident</t>
  </si>
  <si>
    <t>Amenity Rent</t>
  </si>
  <si>
    <t>354084100</t>
  </si>
  <si>
    <t>04/01/2025</t>
  </si>
  <si>
    <t>Amenity Rent</t>
  </si>
  <si>
    <t>354084855</t>
  </si>
  <si>
    <t>04/01/2025</t>
  </si>
  <si>
    <t>Amenity Rent</t>
  </si>
  <si>
    <t>354084815</t>
  </si>
  <si>
    <t>04/01/2025</t>
  </si>
  <si>
    <t>Amenity Rent</t>
  </si>
  <si>
    <t>354084788</t>
  </si>
  <si>
    <t>04/01/2025</t>
  </si>
  <si>
    <t>Rent</t>
  </si>
  <si>
    <t>354083870</t>
  </si>
  <si>
    <t>04/01/2025</t>
  </si>
  <si>
    <t>Concession-Resident</t>
  </si>
  <si>
    <t>354083594</t>
  </si>
  <si>
    <t>04/01/2025</t>
  </si>
  <si>
    <t>Charge Total:</t>
  </si>
  <si>
    <t>16-1608</t>
  </si>
  <si>
    <t>A1S</t>
  </si>
  <si>
    <t>Notice Unrented</t>
  </si>
  <si>
    <t>Melendez, Yvette</t>
  </si>
  <si>
    <t>Resident</t>
  </si>
  <si>
    <t>Amenity Rent</t>
  </si>
  <si>
    <t>354084170</t>
  </si>
  <si>
    <t>04/01/2025</t>
  </si>
  <si>
    <t>Rent</t>
  </si>
  <si>
    <t>354084678</t>
  </si>
  <si>
    <t>04/01/2025</t>
  </si>
  <si>
    <t>Pet Charge</t>
  </si>
  <si>
    <t>354083837</t>
  </si>
  <si>
    <t>04/01/2025</t>
  </si>
  <si>
    <t>Transfer Fee</t>
  </si>
  <si>
    <t>354418528</t>
  </si>
  <si>
    <t>04/04/2025</t>
  </si>
  <si>
    <t>Transfer Fee</t>
  </si>
  <si>
    <t>354424816</t>
  </si>
  <si>
    <t>04/04/2025</t>
  </si>
  <si>
    <t>Charge Total:</t>
  </si>
  <si>
    <t>16-1609</t>
  </si>
  <si>
    <t>A1</t>
  </si>
  <si>
    <t>Notice Rented</t>
  </si>
  <si>
    <t>Nderitu, Judy</t>
  </si>
  <si>
    <t>Resident</t>
  </si>
  <si>
    <t>Amenity Rent</t>
  </si>
  <si>
    <t>354084831</t>
  </si>
  <si>
    <t>04/01/2025</t>
  </si>
  <si>
    <t>Amenity Rent</t>
  </si>
  <si>
    <t>354084097</t>
  </si>
  <si>
    <t>04/01/2025</t>
  </si>
  <si>
    <t>Rent</t>
  </si>
  <si>
    <t>354084837</t>
  </si>
  <si>
    <t>04/01/2025</t>
  </si>
  <si>
    <t>Concession-Resident</t>
  </si>
  <si>
    <t>354084557</t>
  </si>
  <si>
    <t>04/01/2025</t>
  </si>
  <si>
    <t>Charge Total:</t>
  </si>
  <si>
    <t>16-1610</t>
  </si>
  <si>
    <t>A2</t>
  </si>
  <si>
    <t>Occupied No Notice</t>
  </si>
  <si>
    <t>Reynolds, David</t>
  </si>
  <si>
    <t>Resident</t>
  </si>
  <si>
    <t>Amenity Rent</t>
  </si>
  <si>
    <t>354084053</t>
  </si>
  <si>
    <t>04/01/2025</t>
  </si>
  <si>
    <t>Amenity Rent</t>
  </si>
  <si>
    <t>354084720</t>
  </si>
  <si>
    <t>04/01/2025</t>
  </si>
  <si>
    <t>Rent</t>
  </si>
  <si>
    <t>354083669</t>
  </si>
  <si>
    <t>04/01/2025</t>
  </si>
  <si>
    <t>Pet Charge</t>
  </si>
  <si>
    <t>354084431</t>
  </si>
  <si>
    <t>04/01/2025</t>
  </si>
  <si>
    <t>Charge Total:</t>
  </si>
  <si>
    <t>16-1611</t>
  </si>
  <si>
    <t>A2</t>
  </si>
  <si>
    <t>Occupied No Notice</t>
  </si>
  <si>
    <t>Tavarez Jr, Juan</t>
  </si>
  <si>
    <t>Resident</t>
  </si>
  <si>
    <t>Amenity Rent</t>
  </si>
  <si>
    <t>354083892</t>
  </si>
  <si>
    <t>04/01/2025</t>
  </si>
  <si>
    <t>Amenity Rent</t>
  </si>
  <si>
    <t>354084271</t>
  </si>
  <si>
    <t>04/01/2025</t>
  </si>
  <si>
    <t>Rent</t>
  </si>
  <si>
    <t>354084138</t>
  </si>
  <si>
    <t>04/01/2025</t>
  </si>
  <si>
    <t>Pet Charge</t>
  </si>
  <si>
    <t>354083638</t>
  </si>
  <si>
    <t>04/01/2025</t>
  </si>
  <si>
    <t>Charge Total:</t>
  </si>
  <si>
    <t>16-1612</t>
  </si>
  <si>
    <t>A1</t>
  </si>
  <si>
    <t>Occupied No Notice</t>
  </si>
  <si>
    <t>Calderon, Martha</t>
  </si>
  <si>
    <t>Resident</t>
  </si>
  <si>
    <t>Amenity Rent</t>
  </si>
  <si>
    <t>354084376</t>
  </si>
  <si>
    <t>04/01/2025</t>
  </si>
  <si>
    <t>Rent</t>
  </si>
  <si>
    <t>354084293</t>
  </si>
  <si>
    <t>04/01/2025</t>
  </si>
  <si>
    <t>Concession-Resident</t>
  </si>
  <si>
    <t>354084595</t>
  </si>
  <si>
    <t>04/01/2025</t>
  </si>
  <si>
    <t>Charge Total:</t>
  </si>
  <si>
    <t>16-1613</t>
  </si>
  <si>
    <t>A1</t>
  </si>
  <si>
    <t>Occupied No Notice</t>
  </si>
  <si>
    <t>Rico-Negrete, Jose</t>
  </si>
  <si>
    <t>Resident</t>
  </si>
  <si>
    <t>Amenity Rent</t>
  </si>
  <si>
    <t>354083865</t>
  </si>
  <si>
    <t>04/01/2025</t>
  </si>
  <si>
    <t>Amenity Rent</t>
  </si>
  <si>
    <t>354084655</t>
  </si>
  <si>
    <t>04/01/2025</t>
  </si>
  <si>
    <t>Rent</t>
  </si>
  <si>
    <t>354084077</t>
  </si>
  <si>
    <t>04/01/2025</t>
  </si>
  <si>
    <t>Concession-Resident</t>
  </si>
  <si>
    <t>354084760</t>
  </si>
  <si>
    <t>04/01/2025</t>
  </si>
  <si>
    <t>Charge Total:</t>
  </si>
  <si>
    <t>16-1614</t>
  </si>
  <si>
    <t>A2</t>
  </si>
  <si>
    <t>Occupied No Notice</t>
  </si>
  <si>
    <t>Garza, Payton</t>
  </si>
  <si>
    <t>Resident</t>
  </si>
  <si>
    <t>Amenity Rent</t>
  </si>
  <si>
    <t>354083711</t>
  </si>
  <si>
    <t>04/01/2025</t>
  </si>
  <si>
    <t>Amenity Rent</t>
  </si>
  <si>
    <t>354084607</t>
  </si>
  <si>
    <t>04/01/2025</t>
  </si>
  <si>
    <t>Rent</t>
  </si>
  <si>
    <t>354083690</t>
  </si>
  <si>
    <t>04/01/2025</t>
  </si>
  <si>
    <t>Charge Total:</t>
  </si>
  <si>
    <t>16-1615</t>
  </si>
  <si>
    <t>A2</t>
  </si>
  <si>
    <t>Occupied No Notice</t>
  </si>
  <si>
    <t>Evans, Colton</t>
  </si>
  <si>
    <t>Resident</t>
  </si>
  <si>
    <t>Amenity Rent</t>
  </si>
  <si>
    <t>354084073</t>
  </si>
  <si>
    <t>04/01/2025</t>
  </si>
  <si>
    <t>Amenity Rent</t>
  </si>
  <si>
    <t>354084443</t>
  </si>
  <si>
    <t>04/01/2025</t>
  </si>
  <si>
    <t>Rent</t>
  </si>
  <si>
    <t>354084611</t>
  </si>
  <si>
    <t>04/01/2025</t>
  </si>
  <si>
    <t>Charge Total:</t>
  </si>
  <si>
    <t>16-1616</t>
  </si>
  <si>
    <t>A1</t>
  </si>
  <si>
    <t>Vacant Unrented Not Ready</t>
  </si>
  <si>
    <t>-- Vacant --</t>
  </si>
  <si>
    <t>-</t>
  </si>
  <si>
    <t>Charge Total:</t>
  </si>
  <si>
    <t>16-1617</t>
  </si>
  <si>
    <t>A1S</t>
  </si>
  <si>
    <t>Occupied No Notice</t>
  </si>
  <si>
    <t>Rogers, Samantha</t>
  </si>
  <si>
    <t>Resident</t>
  </si>
  <si>
    <t>Amenity Rent</t>
  </si>
  <si>
    <t>354083612</t>
  </si>
  <si>
    <t>04/01/2025</t>
  </si>
  <si>
    <t>Amenity Rent</t>
  </si>
  <si>
    <t>354084369</t>
  </si>
  <si>
    <t>04/01/2025</t>
  </si>
  <si>
    <t>Rent</t>
  </si>
  <si>
    <t>354084555</t>
  </si>
  <si>
    <t>04/01/2025</t>
  </si>
  <si>
    <t>Charge Total:</t>
  </si>
  <si>
    <t>16-1618</t>
  </si>
  <si>
    <t>A2</t>
  </si>
  <si>
    <t>Occupied No Notice</t>
  </si>
  <si>
    <t>Wilson, Diva</t>
  </si>
  <si>
    <t>Resident</t>
  </si>
  <si>
    <t>Amenity Rent</t>
  </si>
  <si>
    <t>354083845</t>
  </si>
  <si>
    <t>04/01/2025</t>
  </si>
  <si>
    <t>Amenity Rent</t>
  </si>
  <si>
    <t>354083654</t>
  </si>
  <si>
    <t>04/01/2025</t>
  </si>
  <si>
    <t>Rent</t>
  </si>
  <si>
    <t>354084173</t>
  </si>
  <si>
    <t>04/01/2025</t>
  </si>
  <si>
    <t>Late Fee</t>
  </si>
  <si>
    <t>354402021</t>
  </si>
  <si>
    <t>04/04/2025</t>
  </si>
  <si>
    <t>Charge Total:</t>
  </si>
  <si>
    <t>16-1619</t>
  </si>
  <si>
    <t>A2</t>
  </si>
  <si>
    <t>Occupied No Notice</t>
  </si>
  <si>
    <t>Gonzalez, Erica</t>
  </si>
  <si>
    <t>Resident</t>
  </si>
  <si>
    <t>Amenity Rent</t>
  </si>
  <si>
    <t>354083944</t>
  </si>
  <si>
    <t>04/01/2025</t>
  </si>
  <si>
    <t>Amenity Rent</t>
  </si>
  <si>
    <t>354084811</t>
  </si>
  <si>
    <t>04/01/2025</t>
  </si>
  <si>
    <t>Amenity Rent</t>
  </si>
  <si>
    <t>354083611</t>
  </si>
  <si>
    <t>04/01/2025</t>
  </si>
  <si>
    <t>Rent</t>
  </si>
  <si>
    <t>354083664</t>
  </si>
  <si>
    <t>04/01/2025</t>
  </si>
  <si>
    <t>Charge Total:</t>
  </si>
  <si>
    <t>16-1620</t>
  </si>
  <si>
    <t>A1</t>
  </si>
  <si>
    <t>Occupied No Notice</t>
  </si>
  <si>
    <t>Zuniga Zavala, Cinthya</t>
  </si>
  <si>
    <t>Resident</t>
  </si>
  <si>
    <t>Amenity Rent</t>
  </si>
  <si>
    <t>354084396</t>
  </si>
  <si>
    <t>04/01/2025</t>
  </si>
  <si>
    <t>Amenity Rent</t>
  </si>
  <si>
    <t>354084054</t>
  </si>
  <si>
    <t>04/01/2025</t>
  </si>
  <si>
    <t>Rent</t>
  </si>
  <si>
    <t>354084052</t>
  </si>
  <si>
    <t>04/01/2025</t>
  </si>
  <si>
    <t>Concession-Resident</t>
  </si>
  <si>
    <t>354083893</t>
  </si>
  <si>
    <t>04/01/2025</t>
  </si>
  <si>
    <t>Charge Total:</t>
  </si>
  <si>
    <t>16-1621</t>
  </si>
  <si>
    <t>A1S</t>
  </si>
  <si>
    <t>Occupied No Notice</t>
  </si>
  <si>
    <t>Christian, Alexander</t>
  </si>
  <si>
    <t>Resident</t>
  </si>
  <si>
    <t>Amenity Rent</t>
  </si>
  <si>
    <t>354083688</t>
  </si>
  <si>
    <t>04/01/2025</t>
  </si>
  <si>
    <t>Rent</t>
  </si>
  <si>
    <t>354083606</t>
  </si>
  <si>
    <t>04/01/2025</t>
  </si>
  <si>
    <t>Charge Total:</t>
  </si>
  <si>
    <t>16-1622</t>
  </si>
  <si>
    <t>A2S</t>
  </si>
  <si>
    <t>Occupied No Notice</t>
  </si>
  <si>
    <t>Hare, William</t>
  </si>
  <si>
    <t>Resident</t>
  </si>
  <si>
    <t>Amenity Rent</t>
  </si>
  <si>
    <t>354084264</t>
  </si>
  <si>
    <t>04/01/2025</t>
  </si>
  <si>
    <t>Rent</t>
  </si>
  <si>
    <t>354084671</t>
  </si>
  <si>
    <t>04/01/2025</t>
  </si>
  <si>
    <t>Charge Total:</t>
  </si>
  <si>
    <t>16-1623</t>
  </si>
  <si>
    <t>A2</t>
  </si>
  <si>
    <t>Occupied No Notice</t>
  </si>
  <si>
    <t>Alvarez, Anner</t>
  </si>
  <si>
    <t>Resident</t>
  </si>
  <si>
    <t>Amenity Rent</t>
  </si>
  <si>
    <t>354084434</t>
  </si>
  <si>
    <t>04/01/2025</t>
  </si>
  <si>
    <t>Amenity Rent</t>
  </si>
  <si>
    <t>354084498</t>
  </si>
  <si>
    <t>04/01/2025</t>
  </si>
  <si>
    <t>Rent</t>
  </si>
  <si>
    <t>354084122</t>
  </si>
  <si>
    <t>04/01/2025</t>
  </si>
  <si>
    <t>Charge Total:</t>
  </si>
  <si>
    <t>16-1624</t>
  </si>
  <si>
    <t>A1S</t>
  </si>
  <si>
    <t>Occupied No Notice</t>
  </si>
  <si>
    <t>Portillo, Tatiana (Tati)</t>
  </si>
  <si>
    <t>Resident</t>
  </si>
  <si>
    <t>Amenity Rent</t>
  </si>
  <si>
    <t>354084531</t>
  </si>
  <si>
    <t>04/01/2025</t>
  </si>
  <si>
    <t>Amenity Rent</t>
  </si>
  <si>
    <t>354083602</t>
  </si>
  <si>
    <t>04/01/2025</t>
  </si>
  <si>
    <t>Amenity Rent</t>
  </si>
  <si>
    <t>354083616</t>
  </si>
  <si>
    <t>04/01/2025</t>
  </si>
  <si>
    <t>Rent</t>
  </si>
  <si>
    <t>354084801</t>
  </si>
  <si>
    <t>04/01/2025</t>
  </si>
  <si>
    <t>Pet Charge</t>
  </si>
  <si>
    <t>354083613</t>
  </si>
  <si>
    <t>04/01/2025</t>
  </si>
  <si>
    <t>Charge Total:</t>
  </si>
  <si>
    <t>17-1701</t>
  </si>
  <si>
    <t>B1</t>
  </si>
  <si>
    <t>Occupied No Notice</t>
  </si>
  <si>
    <t>Warden, Aubrey (A.E.)</t>
  </si>
  <si>
    <t>Resident</t>
  </si>
  <si>
    <t>Amenity Rent</t>
  </si>
  <si>
    <t>354083694</t>
  </si>
  <si>
    <t>04/01/2025</t>
  </si>
  <si>
    <t>Amenity Rent</t>
  </si>
  <si>
    <t>354083965</t>
  </si>
  <si>
    <t>04/01/2025</t>
  </si>
  <si>
    <t>Amenity Rent</t>
  </si>
  <si>
    <t>354084830</t>
  </si>
  <si>
    <t>04/01/2025</t>
  </si>
  <si>
    <t>Rent</t>
  </si>
  <si>
    <t>354084526</t>
  </si>
  <si>
    <t>04/01/2025</t>
  </si>
  <si>
    <t>Cleaning Fees</t>
  </si>
  <si>
    <t>354528562</t>
  </si>
  <si>
    <t>04/10/2025</t>
  </si>
  <si>
    <t>Cleaning Fees</t>
  </si>
  <si>
    <t>354528561</t>
  </si>
  <si>
    <t>04/10/2025</t>
  </si>
  <si>
    <t>Damages</t>
  </si>
  <si>
    <t>354528595</t>
  </si>
  <si>
    <t>04/10/2025</t>
  </si>
  <si>
    <t>Damages</t>
  </si>
  <si>
    <t>354528560</t>
  </si>
  <si>
    <t>04/10/2025</t>
  </si>
  <si>
    <t>Damages</t>
  </si>
  <si>
    <t>354528583</t>
  </si>
  <si>
    <t>04/10/2025</t>
  </si>
  <si>
    <t>Damages</t>
  </si>
  <si>
    <t>354528593</t>
  </si>
  <si>
    <t>04/10/2025</t>
  </si>
  <si>
    <t>Damages</t>
  </si>
  <si>
    <t>354528594</t>
  </si>
  <si>
    <t>04/10/2025</t>
  </si>
  <si>
    <t>Electric Charge/Reimbursement</t>
  </si>
  <si>
    <t>354528653</t>
  </si>
  <si>
    <t>04/10/2025</t>
  </si>
  <si>
    <t>Electric Charge/Reimbursement</t>
  </si>
  <si>
    <t>354528652</t>
  </si>
  <si>
    <t>04/10/2025</t>
  </si>
  <si>
    <t>Late Fee</t>
  </si>
  <si>
    <t>354402004</t>
  </si>
  <si>
    <t>04/04/2025</t>
  </si>
  <si>
    <t>Month-to-Month Fee</t>
  </si>
  <si>
    <t>354528655</t>
  </si>
  <si>
    <t>04/10/2025</t>
  </si>
  <si>
    <t>Water Allocation Charge</t>
  </si>
  <si>
    <t>354528654</t>
  </si>
  <si>
    <t>04/10/2025</t>
  </si>
  <si>
    <t>Charge Total:</t>
  </si>
  <si>
    <t>17-1702</t>
  </si>
  <si>
    <t>B1</t>
  </si>
  <si>
    <t>Occupied No Notice</t>
  </si>
  <si>
    <t>Tejeda Merino, Baltazar</t>
  </si>
  <si>
    <t>Resident</t>
  </si>
  <si>
    <t>Amenity Rent</t>
  </si>
  <si>
    <t>354083672</t>
  </si>
  <si>
    <t>04/01/2025</t>
  </si>
  <si>
    <t>Amenity Rent</t>
  </si>
  <si>
    <t>354084218</t>
  </si>
  <si>
    <t>04/01/2025</t>
  </si>
  <si>
    <t>Amenity Rent</t>
  </si>
  <si>
    <t>354084791</t>
  </si>
  <si>
    <t>04/01/2025</t>
  </si>
  <si>
    <t>Amenity Rent</t>
  </si>
  <si>
    <t>354084456</t>
  </si>
  <si>
    <t>04/01/2025</t>
  </si>
  <si>
    <t>Rent</t>
  </si>
  <si>
    <t>354084650</t>
  </si>
  <si>
    <t>04/01/2025</t>
  </si>
  <si>
    <t>Charge Total:</t>
  </si>
  <si>
    <t>17-1703</t>
  </si>
  <si>
    <t>B1</t>
  </si>
  <si>
    <t>Notice Unrented</t>
  </si>
  <si>
    <t>Gray, Kaiden</t>
  </si>
  <si>
    <t>Resident</t>
  </si>
  <si>
    <t>Amenity Rent</t>
  </si>
  <si>
    <t>354084683</t>
  </si>
  <si>
    <t>04/01/2025</t>
  </si>
  <si>
    <t>Amenity Rent</t>
  </si>
  <si>
    <t>354084037</t>
  </si>
  <si>
    <t>04/01/2025</t>
  </si>
  <si>
    <t>Rent</t>
  </si>
  <si>
    <t>354083774</t>
  </si>
  <si>
    <t>04/01/2025</t>
  </si>
  <si>
    <t>Charge Total:</t>
  </si>
  <si>
    <t>17-1704</t>
  </si>
  <si>
    <t>B1</t>
  </si>
  <si>
    <t>Occupied No Notice</t>
  </si>
  <si>
    <t>Guerra, Evan</t>
  </si>
  <si>
    <t>Resident</t>
  </si>
  <si>
    <t>Amenity Rent</t>
  </si>
  <si>
    <t>354084781</t>
  </si>
  <si>
    <t>04/01/2025</t>
  </si>
  <si>
    <t>Amenity Rent</t>
  </si>
  <si>
    <t>354084366</t>
  </si>
  <si>
    <t>04/01/2025</t>
  </si>
  <si>
    <t>Rent</t>
  </si>
  <si>
    <t>354083822</t>
  </si>
  <si>
    <t>04/01/2025</t>
  </si>
  <si>
    <t>Charge Total:</t>
  </si>
  <si>
    <t>17-1705</t>
  </si>
  <si>
    <t>B1</t>
  </si>
  <si>
    <t>Occupied No Notice</t>
  </si>
  <si>
    <t>Salcedo, Alberto</t>
  </si>
  <si>
    <t>Resident</t>
  </si>
  <si>
    <t>Amenity Rent</t>
  </si>
  <si>
    <t>354084684</t>
  </si>
  <si>
    <t>04/01/2025</t>
  </si>
  <si>
    <t>Amenity Rent</t>
  </si>
  <si>
    <t>354084275</t>
  </si>
  <si>
    <t>04/01/2025</t>
  </si>
  <si>
    <t>Rent</t>
  </si>
  <si>
    <t>354083799</t>
  </si>
  <si>
    <t>04/01/2025</t>
  </si>
  <si>
    <t>Concession-Resident</t>
  </si>
  <si>
    <t>354084449</t>
  </si>
  <si>
    <t>04/01/2025</t>
  </si>
  <si>
    <t>Renters Insurance Fine</t>
  </si>
  <si>
    <t>354041557</t>
  </si>
  <si>
    <t>04/01/2025</t>
  </si>
  <si>
    <t>Charge Total:</t>
  </si>
  <si>
    <t>17-1706</t>
  </si>
  <si>
    <t>B1</t>
  </si>
  <si>
    <t>Occupied No Notice</t>
  </si>
  <si>
    <t>Zamora, Larry</t>
  </si>
  <si>
    <t>Resident</t>
  </si>
  <si>
    <t>Amenity Rent</t>
  </si>
  <si>
    <t>354084329</t>
  </si>
  <si>
    <t>04/01/2025</t>
  </si>
  <si>
    <t>Amenity Rent</t>
  </si>
  <si>
    <t>354084823</t>
  </si>
  <si>
    <t>04/01/2025</t>
  </si>
  <si>
    <t>Rent</t>
  </si>
  <si>
    <t>354084802</t>
  </si>
  <si>
    <t>04/01/2025</t>
  </si>
  <si>
    <t>Charge Total:</t>
  </si>
  <si>
    <t>17-1707</t>
  </si>
  <si>
    <t>B1</t>
  </si>
  <si>
    <t>Occupied No Notice</t>
  </si>
  <si>
    <t>Lee, Tara (TLee)</t>
  </si>
  <si>
    <t>Resident</t>
  </si>
  <si>
    <t>Amenity Rent</t>
  </si>
  <si>
    <t>354083649</t>
  </si>
  <si>
    <t>04/01/2025</t>
  </si>
  <si>
    <t>Rent</t>
  </si>
  <si>
    <t>354083787</t>
  </si>
  <si>
    <t>04/01/2025</t>
  </si>
  <si>
    <t>Concession-Resident</t>
  </si>
  <si>
    <t>354084164</t>
  </si>
  <si>
    <t>04/01/2025</t>
  </si>
  <si>
    <t>Charge Total:</t>
  </si>
  <si>
    <t>17-1708</t>
  </si>
  <si>
    <t>B1</t>
  </si>
  <si>
    <t>Occupied No Notice</t>
  </si>
  <si>
    <t>Sims, Ethan</t>
  </si>
  <si>
    <t>Resident</t>
  </si>
  <si>
    <t>Amenity Rent</t>
  </si>
  <si>
    <t>354084806</t>
  </si>
  <si>
    <t>04/01/2025</t>
  </si>
  <si>
    <t>Amenity Rent</t>
  </si>
  <si>
    <t>354084279</t>
  </si>
  <si>
    <t>04/01/2025</t>
  </si>
  <si>
    <t>Rent</t>
  </si>
  <si>
    <t>354084185</t>
  </si>
  <si>
    <t>04/01/2025</t>
  </si>
  <si>
    <t>Charge Total:</t>
  </si>
  <si>
    <t>17-1709</t>
  </si>
  <si>
    <t>B1</t>
  </si>
  <si>
    <t>Occupied No Notice</t>
  </si>
  <si>
    <t>Dircio Ramirez, Mildred</t>
  </si>
  <si>
    <t>Resident</t>
  </si>
  <si>
    <t>Amenity Rent</t>
  </si>
  <si>
    <t>354084389</t>
  </si>
  <si>
    <t>04/01/2025</t>
  </si>
  <si>
    <t>Amenity Rent</t>
  </si>
  <si>
    <t>354084296</t>
  </si>
  <si>
    <t>04/01/2025</t>
  </si>
  <si>
    <t>Rent</t>
  </si>
  <si>
    <t>354084541</t>
  </si>
  <si>
    <t>04/01/2025</t>
  </si>
  <si>
    <t>Charge Total:</t>
  </si>
  <si>
    <t>17-1710</t>
  </si>
  <si>
    <t>B1</t>
  </si>
  <si>
    <t>Occupied No Notice</t>
  </si>
  <si>
    <t>Camacho, Annie</t>
  </si>
  <si>
    <t>Resident</t>
  </si>
  <si>
    <t>Amenity Rent</t>
  </si>
  <si>
    <t>354084507</t>
  </si>
  <si>
    <t>04/01/2025</t>
  </si>
  <si>
    <t>Amenity Rent</t>
  </si>
  <si>
    <t>354084437</t>
  </si>
  <si>
    <t>04/01/2025</t>
  </si>
  <si>
    <t>Rent</t>
  </si>
  <si>
    <t>354084898</t>
  </si>
  <si>
    <t>04/01/2025</t>
  </si>
  <si>
    <t>Charge Total:</t>
  </si>
  <si>
    <t>17-1711</t>
  </si>
  <si>
    <t>B1</t>
  </si>
  <si>
    <t>Vacant Rented Ready</t>
  </si>
  <si>
    <t>-- Vacant --</t>
  </si>
  <si>
    <t>-</t>
  </si>
  <si>
    <t>Charge Total:</t>
  </si>
  <si>
    <t>17-1712</t>
  </si>
  <si>
    <t>B1</t>
  </si>
  <si>
    <t>Occupied No Notice</t>
  </si>
  <si>
    <t>Brown, Jason</t>
  </si>
  <si>
    <t>Resident</t>
  </si>
  <si>
    <t>Amenity Rent</t>
  </si>
  <si>
    <t>354083932</t>
  </si>
  <si>
    <t>04/01/2025</t>
  </si>
  <si>
    <t>Amenity Rent</t>
  </si>
  <si>
    <t>354084066</t>
  </si>
  <si>
    <t>04/01/2025</t>
  </si>
  <si>
    <t>Rent</t>
  </si>
  <si>
    <t>354084119</t>
  </si>
  <si>
    <t>04/01/2025</t>
  </si>
  <si>
    <t>Late Fee</t>
  </si>
  <si>
    <t>354402012</t>
  </si>
  <si>
    <t>04/04/2025</t>
  </si>
  <si>
    <t>Renters Insurance Fine</t>
  </si>
  <si>
    <t>354041645</t>
  </si>
  <si>
    <t>04/01/2025</t>
  </si>
  <si>
    <t>Charge Total:</t>
  </si>
  <si>
    <t>18-1801</t>
  </si>
  <si>
    <t>C1</t>
  </si>
  <si>
    <t>Occupied No Notice</t>
  </si>
  <si>
    <t>Bazzano-Nelson, Florencia</t>
  </si>
  <si>
    <t>Resident</t>
  </si>
  <si>
    <t>Amenity Rent</t>
  </si>
  <si>
    <t>354084098</t>
  </si>
  <si>
    <t>04/01/2025</t>
  </si>
  <si>
    <t>Amenity Rent</t>
  </si>
  <si>
    <t>354084019</t>
  </si>
  <si>
    <t>04/01/2025</t>
  </si>
  <si>
    <t>Amenity Rent</t>
  </si>
  <si>
    <t>354083764</t>
  </si>
  <si>
    <t>04/01/2025</t>
  </si>
  <si>
    <t>Rent</t>
  </si>
  <si>
    <t>354084404</t>
  </si>
  <si>
    <t>04/01/2025</t>
  </si>
  <si>
    <t>Concession-Resident</t>
  </si>
  <si>
    <t>354083739</t>
  </si>
  <si>
    <t>04/01/2025</t>
  </si>
  <si>
    <t>Charge Total:</t>
  </si>
  <si>
    <t>18-1802</t>
  </si>
  <si>
    <t>C1</t>
  </si>
  <si>
    <t>Occupied No Notice</t>
  </si>
  <si>
    <t>Williams Jr, Bobby</t>
  </si>
  <si>
    <t>Resident</t>
  </si>
  <si>
    <t>Amenity Rent</t>
  </si>
  <si>
    <t>354083957</t>
  </si>
  <si>
    <t>04/01/2025</t>
  </si>
  <si>
    <t>Amenity Rent</t>
  </si>
  <si>
    <t>354083990</t>
  </si>
  <si>
    <t>04/01/2025</t>
  </si>
  <si>
    <t>Amenity Rent</t>
  </si>
  <si>
    <t>354083867</t>
  </si>
  <si>
    <t>04/01/2025</t>
  </si>
  <si>
    <t>Amenity Rent</t>
  </si>
  <si>
    <t>354083618</t>
  </si>
  <si>
    <t>04/01/2025</t>
  </si>
  <si>
    <t>Amenity Rent</t>
  </si>
  <si>
    <t>354084241</t>
  </si>
  <si>
    <t>04/01/2025</t>
  </si>
  <si>
    <t>Rent</t>
  </si>
  <si>
    <t>354084280</t>
  </si>
  <si>
    <t>04/01/2025</t>
  </si>
  <si>
    <t>Concession-Resident</t>
  </si>
  <si>
    <t>354084859</t>
  </si>
  <si>
    <t>04/01/2025</t>
  </si>
  <si>
    <t>Charge Total:</t>
  </si>
  <si>
    <t>18-1803</t>
  </si>
  <si>
    <t>C1</t>
  </si>
  <si>
    <t>Occupied No Notice</t>
  </si>
  <si>
    <t>Olivo Nino, Estefany</t>
  </si>
  <si>
    <t>Resident</t>
  </si>
  <si>
    <t>Amenity Rent</t>
  </si>
  <si>
    <t>354083728</t>
  </si>
  <si>
    <t>04/01/2025</t>
  </si>
  <si>
    <t>Amenity Rent</t>
  </si>
  <si>
    <t>354084245</t>
  </si>
  <si>
    <t>04/01/2025</t>
  </si>
  <si>
    <t>Amenity Rent</t>
  </si>
  <si>
    <t>354084537</t>
  </si>
  <si>
    <t>04/01/2025</t>
  </si>
  <si>
    <t>Amenity Rent</t>
  </si>
  <si>
    <t>354084070</t>
  </si>
  <si>
    <t>04/01/2025</t>
  </si>
  <si>
    <t>Amenity Rent</t>
  </si>
  <si>
    <t>354084333</t>
  </si>
  <si>
    <t>04/01/2025</t>
  </si>
  <si>
    <t>Rent</t>
  </si>
  <si>
    <t>354084777</t>
  </si>
  <si>
    <t>04/01/2025</t>
  </si>
  <si>
    <t>Charge Total:</t>
  </si>
  <si>
    <t>18-1804</t>
  </si>
  <si>
    <t>C1</t>
  </si>
  <si>
    <t>Occupied No Notice</t>
  </si>
  <si>
    <t>Gamez, Gabrielle</t>
  </si>
  <si>
    <t>Resident</t>
  </si>
  <si>
    <t>Amenity Rent</t>
  </si>
  <si>
    <t>354083812</t>
  </si>
  <si>
    <t>04/01/2025</t>
  </si>
  <si>
    <t>Amenity Rent</t>
  </si>
  <si>
    <t>354084167</t>
  </si>
  <si>
    <t>04/01/2025</t>
  </si>
  <si>
    <t>Amenity Rent</t>
  </si>
  <si>
    <t>354084040</t>
  </si>
  <si>
    <t>04/01/2025</t>
  </si>
  <si>
    <t>Amenity Rent</t>
  </si>
  <si>
    <t>354084587</t>
  </si>
  <si>
    <t>04/01/2025</t>
  </si>
  <si>
    <t>Amenity Rent</t>
  </si>
  <si>
    <t>354083869</t>
  </si>
  <si>
    <t>04/01/2025</t>
  </si>
  <si>
    <t>Rent</t>
  </si>
  <si>
    <t>354084523</t>
  </si>
  <si>
    <t>04/01/2025</t>
  </si>
  <si>
    <t>Concession-Resident</t>
  </si>
  <si>
    <t>354084497</t>
  </si>
  <si>
    <t>04/01/2025</t>
  </si>
  <si>
    <t>Charge Total:</t>
  </si>
  <si>
    <t>18-1805</t>
  </si>
  <si>
    <t>C1</t>
  </si>
  <si>
    <t>Occupied No Notice</t>
  </si>
  <si>
    <t>Vasquez, John</t>
  </si>
  <si>
    <t>Resident</t>
  </si>
  <si>
    <t>Amenity Rent</t>
  </si>
  <si>
    <t>354084649</t>
  </si>
  <si>
    <t>04/01/2025</t>
  </si>
  <si>
    <t>Amenity Rent</t>
  </si>
  <si>
    <t>354084234</t>
  </si>
  <si>
    <t>04/01/2025</t>
  </si>
  <si>
    <t>Amenity Rent</t>
  </si>
  <si>
    <t>354084850</t>
  </si>
  <si>
    <t>04/01/2025</t>
  </si>
  <si>
    <t>Amenity Rent</t>
  </si>
  <si>
    <t>354084509</t>
  </si>
  <si>
    <t>04/01/2025</t>
  </si>
  <si>
    <t>Amenity Rent</t>
  </si>
  <si>
    <t>354084327</t>
  </si>
  <si>
    <t>04/01/2025</t>
  </si>
  <si>
    <t>Rent</t>
  </si>
  <si>
    <t>354084880</t>
  </si>
  <si>
    <t>04/01/2025</t>
  </si>
  <si>
    <t>Concession-Resident</t>
  </si>
  <si>
    <t>354084243</t>
  </si>
  <si>
    <t>04/01/2025</t>
  </si>
  <si>
    <t>Charge Total:</t>
  </si>
  <si>
    <t>18-1806</t>
  </si>
  <si>
    <t>C1</t>
  </si>
  <si>
    <t>Occupied No Notice</t>
  </si>
  <si>
    <t>Johnson -Thiam, Eli'jah</t>
  </si>
  <si>
    <t>Resident</t>
  </si>
  <si>
    <t>Amenity Rent</t>
  </si>
  <si>
    <t>354084032</t>
  </si>
  <si>
    <t>04/01/2025</t>
  </si>
  <si>
    <t>Amenity Rent</t>
  </si>
  <si>
    <t>354084450</t>
  </si>
  <si>
    <t>04/01/2025</t>
  </si>
  <si>
    <t>Amenity Rent</t>
  </si>
  <si>
    <t>354083938</t>
  </si>
  <si>
    <t>04/01/2025</t>
  </si>
  <si>
    <t>Amenity Rent</t>
  </si>
  <si>
    <t>354083630</t>
  </si>
  <si>
    <t>04/01/2025</t>
  </si>
  <si>
    <t>Amenity Rent</t>
  </si>
  <si>
    <t>354083635</t>
  </si>
  <si>
    <t>04/01/2025</t>
  </si>
  <si>
    <t>Rent</t>
  </si>
  <si>
    <t>354084514</t>
  </si>
  <si>
    <t>04/01/2025</t>
  </si>
  <si>
    <t>Cleaning Fees</t>
  </si>
  <si>
    <t>354503102</t>
  </si>
  <si>
    <t>04/09/2025</t>
  </si>
  <si>
    <t>Trash Removal</t>
  </si>
  <si>
    <t>354503100</t>
  </si>
  <si>
    <t>04/09/2025</t>
  </si>
  <si>
    <t>Charge Total:</t>
  </si>
  <si>
    <t>19-1901</t>
  </si>
  <si>
    <t>A1</t>
  </si>
  <si>
    <t>Occupied No Notice</t>
  </si>
  <si>
    <t>Schulz, Cynthia (Cyn)</t>
  </si>
  <si>
    <t>Resident</t>
  </si>
  <si>
    <t>Amenity Rent</t>
  </si>
  <si>
    <t>354083940</t>
  </si>
  <si>
    <t>04/01/2025</t>
  </si>
  <si>
    <t>Rent</t>
  </si>
  <si>
    <t>354084126</t>
  </si>
  <si>
    <t>04/01/2025</t>
  </si>
  <si>
    <t>Pet Charge</t>
  </si>
  <si>
    <t>354084448</t>
  </si>
  <si>
    <t>04/01/2025</t>
  </si>
  <si>
    <t>Charge Total:</t>
  </si>
  <si>
    <t>19-1902</t>
  </si>
  <si>
    <t>A2</t>
  </si>
  <si>
    <t>Occupied No Notice</t>
  </si>
  <si>
    <t>Payton, Whitney</t>
  </si>
  <si>
    <t>Resident</t>
  </si>
  <si>
    <t>Amenity Rent</t>
  </si>
  <si>
    <t>354083815</t>
  </si>
  <si>
    <t>04/01/2025</t>
  </si>
  <si>
    <t>Amenity Rent</t>
  </si>
  <si>
    <t>354083781</t>
  </si>
  <si>
    <t>04/01/2025</t>
  </si>
  <si>
    <t>Amenity Rent</t>
  </si>
  <si>
    <t>354084692</t>
  </si>
  <si>
    <t>04/01/2025</t>
  </si>
  <si>
    <t>Amenity Rent</t>
  </si>
  <si>
    <t>354084393</t>
  </si>
  <si>
    <t>04/01/2025</t>
  </si>
  <si>
    <t>Rent</t>
  </si>
  <si>
    <t>354084825</t>
  </si>
  <si>
    <t>04/01/2025</t>
  </si>
  <si>
    <t>Charge Total:</t>
  </si>
  <si>
    <t>19-1903</t>
  </si>
  <si>
    <t>A2S</t>
  </si>
  <si>
    <t>Occupied No Notice</t>
  </si>
  <si>
    <t>Sequera Bellorin, Lilibeth</t>
  </si>
  <si>
    <t>Resident</t>
  </si>
  <si>
    <t>Amenity Rent</t>
  </si>
  <si>
    <t>354084326</t>
  </si>
  <si>
    <t>04/01/2025</t>
  </si>
  <si>
    <t>Amenity Rent</t>
  </si>
  <si>
    <t>354084286</t>
  </si>
  <si>
    <t>04/01/2025</t>
  </si>
  <si>
    <t>Amenity Rent</t>
  </si>
  <si>
    <t>354084547</t>
  </si>
  <si>
    <t>04/01/2025</t>
  </si>
  <si>
    <t>Rent</t>
  </si>
  <si>
    <t>354084375</t>
  </si>
  <si>
    <t>04/01/2025</t>
  </si>
  <si>
    <t>Charge Total:</t>
  </si>
  <si>
    <t>19-1904</t>
  </si>
  <si>
    <t>A1</t>
  </si>
  <si>
    <t>Occupied No Notice</t>
  </si>
  <si>
    <t>Perez Sanchez, Manuel</t>
  </si>
  <si>
    <t>Resident</t>
  </si>
  <si>
    <t>Amenity Rent</t>
  </si>
  <si>
    <t>354084714</t>
  </si>
  <si>
    <t>04/01/2025</t>
  </si>
  <si>
    <t>Rent</t>
  </si>
  <si>
    <t>354084299</t>
  </si>
  <si>
    <t>04/01/2025</t>
  </si>
  <si>
    <t>Charge Total:</t>
  </si>
  <si>
    <t>19-1905</t>
  </si>
  <si>
    <t>A1</t>
  </si>
  <si>
    <t>Occupied No Notice</t>
  </si>
  <si>
    <t>Padron, Joe</t>
  </si>
  <si>
    <t>Resident</t>
  </si>
  <si>
    <t>Amenity Rent</t>
  </si>
  <si>
    <t>354084006</t>
  </si>
  <si>
    <t>04/01/2025</t>
  </si>
  <si>
    <t>Rent</t>
  </si>
  <si>
    <t>354084487</t>
  </si>
  <si>
    <t>04/01/2025</t>
  </si>
  <si>
    <t>Pet Charge</t>
  </si>
  <si>
    <t>354083924</t>
  </si>
  <si>
    <t>04/01/2025</t>
  </si>
  <si>
    <t>Charge Total:</t>
  </si>
  <si>
    <t>19-1906</t>
  </si>
  <si>
    <t>A2S</t>
  </si>
  <si>
    <t>Occupied No Notice</t>
  </si>
  <si>
    <t>Shephard, Ellington</t>
  </si>
  <si>
    <t>Resident</t>
  </si>
  <si>
    <t>Amenity Rent</t>
  </si>
  <si>
    <t>354083823</t>
  </si>
  <si>
    <t>04/01/2025</t>
  </si>
  <si>
    <t>Amenity Rent</t>
  </si>
  <si>
    <t>354084267</t>
  </si>
  <si>
    <t>04/01/2025</t>
  </si>
  <si>
    <t>Rent</t>
  </si>
  <si>
    <t>354084570</t>
  </si>
  <si>
    <t>04/01/2025</t>
  </si>
  <si>
    <t>Concession-Resident</t>
  </si>
  <si>
    <t>354084155</t>
  </si>
  <si>
    <t>04/01/2025</t>
  </si>
  <si>
    <t>Charge Total:</t>
  </si>
  <si>
    <t>19-1907</t>
  </si>
  <si>
    <t>A2</t>
  </si>
  <si>
    <t>Occupied No Notice</t>
  </si>
  <si>
    <t>Washington, Michael</t>
  </si>
  <si>
    <t>Resident</t>
  </si>
  <si>
    <t>Amenity Rent</t>
  </si>
  <si>
    <t>354084486</t>
  </si>
  <si>
    <t>04/01/2025</t>
  </si>
  <si>
    <t>Amenity Rent</t>
  </si>
  <si>
    <t>354083803</t>
  </si>
  <si>
    <t>04/01/2025</t>
  </si>
  <si>
    <t>Rent</t>
  </si>
  <si>
    <t>354084219</t>
  </si>
  <si>
    <t>04/01/2025</t>
  </si>
  <si>
    <t>Charge Total:</t>
  </si>
  <si>
    <t>19-1908</t>
  </si>
  <si>
    <t>A1S</t>
  </si>
  <si>
    <t>Occupied No Notice</t>
  </si>
  <si>
    <t>Nye, Alix</t>
  </si>
  <si>
    <t>Resident</t>
  </si>
  <si>
    <t>Amenity Rent</t>
  </si>
  <si>
    <t>354083905</t>
  </si>
  <si>
    <t>04/01/2025</t>
  </si>
  <si>
    <t>Rent</t>
  </si>
  <si>
    <t>354084455</t>
  </si>
  <si>
    <t>04/01/2025</t>
  </si>
  <si>
    <t>Pet Charge</t>
  </si>
  <si>
    <t>354083996</t>
  </si>
  <si>
    <t>04/01/2025</t>
  </si>
  <si>
    <t>Charge Total:</t>
  </si>
  <si>
    <t>19-1909</t>
  </si>
  <si>
    <t>A1</t>
  </si>
  <si>
    <t>Occupied No Notice</t>
  </si>
  <si>
    <t>Alvarez, Jonathan</t>
  </si>
  <si>
    <t>Resident</t>
  </si>
  <si>
    <t>Amenity Rent</t>
  </si>
  <si>
    <t>354083687</t>
  </si>
  <si>
    <t>04/01/2025</t>
  </si>
  <si>
    <t>Amenity Rent</t>
  </si>
  <si>
    <t>354084297</t>
  </si>
  <si>
    <t>04/01/2025</t>
  </si>
  <si>
    <t>Rent</t>
  </si>
  <si>
    <t>354083923</t>
  </si>
  <si>
    <t>04/01/2025</t>
  </si>
  <si>
    <t>Charge Total:</t>
  </si>
  <si>
    <t>19-1910</t>
  </si>
  <si>
    <t>A2S</t>
  </si>
  <si>
    <t>Occupied No Notice</t>
  </si>
  <si>
    <t>Gray Jr., James</t>
  </si>
  <si>
    <t>Resident</t>
  </si>
  <si>
    <t>Rent</t>
  </si>
  <si>
    <t>354084017</t>
  </si>
  <si>
    <t>04/01/2025</t>
  </si>
  <si>
    <t>Concession-Resident</t>
  </si>
  <si>
    <t>354083841</t>
  </si>
  <si>
    <t>04/01/2025</t>
  </si>
  <si>
    <t>Charge Total:</t>
  </si>
  <si>
    <t>19-1911</t>
  </si>
  <si>
    <t>A2</t>
  </si>
  <si>
    <t>Occupied No Notice</t>
  </si>
  <si>
    <t>Pesl, Samuel</t>
  </si>
  <si>
    <t>Resident</t>
  </si>
  <si>
    <t>Amenity Rent</t>
  </si>
  <si>
    <t>354084352</t>
  </si>
  <si>
    <t>04/01/2025</t>
  </si>
  <si>
    <t>Amenity Rent</t>
  </si>
  <si>
    <t>354084401</t>
  </si>
  <si>
    <t>04/01/2025</t>
  </si>
  <si>
    <t>Rent</t>
  </si>
  <si>
    <t>354084632</t>
  </si>
  <si>
    <t>04/01/2025</t>
  </si>
  <si>
    <t>Charge Total:</t>
  </si>
  <si>
    <t>19-1912</t>
  </si>
  <si>
    <t>A1</t>
  </si>
  <si>
    <t>Occupied No Notice</t>
  </si>
  <si>
    <t>Stordal, Tyler</t>
  </si>
  <si>
    <t>Resident</t>
  </si>
  <si>
    <t>Amenity Rent</t>
  </si>
  <si>
    <t>354084679</t>
  </si>
  <si>
    <t>04/01/2025</t>
  </si>
  <si>
    <t>Amenity Rent</t>
  </si>
  <si>
    <t>354084380</t>
  </si>
  <si>
    <t>04/01/2025</t>
  </si>
  <si>
    <t>Rent</t>
  </si>
  <si>
    <t>354084186</t>
  </si>
  <si>
    <t>04/01/2025</t>
  </si>
  <si>
    <t>Charge Total:</t>
  </si>
  <si>
    <t>19-1913</t>
  </si>
  <si>
    <t>A1S</t>
  </si>
  <si>
    <t>Occupied No Notice</t>
  </si>
  <si>
    <t>Lewis, Kimberly</t>
  </si>
  <si>
    <t>Resident</t>
  </si>
  <si>
    <t>Amenity Rent</t>
  </si>
  <si>
    <t>354084736</t>
  </si>
  <si>
    <t>04/01/2025</t>
  </si>
  <si>
    <t>Amenity Rent</t>
  </si>
  <si>
    <t>354084467</t>
  </si>
  <si>
    <t>04/01/2025</t>
  </si>
  <si>
    <t>Rent</t>
  </si>
  <si>
    <t>354084653</t>
  </si>
  <si>
    <t>04/01/2025</t>
  </si>
  <si>
    <t>Concession-Resident</t>
  </si>
  <si>
    <t>354083851</t>
  </si>
  <si>
    <t>04/01/2025</t>
  </si>
  <si>
    <t>Charge Total:</t>
  </si>
  <si>
    <t>19-1914</t>
  </si>
  <si>
    <t>A2</t>
  </si>
  <si>
    <t>Occupied No Notice</t>
  </si>
  <si>
    <t>Colegrove, Jennifer</t>
  </si>
  <si>
    <t>Resident</t>
  </si>
  <si>
    <t>Amenity Rent</t>
  </si>
  <si>
    <t>354084478</t>
  </si>
  <si>
    <t>04/01/2025</t>
  </si>
  <si>
    <t>Rent</t>
  </si>
  <si>
    <t>354084854</t>
  </si>
  <si>
    <t>04/01/2025</t>
  </si>
  <si>
    <t>Charge Total:</t>
  </si>
  <si>
    <t>19-1915</t>
  </si>
  <si>
    <t>A2S</t>
  </si>
  <si>
    <t>Occupied No Notice</t>
  </si>
  <si>
    <t>Beserra, David</t>
  </si>
  <si>
    <t>Resident</t>
  </si>
  <si>
    <t>Amenity Rent</t>
  </si>
  <si>
    <t>354083686</t>
  </si>
  <si>
    <t>04/01/2025</t>
  </si>
  <si>
    <t>Amenity Rent</t>
  </si>
  <si>
    <t>354084065</t>
  </si>
  <si>
    <t>04/01/2025</t>
  </si>
  <si>
    <t>Amenity Rent</t>
  </si>
  <si>
    <t>354083853</t>
  </si>
  <si>
    <t>04/01/2025</t>
  </si>
  <si>
    <t>Amenity Rent</t>
  </si>
  <si>
    <t>354084844</t>
  </si>
  <si>
    <t>04/01/2025</t>
  </si>
  <si>
    <t>Rent</t>
  </si>
  <si>
    <t>354083953</t>
  </si>
  <si>
    <t>04/01/2025</t>
  </si>
  <si>
    <t>Concession-Resident</t>
  </si>
  <si>
    <t>354083773</t>
  </si>
  <si>
    <t>04/01/2025</t>
  </si>
  <si>
    <t>Charge Total:</t>
  </si>
  <si>
    <t>19-1916</t>
  </si>
  <si>
    <t>A1</t>
  </si>
  <si>
    <t>Occupied No Notice</t>
  </si>
  <si>
    <t>Daniels, Mark</t>
  </si>
  <si>
    <t>Resident</t>
  </si>
  <si>
    <t>Amenity Rent</t>
  </si>
  <si>
    <t>354084706</t>
  </si>
  <si>
    <t>04/01/2025</t>
  </si>
  <si>
    <t>Rent</t>
  </si>
  <si>
    <t>354084305</t>
  </si>
  <si>
    <t>04/01/2025</t>
  </si>
  <si>
    <t>Concession-Resident</t>
  </si>
  <si>
    <t>354084190</t>
  </si>
  <si>
    <t>04/01/2025</t>
  </si>
  <si>
    <t>Pet Charge</t>
  </si>
  <si>
    <t>354084231</t>
  </si>
  <si>
    <t>04/01/2025</t>
  </si>
  <si>
    <t>Charge Total:</t>
  </si>
  <si>
    <t>20-2001</t>
  </si>
  <si>
    <t>C1</t>
  </si>
  <si>
    <t>Occupied No Notice</t>
  </si>
  <si>
    <t>Plichta, Alexandra</t>
  </si>
  <si>
    <t>Resident</t>
  </si>
  <si>
    <t>Amenity Rent</t>
  </si>
  <si>
    <t>354084768</t>
  </si>
  <si>
    <t>04/01/2025</t>
  </si>
  <si>
    <t>Amenity Rent</t>
  </si>
  <si>
    <t>354084713</t>
  </si>
  <si>
    <t>04/01/2025</t>
  </si>
  <si>
    <t>Amenity Rent</t>
  </si>
  <si>
    <t>354084579</t>
  </si>
  <si>
    <t>04/01/2025</t>
  </si>
  <si>
    <t>Rent</t>
  </si>
  <si>
    <t>354083998</t>
  </si>
  <si>
    <t>04/01/2025</t>
  </si>
  <si>
    <t>Pet Charge</t>
  </si>
  <si>
    <t>354084636</t>
  </si>
  <si>
    <t>04/01/2025</t>
  </si>
  <si>
    <t>Charge Total:</t>
  </si>
  <si>
    <t>20-2002</t>
  </si>
  <si>
    <t>C1</t>
  </si>
  <si>
    <t>Occupied No Notice</t>
  </si>
  <si>
    <t>Chavez, Juan</t>
  </si>
  <si>
    <t>Resident</t>
  </si>
  <si>
    <t>Amenity Rent</t>
  </si>
  <si>
    <t>354084262</t>
  </si>
  <si>
    <t>04/01/2025</t>
  </si>
  <si>
    <t>Amenity Rent</t>
  </si>
  <si>
    <t>354084646</t>
  </si>
  <si>
    <t>04/01/2025</t>
  </si>
  <si>
    <t>Amenity Rent</t>
  </si>
  <si>
    <t>354083765</t>
  </si>
  <si>
    <t>04/01/2025</t>
  </si>
  <si>
    <t>Amenity Rent</t>
  </si>
  <si>
    <t>354084627</t>
  </si>
  <si>
    <t>04/01/2025</t>
  </si>
  <si>
    <t>Amenity Rent</t>
  </si>
  <si>
    <t>354084534</t>
  </si>
  <si>
    <t>04/01/2025</t>
  </si>
  <si>
    <t>Rent</t>
  </si>
  <si>
    <t>354084353</t>
  </si>
  <si>
    <t>04/01/2025</t>
  </si>
  <si>
    <t>Charge Total:</t>
  </si>
  <si>
    <t>Willow Brook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</si>
  <si>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</si>
  <si>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</si>
  <si>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</si>
  <si>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</si>
  <si>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</si>
  <si>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</si>
  <si>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</si>
  <si>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</si>
  <si>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</si>
  <si>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</si>
  <si>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</si>
  <si>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</si>
  <si>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</si>
  <si>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</si>
  <si>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</si>
  <si>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</si>
  <si>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Willow Brook Apartments</t>
  </si>
  <si>
    <t>Notice Rented</t>
  </si>
  <si>
    <t>Willow Brook Apartments</t>
  </si>
  <si>
    <t>Notice Unrented</t>
  </si>
  <si>
    <t>Willow Brook Apartments</t>
  </si>
  <si>
    <t>Total Occupied Units</t>
  </si>
  <si>
    <t>Vacant Rented Ready</t>
  </si>
  <si>
    <t>Willow Brook Apartments</t>
  </si>
  <si>
    <t>Vacant Rented Not Ready</t>
  </si>
  <si>
    <t>Willow Brook Apartments</t>
  </si>
  <si>
    <t>Vacant Unrented Ready</t>
  </si>
  <si>
    <t>Willow Brook Apartments</t>
  </si>
  <si>
    <t>Vacant Unrented Not Ready</t>
  </si>
  <si>
    <t>Willow Brook Apartments</t>
  </si>
  <si>
    <t>Total Vacant Units</t>
  </si>
  <si>
    <t>Total Rentable Units</t>
  </si>
  <si>
    <t>Charge Code Summary</t>
  </si>
  <si>
    <t>Charge Code</t>
  </si>
  <si>
    <t>Scheduled</t>
  </si>
  <si>
    <t>Ledger: Resident</t>
  </si>
  <si>
    <t>Administration Fee</t>
  </si>
  <si>
    <t>Amenity Rent</t>
  </si>
  <si>
    <t>Application Fee</t>
  </si>
  <si>
    <t>Bounced Check Fee</t>
  </si>
  <si>
    <t>Cleaning Fees</t>
  </si>
  <si>
    <t>Concession-Partial Employee</t>
  </si>
  <si>
    <t>Concession-Resident</t>
  </si>
  <si>
    <t>Damages</t>
  </si>
  <si>
    <t>Electric Charge/Reimbursement</t>
  </si>
  <si>
    <t>Late Fee</t>
  </si>
  <si>
    <t>Month-to-Month Fee</t>
  </si>
  <si>
    <t>Month to Month Rent</t>
  </si>
  <si>
    <t>Pet Charge</t>
  </si>
  <si>
    <t>Rent</t>
  </si>
  <si>
    <t>Renters Insurance Fine</t>
  </si>
  <si>
    <t>Transfer Fee</t>
  </si>
  <si>
    <t>Trash Removal</t>
  </si>
  <si>
    <t>Water Allocation Charge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</si>
  <si>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</si>
  <si>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</si>
  <si>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</si>
  <si>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</si>
  <si>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</si>
  <si>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</si>
  <si>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</si>
  <si>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</si>
  <si>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</si>
  <si>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</si>
  <si>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</si>
  <si>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</si>
  <si>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</si>
  <si>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</si>
  <si>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</si>
  <si>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</si>
  <si>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</si>
  <si>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</si>
  <si>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</si>
  <si>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</si>
  <si>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03-302</t>
  </si>
  <si>
    <t>B2</t>
  </si>
  <si>
    <t>Vacant Rented Not Ready</t>
  </si>
  <si>
    <t>Holston, Aliahay</t>
  </si>
  <si>
    <t>Resident</t>
  </si>
  <si>
    <t>Amenity Rent</t>
  </si>
  <si>
    <t>Rent</t>
  </si>
  <si>
    <t>Charge Total:</t>
  </si>
  <si>
    <t>05-502</t>
  </si>
  <si>
    <t>C1</t>
  </si>
  <si>
    <t>Vacant Rented Not Ready</t>
  </si>
  <si>
    <t>Polk, Eddie</t>
  </si>
  <si>
    <t>Resident</t>
  </si>
  <si>
    <t>Amenity Rent</t>
  </si>
  <si>
    <t>Rent</t>
  </si>
  <si>
    <t>Pet Charge</t>
  </si>
  <si>
    <t>Charge Total:</t>
  </si>
  <si>
    <t>13-1303</t>
  </si>
  <si>
    <t>A2S</t>
  </si>
  <si>
    <t>Vacant Rented Ready</t>
  </si>
  <si>
    <t>Basulto Almira, Erduys</t>
  </si>
  <si>
    <t>Resident</t>
  </si>
  <si>
    <t>Amenity Rent</t>
  </si>
  <si>
    <t>Rent</t>
  </si>
  <si>
    <t>Charge Total:</t>
  </si>
  <si>
    <t>16-1602</t>
  </si>
  <si>
    <t>A2</t>
  </si>
  <si>
    <t>Notice Rented</t>
  </si>
  <si>
    <t>MONTGOMERY, ANGELITA</t>
  </si>
  <si>
    <t>Resident</t>
  </si>
  <si>
    <t>Amenity Rent</t>
  </si>
  <si>
    <t>Rent</t>
  </si>
  <si>
    <t>Concession-Resident</t>
  </si>
  <si>
    <t>Charge Total:</t>
  </si>
  <si>
    <t>Willow Brook Apartments Total:</t>
  </si>
  <si>
    <t>Rent Roll Valencedocs</t>
  </si>
  <si>
    <t>Woodchase Apartments</t>
  </si>
  <si>
    <t>Apr 2025</t>
  </si>
  <si>
    <t>Unit Details</t>
  </si>
  <si>
    <t>Bldg-Unit</t>
  </si>
  <si>
    <t>Unit Type</t>
  </si>
  <si>
    <t>SQFT</t>
  </si>
  <si>
    <t>Unit Status</t>
  </si>
  <si>
    <t>Resident</t>
  </si>
  <si>
    <t>Move-In</t>
  </si>
  <si>
    <t>Lease Start</t>
  </si>
  <si>
    <t>Lease End</t>
  </si>
  <si>
    <t>Expected Move-Out</t>
  </si>
  <si>
    <t>Market Rent</t>
  </si>
  <si>
    <t>Ledger</t>
  </si>
  <si>
    <t>Charge Code</t>
  </si>
  <si>
    <t>Transaction ID</t>
  </si>
  <si>
    <t>Post Date</t>
  </si>
  <si>
    <t>Actual Charges</t>
  </si>
  <si>
    <t>Scheduled Charges</t>
  </si>
  <si>
    <t>Balance</t>
  </si>
  <si>
    <t>Deposit Held</t>
  </si>
  <si>
    <t>01-101</t>
  </si>
  <si>
    <t>A1</t>
  </si>
  <si>
    <t>Occupied No Notice</t>
  </si>
  <si>
    <t>Ascher, James (James)</t>
  </si>
  <si>
    <t>Resident</t>
  </si>
  <si>
    <t>Rent</t>
  </si>
  <si>
    <t>354083323</t>
  </si>
  <si>
    <t>04/01/2025</t>
  </si>
  <si>
    <t>Charge Total:</t>
  </si>
  <si>
    <t>01-102</t>
  </si>
  <si>
    <t>A1</t>
  </si>
  <si>
    <t>Occupied No Notice</t>
  </si>
  <si>
    <t>Maschmeyer, M'liss</t>
  </si>
  <si>
    <t>Resident</t>
  </si>
  <si>
    <t>Amenity Rent</t>
  </si>
  <si>
    <t>354083451</t>
  </si>
  <si>
    <t>04/01/2025</t>
  </si>
  <si>
    <t>Rent</t>
  </si>
  <si>
    <t>354083555</t>
  </si>
  <si>
    <t>04/01/2025</t>
  </si>
  <si>
    <t>Charge Total:</t>
  </si>
  <si>
    <t>01-103</t>
  </si>
  <si>
    <t>A1</t>
  </si>
  <si>
    <t>Occupied No Notice</t>
  </si>
  <si>
    <t>Tedesco, Troy</t>
  </si>
  <si>
    <t>Resident</t>
  </si>
  <si>
    <t>Amenity Rent</t>
  </si>
  <si>
    <t>354083511</t>
  </si>
  <si>
    <t>04/01/2025</t>
  </si>
  <si>
    <t>Amenity Rent</t>
  </si>
  <si>
    <t>354083265</t>
  </si>
  <si>
    <t>04/01/2025</t>
  </si>
  <si>
    <t>Rent</t>
  </si>
  <si>
    <t>354083327</t>
  </si>
  <si>
    <t>04/01/2025</t>
  </si>
  <si>
    <t>Charge Total:</t>
  </si>
  <si>
    <t>01-104</t>
  </si>
  <si>
    <t>A1</t>
  </si>
  <si>
    <t>Occupied No Notice</t>
  </si>
  <si>
    <t>Shearon, Elizabeth A.</t>
  </si>
  <si>
    <t>Resident</t>
  </si>
  <si>
    <t>Rent</t>
  </si>
  <si>
    <t>354083459</t>
  </si>
  <si>
    <t>04/01/2025</t>
  </si>
  <si>
    <t>Concession-Resident</t>
  </si>
  <si>
    <t>354083337</t>
  </si>
  <si>
    <t>04/01/2025</t>
  </si>
  <si>
    <t>Charge Total:</t>
  </si>
  <si>
    <t>01-105</t>
  </si>
  <si>
    <t>A1</t>
  </si>
  <si>
    <t>Occupied No Notice</t>
  </si>
  <si>
    <t>Ruiz, Angelina</t>
  </si>
  <si>
    <t>Resident</t>
  </si>
  <si>
    <t>Amenity Rent</t>
  </si>
  <si>
    <t>354083571</t>
  </si>
  <si>
    <t>04/01/2025</t>
  </si>
  <si>
    <t>Amenity Rent</t>
  </si>
  <si>
    <t>354083326</t>
  </si>
  <si>
    <t>04/01/2025</t>
  </si>
  <si>
    <t>Rent</t>
  </si>
  <si>
    <t>354083252</t>
  </si>
  <si>
    <t>04/01/2025</t>
  </si>
  <si>
    <t>Late Fee</t>
  </si>
  <si>
    <t>354401906</t>
  </si>
  <si>
    <t>04/04/2025</t>
  </si>
  <si>
    <t>Charge Total:</t>
  </si>
  <si>
    <t>01-106</t>
  </si>
  <si>
    <t>A1</t>
  </si>
  <si>
    <t>Occupied No Notice</t>
  </si>
  <si>
    <t>Moore, Kelles</t>
  </si>
  <si>
    <t>Resident</t>
  </si>
  <si>
    <t>Amenity Rent</t>
  </si>
  <si>
    <t>354083255</t>
  </si>
  <si>
    <t>04/01/2025</t>
  </si>
  <si>
    <t>Rent</t>
  </si>
  <si>
    <t>354083249</t>
  </si>
  <si>
    <t>04/01/2025</t>
  </si>
  <si>
    <t>Charge Total:</t>
  </si>
  <si>
    <t>01-107</t>
  </si>
  <si>
    <t>A1</t>
  </si>
  <si>
    <t>Occupied No Notice</t>
  </si>
  <si>
    <t>Austin, Dana</t>
  </si>
  <si>
    <t>Resident</t>
  </si>
  <si>
    <t>Rent</t>
  </si>
  <si>
    <t>354083524</t>
  </si>
  <si>
    <t>04/01/2025</t>
  </si>
  <si>
    <t>Charge Total:</t>
  </si>
  <si>
    <t>01-108</t>
  </si>
  <si>
    <t>A1</t>
  </si>
  <si>
    <t>Occupied No Notice</t>
  </si>
  <si>
    <t>Martin, Albert</t>
  </si>
  <si>
    <t>Resident</t>
  </si>
  <si>
    <t>Amenity Rent</t>
  </si>
  <si>
    <t>354083316</t>
  </si>
  <si>
    <t>04/01/2025</t>
  </si>
  <si>
    <t>Rent</t>
  </si>
  <si>
    <t>354083496</t>
  </si>
  <si>
    <t>04/01/2025</t>
  </si>
  <si>
    <t>Charge Total:</t>
  </si>
  <si>
    <t>01-109</t>
  </si>
  <si>
    <t>A1</t>
  </si>
  <si>
    <t>Occupied No Notice</t>
  </si>
  <si>
    <t>Estrada, Erica</t>
  </si>
  <si>
    <t>Resident</t>
  </si>
  <si>
    <t>Amenity Rent</t>
  </si>
  <si>
    <t>354083245</t>
  </si>
  <si>
    <t>04/01/2025</t>
  </si>
  <si>
    <t>Rent</t>
  </si>
  <si>
    <t>354083412</t>
  </si>
  <si>
    <t>04/01/2025</t>
  </si>
  <si>
    <t>Late Fee</t>
  </si>
  <si>
    <t>354401903</t>
  </si>
  <si>
    <t>04/04/2025</t>
  </si>
  <si>
    <t>Charge Total:</t>
  </si>
  <si>
    <t>01-110</t>
  </si>
  <si>
    <t>A1</t>
  </si>
  <si>
    <t>Occupied No Notice</t>
  </si>
  <si>
    <t>Concepcion, Jesus</t>
  </si>
  <si>
    <t>Resident</t>
  </si>
  <si>
    <t>Amenity Rent</t>
  </si>
  <si>
    <t>354083390</t>
  </si>
  <si>
    <t>04/01/2025</t>
  </si>
  <si>
    <t>Rent</t>
  </si>
  <si>
    <t>354083506</t>
  </si>
  <si>
    <t>04/01/2025</t>
  </si>
  <si>
    <t>Charge Total:</t>
  </si>
  <si>
    <t>01-111</t>
  </si>
  <si>
    <t>A1</t>
  </si>
  <si>
    <t>Occupied No Notice</t>
  </si>
  <si>
    <t>Canales, Timoteo</t>
  </si>
  <si>
    <t>Resident</t>
  </si>
  <si>
    <t>Amenity Rent</t>
  </si>
  <si>
    <t>354083518</t>
  </si>
  <si>
    <t>04/01/2025</t>
  </si>
  <si>
    <t>Amenity Rent</t>
  </si>
  <si>
    <t>354083493</t>
  </si>
  <si>
    <t>04/01/2025</t>
  </si>
  <si>
    <t>Rent</t>
  </si>
  <si>
    <t>354083545</t>
  </si>
  <si>
    <t>04/01/2025</t>
  </si>
  <si>
    <t>Charge Total:</t>
  </si>
  <si>
    <t>01-112</t>
  </si>
  <si>
    <t>A1</t>
  </si>
  <si>
    <t>Occupied No Notice</t>
  </si>
  <si>
    <t>Rojas Escalona, Yolaini</t>
  </si>
  <si>
    <t>Resident</t>
  </si>
  <si>
    <t>Amenity Rent</t>
  </si>
  <si>
    <t>354083490</t>
  </si>
  <si>
    <t>04/01/2025</t>
  </si>
  <si>
    <t>Rent</t>
  </si>
  <si>
    <t>354083251</t>
  </si>
  <si>
    <t>04/01/2025</t>
  </si>
  <si>
    <t>Charge Total:</t>
  </si>
  <si>
    <t>01-121</t>
  </si>
  <si>
    <t>A1</t>
  </si>
  <si>
    <t>Occupied No Notice</t>
  </si>
  <si>
    <t>LaGrange, Dixie</t>
  </si>
  <si>
    <t>Resident</t>
  </si>
  <si>
    <t>Rent</t>
  </si>
  <si>
    <t>354083417</t>
  </si>
  <si>
    <t>04/01/2025</t>
  </si>
  <si>
    <t>Charge Total:</t>
  </si>
  <si>
    <t>01-122</t>
  </si>
  <si>
    <t>A1</t>
  </si>
  <si>
    <t>Occupied No Notice</t>
  </si>
  <si>
    <t>Ochoa, Daniel</t>
  </si>
  <si>
    <t>Resident</t>
  </si>
  <si>
    <t>Rent</t>
  </si>
  <si>
    <t>354083322</t>
  </si>
  <si>
    <t>04/01/2025</t>
  </si>
  <si>
    <t>Charge Total:</t>
  </si>
  <si>
    <t>01-123</t>
  </si>
  <si>
    <t>A1</t>
  </si>
  <si>
    <t>Occupied No Notice</t>
  </si>
  <si>
    <t>Singh, Kulwant</t>
  </si>
  <si>
    <t>Resident</t>
  </si>
  <si>
    <t>Rent</t>
  </si>
  <si>
    <t>354083381</t>
  </si>
  <si>
    <t>04/01/2025</t>
  </si>
  <si>
    <t>Charge Total:</t>
  </si>
  <si>
    <t>01-124</t>
  </si>
  <si>
    <t>A1</t>
  </si>
  <si>
    <t>Occupied No Notice</t>
  </si>
  <si>
    <t>Vilayphone, Tenchi</t>
  </si>
  <si>
    <t>Resident</t>
  </si>
  <si>
    <t>Rent</t>
  </si>
  <si>
    <t>354083247</t>
  </si>
  <si>
    <t>04/01/2025</t>
  </si>
  <si>
    <t>Late Fee</t>
  </si>
  <si>
    <t>354401897</t>
  </si>
  <si>
    <t>04/04/2025</t>
  </si>
  <si>
    <t>Charge Total:</t>
  </si>
  <si>
    <t>01-125</t>
  </si>
  <si>
    <t>A1</t>
  </si>
  <si>
    <t>Occupied No Notice</t>
  </si>
  <si>
    <t>Lakis, Lauren</t>
  </si>
  <si>
    <t>Resident</t>
  </si>
  <si>
    <t>Rent</t>
  </si>
  <si>
    <t>354083385</t>
  </si>
  <si>
    <t>04/01/2025</t>
  </si>
  <si>
    <t>Charge Total:</t>
  </si>
  <si>
    <t>01-126</t>
  </si>
  <si>
    <t>A1</t>
  </si>
  <si>
    <t>Occupied No Notice</t>
  </si>
  <si>
    <t>Riswadkar, Ameya</t>
  </si>
  <si>
    <t>Resident</t>
  </si>
  <si>
    <t>Rent</t>
  </si>
  <si>
    <t>354083396</t>
  </si>
  <si>
    <t>04/01/2025</t>
  </si>
  <si>
    <t>Charge Total:</t>
  </si>
  <si>
    <t>01-127</t>
  </si>
  <si>
    <t>A1</t>
  </si>
  <si>
    <t>Occupied No Notice</t>
  </si>
  <si>
    <t>Tirado, Monserrate</t>
  </si>
  <si>
    <t>Resident</t>
  </si>
  <si>
    <t>Rent</t>
  </si>
  <si>
    <t>354083531</t>
  </si>
  <si>
    <t>04/01/2025</t>
  </si>
  <si>
    <t>Charge Total:</t>
  </si>
  <si>
    <t>01-128</t>
  </si>
  <si>
    <t>A1</t>
  </si>
  <si>
    <t>Occupied No Notice</t>
  </si>
  <si>
    <t>Zhou, Yun</t>
  </si>
  <si>
    <t>Resident</t>
  </si>
  <si>
    <t>Rent</t>
  </si>
  <si>
    <t>354083259</t>
  </si>
  <si>
    <t>04/01/2025</t>
  </si>
  <si>
    <t>Charge Total:</t>
  </si>
  <si>
    <t>01-129</t>
  </si>
  <si>
    <t>A1</t>
  </si>
  <si>
    <t>Occupied No Notice</t>
  </si>
  <si>
    <t>Cruz, Leyanis</t>
  </si>
  <si>
    <t>Resident</t>
  </si>
  <si>
    <t>Rent</t>
  </si>
  <si>
    <t>354083445</t>
  </si>
  <si>
    <t>04/01/2025</t>
  </si>
  <si>
    <t>Concession-Resident</t>
  </si>
  <si>
    <t>354437926</t>
  </si>
  <si>
    <t>04/01/2025</t>
  </si>
  <si>
    <t>Charge Total:</t>
  </si>
  <si>
    <t>01-130</t>
  </si>
  <si>
    <t>A1</t>
  </si>
  <si>
    <t>Occupied No Notice</t>
  </si>
  <si>
    <t>Ruiz, Crystal</t>
  </si>
  <si>
    <t>Resident</t>
  </si>
  <si>
    <t>Rent</t>
  </si>
  <si>
    <t>354083449</t>
  </si>
  <si>
    <t>04/01/2025</t>
  </si>
  <si>
    <t>Late Fee</t>
  </si>
  <si>
    <t>354401901</t>
  </si>
  <si>
    <t>04/04/2025</t>
  </si>
  <si>
    <t>Renters Insurance Fine</t>
  </si>
  <si>
    <t>354042083</t>
  </si>
  <si>
    <t>04/01/2025</t>
  </si>
  <si>
    <t>Charge Total:</t>
  </si>
  <si>
    <t>01-131</t>
  </si>
  <si>
    <t>A1</t>
  </si>
  <si>
    <t>Occupied No Notice</t>
  </si>
  <si>
    <t>Andrews, John</t>
  </si>
  <si>
    <t>Resident</t>
  </si>
  <si>
    <t>Rent</t>
  </si>
  <si>
    <t>354083278</t>
  </si>
  <si>
    <t>04/01/2025</t>
  </si>
  <si>
    <t>Concession-Resident</t>
  </si>
  <si>
    <t>354083535</t>
  </si>
  <si>
    <t>04/01/2025</t>
  </si>
  <si>
    <t>Charge Total:</t>
  </si>
  <si>
    <t>01-132</t>
  </si>
  <si>
    <t>A1</t>
  </si>
  <si>
    <t>Occupied No Notice</t>
  </si>
  <si>
    <t>Johnson, Christian</t>
  </si>
  <si>
    <t>Resident</t>
  </si>
  <si>
    <t>Rent</t>
  </si>
  <si>
    <t>354083300</t>
  </si>
  <si>
    <t>04/01/2025</t>
  </si>
  <si>
    <t>Charge Total:</t>
  </si>
  <si>
    <t>02-211</t>
  </si>
  <si>
    <t>B1A</t>
  </si>
  <si>
    <t>Occupied No Notice</t>
  </si>
  <si>
    <t>Ramsey, Shawn</t>
  </si>
  <si>
    <t>Resident</t>
  </si>
  <si>
    <t>Amenity Rent</t>
  </si>
  <si>
    <t>354083583</t>
  </si>
  <si>
    <t>04/01/2025</t>
  </si>
  <si>
    <t>Amenity Rent</t>
  </si>
  <si>
    <t>354083564</t>
  </si>
  <si>
    <t>04/01/2025</t>
  </si>
  <si>
    <t>Rent</t>
  </si>
  <si>
    <t>354083517</t>
  </si>
  <si>
    <t>04/01/2025</t>
  </si>
  <si>
    <t>Charge Total:</t>
  </si>
  <si>
    <t>02-212</t>
  </si>
  <si>
    <t>B1A</t>
  </si>
  <si>
    <t>Notice Unrented</t>
  </si>
  <si>
    <t>Helgeson, Benjamin</t>
  </si>
  <si>
    <t>Resident</t>
  </si>
  <si>
    <t>Amenity Rent</t>
  </si>
  <si>
    <t>354083440</t>
  </si>
  <si>
    <t>04/01/2025</t>
  </si>
  <si>
    <t>Amenity Rent</t>
  </si>
  <si>
    <t>354083573</t>
  </si>
  <si>
    <t>04/01/2025</t>
  </si>
  <si>
    <t>Rent</t>
  </si>
  <si>
    <t>354083576</t>
  </si>
  <si>
    <t>04/01/2025</t>
  </si>
  <si>
    <t>Charge Total:</t>
  </si>
  <si>
    <t>02-213</t>
  </si>
  <si>
    <t>B1A</t>
  </si>
  <si>
    <t>Vacant Unrented Not Ready</t>
  </si>
  <si>
    <t>-- Vacant --</t>
  </si>
  <si>
    <t>-</t>
  </si>
  <si>
    <t>Charge Total:</t>
  </si>
  <si>
    <t>02-214</t>
  </si>
  <si>
    <t>B1A</t>
  </si>
  <si>
    <t>Occupied No Notice</t>
  </si>
  <si>
    <t>Mares, Angelita</t>
  </si>
  <si>
    <t>Resident</t>
  </si>
  <si>
    <t>Amenity Rent</t>
  </si>
  <si>
    <t>354083264</t>
  </si>
  <si>
    <t>04/01/2025</t>
  </si>
  <si>
    <t>Amenity Rent</t>
  </si>
  <si>
    <t>354083376</t>
  </si>
  <si>
    <t>04/01/2025</t>
  </si>
  <si>
    <t>Rent</t>
  </si>
  <si>
    <t>354083313</t>
  </si>
  <si>
    <t>04/01/2025</t>
  </si>
  <si>
    <t>Concession-Resident</t>
  </si>
  <si>
    <t>354437927</t>
  </si>
  <si>
    <t>04/01/2025</t>
  </si>
  <si>
    <t>Late Fee</t>
  </si>
  <si>
    <t>354401908</t>
  </si>
  <si>
    <t>04/04/2025</t>
  </si>
  <si>
    <t>Charge Total:</t>
  </si>
  <si>
    <t>02-215</t>
  </si>
  <si>
    <t>B1A</t>
  </si>
  <si>
    <t>Notice Unrented</t>
  </si>
  <si>
    <t>Teichman, Sarah</t>
  </si>
  <si>
    <t>Resident</t>
  </si>
  <si>
    <t>Rent</t>
  </si>
  <si>
    <t>354083505</t>
  </si>
  <si>
    <t>04/01/2025</t>
  </si>
  <si>
    <t>Charge Total:</t>
  </si>
  <si>
    <t>02-216</t>
  </si>
  <si>
    <t>B1A</t>
  </si>
  <si>
    <t>Occupied No Notice</t>
  </si>
  <si>
    <t>Fiore, Kristen</t>
  </si>
  <si>
    <t>Resident</t>
  </si>
  <si>
    <t>Amenity Rent</t>
  </si>
  <si>
    <t>354083275</t>
  </si>
  <si>
    <t>04/01/2025</t>
  </si>
  <si>
    <t>Rent</t>
  </si>
  <si>
    <t>354083237</t>
  </si>
  <si>
    <t>04/01/2025</t>
  </si>
  <si>
    <t>Concession-Resident</t>
  </si>
  <si>
    <t>354083467</t>
  </si>
  <si>
    <t>04/01/2025</t>
  </si>
  <si>
    <t>Charge Total:</t>
  </si>
  <si>
    <t>02-217</t>
  </si>
  <si>
    <t>B1A</t>
  </si>
  <si>
    <t>Occupied No Notice</t>
  </si>
  <si>
    <t>Sack, Michael</t>
  </si>
  <si>
    <t>Resident</t>
  </si>
  <si>
    <t>Amenity Rent</t>
  </si>
  <si>
    <t>354083330</t>
  </si>
  <si>
    <t>04/01/2025</t>
  </si>
  <si>
    <t>Rent</t>
  </si>
  <si>
    <t>354083425</t>
  </si>
  <si>
    <t>04/01/2025</t>
  </si>
  <si>
    <t>Charge Total:</t>
  </si>
  <si>
    <t>02-218</t>
  </si>
  <si>
    <t>B1A</t>
  </si>
  <si>
    <t>Occupied No Notice</t>
  </si>
  <si>
    <t>Jones, Noah</t>
  </si>
  <si>
    <t>Resident</t>
  </si>
  <si>
    <t>Amenity Rent</t>
  </si>
  <si>
    <t>354083301</t>
  </si>
  <si>
    <t>04/01/2025</t>
  </si>
  <si>
    <t>Rent</t>
  </si>
  <si>
    <t>354083284</t>
  </si>
  <si>
    <t>04/01/2025</t>
  </si>
  <si>
    <t>Charge Total:</t>
  </si>
  <si>
    <t>02-221</t>
  </si>
  <si>
    <t>B1A</t>
  </si>
  <si>
    <t>Occupied No Notice</t>
  </si>
  <si>
    <t>Leyva, Guillermo</t>
  </si>
  <si>
    <t>Resident</t>
  </si>
  <si>
    <t>Rent</t>
  </si>
  <si>
    <t>354083503</t>
  </si>
  <si>
    <t>04/01/2025</t>
  </si>
  <si>
    <t>Charge Total:</t>
  </si>
  <si>
    <t>02-222</t>
  </si>
  <si>
    <t>B1A</t>
  </si>
  <si>
    <t>Occupied No Notice</t>
  </si>
  <si>
    <t>Trujillo, Nina</t>
  </si>
  <si>
    <t>Resident</t>
  </si>
  <si>
    <t>Rent</t>
  </si>
  <si>
    <t>354083470</t>
  </si>
  <si>
    <t>04/01/2025</t>
  </si>
  <si>
    <t>Charge Total:</t>
  </si>
  <si>
    <t>02-223</t>
  </si>
  <si>
    <t>B1A</t>
  </si>
  <si>
    <t>Vacant Rented Not Ready</t>
  </si>
  <si>
    <t>-- Vacant --</t>
  </si>
  <si>
    <t>-</t>
  </si>
  <si>
    <t>Charge Total:</t>
  </si>
  <si>
    <t>02-224</t>
  </si>
  <si>
    <t>B1A</t>
  </si>
  <si>
    <t>Occupied No Notice</t>
  </si>
  <si>
    <t>Herrera, Haley</t>
  </si>
  <si>
    <t>Resident</t>
  </si>
  <si>
    <t>Amenity Rent</t>
  </si>
  <si>
    <t>354083510</t>
  </si>
  <si>
    <t>04/01/2025</t>
  </si>
  <si>
    <t>Rent</t>
  </si>
  <si>
    <t>354083539</t>
  </si>
  <si>
    <t>04/01/2025</t>
  </si>
  <si>
    <t>Concession-Resident</t>
  </si>
  <si>
    <t>354083520</t>
  </si>
  <si>
    <t>04/01/2025</t>
  </si>
  <si>
    <t>Renters Insurance Fine</t>
  </si>
  <si>
    <t>354042278</t>
  </si>
  <si>
    <t>04/01/2025</t>
  </si>
  <si>
    <t>Charge Total:</t>
  </si>
  <si>
    <t>02-225</t>
  </si>
  <si>
    <t>B1A</t>
  </si>
  <si>
    <t>Occupied No Notice</t>
  </si>
  <si>
    <t>Petrillo, Chelsea</t>
  </si>
  <si>
    <t>Resident</t>
  </si>
  <si>
    <t>Amenity Rent</t>
  </si>
  <si>
    <t>354083567</t>
  </si>
  <si>
    <t>04/01/2025</t>
  </si>
  <si>
    <t>Rent</t>
  </si>
  <si>
    <t>354083457</t>
  </si>
  <si>
    <t>04/01/2025</t>
  </si>
  <si>
    <t>Charge Total:</t>
  </si>
  <si>
    <t>02-226</t>
  </si>
  <si>
    <t>B1A</t>
  </si>
  <si>
    <t>Occupied No Notice</t>
  </si>
  <si>
    <t>De La Rosa, Michael</t>
  </si>
  <si>
    <t>Resident</t>
  </si>
  <si>
    <t>Rent</t>
  </si>
  <si>
    <t>354083295</t>
  </si>
  <si>
    <t>04/01/2025</t>
  </si>
  <si>
    <t>Charge Total:</t>
  </si>
  <si>
    <t>02-227</t>
  </si>
  <si>
    <t>B1A</t>
  </si>
  <si>
    <t>Occupied No Notice</t>
  </si>
  <si>
    <t>Staffon, Rebecca</t>
  </si>
  <si>
    <t>Resident</t>
  </si>
  <si>
    <t>Amenity Rent</t>
  </si>
  <si>
    <t>354083401</t>
  </si>
  <si>
    <t>04/01/2025</t>
  </si>
  <si>
    <t>Rent</t>
  </si>
  <si>
    <t>354083320</t>
  </si>
  <si>
    <t>04/01/2025</t>
  </si>
  <si>
    <t>Charge Total:</t>
  </si>
  <si>
    <t>02-228</t>
  </si>
  <si>
    <t>B1A</t>
  </si>
  <si>
    <t>Occupied No Notice</t>
  </si>
  <si>
    <t>Coronado, Salvador</t>
  </si>
  <si>
    <t>Resident</t>
  </si>
  <si>
    <t>Rent</t>
  </si>
  <si>
    <t>354083452</t>
  </si>
  <si>
    <t>04/01/2025</t>
  </si>
  <si>
    <t>Charge Total:</t>
  </si>
  <si>
    <t>03-311</t>
  </si>
  <si>
    <t>A2</t>
  </si>
  <si>
    <t>Occupied No Notice</t>
  </si>
  <si>
    <t>Garcia Lopez, Maria</t>
  </si>
  <si>
    <t>Resident</t>
  </si>
  <si>
    <t>Amenity Rent</t>
  </si>
  <si>
    <t>354083353</t>
  </si>
  <si>
    <t>04/01/2025</t>
  </si>
  <si>
    <t>Rent</t>
  </si>
  <si>
    <t>354083340</t>
  </si>
  <si>
    <t>04/01/2025</t>
  </si>
  <si>
    <t>Charge Total:</t>
  </si>
  <si>
    <t>03-312</t>
  </si>
  <si>
    <t>A2</t>
  </si>
  <si>
    <t>Occupied No Notice</t>
  </si>
  <si>
    <t>Wheeless, Katharine</t>
  </si>
  <si>
    <t>Resident</t>
  </si>
  <si>
    <t>Amenity Rent</t>
  </si>
  <si>
    <t>354083558</t>
  </si>
  <si>
    <t>04/01/2025</t>
  </si>
  <si>
    <t>Rent</t>
  </si>
  <si>
    <t>354083306</t>
  </si>
  <si>
    <t>04/01/2025</t>
  </si>
  <si>
    <t>Charge Total:</t>
  </si>
  <si>
    <t>03-313</t>
  </si>
  <si>
    <t>A2</t>
  </si>
  <si>
    <t>Occupied No Notice</t>
  </si>
  <si>
    <t>Ehwa, Kevin</t>
  </si>
  <si>
    <t>Resident</t>
  </si>
  <si>
    <t>Amenity Rent</t>
  </si>
  <si>
    <t>354083570</t>
  </si>
  <si>
    <t>04/01/2025</t>
  </si>
  <si>
    <t>Rent</t>
  </si>
  <si>
    <t>354083530</t>
  </si>
  <si>
    <t>04/01/2025</t>
  </si>
  <si>
    <t>Renters Insurance Fine</t>
  </si>
  <si>
    <t>354042064</t>
  </si>
  <si>
    <t>04/01/2025</t>
  </si>
  <si>
    <t>Charge Total:</t>
  </si>
  <si>
    <t>03-314</t>
  </si>
  <si>
    <t>A2</t>
  </si>
  <si>
    <t>Occupied No Notice</t>
  </si>
  <si>
    <t>Masis, Audrey (Andy)</t>
  </si>
  <si>
    <t>Resident</t>
  </si>
  <si>
    <t>Amenity Rent</t>
  </si>
  <si>
    <t>354083242</t>
  </si>
  <si>
    <t>04/01/2025</t>
  </si>
  <si>
    <t>Rent</t>
  </si>
  <si>
    <t>354083389</t>
  </si>
  <si>
    <t>04/01/2025</t>
  </si>
  <si>
    <t>Charge Total:</t>
  </si>
  <si>
    <t>03-315</t>
  </si>
  <si>
    <t>A2</t>
  </si>
  <si>
    <t>Occupied No Notice</t>
  </si>
  <si>
    <t>Aguilar, Anna</t>
  </si>
  <si>
    <t>Resident</t>
  </si>
  <si>
    <t>Rent</t>
  </si>
  <si>
    <t>354083438</t>
  </si>
  <si>
    <t>04/01/2025</t>
  </si>
  <si>
    <t>Charge Total:</t>
  </si>
  <si>
    <t>03-316</t>
  </si>
  <si>
    <t>A2</t>
  </si>
  <si>
    <t>Occupied No Notice</t>
  </si>
  <si>
    <t>Depaz Martinez, Yaritza</t>
  </si>
  <si>
    <t>Resident</t>
  </si>
  <si>
    <t>Amenity Rent</t>
  </si>
  <si>
    <t>354083534</t>
  </si>
  <si>
    <t>04/01/2025</t>
  </si>
  <si>
    <t>Rent</t>
  </si>
  <si>
    <t>354083404</t>
  </si>
  <si>
    <t>04/01/2025</t>
  </si>
  <si>
    <t>Charge Total:</t>
  </si>
  <si>
    <t>03-317</t>
  </si>
  <si>
    <t>A2</t>
  </si>
  <si>
    <t>Occupied No Notice</t>
  </si>
  <si>
    <t>Lopez, Miranda</t>
  </si>
  <si>
    <t>Resident</t>
  </si>
  <si>
    <t>Amenity Rent</t>
  </si>
  <si>
    <t>354083382</t>
  </si>
  <si>
    <t>04/01/2025</t>
  </si>
  <si>
    <t>Amenity Rent</t>
  </si>
  <si>
    <t>354083584</t>
  </si>
  <si>
    <t>04/01/2025</t>
  </si>
  <si>
    <t>Rent</t>
  </si>
  <si>
    <t>354083585</t>
  </si>
  <si>
    <t>04/01/2025</t>
  </si>
  <si>
    <t>Charge Total:</t>
  </si>
  <si>
    <t>03-318</t>
  </si>
  <si>
    <t>A2</t>
  </si>
  <si>
    <t>Occupied No Notice</t>
  </si>
  <si>
    <t>Schwartz, Hattie</t>
  </si>
  <si>
    <t>Resident</t>
  </si>
  <si>
    <t>Amenity Rent</t>
  </si>
  <si>
    <t>354083280</t>
  </si>
  <si>
    <t>04/01/2025</t>
  </si>
  <si>
    <t>Rent</t>
  </si>
  <si>
    <t>354083413</t>
  </si>
  <si>
    <t>04/01/2025</t>
  </si>
  <si>
    <t>Concession-Resident</t>
  </si>
  <si>
    <t>354083577</t>
  </si>
  <si>
    <t>04/01/2025</t>
  </si>
  <si>
    <t>Charge Total:</t>
  </si>
  <si>
    <t>03-321</t>
  </si>
  <si>
    <t>A2</t>
  </si>
  <si>
    <t>Occupied No Notice</t>
  </si>
  <si>
    <t>Timken, Thomas J.</t>
  </si>
  <si>
    <t>Resident</t>
  </si>
  <si>
    <t>Rent</t>
  </si>
  <si>
    <t>354083562</t>
  </si>
  <si>
    <t>04/01/2025</t>
  </si>
  <si>
    <t>Charge Total:</t>
  </si>
  <si>
    <t>03-322</t>
  </si>
  <si>
    <t>A2</t>
  </si>
  <si>
    <t>Occupied No Notice</t>
  </si>
  <si>
    <t>Webster, Hannah</t>
  </si>
  <si>
    <t>Resident</t>
  </si>
  <si>
    <t>Rent</t>
  </si>
  <si>
    <t>354083469</t>
  </si>
  <si>
    <t>04/01/2025</t>
  </si>
  <si>
    <t>Renters Insurance Fine</t>
  </si>
  <si>
    <t>354041848</t>
  </si>
  <si>
    <t>04/01/2025</t>
  </si>
  <si>
    <t>Charge Total:</t>
  </si>
  <si>
    <t>03-323</t>
  </si>
  <si>
    <t>A2</t>
  </si>
  <si>
    <t>Occupied No Notice</t>
  </si>
  <si>
    <t>Nagar, Manuel</t>
  </si>
  <si>
    <t>Resident</t>
  </si>
  <si>
    <t>Rent</t>
  </si>
  <si>
    <t>354083578</t>
  </si>
  <si>
    <t>04/01/2025</t>
  </si>
  <si>
    <t>Charge Total:</t>
  </si>
  <si>
    <t>03-324</t>
  </si>
  <si>
    <t>A2</t>
  </si>
  <si>
    <t>Occupied No Notice</t>
  </si>
  <si>
    <t>Passaloukos, Michael</t>
  </si>
  <si>
    <t>Resident</t>
  </si>
  <si>
    <t>Amenity Rent</t>
  </si>
  <si>
    <t>354083394</t>
  </si>
  <si>
    <t>04/01/2025</t>
  </si>
  <si>
    <t>Rent</t>
  </si>
  <si>
    <t>354083257</t>
  </si>
  <si>
    <t>04/01/2025</t>
  </si>
  <si>
    <t>Charge Total:</t>
  </si>
  <si>
    <t>03-325</t>
  </si>
  <si>
    <t>A2</t>
  </si>
  <si>
    <t>Occupied No Notice</t>
  </si>
  <si>
    <t>Jackson, Jessica</t>
  </si>
  <si>
    <t>Resident</t>
  </si>
  <si>
    <t>Rent</t>
  </si>
  <si>
    <t>354083529</t>
  </si>
  <si>
    <t>04/01/2025</t>
  </si>
  <si>
    <t>Charge Total:</t>
  </si>
  <si>
    <t>03-326</t>
  </si>
  <si>
    <t>A2</t>
  </si>
  <si>
    <t>Occupied No Notice</t>
  </si>
  <si>
    <t>Hwyl, Valerie</t>
  </si>
  <si>
    <t>Resident</t>
  </si>
  <si>
    <t>Rent</t>
  </si>
  <si>
    <t>354083525</t>
  </si>
  <si>
    <t>04/01/2025</t>
  </si>
  <si>
    <t>Charge Total:</t>
  </si>
  <si>
    <t>03-327</t>
  </si>
  <si>
    <t>A2</t>
  </si>
  <si>
    <t>Occupied No Notice</t>
  </si>
  <si>
    <t>Hinojoza, Jostin</t>
  </si>
  <si>
    <t>Resident</t>
  </si>
  <si>
    <t>Amenity Rent</t>
  </si>
  <si>
    <t>354083485</t>
  </si>
  <si>
    <t>04/01/2025</t>
  </si>
  <si>
    <t>Rent</t>
  </si>
  <si>
    <t>354083424</t>
  </si>
  <si>
    <t>04/01/2025</t>
  </si>
  <si>
    <t>Charge Total:</t>
  </si>
  <si>
    <t>03-328</t>
  </si>
  <si>
    <t>A2</t>
  </si>
  <si>
    <t>Occupied No Notice</t>
  </si>
  <si>
    <t>Banteurt Alvarez, Yonardy</t>
  </si>
  <si>
    <t>Resident</t>
  </si>
  <si>
    <t>Rent</t>
  </si>
  <si>
    <t>354083281</t>
  </si>
  <si>
    <t>04/01/2025</t>
  </si>
  <si>
    <t>Concession-Resident</t>
  </si>
  <si>
    <t>354083427</t>
  </si>
  <si>
    <t>04/01/2025</t>
  </si>
  <si>
    <t>Charge Total:</t>
  </si>
  <si>
    <t>04-411</t>
  </si>
  <si>
    <t>B1A</t>
  </si>
  <si>
    <t>Occupied No Notice</t>
  </si>
  <si>
    <t>Morgan, Donna</t>
  </si>
  <si>
    <t>Resident</t>
  </si>
  <si>
    <t>Amenity Rent</t>
  </si>
  <si>
    <t>354083466</t>
  </si>
  <si>
    <t>04/01/2025</t>
  </si>
  <si>
    <t>Amenity Rent</t>
  </si>
  <si>
    <t>354083549</t>
  </si>
  <si>
    <t>04/01/2025</t>
  </si>
  <si>
    <t>Rent</t>
  </si>
  <si>
    <t>354083397</t>
  </si>
  <si>
    <t>04/01/2025</t>
  </si>
  <si>
    <t>Charge Total:</t>
  </si>
  <si>
    <t>04-412</t>
  </si>
  <si>
    <t>B1A</t>
  </si>
  <si>
    <t>Occupied No Notice</t>
  </si>
  <si>
    <t>Hernandez, Valerie</t>
  </si>
  <si>
    <t>Resident</t>
  </si>
  <si>
    <t>Amenity Rent</t>
  </si>
  <si>
    <t>354083335</t>
  </si>
  <si>
    <t>04/01/2025</t>
  </si>
  <si>
    <t>Rent</t>
  </si>
  <si>
    <t>354083321</t>
  </si>
  <si>
    <t>04/01/2025</t>
  </si>
  <si>
    <t>Concession-Resident</t>
  </si>
  <si>
    <t>354351234</t>
  </si>
  <si>
    <t>04/01/2025</t>
  </si>
  <si>
    <t>Charge Total:</t>
  </si>
  <si>
    <t>04-413</t>
  </si>
  <si>
    <t>B1A</t>
  </si>
  <si>
    <t>Occupied No Notice</t>
  </si>
  <si>
    <t>Probelski, Lauren</t>
  </si>
  <si>
    <t>Resident</t>
  </si>
  <si>
    <t>Amenity Rent</t>
  </si>
  <si>
    <t>354083270</t>
  </si>
  <si>
    <t>04/01/2025</t>
  </si>
  <si>
    <t>Amenity Rent</t>
  </si>
  <si>
    <t>354083328</t>
  </si>
  <si>
    <t>04/01/2025</t>
  </si>
  <si>
    <t>Rent</t>
  </si>
  <si>
    <t>354083476</t>
  </si>
  <si>
    <t>04/01/2025</t>
  </si>
  <si>
    <t>Concession-Resident</t>
  </si>
  <si>
    <t>354083456</t>
  </si>
  <si>
    <t>04/01/2025</t>
  </si>
  <si>
    <t>Charge Total:</t>
  </si>
  <si>
    <t>04-414</t>
  </si>
  <si>
    <t>B1A</t>
  </si>
  <si>
    <t>Occupied No Notice</t>
  </si>
  <si>
    <t>FRANKLIN, TAMINKA</t>
  </si>
  <si>
    <t>Resident</t>
  </si>
  <si>
    <t>Amenity Rent</t>
  </si>
  <si>
    <t>354083253</t>
  </si>
  <si>
    <t>04/01/2025</t>
  </si>
  <si>
    <t>Rent</t>
  </si>
  <si>
    <t>354083277</t>
  </si>
  <si>
    <t>04/01/2025</t>
  </si>
  <si>
    <t>Charge Total:</t>
  </si>
  <si>
    <t>04-415</t>
  </si>
  <si>
    <t>B1A</t>
  </si>
  <si>
    <t>Occupied No Notice</t>
  </si>
  <si>
    <t>Berns, Aaron</t>
  </si>
  <si>
    <t>Resident</t>
  </si>
  <si>
    <t>Rent</t>
  </si>
  <si>
    <t>354083408</t>
  </si>
  <si>
    <t>04/01/2025</t>
  </si>
  <si>
    <t>Concession-Resident</t>
  </si>
  <si>
    <t>354083336</t>
  </si>
  <si>
    <t>04/01/2025</t>
  </si>
  <si>
    <t>Charge Total:</t>
  </si>
  <si>
    <t>04-416</t>
  </si>
  <si>
    <t>B1A</t>
  </si>
  <si>
    <t>Occupied No Notice</t>
  </si>
  <si>
    <t>Blake, Warren</t>
  </si>
  <si>
    <t>Resident</t>
  </si>
  <si>
    <t>Amenity Rent</t>
  </si>
  <si>
    <t>354430488</t>
  </si>
  <si>
    <t>04/03/2025</t>
  </si>
  <si>
    <t>Rent</t>
  </si>
  <si>
    <t>354430489</t>
  </si>
  <si>
    <t>04/03/2025</t>
  </si>
  <si>
    <t>Administration Fee</t>
  </si>
  <si>
    <t>354430487</t>
  </si>
  <si>
    <t>04/03/2025</t>
  </si>
  <si>
    <t>Charge Total:</t>
  </si>
  <si>
    <t>04-417</t>
  </si>
  <si>
    <t>B1A</t>
  </si>
  <si>
    <t>Occupied No Notice</t>
  </si>
  <si>
    <t>Gill, William</t>
  </si>
  <si>
    <t>Resident</t>
  </si>
  <si>
    <t>Rent</t>
  </si>
  <si>
    <t>354083528</t>
  </si>
  <si>
    <t>04/01/2025</t>
  </si>
  <si>
    <t>Charge Total:</t>
  </si>
  <si>
    <t>04-418</t>
  </si>
  <si>
    <t>B1A</t>
  </si>
  <si>
    <t>Occupied No Notice</t>
  </si>
  <si>
    <t>White, Joshua</t>
  </si>
  <si>
    <t>Resident</t>
  </si>
  <si>
    <t>Amenity Rent</t>
  </si>
  <si>
    <t>354083465</t>
  </si>
  <si>
    <t>04/01/2025</t>
  </si>
  <si>
    <t>Amenity Rent</t>
  </si>
  <si>
    <t>354083363</t>
  </si>
  <si>
    <t>04/01/2025</t>
  </si>
  <si>
    <t>Rent</t>
  </si>
  <si>
    <t>354083354</t>
  </si>
  <si>
    <t>04/01/2025</t>
  </si>
  <si>
    <t>Concession-Resident</t>
  </si>
  <si>
    <t>354083366</t>
  </si>
  <si>
    <t>04/01/2025</t>
  </si>
  <si>
    <t>Charge Total:</t>
  </si>
  <si>
    <t>04-421</t>
  </si>
  <si>
    <t>B1A</t>
  </si>
  <si>
    <t>Occupied No Notice</t>
  </si>
  <si>
    <t>Zarifis, Ken</t>
  </si>
  <si>
    <t>Resident</t>
  </si>
  <si>
    <t>Rent</t>
  </si>
  <si>
    <t>354083433</t>
  </si>
  <si>
    <t>04/01/2025</t>
  </si>
  <si>
    <t>Concession-Resident</t>
  </si>
  <si>
    <t>354083536</t>
  </si>
  <si>
    <t>04/01/2025</t>
  </si>
  <si>
    <t>Charge Total:</t>
  </si>
  <si>
    <t>04-422</t>
  </si>
  <si>
    <t>B1A</t>
  </si>
  <si>
    <t>Occupied No Notice</t>
  </si>
  <si>
    <t>Tang, Liyan</t>
  </si>
  <si>
    <t>Resident</t>
  </si>
  <si>
    <t>Amenity Rent</t>
  </si>
  <si>
    <t>354083566</t>
  </si>
  <si>
    <t>04/01/2025</t>
  </si>
  <si>
    <t>Rent</t>
  </si>
  <si>
    <t>354083298</t>
  </si>
  <si>
    <t>04/01/2025</t>
  </si>
  <si>
    <t>Charge Total:</t>
  </si>
  <si>
    <t>04-423</t>
  </si>
  <si>
    <t>B1A</t>
  </si>
  <si>
    <t>Occupied No Notice</t>
  </si>
  <si>
    <t>Urban, Carmen</t>
  </si>
  <si>
    <t>Resident</t>
  </si>
  <si>
    <t>Month to Month Rent</t>
  </si>
  <si>
    <t>354083358</t>
  </si>
  <si>
    <t>04/01/2025</t>
  </si>
  <si>
    <t>Month-to-Month Fee</t>
  </si>
  <si>
    <t>354083523</t>
  </si>
  <si>
    <t>04/01/2025</t>
  </si>
  <si>
    <t>Charge Total:</t>
  </si>
  <si>
    <t>04-424</t>
  </si>
  <si>
    <t>B1A</t>
  </si>
  <si>
    <t>Occupied No Notice</t>
  </si>
  <si>
    <t>Sakbani, Khaldon</t>
  </si>
  <si>
    <t>Resident</t>
  </si>
  <si>
    <t>Amenity Rent</t>
  </si>
  <si>
    <t>354083460</t>
  </si>
  <si>
    <t>04/01/2025</t>
  </si>
  <si>
    <t>Rent</t>
  </si>
  <si>
    <t>354083269</t>
  </si>
  <si>
    <t>04/01/2025</t>
  </si>
  <si>
    <t>Charge Total:</t>
  </si>
  <si>
    <t>04-425</t>
  </si>
  <si>
    <t>B1A</t>
  </si>
  <si>
    <t>Occupied No Notice</t>
  </si>
  <si>
    <t>oad, Balam</t>
  </si>
  <si>
    <t>Resident</t>
  </si>
  <si>
    <t>Rent</t>
  </si>
  <si>
    <t>354083393</t>
  </si>
  <si>
    <t>04/01/2025</t>
  </si>
  <si>
    <t>Charge Total:</t>
  </si>
  <si>
    <t>04-426</t>
  </si>
  <si>
    <t>B1A</t>
  </si>
  <si>
    <t>Occupied No Notice</t>
  </si>
  <si>
    <t>Coburn, Jessica</t>
  </si>
  <si>
    <t>Resident</t>
  </si>
  <si>
    <t>Month to Month Rent</t>
  </si>
  <si>
    <t>354083302</t>
  </si>
  <si>
    <t>04/01/2025</t>
  </si>
  <si>
    <t>Concession-Partial Employee</t>
  </si>
  <si>
    <t>354083435</t>
  </si>
  <si>
    <t>04/01/2025</t>
  </si>
  <si>
    <t>Charge Total:</t>
  </si>
  <si>
    <t>04-427</t>
  </si>
  <si>
    <t>B1A</t>
  </si>
  <si>
    <t>Occupied No Notice</t>
  </si>
  <si>
    <t>Martinez, Cesar</t>
  </si>
  <si>
    <t>Resident</t>
  </si>
  <si>
    <t>Rent</t>
  </si>
  <si>
    <t>354083582</t>
  </si>
  <si>
    <t>04/01/2025</t>
  </si>
  <si>
    <t>Charge Total:</t>
  </si>
  <si>
    <t>04-428</t>
  </si>
  <si>
    <t>B1A</t>
  </si>
  <si>
    <t>Occupied No Notice</t>
  </si>
  <si>
    <t>Ortiz, Jessica</t>
  </si>
  <si>
    <t>Resident</t>
  </si>
  <si>
    <t>Rent</t>
  </si>
  <si>
    <t>354083442</t>
  </si>
  <si>
    <t>04/01/2025</t>
  </si>
  <si>
    <t>Charge Total:</t>
  </si>
  <si>
    <t>04-431</t>
  </si>
  <si>
    <t>B1A</t>
  </si>
  <si>
    <t>Occupied No Notice</t>
  </si>
  <si>
    <t>Marshall, Jonathan</t>
  </si>
  <si>
    <t>Resident</t>
  </si>
  <si>
    <t>Rent</t>
  </si>
  <si>
    <t>354083551</t>
  </si>
  <si>
    <t>04/01/2025</t>
  </si>
  <si>
    <t>Charge Total:</t>
  </si>
  <si>
    <t>04-432</t>
  </si>
  <si>
    <t>B1A</t>
  </si>
  <si>
    <t>Occupied No Notice</t>
  </si>
  <si>
    <t>Lewallen, Lace</t>
  </si>
  <si>
    <t>Resident</t>
  </si>
  <si>
    <t>Amenity Rent</t>
  </si>
  <si>
    <t>354083276</t>
  </si>
  <si>
    <t>04/01/2025</t>
  </si>
  <si>
    <t>Rent</t>
  </si>
  <si>
    <t>354083338</t>
  </si>
  <si>
    <t>04/01/2025</t>
  </si>
  <si>
    <t>Charge Total:</t>
  </si>
  <si>
    <t>04-433</t>
  </si>
  <si>
    <t>B1A</t>
  </si>
  <si>
    <t>Occupied No Notice</t>
  </si>
  <si>
    <t>Kitson, Emily</t>
  </si>
  <si>
    <t>Resident</t>
  </si>
  <si>
    <t>Amenity Rent</t>
  </si>
  <si>
    <t>354083283</t>
  </si>
  <si>
    <t>04/01/2025</t>
  </si>
  <si>
    <t>Rent</t>
  </si>
  <si>
    <t>354083261</t>
  </si>
  <si>
    <t>04/01/2025</t>
  </si>
  <si>
    <t>Charge Total:</t>
  </si>
  <si>
    <t>04-434</t>
  </si>
  <si>
    <t>B1A</t>
  </si>
  <si>
    <t>Occupied No Notice</t>
  </si>
  <si>
    <t>Constantine, Ryan</t>
  </si>
  <si>
    <t>Resident</t>
  </si>
  <si>
    <t>Rent</t>
  </si>
  <si>
    <t>354083502</t>
  </si>
  <si>
    <t>04/01/2025</t>
  </si>
  <si>
    <t>Concession-Resident</t>
  </si>
  <si>
    <t>354083365</t>
  </si>
  <si>
    <t>04/01/2025</t>
  </si>
  <si>
    <t>Charge Total:</t>
  </si>
  <si>
    <t>04-435</t>
  </si>
  <si>
    <t>B1A</t>
  </si>
  <si>
    <t>Occupied No Notice</t>
  </si>
  <si>
    <t>Alanis, Marco</t>
  </si>
  <si>
    <t>Resident</t>
  </si>
  <si>
    <t>Amenity Rent</t>
  </si>
  <si>
    <t>354083410</t>
  </si>
  <si>
    <t>04/01/2025</t>
  </si>
  <si>
    <t>Rent</t>
  </si>
  <si>
    <t>354083238</t>
  </si>
  <si>
    <t>04/01/2025</t>
  </si>
  <si>
    <t>Charge Total:</t>
  </si>
  <si>
    <t>04-436</t>
  </si>
  <si>
    <t>B1A</t>
  </si>
  <si>
    <t>Notice Unrented</t>
  </si>
  <si>
    <t>Green, Eric</t>
  </si>
  <si>
    <t>Resident</t>
  </si>
  <si>
    <t>Rent</t>
  </si>
  <si>
    <t>354083446</t>
  </si>
  <si>
    <t>04/01/2025</t>
  </si>
  <si>
    <t>Charge Total:</t>
  </si>
  <si>
    <t>04-437</t>
  </si>
  <si>
    <t>B1A</t>
  </si>
  <si>
    <t>Vacant Rented Ready</t>
  </si>
  <si>
    <t>-- Vacant --</t>
  </si>
  <si>
    <t>-</t>
  </si>
  <si>
    <t>Charge Total:</t>
  </si>
  <si>
    <t>04-438</t>
  </si>
  <si>
    <t>B1A</t>
  </si>
  <si>
    <t>Occupied No Notice</t>
  </si>
  <si>
    <t>Vega, Matthew</t>
  </si>
  <si>
    <t>Resident</t>
  </si>
  <si>
    <t>Amenity Rent</t>
  </si>
  <si>
    <t>354083444</t>
  </si>
  <si>
    <t>04/01/2025</t>
  </si>
  <si>
    <t>Amenity Rent</t>
  </si>
  <si>
    <t>354083455</t>
  </si>
  <si>
    <t>04/01/2025</t>
  </si>
  <si>
    <t>Rent</t>
  </si>
  <si>
    <t>354083461</t>
  </si>
  <si>
    <t>04/01/2025</t>
  </si>
  <si>
    <t>Charge Total:</t>
  </si>
  <si>
    <t>05-511</t>
  </si>
  <si>
    <t>B1</t>
  </si>
  <si>
    <t>Occupied No Notice</t>
  </si>
  <si>
    <t>Bacon, John</t>
  </si>
  <si>
    <t>Resident</t>
  </si>
  <si>
    <t>Amenity Rent</t>
  </si>
  <si>
    <t>354083421</t>
  </si>
  <si>
    <t>04/01/2025</t>
  </si>
  <si>
    <t>Rent</t>
  </si>
  <si>
    <t>354083266</t>
  </si>
  <si>
    <t>04/01/2025</t>
  </si>
  <si>
    <t>Charge Total:</t>
  </si>
  <si>
    <t>05-512</t>
  </si>
  <si>
    <t>B1</t>
  </si>
  <si>
    <t>Occupied No Notice</t>
  </si>
  <si>
    <t>Galindo, Jacquelyn</t>
  </si>
  <si>
    <t>Resident</t>
  </si>
  <si>
    <t>Amenity Rent</t>
  </si>
  <si>
    <t>354083569</t>
  </si>
  <si>
    <t>04/01/2025</t>
  </si>
  <si>
    <t>Rent</t>
  </si>
  <si>
    <t>354083309</t>
  </si>
  <si>
    <t>04/01/2025</t>
  </si>
  <si>
    <t>Charge Total:</t>
  </si>
  <si>
    <t>05-513</t>
  </si>
  <si>
    <t>B1</t>
  </si>
  <si>
    <t>Occupied No Notice</t>
  </si>
  <si>
    <t>Borgman, Chelsea</t>
  </si>
  <si>
    <t>Resident</t>
  </si>
  <si>
    <t>Amenity Rent</t>
  </si>
  <si>
    <t>354083471</t>
  </si>
  <si>
    <t>04/01/2025</t>
  </si>
  <si>
    <t>Amenity Rent</t>
  </si>
  <si>
    <t>354083411</t>
  </si>
  <si>
    <t>04/01/2025</t>
  </si>
  <si>
    <t>Rent</t>
  </si>
  <si>
    <t>354083370</t>
  </si>
  <si>
    <t>04/01/2025</t>
  </si>
  <si>
    <t>Charge Total:</t>
  </si>
  <si>
    <t>05-514</t>
  </si>
  <si>
    <t>B1</t>
  </si>
  <si>
    <t>Occupied No Notice</t>
  </si>
  <si>
    <t>Holguin, Isias</t>
  </si>
  <si>
    <t>Resident</t>
  </si>
  <si>
    <t>Amenity Rent</t>
  </si>
  <si>
    <t>354272147</t>
  </si>
  <si>
    <t>04/01/2025</t>
  </si>
  <si>
    <t>Rent</t>
  </si>
  <si>
    <t>354272148</t>
  </si>
  <si>
    <t>04/01/2025</t>
  </si>
  <si>
    <t>Administration Fee</t>
  </si>
  <si>
    <t>354272146</t>
  </si>
  <si>
    <t>04/01/2025</t>
  </si>
  <si>
    <t>Charge Total:</t>
  </si>
  <si>
    <t>05-515</t>
  </si>
  <si>
    <t>B1</t>
  </si>
  <si>
    <t>Occupied No Notice</t>
  </si>
  <si>
    <t>Quintanilla, Ezekiel</t>
  </si>
  <si>
    <t>Resident</t>
  </si>
  <si>
    <t>Amenity Rent</t>
  </si>
  <si>
    <t>354083263</t>
  </si>
  <si>
    <t>04/01/2025</t>
  </si>
  <si>
    <t>Amenity Rent</t>
  </si>
  <si>
    <t>354083556</t>
  </si>
  <si>
    <t>04/01/2025</t>
  </si>
  <si>
    <t>Rent</t>
  </si>
  <si>
    <t>354083375</t>
  </si>
  <si>
    <t>04/01/2025</t>
  </si>
  <si>
    <t>Charge Total:</t>
  </si>
  <si>
    <t>05-516</t>
  </si>
  <si>
    <t>B1</t>
  </si>
  <si>
    <t>Occupied No Notice</t>
  </si>
  <si>
    <t>Johnson, Jonathan</t>
  </si>
  <si>
    <t>Resident</t>
  </si>
  <si>
    <t>Rent</t>
  </si>
  <si>
    <t>354083310</t>
  </si>
  <si>
    <t>04/01/2025</t>
  </si>
  <si>
    <t>Charge Total:</t>
  </si>
  <si>
    <t>05-517</t>
  </si>
  <si>
    <t>B1</t>
  </si>
  <si>
    <t>Occupied No Notice</t>
  </si>
  <si>
    <t>Smith, Tasha</t>
  </si>
  <si>
    <t>Resident</t>
  </si>
  <si>
    <t>Amenity Rent</t>
  </si>
  <si>
    <t>354083350</t>
  </si>
  <si>
    <t>04/01/2025</t>
  </si>
  <si>
    <t>Amenity Rent</t>
  </si>
  <si>
    <t>354083458</t>
  </si>
  <si>
    <t>04/01/2025</t>
  </si>
  <si>
    <t>Rent</t>
  </si>
  <si>
    <t>354083430</t>
  </si>
  <si>
    <t>04/01/2025</t>
  </si>
  <si>
    <t>Concession-Resident</t>
  </si>
  <si>
    <t>354351233</t>
  </si>
  <si>
    <t>04/01/2025</t>
  </si>
  <si>
    <t>Charge Total:</t>
  </si>
  <si>
    <t>05-518</t>
  </si>
  <si>
    <t>B1</t>
  </si>
  <si>
    <t>Occupied No Notice</t>
  </si>
  <si>
    <t>Mutombo, Ngindu</t>
  </si>
  <si>
    <t>Resident</t>
  </si>
  <si>
    <t>Amenity Rent</t>
  </si>
  <si>
    <t>354083384</t>
  </si>
  <si>
    <t>04/01/2025</t>
  </si>
  <si>
    <t>Rent</t>
  </si>
  <si>
    <t>354083500</t>
  </si>
  <si>
    <t>04/01/2025</t>
  </si>
  <si>
    <t>Charge Total:</t>
  </si>
  <si>
    <t>05-521</t>
  </si>
  <si>
    <t>B1</t>
  </si>
  <si>
    <t>Occupied No Notice</t>
  </si>
  <si>
    <t>Donovan, Terence</t>
  </si>
  <si>
    <t>Resident</t>
  </si>
  <si>
    <t>Amenity Rent</t>
  </si>
  <si>
    <t>354083495</t>
  </si>
  <si>
    <t>04/01/2025</t>
  </si>
  <si>
    <t>Rent</t>
  </si>
  <si>
    <t>354083462</t>
  </si>
  <si>
    <t>04/01/2025</t>
  </si>
  <si>
    <t>Charge Total:</t>
  </si>
  <si>
    <t>05-522</t>
  </si>
  <si>
    <t>B1</t>
  </si>
  <si>
    <t>Occupied No Notice</t>
  </si>
  <si>
    <t>Butler, Trevor</t>
  </si>
  <si>
    <t>Resident</t>
  </si>
  <si>
    <t>Rent</t>
  </si>
  <si>
    <t>354083250</t>
  </si>
  <si>
    <t>04/01/2025</t>
  </si>
  <si>
    <t>Charge Total:</t>
  </si>
  <si>
    <t>05-523</t>
  </si>
  <si>
    <t>B1</t>
  </si>
  <si>
    <t>Occupied No Notice</t>
  </si>
  <si>
    <t>Williams, Jason</t>
  </si>
  <si>
    <t>Resident</t>
  </si>
  <si>
    <t>Rent</t>
  </si>
  <si>
    <t>354083244</t>
  </si>
  <si>
    <t>04/01/2025</t>
  </si>
  <si>
    <t>Charge Total:</t>
  </si>
  <si>
    <t>05-524</t>
  </si>
  <si>
    <t>B1</t>
  </si>
  <si>
    <t>Occupied No Notice</t>
  </si>
  <si>
    <t>Hanson, Rylie</t>
  </si>
  <si>
    <t>Resident</t>
  </si>
  <si>
    <t>Rent</t>
  </si>
  <si>
    <t>354083507</t>
  </si>
  <si>
    <t>04/01/2025</t>
  </si>
  <si>
    <t>Key Charge</t>
  </si>
  <si>
    <t>354265750</t>
  </si>
  <si>
    <t>04/01/2025</t>
  </si>
  <si>
    <t>Transfer Fee</t>
  </si>
  <si>
    <t>354530727</t>
  </si>
  <si>
    <t>04/10/2025</t>
  </si>
  <si>
    <t>Charge Total:</t>
  </si>
  <si>
    <t>05-525</t>
  </si>
  <si>
    <t>B1</t>
  </si>
  <si>
    <t>Occupied No Notice</t>
  </si>
  <si>
    <t>Manansala Jr, Lloydalvin</t>
  </si>
  <si>
    <t>Resident</t>
  </si>
  <si>
    <t>Amenity Rent</t>
  </si>
  <si>
    <t>354083519</t>
  </si>
  <si>
    <t>04/01/2025</t>
  </si>
  <si>
    <t>Rent</t>
  </si>
  <si>
    <t>354083406</t>
  </si>
  <si>
    <t>04/01/2025</t>
  </si>
  <si>
    <t>Late Fee</t>
  </si>
  <si>
    <t>354401905</t>
  </si>
  <si>
    <t>04/04/2025</t>
  </si>
  <si>
    <t>Charge Total:</t>
  </si>
  <si>
    <t>05-526</t>
  </si>
  <si>
    <t>B1</t>
  </si>
  <si>
    <t>Occupied No Notice</t>
  </si>
  <si>
    <t>Ganske, Ross</t>
  </si>
  <si>
    <t>Resident</t>
  </si>
  <si>
    <t>Rent</t>
  </si>
  <si>
    <t>354083296</t>
  </si>
  <si>
    <t>04/01/2025</t>
  </si>
  <si>
    <t>Charge Total:</t>
  </si>
  <si>
    <t>05-527</t>
  </si>
  <si>
    <t>B1</t>
  </si>
  <si>
    <t>Occupied No Notice</t>
  </si>
  <si>
    <t>McInnis, Christopher</t>
  </si>
  <si>
    <t>Resident</t>
  </si>
  <si>
    <t>Rent</t>
  </si>
  <si>
    <t>354083437</t>
  </si>
  <si>
    <t>04/01/2025</t>
  </si>
  <si>
    <t>Concession-Resident</t>
  </si>
  <si>
    <t>354477564</t>
  </si>
  <si>
    <t>04/01/2025</t>
  </si>
  <si>
    <t>Charge Total:</t>
  </si>
  <si>
    <t>05-528</t>
  </si>
  <si>
    <t>B1</t>
  </si>
  <si>
    <t>Occupied No Notice</t>
  </si>
  <si>
    <t>Dominguez Garcia, Ismael</t>
  </si>
  <si>
    <t>Resident</t>
  </si>
  <si>
    <t>Rent</t>
  </si>
  <si>
    <t>354083434</t>
  </si>
  <si>
    <t>04/01/2025</t>
  </si>
  <si>
    <t>Late Fee</t>
  </si>
  <si>
    <t>354401899</t>
  </si>
  <si>
    <t>04/04/2025</t>
  </si>
  <si>
    <t>Charge Total:</t>
  </si>
  <si>
    <t>06-611</t>
  </si>
  <si>
    <t>B1</t>
  </si>
  <si>
    <t>Vacant Rented Not Ready</t>
  </si>
  <si>
    <t>-- Vacant --</t>
  </si>
  <si>
    <t>-</t>
  </si>
  <si>
    <t>Charge Total:</t>
  </si>
  <si>
    <t>06-612</t>
  </si>
  <si>
    <t>B1</t>
  </si>
  <si>
    <t>Occupied No Notice</t>
  </si>
  <si>
    <t>Gail, India</t>
  </si>
  <si>
    <t>Resident</t>
  </si>
  <si>
    <t>Amenity Rent</t>
  </si>
  <si>
    <t>354083504</t>
  </si>
  <si>
    <t>04/01/2025</t>
  </si>
  <si>
    <t>Rent</t>
  </si>
  <si>
    <t>354083533</t>
  </si>
  <si>
    <t>04/01/2025</t>
  </si>
  <si>
    <t>Charge Total:</t>
  </si>
  <si>
    <t>06-613</t>
  </si>
  <si>
    <t>B1</t>
  </si>
  <si>
    <t>Occupied No Notice</t>
  </si>
  <si>
    <t>Soto, Arisleida</t>
  </si>
  <si>
    <t>Resident</t>
  </si>
  <si>
    <t>Amenity Rent</t>
  </si>
  <si>
    <t>354137109</t>
  </si>
  <si>
    <t>04/01/2025</t>
  </si>
  <si>
    <t>Rent</t>
  </si>
  <si>
    <t>354137108</t>
  </si>
  <si>
    <t>04/01/2025</t>
  </si>
  <si>
    <t>Administration Fee</t>
  </si>
  <si>
    <t>354309103</t>
  </si>
  <si>
    <t>03/29/2025</t>
  </si>
  <si>
    <t>Charge Total:</t>
  </si>
  <si>
    <t>06-614</t>
  </si>
  <si>
    <t>B1</t>
  </si>
  <si>
    <t>Occupied No Notice</t>
  </si>
  <si>
    <t>Camilo, Sandra</t>
  </si>
  <si>
    <t>Resident</t>
  </si>
  <si>
    <t>Amenity Rent</t>
  </si>
  <si>
    <t>354083331</t>
  </si>
  <si>
    <t>04/01/2025</t>
  </si>
  <si>
    <t>Rent</t>
  </si>
  <si>
    <t>354083474</t>
  </si>
  <si>
    <t>04/01/2025</t>
  </si>
  <si>
    <t>Charge Total:</t>
  </si>
  <si>
    <t>06-621</t>
  </si>
  <si>
    <t>B1</t>
  </si>
  <si>
    <t>Occupied No Notice</t>
  </si>
  <si>
    <t>Laxton, Hannah</t>
  </si>
  <si>
    <t>Resident</t>
  </si>
  <si>
    <t>Amenity Rent</t>
  </si>
  <si>
    <t>354083492</t>
  </si>
  <si>
    <t>04/01/2025</t>
  </si>
  <si>
    <t>Rent</t>
  </si>
  <si>
    <t>354083362</t>
  </si>
  <si>
    <t>04/01/2025</t>
  </si>
  <si>
    <t>Charge Total:</t>
  </si>
  <si>
    <t>06-622</t>
  </si>
  <si>
    <t>B1</t>
  </si>
  <si>
    <t>Occupied No Notice</t>
  </si>
  <si>
    <t>Karabi, Shaaheen</t>
  </si>
  <si>
    <t>Resident</t>
  </si>
  <si>
    <t>Rent</t>
  </si>
  <si>
    <t>354083377</t>
  </si>
  <si>
    <t>04/01/2025</t>
  </si>
  <si>
    <t>Charge Total:</t>
  </si>
  <si>
    <t>06-623</t>
  </si>
  <si>
    <t>B1</t>
  </si>
  <si>
    <t>Occupied No Notice</t>
  </si>
  <si>
    <t>Meyer, Samantha (Sam)</t>
  </si>
  <si>
    <t>Resident</t>
  </si>
  <si>
    <t>Rent</t>
  </si>
  <si>
    <t>354083480</t>
  </si>
  <si>
    <t>04/01/2025</t>
  </si>
  <si>
    <t>Charge Total:</t>
  </si>
  <si>
    <t>06-624</t>
  </si>
  <si>
    <t>B1</t>
  </si>
  <si>
    <t>Occupied No Notice</t>
  </si>
  <si>
    <t>Pang Abas, Anthony</t>
  </si>
  <si>
    <t>Resident</t>
  </si>
  <si>
    <t>Rent</t>
  </si>
  <si>
    <t>354083479</t>
  </si>
  <si>
    <t>04/01/2025</t>
  </si>
  <si>
    <t>Charge Total:</t>
  </si>
  <si>
    <t>07-711</t>
  </si>
  <si>
    <t>A2</t>
  </si>
  <si>
    <t>Occupied No Notice</t>
  </si>
  <si>
    <t>Ruiz, Savannah</t>
  </si>
  <si>
    <t>Resident</t>
  </si>
  <si>
    <t>Amenity Rent</t>
  </si>
  <si>
    <t>354101982</t>
  </si>
  <si>
    <t>04/01/2025</t>
  </si>
  <si>
    <t>Amenity Rent</t>
  </si>
  <si>
    <t>354101990</t>
  </si>
  <si>
    <t>04/01/2025</t>
  </si>
  <si>
    <t>Amenity Rent</t>
  </si>
  <si>
    <t>354101985</t>
  </si>
  <si>
    <t>04/01/2025</t>
  </si>
  <si>
    <t>Rent</t>
  </si>
  <si>
    <t>354101983</t>
  </si>
  <si>
    <t>04/01/2025</t>
  </si>
  <si>
    <t>Concession-Resident</t>
  </si>
  <si>
    <t>354101984</t>
  </si>
  <si>
    <t>04/01/2025</t>
  </si>
  <si>
    <t>Charge Total:</t>
  </si>
  <si>
    <t>07-712</t>
  </si>
  <si>
    <t>A2</t>
  </si>
  <si>
    <t>Occupied No Notice</t>
  </si>
  <si>
    <t>Lopez, Russell</t>
  </si>
  <si>
    <t>Resident</t>
  </si>
  <si>
    <t>Rent</t>
  </si>
  <si>
    <t>354083422</t>
  </si>
  <si>
    <t>04/01/2025</t>
  </si>
  <si>
    <t>Renters Insurance Fine</t>
  </si>
  <si>
    <t>354042057</t>
  </si>
  <si>
    <t>04/01/2025</t>
  </si>
  <si>
    <t>Charge Total:</t>
  </si>
  <si>
    <t>07-713</t>
  </si>
  <si>
    <t>A2</t>
  </si>
  <si>
    <t>Occupied No Notice</t>
  </si>
  <si>
    <t>Martin, Matthieu</t>
  </si>
  <si>
    <t>Resident</t>
  </si>
  <si>
    <t>Amenity Rent</t>
  </si>
  <si>
    <t>354083587</t>
  </si>
  <si>
    <t>04/01/2025</t>
  </si>
  <si>
    <t>Rent</t>
  </si>
  <si>
    <t>354083515</t>
  </si>
  <si>
    <t>04/01/2025</t>
  </si>
  <si>
    <t>Renters Insurance Fine</t>
  </si>
  <si>
    <t>354042050</t>
  </si>
  <si>
    <t>04/01/2025</t>
  </si>
  <si>
    <t>Charge Total:</t>
  </si>
  <si>
    <t>07-714</t>
  </si>
  <si>
    <t>A2</t>
  </si>
  <si>
    <t>Occupied No Notice</t>
  </si>
  <si>
    <t>Marsh, Sampson</t>
  </si>
  <si>
    <t>Resident</t>
  </si>
  <si>
    <t>Amenity Rent</t>
  </si>
  <si>
    <t>354083429</t>
  </si>
  <si>
    <t>04/01/2025</t>
  </si>
  <si>
    <t>Rent</t>
  </si>
  <si>
    <t>354083292</t>
  </si>
  <si>
    <t>04/01/2025</t>
  </si>
  <si>
    <t>Concession-Resident</t>
  </si>
  <si>
    <t>354083315</t>
  </si>
  <si>
    <t>04/01/2025</t>
  </si>
  <si>
    <t>Charge Total:</t>
  </si>
  <si>
    <t>07-715</t>
  </si>
  <si>
    <t>A2</t>
  </si>
  <si>
    <t>Occupied No Notice</t>
  </si>
  <si>
    <t>Gray, Carmen</t>
  </si>
  <si>
    <t>Resident</t>
  </si>
  <si>
    <t>Amenity Rent</t>
  </si>
  <si>
    <t>354083420</t>
  </si>
  <si>
    <t>04/01/2025</t>
  </si>
  <si>
    <t>Rent</t>
  </si>
  <si>
    <t>354083274</t>
  </si>
  <si>
    <t>04/01/2025</t>
  </si>
  <si>
    <t>Charge Total:</t>
  </si>
  <si>
    <t>07-716</t>
  </si>
  <si>
    <t>A2</t>
  </si>
  <si>
    <t>Occupied No Notice</t>
  </si>
  <si>
    <t>Shelnutt, Jason</t>
  </si>
  <si>
    <t>Resident</t>
  </si>
  <si>
    <t>Amenity Rent</t>
  </si>
  <si>
    <t>354083329</t>
  </si>
  <si>
    <t>04/01/2025</t>
  </si>
  <si>
    <t>Rent</t>
  </si>
  <si>
    <t>354083387</t>
  </si>
  <si>
    <t>04/01/2025</t>
  </si>
  <si>
    <t>Charge Total:</t>
  </si>
  <si>
    <t>07-717</t>
  </si>
  <si>
    <t>A2</t>
  </si>
  <si>
    <t>Vacant Unrented Not Ready</t>
  </si>
  <si>
    <t>-- Vacant --</t>
  </si>
  <si>
    <t>-</t>
  </si>
  <si>
    <t>Charge Total:</t>
  </si>
  <si>
    <t>07-718</t>
  </si>
  <si>
    <t>A2</t>
  </si>
  <si>
    <t>Occupied No Notice</t>
  </si>
  <si>
    <t>Vazquez, Carlos</t>
  </si>
  <si>
    <t>Resident</t>
  </si>
  <si>
    <t>Amenity Rent</t>
  </si>
  <si>
    <t>354083512</t>
  </si>
  <si>
    <t>04/01/2025</t>
  </si>
  <si>
    <t>Rent</t>
  </si>
  <si>
    <t>354083262</t>
  </si>
  <si>
    <t>04/01/2025</t>
  </si>
  <si>
    <t>Charge Total:</t>
  </si>
  <si>
    <t>07-721</t>
  </si>
  <si>
    <t>A2</t>
  </si>
  <si>
    <t>Occupied No Notice</t>
  </si>
  <si>
    <t>Flores, Gregory</t>
  </si>
  <si>
    <t>Resident</t>
  </si>
  <si>
    <t>Amenity Rent</t>
  </si>
  <si>
    <t>354083426</t>
  </si>
  <si>
    <t>04/01/2025</t>
  </si>
  <si>
    <t>Rent</t>
  </si>
  <si>
    <t>354083317</t>
  </si>
  <si>
    <t>04/01/2025</t>
  </si>
  <si>
    <t>Charge Total:</t>
  </si>
  <si>
    <t>07-722</t>
  </si>
  <si>
    <t>A2</t>
  </si>
  <si>
    <t>Occupied No Notice</t>
  </si>
  <si>
    <t>Cruz-Maldonado, Lorena</t>
  </si>
  <si>
    <t>Resident</t>
  </si>
  <si>
    <t>Rent</t>
  </si>
  <si>
    <t>354083548</t>
  </si>
  <si>
    <t>04/01/2025</t>
  </si>
  <si>
    <t>Charge Total:</t>
  </si>
  <si>
    <t>07-723</t>
  </si>
  <si>
    <t>A2</t>
  </si>
  <si>
    <t>Occupied No Notice</t>
  </si>
  <si>
    <t>Foix, Michael</t>
  </si>
  <si>
    <t>Resident</t>
  </si>
  <si>
    <t>Rent</t>
  </si>
  <si>
    <t>354083311</t>
  </si>
  <si>
    <t>04/01/2025</t>
  </si>
  <si>
    <t>Pet Charge</t>
  </si>
  <si>
    <t>354323684</t>
  </si>
  <si>
    <t>04/02/2025</t>
  </si>
  <si>
    <t>Charge Total:</t>
  </si>
  <si>
    <t>07-724</t>
  </si>
  <si>
    <t>A2</t>
  </si>
  <si>
    <t>Occupied No Notice</t>
  </si>
  <si>
    <t>Ziser, Jesse Galen</t>
  </si>
  <si>
    <t>Resident</t>
  </si>
  <si>
    <t>Rent</t>
  </si>
  <si>
    <t>354083499</t>
  </si>
  <si>
    <t>04/01/2025</t>
  </si>
  <si>
    <t>Charge Total:</t>
  </si>
  <si>
    <t>07-725</t>
  </si>
  <si>
    <t>A2</t>
  </si>
  <si>
    <t>Occupied No Notice</t>
  </si>
  <si>
    <t>Veerani, Danish</t>
  </si>
  <si>
    <t>Resident</t>
  </si>
  <si>
    <t>Amenity Rent</t>
  </si>
  <si>
    <t>354083400</t>
  </si>
  <si>
    <t>04/01/2025</t>
  </si>
  <si>
    <t>Rent</t>
  </si>
  <si>
    <t>354083291</t>
  </si>
  <si>
    <t>04/01/2025</t>
  </si>
  <si>
    <t>Charge Total:</t>
  </si>
  <si>
    <t>07-726</t>
  </si>
  <si>
    <t>A2</t>
  </si>
  <si>
    <t>Occupied No Notice</t>
  </si>
  <si>
    <t>Denasty, Talicia</t>
  </si>
  <si>
    <t>Resident</t>
  </si>
  <si>
    <t>Amenity Rent</t>
  </si>
  <si>
    <t>354083288</t>
  </si>
  <si>
    <t>04/01/2025</t>
  </si>
  <si>
    <t>Rent</t>
  </si>
  <si>
    <t>354083568</t>
  </si>
  <si>
    <t>04/01/2025</t>
  </si>
  <si>
    <t>Charge Total:</t>
  </si>
  <si>
    <t>07-727</t>
  </si>
  <si>
    <t>A2</t>
  </si>
  <si>
    <t>Occupied No Notice</t>
  </si>
  <si>
    <t>Ababei, Roxana (Roxi)</t>
  </si>
  <si>
    <t>Resident</t>
  </si>
  <si>
    <t>Rent</t>
  </si>
  <si>
    <t>354083403</t>
  </si>
  <si>
    <t>04/01/2025</t>
  </si>
  <si>
    <t>Charge Total:</t>
  </si>
  <si>
    <t>07-728</t>
  </si>
  <si>
    <t>A2</t>
  </si>
  <si>
    <t>Occupied No Notice</t>
  </si>
  <si>
    <t>Corpus, Luis</t>
  </si>
  <si>
    <t>Resident</t>
  </si>
  <si>
    <t>Amenity Rent</t>
  </si>
  <si>
    <t>354083391</t>
  </si>
  <si>
    <t>04/01/2025</t>
  </si>
  <si>
    <t>Rent</t>
  </si>
  <si>
    <t>354083332</t>
  </si>
  <si>
    <t>04/01/2025</t>
  </si>
  <si>
    <t>Concession-Resident</t>
  </si>
  <si>
    <t>354083239</t>
  </si>
  <si>
    <t>04/01/2025</t>
  </si>
  <si>
    <t>Late Fee</t>
  </si>
  <si>
    <t>354401896</t>
  </si>
  <si>
    <t>04/04/2025</t>
  </si>
  <si>
    <t>Charge Total:</t>
  </si>
  <si>
    <t>07-731</t>
  </si>
  <si>
    <t>A2</t>
  </si>
  <si>
    <t>Occupied No Notice</t>
  </si>
  <si>
    <t>Sandoval, Joseph</t>
  </si>
  <si>
    <t>Resident</t>
  </si>
  <si>
    <t>Rent</t>
  </si>
  <si>
    <t>354083339</t>
  </si>
  <si>
    <t>04/01/2025</t>
  </si>
  <si>
    <t>Charge Total:</t>
  </si>
  <si>
    <t>07-732</t>
  </si>
  <si>
    <t>A2</t>
  </si>
  <si>
    <t>Notice Rented</t>
  </si>
  <si>
    <t>Beaty, Nathan</t>
  </si>
  <si>
    <t>Resident</t>
  </si>
  <si>
    <t>Amenity Rent</t>
  </si>
  <si>
    <t>354083324</t>
  </si>
  <si>
    <t>04/01/2025</t>
  </si>
  <si>
    <t>Rent</t>
  </si>
  <si>
    <t>354083290</t>
  </si>
  <si>
    <t>04/01/2025</t>
  </si>
  <si>
    <t>Charge Total:</t>
  </si>
  <si>
    <t>07-733</t>
  </si>
  <si>
    <t>A2</t>
  </si>
  <si>
    <t>Occupied No Notice</t>
  </si>
  <si>
    <t>Pena, Ruben Jr</t>
  </si>
  <si>
    <t>Resident</t>
  </si>
  <si>
    <t>Rent</t>
  </si>
  <si>
    <t>354241477</t>
  </si>
  <si>
    <t>03/31/2025</t>
  </si>
  <si>
    <t>Rent</t>
  </si>
  <si>
    <t>354241476</t>
  </si>
  <si>
    <t>04/01/2025</t>
  </si>
  <si>
    <t>Administration Fee</t>
  </si>
  <si>
    <t>354241475</t>
  </si>
  <si>
    <t>03/31/2025</t>
  </si>
  <si>
    <t>Charge Total:</t>
  </si>
  <si>
    <t>07-734</t>
  </si>
  <si>
    <t>A2</t>
  </si>
  <si>
    <t>Occupied No Notice</t>
  </si>
  <si>
    <t>Bowie, Gabriel</t>
  </si>
  <si>
    <t>Resident</t>
  </si>
  <si>
    <t>Rent</t>
  </si>
  <si>
    <t>354083501</t>
  </si>
  <si>
    <t>04/01/2025</t>
  </si>
  <si>
    <t>Charge Total:</t>
  </si>
  <si>
    <t>07-735</t>
  </si>
  <si>
    <t>A2</t>
  </si>
  <si>
    <t>Occupied No Notice</t>
  </si>
  <si>
    <t>Young, Austin</t>
  </si>
  <si>
    <t>Resident</t>
  </si>
  <si>
    <t>Rent</t>
  </si>
  <si>
    <t>354083574</t>
  </si>
  <si>
    <t>04/01/2025</t>
  </si>
  <si>
    <t>Charge Total:</t>
  </si>
  <si>
    <t>07-736</t>
  </si>
  <si>
    <t>A2</t>
  </si>
  <si>
    <t>Occupied No Notice</t>
  </si>
  <si>
    <t>Ngwira, Nganiwe (Gani)</t>
  </si>
  <si>
    <t>Resident</t>
  </si>
  <si>
    <t>Amenity Rent</t>
  </si>
  <si>
    <t>354083402</t>
  </si>
  <si>
    <t>04/01/2025</t>
  </si>
  <si>
    <t>Rent</t>
  </si>
  <si>
    <t>354083308</t>
  </si>
  <si>
    <t>04/01/2025</t>
  </si>
  <si>
    <t>Charge Total:</t>
  </si>
  <si>
    <t>07-737</t>
  </si>
  <si>
    <t>A2</t>
  </si>
  <si>
    <t>Occupied No Notice</t>
  </si>
  <si>
    <t>Jimenez Marrero, Dania</t>
  </si>
  <si>
    <t>Resident</t>
  </si>
  <si>
    <t>Amenity Rent</t>
  </si>
  <si>
    <t>354083475</t>
  </si>
  <si>
    <t>04/01/2025</t>
  </si>
  <si>
    <t>Rent</t>
  </si>
  <si>
    <t>354083543</t>
  </si>
  <si>
    <t>04/01/2025</t>
  </si>
  <si>
    <t>Concession-Resident</t>
  </si>
  <si>
    <t>354437925</t>
  </si>
  <si>
    <t>04/01/2025</t>
  </si>
  <si>
    <t>Charge Total:</t>
  </si>
  <si>
    <t>07-738</t>
  </si>
  <si>
    <t>A2</t>
  </si>
  <si>
    <t>Notice Rented</t>
  </si>
  <si>
    <t>Webber, Adam</t>
  </si>
  <si>
    <t>Resident</t>
  </si>
  <si>
    <t>Rent</t>
  </si>
  <si>
    <t>354083491</t>
  </si>
  <si>
    <t>04/01/2025</t>
  </si>
  <si>
    <t>Charge Total:</t>
  </si>
  <si>
    <t>08-801</t>
  </si>
  <si>
    <t>A2</t>
  </si>
  <si>
    <t>Occupied No Notice</t>
  </si>
  <si>
    <t>Humphreys, Kari</t>
  </si>
  <si>
    <t>Resident</t>
  </si>
  <si>
    <t>Amenity Rent</t>
  </si>
  <si>
    <t>354083351</t>
  </si>
  <si>
    <t>04/01/2025</t>
  </si>
  <si>
    <t>Rent</t>
  </si>
  <si>
    <t>354083581</t>
  </si>
  <si>
    <t>04/01/2025</t>
  </si>
  <si>
    <t>Charge Total:</t>
  </si>
  <si>
    <t>08-802</t>
  </si>
  <si>
    <t>A2</t>
  </si>
  <si>
    <t>Occupied No Notice</t>
  </si>
  <si>
    <t>Arenas, Joshua</t>
  </si>
  <si>
    <t>Resident</t>
  </si>
  <si>
    <t>Amenity Rent</t>
  </si>
  <si>
    <t>354083588</t>
  </si>
  <si>
    <t>04/01/2025</t>
  </si>
  <si>
    <t>Amenity Rent</t>
  </si>
  <si>
    <t>354083572</t>
  </si>
  <si>
    <t>04/01/2025</t>
  </si>
  <si>
    <t>Rent</t>
  </si>
  <si>
    <t>354083553</t>
  </si>
  <si>
    <t>04/01/2025</t>
  </si>
  <si>
    <t>Charge Total:</t>
  </si>
  <si>
    <t>08-803</t>
  </si>
  <si>
    <t>A2</t>
  </si>
  <si>
    <t>Occupied No Notice</t>
  </si>
  <si>
    <t>Pack, Bradley S.</t>
  </si>
  <si>
    <t>Resident</t>
  </si>
  <si>
    <t>Amenity Rent</t>
  </si>
  <si>
    <t>354083579</t>
  </si>
  <si>
    <t>04/01/2025</t>
  </si>
  <si>
    <t>Rent</t>
  </si>
  <si>
    <t>354083271</t>
  </si>
  <si>
    <t>04/01/2025</t>
  </si>
  <si>
    <t>Charge Total:</t>
  </si>
  <si>
    <t>08-804</t>
  </si>
  <si>
    <t>A2</t>
  </si>
  <si>
    <t>Occupied No Notice</t>
  </si>
  <si>
    <t>Pasek, Samantha</t>
  </si>
  <si>
    <t>Resident</t>
  </si>
  <si>
    <t>Amenity Rent</t>
  </si>
  <si>
    <t>354506518</t>
  </si>
  <si>
    <t>04/09/2025</t>
  </si>
  <si>
    <t>Rent</t>
  </si>
  <si>
    <t>354506519</t>
  </si>
  <si>
    <t>04/09/2025</t>
  </si>
  <si>
    <t>Administration Fee</t>
  </si>
  <si>
    <t>354506517</t>
  </si>
  <si>
    <t>04/09/2025</t>
  </si>
  <si>
    <t>Charge Total:</t>
  </si>
  <si>
    <t>08-805</t>
  </si>
  <si>
    <t>A2</t>
  </si>
  <si>
    <t>Occupied No Notice</t>
  </si>
  <si>
    <t>Mann, Terrance</t>
  </si>
  <si>
    <t>Resident</t>
  </si>
  <si>
    <t>Amenity Rent</t>
  </si>
  <si>
    <t>354083372</t>
  </si>
  <si>
    <t>04/01/2025</t>
  </si>
  <si>
    <t>Rent</t>
  </si>
  <si>
    <t>354083297</t>
  </si>
  <si>
    <t>04/01/2025</t>
  </si>
  <si>
    <t>Charge Total:</t>
  </si>
  <si>
    <t>08-806</t>
  </si>
  <si>
    <t>A2</t>
  </si>
  <si>
    <t>Occupied No Notice</t>
  </si>
  <si>
    <t>Castillo, Rene</t>
  </si>
  <si>
    <t>Resident</t>
  </si>
  <si>
    <t>Amenity Rent</t>
  </si>
  <si>
    <t>354083509</t>
  </si>
  <si>
    <t>04/01/2025</t>
  </si>
  <si>
    <t>Amenity Rent</t>
  </si>
  <si>
    <t>354083431</t>
  </si>
  <si>
    <t>04/01/2025</t>
  </si>
  <si>
    <t>Rent</t>
  </si>
  <si>
    <t>354083487</t>
  </si>
  <si>
    <t>04/01/2025</t>
  </si>
  <si>
    <t>Charge Total:</t>
  </si>
  <si>
    <t>08-807</t>
  </si>
  <si>
    <t>A2</t>
  </si>
  <si>
    <t>Occupied No Notice</t>
  </si>
  <si>
    <t>Delay, Burgess</t>
  </si>
  <si>
    <t>Resident</t>
  </si>
  <si>
    <t>Rent</t>
  </si>
  <si>
    <t>354083304</t>
  </si>
  <si>
    <t>04/01/2025</t>
  </si>
  <si>
    <t>Charge Total:</t>
  </si>
  <si>
    <t>08-808</t>
  </si>
  <si>
    <t>A2</t>
  </si>
  <si>
    <t>Occupied No Notice</t>
  </si>
  <si>
    <t>Dedeaux, Joshua</t>
  </si>
  <si>
    <t>Resident</t>
  </si>
  <si>
    <t>Amenity Rent</t>
  </si>
  <si>
    <t>354083352</t>
  </si>
  <si>
    <t>04/01/2025</t>
  </si>
  <si>
    <t>Rent</t>
  </si>
  <si>
    <t>354083546</t>
  </si>
  <si>
    <t>04/01/2025</t>
  </si>
  <si>
    <t>Concession-Resident</t>
  </si>
  <si>
    <t>354083386</t>
  </si>
  <si>
    <t>04/01/2025</t>
  </si>
  <si>
    <t>Charge Total:</t>
  </si>
  <si>
    <t>08-809</t>
  </si>
  <si>
    <t>A2</t>
  </si>
  <si>
    <t>Vacant Rented Not Ready</t>
  </si>
  <si>
    <t>-- Vacant --</t>
  </si>
  <si>
    <t>-</t>
  </si>
  <si>
    <t>Charge Total:</t>
  </si>
  <si>
    <t>08-810</t>
  </si>
  <si>
    <t>A2</t>
  </si>
  <si>
    <t>Occupied No Notice</t>
  </si>
  <si>
    <t>Price, Selah</t>
  </si>
  <si>
    <t>Resident</t>
  </si>
  <si>
    <t>Amenity Rent</t>
  </si>
  <si>
    <t>354083489</t>
  </si>
  <si>
    <t>04/01/2025</t>
  </si>
  <si>
    <t>Amenity Rent</t>
  </si>
  <si>
    <t>354083398</t>
  </si>
  <si>
    <t>04/01/2025</t>
  </si>
  <si>
    <t>Rent</t>
  </si>
  <si>
    <t>354083526</t>
  </si>
  <si>
    <t>04/01/2025</t>
  </si>
  <si>
    <t>Charge Total:</t>
  </si>
  <si>
    <t>08-811</t>
  </si>
  <si>
    <t>A2</t>
  </si>
  <si>
    <t>Occupied No Notice</t>
  </si>
  <si>
    <t>Sanchez, Maria Del Carmen</t>
  </si>
  <si>
    <t>Resident</t>
  </si>
  <si>
    <t>Amenity Rent</t>
  </si>
  <si>
    <t>354083341</t>
  </si>
  <si>
    <t>04/01/2025</t>
  </si>
  <si>
    <t>Rent</t>
  </si>
  <si>
    <t>354083454</t>
  </si>
  <si>
    <t>04/01/2025</t>
  </si>
  <si>
    <t>Charge Total:</t>
  </si>
  <si>
    <t>08-812</t>
  </si>
  <si>
    <t>A2</t>
  </si>
  <si>
    <t>Occupied No Notice</t>
  </si>
  <si>
    <t>Schulz, Kent Ryan</t>
  </si>
  <si>
    <t>Resident</t>
  </si>
  <si>
    <t>Rent</t>
  </si>
  <si>
    <t>354083405</t>
  </si>
  <si>
    <t>04/01/2025</t>
  </si>
  <si>
    <t>Charge Total:</t>
  </si>
  <si>
    <t>08-821</t>
  </si>
  <si>
    <t>A2</t>
  </si>
  <si>
    <t>Occupied No Notice</t>
  </si>
  <si>
    <t>Sunshine, Benjamin</t>
  </si>
  <si>
    <t>Resident</t>
  </si>
  <si>
    <t>Rent</t>
  </si>
  <si>
    <t>354083359</t>
  </si>
  <si>
    <t>04/01/2025</t>
  </si>
  <si>
    <t>Charge Total:</t>
  </si>
  <si>
    <t>08-822</t>
  </si>
  <si>
    <t>A2</t>
  </si>
  <si>
    <t>Occupied No Notice</t>
  </si>
  <si>
    <t>Pradilla, Jetulio III</t>
  </si>
  <si>
    <t>Resident</t>
  </si>
  <si>
    <t>Rent</t>
  </si>
  <si>
    <t>354083544</t>
  </si>
  <si>
    <t>04/01/2025</t>
  </si>
  <si>
    <t>Charge Total:</t>
  </si>
  <si>
    <t>08-823</t>
  </si>
  <si>
    <t>A2</t>
  </si>
  <si>
    <t>Occupied No Notice</t>
  </si>
  <si>
    <t>McNair, Seth</t>
  </si>
  <si>
    <t>Resident</t>
  </si>
  <si>
    <t>Amenity Rent</t>
  </si>
  <si>
    <t>354083414</t>
  </si>
  <si>
    <t>04/01/2025</t>
  </si>
  <si>
    <t>Rent</t>
  </si>
  <si>
    <t>354083488</t>
  </si>
  <si>
    <t>04/01/2025</t>
  </si>
  <si>
    <t>Transfer Fee</t>
  </si>
  <si>
    <t>354490189</t>
  </si>
  <si>
    <t>04/08/2025</t>
  </si>
  <si>
    <t>Charge Total:</t>
  </si>
  <si>
    <t>08-824</t>
  </si>
  <si>
    <t>A2</t>
  </si>
  <si>
    <t>Occupied No Notice</t>
  </si>
  <si>
    <t>Krivak, Ancelyn</t>
  </si>
  <si>
    <t>Resident</t>
  </si>
  <si>
    <t>Rent</t>
  </si>
  <si>
    <t>354083513</t>
  </si>
  <si>
    <t>04/01/2025</t>
  </si>
  <si>
    <t>Charge Total:</t>
  </si>
  <si>
    <t>08-825</t>
  </si>
  <si>
    <t>A2</t>
  </si>
  <si>
    <t>Occupied No Notice</t>
  </si>
  <si>
    <t>Van Der Wall, Geoffrey</t>
  </si>
  <si>
    <t>Resident</t>
  </si>
  <si>
    <t>Amenity Rent</t>
  </si>
  <si>
    <t>354083494</t>
  </si>
  <si>
    <t>04/01/2025</t>
  </si>
  <si>
    <t>Rent</t>
  </si>
  <si>
    <t>354083418</t>
  </si>
  <si>
    <t>04/01/2025</t>
  </si>
  <si>
    <t>Renters Insurance Fine</t>
  </si>
  <si>
    <t>354089444</t>
  </si>
  <si>
    <t>04/01/2025</t>
  </si>
  <si>
    <t>Charge Total:</t>
  </si>
  <si>
    <t>08-826</t>
  </si>
  <si>
    <t>A2</t>
  </si>
  <si>
    <t>Occupied No Notice</t>
  </si>
  <si>
    <t>Soudelier, Ashley</t>
  </si>
  <si>
    <t>Resident</t>
  </si>
  <si>
    <t>Rent</t>
  </si>
  <si>
    <t>354083552</t>
  </si>
  <si>
    <t>04/01/2025</t>
  </si>
  <si>
    <t>Charge Total:</t>
  </si>
  <si>
    <t>08-827</t>
  </si>
  <si>
    <t>A2</t>
  </si>
  <si>
    <t>Occupied No Notice</t>
  </si>
  <si>
    <t>White, Samantha</t>
  </si>
  <si>
    <t>Resident</t>
  </si>
  <si>
    <t>Rent</t>
  </si>
  <si>
    <t>354083388</t>
  </si>
  <si>
    <t>04/01/2025</t>
  </si>
  <si>
    <t>Charge Total:</t>
  </si>
  <si>
    <t>08-828</t>
  </si>
  <si>
    <t>A2</t>
  </si>
  <si>
    <t>Occupied No Notice</t>
  </si>
  <si>
    <t>Douglas, Melody</t>
  </si>
  <si>
    <t>Resident</t>
  </si>
  <si>
    <t>Rent</t>
  </si>
  <si>
    <t>354083580</t>
  </si>
  <si>
    <t>04/01/2025</t>
  </si>
  <si>
    <t>Charge Total:</t>
  </si>
  <si>
    <t>08-829</t>
  </si>
  <si>
    <t>A2</t>
  </si>
  <si>
    <t>Occupied No Notice</t>
  </si>
  <si>
    <t>Smith, Hannah</t>
  </si>
  <si>
    <t>Resident</t>
  </si>
  <si>
    <t>Rent</t>
  </si>
  <si>
    <t>354083468</t>
  </si>
  <si>
    <t>04/01/2025</t>
  </si>
  <si>
    <t>Charge Total:</t>
  </si>
  <si>
    <t>08-830</t>
  </si>
  <si>
    <t>A2</t>
  </si>
  <si>
    <t>Occupied No Notice</t>
  </si>
  <si>
    <t>Gonzalez, Valerie</t>
  </si>
  <si>
    <t>Resident</t>
  </si>
  <si>
    <t>Rent</t>
  </si>
  <si>
    <t>354083344</t>
  </si>
  <si>
    <t>04/01/2025</t>
  </si>
  <si>
    <t>Renters Insurance Fine</t>
  </si>
  <si>
    <t>354041809</t>
  </si>
  <si>
    <t>04/01/2025</t>
  </si>
  <si>
    <t>Charge Total:</t>
  </si>
  <si>
    <t>08-831</t>
  </si>
  <si>
    <t>A2</t>
  </si>
  <si>
    <t>Occupied No Notice</t>
  </si>
  <si>
    <t>Hernandez Collazo, Yoleidis</t>
  </si>
  <si>
    <t>Resident</t>
  </si>
  <si>
    <t>Rent</t>
  </si>
  <si>
    <t>354262235</t>
  </si>
  <si>
    <t>04/01/2025</t>
  </si>
  <si>
    <t>Administration Fee</t>
  </si>
  <si>
    <t>354262232</t>
  </si>
  <si>
    <t>04/01/2025</t>
  </si>
  <si>
    <t>Concession-Resident</t>
  </si>
  <si>
    <t>354262234</t>
  </si>
  <si>
    <t>04/01/2025</t>
  </si>
  <si>
    <t>Charge Total:</t>
  </si>
  <si>
    <t>08-832</t>
  </si>
  <si>
    <t>A2</t>
  </si>
  <si>
    <t>Occupied No Notice</t>
  </si>
  <si>
    <t>Draughter, Jenna</t>
  </si>
  <si>
    <t>Resident</t>
  </si>
  <si>
    <t>Amenity Rent</t>
  </si>
  <si>
    <t>354083368</t>
  </si>
  <si>
    <t>04/01/2025</t>
  </si>
  <si>
    <t>Rent</t>
  </si>
  <si>
    <t>354083348</t>
  </si>
  <si>
    <t>04/01/2025</t>
  </si>
  <si>
    <t>Charge Total:</t>
  </si>
  <si>
    <t>09-911</t>
  </si>
  <si>
    <t>A1</t>
  </si>
  <si>
    <t>Occupied No Notice</t>
  </si>
  <si>
    <t>Gomez Echeverria, Priscila</t>
  </si>
  <si>
    <t>Resident</t>
  </si>
  <si>
    <t>Rent</t>
  </si>
  <si>
    <t>354083542</t>
  </si>
  <si>
    <t>04/01/2025</t>
  </si>
  <si>
    <t>Charge Total:</t>
  </si>
  <si>
    <t>09-912</t>
  </si>
  <si>
    <t>A1</t>
  </si>
  <si>
    <t>Occupied No Notice</t>
  </si>
  <si>
    <t>Brown, Thomas</t>
  </si>
  <si>
    <t>Resident</t>
  </si>
  <si>
    <t>Amenity Rent</t>
  </si>
  <si>
    <t>354083563</t>
  </si>
  <si>
    <t>04/01/2025</t>
  </si>
  <si>
    <t>Rent</t>
  </si>
  <si>
    <t>354083482</t>
  </si>
  <si>
    <t>04/01/2025</t>
  </si>
  <si>
    <t>Charge Total:</t>
  </si>
  <si>
    <t>09-913</t>
  </si>
  <si>
    <t>A1</t>
  </si>
  <si>
    <t>Occupied No Notice</t>
  </si>
  <si>
    <t>Waters, Crystal</t>
  </si>
  <si>
    <t>Resident</t>
  </si>
  <si>
    <t>Amenity Rent</t>
  </si>
  <si>
    <t>354083260</t>
  </si>
  <si>
    <t>04/01/2025</t>
  </si>
  <si>
    <t>Rent</t>
  </si>
  <si>
    <t>354083268</t>
  </si>
  <si>
    <t>04/01/2025</t>
  </si>
  <si>
    <t>Charge Total:</t>
  </si>
  <si>
    <t>09-914</t>
  </si>
  <si>
    <t>A1</t>
  </si>
  <si>
    <t>Occupied No Notice</t>
  </si>
  <si>
    <t>Chari, Tariq</t>
  </si>
  <si>
    <t>Resident</t>
  </si>
  <si>
    <t>Amenity Rent</t>
  </si>
  <si>
    <t>354083419</t>
  </si>
  <si>
    <t>04/01/2025</t>
  </si>
  <si>
    <t>Rent</t>
  </si>
  <si>
    <t>354083516</t>
  </si>
  <si>
    <t>04/01/2025</t>
  </si>
  <si>
    <t>Charge Total:</t>
  </si>
  <si>
    <t>09-915</t>
  </si>
  <si>
    <t>A1</t>
  </si>
  <si>
    <t>Occupied No Notice</t>
  </si>
  <si>
    <t>Barta, Joshua</t>
  </si>
  <si>
    <t>Resident</t>
  </si>
  <si>
    <t>Amenity Rent</t>
  </si>
  <si>
    <t>354083347</t>
  </si>
  <si>
    <t>04/01/2025</t>
  </si>
  <si>
    <t>Rent</t>
  </si>
  <si>
    <t>354083360</t>
  </si>
  <si>
    <t>04/01/2025</t>
  </si>
  <si>
    <t>Charge Total:</t>
  </si>
  <si>
    <t>09-916</t>
  </si>
  <si>
    <t>A1</t>
  </si>
  <si>
    <t>Occupied No Notice</t>
  </si>
  <si>
    <t>Iloba, Kelvin</t>
  </si>
  <si>
    <t>Resident</t>
  </si>
  <si>
    <t>Amenity Rent</t>
  </si>
  <si>
    <t>354083473</t>
  </si>
  <si>
    <t>04/01/2025</t>
  </si>
  <si>
    <t>Rent</t>
  </si>
  <si>
    <t>354083380</t>
  </si>
  <si>
    <t>04/01/2025</t>
  </si>
  <si>
    <t>Charge Total:</t>
  </si>
  <si>
    <t>09-917</t>
  </si>
  <si>
    <t>A1</t>
  </si>
  <si>
    <t>Occupied No Notice</t>
  </si>
  <si>
    <t>Aguirre, Pedro</t>
  </si>
  <si>
    <t>Resident</t>
  </si>
  <si>
    <t>Rent</t>
  </si>
  <si>
    <t>354083395</t>
  </si>
  <si>
    <t>04/01/2025</t>
  </si>
  <si>
    <t>Charge Total:</t>
  </si>
  <si>
    <t>09-918</t>
  </si>
  <si>
    <t>A1</t>
  </si>
  <si>
    <t>Occupied No Notice</t>
  </si>
  <si>
    <t>Gardner, Eric</t>
  </si>
  <si>
    <t>Resident</t>
  </si>
  <si>
    <t>Rent</t>
  </si>
  <si>
    <t>354083540</t>
  </si>
  <si>
    <t>04/01/2025</t>
  </si>
  <si>
    <t>Charge Total:</t>
  </si>
  <si>
    <t>09-921</t>
  </si>
  <si>
    <t>A1</t>
  </si>
  <si>
    <t>Occupied No Notice</t>
  </si>
  <si>
    <t>Jasmin, Julie</t>
  </si>
  <si>
    <t>Resident</t>
  </si>
  <si>
    <t>Rent</t>
  </si>
  <si>
    <t>354083299</t>
  </si>
  <si>
    <t>04/01/2025</t>
  </si>
  <si>
    <t>Late Fee</t>
  </si>
  <si>
    <t>354401895</t>
  </si>
  <si>
    <t>04/04/2025</t>
  </si>
  <si>
    <t>Charge Total:</t>
  </si>
  <si>
    <t>09-922</t>
  </si>
  <si>
    <t>A1</t>
  </si>
  <si>
    <t>Occupied No Notice</t>
  </si>
  <si>
    <t>Howell, Peter</t>
  </si>
  <si>
    <t>Resident</t>
  </si>
  <si>
    <t>Rent</t>
  </si>
  <si>
    <t>354083248</t>
  </si>
  <si>
    <t>04/01/2025</t>
  </si>
  <si>
    <t>Charge Total:</t>
  </si>
  <si>
    <t>09-923</t>
  </si>
  <si>
    <t>A1</t>
  </si>
  <si>
    <t>Occupied No Notice</t>
  </si>
  <si>
    <t>Nemunaitis, Kallie</t>
  </si>
  <si>
    <t>Resident</t>
  </si>
  <si>
    <t>Rent</t>
  </si>
  <si>
    <t>354083272</t>
  </si>
  <si>
    <t>04/01/2025</t>
  </si>
  <si>
    <t>Charge Total:</t>
  </si>
  <si>
    <t>09-924</t>
  </si>
  <si>
    <t>A1</t>
  </si>
  <si>
    <t>Occupied No Notice</t>
  </si>
  <si>
    <t>Asiyaban, Ali</t>
  </si>
  <si>
    <t>Resident</t>
  </si>
  <si>
    <t>Rent</t>
  </si>
  <si>
    <t>354083436</t>
  </si>
  <si>
    <t>04/01/2025</t>
  </si>
  <si>
    <t>Charge Total:</t>
  </si>
  <si>
    <t>09-925</t>
  </si>
  <si>
    <t>A1</t>
  </si>
  <si>
    <t>Occupied No Notice</t>
  </si>
  <si>
    <t>Barry, Michael</t>
  </si>
  <si>
    <t>Resident</t>
  </si>
  <si>
    <t>Rent</t>
  </si>
  <si>
    <t>354083497</t>
  </si>
  <si>
    <t>04/01/2025</t>
  </si>
  <si>
    <t>Charge Total:</t>
  </si>
  <si>
    <t>09-926</t>
  </si>
  <si>
    <t>A1</t>
  </si>
  <si>
    <t>Occupied No Notice</t>
  </si>
  <si>
    <t>Plunkett, Robert</t>
  </si>
  <si>
    <t>Resident</t>
  </si>
  <si>
    <t>Rent</t>
  </si>
  <si>
    <t>354083453</t>
  </si>
  <si>
    <t>04/01/2025</t>
  </si>
  <si>
    <t>Charge Total:</t>
  </si>
  <si>
    <t>09-927</t>
  </si>
  <si>
    <t>A1</t>
  </si>
  <si>
    <t>Occupied No Notice</t>
  </si>
  <si>
    <t>Gossard, Jenifer A.</t>
  </si>
  <si>
    <t>Resident</t>
  </si>
  <si>
    <t>Rent</t>
  </si>
  <si>
    <t>354083423</t>
  </si>
  <si>
    <t>04/01/2025</t>
  </si>
  <si>
    <t>Charge Total:</t>
  </si>
  <si>
    <t>09-928</t>
  </si>
  <si>
    <t>A1</t>
  </si>
  <si>
    <t>Occupied No Notice</t>
  </si>
  <si>
    <t>Mak, Christina</t>
  </si>
  <si>
    <t>Resident</t>
  </si>
  <si>
    <t>Rent</t>
  </si>
  <si>
    <t>354083522</t>
  </si>
  <si>
    <t>04/01/2025</t>
  </si>
  <si>
    <t>Charge Total:</t>
  </si>
  <si>
    <t>10-1011</t>
  </si>
  <si>
    <t>A1</t>
  </si>
  <si>
    <t>Occupied No Notice</t>
  </si>
  <si>
    <t>Libarios, Ma</t>
  </si>
  <si>
    <t>Resident</t>
  </si>
  <si>
    <t>Rent</t>
  </si>
  <si>
    <t>354083508</t>
  </si>
  <si>
    <t>04/01/2025</t>
  </si>
  <si>
    <t>Concession-Resident</t>
  </si>
  <si>
    <t>354083374</t>
  </si>
  <si>
    <t>04/01/2025</t>
  </si>
  <si>
    <t>Charge Total:</t>
  </si>
  <si>
    <t>10-1012</t>
  </si>
  <si>
    <t>A1</t>
  </si>
  <si>
    <t>Occupied No Notice</t>
  </si>
  <si>
    <t>Rangel, Elena</t>
  </si>
  <si>
    <t>Resident</t>
  </si>
  <si>
    <t>Amenity Rent</t>
  </si>
  <si>
    <t>354083477</t>
  </si>
  <si>
    <t>04/01/2025</t>
  </si>
  <si>
    <t>Rent</t>
  </si>
  <si>
    <t>354083346</t>
  </si>
  <si>
    <t>04/01/2025</t>
  </si>
  <si>
    <t>Concession-Resident</t>
  </si>
  <si>
    <t>354083286</t>
  </si>
  <si>
    <t>04/01/2025</t>
  </si>
  <si>
    <t>Charge Total:</t>
  </si>
  <si>
    <t>10-1013</t>
  </si>
  <si>
    <t>A1</t>
  </si>
  <si>
    <t>Vacant Unrented Not Ready</t>
  </si>
  <si>
    <t>-- Vacant --</t>
  </si>
  <si>
    <t>-</t>
  </si>
  <si>
    <t>Charge Total:</t>
  </si>
  <si>
    <t>10-1014</t>
  </si>
  <si>
    <t>A1</t>
  </si>
  <si>
    <t>Occupied No Notice</t>
  </si>
  <si>
    <t>Johnston, Angela</t>
  </si>
  <si>
    <t>Resident</t>
  </si>
  <si>
    <t>Amenity Rent</t>
  </si>
  <si>
    <t>354083287</t>
  </si>
  <si>
    <t>04/01/2025</t>
  </si>
  <si>
    <t>Rent</t>
  </si>
  <si>
    <t>354083550</t>
  </si>
  <si>
    <t>04/01/2025</t>
  </si>
  <si>
    <t>Charge Total:</t>
  </si>
  <si>
    <t>10-1021</t>
  </si>
  <si>
    <t>A1</t>
  </si>
  <si>
    <t>Occupied No Notice</t>
  </si>
  <si>
    <t>Odems, Daylen</t>
  </si>
  <si>
    <t>Resident</t>
  </si>
  <si>
    <t>Rent</t>
  </si>
  <si>
    <t>354083498</t>
  </si>
  <si>
    <t>04/01/2025</t>
  </si>
  <si>
    <t>Late Fee</t>
  </si>
  <si>
    <t>354401900</t>
  </si>
  <si>
    <t>04/04/2025</t>
  </si>
  <si>
    <t>Charge Total:</t>
  </si>
  <si>
    <t>10-1022</t>
  </si>
  <si>
    <t>A1</t>
  </si>
  <si>
    <t>Occupied No Notice</t>
  </si>
  <si>
    <t>Yelverton, Stephen</t>
  </si>
  <si>
    <t>Resident</t>
  </si>
  <si>
    <t>Rent</t>
  </si>
  <si>
    <t>354083399</t>
  </si>
  <si>
    <t>04/01/2025</t>
  </si>
  <si>
    <t>Charge Total:</t>
  </si>
  <si>
    <t>10-1023</t>
  </si>
  <si>
    <t>A1</t>
  </si>
  <si>
    <t>Occupied No Notice</t>
  </si>
  <si>
    <t>Stephens, Robert</t>
  </si>
  <si>
    <t>Resident</t>
  </si>
  <si>
    <t>Rent</t>
  </si>
  <si>
    <t>354083378</t>
  </si>
  <si>
    <t>04/01/2025</t>
  </si>
  <si>
    <t>Charge Total:</t>
  </si>
  <si>
    <t>10-1024</t>
  </si>
  <si>
    <t>A1</t>
  </si>
  <si>
    <t>Occupied No Notice</t>
  </si>
  <si>
    <t>Dawes, Scott</t>
  </si>
  <si>
    <t>Resident</t>
  </si>
  <si>
    <t>Rent</t>
  </si>
  <si>
    <t>354083532</t>
  </si>
  <si>
    <t>04/01/2025</t>
  </si>
  <si>
    <t>Charge Total:</t>
  </si>
  <si>
    <t>11-1111</t>
  </si>
  <si>
    <t>A2</t>
  </si>
  <si>
    <t>Occupied No Notice</t>
  </si>
  <si>
    <t>Smith, Travis</t>
  </si>
  <si>
    <t>Resident</t>
  </si>
  <si>
    <t>Amenity Rent</t>
  </si>
  <si>
    <t>354083333</t>
  </si>
  <si>
    <t>04/01/2025</t>
  </si>
  <si>
    <t>Amenity Rent</t>
  </si>
  <si>
    <t>354083319</t>
  </si>
  <si>
    <t>04/01/2025</t>
  </si>
  <si>
    <t>Rent</t>
  </si>
  <si>
    <t>354083586</t>
  </si>
  <si>
    <t>04/01/2025</t>
  </si>
  <si>
    <t>Charge Total:</t>
  </si>
  <si>
    <t>11-1112</t>
  </si>
  <si>
    <t>A2</t>
  </si>
  <si>
    <t>Occupied No Notice</t>
  </si>
  <si>
    <t>Marte De Cruz, Luisa</t>
  </si>
  <si>
    <t>Resident</t>
  </si>
  <si>
    <t>Amenity Rent</t>
  </si>
  <si>
    <t>354083371</t>
  </si>
  <si>
    <t>04/01/2025</t>
  </si>
  <si>
    <t>Rent</t>
  </si>
  <si>
    <t>354083267</t>
  </si>
  <si>
    <t>04/01/2025</t>
  </si>
  <si>
    <t>Charge Total:</t>
  </si>
  <si>
    <t>11-1113</t>
  </si>
  <si>
    <t>A2</t>
  </si>
  <si>
    <t>Occupied No Notice</t>
  </si>
  <si>
    <t>Cole, Edwin</t>
  </si>
  <si>
    <t>Resident</t>
  </si>
  <si>
    <t>Amenity Rent</t>
  </si>
  <si>
    <t>354083312</t>
  </si>
  <si>
    <t>04/01/2025</t>
  </si>
  <si>
    <t>Rent</t>
  </si>
  <si>
    <t>354083254</t>
  </si>
  <si>
    <t>04/01/2025</t>
  </si>
  <si>
    <t>Charge Total:</t>
  </si>
  <si>
    <t>11-1114</t>
  </si>
  <si>
    <t>A2</t>
  </si>
  <si>
    <t>Occupied No Notice</t>
  </si>
  <si>
    <t>Villarreyna, Sophia</t>
  </si>
  <si>
    <t>Resident</t>
  </si>
  <si>
    <t>Amenity Rent</t>
  </si>
  <si>
    <t>354083314</t>
  </si>
  <si>
    <t>04/01/2025</t>
  </si>
  <si>
    <t>Rent</t>
  </si>
  <si>
    <t>354083557</t>
  </si>
  <si>
    <t>04/01/2025</t>
  </si>
  <si>
    <t>Late Fee</t>
  </si>
  <si>
    <t>354401898</t>
  </si>
  <si>
    <t>04/04/2025</t>
  </si>
  <si>
    <t>Charge Total:</t>
  </si>
  <si>
    <t>11-1115</t>
  </si>
  <si>
    <t>A2</t>
  </si>
  <si>
    <t>Occupied No Notice</t>
  </si>
  <si>
    <t>Alfaro Diaz, Edward</t>
  </si>
  <si>
    <t>Resident</t>
  </si>
  <si>
    <t>Amenity Rent</t>
  </si>
  <si>
    <t>354083560</t>
  </si>
  <si>
    <t>04/01/2025</t>
  </si>
  <si>
    <t>Rent</t>
  </si>
  <si>
    <t>354083325</t>
  </si>
  <si>
    <t>04/01/2025</t>
  </si>
  <si>
    <t>Charge Total:</t>
  </si>
  <si>
    <t>11-1116</t>
  </si>
  <si>
    <t>A2</t>
  </si>
  <si>
    <t>Occupied No Notice</t>
  </si>
  <si>
    <t>See, Luther</t>
  </si>
  <si>
    <t>Resident</t>
  </si>
  <si>
    <t>Amenity Rent</t>
  </si>
  <si>
    <t>354083345</t>
  </si>
  <si>
    <t>04/01/2025</t>
  </si>
  <si>
    <t>Rent</t>
  </si>
  <si>
    <t>354083565</t>
  </si>
  <si>
    <t>04/01/2025</t>
  </si>
  <si>
    <t>Charge Total:</t>
  </si>
  <si>
    <t>11-1117</t>
  </si>
  <si>
    <t>A2</t>
  </si>
  <si>
    <t>Occupied No Notice</t>
  </si>
  <si>
    <t>Arellano, Reynaldo</t>
  </si>
  <si>
    <t>Resident</t>
  </si>
  <si>
    <t>Amenity Rent</t>
  </si>
  <si>
    <t>354083483</t>
  </si>
  <si>
    <t>04/01/2025</t>
  </si>
  <si>
    <t>Rent</t>
  </si>
  <si>
    <t>354083575</t>
  </si>
  <si>
    <t>04/01/2025</t>
  </si>
  <si>
    <t>Renters Insurance Fine</t>
  </si>
  <si>
    <t>354041667</t>
  </si>
  <si>
    <t>04/01/2025</t>
  </si>
  <si>
    <t>Charge Total:</t>
  </si>
  <si>
    <t>11-1118</t>
  </si>
  <si>
    <t>A2</t>
  </si>
  <si>
    <t>Occupied No Notice</t>
  </si>
  <si>
    <t>Soto, Gilbert</t>
  </si>
  <si>
    <t>Resident</t>
  </si>
  <si>
    <t>Amenity Rent</t>
  </si>
  <si>
    <t>354083364</t>
  </si>
  <si>
    <t>04/01/2025</t>
  </si>
  <si>
    <t>Amenity Rent</t>
  </si>
  <si>
    <t>354083305</t>
  </si>
  <si>
    <t>04/01/2025</t>
  </si>
  <si>
    <t>Rent</t>
  </si>
  <si>
    <t>354083554</t>
  </si>
  <si>
    <t>04/01/2025</t>
  </si>
  <si>
    <t>Charge Total:</t>
  </si>
  <si>
    <t>11-1121</t>
  </si>
  <si>
    <t>A2</t>
  </si>
  <si>
    <t>Occupied No Notice</t>
  </si>
  <si>
    <t>Diaz, Bernardo</t>
  </si>
  <si>
    <t>Resident</t>
  </si>
  <si>
    <t>Rent</t>
  </si>
  <si>
    <t>354083478</t>
  </si>
  <si>
    <t>04/01/2025</t>
  </si>
  <si>
    <t>Charge Total:</t>
  </si>
  <si>
    <t>11-1122</t>
  </si>
  <si>
    <t>A2</t>
  </si>
  <si>
    <t>Occupied No Notice</t>
  </si>
  <si>
    <t>Carlton, Carol</t>
  </si>
  <si>
    <t>Resident</t>
  </si>
  <si>
    <t>Rent</t>
  </si>
  <si>
    <t>354083369</t>
  </si>
  <si>
    <t>04/01/2025</t>
  </si>
  <si>
    <t>Charge Total:</t>
  </si>
  <si>
    <t>11-1123</t>
  </si>
  <si>
    <t>A2</t>
  </si>
  <si>
    <t>Occupied No Notice</t>
  </si>
  <si>
    <t>Johnson, Candice</t>
  </si>
  <si>
    <t>Resident</t>
  </si>
  <si>
    <t>Rent</t>
  </si>
  <si>
    <t>354083439</t>
  </si>
  <si>
    <t>04/01/2025</t>
  </si>
  <si>
    <t>Charge Total:</t>
  </si>
  <si>
    <t>11-1124</t>
  </si>
  <si>
    <t>A2</t>
  </si>
  <si>
    <t>Occupied No Notice</t>
  </si>
  <si>
    <t>Ramirez, Tonya (Crystal)</t>
  </si>
  <si>
    <t>Resident</t>
  </si>
  <si>
    <t>Rent</t>
  </si>
  <si>
    <t>354083383</t>
  </si>
  <si>
    <t>04/01/2025</t>
  </si>
  <si>
    <t>Charge Total:</t>
  </si>
  <si>
    <t>11-1125</t>
  </si>
  <si>
    <t>A2</t>
  </si>
  <si>
    <t>Occupied No Notice</t>
  </si>
  <si>
    <t>Schulz, Kelby</t>
  </si>
  <si>
    <t>Resident</t>
  </si>
  <si>
    <t>Rent</t>
  </si>
  <si>
    <t>354083527</t>
  </si>
  <si>
    <t>04/01/2025</t>
  </si>
  <si>
    <t>Charge Total:</t>
  </si>
  <si>
    <t>11-1126</t>
  </si>
  <si>
    <t>A2</t>
  </si>
  <si>
    <t>Occupied No Notice</t>
  </si>
  <si>
    <t>Roberts, Maren</t>
  </si>
  <si>
    <t>Resident</t>
  </si>
  <si>
    <t>Rent</t>
  </si>
  <si>
    <t>354083318</t>
  </si>
  <si>
    <t>04/01/2025</t>
  </si>
  <si>
    <t>Charge Total:</t>
  </si>
  <si>
    <t>11-1127</t>
  </si>
  <si>
    <t>A2</t>
  </si>
  <si>
    <t>Occupied No Notice</t>
  </si>
  <si>
    <t>Buckingham, Lynn</t>
  </si>
  <si>
    <t>Resident</t>
  </si>
  <si>
    <t>Rent</t>
  </si>
  <si>
    <t>354083537</t>
  </si>
  <si>
    <t>04/01/2025</t>
  </si>
  <si>
    <t>Charge Total:</t>
  </si>
  <si>
    <t>11-1128</t>
  </si>
  <si>
    <t>A2</t>
  </si>
  <si>
    <t>Occupied No Notice</t>
  </si>
  <si>
    <t>Brantmayer, Erin</t>
  </si>
  <si>
    <t>Resident</t>
  </si>
  <si>
    <t>Rent</t>
  </si>
  <si>
    <t>354083407</t>
  </si>
  <si>
    <t>04/01/2025</t>
  </si>
  <si>
    <t>Charge Total:</t>
  </si>
  <si>
    <t>12-1201</t>
  </si>
  <si>
    <t>A2</t>
  </si>
  <si>
    <t>Occupied No Notice</t>
  </si>
  <si>
    <t>Diaz, Kerri</t>
  </si>
  <si>
    <t>Resident</t>
  </si>
  <si>
    <t>Amenity Rent</t>
  </si>
  <si>
    <t>354274270</t>
  </si>
  <si>
    <t>04/01/2025</t>
  </si>
  <si>
    <t>Rent</t>
  </si>
  <si>
    <t>354274272</t>
  </si>
  <si>
    <t>04/01/2025</t>
  </si>
  <si>
    <t>Administration Fee</t>
  </si>
  <si>
    <t>354274269</t>
  </si>
  <si>
    <t>04/01/2025</t>
  </si>
  <si>
    <t>Concession-Resident</t>
  </si>
  <si>
    <t>354274271</t>
  </si>
  <si>
    <t>04/01/2025</t>
  </si>
  <si>
    <t>Charge Total:</t>
  </si>
  <si>
    <t>12-1202</t>
  </si>
  <si>
    <t>A2</t>
  </si>
  <si>
    <t>Occupied No Notice</t>
  </si>
  <si>
    <t>Johnson, Cassandra</t>
  </si>
  <si>
    <t>Resident</t>
  </si>
  <si>
    <t>Amenity Rent</t>
  </si>
  <si>
    <t>354083349</t>
  </si>
  <si>
    <t>04/01/2025</t>
  </si>
  <si>
    <t>Amenity Rent</t>
  </si>
  <si>
    <t>354083538</t>
  </si>
  <si>
    <t>04/01/2025</t>
  </si>
  <si>
    <t>Rent</t>
  </si>
  <si>
    <t>354083342</t>
  </si>
  <si>
    <t>04/01/2025</t>
  </si>
  <si>
    <t>Charge Total:</t>
  </si>
  <si>
    <t>12-1203</t>
  </si>
  <si>
    <t>A2</t>
  </si>
  <si>
    <t>Occupied No Notice</t>
  </si>
  <si>
    <t>Gomez, Luis</t>
  </si>
  <si>
    <t>Resident</t>
  </si>
  <si>
    <t>Amenity Rent</t>
  </si>
  <si>
    <t>354083294</t>
  </si>
  <si>
    <t>04/01/2025</t>
  </si>
  <si>
    <t>Rent</t>
  </si>
  <si>
    <t>354083428</t>
  </si>
  <si>
    <t>04/01/2025</t>
  </si>
  <si>
    <t>Concession-Resident</t>
  </si>
  <si>
    <t>354083392</t>
  </si>
  <si>
    <t>04/01/2025</t>
  </si>
  <si>
    <t>Charge Total:</t>
  </si>
  <si>
    <t>12-1204</t>
  </si>
  <si>
    <t>A2</t>
  </si>
  <si>
    <t>Occupied No Notice</t>
  </si>
  <si>
    <t>Martinez, David</t>
  </si>
  <si>
    <t>Resident</t>
  </si>
  <si>
    <t>Rent</t>
  </si>
  <si>
    <t>354083514</t>
  </si>
  <si>
    <t>04/01/2025</t>
  </si>
  <si>
    <t>Charge Total:</t>
  </si>
  <si>
    <t>12-1205</t>
  </si>
  <si>
    <t>A2</t>
  </si>
  <si>
    <t>Occupied No Notice</t>
  </si>
  <si>
    <t>Arencibia, Arniel</t>
  </si>
  <si>
    <t>Resident</t>
  </si>
  <si>
    <t>Amenity Rent</t>
  </si>
  <si>
    <t>354280888</t>
  </si>
  <si>
    <t>04/01/2025</t>
  </si>
  <si>
    <t>Rent</t>
  </si>
  <si>
    <t>354280889</t>
  </si>
  <si>
    <t>04/01/2025</t>
  </si>
  <si>
    <t>Administration Fee</t>
  </si>
  <si>
    <t>354280886</t>
  </si>
  <si>
    <t>04/01/2025</t>
  </si>
  <si>
    <t>Concession-Resident</t>
  </si>
  <si>
    <t>354280890</t>
  </si>
  <si>
    <t>04/01/2025</t>
  </si>
  <si>
    <t>Charge Total:</t>
  </si>
  <si>
    <t>12-1206</t>
  </si>
  <si>
    <t>A2</t>
  </si>
  <si>
    <t>Occupied No Notice</t>
  </si>
  <si>
    <t>Garces, Amanda</t>
  </si>
  <si>
    <t>Resident</t>
  </si>
  <si>
    <t>Amenity Rent</t>
  </si>
  <si>
    <t>354083481</t>
  </si>
  <si>
    <t>04/01/2025</t>
  </si>
  <si>
    <t>Rent</t>
  </si>
  <si>
    <t>354083355</t>
  </si>
  <si>
    <t>04/01/2025</t>
  </si>
  <si>
    <t>Late Fee</t>
  </si>
  <si>
    <t>354401907</t>
  </si>
  <si>
    <t>04/04/2025</t>
  </si>
  <si>
    <t>Charge Total:</t>
  </si>
  <si>
    <t>12-1207</t>
  </si>
  <si>
    <t>A2</t>
  </si>
  <si>
    <t>Occupied No Notice</t>
  </si>
  <si>
    <t>McKenzie, Kevin</t>
  </si>
  <si>
    <t>Resident</t>
  </si>
  <si>
    <t>Amenity Rent</t>
  </si>
  <si>
    <t>354083547</t>
  </si>
  <si>
    <t>04/01/2025</t>
  </si>
  <si>
    <t>Rent</t>
  </si>
  <si>
    <t>354083432</t>
  </si>
  <si>
    <t>04/01/2025</t>
  </si>
  <si>
    <t>Charge Total:</t>
  </si>
  <si>
    <t>12-1208</t>
  </si>
  <si>
    <t>A2</t>
  </si>
  <si>
    <t>Occupied No Notice</t>
  </si>
  <si>
    <t>Macario Ventura, Rigoberto</t>
  </si>
  <si>
    <t>Resident</t>
  </si>
  <si>
    <t>Amenity Rent</t>
  </si>
  <si>
    <t>354083447</t>
  </si>
  <si>
    <t>04/01/2025</t>
  </si>
  <si>
    <t>Amenity Rent</t>
  </si>
  <si>
    <t>354083334</t>
  </si>
  <si>
    <t>04/01/2025</t>
  </si>
  <si>
    <t>Rent</t>
  </si>
  <si>
    <t>354083240</t>
  </si>
  <si>
    <t>04/01/2025</t>
  </si>
  <si>
    <t>Charge Total:</t>
  </si>
  <si>
    <t>12-1209</t>
  </si>
  <si>
    <t>A2</t>
  </si>
  <si>
    <t>Occupied No Notice</t>
  </si>
  <si>
    <t>Hadley, Shannon</t>
  </si>
  <si>
    <t>Resident</t>
  </si>
  <si>
    <t>Amenity Rent</t>
  </si>
  <si>
    <t>354083246</t>
  </si>
  <si>
    <t>04/01/2025</t>
  </si>
  <si>
    <t>Rent</t>
  </si>
  <si>
    <t>354083484</t>
  </si>
  <si>
    <t>04/01/2025</t>
  </si>
  <si>
    <t>Charge Total:</t>
  </si>
  <si>
    <t>12-1210</t>
  </si>
  <si>
    <t>A2</t>
  </si>
  <si>
    <t>Occupied No Notice</t>
  </si>
  <si>
    <t>Ligues, Maria Francisca</t>
  </si>
  <si>
    <t>Resident</t>
  </si>
  <si>
    <t>Rent</t>
  </si>
  <si>
    <t>354083561</t>
  </si>
  <si>
    <t>04/01/2025</t>
  </si>
  <si>
    <t>Concession-Resident</t>
  </si>
  <si>
    <t>354083521</t>
  </si>
  <si>
    <t>04/01/2025</t>
  </si>
  <si>
    <t>Charge Total:</t>
  </si>
  <si>
    <t>12-1211</t>
  </si>
  <si>
    <t>A2</t>
  </si>
  <si>
    <t>Occupied No Notice</t>
  </si>
  <si>
    <t>Novak, Vincent</t>
  </si>
  <si>
    <t>Resident</t>
  </si>
  <si>
    <t>Amenity Rent</t>
  </si>
  <si>
    <t>354083356</t>
  </si>
  <si>
    <t>04/01/2025</t>
  </si>
  <si>
    <t>Rent</t>
  </si>
  <si>
    <t>354083450</t>
  </si>
  <si>
    <t>04/01/2025</t>
  </si>
  <si>
    <t>Charge Total:</t>
  </si>
  <si>
    <t>12-1212</t>
  </si>
  <si>
    <t>A2</t>
  </si>
  <si>
    <t>Vacant Rented Not Ready</t>
  </si>
  <si>
    <t>-- Vacant --</t>
  </si>
  <si>
    <t>-</t>
  </si>
  <si>
    <t>Charge Total:</t>
  </si>
  <si>
    <t>12-1221</t>
  </si>
  <si>
    <t>A2</t>
  </si>
  <si>
    <t>Occupied No Notice</t>
  </si>
  <si>
    <t>Boone, Janis</t>
  </si>
  <si>
    <t>Resident</t>
  </si>
  <si>
    <t>Rent</t>
  </si>
  <si>
    <t>354083273</t>
  </si>
  <si>
    <t>04/01/2025</t>
  </si>
  <si>
    <t>Charge Total:</t>
  </si>
  <si>
    <t>12-1222</t>
  </si>
  <si>
    <t>A2</t>
  </si>
  <si>
    <t>Occupied No Notice</t>
  </si>
  <si>
    <t>Royal, Reginald</t>
  </si>
  <si>
    <t>Resident</t>
  </si>
  <si>
    <t>Rent</t>
  </si>
  <si>
    <t>354083486</t>
  </si>
  <si>
    <t>04/01/2025</t>
  </si>
  <si>
    <t>Late Fee</t>
  </si>
  <si>
    <t>354401902</t>
  </si>
  <si>
    <t>04/04/2025</t>
  </si>
  <si>
    <t>Charge Total:</t>
  </si>
  <si>
    <t>12-1223</t>
  </si>
  <si>
    <t>A2</t>
  </si>
  <si>
    <t>Occupied No Notice</t>
  </si>
  <si>
    <t>Bowen, Donald</t>
  </si>
  <si>
    <t>Resident</t>
  </si>
  <si>
    <t>Rent</t>
  </si>
  <si>
    <t>354083472</t>
  </si>
  <si>
    <t>04/01/2025</t>
  </si>
  <si>
    <t>Charge Total:</t>
  </si>
  <si>
    <t>12-1224</t>
  </si>
  <si>
    <t>A2</t>
  </si>
  <si>
    <t>Occupied No Notice</t>
  </si>
  <si>
    <t>Simmons, Benjamin</t>
  </si>
  <si>
    <t>Resident</t>
  </si>
  <si>
    <t>Amenity Rent</t>
  </si>
  <si>
    <t>354083241</t>
  </si>
  <si>
    <t>04/01/2025</t>
  </si>
  <si>
    <t>Rent</t>
  </si>
  <si>
    <t>354083416</t>
  </si>
  <si>
    <t>04/01/2025</t>
  </si>
  <si>
    <t>Charge Total:</t>
  </si>
  <si>
    <t>12-1225</t>
  </si>
  <si>
    <t>A2</t>
  </si>
  <si>
    <t>Occupied No Notice</t>
  </si>
  <si>
    <t>Hendrix, Abigail</t>
  </si>
  <si>
    <t>Resident</t>
  </si>
  <si>
    <t>Rent</t>
  </si>
  <si>
    <t>354083441</t>
  </si>
  <si>
    <t>04/01/2025</t>
  </si>
  <si>
    <t>Charge Total:</t>
  </si>
  <si>
    <t>12-1226</t>
  </si>
  <si>
    <t>A2</t>
  </si>
  <si>
    <t>Occupied No Notice</t>
  </si>
  <si>
    <t>Giuliani, Simone</t>
  </si>
  <si>
    <t>Resident</t>
  </si>
  <si>
    <t>Rent</t>
  </si>
  <si>
    <t>354083293</t>
  </si>
  <si>
    <t>04/01/2025</t>
  </si>
  <si>
    <t>Concession-Resident</t>
  </si>
  <si>
    <t>354083379</t>
  </si>
  <si>
    <t>04/01/2025</t>
  </si>
  <si>
    <t>Charge Total:</t>
  </si>
  <si>
    <t>12-1227</t>
  </si>
  <si>
    <t>A2</t>
  </si>
  <si>
    <t>Occupied No Notice</t>
  </si>
  <si>
    <t>Segoviano, Adrienne</t>
  </si>
  <si>
    <t>Resident</t>
  </si>
  <si>
    <t>Rent</t>
  </si>
  <si>
    <t>354083285</t>
  </si>
  <si>
    <t>04/01/2025</t>
  </si>
  <si>
    <t>Renters Insurance Fine</t>
  </si>
  <si>
    <t>354048134</t>
  </si>
  <si>
    <t>04/01/2025</t>
  </si>
  <si>
    <t>Renters Insurance Fine</t>
  </si>
  <si>
    <t>354042052</t>
  </si>
  <si>
    <t>04/01/2025</t>
  </si>
  <si>
    <t>Charge Total:</t>
  </si>
  <si>
    <t>12-1228</t>
  </si>
  <si>
    <t>A2</t>
  </si>
  <si>
    <t>Occupied No Notice</t>
  </si>
  <si>
    <t>Hasselbach, Keith</t>
  </si>
  <si>
    <t>Resident</t>
  </si>
  <si>
    <t>Rent</t>
  </si>
  <si>
    <t>354083443</t>
  </si>
  <si>
    <t>04/01/2025</t>
  </si>
  <si>
    <t>Charge Total:</t>
  </si>
  <si>
    <t>12-1229</t>
  </si>
  <si>
    <t>A2</t>
  </si>
  <si>
    <t>Occupied No Notice</t>
  </si>
  <si>
    <t>Pimentel, Geowany</t>
  </si>
  <si>
    <t>Resident</t>
  </si>
  <si>
    <t>Amenity Rent</t>
  </si>
  <si>
    <t>354269990</t>
  </si>
  <si>
    <t>04/01/2025</t>
  </si>
  <si>
    <t>Rent</t>
  </si>
  <si>
    <t>354269989</t>
  </si>
  <si>
    <t>04/01/2025</t>
  </si>
  <si>
    <t>Administration Fee</t>
  </si>
  <si>
    <t>354269986</t>
  </si>
  <si>
    <t>04/01/2025</t>
  </si>
  <si>
    <t>Concession-Resident</t>
  </si>
  <si>
    <t>354269988</t>
  </si>
  <si>
    <t>04/01/2025</t>
  </si>
  <si>
    <t>Charge Total:</t>
  </si>
  <si>
    <t>12-1230</t>
  </si>
  <si>
    <t>A2</t>
  </si>
  <si>
    <t>Occupied No Notice</t>
  </si>
  <si>
    <t>Tucker, Jason</t>
  </si>
  <si>
    <t>Resident</t>
  </si>
  <si>
    <t>Rent</t>
  </si>
  <si>
    <t>354083279</t>
  </si>
  <si>
    <t>04/01/2025</t>
  </si>
  <si>
    <t>Charge Total:</t>
  </si>
  <si>
    <t>12-1231</t>
  </si>
  <si>
    <t>A2</t>
  </si>
  <si>
    <t>Vacant Rented Not Ready</t>
  </si>
  <si>
    <t>-- Vacant --</t>
  </si>
  <si>
    <t>-</t>
  </si>
  <si>
    <t>Charge Total:</t>
  </si>
  <si>
    <t>12-1232</t>
  </si>
  <si>
    <t>A2</t>
  </si>
  <si>
    <t>Occupied No Notice</t>
  </si>
  <si>
    <t>Guzman, Austin</t>
  </si>
  <si>
    <t>Resident</t>
  </si>
  <si>
    <t>Rent</t>
  </si>
  <si>
    <t>354083256</t>
  </si>
  <si>
    <t>04/01/2025</t>
  </si>
  <si>
    <t>Charge Total:</t>
  </si>
  <si>
    <t>12-1241</t>
  </si>
  <si>
    <t>A2</t>
  </si>
  <si>
    <t>Occupied No Notice</t>
  </si>
  <si>
    <t>Williams, Gardner</t>
  </si>
  <si>
    <t>Resident</t>
  </si>
  <si>
    <t>Rent</t>
  </si>
  <si>
    <t>354083361</t>
  </si>
  <si>
    <t>04/01/2025</t>
  </si>
  <si>
    <t>Charge Total:</t>
  </si>
  <si>
    <t>12-1242</t>
  </si>
  <si>
    <t>A2</t>
  </si>
  <si>
    <t>Occupied No Notice</t>
  </si>
  <si>
    <t>Keel, Martin</t>
  </si>
  <si>
    <t>Resident</t>
  </si>
  <si>
    <t>Rent</t>
  </si>
  <si>
    <t>354083282</t>
  </si>
  <si>
    <t>04/01/2025</t>
  </si>
  <si>
    <t>Charge Total:</t>
  </si>
  <si>
    <t>12-1243</t>
  </si>
  <si>
    <t>A2</t>
  </si>
  <si>
    <t>Occupied No Notice</t>
  </si>
  <si>
    <t>Martella, Joshua</t>
  </si>
  <si>
    <t>Resident</t>
  </si>
  <si>
    <t>Amenity Rent</t>
  </si>
  <si>
    <t>354083236</t>
  </si>
  <si>
    <t>04/01/2025</t>
  </si>
  <si>
    <t>Rent</t>
  </si>
  <si>
    <t>354083373</t>
  </si>
  <si>
    <t>04/01/2025</t>
  </si>
  <si>
    <t>Charge Total:</t>
  </si>
  <si>
    <t>12-1244</t>
  </si>
  <si>
    <t>A2</t>
  </si>
  <si>
    <t>Occupied No Notice</t>
  </si>
  <si>
    <t>Nousianen, Gordon</t>
  </si>
  <si>
    <t>Resident</t>
  </si>
  <si>
    <t>Rent</t>
  </si>
  <si>
    <t>354083448</t>
  </si>
  <si>
    <t>04/01/2025</t>
  </si>
  <si>
    <t>Charge Total:</t>
  </si>
  <si>
    <t>12-1245</t>
  </si>
  <si>
    <t>A2</t>
  </si>
  <si>
    <t>Occupied No Notice</t>
  </si>
  <si>
    <t>Michael, Amy</t>
  </si>
  <si>
    <t>Resident</t>
  </si>
  <si>
    <t>Rent</t>
  </si>
  <si>
    <t>354083541</t>
  </si>
  <si>
    <t>04/01/2025</t>
  </si>
  <si>
    <t>Concession-Resident</t>
  </si>
  <si>
    <t>354083243</t>
  </si>
  <si>
    <t>04/01/2025</t>
  </si>
  <si>
    <t>Charge Total:</t>
  </si>
  <si>
    <t>12-1246</t>
  </si>
  <si>
    <t>A2</t>
  </si>
  <si>
    <t>Occupied No Notice</t>
  </si>
  <si>
    <t>Butterfield, Colby</t>
  </si>
  <si>
    <t>Resident</t>
  </si>
  <si>
    <t>Rent</t>
  </si>
  <si>
    <t>354083303</t>
  </si>
  <si>
    <t>04/01/2025</t>
  </si>
  <si>
    <t>Charge Total:</t>
  </si>
  <si>
    <t>12-1247</t>
  </si>
  <si>
    <t>A2</t>
  </si>
  <si>
    <t>Occupied No Notice</t>
  </si>
  <si>
    <t>Bietz, Breanna</t>
  </si>
  <si>
    <t>Resident</t>
  </si>
  <si>
    <t>Rent</t>
  </si>
  <si>
    <t>354083463</t>
  </si>
  <si>
    <t>04/01/2025</t>
  </si>
  <si>
    <t>Charge Total:</t>
  </si>
  <si>
    <t>12-1248</t>
  </si>
  <si>
    <t>A2</t>
  </si>
  <si>
    <t>Occupied No Notice</t>
  </si>
  <si>
    <t>Collins-Becker, Victoria</t>
  </si>
  <si>
    <t>Resident</t>
  </si>
  <si>
    <t>Rent</t>
  </si>
  <si>
    <t>354083415</t>
  </si>
  <si>
    <t>04/01/2025</t>
  </si>
  <si>
    <t>Concession-Resident</t>
  </si>
  <si>
    <t>354083464</t>
  </si>
  <si>
    <t>04/01/2025</t>
  </si>
  <si>
    <t>Charge Total:</t>
  </si>
  <si>
    <t>12-1249</t>
  </si>
  <si>
    <t>A2</t>
  </si>
  <si>
    <t>Notice Rented</t>
  </si>
  <si>
    <t>Marquez, Fabian</t>
  </si>
  <si>
    <t>Resident</t>
  </si>
  <si>
    <t>Amenity Rent</t>
  </si>
  <si>
    <t>354083409</t>
  </si>
  <si>
    <t>04/01/2025</t>
  </si>
  <si>
    <t>Rent</t>
  </si>
  <si>
    <t>354083258</t>
  </si>
  <si>
    <t>04/01/2025</t>
  </si>
  <si>
    <t>Charge Total:</t>
  </si>
  <si>
    <t>12-1250</t>
  </si>
  <si>
    <t>A2</t>
  </si>
  <si>
    <t>Occupied No Notice</t>
  </si>
  <si>
    <t>Rivers, Kade</t>
  </si>
  <si>
    <t>Resident</t>
  </si>
  <si>
    <t>Rent</t>
  </si>
  <si>
    <t>354083289</t>
  </si>
  <si>
    <t>04/01/2025</t>
  </si>
  <si>
    <t>Charge Total:</t>
  </si>
  <si>
    <t>12-1251</t>
  </si>
  <si>
    <t>A2</t>
  </si>
  <si>
    <t>Occupied No Notice</t>
  </si>
  <si>
    <t>Lundy, Avery</t>
  </si>
  <si>
    <t>Resident</t>
  </si>
  <si>
    <t>Rent</t>
  </si>
  <si>
    <t>354083367</t>
  </si>
  <si>
    <t>04/01/2025</t>
  </si>
  <si>
    <t>Charge Total:</t>
  </si>
  <si>
    <t>12-1252</t>
  </si>
  <si>
    <t>A2</t>
  </si>
  <si>
    <t>Occupied No Notice</t>
  </si>
  <si>
    <t>Soucy, Tamara</t>
  </si>
  <si>
    <t>Resident</t>
  </si>
  <si>
    <t>Rent</t>
  </si>
  <si>
    <t>354083559</t>
  </si>
  <si>
    <t>04/01/2025</t>
  </si>
  <si>
    <t>Charge Total:</t>
  </si>
  <si>
    <t>Woodchase Apartments Total:</t>
  </si>
  <si>
    <t>Status Summary</t>
  </si>
  <si>
    <t>Description</t>
  </si>
  <si>
    <t>Unit Count</t>
  </si>
  <si>
    <t>Percent</t>
  </si>
  <si>
    <t>Status Summary: Scheduled Rent</t>
  </si>
  <si>
    <t>Status Summary: Scheduled Other</t>
  </si>
  <si>
    <t>Status Summary: 0</t>
  </si>
  <si>
    <t>Status Summary: 1</t>
  </si>
  <si>
    <t>Status Summary: 2</t>
  </si>
  <si>
    <t>Status Summary: 9</t>
  </si>
  <si>
    <t>Status Summary: 12</t>
  </si>
  <si>
    <t>Status Summary: 13</t>
  </si>
  <si>
    <t>Status Summary: 21</t>
  </si>
  <si>
    <t>Status Summary: 22</t>
  </si>
  <si>
    <t>Status Summary: 23</t>
  </si>
  <si>
    <t>Occupied No Notice</t>
  </si>
  <si>
    <t>Woodchase Apartments</t>
  </si>
  <si>
    <t>Notice Rented</t>
  </si>
  <si>
    <t>Woodchase Apartments</t>
  </si>
  <si>
    <t>Notice Unrented</t>
  </si>
  <si>
    <t>Woodchase Apartments</t>
  </si>
  <si>
    <t>Total Occupied Units</t>
  </si>
  <si>
    <t>Vacant Rented Ready</t>
  </si>
  <si>
    <t>Woodchase Apartments</t>
  </si>
  <si>
    <t>Vacant Rented Not Ready</t>
  </si>
  <si>
    <t>Woodchase Apartments</t>
  </si>
  <si>
    <t>Vacant Unrented Not Ready</t>
  </si>
  <si>
    <t>Woodchase Apartments</t>
  </si>
  <si>
    <t>Total Vacant Units</t>
  </si>
  <si>
    <t>Total Rentable Units</t>
  </si>
  <si>
    <t>Charge Code Summary</t>
  </si>
  <si>
    <t>Charge Code</t>
  </si>
  <si>
    <t>Scheduled</t>
  </si>
  <si>
    <t>Ledger: Resident</t>
  </si>
  <si>
    <t>Administration Fee</t>
  </si>
  <si>
    <t>Amenity Rent</t>
  </si>
  <si>
    <t>Concession-Partial Employee</t>
  </si>
  <si>
    <t>Concession-Resident</t>
  </si>
  <si>
    <t>Key Charge</t>
  </si>
  <si>
    <t>Late Fee</t>
  </si>
  <si>
    <t>Month-to-Month Fee</t>
  </si>
  <si>
    <t>Month to Month Rent</t>
  </si>
  <si>
    <t>Pet Charge</t>
  </si>
  <si>
    <t>Rent</t>
  </si>
  <si>
    <t>Renters Insurance Fine</t>
  </si>
  <si>
    <t>Transfer Fee</t>
  </si>
  <si>
    <t>Resident Total:</t>
  </si>
  <si>
    <t>Total:</t>
  </si>
  <si>
    <t>Future Resident Details</t>
  </si>
  <si>
    <t>Bldg-Unit</t>
  </si>
  <si>
    <t>Unit Type</t>
  </si>
  <si>
    <t>SQFT</t>
  </si>
  <si>
    <t>Unit Status</t>
  </si>
  <si>
    <t>Resident</t>
  </si>
  <si>
    <t>Move-In</t>
  </si>
  <si>
    <t>Lease Start</t>
  </si>
  <si>
    <t>Lease End</t>
  </si>
  <si>
    <t>Market Rent</t>
  </si>
  <si>
    <t>Ledger</t>
  </si>
  <si>
    <t>Charge Code</t>
  </si>
  <si>
    <t>Transaction ID</t>
  </si>
  <si>
    <t>Post Date</t>
  </si>
  <si>
    <t>Actual Charges</t>
  </si>
  <si>
    <t>Scheduled Charges</t>
  </si>
  <si>
    <t>Balance</t>
  </si>
  <si>
    <t>Deposit Held</t>
  </si>
  <si>
    <t>Selected report filters returned no data</t>
  </si>
  <si>
    <t>Rent Roll</t>
  </si>
  <si>
    <t>Report Parameters</t>
  </si>
  <si>
    <t>Report Name</t>
  </si>
  <si>
    <t>Rent Roll</t>
  </si>
  <si>
    <t>Version</t>
  </si>
  <si>
    <t>4.0</t>
  </si>
  <si>
    <t>Property Groups</t>
  </si>
  <si>
    <t>Stoneleigh Apartments, Park at Estancia, Canyon Point, Country Crest Townhomes, Lakeside, Deer Oaks Apartments, Indian Hollow, Palms of Monterrey, Park Crest At The Lakes, Riverstone Apartments, Siena on Sonterra, A Country Place, Churchill Crossing Apartments, Cricket Hollow Apartments, Remington House Apartments, Southpark Crossing Apartments, Woodchase Apartments, Barton's Mill Apartments, Centennial Place Apartments, Oak Springs Apartments, Settler's Creek Apartments, Silver Creek Apartments, Stoney Ridge Apartments, Willow Brook Apartments, Belmont West, Brook Haven Estates, Devonshire Village, Eastview Apartments, Granite Village, Oak Street Apartments, Patriots Park, Churchill Court, Heritage Gardens, Leominster Gardens, Lonvale Gardens, Presidential Park Apartments, Spruce Knoll, Branchwood, Deer Run, Magnolia Place, Middleton Cove, Park Place, Celeste at La Cantera, Hemingway House Apartments, Cimarron Place Apartments, The Clusters</t>
  </si>
  <si>
    <t>Period</t>
  </si>
  <si>
    <t>Current Post Month</t>
  </si>
  <si>
    <t>Group By</t>
  </si>
  <si>
    <t>Do Not Group</t>
  </si>
  <si>
    <t>Summarize By</t>
  </si>
  <si>
    <t>Do Not Summarize</t>
  </si>
  <si>
    <t>Expand By</t>
  </si>
  <si>
    <t>Charge Details</t>
  </si>
  <si>
    <t>Resident Friendly View</t>
  </si>
  <si>
    <t>Hide</t>
  </si>
  <si>
    <t>Excluded Units</t>
  </si>
  <si>
    <t>Show</t>
  </si>
  <si>
    <t>Consider Proration for Scheduled Charges</t>
  </si>
  <si>
    <t>Hide</t>
  </si>
  <si>
    <t>Future Resident Details Includes</t>
  </si>
  <si>
    <t>Future Residents</t>
  </si>
  <si>
    <t>Lease Occupancy Types</t>
  </si>
  <si>
    <t>All Lease Occupancy Types</t>
  </si>
  <si>
    <t>Consolidate By</t>
  </si>
  <si>
    <t>Do Not Consolidate</t>
  </si>
  <si>
    <t>Arrange By Property</t>
  </si>
  <si>
    <t>No</t>
  </si>
  <si>
    <t>Subtotals</t>
  </si>
  <si>
    <t>Hide</t>
  </si>
  <si>
    <t>Future Residents Not Assigned a Unit</t>
  </si>
  <si>
    <t>Show</t>
  </si>
  <si>
    <t>Rent Roll 4.0 generated</t>
  </si>
  <si>
    <t>04/10/2025 02:25 PM MDT</t>
  </si>
  <si>
    <t xml:space="preserve"> data as of</t>
  </si>
  <si>
    <t>04/10/2025 02:25 PM MDT</t>
  </si>
</sst>
</file>

<file path=xl/styles.xml><?xml version="1.0" encoding="utf-8"?>
<styleSheet xmlns="http://schemas.openxmlformats.org/spreadsheetml/2006/main">
  <numFmts count="4">
    <numFmt numFmtId="166" formatCode="MM/YYYY"/>
    <numFmt numFmtId="167" formatCode="[=1]&quot;True&quot;;[=0]&quot;False&quot;;General"/>
    <numFmt numFmtId="168" formatCode="[=1]&quot;Yes&quot;;[=0]&quot;No&quot;;General"/>
    <numFmt numFmtId="169" formatCode="[$-409]m-d-yyyy h:mm AM/PM"/>
  </numFmts>
  <fonts count="8">
    <font>
      <sz val="11"/>
      <name val="Calibri"/>
    </font>
    <font>
      <sz val="10"/>
      <name val="Arial"/>
    </font>
    <font>
      <b/>
      <sz val="10"/>
      <name val="Arial"/>
    </font>
    <font>
      <b/>
      <sz val="12"/>
      <name val="Arial"/>
    </font>
    <font>
      <sz val="10"/>
      <name val="Arial"/>
    </font>
    <font>
      <b/>
      <sz val="12"/>
      <name val="sans-serif"/>
    </font>
    <font>
      <sz val="10"/>
      <name val="sans-serif"/>
    </font>
    <font>
      <b/>
      <sz val="10"/>
      <name val="sans-serif"/>
    </font>
  </fonts>
  <fills count="64">
    <fill>
      <patternFill patternType="none"/>
    </fill>
    <fill>
      <patternFill patternType="gray125"/>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
      <patternFill patternType="solid">
        <fgColor indexed="22"/>
        <bgColor indexed="22"/>
      </patternFill>
    </fill>
  </fills>
  <borders count="341">
    <border>
      <left/>
      <right/>
      <top/>
      <bottom/>
      <diagonal/>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top style="thin"/>
      <bottom style="double"/>
    </border>
    <border>
      <top style="thin"/>
      <bottom style="double"/>
    </border>
    <border>
      <top style="thin"/>
      <bottom style="double"/>
    </border>
    <border>
      <top style="thin"/>
      <bottom style="double"/>
    </border>
    <border>
      <top style="thin"/>
      <bottom style="double"/>
    </border>
    <border>
      <top style="thin"/>
      <bottom style="double"/>
    </border>
    <border>
      <top style="thin"/>
      <bottom style="double"/>
    </border>
    <border>
      <top style="thin"/>
      <bottom style="double"/>
    </border>
    <border>
      <top style="thin"/>
      <bottom style="double"/>
    </border>
    <border>
      <top style="thin"/>
      <bottom style="double"/>
    </border>
    <border>
      <top style="thin"/>
      <bottom style="double"/>
    </border>
    <border>
      <top style="thin"/>
      <bottom style="double"/>
    </border>
    <border>
      <top style="thin"/>
      <bottom style="double"/>
    </border>
    <border>
      <top style="thin"/>
      <bottom style="double"/>
    </border>
    <border/>
    <border>
      <top style="thin"/>
    </border>
    <border>
      <top style="thin"/>
    </border>
    <border>
      <top style="thin"/>
    </border>
    <border>
      <top style="thin"/>
    </border>
    <border>
      <top style="thin"/>
    </border>
    <border>
      <top style="thin"/>
    </border>
    <border>
      <top style="thin"/>
    </border>
    <border>
      <top style="thin"/>
    </border>
    <border>
      <top style="thin"/>
    </border>
    <border>
      <top style="thin"/>
    </border>
    <border>
      <top style="thin"/>
    </border>
    <border>
      <top style="thin"/>
    </border>
    <border>
      <top style="thin"/>
    </border>
    <border>
      <top style="thin"/>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
  </borders>
  <cellStyleXfs count="1">
    <xf numFmtId="0" fontId="0" fillId="0" borderId="0"/>
  </cellStyleXfs>
  <cellXfs count="341">
    <xf numFmtId="0" fontId="0" fillId="0" borderId="0" xfId="0"/>
    <xf numFmtId="49" fontId="3" fillId="0" borderId="1" xfId="0" applyNumberFormat="true" applyFont="true" applyAlignment="true">
      <alignment horizontal="left" vertical="center"/>
    </xf>
    <xf numFmtId="49" fontId="4" fillId="0" borderId="2" xfId="0" applyNumberFormat="true" applyFont="true" applyAlignment="true">
      <alignment horizontal="left" vertical="center"/>
    </xf>
    <xf numFmtId="49" fontId="3" fillId="0" borderId="3" xfId="0" applyNumberFormat="true" applyFont="true" applyAlignment="true">
      <alignment horizontal="left" vertical="center"/>
    </xf>
    <xf numFmtId="49" fontId="2" fillId="0" borderId="4" xfId="0" applyNumberFormat="true" applyFont="true" applyAlignment="true">
      <alignment horizontal="left" vertical="center"/>
    </xf>
    <xf numFmtId="49" fontId="2" fillId="2" borderId="5" xfId="0" applyNumberFormat="true" applyFont="true" applyFill="true" applyAlignment="true">
      <alignment horizontal="center" vertical="center" wrapText="true"/>
    </xf>
    <xf numFmtId="49" fontId="2" fillId="3" borderId="6" xfId="0" applyNumberFormat="true" applyFont="true" applyFill="true" applyAlignment="true">
      <alignment vertical="center" textRotation="0" wrapText="true"/>
    </xf>
    <xf numFmtId="49" fontId="2" fillId="4" borderId="7" xfId="0" applyNumberFormat="true" applyFont="true" applyFill="true" applyAlignment="true">
      <alignment horizontal="right" vertical="center" textRotation="0" wrapText="true"/>
    </xf>
    <xf numFmtId="49" fontId="2" fillId="5" borderId="8" xfId="0" applyNumberFormat="true" applyFont="true" applyFill="true" applyAlignment="true">
      <alignment horizontal="right" vertical="center" textRotation="0" wrapText="true"/>
    </xf>
    <xf numFmtId="49" fontId="2" fillId="6" borderId="9" xfId="0" applyNumberFormat="true" applyFont="true" applyFill="true" applyAlignment="true">
      <alignment horizontal="right" vertical="center" textRotation="0" wrapText="true"/>
    </xf>
    <xf numFmtId="49" fontId="2" fillId="7" borderId="10" xfId="0" applyNumberFormat="true" applyFont="true" applyFill="true" applyAlignment="true">
      <alignment horizontal="right" vertical="center" textRotation="0" wrapText="true"/>
    </xf>
    <xf numFmtId="49" fontId="2" fillId="8" borderId="11" xfId="0" applyNumberFormat="true" applyFont="true" applyFill="true" applyAlignment="true">
      <alignment horizontal="right" vertical="center" textRotation="0" wrapText="true"/>
    </xf>
    <xf numFmtId="49" fontId="2" fillId="9" borderId="12" xfId="0" applyNumberFormat="true" applyFont="true" applyFill="true" applyAlignment="true">
      <alignment vertical="center" textRotation="0" wrapText="true"/>
    </xf>
    <xf numFmtId="49" fontId="2" fillId="10" borderId="13" xfId="0" applyNumberFormat="true" applyFont="true" applyFill="true" applyAlignment="true">
      <alignment vertical="center" textRotation="0" wrapText="true"/>
    </xf>
    <xf numFmtId="49" fontId="2" fillId="11" borderId="14" xfId="0" applyNumberFormat="true" applyFont="true" applyFill="true" applyAlignment="true">
      <alignment vertical="center" textRotation="0" wrapText="true"/>
    </xf>
    <xf numFmtId="49" fontId="2" fillId="12" borderId="15" xfId="0" applyNumberFormat="true" applyFont="true" applyFill="true" applyAlignment="true">
      <alignment vertical="center" textRotation="0" wrapText="true"/>
    </xf>
    <xf numFmtId="49" fontId="2" fillId="13" borderId="16" xfId="0" applyNumberFormat="true" applyFont="true" applyFill="true" applyAlignment="true">
      <alignment vertical="center" textRotation="0" wrapText="true"/>
    </xf>
    <xf numFmtId="49" fontId="2" fillId="14" borderId="17" xfId="0" applyNumberFormat="true" applyFont="true" applyFill="true" applyAlignment="true">
      <alignment vertical="center" textRotation="0" wrapText="true"/>
    </xf>
    <xf numFmtId="49" fontId="2" fillId="15" borderId="18" xfId="0" applyNumberFormat="true" applyFont="true" applyFill="true" applyAlignment="true">
      <alignment vertical="center" textRotation="0" wrapText="true"/>
    </xf>
    <xf numFmtId="49" fontId="2" fillId="16" borderId="19" xfId="0" applyNumberFormat="true" applyFont="true" applyFill="true" applyAlignment="true">
      <alignment vertical="center" textRotation="0" wrapText="true"/>
    </xf>
    <xf numFmtId="49" fontId="2" fillId="17" borderId="20" xfId="0" applyNumberFormat="true" applyFont="true" applyFill="true" applyAlignment="true">
      <alignment horizontal="right" vertical="center" textRotation="0" wrapText="true"/>
    </xf>
    <xf numFmtId="49" fontId="2" fillId="18" borderId="21" xfId="0" applyNumberFormat="true" applyFont="true" applyFill="true" applyAlignment="true">
      <alignment vertical="center" textRotation="60" wrapText="true"/>
    </xf>
    <xf numFmtId="49" fontId="2" fillId="19" borderId="22" xfId="0" applyNumberFormat="true" applyFont="true" applyFill="true" applyAlignment="true">
      <alignment horizontal="right" vertical="center" textRotation="60" wrapText="true"/>
    </xf>
    <xf numFmtId="49" fontId="2" fillId="20" borderId="23" xfId="0" applyNumberFormat="true" applyFont="true" applyFill="true" applyAlignment="true">
      <alignment horizontal="right" vertical="center" textRotation="60" wrapText="true"/>
    </xf>
    <xf numFmtId="49" fontId="2" fillId="21" borderId="24" xfId="0" applyNumberFormat="true" applyFont="true" applyFill="true" applyAlignment="true">
      <alignment horizontal="right" vertical="center" textRotation="60" wrapText="true"/>
    </xf>
    <xf numFmtId="49" fontId="2" fillId="22" borderId="25" xfId="0" applyNumberFormat="true" applyFont="true" applyFill="true" applyAlignment="true">
      <alignment horizontal="right" vertical="center" textRotation="60" wrapText="true"/>
    </xf>
    <xf numFmtId="49" fontId="2" fillId="23" borderId="26" xfId="0" applyNumberFormat="true" applyFont="true" applyFill="true" applyAlignment="true">
      <alignment horizontal="right" vertical="center" textRotation="60" wrapText="true"/>
    </xf>
    <xf numFmtId="49" fontId="2" fillId="24" borderId="27" xfId="0" applyNumberFormat="true" applyFont="true" applyFill="true" applyAlignment="true">
      <alignment vertical="center" textRotation="60" wrapText="true"/>
    </xf>
    <xf numFmtId="49" fontId="2" fillId="25" borderId="28" xfId="0" applyNumberFormat="true" applyFont="true" applyFill="true" applyAlignment="true">
      <alignment vertical="center" textRotation="60" wrapText="true"/>
    </xf>
    <xf numFmtId="49" fontId="2" fillId="26" borderId="29" xfId="0" applyNumberFormat="true" applyFont="true" applyFill="true" applyAlignment="true">
      <alignment vertical="center" textRotation="60" wrapText="true"/>
    </xf>
    <xf numFmtId="49" fontId="2" fillId="27" borderId="30" xfId="0" applyNumberFormat="true" applyFont="true" applyFill="true" applyAlignment="true">
      <alignment vertical="center" textRotation="60" wrapText="true"/>
    </xf>
    <xf numFmtId="49" fontId="2" fillId="28" borderId="31" xfId="0" applyNumberFormat="true" applyFont="true" applyFill="true" applyAlignment="true">
      <alignment vertical="center" textRotation="60" wrapText="true"/>
    </xf>
    <xf numFmtId="49" fontId="2" fillId="29" borderId="32" xfId="0" applyNumberFormat="true" applyFont="true" applyFill="true" applyAlignment="true">
      <alignment vertical="center" textRotation="60" wrapText="true"/>
    </xf>
    <xf numFmtId="49" fontId="2" fillId="30" borderId="33" xfId="0" applyNumberFormat="true" applyFont="true" applyFill="true" applyAlignment="true">
      <alignment vertical="center" textRotation="60" wrapText="true"/>
    </xf>
    <xf numFmtId="49" fontId="2" fillId="31" borderId="34" xfId="0" applyNumberFormat="true" applyFont="true" applyFill="true" applyAlignment="true">
      <alignment vertical="center" textRotation="60" wrapText="true"/>
    </xf>
    <xf numFmtId="49" fontId="2" fillId="32" borderId="35" xfId="0" applyNumberFormat="true" applyFont="true" applyFill="true" applyAlignment="true">
      <alignment horizontal="right" vertical="center" textRotation="60" wrapText="true"/>
    </xf>
    <xf numFmtId="49" fontId="2" fillId="33" borderId="36" xfId="0" applyNumberFormat="true" applyFont="true" applyFill="true" applyAlignment="true">
      <alignment horizontal="center" vertical="center" wrapText="false"/>
    </xf>
    <xf numFmtId="49" fontId="2" fillId="34" borderId="37" xfId="0" applyNumberFormat="true" applyFont="true" applyFill="true" applyAlignment="true">
      <alignment vertical="center" textRotation="0" wrapText="false"/>
    </xf>
    <xf numFmtId="49" fontId="2" fillId="35" borderId="38" xfId="0" applyNumberFormat="true" applyFont="true" applyFill="true" applyAlignment="true">
      <alignment horizontal="right" vertical="center" textRotation="0" wrapText="false"/>
    </xf>
    <xf numFmtId="49" fontId="2" fillId="36" borderId="39" xfId="0" applyNumberFormat="true" applyFont="true" applyFill="true" applyAlignment="true">
      <alignment horizontal="right" vertical="center" textRotation="0" wrapText="false"/>
    </xf>
    <xf numFmtId="49" fontId="2" fillId="37" borderId="40" xfId="0" applyNumberFormat="true" applyFont="true" applyFill="true" applyAlignment="true">
      <alignment horizontal="right" vertical="center" textRotation="0" wrapText="false"/>
    </xf>
    <xf numFmtId="49" fontId="2" fillId="38" borderId="41" xfId="0" applyNumberFormat="true" applyFont="true" applyFill="true" applyAlignment="true">
      <alignment horizontal="right" vertical="center" textRotation="0" wrapText="false"/>
    </xf>
    <xf numFmtId="49" fontId="2" fillId="39" borderId="42" xfId="0" applyNumberFormat="true" applyFont="true" applyFill="true" applyAlignment="true">
      <alignment horizontal="right" vertical="center" textRotation="0" wrapText="false"/>
    </xf>
    <xf numFmtId="49" fontId="2" fillId="40" borderId="43" xfId="0" applyNumberFormat="true" applyFont="true" applyFill="true" applyAlignment="true">
      <alignment vertical="center" textRotation="0" wrapText="false"/>
    </xf>
    <xf numFmtId="49" fontId="2" fillId="41" borderId="44" xfId="0" applyNumberFormat="true" applyFont="true" applyFill="true" applyAlignment="true">
      <alignment vertical="center" textRotation="0" wrapText="false"/>
    </xf>
    <xf numFmtId="49" fontId="2" fillId="42" borderId="45" xfId="0" applyNumberFormat="true" applyFont="true" applyFill="true" applyAlignment="true">
      <alignment vertical="center" textRotation="0" wrapText="false"/>
    </xf>
    <xf numFmtId="49" fontId="2" fillId="43" borderId="46" xfId="0" applyNumberFormat="true" applyFont="true" applyFill="true" applyAlignment="true">
      <alignment vertical="center" textRotation="0" wrapText="false"/>
    </xf>
    <xf numFmtId="49" fontId="2" fillId="44" borderId="47" xfId="0" applyNumberFormat="true" applyFont="true" applyFill="true" applyAlignment="true">
      <alignment vertical="center" textRotation="0" wrapText="false"/>
    </xf>
    <xf numFmtId="49" fontId="2" fillId="45" borderId="48" xfId="0" applyNumberFormat="true" applyFont="true" applyFill="true" applyAlignment="true">
      <alignment vertical="center" textRotation="0" wrapText="false"/>
    </xf>
    <xf numFmtId="49" fontId="2" fillId="46" borderId="49" xfId="0" applyNumberFormat="true" applyFont="true" applyFill="true" applyAlignment="true">
      <alignment vertical="center" textRotation="0" wrapText="false"/>
    </xf>
    <xf numFmtId="49" fontId="2" fillId="47" borderId="50" xfId="0" applyNumberFormat="true" applyFont="true" applyFill="true" applyAlignment="true">
      <alignment vertical="center" textRotation="0" wrapText="false"/>
    </xf>
    <xf numFmtId="49" fontId="2" fillId="48" borderId="51" xfId="0" applyNumberFormat="true" applyFont="true" applyFill="true" applyAlignment="true">
      <alignment horizontal="right" vertical="center" textRotation="0" wrapText="false"/>
    </xf>
    <xf numFmtId="49" fontId="2" fillId="49" borderId="52" xfId="0" applyNumberFormat="true" applyFont="true" applyFill="true" applyAlignment="true">
      <alignment vertical="center" textRotation="60" wrapText="false"/>
    </xf>
    <xf numFmtId="49" fontId="2" fillId="50" borderId="53" xfId="0" applyNumberFormat="true" applyFont="true" applyFill="true" applyAlignment="true">
      <alignment horizontal="right" vertical="center" textRotation="60" wrapText="false"/>
    </xf>
    <xf numFmtId="49" fontId="2" fillId="51" borderId="54" xfId="0" applyNumberFormat="true" applyFont="true" applyFill="true" applyAlignment="true">
      <alignment horizontal="right" vertical="center" textRotation="60" wrapText="false"/>
    </xf>
    <xf numFmtId="49" fontId="2" fillId="52" borderId="55" xfId="0" applyNumberFormat="true" applyFont="true" applyFill="true" applyAlignment="true">
      <alignment horizontal="right" vertical="center" textRotation="60" wrapText="false"/>
    </xf>
    <xf numFmtId="49" fontId="2" fillId="53" borderId="56" xfId="0" applyNumberFormat="true" applyFont="true" applyFill="true" applyAlignment="true">
      <alignment horizontal="right" vertical="center" textRotation="60" wrapText="false"/>
    </xf>
    <xf numFmtId="49" fontId="2" fillId="54" borderId="57" xfId="0" applyNumberFormat="true" applyFont="true" applyFill="true" applyAlignment="true">
      <alignment horizontal="right" vertical="center" textRotation="60" wrapText="false"/>
    </xf>
    <xf numFmtId="49" fontId="2" fillId="55" borderId="58" xfId="0" applyNumberFormat="true" applyFont="true" applyFill="true" applyAlignment="true">
      <alignment vertical="center" textRotation="60" wrapText="false"/>
    </xf>
    <xf numFmtId="49" fontId="2" fillId="56" borderId="59" xfId="0" applyNumberFormat="true" applyFont="true" applyFill="true" applyAlignment="true">
      <alignment vertical="center" textRotation="60" wrapText="false"/>
    </xf>
    <xf numFmtId="49" fontId="2" fillId="57" borderId="60" xfId="0" applyNumberFormat="true" applyFont="true" applyFill="true" applyAlignment="true">
      <alignment vertical="center" textRotation="60" wrapText="false"/>
    </xf>
    <xf numFmtId="49" fontId="2" fillId="58" borderId="61" xfId="0" applyNumberFormat="true" applyFont="true" applyFill="true" applyAlignment="true">
      <alignment vertical="center" textRotation="60" wrapText="false"/>
    </xf>
    <xf numFmtId="49" fontId="2" fillId="59" borderId="62" xfId="0" applyNumberFormat="true" applyFont="true" applyFill="true" applyAlignment="true">
      <alignment vertical="center" textRotation="60" wrapText="false"/>
    </xf>
    <xf numFmtId="49" fontId="2" fillId="60" borderId="63" xfId="0" applyNumberFormat="true" applyFont="true" applyFill="true" applyAlignment="true">
      <alignment vertical="center" textRotation="60" wrapText="false"/>
    </xf>
    <xf numFmtId="49" fontId="2" fillId="61" borderId="64" xfId="0" applyNumberFormat="true" applyFont="true" applyFill="true" applyAlignment="true">
      <alignment vertical="center" textRotation="60" wrapText="false"/>
    </xf>
    <xf numFmtId="49" fontId="2" fillId="62" borderId="65" xfId="0" applyNumberFormat="true" applyFont="true" applyFill="true" applyAlignment="true">
      <alignment vertical="center" textRotation="60" wrapText="false"/>
    </xf>
    <xf numFmtId="49" fontId="2" fillId="63" borderId="66" xfId="0" applyNumberFormat="true" applyFont="true" applyFill="true" applyAlignment="true">
      <alignment horizontal="right" vertical="center" textRotation="60" wrapText="false"/>
    </xf>
    <xf numFmtId="49" fontId="2" fillId="0" borderId="67" xfId="0" applyNumberFormat="true" applyFont="true" applyBorder="true" applyAlignment="true">
      <alignment vertical="center"/>
    </xf>
    <xf numFmtId="3" fontId="2" fillId="0" borderId="68" xfId="0" applyNumberFormat="true" applyFont="true" applyBorder="true" applyAlignment="true">
      <alignment horizontal="right" vertical="center"/>
    </xf>
    <xf numFmtId="4" fontId="2" fillId="0" borderId="69" xfId="0" applyNumberFormat="true" applyFont="true" applyBorder="true" applyAlignment="true">
      <alignment horizontal="right" vertical="center"/>
    </xf>
    <xf numFmtId="39" fontId="2" fillId="0" borderId="70" xfId="0" applyNumberFormat="true" applyFont="true" applyBorder="true" applyAlignment="true">
      <alignment horizontal="right" vertical="center"/>
    </xf>
    <xf numFmtId="9" fontId="2" fillId="0" borderId="71" xfId="0" applyNumberFormat="true" applyFont="true" applyBorder="true" applyAlignment="true">
      <alignment horizontal="right" vertical="center"/>
    </xf>
    <xf numFmtId="10" fontId="2" fillId="0" borderId="72" xfId="0" applyNumberFormat="true" applyFont="true" applyBorder="true" applyAlignment="true">
      <alignment horizontal="right" vertical="center"/>
    </xf>
    <xf numFmtId="14" fontId="2" fillId="0" borderId="73" xfId="0" applyNumberFormat="true" applyFont="true" applyBorder="true" applyAlignment="true">
      <alignment vertical="center"/>
    </xf>
    <xf numFmtId="169" fontId="2" fillId="0" borderId="74" xfId="0" applyNumberFormat="true" applyFont="true" applyBorder="true" applyAlignment="true">
      <alignment vertical="center"/>
    </xf>
    <xf numFmtId="166" fontId="2" fillId="0" borderId="75" xfId="0" applyNumberFormat="true" applyFont="true" applyBorder="true" applyAlignment="true">
      <alignment vertical="center"/>
    </xf>
    <xf numFmtId="49" fontId="2" fillId="0" borderId="76" xfId="0" applyNumberFormat="true" applyFont="true" applyBorder="true" applyAlignment="true">
      <alignment vertical="center"/>
    </xf>
    <xf numFmtId="49" fontId="2" fillId="0" borderId="77" xfId="0" applyNumberFormat="true" applyFont="true" applyBorder="true" applyAlignment="true">
      <alignment vertical="center"/>
    </xf>
    <xf numFmtId="167" fontId="2" fillId="0" borderId="78" xfId="0" applyNumberFormat="true" applyFont="true" applyBorder="true" applyAlignment="true">
      <alignment horizontal="left" vertical="center"/>
    </xf>
    <xf numFmtId="168" fontId="2" fillId="0" borderId="79" xfId="0" applyNumberFormat="true" applyFont="true" applyBorder="true" applyAlignment="true">
      <alignment horizontal="left" vertical="center"/>
    </xf>
    <xf numFmtId="168" fontId="1" fillId="0" borderId="80" xfId="0" applyNumberFormat="true" applyFont="true" applyBorder="true" applyAlignment="true">
      <alignment vertical="center"/>
    </xf>
    <xf numFmtId="49" fontId="2" fillId="0" borderId="81" xfId="0" applyNumberFormat="true" applyFont="true" applyAlignment="true">
      <alignment horizontal="right" vertical="center"/>
    </xf>
    <xf numFmtId="49" fontId="2" fillId="0" borderId="82" xfId="0" applyNumberFormat="true" applyFont="true" applyBorder="true" applyAlignment="true">
      <alignment vertical="center"/>
    </xf>
    <xf numFmtId="3" fontId="2" fillId="0" borderId="83" xfId="0" applyNumberFormat="true" applyFont="true" applyBorder="true" applyAlignment="true">
      <alignment horizontal="right" vertical="center"/>
    </xf>
    <xf numFmtId="4" fontId="2" fillId="0" borderId="84" xfId="0" applyNumberFormat="true" applyFont="true" applyBorder="true" applyAlignment="true">
      <alignment horizontal="right" vertical="center"/>
    </xf>
    <xf numFmtId="39" fontId="2" fillId="0" borderId="85" xfId="0" applyNumberFormat="true" applyFont="true" applyBorder="true" applyAlignment="true">
      <alignment horizontal="right" vertical="center"/>
    </xf>
    <xf numFmtId="9" fontId="2" fillId="0" borderId="86" xfId="0" applyNumberFormat="true" applyFont="true" applyBorder="true" applyAlignment="true">
      <alignment horizontal="right" vertical="center"/>
    </xf>
    <xf numFmtId="10" fontId="2" fillId="0" borderId="87" xfId="0" applyNumberFormat="true" applyFont="true" applyBorder="true" applyAlignment="true">
      <alignment horizontal="right" vertical="center"/>
    </xf>
    <xf numFmtId="14" fontId="2" fillId="0" borderId="88" xfId="0" applyNumberFormat="true" applyFont="true" applyBorder="true" applyAlignment="true">
      <alignment vertical="center"/>
    </xf>
    <xf numFmtId="169" fontId="2" fillId="0" borderId="89" xfId="0" applyNumberFormat="true" applyFont="true" applyBorder="true" applyAlignment="true">
      <alignment vertical="center"/>
    </xf>
    <xf numFmtId="166" fontId="2" fillId="0" borderId="90" xfId="0" applyNumberFormat="true" applyFont="true" applyBorder="true" applyAlignment="true">
      <alignment vertical="center"/>
    </xf>
    <xf numFmtId="49" fontId="2" fillId="0" borderId="91" xfId="0" applyNumberFormat="true" applyFont="true" applyBorder="true" applyAlignment="true">
      <alignment vertical="center"/>
    </xf>
    <xf numFmtId="49" fontId="2" fillId="0" borderId="92" xfId="0" applyNumberFormat="true" applyFont="true" applyBorder="true" applyAlignment="true">
      <alignment vertical="center"/>
    </xf>
    <xf numFmtId="167" fontId="2" fillId="0" borderId="93" xfId="0" applyNumberFormat="true" applyFont="true" applyBorder="true" applyAlignment="true">
      <alignment horizontal="left" vertical="center"/>
    </xf>
    <xf numFmtId="168" fontId="2" fillId="0" borderId="94" xfId="0" applyNumberFormat="true" applyFont="true" applyBorder="true" applyAlignment="true">
      <alignment horizontal="left" vertical="center"/>
    </xf>
    <xf numFmtId="168" fontId="1" fillId="0" borderId="95" xfId="0" applyNumberFormat="true" applyFont="true" applyBorder="true" applyAlignment="true">
      <alignment vertical="center"/>
    </xf>
    <xf numFmtId="49" fontId="2" fillId="0" borderId="96" xfId="0" applyNumberFormat="true" applyFont="true" applyAlignment="true">
      <alignment horizontal="right" vertical="center"/>
    </xf>
    <xf numFmtId="49" fontId="2" fillId="0" borderId="97" xfId="0" applyNumberFormat="true" applyFont="true" applyAlignment="true">
      <alignment vertical="center" indent="0"/>
    </xf>
    <xf numFmtId="49" fontId="1" fillId="0" borderId="98" xfId="0" applyNumberFormat="true" applyFont="true" applyAlignment="true">
      <alignment horizontal="left" vertical="center" indent="0"/>
    </xf>
    <xf numFmtId="3" fontId="1" fillId="0" borderId="99" xfId="0" applyNumberFormat="true" applyFont="true" applyAlignment="true">
      <alignment horizontal="right" vertical="center" indent="0"/>
    </xf>
    <xf numFmtId="4" fontId="1" fillId="0" borderId="100" xfId="0" applyNumberFormat="true" applyFont="true" applyAlignment="true">
      <alignment horizontal="right" vertical="center" indent="0"/>
    </xf>
    <xf numFmtId="39" fontId="1" fillId="0" borderId="101" xfId="0" applyNumberFormat="true" applyFont="true" applyAlignment="true">
      <alignment horizontal="right" vertical="center" indent="0"/>
    </xf>
    <xf numFmtId="9" fontId="1" fillId="0" borderId="102" xfId="0" applyNumberFormat="true" applyFont="true" applyAlignment="true">
      <alignment horizontal="right" vertical="center" indent="0"/>
    </xf>
    <xf numFmtId="10" fontId="1" fillId="0" borderId="103" xfId="0" applyNumberFormat="true" applyFont="true" applyAlignment="true">
      <alignment horizontal="right" vertical="center" indent="0"/>
    </xf>
    <xf numFmtId="14" fontId="1" fillId="0" borderId="104" xfId="0" applyNumberFormat="true" applyFont="true" applyAlignment="true">
      <alignment horizontal="left" vertical="center" indent="0"/>
    </xf>
    <xf numFmtId="169" fontId="1" fillId="0" borderId="105" xfId="0" applyNumberFormat="true" applyFont="true" applyAlignment="true">
      <alignment horizontal="left" vertical="center" indent="0"/>
    </xf>
    <xf numFmtId="166" fontId="1" fillId="0" borderId="106" xfId="0" applyNumberFormat="true" applyFont="true" applyAlignment="true">
      <alignment horizontal="left" vertical="center" indent="0"/>
    </xf>
    <xf numFmtId="49" fontId="1" fillId="0" borderId="107" xfId="0" applyNumberFormat="true" applyFont="true" applyAlignment="true">
      <alignment horizontal="left" vertical="center" indent="0"/>
    </xf>
    <xf numFmtId="49" fontId="1" fillId="0" borderId="108" xfId="0" applyNumberFormat="true" applyFont="true" applyAlignment="true">
      <alignment horizontal="left" vertical="center" wrapText="true" indent="0"/>
    </xf>
    <xf numFmtId="167" fontId="1" fillId="0" borderId="109" xfId="0" applyNumberFormat="true" applyFont="true" applyAlignment="true">
      <alignment horizontal="left" vertical="center" indent="0"/>
    </xf>
    <xf numFmtId="168" fontId="1" fillId="0" borderId="110" xfId="0" applyNumberFormat="true" applyFont="true" applyAlignment="true">
      <alignment horizontal="left" vertical="center" indent="0"/>
    </xf>
    <xf numFmtId="168" fontId="1" fillId="0" borderId="111" xfId="0" applyNumberFormat="true" applyFont="true" applyAlignment="true">
      <alignment horizontal="left" vertical="center" indent="0"/>
    </xf>
    <xf numFmtId="49" fontId="2" fillId="0" borderId="112" xfId="0" applyNumberFormat="true" applyFont="true" applyAlignment="true">
      <alignment vertical="center" indent="1"/>
    </xf>
    <xf numFmtId="49" fontId="1" fillId="0" borderId="113" xfId="0" applyNumberFormat="true" applyFont="true" applyAlignment="true">
      <alignment horizontal="left" vertical="center" indent="1"/>
    </xf>
    <xf numFmtId="3" fontId="1" fillId="0" borderId="114" xfId="0" applyNumberFormat="true" applyFont="true" applyAlignment="true">
      <alignment horizontal="right" vertical="center" indent="1"/>
    </xf>
    <xf numFmtId="4" fontId="1" fillId="0" borderId="115" xfId="0" applyNumberFormat="true" applyFont="true" applyAlignment="true">
      <alignment horizontal="right" vertical="center" indent="1"/>
    </xf>
    <xf numFmtId="39" fontId="1" fillId="0" borderId="116" xfId="0" applyNumberFormat="true" applyFont="true" applyAlignment="true">
      <alignment horizontal="right" vertical="center" indent="1"/>
    </xf>
    <xf numFmtId="9" fontId="1" fillId="0" borderId="117" xfId="0" applyNumberFormat="true" applyFont="true" applyAlignment="true">
      <alignment horizontal="right" vertical="center" indent="1"/>
    </xf>
    <xf numFmtId="10" fontId="1" fillId="0" borderId="118" xfId="0" applyNumberFormat="true" applyFont="true" applyAlignment="true">
      <alignment horizontal="right" vertical="center" indent="1"/>
    </xf>
    <xf numFmtId="14" fontId="1" fillId="0" borderId="119" xfId="0" applyNumberFormat="true" applyFont="true" applyAlignment="true">
      <alignment horizontal="left" vertical="center" indent="1"/>
    </xf>
    <xf numFmtId="169" fontId="1" fillId="0" borderId="120" xfId="0" applyNumberFormat="true" applyFont="true" applyAlignment="true">
      <alignment horizontal="left" vertical="center" indent="1"/>
    </xf>
    <xf numFmtId="166" fontId="1" fillId="0" borderId="121" xfId="0" applyNumberFormat="true" applyFont="true" applyAlignment="true">
      <alignment horizontal="left" vertical="center" indent="1"/>
    </xf>
    <xf numFmtId="49" fontId="1" fillId="0" borderId="122" xfId="0" applyNumberFormat="true" applyFont="true" applyAlignment="true">
      <alignment horizontal="left" vertical="center" indent="1"/>
    </xf>
    <xf numFmtId="49" fontId="1" fillId="0" borderId="123" xfId="0" applyNumberFormat="true" applyFont="true" applyAlignment="true">
      <alignment horizontal="left" vertical="center" wrapText="true" indent="1"/>
    </xf>
    <xf numFmtId="167" fontId="1" fillId="0" borderId="124" xfId="0" applyNumberFormat="true" applyFont="true" applyAlignment="true">
      <alignment horizontal="left" vertical="center" indent="1"/>
    </xf>
    <xf numFmtId="168" fontId="1" fillId="0" borderId="125" xfId="0" applyNumberFormat="true" applyFont="true" applyAlignment="true">
      <alignment horizontal="left" vertical="center" indent="1"/>
    </xf>
    <xf numFmtId="168" fontId="1" fillId="0" borderId="126" xfId="0" applyNumberFormat="true" applyFont="true" applyAlignment="true">
      <alignment horizontal="left" vertical="center" indent="1"/>
    </xf>
    <xf numFmtId="49" fontId="2" fillId="0" borderId="127" xfId="0" applyNumberFormat="true" applyFont="true" applyAlignment="true">
      <alignment vertical="center" indent="2"/>
    </xf>
    <xf numFmtId="49" fontId="1" fillId="0" borderId="128" xfId="0" applyNumberFormat="true" applyFont="true" applyAlignment="true">
      <alignment horizontal="left" vertical="center" indent="2"/>
    </xf>
    <xf numFmtId="3" fontId="1" fillId="0" borderId="129" xfId="0" applyNumberFormat="true" applyFont="true" applyAlignment="true">
      <alignment horizontal="right" vertical="center" indent="2"/>
    </xf>
    <xf numFmtId="4" fontId="1" fillId="0" borderId="130" xfId="0" applyNumberFormat="true" applyFont="true" applyAlignment="true">
      <alignment horizontal="right" vertical="center" indent="2"/>
    </xf>
    <xf numFmtId="39" fontId="1" fillId="0" borderId="131" xfId="0" applyNumberFormat="true" applyFont="true" applyAlignment="true">
      <alignment horizontal="right" vertical="center" indent="2"/>
    </xf>
    <xf numFmtId="9" fontId="1" fillId="0" borderId="132" xfId="0" applyNumberFormat="true" applyFont="true" applyAlignment="true">
      <alignment horizontal="right" vertical="center" indent="2"/>
    </xf>
    <xf numFmtId="10" fontId="1" fillId="0" borderId="133" xfId="0" applyNumberFormat="true" applyFont="true" applyAlignment="true">
      <alignment horizontal="right" vertical="center" indent="2"/>
    </xf>
    <xf numFmtId="14" fontId="1" fillId="0" borderId="134" xfId="0" applyNumberFormat="true" applyFont="true" applyAlignment="true">
      <alignment horizontal="left" vertical="center" indent="2"/>
    </xf>
    <xf numFmtId="169" fontId="1" fillId="0" borderId="135" xfId="0" applyNumberFormat="true" applyFont="true" applyAlignment="true">
      <alignment horizontal="left" vertical="center" indent="2"/>
    </xf>
    <xf numFmtId="166" fontId="1" fillId="0" borderId="136" xfId="0" applyNumberFormat="true" applyFont="true" applyAlignment="true">
      <alignment horizontal="left" vertical="center" indent="2"/>
    </xf>
    <xf numFmtId="49" fontId="1" fillId="0" borderId="137" xfId="0" applyNumberFormat="true" applyFont="true" applyAlignment="true">
      <alignment horizontal="left" vertical="center" indent="2"/>
    </xf>
    <xf numFmtId="49" fontId="1" fillId="0" borderId="138" xfId="0" applyNumberFormat="true" applyFont="true" applyAlignment="true">
      <alignment horizontal="left" vertical="center" wrapText="true" indent="2"/>
    </xf>
    <xf numFmtId="167" fontId="1" fillId="0" borderId="139" xfId="0" applyNumberFormat="true" applyFont="true" applyAlignment="true">
      <alignment horizontal="left" vertical="center" indent="2"/>
    </xf>
    <xf numFmtId="168" fontId="1" fillId="0" borderId="140" xfId="0" applyNumberFormat="true" applyFont="true" applyAlignment="true">
      <alignment horizontal="left" vertical="center" indent="2"/>
    </xf>
    <xf numFmtId="168" fontId="1" fillId="0" borderId="141" xfId="0" applyNumberFormat="true" applyFont="true" applyAlignment="true">
      <alignment horizontal="left" vertical="center" indent="2"/>
    </xf>
    <xf numFmtId="49" fontId="2" fillId="0" borderId="142" xfId="0" applyNumberFormat="true" applyFont="true" applyAlignment="true">
      <alignment vertical="center" indent="3"/>
    </xf>
    <xf numFmtId="49" fontId="1" fillId="0" borderId="143" xfId="0" applyNumberFormat="true" applyFont="true" applyAlignment="true">
      <alignment horizontal="left" vertical="center" indent="3"/>
    </xf>
    <xf numFmtId="3" fontId="1" fillId="0" borderId="144" xfId="0" applyNumberFormat="true" applyFont="true" applyAlignment="true">
      <alignment horizontal="right" vertical="center" indent="3"/>
    </xf>
    <xf numFmtId="4" fontId="1" fillId="0" borderId="145" xfId="0" applyNumberFormat="true" applyFont="true" applyAlignment="true">
      <alignment horizontal="right" vertical="center" indent="3"/>
    </xf>
    <xf numFmtId="39" fontId="1" fillId="0" borderId="146" xfId="0" applyNumberFormat="true" applyFont="true" applyAlignment="true">
      <alignment horizontal="right" vertical="center" indent="3"/>
    </xf>
    <xf numFmtId="9" fontId="1" fillId="0" borderId="147" xfId="0" applyNumberFormat="true" applyFont="true" applyAlignment="true">
      <alignment horizontal="right" vertical="center" indent="3"/>
    </xf>
    <xf numFmtId="10" fontId="1" fillId="0" borderId="148" xfId="0" applyNumberFormat="true" applyFont="true" applyAlignment="true">
      <alignment horizontal="right" vertical="center" indent="3"/>
    </xf>
    <xf numFmtId="14" fontId="1" fillId="0" borderId="149" xfId="0" applyNumberFormat="true" applyFont="true" applyAlignment="true">
      <alignment horizontal="left" vertical="center" indent="3"/>
    </xf>
    <xf numFmtId="169" fontId="1" fillId="0" borderId="150" xfId="0" applyNumberFormat="true" applyFont="true" applyAlignment="true">
      <alignment horizontal="left" vertical="center" indent="3"/>
    </xf>
    <xf numFmtId="166" fontId="1" fillId="0" borderId="151" xfId="0" applyNumberFormat="true" applyFont="true" applyAlignment="true">
      <alignment horizontal="left" vertical="center" indent="3"/>
    </xf>
    <xf numFmtId="49" fontId="1" fillId="0" borderId="152" xfId="0" applyNumberFormat="true" applyFont="true" applyAlignment="true">
      <alignment horizontal="left" vertical="center" indent="3"/>
    </xf>
    <xf numFmtId="49" fontId="1" fillId="0" borderId="153" xfId="0" applyNumberFormat="true" applyFont="true" applyAlignment="true">
      <alignment horizontal="left" vertical="center" wrapText="true" indent="3"/>
    </xf>
    <xf numFmtId="167" fontId="1" fillId="0" borderId="154" xfId="0" applyNumberFormat="true" applyFont="true" applyAlignment="true">
      <alignment horizontal="left" vertical="center" indent="3"/>
    </xf>
    <xf numFmtId="168" fontId="1" fillId="0" borderId="155" xfId="0" applyNumberFormat="true" applyFont="true" applyAlignment="true">
      <alignment horizontal="left" vertical="center" indent="3"/>
    </xf>
    <xf numFmtId="168" fontId="1" fillId="0" borderId="156" xfId="0" applyNumberFormat="true" applyFont="true" applyAlignment="true">
      <alignment horizontal="left" vertical="center" indent="3"/>
    </xf>
    <xf numFmtId="49" fontId="2" fillId="0" borderId="157" xfId="0" applyNumberFormat="true" applyFont="true" applyAlignment="true">
      <alignment vertical="center" indent="4"/>
    </xf>
    <xf numFmtId="49" fontId="1" fillId="0" borderId="158" xfId="0" applyNumberFormat="true" applyFont="true" applyAlignment="true">
      <alignment horizontal="left" vertical="center" indent="4"/>
    </xf>
    <xf numFmtId="3" fontId="1" fillId="0" borderId="159" xfId="0" applyNumberFormat="true" applyFont="true" applyAlignment="true">
      <alignment horizontal="right" vertical="center" indent="4"/>
    </xf>
    <xf numFmtId="4" fontId="1" fillId="0" borderId="160" xfId="0" applyNumberFormat="true" applyFont="true" applyAlignment="true">
      <alignment horizontal="right" vertical="center" indent="4"/>
    </xf>
    <xf numFmtId="39" fontId="1" fillId="0" borderId="161" xfId="0" applyNumberFormat="true" applyFont="true" applyAlignment="true">
      <alignment horizontal="right" vertical="center" indent="4"/>
    </xf>
    <xf numFmtId="9" fontId="1" fillId="0" borderId="162" xfId="0" applyNumberFormat="true" applyFont="true" applyAlignment="true">
      <alignment horizontal="right" vertical="center" indent="4"/>
    </xf>
    <xf numFmtId="10" fontId="1" fillId="0" borderId="163" xfId="0" applyNumberFormat="true" applyFont="true" applyAlignment="true">
      <alignment horizontal="right" vertical="center" indent="4"/>
    </xf>
    <xf numFmtId="14" fontId="1" fillId="0" borderId="164" xfId="0" applyNumberFormat="true" applyFont="true" applyAlignment="true">
      <alignment horizontal="left" vertical="center" indent="4"/>
    </xf>
    <xf numFmtId="169" fontId="1" fillId="0" borderId="165" xfId="0" applyNumberFormat="true" applyFont="true" applyAlignment="true">
      <alignment horizontal="left" vertical="center" indent="4"/>
    </xf>
    <xf numFmtId="166" fontId="1" fillId="0" borderId="166" xfId="0" applyNumberFormat="true" applyFont="true" applyAlignment="true">
      <alignment horizontal="left" vertical="center" indent="4"/>
    </xf>
    <xf numFmtId="49" fontId="1" fillId="0" borderId="167" xfId="0" applyNumberFormat="true" applyFont="true" applyAlignment="true">
      <alignment horizontal="left" vertical="center" indent="4"/>
    </xf>
    <xf numFmtId="49" fontId="1" fillId="0" borderId="168" xfId="0" applyNumberFormat="true" applyFont="true" applyAlignment="true">
      <alignment horizontal="left" vertical="center" wrapText="true" indent="4"/>
    </xf>
    <xf numFmtId="167" fontId="1" fillId="0" borderId="169" xfId="0" applyNumberFormat="true" applyFont="true" applyAlignment="true">
      <alignment horizontal="left" vertical="center" indent="4"/>
    </xf>
    <xf numFmtId="168" fontId="1" fillId="0" borderId="170" xfId="0" applyNumberFormat="true" applyFont="true" applyAlignment="true">
      <alignment horizontal="left" vertical="center" indent="4"/>
    </xf>
    <xf numFmtId="168" fontId="1" fillId="0" borderId="171" xfId="0" applyNumberFormat="true" applyFont="true" applyAlignment="true">
      <alignment horizontal="left" vertical="center" indent="4"/>
    </xf>
    <xf numFmtId="49" fontId="2" fillId="0" borderId="172" xfId="0" applyNumberFormat="true" applyFont="true" applyAlignment="true">
      <alignment vertical="center" indent="5"/>
    </xf>
    <xf numFmtId="49" fontId="1" fillId="0" borderId="173" xfId="0" applyNumberFormat="true" applyFont="true" applyAlignment="true">
      <alignment horizontal="left" vertical="center" indent="5"/>
    </xf>
    <xf numFmtId="3" fontId="1" fillId="0" borderId="174" xfId="0" applyNumberFormat="true" applyFont="true" applyAlignment="true">
      <alignment horizontal="right" vertical="center" indent="5"/>
    </xf>
    <xf numFmtId="4" fontId="1" fillId="0" borderId="175" xfId="0" applyNumberFormat="true" applyFont="true" applyAlignment="true">
      <alignment horizontal="right" vertical="center" indent="5"/>
    </xf>
    <xf numFmtId="39" fontId="1" fillId="0" borderId="176" xfId="0" applyNumberFormat="true" applyFont="true" applyAlignment="true">
      <alignment horizontal="right" vertical="center" indent="5"/>
    </xf>
    <xf numFmtId="9" fontId="1" fillId="0" borderId="177" xfId="0" applyNumberFormat="true" applyFont="true" applyAlignment="true">
      <alignment horizontal="right" vertical="center" indent="5"/>
    </xf>
    <xf numFmtId="10" fontId="1" fillId="0" borderId="178" xfId="0" applyNumberFormat="true" applyFont="true" applyAlignment="true">
      <alignment horizontal="right" vertical="center" indent="5"/>
    </xf>
    <xf numFmtId="14" fontId="1" fillId="0" borderId="179" xfId="0" applyNumberFormat="true" applyFont="true" applyAlignment="true">
      <alignment horizontal="left" vertical="center" indent="5"/>
    </xf>
    <xf numFmtId="169" fontId="1" fillId="0" borderId="180" xfId="0" applyNumberFormat="true" applyFont="true" applyAlignment="true">
      <alignment horizontal="left" vertical="center" indent="5"/>
    </xf>
    <xf numFmtId="166" fontId="1" fillId="0" borderId="181" xfId="0" applyNumberFormat="true" applyFont="true" applyAlignment="true">
      <alignment horizontal="left" vertical="center" indent="5"/>
    </xf>
    <xf numFmtId="49" fontId="1" fillId="0" borderId="182" xfId="0" applyNumberFormat="true" applyFont="true" applyAlignment="true">
      <alignment horizontal="left" vertical="center" indent="5"/>
    </xf>
    <xf numFmtId="49" fontId="1" fillId="0" borderId="183" xfId="0" applyNumberFormat="true" applyFont="true" applyAlignment="true">
      <alignment horizontal="left" vertical="center" wrapText="true" indent="5"/>
    </xf>
    <xf numFmtId="167" fontId="1" fillId="0" borderId="184" xfId="0" applyNumberFormat="true" applyFont="true" applyAlignment="true">
      <alignment horizontal="left" vertical="center" indent="5"/>
    </xf>
    <xf numFmtId="168" fontId="1" fillId="0" borderId="185" xfId="0" applyNumberFormat="true" applyFont="true" applyAlignment="true">
      <alignment horizontal="left" vertical="center" indent="5"/>
    </xf>
    <xf numFmtId="168" fontId="1" fillId="0" borderId="186" xfId="0" applyNumberFormat="true" applyFont="true" applyAlignment="true">
      <alignment horizontal="left" vertical="center" indent="5"/>
    </xf>
    <xf numFmtId="49" fontId="2" fillId="0" borderId="187" xfId="0" applyNumberFormat="true" applyFont="true" applyAlignment="true">
      <alignment vertical="center" indent="6"/>
    </xf>
    <xf numFmtId="49" fontId="1" fillId="0" borderId="188" xfId="0" applyNumberFormat="true" applyFont="true" applyAlignment="true">
      <alignment horizontal="left" vertical="center" indent="6"/>
    </xf>
    <xf numFmtId="3" fontId="1" fillId="0" borderId="189" xfId="0" applyNumberFormat="true" applyFont="true" applyAlignment="true">
      <alignment horizontal="right" vertical="center" indent="6"/>
    </xf>
    <xf numFmtId="4" fontId="1" fillId="0" borderId="190" xfId="0" applyNumberFormat="true" applyFont="true" applyAlignment="true">
      <alignment horizontal="right" vertical="center" indent="6"/>
    </xf>
    <xf numFmtId="39" fontId="1" fillId="0" borderId="191" xfId="0" applyNumberFormat="true" applyFont="true" applyAlignment="true">
      <alignment horizontal="right" vertical="center" indent="6"/>
    </xf>
    <xf numFmtId="9" fontId="1" fillId="0" borderId="192" xfId="0" applyNumberFormat="true" applyFont="true" applyAlignment="true">
      <alignment horizontal="right" vertical="center" indent="6"/>
    </xf>
    <xf numFmtId="10" fontId="1" fillId="0" borderId="193" xfId="0" applyNumberFormat="true" applyFont="true" applyAlignment="true">
      <alignment horizontal="right" vertical="center" indent="6"/>
    </xf>
    <xf numFmtId="14" fontId="1" fillId="0" borderId="194" xfId="0" applyNumberFormat="true" applyFont="true" applyAlignment="true">
      <alignment horizontal="left" vertical="center" indent="6"/>
    </xf>
    <xf numFmtId="169" fontId="1" fillId="0" borderId="195" xfId="0" applyNumberFormat="true" applyFont="true" applyAlignment="true">
      <alignment horizontal="left" vertical="center" indent="6"/>
    </xf>
    <xf numFmtId="166" fontId="1" fillId="0" borderId="196" xfId="0" applyNumberFormat="true" applyFont="true" applyAlignment="true">
      <alignment horizontal="left" vertical="center" indent="6"/>
    </xf>
    <xf numFmtId="49" fontId="1" fillId="0" borderId="197" xfId="0" applyNumberFormat="true" applyFont="true" applyAlignment="true">
      <alignment horizontal="left" vertical="center" indent="6"/>
    </xf>
    <xf numFmtId="49" fontId="1" fillId="0" borderId="198" xfId="0" applyNumberFormat="true" applyFont="true" applyAlignment="true">
      <alignment horizontal="left" vertical="center" wrapText="true" indent="6"/>
    </xf>
    <xf numFmtId="167" fontId="1" fillId="0" borderId="199" xfId="0" applyNumberFormat="true" applyFont="true" applyAlignment="true">
      <alignment horizontal="left" vertical="center" indent="6"/>
    </xf>
    <xf numFmtId="168" fontId="1" fillId="0" borderId="200" xfId="0" applyNumberFormat="true" applyFont="true" applyAlignment="true">
      <alignment horizontal="left" vertical="center" indent="6"/>
    </xf>
    <xf numFmtId="168" fontId="1" fillId="0" borderId="201" xfId="0" applyNumberFormat="true" applyFont="true" applyAlignment="true">
      <alignment horizontal="left" vertical="center" indent="6"/>
    </xf>
    <xf numFmtId="49" fontId="2" fillId="0" borderId="202" xfId="0" applyNumberFormat="true" applyFont="true" applyAlignment="true">
      <alignment vertical="center" indent="7"/>
    </xf>
    <xf numFmtId="49" fontId="1" fillId="0" borderId="203" xfId="0" applyNumberFormat="true" applyFont="true" applyAlignment="true">
      <alignment horizontal="left" vertical="center" indent="7"/>
    </xf>
    <xf numFmtId="3" fontId="1" fillId="0" borderId="204" xfId="0" applyNumberFormat="true" applyFont="true" applyAlignment="true">
      <alignment horizontal="right" vertical="center" indent="7"/>
    </xf>
    <xf numFmtId="4" fontId="1" fillId="0" borderId="205" xfId="0" applyNumberFormat="true" applyFont="true" applyAlignment="true">
      <alignment horizontal="right" vertical="center" indent="7"/>
    </xf>
    <xf numFmtId="39" fontId="1" fillId="0" borderId="206" xfId="0" applyNumberFormat="true" applyFont="true" applyAlignment="true">
      <alignment horizontal="right" vertical="center" indent="7"/>
    </xf>
    <xf numFmtId="9" fontId="1" fillId="0" borderId="207" xfId="0" applyNumberFormat="true" applyFont="true" applyAlignment="true">
      <alignment horizontal="right" vertical="center" indent="7"/>
    </xf>
    <xf numFmtId="10" fontId="1" fillId="0" borderId="208" xfId="0" applyNumberFormat="true" applyFont="true" applyAlignment="true">
      <alignment horizontal="right" vertical="center" indent="7"/>
    </xf>
    <xf numFmtId="14" fontId="1" fillId="0" borderId="209" xfId="0" applyNumberFormat="true" applyFont="true" applyAlignment="true">
      <alignment horizontal="left" vertical="center" indent="7"/>
    </xf>
    <xf numFmtId="169" fontId="1" fillId="0" borderId="210" xfId="0" applyNumberFormat="true" applyFont="true" applyAlignment="true">
      <alignment horizontal="left" vertical="center" indent="7"/>
    </xf>
    <xf numFmtId="166" fontId="1" fillId="0" borderId="211" xfId="0" applyNumberFormat="true" applyFont="true" applyAlignment="true">
      <alignment horizontal="left" vertical="center" indent="7"/>
    </xf>
    <xf numFmtId="49" fontId="1" fillId="0" borderId="212" xfId="0" applyNumberFormat="true" applyFont="true" applyAlignment="true">
      <alignment horizontal="left" vertical="center" indent="7"/>
    </xf>
    <xf numFmtId="49" fontId="1" fillId="0" borderId="213" xfId="0" applyNumberFormat="true" applyFont="true" applyAlignment="true">
      <alignment horizontal="left" vertical="center" wrapText="true" indent="7"/>
    </xf>
    <xf numFmtId="167" fontId="1" fillId="0" borderId="214" xfId="0" applyNumberFormat="true" applyFont="true" applyAlignment="true">
      <alignment horizontal="left" vertical="center" indent="7"/>
    </xf>
    <xf numFmtId="168" fontId="1" fillId="0" borderId="215" xfId="0" applyNumberFormat="true" applyFont="true" applyAlignment="true">
      <alignment horizontal="left" vertical="center" indent="7"/>
    </xf>
    <xf numFmtId="168" fontId="1" fillId="0" borderId="216" xfId="0" applyNumberFormat="true" applyFont="true" applyAlignment="true">
      <alignment horizontal="left" vertical="center" indent="7"/>
    </xf>
    <xf numFmtId="49" fontId="2" fillId="0" borderId="217" xfId="0" applyNumberFormat="true" applyFont="true" applyAlignment="true">
      <alignment vertical="center" indent="8"/>
    </xf>
    <xf numFmtId="49" fontId="1" fillId="0" borderId="218" xfId="0" applyNumberFormat="true" applyFont="true" applyAlignment="true">
      <alignment horizontal="left" vertical="center" indent="8"/>
    </xf>
    <xf numFmtId="3" fontId="1" fillId="0" borderId="219" xfId="0" applyNumberFormat="true" applyFont="true" applyAlignment="true">
      <alignment horizontal="right" vertical="center" indent="8"/>
    </xf>
    <xf numFmtId="4" fontId="1" fillId="0" borderId="220" xfId="0" applyNumberFormat="true" applyFont="true" applyAlignment="true">
      <alignment horizontal="right" vertical="center" indent="8"/>
    </xf>
    <xf numFmtId="39" fontId="1" fillId="0" borderId="221" xfId="0" applyNumberFormat="true" applyFont="true" applyAlignment="true">
      <alignment horizontal="right" vertical="center" indent="8"/>
    </xf>
    <xf numFmtId="9" fontId="1" fillId="0" borderId="222" xfId="0" applyNumberFormat="true" applyFont="true" applyAlignment="true">
      <alignment horizontal="right" vertical="center" indent="8"/>
    </xf>
    <xf numFmtId="10" fontId="1" fillId="0" borderId="223" xfId="0" applyNumberFormat="true" applyFont="true" applyAlignment="true">
      <alignment horizontal="right" vertical="center" indent="8"/>
    </xf>
    <xf numFmtId="14" fontId="1" fillId="0" borderId="224" xfId="0" applyNumberFormat="true" applyFont="true" applyAlignment="true">
      <alignment horizontal="left" vertical="center" indent="8"/>
    </xf>
    <xf numFmtId="169" fontId="1" fillId="0" borderId="225" xfId="0" applyNumberFormat="true" applyFont="true" applyAlignment="true">
      <alignment horizontal="left" vertical="center" indent="8"/>
    </xf>
    <xf numFmtId="166" fontId="1" fillId="0" borderId="226" xfId="0" applyNumberFormat="true" applyFont="true" applyAlignment="true">
      <alignment horizontal="left" vertical="center" indent="8"/>
    </xf>
    <xf numFmtId="49" fontId="1" fillId="0" borderId="227" xfId="0" applyNumberFormat="true" applyFont="true" applyAlignment="true">
      <alignment horizontal="left" vertical="center" indent="8"/>
    </xf>
    <xf numFmtId="49" fontId="1" fillId="0" borderId="228" xfId="0" applyNumberFormat="true" applyFont="true" applyAlignment="true">
      <alignment horizontal="left" vertical="center" wrapText="true" indent="8"/>
    </xf>
    <xf numFmtId="167" fontId="1" fillId="0" borderId="229" xfId="0" applyNumberFormat="true" applyFont="true" applyAlignment="true">
      <alignment horizontal="left" vertical="center" indent="8"/>
    </xf>
    <xf numFmtId="168" fontId="1" fillId="0" borderId="230" xfId="0" applyNumberFormat="true" applyFont="true" applyAlignment="true">
      <alignment horizontal="left" vertical="center" indent="8"/>
    </xf>
    <xf numFmtId="168" fontId="1" fillId="0" borderId="231" xfId="0" applyNumberFormat="true" applyFont="true" applyAlignment="true">
      <alignment horizontal="left" vertical="center" indent="8"/>
    </xf>
    <xf numFmtId="49" fontId="2" fillId="0" borderId="232" xfId="0" applyNumberFormat="true" applyFont="true" applyAlignment="true">
      <alignment vertical="center" indent="9"/>
    </xf>
    <xf numFmtId="49" fontId="1" fillId="0" borderId="233" xfId="0" applyNumberFormat="true" applyFont="true" applyAlignment="true">
      <alignment horizontal="left" vertical="center" indent="9"/>
    </xf>
    <xf numFmtId="3" fontId="1" fillId="0" borderId="234" xfId="0" applyNumberFormat="true" applyFont="true" applyAlignment="true">
      <alignment horizontal="right" vertical="center" indent="9"/>
    </xf>
    <xf numFmtId="4" fontId="1" fillId="0" borderId="235" xfId="0" applyNumberFormat="true" applyFont="true" applyAlignment="true">
      <alignment horizontal="right" vertical="center" indent="9"/>
    </xf>
    <xf numFmtId="39" fontId="1" fillId="0" borderId="236" xfId="0" applyNumberFormat="true" applyFont="true" applyAlignment="true">
      <alignment horizontal="right" vertical="center" indent="9"/>
    </xf>
    <xf numFmtId="9" fontId="1" fillId="0" borderId="237" xfId="0" applyNumberFormat="true" applyFont="true" applyAlignment="true">
      <alignment horizontal="right" vertical="center" indent="9"/>
    </xf>
    <xf numFmtId="10" fontId="1" fillId="0" borderId="238" xfId="0" applyNumberFormat="true" applyFont="true" applyAlignment="true">
      <alignment horizontal="right" vertical="center" indent="9"/>
    </xf>
    <xf numFmtId="14" fontId="1" fillId="0" borderId="239" xfId="0" applyNumberFormat="true" applyFont="true" applyAlignment="true">
      <alignment horizontal="left" vertical="center" indent="9"/>
    </xf>
    <xf numFmtId="169" fontId="1" fillId="0" borderId="240" xfId="0" applyNumberFormat="true" applyFont="true" applyAlignment="true">
      <alignment horizontal="left" vertical="center" indent="9"/>
    </xf>
    <xf numFmtId="166" fontId="1" fillId="0" borderId="241" xfId="0" applyNumberFormat="true" applyFont="true" applyAlignment="true">
      <alignment horizontal="left" vertical="center" indent="9"/>
    </xf>
    <xf numFmtId="49" fontId="1" fillId="0" borderId="242" xfId="0" applyNumberFormat="true" applyFont="true" applyAlignment="true">
      <alignment horizontal="left" vertical="center" indent="9"/>
    </xf>
    <xf numFmtId="49" fontId="1" fillId="0" borderId="243" xfId="0" applyNumberFormat="true" applyFont="true" applyAlignment="true">
      <alignment horizontal="left" vertical="center" wrapText="true" indent="9"/>
    </xf>
    <xf numFmtId="167" fontId="1" fillId="0" borderId="244" xfId="0" applyNumberFormat="true" applyFont="true" applyAlignment="true">
      <alignment horizontal="left" vertical="center" indent="9"/>
    </xf>
    <xf numFmtId="168" fontId="1" fillId="0" borderId="245" xfId="0" applyNumberFormat="true" applyFont="true" applyAlignment="true">
      <alignment horizontal="left" vertical="center" indent="9"/>
    </xf>
    <xf numFmtId="168" fontId="1" fillId="0" borderId="246" xfId="0" applyNumberFormat="true" applyFont="true" applyAlignment="true">
      <alignment horizontal="left" vertical="center" indent="9"/>
    </xf>
    <xf numFmtId="49" fontId="2" fillId="0" borderId="247" xfId="0" applyNumberFormat="true" applyFont="true" applyAlignment="true">
      <alignment vertical="center" indent="10"/>
    </xf>
    <xf numFmtId="49" fontId="1" fillId="0" borderId="248" xfId="0" applyNumberFormat="true" applyFont="true" applyAlignment="true">
      <alignment horizontal="left" vertical="center" indent="10"/>
    </xf>
    <xf numFmtId="3" fontId="1" fillId="0" borderId="249" xfId="0" applyNumberFormat="true" applyFont="true" applyAlignment="true">
      <alignment horizontal="right" vertical="center" indent="10"/>
    </xf>
    <xf numFmtId="4" fontId="1" fillId="0" borderId="250" xfId="0" applyNumberFormat="true" applyFont="true" applyAlignment="true">
      <alignment horizontal="right" vertical="center" indent="10"/>
    </xf>
    <xf numFmtId="39" fontId="1" fillId="0" borderId="251" xfId="0" applyNumberFormat="true" applyFont="true" applyAlignment="true">
      <alignment horizontal="right" vertical="center" indent="10"/>
    </xf>
    <xf numFmtId="9" fontId="1" fillId="0" borderId="252" xfId="0" applyNumberFormat="true" applyFont="true" applyAlignment="true">
      <alignment horizontal="right" vertical="center" indent="10"/>
    </xf>
    <xf numFmtId="10" fontId="1" fillId="0" borderId="253" xfId="0" applyNumberFormat="true" applyFont="true" applyAlignment="true">
      <alignment horizontal="right" vertical="center" indent="10"/>
    </xf>
    <xf numFmtId="14" fontId="1" fillId="0" borderId="254" xfId="0" applyNumberFormat="true" applyFont="true" applyAlignment="true">
      <alignment horizontal="left" vertical="center" indent="10"/>
    </xf>
    <xf numFmtId="169" fontId="1" fillId="0" borderId="255" xfId="0" applyNumberFormat="true" applyFont="true" applyAlignment="true">
      <alignment horizontal="left" vertical="center" indent="10"/>
    </xf>
    <xf numFmtId="166" fontId="1" fillId="0" borderId="256" xfId="0" applyNumberFormat="true" applyFont="true" applyAlignment="true">
      <alignment horizontal="left" vertical="center" indent="10"/>
    </xf>
    <xf numFmtId="49" fontId="1" fillId="0" borderId="257" xfId="0" applyNumberFormat="true" applyFont="true" applyAlignment="true">
      <alignment horizontal="left" vertical="center" indent="10"/>
    </xf>
    <xf numFmtId="49" fontId="1" fillId="0" borderId="258" xfId="0" applyNumberFormat="true" applyFont="true" applyAlignment="true">
      <alignment horizontal="left" vertical="center" wrapText="true" indent="10"/>
    </xf>
    <xf numFmtId="167" fontId="1" fillId="0" borderId="259" xfId="0" applyNumberFormat="true" applyFont="true" applyAlignment="true">
      <alignment horizontal="left" vertical="center" indent="10"/>
    </xf>
    <xf numFmtId="168" fontId="1" fillId="0" borderId="260" xfId="0" applyNumberFormat="true" applyFont="true" applyAlignment="true">
      <alignment horizontal="left" vertical="center" indent="10"/>
    </xf>
    <xf numFmtId="168" fontId="1" fillId="0" borderId="261" xfId="0" applyNumberFormat="true" applyFont="true" applyAlignment="true">
      <alignment horizontal="left" vertical="center" indent="10"/>
    </xf>
    <xf numFmtId="49" fontId="2" fillId="0" borderId="262" xfId="0" applyNumberFormat="true" applyFont="true" applyAlignment="true">
      <alignment vertical="center" indent="11"/>
    </xf>
    <xf numFmtId="49" fontId="1" fillId="0" borderId="263" xfId="0" applyNumberFormat="true" applyFont="true" applyAlignment="true">
      <alignment horizontal="left" vertical="center" indent="11"/>
    </xf>
    <xf numFmtId="3" fontId="1" fillId="0" borderId="264" xfId="0" applyNumberFormat="true" applyFont="true" applyAlignment="true">
      <alignment horizontal="right" vertical="center" indent="11"/>
    </xf>
    <xf numFmtId="4" fontId="1" fillId="0" borderId="265" xfId="0" applyNumberFormat="true" applyFont="true" applyAlignment="true">
      <alignment horizontal="right" vertical="center" indent="11"/>
    </xf>
    <xf numFmtId="39" fontId="1" fillId="0" borderId="266" xfId="0" applyNumberFormat="true" applyFont="true" applyAlignment="true">
      <alignment horizontal="right" vertical="center" indent="11"/>
    </xf>
    <xf numFmtId="9" fontId="1" fillId="0" borderId="267" xfId="0" applyNumberFormat="true" applyFont="true" applyAlignment="true">
      <alignment horizontal="right" vertical="center" indent="11"/>
    </xf>
    <xf numFmtId="10" fontId="1" fillId="0" borderId="268" xfId="0" applyNumberFormat="true" applyFont="true" applyAlignment="true">
      <alignment horizontal="right" vertical="center" indent="11"/>
    </xf>
    <xf numFmtId="14" fontId="1" fillId="0" borderId="269" xfId="0" applyNumberFormat="true" applyFont="true" applyAlignment="true">
      <alignment horizontal="left" vertical="center" indent="11"/>
    </xf>
    <xf numFmtId="169" fontId="1" fillId="0" borderId="270" xfId="0" applyNumberFormat="true" applyFont="true" applyAlignment="true">
      <alignment horizontal="left" vertical="center" indent="11"/>
    </xf>
    <xf numFmtId="166" fontId="1" fillId="0" borderId="271" xfId="0" applyNumberFormat="true" applyFont="true" applyAlignment="true">
      <alignment horizontal="left" vertical="center" indent="11"/>
    </xf>
    <xf numFmtId="49" fontId="1" fillId="0" borderId="272" xfId="0" applyNumberFormat="true" applyFont="true" applyAlignment="true">
      <alignment horizontal="left" vertical="center" indent="11"/>
    </xf>
    <xf numFmtId="49" fontId="1" fillId="0" borderId="273" xfId="0" applyNumberFormat="true" applyFont="true" applyAlignment="true">
      <alignment horizontal="left" vertical="center" wrapText="true" indent="11"/>
    </xf>
    <xf numFmtId="167" fontId="1" fillId="0" borderId="274" xfId="0" applyNumberFormat="true" applyFont="true" applyAlignment="true">
      <alignment horizontal="left" vertical="center" indent="11"/>
    </xf>
    <xf numFmtId="168" fontId="1" fillId="0" borderId="275" xfId="0" applyNumberFormat="true" applyFont="true" applyAlignment="true">
      <alignment horizontal="left" vertical="center" indent="11"/>
    </xf>
    <xf numFmtId="168" fontId="1" fillId="0" borderId="276" xfId="0" applyNumberFormat="true" applyFont="true" applyAlignment="true">
      <alignment horizontal="left" vertical="center" indent="11"/>
    </xf>
    <xf numFmtId="49" fontId="2" fillId="0" borderId="277" xfId="0" applyNumberFormat="true" applyFont="true" applyAlignment="true">
      <alignment vertical="center" indent="12"/>
    </xf>
    <xf numFmtId="49" fontId="1" fillId="0" borderId="278" xfId="0" applyNumberFormat="true" applyFont="true" applyAlignment="true">
      <alignment horizontal="left" vertical="center" indent="12"/>
    </xf>
    <xf numFmtId="3" fontId="1" fillId="0" borderId="279" xfId="0" applyNumberFormat="true" applyFont="true" applyAlignment="true">
      <alignment horizontal="right" vertical="center" indent="12"/>
    </xf>
    <xf numFmtId="4" fontId="1" fillId="0" borderId="280" xfId="0" applyNumberFormat="true" applyFont="true" applyAlignment="true">
      <alignment horizontal="right" vertical="center" indent="12"/>
    </xf>
    <xf numFmtId="39" fontId="1" fillId="0" borderId="281" xfId="0" applyNumberFormat="true" applyFont="true" applyAlignment="true">
      <alignment horizontal="right" vertical="center" indent="12"/>
    </xf>
    <xf numFmtId="9" fontId="1" fillId="0" borderId="282" xfId="0" applyNumberFormat="true" applyFont="true" applyAlignment="true">
      <alignment horizontal="right" vertical="center" indent="12"/>
    </xf>
    <xf numFmtId="10" fontId="1" fillId="0" borderId="283" xfId="0" applyNumberFormat="true" applyFont="true" applyAlignment="true">
      <alignment horizontal="right" vertical="center" indent="12"/>
    </xf>
    <xf numFmtId="14" fontId="1" fillId="0" borderId="284" xfId="0" applyNumberFormat="true" applyFont="true" applyAlignment="true">
      <alignment horizontal="left" vertical="center" indent="12"/>
    </xf>
    <xf numFmtId="169" fontId="1" fillId="0" borderId="285" xfId="0" applyNumberFormat="true" applyFont="true" applyAlignment="true">
      <alignment horizontal="left" vertical="center" indent="12"/>
    </xf>
    <xf numFmtId="166" fontId="1" fillId="0" borderId="286" xfId="0" applyNumberFormat="true" applyFont="true" applyAlignment="true">
      <alignment horizontal="left" vertical="center" indent="12"/>
    </xf>
    <xf numFmtId="49" fontId="1" fillId="0" borderId="287" xfId="0" applyNumberFormat="true" applyFont="true" applyAlignment="true">
      <alignment horizontal="left" vertical="center" indent="12"/>
    </xf>
    <xf numFmtId="49" fontId="1" fillId="0" borderId="288" xfId="0" applyNumberFormat="true" applyFont="true" applyAlignment="true">
      <alignment horizontal="left" vertical="center" wrapText="true" indent="12"/>
    </xf>
    <xf numFmtId="167" fontId="1" fillId="0" borderId="289" xfId="0" applyNumberFormat="true" applyFont="true" applyAlignment="true">
      <alignment horizontal="left" vertical="center" indent="12"/>
    </xf>
    <xf numFmtId="168" fontId="1" fillId="0" borderId="290" xfId="0" applyNumberFormat="true" applyFont="true" applyAlignment="true">
      <alignment horizontal="left" vertical="center" indent="12"/>
    </xf>
    <xf numFmtId="168" fontId="1" fillId="0" borderId="291" xfId="0" applyNumberFormat="true" applyFont="true" applyAlignment="true">
      <alignment horizontal="left" vertical="center" indent="12"/>
    </xf>
    <xf numFmtId="49" fontId="2" fillId="0" borderId="292" xfId="0" applyNumberFormat="true" applyFont="true" applyAlignment="true">
      <alignment vertical="center" indent="13"/>
    </xf>
    <xf numFmtId="49" fontId="1" fillId="0" borderId="293" xfId="0" applyNumberFormat="true" applyFont="true" applyAlignment="true">
      <alignment horizontal="left" vertical="center" indent="13"/>
    </xf>
    <xf numFmtId="3" fontId="1" fillId="0" borderId="294" xfId="0" applyNumberFormat="true" applyFont="true" applyAlignment="true">
      <alignment horizontal="right" vertical="center" indent="13"/>
    </xf>
    <xf numFmtId="4" fontId="1" fillId="0" borderId="295" xfId="0" applyNumberFormat="true" applyFont="true" applyAlignment="true">
      <alignment horizontal="right" vertical="center" indent="13"/>
    </xf>
    <xf numFmtId="39" fontId="1" fillId="0" borderId="296" xfId="0" applyNumberFormat="true" applyFont="true" applyAlignment="true">
      <alignment horizontal="right" vertical="center" indent="13"/>
    </xf>
    <xf numFmtId="9" fontId="1" fillId="0" borderId="297" xfId="0" applyNumberFormat="true" applyFont="true" applyAlignment="true">
      <alignment horizontal="right" vertical="center" indent="13"/>
    </xf>
    <xf numFmtId="10" fontId="1" fillId="0" borderId="298" xfId="0" applyNumberFormat="true" applyFont="true" applyAlignment="true">
      <alignment horizontal="right" vertical="center" indent="13"/>
    </xf>
    <xf numFmtId="14" fontId="1" fillId="0" borderId="299" xfId="0" applyNumberFormat="true" applyFont="true" applyAlignment="true">
      <alignment horizontal="left" vertical="center" indent="13"/>
    </xf>
    <xf numFmtId="169" fontId="1" fillId="0" borderId="300" xfId="0" applyNumberFormat="true" applyFont="true" applyAlignment="true">
      <alignment horizontal="left" vertical="center" indent="13"/>
    </xf>
    <xf numFmtId="166" fontId="1" fillId="0" borderId="301" xfId="0" applyNumberFormat="true" applyFont="true" applyAlignment="true">
      <alignment horizontal="left" vertical="center" indent="13"/>
    </xf>
    <xf numFmtId="49" fontId="1" fillId="0" borderId="302" xfId="0" applyNumberFormat="true" applyFont="true" applyAlignment="true">
      <alignment horizontal="left" vertical="center" indent="13"/>
    </xf>
    <xf numFmtId="49" fontId="1" fillId="0" borderId="303" xfId="0" applyNumberFormat="true" applyFont="true" applyAlignment="true">
      <alignment horizontal="left" vertical="center" wrapText="true" indent="13"/>
    </xf>
    <xf numFmtId="167" fontId="1" fillId="0" borderId="304" xfId="0" applyNumberFormat="true" applyFont="true" applyAlignment="true">
      <alignment horizontal="left" vertical="center" indent="13"/>
    </xf>
    <xf numFmtId="168" fontId="1" fillId="0" borderId="305" xfId="0" applyNumberFormat="true" applyFont="true" applyAlignment="true">
      <alignment horizontal="left" vertical="center" indent="13"/>
    </xf>
    <xf numFmtId="168" fontId="1" fillId="0" borderId="306" xfId="0" applyNumberFormat="true" applyFont="true" applyAlignment="true">
      <alignment horizontal="left" vertical="center" indent="13"/>
    </xf>
    <xf numFmtId="49" fontId="2" fillId="0" borderId="307" xfId="0" applyNumberFormat="true" applyFont="true" applyAlignment="true">
      <alignment vertical="center" indent="14"/>
    </xf>
    <xf numFmtId="49" fontId="1" fillId="0" borderId="308" xfId="0" applyNumberFormat="true" applyFont="true" applyAlignment="true">
      <alignment horizontal="left" vertical="center" indent="14"/>
    </xf>
    <xf numFmtId="3" fontId="1" fillId="0" borderId="309" xfId="0" applyNumberFormat="true" applyFont="true" applyAlignment="true">
      <alignment horizontal="right" vertical="center" indent="14"/>
    </xf>
    <xf numFmtId="4" fontId="1" fillId="0" borderId="310" xfId="0" applyNumberFormat="true" applyFont="true" applyAlignment="true">
      <alignment horizontal="right" vertical="center" indent="14"/>
    </xf>
    <xf numFmtId="39" fontId="1" fillId="0" borderId="311" xfId="0" applyNumberFormat="true" applyFont="true" applyAlignment="true">
      <alignment horizontal="right" vertical="center" indent="14"/>
    </xf>
    <xf numFmtId="9" fontId="1" fillId="0" borderId="312" xfId="0" applyNumberFormat="true" applyFont="true" applyAlignment="true">
      <alignment horizontal="right" vertical="center" indent="14"/>
    </xf>
    <xf numFmtId="10" fontId="1" fillId="0" borderId="313" xfId="0" applyNumberFormat="true" applyFont="true" applyAlignment="true">
      <alignment horizontal="right" vertical="center" indent="14"/>
    </xf>
    <xf numFmtId="14" fontId="1" fillId="0" borderId="314" xfId="0" applyNumberFormat="true" applyFont="true" applyAlignment="true">
      <alignment horizontal="left" vertical="center" indent="14"/>
    </xf>
    <xf numFmtId="169" fontId="1" fillId="0" borderId="315" xfId="0" applyNumberFormat="true" applyFont="true" applyAlignment="true">
      <alignment horizontal="left" vertical="center" indent="14"/>
    </xf>
    <xf numFmtId="166" fontId="1" fillId="0" borderId="316" xfId="0" applyNumberFormat="true" applyFont="true" applyAlignment="true">
      <alignment horizontal="left" vertical="center" indent="14"/>
    </xf>
    <xf numFmtId="49" fontId="1" fillId="0" borderId="317" xfId="0" applyNumberFormat="true" applyFont="true" applyAlignment="true">
      <alignment horizontal="left" vertical="center" indent="14"/>
    </xf>
    <xf numFmtId="49" fontId="1" fillId="0" borderId="318" xfId="0" applyNumberFormat="true" applyFont="true" applyAlignment="true">
      <alignment horizontal="left" vertical="center" wrapText="true" indent="14"/>
    </xf>
    <xf numFmtId="167" fontId="1" fillId="0" borderId="319" xfId="0" applyNumberFormat="true" applyFont="true" applyAlignment="true">
      <alignment horizontal="left" vertical="center" indent="14"/>
    </xf>
    <xf numFmtId="168" fontId="1" fillId="0" borderId="320" xfId="0" applyNumberFormat="true" applyFont="true" applyAlignment="true">
      <alignment horizontal="left" vertical="center" indent="14"/>
    </xf>
    <xf numFmtId="168" fontId="1" fillId="0" borderId="321" xfId="0" applyNumberFormat="true" applyFont="true" applyAlignment="true">
      <alignment horizontal="left" vertical="center" indent="14"/>
    </xf>
    <xf numFmtId="49" fontId="2" fillId="0" borderId="322" xfId="0" applyNumberFormat="true" applyFont="true" applyAlignment="true">
      <alignment vertical="center" indent="15"/>
    </xf>
    <xf numFmtId="49" fontId="1" fillId="0" borderId="323" xfId="0" applyNumberFormat="true" applyFont="true" applyAlignment="true">
      <alignment horizontal="left" vertical="center" indent="15"/>
    </xf>
    <xf numFmtId="3" fontId="1" fillId="0" borderId="324" xfId="0" applyNumberFormat="true" applyFont="true" applyAlignment="true">
      <alignment horizontal="right" vertical="center" indent="15"/>
    </xf>
    <xf numFmtId="4" fontId="1" fillId="0" borderId="325" xfId="0" applyNumberFormat="true" applyFont="true" applyAlignment="true">
      <alignment horizontal="right" vertical="center" indent="15"/>
    </xf>
    <xf numFmtId="39" fontId="1" fillId="0" borderId="326" xfId="0" applyNumberFormat="true" applyFont="true" applyAlignment="true">
      <alignment horizontal="right" vertical="center" indent="15"/>
    </xf>
    <xf numFmtId="9" fontId="1" fillId="0" borderId="327" xfId="0" applyNumberFormat="true" applyFont="true" applyAlignment="true">
      <alignment horizontal="right" vertical="center" indent="15"/>
    </xf>
    <xf numFmtId="10" fontId="1" fillId="0" borderId="328" xfId="0" applyNumberFormat="true" applyFont="true" applyAlignment="true">
      <alignment horizontal="right" vertical="center" indent="15"/>
    </xf>
    <xf numFmtId="14" fontId="1" fillId="0" borderId="329" xfId="0" applyNumberFormat="true" applyFont="true" applyAlignment="true">
      <alignment horizontal="left" vertical="center" indent="15"/>
    </xf>
    <xf numFmtId="169" fontId="1" fillId="0" borderId="330" xfId="0" applyNumberFormat="true" applyFont="true" applyAlignment="true">
      <alignment horizontal="left" vertical="center" indent="15"/>
    </xf>
    <xf numFmtId="166" fontId="1" fillId="0" borderId="331" xfId="0" applyNumberFormat="true" applyFont="true" applyAlignment="true">
      <alignment horizontal="left" vertical="center" indent="15"/>
    </xf>
    <xf numFmtId="49" fontId="1" fillId="0" borderId="332" xfId="0" applyNumberFormat="true" applyFont="true" applyAlignment="true">
      <alignment horizontal="left" vertical="center" indent="15"/>
    </xf>
    <xf numFmtId="49" fontId="1" fillId="0" borderId="333" xfId="0" applyNumberFormat="true" applyFont="true" applyAlignment="true">
      <alignment horizontal="left" vertical="center" wrapText="true" indent="15"/>
    </xf>
    <xf numFmtId="167" fontId="1" fillId="0" borderId="334" xfId="0" applyNumberFormat="true" applyFont="true" applyAlignment="true">
      <alignment horizontal="left" vertical="center" indent="15"/>
    </xf>
    <xf numFmtId="168" fontId="1" fillId="0" borderId="335" xfId="0" applyNumberFormat="true" applyFont="true" applyAlignment="true">
      <alignment horizontal="left" vertical="center" indent="15"/>
    </xf>
    <xf numFmtId="168" fontId="1" fillId="0" borderId="336" xfId="0" applyNumberFormat="true" applyFont="true" applyAlignment="true">
      <alignment horizontal="left" vertical="center" indent="15"/>
    </xf>
    <xf numFmtId="49" fontId="5" fillId="0" borderId="337" xfId="0" applyNumberFormat="true" applyFont="true" applyAlignment="true">
      <alignment horizontal="left"/>
    </xf>
    <xf numFmtId="49" fontId="6" fillId="0" borderId="338" xfId="0" applyNumberFormat="true" applyFont="true" applyAlignment="true">
      <alignment horizontal="left"/>
    </xf>
    <xf numFmtId="0" fontId="7" fillId="0" borderId="339" xfId="0" applyFont="true" applyAlignment="true">
      <alignment horizontal="right" vertical="top"/>
    </xf>
    <xf numFmtId="0" fontId="0" fillId="0" borderId="340" xfId="0">
      <alignment wrapText="true"/>
    </xf>
  </cellXfs>
  <cellStyles count="1">
    <cellStyle name="Normal" xfId="0" builtinId="0"/>
  </cellStyles>
</styleSheet>
</file>

<file path=xl/_rels/workbook.xml.rels><?xml version="1.0" encoding="UTF-8"?><Relationships xmlns="http://schemas.openxmlformats.org/package/2006/relationships"><Relationship Target="styles.xml" Type="http://schemas.openxmlformats.org/officeDocument/2006/relationships/styles" Id="rId1"/><Relationship Target="worksheets/sheet1.xml" Type="http://schemas.openxmlformats.org/officeDocument/2006/relationships/worksheet" Id="rId2"/><Relationship Target="sharedStrings.xml" Type="http://schemas.openxmlformats.org/officeDocument/2006/relationships/sharedStrings" Id="rId3"/><Relationship Target="worksheets/sheet2.xml" Type="http://schemas.openxmlformats.org/officeDocument/2006/relationships/worksheet" Id="rId4"/><Relationship Target="worksheets/sheet3.xml" Type="http://schemas.openxmlformats.org/officeDocument/2006/relationships/worksheet" Id="rId5"/><Relationship Target="worksheets/sheet4.xml" Type="http://schemas.openxmlformats.org/officeDocument/2006/relationships/worksheet" Id="rId6"/><Relationship Target="worksheets/sheet5.xml" Type="http://schemas.openxmlformats.org/officeDocument/2006/relationships/worksheet" Id="rId7"/><Relationship Target="worksheets/sheet6.xml" Type="http://schemas.openxmlformats.org/officeDocument/2006/relationships/worksheet" Id="rId8"/><Relationship Target="worksheets/sheet7.xml" Type="http://schemas.openxmlformats.org/officeDocument/2006/relationships/worksheet" Id="rId9"/><Relationship Target="worksheets/sheet8.xml" Type="http://schemas.openxmlformats.org/officeDocument/2006/relationships/worksheet" Id="rId10"/><Relationship Target="worksheets/sheet9.xml" Type="http://schemas.openxmlformats.org/officeDocument/2006/relationships/worksheet" Id="rId11"/><Relationship Target="worksheets/sheet10.xml" Type="http://schemas.openxmlformats.org/officeDocument/2006/relationships/worksheet" Id="rId12"/><Relationship Target="worksheets/sheet11.xml" Type="http://schemas.openxmlformats.org/officeDocument/2006/relationships/worksheet" Id="rId13"/><Relationship Target="worksheets/sheet12.xml" Type="http://schemas.openxmlformats.org/officeDocument/2006/relationships/worksheet" Id="rId14"/><Relationship Target="worksheets/sheet13.xml" Type="http://schemas.openxmlformats.org/officeDocument/2006/relationships/worksheet" Id="rId15"/><Relationship Target="worksheets/sheet14.xml" Type="http://schemas.openxmlformats.org/officeDocument/2006/relationships/worksheet" Id="rId16"/><Relationship Target="worksheets/sheet15.xml" Type="http://schemas.openxmlformats.org/officeDocument/2006/relationships/worksheet" Id="rId17"/><Relationship Target="worksheets/sheet16.xml" Type="http://schemas.openxmlformats.org/officeDocument/2006/relationships/worksheet" Id="rId18"/><Relationship Target="worksheets/sheet17.xml" Type="http://schemas.openxmlformats.org/officeDocument/2006/relationships/worksheet" Id="rId19"/><Relationship Target="worksheets/sheet18.xml" Type="http://schemas.openxmlformats.org/officeDocument/2006/relationships/worksheet" Id="rId20"/><Relationship Target="worksheets/sheet19.xml" Type="http://schemas.openxmlformats.org/officeDocument/2006/relationships/worksheet" Id="rId21"/><Relationship Target="worksheets/sheet20.xml" Type="http://schemas.openxmlformats.org/officeDocument/2006/relationships/worksheet" Id="rId22"/><Relationship Target="worksheets/sheet21.xml" Type="http://schemas.openxmlformats.org/officeDocument/2006/relationships/worksheet" Id="rId23"/><Relationship Target="worksheets/sheet22.xml" Type="http://schemas.openxmlformats.org/officeDocument/2006/relationships/worksheet" Id="rId24"/><Relationship Target="worksheets/sheet23.xml" Type="http://schemas.openxmlformats.org/officeDocument/2006/relationships/worksheet" Id="rId25"/><Relationship Target="worksheets/sheet24.xml" Type="http://schemas.openxmlformats.org/officeDocument/2006/relationships/worksheet" Id="rId26"/><Relationship Target="worksheets/sheet25.xml" Type="http://schemas.openxmlformats.org/officeDocument/2006/relationships/worksheet" Id="rId27"/><Relationship Target="worksheets/sheet26.xml" Type="http://schemas.openxmlformats.org/officeDocument/2006/relationships/worksheet" Id="rId28"/><Relationship Target="worksheets/sheet27.xml" Type="http://schemas.openxmlformats.org/officeDocument/2006/relationships/worksheet" Id="rId29"/><Relationship Target="worksheets/sheet28.xml" Type="http://schemas.openxmlformats.org/officeDocument/2006/relationships/worksheet" Id="rId30"/><Relationship Target="worksheets/sheet29.xml" Type="http://schemas.openxmlformats.org/officeDocument/2006/relationships/worksheet" Id="rId31"/><Relationship Target="worksheets/sheet30.xml" Type="http://schemas.openxmlformats.org/officeDocument/2006/relationships/worksheet" Id="rId32"/><Relationship Target="worksheets/sheet31.xml" Type="http://schemas.openxmlformats.org/officeDocument/2006/relationships/worksheet" Id="rId33"/><Relationship Target="worksheets/sheet32.xml" Type="http://schemas.openxmlformats.org/officeDocument/2006/relationships/worksheet" Id="rId34"/><Relationship Target="worksheets/sheet33.xml" Type="http://schemas.openxmlformats.org/officeDocument/2006/relationships/worksheet" Id="rId35"/><Relationship Target="worksheets/sheet34.xml" Type="http://schemas.openxmlformats.org/officeDocument/2006/relationships/worksheet" Id="rId36"/><Relationship Target="worksheets/sheet35.xml" Type="http://schemas.openxmlformats.org/officeDocument/2006/relationships/worksheet" Id="rId37"/><Relationship Target="worksheets/sheet36.xml" Type="http://schemas.openxmlformats.org/officeDocument/2006/relationships/worksheet" Id="rId38"/><Relationship Target="worksheets/sheet37.xml" Type="http://schemas.openxmlformats.org/officeDocument/2006/relationships/worksheet" Id="rId39"/><Relationship Target="worksheets/sheet38.xml" Type="http://schemas.openxmlformats.org/officeDocument/2006/relationships/worksheet" Id="rId40"/><Relationship Target="worksheets/sheet39.xml" Type="http://schemas.openxmlformats.org/officeDocument/2006/relationships/worksheet" Id="rId41"/><Relationship Target="worksheets/sheet40.xml" Type="http://schemas.openxmlformats.org/officeDocument/2006/relationships/worksheet" Id="rId42"/><Relationship Target="worksheets/sheet41.xml" Type="http://schemas.openxmlformats.org/officeDocument/2006/relationships/worksheet" Id="rId43"/><Relationship Target="worksheets/sheet42.xml" Type="http://schemas.openxmlformats.org/officeDocument/2006/relationships/worksheet" Id="rId44"/><Relationship Target="worksheets/sheet43.xml" Type="http://schemas.openxmlformats.org/officeDocument/2006/relationships/worksheet" Id="rId45"/><Relationship Target="worksheets/sheet44.xml" Type="http://schemas.openxmlformats.org/officeDocument/2006/relationships/worksheet" Id="rId46"/><Relationship Target="worksheets/sheet45.xml" Type="http://schemas.openxmlformats.org/officeDocument/2006/relationships/worksheet" Id="rId47"/><Relationship Target="worksheets/sheet46.xml" Type="http://schemas.openxmlformats.org/officeDocument/2006/relationships/worksheet" Id="rId48"/><Relationship Target="worksheets/sheet47.xml" Type="http://schemas.openxmlformats.org/officeDocument/2006/relationships/worksheet" Id="rId49"/></Relationships>
</file>

<file path=xl/worksheets/sheet1.xml><?xml version="1.0" encoding="utf-8"?>
<worksheet xmlns="http://schemas.openxmlformats.org/spreadsheetml/2006/main" xmlns:r="http://schemas.openxmlformats.org/officeDocument/2006/relationships">
  <dimension ref="A2:AD573"/>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8.710937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0</v>
      </c>
      <c r="B2" s="1"/>
      <c r="C2" s="1"/>
      <c r="D2" s="1"/>
      <c r="E2" s="1"/>
      <c r="F2" s="1"/>
      <c r="G2" s="1"/>
      <c r="H2" s="1"/>
      <c r="I2" s="1"/>
      <c r="J2" s="1"/>
      <c r="K2" s="1"/>
      <c r="L2" s="1"/>
      <c r="M2" s="1"/>
      <c r="N2" s="1"/>
      <c r="O2" s="1"/>
      <c r="P2" s="1"/>
      <c r="Q2" s="1"/>
      <c r="R2" s="1"/>
    </row>
    <row r="3">
      <c r="A3" s="2" t="s">
        <v>1</v>
      </c>
      <c r="B3" s="2"/>
      <c r="C3" s="2"/>
      <c r="D3" s="2"/>
      <c r="E3" s="2"/>
      <c r="F3" s="2"/>
      <c r="G3" s="2"/>
      <c r="H3" s="2"/>
      <c r="I3" s="2"/>
      <c r="J3" s="2"/>
      <c r="K3" s="2"/>
      <c r="L3" s="2"/>
      <c r="M3" s="2"/>
      <c r="N3" s="2"/>
      <c r="O3" s="2"/>
      <c r="P3" s="2"/>
      <c r="Q3" s="2"/>
      <c r="R3" s="2"/>
    </row>
    <row r="4">
      <c r="A4" s="2" t="s">
        <v>2</v>
      </c>
      <c r="B4" s="2"/>
      <c r="C4" s="2"/>
      <c r="D4" s="2"/>
      <c r="E4" s="2"/>
      <c r="F4" s="2"/>
      <c r="G4" s="2"/>
      <c r="H4" s="2"/>
      <c r="I4" s="2"/>
      <c r="J4" s="2"/>
      <c r="K4" s="2"/>
      <c r="L4" s="2"/>
      <c r="M4" s="2"/>
      <c r="N4" s="2"/>
      <c r="O4" s="2"/>
      <c r="P4" s="2"/>
      <c r="Q4" s="2"/>
      <c r="R4" s="2"/>
    </row>
    <row r="6">
      <c r="A6" s="3" t="s">
        <v>3</v>
      </c>
      <c r="B6" s="3"/>
      <c r="C6" s="3"/>
      <c r="D6" s="3"/>
      <c r="E6" s="3"/>
      <c r="F6" s="3"/>
      <c r="G6" s="3"/>
      <c r="H6" s="3"/>
      <c r="I6" s="3"/>
      <c r="J6" s="3"/>
      <c r="K6" s="3"/>
      <c r="L6" s="3"/>
      <c r="M6" s="3"/>
      <c r="N6" s="3"/>
      <c r="O6" s="3"/>
      <c r="P6" s="3"/>
      <c r="Q6" s="3"/>
      <c r="R6" s="3"/>
    </row>
    <row r="7">
      <c r="A7" s="6" t="s">
        <v>4</v>
      </c>
      <c r="B7" s="6" t="s">
        <v>5</v>
      </c>
      <c r="C7" s="8" t="s">
        <v>6</v>
      </c>
      <c r="D7" s="6" t="s">
        <v>7</v>
      </c>
      <c r="E7" s="6" t="s">
        <v>8</v>
      </c>
      <c r="F7" s="12" t="s">
        <v>9</v>
      </c>
      <c r="G7" s="12" t="s">
        <v>10</v>
      </c>
      <c r="H7" s="12" t="s">
        <v>11</v>
      </c>
      <c r="I7" s="12" t="s">
        <v>12</v>
      </c>
      <c r="J7" s="9" t="s">
        <v>13</v>
      </c>
      <c r="K7" s="6" t="s">
        <v>14</v>
      </c>
      <c r="L7" s="6" t="s">
        <v>15</v>
      </c>
      <c r="M7" s="6" t="s">
        <v>16</v>
      </c>
      <c r="N7" s="6" t="s">
        <v>17</v>
      </c>
      <c r="O7" s="9" t="s">
        <v>18</v>
      </c>
      <c r="P7" s="9" t="s">
        <v>19</v>
      </c>
      <c r="Q7" s="9" t="s">
        <v>20</v>
      </c>
      <c r="R7" s="9" t="s">
        <v>21</v>
      </c>
    </row>
    <row r="8">
      <c r="A8" s="98" t="s">
        <v>22</v>
      </c>
      <c r="B8" s="98" t="s">
        <v>23</v>
      </c>
      <c r="C8" s="100">
        <v>520</v>
      </c>
      <c r="D8" s="98" t="s">
        <v>24</v>
      </c>
      <c r="E8" s="98" t="s">
        <v>25</v>
      </c>
      <c r="F8" s="104">
        <v>44993</v>
      </c>
      <c r="G8" s="104">
        <v>45748</v>
      </c>
      <c r="H8" s="104">
        <v>46112</v>
      </c>
      <c r="J8" s="101">
        <v>1125</v>
      </c>
      <c r="K8" s="98" t="s">
        <v>26</v>
      </c>
      <c r="L8" s="98" t="s">
        <v>27</v>
      </c>
      <c r="M8" s="98" t="s">
        <v>28</v>
      </c>
      <c r="N8" s="98" t="s">
        <v>29</v>
      </c>
      <c r="O8" s="101">
        <v>40</v>
      </c>
      <c r="P8" s="101">
        <v>40</v>
      </c>
      <c r="Q8" s="101">
        <v>0</v>
      </c>
      <c r="R8" s="101">
        <v>1080</v>
      </c>
    </row>
    <row r="9">
      <c r="L9" s="98" t="s">
        <v>30</v>
      </c>
      <c r="M9" s="98" t="s">
        <v>31</v>
      </c>
      <c r="N9" s="98" t="s">
        <v>32</v>
      </c>
      <c r="O9" s="101">
        <v>35</v>
      </c>
      <c r="P9" s="101">
        <v>35</v>
      </c>
    </row>
    <row r="10">
      <c r="L10" s="98" t="s">
        <v>33</v>
      </c>
      <c r="M10" s="98" t="s">
        <v>34</v>
      </c>
      <c r="N10" s="98" t="s">
        <v>35</v>
      </c>
      <c r="O10" s="101">
        <v>1025</v>
      </c>
      <c r="P10" s="101">
        <v>1025</v>
      </c>
    </row>
    <row r="11">
      <c r="L11" s="98" t="s">
        <v>36</v>
      </c>
      <c r="M11" s="98" t="s">
        <v>37</v>
      </c>
      <c r="N11" s="98" t="s">
        <v>38</v>
      </c>
      <c r="O11" s="101">
        <v>25</v>
      </c>
      <c r="P11" s="101">
        <v>0</v>
      </c>
    </row>
    <row r="12">
      <c r="K12" s="96" t="s">
        <v>39</v>
      </c>
      <c r="O12" s="85">
        <f>SUM(O8:O11)</f>
      </c>
      <c r="P12" s="85">
        <f>SUM(P8:P11)</f>
      </c>
    </row>
    <row r="13">
      <c r="A13" s="98" t="s">
        <v>40</v>
      </c>
      <c r="B13" s="98" t="s">
        <v>41</v>
      </c>
      <c r="C13" s="100">
        <v>520</v>
      </c>
      <c r="D13" s="98" t="s">
        <v>42</v>
      </c>
      <c r="E13" s="98" t="s">
        <v>43</v>
      </c>
      <c r="F13" s="104">
        <v>45162</v>
      </c>
      <c r="G13" s="104">
        <v>45536</v>
      </c>
      <c r="H13" s="104">
        <v>45900</v>
      </c>
      <c r="J13" s="101">
        <v>1085</v>
      </c>
      <c r="K13" s="98" t="s">
        <v>44</v>
      </c>
      <c r="L13" s="98" t="s">
        <v>45</v>
      </c>
      <c r="M13" s="98" t="s">
        <v>46</v>
      </c>
      <c r="N13" s="98" t="s">
        <v>47</v>
      </c>
      <c r="O13" s="101">
        <v>35</v>
      </c>
      <c r="P13" s="101">
        <v>35</v>
      </c>
      <c r="Q13" s="101">
        <v>0</v>
      </c>
      <c r="R13" s="101">
        <v>250</v>
      </c>
    </row>
    <row r="14">
      <c r="L14" s="98" t="s">
        <v>48</v>
      </c>
      <c r="M14" s="98" t="s">
        <v>49</v>
      </c>
      <c r="N14" s="98" t="s">
        <v>50</v>
      </c>
      <c r="O14" s="101">
        <v>1050</v>
      </c>
      <c r="P14" s="101">
        <v>1050</v>
      </c>
    </row>
    <row r="15">
      <c r="L15" s="98" t="s">
        <v>51</v>
      </c>
      <c r="M15" s="98" t="s">
        <v>52</v>
      </c>
      <c r="N15" s="98" t="s">
        <v>53</v>
      </c>
      <c r="O15" s="101">
        <v>-33</v>
      </c>
      <c r="P15" s="101">
        <v>-33</v>
      </c>
    </row>
    <row r="16">
      <c r="K16" s="96" t="s">
        <v>54</v>
      </c>
      <c r="O16" s="85">
        <f>SUM(O13:O15)</f>
      </c>
      <c r="P16" s="85">
        <f>SUM(P13:P15)</f>
      </c>
    </row>
    <row r="17">
      <c r="A17" s="98" t="s">
        <v>55</v>
      </c>
      <c r="B17" s="98" t="s">
        <v>56</v>
      </c>
      <c r="C17" s="100">
        <v>520</v>
      </c>
      <c r="D17" s="98" t="s">
        <v>57</v>
      </c>
      <c r="E17" s="98" t="s">
        <v>58</v>
      </c>
      <c r="F17" s="104">
        <v>45524</v>
      </c>
      <c r="G17" s="104">
        <v>45524</v>
      </c>
      <c r="H17" s="104">
        <v>45991</v>
      </c>
      <c r="J17" s="101">
        <v>1050</v>
      </c>
      <c r="K17" s="98" t="s">
        <v>59</v>
      </c>
      <c r="L17" s="98" t="s">
        <v>60</v>
      </c>
      <c r="M17" s="98" t="s">
        <v>61</v>
      </c>
      <c r="N17" s="98" t="s">
        <v>62</v>
      </c>
      <c r="O17" s="101">
        <v>1050</v>
      </c>
      <c r="P17" s="101">
        <v>1050</v>
      </c>
      <c r="Q17" s="101">
        <v>0</v>
      </c>
      <c r="R17" s="101">
        <v>150</v>
      </c>
    </row>
    <row r="18">
      <c r="L18" s="98" t="s">
        <v>63</v>
      </c>
      <c r="M18" s="98" t="s">
        <v>64</v>
      </c>
      <c r="N18" s="98" t="s">
        <v>65</v>
      </c>
      <c r="O18" s="101">
        <v>-500</v>
      </c>
      <c r="P18" s="101">
        <v>0</v>
      </c>
    </row>
    <row r="19">
      <c r="L19" s="98" t="s">
        <v>66</v>
      </c>
      <c r="M19" s="98" t="s">
        <v>67</v>
      </c>
      <c r="N19" s="98" t="s">
        <v>68</v>
      </c>
      <c r="O19" s="101">
        <v>105</v>
      </c>
      <c r="P19" s="101">
        <v>0</v>
      </c>
    </row>
    <row r="20">
      <c r="L20" s="98" t="s">
        <v>69</v>
      </c>
      <c r="M20" s="98" t="s">
        <v>70</v>
      </c>
      <c r="N20" s="98" t="s">
        <v>71</v>
      </c>
      <c r="O20" s="101">
        <v>25</v>
      </c>
      <c r="P20" s="101">
        <v>0</v>
      </c>
    </row>
    <row r="21">
      <c r="K21" s="96" t="s">
        <v>72</v>
      </c>
      <c r="O21" s="85">
        <f>SUM(O17:O20)</f>
      </c>
      <c r="P21" s="85">
        <f>SUM(P17:P20)</f>
      </c>
    </row>
    <row r="22">
      <c r="A22" s="98" t="s">
        <v>73</v>
      </c>
      <c r="B22" s="98" t="s">
        <v>74</v>
      </c>
      <c r="C22" s="100">
        <v>520</v>
      </c>
      <c r="D22" s="98" t="s">
        <v>75</v>
      </c>
      <c r="E22" s="98" t="s">
        <v>76</v>
      </c>
      <c r="F22" s="104">
        <v>44326</v>
      </c>
      <c r="G22" s="104">
        <v>45444</v>
      </c>
      <c r="H22" s="104">
        <v>45808</v>
      </c>
      <c r="J22" s="101">
        <v>1050</v>
      </c>
      <c r="K22" s="98" t="s">
        <v>77</v>
      </c>
      <c r="L22" s="98" t="s">
        <v>78</v>
      </c>
      <c r="M22" s="98" t="s">
        <v>79</v>
      </c>
      <c r="N22" s="98" t="s">
        <v>80</v>
      </c>
      <c r="O22" s="101">
        <v>975</v>
      </c>
      <c r="P22" s="101">
        <v>975</v>
      </c>
      <c r="Q22" s="101">
        <v>0</v>
      </c>
      <c r="R22" s="101">
        <v>150</v>
      </c>
    </row>
    <row r="23">
      <c r="L23" s="98" t="s">
        <v>81</v>
      </c>
      <c r="M23" s="98" t="s">
        <v>82</v>
      </c>
      <c r="N23" s="98" t="s">
        <v>83</v>
      </c>
      <c r="O23" s="101">
        <v>97.5</v>
      </c>
      <c r="P23" s="101">
        <v>0</v>
      </c>
    </row>
    <row r="24">
      <c r="K24" s="96" t="s">
        <v>84</v>
      </c>
      <c r="O24" s="85">
        <f>SUM(O22:O23)</f>
      </c>
      <c r="P24" s="85">
        <f>SUM(P22:P23)</f>
      </c>
    </row>
    <row r="25">
      <c r="A25" s="98" t="s">
        <v>85</v>
      </c>
      <c r="B25" s="98" t="s">
        <v>86</v>
      </c>
      <c r="C25" s="100">
        <v>520</v>
      </c>
      <c r="D25" s="98" t="s">
        <v>87</v>
      </c>
      <c r="E25" s="98" t="s">
        <v>88</v>
      </c>
      <c r="F25" s="104">
        <v>45575</v>
      </c>
      <c r="G25" s="104">
        <v>45575</v>
      </c>
      <c r="H25" s="104">
        <v>45961</v>
      </c>
      <c r="J25" s="101">
        <v>1025</v>
      </c>
      <c r="K25" s="98" t="s">
        <v>89</v>
      </c>
      <c r="L25" s="98" t="s">
        <v>90</v>
      </c>
      <c r="M25" s="98" t="s">
        <v>91</v>
      </c>
      <c r="N25" s="98" t="s">
        <v>92</v>
      </c>
      <c r="O25" s="101">
        <v>1025</v>
      </c>
      <c r="P25" s="101">
        <v>1025</v>
      </c>
      <c r="Q25" s="101">
        <v>0.53000000000000003</v>
      </c>
      <c r="R25" s="101">
        <v>150</v>
      </c>
    </row>
    <row r="26">
      <c r="K26" s="96" t="s">
        <v>93</v>
      </c>
      <c r="O26" s="85">
        <f>SUM(O25:O25)</f>
      </c>
      <c r="P26" s="85">
        <f>SUM(P25:P25)</f>
      </c>
    </row>
    <row r="27">
      <c r="A27" s="98" t="s">
        <v>94</v>
      </c>
      <c r="B27" s="98" t="s">
        <v>95</v>
      </c>
      <c r="C27" s="100">
        <v>520</v>
      </c>
      <c r="D27" s="98" t="s">
        <v>96</v>
      </c>
      <c r="E27" s="98" t="s">
        <v>97</v>
      </c>
      <c r="F27" s="104">
        <v>45065</v>
      </c>
      <c r="G27" s="104">
        <v>45444</v>
      </c>
      <c r="H27" s="104">
        <v>45808</v>
      </c>
      <c r="I27" s="104">
        <v>45777</v>
      </c>
      <c r="J27" s="101">
        <v>1050</v>
      </c>
      <c r="K27" s="98" t="s">
        <v>98</v>
      </c>
      <c r="L27" s="98" t="s">
        <v>99</v>
      </c>
      <c r="M27" s="98" t="s">
        <v>100</v>
      </c>
      <c r="N27" s="98" t="s">
        <v>101</v>
      </c>
      <c r="O27" s="101">
        <v>1020</v>
      </c>
      <c r="P27" s="101">
        <v>1020</v>
      </c>
      <c r="Q27" s="101">
        <v>0</v>
      </c>
      <c r="R27" s="101">
        <v>150</v>
      </c>
    </row>
    <row r="28">
      <c r="L28" s="98" t="s">
        <v>102</v>
      </c>
      <c r="M28" s="98" t="s">
        <v>103</v>
      </c>
      <c r="N28" s="98" t="s">
        <v>104</v>
      </c>
      <c r="O28" s="101">
        <v>-31</v>
      </c>
      <c r="P28" s="101">
        <v>-31</v>
      </c>
    </row>
    <row r="29">
      <c r="L29" s="98" t="s">
        <v>105</v>
      </c>
      <c r="M29" s="98" t="s">
        <v>106</v>
      </c>
      <c r="N29" s="98" t="s">
        <v>107</v>
      </c>
      <c r="O29" s="101">
        <v>150</v>
      </c>
      <c r="P29" s="101">
        <v>0</v>
      </c>
    </row>
    <row r="30">
      <c r="K30" s="96" t="s">
        <v>108</v>
      </c>
      <c r="O30" s="85">
        <f>SUM(O27:O29)</f>
      </c>
      <c r="P30" s="85">
        <f>SUM(P27:P29)</f>
      </c>
    </row>
    <row r="31">
      <c r="A31" s="98" t="s">
        <v>109</v>
      </c>
      <c r="B31" s="98" t="s">
        <v>110</v>
      </c>
      <c r="C31" s="100">
        <v>520</v>
      </c>
      <c r="D31" s="98" t="s">
        <v>111</v>
      </c>
      <c r="E31" s="98" t="s">
        <v>112</v>
      </c>
      <c r="F31" s="104">
        <v>45595</v>
      </c>
      <c r="G31" s="104">
        <v>45595</v>
      </c>
      <c r="H31" s="104">
        <v>45961</v>
      </c>
      <c r="J31" s="101">
        <v>1060</v>
      </c>
      <c r="K31" s="98" t="s">
        <v>113</v>
      </c>
      <c r="L31" s="98" t="s">
        <v>114</v>
      </c>
      <c r="M31" s="98" t="s">
        <v>115</v>
      </c>
      <c r="N31" s="98" t="s">
        <v>116</v>
      </c>
      <c r="O31" s="101">
        <v>35</v>
      </c>
      <c r="P31" s="101">
        <v>35</v>
      </c>
      <c r="Q31" s="101">
        <v>0</v>
      </c>
      <c r="R31" s="101">
        <v>1260</v>
      </c>
    </row>
    <row r="32">
      <c r="L32" s="98" t="s">
        <v>117</v>
      </c>
      <c r="M32" s="98" t="s">
        <v>118</v>
      </c>
      <c r="N32" s="98" t="s">
        <v>119</v>
      </c>
      <c r="O32" s="101">
        <v>1025</v>
      </c>
      <c r="P32" s="101">
        <v>1025</v>
      </c>
    </row>
    <row r="33">
      <c r="K33" s="96" t="s">
        <v>120</v>
      </c>
      <c r="O33" s="85">
        <f>SUM(O31:O32)</f>
      </c>
      <c r="P33" s="85">
        <f>SUM(P31:P32)</f>
      </c>
    </row>
    <row r="34">
      <c r="A34" s="98" t="s">
        <v>121</v>
      </c>
      <c r="B34" s="98" t="s">
        <v>122</v>
      </c>
      <c r="C34" s="100">
        <v>520</v>
      </c>
      <c r="D34" s="98" t="s">
        <v>123</v>
      </c>
      <c r="E34" s="98" t="s">
        <v>124</v>
      </c>
      <c r="F34" s="104">
        <v>45565</v>
      </c>
      <c r="G34" s="104">
        <v>45565</v>
      </c>
      <c r="H34" s="104">
        <v>45930</v>
      </c>
      <c r="J34" s="101">
        <v>1130</v>
      </c>
      <c r="K34" s="98" t="s">
        <v>125</v>
      </c>
      <c r="L34" s="98" t="s">
        <v>126</v>
      </c>
      <c r="M34" s="98" t="s">
        <v>127</v>
      </c>
      <c r="N34" s="98" t="s">
        <v>128</v>
      </c>
      <c r="O34" s="101">
        <v>80</v>
      </c>
      <c r="P34" s="101">
        <v>80</v>
      </c>
      <c r="Q34" s="101">
        <v>0</v>
      </c>
      <c r="R34" s="101">
        <v>150</v>
      </c>
    </row>
    <row r="35">
      <c r="L35" s="98" t="s">
        <v>129</v>
      </c>
      <c r="M35" s="98" t="s">
        <v>130</v>
      </c>
      <c r="N35" s="98" t="s">
        <v>131</v>
      </c>
      <c r="O35" s="101">
        <v>1050</v>
      </c>
      <c r="P35" s="101">
        <v>1050</v>
      </c>
    </row>
    <row r="36">
      <c r="L36" s="98" t="s">
        <v>132</v>
      </c>
      <c r="M36" s="98" t="s">
        <v>133</v>
      </c>
      <c r="N36" s="98" t="s">
        <v>134</v>
      </c>
      <c r="O36" s="101">
        <v>-34</v>
      </c>
      <c r="P36" s="101">
        <v>-34</v>
      </c>
    </row>
    <row r="37">
      <c r="K37" s="96" t="s">
        <v>135</v>
      </c>
      <c r="O37" s="85">
        <f>SUM(O34:O36)</f>
      </c>
      <c r="P37" s="85">
        <f>SUM(P34:P36)</f>
      </c>
    </row>
    <row r="38">
      <c r="A38" s="98" t="s">
        <v>136</v>
      </c>
      <c r="B38" s="98" t="s">
        <v>137</v>
      </c>
      <c r="C38" s="100">
        <v>520</v>
      </c>
      <c r="D38" s="98" t="s">
        <v>138</v>
      </c>
      <c r="E38" s="98" t="s">
        <v>139</v>
      </c>
      <c r="F38" s="104">
        <v>44681</v>
      </c>
      <c r="G38" s="104">
        <v>45413</v>
      </c>
      <c r="H38" s="104">
        <v>45777</v>
      </c>
      <c r="J38" s="101">
        <v>1090</v>
      </c>
      <c r="K38" s="98" t="s">
        <v>140</v>
      </c>
      <c r="L38" s="98" t="s">
        <v>141</v>
      </c>
      <c r="M38" s="98" t="s">
        <v>142</v>
      </c>
      <c r="N38" s="98" t="s">
        <v>143</v>
      </c>
      <c r="O38" s="101">
        <v>40</v>
      </c>
      <c r="P38" s="101">
        <v>40</v>
      </c>
      <c r="Q38" s="101">
        <v>0</v>
      </c>
      <c r="R38" s="101">
        <v>939</v>
      </c>
    </row>
    <row r="39">
      <c r="L39" s="98" t="s">
        <v>144</v>
      </c>
      <c r="M39" s="98" t="s">
        <v>145</v>
      </c>
      <c r="N39" s="98" t="s">
        <v>146</v>
      </c>
      <c r="O39" s="101">
        <v>965</v>
      </c>
      <c r="P39" s="101">
        <v>965</v>
      </c>
    </row>
    <row r="40">
      <c r="K40" s="96" t="s">
        <v>147</v>
      </c>
      <c r="O40" s="85">
        <f>SUM(O38:O39)</f>
      </c>
      <c r="P40" s="85">
        <f>SUM(P38:P39)</f>
      </c>
    </row>
    <row r="41">
      <c r="A41" s="98" t="s">
        <v>148</v>
      </c>
      <c r="B41" s="98" t="s">
        <v>149</v>
      </c>
      <c r="C41" s="100">
        <v>520</v>
      </c>
      <c r="D41" s="98" t="s">
        <v>150</v>
      </c>
      <c r="E41" s="98" t="s">
        <v>151</v>
      </c>
      <c r="F41" s="104">
        <v>43540</v>
      </c>
      <c r="G41" s="104">
        <v>45748</v>
      </c>
      <c r="H41" s="104">
        <v>46142</v>
      </c>
      <c r="J41" s="101">
        <v>1050</v>
      </c>
      <c r="K41" s="98" t="s">
        <v>152</v>
      </c>
      <c r="L41" s="98" t="s">
        <v>153</v>
      </c>
      <c r="M41" s="98" t="s">
        <v>154</v>
      </c>
      <c r="N41" s="98" t="s">
        <v>155</v>
      </c>
      <c r="O41" s="101">
        <v>-995</v>
      </c>
      <c r="P41" s="101">
        <v>0</v>
      </c>
      <c r="Q41" s="101">
        <v>0</v>
      </c>
      <c r="R41" s="101">
        <v>150</v>
      </c>
    </row>
    <row r="42">
      <c r="L42" s="98" t="s">
        <v>156</v>
      </c>
      <c r="M42" s="98" t="s">
        <v>157</v>
      </c>
      <c r="N42" s="98" t="s">
        <v>158</v>
      </c>
      <c r="O42" s="101">
        <v>995</v>
      </c>
      <c r="P42" s="101">
        <v>0</v>
      </c>
    </row>
    <row r="43">
      <c r="L43" s="98" t="s">
        <v>159</v>
      </c>
      <c r="M43" s="98" t="s">
        <v>160</v>
      </c>
      <c r="N43" s="98" t="s">
        <v>161</v>
      </c>
      <c r="O43" s="101">
        <v>960</v>
      </c>
      <c r="P43" s="101">
        <v>960</v>
      </c>
    </row>
    <row r="44">
      <c r="L44" s="98" t="s">
        <v>162</v>
      </c>
      <c r="M44" s="98" t="s">
        <v>163</v>
      </c>
      <c r="N44" s="98" t="s">
        <v>164</v>
      </c>
      <c r="O44" s="101">
        <v>-200</v>
      </c>
      <c r="P44" s="101">
        <v>0</v>
      </c>
    </row>
    <row r="45">
      <c r="L45" s="98" t="s">
        <v>165</v>
      </c>
      <c r="M45" s="98" t="s">
        <v>166</v>
      </c>
      <c r="N45" s="98" t="s">
        <v>167</v>
      </c>
      <c r="O45" s="101">
        <v>200</v>
      </c>
      <c r="P45" s="101">
        <v>0</v>
      </c>
    </row>
    <row r="46">
      <c r="L46" s="98" t="s">
        <v>168</v>
      </c>
      <c r="M46" s="98" t="s">
        <v>169</v>
      </c>
      <c r="N46" s="98" t="s">
        <v>170</v>
      </c>
      <c r="O46" s="101">
        <v>-25</v>
      </c>
      <c r="P46" s="101">
        <v>0</v>
      </c>
    </row>
    <row r="47">
      <c r="L47" s="98" t="s">
        <v>171</v>
      </c>
      <c r="M47" s="98" t="s">
        <v>172</v>
      </c>
      <c r="N47" s="98" t="s">
        <v>173</v>
      </c>
      <c r="O47" s="101">
        <v>25</v>
      </c>
      <c r="P47" s="101">
        <v>0</v>
      </c>
    </row>
    <row r="48">
      <c r="K48" s="96" t="s">
        <v>174</v>
      </c>
      <c r="O48" s="85">
        <f>SUM(O41:O47)</f>
      </c>
      <c r="P48" s="85">
        <f>SUM(P41:P47)</f>
      </c>
    </row>
    <row r="49">
      <c r="A49" s="98" t="s">
        <v>175</v>
      </c>
      <c r="B49" s="98" t="s">
        <v>176</v>
      </c>
      <c r="C49" s="100">
        <v>520</v>
      </c>
      <c r="D49" s="98" t="s">
        <v>177</v>
      </c>
      <c r="E49" s="98" t="s">
        <v>178</v>
      </c>
      <c r="F49" s="104">
        <v>45535</v>
      </c>
      <c r="G49" s="104">
        <v>45535</v>
      </c>
      <c r="H49" s="104">
        <v>45900</v>
      </c>
      <c r="J49" s="101">
        <v>1050</v>
      </c>
      <c r="K49" s="98" t="s">
        <v>179</v>
      </c>
      <c r="L49" s="98" t="s">
        <v>180</v>
      </c>
      <c r="M49" s="98" t="s">
        <v>181</v>
      </c>
      <c r="N49" s="98" t="s">
        <v>182</v>
      </c>
      <c r="O49" s="101">
        <v>1050</v>
      </c>
      <c r="P49" s="101">
        <v>1050</v>
      </c>
      <c r="Q49" s="101">
        <v>0</v>
      </c>
      <c r="R49" s="101">
        <v>1050</v>
      </c>
    </row>
    <row r="50">
      <c r="K50" s="96" t="s">
        <v>183</v>
      </c>
      <c r="O50" s="85">
        <f>SUM(O49:O49)</f>
      </c>
      <c r="P50" s="85">
        <f>SUM(P49:P49)</f>
      </c>
    </row>
    <row r="51">
      <c r="A51" s="98" t="s">
        <v>184</v>
      </c>
      <c r="B51" s="98" t="s">
        <v>185</v>
      </c>
      <c r="C51" s="100">
        <v>520</v>
      </c>
      <c r="D51" s="98" t="s">
        <v>186</v>
      </c>
      <c r="E51" s="98" t="s">
        <v>187</v>
      </c>
      <c r="J51" s="101">
        <v>895</v>
      </c>
      <c r="K51" s="98" t="s">
        <v>188</v>
      </c>
      <c r="L51" s="98" t="s">
        <v>188</v>
      </c>
      <c r="O51" s="101">
        <v>0</v>
      </c>
      <c r="P51" s="101">
        <v>0</v>
      </c>
      <c r="R51" s="101">
        <v>0</v>
      </c>
    </row>
    <row r="52">
      <c r="K52" s="96" t="s">
        <v>189</v>
      </c>
      <c r="O52" s="85">
        <f>SUM(O51:O51)</f>
      </c>
      <c r="P52" s="85">
        <f>SUM(P51:P51)</f>
      </c>
    </row>
    <row r="53">
      <c r="A53" s="98" t="s">
        <v>190</v>
      </c>
      <c r="B53" s="98" t="s">
        <v>191</v>
      </c>
      <c r="C53" s="100">
        <v>520</v>
      </c>
      <c r="D53" s="98" t="s">
        <v>192</v>
      </c>
      <c r="E53" s="98" t="s">
        <v>193</v>
      </c>
      <c r="F53" s="104">
        <v>45106</v>
      </c>
      <c r="G53" s="104">
        <v>45474</v>
      </c>
      <c r="H53" s="104">
        <v>45777</v>
      </c>
      <c r="J53" s="101">
        <v>1085</v>
      </c>
      <c r="K53" s="98" t="s">
        <v>194</v>
      </c>
      <c r="L53" s="98" t="s">
        <v>195</v>
      </c>
      <c r="M53" s="98" t="s">
        <v>196</v>
      </c>
      <c r="N53" s="98" t="s">
        <v>197</v>
      </c>
      <c r="O53" s="101">
        <v>35</v>
      </c>
      <c r="P53" s="101">
        <v>35</v>
      </c>
      <c r="Q53" s="101">
        <v>0</v>
      </c>
      <c r="R53" s="101">
        <v>150</v>
      </c>
    </row>
    <row r="54">
      <c r="L54" s="98" t="s">
        <v>198</v>
      </c>
      <c r="M54" s="98" t="s">
        <v>199</v>
      </c>
      <c r="N54" s="98" t="s">
        <v>200</v>
      </c>
      <c r="O54" s="101">
        <v>1050</v>
      </c>
      <c r="P54" s="101">
        <v>1050</v>
      </c>
    </row>
    <row r="55">
      <c r="K55" s="96" t="s">
        <v>201</v>
      </c>
      <c r="O55" s="85">
        <f>SUM(O53:O54)</f>
      </c>
      <c r="P55" s="85">
        <f>SUM(P53:P54)</f>
      </c>
    </row>
    <row r="56">
      <c r="A56" s="98" t="s">
        <v>202</v>
      </c>
      <c r="B56" s="98" t="s">
        <v>203</v>
      </c>
      <c r="C56" s="100">
        <v>520</v>
      </c>
      <c r="D56" s="98" t="s">
        <v>204</v>
      </c>
      <c r="E56" s="98" t="s">
        <v>205</v>
      </c>
      <c r="F56" s="104">
        <v>44085</v>
      </c>
      <c r="G56" s="104">
        <v>45474</v>
      </c>
      <c r="H56" s="104">
        <v>45838</v>
      </c>
      <c r="J56" s="101">
        <v>1085</v>
      </c>
      <c r="K56" s="98" t="s">
        <v>206</v>
      </c>
      <c r="L56" s="98" t="s">
        <v>207</v>
      </c>
      <c r="M56" s="98" t="s">
        <v>208</v>
      </c>
      <c r="N56" s="98" t="s">
        <v>209</v>
      </c>
      <c r="O56" s="101">
        <v>35</v>
      </c>
      <c r="P56" s="101">
        <v>35</v>
      </c>
      <c r="Q56" s="101">
        <v>0</v>
      </c>
      <c r="R56" s="101">
        <v>350</v>
      </c>
    </row>
    <row r="57">
      <c r="L57" s="98" t="s">
        <v>210</v>
      </c>
      <c r="M57" s="98" t="s">
        <v>211</v>
      </c>
      <c r="N57" s="98" t="s">
        <v>212</v>
      </c>
      <c r="O57" s="101">
        <v>980</v>
      </c>
      <c r="P57" s="101">
        <v>980</v>
      </c>
    </row>
    <row r="58">
      <c r="L58" s="98" t="s">
        <v>213</v>
      </c>
      <c r="M58" s="98" t="s">
        <v>214</v>
      </c>
      <c r="N58" s="98" t="s">
        <v>215</v>
      </c>
      <c r="O58" s="101">
        <v>25</v>
      </c>
      <c r="P58" s="101">
        <v>0</v>
      </c>
    </row>
    <row r="59">
      <c r="K59" s="96" t="s">
        <v>216</v>
      </c>
      <c r="O59" s="85">
        <f>SUM(O56:O58)</f>
      </c>
      <c r="P59" s="85">
        <f>SUM(P56:P58)</f>
      </c>
    </row>
    <row r="60">
      <c r="A60" s="98" t="s">
        <v>217</v>
      </c>
      <c r="B60" s="98" t="s">
        <v>218</v>
      </c>
      <c r="C60" s="100">
        <v>520</v>
      </c>
      <c r="D60" s="98" t="s">
        <v>219</v>
      </c>
      <c r="E60" s="98" t="s">
        <v>220</v>
      </c>
      <c r="J60" s="101">
        <v>895</v>
      </c>
      <c r="K60" s="98" t="s">
        <v>221</v>
      </c>
      <c r="L60" s="98" t="s">
        <v>221</v>
      </c>
      <c r="O60" s="101">
        <v>0</v>
      </c>
      <c r="P60" s="101">
        <v>0</v>
      </c>
      <c r="R60" s="101">
        <v>0</v>
      </c>
    </row>
    <row r="61">
      <c r="K61" s="96" t="s">
        <v>222</v>
      </c>
      <c r="O61" s="85">
        <f>SUM(O60:O60)</f>
      </c>
      <c r="P61" s="85">
        <f>SUM(P60:P60)</f>
      </c>
    </row>
    <row r="62">
      <c r="A62" s="98" t="s">
        <v>223</v>
      </c>
      <c r="B62" s="98" t="s">
        <v>224</v>
      </c>
      <c r="C62" s="100">
        <v>520</v>
      </c>
      <c r="D62" s="98" t="s">
        <v>225</v>
      </c>
      <c r="E62" s="98" t="s">
        <v>226</v>
      </c>
      <c r="F62" s="104">
        <v>45663</v>
      </c>
      <c r="G62" s="104">
        <v>45663</v>
      </c>
      <c r="H62" s="104">
        <v>46058</v>
      </c>
      <c r="J62" s="101">
        <v>995</v>
      </c>
      <c r="K62" s="98" t="s">
        <v>227</v>
      </c>
      <c r="L62" s="98" t="s">
        <v>228</v>
      </c>
      <c r="M62" s="98" t="s">
        <v>229</v>
      </c>
      <c r="N62" s="98" t="s">
        <v>230</v>
      </c>
      <c r="O62" s="101">
        <v>995</v>
      </c>
      <c r="P62" s="101">
        <v>995</v>
      </c>
      <c r="Q62" s="101">
        <v>0</v>
      </c>
      <c r="R62" s="101">
        <v>1145</v>
      </c>
    </row>
    <row r="63">
      <c r="L63" s="98" t="s">
        <v>231</v>
      </c>
      <c r="M63" s="98" t="s">
        <v>232</v>
      </c>
      <c r="N63" s="98" t="s">
        <v>233</v>
      </c>
      <c r="O63" s="101">
        <v>-30</v>
      </c>
      <c r="P63" s="101">
        <v>-30</v>
      </c>
    </row>
    <row r="64">
      <c r="K64" s="96" t="s">
        <v>234</v>
      </c>
      <c r="O64" s="85">
        <f>SUM(O62:O63)</f>
      </c>
      <c r="P64" s="85">
        <f>SUM(P62:P63)</f>
      </c>
    </row>
    <row r="65">
      <c r="A65" s="98" t="s">
        <v>235</v>
      </c>
      <c r="B65" s="98" t="s">
        <v>236</v>
      </c>
      <c r="C65" s="100">
        <v>520</v>
      </c>
      <c r="D65" s="98" t="s">
        <v>237</v>
      </c>
      <c r="E65" s="98" t="s">
        <v>238</v>
      </c>
      <c r="J65" s="101">
        <v>935</v>
      </c>
      <c r="K65" s="98" t="s">
        <v>239</v>
      </c>
      <c r="L65" s="98" t="s">
        <v>239</v>
      </c>
      <c r="O65" s="101">
        <v>0</v>
      </c>
      <c r="P65" s="101">
        <v>0</v>
      </c>
      <c r="R65" s="101">
        <v>0</v>
      </c>
    </row>
    <row r="66">
      <c r="K66" s="96" t="s">
        <v>240</v>
      </c>
      <c r="O66" s="85">
        <f>SUM(O65:O65)</f>
      </c>
      <c r="P66" s="85">
        <f>SUM(P65:P65)</f>
      </c>
    </row>
    <row r="67">
      <c r="A67" s="98" t="s">
        <v>241</v>
      </c>
      <c r="B67" s="98" t="s">
        <v>242</v>
      </c>
      <c r="C67" s="100">
        <v>520</v>
      </c>
      <c r="D67" s="98" t="s">
        <v>243</v>
      </c>
      <c r="E67" s="98" t="s">
        <v>244</v>
      </c>
      <c r="J67" s="101">
        <v>1050</v>
      </c>
      <c r="K67" s="98" t="s">
        <v>245</v>
      </c>
      <c r="L67" s="98" t="s">
        <v>245</v>
      </c>
      <c r="O67" s="101">
        <v>0</v>
      </c>
      <c r="P67" s="101">
        <v>0</v>
      </c>
      <c r="R67" s="101">
        <v>0</v>
      </c>
    </row>
    <row r="68">
      <c r="K68" s="96" t="s">
        <v>246</v>
      </c>
      <c r="O68" s="85">
        <f>SUM(O67:O67)</f>
      </c>
      <c r="P68" s="85">
        <f>SUM(P67:P67)</f>
      </c>
    </row>
    <row r="69">
      <c r="A69" s="98" t="s">
        <v>247</v>
      </c>
      <c r="B69" s="98" t="s">
        <v>248</v>
      </c>
      <c r="C69" s="100">
        <v>520</v>
      </c>
      <c r="D69" s="98" t="s">
        <v>249</v>
      </c>
      <c r="E69" s="98" t="s">
        <v>250</v>
      </c>
      <c r="F69" s="104">
        <v>45597</v>
      </c>
      <c r="G69" s="104">
        <v>45597</v>
      </c>
      <c r="H69" s="104">
        <v>45838</v>
      </c>
      <c r="I69" s="104">
        <v>45838</v>
      </c>
      <c r="J69" s="101">
        <v>1060</v>
      </c>
      <c r="K69" s="98" t="s">
        <v>251</v>
      </c>
      <c r="L69" s="98" t="s">
        <v>252</v>
      </c>
      <c r="M69" s="98" t="s">
        <v>253</v>
      </c>
      <c r="N69" s="98" t="s">
        <v>254</v>
      </c>
      <c r="O69" s="101">
        <v>35</v>
      </c>
      <c r="P69" s="101">
        <v>35</v>
      </c>
      <c r="Q69" s="101">
        <v>0</v>
      </c>
      <c r="R69" s="101">
        <v>150</v>
      </c>
    </row>
    <row r="70">
      <c r="L70" s="98" t="s">
        <v>255</v>
      </c>
      <c r="M70" s="98" t="s">
        <v>256</v>
      </c>
      <c r="N70" s="98" t="s">
        <v>257</v>
      </c>
      <c r="O70" s="101">
        <v>1075</v>
      </c>
      <c r="P70" s="101">
        <v>1075</v>
      </c>
    </row>
    <row r="71">
      <c r="K71" s="96" t="s">
        <v>258</v>
      </c>
      <c r="O71" s="85">
        <f>SUM(O69:O70)</f>
      </c>
      <c r="P71" s="85">
        <f>SUM(P69:P70)</f>
      </c>
    </row>
    <row r="72">
      <c r="A72" s="98" t="s">
        <v>259</v>
      </c>
      <c r="B72" s="98" t="s">
        <v>260</v>
      </c>
      <c r="C72" s="100">
        <v>520</v>
      </c>
      <c r="D72" s="98" t="s">
        <v>261</v>
      </c>
      <c r="E72" s="98" t="s">
        <v>262</v>
      </c>
      <c r="F72" s="104">
        <v>45373</v>
      </c>
      <c r="G72" s="104">
        <v>45748</v>
      </c>
      <c r="H72" s="104">
        <v>46112</v>
      </c>
      <c r="J72" s="101">
        <v>1085</v>
      </c>
      <c r="K72" s="98" t="s">
        <v>263</v>
      </c>
      <c r="L72" s="98" t="s">
        <v>264</v>
      </c>
      <c r="M72" s="98" t="s">
        <v>265</v>
      </c>
      <c r="N72" s="98" t="s">
        <v>266</v>
      </c>
      <c r="O72" s="101">
        <v>35</v>
      </c>
      <c r="P72" s="101">
        <v>35</v>
      </c>
      <c r="Q72" s="101">
        <v>0</v>
      </c>
      <c r="R72" s="101">
        <v>150</v>
      </c>
    </row>
    <row r="73">
      <c r="L73" s="98" t="s">
        <v>267</v>
      </c>
      <c r="M73" s="98" t="s">
        <v>268</v>
      </c>
      <c r="N73" s="98" t="s">
        <v>269</v>
      </c>
      <c r="O73" s="101">
        <v>1050</v>
      </c>
      <c r="P73" s="101">
        <v>1050</v>
      </c>
    </row>
    <row r="74">
      <c r="K74" s="96" t="s">
        <v>270</v>
      </c>
      <c r="O74" s="85">
        <f>SUM(O72:O73)</f>
      </c>
      <c r="P74" s="85">
        <f>SUM(P72:P73)</f>
      </c>
    </row>
    <row r="75">
      <c r="A75" s="98" t="s">
        <v>271</v>
      </c>
      <c r="B75" s="98" t="s">
        <v>272</v>
      </c>
      <c r="C75" s="100">
        <v>520</v>
      </c>
      <c r="D75" s="98" t="s">
        <v>273</v>
      </c>
      <c r="E75" s="98" t="s">
        <v>274</v>
      </c>
      <c r="F75" s="104">
        <v>45441</v>
      </c>
      <c r="G75" s="104">
        <v>45441</v>
      </c>
      <c r="H75" s="104">
        <v>45808</v>
      </c>
      <c r="J75" s="101">
        <v>1090</v>
      </c>
      <c r="K75" s="98" t="s">
        <v>275</v>
      </c>
      <c r="L75" s="98" t="s">
        <v>276</v>
      </c>
      <c r="M75" s="98" t="s">
        <v>277</v>
      </c>
      <c r="N75" s="98" t="s">
        <v>278</v>
      </c>
      <c r="O75" s="101">
        <v>40</v>
      </c>
      <c r="P75" s="101">
        <v>40</v>
      </c>
      <c r="Q75" s="101">
        <v>0</v>
      </c>
      <c r="R75" s="101">
        <v>150</v>
      </c>
    </row>
    <row r="76">
      <c r="L76" s="98" t="s">
        <v>279</v>
      </c>
      <c r="M76" s="98" t="s">
        <v>280</v>
      </c>
      <c r="N76" s="98" t="s">
        <v>281</v>
      </c>
      <c r="O76" s="101">
        <v>1050</v>
      </c>
      <c r="P76" s="101">
        <v>1050</v>
      </c>
    </row>
    <row r="77">
      <c r="K77" s="96" t="s">
        <v>282</v>
      </c>
      <c r="O77" s="85">
        <f>SUM(O75:O76)</f>
      </c>
      <c r="P77" s="85">
        <f>SUM(P75:P76)</f>
      </c>
    </row>
    <row r="78">
      <c r="A78" s="98" t="s">
        <v>283</v>
      </c>
      <c r="B78" s="98" t="s">
        <v>284</v>
      </c>
      <c r="C78" s="100">
        <v>520</v>
      </c>
      <c r="D78" s="98" t="s">
        <v>285</v>
      </c>
      <c r="E78" s="98" t="s">
        <v>286</v>
      </c>
      <c r="F78" s="104">
        <v>44172</v>
      </c>
      <c r="G78" s="104">
        <v>45658</v>
      </c>
      <c r="H78" s="104">
        <v>46053</v>
      </c>
      <c r="J78" s="101">
        <v>1050</v>
      </c>
      <c r="K78" s="98" t="s">
        <v>287</v>
      </c>
      <c r="L78" s="98" t="s">
        <v>288</v>
      </c>
      <c r="M78" s="98" t="s">
        <v>289</v>
      </c>
      <c r="N78" s="98" t="s">
        <v>290</v>
      </c>
      <c r="O78" s="101">
        <v>908</v>
      </c>
      <c r="P78" s="101">
        <v>908</v>
      </c>
      <c r="Q78" s="101">
        <v>0</v>
      </c>
      <c r="R78" s="101">
        <v>830</v>
      </c>
    </row>
    <row r="79">
      <c r="K79" s="96" t="s">
        <v>291</v>
      </c>
      <c r="O79" s="85">
        <f>SUM(O78:O78)</f>
      </c>
      <c r="P79" s="85">
        <f>SUM(P78:P78)</f>
      </c>
    </row>
    <row r="80">
      <c r="A80" s="98" t="s">
        <v>292</v>
      </c>
      <c r="B80" s="98" t="s">
        <v>293</v>
      </c>
      <c r="C80" s="100">
        <v>520</v>
      </c>
      <c r="D80" s="98" t="s">
        <v>294</v>
      </c>
      <c r="E80" s="98" t="s">
        <v>295</v>
      </c>
      <c r="J80" s="101">
        <v>895</v>
      </c>
      <c r="K80" s="98" t="s">
        <v>296</v>
      </c>
      <c r="L80" s="98" t="s">
        <v>296</v>
      </c>
      <c r="O80" s="101">
        <v>0</v>
      </c>
      <c r="P80" s="101">
        <v>0</v>
      </c>
      <c r="R80" s="101">
        <v>0</v>
      </c>
    </row>
    <row r="81">
      <c r="K81" s="96" t="s">
        <v>297</v>
      </c>
      <c r="O81" s="85">
        <f>SUM(O80:O80)</f>
      </c>
      <c r="P81" s="85">
        <f>SUM(P80:P80)</f>
      </c>
    </row>
    <row r="82">
      <c r="A82" s="98" t="s">
        <v>298</v>
      </c>
      <c r="B82" s="98" t="s">
        <v>299</v>
      </c>
      <c r="C82" s="100">
        <v>520</v>
      </c>
      <c r="D82" s="98" t="s">
        <v>300</v>
      </c>
      <c r="E82" s="98" t="s">
        <v>301</v>
      </c>
      <c r="F82" s="104">
        <v>44050</v>
      </c>
      <c r="G82" s="104">
        <v>45505</v>
      </c>
      <c r="H82" s="104">
        <v>45869</v>
      </c>
      <c r="J82" s="101">
        <v>1050</v>
      </c>
      <c r="K82" s="98" t="s">
        <v>302</v>
      </c>
      <c r="L82" s="98" t="s">
        <v>303</v>
      </c>
      <c r="M82" s="98" t="s">
        <v>304</v>
      </c>
      <c r="N82" s="98" t="s">
        <v>305</v>
      </c>
      <c r="O82" s="101">
        <v>970</v>
      </c>
      <c r="P82" s="101">
        <v>970</v>
      </c>
      <c r="Q82" s="101">
        <v>0</v>
      </c>
      <c r="R82" s="101">
        <v>830</v>
      </c>
    </row>
    <row r="83">
      <c r="L83" s="98" t="s">
        <v>306</v>
      </c>
      <c r="M83" s="98" t="s">
        <v>307</v>
      </c>
      <c r="N83" s="98" t="s">
        <v>308</v>
      </c>
      <c r="O83" s="101">
        <v>25</v>
      </c>
      <c r="P83" s="101">
        <v>0</v>
      </c>
    </row>
    <row r="84">
      <c r="K84" s="96" t="s">
        <v>309</v>
      </c>
      <c r="O84" s="85">
        <f>SUM(O82:O83)</f>
      </c>
      <c r="P84" s="85">
        <f>SUM(P82:P83)</f>
      </c>
    </row>
    <row r="85">
      <c r="A85" s="98" t="s">
        <v>310</v>
      </c>
      <c r="B85" s="98" t="s">
        <v>311</v>
      </c>
      <c r="C85" s="100">
        <v>658</v>
      </c>
      <c r="D85" s="98" t="s">
        <v>312</v>
      </c>
      <c r="E85" s="98" t="s">
        <v>313</v>
      </c>
      <c r="F85" s="104">
        <v>45195</v>
      </c>
      <c r="G85" s="104">
        <v>45566</v>
      </c>
      <c r="H85" s="104">
        <v>45930</v>
      </c>
      <c r="J85" s="101">
        <v>1175</v>
      </c>
      <c r="K85" s="98" t="s">
        <v>314</v>
      </c>
      <c r="L85" s="98" t="s">
        <v>315</v>
      </c>
      <c r="M85" s="98" t="s">
        <v>316</v>
      </c>
      <c r="N85" s="98" t="s">
        <v>317</v>
      </c>
      <c r="O85" s="101">
        <v>35</v>
      </c>
      <c r="P85" s="101">
        <v>35</v>
      </c>
      <c r="Q85" s="101">
        <v>0</v>
      </c>
      <c r="R85" s="101">
        <v>350</v>
      </c>
    </row>
    <row r="86">
      <c r="L86" s="98" t="s">
        <v>318</v>
      </c>
      <c r="M86" s="98" t="s">
        <v>319</v>
      </c>
      <c r="N86" s="98" t="s">
        <v>320</v>
      </c>
      <c r="O86" s="101">
        <v>1140</v>
      </c>
      <c r="P86" s="101">
        <v>1140</v>
      </c>
    </row>
    <row r="87">
      <c r="K87" s="96" t="s">
        <v>321</v>
      </c>
      <c r="O87" s="85">
        <f>SUM(O85:O86)</f>
      </c>
      <c r="P87" s="85">
        <f>SUM(P85:P86)</f>
      </c>
    </row>
    <row r="88">
      <c r="A88" s="98" t="s">
        <v>322</v>
      </c>
      <c r="B88" s="98" t="s">
        <v>323</v>
      </c>
      <c r="C88" s="100">
        <v>658</v>
      </c>
      <c r="D88" s="98" t="s">
        <v>324</v>
      </c>
      <c r="E88" s="98" t="s">
        <v>325</v>
      </c>
      <c r="F88" s="104">
        <v>42454</v>
      </c>
      <c r="G88" s="104">
        <v>45748</v>
      </c>
      <c r="H88" s="104">
        <v>46112</v>
      </c>
      <c r="J88" s="101">
        <v>1175</v>
      </c>
      <c r="K88" s="98" t="s">
        <v>326</v>
      </c>
      <c r="L88" s="98" t="s">
        <v>327</v>
      </c>
      <c r="M88" s="98" t="s">
        <v>328</v>
      </c>
      <c r="N88" s="98" t="s">
        <v>329</v>
      </c>
      <c r="O88" s="101">
        <v>35</v>
      </c>
      <c r="P88" s="101">
        <v>35</v>
      </c>
      <c r="Q88" s="101">
        <v>31.010000000000002</v>
      </c>
      <c r="R88" s="101">
        <v>800</v>
      </c>
    </row>
    <row r="89">
      <c r="L89" s="98" t="s">
        <v>330</v>
      </c>
      <c r="M89" s="98" t="s">
        <v>331</v>
      </c>
      <c r="N89" s="98" t="s">
        <v>332</v>
      </c>
      <c r="O89" s="101">
        <v>975</v>
      </c>
      <c r="P89" s="101">
        <v>975</v>
      </c>
    </row>
    <row r="90">
      <c r="K90" s="96" t="s">
        <v>333</v>
      </c>
      <c r="O90" s="85">
        <f>SUM(O88:O89)</f>
      </c>
      <c r="P90" s="85">
        <f>SUM(P88:P89)</f>
      </c>
    </row>
    <row r="91">
      <c r="A91" s="98" t="s">
        <v>334</v>
      </c>
      <c r="B91" s="98" t="s">
        <v>335</v>
      </c>
      <c r="C91" s="100">
        <v>658</v>
      </c>
      <c r="D91" s="98" t="s">
        <v>336</v>
      </c>
      <c r="E91" s="98" t="s">
        <v>337</v>
      </c>
      <c r="J91" s="101">
        <v>950</v>
      </c>
      <c r="K91" s="98" t="s">
        <v>338</v>
      </c>
      <c r="L91" s="98" t="s">
        <v>338</v>
      </c>
      <c r="O91" s="101">
        <v>0</v>
      </c>
      <c r="P91" s="101">
        <v>0</v>
      </c>
      <c r="R91" s="101">
        <v>0</v>
      </c>
    </row>
    <row r="92">
      <c r="K92" s="96" t="s">
        <v>339</v>
      </c>
      <c r="O92" s="85">
        <f>SUM(O91:O91)</f>
      </c>
      <c r="P92" s="85">
        <f>SUM(P91:P91)</f>
      </c>
    </row>
    <row r="93">
      <c r="A93" s="98" t="s">
        <v>340</v>
      </c>
      <c r="B93" s="98" t="s">
        <v>341</v>
      </c>
      <c r="C93" s="100">
        <v>658</v>
      </c>
      <c r="D93" s="98" t="s">
        <v>342</v>
      </c>
      <c r="E93" s="98" t="s">
        <v>343</v>
      </c>
      <c r="F93" s="104">
        <v>42873</v>
      </c>
      <c r="G93" s="104">
        <v>45717</v>
      </c>
      <c r="H93" s="104">
        <v>46081</v>
      </c>
      <c r="J93" s="101">
        <v>1140</v>
      </c>
      <c r="K93" s="98" t="s">
        <v>344</v>
      </c>
      <c r="L93" s="98" t="s">
        <v>345</v>
      </c>
      <c r="M93" s="98" t="s">
        <v>346</v>
      </c>
      <c r="N93" s="98" t="s">
        <v>347</v>
      </c>
      <c r="O93" s="101">
        <v>1050</v>
      </c>
      <c r="P93" s="101">
        <v>1050</v>
      </c>
      <c r="Q93" s="101">
        <v>0</v>
      </c>
      <c r="R93" s="101">
        <v>350</v>
      </c>
    </row>
    <row r="94">
      <c r="K94" s="96" t="s">
        <v>348</v>
      </c>
      <c r="O94" s="85">
        <f>SUM(O93:O93)</f>
      </c>
      <c r="P94" s="85">
        <f>SUM(P93:P93)</f>
      </c>
    </row>
    <row r="95">
      <c r="A95" s="98" t="s">
        <v>349</v>
      </c>
      <c r="B95" s="98" t="s">
        <v>350</v>
      </c>
      <c r="C95" s="100">
        <v>658</v>
      </c>
      <c r="D95" s="98" t="s">
        <v>351</v>
      </c>
      <c r="E95" s="98" t="s">
        <v>352</v>
      </c>
      <c r="F95" s="104">
        <v>45712</v>
      </c>
      <c r="G95" s="104">
        <v>45748</v>
      </c>
      <c r="J95" s="101">
        <v>1090</v>
      </c>
      <c r="K95" s="98" t="s">
        <v>353</v>
      </c>
      <c r="L95" s="98" t="s">
        <v>354</v>
      </c>
      <c r="M95" s="98" t="s">
        <v>355</v>
      </c>
      <c r="N95" s="98" t="s">
        <v>356</v>
      </c>
      <c r="O95" s="101">
        <v>35</v>
      </c>
      <c r="P95" s="101">
        <v>35</v>
      </c>
      <c r="Q95" s="101">
        <v>0</v>
      </c>
      <c r="R95" s="101">
        <v>0</v>
      </c>
    </row>
    <row r="96">
      <c r="L96" s="98" t="s">
        <v>357</v>
      </c>
      <c r="M96" s="98" t="s">
        <v>358</v>
      </c>
      <c r="N96" s="98" t="s">
        <v>359</v>
      </c>
      <c r="O96" s="101">
        <v>950</v>
      </c>
      <c r="P96" s="101">
        <v>950</v>
      </c>
    </row>
    <row r="97">
      <c r="L97" s="98" t="s">
        <v>360</v>
      </c>
      <c r="M97" s="98" t="s">
        <v>361</v>
      </c>
      <c r="N97" s="98" t="s">
        <v>362</v>
      </c>
      <c r="O97" s="101">
        <v>-218</v>
      </c>
      <c r="P97" s="101">
        <v>-218</v>
      </c>
    </row>
    <row r="98">
      <c r="L98" s="98" t="s">
        <v>363</v>
      </c>
      <c r="M98" s="98" t="s">
        <v>364</v>
      </c>
      <c r="N98" s="98" t="s">
        <v>365</v>
      </c>
      <c r="O98" s="101">
        <v>200</v>
      </c>
      <c r="P98" s="101">
        <v>200</v>
      </c>
    </row>
    <row r="99">
      <c r="L99" s="98" t="s">
        <v>366</v>
      </c>
      <c r="M99" s="98" t="s">
        <v>367</v>
      </c>
      <c r="N99" s="98" t="s">
        <v>368</v>
      </c>
      <c r="O99" s="101">
        <v>-200</v>
      </c>
      <c r="P99" s="101">
        <v>0</v>
      </c>
    </row>
    <row r="100">
      <c r="K100" s="96" t="s">
        <v>369</v>
      </c>
      <c r="O100" s="85">
        <f>SUM(O95:O99)</f>
      </c>
      <c r="P100" s="85">
        <f>SUM(P95:P99)</f>
      </c>
    </row>
    <row r="101">
      <c r="A101" s="98" t="s">
        <v>370</v>
      </c>
      <c r="B101" s="98" t="s">
        <v>371</v>
      </c>
      <c r="C101" s="100">
        <v>658</v>
      </c>
      <c r="D101" s="98" t="s">
        <v>372</v>
      </c>
      <c r="E101" s="98" t="s">
        <v>373</v>
      </c>
      <c r="F101" s="104">
        <v>45596</v>
      </c>
      <c r="G101" s="104">
        <v>45596</v>
      </c>
      <c r="H101" s="104">
        <v>45961</v>
      </c>
      <c r="J101" s="101">
        <v>1190</v>
      </c>
      <c r="K101" s="98" t="s">
        <v>374</v>
      </c>
      <c r="L101" s="98" t="s">
        <v>375</v>
      </c>
      <c r="M101" s="98" t="s">
        <v>376</v>
      </c>
      <c r="N101" s="98" t="s">
        <v>377</v>
      </c>
      <c r="O101" s="101">
        <v>35</v>
      </c>
      <c r="P101" s="101">
        <v>75</v>
      </c>
      <c r="Q101" s="101">
        <v>0</v>
      </c>
      <c r="R101" s="101">
        <v>1190</v>
      </c>
    </row>
    <row r="102">
      <c r="L102" s="98" t="s">
        <v>378</v>
      </c>
      <c r="M102" s="98" t="s">
        <v>379</v>
      </c>
      <c r="N102" s="98" t="s">
        <v>380</v>
      </c>
      <c r="O102" s="101">
        <v>40</v>
      </c>
      <c r="P102" s="101">
        <v>0</v>
      </c>
    </row>
    <row r="103">
      <c r="L103" s="98" t="s">
        <v>381</v>
      </c>
      <c r="M103" s="98" t="s">
        <v>382</v>
      </c>
      <c r="N103" s="98" t="s">
        <v>383</v>
      </c>
      <c r="O103" s="101">
        <v>1115</v>
      </c>
      <c r="P103" s="101">
        <v>1115</v>
      </c>
    </row>
    <row r="104">
      <c r="L104" s="98" t="s">
        <v>384</v>
      </c>
      <c r="M104" s="98" t="s">
        <v>385</v>
      </c>
      <c r="N104" s="98" t="s">
        <v>386</v>
      </c>
      <c r="O104" s="101">
        <v>25</v>
      </c>
      <c r="P104" s="101">
        <v>0</v>
      </c>
    </row>
    <row r="105">
      <c r="L105" s="98" t="s">
        <v>387</v>
      </c>
      <c r="M105" s="98" t="s">
        <v>388</v>
      </c>
      <c r="N105" s="98" t="s">
        <v>389</v>
      </c>
      <c r="O105" s="101">
        <v>145.05000000000001</v>
      </c>
      <c r="P105" s="101">
        <v>0</v>
      </c>
    </row>
    <row r="106">
      <c r="L106" s="98" t="s">
        <v>390</v>
      </c>
      <c r="M106" s="98" t="s">
        <v>391</v>
      </c>
      <c r="N106" s="98" t="s">
        <v>392</v>
      </c>
      <c r="O106" s="101">
        <v>146.47999999999999</v>
      </c>
      <c r="P106" s="101">
        <v>0</v>
      </c>
    </row>
    <row r="107">
      <c r="L107" s="98" t="s">
        <v>393</v>
      </c>
      <c r="M107" s="98" t="s">
        <v>394</v>
      </c>
      <c r="N107" s="98" t="s">
        <v>395</v>
      </c>
      <c r="O107" s="101">
        <v>25</v>
      </c>
      <c r="P107" s="101">
        <v>0</v>
      </c>
    </row>
    <row r="108">
      <c r="L108" s="98" t="s">
        <v>396</v>
      </c>
      <c r="M108" s="98" t="s">
        <v>397</v>
      </c>
      <c r="N108" s="98" t="s">
        <v>398</v>
      </c>
      <c r="O108" s="101">
        <v>119</v>
      </c>
      <c r="P108" s="101">
        <v>0</v>
      </c>
    </row>
    <row r="109">
      <c r="K109" s="96" t="s">
        <v>399</v>
      </c>
      <c r="O109" s="85">
        <f>SUM(O101:O108)</f>
      </c>
      <c r="P109" s="85">
        <f>SUM(P101:P108)</f>
      </c>
    </row>
    <row r="110">
      <c r="A110" s="98" t="s">
        <v>400</v>
      </c>
      <c r="B110" s="98" t="s">
        <v>401</v>
      </c>
      <c r="C110" s="100">
        <v>658</v>
      </c>
      <c r="D110" s="98" t="s">
        <v>402</v>
      </c>
      <c r="E110" s="98" t="s">
        <v>403</v>
      </c>
      <c r="F110" s="104">
        <v>42854</v>
      </c>
      <c r="G110" s="104">
        <v>45413</v>
      </c>
      <c r="H110" s="104">
        <v>45777</v>
      </c>
      <c r="J110" s="101">
        <v>1140</v>
      </c>
      <c r="K110" s="98" t="s">
        <v>404</v>
      </c>
      <c r="L110" s="98" t="s">
        <v>405</v>
      </c>
      <c r="M110" s="98" t="s">
        <v>406</v>
      </c>
      <c r="N110" s="98" t="s">
        <v>407</v>
      </c>
      <c r="O110" s="101">
        <v>1065</v>
      </c>
      <c r="P110" s="101">
        <v>1065</v>
      </c>
      <c r="Q110" s="101">
        <v>0</v>
      </c>
      <c r="R110" s="101">
        <v>150</v>
      </c>
    </row>
    <row r="111">
      <c r="L111" s="98" t="s">
        <v>408</v>
      </c>
      <c r="M111" s="98" t="s">
        <v>409</v>
      </c>
      <c r="N111" s="98" t="s">
        <v>410</v>
      </c>
      <c r="O111" s="101">
        <v>25</v>
      </c>
      <c r="P111" s="101">
        <v>0</v>
      </c>
    </row>
    <row r="112">
      <c r="K112" s="96" t="s">
        <v>411</v>
      </c>
      <c r="O112" s="85">
        <f>SUM(O110:O111)</f>
      </c>
      <c r="P112" s="85">
        <f>SUM(P110:P111)</f>
      </c>
    </row>
    <row r="113">
      <c r="A113" s="98" t="s">
        <v>412</v>
      </c>
      <c r="B113" s="98" t="s">
        <v>413</v>
      </c>
      <c r="C113" s="100">
        <v>658</v>
      </c>
      <c r="D113" s="98" t="s">
        <v>414</v>
      </c>
      <c r="E113" s="98" t="s">
        <v>415</v>
      </c>
      <c r="F113" s="104">
        <v>41302</v>
      </c>
      <c r="G113" s="104">
        <v>45627</v>
      </c>
      <c r="H113" s="104">
        <v>45991</v>
      </c>
      <c r="J113" s="101">
        <v>1140</v>
      </c>
      <c r="K113" s="98" t="s">
        <v>416</v>
      </c>
      <c r="L113" s="98" t="s">
        <v>417</v>
      </c>
      <c r="M113" s="98" t="s">
        <v>418</v>
      </c>
      <c r="N113" s="98" t="s">
        <v>419</v>
      </c>
      <c r="O113" s="101">
        <v>1050</v>
      </c>
      <c r="P113" s="101">
        <v>1050</v>
      </c>
      <c r="Q113" s="101">
        <v>0</v>
      </c>
      <c r="R113" s="101">
        <v>300</v>
      </c>
    </row>
    <row r="114">
      <c r="L114" s="98" t="s">
        <v>420</v>
      </c>
      <c r="M114" s="98" t="s">
        <v>421</v>
      </c>
      <c r="N114" s="98" t="s">
        <v>422</v>
      </c>
      <c r="O114" s="101">
        <v>-32</v>
      </c>
      <c r="P114" s="101">
        <v>-32</v>
      </c>
    </row>
    <row r="115">
      <c r="K115" s="96" t="s">
        <v>423</v>
      </c>
      <c r="O115" s="85">
        <f>SUM(O113:O114)</f>
      </c>
      <c r="P115" s="85">
        <f>SUM(P113:P114)</f>
      </c>
    </row>
    <row r="116">
      <c r="A116" s="98" t="s">
        <v>424</v>
      </c>
      <c r="B116" s="98" t="s">
        <v>425</v>
      </c>
      <c r="C116" s="100">
        <v>658</v>
      </c>
      <c r="D116" s="98" t="s">
        <v>426</v>
      </c>
      <c r="E116" s="98" t="s">
        <v>427</v>
      </c>
      <c r="F116" s="104">
        <v>45472</v>
      </c>
      <c r="G116" s="104">
        <v>45472</v>
      </c>
      <c r="H116" s="104">
        <v>45930</v>
      </c>
      <c r="J116" s="101">
        <v>1140</v>
      </c>
      <c r="K116" s="98" t="s">
        <v>428</v>
      </c>
      <c r="L116" s="98" t="s">
        <v>429</v>
      </c>
      <c r="M116" s="98" t="s">
        <v>430</v>
      </c>
      <c r="N116" s="98" t="s">
        <v>431</v>
      </c>
      <c r="O116" s="101">
        <v>1140</v>
      </c>
      <c r="P116" s="101">
        <v>1140</v>
      </c>
      <c r="Q116" s="101">
        <v>0</v>
      </c>
      <c r="R116" s="101">
        <v>1140</v>
      </c>
    </row>
    <row r="117">
      <c r="K117" s="96" t="s">
        <v>432</v>
      </c>
      <c r="O117" s="85">
        <f>SUM(O116:O116)</f>
      </c>
      <c r="P117" s="85">
        <f>SUM(P116:P116)</f>
      </c>
    </row>
    <row r="118">
      <c r="A118" s="98" t="s">
        <v>433</v>
      </c>
      <c r="B118" s="98" t="s">
        <v>434</v>
      </c>
      <c r="C118" s="100">
        <v>658</v>
      </c>
      <c r="D118" s="98" t="s">
        <v>435</v>
      </c>
      <c r="E118" s="98" t="s">
        <v>436</v>
      </c>
      <c r="F118" s="104">
        <v>36107</v>
      </c>
      <c r="G118" s="104">
        <v>45444</v>
      </c>
      <c r="H118" s="104">
        <v>45808</v>
      </c>
      <c r="J118" s="101">
        <v>1140</v>
      </c>
      <c r="K118" s="98" t="s">
        <v>437</v>
      </c>
      <c r="L118" s="98" t="s">
        <v>438</v>
      </c>
      <c r="M118" s="98" t="s">
        <v>439</v>
      </c>
      <c r="N118" s="98" t="s">
        <v>440</v>
      </c>
      <c r="O118" s="101">
        <v>1075</v>
      </c>
      <c r="P118" s="101">
        <v>1075</v>
      </c>
      <c r="Q118" s="101">
        <v>0</v>
      </c>
      <c r="R118" s="101">
        <v>250</v>
      </c>
    </row>
    <row r="119">
      <c r="K119" s="96" t="s">
        <v>441</v>
      </c>
      <c r="O119" s="85">
        <f>SUM(O118:O118)</f>
      </c>
      <c r="P119" s="85">
        <f>SUM(P118:P118)</f>
      </c>
    </row>
    <row r="120">
      <c r="A120" s="98" t="s">
        <v>442</v>
      </c>
      <c r="B120" s="98" t="s">
        <v>443</v>
      </c>
      <c r="C120" s="100">
        <v>658</v>
      </c>
      <c r="D120" s="98" t="s">
        <v>444</v>
      </c>
      <c r="E120" s="98" t="s">
        <v>445</v>
      </c>
      <c r="F120" s="104">
        <v>45706</v>
      </c>
      <c r="G120" s="104">
        <v>45706</v>
      </c>
      <c r="H120" s="104">
        <v>46070</v>
      </c>
      <c r="J120" s="101">
        <v>1090</v>
      </c>
      <c r="K120" s="98" t="s">
        <v>446</v>
      </c>
      <c r="L120" s="98" t="s">
        <v>447</v>
      </c>
      <c r="M120" s="98" t="s">
        <v>448</v>
      </c>
      <c r="N120" s="98" t="s">
        <v>449</v>
      </c>
      <c r="O120" s="101">
        <v>35</v>
      </c>
      <c r="P120" s="101">
        <v>35</v>
      </c>
      <c r="Q120" s="101">
        <v>0</v>
      </c>
      <c r="R120" s="101">
        <v>150</v>
      </c>
    </row>
    <row r="121">
      <c r="L121" s="98" t="s">
        <v>450</v>
      </c>
      <c r="M121" s="98" t="s">
        <v>451</v>
      </c>
      <c r="N121" s="98" t="s">
        <v>452</v>
      </c>
      <c r="O121" s="101">
        <v>1055</v>
      </c>
      <c r="P121" s="101">
        <v>1055</v>
      </c>
    </row>
    <row r="122">
      <c r="K122" s="96" t="s">
        <v>453</v>
      </c>
      <c r="O122" s="85">
        <f>SUM(O120:O121)</f>
      </c>
      <c r="P122" s="85">
        <f>SUM(P120:P121)</f>
      </c>
    </row>
    <row r="123">
      <c r="A123" s="98" t="s">
        <v>454</v>
      </c>
      <c r="B123" s="98" t="s">
        <v>455</v>
      </c>
      <c r="C123" s="100">
        <v>658</v>
      </c>
      <c r="D123" s="98" t="s">
        <v>456</v>
      </c>
      <c r="E123" s="98" t="s">
        <v>457</v>
      </c>
      <c r="F123" s="104">
        <v>45275</v>
      </c>
      <c r="G123" s="104">
        <v>45658</v>
      </c>
      <c r="H123" s="104">
        <v>46022</v>
      </c>
      <c r="J123" s="101">
        <v>1175</v>
      </c>
      <c r="K123" s="98" t="s">
        <v>458</v>
      </c>
      <c r="L123" s="98" t="s">
        <v>459</v>
      </c>
      <c r="M123" s="98" t="s">
        <v>460</v>
      </c>
      <c r="N123" s="98" t="s">
        <v>461</v>
      </c>
      <c r="O123" s="101">
        <v>35</v>
      </c>
      <c r="P123" s="101">
        <v>35</v>
      </c>
      <c r="Q123" s="101">
        <v>1396.74</v>
      </c>
      <c r="R123" s="101">
        <v>1175</v>
      </c>
    </row>
    <row r="124">
      <c r="L124" s="98" t="s">
        <v>462</v>
      </c>
      <c r="M124" s="98" t="s">
        <v>463</v>
      </c>
      <c r="N124" s="98" t="s">
        <v>464</v>
      </c>
      <c r="O124" s="101">
        <v>1140</v>
      </c>
      <c r="P124" s="101">
        <v>1140</v>
      </c>
    </row>
    <row r="125">
      <c r="L125" s="98" t="s">
        <v>465</v>
      </c>
      <c r="M125" s="98" t="s">
        <v>466</v>
      </c>
      <c r="N125" s="98" t="s">
        <v>467</v>
      </c>
      <c r="O125" s="101">
        <v>50</v>
      </c>
      <c r="P125" s="101">
        <v>0</v>
      </c>
    </row>
    <row r="126">
      <c r="L126" s="98" t="s">
        <v>468</v>
      </c>
      <c r="M126" s="98" t="s">
        <v>469</v>
      </c>
      <c r="N126" s="98" t="s">
        <v>470</v>
      </c>
      <c r="O126" s="101">
        <v>117.5</v>
      </c>
      <c r="P126" s="101">
        <v>0</v>
      </c>
    </row>
    <row r="127">
      <c r="K127" s="96" t="s">
        <v>471</v>
      </c>
      <c r="O127" s="85">
        <f>SUM(O123:O126)</f>
      </c>
      <c r="P127" s="85">
        <f>SUM(P123:P126)</f>
      </c>
    </row>
    <row r="128">
      <c r="A128" s="98" t="s">
        <v>472</v>
      </c>
      <c r="B128" s="98" t="s">
        <v>473</v>
      </c>
      <c r="C128" s="100">
        <v>658</v>
      </c>
      <c r="D128" s="98" t="s">
        <v>474</v>
      </c>
      <c r="E128" s="98" t="s">
        <v>475</v>
      </c>
      <c r="F128" s="104">
        <v>44755</v>
      </c>
      <c r="G128" s="104">
        <v>45505</v>
      </c>
      <c r="H128" s="104">
        <v>45869</v>
      </c>
      <c r="J128" s="101">
        <v>1140</v>
      </c>
      <c r="K128" s="98" t="s">
        <v>476</v>
      </c>
      <c r="L128" s="98" t="s">
        <v>477</v>
      </c>
      <c r="M128" s="98" t="s">
        <v>478</v>
      </c>
      <c r="N128" s="98" t="s">
        <v>479</v>
      </c>
      <c r="O128" s="101">
        <v>1120</v>
      </c>
      <c r="P128" s="101">
        <v>1120</v>
      </c>
      <c r="Q128" s="101">
        <v>0</v>
      </c>
      <c r="R128" s="101">
        <v>250</v>
      </c>
    </row>
    <row r="129">
      <c r="K129" s="96" t="s">
        <v>480</v>
      </c>
      <c r="O129" s="85">
        <f>SUM(O128:O128)</f>
      </c>
      <c r="P129" s="85">
        <f>SUM(P128:P128)</f>
      </c>
    </row>
    <row r="130">
      <c r="A130" s="98" t="s">
        <v>481</v>
      </c>
      <c r="B130" s="98" t="s">
        <v>482</v>
      </c>
      <c r="C130" s="100">
        <v>658</v>
      </c>
      <c r="D130" s="98" t="s">
        <v>483</v>
      </c>
      <c r="E130" s="98" t="s">
        <v>484</v>
      </c>
      <c r="F130" s="104">
        <v>41548</v>
      </c>
      <c r="G130" s="104">
        <v>45717</v>
      </c>
      <c r="H130" s="104">
        <v>46112</v>
      </c>
      <c r="J130" s="101">
        <v>1140</v>
      </c>
      <c r="K130" s="98" t="s">
        <v>485</v>
      </c>
      <c r="L130" s="98" t="s">
        <v>486</v>
      </c>
      <c r="M130" s="98" t="s">
        <v>487</v>
      </c>
      <c r="N130" s="98" t="s">
        <v>488</v>
      </c>
      <c r="O130" s="101">
        <v>1105</v>
      </c>
      <c r="P130" s="101">
        <v>1105</v>
      </c>
      <c r="Q130" s="101">
        <v>0</v>
      </c>
      <c r="R130" s="101">
        <v>550</v>
      </c>
    </row>
    <row r="131">
      <c r="K131" s="96" t="s">
        <v>489</v>
      </c>
      <c r="O131" s="85">
        <f>SUM(O130:O130)</f>
      </c>
      <c r="P131" s="85">
        <f>SUM(P130:P130)</f>
      </c>
    </row>
    <row r="132">
      <c r="A132" s="98" t="s">
        <v>490</v>
      </c>
      <c r="B132" s="98" t="s">
        <v>491</v>
      </c>
      <c r="C132" s="100">
        <v>658</v>
      </c>
      <c r="D132" s="98" t="s">
        <v>492</v>
      </c>
      <c r="E132" s="98" t="s">
        <v>493</v>
      </c>
      <c r="F132" s="104">
        <v>45007</v>
      </c>
      <c r="G132" s="104">
        <v>45748</v>
      </c>
      <c r="H132" s="104">
        <v>46053</v>
      </c>
      <c r="J132" s="101">
        <v>1140</v>
      </c>
      <c r="K132" s="98" t="s">
        <v>494</v>
      </c>
      <c r="L132" s="98" t="s">
        <v>495</v>
      </c>
      <c r="M132" s="98" t="s">
        <v>496</v>
      </c>
      <c r="N132" s="98" t="s">
        <v>497</v>
      </c>
      <c r="O132" s="101">
        <v>1135</v>
      </c>
      <c r="P132" s="101">
        <v>1135</v>
      </c>
      <c r="Q132" s="101">
        <v>0</v>
      </c>
      <c r="R132" s="101">
        <v>150</v>
      </c>
    </row>
    <row r="133">
      <c r="K133" s="96" t="s">
        <v>498</v>
      </c>
      <c r="O133" s="85">
        <f>SUM(O132:O132)</f>
      </c>
      <c r="P133" s="85">
        <f>SUM(P132:P132)</f>
      </c>
    </row>
    <row r="134">
      <c r="A134" s="98" t="s">
        <v>499</v>
      </c>
      <c r="B134" s="98" t="s">
        <v>500</v>
      </c>
      <c r="C134" s="100">
        <v>658</v>
      </c>
      <c r="D134" s="98" t="s">
        <v>501</v>
      </c>
      <c r="E134" s="98" t="s">
        <v>502</v>
      </c>
      <c r="F134" s="104">
        <v>45745</v>
      </c>
      <c r="G134" s="104">
        <v>45745</v>
      </c>
      <c r="H134" s="104">
        <v>46109</v>
      </c>
      <c r="J134" s="101">
        <v>1040</v>
      </c>
      <c r="K134" s="98" t="s">
        <v>503</v>
      </c>
      <c r="L134" s="98" t="s">
        <v>504</v>
      </c>
      <c r="M134" s="98" t="s">
        <v>505</v>
      </c>
      <c r="N134" s="98" t="s">
        <v>506</v>
      </c>
      <c r="O134" s="101">
        <v>40</v>
      </c>
      <c r="P134" s="101">
        <v>40</v>
      </c>
      <c r="Q134" s="101">
        <v>0</v>
      </c>
      <c r="R134" s="101">
        <v>150</v>
      </c>
    </row>
    <row r="135">
      <c r="L135" s="98" t="s">
        <v>507</v>
      </c>
      <c r="M135" s="98" t="s">
        <v>508</v>
      </c>
      <c r="N135" s="98" t="s">
        <v>509</v>
      </c>
      <c r="O135" s="101">
        <v>1000</v>
      </c>
      <c r="P135" s="101">
        <v>1000</v>
      </c>
    </row>
    <row r="136">
      <c r="L136" s="98" t="s">
        <v>510</v>
      </c>
      <c r="M136" s="98" t="s">
        <v>511</v>
      </c>
      <c r="N136" s="98" t="s">
        <v>512</v>
      </c>
      <c r="O136" s="101">
        <v>-75</v>
      </c>
      <c r="P136" s="101">
        <v>0</v>
      </c>
    </row>
    <row r="137">
      <c r="K137" s="96" t="s">
        <v>513</v>
      </c>
      <c r="O137" s="85">
        <f>SUM(O134:O136)</f>
      </c>
      <c r="P137" s="85">
        <f>SUM(P134:P136)</f>
      </c>
    </row>
    <row r="138">
      <c r="A138" s="98" t="s">
        <v>514</v>
      </c>
      <c r="B138" s="98" t="s">
        <v>515</v>
      </c>
      <c r="C138" s="100">
        <v>658</v>
      </c>
      <c r="D138" s="98" t="s">
        <v>516</v>
      </c>
      <c r="E138" s="98" t="s">
        <v>517</v>
      </c>
      <c r="F138" s="104">
        <v>45579</v>
      </c>
      <c r="G138" s="104">
        <v>45579</v>
      </c>
      <c r="H138" s="104">
        <v>45961</v>
      </c>
      <c r="J138" s="101">
        <v>1175</v>
      </c>
      <c r="K138" s="98" t="s">
        <v>518</v>
      </c>
      <c r="L138" s="98" t="s">
        <v>519</v>
      </c>
      <c r="M138" s="98" t="s">
        <v>520</v>
      </c>
      <c r="N138" s="98" t="s">
        <v>521</v>
      </c>
      <c r="O138" s="101">
        <v>35</v>
      </c>
      <c r="P138" s="101">
        <v>35</v>
      </c>
      <c r="Q138" s="101">
        <v>0</v>
      </c>
      <c r="R138" s="101">
        <v>1175</v>
      </c>
    </row>
    <row r="139">
      <c r="L139" s="98" t="s">
        <v>522</v>
      </c>
      <c r="M139" s="98" t="s">
        <v>523</v>
      </c>
      <c r="N139" s="98" t="s">
        <v>524</v>
      </c>
      <c r="O139" s="101">
        <v>1140</v>
      </c>
      <c r="P139" s="101">
        <v>1140</v>
      </c>
    </row>
    <row r="140">
      <c r="L140" s="98" t="s">
        <v>525</v>
      </c>
      <c r="M140" s="98" t="s">
        <v>526</v>
      </c>
      <c r="N140" s="98" t="s">
        <v>527</v>
      </c>
      <c r="O140" s="101">
        <v>-35</v>
      </c>
      <c r="P140" s="101">
        <v>-35</v>
      </c>
    </row>
    <row r="141">
      <c r="K141" s="96" t="s">
        <v>528</v>
      </c>
      <c r="O141" s="85">
        <f>SUM(O138:O140)</f>
      </c>
      <c r="P141" s="85">
        <f>SUM(P138:P140)</f>
      </c>
    </row>
    <row r="142">
      <c r="A142" s="98" t="s">
        <v>529</v>
      </c>
      <c r="B142" s="98" t="s">
        <v>530</v>
      </c>
      <c r="C142" s="100">
        <v>658</v>
      </c>
      <c r="D142" s="98" t="s">
        <v>531</v>
      </c>
      <c r="E142" s="98" t="s">
        <v>532</v>
      </c>
      <c r="F142" s="104">
        <v>45743</v>
      </c>
      <c r="G142" s="104">
        <v>45743</v>
      </c>
      <c r="H142" s="104">
        <v>46107</v>
      </c>
      <c r="J142" s="101">
        <v>990</v>
      </c>
      <c r="K142" s="98" t="s">
        <v>533</v>
      </c>
      <c r="L142" s="98" t="s">
        <v>534</v>
      </c>
      <c r="M142" s="98" t="s">
        <v>535</v>
      </c>
      <c r="N142" s="98" t="s">
        <v>536</v>
      </c>
      <c r="O142" s="101">
        <v>35</v>
      </c>
      <c r="P142" s="101">
        <v>35</v>
      </c>
      <c r="Q142" s="101">
        <v>0</v>
      </c>
      <c r="R142" s="101">
        <v>150</v>
      </c>
    </row>
    <row r="143">
      <c r="L143" s="98" t="s">
        <v>537</v>
      </c>
      <c r="M143" s="98" t="s">
        <v>538</v>
      </c>
      <c r="N143" s="98" t="s">
        <v>539</v>
      </c>
      <c r="O143" s="101">
        <v>955</v>
      </c>
      <c r="P143" s="101">
        <v>955</v>
      </c>
    </row>
    <row r="144">
      <c r="L144" s="98" t="s">
        <v>540</v>
      </c>
      <c r="M144" s="98" t="s">
        <v>541</v>
      </c>
      <c r="N144" s="98" t="s">
        <v>542</v>
      </c>
      <c r="O144" s="101">
        <v>-75</v>
      </c>
      <c r="P144" s="101">
        <v>0</v>
      </c>
    </row>
    <row r="145">
      <c r="K145" s="96" t="s">
        <v>543</v>
      </c>
      <c r="O145" s="85">
        <f>SUM(O142:O144)</f>
      </c>
      <c r="P145" s="85">
        <f>SUM(P142:P144)</f>
      </c>
    </row>
    <row r="146">
      <c r="A146" s="98" t="s">
        <v>544</v>
      </c>
      <c r="B146" s="98" t="s">
        <v>545</v>
      </c>
      <c r="C146" s="100">
        <v>658</v>
      </c>
      <c r="D146" s="98" t="s">
        <v>546</v>
      </c>
      <c r="E146" s="98" t="s">
        <v>547</v>
      </c>
      <c r="F146" s="104">
        <v>43546</v>
      </c>
      <c r="G146" s="104">
        <v>45748</v>
      </c>
      <c r="H146" s="104">
        <v>46112</v>
      </c>
      <c r="J146" s="101">
        <v>1140</v>
      </c>
      <c r="K146" s="98" t="s">
        <v>548</v>
      </c>
      <c r="L146" s="98" t="s">
        <v>549</v>
      </c>
      <c r="M146" s="98" t="s">
        <v>550</v>
      </c>
      <c r="N146" s="98" t="s">
        <v>551</v>
      </c>
      <c r="O146" s="101">
        <v>1035</v>
      </c>
      <c r="P146" s="101">
        <v>1035</v>
      </c>
      <c r="Q146" s="101">
        <v>25</v>
      </c>
      <c r="R146" s="101">
        <v>150</v>
      </c>
    </row>
    <row r="147">
      <c r="L147" s="98" t="s">
        <v>552</v>
      </c>
      <c r="M147" s="98" t="s">
        <v>553</v>
      </c>
      <c r="N147" s="98" t="s">
        <v>554</v>
      </c>
      <c r="O147" s="101">
        <v>25</v>
      </c>
      <c r="P147" s="101">
        <v>0</v>
      </c>
    </row>
    <row r="148">
      <c r="K148" s="96" t="s">
        <v>555</v>
      </c>
      <c r="O148" s="85">
        <f>SUM(O146:O147)</f>
      </c>
      <c r="P148" s="85">
        <f>SUM(P146:P147)</f>
      </c>
    </row>
    <row r="149">
      <c r="A149" s="98" t="s">
        <v>556</v>
      </c>
      <c r="B149" s="98" t="s">
        <v>557</v>
      </c>
      <c r="C149" s="100">
        <v>658</v>
      </c>
      <c r="D149" s="98" t="s">
        <v>558</v>
      </c>
      <c r="E149" s="98" t="s">
        <v>559</v>
      </c>
      <c r="F149" s="104">
        <v>44001</v>
      </c>
      <c r="G149" s="104">
        <v>45566</v>
      </c>
      <c r="H149" s="104">
        <v>45930</v>
      </c>
      <c r="J149" s="101">
        <v>1140</v>
      </c>
      <c r="K149" s="98" t="s">
        <v>560</v>
      </c>
      <c r="L149" s="98" t="s">
        <v>561</v>
      </c>
      <c r="M149" s="98" t="s">
        <v>562</v>
      </c>
      <c r="N149" s="98" t="s">
        <v>563</v>
      </c>
      <c r="O149" s="101">
        <v>1050</v>
      </c>
      <c r="P149" s="101">
        <v>1050</v>
      </c>
      <c r="Q149" s="101">
        <v>-1100.8599999999999</v>
      </c>
      <c r="R149" s="101">
        <v>150</v>
      </c>
    </row>
    <row r="150">
      <c r="K150" s="96" t="s">
        <v>564</v>
      </c>
      <c r="O150" s="85">
        <f>SUM(O149:O149)</f>
      </c>
      <c r="P150" s="85">
        <f>SUM(P149:P149)</f>
      </c>
    </row>
    <row r="151">
      <c r="A151" s="98" t="s">
        <v>565</v>
      </c>
      <c r="B151" s="98" t="s">
        <v>566</v>
      </c>
      <c r="C151" s="100">
        <v>520</v>
      </c>
      <c r="D151" s="98" t="s">
        <v>567</v>
      </c>
      <c r="E151" s="98" t="s">
        <v>568</v>
      </c>
      <c r="F151" s="104">
        <v>45608</v>
      </c>
      <c r="G151" s="104">
        <v>45608</v>
      </c>
      <c r="H151" s="104">
        <v>45991</v>
      </c>
      <c r="J151" s="101">
        <v>1100</v>
      </c>
      <c r="K151" s="98" t="s">
        <v>569</v>
      </c>
      <c r="L151" s="98" t="s">
        <v>570</v>
      </c>
      <c r="M151" s="98" t="s">
        <v>571</v>
      </c>
      <c r="N151" s="98" t="s">
        <v>572</v>
      </c>
      <c r="O151" s="101">
        <v>40</v>
      </c>
      <c r="P151" s="101">
        <v>40</v>
      </c>
      <c r="Q151" s="101">
        <v>-0.59999999999999998</v>
      </c>
      <c r="R151" s="101">
        <v>1100</v>
      </c>
    </row>
    <row r="152">
      <c r="L152" s="98" t="s">
        <v>573</v>
      </c>
      <c r="M152" s="98" t="s">
        <v>574</v>
      </c>
      <c r="N152" s="98" t="s">
        <v>575</v>
      </c>
      <c r="O152" s="101">
        <v>35</v>
      </c>
      <c r="P152" s="101">
        <v>35</v>
      </c>
    </row>
    <row r="153">
      <c r="L153" s="98" t="s">
        <v>576</v>
      </c>
      <c r="M153" s="98" t="s">
        <v>577</v>
      </c>
      <c r="N153" s="98" t="s">
        <v>578</v>
      </c>
      <c r="O153" s="101">
        <v>1025</v>
      </c>
      <c r="P153" s="101">
        <v>1025</v>
      </c>
    </row>
    <row r="154">
      <c r="K154" s="96" t="s">
        <v>579</v>
      </c>
      <c r="O154" s="85">
        <f>SUM(O151:O153)</f>
      </c>
      <c r="P154" s="85">
        <f>SUM(P151:P153)</f>
      </c>
    </row>
    <row r="155">
      <c r="A155" s="98" t="s">
        <v>580</v>
      </c>
      <c r="B155" s="98" t="s">
        <v>581</v>
      </c>
      <c r="C155" s="100">
        <v>520</v>
      </c>
      <c r="D155" s="98" t="s">
        <v>582</v>
      </c>
      <c r="E155" s="98" t="s">
        <v>583</v>
      </c>
      <c r="F155" s="104">
        <v>45611</v>
      </c>
      <c r="G155" s="104">
        <v>45611</v>
      </c>
      <c r="H155" s="104">
        <v>45991</v>
      </c>
      <c r="J155" s="101">
        <v>1140</v>
      </c>
      <c r="K155" s="98" t="s">
        <v>584</v>
      </c>
      <c r="L155" s="98" t="s">
        <v>585</v>
      </c>
      <c r="M155" s="98" t="s">
        <v>586</v>
      </c>
      <c r="N155" s="98" t="s">
        <v>587</v>
      </c>
      <c r="O155" s="101">
        <v>80</v>
      </c>
      <c r="P155" s="101">
        <v>115</v>
      </c>
      <c r="Q155" s="101">
        <v>0</v>
      </c>
      <c r="R155" s="101">
        <v>150</v>
      </c>
    </row>
    <row r="156">
      <c r="L156" s="98" t="s">
        <v>588</v>
      </c>
      <c r="M156" s="98" t="s">
        <v>589</v>
      </c>
      <c r="N156" s="98" t="s">
        <v>590</v>
      </c>
      <c r="O156" s="101">
        <v>35</v>
      </c>
      <c r="P156" s="101">
        <v>0</v>
      </c>
    </row>
    <row r="157">
      <c r="L157" s="98" t="s">
        <v>591</v>
      </c>
      <c r="M157" s="98" t="s">
        <v>592</v>
      </c>
      <c r="N157" s="98" t="s">
        <v>593</v>
      </c>
      <c r="O157" s="101">
        <v>1025</v>
      </c>
      <c r="P157" s="101">
        <v>1025</v>
      </c>
    </row>
    <row r="158">
      <c r="K158" s="96" t="s">
        <v>594</v>
      </c>
      <c r="O158" s="85">
        <f>SUM(O155:O157)</f>
      </c>
      <c r="P158" s="85">
        <f>SUM(P155:P157)</f>
      </c>
    </row>
    <row r="159">
      <c r="A159" s="98" t="s">
        <v>595</v>
      </c>
      <c r="B159" s="98" t="s">
        <v>596</v>
      </c>
      <c r="C159" s="100">
        <v>520</v>
      </c>
      <c r="D159" s="98" t="s">
        <v>597</v>
      </c>
      <c r="E159" s="98" t="s">
        <v>598</v>
      </c>
      <c r="F159" s="104">
        <v>45747</v>
      </c>
      <c r="G159" s="104">
        <v>45747</v>
      </c>
      <c r="H159" s="104">
        <v>46142</v>
      </c>
      <c r="J159" s="101">
        <v>935</v>
      </c>
      <c r="K159" s="98" t="s">
        <v>599</v>
      </c>
      <c r="L159" s="98" t="s">
        <v>600</v>
      </c>
      <c r="M159" s="98" t="s">
        <v>601</v>
      </c>
      <c r="N159" s="98" t="s">
        <v>602</v>
      </c>
      <c r="O159" s="101">
        <v>40</v>
      </c>
      <c r="P159" s="101">
        <v>40</v>
      </c>
      <c r="Q159" s="101">
        <v>-935</v>
      </c>
      <c r="R159" s="101">
        <v>150</v>
      </c>
    </row>
    <row r="160">
      <c r="L160" s="98" t="s">
        <v>603</v>
      </c>
      <c r="M160" s="98" t="s">
        <v>604</v>
      </c>
      <c r="N160" s="98" t="s">
        <v>605</v>
      </c>
      <c r="O160" s="101">
        <v>895</v>
      </c>
      <c r="P160" s="101">
        <v>895</v>
      </c>
    </row>
    <row r="161">
      <c r="L161" s="98" t="s">
        <v>606</v>
      </c>
      <c r="M161" s="98" t="s">
        <v>607</v>
      </c>
      <c r="N161" s="98" t="s">
        <v>608</v>
      </c>
      <c r="O161" s="101">
        <v>-935</v>
      </c>
      <c r="P161" s="101">
        <v>0</v>
      </c>
    </row>
    <row r="162">
      <c r="K162" s="96" t="s">
        <v>609</v>
      </c>
      <c r="O162" s="85">
        <f>SUM(O159:O161)</f>
      </c>
      <c r="P162" s="85">
        <f>SUM(P159:P161)</f>
      </c>
    </row>
    <row r="163">
      <c r="A163" s="98" t="s">
        <v>610</v>
      </c>
      <c r="B163" s="98" t="s">
        <v>611</v>
      </c>
      <c r="C163" s="100">
        <v>520</v>
      </c>
      <c r="D163" s="98" t="s">
        <v>612</v>
      </c>
      <c r="E163" s="98" t="s">
        <v>613</v>
      </c>
      <c r="J163" s="101">
        <v>935</v>
      </c>
      <c r="K163" s="98" t="s">
        <v>614</v>
      </c>
      <c r="L163" s="98" t="s">
        <v>614</v>
      </c>
      <c r="O163" s="101">
        <v>0</v>
      </c>
      <c r="P163" s="101">
        <v>0</v>
      </c>
      <c r="R163" s="101">
        <v>0</v>
      </c>
    </row>
    <row r="164">
      <c r="K164" s="96" t="s">
        <v>615</v>
      </c>
      <c r="O164" s="85">
        <f>SUM(O163:O163)</f>
      </c>
      <c r="P164" s="85">
        <f>SUM(P163:P163)</f>
      </c>
    </row>
    <row r="165">
      <c r="A165" s="98" t="s">
        <v>616</v>
      </c>
      <c r="B165" s="98" t="s">
        <v>617</v>
      </c>
      <c r="C165" s="100">
        <v>520</v>
      </c>
      <c r="D165" s="98" t="s">
        <v>618</v>
      </c>
      <c r="E165" s="98" t="s">
        <v>619</v>
      </c>
      <c r="F165" s="104">
        <v>45710</v>
      </c>
      <c r="G165" s="104">
        <v>45710</v>
      </c>
      <c r="H165" s="104">
        <v>46080</v>
      </c>
      <c r="J165" s="101">
        <v>1070</v>
      </c>
      <c r="K165" s="98" t="s">
        <v>620</v>
      </c>
      <c r="L165" s="98" t="s">
        <v>621</v>
      </c>
      <c r="M165" s="98" t="s">
        <v>622</v>
      </c>
      <c r="N165" s="98" t="s">
        <v>623</v>
      </c>
      <c r="O165" s="101">
        <v>35</v>
      </c>
      <c r="P165" s="101">
        <v>40</v>
      </c>
      <c r="Q165" s="101">
        <v>0</v>
      </c>
      <c r="R165" s="101">
        <v>150</v>
      </c>
    </row>
    <row r="166">
      <c r="L166" s="98" t="s">
        <v>624</v>
      </c>
      <c r="M166" s="98" t="s">
        <v>625</v>
      </c>
      <c r="N166" s="98" t="s">
        <v>626</v>
      </c>
      <c r="O166" s="101">
        <v>40</v>
      </c>
      <c r="P166" s="101">
        <v>35</v>
      </c>
    </row>
    <row r="167">
      <c r="L167" s="98" t="s">
        <v>627</v>
      </c>
      <c r="M167" s="98" t="s">
        <v>628</v>
      </c>
      <c r="N167" s="98" t="s">
        <v>629</v>
      </c>
      <c r="O167" s="101">
        <v>995</v>
      </c>
      <c r="P167" s="101">
        <v>995</v>
      </c>
    </row>
    <row r="168">
      <c r="K168" s="96" t="s">
        <v>630</v>
      </c>
      <c r="O168" s="85">
        <f>SUM(O165:O167)</f>
      </c>
      <c r="P168" s="85">
        <f>SUM(P165:P167)</f>
      </c>
    </row>
    <row r="169">
      <c r="A169" s="98" t="s">
        <v>631</v>
      </c>
      <c r="B169" s="98" t="s">
        <v>632</v>
      </c>
      <c r="C169" s="100">
        <v>520</v>
      </c>
      <c r="D169" s="98" t="s">
        <v>633</v>
      </c>
      <c r="E169" s="98" t="s">
        <v>634</v>
      </c>
      <c r="F169" s="104">
        <v>45731</v>
      </c>
      <c r="G169" s="104">
        <v>45731</v>
      </c>
      <c r="H169" s="104">
        <v>46095</v>
      </c>
      <c r="J169" s="101">
        <v>1030</v>
      </c>
      <c r="K169" s="98" t="s">
        <v>635</v>
      </c>
      <c r="L169" s="98" t="s">
        <v>636</v>
      </c>
      <c r="M169" s="98" t="s">
        <v>637</v>
      </c>
      <c r="N169" s="98" t="s">
        <v>638</v>
      </c>
      <c r="O169" s="101">
        <v>40</v>
      </c>
      <c r="P169" s="101">
        <v>35</v>
      </c>
      <c r="Q169" s="101">
        <v>0</v>
      </c>
      <c r="R169" s="101">
        <v>150</v>
      </c>
    </row>
    <row r="170">
      <c r="L170" s="98" t="s">
        <v>639</v>
      </c>
      <c r="M170" s="98" t="s">
        <v>640</v>
      </c>
      <c r="N170" s="98" t="s">
        <v>641</v>
      </c>
      <c r="O170" s="101">
        <v>35</v>
      </c>
      <c r="P170" s="101">
        <v>40</v>
      </c>
    </row>
    <row r="171">
      <c r="L171" s="98" t="s">
        <v>642</v>
      </c>
      <c r="M171" s="98" t="s">
        <v>643</v>
      </c>
      <c r="N171" s="98" t="s">
        <v>644</v>
      </c>
      <c r="O171" s="101">
        <v>995</v>
      </c>
      <c r="P171" s="101">
        <v>995</v>
      </c>
    </row>
    <row r="172">
      <c r="K172" s="96" t="s">
        <v>645</v>
      </c>
      <c r="O172" s="85">
        <f>SUM(O169:O171)</f>
      </c>
      <c r="P172" s="85">
        <f>SUM(P169:P171)</f>
      </c>
    </row>
    <row r="173">
      <c r="A173" s="98" t="s">
        <v>646</v>
      </c>
      <c r="B173" s="98" t="s">
        <v>647</v>
      </c>
      <c r="C173" s="100">
        <v>520</v>
      </c>
      <c r="D173" s="98" t="s">
        <v>648</v>
      </c>
      <c r="E173" s="98" t="s">
        <v>649</v>
      </c>
      <c r="F173" s="104">
        <v>45516</v>
      </c>
      <c r="G173" s="104">
        <v>45516</v>
      </c>
      <c r="H173" s="104">
        <v>45900</v>
      </c>
      <c r="J173" s="101">
        <v>1050</v>
      </c>
      <c r="K173" s="98" t="s">
        <v>650</v>
      </c>
      <c r="L173" s="98" t="s">
        <v>651</v>
      </c>
      <c r="M173" s="98" t="s">
        <v>652</v>
      </c>
      <c r="N173" s="98" t="s">
        <v>653</v>
      </c>
      <c r="O173" s="101">
        <v>1050</v>
      </c>
      <c r="P173" s="101">
        <v>1050</v>
      </c>
      <c r="Q173" s="101">
        <v>0</v>
      </c>
      <c r="R173" s="101">
        <v>150</v>
      </c>
    </row>
    <row r="174">
      <c r="K174" s="96" t="s">
        <v>654</v>
      </c>
      <c r="O174" s="85">
        <f>SUM(O173:O173)</f>
      </c>
      <c r="P174" s="85">
        <f>SUM(P173:P173)</f>
      </c>
    </row>
    <row r="175">
      <c r="A175" s="98" t="s">
        <v>655</v>
      </c>
      <c r="B175" s="98" t="s">
        <v>656</v>
      </c>
      <c r="C175" s="100">
        <v>520</v>
      </c>
      <c r="D175" s="98" t="s">
        <v>657</v>
      </c>
      <c r="E175" s="98" t="s">
        <v>658</v>
      </c>
      <c r="F175" s="104">
        <v>39676</v>
      </c>
      <c r="G175" s="104">
        <v>45748</v>
      </c>
      <c r="H175" s="104">
        <v>46112</v>
      </c>
      <c r="J175" s="101">
        <v>1050</v>
      </c>
      <c r="K175" s="98" t="s">
        <v>659</v>
      </c>
      <c r="L175" s="98" t="s">
        <v>660</v>
      </c>
      <c r="M175" s="98" t="s">
        <v>661</v>
      </c>
      <c r="N175" s="98" t="s">
        <v>662</v>
      </c>
      <c r="O175" s="101">
        <v>980</v>
      </c>
      <c r="P175" s="101">
        <v>980</v>
      </c>
      <c r="Q175" s="101">
        <v>0</v>
      </c>
      <c r="R175" s="101">
        <v>150</v>
      </c>
    </row>
    <row r="176">
      <c r="K176" s="96" t="s">
        <v>663</v>
      </c>
      <c r="O176" s="85">
        <f>SUM(O175:O175)</f>
      </c>
      <c r="P176" s="85">
        <f>SUM(P175:P175)</f>
      </c>
    </row>
    <row r="177">
      <c r="A177" s="98" t="s">
        <v>664</v>
      </c>
      <c r="B177" s="98" t="s">
        <v>665</v>
      </c>
      <c r="C177" s="100">
        <v>520</v>
      </c>
      <c r="D177" s="98" t="s">
        <v>666</v>
      </c>
      <c r="E177" s="98" t="s">
        <v>667</v>
      </c>
      <c r="F177" s="104">
        <v>41919</v>
      </c>
      <c r="G177" s="104">
        <v>45566</v>
      </c>
      <c r="H177" s="104">
        <v>45930</v>
      </c>
      <c r="J177" s="101">
        <v>1050</v>
      </c>
      <c r="K177" s="98" t="s">
        <v>668</v>
      </c>
      <c r="L177" s="98" t="s">
        <v>669</v>
      </c>
      <c r="M177" s="98" t="s">
        <v>670</v>
      </c>
      <c r="N177" s="98" t="s">
        <v>671</v>
      </c>
      <c r="O177" s="101">
        <v>950</v>
      </c>
      <c r="P177" s="101">
        <v>950</v>
      </c>
      <c r="Q177" s="101">
        <v>0</v>
      </c>
      <c r="R177" s="101">
        <v>150</v>
      </c>
    </row>
    <row r="178">
      <c r="K178" s="96" t="s">
        <v>672</v>
      </c>
      <c r="O178" s="85">
        <f>SUM(O177:O177)</f>
      </c>
      <c r="P178" s="85">
        <f>SUM(P177:P177)</f>
      </c>
    </row>
    <row r="179">
      <c r="A179" s="98" t="s">
        <v>673</v>
      </c>
      <c r="B179" s="98" t="s">
        <v>674</v>
      </c>
      <c r="C179" s="100">
        <v>520</v>
      </c>
      <c r="D179" s="98" t="s">
        <v>675</v>
      </c>
      <c r="E179" s="98" t="s">
        <v>676</v>
      </c>
      <c r="F179" s="104">
        <v>43325</v>
      </c>
      <c r="G179" s="104">
        <v>45505</v>
      </c>
      <c r="H179" s="104">
        <v>45869</v>
      </c>
      <c r="J179" s="101">
        <v>1085</v>
      </c>
      <c r="K179" s="98" t="s">
        <v>677</v>
      </c>
      <c r="L179" s="98" t="s">
        <v>678</v>
      </c>
      <c r="M179" s="98" t="s">
        <v>679</v>
      </c>
      <c r="N179" s="98" t="s">
        <v>680</v>
      </c>
      <c r="O179" s="101">
        <v>35</v>
      </c>
      <c r="P179" s="101">
        <v>35</v>
      </c>
      <c r="Q179" s="101">
        <v>0</v>
      </c>
      <c r="R179" s="101">
        <v>350</v>
      </c>
    </row>
    <row r="180">
      <c r="L180" s="98" t="s">
        <v>681</v>
      </c>
      <c r="M180" s="98" t="s">
        <v>682</v>
      </c>
      <c r="N180" s="98" t="s">
        <v>683</v>
      </c>
      <c r="O180" s="101">
        <v>970</v>
      </c>
      <c r="P180" s="101">
        <v>970</v>
      </c>
    </row>
    <row r="181">
      <c r="K181" s="96" t="s">
        <v>684</v>
      </c>
      <c r="O181" s="85">
        <f>SUM(O179:O180)</f>
      </c>
      <c r="P181" s="85">
        <f>SUM(P179:P180)</f>
      </c>
    </row>
    <row r="182">
      <c r="A182" s="98" t="s">
        <v>685</v>
      </c>
      <c r="B182" s="98" t="s">
        <v>686</v>
      </c>
      <c r="C182" s="100">
        <v>520</v>
      </c>
      <c r="D182" s="98" t="s">
        <v>687</v>
      </c>
      <c r="E182" s="98" t="s">
        <v>688</v>
      </c>
      <c r="F182" s="104">
        <v>45279</v>
      </c>
      <c r="G182" s="104">
        <v>45658</v>
      </c>
      <c r="H182" s="104">
        <v>45991</v>
      </c>
      <c r="J182" s="101">
        <v>1050</v>
      </c>
      <c r="K182" s="98" t="s">
        <v>689</v>
      </c>
      <c r="L182" s="98" t="s">
        <v>690</v>
      </c>
      <c r="M182" s="98" t="s">
        <v>691</v>
      </c>
      <c r="N182" s="98" t="s">
        <v>692</v>
      </c>
      <c r="O182" s="101">
        <v>1050</v>
      </c>
      <c r="P182" s="101">
        <v>1050</v>
      </c>
      <c r="Q182" s="101">
        <v>0</v>
      </c>
      <c r="R182" s="101">
        <v>150</v>
      </c>
    </row>
    <row r="183">
      <c r="K183" s="96" t="s">
        <v>693</v>
      </c>
      <c r="O183" s="85">
        <f>SUM(O182:O182)</f>
      </c>
      <c r="P183" s="85">
        <f>SUM(P182:P182)</f>
      </c>
    </row>
    <row r="184">
      <c r="A184" s="98" t="s">
        <v>694</v>
      </c>
      <c r="B184" s="98" t="s">
        <v>695</v>
      </c>
      <c r="C184" s="100">
        <v>520</v>
      </c>
      <c r="D184" s="98" t="s">
        <v>696</v>
      </c>
      <c r="E184" s="98" t="s">
        <v>697</v>
      </c>
      <c r="F184" s="104">
        <v>45694</v>
      </c>
      <c r="G184" s="104">
        <v>45694</v>
      </c>
      <c r="H184" s="104">
        <v>46058</v>
      </c>
      <c r="J184" s="101">
        <v>995</v>
      </c>
      <c r="K184" s="98" t="s">
        <v>698</v>
      </c>
      <c r="L184" s="98" t="s">
        <v>699</v>
      </c>
      <c r="M184" s="98" t="s">
        <v>700</v>
      </c>
      <c r="N184" s="98" t="s">
        <v>701</v>
      </c>
      <c r="O184" s="101">
        <v>995</v>
      </c>
      <c r="P184" s="101">
        <v>995</v>
      </c>
      <c r="Q184" s="101">
        <v>0</v>
      </c>
      <c r="R184" s="101">
        <v>150</v>
      </c>
    </row>
    <row r="185">
      <c r="K185" s="96" t="s">
        <v>702</v>
      </c>
      <c r="O185" s="85">
        <f>SUM(O184:O184)</f>
      </c>
      <c r="P185" s="85">
        <f>SUM(P184:P184)</f>
      </c>
    </row>
    <row r="186">
      <c r="A186" s="98" t="s">
        <v>703</v>
      </c>
      <c r="B186" s="98" t="s">
        <v>704</v>
      </c>
      <c r="C186" s="100">
        <v>520</v>
      </c>
      <c r="D186" s="98" t="s">
        <v>705</v>
      </c>
      <c r="E186" s="98" t="s">
        <v>706</v>
      </c>
      <c r="F186" s="104">
        <v>44993</v>
      </c>
      <c r="G186" s="104">
        <v>45748</v>
      </c>
      <c r="H186" s="104">
        <v>46112</v>
      </c>
      <c r="J186" s="101">
        <v>1085</v>
      </c>
      <c r="K186" s="98" t="s">
        <v>707</v>
      </c>
      <c r="L186" s="98" t="s">
        <v>708</v>
      </c>
      <c r="M186" s="98" t="s">
        <v>709</v>
      </c>
      <c r="N186" s="98" t="s">
        <v>710</v>
      </c>
      <c r="O186" s="101">
        <v>35</v>
      </c>
      <c r="P186" s="101">
        <v>35</v>
      </c>
      <c r="Q186" s="101">
        <v>1207.1700000000001</v>
      </c>
      <c r="R186" s="101">
        <v>1240</v>
      </c>
    </row>
    <row r="187">
      <c r="L187" s="98" t="s">
        <v>711</v>
      </c>
      <c r="M187" s="98" t="s">
        <v>712</v>
      </c>
      <c r="N187" s="98" t="s">
        <v>713</v>
      </c>
      <c r="O187" s="101">
        <v>1020</v>
      </c>
      <c r="P187" s="101">
        <v>1020</v>
      </c>
    </row>
    <row r="188">
      <c r="L188" s="98" t="s">
        <v>714</v>
      </c>
      <c r="M188" s="98" t="s">
        <v>715</v>
      </c>
      <c r="N188" s="98" t="s">
        <v>716</v>
      </c>
      <c r="O188" s="101">
        <v>105.5</v>
      </c>
      <c r="P188" s="101">
        <v>0</v>
      </c>
    </row>
    <row r="189">
      <c r="K189" s="96" t="s">
        <v>717</v>
      </c>
      <c r="O189" s="85">
        <f>SUM(O186:O188)</f>
      </c>
      <c r="P189" s="85">
        <f>SUM(P186:P188)</f>
      </c>
    </row>
    <row r="190">
      <c r="A190" s="98" t="s">
        <v>718</v>
      </c>
      <c r="B190" s="98" t="s">
        <v>719</v>
      </c>
      <c r="C190" s="100">
        <v>520</v>
      </c>
      <c r="D190" s="98" t="s">
        <v>720</v>
      </c>
      <c r="E190" s="98" t="s">
        <v>721</v>
      </c>
      <c r="F190" s="104">
        <v>44610</v>
      </c>
      <c r="G190" s="104">
        <v>45597</v>
      </c>
      <c r="H190" s="104">
        <v>45777</v>
      </c>
      <c r="I190" s="104">
        <v>45796</v>
      </c>
      <c r="J190" s="101">
        <v>930</v>
      </c>
      <c r="K190" s="98" t="s">
        <v>722</v>
      </c>
      <c r="L190" s="98" t="s">
        <v>723</v>
      </c>
      <c r="M190" s="98" t="s">
        <v>724</v>
      </c>
      <c r="N190" s="98" t="s">
        <v>725</v>
      </c>
      <c r="O190" s="101">
        <v>35</v>
      </c>
      <c r="P190" s="101">
        <v>35</v>
      </c>
      <c r="Q190" s="101">
        <v>-0.68000000000000005</v>
      </c>
      <c r="R190" s="101">
        <v>150</v>
      </c>
    </row>
    <row r="191">
      <c r="L191" s="98" t="s">
        <v>726</v>
      </c>
      <c r="M191" s="98" t="s">
        <v>727</v>
      </c>
      <c r="N191" s="98" t="s">
        <v>728</v>
      </c>
      <c r="O191" s="101">
        <v>1065</v>
      </c>
      <c r="P191" s="101">
        <v>1065</v>
      </c>
    </row>
    <row r="192">
      <c r="K192" s="96" t="s">
        <v>729</v>
      </c>
      <c r="O192" s="85">
        <f>SUM(O190:O191)</f>
      </c>
      <c r="P192" s="85">
        <f>SUM(P190:P191)</f>
      </c>
    </row>
    <row r="193">
      <c r="A193" s="98" t="s">
        <v>730</v>
      </c>
      <c r="B193" s="98" t="s">
        <v>731</v>
      </c>
      <c r="C193" s="100">
        <v>520</v>
      </c>
      <c r="D193" s="98" t="s">
        <v>732</v>
      </c>
      <c r="E193" s="98" t="s">
        <v>733</v>
      </c>
      <c r="F193" s="104">
        <v>45490</v>
      </c>
      <c r="G193" s="104">
        <v>45490</v>
      </c>
      <c r="H193" s="104">
        <v>45869</v>
      </c>
      <c r="J193" s="101">
        <v>1050</v>
      </c>
      <c r="K193" s="98" t="s">
        <v>734</v>
      </c>
      <c r="L193" s="98" t="s">
        <v>735</v>
      </c>
      <c r="M193" s="98" t="s">
        <v>736</v>
      </c>
      <c r="N193" s="98" t="s">
        <v>737</v>
      </c>
      <c r="O193" s="101">
        <v>1050</v>
      </c>
      <c r="P193" s="101">
        <v>1050</v>
      </c>
      <c r="Q193" s="101">
        <v>0</v>
      </c>
      <c r="R193" s="101">
        <v>150</v>
      </c>
    </row>
    <row r="194">
      <c r="K194" s="96" t="s">
        <v>738</v>
      </c>
      <c r="O194" s="85">
        <f>SUM(O193:O193)</f>
      </c>
      <c r="P194" s="85">
        <f>SUM(P193:P193)</f>
      </c>
    </row>
    <row r="195">
      <c r="A195" s="98" t="s">
        <v>739</v>
      </c>
      <c r="B195" s="98" t="s">
        <v>740</v>
      </c>
      <c r="C195" s="100">
        <v>520</v>
      </c>
      <c r="D195" s="98" t="s">
        <v>741</v>
      </c>
      <c r="E195" s="98" t="s">
        <v>742</v>
      </c>
      <c r="F195" s="104">
        <v>45105</v>
      </c>
      <c r="G195" s="104">
        <v>45505</v>
      </c>
      <c r="H195" s="104">
        <v>45869</v>
      </c>
      <c r="J195" s="101">
        <v>1050</v>
      </c>
      <c r="K195" s="98" t="s">
        <v>743</v>
      </c>
      <c r="L195" s="98" t="s">
        <v>744</v>
      </c>
      <c r="M195" s="98" t="s">
        <v>745</v>
      </c>
      <c r="N195" s="98" t="s">
        <v>746</v>
      </c>
      <c r="O195" s="101">
        <v>1050</v>
      </c>
      <c r="P195" s="101">
        <v>1050</v>
      </c>
      <c r="Q195" s="101">
        <v>0</v>
      </c>
      <c r="R195" s="101">
        <v>350</v>
      </c>
    </row>
    <row r="196">
      <c r="K196" s="96" t="s">
        <v>747</v>
      </c>
      <c r="O196" s="85">
        <f>SUM(O195:O195)</f>
      </c>
      <c r="P196" s="85">
        <f>SUM(P195:P195)</f>
      </c>
    </row>
    <row r="197">
      <c r="A197" s="98" t="s">
        <v>748</v>
      </c>
      <c r="B197" s="98" t="s">
        <v>749</v>
      </c>
      <c r="C197" s="100">
        <v>1033</v>
      </c>
      <c r="D197" s="98" t="s">
        <v>750</v>
      </c>
      <c r="E197" s="98" t="s">
        <v>751</v>
      </c>
      <c r="F197" s="104">
        <v>44142</v>
      </c>
      <c r="G197" s="104">
        <v>45627</v>
      </c>
      <c r="H197" s="104">
        <v>45991</v>
      </c>
      <c r="J197" s="101">
        <v>1575</v>
      </c>
      <c r="K197" s="98" t="s">
        <v>752</v>
      </c>
      <c r="L197" s="98" t="s">
        <v>753</v>
      </c>
      <c r="M197" s="98" t="s">
        <v>754</v>
      </c>
      <c r="N197" s="98" t="s">
        <v>755</v>
      </c>
      <c r="O197" s="101">
        <v>35</v>
      </c>
      <c r="P197" s="101">
        <v>35</v>
      </c>
      <c r="Q197" s="101">
        <v>0</v>
      </c>
      <c r="R197" s="101">
        <v>250</v>
      </c>
    </row>
    <row r="198">
      <c r="L198" s="98" t="s">
        <v>756</v>
      </c>
      <c r="M198" s="98" t="s">
        <v>757</v>
      </c>
      <c r="N198" s="98" t="s">
        <v>758</v>
      </c>
      <c r="O198" s="101">
        <v>1605</v>
      </c>
      <c r="P198" s="101">
        <v>1605</v>
      </c>
    </row>
    <row r="199">
      <c r="K199" s="96" t="s">
        <v>759</v>
      </c>
      <c r="O199" s="85">
        <f>SUM(O197:O198)</f>
      </c>
      <c r="P199" s="85">
        <f>SUM(P197:P198)</f>
      </c>
    </row>
    <row r="200">
      <c r="A200" s="98" t="s">
        <v>760</v>
      </c>
      <c r="B200" s="98" t="s">
        <v>761</v>
      </c>
      <c r="C200" s="100">
        <v>1033</v>
      </c>
      <c r="D200" s="98" t="s">
        <v>762</v>
      </c>
      <c r="E200" s="98" t="s">
        <v>763</v>
      </c>
      <c r="F200" s="104">
        <v>45446</v>
      </c>
      <c r="G200" s="104">
        <v>45446</v>
      </c>
      <c r="H200" s="104">
        <v>45838</v>
      </c>
      <c r="J200" s="101">
        <v>1540</v>
      </c>
      <c r="K200" s="98" t="s">
        <v>764</v>
      </c>
      <c r="L200" s="98" t="s">
        <v>765</v>
      </c>
      <c r="M200" s="98" t="s">
        <v>766</v>
      </c>
      <c r="N200" s="98" t="s">
        <v>767</v>
      </c>
      <c r="O200" s="101">
        <v>1540</v>
      </c>
      <c r="P200" s="101">
        <v>1540</v>
      </c>
      <c r="Q200" s="101">
        <v>0</v>
      </c>
      <c r="R200" s="101">
        <v>1540</v>
      </c>
    </row>
    <row r="201">
      <c r="K201" s="96" t="s">
        <v>768</v>
      </c>
      <c r="O201" s="85">
        <f>SUM(O200:O200)</f>
      </c>
      <c r="P201" s="85">
        <f>SUM(P200:P200)</f>
      </c>
    </row>
    <row r="202">
      <c r="A202" s="98" t="s">
        <v>769</v>
      </c>
      <c r="B202" s="98" t="s">
        <v>770</v>
      </c>
      <c r="C202" s="100">
        <v>1033</v>
      </c>
      <c r="D202" s="98" t="s">
        <v>771</v>
      </c>
      <c r="E202" s="98" t="s">
        <v>772</v>
      </c>
      <c r="F202" s="104">
        <v>45646</v>
      </c>
      <c r="G202" s="104">
        <v>45646</v>
      </c>
      <c r="H202" s="104">
        <v>46022</v>
      </c>
      <c r="J202" s="101">
        <v>1590</v>
      </c>
      <c r="K202" s="98" t="s">
        <v>773</v>
      </c>
      <c r="L202" s="98" t="s">
        <v>774</v>
      </c>
      <c r="M202" s="98" t="s">
        <v>775</v>
      </c>
      <c r="N202" s="98" t="s">
        <v>776</v>
      </c>
      <c r="O202" s="101">
        <v>35</v>
      </c>
      <c r="P202" s="101">
        <v>0</v>
      </c>
      <c r="Q202" s="101">
        <v>0</v>
      </c>
      <c r="R202" s="101">
        <v>250</v>
      </c>
    </row>
    <row r="203">
      <c r="L203" s="98" t="s">
        <v>777</v>
      </c>
      <c r="M203" s="98" t="s">
        <v>778</v>
      </c>
      <c r="N203" s="98" t="s">
        <v>779</v>
      </c>
      <c r="O203" s="101">
        <v>40</v>
      </c>
      <c r="P203" s="101">
        <v>75</v>
      </c>
    </row>
    <row r="204">
      <c r="L204" s="98" t="s">
        <v>780</v>
      </c>
      <c r="M204" s="98" t="s">
        <v>781</v>
      </c>
      <c r="N204" s="98" t="s">
        <v>782</v>
      </c>
      <c r="O204" s="101">
        <v>1515</v>
      </c>
      <c r="P204" s="101">
        <v>1515</v>
      </c>
    </row>
    <row r="205">
      <c r="K205" s="96" t="s">
        <v>783</v>
      </c>
      <c r="O205" s="85">
        <f>SUM(O202:O204)</f>
      </c>
      <c r="P205" s="85">
        <f>SUM(P202:P204)</f>
      </c>
    </row>
    <row r="206">
      <c r="A206" s="98" t="s">
        <v>784</v>
      </c>
      <c r="B206" s="98" t="s">
        <v>785</v>
      </c>
      <c r="C206" s="100">
        <v>1033</v>
      </c>
      <c r="D206" s="98" t="s">
        <v>786</v>
      </c>
      <c r="E206" s="98" t="s">
        <v>787</v>
      </c>
      <c r="F206" s="104">
        <v>42706</v>
      </c>
      <c r="G206" s="104">
        <v>45566</v>
      </c>
      <c r="H206" s="104">
        <v>45930</v>
      </c>
      <c r="J206" s="101">
        <v>1540</v>
      </c>
      <c r="K206" s="98" t="s">
        <v>788</v>
      </c>
      <c r="L206" s="98" t="s">
        <v>789</v>
      </c>
      <c r="M206" s="98" t="s">
        <v>790</v>
      </c>
      <c r="N206" s="98" t="s">
        <v>791</v>
      </c>
      <c r="O206" s="101">
        <v>1545</v>
      </c>
      <c r="P206" s="101">
        <v>1545</v>
      </c>
      <c r="Q206" s="101">
        <v>0</v>
      </c>
      <c r="R206" s="101">
        <v>250</v>
      </c>
    </row>
    <row r="207">
      <c r="L207" s="98" t="s">
        <v>792</v>
      </c>
      <c r="M207" s="98" t="s">
        <v>793</v>
      </c>
      <c r="N207" s="98" t="s">
        <v>794</v>
      </c>
      <c r="O207" s="101">
        <v>-46</v>
      </c>
      <c r="P207" s="101">
        <v>-46</v>
      </c>
    </row>
    <row r="208">
      <c r="K208" s="96" t="s">
        <v>795</v>
      </c>
      <c r="O208" s="85">
        <f>SUM(O206:O207)</f>
      </c>
      <c r="P208" s="85">
        <f>SUM(P206:P207)</f>
      </c>
    </row>
    <row r="209">
      <c r="A209" s="98" t="s">
        <v>796</v>
      </c>
      <c r="B209" s="98" t="s">
        <v>797</v>
      </c>
      <c r="C209" s="100">
        <v>1033</v>
      </c>
      <c r="D209" s="98" t="s">
        <v>798</v>
      </c>
      <c r="E209" s="98" t="s">
        <v>799</v>
      </c>
      <c r="F209" s="104">
        <v>44614</v>
      </c>
      <c r="G209" s="104">
        <v>45717</v>
      </c>
      <c r="H209" s="104">
        <v>46081</v>
      </c>
      <c r="J209" s="101">
        <v>1560</v>
      </c>
      <c r="K209" s="98" t="s">
        <v>800</v>
      </c>
      <c r="L209" s="98" t="s">
        <v>801</v>
      </c>
      <c r="M209" s="98" t="s">
        <v>802</v>
      </c>
      <c r="N209" s="98" t="s">
        <v>803</v>
      </c>
      <c r="O209" s="101">
        <v>40</v>
      </c>
      <c r="P209" s="101">
        <v>35</v>
      </c>
      <c r="Q209" s="101">
        <v>0</v>
      </c>
      <c r="R209" s="101">
        <v>250</v>
      </c>
    </row>
    <row r="210">
      <c r="L210" s="98" t="s">
        <v>804</v>
      </c>
      <c r="M210" s="98" t="s">
        <v>805</v>
      </c>
      <c r="N210" s="98" t="s">
        <v>806</v>
      </c>
      <c r="O210" s="101">
        <v>35</v>
      </c>
      <c r="P210" s="101">
        <v>40</v>
      </c>
    </row>
    <row r="211">
      <c r="L211" s="98" t="s">
        <v>807</v>
      </c>
      <c r="M211" s="98" t="s">
        <v>808</v>
      </c>
      <c r="N211" s="98" t="s">
        <v>809</v>
      </c>
      <c r="O211" s="101">
        <v>1510</v>
      </c>
      <c r="P211" s="101">
        <v>1510</v>
      </c>
    </row>
    <row r="212">
      <c r="K212" s="96" t="s">
        <v>810</v>
      </c>
      <c r="O212" s="85">
        <f>SUM(O209:O211)</f>
      </c>
      <c r="P212" s="85">
        <f>SUM(P209:P211)</f>
      </c>
    </row>
    <row r="213">
      <c r="A213" s="98" t="s">
        <v>811</v>
      </c>
      <c r="B213" s="98" t="s">
        <v>812</v>
      </c>
      <c r="C213" s="100">
        <v>1033</v>
      </c>
      <c r="D213" s="98" t="s">
        <v>813</v>
      </c>
      <c r="E213" s="98" t="s">
        <v>814</v>
      </c>
      <c r="F213" s="104">
        <v>45734</v>
      </c>
      <c r="G213" s="104">
        <v>45734</v>
      </c>
      <c r="H213" s="104">
        <v>46098</v>
      </c>
      <c r="J213" s="101">
        <v>1525</v>
      </c>
      <c r="K213" s="98" t="s">
        <v>815</v>
      </c>
      <c r="L213" s="98" t="s">
        <v>816</v>
      </c>
      <c r="M213" s="98" t="s">
        <v>817</v>
      </c>
      <c r="N213" s="98" t="s">
        <v>818</v>
      </c>
      <c r="O213" s="101">
        <v>40</v>
      </c>
      <c r="P213" s="101">
        <v>40</v>
      </c>
      <c r="Q213" s="101">
        <v>0</v>
      </c>
      <c r="R213" s="101">
        <v>250</v>
      </c>
    </row>
    <row r="214">
      <c r="L214" s="98" t="s">
        <v>819</v>
      </c>
      <c r="M214" s="98" t="s">
        <v>820</v>
      </c>
      <c r="N214" s="98" t="s">
        <v>821</v>
      </c>
      <c r="O214" s="101">
        <v>1485</v>
      </c>
      <c r="P214" s="101">
        <v>1485</v>
      </c>
    </row>
    <row r="215">
      <c r="K215" s="96" t="s">
        <v>822</v>
      </c>
      <c r="O215" s="85">
        <f>SUM(O213:O214)</f>
      </c>
      <c r="P215" s="85">
        <f>SUM(P213:P214)</f>
      </c>
    </row>
    <row r="216">
      <c r="A216" s="98" t="s">
        <v>823</v>
      </c>
      <c r="B216" s="98" t="s">
        <v>824</v>
      </c>
      <c r="C216" s="100">
        <v>1033</v>
      </c>
      <c r="D216" s="98" t="s">
        <v>825</v>
      </c>
      <c r="E216" s="98" t="s">
        <v>826</v>
      </c>
      <c r="F216" s="104">
        <v>45346</v>
      </c>
      <c r="G216" s="104">
        <v>45717</v>
      </c>
      <c r="H216" s="104">
        <v>46022</v>
      </c>
      <c r="J216" s="101">
        <v>1575</v>
      </c>
      <c r="K216" s="98" t="s">
        <v>827</v>
      </c>
      <c r="L216" s="98" t="s">
        <v>828</v>
      </c>
      <c r="M216" s="98" t="s">
        <v>829</v>
      </c>
      <c r="N216" s="98" t="s">
        <v>830</v>
      </c>
      <c r="O216" s="101">
        <v>35</v>
      </c>
      <c r="P216" s="101">
        <v>35</v>
      </c>
      <c r="Q216" s="101">
        <v>0</v>
      </c>
      <c r="R216" s="101">
        <v>250</v>
      </c>
    </row>
    <row r="217">
      <c r="L217" s="98" t="s">
        <v>831</v>
      </c>
      <c r="M217" s="98" t="s">
        <v>832</v>
      </c>
      <c r="N217" s="98" t="s">
        <v>833</v>
      </c>
      <c r="O217" s="101">
        <v>1540</v>
      </c>
      <c r="P217" s="101">
        <v>1540</v>
      </c>
    </row>
    <row r="218">
      <c r="L218" s="98" t="s">
        <v>834</v>
      </c>
      <c r="M218" s="98" t="s">
        <v>835</v>
      </c>
      <c r="N218" s="98" t="s">
        <v>836</v>
      </c>
      <c r="O218" s="101">
        <v>-48</v>
      </c>
      <c r="P218" s="101">
        <v>-48</v>
      </c>
    </row>
    <row r="219">
      <c r="K219" s="96" t="s">
        <v>837</v>
      </c>
      <c r="O219" s="85">
        <f>SUM(O216:O218)</f>
      </c>
      <c r="P219" s="85">
        <f>SUM(P216:P218)</f>
      </c>
    </row>
    <row r="220">
      <c r="A220" s="98" t="s">
        <v>838</v>
      </c>
      <c r="B220" s="98" t="s">
        <v>839</v>
      </c>
      <c r="C220" s="100">
        <v>1033</v>
      </c>
      <c r="D220" s="98" t="s">
        <v>840</v>
      </c>
      <c r="E220" s="98" t="s">
        <v>841</v>
      </c>
      <c r="F220" s="104">
        <v>44847</v>
      </c>
      <c r="G220" s="104">
        <v>45597</v>
      </c>
      <c r="H220" s="104">
        <v>45961</v>
      </c>
      <c r="J220" s="101">
        <v>1540</v>
      </c>
      <c r="K220" s="98" t="s">
        <v>842</v>
      </c>
      <c r="L220" s="98" t="s">
        <v>843</v>
      </c>
      <c r="M220" s="98" t="s">
        <v>844</v>
      </c>
      <c r="N220" s="98" t="s">
        <v>845</v>
      </c>
      <c r="O220" s="101">
        <v>1540</v>
      </c>
      <c r="P220" s="101">
        <v>1540</v>
      </c>
      <c r="Q220" s="101">
        <v>0</v>
      </c>
      <c r="R220" s="101">
        <v>250</v>
      </c>
    </row>
    <row r="221">
      <c r="K221" s="96" t="s">
        <v>846</v>
      </c>
      <c r="O221" s="85">
        <f>SUM(O220:O220)</f>
      </c>
      <c r="P221" s="85">
        <f>SUM(P220:P220)</f>
      </c>
    </row>
    <row r="222">
      <c r="A222" s="98" t="s">
        <v>847</v>
      </c>
      <c r="B222" s="98" t="s">
        <v>848</v>
      </c>
      <c r="C222" s="100">
        <v>860</v>
      </c>
      <c r="D222" s="98" t="s">
        <v>849</v>
      </c>
      <c r="E222" s="98" t="s">
        <v>850</v>
      </c>
      <c r="F222" s="104">
        <v>43155</v>
      </c>
      <c r="G222" s="104">
        <v>45717</v>
      </c>
      <c r="H222" s="104">
        <v>46112</v>
      </c>
      <c r="J222" s="101">
        <v>1430</v>
      </c>
      <c r="K222" s="98" t="s">
        <v>851</v>
      </c>
      <c r="L222" s="98" t="s">
        <v>852</v>
      </c>
      <c r="M222" s="98" t="s">
        <v>853</v>
      </c>
      <c r="N222" s="98" t="s">
        <v>854</v>
      </c>
      <c r="O222" s="101">
        <v>35</v>
      </c>
      <c r="P222" s="101">
        <v>35</v>
      </c>
      <c r="Q222" s="101">
        <v>0</v>
      </c>
      <c r="R222" s="101">
        <v>250</v>
      </c>
    </row>
    <row r="223">
      <c r="L223" s="98" t="s">
        <v>855</v>
      </c>
      <c r="M223" s="98" t="s">
        <v>856</v>
      </c>
      <c r="N223" s="98" t="s">
        <v>857</v>
      </c>
      <c r="O223" s="101">
        <v>1255</v>
      </c>
      <c r="P223" s="101">
        <v>1255</v>
      </c>
    </row>
    <row r="224">
      <c r="K224" s="96" t="s">
        <v>858</v>
      </c>
      <c r="O224" s="85">
        <f>SUM(O222:O223)</f>
      </c>
      <c r="P224" s="85">
        <f>SUM(P222:P223)</f>
      </c>
    </row>
    <row r="225">
      <c r="A225" s="98" t="s">
        <v>859</v>
      </c>
      <c r="B225" s="98" t="s">
        <v>860</v>
      </c>
      <c r="C225" s="100">
        <v>860</v>
      </c>
      <c r="D225" s="98" t="s">
        <v>861</v>
      </c>
      <c r="E225" s="98" t="s">
        <v>862</v>
      </c>
      <c r="F225" s="104">
        <v>45670</v>
      </c>
      <c r="G225" s="104">
        <v>45670</v>
      </c>
      <c r="H225" s="104">
        <v>46034</v>
      </c>
      <c r="J225" s="101">
        <v>1340</v>
      </c>
      <c r="K225" s="98" t="s">
        <v>863</v>
      </c>
      <c r="L225" s="98" t="s">
        <v>864</v>
      </c>
      <c r="M225" s="98" t="s">
        <v>865</v>
      </c>
      <c r="N225" s="98" t="s">
        <v>866</v>
      </c>
      <c r="O225" s="101">
        <v>1340</v>
      </c>
      <c r="P225" s="101">
        <v>1340</v>
      </c>
      <c r="Q225" s="101">
        <v>0</v>
      </c>
      <c r="R225" s="101">
        <v>250</v>
      </c>
    </row>
    <row r="226">
      <c r="K226" s="96" t="s">
        <v>867</v>
      </c>
      <c r="O226" s="85">
        <f>SUM(O225:O225)</f>
      </c>
      <c r="P226" s="85">
        <f>SUM(P225:P225)</f>
      </c>
    </row>
    <row r="227">
      <c r="A227" s="98" t="s">
        <v>868</v>
      </c>
      <c r="B227" s="98" t="s">
        <v>869</v>
      </c>
      <c r="C227" s="100">
        <v>860</v>
      </c>
      <c r="D227" s="98" t="s">
        <v>870</v>
      </c>
      <c r="E227" s="98" t="s">
        <v>871</v>
      </c>
      <c r="F227" s="104">
        <v>45488</v>
      </c>
      <c r="G227" s="104">
        <v>45488</v>
      </c>
      <c r="H227" s="104">
        <v>45869</v>
      </c>
      <c r="J227" s="101">
        <v>1430</v>
      </c>
      <c r="K227" s="98" t="s">
        <v>872</v>
      </c>
      <c r="L227" s="98" t="s">
        <v>873</v>
      </c>
      <c r="M227" s="98" t="s">
        <v>874</v>
      </c>
      <c r="N227" s="98" t="s">
        <v>875</v>
      </c>
      <c r="O227" s="101">
        <v>35</v>
      </c>
      <c r="P227" s="101">
        <v>35</v>
      </c>
      <c r="Q227" s="101">
        <v>0</v>
      </c>
      <c r="R227" s="101">
        <v>250</v>
      </c>
    </row>
    <row r="228">
      <c r="L228" s="98" t="s">
        <v>876</v>
      </c>
      <c r="M228" s="98" t="s">
        <v>877</v>
      </c>
      <c r="N228" s="98" t="s">
        <v>878</v>
      </c>
      <c r="O228" s="101">
        <v>1395</v>
      </c>
      <c r="P228" s="101">
        <v>1395</v>
      </c>
    </row>
    <row r="229">
      <c r="K229" s="96" t="s">
        <v>879</v>
      </c>
      <c r="O229" s="85">
        <f>SUM(O227:O228)</f>
      </c>
      <c r="P229" s="85">
        <f>SUM(P227:P228)</f>
      </c>
    </row>
    <row r="230">
      <c r="A230" s="98" t="s">
        <v>880</v>
      </c>
      <c r="B230" s="98" t="s">
        <v>881</v>
      </c>
      <c r="C230" s="100">
        <v>860</v>
      </c>
      <c r="D230" s="98" t="s">
        <v>882</v>
      </c>
      <c r="E230" s="98" t="s">
        <v>883</v>
      </c>
      <c r="F230" s="104">
        <v>45757</v>
      </c>
      <c r="G230" s="104">
        <v>45757</v>
      </c>
      <c r="H230" s="104">
        <v>46121</v>
      </c>
      <c r="J230" s="101">
        <v>1380</v>
      </c>
      <c r="K230" s="98" t="s">
        <v>884</v>
      </c>
      <c r="L230" s="98" t="s">
        <v>885</v>
      </c>
      <c r="M230" s="98" t="s">
        <v>886</v>
      </c>
      <c r="N230" s="98" t="s">
        <v>887</v>
      </c>
      <c r="O230" s="101">
        <v>28</v>
      </c>
      <c r="P230" s="101">
        <v>40</v>
      </c>
      <c r="Q230" s="101">
        <v>0</v>
      </c>
      <c r="R230" s="101">
        <v>1630</v>
      </c>
    </row>
    <row r="231">
      <c r="L231" s="98" t="s">
        <v>888</v>
      </c>
      <c r="M231" s="98" t="s">
        <v>889</v>
      </c>
      <c r="N231" s="98" t="s">
        <v>890</v>
      </c>
      <c r="O231" s="101">
        <v>938</v>
      </c>
      <c r="P231" s="101">
        <v>1340</v>
      </c>
    </row>
    <row r="232">
      <c r="L232" s="98" t="s">
        <v>891</v>
      </c>
      <c r="M232" s="98" t="s">
        <v>892</v>
      </c>
      <c r="N232" s="98" t="s">
        <v>893</v>
      </c>
      <c r="O232" s="101">
        <v>75</v>
      </c>
      <c r="P232" s="101">
        <v>0</v>
      </c>
    </row>
    <row r="233">
      <c r="K233" s="96" t="s">
        <v>894</v>
      </c>
      <c r="O233" s="85">
        <f>SUM(O230:O232)</f>
      </c>
      <c r="P233" s="85">
        <f>SUM(P230:P232)</f>
      </c>
    </row>
    <row r="234">
      <c r="A234" s="98" t="s">
        <v>895</v>
      </c>
      <c r="B234" s="98" t="s">
        <v>896</v>
      </c>
      <c r="C234" s="100">
        <v>860</v>
      </c>
      <c r="D234" s="98" t="s">
        <v>897</v>
      </c>
      <c r="E234" s="98" t="s">
        <v>898</v>
      </c>
      <c r="F234" s="104">
        <v>43796</v>
      </c>
      <c r="G234" s="104">
        <v>45566</v>
      </c>
      <c r="H234" s="104">
        <v>45930</v>
      </c>
      <c r="J234" s="101">
        <v>1435</v>
      </c>
      <c r="K234" s="98" t="s">
        <v>899</v>
      </c>
      <c r="L234" s="98" t="s">
        <v>900</v>
      </c>
      <c r="M234" s="98" t="s">
        <v>901</v>
      </c>
      <c r="N234" s="98" t="s">
        <v>902</v>
      </c>
      <c r="O234" s="101">
        <v>40</v>
      </c>
      <c r="P234" s="101">
        <v>40</v>
      </c>
      <c r="Q234" s="101">
        <v>0</v>
      </c>
      <c r="R234" s="101">
        <v>250</v>
      </c>
    </row>
    <row r="235">
      <c r="L235" s="98" t="s">
        <v>903</v>
      </c>
      <c r="M235" s="98" t="s">
        <v>904</v>
      </c>
      <c r="N235" s="98" t="s">
        <v>905</v>
      </c>
      <c r="O235" s="101">
        <v>35</v>
      </c>
      <c r="P235" s="101">
        <v>35</v>
      </c>
    </row>
    <row r="236">
      <c r="L236" s="98" t="s">
        <v>906</v>
      </c>
      <c r="M236" s="98" t="s">
        <v>907</v>
      </c>
      <c r="N236" s="98" t="s">
        <v>908</v>
      </c>
      <c r="O236" s="101">
        <v>1285</v>
      </c>
      <c r="P236" s="101">
        <v>1285</v>
      </c>
    </row>
    <row r="237">
      <c r="L237" s="98" t="s">
        <v>909</v>
      </c>
      <c r="M237" s="98" t="s">
        <v>910</v>
      </c>
      <c r="N237" s="98" t="s">
        <v>911</v>
      </c>
      <c r="O237" s="101">
        <v>-41</v>
      </c>
      <c r="P237" s="101">
        <v>-41</v>
      </c>
    </row>
    <row r="238">
      <c r="K238" s="96" t="s">
        <v>912</v>
      </c>
      <c r="O238" s="85">
        <f>SUM(O234:O237)</f>
      </c>
      <c r="P238" s="85">
        <f>SUM(P234:P237)</f>
      </c>
    </row>
    <row r="239">
      <c r="A239" s="98" t="s">
        <v>913</v>
      </c>
      <c r="B239" s="98" t="s">
        <v>914</v>
      </c>
      <c r="C239" s="100">
        <v>860</v>
      </c>
      <c r="D239" s="98" t="s">
        <v>915</v>
      </c>
      <c r="E239" s="98" t="s">
        <v>916</v>
      </c>
      <c r="F239" s="104">
        <v>37226</v>
      </c>
      <c r="G239" s="104">
        <v>45474</v>
      </c>
      <c r="H239" s="104">
        <v>45838</v>
      </c>
      <c r="J239" s="101">
        <v>1395</v>
      </c>
      <c r="K239" s="98" t="s">
        <v>917</v>
      </c>
      <c r="L239" s="98" t="s">
        <v>918</v>
      </c>
      <c r="M239" s="98" t="s">
        <v>919</v>
      </c>
      <c r="N239" s="98" t="s">
        <v>920</v>
      </c>
      <c r="O239" s="101">
        <v>1345</v>
      </c>
      <c r="P239" s="101">
        <v>1345</v>
      </c>
      <c r="Q239" s="101">
        <v>0</v>
      </c>
      <c r="R239" s="101">
        <v>125</v>
      </c>
    </row>
    <row r="240">
      <c r="K240" s="96" t="s">
        <v>921</v>
      </c>
      <c r="O240" s="85">
        <f>SUM(O239:O239)</f>
      </c>
      <c r="P240" s="85">
        <f>SUM(P239:P239)</f>
      </c>
    </row>
    <row r="241">
      <c r="A241" s="98" t="s">
        <v>922</v>
      </c>
      <c r="B241" s="98" t="s">
        <v>923</v>
      </c>
      <c r="C241" s="100">
        <v>860</v>
      </c>
      <c r="D241" s="98" t="s">
        <v>924</v>
      </c>
      <c r="E241" s="98" t="s">
        <v>925</v>
      </c>
      <c r="F241" s="104">
        <v>43839</v>
      </c>
      <c r="G241" s="104">
        <v>45717</v>
      </c>
      <c r="H241" s="104">
        <v>46081</v>
      </c>
      <c r="J241" s="101">
        <v>1430</v>
      </c>
      <c r="K241" s="98" t="s">
        <v>926</v>
      </c>
      <c r="L241" s="98" t="s">
        <v>927</v>
      </c>
      <c r="M241" s="98" t="s">
        <v>928</v>
      </c>
      <c r="N241" s="98" t="s">
        <v>929</v>
      </c>
      <c r="O241" s="101">
        <v>35</v>
      </c>
      <c r="P241" s="101">
        <v>35</v>
      </c>
      <c r="Q241" s="101">
        <v>0</v>
      </c>
      <c r="R241" s="101">
        <v>250</v>
      </c>
    </row>
    <row r="242">
      <c r="L242" s="98" t="s">
        <v>930</v>
      </c>
      <c r="M242" s="98" t="s">
        <v>931</v>
      </c>
      <c r="N242" s="98" t="s">
        <v>932</v>
      </c>
      <c r="O242" s="101">
        <v>1320</v>
      </c>
      <c r="P242" s="101">
        <v>1320</v>
      </c>
    </row>
    <row r="243">
      <c r="L243" s="98" t="s">
        <v>933</v>
      </c>
      <c r="M243" s="98" t="s">
        <v>934</v>
      </c>
      <c r="N243" s="98" t="s">
        <v>935</v>
      </c>
      <c r="O243" s="101">
        <v>-500</v>
      </c>
      <c r="P243" s="101">
        <v>0</v>
      </c>
    </row>
    <row r="244">
      <c r="L244" s="98" t="s">
        <v>936</v>
      </c>
      <c r="M244" s="98" t="s">
        <v>937</v>
      </c>
      <c r="N244" s="98" t="s">
        <v>938</v>
      </c>
      <c r="O244" s="101">
        <v>25</v>
      </c>
      <c r="P244" s="101">
        <v>0</v>
      </c>
    </row>
    <row r="245">
      <c r="K245" s="96" t="s">
        <v>939</v>
      </c>
      <c r="O245" s="85">
        <f>SUM(O241:O244)</f>
      </c>
      <c r="P245" s="85">
        <f>SUM(P241:P244)</f>
      </c>
    </row>
    <row r="246">
      <c r="A246" s="98" t="s">
        <v>940</v>
      </c>
      <c r="B246" s="98" t="s">
        <v>941</v>
      </c>
      <c r="C246" s="100">
        <v>860</v>
      </c>
      <c r="D246" s="98" t="s">
        <v>942</v>
      </c>
      <c r="E246" s="98" t="s">
        <v>943</v>
      </c>
      <c r="F246" s="104">
        <v>44873</v>
      </c>
      <c r="G246" s="104">
        <v>45597</v>
      </c>
      <c r="H246" s="104">
        <v>45961</v>
      </c>
      <c r="J246" s="101">
        <v>1395</v>
      </c>
      <c r="K246" s="98" t="s">
        <v>944</v>
      </c>
      <c r="L246" s="98" t="s">
        <v>945</v>
      </c>
      <c r="M246" s="98" t="s">
        <v>946</v>
      </c>
      <c r="N246" s="98" t="s">
        <v>947</v>
      </c>
      <c r="O246" s="101">
        <v>1395</v>
      </c>
      <c r="P246" s="101">
        <v>1395</v>
      </c>
      <c r="Q246" s="101">
        <v>0</v>
      </c>
      <c r="R246" s="101">
        <v>250</v>
      </c>
    </row>
    <row r="247">
      <c r="K247" s="96" t="s">
        <v>948</v>
      </c>
      <c r="O247" s="85">
        <f>SUM(O246:O246)</f>
      </c>
      <c r="P247" s="85">
        <f>SUM(P246:P246)</f>
      </c>
    </row>
    <row r="248">
      <c r="A248" s="98" t="s">
        <v>949</v>
      </c>
      <c r="B248" s="98" t="s">
        <v>950</v>
      </c>
      <c r="C248" s="100">
        <v>964</v>
      </c>
      <c r="D248" s="98" t="s">
        <v>951</v>
      </c>
      <c r="E248" s="98" t="s">
        <v>952</v>
      </c>
      <c r="F248" s="104">
        <v>45708</v>
      </c>
      <c r="G248" s="104">
        <v>45708</v>
      </c>
      <c r="H248" s="104">
        <v>46072</v>
      </c>
      <c r="J248" s="101">
        <v>1465</v>
      </c>
      <c r="K248" s="98" t="s">
        <v>953</v>
      </c>
      <c r="L248" s="98" t="s">
        <v>954</v>
      </c>
      <c r="M248" s="98" t="s">
        <v>955</v>
      </c>
      <c r="N248" s="98" t="s">
        <v>956</v>
      </c>
      <c r="O248" s="101">
        <v>35</v>
      </c>
      <c r="P248" s="101">
        <v>35</v>
      </c>
      <c r="Q248" s="101">
        <v>0</v>
      </c>
      <c r="R248" s="101">
        <v>250</v>
      </c>
    </row>
    <row r="249">
      <c r="L249" s="98" t="s">
        <v>957</v>
      </c>
      <c r="M249" s="98" t="s">
        <v>958</v>
      </c>
      <c r="N249" s="98" t="s">
        <v>959</v>
      </c>
      <c r="O249" s="101">
        <v>1430</v>
      </c>
      <c r="P249" s="101">
        <v>1430</v>
      </c>
    </row>
    <row r="250">
      <c r="K250" s="96" t="s">
        <v>960</v>
      </c>
      <c r="O250" s="85">
        <f>SUM(O248:O249)</f>
      </c>
      <c r="P250" s="85">
        <f>SUM(P248:P249)</f>
      </c>
    </row>
    <row r="251">
      <c r="A251" s="98" t="s">
        <v>961</v>
      </c>
      <c r="B251" s="98" t="s">
        <v>962</v>
      </c>
      <c r="C251" s="100">
        <v>964</v>
      </c>
      <c r="D251" s="98" t="s">
        <v>963</v>
      </c>
      <c r="E251" s="98" t="s">
        <v>964</v>
      </c>
      <c r="F251" s="104">
        <v>45147</v>
      </c>
      <c r="G251" s="104">
        <v>45536</v>
      </c>
      <c r="H251" s="104">
        <v>45900</v>
      </c>
      <c r="J251" s="101">
        <v>1485</v>
      </c>
      <c r="K251" s="98" t="s">
        <v>965</v>
      </c>
      <c r="L251" s="98" t="s">
        <v>966</v>
      </c>
      <c r="M251" s="98" t="s">
        <v>967</v>
      </c>
      <c r="N251" s="98" t="s">
        <v>968</v>
      </c>
      <c r="O251" s="101">
        <v>1485</v>
      </c>
      <c r="P251" s="101">
        <v>1485</v>
      </c>
      <c r="Q251" s="101">
        <v>0</v>
      </c>
      <c r="R251" s="101">
        <v>250</v>
      </c>
    </row>
    <row r="252">
      <c r="L252" s="98" t="s">
        <v>969</v>
      </c>
      <c r="M252" s="98" t="s">
        <v>970</v>
      </c>
      <c r="N252" s="98" t="s">
        <v>971</v>
      </c>
      <c r="O252" s="101">
        <v>25</v>
      </c>
      <c r="P252" s="101">
        <v>0</v>
      </c>
    </row>
    <row r="253">
      <c r="K253" s="96" t="s">
        <v>972</v>
      </c>
      <c r="O253" s="85">
        <f>SUM(O251:O252)</f>
      </c>
      <c r="P253" s="85">
        <f>SUM(P251:P252)</f>
      </c>
    </row>
    <row r="254">
      <c r="A254" s="98" t="s">
        <v>973</v>
      </c>
      <c r="B254" s="98" t="s">
        <v>974</v>
      </c>
      <c r="C254" s="100">
        <v>964</v>
      </c>
      <c r="D254" s="98" t="s">
        <v>975</v>
      </c>
      <c r="E254" s="98" t="s">
        <v>976</v>
      </c>
      <c r="F254" s="104">
        <v>45231</v>
      </c>
      <c r="G254" s="104">
        <v>45597</v>
      </c>
      <c r="H254" s="104">
        <v>45900</v>
      </c>
      <c r="J254" s="101">
        <v>1520</v>
      </c>
      <c r="K254" s="98" t="s">
        <v>977</v>
      </c>
      <c r="L254" s="98" t="s">
        <v>978</v>
      </c>
      <c r="M254" s="98" t="s">
        <v>979</v>
      </c>
      <c r="N254" s="98" t="s">
        <v>980</v>
      </c>
      <c r="O254" s="101">
        <v>35</v>
      </c>
      <c r="P254" s="101">
        <v>35</v>
      </c>
      <c r="Q254" s="101">
        <v>0</v>
      </c>
      <c r="R254" s="101">
        <v>250</v>
      </c>
    </row>
    <row r="255">
      <c r="L255" s="98" t="s">
        <v>981</v>
      </c>
      <c r="M255" s="98" t="s">
        <v>982</v>
      </c>
      <c r="N255" s="98" t="s">
        <v>983</v>
      </c>
      <c r="O255" s="101">
        <v>1485</v>
      </c>
      <c r="P255" s="101">
        <v>1485</v>
      </c>
    </row>
    <row r="256">
      <c r="K256" s="96" t="s">
        <v>984</v>
      </c>
      <c r="O256" s="85">
        <f>SUM(O254:O255)</f>
      </c>
      <c r="P256" s="85">
        <f>SUM(P254:P255)</f>
      </c>
    </row>
    <row r="257">
      <c r="A257" s="98" t="s">
        <v>985</v>
      </c>
      <c r="B257" s="98" t="s">
        <v>986</v>
      </c>
      <c r="C257" s="100">
        <v>964</v>
      </c>
      <c r="D257" s="98" t="s">
        <v>987</v>
      </c>
      <c r="E257" s="98" t="s">
        <v>988</v>
      </c>
      <c r="F257" s="104">
        <v>43197</v>
      </c>
      <c r="G257" s="104">
        <v>45597</v>
      </c>
      <c r="H257" s="104">
        <v>45961</v>
      </c>
      <c r="J257" s="101">
        <v>1485</v>
      </c>
      <c r="K257" s="98" t="s">
        <v>989</v>
      </c>
      <c r="L257" s="98" t="s">
        <v>990</v>
      </c>
      <c r="M257" s="98" t="s">
        <v>991</v>
      </c>
      <c r="N257" s="98" t="s">
        <v>992</v>
      </c>
      <c r="O257" s="101">
        <v>1390</v>
      </c>
      <c r="P257" s="101">
        <v>1390</v>
      </c>
      <c r="Q257" s="101">
        <v>0</v>
      </c>
      <c r="R257" s="101">
        <v>450</v>
      </c>
    </row>
    <row r="258">
      <c r="L258" s="98" t="s">
        <v>993</v>
      </c>
      <c r="M258" s="98" t="s">
        <v>994</v>
      </c>
      <c r="N258" s="98" t="s">
        <v>995</v>
      </c>
      <c r="O258" s="101">
        <v>-42</v>
      </c>
      <c r="P258" s="101">
        <v>-42</v>
      </c>
    </row>
    <row r="259">
      <c r="K259" s="96" t="s">
        <v>996</v>
      </c>
      <c r="O259" s="85">
        <f>SUM(O257:O258)</f>
      </c>
      <c r="P259" s="85">
        <f>SUM(P257:P258)</f>
      </c>
    </row>
    <row r="260">
      <c r="A260" s="98" t="s">
        <v>997</v>
      </c>
      <c r="B260" s="98" t="s">
        <v>998</v>
      </c>
      <c r="C260" s="100">
        <v>964</v>
      </c>
      <c r="D260" s="98" t="s">
        <v>999</v>
      </c>
      <c r="E260" s="98" t="s">
        <v>1000</v>
      </c>
      <c r="F260" s="104">
        <v>34502</v>
      </c>
      <c r="G260" s="104">
        <v>45474</v>
      </c>
      <c r="H260" s="104">
        <v>45838</v>
      </c>
      <c r="J260" s="101">
        <v>1525</v>
      </c>
      <c r="K260" s="98" t="s">
        <v>1001</v>
      </c>
      <c r="L260" s="98" t="s">
        <v>1002</v>
      </c>
      <c r="M260" s="98" t="s">
        <v>1003</v>
      </c>
      <c r="N260" s="98" t="s">
        <v>1004</v>
      </c>
      <c r="O260" s="101">
        <v>40</v>
      </c>
      <c r="P260" s="101">
        <v>40</v>
      </c>
      <c r="Q260" s="101">
        <v>0</v>
      </c>
      <c r="R260" s="101">
        <v>250</v>
      </c>
    </row>
    <row r="261">
      <c r="L261" s="98" t="s">
        <v>1005</v>
      </c>
      <c r="M261" s="98" t="s">
        <v>1006</v>
      </c>
      <c r="N261" s="98" t="s">
        <v>1007</v>
      </c>
      <c r="O261" s="101">
        <v>1465</v>
      </c>
      <c r="P261" s="101">
        <v>1465</v>
      </c>
    </row>
    <row r="262">
      <c r="L262" s="98" t="s">
        <v>1008</v>
      </c>
      <c r="M262" s="98" t="s">
        <v>1009</v>
      </c>
      <c r="N262" s="98" t="s">
        <v>1010</v>
      </c>
      <c r="O262" s="101">
        <v>150.5</v>
      </c>
      <c r="P262" s="101">
        <v>0</v>
      </c>
    </row>
    <row r="263">
      <c r="K263" s="96" t="s">
        <v>1011</v>
      </c>
      <c r="O263" s="85">
        <f>SUM(O260:O262)</f>
      </c>
      <c r="P263" s="85">
        <f>SUM(P260:P262)</f>
      </c>
    </row>
    <row r="264">
      <c r="A264" s="98" t="s">
        <v>1012</v>
      </c>
      <c r="B264" s="98" t="s">
        <v>1013</v>
      </c>
      <c r="C264" s="100">
        <v>964</v>
      </c>
      <c r="D264" s="98" t="s">
        <v>1014</v>
      </c>
      <c r="E264" s="98" t="s">
        <v>1015</v>
      </c>
      <c r="F264" s="104">
        <v>45380</v>
      </c>
      <c r="G264" s="104">
        <v>45748</v>
      </c>
      <c r="J264" s="101">
        <v>1470</v>
      </c>
      <c r="K264" s="98" t="s">
        <v>1016</v>
      </c>
      <c r="L264" s="98" t="s">
        <v>1017</v>
      </c>
      <c r="M264" s="98" t="s">
        <v>1018</v>
      </c>
      <c r="N264" s="98" t="s">
        <v>1019</v>
      </c>
      <c r="O264" s="101">
        <v>40</v>
      </c>
      <c r="P264" s="101">
        <v>40</v>
      </c>
      <c r="Q264" s="101">
        <v>0</v>
      </c>
      <c r="R264" s="101">
        <v>250</v>
      </c>
    </row>
    <row r="265">
      <c r="L265" s="98" t="s">
        <v>1020</v>
      </c>
      <c r="M265" s="98" t="s">
        <v>1021</v>
      </c>
      <c r="N265" s="98" t="s">
        <v>1022</v>
      </c>
      <c r="O265" s="101">
        <v>1430</v>
      </c>
      <c r="P265" s="101">
        <v>1430</v>
      </c>
    </row>
    <row r="266">
      <c r="L266" s="98" t="s">
        <v>1023</v>
      </c>
      <c r="M266" s="98" t="s">
        <v>1024</v>
      </c>
      <c r="N266" s="98" t="s">
        <v>1025</v>
      </c>
      <c r="O266" s="101">
        <v>200</v>
      </c>
      <c r="P266" s="101">
        <v>200</v>
      </c>
    </row>
    <row r="267">
      <c r="K267" s="96" t="s">
        <v>1026</v>
      </c>
      <c r="O267" s="85">
        <f>SUM(O264:O266)</f>
      </c>
      <c r="P267" s="85">
        <f>SUM(P264:P266)</f>
      </c>
    </row>
    <row r="268">
      <c r="A268" s="98" t="s">
        <v>1027</v>
      </c>
      <c r="B268" s="98" t="s">
        <v>1028</v>
      </c>
      <c r="C268" s="100">
        <v>964</v>
      </c>
      <c r="D268" s="98" t="s">
        <v>1029</v>
      </c>
      <c r="E268" s="98" t="s">
        <v>1030</v>
      </c>
      <c r="F268" s="104">
        <v>44428</v>
      </c>
      <c r="G268" s="104">
        <v>45536</v>
      </c>
      <c r="H268" s="104">
        <v>45900</v>
      </c>
      <c r="J268" s="101">
        <v>1485</v>
      </c>
      <c r="K268" s="98" t="s">
        <v>1031</v>
      </c>
      <c r="L268" s="98" t="s">
        <v>1032</v>
      </c>
      <c r="M268" s="98" t="s">
        <v>1033</v>
      </c>
      <c r="N268" s="98" t="s">
        <v>1034</v>
      </c>
      <c r="O268" s="101">
        <v>1420</v>
      </c>
      <c r="P268" s="101">
        <v>1420</v>
      </c>
      <c r="Q268" s="101">
        <v>0</v>
      </c>
      <c r="R268" s="101">
        <v>250</v>
      </c>
    </row>
    <row r="269">
      <c r="K269" s="96" t="s">
        <v>1035</v>
      </c>
      <c r="O269" s="85">
        <f>SUM(O268:O268)</f>
      </c>
      <c r="P269" s="85">
        <f>SUM(P268:P268)</f>
      </c>
    </row>
    <row r="270">
      <c r="A270" s="98" t="s">
        <v>1036</v>
      </c>
      <c r="B270" s="98" t="s">
        <v>1037</v>
      </c>
      <c r="C270" s="100">
        <v>964</v>
      </c>
      <c r="D270" s="98" t="s">
        <v>1038</v>
      </c>
      <c r="E270" s="98" t="s">
        <v>1039</v>
      </c>
      <c r="J270" s="101">
        <v>1470</v>
      </c>
      <c r="K270" s="98" t="s">
        <v>1040</v>
      </c>
      <c r="L270" s="98" t="s">
        <v>1040</v>
      </c>
      <c r="O270" s="101">
        <v>0</v>
      </c>
      <c r="P270" s="101">
        <v>0</v>
      </c>
      <c r="R270" s="101">
        <v>0</v>
      </c>
    </row>
    <row r="271">
      <c r="K271" s="96" t="s">
        <v>1041</v>
      </c>
      <c r="O271" s="85">
        <f>SUM(O270:O270)</f>
      </c>
      <c r="P271" s="85">
        <f>SUM(P270:P270)</f>
      </c>
    </row>
    <row r="272">
      <c r="A272" s="98" t="s">
        <v>1042</v>
      </c>
      <c r="B272" s="98" t="s">
        <v>1043</v>
      </c>
      <c r="C272" s="100">
        <v>520</v>
      </c>
      <c r="D272" s="98" t="s">
        <v>1044</v>
      </c>
      <c r="E272" s="98" t="s">
        <v>1045</v>
      </c>
      <c r="F272" s="104">
        <v>39904</v>
      </c>
      <c r="G272" s="104">
        <v>45748</v>
      </c>
      <c r="H272" s="104">
        <v>46112</v>
      </c>
      <c r="J272" s="101">
        <v>1050</v>
      </c>
      <c r="K272" s="98" t="s">
        <v>1046</v>
      </c>
      <c r="L272" s="98" t="s">
        <v>1047</v>
      </c>
      <c r="M272" s="98" t="s">
        <v>1048</v>
      </c>
      <c r="N272" s="98" t="s">
        <v>1049</v>
      </c>
      <c r="O272" s="101">
        <v>35</v>
      </c>
      <c r="P272" s="101">
        <v>35</v>
      </c>
      <c r="Q272" s="101">
        <v>0</v>
      </c>
      <c r="R272" s="101">
        <v>300</v>
      </c>
    </row>
    <row r="273">
      <c r="L273" s="98" t="s">
        <v>1050</v>
      </c>
      <c r="M273" s="98" t="s">
        <v>1051</v>
      </c>
      <c r="N273" s="98" t="s">
        <v>1052</v>
      </c>
      <c r="O273" s="101">
        <v>980</v>
      </c>
      <c r="P273" s="101">
        <v>980</v>
      </c>
    </row>
    <row r="274">
      <c r="L274" s="98" t="s">
        <v>1053</v>
      </c>
      <c r="M274" s="98" t="s">
        <v>1054</v>
      </c>
      <c r="N274" s="98" t="s">
        <v>1055</v>
      </c>
      <c r="O274" s="101">
        <v>25</v>
      </c>
      <c r="P274" s="101">
        <v>0</v>
      </c>
    </row>
    <row r="275">
      <c r="K275" s="96" t="s">
        <v>1056</v>
      </c>
      <c r="O275" s="85">
        <f>SUM(O272:O274)</f>
      </c>
      <c r="P275" s="85">
        <f>SUM(P272:P274)</f>
      </c>
    </row>
    <row r="276">
      <c r="A276" s="98" t="s">
        <v>1057</v>
      </c>
      <c r="B276" s="98" t="s">
        <v>1058</v>
      </c>
      <c r="C276" s="100">
        <v>520</v>
      </c>
      <c r="D276" s="98" t="s">
        <v>1059</v>
      </c>
      <c r="E276" s="98" t="s">
        <v>1060</v>
      </c>
      <c r="F276" s="104">
        <v>43539</v>
      </c>
      <c r="G276" s="104">
        <v>45717</v>
      </c>
      <c r="H276" s="104">
        <v>45961</v>
      </c>
      <c r="J276" s="101">
        <v>1085</v>
      </c>
      <c r="K276" s="98" t="s">
        <v>1061</v>
      </c>
      <c r="L276" s="98" t="s">
        <v>1062</v>
      </c>
      <c r="M276" s="98" t="s">
        <v>1063</v>
      </c>
      <c r="N276" s="98" t="s">
        <v>1064</v>
      </c>
      <c r="O276" s="101">
        <v>35</v>
      </c>
      <c r="P276" s="101">
        <v>35</v>
      </c>
      <c r="Q276" s="101">
        <v>0</v>
      </c>
      <c r="R276" s="101">
        <v>850</v>
      </c>
    </row>
    <row r="277">
      <c r="L277" s="98" t="s">
        <v>1065</v>
      </c>
      <c r="M277" s="98" t="s">
        <v>1066</v>
      </c>
      <c r="N277" s="98" t="s">
        <v>1067</v>
      </c>
      <c r="O277" s="101">
        <v>1015</v>
      </c>
      <c r="P277" s="101">
        <v>1015</v>
      </c>
    </row>
    <row r="278">
      <c r="K278" s="96" t="s">
        <v>1068</v>
      </c>
      <c r="O278" s="85">
        <f>SUM(O276:O277)</f>
      </c>
      <c r="P278" s="85">
        <f>SUM(P276:P277)</f>
      </c>
    </row>
    <row r="279">
      <c r="A279" s="98" t="s">
        <v>1069</v>
      </c>
      <c r="B279" s="98" t="s">
        <v>1070</v>
      </c>
      <c r="C279" s="100">
        <v>520</v>
      </c>
      <c r="D279" s="98" t="s">
        <v>1071</v>
      </c>
      <c r="E279" s="98" t="s">
        <v>1072</v>
      </c>
      <c r="F279" s="104">
        <v>44785</v>
      </c>
      <c r="G279" s="104">
        <v>45536</v>
      </c>
      <c r="H279" s="104">
        <v>45900</v>
      </c>
      <c r="J279" s="101">
        <v>1050</v>
      </c>
      <c r="K279" s="98" t="s">
        <v>1073</v>
      </c>
      <c r="L279" s="98" t="s">
        <v>1074</v>
      </c>
      <c r="M279" s="98" t="s">
        <v>1075</v>
      </c>
      <c r="N279" s="98" t="s">
        <v>1076</v>
      </c>
      <c r="O279" s="101">
        <v>950</v>
      </c>
      <c r="P279" s="101">
        <v>950</v>
      </c>
      <c r="Q279" s="101">
        <v>0</v>
      </c>
      <c r="R279" s="101">
        <v>450</v>
      </c>
    </row>
    <row r="280">
      <c r="K280" s="96" t="s">
        <v>1077</v>
      </c>
      <c r="O280" s="85">
        <f>SUM(O279:O279)</f>
      </c>
      <c r="P280" s="85">
        <f>SUM(P279:P279)</f>
      </c>
    </row>
    <row r="281">
      <c r="A281" s="98" t="s">
        <v>1078</v>
      </c>
      <c r="B281" s="98" t="s">
        <v>1079</v>
      </c>
      <c r="C281" s="100">
        <v>520</v>
      </c>
      <c r="D281" s="98" t="s">
        <v>1080</v>
      </c>
      <c r="E281" s="98" t="s">
        <v>1081</v>
      </c>
      <c r="F281" s="104">
        <v>45355</v>
      </c>
      <c r="G281" s="104">
        <v>45748</v>
      </c>
      <c r="H281" s="104">
        <v>46112</v>
      </c>
      <c r="J281" s="101">
        <v>1050</v>
      </c>
      <c r="K281" s="98" t="s">
        <v>1082</v>
      </c>
      <c r="L281" s="98" t="s">
        <v>1083</v>
      </c>
      <c r="M281" s="98" t="s">
        <v>1084</v>
      </c>
      <c r="N281" s="98" t="s">
        <v>1085</v>
      </c>
      <c r="O281" s="101">
        <v>1050</v>
      </c>
      <c r="P281" s="101">
        <v>1050</v>
      </c>
      <c r="Q281" s="101">
        <v>0</v>
      </c>
      <c r="R281" s="101">
        <v>1050</v>
      </c>
    </row>
    <row r="282">
      <c r="K282" s="96" t="s">
        <v>1086</v>
      </c>
      <c r="O282" s="85">
        <f>SUM(O281:O281)</f>
      </c>
      <c r="P282" s="85">
        <f>SUM(P281:P281)</f>
      </c>
    </row>
    <row r="283">
      <c r="A283" s="98" t="s">
        <v>1087</v>
      </c>
      <c r="B283" s="98" t="s">
        <v>1088</v>
      </c>
      <c r="C283" s="100">
        <v>520</v>
      </c>
      <c r="D283" s="98" t="s">
        <v>1089</v>
      </c>
      <c r="E283" s="98" t="s">
        <v>1090</v>
      </c>
      <c r="F283" s="104">
        <v>43365</v>
      </c>
      <c r="G283" s="104">
        <v>45566</v>
      </c>
      <c r="H283" s="104">
        <v>45930</v>
      </c>
      <c r="J283" s="101">
        <v>1050</v>
      </c>
      <c r="K283" s="98" t="s">
        <v>1091</v>
      </c>
      <c r="L283" s="98" t="s">
        <v>1092</v>
      </c>
      <c r="M283" s="98" t="s">
        <v>1093</v>
      </c>
      <c r="N283" s="98" t="s">
        <v>1094</v>
      </c>
      <c r="O283" s="101">
        <v>950</v>
      </c>
      <c r="P283" s="101">
        <v>950</v>
      </c>
      <c r="Q283" s="101">
        <v>0</v>
      </c>
      <c r="R283" s="101">
        <v>250</v>
      </c>
    </row>
    <row r="284">
      <c r="L284" s="98" t="s">
        <v>1095</v>
      </c>
      <c r="M284" s="98" t="s">
        <v>1096</v>
      </c>
      <c r="N284" s="98" t="s">
        <v>1097</v>
      </c>
      <c r="O284" s="101">
        <v>25</v>
      </c>
      <c r="P284" s="101">
        <v>0</v>
      </c>
    </row>
    <row r="285">
      <c r="K285" s="96" t="s">
        <v>1098</v>
      </c>
      <c r="O285" s="85">
        <f>SUM(O283:O284)</f>
      </c>
      <c r="P285" s="85">
        <f>SUM(P283:P284)</f>
      </c>
    </row>
    <row r="286">
      <c r="A286" s="98" t="s">
        <v>1099</v>
      </c>
      <c r="B286" s="98" t="s">
        <v>1100</v>
      </c>
      <c r="C286" s="100">
        <v>520</v>
      </c>
      <c r="D286" s="98" t="s">
        <v>1101</v>
      </c>
      <c r="E286" s="98" t="s">
        <v>1102</v>
      </c>
      <c r="F286" s="104">
        <v>44510</v>
      </c>
      <c r="G286" s="104">
        <v>45627</v>
      </c>
      <c r="H286" s="104">
        <v>45991</v>
      </c>
      <c r="J286" s="101">
        <v>1050</v>
      </c>
      <c r="K286" s="98" t="s">
        <v>1103</v>
      </c>
      <c r="L286" s="98" t="s">
        <v>1104</v>
      </c>
      <c r="M286" s="98" t="s">
        <v>1105</v>
      </c>
      <c r="N286" s="98" t="s">
        <v>1106</v>
      </c>
      <c r="O286" s="101">
        <v>980</v>
      </c>
      <c r="P286" s="101">
        <v>980</v>
      </c>
      <c r="Q286" s="101">
        <v>0</v>
      </c>
      <c r="R286" s="101">
        <v>150</v>
      </c>
    </row>
    <row r="287">
      <c r="L287" s="98" t="s">
        <v>1107</v>
      </c>
      <c r="M287" s="98" t="s">
        <v>1108</v>
      </c>
      <c r="N287" s="98" t="s">
        <v>1109</v>
      </c>
      <c r="O287" s="101">
        <v>-29</v>
      </c>
      <c r="P287" s="101">
        <v>-29</v>
      </c>
    </row>
    <row r="288">
      <c r="K288" s="96" t="s">
        <v>1110</v>
      </c>
      <c r="O288" s="85">
        <f>SUM(O286:O287)</f>
      </c>
      <c r="P288" s="85">
        <f>SUM(P286:P287)</f>
      </c>
    </row>
    <row r="289">
      <c r="A289" s="98" t="s">
        <v>1111</v>
      </c>
      <c r="B289" s="98" t="s">
        <v>1112</v>
      </c>
      <c r="C289" s="100">
        <v>520</v>
      </c>
      <c r="D289" s="98" t="s">
        <v>1113</v>
      </c>
      <c r="E289" s="98" t="s">
        <v>1114</v>
      </c>
      <c r="F289" s="104">
        <v>45427</v>
      </c>
      <c r="G289" s="104">
        <v>45427</v>
      </c>
      <c r="H289" s="104">
        <v>45808</v>
      </c>
      <c r="J289" s="101">
        <v>1085</v>
      </c>
      <c r="K289" s="98" t="s">
        <v>1115</v>
      </c>
      <c r="L289" s="98" t="s">
        <v>1116</v>
      </c>
      <c r="M289" s="98" t="s">
        <v>1117</v>
      </c>
      <c r="N289" s="98" t="s">
        <v>1118</v>
      </c>
      <c r="O289" s="101">
        <v>35</v>
      </c>
      <c r="P289" s="101">
        <v>35</v>
      </c>
      <c r="Q289" s="101">
        <v>0</v>
      </c>
      <c r="R289" s="101">
        <v>150</v>
      </c>
    </row>
    <row r="290">
      <c r="L290" s="98" t="s">
        <v>1119</v>
      </c>
      <c r="M290" s="98" t="s">
        <v>1120</v>
      </c>
      <c r="N290" s="98" t="s">
        <v>1121</v>
      </c>
      <c r="O290" s="101">
        <v>1050</v>
      </c>
      <c r="P290" s="101">
        <v>1050</v>
      </c>
    </row>
    <row r="291">
      <c r="K291" s="96" t="s">
        <v>1122</v>
      </c>
      <c r="O291" s="85">
        <f>SUM(O289:O290)</f>
      </c>
      <c r="P291" s="85">
        <f>SUM(P289:P290)</f>
      </c>
    </row>
    <row r="292">
      <c r="A292" s="98" t="s">
        <v>1123</v>
      </c>
      <c r="B292" s="98" t="s">
        <v>1124</v>
      </c>
      <c r="C292" s="100">
        <v>520</v>
      </c>
      <c r="D292" s="98" t="s">
        <v>1125</v>
      </c>
      <c r="E292" s="98" t="s">
        <v>1126</v>
      </c>
      <c r="F292" s="104">
        <v>45276</v>
      </c>
      <c r="G292" s="104">
        <v>45658</v>
      </c>
      <c r="H292" s="104">
        <v>46022</v>
      </c>
      <c r="J292" s="101">
        <v>1085</v>
      </c>
      <c r="K292" s="98" t="s">
        <v>1127</v>
      </c>
      <c r="L292" s="98" t="s">
        <v>1128</v>
      </c>
      <c r="M292" s="98" t="s">
        <v>1129</v>
      </c>
      <c r="N292" s="98" t="s">
        <v>1130</v>
      </c>
      <c r="O292" s="101">
        <v>35</v>
      </c>
      <c r="P292" s="101">
        <v>35</v>
      </c>
      <c r="Q292" s="101">
        <v>0</v>
      </c>
      <c r="R292" s="101">
        <v>1085</v>
      </c>
    </row>
    <row r="293">
      <c r="L293" s="98" t="s">
        <v>1131</v>
      </c>
      <c r="M293" s="98" t="s">
        <v>1132</v>
      </c>
      <c r="N293" s="98" t="s">
        <v>1133</v>
      </c>
      <c r="O293" s="101">
        <v>1050</v>
      </c>
      <c r="P293" s="101">
        <v>1050</v>
      </c>
    </row>
    <row r="294">
      <c r="L294" s="98" t="s">
        <v>1134</v>
      </c>
      <c r="M294" s="98" t="s">
        <v>1135</v>
      </c>
      <c r="N294" s="98" t="s">
        <v>1136</v>
      </c>
      <c r="O294" s="101">
        <v>25</v>
      </c>
      <c r="P294" s="101">
        <v>0</v>
      </c>
    </row>
    <row r="295">
      <c r="K295" s="96" t="s">
        <v>1137</v>
      </c>
      <c r="O295" s="85">
        <f>SUM(O292:O294)</f>
      </c>
      <c r="P295" s="85">
        <f>SUM(P292:P294)</f>
      </c>
    </row>
    <row r="296">
      <c r="A296" s="98" t="s">
        <v>1138</v>
      </c>
      <c r="B296" s="98" t="s">
        <v>1139</v>
      </c>
      <c r="C296" s="100">
        <v>520</v>
      </c>
      <c r="D296" s="98" t="s">
        <v>1140</v>
      </c>
      <c r="E296" s="98" t="s">
        <v>1141</v>
      </c>
      <c r="F296" s="104">
        <v>42308</v>
      </c>
      <c r="G296" s="104">
        <v>45689</v>
      </c>
      <c r="H296" s="104">
        <v>46053</v>
      </c>
      <c r="J296" s="101">
        <v>1050</v>
      </c>
      <c r="K296" s="98" t="s">
        <v>1142</v>
      </c>
      <c r="L296" s="98" t="s">
        <v>1143</v>
      </c>
      <c r="M296" s="98" t="s">
        <v>1144</v>
      </c>
      <c r="N296" s="98" t="s">
        <v>1145</v>
      </c>
      <c r="O296" s="101">
        <v>1050</v>
      </c>
      <c r="P296" s="101">
        <v>1050</v>
      </c>
      <c r="Q296" s="101">
        <v>0</v>
      </c>
      <c r="R296" s="101">
        <v>965</v>
      </c>
    </row>
    <row r="297">
      <c r="K297" s="96" t="s">
        <v>1146</v>
      </c>
      <c r="O297" s="85">
        <f>SUM(O296:O296)</f>
      </c>
      <c r="P297" s="85">
        <f>SUM(P296:P296)</f>
      </c>
    </row>
    <row r="298">
      <c r="A298" s="98" t="s">
        <v>1147</v>
      </c>
      <c r="B298" s="98" t="s">
        <v>1148</v>
      </c>
      <c r="C298" s="100">
        <v>520</v>
      </c>
      <c r="D298" s="98" t="s">
        <v>1149</v>
      </c>
      <c r="E298" s="98" t="s">
        <v>1150</v>
      </c>
      <c r="F298" s="104">
        <v>45233</v>
      </c>
      <c r="G298" s="104">
        <v>45627</v>
      </c>
      <c r="H298" s="104">
        <v>45991</v>
      </c>
      <c r="J298" s="101">
        <v>1050</v>
      </c>
      <c r="K298" s="98" t="s">
        <v>1151</v>
      </c>
      <c r="L298" s="98" t="s">
        <v>1152</v>
      </c>
      <c r="M298" s="98" t="s">
        <v>1153</v>
      </c>
      <c r="N298" s="98" t="s">
        <v>1154</v>
      </c>
      <c r="O298" s="101">
        <v>1050</v>
      </c>
      <c r="P298" s="101">
        <v>1050</v>
      </c>
      <c r="Q298" s="101">
        <v>-550</v>
      </c>
      <c r="R298" s="101">
        <v>150</v>
      </c>
    </row>
    <row r="299">
      <c r="K299" s="96" t="s">
        <v>1155</v>
      </c>
      <c r="O299" s="85">
        <f>SUM(O298:O298)</f>
      </c>
      <c r="P299" s="85">
        <f>SUM(P298:P298)</f>
      </c>
    </row>
    <row r="300">
      <c r="A300" s="98" t="s">
        <v>1156</v>
      </c>
      <c r="B300" s="98" t="s">
        <v>1157</v>
      </c>
      <c r="C300" s="100">
        <v>520</v>
      </c>
      <c r="D300" s="98" t="s">
        <v>1158</v>
      </c>
      <c r="E300" s="98" t="s">
        <v>1159</v>
      </c>
      <c r="J300" s="101">
        <v>895</v>
      </c>
      <c r="K300" s="98" t="s">
        <v>1160</v>
      </c>
      <c r="L300" s="98" t="s">
        <v>1160</v>
      </c>
      <c r="O300" s="101">
        <v>0</v>
      </c>
      <c r="P300" s="101">
        <v>0</v>
      </c>
      <c r="R300" s="101">
        <v>0</v>
      </c>
    </row>
    <row r="301">
      <c r="K301" s="96" t="s">
        <v>1161</v>
      </c>
      <c r="O301" s="85">
        <f>SUM(O300:O300)</f>
      </c>
      <c r="P301" s="85">
        <f>SUM(P300:P300)</f>
      </c>
    </row>
    <row r="302">
      <c r="A302" s="98" t="s">
        <v>1162</v>
      </c>
      <c r="B302" s="98" t="s">
        <v>1163</v>
      </c>
      <c r="C302" s="100">
        <v>520</v>
      </c>
      <c r="D302" s="98" t="s">
        <v>1164</v>
      </c>
      <c r="E302" s="98" t="s">
        <v>1165</v>
      </c>
      <c r="F302" s="104">
        <v>45460</v>
      </c>
      <c r="G302" s="104">
        <v>45460</v>
      </c>
      <c r="H302" s="104">
        <v>45838</v>
      </c>
      <c r="J302" s="101">
        <v>1050</v>
      </c>
      <c r="K302" s="98" t="s">
        <v>1166</v>
      </c>
      <c r="L302" s="98" t="s">
        <v>1167</v>
      </c>
      <c r="M302" s="98" t="s">
        <v>1168</v>
      </c>
      <c r="N302" s="98" t="s">
        <v>1169</v>
      </c>
      <c r="O302" s="101">
        <v>1050</v>
      </c>
      <c r="P302" s="101">
        <v>1050</v>
      </c>
      <c r="Q302" s="101">
        <v>0</v>
      </c>
      <c r="R302" s="101">
        <v>1050</v>
      </c>
    </row>
    <row r="303">
      <c r="K303" s="96" t="s">
        <v>1170</v>
      </c>
      <c r="O303" s="85">
        <f>SUM(O302:O302)</f>
      </c>
      <c r="P303" s="85">
        <f>SUM(P302:P302)</f>
      </c>
    </row>
    <row r="304">
      <c r="A304" s="98" t="s">
        <v>1171</v>
      </c>
      <c r="B304" s="98" t="s">
        <v>1172</v>
      </c>
      <c r="C304" s="100">
        <v>520</v>
      </c>
      <c r="D304" s="98" t="s">
        <v>1173</v>
      </c>
      <c r="E304" s="98" t="s">
        <v>1174</v>
      </c>
      <c r="J304" s="101">
        <v>970</v>
      </c>
      <c r="K304" s="98" t="s">
        <v>1175</v>
      </c>
      <c r="L304" s="98" t="s">
        <v>1175</v>
      </c>
      <c r="O304" s="101">
        <v>0</v>
      </c>
      <c r="P304" s="101">
        <v>0</v>
      </c>
      <c r="R304" s="101">
        <v>0</v>
      </c>
    </row>
    <row r="305">
      <c r="K305" s="96" t="s">
        <v>1176</v>
      </c>
      <c r="O305" s="85">
        <f>SUM(O304:O304)</f>
      </c>
      <c r="P305" s="85">
        <f>SUM(P304:P304)</f>
      </c>
    </row>
    <row r="306">
      <c r="A306" s="98" t="s">
        <v>1177</v>
      </c>
      <c r="B306" s="98" t="s">
        <v>1178</v>
      </c>
      <c r="C306" s="100">
        <v>520</v>
      </c>
      <c r="D306" s="98" t="s">
        <v>1179</v>
      </c>
      <c r="E306" s="98" t="s">
        <v>1180</v>
      </c>
      <c r="F306" s="104">
        <v>45479</v>
      </c>
      <c r="G306" s="104">
        <v>45479</v>
      </c>
      <c r="H306" s="104">
        <v>45900</v>
      </c>
      <c r="J306" s="101">
        <v>1050</v>
      </c>
      <c r="K306" s="98" t="s">
        <v>1181</v>
      </c>
      <c r="L306" s="98" t="s">
        <v>1182</v>
      </c>
      <c r="M306" s="98" t="s">
        <v>1183</v>
      </c>
      <c r="N306" s="98" t="s">
        <v>1184</v>
      </c>
      <c r="O306" s="101">
        <v>35</v>
      </c>
      <c r="P306" s="101">
        <v>35</v>
      </c>
      <c r="Q306" s="101">
        <v>0</v>
      </c>
      <c r="R306" s="101">
        <v>250</v>
      </c>
    </row>
    <row r="307">
      <c r="L307" s="98" t="s">
        <v>1185</v>
      </c>
      <c r="M307" s="98" t="s">
        <v>1186</v>
      </c>
      <c r="N307" s="98" t="s">
        <v>1187</v>
      </c>
      <c r="O307" s="101">
        <v>1050</v>
      </c>
      <c r="P307" s="101">
        <v>1050</v>
      </c>
    </row>
    <row r="308">
      <c r="L308" s="98" t="s">
        <v>1188</v>
      </c>
      <c r="M308" s="98" t="s">
        <v>1189</v>
      </c>
      <c r="N308" s="98" t="s">
        <v>1190</v>
      </c>
      <c r="O308" s="101">
        <v>25</v>
      </c>
      <c r="P308" s="101">
        <v>0</v>
      </c>
    </row>
    <row r="309">
      <c r="K309" s="96" t="s">
        <v>1191</v>
      </c>
      <c r="O309" s="85">
        <f>SUM(O306:O308)</f>
      </c>
      <c r="P309" s="85">
        <f>SUM(P306:P308)</f>
      </c>
    </row>
    <row r="310">
      <c r="A310" s="98" t="s">
        <v>1192</v>
      </c>
      <c r="B310" s="98" t="s">
        <v>1193</v>
      </c>
      <c r="C310" s="100">
        <v>520</v>
      </c>
      <c r="D310" s="98" t="s">
        <v>1194</v>
      </c>
      <c r="E310" s="98" t="s">
        <v>1195</v>
      </c>
      <c r="J310" s="101">
        <v>895</v>
      </c>
      <c r="K310" s="98" t="s">
        <v>1196</v>
      </c>
      <c r="L310" s="98" t="s">
        <v>1196</v>
      </c>
      <c r="O310" s="101">
        <v>0</v>
      </c>
      <c r="P310" s="101">
        <v>0</v>
      </c>
      <c r="R310" s="101">
        <v>0</v>
      </c>
    </row>
    <row r="311">
      <c r="K311" s="96" t="s">
        <v>1197</v>
      </c>
      <c r="O311" s="85">
        <f>SUM(O310:O310)</f>
      </c>
      <c r="P311" s="85">
        <f>SUM(P310:P310)</f>
      </c>
    </row>
    <row r="312">
      <c r="A312" s="98" t="s">
        <v>1198</v>
      </c>
      <c r="B312" s="98" t="s">
        <v>1199</v>
      </c>
      <c r="C312" s="100">
        <v>520</v>
      </c>
      <c r="D312" s="98" t="s">
        <v>1200</v>
      </c>
      <c r="E312" s="98" t="s">
        <v>1201</v>
      </c>
      <c r="F312" s="104">
        <v>42879</v>
      </c>
      <c r="G312" s="104">
        <v>45566</v>
      </c>
      <c r="H312" s="104">
        <v>45930</v>
      </c>
      <c r="J312" s="101">
        <v>1050</v>
      </c>
      <c r="K312" s="98" t="s">
        <v>1202</v>
      </c>
      <c r="L312" s="98" t="s">
        <v>1203</v>
      </c>
      <c r="M312" s="98" t="s">
        <v>1204</v>
      </c>
      <c r="N312" s="98" t="s">
        <v>1205</v>
      </c>
      <c r="O312" s="101">
        <v>950</v>
      </c>
      <c r="P312" s="101">
        <v>950</v>
      </c>
      <c r="Q312" s="101">
        <v>0</v>
      </c>
      <c r="R312" s="101">
        <v>150</v>
      </c>
    </row>
    <row r="313">
      <c r="K313" s="96" t="s">
        <v>1206</v>
      </c>
      <c r="O313" s="85">
        <f>SUM(O312:O312)</f>
      </c>
      <c r="P313" s="85">
        <f>SUM(P312:P312)</f>
      </c>
    </row>
    <row r="314">
      <c r="A314" s="98" t="s">
        <v>1207</v>
      </c>
      <c r="B314" s="98" t="s">
        <v>1208</v>
      </c>
      <c r="C314" s="100">
        <v>520</v>
      </c>
      <c r="D314" s="98" t="s">
        <v>1209</v>
      </c>
      <c r="E314" s="98" t="s">
        <v>1210</v>
      </c>
      <c r="F314" s="104">
        <v>44785</v>
      </c>
      <c r="G314" s="104">
        <v>45536</v>
      </c>
      <c r="H314" s="104">
        <v>45900</v>
      </c>
      <c r="J314" s="101">
        <v>1050</v>
      </c>
      <c r="K314" s="98" t="s">
        <v>1211</v>
      </c>
      <c r="L314" s="98" t="s">
        <v>1212</v>
      </c>
      <c r="M314" s="98" t="s">
        <v>1213</v>
      </c>
      <c r="N314" s="98" t="s">
        <v>1214</v>
      </c>
      <c r="O314" s="101">
        <v>950</v>
      </c>
      <c r="P314" s="101">
        <v>950</v>
      </c>
      <c r="Q314" s="101">
        <v>0</v>
      </c>
      <c r="R314" s="101">
        <v>150</v>
      </c>
    </row>
    <row r="315">
      <c r="K315" s="96" t="s">
        <v>1215</v>
      </c>
      <c r="O315" s="85">
        <f>SUM(O314:O314)</f>
      </c>
      <c r="P315" s="85">
        <f>SUM(P314:P314)</f>
      </c>
    </row>
    <row r="316">
      <c r="A316" s="98" t="s">
        <v>1216</v>
      </c>
      <c r="B316" s="98" t="s">
        <v>1217</v>
      </c>
      <c r="C316" s="100">
        <v>520</v>
      </c>
      <c r="D316" s="98" t="s">
        <v>1218</v>
      </c>
      <c r="E316" s="98" t="s">
        <v>1219</v>
      </c>
      <c r="F316" s="104">
        <v>45352</v>
      </c>
      <c r="G316" s="104">
        <v>45717</v>
      </c>
      <c r="H316" s="104">
        <v>46081</v>
      </c>
      <c r="J316" s="101">
        <v>1090</v>
      </c>
      <c r="K316" s="98" t="s">
        <v>1220</v>
      </c>
      <c r="L316" s="98" t="s">
        <v>1221</v>
      </c>
      <c r="M316" s="98" t="s">
        <v>1222</v>
      </c>
      <c r="N316" s="98" t="s">
        <v>1223</v>
      </c>
      <c r="O316" s="101">
        <v>40</v>
      </c>
      <c r="P316" s="101">
        <v>40</v>
      </c>
      <c r="Q316" s="101">
        <v>0</v>
      </c>
      <c r="R316" s="101">
        <v>150</v>
      </c>
    </row>
    <row r="317">
      <c r="L317" s="98" t="s">
        <v>1224</v>
      </c>
      <c r="M317" s="98" t="s">
        <v>1225</v>
      </c>
      <c r="N317" s="98" t="s">
        <v>1226</v>
      </c>
      <c r="O317" s="101">
        <v>1050</v>
      </c>
      <c r="P317" s="101">
        <v>1050</v>
      </c>
    </row>
    <row r="318">
      <c r="L318" s="98" t="s">
        <v>1227</v>
      </c>
      <c r="M318" s="98" t="s">
        <v>1228</v>
      </c>
      <c r="N318" s="98" t="s">
        <v>1229</v>
      </c>
      <c r="O318" s="101">
        <v>25</v>
      </c>
      <c r="P318" s="101">
        <v>0</v>
      </c>
    </row>
    <row r="319">
      <c r="K319" s="96" t="s">
        <v>1230</v>
      </c>
      <c r="O319" s="85">
        <f>SUM(O316:O318)</f>
      </c>
      <c r="P319" s="85">
        <f>SUM(P316:P318)</f>
      </c>
    </row>
    <row r="320">
      <c r="A320" s="98" t="s">
        <v>1231</v>
      </c>
      <c r="B320" s="98" t="s">
        <v>1232</v>
      </c>
      <c r="C320" s="100">
        <v>520</v>
      </c>
      <c r="D320" s="98" t="s">
        <v>1233</v>
      </c>
      <c r="E320" s="98" t="s">
        <v>1234</v>
      </c>
      <c r="J320" s="101">
        <v>930</v>
      </c>
      <c r="K320" s="98" t="s">
        <v>1235</v>
      </c>
      <c r="L320" s="98" t="s">
        <v>1235</v>
      </c>
      <c r="O320" s="101">
        <v>0</v>
      </c>
      <c r="P320" s="101">
        <v>0</v>
      </c>
      <c r="R320" s="101">
        <v>0</v>
      </c>
    </row>
    <row r="321">
      <c r="K321" s="96" t="s">
        <v>1236</v>
      </c>
      <c r="O321" s="85">
        <f>SUM(O320:O320)</f>
      </c>
      <c r="P321" s="85">
        <f>SUM(P320:P320)</f>
      </c>
    </row>
    <row r="322">
      <c r="A322" s="98" t="s">
        <v>1237</v>
      </c>
      <c r="B322" s="98" t="s">
        <v>1238</v>
      </c>
      <c r="C322" s="100">
        <v>520</v>
      </c>
      <c r="D322" s="98" t="s">
        <v>1239</v>
      </c>
      <c r="E322" s="98" t="s">
        <v>1240</v>
      </c>
      <c r="J322" s="101">
        <v>930</v>
      </c>
      <c r="K322" s="98" t="s">
        <v>1241</v>
      </c>
      <c r="L322" s="98" t="s">
        <v>1241</v>
      </c>
      <c r="O322" s="101">
        <v>0</v>
      </c>
      <c r="P322" s="101">
        <v>0</v>
      </c>
      <c r="R322" s="101">
        <v>0</v>
      </c>
    </row>
    <row r="323">
      <c r="K323" s="96" t="s">
        <v>1242</v>
      </c>
      <c r="O323" s="85">
        <f>SUM(O322:O322)</f>
      </c>
      <c r="P323" s="85">
        <f>SUM(P322:P322)</f>
      </c>
    </row>
    <row r="324">
      <c r="A324" s="98" t="s">
        <v>1243</v>
      </c>
      <c r="B324" s="98" t="s">
        <v>1244</v>
      </c>
      <c r="C324" s="100">
        <v>520</v>
      </c>
      <c r="D324" s="98" t="s">
        <v>1245</v>
      </c>
      <c r="E324" s="98" t="s">
        <v>1246</v>
      </c>
      <c r="F324" s="104">
        <v>44519</v>
      </c>
      <c r="G324" s="104">
        <v>45597</v>
      </c>
      <c r="H324" s="104">
        <v>45961</v>
      </c>
      <c r="J324" s="101">
        <v>1050</v>
      </c>
      <c r="K324" s="98" t="s">
        <v>1247</v>
      </c>
      <c r="L324" s="98" t="s">
        <v>1248</v>
      </c>
      <c r="M324" s="98" t="s">
        <v>1249</v>
      </c>
      <c r="N324" s="98" t="s">
        <v>1250</v>
      </c>
      <c r="O324" s="101">
        <v>970</v>
      </c>
      <c r="P324" s="101">
        <v>970</v>
      </c>
      <c r="Q324" s="101">
        <v>0</v>
      </c>
      <c r="R324" s="101">
        <v>150</v>
      </c>
    </row>
    <row r="325">
      <c r="K325" s="96" t="s">
        <v>1251</v>
      </c>
      <c r="O325" s="85">
        <f>SUM(O324:O324)</f>
      </c>
      <c r="P325" s="85">
        <f>SUM(P324:P324)</f>
      </c>
    </row>
    <row r="326">
      <c r="A326" s="98" t="s">
        <v>1252</v>
      </c>
      <c r="B326" s="98" t="s">
        <v>1253</v>
      </c>
      <c r="C326" s="100">
        <v>520</v>
      </c>
      <c r="D326" s="98" t="s">
        <v>1254</v>
      </c>
      <c r="E326" s="98" t="s">
        <v>1255</v>
      </c>
      <c r="F326" s="104">
        <v>45566</v>
      </c>
      <c r="G326" s="104">
        <v>45566</v>
      </c>
      <c r="H326" s="104">
        <v>45930</v>
      </c>
      <c r="J326" s="101">
        <v>1090</v>
      </c>
      <c r="K326" s="98" t="s">
        <v>1256</v>
      </c>
      <c r="L326" s="98" t="s">
        <v>1257</v>
      </c>
      <c r="M326" s="98" t="s">
        <v>1258</v>
      </c>
      <c r="N326" s="98" t="s">
        <v>1259</v>
      </c>
      <c r="O326" s="101">
        <v>40</v>
      </c>
      <c r="P326" s="101">
        <v>40</v>
      </c>
      <c r="Q326" s="101">
        <v>0</v>
      </c>
      <c r="R326" s="101">
        <v>150</v>
      </c>
    </row>
    <row r="327">
      <c r="L327" s="98" t="s">
        <v>1260</v>
      </c>
      <c r="M327" s="98" t="s">
        <v>1261</v>
      </c>
      <c r="N327" s="98" t="s">
        <v>1262</v>
      </c>
      <c r="O327" s="101">
        <v>1050</v>
      </c>
      <c r="P327" s="101">
        <v>1050</v>
      </c>
    </row>
    <row r="328">
      <c r="L328" s="98" t="s">
        <v>1263</v>
      </c>
      <c r="M328" s="98" t="s">
        <v>1264</v>
      </c>
      <c r="N328" s="98" t="s">
        <v>1265</v>
      </c>
      <c r="O328" s="101">
        <v>-25</v>
      </c>
      <c r="P328" s="101">
        <v>0</v>
      </c>
    </row>
    <row r="329">
      <c r="L329" s="98" t="s">
        <v>1266</v>
      </c>
      <c r="M329" s="98" t="s">
        <v>1267</v>
      </c>
      <c r="N329" s="98" t="s">
        <v>1268</v>
      </c>
      <c r="O329" s="101">
        <v>25</v>
      </c>
      <c r="P329" s="101">
        <v>0</v>
      </c>
    </row>
    <row r="330">
      <c r="L330" s="98" t="s">
        <v>1269</v>
      </c>
      <c r="M330" s="98" t="s">
        <v>1270</v>
      </c>
      <c r="N330" s="98" t="s">
        <v>1271</v>
      </c>
      <c r="O330" s="101">
        <v>25</v>
      </c>
      <c r="P330" s="101">
        <v>0</v>
      </c>
    </row>
    <row r="331">
      <c r="K331" s="96" t="s">
        <v>1272</v>
      </c>
      <c r="O331" s="85">
        <f>SUM(O326:O330)</f>
      </c>
      <c r="P331" s="85">
        <f>SUM(P326:P330)</f>
      </c>
    </row>
    <row r="332">
      <c r="A332" s="98" t="s">
        <v>1273</v>
      </c>
      <c r="B332" s="98" t="s">
        <v>1274</v>
      </c>
      <c r="C332" s="100">
        <v>520</v>
      </c>
      <c r="D332" s="98" t="s">
        <v>1275</v>
      </c>
      <c r="E332" s="98" t="s">
        <v>1276</v>
      </c>
      <c r="F332" s="104">
        <v>45121</v>
      </c>
      <c r="G332" s="104">
        <v>45505</v>
      </c>
      <c r="H332" s="104">
        <v>45869</v>
      </c>
      <c r="J332" s="101">
        <v>1090</v>
      </c>
      <c r="K332" s="98" t="s">
        <v>1277</v>
      </c>
      <c r="L332" s="98" t="s">
        <v>1278</v>
      </c>
      <c r="M332" s="98" t="s">
        <v>1279</v>
      </c>
      <c r="N332" s="98" t="s">
        <v>1280</v>
      </c>
      <c r="O332" s="101">
        <v>40</v>
      </c>
      <c r="P332" s="101">
        <v>40</v>
      </c>
      <c r="Q332" s="101">
        <v>0</v>
      </c>
      <c r="R332" s="101">
        <v>150</v>
      </c>
    </row>
    <row r="333">
      <c r="L333" s="98" t="s">
        <v>1281</v>
      </c>
      <c r="M333" s="98" t="s">
        <v>1282</v>
      </c>
      <c r="N333" s="98" t="s">
        <v>1283</v>
      </c>
      <c r="O333" s="101">
        <v>1080</v>
      </c>
      <c r="P333" s="101">
        <v>1080</v>
      </c>
    </row>
    <row r="334">
      <c r="K334" s="96" t="s">
        <v>1284</v>
      </c>
      <c r="O334" s="85">
        <f>SUM(O332:O333)</f>
      </c>
      <c r="P334" s="85">
        <f>SUM(P332:P333)</f>
      </c>
    </row>
    <row r="335">
      <c r="A335" s="98" t="s">
        <v>1285</v>
      </c>
      <c r="B335" s="98" t="s">
        <v>1286</v>
      </c>
      <c r="C335" s="100">
        <v>520</v>
      </c>
      <c r="D335" s="98" t="s">
        <v>1287</v>
      </c>
      <c r="E335" s="98" t="s">
        <v>1288</v>
      </c>
      <c r="F335" s="104">
        <v>44875</v>
      </c>
      <c r="G335" s="104">
        <v>45627</v>
      </c>
      <c r="H335" s="104">
        <v>45991</v>
      </c>
      <c r="J335" s="101">
        <v>1050</v>
      </c>
      <c r="K335" s="98" t="s">
        <v>1289</v>
      </c>
      <c r="L335" s="98" t="s">
        <v>1290</v>
      </c>
      <c r="M335" s="98" t="s">
        <v>1291</v>
      </c>
      <c r="N335" s="98" t="s">
        <v>1292</v>
      </c>
      <c r="O335" s="101">
        <v>1050</v>
      </c>
      <c r="P335" s="101">
        <v>1050</v>
      </c>
      <c r="Q335" s="101">
        <v>0</v>
      </c>
      <c r="R335" s="101">
        <v>150</v>
      </c>
    </row>
    <row r="336">
      <c r="K336" s="96" t="s">
        <v>1293</v>
      </c>
      <c r="O336" s="85">
        <f>SUM(O335:O335)</f>
      </c>
      <c r="P336" s="85">
        <f>SUM(P335:P335)</f>
      </c>
    </row>
    <row r="337">
      <c r="A337" s="98" t="s">
        <v>1294</v>
      </c>
      <c r="B337" s="98" t="s">
        <v>1295</v>
      </c>
      <c r="C337" s="100">
        <v>860</v>
      </c>
      <c r="D337" s="98" t="s">
        <v>1296</v>
      </c>
      <c r="E337" s="98" t="s">
        <v>1297</v>
      </c>
      <c r="F337" s="104">
        <v>42280</v>
      </c>
      <c r="G337" s="104">
        <v>45566</v>
      </c>
      <c r="H337" s="104">
        <v>45930</v>
      </c>
      <c r="J337" s="101">
        <v>1430</v>
      </c>
      <c r="K337" s="98" t="s">
        <v>1298</v>
      </c>
      <c r="L337" s="98" t="s">
        <v>1299</v>
      </c>
      <c r="M337" s="98" t="s">
        <v>1300</v>
      </c>
      <c r="N337" s="98" t="s">
        <v>1301</v>
      </c>
      <c r="O337" s="101">
        <v>35</v>
      </c>
      <c r="P337" s="101">
        <v>35</v>
      </c>
      <c r="Q337" s="101">
        <v>0</v>
      </c>
      <c r="R337" s="101">
        <v>450</v>
      </c>
    </row>
    <row r="338">
      <c r="L338" s="98" t="s">
        <v>1302</v>
      </c>
      <c r="M338" s="98" t="s">
        <v>1303</v>
      </c>
      <c r="N338" s="98" t="s">
        <v>1304</v>
      </c>
      <c r="O338" s="101">
        <v>1290</v>
      </c>
      <c r="P338" s="101">
        <v>1290</v>
      </c>
    </row>
    <row r="339">
      <c r="K339" s="96" t="s">
        <v>1305</v>
      </c>
      <c r="O339" s="85">
        <f>SUM(O337:O338)</f>
      </c>
      <c r="P339" s="85">
        <f>SUM(P337:P338)</f>
      </c>
    </row>
    <row r="340">
      <c r="A340" s="98" t="s">
        <v>1306</v>
      </c>
      <c r="B340" s="98" t="s">
        <v>1307</v>
      </c>
      <c r="C340" s="100">
        <v>860</v>
      </c>
      <c r="D340" s="98" t="s">
        <v>1308</v>
      </c>
      <c r="E340" s="98" t="s">
        <v>1309</v>
      </c>
      <c r="F340" s="104">
        <v>45677</v>
      </c>
      <c r="G340" s="104">
        <v>45677</v>
      </c>
      <c r="H340" s="104">
        <v>46041</v>
      </c>
      <c r="J340" s="101">
        <v>1340</v>
      </c>
      <c r="K340" s="98" t="s">
        <v>1310</v>
      </c>
      <c r="L340" s="98" t="s">
        <v>1311</v>
      </c>
      <c r="M340" s="98" t="s">
        <v>1312</v>
      </c>
      <c r="N340" s="98" t="s">
        <v>1313</v>
      </c>
      <c r="O340" s="101">
        <v>1340</v>
      </c>
      <c r="P340" s="101">
        <v>1340</v>
      </c>
      <c r="Q340" s="101">
        <v>0</v>
      </c>
      <c r="R340" s="101">
        <v>1340</v>
      </c>
    </row>
    <row r="341">
      <c r="K341" s="96" t="s">
        <v>1314</v>
      </c>
      <c r="O341" s="85">
        <f>SUM(O340:O340)</f>
      </c>
      <c r="P341" s="85">
        <f>SUM(P340:P340)</f>
      </c>
    </row>
    <row r="342">
      <c r="A342" s="98" t="s">
        <v>1315</v>
      </c>
      <c r="B342" s="98" t="s">
        <v>1316</v>
      </c>
      <c r="C342" s="100">
        <v>860</v>
      </c>
      <c r="D342" s="98" t="s">
        <v>1317</v>
      </c>
      <c r="E342" s="98" t="s">
        <v>1318</v>
      </c>
      <c r="F342" s="104">
        <v>45726</v>
      </c>
      <c r="G342" s="104">
        <v>45726</v>
      </c>
      <c r="H342" s="104">
        <v>46090</v>
      </c>
      <c r="J342" s="101">
        <v>1415</v>
      </c>
      <c r="K342" s="98" t="s">
        <v>1319</v>
      </c>
      <c r="L342" s="98" t="s">
        <v>1320</v>
      </c>
      <c r="M342" s="98" t="s">
        <v>1321</v>
      </c>
      <c r="N342" s="98" t="s">
        <v>1322</v>
      </c>
      <c r="O342" s="101">
        <v>35</v>
      </c>
      <c r="P342" s="101">
        <v>75</v>
      </c>
      <c r="Q342" s="101">
        <v>0</v>
      </c>
      <c r="R342" s="101">
        <v>250</v>
      </c>
    </row>
    <row r="343">
      <c r="L343" s="98" t="s">
        <v>1323</v>
      </c>
      <c r="M343" s="98" t="s">
        <v>1324</v>
      </c>
      <c r="N343" s="98" t="s">
        <v>1325</v>
      </c>
      <c r="O343" s="101">
        <v>40</v>
      </c>
      <c r="P343" s="101">
        <v>0</v>
      </c>
    </row>
    <row r="344">
      <c r="L344" s="98" t="s">
        <v>1326</v>
      </c>
      <c r="M344" s="98" t="s">
        <v>1327</v>
      </c>
      <c r="N344" s="98" t="s">
        <v>1328</v>
      </c>
      <c r="O344" s="101">
        <v>1340</v>
      </c>
      <c r="P344" s="101">
        <v>1340</v>
      </c>
    </row>
    <row r="345">
      <c r="K345" s="96" t="s">
        <v>1329</v>
      </c>
      <c r="O345" s="85">
        <f>SUM(O342:O344)</f>
      </c>
      <c r="P345" s="85">
        <f>SUM(P342:P344)</f>
      </c>
    </row>
    <row r="346">
      <c r="A346" s="98" t="s">
        <v>1330</v>
      </c>
      <c r="B346" s="98" t="s">
        <v>1331</v>
      </c>
      <c r="C346" s="100">
        <v>860</v>
      </c>
      <c r="D346" s="98" t="s">
        <v>1332</v>
      </c>
      <c r="E346" s="98" t="s">
        <v>1333</v>
      </c>
      <c r="F346" s="104">
        <v>45703</v>
      </c>
      <c r="G346" s="104">
        <v>45703</v>
      </c>
      <c r="H346" s="104">
        <v>46156</v>
      </c>
      <c r="J346" s="101">
        <v>1340</v>
      </c>
      <c r="K346" s="98" t="s">
        <v>1334</v>
      </c>
      <c r="L346" s="98" t="s">
        <v>1335</v>
      </c>
      <c r="M346" s="98" t="s">
        <v>1336</v>
      </c>
      <c r="N346" s="98" t="s">
        <v>1337</v>
      </c>
      <c r="O346" s="101">
        <v>1340</v>
      </c>
      <c r="P346" s="101">
        <v>1340</v>
      </c>
      <c r="Q346" s="101">
        <v>0</v>
      </c>
      <c r="R346" s="101">
        <v>250</v>
      </c>
    </row>
    <row r="347">
      <c r="K347" s="96" t="s">
        <v>1338</v>
      </c>
      <c r="O347" s="85">
        <f>SUM(O346:O346)</f>
      </c>
      <c r="P347" s="85">
        <f>SUM(P346:P346)</f>
      </c>
    </row>
    <row r="348">
      <c r="A348" s="98" t="s">
        <v>1339</v>
      </c>
      <c r="B348" s="98" t="s">
        <v>1340</v>
      </c>
      <c r="C348" s="100">
        <v>860</v>
      </c>
      <c r="D348" s="98" t="s">
        <v>1341</v>
      </c>
      <c r="E348" s="98" t="s">
        <v>1342</v>
      </c>
      <c r="F348" s="104">
        <v>42322</v>
      </c>
      <c r="G348" s="104">
        <v>45566</v>
      </c>
      <c r="H348" s="104">
        <v>45930</v>
      </c>
      <c r="J348" s="101">
        <v>1395</v>
      </c>
      <c r="K348" s="98" t="s">
        <v>1343</v>
      </c>
      <c r="L348" s="98" t="s">
        <v>1344</v>
      </c>
      <c r="M348" s="98" t="s">
        <v>1345</v>
      </c>
      <c r="N348" s="98" t="s">
        <v>1346</v>
      </c>
      <c r="O348" s="101">
        <v>1295</v>
      </c>
      <c r="P348" s="101">
        <v>1295</v>
      </c>
      <c r="Q348" s="101">
        <v>0</v>
      </c>
      <c r="R348" s="101">
        <v>250</v>
      </c>
    </row>
    <row r="349">
      <c r="K349" s="96" t="s">
        <v>1347</v>
      </c>
      <c r="O349" s="85">
        <f>SUM(O348:O348)</f>
      </c>
      <c r="P349" s="85">
        <f>SUM(P348:P348)</f>
      </c>
    </row>
    <row r="350">
      <c r="A350" s="98" t="s">
        <v>1348</v>
      </c>
      <c r="B350" s="98" t="s">
        <v>1349</v>
      </c>
      <c r="C350" s="100">
        <v>860</v>
      </c>
      <c r="D350" s="98" t="s">
        <v>1350</v>
      </c>
      <c r="E350" s="98" t="s">
        <v>1351</v>
      </c>
      <c r="F350" s="104">
        <v>45149</v>
      </c>
      <c r="G350" s="104">
        <v>45536</v>
      </c>
      <c r="H350" s="104">
        <v>45900</v>
      </c>
      <c r="J350" s="101">
        <v>1435</v>
      </c>
      <c r="K350" s="98" t="s">
        <v>1352</v>
      </c>
      <c r="L350" s="98" t="s">
        <v>1353</v>
      </c>
      <c r="M350" s="98" t="s">
        <v>1354</v>
      </c>
      <c r="N350" s="98" t="s">
        <v>1355</v>
      </c>
      <c r="O350" s="101">
        <v>40</v>
      </c>
      <c r="P350" s="101">
        <v>40</v>
      </c>
      <c r="Q350" s="101">
        <v>0</v>
      </c>
      <c r="R350" s="101">
        <v>250</v>
      </c>
    </row>
    <row r="351">
      <c r="L351" s="98" t="s">
        <v>1356</v>
      </c>
      <c r="M351" s="98" t="s">
        <v>1357</v>
      </c>
      <c r="N351" s="98" t="s">
        <v>1358</v>
      </c>
      <c r="O351" s="101">
        <v>1395</v>
      </c>
      <c r="P351" s="101">
        <v>1395</v>
      </c>
    </row>
    <row r="352">
      <c r="K352" s="96" t="s">
        <v>1359</v>
      </c>
      <c r="O352" s="85">
        <f>SUM(O350:O351)</f>
      </c>
      <c r="P352" s="85">
        <f>SUM(P350:P351)</f>
      </c>
    </row>
    <row r="353">
      <c r="A353" s="98" t="s">
        <v>1360</v>
      </c>
      <c r="B353" s="98" t="s">
        <v>1361</v>
      </c>
      <c r="C353" s="100">
        <v>860</v>
      </c>
      <c r="D353" s="98" t="s">
        <v>1362</v>
      </c>
      <c r="E353" s="98" t="s">
        <v>1363</v>
      </c>
      <c r="F353" s="104">
        <v>45610</v>
      </c>
      <c r="G353" s="104">
        <v>45610</v>
      </c>
      <c r="H353" s="104">
        <v>46066</v>
      </c>
      <c r="J353" s="101">
        <v>1405</v>
      </c>
      <c r="K353" s="98" t="s">
        <v>1364</v>
      </c>
      <c r="L353" s="98" t="s">
        <v>1365</v>
      </c>
      <c r="M353" s="98" t="s">
        <v>1366</v>
      </c>
      <c r="N353" s="98" t="s">
        <v>1367</v>
      </c>
      <c r="O353" s="101">
        <v>35</v>
      </c>
      <c r="P353" s="101">
        <v>35</v>
      </c>
      <c r="Q353" s="101">
        <v>0</v>
      </c>
      <c r="R353" s="101">
        <v>250</v>
      </c>
    </row>
    <row r="354">
      <c r="L354" s="98" t="s">
        <v>1368</v>
      </c>
      <c r="M354" s="98" t="s">
        <v>1369</v>
      </c>
      <c r="N354" s="98" t="s">
        <v>1370</v>
      </c>
      <c r="O354" s="101">
        <v>1370</v>
      </c>
      <c r="P354" s="101">
        <v>1370</v>
      </c>
    </row>
    <row r="355">
      <c r="K355" s="96" t="s">
        <v>1371</v>
      </c>
      <c r="O355" s="85">
        <f>SUM(O353:O354)</f>
      </c>
      <c r="P355" s="85">
        <f>SUM(P353:P354)</f>
      </c>
    </row>
    <row r="356">
      <c r="A356" s="98" t="s">
        <v>1372</v>
      </c>
      <c r="B356" s="98" t="s">
        <v>1373</v>
      </c>
      <c r="C356" s="100">
        <v>860</v>
      </c>
      <c r="D356" s="98" t="s">
        <v>1374</v>
      </c>
      <c r="E356" s="98" t="s">
        <v>1375</v>
      </c>
      <c r="F356" s="104">
        <v>44050</v>
      </c>
      <c r="G356" s="104">
        <v>45536</v>
      </c>
      <c r="H356" s="104">
        <v>45900</v>
      </c>
      <c r="J356" s="101">
        <v>1395</v>
      </c>
      <c r="K356" s="98" t="s">
        <v>1376</v>
      </c>
      <c r="L356" s="98" t="s">
        <v>1377</v>
      </c>
      <c r="M356" s="98" t="s">
        <v>1378</v>
      </c>
      <c r="N356" s="98" t="s">
        <v>1379</v>
      </c>
      <c r="O356" s="101">
        <v>1271</v>
      </c>
      <c r="P356" s="101">
        <v>1271</v>
      </c>
      <c r="Q356" s="101">
        <v>0</v>
      </c>
      <c r="R356" s="101">
        <v>250</v>
      </c>
    </row>
    <row r="357">
      <c r="K357" s="96" t="s">
        <v>1380</v>
      </c>
      <c r="O357" s="85">
        <f>SUM(O356:O356)</f>
      </c>
      <c r="P357" s="85">
        <f>SUM(P356:P356)</f>
      </c>
    </row>
    <row r="358">
      <c r="A358" s="98" t="s">
        <v>1381</v>
      </c>
      <c r="B358" s="98" t="s">
        <v>1382</v>
      </c>
      <c r="C358" s="100">
        <v>964</v>
      </c>
      <c r="D358" s="98" t="s">
        <v>1383</v>
      </c>
      <c r="E358" s="98" t="s">
        <v>1384</v>
      </c>
      <c r="F358" s="104">
        <v>45386</v>
      </c>
      <c r="G358" s="104">
        <v>45386</v>
      </c>
      <c r="H358" s="104">
        <v>45777</v>
      </c>
      <c r="J358" s="101">
        <v>1560</v>
      </c>
      <c r="K358" s="98" t="s">
        <v>1385</v>
      </c>
      <c r="L358" s="98" t="s">
        <v>1386</v>
      </c>
      <c r="M358" s="98" t="s">
        <v>1387</v>
      </c>
      <c r="N358" s="98" t="s">
        <v>1388</v>
      </c>
      <c r="O358" s="101">
        <v>40</v>
      </c>
      <c r="P358" s="101">
        <v>0</v>
      </c>
      <c r="Q358" s="101">
        <v>0</v>
      </c>
      <c r="R358" s="101">
        <v>250</v>
      </c>
    </row>
    <row r="359">
      <c r="L359" s="98" t="s">
        <v>1389</v>
      </c>
      <c r="M359" s="98" t="s">
        <v>1390</v>
      </c>
      <c r="N359" s="98" t="s">
        <v>1391</v>
      </c>
      <c r="O359" s="101">
        <v>35</v>
      </c>
      <c r="P359" s="101">
        <v>75</v>
      </c>
    </row>
    <row r="360">
      <c r="L360" s="98" t="s">
        <v>1392</v>
      </c>
      <c r="M360" s="98" t="s">
        <v>1393</v>
      </c>
      <c r="N360" s="98" t="s">
        <v>1394</v>
      </c>
      <c r="O360" s="101">
        <v>1485</v>
      </c>
      <c r="P360" s="101">
        <v>1485</v>
      </c>
    </row>
    <row r="361">
      <c r="L361" s="98" t="s">
        <v>1395</v>
      </c>
      <c r="M361" s="98" t="s">
        <v>1396</v>
      </c>
      <c r="N361" s="98" t="s">
        <v>1397</v>
      </c>
      <c r="O361" s="101">
        <v>25</v>
      </c>
      <c r="P361" s="101">
        <v>0</v>
      </c>
    </row>
    <row r="362">
      <c r="K362" s="96" t="s">
        <v>1398</v>
      </c>
      <c r="O362" s="85">
        <f>SUM(O358:O361)</f>
      </c>
      <c r="P362" s="85">
        <f>SUM(P358:P361)</f>
      </c>
    </row>
    <row r="363">
      <c r="A363" s="98" t="s">
        <v>1399</v>
      </c>
      <c r="B363" s="98" t="s">
        <v>1400</v>
      </c>
      <c r="C363" s="100">
        <v>964</v>
      </c>
      <c r="D363" s="98" t="s">
        <v>1401</v>
      </c>
      <c r="E363" s="98" t="s">
        <v>1402</v>
      </c>
      <c r="F363" s="104">
        <v>45675</v>
      </c>
      <c r="G363" s="104">
        <v>45675</v>
      </c>
      <c r="H363" s="104">
        <v>46039</v>
      </c>
      <c r="J363" s="101">
        <v>1470</v>
      </c>
      <c r="K363" s="98" t="s">
        <v>1403</v>
      </c>
      <c r="L363" s="98" t="s">
        <v>1404</v>
      </c>
      <c r="M363" s="98" t="s">
        <v>1405</v>
      </c>
      <c r="N363" s="98" t="s">
        <v>1406</v>
      </c>
      <c r="O363" s="101">
        <v>40</v>
      </c>
      <c r="P363" s="101">
        <v>40</v>
      </c>
      <c r="Q363" s="101">
        <v>0</v>
      </c>
      <c r="R363" s="101">
        <v>250</v>
      </c>
    </row>
    <row r="364">
      <c r="L364" s="98" t="s">
        <v>1407</v>
      </c>
      <c r="M364" s="98" t="s">
        <v>1408</v>
      </c>
      <c r="N364" s="98" t="s">
        <v>1409</v>
      </c>
      <c r="O364" s="101">
        <v>1430</v>
      </c>
      <c r="P364" s="101">
        <v>1430</v>
      </c>
    </row>
    <row r="365">
      <c r="L365" s="98" t="s">
        <v>1410</v>
      </c>
      <c r="M365" s="98" t="s">
        <v>1411</v>
      </c>
      <c r="N365" s="98" t="s">
        <v>1412</v>
      </c>
      <c r="O365" s="101">
        <v>25</v>
      </c>
      <c r="P365" s="101">
        <v>0</v>
      </c>
    </row>
    <row r="366">
      <c r="K366" s="96" t="s">
        <v>1413</v>
      </c>
      <c r="O366" s="85">
        <f>SUM(O363:O365)</f>
      </c>
      <c r="P366" s="85">
        <f>SUM(P363:P365)</f>
      </c>
    </row>
    <row r="367">
      <c r="A367" s="98" t="s">
        <v>1414</v>
      </c>
      <c r="B367" s="98" t="s">
        <v>1415</v>
      </c>
      <c r="C367" s="100">
        <v>964</v>
      </c>
      <c r="D367" s="98" t="s">
        <v>1416</v>
      </c>
      <c r="E367" s="98" t="s">
        <v>1417</v>
      </c>
      <c r="F367" s="104">
        <v>45533</v>
      </c>
      <c r="G367" s="104">
        <v>45533</v>
      </c>
      <c r="H367" s="104">
        <v>45900</v>
      </c>
      <c r="J367" s="101">
        <v>1520</v>
      </c>
      <c r="K367" s="98" t="s">
        <v>1418</v>
      </c>
      <c r="L367" s="98" t="s">
        <v>1419</v>
      </c>
      <c r="M367" s="98" t="s">
        <v>1420</v>
      </c>
      <c r="N367" s="98" t="s">
        <v>1421</v>
      </c>
      <c r="O367" s="101">
        <v>35</v>
      </c>
      <c r="P367" s="101">
        <v>35</v>
      </c>
      <c r="Q367" s="101">
        <v>0</v>
      </c>
      <c r="R367" s="101">
        <v>250</v>
      </c>
    </row>
    <row r="368">
      <c r="L368" s="98" t="s">
        <v>1422</v>
      </c>
      <c r="M368" s="98" t="s">
        <v>1423</v>
      </c>
      <c r="N368" s="98" t="s">
        <v>1424</v>
      </c>
      <c r="O368" s="101">
        <v>1485</v>
      </c>
      <c r="P368" s="101">
        <v>1485</v>
      </c>
    </row>
    <row r="369">
      <c r="K369" s="96" t="s">
        <v>1425</v>
      </c>
      <c r="O369" s="85">
        <f>SUM(O367:O368)</f>
      </c>
      <c r="P369" s="85">
        <f>SUM(P367:P368)</f>
      </c>
    </row>
    <row r="370">
      <c r="A370" s="98" t="s">
        <v>1426</v>
      </c>
      <c r="B370" s="98" t="s">
        <v>1427</v>
      </c>
      <c r="C370" s="100">
        <v>964</v>
      </c>
      <c r="D370" s="98" t="s">
        <v>1428</v>
      </c>
      <c r="E370" s="98" t="s">
        <v>1429</v>
      </c>
      <c r="F370" s="104">
        <v>43553</v>
      </c>
      <c r="G370" s="104">
        <v>45748</v>
      </c>
      <c r="H370" s="104">
        <v>46142</v>
      </c>
      <c r="J370" s="101">
        <v>1485</v>
      </c>
      <c r="K370" s="98" t="s">
        <v>1430</v>
      </c>
      <c r="L370" s="98" t="s">
        <v>1431</v>
      </c>
      <c r="M370" s="98" t="s">
        <v>1432</v>
      </c>
      <c r="N370" s="98" t="s">
        <v>1433</v>
      </c>
      <c r="O370" s="101">
        <v>1315</v>
      </c>
      <c r="P370" s="101">
        <v>1315</v>
      </c>
      <c r="Q370" s="101">
        <v>0</v>
      </c>
      <c r="R370" s="101">
        <v>1055</v>
      </c>
    </row>
    <row r="371">
      <c r="L371" s="98" t="s">
        <v>1434</v>
      </c>
      <c r="M371" s="98" t="s">
        <v>1435</v>
      </c>
      <c r="N371" s="98" t="s">
        <v>1436</v>
      </c>
      <c r="O371" s="101">
        <v>25</v>
      </c>
      <c r="P371" s="101">
        <v>0</v>
      </c>
    </row>
    <row r="372">
      <c r="K372" s="96" t="s">
        <v>1437</v>
      </c>
      <c r="O372" s="85">
        <f>SUM(O370:O371)</f>
      </c>
      <c r="P372" s="85">
        <f>SUM(P370:P371)</f>
      </c>
    </row>
    <row r="373">
      <c r="A373" s="98" t="s">
        <v>1438</v>
      </c>
      <c r="B373" s="98" t="s">
        <v>1439</v>
      </c>
      <c r="C373" s="100">
        <v>964</v>
      </c>
      <c r="D373" s="98" t="s">
        <v>1440</v>
      </c>
      <c r="E373" s="98" t="s">
        <v>1441</v>
      </c>
      <c r="F373" s="104">
        <v>44544</v>
      </c>
      <c r="G373" s="104">
        <v>45658</v>
      </c>
      <c r="H373" s="104">
        <v>46022</v>
      </c>
      <c r="J373" s="101">
        <v>1520</v>
      </c>
      <c r="K373" s="98" t="s">
        <v>1442</v>
      </c>
      <c r="L373" s="98" t="s">
        <v>1443</v>
      </c>
      <c r="M373" s="98" t="s">
        <v>1444</v>
      </c>
      <c r="N373" s="98" t="s">
        <v>1445</v>
      </c>
      <c r="O373" s="101">
        <v>35</v>
      </c>
      <c r="P373" s="101">
        <v>35</v>
      </c>
      <c r="Q373" s="101">
        <v>0</v>
      </c>
      <c r="R373" s="101">
        <v>250</v>
      </c>
    </row>
    <row r="374">
      <c r="L374" s="98" t="s">
        <v>1446</v>
      </c>
      <c r="M374" s="98" t="s">
        <v>1447</v>
      </c>
      <c r="N374" s="98" t="s">
        <v>1448</v>
      </c>
      <c r="O374" s="101">
        <v>1393</v>
      </c>
      <c r="P374" s="101">
        <v>1393</v>
      </c>
    </row>
    <row r="375">
      <c r="K375" s="96" t="s">
        <v>1449</v>
      </c>
      <c r="O375" s="85">
        <f>SUM(O373:O374)</f>
      </c>
      <c r="P375" s="85">
        <f>SUM(P373:P374)</f>
      </c>
    </row>
    <row r="376">
      <c r="A376" s="98" t="s">
        <v>1450</v>
      </c>
      <c r="B376" s="98" t="s">
        <v>1451</v>
      </c>
      <c r="C376" s="100">
        <v>964</v>
      </c>
      <c r="D376" s="98" t="s">
        <v>1452</v>
      </c>
      <c r="E376" s="98" t="s">
        <v>1453</v>
      </c>
      <c r="F376" s="104">
        <v>45227</v>
      </c>
      <c r="G376" s="104">
        <v>45597</v>
      </c>
      <c r="H376" s="104">
        <v>45961</v>
      </c>
      <c r="J376" s="101">
        <v>1485</v>
      </c>
      <c r="K376" s="98" t="s">
        <v>1454</v>
      </c>
      <c r="L376" s="98" t="s">
        <v>1455</v>
      </c>
      <c r="M376" s="98" t="s">
        <v>1456</v>
      </c>
      <c r="N376" s="98" t="s">
        <v>1457</v>
      </c>
      <c r="O376" s="101">
        <v>1485</v>
      </c>
      <c r="P376" s="101">
        <v>1485</v>
      </c>
      <c r="Q376" s="101">
        <v>0</v>
      </c>
      <c r="R376" s="101">
        <v>1485</v>
      </c>
    </row>
    <row r="377">
      <c r="K377" s="96" t="s">
        <v>1458</v>
      </c>
      <c r="O377" s="85">
        <f>SUM(O376:O376)</f>
      </c>
      <c r="P377" s="85">
        <f>SUM(P376:P376)</f>
      </c>
    </row>
    <row r="378">
      <c r="A378" s="98" t="s">
        <v>1459</v>
      </c>
      <c r="B378" s="98" t="s">
        <v>1460</v>
      </c>
      <c r="C378" s="100">
        <v>964</v>
      </c>
      <c r="D378" s="98" t="s">
        <v>1461</v>
      </c>
      <c r="E378" s="98" t="s">
        <v>1462</v>
      </c>
      <c r="F378" s="104">
        <v>45156</v>
      </c>
      <c r="G378" s="104">
        <v>45536</v>
      </c>
      <c r="H378" s="104">
        <v>45900</v>
      </c>
      <c r="J378" s="101">
        <v>1520</v>
      </c>
      <c r="K378" s="98" t="s">
        <v>1463</v>
      </c>
      <c r="L378" s="98" t="s">
        <v>1464</v>
      </c>
      <c r="M378" s="98" t="s">
        <v>1465</v>
      </c>
      <c r="N378" s="98" t="s">
        <v>1466</v>
      </c>
      <c r="O378" s="101">
        <v>40</v>
      </c>
      <c r="P378" s="101">
        <v>75</v>
      </c>
      <c r="Q378" s="101">
        <v>0</v>
      </c>
      <c r="R378" s="101">
        <v>250</v>
      </c>
    </row>
    <row r="379">
      <c r="L379" s="98" t="s">
        <v>1467</v>
      </c>
      <c r="M379" s="98" t="s">
        <v>1468</v>
      </c>
      <c r="N379" s="98" t="s">
        <v>1469</v>
      </c>
      <c r="O379" s="101">
        <v>35</v>
      </c>
      <c r="P379" s="101">
        <v>0</v>
      </c>
    </row>
    <row r="380">
      <c r="L380" s="98" t="s">
        <v>1470</v>
      </c>
      <c r="M380" s="98" t="s">
        <v>1471</v>
      </c>
      <c r="N380" s="98" t="s">
        <v>1472</v>
      </c>
      <c r="O380" s="101">
        <v>1485</v>
      </c>
      <c r="P380" s="101">
        <v>1485</v>
      </c>
    </row>
    <row r="381">
      <c r="K381" s="96" t="s">
        <v>1473</v>
      </c>
      <c r="O381" s="85">
        <f>SUM(O378:O380)</f>
      </c>
      <c r="P381" s="85">
        <f>SUM(P378:P380)</f>
      </c>
    </row>
    <row r="382">
      <c r="A382" s="98" t="s">
        <v>1474</v>
      </c>
      <c r="B382" s="98" t="s">
        <v>1475</v>
      </c>
      <c r="C382" s="100">
        <v>964</v>
      </c>
      <c r="D382" s="98" t="s">
        <v>1476</v>
      </c>
      <c r="E382" s="98" t="s">
        <v>1477</v>
      </c>
      <c r="F382" s="104">
        <v>43183</v>
      </c>
      <c r="G382" s="104">
        <v>45748</v>
      </c>
      <c r="H382" s="104">
        <v>46112</v>
      </c>
      <c r="J382" s="101">
        <v>1485</v>
      </c>
      <c r="K382" s="98" t="s">
        <v>1478</v>
      </c>
      <c r="L382" s="98" t="s">
        <v>1479</v>
      </c>
      <c r="M382" s="98" t="s">
        <v>1480</v>
      </c>
      <c r="N382" s="98" t="s">
        <v>1481</v>
      </c>
      <c r="O382" s="101">
        <v>1290</v>
      </c>
      <c r="P382" s="101">
        <v>1290</v>
      </c>
      <c r="Q382" s="101">
        <v>0</v>
      </c>
      <c r="R382" s="101">
        <v>350</v>
      </c>
    </row>
    <row r="383">
      <c r="L383" s="98" t="s">
        <v>1482</v>
      </c>
      <c r="M383" s="98" t="s">
        <v>1483</v>
      </c>
      <c r="N383" s="98" t="s">
        <v>1484</v>
      </c>
      <c r="O383" s="101">
        <v>129</v>
      </c>
      <c r="P383" s="101">
        <v>0</v>
      </c>
    </row>
    <row r="384">
      <c r="K384" s="96" t="s">
        <v>1485</v>
      </c>
      <c r="O384" s="85">
        <f>SUM(O382:O383)</f>
      </c>
      <c r="P384" s="85">
        <f>SUM(P382:P383)</f>
      </c>
    </row>
    <row r="385">
      <c r="A385" s="98" t="s">
        <v>1486</v>
      </c>
      <c r="B385" s="98" t="s">
        <v>1487</v>
      </c>
      <c r="C385" s="100">
        <v>658</v>
      </c>
      <c r="D385" s="98" t="s">
        <v>1488</v>
      </c>
      <c r="E385" s="98" t="s">
        <v>1489</v>
      </c>
      <c r="F385" s="104">
        <v>44804</v>
      </c>
      <c r="G385" s="104">
        <v>45505</v>
      </c>
      <c r="H385" s="104">
        <v>45808</v>
      </c>
      <c r="J385" s="101">
        <v>1175</v>
      </c>
      <c r="K385" s="98" t="s">
        <v>1490</v>
      </c>
      <c r="L385" s="98" t="s">
        <v>1491</v>
      </c>
      <c r="M385" s="98" t="s">
        <v>1492</v>
      </c>
      <c r="N385" s="98" t="s">
        <v>1493</v>
      </c>
      <c r="O385" s="101">
        <v>35</v>
      </c>
      <c r="P385" s="101">
        <v>35</v>
      </c>
      <c r="Q385" s="101">
        <v>0</v>
      </c>
      <c r="R385" s="101">
        <v>150</v>
      </c>
    </row>
    <row r="386">
      <c r="L386" s="98" t="s">
        <v>1494</v>
      </c>
      <c r="M386" s="98" t="s">
        <v>1495</v>
      </c>
      <c r="N386" s="98" t="s">
        <v>1496</v>
      </c>
      <c r="O386" s="101">
        <v>1090</v>
      </c>
      <c r="P386" s="101">
        <v>1090</v>
      </c>
    </row>
    <row r="387">
      <c r="K387" s="96" t="s">
        <v>1497</v>
      </c>
      <c r="O387" s="85">
        <f>SUM(O385:O386)</f>
      </c>
      <c r="P387" s="85">
        <f>SUM(P385:P386)</f>
      </c>
    </row>
    <row r="388">
      <c r="A388" s="98" t="s">
        <v>1498</v>
      </c>
      <c r="B388" s="98" t="s">
        <v>1499</v>
      </c>
      <c r="C388" s="100">
        <v>658</v>
      </c>
      <c r="D388" s="98" t="s">
        <v>1500</v>
      </c>
      <c r="E388" s="98" t="s">
        <v>1501</v>
      </c>
      <c r="F388" s="104">
        <v>45716</v>
      </c>
      <c r="G388" s="104">
        <v>45716</v>
      </c>
      <c r="H388" s="104">
        <v>46169</v>
      </c>
      <c r="J388" s="101">
        <v>1090</v>
      </c>
      <c r="K388" s="98" t="s">
        <v>1502</v>
      </c>
      <c r="L388" s="98" t="s">
        <v>1503</v>
      </c>
      <c r="M388" s="98" t="s">
        <v>1504</v>
      </c>
      <c r="N388" s="98" t="s">
        <v>1505</v>
      </c>
      <c r="O388" s="101">
        <v>35</v>
      </c>
      <c r="P388" s="101">
        <v>35</v>
      </c>
      <c r="Q388" s="101">
        <v>0</v>
      </c>
      <c r="R388" s="101">
        <v>350</v>
      </c>
    </row>
    <row r="389">
      <c r="L389" s="98" t="s">
        <v>1506</v>
      </c>
      <c r="M389" s="98" t="s">
        <v>1507</v>
      </c>
      <c r="N389" s="98" t="s">
        <v>1508</v>
      </c>
      <c r="O389" s="101">
        <v>1055</v>
      </c>
      <c r="P389" s="101">
        <v>1055</v>
      </c>
    </row>
    <row r="390">
      <c r="K390" s="96" t="s">
        <v>1509</v>
      </c>
      <c r="O390" s="85">
        <f>SUM(O388:O389)</f>
      </c>
      <c r="P390" s="85">
        <f>SUM(P388:P389)</f>
      </c>
    </row>
    <row r="391">
      <c r="A391" s="98" t="s">
        <v>1510</v>
      </c>
      <c r="B391" s="98" t="s">
        <v>1511</v>
      </c>
      <c r="C391" s="100">
        <v>658</v>
      </c>
      <c r="D391" s="98" t="s">
        <v>1512</v>
      </c>
      <c r="E391" s="98" t="s">
        <v>1513</v>
      </c>
      <c r="F391" s="104">
        <v>45160</v>
      </c>
      <c r="G391" s="104">
        <v>45536</v>
      </c>
      <c r="H391" s="104">
        <v>45900</v>
      </c>
      <c r="J391" s="101">
        <v>1140</v>
      </c>
      <c r="K391" s="98" t="s">
        <v>1514</v>
      </c>
      <c r="L391" s="98" t="s">
        <v>1515</v>
      </c>
      <c r="M391" s="98" t="s">
        <v>1516</v>
      </c>
      <c r="N391" s="98" t="s">
        <v>1517</v>
      </c>
      <c r="O391" s="101">
        <v>1140</v>
      </c>
      <c r="P391" s="101">
        <v>1140</v>
      </c>
      <c r="Q391" s="101">
        <v>0</v>
      </c>
      <c r="R391" s="101">
        <v>1140</v>
      </c>
    </row>
    <row r="392">
      <c r="K392" s="96" t="s">
        <v>1518</v>
      </c>
      <c r="O392" s="85">
        <f>SUM(O391:O391)</f>
      </c>
      <c r="P392" s="85">
        <f>SUM(P391:P391)</f>
      </c>
    </row>
    <row r="393">
      <c r="A393" s="98" t="s">
        <v>1519</v>
      </c>
      <c r="B393" s="98" t="s">
        <v>1520</v>
      </c>
      <c r="C393" s="100">
        <v>658</v>
      </c>
      <c r="D393" s="98" t="s">
        <v>1521</v>
      </c>
      <c r="E393" s="98" t="s">
        <v>1522</v>
      </c>
      <c r="F393" s="104">
        <v>45443</v>
      </c>
      <c r="G393" s="104">
        <v>45443</v>
      </c>
      <c r="H393" s="104">
        <v>45808</v>
      </c>
      <c r="J393" s="101">
        <v>1140</v>
      </c>
      <c r="K393" s="98" t="s">
        <v>1523</v>
      </c>
      <c r="L393" s="98" t="s">
        <v>1524</v>
      </c>
      <c r="M393" s="98" t="s">
        <v>1525</v>
      </c>
      <c r="N393" s="98" t="s">
        <v>1526</v>
      </c>
      <c r="O393" s="101">
        <v>1140</v>
      </c>
      <c r="P393" s="101">
        <v>1140</v>
      </c>
      <c r="Q393" s="101">
        <v>0</v>
      </c>
      <c r="R393" s="101">
        <v>150</v>
      </c>
    </row>
    <row r="394">
      <c r="K394" s="96" t="s">
        <v>1527</v>
      </c>
      <c r="O394" s="85">
        <f>SUM(O393:O393)</f>
      </c>
      <c r="P394" s="85">
        <f>SUM(P393:P393)</f>
      </c>
    </row>
    <row r="395">
      <c r="A395" s="98" t="s">
        <v>1528</v>
      </c>
      <c r="B395" s="98" t="s">
        <v>1529</v>
      </c>
      <c r="C395" s="100">
        <v>658</v>
      </c>
      <c r="D395" s="98" t="s">
        <v>1530</v>
      </c>
      <c r="E395" s="98" t="s">
        <v>1531</v>
      </c>
      <c r="F395" s="104">
        <v>45618</v>
      </c>
      <c r="G395" s="104">
        <v>45618</v>
      </c>
      <c r="H395" s="104">
        <v>46012</v>
      </c>
      <c r="J395" s="101">
        <v>1210</v>
      </c>
      <c r="K395" s="98" t="s">
        <v>1532</v>
      </c>
      <c r="L395" s="98" t="s">
        <v>1533</v>
      </c>
      <c r="M395" s="98" t="s">
        <v>1534</v>
      </c>
      <c r="N395" s="98" t="s">
        <v>1535</v>
      </c>
      <c r="O395" s="101">
        <v>175</v>
      </c>
      <c r="P395" s="101">
        <v>175</v>
      </c>
      <c r="Q395" s="101">
        <v>0</v>
      </c>
      <c r="R395" s="101">
        <v>150</v>
      </c>
    </row>
    <row r="396">
      <c r="L396" s="98" t="s">
        <v>1536</v>
      </c>
      <c r="M396" s="98" t="s">
        <v>1537</v>
      </c>
      <c r="N396" s="98" t="s">
        <v>1538</v>
      </c>
      <c r="O396" s="101">
        <v>1035</v>
      </c>
      <c r="P396" s="101">
        <v>1035</v>
      </c>
    </row>
    <row r="397">
      <c r="K397" s="96" t="s">
        <v>1539</v>
      </c>
      <c r="O397" s="85">
        <f>SUM(O395:O396)</f>
      </c>
      <c r="P397" s="85">
        <f>SUM(P395:P396)</f>
      </c>
    </row>
    <row r="398">
      <c r="A398" s="98" t="s">
        <v>1540</v>
      </c>
      <c r="B398" s="98" t="s">
        <v>1541</v>
      </c>
      <c r="C398" s="100">
        <v>658</v>
      </c>
      <c r="D398" s="98" t="s">
        <v>1542</v>
      </c>
      <c r="E398" s="98" t="s">
        <v>1543</v>
      </c>
      <c r="F398" s="104">
        <v>45583</v>
      </c>
      <c r="G398" s="104">
        <v>45583</v>
      </c>
      <c r="H398" s="104">
        <v>46053</v>
      </c>
      <c r="J398" s="101">
        <v>1175</v>
      </c>
      <c r="K398" s="98" t="s">
        <v>1544</v>
      </c>
      <c r="L398" s="98" t="s">
        <v>1545</v>
      </c>
      <c r="M398" s="98" t="s">
        <v>1546</v>
      </c>
      <c r="N398" s="98" t="s">
        <v>1547</v>
      </c>
      <c r="O398" s="101">
        <v>35</v>
      </c>
      <c r="P398" s="101">
        <v>35</v>
      </c>
      <c r="Q398" s="101">
        <v>0</v>
      </c>
      <c r="R398" s="101">
        <v>350</v>
      </c>
    </row>
    <row r="399">
      <c r="L399" s="98" t="s">
        <v>1548</v>
      </c>
      <c r="M399" s="98" t="s">
        <v>1549</v>
      </c>
      <c r="N399" s="98" t="s">
        <v>1550</v>
      </c>
      <c r="O399" s="101">
        <v>1140</v>
      </c>
      <c r="P399" s="101">
        <v>1140</v>
      </c>
    </row>
    <row r="400">
      <c r="K400" s="96" t="s">
        <v>1551</v>
      </c>
      <c r="O400" s="85">
        <f>SUM(O398:O399)</f>
      </c>
      <c r="P400" s="85">
        <f>SUM(P398:P399)</f>
      </c>
    </row>
    <row r="401">
      <c r="A401" s="98" t="s">
        <v>1552</v>
      </c>
      <c r="B401" s="98" t="s">
        <v>1553</v>
      </c>
      <c r="C401" s="100">
        <v>658</v>
      </c>
      <c r="D401" s="98" t="s">
        <v>1554</v>
      </c>
      <c r="E401" s="98" t="s">
        <v>1555</v>
      </c>
      <c r="F401" s="104">
        <v>45605</v>
      </c>
      <c r="G401" s="104">
        <v>45605</v>
      </c>
      <c r="H401" s="104">
        <v>45969</v>
      </c>
      <c r="J401" s="101">
        <v>1085</v>
      </c>
      <c r="K401" s="98" t="s">
        <v>1556</v>
      </c>
      <c r="L401" s="98" t="s">
        <v>1557</v>
      </c>
      <c r="M401" s="98" t="s">
        <v>1558</v>
      </c>
      <c r="N401" s="98" t="s">
        <v>1559</v>
      </c>
      <c r="O401" s="101">
        <v>1085</v>
      </c>
      <c r="P401" s="101">
        <v>1085</v>
      </c>
      <c r="Q401" s="101">
        <v>0</v>
      </c>
      <c r="R401" s="101">
        <v>1085</v>
      </c>
    </row>
    <row r="402">
      <c r="K402" s="96" t="s">
        <v>1560</v>
      </c>
      <c r="O402" s="85">
        <f>SUM(O401:O401)</f>
      </c>
      <c r="P402" s="85">
        <f>SUM(P401:P401)</f>
      </c>
    </row>
    <row r="403">
      <c r="A403" s="98" t="s">
        <v>1561</v>
      </c>
      <c r="B403" s="98" t="s">
        <v>1562</v>
      </c>
      <c r="C403" s="100">
        <v>658</v>
      </c>
      <c r="D403" s="98" t="s">
        <v>1563</v>
      </c>
      <c r="E403" s="98" t="s">
        <v>1564</v>
      </c>
      <c r="F403" s="104">
        <v>44447</v>
      </c>
      <c r="G403" s="104">
        <v>45566</v>
      </c>
      <c r="H403" s="104">
        <v>45869</v>
      </c>
      <c r="J403" s="101">
        <v>1140</v>
      </c>
      <c r="K403" s="98" t="s">
        <v>1565</v>
      </c>
      <c r="L403" s="98" t="s">
        <v>1566</v>
      </c>
      <c r="M403" s="98" t="s">
        <v>1567</v>
      </c>
      <c r="N403" s="98" t="s">
        <v>1568</v>
      </c>
      <c r="O403" s="101">
        <v>1070</v>
      </c>
      <c r="P403" s="101">
        <v>1070</v>
      </c>
      <c r="Q403" s="101">
        <v>0</v>
      </c>
      <c r="R403" s="101">
        <v>150</v>
      </c>
    </row>
    <row r="404">
      <c r="L404" s="98" t="s">
        <v>1569</v>
      </c>
      <c r="M404" s="98" t="s">
        <v>1570</v>
      </c>
      <c r="N404" s="98" t="s">
        <v>1571</v>
      </c>
      <c r="O404" s="101">
        <v>35</v>
      </c>
      <c r="P404" s="101">
        <v>0</v>
      </c>
    </row>
    <row r="405">
      <c r="K405" s="96" t="s">
        <v>1572</v>
      </c>
      <c r="O405" s="85">
        <f>SUM(O403:O404)</f>
      </c>
      <c r="P405" s="85">
        <f>SUM(P403:P404)</f>
      </c>
    </row>
    <row r="406">
      <c r="A406" s="98" t="s">
        <v>1573</v>
      </c>
      <c r="B406" s="98" t="s">
        <v>1574</v>
      </c>
      <c r="C406" s="100">
        <v>658</v>
      </c>
      <c r="D406" s="98" t="s">
        <v>1575</v>
      </c>
      <c r="E406" s="98" t="s">
        <v>1576</v>
      </c>
      <c r="F406" s="104">
        <v>45694</v>
      </c>
      <c r="G406" s="104">
        <v>45694</v>
      </c>
      <c r="H406" s="104">
        <v>46058</v>
      </c>
      <c r="J406" s="101">
        <v>1075</v>
      </c>
      <c r="K406" s="98" t="s">
        <v>1577</v>
      </c>
      <c r="L406" s="98" t="s">
        <v>1578</v>
      </c>
      <c r="M406" s="98" t="s">
        <v>1579</v>
      </c>
      <c r="N406" s="98" t="s">
        <v>1580</v>
      </c>
      <c r="O406" s="101">
        <v>40</v>
      </c>
      <c r="P406" s="101">
        <v>40</v>
      </c>
      <c r="Q406" s="101">
        <v>0</v>
      </c>
      <c r="R406" s="101">
        <v>1225</v>
      </c>
    </row>
    <row r="407">
      <c r="L407" s="98" t="s">
        <v>1581</v>
      </c>
      <c r="M407" s="98" t="s">
        <v>1582</v>
      </c>
      <c r="N407" s="98" t="s">
        <v>1583</v>
      </c>
      <c r="O407" s="101">
        <v>1035</v>
      </c>
      <c r="P407" s="101">
        <v>1035</v>
      </c>
    </row>
    <row r="408">
      <c r="K408" s="96" t="s">
        <v>1584</v>
      </c>
      <c r="O408" s="85">
        <f>SUM(O406:O407)</f>
      </c>
      <c r="P408" s="85">
        <f>SUM(P406:P407)</f>
      </c>
    </row>
    <row r="409">
      <c r="A409" s="98" t="s">
        <v>1585</v>
      </c>
      <c r="B409" s="98" t="s">
        <v>1586</v>
      </c>
      <c r="C409" s="100">
        <v>658</v>
      </c>
      <c r="D409" s="98" t="s">
        <v>1587</v>
      </c>
      <c r="E409" s="98" t="s">
        <v>1588</v>
      </c>
      <c r="F409" s="104">
        <v>45710</v>
      </c>
      <c r="G409" s="104">
        <v>45710</v>
      </c>
      <c r="H409" s="104">
        <v>46163</v>
      </c>
      <c r="J409" s="101">
        <v>1000</v>
      </c>
      <c r="K409" s="98" t="s">
        <v>1589</v>
      </c>
      <c r="L409" s="98" t="s">
        <v>1590</v>
      </c>
      <c r="M409" s="98" t="s">
        <v>1591</v>
      </c>
      <c r="N409" s="98" t="s">
        <v>1592</v>
      </c>
      <c r="O409" s="101">
        <v>1000</v>
      </c>
      <c r="P409" s="101">
        <v>1000</v>
      </c>
      <c r="Q409" s="101">
        <v>0</v>
      </c>
      <c r="R409" s="101">
        <v>1150</v>
      </c>
    </row>
    <row r="410">
      <c r="K410" s="96" t="s">
        <v>1593</v>
      </c>
      <c r="O410" s="85">
        <f>SUM(O409:O409)</f>
      </c>
      <c r="P410" s="85">
        <f>SUM(P409:P409)</f>
      </c>
    </row>
    <row r="411">
      <c r="A411" s="98" t="s">
        <v>1594</v>
      </c>
      <c r="B411" s="98" t="s">
        <v>1595</v>
      </c>
      <c r="C411" s="100">
        <v>658</v>
      </c>
      <c r="D411" s="98" t="s">
        <v>1596</v>
      </c>
      <c r="E411" s="98" t="s">
        <v>1597</v>
      </c>
      <c r="F411" s="104">
        <v>45622</v>
      </c>
      <c r="G411" s="104">
        <v>45622</v>
      </c>
      <c r="H411" s="104">
        <v>45986</v>
      </c>
      <c r="J411" s="101">
        <v>1160</v>
      </c>
      <c r="K411" s="98" t="s">
        <v>1598</v>
      </c>
      <c r="L411" s="98" t="s">
        <v>1599</v>
      </c>
      <c r="M411" s="98" t="s">
        <v>1600</v>
      </c>
      <c r="N411" s="98" t="s">
        <v>1601</v>
      </c>
      <c r="O411" s="101">
        <v>40</v>
      </c>
      <c r="P411" s="101">
        <v>35</v>
      </c>
      <c r="Q411" s="101">
        <v>0</v>
      </c>
      <c r="R411" s="101">
        <v>150</v>
      </c>
    </row>
    <row r="412">
      <c r="L412" s="98" t="s">
        <v>1602</v>
      </c>
      <c r="M412" s="98" t="s">
        <v>1603</v>
      </c>
      <c r="N412" s="98" t="s">
        <v>1604</v>
      </c>
      <c r="O412" s="101">
        <v>35</v>
      </c>
      <c r="P412" s="101">
        <v>40</v>
      </c>
    </row>
    <row r="413">
      <c r="L413" s="98" t="s">
        <v>1605</v>
      </c>
      <c r="M413" s="98" t="s">
        <v>1606</v>
      </c>
      <c r="N413" s="98" t="s">
        <v>1607</v>
      </c>
      <c r="O413" s="101">
        <v>1085</v>
      </c>
      <c r="P413" s="101">
        <v>1085</v>
      </c>
    </row>
    <row r="414">
      <c r="K414" s="96" t="s">
        <v>1608</v>
      </c>
      <c r="O414" s="85">
        <f>SUM(O411:O413)</f>
      </c>
      <c r="P414" s="85">
        <f>SUM(P411:P413)</f>
      </c>
    </row>
    <row r="415">
      <c r="A415" s="98" t="s">
        <v>1609</v>
      </c>
      <c r="B415" s="98" t="s">
        <v>1610</v>
      </c>
      <c r="C415" s="100">
        <v>658</v>
      </c>
      <c r="D415" s="98" t="s">
        <v>1611</v>
      </c>
      <c r="E415" s="98" t="s">
        <v>1612</v>
      </c>
      <c r="J415" s="101">
        <v>1025</v>
      </c>
      <c r="K415" s="98" t="s">
        <v>1613</v>
      </c>
      <c r="L415" s="98" t="s">
        <v>1613</v>
      </c>
      <c r="O415" s="101">
        <v>0</v>
      </c>
      <c r="P415" s="101">
        <v>0</v>
      </c>
      <c r="R415" s="101">
        <v>0</v>
      </c>
    </row>
    <row r="416">
      <c r="K416" s="96" t="s">
        <v>1614</v>
      </c>
      <c r="O416" s="85">
        <f>SUM(O415:O415)</f>
      </c>
      <c r="P416" s="85">
        <f>SUM(P415:P415)</f>
      </c>
    </row>
    <row r="417">
      <c r="A417" s="98" t="s">
        <v>1615</v>
      </c>
      <c r="B417" s="98" t="s">
        <v>1616</v>
      </c>
      <c r="C417" s="100">
        <v>658</v>
      </c>
      <c r="D417" s="98" t="s">
        <v>1617</v>
      </c>
      <c r="E417" s="98" t="s">
        <v>1618</v>
      </c>
      <c r="F417" s="104">
        <v>45560</v>
      </c>
      <c r="G417" s="104">
        <v>45560</v>
      </c>
      <c r="H417" s="104">
        <v>46022</v>
      </c>
      <c r="J417" s="101">
        <v>1140</v>
      </c>
      <c r="K417" s="98" t="s">
        <v>1619</v>
      </c>
      <c r="L417" s="98" t="s">
        <v>1620</v>
      </c>
      <c r="M417" s="98" t="s">
        <v>1621</v>
      </c>
      <c r="N417" s="98" t="s">
        <v>1622</v>
      </c>
      <c r="O417" s="101">
        <v>1140</v>
      </c>
      <c r="P417" s="101">
        <v>1140</v>
      </c>
      <c r="Q417" s="101">
        <v>-0.01</v>
      </c>
      <c r="R417" s="101">
        <v>150</v>
      </c>
    </row>
    <row r="418">
      <c r="K418" s="96" t="s">
        <v>1623</v>
      </c>
      <c r="O418" s="85">
        <f>SUM(O417:O417)</f>
      </c>
      <c r="P418" s="85">
        <f>SUM(P417:P417)</f>
      </c>
    </row>
    <row r="419">
      <c r="A419" s="98" t="s">
        <v>1624</v>
      </c>
      <c r="B419" s="98" t="s">
        <v>1625</v>
      </c>
      <c r="C419" s="100">
        <v>658</v>
      </c>
      <c r="D419" s="98" t="s">
        <v>1626</v>
      </c>
      <c r="E419" s="98" t="s">
        <v>1627</v>
      </c>
      <c r="F419" s="104">
        <v>45747</v>
      </c>
      <c r="G419" s="104">
        <v>45747</v>
      </c>
      <c r="H419" s="104">
        <v>46142</v>
      </c>
      <c r="J419" s="101">
        <v>950</v>
      </c>
      <c r="K419" s="98" t="s">
        <v>1628</v>
      </c>
      <c r="L419" s="98" t="s">
        <v>1629</v>
      </c>
      <c r="M419" s="98" t="s">
        <v>1630</v>
      </c>
      <c r="N419" s="98" t="s">
        <v>1631</v>
      </c>
      <c r="O419" s="101">
        <v>950</v>
      </c>
      <c r="P419" s="101">
        <v>950</v>
      </c>
      <c r="Q419" s="101">
        <v>0</v>
      </c>
      <c r="R419" s="101">
        <v>150</v>
      </c>
    </row>
    <row r="420">
      <c r="L420" s="98" t="s">
        <v>1632</v>
      </c>
      <c r="M420" s="98" t="s">
        <v>1633</v>
      </c>
      <c r="N420" s="98" t="s">
        <v>1634</v>
      </c>
      <c r="O420" s="101">
        <v>-950</v>
      </c>
      <c r="P420" s="101">
        <v>0</v>
      </c>
    </row>
    <row r="421">
      <c r="K421" s="96" t="s">
        <v>1635</v>
      </c>
      <c r="O421" s="85">
        <f>SUM(O419:O420)</f>
      </c>
      <c r="P421" s="85">
        <f>SUM(P419:P420)</f>
      </c>
    </row>
    <row r="422">
      <c r="A422" s="98" t="s">
        <v>1636</v>
      </c>
      <c r="B422" s="98" t="s">
        <v>1637</v>
      </c>
      <c r="C422" s="100">
        <v>658</v>
      </c>
      <c r="D422" s="98" t="s">
        <v>1638</v>
      </c>
      <c r="E422" s="98" t="s">
        <v>1639</v>
      </c>
      <c r="F422" s="104">
        <v>39046</v>
      </c>
      <c r="G422" s="104">
        <v>45413</v>
      </c>
      <c r="H422" s="104">
        <v>45777</v>
      </c>
      <c r="J422" s="101">
        <v>1140</v>
      </c>
      <c r="K422" s="98" t="s">
        <v>1640</v>
      </c>
      <c r="L422" s="98" t="s">
        <v>1641</v>
      </c>
      <c r="M422" s="98" t="s">
        <v>1642</v>
      </c>
      <c r="N422" s="98" t="s">
        <v>1643</v>
      </c>
      <c r="O422" s="101">
        <v>1065</v>
      </c>
      <c r="P422" s="101">
        <v>1065</v>
      </c>
      <c r="Q422" s="101">
        <v>0</v>
      </c>
      <c r="R422" s="101">
        <v>150</v>
      </c>
    </row>
    <row r="423">
      <c r="K423" s="96" t="s">
        <v>1644</v>
      </c>
      <c r="O423" s="85">
        <f>SUM(O422:O422)</f>
      </c>
      <c r="P423" s="85">
        <f>SUM(P422:P422)</f>
      </c>
    </row>
    <row r="424">
      <c r="A424" s="98" t="s">
        <v>1645</v>
      </c>
      <c r="B424" s="98" t="s">
        <v>1646</v>
      </c>
      <c r="C424" s="100">
        <v>658</v>
      </c>
      <c r="D424" s="98" t="s">
        <v>1647</v>
      </c>
      <c r="E424" s="98" t="s">
        <v>1648</v>
      </c>
      <c r="F424" s="104">
        <v>45135</v>
      </c>
      <c r="G424" s="104">
        <v>45505</v>
      </c>
      <c r="H424" s="104">
        <v>45869</v>
      </c>
      <c r="J424" s="101">
        <v>1180</v>
      </c>
      <c r="K424" s="98" t="s">
        <v>1649</v>
      </c>
      <c r="L424" s="98" t="s">
        <v>1650</v>
      </c>
      <c r="M424" s="98" t="s">
        <v>1651</v>
      </c>
      <c r="N424" s="98" t="s">
        <v>1652</v>
      </c>
      <c r="O424" s="101">
        <v>40</v>
      </c>
      <c r="P424" s="101">
        <v>40</v>
      </c>
      <c r="Q424" s="101">
        <v>0</v>
      </c>
      <c r="R424" s="101">
        <v>350</v>
      </c>
    </row>
    <row r="425">
      <c r="L425" s="98" t="s">
        <v>1653</v>
      </c>
      <c r="M425" s="98" t="s">
        <v>1654</v>
      </c>
      <c r="N425" s="98" t="s">
        <v>1655</v>
      </c>
      <c r="O425" s="101">
        <v>1140</v>
      </c>
      <c r="P425" s="101">
        <v>1140</v>
      </c>
    </row>
    <row r="426">
      <c r="L426" s="98" t="s">
        <v>1656</v>
      </c>
      <c r="M426" s="98" t="s">
        <v>1657</v>
      </c>
      <c r="N426" s="98" t="s">
        <v>1658</v>
      </c>
      <c r="O426" s="101">
        <v>25</v>
      </c>
      <c r="P426" s="101">
        <v>0</v>
      </c>
    </row>
    <row r="427">
      <c r="K427" s="96" t="s">
        <v>1659</v>
      </c>
      <c r="O427" s="85">
        <f>SUM(O424:O426)</f>
      </c>
      <c r="P427" s="85">
        <f>SUM(P424:P426)</f>
      </c>
    </row>
    <row r="428">
      <c r="A428" s="98" t="s">
        <v>1660</v>
      </c>
      <c r="B428" s="98" t="s">
        <v>1661</v>
      </c>
      <c r="C428" s="100">
        <v>658</v>
      </c>
      <c r="D428" s="98" t="s">
        <v>1662</v>
      </c>
      <c r="E428" s="98" t="s">
        <v>1663</v>
      </c>
      <c r="F428" s="104">
        <v>45666</v>
      </c>
      <c r="G428" s="104">
        <v>45666</v>
      </c>
      <c r="H428" s="104">
        <v>46030</v>
      </c>
      <c r="J428" s="101">
        <v>1130</v>
      </c>
      <c r="K428" s="98" t="s">
        <v>1664</v>
      </c>
      <c r="L428" s="98" t="s">
        <v>1665</v>
      </c>
      <c r="M428" s="98" t="s">
        <v>1666</v>
      </c>
      <c r="N428" s="98" t="s">
        <v>1667</v>
      </c>
      <c r="O428" s="101">
        <v>35</v>
      </c>
      <c r="P428" s="101">
        <v>0</v>
      </c>
      <c r="Q428" s="101">
        <v>0</v>
      </c>
      <c r="R428" s="101">
        <v>1280</v>
      </c>
    </row>
    <row r="429">
      <c r="L429" s="98" t="s">
        <v>1668</v>
      </c>
      <c r="M429" s="98" t="s">
        <v>1669</v>
      </c>
      <c r="N429" s="98" t="s">
        <v>1670</v>
      </c>
      <c r="O429" s="101">
        <v>40</v>
      </c>
      <c r="P429" s="101">
        <v>75</v>
      </c>
    </row>
    <row r="430">
      <c r="L430" s="98" t="s">
        <v>1671</v>
      </c>
      <c r="M430" s="98" t="s">
        <v>1672</v>
      </c>
      <c r="N430" s="98" t="s">
        <v>1673</v>
      </c>
      <c r="O430" s="101">
        <v>1055</v>
      </c>
      <c r="P430" s="101">
        <v>1055</v>
      </c>
    </row>
    <row r="431">
      <c r="K431" s="96" t="s">
        <v>1674</v>
      </c>
      <c r="O431" s="85">
        <f>SUM(O428:O430)</f>
      </c>
      <c r="P431" s="85">
        <f>SUM(P428:P430)</f>
      </c>
    </row>
    <row r="432">
      <c r="A432" s="98" t="s">
        <v>1675</v>
      </c>
      <c r="B432" s="98" t="s">
        <v>1676</v>
      </c>
      <c r="C432" s="100">
        <v>658</v>
      </c>
      <c r="D432" s="98" t="s">
        <v>1677</v>
      </c>
      <c r="E432" s="98" t="s">
        <v>1678</v>
      </c>
      <c r="F432" s="104">
        <v>45163</v>
      </c>
      <c r="G432" s="104">
        <v>45536</v>
      </c>
      <c r="H432" s="104">
        <v>45900</v>
      </c>
      <c r="J432" s="101">
        <v>1175</v>
      </c>
      <c r="K432" s="98" t="s">
        <v>1679</v>
      </c>
      <c r="L432" s="98" t="s">
        <v>1680</v>
      </c>
      <c r="M432" s="98" t="s">
        <v>1681</v>
      </c>
      <c r="N432" s="98" t="s">
        <v>1682</v>
      </c>
      <c r="O432" s="101">
        <v>35</v>
      </c>
      <c r="P432" s="101">
        <v>35</v>
      </c>
      <c r="Q432" s="101">
        <v>0</v>
      </c>
      <c r="R432" s="101">
        <v>150</v>
      </c>
    </row>
    <row r="433">
      <c r="L433" s="98" t="s">
        <v>1683</v>
      </c>
      <c r="M433" s="98" t="s">
        <v>1684</v>
      </c>
      <c r="N433" s="98" t="s">
        <v>1685</v>
      </c>
      <c r="O433" s="101">
        <v>1140</v>
      </c>
      <c r="P433" s="101">
        <v>1140</v>
      </c>
    </row>
    <row r="434">
      <c r="K434" s="96" t="s">
        <v>1686</v>
      </c>
      <c r="O434" s="85">
        <f>SUM(O432:O433)</f>
      </c>
      <c r="P434" s="85">
        <f>SUM(P432:P433)</f>
      </c>
    </row>
    <row r="435">
      <c r="A435" s="98" t="s">
        <v>1687</v>
      </c>
      <c r="B435" s="98" t="s">
        <v>1688</v>
      </c>
      <c r="C435" s="100">
        <v>658</v>
      </c>
      <c r="D435" s="98" t="s">
        <v>1689</v>
      </c>
      <c r="E435" s="98" t="s">
        <v>1690</v>
      </c>
      <c r="F435" s="104">
        <v>45747</v>
      </c>
      <c r="G435" s="104">
        <v>45747</v>
      </c>
      <c r="H435" s="104">
        <v>46111</v>
      </c>
      <c r="J435" s="101">
        <v>950</v>
      </c>
      <c r="K435" s="98" t="s">
        <v>1691</v>
      </c>
      <c r="L435" s="98" t="s">
        <v>1692</v>
      </c>
      <c r="M435" s="98" t="s">
        <v>1693</v>
      </c>
      <c r="N435" s="98" t="s">
        <v>1694</v>
      </c>
      <c r="O435" s="101">
        <v>950</v>
      </c>
      <c r="P435" s="101">
        <v>950</v>
      </c>
      <c r="Q435" s="101">
        <v>0</v>
      </c>
      <c r="R435" s="101">
        <v>150</v>
      </c>
    </row>
    <row r="436">
      <c r="L436" s="98" t="s">
        <v>1695</v>
      </c>
      <c r="M436" s="98" t="s">
        <v>1696</v>
      </c>
      <c r="N436" s="98" t="s">
        <v>1697</v>
      </c>
      <c r="O436" s="101">
        <v>-75</v>
      </c>
      <c r="P436" s="101">
        <v>0</v>
      </c>
    </row>
    <row r="437">
      <c r="L437" s="98" t="s">
        <v>1698</v>
      </c>
      <c r="M437" s="98" t="s">
        <v>1699</v>
      </c>
      <c r="N437" s="98" t="s">
        <v>1700</v>
      </c>
      <c r="O437" s="101">
        <v>95</v>
      </c>
      <c r="P437" s="101">
        <v>0</v>
      </c>
    </row>
    <row r="438">
      <c r="L438" s="98" t="s">
        <v>1701</v>
      </c>
      <c r="M438" s="98" t="s">
        <v>1702</v>
      </c>
      <c r="N438" s="98" t="s">
        <v>1703</v>
      </c>
      <c r="O438" s="101">
        <v>-95</v>
      </c>
      <c r="P438" s="101">
        <v>0</v>
      </c>
    </row>
    <row r="439">
      <c r="K439" s="96" t="s">
        <v>1704</v>
      </c>
      <c r="O439" s="85">
        <f>SUM(O435:O438)</f>
      </c>
      <c r="P439" s="85">
        <f>SUM(P435:P438)</f>
      </c>
    </row>
    <row r="440">
      <c r="A440" s="98" t="s">
        <v>1705</v>
      </c>
      <c r="B440" s="98" t="s">
        <v>1706</v>
      </c>
      <c r="C440" s="100">
        <v>658</v>
      </c>
      <c r="D440" s="98" t="s">
        <v>1707</v>
      </c>
      <c r="E440" s="98" t="s">
        <v>1708</v>
      </c>
      <c r="F440" s="104">
        <v>44900</v>
      </c>
      <c r="G440" s="104">
        <v>45597</v>
      </c>
      <c r="H440" s="104">
        <v>45961</v>
      </c>
      <c r="J440" s="101">
        <v>1140</v>
      </c>
      <c r="K440" s="98" t="s">
        <v>1709</v>
      </c>
      <c r="L440" s="98" t="s">
        <v>1710</v>
      </c>
      <c r="M440" s="98" t="s">
        <v>1711</v>
      </c>
      <c r="N440" s="98" t="s">
        <v>1712</v>
      </c>
      <c r="O440" s="101">
        <v>1140</v>
      </c>
      <c r="P440" s="101">
        <v>1140</v>
      </c>
      <c r="Q440" s="101">
        <v>0</v>
      </c>
      <c r="R440" s="101">
        <v>1135</v>
      </c>
    </row>
    <row r="441">
      <c r="K441" s="96" t="s">
        <v>1713</v>
      </c>
      <c r="O441" s="85">
        <f>SUM(O440:O440)</f>
      </c>
      <c r="P441" s="85">
        <f>SUM(P440:P440)</f>
      </c>
    </row>
    <row r="442">
      <c r="A442" s="98" t="s">
        <v>1714</v>
      </c>
      <c r="B442" s="98" t="s">
        <v>1715</v>
      </c>
      <c r="C442" s="100">
        <v>658</v>
      </c>
      <c r="D442" s="98" t="s">
        <v>1716</v>
      </c>
      <c r="E442" s="98" t="s">
        <v>1717</v>
      </c>
      <c r="F442" s="104">
        <v>44846</v>
      </c>
      <c r="G442" s="104">
        <v>45597</v>
      </c>
      <c r="H442" s="104">
        <v>45961</v>
      </c>
      <c r="J442" s="101">
        <v>1175</v>
      </c>
      <c r="K442" s="98" t="s">
        <v>1718</v>
      </c>
      <c r="L442" s="98" t="s">
        <v>1719</v>
      </c>
      <c r="M442" s="98" t="s">
        <v>1720</v>
      </c>
      <c r="N442" s="98" t="s">
        <v>1721</v>
      </c>
      <c r="O442" s="101">
        <v>35</v>
      </c>
      <c r="P442" s="101">
        <v>35</v>
      </c>
      <c r="Q442" s="101">
        <v>0</v>
      </c>
      <c r="R442" s="101">
        <v>1065</v>
      </c>
    </row>
    <row r="443">
      <c r="L443" s="98" t="s">
        <v>1722</v>
      </c>
      <c r="M443" s="98" t="s">
        <v>1723</v>
      </c>
      <c r="N443" s="98" t="s">
        <v>1724</v>
      </c>
      <c r="O443" s="101">
        <v>1095</v>
      </c>
      <c r="P443" s="101">
        <v>1095</v>
      </c>
    </row>
    <row r="444">
      <c r="K444" s="96" t="s">
        <v>1725</v>
      </c>
      <c r="O444" s="85">
        <f>SUM(O442:O443)</f>
      </c>
      <c r="P444" s="85">
        <f>SUM(P442:P443)</f>
      </c>
    </row>
    <row r="445">
      <c r="A445" s="98" t="s">
        <v>1726</v>
      </c>
      <c r="B445" s="98" t="s">
        <v>1727</v>
      </c>
      <c r="C445" s="100">
        <v>658</v>
      </c>
      <c r="D445" s="98" t="s">
        <v>1728</v>
      </c>
      <c r="E445" s="98" t="s">
        <v>1729</v>
      </c>
      <c r="F445" s="104">
        <v>45225</v>
      </c>
      <c r="G445" s="104">
        <v>45597</v>
      </c>
      <c r="H445" s="104">
        <v>45961</v>
      </c>
      <c r="J445" s="101">
        <v>1175</v>
      </c>
      <c r="K445" s="98" t="s">
        <v>1730</v>
      </c>
      <c r="L445" s="98" t="s">
        <v>1731</v>
      </c>
      <c r="M445" s="98" t="s">
        <v>1732</v>
      </c>
      <c r="N445" s="98" t="s">
        <v>1733</v>
      </c>
      <c r="O445" s="101">
        <v>35</v>
      </c>
      <c r="P445" s="101">
        <v>35</v>
      </c>
      <c r="Q445" s="101">
        <v>0</v>
      </c>
      <c r="R445" s="101">
        <v>1175</v>
      </c>
    </row>
    <row r="446">
      <c r="L446" s="98" t="s">
        <v>1734</v>
      </c>
      <c r="M446" s="98" t="s">
        <v>1735</v>
      </c>
      <c r="N446" s="98" t="s">
        <v>1736</v>
      </c>
      <c r="O446" s="101">
        <v>1140</v>
      </c>
      <c r="P446" s="101">
        <v>1140</v>
      </c>
    </row>
    <row r="447">
      <c r="K447" s="96" t="s">
        <v>1737</v>
      </c>
      <c r="O447" s="85">
        <f>SUM(O445:O446)</f>
      </c>
      <c r="P447" s="85">
        <f>SUM(P445:P446)</f>
      </c>
    </row>
    <row r="448">
      <c r="A448" s="98" t="s">
        <v>1738</v>
      </c>
      <c r="B448" s="98" t="s">
        <v>1739</v>
      </c>
      <c r="C448" s="100">
        <v>658</v>
      </c>
      <c r="D448" s="98" t="s">
        <v>1740</v>
      </c>
      <c r="E448" s="98" t="s">
        <v>1741</v>
      </c>
      <c r="F448" s="104">
        <v>45476</v>
      </c>
      <c r="G448" s="104">
        <v>45476</v>
      </c>
      <c r="H448" s="104">
        <v>45869</v>
      </c>
      <c r="J448" s="101">
        <v>1140</v>
      </c>
      <c r="K448" s="98" t="s">
        <v>1742</v>
      </c>
      <c r="L448" s="98" t="s">
        <v>1743</v>
      </c>
      <c r="M448" s="98" t="s">
        <v>1744</v>
      </c>
      <c r="N448" s="98" t="s">
        <v>1745</v>
      </c>
      <c r="O448" s="101">
        <v>1140</v>
      </c>
      <c r="P448" s="101">
        <v>1140</v>
      </c>
      <c r="Q448" s="101">
        <v>0</v>
      </c>
      <c r="R448" s="101">
        <v>1140</v>
      </c>
    </row>
    <row r="449">
      <c r="L449" s="98" t="s">
        <v>1746</v>
      </c>
      <c r="M449" s="98" t="s">
        <v>1747</v>
      </c>
      <c r="N449" s="98" t="s">
        <v>1748</v>
      </c>
      <c r="O449" s="101">
        <v>25</v>
      </c>
      <c r="P449" s="101">
        <v>0</v>
      </c>
    </row>
    <row r="450">
      <c r="K450" s="96" t="s">
        <v>1749</v>
      </c>
      <c r="O450" s="85">
        <f>SUM(O448:O449)</f>
      </c>
      <c r="P450" s="85">
        <f>SUM(P448:P449)</f>
      </c>
    </row>
    <row r="451">
      <c r="A451" s="98" t="s">
        <v>1750</v>
      </c>
      <c r="B451" s="98" t="s">
        <v>1751</v>
      </c>
      <c r="C451" s="100">
        <v>658</v>
      </c>
      <c r="D451" s="98" t="s">
        <v>1752</v>
      </c>
      <c r="E451" s="98" t="s">
        <v>1753</v>
      </c>
      <c r="F451" s="104">
        <v>45189</v>
      </c>
      <c r="G451" s="104">
        <v>45566</v>
      </c>
      <c r="H451" s="104">
        <v>45930</v>
      </c>
      <c r="J451" s="101">
        <v>1140</v>
      </c>
      <c r="K451" s="98" t="s">
        <v>1754</v>
      </c>
      <c r="L451" s="98" t="s">
        <v>1755</v>
      </c>
      <c r="M451" s="98" t="s">
        <v>1756</v>
      </c>
      <c r="N451" s="98" t="s">
        <v>1757</v>
      </c>
      <c r="O451" s="101">
        <v>1140</v>
      </c>
      <c r="P451" s="101">
        <v>1140</v>
      </c>
      <c r="Q451" s="101">
        <v>0</v>
      </c>
      <c r="R451" s="101">
        <v>150</v>
      </c>
    </row>
    <row r="452">
      <c r="K452" s="96" t="s">
        <v>1758</v>
      </c>
      <c r="O452" s="85">
        <f>SUM(O451:O451)</f>
      </c>
      <c r="P452" s="85">
        <f>SUM(P451:P451)</f>
      </c>
    </row>
    <row r="453">
      <c r="A453" s="98" t="s">
        <v>1759</v>
      </c>
      <c r="B453" s="98" t="s">
        <v>1760</v>
      </c>
      <c r="C453" s="100">
        <v>658</v>
      </c>
      <c r="D453" s="98" t="s">
        <v>1761</v>
      </c>
      <c r="E453" s="98" t="s">
        <v>1762</v>
      </c>
      <c r="F453" s="104">
        <v>45199</v>
      </c>
      <c r="G453" s="104">
        <v>45566</v>
      </c>
      <c r="H453" s="104">
        <v>45930</v>
      </c>
      <c r="J453" s="101">
        <v>1175</v>
      </c>
      <c r="K453" s="98" t="s">
        <v>1763</v>
      </c>
      <c r="L453" s="98" t="s">
        <v>1764</v>
      </c>
      <c r="M453" s="98" t="s">
        <v>1765</v>
      </c>
      <c r="N453" s="98" t="s">
        <v>1766</v>
      </c>
      <c r="O453" s="101">
        <v>35</v>
      </c>
      <c r="P453" s="101">
        <v>35</v>
      </c>
      <c r="Q453" s="101">
        <v>0</v>
      </c>
      <c r="R453" s="101">
        <v>1175</v>
      </c>
    </row>
    <row r="454">
      <c r="L454" s="98" t="s">
        <v>1767</v>
      </c>
      <c r="M454" s="98" t="s">
        <v>1768</v>
      </c>
      <c r="N454" s="98" t="s">
        <v>1769</v>
      </c>
      <c r="O454" s="101">
        <v>1140</v>
      </c>
      <c r="P454" s="101">
        <v>1140</v>
      </c>
    </row>
    <row r="455">
      <c r="L455" s="98" t="s">
        <v>1770</v>
      </c>
      <c r="M455" s="98" t="s">
        <v>1771</v>
      </c>
      <c r="N455" s="98" t="s">
        <v>1772</v>
      </c>
      <c r="O455" s="101">
        <v>-36</v>
      </c>
      <c r="P455" s="101">
        <v>-36</v>
      </c>
    </row>
    <row r="456">
      <c r="K456" s="96" t="s">
        <v>1773</v>
      </c>
      <c r="O456" s="85">
        <f>SUM(O453:O455)</f>
      </c>
      <c r="P456" s="85">
        <f>SUM(P453:P455)</f>
      </c>
    </row>
    <row r="457">
      <c r="A457" s="98" t="s">
        <v>1774</v>
      </c>
      <c r="B457" s="98" t="s">
        <v>1775</v>
      </c>
      <c r="C457" s="100">
        <v>658</v>
      </c>
      <c r="D457" s="98" t="s">
        <v>1776</v>
      </c>
      <c r="E457" s="98" t="s">
        <v>1777</v>
      </c>
      <c r="F457" s="104">
        <v>45588</v>
      </c>
      <c r="G457" s="104">
        <v>45588</v>
      </c>
      <c r="H457" s="104">
        <v>46053</v>
      </c>
      <c r="J457" s="101">
        <v>1190</v>
      </c>
      <c r="K457" s="98" t="s">
        <v>1778</v>
      </c>
      <c r="L457" s="98" t="s">
        <v>1779</v>
      </c>
      <c r="M457" s="98" t="s">
        <v>1780</v>
      </c>
      <c r="N457" s="98" t="s">
        <v>1781</v>
      </c>
      <c r="O457" s="101">
        <v>40</v>
      </c>
      <c r="P457" s="101">
        <v>35</v>
      </c>
      <c r="Q457" s="101">
        <v>0</v>
      </c>
      <c r="R457" s="101">
        <v>1190</v>
      </c>
    </row>
    <row r="458">
      <c r="L458" s="98" t="s">
        <v>1782</v>
      </c>
      <c r="M458" s="98" t="s">
        <v>1783</v>
      </c>
      <c r="N458" s="98" t="s">
        <v>1784</v>
      </c>
      <c r="O458" s="101">
        <v>35</v>
      </c>
      <c r="P458" s="101">
        <v>40</v>
      </c>
    </row>
    <row r="459">
      <c r="L459" s="98" t="s">
        <v>1785</v>
      </c>
      <c r="M459" s="98" t="s">
        <v>1786</v>
      </c>
      <c r="N459" s="98" t="s">
        <v>1787</v>
      </c>
      <c r="O459" s="101">
        <v>1115</v>
      </c>
      <c r="P459" s="101">
        <v>1115</v>
      </c>
    </row>
    <row r="460">
      <c r="K460" s="96" t="s">
        <v>1788</v>
      </c>
      <c r="O460" s="85">
        <f>SUM(O457:O459)</f>
      </c>
      <c r="P460" s="85">
        <f>SUM(P457:P459)</f>
      </c>
    </row>
    <row r="461">
      <c r="A461" s="98" t="s">
        <v>1789</v>
      </c>
      <c r="B461" s="98" t="s">
        <v>1790</v>
      </c>
      <c r="C461" s="100">
        <v>658</v>
      </c>
      <c r="D461" s="98" t="s">
        <v>1791</v>
      </c>
      <c r="E461" s="98" t="s">
        <v>1792</v>
      </c>
      <c r="J461" s="101">
        <v>950</v>
      </c>
      <c r="K461" s="98" t="s">
        <v>1793</v>
      </c>
      <c r="L461" s="98" t="s">
        <v>1793</v>
      </c>
      <c r="O461" s="101">
        <v>0</v>
      </c>
      <c r="P461" s="101">
        <v>0</v>
      </c>
      <c r="R461" s="101">
        <v>0</v>
      </c>
    </row>
    <row r="462">
      <c r="K462" s="96" t="s">
        <v>1794</v>
      </c>
      <c r="O462" s="85">
        <f>SUM(O461:O461)</f>
      </c>
      <c r="P462" s="85">
        <f>SUM(P461:P461)</f>
      </c>
    </row>
    <row r="463">
      <c r="A463" s="98" t="s">
        <v>1795</v>
      </c>
      <c r="B463" s="98" t="s">
        <v>1796</v>
      </c>
      <c r="C463" s="100">
        <v>658</v>
      </c>
      <c r="D463" s="98" t="s">
        <v>1797</v>
      </c>
      <c r="E463" s="98" t="s">
        <v>1798</v>
      </c>
      <c r="F463" s="104">
        <v>45174</v>
      </c>
      <c r="G463" s="104">
        <v>45566</v>
      </c>
      <c r="H463" s="104">
        <v>45930</v>
      </c>
      <c r="J463" s="101">
        <v>1180</v>
      </c>
      <c r="K463" s="98" t="s">
        <v>1799</v>
      </c>
      <c r="L463" s="98" t="s">
        <v>1800</v>
      </c>
      <c r="M463" s="98" t="s">
        <v>1801</v>
      </c>
      <c r="N463" s="98" t="s">
        <v>1802</v>
      </c>
      <c r="O463" s="101">
        <v>40</v>
      </c>
      <c r="P463" s="101">
        <v>40</v>
      </c>
      <c r="Q463" s="101">
        <v>0</v>
      </c>
      <c r="R463" s="101">
        <v>1180</v>
      </c>
    </row>
    <row r="464">
      <c r="L464" s="98" t="s">
        <v>1803</v>
      </c>
      <c r="M464" s="98" t="s">
        <v>1804</v>
      </c>
      <c r="N464" s="98" t="s">
        <v>1805</v>
      </c>
      <c r="O464" s="101">
        <v>1140</v>
      </c>
      <c r="P464" s="101">
        <v>1140</v>
      </c>
    </row>
    <row r="465">
      <c r="L465" s="98" t="s">
        <v>1806</v>
      </c>
      <c r="M465" s="98" t="s">
        <v>1807</v>
      </c>
      <c r="N465" s="98" t="s">
        <v>1808</v>
      </c>
      <c r="O465" s="101">
        <v>25</v>
      </c>
      <c r="P465" s="101">
        <v>0</v>
      </c>
    </row>
    <row r="466">
      <c r="K466" s="96" t="s">
        <v>1809</v>
      </c>
      <c r="O466" s="85">
        <f>SUM(O463:O465)</f>
      </c>
      <c r="P466" s="85">
        <f>SUM(P463:P465)</f>
      </c>
    </row>
    <row r="467">
      <c r="A467" s="98" t="s">
        <v>1810</v>
      </c>
      <c r="B467" s="98" t="s">
        <v>1811</v>
      </c>
      <c r="C467" s="100">
        <v>658</v>
      </c>
      <c r="D467" s="98" t="s">
        <v>1812</v>
      </c>
      <c r="E467" s="98" t="s">
        <v>1813</v>
      </c>
      <c r="F467" s="104">
        <v>44793</v>
      </c>
      <c r="G467" s="104">
        <v>45536</v>
      </c>
      <c r="H467" s="104">
        <v>45900</v>
      </c>
      <c r="J467" s="101">
        <v>1140</v>
      </c>
      <c r="K467" s="98" t="s">
        <v>1814</v>
      </c>
      <c r="L467" s="98" t="s">
        <v>1815</v>
      </c>
      <c r="M467" s="98" t="s">
        <v>1816</v>
      </c>
      <c r="N467" s="98" t="s">
        <v>1817</v>
      </c>
      <c r="O467" s="101">
        <v>1090</v>
      </c>
      <c r="P467" s="101">
        <v>1090</v>
      </c>
      <c r="Q467" s="101">
        <v>0</v>
      </c>
      <c r="R467" s="101">
        <v>550</v>
      </c>
    </row>
    <row r="468">
      <c r="K468" s="96" t="s">
        <v>1818</v>
      </c>
      <c r="O468" s="85">
        <f>SUM(O467:O467)</f>
      </c>
      <c r="P468" s="85">
        <f>SUM(P467:P467)</f>
      </c>
    </row>
    <row r="469">
      <c r="A469" s="98" t="s">
        <v>1819</v>
      </c>
      <c r="B469" s="98" t="s">
        <v>1820</v>
      </c>
      <c r="C469" s="100">
        <v>658</v>
      </c>
      <c r="D469" s="98" t="s">
        <v>1821</v>
      </c>
      <c r="E469" s="98" t="s">
        <v>1822</v>
      </c>
      <c r="F469" s="104">
        <v>45741</v>
      </c>
      <c r="G469" s="104">
        <v>45741</v>
      </c>
      <c r="H469" s="104">
        <v>46136</v>
      </c>
      <c r="J469" s="101">
        <v>955</v>
      </c>
      <c r="K469" s="98" t="s">
        <v>1823</v>
      </c>
      <c r="L469" s="98" t="s">
        <v>1824</v>
      </c>
      <c r="M469" s="98" t="s">
        <v>1825</v>
      </c>
      <c r="N469" s="98" t="s">
        <v>1826</v>
      </c>
      <c r="O469" s="101">
        <v>955</v>
      </c>
      <c r="P469" s="101">
        <v>955</v>
      </c>
      <c r="Q469" s="101">
        <v>-35</v>
      </c>
      <c r="R469" s="101">
        <v>150</v>
      </c>
    </row>
    <row r="470">
      <c r="L470" s="98" t="s">
        <v>1827</v>
      </c>
      <c r="M470" s="98" t="s">
        <v>1828</v>
      </c>
      <c r="N470" s="98" t="s">
        <v>1829</v>
      </c>
      <c r="O470" s="101">
        <v>-955</v>
      </c>
      <c r="P470" s="101">
        <v>0</v>
      </c>
    </row>
    <row r="471">
      <c r="K471" s="96" t="s">
        <v>1830</v>
      </c>
      <c r="O471" s="85">
        <f>SUM(O469:O470)</f>
      </c>
      <c r="P471" s="85">
        <f>SUM(P469:P470)</f>
      </c>
    </row>
    <row r="472">
      <c r="A472" s="98" t="s">
        <v>1831</v>
      </c>
      <c r="B472" s="98" t="s">
        <v>1832</v>
      </c>
      <c r="C472" s="100">
        <v>658</v>
      </c>
      <c r="D472" s="98" t="s">
        <v>1833</v>
      </c>
      <c r="E472" s="98" t="s">
        <v>1834</v>
      </c>
      <c r="F472" s="104">
        <v>41698</v>
      </c>
      <c r="G472" s="104">
        <v>45444</v>
      </c>
      <c r="H472" s="104">
        <v>45808</v>
      </c>
      <c r="I472" s="104">
        <v>45810</v>
      </c>
      <c r="J472" s="101">
        <v>1140</v>
      </c>
      <c r="K472" s="98" t="s">
        <v>1835</v>
      </c>
      <c r="L472" s="98" t="s">
        <v>1836</v>
      </c>
      <c r="M472" s="98" t="s">
        <v>1837</v>
      </c>
      <c r="N472" s="98" t="s">
        <v>1838</v>
      </c>
      <c r="O472" s="101">
        <v>1087</v>
      </c>
      <c r="P472" s="101">
        <v>1087</v>
      </c>
      <c r="Q472" s="101">
        <v>0</v>
      </c>
      <c r="R472" s="101">
        <v>150</v>
      </c>
    </row>
    <row r="473">
      <c r="K473" s="96" t="s">
        <v>1839</v>
      </c>
      <c r="O473" s="85">
        <f>SUM(O472:O472)</f>
      </c>
      <c r="P473" s="85">
        <f>SUM(P472:P472)</f>
      </c>
    </row>
    <row r="474">
      <c r="A474" s="98" t="s">
        <v>1840</v>
      </c>
      <c r="B474" s="98" t="s">
        <v>1841</v>
      </c>
      <c r="C474" s="100">
        <v>658</v>
      </c>
      <c r="D474" s="98" t="s">
        <v>1842</v>
      </c>
      <c r="E474" s="98" t="s">
        <v>1843</v>
      </c>
      <c r="F474" s="104">
        <v>44281</v>
      </c>
      <c r="G474" s="104">
        <v>45748</v>
      </c>
      <c r="H474" s="104">
        <v>46112</v>
      </c>
      <c r="J474" s="101">
        <v>1215</v>
      </c>
      <c r="K474" s="98" t="s">
        <v>1844</v>
      </c>
      <c r="L474" s="98" t="s">
        <v>1845</v>
      </c>
      <c r="M474" s="98" t="s">
        <v>1846</v>
      </c>
      <c r="N474" s="98" t="s">
        <v>1847</v>
      </c>
      <c r="O474" s="101">
        <v>35</v>
      </c>
      <c r="P474" s="101">
        <v>35</v>
      </c>
      <c r="Q474" s="101">
        <v>0</v>
      </c>
      <c r="R474" s="101">
        <v>250</v>
      </c>
    </row>
    <row r="475">
      <c r="L475" s="98" t="s">
        <v>1848</v>
      </c>
      <c r="M475" s="98" t="s">
        <v>1849</v>
      </c>
      <c r="N475" s="98" t="s">
        <v>1850</v>
      </c>
      <c r="O475" s="101">
        <v>40</v>
      </c>
      <c r="P475" s="101">
        <v>40</v>
      </c>
    </row>
    <row r="476">
      <c r="L476" s="98" t="s">
        <v>1851</v>
      </c>
      <c r="M476" s="98" t="s">
        <v>1852</v>
      </c>
      <c r="N476" s="98" t="s">
        <v>1853</v>
      </c>
      <c r="O476" s="101">
        <v>1060</v>
      </c>
      <c r="P476" s="101">
        <v>1060</v>
      </c>
    </row>
    <row r="477">
      <c r="K477" s="96" t="s">
        <v>1854</v>
      </c>
      <c r="O477" s="85">
        <f>SUM(O474:O476)</f>
      </c>
      <c r="P477" s="85">
        <f>SUM(P474:P476)</f>
      </c>
    </row>
    <row r="478">
      <c r="A478" s="98" t="s">
        <v>1855</v>
      </c>
      <c r="B478" s="98" t="s">
        <v>1856</v>
      </c>
      <c r="C478" s="100">
        <v>658</v>
      </c>
      <c r="D478" s="98" t="s">
        <v>1857</v>
      </c>
      <c r="E478" s="98" t="s">
        <v>1858</v>
      </c>
      <c r="F478" s="104">
        <v>45441</v>
      </c>
      <c r="G478" s="104">
        <v>45441</v>
      </c>
      <c r="H478" s="104">
        <v>45900</v>
      </c>
      <c r="J478" s="101">
        <v>1180</v>
      </c>
      <c r="K478" s="98" t="s">
        <v>1859</v>
      </c>
      <c r="L478" s="98" t="s">
        <v>1860</v>
      </c>
      <c r="M478" s="98" t="s">
        <v>1861</v>
      </c>
      <c r="N478" s="98" t="s">
        <v>1862</v>
      </c>
      <c r="O478" s="101">
        <v>40</v>
      </c>
      <c r="P478" s="101">
        <v>40</v>
      </c>
      <c r="Q478" s="101">
        <v>0</v>
      </c>
      <c r="R478" s="101">
        <v>150</v>
      </c>
    </row>
    <row r="479">
      <c r="L479" s="98" t="s">
        <v>1863</v>
      </c>
      <c r="M479" s="98" t="s">
        <v>1864</v>
      </c>
      <c r="N479" s="98" t="s">
        <v>1865</v>
      </c>
      <c r="O479" s="101">
        <v>1140</v>
      </c>
      <c r="P479" s="101">
        <v>1140</v>
      </c>
    </row>
    <row r="480">
      <c r="K480" s="96" t="s">
        <v>1866</v>
      </c>
      <c r="O480" s="85">
        <f>SUM(O478:O479)</f>
      </c>
      <c r="P480" s="85">
        <f>SUM(P478:P479)</f>
      </c>
    </row>
    <row r="481">
      <c r="A481" s="98" t="s">
        <v>1867</v>
      </c>
      <c r="B481" s="98" t="s">
        <v>1868</v>
      </c>
      <c r="C481" s="100">
        <v>658</v>
      </c>
      <c r="D481" s="98" t="s">
        <v>1869</v>
      </c>
      <c r="E481" s="98" t="s">
        <v>1870</v>
      </c>
      <c r="F481" s="104">
        <v>45738</v>
      </c>
      <c r="G481" s="104">
        <v>45738</v>
      </c>
      <c r="H481" s="104">
        <v>46102</v>
      </c>
      <c r="J481" s="101">
        <v>995</v>
      </c>
      <c r="K481" s="98" t="s">
        <v>1871</v>
      </c>
      <c r="L481" s="98" t="s">
        <v>1872</v>
      </c>
      <c r="M481" s="98" t="s">
        <v>1873</v>
      </c>
      <c r="N481" s="98" t="s">
        <v>1874</v>
      </c>
      <c r="O481" s="101">
        <v>40</v>
      </c>
      <c r="P481" s="101">
        <v>40</v>
      </c>
      <c r="Q481" s="101">
        <v>-35</v>
      </c>
      <c r="R481" s="101">
        <v>150</v>
      </c>
    </row>
    <row r="482">
      <c r="L482" s="98" t="s">
        <v>1875</v>
      </c>
      <c r="M482" s="98" t="s">
        <v>1876</v>
      </c>
      <c r="N482" s="98" t="s">
        <v>1877</v>
      </c>
      <c r="O482" s="101">
        <v>955</v>
      </c>
      <c r="P482" s="101">
        <v>955</v>
      </c>
    </row>
    <row r="483">
      <c r="L483" s="98" t="s">
        <v>1878</v>
      </c>
      <c r="M483" s="98" t="s">
        <v>1879</v>
      </c>
      <c r="N483" s="98" t="s">
        <v>1880</v>
      </c>
      <c r="O483" s="101">
        <v>-995</v>
      </c>
      <c r="P483" s="101">
        <v>0</v>
      </c>
    </row>
    <row r="484">
      <c r="K484" s="96" t="s">
        <v>1881</v>
      </c>
      <c r="O484" s="85">
        <f>SUM(O481:O483)</f>
      </c>
      <c r="P484" s="85">
        <f>SUM(P481:P483)</f>
      </c>
    </row>
    <row r="485">
      <c r="A485" s="98" t="s">
        <v>1882</v>
      </c>
      <c r="B485" s="98" t="s">
        <v>1883</v>
      </c>
      <c r="C485" s="100">
        <v>658</v>
      </c>
      <c r="D485" s="98" t="s">
        <v>1884</v>
      </c>
      <c r="E485" s="98" t="s">
        <v>1885</v>
      </c>
      <c r="J485" s="101">
        <v>950</v>
      </c>
      <c r="K485" s="98" t="s">
        <v>1886</v>
      </c>
      <c r="L485" s="98" t="s">
        <v>1886</v>
      </c>
      <c r="O485" s="101">
        <v>0</v>
      </c>
      <c r="P485" s="101">
        <v>0</v>
      </c>
      <c r="R485" s="101">
        <v>0</v>
      </c>
    </row>
    <row r="486">
      <c r="K486" s="96" t="s">
        <v>1887</v>
      </c>
      <c r="O486" s="85">
        <f>SUM(O485:O485)</f>
      </c>
      <c r="P486" s="85">
        <f>SUM(P485:P485)</f>
      </c>
    </row>
    <row r="487">
      <c r="A487" s="98" t="s">
        <v>1888</v>
      </c>
      <c r="B487" s="98" t="s">
        <v>1889</v>
      </c>
      <c r="C487" s="100">
        <v>658</v>
      </c>
      <c r="D487" s="98" t="s">
        <v>1890</v>
      </c>
      <c r="E487" s="98" t="s">
        <v>1891</v>
      </c>
      <c r="F487" s="104">
        <v>45636</v>
      </c>
      <c r="G487" s="104">
        <v>45636</v>
      </c>
      <c r="H487" s="104">
        <v>46000</v>
      </c>
      <c r="J487" s="101">
        <v>1115</v>
      </c>
      <c r="K487" s="98" t="s">
        <v>1892</v>
      </c>
      <c r="L487" s="98" t="s">
        <v>1893</v>
      </c>
      <c r="M487" s="98" t="s">
        <v>1894</v>
      </c>
      <c r="N487" s="98" t="s">
        <v>1895</v>
      </c>
      <c r="O487" s="101">
        <v>80</v>
      </c>
      <c r="P487" s="101">
        <v>80</v>
      </c>
      <c r="Q487" s="101">
        <v>0</v>
      </c>
      <c r="R487" s="101">
        <v>1115</v>
      </c>
    </row>
    <row r="488">
      <c r="L488" s="98" t="s">
        <v>1896</v>
      </c>
      <c r="M488" s="98" t="s">
        <v>1897</v>
      </c>
      <c r="N488" s="98" t="s">
        <v>1898</v>
      </c>
      <c r="O488" s="101">
        <v>1035</v>
      </c>
      <c r="P488" s="101">
        <v>1035</v>
      </c>
    </row>
    <row r="489">
      <c r="K489" s="96" t="s">
        <v>1899</v>
      </c>
      <c r="O489" s="85">
        <f>SUM(O487:O488)</f>
      </c>
      <c r="P489" s="85">
        <f>SUM(P487:P488)</f>
      </c>
    </row>
    <row r="490">
      <c r="A490" s="98" t="s">
        <v>1900</v>
      </c>
      <c r="B490" s="98" t="s">
        <v>1901</v>
      </c>
      <c r="C490" s="100">
        <v>658</v>
      </c>
      <c r="D490" s="98" t="s">
        <v>1902</v>
      </c>
      <c r="E490" s="98" t="s">
        <v>1903</v>
      </c>
      <c r="F490" s="104">
        <v>45535</v>
      </c>
      <c r="G490" s="104">
        <v>45535</v>
      </c>
      <c r="H490" s="104">
        <v>45900</v>
      </c>
      <c r="J490" s="101">
        <v>1175</v>
      </c>
      <c r="K490" s="98" t="s">
        <v>1904</v>
      </c>
      <c r="L490" s="98" t="s">
        <v>1905</v>
      </c>
      <c r="M490" s="98" t="s">
        <v>1906</v>
      </c>
      <c r="N490" s="98" t="s">
        <v>1907</v>
      </c>
      <c r="O490" s="101">
        <v>35</v>
      </c>
      <c r="P490" s="101">
        <v>35</v>
      </c>
      <c r="Q490" s="101">
        <v>0</v>
      </c>
      <c r="R490" s="101">
        <v>150</v>
      </c>
    </row>
    <row r="491">
      <c r="L491" s="98" t="s">
        <v>1908</v>
      </c>
      <c r="M491" s="98" t="s">
        <v>1909</v>
      </c>
      <c r="N491" s="98" t="s">
        <v>1910</v>
      </c>
      <c r="O491" s="101">
        <v>1140</v>
      </c>
      <c r="P491" s="101">
        <v>1140</v>
      </c>
    </row>
    <row r="492">
      <c r="K492" s="96" t="s">
        <v>1911</v>
      </c>
      <c r="O492" s="85">
        <f>SUM(O490:O491)</f>
      </c>
      <c r="P492" s="85">
        <f>SUM(P490:P491)</f>
      </c>
    </row>
    <row r="493">
      <c r="A493" s="98" t="s">
        <v>1912</v>
      </c>
      <c r="B493" s="98" t="s">
        <v>1913</v>
      </c>
      <c r="C493" s="100">
        <v>658</v>
      </c>
      <c r="D493" s="98" t="s">
        <v>1914</v>
      </c>
      <c r="E493" s="98" t="s">
        <v>1915</v>
      </c>
      <c r="F493" s="104">
        <v>44834</v>
      </c>
      <c r="G493" s="104">
        <v>45689</v>
      </c>
      <c r="H493" s="104">
        <v>46022</v>
      </c>
      <c r="J493" s="101">
        <v>1175</v>
      </c>
      <c r="K493" s="98" t="s">
        <v>1916</v>
      </c>
      <c r="L493" s="98" t="s">
        <v>1917</v>
      </c>
      <c r="M493" s="98" t="s">
        <v>1918</v>
      </c>
      <c r="N493" s="98" t="s">
        <v>1919</v>
      </c>
      <c r="O493" s="101">
        <v>35</v>
      </c>
      <c r="P493" s="101">
        <v>35</v>
      </c>
      <c r="Q493" s="101">
        <v>0</v>
      </c>
      <c r="R493" s="101">
        <v>1115</v>
      </c>
    </row>
    <row r="494">
      <c r="L494" s="98" t="s">
        <v>1920</v>
      </c>
      <c r="M494" s="98" t="s">
        <v>1921</v>
      </c>
      <c r="N494" s="98" t="s">
        <v>1922</v>
      </c>
      <c r="O494" s="101">
        <v>1172</v>
      </c>
      <c r="P494" s="101">
        <v>1172</v>
      </c>
    </row>
    <row r="495">
      <c r="K495" s="96" t="s">
        <v>1923</v>
      </c>
      <c r="O495" s="85">
        <f>SUM(O493:O494)</f>
      </c>
      <c r="P495" s="85">
        <f>SUM(P493:P494)</f>
      </c>
    </row>
    <row r="496">
      <c r="A496" s="98" t="s">
        <v>1924</v>
      </c>
      <c r="B496" s="98" t="s">
        <v>1925</v>
      </c>
      <c r="C496" s="100">
        <v>658</v>
      </c>
      <c r="D496" s="98" t="s">
        <v>1926</v>
      </c>
      <c r="E496" s="98" t="s">
        <v>1927</v>
      </c>
      <c r="J496" s="101">
        <v>950</v>
      </c>
      <c r="K496" s="98" t="s">
        <v>1928</v>
      </c>
      <c r="L496" s="98" t="s">
        <v>1928</v>
      </c>
      <c r="O496" s="101">
        <v>0</v>
      </c>
      <c r="P496" s="101">
        <v>0</v>
      </c>
      <c r="R496" s="101">
        <v>0</v>
      </c>
    </row>
    <row r="497">
      <c r="K497" s="96" t="s">
        <v>1929</v>
      </c>
      <c r="O497" s="85">
        <f>SUM(O496:O496)</f>
      </c>
      <c r="P497" s="85">
        <f>SUM(P496:P496)</f>
      </c>
    </row>
    <row r="498">
      <c r="A498" s="98" t="s">
        <v>1930</v>
      </c>
      <c r="B498" s="98" t="s">
        <v>1931</v>
      </c>
      <c r="C498" s="100">
        <v>658</v>
      </c>
      <c r="D498" s="98" t="s">
        <v>1932</v>
      </c>
      <c r="E498" s="98" t="s">
        <v>1933</v>
      </c>
      <c r="F498" s="104">
        <v>45440</v>
      </c>
      <c r="G498" s="104">
        <v>45440</v>
      </c>
      <c r="H498" s="104">
        <v>45808</v>
      </c>
      <c r="J498" s="101">
        <v>1180</v>
      </c>
      <c r="K498" s="98" t="s">
        <v>1934</v>
      </c>
      <c r="L498" s="98" t="s">
        <v>1935</v>
      </c>
      <c r="M498" s="98" t="s">
        <v>1936</v>
      </c>
      <c r="N498" s="98" t="s">
        <v>1937</v>
      </c>
      <c r="O498" s="101">
        <v>40</v>
      </c>
      <c r="P498" s="101">
        <v>40</v>
      </c>
      <c r="Q498" s="101">
        <v>0</v>
      </c>
      <c r="R498" s="101">
        <v>150</v>
      </c>
    </row>
    <row r="499">
      <c r="L499" s="98" t="s">
        <v>1938</v>
      </c>
      <c r="M499" s="98" t="s">
        <v>1939</v>
      </c>
      <c r="N499" s="98" t="s">
        <v>1940</v>
      </c>
      <c r="O499" s="101">
        <v>1140</v>
      </c>
      <c r="P499" s="101">
        <v>1140</v>
      </c>
    </row>
    <row r="500">
      <c r="K500" s="96" t="s">
        <v>1941</v>
      </c>
      <c r="O500" s="85">
        <f>SUM(O498:O499)</f>
      </c>
      <c r="P500" s="85">
        <f>SUM(P498:P499)</f>
      </c>
    </row>
    <row r="501">
      <c r="A501" s="98" t="s">
        <v>1942</v>
      </c>
      <c r="B501" s="98" t="s">
        <v>1943</v>
      </c>
      <c r="C501" s="100">
        <v>776</v>
      </c>
      <c r="D501" s="98" t="s">
        <v>1944</v>
      </c>
      <c r="E501" s="98" t="s">
        <v>1945</v>
      </c>
      <c r="F501" s="104">
        <v>45562</v>
      </c>
      <c r="G501" s="104">
        <v>45562</v>
      </c>
      <c r="H501" s="104">
        <v>46022</v>
      </c>
      <c r="J501" s="101">
        <v>1270</v>
      </c>
      <c r="K501" s="98" t="s">
        <v>1946</v>
      </c>
      <c r="L501" s="98" t="s">
        <v>1947</v>
      </c>
      <c r="M501" s="98" t="s">
        <v>1948</v>
      </c>
      <c r="N501" s="98" t="s">
        <v>1949</v>
      </c>
      <c r="O501" s="101">
        <v>35</v>
      </c>
      <c r="P501" s="101">
        <v>35</v>
      </c>
      <c r="Q501" s="101">
        <v>0</v>
      </c>
      <c r="R501" s="101">
        <v>350</v>
      </c>
    </row>
    <row r="502">
      <c r="L502" s="98" t="s">
        <v>1950</v>
      </c>
      <c r="M502" s="98" t="s">
        <v>1951</v>
      </c>
      <c r="N502" s="98" t="s">
        <v>1952</v>
      </c>
      <c r="O502" s="101">
        <v>1235</v>
      </c>
      <c r="P502" s="101">
        <v>1235</v>
      </c>
    </row>
    <row r="503">
      <c r="K503" s="96" t="s">
        <v>1953</v>
      </c>
      <c r="O503" s="85">
        <f>SUM(O501:O502)</f>
      </c>
      <c r="P503" s="85">
        <f>SUM(P501:P502)</f>
      </c>
    </row>
    <row r="504">
      <c r="A504" s="98" t="s">
        <v>1954</v>
      </c>
      <c r="B504" s="98" t="s">
        <v>1955</v>
      </c>
      <c r="C504" s="100">
        <v>776</v>
      </c>
      <c r="D504" s="98" t="s">
        <v>1956</v>
      </c>
      <c r="E504" s="98" t="s">
        <v>1957</v>
      </c>
      <c r="F504" s="104">
        <v>45617</v>
      </c>
      <c r="G504" s="104">
        <v>45618</v>
      </c>
      <c r="H504" s="104">
        <v>45982</v>
      </c>
      <c r="J504" s="101">
        <v>1285</v>
      </c>
      <c r="K504" s="98" t="s">
        <v>1958</v>
      </c>
      <c r="L504" s="98" t="s">
        <v>1959</v>
      </c>
      <c r="M504" s="98" t="s">
        <v>1960</v>
      </c>
      <c r="N504" s="98" t="s">
        <v>1961</v>
      </c>
      <c r="O504" s="101">
        <v>35</v>
      </c>
      <c r="P504" s="101">
        <v>35</v>
      </c>
      <c r="Q504" s="101">
        <v>0</v>
      </c>
      <c r="R504" s="101">
        <v>150</v>
      </c>
    </row>
    <row r="505">
      <c r="L505" s="98" t="s">
        <v>1962</v>
      </c>
      <c r="M505" s="98" t="s">
        <v>1963</v>
      </c>
      <c r="N505" s="98" t="s">
        <v>1964</v>
      </c>
      <c r="O505" s="101">
        <v>40</v>
      </c>
      <c r="P505" s="101">
        <v>40</v>
      </c>
    </row>
    <row r="506">
      <c r="L506" s="98" t="s">
        <v>1965</v>
      </c>
      <c r="M506" s="98" t="s">
        <v>1966</v>
      </c>
      <c r="N506" s="98" t="s">
        <v>1967</v>
      </c>
      <c r="O506" s="101">
        <v>1210</v>
      </c>
      <c r="P506" s="101">
        <v>1210</v>
      </c>
    </row>
    <row r="507">
      <c r="K507" s="96" t="s">
        <v>1968</v>
      </c>
      <c r="O507" s="85">
        <f>SUM(O504:O506)</f>
      </c>
      <c r="P507" s="85">
        <f>SUM(P504:P506)</f>
      </c>
    </row>
    <row r="508">
      <c r="A508" s="98" t="s">
        <v>1969</v>
      </c>
      <c r="B508" s="98" t="s">
        <v>1970</v>
      </c>
      <c r="C508" s="100">
        <v>776</v>
      </c>
      <c r="D508" s="98" t="s">
        <v>1971</v>
      </c>
      <c r="E508" s="98" t="s">
        <v>1972</v>
      </c>
      <c r="J508" s="101">
        <v>1120</v>
      </c>
      <c r="K508" s="98" t="s">
        <v>1973</v>
      </c>
      <c r="L508" s="98" t="s">
        <v>1973</v>
      </c>
      <c r="O508" s="101">
        <v>0</v>
      </c>
      <c r="P508" s="101">
        <v>0</v>
      </c>
      <c r="R508" s="101">
        <v>0</v>
      </c>
    </row>
    <row r="509">
      <c r="K509" s="96" t="s">
        <v>1974</v>
      </c>
      <c r="O509" s="85">
        <f>SUM(O508:O508)</f>
      </c>
      <c r="P509" s="85">
        <f>SUM(P508:P508)</f>
      </c>
    </row>
    <row r="510">
      <c r="A510" s="98" t="s">
        <v>1975</v>
      </c>
      <c r="B510" s="98" t="s">
        <v>1976</v>
      </c>
      <c r="C510" s="100">
        <v>776</v>
      </c>
      <c r="D510" s="98" t="s">
        <v>1977</v>
      </c>
      <c r="E510" s="98" t="s">
        <v>1978</v>
      </c>
      <c r="F510" s="104">
        <v>45411</v>
      </c>
      <c r="G510" s="104">
        <v>45411</v>
      </c>
      <c r="H510" s="104">
        <v>45869</v>
      </c>
      <c r="J510" s="101">
        <v>1235</v>
      </c>
      <c r="K510" s="98" t="s">
        <v>1979</v>
      </c>
      <c r="L510" s="98" t="s">
        <v>1980</v>
      </c>
      <c r="M510" s="98" t="s">
        <v>1981</v>
      </c>
      <c r="N510" s="98" t="s">
        <v>1982</v>
      </c>
      <c r="O510" s="101">
        <v>1235</v>
      </c>
      <c r="P510" s="101">
        <v>1235</v>
      </c>
      <c r="Q510" s="101">
        <v>0</v>
      </c>
      <c r="R510" s="101">
        <v>350</v>
      </c>
    </row>
    <row r="511">
      <c r="K511" s="96" t="s">
        <v>1983</v>
      </c>
      <c r="O511" s="85">
        <f>SUM(O510:O510)</f>
      </c>
      <c r="P511" s="85">
        <f>SUM(P510:P510)</f>
      </c>
    </row>
    <row r="512">
      <c r="A512" s="98" t="s">
        <v>1984</v>
      </c>
      <c r="B512" s="98" t="s">
        <v>1985</v>
      </c>
      <c r="C512" s="100">
        <v>776</v>
      </c>
      <c r="D512" s="98" t="s">
        <v>1986</v>
      </c>
      <c r="E512" s="98" t="s">
        <v>1987</v>
      </c>
      <c r="F512" s="104">
        <v>45373</v>
      </c>
      <c r="G512" s="104">
        <v>45748</v>
      </c>
      <c r="H512" s="104">
        <v>46112</v>
      </c>
      <c r="J512" s="101">
        <v>1270</v>
      </c>
      <c r="K512" s="98" t="s">
        <v>1988</v>
      </c>
      <c r="L512" s="98" t="s">
        <v>1989</v>
      </c>
      <c r="M512" s="98" t="s">
        <v>1990</v>
      </c>
      <c r="N512" s="98" t="s">
        <v>1991</v>
      </c>
      <c r="O512" s="101">
        <v>35</v>
      </c>
      <c r="P512" s="101">
        <v>35</v>
      </c>
      <c r="Q512" s="101">
        <v>0</v>
      </c>
      <c r="R512" s="101">
        <v>150</v>
      </c>
    </row>
    <row r="513">
      <c r="L513" s="98" t="s">
        <v>1992</v>
      </c>
      <c r="M513" s="98" t="s">
        <v>1993</v>
      </c>
      <c r="N513" s="98" t="s">
        <v>1994</v>
      </c>
      <c r="O513" s="101">
        <v>1235</v>
      </c>
      <c r="P513" s="101">
        <v>1235</v>
      </c>
    </row>
    <row r="514">
      <c r="K514" s="96" t="s">
        <v>1995</v>
      </c>
      <c r="O514" s="85">
        <f>SUM(O512:O513)</f>
      </c>
      <c r="P514" s="85">
        <f>SUM(P512:P513)</f>
      </c>
    </row>
    <row r="515">
      <c r="A515" s="98" t="s">
        <v>1996</v>
      </c>
      <c r="B515" s="98" t="s">
        <v>1997</v>
      </c>
      <c r="C515" s="100">
        <v>776</v>
      </c>
      <c r="D515" s="98" t="s">
        <v>1998</v>
      </c>
      <c r="E515" s="98" t="s">
        <v>1999</v>
      </c>
      <c r="F515" s="104">
        <v>45282</v>
      </c>
      <c r="G515" s="104">
        <v>45658</v>
      </c>
      <c r="H515" s="104">
        <v>46053</v>
      </c>
      <c r="J515" s="101">
        <v>1310</v>
      </c>
      <c r="K515" s="98" t="s">
        <v>2000</v>
      </c>
      <c r="L515" s="98" t="s">
        <v>2001</v>
      </c>
      <c r="M515" s="98" t="s">
        <v>2002</v>
      </c>
      <c r="N515" s="98" t="s">
        <v>2003</v>
      </c>
      <c r="O515" s="101">
        <v>35</v>
      </c>
      <c r="P515" s="101">
        <v>0</v>
      </c>
      <c r="Q515" s="101">
        <v>0</v>
      </c>
      <c r="R515" s="101">
        <v>150</v>
      </c>
    </row>
    <row r="516">
      <c r="L516" s="98" t="s">
        <v>2004</v>
      </c>
      <c r="M516" s="98" t="s">
        <v>2005</v>
      </c>
      <c r="N516" s="98" t="s">
        <v>2006</v>
      </c>
      <c r="O516" s="101">
        <v>40</v>
      </c>
      <c r="P516" s="101">
        <v>75</v>
      </c>
    </row>
    <row r="517">
      <c r="L517" s="98" t="s">
        <v>2007</v>
      </c>
      <c r="M517" s="98" t="s">
        <v>2008</v>
      </c>
      <c r="N517" s="98" t="s">
        <v>2009</v>
      </c>
      <c r="O517" s="101">
        <v>1235</v>
      </c>
      <c r="P517" s="101">
        <v>1235</v>
      </c>
    </row>
    <row r="518">
      <c r="K518" s="96" t="s">
        <v>2010</v>
      </c>
      <c r="O518" s="85">
        <f>SUM(O515:O517)</f>
      </c>
      <c r="P518" s="85">
        <f>SUM(P515:P517)</f>
      </c>
    </row>
    <row r="519">
      <c r="A519" s="98" t="s">
        <v>2011</v>
      </c>
      <c r="B519" s="98" t="s">
        <v>2012</v>
      </c>
      <c r="C519" s="100">
        <v>776</v>
      </c>
      <c r="D519" s="98" t="s">
        <v>2013</v>
      </c>
      <c r="E519" s="98" t="s">
        <v>2014</v>
      </c>
      <c r="F519" s="104">
        <v>41269</v>
      </c>
      <c r="G519" s="104">
        <v>45566</v>
      </c>
      <c r="H519" s="104">
        <v>45930</v>
      </c>
      <c r="J519" s="101">
        <v>1235</v>
      </c>
      <c r="K519" s="98" t="s">
        <v>2015</v>
      </c>
      <c r="L519" s="98" t="s">
        <v>2016</v>
      </c>
      <c r="M519" s="98" t="s">
        <v>2017</v>
      </c>
      <c r="N519" s="98" t="s">
        <v>2018</v>
      </c>
      <c r="O519" s="101">
        <v>1140</v>
      </c>
      <c r="P519" s="101">
        <v>1140</v>
      </c>
      <c r="Q519" s="101">
        <v>0</v>
      </c>
      <c r="R519" s="101">
        <v>150</v>
      </c>
    </row>
    <row r="520">
      <c r="K520" s="96" t="s">
        <v>2019</v>
      </c>
      <c r="O520" s="85">
        <f>SUM(O519:O519)</f>
      </c>
      <c r="P520" s="85">
        <f>SUM(P519:P519)</f>
      </c>
    </row>
    <row r="521">
      <c r="A521" s="98" t="s">
        <v>2020</v>
      </c>
      <c r="B521" s="98" t="s">
        <v>2021</v>
      </c>
      <c r="C521" s="100">
        <v>776</v>
      </c>
      <c r="D521" s="98" t="s">
        <v>2022</v>
      </c>
      <c r="E521" s="98" t="s">
        <v>2023</v>
      </c>
      <c r="F521" s="104">
        <v>45527</v>
      </c>
      <c r="G521" s="104">
        <v>45527</v>
      </c>
      <c r="H521" s="104">
        <v>45900</v>
      </c>
      <c r="I521" s="104">
        <v>45777</v>
      </c>
      <c r="J521" s="101">
        <v>1295</v>
      </c>
      <c r="K521" s="98" t="s">
        <v>2024</v>
      </c>
      <c r="L521" s="98" t="s">
        <v>2025</v>
      </c>
      <c r="M521" s="98" t="s">
        <v>2026</v>
      </c>
      <c r="N521" s="98" t="s">
        <v>2027</v>
      </c>
      <c r="O521" s="101">
        <v>175</v>
      </c>
      <c r="P521" s="101">
        <v>175</v>
      </c>
      <c r="Q521" s="101">
        <v>0</v>
      </c>
      <c r="R521" s="101">
        <v>150</v>
      </c>
    </row>
    <row r="522">
      <c r="L522" s="98" t="s">
        <v>2028</v>
      </c>
      <c r="M522" s="98" t="s">
        <v>2029</v>
      </c>
      <c r="N522" s="98" t="s">
        <v>2030</v>
      </c>
      <c r="O522" s="101">
        <v>1235</v>
      </c>
      <c r="P522" s="101">
        <v>1235</v>
      </c>
    </row>
    <row r="523">
      <c r="K523" s="96" t="s">
        <v>2031</v>
      </c>
      <c r="O523" s="85">
        <f>SUM(O521:O522)</f>
      </c>
      <c r="P523" s="85">
        <f>SUM(P521:P522)</f>
      </c>
    </row>
    <row r="524">
      <c r="A524" s="98" t="s">
        <v>2032</v>
      </c>
      <c r="B524" s="98" t="s">
        <v>2033</v>
      </c>
      <c r="C524" s="100">
        <v>776</v>
      </c>
      <c r="D524" s="98" t="s">
        <v>2034</v>
      </c>
      <c r="E524" s="98" t="s">
        <v>2035</v>
      </c>
      <c r="F524" s="104">
        <v>45101</v>
      </c>
      <c r="G524" s="104">
        <v>45474</v>
      </c>
      <c r="H524" s="104">
        <v>45777</v>
      </c>
      <c r="J524" s="101">
        <v>1270</v>
      </c>
      <c r="K524" s="98" t="s">
        <v>2036</v>
      </c>
      <c r="L524" s="98" t="s">
        <v>2037</v>
      </c>
      <c r="M524" s="98" t="s">
        <v>2038</v>
      </c>
      <c r="N524" s="98" t="s">
        <v>2039</v>
      </c>
      <c r="O524" s="101">
        <v>35</v>
      </c>
      <c r="P524" s="101">
        <v>35</v>
      </c>
      <c r="Q524" s="101">
        <v>0</v>
      </c>
      <c r="R524" s="101">
        <v>550</v>
      </c>
    </row>
    <row r="525">
      <c r="L525" s="98" t="s">
        <v>2040</v>
      </c>
      <c r="M525" s="98" t="s">
        <v>2041</v>
      </c>
      <c r="N525" s="98" t="s">
        <v>2042</v>
      </c>
      <c r="O525" s="101">
        <v>1230</v>
      </c>
      <c r="P525" s="101">
        <v>1230</v>
      </c>
    </row>
    <row r="526">
      <c r="K526" s="96" t="s">
        <v>2043</v>
      </c>
      <c r="O526" s="85">
        <f>SUM(O524:O525)</f>
      </c>
      <c r="P526" s="85">
        <f>SUM(P524:P525)</f>
      </c>
    </row>
    <row r="527">
      <c r="A527" s="98" t="s">
        <v>2044</v>
      </c>
      <c r="B527" s="98" t="s">
        <v>2045</v>
      </c>
      <c r="C527" s="100">
        <v>776</v>
      </c>
      <c r="D527" s="98" t="s">
        <v>2046</v>
      </c>
      <c r="E527" s="98" t="s">
        <v>2047</v>
      </c>
      <c r="F527" s="104">
        <v>43007</v>
      </c>
      <c r="G527" s="104">
        <v>45536</v>
      </c>
      <c r="H527" s="104">
        <v>45900</v>
      </c>
      <c r="J527" s="101">
        <v>1270</v>
      </c>
      <c r="K527" s="98" t="s">
        <v>2048</v>
      </c>
      <c r="L527" s="98" t="s">
        <v>2049</v>
      </c>
      <c r="M527" s="98" t="s">
        <v>2050</v>
      </c>
      <c r="N527" s="98" t="s">
        <v>2051</v>
      </c>
      <c r="O527" s="101">
        <v>35</v>
      </c>
      <c r="P527" s="101">
        <v>35</v>
      </c>
      <c r="Q527" s="101">
        <v>0</v>
      </c>
      <c r="R527" s="101">
        <v>150</v>
      </c>
    </row>
    <row r="528">
      <c r="L528" s="98" t="s">
        <v>2052</v>
      </c>
      <c r="M528" s="98" t="s">
        <v>2053</v>
      </c>
      <c r="N528" s="98" t="s">
        <v>2054</v>
      </c>
      <c r="O528" s="101">
        <v>1160</v>
      </c>
      <c r="P528" s="101">
        <v>1160</v>
      </c>
    </row>
    <row r="529">
      <c r="L529" s="98" t="s">
        <v>2055</v>
      </c>
      <c r="M529" s="98" t="s">
        <v>2056</v>
      </c>
      <c r="N529" s="98" t="s">
        <v>2057</v>
      </c>
      <c r="O529" s="101">
        <v>-36</v>
      </c>
      <c r="P529" s="101">
        <v>-36</v>
      </c>
    </row>
    <row r="530">
      <c r="L530" s="98" t="s">
        <v>2058</v>
      </c>
      <c r="M530" s="98" t="s">
        <v>2059</v>
      </c>
      <c r="N530" s="98" t="s">
        <v>2060</v>
      </c>
      <c r="O530" s="101">
        <v>25</v>
      </c>
      <c r="P530" s="101">
        <v>0</v>
      </c>
    </row>
    <row r="531">
      <c r="K531" s="96" t="s">
        <v>2061</v>
      </c>
      <c r="O531" s="85">
        <f>SUM(O527:O530)</f>
      </c>
      <c r="P531" s="85">
        <f>SUM(P527:P530)</f>
      </c>
    </row>
    <row r="532">
      <c r="A532" s="98" t="s">
        <v>2062</v>
      </c>
      <c r="B532" s="98" t="s">
        <v>2063</v>
      </c>
      <c r="C532" s="100">
        <v>776</v>
      </c>
      <c r="D532" s="98" t="s">
        <v>2064</v>
      </c>
      <c r="E532" s="98" t="s">
        <v>2065</v>
      </c>
      <c r="J532" s="101">
        <v>1160</v>
      </c>
      <c r="K532" s="98" t="s">
        <v>2066</v>
      </c>
      <c r="L532" s="98" t="s">
        <v>2066</v>
      </c>
      <c r="O532" s="101">
        <v>0</v>
      </c>
      <c r="P532" s="101">
        <v>0</v>
      </c>
      <c r="R532" s="101">
        <v>0</v>
      </c>
    </row>
    <row r="533">
      <c r="K533" s="96" t="s">
        <v>2067</v>
      </c>
      <c r="O533" s="85">
        <f>SUM(O532:O532)</f>
      </c>
      <c r="P533" s="85">
        <f>SUM(P532:P532)</f>
      </c>
    </row>
    <row r="534">
      <c r="A534" s="98" t="s">
        <v>2068</v>
      </c>
      <c r="B534" s="98" t="s">
        <v>2069</v>
      </c>
      <c r="C534" s="100">
        <v>776</v>
      </c>
      <c r="D534" s="98" t="s">
        <v>2070</v>
      </c>
      <c r="E534" s="98" t="s">
        <v>2071</v>
      </c>
      <c r="F534" s="104">
        <v>44834</v>
      </c>
      <c r="G534" s="104">
        <v>45566</v>
      </c>
      <c r="H534" s="104">
        <v>45930</v>
      </c>
      <c r="J534" s="101">
        <v>1275</v>
      </c>
      <c r="K534" s="98" t="s">
        <v>2072</v>
      </c>
      <c r="L534" s="98" t="s">
        <v>2073</v>
      </c>
      <c r="M534" s="98" t="s">
        <v>2074</v>
      </c>
      <c r="N534" s="98" t="s">
        <v>2075</v>
      </c>
      <c r="O534" s="101">
        <v>40</v>
      </c>
      <c r="P534" s="101">
        <v>40</v>
      </c>
      <c r="Q534" s="101">
        <v>0</v>
      </c>
      <c r="R534" s="101">
        <v>150</v>
      </c>
    </row>
    <row r="535">
      <c r="L535" s="98" t="s">
        <v>2076</v>
      </c>
      <c r="M535" s="98" t="s">
        <v>2077</v>
      </c>
      <c r="N535" s="98" t="s">
        <v>2078</v>
      </c>
      <c r="O535" s="101">
        <v>1140</v>
      </c>
      <c r="P535" s="101">
        <v>1140</v>
      </c>
    </row>
    <row r="536">
      <c r="K536" s="96" t="s">
        <v>2079</v>
      </c>
      <c r="O536" s="85">
        <f>SUM(O534:O535)</f>
      </c>
      <c r="P536" s="85">
        <f>SUM(P534:P535)</f>
      </c>
    </row>
    <row r="537">
      <c r="A537" s="98" t="s">
        <v>2080</v>
      </c>
      <c r="B537" s="98" t="s">
        <v>2081</v>
      </c>
      <c r="C537" s="100">
        <v>776</v>
      </c>
      <c r="D537" s="98" t="s">
        <v>2082</v>
      </c>
      <c r="E537" s="98" t="s">
        <v>2083</v>
      </c>
      <c r="F537" s="104">
        <v>34768</v>
      </c>
      <c r="G537" s="104">
        <v>45658</v>
      </c>
      <c r="H537" s="104">
        <v>46053</v>
      </c>
      <c r="J537" s="101">
        <v>1235</v>
      </c>
      <c r="K537" s="98" t="s">
        <v>2084</v>
      </c>
      <c r="L537" s="98" t="s">
        <v>2085</v>
      </c>
      <c r="M537" s="98" t="s">
        <v>2086</v>
      </c>
      <c r="N537" s="98" t="s">
        <v>2087</v>
      </c>
      <c r="O537" s="101">
        <v>1142</v>
      </c>
      <c r="P537" s="101">
        <v>1142</v>
      </c>
      <c r="Q537" s="101">
        <v>0</v>
      </c>
      <c r="R537" s="101">
        <v>150</v>
      </c>
    </row>
    <row r="538">
      <c r="K538" s="96" t="s">
        <v>2088</v>
      </c>
      <c r="O538" s="85">
        <f>SUM(O537:O537)</f>
      </c>
      <c r="P538" s="85">
        <f>SUM(P537:P537)</f>
      </c>
    </row>
    <row r="539">
      <c r="A539" s="98" t="s">
        <v>2089</v>
      </c>
      <c r="B539" s="98" t="s">
        <v>2090</v>
      </c>
      <c r="C539" s="100">
        <v>776</v>
      </c>
      <c r="D539" s="98" t="s">
        <v>2091</v>
      </c>
      <c r="E539" s="98" t="s">
        <v>2092</v>
      </c>
      <c r="F539" s="104">
        <v>44137</v>
      </c>
      <c r="G539" s="104">
        <v>45413</v>
      </c>
      <c r="H539" s="104">
        <v>45777</v>
      </c>
      <c r="J539" s="101">
        <v>1270</v>
      </c>
      <c r="K539" s="98" t="s">
        <v>2093</v>
      </c>
      <c r="L539" s="98" t="s">
        <v>2094</v>
      </c>
      <c r="M539" s="98" t="s">
        <v>2095</v>
      </c>
      <c r="N539" s="98" t="s">
        <v>2096</v>
      </c>
      <c r="O539" s="101">
        <v>35</v>
      </c>
      <c r="P539" s="101">
        <v>35</v>
      </c>
      <c r="Q539" s="101">
        <v>0</v>
      </c>
      <c r="R539" s="101">
        <v>350</v>
      </c>
    </row>
    <row r="540">
      <c r="L540" s="98" t="s">
        <v>2097</v>
      </c>
      <c r="M540" s="98" t="s">
        <v>2098</v>
      </c>
      <c r="N540" s="98" t="s">
        <v>2099</v>
      </c>
      <c r="O540" s="101">
        <v>1210</v>
      </c>
      <c r="P540" s="101">
        <v>1210</v>
      </c>
    </row>
    <row r="541">
      <c r="K541" s="96" t="s">
        <v>2100</v>
      </c>
      <c r="O541" s="85">
        <f>SUM(O539:O540)</f>
      </c>
      <c r="P541" s="85">
        <f>SUM(P539:P540)</f>
      </c>
    </row>
    <row r="542">
      <c r="A542" s="98" t="s">
        <v>2101</v>
      </c>
      <c r="B542" s="98" t="s">
        <v>2102</v>
      </c>
      <c r="C542" s="100">
        <v>776</v>
      </c>
      <c r="D542" s="98" t="s">
        <v>2103</v>
      </c>
      <c r="E542" s="98" t="s">
        <v>2104</v>
      </c>
      <c r="F542" s="104">
        <v>44866</v>
      </c>
      <c r="G542" s="104">
        <v>45597</v>
      </c>
      <c r="H542" s="104">
        <v>45961</v>
      </c>
      <c r="J542" s="101">
        <v>1315</v>
      </c>
      <c r="K542" s="98" t="s">
        <v>2105</v>
      </c>
      <c r="L542" s="98" t="s">
        <v>2106</v>
      </c>
      <c r="M542" s="98" t="s">
        <v>2107</v>
      </c>
      <c r="N542" s="98" t="s">
        <v>2108</v>
      </c>
      <c r="O542" s="101">
        <v>80</v>
      </c>
      <c r="P542" s="101">
        <v>80</v>
      </c>
      <c r="Q542" s="101">
        <v>0</v>
      </c>
      <c r="R542" s="101">
        <v>1305</v>
      </c>
    </row>
    <row r="543">
      <c r="L543" s="98" t="s">
        <v>2109</v>
      </c>
      <c r="M543" s="98" t="s">
        <v>2110</v>
      </c>
      <c r="N543" s="98" t="s">
        <v>2111</v>
      </c>
      <c r="O543" s="101">
        <v>1235</v>
      </c>
      <c r="P543" s="101">
        <v>1235</v>
      </c>
    </row>
    <row r="544">
      <c r="L544" s="98" t="s">
        <v>2112</v>
      </c>
      <c r="M544" s="98" t="s">
        <v>2113</v>
      </c>
      <c r="N544" s="98" t="s">
        <v>2114</v>
      </c>
      <c r="O544" s="101">
        <v>-39</v>
      </c>
      <c r="P544" s="101">
        <v>-39</v>
      </c>
    </row>
    <row r="545">
      <c r="K545" s="96" t="s">
        <v>2115</v>
      </c>
      <c r="O545" s="85">
        <f>SUM(O542:O544)</f>
      </c>
      <c r="P545" s="85">
        <f>SUM(P542:P544)</f>
      </c>
    </row>
    <row r="546">
      <c r="A546" s="98" t="s">
        <v>2116</v>
      </c>
      <c r="B546" s="98" t="s">
        <v>2117</v>
      </c>
      <c r="C546" s="100">
        <v>776</v>
      </c>
      <c r="D546" s="98" t="s">
        <v>2118</v>
      </c>
      <c r="E546" s="98" t="s">
        <v>2119</v>
      </c>
      <c r="F546" s="104">
        <v>45409</v>
      </c>
      <c r="G546" s="104">
        <v>45409</v>
      </c>
      <c r="H546" s="104">
        <v>45777</v>
      </c>
      <c r="J546" s="101">
        <v>1235</v>
      </c>
      <c r="K546" s="98" t="s">
        <v>2120</v>
      </c>
      <c r="L546" s="98" t="s">
        <v>2121</v>
      </c>
      <c r="M546" s="98" t="s">
        <v>2122</v>
      </c>
      <c r="N546" s="98" t="s">
        <v>2123</v>
      </c>
      <c r="O546" s="101">
        <v>40</v>
      </c>
      <c r="P546" s="101">
        <v>40</v>
      </c>
      <c r="Q546" s="101">
        <v>0</v>
      </c>
      <c r="R546" s="101">
        <v>1275</v>
      </c>
    </row>
    <row r="547">
      <c r="L547" s="98" t="s">
        <v>2124</v>
      </c>
      <c r="M547" s="98" t="s">
        <v>2125</v>
      </c>
      <c r="N547" s="98" t="s">
        <v>2126</v>
      </c>
      <c r="O547" s="101">
        <v>1235</v>
      </c>
      <c r="P547" s="101">
        <v>1235</v>
      </c>
    </row>
    <row r="548">
      <c r="L548" s="98" t="s">
        <v>2127</v>
      </c>
      <c r="M548" s="98" t="s">
        <v>2128</v>
      </c>
      <c r="N548" s="98" t="s">
        <v>2129</v>
      </c>
      <c r="O548" s="101">
        <v>25</v>
      </c>
      <c r="P548" s="101">
        <v>0</v>
      </c>
    </row>
    <row r="549">
      <c r="K549" s="96" t="s">
        <v>2130</v>
      </c>
      <c r="O549" s="85">
        <f>SUM(O546:O548)</f>
      </c>
      <c r="P549" s="85">
        <f>SUM(P546:P548)</f>
      </c>
    </row>
    <row r="550">
      <c r="B550" s="81" t="s">
        <v>2131</v>
      </c>
      <c r="C550" s="69">
        <f>SUM(C8:C11)+SUM(C13:C15)+SUM(C17:C20)+SUM(C22:C23)+SUM(C25:C25)+SUM(C27:C29)+SUM(C31:C32)+SUM(C34:C36)+SUM(C38:C39)+SUM(C41:C47)+SUM(C49:C49)+SUM(C51:C51)+SUM(C53:C54)+SUM(C56:C58)+SUM(C60:C60)+SUM(C62:C63)+SUM(C65:C65)+SUM(C67:C67)+SUM(C69:C70)+SUM(C72:C73)+SUM(C75:C76)+SUM(C78:C78)+SUM(C80:C80)+SUM(C82:C83)+SUM(C85:C86)+SUM(C88:C89)+SUM(C91:C91)+SUM(C93:C93)+SUM(C95:C99)+SUM(C101:C108)+SUM(C110:C111)+SUM(C113:C114)+SUM(C116:C116)+SUM(C118:C118)+SUM(C120:C121)+SUM(C123:C126)+SUM(C128:C128)+SUM(C130:C130)+SUM(C132:C132)+SUM(C134:C136)+SUM(C138:C140)+SUM(C142:C144)+SUM(C146:C147)+SUM(C149:C149)+SUM(C151:C153)+SUM(C155:C157)+SUM(C159:C161)+SUM(C163:C163)+SUM(C165:C167)+SUM(C169:C171)+SUM(C173:C173)+SUM(C175:C175)+SUM(C177:C177)+SUM(C179:C180)+SUM(C182:C182)+SUM(C184:C184)+SUM(C186:C188)+SUM(C190:C191)+SUM(C193:C193)+SUM(C195:C195)+SUM(C197:C198)+SUM(C200:C200)+SUM(C202:C204)+SUM(C206:C207)+SUM(C209:C211)+SUM(C213:C214)+SUM(C216:C218)+SUM(C220:C220)+SUM(C222:C223)+SUM(C225:C225)+SUM(C227:C228)+SUM(C230:C232)+SUM(C234:C237)+SUM(C239:C239)+SUM(C241:C244)+SUM(C246:C246)+SUM(C248:C249)+SUM(C251:C252)+SUM(C254:C255)+SUM(C257:C258)+SUM(C260:C262)+SUM(C264:C266)+SUM(C268:C268)+SUM(C270:C270)+SUM(C272:C274)+SUM(C276:C277)+SUM(C279:C279)+SUM(C281:C281)+SUM(C283:C284)+SUM(C286:C287)+SUM(C289:C290)+SUM(C292:C294)+SUM(C296:C296)+SUM(C298:C298)+SUM(C300:C300)+SUM(C302:C302)+SUM(C304:C304)+SUM(C306:C308)+SUM(C310:C310)+SUM(C312:C312)+SUM(C314:C314)+SUM(C316:C318)+SUM(C320:C320)+SUM(C322:C322)+SUM(C324:C324)+SUM(C326:C330)+SUM(C332:C333)+SUM(C335:C335)+SUM(C337:C338)+SUM(C340:C340)+SUM(C342:C344)+SUM(C346:C346)+SUM(C348:C348)+SUM(C350:C351)+SUM(C353:C354)+SUM(C356:C356)+SUM(C358:C361)+SUM(C363:C365)+SUM(C367:C368)+SUM(C370:C371)+SUM(C373:C374)+SUM(C376:C376)+SUM(C378:C380)+SUM(C382:C383)+SUM(C385:C386)+SUM(C388:C389)+SUM(C391:C391)+SUM(C393:C393)+SUM(C395:C396)+SUM(C398:C399)+SUM(C401:C401)+SUM(C403:C404)+SUM(C406:C407)+SUM(C409:C409)+SUM(C411:C413)+SUM(C415:C415)+SUM(C417:C417)+SUM(C419:C420)+SUM(C422:C422)+SUM(C424:C426)+SUM(C428:C430)+SUM(C432:C433)+SUM(C435:C438)+SUM(C440:C440)+SUM(C442:C443)+SUM(C445:C446)+SUM(C448:C449)+SUM(C451:C451)+SUM(C453:C455)+SUM(C457:C459)+SUM(C461:C461)+SUM(C463:C465)+SUM(C467:C467)+SUM(C469:C470)+SUM(C472:C472)+SUM(C474:C476)+SUM(C478:C479)+SUM(C481:C483)+SUM(C485:C485)+SUM(C487:C488)+SUM(C490:C491)+SUM(C493:C494)+SUM(C496:C496)+SUM(C498:C499)+SUM(C501:C502)+SUM(C504:C506)+SUM(C508:C508)+SUM(C510:C510)+SUM(C512:C513)+SUM(C515:C517)+SUM(C519:C519)+SUM(C521:C522)+SUM(C524:C525)+SUM(C527:C530)+SUM(C532:C532)+SUM(C534:C535)+SUM(C537:C537)+SUM(C539:C540)+SUM(C542:C544)+SUM(C546:C548)</f>
      </c>
      <c r="J550" s="70">
        <f>SUM(J8:J11)+SUM(J13:J15)+SUM(J17:J20)+SUM(J22:J23)+SUM(J25:J25)+SUM(J27:J29)+SUM(J31:J32)+SUM(J34:J36)+SUM(J38:J39)+SUM(J41:J47)+SUM(J49:J49)+SUM(J51:J51)+SUM(J53:J54)+SUM(J56:J58)+SUM(J60:J60)+SUM(J62:J63)+SUM(J65:J65)+SUM(J67:J67)+SUM(J69:J70)+SUM(J72:J73)+SUM(J75:J76)+SUM(J78:J78)+SUM(J80:J80)+SUM(J82:J83)+SUM(J85:J86)+SUM(J88:J89)+SUM(J91:J91)+SUM(J93:J93)+SUM(J95:J99)+SUM(J101:J108)+SUM(J110:J111)+SUM(J113:J114)+SUM(J116:J116)+SUM(J118:J118)+SUM(J120:J121)+SUM(J123:J126)+SUM(J128:J128)+SUM(J130:J130)+SUM(J132:J132)+SUM(J134:J136)+SUM(J138:J140)+SUM(J142:J144)+SUM(J146:J147)+SUM(J149:J149)+SUM(J151:J153)+SUM(J155:J157)+SUM(J159:J161)+SUM(J163:J163)+SUM(J165:J167)+SUM(J169:J171)+SUM(J173:J173)+SUM(J175:J175)+SUM(J177:J177)+SUM(J179:J180)+SUM(J182:J182)+SUM(J184:J184)+SUM(J186:J188)+SUM(J190:J191)+SUM(J193:J193)+SUM(J195:J195)+SUM(J197:J198)+SUM(J200:J200)+SUM(J202:J204)+SUM(J206:J207)+SUM(J209:J211)+SUM(J213:J214)+SUM(J216:J218)+SUM(J220:J220)+SUM(J222:J223)+SUM(J225:J225)+SUM(J227:J228)+SUM(J230:J232)+SUM(J234:J237)+SUM(J239:J239)+SUM(J241:J244)+SUM(J246:J246)+SUM(J248:J249)+SUM(J251:J252)+SUM(J254:J255)+SUM(J257:J258)+SUM(J260:J262)+SUM(J264:J266)+SUM(J268:J268)+SUM(J270:J270)+SUM(J272:J274)+SUM(J276:J277)+SUM(J279:J279)+SUM(J281:J281)+SUM(J283:J284)+SUM(J286:J287)+SUM(J289:J290)+SUM(J292:J294)+SUM(J296:J296)+SUM(J298:J298)+SUM(J300:J300)+SUM(J302:J302)+SUM(J304:J304)+SUM(J306:J308)+SUM(J310:J310)+SUM(J312:J312)+SUM(J314:J314)+SUM(J316:J318)+SUM(J320:J320)+SUM(J322:J322)+SUM(J324:J324)+SUM(J326:J330)+SUM(J332:J333)+SUM(J335:J335)+SUM(J337:J338)+SUM(J340:J340)+SUM(J342:J344)+SUM(J346:J346)+SUM(J348:J348)+SUM(J350:J351)+SUM(J353:J354)+SUM(J356:J356)+SUM(J358:J361)+SUM(J363:J365)+SUM(J367:J368)+SUM(J370:J371)+SUM(J373:J374)+SUM(J376:J376)+SUM(J378:J380)+SUM(J382:J383)+SUM(J385:J386)+SUM(J388:J389)+SUM(J391:J391)+SUM(J393:J393)+SUM(J395:J396)+SUM(J398:J399)+SUM(J401:J401)+SUM(J403:J404)+SUM(J406:J407)+SUM(J409:J409)+SUM(J411:J413)+SUM(J415:J415)+SUM(J417:J417)+SUM(J419:J420)+SUM(J422:J422)+SUM(J424:J426)+SUM(J428:J430)+SUM(J432:J433)+SUM(J435:J438)+SUM(J440:J440)+SUM(J442:J443)+SUM(J445:J446)+SUM(J448:J449)+SUM(J451:J451)+SUM(J453:J455)+SUM(J457:J459)+SUM(J461:J461)+SUM(J463:J465)+SUM(J467:J467)+SUM(J469:J470)+SUM(J472:J472)+SUM(J474:J476)+SUM(J478:J479)+SUM(J481:J483)+SUM(J485:J485)+SUM(J487:J488)+SUM(J490:J491)+SUM(J493:J494)+SUM(J496:J496)+SUM(J498:J499)+SUM(J501:J502)+SUM(J504:J506)+SUM(J508:J508)+SUM(J510:J510)+SUM(J512:J513)+SUM(J515:J517)+SUM(J519:J519)+SUM(J521:J522)+SUM(J524:J525)+SUM(J527:J530)+SUM(J532:J532)+SUM(J534:J535)+SUM(J537:J537)+SUM(J539:J540)+SUM(J542:J544)+SUM(J546:J548)</f>
      </c>
      <c r="O550" s="70">
        <f>SUM(O8:O11)+SUM(O13:O15)+SUM(O17:O20)+SUM(O22:O23)+SUM(O25:O25)+SUM(O27:O29)+SUM(O31:O32)+SUM(O34:O36)+SUM(O38:O39)+SUM(O41:O47)+SUM(O49:O49)+SUM(O51:O51)+SUM(O53:O54)+SUM(O56:O58)+SUM(O60:O60)+SUM(O62:O63)+SUM(O65:O65)+SUM(O67:O67)+SUM(O69:O70)+SUM(O72:O73)+SUM(O75:O76)+SUM(O78:O78)+SUM(O80:O80)+SUM(O82:O83)+SUM(O85:O86)+SUM(O88:O89)+SUM(O91:O91)+SUM(O93:O93)+SUM(O95:O99)+SUM(O101:O108)+SUM(O110:O111)+SUM(O113:O114)+SUM(O116:O116)+SUM(O118:O118)+SUM(O120:O121)+SUM(O123:O126)+SUM(O128:O128)+SUM(O130:O130)+SUM(O132:O132)+SUM(O134:O136)+SUM(O138:O140)+SUM(O142:O144)+SUM(O146:O147)+SUM(O149:O149)+SUM(O151:O153)+SUM(O155:O157)+SUM(O159:O161)+SUM(O163:O163)+SUM(O165:O167)+SUM(O169:O171)+SUM(O173:O173)+SUM(O175:O175)+SUM(O177:O177)+SUM(O179:O180)+SUM(O182:O182)+SUM(O184:O184)+SUM(O186:O188)+SUM(O190:O191)+SUM(O193:O193)+SUM(O195:O195)+SUM(O197:O198)+SUM(O200:O200)+SUM(O202:O204)+SUM(O206:O207)+SUM(O209:O211)+SUM(O213:O214)+SUM(O216:O218)+SUM(O220:O220)+SUM(O222:O223)+SUM(O225:O225)+SUM(O227:O228)+SUM(O230:O232)+SUM(O234:O237)+SUM(O239:O239)+SUM(O241:O244)+SUM(O246:O246)+SUM(O248:O249)+SUM(O251:O252)+SUM(O254:O255)+SUM(O257:O258)+SUM(O260:O262)+SUM(O264:O266)+SUM(O268:O268)+SUM(O270:O270)+SUM(O272:O274)+SUM(O276:O277)+SUM(O279:O279)+SUM(O281:O281)+SUM(O283:O284)+SUM(O286:O287)+SUM(O289:O290)+SUM(O292:O294)+SUM(O296:O296)+SUM(O298:O298)+SUM(O300:O300)+SUM(O302:O302)+SUM(O304:O304)+SUM(O306:O308)+SUM(O310:O310)+SUM(O312:O312)+SUM(O314:O314)+SUM(O316:O318)+SUM(O320:O320)+SUM(O322:O322)+SUM(O324:O324)+SUM(O326:O330)+SUM(O332:O333)+SUM(O335:O335)+SUM(O337:O338)+SUM(O340:O340)+SUM(O342:O344)+SUM(O346:O346)+SUM(O348:O348)+SUM(O350:O351)+SUM(O353:O354)+SUM(O356:O356)+SUM(O358:O361)+SUM(O363:O365)+SUM(O367:O368)+SUM(O370:O371)+SUM(O373:O374)+SUM(O376:O376)+SUM(O378:O380)+SUM(O382:O383)+SUM(O385:O386)+SUM(O388:O389)+SUM(O391:O391)+SUM(O393:O393)+SUM(O395:O396)+SUM(O398:O399)+SUM(O401:O401)+SUM(O403:O404)+SUM(O406:O407)+SUM(O409:O409)+SUM(O411:O413)+SUM(O415:O415)+SUM(O417:O417)+SUM(O419:O420)+SUM(O422:O422)+SUM(O424:O426)+SUM(O428:O430)+SUM(O432:O433)+SUM(O435:O438)+SUM(O440:O440)+SUM(O442:O443)+SUM(O445:O446)+SUM(O448:O449)+SUM(O451:O451)+SUM(O453:O455)+SUM(O457:O459)+SUM(O461:O461)+SUM(O463:O465)+SUM(O467:O467)+SUM(O469:O470)+SUM(O472:O472)+SUM(O474:O476)+SUM(O478:O479)+SUM(O481:O483)+SUM(O485:O485)+SUM(O487:O488)+SUM(O490:O491)+SUM(O493:O494)+SUM(O496:O496)+SUM(O498:O499)+SUM(O501:O502)+SUM(O504:O506)+SUM(O508:O508)+SUM(O510:O510)+SUM(O512:O513)+SUM(O515:O517)+SUM(O519:O519)+SUM(O521:O522)+SUM(O524:O525)+SUM(O527:O530)+SUM(O532:O532)+SUM(O534:O535)+SUM(O537:O537)+SUM(O539:O540)+SUM(O542:O544)+SUM(O546:O548)</f>
      </c>
      <c r="P550" s="70">
        <f>SUM(P8:P11)+SUM(P13:P15)+SUM(P17:P20)+SUM(P22:P23)+SUM(P25:P25)+SUM(P27:P29)+SUM(P31:P32)+SUM(P34:P36)+SUM(P38:P39)+SUM(P41:P47)+SUM(P49:P49)+SUM(P51:P51)+SUM(P53:P54)+SUM(P56:P58)+SUM(P60:P60)+SUM(P62:P63)+SUM(P65:P65)+SUM(P67:P67)+SUM(P69:P70)+SUM(P72:P73)+SUM(P75:P76)+SUM(P78:P78)+SUM(P80:P80)+SUM(P82:P83)+SUM(P85:P86)+SUM(P88:P89)+SUM(P91:P91)+SUM(P93:P93)+SUM(P95:P99)+SUM(P101:P108)+SUM(P110:P111)+SUM(P113:P114)+SUM(P116:P116)+SUM(P118:P118)+SUM(P120:P121)+SUM(P123:P126)+SUM(P128:P128)+SUM(P130:P130)+SUM(P132:P132)+SUM(P134:P136)+SUM(P138:P140)+SUM(P142:P144)+SUM(P146:P147)+SUM(P149:P149)+SUM(P151:P153)+SUM(P155:P157)+SUM(P159:P161)+SUM(P163:P163)+SUM(P165:P167)+SUM(P169:P171)+SUM(P173:P173)+SUM(P175:P175)+SUM(P177:P177)+SUM(P179:P180)+SUM(P182:P182)+SUM(P184:P184)+SUM(P186:P188)+SUM(P190:P191)+SUM(P193:P193)+SUM(P195:P195)+SUM(P197:P198)+SUM(P200:P200)+SUM(P202:P204)+SUM(P206:P207)+SUM(P209:P211)+SUM(P213:P214)+SUM(P216:P218)+SUM(P220:P220)+SUM(P222:P223)+SUM(P225:P225)+SUM(P227:P228)+SUM(P230:P232)+SUM(P234:P237)+SUM(P239:P239)+SUM(P241:P244)+SUM(P246:P246)+SUM(P248:P249)+SUM(P251:P252)+SUM(P254:P255)+SUM(P257:P258)+SUM(P260:P262)+SUM(P264:P266)+SUM(P268:P268)+SUM(P270:P270)+SUM(P272:P274)+SUM(P276:P277)+SUM(P279:P279)+SUM(P281:P281)+SUM(P283:P284)+SUM(P286:P287)+SUM(P289:P290)+SUM(P292:P294)+SUM(P296:P296)+SUM(P298:P298)+SUM(P300:P300)+SUM(P302:P302)+SUM(P304:P304)+SUM(P306:P308)+SUM(P310:P310)+SUM(P312:P312)+SUM(P314:P314)+SUM(P316:P318)+SUM(P320:P320)+SUM(P322:P322)+SUM(P324:P324)+SUM(P326:P330)+SUM(P332:P333)+SUM(P335:P335)+SUM(P337:P338)+SUM(P340:P340)+SUM(P342:P344)+SUM(P346:P346)+SUM(P348:P348)+SUM(P350:P351)+SUM(P353:P354)+SUM(P356:P356)+SUM(P358:P361)+SUM(P363:P365)+SUM(P367:P368)+SUM(P370:P371)+SUM(P373:P374)+SUM(P376:P376)+SUM(P378:P380)+SUM(P382:P383)+SUM(P385:P386)+SUM(P388:P389)+SUM(P391:P391)+SUM(P393:P393)+SUM(P395:P396)+SUM(P398:P399)+SUM(P401:P401)+SUM(P403:P404)+SUM(P406:P407)+SUM(P409:P409)+SUM(P411:P413)+SUM(P415:P415)+SUM(P417:P417)+SUM(P419:P420)+SUM(P422:P422)+SUM(P424:P426)+SUM(P428:P430)+SUM(P432:P433)+SUM(P435:P438)+SUM(P440:P440)+SUM(P442:P443)+SUM(P445:P446)+SUM(P448:P449)+SUM(P451:P451)+SUM(P453:P455)+SUM(P457:P459)+SUM(P461:P461)+SUM(P463:P465)+SUM(P467:P467)+SUM(P469:P470)+SUM(P472:P472)+SUM(P474:P476)+SUM(P478:P479)+SUM(P481:P483)+SUM(P485:P485)+SUM(P487:P488)+SUM(P490:P491)+SUM(P493:P494)+SUM(P496:P496)+SUM(P498:P499)+SUM(P501:P502)+SUM(P504:P506)+SUM(P508:P508)+SUM(P510:P510)+SUM(P512:P513)+SUM(P515:P517)+SUM(P519:P519)+SUM(P521:P522)+SUM(P524:P525)+SUM(P527:P530)+SUM(P532:P532)+SUM(P534:P535)+SUM(P537:P537)+SUM(P539:P540)+SUM(P542:P544)+SUM(P546:P548)</f>
      </c>
      <c r="Q550" s="70">
        <f>SUM(Q8:Q11)+SUM(Q13:Q15)+SUM(Q17:Q20)+SUM(Q22:Q23)+SUM(Q25:Q25)+SUM(Q27:Q29)+SUM(Q31:Q32)+SUM(Q34:Q36)+SUM(Q38:Q39)+SUM(Q41:Q47)+SUM(Q49:Q49)+SUM(Q51:Q51)+SUM(Q53:Q54)+SUM(Q56:Q58)+SUM(Q60:Q60)+SUM(Q62:Q63)+SUM(Q65:Q65)+SUM(Q67:Q67)+SUM(Q69:Q70)+SUM(Q72:Q73)+SUM(Q75:Q76)+SUM(Q78:Q78)+SUM(Q80:Q80)+SUM(Q82:Q83)+SUM(Q85:Q86)+SUM(Q88:Q89)+SUM(Q91:Q91)+SUM(Q93:Q93)+SUM(Q95:Q99)+SUM(Q101:Q108)+SUM(Q110:Q111)+SUM(Q113:Q114)+SUM(Q116:Q116)+SUM(Q118:Q118)+SUM(Q120:Q121)+SUM(Q123:Q126)+SUM(Q128:Q128)+SUM(Q130:Q130)+SUM(Q132:Q132)+SUM(Q134:Q136)+SUM(Q138:Q140)+SUM(Q142:Q144)+SUM(Q146:Q147)+SUM(Q149:Q149)+SUM(Q151:Q153)+SUM(Q155:Q157)+SUM(Q159:Q161)+SUM(Q163:Q163)+SUM(Q165:Q167)+SUM(Q169:Q171)+SUM(Q173:Q173)+SUM(Q175:Q175)+SUM(Q177:Q177)+SUM(Q179:Q180)+SUM(Q182:Q182)+SUM(Q184:Q184)+SUM(Q186:Q188)+SUM(Q190:Q191)+SUM(Q193:Q193)+SUM(Q195:Q195)+SUM(Q197:Q198)+SUM(Q200:Q200)+SUM(Q202:Q204)+SUM(Q206:Q207)+SUM(Q209:Q211)+SUM(Q213:Q214)+SUM(Q216:Q218)+SUM(Q220:Q220)+SUM(Q222:Q223)+SUM(Q225:Q225)+SUM(Q227:Q228)+SUM(Q230:Q232)+SUM(Q234:Q237)+SUM(Q239:Q239)+SUM(Q241:Q244)+SUM(Q246:Q246)+SUM(Q248:Q249)+SUM(Q251:Q252)+SUM(Q254:Q255)+SUM(Q257:Q258)+SUM(Q260:Q262)+SUM(Q264:Q266)+SUM(Q268:Q268)+SUM(Q270:Q270)+SUM(Q272:Q274)+SUM(Q276:Q277)+SUM(Q279:Q279)+SUM(Q281:Q281)+SUM(Q283:Q284)+SUM(Q286:Q287)+SUM(Q289:Q290)+SUM(Q292:Q294)+SUM(Q296:Q296)+SUM(Q298:Q298)+SUM(Q300:Q300)+SUM(Q302:Q302)+SUM(Q304:Q304)+SUM(Q306:Q308)+SUM(Q310:Q310)+SUM(Q312:Q312)+SUM(Q314:Q314)+SUM(Q316:Q318)+SUM(Q320:Q320)+SUM(Q322:Q322)+SUM(Q324:Q324)+SUM(Q326:Q330)+SUM(Q332:Q333)+SUM(Q335:Q335)+SUM(Q337:Q338)+SUM(Q340:Q340)+SUM(Q342:Q344)+SUM(Q346:Q346)+SUM(Q348:Q348)+SUM(Q350:Q351)+SUM(Q353:Q354)+SUM(Q356:Q356)+SUM(Q358:Q361)+SUM(Q363:Q365)+SUM(Q367:Q368)+SUM(Q370:Q371)+SUM(Q373:Q374)+SUM(Q376:Q376)+SUM(Q378:Q380)+SUM(Q382:Q383)+SUM(Q385:Q386)+SUM(Q388:Q389)+SUM(Q391:Q391)+SUM(Q393:Q393)+SUM(Q395:Q396)+SUM(Q398:Q399)+SUM(Q401:Q401)+SUM(Q403:Q404)+SUM(Q406:Q407)+SUM(Q409:Q409)+SUM(Q411:Q413)+SUM(Q415:Q415)+SUM(Q417:Q417)+SUM(Q419:Q420)+SUM(Q422:Q422)+SUM(Q424:Q426)+SUM(Q428:Q430)+SUM(Q432:Q433)+SUM(Q435:Q438)+SUM(Q440:Q440)+SUM(Q442:Q443)+SUM(Q445:Q446)+SUM(Q448:Q449)+SUM(Q451:Q451)+SUM(Q453:Q455)+SUM(Q457:Q459)+SUM(Q461:Q461)+SUM(Q463:Q465)+SUM(Q467:Q467)+SUM(Q469:Q470)+SUM(Q472:Q472)+SUM(Q474:Q476)+SUM(Q478:Q479)+SUM(Q481:Q483)+SUM(Q485:Q485)+SUM(Q487:Q488)+SUM(Q490:Q491)+SUM(Q493:Q494)+SUM(Q496:Q496)+SUM(Q498:Q499)+SUM(Q501:Q502)+SUM(Q504:Q506)+SUM(Q508:Q508)+SUM(Q510:Q510)+SUM(Q512:Q513)+SUM(Q515:Q517)+SUM(Q519:Q519)+SUM(Q521:Q522)+SUM(Q524:Q525)+SUM(Q527:Q530)+SUM(Q532:Q532)+SUM(Q534:Q535)+SUM(Q537:Q537)+SUM(Q539:Q540)+SUM(Q542:Q544)+SUM(Q546:Q548)</f>
      </c>
      <c r="R550" s="70">
        <f>SUM(R8:R11)+SUM(R13:R15)+SUM(R17:R20)+SUM(R22:R23)+SUM(R25:R25)+SUM(R27:R29)+SUM(R31:R32)+SUM(R34:R36)+SUM(R38:R39)+SUM(R41:R47)+SUM(R49:R49)+SUM(R51:R51)+SUM(R53:R54)+SUM(R56:R58)+SUM(R60:R60)+SUM(R62:R63)+SUM(R65:R65)+SUM(R67:R67)+SUM(R69:R70)+SUM(R72:R73)+SUM(R75:R76)+SUM(R78:R78)+SUM(R80:R80)+SUM(R82:R83)+SUM(R85:R86)+SUM(R88:R89)+SUM(R91:R91)+SUM(R93:R93)+SUM(R95:R99)+SUM(R101:R108)+SUM(R110:R111)+SUM(R113:R114)+SUM(R116:R116)+SUM(R118:R118)+SUM(R120:R121)+SUM(R123:R126)+SUM(R128:R128)+SUM(R130:R130)+SUM(R132:R132)+SUM(R134:R136)+SUM(R138:R140)+SUM(R142:R144)+SUM(R146:R147)+SUM(R149:R149)+SUM(R151:R153)+SUM(R155:R157)+SUM(R159:R161)+SUM(R163:R163)+SUM(R165:R167)+SUM(R169:R171)+SUM(R173:R173)+SUM(R175:R175)+SUM(R177:R177)+SUM(R179:R180)+SUM(R182:R182)+SUM(R184:R184)+SUM(R186:R188)+SUM(R190:R191)+SUM(R193:R193)+SUM(R195:R195)+SUM(R197:R198)+SUM(R200:R200)+SUM(R202:R204)+SUM(R206:R207)+SUM(R209:R211)+SUM(R213:R214)+SUM(R216:R218)+SUM(R220:R220)+SUM(R222:R223)+SUM(R225:R225)+SUM(R227:R228)+SUM(R230:R232)+SUM(R234:R237)+SUM(R239:R239)+SUM(R241:R244)+SUM(R246:R246)+SUM(R248:R249)+SUM(R251:R252)+SUM(R254:R255)+SUM(R257:R258)+SUM(R260:R262)+SUM(R264:R266)+SUM(R268:R268)+SUM(R270:R270)+SUM(R272:R274)+SUM(R276:R277)+SUM(R279:R279)+SUM(R281:R281)+SUM(R283:R284)+SUM(R286:R287)+SUM(R289:R290)+SUM(R292:R294)+SUM(R296:R296)+SUM(R298:R298)+SUM(R300:R300)+SUM(R302:R302)+SUM(R304:R304)+SUM(R306:R308)+SUM(R310:R310)+SUM(R312:R312)+SUM(R314:R314)+SUM(R316:R318)+SUM(R320:R320)+SUM(R322:R322)+SUM(R324:R324)+SUM(R326:R330)+SUM(R332:R333)+SUM(R335:R335)+SUM(R337:R338)+SUM(R340:R340)+SUM(R342:R344)+SUM(R346:R346)+SUM(R348:R348)+SUM(R350:R351)+SUM(R353:R354)+SUM(R356:R356)+SUM(R358:R361)+SUM(R363:R365)+SUM(R367:R368)+SUM(R370:R371)+SUM(R373:R374)+SUM(R376:R376)+SUM(R378:R380)+SUM(R382:R383)+SUM(R385:R386)+SUM(R388:R389)+SUM(R391:R391)+SUM(R393:R393)+SUM(R395:R396)+SUM(R398:R399)+SUM(R401:R401)+SUM(R403:R404)+SUM(R406:R407)+SUM(R409:R409)+SUM(R411:R413)+SUM(R415:R415)+SUM(R417:R417)+SUM(R419:R420)+SUM(R422:R422)+SUM(R424:R426)+SUM(R428:R430)+SUM(R432:R433)+SUM(R435:R438)+SUM(R440:R440)+SUM(R442:R443)+SUM(R445:R446)+SUM(R448:R449)+SUM(R451:R451)+SUM(R453:R455)+SUM(R457:R459)+SUM(R461:R461)+SUM(R463:R465)+SUM(R467:R467)+SUM(R469:R470)+SUM(R472:R472)+SUM(R474:R476)+SUM(R478:R479)+SUM(R481:R483)+SUM(R485:R485)+SUM(R487:R488)+SUM(R490:R491)+SUM(R493:R494)+SUM(R496:R496)+SUM(R498:R499)+SUM(R501:R502)+SUM(R504:R506)+SUM(R508:R508)+SUM(R510:R510)+SUM(R512:R513)+SUM(R515:R517)+SUM(R519:R519)+SUM(R521:R522)+SUM(R524:R525)+SUM(R527:R530)+SUM(R532:R532)+SUM(R534:R535)+SUM(R537:R537)+SUM(R539:R540)+SUM(R542:R544)+SUM(R546:R548)</f>
      </c>
    </row>
    <row r="552">
      <c r="A552" s="3" t="s">
        <v>2132</v>
      </c>
      <c r="B552" s="3"/>
      <c r="C552" s="3"/>
      <c r="D552" s="3" t="s">
        <v>2160</v>
      </c>
      <c r="E552" s="3"/>
    </row>
    <row r="553">
      <c r="A553" s="6" t="s">
        <v>2133</v>
      </c>
      <c r="B553" s="7" t="s">
        <v>2134</v>
      </c>
      <c r="C553" s="11" t="s">
        <v>2135</v>
      </c>
      <c r="D553" s="6" t="s">
        <v>2161</v>
      </c>
      <c r="E553" s="9" t="s">
        <v>2162</v>
      </c>
      <c r="T553" s="40" t="s">
        <v>2136</v>
      </c>
      <c r="U553" s="40" t="s">
        <v>2137</v>
      </c>
      <c r="V553" s="39" t="s">
        <v>2138</v>
      </c>
      <c r="W553" s="37" t="s">
        <v>2139</v>
      </c>
      <c r="X553" s="39" t="s">
        <v>2140</v>
      </c>
      <c r="Y553" s="39" t="s">
        <v>2141</v>
      </c>
      <c r="Z553" s="39" t="s">
        <v>2142</v>
      </c>
      <c r="AA553" s="39" t="s">
        <v>2143</v>
      </c>
      <c r="AB553" s="39" t="s">
        <v>2144</v>
      </c>
      <c r="AC553" s="39" t="s">
        <v>2145</v>
      </c>
      <c r="AD553" s="39" t="s">
        <v>2146</v>
      </c>
    </row>
    <row r="554">
      <c r="A554" s="128" t="s">
        <v>2147</v>
      </c>
      <c r="B554" s="99">
        <v>156</v>
      </c>
      <c r="C554" s="103">
        <v>0.8666666666666667</v>
      </c>
      <c r="D554" s="97" t="s">
        <v>2163</v>
      </c>
      <c r="E554" s="97"/>
      <c r="T554" s="101">
        <v>183796</v>
      </c>
      <c r="U554" s="101">
        <v>-299</v>
      </c>
      <c r="V554" s="100">
        <v>17535</v>
      </c>
      <c r="W554" s="98" t="s">
        <v>2148</v>
      </c>
      <c r="X554" s="100">
        <v>46</v>
      </c>
      <c r="Y554" s="100">
        <v>161</v>
      </c>
      <c r="Z554" s="100">
        <v>0.8666666666666667</v>
      </c>
      <c r="AA554" s="100">
        <v>187860</v>
      </c>
      <c r="AB554" s="100">
        <v>183796</v>
      </c>
      <c r="AC554" s="100">
        <v>-299</v>
      </c>
      <c r="AD554" s="100">
        <v>179698.53</v>
      </c>
    </row>
    <row r="555">
      <c r="A555" s="128" t="s">
        <v>2149</v>
      </c>
      <c r="B555" s="99">
        <v>5</v>
      </c>
      <c r="C555" s="103">
        <v>0.027777777777777776</v>
      </c>
      <c r="D555" s="98" t="s">
        <v>2164</v>
      </c>
      <c r="E555" s="101">
        <v>0</v>
      </c>
      <c r="T555" s="101">
        <v>5727</v>
      </c>
      <c r="U555" s="101">
        <v>-31</v>
      </c>
      <c r="V555" s="100">
        <v>17535</v>
      </c>
      <c r="W555" s="98" t="s">
        <v>2150</v>
      </c>
      <c r="X555" s="100">
        <v>46</v>
      </c>
      <c r="Y555" s="100">
        <v>161</v>
      </c>
      <c r="Z555" s="100">
        <v>0.027777777777777776</v>
      </c>
      <c r="AA555" s="100">
        <v>5475</v>
      </c>
      <c r="AB555" s="100">
        <v>5727</v>
      </c>
      <c r="AC555" s="100">
        <v>-31</v>
      </c>
      <c r="AD555" s="100">
        <v>5846</v>
      </c>
    </row>
    <row r="556">
      <c r="A556" s="96" t="s">
        <v>2151</v>
      </c>
      <c r="B556" s="83">
        <f>SUM(B554:B555)</f>
      </c>
      <c r="C556" s="87">
        <v>0.89444444444444449</v>
      </c>
      <c r="D556" s="98" t="s">
        <v>2165</v>
      </c>
      <c r="E556" s="101">
        <v>4430</v>
      </c>
      <c r="T556" s="85">
        <f>SUM(T554:T555)</f>
      </c>
      <c r="U556" s="85">
        <f>SUM(U554:U555)</f>
      </c>
    </row>
    <row r="557">
      <c r="A557" s="128" t="s">
        <v>2152</v>
      </c>
      <c r="B557" s="99">
        <v>5</v>
      </c>
      <c r="C557" s="103">
        <v>0.027777777777777776</v>
      </c>
      <c r="D557" s="98" t="s">
        <v>2166</v>
      </c>
      <c r="E557" s="101">
        <v>0</v>
      </c>
      <c r="T557" s="101">
        <v>0</v>
      </c>
      <c r="U557" s="101">
        <v>0</v>
      </c>
      <c r="V557" s="100">
        <v>17535</v>
      </c>
      <c r="W557" s="98" t="s">
        <v>2153</v>
      </c>
      <c r="X557" s="100">
        <v>46</v>
      </c>
      <c r="Y557" s="100">
        <v>161</v>
      </c>
      <c r="Z557" s="100">
        <v>0.027777777777777776</v>
      </c>
      <c r="AA557" s="100">
        <v>5015</v>
      </c>
      <c r="AB557" s="100">
        <v>0</v>
      </c>
      <c r="AC557" s="100">
        <v>0</v>
      </c>
      <c r="AD557" s="100">
        <v>0</v>
      </c>
    </row>
    <row r="558">
      <c r="A558" s="128" t="s">
        <v>2154</v>
      </c>
      <c r="B558" s="99">
        <v>7</v>
      </c>
      <c r="C558" s="103">
        <v>0.03888888888888889</v>
      </c>
      <c r="D558" s="98" t="s">
        <v>2167</v>
      </c>
      <c r="E558" s="101">
        <v>0</v>
      </c>
      <c r="T558" s="101">
        <v>0</v>
      </c>
      <c r="U558" s="101">
        <v>0</v>
      </c>
      <c r="V558" s="100">
        <v>17535</v>
      </c>
      <c r="W558" s="98" t="s">
        <v>2155</v>
      </c>
      <c r="X558" s="100">
        <v>46</v>
      </c>
      <c r="Y558" s="100">
        <v>161</v>
      </c>
      <c r="Z558" s="100">
        <v>0.03888888888888889</v>
      </c>
      <c r="AA558" s="100">
        <v>6975</v>
      </c>
      <c r="AB558" s="100">
        <v>0</v>
      </c>
      <c r="AC558" s="100">
        <v>0</v>
      </c>
      <c r="AD558" s="100">
        <v>0</v>
      </c>
    </row>
    <row r="559">
      <c r="A559" s="128" t="s">
        <v>2156</v>
      </c>
      <c r="B559" s="99">
        <v>7</v>
      </c>
      <c r="C559" s="103">
        <v>0.03888888888888889</v>
      </c>
      <c r="D559" s="98" t="s">
        <v>2168</v>
      </c>
      <c r="E559" s="101">
        <v>-218</v>
      </c>
      <c r="T559" s="101">
        <v>0</v>
      </c>
      <c r="U559" s="101">
        <v>0</v>
      </c>
      <c r="V559" s="100">
        <v>17535</v>
      </c>
      <c r="W559" s="98" t="s">
        <v>2157</v>
      </c>
      <c r="X559" s="100">
        <v>46</v>
      </c>
      <c r="Y559" s="100">
        <v>161</v>
      </c>
      <c r="Z559" s="100">
        <v>0.03888888888888889</v>
      </c>
      <c r="AA559" s="100">
        <v>6810</v>
      </c>
      <c r="AB559" s="100">
        <v>0</v>
      </c>
      <c r="AC559" s="100">
        <v>0</v>
      </c>
      <c r="AD559" s="100">
        <v>0</v>
      </c>
    </row>
    <row r="560">
      <c r="A560" s="96" t="s">
        <v>2158</v>
      </c>
      <c r="B560" s="83">
        <f>SUM(B557:B559)</f>
      </c>
      <c r="C560" s="87">
        <v>0.10555555555555556</v>
      </c>
      <c r="D560" s="98" t="s">
        <v>2169</v>
      </c>
      <c r="E560" s="101">
        <v>-512</v>
      </c>
      <c r="T560" s="85">
        <f>SUM(T557:T559)</f>
      </c>
      <c r="U560" s="85">
        <f>SUM(U557:U559)</f>
      </c>
    </row>
    <row r="561">
      <c r="A561" s="81" t="s">
        <v>2159</v>
      </c>
      <c r="B561" s="68">
        <f>SUM(B554:B555)+SUM(B557:B559)</f>
      </c>
      <c r="C561" s="72">
        <v>1</v>
      </c>
      <c r="D561" s="98" t="s">
        <v>2170</v>
      </c>
      <c r="E561" s="101">
        <v>0</v>
      </c>
      <c r="T561" s="70">
        <f>SUM(T554:T555)+SUM(T557:T559)</f>
      </c>
      <c r="U561" s="70">
        <f>SUM(U554:U555)+SUM(U557:U559)</f>
      </c>
    </row>
    <row r="562">
      <c r="D562" s="98" t="s">
        <v>2171</v>
      </c>
      <c r="E562" s="101">
        <v>0</v>
      </c>
    </row>
    <row r="563">
      <c r="D563" s="98" t="s">
        <v>2172</v>
      </c>
      <c r="E563" s="101">
        <v>400</v>
      </c>
    </row>
    <row r="564">
      <c r="D564" s="98" t="s">
        <v>2173</v>
      </c>
      <c r="E564" s="101">
        <v>2380</v>
      </c>
    </row>
    <row r="565">
      <c r="D565" s="98" t="s">
        <v>2174</v>
      </c>
      <c r="E565" s="101">
        <v>182713</v>
      </c>
    </row>
    <row r="566">
      <c r="D566" s="98" t="s">
        <v>2175</v>
      </c>
      <c r="E566" s="101">
        <v>0</v>
      </c>
    </row>
    <row r="567">
      <c r="D567" s="98" t="s">
        <v>2176</v>
      </c>
      <c r="E567" s="101">
        <v>0</v>
      </c>
    </row>
    <row r="568">
      <c r="D568" s="96" t="s">
        <v>2177</v>
      </c>
      <c r="E568" s="85">
        <f>SUM(E555:E567)</f>
      </c>
    </row>
    <row r="569">
      <c r="D569" s="81" t="s">
        <v>2178</v>
      </c>
      <c r="E569" s="70">
        <f>SUM(E555:E567)</f>
      </c>
    </row>
    <row r="571">
      <c r="A571" s="3" t="s">
        <v>2179</v>
      </c>
      <c r="B571" s="3"/>
      <c r="C571" s="3"/>
      <c r="D571" s="3"/>
      <c r="E571" s="3"/>
      <c r="F571" s="3"/>
      <c r="G571" s="3"/>
      <c r="H571" s="3"/>
      <c r="I571" s="3"/>
      <c r="J571" s="3"/>
      <c r="K571" s="3"/>
      <c r="L571" s="3"/>
      <c r="M571" s="3"/>
      <c r="N571" s="3"/>
      <c r="O571" s="3"/>
      <c r="P571" s="3"/>
      <c r="Q571" s="3"/>
    </row>
    <row r="572">
      <c r="A572" s="6" t="s">
        <v>2180</v>
      </c>
      <c r="B572" s="6" t="s">
        <v>2181</v>
      </c>
      <c r="C572" s="8" t="s">
        <v>2182</v>
      </c>
      <c r="D572" s="6" t="s">
        <v>2183</v>
      </c>
      <c r="E572" s="6" t="s">
        <v>2184</v>
      </c>
      <c r="F572" s="12" t="s">
        <v>2185</v>
      </c>
      <c r="G572" s="12" t="s">
        <v>2186</v>
      </c>
      <c r="H572" s="12" t="s">
        <v>2187</v>
      </c>
      <c r="I572" s="9" t="s">
        <v>2188</v>
      </c>
      <c r="J572" s="6" t="s">
        <v>2189</v>
      </c>
      <c r="K572" s="6" t="s">
        <v>2190</v>
      </c>
      <c r="L572" s="6" t="s">
        <v>2191</v>
      </c>
      <c r="M572" s="6" t="s">
        <v>2192</v>
      </c>
      <c r="N572" s="9" t="s">
        <v>2193</v>
      </c>
      <c r="O572" s="9" t="s">
        <v>2194</v>
      </c>
      <c r="P572" s="9" t="s">
        <v>2195</v>
      </c>
      <c r="Q572" s="9" t="s">
        <v>2196</v>
      </c>
    </row>
    <row r="573">
      <c r="A573" s="98" t="s">
        <v>2197</v>
      </c>
    </row>
  </sheetData>
  <mergeCells count="8">
    <mergeCell ref="A2:R2"/>
    <mergeCell ref="A3:R3"/>
    <mergeCell ref="A4:R4"/>
    <mergeCell ref="A6:R6"/>
    <mergeCell ref="A552:C552"/>
    <mergeCell ref="D552:E552"/>
    <mergeCell ref="D554:E554"/>
    <mergeCell ref="A571:Q571"/>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10.xml><?xml version="1.0" encoding="utf-8"?>
<worksheet xmlns="http://schemas.openxmlformats.org/spreadsheetml/2006/main" xmlns:r="http://schemas.openxmlformats.org/officeDocument/2006/relationships">
  <dimension ref="A2:AD1188"/>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35.5742187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25477</v>
      </c>
      <c r="B2" s="1"/>
      <c r="C2" s="1"/>
      <c r="D2" s="1"/>
      <c r="E2" s="1"/>
      <c r="F2" s="1"/>
      <c r="G2" s="1"/>
      <c r="H2" s="1"/>
      <c r="I2" s="1"/>
      <c r="J2" s="1"/>
      <c r="K2" s="1"/>
      <c r="L2" s="1"/>
      <c r="M2" s="1"/>
      <c r="N2" s="1"/>
      <c r="O2" s="1"/>
      <c r="P2" s="1"/>
      <c r="Q2" s="1"/>
      <c r="R2" s="1"/>
    </row>
    <row r="3">
      <c r="A3" s="2" t="s">
        <v>25478</v>
      </c>
      <c r="B3" s="2"/>
      <c r="C3" s="2"/>
      <c r="D3" s="2"/>
      <c r="E3" s="2"/>
      <c r="F3" s="2"/>
      <c r="G3" s="2"/>
      <c r="H3" s="2"/>
      <c r="I3" s="2"/>
      <c r="J3" s="2"/>
      <c r="K3" s="2"/>
      <c r="L3" s="2"/>
      <c r="M3" s="2"/>
      <c r="N3" s="2"/>
      <c r="O3" s="2"/>
      <c r="P3" s="2"/>
      <c r="Q3" s="2"/>
      <c r="R3" s="2"/>
    </row>
    <row r="4">
      <c r="A4" s="2" t="s">
        <v>25479</v>
      </c>
      <c r="B4" s="2"/>
      <c r="C4" s="2"/>
      <c r="D4" s="2"/>
      <c r="E4" s="2"/>
      <c r="F4" s="2"/>
      <c r="G4" s="2"/>
      <c r="H4" s="2"/>
      <c r="I4" s="2"/>
      <c r="J4" s="2"/>
      <c r="K4" s="2"/>
      <c r="L4" s="2"/>
      <c r="M4" s="2"/>
      <c r="N4" s="2"/>
      <c r="O4" s="2"/>
      <c r="P4" s="2"/>
      <c r="Q4" s="2"/>
      <c r="R4" s="2"/>
    </row>
    <row r="6">
      <c r="A6" s="3" t="s">
        <v>25480</v>
      </c>
      <c r="B6" s="3"/>
      <c r="C6" s="3"/>
      <c r="D6" s="3"/>
      <c r="E6" s="3"/>
      <c r="F6" s="3"/>
      <c r="G6" s="3"/>
      <c r="H6" s="3"/>
      <c r="I6" s="3"/>
      <c r="J6" s="3"/>
      <c r="K6" s="3"/>
      <c r="L6" s="3"/>
      <c r="M6" s="3"/>
      <c r="N6" s="3"/>
      <c r="O6" s="3"/>
      <c r="P6" s="3"/>
      <c r="Q6" s="3"/>
      <c r="R6" s="3"/>
    </row>
    <row r="7">
      <c r="A7" s="6" t="s">
        <v>25481</v>
      </c>
      <c r="B7" s="6" t="s">
        <v>25482</v>
      </c>
      <c r="C7" s="8" t="s">
        <v>25483</v>
      </c>
      <c r="D7" s="6" t="s">
        <v>25484</v>
      </c>
      <c r="E7" s="6" t="s">
        <v>25485</v>
      </c>
      <c r="F7" s="12" t="s">
        <v>25486</v>
      </c>
      <c r="G7" s="12" t="s">
        <v>25487</v>
      </c>
      <c r="H7" s="12" t="s">
        <v>25488</v>
      </c>
      <c r="I7" s="12" t="s">
        <v>25489</v>
      </c>
      <c r="J7" s="9" t="s">
        <v>25490</v>
      </c>
      <c r="K7" s="6" t="s">
        <v>25491</v>
      </c>
      <c r="L7" s="6" t="s">
        <v>25492</v>
      </c>
      <c r="M7" s="6" t="s">
        <v>25493</v>
      </c>
      <c r="N7" s="6" t="s">
        <v>25494</v>
      </c>
      <c r="O7" s="9" t="s">
        <v>25495</v>
      </c>
      <c r="P7" s="9" t="s">
        <v>25496</v>
      </c>
      <c r="Q7" s="9" t="s">
        <v>25497</v>
      </c>
      <c r="R7" s="9" t="s">
        <v>25498</v>
      </c>
    </row>
    <row r="8">
      <c r="A8" s="98" t="s">
        <v>25499</v>
      </c>
      <c r="B8" s="98" t="s">
        <v>25500</v>
      </c>
      <c r="C8" s="100">
        <v>850</v>
      </c>
      <c r="D8" s="98" t="s">
        <v>25501</v>
      </c>
      <c r="E8" s="98" t="s">
        <v>25502</v>
      </c>
      <c r="F8" s="104">
        <v>44414</v>
      </c>
      <c r="G8" s="104">
        <v>45413</v>
      </c>
      <c r="H8" s="104">
        <v>45777</v>
      </c>
      <c r="I8" s="104">
        <v>45810</v>
      </c>
      <c r="J8" s="101">
        <v>1220</v>
      </c>
      <c r="K8" s="98" t="s">
        <v>25503</v>
      </c>
      <c r="L8" s="98" t="s">
        <v>25504</v>
      </c>
      <c r="M8" s="98" t="s">
        <v>25505</v>
      </c>
      <c r="N8" s="98" t="s">
        <v>25506</v>
      </c>
      <c r="O8" s="101">
        <v>25</v>
      </c>
      <c r="P8" s="101">
        <v>25</v>
      </c>
      <c r="Q8" s="101">
        <v>0</v>
      </c>
      <c r="R8" s="101">
        <v>1420</v>
      </c>
    </row>
    <row r="9">
      <c r="L9" s="98" t="s">
        <v>25507</v>
      </c>
      <c r="M9" s="98" t="s">
        <v>25508</v>
      </c>
      <c r="N9" s="98" t="s">
        <v>25509</v>
      </c>
      <c r="O9" s="101">
        <v>1358</v>
      </c>
      <c r="P9" s="101">
        <v>1358</v>
      </c>
    </row>
    <row r="10">
      <c r="K10" s="96" t="s">
        <v>25510</v>
      </c>
      <c r="O10" s="85">
        <f>SUM(O8:O9)</f>
      </c>
      <c r="P10" s="85">
        <f>SUM(P8:P9)</f>
      </c>
    </row>
    <row r="11">
      <c r="A11" s="98" t="s">
        <v>25511</v>
      </c>
      <c r="B11" s="98" t="s">
        <v>25512</v>
      </c>
      <c r="C11" s="100">
        <v>550</v>
      </c>
      <c r="D11" s="98" t="s">
        <v>25513</v>
      </c>
      <c r="E11" s="98" t="s">
        <v>25514</v>
      </c>
      <c r="F11" s="104">
        <v>45650</v>
      </c>
      <c r="G11" s="104">
        <v>45650</v>
      </c>
      <c r="H11" s="104">
        <v>46104</v>
      </c>
      <c r="J11" s="101">
        <v>1014</v>
      </c>
      <c r="K11" s="98" t="s">
        <v>25515</v>
      </c>
      <c r="L11" s="98" t="s">
        <v>25516</v>
      </c>
      <c r="M11" s="98" t="s">
        <v>25517</v>
      </c>
      <c r="N11" s="98" t="s">
        <v>25518</v>
      </c>
      <c r="O11" s="101">
        <v>25</v>
      </c>
      <c r="P11" s="101">
        <v>25</v>
      </c>
      <c r="Q11" s="101">
        <v>0</v>
      </c>
      <c r="R11" s="101">
        <v>150</v>
      </c>
    </row>
    <row r="12">
      <c r="L12" s="98" t="s">
        <v>25519</v>
      </c>
      <c r="M12" s="98" t="s">
        <v>25520</v>
      </c>
      <c r="N12" s="98" t="s">
        <v>25521</v>
      </c>
      <c r="O12" s="101">
        <v>872</v>
      </c>
      <c r="P12" s="101">
        <v>872</v>
      </c>
    </row>
    <row r="13">
      <c r="K13" s="96" t="s">
        <v>25522</v>
      </c>
      <c r="O13" s="85">
        <f>SUM(O11:O12)</f>
      </c>
      <c r="P13" s="85">
        <f>SUM(P11:P12)</f>
      </c>
    </row>
    <row r="14">
      <c r="A14" s="98" t="s">
        <v>25523</v>
      </c>
      <c r="B14" s="98" t="s">
        <v>25524</v>
      </c>
      <c r="C14" s="100">
        <v>550</v>
      </c>
      <c r="D14" s="98" t="s">
        <v>25525</v>
      </c>
      <c r="E14" s="98" t="s">
        <v>25526</v>
      </c>
      <c r="F14" s="104">
        <v>42735</v>
      </c>
      <c r="G14" s="104">
        <v>45748</v>
      </c>
      <c r="H14" s="104">
        <v>45767</v>
      </c>
      <c r="I14" s="104">
        <v>45767</v>
      </c>
      <c r="J14" s="101">
        <v>950</v>
      </c>
      <c r="K14" s="98" t="s">
        <v>25527</v>
      </c>
      <c r="L14" s="98" t="s">
        <v>25528</v>
      </c>
      <c r="M14" s="98" t="s">
        <v>25529</v>
      </c>
      <c r="N14" s="98" t="s">
        <v>25530</v>
      </c>
      <c r="O14" s="101">
        <v>16.670000000000002</v>
      </c>
      <c r="P14" s="101">
        <v>25</v>
      </c>
      <c r="Q14" s="101">
        <v>0</v>
      </c>
      <c r="R14" s="101">
        <v>150</v>
      </c>
    </row>
    <row r="15">
      <c r="L15" s="98" t="s">
        <v>25531</v>
      </c>
      <c r="M15" s="98" t="s">
        <v>25532</v>
      </c>
      <c r="N15" s="98" t="s">
        <v>25533</v>
      </c>
      <c r="O15" s="101">
        <v>792</v>
      </c>
      <c r="P15" s="101">
        <v>1188</v>
      </c>
    </row>
    <row r="16">
      <c r="L16" s="98" t="s">
        <v>25534</v>
      </c>
      <c r="M16" s="98" t="s">
        <v>25535</v>
      </c>
      <c r="N16" s="98" t="s">
        <v>25536</v>
      </c>
      <c r="O16" s="101">
        <v>133.33000000000001</v>
      </c>
      <c r="P16" s="101">
        <v>200</v>
      </c>
    </row>
    <row r="17">
      <c r="K17" s="96" t="s">
        <v>25537</v>
      </c>
      <c r="O17" s="85">
        <f>SUM(O14:O16)</f>
      </c>
      <c r="P17" s="85">
        <f>SUM(P14:P16)</f>
      </c>
    </row>
    <row r="18">
      <c r="A18" s="98" t="s">
        <v>25538</v>
      </c>
      <c r="B18" s="98" t="s">
        <v>25539</v>
      </c>
      <c r="C18" s="100">
        <v>850</v>
      </c>
      <c r="D18" s="98" t="s">
        <v>25540</v>
      </c>
      <c r="E18" s="98" t="s">
        <v>25541</v>
      </c>
      <c r="F18" s="104">
        <v>45656</v>
      </c>
      <c r="G18" s="104">
        <v>45656</v>
      </c>
      <c r="H18" s="104">
        <v>46051</v>
      </c>
      <c r="J18" s="101">
        <v>1388</v>
      </c>
      <c r="K18" s="98" t="s">
        <v>25542</v>
      </c>
      <c r="L18" s="98" t="s">
        <v>25543</v>
      </c>
      <c r="M18" s="98" t="s">
        <v>25544</v>
      </c>
      <c r="N18" s="98" t="s">
        <v>25545</v>
      </c>
      <c r="O18" s="101">
        <v>25</v>
      </c>
      <c r="P18" s="101">
        <v>25</v>
      </c>
      <c r="Q18" s="101">
        <v>0</v>
      </c>
      <c r="R18" s="101">
        <v>1385</v>
      </c>
    </row>
    <row r="19">
      <c r="L19" s="98" t="s">
        <v>25546</v>
      </c>
      <c r="M19" s="98" t="s">
        <v>25547</v>
      </c>
      <c r="N19" s="98" t="s">
        <v>25548</v>
      </c>
      <c r="O19" s="101">
        <v>1160</v>
      </c>
      <c r="P19" s="101">
        <v>1160</v>
      </c>
    </row>
    <row r="20">
      <c r="K20" s="96" t="s">
        <v>25549</v>
      </c>
      <c r="O20" s="85">
        <f>SUM(O18:O19)</f>
      </c>
      <c r="P20" s="85">
        <f>SUM(P18:P19)</f>
      </c>
    </row>
    <row r="21">
      <c r="A21" s="98" t="s">
        <v>25550</v>
      </c>
      <c r="B21" s="98" t="s">
        <v>25551</v>
      </c>
      <c r="C21" s="100">
        <v>550</v>
      </c>
      <c r="D21" s="98" t="s">
        <v>25552</v>
      </c>
      <c r="E21" s="98" t="s">
        <v>25553</v>
      </c>
      <c r="F21" s="104">
        <v>45108</v>
      </c>
      <c r="G21" s="104">
        <v>45505</v>
      </c>
      <c r="H21" s="104">
        <v>45869</v>
      </c>
      <c r="J21" s="101">
        <v>1054</v>
      </c>
      <c r="K21" s="98" t="s">
        <v>25554</v>
      </c>
      <c r="L21" s="98" t="s">
        <v>25555</v>
      </c>
      <c r="M21" s="98" t="s">
        <v>25556</v>
      </c>
      <c r="N21" s="98" t="s">
        <v>25557</v>
      </c>
      <c r="O21" s="101">
        <v>25</v>
      </c>
      <c r="P21" s="101">
        <v>25</v>
      </c>
      <c r="Q21" s="101">
        <v>0</v>
      </c>
      <c r="R21" s="101">
        <v>150</v>
      </c>
    </row>
    <row r="22">
      <c r="L22" s="98" t="s">
        <v>25558</v>
      </c>
      <c r="M22" s="98" t="s">
        <v>25559</v>
      </c>
      <c r="N22" s="98" t="s">
        <v>25560</v>
      </c>
      <c r="O22" s="101">
        <v>960</v>
      </c>
      <c r="P22" s="101">
        <v>960</v>
      </c>
    </row>
    <row r="23">
      <c r="K23" s="96" t="s">
        <v>25561</v>
      </c>
      <c r="O23" s="85">
        <f>SUM(O21:O22)</f>
      </c>
      <c r="P23" s="85">
        <f>SUM(P21:P22)</f>
      </c>
    </row>
    <row r="24">
      <c r="A24" s="98" t="s">
        <v>25562</v>
      </c>
      <c r="B24" s="98" t="s">
        <v>25563</v>
      </c>
      <c r="C24" s="100">
        <v>550</v>
      </c>
      <c r="D24" s="98" t="s">
        <v>25564</v>
      </c>
      <c r="E24" s="98" t="s">
        <v>25565</v>
      </c>
      <c r="F24" s="104">
        <v>44695</v>
      </c>
      <c r="G24" s="104">
        <v>45444</v>
      </c>
      <c r="H24" s="104">
        <v>45808</v>
      </c>
      <c r="J24" s="101">
        <v>1085</v>
      </c>
      <c r="K24" s="98" t="s">
        <v>25566</v>
      </c>
      <c r="L24" s="98" t="s">
        <v>25567</v>
      </c>
      <c r="M24" s="98" t="s">
        <v>25568</v>
      </c>
      <c r="N24" s="98" t="s">
        <v>25569</v>
      </c>
      <c r="O24" s="101">
        <v>25</v>
      </c>
      <c r="P24" s="101">
        <v>25</v>
      </c>
      <c r="Q24" s="101">
        <v>0</v>
      </c>
      <c r="R24" s="101">
        <v>150</v>
      </c>
    </row>
    <row r="25">
      <c r="L25" s="98" t="s">
        <v>25570</v>
      </c>
      <c r="M25" s="98" t="s">
        <v>25571</v>
      </c>
      <c r="N25" s="98" t="s">
        <v>25572</v>
      </c>
      <c r="O25" s="101">
        <v>1115</v>
      </c>
      <c r="P25" s="101">
        <v>1115</v>
      </c>
    </row>
    <row r="26">
      <c r="K26" s="96" t="s">
        <v>25573</v>
      </c>
      <c r="O26" s="85">
        <f>SUM(O24:O25)</f>
      </c>
      <c r="P26" s="85">
        <f>SUM(P24:P25)</f>
      </c>
    </row>
    <row r="27">
      <c r="A27" s="98" t="s">
        <v>25574</v>
      </c>
      <c r="B27" s="98" t="s">
        <v>25575</v>
      </c>
      <c r="C27" s="100">
        <v>850</v>
      </c>
      <c r="D27" s="98" t="s">
        <v>25576</v>
      </c>
      <c r="E27" s="98" t="s">
        <v>25577</v>
      </c>
      <c r="F27" s="104">
        <v>45505</v>
      </c>
      <c r="G27" s="104">
        <v>45505</v>
      </c>
      <c r="H27" s="104">
        <v>45869</v>
      </c>
      <c r="J27" s="101">
        <v>1280</v>
      </c>
      <c r="K27" s="98" t="s">
        <v>25578</v>
      </c>
      <c r="L27" s="98" t="s">
        <v>25579</v>
      </c>
      <c r="M27" s="98" t="s">
        <v>25580</v>
      </c>
      <c r="N27" s="98" t="s">
        <v>25581</v>
      </c>
      <c r="O27" s="101">
        <v>1280</v>
      </c>
      <c r="P27" s="101">
        <v>1280</v>
      </c>
      <c r="Q27" s="101">
        <v>1467.5999999999999</v>
      </c>
      <c r="R27" s="101">
        <v>1280</v>
      </c>
    </row>
    <row r="28">
      <c r="L28" s="98" t="s">
        <v>25582</v>
      </c>
      <c r="M28" s="98" t="s">
        <v>25583</v>
      </c>
      <c r="N28" s="98" t="s">
        <v>25584</v>
      </c>
      <c r="O28" s="101">
        <v>128</v>
      </c>
      <c r="P28" s="101">
        <v>0</v>
      </c>
    </row>
    <row r="29">
      <c r="K29" s="96" t="s">
        <v>25585</v>
      </c>
      <c r="O29" s="85">
        <f>SUM(O27:O28)</f>
      </c>
      <c r="P29" s="85">
        <f>SUM(P27:P28)</f>
      </c>
    </row>
    <row r="30">
      <c r="A30" s="98" t="s">
        <v>25586</v>
      </c>
      <c r="B30" s="98" t="s">
        <v>25587</v>
      </c>
      <c r="C30" s="100">
        <v>550</v>
      </c>
      <c r="D30" s="98" t="s">
        <v>25588</v>
      </c>
      <c r="E30" s="98" t="s">
        <v>25589</v>
      </c>
      <c r="F30" s="104">
        <v>45744</v>
      </c>
      <c r="G30" s="104">
        <v>45744</v>
      </c>
      <c r="H30" s="104">
        <v>46200</v>
      </c>
      <c r="J30" s="101">
        <v>912</v>
      </c>
      <c r="K30" s="98" t="s">
        <v>25590</v>
      </c>
      <c r="L30" s="98" t="s">
        <v>25591</v>
      </c>
      <c r="M30" s="98" t="s">
        <v>25592</v>
      </c>
      <c r="N30" s="98" t="s">
        <v>25593</v>
      </c>
      <c r="O30" s="101">
        <v>5</v>
      </c>
      <c r="P30" s="101">
        <v>5</v>
      </c>
      <c r="Q30" s="101">
        <v>-0.66000000000000003</v>
      </c>
      <c r="R30" s="101">
        <v>150</v>
      </c>
    </row>
    <row r="31">
      <c r="L31" s="98" t="s">
        <v>25594</v>
      </c>
      <c r="M31" s="98" t="s">
        <v>25595</v>
      </c>
      <c r="N31" s="98" t="s">
        <v>25596</v>
      </c>
      <c r="O31" s="101">
        <v>890</v>
      </c>
      <c r="P31" s="101">
        <v>890</v>
      </c>
    </row>
    <row r="32">
      <c r="L32" s="98" t="s">
        <v>25597</v>
      </c>
      <c r="M32" s="98" t="s">
        <v>25598</v>
      </c>
      <c r="N32" s="98" t="s">
        <v>25599</v>
      </c>
      <c r="O32" s="101">
        <v>-895</v>
      </c>
      <c r="P32" s="101">
        <v>0</v>
      </c>
    </row>
    <row r="33">
      <c r="K33" s="96" t="s">
        <v>25600</v>
      </c>
      <c r="O33" s="85">
        <f>SUM(O30:O32)</f>
      </c>
      <c r="P33" s="85">
        <f>SUM(P30:P32)</f>
      </c>
    </row>
    <row r="34">
      <c r="A34" s="98" t="s">
        <v>25601</v>
      </c>
      <c r="B34" s="98" t="s">
        <v>25602</v>
      </c>
      <c r="C34" s="100">
        <v>550</v>
      </c>
      <c r="D34" s="98" t="s">
        <v>25603</v>
      </c>
      <c r="E34" s="98" t="s">
        <v>25604</v>
      </c>
      <c r="F34" s="104">
        <v>45539</v>
      </c>
      <c r="G34" s="104">
        <v>45539</v>
      </c>
      <c r="H34" s="104">
        <v>46022</v>
      </c>
      <c r="J34" s="101">
        <v>898</v>
      </c>
      <c r="K34" s="98" t="s">
        <v>25605</v>
      </c>
      <c r="L34" s="98" t="s">
        <v>25606</v>
      </c>
      <c r="M34" s="98" t="s">
        <v>25607</v>
      </c>
      <c r="N34" s="98" t="s">
        <v>25608</v>
      </c>
      <c r="O34" s="101">
        <v>5</v>
      </c>
      <c r="P34" s="101">
        <v>50</v>
      </c>
      <c r="Q34" s="101">
        <v>0</v>
      </c>
      <c r="R34" s="101">
        <v>1094</v>
      </c>
    </row>
    <row r="35">
      <c r="L35" s="98" t="s">
        <v>25609</v>
      </c>
      <c r="M35" s="98" t="s">
        <v>25610</v>
      </c>
      <c r="N35" s="98" t="s">
        <v>25611</v>
      </c>
      <c r="O35" s="101">
        <v>50</v>
      </c>
      <c r="P35" s="101">
        <v>5</v>
      </c>
    </row>
    <row r="36">
      <c r="L36" s="98" t="s">
        <v>25612</v>
      </c>
      <c r="M36" s="98" t="s">
        <v>25613</v>
      </c>
      <c r="N36" s="98" t="s">
        <v>25614</v>
      </c>
      <c r="O36" s="101">
        <v>839</v>
      </c>
      <c r="P36" s="101">
        <v>839</v>
      </c>
    </row>
    <row r="37">
      <c r="K37" s="96" t="s">
        <v>25615</v>
      </c>
      <c r="O37" s="85">
        <f>SUM(O34:O36)</f>
      </c>
      <c r="P37" s="85">
        <f>SUM(P34:P36)</f>
      </c>
    </row>
    <row r="38">
      <c r="A38" s="98" t="s">
        <v>25616</v>
      </c>
      <c r="B38" s="98" t="s">
        <v>25617</v>
      </c>
      <c r="C38" s="100">
        <v>850</v>
      </c>
      <c r="D38" s="98" t="s">
        <v>25618</v>
      </c>
      <c r="E38" s="98" t="s">
        <v>25619</v>
      </c>
      <c r="F38" s="104">
        <v>45520</v>
      </c>
      <c r="G38" s="104">
        <v>45520</v>
      </c>
      <c r="H38" s="104">
        <v>45991</v>
      </c>
      <c r="J38" s="101">
        <v>1280</v>
      </c>
      <c r="K38" s="98" t="s">
        <v>25620</v>
      </c>
      <c r="L38" s="98" t="s">
        <v>25621</v>
      </c>
      <c r="M38" s="98" t="s">
        <v>25622</v>
      </c>
      <c r="N38" s="98" t="s">
        <v>25623</v>
      </c>
      <c r="O38" s="101">
        <v>1280</v>
      </c>
      <c r="P38" s="101">
        <v>1280</v>
      </c>
      <c r="Q38" s="101">
        <v>0</v>
      </c>
      <c r="R38" s="101">
        <v>1484</v>
      </c>
    </row>
    <row r="39">
      <c r="K39" s="96" t="s">
        <v>25624</v>
      </c>
      <c r="O39" s="85">
        <f>SUM(O38:O38)</f>
      </c>
      <c r="P39" s="85">
        <f>SUM(P38:P38)</f>
      </c>
    </row>
    <row r="40">
      <c r="A40" s="98" t="s">
        <v>25625</v>
      </c>
      <c r="B40" s="98" t="s">
        <v>25626</v>
      </c>
      <c r="C40" s="100">
        <v>550</v>
      </c>
      <c r="D40" s="98" t="s">
        <v>25627</v>
      </c>
      <c r="E40" s="98" t="s">
        <v>25628</v>
      </c>
      <c r="F40" s="104">
        <v>45548</v>
      </c>
      <c r="G40" s="104">
        <v>45548</v>
      </c>
      <c r="H40" s="104">
        <v>46022</v>
      </c>
      <c r="J40" s="101">
        <v>979</v>
      </c>
      <c r="K40" s="98" t="s">
        <v>25629</v>
      </c>
      <c r="L40" s="98" t="s">
        <v>25630</v>
      </c>
      <c r="M40" s="98" t="s">
        <v>25631</v>
      </c>
      <c r="N40" s="98" t="s">
        <v>25632</v>
      </c>
      <c r="O40" s="101">
        <v>5</v>
      </c>
      <c r="P40" s="101">
        <v>5</v>
      </c>
      <c r="Q40" s="101">
        <v>0</v>
      </c>
      <c r="R40" s="101">
        <v>969</v>
      </c>
    </row>
    <row r="41">
      <c r="L41" s="98" t="s">
        <v>25633</v>
      </c>
      <c r="M41" s="98" t="s">
        <v>25634</v>
      </c>
      <c r="N41" s="98" t="s">
        <v>25635</v>
      </c>
      <c r="O41" s="101">
        <v>964</v>
      </c>
      <c r="P41" s="101">
        <v>964</v>
      </c>
    </row>
    <row r="42">
      <c r="K42" s="96" t="s">
        <v>25636</v>
      </c>
      <c r="O42" s="85">
        <f>SUM(O40:O41)</f>
      </c>
      <c r="P42" s="85">
        <f>SUM(P40:P41)</f>
      </c>
    </row>
    <row r="43">
      <c r="A43" s="98" t="s">
        <v>25637</v>
      </c>
      <c r="B43" s="98" t="s">
        <v>25638</v>
      </c>
      <c r="C43" s="100">
        <v>550</v>
      </c>
      <c r="D43" s="98" t="s">
        <v>25639</v>
      </c>
      <c r="E43" s="98" t="s">
        <v>25640</v>
      </c>
      <c r="F43" s="104">
        <v>45474</v>
      </c>
      <c r="G43" s="104">
        <v>45474</v>
      </c>
      <c r="H43" s="104">
        <v>45869</v>
      </c>
      <c r="J43" s="101">
        <v>915</v>
      </c>
      <c r="K43" s="98" t="s">
        <v>25641</v>
      </c>
      <c r="L43" s="98" t="s">
        <v>25642</v>
      </c>
      <c r="M43" s="98" t="s">
        <v>25643</v>
      </c>
      <c r="N43" s="98" t="s">
        <v>25644</v>
      </c>
      <c r="O43" s="101">
        <v>5</v>
      </c>
      <c r="P43" s="101">
        <v>5</v>
      </c>
      <c r="Q43" s="101">
        <v>0</v>
      </c>
      <c r="R43" s="101">
        <v>899</v>
      </c>
    </row>
    <row r="44">
      <c r="L44" s="98" t="s">
        <v>25645</v>
      </c>
      <c r="M44" s="98" t="s">
        <v>25646</v>
      </c>
      <c r="N44" s="98" t="s">
        <v>25647</v>
      </c>
      <c r="O44" s="101">
        <v>894</v>
      </c>
      <c r="P44" s="101">
        <v>894</v>
      </c>
    </row>
    <row r="45">
      <c r="K45" s="96" t="s">
        <v>25648</v>
      </c>
      <c r="O45" s="85">
        <f>SUM(O43:O44)</f>
      </c>
      <c r="P45" s="85">
        <f>SUM(P43:P44)</f>
      </c>
    </row>
    <row r="46">
      <c r="A46" s="98" t="s">
        <v>25649</v>
      </c>
      <c r="B46" s="98" t="s">
        <v>25650</v>
      </c>
      <c r="C46" s="100">
        <v>850</v>
      </c>
      <c r="D46" s="98" t="s">
        <v>25651</v>
      </c>
      <c r="E46" s="98" t="s">
        <v>25652</v>
      </c>
      <c r="F46" s="104">
        <v>44629</v>
      </c>
      <c r="G46" s="104">
        <v>45536</v>
      </c>
      <c r="H46" s="104">
        <v>45869</v>
      </c>
      <c r="J46" s="101">
        <v>1258</v>
      </c>
      <c r="K46" s="98" t="s">
        <v>25653</v>
      </c>
      <c r="L46" s="98" t="s">
        <v>25654</v>
      </c>
      <c r="M46" s="98" t="s">
        <v>25655</v>
      </c>
      <c r="N46" s="98" t="s">
        <v>25656</v>
      </c>
      <c r="O46" s="101">
        <v>25</v>
      </c>
      <c r="P46" s="101">
        <v>25</v>
      </c>
      <c r="Q46" s="101">
        <v>0</v>
      </c>
      <c r="R46" s="101">
        <v>400</v>
      </c>
    </row>
    <row r="47">
      <c r="L47" s="98" t="s">
        <v>25657</v>
      </c>
      <c r="M47" s="98" t="s">
        <v>25658</v>
      </c>
      <c r="N47" s="98" t="s">
        <v>25659</v>
      </c>
      <c r="O47" s="101">
        <v>1310</v>
      </c>
      <c r="P47" s="101">
        <v>1310</v>
      </c>
    </row>
    <row r="48">
      <c r="L48" s="98" t="s">
        <v>25660</v>
      </c>
      <c r="M48" s="98" t="s">
        <v>25661</v>
      </c>
      <c r="N48" s="98" t="s">
        <v>25662</v>
      </c>
      <c r="O48" s="101">
        <v>25</v>
      </c>
      <c r="P48" s="101">
        <v>0</v>
      </c>
    </row>
    <row r="49">
      <c r="K49" s="96" t="s">
        <v>25663</v>
      </c>
      <c r="O49" s="85">
        <f>SUM(O46:O48)</f>
      </c>
      <c r="P49" s="85">
        <f>SUM(P46:P48)</f>
      </c>
    </row>
    <row r="50">
      <c r="A50" s="98" t="s">
        <v>25664</v>
      </c>
      <c r="B50" s="98" t="s">
        <v>25665</v>
      </c>
      <c r="C50" s="100">
        <v>850</v>
      </c>
      <c r="D50" s="98" t="s">
        <v>25666</v>
      </c>
      <c r="E50" s="98" t="s">
        <v>25667</v>
      </c>
      <c r="F50" s="104">
        <v>42640</v>
      </c>
      <c r="G50" s="104">
        <v>45505</v>
      </c>
      <c r="H50" s="104">
        <v>45869</v>
      </c>
      <c r="J50" s="101">
        <v>1098</v>
      </c>
      <c r="K50" s="98" t="s">
        <v>25668</v>
      </c>
      <c r="L50" s="98" t="s">
        <v>25669</v>
      </c>
      <c r="M50" s="98" t="s">
        <v>25670</v>
      </c>
      <c r="N50" s="98" t="s">
        <v>25671</v>
      </c>
      <c r="O50" s="101">
        <v>25</v>
      </c>
      <c r="P50" s="101">
        <v>25</v>
      </c>
      <c r="Q50" s="101">
        <v>0</v>
      </c>
      <c r="R50" s="101">
        <v>300</v>
      </c>
    </row>
    <row r="51">
      <c r="L51" s="98" t="s">
        <v>25672</v>
      </c>
      <c r="M51" s="98" t="s">
        <v>25673</v>
      </c>
      <c r="N51" s="98" t="s">
        <v>25674</v>
      </c>
      <c r="O51" s="101">
        <v>1270</v>
      </c>
      <c r="P51" s="101">
        <v>1270</v>
      </c>
    </row>
    <row r="52">
      <c r="K52" s="96" t="s">
        <v>25675</v>
      </c>
      <c r="O52" s="85">
        <f>SUM(O50:O51)</f>
      </c>
      <c r="P52" s="85">
        <f>SUM(P50:P51)</f>
      </c>
    </row>
    <row r="53">
      <c r="A53" s="98" t="s">
        <v>25676</v>
      </c>
      <c r="B53" s="98" t="s">
        <v>25677</v>
      </c>
      <c r="C53" s="100">
        <v>850</v>
      </c>
      <c r="D53" s="98" t="s">
        <v>25678</v>
      </c>
      <c r="E53" s="98" t="s">
        <v>25679</v>
      </c>
      <c r="F53" s="104">
        <v>45618</v>
      </c>
      <c r="G53" s="104">
        <v>45618</v>
      </c>
      <c r="H53" s="104">
        <v>45798</v>
      </c>
      <c r="J53" s="101">
        <v>1398</v>
      </c>
      <c r="K53" s="98" t="s">
        <v>25680</v>
      </c>
      <c r="L53" s="98" t="s">
        <v>25681</v>
      </c>
      <c r="M53" s="98" t="s">
        <v>25682</v>
      </c>
      <c r="N53" s="98" t="s">
        <v>25683</v>
      </c>
      <c r="O53" s="101">
        <v>100</v>
      </c>
      <c r="P53" s="101">
        <v>125</v>
      </c>
      <c r="Q53" s="101">
        <v>0</v>
      </c>
      <c r="R53" s="101">
        <v>1658</v>
      </c>
    </row>
    <row r="54">
      <c r="L54" s="98" t="s">
        <v>25684</v>
      </c>
      <c r="M54" s="98" t="s">
        <v>25685</v>
      </c>
      <c r="N54" s="98" t="s">
        <v>25686</v>
      </c>
      <c r="O54" s="101">
        <v>25</v>
      </c>
      <c r="P54" s="101">
        <v>0</v>
      </c>
    </row>
    <row r="55">
      <c r="L55" s="98" t="s">
        <v>25687</v>
      </c>
      <c r="M55" s="98" t="s">
        <v>25688</v>
      </c>
      <c r="N55" s="98" t="s">
        <v>25689</v>
      </c>
      <c r="O55" s="101">
        <v>1333</v>
      </c>
      <c r="P55" s="101">
        <v>1333</v>
      </c>
    </row>
    <row r="56">
      <c r="K56" s="96" t="s">
        <v>25690</v>
      </c>
      <c r="O56" s="85">
        <f>SUM(O53:O55)</f>
      </c>
      <c r="P56" s="85">
        <f>SUM(P53:P55)</f>
      </c>
    </row>
    <row r="57">
      <c r="A57" s="98" t="s">
        <v>25691</v>
      </c>
      <c r="B57" s="98" t="s">
        <v>25692</v>
      </c>
      <c r="C57" s="100">
        <v>850</v>
      </c>
      <c r="D57" s="98" t="s">
        <v>25693</v>
      </c>
      <c r="E57" s="98" t="s">
        <v>25694</v>
      </c>
      <c r="F57" s="104">
        <v>45147</v>
      </c>
      <c r="G57" s="104">
        <v>45566</v>
      </c>
      <c r="H57" s="104">
        <v>45930</v>
      </c>
      <c r="J57" s="101">
        <v>1435</v>
      </c>
      <c r="K57" s="98" t="s">
        <v>25695</v>
      </c>
      <c r="L57" s="98" t="s">
        <v>25696</v>
      </c>
      <c r="M57" s="98" t="s">
        <v>25697</v>
      </c>
      <c r="N57" s="98" t="s">
        <v>25698</v>
      </c>
      <c r="O57" s="101">
        <v>25</v>
      </c>
      <c r="P57" s="101">
        <v>25</v>
      </c>
      <c r="Q57" s="101">
        <v>0</v>
      </c>
      <c r="R57" s="101">
        <v>400</v>
      </c>
    </row>
    <row r="58">
      <c r="L58" s="98" t="s">
        <v>25699</v>
      </c>
      <c r="M58" s="98" t="s">
        <v>25700</v>
      </c>
      <c r="N58" s="98" t="s">
        <v>25701</v>
      </c>
      <c r="O58" s="101">
        <v>1331</v>
      </c>
      <c r="P58" s="101">
        <v>1331</v>
      </c>
    </row>
    <row r="59">
      <c r="K59" s="96" t="s">
        <v>25702</v>
      </c>
      <c r="O59" s="85">
        <f>SUM(O57:O58)</f>
      </c>
      <c r="P59" s="85">
        <f>SUM(P57:P58)</f>
      </c>
    </row>
    <row r="60">
      <c r="A60" s="98" t="s">
        <v>25703</v>
      </c>
      <c r="B60" s="98" t="s">
        <v>25704</v>
      </c>
      <c r="C60" s="100">
        <v>850</v>
      </c>
      <c r="D60" s="98" t="s">
        <v>25705</v>
      </c>
      <c r="E60" s="98" t="s">
        <v>25706</v>
      </c>
      <c r="F60" s="104">
        <v>45565</v>
      </c>
      <c r="G60" s="104">
        <v>45565</v>
      </c>
      <c r="H60" s="104">
        <v>46022</v>
      </c>
      <c r="J60" s="101">
        <v>1228</v>
      </c>
      <c r="K60" s="98" t="s">
        <v>25707</v>
      </c>
      <c r="L60" s="98" t="s">
        <v>25708</v>
      </c>
      <c r="M60" s="98" t="s">
        <v>25709</v>
      </c>
      <c r="N60" s="98" t="s">
        <v>25710</v>
      </c>
      <c r="O60" s="101">
        <v>25</v>
      </c>
      <c r="P60" s="101">
        <v>25</v>
      </c>
      <c r="Q60" s="101">
        <v>0</v>
      </c>
      <c r="R60" s="101">
        <v>300</v>
      </c>
    </row>
    <row r="61">
      <c r="L61" s="98" t="s">
        <v>25711</v>
      </c>
      <c r="M61" s="98" t="s">
        <v>25712</v>
      </c>
      <c r="N61" s="98" t="s">
        <v>25713</v>
      </c>
      <c r="O61" s="101">
        <v>1226</v>
      </c>
      <c r="P61" s="101">
        <v>1226</v>
      </c>
    </row>
    <row r="62">
      <c r="K62" s="96" t="s">
        <v>25714</v>
      </c>
      <c r="O62" s="85">
        <f>SUM(O60:O61)</f>
      </c>
      <c r="P62" s="85">
        <f>SUM(P60:P61)</f>
      </c>
    </row>
    <row r="63">
      <c r="A63" s="98" t="s">
        <v>25715</v>
      </c>
      <c r="B63" s="98" t="s">
        <v>25716</v>
      </c>
      <c r="C63" s="100">
        <v>850</v>
      </c>
      <c r="D63" s="98" t="s">
        <v>25717</v>
      </c>
      <c r="E63" s="98" t="s">
        <v>25718</v>
      </c>
      <c r="J63" s="101">
        <v>1345</v>
      </c>
      <c r="K63" s="98" t="s">
        <v>25719</v>
      </c>
      <c r="L63" s="98" t="s">
        <v>25719</v>
      </c>
      <c r="O63" s="101">
        <v>0</v>
      </c>
      <c r="P63" s="101">
        <v>0</v>
      </c>
      <c r="R63" s="101">
        <v>0</v>
      </c>
    </row>
    <row r="64">
      <c r="K64" s="96" t="s">
        <v>25720</v>
      </c>
      <c r="O64" s="85">
        <f>SUM(O63:O63)</f>
      </c>
      <c r="P64" s="85">
        <f>SUM(P63:P63)</f>
      </c>
    </row>
    <row r="65">
      <c r="A65" s="98" t="s">
        <v>25721</v>
      </c>
      <c r="B65" s="98" t="s">
        <v>25722</v>
      </c>
      <c r="C65" s="100">
        <v>850</v>
      </c>
      <c r="D65" s="98" t="s">
        <v>25723</v>
      </c>
      <c r="E65" s="98" t="s">
        <v>25724</v>
      </c>
      <c r="F65" s="104">
        <v>45559</v>
      </c>
      <c r="G65" s="104">
        <v>45559</v>
      </c>
      <c r="H65" s="104">
        <v>46022</v>
      </c>
      <c r="J65" s="101">
        <v>1253</v>
      </c>
      <c r="K65" s="98" t="s">
        <v>25725</v>
      </c>
      <c r="L65" s="98" t="s">
        <v>25726</v>
      </c>
      <c r="M65" s="98" t="s">
        <v>25727</v>
      </c>
      <c r="N65" s="98" t="s">
        <v>25728</v>
      </c>
      <c r="O65" s="101">
        <v>100</v>
      </c>
      <c r="P65" s="101">
        <v>100</v>
      </c>
      <c r="Q65" s="101">
        <v>0</v>
      </c>
      <c r="R65" s="101">
        <v>1239</v>
      </c>
    </row>
    <row r="66">
      <c r="L66" s="98" t="s">
        <v>25729</v>
      </c>
      <c r="M66" s="98" t="s">
        <v>25730</v>
      </c>
      <c r="N66" s="98" t="s">
        <v>25731</v>
      </c>
      <c r="O66" s="101">
        <v>1139</v>
      </c>
      <c r="P66" s="101">
        <v>1139</v>
      </c>
    </row>
    <row r="67">
      <c r="K67" s="96" t="s">
        <v>25732</v>
      </c>
      <c r="O67" s="85">
        <f>SUM(O65:O66)</f>
      </c>
      <c r="P67" s="85">
        <f>SUM(P65:P66)</f>
      </c>
    </row>
    <row r="68">
      <c r="A68" s="98" t="s">
        <v>25733</v>
      </c>
      <c r="B68" s="98" t="s">
        <v>25734</v>
      </c>
      <c r="C68" s="100">
        <v>850</v>
      </c>
      <c r="D68" s="98" t="s">
        <v>25735</v>
      </c>
      <c r="E68" s="98" t="s">
        <v>25736</v>
      </c>
      <c r="J68" s="101">
        <v>1300</v>
      </c>
      <c r="K68" s="98" t="s">
        <v>25737</v>
      </c>
      <c r="L68" s="98" t="s">
        <v>25737</v>
      </c>
      <c r="O68" s="101">
        <v>0</v>
      </c>
      <c r="P68" s="101">
        <v>0</v>
      </c>
      <c r="R68" s="101">
        <v>0</v>
      </c>
    </row>
    <row r="69">
      <c r="K69" s="96" t="s">
        <v>25738</v>
      </c>
      <c r="O69" s="85">
        <f>SUM(O68:O68)</f>
      </c>
      <c r="P69" s="85">
        <f>SUM(P68:P68)</f>
      </c>
    </row>
    <row r="70">
      <c r="A70" s="98" t="s">
        <v>25739</v>
      </c>
      <c r="B70" s="98" t="s">
        <v>25740</v>
      </c>
      <c r="C70" s="100">
        <v>850</v>
      </c>
      <c r="D70" s="98" t="s">
        <v>25741</v>
      </c>
      <c r="E70" s="98" t="s">
        <v>25742</v>
      </c>
      <c r="F70" s="104">
        <v>44203</v>
      </c>
      <c r="G70" s="104">
        <v>45627</v>
      </c>
      <c r="H70" s="104">
        <v>45838</v>
      </c>
      <c r="J70" s="101">
        <v>1078</v>
      </c>
      <c r="K70" s="98" t="s">
        <v>25743</v>
      </c>
      <c r="L70" s="98" t="s">
        <v>25744</v>
      </c>
      <c r="M70" s="98" t="s">
        <v>25745</v>
      </c>
      <c r="N70" s="98" t="s">
        <v>25746</v>
      </c>
      <c r="O70" s="101">
        <v>5</v>
      </c>
      <c r="P70" s="101">
        <v>5</v>
      </c>
      <c r="Q70" s="101">
        <v>0</v>
      </c>
      <c r="R70" s="101">
        <v>200</v>
      </c>
    </row>
    <row r="71">
      <c r="L71" s="98" t="s">
        <v>25747</v>
      </c>
      <c r="M71" s="98" t="s">
        <v>25748</v>
      </c>
      <c r="N71" s="98" t="s">
        <v>25749</v>
      </c>
      <c r="O71" s="101">
        <v>1463</v>
      </c>
      <c r="P71" s="101">
        <v>1463</v>
      </c>
    </row>
    <row r="72">
      <c r="K72" s="96" t="s">
        <v>25750</v>
      </c>
      <c r="O72" s="85">
        <f>SUM(O70:O71)</f>
      </c>
      <c r="P72" s="85">
        <f>SUM(P70:P71)</f>
      </c>
    </row>
    <row r="73">
      <c r="A73" s="98" t="s">
        <v>25751</v>
      </c>
      <c r="B73" s="98" t="s">
        <v>25752</v>
      </c>
      <c r="C73" s="100">
        <v>850</v>
      </c>
      <c r="D73" s="98" t="s">
        <v>25753</v>
      </c>
      <c r="E73" s="98" t="s">
        <v>25754</v>
      </c>
      <c r="F73" s="104">
        <v>45199</v>
      </c>
      <c r="G73" s="104">
        <v>45566</v>
      </c>
      <c r="H73" s="104">
        <v>45930</v>
      </c>
      <c r="J73" s="101">
        <v>1295</v>
      </c>
      <c r="K73" s="98" t="s">
        <v>25755</v>
      </c>
      <c r="L73" s="98" t="s">
        <v>25756</v>
      </c>
      <c r="M73" s="98" t="s">
        <v>25757</v>
      </c>
      <c r="N73" s="98" t="s">
        <v>25758</v>
      </c>
      <c r="O73" s="101">
        <v>1280</v>
      </c>
      <c r="P73" s="101">
        <v>1280</v>
      </c>
      <c r="Q73" s="101">
        <v>0</v>
      </c>
      <c r="R73" s="101">
        <v>200</v>
      </c>
    </row>
    <row r="74">
      <c r="L74" s="98" t="s">
        <v>25759</v>
      </c>
      <c r="M74" s="98" t="s">
        <v>25760</v>
      </c>
      <c r="N74" s="98" t="s">
        <v>25761</v>
      </c>
      <c r="O74" s="101">
        <v>128</v>
      </c>
      <c r="P74" s="101">
        <v>0</v>
      </c>
    </row>
    <row r="75">
      <c r="K75" s="96" t="s">
        <v>25762</v>
      </c>
      <c r="O75" s="85">
        <f>SUM(O73:O74)</f>
      </c>
      <c r="P75" s="85">
        <f>SUM(P73:P74)</f>
      </c>
    </row>
    <row r="76">
      <c r="A76" s="98" t="s">
        <v>25763</v>
      </c>
      <c r="B76" s="98" t="s">
        <v>25764</v>
      </c>
      <c r="C76" s="100">
        <v>850</v>
      </c>
      <c r="D76" s="98" t="s">
        <v>25765</v>
      </c>
      <c r="E76" s="98" t="s">
        <v>25766</v>
      </c>
      <c r="F76" s="104">
        <v>45309</v>
      </c>
      <c r="G76" s="104">
        <v>45309</v>
      </c>
      <c r="H76" s="104">
        <v>45777</v>
      </c>
      <c r="I76" s="104">
        <v>45777</v>
      </c>
      <c r="J76" s="101">
        <v>1319</v>
      </c>
      <c r="K76" s="98" t="s">
        <v>25767</v>
      </c>
      <c r="L76" s="98" t="s">
        <v>25768</v>
      </c>
      <c r="M76" s="98" t="s">
        <v>25769</v>
      </c>
      <c r="N76" s="98" t="s">
        <v>25770</v>
      </c>
      <c r="O76" s="101">
        <v>5</v>
      </c>
      <c r="P76" s="101">
        <v>5</v>
      </c>
      <c r="Q76" s="101">
        <v>0</v>
      </c>
      <c r="R76" s="101">
        <v>1405</v>
      </c>
    </row>
    <row r="77">
      <c r="L77" s="98" t="s">
        <v>25771</v>
      </c>
      <c r="M77" s="98" t="s">
        <v>25772</v>
      </c>
      <c r="N77" s="98" t="s">
        <v>25773</v>
      </c>
      <c r="O77" s="101">
        <v>1400</v>
      </c>
      <c r="P77" s="101">
        <v>1400</v>
      </c>
    </row>
    <row r="78">
      <c r="L78" s="98" t="s">
        <v>25774</v>
      </c>
      <c r="M78" s="98" t="s">
        <v>25775</v>
      </c>
      <c r="N78" s="98" t="s">
        <v>25776</v>
      </c>
      <c r="O78" s="101">
        <v>25</v>
      </c>
      <c r="P78" s="101">
        <v>0</v>
      </c>
    </row>
    <row r="79">
      <c r="K79" s="96" t="s">
        <v>25777</v>
      </c>
      <c r="O79" s="85">
        <f>SUM(O76:O78)</f>
      </c>
      <c r="P79" s="85">
        <f>SUM(P76:P78)</f>
      </c>
    </row>
    <row r="80">
      <c r="A80" s="98" t="s">
        <v>25778</v>
      </c>
      <c r="B80" s="98" t="s">
        <v>25779</v>
      </c>
      <c r="C80" s="100">
        <v>850</v>
      </c>
      <c r="D80" s="98" t="s">
        <v>25780</v>
      </c>
      <c r="E80" s="98" t="s">
        <v>25781</v>
      </c>
      <c r="F80" s="104">
        <v>45542</v>
      </c>
      <c r="G80" s="104">
        <v>45542</v>
      </c>
      <c r="H80" s="104">
        <v>45930</v>
      </c>
      <c r="J80" s="101">
        <v>1200</v>
      </c>
      <c r="K80" s="98" t="s">
        <v>25782</v>
      </c>
      <c r="L80" s="98" t="s">
        <v>25783</v>
      </c>
      <c r="M80" s="98" t="s">
        <v>25784</v>
      </c>
      <c r="N80" s="98" t="s">
        <v>25785</v>
      </c>
      <c r="O80" s="101">
        <v>5</v>
      </c>
      <c r="P80" s="101">
        <v>5</v>
      </c>
      <c r="Q80" s="101">
        <v>0</v>
      </c>
      <c r="R80" s="101">
        <v>1200</v>
      </c>
    </row>
    <row r="81">
      <c r="L81" s="98" t="s">
        <v>25786</v>
      </c>
      <c r="M81" s="98" t="s">
        <v>25787</v>
      </c>
      <c r="N81" s="98" t="s">
        <v>25788</v>
      </c>
      <c r="O81" s="101">
        <v>1195</v>
      </c>
      <c r="P81" s="101">
        <v>1195</v>
      </c>
    </row>
    <row r="82">
      <c r="K82" s="96" t="s">
        <v>25789</v>
      </c>
      <c r="O82" s="85">
        <f>SUM(O80:O81)</f>
      </c>
      <c r="P82" s="85">
        <f>SUM(P80:P81)</f>
      </c>
    </row>
    <row r="83">
      <c r="A83" s="98" t="s">
        <v>25790</v>
      </c>
      <c r="B83" s="98" t="s">
        <v>25791</v>
      </c>
      <c r="C83" s="100">
        <v>850</v>
      </c>
      <c r="D83" s="98" t="s">
        <v>25792</v>
      </c>
      <c r="E83" s="98" t="s">
        <v>25793</v>
      </c>
      <c r="F83" s="104">
        <v>42919</v>
      </c>
      <c r="G83" s="104">
        <v>45474</v>
      </c>
      <c r="H83" s="104">
        <v>45838</v>
      </c>
      <c r="J83" s="101">
        <v>1098</v>
      </c>
      <c r="K83" s="98" t="s">
        <v>25794</v>
      </c>
      <c r="L83" s="98" t="s">
        <v>25795</v>
      </c>
      <c r="M83" s="98" t="s">
        <v>25796</v>
      </c>
      <c r="N83" s="98" t="s">
        <v>25797</v>
      </c>
      <c r="O83" s="101">
        <v>25</v>
      </c>
      <c r="P83" s="101">
        <v>25</v>
      </c>
      <c r="Q83" s="101">
        <v>0</v>
      </c>
      <c r="R83" s="101">
        <v>200</v>
      </c>
    </row>
    <row r="84">
      <c r="L84" s="98" t="s">
        <v>25798</v>
      </c>
      <c r="M84" s="98" t="s">
        <v>25799</v>
      </c>
      <c r="N84" s="98" t="s">
        <v>25800</v>
      </c>
      <c r="O84" s="101">
        <v>1285</v>
      </c>
      <c r="P84" s="101">
        <v>1285</v>
      </c>
    </row>
    <row r="85">
      <c r="K85" s="96" t="s">
        <v>25801</v>
      </c>
      <c r="O85" s="85">
        <f>SUM(O83:O84)</f>
      </c>
      <c r="P85" s="85">
        <f>SUM(P83:P84)</f>
      </c>
    </row>
    <row r="86">
      <c r="A86" s="98" t="s">
        <v>25802</v>
      </c>
      <c r="B86" s="98" t="s">
        <v>25803</v>
      </c>
      <c r="C86" s="100">
        <v>850</v>
      </c>
      <c r="D86" s="98" t="s">
        <v>25804</v>
      </c>
      <c r="E86" s="98" t="s">
        <v>25805</v>
      </c>
      <c r="F86" s="104">
        <v>45533</v>
      </c>
      <c r="G86" s="104">
        <v>45533</v>
      </c>
      <c r="H86" s="104">
        <v>45991</v>
      </c>
      <c r="J86" s="101">
        <v>1193</v>
      </c>
      <c r="K86" s="98" t="s">
        <v>25806</v>
      </c>
      <c r="L86" s="98" t="s">
        <v>25807</v>
      </c>
      <c r="M86" s="98" t="s">
        <v>25808</v>
      </c>
      <c r="N86" s="98" t="s">
        <v>25809</v>
      </c>
      <c r="O86" s="101">
        <v>25</v>
      </c>
      <c r="P86" s="101">
        <v>25</v>
      </c>
      <c r="Q86" s="101">
        <v>0</v>
      </c>
      <c r="R86" s="101">
        <v>1190</v>
      </c>
    </row>
    <row r="87">
      <c r="L87" s="98" t="s">
        <v>25810</v>
      </c>
      <c r="M87" s="98" t="s">
        <v>25811</v>
      </c>
      <c r="N87" s="98" t="s">
        <v>25812</v>
      </c>
      <c r="O87" s="101">
        <v>1165</v>
      </c>
      <c r="P87" s="101">
        <v>1165</v>
      </c>
    </row>
    <row r="88">
      <c r="K88" s="96" t="s">
        <v>25813</v>
      </c>
      <c r="O88" s="85">
        <f>SUM(O86:O87)</f>
      </c>
      <c r="P88" s="85">
        <f>SUM(P86:P87)</f>
      </c>
    </row>
    <row r="89">
      <c r="A89" s="98" t="s">
        <v>25814</v>
      </c>
      <c r="B89" s="98" t="s">
        <v>25815</v>
      </c>
      <c r="C89" s="100">
        <v>850</v>
      </c>
      <c r="D89" s="98" t="s">
        <v>25816</v>
      </c>
      <c r="E89" s="98" t="s">
        <v>25817</v>
      </c>
      <c r="F89" s="104">
        <v>42973</v>
      </c>
      <c r="G89" s="104">
        <v>45413</v>
      </c>
      <c r="H89" s="104">
        <v>45777</v>
      </c>
      <c r="I89" s="104">
        <v>45807</v>
      </c>
      <c r="J89" s="101">
        <v>1098</v>
      </c>
      <c r="K89" s="98" t="s">
        <v>25818</v>
      </c>
      <c r="L89" s="98" t="s">
        <v>25819</v>
      </c>
      <c r="M89" s="98" t="s">
        <v>25820</v>
      </c>
      <c r="N89" s="98" t="s">
        <v>25821</v>
      </c>
      <c r="O89" s="101">
        <v>25</v>
      </c>
      <c r="P89" s="101">
        <v>25</v>
      </c>
      <c r="Q89" s="101">
        <v>0</v>
      </c>
      <c r="R89" s="101">
        <v>400</v>
      </c>
    </row>
    <row r="90">
      <c r="L90" s="98" t="s">
        <v>25822</v>
      </c>
      <c r="M90" s="98" t="s">
        <v>25823</v>
      </c>
      <c r="N90" s="98" t="s">
        <v>25824</v>
      </c>
      <c r="O90" s="101">
        <v>1265</v>
      </c>
      <c r="P90" s="101">
        <v>1265</v>
      </c>
    </row>
    <row r="91">
      <c r="K91" s="96" t="s">
        <v>25825</v>
      </c>
      <c r="O91" s="85">
        <f>SUM(O89:O90)</f>
      </c>
      <c r="P91" s="85">
        <f>SUM(P89:P90)</f>
      </c>
    </row>
    <row r="92">
      <c r="A92" s="98" t="s">
        <v>25826</v>
      </c>
      <c r="B92" s="98" t="s">
        <v>25827</v>
      </c>
      <c r="C92" s="100">
        <v>850</v>
      </c>
      <c r="D92" s="98" t="s">
        <v>25828</v>
      </c>
      <c r="E92" s="98" t="s">
        <v>25829</v>
      </c>
      <c r="J92" s="101">
        <v>1342</v>
      </c>
      <c r="K92" s="98" t="s">
        <v>25830</v>
      </c>
      <c r="L92" s="98" t="s">
        <v>25830</v>
      </c>
      <c r="O92" s="101">
        <v>0</v>
      </c>
      <c r="P92" s="101">
        <v>0</v>
      </c>
      <c r="R92" s="101">
        <v>0</v>
      </c>
    </row>
    <row r="93">
      <c r="K93" s="96" t="s">
        <v>25831</v>
      </c>
      <c r="O93" s="85">
        <f>SUM(O92:O92)</f>
      </c>
      <c r="P93" s="85">
        <f>SUM(P92:P92)</f>
      </c>
    </row>
    <row r="94">
      <c r="A94" s="98" t="s">
        <v>25832</v>
      </c>
      <c r="B94" s="98" t="s">
        <v>25833</v>
      </c>
      <c r="C94" s="100">
        <v>850</v>
      </c>
      <c r="D94" s="98" t="s">
        <v>25834</v>
      </c>
      <c r="E94" s="98" t="s">
        <v>25835</v>
      </c>
      <c r="F94" s="104">
        <v>45455</v>
      </c>
      <c r="G94" s="104">
        <v>45455</v>
      </c>
      <c r="H94" s="104">
        <v>45869</v>
      </c>
      <c r="J94" s="101">
        <v>1455</v>
      </c>
      <c r="K94" s="98" t="s">
        <v>25836</v>
      </c>
      <c r="L94" s="98" t="s">
        <v>25837</v>
      </c>
      <c r="M94" s="98" t="s">
        <v>25838</v>
      </c>
      <c r="N94" s="98" t="s">
        <v>25839</v>
      </c>
      <c r="O94" s="101">
        <v>25</v>
      </c>
      <c r="P94" s="101">
        <v>25</v>
      </c>
      <c r="Q94" s="101">
        <v>0</v>
      </c>
      <c r="R94" s="101">
        <v>200</v>
      </c>
    </row>
    <row r="95">
      <c r="L95" s="98" t="s">
        <v>25840</v>
      </c>
      <c r="M95" s="98" t="s">
        <v>25841</v>
      </c>
      <c r="N95" s="98" t="s">
        <v>25842</v>
      </c>
      <c r="O95" s="101">
        <v>1410</v>
      </c>
      <c r="P95" s="101">
        <v>1410</v>
      </c>
    </row>
    <row r="96">
      <c r="K96" s="96" t="s">
        <v>25843</v>
      </c>
      <c r="O96" s="85">
        <f>SUM(O94:O95)</f>
      </c>
      <c r="P96" s="85">
        <f>SUM(P94:P95)</f>
      </c>
    </row>
    <row r="97">
      <c r="A97" s="98" t="s">
        <v>25844</v>
      </c>
      <c r="B97" s="98" t="s">
        <v>25845</v>
      </c>
      <c r="C97" s="100">
        <v>850</v>
      </c>
      <c r="D97" s="98" t="s">
        <v>25846</v>
      </c>
      <c r="E97" s="98" t="s">
        <v>25847</v>
      </c>
      <c r="F97" s="104">
        <v>45290</v>
      </c>
      <c r="G97" s="104">
        <v>45689</v>
      </c>
      <c r="H97" s="104">
        <v>45930</v>
      </c>
      <c r="J97" s="101">
        <v>1435</v>
      </c>
      <c r="K97" s="98" t="s">
        <v>25848</v>
      </c>
      <c r="L97" s="98" t="s">
        <v>25849</v>
      </c>
      <c r="M97" s="98" t="s">
        <v>25850</v>
      </c>
      <c r="N97" s="98" t="s">
        <v>25851</v>
      </c>
      <c r="O97" s="101">
        <v>25</v>
      </c>
      <c r="P97" s="101">
        <v>25</v>
      </c>
      <c r="Q97" s="101">
        <v>0</v>
      </c>
      <c r="R97" s="101">
        <v>200</v>
      </c>
    </row>
    <row r="98">
      <c r="L98" s="98" t="s">
        <v>25852</v>
      </c>
      <c r="M98" s="98" t="s">
        <v>25853</v>
      </c>
      <c r="N98" s="98" t="s">
        <v>25854</v>
      </c>
      <c r="O98" s="101">
        <v>1444</v>
      </c>
      <c r="P98" s="101">
        <v>1444</v>
      </c>
    </row>
    <row r="99">
      <c r="L99" s="98" t="s">
        <v>25855</v>
      </c>
      <c r="M99" s="98" t="s">
        <v>25856</v>
      </c>
      <c r="N99" s="98" t="s">
        <v>25857</v>
      </c>
      <c r="O99" s="101">
        <v>25</v>
      </c>
      <c r="P99" s="101">
        <v>0</v>
      </c>
    </row>
    <row r="100">
      <c r="K100" s="96" t="s">
        <v>25858</v>
      </c>
      <c r="O100" s="85">
        <f>SUM(O97:O99)</f>
      </c>
      <c r="P100" s="85">
        <f>SUM(P97:P99)</f>
      </c>
    </row>
    <row r="101">
      <c r="A101" s="98" t="s">
        <v>25859</v>
      </c>
      <c r="B101" s="98" t="s">
        <v>25860</v>
      </c>
      <c r="C101" s="100">
        <v>850</v>
      </c>
      <c r="D101" s="98" t="s">
        <v>25861</v>
      </c>
      <c r="E101" s="98" t="s">
        <v>25862</v>
      </c>
      <c r="F101" s="104">
        <v>44742</v>
      </c>
      <c r="G101" s="104">
        <v>45658</v>
      </c>
      <c r="H101" s="104">
        <v>46022</v>
      </c>
      <c r="J101" s="101">
        <v>1470</v>
      </c>
      <c r="K101" s="98" t="s">
        <v>25863</v>
      </c>
      <c r="L101" s="98" t="s">
        <v>25864</v>
      </c>
      <c r="M101" s="98" t="s">
        <v>25865</v>
      </c>
      <c r="N101" s="98" t="s">
        <v>25866</v>
      </c>
      <c r="O101" s="101">
        <v>1470</v>
      </c>
      <c r="P101" s="101">
        <v>1470</v>
      </c>
      <c r="Q101" s="101">
        <v>0</v>
      </c>
      <c r="R101" s="101">
        <v>200</v>
      </c>
    </row>
    <row r="102">
      <c r="K102" s="96" t="s">
        <v>25867</v>
      </c>
      <c r="O102" s="85">
        <f>SUM(O101:O101)</f>
      </c>
      <c r="P102" s="85">
        <f>SUM(P101:P101)</f>
      </c>
    </row>
    <row r="103">
      <c r="A103" s="98" t="s">
        <v>25868</v>
      </c>
      <c r="B103" s="98" t="s">
        <v>25869</v>
      </c>
      <c r="C103" s="100">
        <v>850</v>
      </c>
      <c r="D103" s="98" t="s">
        <v>25870</v>
      </c>
      <c r="E103" s="98" t="s">
        <v>25871</v>
      </c>
      <c r="F103" s="104">
        <v>45374</v>
      </c>
      <c r="G103" s="104">
        <v>45374</v>
      </c>
      <c r="H103" s="104">
        <v>45838</v>
      </c>
      <c r="J103" s="101">
        <v>1425</v>
      </c>
      <c r="K103" s="98" t="s">
        <v>25872</v>
      </c>
      <c r="L103" s="98" t="s">
        <v>25873</v>
      </c>
      <c r="M103" s="98" t="s">
        <v>25874</v>
      </c>
      <c r="N103" s="98" t="s">
        <v>25875</v>
      </c>
      <c r="O103" s="101">
        <v>5</v>
      </c>
      <c r="P103" s="101">
        <v>5</v>
      </c>
      <c r="Q103" s="101">
        <v>0</v>
      </c>
      <c r="R103" s="101">
        <v>200</v>
      </c>
    </row>
    <row r="104">
      <c r="L104" s="98" t="s">
        <v>25876</v>
      </c>
      <c r="M104" s="98" t="s">
        <v>25877</v>
      </c>
      <c r="N104" s="98" t="s">
        <v>25878</v>
      </c>
      <c r="O104" s="101">
        <v>1400</v>
      </c>
      <c r="P104" s="101">
        <v>1400</v>
      </c>
    </row>
    <row r="105">
      <c r="K105" s="96" t="s">
        <v>25879</v>
      </c>
      <c r="O105" s="85">
        <f>SUM(O103:O104)</f>
      </c>
      <c r="P105" s="85">
        <f>SUM(P103:P104)</f>
      </c>
    </row>
    <row r="106">
      <c r="A106" s="98" t="s">
        <v>25880</v>
      </c>
      <c r="B106" s="98" t="s">
        <v>25881</v>
      </c>
      <c r="C106" s="100">
        <v>850</v>
      </c>
      <c r="D106" s="98" t="s">
        <v>25882</v>
      </c>
      <c r="E106" s="98" t="s">
        <v>25883</v>
      </c>
      <c r="F106" s="104">
        <v>45558</v>
      </c>
      <c r="G106" s="104">
        <v>45558</v>
      </c>
      <c r="H106" s="104">
        <v>46022</v>
      </c>
      <c r="J106" s="101">
        <v>1208</v>
      </c>
      <c r="K106" s="98" t="s">
        <v>25884</v>
      </c>
      <c r="L106" s="98" t="s">
        <v>25885</v>
      </c>
      <c r="M106" s="98" t="s">
        <v>25886</v>
      </c>
      <c r="N106" s="98" t="s">
        <v>25887</v>
      </c>
      <c r="O106" s="101">
        <v>5</v>
      </c>
      <c r="P106" s="101">
        <v>5</v>
      </c>
      <c r="Q106" s="101">
        <v>0</v>
      </c>
      <c r="R106" s="101">
        <v>1193</v>
      </c>
    </row>
    <row r="107">
      <c r="L107" s="98" t="s">
        <v>25888</v>
      </c>
      <c r="M107" s="98" t="s">
        <v>25889</v>
      </c>
      <c r="N107" s="98" t="s">
        <v>25890</v>
      </c>
      <c r="O107" s="101">
        <v>1188</v>
      </c>
      <c r="P107" s="101">
        <v>1188</v>
      </c>
    </row>
    <row r="108">
      <c r="K108" s="96" t="s">
        <v>25891</v>
      </c>
      <c r="O108" s="85">
        <f>SUM(O106:O107)</f>
      </c>
      <c r="P108" s="85">
        <f>SUM(P106:P107)</f>
      </c>
    </row>
    <row r="109">
      <c r="A109" s="98" t="s">
        <v>25892</v>
      </c>
      <c r="B109" s="98" t="s">
        <v>25893</v>
      </c>
      <c r="C109" s="100">
        <v>850</v>
      </c>
      <c r="D109" s="98" t="s">
        <v>25894</v>
      </c>
      <c r="E109" s="98" t="s">
        <v>25895</v>
      </c>
      <c r="F109" s="104">
        <v>45010</v>
      </c>
      <c r="G109" s="104">
        <v>45383</v>
      </c>
      <c r="H109" s="104">
        <v>45777</v>
      </c>
      <c r="J109" s="101">
        <v>1415</v>
      </c>
      <c r="K109" s="98" t="s">
        <v>25896</v>
      </c>
      <c r="L109" s="98" t="s">
        <v>25897</v>
      </c>
      <c r="M109" s="98" t="s">
        <v>25898</v>
      </c>
      <c r="N109" s="98" t="s">
        <v>25899</v>
      </c>
      <c r="O109" s="101">
        <v>1415</v>
      </c>
      <c r="P109" s="101">
        <v>1415</v>
      </c>
      <c r="Q109" s="101">
        <v>0</v>
      </c>
      <c r="R109" s="101">
        <v>200</v>
      </c>
    </row>
    <row r="110">
      <c r="L110" s="98" t="s">
        <v>25900</v>
      </c>
      <c r="M110" s="98" t="s">
        <v>25901</v>
      </c>
      <c r="N110" s="98" t="s">
        <v>25902</v>
      </c>
      <c r="O110" s="101">
        <v>-43</v>
      </c>
      <c r="P110" s="101">
        <v>-43</v>
      </c>
    </row>
    <row r="111">
      <c r="L111" s="98" t="s">
        <v>25903</v>
      </c>
      <c r="M111" s="98" t="s">
        <v>25904</v>
      </c>
      <c r="N111" s="98" t="s">
        <v>25905</v>
      </c>
      <c r="O111" s="101">
        <v>25</v>
      </c>
      <c r="P111" s="101">
        <v>0</v>
      </c>
    </row>
    <row r="112">
      <c r="K112" s="96" t="s">
        <v>25906</v>
      </c>
      <c r="O112" s="85">
        <f>SUM(O109:O111)</f>
      </c>
      <c r="P112" s="85">
        <f>SUM(P109:P111)</f>
      </c>
    </row>
    <row r="113">
      <c r="A113" s="98" t="s">
        <v>25907</v>
      </c>
      <c r="B113" s="98" t="s">
        <v>25908</v>
      </c>
      <c r="C113" s="100">
        <v>850</v>
      </c>
      <c r="D113" s="98" t="s">
        <v>25909</v>
      </c>
      <c r="E113" s="98" t="s">
        <v>25910</v>
      </c>
      <c r="F113" s="104">
        <v>45541</v>
      </c>
      <c r="G113" s="104">
        <v>45541</v>
      </c>
      <c r="H113" s="104">
        <v>46022</v>
      </c>
      <c r="J113" s="101">
        <v>1199</v>
      </c>
      <c r="K113" s="98" t="s">
        <v>25911</v>
      </c>
      <c r="L113" s="98" t="s">
        <v>25912</v>
      </c>
      <c r="M113" s="98" t="s">
        <v>25913</v>
      </c>
      <c r="N113" s="98" t="s">
        <v>25914</v>
      </c>
      <c r="O113" s="101">
        <v>5</v>
      </c>
      <c r="P113" s="101">
        <v>5</v>
      </c>
      <c r="Q113" s="101">
        <v>0</v>
      </c>
      <c r="R113" s="101">
        <v>1198</v>
      </c>
    </row>
    <row r="114">
      <c r="L114" s="98" t="s">
        <v>25915</v>
      </c>
      <c r="M114" s="98" t="s">
        <v>25916</v>
      </c>
      <c r="N114" s="98" t="s">
        <v>25917</v>
      </c>
      <c r="O114" s="101">
        <v>1193</v>
      </c>
      <c r="P114" s="101">
        <v>1193</v>
      </c>
    </row>
    <row r="115">
      <c r="K115" s="96" t="s">
        <v>25918</v>
      </c>
      <c r="O115" s="85">
        <f>SUM(O113:O114)</f>
      </c>
      <c r="P115" s="85">
        <f>SUM(P113:P114)</f>
      </c>
    </row>
    <row r="116">
      <c r="A116" s="98" t="s">
        <v>25919</v>
      </c>
      <c r="B116" s="98" t="s">
        <v>25920</v>
      </c>
      <c r="C116" s="100">
        <v>850</v>
      </c>
      <c r="D116" s="98" t="s">
        <v>25921</v>
      </c>
      <c r="E116" s="98" t="s">
        <v>25922</v>
      </c>
      <c r="F116" s="104">
        <v>45654</v>
      </c>
      <c r="G116" s="104">
        <v>45654</v>
      </c>
      <c r="H116" s="104">
        <v>46078</v>
      </c>
      <c r="J116" s="101">
        <v>1410</v>
      </c>
      <c r="K116" s="98" t="s">
        <v>25923</v>
      </c>
      <c r="L116" s="98" t="s">
        <v>25924</v>
      </c>
      <c r="M116" s="98" t="s">
        <v>25925</v>
      </c>
      <c r="N116" s="98" t="s">
        <v>25926</v>
      </c>
      <c r="O116" s="101">
        <v>5</v>
      </c>
      <c r="P116" s="101">
        <v>5</v>
      </c>
      <c r="Q116" s="101">
        <v>0</v>
      </c>
      <c r="R116" s="101">
        <v>200</v>
      </c>
    </row>
    <row r="117">
      <c r="L117" s="98" t="s">
        <v>25927</v>
      </c>
      <c r="M117" s="98" t="s">
        <v>25928</v>
      </c>
      <c r="N117" s="98" t="s">
        <v>25929</v>
      </c>
      <c r="O117" s="101">
        <v>1114</v>
      </c>
      <c r="P117" s="101">
        <v>1114</v>
      </c>
    </row>
    <row r="118">
      <c r="K118" s="96" t="s">
        <v>25930</v>
      </c>
      <c r="O118" s="85">
        <f>SUM(O116:O117)</f>
      </c>
      <c r="P118" s="85">
        <f>SUM(P116:P117)</f>
      </c>
    </row>
    <row r="119">
      <c r="A119" s="98" t="s">
        <v>25931</v>
      </c>
      <c r="B119" s="98" t="s">
        <v>25932</v>
      </c>
      <c r="C119" s="100">
        <v>850</v>
      </c>
      <c r="D119" s="98" t="s">
        <v>25933</v>
      </c>
      <c r="E119" s="98" t="s">
        <v>25934</v>
      </c>
      <c r="F119" s="104">
        <v>45673</v>
      </c>
      <c r="G119" s="104">
        <v>45673</v>
      </c>
      <c r="H119" s="104">
        <v>46127</v>
      </c>
      <c r="J119" s="101">
        <v>1217</v>
      </c>
      <c r="K119" s="98" t="s">
        <v>25935</v>
      </c>
      <c r="L119" s="98" t="s">
        <v>25936</v>
      </c>
      <c r="M119" s="98" t="s">
        <v>25937</v>
      </c>
      <c r="N119" s="98" t="s">
        <v>25938</v>
      </c>
      <c r="O119" s="101">
        <v>25</v>
      </c>
      <c r="P119" s="101">
        <v>100</v>
      </c>
      <c r="Q119" s="101">
        <v>1779.49</v>
      </c>
      <c r="R119" s="101">
        <v>200</v>
      </c>
    </row>
    <row r="120">
      <c r="L120" s="98" t="s">
        <v>25939</v>
      </c>
      <c r="M120" s="98" t="s">
        <v>25940</v>
      </c>
      <c r="N120" s="98" t="s">
        <v>25941</v>
      </c>
      <c r="O120" s="101">
        <v>100</v>
      </c>
      <c r="P120" s="101">
        <v>25</v>
      </c>
    </row>
    <row r="121">
      <c r="L121" s="98" t="s">
        <v>25942</v>
      </c>
      <c r="M121" s="98" t="s">
        <v>25943</v>
      </c>
      <c r="N121" s="98" t="s">
        <v>25944</v>
      </c>
      <c r="O121" s="101">
        <v>1210</v>
      </c>
      <c r="P121" s="101">
        <v>1210</v>
      </c>
    </row>
    <row r="122">
      <c r="L122" s="98" t="s">
        <v>25945</v>
      </c>
      <c r="M122" s="98" t="s">
        <v>25946</v>
      </c>
      <c r="N122" s="98" t="s">
        <v>25947</v>
      </c>
      <c r="O122" s="101">
        <v>119.12</v>
      </c>
      <c r="P122" s="101">
        <v>0</v>
      </c>
    </row>
    <row r="123">
      <c r="L123" s="98" t="s">
        <v>25948</v>
      </c>
      <c r="M123" s="98" t="s">
        <v>25949</v>
      </c>
      <c r="N123" s="98" t="s">
        <v>25950</v>
      </c>
      <c r="O123" s="101">
        <v>25</v>
      </c>
      <c r="P123" s="101">
        <v>0</v>
      </c>
    </row>
    <row r="124">
      <c r="L124" s="98" t="s">
        <v>25951</v>
      </c>
      <c r="M124" s="98" t="s">
        <v>25952</v>
      </c>
      <c r="N124" s="98" t="s">
        <v>25953</v>
      </c>
      <c r="O124" s="101">
        <v>96.540000000000006</v>
      </c>
      <c r="P124" s="101">
        <v>0</v>
      </c>
    </row>
    <row r="125">
      <c r="L125" s="98" t="s">
        <v>25954</v>
      </c>
      <c r="M125" s="98" t="s">
        <v>25955</v>
      </c>
      <c r="N125" s="98" t="s">
        <v>25956</v>
      </c>
      <c r="O125" s="101">
        <v>25</v>
      </c>
      <c r="P125" s="101">
        <v>0</v>
      </c>
    </row>
    <row r="126">
      <c r="L126" s="98" t="s">
        <v>25957</v>
      </c>
      <c r="M126" s="98" t="s">
        <v>25958</v>
      </c>
      <c r="N126" s="98" t="s">
        <v>25959</v>
      </c>
      <c r="O126" s="101">
        <v>133.5</v>
      </c>
      <c r="P126" s="101">
        <v>0</v>
      </c>
    </row>
    <row r="127">
      <c r="K127" s="96" t="s">
        <v>25960</v>
      </c>
      <c r="O127" s="85">
        <f>SUM(O119:O126)</f>
      </c>
      <c r="P127" s="85">
        <f>SUM(P119:P126)</f>
      </c>
    </row>
    <row r="128">
      <c r="A128" s="98" t="s">
        <v>25961</v>
      </c>
      <c r="B128" s="98" t="s">
        <v>25962</v>
      </c>
      <c r="C128" s="100">
        <v>550</v>
      </c>
      <c r="D128" s="98" t="s">
        <v>25963</v>
      </c>
      <c r="E128" s="98" t="s">
        <v>25964</v>
      </c>
      <c r="F128" s="104">
        <v>45667</v>
      </c>
      <c r="G128" s="104">
        <v>45667</v>
      </c>
      <c r="H128" s="104">
        <v>46062</v>
      </c>
      <c r="J128" s="101">
        <v>1004</v>
      </c>
      <c r="K128" s="98" t="s">
        <v>25965</v>
      </c>
      <c r="L128" s="98" t="s">
        <v>25966</v>
      </c>
      <c r="M128" s="98" t="s">
        <v>25967</v>
      </c>
      <c r="N128" s="98" t="s">
        <v>25968</v>
      </c>
      <c r="O128" s="101">
        <v>25</v>
      </c>
      <c r="P128" s="101">
        <v>25</v>
      </c>
      <c r="Q128" s="101">
        <v>0</v>
      </c>
      <c r="R128" s="101">
        <v>908</v>
      </c>
    </row>
    <row r="129">
      <c r="L129" s="98" t="s">
        <v>25969</v>
      </c>
      <c r="M129" s="98" t="s">
        <v>25970</v>
      </c>
      <c r="N129" s="98" t="s">
        <v>25971</v>
      </c>
      <c r="O129" s="101">
        <v>883</v>
      </c>
      <c r="P129" s="101">
        <v>883</v>
      </c>
    </row>
    <row r="130">
      <c r="K130" s="96" t="s">
        <v>25972</v>
      </c>
      <c r="O130" s="85">
        <f>SUM(O128:O129)</f>
      </c>
      <c r="P130" s="85">
        <f>SUM(P128:P129)</f>
      </c>
    </row>
    <row r="131">
      <c r="A131" s="98" t="s">
        <v>25973</v>
      </c>
      <c r="B131" s="98" t="s">
        <v>25974</v>
      </c>
      <c r="C131" s="100">
        <v>550</v>
      </c>
      <c r="D131" s="98" t="s">
        <v>25975</v>
      </c>
      <c r="E131" s="98" t="s">
        <v>25976</v>
      </c>
      <c r="F131" s="104">
        <v>44858</v>
      </c>
      <c r="G131" s="104">
        <v>45261</v>
      </c>
      <c r="H131" s="104">
        <v>45808</v>
      </c>
      <c r="J131" s="101">
        <v>1155</v>
      </c>
      <c r="K131" s="98" t="s">
        <v>25977</v>
      </c>
      <c r="L131" s="98" t="s">
        <v>25978</v>
      </c>
      <c r="M131" s="98" t="s">
        <v>25979</v>
      </c>
      <c r="N131" s="98" t="s">
        <v>25980</v>
      </c>
      <c r="O131" s="101">
        <v>1155</v>
      </c>
      <c r="P131" s="101">
        <v>1155</v>
      </c>
      <c r="Q131" s="101">
        <v>0</v>
      </c>
      <c r="R131" s="101">
        <v>350</v>
      </c>
    </row>
    <row r="132">
      <c r="K132" s="96" t="s">
        <v>25981</v>
      </c>
      <c r="O132" s="85">
        <f>SUM(O131:O131)</f>
      </c>
      <c r="P132" s="85">
        <f>SUM(P131:P131)</f>
      </c>
    </row>
    <row r="133">
      <c r="A133" s="98" t="s">
        <v>25982</v>
      </c>
      <c r="B133" s="98" t="s">
        <v>25983</v>
      </c>
      <c r="C133" s="100">
        <v>850</v>
      </c>
      <c r="D133" s="98" t="s">
        <v>25984</v>
      </c>
      <c r="E133" s="98" t="s">
        <v>25985</v>
      </c>
      <c r="F133" s="104">
        <v>45078</v>
      </c>
      <c r="G133" s="104">
        <v>45444</v>
      </c>
      <c r="H133" s="104">
        <v>45808</v>
      </c>
      <c r="J133" s="101">
        <v>1375</v>
      </c>
      <c r="K133" s="98" t="s">
        <v>25986</v>
      </c>
      <c r="L133" s="98" t="s">
        <v>25987</v>
      </c>
      <c r="M133" s="98" t="s">
        <v>25988</v>
      </c>
      <c r="N133" s="98" t="s">
        <v>25989</v>
      </c>
      <c r="O133" s="101">
        <v>25</v>
      </c>
      <c r="P133" s="101">
        <v>25</v>
      </c>
      <c r="Q133" s="101">
        <v>0</v>
      </c>
      <c r="R133" s="101">
        <v>1375</v>
      </c>
    </row>
    <row r="134">
      <c r="L134" s="98" t="s">
        <v>25990</v>
      </c>
      <c r="M134" s="98" t="s">
        <v>25991</v>
      </c>
      <c r="N134" s="98" t="s">
        <v>25992</v>
      </c>
      <c r="O134" s="101">
        <v>1338</v>
      </c>
      <c r="P134" s="101">
        <v>1338</v>
      </c>
    </row>
    <row r="135">
      <c r="K135" s="96" t="s">
        <v>25993</v>
      </c>
      <c r="O135" s="85">
        <f>SUM(O133:O134)</f>
      </c>
      <c r="P135" s="85">
        <f>SUM(P133:P134)</f>
      </c>
    </row>
    <row r="136">
      <c r="A136" s="98" t="s">
        <v>25994</v>
      </c>
      <c r="B136" s="98" t="s">
        <v>25995</v>
      </c>
      <c r="C136" s="100">
        <v>550</v>
      </c>
      <c r="D136" s="98" t="s">
        <v>25996</v>
      </c>
      <c r="E136" s="98" t="s">
        <v>25997</v>
      </c>
      <c r="F136" s="104">
        <v>44814</v>
      </c>
      <c r="G136" s="104">
        <v>45717</v>
      </c>
      <c r="H136" s="104">
        <v>46081</v>
      </c>
      <c r="J136" s="101">
        <v>1160</v>
      </c>
      <c r="K136" s="98" t="s">
        <v>25998</v>
      </c>
      <c r="L136" s="98" t="s">
        <v>25999</v>
      </c>
      <c r="M136" s="98" t="s">
        <v>26000</v>
      </c>
      <c r="N136" s="98" t="s">
        <v>26001</v>
      </c>
      <c r="O136" s="101">
        <v>25</v>
      </c>
      <c r="P136" s="101">
        <v>25</v>
      </c>
      <c r="Q136" s="101">
        <v>0</v>
      </c>
      <c r="R136" s="101">
        <v>1300</v>
      </c>
    </row>
    <row r="137">
      <c r="L137" s="98" t="s">
        <v>26002</v>
      </c>
      <c r="M137" s="98" t="s">
        <v>26003</v>
      </c>
      <c r="N137" s="98" t="s">
        <v>26004</v>
      </c>
      <c r="O137" s="101">
        <v>1125</v>
      </c>
      <c r="P137" s="101">
        <v>1125</v>
      </c>
    </row>
    <row r="138">
      <c r="K138" s="96" t="s">
        <v>26005</v>
      </c>
      <c r="O138" s="85">
        <f>SUM(O136:O137)</f>
      </c>
      <c r="P138" s="85">
        <f>SUM(P136:P137)</f>
      </c>
    </row>
    <row r="139">
      <c r="A139" s="98" t="s">
        <v>26006</v>
      </c>
      <c r="B139" s="98" t="s">
        <v>26007</v>
      </c>
      <c r="C139" s="100">
        <v>550</v>
      </c>
      <c r="D139" s="98" t="s">
        <v>26008</v>
      </c>
      <c r="E139" s="98" t="s">
        <v>26009</v>
      </c>
      <c r="F139" s="104">
        <v>43687</v>
      </c>
      <c r="G139" s="104">
        <v>45717</v>
      </c>
      <c r="H139" s="104">
        <v>46081</v>
      </c>
      <c r="J139" s="101">
        <v>908</v>
      </c>
      <c r="K139" s="98" t="s">
        <v>26010</v>
      </c>
      <c r="L139" s="98" t="s">
        <v>26011</v>
      </c>
      <c r="M139" s="98" t="s">
        <v>26012</v>
      </c>
      <c r="N139" s="98" t="s">
        <v>26013</v>
      </c>
      <c r="O139" s="101">
        <v>25</v>
      </c>
      <c r="P139" s="101">
        <v>25</v>
      </c>
      <c r="Q139" s="101">
        <v>0</v>
      </c>
      <c r="R139" s="101">
        <v>970</v>
      </c>
    </row>
    <row r="140">
      <c r="L140" s="98" t="s">
        <v>26014</v>
      </c>
      <c r="M140" s="98" t="s">
        <v>26015</v>
      </c>
      <c r="N140" s="98" t="s">
        <v>26016</v>
      </c>
      <c r="O140" s="101">
        <v>995</v>
      </c>
      <c r="P140" s="101">
        <v>995</v>
      </c>
    </row>
    <row r="141">
      <c r="K141" s="96" t="s">
        <v>26017</v>
      </c>
      <c r="O141" s="85">
        <f>SUM(O139:O140)</f>
      </c>
      <c r="P141" s="85">
        <f>SUM(P139:P140)</f>
      </c>
    </row>
    <row r="142">
      <c r="A142" s="98" t="s">
        <v>26018</v>
      </c>
      <c r="B142" s="98" t="s">
        <v>26019</v>
      </c>
      <c r="C142" s="100">
        <v>850</v>
      </c>
      <c r="D142" s="98" t="s">
        <v>26020</v>
      </c>
      <c r="E142" s="98" t="s">
        <v>26021</v>
      </c>
      <c r="F142" s="104">
        <v>45541</v>
      </c>
      <c r="G142" s="104">
        <v>45541</v>
      </c>
      <c r="H142" s="104">
        <v>46022</v>
      </c>
      <c r="J142" s="101">
        <v>1199</v>
      </c>
      <c r="K142" s="98" t="s">
        <v>26022</v>
      </c>
      <c r="L142" s="98" t="s">
        <v>26023</v>
      </c>
      <c r="M142" s="98" t="s">
        <v>26024</v>
      </c>
      <c r="N142" s="98" t="s">
        <v>26025</v>
      </c>
      <c r="O142" s="101">
        <v>1194</v>
      </c>
      <c r="P142" s="101">
        <v>1194</v>
      </c>
      <c r="Q142" s="101">
        <v>0</v>
      </c>
      <c r="R142" s="101">
        <v>1194</v>
      </c>
    </row>
    <row r="143">
      <c r="K143" s="96" t="s">
        <v>26026</v>
      </c>
      <c r="O143" s="85">
        <f>SUM(O142:O142)</f>
      </c>
      <c r="P143" s="85">
        <f>SUM(P142:P142)</f>
      </c>
    </row>
    <row r="144">
      <c r="A144" s="98" t="s">
        <v>26027</v>
      </c>
      <c r="B144" s="98" t="s">
        <v>26028</v>
      </c>
      <c r="C144" s="100">
        <v>550</v>
      </c>
      <c r="D144" s="98" t="s">
        <v>26029</v>
      </c>
      <c r="E144" s="98" t="s">
        <v>26030</v>
      </c>
      <c r="F144" s="104">
        <v>45136</v>
      </c>
      <c r="G144" s="104">
        <v>45505</v>
      </c>
      <c r="H144" s="104">
        <v>45869</v>
      </c>
      <c r="J144" s="101">
        <v>1135</v>
      </c>
      <c r="K144" s="98" t="s">
        <v>26031</v>
      </c>
      <c r="L144" s="98" t="s">
        <v>26032</v>
      </c>
      <c r="M144" s="98" t="s">
        <v>26033</v>
      </c>
      <c r="N144" s="98" t="s">
        <v>26034</v>
      </c>
      <c r="O144" s="101">
        <v>5</v>
      </c>
      <c r="P144" s="101">
        <v>5</v>
      </c>
      <c r="Q144" s="101">
        <v>0</v>
      </c>
      <c r="R144" s="101">
        <v>1135</v>
      </c>
    </row>
    <row r="145">
      <c r="L145" s="98" t="s">
        <v>26035</v>
      </c>
      <c r="M145" s="98" t="s">
        <v>26036</v>
      </c>
      <c r="N145" s="98" t="s">
        <v>26037</v>
      </c>
      <c r="O145" s="101">
        <v>980</v>
      </c>
      <c r="P145" s="101">
        <v>980</v>
      </c>
    </row>
    <row r="146">
      <c r="K146" s="96" t="s">
        <v>26038</v>
      </c>
      <c r="O146" s="85">
        <f>SUM(O144:O145)</f>
      </c>
      <c r="P146" s="85">
        <f>SUM(P144:P145)</f>
      </c>
    </row>
    <row r="147">
      <c r="A147" s="98" t="s">
        <v>26039</v>
      </c>
      <c r="B147" s="98" t="s">
        <v>26040</v>
      </c>
      <c r="C147" s="100">
        <v>550</v>
      </c>
      <c r="D147" s="98" t="s">
        <v>26041</v>
      </c>
      <c r="E147" s="98" t="s">
        <v>26042</v>
      </c>
      <c r="F147" s="104">
        <v>45268</v>
      </c>
      <c r="G147" s="104">
        <v>45689</v>
      </c>
      <c r="H147" s="104">
        <v>46081</v>
      </c>
      <c r="J147" s="101">
        <v>1050</v>
      </c>
      <c r="K147" s="98" t="s">
        <v>26043</v>
      </c>
      <c r="L147" s="98" t="s">
        <v>26044</v>
      </c>
      <c r="M147" s="98" t="s">
        <v>26045</v>
      </c>
      <c r="N147" s="98" t="s">
        <v>26046</v>
      </c>
      <c r="O147" s="101">
        <v>5</v>
      </c>
      <c r="P147" s="101">
        <v>5</v>
      </c>
      <c r="Q147" s="101">
        <v>0</v>
      </c>
      <c r="R147" s="101">
        <v>150</v>
      </c>
    </row>
    <row r="148">
      <c r="L148" s="98" t="s">
        <v>26047</v>
      </c>
      <c r="M148" s="98" t="s">
        <v>26048</v>
      </c>
      <c r="N148" s="98" t="s">
        <v>26049</v>
      </c>
      <c r="O148" s="101">
        <v>1036</v>
      </c>
      <c r="P148" s="101">
        <v>1036</v>
      </c>
    </row>
    <row r="149">
      <c r="K149" s="96" t="s">
        <v>26050</v>
      </c>
      <c r="O149" s="85">
        <f>SUM(O147:O148)</f>
      </c>
      <c r="P149" s="85">
        <f>SUM(P147:P148)</f>
      </c>
    </row>
    <row r="150">
      <c r="A150" s="98" t="s">
        <v>26051</v>
      </c>
      <c r="B150" s="98" t="s">
        <v>26052</v>
      </c>
      <c r="C150" s="100">
        <v>850</v>
      </c>
      <c r="D150" s="98" t="s">
        <v>26053</v>
      </c>
      <c r="E150" s="98" t="s">
        <v>26054</v>
      </c>
      <c r="F150" s="104">
        <v>45740</v>
      </c>
      <c r="G150" s="104">
        <v>45740</v>
      </c>
      <c r="H150" s="104">
        <v>46104</v>
      </c>
      <c r="J150" s="101">
        <v>1225</v>
      </c>
      <c r="K150" s="98" t="s">
        <v>26055</v>
      </c>
      <c r="L150" s="98" t="s">
        <v>26056</v>
      </c>
      <c r="M150" s="98" t="s">
        <v>26057</v>
      </c>
      <c r="N150" s="98" t="s">
        <v>26058</v>
      </c>
      <c r="O150" s="101">
        <v>1225</v>
      </c>
      <c r="P150" s="101">
        <v>1225</v>
      </c>
      <c r="Q150" s="101">
        <v>0</v>
      </c>
      <c r="R150" s="101">
        <v>1425</v>
      </c>
    </row>
    <row r="151">
      <c r="L151" s="98" t="s">
        <v>26059</v>
      </c>
      <c r="M151" s="98" t="s">
        <v>26060</v>
      </c>
      <c r="N151" s="98" t="s">
        <v>26061</v>
      </c>
      <c r="O151" s="101">
        <v>-1225</v>
      </c>
      <c r="P151" s="101">
        <v>0</v>
      </c>
    </row>
    <row r="152">
      <c r="K152" s="96" t="s">
        <v>26062</v>
      </c>
      <c r="O152" s="85">
        <f>SUM(O150:O151)</f>
      </c>
      <c r="P152" s="85">
        <f>SUM(P150:P151)</f>
      </c>
    </row>
    <row r="153">
      <c r="A153" s="98" t="s">
        <v>26063</v>
      </c>
      <c r="B153" s="98" t="s">
        <v>26064</v>
      </c>
      <c r="C153" s="100">
        <v>550</v>
      </c>
      <c r="D153" s="98" t="s">
        <v>26065</v>
      </c>
      <c r="E153" s="98" t="s">
        <v>26066</v>
      </c>
      <c r="J153" s="101">
        <v>908</v>
      </c>
      <c r="K153" s="98" t="s">
        <v>26067</v>
      </c>
      <c r="L153" s="98" t="s">
        <v>26067</v>
      </c>
      <c r="O153" s="101">
        <v>0</v>
      </c>
      <c r="P153" s="101">
        <v>0</v>
      </c>
      <c r="R153" s="101">
        <v>0</v>
      </c>
    </row>
    <row r="154">
      <c r="K154" s="96" t="s">
        <v>26068</v>
      </c>
      <c r="O154" s="85">
        <f>SUM(O153:O153)</f>
      </c>
      <c r="P154" s="85">
        <f>SUM(P153:P153)</f>
      </c>
    </row>
    <row r="155">
      <c r="A155" s="98" t="s">
        <v>26069</v>
      </c>
      <c r="B155" s="98" t="s">
        <v>26070</v>
      </c>
      <c r="C155" s="100">
        <v>550</v>
      </c>
      <c r="D155" s="98" t="s">
        <v>26071</v>
      </c>
      <c r="E155" s="98" t="s">
        <v>26072</v>
      </c>
      <c r="F155" s="104">
        <v>44622</v>
      </c>
      <c r="G155" s="104">
        <v>45383</v>
      </c>
      <c r="H155" s="104">
        <v>45777</v>
      </c>
      <c r="J155" s="101">
        <v>1000</v>
      </c>
      <c r="K155" s="98" t="s">
        <v>26073</v>
      </c>
      <c r="L155" s="98" t="s">
        <v>26074</v>
      </c>
      <c r="M155" s="98" t="s">
        <v>26075</v>
      </c>
      <c r="N155" s="98" t="s">
        <v>26076</v>
      </c>
      <c r="O155" s="101">
        <v>5</v>
      </c>
      <c r="P155" s="101">
        <v>5</v>
      </c>
      <c r="Q155" s="101">
        <v>0</v>
      </c>
      <c r="R155" s="101">
        <v>500</v>
      </c>
    </row>
    <row r="156">
      <c r="L156" s="98" t="s">
        <v>26077</v>
      </c>
      <c r="M156" s="98" t="s">
        <v>26078</v>
      </c>
      <c r="N156" s="98" t="s">
        <v>26079</v>
      </c>
      <c r="O156" s="101">
        <v>1069</v>
      </c>
      <c r="P156" s="101">
        <v>1069</v>
      </c>
    </row>
    <row r="157">
      <c r="K157" s="96" t="s">
        <v>26080</v>
      </c>
      <c r="O157" s="85">
        <f>SUM(O155:O156)</f>
      </c>
      <c r="P157" s="85">
        <f>SUM(P155:P156)</f>
      </c>
    </row>
    <row r="158">
      <c r="A158" s="98" t="s">
        <v>26081</v>
      </c>
      <c r="B158" s="98" t="s">
        <v>26082</v>
      </c>
      <c r="C158" s="100">
        <v>850</v>
      </c>
      <c r="D158" s="98" t="s">
        <v>26083</v>
      </c>
      <c r="E158" s="98" t="s">
        <v>26084</v>
      </c>
      <c r="F158" s="104">
        <v>45296</v>
      </c>
      <c r="G158" s="104">
        <v>45296</v>
      </c>
      <c r="H158" s="104">
        <v>45777</v>
      </c>
      <c r="I158" s="104">
        <v>45777</v>
      </c>
      <c r="J158" s="101">
        <v>1339</v>
      </c>
      <c r="K158" s="98" t="s">
        <v>26085</v>
      </c>
      <c r="L158" s="98" t="s">
        <v>26086</v>
      </c>
      <c r="M158" s="98" t="s">
        <v>26087</v>
      </c>
      <c r="N158" s="98" t="s">
        <v>26088</v>
      </c>
      <c r="O158" s="101">
        <v>25</v>
      </c>
      <c r="P158" s="101">
        <v>25</v>
      </c>
      <c r="Q158" s="101">
        <v>0</v>
      </c>
      <c r="R158" s="101">
        <v>1405</v>
      </c>
    </row>
    <row r="159">
      <c r="L159" s="98" t="s">
        <v>26089</v>
      </c>
      <c r="M159" s="98" t="s">
        <v>26090</v>
      </c>
      <c r="N159" s="98" t="s">
        <v>26091</v>
      </c>
      <c r="O159" s="101">
        <v>1380</v>
      </c>
      <c r="P159" s="101">
        <v>1380</v>
      </c>
    </row>
    <row r="160">
      <c r="K160" s="96" t="s">
        <v>26092</v>
      </c>
      <c r="O160" s="85">
        <f>SUM(O158:O159)</f>
      </c>
      <c r="P160" s="85">
        <f>SUM(P158:P159)</f>
      </c>
    </row>
    <row r="161">
      <c r="A161" s="98" t="s">
        <v>26093</v>
      </c>
      <c r="B161" s="98" t="s">
        <v>26094</v>
      </c>
      <c r="C161" s="100">
        <v>850</v>
      </c>
      <c r="D161" s="98" t="s">
        <v>26095</v>
      </c>
      <c r="E161" s="98" t="s">
        <v>26096</v>
      </c>
      <c r="F161" s="104">
        <v>38199</v>
      </c>
      <c r="G161" s="104">
        <v>45627</v>
      </c>
      <c r="H161" s="104">
        <v>45991</v>
      </c>
      <c r="J161" s="101">
        <v>1073</v>
      </c>
      <c r="K161" s="98" t="s">
        <v>26097</v>
      </c>
      <c r="L161" s="98" t="s">
        <v>26098</v>
      </c>
      <c r="M161" s="98" t="s">
        <v>26099</v>
      </c>
      <c r="N161" s="98" t="s">
        <v>26100</v>
      </c>
      <c r="O161" s="101">
        <v>1200</v>
      </c>
      <c r="P161" s="101">
        <v>1200</v>
      </c>
      <c r="Q161" s="101">
        <v>0</v>
      </c>
      <c r="R161" s="101">
        <v>400</v>
      </c>
    </row>
    <row r="162">
      <c r="K162" s="96" t="s">
        <v>26101</v>
      </c>
      <c r="O162" s="85">
        <f>SUM(O161:O161)</f>
      </c>
      <c r="P162" s="85">
        <f>SUM(P161:P161)</f>
      </c>
    </row>
    <row r="163">
      <c r="A163" s="98" t="s">
        <v>26102</v>
      </c>
      <c r="B163" s="98" t="s">
        <v>26103</v>
      </c>
      <c r="C163" s="100">
        <v>850</v>
      </c>
      <c r="D163" s="98" t="s">
        <v>26104</v>
      </c>
      <c r="E163" s="98" t="s">
        <v>26105</v>
      </c>
      <c r="F163" s="104">
        <v>45196</v>
      </c>
      <c r="G163" s="104">
        <v>45597</v>
      </c>
      <c r="H163" s="104">
        <v>45961</v>
      </c>
      <c r="J163" s="101">
        <v>1415</v>
      </c>
      <c r="K163" s="98" t="s">
        <v>26106</v>
      </c>
      <c r="L163" s="98" t="s">
        <v>26107</v>
      </c>
      <c r="M163" s="98" t="s">
        <v>26108</v>
      </c>
      <c r="N163" s="98" t="s">
        <v>26109</v>
      </c>
      <c r="O163" s="101">
        <v>25</v>
      </c>
      <c r="P163" s="101">
        <v>25</v>
      </c>
      <c r="Q163" s="101">
        <v>0</v>
      </c>
      <c r="R163" s="101">
        <v>200</v>
      </c>
    </row>
    <row r="164">
      <c r="L164" s="98" t="s">
        <v>26110</v>
      </c>
      <c r="M164" s="98" t="s">
        <v>26111</v>
      </c>
      <c r="N164" s="98" t="s">
        <v>26112</v>
      </c>
      <c r="O164" s="101">
        <v>1190</v>
      </c>
      <c r="P164" s="101">
        <v>1190</v>
      </c>
    </row>
    <row r="165">
      <c r="L165" s="98" t="s">
        <v>26113</v>
      </c>
      <c r="M165" s="98" t="s">
        <v>26114</v>
      </c>
      <c r="N165" s="98" t="s">
        <v>26115</v>
      </c>
      <c r="O165" s="101">
        <v>-37</v>
      </c>
      <c r="P165" s="101">
        <v>-37</v>
      </c>
    </row>
    <row r="166">
      <c r="K166" s="96" t="s">
        <v>26116</v>
      </c>
      <c r="O166" s="85">
        <f>SUM(O163:O165)</f>
      </c>
      <c r="P166" s="85">
        <f>SUM(P163:P165)</f>
      </c>
    </row>
    <row r="167">
      <c r="A167" s="98" t="s">
        <v>26117</v>
      </c>
      <c r="B167" s="98" t="s">
        <v>26118</v>
      </c>
      <c r="C167" s="100">
        <v>850</v>
      </c>
      <c r="D167" s="98" t="s">
        <v>26119</v>
      </c>
      <c r="E167" s="98" t="s">
        <v>26120</v>
      </c>
      <c r="F167" s="104">
        <v>45580</v>
      </c>
      <c r="G167" s="104">
        <v>45580</v>
      </c>
      <c r="H167" s="104">
        <v>46053</v>
      </c>
      <c r="J167" s="101">
        <v>1217</v>
      </c>
      <c r="K167" s="98" t="s">
        <v>26121</v>
      </c>
      <c r="L167" s="98" t="s">
        <v>26122</v>
      </c>
      <c r="M167" s="98" t="s">
        <v>26123</v>
      </c>
      <c r="N167" s="98" t="s">
        <v>26124</v>
      </c>
      <c r="O167" s="101">
        <v>1198</v>
      </c>
      <c r="P167" s="101">
        <v>1198</v>
      </c>
      <c r="Q167" s="101">
        <v>0</v>
      </c>
      <c r="R167" s="101">
        <v>1298</v>
      </c>
    </row>
    <row r="168">
      <c r="K168" s="96" t="s">
        <v>26125</v>
      </c>
      <c r="O168" s="85">
        <f>SUM(O167:O167)</f>
      </c>
      <c r="P168" s="85">
        <f>SUM(P167:P167)</f>
      </c>
    </row>
    <row r="169">
      <c r="A169" s="98" t="s">
        <v>26126</v>
      </c>
      <c r="B169" s="98" t="s">
        <v>26127</v>
      </c>
      <c r="C169" s="100">
        <v>850</v>
      </c>
      <c r="D169" s="98" t="s">
        <v>26128</v>
      </c>
      <c r="E169" s="98" t="s">
        <v>26129</v>
      </c>
      <c r="F169" s="104">
        <v>45517</v>
      </c>
      <c r="G169" s="104">
        <v>45517</v>
      </c>
      <c r="H169" s="104">
        <v>45900</v>
      </c>
      <c r="J169" s="101">
        <v>1356</v>
      </c>
      <c r="K169" s="98" t="s">
        <v>26130</v>
      </c>
      <c r="L169" s="98" t="s">
        <v>26131</v>
      </c>
      <c r="M169" s="98" t="s">
        <v>26132</v>
      </c>
      <c r="N169" s="98" t="s">
        <v>26133</v>
      </c>
      <c r="O169" s="101">
        <v>25</v>
      </c>
      <c r="P169" s="101">
        <v>0</v>
      </c>
      <c r="Q169" s="101">
        <v>0</v>
      </c>
      <c r="R169" s="101">
        <v>1556</v>
      </c>
    </row>
    <row r="170">
      <c r="L170" s="98" t="s">
        <v>26134</v>
      </c>
      <c r="M170" s="98" t="s">
        <v>26135</v>
      </c>
      <c r="N170" s="98" t="s">
        <v>26136</v>
      </c>
      <c r="O170" s="101">
        <v>100</v>
      </c>
      <c r="P170" s="101">
        <v>125</v>
      </c>
    </row>
    <row r="171">
      <c r="L171" s="98" t="s">
        <v>26137</v>
      </c>
      <c r="M171" s="98" t="s">
        <v>26138</v>
      </c>
      <c r="N171" s="98" t="s">
        <v>26139</v>
      </c>
      <c r="O171" s="101">
        <v>1231</v>
      </c>
      <c r="P171" s="101">
        <v>1231</v>
      </c>
    </row>
    <row r="172">
      <c r="K172" s="96" t="s">
        <v>26140</v>
      </c>
      <c r="O172" s="85">
        <f>SUM(O169:O171)</f>
      </c>
      <c r="P172" s="85">
        <f>SUM(P169:P171)</f>
      </c>
    </row>
    <row r="173">
      <c r="A173" s="98" t="s">
        <v>26141</v>
      </c>
      <c r="B173" s="98" t="s">
        <v>26142</v>
      </c>
      <c r="C173" s="100">
        <v>850</v>
      </c>
      <c r="D173" s="98" t="s">
        <v>26143</v>
      </c>
      <c r="E173" s="98" t="s">
        <v>26144</v>
      </c>
      <c r="F173" s="104">
        <v>45623</v>
      </c>
      <c r="G173" s="104">
        <v>45623</v>
      </c>
      <c r="H173" s="104">
        <v>46079</v>
      </c>
      <c r="J173" s="101">
        <v>1275</v>
      </c>
      <c r="K173" s="98" t="s">
        <v>26145</v>
      </c>
      <c r="L173" s="98" t="s">
        <v>26146</v>
      </c>
      <c r="M173" s="98" t="s">
        <v>26147</v>
      </c>
      <c r="N173" s="98" t="s">
        <v>26148</v>
      </c>
      <c r="O173" s="101">
        <v>25</v>
      </c>
      <c r="P173" s="101">
        <v>25</v>
      </c>
      <c r="Q173" s="101">
        <v>0</v>
      </c>
      <c r="R173" s="101">
        <v>200</v>
      </c>
    </row>
    <row r="174">
      <c r="L174" s="98" t="s">
        <v>26149</v>
      </c>
      <c r="M174" s="98" t="s">
        <v>26150</v>
      </c>
      <c r="N174" s="98" t="s">
        <v>26151</v>
      </c>
      <c r="O174" s="101">
        <v>1199</v>
      </c>
      <c r="P174" s="101">
        <v>1199</v>
      </c>
    </row>
    <row r="175">
      <c r="K175" s="96" t="s">
        <v>26152</v>
      </c>
      <c r="O175" s="85">
        <f>SUM(O173:O174)</f>
      </c>
      <c r="P175" s="85">
        <f>SUM(P173:P174)</f>
      </c>
    </row>
    <row r="176">
      <c r="A176" s="98" t="s">
        <v>26153</v>
      </c>
      <c r="B176" s="98" t="s">
        <v>26154</v>
      </c>
      <c r="C176" s="100">
        <v>850</v>
      </c>
      <c r="D176" s="98" t="s">
        <v>26155</v>
      </c>
      <c r="E176" s="98" t="s">
        <v>26156</v>
      </c>
      <c r="F176" s="104">
        <v>45584</v>
      </c>
      <c r="G176" s="104">
        <v>45584</v>
      </c>
      <c r="H176" s="104">
        <v>46053</v>
      </c>
      <c r="J176" s="101">
        <v>1231</v>
      </c>
      <c r="K176" s="98" t="s">
        <v>26157</v>
      </c>
      <c r="L176" s="98" t="s">
        <v>26158</v>
      </c>
      <c r="M176" s="98" t="s">
        <v>26159</v>
      </c>
      <c r="N176" s="98" t="s">
        <v>26160</v>
      </c>
      <c r="O176" s="101">
        <v>1216</v>
      </c>
      <c r="P176" s="101">
        <v>1216</v>
      </c>
      <c r="Q176" s="101">
        <v>0</v>
      </c>
      <c r="R176" s="101">
        <v>1416</v>
      </c>
    </row>
    <row r="177">
      <c r="K177" s="96" t="s">
        <v>26161</v>
      </c>
      <c r="O177" s="85">
        <f>SUM(O176:O176)</f>
      </c>
      <c r="P177" s="85">
        <f>SUM(P176:P176)</f>
      </c>
    </row>
    <row r="178">
      <c r="A178" s="98" t="s">
        <v>26162</v>
      </c>
      <c r="B178" s="98" t="s">
        <v>26163</v>
      </c>
      <c r="C178" s="100">
        <v>850</v>
      </c>
      <c r="D178" s="98" t="s">
        <v>26164</v>
      </c>
      <c r="E178" s="98" t="s">
        <v>26165</v>
      </c>
      <c r="F178" s="104">
        <v>44044</v>
      </c>
      <c r="G178" s="104">
        <v>45505</v>
      </c>
      <c r="H178" s="104">
        <v>45869</v>
      </c>
      <c r="J178" s="101">
        <v>1078</v>
      </c>
      <c r="K178" s="98" t="s">
        <v>26166</v>
      </c>
      <c r="L178" s="98" t="s">
        <v>26167</v>
      </c>
      <c r="M178" s="98" t="s">
        <v>26168</v>
      </c>
      <c r="N178" s="98" t="s">
        <v>26169</v>
      </c>
      <c r="O178" s="101">
        <v>5</v>
      </c>
      <c r="P178" s="101">
        <v>5</v>
      </c>
      <c r="Q178" s="101">
        <v>0</v>
      </c>
      <c r="R178" s="101">
        <v>850</v>
      </c>
    </row>
    <row r="179">
      <c r="L179" s="98" t="s">
        <v>26170</v>
      </c>
      <c r="M179" s="98" t="s">
        <v>26171</v>
      </c>
      <c r="N179" s="98" t="s">
        <v>26172</v>
      </c>
      <c r="O179" s="101">
        <v>1354</v>
      </c>
      <c r="P179" s="101">
        <v>1354</v>
      </c>
    </row>
    <row r="180">
      <c r="K180" s="96" t="s">
        <v>26173</v>
      </c>
      <c r="O180" s="85">
        <f>SUM(O178:O179)</f>
      </c>
      <c r="P180" s="85">
        <f>SUM(P178:P179)</f>
      </c>
    </row>
    <row r="181">
      <c r="A181" s="98" t="s">
        <v>26174</v>
      </c>
      <c r="B181" s="98" t="s">
        <v>26175</v>
      </c>
      <c r="C181" s="100">
        <v>850</v>
      </c>
      <c r="D181" s="98" t="s">
        <v>26176</v>
      </c>
      <c r="E181" s="98" t="s">
        <v>26177</v>
      </c>
      <c r="F181" s="104">
        <v>45596</v>
      </c>
      <c r="G181" s="104">
        <v>45596</v>
      </c>
      <c r="H181" s="104">
        <v>46053</v>
      </c>
      <c r="J181" s="101">
        <v>1243</v>
      </c>
      <c r="K181" s="98" t="s">
        <v>26178</v>
      </c>
      <c r="L181" s="98" t="s">
        <v>26179</v>
      </c>
      <c r="M181" s="98" t="s">
        <v>26180</v>
      </c>
      <c r="N181" s="98" t="s">
        <v>26181</v>
      </c>
      <c r="O181" s="101">
        <v>5</v>
      </c>
      <c r="P181" s="101">
        <v>5</v>
      </c>
      <c r="Q181" s="101">
        <v>0</v>
      </c>
      <c r="R181" s="101">
        <v>300</v>
      </c>
    </row>
    <row r="182">
      <c r="L182" s="98" t="s">
        <v>26182</v>
      </c>
      <c r="M182" s="98" t="s">
        <v>26183</v>
      </c>
      <c r="N182" s="98" t="s">
        <v>26184</v>
      </c>
      <c r="O182" s="101">
        <v>1219</v>
      </c>
      <c r="P182" s="101">
        <v>1219</v>
      </c>
    </row>
    <row r="183">
      <c r="K183" s="96" t="s">
        <v>26185</v>
      </c>
      <c r="O183" s="85">
        <f>SUM(O181:O182)</f>
      </c>
      <c r="P183" s="85">
        <f>SUM(P181:P182)</f>
      </c>
    </row>
    <row r="184">
      <c r="A184" s="98" t="s">
        <v>26186</v>
      </c>
      <c r="B184" s="98" t="s">
        <v>26187</v>
      </c>
      <c r="C184" s="100">
        <v>850</v>
      </c>
      <c r="D184" s="98" t="s">
        <v>26188</v>
      </c>
      <c r="E184" s="98" t="s">
        <v>26189</v>
      </c>
      <c r="F184" s="104">
        <v>45002</v>
      </c>
      <c r="G184" s="104">
        <v>45413</v>
      </c>
      <c r="H184" s="104">
        <v>45777</v>
      </c>
      <c r="J184" s="101">
        <v>1445</v>
      </c>
      <c r="K184" s="98" t="s">
        <v>26190</v>
      </c>
      <c r="L184" s="98" t="s">
        <v>26191</v>
      </c>
      <c r="M184" s="98" t="s">
        <v>26192</v>
      </c>
      <c r="N184" s="98" t="s">
        <v>26193</v>
      </c>
      <c r="O184" s="101">
        <v>1445</v>
      </c>
      <c r="P184" s="101">
        <v>1445</v>
      </c>
      <c r="Q184" s="101">
        <v>0</v>
      </c>
      <c r="R184" s="101">
        <v>200</v>
      </c>
    </row>
    <row r="185">
      <c r="L185" s="98" t="s">
        <v>26194</v>
      </c>
      <c r="M185" s="98" t="s">
        <v>26195</v>
      </c>
      <c r="N185" s="98" t="s">
        <v>26196</v>
      </c>
      <c r="O185" s="101">
        <v>25</v>
      </c>
      <c r="P185" s="101">
        <v>0</v>
      </c>
    </row>
    <row r="186">
      <c r="K186" s="96" t="s">
        <v>26197</v>
      </c>
      <c r="O186" s="85">
        <f>SUM(O184:O185)</f>
      </c>
      <c r="P186" s="85">
        <f>SUM(P184:P185)</f>
      </c>
    </row>
    <row r="187">
      <c r="A187" s="98" t="s">
        <v>26198</v>
      </c>
      <c r="B187" s="98" t="s">
        <v>26199</v>
      </c>
      <c r="C187" s="100">
        <v>850</v>
      </c>
      <c r="D187" s="98" t="s">
        <v>26200</v>
      </c>
      <c r="E187" s="98" t="s">
        <v>26201</v>
      </c>
      <c r="F187" s="104">
        <v>43605</v>
      </c>
      <c r="G187" s="104">
        <v>45474</v>
      </c>
      <c r="H187" s="104">
        <v>45838</v>
      </c>
      <c r="J187" s="101">
        <v>1078</v>
      </c>
      <c r="K187" s="98" t="s">
        <v>26202</v>
      </c>
      <c r="L187" s="98" t="s">
        <v>26203</v>
      </c>
      <c r="M187" s="98" t="s">
        <v>26204</v>
      </c>
      <c r="N187" s="98" t="s">
        <v>26205</v>
      </c>
      <c r="O187" s="101">
        <v>5</v>
      </c>
      <c r="P187" s="101">
        <v>5</v>
      </c>
      <c r="Q187" s="101">
        <v>0</v>
      </c>
      <c r="R187" s="101">
        <v>500</v>
      </c>
    </row>
    <row r="188">
      <c r="L188" s="98" t="s">
        <v>26206</v>
      </c>
      <c r="M188" s="98" t="s">
        <v>26207</v>
      </c>
      <c r="N188" s="98" t="s">
        <v>26208</v>
      </c>
      <c r="O188" s="101">
        <v>1300</v>
      </c>
      <c r="P188" s="101">
        <v>1300</v>
      </c>
    </row>
    <row r="189">
      <c r="K189" s="96" t="s">
        <v>26209</v>
      </c>
      <c r="O189" s="85">
        <f>SUM(O187:O188)</f>
      </c>
      <c r="P189" s="85">
        <f>SUM(P187:P188)</f>
      </c>
    </row>
    <row r="190">
      <c r="A190" s="98" t="s">
        <v>26210</v>
      </c>
      <c r="B190" s="98" t="s">
        <v>26211</v>
      </c>
      <c r="C190" s="100">
        <v>850</v>
      </c>
      <c r="D190" s="98" t="s">
        <v>26212</v>
      </c>
      <c r="E190" s="98" t="s">
        <v>26213</v>
      </c>
      <c r="F190" s="104">
        <v>45489</v>
      </c>
      <c r="G190" s="104">
        <v>45489</v>
      </c>
      <c r="H190" s="104">
        <v>45930</v>
      </c>
      <c r="J190" s="101">
        <v>1316</v>
      </c>
      <c r="K190" s="98" t="s">
        <v>26214</v>
      </c>
      <c r="L190" s="98" t="s">
        <v>26215</v>
      </c>
      <c r="M190" s="98" t="s">
        <v>26216</v>
      </c>
      <c r="N190" s="98" t="s">
        <v>26217</v>
      </c>
      <c r="O190" s="101">
        <v>5</v>
      </c>
      <c r="P190" s="101">
        <v>5</v>
      </c>
      <c r="Q190" s="101">
        <v>-0.73999999999999999</v>
      </c>
      <c r="R190" s="101">
        <v>1498</v>
      </c>
    </row>
    <row r="191">
      <c r="L191" s="98" t="s">
        <v>26218</v>
      </c>
      <c r="M191" s="98" t="s">
        <v>26219</v>
      </c>
      <c r="N191" s="98" t="s">
        <v>26220</v>
      </c>
      <c r="O191" s="101">
        <v>1293</v>
      </c>
      <c r="P191" s="101">
        <v>1293</v>
      </c>
    </row>
    <row r="192">
      <c r="K192" s="96" t="s">
        <v>26221</v>
      </c>
      <c r="O192" s="85">
        <f>SUM(O190:O191)</f>
      </c>
      <c r="P192" s="85">
        <f>SUM(P190:P191)</f>
      </c>
    </row>
    <row r="193">
      <c r="A193" s="98" t="s">
        <v>26222</v>
      </c>
      <c r="B193" s="98" t="s">
        <v>26223</v>
      </c>
      <c r="C193" s="100">
        <v>850</v>
      </c>
      <c r="D193" s="98" t="s">
        <v>26224</v>
      </c>
      <c r="E193" s="98" t="s">
        <v>26225</v>
      </c>
      <c r="F193" s="104">
        <v>44181</v>
      </c>
      <c r="G193" s="104">
        <v>45474</v>
      </c>
      <c r="H193" s="104">
        <v>45838</v>
      </c>
      <c r="J193" s="101">
        <v>1098</v>
      </c>
      <c r="K193" s="98" t="s">
        <v>26226</v>
      </c>
      <c r="L193" s="98" t="s">
        <v>26227</v>
      </c>
      <c r="M193" s="98" t="s">
        <v>26228</v>
      </c>
      <c r="N193" s="98" t="s">
        <v>26229</v>
      </c>
      <c r="O193" s="101">
        <v>25</v>
      </c>
      <c r="P193" s="101">
        <v>25</v>
      </c>
      <c r="Q193" s="101">
        <v>0</v>
      </c>
      <c r="R193" s="101">
        <v>650</v>
      </c>
    </row>
    <row r="194">
      <c r="L194" s="98" t="s">
        <v>26230</v>
      </c>
      <c r="M194" s="98" t="s">
        <v>26231</v>
      </c>
      <c r="N194" s="98" t="s">
        <v>26232</v>
      </c>
      <c r="O194" s="101">
        <v>1280</v>
      </c>
      <c r="P194" s="101">
        <v>1280</v>
      </c>
    </row>
    <row r="195">
      <c r="K195" s="96" t="s">
        <v>26233</v>
      </c>
      <c r="O195" s="85">
        <f>SUM(O193:O194)</f>
      </c>
      <c r="P195" s="85">
        <f>SUM(P193:P194)</f>
      </c>
    </row>
    <row r="196">
      <c r="A196" s="98" t="s">
        <v>26234</v>
      </c>
      <c r="B196" s="98" t="s">
        <v>26235</v>
      </c>
      <c r="C196" s="100">
        <v>550</v>
      </c>
      <c r="D196" s="98" t="s">
        <v>26236</v>
      </c>
      <c r="E196" s="98" t="s">
        <v>26237</v>
      </c>
      <c r="F196" s="104">
        <v>45527</v>
      </c>
      <c r="G196" s="104">
        <v>45527</v>
      </c>
      <c r="H196" s="104">
        <v>45991</v>
      </c>
      <c r="J196" s="101">
        <v>993</v>
      </c>
      <c r="K196" s="98" t="s">
        <v>26238</v>
      </c>
      <c r="L196" s="98" t="s">
        <v>26239</v>
      </c>
      <c r="M196" s="98" t="s">
        <v>26240</v>
      </c>
      <c r="N196" s="98" t="s">
        <v>26241</v>
      </c>
      <c r="O196" s="101">
        <v>25</v>
      </c>
      <c r="P196" s="101">
        <v>25</v>
      </c>
      <c r="Q196" s="101">
        <v>0</v>
      </c>
      <c r="R196" s="101">
        <v>1184</v>
      </c>
    </row>
    <row r="197">
      <c r="L197" s="98" t="s">
        <v>26242</v>
      </c>
      <c r="M197" s="98" t="s">
        <v>26243</v>
      </c>
      <c r="N197" s="98" t="s">
        <v>26244</v>
      </c>
      <c r="O197" s="101">
        <v>959</v>
      </c>
      <c r="P197" s="101">
        <v>959</v>
      </c>
    </row>
    <row r="198">
      <c r="K198" s="96" t="s">
        <v>26245</v>
      </c>
      <c r="O198" s="85">
        <f>SUM(O196:O197)</f>
      </c>
      <c r="P198" s="85">
        <f>SUM(P196:P197)</f>
      </c>
    </row>
    <row r="199">
      <c r="A199" s="98" t="s">
        <v>26246</v>
      </c>
      <c r="B199" s="98" t="s">
        <v>26247</v>
      </c>
      <c r="C199" s="100">
        <v>550</v>
      </c>
      <c r="D199" s="98" t="s">
        <v>26248</v>
      </c>
      <c r="E199" s="98" t="s">
        <v>26249</v>
      </c>
      <c r="F199" s="104">
        <v>45675</v>
      </c>
      <c r="G199" s="104">
        <v>45675</v>
      </c>
      <c r="H199" s="104">
        <v>46129</v>
      </c>
      <c r="J199" s="101">
        <v>1027</v>
      </c>
      <c r="K199" s="98" t="s">
        <v>26250</v>
      </c>
      <c r="L199" s="98" t="s">
        <v>26251</v>
      </c>
      <c r="M199" s="98" t="s">
        <v>26252</v>
      </c>
      <c r="N199" s="98" t="s">
        <v>26253</v>
      </c>
      <c r="O199" s="101">
        <v>25</v>
      </c>
      <c r="P199" s="101">
        <v>25</v>
      </c>
      <c r="Q199" s="101">
        <v>0</v>
      </c>
      <c r="R199" s="101">
        <v>150</v>
      </c>
    </row>
    <row r="200">
      <c r="L200" s="98" t="s">
        <v>26254</v>
      </c>
      <c r="M200" s="98" t="s">
        <v>26255</v>
      </c>
      <c r="N200" s="98" t="s">
        <v>26256</v>
      </c>
      <c r="O200" s="101">
        <v>855</v>
      </c>
      <c r="P200" s="101">
        <v>855</v>
      </c>
    </row>
    <row r="201">
      <c r="K201" s="96" t="s">
        <v>26257</v>
      </c>
      <c r="O201" s="85">
        <f>SUM(O199:O200)</f>
      </c>
      <c r="P201" s="85">
        <f>SUM(P199:P200)</f>
      </c>
    </row>
    <row r="202">
      <c r="A202" s="98" t="s">
        <v>26258</v>
      </c>
      <c r="B202" s="98" t="s">
        <v>26259</v>
      </c>
      <c r="C202" s="100">
        <v>850</v>
      </c>
      <c r="D202" s="98" t="s">
        <v>26260</v>
      </c>
      <c r="E202" s="98" t="s">
        <v>26261</v>
      </c>
      <c r="F202" s="104">
        <v>43225</v>
      </c>
      <c r="G202" s="104">
        <v>45474</v>
      </c>
      <c r="H202" s="104">
        <v>45838</v>
      </c>
      <c r="J202" s="101">
        <v>1098</v>
      </c>
      <c r="K202" s="98" t="s">
        <v>26262</v>
      </c>
      <c r="L202" s="98" t="s">
        <v>26263</v>
      </c>
      <c r="M202" s="98" t="s">
        <v>26264</v>
      </c>
      <c r="N202" s="98" t="s">
        <v>26265</v>
      </c>
      <c r="O202" s="101">
        <v>25</v>
      </c>
      <c r="P202" s="101">
        <v>25</v>
      </c>
      <c r="Q202" s="101">
        <v>0</v>
      </c>
      <c r="R202" s="101">
        <v>500</v>
      </c>
    </row>
    <row r="203">
      <c r="L203" s="98" t="s">
        <v>26266</v>
      </c>
      <c r="M203" s="98" t="s">
        <v>26267</v>
      </c>
      <c r="N203" s="98" t="s">
        <v>26268</v>
      </c>
      <c r="O203" s="101">
        <v>1260</v>
      </c>
      <c r="P203" s="101">
        <v>1260</v>
      </c>
    </row>
    <row r="204">
      <c r="K204" s="96" t="s">
        <v>26269</v>
      </c>
      <c r="O204" s="85">
        <f>SUM(O202:O203)</f>
      </c>
      <c r="P204" s="85">
        <f>SUM(P202:P203)</f>
      </c>
    </row>
    <row r="205">
      <c r="A205" s="98" t="s">
        <v>26270</v>
      </c>
      <c r="B205" s="98" t="s">
        <v>26271</v>
      </c>
      <c r="C205" s="100">
        <v>550</v>
      </c>
      <c r="D205" s="98" t="s">
        <v>26272</v>
      </c>
      <c r="E205" s="98" t="s">
        <v>26273</v>
      </c>
      <c r="F205" s="104">
        <v>43441</v>
      </c>
      <c r="G205" s="104">
        <v>45566</v>
      </c>
      <c r="H205" s="104">
        <v>45930</v>
      </c>
      <c r="J205" s="101">
        <v>908</v>
      </c>
      <c r="K205" s="98" t="s">
        <v>26274</v>
      </c>
      <c r="L205" s="98" t="s">
        <v>26275</v>
      </c>
      <c r="M205" s="98" t="s">
        <v>26276</v>
      </c>
      <c r="N205" s="98" t="s">
        <v>26277</v>
      </c>
      <c r="O205" s="101">
        <v>25</v>
      </c>
      <c r="P205" s="101">
        <v>25</v>
      </c>
      <c r="Q205" s="101">
        <v>1054.4000000000001</v>
      </c>
      <c r="R205" s="101">
        <v>500</v>
      </c>
    </row>
    <row r="206">
      <c r="L206" s="98" t="s">
        <v>26278</v>
      </c>
      <c r="M206" s="98" t="s">
        <v>26279</v>
      </c>
      <c r="N206" s="98" t="s">
        <v>26280</v>
      </c>
      <c r="O206" s="101">
        <v>959</v>
      </c>
      <c r="P206" s="101">
        <v>959</v>
      </c>
    </row>
    <row r="207">
      <c r="L207" s="98" t="s">
        <v>26281</v>
      </c>
      <c r="M207" s="98" t="s">
        <v>26282</v>
      </c>
      <c r="N207" s="98" t="s">
        <v>26283</v>
      </c>
      <c r="O207" s="101">
        <v>98.400000000000006</v>
      </c>
      <c r="P207" s="101">
        <v>0</v>
      </c>
    </row>
    <row r="208">
      <c r="K208" s="96" t="s">
        <v>26284</v>
      </c>
      <c r="O208" s="85">
        <f>SUM(O205:O207)</f>
      </c>
      <c r="P208" s="85">
        <f>SUM(P205:P207)</f>
      </c>
    </row>
    <row r="209">
      <c r="A209" s="98" t="s">
        <v>26285</v>
      </c>
      <c r="B209" s="98" t="s">
        <v>26286</v>
      </c>
      <c r="C209" s="100">
        <v>550</v>
      </c>
      <c r="D209" s="98" t="s">
        <v>26287</v>
      </c>
      <c r="E209" s="98" t="s">
        <v>26288</v>
      </c>
      <c r="F209" s="104">
        <v>44477</v>
      </c>
      <c r="G209" s="104">
        <v>45413</v>
      </c>
      <c r="H209" s="104">
        <v>45808</v>
      </c>
      <c r="J209" s="101">
        <v>920</v>
      </c>
      <c r="K209" s="98" t="s">
        <v>26289</v>
      </c>
      <c r="L209" s="98" t="s">
        <v>26290</v>
      </c>
      <c r="M209" s="98" t="s">
        <v>26291</v>
      </c>
      <c r="N209" s="98" t="s">
        <v>26292</v>
      </c>
      <c r="O209" s="101">
        <v>25</v>
      </c>
      <c r="P209" s="101">
        <v>25</v>
      </c>
      <c r="Q209" s="101">
        <v>0</v>
      </c>
      <c r="R209" s="101">
        <v>150</v>
      </c>
    </row>
    <row r="210">
      <c r="L210" s="98" t="s">
        <v>26293</v>
      </c>
      <c r="M210" s="98" t="s">
        <v>26294</v>
      </c>
      <c r="N210" s="98" t="s">
        <v>26295</v>
      </c>
      <c r="O210" s="101">
        <v>1005</v>
      </c>
      <c r="P210" s="101">
        <v>1005</v>
      </c>
    </row>
    <row r="211">
      <c r="K211" s="96" t="s">
        <v>26296</v>
      </c>
      <c r="O211" s="85">
        <f>SUM(O209:O210)</f>
      </c>
      <c r="P211" s="85">
        <f>SUM(P209:P210)</f>
      </c>
    </row>
    <row r="212">
      <c r="A212" s="98" t="s">
        <v>26297</v>
      </c>
      <c r="B212" s="98" t="s">
        <v>26298</v>
      </c>
      <c r="C212" s="100">
        <v>850</v>
      </c>
      <c r="D212" s="98" t="s">
        <v>26299</v>
      </c>
      <c r="E212" s="98" t="s">
        <v>26300</v>
      </c>
      <c r="J212" s="101">
        <v>1073</v>
      </c>
      <c r="K212" s="98" t="s">
        <v>26301</v>
      </c>
      <c r="L212" s="98" t="s">
        <v>26301</v>
      </c>
      <c r="O212" s="101">
        <v>0</v>
      </c>
      <c r="P212" s="101">
        <v>0</v>
      </c>
      <c r="R212" s="101">
        <v>0</v>
      </c>
    </row>
    <row r="213">
      <c r="K213" s="96" t="s">
        <v>26302</v>
      </c>
      <c r="O213" s="85">
        <f>SUM(O212:O212)</f>
      </c>
      <c r="P213" s="85">
        <f>SUM(P212:P212)</f>
      </c>
    </row>
    <row r="214">
      <c r="A214" s="98" t="s">
        <v>26303</v>
      </c>
      <c r="B214" s="98" t="s">
        <v>26304</v>
      </c>
      <c r="C214" s="100">
        <v>550</v>
      </c>
      <c r="D214" s="98" t="s">
        <v>26305</v>
      </c>
      <c r="E214" s="98" t="s">
        <v>26306</v>
      </c>
      <c r="F214" s="104">
        <v>45054</v>
      </c>
      <c r="G214" s="104">
        <v>45444</v>
      </c>
      <c r="H214" s="104">
        <v>45808</v>
      </c>
      <c r="I214" s="104">
        <v>45808</v>
      </c>
      <c r="J214" s="101">
        <v>1135</v>
      </c>
      <c r="K214" s="98" t="s">
        <v>26307</v>
      </c>
      <c r="L214" s="98" t="s">
        <v>26308</v>
      </c>
      <c r="M214" s="98" t="s">
        <v>26309</v>
      </c>
      <c r="N214" s="98" t="s">
        <v>26310</v>
      </c>
      <c r="O214" s="101">
        <v>5</v>
      </c>
      <c r="P214" s="101">
        <v>5</v>
      </c>
      <c r="Q214" s="101">
        <v>0</v>
      </c>
      <c r="R214" s="101">
        <v>150</v>
      </c>
    </row>
    <row r="215">
      <c r="L215" s="98" t="s">
        <v>26311</v>
      </c>
      <c r="M215" s="98" t="s">
        <v>26312</v>
      </c>
      <c r="N215" s="98" t="s">
        <v>26313</v>
      </c>
      <c r="O215" s="101">
        <v>1125</v>
      </c>
      <c r="P215" s="101">
        <v>1125</v>
      </c>
    </row>
    <row r="216">
      <c r="K216" s="96" t="s">
        <v>26314</v>
      </c>
      <c r="O216" s="85">
        <f>SUM(O214:O215)</f>
      </c>
      <c r="P216" s="85">
        <f>SUM(P214:P215)</f>
      </c>
    </row>
    <row r="217">
      <c r="A217" s="98" t="s">
        <v>26315</v>
      </c>
      <c r="B217" s="98" t="s">
        <v>26316</v>
      </c>
      <c r="C217" s="100">
        <v>550</v>
      </c>
      <c r="D217" s="98" t="s">
        <v>26317</v>
      </c>
      <c r="E217" s="98" t="s">
        <v>26318</v>
      </c>
      <c r="F217" s="104">
        <v>45650</v>
      </c>
      <c r="G217" s="104">
        <v>45650</v>
      </c>
      <c r="H217" s="104">
        <v>46104</v>
      </c>
      <c r="J217" s="101">
        <v>906</v>
      </c>
      <c r="K217" s="98" t="s">
        <v>26319</v>
      </c>
      <c r="L217" s="98" t="s">
        <v>26320</v>
      </c>
      <c r="M217" s="98" t="s">
        <v>26321</v>
      </c>
      <c r="N217" s="98" t="s">
        <v>26322</v>
      </c>
      <c r="O217" s="101">
        <v>5</v>
      </c>
      <c r="P217" s="101">
        <v>5</v>
      </c>
      <c r="Q217" s="101">
        <v>0</v>
      </c>
      <c r="R217" s="101">
        <v>150</v>
      </c>
    </row>
    <row r="218">
      <c r="L218" s="98" t="s">
        <v>26323</v>
      </c>
      <c r="M218" s="98" t="s">
        <v>26324</v>
      </c>
      <c r="N218" s="98" t="s">
        <v>26325</v>
      </c>
      <c r="O218" s="101">
        <v>784</v>
      </c>
      <c r="P218" s="101">
        <v>784</v>
      </c>
    </row>
    <row r="219">
      <c r="K219" s="96" t="s">
        <v>26326</v>
      </c>
      <c r="O219" s="85">
        <f>SUM(O217:O218)</f>
      </c>
      <c r="P219" s="85">
        <f>SUM(P217:P218)</f>
      </c>
    </row>
    <row r="220">
      <c r="A220" s="98" t="s">
        <v>26327</v>
      </c>
      <c r="B220" s="98" t="s">
        <v>26328</v>
      </c>
      <c r="C220" s="100">
        <v>850</v>
      </c>
      <c r="D220" s="98" t="s">
        <v>26329</v>
      </c>
      <c r="E220" s="98" t="s">
        <v>26330</v>
      </c>
      <c r="F220" s="104">
        <v>45369</v>
      </c>
      <c r="G220" s="104">
        <v>45369</v>
      </c>
      <c r="H220" s="104">
        <v>45838</v>
      </c>
      <c r="J220" s="101">
        <v>1425</v>
      </c>
      <c r="K220" s="98" t="s">
        <v>26331</v>
      </c>
      <c r="L220" s="98" t="s">
        <v>26332</v>
      </c>
      <c r="M220" s="98" t="s">
        <v>26333</v>
      </c>
      <c r="N220" s="98" t="s">
        <v>26334</v>
      </c>
      <c r="O220" s="101">
        <v>1405</v>
      </c>
      <c r="P220" s="101">
        <v>1405</v>
      </c>
      <c r="Q220" s="101">
        <v>0</v>
      </c>
      <c r="R220" s="101">
        <v>1605</v>
      </c>
    </row>
    <row r="221">
      <c r="L221" s="98" t="s">
        <v>26335</v>
      </c>
      <c r="M221" s="98" t="s">
        <v>26336</v>
      </c>
      <c r="N221" s="98" t="s">
        <v>26337</v>
      </c>
      <c r="O221" s="101">
        <v>-42</v>
      </c>
      <c r="P221" s="101">
        <v>-42</v>
      </c>
    </row>
    <row r="222">
      <c r="K222" s="96" t="s">
        <v>26338</v>
      </c>
      <c r="O222" s="85">
        <f>SUM(O220:O221)</f>
      </c>
      <c r="P222" s="85">
        <f>SUM(P220:P221)</f>
      </c>
    </row>
    <row r="223">
      <c r="A223" s="98" t="s">
        <v>26339</v>
      </c>
      <c r="B223" s="98" t="s">
        <v>26340</v>
      </c>
      <c r="C223" s="100">
        <v>550</v>
      </c>
      <c r="D223" s="98" t="s">
        <v>26341</v>
      </c>
      <c r="E223" s="98" t="s">
        <v>26342</v>
      </c>
      <c r="F223" s="104">
        <v>43341</v>
      </c>
      <c r="G223" s="104">
        <v>45717</v>
      </c>
      <c r="H223" s="104">
        <v>46081</v>
      </c>
      <c r="J223" s="101">
        <v>888</v>
      </c>
      <c r="K223" s="98" t="s">
        <v>26343</v>
      </c>
      <c r="L223" s="98" t="s">
        <v>26344</v>
      </c>
      <c r="M223" s="98" t="s">
        <v>26345</v>
      </c>
      <c r="N223" s="98" t="s">
        <v>26346</v>
      </c>
      <c r="O223" s="101">
        <v>5</v>
      </c>
      <c r="P223" s="101">
        <v>5</v>
      </c>
      <c r="Q223" s="101">
        <v>0</v>
      </c>
      <c r="R223" s="101">
        <v>500</v>
      </c>
    </row>
    <row r="224">
      <c r="L224" s="98" t="s">
        <v>26347</v>
      </c>
      <c r="M224" s="98" t="s">
        <v>26348</v>
      </c>
      <c r="N224" s="98" t="s">
        <v>26349</v>
      </c>
      <c r="O224" s="101">
        <v>1040</v>
      </c>
      <c r="P224" s="101">
        <v>1040</v>
      </c>
    </row>
    <row r="225">
      <c r="L225" s="98" t="s">
        <v>26350</v>
      </c>
      <c r="M225" s="98" t="s">
        <v>26351</v>
      </c>
      <c r="N225" s="98" t="s">
        <v>26352</v>
      </c>
      <c r="O225" s="101">
        <v>23.289999999999999</v>
      </c>
      <c r="P225" s="101">
        <v>0</v>
      </c>
    </row>
    <row r="226">
      <c r="K226" s="96" t="s">
        <v>26353</v>
      </c>
      <c r="O226" s="85">
        <f>SUM(O223:O225)</f>
      </c>
      <c r="P226" s="85">
        <f>SUM(P223:P225)</f>
      </c>
    </row>
    <row r="227">
      <c r="A227" s="98" t="s">
        <v>26354</v>
      </c>
      <c r="B227" s="98" t="s">
        <v>26355</v>
      </c>
      <c r="C227" s="100">
        <v>550</v>
      </c>
      <c r="D227" s="98" t="s">
        <v>26356</v>
      </c>
      <c r="E227" s="98" t="s">
        <v>26357</v>
      </c>
      <c r="F227" s="104">
        <v>42566</v>
      </c>
      <c r="G227" s="104">
        <v>45627</v>
      </c>
      <c r="H227" s="104">
        <v>45808</v>
      </c>
      <c r="I227" s="104">
        <v>45808</v>
      </c>
      <c r="J227" s="101">
        <v>888</v>
      </c>
      <c r="K227" s="98" t="s">
        <v>26358</v>
      </c>
      <c r="L227" s="98" t="s">
        <v>26359</v>
      </c>
      <c r="M227" s="98" t="s">
        <v>26360</v>
      </c>
      <c r="N227" s="98" t="s">
        <v>26361</v>
      </c>
      <c r="O227" s="101">
        <v>5</v>
      </c>
      <c r="P227" s="101">
        <v>5</v>
      </c>
      <c r="Q227" s="101">
        <v>0</v>
      </c>
      <c r="R227" s="101">
        <v>150</v>
      </c>
    </row>
    <row r="228">
      <c r="L228" s="98" t="s">
        <v>26362</v>
      </c>
      <c r="M228" s="98" t="s">
        <v>26363</v>
      </c>
      <c r="N228" s="98" t="s">
        <v>26364</v>
      </c>
      <c r="O228" s="101">
        <v>1257</v>
      </c>
      <c r="P228" s="101">
        <v>1257</v>
      </c>
    </row>
    <row r="229">
      <c r="L229" s="98" t="s">
        <v>26365</v>
      </c>
      <c r="M229" s="98" t="s">
        <v>26366</v>
      </c>
      <c r="N229" s="98" t="s">
        <v>26367</v>
      </c>
      <c r="O229" s="101">
        <v>-38</v>
      </c>
      <c r="P229" s="101">
        <v>-38</v>
      </c>
    </row>
    <row r="230">
      <c r="K230" s="96" t="s">
        <v>26368</v>
      </c>
      <c r="O230" s="85">
        <f>SUM(O227:O229)</f>
      </c>
      <c r="P230" s="85">
        <f>SUM(P227:P229)</f>
      </c>
    </row>
    <row r="231">
      <c r="A231" s="98" t="s">
        <v>26369</v>
      </c>
      <c r="B231" s="98" t="s">
        <v>26370</v>
      </c>
      <c r="C231" s="100">
        <v>850</v>
      </c>
      <c r="D231" s="98" t="s">
        <v>26371</v>
      </c>
      <c r="E231" s="98" t="s">
        <v>26372</v>
      </c>
      <c r="F231" s="104">
        <v>44477</v>
      </c>
      <c r="G231" s="104">
        <v>45413</v>
      </c>
      <c r="H231" s="104">
        <v>45777</v>
      </c>
      <c r="I231" s="104">
        <v>45777</v>
      </c>
      <c r="J231" s="101">
        <v>1439</v>
      </c>
      <c r="K231" s="98" t="s">
        <v>26373</v>
      </c>
      <c r="L231" s="98" t="s">
        <v>26374</v>
      </c>
      <c r="M231" s="98" t="s">
        <v>26375</v>
      </c>
      <c r="N231" s="98" t="s">
        <v>26376</v>
      </c>
      <c r="O231" s="101">
        <v>100</v>
      </c>
      <c r="P231" s="101">
        <v>100</v>
      </c>
      <c r="Q231" s="101">
        <v>0</v>
      </c>
      <c r="R231" s="101">
        <v>200</v>
      </c>
    </row>
    <row r="232">
      <c r="L232" s="98" t="s">
        <v>26377</v>
      </c>
      <c r="M232" s="98" t="s">
        <v>26378</v>
      </c>
      <c r="N232" s="98" t="s">
        <v>26379</v>
      </c>
      <c r="O232" s="101">
        <v>25</v>
      </c>
      <c r="P232" s="101">
        <v>25</v>
      </c>
    </row>
    <row r="233">
      <c r="L233" s="98" t="s">
        <v>26380</v>
      </c>
      <c r="M233" s="98" t="s">
        <v>26381</v>
      </c>
      <c r="N233" s="98" t="s">
        <v>26382</v>
      </c>
      <c r="O233" s="101">
        <v>1250</v>
      </c>
      <c r="P233" s="101">
        <v>1250</v>
      </c>
    </row>
    <row r="234">
      <c r="K234" s="96" t="s">
        <v>26383</v>
      </c>
      <c r="O234" s="85">
        <f>SUM(O231:O233)</f>
      </c>
      <c r="P234" s="85">
        <f>SUM(P231:P233)</f>
      </c>
    </row>
    <row r="235">
      <c r="A235" s="98" t="s">
        <v>26384</v>
      </c>
      <c r="B235" s="98" t="s">
        <v>26385</v>
      </c>
      <c r="C235" s="100">
        <v>850</v>
      </c>
      <c r="D235" s="98" t="s">
        <v>26386</v>
      </c>
      <c r="E235" s="98" t="s">
        <v>26387</v>
      </c>
      <c r="F235" s="104">
        <v>45121</v>
      </c>
      <c r="G235" s="104">
        <v>45505</v>
      </c>
      <c r="H235" s="104">
        <v>45838</v>
      </c>
      <c r="J235" s="101">
        <v>1490</v>
      </c>
      <c r="K235" s="98" t="s">
        <v>26388</v>
      </c>
      <c r="L235" s="98" t="s">
        <v>26389</v>
      </c>
      <c r="M235" s="98" t="s">
        <v>26390</v>
      </c>
      <c r="N235" s="98" t="s">
        <v>26391</v>
      </c>
      <c r="O235" s="101">
        <v>25</v>
      </c>
      <c r="P235" s="101">
        <v>25</v>
      </c>
      <c r="Q235" s="101">
        <v>0</v>
      </c>
      <c r="R235" s="101">
        <v>1675</v>
      </c>
    </row>
    <row r="236">
      <c r="L236" s="98" t="s">
        <v>26392</v>
      </c>
      <c r="M236" s="98" t="s">
        <v>26393</v>
      </c>
      <c r="N236" s="98" t="s">
        <v>26394</v>
      </c>
      <c r="O236" s="101">
        <v>1350</v>
      </c>
      <c r="P236" s="101">
        <v>1350</v>
      </c>
    </row>
    <row r="237">
      <c r="K237" s="96" t="s">
        <v>26395</v>
      </c>
      <c r="O237" s="85">
        <f>SUM(O235:O236)</f>
      </c>
      <c r="P237" s="85">
        <f>SUM(P235:P236)</f>
      </c>
    </row>
    <row r="238">
      <c r="A238" s="98" t="s">
        <v>26396</v>
      </c>
      <c r="B238" s="98" t="s">
        <v>26397</v>
      </c>
      <c r="C238" s="100">
        <v>850</v>
      </c>
      <c r="D238" s="98" t="s">
        <v>26398</v>
      </c>
      <c r="E238" s="98" t="s">
        <v>26399</v>
      </c>
      <c r="F238" s="104">
        <v>45108</v>
      </c>
      <c r="G238" s="104">
        <v>45505</v>
      </c>
      <c r="H238" s="104">
        <v>45869</v>
      </c>
      <c r="J238" s="101">
        <v>1450</v>
      </c>
      <c r="K238" s="98" t="s">
        <v>26400</v>
      </c>
      <c r="L238" s="98" t="s">
        <v>26401</v>
      </c>
      <c r="M238" s="98" t="s">
        <v>26402</v>
      </c>
      <c r="N238" s="98" t="s">
        <v>26403</v>
      </c>
      <c r="O238" s="101">
        <v>25</v>
      </c>
      <c r="P238" s="101">
        <v>25</v>
      </c>
      <c r="Q238" s="101">
        <v>0</v>
      </c>
      <c r="R238" s="101">
        <v>1420</v>
      </c>
    </row>
    <row r="239">
      <c r="L239" s="98" t="s">
        <v>26404</v>
      </c>
      <c r="M239" s="98" t="s">
        <v>26405</v>
      </c>
      <c r="N239" s="98" t="s">
        <v>26406</v>
      </c>
      <c r="O239" s="101">
        <v>1410</v>
      </c>
      <c r="P239" s="101">
        <v>1410</v>
      </c>
    </row>
    <row r="240">
      <c r="L240" s="98" t="s">
        <v>26407</v>
      </c>
      <c r="M240" s="98" t="s">
        <v>26408</v>
      </c>
      <c r="N240" s="98" t="s">
        <v>26409</v>
      </c>
      <c r="O240" s="101">
        <v>25</v>
      </c>
      <c r="P240" s="101">
        <v>0</v>
      </c>
    </row>
    <row r="241">
      <c r="K241" s="96" t="s">
        <v>26410</v>
      </c>
      <c r="O241" s="85">
        <f>SUM(O238:O240)</f>
      </c>
      <c r="P241" s="85">
        <f>SUM(P238:P240)</f>
      </c>
    </row>
    <row r="242">
      <c r="A242" s="98" t="s">
        <v>26411</v>
      </c>
      <c r="B242" s="98" t="s">
        <v>26412</v>
      </c>
      <c r="C242" s="100">
        <v>850</v>
      </c>
      <c r="D242" s="98" t="s">
        <v>26413</v>
      </c>
      <c r="E242" s="98" t="s">
        <v>26414</v>
      </c>
      <c r="F242" s="104">
        <v>45726</v>
      </c>
      <c r="G242" s="104">
        <v>45726</v>
      </c>
      <c r="H242" s="104">
        <v>46182</v>
      </c>
      <c r="J242" s="101">
        <v>1715</v>
      </c>
      <c r="K242" s="98" t="s">
        <v>26415</v>
      </c>
      <c r="L242" s="98" t="s">
        <v>26416</v>
      </c>
      <c r="M242" s="98" t="s">
        <v>26417</v>
      </c>
      <c r="N242" s="98" t="s">
        <v>26418</v>
      </c>
      <c r="O242" s="101">
        <v>25</v>
      </c>
      <c r="P242" s="101">
        <v>25</v>
      </c>
      <c r="Q242" s="101">
        <v>0</v>
      </c>
      <c r="R242" s="101">
        <v>200</v>
      </c>
    </row>
    <row r="243">
      <c r="L243" s="98" t="s">
        <v>26419</v>
      </c>
      <c r="M243" s="98" t="s">
        <v>26420</v>
      </c>
      <c r="N243" s="98" t="s">
        <v>26421</v>
      </c>
      <c r="O243" s="101">
        <v>1235</v>
      </c>
      <c r="P243" s="101">
        <v>1235</v>
      </c>
    </row>
    <row r="244">
      <c r="K244" s="96" t="s">
        <v>26422</v>
      </c>
      <c r="O244" s="85">
        <f>SUM(O242:O243)</f>
      </c>
      <c r="P244" s="85">
        <f>SUM(P242:P243)</f>
      </c>
    </row>
    <row r="245">
      <c r="A245" s="98" t="s">
        <v>26423</v>
      </c>
      <c r="B245" s="98" t="s">
        <v>26424</v>
      </c>
      <c r="C245" s="100">
        <v>850</v>
      </c>
      <c r="D245" s="98" t="s">
        <v>26425</v>
      </c>
      <c r="E245" s="98" t="s">
        <v>26426</v>
      </c>
      <c r="F245" s="104">
        <v>44405</v>
      </c>
      <c r="G245" s="104">
        <v>45444</v>
      </c>
      <c r="H245" s="104">
        <v>45808</v>
      </c>
      <c r="I245" s="104">
        <v>45808</v>
      </c>
      <c r="J245" s="101">
        <v>1220</v>
      </c>
      <c r="K245" s="98" t="s">
        <v>26427</v>
      </c>
      <c r="L245" s="98" t="s">
        <v>26428</v>
      </c>
      <c r="M245" s="98" t="s">
        <v>26429</v>
      </c>
      <c r="N245" s="98" t="s">
        <v>26430</v>
      </c>
      <c r="O245" s="101">
        <v>25</v>
      </c>
      <c r="P245" s="101">
        <v>25</v>
      </c>
      <c r="Q245" s="101">
        <v>0</v>
      </c>
      <c r="R245" s="101">
        <v>1384</v>
      </c>
    </row>
    <row r="246">
      <c r="L246" s="98" t="s">
        <v>26431</v>
      </c>
      <c r="M246" s="98" t="s">
        <v>26432</v>
      </c>
      <c r="N246" s="98" t="s">
        <v>26433</v>
      </c>
      <c r="O246" s="101">
        <v>1367</v>
      </c>
      <c r="P246" s="101">
        <v>1367</v>
      </c>
    </row>
    <row r="247">
      <c r="K247" s="96" t="s">
        <v>26434</v>
      </c>
      <c r="O247" s="85">
        <f>SUM(O245:O246)</f>
      </c>
      <c r="P247" s="85">
        <f>SUM(P245:P246)</f>
      </c>
    </row>
    <row r="248">
      <c r="A248" s="98" t="s">
        <v>26435</v>
      </c>
      <c r="B248" s="98" t="s">
        <v>26436</v>
      </c>
      <c r="C248" s="100">
        <v>850</v>
      </c>
      <c r="D248" s="98" t="s">
        <v>26437</v>
      </c>
      <c r="E248" s="98" t="s">
        <v>26438</v>
      </c>
      <c r="F248" s="104">
        <v>40676</v>
      </c>
      <c r="G248" s="104">
        <v>45536</v>
      </c>
      <c r="H248" s="104">
        <v>45900</v>
      </c>
      <c r="J248" s="101">
        <v>1073</v>
      </c>
      <c r="K248" s="98" t="s">
        <v>26439</v>
      </c>
      <c r="L248" s="98" t="s">
        <v>26440</v>
      </c>
      <c r="M248" s="98" t="s">
        <v>26441</v>
      </c>
      <c r="N248" s="98" t="s">
        <v>26442</v>
      </c>
      <c r="O248" s="101">
        <v>1285</v>
      </c>
      <c r="P248" s="101">
        <v>1285</v>
      </c>
      <c r="Q248" s="101">
        <v>0</v>
      </c>
      <c r="R248" s="101">
        <v>200</v>
      </c>
    </row>
    <row r="249">
      <c r="L249" s="98" t="s">
        <v>26443</v>
      </c>
      <c r="M249" s="98" t="s">
        <v>26444</v>
      </c>
      <c r="N249" s="98" t="s">
        <v>26445</v>
      </c>
      <c r="O249" s="101">
        <v>128.5</v>
      </c>
      <c r="P249" s="101">
        <v>0</v>
      </c>
    </row>
    <row r="250">
      <c r="K250" s="96" t="s">
        <v>26446</v>
      </c>
      <c r="O250" s="85">
        <f>SUM(O248:O249)</f>
      </c>
      <c r="P250" s="85">
        <f>SUM(P248:P249)</f>
      </c>
    </row>
    <row r="251">
      <c r="A251" s="98" t="s">
        <v>26447</v>
      </c>
      <c r="B251" s="98" t="s">
        <v>26448</v>
      </c>
      <c r="C251" s="100">
        <v>850</v>
      </c>
      <c r="D251" s="98" t="s">
        <v>26449</v>
      </c>
      <c r="E251" s="98" t="s">
        <v>26450</v>
      </c>
      <c r="F251" s="104">
        <v>44727</v>
      </c>
      <c r="G251" s="104">
        <v>45687</v>
      </c>
      <c r="H251" s="104">
        <v>46051</v>
      </c>
      <c r="J251" s="101">
        <v>1375</v>
      </c>
      <c r="K251" s="98" t="s">
        <v>26451</v>
      </c>
      <c r="L251" s="98" t="s">
        <v>26452</v>
      </c>
      <c r="M251" s="98" t="s">
        <v>26453</v>
      </c>
      <c r="N251" s="98" t="s">
        <v>26454</v>
      </c>
      <c r="O251" s="101">
        <v>100</v>
      </c>
      <c r="P251" s="101">
        <v>100</v>
      </c>
      <c r="Q251" s="101">
        <v>0</v>
      </c>
      <c r="R251" s="101">
        <v>1575</v>
      </c>
    </row>
    <row r="252">
      <c r="L252" s="98" t="s">
        <v>26455</v>
      </c>
      <c r="M252" s="98" t="s">
        <v>26456</v>
      </c>
      <c r="N252" s="98" t="s">
        <v>26457</v>
      </c>
      <c r="O252" s="101">
        <v>1295</v>
      </c>
      <c r="P252" s="101">
        <v>1295</v>
      </c>
    </row>
    <row r="253">
      <c r="K253" s="96" t="s">
        <v>26458</v>
      </c>
      <c r="O253" s="85">
        <f>SUM(O251:O252)</f>
      </c>
      <c r="P253" s="85">
        <f>SUM(P251:P252)</f>
      </c>
    </row>
    <row r="254">
      <c r="A254" s="98" t="s">
        <v>26459</v>
      </c>
      <c r="B254" s="98" t="s">
        <v>26460</v>
      </c>
      <c r="C254" s="100">
        <v>850</v>
      </c>
      <c r="D254" s="98" t="s">
        <v>26461</v>
      </c>
      <c r="E254" s="98" t="s">
        <v>26462</v>
      </c>
      <c r="F254" s="104">
        <v>40294</v>
      </c>
      <c r="G254" s="104">
        <v>44562</v>
      </c>
      <c r="J254" s="101">
        <v>1078</v>
      </c>
      <c r="K254" s="98" t="s">
        <v>26463</v>
      </c>
      <c r="L254" s="98" t="s">
        <v>26464</v>
      </c>
      <c r="M254" s="98" t="s">
        <v>26465</v>
      </c>
      <c r="N254" s="98" t="s">
        <v>26466</v>
      </c>
      <c r="O254" s="101">
        <v>5</v>
      </c>
      <c r="P254" s="101">
        <v>5</v>
      </c>
      <c r="Q254" s="101">
        <v>0</v>
      </c>
      <c r="R254" s="101">
        <v>0</v>
      </c>
    </row>
    <row r="255">
      <c r="L255" s="98" t="s">
        <v>26467</v>
      </c>
      <c r="M255" s="98" t="s">
        <v>26468</v>
      </c>
      <c r="N255" s="98" t="s">
        <v>26469</v>
      </c>
      <c r="O255" s="101">
        <v>665</v>
      </c>
      <c r="P255" s="101">
        <v>665</v>
      </c>
    </row>
    <row r="256">
      <c r="L256" s="98" t="s">
        <v>26470</v>
      </c>
      <c r="M256" s="98" t="s">
        <v>26471</v>
      </c>
      <c r="N256" s="98" t="s">
        <v>26472</v>
      </c>
      <c r="O256" s="101">
        <v>-134</v>
      </c>
      <c r="P256" s="101">
        <v>-134</v>
      </c>
    </row>
    <row r="257">
      <c r="K257" s="96" t="s">
        <v>26473</v>
      </c>
      <c r="O257" s="85">
        <f>SUM(O254:O256)</f>
      </c>
      <c r="P257" s="85">
        <f>SUM(P254:P256)</f>
      </c>
    </row>
    <row r="258">
      <c r="A258" s="98" t="s">
        <v>26474</v>
      </c>
      <c r="B258" s="98" t="s">
        <v>26475</v>
      </c>
      <c r="C258" s="100">
        <v>850</v>
      </c>
      <c r="D258" s="98" t="s">
        <v>26476</v>
      </c>
      <c r="E258" s="98" t="s">
        <v>26477</v>
      </c>
      <c r="F258" s="104">
        <v>45174</v>
      </c>
      <c r="G258" s="104">
        <v>45597</v>
      </c>
      <c r="H258" s="104">
        <v>45961</v>
      </c>
      <c r="J258" s="101">
        <v>1400</v>
      </c>
      <c r="K258" s="98" t="s">
        <v>26478</v>
      </c>
      <c r="L258" s="98" t="s">
        <v>26479</v>
      </c>
      <c r="M258" s="98" t="s">
        <v>26480</v>
      </c>
      <c r="N258" s="98" t="s">
        <v>26481</v>
      </c>
      <c r="O258" s="101">
        <v>5</v>
      </c>
      <c r="P258" s="101">
        <v>5</v>
      </c>
      <c r="Q258" s="101">
        <v>0</v>
      </c>
      <c r="R258" s="101">
        <v>200</v>
      </c>
    </row>
    <row r="259">
      <c r="L259" s="98" t="s">
        <v>26482</v>
      </c>
      <c r="M259" s="98" t="s">
        <v>26483</v>
      </c>
      <c r="N259" s="98" t="s">
        <v>26484</v>
      </c>
      <c r="O259" s="101">
        <v>1185</v>
      </c>
      <c r="P259" s="101">
        <v>1185</v>
      </c>
    </row>
    <row r="260">
      <c r="K260" s="96" t="s">
        <v>26485</v>
      </c>
      <c r="O260" s="85">
        <f>SUM(O258:O259)</f>
      </c>
      <c r="P260" s="85">
        <f>SUM(P258:P259)</f>
      </c>
    </row>
    <row r="261">
      <c r="A261" s="98" t="s">
        <v>26486</v>
      </c>
      <c r="B261" s="98" t="s">
        <v>26487</v>
      </c>
      <c r="C261" s="100">
        <v>850</v>
      </c>
      <c r="D261" s="98" t="s">
        <v>26488</v>
      </c>
      <c r="E261" s="98" t="s">
        <v>26489</v>
      </c>
      <c r="F261" s="104">
        <v>45507</v>
      </c>
      <c r="G261" s="104">
        <v>45507</v>
      </c>
      <c r="H261" s="104">
        <v>45991</v>
      </c>
      <c r="J261" s="101">
        <v>1292</v>
      </c>
      <c r="K261" s="98" t="s">
        <v>26490</v>
      </c>
      <c r="L261" s="98" t="s">
        <v>26491</v>
      </c>
      <c r="M261" s="98" t="s">
        <v>26492</v>
      </c>
      <c r="N261" s="98" t="s">
        <v>26493</v>
      </c>
      <c r="O261" s="101">
        <v>1290</v>
      </c>
      <c r="P261" s="101">
        <v>1290</v>
      </c>
      <c r="Q261" s="101">
        <v>0</v>
      </c>
      <c r="R261" s="101">
        <v>1290</v>
      </c>
    </row>
    <row r="262">
      <c r="K262" s="96" t="s">
        <v>26494</v>
      </c>
      <c r="O262" s="85">
        <f>SUM(O261:O261)</f>
      </c>
      <c r="P262" s="85">
        <f>SUM(P261:P261)</f>
      </c>
    </row>
    <row r="263">
      <c r="A263" s="98" t="s">
        <v>26495</v>
      </c>
      <c r="B263" s="98" t="s">
        <v>26496</v>
      </c>
      <c r="C263" s="100">
        <v>850</v>
      </c>
      <c r="D263" s="98" t="s">
        <v>26497</v>
      </c>
      <c r="E263" s="98" t="s">
        <v>26498</v>
      </c>
      <c r="F263" s="104">
        <v>44810</v>
      </c>
      <c r="G263" s="104">
        <v>45748</v>
      </c>
      <c r="H263" s="104">
        <v>46173</v>
      </c>
      <c r="J263" s="101">
        <v>1475</v>
      </c>
      <c r="K263" s="98" t="s">
        <v>26499</v>
      </c>
      <c r="L263" s="98" t="s">
        <v>26500</v>
      </c>
      <c r="M263" s="98" t="s">
        <v>26501</v>
      </c>
      <c r="N263" s="98" t="s">
        <v>26502</v>
      </c>
      <c r="O263" s="101">
        <v>5</v>
      </c>
      <c r="P263" s="101">
        <v>5</v>
      </c>
      <c r="Q263" s="101">
        <v>-1664.6600000000001</v>
      </c>
      <c r="R263" s="101">
        <v>400</v>
      </c>
    </row>
    <row r="264">
      <c r="L264" s="98" t="s">
        <v>26503</v>
      </c>
      <c r="M264" s="98" t="s">
        <v>26504</v>
      </c>
      <c r="N264" s="98" t="s">
        <v>26505</v>
      </c>
      <c r="O264" s="101">
        <v>1378</v>
      </c>
      <c r="P264" s="101">
        <v>1378</v>
      </c>
    </row>
    <row r="265">
      <c r="L265" s="98" t="s">
        <v>26506</v>
      </c>
      <c r="M265" s="98" t="s">
        <v>26507</v>
      </c>
      <c r="N265" s="98" t="s">
        <v>26508</v>
      </c>
      <c r="O265" s="101">
        <v>-100</v>
      </c>
      <c r="P265" s="101">
        <v>0</v>
      </c>
    </row>
    <row r="266">
      <c r="K266" s="96" t="s">
        <v>26509</v>
      </c>
      <c r="O266" s="85">
        <f>SUM(O263:O265)</f>
      </c>
      <c r="P266" s="85">
        <f>SUM(P263:P265)</f>
      </c>
    </row>
    <row r="267">
      <c r="A267" s="98" t="s">
        <v>26510</v>
      </c>
      <c r="B267" s="98" t="s">
        <v>26511</v>
      </c>
      <c r="C267" s="100">
        <v>850</v>
      </c>
      <c r="D267" s="98" t="s">
        <v>26512</v>
      </c>
      <c r="E267" s="98" t="s">
        <v>26513</v>
      </c>
      <c r="F267" s="104">
        <v>44267</v>
      </c>
      <c r="G267" s="104">
        <v>45383</v>
      </c>
      <c r="H267" s="104">
        <v>45777</v>
      </c>
      <c r="J267" s="101">
        <v>1078</v>
      </c>
      <c r="K267" s="98" t="s">
        <v>26514</v>
      </c>
      <c r="L267" s="98" t="s">
        <v>26515</v>
      </c>
      <c r="M267" s="98" t="s">
        <v>26516</v>
      </c>
      <c r="N267" s="98" t="s">
        <v>26517</v>
      </c>
      <c r="O267" s="101">
        <v>5</v>
      </c>
      <c r="P267" s="101">
        <v>5</v>
      </c>
      <c r="Q267" s="101">
        <v>0</v>
      </c>
      <c r="R267" s="101">
        <v>750</v>
      </c>
    </row>
    <row r="268">
      <c r="L268" s="98" t="s">
        <v>26518</v>
      </c>
      <c r="M268" s="98" t="s">
        <v>26519</v>
      </c>
      <c r="N268" s="98" t="s">
        <v>26520</v>
      </c>
      <c r="O268" s="101">
        <v>1294</v>
      </c>
      <c r="P268" s="101">
        <v>1294</v>
      </c>
    </row>
    <row r="269">
      <c r="L269" s="98" t="s">
        <v>26521</v>
      </c>
      <c r="M269" s="98" t="s">
        <v>26522</v>
      </c>
      <c r="N269" s="98" t="s">
        <v>26523</v>
      </c>
      <c r="O269" s="101">
        <v>-39</v>
      </c>
      <c r="P269" s="101">
        <v>-39</v>
      </c>
    </row>
    <row r="270">
      <c r="L270" s="98" t="s">
        <v>26524</v>
      </c>
      <c r="M270" s="98" t="s">
        <v>26525</v>
      </c>
      <c r="N270" s="98" t="s">
        <v>26526</v>
      </c>
      <c r="O270" s="101">
        <v>25</v>
      </c>
      <c r="P270" s="101">
        <v>0</v>
      </c>
    </row>
    <row r="271">
      <c r="K271" s="96" t="s">
        <v>26527</v>
      </c>
      <c r="O271" s="85">
        <f>SUM(O267:O270)</f>
      </c>
      <c r="P271" s="85">
        <f>SUM(P267:P270)</f>
      </c>
    </row>
    <row r="272">
      <c r="A272" s="98" t="s">
        <v>26528</v>
      </c>
      <c r="B272" s="98" t="s">
        <v>26529</v>
      </c>
      <c r="C272" s="100">
        <v>850</v>
      </c>
      <c r="D272" s="98" t="s">
        <v>26530</v>
      </c>
      <c r="E272" s="98" t="s">
        <v>26531</v>
      </c>
      <c r="J272" s="101">
        <v>1320</v>
      </c>
      <c r="K272" s="98" t="s">
        <v>26532</v>
      </c>
      <c r="L272" s="98" t="s">
        <v>26532</v>
      </c>
      <c r="O272" s="101">
        <v>0</v>
      </c>
      <c r="P272" s="101">
        <v>0</v>
      </c>
      <c r="R272" s="101">
        <v>0</v>
      </c>
    </row>
    <row r="273">
      <c r="K273" s="96" t="s">
        <v>26533</v>
      </c>
      <c r="O273" s="85">
        <f>SUM(O272:O272)</f>
      </c>
      <c r="P273" s="85">
        <f>SUM(P272:P272)</f>
      </c>
    </row>
    <row r="274">
      <c r="A274" s="98" t="s">
        <v>26534</v>
      </c>
      <c r="B274" s="98" t="s">
        <v>26535</v>
      </c>
      <c r="C274" s="100">
        <v>850</v>
      </c>
      <c r="D274" s="98" t="s">
        <v>26536</v>
      </c>
      <c r="E274" s="98" t="s">
        <v>26537</v>
      </c>
      <c r="F274" s="104">
        <v>45563</v>
      </c>
      <c r="G274" s="104">
        <v>45748</v>
      </c>
      <c r="H274" s="104">
        <v>46112</v>
      </c>
      <c r="J274" s="101">
        <v>1234</v>
      </c>
      <c r="K274" s="98" t="s">
        <v>26538</v>
      </c>
      <c r="L274" s="98" t="s">
        <v>26539</v>
      </c>
      <c r="M274" s="98" t="s">
        <v>26540</v>
      </c>
      <c r="N274" s="98" t="s">
        <v>26541</v>
      </c>
      <c r="O274" s="101">
        <v>25</v>
      </c>
      <c r="P274" s="101">
        <v>25</v>
      </c>
      <c r="Q274" s="101">
        <v>-100</v>
      </c>
      <c r="R274" s="101">
        <v>1298</v>
      </c>
    </row>
    <row r="275">
      <c r="L275" s="98" t="s">
        <v>26542</v>
      </c>
      <c r="M275" s="98" t="s">
        <v>26543</v>
      </c>
      <c r="N275" s="98" t="s">
        <v>26544</v>
      </c>
      <c r="O275" s="101">
        <v>1273</v>
      </c>
      <c r="P275" s="101">
        <v>1273</v>
      </c>
    </row>
    <row r="276">
      <c r="L276" s="98" t="s">
        <v>26545</v>
      </c>
      <c r="M276" s="98" t="s">
        <v>26546</v>
      </c>
      <c r="N276" s="98" t="s">
        <v>26547</v>
      </c>
      <c r="O276" s="101">
        <v>-100</v>
      </c>
      <c r="P276" s="101">
        <v>0</v>
      </c>
    </row>
    <row r="277">
      <c r="K277" s="96" t="s">
        <v>26548</v>
      </c>
      <c r="O277" s="85">
        <f>SUM(O274:O276)</f>
      </c>
      <c r="P277" s="85">
        <f>SUM(P274:P276)</f>
      </c>
    </row>
    <row r="278">
      <c r="A278" s="98" t="s">
        <v>26549</v>
      </c>
      <c r="B278" s="98" t="s">
        <v>26550</v>
      </c>
      <c r="C278" s="100">
        <v>850</v>
      </c>
      <c r="D278" s="98" t="s">
        <v>26551</v>
      </c>
      <c r="E278" s="98" t="s">
        <v>26552</v>
      </c>
      <c r="F278" s="104">
        <v>44196</v>
      </c>
      <c r="G278" s="104">
        <v>45474</v>
      </c>
      <c r="H278" s="104">
        <v>45838</v>
      </c>
      <c r="J278" s="101">
        <v>1098</v>
      </c>
      <c r="K278" s="98" t="s">
        <v>26553</v>
      </c>
      <c r="L278" s="98" t="s">
        <v>26554</v>
      </c>
      <c r="M278" s="98" t="s">
        <v>26555</v>
      </c>
      <c r="N278" s="98" t="s">
        <v>26556</v>
      </c>
      <c r="O278" s="101">
        <v>25</v>
      </c>
      <c r="P278" s="101">
        <v>25</v>
      </c>
      <c r="Q278" s="101">
        <v>-60.920000000000002</v>
      </c>
      <c r="R278" s="101">
        <v>750</v>
      </c>
    </row>
    <row r="279">
      <c r="L279" s="98" t="s">
        <v>26557</v>
      </c>
      <c r="M279" s="98" t="s">
        <v>26558</v>
      </c>
      <c r="N279" s="98" t="s">
        <v>26559</v>
      </c>
      <c r="O279" s="101">
        <v>1245</v>
      </c>
      <c r="P279" s="101">
        <v>1245</v>
      </c>
    </row>
    <row r="280">
      <c r="K280" s="96" t="s">
        <v>26560</v>
      </c>
      <c r="O280" s="85">
        <f>SUM(O278:O279)</f>
      </c>
      <c r="P280" s="85">
        <f>SUM(P278:P279)</f>
      </c>
    </row>
    <row r="281">
      <c r="A281" s="98" t="s">
        <v>26561</v>
      </c>
      <c r="B281" s="98" t="s">
        <v>26562</v>
      </c>
      <c r="C281" s="100">
        <v>850</v>
      </c>
      <c r="D281" s="98" t="s">
        <v>26563</v>
      </c>
      <c r="E281" s="98" t="s">
        <v>26564</v>
      </c>
      <c r="F281" s="104">
        <v>45744</v>
      </c>
      <c r="G281" s="104">
        <v>45744</v>
      </c>
      <c r="H281" s="104">
        <v>46200</v>
      </c>
      <c r="J281" s="101">
        <v>1554</v>
      </c>
      <c r="K281" s="98" t="s">
        <v>26565</v>
      </c>
      <c r="L281" s="98" t="s">
        <v>26566</v>
      </c>
      <c r="M281" s="98" t="s">
        <v>26567</v>
      </c>
      <c r="N281" s="98" t="s">
        <v>26568</v>
      </c>
      <c r="O281" s="101">
        <v>125</v>
      </c>
      <c r="P281" s="101">
        <v>125</v>
      </c>
      <c r="Q281" s="101">
        <v>0</v>
      </c>
      <c r="R281" s="101">
        <v>200</v>
      </c>
    </row>
    <row r="282">
      <c r="L282" s="98" t="s">
        <v>26569</v>
      </c>
      <c r="M282" s="98" t="s">
        <v>26570</v>
      </c>
      <c r="N282" s="98" t="s">
        <v>26571</v>
      </c>
      <c r="O282" s="101">
        <v>25</v>
      </c>
      <c r="P282" s="101">
        <v>25</v>
      </c>
    </row>
    <row r="283">
      <c r="L283" s="98" t="s">
        <v>26572</v>
      </c>
      <c r="M283" s="98" t="s">
        <v>26573</v>
      </c>
      <c r="N283" s="98" t="s">
        <v>26574</v>
      </c>
      <c r="O283" s="101">
        <v>1345</v>
      </c>
      <c r="P283" s="101">
        <v>1345</v>
      </c>
    </row>
    <row r="284">
      <c r="K284" s="96" t="s">
        <v>26575</v>
      </c>
      <c r="O284" s="85">
        <f>SUM(O281:O283)</f>
      </c>
      <c r="P284" s="85">
        <f>SUM(P281:P283)</f>
      </c>
    </row>
    <row r="285">
      <c r="A285" s="98" t="s">
        <v>26576</v>
      </c>
      <c r="B285" s="98" t="s">
        <v>26577</v>
      </c>
      <c r="C285" s="100">
        <v>850</v>
      </c>
      <c r="D285" s="98" t="s">
        <v>26578</v>
      </c>
      <c r="E285" s="98" t="s">
        <v>26579</v>
      </c>
      <c r="F285" s="104">
        <v>45098</v>
      </c>
      <c r="G285" s="104">
        <v>45505</v>
      </c>
      <c r="H285" s="104">
        <v>45869</v>
      </c>
      <c r="J285" s="101">
        <v>1395</v>
      </c>
      <c r="K285" s="98" t="s">
        <v>26580</v>
      </c>
      <c r="L285" s="98" t="s">
        <v>26581</v>
      </c>
      <c r="M285" s="98" t="s">
        <v>26582</v>
      </c>
      <c r="N285" s="98" t="s">
        <v>26583</v>
      </c>
      <c r="O285" s="101">
        <v>25</v>
      </c>
      <c r="P285" s="101">
        <v>25</v>
      </c>
      <c r="Q285" s="101">
        <v>0</v>
      </c>
      <c r="R285" s="101">
        <v>1375</v>
      </c>
    </row>
    <row r="286">
      <c r="L286" s="98" t="s">
        <v>26584</v>
      </c>
      <c r="M286" s="98" t="s">
        <v>26585</v>
      </c>
      <c r="N286" s="98" t="s">
        <v>26586</v>
      </c>
      <c r="O286" s="101">
        <v>1350</v>
      </c>
      <c r="P286" s="101">
        <v>1350</v>
      </c>
    </row>
    <row r="287">
      <c r="K287" s="96" t="s">
        <v>26587</v>
      </c>
      <c r="O287" s="85">
        <f>SUM(O285:O286)</f>
      </c>
      <c r="P287" s="85">
        <f>SUM(P285:P286)</f>
      </c>
    </row>
    <row r="288">
      <c r="A288" s="98" t="s">
        <v>26588</v>
      </c>
      <c r="B288" s="98" t="s">
        <v>26589</v>
      </c>
      <c r="C288" s="100">
        <v>850</v>
      </c>
      <c r="D288" s="98" t="s">
        <v>26590</v>
      </c>
      <c r="E288" s="98" t="s">
        <v>26591</v>
      </c>
      <c r="F288" s="104">
        <v>43958</v>
      </c>
      <c r="G288" s="104">
        <v>45444</v>
      </c>
      <c r="H288" s="104">
        <v>45808</v>
      </c>
      <c r="J288" s="101">
        <v>1098</v>
      </c>
      <c r="K288" s="98" t="s">
        <v>26592</v>
      </c>
      <c r="L288" s="98" t="s">
        <v>26593</v>
      </c>
      <c r="M288" s="98" t="s">
        <v>26594</v>
      </c>
      <c r="N288" s="98" t="s">
        <v>26595</v>
      </c>
      <c r="O288" s="101">
        <v>25</v>
      </c>
      <c r="P288" s="101">
        <v>25</v>
      </c>
      <c r="Q288" s="101">
        <v>0</v>
      </c>
      <c r="R288" s="101">
        <v>200</v>
      </c>
    </row>
    <row r="289">
      <c r="L289" s="98" t="s">
        <v>26596</v>
      </c>
      <c r="M289" s="98" t="s">
        <v>26597</v>
      </c>
      <c r="N289" s="98" t="s">
        <v>26598</v>
      </c>
      <c r="O289" s="101">
        <v>1295</v>
      </c>
      <c r="P289" s="101">
        <v>1295</v>
      </c>
    </row>
    <row r="290">
      <c r="K290" s="96" t="s">
        <v>26599</v>
      </c>
      <c r="O290" s="85">
        <f>SUM(O288:O289)</f>
      </c>
      <c r="P290" s="85">
        <f>SUM(P288:P289)</f>
      </c>
    </row>
    <row r="291">
      <c r="A291" s="98" t="s">
        <v>26600</v>
      </c>
      <c r="B291" s="98" t="s">
        <v>26601</v>
      </c>
      <c r="C291" s="100">
        <v>850</v>
      </c>
      <c r="D291" s="98" t="s">
        <v>26602</v>
      </c>
      <c r="E291" s="98" t="s">
        <v>26603</v>
      </c>
      <c r="F291" s="104">
        <v>45170</v>
      </c>
      <c r="G291" s="104">
        <v>45536</v>
      </c>
      <c r="H291" s="104">
        <v>45900</v>
      </c>
      <c r="J291" s="101">
        <v>1475</v>
      </c>
      <c r="K291" s="98" t="s">
        <v>26604</v>
      </c>
      <c r="L291" s="98" t="s">
        <v>26605</v>
      </c>
      <c r="M291" s="98" t="s">
        <v>26606</v>
      </c>
      <c r="N291" s="98" t="s">
        <v>26607</v>
      </c>
      <c r="O291" s="101">
        <v>1384</v>
      </c>
      <c r="P291" s="101">
        <v>1384</v>
      </c>
      <c r="Q291" s="101">
        <v>0</v>
      </c>
      <c r="R291" s="101">
        <v>1475</v>
      </c>
    </row>
    <row r="292">
      <c r="K292" s="96" t="s">
        <v>26608</v>
      </c>
      <c r="O292" s="85">
        <f>SUM(O291:O291)</f>
      </c>
      <c r="P292" s="85">
        <f>SUM(P291:P291)</f>
      </c>
    </row>
    <row r="293">
      <c r="A293" s="98" t="s">
        <v>26609</v>
      </c>
      <c r="B293" s="98" t="s">
        <v>26610</v>
      </c>
      <c r="C293" s="100">
        <v>850</v>
      </c>
      <c r="D293" s="98" t="s">
        <v>26611</v>
      </c>
      <c r="E293" s="98" t="s">
        <v>26612</v>
      </c>
      <c r="F293" s="104">
        <v>44251</v>
      </c>
      <c r="G293" s="104">
        <v>45474</v>
      </c>
      <c r="H293" s="104">
        <v>45838</v>
      </c>
      <c r="J293" s="101">
        <v>1078</v>
      </c>
      <c r="K293" s="98" t="s">
        <v>26613</v>
      </c>
      <c r="L293" s="98" t="s">
        <v>26614</v>
      </c>
      <c r="M293" s="98" t="s">
        <v>26615</v>
      </c>
      <c r="N293" s="98" t="s">
        <v>26616</v>
      </c>
      <c r="O293" s="101">
        <v>5</v>
      </c>
      <c r="P293" s="101">
        <v>5</v>
      </c>
      <c r="Q293" s="101">
        <v>1358.5</v>
      </c>
      <c r="R293" s="101">
        <v>200</v>
      </c>
    </row>
    <row r="294">
      <c r="L294" s="98" t="s">
        <v>26617</v>
      </c>
      <c r="M294" s="98" t="s">
        <v>26618</v>
      </c>
      <c r="N294" s="98" t="s">
        <v>26619</v>
      </c>
      <c r="O294" s="101">
        <v>1230</v>
      </c>
      <c r="P294" s="101">
        <v>1230</v>
      </c>
    </row>
    <row r="295">
      <c r="L295" s="98" t="s">
        <v>26620</v>
      </c>
      <c r="M295" s="98" t="s">
        <v>26621</v>
      </c>
      <c r="N295" s="98" t="s">
        <v>26622</v>
      </c>
      <c r="O295" s="101">
        <v>123.5</v>
      </c>
      <c r="P295" s="101">
        <v>0</v>
      </c>
    </row>
    <row r="296">
      <c r="K296" s="96" t="s">
        <v>26623</v>
      </c>
      <c r="O296" s="85">
        <f>SUM(O293:O295)</f>
      </c>
      <c r="P296" s="85">
        <f>SUM(P293:P295)</f>
      </c>
    </row>
    <row r="297">
      <c r="A297" s="98" t="s">
        <v>26624</v>
      </c>
      <c r="B297" s="98" t="s">
        <v>26625</v>
      </c>
      <c r="C297" s="100">
        <v>850</v>
      </c>
      <c r="D297" s="98" t="s">
        <v>26626</v>
      </c>
      <c r="E297" s="98" t="s">
        <v>26627</v>
      </c>
      <c r="F297" s="104">
        <v>42532</v>
      </c>
      <c r="G297" s="104">
        <v>45474</v>
      </c>
      <c r="H297" s="104">
        <v>45838</v>
      </c>
      <c r="J297" s="101">
        <v>1078</v>
      </c>
      <c r="K297" s="98" t="s">
        <v>26628</v>
      </c>
      <c r="L297" s="98" t="s">
        <v>26629</v>
      </c>
      <c r="M297" s="98" t="s">
        <v>26630</v>
      </c>
      <c r="N297" s="98" t="s">
        <v>26631</v>
      </c>
      <c r="O297" s="101">
        <v>5</v>
      </c>
      <c r="P297" s="101">
        <v>5</v>
      </c>
      <c r="Q297" s="101">
        <v>0</v>
      </c>
      <c r="R297" s="101">
        <v>1915</v>
      </c>
    </row>
    <row r="298">
      <c r="L298" s="98" t="s">
        <v>26632</v>
      </c>
      <c r="M298" s="98" t="s">
        <v>26633</v>
      </c>
      <c r="N298" s="98" t="s">
        <v>26634</v>
      </c>
      <c r="O298" s="101">
        <v>1300</v>
      </c>
      <c r="P298" s="101">
        <v>1300</v>
      </c>
    </row>
    <row r="299">
      <c r="K299" s="96" t="s">
        <v>26635</v>
      </c>
      <c r="O299" s="85">
        <f>SUM(O297:O298)</f>
      </c>
      <c r="P299" s="85">
        <f>SUM(P297:P298)</f>
      </c>
    </row>
    <row r="300">
      <c r="A300" s="98" t="s">
        <v>26636</v>
      </c>
      <c r="B300" s="98" t="s">
        <v>26637</v>
      </c>
      <c r="C300" s="100">
        <v>850</v>
      </c>
      <c r="D300" s="98" t="s">
        <v>26638</v>
      </c>
      <c r="E300" s="98" t="s">
        <v>26639</v>
      </c>
      <c r="F300" s="104">
        <v>45259</v>
      </c>
      <c r="G300" s="104">
        <v>45658</v>
      </c>
      <c r="H300" s="104">
        <v>46022</v>
      </c>
      <c r="J300" s="101">
        <v>1465</v>
      </c>
      <c r="K300" s="98" t="s">
        <v>26640</v>
      </c>
      <c r="L300" s="98" t="s">
        <v>26641</v>
      </c>
      <c r="M300" s="98" t="s">
        <v>26642</v>
      </c>
      <c r="N300" s="98" t="s">
        <v>26643</v>
      </c>
      <c r="O300" s="101">
        <v>1405</v>
      </c>
      <c r="P300" s="101">
        <v>1405</v>
      </c>
      <c r="Q300" s="101">
        <v>0</v>
      </c>
      <c r="R300" s="101">
        <v>1405</v>
      </c>
    </row>
    <row r="301">
      <c r="L301" s="98" t="s">
        <v>26644</v>
      </c>
      <c r="M301" s="98" t="s">
        <v>26645</v>
      </c>
      <c r="N301" s="98" t="s">
        <v>26646</v>
      </c>
      <c r="O301" s="101">
        <v>140.5</v>
      </c>
      <c r="P301" s="101">
        <v>0</v>
      </c>
    </row>
    <row r="302">
      <c r="K302" s="96" t="s">
        <v>26647</v>
      </c>
      <c r="O302" s="85">
        <f>SUM(O300:O301)</f>
      </c>
      <c r="P302" s="85">
        <f>SUM(P300:P301)</f>
      </c>
    </row>
    <row r="303">
      <c r="A303" s="98" t="s">
        <v>26648</v>
      </c>
      <c r="B303" s="98" t="s">
        <v>26649</v>
      </c>
      <c r="C303" s="100">
        <v>850</v>
      </c>
      <c r="D303" s="98" t="s">
        <v>26650</v>
      </c>
      <c r="E303" s="98" t="s">
        <v>26651</v>
      </c>
      <c r="F303" s="104">
        <v>45563</v>
      </c>
      <c r="G303" s="104">
        <v>45563</v>
      </c>
      <c r="H303" s="104">
        <v>45930</v>
      </c>
      <c r="J303" s="101">
        <v>1204</v>
      </c>
      <c r="K303" s="98" t="s">
        <v>26652</v>
      </c>
      <c r="L303" s="98" t="s">
        <v>26653</v>
      </c>
      <c r="M303" s="98" t="s">
        <v>26654</v>
      </c>
      <c r="N303" s="98" t="s">
        <v>26655</v>
      </c>
      <c r="O303" s="101">
        <v>5</v>
      </c>
      <c r="P303" s="101">
        <v>5</v>
      </c>
      <c r="Q303" s="101">
        <v>0</v>
      </c>
      <c r="R303" s="101">
        <v>200</v>
      </c>
    </row>
    <row r="304">
      <c r="L304" s="98" t="s">
        <v>26656</v>
      </c>
      <c r="M304" s="98" t="s">
        <v>26657</v>
      </c>
      <c r="N304" s="98" t="s">
        <v>26658</v>
      </c>
      <c r="O304" s="101">
        <v>1199</v>
      </c>
      <c r="P304" s="101">
        <v>1199</v>
      </c>
    </row>
    <row r="305">
      <c r="K305" s="96" t="s">
        <v>26659</v>
      </c>
      <c r="O305" s="85">
        <f>SUM(O303:O304)</f>
      </c>
      <c r="P305" s="85">
        <f>SUM(P303:P304)</f>
      </c>
    </row>
    <row r="306">
      <c r="A306" s="98" t="s">
        <v>26660</v>
      </c>
      <c r="B306" s="98" t="s">
        <v>26661</v>
      </c>
      <c r="C306" s="100">
        <v>850</v>
      </c>
      <c r="D306" s="98" t="s">
        <v>26662</v>
      </c>
      <c r="E306" s="98" t="s">
        <v>26663</v>
      </c>
      <c r="F306" s="104">
        <v>43713</v>
      </c>
      <c r="G306" s="104">
        <v>45748</v>
      </c>
      <c r="H306" s="104">
        <v>46142</v>
      </c>
      <c r="J306" s="101">
        <v>1078</v>
      </c>
      <c r="K306" s="98" t="s">
        <v>26664</v>
      </c>
      <c r="L306" s="98" t="s">
        <v>26665</v>
      </c>
      <c r="M306" s="98" t="s">
        <v>26666</v>
      </c>
      <c r="N306" s="98" t="s">
        <v>26667</v>
      </c>
      <c r="O306" s="101">
        <v>5</v>
      </c>
      <c r="P306" s="101">
        <v>5</v>
      </c>
      <c r="Q306" s="101">
        <v>0</v>
      </c>
      <c r="R306" s="101">
        <v>1260</v>
      </c>
    </row>
    <row r="307">
      <c r="L307" s="98" t="s">
        <v>26668</v>
      </c>
      <c r="M307" s="98" t="s">
        <v>26669</v>
      </c>
      <c r="N307" s="98" t="s">
        <v>26670</v>
      </c>
      <c r="O307" s="101">
        <v>1279</v>
      </c>
      <c r="P307" s="101">
        <v>1279</v>
      </c>
    </row>
    <row r="308">
      <c r="L308" s="98" t="s">
        <v>26671</v>
      </c>
      <c r="M308" s="98" t="s">
        <v>26672</v>
      </c>
      <c r="N308" s="98" t="s">
        <v>26673</v>
      </c>
      <c r="O308" s="101">
        <v>-100</v>
      </c>
      <c r="P308" s="101">
        <v>0</v>
      </c>
    </row>
    <row r="309">
      <c r="K309" s="96" t="s">
        <v>26674</v>
      </c>
      <c r="O309" s="85">
        <f>SUM(O306:O308)</f>
      </c>
      <c r="P309" s="85">
        <f>SUM(P306:P308)</f>
      </c>
    </row>
    <row r="310">
      <c r="A310" s="98" t="s">
        <v>26675</v>
      </c>
      <c r="B310" s="98" t="s">
        <v>26676</v>
      </c>
      <c r="C310" s="100">
        <v>850</v>
      </c>
      <c r="D310" s="98" t="s">
        <v>26677</v>
      </c>
      <c r="E310" s="98" t="s">
        <v>26678</v>
      </c>
      <c r="F310" s="104">
        <v>45317</v>
      </c>
      <c r="G310" s="104">
        <v>45317</v>
      </c>
      <c r="H310" s="104">
        <v>45777</v>
      </c>
      <c r="J310" s="101">
        <v>1455</v>
      </c>
      <c r="K310" s="98" t="s">
        <v>26679</v>
      </c>
      <c r="L310" s="98" t="s">
        <v>26680</v>
      </c>
      <c r="M310" s="98" t="s">
        <v>26681</v>
      </c>
      <c r="N310" s="98" t="s">
        <v>26682</v>
      </c>
      <c r="O310" s="101">
        <v>25</v>
      </c>
      <c r="P310" s="101">
        <v>25</v>
      </c>
      <c r="Q310" s="101">
        <v>0</v>
      </c>
      <c r="R310" s="101">
        <v>1405</v>
      </c>
    </row>
    <row r="311">
      <c r="L311" s="98" t="s">
        <v>26683</v>
      </c>
      <c r="M311" s="98" t="s">
        <v>26684</v>
      </c>
      <c r="N311" s="98" t="s">
        <v>26685</v>
      </c>
      <c r="O311" s="101">
        <v>1380</v>
      </c>
      <c r="P311" s="101">
        <v>1380</v>
      </c>
    </row>
    <row r="312">
      <c r="K312" s="96" t="s">
        <v>26686</v>
      </c>
      <c r="O312" s="85">
        <f>SUM(O310:O311)</f>
      </c>
      <c r="P312" s="85">
        <f>SUM(P310:P311)</f>
      </c>
    </row>
    <row r="313">
      <c r="A313" s="98" t="s">
        <v>26687</v>
      </c>
      <c r="B313" s="98" t="s">
        <v>26688</v>
      </c>
      <c r="C313" s="100">
        <v>550</v>
      </c>
      <c r="D313" s="98" t="s">
        <v>26689</v>
      </c>
      <c r="E313" s="98" t="s">
        <v>26690</v>
      </c>
      <c r="F313" s="104">
        <v>44071</v>
      </c>
      <c r="G313" s="104">
        <v>45505</v>
      </c>
      <c r="H313" s="104">
        <v>45869</v>
      </c>
      <c r="J313" s="101">
        <v>908</v>
      </c>
      <c r="K313" s="98" t="s">
        <v>26691</v>
      </c>
      <c r="L313" s="98" t="s">
        <v>26692</v>
      </c>
      <c r="M313" s="98" t="s">
        <v>26693</v>
      </c>
      <c r="N313" s="98" t="s">
        <v>26694</v>
      </c>
      <c r="O313" s="101">
        <v>25</v>
      </c>
      <c r="P313" s="101">
        <v>25</v>
      </c>
      <c r="Q313" s="101">
        <v>0</v>
      </c>
      <c r="R313" s="101">
        <v>250</v>
      </c>
    </row>
    <row r="314">
      <c r="L314" s="98" t="s">
        <v>26695</v>
      </c>
      <c r="M314" s="98" t="s">
        <v>26696</v>
      </c>
      <c r="N314" s="98" t="s">
        <v>26697</v>
      </c>
      <c r="O314" s="101">
        <v>960</v>
      </c>
      <c r="P314" s="101">
        <v>960</v>
      </c>
    </row>
    <row r="315">
      <c r="K315" s="96" t="s">
        <v>26698</v>
      </c>
      <c r="O315" s="85">
        <f>SUM(O313:O314)</f>
      </c>
      <c r="P315" s="85">
        <f>SUM(P313:P314)</f>
      </c>
    </row>
    <row r="316">
      <c r="A316" s="98" t="s">
        <v>26699</v>
      </c>
      <c r="B316" s="98" t="s">
        <v>26700</v>
      </c>
      <c r="C316" s="100">
        <v>550</v>
      </c>
      <c r="D316" s="98" t="s">
        <v>26701</v>
      </c>
      <c r="E316" s="98" t="s">
        <v>26702</v>
      </c>
      <c r="F316" s="104">
        <v>45413</v>
      </c>
      <c r="G316" s="104">
        <v>45413</v>
      </c>
      <c r="H316" s="104">
        <v>45869</v>
      </c>
      <c r="J316" s="101">
        <v>1035</v>
      </c>
      <c r="K316" s="98" t="s">
        <v>26703</v>
      </c>
      <c r="L316" s="98" t="s">
        <v>26704</v>
      </c>
      <c r="M316" s="98" t="s">
        <v>26705</v>
      </c>
      <c r="N316" s="98" t="s">
        <v>26706</v>
      </c>
      <c r="O316" s="101">
        <v>25</v>
      </c>
      <c r="P316" s="101">
        <v>25</v>
      </c>
      <c r="Q316" s="101">
        <v>1174.47</v>
      </c>
      <c r="R316" s="101">
        <v>150</v>
      </c>
    </row>
    <row r="317">
      <c r="L317" s="98" t="s">
        <v>26707</v>
      </c>
      <c r="M317" s="98" t="s">
        <v>26708</v>
      </c>
      <c r="N317" s="98" t="s">
        <v>26709</v>
      </c>
      <c r="O317" s="101">
        <v>998</v>
      </c>
      <c r="P317" s="101">
        <v>998</v>
      </c>
    </row>
    <row r="318">
      <c r="L318" s="98" t="s">
        <v>26710</v>
      </c>
      <c r="M318" s="98" t="s">
        <v>26711</v>
      </c>
      <c r="N318" s="98" t="s">
        <v>26712</v>
      </c>
      <c r="O318" s="101">
        <v>102.3</v>
      </c>
      <c r="P318" s="101">
        <v>0</v>
      </c>
    </row>
    <row r="319">
      <c r="K319" s="96" t="s">
        <v>26713</v>
      </c>
      <c r="O319" s="85">
        <f>SUM(O316:O318)</f>
      </c>
      <c r="P319" s="85">
        <f>SUM(P316:P318)</f>
      </c>
    </row>
    <row r="320">
      <c r="A320" s="98" t="s">
        <v>26714</v>
      </c>
      <c r="B320" s="98" t="s">
        <v>26715</v>
      </c>
      <c r="C320" s="100">
        <v>850</v>
      </c>
      <c r="D320" s="98" t="s">
        <v>26716</v>
      </c>
      <c r="E320" s="98" t="s">
        <v>26717</v>
      </c>
      <c r="F320" s="104">
        <v>40327</v>
      </c>
      <c r="G320" s="104">
        <v>45474</v>
      </c>
      <c r="H320" s="104">
        <v>45838</v>
      </c>
      <c r="J320" s="101">
        <v>1150</v>
      </c>
      <c r="K320" s="98" t="s">
        <v>26718</v>
      </c>
      <c r="L320" s="98" t="s">
        <v>26719</v>
      </c>
      <c r="M320" s="98" t="s">
        <v>26720</v>
      </c>
      <c r="N320" s="98" t="s">
        <v>26721</v>
      </c>
      <c r="O320" s="101">
        <v>25</v>
      </c>
      <c r="P320" s="101">
        <v>25</v>
      </c>
      <c r="Q320" s="101">
        <v>0</v>
      </c>
      <c r="R320" s="101">
        <v>150</v>
      </c>
    </row>
    <row r="321">
      <c r="L321" s="98" t="s">
        <v>26722</v>
      </c>
      <c r="M321" s="98" t="s">
        <v>26723</v>
      </c>
      <c r="N321" s="98" t="s">
        <v>26724</v>
      </c>
      <c r="O321" s="101">
        <v>1305</v>
      </c>
      <c r="P321" s="101">
        <v>1305</v>
      </c>
    </row>
    <row r="322">
      <c r="K322" s="96" t="s">
        <v>26725</v>
      </c>
      <c r="O322" s="85">
        <f>SUM(O320:O321)</f>
      </c>
      <c r="P322" s="85">
        <f>SUM(P320:P321)</f>
      </c>
    </row>
    <row r="323">
      <c r="A323" s="98" t="s">
        <v>26726</v>
      </c>
      <c r="B323" s="98" t="s">
        <v>26727</v>
      </c>
      <c r="C323" s="100">
        <v>550</v>
      </c>
      <c r="D323" s="98" t="s">
        <v>26728</v>
      </c>
      <c r="E323" s="98" t="s">
        <v>26729</v>
      </c>
      <c r="F323" s="104">
        <v>43131</v>
      </c>
      <c r="G323" s="104">
        <v>45505</v>
      </c>
      <c r="H323" s="104">
        <v>45869</v>
      </c>
      <c r="J323" s="101">
        <v>908</v>
      </c>
      <c r="K323" s="98" t="s">
        <v>26730</v>
      </c>
      <c r="L323" s="98" t="s">
        <v>26731</v>
      </c>
      <c r="M323" s="98" t="s">
        <v>26732</v>
      </c>
      <c r="N323" s="98" t="s">
        <v>26733</v>
      </c>
      <c r="O323" s="101">
        <v>25</v>
      </c>
      <c r="P323" s="101">
        <v>25</v>
      </c>
      <c r="Q323" s="101">
        <v>0</v>
      </c>
      <c r="R323" s="101">
        <v>865</v>
      </c>
    </row>
    <row r="324">
      <c r="L324" s="98" t="s">
        <v>26734</v>
      </c>
      <c r="M324" s="98" t="s">
        <v>26735</v>
      </c>
      <c r="N324" s="98" t="s">
        <v>26736</v>
      </c>
      <c r="O324" s="101">
        <v>960</v>
      </c>
      <c r="P324" s="101">
        <v>960</v>
      </c>
    </row>
    <row r="325">
      <c r="L325" s="98" t="s">
        <v>26737</v>
      </c>
      <c r="M325" s="98" t="s">
        <v>26738</v>
      </c>
      <c r="N325" s="98" t="s">
        <v>26739</v>
      </c>
      <c r="O325" s="101">
        <v>-30</v>
      </c>
      <c r="P325" s="101">
        <v>-30</v>
      </c>
    </row>
    <row r="326">
      <c r="K326" s="96" t="s">
        <v>26740</v>
      </c>
      <c r="O326" s="85">
        <f>SUM(O323:O325)</f>
      </c>
      <c r="P326" s="85">
        <f>SUM(P323:P325)</f>
      </c>
    </row>
    <row r="327">
      <c r="A327" s="98" t="s">
        <v>26741</v>
      </c>
      <c r="B327" s="98" t="s">
        <v>26742</v>
      </c>
      <c r="C327" s="100">
        <v>550</v>
      </c>
      <c r="D327" s="98" t="s">
        <v>26743</v>
      </c>
      <c r="E327" s="98" t="s">
        <v>26744</v>
      </c>
      <c r="F327" s="104">
        <v>39214</v>
      </c>
      <c r="G327" s="104">
        <v>45717</v>
      </c>
      <c r="H327" s="104">
        <v>46081</v>
      </c>
      <c r="J327" s="101">
        <v>883</v>
      </c>
      <c r="K327" s="98" t="s">
        <v>26745</v>
      </c>
      <c r="L327" s="98" t="s">
        <v>26746</v>
      </c>
      <c r="M327" s="98" t="s">
        <v>26747</v>
      </c>
      <c r="N327" s="98" t="s">
        <v>26748</v>
      </c>
      <c r="O327" s="101">
        <v>1025</v>
      </c>
      <c r="P327" s="101">
        <v>1025</v>
      </c>
      <c r="Q327" s="101">
        <v>0</v>
      </c>
      <c r="R327" s="101">
        <v>300</v>
      </c>
    </row>
    <row r="328">
      <c r="K328" s="96" t="s">
        <v>26749</v>
      </c>
      <c r="O328" s="85">
        <f>SUM(O327:O327)</f>
      </c>
      <c r="P328" s="85">
        <f>SUM(P327:P327)</f>
      </c>
    </row>
    <row r="329">
      <c r="A329" s="98" t="s">
        <v>26750</v>
      </c>
      <c r="B329" s="98" t="s">
        <v>26751</v>
      </c>
      <c r="C329" s="100">
        <v>850</v>
      </c>
      <c r="D329" s="98" t="s">
        <v>26752</v>
      </c>
      <c r="E329" s="98" t="s">
        <v>26753</v>
      </c>
      <c r="F329" s="104">
        <v>45573</v>
      </c>
      <c r="G329" s="104">
        <v>45573</v>
      </c>
      <c r="H329" s="104">
        <v>46053</v>
      </c>
      <c r="J329" s="101">
        <v>1231</v>
      </c>
      <c r="K329" s="98" t="s">
        <v>26754</v>
      </c>
      <c r="L329" s="98" t="s">
        <v>26755</v>
      </c>
      <c r="M329" s="98" t="s">
        <v>26756</v>
      </c>
      <c r="N329" s="98" t="s">
        <v>26757</v>
      </c>
      <c r="O329" s="101">
        <v>1205</v>
      </c>
      <c r="P329" s="101">
        <v>1205</v>
      </c>
      <c r="Q329" s="101">
        <v>0</v>
      </c>
      <c r="R329" s="101">
        <v>200</v>
      </c>
    </row>
    <row r="330">
      <c r="K330" s="96" t="s">
        <v>26758</v>
      </c>
      <c r="O330" s="85">
        <f>SUM(O329:O329)</f>
      </c>
      <c r="P330" s="85">
        <f>SUM(P329:P329)</f>
      </c>
    </row>
    <row r="331">
      <c r="A331" s="98" t="s">
        <v>26759</v>
      </c>
      <c r="B331" s="98" t="s">
        <v>26760</v>
      </c>
      <c r="C331" s="100">
        <v>550</v>
      </c>
      <c r="D331" s="98" t="s">
        <v>26761</v>
      </c>
      <c r="E331" s="98" t="s">
        <v>26762</v>
      </c>
      <c r="F331" s="104">
        <v>45451</v>
      </c>
      <c r="G331" s="104">
        <v>45451</v>
      </c>
      <c r="H331" s="104">
        <v>45869</v>
      </c>
      <c r="J331" s="101">
        <v>1003</v>
      </c>
      <c r="K331" s="98" t="s">
        <v>26763</v>
      </c>
      <c r="L331" s="98" t="s">
        <v>26764</v>
      </c>
      <c r="M331" s="98" t="s">
        <v>26765</v>
      </c>
      <c r="N331" s="98" t="s">
        <v>26766</v>
      </c>
      <c r="O331" s="101">
        <v>5</v>
      </c>
      <c r="P331" s="101">
        <v>5</v>
      </c>
      <c r="Q331" s="101">
        <v>0</v>
      </c>
      <c r="R331" s="101">
        <v>985</v>
      </c>
    </row>
    <row r="332">
      <c r="L332" s="98" t="s">
        <v>26767</v>
      </c>
      <c r="M332" s="98" t="s">
        <v>26768</v>
      </c>
      <c r="N332" s="98" t="s">
        <v>26769</v>
      </c>
      <c r="O332" s="101">
        <v>980</v>
      </c>
      <c r="P332" s="101">
        <v>980</v>
      </c>
    </row>
    <row r="333">
      <c r="K333" s="96" t="s">
        <v>26770</v>
      </c>
      <c r="O333" s="85">
        <f>SUM(O331:O332)</f>
      </c>
      <c r="P333" s="85">
        <f>SUM(P331:P332)</f>
      </c>
    </row>
    <row r="334">
      <c r="A334" s="98" t="s">
        <v>26771</v>
      </c>
      <c r="B334" s="98" t="s">
        <v>26772</v>
      </c>
      <c r="C334" s="100">
        <v>550</v>
      </c>
      <c r="D334" s="98" t="s">
        <v>26773</v>
      </c>
      <c r="E334" s="98" t="s">
        <v>26774</v>
      </c>
      <c r="F334" s="104">
        <v>45686</v>
      </c>
      <c r="G334" s="104">
        <v>45686</v>
      </c>
      <c r="H334" s="104">
        <v>46140</v>
      </c>
      <c r="J334" s="101">
        <v>917</v>
      </c>
      <c r="K334" s="98" t="s">
        <v>26775</v>
      </c>
      <c r="L334" s="98" t="s">
        <v>26776</v>
      </c>
      <c r="M334" s="98" t="s">
        <v>26777</v>
      </c>
      <c r="N334" s="98" t="s">
        <v>26778</v>
      </c>
      <c r="O334" s="101">
        <v>5</v>
      </c>
      <c r="P334" s="101">
        <v>5</v>
      </c>
      <c r="Q334" s="101">
        <v>0</v>
      </c>
      <c r="R334" s="101">
        <v>150</v>
      </c>
    </row>
    <row r="335">
      <c r="L335" s="98" t="s">
        <v>26779</v>
      </c>
      <c r="M335" s="98" t="s">
        <v>26780</v>
      </c>
      <c r="N335" s="98" t="s">
        <v>26781</v>
      </c>
      <c r="O335" s="101">
        <v>898</v>
      </c>
      <c r="P335" s="101">
        <v>898</v>
      </c>
    </row>
    <row r="336">
      <c r="K336" s="96" t="s">
        <v>26782</v>
      </c>
      <c r="O336" s="85">
        <f>SUM(O334:O335)</f>
      </c>
      <c r="P336" s="85">
        <f>SUM(P334:P335)</f>
      </c>
    </row>
    <row r="337">
      <c r="A337" s="98" t="s">
        <v>26783</v>
      </c>
      <c r="B337" s="98" t="s">
        <v>26784</v>
      </c>
      <c r="C337" s="100">
        <v>850</v>
      </c>
      <c r="D337" s="98" t="s">
        <v>26785</v>
      </c>
      <c r="E337" s="98" t="s">
        <v>26786</v>
      </c>
      <c r="F337" s="104">
        <v>45626</v>
      </c>
      <c r="G337" s="104">
        <v>45626</v>
      </c>
      <c r="H337" s="104">
        <v>46081</v>
      </c>
      <c r="J337" s="101">
        <v>1229</v>
      </c>
      <c r="K337" s="98" t="s">
        <v>26787</v>
      </c>
      <c r="L337" s="98" t="s">
        <v>26788</v>
      </c>
      <c r="M337" s="98" t="s">
        <v>26789</v>
      </c>
      <c r="N337" s="98" t="s">
        <v>26790</v>
      </c>
      <c r="O337" s="101">
        <v>1211</v>
      </c>
      <c r="P337" s="101">
        <v>1211</v>
      </c>
      <c r="Q337" s="101">
        <v>0</v>
      </c>
      <c r="R337" s="101">
        <v>1211</v>
      </c>
    </row>
    <row r="338">
      <c r="L338" s="98" t="s">
        <v>26791</v>
      </c>
      <c r="M338" s="98" t="s">
        <v>26792</v>
      </c>
      <c r="N338" s="98" t="s">
        <v>26793</v>
      </c>
      <c r="O338" s="101">
        <v>25</v>
      </c>
      <c r="P338" s="101">
        <v>0</v>
      </c>
    </row>
    <row r="339">
      <c r="K339" s="96" t="s">
        <v>26794</v>
      </c>
      <c r="O339" s="85">
        <f>SUM(O337:O338)</f>
      </c>
      <c r="P339" s="85">
        <f>SUM(P337:P338)</f>
      </c>
    </row>
    <row r="340">
      <c r="A340" s="98" t="s">
        <v>26795</v>
      </c>
      <c r="B340" s="98" t="s">
        <v>26796</v>
      </c>
      <c r="C340" s="100">
        <v>550</v>
      </c>
      <c r="D340" s="98" t="s">
        <v>26797</v>
      </c>
      <c r="E340" s="98" t="s">
        <v>26798</v>
      </c>
      <c r="J340" s="101">
        <v>925</v>
      </c>
      <c r="K340" s="98" t="s">
        <v>26799</v>
      </c>
      <c r="L340" s="98" t="s">
        <v>26799</v>
      </c>
      <c r="O340" s="101">
        <v>0</v>
      </c>
      <c r="P340" s="101">
        <v>0</v>
      </c>
      <c r="R340" s="101">
        <v>0</v>
      </c>
    </row>
    <row r="341">
      <c r="K341" s="96" t="s">
        <v>26800</v>
      </c>
      <c r="O341" s="85">
        <f>SUM(O340:O340)</f>
      </c>
      <c r="P341" s="85">
        <f>SUM(P340:P340)</f>
      </c>
    </row>
    <row r="342">
      <c r="A342" s="98" t="s">
        <v>26801</v>
      </c>
      <c r="B342" s="98" t="s">
        <v>26802</v>
      </c>
      <c r="C342" s="100">
        <v>550</v>
      </c>
      <c r="D342" s="98" t="s">
        <v>26803</v>
      </c>
      <c r="E342" s="98" t="s">
        <v>26804</v>
      </c>
      <c r="F342" s="104">
        <v>45357</v>
      </c>
      <c r="G342" s="104">
        <v>45748</v>
      </c>
      <c r="H342" s="104">
        <v>46173</v>
      </c>
      <c r="J342" s="101">
        <v>957</v>
      </c>
      <c r="K342" s="98" t="s">
        <v>26805</v>
      </c>
      <c r="L342" s="98" t="s">
        <v>26806</v>
      </c>
      <c r="M342" s="98" t="s">
        <v>26807</v>
      </c>
      <c r="N342" s="98" t="s">
        <v>26808</v>
      </c>
      <c r="O342" s="101">
        <v>5</v>
      </c>
      <c r="P342" s="101">
        <v>5</v>
      </c>
      <c r="Q342" s="101">
        <v>-100</v>
      </c>
      <c r="R342" s="101">
        <v>150</v>
      </c>
    </row>
    <row r="343">
      <c r="L343" s="98" t="s">
        <v>26809</v>
      </c>
      <c r="M343" s="98" t="s">
        <v>26810</v>
      </c>
      <c r="N343" s="98" t="s">
        <v>26811</v>
      </c>
      <c r="O343" s="101">
        <v>960</v>
      </c>
      <c r="P343" s="101">
        <v>960</v>
      </c>
    </row>
    <row r="344">
      <c r="L344" s="98" t="s">
        <v>26812</v>
      </c>
      <c r="M344" s="98" t="s">
        <v>26813</v>
      </c>
      <c r="N344" s="98" t="s">
        <v>26814</v>
      </c>
      <c r="O344" s="101">
        <v>-100</v>
      </c>
      <c r="P344" s="101">
        <v>0</v>
      </c>
    </row>
    <row r="345">
      <c r="K345" s="96" t="s">
        <v>26815</v>
      </c>
      <c r="O345" s="85">
        <f>SUM(O342:O344)</f>
      </c>
      <c r="P345" s="85">
        <f>SUM(P342:P344)</f>
      </c>
    </row>
    <row r="346">
      <c r="A346" s="98" t="s">
        <v>26816</v>
      </c>
      <c r="B346" s="98" t="s">
        <v>26817</v>
      </c>
      <c r="C346" s="100">
        <v>850</v>
      </c>
      <c r="D346" s="98" t="s">
        <v>26818</v>
      </c>
      <c r="E346" s="98" t="s">
        <v>26819</v>
      </c>
      <c r="F346" s="104">
        <v>45548</v>
      </c>
      <c r="G346" s="104">
        <v>45548</v>
      </c>
      <c r="H346" s="104">
        <v>45930</v>
      </c>
      <c r="J346" s="101">
        <v>1220</v>
      </c>
      <c r="K346" s="98" t="s">
        <v>26820</v>
      </c>
      <c r="L346" s="98" t="s">
        <v>26821</v>
      </c>
      <c r="M346" s="98" t="s">
        <v>26822</v>
      </c>
      <c r="N346" s="98" t="s">
        <v>26823</v>
      </c>
      <c r="O346" s="101">
        <v>25</v>
      </c>
      <c r="P346" s="101">
        <v>25</v>
      </c>
      <c r="Q346" s="101">
        <v>0</v>
      </c>
      <c r="R346" s="101">
        <v>1220</v>
      </c>
    </row>
    <row r="347">
      <c r="L347" s="98" t="s">
        <v>26824</v>
      </c>
      <c r="M347" s="98" t="s">
        <v>26825</v>
      </c>
      <c r="N347" s="98" t="s">
        <v>26826</v>
      </c>
      <c r="O347" s="101">
        <v>1195</v>
      </c>
      <c r="P347" s="101">
        <v>1195</v>
      </c>
    </row>
    <row r="348">
      <c r="K348" s="96" t="s">
        <v>26827</v>
      </c>
      <c r="O348" s="85">
        <f>SUM(O346:O347)</f>
      </c>
      <c r="P348" s="85">
        <f>SUM(P346:P347)</f>
      </c>
    </row>
    <row r="349">
      <c r="A349" s="98" t="s">
        <v>26828</v>
      </c>
      <c r="B349" s="98" t="s">
        <v>26829</v>
      </c>
      <c r="C349" s="100">
        <v>850</v>
      </c>
      <c r="D349" s="98" t="s">
        <v>26830</v>
      </c>
      <c r="E349" s="98" t="s">
        <v>26831</v>
      </c>
      <c r="F349" s="104">
        <v>45574</v>
      </c>
      <c r="G349" s="104">
        <v>45574</v>
      </c>
      <c r="H349" s="104">
        <v>46053</v>
      </c>
      <c r="J349" s="101">
        <v>1243</v>
      </c>
      <c r="K349" s="98" t="s">
        <v>26832</v>
      </c>
      <c r="L349" s="98" t="s">
        <v>26833</v>
      </c>
      <c r="M349" s="98" t="s">
        <v>26834</v>
      </c>
      <c r="N349" s="98" t="s">
        <v>26835</v>
      </c>
      <c r="O349" s="101">
        <v>25</v>
      </c>
      <c r="P349" s="101">
        <v>25</v>
      </c>
      <c r="Q349" s="101">
        <v>0</v>
      </c>
      <c r="R349" s="101">
        <v>1228</v>
      </c>
    </row>
    <row r="350">
      <c r="L350" s="98" t="s">
        <v>26836</v>
      </c>
      <c r="M350" s="98" t="s">
        <v>26837</v>
      </c>
      <c r="N350" s="98" t="s">
        <v>26838</v>
      </c>
      <c r="O350" s="101">
        <v>1203</v>
      </c>
      <c r="P350" s="101">
        <v>1203</v>
      </c>
    </row>
    <row r="351">
      <c r="K351" s="96" t="s">
        <v>26839</v>
      </c>
      <c r="O351" s="85">
        <f>SUM(O349:O350)</f>
      </c>
      <c r="P351" s="85">
        <f>SUM(P349:P350)</f>
      </c>
    </row>
    <row r="352">
      <c r="A352" s="98" t="s">
        <v>26840</v>
      </c>
      <c r="B352" s="98" t="s">
        <v>26841</v>
      </c>
      <c r="C352" s="100">
        <v>850</v>
      </c>
      <c r="D352" s="98" t="s">
        <v>26842</v>
      </c>
      <c r="E352" s="98" t="s">
        <v>26843</v>
      </c>
      <c r="F352" s="104">
        <v>45505</v>
      </c>
      <c r="G352" s="104">
        <v>45505</v>
      </c>
      <c r="H352" s="104">
        <v>45930</v>
      </c>
      <c r="J352" s="101">
        <v>1316</v>
      </c>
      <c r="K352" s="98" t="s">
        <v>26844</v>
      </c>
      <c r="L352" s="98" t="s">
        <v>26845</v>
      </c>
      <c r="M352" s="98" t="s">
        <v>26846</v>
      </c>
      <c r="N352" s="98" t="s">
        <v>26847</v>
      </c>
      <c r="O352" s="101">
        <v>1298</v>
      </c>
      <c r="P352" s="101">
        <v>1298</v>
      </c>
      <c r="Q352" s="101">
        <v>0</v>
      </c>
      <c r="R352" s="101">
        <v>200</v>
      </c>
    </row>
    <row r="353">
      <c r="K353" s="96" t="s">
        <v>26848</v>
      </c>
      <c r="O353" s="85">
        <f>SUM(O352:O352)</f>
      </c>
      <c r="P353" s="85">
        <f>SUM(P352:P352)</f>
      </c>
    </row>
    <row r="354">
      <c r="A354" s="98" t="s">
        <v>26849</v>
      </c>
      <c r="B354" s="98" t="s">
        <v>26850</v>
      </c>
      <c r="C354" s="100">
        <v>850</v>
      </c>
      <c r="D354" s="98" t="s">
        <v>26851</v>
      </c>
      <c r="E354" s="98" t="s">
        <v>26852</v>
      </c>
      <c r="F354" s="104">
        <v>43780</v>
      </c>
      <c r="G354" s="104">
        <v>45566</v>
      </c>
      <c r="H354" s="104">
        <v>45930</v>
      </c>
      <c r="J354" s="101">
        <v>1098</v>
      </c>
      <c r="K354" s="98" t="s">
        <v>26853</v>
      </c>
      <c r="L354" s="98" t="s">
        <v>26854</v>
      </c>
      <c r="M354" s="98" t="s">
        <v>26855</v>
      </c>
      <c r="N354" s="98" t="s">
        <v>26856</v>
      </c>
      <c r="O354" s="101">
        <v>25</v>
      </c>
      <c r="P354" s="101">
        <v>25</v>
      </c>
      <c r="Q354" s="101">
        <v>0</v>
      </c>
      <c r="R354" s="101">
        <v>200</v>
      </c>
    </row>
    <row r="355">
      <c r="L355" s="98" t="s">
        <v>26857</v>
      </c>
      <c r="M355" s="98" t="s">
        <v>26858</v>
      </c>
      <c r="N355" s="98" t="s">
        <v>26859</v>
      </c>
      <c r="O355" s="101">
        <v>1313</v>
      </c>
      <c r="P355" s="101">
        <v>1313</v>
      </c>
    </row>
    <row r="356">
      <c r="K356" s="96" t="s">
        <v>26860</v>
      </c>
      <c r="O356" s="85">
        <f>SUM(O354:O355)</f>
      </c>
      <c r="P356" s="85">
        <f>SUM(P354:P355)</f>
      </c>
    </row>
    <row r="357">
      <c r="A357" s="98" t="s">
        <v>26861</v>
      </c>
      <c r="B357" s="98" t="s">
        <v>26862</v>
      </c>
      <c r="C357" s="100">
        <v>850</v>
      </c>
      <c r="D357" s="98" t="s">
        <v>26863</v>
      </c>
      <c r="E357" s="98" t="s">
        <v>26864</v>
      </c>
      <c r="F357" s="104">
        <v>45523</v>
      </c>
      <c r="G357" s="104">
        <v>45523</v>
      </c>
      <c r="H357" s="104">
        <v>45991</v>
      </c>
      <c r="J357" s="101">
        <v>1196</v>
      </c>
      <c r="K357" s="98" t="s">
        <v>26865</v>
      </c>
      <c r="L357" s="98" t="s">
        <v>26866</v>
      </c>
      <c r="M357" s="98" t="s">
        <v>26867</v>
      </c>
      <c r="N357" s="98" t="s">
        <v>26868</v>
      </c>
      <c r="O357" s="101">
        <v>25</v>
      </c>
      <c r="P357" s="101">
        <v>25</v>
      </c>
      <c r="Q357" s="101">
        <v>0</v>
      </c>
      <c r="R357" s="101">
        <v>1193</v>
      </c>
    </row>
    <row r="358">
      <c r="L358" s="98" t="s">
        <v>26869</v>
      </c>
      <c r="M358" s="98" t="s">
        <v>26870</v>
      </c>
      <c r="N358" s="98" t="s">
        <v>26871</v>
      </c>
      <c r="O358" s="101">
        <v>1168</v>
      </c>
      <c r="P358" s="101">
        <v>1168</v>
      </c>
    </row>
    <row r="359">
      <c r="K359" s="96" t="s">
        <v>26872</v>
      </c>
      <c r="O359" s="85">
        <f>SUM(O357:O358)</f>
      </c>
      <c r="P359" s="85">
        <f>SUM(P357:P358)</f>
      </c>
    </row>
    <row r="360">
      <c r="A360" s="98" t="s">
        <v>26873</v>
      </c>
      <c r="B360" s="98" t="s">
        <v>26874</v>
      </c>
      <c r="C360" s="100">
        <v>850</v>
      </c>
      <c r="D360" s="98" t="s">
        <v>26875</v>
      </c>
      <c r="E360" s="98" t="s">
        <v>26876</v>
      </c>
      <c r="F360" s="104">
        <v>38402</v>
      </c>
      <c r="G360" s="104">
        <v>45717</v>
      </c>
      <c r="H360" s="104">
        <v>46081</v>
      </c>
      <c r="J360" s="101">
        <v>1073</v>
      </c>
      <c r="K360" s="98" t="s">
        <v>26877</v>
      </c>
      <c r="L360" s="98" t="s">
        <v>26878</v>
      </c>
      <c r="M360" s="98" t="s">
        <v>26879</v>
      </c>
      <c r="N360" s="98" t="s">
        <v>26880</v>
      </c>
      <c r="O360" s="101">
        <v>1300</v>
      </c>
      <c r="P360" s="101">
        <v>1300</v>
      </c>
      <c r="Q360" s="101">
        <v>0</v>
      </c>
      <c r="R360" s="101">
        <v>100</v>
      </c>
    </row>
    <row r="361">
      <c r="K361" s="96" t="s">
        <v>26881</v>
      </c>
      <c r="O361" s="85">
        <f>SUM(O360:O360)</f>
      </c>
      <c r="P361" s="85">
        <f>SUM(P360:P360)</f>
      </c>
    </row>
    <row r="362">
      <c r="A362" s="98" t="s">
        <v>26882</v>
      </c>
      <c r="B362" s="98" t="s">
        <v>26883</v>
      </c>
      <c r="C362" s="100">
        <v>850</v>
      </c>
      <c r="D362" s="98" t="s">
        <v>26884</v>
      </c>
      <c r="E362" s="98" t="s">
        <v>26885</v>
      </c>
      <c r="F362" s="104">
        <v>45505</v>
      </c>
      <c r="G362" s="104">
        <v>45505</v>
      </c>
      <c r="H362" s="104">
        <v>45961</v>
      </c>
      <c r="J362" s="101">
        <v>1320</v>
      </c>
      <c r="K362" s="98" t="s">
        <v>26886</v>
      </c>
      <c r="L362" s="98" t="s">
        <v>26887</v>
      </c>
      <c r="M362" s="98" t="s">
        <v>26888</v>
      </c>
      <c r="N362" s="98" t="s">
        <v>26889</v>
      </c>
      <c r="O362" s="101">
        <v>1316</v>
      </c>
      <c r="P362" s="101">
        <v>1316</v>
      </c>
      <c r="Q362" s="101">
        <v>0</v>
      </c>
      <c r="R362" s="101">
        <v>1316</v>
      </c>
    </row>
    <row r="363">
      <c r="K363" s="96" t="s">
        <v>26890</v>
      </c>
      <c r="O363" s="85">
        <f>SUM(O362:O362)</f>
      </c>
      <c r="P363" s="85">
        <f>SUM(P362:P362)</f>
      </c>
    </row>
    <row r="364">
      <c r="A364" s="98" t="s">
        <v>26891</v>
      </c>
      <c r="B364" s="98" t="s">
        <v>26892</v>
      </c>
      <c r="C364" s="100">
        <v>850</v>
      </c>
      <c r="D364" s="98" t="s">
        <v>26893</v>
      </c>
      <c r="E364" s="98" t="s">
        <v>26894</v>
      </c>
      <c r="F364" s="104">
        <v>45126</v>
      </c>
      <c r="G364" s="104">
        <v>45505</v>
      </c>
      <c r="H364" s="104">
        <v>45869</v>
      </c>
      <c r="J364" s="101">
        <v>1375</v>
      </c>
      <c r="K364" s="98" t="s">
        <v>26895</v>
      </c>
      <c r="L364" s="98" t="s">
        <v>26896</v>
      </c>
      <c r="M364" s="98" t="s">
        <v>26897</v>
      </c>
      <c r="N364" s="98" t="s">
        <v>26898</v>
      </c>
      <c r="O364" s="101">
        <v>5</v>
      </c>
      <c r="P364" s="101">
        <v>5</v>
      </c>
      <c r="Q364" s="101">
        <v>0</v>
      </c>
      <c r="R364" s="101">
        <v>200</v>
      </c>
    </row>
    <row r="365">
      <c r="L365" s="98" t="s">
        <v>26899</v>
      </c>
      <c r="M365" s="98" t="s">
        <v>26900</v>
      </c>
      <c r="N365" s="98" t="s">
        <v>26901</v>
      </c>
      <c r="O365" s="101">
        <v>1350</v>
      </c>
      <c r="P365" s="101">
        <v>1350</v>
      </c>
    </row>
    <row r="366">
      <c r="K366" s="96" t="s">
        <v>26902</v>
      </c>
      <c r="O366" s="85">
        <f>SUM(O364:O365)</f>
      </c>
      <c r="P366" s="85">
        <f>SUM(P364:P365)</f>
      </c>
    </row>
    <row r="367">
      <c r="A367" s="98" t="s">
        <v>26903</v>
      </c>
      <c r="B367" s="98" t="s">
        <v>26904</v>
      </c>
      <c r="C367" s="100">
        <v>850</v>
      </c>
      <c r="D367" s="98" t="s">
        <v>26905</v>
      </c>
      <c r="E367" s="98" t="s">
        <v>26906</v>
      </c>
      <c r="F367" s="104">
        <v>41061</v>
      </c>
      <c r="G367" s="104">
        <v>45748</v>
      </c>
      <c r="H367" s="104">
        <v>46173</v>
      </c>
      <c r="J367" s="101">
        <v>1078</v>
      </c>
      <c r="K367" s="98" t="s">
        <v>26907</v>
      </c>
      <c r="L367" s="98" t="s">
        <v>26908</v>
      </c>
      <c r="M367" s="98" t="s">
        <v>26909</v>
      </c>
      <c r="N367" s="98" t="s">
        <v>26910</v>
      </c>
      <c r="O367" s="101">
        <v>5</v>
      </c>
      <c r="P367" s="101">
        <v>5</v>
      </c>
      <c r="Q367" s="101">
        <v>0</v>
      </c>
      <c r="R367" s="101">
        <v>300</v>
      </c>
    </row>
    <row r="368">
      <c r="L368" s="98" t="s">
        <v>26911</v>
      </c>
      <c r="M368" s="98" t="s">
        <v>26912</v>
      </c>
      <c r="N368" s="98" t="s">
        <v>26913</v>
      </c>
      <c r="O368" s="101">
        <v>1385</v>
      </c>
      <c r="P368" s="101">
        <v>1385</v>
      </c>
    </row>
    <row r="369">
      <c r="L369" s="98" t="s">
        <v>26914</v>
      </c>
      <c r="M369" s="98" t="s">
        <v>26915</v>
      </c>
      <c r="N369" s="98" t="s">
        <v>26916</v>
      </c>
      <c r="O369" s="101">
        <v>-100</v>
      </c>
      <c r="P369" s="101">
        <v>0</v>
      </c>
    </row>
    <row r="370">
      <c r="K370" s="96" t="s">
        <v>26917</v>
      </c>
      <c r="O370" s="85">
        <f>SUM(O367:O369)</f>
      </c>
      <c r="P370" s="85">
        <f>SUM(P367:P369)</f>
      </c>
    </row>
    <row r="371">
      <c r="A371" s="98" t="s">
        <v>26918</v>
      </c>
      <c r="B371" s="98" t="s">
        <v>26919</v>
      </c>
      <c r="C371" s="100">
        <v>850</v>
      </c>
      <c r="D371" s="98" t="s">
        <v>26920</v>
      </c>
      <c r="E371" s="98" t="s">
        <v>26921</v>
      </c>
      <c r="F371" s="104">
        <v>45215</v>
      </c>
      <c r="G371" s="104">
        <v>45597</v>
      </c>
      <c r="H371" s="104">
        <v>45961</v>
      </c>
      <c r="J371" s="101">
        <v>1390</v>
      </c>
      <c r="K371" s="98" t="s">
        <v>26922</v>
      </c>
      <c r="L371" s="98" t="s">
        <v>26923</v>
      </c>
      <c r="M371" s="98" t="s">
        <v>26924</v>
      </c>
      <c r="N371" s="98" t="s">
        <v>26925</v>
      </c>
      <c r="O371" s="101">
        <v>1190</v>
      </c>
      <c r="P371" s="101">
        <v>1190</v>
      </c>
      <c r="Q371" s="101">
        <v>0</v>
      </c>
      <c r="R371" s="101">
        <v>1390</v>
      </c>
    </row>
    <row r="372">
      <c r="K372" s="96" t="s">
        <v>26926</v>
      </c>
      <c r="O372" s="85">
        <f>SUM(O371:O371)</f>
      </c>
      <c r="P372" s="85">
        <f>SUM(P371:P371)</f>
      </c>
    </row>
    <row r="373">
      <c r="A373" s="98" t="s">
        <v>26927</v>
      </c>
      <c r="B373" s="98" t="s">
        <v>26928</v>
      </c>
      <c r="C373" s="100">
        <v>850</v>
      </c>
      <c r="D373" s="98" t="s">
        <v>26929</v>
      </c>
      <c r="E373" s="98" t="s">
        <v>26930</v>
      </c>
      <c r="F373" s="104">
        <v>45530</v>
      </c>
      <c r="G373" s="104">
        <v>45530</v>
      </c>
      <c r="H373" s="104">
        <v>45991</v>
      </c>
      <c r="J373" s="101">
        <v>1198</v>
      </c>
      <c r="K373" s="98" t="s">
        <v>26931</v>
      </c>
      <c r="L373" s="98" t="s">
        <v>26932</v>
      </c>
      <c r="M373" s="98" t="s">
        <v>26933</v>
      </c>
      <c r="N373" s="98" t="s">
        <v>26934</v>
      </c>
      <c r="O373" s="101">
        <v>5</v>
      </c>
      <c r="P373" s="101">
        <v>5</v>
      </c>
      <c r="Q373" s="101">
        <v>0</v>
      </c>
      <c r="R373" s="101">
        <v>1193</v>
      </c>
    </row>
    <row r="374">
      <c r="L374" s="98" t="s">
        <v>26935</v>
      </c>
      <c r="M374" s="98" t="s">
        <v>26936</v>
      </c>
      <c r="N374" s="98" t="s">
        <v>26937</v>
      </c>
      <c r="O374" s="101">
        <v>1188</v>
      </c>
      <c r="P374" s="101">
        <v>1188</v>
      </c>
    </row>
    <row r="375">
      <c r="K375" s="96" t="s">
        <v>26938</v>
      </c>
      <c r="O375" s="85">
        <f>SUM(O373:O374)</f>
      </c>
      <c r="P375" s="85">
        <f>SUM(P373:P374)</f>
      </c>
    </row>
    <row r="376">
      <c r="A376" s="98" t="s">
        <v>26939</v>
      </c>
      <c r="B376" s="98" t="s">
        <v>26940</v>
      </c>
      <c r="C376" s="100">
        <v>850</v>
      </c>
      <c r="D376" s="98" t="s">
        <v>26941</v>
      </c>
      <c r="E376" s="98" t="s">
        <v>26942</v>
      </c>
      <c r="F376" s="104">
        <v>44852</v>
      </c>
      <c r="G376" s="104">
        <v>45597</v>
      </c>
      <c r="H376" s="104">
        <v>45961</v>
      </c>
      <c r="J376" s="101">
        <v>1555</v>
      </c>
      <c r="K376" s="98" t="s">
        <v>26943</v>
      </c>
      <c r="L376" s="98" t="s">
        <v>26944</v>
      </c>
      <c r="M376" s="98" t="s">
        <v>26945</v>
      </c>
      <c r="N376" s="98" t="s">
        <v>26946</v>
      </c>
      <c r="O376" s="101">
        <v>5</v>
      </c>
      <c r="P376" s="101">
        <v>0</v>
      </c>
      <c r="Q376" s="101">
        <v>0</v>
      </c>
      <c r="R376" s="101">
        <v>400</v>
      </c>
    </row>
    <row r="377">
      <c r="L377" s="98" t="s">
        <v>26947</v>
      </c>
      <c r="M377" s="98" t="s">
        <v>26948</v>
      </c>
      <c r="N377" s="98" t="s">
        <v>26949</v>
      </c>
      <c r="O377" s="101">
        <v>100</v>
      </c>
      <c r="P377" s="101">
        <v>105</v>
      </c>
    </row>
    <row r="378">
      <c r="L378" s="98" t="s">
        <v>26950</v>
      </c>
      <c r="M378" s="98" t="s">
        <v>26951</v>
      </c>
      <c r="N378" s="98" t="s">
        <v>26952</v>
      </c>
      <c r="O378" s="101">
        <v>1190</v>
      </c>
      <c r="P378" s="101">
        <v>1190</v>
      </c>
    </row>
    <row r="379">
      <c r="K379" s="96" t="s">
        <v>26953</v>
      </c>
      <c r="O379" s="85">
        <f>SUM(O376:O378)</f>
      </c>
      <c r="P379" s="85">
        <f>SUM(P376:P378)</f>
      </c>
    </row>
    <row r="380">
      <c r="A380" s="98" t="s">
        <v>26954</v>
      </c>
      <c r="B380" s="98" t="s">
        <v>26955</v>
      </c>
      <c r="C380" s="100">
        <v>850</v>
      </c>
      <c r="D380" s="98" t="s">
        <v>26956</v>
      </c>
      <c r="E380" s="98" t="s">
        <v>26957</v>
      </c>
      <c r="F380" s="104">
        <v>45695</v>
      </c>
      <c r="G380" s="104">
        <v>45695</v>
      </c>
      <c r="H380" s="104">
        <v>46118</v>
      </c>
      <c r="J380" s="101">
        <v>1884</v>
      </c>
      <c r="K380" s="98" t="s">
        <v>26958</v>
      </c>
      <c r="L380" s="98" t="s">
        <v>26959</v>
      </c>
      <c r="M380" s="98" t="s">
        <v>26960</v>
      </c>
      <c r="N380" s="98" t="s">
        <v>26961</v>
      </c>
      <c r="O380" s="101">
        <v>25</v>
      </c>
      <c r="P380" s="101">
        <v>25</v>
      </c>
      <c r="Q380" s="101">
        <v>0</v>
      </c>
      <c r="R380" s="101">
        <v>200</v>
      </c>
    </row>
    <row r="381">
      <c r="L381" s="98" t="s">
        <v>26962</v>
      </c>
      <c r="M381" s="98" t="s">
        <v>26963</v>
      </c>
      <c r="N381" s="98" t="s">
        <v>26964</v>
      </c>
      <c r="O381" s="101">
        <v>1187</v>
      </c>
      <c r="P381" s="101">
        <v>1187</v>
      </c>
    </row>
    <row r="382">
      <c r="K382" s="96" t="s">
        <v>26965</v>
      </c>
      <c r="O382" s="85">
        <f>SUM(O380:O381)</f>
      </c>
      <c r="P382" s="85">
        <f>SUM(P380:P381)</f>
      </c>
    </row>
    <row r="383">
      <c r="A383" s="98" t="s">
        <v>26966</v>
      </c>
      <c r="B383" s="98" t="s">
        <v>26967</v>
      </c>
      <c r="C383" s="100">
        <v>550</v>
      </c>
      <c r="D383" s="98" t="s">
        <v>26968</v>
      </c>
      <c r="E383" s="98" t="s">
        <v>26969</v>
      </c>
      <c r="F383" s="104">
        <v>44960</v>
      </c>
      <c r="G383" s="104">
        <v>45383</v>
      </c>
      <c r="H383" s="104">
        <v>45777</v>
      </c>
      <c r="J383" s="101">
        <v>1195</v>
      </c>
      <c r="K383" s="98" t="s">
        <v>26970</v>
      </c>
      <c r="L383" s="98" t="s">
        <v>26971</v>
      </c>
      <c r="M383" s="98" t="s">
        <v>26972</v>
      </c>
      <c r="N383" s="98" t="s">
        <v>26973</v>
      </c>
      <c r="O383" s="101">
        <v>25</v>
      </c>
      <c r="P383" s="101">
        <v>25</v>
      </c>
      <c r="Q383" s="101">
        <v>0</v>
      </c>
      <c r="R383" s="101">
        <v>500</v>
      </c>
    </row>
    <row r="384">
      <c r="L384" s="98" t="s">
        <v>26974</v>
      </c>
      <c r="M384" s="98" t="s">
        <v>26975</v>
      </c>
      <c r="N384" s="98" t="s">
        <v>26976</v>
      </c>
      <c r="O384" s="101">
        <v>1160</v>
      </c>
      <c r="P384" s="101">
        <v>1160</v>
      </c>
    </row>
    <row r="385">
      <c r="K385" s="96" t="s">
        <v>26977</v>
      </c>
      <c r="O385" s="85">
        <f>SUM(O383:O384)</f>
      </c>
      <c r="P385" s="85">
        <f>SUM(P383:P384)</f>
      </c>
    </row>
    <row r="386">
      <c r="A386" s="98" t="s">
        <v>26978</v>
      </c>
      <c r="B386" s="98" t="s">
        <v>26979</v>
      </c>
      <c r="C386" s="100">
        <v>550</v>
      </c>
      <c r="D386" s="98" t="s">
        <v>26980</v>
      </c>
      <c r="E386" s="98" t="s">
        <v>26981</v>
      </c>
      <c r="F386" s="104">
        <v>44338</v>
      </c>
      <c r="G386" s="104">
        <v>45505</v>
      </c>
      <c r="H386" s="104">
        <v>45869</v>
      </c>
      <c r="J386" s="101">
        <v>1040</v>
      </c>
      <c r="K386" s="98" t="s">
        <v>26982</v>
      </c>
      <c r="L386" s="98" t="s">
        <v>26983</v>
      </c>
      <c r="M386" s="98" t="s">
        <v>26984</v>
      </c>
      <c r="N386" s="98" t="s">
        <v>26985</v>
      </c>
      <c r="O386" s="101">
        <v>25</v>
      </c>
      <c r="P386" s="101">
        <v>25</v>
      </c>
      <c r="Q386" s="101">
        <v>0</v>
      </c>
      <c r="R386" s="101">
        <v>1380</v>
      </c>
    </row>
    <row r="387">
      <c r="L387" s="98" t="s">
        <v>26986</v>
      </c>
      <c r="M387" s="98" t="s">
        <v>26987</v>
      </c>
      <c r="N387" s="98" t="s">
        <v>26988</v>
      </c>
      <c r="O387" s="101">
        <v>960</v>
      </c>
      <c r="P387" s="101">
        <v>960</v>
      </c>
    </row>
    <row r="388">
      <c r="K388" s="96" t="s">
        <v>26989</v>
      </c>
      <c r="O388" s="85">
        <f>SUM(O386:O387)</f>
      </c>
      <c r="P388" s="85">
        <f>SUM(P386:P387)</f>
      </c>
    </row>
    <row r="389">
      <c r="A389" s="98" t="s">
        <v>26990</v>
      </c>
      <c r="B389" s="98" t="s">
        <v>26991</v>
      </c>
      <c r="C389" s="100">
        <v>850</v>
      </c>
      <c r="D389" s="98" t="s">
        <v>26992</v>
      </c>
      <c r="E389" s="98" t="s">
        <v>26993</v>
      </c>
      <c r="F389" s="104">
        <v>43691</v>
      </c>
      <c r="G389" s="104">
        <v>45717</v>
      </c>
      <c r="H389" s="104">
        <v>46081</v>
      </c>
      <c r="J389" s="101">
        <v>1098</v>
      </c>
      <c r="K389" s="98" t="s">
        <v>26994</v>
      </c>
      <c r="L389" s="98" t="s">
        <v>26995</v>
      </c>
      <c r="M389" s="98" t="s">
        <v>26996</v>
      </c>
      <c r="N389" s="98" t="s">
        <v>26997</v>
      </c>
      <c r="O389" s="101">
        <v>25</v>
      </c>
      <c r="P389" s="101">
        <v>25</v>
      </c>
      <c r="Q389" s="101">
        <v>0</v>
      </c>
      <c r="R389" s="101">
        <v>400</v>
      </c>
    </row>
    <row r="390">
      <c r="L390" s="98" t="s">
        <v>26998</v>
      </c>
      <c r="M390" s="98" t="s">
        <v>26999</v>
      </c>
      <c r="N390" s="98" t="s">
        <v>27000</v>
      </c>
      <c r="O390" s="101">
        <v>1270</v>
      </c>
      <c r="P390" s="101">
        <v>1270</v>
      </c>
    </row>
    <row r="391">
      <c r="K391" s="96" t="s">
        <v>27001</v>
      </c>
      <c r="O391" s="85">
        <f>SUM(O389:O390)</f>
      </c>
      <c r="P391" s="85">
        <f>SUM(P389:P390)</f>
      </c>
    </row>
    <row r="392">
      <c r="A392" s="98" t="s">
        <v>27002</v>
      </c>
      <c r="B392" s="98" t="s">
        <v>27003</v>
      </c>
      <c r="C392" s="100">
        <v>550</v>
      </c>
      <c r="D392" s="98" t="s">
        <v>27004</v>
      </c>
      <c r="E392" s="98" t="s">
        <v>27005</v>
      </c>
      <c r="F392" s="104">
        <v>45681</v>
      </c>
      <c r="G392" s="104">
        <v>45681</v>
      </c>
      <c r="H392" s="104">
        <v>46135</v>
      </c>
      <c r="J392" s="101">
        <v>908</v>
      </c>
      <c r="K392" s="98" t="s">
        <v>27006</v>
      </c>
      <c r="L392" s="98" t="s">
        <v>27007</v>
      </c>
      <c r="M392" s="98" t="s">
        <v>27008</v>
      </c>
      <c r="N392" s="98" t="s">
        <v>27009</v>
      </c>
      <c r="O392" s="101">
        <v>25</v>
      </c>
      <c r="P392" s="101">
        <v>25</v>
      </c>
      <c r="Q392" s="101">
        <v>0</v>
      </c>
      <c r="R392" s="101">
        <v>150</v>
      </c>
    </row>
    <row r="393">
      <c r="L393" s="98" t="s">
        <v>27010</v>
      </c>
      <c r="M393" s="98" t="s">
        <v>27011</v>
      </c>
      <c r="N393" s="98" t="s">
        <v>27012</v>
      </c>
      <c r="O393" s="101">
        <v>696</v>
      </c>
      <c r="P393" s="101">
        <v>696</v>
      </c>
    </row>
    <row r="394">
      <c r="K394" s="96" t="s">
        <v>27013</v>
      </c>
      <c r="O394" s="85">
        <f>SUM(O392:O393)</f>
      </c>
      <c r="P394" s="85">
        <f>SUM(P392:P393)</f>
      </c>
    </row>
    <row r="395">
      <c r="A395" s="98" t="s">
        <v>27014</v>
      </c>
      <c r="B395" s="98" t="s">
        <v>27015</v>
      </c>
      <c r="C395" s="100">
        <v>550</v>
      </c>
      <c r="D395" s="98" t="s">
        <v>27016</v>
      </c>
      <c r="E395" s="98" t="s">
        <v>27017</v>
      </c>
      <c r="F395" s="104">
        <v>44435</v>
      </c>
      <c r="G395" s="104">
        <v>45536</v>
      </c>
      <c r="H395" s="104">
        <v>45900</v>
      </c>
      <c r="J395" s="101">
        <v>920</v>
      </c>
      <c r="K395" s="98" t="s">
        <v>27018</v>
      </c>
      <c r="L395" s="98" t="s">
        <v>27019</v>
      </c>
      <c r="M395" s="98" t="s">
        <v>27020</v>
      </c>
      <c r="N395" s="98" t="s">
        <v>27021</v>
      </c>
      <c r="O395" s="101">
        <v>25</v>
      </c>
      <c r="P395" s="101">
        <v>25</v>
      </c>
      <c r="Q395" s="101">
        <v>0</v>
      </c>
      <c r="R395" s="101">
        <v>1070</v>
      </c>
    </row>
    <row r="396">
      <c r="L396" s="98" t="s">
        <v>27022</v>
      </c>
      <c r="M396" s="98" t="s">
        <v>27023</v>
      </c>
      <c r="N396" s="98" t="s">
        <v>27024</v>
      </c>
      <c r="O396" s="101">
        <v>939</v>
      </c>
      <c r="P396" s="101">
        <v>939</v>
      </c>
    </row>
    <row r="397">
      <c r="K397" s="96" t="s">
        <v>27025</v>
      </c>
      <c r="O397" s="85">
        <f>SUM(O395:O396)</f>
      </c>
      <c r="P397" s="85">
        <f>SUM(P395:P396)</f>
      </c>
    </row>
    <row r="398">
      <c r="A398" s="98" t="s">
        <v>27026</v>
      </c>
      <c r="B398" s="98" t="s">
        <v>27027</v>
      </c>
      <c r="C398" s="100">
        <v>850</v>
      </c>
      <c r="D398" s="98" t="s">
        <v>27028</v>
      </c>
      <c r="E398" s="98" t="s">
        <v>27029</v>
      </c>
      <c r="F398" s="104">
        <v>44765</v>
      </c>
      <c r="G398" s="104">
        <v>45689</v>
      </c>
      <c r="H398" s="104">
        <v>46081</v>
      </c>
      <c r="J398" s="101">
        <v>1485</v>
      </c>
      <c r="K398" s="98" t="s">
        <v>27030</v>
      </c>
      <c r="L398" s="98" t="s">
        <v>27031</v>
      </c>
      <c r="M398" s="98" t="s">
        <v>27032</v>
      </c>
      <c r="N398" s="98" t="s">
        <v>27033</v>
      </c>
      <c r="O398" s="101">
        <v>100</v>
      </c>
      <c r="P398" s="101">
        <v>100</v>
      </c>
      <c r="Q398" s="101">
        <v>0</v>
      </c>
      <c r="R398" s="101">
        <v>200</v>
      </c>
    </row>
    <row r="399">
      <c r="L399" s="98" t="s">
        <v>27034</v>
      </c>
      <c r="M399" s="98" t="s">
        <v>27035</v>
      </c>
      <c r="N399" s="98" t="s">
        <v>27036</v>
      </c>
      <c r="O399" s="101">
        <v>1385</v>
      </c>
      <c r="P399" s="101">
        <v>1385</v>
      </c>
    </row>
    <row r="400">
      <c r="K400" s="96" t="s">
        <v>27037</v>
      </c>
      <c r="O400" s="85">
        <f>SUM(O398:O399)</f>
      </c>
      <c r="P400" s="85">
        <f>SUM(P398:P399)</f>
      </c>
    </row>
    <row r="401">
      <c r="A401" s="98" t="s">
        <v>27038</v>
      </c>
      <c r="B401" s="98" t="s">
        <v>27039</v>
      </c>
      <c r="C401" s="100">
        <v>550</v>
      </c>
      <c r="D401" s="98" t="s">
        <v>27040</v>
      </c>
      <c r="E401" s="98" t="s">
        <v>27041</v>
      </c>
      <c r="F401" s="104">
        <v>43453</v>
      </c>
      <c r="G401" s="104">
        <v>45352</v>
      </c>
      <c r="H401" s="104">
        <v>45808</v>
      </c>
      <c r="J401" s="101">
        <v>888</v>
      </c>
      <c r="K401" s="98" t="s">
        <v>27042</v>
      </c>
      <c r="L401" s="98" t="s">
        <v>27043</v>
      </c>
      <c r="M401" s="98" t="s">
        <v>27044</v>
      </c>
      <c r="N401" s="98" t="s">
        <v>27045</v>
      </c>
      <c r="O401" s="101">
        <v>5</v>
      </c>
      <c r="P401" s="101">
        <v>5</v>
      </c>
      <c r="Q401" s="101">
        <v>1151</v>
      </c>
      <c r="R401" s="101">
        <v>500</v>
      </c>
    </row>
    <row r="402">
      <c r="L402" s="98" t="s">
        <v>27046</v>
      </c>
      <c r="M402" s="98" t="s">
        <v>27047</v>
      </c>
      <c r="N402" s="98" t="s">
        <v>27048</v>
      </c>
      <c r="O402" s="101">
        <v>1010</v>
      </c>
      <c r="P402" s="101">
        <v>1010</v>
      </c>
    </row>
    <row r="403">
      <c r="L403" s="98" t="s">
        <v>27049</v>
      </c>
      <c r="M403" s="98" t="s">
        <v>27050</v>
      </c>
      <c r="N403" s="98" t="s">
        <v>27051</v>
      </c>
      <c r="O403" s="101">
        <v>101.5</v>
      </c>
      <c r="P403" s="101">
        <v>0</v>
      </c>
    </row>
    <row r="404">
      <c r="K404" s="96" t="s">
        <v>27052</v>
      </c>
      <c r="O404" s="85">
        <f>SUM(O401:O403)</f>
      </c>
      <c r="P404" s="85">
        <f>SUM(P401:P403)</f>
      </c>
    </row>
    <row r="405">
      <c r="A405" s="98" t="s">
        <v>27053</v>
      </c>
      <c r="B405" s="98" t="s">
        <v>27054</v>
      </c>
      <c r="C405" s="100">
        <v>550</v>
      </c>
      <c r="D405" s="98" t="s">
        <v>27055</v>
      </c>
      <c r="E405" s="98" t="s">
        <v>27056</v>
      </c>
      <c r="F405" s="104">
        <v>44536</v>
      </c>
      <c r="G405" s="104">
        <v>45474</v>
      </c>
      <c r="H405" s="104">
        <v>45838</v>
      </c>
      <c r="J405" s="101">
        <v>944</v>
      </c>
      <c r="K405" s="98" t="s">
        <v>27057</v>
      </c>
      <c r="L405" s="98" t="s">
        <v>27058</v>
      </c>
      <c r="M405" s="98" t="s">
        <v>27059</v>
      </c>
      <c r="N405" s="98" t="s">
        <v>27060</v>
      </c>
      <c r="O405" s="101">
        <v>5</v>
      </c>
      <c r="P405" s="101">
        <v>5</v>
      </c>
      <c r="Q405" s="101">
        <v>0</v>
      </c>
      <c r="R405" s="101">
        <v>1094</v>
      </c>
    </row>
    <row r="406">
      <c r="L406" s="98" t="s">
        <v>27061</v>
      </c>
      <c r="M406" s="98" t="s">
        <v>27062</v>
      </c>
      <c r="N406" s="98" t="s">
        <v>27063</v>
      </c>
      <c r="O406" s="101">
        <v>1035</v>
      </c>
      <c r="P406" s="101">
        <v>1035</v>
      </c>
    </row>
    <row r="407">
      <c r="K407" s="96" t="s">
        <v>27064</v>
      </c>
      <c r="O407" s="85">
        <f>SUM(O405:O406)</f>
      </c>
      <c r="P407" s="85">
        <f>SUM(P405:P406)</f>
      </c>
    </row>
    <row r="408">
      <c r="A408" s="98" t="s">
        <v>27065</v>
      </c>
      <c r="B408" s="98" t="s">
        <v>27066</v>
      </c>
      <c r="C408" s="100">
        <v>850</v>
      </c>
      <c r="D408" s="98" t="s">
        <v>27067</v>
      </c>
      <c r="E408" s="98" t="s">
        <v>27068</v>
      </c>
      <c r="F408" s="104">
        <v>45660</v>
      </c>
      <c r="G408" s="104">
        <v>45660</v>
      </c>
      <c r="H408" s="104">
        <v>46114</v>
      </c>
      <c r="J408" s="101">
        <v>1296</v>
      </c>
      <c r="K408" s="98" t="s">
        <v>27069</v>
      </c>
      <c r="L408" s="98" t="s">
        <v>27070</v>
      </c>
      <c r="M408" s="98" t="s">
        <v>27071</v>
      </c>
      <c r="N408" s="98" t="s">
        <v>27072</v>
      </c>
      <c r="O408" s="101">
        <v>1025</v>
      </c>
      <c r="P408" s="101">
        <v>1025</v>
      </c>
      <c r="Q408" s="101">
        <v>0</v>
      </c>
      <c r="R408" s="101">
        <v>700</v>
      </c>
    </row>
    <row r="409">
      <c r="K409" s="96" t="s">
        <v>27073</v>
      </c>
      <c r="O409" s="85">
        <f>SUM(O408:O408)</f>
      </c>
      <c r="P409" s="85">
        <f>SUM(P408:P408)</f>
      </c>
    </row>
    <row r="410">
      <c r="A410" s="98" t="s">
        <v>27074</v>
      </c>
      <c r="B410" s="98" t="s">
        <v>27075</v>
      </c>
      <c r="C410" s="100">
        <v>550</v>
      </c>
      <c r="D410" s="98" t="s">
        <v>27076</v>
      </c>
      <c r="E410" s="98" t="s">
        <v>27077</v>
      </c>
      <c r="F410" s="104">
        <v>45149</v>
      </c>
      <c r="G410" s="104">
        <v>45536</v>
      </c>
      <c r="H410" s="104">
        <v>45900</v>
      </c>
      <c r="J410" s="101">
        <v>1175</v>
      </c>
      <c r="K410" s="98" t="s">
        <v>27078</v>
      </c>
      <c r="L410" s="98" t="s">
        <v>27079</v>
      </c>
      <c r="M410" s="98" t="s">
        <v>27080</v>
      </c>
      <c r="N410" s="98" t="s">
        <v>27081</v>
      </c>
      <c r="O410" s="101">
        <v>100</v>
      </c>
      <c r="P410" s="101">
        <v>5</v>
      </c>
      <c r="Q410" s="101">
        <v>0</v>
      </c>
      <c r="R410" s="101">
        <v>150</v>
      </c>
    </row>
    <row r="411">
      <c r="L411" s="98" t="s">
        <v>27082</v>
      </c>
      <c r="M411" s="98" t="s">
        <v>27083</v>
      </c>
      <c r="N411" s="98" t="s">
        <v>27084</v>
      </c>
      <c r="O411" s="101">
        <v>5</v>
      </c>
      <c r="P411" s="101">
        <v>100</v>
      </c>
    </row>
    <row r="412">
      <c r="L412" s="98" t="s">
        <v>27085</v>
      </c>
      <c r="M412" s="98" t="s">
        <v>27086</v>
      </c>
      <c r="N412" s="98" t="s">
        <v>27087</v>
      </c>
      <c r="O412" s="101">
        <v>964</v>
      </c>
      <c r="P412" s="101">
        <v>964</v>
      </c>
    </row>
    <row r="413">
      <c r="K413" s="96" t="s">
        <v>27088</v>
      </c>
      <c r="O413" s="85">
        <f>SUM(O410:O412)</f>
      </c>
      <c r="P413" s="85">
        <f>SUM(P410:P412)</f>
      </c>
    </row>
    <row r="414">
      <c r="A414" s="98" t="s">
        <v>27089</v>
      </c>
      <c r="B414" s="98" t="s">
        <v>27090</v>
      </c>
      <c r="C414" s="100">
        <v>550</v>
      </c>
      <c r="D414" s="98" t="s">
        <v>27091</v>
      </c>
      <c r="E414" s="98" t="s">
        <v>27092</v>
      </c>
      <c r="F414" s="104">
        <v>45381</v>
      </c>
      <c r="G414" s="104">
        <v>45381</v>
      </c>
      <c r="H414" s="104">
        <v>45838</v>
      </c>
      <c r="J414" s="101">
        <v>963</v>
      </c>
      <c r="K414" s="98" t="s">
        <v>27093</v>
      </c>
      <c r="L414" s="98" t="s">
        <v>27094</v>
      </c>
      <c r="M414" s="98" t="s">
        <v>27095</v>
      </c>
      <c r="N414" s="98" t="s">
        <v>27096</v>
      </c>
      <c r="O414" s="101">
        <v>5</v>
      </c>
      <c r="P414" s="101">
        <v>5</v>
      </c>
      <c r="Q414" s="101">
        <v>0</v>
      </c>
      <c r="R414" s="101">
        <v>150</v>
      </c>
    </row>
    <row r="415">
      <c r="L415" s="98" t="s">
        <v>27097</v>
      </c>
      <c r="M415" s="98" t="s">
        <v>27098</v>
      </c>
      <c r="N415" s="98" t="s">
        <v>27099</v>
      </c>
      <c r="O415" s="101">
        <v>949</v>
      </c>
      <c r="P415" s="101">
        <v>949</v>
      </c>
    </row>
    <row r="416">
      <c r="L416" s="98" t="s">
        <v>27100</v>
      </c>
      <c r="M416" s="98" t="s">
        <v>27101</v>
      </c>
      <c r="N416" s="98" t="s">
        <v>27102</v>
      </c>
      <c r="O416" s="101">
        <v>-29</v>
      </c>
      <c r="P416" s="101">
        <v>-29</v>
      </c>
    </row>
    <row r="417">
      <c r="K417" s="96" t="s">
        <v>27103</v>
      </c>
      <c r="O417" s="85">
        <f>SUM(O414:O416)</f>
      </c>
      <c r="P417" s="85">
        <f>SUM(P414:P416)</f>
      </c>
    </row>
    <row r="418">
      <c r="A418" s="98" t="s">
        <v>27104</v>
      </c>
      <c r="B418" s="98" t="s">
        <v>27105</v>
      </c>
      <c r="C418" s="100">
        <v>850</v>
      </c>
      <c r="D418" s="98" t="s">
        <v>27106</v>
      </c>
      <c r="E418" s="98" t="s">
        <v>27107</v>
      </c>
      <c r="F418" s="104">
        <v>45154</v>
      </c>
      <c r="G418" s="104">
        <v>45536</v>
      </c>
      <c r="H418" s="104">
        <v>45900</v>
      </c>
      <c r="J418" s="101">
        <v>1395</v>
      </c>
      <c r="K418" s="98" t="s">
        <v>27108</v>
      </c>
      <c r="L418" s="98" t="s">
        <v>27109</v>
      </c>
      <c r="M418" s="98" t="s">
        <v>27110</v>
      </c>
      <c r="N418" s="98" t="s">
        <v>27111</v>
      </c>
      <c r="O418" s="101">
        <v>25</v>
      </c>
      <c r="P418" s="101">
        <v>25</v>
      </c>
      <c r="Q418" s="101">
        <v>0</v>
      </c>
      <c r="R418" s="101">
        <v>1595</v>
      </c>
    </row>
    <row r="419">
      <c r="L419" s="98" t="s">
        <v>27112</v>
      </c>
      <c r="M419" s="98" t="s">
        <v>27113</v>
      </c>
      <c r="N419" s="98" t="s">
        <v>27114</v>
      </c>
      <c r="O419" s="101">
        <v>1359</v>
      </c>
      <c r="P419" s="101">
        <v>1359</v>
      </c>
    </row>
    <row r="420">
      <c r="K420" s="96" t="s">
        <v>27115</v>
      </c>
      <c r="O420" s="85">
        <f>SUM(O418:O419)</f>
      </c>
      <c r="P420" s="85">
        <f>SUM(P418:P419)</f>
      </c>
    </row>
    <row r="421">
      <c r="A421" s="98" t="s">
        <v>27116</v>
      </c>
      <c r="B421" s="98" t="s">
        <v>27117</v>
      </c>
      <c r="C421" s="100">
        <v>550</v>
      </c>
      <c r="D421" s="98" t="s">
        <v>27118</v>
      </c>
      <c r="E421" s="98" t="s">
        <v>27119</v>
      </c>
      <c r="F421" s="104">
        <v>44004</v>
      </c>
      <c r="G421" s="104">
        <v>45474</v>
      </c>
      <c r="H421" s="104">
        <v>45838</v>
      </c>
      <c r="J421" s="101">
        <v>908</v>
      </c>
      <c r="K421" s="98" t="s">
        <v>27120</v>
      </c>
      <c r="L421" s="98" t="s">
        <v>27121</v>
      </c>
      <c r="M421" s="98" t="s">
        <v>27122</v>
      </c>
      <c r="N421" s="98" t="s">
        <v>27123</v>
      </c>
      <c r="O421" s="101">
        <v>25</v>
      </c>
      <c r="P421" s="101">
        <v>25</v>
      </c>
      <c r="Q421" s="101">
        <v>0</v>
      </c>
      <c r="R421" s="101">
        <v>150</v>
      </c>
    </row>
    <row r="422">
      <c r="L422" s="98" t="s">
        <v>27124</v>
      </c>
      <c r="M422" s="98" t="s">
        <v>27125</v>
      </c>
      <c r="N422" s="98" t="s">
        <v>27126</v>
      </c>
      <c r="O422" s="101">
        <v>1000</v>
      </c>
      <c r="P422" s="101">
        <v>1000</v>
      </c>
    </row>
    <row r="423">
      <c r="K423" s="96" t="s">
        <v>27127</v>
      </c>
      <c r="O423" s="85">
        <f>SUM(O421:O422)</f>
      </c>
      <c r="P423" s="85">
        <f>SUM(P421:P422)</f>
      </c>
    </row>
    <row r="424">
      <c r="A424" s="98" t="s">
        <v>27128</v>
      </c>
      <c r="B424" s="98" t="s">
        <v>27129</v>
      </c>
      <c r="C424" s="100">
        <v>550</v>
      </c>
      <c r="D424" s="98" t="s">
        <v>27130</v>
      </c>
      <c r="E424" s="98" t="s">
        <v>27131</v>
      </c>
      <c r="F424" s="104">
        <v>45716</v>
      </c>
      <c r="G424" s="104">
        <v>45716</v>
      </c>
      <c r="H424" s="104">
        <v>46169</v>
      </c>
      <c r="J424" s="101">
        <v>989</v>
      </c>
      <c r="K424" s="98" t="s">
        <v>27132</v>
      </c>
      <c r="L424" s="98" t="s">
        <v>27133</v>
      </c>
      <c r="M424" s="98" t="s">
        <v>27134</v>
      </c>
      <c r="N424" s="98" t="s">
        <v>27135</v>
      </c>
      <c r="O424" s="101">
        <v>25</v>
      </c>
      <c r="P424" s="101">
        <v>25</v>
      </c>
      <c r="Q424" s="101">
        <v>0</v>
      </c>
      <c r="R424" s="101">
        <v>1103</v>
      </c>
    </row>
    <row r="425">
      <c r="L425" s="98" t="s">
        <v>27136</v>
      </c>
      <c r="M425" s="98" t="s">
        <v>27137</v>
      </c>
      <c r="N425" s="98" t="s">
        <v>27138</v>
      </c>
      <c r="O425" s="101">
        <v>928</v>
      </c>
      <c r="P425" s="101">
        <v>928</v>
      </c>
    </row>
    <row r="426">
      <c r="K426" s="96" t="s">
        <v>27139</v>
      </c>
      <c r="O426" s="85">
        <f>SUM(O424:O425)</f>
      </c>
      <c r="P426" s="85">
        <f>SUM(P424:P425)</f>
      </c>
    </row>
    <row r="427">
      <c r="A427" s="98" t="s">
        <v>27140</v>
      </c>
      <c r="B427" s="98" t="s">
        <v>27141</v>
      </c>
      <c r="C427" s="100">
        <v>850</v>
      </c>
      <c r="D427" s="98" t="s">
        <v>27142</v>
      </c>
      <c r="E427" s="98" t="s">
        <v>27143</v>
      </c>
      <c r="F427" s="104">
        <v>44858</v>
      </c>
      <c r="G427" s="104">
        <v>45261</v>
      </c>
      <c r="H427" s="104">
        <v>45808</v>
      </c>
      <c r="J427" s="101">
        <v>1525</v>
      </c>
      <c r="K427" s="98" t="s">
        <v>27144</v>
      </c>
      <c r="L427" s="98" t="s">
        <v>27145</v>
      </c>
      <c r="M427" s="98" t="s">
        <v>27146</v>
      </c>
      <c r="N427" s="98" t="s">
        <v>27147</v>
      </c>
      <c r="O427" s="101">
        <v>25</v>
      </c>
      <c r="P427" s="101">
        <v>25</v>
      </c>
      <c r="Q427" s="101">
        <v>0</v>
      </c>
      <c r="R427" s="101">
        <v>1725</v>
      </c>
    </row>
    <row r="428">
      <c r="L428" s="98" t="s">
        <v>27148</v>
      </c>
      <c r="M428" s="98" t="s">
        <v>27149</v>
      </c>
      <c r="N428" s="98" t="s">
        <v>27150</v>
      </c>
      <c r="O428" s="101">
        <v>1500</v>
      </c>
      <c r="P428" s="101">
        <v>1500</v>
      </c>
    </row>
    <row r="429">
      <c r="L429" s="98" t="s">
        <v>27151</v>
      </c>
      <c r="M429" s="98" t="s">
        <v>27152</v>
      </c>
      <c r="N429" s="98" t="s">
        <v>27153</v>
      </c>
      <c r="O429" s="101">
        <v>-25</v>
      </c>
      <c r="P429" s="101">
        <v>0</v>
      </c>
    </row>
    <row r="430">
      <c r="L430" s="98" t="s">
        <v>27154</v>
      </c>
      <c r="M430" s="98" t="s">
        <v>27155</v>
      </c>
      <c r="N430" s="98" t="s">
        <v>27156</v>
      </c>
      <c r="O430" s="101">
        <v>25</v>
      </c>
      <c r="P430" s="101">
        <v>0</v>
      </c>
    </row>
    <row r="431">
      <c r="K431" s="96" t="s">
        <v>27157</v>
      </c>
      <c r="O431" s="85">
        <f>SUM(O427:O430)</f>
      </c>
      <c r="P431" s="85">
        <f>SUM(P427:P430)</f>
      </c>
    </row>
    <row r="432">
      <c r="A432" s="98" t="s">
        <v>27158</v>
      </c>
      <c r="B432" s="98" t="s">
        <v>27159</v>
      </c>
      <c r="C432" s="100">
        <v>550</v>
      </c>
      <c r="D432" s="98" t="s">
        <v>27160</v>
      </c>
      <c r="E432" s="98" t="s">
        <v>27161</v>
      </c>
      <c r="F432" s="104">
        <v>43127</v>
      </c>
      <c r="G432" s="104">
        <v>45352</v>
      </c>
      <c r="H432" s="104">
        <v>45808</v>
      </c>
      <c r="J432" s="101">
        <v>908</v>
      </c>
      <c r="K432" s="98" t="s">
        <v>27162</v>
      </c>
      <c r="L432" s="98" t="s">
        <v>27163</v>
      </c>
      <c r="M432" s="98" t="s">
        <v>27164</v>
      </c>
      <c r="N432" s="98" t="s">
        <v>27165</v>
      </c>
      <c r="O432" s="101">
        <v>25</v>
      </c>
      <c r="P432" s="101">
        <v>25</v>
      </c>
      <c r="Q432" s="101">
        <v>0</v>
      </c>
      <c r="R432" s="101">
        <v>150</v>
      </c>
    </row>
    <row r="433">
      <c r="L433" s="98" t="s">
        <v>27166</v>
      </c>
      <c r="M433" s="98" t="s">
        <v>27167</v>
      </c>
      <c r="N433" s="98" t="s">
        <v>27168</v>
      </c>
      <c r="O433" s="101">
        <v>1005</v>
      </c>
      <c r="P433" s="101">
        <v>1005</v>
      </c>
    </row>
    <row r="434">
      <c r="K434" s="96" t="s">
        <v>27169</v>
      </c>
      <c r="O434" s="85">
        <f>SUM(O432:O433)</f>
      </c>
      <c r="P434" s="85">
        <f>SUM(P432:P433)</f>
      </c>
    </row>
    <row r="435">
      <c r="A435" s="98" t="s">
        <v>27170</v>
      </c>
      <c r="B435" s="98" t="s">
        <v>27171</v>
      </c>
      <c r="C435" s="100">
        <v>550</v>
      </c>
      <c r="D435" s="98" t="s">
        <v>27172</v>
      </c>
      <c r="E435" s="98" t="s">
        <v>27173</v>
      </c>
      <c r="F435" s="104">
        <v>45160</v>
      </c>
      <c r="G435" s="104">
        <v>45536</v>
      </c>
      <c r="H435" s="104">
        <v>45900</v>
      </c>
      <c r="J435" s="101">
        <v>1150</v>
      </c>
      <c r="K435" s="98" t="s">
        <v>27174</v>
      </c>
      <c r="L435" s="98" t="s">
        <v>27175</v>
      </c>
      <c r="M435" s="98" t="s">
        <v>27176</v>
      </c>
      <c r="N435" s="98" t="s">
        <v>27177</v>
      </c>
      <c r="O435" s="101">
        <v>25</v>
      </c>
      <c r="P435" s="101">
        <v>25</v>
      </c>
      <c r="Q435" s="101">
        <v>0</v>
      </c>
      <c r="R435" s="101">
        <v>150</v>
      </c>
    </row>
    <row r="436">
      <c r="L436" s="98" t="s">
        <v>27178</v>
      </c>
      <c r="M436" s="98" t="s">
        <v>27179</v>
      </c>
      <c r="N436" s="98" t="s">
        <v>27180</v>
      </c>
      <c r="O436" s="101">
        <v>939</v>
      </c>
      <c r="P436" s="101">
        <v>939</v>
      </c>
    </row>
    <row r="437">
      <c r="L437" s="98" t="s">
        <v>27181</v>
      </c>
      <c r="M437" s="98" t="s">
        <v>27182</v>
      </c>
      <c r="N437" s="98" t="s">
        <v>27183</v>
      </c>
      <c r="O437" s="101">
        <v>-29</v>
      </c>
      <c r="P437" s="101">
        <v>-29</v>
      </c>
    </row>
    <row r="438">
      <c r="K438" s="96" t="s">
        <v>27184</v>
      </c>
      <c r="O438" s="85">
        <f>SUM(O435:O437)</f>
      </c>
      <c r="P438" s="85">
        <f>SUM(P435:P437)</f>
      </c>
    </row>
    <row r="439">
      <c r="A439" s="98" t="s">
        <v>27185</v>
      </c>
      <c r="B439" s="98" t="s">
        <v>27186</v>
      </c>
      <c r="C439" s="100">
        <v>850</v>
      </c>
      <c r="D439" s="98" t="s">
        <v>27187</v>
      </c>
      <c r="E439" s="98" t="s">
        <v>27188</v>
      </c>
      <c r="F439" s="104">
        <v>44141</v>
      </c>
      <c r="G439" s="104">
        <v>45627</v>
      </c>
      <c r="H439" s="104">
        <v>45991</v>
      </c>
      <c r="J439" s="101">
        <v>1073</v>
      </c>
      <c r="K439" s="98" t="s">
        <v>27189</v>
      </c>
      <c r="L439" s="98" t="s">
        <v>27190</v>
      </c>
      <c r="M439" s="98" t="s">
        <v>27191</v>
      </c>
      <c r="N439" s="98" t="s">
        <v>27192</v>
      </c>
      <c r="O439" s="101">
        <v>1200</v>
      </c>
      <c r="P439" s="101">
        <v>1200</v>
      </c>
      <c r="Q439" s="101">
        <v>0</v>
      </c>
      <c r="R439" s="101">
        <v>1315</v>
      </c>
    </row>
    <row r="440">
      <c r="K440" s="96" t="s">
        <v>27193</v>
      </c>
      <c r="O440" s="85">
        <f>SUM(O439:O439)</f>
      </c>
      <c r="P440" s="85">
        <f>SUM(P439:P439)</f>
      </c>
    </row>
    <row r="441">
      <c r="A441" s="98" t="s">
        <v>27194</v>
      </c>
      <c r="B441" s="98" t="s">
        <v>27195</v>
      </c>
      <c r="C441" s="100">
        <v>550</v>
      </c>
      <c r="D441" s="98" t="s">
        <v>27196</v>
      </c>
      <c r="E441" s="98" t="s">
        <v>27197</v>
      </c>
      <c r="J441" s="101">
        <v>908</v>
      </c>
      <c r="K441" s="98" t="s">
        <v>27198</v>
      </c>
      <c r="L441" s="98" t="s">
        <v>27198</v>
      </c>
      <c r="O441" s="101">
        <v>0</v>
      </c>
      <c r="P441" s="101">
        <v>0</v>
      </c>
      <c r="R441" s="101">
        <v>0</v>
      </c>
    </row>
    <row r="442">
      <c r="K442" s="96" t="s">
        <v>27199</v>
      </c>
      <c r="O442" s="85">
        <f>SUM(O441:O441)</f>
      </c>
      <c r="P442" s="85">
        <f>SUM(P441:P441)</f>
      </c>
    </row>
    <row r="443">
      <c r="A443" s="98" t="s">
        <v>27200</v>
      </c>
      <c r="B443" s="98" t="s">
        <v>27201</v>
      </c>
      <c r="C443" s="100">
        <v>550</v>
      </c>
      <c r="D443" s="98" t="s">
        <v>27202</v>
      </c>
      <c r="E443" s="98" t="s">
        <v>27203</v>
      </c>
      <c r="F443" s="104">
        <v>45064</v>
      </c>
      <c r="G443" s="104">
        <v>45474</v>
      </c>
      <c r="H443" s="104">
        <v>45838</v>
      </c>
      <c r="J443" s="101">
        <v>1135</v>
      </c>
      <c r="K443" s="98" t="s">
        <v>27204</v>
      </c>
      <c r="L443" s="98" t="s">
        <v>27205</v>
      </c>
      <c r="M443" s="98" t="s">
        <v>27206</v>
      </c>
      <c r="N443" s="98" t="s">
        <v>27207</v>
      </c>
      <c r="O443" s="101">
        <v>5</v>
      </c>
      <c r="P443" s="101">
        <v>5</v>
      </c>
      <c r="Q443" s="101">
        <v>0</v>
      </c>
      <c r="R443" s="101">
        <v>1135</v>
      </c>
    </row>
    <row r="444">
      <c r="L444" s="98" t="s">
        <v>27208</v>
      </c>
      <c r="M444" s="98" t="s">
        <v>27209</v>
      </c>
      <c r="N444" s="98" t="s">
        <v>27210</v>
      </c>
      <c r="O444" s="101">
        <v>1036</v>
      </c>
      <c r="P444" s="101">
        <v>1036</v>
      </c>
    </row>
    <row r="445">
      <c r="K445" s="96" t="s">
        <v>27211</v>
      </c>
      <c r="O445" s="85">
        <f>SUM(O443:O444)</f>
      </c>
      <c r="P445" s="85">
        <f>SUM(P443:P444)</f>
      </c>
    </row>
    <row r="446">
      <c r="A446" s="98" t="s">
        <v>27212</v>
      </c>
      <c r="B446" s="98" t="s">
        <v>27213</v>
      </c>
      <c r="C446" s="100">
        <v>850</v>
      </c>
      <c r="D446" s="98" t="s">
        <v>27214</v>
      </c>
      <c r="E446" s="98" t="s">
        <v>27215</v>
      </c>
      <c r="F446" s="104">
        <v>44995</v>
      </c>
      <c r="G446" s="104">
        <v>45383</v>
      </c>
      <c r="H446" s="104">
        <v>45777</v>
      </c>
      <c r="J446" s="101">
        <v>1470</v>
      </c>
      <c r="K446" s="98" t="s">
        <v>27216</v>
      </c>
      <c r="L446" s="98" t="s">
        <v>27217</v>
      </c>
      <c r="M446" s="98" t="s">
        <v>27218</v>
      </c>
      <c r="N446" s="98" t="s">
        <v>27219</v>
      </c>
      <c r="O446" s="101">
        <v>1470</v>
      </c>
      <c r="P446" s="101">
        <v>1470</v>
      </c>
      <c r="Q446" s="101">
        <v>0</v>
      </c>
      <c r="R446" s="101">
        <v>1870</v>
      </c>
    </row>
    <row r="447">
      <c r="L447" s="98" t="s">
        <v>27220</v>
      </c>
      <c r="M447" s="98" t="s">
        <v>27221</v>
      </c>
      <c r="N447" s="98" t="s">
        <v>27222</v>
      </c>
      <c r="O447" s="101">
        <v>25</v>
      </c>
      <c r="P447" s="101">
        <v>0</v>
      </c>
    </row>
    <row r="448">
      <c r="K448" s="96" t="s">
        <v>27223</v>
      </c>
      <c r="O448" s="85">
        <f>SUM(O446:O447)</f>
      </c>
      <c r="P448" s="85">
        <f>SUM(P446:P447)</f>
      </c>
    </row>
    <row r="449">
      <c r="A449" s="98" t="s">
        <v>27224</v>
      </c>
      <c r="B449" s="98" t="s">
        <v>27225</v>
      </c>
      <c r="C449" s="100">
        <v>550</v>
      </c>
      <c r="D449" s="98" t="s">
        <v>27226</v>
      </c>
      <c r="E449" s="98" t="s">
        <v>27227</v>
      </c>
      <c r="F449" s="104">
        <v>45559</v>
      </c>
      <c r="G449" s="104">
        <v>45559</v>
      </c>
      <c r="H449" s="104">
        <v>46022</v>
      </c>
      <c r="J449" s="101">
        <v>965</v>
      </c>
      <c r="K449" s="98" t="s">
        <v>27228</v>
      </c>
      <c r="L449" s="98" t="s">
        <v>27229</v>
      </c>
      <c r="M449" s="98" t="s">
        <v>27230</v>
      </c>
      <c r="N449" s="98" t="s">
        <v>27231</v>
      </c>
      <c r="O449" s="101">
        <v>5</v>
      </c>
      <c r="P449" s="101">
        <v>5</v>
      </c>
      <c r="Q449" s="101">
        <v>0</v>
      </c>
      <c r="R449" s="101">
        <v>948</v>
      </c>
    </row>
    <row r="450">
      <c r="L450" s="98" t="s">
        <v>27232</v>
      </c>
      <c r="M450" s="98" t="s">
        <v>27233</v>
      </c>
      <c r="N450" s="98" t="s">
        <v>27234</v>
      </c>
      <c r="O450" s="101">
        <v>943</v>
      </c>
      <c r="P450" s="101">
        <v>943</v>
      </c>
    </row>
    <row r="451">
      <c r="K451" s="96" t="s">
        <v>27235</v>
      </c>
      <c r="O451" s="85">
        <f>SUM(O449:O450)</f>
      </c>
      <c r="P451" s="85">
        <f>SUM(P449:P450)</f>
      </c>
    </row>
    <row r="452">
      <c r="A452" s="98" t="s">
        <v>27236</v>
      </c>
      <c r="B452" s="98" t="s">
        <v>27237</v>
      </c>
      <c r="C452" s="100">
        <v>550</v>
      </c>
      <c r="D452" s="98" t="s">
        <v>27238</v>
      </c>
      <c r="E452" s="98" t="s">
        <v>27239</v>
      </c>
      <c r="F452" s="104">
        <v>44909</v>
      </c>
      <c r="G452" s="104">
        <v>45717</v>
      </c>
      <c r="H452" s="104">
        <v>46081</v>
      </c>
      <c r="J452" s="101">
        <v>1191</v>
      </c>
      <c r="K452" s="98" t="s">
        <v>27240</v>
      </c>
      <c r="L452" s="98" t="s">
        <v>27241</v>
      </c>
      <c r="M452" s="98" t="s">
        <v>27242</v>
      </c>
      <c r="N452" s="98" t="s">
        <v>27243</v>
      </c>
      <c r="O452" s="101">
        <v>5</v>
      </c>
      <c r="P452" s="101">
        <v>5</v>
      </c>
      <c r="Q452" s="101">
        <v>0</v>
      </c>
      <c r="R452" s="101">
        <v>1330</v>
      </c>
    </row>
    <row r="453">
      <c r="L453" s="98" t="s">
        <v>27244</v>
      </c>
      <c r="M453" s="98" t="s">
        <v>27245</v>
      </c>
      <c r="N453" s="98" t="s">
        <v>27246</v>
      </c>
      <c r="O453" s="101">
        <v>1190</v>
      </c>
      <c r="P453" s="101">
        <v>1190</v>
      </c>
    </row>
    <row r="454">
      <c r="K454" s="96" t="s">
        <v>27247</v>
      </c>
      <c r="O454" s="85">
        <f>SUM(O452:O453)</f>
      </c>
      <c r="P454" s="85">
        <f>SUM(P452:P453)</f>
      </c>
    </row>
    <row r="455">
      <c r="A455" s="98" t="s">
        <v>27248</v>
      </c>
      <c r="B455" s="98" t="s">
        <v>27249</v>
      </c>
      <c r="C455" s="100">
        <v>550</v>
      </c>
      <c r="D455" s="98" t="s">
        <v>27250</v>
      </c>
      <c r="E455" s="98" t="s">
        <v>27251</v>
      </c>
      <c r="F455" s="104">
        <v>45717</v>
      </c>
      <c r="G455" s="104">
        <v>45717</v>
      </c>
      <c r="H455" s="104">
        <v>46173</v>
      </c>
      <c r="J455" s="101">
        <v>989</v>
      </c>
      <c r="K455" s="98" t="s">
        <v>27252</v>
      </c>
      <c r="L455" s="98" t="s">
        <v>27253</v>
      </c>
      <c r="M455" s="98" t="s">
        <v>27254</v>
      </c>
      <c r="N455" s="98" t="s">
        <v>27255</v>
      </c>
      <c r="O455" s="101">
        <v>25</v>
      </c>
      <c r="P455" s="101">
        <v>25</v>
      </c>
      <c r="Q455" s="101">
        <v>0</v>
      </c>
      <c r="R455" s="101">
        <v>150</v>
      </c>
    </row>
    <row r="456">
      <c r="L456" s="98" t="s">
        <v>27256</v>
      </c>
      <c r="M456" s="98" t="s">
        <v>27257</v>
      </c>
      <c r="N456" s="98" t="s">
        <v>27258</v>
      </c>
      <c r="O456" s="101">
        <v>880</v>
      </c>
      <c r="P456" s="101">
        <v>880</v>
      </c>
    </row>
    <row r="457">
      <c r="K457" s="96" t="s">
        <v>27259</v>
      </c>
      <c r="O457" s="85">
        <f>SUM(O455:O456)</f>
      </c>
      <c r="P457" s="85">
        <f>SUM(P455:P456)</f>
      </c>
    </row>
    <row r="458">
      <c r="A458" s="98" t="s">
        <v>27260</v>
      </c>
      <c r="B458" s="98" t="s">
        <v>27261</v>
      </c>
      <c r="C458" s="100">
        <v>550</v>
      </c>
      <c r="D458" s="98" t="s">
        <v>27262</v>
      </c>
      <c r="E458" s="98" t="s">
        <v>27263</v>
      </c>
      <c r="F458" s="104">
        <v>40238</v>
      </c>
      <c r="G458" s="104">
        <v>45566</v>
      </c>
      <c r="H458" s="104">
        <v>45930</v>
      </c>
      <c r="J458" s="101">
        <v>883</v>
      </c>
      <c r="K458" s="98" t="s">
        <v>27264</v>
      </c>
      <c r="L458" s="98" t="s">
        <v>27265</v>
      </c>
      <c r="M458" s="98" t="s">
        <v>27266</v>
      </c>
      <c r="N458" s="98" t="s">
        <v>27267</v>
      </c>
      <c r="O458" s="101">
        <v>984</v>
      </c>
      <c r="P458" s="101">
        <v>984</v>
      </c>
      <c r="Q458" s="101">
        <v>0</v>
      </c>
      <c r="R458" s="101">
        <v>200</v>
      </c>
    </row>
    <row r="459">
      <c r="K459" s="96" t="s">
        <v>27268</v>
      </c>
      <c r="O459" s="85">
        <f>SUM(O458:O458)</f>
      </c>
      <c r="P459" s="85">
        <f>SUM(P458:P458)</f>
      </c>
    </row>
    <row r="460">
      <c r="A460" s="98" t="s">
        <v>27269</v>
      </c>
      <c r="B460" s="98" t="s">
        <v>27270</v>
      </c>
      <c r="C460" s="100">
        <v>850</v>
      </c>
      <c r="D460" s="98" t="s">
        <v>27271</v>
      </c>
      <c r="E460" s="98" t="s">
        <v>27272</v>
      </c>
      <c r="F460" s="104">
        <v>45657</v>
      </c>
      <c r="G460" s="104">
        <v>45657</v>
      </c>
      <c r="H460" s="104">
        <v>46111</v>
      </c>
      <c r="J460" s="101">
        <v>1340</v>
      </c>
      <c r="K460" s="98" t="s">
        <v>27273</v>
      </c>
      <c r="L460" s="98" t="s">
        <v>27274</v>
      </c>
      <c r="M460" s="98" t="s">
        <v>27275</v>
      </c>
      <c r="N460" s="98" t="s">
        <v>27276</v>
      </c>
      <c r="O460" s="101">
        <v>25</v>
      </c>
      <c r="P460" s="101">
        <v>25</v>
      </c>
      <c r="Q460" s="101">
        <v>0</v>
      </c>
      <c r="R460" s="101">
        <v>200</v>
      </c>
    </row>
    <row r="461">
      <c r="L461" s="98" t="s">
        <v>27277</v>
      </c>
      <c r="M461" s="98" t="s">
        <v>27278</v>
      </c>
      <c r="N461" s="98" t="s">
        <v>27279</v>
      </c>
      <c r="O461" s="101">
        <v>1229</v>
      </c>
      <c r="P461" s="101">
        <v>1229</v>
      </c>
    </row>
    <row r="462">
      <c r="K462" s="96" t="s">
        <v>27280</v>
      </c>
      <c r="O462" s="85">
        <f>SUM(O460:O461)</f>
      </c>
      <c r="P462" s="85">
        <f>SUM(P460:P461)</f>
      </c>
    </row>
    <row r="463">
      <c r="A463" s="98" t="s">
        <v>27281</v>
      </c>
      <c r="B463" s="98" t="s">
        <v>27282</v>
      </c>
      <c r="C463" s="100">
        <v>550</v>
      </c>
      <c r="D463" s="98" t="s">
        <v>27283</v>
      </c>
      <c r="E463" s="98" t="s">
        <v>27284</v>
      </c>
      <c r="F463" s="104">
        <v>45519</v>
      </c>
      <c r="G463" s="104">
        <v>45519</v>
      </c>
      <c r="H463" s="104">
        <v>45991</v>
      </c>
      <c r="J463" s="101">
        <v>993</v>
      </c>
      <c r="K463" s="98" t="s">
        <v>27285</v>
      </c>
      <c r="L463" s="98" t="s">
        <v>27286</v>
      </c>
      <c r="M463" s="98" t="s">
        <v>27287</v>
      </c>
      <c r="N463" s="98" t="s">
        <v>27288</v>
      </c>
      <c r="O463" s="101">
        <v>25</v>
      </c>
      <c r="P463" s="101">
        <v>25</v>
      </c>
      <c r="Q463" s="101">
        <v>0</v>
      </c>
      <c r="R463" s="101">
        <v>1184</v>
      </c>
    </row>
    <row r="464">
      <c r="L464" s="98" t="s">
        <v>27289</v>
      </c>
      <c r="M464" s="98" t="s">
        <v>27290</v>
      </c>
      <c r="N464" s="98" t="s">
        <v>27291</v>
      </c>
      <c r="O464" s="101">
        <v>959</v>
      </c>
      <c r="P464" s="101">
        <v>959</v>
      </c>
    </row>
    <row r="465">
      <c r="L465" s="98" t="s">
        <v>27292</v>
      </c>
      <c r="M465" s="98" t="s">
        <v>27293</v>
      </c>
      <c r="N465" s="98" t="s">
        <v>27294</v>
      </c>
      <c r="O465" s="101">
        <v>98.400000000000006</v>
      </c>
      <c r="P465" s="101">
        <v>0</v>
      </c>
    </row>
    <row r="466">
      <c r="K466" s="96" t="s">
        <v>27295</v>
      </c>
      <c r="O466" s="85">
        <f>SUM(O463:O465)</f>
      </c>
      <c r="P466" s="85">
        <f>SUM(P463:P465)</f>
      </c>
    </row>
    <row r="467">
      <c r="A467" s="98" t="s">
        <v>27296</v>
      </c>
      <c r="B467" s="98" t="s">
        <v>27297</v>
      </c>
      <c r="C467" s="100">
        <v>550</v>
      </c>
      <c r="D467" s="98" t="s">
        <v>27298</v>
      </c>
      <c r="E467" s="98" t="s">
        <v>27299</v>
      </c>
      <c r="F467" s="104">
        <v>43586</v>
      </c>
      <c r="G467" s="104">
        <v>45566</v>
      </c>
      <c r="H467" s="104">
        <v>45930</v>
      </c>
      <c r="J467" s="101">
        <v>908</v>
      </c>
      <c r="K467" s="98" t="s">
        <v>27300</v>
      </c>
      <c r="L467" s="98" t="s">
        <v>27301</v>
      </c>
      <c r="M467" s="98" t="s">
        <v>27302</v>
      </c>
      <c r="N467" s="98" t="s">
        <v>27303</v>
      </c>
      <c r="O467" s="101">
        <v>25</v>
      </c>
      <c r="P467" s="101">
        <v>25</v>
      </c>
      <c r="Q467" s="101">
        <v>0</v>
      </c>
      <c r="R467" s="101">
        <v>450</v>
      </c>
    </row>
    <row r="468">
      <c r="L468" s="98" t="s">
        <v>27304</v>
      </c>
      <c r="M468" s="98" t="s">
        <v>27305</v>
      </c>
      <c r="N468" s="98" t="s">
        <v>27306</v>
      </c>
      <c r="O468" s="101">
        <v>959</v>
      </c>
      <c r="P468" s="101">
        <v>959</v>
      </c>
    </row>
    <row r="469">
      <c r="K469" s="96" t="s">
        <v>27307</v>
      </c>
      <c r="O469" s="85">
        <f>SUM(O467:O468)</f>
      </c>
      <c r="P469" s="85">
        <f>SUM(P467:P468)</f>
      </c>
    </row>
    <row r="470">
      <c r="A470" s="98" t="s">
        <v>27308</v>
      </c>
      <c r="B470" s="98" t="s">
        <v>27309</v>
      </c>
      <c r="C470" s="100">
        <v>850</v>
      </c>
      <c r="D470" s="98" t="s">
        <v>27310</v>
      </c>
      <c r="E470" s="98" t="s">
        <v>27311</v>
      </c>
      <c r="J470" s="101">
        <v>1420</v>
      </c>
      <c r="K470" s="98" t="s">
        <v>27312</v>
      </c>
      <c r="L470" s="98" t="s">
        <v>27312</v>
      </c>
      <c r="O470" s="101">
        <v>0</v>
      </c>
      <c r="P470" s="101">
        <v>0</v>
      </c>
      <c r="R470" s="101">
        <v>0</v>
      </c>
    </row>
    <row r="471">
      <c r="K471" s="96" t="s">
        <v>27313</v>
      </c>
      <c r="O471" s="85">
        <f>SUM(O470:O470)</f>
      </c>
      <c r="P471" s="85">
        <f>SUM(P470:P470)</f>
      </c>
    </row>
    <row r="472">
      <c r="A472" s="98" t="s">
        <v>27314</v>
      </c>
      <c r="B472" s="98" t="s">
        <v>27315</v>
      </c>
      <c r="C472" s="100">
        <v>550</v>
      </c>
      <c r="D472" s="98" t="s">
        <v>27316</v>
      </c>
      <c r="E472" s="98" t="s">
        <v>27317</v>
      </c>
      <c r="F472" s="104">
        <v>44669</v>
      </c>
      <c r="G472" s="104">
        <v>45474</v>
      </c>
      <c r="H472" s="104">
        <v>45838</v>
      </c>
      <c r="J472" s="101">
        <v>1050</v>
      </c>
      <c r="K472" s="98" t="s">
        <v>27318</v>
      </c>
      <c r="L472" s="98" t="s">
        <v>27319</v>
      </c>
      <c r="M472" s="98" t="s">
        <v>27320</v>
      </c>
      <c r="N472" s="98" t="s">
        <v>27321</v>
      </c>
      <c r="O472" s="101">
        <v>1041</v>
      </c>
      <c r="P472" s="101">
        <v>1041</v>
      </c>
      <c r="Q472" s="101">
        <v>0</v>
      </c>
      <c r="R472" s="101">
        <v>150</v>
      </c>
    </row>
    <row r="473">
      <c r="K473" s="96" t="s">
        <v>27322</v>
      </c>
      <c r="O473" s="85">
        <f>SUM(O472:O472)</f>
      </c>
      <c r="P473" s="85">
        <f>SUM(P472:P472)</f>
      </c>
    </row>
    <row r="474">
      <c r="A474" s="98" t="s">
        <v>27323</v>
      </c>
      <c r="B474" s="98" t="s">
        <v>27324</v>
      </c>
      <c r="C474" s="100">
        <v>550</v>
      </c>
      <c r="D474" s="98" t="s">
        <v>27325</v>
      </c>
      <c r="E474" s="98" t="s">
        <v>27326</v>
      </c>
      <c r="F474" s="104">
        <v>44105</v>
      </c>
      <c r="G474" s="104">
        <v>45717</v>
      </c>
      <c r="H474" s="104">
        <v>46081</v>
      </c>
      <c r="J474" s="101">
        <v>883</v>
      </c>
      <c r="K474" s="98" t="s">
        <v>27327</v>
      </c>
      <c r="L474" s="98" t="s">
        <v>27328</v>
      </c>
      <c r="M474" s="98" t="s">
        <v>27329</v>
      </c>
      <c r="N474" s="98" t="s">
        <v>27330</v>
      </c>
      <c r="O474" s="101">
        <v>1030</v>
      </c>
      <c r="P474" s="101">
        <v>1030</v>
      </c>
      <c r="Q474" s="101">
        <v>0</v>
      </c>
      <c r="R474" s="101">
        <v>300</v>
      </c>
    </row>
    <row r="475">
      <c r="L475" s="98" t="s">
        <v>27331</v>
      </c>
      <c r="M475" s="98" t="s">
        <v>27332</v>
      </c>
      <c r="N475" s="98" t="s">
        <v>27333</v>
      </c>
      <c r="O475" s="101">
        <v>-250</v>
      </c>
      <c r="P475" s="101">
        <v>-250</v>
      </c>
    </row>
    <row r="476">
      <c r="K476" s="96" t="s">
        <v>27334</v>
      </c>
      <c r="O476" s="85">
        <f>SUM(O474:O475)</f>
      </c>
      <c r="P476" s="85">
        <f>SUM(P474:P475)</f>
      </c>
    </row>
    <row r="477">
      <c r="A477" s="98" t="s">
        <v>27335</v>
      </c>
      <c r="B477" s="98" t="s">
        <v>27336</v>
      </c>
      <c r="C477" s="100">
        <v>850</v>
      </c>
      <c r="D477" s="98" t="s">
        <v>27337</v>
      </c>
      <c r="E477" s="98" t="s">
        <v>27338</v>
      </c>
      <c r="F477" s="104">
        <v>45003</v>
      </c>
      <c r="G477" s="104">
        <v>45383</v>
      </c>
      <c r="H477" s="104">
        <v>45777</v>
      </c>
      <c r="J477" s="101">
        <v>1445</v>
      </c>
      <c r="K477" s="98" t="s">
        <v>27339</v>
      </c>
      <c r="L477" s="98" t="s">
        <v>27340</v>
      </c>
      <c r="M477" s="98" t="s">
        <v>27341</v>
      </c>
      <c r="N477" s="98" t="s">
        <v>27342</v>
      </c>
      <c r="O477" s="101">
        <v>1445</v>
      </c>
      <c r="P477" s="101">
        <v>1445</v>
      </c>
      <c r="Q477" s="101">
        <v>1646.5</v>
      </c>
      <c r="R477" s="101">
        <v>400</v>
      </c>
    </row>
    <row r="478">
      <c r="L478" s="98" t="s">
        <v>27343</v>
      </c>
      <c r="M478" s="98" t="s">
        <v>27344</v>
      </c>
      <c r="N478" s="98" t="s">
        <v>27345</v>
      </c>
      <c r="O478" s="101">
        <v>144.5</v>
      </c>
      <c r="P478" s="101">
        <v>0</v>
      </c>
    </row>
    <row r="479">
      <c r="L479" s="98" t="s">
        <v>27346</v>
      </c>
      <c r="M479" s="98" t="s">
        <v>27347</v>
      </c>
      <c r="N479" s="98" t="s">
        <v>27348</v>
      </c>
      <c r="O479" s="101">
        <v>25</v>
      </c>
      <c r="P479" s="101">
        <v>0</v>
      </c>
    </row>
    <row r="480">
      <c r="L480" s="98" t="s">
        <v>27349</v>
      </c>
      <c r="M480" s="98" t="s">
        <v>27350</v>
      </c>
      <c r="N480" s="98" t="s">
        <v>27351</v>
      </c>
      <c r="O480" s="101">
        <v>-25</v>
      </c>
      <c r="P480" s="101">
        <v>0</v>
      </c>
    </row>
    <row r="481">
      <c r="K481" s="96" t="s">
        <v>27352</v>
      </c>
      <c r="O481" s="85">
        <f>SUM(O477:O480)</f>
      </c>
      <c r="P481" s="85">
        <f>SUM(P477:P480)</f>
      </c>
    </row>
    <row r="482">
      <c r="A482" s="98" t="s">
        <v>27353</v>
      </c>
      <c r="B482" s="98" t="s">
        <v>27354</v>
      </c>
      <c r="C482" s="100">
        <v>550</v>
      </c>
      <c r="D482" s="98" t="s">
        <v>27355</v>
      </c>
      <c r="E482" s="98" t="s">
        <v>27356</v>
      </c>
      <c r="F482" s="104">
        <v>45321</v>
      </c>
      <c r="G482" s="104">
        <v>45321</v>
      </c>
      <c r="H482" s="104">
        <v>45777</v>
      </c>
      <c r="I482" s="104">
        <v>45777</v>
      </c>
      <c r="J482" s="101">
        <v>916</v>
      </c>
      <c r="K482" s="98" t="s">
        <v>27357</v>
      </c>
      <c r="L482" s="98" t="s">
        <v>27358</v>
      </c>
      <c r="M482" s="98" t="s">
        <v>27359</v>
      </c>
      <c r="N482" s="98" t="s">
        <v>27360</v>
      </c>
      <c r="O482" s="101">
        <v>995</v>
      </c>
      <c r="P482" s="101">
        <v>995</v>
      </c>
      <c r="Q482" s="101">
        <v>1154</v>
      </c>
      <c r="R482" s="101">
        <v>995</v>
      </c>
    </row>
    <row r="483">
      <c r="L483" s="98" t="s">
        <v>27361</v>
      </c>
      <c r="M483" s="98" t="s">
        <v>27362</v>
      </c>
      <c r="N483" s="98" t="s">
        <v>27363</v>
      </c>
      <c r="O483" s="101">
        <v>99.5</v>
      </c>
      <c r="P483" s="101">
        <v>0</v>
      </c>
    </row>
    <row r="484">
      <c r="L484" s="98" t="s">
        <v>27364</v>
      </c>
      <c r="M484" s="98" t="s">
        <v>27365</v>
      </c>
      <c r="N484" s="98" t="s">
        <v>27366</v>
      </c>
      <c r="O484" s="101">
        <v>25</v>
      </c>
      <c r="P484" s="101">
        <v>0</v>
      </c>
    </row>
    <row r="485">
      <c r="K485" s="96" t="s">
        <v>27367</v>
      </c>
      <c r="O485" s="85">
        <f>SUM(O482:O484)</f>
      </c>
      <c r="P485" s="85">
        <f>SUM(P482:P484)</f>
      </c>
    </row>
    <row r="486">
      <c r="A486" s="98" t="s">
        <v>27368</v>
      </c>
      <c r="B486" s="98" t="s">
        <v>27369</v>
      </c>
      <c r="C486" s="100">
        <v>550</v>
      </c>
      <c r="D486" s="98" t="s">
        <v>27370</v>
      </c>
      <c r="E486" s="98" t="s">
        <v>27371</v>
      </c>
      <c r="F486" s="104">
        <v>44443</v>
      </c>
      <c r="G486" s="104">
        <v>45566</v>
      </c>
      <c r="H486" s="104">
        <v>45930</v>
      </c>
      <c r="J486" s="101">
        <v>895</v>
      </c>
      <c r="K486" s="98" t="s">
        <v>27372</v>
      </c>
      <c r="L486" s="98" t="s">
        <v>27373</v>
      </c>
      <c r="M486" s="98" t="s">
        <v>27374</v>
      </c>
      <c r="N486" s="98" t="s">
        <v>27375</v>
      </c>
      <c r="O486" s="101">
        <v>954</v>
      </c>
      <c r="P486" s="101">
        <v>954</v>
      </c>
      <c r="Q486" s="101">
        <v>-3804.5900000000001</v>
      </c>
      <c r="R486" s="101">
        <v>150</v>
      </c>
    </row>
    <row r="487">
      <c r="K487" s="96" t="s">
        <v>27376</v>
      </c>
      <c r="O487" s="85">
        <f>SUM(O486:O486)</f>
      </c>
      <c r="P487" s="85">
        <f>SUM(P486:P486)</f>
      </c>
    </row>
    <row r="488">
      <c r="A488" s="98" t="s">
        <v>27377</v>
      </c>
      <c r="B488" s="98" t="s">
        <v>27378</v>
      </c>
      <c r="C488" s="100">
        <v>850</v>
      </c>
      <c r="D488" s="98" t="s">
        <v>27379</v>
      </c>
      <c r="E488" s="98" t="s">
        <v>27380</v>
      </c>
      <c r="F488" s="104">
        <v>44639</v>
      </c>
      <c r="G488" s="104">
        <v>45383</v>
      </c>
      <c r="H488" s="104">
        <v>45777</v>
      </c>
      <c r="I488" s="104">
        <v>45800</v>
      </c>
      <c r="J488" s="101">
        <v>1314</v>
      </c>
      <c r="K488" s="98" t="s">
        <v>27381</v>
      </c>
      <c r="L488" s="98" t="s">
        <v>27382</v>
      </c>
      <c r="M488" s="98" t="s">
        <v>27383</v>
      </c>
      <c r="N488" s="98" t="s">
        <v>27384</v>
      </c>
      <c r="O488" s="101">
        <v>1384</v>
      </c>
      <c r="P488" s="101">
        <v>1384</v>
      </c>
      <c r="Q488" s="101">
        <v>0</v>
      </c>
      <c r="R488" s="101">
        <v>400</v>
      </c>
    </row>
    <row r="489">
      <c r="K489" s="96" t="s">
        <v>27385</v>
      </c>
      <c r="O489" s="85">
        <f>SUM(O488:O488)</f>
      </c>
      <c r="P489" s="85">
        <f>SUM(P488:P488)</f>
      </c>
    </row>
    <row r="490">
      <c r="A490" s="98" t="s">
        <v>27386</v>
      </c>
      <c r="B490" s="98" t="s">
        <v>27387</v>
      </c>
      <c r="C490" s="100">
        <v>850</v>
      </c>
      <c r="D490" s="98" t="s">
        <v>27388</v>
      </c>
      <c r="E490" s="98" t="s">
        <v>27389</v>
      </c>
      <c r="F490" s="104">
        <v>45701</v>
      </c>
      <c r="G490" s="104">
        <v>45701</v>
      </c>
      <c r="H490" s="104">
        <v>46154</v>
      </c>
      <c r="J490" s="101">
        <v>1312</v>
      </c>
      <c r="K490" s="98" t="s">
        <v>27390</v>
      </c>
      <c r="L490" s="98" t="s">
        <v>27391</v>
      </c>
      <c r="M490" s="98" t="s">
        <v>27392</v>
      </c>
      <c r="N490" s="98" t="s">
        <v>27393</v>
      </c>
      <c r="O490" s="101">
        <v>25</v>
      </c>
      <c r="P490" s="101">
        <v>25</v>
      </c>
      <c r="Q490" s="101">
        <v>0</v>
      </c>
      <c r="R490" s="101">
        <v>200</v>
      </c>
    </row>
    <row r="491">
      <c r="L491" s="98" t="s">
        <v>27394</v>
      </c>
      <c r="M491" s="98" t="s">
        <v>27395</v>
      </c>
      <c r="N491" s="98" t="s">
        <v>27396</v>
      </c>
      <c r="O491" s="101">
        <v>1272</v>
      </c>
      <c r="P491" s="101">
        <v>1272</v>
      </c>
    </row>
    <row r="492">
      <c r="K492" s="96" t="s">
        <v>27397</v>
      </c>
      <c r="O492" s="85">
        <f>SUM(O490:O491)</f>
      </c>
      <c r="P492" s="85">
        <f>SUM(P490:P491)</f>
      </c>
    </row>
    <row r="493">
      <c r="A493" s="98" t="s">
        <v>27398</v>
      </c>
      <c r="B493" s="98" t="s">
        <v>27399</v>
      </c>
      <c r="C493" s="100">
        <v>550</v>
      </c>
      <c r="D493" s="98" t="s">
        <v>27400</v>
      </c>
      <c r="E493" s="98" t="s">
        <v>27401</v>
      </c>
      <c r="F493" s="104">
        <v>45468</v>
      </c>
      <c r="G493" s="104">
        <v>45468</v>
      </c>
      <c r="H493" s="104">
        <v>45869</v>
      </c>
      <c r="J493" s="101">
        <v>915</v>
      </c>
      <c r="K493" s="98" t="s">
        <v>27402</v>
      </c>
      <c r="L493" s="98" t="s">
        <v>27403</v>
      </c>
      <c r="M493" s="98" t="s">
        <v>27404</v>
      </c>
      <c r="N493" s="98" t="s">
        <v>27405</v>
      </c>
      <c r="O493" s="101">
        <v>25</v>
      </c>
      <c r="P493" s="101">
        <v>25</v>
      </c>
      <c r="Q493" s="101">
        <v>3065.6999999999998</v>
      </c>
      <c r="R493" s="101">
        <v>500</v>
      </c>
    </row>
    <row r="494">
      <c r="L494" s="98" t="s">
        <v>27406</v>
      </c>
      <c r="M494" s="98" t="s">
        <v>27407</v>
      </c>
      <c r="N494" s="98" t="s">
        <v>27408</v>
      </c>
      <c r="O494" s="101">
        <v>874</v>
      </c>
      <c r="P494" s="101">
        <v>874</v>
      </c>
    </row>
    <row r="495">
      <c r="L495" s="98" t="s">
        <v>27409</v>
      </c>
      <c r="M495" s="98" t="s">
        <v>27410</v>
      </c>
      <c r="N495" s="98" t="s">
        <v>27411</v>
      </c>
      <c r="O495" s="101">
        <v>89.900000000000006</v>
      </c>
      <c r="P495" s="101">
        <v>0</v>
      </c>
    </row>
    <row r="496">
      <c r="K496" s="96" t="s">
        <v>27412</v>
      </c>
      <c r="O496" s="85">
        <f>SUM(O493:O495)</f>
      </c>
      <c r="P496" s="85">
        <f>SUM(P493:P495)</f>
      </c>
    </row>
    <row r="497">
      <c r="A497" s="98" t="s">
        <v>27413</v>
      </c>
      <c r="B497" s="98" t="s">
        <v>27414</v>
      </c>
      <c r="C497" s="100">
        <v>550</v>
      </c>
      <c r="D497" s="98" t="s">
        <v>27415</v>
      </c>
      <c r="E497" s="98" t="s">
        <v>27416</v>
      </c>
      <c r="F497" s="104">
        <v>45129</v>
      </c>
      <c r="G497" s="104">
        <v>45505</v>
      </c>
      <c r="H497" s="104">
        <v>45869</v>
      </c>
      <c r="J497" s="101">
        <v>1115</v>
      </c>
      <c r="K497" s="98" t="s">
        <v>27417</v>
      </c>
      <c r="L497" s="98" t="s">
        <v>27418</v>
      </c>
      <c r="M497" s="98" t="s">
        <v>27419</v>
      </c>
      <c r="N497" s="98" t="s">
        <v>27420</v>
      </c>
      <c r="O497" s="101">
        <v>25</v>
      </c>
      <c r="P497" s="101">
        <v>25</v>
      </c>
      <c r="Q497" s="101">
        <v>0</v>
      </c>
      <c r="R497" s="101">
        <v>150</v>
      </c>
    </row>
    <row r="498">
      <c r="L498" s="98" t="s">
        <v>27421</v>
      </c>
      <c r="M498" s="98" t="s">
        <v>27422</v>
      </c>
      <c r="N498" s="98" t="s">
        <v>27423</v>
      </c>
      <c r="O498" s="101">
        <v>960</v>
      </c>
      <c r="P498" s="101">
        <v>960</v>
      </c>
    </row>
    <row r="499">
      <c r="L499" s="98" t="s">
        <v>27424</v>
      </c>
      <c r="M499" s="98" t="s">
        <v>27425</v>
      </c>
      <c r="N499" s="98" t="s">
        <v>27426</v>
      </c>
      <c r="O499" s="101">
        <v>50</v>
      </c>
      <c r="P499" s="101">
        <v>0</v>
      </c>
    </row>
    <row r="500">
      <c r="K500" s="96" t="s">
        <v>27427</v>
      </c>
      <c r="O500" s="85">
        <f>SUM(O497:O499)</f>
      </c>
      <c r="P500" s="85">
        <f>SUM(P497:P499)</f>
      </c>
    </row>
    <row r="501">
      <c r="A501" s="98" t="s">
        <v>27428</v>
      </c>
      <c r="B501" s="98" t="s">
        <v>27429</v>
      </c>
      <c r="C501" s="100">
        <v>850</v>
      </c>
      <c r="D501" s="98" t="s">
        <v>27430</v>
      </c>
      <c r="E501" s="98" t="s">
        <v>27431</v>
      </c>
      <c r="F501" s="104">
        <v>45117</v>
      </c>
      <c r="G501" s="104">
        <v>45536</v>
      </c>
      <c r="H501" s="104">
        <v>45900</v>
      </c>
      <c r="J501" s="101">
        <v>1369</v>
      </c>
      <c r="K501" s="98" t="s">
        <v>27432</v>
      </c>
      <c r="L501" s="98" t="s">
        <v>27433</v>
      </c>
      <c r="M501" s="98" t="s">
        <v>27434</v>
      </c>
      <c r="N501" s="98" t="s">
        <v>27435</v>
      </c>
      <c r="O501" s="101">
        <v>25</v>
      </c>
      <c r="P501" s="101">
        <v>25</v>
      </c>
      <c r="Q501" s="101">
        <v>0</v>
      </c>
      <c r="R501" s="101">
        <v>1550</v>
      </c>
    </row>
    <row r="502">
      <c r="L502" s="98" t="s">
        <v>27436</v>
      </c>
      <c r="M502" s="98" t="s">
        <v>27437</v>
      </c>
      <c r="N502" s="98" t="s">
        <v>27438</v>
      </c>
      <c r="O502" s="101">
        <v>1325</v>
      </c>
      <c r="P502" s="101">
        <v>1325</v>
      </c>
    </row>
    <row r="503">
      <c r="K503" s="96" t="s">
        <v>27439</v>
      </c>
      <c r="O503" s="85">
        <f>SUM(O501:O502)</f>
      </c>
      <c r="P503" s="85">
        <f>SUM(P501:P502)</f>
      </c>
    </row>
    <row r="504">
      <c r="A504" s="98" t="s">
        <v>27440</v>
      </c>
      <c r="B504" s="98" t="s">
        <v>27441</v>
      </c>
      <c r="C504" s="100">
        <v>550</v>
      </c>
      <c r="D504" s="98" t="s">
        <v>27442</v>
      </c>
      <c r="E504" s="98" t="s">
        <v>27443</v>
      </c>
      <c r="F504" s="104">
        <v>45352</v>
      </c>
      <c r="G504" s="104">
        <v>45352</v>
      </c>
      <c r="H504" s="104">
        <v>45808</v>
      </c>
      <c r="J504" s="101">
        <v>957</v>
      </c>
      <c r="K504" s="98" t="s">
        <v>27444</v>
      </c>
      <c r="L504" s="98" t="s">
        <v>27445</v>
      </c>
      <c r="M504" s="98" t="s">
        <v>27446</v>
      </c>
      <c r="N504" s="98" t="s">
        <v>27447</v>
      </c>
      <c r="O504" s="101">
        <v>25</v>
      </c>
      <c r="P504" s="101">
        <v>25</v>
      </c>
      <c r="Q504" s="101">
        <v>0</v>
      </c>
      <c r="R504" s="101">
        <v>1040</v>
      </c>
    </row>
    <row r="505">
      <c r="L505" s="98" t="s">
        <v>27448</v>
      </c>
      <c r="M505" s="98" t="s">
        <v>27449</v>
      </c>
      <c r="N505" s="98" t="s">
        <v>27450</v>
      </c>
      <c r="O505" s="101">
        <v>915</v>
      </c>
      <c r="P505" s="101">
        <v>915</v>
      </c>
    </row>
    <row r="506">
      <c r="L506" s="98" t="s">
        <v>27451</v>
      </c>
      <c r="M506" s="98" t="s">
        <v>27452</v>
      </c>
      <c r="N506" s="98" t="s">
        <v>27453</v>
      </c>
      <c r="O506" s="101">
        <v>-25</v>
      </c>
      <c r="P506" s="101">
        <v>0</v>
      </c>
    </row>
    <row r="507">
      <c r="L507" s="98" t="s">
        <v>27454</v>
      </c>
      <c r="M507" s="98" t="s">
        <v>27455</v>
      </c>
      <c r="N507" s="98" t="s">
        <v>27456</v>
      </c>
      <c r="O507" s="101">
        <v>25</v>
      </c>
      <c r="P507" s="101">
        <v>0</v>
      </c>
    </row>
    <row r="508">
      <c r="K508" s="96" t="s">
        <v>27457</v>
      </c>
      <c r="O508" s="85">
        <f>SUM(O504:O507)</f>
      </c>
      <c r="P508" s="85">
        <f>SUM(P504:P507)</f>
      </c>
    </row>
    <row r="509">
      <c r="A509" s="98" t="s">
        <v>27458</v>
      </c>
      <c r="B509" s="98" t="s">
        <v>27459</v>
      </c>
      <c r="C509" s="100">
        <v>550</v>
      </c>
      <c r="D509" s="98" t="s">
        <v>27460</v>
      </c>
      <c r="E509" s="98" t="s">
        <v>27461</v>
      </c>
      <c r="F509" s="104">
        <v>38884</v>
      </c>
      <c r="G509" s="104">
        <v>45536</v>
      </c>
      <c r="H509" s="104">
        <v>45900</v>
      </c>
      <c r="J509" s="101">
        <v>883</v>
      </c>
      <c r="K509" s="98" t="s">
        <v>27462</v>
      </c>
      <c r="L509" s="98" t="s">
        <v>27463</v>
      </c>
      <c r="M509" s="98" t="s">
        <v>27464</v>
      </c>
      <c r="N509" s="98" t="s">
        <v>27465</v>
      </c>
      <c r="O509" s="101">
        <v>964</v>
      </c>
      <c r="P509" s="101">
        <v>964</v>
      </c>
      <c r="Q509" s="101">
        <v>0</v>
      </c>
      <c r="R509" s="101">
        <v>100</v>
      </c>
    </row>
    <row r="510">
      <c r="K510" s="96" t="s">
        <v>27466</v>
      </c>
      <c r="O510" s="85">
        <f>SUM(O509:O509)</f>
      </c>
      <c r="P510" s="85">
        <f>SUM(P509:P509)</f>
      </c>
    </row>
    <row r="511">
      <c r="A511" s="98" t="s">
        <v>27467</v>
      </c>
      <c r="B511" s="98" t="s">
        <v>27468</v>
      </c>
      <c r="C511" s="100">
        <v>850</v>
      </c>
      <c r="D511" s="98" t="s">
        <v>27469</v>
      </c>
      <c r="E511" s="98" t="s">
        <v>27470</v>
      </c>
      <c r="F511" s="104">
        <v>44407</v>
      </c>
      <c r="G511" s="104">
        <v>45505</v>
      </c>
      <c r="H511" s="104">
        <v>45869</v>
      </c>
      <c r="J511" s="101">
        <v>1195</v>
      </c>
      <c r="K511" s="98" t="s">
        <v>27471</v>
      </c>
      <c r="L511" s="98" t="s">
        <v>27472</v>
      </c>
      <c r="M511" s="98" t="s">
        <v>27473</v>
      </c>
      <c r="N511" s="98" t="s">
        <v>27474</v>
      </c>
      <c r="O511" s="101">
        <v>1359</v>
      </c>
      <c r="P511" s="101">
        <v>1359</v>
      </c>
      <c r="Q511" s="101">
        <v>-0.40000000000000002</v>
      </c>
      <c r="R511" s="101">
        <v>750</v>
      </c>
    </row>
    <row r="512">
      <c r="K512" s="96" t="s">
        <v>27475</v>
      </c>
      <c r="O512" s="85">
        <f>SUM(O511:O511)</f>
      </c>
      <c r="P512" s="85">
        <f>SUM(P511:P511)</f>
      </c>
    </row>
    <row r="513">
      <c r="A513" s="98" t="s">
        <v>27476</v>
      </c>
      <c r="B513" s="98" t="s">
        <v>27477</v>
      </c>
      <c r="C513" s="100">
        <v>550</v>
      </c>
      <c r="D513" s="98" t="s">
        <v>27478</v>
      </c>
      <c r="E513" s="98" t="s">
        <v>27479</v>
      </c>
      <c r="F513" s="104">
        <v>44771</v>
      </c>
      <c r="G513" s="104">
        <v>45413</v>
      </c>
      <c r="H513" s="104">
        <v>45808</v>
      </c>
      <c r="J513" s="101">
        <v>1175</v>
      </c>
      <c r="K513" s="98" t="s">
        <v>27480</v>
      </c>
      <c r="L513" s="98" t="s">
        <v>27481</v>
      </c>
      <c r="M513" s="98" t="s">
        <v>27482</v>
      </c>
      <c r="N513" s="98" t="s">
        <v>27483</v>
      </c>
      <c r="O513" s="101">
        <v>5</v>
      </c>
      <c r="P513" s="101">
        <v>5</v>
      </c>
      <c r="Q513" s="101">
        <v>0</v>
      </c>
      <c r="R513" s="101">
        <v>150</v>
      </c>
    </row>
    <row r="514">
      <c r="L514" s="98" t="s">
        <v>27484</v>
      </c>
      <c r="M514" s="98" t="s">
        <v>27485</v>
      </c>
      <c r="N514" s="98" t="s">
        <v>27486</v>
      </c>
      <c r="O514" s="101">
        <v>970</v>
      </c>
      <c r="P514" s="101">
        <v>970</v>
      </c>
    </row>
    <row r="515">
      <c r="K515" s="96" t="s">
        <v>27487</v>
      </c>
      <c r="O515" s="85">
        <f>SUM(O513:O514)</f>
      </c>
      <c r="P515" s="85">
        <f>SUM(P513:P514)</f>
      </c>
    </row>
    <row r="516">
      <c r="A516" s="98" t="s">
        <v>27488</v>
      </c>
      <c r="B516" s="98" t="s">
        <v>27489</v>
      </c>
      <c r="C516" s="100">
        <v>550</v>
      </c>
      <c r="D516" s="98" t="s">
        <v>27490</v>
      </c>
      <c r="E516" s="98" t="s">
        <v>27491</v>
      </c>
      <c r="J516" s="101">
        <v>908</v>
      </c>
      <c r="K516" s="98" t="s">
        <v>27492</v>
      </c>
      <c r="L516" s="98" t="s">
        <v>27492</v>
      </c>
      <c r="O516" s="101">
        <v>0</v>
      </c>
      <c r="P516" s="101">
        <v>0</v>
      </c>
      <c r="R516" s="101">
        <v>0</v>
      </c>
    </row>
    <row r="517">
      <c r="K517" s="96" t="s">
        <v>27493</v>
      </c>
      <c r="O517" s="85">
        <f>SUM(O516:O516)</f>
      </c>
      <c r="P517" s="85">
        <f>SUM(P516:P516)</f>
      </c>
    </row>
    <row r="518">
      <c r="A518" s="98" t="s">
        <v>27494</v>
      </c>
      <c r="B518" s="98" t="s">
        <v>27495</v>
      </c>
      <c r="C518" s="100">
        <v>850</v>
      </c>
      <c r="D518" s="98" t="s">
        <v>27496</v>
      </c>
      <c r="E518" s="98" t="s">
        <v>27497</v>
      </c>
      <c r="F518" s="104">
        <v>45657</v>
      </c>
      <c r="G518" s="104">
        <v>45657</v>
      </c>
      <c r="H518" s="104">
        <v>46021</v>
      </c>
      <c r="J518" s="101">
        <v>1257</v>
      </c>
      <c r="K518" s="98" t="s">
        <v>27498</v>
      </c>
      <c r="L518" s="98" t="s">
        <v>27499</v>
      </c>
      <c r="M518" s="98" t="s">
        <v>27500</v>
      </c>
      <c r="N518" s="98" t="s">
        <v>27501</v>
      </c>
      <c r="O518" s="101">
        <v>1257</v>
      </c>
      <c r="P518" s="101">
        <v>1257</v>
      </c>
      <c r="Q518" s="101">
        <v>0</v>
      </c>
      <c r="R518" s="101">
        <v>1457</v>
      </c>
    </row>
    <row r="519">
      <c r="L519" s="98" t="s">
        <v>27502</v>
      </c>
      <c r="M519" s="98" t="s">
        <v>27503</v>
      </c>
      <c r="N519" s="98" t="s">
        <v>27504</v>
      </c>
      <c r="O519" s="101">
        <v>125.7</v>
      </c>
      <c r="P519" s="101">
        <v>0</v>
      </c>
    </row>
    <row r="520">
      <c r="L520" s="98" t="s">
        <v>27505</v>
      </c>
      <c r="M520" s="98" t="s">
        <v>27506</v>
      </c>
      <c r="N520" s="98" t="s">
        <v>27507</v>
      </c>
      <c r="O520" s="101">
        <v>25</v>
      </c>
      <c r="P520" s="101">
        <v>0</v>
      </c>
    </row>
    <row r="521">
      <c r="K521" s="96" t="s">
        <v>27508</v>
      </c>
      <c r="O521" s="85">
        <f>SUM(O518:O520)</f>
      </c>
      <c r="P521" s="85">
        <f>SUM(P518:P520)</f>
      </c>
    </row>
    <row r="522">
      <c r="A522" s="98" t="s">
        <v>27509</v>
      </c>
      <c r="B522" s="98" t="s">
        <v>27510</v>
      </c>
      <c r="C522" s="100">
        <v>550</v>
      </c>
      <c r="D522" s="98" t="s">
        <v>27511</v>
      </c>
      <c r="E522" s="98" t="s">
        <v>27512</v>
      </c>
      <c r="F522" s="104">
        <v>45744</v>
      </c>
      <c r="G522" s="104">
        <v>45744</v>
      </c>
      <c r="H522" s="104">
        <v>46200</v>
      </c>
      <c r="J522" s="101">
        <v>904</v>
      </c>
      <c r="K522" s="98" t="s">
        <v>27513</v>
      </c>
      <c r="L522" s="98" t="s">
        <v>27514</v>
      </c>
      <c r="M522" s="98" t="s">
        <v>27515</v>
      </c>
      <c r="N522" s="98" t="s">
        <v>27516</v>
      </c>
      <c r="O522" s="101">
        <v>5</v>
      </c>
      <c r="P522" s="101">
        <v>5</v>
      </c>
      <c r="Q522" s="101">
        <v>-30.600000000000001</v>
      </c>
      <c r="R522" s="101">
        <v>650</v>
      </c>
    </row>
    <row r="523">
      <c r="L523" s="98" t="s">
        <v>27517</v>
      </c>
      <c r="M523" s="98" t="s">
        <v>27518</v>
      </c>
      <c r="N523" s="98" t="s">
        <v>27519</v>
      </c>
      <c r="O523" s="101">
        <v>882</v>
      </c>
      <c r="P523" s="101">
        <v>882</v>
      </c>
    </row>
    <row r="524">
      <c r="L524" s="98" t="s">
        <v>27520</v>
      </c>
      <c r="M524" s="98" t="s">
        <v>27521</v>
      </c>
      <c r="N524" s="98" t="s">
        <v>27522</v>
      </c>
      <c r="O524" s="101">
        <v>-27</v>
      </c>
      <c r="P524" s="101">
        <v>-27</v>
      </c>
    </row>
    <row r="525">
      <c r="K525" s="96" t="s">
        <v>27523</v>
      </c>
      <c r="O525" s="85">
        <f>SUM(O522:O524)</f>
      </c>
      <c r="P525" s="85">
        <f>SUM(P522:P524)</f>
      </c>
    </row>
    <row r="526">
      <c r="A526" s="98" t="s">
        <v>27524</v>
      </c>
      <c r="B526" s="98" t="s">
        <v>27525</v>
      </c>
      <c r="C526" s="100">
        <v>550</v>
      </c>
      <c r="D526" s="98" t="s">
        <v>27526</v>
      </c>
      <c r="E526" s="98" t="s">
        <v>27527</v>
      </c>
      <c r="F526" s="104">
        <v>44499</v>
      </c>
      <c r="G526" s="104">
        <v>45413</v>
      </c>
      <c r="H526" s="104">
        <v>45808</v>
      </c>
      <c r="J526" s="101">
        <v>924</v>
      </c>
      <c r="K526" s="98" t="s">
        <v>27528</v>
      </c>
      <c r="L526" s="98" t="s">
        <v>27529</v>
      </c>
      <c r="M526" s="98" t="s">
        <v>27530</v>
      </c>
      <c r="N526" s="98" t="s">
        <v>27531</v>
      </c>
      <c r="O526" s="101">
        <v>5</v>
      </c>
      <c r="P526" s="101">
        <v>5</v>
      </c>
      <c r="Q526" s="101">
        <v>0</v>
      </c>
      <c r="R526" s="101">
        <v>150</v>
      </c>
    </row>
    <row r="527">
      <c r="L527" s="98" t="s">
        <v>27532</v>
      </c>
      <c r="M527" s="98" t="s">
        <v>27533</v>
      </c>
      <c r="N527" s="98" t="s">
        <v>27534</v>
      </c>
      <c r="O527" s="101">
        <v>1025</v>
      </c>
      <c r="P527" s="101">
        <v>1025</v>
      </c>
    </row>
    <row r="528">
      <c r="K528" s="96" t="s">
        <v>27535</v>
      </c>
      <c r="O528" s="85">
        <f>SUM(O526:O527)</f>
      </c>
      <c r="P528" s="85">
        <f>SUM(P526:P527)</f>
      </c>
    </row>
    <row r="529">
      <c r="A529" s="98" t="s">
        <v>27536</v>
      </c>
      <c r="B529" s="98" t="s">
        <v>27537</v>
      </c>
      <c r="C529" s="100">
        <v>550</v>
      </c>
      <c r="D529" s="98" t="s">
        <v>27538</v>
      </c>
      <c r="E529" s="98" t="s">
        <v>27539</v>
      </c>
      <c r="F529" s="104">
        <v>44915</v>
      </c>
      <c r="G529" s="104">
        <v>45323</v>
      </c>
      <c r="H529" s="104">
        <v>45777</v>
      </c>
      <c r="J529" s="101">
        <v>1205</v>
      </c>
      <c r="K529" s="98" t="s">
        <v>27540</v>
      </c>
      <c r="L529" s="98" t="s">
        <v>27541</v>
      </c>
      <c r="M529" s="98" t="s">
        <v>27542</v>
      </c>
      <c r="N529" s="98" t="s">
        <v>27543</v>
      </c>
      <c r="O529" s="101">
        <v>25</v>
      </c>
      <c r="P529" s="101">
        <v>25</v>
      </c>
      <c r="Q529" s="101">
        <v>0</v>
      </c>
      <c r="R529" s="101">
        <v>1345</v>
      </c>
    </row>
    <row r="530">
      <c r="L530" s="98" t="s">
        <v>27544</v>
      </c>
      <c r="M530" s="98" t="s">
        <v>27545</v>
      </c>
      <c r="N530" s="98" t="s">
        <v>27546</v>
      </c>
      <c r="O530" s="101">
        <v>1195</v>
      </c>
      <c r="P530" s="101">
        <v>1195</v>
      </c>
    </row>
    <row r="531">
      <c r="K531" s="96" t="s">
        <v>27547</v>
      </c>
      <c r="O531" s="85">
        <f>SUM(O529:O530)</f>
      </c>
      <c r="P531" s="85">
        <f>SUM(P529:P530)</f>
      </c>
    </row>
    <row r="532">
      <c r="A532" s="98" t="s">
        <v>27548</v>
      </c>
      <c r="B532" s="98" t="s">
        <v>27549</v>
      </c>
      <c r="C532" s="100">
        <v>550</v>
      </c>
      <c r="D532" s="98" t="s">
        <v>27550</v>
      </c>
      <c r="E532" s="98" t="s">
        <v>27551</v>
      </c>
      <c r="F532" s="104">
        <v>45538</v>
      </c>
      <c r="G532" s="104">
        <v>45538</v>
      </c>
      <c r="H532" s="104">
        <v>45930</v>
      </c>
      <c r="J532" s="101">
        <v>985</v>
      </c>
      <c r="K532" s="98" t="s">
        <v>27552</v>
      </c>
      <c r="L532" s="98" t="s">
        <v>27553</v>
      </c>
      <c r="M532" s="98" t="s">
        <v>27554</v>
      </c>
      <c r="N532" s="98" t="s">
        <v>27555</v>
      </c>
      <c r="O532" s="101">
        <v>25</v>
      </c>
      <c r="P532" s="101">
        <v>25</v>
      </c>
      <c r="Q532" s="101">
        <v>0</v>
      </c>
      <c r="R532" s="101">
        <v>150</v>
      </c>
    </row>
    <row r="533">
      <c r="L533" s="98" t="s">
        <v>27556</v>
      </c>
      <c r="M533" s="98" t="s">
        <v>27557</v>
      </c>
      <c r="N533" s="98" t="s">
        <v>27558</v>
      </c>
      <c r="O533" s="101">
        <v>960</v>
      </c>
      <c r="P533" s="101">
        <v>960</v>
      </c>
    </row>
    <row r="534">
      <c r="K534" s="96" t="s">
        <v>27559</v>
      </c>
      <c r="O534" s="85">
        <f>SUM(O532:O533)</f>
      </c>
      <c r="P534" s="85">
        <f>SUM(P532:P533)</f>
      </c>
    </row>
    <row r="535">
      <c r="A535" s="98" t="s">
        <v>27560</v>
      </c>
      <c r="B535" s="98" t="s">
        <v>27561</v>
      </c>
      <c r="C535" s="100">
        <v>850</v>
      </c>
      <c r="D535" s="98" t="s">
        <v>27562</v>
      </c>
      <c r="E535" s="98" t="s">
        <v>27563</v>
      </c>
      <c r="F535" s="104">
        <v>43336</v>
      </c>
      <c r="G535" s="104">
        <v>45566</v>
      </c>
      <c r="H535" s="104">
        <v>45900</v>
      </c>
      <c r="J535" s="101">
        <v>1420</v>
      </c>
      <c r="K535" s="98" t="s">
        <v>27564</v>
      </c>
      <c r="L535" s="98" t="s">
        <v>27565</v>
      </c>
      <c r="M535" s="98" t="s">
        <v>27566</v>
      </c>
      <c r="N535" s="98" t="s">
        <v>27567</v>
      </c>
      <c r="O535" s="101">
        <v>25</v>
      </c>
      <c r="P535" s="101">
        <v>25</v>
      </c>
      <c r="Q535" s="101">
        <v>0</v>
      </c>
      <c r="R535" s="101">
        <v>200</v>
      </c>
    </row>
    <row r="536">
      <c r="L536" s="98" t="s">
        <v>27568</v>
      </c>
      <c r="M536" s="98" t="s">
        <v>27569</v>
      </c>
      <c r="N536" s="98" t="s">
        <v>27570</v>
      </c>
      <c r="O536" s="101">
        <v>1255</v>
      </c>
      <c r="P536" s="101">
        <v>1255</v>
      </c>
    </row>
    <row r="537">
      <c r="K537" s="96" t="s">
        <v>27571</v>
      </c>
      <c r="O537" s="85">
        <f>SUM(O535:O536)</f>
      </c>
      <c r="P537" s="85">
        <f>SUM(P535:P536)</f>
      </c>
    </row>
    <row r="538">
      <c r="A538" s="98" t="s">
        <v>27572</v>
      </c>
      <c r="B538" s="98" t="s">
        <v>27573</v>
      </c>
      <c r="C538" s="100">
        <v>550</v>
      </c>
      <c r="D538" s="98" t="s">
        <v>27574</v>
      </c>
      <c r="E538" s="98" t="s">
        <v>27575</v>
      </c>
      <c r="F538" s="104">
        <v>45747</v>
      </c>
      <c r="G538" s="104">
        <v>45747</v>
      </c>
      <c r="H538" s="104">
        <v>46203</v>
      </c>
      <c r="J538" s="101">
        <v>937</v>
      </c>
      <c r="K538" s="98" t="s">
        <v>27576</v>
      </c>
      <c r="L538" s="98" t="s">
        <v>27577</v>
      </c>
      <c r="M538" s="98" t="s">
        <v>27578</v>
      </c>
      <c r="N538" s="98" t="s">
        <v>27579</v>
      </c>
      <c r="O538" s="101">
        <v>25</v>
      </c>
      <c r="P538" s="101">
        <v>25</v>
      </c>
      <c r="Q538" s="101">
        <v>0</v>
      </c>
      <c r="R538" s="101">
        <v>150</v>
      </c>
    </row>
    <row r="539">
      <c r="L539" s="98" t="s">
        <v>27580</v>
      </c>
      <c r="M539" s="98" t="s">
        <v>27581</v>
      </c>
      <c r="N539" s="98" t="s">
        <v>27582</v>
      </c>
      <c r="O539" s="101">
        <v>904</v>
      </c>
      <c r="P539" s="101">
        <v>904</v>
      </c>
    </row>
    <row r="540">
      <c r="K540" s="96" t="s">
        <v>27583</v>
      </c>
      <c r="O540" s="85">
        <f>SUM(O538:O539)</f>
      </c>
      <c r="P540" s="85">
        <f>SUM(P538:P539)</f>
      </c>
    </row>
    <row r="541">
      <c r="A541" s="98" t="s">
        <v>27584</v>
      </c>
      <c r="B541" s="98" t="s">
        <v>27585</v>
      </c>
      <c r="C541" s="100">
        <v>550</v>
      </c>
      <c r="D541" s="98" t="s">
        <v>27586</v>
      </c>
      <c r="E541" s="98" t="s">
        <v>27587</v>
      </c>
      <c r="F541" s="104">
        <v>41888</v>
      </c>
      <c r="G541" s="104">
        <v>45627</v>
      </c>
      <c r="H541" s="104">
        <v>45991</v>
      </c>
      <c r="J541" s="101">
        <v>883</v>
      </c>
      <c r="K541" s="98" t="s">
        <v>27588</v>
      </c>
      <c r="L541" s="98" t="s">
        <v>27589</v>
      </c>
      <c r="M541" s="98" t="s">
        <v>27590</v>
      </c>
      <c r="N541" s="98" t="s">
        <v>27591</v>
      </c>
      <c r="O541" s="101">
        <v>998</v>
      </c>
      <c r="P541" s="101">
        <v>998</v>
      </c>
      <c r="Q541" s="101">
        <v>1032.5</v>
      </c>
      <c r="R541" s="101">
        <v>990</v>
      </c>
    </row>
    <row r="542">
      <c r="K542" s="96" t="s">
        <v>27592</v>
      </c>
      <c r="O542" s="85">
        <f>SUM(O541:O541)</f>
      </c>
      <c r="P542" s="85">
        <f>SUM(P541:P541)</f>
      </c>
    </row>
    <row r="543">
      <c r="A543" s="98" t="s">
        <v>27593</v>
      </c>
      <c r="B543" s="98" t="s">
        <v>27594</v>
      </c>
      <c r="C543" s="100">
        <v>850</v>
      </c>
      <c r="D543" s="98" t="s">
        <v>27595</v>
      </c>
      <c r="E543" s="98" t="s">
        <v>27596</v>
      </c>
      <c r="F543" s="104">
        <v>45534</v>
      </c>
      <c r="G543" s="104">
        <v>45534</v>
      </c>
      <c r="H543" s="104">
        <v>45991</v>
      </c>
      <c r="J543" s="101">
        <v>1193</v>
      </c>
      <c r="K543" s="98" t="s">
        <v>27597</v>
      </c>
      <c r="L543" s="98" t="s">
        <v>27598</v>
      </c>
      <c r="M543" s="98" t="s">
        <v>27599</v>
      </c>
      <c r="N543" s="98" t="s">
        <v>27600</v>
      </c>
      <c r="O543" s="101">
        <v>25</v>
      </c>
      <c r="P543" s="101">
        <v>25</v>
      </c>
      <c r="Q543" s="101">
        <v>0</v>
      </c>
      <c r="R543" s="101">
        <v>200</v>
      </c>
    </row>
    <row r="544">
      <c r="L544" s="98" t="s">
        <v>27601</v>
      </c>
      <c r="M544" s="98" t="s">
        <v>27602</v>
      </c>
      <c r="N544" s="98" t="s">
        <v>27603</v>
      </c>
      <c r="O544" s="101">
        <v>1165</v>
      </c>
      <c r="P544" s="101">
        <v>1165</v>
      </c>
    </row>
    <row r="545">
      <c r="K545" s="96" t="s">
        <v>27604</v>
      </c>
      <c r="O545" s="85">
        <f>SUM(O543:O544)</f>
      </c>
      <c r="P545" s="85">
        <f>SUM(P543:P544)</f>
      </c>
    </row>
    <row r="546">
      <c r="A546" s="98" t="s">
        <v>27605</v>
      </c>
      <c r="B546" s="98" t="s">
        <v>27606</v>
      </c>
      <c r="C546" s="100">
        <v>550</v>
      </c>
      <c r="D546" s="98" t="s">
        <v>27607</v>
      </c>
      <c r="E546" s="98" t="s">
        <v>27608</v>
      </c>
      <c r="F546" s="104">
        <v>45748</v>
      </c>
      <c r="G546" s="104">
        <v>45748</v>
      </c>
      <c r="H546" s="104">
        <v>46203</v>
      </c>
      <c r="J546" s="101">
        <v>885</v>
      </c>
      <c r="K546" s="98" t="s">
        <v>27609</v>
      </c>
      <c r="L546" s="98" t="s">
        <v>27610</v>
      </c>
      <c r="M546" s="98" t="s">
        <v>27611</v>
      </c>
      <c r="N546" s="98" t="s">
        <v>27612</v>
      </c>
      <c r="O546" s="101">
        <v>865</v>
      </c>
      <c r="P546" s="101">
        <v>865</v>
      </c>
      <c r="Q546" s="101">
        <v>-26</v>
      </c>
      <c r="R546" s="101">
        <v>1015</v>
      </c>
    </row>
    <row r="547">
      <c r="L547" s="98" t="s">
        <v>27613</v>
      </c>
      <c r="M547" s="98" t="s">
        <v>27614</v>
      </c>
      <c r="N547" s="98" t="s">
        <v>27615</v>
      </c>
      <c r="O547" s="101">
        <v>75</v>
      </c>
      <c r="P547" s="101">
        <v>0</v>
      </c>
    </row>
    <row r="548">
      <c r="L548" s="98" t="s">
        <v>27616</v>
      </c>
      <c r="M548" s="98" t="s">
        <v>27617</v>
      </c>
      <c r="N548" s="98" t="s">
        <v>27618</v>
      </c>
      <c r="O548" s="101">
        <v>-865</v>
      </c>
      <c r="P548" s="101">
        <v>0</v>
      </c>
    </row>
    <row r="549">
      <c r="L549" s="98" t="s">
        <v>27619</v>
      </c>
      <c r="M549" s="98" t="s">
        <v>27620</v>
      </c>
      <c r="N549" s="98" t="s">
        <v>27621</v>
      </c>
      <c r="O549" s="101">
        <v>-26</v>
      </c>
      <c r="P549" s="101">
        <v>-26</v>
      </c>
    </row>
    <row r="550">
      <c r="K550" s="96" t="s">
        <v>27622</v>
      </c>
      <c r="O550" s="85">
        <f>SUM(O546:O549)</f>
      </c>
      <c r="P550" s="85">
        <f>SUM(P546:P549)</f>
      </c>
    </row>
    <row r="551">
      <c r="A551" s="98" t="s">
        <v>27623</v>
      </c>
      <c r="B551" s="98" t="s">
        <v>27624</v>
      </c>
      <c r="C551" s="100">
        <v>550</v>
      </c>
      <c r="D551" s="98" t="s">
        <v>27625</v>
      </c>
      <c r="E551" s="98" t="s">
        <v>27626</v>
      </c>
      <c r="F551" s="104">
        <v>45402</v>
      </c>
      <c r="G551" s="104">
        <v>45402</v>
      </c>
      <c r="H551" s="104">
        <v>45869</v>
      </c>
      <c r="J551" s="101">
        <v>1010</v>
      </c>
      <c r="K551" s="98" t="s">
        <v>27627</v>
      </c>
      <c r="L551" s="98" t="s">
        <v>27628</v>
      </c>
      <c r="M551" s="98" t="s">
        <v>27629</v>
      </c>
      <c r="N551" s="98" t="s">
        <v>27630</v>
      </c>
      <c r="O551" s="101">
        <v>998</v>
      </c>
      <c r="P551" s="101">
        <v>998</v>
      </c>
      <c r="Q551" s="101">
        <v>0</v>
      </c>
      <c r="R551" s="101">
        <v>150</v>
      </c>
    </row>
    <row r="552">
      <c r="K552" s="96" t="s">
        <v>27631</v>
      </c>
      <c r="O552" s="85">
        <f>SUM(O551:O551)</f>
      </c>
      <c r="P552" s="85">
        <f>SUM(P551:P551)</f>
      </c>
    </row>
    <row r="553">
      <c r="A553" s="98" t="s">
        <v>27632</v>
      </c>
      <c r="B553" s="98" t="s">
        <v>27633</v>
      </c>
      <c r="C553" s="100">
        <v>850</v>
      </c>
      <c r="D553" s="98" t="s">
        <v>27634</v>
      </c>
      <c r="E553" s="98" t="s">
        <v>27635</v>
      </c>
      <c r="F553" s="104">
        <v>45666</v>
      </c>
      <c r="G553" s="104">
        <v>45666</v>
      </c>
      <c r="H553" s="104">
        <v>46120</v>
      </c>
      <c r="J553" s="101">
        <v>1300</v>
      </c>
      <c r="K553" s="98" t="s">
        <v>27636</v>
      </c>
      <c r="L553" s="98" t="s">
        <v>27637</v>
      </c>
      <c r="M553" s="98" t="s">
        <v>27638</v>
      </c>
      <c r="N553" s="98" t="s">
        <v>27639</v>
      </c>
      <c r="O553" s="101">
        <v>100</v>
      </c>
      <c r="P553" s="101">
        <v>100</v>
      </c>
      <c r="Q553" s="101">
        <v>0</v>
      </c>
      <c r="R553" s="101">
        <v>200</v>
      </c>
    </row>
    <row r="554">
      <c r="L554" s="98" t="s">
        <v>27640</v>
      </c>
      <c r="M554" s="98" t="s">
        <v>27641</v>
      </c>
      <c r="N554" s="98" t="s">
        <v>27642</v>
      </c>
      <c r="O554" s="101">
        <v>948</v>
      </c>
      <c r="P554" s="101">
        <v>948</v>
      </c>
    </row>
    <row r="555">
      <c r="K555" s="96" t="s">
        <v>27643</v>
      </c>
      <c r="O555" s="85">
        <f>SUM(O553:O554)</f>
      </c>
      <c r="P555" s="85">
        <f>SUM(P553:P554)</f>
      </c>
    </row>
    <row r="556">
      <c r="A556" s="98" t="s">
        <v>27644</v>
      </c>
      <c r="B556" s="98" t="s">
        <v>27645</v>
      </c>
      <c r="C556" s="100">
        <v>550</v>
      </c>
      <c r="D556" s="98" t="s">
        <v>27646</v>
      </c>
      <c r="E556" s="98" t="s">
        <v>27647</v>
      </c>
      <c r="J556" s="101">
        <v>890</v>
      </c>
      <c r="K556" s="98" t="s">
        <v>27648</v>
      </c>
      <c r="L556" s="98" t="s">
        <v>27648</v>
      </c>
      <c r="O556" s="101">
        <v>0</v>
      </c>
      <c r="P556" s="101">
        <v>0</v>
      </c>
      <c r="R556" s="101">
        <v>0</v>
      </c>
    </row>
    <row r="557">
      <c r="K557" s="96" t="s">
        <v>27649</v>
      </c>
      <c r="O557" s="85">
        <f>SUM(O556:O556)</f>
      </c>
      <c r="P557" s="85">
        <f>SUM(P556:P556)</f>
      </c>
    </row>
    <row r="558">
      <c r="A558" s="98" t="s">
        <v>27650</v>
      </c>
      <c r="B558" s="98" t="s">
        <v>27651</v>
      </c>
      <c r="C558" s="100">
        <v>550</v>
      </c>
      <c r="D558" s="98" t="s">
        <v>27652</v>
      </c>
      <c r="E558" s="98" t="s">
        <v>27653</v>
      </c>
      <c r="F558" s="104">
        <v>45470</v>
      </c>
      <c r="G558" s="104">
        <v>45470</v>
      </c>
      <c r="H558" s="104">
        <v>45900</v>
      </c>
      <c r="J558" s="101">
        <v>1005</v>
      </c>
      <c r="K558" s="98" t="s">
        <v>27654</v>
      </c>
      <c r="L558" s="98" t="s">
        <v>27655</v>
      </c>
      <c r="M558" s="98" t="s">
        <v>27656</v>
      </c>
      <c r="N558" s="98" t="s">
        <v>27657</v>
      </c>
      <c r="O558" s="101">
        <v>987</v>
      </c>
      <c r="P558" s="101">
        <v>987</v>
      </c>
      <c r="Q558" s="101">
        <v>0</v>
      </c>
      <c r="R558" s="101">
        <v>150</v>
      </c>
    </row>
    <row r="559">
      <c r="K559" s="96" t="s">
        <v>27658</v>
      </c>
      <c r="O559" s="85">
        <f>SUM(O558:O558)</f>
      </c>
      <c r="P559" s="85">
        <f>SUM(P558:P558)</f>
      </c>
    </row>
    <row r="560">
      <c r="A560" s="98" t="s">
        <v>27659</v>
      </c>
      <c r="B560" s="98" t="s">
        <v>27660</v>
      </c>
      <c r="C560" s="100">
        <v>850</v>
      </c>
      <c r="D560" s="98" t="s">
        <v>27661</v>
      </c>
      <c r="E560" s="98" t="s">
        <v>27662</v>
      </c>
      <c r="F560" s="104">
        <v>44616</v>
      </c>
      <c r="G560" s="104">
        <v>45474</v>
      </c>
      <c r="H560" s="104">
        <v>45838</v>
      </c>
      <c r="J560" s="101">
        <v>1220</v>
      </c>
      <c r="K560" s="98" t="s">
        <v>27663</v>
      </c>
      <c r="L560" s="98" t="s">
        <v>27664</v>
      </c>
      <c r="M560" s="98" t="s">
        <v>27665</v>
      </c>
      <c r="N560" s="98" t="s">
        <v>27666</v>
      </c>
      <c r="O560" s="101">
        <v>1290</v>
      </c>
      <c r="P560" s="101">
        <v>1290</v>
      </c>
      <c r="Q560" s="101">
        <v>0</v>
      </c>
      <c r="R560" s="101">
        <v>650</v>
      </c>
    </row>
    <row r="561">
      <c r="K561" s="96" t="s">
        <v>27667</v>
      </c>
      <c r="O561" s="85">
        <f>SUM(O560:O560)</f>
      </c>
      <c r="P561" s="85">
        <f>SUM(P560:P560)</f>
      </c>
    </row>
    <row r="562">
      <c r="A562" s="98" t="s">
        <v>27668</v>
      </c>
      <c r="B562" s="98" t="s">
        <v>27669</v>
      </c>
      <c r="C562" s="100">
        <v>850</v>
      </c>
      <c r="D562" s="98" t="s">
        <v>27670</v>
      </c>
      <c r="E562" s="98" t="s">
        <v>27671</v>
      </c>
      <c r="F562" s="104">
        <v>45034</v>
      </c>
      <c r="G562" s="104">
        <v>45444</v>
      </c>
      <c r="H562" s="104">
        <v>45777</v>
      </c>
      <c r="J562" s="101">
        <v>1393</v>
      </c>
      <c r="K562" s="98" t="s">
        <v>27672</v>
      </c>
      <c r="L562" s="98" t="s">
        <v>27673</v>
      </c>
      <c r="M562" s="98" t="s">
        <v>27674</v>
      </c>
      <c r="N562" s="98" t="s">
        <v>27675</v>
      </c>
      <c r="O562" s="101">
        <v>25</v>
      </c>
      <c r="P562" s="101">
        <v>25</v>
      </c>
      <c r="Q562" s="101">
        <v>0</v>
      </c>
      <c r="R562" s="101">
        <v>1375</v>
      </c>
    </row>
    <row r="563">
      <c r="L563" s="98" t="s">
        <v>27676</v>
      </c>
      <c r="M563" s="98" t="s">
        <v>27677</v>
      </c>
      <c r="N563" s="98" t="s">
        <v>27678</v>
      </c>
      <c r="O563" s="101">
        <v>1338</v>
      </c>
      <c r="P563" s="101">
        <v>1338</v>
      </c>
    </row>
    <row r="564">
      <c r="K564" s="96" t="s">
        <v>27679</v>
      </c>
      <c r="O564" s="85">
        <f>SUM(O562:O563)</f>
      </c>
      <c r="P564" s="85">
        <f>SUM(P562:P563)</f>
      </c>
    </row>
    <row r="565">
      <c r="A565" s="98" t="s">
        <v>27680</v>
      </c>
      <c r="B565" s="98" t="s">
        <v>27681</v>
      </c>
      <c r="C565" s="100">
        <v>550</v>
      </c>
      <c r="D565" s="98" t="s">
        <v>27682</v>
      </c>
      <c r="E565" s="98" t="s">
        <v>27683</v>
      </c>
      <c r="F565" s="104">
        <v>45486</v>
      </c>
      <c r="G565" s="104">
        <v>45486</v>
      </c>
      <c r="H565" s="104">
        <v>45900</v>
      </c>
      <c r="J565" s="101">
        <v>915</v>
      </c>
      <c r="K565" s="98" t="s">
        <v>27684</v>
      </c>
      <c r="L565" s="98" t="s">
        <v>27685</v>
      </c>
      <c r="M565" s="98" t="s">
        <v>27686</v>
      </c>
      <c r="N565" s="98" t="s">
        <v>27687</v>
      </c>
      <c r="O565" s="101">
        <v>899</v>
      </c>
      <c r="P565" s="101">
        <v>899</v>
      </c>
      <c r="Q565" s="101">
        <v>1013.9</v>
      </c>
      <c r="R565" s="101">
        <v>899</v>
      </c>
    </row>
    <row r="566">
      <c r="L566" s="98" t="s">
        <v>27688</v>
      </c>
      <c r="M566" s="98" t="s">
        <v>27689</v>
      </c>
      <c r="N566" s="98" t="s">
        <v>27690</v>
      </c>
      <c r="O566" s="101">
        <v>89.900000000000006</v>
      </c>
      <c r="P566" s="101">
        <v>0</v>
      </c>
    </row>
    <row r="567">
      <c r="L567" s="98" t="s">
        <v>27691</v>
      </c>
      <c r="M567" s="98" t="s">
        <v>27692</v>
      </c>
      <c r="N567" s="98" t="s">
        <v>27693</v>
      </c>
      <c r="O567" s="101">
        <v>25</v>
      </c>
      <c r="P567" s="101">
        <v>0</v>
      </c>
    </row>
    <row r="568">
      <c r="K568" s="96" t="s">
        <v>27694</v>
      </c>
      <c r="O568" s="85">
        <f>SUM(O565:O567)</f>
      </c>
      <c r="P568" s="85">
        <f>SUM(P565:P567)</f>
      </c>
    </row>
    <row r="569">
      <c r="A569" s="98" t="s">
        <v>27695</v>
      </c>
      <c r="B569" s="98" t="s">
        <v>27696</v>
      </c>
      <c r="C569" s="100">
        <v>550</v>
      </c>
      <c r="D569" s="98" t="s">
        <v>27697</v>
      </c>
      <c r="E569" s="98" t="s">
        <v>27698</v>
      </c>
      <c r="F569" s="104">
        <v>45177</v>
      </c>
      <c r="G569" s="104">
        <v>45597</v>
      </c>
      <c r="H569" s="104">
        <v>45961</v>
      </c>
      <c r="J569" s="101">
        <v>1250</v>
      </c>
      <c r="K569" s="98" t="s">
        <v>27699</v>
      </c>
      <c r="L569" s="98" t="s">
        <v>27700</v>
      </c>
      <c r="M569" s="98" t="s">
        <v>27701</v>
      </c>
      <c r="N569" s="98" t="s">
        <v>27702</v>
      </c>
      <c r="O569" s="101">
        <v>25</v>
      </c>
      <c r="P569" s="101">
        <v>25</v>
      </c>
      <c r="Q569" s="101">
        <v>0</v>
      </c>
      <c r="R569" s="101">
        <v>150</v>
      </c>
    </row>
    <row r="570">
      <c r="L570" s="98" t="s">
        <v>27703</v>
      </c>
      <c r="M570" s="98" t="s">
        <v>27704</v>
      </c>
      <c r="N570" s="98" t="s">
        <v>27705</v>
      </c>
      <c r="O570" s="101">
        <v>967</v>
      </c>
      <c r="P570" s="101">
        <v>967</v>
      </c>
    </row>
    <row r="571">
      <c r="L571" s="98" t="s">
        <v>27706</v>
      </c>
      <c r="M571" s="98" t="s">
        <v>27707</v>
      </c>
      <c r="N571" s="98" t="s">
        <v>27708</v>
      </c>
      <c r="O571" s="101">
        <v>-30</v>
      </c>
      <c r="P571" s="101">
        <v>-30</v>
      </c>
    </row>
    <row r="572">
      <c r="K572" s="96" t="s">
        <v>27709</v>
      </c>
      <c r="O572" s="85">
        <f>SUM(O569:O571)</f>
      </c>
      <c r="P572" s="85">
        <f>SUM(P569:P571)</f>
      </c>
    </row>
    <row r="573">
      <c r="A573" s="98" t="s">
        <v>27710</v>
      </c>
      <c r="B573" s="98" t="s">
        <v>27711</v>
      </c>
      <c r="C573" s="100">
        <v>850</v>
      </c>
      <c r="D573" s="98" t="s">
        <v>27712</v>
      </c>
      <c r="E573" s="98" t="s">
        <v>27713</v>
      </c>
      <c r="F573" s="104">
        <v>45023</v>
      </c>
      <c r="G573" s="104">
        <v>45444</v>
      </c>
      <c r="H573" s="104">
        <v>45808</v>
      </c>
      <c r="J573" s="101">
        <v>1355</v>
      </c>
      <c r="K573" s="98" t="s">
        <v>27714</v>
      </c>
      <c r="L573" s="98" t="s">
        <v>27715</v>
      </c>
      <c r="M573" s="98" t="s">
        <v>27716</v>
      </c>
      <c r="N573" s="98" t="s">
        <v>27717</v>
      </c>
      <c r="O573" s="101">
        <v>25</v>
      </c>
      <c r="P573" s="101">
        <v>25</v>
      </c>
      <c r="Q573" s="101">
        <v>0</v>
      </c>
      <c r="R573" s="101">
        <v>200</v>
      </c>
    </row>
    <row r="574">
      <c r="L574" s="98" t="s">
        <v>27718</v>
      </c>
      <c r="M574" s="98" t="s">
        <v>27719</v>
      </c>
      <c r="N574" s="98" t="s">
        <v>27720</v>
      </c>
      <c r="O574" s="101">
        <v>1338</v>
      </c>
      <c r="P574" s="101">
        <v>1338</v>
      </c>
    </row>
    <row r="575">
      <c r="K575" s="96" t="s">
        <v>27721</v>
      </c>
      <c r="O575" s="85">
        <f>SUM(O573:O574)</f>
      </c>
      <c r="P575" s="85">
        <f>SUM(P573:P574)</f>
      </c>
    </row>
    <row r="576">
      <c r="A576" s="98" t="s">
        <v>27722</v>
      </c>
      <c r="B576" s="98" t="s">
        <v>27723</v>
      </c>
      <c r="C576" s="100">
        <v>550</v>
      </c>
      <c r="D576" s="98" t="s">
        <v>27724</v>
      </c>
      <c r="E576" s="98" t="s">
        <v>27725</v>
      </c>
      <c r="F576" s="104">
        <v>44449</v>
      </c>
      <c r="G576" s="104">
        <v>45566</v>
      </c>
      <c r="H576" s="104">
        <v>45930</v>
      </c>
      <c r="J576" s="101">
        <v>920</v>
      </c>
      <c r="K576" s="98" t="s">
        <v>27726</v>
      </c>
      <c r="L576" s="98" t="s">
        <v>27727</v>
      </c>
      <c r="M576" s="98" t="s">
        <v>27728</v>
      </c>
      <c r="N576" s="98" t="s">
        <v>27729</v>
      </c>
      <c r="O576" s="101">
        <v>25</v>
      </c>
      <c r="P576" s="101">
        <v>25</v>
      </c>
      <c r="Q576" s="101">
        <v>0</v>
      </c>
      <c r="R576" s="101">
        <v>350</v>
      </c>
    </row>
    <row r="577">
      <c r="L577" s="98" t="s">
        <v>27730</v>
      </c>
      <c r="M577" s="98" t="s">
        <v>27731</v>
      </c>
      <c r="N577" s="98" t="s">
        <v>27732</v>
      </c>
      <c r="O577" s="101">
        <v>959</v>
      </c>
      <c r="P577" s="101">
        <v>959</v>
      </c>
    </row>
    <row r="578">
      <c r="K578" s="96" t="s">
        <v>27733</v>
      </c>
      <c r="O578" s="85">
        <f>SUM(O576:O577)</f>
      </c>
      <c r="P578" s="85">
        <f>SUM(P576:P577)</f>
      </c>
    </row>
    <row r="579">
      <c r="A579" s="98" t="s">
        <v>27734</v>
      </c>
      <c r="B579" s="98" t="s">
        <v>27735</v>
      </c>
      <c r="C579" s="100">
        <v>550</v>
      </c>
      <c r="D579" s="98" t="s">
        <v>27736</v>
      </c>
      <c r="E579" s="98" t="s">
        <v>27737</v>
      </c>
      <c r="F579" s="104">
        <v>45040</v>
      </c>
      <c r="G579" s="104">
        <v>45444</v>
      </c>
      <c r="H579" s="104">
        <v>45808</v>
      </c>
      <c r="J579" s="101">
        <v>1059</v>
      </c>
      <c r="K579" s="98" t="s">
        <v>27738</v>
      </c>
      <c r="L579" s="98" t="s">
        <v>27739</v>
      </c>
      <c r="M579" s="98" t="s">
        <v>27740</v>
      </c>
      <c r="N579" s="98" t="s">
        <v>27741</v>
      </c>
      <c r="O579" s="101">
        <v>25</v>
      </c>
      <c r="P579" s="101">
        <v>25</v>
      </c>
      <c r="Q579" s="101">
        <v>0</v>
      </c>
      <c r="R579" s="101">
        <v>1050</v>
      </c>
    </row>
    <row r="580">
      <c r="L580" s="98" t="s">
        <v>27742</v>
      </c>
      <c r="M580" s="98" t="s">
        <v>27743</v>
      </c>
      <c r="N580" s="98" t="s">
        <v>27744</v>
      </c>
      <c r="O580" s="101">
        <v>1017</v>
      </c>
      <c r="P580" s="101">
        <v>1017</v>
      </c>
    </row>
    <row r="581">
      <c r="K581" s="96" t="s">
        <v>27745</v>
      </c>
      <c r="O581" s="85">
        <f>SUM(O579:O580)</f>
      </c>
      <c r="P581" s="85">
        <f>SUM(P579:P580)</f>
      </c>
    </row>
    <row r="582">
      <c r="A582" s="98" t="s">
        <v>27746</v>
      </c>
      <c r="B582" s="98" t="s">
        <v>27747</v>
      </c>
      <c r="C582" s="100">
        <v>850</v>
      </c>
      <c r="D582" s="98" t="s">
        <v>27748</v>
      </c>
      <c r="E582" s="98" t="s">
        <v>27749</v>
      </c>
      <c r="F582" s="104">
        <v>41113</v>
      </c>
      <c r="G582" s="104">
        <v>45474</v>
      </c>
      <c r="H582" s="104">
        <v>45838</v>
      </c>
      <c r="J582" s="101">
        <v>1073</v>
      </c>
      <c r="K582" s="98" t="s">
        <v>27750</v>
      </c>
      <c r="L582" s="98" t="s">
        <v>27751</v>
      </c>
      <c r="M582" s="98" t="s">
        <v>27752</v>
      </c>
      <c r="N582" s="98" t="s">
        <v>27753</v>
      </c>
      <c r="O582" s="101">
        <v>1275</v>
      </c>
      <c r="P582" s="101">
        <v>1275</v>
      </c>
      <c r="Q582" s="101">
        <v>0</v>
      </c>
      <c r="R582" s="101">
        <v>350</v>
      </c>
    </row>
    <row r="583">
      <c r="L583" s="98" t="s">
        <v>27754</v>
      </c>
      <c r="M583" s="98" t="s">
        <v>27755</v>
      </c>
      <c r="N583" s="98" t="s">
        <v>27756</v>
      </c>
      <c r="O583" s="101">
        <v>-39</v>
      </c>
      <c r="P583" s="101">
        <v>-39</v>
      </c>
    </row>
    <row r="584">
      <c r="K584" s="96" t="s">
        <v>27757</v>
      </c>
      <c r="O584" s="85">
        <f>SUM(O582:O583)</f>
      </c>
      <c r="P584" s="85">
        <f>SUM(P582:P583)</f>
      </c>
    </row>
    <row r="585">
      <c r="A585" s="98" t="s">
        <v>27758</v>
      </c>
      <c r="B585" s="98" t="s">
        <v>27759</v>
      </c>
      <c r="C585" s="100">
        <v>550</v>
      </c>
      <c r="D585" s="98" t="s">
        <v>27760</v>
      </c>
      <c r="E585" s="98" t="s">
        <v>27761</v>
      </c>
      <c r="F585" s="104">
        <v>45352</v>
      </c>
      <c r="G585" s="104">
        <v>45352</v>
      </c>
      <c r="H585" s="104">
        <v>45808</v>
      </c>
      <c r="J585" s="101">
        <v>942</v>
      </c>
      <c r="K585" s="98" t="s">
        <v>27762</v>
      </c>
      <c r="L585" s="98" t="s">
        <v>27763</v>
      </c>
      <c r="M585" s="98" t="s">
        <v>27764</v>
      </c>
      <c r="N585" s="98" t="s">
        <v>27765</v>
      </c>
      <c r="O585" s="101">
        <v>5</v>
      </c>
      <c r="P585" s="101">
        <v>5</v>
      </c>
      <c r="Q585" s="101">
        <v>0</v>
      </c>
      <c r="R585" s="101">
        <v>150</v>
      </c>
    </row>
    <row r="586">
      <c r="L586" s="98" t="s">
        <v>27766</v>
      </c>
      <c r="M586" s="98" t="s">
        <v>27767</v>
      </c>
      <c r="N586" s="98" t="s">
        <v>27768</v>
      </c>
      <c r="O586" s="101">
        <v>920</v>
      </c>
      <c r="P586" s="101">
        <v>920</v>
      </c>
    </row>
    <row r="587">
      <c r="L587" s="98" t="s">
        <v>27769</v>
      </c>
      <c r="M587" s="98" t="s">
        <v>27770</v>
      </c>
      <c r="N587" s="98" t="s">
        <v>27771</v>
      </c>
      <c r="O587" s="101">
        <v>-28</v>
      </c>
      <c r="P587" s="101">
        <v>-28</v>
      </c>
    </row>
    <row r="588">
      <c r="K588" s="96" t="s">
        <v>27772</v>
      </c>
      <c r="O588" s="85">
        <f>SUM(O585:O587)</f>
      </c>
      <c r="P588" s="85">
        <f>SUM(P585:P587)</f>
      </c>
    </row>
    <row r="589">
      <c r="A589" s="98" t="s">
        <v>27773</v>
      </c>
      <c r="B589" s="98" t="s">
        <v>27774</v>
      </c>
      <c r="C589" s="100">
        <v>550</v>
      </c>
      <c r="D589" s="98" t="s">
        <v>27775</v>
      </c>
      <c r="E589" s="98" t="s">
        <v>27776</v>
      </c>
      <c r="F589" s="104">
        <v>45414</v>
      </c>
      <c r="G589" s="104">
        <v>45414</v>
      </c>
      <c r="H589" s="104">
        <v>45869</v>
      </c>
      <c r="J589" s="101">
        <v>1050</v>
      </c>
      <c r="K589" s="98" t="s">
        <v>27777</v>
      </c>
      <c r="L589" s="98" t="s">
        <v>27778</v>
      </c>
      <c r="M589" s="98" t="s">
        <v>27779</v>
      </c>
      <c r="N589" s="98" t="s">
        <v>27780</v>
      </c>
      <c r="O589" s="101">
        <v>5</v>
      </c>
      <c r="P589" s="101">
        <v>5</v>
      </c>
      <c r="Q589" s="101">
        <v>0</v>
      </c>
      <c r="R589" s="101">
        <v>450</v>
      </c>
    </row>
    <row r="590">
      <c r="L590" s="98" t="s">
        <v>27781</v>
      </c>
      <c r="M590" s="98" t="s">
        <v>27782</v>
      </c>
      <c r="N590" s="98" t="s">
        <v>27783</v>
      </c>
      <c r="O590" s="101">
        <v>1036</v>
      </c>
      <c r="P590" s="101">
        <v>1036</v>
      </c>
    </row>
    <row r="591">
      <c r="K591" s="96" t="s">
        <v>27784</v>
      </c>
      <c r="O591" s="85">
        <f>SUM(O589:O590)</f>
      </c>
      <c r="P591" s="85">
        <f>SUM(P589:P590)</f>
      </c>
    </row>
    <row r="592">
      <c r="A592" s="98" t="s">
        <v>27785</v>
      </c>
      <c r="B592" s="98" t="s">
        <v>27786</v>
      </c>
      <c r="C592" s="100">
        <v>850</v>
      </c>
      <c r="D592" s="98" t="s">
        <v>27787</v>
      </c>
      <c r="E592" s="98" t="s">
        <v>27788</v>
      </c>
      <c r="F592" s="104">
        <v>43339</v>
      </c>
      <c r="G592" s="104">
        <v>45658</v>
      </c>
      <c r="H592" s="104">
        <v>46022</v>
      </c>
      <c r="J592" s="101">
        <v>1073</v>
      </c>
      <c r="K592" s="98" t="s">
        <v>27789</v>
      </c>
      <c r="L592" s="98" t="s">
        <v>27790</v>
      </c>
      <c r="M592" s="98" t="s">
        <v>27791</v>
      </c>
      <c r="N592" s="98" t="s">
        <v>27792</v>
      </c>
      <c r="O592" s="101">
        <v>1310</v>
      </c>
      <c r="P592" s="101">
        <v>1310</v>
      </c>
      <c r="Q592" s="101">
        <v>0</v>
      </c>
      <c r="R592" s="101">
        <v>200</v>
      </c>
    </row>
    <row r="593">
      <c r="K593" s="96" t="s">
        <v>27793</v>
      </c>
      <c r="O593" s="85">
        <f>SUM(O592:O592)</f>
      </c>
      <c r="P593" s="85">
        <f>SUM(P592:P592)</f>
      </c>
    </row>
    <row r="594">
      <c r="A594" s="98" t="s">
        <v>27794</v>
      </c>
      <c r="B594" s="98" t="s">
        <v>27795</v>
      </c>
      <c r="C594" s="100">
        <v>550</v>
      </c>
      <c r="D594" s="98" t="s">
        <v>27796</v>
      </c>
      <c r="E594" s="98" t="s">
        <v>27797</v>
      </c>
      <c r="F594" s="104">
        <v>44485</v>
      </c>
      <c r="G594" s="104">
        <v>45717</v>
      </c>
      <c r="H594" s="104">
        <v>46081</v>
      </c>
      <c r="J594" s="101">
        <v>899</v>
      </c>
      <c r="K594" s="98" t="s">
        <v>27798</v>
      </c>
      <c r="L594" s="98" t="s">
        <v>27799</v>
      </c>
      <c r="M594" s="98" t="s">
        <v>27800</v>
      </c>
      <c r="N594" s="98" t="s">
        <v>27801</v>
      </c>
      <c r="O594" s="101">
        <v>5</v>
      </c>
      <c r="P594" s="101">
        <v>5</v>
      </c>
      <c r="Q594" s="101">
        <v>0</v>
      </c>
      <c r="R594" s="101">
        <v>150</v>
      </c>
    </row>
    <row r="595">
      <c r="L595" s="98" t="s">
        <v>27802</v>
      </c>
      <c r="M595" s="98" t="s">
        <v>27803</v>
      </c>
      <c r="N595" s="98" t="s">
        <v>27804</v>
      </c>
      <c r="O595" s="101">
        <v>987</v>
      </c>
      <c r="P595" s="101">
        <v>987</v>
      </c>
    </row>
    <row r="596">
      <c r="K596" s="96" t="s">
        <v>27805</v>
      </c>
      <c r="O596" s="85">
        <f>SUM(O594:O595)</f>
      </c>
      <c r="P596" s="85">
        <f>SUM(P594:P595)</f>
      </c>
    </row>
    <row r="597">
      <c r="A597" s="98" t="s">
        <v>27806</v>
      </c>
      <c r="B597" s="98" t="s">
        <v>27807</v>
      </c>
      <c r="C597" s="100">
        <v>550</v>
      </c>
      <c r="D597" s="98" t="s">
        <v>27808</v>
      </c>
      <c r="E597" s="98" t="s">
        <v>27809</v>
      </c>
      <c r="F597" s="104">
        <v>45717</v>
      </c>
      <c r="G597" s="104">
        <v>45717</v>
      </c>
      <c r="H597" s="104">
        <v>46173</v>
      </c>
      <c r="J597" s="101">
        <v>969</v>
      </c>
      <c r="K597" s="98" t="s">
        <v>27810</v>
      </c>
      <c r="L597" s="98" t="s">
        <v>27811</v>
      </c>
      <c r="M597" s="98" t="s">
        <v>27812</v>
      </c>
      <c r="N597" s="98" t="s">
        <v>27813</v>
      </c>
      <c r="O597" s="101">
        <v>5</v>
      </c>
      <c r="P597" s="101">
        <v>5</v>
      </c>
      <c r="Q597" s="101">
        <v>0</v>
      </c>
      <c r="R597" s="101">
        <v>1051</v>
      </c>
    </row>
    <row r="598">
      <c r="L598" s="98" t="s">
        <v>27814</v>
      </c>
      <c r="M598" s="98" t="s">
        <v>27815</v>
      </c>
      <c r="N598" s="98" t="s">
        <v>27816</v>
      </c>
      <c r="O598" s="101">
        <v>896</v>
      </c>
      <c r="P598" s="101">
        <v>896</v>
      </c>
    </row>
    <row r="599">
      <c r="K599" s="96" t="s">
        <v>27817</v>
      </c>
      <c r="O599" s="85">
        <f>SUM(O597:O598)</f>
      </c>
      <c r="P599" s="85">
        <f>SUM(P597:P598)</f>
      </c>
    </row>
    <row r="600">
      <c r="A600" s="98" t="s">
        <v>27818</v>
      </c>
      <c r="B600" s="98" t="s">
        <v>27819</v>
      </c>
      <c r="C600" s="100">
        <v>850</v>
      </c>
      <c r="D600" s="98" t="s">
        <v>27820</v>
      </c>
      <c r="E600" s="98" t="s">
        <v>27821</v>
      </c>
      <c r="F600" s="104">
        <v>45717</v>
      </c>
      <c r="G600" s="104">
        <v>45717</v>
      </c>
      <c r="H600" s="104">
        <v>46173</v>
      </c>
      <c r="J600" s="101">
        <v>1429</v>
      </c>
      <c r="K600" s="98" t="s">
        <v>27822</v>
      </c>
      <c r="L600" s="98" t="s">
        <v>27823</v>
      </c>
      <c r="M600" s="98" t="s">
        <v>27824</v>
      </c>
      <c r="N600" s="98" t="s">
        <v>27825</v>
      </c>
      <c r="O600" s="101">
        <v>25</v>
      </c>
      <c r="P600" s="101">
        <v>25</v>
      </c>
      <c r="Q600" s="101">
        <v>0</v>
      </c>
      <c r="R600" s="101">
        <v>200</v>
      </c>
    </row>
    <row r="601">
      <c r="L601" s="98" t="s">
        <v>27826</v>
      </c>
      <c r="M601" s="98" t="s">
        <v>27827</v>
      </c>
      <c r="N601" s="98" t="s">
        <v>27828</v>
      </c>
      <c r="O601" s="101">
        <v>1337</v>
      </c>
      <c r="P601" s="101">
        <v>1337</v>
      </c>
    </row>
    <row r="602">
      <c r="K602" s="96" t="s">
        <v>27829</v>
      </c>
      <c r="O602" s="85">
        <f>SUM(O600:O601)</f>
      </c>
      <c r="P602" s="85">
        <f>SUM(P600:P601)</f>
      </c>
    </row>
    <row r="603">
      <c r="A603" s="98" t="s">
        <v>27830</v>
      </c>
      <c r="B603" s="98" t="s">
        <v>27831</v>
      </c>
      <c r="C603" s="100">
        <v>550</v>
      </c>
      <c r="D603" s="98" t="s">
        <v>27832</v>
      </c>
      <c r="E603" s="98" t="s">
        <v>27833</v>
      </c>
      <c r="F603" s="104">
        <v>42226</v>
      </c>
      <c r="G603" s="104">
        <v>45505</v>
      </c>
      <c r="H603" s="104">
        <v>45869</v>
      </c>
      <c r="J603" s="101">
        <v>908</v>
      </c>
      <c r="K603" s="98" t="s">
        <v>27834</v>
      </c>
      <c r="L603" s="98" t="s">
        <v>27835</v>
      </c>
      <c r="M603" s="98" t="s">
        <v>27836</v>
      </c>
      <c r="N603" s="98" t="s">
        <v>27837</v>
      </c>
      <c r="O603" s="101">
        <v>25</v>
      </c>
      <c r="P603" s="101">
        <v>25</v>
      </c>
      <c r="Q603" s="101">
        <v>0</v>
      </c>
      <c r="R603" s="101">
        <v>150</v>
      </c>
    </row>
    <row r="604">
      <c r="L604" s="98" t="s">
        <v>27838</v>
      </c>
      <c r="M604" s="98" t="s">
        <v>27839</v>
      </c>
      <c r="N604" s="98" t="s">
        <v>27840</v>
      </c>
      <c r="O604" s="101">
        <v>960</v>
      </c>
      <c r="P604" s="101">
        <v>960</v>
      </c>
    </row>
    <row r="605">
      <c r="K605" s="96" t="s">
        <v>27841</v>
      </c>
      <c r="O605" s="85">
        <f>SUM(O603:O604)</f>
      </c>
      <c r="P605" s="85">
        <f>SUM(P603:P604)</f>
      </c>
    </row>
    <row r="606">
      <c r="A606" s="98" t="s">
        <v>27842</v>
      </c>
      <c r="B606" s="98" t="s">
        <v>27843</v>
      </c>
      <c r="C606" s="100">
        <v>550</v>
      </c>
      <c r="D606" s="98" t="s">
        <v>27844</v>
      </c>
      <c r="E606" s="98" t="s">
        <v>27845</v>
      </c>
      <c r="F606" s="104">
        <v>43616</v>
      </c>
      <c r="G606" s="104">
        <v>45474</v>
      </c>
      <c r="H606" s="104">
        <v>45838</v>
      </c>
      <c r="J606" s="101">
        <v>908</v>
      </c>
      <c r="K606" s="98" t="s">
        <v>27846</v>
      </c>
      <c r="L606" s="98" t="s">
        <v>27847</v>
      </c>
      <c r="M606" s="98" t="s">
        <v>27848</v>
      </c>
      <c r="N606" s="98" t="s">
        <v>27849</v>
      </c>
      <c r="O606" s="101">
        <v>25</v>
      </c>
      <c r="P606" s="101">
        <v>25</v>
      </c>
      <c r="Q606" s="101">
        <v>0</v>
      </c>
      <c r="R606" s="101">
        <v>150</v>
      </c>
    </row>
    <row r="607">
      <c r="L607" s="98" t="s">
        <v>27850</v>
      </c>
      <c r="M607" s="98" t="s">
        <v>27851</v>
      </c>
      <c r="N607" s="98" t="s">
        <v>27852</v>
      </c>
      <c r="O607" s="101">
        <v>1000</v>
      </c>
      <c r="P607" s="101">
        <v>1000</v>
      </c>
    </row>
    <row r="608">
      <c r="K608" s="96" t="s">
        <v>27853</v>
      </c>
      <c r="O608" s="85">
        <f>SUM(O606:O607)</f>
      </c>
      <c r="P608" s="85">
        <f>SUM(P606:P607)</f>
      </c>
    </row>
    <row r="609">
      <c r="A609" s="98" t="s">
        <v>27854</v>
      </c>
      <c r="B609" s="98" t="s">
        <v>27855</v>
      </c>
      <c r="C609" s="100">
        <v>850</v>
      </c>
      <c r="D609" s="98" t="s">
        <v>27856</v>
      </c>
      <c r="E609" s="98" t="s">
        <v>27857</v>
      </c>
      <c r="F609" s="104">
        <v>45611</v>
      </c>
      <c r="G609" s="104">
        <v>45611</v>
      </c>
      <c r="H609" s="104">
        <v>45914</v>
      </c>
      <c r="J609" s="101">
        <v>1259</v>
      </c>
      <c r="K609" s="98" t="s">
        <v>27858</v>
      </c>
      <c r="L609" s="98" t="s">
        <v>27859</v>
      </c>
      <c r="M609" s="98" t="s">
        <v>27860</v>
      </c>
      <c r="N609" s="98" t="s">
        <v>27861</v>
      </c>
      <c r="O609" s="101">
        <v>25</v>
      </c>
      <c r="P609" s="101">
        <v>25</v>
      </c>
      <c r="Q609" s="101">
        <v>0</v>
      </c>
      <c r="R609" s="101">
        <v>1274</v>
      </c>
    </row>
    <row r="610">
      <c r="L610" s="98" t="s">
        <v>27862</v>
      </c>
      <c r="M610" s="98" t="s">
        <v>27863</v>
      </c>
      <c r="N610" s="98" t="s">
        <v>27864</v>
      </c>
      <c r="O610" s="101">
        <v>1249</v>
      </c>
      <c r="P610" s="101">
        <v>1249</v>
      </c>
    </row>
    <row r="611">
      <c r="K611" s="96" t="s">
        <v>27865</v>
      </c>
      <c r="O611" s="85">
        <f>SUM(O609:O610)</f>
      </c>
      <c r="P611" s="85">
        <f>SUM(P609:P610)</f>
      </c>
    </row>
    <row r="612">
      <c r="A612" s="98" t="s">
        <v>27866</v>
      </c>
      <c r="B612" s="98" t="s">
        <v>27867</v>
      </c>
      <c r="C612" s="100">
        <v>550</v>
      </c>
      <c r="D612" s="98" t="s">
        <v>27868</v>
      </c>
      <c r="E612" s="98" t="s">
        <v>27869</v>
      </c>
      <c r="F612" s="104">
        <v>44673</v>
      </c>
      <c r="G612" s="104">
        <v>45748</v>
      </c>
      <c r="H612" s="104">
        <v>45930</v>
      </c>
      <c r="J612" s="101">
        <v>1290</v>
      </c>
      <c r="K612" s="98" t="s">
        <v>27870</v>
      </c>
      <c r="L612" s="98" t="s">
        <v>27871</v>
      </c>
      <c r="M612" s="98" t="s">
        <v>27872</v>
      </c>
      <c r="N612" s="98" t="s">
        <v>27873</v>
      </c>
      <c r="O612" s="101">
        <v>25</v>
      </c>
      <c r="P612" s="101">
        <v>25</v>
      </c>
      <c r="Q612" s="101">
        <v>0</v>
      </c>
      <c r="R612" s="101">
        <v>1040</v>
      </c>
    </row>
    <row r="613">
      <c r="L613" s="98" t="s">
        <v>27874</v>
      </c>
      <c r="M613" s="98" t="s">
        <v>27875</v>
      </c>
      <c r="N613" s="98" t="s">
        <v>27876</v>
      </c>
      <c r="O613" s="101">
        <v>1233</v>
      </c>
      <c r="P613" s="101">
        <v>1233</v>
      </c>
    </row>
    <row r="614">
      <c r="L614" s="98" t="s">
        <v>27877</v>
      </c>
      <c r="M614" s="98" t="s">
        <v>27878</v>
      </c>
      <c r="N614" s="98" t="s">
        <v>27879</v>
      </c>
      <c r="O614" s="101">
        <v>-100</v>
      </c>
      <c r="P614" s="101">
        <v>0</v>
      </c>
    </row>
    <row r="615">
      <c r="L615" s="98" t="s">
        <v>27880</v>
      </c>
      <c r="M615" s="98" t="s">
        <v>27881</v>
      </c>
      <c r="N615" s="98" t="s">
        <v>27882</v>
      </c>
      <c r="O615" s="101">
        <v>100</v>
      </c>
      <c r="P615" s="101">
        <v>0</v>
      </c>
    </row>
    <row r="616">
      <c r="K616" s="96" t="s">
        <v>27883</v>
      </c>
      <c r="O616" s="85">
        <f>SUM(O612:O615)</f>
      </c>
      <c r="P616" s="85">
        <f>SUM(P612:P615)</f>
      </c>
    </row>
    <row r="617">
      <c r="A617" s="98" t="s">
        <v>27884</v>
      </c>
      <c r="B617" s="98" t="s">
        <v>27885</v>
      </c>
      <c r="C617" s="100">
        <v>550</v>
      </c>
      <c r="D617" s="98" t="s">
        <v>27886</v>
      </c>
      <c r="E617" s="98" t="s">
        <v>27887</v>
      </c>
      <c r="F617" s="104">
        <v>45296</v>
      </c>
      <c r="G617" s="104">
        <v>45296</v>
      </c>
      <c r="H617" s="104">
        <v>45777</v>
      </c>
      <c r="J617" s="101">
        <v>1022</v>
      </c>
      <c r="K617" s="98" t="s">
        <v>27888</v>
      </c>
      <c r="L617" s="98" t="s">
        <v>27889</v>
      </c>
      <c r="M617" s="98" t="s">
        <v>27890</v>
      </c>
      <c r="N617" s="98" t="s">
        <v>27891</v>
      </c>
      <c r="O617" s="101">
        <v>25</v>
      </c>
      <c r="P617" s="101">
        <v>25</v>
      </c>
      <c r="Q617" s="101">
        <v>0</v>
      </c>
      <c r="R617" s="101">
        <v>995</v>
      </c>
    </row>
    <row r="618">
      <c r="L618" s="98" t="s">
        <v>27892</v>
      </c>
      <c r="M618" s="98" t="s">
        <v>27893</v>
      </c>
      <c r="N618" s="98" t="s">
        <v>27894</v>
      </c>
      <c r="O618" s="101">
        <v>970</v>
      </c>
      <c r="P618" s="101">
        <v>970</v>
      </c>
    </row>
    <row r="619">
      <c r="L619" s="98" t="s">
        <v>27895</v>
      </c>
      <c r="M619" s="98" t="s">
        <v>27896</v>
      </c>
      <c r="N619" s="98" t="s">
        <v>27897</v>
      </c>
      <c r="O619" s="101">
        <v>-25</v>
      </c>
      <c r="P619" s="101">
        <v>0</v>
      </c>
    </row>
    <row r="620">
      <c r="L620" s="98" t="s">
        <v>27898</v>
      </c>
      <c r="M620" s="98" t="s">
        <v>27899</v>
      </c>
      <c r="N620" s="98" t="s">
        <v>27900</v>
      </c>
      <c r="O620" s="101">
        <v>25</v>
      </c>
      <c r="P620" s="101">
        <v>0</v>
      </c>
    </row>
    <row r="621">
      <c r="K621" s="96" t="s">
        <v>27901</v>
      </c>
      <c r="O621" s="85">
        <f>SUM(O617:O620)</f>
      </c>
      <c r="P621" s="85">
        <f>SUM(P617:P620)</f>
      </c>
    </row>
    <row r="622">
      <c r="A622" s="98" t="s">
        <v>27902</v>
      </c>
      <c r="B622" s="98" t="s">
        <v>27903</v>
      </c>
      <c r="C622" s="100">
        <v>850</v>
      </c>
      <c r="D622" s="98" t="s">
        <v>27904</v>
      </c>
      <c r="E622" s="98" t="s">
        <v>27905</v>
      </c>
      <c r="F622" s="104">
        <v>44538</v>
      </c>
      <c r="G622" s="104">
        <v>45474</v>
      </c>
      <c r="H622" s="104">
        <v>45838</v>
      </c>
      <c r="J622" s="101">
        <v>1119</v>
      </c>
      <c r="K622" s="98" t="s">
        <v>27906</v>
      </c>
      <c r="L622" s="98" t="s">
        <v>27907</v>
      </c>
      <c r="M622" s="98" t="s">
        <v>27908</v>
      </c>
      <c r="N622" s="98" t="s">
        <v>27909</v>
      </c>
      <c r="O622" s="101">
        <v>1285</v>
      </c>
      <c r="P622" s="101">
        <v>1285</v>
      </c>
      <c r="Q622" s="101">
        <v>0</v>
      </c>
      <c r="R622" s="101">
        <v>1319</v>
      </c>
    </row>
    <row r="623">
      <c r="K623" s="96" t="s">
        <v>27910</v>
      </c>
      <c r="O623" s="85">
        <f>SUM(O622:O622)</f>
      </c>
      <c r="P623" s="85">
        <f>SUM(P622:P622)</f>
      </c>
    </row>
    <row r="624">
      <c r="A624" s="98" t="s">
        <v>27911</v>
      </c>
      <c r="B624" s="98" t="s">
        <v>27912</v>
      </c>
      <c r="C624" s="100">
        <v>550</v>
      </c>
      <c r="D624" s="98" t="s">
        <v>27913</v>
      </c>
      <c r="E624" s="98" t="s">
        <v>27914</v>
      </c>
      <c r="F624" s="104">
        <v>45495</v>
      </c>
      <c r="G624" s="104">
        <v>45495</v>
      </c>
      <c r="H624" s="104">
        <v>45869</v>
      </c>
      <c r="J624" s="101">
        <v>958</v>
      </c>
      <c r="K624" s="98" t="s">
        <v>27915</v>
      </c>
      <c r="L624" s="98" t="s">
        <v>27916</v>
      </c>
      <c r="M624" s="98" t="s">
        <v>27917</v>
      </c>
      <c r="N624" s="98" t="s">
        <v>27918</v>
      </c>
      <c r="O624" s="101">
        <v>5</v>
      </c>
      <c r="P624" s="101">
        <v>5</v>
      </c>
      <c r="Q624" s="101">
        <v>0</v>
      </c>
      <c r="R624" s="101">
        <v>150</v>
      </c>
    </row>
    <row r="625">
      <c r="L625" s="98" t="s">
        <v>27919</v>
      </c>
      <c r="M625" s="98" t="s">
        <v>27920</v>
      </c>
      <c r="N625" s="98" t="s">
        <v>27921</v>
      </c>
      <c r="O625" s="101">
        <v>953</v>
      </c>
      <c r="P625" s="101">
        <v>953</v>
      </c>
    </row>
    <row r="626">
      <c r="K626" s="96" t="s">
        <v>27922</v>
      </c>
      <c r="O626" s="85">
        <f>SUM(O624:O625)</f>
      </c>
      <c r="P626" s="85">
        <f>SUM(P624:P625)</f>
      </c>
    </row>
    <row r="627">
      <c r="A627" s="98" t="s">
        <v>27923</v>
      </c>
      <c r="B627" s="98" t="s">
        <v>27924</v>
      </c>
      <c r="C627" s="100">
        <v>550</v>
      </c>
      <c r="D627" s="98" t="s">
        <v>27925</v>
      </c>
      <c r="E627" s="98" t="s">
        <v>27926</v>
      </c>
      <c r="F627" s="104">
        <v>43295</v>
      </c>
      <c r="G627" s="104">
        <v>45474</v>
      </c>
      <c r="H627" s="104">
        <v>45838</v>
      </c>
      <c r="J627" s="101">
        <v>888</v>
      </c>
      <c r="K627" s="98" t="s">
        <v>27927</v>
      </c>
      <c r="L627" s="98" t="s">
        <v>27928</v>
      </c>
      <c r="M627" s="98" t="s">
        <v>27929</v>
      </c>
      <c r="N627" s="98" t="s">
        <v>27930</v>
      </c>
      <c r="O627" s="101">
        <v>5</v>
      </c>
      <c r="P627" s="101">
        <v>5</v>
      </c>
      <c r="Q627" s="101">
        <v>0</v>
      </c>
      <c r="R627" s="101">
        <v>795</v>
      </c>
    </row>
    <row r="628">
      <c r="L628" s="98" t="s">
        <v>27931</v>
      </c>
      <c r="M628" s="98" t="s">
        <v>27932</v>
      </c>
      <c r="N628" s="98" t="s">
        <v>27933</v>
      </c>
      <c r="O628" s="101">
        <v>1036</v>
      </c>
      <c r="P628" s="101">
        <v>1036</v>
      </c>
    </row>
    <row r="629">
      <c r="K629" s="96" t="s">
        <v>27934</v>
      </c>
      <c r="O629" s="85">
        <f>SUM(O627:O628)</f>
      </c>
      <c r="P629" s="85">
        <f>SUM(P627:P628)</f>
      </c>
    </row>
    <row r="630">
      <c r="A630" s="98" t="s">
        <v>27935</v>
      </c>
      <c r="B630" s="98" t="s">
        <v>27936</v>
      </c>
      <c r="C630" s="100">
        <v>850</v>
      </c>
      <c r="D630" s="98" t="s">
        <v>27937</v>
      </c>
      <c r="E630" s="98" t="s">
        <v>27938</v>
      </c>
      <c r="F630" s="104">
        <v>45136</v>
      </c>
      <c r="G630" s="104">
        <v>45505</v>
      </c>
      <c r="H630" s="104">
        <v>45869</v>
      </c>
      <c r="J630" s="101">
        <v>1345</v>
      </c>
      <c r="K630" s="98" t="s">
        <v>27939</v>
      </c>
      <c r="L630" s="98" t="s">
        <v>27940</v>
      </c>
      <c r="M630" s="98" t="s">
        <v>27941</v>
      </c>
      <c r="N630" s="98" t="s">
        <v>27942</v>
      </c>
      <c r="O630" s="101">
        <v>1345</v>
      </c>
      <c r="P630" s="101">
        <v>1345</v>
      </c>
      <c r="Q630" s="101">
        <v>0</v>
      </c>
      <c r="R630" s="101">
        <v>1345</v>
      </c>
    </row>
    <row r="631">
      <c r="L631" s="98" t="s">
        <v>27943</v>
      </c>
      <c r="M631" s="98" t="s">
        <v>27944</v>
      </c>
      <c r="N631" s="98" t="s">
        <v>27945</v>
      </c>
      <c r="O631" s="101">
        <v>25</v>
      </c>
      <c r="P631" s="101">
        <v>0</v>
      </c>
    </row>
    <row r="632">
      <c r="K632" s="96" t="s">
        <v>27946</v>
      </c>
      <c r="O632" s="85">
        <f>SUM(O630:O631)</f>
      </c>
      <c r="P632" s="85">
        <f>SUM(P630:P631)</f>
      </c>
    </row>
    <row r="633">
      <c r="A633" s="98" t="s">
        <v>27947</v>
      </c>
      <c r="B633" s="98" t="s">
        <v>27948</v>
      </c>
      <c r="C633" s="100">
        <v>550</v>
      </c>
      <c r="D633" s="98" t="s">
        <v>27949</v>
      </c>
      <c r="E633" s="98" t="s">
        <v>27950</v>
      </c>
      <c r="F633" s="104">
        <v>45717</v>
      </c>
      <c r="G633" s="104">
        <v>45717</v>
      </c>
      <c r="H633" s="104">
        <v>46173</v>
      </c>
      <c r="J633" s="101">
        <v>969</v>
      </c>
      <c r="K633" s="98" t="s">
        <v>27951</v>
      </c>
      <c r="L633" s="98" t="s">
        <v>27952</v>
      </c>
      <c r="M633" s="98" t="s">
        <v>27953</v>
      </c>
      <c r="N633" s="98" t="s">
        <v>27954</v>
      </c>
      <c r="O633" s="101">
        <v>5</v>
      </c>
      <c r="P633" s="101">
        <v>5</v>
      </c>
      <c r="Q633" s="101">
        <v>0</v>
      </c>
      <c r="R633" s="101">
        <v>350</v>
      </c>
    </row>
    <row r="634">
      <c r="L634" s="98" t="s">
        <v>27955</v>
      </c>
      <c r="M634" s="98" t="s">
        <v>27956</v>
      </c>
      <c r="N634" s="98" t="s">
        <v>27957</v>
      </c>
      <c r="O634" s="101">
        <v>905</v>
      </c>
      <c r="P634" s="101">
        <v>905</v>
      </c>
    </row>
    <row r="635">
      <c r="L635" s="98" t="s">
        <v>27958</v>
      </c>
      <c r="M635" s="98" t="s">
        <v>27959</v>
      </c>
      <c r="N635" s="98" t="s">
        <v>27960</v>
      </c>
      <c r="O635" s="101">
        <v>-455</v>
      </c>
      <c r="P635" s="101">
        <v>0</v>
      </c>
    </row>
    <row r="636">
      <c r="L636" s="98" t="s">
        <v>27961</v>
      </c>
      <c r="M636" s="98" t="s">
        <v>27962</v>
      </c>
      <c r="N636" s="98" t="s">
        <v>27963</v>
      </c>
      <c r="O636" s="101">
        <v>200</v>
      </c>
      <c r="P636" s="101">
        <v>0</v>
      </c>
    </row>
    <row r="637">
      <c r="K637" s="96" t="s">
        <v>27964</v>
      </c>
      <c r="O637" s="85">
        <f>SUM(O633:O636)</f>
      </c>
      <c r="P637" s="85">
        <f>SUM(P633:P636)</f>
      </c>
    </row>
    <row r="638">
      <c r="A638" s="98" t="s">
        <v>27965</v>
      </c>
      <c r="B638" s="98" t="s">
        <v>27966</v>
      </c>
      <c r="C638" s="100">
        <v>550</v>
      </c>
      <c r="D638" s="98" t="s">
        <v>27967</v>
      </c>
      <c r="E638" s="98" t="s">
        <v>27968</v>
      </c>
      <c r="F638" s="104">
        <v>45352</v>
      </c>
      <c r="G638" s="104">
        <v>45352</v>
      </c>
      <c r="H638" s="104">
        <v>45808</v>
      </c>
      <c r="J638" s="101">
        <v>1023</v>
      </c>
      <c r="K638" s="98" t="s">
        <v>27969</v>
      </c>
      <c r="L638" s="98" t="s">
        <v>27970</v>
      </c>
      <c r="M638" s="98" t="s">
        <v>27971</v>
      </c>
      <c r="N638" s="98" t="s">
        <v>27972</v>
      </c>
      <c r="O638" s="101">
        <v>5</v>
      </c>
      <c r="P638" s="101">
        <v>5</v>
      </c>
      <c r="Q638" s="101">
        <v>0</v>
      </c>
      <c r="R638" s="101">
        <v>1005</v>
      </c>
    </row>
    <row r="639">
      <c r="L639" s="98" t="s">
        <v>27973</v>
      </c>
      <c r="M639" s="98" t="s">
        <v>27974</v>
      </c>
      <c r="N639" s="98" t="s">
        <v>27975</v>
      </c>
      <c r="O639" s="101">
        <v>1000</v>
      </c>
      <c r="P639" s="101">
        <v>1000</v>
      </c>
    </row>
    <row r="640">
      <c r="L640" s="98" t="s">
        <v>27976</v>
      </c>
      <c r="M640" s="98" t="s">
        <v>27977</v>
      </c>
      <c r="N640" s="98" t="s">
        <v>27978</v>
      </c>
      <c r="O640" s="101">
        <v>25</v>
      </c>
      <c r="P640" s="101">
        <v>0</v>
      </c>
    </row>
    <row r="641">
      <c r="K641" s="96" t="s">
        <v>27979</v>
      </c>
      <c r="O641" s="85">
        <f>SUM(O638:O640)</f>
      </c>
      <c r="P641" s="85">
        <f>SUM(P638:P640)</f>
      </c>
    </row>
    <row r="642">
      <c r="A642" s="98" t="s">
        <v>27980</v>
      </c>
      <c r="B642" s="98" t="s">
        <v>27981</v>
      </c>
      <c r="C642" s="100">
        <v>460</v>
      </c>
      <c r="D642" s="98" t="s">
        <v>27982</v>
      </c>
      <c r="E642" s="98" t="s">
        <v>27983</v>
      </c>
      <c r="F642" s="104">
        <v>44812</v>
      </c>
      <c r="G642" s="104">
        <v>45748</v>
      </c>
      <c r="H642" s="104">
        <v>46173</v>
      </c>
      <c r="J642" s="101">
        <v>1115</v>
      </c>
      <c r="K642" s="98" t="s">
        <v>27984</v>
      </c>
      <c r="L642" s="98" t="s">
        <v>27985</v>
      </c>
      <c r="M642" s="98" t="s">
        <v>27986</v>
      </c>
      <c r="N642" s="98" t="s">
        <v>27987</v>
      </c>
      <c r="O642" s="101">
        <v>25</v>
      </c>
      <c r="P642" s="101">
        <v>25</v>
      </c>
      <c r="Q642" s="101">
        <v>-100</v>
      </c>
      <c r="R642" s="101">
        <v>1565</v>
      </c>
    </row>
    <row r="643">
      <c r="L643" s="98" t="s">
        <v>27988</v>
      </c>
      <c r="M643" s="98" t="s">
        <v>27989</v>
      </c>
      <c r="N643" s="98" t="s">
        <v>27990</v>
      </c>
      <c r="O643" s="101">
        <v>967</v>
      </c>
      <c r="P643" s="101">
        <v>967</v>
      </c>
    </row>
    <row r="644">
      <c r="L644" s="98" t="s">
        <v>27991</v>
      </c>
      <c r="M644" s="98" t="s">
        <v>27992</v>
      </c>
      <c r="N644" s="98" t="s">
        <v>27993</v>
      </c>
      <c r="O644" s="101">
        <v>-100</v>
      </c>
      <c r="P644" s="101">
        <v>0</v>
      </c>
    </row>
    <row r="645">
      <c r="K645" s="96" t="s">
        <v>27994</v>
      </c>
      <c r="O645" s="85">
        <f>SUM(O642:O644)</f>
      </c>
      <c r="P645" s="85">
        <f>SUM(P642:P644)</f>
      </c>
    </row>
    <row r="646">
      <c r="A646" s="98" t="s">
        <v>27995</v>
      </c>
      <c r="B646" s="98" t="s">
        <v>27996</v>
      </c>
      <c r="C646" s="100">
        <v>480</v>
      </c>
      <c r="D646" s="98" t="s">
        <v>27997</v>
      </c>
      <c r="E646" s="98" t="s">
        <v>27998</v>
      </c>
      <c r="F646" s="104">
        <v>44522</v>
      </c>
      <c r="G646" s="104">
        <v>45352</v>
      </c>
      <c r="H646" s="104">
        <v>45808</v>
      </c>
      <c r="J646" s="101">
        <v>921</v>
      </c>
      <c r="K646" s="98" t="s">
        <v>27999</v>
      </c>
      <c r="L646" s="98" t="s">
        <v>28000</v>
      </c>
      <c r="M646" s="98" t="s">
        <v>28001</v>
      </c>
      <c r="N646" s="98" t="s">
        <v>28002</v>
      </c>
      <c r="O646" s="101">
        <v>25</v>
      </c>
      <c r="P646" s="101">
        <v>25</v>
      </c>
      <c r="Q646" s="101">
        <v>0</v>
      </c>
      <c r="R646" s="101">
        <v>1271</v>
      </c>
    </row>
    <row r="647">
      <c r="L647" s="98" t="s">
        <v>28003</v>
      </c>
      <c r="M647" s="98" t="s">
        <v>28004</v>
      </c>
      <c r="N647" s="98" t="s">
        <v>28005</v>
      </c>
      <c r="O647" s="101">
        <v>980</v>
      </c>
      <c r="P647" s="101">
        <v>980</v>
      </c>
    </row>
    <row r="648">
      <c r="K648" s="96" t="s">
        <v>28006</v>
      </c>
      <c r="O648" s="85">
        <f>SUM(O646:O647)</f>
      </c>
      <c r="P648" s="85">
        <f>SUM(P646:P647)</f>
      </c>
    </row>
    <row r="649">
      <c r="A649" s="98" t="s">
        <v>28007</v>
      </c>
      <c r="B649" s="98" t="s">
        <v>28008</v>
      </c>
      <c r="C649" s="100">
        <v>480</v>
      </c>
      <c r="D649" s="98" t="s">
        <v>28009</v>
      </c>
      <c r="E649" s="98" t="s">
        <v>28010</v>
      </c>
      <c r="F649" s="104">
        <v>45717</v>
      </c>
      <c r="G649" s="104">
        <v>45717</v>
      </c>
      <c r="H649" s="104">
        <v>46173</v>
      </c>
      <c r="J649" s="101">
        <v>1023</v>
      </c>
      <c r="K649" s="98" t="s">
        <v>28011</v>
      </c>
      <c r="L649" s="98" t="s">
        <v>28012</v>
      </c>
      <c r="M649" s="98" t="s">
        <v>28013</v>
      </c>
      <c r="N649" s="98" t="s">
        <v>28014</v>
      </c>
      <c r="O649" s="101">
        <v>25</v>
      </c>
      <c r="P649" s="101">
        <v>25</v>
      </c>
      <c r="Q649" s="101">
        <v>0</v>
      </c>
      <c r="R649" s="101">
        <v>1029</v>
      </c>
    </row>
    <row r="650">
      <c r="L650" s="98" t="s">
        <v>28015</v>
      </c>
      <c r="M650" s="98" t="s">
        <v>28016</v>
      </c>
      <c r="N650" s="98" t="s">
        <v>28017</v>
      </c>
      <c r="O650" s="101">
        <v>854</v>
      </c>
      <c r="P650" s="101">
        <v>854</v>
      </c>
    </row>
    <row r="651">
      <c r="K651" s="96" t="s">
        <v>28018</v>
      </c>
      <c r="O651" s="85">
        <f>SUM(O649:O650)</f>
      </c>
      <c r="P651" s="85">
        <f>SUM(P649:P650)</f>
      </c>
    </row>
    <row r="652">
      <c r="A652" s="98" t="s">
        <v>28019</v>
      </c>
      <c r="B652" s="98" t="s">
        <v>28020</v>
      </c>
      <c r="C652" s="100">
        <v>460</v>
      </c>
      <c r="D652" s="98" t="s">
        <v>28021</v>
      </c>
      <c r="E652" s="98" t="s">
        <v>28022</v>
      </c>
      <c r="J652" s="101">
        <v>892</v>
      </c>
      <c r="K652" s="98" t="s">
        <v>28023</v>
      </c>
      <c r="L652" s="98" t="s">
        <v>28023</v>
      </c>
      <c r="O652" s="101">
        <v>0</v>
      </c>
      <c r="P652" s="101">
        <v>0</v>
      </c>
      <c r="R652" s="101">
        <v>0</v>
      </c>
    </row>
    <row r="653">
      <c r="K653" s="96" t="s">
        <v>28024</v>
      </c>
      <c r="O653" s="85">
        <f>SUM(O652:O652)</f>
      </c>
      <c r="P653" s="85">
        <f>SUM(P652:P652)</f>
      </c>
    </row>
    <row r="654">
      <c r="A654" s="98" t="s">
        <v>28025</v>
      </c>
      <c r="B654" s="98" t="s">
        <v>28026</v>
      </c>
      <c r="C654" s="100">
        <v>550</v>
      </c>
      <c r="D654" s="98" t="s">
        <v>28027</v>
      </c>
      <c r="E654" s="98" t="s">
        <v>28028</v>
      </c>
      <c r="F654" s="104">
        <v>45533</v>
      </c>
      <c r="G654" s="104">
        <v>45533</v>
      </c>
      <c r="H654" s="104">
        <v>45900</v>
      </c>
      <c r="J654" s="101">
        <v>975</v>
      </c>
      <c r="K654" s="98" t="s">
        <v>28029</v>
      </c>
      <c r="L654" s="98" t="s">
        <v>28030</v>
      </c>
      <c r="M654" s="98" t="s">
        <v>28031</v>
      </c>
      <c r="N654" s="98" t="s">
        <v>28032</v>
      </c>
      <c r="O654" s="101">
        <v>25</v>
      </c>
      <c r="P654" s="101">
        <v>25</v>
      </c>
      <c r="Q654" s="101">
        <v>-0.5</v>
      </c>
      <c r="R654" s="101">
        <v>995</v>
      </c>
    </row>
    <row r="655">
      <c r="L655" s="98" t="s">
        <v>28033</v>
      </c>
      <c r="M655" s="98" t="s">
        <v>28034</v>
      </c>
      <c r="N655" s="98" t="s">
        <v>28035</v>
      </c>
      <c r="O655" s="101">
        <v>970</v>
      </c>
      <c r="P655" s="101">
        <v>970</v>
      </c>
    </row>
    <row r="656">
      <c r="K656" s="96" t="s">
        <v>28036</v>
      </c>
      <c r="O656" s="85">
        <f>SUM(O654:O655)</f>
      </c>
      <c r="P656" s="85">
        <f>SUM(P654:P655)</f>
      </c>
    </row>
    <row r="657">
      <c r="A657" s="98" t="s">
        <v>28037</v>
      </c>
      <c r="B657" s="98" t="s">
        <v>28038</v>
      </c>
      <c r="C657" s="100">
        <v>550</v>
      </c>
      <c r="D657" s="98" t="s">
        <v>28039</v>
      </c>
      <c r="E657" s="98" t="s">
        <v>28040</v>
      </c>
      <c r="F657" s="104">
        <v>45413</v>
      </c>
      <c r="G657" s="104">
        <v>45413</v>
      </c>
      <c r="H657" s="104">
        <v>45869</v>
      </c>
      <c r="J657" s="101">
        <v>1015</v>
      </c>
      <c r="K657" s="98" t="s">
        <v>28041</v>
      </c>
      <c r="L657" s="98" t="s">
        <v>28042</v>
      </c>
      <c r="M657" s="98" t="s">
        <v>28043</v>
      </c>
      <c r="N657" s="98" t="s">
        <v>28044</v>
      </c>
      <c r="O657" s="101">
        <v>25</v>
      </c>
      <c r="P657" s="101">
        <v>25</v>
      </c>
      <c r="Q657" s="101">
        <v>0</v>
      </c>
      <c r="R657" s="101">
        <v>150</v>
      </c>
    </row>
    <row r="658">
      <c r="L658" s="98" t="s">
        <v>28045</v>
      </c>
      <c r="M658" s="98" t="s">
        <v>28046</v>
      </c>
      <c r="N658" s="98" t="s">
        <v>28047</v>
      </c>
      <c r="O658" s="101">
        <v>981</v>
      </c>
      <c r="P658" s="101">
        <v>981</v>
      </c>
    </row>
    <row r="659">
      <c r="K659" s="96" t="s">
        <v>28048</v>
      </c>
      <c r="O659" s="85">
        <f>SUM(O657:O658)</f>
      </c>
      <c r="P659" s="85">
        <f>SUM(P657:P658)</f>
      </c>
    </row>
    <row r="660">
      <c r="A660" s="98" t="s">
        <v>28049</v>
      </c>
      <c r="B660" s="98" t="s">
        <v>28050</v>
      </c>
      <c r="C660" s="100">
        <v>550</v>
      </c>
      <c r="D660" s="98" t="s">
        <v>28051</v>
      </c>
      <c r="E660" s="98" t="s">
        <v>28052</v>
      </c>
      <c r="F660" s="104">
        <v>42795</v>
      </c>
      <c r="G660" s="104">
        <v>45474</v>
      </c>
      <c r="H660" s="104">
        <v>45838</v>
      </c>
      <c r="J660" s="101">
        <v>855</v>
      </c>
      <c r="K660" s="98" t="s">
        <v>28053</v>
      </c>
      <c r="L660" s="98" t="s">
        <v>28054</v>
      </c>
      <c r="M660" s="98" t="s">
        <v>28055</v>
      </c>
      <c r="N660" s="98" t="s">
        <v>28056</v>
      </c>
      <c r="O660" s="101">
        <v>25</v>
      </c>
      <c r="P660" s="101">
        <v>25</v>
      </c>
      <c r="Q660" s="101">
        <v>0</v>
      </c>
      <c r="R660" s="101">
        <v>250</v>
      </c>
    </row>
    <row r="661">
      <c r="L661" s="98" t="s">
        <v>28057</v>
      </c>
      <c r="M661" s="98" t="s">
        <v>28058</v>
      </c>
      <c r="N661" s="98" t="s">
        <v>28059</v>
      </c>
      <c r="O661" s="101">
        <v>1006</v>
      </c>
      <c r="P661" s="101">
        <v>1006</v>
      </c>
    </row>
    <row r="662">
      <c r="K662" s="96" t="s">
        <v>28060</v>
      </c>
      <c r="O662" s="85">
        <f>SUM(O660:O661)</f>
      </c>
      <c r="P662" s="85">
        <f>SUM(P660:P661)</f>
      </c>
    </row>
    <row r="663">
      <c r="A663" s="98" t="s">
        <v>28061</v>
      </c>
      <c r="B663" s="98" t="s">
        <v>28062</v>
      </c>
      <c r="C663" s="100">
        <v>550</v>
      </c>
      <c r="D663" s="98" t="s">
        <v>28063</v>
      </c>
      <c r="E663" s="98" t="s">
        <v>28064</v>
      </c>
      <c r="F663" s="104">
        <v>45742</v>
      </c>
      <c r="G663" s="104">
        <v>45742</v>
      </c>
      <c r="H663" s="104">
        <v>46198</v>
      </c>
      <c r="J663" s="101">
        <v>908</v>
      </c>
      <c r="K663" s="98" t="s">
        <v>28065</v>
      </c>
      <c r="L663" s="98" t="s">
        <v>28066</v>
      </c>
      <c r="M663" s="98" t="s">
        <v>28067</v>
      </c>
      <c r="N663" s="98" t="s">
        <v>28068</v>
      </c>
      <c r="O663" s="101">
        <v>25</v>
      </c>
      <c r="P663" s="101">
        <v>25</v>
      </c>
      <c r="Q663" s="101">
        <v>0</v>
      </c>
      <c r="R663" s="101">
        <v>350</v>
      </c>
    </row>
    <row r="664">
      <c r="L664" s="98" t="s">
        <v>28069</v>
      </c>
      <c r="M664" s="98" t="s">
        <v>28070</v>
      </c>
      <c r="N664" s="98" t="s">
        <v>28071</v>
      </c>
      <c r="O664" s="101">
        <v>866</v>
      </c>
      <c r="P664" s="101">
        <v>866</v>
      </c>
    </row>
    <row r="665">
      <c r="K665" s="96" t="s">
        <v>28072</v>
      </c>
      <c r="O665" s="85">
        <f>SUM(O663:O664)</f>
      </c>
      <c r="P665" s="85">
        <f>SUM(P663:P664)</f>
      </c>
    </row>
    <row r="666">
      <c r="A666" s="98" t="s">
        <v>28073</v>
      </c>
      <c r="B666" s="98" t="s">
        <v>28074</v>
      </c>
      <c r="C666" s="100">
        <v>460</v>
      </c>
      <c r="D666" s="98" t="s">
        <v>28075</v>
      </c>
      <c r="E666" s="98" t="s">
        <v>28076</v>
      </c>
      <c r="F666" s="104">
        <v>45667</v>
      </c>
      <c r="G666" s="104">
        <v>45667</v>
      </c>
      <c r="H666" s="104">
        <v>46121</v>
      </c>
      <c r="J666" s="101">
        <v>910</v>
      </c>
      <c r="K666" s="98" t="s">
        <v>28077</v>
      </c>
      <c r="L666" s="98" t="s">
        <v>28078</v>
      </c>
      <c r="M666" s="98" t="s">
        <v>28079</v>
      </c>
      <c r="N666" s="98" t="s">
        <v>28080</v>
      </c>
      <c r="O666" s="101">
        <v>831</v>
      </c>
      <c r="P666" s="101">
        <v>831</v>
      </c>
      <c r="Q666" s="101">
        <v>0</v>
      </c>
      <c r="R666" s="101">
        <v>150</v>
      </c>
    </row>
    <row r="667">
      <c r="K667" s="96" t="s">
        <v>28081</v>
      </c>
      <c r="O667" s="85">
        <f>SUM(O666:O666)</f>
      </c>
      <c r="P667" s="85">
        <f>SUM(P666:P666)</f>
      </c>
    </row>
    <row r="668">
      <c r="A668" s="98" t="s">
        <v>28082</v>
      </c>
      <c r="B668" s="98" t="s">
        <v>28083</v>
      </c>
      <c r="C668" s="100">
        <v>480</v>
      </c>
      <c r="D668" s="98" t="s">
        <v>28084</v>
      </c>
      <c r="E668" s="98" t="s">
        <v>28085</v>
      </c>
      <c r="F668" s="104">
        <v>45532</v>
      </c>
      <c r="G668" s="104">
        <v>45532</v>
      </c>
      <c r="H668" s="104">
        <v>45991</v>
      </c>
      <c r="J668" s="101">
        <v>873</v>
      </c>
      <c r="K668" s="98" t="s">
        <v>28086</v>
      </c>
      <c r="L668" s="98" t="s">
        <v>28087</v>
      </c>
      <c r="M668" s="98" t="s">
        <v>28088</v>
      </c>
      <c r="N668" s="98" t="s">
        <v>28089</v>
      </c>
      <c r="O668" s="101">
        <v>868</v>
      </c>
      <c r="P668" s="101">
        <v>868</v>
      </c>
      <c r="Q668" s="101">
        <v>0</v>
      </c>
      <c r="R668" s="101">
        <v>868</v>
      </c>
    </row>
    <row r="669">
      <c r="K669" s="96" t="s">
        <v>28090</v>
      </c>
      <c r="O669" s="85">
        <f>SUM(O668:O668)</f>
      </c>
      <c r="P669" s="85">
        <f>SUM(P668:P668)</f>
      </c>
    </row>
    <row r="670">
      <c r="A670" s="98" t="s">
        <v>28091</v>
      </c>
      <c r="B670" s="98" t="s">
        <v>28092</v>
      </c>
      <c r="C670" s="100">
        <v>480</v>
      </c>
      <c r="D670" s="98" t="s">
        <v>28093</v>
      </c>
      <c r="E670" s="98" t="s">
        <v>28094</v>
      </c>
      <c r="F670" s="104">
        <v>43014</v>
      </c>
      <c r="G670" s="104">
        <v>45717</v>
      </c>
      <c r="H670" s="104">
        <v>46081</v>
      </c>
      <c r="J670" s="101">
        <v>805</v>
      </c>
      <c r="K670" s="98" t="s">
        <v>28095</v>
      </c>
      <c r="L670" s="98" t="s">
        <v>28096</v>
      </c>
      <c r="M670" s="98" t="s">
        <v>28097</v>
      </c>
      <c r="N670" s="98" t="s">
        <v>28098</v>
      </c>
      <c r="O670" s="101">
        <v>1010</v>
      </c>
      <c r="P670" s="101">
        <v>1010</v>
      </c>
      <c r="Q670" s="101">
        <v>1143.0799999999999</v>
      </c>
      <c r="R670" s="101">
        <v>250</v>
      </c>
    </row>
    <row r="671">
      <c r="L671" s="98" t="s">
        <v>28099</v>
      </c>
      <c r="M671" s="98" t="s">
        <v>28100</v>
      </c>
      <c r="N671" s="98" t="s">
        <v>28101</v>
      </c>
      <c r="O671" s="101">
        <v>101</v>
      </c>
      <c r="P671" s="101">
        <v>0</v>
      </c>
    </row>
    <row r="672">
      <c r="K672" s="96" t="s">
        <v>28102</v>
      </c>
      <c r="O672" s="85">
        <f>SUM(O670:O671)</f>
      </c>
      <c r="P672" s="85">
        <f>SUM(P670:P671)</f>
      </c>
    </row>
    <row r="673">
      <c r="A673" s="98" t="s">
        <v>28103</v>
      </c>
      <c r="B673" s="98" t="s">
        <v>28104</v>
      </c>
      <c r="C673" s="100">
        <v>460</v>
      </c>
      <c r="D673" s="98" t="s">
        <v>28105</v>
      </c>
      <c r="E673" s="98" t="s">
        <v>28106</v>
      </c>
      <c r="F673" s="104">
        <v>44363</v>
      </c>
      <c r="G673" s="104">
        <v>45748</v>
      </c>
      <c r="H673" s="104">
        <v>45930</v>
      </c>
      <c r="J673" s="101">
        <v>820</v>
      </c>
      <c r="K673" s="98" t="s">
        <v>28107</v>
      </c>
      <c r="L673" s="98" t="s">
        <v>28108</v>
      </c>
      <c r="M673" s="98" t="s">
        <v>28109</v>
      </c>
      <c r="N673" s="98" t="s">
        <v>28110</v>
      </c>
      <c r="O673" s="101">
        <v>1078</v>
      </c>
      <c r="P673" s="101">
        <v>1078</v>
      </c>
      <c r="Q673" s="101">
        <v>0</v>
      </c>
      <c r="R673" s="101">
        <v>1070</v>
      </c>
    </row>
    <row r="674">
      <c r="L674" s="98" t="s">
        <v>28111</v>
      </c>
      <c r="M674" s="98" t="s">
        <v>28112</v>
      </c>
      <c r="N674" s="98" t="s">
        <v>28113</v>
      </c>
      <c r="O674" s="101">
        <v>-100</v>
      </c>
      <c r="P674" s="101">
        <v>0</v>
      </c>
    </row>
    <row r="675">
      <c r="K675" s="96" t="s">
        <v>28114</v>
      </c>
      <c r="O675" s="85">
        <f>SUM(O673:O674)</f>
      </c>
      <c r="P675" s="85">
        <f>SUM(P673:P674)</f>
      </c>
    </row>
    <row r="676">
      <c r="A676" s="98" t="s">
        <v>28115</v>
      </c>
      <c r="B676" s="98" t="s">
        <v>28116</v>
      </c>
      <c r="C676" s="100">
        <v>550</v>
      </c>
      <c r="D676" s="98" t="s">
        <v>28117</v>
      </c>
      <c r="E676" s="98" t="s">
        <v>28118</v>
      </c>
      <c r="F676" s="104">
        <v>44847</v>
      </c>
      <c r="G676" s="104">
        <v>45231</v>
      </c>
      <c r="H676" s="104">
        <v>45777</v>
      </c>
      <c r="J676" s="101">
        <v>1165</v>
      </c>
      <c r="K676" s="98" t="s">
        <v>28119</v>
      </c>
      <c r="L676" s="98" t="s">
        <v>28120</v>
      </c>
      <c r="M676" s="98" t="s">
        <v>28121</v>
      </c>
      <c r="N676" s="98" t="s">
        <v>28122</v>
      </c>
      <c r="O676" s="101">
        <v>1165</v>
      </c>
      <c r="P676" s="101">
        <v>1165</v>
      </c>
      <c r="Q676" s="101">
        <v>0</v>
      </c>
      <c r="R676" s="101">
        <v>1515</v>
      </c>
    </row>
    <row r="677">
      <c r="K677" s="96" t="s">
        <v>28123</v>
      </c>
      <c r="O677" s="85">
        <f>SUM(O676:O676)</f>
      </c>
      <c r="P677" s="85">
        <f>SUM(P676:P676)</f>
      </c>
    </row>
    <row r="678">
      <c r="A678" s="98" t="s">
        <v>28124</v>
      </c>
      <c r="B678" s="98" t="s">
        <v>28125</v>
      </c>
      <c r="C678" s="100">
        <v>550</v>
      </c>
      <c r="D678" s="98" t="s">
        <v>28126</v>
      </c>
      <c r="E678" s="98" t="s">
        <v>28127</v>
      </c>
      <c r="F678" s="104">
        <v>45544</v>
      </c>
      <c r="G678" s="104">
        <v>45544</v>
      </c>
      <c r="H678" s="104">
        <v>46022</v>
      </c>
      <c r="J678" s="101">
        <v>903</v>
      </c>
      <c r="K678" s="98" t="s">
        <v>28128</v>
      </c>
      <c r="L678" s="98" t="s">
        <v>28129</v>
      </c>
      <c r="M678" s="98" t="s">
        <v>28130</v>
      </c>
      <c r="N678" s="98" t="s">
        <v>28131</v>
      </c>
      <c r="O678" s="101">
        <v>889</v>
      </c>
      <c r="P678" s="101">
        <v>889</v>
      </c>
      <c r="Q678" s="101">
        <v>0</v>
      </c>
      <c r="R678" s="101">
        <v>889</v>
      </c>
    </row>
    <row r="679">
      <c r="K679" s="96" t="s">
        <v>28132</v>
      </c>
      <c r="O679" s="85">
        <f>SUM(O678:O678)</f>
      </c>
      <c r="P679" s="85">
        <f>SUM(P678:P678)</f>
      </c>
    </row>
    <row r="680">
      <c r="A680" s="98" t="s">
        <v>28133</v>
      </c>
      <c r="B680" s="98" t="s">
        <v>28134</v>
      </c>
      <c r="C680" s="100">
        <v>550</v>
      </c>
      <c r="D680" s="98" t="s">
        <v>28135</v>
      </c>
      <c r="E680" s="98" t="s">
        <v>28136</v>
      </c>
      <c r="F680" s="104">
        <v>45405</v>
      </c>
      <c r="G680" s="104">
        <v>45405</v>
      </c>
      <c r="H680" s="104">
        <v>45869</v>
      </c>
      <c r="J680" s="101">
        <v>1104</v>
      </c>
      <c r="K680" s="98" t="s">
        <v>28137</v>
      </c>
      <c r="L680" s="98" t="s">
        <v>28138</v>
      </c>
      <c r="M680" s="98" t="s">
        <v>28139</v>
      </c>
      <c r="N680" s="98" t="s">
        <v>28140</v>
      </c>
      <c r="O680" s="101">
        <v>1075</v>
      </c>
      <c r="P680" s="101">
        <v>1075</v>
      </c>
      <c r="Q680" s="101">
        <v>0</v>
      </c>
      <c r="R680" s="101">
        <v>150</v>
      </c>
    </row>
    <row r="681">
      <c r="L681" s="98" t="s">
        <v>28141</v>
      </c>
      <c r="M681" s="98" t="s">
        <v>28142</v>
      </c>
      <c r="N681" s="98" t="s">
        <v>28143</v>
      </c>
      <c r="O681" s="101">
        <v>107.5</v>
      </c>
      <c r="P681" s="101">
        <v>0</v>
      </c>
    </row>
    <row r="682">
      <c r="K682" s="96" t="s">
        <v>28144</v>
      </c>
      <c r="O682" s="85">
        <f>SUM(O680:O681)</f>
      </c>
      <c r="P682" s="85">
        <f>SUM(P680:P681)</f>
      </c>
    </row>
    <row r="683">
      <c r="A683" s="98" t="s">
        <v>28145</v>
      </c>
      <c r="B683" s="98" t="s">
        <v>28146</v>
      </c>
      <c r="C683" s="100">
        <v>550</v>
      </c>
      <c r="D683" s="98" t="s">
        <v>28147</v>
      </c>
      <c r="E683" s="98" t="s">
        <v>28148</v>
      </c>
      <c r="J683" s="101">
        <v>907</v>
      </c>
      <c r="K683" s="98" t="s">
        <v>28149</v>
      </c>
      <c r="L683" s="98" t="s">
        <v>28149</v>
      </c>
      <c r="O683" s="101">
        <v>0</v>
      </c>
      <c r="P683" s="101">
        <v>0</v>
      </c>
      <c r="R683" s="101">
        <v>0</v>
      </c>
    </row>
    <row r="684">
      <c r="K684" s="96" t="s">
        <v>28150</v>
      </c>
      <c r="O684" s="85">
        <f>SUM(O683:O683)</f>
      </c>
      <c r="P684" s="85">
        <f>SUM(P683:P683)</f>
      </c>
    </row>
    <row r="685">
      <c r="A685" s="98" t="s">
        <v>28151</v>
      </c>
      <c r="B685" s="98" t="s">
        <v>28152</v>
      </c>
      <c r="C685" s="100">
        <v>460</v>
      </c>
      <c r="D685" s="98" t="s">
        <v>28153</v>
      </c>
      <c r="E685" s="98" t="s">
        <v>28154</v>
      </c>
      <c r="F685" s="104">
        <v>43281</v>
      </c>
      <c r="G685" s="104">
        <v>45597</v>
      </c>
      <c r="H685" s="104">
        <v>45961</v>
      </c>
      <c r="J685" s="101">
        <v>840</v>
      </c>
      <c r="K685" s="98" t="s">
        <v>28155</v>
      </c>
      <c r="L685" s="98" t="s">
        <v>28156</v>
      </c>
      <c r="M685" s="98" t="s">
        <v>28157</v>
      </c>
      <c r="N685" s="98" t="s">
        <v>28158</v>
      </c>
      <c r="O685" s="101">
        <v>873</v>
      </c>
      <c r="P685" s="101">
        <v>873</v>
      </c>
      <c r="Q685" s="101">
        <v>0</v>
      </c>
      <c r="R685" s="101">
        <v>250</v>
      </c>
    </row>
    <row r="686">
      <c r="K686" s="96" t="s">
        <v>28159</v>
      </c>
      <c r="O686" s="85">
        <f>SUM(O685:O685)</f>
      </c>
      <c r="P686" s="85">
        <f>SUM(P685:P685)</f>
      </c>
    </row>
    <row r="687">
      <c r="A687" s="98" t="s">
        <v>28160</v>
      </c>
      <c r="B687" s="98" t="s">
        <v>28161</v>
      </c>
      <c r="C687" s="100">
        <v>480</v>
      </c>
      <c r="D687" s="98" t="s">
        <v>28162</v>
      </c>
      <c r="E687" s="98" t="s">
        <v>28163</v>
      </c>
      <c r="F687" s="104">
        <v>43623</v>
      </c>
      <c r="G687" s="104">
        <v>45566</v>
      </c>
      <c r="H687" s="104">
        <v>45900</v>
      </c>
      <c r="J687" s="101">
        <v>810</v>
      </c>
      <c r="K687" s="98" t="s">
        <v>28164</v>
      </c>
      <c r="L687" s="98" t="s">
        <v>28165</v>
      </c>
      <c r="M687" s="98" t="s">
        <v>28166</v>
      </c>
      <c r="N687" s="98" t="s">
        <v>28167</v>
      </c>
      <c r="O687" s="101">
        <v>5</v>
      </c>
      <c r="P687" s="101">
        <v>5</v>
      </c>
      <c r="Q687" s="101">
        <v>0</v>
      </c>
      <c r="R687" s="101">
        <v>150</v>
      </c>
    </row>
    <row r="688">
      <c r="L688" s="98" t="s">
        <v>28168</v>
      </c>
      <c r="M688" s="98" t="s">
        <v>28169</v>
      </c>
      <c r="N688" s="98" t="s">
        <v>28170</v>
      </c>
      <c r="O688" s="101">
        <v>893</v>
      </c>
      <c r="P688" s="101">
        <v>893</v>
      </c>
    </row>
    <row r="689">
      <c r="K689" s="96" t="s">
        <v>28171</v>
      </c>
      <c r="O689" s="85">
        <f>SUM(O687:O688)</f>
      </c>
      <c r="P689" s="85">
        <f>SUM(P687:P688)</f>
      </c>
    </row>
    <row r="690">
      <c r="A690" s="98" t="s">
        <v>28172</v>
      </c>
      <c r="B690" s="98" t="s">
        <v>28173</v>
      </c>
      <c r="C690" s="100">
        <v>480</v>
      </c>
      <c r="D690" s="98" t="s">
        <v>28174</v>
      </c>
      <c r="E690" s="98" t="s">
        <v>28175</v>
      </c>
      <c r="F690" s="104">
        <v>45497</v>
      </c>
      <c r="G690" s="104">
        <v>45497</v>
      </c>
      <c r="H690" s="104">
        <v>45930</v>
      </c>
      <c r="J690" s="101">
        <v>915</v>
      </c>
      <c r="K690" s="98" t="s">
        <v>28176</v>
      </c>
      <c r="L690" s="98" t="s">
        <v>28177</v>
      </c>
      <c r="M690" s="98" t="s">
        <v>28178</v>
      </c>
      <c r="N690" s="98" t="s">
        <v>28179</v>
      </c>
      <c r="O690" s="101">
        <v>5</v>
      </c>
      <c r="P690" s="101">
        <v>5</v>
      </c>
      <c r="Q690" s="101">
        <v>0</v>
      </c>
      <c r="R690" s="101">
        <v>150</v>
      </c>
    </row>
    <row r="691">
      <c r="L691" s="98" t="s">
        <v>28180</v>
      </c>
      <c r="M691" s="98" t="s">
        <v>28181</v>
      </c>
      <c r="N691" s="98" t="s">
        <v>28182</v>
      </c>
      <c r="O691" s="101">
        <v>893</v>
      </c>
      <c r="P691" s="101">
        <v>893</v>
      </c>
    </row>
    <row r="692">
      <c r="L692" s="98" t="s">
        <v>28183</v>
      </c>
      <c r="M692" s="98" t="s">
        <v>28184</v>
      </c>
      <c r="N692" s="98" t="s">
        <v>28185</v>
      </c>
      <c r="O692" s="101">
        <v>-27</v>
      </c>
      <c r="P692" s="101">
        <v>-27</v>
      </c>
    </row>
    <row r="693">
      <c r="K693" s="96" t="s">
        <v>28186</v>
      </c>
      <c r="O693" s="85">
        <f>SUM(O690:O692)</f>
      </c>
      <c r="P693" s="85">
        <f>SUM(P690:P692)</f>
      </c>
    </row>
    <row r="694">
      <c r="A694" s="98" t="s">
        <v>28187</v>
      </c>
      <c r="B694" s="98" t="s">
        <v>28188</v>
      </c>
      <c r="C694" s="100">
        <v>460</v>
      </c>
      <c r="D694" s="98" t="s">
        <v>28189</v>
      </c>
      <c r="E694" s="98" t="s">
        <v>28190</v>
      </c>
      <c r="F694" s="104">
        <v>45504</v>
      </c>
      <c r="G694" s="104">
        <v>45504</v>
      </c>
      <c r="H694" s="104">
        <v>45808</v>
      </c>
      <c r="J694" s="101">
        <v>851</v>
      </c>
      <c r="K694" s="98" t="s">
        <v>28191</v>
      </c>
      <c r="L694" s="98" t="s">
        <v>28192</v>
      </c>
      <c r="M694" s="98" t="s">
        <v>28193</v>
      </c>
      <c r="N694" s="98" t="s">
        <v>28194</v>
      </c>
      <c r="O694" s="101">
        <v>5</v>
      </c>
      <c r="P694" s="101">
        <v>5</v>
      </c>
      <c r="Q694" s="101">
        <v>0</v>
      </c>
      <c r="R694" s="101">
        <v>150</v>
      </c>
    </row>
    <row r="695">
      <c r="L695" s="98" t="s">
        <v>28195</v>
      </c>
      <c r="M695" s="98" t="s">
        <v>28196</v>
      </c>
      <c r="N695" s="98" t="s">
        <v>28197</v>
      </c>
      <c r="O695" s="101">
        <v>868</v>
      </c>
      <c r="P695" s="101">
        <v>868</v>
      </c>
    </row>
    <row r="696">
      <c r="K696" s="96" t="s">
        <v>28198</v>
      </c>
      <c r="O696" s="85">
        <f>SUM(O694:O695)</f>
      </c>
      <c r="P696" s="85">
        <f>SUM(P694:P695)</f>
      </c>
    </row>
    <row r="697">
      <c r="A697" s="98" t="s">
        <v>28199</v>
      </c>
      <c r="B697" s="98" t="s">
        <v>28200</v>
      </c>
      <c r="C697" s="100">
        <v>550</v>
      </c>
      <c r="D697" s="98" t="s">
        <v>28201</v>
      </c>
      <c r="E697" s="98" t="s">
        <v>28202</v>
      </c>
      <c r="F697" s="104">
        <v>43327</v>
      </c>
      <c r="G697" s="104">
        <v>45658</v>
      </c>
      <c r="H697" s="104">
        <v>46022</v>
      </c>
      <c r="J697" s="101">
        <v>883</v>
      </c>
      <c r="K697" s="98" t="s">
        <v>28203</v>
      </c>
      <c r="L697" s="98" t="s">
        <v>28204</v>
      </c>
      <c r="M697" s="98" t="s">
        <v>28205</v>
      </c>
      <c r="N697" s="98" t="s">
        <v>28206</v>
      </c>
      <c r="O697" s="101">
        <v>1060</v>
      </c>
      <c r="P697" s="101">
        <v>1060</v>
      </c>
      <c r="Q697" s="101">
        <v>0</v>
      </c>
      <c r="R697" s="101">
        <v>150</v>
      </c>
    </row>
    <row r="698">
      <c r="K698" s="96" t="s">
        <v>28207</v>
      </c>
      <c r="O698" s="85">
        <f>SUM(O697:O697)</f>
      </c>
      <c r="P698" s="85">
        <f>SUM(P697:P697)</f>
      </c>
    </row>
    <row r="699">
      <c r="A699" s="98" t="s">
        <v>28208</v>
      </c>
      <c r="B699" s="98" t="s">
        <v>28209</v>
      </c>
      <c r="C699" s="100">
        <v>550</v>
      </c>
      <c r="D699" s="98" t="s">
        <v>28210</v>
      </c>
      <c r="E699" s="98" t="s">
        <v>28211</v>
      </c>
      <c r="F699" s="104">
        <v>45138</v>
      </c>
      <c r="G699" s="104">
        <v>45505</v>
      </c>
      <c r="H699" s="104">
        <v>45869</v>
      </c>
      <c r="J699" s="101">
        <v>952</v>
      </c>
      <c r="K699" s="98" t="s">
        <v>28212</v>
      </c>
      <c r="L699" s="98" t="s">
        <v>28213</v>
      </c>
      <c r="M699" s="98" t="s">
        <v>28214</v>
      </c>
      <c r="N699" s="98" t="s">
        <v>28215</v>
      </c>
      <c r="O699" s="101">
        <v>1006</v>
      </c>
      <c r="P699" s="101">
        <v>1006</v>
      </c>
      <c r="Q699" s="101">
        <v>0</v>
      </c>
      <c r="R699" s="101">
        <v>1075</v>
      </c>
    </row>
    <row r="700">
      <c r="K700" s="96" t="s">
        <v>28216</v>
      </c>
      <c r="O700" s="85">
        <f>SUM(O699:O699)</f>
      </c>
      <c r="P700" s="85">
        <f>SUM(P699:P699)</f>
      </c>
    </row>
    <row r="701">
      <c r="A701" s="98" t="s">
        <v>28217</v>
      </c>
      <c r="B701" s="98" t="s">
        <v>28218</v>
      </c>
      <c r="C701" s="100">
        <v>550</v>
      </c>
      <c r="D701" s="98" t="s">
        <v>28219</v>
      </c>
      <c r="E701" s="98" t="s">
        <v>28220</v>
      </c>
      <c r="F701" s="104">
        <v>45139</v>
      </c>
      <c r="G701" s="104">
        <v>45536</v>
      </c>
      <c r="H701" s="104">
        <v>45900</v>
      </c>
      <c r="J701" s="101">
        <v>1055</v>
      </c>
      <c r="K701" s="98" t="s">
        <v>28221</v>
      </c>
      <c r="L701" s="98" t="s">
        <v>28222</v>
      </c>
      <c r="M701" s="98" t="s">
        <v>28223</v>
      </c>
      <c r="N701" s="98" t="s">
        <v>28224</v>
      </c>
      <c r="O701" s="101">
        <v>914</v>
      </c>
      <c r="P701" s="101">
        <v>914</v>
      </c>
      <c r="Q701" s="101">
        <v>0</v>
      </c>
      <c r="R701" s="101">
        <v>250</v>
      </c>
    </row>
    <row r="702">
      <c r="K702" s="96" t="s">
        <v>28225</v>
      </c>
      <c r="O702" s="85">
        <f>SUM(O701:O701)</f>
      </c>
      <c r="P702" s="85">
        <f>SUM(P701:P701)</f>
      </c>
    </row>
    <row r="703">
      <c r="A703" s="98" t="s">
        <v>28226</v>
      </c>
      <c r="B703" s="98" t="s">
        <v>28227</v>
      </c>
      <c r="C703" s="100">
        <v>550</v>
      </c>
      <c r="D703" s="98" t="s">
        <v>28228</v>
      </c>
      <c r="E703" s="98" t="s">
        <v>28229</v>
      </c>
      <c r="F703" s="104">
        <v>43785</v>
      </c>
      <c r="G703" s="104">
        <v>45474</v>
      </c>
      <c r="H703" s="104">
        <v>45838</v>
      </c>
      <c r="J703" s="101">
        <v>883</v>
      </c>
      <c r="K703" s="98" t="s">
        <v>28230</v>
      </c>
      <c r="L703" s="98" t="s">
        <v>28231</v>
      </c>
      <c r="M703" s="98" t="s">
        <v>28232</v>
      </c>
      <c r="N703" s="98" t="s">
        <v>28233</v>
      </c>
      <c r="O703" s="101">
        <v>1041</v>
      </c>
      <c r="P703" s="101">
        <v>1041</v>
      </c>
      <c r="Q703" s="101">
        <v>0</v>
      </c>
      <c r="R703" s="101">
        <v>150</v>
      </c>
    </row>
    <row r="704">
      <c r="K704" s="96" t="s">
        <v>28234</v>
      </c>
      <c r="O704" s="85">
        <f>SUM(O703:O703)</f>
      </c>
      <c r="P704" s="85">
        <f>SUM(P703:P703)</f>
      </c>
    </row>
    <row r="705">
      <c r="A705" s="98" t="s">
        <v>28235</v>
      </c>
      <c r="B705" s="98" t="s">
        <v>28236</v>
      </c>
      <c r="C705" s="100">
        <v>550</v>
      </c>
      <c r="D705" s="98" t="s">
        <v>28237</v>
      </c>
      <c r="E705" s="98" t="s">
        <v>28238</v>
      </c>
      <c r="F705" s="104">
        <v>45315</v>
      </c>
      <c r="G705" s="104">
        <v>45315</v>
      </c>
      <c r="H705" s="104">
        <v>45777</v>
      </c>
      <c r="J705" s="101">
        <v>1022</v>
      </c>
      <c r="K705" s="98" t="s">
        <v>28239</v>
      </c>
      <c r="L705" s="98" t="s">
        <v>28240</v>
      </c>
      <c r="M705" s="98" t="s">
        <v>28241</v>
      </c>
      <c r="N705" s="98" t="s">
        <v>28242</v>
      </c>
      <c r="O705" s="101">
        <v>25</v>
      </c>
      <c r="P705" s="101">
        <v>25</v>
      </c>
      <c r="Q705" s="101">
        <v>0</v>
      </c>
      <c r="R705" s="101">
        <v>995</v>
      </c>
    </row>
    <row r="706">
      <c r="L706" s="98" t="s">
        <v>28243</v>
      </c>
      <c r="M706" s="98" t="s">
        <v>28244</v>
      </c>
      <c r="N706" s="98" t="s">
        <v>28245</v>
      </c>
      <c r="O706" s="101">
        <v>970</v>
      </c>
      <c r="P706" s="101">
        <v>970</v>
      </c>
    </row>
    <row r="707">
      <c r="L707" s="98" t="s">
        <v>28246</v>
      </c>
      <c r="M707" s="98" t="s">
        <v>28247</v>
      </c>
      <c r="N707" s="98" t="s">
        <v>28248</v>
      </c>
      <c r="O707" s="101">
        <v>25</v>
      </c>
      <c r="P707" s="101">
        <v>0</v>
      </c>
    </row>
    <row r="708">
      <c r="K708" s="96" t="s">
        <v>28249</v>
      </c>
      <c r="O708" s="85">
        <f>SUM(O705:O707)</f>
      </c>
      <c r="P708" s="85">
        <f>SUM(P705:P707)</f>
      </c>
    </row>
    <row r="709">
      <c r="A709" s="98" t="s">
        <v>28250</v>
      </c>
      <c r="B709" s="98" t="s">
        <v>28251</v>
      </c>
      <c r="C709" s="100">
        <v>460</v>
      </c>
      <c r="D709" s="98" t="s">
        <v>28252</v>
      </c>
      <c r="E709" s="98" t="s">
        <v>28253</v>
      </c>
      <c r="F709" s="104">
        <v>42322</v>
      </c>
      <c r="G709" s="104">
        <v>45413</v>
      </c>
      <c r="H709" s="104">
        <v>45808</v>
      </c>
      <c r="J709" s="101">
        <v>865</v>
      </c>
      <c r="K709" s="98" t="s">
        <v>28254</v>
      </c>
      <c r="L709" s="98" t="s">
        <v>28255</v>
      </c>
      <c r="M709" s="98" t="s">
        <v>28256</v>
      </c>
      <c r="N709" s="98" t="s">
        <v>28257</v>
      </c>
      <c r="O709" s="101">
        <v>25</v>
      </c>
      <c r="P709" s="101">
        <v>25</v>
      </c>
      <c r="Q709" s="101">
        <v>-0.5</v>
      </c>
      <c r="R709" s="101">
        <v>930</v>
      </c>
    </row>
    <row r="710">
      <c r="L710" s="98" t="s">
        <v>28258</v>
      </c>
      <c r="M710" s="98" t="s">
        <v>28259</v>
      </c>
      <c r="N710" s="98" t="s">
        <v>28260</v>
      </c>
      <c r="O710" s="101">
        <v>965</v>
      </c>
      <c r="P710" s="101">
        <v>965</v>
      </c>
    </row>
    <row r="711">
      <c r="L711" s="98" t="s">
        <v>28261</v>
      </c>
      <c r="M711" s="98" t="s">
        <v>28262</v>
      </c>
      <c r="N711" s="98" t="s">
        <v>28263</v>
      </c>
      <c r="O711" s="101">
        <v>-30</v>
      </c>
      <c r="P711" s="101">
        <v>-30</v>
      </c>
    </row>
    <row r="712">
      <c r="K712" s="96" t="s">
        <v>28264</v>
      </c>
      <c r="O712" s="85">
        <f>SUM(O709:O711)</f>
      </c>
      <c r="P712" s="85">
        <f>SUM(P709:P711)</f>
      </c>
    </row>
    <row r="713">
      <c r="A713" s="98" t="s">
        <v>28265</v>
      </c>
      <c r="B713" s="98" t="s">
        <v>28266</v>
      </c>
      <c r="C713" s="100">
        <v>480</v>
      </c>
      <c r="D713" s="98" t="s">
        <v>28267</v>
      </c>
      <c r="E713" s="98" t="s">
        <v>28268</v>
      </c>
      <c r="F713" s="104">
        <v>45511</v>
      </c>
      <c r="G713" s="104">
        <v>45511</v>
      </c>
      <c r="H713" s="104">
        <v>45961</v>
      </c>
      <c r="J713" s="101">
        <v>915</v>
      </c>
      <c r="K713" s="98" t="s">
        <v>28269</v>
      </c>
      <c r="L713" s="98" t="s">
        <v>28270</v>
      </c>
      <c r="M713" s="98" t="s">
        <v>28271</v>
      </c>
      <c r="N713" s="98" t="s">
        <v>28272</v>
      </c>
      <c r="O713" s="101">
        <v>25</v>
      </c>
      <c r="P713" s="101">
        <v>25</v>
      </c>
      <c r="Q713" s="101">
        <v>0</v>
      </c>
      <c r="R713" s="101">
        <v>1098</v>
      </c>
    </row>
    <row r="714">
      <c r="L714" s="98" t="s">
        <v>28273</v>
      </c>
      <c r="M714" s="98" t="s">
        <v>28274</v>
      </c>
      <c r="N714" s="98" t="s">
        <v>28275</v>
      </c>
      <c r="O714" s="101">
        <v>873</v>
      </c>
      <c r="P714" s="101">
        <v>873</v>
      </c>
    </row>
    <row r="715">
      <c r="K715" s="96" t="s">
        <v>28276</v>
      </c>
      <c r="O715" s="85">
        <f>SUM(O713:O714)</f>
      </c>
      <c r="P715" s="85">
        <f>SUM(P713:P714)</f>
      </c>
    </row>
    <row r="716">
      <c r="A716" s="98" t="s">
        <v>28277</v>
      </c>
      <c r="B716" s="98" t="s">
        <v>28278</v>
      </c>
      <c r="C716" s="100">
        <v>480</v>
      </c>
      <c r="D716" s="98" t="s">
        <v>28279</v>
      </c>
      <c r="E716" s="98" t="s">
        <v>28280</v>
      </c>
      <c r="F716" s="104">
        <v>45726</v>
      </c>
      <c r="G716" s="104">
        <v>45726</v>
      </c>
      <c r="H716" s="104">
        <v>45909</v>
      </c>
      <c r="J716" s="101">
        <v>998</v>
      </c>
      <c r="K716" s="98" t="s">
        <v>28281</v>
      </c>
      <c r="L716" s="98" t="s">
        <v>28282</v>
      </c>
      <c r="M716" s="98" t="s">
        <v>28283</v>
      </c>
      <c r="N716" s="98" t="s">
        <v>28284</v>
      </c>
      <c r="O716" s="101">
        <v>25</v>
      </c>
      <c r="P716" s="101">
        <v>25</v>
      </c>
      <c r="Q716" s="101">
        <v>0</v>
      </c>
      <c r="R716" s="101">
        <v>150</v>
      </c>
    </row>
    <row r="717">
      <c r="L717" s="98" t="s">
        <v>28285</v>
      </c>
      <c r="M717" s="98" t="s">
        <v>28286</v>
      </c>
      <c r="N717" s="98" t="s">
        <v>28287</v>
      </c>
      <c r="O717" s="101">
        <v>1007</v>
      </c>
      <c r="P717" s="101">
        <v>1007</v>
      </c>
    </row>
    <row r="718">
      <c r="K718" s="96" t="s">
        <v>28288</v>
      </c>
      <c r="O718" s="85">
        <f>SUM(O716:O717)</f>
      </c>
      <c r="P718" s="85">
        <f>SUM(P716:P717)</f>
      </c>
    </row>
    <row r="719">
      <c r="A719" s="98" t="s">
        <v>28289</v>
      </c>
      <c r="B719" s="98" t="s">
        <v>28290</v>
      </c>
      <c r="C719" s="100">
        <v>460</v>
      </c>
      <c r="D719" s="98" t="s">
        <v>28291</v>
      </c>
      <c r="E719" s="98" t="s">
        <v>28292</v>
      </c>
      <c r="F719" s="104">
        <v>43974</v>
      </c>
      <c r="G719" s="104">
        <v>45352</v>
      </c>
      <c r="H719" s="104">
        <v>45808</v>
      </c>
      <c r="J719" s="101">
        <v>1055</v>
      </c>
      <c r="K719" s="98" t="s">
        <v>28293</v>
      </c>
      <c r="L719" s="98" t="s">
        <v>28294</v>
      </c>
      <c r="M719" s="98" t="s">
        <v>28295</v>
      </c>
      <c r="N719" s="98" t="s">
        <v>28296</v>
      </c>
      <c r="O719" s="101">
        <v>25</v>
      </c>
      <c r="P719" s="101">
        <v>25</v>
      </c>
      <c r="Q719" s="101">
        <v>-7.5199999999999996</v>
      </c>
      <c r="R719" s="101">
        <v>1200</v>
      </c>
    </row>
    <row r="720">
      <c r="L720" s="98" t="s">
        <v>28297</v>
      </c>
      <c r="M720" s="98" t="s">
        <v>28298</v>
      </c>
      <c r="N720" s="98" t="s">
        <v>28299</v>
      </c>
      <c r="O720" s="101">
        <v>1086</v>
      </c>
      <c r="P720" s="101">
        <v>1086</v>
      </c>
    </row>
    <row r="721">
      <c r="L721" s="98" t="s">
        <v>28300</v>
      </c>
      <c r="M721" s="98" t="s">
        <v>28301</v>
      </c>
      <c r="N721" s="98" t="s">
        <v>28302</v>
      </c>
      <c r="O721" s="101">
        <v>111.09999999999999</v>
      </c>
      <c r="P721" s="101">
        <v>0</v>
      </c>
    </row>
    <row r="722">
      <c r="K722" s="96" t="s">
        <v>28303</v>
      </c>
      <c r="O722" s="85">
        <f>SUM(O719:O721)</f>
      </c>
      <c r="P722" s="85">
        <f>SUM(P719:P721)</f>
      </c>
    </row>
    <row r="723">
      <c r="A723" s="98" t="s">
        <v>28304</v>
      </c>
      <c r="B723" s="98" t="s">
        <v>28305</v>
      </c>
      <c r="C723" s="100">
        <v>550</v>
      </c>
      <c r="D723" s="98" t="s">
        <v>28306</v>
      </c>
      <c r="E723" s="98" t="s">
        <v>28307</v>
      </c>
      <c r="F723" s="104">
        <v>45478</v>
      </c>
      <c r="G723" s="104">
        <v>45478</v>
      </c>
      <c r="H723" s="104">
        <v>45869</v>
      </c>
      <c r="J723" s="101">
        <v>1002</v>
      </c>
      <c r="K723" s="98" t="s">
        <v>28308</v>
      </c>
      <c r="L723" s="98" t="s">
        <v>28309</v>
      </c>
      <c r="M723" s="98" t="s">
        <v>28310</v>
      </c>
      <c r="N723" s="98" t="s">
        <v>28311</v>
      </c>
      <c r="O723" s="101">
        <v>25</v>
      </c>
      <c r="P723" s="101">
        <v>25</v>
      </c>
      <c r="Q723" s="101">
        <v>0</v>
      </c>
      <c r="R723" s="101">
        <v>1011</v>
      </c>
    </row>
    <row r="724">
      <c r="L724" s="98" t="s">
        <v>28312</v>
      </c>
      <c r="M724" s="98" t="s">
        <v>28313</v>
      </c>
      <c r="N724" s="98" t="s">
        <v>28314</v>
      </c>
      <c r="O724" s="101">
        <v>986</v>
      </c>
      <c r="P724" s="101">
        <v>986</v>
      </c>
    </row>
    <row r="725">
      <c r="K725" s="96" t="s">
        <v>28315</v>
      </c>
      <c r="O725" s="85">
        <f>SUM(O723:O724)</f>
      </c>
      <c r="P725" s="85">
        <f>SUM(P723:P724)</f>
      </c>
    </row>
    <row r="726">
      <c r="A726" s="98" t="s">
        <v>28316</v>
      </c>
      <c r="B726" s="98" t="s">
        <v>28317</v>
      </c>
      <c r="C726" s="100">
        <v>550</v>
      </c>
      <c r="D726" s="98" t="s">
        <v>28318</v>
      </c>
      <c r="E726" s="98" t="s">
        <v>28319</v>
      </c>
      <c r="F726" s="104">
        <v>44908</v>
      </c>
      <c r="G726" s="104">
        <v>45323</v>
      </c>
      <c r="H726" s="104">
        <v>45777</v>
      </c>
      <c r="I726" s="104">
        <v>45777</v>
      </c>
      <c r="J726" s="101">
        <v>1165</v>
      </c>
      <c r="K726" s="98" t="s">
        <v>28320</v>
      </c>
      <c r="L726" s="98" t="s">
        <v>28321</v>
      </c>
      <c r="M726" s="98" t="s">
        <v>28322</v>
      </c>
      <c r="N726" s="98" t="s">
        <v>28323</v>
      </c>
      <c r="O726" s="101">
        <v>5</v>
      </c>
      <c r="P726" s="101">
        <v>30</v>
      </c>
      <c r="Q726" s="101">
        <v>0</v>
      </c>
      <c r="R726" s="101">
        <v>150</v>
      </c>
    </row>
    <row r="727">
      <c r="L727" s="98" t="s">
        <v>28324</v>
      </c>
      <c r="M727" s="98" t="s">
        <v>28325</v>
      </c>
      <c r="N727" s="98" t="s">
        <v>28326</v>
      </c>
      <c r="O727" s="101">
        <v>25</v>
      </c>
      <c r="P727" s="101">
        <v>0</v>
      </c>
    </row>
    <row r="728">
      <c r="L728" s="98" t="s">
        <v>28327</v>
      </c>
      <c r="M728" s="98" t="s">
        <v>28328</v>
      </c>
      <c r="N728" s="98" t="s">
        <v>28329</v>
      </c>
      <c r="O728" s="101">
        <v>1165</v>
      </c>
      <c r="P728" s="101">
        <v>1165</v>
      </c>
    </row>
    <row r="729">
      <c r="K729" s="96" t="s">
        <v>28330</v>
      </c>
      <c r="O729" s="85">
        <f>SUM(O726:O728)</f>
      </c>
      <c r="P729" s="85">
        <f>SUM(P726:P728)</f>
      </c>
    </row>
    <row r="730">
      <c r="A730" s="98" t="s">
        <v>28331</v>
      </c>
      <c r="B730" s="98" t="s">
        <v>28332</v>
      </c>
      <c r="C730" s="100">
        <v>550</v>
      </c>
      <c r="D730" s="98" t="s">
        <v>28333</v>
      </c>
      <c r="E730" s="98" t="s">
        <v>28334</v>
      </c>
      <c r="F730" s="104">
        <v>45667</v>
      </c>
      <c r="G730" s="104">
        <v>45667</v>
      </c>
      <c r="H730" s="104">
        <v>46121</v>
      </c>
      <c r="J730" s="101">
        <v>847</v>
      </c>
      <c r="K730" s="98" t="s">
        <v>28335</v>
      </c>
      <c r="L730" s="98" t="s">
        <v>28336</v>
      </c>
      <c r="M730" s="98" t="s">
        <v>28337</v>
      </c>
      <c r="N730" s="98" t="s">
        <v>28338</v>
      </c>
      <c r="O730" s="101">
        <v>25</v>
      </c>
      <c r="P730" s="101">
        <v>0</v>
      </c>
      <c r="Q730" s="101">
        <v>0</v>
      </c>
      <c r="R730" s="101">
        <v>150</v>
      </c>
    </row>
    <row r="731">
      <c r="L731" s="98" t="s">
        <v>28339</v>
      </c>
      <c r="M731" s="98" t="s">
        <v>28340</v>
      </c>
      <c r="N731" s="98" t="s">
        <v>28341</v>
      </c>
      <c r="O731" s="101">
        <v>5</v>
      </c>
      <c r="P731" s="101">
        <v>30</v>
      </c>
    </row>
    <row r="732">
      <c r="L732" s="98" t="s">
        <v>28342</v>
      </c>
      <c r="M732" s="98" t="s">
        <v>28343</v>
      </c>
      <c r="N732" s="98" t="s">
        <v>28344</v>
      </c>
      <c r="O732" s="101">
        <v>805</v>
      </c>
      <c r="P732" s="101">
        <v>805</v>
      </c>
    </row>
    <row r="733">
      <c r="K733" s="96" t="s">
        <v>28345</v>
      </c>
      <c r="O733" s="85">
        <f>SUM(O730:O732)</f>
      </c>
      <c r="P733" s="85">
        <f>SUM(P730:P732)</f>
      </c>
    </row>
    <row r="734">
      <c r="A734" s="98" t="s">
        <v>28346</v>
      </c>
      <c r="B734" s="98" t="s">
        <v>28347</v>
      </c>
      <c r="C734" s="100">
        <v>550</v>
      </c>
      <c r="D734" s="98" t="s">
        <v>28348</v>
      </c>
      <c r="E734" s="98" t="s">
        <v>28349</v>
      </c>
      <c r="F734" s="104">
        <v>45129</v>
      </c>
      <c r="G734" s="104">
        <v>45505</v>
      </c>
      <c r="H734" s="104">
        <v>45869</v>
      </c>
      <c r="J734" s="101">
        <v>1095</v>
      </c>
      <c r="K734" s="98" t="s">
        <v>28350</v>
      </c>
      <c r="L734" s="98" t="s">
        <v>28351</v>
      </c>
      <c r="M734" s="98" t="s">
        <v>28352</v>
      </c>
      <c r="N734" s="98" t="s">
        <v>28353</v>
      </c>
      <c r="O734" s="101">
        <v>985</v>
      </c>
      <c r="P734" s="101">
        <v>985</v>
      </c>
      <c r="Q734" s="101">
        <v>0</v>
      </c>
      <c r="R734" s="101">
        <v>0</v>
      </c>
    </row>
    <row r="735">
      <c r="K735" s="96" t="s">
        <v>28354</v>
      </c>
      <c r="O735" s="85">
        <f>SUM(O734:O734)</f>
      </c>
      <c r="P735" s="85">
        <f>SUM(P734:P734)</f>
      </c>
    </row>
    <row r="736">
      <c r="A736" s="98" t="s">
        <v>28355</v>
      </c>
      <c r="B736" s="98" t="s">
        <v>28356</v>
      </c>
      <c r="C736" s="100">
        <v>460</v>
      </c>
      <c r="D736" s="98" t="s">
        <v>28357</v>
      </c>
      <c r="E736" s="98" t="s">
        <v>28358</v>
      </c>
      <c r="F736" s="104">
        <v>45646</v>
      </c>
      <c r="G736" s="104">
        <v>45646</v>
      </c>
      <c r="H736" s="104">
        <v>46100</v>
      </c>
      <c r="J736" s="101">
        <v>871</v>
      </c>
      <c r="K736" s="98" t="s">
        <v>28359</v>
      </c>
      <c r="L736" s="98" t="s">
        <v>28360</v>
      </c>
      <c r="M736" s="98" t="s">
        <v>28361</v>
      </c>
      <c r="N736" s="98" t="s">
        <v>28362</v>
      </c>
      <c r="O736" s="101">
        <v>798</v>
      </c>
      <c r="P736" s="101">
        <v>798</v>
      </c>
      <c r="Q736" s="101">
        <v>0</v>
      </c>
      <c r="R736" s="101">
        <v>798</v>
      </c>
    </row>
    <row r="737">
      <c r="K737" s="96" t="s">
        <v>28363</v>
      </c>
      <c r="O737" s="85">
        <f>SUM(O736:O736)</f>
      </c>
      <c r="P737" s="85">
        <f>SUM(P736:P736)</f>
      </c>
    </row>
    <row r="738">
      <c r="A738" s="98" t="s">
        <v>28364</v>
      </c>
      <c r="B738" s="98" t="s">
        <v>28365</v>
      </c>
      <c r="C738" s="100">
        <v>480</v>
      </c>
      <c r="D738" s="98" t="s">
        <v>28366</v>
      </c>
      <c r="E738" s="98" t="s">
        <v>28367</v>
      </c>
      <c r="F738" s="104">
        <v>45712</v>
      </c>
      <c r="G738" s="104">
        <v>45712</v>
      </c>
      <c r="H738" s="104">
        <v>46104</v>
      </c>
      <c r="J738" s="101">
        <v>1178</v>
      </c>
      <c r="K738" s="98" t="s">
        <v>28368</v>
      </c>
      <c r="L738" s="98" t="s">
        <v>28369</v>
      </c>
      <c r="M738" s="98" t="s">
        <v>28370</v>
      </c>
      <c r="N738" s="98" t="s">
        <v>28371</v>
      </c>
      <c r="O738" s="101">
        <v>806</v>
      </c>
      <c r="P738" s="101">
        <v>806</v>
      </c>
      <c r="Q738" s="101">
        <v>0</v>
      </c>
      <c r="R738" s="101">
        <v>150</v>
      </c>
    </row>
    <row r="739">
      <c r="K739" s="96" t="s">
        <v>28372</v>
      </c>
      <c r="O739" s="85">
        <f>SUM(O738:O738)</f>
      </c>
      <c r="P739" s="85">
        <f>SUM(P738:P738)</f>
      </c>
    </row>
    <row r="740">
      <c r="A740" s="98" t="s">
        <v>28373</v>
      </c>
      <c r="B740" s="98" t="s">
        <v>28374</v>
      </c>
      <c r="C740" s="100">
        <v>480</v>
      </c>
      <c r="D740" s="98" t="s">
        <v>28375</v>
      </c>
      <c r="E740" s="98" t="s">
        <v>28376</v>
      </c>
      <c r="F740" s="104">
        <v>45435</v>
      </c>
      <c r="G740" s="104">
        <v>45435</v>
      </c>
      <c r="H740" s="104">
        <v>45808</v>
      </c>
      <c r="J740" s="101">
        <v>961</v>
      </c>
      <c r="K740" s="98" t="s">
        <v>28377</v>
      </c>
      <c r="L740" s="98" t="s">
        <v>28378</v>
      </c>
      <c r="M740" s="98" t="s">
        <v>28379</v>
      </c>
      <c r="N740" s="98" t="s">
        <v>28380</v>
      </c>
      <c r="O740" s="101">
        <v>961</v>
      </c>
      <c r="P740" s="101">
        <v>961</v>
      </c>
      <c r="Q740" s="101">
        <v>0</v>
      </c>
      <c r="R740" s="101">
        <v>1061</v>
      </c>
    </row>
    <row r="741">
      <c r="K741" s="96" t="s">
        <v>28381</v>
      </c>
      <c r="O741" s="85">
        <f>SUM(O740:O740)</f>
      </c>
      <c r="P741" s="85">
        <f>SUM(P740:P740)</f>
      </c>
    </row>
    <row r="742">
      <c r="A742" s="98" t="s">
        <v>28382</v>
      </c>
      <c r="B742" s="98" t="s">
        <v>28383</v>
      </c>
      <c r="C742" s="100">
        <v>460</v>
      </c>
      <c r="D742" s="98" t="s">
        <v>28384</v>
      </c>
      <c r="E742" s="98" t="s">
        <v>28385</v>
      </c>
      <c r="J742" s="101">
        <v>867</v>
      </c>
      <c r="K742" s="98" t="s">
        <v>28386</v>
      </c>
      <c r="L742" s="98" t="s">
        <v>28386</v>
      </c>
      <c r="O742" s="101">
        <v>0</v>
      </c>
      <c r="P742" s="101">
        <v>0</v>
      </c>
      <c r="R742" s="101">
        <v>0</v>
      </c>
    </row>
    <row r="743">
      <c r="K743" s="96" t="s">
        <v>28387</v>
      </c>
      <c r="O743" s="85">
        <f>SUM(O742:O742)</f>
      </c>
      <c r="P743" s="85">
        <f>SUM(P742:P742)</f>
      </c>
    </row>
    <row r="744">
      <c r="A744" s="98" t="s">
        <v>28388</v>
      </c>
      <c r="B744" s="98" t="s">
        <v>28389</v>
      </c>
      <c r="C744" s="100">
        <v>550</v>
      </c>
      <c r="D744" s="98" t="s">
        <v>28390</v>
      </c>
      <c r="E744" s="98" t="s">
        <v>28391</v>
      </c>
      <c r="J744" s="101">
        <v>890</v>
      </c>
      <c r="K744" s="98" t="s">
        <v>28392</v>
      </c>
      <c r="L744" s="98" t="s">
        <v>28392</v>
      </c>
      <c r="O744" s="101">
        <v>0</v>
      </c>
      <c r="P744" s="101">
        <v>0</v>
      </c>
      <c r="R744" s="101">
        <v>0</v>
      </c>
    </row>
    <row r="745">
      <c r="K745" s="96" t="s">
        <v>28393</v>
      </c>
      <c r="O745" s="85">
        <f>SUM(O744:O744)</f>
      </c>
      <c r="P745" s="85">
        <f>SUM(P744:P744)</f>
      </c>
    </row>
    <row r="746">
      <c r="A746" s="98" t="s">
        <v>28394</v>
      </c>
      <c r="B746" s="98" t="s">
        <v>28395</v>
      </c>
      <c r="C746" s="100">
        <v>550</v>
      </c>
      <c r="D746" s="98" t="s">
        <v>28396</v>
      </c>
      <c r="E746" s="98" t="s">
        <v>28397</v>
      </c>
      <c r="J746" s="101">
        <v>839</v>
      </c>
      <c r="K746" s="98" t="s">
        <v>28398</v>
      </c>
      <c r="L746" s="98" t="s">
        <v>28398</v>
      </c>
      <c r="O746" s="101">
        <v>0</v>
      </c>
      <c r="P746" s="101">
        <v>0</v>
      </c>
      <c r="R746" s="101">
        <v>0</v>
      </c>
    </row>
    <row r="747">
      <c r="K747" s="96" t="s">
        <v>28399</v>
      </c>
      <c r="O747" s="85">
        <f>SUM(O746:O746)</f>
      </c>
      <c r="P747" s="85">
        <f>SUM(P746:P746)</f>
      </c>
    </row>
    <row r="748">
      <c r="A748" s="98" t="s">
        <v>28400</v>
      </c>
      <c r="B748" s="98" t="s">
        <v>28401</v>
      </c>
      <c r="C748" s="100">
        <v>550</v>
      </c>
      <c r="D748" s="98" t="s">
        <v>28402</v>
      </c>
      <c r="E748" s="98" t="s">
        <v>28403</v>
      </c>
      <c r="F748" s="104">
        <v>45505</v>
      </c>
      <c r="G748" s="104">
        <v>45505</v>
      </c>
      <c r="H748" s="104">
        <v>45869</v>
      </c>
      <c r="J748" s="101">
        <v>950</v>
      </c>
      <c r="K748" s="98" t="s">
        <v>28404</v>
      </c>
      <c r="L748" s="98" t="s">
        <v>28405</v>
      </c>
      <c r="M748" s="98" t="s">
        <v>28406</v>
      </c>
      <c r="N748" s="98" t="s">
        <v>28407</v>
      </c>
      <c r="O748" s="101">
        <v>5</v>
      </c>
      <c r="P748" s="101">
        <v>5</v>
      </c>
      <c r="Q748" s="101">
        <v>0</v>
      </c>
      <c r="R748" s="101">
        <v>1050</v>
      </c>
    </row>
    <row r="749">
      <c r="L749" s="98" t="s">
        <v>28408</v>
      </c>
      <c r="M749" s="98" t="s">
        <v>28409</v>
      </c>
      <c r="N749" s="98" t="s">
        <v>28410</v>
      </c>
      <c r="O749" s="101">
        <v>945</v>
      </c>
      <c r="P749" s="101">
        <v>945</v>
      </c>
    </row>
    <row r="750">
      <c r="K750" s="96" t="s">
        <v>28411</v>
      </c>
      <c r="O750" s="85">
        <f>SUM(O748:O749)</f>
      </c>
      <c r="P750" s="85">
        <f>SUM(P748:P749)</f>
      </c>
    </row>
    <row r="751">
      <c r="A751" s="98" t="s">
        <v>28412</v>
      </c>
      <c r="B751" s="98" t="s">
        <v>28413</v>
      </c>
      <c r="C751" s="100">
        <v>550</v>
      </c>
      <c r="D751" s="98" t="s">
        <v>28414</v>
      </c>
      <c r="E751" s="98" t="s">
        <v>28415</v>
      </c>
      <c r="J751" s="101">
        <v>903</v>
      </c>
      <c r="K751" s="98" t="s">
        <v>28416</v>
      </c>
      <c r="L751" s="98" t="s">
        <v>28416</v>
      </c>
      <c r="O751" s="101">
        <v>0</v>
      </c>
      <c r="P751" s="101">
        <v>0</v>
      </c>
      <c r="R751" s="101">
        <v>0</v>
      </c>
    </row>
    <row r="752">
      <c r="K752" s="96" t="s">
        <v>28417</v>
      </c>
      <c r="O752" s="85">
        <f>SUM(O751:O751)</f>
      </c>
      <c r="P752" s="85">
        <f>SUM(P751:P751)</f>
      </c>
    </row>
    <row r="753">
      <c r="A753" s="98" t="s">
        <v>28418</v>
      </c>
      <c r="B753" s="98" t="s">
        <v>28419</v>
      </c>
      <c r="C753" s="100">
        <v>460</v>
      </c>
      <c r="D753" s="98" t="s">
        <v>28420</v>
      </c>
      <c r="E753" s="98" t="s">
        <v>28421</v>
      </c>
      <c r="F753" s="104">
        <v>44142</v>
      </c>
      <c r="G753" s="104">
        <v>45717</v>
      </c>
      <c r="H753" s="104">
        <v>46081</v>
      </c>
      <c r="J753" s="101">
        <v>840</v>
      </c>
      <c r="K753" s="98" t="s">
        <v>28422</v>
      </c>
      <c r="L753" s="98" t="s">
        <v>28423</v>
      </c>
      <c r="M753" s="98" t="s">
        <v>28424</v>
      </c>
      <c r="N753" s="98" t="s">
        <v>28425</v>
      </c>
      <c r="O753" s="101">
        <v>975</v>
      </c>
      <c r="P753" s="101">
        <v>975</v>
      </c>
      <c r="Q753" s="101">
        <v>0</v>
      </c>
      <c r="R753" s="101">
        <v>1140</v>
      </c>
    </row>
    <row r="754">
      <c r="K754" s="96" t="s">
        <v>28426</v>
      </c>
      <c r="O754" s="85">
        <f>SUM(O753:O753)</f>
      </c>
      <c r="P754" s="85">
        <f>SUM(P753:P753)</f>
      </c>
    </row>
    <row r="755">
      <c r="A755" s="98" t="s">
        <v>28427</v>
      </c>
      <c r="B755" s="98" t="s">
        <v>28428</v>
      </c>
      <c r="C755" s="100">
        <v>480</v>
      </c>
      <c r="D755" s="98" t="s">
        <v>28429</v>
      </c>
      <c r="E755" s="98" t="s">
        <v>28430</v>
      </c>
      <c r="F755" s="104">
        <v>45395</v>
      </c>
      <c r="G755" s="104">
        <v>45395</v>
      </c>
      <c r="H755" s="104">
        <v>45869</v>
      </c>
      <c r="J755" s="101">
        <v>935</v>
      </c>
      <c r="K755" s="98" t="s">
        <v>28431</v>
      </c>
      <c r="L755" s="98" t="s">
        <v>28432</v>
      </c>
      <c r="M755" s="98" t="s">
        <v>28433</v>
      </c>
      <c r="N755" s="98" t="s">
        <v>28434</v>
      </c>
      <c r="O755" s="101">
        <v>5</v>
      </c>
      <c r="P755" s="101">
        <v>5</v>
      </c>
      <c r="Q755" s="101">
        <v>22.460000000000001</v>
      </c>
      <c r="R755" s="101">
        <v>150</v>
      </c>
    </row>
    <row r="756">
      <c r="L756" s="98" t="s">
        <v>28435</v>
      </c>
      <c r="M756" s="98" t="s">
        <v>28436</v>
      </c>
      <c r="N756" s="98" t="s">
        <v>28437</v>
      </c>
      <c r="O756" s="101">
        <v>921</v>
      </c>
      <c r="P756" s="101">
        <v>921</v>
      </c>
    </row>
    <row r="757">
      <c r="L757" s="98" t="s">
        <v>28438</v>
      </c>
      <c r="M757" s="98" t="s">
        <v>28439</v>
      </c>
      <c r="N757" s="98" t="s">
        <v>28440</v>
      </c>
      <c r="O757" s="101">
        <v>22.460000000000001</v>
      </c>
      <c r="P757" s="101">
        <v>0</v>
      </c>
    </row>
    <row r="758">
      <c r="K758" s="96" t="s">
        <v>28441</v>
      </c>
      <c r="O758" s="85">
        <f>SUM(O755:O757)</f>
      </c>
      <c r="P758" s="85">
        <f>SUM(P755:P757)</f>
      </c>
    </row>
    <row r="759">
      <c r="A759" s="98" t="s">
        <v>28442</v>
      </c>
      <c r="B759" s="98" t="s">
        <v>28443</v>
      </c>
      <c r="C759" s="100">
        <v>480</v>
      </c>
      <c r="D759" s="98" t="s">
        <v>28444</v>
      </c>
      <c r="E759" s="98" t="s">
        <v>28445</v>
      </c>
      <c r="F759" s="104">
        <v>44655</v>
      </c>
      <c r="G759" s="104">
        <v>45413</v>
      </c>
      <c r="H759" s="104">
        <v>45777</v>
      </c>
      <c r="I759" s="104">
        <v>45780</v>
      </c>
      <c r="J759" s="101">
        <v>833</v>
      </c>
      <c r="K759" s="98" t="s">
        <v>28446</v>
      </c>
      <c r="L759" s="98" t="s">
        <v>28447</v>
      </c>
      <c r="M759" s="98" t="s">
        <v>28448</v>
      </c>
      <c r="N759" s="98" t="s">
        <v>28449</v>
      </c>
      <c r="O759" s="101">
        <v>5</v>
      </c>
      <c r="P759" s="101">
        <v>5</v>
      </c>
      <c r="Q759" s="101">
        <v>22.460000000000001</v>
      </c>
      <c r="R759" s="101">
        <v>1130</v>
      </c>
    </row>
    <row r="760">
      <c r="L760" s="98" t="s">
        <v>28450</v>
      </c>
      <c r="M760" s="98" t="s">
        <v>28451</v>
      </c>
      <c r="N760" s="98" t="s">
        <v>28452</v>
      </c>
      <c r="O760" s="101">
        <v>1065</v>
      </c>
      <c r="P760" s="101">
        <v>1065</v>
      </c>
    </row>
    <row r="761">
      <c r="L761" s="98" t="s">
        <v>28453</v>
      </c>
      <c r="M761" s="98" t="s">
        <v>28454</v>
      </c>
      <c r="N761" s="98" t="s">
        <v>28455</v>
      </c>
      <c r="O761" s="101">
        <v>22.460000000000001</v>
      </c>
      <c r="P761" s="101">
        <v>0</v>
      </c>
    </row>
    <row r="762">
      <c r="K762" s="96" t="s">
        <v>28456</v>
      </c>
      <c r="O762" s="85">
        <f>SUM(O759:O761)</f>
      </c>
      <c r="P762" s="85">
        <f>SUM(P759:P761)</f>
      </c>
    </row>
    <row r="763">
      <c r="A763" s="98" t="s">
        <v>28457</v>
      </c>
      <c r="B763" s="98" t="s">
        <v>28458</v>
      </c>
      <c r="C763" s="100">
        <v>460</v>
      </c>
      <c r="D763" s="98" t="s">
        <v>28459</v>
      </c>
      <c r="E763" s="98" t="s">
        <v>28460</v>
      </c>
      <c r="F763" s="104">
        <v>43305</v>
      </c>
      <c r="G763" s="104">
        <v>45536</v>
      </c>
      <c r="H763" s="104">
        <v>45869</v>
      </c>
      <c r="J763" s="101">
        <v>840</v>
      </c>
      <c r="K763" s="98" t="s">
        <v>28461</v>
      </c>
      <c r="L763" s="98" t="s">
        <v>28462</v>
      </c>
      <c r="M763" s="98" t="s">
        <v>28463</v>
      </c>
      <c r="N763" s="98" t="s">
        <v>28464</v>
      </c>
      <c r="O763" s="101">
        <v>975</v>
      </c>
      <c r="P763" s="101">
        <v>975</v>
      </c>
      <c r="Q763" s="101">
        <v>0</v>
      </c>
      <c r="R763" s="101">
        <v>600</v>
      </c>
    </row>
    <row r="764">
      <c r="L764" s="98" t="s">
        <v>28465</v>
      </c>
      <c r="M764" s="98" t="s">
        <v>28466</v>
      </c>
      <c r="N764" s="98" t="s">
        <v>28467</v>
      </c>
      <c r="O764" s="101">
        <v>25</v>
      </c>
      <c r="P764" s="101">
        <v>0</v>
      </c>
    </row>
    <row r="765">
      <c r="K765" s="96" t="s">
        <v>28468</v>
      </c>
      <c r="O765" s="85">
        <f>SUM(O763:O764)</f>
      </c>
      <c r="P765" s="85">
        <f>SUM(P763:P764)</f>
      </c>
    </row>
    <row r="766">
      <c r="A766" s="98" t="s">
        <v>28469</v>
      </c>
      <c r="B766" s="98" t="s">
        <v>28470</v>
      </c>
      <c r="C766" s="100">
        <v>550</v>
      </c>
      <c r="D766" s="98" t="s">
        <v>28471</v>
      </c>
      <c r="E766" s="98" t="s">
        <v>28472</v>
      </c>
      <c r="J766" s="101">
        <v>903</v>
      </c>
      <c r="K766" s="98" t="s">
        <v>28473</v>
      </c>
      <c r="L766" s="98" t="s">
        <v>28473</v>
      </c>
      <c r="O766" s="101">
        <v>0</v>
      </c>
      <c r="P766" s="101">
        <v>0</v>
      </c>
      <c r="R766" s="101">
        <v>0</v>
      </c>
    </row>
    <row r="767">
      <c r="K767" s="96" t="s">
        <v>28474</v>
      </c>
      <c r="O767" s="85">
        <f>SUM(O766:O766)</f>
      </c>
      <c r="P767" s="85">
        <f>SUM(P766:P766)</f>
      </c>
    </row>
    <row r="768">
      <c r="A768" s="98" t="s">
        <v>28475</v>
      </c>
      <c r="B768" s="98" t="s">
        <v>28476</v>
      </c>
      <c r="C768" s="100">
        <v>550</v>
      </c>
      <c r="D768" s="98" t="s">
        <v>28477</v>
      </c>
      <c r="E768" s="98" t="s">
        <v>28478</v>
      </c>
      <c r="F768" s="104">
        <v>45532</v>
      </c>
      <c r="G768" s="104">
        <v>45532</v>
      </c>
      <c r="H768" s="104">
        <v>45991</v>
      </c>
      <c r="J768" s="101">
        <v>897</v>
      </c>
      <c r="K768" s="98" t="s">
        <v>28479</v>
      </c>
      <c r="L768" s="98" t="s">
        <v>28480</v>
      </c>
      <c r="M768" s="98" t="s">
        <v>28481</v>
      </c>
      <c r="N768" s="98" t="s">
        <v>28482</v>
      </c>
      <c r="O768" s="101">
        <v>5</v>
      </c>
      <c r="P768" s="101">
        <v>10</v>
      </c>
      <c r="Q768" s="101">
        <v>188.41999999999999</v>
      </c>
      <c r="R768" s="101">
        <v>892</v>
      </c>
    </row>
    <row r="769">
      <c r="L769" s="98" t="s">
        <v>28483</v>
      </c>
      <c r="M769" s="98" t="s">
        <v>28484</v>
      </c>
      <c r="N769" s="98" t="s">
        <v>28485</v>
      </c>
      <c r="O769" s="101">
        <v>5</v>
      </c>
      <c r="P769" s="101">
        <v>0</v>
      </c>
    </row>
    <row r="770">
      <c r="L770" s="98" t="s">
        <v>28486</v>
      </c>
      <c r="M770" s="98" t="s">
        <v>28487</v>
      </c>
      <c r="N770" s="98" t="s">
        <v>28488</v>
      </c>
      <c r="O770" s="101">
        <v>882</v>
      </c>
      <c r="P770" s="101">
        <v>882</v>
      </c>
    </row>
    <row r="771">
      <c r="L771" s="98" t="s">
        <v>28489</v>
      </c>
      <c r="M771" s="98" t="s">
        <v>28490</v>
      </c>
      <c r="N771" s="98" t="s">
        <v>28491</v>
      </c>
      <c r="O771" s="101">
        <v>42.32</v>
      </c>
      <c r="P771" s="101">
        <v>0</v>
      </c>
    </row>
    <row r="772">
      <c r="L772" s="98" t="s">
        <v>28492</v>
      </c>
      <c r="M772" s="98" t="s">
        <v>28493</v>
      </c>
      <c r="N772" s="98" t="s">
        <v>28494</v>
      </c>
      <c r="O772" s="101">
        <v>25</v>
      </c>
      <c r="P772" s="101">
        <v>0</v>
      </c>
    </row>
    <row r="773">
      <c r="L773" s="98" t="s">
        <v>28495</v>
      </c>
      <c r="M773" s="98" t="s">
        <v>28496</v>
      </c>
      <c r="N773" s="98" t="s">
        <v>28497</v>
      </c>
      <c r="O773" s="101">
        <v>96.099999999999994</v>
      </c>
      <c r="P773" s="101">
        <v>0</v>
      </c>
    </row>
    <row r="774">
      <c r="L774" s="98" t="s">
        <v>28498</v>
      </c>
      <c r="M774" s="98" t="s">
        <v>28499</v>
      </c>
      <c r="N774" s="98" t="s">
        <v>28500</v>
      </c>
      <c r="O774" s="101">
        <v>25</v>
      </c>
      <c r="P774" s="101">
        <v>0</v>
      </c>
    </row>
    <row r="775">
      <c r="L775" s="98" t="s">
        <v>28501</v>
      </c>
      <c r="M775" s="98" t="s">
        <v>28502</v>
      </c>
      <c r="N775" s="98" t="s">
        <v>28503</v>
      </c>
      <c r="O775" s="101">
        <v>25</v>
      </c>
      <c r="P775" s="101">
        <v>0</v>
      </c>
    </row>
    <row r="776">
      <c r="K776" s="96" t="s">
        <v>28504</v>
      </c>
      <c r="O776" s="85">
        <f>SUM(O768:O775)</f>
      </c>
      <c r="P776" s="85">
        <f>SUM(P768:P775)</f>
      </c>
    </row>
    <row r="777">
      <c r="A777" s="98" t="s">
        <v>28505</v>
      </c>
      <c r="B777" s="98" t="s">
        <v>28506</v>
      </c>
      <c r="C777" s="100">
        <v>550</v>
      </c>
      <c r="D777" s="98" t="s">
        <v>28507</v>
      </c>
      <c r="E777" s="98" t="s">
        <v>28508</v>
      </c>
      <c r="F777" s="104">
        <v>45467</v>
      </c>
      <c r="G777" s="104">
        <v>45467</v>
      </c>
      <c r="H777" s="104">
        <v>45869</v>
      </c>
      <c r="J777" s="101">
        <v>984</v>
      </c>
      <c r="K777" s="98" t="s">
        <v>28509</v>
      </c>
      <c r="L777" s="98" t="s">
        <v>28510</v>
      </c>
      <c r="M777" s="98" t="s">
        <v>28511</v>
      </c>
      <c r="N777" s="98" t="s">
        <v>28512</v>
      </c>
      <c r="O777" s="101">
        <v>5</v>
      </c>
      <c r="P777" s="101">
        <v>0</v>
      </c>
      <c r="Q777" s="101">
        <v>0</v>
      </c>
      <c r="R777" s="101">
        <v>250</v>
      </c>
    </row>
    <row r="778">
      <c r="L778" s="98" t="s">
        <v>28513</v>
      </c>
      <c r="M778" s="98" t="s">
        <v>28514</v>
      </c>
      <c r="N778" s="98" t="s">
        <v>28515</v>
      </c>
      <c r="O778" s="101">
        <v>5</v>
      </c>
      <c r="P778" s="101">
        <v>10</v>
      </c>
    </row>
    <row r="779">
      <c r="L779" s="98" t="s">
        <v>28516</v>
      </c>
      <c r="M779" s="98" t="s">
        <v>28517</v>
      </c>
      <c r="N779" s="98" t="s">
        <v>28518</v>
      </c>
      <c r="O779" s="101">
        <v>965</v>
      </c>
      <c r="P779" s="101">
        <v>965</v>
      </c>
    </row>
    <row r="780">
      <c r="K780" s="96" t="s">
        <v>28519</v>
      </c>
      <c r="O780" s="85">
        <f>SUM(O777:O779)</f>
      </c>
      <c r="P780" s="85">
        <f>SUM(P777:P779)</f>
      </c>
    </row>
    <row r="781">
      <c r="A781" s="98" t="s">
        <v>28520</v>
      </c>
      <c r="B781" s="98" t="s">
        <v>28521</v>
      </c>
      <c r="C781" s="100">
        <v>550</v>
      </c>
      <c r="D781" s="98" t="s">
        <v>28522</v>
      </c>
      <c r="E781" s="98" t="s">
        <v>28523</v>
      </c>
      <c r="F781" s="104">
        <v>45607</v>
      </c>
      <c r="G781" s="104">
        <v>45607</v>
      </c>
      <c r="H781" s="104">
        <v>46063</v>
      </c>
      <c r="J781" s="101">
        <v>937</v>
      </c>
      <c r="K781" s="98" t="s">
        <v>28524</v>
      </c>
      <c r="L781" s="98" t="s">
        <v>28525</v>
      </c>
      <c r="M781" s="98" t="s">
        <v>28526</v>
      </c>
      <c r="N781" s="98" t="s">
        <v>28527</v>
      </c>
      <c r="O781" s="101">
        <v>125</v>
      </c>
      <c r="P781" s="101">
        <v>125</v>
      </c>
      <c r="Q781" s="101">
        <v>0</v>
      </c>
      <c r="R781" s="101">
        <v>901</v>
      </c>
    </row>
    <row r="782">
      <c r="L782" s="98" t="s">
        <v>28528</v>
      </c>
      <c r="M782" s="98" t="s">
        <v>28529</v>
      </c>
      <c r="N782" s="98" t="s">
        <v>28530</v>
      </c>
      <c r="O782" s="101">
        <v>776</v>
      </c>
      <c r="P782" s="101">
        <v>776</v>
      </c>
    </row>
    <row r="783">
      <c r="L783" s="98" t="s">
        <v>28531</v>
      </c>
      <c r="M783" s="98" t="s">
        <v>28532</v>
      </c>
      <c r="N783" s="98" t="s">
        <v>28533</v>
      </c>
      <c r="O783" s="101">
        <v>90.099999999999994</v>
      </c>
      <c r="P783" s="101">
        <v>0</v>
      </c>
    </row>
    <row r="784">
      <c r="K784" s="96" t="s">
        <v>28534</v>
      </c>
      <c r="O784" s="85">
        <f>SUM(O781:O783)</f>
      </c>
      <c r="P784" s="85">
        <f>SUM(P781:P783)</f>
      </c>
    </row>
    <row r="785">
      <c r="A785" s="98" t="s">
        <v>28535</v>
      </c>
      <c r="B785" s="98" t="s">
        <v>28536</v>
      </c>
      <c r="C785" s="100">
        <v>460</v>
      </c>
      <c r="D785" s="98" t="s">
        <v>28537</v>
      </c>
      <c r="E785" s="98" t="s">
        <v>28538</v>
      </c>
      <c r="F785" s="104">
        <v>45587</v>
      </c>
      <c r="G785" s="104">
        <v>45587</v>
      </c>
      <c r="H785" s="104">
        <v>45838</v>
      </c>
      <c r="J785" s="101">
        <v>999</v>
      </c>
      <c r="K785" s="98" t="s">
        <v>28539</v>
      </c>
      <c r="L785" s="98" t="s">
        <v>28540</v>
      </c>
      <c r="M785" s="98" t="s">
        <v>28541</v>
      </c>
      <c r="N785" s="98" t="s">
        <v>28542</v>
      </c>
      <c r="O785" s="101">
        <v>125</v>
      </c>
      <c r="P785" s="101">
        <v>125</v>
      </c>
      <c r="Q785" s="101">
        <v>0</v>
      </c>
      <c r="R785" s="101">
        <v>150</v>
      </c>
    </row>
    <row r="786">
      <c r="L786" s="98" t="s">
        <v>28543</v>
      </c>
      <c r="M786" s="98" t="s">
        <v>28544</v>
      </c>
      <c r="N786" s="98" t="s">
        <v>28545</v>
      </c>
      <c r="O786" s="101">
        <v>916</v>
      </c>
      <c r="P786" s="101">
        <v>916</v>
      </c>
    </row>
    <row r="787">
      <c r="K787" s="96" t="s">
        <v>28546</v>
      </c>
      <c r="O787" s="85">
        <f>SUM(O785:O786)</f>
      </c>
      <c r="P787" s="85">
        <f>SUM(P785:P786)</f>
      </c>
    </row>
    <row r="788">
      <c r="A788" s="98" t="s">
        <v>28547</v>
      </c>
      <c r="B788" s="98" t="s">
        <v>28548</v>
      </c>
      <c r="C788" s="100">
        <v>480</v>
      </c>
      <c r="D788" s="98" t="s">
        <v>28549</v>
      </c>
      <c r="E788" s="98" t="s">
        <v>28550</v>
      </c>
      <c r="F788" s="104">
        <v>45597</v>
      </c>
      <c r="G788" s="104">
        <v>45597</v>
      </c>
      <c r="H788" s="104">
        <v>45900</v>
      </c>
      <c r="J788" s="101">
        <v>908</v>
      </c>
      <c r="K788" s="98" t="s">
        <v>28551</v>
      </c>
      <c r="L788" s="98" t="s">
        <v>28552</v>
      </c>
      <c r="M788" s="98" t="s">
        <v>28553</v>
      </c>
      <c r="N788" s="98" t="s">
        <v>28554</v>
      </c>
      <c r="O788" s="101">
        <v>125</v>
      </c>
      <c r="P788" s="101">
        <v>125</v>
      </c>
      <c r="Q788" s="101">
        <v>0</v>
      </c>
      <c r="R788" s="101">
        <v>920</v>
      </c>
    </row>
    <row r="789">
      <c r="L789" s="98" t="s">
        <v>28555</v>
      </c>
      <c r="M789" s="98" t="s">
        <v>28556</v>
      </c>
      <c r="N789" s="98" t="s">
        <v>28557</v>
      </c>
      <c r="O789" s="101">
        <v>795</v>
      </c>
      <c r="P789" s="101">
        <v>795</v>
      </c>
    </row>
    <row r="790">
      <c r="L790" s="98" t="s">
        <v>28558</v>
      </c>
      <c r="M790" s="98" t="s">
        <v>28559</v>
      </c>
      <c r="N790" s="98" t="s">
        <v>28560</v>
      </c>
      <c r="O790" s="101">
        <v>-28</v>
      </c>
      <c r="P790" s="101">
        <v>-28</v>
      </c>
    </row>
    <row r="791">
      <c r="L791" s="98" t="s">
        <v>28561</v>
      </c>
      <c r="M791" s="98" t="s">
        <v>28562</v>
      </c>
      <c r="N791" s="98" t="s">
        <v>28563</v>
      </c>
      <c r="O791" s="101">
        <v>92</v>
      </c>
      <c r="P791" s="101">
        <v>0</v>
      </c>
    </row>
    <row r="792">
      <c r="K792" s="96" t="s">
        <v>28564</v>
      </c>
      <c r="O792" s="85">
        <f>SUM(O788:O791)</f>
      </c>
      <c r="P792" s="85">
        <f>SUM(P788:P791)</f>
      </c>
    </row>
    <row r="793">
      <c r="A793" s="98" t="s">
        <v>28565</v>
      </c>
      <c r="B793" s="98" t="s">
        <v>28566</v>
      </c>
      <c r="C793" s="100">
        <v>480</v>
      </c>
      <c r="D793" s="98" t="s">
        <v>28567</v>
      </c>
      <c r="E793" s="98" t="s">
        <v>28568</v>
      </c>
      <c r="F793" s="104">
        <v>45625</v>
      </c>
      <c r="G793" s="104">
        <v>45625</v>
      </c>
      <c r="H793" s="104">
        <v>45805</v>
      </c>
      <c r="J793" s="101">
        <v>896</v>
      </c>
      <c r="K793" s="98" t="s">
        <v>28569</v>
      </c>
      <c r="L793" s="98" t="s">
        <v>28570</v>
      </c>
      <c r="M793" s="98" t="s">
        <v>28571</v>
      </c>
      <c r="N793" s="98" t="s">
        <v>28572</v>
      </c>
      <c r="O793" s="101">
        <v>125</v>
      </c>
      <c r="P793" s="101">
        <v>125</v>
      </c>
      <c r="Q793" s="101">
        <v>0</v>
      </c>
      <c r="R793" s="101">
        <v>932</v>
      </c>
    </row>
    <row r="794">
      <c r="L794" s="98" t="s">
        <v>28573</v>
      </c>
      <c r="M794" s="98" t="s">
        <v>28574</v>
      </c>
      <c r="N794" s="98" t="s">
        <v>28575</v>
      </c>
      <c r="O794" s="101">
        <v>807</v>
      </c>
      <c r="P794" s="101">
        <v>807</v>
      </c>
    </row>
    <row r="795">
      <c r="L795" s="98" t="s">
        <v>28576</v>
      </c>
      <c r="M795" s="98" t="s">
        <v>28577</v>
      </c>
      <c r="N795" s="98" t="s">
        <v>28578</v>
      </c>
      <c r="O795" s="101">
        <v>93.200000000000003</v>
      </c>
      <c r="P795" s="101">
        <v>0</v>
      </c>
    </row>
    <row r="796">
      <c r="K796" s="96" t="s">
        <v>28579</v>
      </c>
      <c r="O796" s="85">
        <f>SUM(O793:O795)</f>
      </c>
      <c r="P796" s="85">
        <f>SUM(P793:P795)</f>
      </c>
    </row>
    <row r="797">
      <c r="A797" s="98" t="s">
        <v>28580</v>
      </c>
      <c r="B797" s="98" t="s">
        <v>28581</v>
      </c>
      <c r="C797" s="100">
        <v>460</v>
      </c>
      <c r="D797" s="98" t="s">
        <v>28582</v>
      </c>
      <c r="E797" s="98" t="s">
        <v>28583</v>
      </c>
      <c r="F797" s="104">
        <v>45565</v>
      </c>
      <c r="G797" s="104">
        <v>45565</v>
      </c>
      <c r="H797" s="104">
        <v>45869</v>
      </c>
      <c r="J797" s="101">
        <v>975</v>
      </c>
      <c r="K797" s="98" t="s">
        <v>28584</v>
      </c>
      <c r="L797" s="98" t="s">
        <v>28585</v>
      </c>
      <c r="M797" s="98" t="s">
        <v>28586</v>
      </c>
      <c r="N797" s="98" t="s">
        <v>28587</v>
      </c>
      <c r="O797" s="101">
        <v>125</v>
      </c>
      <c r="P797" s="101">
        <v>125</v>
      </c>
      <c r="Q797" s="101">
        <v>-13.619999999999999</v>
      </c>
      <c r="R797" s="101">
        <v>150</v>
      </c>
    </row>
    <row r="798">
      <c r="L798" s="98" t="s">
        <v>28588</v>
      </c>
      <c r="M798" s="98" t="s">
        <v>28589</v>
      </c>
      <c r="N798" s="98" t="s">
        <v>28590</v>
      </c>
      <c r="O798" s="101">
        <v>858</v>
      </c>
      <c r="P798" s="101">
        <v>858</v>
      </c>
    </row>
    <row r="799">
      <c r="K799" s="96" t="s">
        <v>28591</v>
      </c>
      <c r="O799" s="85">
        <f>SUM(O797:O798)</f>
      </c>
      <c r="P799" s="85">
        <f>SUM(P797:P798)</f>
      </c>
    </row>
    <row r="800">
      <c r="A800" s="98" t="s">
        <v>28592</v>
      </c>
      <c r="B800" s="98" t="s">
        <v>28593</v>
      </c>
      <c r="C800" s="100">
        <v>550</v>
      </c>
      <c r="D800" s="98" t="s">
        <v>28594</v>
      </c>
      <c r="E800" s="98" t="s">
        <v>28595</v>
      </c>
      <c r="F800" s="104">
        <v>45626</v>
      </c>
      <c r="G800" s="104">
        <v>45626</v>
      </c>
      <c r="H800" s="104">
        <v>46081</v>
      </c>
      <c r="J800" s="101">
        <v>949</v>
      </c>
      <c r="K800" s="98" t="s">
        <v>28596</v>
      </c>
      <c r="L800" s="98" t="s">
        <v>28597</v>
      </c>
      <c r="M800" s="98" t="s">
        <v>28598</v>
      </c>
      <c r="N800" s="98" t="s">
        <v>28599</v>
      </c>
      <c r="O800" s="101">
        <v>125</v>
      </c>
      <c r="P800" s="101">
        <v>125</v>
      </c>
      <c r="Q800" s="101">
        <v>0</v>
      </c>
      <c r="R800" s="101">
        <v>897</v>
      </c>
    </row>
    <row r="801">
      <c r="L801" s="98" t="s">
        <v>28600</v>
      </c>
      <c r="M801" s="98" t="s">
        <v>28601</v>
      </c>
      <c r="N801" s="98" t="s">
        <v>28602</v>
      </c>
      <c r="O801" s="101">
        <v>772</v>
      </c>
      <c r="P801" s="101">
        <v>772</v>
      </c>
    </row>
    <row r="802">
      <c r="K802" s="96" t="s">
        <v>28603</v>
      </c>
      <c r="O802" s="85">
        <f>SUM(O800:O801)</f>
      </c>
      <c r="P802" s="85">
        <f>SUM(P800:P801)</f>
      </c>
    </row>
    <row r="803">
      <c r="A803" s="98" t="s">
        <v>28604</v>
      </c>
      <c r="B803" s="98" t="s">
        <v>28605</v>
      </c>
      <c r="C803" s="100">
        <v>550</v>
      </c>
      <c r="D803" s="98" t="s">
        <v>28606</v>
      </c>
      <c r="E803" s="98" t="s">
        <v>28607</v>
      </c>
      <c r="F803" s="104">
        <v>45615</v>
      </c>
      <c r="G803" s="104">
        <v>45615</v>
      </c>
      <c r="H803" s="104">
        <v>46071</v>
      </c>
      <c r="J803" s="101">
        <v>885</v>
      </c>
      <c r="K803" s="98" t="s">
        <v>28608</v>
      </c>
      <c r="L803" s="98" t="s">
        <v>28609</v>
      </c>
      <c r="M803" s="98" t="s">
        <v>28610</v>
      </c>
      <c r="N803" s="98" t="s">
        <v>28611</v>
      </c>
      <c r="O803" s="101">
        <v>125</v>
      </c>
      <c r="P803" s="101">
        <v>125</v>
      </c>
      <c r="Q803" s="101">
        <v>0</v>
      </c>
      <c r="R803" s="101">
        <v>863</v>
      </c>
    </row>
    <row r="804">
      <c r="L804" s="98" t="s">
        <v>28612</v>
      </c>
      <c r="M804" s="98" t="s">
        <v>28613</v>
      </c>
      <c r="N804" s="98" t="s">
        <v>28614</v>
      </c>
      <c r="O804" s="101">
        <v>738</v>
      </c>
      <c r="P804" s="101">
        <v>738</v>
      </c>
    </row>
    <row r="805">
      <c r="K805" s="96" t="s">
        <v>28615</v>
      </c>
      <c r="O805" s="85">
        <f>SUM(O803:O804)</f>
      </c>
      <c r="P805" s="85">
        <f>SUM(P803:P804)</f>
      </c>
    </row>
    <row r="806">
      <c r="A806" s="98" t="s">
        <v>28616</v>
      </c>
      <c r="B806" s="98" t="s">
        <v>28617</v>
      </c>
      <c r="C806" s="100">
        <v>550</v>
      </c>
      <c r="D806" s="98" t="s">
        <v>28618</v>
      </c>
      <c r="E806" s="98" t="s">
        <v>28619</v>
      </c>
      <c r="J806" s="101">
        <v>949</v>
      </c>
      <c r="K806" s="98" t="s">
        <v>28620</v>
      </c>
      <c r="L806" s="98" t="s">
        <v>28620</v>
      </c>
      <c r="O806" s="101">
        <v>0</v>
      </c>
      <c r="P806" s="101">
        <v>0</v>
      </c>
      <c r="R806" s="101">
        <v>0</v>
      </c>
    </row>
    <row r="807">
      <c r="K807" s="96" t="s">
        <v>28621</v>
      </c>
      <c r="O807" s="85">
        <f>SUM(O806:O806)</f>
      </c>
      <c r="P807" s="85">
        <f>SUM(P806:P806)</f>
      </c>
    </row>
    <row r="808">
      <c r="A808" s="98" t="s">
        <v>28622</v>
      </c>
      <c r="B808" s="98" t="s">
        <v>28623</v>
      </c>
      <c r="C808" s="100">
        <v>550</v>
      </c>
      <c r="D808" s="98" t="s">
        <v>28624</v>
      </c>
      <c r="E808" s="98" t="s">
        <v>28625</v>
      </c>
      <c r="F808" s="104">
        <v>45566</v>
      </c>
      <c r="G808" s="104">
        <v>45566</v>
      </c>
      <c r="H808" s="104">
        <v>45869</v>
      </c>
      <c r="J808" s="101">
        <v>1014</v>
      </c>
      <c r="K808" s="98" t="s">
        <v>28626</v>
      </c>
      <c r="L808" s="98" t="s">
        <v>28627</v>
      </c>
      <c r="M808" s="98" t="s">
        <v>28628</v>
      </c>
      <c r="N808" s="98" t="s">
        <v>28629</v>
      </c>
      <c r="O808" s="101">
        <v>125</v>
      </c>
      <c r="P808" s="101">
        <v>125</v>
      </c>
      <c r="Q808" s="101">
        <v>0</v>
      </c>
      <c r="R808" s="101">
        <v>1021</v>
      </c>
    </row>
    <row r="809">
      <c r="L809" s="98" t="s">
        <v>28630</v>
      </c>
      <c r="M809" s="98" t="s">
        <v>28631</v>
      </c>
      <c r="N809" s="98" t="s">
        <v>28632</v>
      </c>
      <c r="O809" s="101">
        <v>896</v>
      </c>
      <c r="P809" s="101">
        <v>896</v>
      </c>
    </row>
    <row r="810">
      <c r="L810" s="98" t="s">
        <v>28633</v>
      </c>
      <c r="M810" s="98" t="s">
        <v>28634</v>
      </c>
      <c r="N810" s="98" t="s">
        <v>28635</v>
      </c>
      <c r="O810" s="101">
        <v>102.09999999999999</v>
      </c>
      <c r="P810" s="101">
        <v>0</v>
      </c>
    </row>
    <row r="811">
      <c r="K811" s="96" t="s">
        <v>28636</v>
      </c>
      <c r="O811" s="85">
        <f>SUM(O808:O810)</f>
      </c>
      <c r="P811" s="85">
        <f>SUM(P808:P810)</f>
      </c>
    </row>
    <row r="812">
      <c r="A812" s="98" t="s">
        <v>28637</v>
      </c>
      <c r="B812" s="98" t="s">
        <v>28638</v>
      </c>
      <c r="C812" s="100">
        <v>460</v>
      </c>
      <c r="D812" s="98" t="s">
        <v>28639</v>
      </c>
      <c r="E812" s="98" t="s">
        <v>28640</v>
      </c>
      <c r="F812" s="104">
        <v>45689</v>
      </c>
      <c r="G812" s="104">
        <v>45689</v>
      </c>
      <c r="H812" s="104">
        <v>46142</v>
      </c>
      <c r="J812" s="101">
        <v>890</v>
      </c>
      <c r="K812" s="98" t="s">
        <v>28641</v>
      </c>
      <c r="L812" s="98" t="s">
        <v>28642</v>
      </c>
      <c r="M812" s="98" t="s">
        <v>28643</v>
      </c>
      <c r="N812" s="98" t="s">
        <v>28644</v>
      </c>
      <c r="O812" s="101">
        <v>125</v>
      </c>
      <c r="P812" s="101">
        <v>125</v>
      </c>
      <c r="Q812" s="101">
        <v>0</v>
      </c>
      <c r="R812" s="101">
        <v>150</v>
      </c>
    </row>
    <row r="813">
      <c r="L813" s="98" t="s">
        <v>28645</v>
      </c>
      <c r="M813" s="98" t="s">
        <v>28646</v>
      </c>
      <c r="N813" s="98" t="s">
        <v>28647</v>
      </c>
      <c r="O813" s="101">
        <v>753</v>
      </c>
      <c r="P813" s="101">
        <v>753</v>
      </c>
    </row>
    <row r="814">
      <c r="K814" s="96" t="s">
        <v>28648</v>
      </c>
      <c r="O814" s="85">
        <f>SUM(O812:O813)</f>
      </c>
      <c r="P814" s="85">
        <f>SUM(P812:P813)</f>
      </c>
    </row>
    <row r="815">
      <c r="A815" s="98" t="s">
        <v>28649</v>
      </c>
      <c r="B815" s="98" t="s">
        <v>28650</v>
      </c>
      <c r="C815" s="100">
        <v>480</v>
      </c>
      <c r="D815" s="98" t="s">
        <v>28651</v>
      </c>
      <c r="E815" s="98" t="s">
        <v>28652</v>
      </c>
      <c r="F815" s="104">
        <v>45615</v>
      </c>
      <c r="G815" s="104">
        <v>45615</v>
      </c>
      <c r="H815" s="104">
        <v>46071</v>
      </c>
      <c r="J815" s="101">
        <v>896</v>
      </c>
      <c r="K815" s="98" t="s">
        <v>28653</v>
      </c>
      <c r="L815" s="98" t="s">
        <v>28654</v>
      </c>
      <c r="M815" s="98" t="s">
        <v>28655</v>
      </c>
      <c r="N815" s="98" t="s">
        <v>28656</v>
      </c>
      <c r="O815" s="101">
        <v>125</v>
      </c>
      <c r="P815" s="101">
        <v>125</v>
      </c>
      <c r="Q815" s="101">
        <v>0</v>
      </c>
      <c r="R815" s="101">
        <v>861</v>
      </c>
    </row>
    <row r="816">
      <c r="L816" s="98" t="s">
        <v>28657</v>
      </c>
      <c r="M816" s="98" t="s">
        <v>28658</v>
      </c>
      <c r="N816" s="98" t="s">
        <v>28659</v>
      </c>
      <c r="O816" s="101">
        <v>736</v>
      </c>
      <c r="P816" s="101">
        <v>736</v>
      </c>
    </row>
    <row r="817">
      <c r="K817" s="96" t="s">
        <v>28660</v>
      </c>
      <c r="O817" s="85">
        <f>SUM(O815:O816)</f>
      </c>
      <c r="P817" s="85">
        <f>SUM(P815:P816)</f>
      </c>
    </row>
    <row r="818">
      <c r="A818" s="98" t="s">
        <v>28661</v>
      </c>
      <c r="B818" s="98" t="s">
        <v>28662</v>
      </c>
      <c r="C818" s="100">
        <v>480</v>
      </c>
      <c r="D818" s="98" t="s">
        <v>28663</v>
      </c>
      <c r="E818" s="98" t="s">
        <v>28664</v>
      </c>
      <c r="F818" s="104">
        <v>45597</v>
      </c>
      <c r="G818" s="104">
        <v>45597</v>
      </c>
      <c r="H818" s="104">
        <v>46053</v>
      </c>
      <c r="J818" s="101">
        <v>908</v>
      </c>
      <c r="K818" s="98" t="s">
        <v>28665</v>
      </c>
      <c r="L818" s="98" t="s">
        <v>28666</v>
      </c>
      <c r="M818" s="98" t="s">
        <v>28667</v>
      </c>
      <c r="N818" s="98" t="s">
        <v>28668</v>
      </c>
      <c r="O818" s="101">
        <v>125</v>
      </c>
      <c r="P818" s="101">
        <v>125</v>
      </c>
      <c r="Q818" s="101">
        <v>0</v>
      </c>
      <c r="R818" s="101">
        <v>1096</v>
      </c>
    </row>
    <row r="819">
      <c r="L819" s="98" t="s">
        <v>28669</v>
      </c>
      <c r="M819" s="98" t="s">
        <v>28670</v>
      </c>
      <c r="N819" s="98" t="s">
        <v>28671</v>
      </c>
      <c r="O819" s="101">
        <v>771</v>
      </c>
      <c r="P819" s="101">
        <v>771</v>
      </c>
    </row>
    <row r="820">
      <c r="K820" s="96" t="s">
        <v>28672</v>
      </c>
      <c r="O820" s="85">
        <f>SUM(O818:O819)</f>
      </c>
      <c r="P820" s="85">
        <f>SUM(P818:P819)</f>
      </c>
    </row>
    <row r="821">
      <c r="A821" s="98" t="s">
        <v>28673</v>
      </c>
      <c r="B821" s="98" t="s">
        <v>28674</v>
      </c>
      <c r="C821" s="100">
        <v>460</v>
      </c>
      <c r="D821" s="98" t="s">
        <v>28675</v>
      </c>
      <c r="E821" s="98" t="s">
        <v>28676</v>
      </c>
      <c r="F821" s="104">
        <v>45608</v>
      </c>
      <c r="G821" s="104">
        <v>45608</v>
      </c>
      <c r="H821" s="104">
        <v>46064</v>
      </c>
      <c r="J821" s="101">
        <v>934</v>
      </c>
      <c r="K821" s="98" t="s">
        <v>28677</v>
      </c>
      <c r="L821" s="98" t="s">
        <v>28678</v>
      </c>
      <c r="M821" s="98" t="s">
        <v>28679</v>
      </c>
      <c r="N821" s="98" t="s">
        <v>28680</v>
      </c>
      <c r="O821" s="101">
        <v>125</v>
      </c>
      <c r="P821" s="101">
        <v>125</v>
      </c>
      <c r="Q821" s="101">
        <v>0</v>
      </c>
      <c r="R821" s="101">
        <v>450</v>
      </c>
    </row>
    <row r="822">
      <c r="L822" s="98" t="s">
        <v>28681</v>
      </c>
      <c r="M822" s="98" t="s">
        <v>28682</v>
      </c>
      <c r="N822" s="98" t="s">
        <v>28683</v>
      </c>
      <c r="O822" s="101">
        <v>796</v>
      </c>
      <c r="P822" s="101">
        <v>796</v>
      </c>
    </row>
    <row r="823">
      <c r="K823" s="96" t="s">
        <v>28684</v>
      </c>
      <c r="O823" s="85">
        <f>SUM(O821:O822)</f>
      </c>
      <c r="P823" s="85">
        <f>SUM(P821:P822)</f>
      </c>
    </row>
    <row r="824">
      <c r="A824" s="98" t="s">
        <v>28685</v>
      </c>
      <c r="B824" s="98" t="s">
        <v>28686</v>
      </c>
      <c r="C824" s="100">
        <v>550</v>
      </c>
      <c r="D824" s="98" t="s">
        <v>28687</v>
      </c>
      <c r="E824" s="98" t="s">
        <v>28688</v>
      </c>
      <c r="F824" s="104">
        <v>45600</v>
      </c>
      <c r="G824" s="104">
        <v>45600</v>
      </c>
      <c r="H824" s="104">
        <v>46081</v>
      </c>
      <c r="J824" s="101">
        <v>1094</v>
      </c>
      <c r="K824" s="98" t="s">
        <v>28689</v>
      </c>
      <c r="L824" s="98" t="s">
        <v>28690</v>
      </c>
      <c r="M824" s="98" t="s">
        <v>28691</v>
      </c>
      <c r="N824" s="98" t="s">
        <v>28692</v>
      </c>
      <c r="O824" s="101">
        <v>125</v>
      </c>
      <c r="P824" s="101">
        <v>125</v>
      </c>
      <c r="Q824" s="101">
        <v>0</v>
      </c>
      <c r="R824" s="101">
        <v>1179</v>
      </c>
    </row>
    <row r="825">
      <c r="L825" s="98" t="s">
        <v>28693</v>
      </c>
      <c r="M825" s="98" t="s">
        <v>28694</v>
      </c>
      <c r="N825" s="98" t="s">
        <v>28695</v>
      </c>
      <c r="O825" s="101">
        <v>954</v>
      </c>
      <c r="P825" s="101">
        <v>954</v>
      </c>
    </row>
    <row r="826">
      <c r="L826" s="98" t="s">
        <v>28696</v>
      </c>
      <c r="M826" s="98" t="s">
        <v>28697</v>
      </c>
      <c r="N826" s="98" t="s">
        <v>28698</v>
      </c>
      <c r="O826" s="101">
        <v>50</v>
      </c>
      <c r="P826" s="101">
        <v>0</v>
      </c>
    </row>
    <row r="827">
      <c r="L827" s="98" t="s">
        <v>28699</v>
      </c>
      <c r="M827" s="98" t="s">
        <v>28700</v>
      </c>
      <c r="N827" s="98" t="s">
        <v>28701</v>
      </c>
      <c r="O827" s="101">
        <v>107.90000000000001</v>
      </c>
      <c r="P827" s="101">
        <v>0</v>
      </c>
    </row>
    <row r="828">
      <c r="K828" s="96" t="s">
        <v>28702</v>
      </c>
      <c r="O828" s="85">
        <f>SUM(O824:O827)</f>
      </c>
      <c r="P828" s="85">
        <f>SUM(P824:P827)</f>
      </c>
    </row>
    <row r="829">
      <c r="A829" s="98" t="s">
        <v>28703</v>
      </c>
      <c r="B829" s="98" t="s">
        <v>28704</v>
      </c>
      <c r="C829" s="100">
        <v>550</v>
      </c>
      <c r="D829" s="98" t="s">
        <v>28705</v>
      </c>
      <c r="E829" s="98" t="s">
        <v>28706</v>
      </c>
      <c r="F829" s="104">
        <v>45636</v>
      </c>
      <c r="G829" s="104">
        <v>45689</v>
      </c>
      <c r="J829" s="101">
        <v>885</v>
      </c>
      <c r="K829" s="98" t="s">
        <v>28707</v>
      </c>
      <c r="L829" s="98" t="s">
        <v>28708</v>
      </c>
      <c r="M829" s="98" t="s">
        <v>28709</v>
      </c>
      <c r="N829" s="98" t="s">
        <v>28710</v>
      </c>
      <c r="O829" s="101">
        <v>125</v>
      </c>
      <c r="P829" s="101">
        <v>125</v>
      </c>
      <c r="Q829" s="101">
        <v>0</v>
      </c>
      <c r="R829" s="101">
        <v>0</v>
      </c>
    </row>
    <row r="830">
      <c r="L830" s="98" t="s">
        <v>28711</v>
      </c>
      <c r="M830" s="98" t="s">
        <v>28712</v>
      </c>
      <c r="N830" s="98" t="s">
        <v>28713</v>
      </c>
      <c r="O830" s="101">
        <v>726</v>
      </c>
      <c r="P830" s="101">
        <v>726</v>
      </c>
    </row>
    <row r="831">
      <c r="L831" s="98" t="s">
        <v>28714</v>
      </c>
      <c r="M831" s="98" t="s">
        <v>28715</v>
      </c>
      <c r="N831" s="98" t="s">
        <v>28716</v>
      </c>
      <c r="O831" s="101">
        <v>-171</v>
      </c>
      <c r="P831" s="101">
        <v>-171</v>
      </c>
    </row>
    <row r="832">
      <c r="K832" s="96" t="s">
        <v>28717</v>
      </c>
      <c r="O832" s="85">
        <f>SUM(O829:O831)</f>
      </c>
      <c r="P832" s="85">
        <f>SUM(P829:P831)</f>
      </c>
    </row>
    <row r="833">
      <c r="A833" s="98" t="s">
        <v>28718</v>
      </c>
      <c r="B833" s="98" t="s">
        <v>28719</v>
      </c>
      <c r="C833" s="100">
        <v>550</v>
      </c>
      <c r="D833" s="98" t="s">
        <v>28720</v>
      </c>
      <c r="E833" s="98" t="s">
        <v>28721</v>
      </c>
      <c r="F833" s="104">
        <v>45657</v>
      </c>
      <c r="G833" s="104">
        <v>45657</v>
      </c>
      <c r="H833" s="104">
        <v>46111</v>
      </c>
      <c r="J833" s="101">
        <v>944</v>
      </c>
      <c r="K833" s="98" t="s">
        <v>28722</v>
      </c>
      <c r="L833" s="98" t="s">
        <v>28723</v>
      </c>
      <c r="M833" s="98" t="s">
        <v>28724</v>
      </c>
      <c r="N833" s="98" t="s">
        <v>28725</v>
      </c>
      <c r="O833" s="101">
        <v>125</v>
      </c>
      <c r="P833" s="101">
        <v>125</v>
      </c>
      <c r="Q833" s="101">
        <v>25</v>
      </c>
      <c r="R833" s="101">
        <v>250</v>
      </c>
    </row>
    <row r="834">
      <c r="L834" s="98" t="s">
        <v>28726</v>
      </c>
      <c r="M834" s="98" t="s">
        <v>28727</v>
      </c>
      <c r="N834" s="98" t="s">
        <v>28728</v>
      </c>
      <c r="O834" s="101">
        <v>711</v>
      </c>
      <c r="P834" s="101">
        <v>711</v>
      </c>
    </row>
    <row r="835">
      <c r="L835" s="98" t="s">
        <v>28729</v>
      </c>
      <c r="M835" s="98" t="s">
        <v>28730</v>
      </c>
      <c r="N835" s="98" t="s">
        <v>28731</v>
      </c>
      <c r="O835" s="101">
        <v>25</v>
      </c>
      <c r="P835" s="101">
        <v>0</v>
      </c>
    </row>
    <row r="836">
      <c r="K836" s="96" t="s">
        <v>28732</v>
      </c>
      <c r="O836" s="85">
        <f>SUM(O833:O835)</f>
      </c>
      <c r="P836" s="85">
        <f>SUM(P833:P835)</f>
      </c>
    </row>
    <row r="837">
      <c r="A837" s="98" t="s">
        <v>28733</v>
      </c>
      <c r="B837" s="98" t="s">
        <v>28734</v>
      </c>
      <c r="C837" s="100">
        <v>550</v>
      </c>
      <c r="D837" s="98" t="s">
        <v>28735</v>
      </c>
      <c r="E837" s="98" t="s">
        <v>28736</v>
      </c>
      <c r="F837" s="104">
        <v>45647</v>
      </c>
      <c r="G837" s="104">
        <v>45647</v>
      </c>
      <c r="H837" s="104">
        <v>46101</v>
      </c>
      <c r="J837" s="101">
        <v>916</v>
      </c>
      <c r="K837" s="98" t="s">
        <v>28737</v>
      </c>
      <c r="L837" s="98" t="s">
        <v>28738</v>
      </c>
      <c r="M837" s="98" t="s">
        <v>28739</v>
      </c>
      <c r="N837" s="98" t="s">
        <v>28740</v>
      </c>
      <c r="O837" s="101">
        <v>125</v>
      </c>
      <c r="P837" s="101">
        <v>125</v>
      </c>
      <c r="Q837" s="101">
        <v>0</v>
      </c>
      <c r="R837" s="101">
        <v>882</v>
      </c>
    </row>
    <row r="838">
      <c r="L838" s="98" t="s">
        <v>28741</v>
      </c>
      <c r="M838" s="98" t="s">
        <v>28742</v>
      </c>
      <c r="N838" s="98" t="s">
        <v>28743</v>
      </c>
      <c r="O838" s="101">
        <v>757</v>
      </c>
      <c r="P838" s="101">
        <v>757</v>
      </c>
    </row>
    <row r="839">
      <c r="K839" s="96" t="s">
        <v>28744</v>
      </c>
      <c r="O839" s="85">
        <f>SUM(O837:O838)</f>
      </c>
      <c r="P839" s="85">
        <f>SUM(P837:P838)</f>
      </c>
    </row>
    <row r="840">
      <c r="A840" s="98" t="s">
        <v>28745</v>
      </c>
      <c r="B840" s="98" t="s">
        <v>28746</v>
      </c>
      <c r="C840" s="100">
        <v>460</v>
      </c>
      <c r="D840" s="98" t="s">
        <v>28747</v>
      </c>
      <c r="E840" s="98" t="s">
        <v>28748</v>
      </c>
      <c r="F840" s="104">
        <v>45624</v>
      </c>
      <c r="G840" s="104">
        <v>45624</v>
      </c>
      <c r="H840" s="104">
        <v>46080</v>
      </c>
      <c r="J840" s="101">
        <v>887</v>
      </c>
      <c r="K840" s="98" t="s">
        <v>28749</v>
      </c>
      <c r="L840" s="98" t="s">
        <v>28750</v>
      </c>
      <c r="M840" s="98" t="s">
        <v>28751</v>
      </c>
      <c r="N840" s="98" t="s">
        <v>28752</v>
      </c>
      <c r="O840" s="101">
        <v>125</v>
      </c>
      <c r="P840" s="101">
        <v>125</v>
      </c>
      <c r="Q840" s="101">
        <v>0</v>
      </c>
      <c r="R840" s="101">
        <v>875</v>
      </c>
    </row>
    <row r="841">
      <c r="L841" s="98" t="s">
        <v>28753</v>
      </c>
      <c r="M841" s="98" t="s">
        <v>28754</v>
      </c>
      <c r="N841" s="98" t="s">
        <v>28755</v>
      </c>
      <c r="O841" s="101">
        <v>750</v>
      </c>
      <c r="P841" s="101">
        <v>750</v>
      </c>
    </row>
    <row r="842">
      <c r="K842" s="96" t="s">
        <v>28756</v>
      </c>
      <c r="O842" s="85">
        <f>SUM(O840:O841)</f>
      </c>
      <c r="P842" s="85">
        <f>SUM(P840:P841)</f>
      </c>
    </row>
    <row r="843">
      <c r="A843" s="98" t="s">
        <v>28757</v>
      </c>
      <c r="B843" s="98" t="s">
        <v>28758</v>
      </c>
      <c r="C843" s="100">
        <v>480</v>
      </c>
      <c r="D843" s="98" t="s">
        <v>28759</v>
      </c>
      <c r="E843" s="98" t="s">
        <v>28760</v>
      </c>
      <c r="F843" s="104">
        <v>45597</v>
      </c>
      <c r="G843" s="104">
        <v>45597</v>
      </c>
      <c r="H843" s="104">
        <v>46053</v>
      </c>
      <c r="J843" s="101">
        <v>974</v>
      </c>
      <c r="K843" s="98" t="s">
        <v>28761</v>
      </c>
      <c r="L843" s="98" t="s">
        <v>28762</v>
      </c>
      <c r="M843" s="98" t="s">
        <v>28763</v>
      </c>
      <c r="N843" s="98" t="s">
        <v>28764</v>
      </c>
      <c r="O843" s="101">
        <v>5</v>
      </c>
      <c r="P843" s="101">
        <v>125</v>
      </c>
      <c r="Q843" s="101">
        <v>0</v>
      </c>
      <c r="R843" s="101">
        <v>150</v>
      </c>
    </row>
    <row r="844">
      <c r="L844" s="98" t="s">
        <v>28765</v>
      </c>
      <c r="M844" s="98" t="s">
        <v>28766</v>
      </c>
      <c r="N844" s="98" t="s">
        <v>28767</v>
      </c>
      <c r="O844" s="101">
        <v>125</v>
      </c>
      <c r="P844" s="101">
        <v>5</v>
      </c>
    </row>
    <row r="845">
      <c r="L845" s="98" t="s">
        <v>28768</v>
      </c>
      <c r="M845" s="98" t="s">
        <v>28769</v>
      </c>
      <c r="N845" s="98" t="s">
        <v>28770</v>
      </c>
      <c r="O845" s="101">
        <v>831</v>
      </c>
      <c r="P845" s="101">
        <v>831</v>
      </c>
    </row>
    <row r="846">
      <c r="K846" s="96" t="s">
        <v>28771</v>
      </c>
      <c r="O846" s="85">
        <f>SUM(O843:O845)</f>
      </c>
      <c r="P846" s="85">
        <f>SUM(P843:P845)</f>
      </c>
    </row>
    <row r="847">
      <c r="A847" s="98" t="s">
        <v>28772</v>
      </c>
      <c r="B847" s="98" t="s">
        <v>28773</v>
      </c>
      <c r="C847" s="100">
        <v>480</v>
      </c>
      <c r="D847" s="98" t="s">
        <v>28774</v>
      </c>
      <c r="E847" s="98" t="s">
        <v>28775</v>
      </c>
      <c r="F847" s="104">
        <v>45660</v>
      </c>
      <c r="G847" s="104">
        <v>45660</v>
      </c>
      <c r="H847" s="104">
        <v>46055</v>
      </c>
      <c r="J847" s="101">
        <v>898</v>
      </c>
      <c r="K847" s="98" t="s">
        <v>28776</v>
      </c>
      <c r="L847" s="98" t="s">
        <v>28777</v>
      </c>
      <c r="M847" s="98" t="s">
        <v>28778</v>
      </c>
      <c r="N847" s="98" t="s">
        <v>28779</v>
      </c>
      <c r="O847" s="101">
        <v>125</v>
      </c>
      <c r="P847" s="101">
        <v>125</v>
      </c>
      <c r="Q847" s="101">
        <v>0</v>
      </c>
      <c r="R847" s="101">
        <v>150</v>
      </c>
    </row>
    <row r="848">
      <c r="L848" s="98" t="s">
        <v>28780</v>
      </c>
      <c r="M848" s="98" t="s">
        <v>28781</v>
      </c>
      <c r="N848" s="98" t="s">
        <v>28782</v>
      </c>
      <c r="O848" s="101">
        <v>5</v>
      </c>
      <c r="P848" s="101">
        <v>5</v>
      </c>
    </row>
    <row r="849">
      <c r="L849" s="98" t="s">
        <v>28783</v>
      </c>
      <c r="M849" s="98" t="s">
        <v>28784</v>
      </c>
      <c r="N849" s="98" t="s">
        <v>28785</v>
      </c>
      <c r="O849" s="101">
        <v>701</v>
      </c>
      <c r="P849" s="101">
        <v>701</v>
      </c>
    </row>
    <row r="850">
      <c r="K850" s="96" t="s">
        <v>28786</v>
      </c>
      <c r="O850" s="85">
        <f>SUM(O847:O849)</f>
      </c>
      <c r="P850" s="85">
        <f>SUM(P847:P849)</f>
      </c>
    </row>
    <row r="851">
      <c r="A851" s="98" t="s">
        <v>28787</v>
      </c>
      <c r="B851" s="98" t="s">
        <v>28788</v>
      </c>
      <c r="C851" s="100">
        <v>460</v>
      </c>
      <c r="D851" s="98" t="s">
        <v>28789</v>
      </c>
      <c r="E851" s="98" t="s">
        <v>28790</v>
      </c>
      <c r="F851" s="104">
        <v>45597</v>
      </c>
      <c r="G851" s="104">
        <v>45597</v>
      </c>
      <c r="H851" s="104">
        <v>46053</v>
      </c>
      <c r="J851" s="101">
        <v>888</v>
      </c>
      <c r="K851" s="98" t="s">
        <v>28791</v>
      </c>
      <c r="L851" s="98" t="s">
        <v>28792</v>
      </c>
      <c r="M851" s="98" t="s">
        <v>28793</v>
      </c>
      <c r="N851" s="98" t="s">
        <v>28794</v>
      </c>
      <c r="O851" s="101">
        <v>125</v>
      </c>
      <c r="P851" s="101">
        <v>125</v>
      </c>
      <c r="Q851" s="101">
        <v>993.88</v>
      </c>
      <c r="R851" s="101">
        <v>975</v>
      </c>
    </row>
    <row r="852">
      <c r="L852" s="98" t="s">
        <v>28795</v>
      </c>
      <c r="M852" s="98" t="s">
        <v>28796</v>
      </c>
      <c r="N852" s="98" t="s">
        <v>28797</v>
      </c>
      <c r="O852" s="101">
        <v>750</v>
      </c>
      <c r="P852" s="101">
        <v>750</v>
      </c>
    </row>
    <row r="853">
      <c r="L853" s="98" t="s">
        <v>28798</v>
      </c>
      <c r="M853" s="98" t="s">
        <v>28799</v>
      </c>
      <c r="N853" s="98" t="s">
        <v>28800</v>
      </c>
      <c r="O853" s="101">
        <v>87.5</v>
      </c>
      <c r="P853" s="101">
        <v>0</v>
      </c>
    </row>
    <row r="854">
      <c r="K854" s="96" t="s">
        <v>28801</v>
      </c>
      <c r="O854" s="85">
        <f>SUM(O851:O853)</f>
      </c>
      <c r="P854" s="85">
        <f>SUM(P851:P853)</f>
      </c>
    </row>
    <row r="855">
      <c r="A855" s="98" t="s">
        <v>28802</v>
      </c>
      <c r="B855" s="98" t="s">
        <v>28803</v>
      </c>
      <c r="C855" s="100">
        <v>550</v>
      </c>
      <c r="D855" s="98" t="s">
        <v>28804</v>
      </c>
      <c r="E855" s="98" t="s">
        <v>28805</v>
      </c>
      <c r="F855" s="104">
        <v>45673</v>
      </c>
      <c r="G855" s="104">
        <v>45673</v>
      </c>
      <c r="H855" s="104">
        <v>46068</v>
      </c>
      <c r="J855" s="101">
        <v>915</v>
      </c>
      <c r="K855" s="98" t="s">
        <v>28806</v>
      </c>
      <c r="L855" s="98" t="s">
        <v>28807</v>
      </c>
      <c r="M855" s="98" t="s">
        <v>28808</v>
      </c>
      <c r="N855" s="98" t="s">
        <v>28809</v>
      </c>
      <c r="O855" s="101">
        <v>125</v>
      </c>
      <c r="P855" s="101">
        <v>125</v>
      </c>
      <c r="Q855" s="101">
        <v>989.71000000000004</v>
      </c>
      <c r="R855" s="101">
        <v>150</v>
      </c>
    </row>
    <row r="856">
      <c r="L856" s="98" t="s">
        <v>28810</v>
      </c>
      <c r="M856" s="98" t="s">
        <v>28811</v>
      </c>
      <c r="N856" s="98" t="s">
        <v>28812</v>
      </c>
      <c r="O856" s="101">
        <v>756</v>
      </c>
      <c r="P856" s="101">
        <v>756</v>
      </c>
    </row>
    <row r="857">
      <c r="L857" s="98" t="s">
        <v>28813</v>
      </c>
      <c r="M857" s="98" t="s">
        <v>28814</v>
      </c>
      <c r="N857" s="98" t="s">
        <v>28815</v>
      </c>
      <c r="O857" s="101">
        <v>88.099999999999994</v>
      </c>
      <c r="P857" s="101">
        <v>0</v>
      </c>
    </row>
    <row r="858">
      <c r="L858" s="98" t="s">
        <v>28816</v>
      </c>
      <c r="M858" s="98" t="s">
        <v>28817</v>
      </c>
      <c r="N858" s="98" t="s">
        <v>28818</v>
      </c>
      <c r="O858" s="101">
        <v>21.629999999999999</v>
      </c>
      <c r="P858" s="101">
        <v>0</v>
      </c>
    </row>
    <row r="859">
      <c r="K859" s="96" t="s">
        <v>28819</v>
      </c>
      <c r="O859" s="85">
        <f>SUM(O855:O858)</f>
      </c>
      <c r="P859" s="85">
        <f>SUM(P855:P858)</f>
      </c>
    </row>
    <row r="860">
      <c r="A860" s="98" t="s">
        <v>28820</v>
      </c>
      <c r="B860" s="98" t="s">
        <v>28821</v>
      </c>
      <c r="C860" s="100">
        <v>550</v>
      </c>
      <c r="D860" s="98" t="s">
        <v>28822</v>
      </c>
      <c r="E860" s="98" t="s">
        <v>28823</v>
      </c>
      <c r="J860" s="101">
        <v>942</v>
      </c>
      <c r="K860" s="98" t="s">
        <v>28824</v>
      </c>
      <c r="L860" s="98" t="s">
        <v>28824</v>
      </c>
      <c r="O860" s="101">
        <v>0</v>
      </c>
      <c r="P860" s="101">
        <v>0</v>
      </c>
      <c r="R860" s="101">
        <v>0</v>
      </c>
    </row>
    <row r="861">
      <c r="K861" s="96" t="s">
        <v>28825</v>
      </c>
      <c r="O861" s="85">
        <f>SUM(O860:O860)</f>
      </c>
      <c r="P861" s="85">
        <f>SUM(P860:P860)</f>
      </c>
    </row>
    <row r="862">
      <c r="A862" s="98" t="s">
        <v>28826</v>
      </c>
      <c r="B862" s="98" t="s">
        <v>28827</v>
      </c>
      <c r="C862" s="100">
        <v>550</v>
      </c>
      <c r="D862" s="98" t="s">
        <v>28828</v>
      </c>
      <c r="E862" s="98" t="s">
        <v>28829</v>
      </c>
      <c r="J862" s="101">
        <v>950</v>
      </c>
      <c r="K862" s="98" t="s">
        <v>28830</v>
      </c>
      <c r="L862" s="98" t="s">
        <v>28830</v>
      </c>
      <c r="O862" s="101">
        <v>0</v>
      </c>
      <c r="P862" s="101">
        <v>0</v>
      </c>
      <c r="R862" s="101">
        <v>0</v>
      </c>
    </row>
    <row r="863">
      <c r="K863" s="96" t="s">
        <v>28831</v>
      </c>
      <c r="O863" s="85">
        <f>SUM(O862:O862)</f>
      </c>
      <c r="P863" s="85">
        <f>SUM(P862:P862)</f>
      </c>
    </row>
    <row r="864">
      <c r="A864" s="98" t="s">
        <v>28832</v>
      </c>
      <c r="B864" s="98" t="s">
        <v>28833</v>
      </c>
      <c r="C864" s="100">
        <v>550</v>
      </c>
      <c r="D864" s="98" t="s">
        <v>28834</v>
      </c>
      <c r="E864" s="98" t="s">
        <v>28835</v>
      </c>
      <c r="F864" s="104">
        <v>45611</v>
      </c>
      <c r="G864" s="104">
        <v>45611</v>
      </c>
      <c r="H864" s="104">
        <v>46067</v>
      </c>
      <c r="J864" s="101">
        <v>1094</v>
      </c>
      <c r="K864" s="98" t="s">
        <v>28836</v>
      </c>
      <c r="L864" s="98" t="s">
        <v>28837</v>
      </c>
      <c r="M864" s="98" t="s">
        <v>28838</v>
      </c>
      <c r="N864" s="98" t="s">
        <v>28839</v>
      </c>
      <c r="O864" s="101">
        <v>125</v>
      </c>
      <c r="P864" s="101">
        <v>125</v>
      </c>
      <c r="Q864" s="101">
        <v>0</v>
      </c>
      <c r="R864" s="101">
        <v>250</v>
      </c>
    </row>
    <row r="865">
      <c r="L865" s="98" t="s">
        <v>28840</v>
      </c>
      <c r="M865" s="98" t="s">
        <v>28841</v>
      </c>
      <c r="N865" s="98" t="s">
        <v>28842</v>
      </c>
      <c r="O865" s="101">
        <v>954</v>
      </c>
      <c r="P865" s="101">
        <v>954</v>
      </c>
    </row>
    <row r="866">
      <c r="K866" s="96" t="s">
        <v>28843</v>
      </c>
      <c r="O866" s="85">
        <f>SUM(O864:O865)</f>
      </c>
      <c r="P866" s="85">
        <f>SUM(P864:P865)</f>
      </c>
    </row>
    <row r="867">
      <c r="A867" s="98" t="s">
        <v>28844</v>
      </c>
      <c r="B867" s="98" t="s">
        <v>28845</v>
      </c>
      <c r="C867" s="100">
        <v>460</v>
      </c>
      <c r="D867" s="98" t="s">
        <v>28846</v>
      </c>
      <c r="E867" s="98" t="s">
        <v>28847</v>
      </c>
      <c r="F867" s="104">
        <v>45566</v>
      </c>
      <c r="G867" s="104">
        <v>45566</v>
      </c>
      <c r="H867" s="104">
        <v>46022</v>
      </c>
      <c r="J867" s="101">
        <v>975</v>
      </c>
      <c r="K867" s="98" t="s">
        <v>28848</v>
      </c>
      <c r="L867" s="98" t="s">
        <v>28849</v>
      </c>
      <c r="M867" s="98" t="s">
        <v>28850</v>
      </c>
      <c r="N867" s="98" t="s">
        <v>28851</v>
      </c>
      <c r="O867" s="101">
        <v>125</v>
      </c>
      <c r="P867" s="101">
        <v>125</v>
      </c>
      <c r="Q867" s="101">
        <v>0</v>
      </c>
      <c r="R867" s="101">
        <v>971</v>
      </c>
    </row>
    <row r="868">
      <c r="L868" s="98" t="s">
        <v>28852</v>
      </c>
      <c r="M868" s="98" t="s">
        <v>28853</v>
      </c>
      <c r="N868" s="98" t="s">
        <v>28854</v>
      </c>
      <c r="O868" s="101">
        <v>846</v>
      </c>
      <c r="P868" s="101">
        <v>846</v>
      </c>
    </row>
    <row r="869">
      <c r="K869" s="96" t="s">
        <v>28855</v>
      </c>
      <c r="O869" s="85">
        <f>SUM(O867:O868)</f>
      </c>
      <c r="P869" s="85">
        <f>SUM(P867:P868)</f>
      </c>
    </row>
    <row r="870">
      <c r="A870" s="98" t="s">
        <v>28856</v>
      </c>
      <c r="B870" s="98" t="s">
        <v>28857</v>
      </c>
      <c r="C870" s="100">
        <v>480</v>
      </c>
      <c r="D870" s="98" t="s">
        <v>28858</v>
      </c>
      <c r="E870" s="98" t="s">
        <v>28859</v>
      </c>
      <c r="F870" s="104">
        <v>45626</v>
      </c>
      <c r="G870" s="104">
        <v>45626</v>
      </c>
      <c r="H870" s="104">
        <v>45991</v>
      </c>
      <c r="J870" s="101">
        <v>909</v>
      </c>
      <c r="K870" s="98" t="s">
        <v>28860</v>
      </c>
      <c r="L870" s="98" t="s">
        <v>28861</v>
      </c>
      <c r="M870" s="98" t="s">
        <v>28862</v>
      </c>
      <c r="N870" s="98" t="s">
        <v>28863</v>
      </c>
      <c r="O870" s="101">
        <v>125</v>
      </c>
      <c r="P870" s="101">
        <v>125</v>
      </c>
      <c r="Q870" s="101">
        <v>0</v>
      </c>
      <c r="R870" s="101">
        <v>150</v>
      </c>
    </row>
    <row r="871">
      <c r="L871" s="98" t="s">
        <v>28864</v>
      </c>
      <c r="M871" s="98" t="s">
        <v>28865</v>
      </c>
      <c r="N871" s="98" t="s">
        <v>28866</v>
      </c>
      <c r="O871" s="101">
        <v>784</v>
      </c>
      <c r="P871" s="101">
        <v>784</v>
      </c>
    </row>
    <row r="872">
      <c r="K872" s="96" t="s">
        <v>28867</v>
      </c>
      <c r="O872" s="85">
        <f>SUM(O870:O871)</f>
      </c>
      <c r="P872" s="85">
        <f>SUM(P870:P871)</f>
      </c>
    </row>
    <row r="873">
      <c r="A873" s="98" t="s">
        <v>28868</v>
      </c>
      <c r="B873" s="98" t="s">
        <v>28869</v>
      </c>
      <c r="C873" s="100">
        <v>480</v>
      </c>
      <c r="D873" s="98" t="s">
        <v>28870</v>
      </c>
      <c r="E873" s="98" t="s">
        <v>28871</v>
      </c>
      <c r="F873" s="104">
        <v>45659</v>
      </c>
      <c r="G873" s="104">
        <v>45659</v>
      </c>
      <c r="H873" s="104">
        <v>46113</v>
      </c>
      <c r="J873" s="101">
        <v>965</v>
      </c>
      <c r="K873" s="98" t="s">
        <v>28872</v>
      </c>
      <c r="L873" s="98" t="s">
        <v>28873</v>
      </c>
      <c r="M873" s="98" t="s">
        <v>28874</v>
      </c>
      <c r="N873" s="98" t="s">
        <v>28875</v>
      </c>
      <c r="O873" s="101">
        <v>125</v>
      </c>
      <c r="P873" s="101">
        <v>125</v>
      </c>
      <c r="Q873" s="101">
        <v>0</v>
      </c>
      <c r="R873" s="101">
        <v>150</v>
      </c>
    </row>
    <row r="874">
      <c r="L874" s="98" t="s">
        <v>28876</v>
      </c>
      <c r="M874" s="98" t="s">
        <v>28877</v>
      </c>
      <c r="N874" s="98" t="s">
        <v>28878</v>
      </c>
      <c r="O874" s="101">
        <v>672</v>
      </c>
      <c r="P874" s="101">
        <v>672</v>
      </c>
    </row>
    <row r="875">
      <c r="L875" s="98" t="s">
        <v>28879</v>
      </c>
      <c r="M875" s="98" t="s">
        <v>28880</v>
      </c>
      <c r="N875" s="98" t="s">
        <v>28881</v>
      </c>
      <c r="O875" s="101">
        <v>25</v>
      </c>
      <c r="P875" s="101">
        <v>0</v>
      </c>
    </row>
    <row r="876">
      <c r="K876" s="96" t="s">
        <v>28882</v>
      </c>
      <c r="O876" s="85">
        <f>SUM(O873:O875)</f>
      </c>
      <c r="P876" s="85">
        <f>SUM(P873:P875)</f>
      </c>
    </row>
    <row r="877">
      <c r="A877" s="98" t="s">
        <v>28883</v>
      </c>
      <c r="B877" s="98" t="s">
        <v>28884</v>
      </c>
      <c r="C877" s="100">
        <v>460</v>
      </c>
      <c r="D877" s="98" t="s">
        <v>28885</v>
      </c>
      <c r="E877" s="98" t="s">
        <v>28886</v>
      </c>
      <c r="F877" s="104">
        <v>45604</v>
      </c>
      <c r="G877" s="104">
        <v>45604</v>
      </c>
      <c r="H877" s="104">
        <v>45991</v>
      </c>
      <c r="J877" s="101">
        <v>887</v>
      </c>
      <c r="K877" s="98" t="s">
        <v>28887</v>
      </c>
      <c r="L877" s="98" t="s">
        <v>28888</v>
      </c>
      <c r="M877" s="98" t="s">
        <v>28889</v>
      </c>
      <c r="N877" s="98" t="s">
        <v>28890</v>
      </c>
      <c r="O877" s="101">
        <v>125</v>
      </c>
      <c r="P877" s="101">
        <v>125</v>
      </c>
      <c r="Q877" s="101">
        <v>0</v>
      </c>
      <c r="R877" s="101">
        <v>350</v>
      </c>
    </row>
    <row r="878">
      <c r="L878" s="98" t="s">
        <v>28891</v>
      </c>
      <c r="M878" s="98" t="s">
        <v>28892</v>
      </c>
      <c r="N878" s="98" t="s">
        <v>28893</v>
      </c>
      <c r="O878" s="101">
        <v>763</v>
      </c>
      <c r="P878" s="101">
        <v>763</v>
      </c>
    </row>
    <row r="879">
      <c r="K879" s="96" t="s">
        <v>28894</v>
      </c>
      <c r="O879" s="85">
        <f>SUM(O877:O878)</f>
      </c>
      <c r="P879" s="85">
        <f>SUM(P877:P878)</f>
      </c>
    </row>
    <row r="880">
      <c r="A880" s="98" t="s">
        <v>28895</v>
      </c>
      <c r="B880" s="98" t="s">
        <v>28896</v>
      </c>
      <c r="C880" s="100">
        <v>550</v>
      </c>
      <c r="D880" s="98" t="s">
        <v>28897</v>
      </c>
      <c r="E880" s="98" t="s">
        <v>28898</v>
      </c>
      <c r="F880" s="104">
        <v>45579</v>
      </c>
      <c r="G880" s="104">
        <v>45579</v>
      </c>
      <c r="H880" s="104">
        <v>46053</v>
      </c>
      <c r="J880" s="101">
        <v>998</v>
      </c>
      <c r="K880" s="98" t="s">
        <v>28899</v>
      </c>
      <c r="L880" s="98" t="s">
        <v>28900</v>
      </c>
      <c r="M880" s="98" t="s">
        <v>28901</v>
      </c>
      <c r="N880" s="98" t="s">
        <v>28902</v>
      </c>
      <c r="O880" s="101">
        <v>125</v>
      </c>
      <c r="P880" s="101">
        <v>125</v>
      </c>
      <c r="Q880" s="101">
        <v>0</v>
      </c>
      <c r="R880" s="101">
        <v>600</v>
      </c>
    </row>
    <row r="881">
      <c r="L881" s="98" t="s">
        <v>28903</v>
      </c>
      <c r="M881" s="98" t="s">
        <v>28904</v>
      </c>
      <c r="N881" s="98" t="s">
        <v>28905</v>
      </c>
      <c r="O881" s="101">
        <v>860</v>
      </c>
      <c r="P881" s="101">
        <v>860</v>
      </c>
    </row>
    <row r="882">
      <c r="K882" s="96" t="s">
        <v>28906</v>
      </c>
      <c r="O882" s="85">
        <f>SUM(O880:O881)</f>
      </c>
      <c r="P882" s="85">
        <f>SUM(P880:P881)</f>
      </c>
    </row>
    <row r="883">
      <c r="A883" s="98" t="s">
        <v>28907</v>
      </c>
      <c r="B883" s="98" t="s">
        <v>28908</v>
      </c>
      <c r="C883" s="100">
        <v>550</v>
      </c>
      <c r="D883" s="98" t="s">
        <v>28909</v>
      </c>
      <c r="E883" s="98" t="s">
        <v>28910</v>
      </c>
      <c r="F883" s="104">
        <v>45644</v>
      </c>
      <c r="G883" s="104">
        <v>45644</v>
      </c>
      <c r="H883" s="104">
        <v>46008</v>
      </c>
      <c r="J883" s="101">
        <v>897</v>
      </c>
      <c r="K883" s="98" t="s">
        <v>28911</v>
      </c>
      <c r="L883" s="98" t="s">
        <v>28912</v>
      </c>
      <c r="M883" s="98" t="s">
        <v>28913</v>
      </c>
      <c r="N883" s="98" t="s">
        <v>28914</v>
      </c>
      <c r="O883" s="101">
        <v>125</v>
      </c>
      <c r="P883" s="101">
        <v>125</v>
      </c>
      <c r="Q883" s="101">
        <v>0</v>
      </c>
      <c r="R883" s="101">
        <v>150</v>
      </c>
    </row>
    <row r="884">
      <c r="L884" s="98" t="s">
        <v>28915</v>
      </c>
      <c r="M884" s="98" t="s">
        <v>28916</v>
      </c>
      <c r="N884" s="98" t="s">
        <v>28917</v>
      </c>
      <c r="O884" s="101">
        <v>772</v>
      </c>
      <c r="P884" s="101">
        <v>772</v>
      </c>
    </row>
    <row r="885">
      <c r="K885" s="96" t="s">
        <v>28918</v>
      </c>
      <c r="O885" s="85">
        <f>SUM(O883:O884)</f>
      </c>
      <c r="P885" s="85">
        <f>SUM(P883:P884)</f>
      </c>
    </row>
    <row r="886">
      <c r="A886" s="98" t="s">
        <v>28919</v>
      </c>
      <c r="B886" s="98" t="s">
        <v>28920</v>
      </c>
      <c r="C886" s="100">
        <v>550</v>
      </c>
      <c r="D886" s="98" t="s">
        <v>28921</v>
      </c>
      <c r="E886" s="98" t="s">
        <v>28922</v>
      </c>
      <c r="F886" s="104">
        <v>45633</v>
      </c>
      <c r="G886" s="104">
        <v>45633</v>
      </c>
      <c r="H886" s="104">
        <v>46087</v>
      </c>
      <c r="J886" s="101">
        <v>842</v>
      </c>
      <c r="K886" s="98" t="s">
        <v>28923</v>
      </c>
      <c r="L886" s="98" t="s">
        <v>28924</v>
      </c>
      <c r="M886" s="98" t="s">
        <v>28925</v>
      </c>
      <c r="N886" s="98" t="s">
        <v>28926</v>
      </c>
      <c r="O886" s="101">
        <v>125</v>
      </c>
      <c r="P886" s="101">
        <v>125</v>
      </c>
      <c r="Q886" s="101">
        <v>0.5</v>
      </c>
      <c r="R886" s="101">
        <v>816</v>
      </c>
    </row>
    <row r="887">
      <c r="L887" s="98" t="s">
        <v>28927</v>
      </c>
      <c r="M887" s="98" t="s">
        <v>28928</v>
      </c>
      <c r="N887" s="98" t="s">
        <v>28929</v>
      </c>
      <c r="O887" s="101">
        <v>691</v>
      </c>
      <c r="P887" s="101">
        <v>691</v>
      </c>
    </row>
    <row r="888">
      <c r="K888" s="96" t="s">
        <v>28930</v>
      </c>
      <c r="O888" s="85">
        <f>SUM(O886:O887)</f>
      </c>
      <c r="P888" s="85">
        <f>SUM(P886:P887)</f>
      </c>
    </row>
    <row r="889">
      <c r="A889" s="98" t="s">
        <v>28931</v>
      </c>
      <c r="B889" s="98" t="s">
        <v>28932</v>
      </c>
      <c r="C889" s="100">
        <v>550</v>
      </c>
      <c r="D889" s="98" t="s">
        <v>28933</v>
      </c>
      <c r="E889" s="98" t="s">
        <v>28934</v>
      </c>
      <c r="F889" s="104">
        <v>45626</v>
      </c>
      <c r="G889" s="104">
        <v>45626</v>
      </c>
      <c r="H889" s="104">
        <v>46081</v>
      </c>
      <c r="J889" s="101">
        <v>944</v>
      </c>
      <c r="K889" s="98" t="s">
        <v>28935</v>
      </c>
      <c r="L889" s="98" t="s">
        <v>28936</v>
      </c>
      <c r="M889" s="98" t="s">
        <v>28937</v>
      </c>
      <c r="N889" s="98" t="s">
        <v>28938</v>
      </c>
      <c r="O889" s="101">
        <v>125</v>
      </c>
      <c r="P889" s="101">
        <v>125</v>
      </c>
      <c r="Q889" s="101">
        <v>0</v>
      </c>
      <c r="R889" s="101">
        <v>892</v>
      </c>
    </row>
    <row r="890">
      <c r="L890" s="98" t="s">
        <v>28939</v>
      </c>
      <c r="M890" s="98" t="s">
        <v>28940</v>
      </c>
      <c r="N890" s="98" t="s">
        <v>28941</v>
      </c>
      <c r="O890" s="101">
        <v>767</v>
      </c>
      <c r="P890" s="101">
        <v>767</v>
      </c>
    </row>
    <row r="891">
      <c r="K891" s="96" t="s">
        <v>28942</v>
      </c>
      <c r="O891" s="85">
        <f>SUM(O889:O890)</f>
      </c>
      <c r="P891" s="85">
        <f>SUM(P889:P890)</f>
      </c>
    </row>
    <row r="892">
      <c r="A892" s="98" t="s">
        <v>28943</v>
      </c>
      <c r="B892" s="98" t="s">
        <v>28944</v>
      </c>
      <c r="C892" s="100">
        <v>460</v>
      </c>
      <c r="D892" s="98" t="s">
        <v>28945</v>
      </c>
      <c r="E892" s="98" t="s">
        <v>28946</v>
      </c>
      <c r="F892" s="104">
        <v>45622</v>
      </c>
      <c r="G892" s="104">
        <v>45622</v>
      </c>
      <c r="H892" s="104">
        <v>45930</v>
      </c>
      <c r="J892" s="101">
        <v>887</v>
      </c>
      <c r="K892" s="98" t="s">
        <v>28947</v>
      </c>
      <c r="L892" s="98" t="s">
        <v>28948</v>
      </c>
      <c r="M892" s="98" t="s">
        <v>28949</v>
      </c>
      <c r="N892" s="98" t="s">
        <v>28950</v>
      </c>
      <c r="O892" s="101">
        <v>125</v>
      </c>
      <c r="P892" s="101">
        <v>125</v>
      </c>
      <c r="Q892" s="101">
        <v>0</v>
      </c>
      <c r="R892" s="101">
        <v>899</v>
      </c>
    </row>
    <row r="893">
      <c r="L893" s="98" t="s">
        <v>28951</v>
      </c>
      <c r="M893" s="98" t="s">
        <v>28952</v>
      </c>
      <c r="N893" s="98" t="s">
        <v>28953</v>
      </c>
      <c r="O893" s="101">
        <v>774</v>
      </c>
      <c r="P893" s="101">
        <v>774</v>
      </c>
    </row>
    <row r="894">
      <c r="K894" s="96" t="s">
        <v>28954</v>
      </c>
      <c r="O894" s="85">
        <f>SUM(O892:O893)</f>
      </c>
      <c r="P894" s="85">
        <f>SUM(P892:P893)</f>
      </c>
    </row>
    <row r="895">
      <c r="A895" s="98" t="s">
        <v>28955</v>
      </c>
      <c r="B895" s="98" t="s">
        <v>28956</v>
      </c>
      <c r="C895" s="100">
        <v>480</v>
      </c>
      <c r="D895" s="98" t="s">
        <v>28957</v>
      </c>
      <c r="E895" s="98" t="s">
        <v>28958</v>
      </c>
      <c r="F895" s="104">
        <v>45689</v>
      </c>
      <c r="G895" s="104">
        <v>45689</v>
      </c>
      <c r="H895" s="104">
        <v>46142</v>
      </c>
      <c r="J895" s="101">
        <v>906</v>
      </c>
      <c r="K895" s="98" t="s">
        <v>28959</v>
      </c>
      <c r="L895" s="98" t="s">
        <v>28960</v>
      </c>
      <c r="M895" s="98" t="s">
        <v>28961</v>
      </c>
      <c r="N895" s="98" t="s">
        <v>28962</v>
      </c>
      <c r="O895" s="101">
        <v>125</v>
      </c>
      <c r="P895" s="101">
        <v>125</v>
      </c>
      <c r="Q895" s="101">
        <v>0</v>
      </c>
      <c r="R895" s="101">
        <v>1041</v>
      </c>
    </row>
    <row r="896">
      <c r="L896" s="98" t="s">
        <v>28963</v>
      </c>
      <c r="M896" s="98" t="s">
        <v>28964</v>
      </c>
      <c r="N896" s="98" t="s">
        <v>28965</v>
      </c>
      <c r="O896" s="101">
        <v>766</v>
      </c>
      <c r="P896" s="101">
        <v>766</v>
      </c>
    </row>
    <row r="897">
      <c r="K897" s="96" t="s">
        <v>28966</v>
      </c>
      <c r="O897" s="85">
        <f>SUM(O895:O896)</f>
      </c>
      <c r="P897" s="85">
        <f>SUM(P895:P896)</f>
      </c>
    </row>
    <row r="898">
      <c r="A898" s="98" t="s">
        <v>28967</v>
      </c>
      <c r="B898" s="98" t="s">
        <v>28968</v>
      </c>
      <c r="C898" s="100">
        <v>480</v>
      </c>
      <c r="D898" s="98" t="s">
        <v>28969</v>
      </c>
      <c r="E898" s="98" t="s">
        <v>28970</v>
      </c>
      <c r="F898" s="104">
        <v>45638</v>
      </c>
      <c r="G898" s="104">
        <v>45638</v>
      </c>
      <c r="H898" s="104">
        <v>46092</v>
      </c>
      <c r="J898" s="101">
        <v>883</v>
      </c>
      <c r="K898" s="98" t="s">
        <v>28971</v>
      </c>
      <c r="L898" s="98" t="s">
        <v>28972</v>
      </c>
      <c r="M898" s="98" t="s">
        <v>28973</v>
      </c>
      <c r="N898" s="98" t="s">
        <v>28974</v>
      </c>
      <c r="O898" s="101">
        <v>125</v>
      </c>
      <c r="P898" s="101">
        <v>125</v>
      </c>
      <c r="Q898" s="101">
        <v>0</v>
      </c>
      <c r="R898" s="101">
        <v>250</v>
      </c>
    </row>
    <row r="899">
      <c r="L899" s="98" t="s">
        <v>28975</v>
      </c>
      <c r="M899" s="98" t="s">
        <v>28976</v>
      </c>
      <c r="N899" s="98" t="s">
        <v>28977</v>
      </c>
      <c r="O899" s="101">
        <v>694</v>
      </c>
      <c r="P899" s="101">
        <v>694</v>
      </c>
    </row>
    <row r="900">
      <c r="K900" s="96" t="s">
        <v>28978</v>
      </c>
      <c r="O900" s="85">
        <f>SUM(O898:O899)</f>
      </c>
      <c r="P900" s="85">
        <f>SUM(P898:P899)</f>
      </c>
    </row>
    <row r="901">
      <c r="A901" s="98" t="s">
        <v>28979</v>
      </c>
      <c r="B901" s="98" t="s">
        <v>28980</v>
      </c>
      <c r="C901" s="100">
        <v>460</v>
      </c>
      <c r="D901" s="98" t="s">
        <v>28981</v>
      </c>
      <c r="E901" s="98" t="s">
        <v>28982</v>
      </c>
      <c r="F901" s="104">
        <v>45597</v>
      </c>
      <c r="G901" s="104">
        <v>45597</v>
      </c>
      <c r="H901" s="104">
        <v>46053</v>
      </c>
      <c r="J901" s="101">
        <v>990</v>
      </c>
      <c r="K901" s="98" t="s">
        <v>28983</v>
      </c>
      <c r="L901" s="98" t="s">
        <v>28984</v>
      </c>
      <c r="M901" s="98" t="s">
        <v>28985</v>
      </c>
      <c r="N901" s="98" t="s">
        <v>28986</v>
      </c>
      <c r="O901" s="101">
        <v>125</v>
      </c>
      <c r="P901" s="101">
        <v>125</v>
      </c>
      <c r="Q901" s="101">
        <v>0</v>
      </c>
      <c r="R901" s="101">
        <v>974</v>
      </c>
    </row>
    <row r="902">
      <c r="L902" s="98" t="s">
        <v>28987</v>
      </c>
      <c r="M902" s="98" t="s">
        <v>28988</v>
      </c>
      <c r="N902" s="98" t="s">
        <v>28989</v>
      </c>
      <c r="O902" s="101">
        <v>849</v>
      </c>
      <c r="P902" s="101">
        <v>849</v>
      </c>
    </row>
    <row r="903">
      <c r="K903" s="96" t="s">
        <v>28990</v>
      </c>
      <c r="O903" s="85">
        <f>SUM(O901:O902)</f>
      </c>
      <c r="P903" s="85">
        <f>SUM(P901:P902)</f>
      </c>
    </row>
    <row r="904">
      <c r="A904" s="98" t="s">
        <v>28991</v>
      </c>
      <c r="B904" s="98" t="s">
        <v>28992</v>
      </c>
      <c r="C904" s="100">
        <v>550</v>
      </c>
      <c r="D904" s="98" t="s">
        <v>28993</v>
      </c>
      <c r="E904" s="98" t="s">
        <v>28994</v>
      </c>
      <c r="F904" s="104">
        <v>45688</v>
      </c>
      <c r="G904" s="104">
        <v>45688</v>
      </c>
      <c r="H904" s="104">
        <v>46142</v>
      </c>
      <c r="J904" s="101">
        <v>912</v>
      </c>
      <c r="K904" s="98" t="s">
        <v>28995</v>
      </c>
      <c r="L904" s="98" t="s">
        <v>28996</v>
      </c>
      <c r="M904" s="98" t="s">
        <v>28997</v>
      </c>
      <c r="N904" s="98" t="s">
        <v>28998</v>
      </c>
      <c r="O904" s="101">
        <v>125</v>
      </c>
      <c r="P904" s="101">
        <v>125</v>
      </c>
      <c r="Q904" s="101">
        <v>0</v>
      </c>
      <c r="R904" s="101">
        <v>150</v>
      </c>
    </row>
    <row r="905">
      <c r="L905" s="98" t="s">
        <v>28999</v>
      </c>
      <c r="M905" s="98" t="s">
        <v>29000</v>
      </c>
      <c r="N905" s="98" t="s">
        <v>29001</v>
      </c>
      <c r="O905" s="101">
        <v>774</v>
      </c>
      <c r="P905" s="101">
        <v>774</v>
      </c>
    </row>
    <row r="906">
      <c r="K906" s="96" t="s">
        <v>29002</v>
      </c>
      <c r="O906" s="85">
        <f>SUM(O904:O905)</f>
      </c>
      <c r="P906" s="85">
        <f>SUM(P904:P905)</f>
      </c>
    </row>
    <row r="907">
      <c r="A907" s="98" t="s">
        <v>29003</v>
      </c>
      <c r="B907" s="98" t="s">
        <v>29004</v>
      </c>
      <c r="C907" s="100">
        <v>550</v>
      </c>
      <c r="D907" s="98" t="s">
        <v>29005</v>
      </c>
      <c r="E907" s="98" t="s">
        <v>29006</v>
      </c>
      <c r="F907" s="104">
        <v>45657</v>
      </c>
      <c r="G907" s="104">
        <v>45657</v>
      </c>
      <c r="H907" s="104">
        <v>46111</v>
      </c>
      <c r="J907" s="101">
        <v>969</v>
      </c>
      <c r="K907" s="98" t="s">
        <v>29007</v>
      </c>
      <c r="L907" s="98" t="s">
        <v>29008</v>
      </c>
      <c r="M907" s="98" t="s">
        <v>29009</v>
      </c>
      <c r="N907" s="98" t="s">
        <v>29010</v>
      </c>
      <c r="O907" s="101">
        <v>125</v>
      </c>
      <c r="P907" s="101">
        <v>125</v>
      </c>
      <c r="Q907" s="101">
        <v>0</v>
      </c>
      <c r="R907" s="101">
        <v>150</v>
      </c>
    </row>
    <row r="908">
      <c r="L908" s="98" t="s">
        <v>29011</v>
      </c>
      <c r="M908" s="98" t="s">
        <v>29012</v>
      </c>
      <c r="N908" s="98" t="s">
        <v>29013</v>
      </c>
      <c r="O908" s="101">
        <v>665</v>
      </c>
      <c r="P908" s="101">
        <v>665</v>
      </c>
    </row>
    <row r="909">
      <c r="K909" s="96" t="s">
        <v>29014</v>
      </c>
      <c r="O909" s="85">
        <f>SUM(O907:O908)</f>
      </c>
      <c r="P909" s="85">
        <f>SUM(P907:P908)</f>
      </c>
    </row>
    <row r="910">
      <c r="A910" s="98" t="s">
        <v>29015</v>
      </c>
      <c r="B910" s="98" t="s">
        <v>29016</v>
      </c>
      <c r="C910" s="100">
        <v>550</v>
      </c>
      <c r="D910" s="98" t="s">
        <v>29017</v>
      </c>
      <c r="E910" s="98" t="s">
        <v>29018</v>
      </c>
      <c r="F910" s="104">
        <v>45652</v>
      </c>
      <c r="G910" s="104">
        <v>45652</v>
      </c>
      <c r="H910" s="104">
        <v>46047</v>
      </c>
      <c r="I910" s="104">
        <v>45768</v>
      </c>
      <c r="J910" s="101">
        <v>890</v>
      </c>
      <c r="K910" s="98" t="s">
        <v>29019</v>
      </c>
      <c r="L910" s="98" t="s">
        <v>29020</v>
      </c>
      <c r="M910" s="98" t="s">
        <v>29021</v>
      </c>
      <c r="N910" s="98" t="s">
        <v>29022</v>
      </c>
      <c r="O910" s="101">
        <v>-125</v>
      </c>
      <c r="P910" s="101">
        <v>0</v>
      </c>
      <c r="Q910" s="101">
        <v>0</v>
      </c>
      <c r="R910" s="101">
        <v>650</v>
      </c>
    </row>
    <row r="911">
      <c r="L911" s="98" t="s">
        <v>29023</v>
      </c>
      <c r="M911" s="98" t="s">
        <v>29024</v>
      </c>
      <c r="N911" s="98" t="s">
        <v>29025</v>
      </c>
      <c r="O911" s="101">
        <v>125</v>
      </c>
      <c r="P911" s="101">
        <v>125</v>
      </c>
    </row>
    <row r="912">
      <c r="L912" s="98" t="s">
        <v>29026</v>
      </c>
      <c r="M912" s="98" t="s">
        <v>29027</v>
      </c>
      <c r="N912" s="98" t="s">
        <v>29028</v>
      </c>
      <c r="O912" s="101">
        <v>87.5</v>
      </c>
      <c r="P912" s="101">
        <v>0</v>
      </c>
    </row>
    <row r="913">
      <c r="L913" s="98" t="s">
        <v>29029</v>
      </c>
      <c r="M913" s="98" t="s">
        <v>29030</v>
      </c>
      <c r="N913" s="98" t="s">
        <v>29031</v>
      </c>
      <c r="O913" s="101">
        <v>684</v>
      </c>
      <c r="P913" s="101">
        <v>0</v>
      </c>
    </row>
    <row r="914">
      <c r="L914" s="98" t="s">
        <v>29032</v>
      </c>
      <c r="M914" s="98" t="s">
        <v>29033</v>
      </c>
      <c r="N914" s="98" t="s">
        <v>29034</v>
      </c>
      <c r="O914" s="101">
        <v>-684</v>
      </c>
      <c r="P914" s="101">
        <v>684</v>
      </c>
    </row>
    <row r="915">
      <c r="L915" s="98" t="s">
        <v>29035</v>
      </c>
      <c r="M915" s="98" t="s">
        <v>29036</v>
      </c>
      <c r="N915" s="98" t="s">
        <v>29037</v>
      </c>
      <c r="O915" s="101">
        <v>478.80000000000001</v>
      </c>
      <c r="P915" s="101">
        <v>0</v>
      </c>
    </row>
    <row r="916">
      <c r="L916" s="98" t="s">
        <v>29038</v>
      </c>
      <c r="M916" s="98" t="s">
        <v>29039</v>
      </c>
      <c r="N916" s="98" t="s">
        <v>29040</v>
      </c>
      <c r="O916" s="101">
        <v>56.630000000000003</v>
      </c>
      <c r="P916" s="101">
        <v>0</v>
      </c>
    </row>
    <row r="917">
      <c r="K917" s="96" t="s">
        <v>29041</v>
      </c>
      <c r="O917" s="85">
        <f>SUM(O910:O916)</f>
      </c>
      <c r="P917" s="85">
        <f>SUM(P910:P916)</f>
      </c>
    </row>
    <row r="918">
      <c r="A918" s="98" t="s">
        <v>29042</v>
      </c>
      <c r="B918" s="98" t="s">
        <v>29043</v>
      </c>
      <c r="C918" s="100">
        <v>550</v>
      </c>
      <c r="D918" s="98" t="s">
        <v>29044</v>
      </c>
      <c r="E918" s="98" t="s">
        <v>29045</v>
      </c>
      <c r="F918" s="104">
        <v>45625</v>
      </c>
      <c r="G918" s="104">
        <v>45625</v>
      </c>
      <c r="H918" s="104">
        <v>46081</v>
      </c>
      <c r="J918" s="101">
        <v>931</v>
      </c>
      <c r="K918" s="98" t="s">
        <v>29046</v>
      </c>
      <c r="L918" s="98" t="s">
        <v>29047</v>
      </c>
      <c r="M918" s="98" t="s">
        <v>29048</v>
      </c>
      <c r="N918" s="98" t="s">
        <v>29049</v>
      </c>
      <c r="O918" s="101">
        <v>125</v>
      </c>
      <c r="P918" s="101">
        <v>125</v>
      </c>
      <c r="Q918" s="101">
        <v>0</v>
      </c>
      <c r="R918" s="101">
        <v>895</v>
      </c>
    </row>
    <row r="919">
      <c r="L919" s="98" t="s">
        <v>29050</v>
      </c>
      <c r="M919" s="98" t="s">
        <v>29051</v>
      </c>
      <c r="N919" s="98" t="s">
        <v>29052</v>
      </c>
      <c r="O919" s="101">
        <v>770</v>
      </c>
      <c r="P919" s="101">
        <v>770</v>
      </c>
    </row>
    <row r="920">
      <c r="K920" s="96" t="s">
        <v>29053</v>
      </c>
      <c r="O920" s="85">
        <f>SUM(O918:O919)</f>
      </c>
      <c r="P920" s="85">
        <f>SUM(P918:P919)</f>
      </c>
    </row>
    <row r="921">
      <c r="A921" s="98" t="s">
        <v>29054</v>
      </c>
      <c r="B921" s="98" t="s">
        <v>29055</v>
      </c>
      <c r="C921" s="100">
        <v>460</v>
      </c>
      <c r="D921" s="98" t="s">
        <v>29056</v>
      </c>
      <c r="E921" s="98" t="s">
        <v>29057</v>
      </c>
      <c r="F921" s="104">
        <v>45603</v>
      </c>
      <c r="G921" s="104">
        <v>45603</v>
      </c>
      <c r="H921" s="104">
        <v>45991</v>
      </c>
      <c r="J921" s="101">
        <v>888</v>
      </c>
      <c r="K921" s="98" t="s">
        <v>29058</v>
      </c>
      <c r="L921" s="98" t="s">
        <v>29059</v>
      </c>
      <c r="M921" s="98" t="s">
        <v>29060</v>
      </c>
      <c r="N921" s="98" t="s">
        <v>29061</v>
      </c>
      <c r="O921" s="101">
        <v>125</v>
      </c>
      <c r="P921" s="101">
        <v>125</v>
      </c>
      <c r="Q921" s="101">
        <v>0</v>
      </c>
      <c r="R921" s="101">
        <v>150</v>
      </c>
    </row>
    <row r="922">
      <c r="L922" s="98" t="s">
        <v>29062</v>
      </c>
      <c r="M922" s="98" t="s">
        <v>29063</v>
      </c>
      <c r="N922" s="98" t="s">
        <v>29064</v>
      </c>
      <c r="O922" s="101">
        <v>763</v>
      </c>
      <c r="P922" s="101">
        <v>763</v>
      </c>
    </row>
    <row r="923">
      <c r="K923" s="96" t="s">
        <v>29065</v>
      </c>
      <c r="O923" s="85">
        <f>SUM(O921:O922)</f>
      </c>
      <c r="P923" s="85">
        <f>SUM(P921:P922)</f>
      </c>
    </row>
    <row r="924">
      <c r="A924" s="98" t="s">
        <v>29066</v>
      </c>
      <c r="B924" s="98" t="s">
        <v>29067</v>
      </c>
      <c r="C924" s="100">
        <v>480</v>
      </c>
      <c r="D924" s="98" t="s">
        <v>29068</v>
      </c>
      <c r="E924" s="98" t="s">
        <v>29069</v>
      </c>
      <c r="F924" s="104">
        <v>45722</v>
      </c>
      <c r="G924" s="104">
        <v>45722</v>
      </c>
      <c r="H924" s="104">
        <v>46178</v>
      </c>
      <c r="J924" s="101">
        <v>1203</v>
      </c>
      <c r="K924" s="98" t="s">
        <v>29070</v>
      </c>
      <c r="L924" s="98" t="s">
        <v>29071</v>
      </c>
      <c r="M924" s="98" t="s">
        <v>29072</v>
      </c>
      <c r="N924" s="98" t="s">
        <v>29073</v>
      </c>
      <c r="O924" s="101">
        <v>125</v>
      </c>
      <c r="P924" s="101">
        <v>5</v>
      </c>
      <c r="Q924" s="101">
        <v>0</v>
      </c>
      <c r="R924" s="101">
        <v>350</v>
      </c>
    </row>
    <row r="925">
      <c r="L925" s="98" t="s">
        <v>29074</v>
      </c>
      <c r="M925" s="98" t="s">
        <v>29075</v>
      </c>
      <c r="N925" s="98" t="s">
        <v>29076</v>
      </c>
      <c r="O925" s="101">
        <v>5</v>
      </c>
      <c r="P925" s="101">
        <v>125</v>
      </c>
    </row>
    <row r="926">
      <c r="L926" s="98" t="s">
        <v>29077</v>
      </c>
      <c r="M926" s="98" t="s">
        <v>29078</v>
      </c>
      <c r="N926" s="98" t="s">
        <v>29079</v>
      </c>
      <c r="O926" s="101">
        <v>778</v>
      </c>
      <c r="P926" s="101">
        <v>778</v>
      </c>
    </row>
    <row r="927">
      <c r="L927" s="98" t="s">
        <v>29080</v>
      </c>
      <c r="M927" s="98" t="s">
        <v>29081</v>
      </c>
      <c r="N927" s="98" t="s">
        <v>29082</v>
      </c>
      <c r="O927" s="101">
        <v>-908</v>
      </c>
      <c r="P927" s="101">
        <v>0</v>
      </c>
    </row>
    <row r="928">
      <c r="K928" s="96" t="s">
        <v>29083</v>
      </c>
      <c r="O928" s="85">
        <f>SUM(O924:O927)</f>
      </c>
      <c r="P928" s="85">
        <f>SUM(P924:P927)</f>
      </c>
    </row>
    <row r="929">
      <c r="A929" s="98" t="s">
        <v>29084</v>
      </c>
      <c r="B929" s="98" t="s">
        <v>29085</v>
      </c>
      <c r="C929" s="100">
        <v>480</v>
      </c>
      <c r="D929" s="98" t="s">
        <v>29086</v>
      </c>
      <c r="E929" s="98" t="s">
        <v>29087</v>
      </c>
      <c r="F929" s="104">
        <v>45729</v>
      </c>
      <c r="G929" s="104">
        <v>45729</v>
      </c>
      <c r="H929" s="104">
        <v>46185</v>
      </c>
      <c r="J929" s="101">
        <v>940</v>
      </c>
      <c r="K929" s="98" t="s">
        <v>29088</v>
      </c>
      <c r="L929" s="98" t="s">
        <v>29089</v>
      </c>
      <c r="M929" s="98" t="s">
        <v>29090</v>
      </c>
      <c r="N929" s="98" t="s">
        <v>29091</v>
      </c>
      <c r="O929" s="101">
        <v>5</v>
      </c>
      <c r="P929" s="101">
        <v>5</v>
      </c>
      <c r="Q929" s="101">
        <v>-2.3300000000000001</v>
      </c>
      <c r="R929" s="101">
        <v>1070</v>
      </c>
    </row>
    <row r="930">
      <c r="L930" s="98" t="s">
        <v>29092</v>
      </c>
      <c r="M930" s="98" t="s">
        <v>29093</v>
      </c>
      <c r="N930" s="98" t="s">
        <v>29094</v>
      </c>
      <c r="O930" s="101">
        <v>125</v>
      </c>
      <c r="P930" s="101">
        <v>125</v>
      </c>
    </row>
    <row r="931">
      <c r="L931" s="98" t="s">
        <v>29095</v>
      </c>
      <c r="M931" s="98" t="s">
        <v>29096</v>
      </c>
      <c r="N931" s="98" t="s">
        <v>29097</v>
      </c>
      <c r="O931" s="101">
        <v>790</v>
      </c>
      <c r="P931" s="101">
        <v>790</v>
      </c>
    </row>
    <row r="932">
      <c r="L932" s="98" t="s">
        <v>29098</v>
      </c>
      <c r="M932" s="98" t="s">
        <v>29099</v>
      </c>
      <c r="N932" s="98" t="s">
        <v>29100</v>
      </c>
      <c r="O932" s="101">
        <v>-920</v>
      </c>
      <c r="P932" s="101">
        <v>0</v>
      </c>
    </row>
    <row r="933">
      <c r="K933" s="96" t="s">
        <v>29101</v>
      </c>
      <c r="O933" s="85">
        <f>SUM(O929:O932)</f>
      </c>
      <c r="P933" s="85">
        <f>SUM(P929:P932)</f>
      </c>
    </row>
    <row r="934">
      <c r="A934" s="98" t="s">
        <v>29102</v>
      </c>
      <c r="B934" s="98" t="s">
        <v>29103</v>
      </c>
      <c r="C934" s="100">
        <v>460</v>
      </c>
      <c r="D934" s="98" t="s">
        <v>29104</v>
      </c>
      <c r="E934" s="98" t="s">
        <v>29105</v>
      </c>
      <c r="F934" s="104">
        <v>45604</v>
      </c>
      <c r="G934" s="104">
        <v>45604</v>
      </c>
      <c r="H934" s="104">
        <v>45968</v>
      </c>
      <c r="J934" s="101">
        <v>888</v>
      </c>
      <c r="K934" s="98" t="s">
        <v>29106</v>
      </c>
      <c r="L934" s="98" t="s">
        <v>29107</v>
      </c>
      <c r="M934" s="98" t="s">
        <v>29108</v>
      </c>
      <c r="N934" s="98" t="s">
        <v>29109</v>
      </c>
      <c r="O934" s="101">
        <v>125</v>
      </c>
      <c r="P934" s="101">
        <v>125</v>
      </c>
      <c r="Q934" s="101">
        <v>0</v>
      </c>
      <c r="R934" s="101">
        <v>875</v>
      </c>
    </row>
    <row r="935">
      <c r="L935" s="98" t="s">
        <v>29110</v>
      </c>
      <c r="M935" s="98" t="s">
        <v>29111</v>
      </c>
      <c r="N935" s="98" t="s">
        <v>29112</v>
      </c>
      <c r="O935" s="101">
        <v>750</v>
      </c>
      <c r="P935" s="101">
        <v>750</v>
      </c>
    </row>
    <row r="936">
      <c r="K936" s="96" t="s">
        <v>29113</v>
      </c>
      <c r="O936" s="85">
        <f>SUM(O934:O935)</f>
      </c>
      <c r="P936" s="85">
        <f>SUM(P934:P935)</f>
      </c>
    </row>
    <row r="937">
      <c r="A937" s="98" t="s">
        <v>29114</v>
      </c>
      <c r="B937" s="98" t="s">
        <v>29115</v>
      </c>
      <c r="C937" s="100">
        <v>550</v>
      </c>
      <c r="D937" s="98" t="s">
        <v>29116</v>
      </c>
      <c r="E937" s="98" t="s">
        <v>29117</v>
      </c>
      <c r="F937" s="104">
        <v>45642</v>
      </c>
      <c r="G937" s="104">
        <v>45642</v>
      </c>
      <c r="H937" s="104">
        <v>46096</v>
      </c>
      <c r="J937" s="101">
        <v>931</v>
      </c>
      <c r="K937" s="98" t="s">
        <v>29118</v>
      </c>
      <c r="L937" s="98" t="s">
        <v>29119</v>
      </c>
      <c r="M937" s="98" t="s">
        <v>29120</v>
      </c>
      <c r="N937" s="98" t="s">
        <v>29121</v>
      </c>
      <c r="O937" s="101">
        <v>125</v>
      </c>
      <c r="P937" s="101">
        <v>125</v>
      </c>
      <c r="Q937" s="101">
        <v>0</v>
      </c>
      <c r="R937" s="101">
        <v>350</v>
      </c>
    </row>
    <row r="938">
      <c r="L938" s="98" t="s">
        <v>29122</v>
      </c>
      <c r="M938" s="98" t="s">
        <v>29123</v>
      </c>
      <c r="N938" s="98" t="s">
        <v>29124</v>
      </c>
      <c r="O938" s="101">
        <v>763</v>
      </c>
      <c r="P938" s="101">
        <v>763</v>
      </c>
    </row>
    <row r="939">
      <c r="K939" s="96" t="s">
        <v>29125</v>
      </c>
      <c r="O939" s="85">
        <f>SUM(O937:O938)</f>
      </c>
      <c r="P939" s="85">
        <f>SUM(P937:P938)</f>
      </c>
    </row>
    <row r="940">
      <c r="A940" s="98" t="s">
        <v>29126</v>
      </c>
      <c r="B940" s="98" t="s">
        <v>29127</v>
      </c>
      <c r="C940" s="100">
        <v>550</v>
      </c>
      <c r="D940" s="98" t="s">
        <v>29128</v>
      </c>
      <c r="E940" s="98" t="s">
        <v>29129</v>
      </c>
      <c r="F940" s="104">
        <v>45671</v>
      </c>
      <c r="G940" s="104">
        <v>45671</v>
      </c>
      <c r="H940" s="104">
        <v>46125</v>
      </c>
      <c r="J940" s="101">
        <v>1236</v>
      </c>
      <c r="K940" s="98" t="s">
        <v>29130</v>
      </c>
      <c r="L940" s="98" t="s">
        <v>29131</v>
      </c>
      <c r="M940" s="98" t="s">
        <v>29132</v>
      </c>
      <c r="N940" s="98" t="s">
        <v>29133</v>
      </c>
      <c r="O940" s="101">
        <v>125</v>
      </c>
      <c r="P940" s="101">
        <v>0</v>
      </c>
      <c r="Q940" s="101">
        <v>0</v>
      </c>
      <c r="R940" s="101">
        <v>150</v>
      </c>
    </row>
    <row r="941">
      <c r="L941" s="98" t="s">
        <v>29134</v>
      </c>
      <c r="M941" s="98" t="s">
        <v>29135</v>
      </c>
      <c r="N941" s="98" t="s">
        <v>29136</v>
      </c>
      <c r="O941" s="101">
        <v>5</v>
      </c>
      <c r="P941" s="101">
        <v>130</v>
      </c>
    </row>
    <row r="942">
      <c r="L942" s="98" t="s">
        <v>29137</v>
      </c>
      <c r="M942" s="98" t="s">
        <v>29138</v>
      </c>
      <c r="N942" s="98" t="s">
        <v>29139</v>
      </c>
      <c r="O942" s="101">
        <v>712</v>
      </c>
      <c r="P942" s="101">
        <v>712</v>
      </c>
    </row>
    <row r="943">
      <c r="L943" s="98" t="s">
        <v>29140</v>
      </c>
      <c r="M943" s="98" t="s">
        <v>29141</v>
      </c>
      <c r="N943" s="98" t="s">
        <v>29142</v>
      </c>
      <c r="O943" s="101">
        <v>25</v>
      </c>
      <c r="P943" s="101">
        <v>0</v>
      </c>
    </row>
    <row r="944">
      <c r="K944" s="96" t="s">
        <v>29143</v>
      </c>
      <c r="O944" s="85">
        <f>SUM(O940:O943)</f>
      </c>
      <c r="P944" s="85">
        <f>SUM(P940:P943)</f>
      </c>
    </row>
    <row r="945">
      <c r="A945" s="98" t="s">
        <v>29144</v>
      </c>
      <c r="B945" s="98" t="s">
        <v>29145</v>
      </c>
      <c r="C945" s="100">
        <v>550</v>
      </c>
      <c r="D945" s="98" t="s">
        <v>29146</v>
      </c>
      <c r="E945" s="98" t="s">
        <v>29147</v>
      </c>
      <c r="F945" s="104">
        <v>45685</v>
      </c>
      <c r="G945" s="104">
        <v>45685</v>
      </c>
      <c r="H945" s="104">
        <v>46049</v>
      </c>
      <c r="J945" s="101">
        <v>900</v>
      </c>
      <c r="K945" s="98" t="s">
        <v>29148</v>
      </c>
      <c r="L945" s="98" t="s">
        <v>29149</v>
      </c>
      <c r="M945" s="98" t="s">
        <v>29150</v>
      </c>
      <c r="N945" s="98" t="s">
        <v>29151</v>
      </c>
      <c r="O945" s="101">
        <v>5</v>
      </c>
      <c r="P945" s="101">
        <v>5</v>
      </c>
      <c r="Q945" s="101">
        <v>0</v>
      </c>
      <c r="R945" s="101">
        <v>150</v>
      </c>
    </row>
    <row r="946">
      <c r="L946" s="98" t="s">
        <v>29152</v>
      </c>
      <c r="M946" s="98" t="s">
        <v>29153</v>
      </c>
      <c r="N946" s="98" t="s">
        <v>29154</v>
      </c>
      <c r="O946" s="101">
        <v>125</v>
      </c>
      <c r="P946" s="101">
        <v>125</v>
      </c>
    </row>
    <row r="947">
      <c r="L947" s="98" t="s">
        <v>29155</v>
      </c>
      <c r="M947" s="98" t="s">
        <v>29156</v>
      </c>
      <c r="N947" s="98" t="s">
        <v>29157</v>
      </c>
      <c r="O947" s="101">
        <v>770</v>
      </c>
      <c r="P947" s="101">
        <v>770</v>
      </c>
    </row>
    <row r="948">
      <c r="K948" s="96" t="s">
        <v>29158</v>
      </c>
      <c r="O948" s="85">
        <f>SUM(O945:O947)</f>
      </c>
      <c r="P948" s="85">
        <f>SUM(P945:P947)</f>
      </c>
    </row>
    <row r="949">
      <c r="A949" s="98" t="s">
        <v>29159</v>
      </c>
      <c r="B949" s="98" t="s">
        <v>29160</v>
      </c>
      <c r="C949" s="100">
        <v>550</v>
      </c>
      <c r="D949" s="98" t="s">
        <v>29161</v>
      </c>
      <c r="E949" s="98" t="s">
        <v>29162</v>
      </c>
      <c r="F949" s="104">
        <v>44307</v>
      </c>
      <c r="G949" s="104">
        <v>45413</v>
      </c>
      <c r="H949" s="104">
        <v>45808</v>
      </c>
      <c r="J949" s="101">
        <v>908</v>
      </c>
      <c r="K949" s="98" t="s">
        <v>29163</v>
      </c>
      <c r="L949" s="98" t="s">
        <v>29164</v>
      </c>
      <c r="M949" s="98" t="s">
        <v>29165</v>
      </c>
      <c r="N949" s="98" t="s">
        <v>29166</v>
      </c>
      <c r="O949" s="101">
        <v>25</v>
      </c>
      <c r="P949" s="101">
        <v>25</v>
      </c>
      <c r="Q949" s="101">
        <v>1149.5</v>
      </c>
      <c r="R949" s="101">
        <v>250</v>
      </c>
    </row>
    <row r="950">
      <c r="L950" s="98" t="s">
        <v>29167</v>
      </c>
      <c r="M950" s="98" t="s">
        <v>29168</v>
      </c>
      <c r="N950" s="98" t="s">
        <v>29169</v>
      </c>
      <c r="O950" s="101">
        <v>1020</v>
      </c>
      <c r="P950" s="101">
        <v>1020</v>
      </c>
    </row>
    <row r="951">
      <c r="L951" s="98" t="s">
        <v>29170</v>
      </c>
      <c r="M951" s="98" t="s">
        <v>29171</v>
      </c>
      <c r="N951" s="98" t="s">
        <v>29172</v>
      </c>
      <c r="O951" s="101">
        <v>104.5</v>
      </c>
      <c r="P951" s="101">
        <v>0</v>
      </c>
    </row>
    <row r="952">
      <c r="L952" s="98" t="s">
        <v>29173</v>
      </c>
      <c r="M952" s="98" t="s">
        <v>29174</v>
      </c>
      <c r="N952" s="98" t="s">
        <v>29175</v>
      </c>
      <c r="O952" s="101">
        <v>25</v>
      </c>
      <c r="P952" s="101">
        <v>0</v>
      </c>
    </row>
    <row r="953">
      <c r="K953" s="96" t="s">
        <v>29176</v>
      </c>
      <c r="O953" s="85">
        <f>SUM(O949:O952)</f>
      </c>
      <c r="P953" s="85">
        <f>SUM(P949:P952)</f>
      </c>
    </row>
    <row r="954">
      <c r="A954" s="98" t="s">
        <v>29177</v>
      </c>
      <c r="B954" s="98" t="s">
        <v>29178</v>
      </c>
      <c r="C954" s="100">
        <v>460</v>
      </c>
      <c r="D954" s="98" t="s">
        <v>29179</v>
      </c>
      <c r="E954" s="98" t="s">
        <v>29180</v>
      </c>
      <c r="F954" s="104">
        <v>45507</v>
      </c>
      <c r="G954" s="104">
        <v>45507</v>
      </c>
      <c r="H954" s="104">
        <v>45900</v>
      </c>
      <c r="J954" s="101">
        <v>849</v>
      </c>
      <c r="K954" s="98" t="s">
        <v>29181</v>
      </c>
      <c r="L954" s="98" t="s">
        <v>29182</v>
      </c>
      <c r="M954" s="98" t="s">
        <v>29183</v>
      </c>
      <c r="N954" s="98" t="s">
        <v>29184</v>
      </c>
      <c r="O954" s="101">
        <v>25</v>
      </c>
      <c r="P954" s="101">
        <v>25</v>
      </c>
      <c r="Q954" s="101">
        <v>0</v>
      </c>
      <c r="R954" s="101">
        <v>914</v>
      </c>
    </row>
    <row r="955">
      <c r="L955" s="98" t="s">
        <v>29185</v>
      </c>
      <c r="M955" s="98" t="s">
        <v>29186</v>
      </c>
      <c r="N955" s="98" t="s">
        <v>29187</v>
      </c>
      <c r="O955" s="101">
        <v>889</v>
      </c>
      <c r="P955" s="101">
        <v>889</v>
      </c>
    </row>
    <row r="956">
      <c r="K956" s="96" t="s">
        <v>29188</v>
      </c>
      <c r="O956" s="85">
        <f>SUM(O954:O955)</f>
      </c>
      <c r="P956" s="85">
        <f>SUM(P954:P955)</f>
      </c>
    </row>
    <row r="957">
      <c r="A957" s="98" t="s">
        <v>29189</v>
      </c>
      <c r="B957" s="98" t="s">
        <v>29190</v>
      </c>
      <c r="C957" s="100">
        <v>480</v>
      </c>
      <c r="D957" s="98" t="s">
        <v>29191</v>
      </c>
      <c r="E957" s="98" t="s">
        <v>29192</v>
      </c>
      <c r="F957" s="104">
        <v>34391</v>
      </c>
      <c r="G957" s="104">
        <v>45597</v>
      </c>
      <c r="H957" s="104">
        <v>45961</v>
      </c>
      <c r="J957" s="101">
        <v>805</v>
      </c>
      <c r="K957" s="98" t="s">
        <v>29193</v>
      </c>
      <c r="L957" s="98" t="s">
        <v>29194</v>
      </c>
      <c r="M957" s="98" t="s">
        <v>29195</v>
      </c>
      <c r="N957" s="98" t="s">
        <v>29196</v>
      </c>
      <c r="O957" s="101">
        <v>873</v>
      </c>
      <c r="P957" s="101">
        <v>873</v>
      </c>
      <c r="Q957" s="101">
        <v>0</v>
      </c>
      <c r="R957" s="101">
        <v>100</v>
      </c>
    </row>
    <row r="958">
      <c r="K958" s="96" t="s">
        <v>29197</v>
      </c>
      <c r="O958" s="85">
        <f>SUM(O957:O957)</f>
      </c>
      <c r="P958" s="85">
        <f>SUM(P957:P957)</f>
      </c>
    </row>
    <row r="959">
      <c r="A959" s="98" t="s">
        <v>29198</v>
      </c>
      <c r="B959" s="98" t="s">
        <v>29199</v>
      </c>
      <c r="C959" s="100">
        <v>480</v>
      </c>
      <c r="D959" s="98" t="s">
        <v>29200</v>
      </c>
      <c r="E959" s="98" t="s">
        <v>29201</v>
      </c>
      <c r="F959" s="104">
        <v>44629</v>
      </c>
      <c r="G959" s="104">
        <v>45383</v>
      </c>
      <c r="H959" s="104">
        <v>45777</v>
      </c>
      <c r="J959" s="101">
        <v>922</v>
      </c>
      <c r="K959" s="98" t="s">
        <v>29202</v>
      </c>
      <c r="L959" s="98" t="s">
        <v>29203</v>
      </c>
      <c r="M959" s="98" t="s">
        <v>29204</v>
      </c>
      <c r="N959" s="98" t="s">
        <v>29205</v>
      </c>
      <c r="O959" s="101">
        <v>25</v>
      </c>
      <c r="P959" s="101">
        <v>25</v>
      </c>
      <c r="Q959" s="101">
        <v>0</v>
      </c>
      <c r="R959" s="101">
        <v>1072</v>
      </c>
    </row>
    <row r="960">
      <c r="L960" s="98" t="s">
        <v>29206</v>
      </c>
      <c r="M960" s="98" t="s">
        <v>29207</v>
      </c>
      <c r="N960" s="98" t="s">
        <v>29208</v>
      </c>
      <c r="O960" s="101">
        <v>1010</v>
      </c>
      <c r="P960" s="101">
        <v>1010</v>
      </c>
    </row>
    <row r="961">
      <c r="K961" s="96" t="s">
        <v>29209</v>
      </c>
      <c r="O961" s="85">
        <f>SUM(O959:O960)</f>
      </c>
      <c r="P961" s="85">
        <f>SUM(P959:P960)</f>
      </c>
    </row>
    <row r="962">
      <c r="A962" s="98" t="s">
        <v>29210</v>
      </c>
      <c r="B962" s="98" t="s">
        <v>29211</v>
      </c>
      <c r="C962" s="100">
        <v>460</v>
      </c>
      <c r="D962" s="98" t="s">
        <v>29212</v>
      </c>
      <c r="E962" s="98" t="s">
        <v>29213</v>
      </c>
      <c r="F962" s="104">
        <v>45395</v>
      </c>
      <c r="G962" s="104">
        <v>45717</v>
      </c>
      <c r="H962" s="104">
        <v>45900</v>
      </c>
      <c r="J962" s="101">
        <v>955</v>
      </c>
      <c r="K962" s="98" t="s">
        <v>29214</v>
      </c>
      <c r="L962" s="98" t="s">
        <v>29215</v>
      </c>
      <c r="M962" s="98" t="s">
        <v>29216</v>
      </c>
      <c r="N962" s="98" t="s">
        <v>29217</v>
      </c>
      <c r="O962" s="101">
        <v>25</v>
      </c>
      <c r="P962" s="101">
        <v>25</v>
      </c>
      <c r="Q962" s="101">
        <v>0</v>
      </c>
      <c r="R962" s="101">
        <v>150</v>
      </c>
    </row>
    <row r="963">
      <c r="L963" s="98" t="s">
        <v>29218</v>
      </c>
      <c r="M963" s="98" t="s">
        <v>29219</v>
      </c>
      <c r="N963" s="98" t="s">
        <v>29220</v>
      </c>
      <c r="O963" s="101">
        <v>972</v>
      </c>
      <c r="P963" s="101">
        <v>972</v>
      </c>
    </row>
    <row r="964">
      <c r="K964" s="96" t="s">
        <v>29221</v>
      </c>
      <c r="O964" s="85">
        <f>SUM(O962:O963)</f>
      </c>
      <c r="P964" s="85">
        <f>SUM(P962:P963)</f>
      </c>
    </row>
    <row r="965">
      <c r="A965" s="98" t="s">
        <v>29222</v>
      </c>
      <c r="B965" s="98" t="s">
        <v>29223</v>
      </c>
      <c r="C965" s="100">
        <v>550</v>
      </c>
      <c r="D965" s="98" t="s">
        <v>29224</v>
      </c>
      <c r="E965" s="98" t="s">
        <v>29225</v>
      </c>
      <c r="F965" s="104">
        <v>45467</v>
      </c>
      <c r="G965" s="104">
        <v>45467</v>
      </c>
      <c r="H965" s="104">
        <v>45900</v>
      </c>
      <c r="J965" s="101">
        <v>915</v>
      </c>
      <c r="K965" s="98" t="s">
        <v>29226</v>
      </c>
      <c r="L965" s="98" t="s">
        <v>29227</v>
      </c>
      <c r="M965" s="98" t="s">
        <v>29228</v>
      </c>
      <c r="N965" s="98" t="s">
        <v>29229</v>
      </c>
      <c r="O965" s="101">
        <v>25</v>
      </c>
      <c r="P965" s="101">
        <v>25</v>
      </c>
      <c r="Q965" s="101">
        <v>0</v>
      </c>
      <c r="R965" s="101">
        <v>1149</v>
      </c>
    </row>
    <row r="966">
      <c r="L966" s="98" t="s">
        <v>29230</v>
      </c>
      <c r="M966" s="98" t="s">
        <v>29231</v>
      </c>
      <c r="N966" s="98" t="s">
        <v>29232</v>
      </c>
      <c r="O966" s="101">
        <v>874</v>
      </c>
      <c r="P966" s="101">
        <v>874</v>
      </c>
    </row>
    <row r="967">
      <c r="K967" s="96" t="s">
        <v>29233</v>
      </c>
      <c r="O967" s="85">
        <f>SUM(O965:O966)</f>
      </c>
      <c r="P967" s="85">
        <f>SUM(P965:P966)</f>
      </c>
    </row>
    <row r="968">
      <c r="A968" s="98" t="s">
        <v>29234</v>
      </c>
      <c r="B968" s="98" t="s">
        <v>29235</v>
      </c>
      <c r="C968" s="100">
        <v>550</v>
      </c>
      <c r="D968" s="98" t="s">
        <v>29236</v>
      </c>
      <c r="E968" s="98" t="s">
        <v>29237</v>
      </c>
      <c r="F968" s="104">
        <v>45628</v>
      </c>
      <c r="G968" s="104">
        <v>45628</v>
      </c>
      <c r="H968" s="104">
        <v>46082</v>
      </c>
      <c r="J968" s="101">
        <v>827</v>
      </c>
      <c r="K968" s="98" t="s">
        <v>29238</v>
      </c>
      <c r="L968" s="98" t="s">
        <v>29239</v>
      </c>
      <c r="M968" s="98" t="s">
        <v>29240</v>
      </c>
      <c r="N968" s="98" t="s">
        <v>29241</v>
      </c>
      <c r="O968" s="101">
        <v>25</v>
      </c>
      <c r="P968" s="101">
        <v>25</v>
      </c>
      <c r="Q968" s="101">
        <v>0</v>
      </c>
      <c r="R968" s="101">
        <v>792</v>
      </c>
    </row>
    <row r="969">
      <c r="L969" s="98" t="s">
        <v>29242</v>
      </c>
      <c r="M969" s="98" t="s">
        <v>29243</v>
      </c>
      <c r="N969" s="98" t="s">
        <v>29244</v>
      </c>
      <c r="O969" s="101">
        <v>767</v>
      </c>
      <c r="P969" s="101">
        <v>767</v>
      </c>
    </row>
    <row r="970">
      <c r="K970" s="96" t="s">
        <v>29245</v>
      </c>
      <c r="O970" s="85">
        <f>SUM(O968:O969)</f>
      </c>
      <c r="P970" s="85">
        <f>SUM(P968:P969)</f>
      </c>
    </row>
    <row r="971">
      <c r="A971" s="98" t="s">
        <v>29246</v>
      </c>
      <c r="B971" s="98" t="s">
        <v>29247</v>
      </c>
      <c r="C971" s="100">
        <v>550</v>
      </c>
      <c r="D971" s="98" t="s">
        <v>29248</v>
      </c>
      <c r="E971" s="98" t="s">
        <v>29249</v>
      </c>
      <c r="F971" s="104">
        <v>45701</v>
      </c>
      <c r="G971" s="104">
        <v>45701</v>
      </c>
      <c r="H971" s="104">
        <v>46154</v>
      </c>
      <c r="J971" s="101">
        <v>1263</v>
      </c>
      <c r="K971" s="98" t="s">
        <v>29250</v>
      </c>
      <c r="L971" s="98" t="s">
        <v>29251</v>
      </c>
      <c r="M971" s="98" t="s">
        <v>29252</v>
      </c>
      <c r="N971" s="98" t="s">
        <v>29253</v>
      </c>
      <c r="O971" s="101">
        <v>25</v>
      </c>
      <c r="P971" s="101">
        <v>25</v>
      </c>
      <c r="Q971" s="101">
        <v>0</v>
      </c>
      <c r="R971" s="101">
        <v>150</v>
      </c>
    </row>
    <row r="972">
      <c r="L972" s="98" t="s">
        <v>29254</v>
      </c>
      <c r="M972" s="98" t="s">
        <v>29255</v>
      </c>
      <c r="N972" s="98" t="s">
        <v>29256</v>
      </c>
      <c r="O972" s="101">
        <v>872</v>
      </c>
      <c r="P972" s="101">
        <v>872</v>
      </c>
    </row>
    <row r="973">
      <c r="K973" s="96" t="s">
        <v>29257</v>
      </c>
      <c r="O973" s="85">
        <f>SUM(O971:O972)</f>
      </c>
      <c r="P973" s="85">
        <f>SUM(P971:P972)</f>
      </c>
    </row>
    <row r="974">
      <c r="A974" s="98" t="s">
        <v>29258</v>
      </c>
      <c r="B974" s="98" t="s">
        <v>29259</v>
      </c>
      <c r="C974" s="100">
        <v>550</v>
      </c>
      <c r="D974" s="98" t="s">
        <v>29260</v>
      </c>
      <c r="E974" s="98" t="s">
        <v>29261</v>
      </c>
      <c r="F974" s="104">
        <v>42664</v>
      </c>
      <c r="G974" s="104">
        <v>45474</v>
      </c>
      <c r="H974" s="104">
        <v>45838</v>
      </c>
      <c r="J974" s="101">
        <v>883</v>
      </c>
      <c r="K974" s="98" t="s">
        <v>29262</v>
      </c>
      <c r="L974" s="98" t="s">
        <v>29263</v>
      </c>
      <c r="M974" s="98" t="s">
        <v>29264</v>
      </c>
      <c r="N974" s="98" t="s">
        <v>29265</v>
      </c>
      <c r="O974" s="101">
        <v>1041</v>
      </c>
      <c r="P974" s="101">
        <v>1041</v>
      </c>
      <c r="Q974" s="101">
        <v>0</v>
      </c>
      <c r="R974" s="101">
        <v>150</v>
      </c>
    </row>
    <row r="975">
      <c r="K975" s="96" t="s">
        <v>29266</v>
      </c>
      <c r="O975" s="85">
        <f>SUM(O974:O974)</f>
      </c>
      <c r="P975" s="85">
        <f>SUM(P974:P974)</f>
      </c>
    </row>
    <row r="976">
      <c r="A976" s="98" t="s">
        <v>29267</v>
      </c>
      <c r="B976" s="98" t="s">
        <v>29268</v>
      </c>
      <c r="C976" s="100">
        <v>460</v>
      </c>
      <c r="D976" s="98" t="s">
        <v>29269</v>
      </c>
      <c r="E976" s="98" t="s">
        <v>29270</v>
      </c>
      <c r="F976" s="104">
        <v>44631</v>
      </c>
      <c r="G976" s="104">
        <v>45474</v>
      </c>
      <c r="H976" s="104">
        <v>45838</v>
      </c>
      <c r="J976" s="101">
        <v>965</v>
      </c>
      <c r="K976" s="98" t="s">
        <v>29271</v>
      </c>
      <c r="L976" s="98" t="s">
        <v>29272</v>
      </c>
      <c r="M976" s="98" t="s">
        <v>29273</v>
      </c>
      <c r="N976" s="98" t="s">
        <v>29274</v>
      </c>
      <c r="O976" s="101">
        <v>5</v>
      </c>
      <c r="P976" s="101">
        <v>5</v>
      </c>
      <c r="Q976" s="101">
        <v>0</v>
      </c>
      <c r="R976" s="101">
        <v>150</v>
      </c>
    </row>
    <row r="977">
      <c r="L977" s="98" t="s">
        <v>29275</v>
      </c>
      <c r="M977" s="98" t="s">
        <v>29276</v>
      </c>
      <c r="N977" s="98" t="s">
        <v>29277</v>
      </c>
      <c r="O977" s="101">
        <v>965</v>
      </c>
      <c r="P977" s="101">
        <v>965</v>
      </c>
    </row>
    <row r="978">
      <c r="L978" s="98" t="s">
        <v>29278</v>
      </c>
      <c r="M978" s="98" t="s">
        <v>29279</v>
      </c>
      <c r="N978" s="98" t="s">
        <v>29280</v>
      </c>
      <c r="O978" s="101">
        <v>25</v>
      </c>
      <c r="P978" s="101">
        <v>0</v>
      </c>
    </row>
    <row r="979">
      <c r="K979" s="96" t="s">
        <v>29281</v>
      </c>
      <c r="O979" s="85">
        <f>SUM(O976:O978)</f>
      </c>
      <c r="P979" s="85">
        <f>SUM(P976:P978)</f>
      </c>
    </row>
    <row r="980">
      <c r="A980" s="98" t="s">
        <v>29282</v>
      </c>
      <c r="B980" s="98" t="s">
        <v>29283</v>
      </c>
      <c r="C980" s="100">
        <v>480</v>
      </c>
      <c r="D980" s="98" t="s">
        <v>29284</v>
      </c>
      <c r="E980" s="98" t="s">
        <v>29285</v>
      </c>
      <c r="F980" s="104">
        <v>45415</v>
      </c>
      <c r="G980" s="104">
        <v>45415</v>
      </c>
      <c r="H980" s="104">
        <v>45808</v>
      </c>
      <c r="J980" s="101">
        <v>935</v>
      </c>
      <c r="K980" s="98" t="s">
        <v>29286</v>
      </c>
      <c r="L980" s="98" t="s">
        <v>29287</v>
      </c>
      <c r="M980" s="98" t="s">
        <v>29288</v>
      </c>
      <c r="N980" s="98" t="s">
        <v>29289</v>
      </c>
      <c r="O980" s="101">
        <v>935</v>
      </c>
      <c r="P980" s="101">
        <v>935</v>
      </c>
      <c r="Q980" s="101">
        <v>0</v>
      </c>
      <c r="R980" s="101">
        <v>1135</v>
      </c>
    </row>
    <row r="981">
      <c r="K981" s="96" t="s">
        <v>29290</v>
      </c>
      <c r="O981" s="85">
        <f>SUM(O980:O980)</f>
      </c>
      <c r="P981" s="85">
        <f>SUM(P980:P980)</f>
      </c>
    </row>
    <row r="982">
      <c r="A982" s="98" t="s">
        <v>29291</v>
      </c>
      <c r="B982" s="98" t="s">
        <v>29292</v>
      </c>
      <c r="C982" s="100">
        <v>480</v>
      </c>
      <c r="D982" s="98" t="s">
        <v>29293</v>
      </c>
      <c r="E982" s="98" t="s">
        <v>29294</v>
      </c>
      <c r="F982" s="104">
        <v>45443</v>
      </c>
      <c r="G982" s="104">
        <v>45443</v>
      </c>
      <c r="H982" s="104">
        <v>45869</v>
      </c>
      <c r="J982" s="101">
        <v>935</v>
      </c>
      <c r="K982" s="98" t="s">
        <v>29295</v>
      </c>
      <c r="L982" s="98" t="s">
        <v>29296</v>
      </c>
      <c r="M982" s="98" t="s">
        <v>29297</v>
      </c>
      <c r="N982" s="98" t="s">
        <v>29298</v>
      </c>
      <c r="O982" s="101">
        <v>918</v>
      </c>
      <c r="P982" s="101">
        <v>918</v>
      </c>
      <c r="Q982" s="101">
        <v>0</v>
      </c>
      <c r="R982" s="101">
        <v>250</v>
      </c>
    </row>
    <row r="983">
      <c r="K983" s="96" t="s">
        <v>29299</v>
      </c>
      <c r="O983" s="85">
        <f>SUM(O982:O982)</f>
      </c>
      <c r="P983" s="85">
        <f>SUM(P982:P982)</f>
      </c>
    </row>
    <row r="984">
      <c r="A984" s="98" t="s">
        <v>29300</v>
      </c>
      <c r="B984" s="98" t="s">
        <v>29301</v>
      </c>
      <c r="C984" s="100">
        <v>460</v>
      </c>
      <c r="D984" s="98" t="s">
        <v>29302</v>
      </c>
      <c r="E984" s="98" t="s">
        <v>29303</v>
      </c>
      <c r="F984" s="104">
        <v>45478</v>
      </c>
      <c r="G984" s="104">
        <v>45478</v>
      </c>
      <c r="H984" s="104">
        <v>45961</v>
      </c>
      <c r="J984" s="101">
        <v>905</v>
      </c>
      <c r="K984" s="98" t="s">
        <v>29304</v>
      </c>
      <c r="L984" s="98" t="s">
        <v>29305</v>
      </c>
      <c r="M984" s="98" t="s">
        <v>29306</v>
      </c>
      <c r="N984" s="98" t="s">
        <v>29307</v>
      </c>
      <c r="O984" s="101">
        <v>897</v>
      </c>
      <c r="P984" s="101">
        <v>897</v>
      </c>
      <c r="Q984" s="101">
        <v>0</v>
      </c>
      <c r="R984" s="101">
        <v>150</v>
      </c>
    </row>
    <row r="985">
      <c r="K985" s="96" t="s">
        <v>29308</v>
      </c>
      <c r="O985" s="85">
        <f>SUM(O984:O984)</f>
      </c>
      <c r="P985" s="85">
        <f>SUM(P984:P984)</f>
      </c>
    </row>
    <row r="986">
      <c r="A986" s="98" t="s">
        <v>29309</v>
      </c>
      <c r="B986" s="98" t="s">
        <v>29310</v>
      </c>
      <c r="C986" s="100">
        <v>550</v>
      </c>
      <c r="D986" s="98" t="s">
        <v>29311</v>
      </c>
      <c r="E986" s="98" t="s">
        <v>29312</v>
      </c>
      <c r="J986" s="101">
        <v>903</v>
      </c>
      <c r="K986" s="98" t="s">
        <v>29313</v>
      </c>
      <c r="L986" s="98" t="s">
        <v>29313</v>
      </c>
      <c r="O986" s="101">
        <v>0</v>
      </c>
      <c r="P986" s="101">
        <v>0</v>
      </c>
      <c r="R986" s="101">
        <v>0</v>
      </c>
    </row>
    <row r="987">
      <c r="K987" s="96" t="s">
        <v>29314</v>
      </c>
      <c r="O987" s="85">
        <f>SUM(O986:O986)</f>
      </c>
      <c r="P987" s="85">
        <f>SUM(P986:P986)</f>
      </c>
    </row>
    <row r="988">
      <c r="A988" s="98" t="s">
        <v>29315</v>
      </c>
      <c r="B988" s="98" t="s">
        <v>29316</v>
      </c>
      <c r="C988" s="100">
        <v>550</v>
      </c>
      <c r="D988" s="98" t="s">
        <v>29317</v>
      </c>
      <c r="E988" s="98" t="s">
        <v>29318</v>
      </c>
      <c r="F988" s="104">
        <v>45538</v>
      </c>
      <c r="G988" s="104">
        <v>45538</v>
      </c>
      <c r="H988" s="104">
        <v>46022</v>
      </c>
      <c r="J988" s="101">
        <v>962</v>
      </c>
      <c r="K988" s="98" t="s">
        <v>29319</v>
      </c>
      <c r="L988" s="98" t="s">
        <v>29320</v>
      </c>
      <c r="M988" s="98" t="s">
        <v>29321</v>
      </c>
      <c r="N988" s="98" t="s">
        <v>29322</v>
      </c>
      <c r="O988" s="101">
        <v>943</v>
      </c>
      <c r="P988" s="101">
        <v>943</v>
      </c>
      <c r="Q988" s="101">
        <v>0</v>
      </c>
      <c r="R988" s="101">
        <v>943</v>
      </c>
    </row>
    <row r="989">
      <c r="K989" s="96" t="s">
        <v>29323</v>
      </c>
      <c r="O989" s="85">
        <f>SUM(O988:O988)</f>
      </c>
      <c r="P989" s="85">
        <f>SUM(P988:P988)</f>
      </c>
    </row>
    <row r="990">
      <c r="A990" s="98" t="s">
        <v>29324</v>
      </c>
      <c r="B990" s="98" t="s">
        <v>29325</v>
      </c>
      <c r="C990" s="100">
        <v>550</v>
      </c>
      <c r="D990" s="98" t="s">
        <v>29326</v>
      </c>
      <c r="E990" s="98" t="s">
        <v>29327</v>
      </c>
      <c r="F990" s="104">
        <v>45513</v>
      </c>
      <c r="G990" s="104">
        <v>45513</v>
      </c>
      <c r="H990" s="104">
        <v>45991</v>
      </c>
      <c r="J990" s="101">
        <v>1045</v>
      </c>
      <c r="K990" s="98" t="s">
        <v>29328</v>
      </c>
      <c r="L990" s="98" t="s">
        <v>29329</v>
      </c>
      <c r="M990" s="98" t="s">
        <v>29330</v>
      </c>
      <c r="N990" s="98" t="s">
        <v>29331</v>
      </c>
      <c r="O990" s="101">
        <v>100</v>
      </c>
      <c r="P990" s="101">
        <v>100</v>
      </c>
      <c r="Q990" s="101">
        <v>0</v>
      </c>
      <c r="R990" s="101">
        <v>1035</v>
      </c>
    </row>
    <row r="991">
      <c r="L991" s="98" t="s">
        <v>29332</v>
      </c>
      <c r="M991" s="98" t="s">
        <v>29333</v>
      </c>
      <c r="N991" s="98" t="s">
        <v>29334</v>
      </c>
      <c r="O991" s="101">
        <v>935</v>
      </c>
      <c r="P991" s="101">
        <v>935</v>
      </c>
    </row>
    <row r="992">
      <c r="K992" s="96" t="s">
        <v>29335</v>
      </c>
      <c r="O992" s="85">
        <f>SUM(O990:O991)</f>
      </c>
      <c r="P992" s="85">
        <f>SUM(P990:P991)</f>
      </c>
    </row>
    <row r="993">
      <c r="A993" s="98" t="s">
        <v>29336</v>
      </c>
      <c r="B993" s="98" t="s">
        <v>29337</v>
      </c>
      <c r="C993" s="100">
        <v>550</v>
      </c>
      <c r="D993" s="98" t="s">
        <v>29338</v>
      </c>
      <c r="E993" s="98" t="s">
        <v>29339</v>
      </c>
      <c r="F993" s="104">
        <v>45311</v>
      </c>
      <c r="G993" s="104">
        <v>45342</v>
      </c>
      <c r="H993" s="104">
        <v>45768</v>
      </c>
      <c r="I993" s="104">
        <v>45768</v>
      </c>
      <c r="J993" s="101">
        <v>905</v>
      </c>
      <c r="K993" s="98" t="s">
        <v>29340</v>
      </c>
      <c r="L993" s="98" t="s">
        <v>29341</v>
      </c>
      <c r="M993" s="98" t="s">
        <v>29342</v>
      </c>
      <c r="N993" s="98" t="s">
        <v>29343</v>
      </c>
      <c r="O993" s="101">
        <v>-995</v>
      </c>
      <c r="P993" s="101">
        <v>0</v>
      </c>
      <c r="Q993" s="101">
        <v>0</v>
      </c>
      <c r="R993" s="101">
        <v>0</v>
      </c>
    </row>
    <row r="994">
      <c r="L994" s="98" t="s">
        <v>29344</v>
      </c>
      <c r="M994" s="98" t="s">
        <v>29345</v>
      </c>
      <c r="N994" s="98" t="s">
        <v>29346</v>
      </c>
      <c r="O994" s="101">
        <v>995</v>
      </c>
      <c r="P994" s="101">
        <v>0</v>
      </c>
    </row>
    <row r="995">
      <c r="L995" s="98" t="s">
        <v>29347</v>
      </c>
      <c r="M995" s="98" t="s">
        <v>29348</v>
      </c>
      <c r="N995" s="98" t="s">
        <v>29349</v>
      </c>
      <c r="O995" s="101">
        <v>696.5</v>
      </c>
      <c r="P995" s="101">
        <v>995</v>
      </c>
    </row>
    <row r="996">
      <c r="L996" s="98" t="s">
        <v>29350</v>
      </c>
      <c r="M996" s="98" t="s">
        <v>29351</v>
      </c>
      <c r="N996" s="98" t="s">
        <v>29352</v>
      </c>
      <c r="O996" s="101">
        <v>-199</v>
      </c>
      <c r="P996" s="101">
        <v>0</v>
      </c>
    </row>
    <row r="997">
      <c r="L997" s="98" t="s">
        <v>29353</v>
      </c>
      <c r="M997" s="98" t="s">
        <v>29354</v>
      </c>
      <c r="N997" s="98" t="s">
        <v>29355</v>
      </c>
      <c r="O997" s="101">
        <v>-139.30000000000001</v>
      </c>
      <c r="P997" s="101">
        <v>-199</v>
      </c>
    </row>
    <row r="998">
      <c r="L998" s="98" t="s">
        <v>29356</v>
      </c>
      <c r="M998" s="98" t="s">
        <v>29357</v>
      </c>
      <c r="N998" s="98" t="s">
        <v>29358</v>
      </c>
      <c r="O998" s="101">
        <v>199</v>
      </c>
      <c r="P998" s="101">
        <v>0</v>
      </c>
    </row>
    <row r="999">
      <c r="K999" s="96" t="s">
        <v>29359</v>
      </c>
      <c r="O999" s="85">
        <f>SUM(O993:O998)</f>
      </c>
      <c r="P999" s="85">
        <f>SUM(P993:P998)</f>
      </c>
    </row>
    <row r="1000">
      <c r="A1000" s="98" t="s">
        <v>29360</v>
      </c>
      <c r="B1000" s="98" t="s">
        <v>29361</v>
      </c>
      <c r="C1000" s="100">
        <v>460</v>
      </c>
      <c r="D1000" s="98" t="s">
        <v>29362</v>
      </c>
      <c r="E1000" s="98" t="s">
        <v>29363</v>
      </c>
      <c r="J1000" s="101">
        <v>884</v>
      </c>
      <c r="K1000" s="98" t="s">
        <v>29364</v>
      </c>
      <c r="L1000" s="98" t="s">
        <v>29364</v>
      </c>
      <c r="O1000" s="101">
        <v>0</v>
      </c>
      <c r="P1000" s="101">
        <v>0</v>
      </c>
      <c r="R1000" s="101">
        <v>0</v>
      </c>
    </row>
    <row r="1001">
      <c r="K1001" s="96" t="s">
        <v>29365</v>
      </c>
      <c r="O1001" s="85">
        <f>SUM(O1000:O1000)</f>
      </c>
      <c r="P1001" s="85">
        <f>SUM(P1000:P1000)</f>
      </c>
    </row>
    <row r="1002">
      <c r="A1002" s="98" t="s">
        <v>29366</v>
      </c>
      <c r="B1002" s="98" t="s">
        <v>29367</v>
      </c>
      <c r="C1002" s="100">
        <v>480</v>
      </c>
      <c r="D1002" s="98" t="s">
        <v>29368</v>
      </c>
      <c r="E1002" s="98" t="s">
        <v>29369</v>
      </c>
      <c r="F1002" s="104">
        <v>45495</v>
      </c>
      <c r="G1002" s="104">
        <v>45495</v>
      </c>
      <c r="H1002" s="104">
        <v>45930</v>
      </c>
      <c r="J1002" s="101">
        <v>908</v>
      </c>
      <c r="K1002" s="98" t="s">
        <v>29370</v>
      </c>
      <c r="L1002" s="98" t="s">
        <v>29371</v>
      </c>
      <c r="M1002" s="98" t="s">
        <v>29372</v>
      </c>
      <c r="N1002" s="98" t="s">
        <v>29373</v>
      </c>
      <c r="O1002" s="101">
        <v>5</v>
      </c>
      <c r="P1002" s="101">
        <v>5</v>
      </c>
      <c r="Q1002" s="101">
        <v>0</v>
      </c>
      <c r="R1002" s="101">
        <v>894</v>
      </c>
    </row>
    <row r="1003">
      <c r="L1003" s="98" t="s">
        <v>29374</v>
      </c>
      <c r="M1003" s="98" t="s">
        <v>29375</v>
      </c>
      <c r="N1003" s="98" t="s">
        <v>29376</v>
      </c>
      <c r="O1003" s="101">
        <v>889</v>
      </c>
      <c r="P1003" s="101">
        <v>889</v>
      </c>
    </row>
    <row r="1004">
      <c r="K1004" s="96" t="s">
        <v>29377</v>
      </c>
      <c r="O1004" s="85">
        <f>SUM(O1002:O1003)</f>
      </c>
      <c r="P1004" s="85">
        <f>SUM(P1002:P1003)</f>
      </c>
    </row>
    <row r="1005">
      <c r="A1005" s="98" t="s">
        <v>29378</v>
      </c>
      <c r="B1005" s="98" t="s">
        <v>29379</v>
      </c>
      <c r="C1005" s="100">
        <v>480</v>
      </c>
      <c r="D1005" s="98" t="s">
        <v>29380</v>
      </c>
      <c r="E1005" s="98" t="s">
        <v>29381</v>
      </c>
      <c r="F1005" s="104">
        <v>44177</v>
      </c>
      <c r="G1005" s="104">
        <v>45717</v>
      </c>
      <c r="H1005" s="104">
        <v>46081</v>
      </c>
      <c r="J1005" s="101">
        <v>810</v>
      </c>
      <c r="K1005" s="98" t="s">
        <v>29382</v>
      </c>
      <c r="L1005" s="98" t="s">
        <v>29383</v>
      </c>
      <c r="M1005" s="98" t="s">
        <v>29384</v>
      </c>
      <c r="N1005" s="98" t="s">
        <v>29385</v>
      </c>
      <c r="O1005" s="101">
        <v>5</v>
      </c>
      <c r="P1005" s="101">
        <v>5</v>
      </c>
      <c r="Q1005" s="101">
        <v>0</v>
      </c>
      <c r="R1005" s="101">
        <v>910</v>
      </c>
    </row>
    <row r="1006">
      <c r="L1006" s="98" t="s">
        <v>29386</v>
      </c>
      <c r="M1006" s="98" t="s">
        <v>29387</v>
      </c>
      <c r="N1006" s="98" t="s">
        <v>29388</v>
      </c>
      <c r="O1006" s="101">
        <v>995</v>
      </c>
      <c r="P1006" s="101">
        <v>995</v>
      </c>
    </row>
    <row r="1007">
      <c r="L1007" s="98" t="s">
        <v>29389</v>
      </c>
      <c r="M1007" s="98" t="s">
        <v>29390</v>
      </c>
      <c r="N1007" s="98" t="s">
        <v>29391</v>
      </c>
      <c r="O1007" s="101">
        <v>25</v>
      </c>
      <c r="P1007" s="101">
        <v>0</v>
      </c>
    </row>
    <row r="1008">
      <c r="K1008" s="96" t="s">
        <v>29392</v>
      </c>
      <c r="O1008" s="85">
        <f>SUM(O1005:O1007)</f>
      </c>
      <c r="P1008" s="85">
        <f>SUM(P1005:P1007)</f>
      </c>
    </row>
    <row r="1009">
      <c r="A1009" s="98" t="s">
        <v>29393</v>
      </c>
      <c r="B1009" s="98" t="s">
        <v>29394</v>
      </c>
      <c r="C1009" s="100">
        <v>460</v>
      </c>
      <c r="D1009" s="98" t="s">
        <v>29395</v>
      </c>
      <c r="E1009" s="98" t="s">
        <v>29396</v>
      </c>
      <c r="F1009" s="104">
        <v>45748</v>
      </c>
      <c r="G1009" s="104">
        <v>45748</v>
      </c>
      <c r="H1009" s="104">
        <v>46203</v>
      </c>
      <c r="J1009" s="101">
        <v>867</v>
      </c>
      <c r="K1009" s="98" t="s">
        <v>29397</v>
      </c>
      <c r="L1009" s="98" t="s">
        <v>29398</v>
      </c>
      <c r="M1009" s="98" t="s">
        <v>29399</v>
      </c>
      <c r="N1009" s="98" t="s">
        <v>29400</v>
      </c>
      <c r="O1009" s="101">
        <v>850</v>
      </c>
      <c r="P1009" s="101">
        <v>850</v>
      </c>
      <c r="Q1009" s="101">
        <v>0</v>
      </c>
      <c r="R1009" s="101">
        <v>1000</v>
      </c>
    </row>
    <row r="1010">
      <c r="L1010" s="98" t="s">
        <v>29401</v>
      </c>
      <c r="M1010" s="98" t="s">
        <v>29402</v>
      </c>
      <c r="N1010" s="98" t="s">
        <v>29403</v>
      </c>
      <c r="O1010" s="101">
        <v>75</v>
      </c>
      <c r="P1010" s="101">
        <v>0</v>
      </c>
    </row>
    <row r="1011">
      <c r="L1011" s="98" t="s">
        <v>29404</v>
      </c>
      <c r="M1011" s="98" t="s">
        <v>29405</v>
      </c>
      <c r="N1011" s="98" t="s">
        <v>29406</v>
      </c>
      <c r="O1011" s="101">
        <v>-850</v>
      </c>
      <c r="P1011" s="101">
        <v>0</v>
      </c>
    </row>
    <row r="1012">
      <c r="L1012" s="98" t="s">
        <v>29407</v>
      </c>
      <c r="M1012" s="98" t="s">
        <v>29408</v>
      </c>
      <c r="N1012" s="98" t="s">
        <v>29409</v>
      </c>
      <c r="O1012" s="101">
        <v>85</v>
      </c>
      <c r="P1012" s="101">
        <v>0</v>
      </c>
    </row>
    <row r="1013">
      <c r="L1013" s="98" t="s">
        <v>29410</v>
      </c>
      <c r="M1013" s="98" t="s">
        <v>29411</v>
      </c>
      <c r="N1013" s="98" t="s">
        <v>29412</v>
      </c>
      <c r="O1013" s="101">
        <v>-85</v>
      </c>
      <c r="P1013" s="101">
        <v>0</v>
      </c>
    </row>
    <row r="1014">
      <c r="K1014" s="96" t="s">
        <v>29413</v>
      </c>
      <c r="O1014" s="85">
        <f>SUM(O1009:O1013)</f>
      </c>
      <c r="P1014" s="85">
        <f>SUM(P1009:P1013)</f>
      </c>
    </row>
    <row r="1015">
      <c r="A1015" s="98" t="s">
        <v>29414</v>
      </c>
      <c r="B1015" s="98" t="s">
        <v>29415</v>
      </c>
      <c r="C1015" s="100">
        <v>550</v>
      </c>
      <c r="D1015" s="98" t="s">
        <v>29416</v>
      </c>
      <c r="E1015" s="98" t="s">
        <v>29417</v>
      </c>
      <c r="F1015" s="104">
        <v>45474</v>
      </c>
      <c r="G1015" s="104">
        <v>45474</v>
      </c>
      <c r="H1015" s="104">
        <v>45930</v>
      </c>
      <c r="J1015" s="101">
        <v>949</v>
      </c>
      <c r="K1015" s="98" t="s">
        <v>29418</v>
      </c>
      <c r="L1015" s="98" t="s">
        <v>29419</v>
      </c>
      <c r="M1015" s="98" t="s">
        <v>29420</v>
      </c>
      <c r="N1015" s="98" t="s">
        <v>29421</v>
      </c>
      <c r="O1015" s="101">
        <v>945</v>
      </c>
      <c r="P1015" s="101">
        <v>945</v>
      </c>
      <c r="Q1015" s="101">
        <v>0</v>
      </c>
      <c r="R1015" s="101">
        <v>150</v>
      </c>
    </row>
    <row r="1016">
      <c r="K1016" s="96" t="s">
        <v>29422</v>
      </c>
      <c r="O1016" s="85">
        <f>SUM(O1015:O1015)</f>
      </c>
      <c r="P1016" s="85">
        <f>SUM(P1015:P1015)</f>
      </c>
    </row>
    <row r="1017">
      <c r="A1017" s="98" t="s">
        <v>29423</v>
      </c>
      <c r="B1017" s="98" t="s">
        <v>29424</v>
      </c>
      <c r="C1017" s="100">
        <v>550</v>
      </c>
      <c r="D1017" s="98" t="s">
        <v>29425</v>
      </c>
      <c r="E1017" s="98" t="s">
        <v>29426</v>
      </c>
      <c r="F1017" s="104">
        <v>45230</v>
      </c>
      <c r="G1017" s="104">
        <v>45597</v>
      </c>
      <c r="H1017" s="104">
        <v>45961</v>
      </c>
      <c r="J1017" s="101">
        <v>1050</v>
      </c>
      <c r="K1017" s="98" t="s">
        <v>29427</v>
      </c>
      <c r="L1017" s="98" t="s">
        <v>29428</v>
      </c>
      <c r="M1017" s="98" t="s">
        <v>29429</v>
      </c>
      <c r="N1017" s="98" t="s">
        <v>29430</v>
      </c>
      <c r="O1017" s="101">
        <v>5</v>
      </c>
      <c r="P1017" s="101">
        <v>5</v>
      </c>
      <c r="Q1017" s="101">
        <v>0</v>
      </c>
      <c r="R1017" s="101">
        <v>1050</v>
      </c>
    </row>
    <row r="1018">
      <c r="L1018" s="98" t="s">
        <v>29431</v>
      </c>
      <c r="M1018" s="98" t="s">
        <v>29432</v>
      </c>
      <c r="N1018" s="98" t="s">
        <v>29433</v>
      </c>
      <c r="O1018" s="101">
        <v>887</v>
      </c>
      <c r="P1018" s="101">
        <v>887</v>
      </c>
    </row>
    <row r="1019">
      <c r="L1019" s="98" t="s">
        <v>29434</v>
      </c>
      <c r="M1019" s="98" t="s">
        <v>29435</v>
      </c>
      <c r="N1019" s="98" t="s">
        <v>29436</v>
      </c>
      <c r="O1019" s="101">
        <v>25</v>
      </c>
      <c r="P1019" s="101">
        <v>0</v>
      </c>
    </row>
    <row r="1020">
      <c r="K1020" s="96" t="s">
        <v>29437</v>
      </c>
      <c r="O1020" s="85">
        <f>SUM(O1017:O1019)</f>
      </c>
      <c r="P1020" s="85">
        <f>SUM(P1017:P1019)</f>
      </c>
    </row>
    <row r="1021">
      <c r="A1021" s="98" t="s">
        <v>29438</v>
      </c>
      <c r="B1021" s="98" t="s">
        <v>29439</v>
      </c>
      <c r="C1021" s="100">
        <v>550</v>
      </c>
      <c r="D1021" s="98" t="s">
        <v>29440</v>
      </c>
      <c r="E1021" s="98" t="s">
        <v>29441</v>
      </c>
      <c r="F1021" s="104">
        <v>45695</v>
      </c>
      <c r="G1021" s="104">
        <v>45695</v>
      </c>
      <c r="H1021" s="104">
        <v>46148</v>
      </c>
      <c r="J1021" s="101">
        <v>899</v>
      </c>
      <c r="K1021" s="98" t="s">
        <v>29442</v>
      </c>
      <c r="L1021" s="98" t="s">
        <v>29443</v>
      </c>
      <c r="M1021" s="98" t="s">
        <v>29444</v>
      </c>
      <c r="N1021" s="98" t="s">
        <v>29445</v>
      </c>
      <c r="O1021" s="101">
        <v>5</v>
      </c>
      <c r="P1021" s="101">
        <v>5</v>
      </c>
      <c r="Q1021" s="101">
        <v>0</v>
      </c>
      <c r="R1021" s="101">
        <v>150</v>
      </c>
    </row>
    <row r="1022">
      <c r="L1022" s="98" t="s">
        <v>29446</v>
      </c>
      <c r="M1022" s="98" t="s">
        <v>29447</v>
      </c>
      <c r="N1022" s="98" t="s">
        <v>29448</v>
      </c>
      <c r="O1022" s="101">
        <v>869</v>
      </c>
      <c r="P1022" s="101">
        <v>869</v>
      </c>
    </row>
    <row r="1023">
      <c r="K1023" s="96" t="s">
        <v>29449</v>
      </c>
      <c r="O1023" s="85">
        <f>SUM(O1021:O1022)</f>
      </c>
      <c r="P1023" s="85">
        <f>SUM(P1021:P1022)</f>
      </c>
    </row>
    <row r="1024">
      <c r="A1024" s="98" t="s">
        <v>29450</v>
      </c>
      <c r="B1024" s="98" t="s">
        <v>29451</v>
      </c>
      <c r="C1024" s="100">
        <v>550</v>
      </c>
      <c r="D1024" s="98" t="s">
        <v>29452</v>
      </c>
      <c r="E1024" s="98" t="s">
        <v>29453</v>
      </c>
      <c r="F1024" s="104">
        <v>45664</v>
      </c>
      <c r="G1024" s="104">
        <v>45664</v>
      </c>
      <c r="H1024" s="104">
        <v>46118</v>
      </c>
      <c r="J1024" s="101">
        <v>913</v>
      </c>
      <c r="K1024" s="98" t="s">
        <v>29454</v>
      </c>
      <c r="L1024" s="98" t="s">
        <v>29455</v>
      </c>
      <c r="M1024" s="98" t="s">
        <v>29456</v>
      </c>
      <c r="N1024" s="98" t="s">
        <v>29457</v>
      </c>
      <c r="O1024" s="101">
        <v>5</v>
      </c>
      <c r="P1024" s="101">
        <v>5</v>
      </c>
      <c r="Q1024" s="101">
        <v>0</v>
      </c>
      <c r="R1024" s="101">
        <v>150</v>
      </c>
    </row>
    <row r="1025">
      <c r="L1025" s="98" t="s">
        <v>29458</v>
      </c>
      <c r="M1025" s="98" t="s">
        <v>29459</v>
      </c>
      <c r="N1025" s="98" t="s">
        <v>29460</v>
      </c>
      <c r="O1025" s="101">
        <v>25</v>
      </c>
      <c r="P1025" s="101">
        <v>25</v>
      </c>
    </row>
    <row r="1026">
      <c r="L1026" s="98" t="s">
        <v>29461</v>
      </c>
      <c r="M1026" s="98" t="s">
        <v>29462</v>
      </c>
      <c r="N1026" s="98" t="s">
        <v>29463</v>
      </c>
      <c r="O1026" s="101">
        <v>696</v>
      </c>
      <c r="P1026" s="101">
        <v>696</v>
      </c>
    </row>
    <row r="1027">
      <c r="K1027" s="96" t="s">
        <v>29464</v>
      </c>
      <c r="O1027" s="85">
        <f>SUM(O1024:O1026)</f>
      </c>
      <c r="P1027" s="85">
        <f>SUM(P1024:P1026)</f>
      </c>
    </row>
    <row r="1028">
      <c r="A1028" s="98" t="s">
        <v>29465</v>
      </c>
      <c r="B1028" s="98" t="s">
        <v>29466</v>
      </c>
      <c r="C1028" s="100">
        <v>460</v>
      </c>
      <c r="D1028" s="98" t="s">
        <v>29467</v>
      </c>
      <c r="E1028" s="98" t="s">
        <v>29468</v>
      </c>
      <c r="F1028" s="104">
        <v>45393</v>
      </c>
      <c r="G1028" s="104">
        <v>45393</v>
      </c>
      <c r="H1028" s="104">
        <v>45869</v>
      </c>
      <c r="J1028" s="101">
        <v>955</v>
      </c>
      <c r="K1028" s="98" t="s">
        <v>29469</v>
      </c>
      <c r="L1028" s="98" t="s">
        <v>29470</v>
      </c>
      <c r="M1028" s="98" t="s">
        <v>29471</v>
      </c>
      <c r="N1028" s="98" t="s">
        <v>29472</v>
      </c>
      <c r="O1028" s="101">
        <v>5</v>
      </c>
      <c r="P1028" s="101">
        <v>0</v>
      </c>
      <c r="Q1028" s="101">
        <v>0</v>
      </c>
      <c r="R1028" s="101">
        <v>1146</v>
      </c>
    </row>
    <row r="1029">
      <c r="L1029" s="98" t="s">
        <v>29473</v>
      </c>
      <c r="M1029" s="98" t="s">
        <v>29474</v>
      </c>
      <c r="N1029" s="98" t="s">
        <v>29475</v>
      </c>
      <c r="O1029" s="101">
        <v>25</v>
      </c>
      <c r="P1029" s="101">
        <v>30</v>
      </c>
    </row>
    <row r="1030">
      <c r="L1030" s="98" t="s">
        <v>29476</v>
      </c>
      <c r="M1030" s="98" t="s">
        <v>29477</v>
      </c>
      <c r="N1030" s="98" t="s">
        <v>29478</v>
      </c>
      <c r="O1030" s="101">
        <v>916</v>
      </c>
      <c r="P1030" s="101">
        <v>916</v>
      </c>
    </row>
    <row r="1031">
      <c r="K1031" s="96" t="s">
        <v>29479</v>
      </c>
      <c r="O1031" s="85">
        <f>SUM(O1028:O1030)</f>
      </c>
      <c r="P1031" s="85">
        <f>SUM(P1028:P1030)</f>
      </c>
    </row>
    <row r="1032">
      <c r="A1032" s="98" t="s">
        <v>29480</v>
      </c>
      <c r="B1032" s="98" t="s">
        <v>29481</v>
      </c>
      <c r="C1032" s="100">
        <v>480</v>
      </c>
      <c r="D1032" s="98" t="s">
        <v>29482</v>
      </c>
      <c r="E1032" s="98" t="s">
        <v>29483</v>
      </c>
      <c r="F1032" s="104">
        <v>45114</v>
      </c>
      <c r="G1032" s="104">
        <v>45505</v>
      </c>
      <c r="H1032" s="104">
        <v>45869</v>
      </c>
      <c r="J1032" s="101">
        <v>1150</v>
      </c>
      <c r="K1032" s="98" t="s">
        <v>29484</v>
      </c>
      <c r="L1032" s="98" t="s">
        <v>29485</v>
      </c>
      <c r="M1032" s="98" t="s">
        <v>29486</v>
      </c>
      <c r="N1032" s="98" t="s">
        <v>29487</v>
      </c>
      <c r="O1032" s="101">
        <v>25</v>
      </c>
      <c r="P1032" s="101">
        <v>25</v>
      </c>
      <c r="Q1032" s="101">
        <v>0</v>
      </c>
      <c r="R1032" s="101">
        <v>1150</v>
      </c>
    </row>
    <row r="1033">
      <c r="L1033" s="98" t="s">
        <v>29488</v>
      </c>
      <c r="M1033" s="98" t="s">
        <v>29489</v>
      </c>
      <c r="N1033" s="98" t="s">
        <v>29490</v>
      </c>
      <c r="O1033" s="101">
        <v>901</v>
      </c>
      <c r="P1033" s="101">
        <v>901</v>
      </c>
    </row>
    <row r="1034">
      <c r="K1034" s="96" t="s">
        <v>29491</v>
      </c>
      <c r="O1034" s="85">
        <f>SUM(O1032:O1033)</f>
      </c>
      <c r="P1034" s="85">
        <f>SUM(P1032:P1033)</f>
      </c>
    </row>
    <row r="1035">
      <c r="A1035" s="98" t="s">
        <v>29492</v>
      </c>
      <c r="B1035" s="98" t="s">
        <v>29493</v>
      </c>
      <c r="C1035" s="100">
        <v>480</v>
      </c>
      <c r="D1035" s="98" t="s">
        <v>29494</v>
      </c>
      <c r="E1035" s="98" t="s">
        <v>29495</v>
      </c>
      <c r="F1035" s="104">
        <v>45517</v>
      </c>
      <c r="G1035" s="104">
        <v>45517</v>
      </c>
      <c r="H1035" s="104">
        <v>45961</v>
      </c>
      <c r="J1035" s="101">
        <v>935</v>
      </c>
      <c r="K1035" s="98" t="s">
        <v>29496</v>
      </c>
      <c r="L1035" s="98" t="s">
        <v>29497</v>
      </c>
      <c r="M1035" s="98" t="s">
        <v>29498</v>
      </c>
      <c r="N1035" s="98" t="s">
        <v>29499</v>
      </c>
      <c r="O1035" s="101">
        <v>25</v>
      </c>
      <c r="P1035" s="101">
        <v>25</v>
      </c>
      <c r="Q1035" s="101">
        <v>0</v>
      </c>
      <c r="R1035" s="101">
        <v>927</v>
      </c>
    </row>
    <row r="1036">
      <c r="L1036" s="98" t="s">
        <v>29500</v>
      </c>
      <c r="M1036" s="98" t="s">
        <v>29501</v>
      </c>
      <c r="N1036" s="98" t="s">
        <v>29502</v>
      </c>
      <c r="O1036" s="101">
        <v>902</v>
      </c>
      <c r="P1036" s="101">
        <v>902</v>
      </c>
    </row>
    <row r="1037">
      <c r="K1037" s="96" t="s">
        <v>29503</v>
      </c>
      <c r="O1037" s="85">
        <f>SUM(O1035:O1036)</f>
      </c>
      <c r="P1037" s="85">
        <f>SUM(P1035:P1036)</f>
      </c>
    </row>
    <row r="1038">
      <c r="A1038" s="98" t="s">
        <v>29504</v>
      </c>
      <c r="B1038" s="98" t="s">
        <v>29505</v>
      </c>
      <c r="C1038" s="100">
        <v>460</v>
      </c>
      <c r="D1038" s="98" t="s">
        <v>29506</v>
      </c>
      <c r="E1038" s="98" t="s">
        <v>29507</v>
      </c>
      <c r="F1038" s="104">
        <v>44613</v>
      </c>
      <c r="G1038" s="104">
        <v>45536</v>
      </c>
      <c r="H1038" s="104">
        <v>45900</v>
      </c>
      <c r="J1038" s="101">
        <v>940</v>
      </c>
      <c r="K1038" s="98" t="s">
        <v>29508</v>
      </c>
      <c r="L1038" s="98" t="s">
        <v>29509</v>
      </c>
      <c r="M1038" s="98" t="s">
        <v>29510</v>
      </c>
      <c r="N1038" s="98" t="s">
        <v>29511</v>
      </c>
      <c r="O1038" s="101">
        <v>25</v>
      </c>
      <c r="P1038" s="101">
        <v>25</v>
      </c>
      <c r="Q1038" s="101">
        <v>0</v>
      </c>
      <c r="R1038" s="101">
        <v>150</v>
      </c>
    </row>
    <row r="1039">
      <c r="L1039" s="98" t="s">
        <v>29512</v>
      </c>
      <c r="M1039" s="98" t="s">
        <v>29513</v>
      </c>
      <c r="N1039" s="98" t="s">
        <v>29514</v>
      </c>
      <c r="O1039" s="101">
        <v>995</v>
      </c>
      <c r="P1039" s="101">
        <v>995</v>
      </c>
    </row>
    <row r="1040">
      <c r="K1040" s="96" t="s">
        <v>29515</v>
      </c>
      <c r="O1040" s="85">
        <f>SUM(O1038:O1039)</f>
      </c>
      <c r="P1040" s="85">
        <f>SUM(P1038:P1039)</f>
      </c>
    </row>
    <row r="1041">
      <c r="A1041" s="98" t="s">
        <v>29516</v>
      </c>
      <c r="B1041" s="98" t="s">
        <v>29517</v>
      </c>
      <c r="C1041" s="100">
        <v>550</v>
      </c>
      <c r="D1041" s="98" t="s">
        <v>29518</v>
      </c>
      <c r="E1041" s="98" t="s">
        <v>29519</v>
      </c>
      <c r="F1041" s="104">
        <v>42146</v>
      </c>
      <c r="G1041" s="104">
        <v>45474</v>
      </c>
      <c r="H1041" s="104">
        <v>45838</v>
      </c>
      <c r="J1041" s="101">
        <v>908</v>
      </c>
      <c r="K1041" s="98" t="s">
        <v>29520</v>
      </c>
      <c r="L1041" s="98" t="s">
        <v>29521</v>
      </c>
      <c r="M1041" s="98" t="s">
        <v>29522</v>
      </c>
      <c r="N1041" s="98" t="s">
        <v>29523</v>
      </c>
      <c r="O1041" s="101">
        <v>25</v>
      </c>
      <c r="P1041" s="101">
        <v>25</v>
      </c>
      <c r="Q1041" s="101">
        <v>0</v>
      </c>
      <c r="R1041" s="101">
        <v>150</v>
      </c>
    </row>
    <row r="1042">
      <c r="L1042" s="98" t="s">
        <v>29524</v>
      </c>
      <c r="M1042" s="98" t="s">
        <v>29525</v>
      </c>
      <c r="N1042" s="98" t="s">
        <v>29526</v>
      </c>
      <c r="O1042" s="101">
        <v>1015</v>
      </c>
      <c r="P1042" s="101">
        <v>1015</v>
      </c>
    </row>
    <row r="1043">
      <c r="K1043" s="96" t="s">
        <v>29527</v>
      </c>
      <c r="O1043" s="85">
        <f>SUM(O1041:O1042)</f>
      </c>
      <c r="P1043" s="85">
        <f>SUM(P1041:P1042)</f>
      </c>
    </row>
    <row r="1044">
      <c r="A1044" s="98" t="s">
        <v>29528</v>
      </c>
      <c r="B1044" s="98" t="s">
        <v>29529</v>
      </c>
      <c r="C1044" s="100">
        <v>550</v>
      </c>
      <c r="D1044" s="98" t="s">
        <v>29530</v>
      </c>
      <c r="E1044" s="98" t="s">
        <v>29531</v>
      </c>
      <c r="F1044" s="104">
        <v>42154</v>
      </c>
      <c r="G1044" s="104">
        <v>45474</v>
      </c>
      <c r="H1044" s="104">
        <v>45838</v>
      </c>
      <c r="J1044" s="101">
        <v>830</v>
      </c>
      <c r="K1044" s="98" t="s">
        <v>29532</v>
      </c>
      <c r="L1044" s="98" t="s">
        <v>29533</v>
      </c>
      <c r="M1044" s="98" t="s">
        <v>29534</v>
      </c>
      <c r="N1044" s="98" t="s">
        <v>29535</v>
      </c>
      <c r="O1044" s="101">
        <v>1006</v>
      </c>
      <c r="P1044" s="101">
        <v>1006</v>
      </c>
      <c r="Q1044" s="101">
        <v>0</v>
      </c>
      <c r="R1044" s="101">
        <v>1125</v>
      </c>
    </row>
    <row r="1045">
      <c r="L1045" s="98" t="s">
        <v>29536</v>
      </c>
      <c r="M1045" s="98" t="s">
        <v>29537</v>
      </c>
      <c r="N1045" s="98" t="s">
        <v>29538</v>
      </c>
      <c r="O1045" s="101">
        <v>25</v>
      </c>
      <c r="P1045" s="101">
        <v>0</v>
      </c>
    </row>
    <row r="1046">
      <c r="K1046" s="96" t="s">
        <v>29539</v>
      </c>
      <c r="O1046" s="85">
        <f>SUM(O1044:O1045)</f>
      </c>
      <c r="P1046" s="85">
        <f>SUM(P1044:P1045)</f>
      </c>
    </row>
    <row r="1047">
      <c r="A1047" s="98" t="s">
        <v>29540</v>
      </c>
      <c r="B1047" s="98" t="s">
        <v>29541</v>
      </c>
      <c r="C1047" s="100">
        <v>550</v>
      </c>
      <c r="D1047" s="98" t="s">
        <v>29542</v>
      </c>
      <c r="E1047" s="98" t="s">
        <v>29543</v>
      </c>
      <c r="J1047" s="101">
        <v>848</v>
      </c>
      <c r="K1047" s="98" t="s">
        <v>29544</v>
      </c>
      <c r="L1047" s="98" t="s">
        <v>29544</v>
      </c>
      <c r="O1047" s="101">
        <v>0</v>
      </c>
      <c r="P1047" s="101">
        <v>0</v>
      </c>
      <c r="R1047" s="101">
        <v>0</v>
      </c>
    </row>
    <row r="1048">
      <c r="K1048" s="96" t="s">
        <v>29545</v>
      </c>
      <c r="O1048" s="85">
        <f>SUM(O1047:O1047)</f>
      </c>
      <c r="P1048" s="85">
        <f>SUM(P1047:P1047)</f>
      </c>
    </row>
    <row r="1049">
      <c r="A1049" s="98" t="s">
        <v>29546</v>
      </c>
      <c r="B1049" s="98" t="s">
        <v>29547</v>
      </c>
      <c r="C1049" s="100">
        <v>550</v>
      </c>
      <c r="D1049" s="98" t="s">
        <v>29548</v>
      </c>
      <c r="E1049" s="98" t="s">
        <v>29549</v>
      </c>
      <c r="F1049" s="104">
        <v>45565</v>
      </c>
      <c r="G1049" s="104">
        <v>45565</v>
      </c>
      <c r="H1049" s="104">
        <v>46022</v>
      </c>
      <c r="J1049" s="101">
        <v>901</v>
      </c>
      <c r="K1049" s="98" t="s">
        <v>29550</v>
      </c>
      <c r="L1049" s="98" t="s">
        <v>29551</v>
      </c>
      <c r="M1049" s="98" t="s">
        <v>29552</v>
      </c>
      <c r="N1049" s="98" t="s">
        <v>29553</v>
      </c>
      <c r="O1049" s="101">
        <v>5</v>
      </c>
      <c r="P1049" s="101">
        <v>5</v>
      </c>
      <c r="Q1049" s="101">
        <v>0</v>
      </c>
      <c r="R1049" s="101">
        <v>150</v>
      </c>
    </row>
    <row r="1050">
      <c r="L1050" s="98" t="s">
        <v>29554</v>
      </c>
      <c r="M1050" s="98" t="s">
        <v>29555</v>
      </c>
      <c r="N1050" s="98" t="s">
        <v>29556</v>
      </c>
      <c r="O1050" s="101">
        <v>892</v>
      </c>
      <c r="P1050" s="101">
        <v>892</v>
      </c>
    </row>
    <row r="1051">
      <c r="K1051" s="96" t="s">
        <v>29557</v>
      </c>
      <c r="O1051" s="85">
        <f>SUM(O1049:O1050)</f>
      </c>
      <c r="P1051" s="85">
        <f>SUM(P1049:P1050)</f>
      </c>
    </row>
    <row r="1052">
      <c r="A1052" s="98" t="s">
        <v>29558</v>
      </c>
      <c r="B1052" s="98" t="s">
        <v>29559</v>
      </c>
      <c r="C1052" s="100">
        <v>460</v>
      </c>
      <c r="D1052" s="98" t="s">
        <v>29560</v>
      </c>
      <c r="E1052" s="98" t="s">
        <v>29561</v>
      </c>
      <c r="F1052" s="104">
        <v>42823</v>
      </c>
      <c r="G1052" s="104">
        <v>45474</v>
      </c>
      <c r="H1052" s="104">
        <v>45838</v>
      </c>
      <c r="J1052" s="101">
        <v>845</v>
      </c>
      <c r="K1052" s="98" t="s">
        <v>29562</v>
      </c>
      <c r="L1052" s="98" t="s">
        <v>29563</v>
      </c>
      <c r="M1052" s="98" t="s">
        <v>29564</v>
      </c>
      <c r="N1052" s="98" t="s">
        <v>29565</v>
      </c>
      <c r="O1052" s="101">
        <v>5</v>
      </c>
      <c r="P1052" s="101">
        <v>5</v>
      </c>
      <c r="Q1052" s="101">
        <v>0</v>
      </c>
      <c r="R1052" s="101">
        <v>1870</v>
      </c>
    </row>
    <row r="1053">
      <c r="L1053" s="98" t="s">
        <v>29566</v>
      </c>
      <c r="M1053" s="98" t="s">
        <v>29567</v>
      </c>
      <c r="N1053" s="98" t="s">
        <v>29568</v>
      </c>
      <c r="O1053" s="101">
        <v>970</v>
      </c>
      <c r="P1053" s="101">
        <v>970</v>
      </c>
    </row>
    <row r="1054">
      <c r="L1054" s="98" t="s">
        <v>29569</v>
      </c>
      <c r="M1054" s="98" t="s">
        <v>29570</v>
      </c>
      <c r="N1054" s="98" t="s">
        <v>29571</v>
      </c>
      <c r="O1054" s="101">
        <v>25</v>
      </c>
      <c r="P1054" s="101">
        <v>0</v>
      </c>
    </row>
    <row r="1055">
      <c r="K1055" s="96" t="s">
        <v>29572</v>
      </c>
      <c r="O1055" s="85">
        <f>SUM(O1052:O1054)</f>
      </c>
      <c r="P1055" s="85">
        <f>SUM(P1052:P1054)</f>
      </c>
    </row>
    <row r="1056">
      <c r="A1056" s="98" t="s">
        <v>29573</v>
      </c>
      <c r="B1056" s="98" t="s">
        <v>29574</v>
      </c>
      <c r="C1056" s="100">
        <v>480</v>
      </c>
      <c r="D1056" s="98" t="s">
        <v>29575</v>
      </c>
      <c r="E1056" s="98" t="s">
        <v>29576</v>
      </c>
      <c r="F1056" s="104">
        <v>44896</v>
      </c>
      <c r="G1056" s="104">
        <v>45748</v>
      </c>
      <c r="H1056" s="104">
        <v>46173</v>
      </c>
      <c r="J1056" s="101">
        <v>1125</v>
      </c>
      <c r="K1056" s="98" t="s">
        <v>29577</v>
      </c>
      <c r="L1056" s="98" t="s">
        <v>29578</v>
      </c>
      <c r="M1056" s="98" t="s">
        <v>29579</v>
      </c>
      <c r="N1056" s="98" t="s">
        <v>29580</v>
      </c>
      <c r="O1056" s="101">
        <v>-1263</v>
      </c>
      <c r="P1056" s="101">
        <v>0</v>
      </c>
      <c r="Q1056" s="101">
        <v>0</v>
      </c>
      <c r="R1056" s="101">
        <v>150</v>
      </c>
    </row>
    <row r="1057">
      <c r="L1057" s="98" t="s">
        <v>29581</v>
      </c>
      <c r="M1057" s="98" t="s">
        <v>29582</v>
      </c>
      <c r="N1057" s="98" t="s">
        <v>29583</v>
      </c>
      <c r="O1057" s="101">
        <v>1263</v>
      </c>
      <c r="P1057" s="101">
        <v>0</v>
      </c>
    </row>
    <row r="1058">
      <c r="L1058" s="98" t="s">
        <v>29584</v>
      </c>
      <c r="M1058" s="98" t="s">
        <v>29585</v>
      </c>
      <c r="N1058" s="98" t="s">
        <v>29586</v>
      </c>
      <c r="O1058" s="101">
        <v>1002</v>
      </c>
      <c r="P1058" s="101">
        <v>1002</v>
      </c>
    </row>
    <row r="1059">
      <c r="L1059" s="98" t="s">
        <v>29587</v>
      </c>
      <c r="M1059" s="98" t="s">
        <v>29588</v>
      </c>
      <c r="N1059" s="98" t="s">
        <v>29589</v>
      </c>
      <c r="O1059" s="101">
        <v>200</v>
      </c>
      <c r="P1059" s="101">
        <v>0</v>
      </c>
    </row>
    <row r="1060">
      <c r="L1060" s="98" t="s">
        <v>29590</v>
      </c>
      <c r="M1060" s="98" t="s">
        <v>29591</v>
      </c>
      <c r="N1060" s="98" t="s">
        <v>29592</v>
      </c>
      <c r="O1060" s="101">
        <v>-200</v>
      </c>
      <c r="P1060" s="101">
        <v>0</v>
      </c>
    </row>
    <row r="1061">
      <c r="K1061" s="96" t="s">
        <v>29593</v>
      </c>
      <c r="O1061" s="85">
        <f>SUM(O1056:O1060)</f>
      </c>
      <c r="P1061" s="85">
        <f>SUM(P1056:P1060)</f>
      </c>
    </row>
    <row r="1062">
      <c r="A1062" s="98" t="s">
        <v>29594</v>
      </c>
      <c r="B1062" s="98" t="s">
        <v>29595</v>
      </c>
      <c r="C1062" s="100">
        <v>480</v>
      </c>
      <c r="D1062" s="98" t="s">
        <v>29596</v>
      </c>
      <c r="E1062" s="98" t="s">
        <v>29597</v>
      </c>
      <c r="F1062" s="104">
        <v>45366</v>
      </c>
      <c r="G1062" s="104">
        <v>45366</v>
      </c>
      <c r="H1062" s="104">
        <v>45838</v>
      </c>
      <c r="J1062" s="101">
        <v>1014</v>
      </c>
      <c r="K1062" s="98" t="s">
        <v>29598</v>
      </c>
      <c r="L1062" s="98" t="s">
        <v>29599</v>
      </c>
      <c r="M1062" s="98" t="s">
        <v>29600</v>
      </c>
      <c r="N1062" s="98" t="s">
        <v>29601</v>
      </c>
      <c r="O1062" s="101">
        <v>995</v>
      </c>
      <c r="P1062" s="101">
        <v>995</v>
      </c>
      <c r="Q1062" s="101">
        <v>0</v>
      </c>
      <c r="R1062" s="101">
        <v>150</v>
      </c>
    </row>
    <row r="1063">
      <c r="L1063" s="98" t="s">
        <v>29602</v>
      </c>
      <c r="M1063" s="98" t="s">
        <v>29603</v>
      </c>
      <c r="N1063" s="98" t="s">
        <v>29604</v>
      </c>
      <c r="O1063" s="101">
        <v>25</v>
      </c>
      <c r="P1063" s="101">
        <v>0</v>
      </c>
    </row>
    <row r="1064">
      <c r="K1064" s="96" t="s">
        <v>29605</v>
      </c>
      <c r="O1064" s="85">
        <f>SUM(O1062:O1063)</f>
      </c>
      <c r="P1064" s="85">
        <f>SUM(P1062:P1063)</f>
      </c>
    </row>
    <row r="1065">
      <c r="A1065" s="98" t="s">
        <v>29606</v>
      </c>
      <c r="B1065" s="98" t="s">
        <v>29607</v>
      </c>
      <c r="C1065" s="100">
        <v>460</v>
      </c>
      <c r="D1065" s="98" t="s">
        <v>29608</v>
      </c>
      <c r="E1065" s="98" t="s">
        <v>29609</v>
      </c>
      <c r="F1065" s="104">
        <v>45465</v>
      </c>
      <c r="G1065" s="104">
        <v>45465</v>
      </c>
      <c r="H1065" s="104">
        <v>45838</v>
      </c>
      <c r="J1065" s="101">
        <v>905</v>
      </c>
      <c r="K1065" s="98" t="s">
        <v>29610</v>
      </c>
      <c r="L1065" s="98" t="s">
        <v>29611</v>
      </c>
      <c r="M1065" s="98" t="s">
        <v>29612</v>
      </c>
      <c r="N1065" s="98" t="s">
        <v>29613</v>
      </c>
      <c r="O1065" s="101">
        <v>905</v>
      </c>
      <c r="P1065" s="101">
        <v>905</v>
      </c>
      <c r="Q1065" s="101">
        <v>0</v>
      </c>
      <c r="R1065" s="101">
        <v>150</v>
      </c>
    </row>
    <row r="1066">
      <c r="K1066" s="96" t="s">
        <v>29614</v>
      </c>
      <c r="O1066" s="85">
        <f>SUM(O1065:O1065)</f>
      </c>
      <c r="P1066" s="85">
        <f>SUM(P1065:P1065)</f>
      </c>
    </row>
    <row r="1067">
      <c r="A1067" s="98" t="s">
        <v>29615</v>
      </c>
      <c r="B1067" s="98" t="s">
        <v>29616</v>
      </c>
      <c r="C1067" s="100">
        <v>550</v>
      </c>
      <c r="D1067" s="98" t="s">
        <v>29617</v>
      </c>
      <c r="E1067" s="98" t="s">
        <v>29618</v>
      </c>
      <c r="F1067" s="104">
        <v>45478</v>
      </c>
      <c r="G1067" s="104">
        <v>45478</v>
      </c>
      <c r="H1067" s="104">
        <v>45930</v>
      </c>
      <c r="J1067" s="101">
        <v>915</v>
      </c>
      <c r="K1067" s="98" t="s">
        <v>29619</v>
      </c>
      <c r="L1067" s="98" t="s">
        <v>29620</v>
      </c>
      <c r="M1067" s="98" t="s">
        <v>29621</v>
      </c>
      <c r="N1067" s="98" t="s">
        <v>29622</v>
      </c>
      <c r="O1067" s="101">
        <v>899</v>
      </c>
      <c r="P1067" s="101">
        <v>899</v>
      </c>
      <c r="Q1067" s="101">
        <v>0</v>
      </c>
      <c r="R1067" s="101">
        <v>150</v>
      </c>
    </row>
    <row r="1068">
      <c r="K1068" s="96" t="s">
        <v>29623</v>
      </c>
      <c r="O1068" s="85">
        <f>SUM(O1067:O1067)</f>
      </c>
      <c r="P1068" s="85">
        <f>SUM(P1067:P1067)</f>
      </c>
    </row>
    <row r="1069">
      <c r="A1069" s="98" t="s">
        <v>29624</v>
      </c>
      <c r="B1069" s="98" t="s">
        <v>29625</v>
      </c>
      <c r="C1069" s="100">
        <v>550</v>
      </c>
      <c r="D1069" s="98" t="s">
        <v>29626</v>
      </c>
      <c r="E1069" s="98" t="s">
        <v>29627</v>
      </c>
      <c r="F1069" s="104">
        <v>45747</v>
      </c>
      <c r="G1069" s="104">
        <v>45747</v>
      </c>
      <c r="H1069" s="104">
        <v>46203</v>
      </c>
      <c r="J1069" s="101">
        <v>845</v>
      </c>
      <c r="K1069" s="98" t="s">
        <v>29628</v>
      </c>
      <c r="L1069" s="98" t="s">
        <v>29629</v>
      </c>
      <c r="M1069" s="98" t="s">
        <v>29630</v>
      </c>
      <c r="N1069" s="98" t="s">
        <v>29631</v>
      </c>
      <c r="O1069" s="101">
        <v>828</v>
      </c>
      <c r="P1069" s="101">
        <v>828</v>
      </c>
      <c r="Q1069" s="101">
        <v>0</v>
      </c>
      <c r="R1069" s="101">
        <v>350</v>
      </c>
    </row>
    <row r="1070">
      <c r="L1070" s="98" t="s">
        <v>29632</v>
      </c>
      <c r="M1070" s="98" t="s">
        <v>29633</v>
      </c>
      <c r="N1070" s="98" t="s">
        <v>29634</v>
      </c>
      <c r="O1070" s="101">
        <v>-25</v>
      </c>
      <c r="P1070" s="101">
        <v>-25</v>
      </c>
    </row>
    <row r="1071">
      <c r="K1071" s="96" t="s">
        <v>29635</v>
      </c>
      <c r="O1071" s="85">
        <f>SUM(O1069:O1070)</f>
      </c>
      <c r="P1071" s="85">
        <f>SUM(P1069:P1070)</f>
      </c>
    </row>
    <row r="1072">
      <c r="A1072" s="98" t="s">
        <v>29636</v>
      </c>
      <c r="B1072" s="98" t="s">
        <v>29637</v>
      </c>
      <c r="C1072" s="100">
        <v>550</v>
      </c>
      <c r="D1072" s="98" t="s">
        <v>29638</v>
      </c>
      <c r="E1072" s="98" t="s">
        <v>29639</v>
      </c>
      <c r="F1072" s="104">
        <v>45412</v>
      </c>
      <c r="G1072" s="104">
        <v>45412</v>
      </c>
      <c r="H1072" s="104">
        <v>45869</v>
      </c>
      <c r="J1072" s="101">
        <v>1013</v>
      </c>
      <c r="K1072" s="98" t="s">
        <v>29640</v>
      </c>
      <c r="L1072" s="98" t="s">
        <v>29641</v>
      </c>
      <c r="M1072" s="98" t="s">
        <v>29642</v>
      </c>
      <c r="N1072" s="98" t="s">
        <v>29643</v>
      </c>
      <c r="O1072" s="101">
        <v>1001</v>
      </c>
      <c r="P1072" s="101">
        <v>1001</v>
      </c>
      <c r="Q1072" s="101">
        <v>0</v>
      </c>
      <c r="R1072" s="101">
        <v>350</v>
      </c>
    </row>
    <row r="1073">
      <c r="K1073" s="96" t="s">
        <v>29644</v>
      </c>
      <c r="O1073" s="85">
        <f>SUM(O1072:O1072)</f>
      </c>
      <c r="P1073" s="85">
        <f>SUM(P1072:P1072)</f>
      </c>
    </row>
    <row r="1074">
      <c r="A1074" s="98" t="s">
        <v>29645</v>
      </c>
      <c r="B1074" s="98" t="s">
        <v>29646</v>
      </c>
      <c r="C1074" s="100">
        <v>550</v>
      </c>
      <c r="D1074" s="98" t="s">
        <v>29647</v>
      </c>
      <c r="E1074" s="98" t="s">
        <v>29648</v>
      </c>
      <c r="F1074" s="104">
        <v>45715</v>
      </c>
      <c r="G1074" s="104">
        <v>45715</v>
      </c>
      <c r="H1074" s="104">
        <v>46168</v>
      </c>
      <c r="J1074" s="101">
        <v>969</v>
      </c>
      <c r="K1074" s="98" t="s">
        <v>29649</v>
      </c>
      <c r="L1074" s="98" t="s">
        <v>29650</v>
      </c>
      <c r="M1074" s="98" t="s">
        <v>29651</v>
      </c>
      <c r="N1074" s="98" t="s">
        <v>29652</v>
      </c>
      <c r="O1074" s="101">
        <v>5</v>
      </c>
      <c r="P1074" s="101">
        <v>5</v>
      </c>
      <c r="Q1074" s="101">
        <v>0</v>
      </c>
      <c r="R1074" s="101">
        <v>1038</v>
      </c>
    </row>
    <row r="1075">
      <c r="L1075" s="98" t="s">
        <v>29653</v>
      </c>
      <c r="M1075" s="98" t="s">
        <v>29654</v>
      </c>
      <c r="N1075" s="98" t="s">
        <v>29655</v>
      </c>
      <c r="O1075" s="101">
        <v>883</v>
      </c>
      <c r="P1075" s="101">
        <v>883</v>
      </c>
    </row>
    <row r="1076">
      <c r="K1076" s="96" t="s">
        <v>29656</v>
      </c>
      <c r="O1076" s="85">
        <f>SUM(O1074:O1075)</f>
      </c>
      <c r="P1076" s="85">
        <f>SUM(P1074:P1075)</f>
      </c>
    </row>
    <row r="1077">
      <c r="A1077" s="98" t="s">
        <v>29657</v>
      </c>
      <c r="B1077" s="98" t="s">
        <v>29658</v>
      </c>
      <c r="C1077" s="100">
        <v>460</v>
      </c>
      <c r="D1077" s="98" t="s">
        <v>29659</v>
      </c>
      <c r="E1077" s="98" t="s">
        <v>29660</v>
      </c>
      <c r="F1077" s="104">
        <v>45425</v>
      </c>
      <c r="G1077" s="104">
        <v>45425</v>
      </c>
      <c r="H1077" s="104">
        <v>45900</v>
      </c>
      <c r="J1077" s="101">
        <v>955</v>
      </c>
      <c r="K1077" s="98" t="s">
        <v>29661</v>
      </c>
      <c r="L1077" s="98" t="s">
        <v>29662</v>
      </c>
      <c r="M1077" s="98" t="s">
        <v>29663</v>
      </c>
      <c r="N1077" s="98" t="s">
        <v>29664</v>
      </c>
      <c r="O1077" s="101">
        <v>5</v>
      </c>
      <c r="P1077" s="101">
        <v>5</v>
      </c>
      <c r="Q1077" s="101">
        <v>0</v>
      </c>
      <c r="R1077" s="101">
        <v>946</v>
      </c>
    </row>
    <row r="1078">
      <c r="L1078" s="98" t="s">
        <v>29665</v>
      </c>
      <c r="M1078" s="98" t="s">
        <v>29666</v>
      </c>
      <c r="N1078" s="98" t="s">
        <v>29667</v>
      </c>
      <c r="O1078" s="101">
        <v>941</v>
      </c>
      <c r="P1078" s="101">
        <v>941</v>
      </c>
    </row>
    <row r="1079">
      <c r="K1079" s="96" t="s">
        <v>29668</v>
      </c>
      <c r="O1079" s="85">
        <f>SUM(O1077:O1078)</f>
      </c>
      <c r="P1079" s="85">
        <f>SUM(P1077:P1078)</f>
      </c>
    </row>
    <row r="1080">
      <c r="A1080" s="98" t="s">
        <v>29669</v>
      </c>
      <c r="B1080" s="98" t="s">
        <v>29670</v>
      </c>
      <c r="C1080" s="100">
        <v>480</v>
      </c>
      <c r="D1080" s="98" t="s">
        <v>29671</v>
      </c>
      <c r="E1080" s="98" t="s">
        <v>29672</v>
      </c>
      <c r="F1080" s="104">
        <v>42165</v>
      </c>
      <c r="G1080" s="104">
        <v>45474</v>
      </c>
      <c r="H1080" s="104">
        <v>45838</v>
      </c>
      <c r="J1080" s="101">
        <v>810</v>
      </c>
      <c r="K1080" s="98" t="s">
        <v>29673</v>
      </c>
      <c r="L1080" s="98" t="s">
        <v>29674</v>
      </c>
      <c r="M1080" s="98" t="s">
        <v>29675</v>
      </c>
      <c r="N1080" s="98" t="s">
        <v>29676</v>
      </c>
      <c r="O1080" s="101">
        <v>5</v>
      </c>
      <c r="P1080" s="101">
        <v>5</v>
      </c>
      <c r="Q1080" s="101">
        <v>0</v>
      </c>
      <c r="R1080" s="101">
        <v>950</v>
      </c>
    </row>
    <row r="1081">
      <c r="L1081" s="98" t="s">
        <v>29677</v>
      </c>
      <c r="M1081" s="98" t="s">
        <v>29678</v>
      </c>
      <c r="N1081" s="98" t="s">
        <v>29679</v>
      </c>
      <c r="O1081" s="101">
        <v>1015</v>
      </c>
      <c r="P1081" s="101">
        <v>1015</v>
      </c>
    </row>
    <row r="1082">
      <c r="K1082" s="96" t="s">
        <v>29680</v>
      </c>
      <c r="O1082" s="85">
        <f>SUM(O1080:O1081)</f>
      </c>
      <c r="P1082" s="85">
        <f>SUM(P1080:P1081)</f>
      </c>
    </row>
    <row r="1083">
      <c r="A1083" s="98" t="s">
        <v>29681</v>
      </c>
      <c r="B1083" s="98" t="s">
        <v>29682</v>
      </c>
      <c r="C1083" s="100">
        <v>480</v>
      </c>
      <c r="D1083" s="98" t="s">
        <v>29683</v>
      </c>
      <c r="E1083" s="98" t="s">
        <v>29684</v>
      </c>
      <c r="F1083" s="104">
        <v>45429</v>
      </c>
      <c r="G1083" s="104">
        <v>45429</v>
      </c>
      <c r="H1083" s="104">
        <v>45900</v>
      </c>
      <c r="J1083" s="101">
        <v>935</v>
      </c>
      <c r="K1083" s="98" t="s">
        <v>29685</v>
      </c>
      <c r="L1083" s="98" t="s">
        <v>29686</v>
      </c>
      <c r="M1083" s="98" t="s">
        <v>29687</v>
      </c>
      <c r="N1083" s="98" t="s">
        <v>29688</v>
      </c>
      <c r="O1083" s="101">
        <v>5</v>
      </c>
      <c r="P1083" s="101">
        <v>5</v>
      </c>
      <c r="Q1083" s="101">
        <v>0</v>
      </c>
      <c r="R1083" s="101">
        <v>150</v>
      </c>
    </row>
    <row r="1084">
      <c r="L1084" s="98" t="s">
        <v>29689</v>
      </c>
      <c r="M1084" s="98" t="s">
        <v>29690</v>
      </c>
      <c r="N1084" s="98" t="s">
        <v>29691</v>
      </c>
      <c r="O1084" s="101">
        <v>921</v>
      </c>
      <c r="P1084" s="101">
        <v>921</v>
      </c>
    </row>
    <row r="1085">
      <c r="K1085" s="96" t="s">
        <v>29692</v>
      </c>
      <c r="O1085" s="85">
        <f>SUM(O1083:O1084)</f>
      </c>
      <c r="P1085" s="85">
        <f>SUM(P1083:P1084)</f>
      </c>
    </row>
    <row r="1086">
      <c r="A1086" s="98" t="s">
        <v>29693</v>
      </c>
      <c r="B1086" s="98" t="s">
        <v>29694</v>
      </c>
      <c r="C1086" s="100">
        <v>460</v>
      </c>
      <c r="D1086" s="98" t="s">
        <v>29695</v>
      </c>
      <c r="E1086" s="98" t="s">
        <v>29696</v>
      </c>
      <c r="F1086" s="104">
        <v>41475</v>
      </c>
      <c r="G1086" s="104">
        <v>45474</v>
      </c>
      <c r="H1086" s="104">
        <v>45838</v>
      </c>
      <c r="J1086" s="101">
        <v>840</v>
      </c>
      <c r="K1086" s="98" t="s">
        <v>29697</v>
      </c>
      <c r="L1086" s="98" t="s">
        <v>29698</v>
      </c>
      <c r="M1086" s="98" t="s">
        <v>29699</v>
      </c>
      <c r="N1086" s="98" t="s">
        <v>29700</v>
      </c>
      <c r="O1086" s="101">
        <v>975</v>
      </c>
      <c r="P1086" s="101">
        <v>975</v>
      </c>
      <c r="Q1086" s="101">
        <v>0</v>
      </c>
      <c r="R1086" s="101">
        <v>150</v>
      </c>
    </row>
    <row r="1087">
      <c r="K1087" s="96" t="s">
        <v>29701</v>
      </c>
      <c r="O1087" s="85">
        <f>SUM(O1086:O1086)</f>
      </c>
      <c r="P1087" s="85">
        <f>SUM(P1086:P1086)</f>
      </c>
    </row>
    <row r="1088">
      <c r="A1088" s="98" t="s">
        <v>29702</v>
      </c>
      <c r="B1088" s="98" t="s">
        <v>29703</v>
      </c>
      <c r="C1088" s="100">
        <v>550</v>
      </c>
      <c r="D1088" s="98" t="s">
        <v>29704</v>
      </c>
      <c r="E1088" s="98" t="s">
        <v>29705</v>
      </c>
      <c r="F1088" s="104">
        <v>45119</v>
      </c>
      <c r="G1088" s="104">
        <v>45536</v>
      </c>
      <c r="H1088" s="104">
        <v>45900</v>
      </c>
      <c r="J1088" s="101">
        <v>1033</v>
      </c>
      <c r="K1088" s="98" t="s">
        <v>29706</v>
      </c>
      <c r="L1088" s="98" t="s">
        <v>29707</v>
      </c>
      <c r="M1088" s="98" t="s">
        <v>29708</v>
      </c>
      <c r="N1088" s="98" t="s">
        <v>29709</v>
      </c>
      <c r="O1088" s="101">
        <v>936</v>
      </c>
      <c r="P1088" s="101">
        <v>936</v>
      </c>
      <c r="Q1088" s="101">
        <v>0</v>
      </c>
      <c r="R1088" s="101">
        <v>150</v>
      </c>
    </row>
    <row r="1089">
      <c r="L1089" s="98" t="s">
        <v>29710</v>
      </c>
      <c r="M1089" s="98" t="s">
        <v>29711</v>
      </c>
      <c r="N1089" s="98" t="s">
        <v>29712</v>
      </c>
      <c r="O1089" s="101">
        <v>-29</v>
      </c>
      <c r="P1089" s="101">
        <v>-29</v>
      </c>
    </row>
    <row r="1090">
      <c r="K1090" s="96" t="s">
        <v>29713</v>
      </c>
      <c r="O1090" s="85">
        <f>SUM(O1088:O1089)</f>
      </c>
      <c r="P1090" s="85">
        <f>SUM(P1088:P1089)</f>
      </c>
    </row>
    <row r="1091">
      <c r="A1091" s="98" t="s">
        <v>29714</v>
      </c>
      <c r="B1091" s="98" t="s">
        <v>29715</v>
      </c>
      <c r="C1091" s="100">
        <v>550</v>
      </c>
      <c r="D1091" s="98" t="s">
        <v>29716</v>
      </c>
      <c r="E1091" s="98" t="s">
        <v>29717</v>
      </c>
      <c r="F1091" s="104">
        <v>45520</v>
      </c>
      <c r="G1091" s="104">
        <v>45520</v>
      </c>
      <c r="H1091" s="104">
        <v>45900</v>
      </c>
      <c r="J1091" s="101">
        <v>893</v>
      </c>
      <c r="K1091" s="98" t="s">
        <v>29718</v>
      </c>
      <c r="L1091" s="98" t="s">
        <v>29719</v>
      </c>
      <c r="M1091" s="98" t="s">
        <v>29720</v>
      </c>
      <c r="N1091" s="98" t="s">
        <v>29721</v>
      </c>
      <c r="O1091" s="101">
        <v>5</v>
      </c>
      <c r="P1091" s="101">
        <v>5</v>
      </c>
      <c r="Q1091" s="101">
        <v>0</v>
      </c>
      <c r="R1091" s="101">
        <v>150</v>
      </c>
    </row>
    <row r="1092">
      <c r="L1092" s="98" t="s">
        <v>29722</v>
      </c>
      <c r="M1092" s="98" t="s">
        <v>29723</v>
      </c>
      <c r="N1092" s="98" t="s">
        <v>29724</v>
      </c>
      <c r="O1092" s="101">
        <v>888</v>
      </c>
      <c r="P1092" s="101">
        <v>888</v>
      </c>
    </row>
    <row r="1093">
      <c r="L1093" s="98" t="s">
        <v>29725</v>
      </c>
      <c r="M1093" s="98" t="s">
        <v>29726</v>
      </c>
      <c r="N1093" s="98" t="s">
        <v>29727</v>
      </c>
      <c r="O1093" s="101">
        <v>-27</v>
      </c>
      <c r="P1093" s="101">
        <v>-27</v>
      </c>
    </row>
    <row r="1094">
      <c r="K1094" s="96" t="s">
        <v>29728</v>
      </c>
      <c r="O1094" s="85">
        <f>SUM(O1091:O1093)</f>
      </c>
      <c r="P1094" s="85">
        <f>SUM(P1091:P1093)</f>
      </c>
    </row>
    <row r="1095">
      <c r="A1095" s="98" t="s">
        <v>29729</v>
      </c>
      <c r="B1095" s="98" t="s">
        <v>29730</v>
      </c>
      <c r="C1095" s="100">
        <v>550</v>
      </c>
      <c r="D1095" s="98" t="s">
        <v>29731</v>
      </c>
      <c r="E1095" s="98" t="s">
        <v>29732</v>
      </c>
      <c r="F1095" s="104">
        <v>43556</v>
      </c>
      <c r="G1095" s="104">
        <v>45717</v>
      </c>
      <c r="H1095" s="104">
        <v>46081</v>
      </c>
      <c r="J1095" s="101">
        <v>835</v>
      </c>
      <c r="K1095" s="98" t="s">
        <v>29733</v>
      </c>
      <c r="L1095" s="98" t="s">
        <v>29734</v>
      </c>
      <c r="M1095" s="98" t="s">
        <v>29735</v>
      </c>
      <c r="N1095" s="98" t="s">
        <v>29736</v>
      </c>
      <c r="O1095" s="101">
        <v>5</v>
      </c>
      <c r="P1095" s="101">
        <v>5</v>
      </c>
      <c r="Q1095" s="101">
        <v>0</v>
      </c>
      <c r="R1095" s="101">
        <v>350</v>
      </c>
    </row>
    <row r="1096">
      <c r="L1096" s="98" t="s">
        <v>29737</v>
      </c>
      <c r="M1096" s="98" t="s">
        <v>29738</v>
      </c>
      <c r="N1096" s="98" t="s">
        <v>29739</v>
      </c>
      <c r="O1096" s="101">
        <v>1100</v>
      </c>
      <c r="P1096" s="101">
        <v>1100</v>
      </c>
    </row>
    <row r="1097">
      <c r="K1097" s="96" t="s">
        <v>29740</v>
      </c>
      <c r="O1097" s="85">
        <f>SUM(O1095:O1096)</f>
      </c>
      <c r="P1097" s="85">
        <f>SUM(P1095:P1096)</f>
      </c>
    </row>
    <row r="1098">
      <c r="A1098" s="98" t="s">
        <v>29741</v>
      </c>
      <c r="B1098" s="98" t="s">
        <v>29742</v>
      </c>
      <c r="C1098" s="100">
        <v>550</v>
      </c>
      <c r="D1098" s="98" t="s">
        <v>29743</v>
      </c>
      <c r="E1098" s="98" t="s">
        <v>29744</v>
      </c>
      <c r="F1098" s="104">
        <v>45317</v>
      </c>
      <c r="G1098" s="104">
        <v>45317</v>
      </c>
      <c r="H1098" s="104">
        <v>45777</v>
      </c>
      <c r="J1098" s="101">
        <v>1022</v>
      </c>
      <c r="K1098" s="98" t="s">
        <v>29745</v>
      </c>
      <c r="L1098" s="98" t="s">
        <v>29746</v>
      </c>
      <c r="M1098" s="98" t="s">
        <v>29747</v>
      </c>
      <c r="N1098" s="98" t="s">
        <v>29748</v>
      </c>
      <c r="O1098" s="101">
        <v>25</v>
      </c>
      <c r="P1098" s="101">
        <v>25</v>
      </c>
      <c r="Q1098" s="101">
        <v>2278.6999999999998</v>
      </c>
      <c r="R1098" s="101">
        <v>995</v>
      </c>
    </row>
    <row r="1099">
      <c r="L1099" s="98" t="s">
        <v>29749</v>
      </c>
      <c r="M1099" s="98" t="s">
        <v>29750</v>
      </c>
      <c r="N1099" s="98" t="s">
        <v>29751</v>
      </c>
      <c r="O1099" s="101">
        <v>970</v>
      </c>
      <c r="P1099" s="101">
        <v>970</v>
      </c>
    </row>
    <row r="1100">
      <c r="L1100" s="98" t="s">
        <v>29752</v>
      </c>
      <c r="M1100" s="98" t="s">
        <v>29753</v>
      </c>
      <c r="N1100" s="98" t="s">
        <v>29754</v>
      </c>
      <c r="O1100" s="101">
        <v>99.5</v>
      </c>
      <c r="P1100" s="101">
        <v>0</v>
      </c>
    </row>
    <row r="1101">
      <c r="K1101" s="96" t="s">
        <v>29755</v>
      </c>
      <c r="O1101" s="85">
        <f>SUM(O1098:O1100)</f>
      </c>
      <c r="P1101" s="85">
        <f>SUM(P1098:P1100)</f>
      </c>
    </row>
    <row r="1102">
      <c r="A1102" s="98" t="s">
        <v>29756</v>
      </c>
      <c r="B1102" s="98" t="s">
        <v>29757</v>
      </c>
      <c r="C1102" s="100">
        <v>460</v>
      </c>
      <c r="D1102" s="98" t="s">
        <v>29758</v>
      </c>
      <c r="E1102" s="98" t="s">
        <v>29759</v>
      </c>
      <c r="F1102" s="104">
        <v>45155</v>
      </c>
      <c r="G1102" s="104">
        <v>45536</v>
      </c>
      <c r="H1102" s="104">
        <v>45900</v>
      </c>
      <c r="J1102" s="101">
        <v>1075</v>
      </c>
      <c r="K1102" s="98" t="s">
        <v>29760</v>
      </c>
      <c r="L1102" s="98" t="s">
        <v>29761</v>
      </c>
      <c r="M1102" s="98" t="s">
        <v>29762</v>
      </c>
      <c r="N1102" s="98" t="s">
        <v>29763</v>
      </c>
      <c r="O1102" s="101">
        <v>25</v>
      </c>
      <c r="P1102" s="101">
        <v>25</v>
      </c>
      <c r="Q1102" s="101">
        <v>0</v>
      </c>
      <c r="R1102" s="101">
        <v>1075</v>
      </c>
    </row>
    <row r="1103">
      <c r="L1103" s="98" t="s">
        <v>29764</v>
      </c>
      <c r="M1103" s="98" t="s">
        <v>29765</v>
      </c>
      <c r="N1103" s="98" t="s">
        <v>29766</v>
      </c>
      <c r="O1103" s="101">
        <v>995</v>
      </c>
      <c r="P1103" s="101">
        <v>995</v>
      </c>
    </row>
    <row r="1104">
      <c r="K1104" s="96" t="s">
        <v>29767</v>
      </c>
      <c r="O1104" s="85">
        <f>SUM(O1102:O1103)</f>
      </c>
      <c r="P1104" s="85">
        <f>SUM(P1102:P1103)</f>
      </c>
    </row>
    <row r="1105">
      <c r="A1105" s="98" t="s">
        <v>29768</v>
      </c>
      <c r="B1105" s="98" t="s">
        <v>29769</v>
      </c>
      <c r="C1105" s="100">
        <v>480</v>
      </c>
      <c r="D1105" s="98" t="s">
        <v>29770</v>
      </c>
      <c r="E1105" s="98" t="s">
        <v>29771</v>
      </c>
      <c r="F1105" s="104">
        <v>45478</v>
      </c>
      <c r="G1105" s="104">
        <v>45478</v>
      </c>
      <c r="H1105" s="104">
        <v>45900</v>
      </c>
      <c r="J1105" s="101">
        <v>915</v>
      </c>
      <c r="K1105" s="98" t="s">
        <v>29772</v>
      </c>
      <c r="L1105" s="98" t="s">
        <v>29773</v>
      </c>
      <c r="M1105" s="98" t="s">
        <v>29774</v>
      </c>
      <c r="N1105" s="98" t="s">
        <v>29775</v>
      </c>
      <c r="O1105" s="101">
        <v>25</v>
      </c>
      <c r="P1105" s="101">
        <v>25</v>
      </c>
      <c r="Q1105" s="101">
        <v>0</v>
      </c>
      <c r="R1105" s="101">
        <v>898</v>
      </c>
    </row>
    <row r="1106">
      <c r="L1106" s="98" t="s">
        <v>29776</v>
      </c>
      <c r="M1106" s="98" t="s">
        <v>29777</v>
      </c>
      <c r="N1106" s="98" t="s">
        <v>29778</v>
      </c>
      <c r="O1106" s="101">
        <v>873</v>
      </c>
      <c r="P1106" s="101">
        <v>873</v>
      </c>
    </row>
    <row r="1107">
      <c r="K1107" s="96" t="s">
        <v>29779</v>
      </c>
      <c r="O1107" s="85">
        <f>SUM(O1105:O1106)</f>
      </c>
      <c r="P1107" s="85">
        <f>SUM(P1105:P1106)</f>
      </c>
    </row>
    <row r="1108">
      <c r="A1108" s="98" t="s">
        <v>29780</v>
      </c>
      <c r="B1108" s="98" t="s">
        <v>29781</v>
      </c>
      <c r="C1108" s="100">
        <v>480</v>
      </c>
      <c r="D1108" s="98" t="s">
        <v>29782</v>
      </c>
      <c r="E1108" s="98" t="s">
        <v>29783</v>
      </c>
      <c r="F1108" s="104">
        <v>45681</v>
      </c>
      <c r="G1108" s="104">
        <v>45681</v>
      </c>
      <c r="H1108" s="104">
        <v>46045</v>
      </c>
      <c r="J1108" s="101">
        <v>891</v>
      </c>
      <c r="K1108" s="98" t="s">
        <v>29784</v>
      </c>
      <c r="L1108" s="98" t="s">
        <v>29785</v>
      </c>
      <c r="M1108" s="98" t="s">
        <v>29786</v>
      </c>
      <c r="N1108" s="98" t="s">
        <v>29787</v>
      </c>
      <c r="O1108" s="101">
        <v>25</v>
      </c>
      <c r="P1108" s="101">
        <v>25</v>
      </c>
      <c r="Q1108" s="101">
        <v>0</v>
      </c>
      <c r="R1108" s="101">
        <v>150</v>
      </c>
    </row>
    <row r="1109">
      <c r="L1109" s="98" t="s">
        <v>29788</v>
      </c>
      <c r="M1109" s="98" t="s">
        <v>29789</v>
      </c>
      <c r="N1109" s="98" t="s">
        <v>29790</v>
      </c>
      <c r="O1109" s="101">
        <v>871</v>
      </c>
      <c r="P1109" s="101">
        <v>871</v>
      </c>
    </row>
    <row r="1110">
      <c r="K1110" s="96" t="s">
        <v>29791</v>
      </c>
      <c r="O1110" s="85">
        <f>SUM(O1108:O1109)</f>
      </c>
      <c r="P1110" s="85">
        <f>SUM(P1108:P1109)</f>
      </c>
    </row>
    <row r="1111">
      <c r="A1111" s="98" t="s">
        <v>29792</v>
      </c>
      <c r="B1111" s="98" t="s">
        <v>29793</v>
      </c>
      <c r="C1111" s="100">
        <v>460</v>
      </c>
      <c r="D1111" s="98" t="s">
        <v>29794</v>
      </c>
      <c r="E1111" s="98" t="s">
        <v>29795</v>
      </c>
      <c r="F1111" s="104">
        <v>44540</v>
      </c>
      <c r="G1111" s="104">
        <v>45658</v>
      </c>
      <c r="H1111" s="104">
        <v>46022</v>
      </c>
      <c r="J1111" s="101">
        <v>887</v>
      </c>
      <c r="K1111" s="98" t="s">
        <v>29796</v>
      </c>
      <c r="L1111" s="98" t="s">
        <v>29797</v>
      </c>
      <c r="M1111" s="98" t="s">
        <v>29798</v>
      </c>
      <c r="N1111" s="98" t="s">
        <v>29799</v>
      </c>
      <c r="O1111" s="101">
        <v>25</v>
      </c>
      <c r="P1111" s="101">
        <v>25</v>
      </c>
      <c r="Q1111" s="101">
        <v>0</v>
      </c>
      <c r="R1111" s="101">
        <v>1037</v>
      </c>
    </row>
    <row r="1112">
      <c r="L1112" s="98" t="s">
        <v>29800</v>
      </c>
      <c r="M1112" s="98" t="s">
        <v>29801</v>
      </c>
      <c r="N1112" s="98" t="s">
        <v>29802</v>
      </c>
      <c r="O1112" s="101">
        <v>1055</v>
      </c>
      <c r="P1112" s="101">
        <v>1055</v>
      </c>
    </row>
    <row r="1113">
      <c r="K1113" s="96" t="s">
        <v>29803</v>
      </c>
      <c r="O1113" s="85">
        <f>SUM(O1111:O1112)</f>
      </c>
      <c r="P1113" s="85">
        <f>SUM(P1111:P1112)</f>
      </c>
    </row>
    <row r="1114">
      <c r="A1114" s="98" t="s">
        <v>29804</v>
      </c>
      <c r="B1114" s="98" t="s">
        <v>29805</v>
      </c>
      <c r="C1114" s="100">
        <v>550</v>
      </c>
      <c r="D1114" s="98" t="s">
        <v>29806</v>
      </c>
      <c r="E1114" s="98" t="s">
        <v>29807</v>
      </c>
      <c r="F1114" s="104">
        <v>45687</v>
      </c>
      <c r="G1114" s="104">
        <v>45687</v>
      </c>
      <c r="H1114" s="104">
        <v>46141</v>
      </c>
      <c r="J1114" s="101">
        <v>932</v>
      </c>
      <c r="K1114" s="98" t="s">
        <v>29808</v>
      </c>
      <c r="L1114" s="98" t="s">
        <v>29809</v>
      </c>
      <c r="M1114" s="98" t="s">
        <v>29810</v>
      </c>
      <c r="N1114" s="98" t="s">
        <v>29811</v>
      </c>
      <c r="O1114" s="101">
        <v>25</v>
      </c>
      <c r="P1114" s="101">
        <v>25</v>
      </c>
      <c r="Q1114" s="101">
        <v>0</v>
      </c>
      <c r="R1114" s="101">
        <v>150</v>
      </c>
    </row>
    <row r="1115">
      <c r="L1115" s="98" t="s">
        <v>29812</v>
      </c>
      <c r="M1115" s="98" t="s">
        <v>29813</v>
      </c>
      <c r="N1115" s="98" t="s">
        <v>29814</v>
      </c>
      <c r="O1115" s="101">
        <v>893</v>
      </c>
      <c r="P1115" s="101">
        <v>893</v>
      </c>
    </row>
    <row r="1116">
      <c r="K1116" s="96" t="s">
        <v>29815</v>
      </c>
      <c r="O1116" s="85">
        <f>SUM(O1114:O1115)</f>
      </c>
      <c r="P1116" s="85">
        <f>SUM(P1114:P1115)</f>
      </c>
    </row>
    <row r="1117">
      <c r="A1117" s="98" t="s">
        <v>29816</v>
      </c>
      <c r="B1117" s="98" t="s">
        <v>29817</v>
      </c>
      <c r="C1117" s="100">
        <v>550</v>
      </c>
      <c r="D1117" s="98" t="s">
        <v>29818</v>
      </c>
      <c r="E1117" s="98" t="s">
        <v>29819</v>
      </c>
      <c r="F1117" s="104">
        <v>41800</v>
      </c>
      <c r="G1117" s="104">
        <v>45717</v>
      </c>
      <c r="H1117" s="104">
        <v>46081</v>
      </c>
      <c r="J1117" s="101">
        <v>855</v>
      </c>
      <c r="K1117" s="98" t="s">
        <v>29820</v>
      </c>
      <c r="L1117" s="98" t="s">
        <v>29821</v>
      </c>
      <c r="M1117" s="98" t="s">
        <v>29822</v>
      </c>
      <c r="N1117" s="98" t="s">
        <v>29823</v>
      </c>
      <c r="O1117" s="101">
        <v>25</v>
      </c>
      <c r="P1117" s="101">
        <v>25</v>
      </c>
      <c r="Q1117" s="101">
        <v>0</v>
      </c>
      <c r="R1117" s="101">
        <v>500</v>
      </c>
    </row>
    <row r="1118">
      <c r="L1118" s="98" t="s">
        <v>29824</v>
      </c>
      <c r="M1118" s="98" t="s">
        <v>29825</v>
      </c>
      <c r="N1118" s="98" t="s">
        <v>29826</v>
      </c>
      <c r="O1118" s="101">
        <v>1100</v>
      </c>
      <c r="P1118" s="101">
        <v>1100</v>
      </c>
    </row>
    <row r="1119">
      <c r="K1119" s="96" t="s">
        <v>29827</v>
      </c>
      <c r="O1119" s="85">
        <f>SUM(O1117:O1118)</f>
      </c>
      <c r="P1119" s="85">
        <f>SUM(P1117:P1118)</f>
      </c>
    </row>
    <row r="1120">
      <c r="A1120" s="98" t="s">
        <v>29828</v>
      </c>
      <c r="B1120" s="98" t="s">
        <v>29829</v>
      </c>
      <c r="C1120" s="100">
        <v>550</v>
      </c>
      <c r="D1120" s="98" t="s">
        <v>29830</v>
      </c>
      <c r="E1120" s="98" t="s">
        <v>29831</v>
      </c>
      <c r="F1120" s="104">
        <v>45562</v>
      </c>
      <c r="G1120" s="104">
        <v>45562</v>
      </c>
      <c r="H1120" s="104">
        <v>45930</v>
      </c>
      <c r="J1120" s="101">
        <v>911</v>
      </c>
      <c r="K1120" s="98" t="s">
        <v>29832</v>
      </c>
      <c r="L1120" s="98" t="s">
        <v>29833</v>
      </c>
      <c r="M1120" s="98" t="s">
        <v>29834</v>
      </c>
      <c r="N1120" s="98" t="s">
        <v>29835</v>
      </c>
      <c r="O1120" s="101">
        <v>25</v>
      </c>
      <c r="P1120" s="101">
        <v>25</v>
      </c>
      <c r="Q1120" s="101">
        <v>0</v>
      </c>
      <c r="R1120" s="101">
        <v>1111</v>
      </c>
    </row>
    <row r="1121">
      <c r="L1121" s="98" t="s">
        <v>29836</v>
      </c>
      <c r="M1121" s="98" t="s">
        <v>29837</v>
      </c>
      <c r="N1121" s="98" t="s">
        <v>29838</v>
      </c>
      <c r="O1121" s="101">
        <v>886</v>
      </c>
      <c r="P1121" s="101">
        <v>886</v>
      </c>
    </row>
    <row r="1122">
      <c r="K1122" s="96" t="s">
        <v>29839</v>
      </c>
      <c r="O1122" s="85">
        <f>SUM(O1120:O1121)</f>
      </c>
      <c r="P1122" s="85">
        <f>SUM(P1120:P1121)</f>
      </c>
    </row>
    <row r="1123">
      <c r="A1123" s="98" t="s">
        <v>29840</v>
      </c>
      <c r="B1123" s="98" t="s">
        <v>29841</v>
      </c>
      <c r="C1123" s="100">
        <v>550</v>
      </c>
      <c r="D1123" s="98" t="s">
        <v>29842</v>
      </c>
      <c r="E1123" s="98" t="s">
        <v>29843</v>
      </c>
      <c r="F1123" s="104">
        <v>45383</v>
      </c>
      <c r="G1123" s="104">
        <v>45383</v>
      </c>
      <c r="H1123" s="104">
        <v>45838</v>
      </c>
      <c r="J1123" s="101">
        <v>994</v>
      </c>
      <c r="K1123" s="98" t="s">
        <v>29844</v>
      </c>
      <c r="L1123" s="98" t="s">
        <v>29845</v>
      </c>
      <c r="M1123" s="98" t="s">
        <v>29846</v>
      </c>
      <c r="N1123" s="98" t="s">
        <v>29847</v>
      </c>
      <c r="O1123" s="101">
        <v>985</v>
      </c>
      <c r="P1123" s="101">
        <v>985</v>
      </c>
      <c r="Q1123" s="101">
        <v>25</v>
      </c>
      <c r="R1123" s="101">
        <v>550</v>
      </c>
    </row>
    <row r="1124">
      <c r="L1124" s="98" t="s">
        <v>29848</v>
      </c>
      <c r="M1124" s="98" t="s">
        <v>29849</v>
      </c>
      <c r="N1124" s="98" t="s">
        <v>29850</v>
      </c>
      <c r="O1124" s="101">
        <v>25</v>
      </c>
      <c r="P1124" s="101">
        <v>0</v>
      </c>
    </row>
    <row r="1125">
      <c r="K1125" s="96" t="s">
        <v>29851</v>
      </c>
      <c r="O1125" s="85">
        <f>SUM(O1123:O1124)</f>
      </c>
      <c r="P1125" s="85">
        <f>SUM(P1123:P1124)</f>
      </c>
    </row>
    <row r="1126">
      <c r="A1126" s="98" t="s">
        <v>29852</v>
      </c>
      <c r="B1126" s="98" t="s">
        <v>29853</v>
      </c>
      <c r="C1126" s="100">
        <v>460</v>
      </c>
      <c r="D1126" s="98" t="s">
        <v>29854</v>
      </c>
      <c r="E1126" s="98" t="s">
        <v>29855</v>
      </c>
      <c r="F1126" s="104">
        <v>41713</v>
      </c>
      <c r="G1126" s="104">
        <v>45383</v>
      </c>
      <c r="H1126" s="104">
        <v>45777</v>
      </c>
      <c r="I1126" s="104">
        <v>45777</v>
      </c>
      <c r="J1126" s="101">
        <v>980</v>
      </c>
      <c r="K1126" s="98" t="s">
        <v>29856</v>
      </c>
      <c r="L1126" s="98" t="s">
        <v>29857</v>
      </c>
      <c r="M1126" s="98" t="s">
        <v>29858</v>
      </c>
      <c r="N1126" s="98" t="s">
        <v>29859</v>
      </c>
      <c r="O1126" s="101">
        <v>980</v>
      </c>
      <c r="P1126" s="101">
        <v>980</v>
      </c>
      <c r="Q1126" s="101">
        <v>0</v>
      </c>
      <c r="R1126" s="101">
        <v>795</v>
      </c>
    </row>
    <row r="1127">
      <c r="L1127" s="98" t="s">
        <v>29860</v>
      </c>
      <c r="M1127" s="98" t="s">
        <v>29861</v>
      </c>
      <c r="N1127" s="98" t="s">
        <v>29862</v>
      </c>
      <c r="O1127" s="101">
        <v>-30</v>
      </c>
      <c r="P1127" s="101">
        <v>-30</v>
      </c>
    </row>
    <row r="1128">
      <c r="K1128" s="96" t="s">
        <v>29863</v>
      </c>
      <c r="O1128" s="85">
        <f>SUM(O1126:O1127)</f>
      </c>
      <c r="P1128" s="85">
        <f>SUM(P1126:P1127)</f>
      </c>
    </row>
    <row r="1129">
      <c r="A1129" s="98" t="s">
        <v>29864</v>
      </c>
      <c r="B1129" s="98" t="s">
        <v>29865</v>
      </c>
      <c r="C1129" s="100">
        <v>480</v>
      </c>
      <c r="D1129" s="98" t="s">
        <v>29866</v>
      </c>
      <c r="E1129" s="98" t="s">
        <v>29867</v>
      </c>
      <c r="F1129" s="104">
        <v>44790</v>
      </c>
      <c r="G1129" s="104">
        <v>45717</v>
      </c>
      <c r="H1129" s="104">
        <v>46081</v>
      </c>
      <c r="J1129" s="101">
        <v>1070</v>
      </c>
      <c r="K1129" s="98" t="s">
        <v>29868</v>
      </c>
      <c r="L1129" s="98" t="s">
        <v>29869</v>
      </c>
      <c r="M1129" s="98" t="s">
        <v>29870</v>
      </c>
      <c r="N1129" s="98" t="s">
        <v>29871</v>
      </c>
      <c r="O1129" s="101">
        <v>1085</v>
      </c>
      <c r="P1129" s="101">
        <v>1085</v>
      </c>
      <c r="Q1129" s="101">
        <v>0</v>
      </c>
      <c r="R1129" s="101">
        <v>150</v>
      </c>
    </row>
    <row r="1130">
      <c r="K1130" s="96" t="s">
        <v>29872</v>
      </c>
      <c r="O1130" s="85">
        <f>SUM(O1129:O1129)</f>
      </c>
      <c r="P1130" s="85">
        <f>SUM(P1129:P1129)</f>
      </c>
    </row>
    <row r="1131">
      <c r="A1131" s="98" t="s">
        <v>29873</v>
      </c>
      <c r="B1131" s="98" t="s">
        <v>29874</v>
      </c>
      <c r="C1131" s="100">
        <v>480</v>
      </c>
      <c r="D1131" s="98" t="s">
        <v>29875</v>
      </c>
      <c r="E1131" s="98" t="s">
        <v>29876</v>
      </c>
      <c r="F1131" s="104">
        <v>45409</v>
      </c>
      <c r="G1131" s="104">
        <v>45409</v>
      </c>
      <c r="H1131" s="104">
        <v>45869</v>
      </c>
      <c r="J1131" s="101">
        <v>935</v>
      </c>
      <c r="K1131" s="98" t="s">
        <v>29877</v>
      </c>
      <c r="L1131" s="98" t="s">
        <v>29878</v>
      </c>
      <c r="M1131" s="98" t="s">
        <v>29879</v>
      </c>
      <c r="N1131" s="98" t="s">
        <v>29880</v>
      </c>
      <c r="O1131" s="101">
        <v>926</v>
      </c>
      <c r="P1131" s="101">
        <v>926</v>
      </c>
      <c r="Q1131" s="101">
        <v>0</v>
      </c>
      <c r="R1131" s="101">
        <v>150</v>
      </c>
    </row>
    <row r="1132">
      <c r="K1132" s="96" t="s">
        <v>29881</v>
      </c>
      <c r="O1132" s="85">
        <f>SUM(O1131:O1131)</f>
      </c>
      <c r="P1132" s="85">
        <f>SUM(P1131:P1131)</f>
      </c>
    </row>
    <row r="1133">
      <c r="A1133" s="98" t="s">
        <v>29882</v>
      </c>
      <c r="B1133" s="98" t="s">
        <v>29883</v>
      </c>
      <c r="C1133" s="100">
        <v>460</v>
      </c>
      <c r="D1133" s="98" t="s">
        <v>29884</v>
      </c>
      <c r="E1133" s="98" t="s">
        <v>29885</v>
      </c>
      <c r="F1133" s="104">
        <v>42070</v>
      </c>
      <c r="G1133" s="104">
        <v>45689</v>
      </c>
      <c r="H1133" s="104">
        <v>46081</v>
      </c>
      <c r="J1133" s="101">
        <v>840</v>
      </c>
      <c r="K1133" s="98" t="s">
        <v>29886</v>
      </c>
      <c r="L1133" s="98" t="s">
        <v>29887</v>
      </c>
      <c r="M1133" s="98" t="s">
        <v>29888</v>
      </c>
      <c r="N1133" s="98" t="s">
        <v>29889</v>
      </c>
      <c r="O1133" s="101">
        <v>1050</v>
      </c>
      <c r="P1133" s="101">
        <v>1050</v>
      </c>
      <c r="Q1133" s="101">
        <v>0</v>
      </c>
      <c r="R1133" s="101">
        <v>990</v>
      </c>
    </row>
    <row r="1134">
      <c r="K1134" s="96" t="s">
        <v>29890</v>
      </c>
      <c r="O1134" s="85">
        <f>SUM(O1133:O1133)</f>
      </c>
      <c r="P1134" s="85">
        <f>SUM(P1133:P1133)</f>
      </c>
    </row>
    <row r="1135">
      <c r="A1135" s="98" t="s">
        <v>29891</v>
      </c>
      <c r="B1135" s="98" t="s">
        <v>29892</v>
      </c>
      <c r="C1135" s="100">
        <v>550</v>
      </c>
      <c r="D1135" s="98" t="s">
        <v>29893</v>
      </c>
      <c r="E1135" s="98" t="s">
        <v>29894</v>
      </c>
      <c r="F1135" s="104">
        <v>45714</v>
      </c>
      <c r="G1135" s="104">
        <v>45717</v>
      </c>
      <c r="H1135" s="104">
        <v>46142</v>
      </c>
      <c r="J1135" s="101">
        <v>964</v>
      </c>
      <c r="K1135" s="98" t="s">
        <v>29895</v>
      </c>
      <c r="L1135" s="98" t="s">
        <v>29896</v>
      </c>
      <c r="M1135" s="98" t="s">
        <v>29897</v>
      </c>
      <c r="N1135" s="98" t="s">
        <v>29898</v>
      </c>
      <c r="O1135" s="101">
        <v>856</v>
      </c>
      <c r="P1135" s="101">
        <v>856</v>
      </c>
      <c r="Q1135" s="101">
        <v>0</v>
      </c>
      <c r="R1135" s="101">
        <v>150</v>
      </c>
    </row>
    <row r="1136">
      <c r="L1136" s="98" t="s">
        <v>29899</v>
      </c>
      <c r="M1136" s="98" t="s">
        <v>29900</v>
      </c>
      <c r="N1136" s="98" t="s">
        <v>29901</v>
      </c>
      <c r="O1136" s="101">
        <v>-428</v>
      </c>
      <c r="P1136" s="101">
        <v>0</v>
      </c>
    </row>
    <row r="1137">
      <c r="K1137" s="96" t="s">
        <v>29902</v>
      </c>
      <c r="O1137" s="85">
        <f>SUM(O1135:O1136)</f>
      </c>
      <c r="P1137" s="85">
        <f>SUM(P1135:P1136)</f>
      </c>
    </row>
    <row r="1138">
      <c r="A1138" s="98" t="s">
        <v>29903</v>
      </c>
      <c r="B1138" s="98" t="s">
        <v>29904</v>
      </c>
      <c r="C1138" s="100">
        <v>550</v>
      </c>
      <c r="D1138" s="98" t="s">
        <v>29905</v>
      </c>
      <c r="E1138" s="98" t="s">
        <v>29906</v>
      </c>
      <c r="F1138" s="104">
        <v>44883</v>
      </c>
      <c r="G1138" s="104">
        <v>45748</v>
      </c>
      <c r="H1138" s="104">
        <v>46173</v>
      </c>
      <c r="J1138" s="101">
        <v>1140</v>
      </c>
      <c r="K1138" s="98" t="s">
        <v>29907</v>
      </c>
      <c r="L1138" s="98" t="s">
        <v>29908</v>
      </c>
      <c r="M1138" s="98" t="s">
        <v>29909</v>
      </c>
      <c r="N1138" s="98" t="s">
        <v>29910</v>
      </c>
      <c r="O1138" s="101">
        <v>1006</v>
      </c>
      <c r="P1138" s="101">
        <v>1006</v>
      </c>
      <c r="Q1138" s="101">
        <v>0</v>
      </c>
      <c r="R1138" s="101">
        <v>350</v>
      </c>
    </row>
    <row r="1139">
      <c r="L1139" s="98" t="s">
        <v>29911</v>
      </c>
      <c r="M1139" s="98" t="s">
        <v>29912</v>
      </c>
      <c r="N1139" s="98" t="s">
        <v>29913</v>
      </c>
      <c r="O1139" s="101">
        <v>-100</v>
      </c>
      <c r="P1139" s="101">
        <v>0</v>
      </c>
    </row>
    <row r="1140">
      <c r="K1140" s="96" t="s">
        <v>29914</v>
      </c>
      <c r="O1140" s="85">
        <f>SUM(O1138:O1139)</f>
      </c>
      <c r="P1140" s="85">
        <f>SUM(P1138:P1139)</f>
      </c>
    </row>
    <row r="1141">
      <c r="A1141" s="98" t="s">
        <v>29915</v>
      </c>
      <c r="B1141" s="98" t="s">
        <v>29916</v>
      </c>
      <c r="C1141" s="100">
        <v>550</v>
      </c>
      <c r="D1141" s="98" t="s">
        <v>29917</v>
      </c>
      <c r="E1141" s="98" t="s">
        <v>29918</v>
      </c>
      <c r="F1141" s="104">
        <v>45499</v>
      </c>
      <c r="G1141" s="104">
        <v>45499</v>
      </c>
      <c r="H1141" s="104">
        <v>45961</v>
      </c>
      <c r="J1141" s="101">
        <v>922</v>
      </c>
      <c r="K1141" s="98" t="s">
        <v>29919</v>
      </c>
      <c r="L1141" s="98" t="s">
        <v>29920</v>
      </c>
      <c r="M1141" s="98" t="s">
        <v>29921</v>
      </c>
      <c r="N1141" s="98" t="s">
        <v>29922</v>
      </c>
      <c r="O1141" s="101">
        <v>930</v>
      </c>
      <c r="P1141" s="101">
        <v>930</v>
      </c>
      <c r="Q1141" s="101">
        <v>-520.83000000000004</v>
      </c>
      <c r="R1141" s="101">
        <v>150</v>
      </c>
    </row>
    <row r="1142">
      <c r="K1142" s="96" t="s">
        <v>29923</v>
      </c>
      <c r="O1142" s="85">
        <f>SUM(O1141:O1141)</f>
      </c>
      <c r="P1142" s="85">
        <f>SUM(P1141:P1141)</f>
      </c>
    </row>
    <row r="1143">
      <c r="A1143" s="98" t="s">
        <v>29924</v>
      </c>
      <c r="B1143" s="98" t="s">
        <v>29925</v>
      </c>
      <c r="C1143" s="100">
        <v>550</v>
      </c>
      <c r="D1143" s="98" t="s">
        <v>29926</v>
      </c>
      <c r="E1143" s="98" t="s">
        <v>29927</v>
      </c>
      <c r="F1143" s="104">
        <v>45586</v>
      </c>
      <c r="G1143" s="104">
        <v>45586</v>
      </c>
      <c r="H1143" s="104">
        <v>46053</v>
      </c>
      <c r="J1143" s="101">
        <v>960</v>
      </c>
      <c r="K1143" s="98" t="s">
        <v>29928</v>
      </c>
      <c r="L1143" s="98" t="s">
        <v>29929</v>
      </c>
      <c r="M1143" s="98" t="s">
        <v>29930</v>
      </c>
      <c r="N1143" s="98" t="s">
        <v>29931</v>
      </c>
      <c r="O1143" s="101">
        <v>925</v>
      </c>
      <c r="P1143" s="101">
        <v>925</v>
      </c>
      <c r="Q1143" s="101">
        <v>3223.7800000000002</v>
      </c>
      <c r="R1143" s="101">
        <v>1125</v>
      </c>
    </row>
    <row r="1144">
      <c r="L1144" s="98" t="s">
        <v>29932</v>
      </c>
      <c r="M1144" s="98" t="s">
        <v>29933</v>
      </c>
      <c r="N1144" s="98" t="s">
        <v>29934</v>
      </c>
      <c r="O1144" s="101">
        <v>92.5</v>
      </c>
      <c r="P1144" s="101">
        <v>0</v>
      </c>
    </row>
    <row r="1145">
      <c r="L1145" s="98" t="s">
        <v>29935</v>
      </c>
      <c r="M1145" s="98" t="s">
        <v>29936</v>
      </c>
      <c r="N1145" s="98" t="s">
        <v>29937</v>
      </c>
      <c r="O1145" s="101">
        <v>25</v>
      </c>
      <c r="P1145" s="101">
        <v>0</v>
      </c>
    </row>
    <row r="1146">
      <c r="K1146" s="96" t="s">
        <v>29938</v>
      </c>
      <c r="O1146" s="85">
        <f>SUM(O1143:O1145)</f>
      </c>
      <c r="P1146" s="85">
        <f>SUM(P1143:P1145)</f>
      </c>
    </row>
    <row r="1147">
      <c r="A1147" s="98" t="s">
        <v>29939</v>
      </c>
      <c r="B1147" s="98" t="s">
        <v>29940</v>
      </c>
      <c r="C1147" s="100">
        <v>460</v>
      </c>
      <c r="D1147" s="98" t="s">
        <v>29941</v>
      </c>
      <c r="E1147" s="98" t="s">
        <v>29942</v>
      </c>
      <c r="F1147" s="104">
        <v>45500</v>
      </c>
      <c r="G1147" s="104">
        <v>45500</v>
      </c>
      <c r="H1147" s="104">
        <v>45900</v>
      </c>
      <c r="J1147" s="101">
        <v>893</v>
      </c>
      <c r="K1147" s="98" t="s">
        <v>29943</v>
      </c>
      <c r="L1147" s="98" t="s">
        <v>29944</v>
      </c>
      <c r="M1147" s="98" t="s">
        <v>29945</v>
      </c>
      <c r="N1147" s="98" t="s">
        <v>29946</v>
      </c>
      <c r="O1147" s="101">
        <v>885</v>
      </c>
      <c r="P1147" s="101">
        <v>885</v>
      </c>
      <c r="Q1147" s="101">
        <v>0</v>
      </c>
      <c r="R1147" s="101">
        <v>150</v>
      </c>
    </row>
    <row r="1148">
      <c r="K1148" s="96" t="s">
        <v>29947</v>
      </c>
      <c r="O1148" s="85">
        <f>SUM(O1147:O1147)</f>
      </c>
      <c r="P1148" s="85">
        <f>SUM(P1147:P1147)</f>
      </c>
    </row>
    <row r="1149">
      <c r="A1149" s="98" t="s">
        <v>29948</v>
      </c>
      <c r="B1149" s="98" t="s">
        <v>29949</v>
      </c>
      <c r="C1149" s="100">
        <v>480</v>
      </c>
      <c r="D1149" s="98" t="s">
        <v>29950</v>
      </c>
      <c r="E1149" s="98" t="s">
        <v>29951</v>
      </c>
      <c r="F1149" s="104">
        <v>45380</v>
      </c>
      <c r="G1149" s="104">
        <v>45380</v>
      </c>
      <c r="H1149" s="104">
        <v>45838</v>
      </c>
      <c r="J1149" s="101">
        <v>935</v>
      </c>
      <c r="K1149" s="98" t="s">
        <v>29952</v>
      </c>
      <c r="L1149" s="98" t="s">
        <v>29953</v>
      </c>
      <c r="M1149" s="98" t="s">
        <v>29954</v>
      </c>
      <c r="N1149" s="98" t="s">
        <v>29955</v>
      </c>
      <c r="O1149" s="101">
        <v>5</v>
      </c>
      <c r="P1149" s="101">
        <v>5</v>
      </c>
      <c r="Q1149" s="101">
        <v>0</v>
      </c>
      <c r="R1149" s="101">
        <v>926</v>
      </c>
    </row>
    <row r="1150">
      <c r="L1150" s="98" t="s">
        <v>29956</v>
      </c>
      <c r="M1150" s="98" t="s">
        <v>29957</v>
      </c>
      <c r="N1150" s="98" t="s">
        <v>29958</v>
      </c>
      <c r="O1150" s="101">
        <v>921</v>
      </c>
      <c r="P1150" s="101">
        <v>921</v>
      </c>
    </row>
    <row r="1151">
      <c r="K1151" s="96" t="s">
        <v>29959</v>
      </c>
      <c r="O1151" s="85">
        <f>SUM(O1149:O1150)</f>
      </c>
      <c r="P1151" s="85">
        <f>SUM(P1149:P1150)</f>
      </c>
    </row>
    <row r="1152">
      <c r="A1152" s="98" t="s">
        <v>29960</v>
      </c>
      <c r="B1152" s="98" t="s">
        <v>29961</v>
      </c>
      <c r="C1152" s="100">
        <v>480</v>
      </c>
      <c r="D1152" s="98" t="s">
        <v>29962</v>
      </c>
      <c r="E1152" s="98" t="s">
        <v>29963</v>
      </c>
      <c r="F1152" s="104">
        <v>45565</v>
      </c>
      <c r="G1152" s="104">
        <v>45565</v>
      </c>
      <c r="H1152" s="104">
        <v>46022</v>
      </c>
      <c r="J1152" s="101">
        <v>902</v>
      </c>
      <c r="K1152" s="98" t="s">
        <v>29964</v>
      </c>
      <c r="L1152" s="98" t="s">
        <v>29965</v>
      </c>
      <c r="M1152" s="98" t="s">
        <v>29966</v>
      </c>
      <c r="N1152" s="98" t="s">
        <v>29967</v>
      </c>
      <c r="O1152" s="101">
        <v>5</v>
      </c>
      <c r="P1152" s="101">
        <v>5</v>
      </c>
      <c r="Q1152" s="101">
        <v>0</v>
      </c>
      <c r="R1152" s="101">
        <v>898</v>
      </c>
    </row>
    <row r="1153">
      <c r="L1153" s="98" t="s">
        <v>29968</v>
      </c>
      <c r="M1153" s="98" t="s">
        <v>29969</v>
      </c>
      <c r="N1153" s="98" t="s">
        <v>29970</v>
      </c>
      <c r="O1153" s="101">
        <v>893</v>
      </c>
      <c r="P1153" s="101">
        <v>893</v>
      </c>
    </row>
    <row r="1154">
      <c r="K1154" s="96" t="s">
        <v>29971</v>
      </c>
      <c r="O1154" s="85">
        <f>SUM(O1152:O1153)</f>
      </c>
      <c r="P1154" s="85">
        <f>SUM(P1152:P1153)</f>
      </c>
    </row>
    <row r="1155">
      <c r="A1155" s="98" t="s">
        <v>29972</v>
      </c>
      <c r="B1155" s="98" t="s">
        <v>29973</v>
      </c>
      <c r="C1155" s="100">
        <v>460</v>
      </c>
      <c r="D1155" s="98" t="s">
        <v>29974</v>
      </c>
      <c r="E1155" s="98" t="s">
        <v>29975</v>
      </c>
      <c r="F1155" s="104">
        <v>45720</v>
      </c>
      <c r="G1155" s="104">
        <v>45720</v>
      </c>
      <c r="H1155" s="104">
        <v>45903</v>
      </c>
      <c r="J1155" s="101">
        <v>916</v>
      </c>
      <c r="K1155" s="98" t="s">
        <v>29976</v>
      </c>
      <c r="L1155" s="98" t="s">
        <v>29977</v>
      </c>
      <c r="M1155" s="98" t="s">
        <v>29978</v>
      </c>
      <c r="N1155" s="98" t="s">
        <v>29979</v>
      </c>
      <c r="O1155" s="101">
        <v>958</v>
      </c>
      <c r="P1155" s="101">
        <v>958</v>
      </c>
      <c r="Q1155" s="101">
        <v>0</v>
      </c>
      <c r="R1155" s="101">
        <v>150</v>
      </c>
    </row>
    <row r="1156">
      <c r="K1156" s="96" t="s">
        <v>29980</v>
      </c>
      <c r="O1156" s="85">
        <f>SUM(O1155:O1155)</f>
      </c>
      <c r="P1156" s="85">
        <f>SUM(P1155:P1155)</f>
      </c>
    </row>
    <row r="1157">
      <c r="A1157" s="98" t="s">
        <v>29981</v>
      </c>
      <c r="B1157" s="98" t="s">
        <v>29982</v>
      </c>
      <c r="C1157" s="100">
        <v>550</v>
      </c>
      <c r="D1157" s="98" t="s">
        <v>29983</v>
      </c>
      <c r="E1157" s="98" t="s">
        <v>29984</v>
      </c>
      <c r="F1157" s="104">
        <v>45492</v>
      </c>
      <c r="G1157" s="104">
        <v>45492</v>
      </c>
      <c r="H1157" s="104">
        <v>45900</v>
      </c>
      <c r="J1157" s="101">
        <v>953</v>
      </c>
      <c r="K1157" s="98" t="s">
        <v>29985</v>
      </c>
      <c r="L1157" s="98" t="s">
        <v>29986</v>
      </c>
      <c r="M1157" s="98" t="s">
        <v>29987</v>
      </c>
      <c r="N1157" s="98" t="s">
        <v>29988</v>
      </c>
      <c r="O1157" s="101">
        <v>915</v>
      </c>
      <c r="P1157" s="101">
        <v>915</v>
      </c>
      <c r="Q1157" s="101">
        <v>0</v>
      </c>
      <c r="R1157" s="101">
        <v>150</v>
      </c>
    </row>
    <row r="1158">
      <c r="L1158" s="98" t="s">
        <v>29989</v>
      </c>
      <c r="M1158" s="98" t="s">
        <v>29990</v>
      </c>
      <c r="N1158" s="98" t="s">
        <v>29991</v>
      </c>
      <c r="O1158" s="101">
        <v>-28</v>
      </c>
      <c r="P1158" s="101">
        <v>-28</v>
      </c>
    </row>
    <row r="1159">
      <c r="K1159" s="96" t="s">
        <v>29992</v>
      </c>
      <c r="O1159" s="85">
        <f>SUM(O1157:O1158)</f>
      </c>
      <c r="P1159" s="85">
        <f>SUM(P1157:P1158)</f>
      </c>
    </row>
    <row r="1160">
      <c r="A1160" s="98" t="s">
        <v>29993</v>
      </c>
      <c r="B1160" s="98" t="s">
        <v>29994</v>
      </c>
      <c r="C1160" s="100">
        <v>550</v>
      </c>
      <c r="D1160" s="98" t="s">
        <v>29995</v>
      </c>
      <c r="E1160" s="98" t="s">
        <v>29996</v>
      </c>
      <c r="F1160" s="104">
        <v>43743</v>
      </c>
      <c r="G1160" s="104">
        <v>45413</v>
      </c>
      <c r="H1160" s="104">
        <v>45808</v>
      </c>
      <c r="J1160" s="101">
        <v>835</v>
      </c>
      <c r="K1160" s="98" t="s">
        <v>29997</v>
      </c>
      <c r="L1160" s="98" t="s">
        <v>29998</v>
      </c>
      <c r="M1160" s="98" t="s">
        <v>29999</v>
      </c>
      <c r="N1160" s="98" t="s">
        <v>30000</v>
      </c>
      <c r="O1160" s="101">
        <v>5</v>
      </c>
      <c r="P1160" s="101">
        <v>5</v>
      </c>
      <c r="Q1160" s="101">
        <v>0</v>
      </c>
      <c r="R1160" s="101">
        <v>150</v>
      </c>
    </row>
    <row r="1161">
      <c r="L1161" s="98" t="s">
        <v>30001</v>
      </c>
      <c r="M1161" s="98" t="s">
        <v>30002</v>
      </c>
      <c r="N1161" s="98" t="s">
        <v>30003</v>
      </c>
      <c r="O1161" s="101">
        <v>990</v>
      </c>
      <c r="P1161" s="101">
        <v>990</v>
      </c>
    </row>
    <row r="1162">
      <c r="K1162" s="96" t="s">
        <v>30004</v>
      </c>
      <c r="O1162" s="85">
        <f>SUM(O1160:O1161)</f>
      </c>
      <c r="P1162" s="85">
        <f>SUM(P1160:P1161)</f>
      </c>
    </row>
    <row r="1163">
      <c r="A1163" s="98" t="s">
        <v>30005</v>
      </c>
      <c r="B1163" s="98" t="s">
        <v>30006</v>
      </c>
      <c r="C1163" s="100">
        <v>550</v>
      </c>
      <c r="D1163" s="98" t="s">
        <v>30007</v>
      </c>
      <c r="E1163" s="98" t="s">
        <v>30008</v>
      </c>
      <c r="F1163" s="104">
        <v>43974</v>
      </c>
      <c r="G1163" s="104">
        <v>45658</v>
      </c>
      <c r="H1163" s="104">
        <v>46022</v>
      </c>
      <c r="J1163" s="101">
        <v>929</v>
      </c>
      <c r="K1163" s="98" t="s">
        <v>30009</v>
      </c>
      <c r="L1163" s="98" t="s">
        <v>30010</v>
      </c>
      <c r="M1163" s="98" t="s">
        <v>30011</v>
      </c>
      <c r="N1163" s="98" t="s">
        <v>30012</v>
      </c>
      <c r="O1163" s="101">
        <v>5</v>
      </c>
      <c r="P1163" s="101">
        <v>5</v>
      </c>
      <c r="Q1163" s="101">
        <v>0</v>
      </c>
      <c r="R1163" s="101">
        <v>990</v>
      </c>
    </row>
    <row r="1164">
      <c r="L1164" s="98" t="s">
        <v>30013</v>
      </c>
      <c r="M1164" s="98" t="s">
        <v>30014</v>
      </c>
      <c r="N1164" s="98" t="s">
        <v>30015</v>
      </c>
      <c r="O1164" s="101">
        <v>971</v>
      </c>
      <c r="P1164" s="101">
        <v>971</v>
      </c>
    </row>
    <row r="1165">
      <c r="K1165" s="96" t="s">
        <v>30016</v>
      </c>
      <c r="O1165" s="85">
        <f>SUM(O1163:O1164)</f>
      </c>
      <c r="P1165" s="85">
        <f>SUM(P1163:P1164)</f>
      </c>
    </row>
    <row r="1166">
      <c r="B1166" s="81" t="s">
        <v>30017</v>
      </c>
      <c r="C1166" s="69">
        <f>SUM(C8:C9)+SUM(C11:C12)+SUM(C14:C16)+SUM(C18:C19)+SUM(C21:C22)+SUM(C24:C25)+SUM(C27:C28)+SUM(C30:C32)+SUM(C34:C36)+SUM(C38:C38)+SUM(C40:C41)+SUM(C43:C44)+SUM(C46:C48)+SUM(C50:C51)+SUM(C53:C55)+SUM(C57:C58)+SUM(C60:C61)+SUM(C63:C63)+SUM(C65:C66)+SUM(C68:C68)+SUM(C70:C71)+SUM(C73:C74)+SUM(C76:C78)+SUM(C80:C81)+SUM(C83:C84)+SUM(C86:C87)+SUM(C89:C90)+SUM(C92:C92)+SUM(C94:C95)+SUM(C97:C99)+SUM(C101:C101)+SUM(C103:C104)+SUM(C106:C107)+SUM(C109:C111)+SUM(C113:C114)+SUM(C116:C117)+SUM(C119:C126)+SUM(C128:C129)+SUM(C131:C131)+SUM(C133:C134)+SUM(C136:C137)+SUM(C139:C140)+SUM(C142:C142)+SUM(C144:C145)+SUM(C147:C148)+SUM(C150:C151)+SUM(C153:C153)+SUM(C155:C156)+SUM(C158:C159)+SUM(C161:C161)+SUM(C163:C165)+SUM(C167:C167)+SUM(C169:C171)+SUM(C173:C174)+SUM(C176:C176)+SUM(C178:C179)+SUM(C181:C182)+SUM(C184:C185)+SUM(C187:C188)+SUM(C190:C191)+SUM(C193:C194)+SUM(C196:C197)+SUM(C199:C200)+SUM(C202:C203)+SUM(C205:C207)+SUM(C209:C210)+SUM(C212:C212)+SUM(C214:C215)+SUM(C217:C218)+SUM(C220:C221)+SUM(C223:C225)+SUM(C227:C229)+SUM(C231:C233)+SUM(C235:C236)+SUM(C238:C240)+SUM(C242:C243)+SUM(C245:C246)+SUM(C248:C249)+SUM(C251:C252)+SUM(C254:C256)+SUM(C258:C259)+SUM(C261:C261)+SUM(C263:C265)+SUM(C267:C270)+SUM(C272:C272)+SUM(C274:C276)+SUM(C278:C279)+SUM(C281:C283)+SUM(C285:C286)+SUM(C288:C289)+SUM(C291:C291)+SUM(C293:C295)+SUM(C297:C298)+SUM(C300:C301)+SUM(C303:C304)+SUM(C306:C308)+SUM(C310:C311)+SUM(C313:C314)+SUM(C316:C318)+SUM(C320:C321)+SUM(C323:C325)+SUM(C327:C327)+SUM(C329:C329)+SUM(C331:C332)+SUM(C334:C335)+SUM(C337:C338)+SUM(C340:C340)+SUM(C342:C344)+SUM(C346:C347)+SUM(C349:C350)+SUM(C352:C352)+SUM(C354:C355)+SUM(C357:C358)+SUM(C360:C360)+SUM(C362:C362)+SUM(C364:C365)+SUM(C367:C369)+SUM(C371:C371)+SUM(C373:C374)+SUM(C376:C378)+SUM(C380:C381)+SUM(C383:C384)+SUM(C386:C387)+SUM(C389:C390)+SUM(C392:C393)+SUM(C395:C396)+SUM(C398:C399)+SUM(C401:C403)+SUM(C405:C406)+SUM(C408:C408)+SUM(C410:C412)+SUM(C414:C416)+SUM(C418:C419)+SUM(C421:C422)+SUM(C424:C425)+SUM(C427:C430)+SUM(C432:C433)+SUM(C435:C437)+SUM(C439:C439)+SUM(C441:C441)+SUM(C443:C444)+SUM(C446:C447)+SUM(C449:C450)+SUM(C452:C453)+SUM(C455:C456)+SUM(C458:C458)+SUM(C460:C461)+SUM(C463:C465)+SUM(C467:C468)+SUM(C470:C470)+SUM(C472:C472)+SUM(C474:C475)+SUM(C477:C480)+SUM(C482:C484)+SUM(C486:C486)+SUM(C488:C488)+SUM(C490:C491)+SUM(C493:C495)+SUM(C497:C499)+SUM(C501:C502)+SUM(C504:C507)+SUM(C509:C509)+SUM(C511:C511)+SUM(C513:C514)+SUM(C516:C516)+SUM(C518:C520)+SUM(C522:C524)+SUM(C526:C527)+SUM(C529:C530)+SUM(C532:C533)+SUM(C535:C536)+SUM(C538:C539)+SUM(C541:C541)+SUM(C543:C544)+SUM(C546:C549)+SUM(C551:C551)+SUM(C553:C554)+SUM(C556:C556)+SUM(C558:C558)+SUM(C560:C560)+SUM(C562:C563)+SUM(C565:C567)+SUM(C569:C571)+SUM(C573:C574)+SUM(C576:C577)+SUM(C579:C580)+SUM(C582:C583)+SUM(C585:C587)+SUM(C589:C590)+SUM(C592:C592)+SUM(C594:C595)+SUM(C597:C598)+SUM(C600:C601)+SUM(C603:C604)+SUM(C606:C607)+SUM(C609:C610)+SUM(C612:C615)+SUM(C617:C620)+SUM(C622:C622)+SUM(C624:C625)+SUM(C627:C628)+SUM(C630:C631)+SUM(C633:C636)+SUM(C638:C640)+SUM(C642:C644)+SUM(C646:C647)+SUM(C649:C650)+SUM(C652:C652)+SUM(C654:C655)+SUM(C657:C658)+SUM(C660:C661)+SUM(C663:C664)+SUM(C666:C666)+SUM(C668:C668)+SUM(C670:C671)+SUM(C673:C674)+SUM(C676:C676)+SUM(C678:C678)+SUM(C680:C681)+SUM(C683:C683)+SUM(C685:C685)+SUM(C687:C688)+SUM(C690:C692)+SUM(C694:C695)+SUM(C697:C697)+SUM(C699:C699)+SUM(C701:C701)+SUM(C703:C703)+SUM(C705:C707)+SUM(C709:C711)+SUM(C713:C714)+SUM(C716:C717)+SUM(C719:C721)+SUM(C723:C724)+SUM(C726:C728)+SUM(C730:C732)+SUM(C734:C734)+SUM(C736:C736)+SUM(C738:C738)+SUM(C740:C740)+SUM(C742:C742)+SUM(C744:C744)+SUM(C746:C746)+SUM(C748:C749)+SUM(C751:C751)+SUM(C753:C753)+SUM(C755:C757)+SUM(C759:C761)+SUM(C763:C764)+SUM(C766:C766)+SUM(C768:C775)+SUM(C777:C779)+SUM(C781:C783)+SUM(C785:C786)+SUM(C788:C791)+SUM(C793:C795)+SUM(C797:C798)+SUM(C800:C801)+SUM(C803:C804)+SUM(C806:C806)+SUM(C808:C810)+SUM(C812:C813)+SUM(C815:C816)+SUM(C818:C819)+SUM(C821:C822)+SUM(C824:C827)+SUM(C829:C831)+SUM(C833:C835)+SUM(C837:C838)+SUM(C840:C841)+SUM(C843:C845)+SUM(C847:C849)+SUM(C851:C853)+SUM(C855:C858)+SUM(C860:C860)+SUM(C862:C862)+SUM(C864:C865)+SUM(C867:C868)+SUM(C870:C871)+SUM(C873:C875)+SUM(C877:C878)+SUM(C880:C881)+SUM(C883:C884)+SUM(C886:C887)+SUM(C889:C890)+SUM(C892:C893)+SUM(C895:C896)+SUM(C898:C899)+SUM(C901:C902)+SUM(C904:C905)+SUM(C907:C908)+SUM(C910:C916)+SUM(C918:C919)+SUM(C921:C922)+SUM(C924:C927)+SUM(C929:C932)+SUM(C934:C935)+SUM(C937:C938)+SUM(C940:C943)+SUM(C945:C947)+SUM(C949:C952)+SUM(C954:C955)+SUM(C957:C957)+SUM(C959:C960)+SUM(C962:C963)+SUM(C965:C966)+SUM(C968:C969)+SUM(C971:C972)+SUM(C974:C974)+SUM(C976:C978)+SUM(C980:C980)+SUM(C982:C982)+SUM(C984:C984)+SUM(C986:C986)+SUM(C988:C988)+SUM(C990:C991)+SUM(C993:C998)+SUM(C1000:C1000)+SUM(C1002:C1003)+SUM(C1005:C1007)+SUM(C1009:C1013)+SUM(C1015:C1015)+SUM(C1017:C1019)+SUM(C1021:C1022)+SUM(C1024:C1026)+SUM(C1028:C1030)+SUM(C1032:C1033)+SUM(C1035:C1036)+SUM(C1038:C1039)+SUM(C1041:C1042)+SUM(C1044:C1045)+SUM(C1047:C1047)+SUM(C1049:C1050)+SUM(C1052:C1054)+SUM(C1056:C1060)+SUM(C1062:C1063)+SUM(C1065:C1065)+SUM(C1067:C1067)+SUM(C1069:C1070)+SUM(C1072:C1072)+SUM(C1074:C1075)+SUM(C1077:C1078)+SUM(C1080:C1081)+SUM(C1083:C1084)+SUM(C1086:C1086)+SUM(C1088:C1089)+SUM(C1091:C1093)+SUM(C1095:C1096)+SUM(C1098:C1100)+SUM(C1102:C1103)+SUM(C1105:C1106)+SUM(C1108:C1109)+SUM(C1111:C1112)+SUM(C1114:C1115)+SUM(C1117:C1118)+SUM(C1120:C1121)+SUM(C1123:C1124)+SUM(C1126:C1127)+SUM(C1129:C1129)+SUM(C1131:C1131)+SUM(C1133:C1133)+SUM(C1135:C1136)+SUM(C1138:C1139)+SUM(C1141:C1141)+SUM(C1143:C1145)+SUM(C1147:C1147)+SUM(C1149:C1150)+SUM(C1152:C1153)+SUM(C1155:C1155)+SUM(C1157:C1158)+SUM(C1160:C1161)+SUM(C1163:C1164)</f>
      </c>
      <c r="J1166" s="70">
        <f>SUM(J8:J9)+SUM(J11:J12)+SUM(J14:J16)+SUM(J18:J19)+SUM(J21:J22)+SUM(J24:J25)+SUM(J27:J28)+SUM(J30:J32)+SUM(J34:J36)+SUM(J38:J38)+SUM(J40:J41)+SUM(J43:J44)+SUM(J46:J48)+SUM(J50:J51)+SUM(J53:J55)+SUM(J57:J58)+SUM(J60:J61)+SUM(J63:J63)+SUM(J65:J66)+SUM(J68:J68)+SUM(J70:J71)+SUM(J73:J74)+SUM(J76:J78)+SUM(J80:J81)+SUM(J83:J84)+SUM(J86:J87)+SUM(J89:J90)+SUM(J92:J92)+SUM(J94:J95)+SUM(J97:J99)+SUM(J101:J101)+SUM(J103:J104)+SUM(J106:J107)+SUM(J109:J111)+SUM(J113:J114)+SUM(J116:J117)+SUM(J119:J126)+SUM(J128:J129)+SUM(J131:J131)+SUM(J133:J134)+SUM(J136:J137)+SUM(J139:J140)+SUM(J142:J142)+SUM(J144:J145)+SUM(J147:J148)+SUM(J150:J151)+SUM(J153:J153)+SUM(J155:J156)+SUM(J158:J159)+SUM(J161:J161)+SUM(J163:J165)+SUM(J167:J167)+SUM(J169:J171)+SUM(J173:J174)+SUM(J176:J176)+SUM(J178:J179)+SUM(J181:J182)+SUM(J184:J185)+SUM(J187:J188)+SUM(J190:J191)+SUM(J193:J194)+SUM(J196:J197)+SUM(J199:J200)+SUM(J202:J203)+SUM(J205:J207)+SUM(J209:J210)+SUM(J212:J212)+SUM(J214:J215)+SUM(J217:J218)+SUM(J220:J221)+SUM(J223:J225)+SUM(J227:J229)+SUM(J231:J233)+SUM(J235:J236)+SUM(J238:J240)+SUM(J242:J243)+SUM(J245:J246)+SUM(J248:J249)+SUM(J251:J252)+SUM(J254:J256)+SUM(J258:J259)+SUM(J261:J261)+SUM(J263:J265)+SUM(J267:J270)+SUM(J272:J272)+SUM(J274:J276)+SUM(J278:J279)+SUM(J281:J283)+SUM(J285:J286)+SUM(J288:J289)+SUM(J291:J291)+SUM(J293:J295)+SUM(J297:J298)+SUM(J300:J301)+SUM(J303:J304)+SUM(J306:J308)+SUM(J310:J311)+SUM(J313:J314)+SUM(J316:J318)+SUM(J320:J321)+SUM(J323:J325)+SUM(J327:J327)+SUM(J329:J329)+SUM(J331:J332)+SUM(J334:J335)+SUM(J337:J338)+SUM(J340:J340)+SUM(J342:J344)+SUM(J346:J347)+SUM(J349:J350)+SUM(J352:J352)+SUM(J354:J355)+SUM(J357:J358)+SUM(J360:J360)+SUM(J362:J362)+SUM(J364:J365)+SUM(J367:J369)+SUM(J371:J371)+SUM(J373:J374)+SUM(J376:J378)+SUM(J380:J381)+SUM(J383:J384)+SUM(J386:J387)+SUM(J389:J390)+SUM(J392:J393)+SUM(J395:J396)+SUM(J398:J399)+SUM(J401:J403)+SUM(J405:J406)+SUM(J408:J408)+SUM(J410:J412)+SUM(J414:J416)+SUM(J418:J419)+SUM(J421:J422)+SUM(J424:J425)+SUM(J427:J430)+SUM(J432:J433)+SUM(J435:J437)+SUM(J439:J439)+SUM(J441:J441)+SUM(J443:J444)+SUM(J446:J447)+SUM(J449:J450)+SUM(J452:J453)+SUM(J455:J456)+SUM(J458:J458)+SUM(J460:J461)+SUM(J463:J465)+SUM(J467:J468)+SUM(J470:J470)+SUM(J472:J472)+SUM(J474:J475)+SUM(J477:J480)+SUM(J482:J484)+SUM(J486:J486)+SUM(J488:J488)+SUM(J490:J491)+SUM(J493:J495)+SUM(J497:J499)+SUM(J501:J502)+SUM(J504:J507)+SUM(J509:J509)+SUM(J511:J511)+SUM(J513:J514)+SUM(J516:J516)+SUM(J518:J520)+SUM(J522:J524)+SUM(J526:J527)+SUM(J529:J530)+SUM(J532:J533)+SUM(J535:J536)+SUM(J538:J539)+SUM(J541:J541)+SUM(J543:J544)+SUM(J546:J549)+SUM(J551:J551)+SUM(J553:J554)+SUM(J556:J556)+SUM(J558:J558)+SUM(J560:J560)+SUM(J562:J563)+SUM(J565:J567)+SUM(J569:J571)+SUM(J573:J574)+SUM(J576:J577)+SUM(J579:J580)+SUM(J582:J583)+SUM(J585:J587)+SUM(J589:J590)+SUM(J592:J592)+SUM(J594:J595)+SUM(J597:J598)+SUM(J600:J601)+SUM(J603:J604)+SUM(J606:J607)+SUM(J609:J610)+SUM(J612:J615)+SUM(J617:J620)+SUM(J622:J622)+SUM(J624:J625)+SUM(J627:J628)+SUM(J630:J631)+SUM(J633:J636)+SUM(J638:J640)+SUM(J642:J644)+SUM(J646:J647)+SUM(J649:J650)+SUM(J652:J652)+SUM(J654:J655)+SUM(J657:J658)+SUM(J660:J661)+SUM(J663:J664)+SUM(J666:J666)+SUM(J668:J668)+SUM(J670:J671)+SUM(J673:J674)+SUM(J676:J676)+SUM(J678:J678)+SUM(J680:J681)+SUM(J683:J683)+SUM(J685:J685)+SUM(J687:J688)+SUM(J690:J692)+SUM(J694:J695)+SUM(J697:J697)+SUM(J699:J699)+SUM(J701:J701)+SUM(J703:J703)+SUM(J705:J707)+SUM(J709:J711)+SUM(J713:J714)+SUM(J716:J717)+SUM(J719:J721)+SUM(J723:J724)+SUM(J726:J728)+SUM(J730:J732)+SUM(J734:J734)+SUM(J736:J736)+SUM(J738:J738)+SUM(J740:J740)+SUM(J742:J742)+SUM(J744:J744)+SUM(J746:J746)+SUM(J748:J749)+SUM(J751:J751)+SUM(J753:J753)+SUM(J755:J757)+SUM(J759:J761)+SUM(J763:J764)+SUM(J766:J766)+SUM(J768:J775)+SUM(J777:J779)+SUM(J781:J783)+SUM(J785:J786)+SUM(J788:J791)+SUM(J793:J795)+SUM(J797:J798)+SUM(J800:J801)+SUM(J803:J804)+SUM(J806:J806)+SUM(J808:J810)+SUM(J812:J813)+SUM(J815:J816)+SUM(J818:J819)+SUM(J821:J822)+SUM(J824:J827)+SUM(J829:J831)+SUM(J833:J835)+SUM(J837:J838)+SUM(J840:J841)+SUM(J843:J845)+SUM(J847:J849)+SUM(J851:J853)+SUM(J855:J858)+SUM(J860:J860)+SUM(J862:J862)+SUM(J864:J865)+SUM(J867:J868)+SUM(J870:J871)+SUM(J873:J875)+SUM(J877:J878)+SUM(J880:J881)+SUM(J883:J884)+SUM(J886:J887)+SUM(J889:J890)+SUM(J892:J893)+SUM(J895:J896)+SUM(J898:J899)+SUM(J901:J902)+SUM(J904:J905)+SUM(J907:J908)+SUM(J910:J916)+SUM(J918:J919)+SUM(J921:J922)+SUM(J924:J927)+SUM(J929:J932)+SUM(J934:J935)+SUM(J937:J938)+SUM(J940:J943)+SUM(J945:J947)+SUM(J949:J952)+SUM(J954:J955)+SUM(J957:J957)+SUM(J959:J960)+SUM(J962:J963)+SUM(J965:J966)+SUM(J968:J969)+SUM(J971:J972)+SUM(J974:J974)+SUM(J976:J978)+SUM(J980:J980)+SUM(J982:J982)+SUM(J984:J984)+SUM(J986:J986)+SUM(J988:J988)+SUM(J990:J991)+SUM(J993:J998)+SUM(J1000:J1000)+SUM(J1002:J1003)+SUM(J1005:J1007)+SUM(J1009:J1013)+SUM(J1015:J1015)+SUM(J1017:J1019)+SUM(J1021:J1022)+SUM(J1024:J1026)+SUM(J1028:J1030)+SUM(J1032:J1033)+SUM(J1035:J1036)+SUM(J1038:J1039)+SUM(J1041:J1042)+SUM(J1044:J1045)+SUM(J1047:J1047)+SUM(J1049:J1050)+SUM(J1052:J1054)+SUM(J1056:J1060)+SUM(J1062:J1063)+SUM(J1065:J1065)+SUM(J1067:J1067)+SUM(J1069:J1070)+SUM(J1072:J1072)+SUM(J1074:J1075)+SUM(J1077:J1078)+SUM(J1080:J1081)+SUM(J1083:J1084)+SUM(J1086:J1086)+SUM(J1088:J1089)+SUM(J1091:J1093)+SUM(J1095:J1096)+SUM(J1098:J1100)+SUM(J1102:J1103)+SUM(J1105:J1106)+SUM(J1108:J1109)+SUM(J1111:J1112)+SUM(J1114:J1115)+SUM(J1117:J1118)+SUM(J1120:J1121)+SUM(J1123:J1124)+SUM(J1126:J1127)+SUM(J1129:J1129)+SUM(J1131:J1131)+SUM(J1133:J1133)+SUM(J1135:J1136)+SUM(J1138:J1139)+SUM(J1141:J1141)+SUM(J1143:J1145)+SUM(J1147:J1147)+SUM(J1149:J1150)+SUM(J1152:J1153)+SUM(J1155:J1155)+SUM(J1157:J1158)+SUM(J1160:J1161)+SUM(J1163:J1164)</f>
      </c>
      <c r="O1166" s="70">
        <f>SUM(O8:O9)+SUM(O11:O12)+SUM(O14:O16)+SUM(O18:O19)+SUM(O21:O22)+SUM(O24:O25)+SUM(O27:O28)+SUM(O30:O32)+SUM(O34:O36)+SUM(O38:O38)+SUM(O40:O41)+SUM(O43:O44)+SUM(O46:O48)+SUM(O50:O51)+SUM(O53:O55)+SUM(O57:O58)+SUM(O60:O61)+SUM(O63:O63)+SUM(O65:O66)+SUM(O68:O68)+SUM(O70:O71)+SUM(O73:O74)+SUM(O76:O78)+SUM(O80:O81)+SUM(O83:O84)+SUM(O86:O87)+SUM(O89:O90)+SUM(O92:O92)+SUM(O94:O95)+SUM(O97:O99)+SUM(O101:O101)+SUM(O103:O104)+SUM(O106:O107)+SUM(O109:O111)+SUM(O113:O114)+SUM(O116:O117)+SUM(O119:O126)+SUM(O128:O129)+SUM(O131:O131)+SUM(O133:O134)+SUM(O136:O137)+SUM(O139:O140)+SUM(O142:O142)+SUM(O144:O145)+SUM(O147:O148)+SUM(O150:O151)+SUM(O153:O153)+SUM(O155:O156)+SUM(O158:O159)+SUM(O161:O161)+SUM(O163:O165)+SUM(O167:O167)+SUM(O169:O171)+SUM(O173:O174)+SUM(O176:O176)+SUM(O178:O179)+SUM(O181:O182)+SUM(O184:O185)+SUM(O187:O188)+SUM(O190:O191)+SUM(O193:O194)+SUM(O196:O197)+SUM(O199:O200)+SUM(O202:O203)+SUM(O205:O207)+SUM(O209:O210)+SUM(O212:O212)+SUM(O214:O215)+SUM(O217:O218)+SUM(O220:O221)+SUM(O223:O225)+SUM(O227:O229)+SUM(O231:O233)+SUM(O235:O236)+SUM(O238:O240)+SUM(O242:O243)+SUM(O245:O246)+SUM(O248:O249)+SUM(O251:O252)+SUM(O254:O256)+SUM(O258:O259)+SUM(O261:O261)+SUM(O263:O265)+SUM(O267:O270)+SUM(O272:O272)+SUM(O274:O276)+SUM(O278:O279)+SUM(O281:O283)+SUM(O285:O286)+SUM(O288:O289)+SUM(O291:O291)+SUM(O293:O295)+SUM(O297:O298)+SUM(O300:O301)+SUM(O303:O304)+SUM(O306:O308)+SUM(O310:O311)+SUM(O313:O314)+SUM(O316:O318)+SUM(O320:O321)+SUM(O323:O325)+SUM(O327:O327)+SUM(O329:O329)+SUM(O331:O332)+SUM(O334:O335)+SUM(O337:O338)+SUM(O340:O340)+SUM(O342:O344)+SUM(O346:O347)+SUM(O349:O350)+SUM(O352:O352)+SUM(O354:O355)+SUM(O357:O358)+SUM(O360:O360)+SUM(O362:O362)+SUM(O364:O365)+SUM(O367:O369)+SUM(O371:O371)+SUM(O373:O374)+SUM(O376:O378)+SUM(O380:O381)+SUM(O383:O384)+SUM(O386:O387)+SUM(O389:O390)+SUM(O392:O393)+SUM(O395:O396)+SUM(O398:O399)+SUM(O401:O403)+SUM(O405:O406)+SUM(O408:O408)+SUM(O410:O412)+SUM(O414:O416)+SUM(O418:O419)+SUM(O421:O422)+SUM(O424:O425)+SUM(O427:O430)+SUM(O432:O433)+SUM(O435:O437)+SUM(O439:O439)+SUM(O441:O441)+SUM(O443:O444)+SUM(O446:O447)+SUM(O449:O450)+SUM(O452:O453)+SUM(O455:O456)+SUM(O458:O458)+SUM(O460:O461)+SUM(O463:O465)+SUM(O467:O468)+SUM(O470:O470)+SUM(O472:O472)+SUM(O474:O475)+SUM(O477:O480)+SUM(O482:O484)+SUM(O486:O486)+SUM(O488:O488)+SUM(O490:O491)+SUM(O493:O495)+SUM(O497:O499)+SUM(O501:O502)+SUM(O504:O507)+SUM(O509:O509)+SUM(O511:O511)+SUM(O513:O514)+SUM(O516:O516)+SUM(O518:O520)+SUM(O522:O524)+SUM(O526:O527)+SUM(O529:O530)+SUM(O532:O533)+SUM(O535:O536)+SUM(O538:O539)+SUM(O541:O541)+SUM(O543:O544)+SUM(O546:O549)+SUM(O551:O551)+SUM(O553:O554)+SUM(O556:O556)+SUM(O558:O558)+SUM(O560:O560)+SUM(O562:O563)+SUM(O565:O567)+SUM(O569:O571)+SUM(O573:O574)+SUM(O576:O577)+SUM(O579:O580)+SUM(O582:O583)+SUM(O585:O587)+SUM(O589:O590)+SUM(O592:O592)+SUM(O594:O595)+SUM(O597:O598)+SUM(O600:O601)+SUM(O603:O604)+SUM(O606:O607)+SUM(O609:O610)+SUM(O612:O615)+SUM(O617:O620)+SUM(O622:O622)+SUM(O624:O625)+SUM(O627:O628)+SUM(O630:O631)+SUM(O633:O636)+SUM(O638:O640)+SUM(O642:O644)+SUM(O646:O647)+SUM(O649:O650)+SUM(O652:O652)+SUM(O654:O655)+SUM(O657:O658)+SUM(O660:O661)+SUM(O663:O664)+SUM(O666:O666)+SUM(O668:O668)+SUM(O670:O671)+SUM(O673:O674)+SUM(O676:O676)+SUM(O678:O678)+SUM(O680:O681)+SUM(O683:O683)+SUM(O685:O685)+SUM(O687:O688)+SUM(O690:O692)+SUM(O694:O695)+SUM(O697:O697)+SUM(O699:O699)+SUM(O701:O701)+SUM(O703:O703)+SUM(O705:O707)+SUM(O709:O711)+SUM(O713:O714)+SUM(O716:O717)+SUM(O719:O721)+SUM(O723:O724)+SUM(O726:O728)+SUM(O730:O732)+SUM(O734:O734)+SUM(O736:O736)+SUM(O738:O738)+SUM(O740:O740)+SUM(O742:O742)+SUM(O744:O744)+SUM(O746:O746)+SUM(O748:O749)+SUM(O751:O751)+SUM(O753:O753)+SUM(O755:O757)+SUM(O759:O761)+SUM(O763:O764)+SUM(O766:O766)+SUM(O768:O775)+SUM(O777:O779)+SUM(O781:O783)+SUM(O785:O786)+SUM(O788:O791)+SUM(O793:O795)+SUM(O797:O798)+SUM(O800:O801)+SUM(O803:O804)+SUM(O806:O806)+SUM(O808:O810)+SUM(O812:O813)+SUM(O815:O816)+SUM(O818:O819)+SUM(O821:O822)+SUM(O824:O827)+SUM(O829:O831)+SUM(O833:O835)+SUM(O837:O838)+SUM(O840:O841)+SUM(O843:O845)+SUM(O847:O849)+SUM(O851:O853)+SUM(O855:O858)+SUM(O860:O860)+SUM(O862:O862)+SUM(O864:O865)+SUM(O867:O868)+SUM(O870:O871)+SUM(O873:O875)+SUM(O877:O878)+SUM(O880:O881)+SUM(O883:O884)+SUM(O886:O887)+SUM(O889:O890)+SUM(O892:O893)+SUM(O895:O896)+SUM(O898:O899)+SUM(O901:O902)+SUM(O904:O905)+SUM(O907:O908)+SUM(O910:O916)+SUM(O918:O919)+SUM(O921:O922)+SUM(O924:O927)+SUM(O929:O932)+SUM(O934:O935)+SUM(O937:O938)+SUM(O940:O943)+SUM(O945:O947)+SUM(O949:O952)+SUM(O954:O955)+SUM(O957:O957)+SUM(O959:O960)+SUM(O962:O963)+SUM(O965:O966)+SUM(O968:O969)+SUM(O971:O972)+SUM(O974:O974)+SUM(O976:O978)+SUM(O980:O980)+SUM(O982:O982)+SUM(O984:O984)+SUM(O986:O986)+SUM(O988:O988)+SUM(O990:O991)+SUM(O993:O998)+SUM(O1000:O1000)+SUM(O1002:O1003)+SUM(O1005:O1007)+SUM(O1009:O1013)+SUM(O1015:O1015)+SUM(O1017:O1019)+SUM(O1021:O1022)+SUM(O1024:O1026)+SUM(O1028:O1030)+SUM(O1032:O1033)+SUM(O1035:O1036)+SUM(O1038:O1039)+SUM(O1041:O1042)+SUM(O1044:O1045)+SUM(O1047:O1047)+SUM(O1049:O1050)+SUM(O1052:O1054)+SUM(O1056:O1060)+SUM(O1062:O1063)+SUM(O1065:O1065)+SUM(O1067:O1067)+SUM(O1069:O1070)+SUM(O1072:O1072)+SUM(O1074:O1075)+SUM(O1077:O1078)+SUM(O1080:O1081)+SUM(O1083:O1084)+SUM(O1086:O1086)+SUM(O1088:O1089)+SUM(O1091:O1093)+SUM(O1095:O1096)+SUM(O1098:O1100)+SUM(O1102:O1103)+SUM(O1105:O1106)+SUM(O1108:O1109)+SUM(O1111:O1112)+SUM(O1114:O1115)+SUM(O1117:O1118)+SUM(O1120:O1121)+SUM(O1123:O1124)+SUM(O1126:O1127)+SUM(O1129:O1129)+SUM(O1131:O1131)+SUM(O1133:O1133)+SUM(O1135:O1136)+SUM(O1138:O1139)+SUM(O1141:O1141)+SUM(O1143:O1145)+SUM(O1147:O1147)+SUM(O1149:O1150)+SUM(O1152:O1153)+SUM(O1155:O1155)+SUM(O1157:O1158)+SUM(O1160:O1161)+SUM(O1163:O1164)</f>
      </c>
      <c r="P1166" s="70">
        <f>SUM(P8:P9)+SUM(P11:P12)+SUM(P14:P16)+SUM(P18:P19)+SUM(P21:P22)+SUM(P24:P25)+SUM(P27:P28)+SUM(P30:P32)+SUM(P34:P36)+SUM(P38:P38)+SUM(P40:P41)+SUM(P43:P44)+SUM(P46:P48)+SUM(P50:P51)+SUM(P53:P55)+SUM(P57:P58)+SUM(P60:P61)+SUM(P63:P63)+SUM(P65:P66)+SUM(P68:P68)+SUM(P70:P71)+SUM(P73:P74)+SUM(P76:P78)+SUM(P80:P81)+SUM(P83:P84)+SUM(P86:P87)+SUM(P89:P90)+SUM(P92:P92)+SUM(P94:P95)+SUM(P97:P99)+SUM(P101:P101)+SUM(P103:P104)+SUM(P106:P107)+SUM(P109:P111)+SUM(P113:P114)+SUM(P116:P117)+SUM(P119:P126)+SUM(P128:P129)+SUM(P131:P131)+SUM(P133:P134)+SUM(P136:P137)+SUM(P139:P140)+SUM(P142:P142)+SUM(P144:P145)+SUM(P147:P148)+SUM(P150:P151)+SUM(P153:P153)+SUM(P155:P156)+SUM(P158:P159)+SUM(P161:P161)+SUM(P163:P165)+SUM(P167:P167)+SUM(P169:P171)+SUM(P173:P174)+SUM(P176:P176)+SUM(P178:P179)+SUM(P181:P182)+SUM(P184:P185)+SUM(P187:P188)+SUM(P190:P191)+SUM(P193:P194)+SUM(P196:P197)+SUM(P199:P200)+SUM(P202:P203)+SUM(P205:P207)+SUM(P209:P210)+SUM(P212:P212)+SUM(P214:P215)+SUM(P217:P218)+SUM(P220:P221)+SUM(P223:P225)+SUM(P227:P229)+SUM(P231:P233)+SUM(P235:P236)+SUM(P238:P240)+SUM(P242:P243)+SUM(P245:P246)+SUM(P248:P249)+SUM(P251:P252)+SUM(P254:P256)+SUM(P258:P259)+SUM(P261:P261)+SUM(P263:P265)+SUM(P267:P270)+SUM(P272:P272)+SUM(P274:P276)+SUM(P278:P279)+SUM(P281:P283)+SUM(P285:P286)+SUM(P288:P289)+SUM(P291:P291)+SUM(P293:P295)+SUM(P297:P298)+SUM(P300:P301)+SUM(P303:P304)+SUM(P306:P308)+SUM(P310:P311)+SUM(P313:P314)+SUM(P316:P318)+SUM(P320:P321)+SUM(P323:P325)+SUM(P327:P327)+SUM(P329:P329)+SUM(P331:P332)+SUM(P334:P335)+SUM(P337:P338)+SUM(P340:P340)+SUM(P342:P344)+SUM(P346:P347)+SUM(P349:P350)+SUM(P352:P352)+SUM(P354:P355)+SUM(P357:P358)+SUM(P360:P360)+SUM(P362:P362)+SUM(P364:P365)+SUM(P367:P369)+SUM(P371:P371)+SUM(P373:P374)+SUM(P376:P378)+SUM(P380:P381)+SUM(P383:P384)+SUM(P386:P387)+SUM(P389:P390)+SUM(P392:P393)+SUM(P395:P396)+SUM(P398:P399)+SUM(P401:P403)+SUM(P405:P406)+SUM(P408:P408)+SUM(P410:P412)+SUM(P414:P416)+SUM(P418:P419)+SUM(P421:P422)+SUM(P424:P425)+SUM(P427:P430)+SUM(P432:P433)+SUM(P435:P437)+SUM(P439:P439)+SUM(P441:P441)+SUM(P443:P444)+SUM(P446:P447)+SUM(P449:P450)+SUM(P452:P453)+SUM(P455:P456)+SUM(P458:P458)+SUM(P460:P461)+SUM(P463:P465)+SUM(P467:P468)+SUM(P470:P470)+SUM(P472:P472)+SUM(P474:P475)+SUM(P477:P480)+SUM(P482:P484)+SUM(P486:P486)+SUM(P488:P488)+SUM(P490:P491)+SUM(P493:P495)+SUM(P497:P499)+SUM(P501:P502)+SUM(P504:P507)+SUM(P509:P509)+SUM(P511:P511)+SUM(P513:P514)+SUM(P516:P516)+SUM(P518:P520)+SUM(P522:P524)+SUM(P526:P527)+SUM(P529:P530)+SUM(P532:P533)+SUM(P535:P536)+SUM(P538:P539)+SUM(P541:P541)+SUM(P543:P544)+SUM(P546:P549)+SUM(P551:P551)+SUM(P553:P554)+SUM(P556:P556)+SUM(P558:P558)+SUM(P560:P560)+SUM(P562:P563)+SUM(P565:P567)+SUM(P569:P571)+SUM(P573:P574)+SUM(P576:P577)+SUM(P579:P580)+SUM(P582:P583)+SUM(P585:P587)+SUM(P589:P590)+SUM(P592:P592)+SUM(P594:P595)+SUM(P597:P598)+SUM(P600:P601)+SUM(P603:P604)+SUM(P606:P607)+SUM(P609:P610)+SUM(P612:P615)+SUM(P617:P620)+SUM(P622:P622)+SUM(P624:P625)+SUM(P627:P628)+SUM(P630:P631)+SUM(P633:P636)+SUM(P638:P640)+SUM(P642:P644)+SUM(P646:P647)+SUM(P649:P650)+SUM(P652:P652)+SUM(P654:P655)+SUM(P657:P658)+SUM(P660:P661)+SUM(P663:P664)+SUM(P666:P666)+SUM(P668:P668)+SUM(P670:P671)+SUM(P673:P674)+SUM(P676:P676)+SUM(P678:P678)+SUM(P680:P681)+SUM(P683:P683)+SUM(P685:P685)+SUM(P687:P688)+SUM(P690:P692)+SUM(P694:P695)+SUM(P697:P697)+SUM(P699:P699)+SUM(P701:P701)+SUM(P703:P703)+SUM(P705:P707)+SUM(P709:P711)+SUM(P713:P714)+SUM(P716:P717)+SUM(P719:P721)+SUM(P723:P724)+SUM(P726:P728)+SUM(P730:P732)+SUM(P734:P734)+SUM(P736:P736)+SUM(P738:P738)+SUM(P740:P740)+SUM(P742:P742)+SUM(P744:P744)+SUM(P746:P746)+SUM(P748:P749)+SUM(P751:P751)+SUM(P753:P753)+SUM(P755:P757)+SUM(P759:P761)+SUM(P763:P764)+SUM(P766:P766)+SUM(P768:P775)+SUM(P777:P779)+SUM(P781:P783)+SUM(P785:P786)+SUM(P788:P791)+SUM(P793:P795)+SUM(P797:P798)+SUM(P800:P801)+SUM(P803:P804)+SUM(P806:P806)+SUM(P808:P810)+SUM(P812:P813)+SUM(P815:P816)+SUM(P818:P819)+SUM(P821:P822)+SUM(P824:P827)+SUM(P829:P831)+SUM(P833:P835)+SUM(P837:P838)+SUM(P840:P841)+SUM(P843:P845)+SUM(P847:P849)+SUM(P851:P853)+SUM(P855:P858)+SUM(P860:P860)+SUM(P862:P862)+SUM(P864:P865)+SUM(P867:P868)+SUM(P870:P871)+SUM(P873:P875)+SUM(P877:P878)+SUM(P880:P881)+SUM(P883:P884)+SUM(P886:P887)+SUM(P889:P890)+SUM(P892:P893)+SUM(P895:P896)+SUM(P898:P899)+SUM(P901:P902)+SUM(P904:P905)+SUM(P907:P908)+SUM(P910:P916)+SUM(P918:P919)+SUM(P921:P922)+SUM(P924:P927)+SUM(P929:P932)+SUM(P934:P935)+SUM(P937:P938)+SUM(P940:P943)+SUM(P945:P947)+SUM(P949:P952)+SUM(P954:P955)+SUM(P957:P957)+SUM(P959:P960)+SUM(P962:P963)+SUM(P965:P966)+SUM(P968:P969)+SUM(P971:P972)+SUM(P974:P974)+SUM(P976:P978)+SUM(P980:P980)+SUM(P982:P982)+SUM(P984:P984)+SUM(P986:P986)+SUM(P988:P988)+SUM(P990:P991)+SUM(P993:P998)+SUM(P1000:P1000)+SUM(P1002:P1003)+SUM(P1005:P1007)+SUM(P1009:P1013)+SUM(P1015:P1015)+SUM(P1017:P1019)+SUM(P1021:P1022)+SUM(P1024:P1026)+SUM(P1028:P1030)+SUM(P1032:P1033)+SUM(P1035:P1036)+SUM(P1038:P1039)+SUM(P1041:P1042)+SUM(P1044:P1045)+SUM(P1047:P1047)+SUM(P1049:P1050)+SUM(P1052:P1054)+SUM(P1056:P1060)+SUM(P1062:P1063)+SUM(P1065:P1065)+SUM(P1067:P1067)+SUM(P1069:P1070)+SUM(P1072:P1072)+SUM(P1074:P1075)+SUM(P1077:P1078)+SUM(P1080:P1081)+SUM(P1083:P1084)+SUM(P1086:P1086)+SUM(P1088:P1089)+SUM(P1091:P1093)+SUM(P1095:P1096)+SUM(P1098:P1100)+SUM(P1102:P1103)+SUM(P1105:P1106)+SUM(P1108:P1109)+SUM(P1111:P1112)+SUM(P1114:P1115)+SUM(P1117:P1118)+SUM(P1120:P1121)+SUM(P1123:P1124)+SUM(P1126:P1127)+SUM(P1129:P1129)+SUM(P1131:P1131)+SUM(P1133:P1133)+SUM(P1135:P1136)+SUM(P1138:P1139)+SUM(P1141:P1141)+SUM(P1143:P1145)+SUM(P1147:P1147)+SUM(P1149:P1150)+SUM(P1152:P1153)+SUM(P1155:P1155)+SUM(P1157:P1158)+SUM(P1160:P1161)+SUM(P1163:P1164)</f>
      </c>
      <c r="Q1166" s="70">
        <f>SUM(Q8:Q9)+SUM(Q11:Q12)+SUM(Q14:Q16)+SUM(Q18:Q19)+SUM(Q21:Q22)+SUM(Q24:Q25)+SUM(Q27:Q28)+SUM(Q30:Q32)+SUM(Q34:Q36)+SUM(Q38:Q38)+SUM(Q40:Q41)+SUM(Q43:Q44)+SUM(Q46:Q48)+SUM(Q50:Q51)+SUM(Q53:Q55)+SUM(Q57:Q58)+SUM(Q60:Q61)+SUM(Q63:Q63)+SUM(Q65:Q66)+SUM(Q68:Q68)+SUM(Q70:Q71)+SUM(Q73:Q74)+SUM(Q76:Q78)+SUM(Q80:Q81)+SUM(Q83:Q84)+SUM(Q86:Q87)+SUM(Q89:Q90)+SUM(Q92:Q92)+SUM(Q94:Q95)+SUM(Q97:Q99)+SUM(Q101:Q101)+SUM(Q103:Q104)+SUM(Q106:Q107)+SUM(Q109:Q111)+SUM(Q113:Q114)+SUM(Q116:Q117)+SUM(Q119:Q126)+SUM(Q128:Q129)+SUM(Q131:Q131)+SUM(Q133:Q134)+SUM(Q136:Q137)+SUM(Q139:Q140)+SUM(Q142:Q142)+SUM(Q144:Q145)+SUM(Q147:Q148)+SUM(Q150:Q151)+SUM(Q153:Q153)+SUM(Q155:Q156)+SUM(Q158:Q159)+SUM(Q161:Q161)+SUM(Q163:Q165)+SUM(Q167:Q167)+SUM(Q169:Q171)+SUM(Q173:Q174)+SUM(Q176:Q176)+SUM(Q178:Q179)+SUM(Q181:Q182)+SUM(Q184:Q185)+SUM(Q187:Q188)+SUM(Q190:Q191)+SUM(Q193:Q194)+SUM(Q196:Q197)+SUM(Q199:Q200)+SUM(Q202:Q203)+SUM(Q205:Q207)+SUM(Q209:Q210)+SUM(Q212:Q212)+SUM(Q214:Q215)+SUM(Q217:Q218)+SUM(Q220:Q221)+SUM(Q223:Q225)+SUM(Q227:Q229)+SUM(Q231:Q233)+SUM(Q235:Q236)+SUM(Q238:Q240)+SUM(Q242:Q243)+SUM(Q245:Q246)+SUM(Q248:Q249)+SUM(Q251:Q252)+SUM(Q254:Q256)+SUM(Q258:Q259)+SUM(Q261:Q261)+SUM(Q263:Q265)+SUM(Q267:Q270)+SUM(Q272:Q272)+SUM(Q274:Q276)+SUM(Q278:Q279)+SUM(Q281:Q283)+SUM(Q285:Q286)+SUM(Q288:Q289)+SUM(Q291:Q291)+SUM(Q293:Q295)+SUM(Q297:Q298)+SUM(Q300:Q301)+SUM(Q303:Q304)+SUM(Q306:Q308)+SUM(Q310:Q311)+SUM(Q313:Q314)+SUM(Q316:Q318)+SUM(Q320:Q321)+SUM(Q323:Q325)+SUM(Q327:Q327)+SUM(Q329:Q329)+SUM(Q331:Q332)+SUM(Q334:Q335)+SUM(Q337:Q338)+SUM(Q340:Q340)+SUM(Q342:Q344)+SUM(Q346:Q347)+SUM(Q349:Q350)+SUM(Q352:Q352)+SUM(Q354:Q355)+SUM(Q357:Q358)+SUM(Q360:Q360)+SUM(Q362:Q362)+SUM(Q364:Q365)+SUM(Q367:Q369)+SUM(Q371:Q371)+SUM(Q373:Q374)+SUM(Q376:Q378)+SUM(Q380:Q381)+SUM(Q383:Q384)+SUM(Q386:Q387)+SUM(Q389:Q390)+SUM(Q392:Q393)+SUM(Q395:Q396)+SUM(Q398:Q399)+SUM(Q401:Q403)+SUM(Q405:Q406)+SUM(Q408:Q408)+SUM(Q410:Q412)+SUM(Q414:Q416)+SUM(Q418:Q419)+SUM(Q421:Q422)+SUM(Q424:Q425)+SUM(Q427:Q430)+SUM(Q432:Q433)+SUM(Q435:Q437)+SUM(Q439:Q439)+SUM(Q441:Q441)+SUM(Q443:Q444)+SUM(Q446:Q447)+SUM(Q449:Q450)+SUM(Q452:Q453)+SUM(Q455:Q456)+SUM(Q458:Q458)+SUM(Q460:Q461)+SUM(Q463:Q465)+SUM(Q467:Q468)+SUM(Q470:Q470)+SUM(Q472:Q472)+SUM(Q474:Q475)+SUM(Q477:Q480)+SUM(Q482:Q484)+SUM(Q486:Q486)+SUM(Q488:Q488)+SUM(Q490:Q491)+SUM(Q493:Q495)+SUM(Q497:Q499)+SUM(Q501:Q502)+SUM(Q504:Q507)+SUM(Q509:Q509)+SUM(Q511:Q511)+SUM(Q513:Q514)+SUM(Q516:Q516)+SUM(Q518:Q520)+SUM(Q522:Q524)+SUM(Q526:Q527)+SUM(Q529:Q530)+SUM(Q532:Q533)+SUM(Q535:Q536)+SUM(Q538:Q539)+SUM(Q541:Q541)+SUM(Q543:Q544)+SUM(Q546:Q549)+SUM(Q551:Q551)+SUM(Q553:Q554)+SUM(Q556:Q556)+SUM(Q558:Q558)+SUM(Q560:Q560)+SUM(Q562:Q563)+SUM(Q565:Q567)+SUM(Q569:Q571)+SUM(Q573:Q574)+SUM(Q576:Q577)+SUM(Q579:Q580)+SUM(Q582:Q583)+SUM(Q585:Q587)+SUM(Q589:Q590)+SUM(Q592:Q592)+SUM(Q594:Q595)+SUM(Q597:Q598)+SUM(Q600:Q601)+SUM(Q603:Q604)+SUM(Q606:Q607)+SUM(Q609:Q610)+SUM(Q612:Q615)+SUM(Q617:Q620)+SUM(Q622:Q622)+SUM(Q624:Q625)+SUM(Q627:Q628)+SUM(Q630:Q631)+SUM(Q633:Q636)+SUM(Q638:Q640)+SUM(Q642:Q644)+SUM(Q646:Q647)+SUM(Q649:Q650)+SUM(Q652:Q652)+SUM(Q654:Q655)+SUM(Q657:Q658)+SUM(Q660:Q661)+SUM(Q663:Q664)+SUM(Q666:Q666)+SUM(Q668:Q668)+SUM(Q670:Q671)+SUM(Q673:Q674)+SUM(Q676:Q676)+SUM(Q678:Q678)+SUM(Q680:Q681)+SUM(Q683:Q683)+SUM(Q685:Q685)+SUM(Q687:Q688)+SUM(Q690:Q692)+SUM(Q694:Q695)+SUM(Q697:Q697)+SUM(Q699:Q699)+SUM(Q701:Q701)+SUM(Q703:Q703)+SUM(Q705:Q707)+SUM(Q709:Q711)+SUM(Q713:Q714)+SUM(Q716:Q717)+SUM(Q719:Q721)+SUM(Q723:Q724)+SUM(Q726:Q728)+SUM(Q730:Q732)+SUM(Q734:Q734)+SUM(Q736:Q736)+SUM(Q738:Q738)+SUM(Q740:Q740)+SUM(Q742:Q742)+SUM(Q744:Q744)+SUM(Q746:Q746)+SUM(Q748:Q749)+SUM(Q751:Q751)+SUM(Q753:Q753)+SUM(Q755:Q757)+SUM(Q759:Q761)+SUM(Q763:Q764)+SUM(Q766:Q766)+SUM(Q768:Q775)+SUM(Q777:Q779)+SUM(Q781:Q783)+SUM(Q785:Q786)+SUM(Q788:Q791)+SUM(Q793:Q795)+SUM(Q797:Q798)+SUM(Q800:Q801)+SUM(Q803:Q804)+SUM(Q806:Q806)+SUM(Q808:Q810)+SUM(Q812:Q813)+SUM(Q815:Q816)+SUM(Q818:Q819)+SUM(Q821:Q822)+SUM(Q824:Q827)+SUM(Q829:Q831)+SUM(Q833:Q835)+SUM(Q837:Q838)+SUM(Q840:Q841)+SUM(Q843:Q845)+SUM(Q847:Q849)+SUM(Q851:Q853)+SUM(Q855:Q858)+SUM(Q860:Q860)+SUM(Q862:Q862)+SUM(Q864:Q865)+SUM(Q867:Q868)+SUM(Q870:Q871)+SUM(Q873:Q875)+SUM(Q877:Q878)+SUM(Q880:Q881)+SUM(Q883:Q884)+SUM(Q886:Q887)+SUM(Q889:Q890)+SUM(Q892:Q893)+SUM(Q895:Q896)+SUM(Q898:Q899)+SUM(Q901:Q902)+SUM(Q904:Q905)+SUM(Q907:Q908)+SUM(Q910:Q916)+SUM(Q918:Q919)+SUM(Q921:Q922)+SUM(Q924:Q927)+SUM(Q929:Q932)+SUM(Q934:Q935)+SUM(Q937:Q938)+SUM(Q940:Q943)+SUM(Q945:Q947)+SUM(Q949:Q952)+SUM(Q954:Q955)+SUM(Q957:Q957)+SUM(Q959:Q960)+SUM(Q962:Q963)+SUM(Q965:Q966)+SUM(Q968:Q969)+SUM(Q971:Q972)+SUM(Q974:Q974)+SUM(Q976:Q978)+SUM(Q980:Q980)+SUM(Q982:Q982)+SUM(Q984:Q984)+SUM(Q986:Q986)+SUM(Q988:Q988)+SUM(Q990:Q991)+SUM(Q993:Q998)+SUM(Q1000:Q1000)+SUM(Q1002:Q1003)+SUM(Q1005:Q1007)+SUM(Q1009:Q1013)+SUM(Q1015:Q1015)+SUM(Q1017:Q1019)+SUM(Q1021:Q1022)+SUM(Q1024:Q1026)+SUM(Q1028:Q1030)+SUM(Q1032:Q1033)+SUM(Q1035:Q1036)+SUM(Q1038:Q1039)+SUM(Q1041:Q1042)+SUM(Q1044:Q1045)+SUM(Q1047:Q1047)+SUM(Q1049:Q1050)+SUM(Q1052:Q1054)+SUM(Q1056:Q1060)+SUM(Q1062:Q1063)+SUM(Q1065:Q1065)+SUM(Q1067:Q1067)+SUM(Q1069:Q1070)+SUM(Q1072:Q1072)+SUM(Q1074:Q1075)+SUM(Q1077:Q1078)+SUM(Q1080:Q1081)+SUM(Q1083:Q1084)+SUM(Q1086:Q1086)+SUM(Q1088:Q1089)+SUM(Q1091:Q1093)+SUM(Q1095:Q1096)+SUM(Q1098:Q1100)+SUM(Q1102:Q1103)+SUM(Q1105:Q1106)+SUM(Q1108:Q1109)+SUM(Q1111:Q1112)+SUM(Q1114:Q1115)+SUM(Q1117:Q1118)+SUM(Q1120:Q1121)+SUM(Q1123:Q1124)+SUM(Q1126:Q1127)+SUM(Q1129:Q1129)+SUM(Q1131:Q1131)+SUM(Q1133:Q1133)+SUM(Q1135:Q1136)+SUM(Q1138:Q1139)+SUM(Q1141:Q1141)+SUM(Q1143:Q1145)+SUM(Q1147:Q1147)+SUM(Q1149:Q1150)+SUM(Q1152:Q1153)+SUM(Q1155:Q1155)+SUM(Q1157:Q1158)+SUM(Q1160:Q1161)+SUM(Q1163:Q1164)</f>
      </c>
      <c r="R1166" s="70">
        <f>SUM(R8:R9)+SUM(R11:R12)+SUM(R14:R16)+SUM(R18:R19)+SUM(R21:R22)+SUM(R24:R25)+SUM(R27:R28)+SUM(R30:R32)+SUM(R34:R36)+SUM(R38:R38)+SUM(R40:R41)+SUM(R43:R44)+SUM(R46:R48)+SUM(R50:R51)+SUM(R53:R55)+SUM(R57:R58)+SUM(R60:R61)+SUM(R63:R63)+SUM(R65:R66)+SUM(R68:R68)+SUM(R70:R71)+SUM(R73:R74)+SUM(R76:R78)+SUM(R80:R81)+SUM(R83:R84)+SUM(R86:R87)+SUM(R89:R90)+SUM(R92:R92)+SUM(R94:R95)+SUM(R97:R99)+SUM(R101:R101)+SUM(R103:R104)+SUM(R106:R107)+SUM(R109:R111)+SUM(R113:R114)+SUM(R116:R117)+SUM(R119:R126)+SUM(R128:R129)+SUM(R131:R131)+SUM(R133:R134)+SUM(R136:R137)+SUM(R139:R140)+SUM(R142:R142)+SUM(R144:R145)+SUM(R147:R148)+SUM(R150:R151)+SUM(R153:R153)+SUM(R155:R156)+SUM(R158:R159)+SUM(R161:R161)+SUM(R163:R165)+SUM(R167:R167)+SUM(R169:R171)+SUM(R173:R174)+SUM(R176:R176)+SUM(R178:R179)+SUM(R181:R182)+SUM(R184:R185)+SUM(R187:R188)+SUM(R190:R191)+SUM(R193:R194)+SUM(R196:R197)+SUM(R199:R200)+SUM(R202:R203)+SUM(R205:R207)+SUM(R209:R210)+SUM(R212:R212)+SUM(R214:R215)+SUM(R217:R218)+SUM(R220:R221)+SUM(R223:R225)+SUM(R227:R229)+SUM(R231:R233)+SUM(R235:R236)+SUM(R238:R240)+SUM(R242:R243)+SUM(R245:R246)+SUM(R248:R249)+SUM(R251:R252)+SUM(R254:R256)+SUM(R258:R259)+SUM(R261:R261)+SUM(R263:R265)+SUM(R267:R270)+SUM(R272:R272)+SUM(R274:R276)+SUM(R278:R279)+SUM(R281:R283)+SUM(R285:R286)+SUM(R288:R289)+SUM(R291:R291)+SUM(R293:R295)+SUM(R297:R298)+SUM(R300:R301)+SUM(R303:R304)+SUM(R306:R308)+SUM(R310:R311)+SUM(R313:R314)+SUM(R316:R318)+SUM(R320:R321)+SUM(R323:R325)+SUM(R327:R327)+SUM(R329:R329)+SUM(R331:R332)+SUM(R334:R335)+SUM(R337:R338)+SUM(R340:R340)+SUM(R342:R344)+SUM(R346:R347)+SUM(R349:R350)+SUM(R352:R352)+SUM(R354:R355)+SUM(R357:R358)+SUM(R360:R360)+SUM(R362:R362)+SUM(R364:R365)+SUM(R367:R369)+SUM(R371:R371)+SUM(R373:R374)+SUM(R376:R378)+SUM(R380:R381)+SUM(R383:R384)+SUM(R386:R387)+SUM(R389:R390)+SUM(R392:R393)+SUM(R395:R396)+SUM(R398:R399)+SUM(R401:R403)+SUM(R405:R406)+SUM(R408:R408)+SUM(R410:R412)+SUM(R414:R416)+SUM(R418:R419)+SUM(R421:R422)+SUM(R424:R425)+SUM(R427:R430)+SUM(R432:R433)+SUM(R435:R437)+SUM(R439:R439)+SUM(R441:R441)+SUM(R443:R444)+SUM(R446:R447)+SUM(R449:R450)+SUM(R452:R453)+SUM(R455:R456)+SUM(R458:R458)+SUM(R460:R461)+SUM(R463:R465)+SUM(R467:R468)+SUM(R470:R470)+SUM(R472:R472)+SUM(R474:R475)+SUM(R477:R480)+SUM(R482:R484)+SUM(R486:R486)+SUM(R488:R488)+SUM(R490:R491)+SUM(R493:R495)+SUM(R497:R499)+SUM(R501:R502)+SUM(R504:R507)+SUM(R509:R509)+SUM(R511:R511)+SUM(R513:R514)+SUM(R516:R516)+SUM(R518:R520)+SUM(R522:R524)+SUM(R526:R527)+SUM(R529:R530)+SUM(R532:R533)+SUM(R535:R536)+SUM(R538:R539)+SUM(R541:R541)+SUM(R543:R544)+SUM(R546:R549)+SUM(R551:R551)+SUM(R553:R554)+SUM(R556:R556)+SUM(R558:R558)+SUM(R560:R560)+SUM(R562:R563)+SUM(R565:R567)+SUM(R569:R571)+SUM(R573:R574)+SUM(R576:R577)+SUM(R579:R580)+SUM(R582:R583)+SUM(R585:R587)+SUM(R589:R590)+SUM(R592:R592)+SUM(R594:R595)+SUM(R597:R598)+SUM(R600:R601)+SUM(R603:R604)+SUM(R606:R607)+SUM(R609:R610)+SUM(R612:R615)+SUM(R617:R620)+SUM(R622:R622)+SUM(R624:R625)+SUM(R627:R628)+SUM(R630:R631)+SUM(R633:R636)+SUM(R638:R640)+SUM(R642:R644)+SUM(R646:R647)+SUM(R649:R650)+SUM(R652:R652)+SUM(R654:R655)+SUM(R657:R658)+SUM(R660:R661)+SUM(R663:R664)+SUM(R666:R666)+SUM(R668:R668)+SUM(R670:R671)+SUM(R673:R674)+SUM(R676:R676)+SUM(R678:R678)+SUM(R680:R681)+SUM(R683:R683)+SUM(R685:R685)+SUM(R687:R688)+SUM(R690:R692)+SUM(R694:R695)+SUM(R697:R697)+SUM(R699:R699)+SUM(R701:R701)+SUM(R703:R703)+SUM(R705:R707)+SUM(R709:R711)+SUM(R713:R714)+SUM(R716:R717)+SUM(R719:R721)+SUM(R723:R724)+SUM(R726:R728)+SUM(R730:R732)+SUM(R734:R734)+SUM(R736:R736)+SUM(R738:R738)+SUM(R740:R740)+SUM(R742:R742)+SUM(R744:R744)+SUM(R746:R746)+SUM(R748:R749)+SUM(R751:R751)+SUM(R753:R753)+SUM(R755:R757)+SUM(R759:R761)+SUM(R763:R764)+SUM(R766:R766)+SUM(R768:R775)+SUM(R777:R779)+SUM(R781:R783)+SUM(R785:R786)+SUM(R788:R791)+SUM(R793:R795)+SUM(R797:R798)+SUM(R800:R801)+SUM(R803:R804)+SUM(R806:R806)+SUM(R808:R810)+SUM(R812:R813)+SUM(R815:R816)+SUM(R818:R819)+SUM(R821:R822)+SUM(R824:R827)+SUM(R829:R831)+SUM(R833:R835)+SUM(R837:R838)+SUM(R840:R841)+SUM(R843:R845)+SUM(R847:R849)+SUM(R851:R853)+SUM(R855:R858)+SUM(R860:R860)+SUM(R862:R862)+SUM(R864:R865)+SUM(R867:R868)+SUM(R870:R871)+SUM(R873:R875)+SUM(R877:R878)+SUM(R880:R881)+SUM(R883:R884)+SUM(R886:R887)+SUM(R889:R890)+SUM(R892:R893)+SUM(R895:R896)+SUM(R898:R899)+SUM(R901:R902)+SUM(R904:R905)+SUM(R907:R908)+SUM(R910:R916)+SUM(R918:R919)+SUM(R921:R922)+SUM(R924:R927)+SUM(R929:R932)+SUM(R934:R935)+SUM(R937:R938)+SUM(R940:R943)+SUM(R945:R947)+SUM(R949:R952)+SUM(R954:R955)+SUM(R957:R957)+SUM(R959:R960)+SUM(R962:R963)+SUM(R965:R966)+SUM(R968:R969)+SUM(R971:R972)+SUM(R974:R974)+SUM(R976:R978)+SUM(R980:R980)+SUM(R982:R982)+SUM(R984:R984)+SUM(R986:R986)+SUM(R988:R988)+SUM(R990:R991)+SUM(R993:R998)+SUM(R1000:R1000)+SUM(R1002:R1003)+SUM(R1005:R1007)+SUM(R1009:R1013)+SUM(R1015:R1015)+SUM(R1017:R1019)+SUM(R1021:R1022)+SUM(R1024:R1026)+SUM(R1028:R1030)+SUM(R1032:R1033)+SUM(R1035:R1036)+SUM(R1038:R1039)+SUM(R1041:R1042)+SUM(R1044:R1045)+SUM(R1047:R1047)+SUM(R1049:R1050)+SUM(R1052:R1054)+SUM(R1056:R1060)+SUM(R1062:R1063)+SUM(R1065:R1065)+SUM(R1067:R1067)+SUM(R1069:R1070)+SUM(R1072:R1072)+SUM(R1074:R1075)+SUM(R1077:R1078)+SUM(R1080:R1081)+SUM(R1083:R1084)+SUM(R1086:R1086)+SUM(R1088:R1089)+SUM(R1091:R1093)+SUM(R1095:R1096)+SUM(R1098:R1100)+SUM(R1102:R1103)+SUM(R1105:R1106)+SUM(R1108:R1109)+SUM(R1111:R1112)+SUM(R1114:R1115)+SUM(R1117:R1118)+SUM(R1120:R1121)+SUM(R1123:R1124)+SUM(R1126:R1127)+SUM(R1129:R1129)+SUM(R1131:R1131)+SUM(R1133:R1133)+SUM(R1135:R1136)+SUM(R1138:R1139)+SUM(R1141:R1141)+SUM(R1143:R1145)+SUM(R1147:R1147)+SUM(R1149:R1150)+SUM(R1152:R1153)+SUM(R1155:R1155)+SUM(R1157:R1158)+SUM(R1160:R1161)+SUM(R1163:R1164)</f>
      </c>
    </row>
    <row r="1168">
      <c r="A1168" s="3" t="s">
        <v>30018</v>
      </c>
      <c r="B1168" s="3"/>
      <c r="C1168" s="3"/>
      <c r="D1168" s="3" t="s">
        <v>30050</v>
      </c>
      <c r="E1168" s="3"/>
    </row>
    <row r="1169">
      <c r="A1169" s="6" t="s">
        <v>30019</v>
      </c>
      <c r="B1169" s="7" t="s">
        <v>30020</v>
      </c>
      <c r="C1169" s="11" t="s">
        <v>30021</v>
      </c>
      <c r="D1169" s="6" t="s">
        <v>30051</v>
      </c>
      <c r="E1169" s="9" t="s">
        <v>30052</v>
      </c>
      <c r="T1169" s="40" t="s">
        <v>30022</v>
      </c>
      <c r="U1169" s="40" t="s">
        <v>30023</v>
      </c>
      <c r="V1169" s="39" t="s">
        <v>30024</v>
      </c>
      <c r="W1169" s="37" t="s">
        <v>30025</v>
      </c>
      <c r="X1169" s="39" t="s">
        <v>30026</v>
      </c>
      <c r="Y1169" s="39" t="s">
        <v>30027</v>
      </c>
      <c r="Z1169" s="39" t="s">
        <v>30028</v>
      </c>
      <c r="AA1169" s="39" t="s">
        <v>30029</v>
      </c>
      <c r="AB1169" s="39" t="s">
        <v>30030</v>
      </c>
      <c r="AC1169" s="39" t="s">
        <v>30031</v>
      </c>
      <c r="AD1169" s="39" t="s">
        <v>30032</v>
      </c>
    </row>
    <row r="1170">
      <c r="A1170" s="128" t="s">
        <v>30033</v>
      </c>
      <c r="B1170" s="99">
        <v>332</v>
      </c>
      <c r="C1170" s="103">
        <v>0.89247311827956988</v>
      </c>
      <c r="D1170" s="97" t="s">
        <v>30053</v>
      </c>
      <c r="E1170" s="97"/>
      <c r="T1170" s="101">
        <v>352518</v>
      </c>
      <c r="U1170" s="101">
        <v>-1148</v>
      </c>
      <c r="V1170" s="100">
        <v>17535</v>
      </c>
      <c r="W1170" s="98" t="s">
        <v>30034</v>
      </c>
      <c r="X1170" s="100">
        <v>43</v>
      </c>
      <c r="Y1170" s="100">
        <v>348</v>
      </c>
      <c r="Z1170" s="100">
        <v>0.89247311827956988</v>
      </c>
      <c r="AA1170" s="100">
        <v>351751</v>
      </c>
      <c r="AB1170" s="100">
        <v>352518</v>
      </c>
      <c r="AC1170" s="100">
        <v>-1148</v>
      </c>
      <c r="AD1170" s="100">
        <v>348580.06</v>
      </c>
    </row>
    <row r="1171">
      <c r="A1171" s="128" t="s">
        <v>30035</v>
      </c>
      <c r="B1171" s="99">
        <v>1</v>
      </c>
      <c r="C1171" s="103">
        <v>0.0026881720430107529</v>
      </c>
      <c r="D1171" s="98" t="s">
        <v>30054</v>
      </c>
      <c r="E1171" s="101">
        <v>0</v>
      </c>
      <c r="T1171" s="101">
        <v>1213</v>
      </c>
      <c r="U1171" s="101">
        <v>200</v>
      </c>
      <c r="V1171" s="100">
        <v>17535</v>
      </c>
      <c r="W1171" s="98" t="s">
        <v>30036</v>
      </c>
      <c r="X1171" s="100">
        <v>43</v>
      </c>
      <c r="Y1171" s="100">
        <v>348</v>
      </c>
      <c r="Z1171" s="100">
        <v>0.0026881720430107529</v>
      </c>
      <c r="AA1171" s="100">
        <v>950</v>
      </c>
      <c r="AB1171" s="100">
        <v>1213</v>
      </c>
      <c r="AC1171" s="100">
        <v>200</v>
      </c>
      <c r="AD1171" s="100">
        <v>942</v>
      </c>
    </row>
    <row r="1172">
      <c r="A1172" s="128" t="s">
        <v>30037</v>
      </c>
      <c r="B1172" s="99">
        <v>15</v>
      </c>
      <c r="C1172" s="103">
        <v>0.040322580645161289</v>
      </c>
      <c r="D1172" s="98" t="s">
        <v>30055</v>
      </c>
      <c r="E1172" s="101">
        <v>10435</v>
      </c>
      <c r="T1172" s="101">
        <v>18070</v>
      </c>
      <c r="U1172" s="101">
        <v>-267</v>
      </c>
      <c r="V1172" s="100">
        <v>17535</v>
      </c>
      <c r="W1172" s="98" t="s">
        <v>30038</v>
      </c>
      <c r="X1172" s="100">
        <v>43</v>
      </c>
      <c r="Y1172" s="100">
        <v>348</v>
      </c>
      <c r="Z1172" s="100">
        <v>0.040322580645161289</v>
      </c>
      <c r="AA1172" s="100">
        <v>16661</v>
      </c>
      <c r="AB1172" s="100">
        <v>18070</v>
      </c>
      <c r="AC1172" s="100">
        <v>-267</v>
      </c>
      <c r="AD1172" s="100">
        <v>17550.09</v>
      </c>
    </row>
    <row r="1173">
      <c r="A1173" s="96" t="s">
        <v>30039</v>
      </c>
      <c r="B1173" s="83">
        <f>SUM(B1170:B1172)</f>
      </c>
      <c r="C1173" s="87">
        <v>0.93548387096774188</v>
      </c>
      <c r="D1173" s="98" t="s">
        <v>30056</v>
      </c>
      <c r="E1173" s="101">
        <v>0</v>
      </c>
      <c r="T1173" s="85">
        <f>SUM(T1170:T1172)</f>
      </c>
      <c r="U1173" s="85">
        <f>SUM(U1170:U1172)</f>
      </c>
    </row>
    <row r="1174">
      <c r="A1174" s="128" t="s">
        <v>30040</v>
      </c>
      <c r="B1174" s="99">
        <v>7</v>
      </c>
      <c r="C1174" s="103">
        <v>0.018817204301075269</v>
      </c>
      <c r="D1174" s="98" t="s">
        <v>30057</v>
      </c>
      <c r="E1174" s="101">
        <v>-504</v>
      </c>
      <c r="T1174" s="101">
        <v>0</v>
      </c>
      <c r="U1174" s="101">
        <v>0</v>
      </c>
      <c r="V1174" s="100">
        <v>17535</v>
      </c>
      <c r="W1174" s="98" t="s">
        <v>30041</v>
      </c>
      <c r="X1174" s="100">
        <v>43</v>
      </c>
      <c r="Y1174" s="100">
        <v>348</v>
      </c>
      <c r="Z1174" s="100">
        <v>0.018817204301075269</v>
      </c>
      <c r="AA1174" s="100">
        <v>6687</v>
      </c>
      <c r="AB1174" s="100">
        <v>0</v>
      </c>
      <c r="AC1174" s="100">
        <v>0</v>
      </c>
      <c r="AD1174" s="100">
        <v>0</v>
      </c>
    </row>
    <row r="1175">
      <c r="A1175" s="128" t="s">
        <v>30042</v>
      </c>
      <c r="B1175" s="99">
        <v>1</v>
      </c>
      <c r="C1175" s="103">
        <v>0.0026881720430107529</v>
      </c>
      <c r="D1175" s="98" t="s">
        <v>30058</v>
      </c>
      <c r="E1175" s="101">
        <v>-911</v>
      </c>
      <c r="T1175" s="101">
        <v>0</v>
      </c>
      <c r="U1175" s="101">
        <v>0</v>
      </c>
      <c r="V1175" s="100">
        <v>17535</v>
      </c>
      <c r="W1175" s="98" t="s">
        <v>30043</v>
      </c>
      <c r="X1175" s="100">
        <v>43</v>
      </c>
      <c r="Y1175" s="100">
        <v>348</v>
      </c>
      <c r="Z1175" s="100">
        <v>0.0026881720430107529</v>
      </c>
      <c r="AA1175" s="100">
        <v>892</v>
      </c>
      <c r="AB1175" s="100">
        <v>0</v>
      </c>
      <c r="AC1175" s="100">
        <v>0</v>
      </c>
      <c r="AD1175" s="100">
        <v>0</v>
      </c>
    </row>
    <row r="1176">
      <c r="A1176" s="128" t="s">
        <v>30044</v>
      </c>
      <c r="B1176" s="99">
        <v>12</v>
      </c>
      <c r="C1176" s="103">
        <v>0.032258064516129031</v>
      </c>
      <c r="D1176" s="98" t="s">
        <v>30059</v>
      </c>
      <c r="E1176" s="101">
        <v>0</v>
      </c>
      <c r="T1176" s="101">
        <v>0</v>
      </c>
      <c r="U1176" s="101">
        <v>0</v>
      </c>
      <c r="V1176" s="100">
        <v>17535</v>
      </c>
      <c r="W1176" s="98" t="s">
        <v>30045</v>
      </c>
      <c r="X1176" s="100">
        <v>43</v>
      </c>
      <c r="Y1176" s="100">
        <v>348</v>
      </c>
      <c r="Z1176" s="100">
        <v>0.032258064516129031</v>
      </c>
      <c r="AA1176" s="100">
        <v>12211</v>
      </c>
      <c r="AB1176" s="100">
        <v>0</v>
      </c>
      <c r="AC1176" s="100">
        <v>0</v>
      </c>
      <c r="AD1176" s="100">
        <v>0</v>
      </c>
    </row>
    <row r="1177">
      <c r="A1177" s="128" t="s">
        <v>30046</v>
      </c>
      <c r="B1177" s="99">
        <v>4</v>
      </c>
      <c r="C1177" s="103">
        <v>0.010752688172043012</v>
      </c>
      <c r="D1177" s="98" t="s">
        <v>30060</v>
      </c>
      <c r="E1177" s="101">
        <v>0</v>
      </c>
      <c r="T1177" s="101">
        <v>0</v>
      </c>
      <c r="U1177" s="101">
        <v>0</v>
      </c>
      <c r="V1177" s="100">
        <v>17535</v>
      </c>
      <c r="W1177" s="98" t="s">
        <v>30047</v>
      </c>
      <c r="X1177" s="100">
        <v>43</v>
      </c>
      <c r="Y1177" s="100">
        <v>348</v>
      </c>
      <c r="Z1177" s="100">
        <v>0.010752688172043012</v>
      </c>
      <c r="AA1177" s="100">
        <v>4226</v>
      </c>
      <c r="AB1177" s="100">
        <v>0</v>
      </c>
      <c r="AC1177" s="100">
        <v>0</v>
      </c>
      <c r="AD1177" s="100">
        <v>0</v>
      </c>
    </row>
    <row r="1178">
      <c r="A1178" s="96" t="s">
        <v>30048</v>
      </c>
      <c r="B1178" s="83">
        <f>SUM(B1174:B1177)</f>
      </c>
      <c r="C1178" s="87">
        <v>0.064516129032258063</v>
      </c>
      <c r="D1178" s="98" t="s">
        <v>30061</v>
      </c>
      <c r="E1178" s="101">
        <v>200</v>
      </c>
      <c r="T1178" s="85">
        <f>SUM(T1174:T1177)</f>
      </c>
      <c r="U1178" s="85">
        <f>SUM(U1174:U1177)</f>
      </c>
    </row>
    <row r="1179">
      <c r="A1179" s="81" t="s">
        <v>30049</v>
      </c>
      <c r="B1179" s="68">
        <f>SUM(B1170:B1172)+SUM(B1174:B1177)</f>
      </c>
      <c r="C1179" s="72">
        <v>1</v>
      </c>
      <c r="D1179" s="98" t="s">
        <v>30062</v>
      </c>
      <c r="E1179" s="101">
        <v>3574</v>
      </c>
      <c r="T1179" s="70">
        <f>SUM(T1170:T1172)+SUM(T1174:T1177)</f>
      </c>
      <c r="U1179" s="70">
        <f>SUM(U1170:U1172)+SUM(U1174:U1177)</f>
      </c>
    </row>
    <row r="1180">
      <c r="D1180" s="98" t="s">
        <v>30063</v>
      </c>
      <c r="E1180" s="101">
        <v>0</v>
      </c>
    </row>
    <row r="1181">
      <c r="D1181" s="98" t="s">
        <v>30064</v>
      </c>
      <c r="E1181" s="101">
        <v>357792</v>
      </c>
    </row>
    <row r="1182">
      <c r="D1182" s="98" t="s">
        <v>30065</v>
      </c>
      <c r="E1182" s="101">
        <v>0</v>
      </c>
    </row>
    <row r="1183">
      <c r="D1183" s="96" t="s">
        <v>30066</v>
      </c>
      <c r="E1183" s="85">
        <f>SUM(E1171:E1182)</f>
      </c>
    </row>
    <row r="1184">
      <c r="D1184" s="81" t="s">
        <v>30067</v>
      </c>
      <c r="E1184" s="70">
        <f>SUM(E1171:E1182)</f>
      </c>
    </row>
    <row r="1186">
      <c r="A1186" s="3" t="s">
        <v>30068</v>
      </c>
      <c r="B1186" s="3"/>
      <c r="C1186" s="3"/>
      <c r="D1186" s="3"/>
      <c r="E1186" s="3"/>
      <c r="F1186" s="3"/>
      <c r="G1186" s="3"/>
      <c r="H1186" s="3"/>
      <c r="I1186" s="3"/>
      <c r="J1186" s="3"/>
      <c r="K1186" s="3"/>
      <c r="L1186" s="3"/>
      <c r="M1186" s="3"/>
      <c r="N1186" s="3"/>
      <c r="O1186" s="3"/>
      <c r="P1186" s="3"/>
      <c r="Q1186" s="3"/>
    </row>
    <row r="1187">
      <c r="A1187" s="6" t="s">
        <v>30069</v>
      </c>
      <c r="B1187" s="6" t="s">
        <v>30070</v>
      </c>
      <c r="C1187" s="8" t="s">
        <v>30071</v>
      </c>
      <c r="D1187" s="6" t="s">
        <v>30072</v>
      </c>
      <c r="E1187" s="6" t="s">
        <v>30073</v>
      </c>
      <c r="F1187" s="12" t="s">
        <v>30074</v>
      </c>
      <c r="G1187" s="12" t="s">
        <v>30075</v>
      </c>
      <c r="H1187" s="12" t="s">
        <v>30076</v>
      </c>
      <c r="I1187" s="9" t="s">
        <v>30077</v>
      </c>
      <c r="J1187" s="6" t="s">
        <v>30078</v>
      </c>
      <c r="K1187" s="6" t="s">
        <v>30079</v>
      </c>
      <c r="L1187" s="6" t="s">
        <v>30080</v>
      </c>
      <c r="M1187" s="6" t="s">
        <v>30081</v>
      </c>
      <c r="N1187" s="9" t="s">
        <v>30082</v>
      </c>
      <c r="O1187" s="9" t="s">
        <v>30083</v>
      </c>
      <c r="P1187" s="9" t="s">
        <v>30084</v>
      </c>
      <c r="Q1187" s="9" t="s">
        <v>30085</v>
      </c>
    </row>
    <row r="1188">
      <c r="A1188" s="98" t="s">
        <v>30086</v>
      </c>
    </row>
  </sheetData>
  <mergeCells count="8">
    <mergeCell ref="A2:R2"/>
    <mergeCell ref="A3:R3"/>
    <mergeCell ref="A4:R4"/>
    <mergeCell ref="A6:R6"/>
    <mergeCell ref="A1168:C1168"/>
    <mergeCell ref="D1168:E1168"/>
    <mergeCell ref="D1170:E1170"/>
    <mergeCell ref="A1186:Q1186"/>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11.xml><?xml version="1.0" encoding="utf-8"?>
<worksheet xmlns="http://schemas.openxmlformats.org/spreadsheetml/2006/main" xmlns:r="http://schemas.openxmlformats.org/officeDocument/2006/relationships">
  <dimension ref="A2:AD682"/>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30.710937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30087</v>
      </c>
      <c r="B2" s="1"/>
      <c r="C2" s="1"/>
      <c r="D2" s="1"/>
      <c r="E2" s="1"/>
      <c r="F2" s="1"/>
      <c r="G2" s="1"/>
      <c r="H2" s="1"/>
      <c r="I2" s="1"/>
      <c r="J2" s="1"/>
      <c r="K2" s="1"/>
      <c r="L2" s="1"/>
      <c r="M2" s="1"/>
      <c r="N2" s="1"/>
      <c r="O2" s="1"/>
      <c r="P2" s="1"/>
      <c r="Q2" s="1"/>
      <c r="R2" s="1"/>
    </row>
    <row r="3">
      <c r="A3" s="2" t="s">
        <v>30088</v>
      </c>
      <c r="B3" s="2"/>
      <c r="C3" s="2"/>
      <c r="D3" s="2"/>
      <c r="E3" s="2"/>
      <c r="F3" s="2"/>
      <c r="G3" s="2"/>
      <c r="H3" s="2"/>
      <c r="I3" s="2"/>
      <c r="J3" s="2"/>
      <c r="K3" s="2"/>
      <c r="L3" s="2"/>
      <c r="M3" s="2"/>
      <c r="N3" s="2"/>
      <c r="O3" s="2"/>
      <c r="P3" s="2"/>
      <c r="Q3" s="2"/>
      <c r="R3" s="2"/>
    </row>
    <row r="4">
      <c r="A4" s="2" t="s">
        <v>30089</v>
      </c>
      <c r="B4" s="2"/>
      <c r="C4" s="2"/>
      <c r="D4" s="2"/>
      <c r="E4" s="2"/>
      <c r="F4" s="2"/>
      <c r="G4" s="2"/>
      <c r="H4" s="2"/>
      <c r="I4" s="2"/>
      <c r="J4" s="2"/>
      <c r="K4" s="2"/>
      <c r="L4" s="2"/>
      <c r="M4" s="2"/>
      <c r="N4" s="2"/>
      <c r="O4" s="2"/>
      <c r="P4" s="2"/>
      <c r="Q4" s="2"/>
      <c r="R4" s="2"/>
    </row>
    <row r="6">
      <c r="A6" s="3" t="s">
        <v>30090</v>
      </c>
      <c r="B6" s="3"/>
      <c r="C6" s="3"/>
      <c r="D6" s="3"/>
      <c r="E6" s="3"/>
      <c r="F6" s="3"/>
      <c r="G6" s="3"/>
      <c r="H6" s="3"/>
      <c r="I6" s="3"/>
      <c r="J6" s="3"/>
      <c r="K6" s="3"/>
      <c r="L6" s="3"/>
      <c r="M6" s="3"/>
      <c r="N6" s="3"/>
      <c r="O6" s="3"/>
      <c r="P6" s="3"/>
      <c r="Q6" s="3"/>
      <c r="R6" s="3"/>
    </row>
    <row r="7">
      <c r="A7" s="6" t="s">
        <v>30091</v>
      </c>
      <c r="B7" s="6" t="s">
        <v>30092</v>
      </c>
      <c r="C7" s="8" t="s">
        <v>30093</v>
      </c>
      <c r="D7" s="6" t="s">
        <v>30094</v>
      </c>
      <c r="E7" s="6" t="s">
        <v>30095</v>
      </c>
      <c r="F7" s="12" t="s">
        <v>30096</v>
      </c>
      <c r="G7" s="12" t="s">
        <v>30097</v>
      </c>
      <c r="H7" s="12" t="s">
        <v>30098</v>
      </c>
      <c r="I7" s="12" t="s">
        <v>30099</v>
      </c>
      <c r="J7" s="9" t="s">
        <v>30100</v>
      </c>
      <c r="K7" s="6" t="s">
        <v>30101</v>
      </c>
      <c r="L7" s="6" t="s">
        <v>30102</v>
      </c>
      <c r="M7" s="6" t="s">
        <v>30103</v>
      </c>
      <c r="N7" s="6" t="s">
        <v>30104</v>
      </c>
      <c r="O7" s="9" t="s">
        <v>30105</v>
      </c>
      <c r="P7" s="9" t="s">
        <v>30106</v>
      </c>
      <c r="Q7" s="9" t="s">
        <v>30107</v>
      </c>
      <c r="R7" s="9" t="s">
        <v>30108</v>
      </c>
    </row>
    <row r="8">
      <c r="A8" s="98" t="s">
        <v>30109</v>
      </c>
      <c r="B8" s="98" t="s">
        <v>30110</v>
      </c>
      <c r="C8" s="100">
        <v>1100</v>
      </c>
      <c r="D8" s="98" t="s">
        <v>30111</v>
      </c>
      <c r="E8" s="98" t="s">
        <v>30112</v>
      </c>
      <c r="F8" s="104">
        <v>45748</v>
      </c>
      <c r="G8" s="104">
        <v>45748</v>
      </c>
      <c r="H8" s="104">
        <v>46112</v>
      </c>
      <c r="J8" s="101">
        <v>1600</v>
      </c>
      <c r="K8" s="98" t="s">
        <v>30113</v>
      </c>
      <c r="L8" s="98" t="s">
        <v>30114</v>
      </c>
      <c r="M8" s="98" t="s">
        <v>30115</v>
      </c>
      <c r="N8" s="98" t="s">
        <v>30116</v>
      </c>
      <c r="O8" s="101">
        <v>250</v>
      </c>
      <c r="P8" s="101">
        <v>250</v>
      </c>
      <c r="Q8" s="101">
        <v>0</v>
      </c>
      <c r="R8" s="101">
        <v>400</v>
      </c>
    </row>
    <row r="9">
      <c r="L9" s="98" t="s">
        <v>30117</v>
      </c>
      <c r="M9" s="98" t="s">
        <v>30118</v>
      </c>
      <c r="N9" s="98" t="s">
        <v>30119</v>
      </c>
      <c r="O9" s="101">
        <v>1350</v>
      </c>
      <c r="P9" s="101">
        <v>1350</v>
      </c>
    </row>
    <row r="10">
      <c r="L10" s="98" t="s">
        <v>30120</v>
      </c>
      <c r="M10" s="98" t="s">
        <v>30121</v>
      </c>
      <c r="N10" s="98" t="s">
        <v>30122</v>
      </c>
      <c r="O10" s="101">
        <v>75</v>
      </c>
      <c r="P10" s="101">
        <v>0</v>
      </c>
    </row>
    <row r="11">
      <c r="K11" s="96" t="s">
        <v>30123</v>
      </c>
      <c r="O11" s="85">
        <f>SUM(O8:O10)</f>
      </c>
      <c r="P11" s="85">
        <f>SUM(P8:P10)</f>
      </c>
    </row>
    <row r="12">
      <c r="A12" s="98" t="s">
        <v>30124</v>
      </c>
      <c r="B12" s="98" t="s">
        <v>30125</v>
      </c>
      <c r="C12" s="100">
        <v>1100</v>
      </c>
      <c r="D12" s="98" t="s">
        <v>30126</v>
      </c>
      <c r="E12" s="98" t="s">
        <v>30127</v>
      </c>
      <c r="F12" s="104">
        <v>45751</v>
      </c>
      <c r="G12" s="104">
        <v>45751</v>
      </c>
      <c r="H12" s="104">
        <v>46206</v>
      </c>
      <c r="J12" s="101">
        <v>1350</v>
      </c>
      <c r="K12" s="98" t="s">
        <v>30128</v>
      </c>
      <c r="L12" s="98" t="s">
        <v>30129</v>
      </c>
      <c r="M12" s="98" t="s">
        <v>30130</v>
      </c>
      <c r="N12" s="98" t="s">
        <v>30131</v>
      </c>
      <c r="O12" s="101">
        <v>1215</v>
      </c>
      <c r="P12" s="101">
        <v>1350</v>
      </c>
      <c r="Q12" s="101">
        <v>0</v>
      </c>
      <c r="R12" s="101">
        <v>900</v>
      </c>
    </row>
    <row r="13">
      <c r="L13" s="98" t="s">
        <v>30132</v>
      </c>
      <c r="M13" s="98" t="s">
        <v>30133</v>
      </c>
      <c r="N13" s="98" t="s">
        <v>30134</v>
      </c>
      <c r="O13" s="101">
        <v>75</v>
      </c>
      <c r="P13" s="101">
        <v>0</v>
      </c>
    </row>
    <row r="14">
      <c r="L14" s="98" t="s">
        <v>30135</v>
      </c>
      <c r="M14" s="98" t="s">
        <v>30136</v>
      </c>
      <c r="N14" s="98" t="s">
        <v>30137</v>
      </c>
      <c r="O14" s="101">
        <v>-1215</v>
      </c>
      <c r="P14" s="101">
        <v>0</v>
      </c>
    </row>
    <row r="15">
      <c r="K15" s="96" t="s">
        <v>30138</v>
      </c>
      <c r="O15" s="85">
        <f>SUM(O12:O14)</f>
      </c>
      <c r="P15" s="85">
        <f>SUM(P12:P14)</f>
      </c>
    </row>
    <row r="16">
      <c r="A16" s="98" t="s">
        <v>30139</v>
      </c>
      <c r="B16" s="98" t="s">
        <v>30140</v>
      </c>
      <c r="C16" s="100">
        <v>1100</v>
      </c>
      <c r="D16" s="98" t="s">
        <v>30141</v>
      </c>
      <c r="E16" s="98" t="s">
        <v>30142</v>
      </c>
      <c r="F16" s="104">
        <v>45719</v>
      </c>
      <c r="G16" s="104">
        <v>45719</v>
      </c>
      <c r="H16" s="104">
        <v>46083</v>
      </c>
      <c r="J16" s="101">
        <v>1600</v>
      </c>
      <c r="K16" s="98" t="s">
        <v>30143</v>
      </c>
      <c r="L16" s="98" t="s">
        <v>30144</v>
      </c>
      <c r="M16" s="98" t="s">
        <v>30145</v>
      </c>
      <c r="N16" s="98" t="s">
        <v>30146</v>
      </c>
      <c r="O16" s="101">
        <v>250</v>
      </c>
      <c r="P16" s="101">
        <v>250</v>
      </c>
      <c r="Q16" s="101">
        <v>0</v>
      </c>
      <c r="R16" s="101">
        <v>400</v>
      </c>
    </row>
    <row r="17">
      <c r="L17" s="98" t="s">
        <v>30147</v>
      </c>
      <c r="M17" s="98" t="s">
        <v>30148</v>
      </c>
      <c r="N17" s="98" t="s">
        <v>30149</v>
      </c>
      <c r="O17" s="101">
        <v>1250</v>
      </c>
      <c r="P17" s="101">
        <v>1250</v>
      </c>
    </row>
    <row r="18">
      <c r="L18" s="98" t="s">
        <v>30150</v>
      </c>
      <c r="M18" s="98" t="s">
        <v>30151</v>
      </c>
      <c r="N18" s="98" t="s">
        <v>30152</v>
      </c>
      <c r="O18" s="101">
        <v>30</v>
      </c>
      <c r="P18" s="101">
        <v>30</v>
      </c>
    </row>
    <row r="19">
      <c r="K19" s="96" t="s">
        <v>30153</v>
      </c>
      <c r="O19" s="85">
        <f>SUM(O16:O18)</f>
      </c>
      <c r="P19" s="85">
        <f>SUM(P16:P18)</f>
      </c>
    </row>
    <row r="20">
      <c r="A20" s="98" t="s">
        <v>30154</v>
      </c>
      <c r="B20" s="98" t="s">
        <v>30155</v>
      </c>
      <c r="C20" s="100">
        <v>1100</v>
      </c>
      <c r="D20" s="98" t="s">
        <v>30156</v>
      </c>
      <c r="E20" s="98" t="s">
        <v>30157</v>
      </c>
      <c r="F20" s="104">
        <v>40690</v>
      </c>
      <c r="G20" s="104">
        <v>45474</v>
      </c>
      <c r="H20" s="104">
        <v>45838</v>
      </c>
      <c r="J20" s="101">
        <v>1350</v>
      </c>
      <c r="K20" s="98" t="s">
        <v>30158</v>
      </c>
      <c r="L20" s="98" t="s">
        <v>30159</v>
      </c>
      <c r="M20" s="98" t="s">
        <v>30160</v>
      </c>
      <c r="N20" s="98" t="s">
        <v>30161</v>
      </c>
      <c r="O20" s="101">
        <v>1649</v>
      </c>
      <c r="P20" s="101">
        <v>1649</v>
      </c>
      <c r="Q20" s="101">
        <v>0</v>
      </c>
      <c r="R20" s="101">
        <v>400</v>
      </c>
    </row>
    <row r="21">
      <c r="L21" s="98" t="s">
        <v>30162</v>
      </c>
      <c r="M21" s="98" t="s">
        <v>30163</v>
      </c>
      <c r="N21" s="98" t="s">
        <v>30164</v>
      </c>
      <c r="O21" s="101">
        <v>30</v>
      </c>
      <c r="P21" s="101">
        <v>30</v>
      </c>
    </row>
    <row r="22">
      <c r="K22" s="96" t="s">
        <v>30165</v>
      </c>
      <c r="O22" s="85">
        <f>SUM(O20:O21)</f>
      </c>
      <c r="P22" s="85">
        <f>SUM(P20:P21)</f>
      </c>
    </row>
    <row r="23">
      <c r="A23" s="98" t="s">
        <v>30166</v>
      </c>
      <c r="B23" s="98" t="s">
        <v>30167</v>
      </c>
      <c r="C23" s="100">
        <v>1100</v>
      </c>
      <c r="D23" s="98" t="s">
        <v>30168</v>
      </c>
      <c r="E23" s="98" t="s">
        <v>30169</v>
      </c>
      <c r="F23" s="104">
        <v>45614</v>
      </c>
      <c r="G23" s="104">
        <v>45614</v>
      </c>
      <c r="H23" s="104">
        <v>45978</v>
      </c>
      <c r="I23" s="104">
        <v>45787</v>
      </c>
      <c r="J23" s="101">
        <v>1600</v>
      </c>
      <c r="K23" s="98" t="s">
        <v>30170</v>
      </c>
      <c r="L23" s="98" t="s">
        <v>30171</v>
      </c>
      <c r="M23" s="98" t="s">
        <v>30172</v>
      </c>
      <c r="N23" s="98" t="s">
        <v>30173</v>
      </c>
      <c r="O23" s="101">
        <v>250</v>
      </c>
      <c r="P23" s="101">
        <v>250</v>
      </c>
      <c r="Q23" s="101">
        <v>0</v>
      </c>
      <c r="R23" s="101">
        <v>400</v>
      </c>
    </row>
    <row r="24">
      <c r="L24" s="98" t="s">
        <v>30174</v>
      </c>
      <c r="M24" s="98" t="s">
        <v>30175</v>
      </c>
      <c r="N24" s="98" t="s">
        <v>30176</v>
      </c>
      <c r="O24" s="101">
        <v>1499</v>
      </c>
      <c r="P24" s="101">
        <v>1499</v>
      </c>
    </row>
    <row r="25">
      <c r="L25" s="98" t="s">
        <v>30177</v>
      </c>
      <c r="M25" s="98" t="s">
        <v>30178</v>
      </c>
      <c r="N25" s="98" t="s">
        <v>30179</v>
      </c>
      <c r="O25" s="101">
        <v>-53</v>
      </c>
      <c r="P25" s="101">
        <v>-53</v>
      </c>
    </row>
    <row r="26">
      <c r="L26" s="98" t="s">
        <v>30180</v>
      </c>
      <c r="M26" s="98" t="s">
        <v>30181</v>
      </c>
      <c r="N26" s="98" t="s">
        <v>30182</v>
      </c>
      <c r="O26" s="101">
        <v>174.90000000000001</v>
      </c>
      <c r="P26" s="101">
        <v>0</v>
      </c>
    </row>
    <row r="27">
      <c r="K27" s="96" t="s">
        <v>30183</v>
      </c>
      <c r="O27" s="85">
        <f>SUM(O23:O26)</f>
      </c>
      <c r="P27" s="85">
        <f>SUM(P23:P26)</f>
      </c>
    </row>
    <row r="28">
      <c r="A28" s="98" t="s">
        <v>30184</v>
      </c>
      <c r="B28" s="98" t="s">
        <v>30185</v>
      </c>
      <c r="C28" s="100">
        <v>1100</v>
      </c>
      <c r="D28" s="98" t="s">
        <v>30186</v>
      </c>
      <c r="E28" s="98" t="s">
        <v>30187</v>
      </c>
      <c r="F28" s="104">
        <v>44784</v>
      </c>
      <c r="G28" s="104">
        <v>45536</v>
      </c>
      <c r="H28" s="104">
        <v>45900</v>
      </c>
      <c r="J28" s="101">
        <v>1350</v>
      </c>
      <c r="K28" s="98" t="s">
        <v>30188</v>
      </c>
      <c r="L28" s="98" t="s">
        <v>30189</v>
      </c>
      <c r="M28" s="98" t="s">
        <v>30190</v>
      </c>
      <c r="N28" s="98" t="s">
        <v>30191</v>
      </c>
      <c r="O28" s="101">
        <v>1499</v>
      </c>
      <c r="P28" s="101">
        <v>1499</v>
      </c>
      <c r="Q28" s="101">
        <v>0</v>
      </c>
      <c r="R28" s="101">
        <v>400</v>
      </c>
    </row>
    <row r="29">
      <c r="L29" s="98" t="s">
        <v>30192</v>
      </c>
      <c r="M29" s="98" t="s">
        <v>30193</v>
      </c>
      <c r="N29" s="98" t="s">
        <v>30194</v>
      </c>
      <c r="O29" s="101">
        <v>30</v>
      </c>
      <c r="P29" s="101">
        <v>30</v>
      </c>
    </row>
    <row r="30">
      <c r="L30" s="98" t="s">
        <v>30195</v>
      </c>
      <c r="M30" s="98" t="s">
        <v>30196</v>
      </c>
      <c r="N30" s="98" t="s">
        <v>30197</v>
      </c>
      <c r="O30" s="101">
        <v>30</v>
      </c>
      <c r="P30" s="101">
        <v>30</v>
      </c>
    </row>
    <row r="31">
      <c r="K31" s="96" t="s">
        <v>30198</v>
      </c>
      <c r="O31" s="85">
        <f>SUM(O28:O30)</f>
      </c>
      <c r="P31" s="85">
        <f>SUM(P28:P30)</f>
      </c>
    </row>
    <row r="32">
      <c r="A32" s="98" t="s">
        <v>30199</v>
      </c>
      <c r="B32" s="98" t="s">
        <v>30200</v>
      </c>
      <c r="C32" s="100">
        <v>579</v>
      </c>
      <c r="D32" s="98" t="s">
        <v>30201</v>
      </c>
      <c r="E32" s="98" t="s">
        <v>30202</v>
      </c>
      <c r="F32" s="104">
        <v>45688</v>
      </c>
      <c r="G32" s="104">
        <v>45688</v>
      </c>
      <c r="H32" s="104">
        <v>46052</v>
      </c>
      <c r="J32" s="101">
        <v>850</v>
      </c>
      <c r="K32" s="98" t="s">
        <v>30203</v>
      </c>
      <c r="L32" s="98" t="s">
        <v>30204</v>
      </c>
      <c r="M32" s="98" t="s">
        <v>30205</v>
      </c>
      <c r="N32" s="98" t="s">
        <v>30206</v>
      </c>
      <c r="O32" s="101">
        <v>850</v>
      </c>
      <c r="P32" s="101">
        <v>850</v>
      </c>
      <c r="Q32" s="101">
        <v>0</v>
      </c>
      <c r="R32" s="101">
        <v>300</v>
      </c>
    </row>
    <row r="33">
      <c r="L33" s="98" t="s">
        <v>30207</v>
      </c>
      <c r="M33" s="98" t="s">
        <v>30208</v>
      </c>
      <c r="N33" s="98" t="s">
        <v>30209</v>
      </c>
      <c r="O33" s="101">
        <v>-26</v>
      </c>
      <c r="P33" s="101">
        <v>-26</v>
      </c>
    </row>
    <row r="34">
      <c r="K34" s="96" t="s">
        <v>30210</v>
      </c>
      <c r="O34" s="85">
        <f>SUM(O32:O33)</f>
      </c>
      <c r="P34" s="85">
        <f>SUM(P32:P33)</f>
      </c>
    </row>
    <row r="35">
      <c r="A35" s="98" t="s">
        <v>30211</v>
      </c>
      <c r="B35" s="98" t="s">
        <v>30212</v>
      </c>
      <c r="C35" s="100">
        <v>579</v>
      </c>
      <c r="D35" s="98" t="s">
        <v>30213</v>
      </c>
      <c r="E35" s="98" t="s">
        <v>30214</v>
      </c>
      <c r="F35" s="104">
        <v>45163</v>
      </c>
      <c r="G35" s="104">
        <v>45748</v>
      </c>
      <c r="H35" s="104">
        <v>45961</v>
      </c>
      <c r="J35" s="101">
        <v>1050</v>
      </c>
      <c r="K35" s="98" t="s">
        <v>30215</v>
      </c>
      <c r="L35" s="98" t="s">
        <v>30216</v>
      </c>
      <c r="M35" s="98" t="s">
        <v>30217</v>
      </c>
      <c r="N35" s="98" t="s">
        <v>30218</v>
      </c>
      <c r="O35" s="101">
        <v>200</v>
      </c>
      <c r="P35" s="101">
        <v>200</v>
      </c>
      <c r="Q35" s="101">
        <v>0</v>
      </c>
      <c r="R35" s="101">
        <v>300</v>
      </c>
    </row>
    <row r="36">
      <c r="L36" s="98" t="s">
        <v>30219</v>
      </c>
      <c r="M36" s="98" t="s">
        <v>30220</v>
      </c>
      <c r="N36" s="98" t="s">
        <v>30221</v>
      </c>
      <c r="O36" s="101">
        <v>900</v>
      </c>
      <c r="P36" s="101">
        <v>900</v>
      </c>
    </row>
    <row r="37">
      <c r="K37" s="96" t="s">
        <v>30222</v>
      </c>
      <c r="O37" s="85">
        <f>SUM(O35:O36)</f>
      </c>
      <c r="P37" s="85">
        <f>SUM(P35:P36)</f>
      </c>
    </row>
    <row r="38">
      <c r="A38" s="98" t="s">
        <v>30223</v>
      </c>
      <c r="B38" s="98" t="s">
        <v>30224</v>
      </c>
      <c r="C38" s="100">
        <v>579</v>
      </c>
      <c r="D38" s="98" t="s">
        <v>30225</v>
      </c>
      <c r="E38" s="98" t="s">
        <v>30226</v>
      </c>
      <c r="F38" s="104">
        <v>45404</v>
      </c>
      <c r="G38" s="104">
        <v>45404</v>
      </c>
      <c r="H38" s="104">
        <v>45777</v>
      </c>
      <c r="J38" s="101">
        <v>1050</v>
      </c>
      <c r="K38" s="98" t="s">
        <v>30227</v>
      </c>
      <c r="L38" s="98" t="s">
        <v>30228</v>
      </c>
      <c r="M38" s="98" t="s">
        <v>30229</v>
      </c>
      <c r="N38" s="98" t="s">
        <v>30230</v>
      </c>
      <c r="O38" s="101">
        <v>200</v>
      </c>
      <c r="P38" s="101">
        <v>200</v>
      </c>
      <c r="Q38" s="101">
        <v>0</v>
      </c>
      <c r="R38" s="101">
        <v>700</v>
      </c>
    </row>
    <row r="39">
      <c r="L39" s="98" t="s">
        <v>30231</v>
      </c>
      <c r="M39" s="98" t="s">
        <v>30232</v>
      </c>
      <c r="N39" s="98" t="s">
        <v>30233</v>
      </c>
      <c r="O39" s="101">
        <v>850</v>
      </c>
      <c r="P39" s="101">
        <v>850</v>
      </c>
    </row>
    <row r="40">
      <c r="K40" s="96" t="s">
        <v>30234</v>
      </c>
      <c r="O40" s="85">
        <f>SUM(O38:O39)</f>
      </c>
      <c r="P40" s="85">
        <f>SUM(P38:P39)</f>
      </c>
    </row>
    <row r="41">
      <c r="A41" s="98" t="s">
        <v>30235</v>
      </c>
      <c r="B41" s="98" t="s">
        <v>30236</v>
      </c>
      <c r="C41" s="100">
        <v>579</v>
      </c>
      <c r="D41" s="98" t="s">
        <v>30237</v>
      </c>
      <c r="E41" s="98" t="s">
        <v>30238</v>
      </c>
      <c r="F41" s="104">
        <v>39605</v>
      </c>
      <c r="G41" s="104">
        <v>45352</v>
      </c>
      <c r="J41" s="101">
        <v>850</v>
      </c>
      <c r="K41" s="98" t="s">
        <v>30239</v>
      </c>
      <c r="L41" s="98" t="s">
        <v>30240</v>
      </c>
      <c r="M41" s="98" t="s">
        <v>30241</v>
      </c>
      <c r="N41" s="98" t="s">
        <v>30242</v>
      </c>
      <c r="O41" s="101">
        <v>950</v>
      </c>
      <c r="P41" s="101">
        <v>950</v>
      </c>
      <c r="Q41" s="101">
        <v>-57.700000000000003</v>
      </c>
      <c r="R41" s="101">
        <v>150</v>
      </c>
    </row>
    <row r="42">
      <c r="L42" s="98" t="s">
        <v>30243</v>
      </c>
      <c r="M42" s="98" t="s">
        <v>30244</v>
      </c>
      <c r="N42" s="98" t="s">
        <v>30245</v>
      </c>
      <c r="O42" s="101">
        <v>200</v>
      </c>
      <c r="P42" s="101">
        <v>200</v>
      </c>
    </row>
    <row r="43">
      <c r="K43" s="96" t="s">
        <v>30246</v>
      </c>
      <c r="O43" s="85">
        <f>SUM(O41:O42)</f>
      </c>
      <c r="P43" s="85">
        <f>SUM(P41:P42)</f>
      </c>
    </row>
    <row r="44">
      <c r="A44" s="98" t="s">
        <v>30247</v>
      </c>
      <c r="B44" s="98" t="s">
        <v>30248</v>
      </c>
      <c r="C44" s="100">
        <v>579</v>
      </c>
      <c r="D44" s="98" t="s">
        <v>30249</v>
      </c>
      <c r="E44" s="98" t="s">
        <v>30250</v>
      </c>
      <c r="F44" s="104">
        <v>45436</v>
      </c>
      <c r="G44" s="104">
        <v>45627</v>
      </c>
      <c r="H44" s="104">
        <v>45961</v>
      </c>
      <c r="J44" s="101">
        <v>1050</v>
      </c>
      <c r="K44" s="98" t="s">
        <v>30251</v>
      </c>
      <c r="L44" s="98" t="s">
        <v>30252</v>
      </c>
      <c r="M44" s="98" t="s">
        <v>30253</v>
      </c>
      <c r="N44" s="98" t="s">
        <v>30254</v>
      </c>
      <c r="O44" s="101">
        <v>200</v>
      </c>
      <c r="P44" s="101">
        <v>200</v>
      </c>
      <c r="Q44" s="101">
        <v>0</v>
      </c>
      <c r="R44" s="101">
        <v>300</v>
      </c>
    </row>
    <row r="45">
      <c r="L45" s="98" t="s">
        <v>30255</v>
      </c>
      <c r="M45" s="98" t="s">
        <v>30256</v>
      </c>
      <c r="N45" s="98" t="s">
        <v>30257</v>
      </c>
      <c r="O45" s="101">
        <v>850</v>
      </c>
      <c r="P45" s="101">
        <v>850</v>
      </c>
    </row>
    <row r="46">
      <c r="K46" s="96" t="s">
        <v>30258</v>
      </c>
      <c r="O46" s="85">
        <f>SUM(O44:O45)</f>
      </c>
      <c r="P46" s="85">
        <f>SUM(P44:P45)</f>
      </c>
    </row>
    <row r="47">
      <c r="A47" s="98" t="s">
        <v>30259</v>
      </c>
      <c r="B47" s="98" t="s">
        <v>30260</v>
      </c>
      <c r="C47" s="100">
        <v>579</v>
      </c>
      <c r="D47" s="98" t="s">
        <v>30261</v>
      </c>
      <c r="E47" s="98" t="s">
        <v>30262</v>
      </c>
      <c r="F47" s="104">
        <v>43861</v>
      </c>
      <c r="G47" s="104">
        <v>45536</v>
      </c>
      <c r="H47" s="104">
        <v>45900</v>
      </c>
      <c r="J47" s="101">
        <v>850</v>
      </c>
      <c r="K47" s="98" t="s">
        <v>30263</v>
      </c>
      <c r="L47" s="98" t="s">
        <v>30264</v>
      </c>
      <c r="M47" s="98" t="s">
        <v>30265</v>
      </c>
      <c r="N47" s="98" t="s">
        <v>30266</v>
      </c>
      <c r="O47" s="101">
        <v>875</v>
      </c>
      <c r="P47" s="101">
        <v>875</v>
      </c>
      <c r="Q47" s="101">
        <v>0</v>
      </c>
      <c r="R47" s="101">
        <v>300</v>
      </c>
    </row>
    <row r="48">
      <c r="L48" s="98" t="s">
        <v>30267</v>
      </c>
      <c r="M48" s="98" t="s">
        <v>30268</v>
      </c>
      <c r="N48" s="98" t="s">
        <v>30269</v>
      </c>
      <c r="O48" s="101">
        <v>-26</v>
      </c>
      <c r="P48" s="101">
        <v>-26</v>
      </c>
    </row>
    <row r="49">
      <c r="L49" s="98" t="s">
        <v>30270</v>
      </c>
      <c r="M49" s="98" t="s">
        <v>30271</v>
      </c>
      <c r="N49" s="98" t="s">
        <v>30272</v>
      </c>
      <c r="O49" s="101">
        <v>30</v>
      </c>
      <c r="P49" s="101">
        <v>30</v>
      </c>
    </row>
    <row r="50">
      <c r="K50" s="96" t="s">
        <v>30273</v>
      </c>
      <c r="O50" s="85">
        <f>SUM(O47:O49)</f>
      </c>
      <c r="P50" s="85">
        <f>SUM(P47:P49)</f>
      </c>
    </row>
    <row r="51">
      <c r="A51" s="98" t="s">
        <v>30274</v>
      </c>
      <c r="B51" s="98" t="s">
        <v>30275</v>
      </c>
      <c r="C51" s="100">
        <v>579</v>
      </c>
      <c r="D51" s="98" t="s">
        <v>30276</v>
      </c>
      <c r="E51" s="98" t="s">
        <v>30277</v>
      </c>
      <c r="F51" s="104">
        <v>45467</v>
      </c>
      <c r="G51" s="104">
        <v>45467</v>
      </c>
      <c r="H51" s="104">
        <v>45838</v>
      </c>
      <c r="J51" s="101">
        <v>1050</v>
      </c>
      <c r="K51" s="98" t="s">
        <v>30278</v>
      </c>
      <c r="L51" s="98" t="s">
        <v>30279</v>
      </c>
      <c r="M51" s="98" t="s">
        <v>30280</v>
      </c>
      <c r="N51" s="98" t="s">
        <v>30281</v>
      </c>
      <c r="O51" s="101">
        <v>200</v>
      </c>
      <c r="P51" s="101">
        <v>200</v>
      </c>
      <c r="Q51" s="101">
        <v>0</v>
      </c>
      <c r="R51" s="101">
        <v>300</v>
      </c>
    </row>
    <row r="52">
      <c r="L52" s="98" t="s">
        <v>30282</v>
      </c>
      <c r="M52" s="98" t="s">
        <v>30283</v>
      </c>
      <c r="N52" s="98" t="s">
        <v>30284</v>
      </c>
      <c r="O52" s="101">
        <v>850</v>
      </c>
      <c r="P52" s="101">
        <v>850</v>
      </c>
    </row>
    <row r="53">
      <c r="K53" s="96" t="s">
        <v>30285</v>
      </c>
      <c r="O53" s="85">
        <f>SUM(O51:O52)</f>
      </c>
      <c r="P53" s="85">
        <f>SUM(P51:P52)</f>
      </c>
    </row>
    <row r="54">
      <c r="A54" s="98" t="s">
        <v>30286</v>
      </c>
      <c r="B54" s="98" t="s">
        <v>30287</v>
      </c>
      <c r="C54" s="100">
        <v>579</v>
      </c>
      <c r="D54" s="98" t="s">
        <v>30288</v>
      </c>
      <c r="E54" s="98" t="s">
        <v>30289</v>
      </c>
      <c r="F54" s="104">
        <v>44890</v>
      </c>
      <c r="G54" s="104">
        <v>45658</v>
      </c>
      <c r="H54" s="104">
        <v>46022</v>
      </c>
      <c r="J54" s="101">
        <v>850</v>
      </c>
      <c r="K54" s="98" t="s">
        <v>30290</v>
      </c>
      <c r="L54" s="98" t="s">
        <v>30291</v>
      </c>
      <c r="M54" s="98" t="s">
        <v>30292</v>
      </c>
      <c r="N54" s="98" t="s">
        <v>30293</v>
      </c>
      <c r="O54" s="101">
        <v>900</v>
      </c>
      <c r="P54" s="101">
        <v>900</v>
      </c>
      <c r="Q54" s="101">
        <v>0</v>
      </c>
      <c r="R54" s="101">
        <v>500</v>
      </c>
    </row>
    <row r="55">
      <c r="K55" s="96" t="s">
        <v>30294</v>
      </c>
      <c r="O55" s="85">
        <f>SUM(O54:O54)</f>
      </c>
      <c r="P55" s="85">
        <f>SUM(P54:P54)</f>
      </c>
    </row>
    <row r="56">
      <c r="A56" s="98" t="s">
        <v>30295</v>
      </c>
      <c r="B56" s="98" t="s">
        <v>30296</v>
      </c>
      <c r="C56" s="100">
        <v>579</v>
      </c>
      <c r="D56" s="98" t="s">
        <v>30297</v>
      </c>
      <c r="E56" s="98" t="s">
        <v>30298</v>
      </c>
      <c r="F56" s="104">
        <v>36557</v>
      </c>
      <c r="G56" s="104">
        <v>45566</v>
      </c>
      <c r="H56" s="104">
        <v>45930</v>
      </c>
      <c r="J56" s="101">
        <v>850</v>
      </c>
      <c r="K56" s="98" t="s">
        <v>30299</v>
      </c>
      <c r="L56" s="98" t="s">
        <v>30300</v>
      </c>
      <c r="M56" s="98" t="s">
        <v>30301</v>
      </c>
      <c r="N56" s="98" t="s">
        <v>30302</v>
      </c>
      <c r="O56" s="101">
        <v>875</v>
      </c>
      <c r="P56" s="101">
        <v>875</v>
      </c>
      <c r="Q56" s="101">
        <v>-3.8900000000000001</v>
      </c>
      <c r="R56" s="101">
        <v>50</v>
      </c>
    </row>
    <row r="57">
      <c r="L57" s="98" t="s">
        <v>30303</v>
      </c>
      <c r="M57" s="98" t="s">
        <v>30304</v>
      </c>
      <c r="N57" s="98" t="s">
        <v>30305</v>
      </c>
      <c r="O57" s="101">
        <v>-26</v>
      </c>
      <c r="P57" s="101">
        <v>-26</v>
      </c>
    </row>
    <row r="58">
      <c r="K58" s="96" t="s">
        <v>30306</v>
      </c>
      <c r="O58" s="85">
        <f>SUM(O56:O57)</f>
      </c>
      <c r="P58" s="85">
        <f>SUM(P56:P57)</f>
      </c>
    </row>
    <row r="59">
      <c r="A59" s="98" t="s">
        <v>30307</v>
      </c>
      <c r="B59" s="98" t="s">
        <v>30308</v>
      </c>
      <c r="C59" s="100">
        <v>579</v>
      </c>
      <c r="D59" s="98" t="s">
        <v>30309</v>
      </c>
      <c r="E59" s="98" t="s">
        <v>30310</v>
      </c>
      <c r="F59" s="104">
        <v>44400</v>
      </c>
      <c r="G59" s="104">
        <v>45717</v>
      </c>
      <c r="H59" s="104">
        <v>46081</v>
      </c>
      <c r="J59" s="101">
        <v>850</v>
      </c>
      <c r="K59" s="98" t="s">
        <v>30311</v>
      </c>
      <c r="L59" s="98" t="s">
        <v>30312</v>
      </c>
      <c r="M59" s="98" t="s">
        <v>30313</v>
      </c>
      <c r="N59" s="98" t="s">
        <v>30314</v>
      </c>
      <c r="O59" s="101">
        <v>900</v>
      </c>
      <c r="P59" s="101">
        <v>900</v>
      </c>
      <c r="Q59" s="101">
        <v>0</v>
      </c>
      <c r="R59" s="101">
        <v>300</v>
      </c>
    </row>
    <row r="60">
      <c r="L60" s="98" t="s">
        <v>30315</v>
      </c>
      <c r="M60" s="98" t="s">
        <v>30316</v>
      </c>
      <c r="N60" s="98" t="s">
        <v>30317</v>
      </c>
      <c r="O60" s="101">
        <v>25</v>
      </c>
      <c r="P60" s="101">
        <v>0</v>
      </c>
    </row>
    <row r="61">
      <c r="K61" s="96" t="s">
        <v>30318</v>
      </c>
      <c r="O61" s="85">
        <f>SUM(O59:O60)</f>
      </c>
      <c r="P61" s="85">
        <f>SUM(P59:P60)</f>
      </c>
    </row>
    <row r="62">
      <c r="A62" s="98" t="s">
        <v>30319</v>
      </c>
      <c r="B62" s="98" t="s">
        <v>30320</v>
      </c>
      <c r="C62" s="100">
        <v>579</v>
      </c>
      <c r="D62" s="98" t="s">
        <v>30321</v>
      </c>
      <c r="E62" s="98" t="s">
        <v>30322</v>
      </c>
      <c r="F62" s="104">
        <v>45442</v>
      </c>
      <c r="G62" s="104">
        <v>45442</v>
      </c>
      <c r="H62" s="104">
        <v>45808</v>
      </c>
      <c r="J62" s="101">
        <v>1050</v>
      </c>
      <c r="K62" s="98" t="s">
        <v>30323</v>
      </c>
      <c r="L62" s="98" t="s">
        <v>30324</v>
      </c>
      <c r="M62" s="98" t="s">
        <v>30325</v>
      </c>
      <c r="N62" s="98" t="s">
        <v>30326</v>
      </c>
      <c r="O62" s="101">
        <v>200</v>
      </c>
      <c r="P62" s="101">
        <v>200</v>
      </c>
      <c r="Q62" s="101">
        <v>0</v>
      </c>
      <c r="R62" s="101">
        <v>300</v>
      </c>
    </row>
    <row r="63">
      <c r="L63" s="98" t="s">
        <v>30327</v>
      </c>
      <c r="M63" s="98" t="s">
        <v>30328</v>
      </c>
      <c r="N63" s="98" t="s">
        <v>30329</v>
      </c>
      <c r="O63" s="101">
        <v>800</v>
      </c>
      <c r="P63" s="101">
        <v>800</v>
      </c>
    </row>
    <row r="64">
      <c r="K64" s="96" t="s">
        <v>30330</v>
      </c>
      <c r="O64" s="85">
        <f>SUM(O62:O63)</f>
      </c>
      <c r="P64" s="85">
        <f>SUM(P62:P63)</f>
      </c>
    </row>
    <row r="65">
      <c r="A65" s="98" t="s">
        <v>30331</v>
      </c>
      <c r="B65" s="98" t="s">
        <v>30332</v>
      </c>
      <c r="C65" s="100">
        <v>579</v>
      </c>
      <c r="D65" s="98" t="s">
        <v>30333</v>
      </c>
      <c r="E65" s="98" t="s">
        <v>30334</v>
      </c>
      <c r="F65" s="104">
        <v>37163</v>
      </c>
      <c r="G65" s="104">
        <v>45566</v>
      </c>
      <c r="H65" s="104">
        <v>45930</v>
      </c>
      <c r="J65" s="101">
        <v>850</v>
      </c>
      <c r="K65" s="98" t="s">
        <v>30335</v>
      </c>
      <c r="L65" s="98" t="s">
        <v>30336</v>
      </c>
      <c r="M65" s="98" t="s">
        <v>30337</v>
      </c>
      <c r="N65" s="98" t="s">
        <v>30338</v>
      </c>
      <c r="O65" s="101">
        <v>875</v>
      </c>
      <c r="P65" s="101">
        <v>875</v>
      </c>
      <c r="Q65" s="101">
        <v>0</v>
      </c>
      <c r="R65" s="101">
        <v>50</v>
      </c>
    </row>
    <row r="66">
      <c r="L66" s="98" t="s">
        <v>30339</v>
      </c>
      <c r="M66" s="98" t="s">
        <v>30340</v>
      </c>
      <c r="N66" s="98" t="s">
        <v>30341</v>
      </c>
      <c r="O66" s="101">
        <v>-26</v>
      </c>
      <c r="P66" s="101">
        <v>-26</v>
      </c>
    </row>
    <row r="67">
      <c r="K67" s="96" t="s">
        <v>30342</v>
      </c>
      <c r="O67" s="85">
        <f>SUM(O65:O66)</f>
      </c>
      <c r="P67" s="85">
        <f>SUM(P65:P66)</f>
      </c>
    </row>
    <row r="68">
      <c r="A68" s="98" t="s">
        <v>30343</v>
      </c>
      <c r="B68" s="98" t="s">
        <v>30344</v>
      </c>
      <c r="C68" s="100">
        <v>579</v>
      </c>
      <c r="D68" s="98" t="s">
        <v>30345</v>
      </c>
      <c r="E68" s="98" t="s">
        <v>30346</v>
      </c>
      <c r="F68" s="104">
        <v>44538</v>
      </c>
      <c r="G68" s="104">
        <v>45536</v>
      </c>
      <c r="H68" s="104">
        <v>45900</v>
      </c>
      <c r="J68" s="101">
        <v>850</v>
      </c>
      <c r="K68" s="98" t="s">
        <v>30347</v>
      </c>
      <c r="L68" s="98" t="s">
        <v>30348</v>
      </c>
      <c r="M68" s="98" t="s">
        <v>30349</v>
      </c>
      <c r="N68" s="98" t="s">
        <v>30350</v>
      </c>
      <c r="O68" s="101">
        <v>875</v>
      </c>
      <c r="P68" s="101">
        <v>875</v>
      </c>
      <c r="Q68" s="101">
        <v>0</v>
      </c>
      <c r="R68" s="101">
        <v>300</v>
      </c>
    </row>
    <row r="69">
      <c r="L69" s="98" t="s">
        <v>30351</v>
      </c>
      <c r="M69" s="98" t="s">
        <v>30352</v>
      </c>
      <c r="N69" s="98" t="s">
        <v>30353</v>
      </c>
      <c r="O69" s="101">
        <v>30</v>
      </c>
      <c r="P69" s="101">
        <v>30</v>
      </c>
    </row>
    <row r="70">
      <c r="K70" s="96" t="s">
        <v>30354</v>
      </c>
      <c r="O70" s="85">
        <f>SUM(O68:O69)</f>
      </c>
      <c r="P70" s="85">
        <f>SUM(P68:P69)</f>
      </c>
    </row>
    <row r="71">
      <c r="A71" s="98" t="s">
        <v>30355</v>
      </c>
      <c r="B71" s="98" t="s">
        <v>30356</v>
      </c>
      <c r="C71" s="100">
        <v>579</v>
      </c>
      <c r="D71" s="98" t="s">
        <v>30357</v>
      </c>
      <c r="E71" s="98" t="s">
        <v>30358</v>
      </c>
      <c r="F71" s="104">
        <v>45513</v>
      </c>
      <c r="G71" s="104">
        <v>45513</v>
      </c>
      <c r="H71" s="104">
        <v>45900</v>
      </c>
      <c r="J71" s="101">
        <v>1050</v>
      </c>
      <c r="K71" s="98" t="s">
        <v>30359</v>
      </c>
      <c r="L71" s="98" t="s">
        <v>30360</v>
      </c>
      <c r="M71" s="98" t="s">
        <v>30361</v>
      </c>
      <c r="N71" s="98" t="s">
        <v>30362</v>
      </c>
      <c r="O71" s="101">
        <v>200</v>
      </c>
      <c r="P71" s="101">
        <v>200</v>
      </c>
      <c r="Q71" s="101">
        <v>0</v>
      </c>
      <c r="R71" s="101">
        <v>700</v>
      </c>
    </row>
    <row r="72">
      <c r="L72" s="98" t="s">
        <v>30363</v>
      </c>
      <c r="M72" s="98" t="s">
        <v>30364</v>
      </c>
      <c r="N72" s="98" t="s">
        <v>30365</v>
      </c>
      <c r="O72" s="101">
        <v>850</v>
      </c>
      <c r="P72" s="101">
        <v>850</v>
      </c>
    </row>
    <row r="73">
      <c r="L73" s="98" t="s">
        <v>30366</v>
      </c>
      <c r="M73" s="98" t="s">
        <v>30367</v>
      </c>
      <c r="N73" s="98" t="s">
        <v>30368</v>
      </c>
      <c r="O73" s="101">
        <v>30</v>
      </c>
      <c r="P73" s="101">
        <v>30</v>
      </c>
    </row>
    <row r="74">
      <c r="L74" s="98" t="s">
        <v>30369</v>
      </c>
      <c r="M74" s="98" t="s">
        <v>30370</v>
      </c>
      <c r="N74" s="98" t="s">
        <v>30371</v>
      </c>
      <c r="O74" s="101">
        <v>30</v>
      </c>
      <c r="P74" s="101">
        <v>30</v>
      </c>
    </row>
    <row r="75">
      <c r="K75" s="96" t="s">
        <v>30372</v>
      </c>
      <c r="O75" s="85">
        <f>SUM(O71:O74)</f>
      </c>
      <c r="P75" s="85">
        <f>SUM(P71:P74)</f>
      </c>
    </row>
    <row r="76">
      <c r="A76" s="98" t="s">
        <v>30373</v>
      </c>
      <c r="B76" s="98" t="s">
        <v>30374</v>
      </c>
      <c r="C76" s="100">
        <v>579</v>
      </c>
      <c r="D76" s="98" t="s">
        <v>30375</v>
      </c>
      <c r="E76" s="98" t="s">
        <v>30376</v>
      </c>
      <c r="F76" s="104">
        <v>45373</v>
      </c>
      <c r="G76" s="104">
        <v>45748</v>
      </c>
      <c r="J76" s="101">
        <v>1050</v>
      </c>
      <c r="K76" s="98" t="s">
        <v>30377</v>
      </c>
      <c r="L76" s="98" t="s">
        <v>30378</v>
      </c>
      <c r="M76" s="98" t="s">
        <v>30379</v>
      </c>
      <c r="N76" s="98" t="s">
        <v>30380</v>
      </c>
      <c r="O76" s="101">
        <v>200</v>
      </c>
      <c r="P76" s="101">
        <v>200</v>
      </c>
      <c r="Q76" s="101">
        <v>0</v>
      </c>
      <c r="R76" s="101">
        <v>300</v>
      </c>
    </row>
    <row r="77">
      <c r="L77" s="98" t="s">
        <v>30381</v>
      </c>
      <c r="M77" s="98" t="s">
        <v>30382</v>
      </c>
      <c r="N77" s="98" t="s">
        <v>30383</v>
      </c>
      <c r="O77" s="101">
        <v>850</v>
      </c>
      <c r="P77" s="101">
        <v>850</v>
      </c>
    </row>
    <row r="78">
      <c r="L78" s="98" t="s">
        <v>30384</v>
      </c>
      <c r="M78" s="98" t="s">
        <v>30385</v>
      </c>
      <c r="N78" s="98" t="s">
        <v>30386</v>
      </c>
      <c r="O78" s="101">
        <v>200</v>
      </c>
      <c r="P78" s="101">
        <v>200</v>
      </c>
    </row>
    <row r="79">
      <c r="K79" s="96" t="s">
        <v>30387</v>
      </c>
      <c r="O79" s="85">
        <f>SUM(O76:O78)</f>
      </c>
      <c r="P79" s="85">
        <f>SUM(P76:P78)</f>
      </c>
    </row>
    <row r="80">
      <c r="A80" s="98" t="s">
        <v>30388</v>
      </c>
      <c r="B80" s="98" t="s">
        <v>30389</v>
      </c>
      <c r="C80" s="100">
        <v>579</v>
      </c>
      <c r="D80" s="98" t="s">
        <v>30390</v>
      </c>
      <c r="E80" s="98" t="s">
        <v>30391</v>
      </c>
      <c r="F80" s="104">
        <v>44593</v>
      </c>
      <c r="G80" s="104">
        <v>45627</v>
      </c>
      <c r="H80" s="104">
        <v>45808</v>
      </c>
      <c r="J80" s="101">
        <v>850</v>
      </c>
      <c r="K80" s="98" t="s">
        <v>30392</v>
      </c>
      <c r="L80" s="98" t="s">
        <v>30393</v>
      </c>
      <c r="M80" s="98" t="s">
        <v>30394</v>
      </c>
      <c r="N80" s="98" t="s">
        <v>30395</v>
      </c>
      <c r="O80" s="101">
        <v>950</v>
      </c>
      <c r="P80" s="101">
        <v>950</v>
      </c>
      <c r="Q80" s="101">
        <v>0</v>
      </c>
      <c r="R80" s="101">
        <v>300</v>
      </c>
    </row>
    <row r="81">
      <c r="L81" s="98" t="s">
        <v>30396</v>
      </c>
      <c r="M81" s="98" t="s">
        <v>30397</v>
      </c>
      <c r="N81" s="98" t="s">
        <v>30398</v>
      </c>
      <c r="O81" s="101">
        <v>30</v>
      </c>
      <c r="P81" s="101">
        <v>30</v>
      </c>
    </row>
    <row r="82">
      <c r="L82" s="98" t="s">
        <v>30399</v>
      </c>
      <c r="M82" s="98" t="s">
        <v>30400</v>
      </c>
      <c r="N82" s="98" t="s">
        <v>30401</v>
      </c>
      <c r="O82" s="101">
        <v>25</v>
      </c>
      <c r="P82" s="101">
        <v>0</v>
      </c>
    </row>
    <row r="83">
      <c r="K83" s="96" t="s">
        <v>30402</v>
      </c>
      <c r="O83" s="85">
        <f>SUM(O80:O82)</f>
      </c>
      <c r="P83" s="85">
        <f>SUM(P80:P82)</f>
      </c>
    </row>
    <row r="84">
      <c r="A84" s="98" t="s">
        <v>30403</v>
      </c>
      <c r="B84" s="98" t="s">
        <v>30404</v>
      </c>
      <c r="C84" s="100">
        <v>579</v>
      </c>
      <c r="D84" s="98" t="s">
        <v>30405</v>
      </c>
      <c r="E84" s="98" t="s">
        <v>30406</v>
      </c>
      <c r="F84" s="104">
        <v>45323</v>
      </c>
      <c r="G84" s="104">
        <v>45689</v>
      </c>
      <c r="H84" s="104">
        <v>45961</v>
      </c>
      <c r="J84" s="101">
        <v>1050</v>
      </c>
      <c r="K84" s="98" t="s">
        <v>30407</v>
      </c>
      <c r="L84" s="98" t="s">
        <v>30408</v>
      </c>
      <c r="M84" s="98" t="s">
        <v>30409</v>
      </c>
      <c r="N84" s="98" t="s">
        <v>30410</v>
      </c>
      <c r="O84" s="101">
        <v>200</v>
      </c>
      <c r="P84" s="101">
        <v>200</v>
      </c>
      <c r="Q84" s="101">
        <v>0</v>
      </c>
      <c r="R84" s="101">
        <v>300</v>
      </c>
    </row>
    <row r="85">
      <c r="L85" s="98" t="s">
        <v>30411</v>
      </c>
      <c r="M85" s="98" t="s">
        <v>30412</v>
      </c>
      <c r="N85" s="98" t="s">
        <v>30413</v>
      </c>
      <c r="O85" s="101">
        <v>900</v>
      </c>
      <c r="P85" s="101">
        <v>900</v>
      </c>
    </row>
    <row r="86">
      <c r="L86" s="98" t="s">
        <v>30414</v>
      </c>
      <c r="M86" s="98" t="s">
        <v>30415</v>
      </c>
      <c r="N86" s="98" t="s">
        <v>30416</v>
      </c>
      <c r="O86" s="101">
        <v>-33</v>
      </c>
      <c r="P86" s="101">
        <v>-33</v>
      </c>
    </row>
    <row r="87">
      <c r="K87" s="96" t="s">
        <v>30417</v>
      </c>
      <c r="O87" s="85">
        <f>SUM(O84:O86)</f>
      </c>
      <c r="P87" s="85">
        <f>SUM(P84:P86)</f>
      </c>
    </row>
    <row r="88">
      <c r="A88" s="98" t="s">
        <v>30418</v>
      </c>
      <c r="B88" s="98" t="s">
        <v>30419</v>
      </c>
      <c r="C88" s="100">
        <v>579</v>
      </c>
      <c r="D88" s="98" t="s">
        <v>30420</v>
      </c>
      <c r="E88" s="98" t="s">
        <v>30421</v>
      </c>
      <c r="F88" s="104">
        <v>45352</v>
      </c>
      <c r="G88" s="104">
        <v>45717</v>
      </c>
      <c r="H88" s="104">
        <v>45900</v>
      </c>
      <c r="J88" s="101">
        <v>1050</v>
      </c>
      <c r="K88" s="98" t="s">
        <v>30422</v>
      </c>
      <c r="L88" s="98" t="s">
        <v>30423</v>
      </c>
      <c r="M88" s="98" t="s">
        <v>30424</v>
      </c>
      <c r="N88" s="98" t="s">
        <v>30425</v>
      </c>
      <c r="O88" s="101">
        <v>200</v>
      </c>
      <c r="P88" s="101">
        <v>200</v>
      </c>
      <c r="Q88" s="101">
        <v>0</v>
      </c>
      <c r="R88" s="101">
        <v>300</v>
      </c>
    </row>
    <row r="89">
      <c r="L89" s="98" t="s">
        <v>30426</v>
      </c>
      <c r="M89" s="98" t="s">
        <v>30427</v>
      </c>
      <c r="N89" s="98" t="s">
        <v>30428</v>
      </c>
      <c r="O89" s="101">
        <v>900</v>
      </c>
      <c r="P89" s="101">
        <v>900</v>
      </c>
    </row>
    <row r="90">
      <c r="K90" s="96" t="s">
        <v>30429</v>
      </c>
      <c r="O90" s="85">
        <f>SUM(O88:O89)</f>
      </c>
      <c r="P90" s="85">
        <f>SUM(P88:P89)</f>
      </c>
    </row>
    <row r="91">
      <c r="A91" s="98" t="s">
        <v>30430</v>
      </c>
      <c r="B91" s="98" t="s">
        <v>30431</v>
      </c>
      <c r="C91" s="100">
        <v>579</v>
      </c>
      <c r="D91" s="98" t="s">
        <v>30432</v>
      </c>
      <c r="E91" s="98" t="s">
        <v>30433</v>
      </c>
      <c r="F91" s="104">
        <v>44743</v>
      </c>
      <c r="G91" s="104">
        <v>45566</v>
      </c>
      <c r="H91" s="104">
        <v>45930</v>
      </c>
      <c r="J91" s="101">
        <v>1050</v>
      </c>
      <c r="K91" s="98" t="s">
        <v>30434</v>
      </c>
      <c r="L91" s="98" t="s">
        <v>30435</v>
      </c>
      <c r="M91" s="98" t="s">
        <v>30436</v>
      </c>
      <c r="N91" s="98" t="s">
        <v>30437</v>
      </c>
      <c r="O91" s="101">
        <v>200</v>
      </c>
      <c r="P91" s="101">
        <v>200</v>
      </c>
      <c r="Q91" s="101">
        <v>0</v>
      </c>
      <c r="R91" s="101">
        <v>300</v>
      </c>
    </row>
    <row r="92">
      <c r="L92" s="98" t="s">
        <v>30438</v>
      </c>
      <c r="M92" s="98" t="s">
        <v>30439</v>
      </c>
      <c r="N92" s="98" t="s">
        <v>30440</v>
      </c>
      <c r="O92" s="101">
        <v>675</v>
      </c>
      <c r="P92" s="101">
        <v>675</v>
      </c>
    </row>
    <row r="93">
      <c r="L93" s="98" t="s">
        <v>30441</v>
      </c>
      <c r="M93" s="98" t="s">
        <v>30442</v>
      </c>
      <c r="N93" s="98" t="s">
        <v>30443</v>
      </c>
      <c r="O93" s="101">
        <v>25</v>
      </c>
      <c r="P93" s="101">
        <v>0</v>
      </c>
    </row>
    <row r="94">
      <c r="K94" s="96" t="s">
        <v>30444</v>
      </c>
      <c r="O94" s="85">
        <f>SUM(O91:O93)</f>
      </c>
      <c r="P94" s="85">
        <f>SUM(P91:P93)</f>
      </c>
    </row>
    <row r="95">
      <c r="A95" s="98" t="s">
        <v>30445</v>
      </c>
      <c r="B95" s="98" t="s">
        <v>30446</v>
      </c>
      <c r="C95" s="100">
        <v>579</v>
      </c>
      <c r="D95" s="98" t="s">
        <v>30447</v>
      </c>
      <c r="E95" s="98" t="s">
        <v>30448</v>
      </c>
      <c r="F95" s="104">
        <v>45474</v>
      </c>
      <c r="G95" s="104">
        <v>45474</v>
      </c>
      <c r="H95" s="104">
        <v>45838</v>
      </c>
      <c r="J95" s="101">
        <v>1050</v>
      </c>
      <c r="K95" s="98" t="s">
        <v>30449</v>
      </c>
      <c r="L95" s="98" t="s">
        <v>30450</v>
      </c>
      <c r="M95" s="98" t="s">
        <v>30451</v>
      </c>
      <c r="N95" s="98" t="s">
        <v>30452</v>
      </c>
      <c r="O95" s="101">
        <v>200</v>
      </c>
      <c r="P95" s="101">
        <v>200</v>
      </c>
      <c r="Q95" s="101">
        <v>0</v>
      </c>
      <c r="R95" s="101">
        <v>1350</v>
      </c>
    </row>
    <row r="96">
      <c r="L96" s="98" t="s">
        <v>30453</v>
      </c>
      <c r="M96" s="98" t="s">
        <v>30454</v>
      </c>
      <c r="N96" s="98" t="s">
        <v>30455</v>
      </c>
      <c r="O96" s="101">
        <v>850</v>
      </c>
      <c r="P96" s="101">
        <v>850</v>
      </c>
    </row>
    <row r="97">
      <c r="K97" s="96" t="s">
        <v>30456</v>
      </c>
      <c r="O97" s="85">
        <f>SUM(O95:O96)</f>
      </c>
      <c r="P97" s="85">
        <f>SUM(P95:P96)</f>
      </c>
    </row>
    <row r="98">
      <c r="A98" s="98" t="s">
        <v>30457</v>
      </c>
      <c r="B98" s="98" t="s">
        <v>30458</v>
      </c>
      <c r="C98" s="100">
        <v>579</v>
      </c>
      <c r="D98" s="98" t="s">
        <v>30459</v>
      </c>
      <c r="E98" s="98" t="s">
        <v>30460</v>
      </c>
      <c r="F98" s="104">
        <v>44869</v>
      </c>
      <c r="G98" s="104">
        <v>45658</v>
      </c>
      <c r="H98" s="104">
        <v>46022</v>
      </c>
      <c r="J98" s="101">
        <v>850</v>
      </c>
      <c r="K98" s="98" t="s">
        <v>30461</v>
      </c>
      <c r="L98" s="98" t="s">
        <v>30462</v>
      </c>
      <c r="M98" s="98" t="s">
        <v>30463</v>
      </c>
      <c r="N98" s="98" t="s">
        <v>30464</v>
      </c>
      <c r="O98" s="101">
        <v>870</v>
      </c>
      <c r="P98" s="101">
        <v>870</v>
      </c>
      <c r="Q98" s="101">
        <v>0</v>
      </c>
      <c r="R98" s="101">
        <v>300</v>
      </c>
    </row>
    <row r="99">
      <c r="L99" s="98" t="s">
        <v>30465</v>
      </c>
      <c r="M99" s="98" t="s">
        <v>30466</v>
      </c>
      <c r="N99" s="98" t="s">
        <v>30467</v>
      </c>
      <c r="O99" s="101">
        <v>30</v>
      </c>
      <c r="P99" s="101">
        <v>30</v>
      </c>
    </row>
    <row r="100">
      <c r="K100" s="96" t="s">
        <v>30468</v>
      </c>
      <c r="O100" s="85">
        <f>SUM(O98:O99)</f>
      </c>
      <c r="P100" s="85">
        <f>SUM(P98:P99)</f>
      </c>
    </row>
    <row r="101">
      <c r="A101" s="98" t="s">
        <v>30469</v>
      </c>
      <c r="B101" s="98" t="s">
        <v>30470</v>
      </c>
      <c r="C101" s="100">
        <v>579</v>
      </c>
      <c r="D101" s="98" t="s">
        <v>30471</v>
      </c>
      <c r="E101" s="98" t="s">
        <v>30472</v>
      </c>
      <c r="F101" s="104">
        <v>45572</v>
      </c>
      <c r="G101" s="104">
        <v>45572</v>
      </c>
      <c r="H101" s="104">
        <v>45961</v>
      </c>
      <c r="J101" s="101">
        <v>1050</v>
      </c>
      <c r="K101" s="98" t="s">
        <v>30473</v>
      </c>
      <c r="L101" s="98" t="s">
        <v>30474</v>
      </c>
      <c r="M101" s="98" t="s">
        <v>30475</v>
      </c>
      <c r="N101" s="98" t="s">
        <v>30476</v>
      </c>
      <c r="O101" s="101">
        <v>200</v>
      </c>
      <c r="P101" s="101">
        <v>200</v>
      </c>
      <c r="Q101" s="101">
        <v>0</v>
      </c>
      <c r="R101" s="101">
        <v>300</v>
      </c>
    </row>
    <row r="102">
      <c r="L102" s="98" t="s">
        <v>30477</v>
      </c>
      <c r="M102" s="98" t="s">
        <v>30478</v>
      </c>
      <c r="N102" s="98" t="s">
        <v>30479</v>
      </c>
      <c r="O102" s="101">
        <v>950</v>
      </c>
      <c r="P102" s="101">
        <v>950</v>
      </c>
    </row>
    <row r="103">
      <c r="L103" s="98" t="s">
        <v>30480</v>
      </c>
      <c r="M103" s="98" t="s">
        <v>30481</v>
      </c>
      <c r="N103" s="98" t="s">
        <v>30482</v>
      </c>
      <c r="O103" s="101">
        <v>25</v>
      </c>
      <c r="P103" s="101">
        <v>0</v>
      </c>
    </row>
    <row r="104">
      <c r="K104" s="96" t="s">
        <v>30483</v>
      </c>
      <c r="O104" s="85">
        <f>SUM(O101:O103)</f>
      </c>
      <c r="P104" s="85">
        <f>SUM(P101:P103)</f>
      </c>
    </row>
    <row r="105">
      <c r="A105" s="98" t="s">
        <v>30484</v>
      </c>
      <c r="B105" s="98" t="s">
        <v>30485</v>
      </c>
      <c r="C105" s="100">
        <v>579</v>
      </c>
      <c r="D105" s="98" t="s">
        <v>30486</v>
      </c>
      <c r="E105" s="98" t="s">
        <v>30487</v>
      </c>
      <c r="F105" s="104">
        <v>45695</v>
      </c>
      <c r="G105" s="104">
        <v>45695</v>
      </c>
      <c r="H105" s="104">
        <v>46059</v>
      </c>
      <c r="J105" s="101">
        <v>850</v>
      </c>
      <c r="K105" s="98" t="s">
        <v>30488</v>
      </c>
      <c r="L105" s="98" t="s">
        <v>30489</v>
      </c>
      <c r="M105" s="98" t="s">
        <v>30490</v>
      </c>
      <c r="N105" s="98" t="s">
        <v>30491</v>
      </c>
      <c r="O105" s="101">
        <v>850</v>
      </c>
      <c r="P105" s="101">
        <v>850</v>
      </c>
      <c r="Q105" s="101">
        <v>0</v>
      </c>
      <c r="R105" s="101">
        <v>300</v>
      </c>
    </row>
    <row r="106">
      <c r="K106" s="96" t="s">
        <v>30492</v>
      </c>
      <c r="O106" s="85">
        <f>SUM(O105:O105)</f>
      </c>
      <c r="P106" s="85">
        <f>SUM(P105:P105)</f>
      </c>
    </row>
    <row r="107">
      <c r="A107" s="98" t="s">
        <v>30493</v>
      </c>
      <c r="B107" s="98" t="s">
        <v>30494</v>
      </c>
      <c r="C107" s="100">
        <v>579</v>
      </c>
      <c r="D107" s="98" t="s">
        <v>30495</v>
      </c>
      <c r="E107" s="98" t="s">
        <v>30496</v>
      </c>
      <c r="J107" s="101">
        <v>1050</v>
      </c>
      <c r="K107" s="98" t="s">
        <v>30497</v>
      </c>
      <c r="L107" s="98" t="s">
        <v>30497</v>
      </c>
      <c r="O107" s="101">
        <v>0</v>
      </c>
      <c r="P107" s="101">
        <v>0</v>
      </c>
      <c r="R107" s="101">
        <v>0</v>
      </c>
    </row>
    <row r="108">
      <c r="K108" s="96" t="s">
        <v>30498</v>
      </c>
      <c r="O108" s="85">
        <f>SUM(O107:O107)</f>
      </c>
      <c r="P108" s="85">
        <f>SUM(P107:P107)</f>
      </c>
    </row>
    <row r="109">
      <c r="A109" s="98" t="s">
        <v>30499</v>
      </c>
      <c r="B109" s="98" t="s">
        <v>30500</v>
      </c>
      <c r="C109" s="100">
        <v>663</v>
      </c>
      <c r="D109" s="98" t="s">
        <v>30501</v>
      </c>
      <c r="E109" s="98" t="s">
        <v>30502</v>
      </c>
      <c r="F109" s="104">
        <v>45621</v>
      </c>
      <c r="G109" s="104">
        <v>45621</v>
      </c>
      <c r="H109" s="104">
        <v>45801</v>
      </c>
      <c r="J109" s="101">
        <v>1100</v>
      </c>
      <c r="K109" s="98" t="s">
        <v>30503</v>
      </c>
      <c r="L109" s="98" t="s">
        <v>30504</v>
      </c>
      <c r="M109" s="98" t="s">
        <v>30505</v>
      </c>
      <c r="N109" s="98" t="s">
        <v>30506</v>
      </c>
      <c r="O109" s="101">
        <v>200</v>
      </c>
      <c r="P109" s="101">
        <v>200</v>
      </c>
      <c r="Q109" s="101">
        <v>0</v>
      </c>
      <c r="R109" s="101">
        <v>400</v>
      </c>
    </row>
    <row r="110">
      <c r="L110" s="98" t="s">
        <v>30507</v>
      </c>
      <c r="M110" s="98" t="s">
        <v>30508</v>
      </c>
      <c r="N110" s="98" t="s">
        <v>30509</v>
      </c>
      <c r="O110" s="101">
        <v>950</v>
      </c>
      <c r="P110" s="101">
        <v>950</v>
      </c>
    </row>
    <row r="111">
      <c r="K111" s="96" t="s">
        <v>30510</v>
      </c>
      <c r="O111" s="85">
        <f>SUM(O109:O110)</f>
      </c>
      <c r="P111" s="85">
        <f>SUM(P109:P110)</f>
      </c>
    </row>
    <row r="112">
      <c r="A112" s="98" t="s">
        <v>30511</v>
      </c>
      <c r="B112" s="98" t="s">
        <v>30512</v>
      </c>
      <c r="C112" s="100">
        <v>663</v>
      </c>
      <c r="D112" s="98" t="s">
        <v>30513</v>
      </c>
      <c r="E112" s="98" t="s">
        <v>30514</v>
      </c>
      <c r="F112" s="104">
        <v>44862</v>
      </c>
      <c r="G112" s="104">
        <v>45597</v>
      </c>
      <c r="H112" s="104">
        <v>45777</v>
      </c>
      <c r="J112" s="101">
        <v>900</v>
      </c>
      <c r="K112" s="98" t="s">
        <v>30515</v>
      </c>
      <c r="L112" s="98" t="s">
        <v>30516</v>
      </c>
      <c r="M112" s="98" t="s">
        <v>30517</v>
      </c>
      <c r="N112" s="98" t="s">
        <v>30518</v>
      </c>
      <c r="O112" s="101">
        <v>1000</v>
      </c>
      <c r="P112" s="101">
        <v>1000</v>
      </c>
      <c r="Q112" s="101">
        <v>0</v>
      </c>
      <c r="R112" s="101">
        <v>300</v>
      </c>
    </row>
    <row r="113">
      <c r="K113" s="96" t="s">
        <v>30519</v>
      </c>
      <c r="O113" s="85">
        <f>SUM(O112:O112)</f>
      </c>
      <c r="P113" s="85">
        <f>SUM(P112:P112)</f>
      </c>
    </row>
    <row r="114">
      <c r="A114" s="98" t="s">
        <v>30520</v>
      </c>
      <c r="B114" s="98" t="s">
        <v>30521</v>
      </c>
      <c r="C114" s="100">
        <v>663</v>
      </c>
      <c r="D114" s="98" t="s">
        <v>30522</v>
      </c>
      <c r="E114" s="98" t="s">
        <v>30523</v>
      </c>
      <c r="F114" s="104">
        <v>45642</v>
      </c>
      <c r="G114" s="104">
        <v>45642</v>
      </c>
      <c r="H114" s="104">
        <v>46006</v>
      </c>
      <c r="J114" s="101">
        <v>1100</v>
      </c>
      <c r="K114" s="98" t="s">
        <v>30524</v>
      </c>
      <c r="L114" s="98" t="s">
        <v>30525</v>
      </c>
      <c r="M114" s="98" t="s">
        <v>30526</v>
      </c>
      <c r="N114" s="98" t="s">
        <v>30527</v>
      </c>
      <c r="O114" s="101">
        <v>200</v>
      </c>
      <c r="P114" s="101">
        <v>200</v>
      </c>
      <c r="Q114" s="101">
        <v>1293.8</v>
      </c>
      <c r="R114" s="101">
        <v>300</v>
      </c>
    </row>
    <row r="115">
      <c r="L115" s="98" t="s">
        <v>30528</v>
      </c>
      <c r="M115" s="98" t="s">
        <v>30529</v>
      </c>
      <c r="N115" s="98" t="s">
        <v>30530</v>
      </c>
      <c r="O115" s="101">
        <v>900</v>
      </c>
      <c r="P115" s="101">
        <v>900</v>
      </c>
    </row>
    <row r="116">
      <c r="L116" s="98" t="s">
        <v>30531</v>
      </c>
      <c r="M116" s="98" t="s">
        <v>30532</v>
      </c>
      <c r="N116" s="98" t="s">
        <v>30533</v>
      </c>
      <c r="O116" s="101">
        <v>110</v>
      </c>
      <c r="P116" s="101">
        <v>0</v>
      </c>
    </row>
    <row r="117">
      <c r="L117" s="98" t="s">
        <v>30534</v>
      </c>
      <c r="M117" s="98" t="s">
        <v>30535</v>
      </c>
      <c r="N117" s="98" t="s">
        <v>30536</v>
      </c>
      <c r="O117" s="101">
        <v>30</v>
      </c>
      <c r="P117" s="101">
        <v>30</v>
      </c>
    </row>
    <row r="118">
      <c r="K118" s="96" t="s">
        <v>30537</v>
      </c>
      <c r="O118" s="85">
        <f>SUM(O114:O117)</f>
      </c>
      <c r="P118" s="85">
        <f>SUM(P114:P117)</f>
      </c>
    </row>
    <row r="119">
      <c r="A119" s="98" t="s">
        <v>30538</v>
      </c>
      <c r="B119" s="98" t="s">
        <v>30539</v>
      </c>
      <c r="C119" s="100">
        <v>663</v>
      </c>
      <c r="D119" s="98" t="s">
        <v>30540</v>
      </c>
      <c r="E119" s="98" t="s">
        <v>30541</v>
      </c>
      <c r="F119" s="104">
        <v>45478</v>
      </c>
      <c r="G119" s="104">
        <v>45689</v>
      </c>
      <c r="H119" s="104">
        <v>46022</v>
      </c>
      <c r="J119" s="101">
        <v>1100</v>
      </c>
      <c r="K119" s="98" t="s">
        <v>30542</v>
      </c>
      <c r="L119" s="98" t="s">
        <v>30543</v>
      </c>
      <c r="M119" s="98" t="s">
        <v>30544</v>
      </c>
      <c r="N119" s="98" t="s">
        <v>30545</v>
      </c>
      <c r="O119" s="101">
        <v>200</v>
      </c>
      <c r="P119" s="101">
        <v>200</v>
      </c>
      <c r="Q119" s="101">
        <v>0</v>
      </c>
      <c r="R119" s="101">
        <v>700</v>
      </c>
    </row>
    <row r="120">
      <c r="L120" s="98" t="s">
        <v>30546</v>
      </c>
      <c r="M120" s="98" t="s">
        <v>30547</v>
      </c>
      <c r="N120" s="98" t="s">
        <v>30548</v>
      </c>
      <c r="O120" s="101">
        <v>900</v>
      </c>
      <c r="P120" s="101">
        <v>900</v>
      </c>
    </row>
    <row r="121">
      <c r="K121" s="96" t="s">
        <v>30549</v>
      </c>
      <c r="O121" s="85">
        <f>SUM(O119:O120)</f>
      </c>
      <c r="P121" s="85">
        <f>SUM(P119:P120)</f>
      </c>
    </row>
    <row r="122">
      <c r="A122" s="98" t="s">
        <v>30550</v>
      </c>
      <c r="B122" s="98" t="s">
        <v>30551</v>
      </c>
      <c r="C122" s="100">
        <v>663</v>
      </c>
      <c r="D122" s="98" t="s">
        <v>30552</v>
      </c>
      <c r="E122" s="98" t="s">
        <v>30553</v>
      </c>
      <c r="F122" s="104">
        <v>41516</v>
      </c>
      <c r="G122" s="104">
        <v>45597</v>
      </c>
      <c r="H122" s="104">
        <v>45961</v>
      </c>
      <c r="J122" s="101">
        <v>900</v>
      </c>
      <c r="K122" s="98" t="s">
        <v>30554</v>
      </c>
      <c r="L122" s="98" t="s">
        <v>30555</v>
      </c>
      <c r="M122" s="98" t="s">
        <v>30556</v>
      </c>
      <c r="N122" s="98" t="s">
        <v>30557</v>
      </c>
      <c r="O122" s="101">
        <v>975</v>
      </c>
      <c r="P122" s="101">
        <v>975</v>
      </c>
      <c r="Q122" s="101">
        <v>0</v>
      </c>
      <c r="R122" s="101">
        <v>650</v>
      </c>
    </row>
    <row r="123">
      <c r="L123" s="98" t="s">
        <v>30558</v>
      </c>
      <c r="M123" s="98" t="s">
        <v>30559</v>
      </c>
      <c r="N123" s="98" t="s">
        <v>30560</v>
      </c>
      <c r="O123" s="101">
        <v>30</v>
      </c>
      <c r="P123" s="101">
        <v>30</v>
      </c>
    </row>
    <row r="124">
      <c r="K124" s="96" t="s">
        <v>30561</v>
      </c>
      <c r="O124" s="85">
        <f>SUM(O122:O123)</f>
      </c>
      <c r="P124" s="85">
        <f>SUM(P122:P123)</f>
      </c>
    </row>
    <row r="125">
      <c r="A125" s="98" t="s">
        <v>30562</v>
      </c>
      <c r="B125" s="98" t="s">
        <v>30563</v>
      </c>
      <c r="C125" s="100">
        <v>663</v>
      </c>
      <c r="D125" s="98" t="s">
        <v>30564</v>
      </c>
      <c r="E125" s="98" t="s">
        <v>30565</v>
      </c>
      <c r="F125" s="104">
        <v>45583</v>
      </c>
      <c r="G125" s="104">
        <v>45583</v>
      </c>
      <c r="H125" s="104">
        <v>45961</v>
      </c>
      <c r="J125" s="101">
        <v>1100</v>
      </c>
      <c r="K125" s="98" t="s">
        <v>30566</v>
      </c>
      <c r="L125" s="98" t="s">
        <v>30567</v>
      </c>
      <c r="M125" s="98" t="s">
        <v>30568</v>
      </c>
      <c r="N125" s="98" t="s">
        <v>30569</v>
      </c>
      <c r="O125" s="101">
        <v>200</v>
      </c>
      <c r="P125" s="101">
        <v>200</v>
      </c>
      <c r="Q125" s="101">
        <v>0</v>
      </c>
      <c r="R125" s="101">
        <v>1500</v>
      </c>
    </row>
    <row r="126">
      <c r="L126" s="98" t="s">
        <v>30570</v>
      </c>
      <c r="M126" s="98" t="s">
        <v>30571</v>
      </c>
      <c r="N126" s="98" t="s">
        <v>30572</v>
      </c>
      <c r="O126" s="101">
        <v>1000</v>
      </c>
      <c r="P126" s="101">
        <v>1000</v>
      </c>
    </row>
    <row r="127">
      <c r="K127" s="96" t="s">
        <v>30573</v>
      </c>
      <c r="O127" s="85">
        <f>SUM(O125:O126)</f>
      </c>
      <c r="P127" s="85">
        <f>SUM(P125:P126)</f>
      </c>
    </row>
    <row r="128">
      <c r="A128" s="98" t="s">
        <v>30574</v>
      </c>
      <c r="B128" s="98" t="s">
        <v>30575</v>
      </c>
      <c r="C128" s="100">
        <v>663</v>
      </c>
      <c r="D128" s="98" t="s">
        <v>30576</v>
      </c>
      <c r="E128" s="98" t="s">
        <v>30577</v>
      </c>
      <c r="F128" s="104">
        <v>45378</v>
      </c>
      <c r="G128" s="104">
        <v>45748</v>
      </c>
      <c r="H128" s="104">
        <v>45809</v>
      </c>
      <c r="I128" s="104">
        <v>45809</v>
      </c>
      <c r="J128" s="101">
        <v>1100</v>
      </c>
      <c r="K128" s="98" t="s">
        <v>30578</v>
      </c>
      <c r="L128" s="98" t="s">
        <v>30579</v>
      </c>
      <c r="M128" s="98" t="s">
        <v>30580</v>
      </c>
      <c r="N128" s="98" t="s">
        <v>30581</v>
      </c>
      <c r="O128" s="101">
        <v>200</v>
      </c>
      <c r="P128" s="101">
        <v>200</v>
      </c>
      <c r="Q128" s="101">
        <v>0</v>
      </c>
      <c r="R128" s="101">
        <v>1400</v>
      </c>
    </row>
    <row r="129">
      <c r="L129" s="98" t="s">
        <v>30582</v>
      </c>
      <c r="M129" s="98" t="s">
        <v>30583</v>
      </c>
      <c r="N129" s="98" t="s">
        <v>30584</v>
      </c>
      <c r="O129" s="101">
        <v>1000</v>
      </c>
      <c r="P129" s="101">
        <v>1000</v>
      </c>
    </row>
    <row r="130">
      <c r="L130" s="98" t="s">
        <v>30585</v>
      </c>
      <c r="M130" s="98" t="s">
        <v>30586</v>
      </c>
      <c r="N130" s="98" t="s">
        <v>30587</v>
      </c>
      <c r="O130" s="101">
        <v>120</v>
      </c>
      <c r="P130" s="101">
        <v>0</v>
      </c>
    </row>
    <row r="131">
      <c r="L131" s="98" t="s">
        <v>30588</v>
      </c>
      <c r="M131" s="98" t="s">
        <v>30589</v>
      </c>
      <c r="N131" s="98" t="s">
        <v>30590</v>
      </c>
      <c r="O131" s="101">
        <v>200</v>
      </c>
      <c r="P131" s="101">
        <v>200</v>
      </c>
    </row>
    <row r="132">
      <c r="K132" s="96" t="s">
        <v>30591</v>
      </c>
      <c r="O132" s="85">
        <f>SUM(O128:O131)</f>
      </c>
      <c r="P132" s="85">
        <f>SUM(P128:P131)</f>
      </c>
    </row>
    <row r="133">
      <c r="A133" s="98" t="s">
        <v>30592</v>
      </c>
      <c r="B133" s="98" t="s">
        <v>30593</v>
      </c>
      <c r="C133" s="100">
        <v>663</v>
      </c>
      <c r="D133" s="98" t="s">
        <v>30594</v>
      </c>
      <c r="E133" s="98" t="s">
        <v>30595</v>
      </c>
      <c r="F133" s="104">
        <v>45642</v>
      </c>
      <c r="G133" s="104">
        <v>45642</v>
      </c>
      <c r="H133" s="104">
        <v>45823</v>
      </c>
      <c r="J133" s="101">
        <v>1100</v>
      </c>
      <c r="K133" s="98" t="s">
        <v>30596</v>
      </c>
      <c r="L133" s="98" t="s">
        <v>30597</v>
      </c>
      <c r="M133" s="98" t="s">
        <v>30598</v>
      </c>
      <c r="N133" s="98" t="s">
        <v>30599</v>
      </c>
      <c r="O133" s="101">
        <v>200</v>
      </c>
      <c r="P133" s="101">
        <v>200</v>
      </c>
      <c r="Q133" s="101">
        <v>0</v>
      </c>
      <c r="R133" s="101">
        <v>300</v>
      </c>
    </row>
    <row r="134">
      <c r="L134" s="98" t="s">
        <v>30600</v>
      </c>
      <c r="M134" s="98" t="s">
        <v>30601</v>
      </c>
      <c r="N134" s="98" t="s">
        <v>30602</v>
      </c>
      <c r="O134" s="101">
        <v>950</v>
      </c>
      <c r="P134" s="101">
        <v>950</v>
      </c>
    </row>
    <row r="135">
      <c r="K135" s="96" t="s">
        <v>30603</v>
      </c>
      <c r="O135" s="85">
        <f>SUM(O133:O134)</f>
      </c>
      <c r="P135" s="85">
        <f>SUM(P133:P134)</f>
      </c>
    </row>
    <row r="136">
      <c r="A136" s="98" t="s">
        <v>30604</v>
      </c>
      <c r="B136" s="98" t="s">
        <v>30605</v>
      </c>
      <c r="C136" s="100">
        <v>663</v>
      </c>
      <c r="D136" s="98" t="s">
        <v>30606</v>
      </c>
      <c r="E136" s="98" t="s">
        <v>30607</v>
      </c>
      <c r="F136" s="104">
        <v>44440</v>
      </c>
      <c r="G136" s="104">
        <v>45666</v>
      </c>
      <c r="H136" s="104">
        <v>46030</v>
      </c>
      <c r="J136" s="101">
        <v>900</v>
      </c>
      <c r="K136" s="98" t="s">
        <v>30608</v>
      </c>
      <c r="L136" s="98" t="s">
        <v>30609</v>
      </c>
      <c r="M136" s="98" t="s">
        <v>30610</v>
      </c>
      <c r="N136" s="98" t="s">
        <v>30611</v>
      </c>
      <c r="O136" s="101">
        <v>1050</v>
      </c>
      <c r="P136" s="101">
        <v>1050</v>
      </c>
      <c r="Q136" s="101">
        <v>0</v>
      </c>
      <c r="R136" s="101">
        <v>300</v>
      </c>
    </row>
    <row r="137">
      <c r="K137" s="96" t="s">
        <v>30612</v>
      </c>
      <c r="O137" s="85">
        <f>SUM(O136:O136)</f>
      </c>
      <c r="P137" s="85">
        <f>SUM(P136:P136)</f>
      </c>
    </row>
    <row r="138">
      <c r="A138" s="98" t="s">
        <v>30613</v>
      </c>
      <c r="B138" s="98" t="s">
        <v>30614</v>
      </c>
      <c r="C138" s="100">
        <v>663</v>
      </c>
      <c r="D138" s="98" t="s">
        <v>30615</v>
      </c>
      <c r="E138" s="98" t="s">
        <v>30616</v>
      </c>
      <c r="F138" s="104">
        <v>45457</v>
      </c>
      <c r="G138" s="104">
        <v>45457</v>
      </c>
      <c r="H138" s="104">
        <v>45838</v>
      </c>
      <c r="J138" s="101">
        <v>1100</v>
      </c>
      <c r="K138" s="98" t="s">
        <v>30617</v>
      </c>
      <c r="L138" s="98" t="s">
        <v>30618</v>
      </c>
      <c r="M138" s="98" t="s">
        <v>30619</v>
      </c>
      <c r="N138" s="98" t="s">
        <v>30620</v>
      </c>
      <c r="O138" s="101">
        <v>200</v>
      </c>
      <c r="P138" s="101">
        <v>200</v>
      </c>
      <c r="Q138" s="101">
        <v>0</v>
      </c>
      <c r="R138" s="101">
        <v>300</v>
      </c>
    </row>
    <row r="139">
      <c r="L139" s="98" t="s">
        <v>30621</v>
      </c>
      <c r="M139" s="98" t="s">
        <v>30622</v>
      </c>
      <c r="N139" s="98" t="s">
        <v>30623</v>
      </c>
      <c r="O139" s="101">
        <v>900</v>
      </c>
      <c r="P139" s="101">
        <v>900</v>
      </c>
    </row>
    <row r="140">
      <c r="K140" s="96" t="s">
        <v>30624</v>
      </c>
      <c r="O140" s="85">
        <f>SUM(O138:O139)</f>
      </c>
      <c r="P140" s="85">
        <f>SUM(P138:P139)</f>
      </c>
    </row>
    <row r="141">
      <c r="A141" s="98" t="s">
        <v>30625</v>
      </c>
      <c r="B141" s="98" t="s">
        <v>30626</v>
      </c>
      <c r="C141" s="100">
        <v>663</v>
      </c>
      <c r="D141" s="98" t="s">
        <v>30627</v>
      </c>
      <c r="E141" s="98" t="s">
        <v>30628</v>
      </c>
      <c r="F141" s="104">
        <v>43350</v>
      </c>
      <c r="G141" s="104">
        <v>45748</v>
      </c>
      <c r="H141" s="104">
        <v>46112</v>
      </c>
      <c r="J141" s="101">
        <v>900</v>
      </c>
      <c r="K141" s="98" t="s">
        <v>30629</v>
      </c>
      <c r="L141" s="98" t="s">
        <v>30630</v>
      </c>
      <c r="M141" s="98" t="s">
        <v>30631</v>
      </c>
      <c r="N141" s="98" t="s">
        <v>30632</v>
      </c>
      <c r="O141" s="101">
        <v>900</v>
      </c>
      <c r="P141" s="101">
        <v>900</v>
      </c>
      <c r="Q141" s="101">
        <v>0</v>
      </c>
      <c r="R141" s="101">
        <v>100</v>
      </c>
    </row>
    <row r="142">
      <c r="K142" s="96" t="s">
        <v>30633</v>
      </c>
      <c r="O142" s="85">
        <f>SUM(O141:O141)</f>
      </c>
      <c r="P142" s="85">
        <f>SUM(P141:P141)</f>
      </c>
    </row>
    <row r="143">
      <c r="A143" s="98" t="s">
        <v>30634</v>
      </c>
      <c r="B143" s="98" t="s">
        <v>30635</v>
      </c>
      <c r="C143" s="100">
        <v>663</v>
      </c>
      <c r="D143" s="98" t="s">
        <v>30636</v>
      </c>
      <c r="E143" s="98" t="s">
        <v>30637</v>
      </c>
      <c r="F143" s="104">
        <v>45366</v>
      </c>
      <c r="G143" s="104">
        <v>45748</v>
      </c>
      <c r="H143" s="104">
        <v>46112</v>
      </c>
      <c r="J143" s="101">
        <v>1100</v>
      </c>
      <c r="K143" s="98" t="s">
        <v>30638</v>
      </c>
      <c r="L143" s="98" t="s">
        <v>30639</v>
      </c>
      <c r="M143" s="98" t="s">
        <v>30640</v>
      </c>
      <c r="N143" s="98" t="s">
        <v>30641</v>
      </c>
      <c r="O143" s="101">
        <v>200</v>
      </c>
      <c r="P143" s="101">
        <v>0</v>
      </c>
      <c r="Q143" s="101">
        <v>0</v>
      </c>
      <c r="R143" s="101">
        <v>1400</v>
      </c>
    </row>
    <row r="144">
      <c r="L144" s="98" t="s">
        <v>30642</v>
      </c>
      <c r="M144" s="98" t="s">
        <v>30643</v>
      </c>
      <c r="N144" s="98" t="s">
        <v>30644</v>
      </c>
      <c r="O144" s="101">
        <v>-200</v>
      </c>
      <c r="P144" s="101">
        <v>200</v>
      </c>
    </row>
    <row r="145">
      <c r="L145" s="98" t="s">
        <v>30645</v>
      </c>
      <c r="M145" s="98" t="s">
        <v>30646</v>
      </c>
      <c r="N145" s="98" t="s">
        <v>30647</v>
      </c>
      <c r="O145" s="101">
        <v>200</v>
      </c>
      <c r="P145" s="101">
        <v>0</v>
      </c>
    </row>
    <row r="146">
      <c r="L146" s="98" t="s">
        <v>30648</v>
      </c>
      <c r="M146" s="98" t="s">
        <v>30649</v>
      </c>
      <c r="N146" s="98" t="s">
        <v>30650</v>
      </c>
      <c r="O146" s="101">
        <v>1000</v>
      </c>
      <c r="P146" s="101">
        <v>0</v>
      </c>
    </row>
    <row r="147">
      <c r="L147" s="98" t="s">
        <v>30651</v>
      </c>
      <c r="M147" s="98" t="s">
        <v>30652</v>
      </c>
      <c r="N147" s="98" t="s">
        <v>30653</v>
      </c>
      <c r="O147" s="101">
        <v>-1000</v>
      </c>
      <c r="P147" s="101">
        <v>0</v>
      </c>
    </row>
    <row r="148">
      <c r="L148" s="98" t="s">
        <v>30654</v>
      </c>
      <c r="M148" s="98" t="s">
        <v>30655</v>
      </c>
      <c r="N148" s="98" t="s">
        <v>30656</v>
      </c>
      <c r="O148" s="101">
        <v>900</v>
      </c>
      <c r="P148" s="101">
        <v>900</v>
      </c>
    </row>
    <row r="149">
      <c r="L149" s="98" t="s">
        <v>30657</v>
      </c>
      <c r="M149" s="98" t="s">
        <v>30658</v>
      </c>
      <c r="N149" s="98" t="s">
        <v>30659</v>
      </c>
      <c r="O149" s="101">
        <v>110</v>
      </c>
      <c r="P149" s="101">
        <v>0</v>
      </c>
    </row>
    <row r="150">
      <c r="L150" s="98" t="s">
        <v>30660</v>
      </c>
      <c r="M150" s="98" t="s">
        <v>30661</v>
      </c>
      <c r="N150" s="98" t="s">
        <v>30662</v>
      </c>
      <c r="O150" s="101">
        <v>200</v>
      </c>
      <c r="P150" s="101">
        <v>0</v>
      </c>
    </row>
    <row r="151">
      <c r="L151" s="98" t="s">
        <v>30663</v>
      </c>
      <c r="M151" s="98" t="s">
        <v>30664</v>
      </c>
      <c r="N151" s="98" t="s">
        <v>30665</v>
      </c>
      <c r="O151" s="101">
        <v>-200</v>
      </c>
      <c r="P151" s="101">
        <v>0</v>
      </c>
    </row>
    <row r="152">
      <c r="L152" s="98" t="s">
        <v>30666</v>
      </c>
      <c r="M152" s="98" t="s">
        <v>30667</v>
      </c>
      <c r="N152" s="98" t="s">
        <v>30668</v>
      </c>
      <c r="O152" s="101">
        <v>25</v>
      </c>
      <c r="P152" s="101">
        <v>0</v>
      </c>
    </row>
    <row r="153">
      <c r="K153" s="96" t="s">
        <v>30669</v>
      </c>
      <c r="O153" s="85">
        <f>SUM(O143:O152)</f>
      </c>
      <c r="P153" s="85">
        <f>SUM(P143:P152)</f>
      </c>
    </row>
    <row r="154">
      <c r="A154" s="98" t="s">
        <v>30670</v>
      </c>
      <c r="B154" s="98" t="s">
        <v>30671</v>
      </c>
      <c r="C154" s="100">
        <v>663</v>
      </c>
      <c r="D154" s="98" t="s">
        <v>30672</v>
      </c>
      <c r="E154" s="98" t="s">
        <v>30673</v>
      </c>
      <c r="F154" s="104">
        <v>45464</v>
      </c>
      <c r="G154" s="104">
        <v>45464</v>
      </c>
      <c r="H154" s="104">
        <v>45838</v>
      </c>
      <c r="J154" s="101">
        <v>1100</v>
      </c>
      <c r="K154" s="98" t="s">
        <v>30674</v>
      </c>
      <c r="L154" s="98" t="s">
        <v>30675</v>
      </c>
      <c r="M154" s="98" t="s">
        <v>30676</v>
      </c>
      <c r="N154" s="98" t="s">
        <v>30677</v>
      </c>
      <c r="O154" s="101">
        <v>200</v>
      </c>
      <c r="P154" s="101">
        <v>200</v>
      </c>
      <c r="Q154" s="101">
        <v>0</v>
      </c>
      <c r="R154" s="101">
        <v>300</v>
      </c>
    </row>
    <row r="155">
      <c r="L155" s="98" t="s">
        <v>30678</v>
      </c>
      <c r="M155" s="98" t="s">
        <v>30679</v>
      </c>
      <c r="N155" s="98" t="s">
        <v>30680</v>
      </c>
      <c r="O155" s="101">
        <v>900</v>
      </c>
      <c r="P155" s="101">
        <v>900</v>
      </c>
    </row>
    <row r="156">
      <c r="L156" s="98" t="s">
        <v>30681</v>
      </c>
      <c r="M156" s="98" t="s">
        <v>30682</v>
      </c>
      <c r="N156" s="98" t="s">
        <v>30683</v>
      </c>
      <c r="O156" s="101">
        <v>-33</v>
      </c>
      <c r="P156" s="101">
        <v>-33</v>
      </c>
    </row>
    <row r="157">
      <c r="L157" s="98" t="s">
        <v>30684</v>
      </c>
      <c r="M157" s="98" t="s">
        <v>30685</v>
      </c>
      <c r="N157" s="98" t="s">
        <v>30686</v>
      </c>
      <c r="O157" s="101">
        <v>30</v>
      </c>
      <c r="P157" s="101">
        <v>30</v>
      </c>
    </row>
    <row r="158">
      <c r="K158" s="96" t="s">
        <v>30687</v>
      </c>
      <c r="O158" s="85">
        <f>SUM(O154:O157)</f>
      </c>
      <c r="P158" s="85">
        <f>SUM(P154:P157)</f>
      </c>
    </row>
    <row r="159">
      <c r="A159" s="98" t="s">
        <v>30688</v>
      </c>
      <c r="B159" s="98" t="s">
        <v>30689</v>
      </c>
      <c r="C159" s="100">
        <v>663</v>
      </c>
      <c r="D159" s="98" t="s">
        <v>30690</v>
      </c>
      <c r="E159" s="98" t="s">
        <v>30691</v>
      </c>
      <c r="F159" s="104">
        <v>45607</v>
      </c>
      <c r="G159" s="104">
        <v>45607</v>
      </c>
      <c r="H159" s="104">
        <v>45787</v>
      </c>
      <c r="I159" s="104">
        <v>45787</v>
      </c>
      <c r="J159" s="101">
        <v>1100</v>
      </c>
      <c r="K159" s="98" t="s">
        <v>30692</v>
      </c>
      <c r="L159" s="98" t="s">
        <v>30693</v>
      </c>
      <c r="M159" s="98" t="s">
        <v>30694</v>
      </c>
      <c r="N159" s="98" t="s">
        <v>30695</v>
      </c>
      <c r="O159" s="101">
        <v>200</v>
      </c>
      <c r="P159" s="101">
        <v>200</v>
      </c>
      <c r="Q159" s="101">
        <v>0</v>
      </c>
      <c r="R159" s="101">
        <v>300</v>
      </c>
    </row>
    <row r="160">
      <c r="L160" s="98" t="s">
        <v>30696</v>
      </c>
      <c r="M160" s="98" t="s">
        <v>30697</v>
      </c>
      <c r="N160" s="98" t="s">
        <v>30698</v>
      </c>
      <c r="O160" s="101">
        <v>1050</v>
      </c>
      <c r="P160" s="101">
        <v>1050</v>
      </c>
    </row>
    <row r="161">
      <c r="L161" s="98" t="s">
        <v>30699</v>
      </c>
      <c r="M161" s="98" t="s">
        <v>30700</v>
      </c>
      <c r="N161" s="98" t="s">
        <v>30701</v>
      </c>
      <c r="O161" s="101">
        <v>-100</v>
      </c>
      <c r="P161" s="101">
        <v>-100</v>
      </c>
    </row>
    <row r="162">
      <c r="L162" s="98" t="s">
        <v>30702</v>
      </c>
      <c r="M162" s="98" t="s">
        <v>30703</v>
      </c>
      <c r="N162" s="98" t="s">
        <v>30704</v>
      </c>
      <c r="O162" s="101">
        <v>30</v>
      </c>
      <c r="P162" s="101">
        <v>30</v>
      </c>
    </row>
    <row r="163">
      <c r="K163" s="96" t="s">
        <v>30705</v>
      </c>
      <c r="O163" s="85">
        <f>SUM(O159:O162)</f>
      </c>
      <c r="P163" s="85">
        <f>SUM(P159:P162)</f>
      </c>
    </row>
    <row r="164">
      <c r="A164" s="98" t="s">
        <v>30706</v>
      </c>
      <c r="B164" s="98" t="s">
        <v>30707</v>
      </c>
      <c r="C164" s="100">
        <v>663</v>
      </c>
      <c r="D164" s="98" t="s">
        <v>30708</v>
      </c>
      <c r="E164" s="98" t="s">
        <v>30709</v>
      </c>
      <c r="F164" s="104">
        <v>45397</v>
      </c>
      <c r="G164" s="104">
        <v>45397</v>
      </c>
      <c r="H164" s="104">
        <v>45777</v>
      </c>
      <c r="J164" s="101">
        <v>1100</v>
      </c>
      <c r="K164" s="98" t="s">
        <v>30710</v>
      </c>
      <c r="L164" s="98" t="s">
        <v>30711</v>
      </c>
      <c r="M164" s="98" t="s">
        <v>30712</v>
      </c>
      <c r="N164" s="98" t="s">
        <v>30713</v>
      </c>
      <c r="O164" s="101">
        <v>200</v>
      </c>
      <c r="P164" s="101">
        <v>200</v>
      </c>
      <c r="Q164" s="101">
        <v>0</v>
      </c>
      <c r="R164" s="101">
        <v>400</v>
      </c>
    </row>
    <row r="165">
      <c r="L165" s="98" t="s">
        <v>30714</v>
      </c>
      <c r="M165" s="98" t="s">
        <v>30715</v>
      </c>
      <c r="N165" s="98" t="s">
        <v>30716</v>
      </c>
      <c r="O165" s="101">
        <v>900</v>
      </c>
      <c r="P165" s="101">
        <v>900</v>
      </c>
    </row>
    <row r="166">
      <c r="L166" s="98" t="s">
        <v>30717</v>
      </c>
      <c r="M166" s="98" t="s">
        <v>30718</v>
      </c>
      <c r="N166" s="98" t="s">
        <v>30719</v>
      </c>
      <c r="O166" s="101">
        <v>25</v>
      </c>
      <c r="P166" s="101">
        <v>0</v>
      </c>
    </row>
    <row r="167">
      <c r="K167" s="96" t="s">
        <v>30720</v>
      </c>
      <c r="O167" s="85">
        <f>SUM(O164:O166)</f>
      </c>
      <c r="P167" s="85">
        <f>SUM(P164:P166)</f>
      </c>
    </row>
    <row r="168">
      <c r="A168" s="98" t="s">
        <v>30721</v>
      </c>
      <c r="B168" s="98" t="s">
        <v>30722</v>
      </c>
      <c r="C168" s="100">
        <v>663</v>
      </c>
      <c r="D168" s="98" t="s">
        <v>30723</v>
      </c>
      <c r="E168" s="98" t="s">
        <v>30724</v>
      </c>
      <c r="F168" s="104">
        <v>45663</v>
      </c>
      <c r="G168" s="104">
        <v>45663</v>
      </c>
      <c r="H168" s="104">
        <v>45905</v>
      </c>
      <c r="J168" s="101">
        <v>900</v>
      </c>
      <c r="K168" s="98" t="s">
        <v>30725</v>
      </c>
      <c r="L168" s="98" t="s">
        <v>30726</v>
      </c>
      <c r="M168" s="98" t="s">
        <v>30727</v>
      </c>
      <c r="N168" s="98" t="s">
        <v>30728</v>
      </c>
      <c r="O168" s="101">
        <v>950</v>
      </c>
      <c r="P168" s="101">
        <v>950</v>
      </c>
      <c r="Q168" s="101">
        <v>0</v>
      </c>
      <c r="R168" s="101">
        <v>300</v>
      </c>
    </row>
    <row r="169">
      <c r="K169" s="96" t="s">
        <v>30729</v>
      </c>
      <c r="O169" s="85">
        <f>SUM(O168:O168)</f>
      </c>
      <c r="P169" s="85">
        <f>SUM(P168:P168)</f>
      </c>
    </row>
    <row r="170">
      <c r="A170" s="98" t="s">
        <v>30730</v>
      </c>
      <c r="B170" s="98" t="s">
        <v>30731</v>
      </c>
      <c r="C170" s="100">
        <v>663</v>
      </c>
      <c r="D170" s="98" t="s">
        <v>30732</v>
      </c>
      <c r="E170" s="98" t="s">
        <v>30733</v>
      </c>
      <c r="F170" s="104">
        <v>45686</v>
      </c>
      <c r="G170" s="104">
        <v>45686</v>
      </c>
      <c r="H170" s="104">
        <v>46050</v>
      </c>
      <c r="J170" s="101">
        <v>1100</v>
      </c>
      <c r="K170" s="98" t="s">
        <v>30734</v>
      </c>
      <c r="L170" s="98" t="s">
        <v>30735</v>
      </c>
      <c r="M170" s="98" t="s">
        <v>30736</v>
      </c>
      <c r="N170" s="98" t="s">
        <v>30737</v>
      </c>
      <c r="O170" s="101">
        <v>200</v>
      </c>
      <c r="P170" s="101">
        <v>200</v>
      </c>
      <c r="Q170" s="101">
        <v>0</v>
      </c>
      <c r="R170" s="101">
        <v>300</v>
      </c>
    </row>
    <row r="171">
      <c r="L171" s="98" t="s">
        <v>30738</v>
      </c>
      <c r="M171" s="98" t="s">
        <v>30739</v>
      </c>
      <c r="N171" s="98" t="s">
        <v>30740</v>
      </c>
      <c r="O171" s="101">
        <v>900</v>
      </c>
      <c r="P171" s="101">
        <v>900</v>
      </c>
    </row>
    <row r="172">
      <c r="L172" s="98" t="s">
        <v>30741</v>
      </c>
      <c r="M172" s="98" t="s">
        <v>30742</v>
      </c>
      <c r="N172" s="98" t="s">
        <v>30743</v>
      </c>
      <c r="O172" s="101">
        <v>110</v>
      </c>
      <c r="P172" s="101">
        <v>0</v>
      </c>
    </row>
    <row r="173">
      <c r="L173" s="98" t="s">
        <v>30744</v>
      </c>
      <c r="M173" s="98" t="s">
        <v>30745</v>
      </c>
      <c r="N173" s="98" t="s">
        <v>30746</v>
      </c>
      <c r="O173" s="101">
        <v>30</v>
      </c>
      <c r="P173" s="101">
        <v>30</v>
      </c>
    </row>
    <row r="174">
      <c r="K174" s="96" t="s">
        <v>30747</v>
      </c>
      <c r="O174" s="85">
        <f>SUM(O170:O173)</f>
      </c>
      <c r="P174" s="85">
        <f>SUM(P170:P173)</f>
      </c>
    </row>
    <row r="175">
      <c r="A175" s="98" t="s">
        <v>30748</v>
      </c>
      <c r="B175" s="98" t="s">
        <v>30749</v>
      </c>
      <c r="C175" s="100">
        <v>663</v>
      </c>
      <c r="D175" s="98" t="s">
        <v>30750</v>
      </c>
      <c r="E175" s="98" t="s">
        <v>30751</v>
      </c>
      <c r="F175" s="104">
        <v>45730</v>
      </c>
      <c r="G175" s="104">
        <v>45730</v>
      </c>
      <c r="H175" s="104">
        <v>45974</v>
      </c>
      <c r="J175" s="101">
        <v>1100</v>
      </c>
      <c r="K175" s="98" t="s">
        <v>30752</v>
      </c>
      <c r="L175" s="98" t="s">
        <v>30753</v>
      </c>
      <c r="M175" s="98" t="s">
        <v>30754</v>
      </c>
      <c r="N175" s="98" t="s">
        <v>30755</v>
      </c>
      <c r="O175" s="101">
        <v>200</v>
      </c>
      <c r="P175" s="101">
        <v>200</v>
      </c>
      <c r="Q175" s="101">
        <v>0</v>
      </c>
      <c r="R175" s="101">
        <v>300</v>
      </c>
    </row>
    <row r="176">
      <c r="L176" s="98" t="s">
        <v>30756</v>
      </c>
      <c r="M176" s="98" t="s">
        <v>30757</v>
      </c>
      <c r="N176" s="98" t="s">
        <v>30758</v>
      </c>
      <c r="O176" s="101">
        <v>950</v>
      </c>
      <c r="P176" s="101">
        <v>950</v>
      </c>
    </row>
    <row r="177">
      <c r="K177" s="96" t="s">
        <v>30759</v>
      </c>
      <c r="O177" s="85">
        <f>SUM(O175:O176)</f>
      </c>
      <c r="P177" s="85">
        <f>SUM(P175:P176)</f>
      </c>
    </row>
    <row r="178">
      <c r="A178" s="98" t="s">
        <v>30760</v>
      </c>
      <c r="B178" s="98" t="s">
        <v>30761</v>
      </c>
      <c r="C178" s="100">
        <v>663</v>
      </c>
      <c r="D178" s="98" t="s">
        <v>30762</v>
      </c>
      <c r="E178" s="98" t="s">
        <v>30763</v>
      </c>
      <c r="F178" s="104">
        <v>45716</v>
      </c>
      <c r="G178" s="104">
        <v>45716</v>
      </c>
      <c r="H178" s="104">
        <v>46080</v>
      </c>
      <c r="J178" s="101">
        <v>900</v>
      </c>
      <c r="K178" s="98" t="s">
        <v>30764</v>
      </c>
      <c r="L178" s="98" t="s">
        <v>30765</v>
      </c>
      <c r="M178" s="98" t="s">
        <v>30766</v>
      </c>
      <c r="N178" s="98" t="s">
        <v>30767</v>
      </c>
      <c r="O178" s="101">
        <v>900</v>
      </c>
      <c r="P178" s="101">
        <v>900</v>
      </c>
      <c r="Q178" s="101">
        <v>0</v>
      </c>
      <c r="R178" s="101">
        <v>300</v>
      </c>
    </row>
    <row r="179">
      <c r="K179" s="96" t="s">
        <v>30768</v>
      </c>
      <c r="O179" s="85">
        <f>SUM(O178:O178)</f>
      </c>
      <c r="P179" s="85">
        <f>SUM(P178:P178)</f>
      </c>
    </row>
    <row r="180">
      <c r="A180" s="98" t="s">
        <v>30769</v>
      </c>
      <c r="B180" s="98" t="s">
        <v>30770</v>
      </c>
      <c r="C180" s="100">
        <v>663</v>
      </c>
      <c r="D180" s="98" t="s">
        <v>30771</v>
      </c>
      <c r="E180" s="98" t="s">
        <v>30772</v>
      </c>
      <c r="F180" s="104">
        <v>45280</v>
      </c>
      <c r="G180" s="104">
        <v>45627</v>
      </c>
      <c r="H180" s="104">
        <v>45991</v>
      </c>
      <c r="J180" s="101">
        <v>1100</v>
      </c>
      <c r="K180" s="98" t="s">
        <v>30773</v>
      </c>
      <c r="L180" s="98" t="s">
        <v>30774</v>
      </c>
      <c r="M180" s="98" t="s">
        <v>30775</v>
      </c>
      <c r="N180" s="98" t="s">
        <v>30776</v>
      </c>
      <c r="O180" s="101">
        <v>200</v>
      </c>
      <c r="P180" s="101">
        <v>200</v>
      </c>
      <c r="Q180" s="101">
        <v>0</v>
      </c>
      <c r="R180" s="101">
        <v>300</v>
      </c>
    </row>
    <row r="181">
      <c r="L181" s="98" t="s">
        <v>30777</v>
      </c>
      <c r="M181" s="98" t="s">
        <v>30778</v>
      </c>
      <c r="N181" s="98" t="s">
        <v>30779</v>
      </c>
      <c r="O181" s="101">
        <v>1000</v>
      </c>
      <c r="P181" s="101">
        <v>1000</v>
      </c>
    </row>
    <row r="182">
      <c r="L182" s="98" t="s">
        <v>30780</v>
      </c>
      <c r="M182" s="98" t="s">
        <v>30781</v>
      </c>
      <c r="N182" s="98" t="s">
        <v>30782</v>
      </c>
      <c r="O182" s="101">
        <v>25</v>
      </c>
      <c r="P182" s="101">
        <v>0</v>
      </c>
    </row>
    <row r="183">
      <c r="K183" s="96" t="s">
        <v>30783</v>
      </c>
      <c r="O183" s="85">
        <f>SUM(O180:O182)</f>
      </c>
      <c r="P183" s="85">
        <f>SUM(P180:P182)</f>
      </c>
    </row>
    <row r="184">
      <c r="A184" s="98" t="s">
        <v>30784</v>
      </c>
      <c r="B184" s="98" t="s">
        <v>30785</v>
      </c>
      <c r="C184" s="100">
        <v>663</v>
      </c>
      <c r="D184" s="98" t="s">
        <v>30786</v>
      </c>
      <c r="E184" s="98" t="s">
        <v>30787</v>
      </c>
      <c r="F184" s="104">
        <v>44237</v>
      </c>
      <c r="G184" s="104">
        <v>45505</v>
      </c>
      <c r="H184" s="104">
        <v>45869</v>
      </c>
      <c r="J184" s="101">
        <v>900</v>
      </c>
      <c r="K184" s="98" t="s">
        <v>30788</v>
      </c>
      <c r="L184" s="98" t="s">
        <v>30789</v>
      </c>
      <c r="M184" s="98" t="s">
        <v>30790</v>
      </c>
      <c r="N184" s="98" t="s">
        <v>30791</v>
      </c>
      <c r="O184" s="101">
        <v>900</v>
      </c>
      <c r="P184" s="101">
        <v>900</v>
      </c>
      <c r="Q184" s="101">
        <v>0</v>
      </c>
      <c r="R184" s="101">
        <v>300</v>
      </c>
    </row>
    <row r="185">
      <c r="K185" s="96" t="s">
        <v>30792</v>
      </c>
      <c r="O185" s="85">
        <f>SUM(O184:O184)</f>
      </c>
      <c r="P185" s="85">
        <f>SUM(P184:P184)</f>
      </c>
    </row>
    <row r="186">
      <c r="A186" s="98" t="s">
        <v>30793</v>
      </c>
      <c r="B186" s="98" t="s">
        <v>30794</v>
      </c>
      <c r="C186" s="100">
        <v>663</v>
      </c>
      <c r="D186" s="98" t="s">
        <v>30795</v>
      </c>
      <c r="E186" s="98" t="s">
        <v>30796</v>
      </c>
      <c r="F186" s="104">
        <v>44937</v>
      </c>
      <c r="G186" s="104">
        <v>45689</v>
      </c>
      <c r="H186" s="104">
        <v>46053</v>
      </c>
      <c r="J186" s="101">
        <v>900</v>
      </c>
      <c r="K186" s="98" t="s">
        <v>30797</v>
      </c>
      <c r="L186" s="98" t="s">
        <v>30798</v>
      </c>
      <c r="M186" s="98" t="s">
        <v>30799</v>
      </c>
      <c r="N186" s="98" t="s">
        <v>30800</v>
      </c>
      <c r="O186" s="101">
        <v>900</v>
      </c>
      <c r="P186" s="101">
        <v>900</v>
      </c>
      <c r="Q186" s="101">
        <v>0</v>
      </c>
      <c r="R186" s="101">
        <v>300</v>
      </c>
    </row>
    <row r="187">
      <c r="K187" s="96" t="s">
        <v>30801</v>
      </c>
      <c r="O187" s="85">
        <f>SUM(O186:O186)</f>
      </c>
      <c r="P187" s="85">
        <f>SUM(P186:P186)</f>
      </c>
    </row>
    <row r="188">
      <c r="A188" s="98" t="s">
        <v>30802</v>
      </c>
      <c r="B188" s="98" t="s">
        <v>30803</v>
      </c>
      <c r="C188" s="100">
        <v>663</v>
      </c>
      <c r="D188" s="98" t="s">
        <v>30804</v>
      </c>
      <c r="E188" s="98" t="s">
        <v>30805</v>
      </c>
      <c r="F188" s="104">
        <v>45453</v>
      </c>
      <c r="G188" s="104">
        <v>45453</v>
      </c>
      <c r="H188" s="104">
        <v>45838</v>
      </c>
      <c r="J188" s="101">
        <v>1100</v>
      </c>
      <c r="K188" s="98" t="s">
        <v>30806</v>
      </c>
      <c r="L188" s="98" t="s">
        <v>30807</v>
      </c>
      <c r="M188" s="98" t="s">
        <v>30808</v>
      </c>
      <c r="N188" s="98" t="s">
        <v>30809</v>
      </c>
      <c r="O188" s="101">
        <v>200</v>
      </c>
      <c r="P188" s="101">
        <v>200</v>
      </c>
      <c r="Q188" s="101">
        <v>0</v>
      </c>
      <c r="R188" s="101">
        <v>300</v>
      </c>
    </row>
    <row r="189">
      <c r="L189" s="98" t="s">
        <v>30810</v>
      </c>
      <c r="M189" s="98" t="s">
        <v>30811</v>
      </c>
      <c r="N189" s="98" t="s">
        <v>30812</v>
      </c>
      <c r="O189" s="101">
        <v>850</v>
      </c>
      <c r="P189" s="101">
        <v>850</v>
      </c>
    </row>
    <row r="190">
      <c r="K190" s="96" t="s">
        <v>30813</v>
      </c>
      <c r="O190" s="85">
        <f>SUM(O188:O189)</f>
      </c>
      <c r="P190" s="85">
        <f>SUM(P188:P189)</f>
      </c>
    </row>
    <row r="191">
      <c r="A191" s="98" t="s">
        <v>30814</v>
      </c>
      <c r="B191" s="98" t="s">
        <v>30815</v>
      </c>
      <c r="C191" s="100">
        <v>663</v>
      </c>
      <c r="D191" s="98" t="s">
        <v>30816</v>
      </c>
      <c r="E191" s="98" t="s">
        <v>30817</v>
      </c>
      <c r="F191" s="104">
        <v>45140</v>
      </c>
      <c r="G191" s="104">
        <v>45665</v>
      </c>
      <c r="H191" s="104">
        <v>45845</v>
      </c>
      <c r="J191" s="101">
        <v>1100</v>
      </c>
      <c r="K191" s="98" t="s">
        <v>30818</v>
      </c>
      <c r="L191" s="98" t="s">
        <v>30819</v>
      </c>
      <c r="M191" s="98" t="s">
        <v>30820</v>
      </c>
      <c r="N191" s="98" t="s">
        <v>30821</v>
      </c>
      <c r="O191" s="101">
        <v>200</v>
      </c>
      <c r="P191" s="101">
        <v>200</v>
      </c>
      <c r="Q191" s="101">
        <v>0</v>
      </c>
      <c r="R191" s="101">
        <v>400</v>
      </c>
    </row>
    <row r="192">
      <c r="L192" s="98" t="s">
        <v>30822</v>
      </c>
      <c r="M192" s="98" t="s">
        <v>30823</v>
      </c>
      <c r="N192" s="98" t="s">
        <v>30824</v>
      </c>
      <c r="O192" s="101">
        <v>1050</v>
      </c>
      <c r="P192" s="101">
        <v>1050</v>
      </c>
    </row>
    <row r="193">
      <c r="L193" s="98" t="s">
        <v>30825</v>
      </c>
      <c r="M193" s="98" t="s">
        <v>30826</v>
      </c>
      <c r="N193" s="98" t="s">
        <v>30827</v>
      </c>
      <c r="O193" s="101">
        <v>25</v>
      </c>
      <c r="P193" s="101">
        <v>0</v>
      </c>
    </row>
    <row r="194">
      <c r="K194" s="96" t="s">
        <v>30828</v>
      </c>
      <c r="O194" s="85">
        <f>SUM(O191:O193)</f>
      </c>
      <c r="P194" s="85">
        <f>SUM(P191:P193)</f>
      </c>
    </row>
    <row r="195">
      <c r="A195" s="98" t="s">
        <v>30829</v>
      </c>
      <c r="B195" s="98" t="s">
        <v>30830</v>
      </c>
      <c r="C195" s="100">
        <v>663</v>
      </c>
      <c r="D195" s="98" t="s">
        <v>30831</v>
      </c>
      <c r="E195" s="98" t="s">
        <v>30832</v>
      </c>
      <c r="F195" s="104">
        <v>44805</v>
      </c>
      <c r="G195" s="104">
        <v>45627</v>
      </c>
      <c r="H195" s="104">
        <v>45808</v>
      </c>
      <c r="J195" s="101">
        <v>900</v>
      </c>
      <c r="K195" s="98" t="s">
        <v>30833</v>
      </c>
      <c r="L195" s="98" t="s">
        <v>30834</v>
      </c>
      <c r="M195" s="98" t="s">
        <v>30835</v>
      </c>
      <c r="N195" s="98" t="s">
        <v>30836</v>
      </c>
      <c r="O195" s="101">
        <v>1050</v>
      </c>
      <c r="P195" s="101">
        <v>1050</v>
      </c>
      <c r="Q195" s="101">
        <v>0</v>
      </c>
      <c r="R195" s="101">
        <v>300</v>
      </c>
    </row>
    <row r="196">
      <c r="K196" s="96" t="s">
        <v>30837</v>
      </c>
      <c r="O196" s="85">
        <f>SUM(O195:O195)</f>
      </c>
      <c r="P196" s="85">
        <f>SUM(P195:P195)</f>
      </c>
    </row>
    <row r="197">
      <c r="A197" s="98" t="s">
        <v>30838</v>
      </c>
      <c r="B197" s="98" t="s">
        <v>30839</v>
      </c>
      <c r="C197" s="100">
        <v>663</v>
      </c>
      <c r="D197" s="98" t="s">
        <v>30840</v>
      </c>
      <c r="E197" s="98" t="s">
        <v>30841</v>
      </c>
      <c r="F197" s="104">
        <v>45453</v>
      </c>
      <c r="G197" s="104">
        <v>45658</v>
      </c>
      <c r="H197" s="104">
        <v>46022</v>
      </c>
      <c r="J197" s="101">
        <v>1100</v>
      </c>
      <c r="K197" s="98" t="s">
        <v>30842</v>
      </c>
      <c r="L197" s="98" t="s">
        <v>30843</v>
      </c>
      <c r="M197" s="98" t="s">
        <v>30844</v>
      </c>
      <c r="N197" s="98" t="s">
        <v>30845</v>
      </c>
      <c r="O197" s="101">
        <v>200</v>
      </c>
      <c r="P197" s="101">
        <v>200</v>
      </c>
      <c r="Q197" s="101">
        <v>0</v>
      </c>
      <c r="R197" s="101">
        <v>300</v>
      </c>
    </row>
    <row r="198">
      <c r="L198" s="98" t="s">
        <v>30846</v>
      </c>
      <c r="M198" s="98" t="s">
        <v>30847</v>
      </c>
      <c r="N198" s="98" t="s">
        <v>30848</v>
      </c>
      <c r="O198" s="101">
        <v>900</v>
      </c>
      <c r="P198" s="101">
        <v>900</v>
      </c>
    </row>
    <row r="199">
      <c r="K199" s="96" t="s">
        <v>30849</v>
      </c>
      <c r="O199" s="85">
        <f>SUM(O197:O198)</f>
      </c>
      <c r="P199" s="85">
        <f>SUM(P197:P198)</f>
      </c>
    </row>
    <row r="200">
      <c r="A200" s="98" t="s">
        <v>30850</v>
      </c>
      <c r="B200" s="98" t="s">
        <v>30851</v>
      </c>
      <c r="C200" s="100">
        <v>663</v>
      </c>
      <c r="D200" s="98" t="s">
        <v>30852</v>
      </c>
      <c r="E200" s="98" t="s">
        <v>30853</v>
      </c>
      <c r="F200" s="104">
        <v>42412</v>
      </c>
      <c r="G200" s="104">
        <v>45413</v>
      </c>
      <c r="H200" s="104">
        <v>45777</v>
      </c>
      <c r="J200" s="101">
        <v>900</v>
      </c>
      <c r="K200" s="98" t="s">
        <v>30854</v>
      </c>
      <c r="L200" s="98" t="s">
        <v>30855</v>
      </c>
      <c r="M200" s="98" t="s">
        <v>30856</v>
      </c>
      <c r="N200" s="98" t="s">
        <v>30857</v>
      </c>
      <c r="O200" s="101">
        <v>950</v>
      </c>
      <c r="P200" s="101">
        <v>950</v>
      </c>
      <c r="Q200" s="101">
        <v>0</v>
      </c>
      <c r="R200" s="101">
        <v>250</v>
      </c>
    </row>
    <row r="201">
      <c r="L201" s="98" t="s">
        <v>30858</v>
      </c>
      <c r="M201" s="98" t="s">
        <v>30859</v>
      </c>
      <c r="N201" s="98" t="s">
        <v>30860</v>
      </c>
      <c r="O201" s="101">
        <v>30</v>
      </c>
      <c r="P201" s="101">
        <v>30</v>
      </c>
    </row>
    <row r="202">
      <c r="K202" s="96" t="s">
        <v>30861</v>
      </c>
      <c r="O202" s="85">
        <f>SUM(O200:O201)</f>
      </c>
      <c r="P202" s="85">
        <f>SUM(P200:P201)</f>
      </c>
    </row>
    <row r="203">
      <c r="A203" s="98" t="s">
        <v>30862</v>
      </c>
      <c r="B203" s="98" t="s">
        <v>30863</v>
      </c>
      <c r="C203" s="100">
        <v>663</v>
      </c>
      <c r="D203" s="98" t="s">
        <v>30864</v>
      </c>
      <c r="E203" s="98" t="s">
        <v>30865</v>
      </c>
      <c r="F203" s="104">
        <v>45366</v>
      </c>
      <c r="G203" s="104">
        <v>45748</v>
      </c>
      <c r="H203" s="104">
        <v>46112</v>
      </c>
      <c r="J203" s="101">
        <v>1100</v>
      </c>
      <c r="K203" s="98" t="s">
        <v>30866</v>
      </c>
      <c r="L203" s="98" t="s">
        <v>30867</v>
      </c>
      <c r="M203" s="98" t="s">
        <v>30868</v>
      </c>
      <c r="N203" s="98" t="s">
        <v>30869</v>
      </c>
      <c r="O203" s="101">
        <v>200</v>
      </c>
      <c r="P203" s="101">
        <v>200</v>
      </c>
      <c r="Q203" s="101">
        <v>0</v>
      </c>
      <c r="R203" s="101">
        <v>300</v>
      </c>
    </row>
    <row r="204">
      <c r="L204" s="98" t="s">
        <v>30870</v>
      </c>
      <c r="M204" s="98" t="s">
        <v>30871</v>
      </c>
      <c r="N204" s="98" t="s">
        <v>30872</v>
      </c>
      <c r="O204" s="101">
        <v>900</v>
      </c>
      <c r="P204" s="101">
        <v>900</v>
      </c>
    </row>
    <row r="205">
      <c r="L205" s="98" t="s">
        <v>30873</v>
      </c>
      <c r="M205" s="98" t="s">
        <v>30874</v>
      </c>
      <c r="N205" s="98" t="s">
        <v>30875</v>
      </c>
      <c r="O205" s="101">
        <v>30</v>
      </c>
      <c r="P205" s="101">
        <v>30</v>
      </c>
    </row>
    <row r="206">
      <c r="K206" s="96" t="s">
        <v>30876</v>
      </c>
      <c r="O206" s="85">
        <f>SUM(O203:O205)</f>
      </c>
      <c r="P206" s="85">
        <f>SUM(P203:P205)</f>
      </c>
    </row>
    <row r="207">
      <c r="A207" s="98" t="s">
        <v>30877</v>
      </c>
      <c r="B207" s="98" t="s">
        <v>30878</v>
      </c>
      <c r="C207" s="100">
        <v>663</v>
      </c>
      <c r="D207" s="98" t="s">
        <v>30879</v>
      </c>
      <c r="E207" s="98" t="s">
        <v>30880</v>
      </c>
      <c r="F207" s="104">
        <v>42398</v>
      </c>
      <c r="G207" s="104">
        <v>45693</v>
      </c>
      <c r="H207" s="104">
        <v>46057</v>
      </c>
      <c r="J207" s="101">
        <v>900</v>
      </c>
      <c r="K207" s="98" t="s">
        <v>30881</v>
      </c>
      <c r="L207" s="98" t="s">
        <v>30882</v>
      </c>
      <c r="M207" s="98" t="s">
        <v>30883</v>
      </c>
      <c r="N207" s="98" t="s">
        <v>30884</v>
      </c>
      <c r="O207" s="101">
        <v>1000</v>
      </c>
      <c r="P207" s="101">
        <v>1000</v>
      </c>
      <c r="Q207" s="101">
        <v>0</v>
      </c>
      <c r="R207" s="101">
        <v>250</v>
      </c>
    </row>
    <row r="208">
      <c r="L208" s="98" t="s">
        <v>30885</v>
      </c>
      <c r="M208" s="98" t="s">
        <v>30886</v>
      </c>
      <c r="N208" s="98" t="s">
        <v>30887</v>
      </c>
      <c r="O208" s="101">
        <v>30</v>
      </c>
      <c r="P208" s="101">
        <v>30</v>
      </c>
    </row>
    <row r="209">
      <c r="L209" s="98" t="s">
        <v>30888</v>
      </c>
      <c r="M209" s="98" t="s">
        <v>30889</v>
      </c>
      <c r="N209" s="98" t="s">
        <v>30890</v>
      </c>
      <c r="O209" s="101">
        <v>30</v>
      </c>
      <c r="P209" s="101">
        <v>30</v>
      </c>
    </row>
    <row r="210">
      <c r="K210" s="96" t="s">
        <v>30891</v>
      </c>
      <c r="O210" s="85">
        <f>SUM(O207:O209)</f>
      </c>
      <c r="P210" s="85">
        <f>SUM(P207:P209)</f>
      </c>
    </row>
    <row r="211">
      <c r="A211" s="98" t="s">
        <v>30892</v>
      </c>
      <c r="B211" s="98" t="s">
        <v>30893</v>
      </c>
      <c r="C211" s="100">
        <v>663</v>
      </c>
      <c r="D211" s="98" t="s">
        <v>30894</v>
      </c>
      <c r="E211" s="98" t="s">
        <v>30895</v>
      </c>
      <c r="F211" s="104">
        <v>45757</v>
      </c>
      <c r="G211" s="104">
        <v>45757</v>
      </c>
      <c r="H211" s="104">
        <v>46121</v>
      </c>
      <c r="J211" s="101">
        <v>1100</v>
      </c>
      <c r="K211" s="98" t="s">
        <v>30896</v>
      </c>
      <c r="L211" s="98" t="s">
        <v>30897</v>
      </c>
      <c r="M211" s="98" t="s">
        <v>30898</v>
      </c>
      <c r="N211" s="98" t="s">
        <v>30899</v>
      </c>
      <c r="O211" s="101">
        <v>140</v>
      </c>
      <c r="P211" s="101">
        <v>200</v>
      </c>
      <c r="Q211" s="101">
        <v>0</v>
      </c>
      <c r="R211" s="101">
        <v>300</v>
      </c>
    </row>
    <row r="212">
      <c r="L212" s="98" t="s">
        <v>30900</v>
      </c>
      <c r="M212" s="98" t="s">
        <v>30901</v>
      </c>
      <c r="N212" s="98" t="s">
        <v>30902</v>
      </c>
      <c r="O212" s="101">
        <v>630</v>
      </c>
      <c r="P212" s="101">
        <v>900</v>
      </c>
    </row>
    <row r="213">
      <c r="L213" s="98" t="s">
        <v>30903</v>
      </c>
      <c r="M213" s="98" t="s">
        <v>30904</v>
      </c>
      <c r="N213" s="98" t="s">
        <v>30905</v>
      </c>
      <c r="O213" s="101">
        <v>75</v>
      </c>
      <c r="P213" s="101">
        <v>0</v>
      </c>
    </row>
    <row r="214">
      <c r="L214" s="98" t="s">
        <v>30906</v>
      </c>
      <c r="M214" s="98" t="s">
        <v>30907</v>
      </c>
      <c r="N214" s="98" t="s">
        <v>30908</v>
      </c>
      <c r="O214" s="101">
        <v>21</v>
      </c>
      <c r="P214" s="101">
        <v>30</v>
      </c>
    </row>
    <row r="215">
      <c r="K215" s="96" t="s">
        <v>30909</v>
      </c>
      <c r="O215" s="85">
        <f>SUM(O211:O214)</f>
      </c>
      <c r="P215" s="85">
        <f>SUM(P211:P214)</f>
      </c>
    </row>
    <row r="216">
      <c r="A216" s="98" t="s">
        <v>30910</v>
      </c>
      <c r="B216" s="98" t="s">
        <v>30911</v>
      </c>
      <c r="C216" s="100">
        <v>663</v>
      </c>
      <c r="D216" s="98" t="s">
        <v>30912</v>
      </c>
      <c r="E216" s="98" t="s">
        <v>30913</v>
      </c>
      <c r="F216" s="104">
        <v>45384</v>
      </c>
      <c r="G216" s="104">
        <v>45384</v>
      </c>
      <c r="H216" s="104">
        <v>45777</v>
      </c>
      <c r="J216" s="101">
        <v>1100</v>
      </c>
      <c r="K216" s="98" t="s">
        <v>30914</v>
      </c>
      <c r="L216" s="98" t="s">
        <v>30915</v>
      </c>
      <c r="M216" s="98" t="s">
        <v>30916</v>
      </c>
      <c r="N216" s="98" t="s">
        <v>30917</v>
      </c>
      <c r="O216" s="101">
        <v>200</v>
      </c>
      <c r="P216" s="101">
        <v>200</v>
      </c>
      <c r="Q216" s="101">
        <v>1276.3199999999999</v>
      </c>
      <c r="R216" s="101">
        <v>300</v>
      </c>
    </row>
    <row r="217">
      <c r="L217" s="98" t="s">
        <v>30918</v>
      </c>
      <c r="M217" s="98" t="s">
        <v>30919</v>
      </c>
      <c r="N217" s="98" t="s">
        <v>30920</v>
      </c>
      <c r="O217" s="101">
        <v>900</v>
      </c>
      <c r="P217" s="101">
        <v>900</v>
      </c>
    </row>
    <row r="218">
      <c r="L218" s="98" t="s">
        <v>30921</v>
      </c>
      <c r="M218" s="98" t="s">
        <v>30922</v>
      </c>
      <c r="N218" s="98" t="s">
        <v>30923</v>
      </c>
      <c r="O218" s="101">
        <v>110</v>
      </c>
      <c r="P218" s="101">
        <v>0</v>
      </c>
    </row>
    <row r="219">
      <c r="L219" s="98" t="s">
        <v>30924</v>
      </c>
      <c r="M219" s="98" t="s">
        <v>30925</v>
      </c>
      <c r="N219" s="98" t="s">
        <v>30926</v>
      </c>
      <c r="O219" s="101">
        <v>24.120000000000001</v>
      </c>
      <c r="P219" s="101">
        <v>0</v>
      </c>
    </row>
    <row r="220">
      <c r="K220" s="96" t="s">
        <v>30927</v>
      </c>
      <c r="O220" s="85">
        <f>SUM(O216:O219)</f>
      </c>
      <c r="P220" s="85">
        <f>SUM(P216:P219)</f>
      </c>
    </row>
    <row r="221">
      <c r="A221" s="98" t="s">
        <v>30928</v>
      </c>
      <c r="B221" s="98" t="s">
        <v>30929</v>
      </c>
      <c r="C221" s="100">
        <v>663</v>
      </c>
      <c r="D221" s="98" t="s">
        <v>30930</v>
      </c>
      <c r="E221" s="98" t="s">
        <v>30931</v>
      </c>
      <c r="F221" s="104">
        <v>45331</v>
      </c>
      <c r="G221" s="104">
        <v>45717</v>
      </c>
      <c r="H221" s="104">
        <v>46081</v>
      </c>
      <c r="J221" s="101">
        <v>1100</v>
      </c>
      <c r="K221" s="98" t="s">
        <v>30932</v>
      </c>
      <c r="L221" s="98" t="s">
        <v>30933</v>
      </c>
      <c r="M221" s="98" t="s">
        <v>30934</v>
      </c>
      <c r="N221" s="98" t="s">
        <v>30935</v>
      </c>
      <c r="O221" s="101">
        <v>200</v>
      </c>
      <c r="P221" s="101">
        <v>200</v>
      </c>
      <c r="Q221" s="101">
        <v>0</v>
      </c>
      <c r="R221" s="101">
        <v>1450</v>
      </c>
    </row>
    <row r="222">
      <c r="L222" s="98" t="s">
        <v>30936</v>
      </c>
      <c r="M222" s="98" t="s">
        <v>30937</v>
      </c>
      <c r="N222" s="98" t="s">
        <v>30938</v>
      </c>
      <c r="O222" s="101">
        <v>1000</v>
      </c>
      <c r="P222" s="101">
        <v>1000</v>
      </c>
    </row>
    <row r="223">
      <c r="K223" s="96" t="s">
        <v>30939</v>
      </c>
      <c r="O223" s="85">
        <f>SUM(O221:O222)</f>
      </c>
      <c r="P223" s="85">
        <f>SUM(P221:P222)</f>
      </c>
    </row>
    <row r="224">
      <c r="A224" s="98" t="s">
        <v>30940</v>
      </c>
      <c r="B224" s="98" t="s">
        <v>30941</v>
      </c>
      <c r="C224" s="100">
        <v>1021</v>
      </c>
      <c r="D224" s="98" t="s">
        <v>30942</v>
      </c>
      <c r="E224" s="98" t="s">
        <v>30943</v>
      </c>
      <c r="F224" s="104">
        <v>45611</v>
      </c>
      <c r="G224" s="104">
        <v>45611</v>
      </c>
      <c r="H224" s="104">
        <v>45791</v>
      </c>
      <c r="J224" s="101">
        <v>1350</v>
      </c>
      <c r="K224" s="98" t="s">
        <v>30944</v>
      </c>
      <c r="L224" s="98" t="s">
        <v>30945</v>
      </c>
      <c r="M224" s="98" t="s">
        <v>30946</v>
      </c>
      <c r="N224" s="98" t="s">
        <v>30947</v>
      </c>
      <c r="O224" s="101">
        <v>1400</v>
      </c>
      <c r="P224" s="101">
        <v>1400</v>
      </c>
      <c r="Q224" s="101">
        <v>0</v>
      </c>
      <c r="R224" s="101">
        <v>400</v>
      </c>
    </row>
    <row r="225">
      <c r="K225" s="96" t="s">
        <v>30948</v>
      </c>
      <c r="O225" s="85">
        <f>SUM(O224:O224)</f>
      </c>
      <c r="P225" s="85">
        <f>SUM(P224:P224)</f>
      </c>
    </row>
    <row r="226">
      <c r="A226" s="98" t="s">
        <v>30949</v>
      </c>
      <c r="B226" s="98" t="s">
        <v>30950</v>
      </c>
      <c r="C226" s="100">
        <v>1021</v>
      </c>
      <c r="D226" s="98" t="s">
        <v>30951</v>
      </c>
      <c r="E226" s="98" t="s">
        <v>30952</v>
      </c>
      <c r="F226" s="104">
        <v>45691</v>
      </c>
      <c r="G226" s="104">
        <v>45691</v>
      </c>
      <c r="H226" s="104">
        <v>45871</v>
      </c>
      <c r="J226" s="101">
        <v>1350</v>
      </c>
      <c r="K226" s="98" t="s">
        <v>30953</v>
      </c>
      <c r="L226" s="98" t="s">
        <v>30954</v>
      </c>
      <c r="M226" s="98" t="s">
        <v>30955</v>
      </c>
      <c r="N226" s="98" t="s">
        <v>30956</v>
      </c>
      <c r="O226" s="101">
        <v>1400</v>
      </c>
      <c r="P226" s="101">
        <v>1400</v>
      </c>
      <c r="Q226" s="101">
        <v>0</v>
      </c>
      <c r="R226" s="101">
        <v>400</v>
      </c>
    </row>
    <row r="227">
      <c r="K227" s="96" t="s">
        <v>30957</v>
      </c>
      <c r="O227" s="85">
        <f>SUM(O226:O226)</f>
      </c>
      <c r="P227" s="85">
        <f>SUM(P226:P226)</f>
      </c>
    </row>
    <row r="228">
      <c r="A228" s="98" t="s">
        <v>30958</v>
      </c>
      <c r="B228" s="98" t="s">
        <v>30959</v>
      </c>
      <c r="C228" s="100">
        <v>1021</v>
      </c>
      <c r="D228" s="98" t="s">
        <v>30960</v>
      </c>
      <c r="E228" s="98" t="s">
        <v>30961</v>
      </c>
      <c r="F228" s="104">
        <v>45709</v>
      </c>
      <c r="G228" s="104">
        <v>45709</v>
      </c>
      <c r="H228" s="104">
        <v>46073</v>
      </c>
      <c r="J228" s="101">
        <v>1350</v>
      </c>
      <c r="K228" s="98" t="s">
        <v>30962</v>
      </c>
      <c r="L228" s="98" t="s">
        <v>30963</v>
      </c>
      <c r="M228" s="98" t="s">
        <v>30964</v>
      </c>
      <c r="N228" s="98" t="s">
        <v>30965</v>
      </c>
      <c r="O228" s="101">
        <v>1350</v>
      </c>
      <c r="P228" s="101">
        <v>1350</v>
      </c>
      <c r="Q228" s="101">
        <v>-714.28999999999996</v>
      </c>
      <c r="R228" s="101">
        <v>400</v>
      </c>
    </row>
    <row r="229">
      <c r="L229" s="98" t="s">
        <v>30966</v>
      </c>
      <c r="M229" s="98" t="s">
        <v>30967</v>
      </c>
      <c r="N229" s="98" t="s">
        <v>30968</v>
      </c>
      <c r="O229" s="101">
        <v>-1350</v>
      </c>
      <c r="P229" s="101">
        <v>-1350</v>
      </c>
    </row>
    <row r="230">
      <c r="K230" s="96" t="s">
        <v>30969</v>
      </c>
      <c r="O230" s="85">
        <f>SUM(O228:O229)</f>
      </c>
      <c r="P230" s="85">
        <f>SUM(P228:P229)</f>
      </c>
    </row>
    <row r="231">
      <c r="A231" s="98" t="s">
        <v>30970</v>
      </c>
      <c r="B231" s="98" t="s">
        <v>30971</v>
      </c>
      <c r="C231" s="100">
        <v>1021</v>
      </c>
      <c r="D231" s="98" t="s">
        <v>30972</v>
      </c>
      <c r="E231" s="98" t="s">
        <v>30973</v>
      </c>
      <c r="F231" s="104">
        <v>43791</v>
      </c>
      <c r="G231" s="104">
        <v>45474</v>
      </c>
      <c r="H231" s="104">
        <v>45838</v>
      </c>
      <c r="J231" s="101">
        <v>1350</v>
      </c>
      <c r="K231" s="98" t="s">
        <v>30974</v>
      </c>
      <c r="L231" s="98" t="s">
        <v>30975</v>
      </c>
      <c r="M231" s="98" t="s">
        <v>30976</v>
      </c>
      <c r="N231" s="98" t="s">
        <v>30977</v>
      </c>
      <c r="O231" s="101">
        <v>1225</v>
      </c>
      <c r="P231" s="101">
        <v>1225</v>
      </c>
      <c r="Q231" s="101">
        <v>0</v>
      </c>
      <c r="R231" s="101">
        <v>800</v>
      </c>
    </row>
    <row r="232">
      <c r="L232" s="98" t="s">
        <v>30978</v>
      </c>
      <c r="M232" s="98" t="s">
        <v>30979</v>
      </c>
      <c r="N232" s="98" t="s">
        <v>30980</v>
      </c>
      <c r="O232" s="101">
        <v>-37</v>
      </c>
      <c r="P232" s="101">
        <v>-37</v>
      </c>
    </row>
    <row r="233">
      <c r="K233" s="96" t="s">
        <v>30981</v>
      </c>
      <c r="O233" s="85">
        <f>SUM(O231:O232)</f>
      </c>
      <c r="P233" s="85">
        <f>SUM(P231:P232)</f>
      </c>
    </row>
    <row r="234">
      <c r="A234" s="98" t="s">
        <v>30982</v>
      </c>
      <c r="B234" s="98" t="s">
        <v>30983</v>
      </c>
      <c r="C234" s="100">
        <v>1021</v>
      </c>
      <c r="D234" s="98" t="s">
        <v>30984</v>
      </c>
      <c r="E234" s="98" t="s">
        <v>30985</v>
      </c>
      <c r="J234" s="101">
        <v>1350</v>
      </c>
      <c r="K234" s="98" t="s">
        <v>30986</v>
      </c>
      <c r="L234" s="98" t="s">
        <v>30986</v>
      </c>
      <c r="O234" s="101">
        <v>0</v>
      </c>
      <c r="P234" s="101">
        <v>0</v>
      </c>
      <c r="R234" s="101">
        <v>0</v>
      </c>
    </row>
    <row r="235">
      <c r="K235" s="96" t="s">
        <v>30987</v>
      </c>
      <c r="O235" s="85">
        <f>SUM(O234:O234)</f>
      </c>
      <c r="P235" s="85">
        <f>SUM(P234:P234)</f>
      </c>
    </row>
    <row r="236">
      <c r="A236" s="98" t="s">
        <v>30988</v>
      </c>
      <c r="B236" s="98" t="s">
        <v>30989</v>
      </c>
      <c r="C236" s="100">
        <v>1021</v>
      </c>
      <c r="D236" s="98" t="s">
        <v>30990</v>
      </c>
      <c r="E236" s="98" t="s">
        <v>30991</v>
      </c>
      <c r="F236" s="104">
        <v>44764</v>
      </c>
      <c r="G236" s="104">
        <v>45717</v>
      </c>
      <c r="H236" s="104">
        <v>46173</v>
      </c>
      <c r="J236" s="101">
        <v>1350</v>
      </c>
      <c r="K236" s="98" t="s">
        <v>30992</v>
      </c>
      <c r="L236" s="98" t="s">
        <v>30993</v>
      </c>
      <c r="M236" s="98" t="s">
        <v>30994</v>
      </c>
      <c r="N236" s="98" t="s">
        <v>30995</v>
      </c>
      <c r="O236" s="101">
        <v>1140</v>
      </c>
      <c r="P236" s="101">
        <v>1140</v>
      </c>
      <c r="Q236" s="101">
        <v>0</v>
      </c>
      <c r="R236" s="101">
        <v>800</v>
      </c>
    </row>
    <row r="237">
      <c r="L237" s="98" t="s">
        <v>30996</v>
      </c>
      <c r="M237" s="98" t="s">
        <v>30997</v>
      </c>
      <c r="N237" s="98" t="s">
        <v>30998</v>
      </c>
      <c r="O237" s="101">
        <v>30</v>
      </c>
      <c r="P237" s="101">
        <v>30</v>
      </c>
    </row>
    <row r="238">
      <c r="L238" s="98" t="s">
        <v>30999</v>
      </c>
      <c r="M238" s="98" t="s">
        <v>31000</v>
      </c>
      <c r="N238" s="98" t="s">
        <v>31001</v>
      </c>
      <c r="O238" s="101">
        <v>30</v>
      </c>
      <c r="P238" s="101">
        <v>30</v>
      </c>
    </row>
    <row r="239">
      <c r="K239" s="96" t="s">
        <v>31002</v>
      </c>
      <c r="O239" s="85">
        <f>SUM(O236:O238)</f>
      </c>
      <c r="P239" s="85">
        <f>SUM(P236:P238)</f>
      </c>
    </row>
    <row r="240">
      <c r="A240" s="98" t="s">
        <v>31003</v>
      </c>
      <c r="B240" s="98" t="s">
        <v>31004</v>
      </c>
      <c r="C240" s="100">
        <v>1021</v>
      </c>
      <c r="D240" s="98" t="s">
        <v>31005</v>
      </c>
      <c r="E240" s="98" t="s">
        <v>31006</v>
      </c>
      <c r="F240" s="104">
        <v>44575</v>
      </c>
      <c r="G240" s="104">
        <v>45689</v>
      </c>
      <c r="H240" s="104">
        <v>46053</v>
      </c>
      <c r="J240" s="101">
        <v>1350</v>
      </c>
      <c r="K240" s="98" t="s">
        <v>31007</v>
      </c>
      <c r="L240" s="98" t="s">
        <v>31008</v>
      </c>
      <c r="M240" s="98" t="s">
        <v>31009</v>
      </c>
      <c r="N240" s="98" t="s">
        <v>31010</v>
      </c>
      <c r="O240" s="101">
        <v>1070</v>
      </c>
      <c r="P240" s="101">
        <v>1070</v>
      </c>
      <c r="Q240" s="101">
        <v>0</v>
      </c>
      <c r="R240" s="101">
        <v>400</v>
      </c>
    </row>
    <row r="241">
      <c r="L241" s="98" t="s">
        <v>31011</v>
      </c>
      <c r="M241" s="98" t="s">
        <v>31012</v>
      </c>
      <c r="N241" s="98" t="s">
        <v>31013</v>
      </c>
      <c r="O241" s="101">
        <v>-33</v>
      </c>
      <c r="P241" s="101">
        <v>-33</v>
      </c>
    </row>
    <row r="242">
      <c r="L242" s="98" t="s">
        <v>31014</v>
      </c>
      <c r="M242" s="98" t="s">
        <v>31015</v>
      </c>
      <c r="N242" s="98" t="s">
        <v>31016</v>
      </c>
      <c r="O242" s="101">
        <v>30</v>
      </c>
      <c r="P242" s="101">
        <v>30</v>
      </c>
    </row>
    <row r="243">
      <c r="K243" s="96" t="s">
        <v>31017</v>
      </c>
      <c r="O243" s="85">
        <f>SUM(O240:O242)</f>
      </c>
      <c r="P243" s="85">
        <f>SUM(P240:P242)</f>
      </c>
    </row>
    <row r="244">
      <c r="A244" s="98" t="s">
        <v>31018</v>
      </c>
      <c r="B244" s="98" t="s">
        <v>31019</v>
      </c>
      <c r="C244" s="100">
        <v>1021</v>
      </c>
      <c r="D244" s="98" t="s">
        <v>31020</v>
      </c>
      <c r="E244" s="98" t="s">
        <v>31021</v>
      </c>
      <c r="F244" s="104">
        <v>45660</v>
      </c>
      <c r="G244" s="104">
        <v>45660</v>
      </c>
      <c r="H244" s="104">
        <v>46114</v>
      </c>
      <c r="J244" s="101">
        <v>1600</v>
      </c>
      <c r="K244" s="98" t="s">
        <v>31022</v>
      </c>
      <c r="L244" s="98" t="s">
        <v>31023</v>
      </c>
      <c r="M244" s="98" t="s">
        <v>31024</v>
      </c>
      <c r="N244" s="98" t="s">
        <v>31025</v>
      </c>
      <c r="O244" s="101">
        <v>250</v>
      </c>
      <c r="P244" s="101">
        <v>250</v>
      </c>
      <c r="Q244" s="101">
        <v>0</v>
      </c>
      <c r="R244" s="101">
        <v>2000</v>
      </c>
    </row>
    <row r="245">
      <c r="L245" s="98" t="s">
        <v>31026</v>
      </c>
      <c r="M245" s="98" t="s">
        <v>31027</v>
      </c>
      <c r="N245" s="98" t="s">
        <v>31028</v>
      </c>
      <c r="O245" s="101">
        <v>1350</v>
      </c>
      <c r="P245" s="101">
        <v>1350</v>
      </c>
    </row>
    <row r="246">
      <c r="K246" s="96" t="s">
        <v>31029</v>
      </c>
      <c r="O246" s="85">
        <f>SUM(O244:O245)</f>
      </c>
      <c r="P246" s="85">
        <f>SUM(P244:P245)</f>
      </c>
    </row>
    <row r="247">
      <c r="A247" s="98" t="s">
        <v>31030</v>
      </c>
      <c r="B247" s="98" t="s">
        <v>31031</v>
      </c>
      <c r="C247" s="100">
        <v>881</v>
      </c>
      <c r="D247" s="98" t="s">
        <v>31032</v>
      </c>
      <c r="E247" s="98" t="s">
        <v>31033</v>
      </c>
      <c r="F247" s="104">
        <v>44470</v>
      </c>
      <c r="G247" s="104">
        <v>45566</v>
      </c>
      <c r="H247" s="104">
        <v>45930</v>
      </c>
      <c r="J247" s="101">
        <v>1125</v>
      </c>
      <c r="K247" s="98" t="s">
        <v>31034</v>
      </c>
      <c r="L247" s="98" t="s">
        <v>31035</v>
      </c>
      <c r="M247" s="98" t="s">
        <v>31036</v>
      </c>
      <c r="N247" s="98" t="s">
        <v>31037</v>
      </c>
      <c r="O247" s="101">
        <v>1125</v>
      </c>
      <c r="P247" s="101">
        <v>1125</v>
      </c>
      <c r="Q247" s="101">
        <v>0</v>
      </c>
      <c r="R247" s="101">
        <v>600</v>
      </c>
    </row>
    <row r="248">
      <c r="L248" s="98" t="s">
        <v>31038</v>
      </c>
      <c r="M248" s="98" t="s">
        <v>31039</v>
      </c>
      <c r="N248" s="98" t="s">
        <v>31040</v>
      </c>
      <c r="O248" s="101">
        <v>30</v>
      </c>
      <c r="P248" s="101">
        <v>30</v>
      </c>
    </row>
    <row r="249">
      <c r="K249" s="96" t="s">
        <v>31041</v>
      </c>
      <c r="O249" s="85">
        <f>SUM(O247:O248)</f>
      </c>
      <c r="P249" s="85">
        <f>SUM(P247:P248)</f>
      </c>
    </row>
    <row r="250">
      <c r="A250" s="98" t="s">
        <v>31042</v>
      </c>
      <c r="B250" s="98" t="s">
        <v>31043</v>
      </c>
      <c r="C250" s="100">
        <v>881</v>
      </c>
      <c r="D250" s="98" t="s">
        <v>31044</v>
      </c>
      <c r="E250" s="98" t="s">
        <v>31045</v>
      </c>
      <c r="J250" s="101">
        <v>1375</v>
      </c>
      <c r="K250" s="98" t="s">
        <v>31046</v>
      </c>
      <c r="L250" s="98" t="s">
        <v>31046</v>
      </c>
      <c r="O250" s="101">
        <v>0</v>
      </c>
      <c r="P250" s="101">
        <v>0</v>
      </c>
      <c r="R250" s="101">
        <v>0</v>
      </c>
    </row>
    <row r="251">
      <c r="K251" s="96" t="s">
        <v>31047</v>
      </c>
      <c r="O251" s="85">
        <f>SUM(O250:O250)</f>
      </c>
      <c r="P251" s="85">
        <f>SUM(P250:P250)</f>
      </c>
    </row>
    <row r="252">
      <c r="A252" s="98" t="s">
        <v>31048</v>
      </c>
      <c r="B252" s="98" t="s">
        <v>31049</v>
      </c>
      <c r="C252" s="100">
        <v>881</v>
      </c>
      <c r="D252" s="98" t="s">
        <v>31050</v>
      </c>
      <c r="E252" s="98" t="s">
        <v>31051</v>
      </c>
      <c r="F252" s="104">
        <v>45457</v>
      </c>
      <c r="G252" s="104">
        <v>45457</v>
      </c>
      <c r="H252" s="104">
        <v>45838</v>
      </c>
      <c r="J252" s="101">
        <v>1375</v>
      </c>
      <c r="K252" s="98" t="s">
        <v>31052</v>
      </c>
      <c r="L252" s="98" t="s">
        <v>31053</v>
      </c>
      <c r="M252" s="98" t="s">
        <v>31054</v>
      </c>
      <c r="N252" s="98" t="s">
        <v>31055</v>
      </c>
      <c r="O252" s="101">
        <v>250</v>
      </c>
      <c r="P252" s="101">
        <v>250</v>
      </c>
      <c r="Q252" s="101">
        <v>0</v>
      </c>
      <c r="R252" s="101">
        <v>300</v>
      </c>
    </row>
    <row r="253">
      <c r="L253" s="98" t="s">
        <v>31056</v>
      </c>
      <c r="M253" s="98" t="s">
        <v>31057</v>
      </c>
      <c r="N253" s="98" t="s">
        <v>31058</v>
      </c>
      <c r="O253" s="101">
        <v>1125</v>
      </c>
      <c r="P253" s="101">
        <v>1125</v>
      </c>
    </row>
    <row r="254">
      <c r="K254" s="96" t="s">
        <v>31059</v>
      </c>
      <c r="O254" s="85">
        <f>SUM(O252:O253)</f>
      </c>
      <c r="P254" s="85">
        <f>SUM(P252:P253)</f>
      </c>
    </row>
    <row r="255">
      <c r="A255" s="98" t="s">
        <v>31060</v>
      </c>
      <c r="B255" s="98" t="s">
        <v>31061</v>
      </c>
      <c r="C255" s="100">
        <v>881</v>
      </c>
      <c r="D255" s="98" t="s">
        <v>31062</v>
      </c>
      <c r="E255" s="98" t="s">
        <v>31063</v>
      </c>
      <c r="F255" s="104">
        <v>41656</v>
      </c>
      <c r="G255" s="104">
        <v>45505</v>
      </c>
      <c r="H255" s="104">
        <v>45869</v>
      </c>
      <c r="J255" s="101">
        <v>1125</v>
      </c>
      <c r="K255" s="98" t="s">
        <v>31064</v>
      </c>
      <c r="L255" s="98" t="s">
        <v>31065</v>
      </c>
      <c r="M255" s="98" t="s">
        <v>31066</v>
      </c>
      <c r="N255" s="98" t="s">
        <v>31067</v>
      </c>
      <c r="O255" s="101">
        <v>1125</v>
      </c>
      <c r="P255" s="101">
        <v>1125</v>
      </c>
      <c r="Q255" s="101">
        <v>0</v>
      </c>
      <c r="R255" s="101">
        <v>300</v>
      </c>
    </row>
    <row r="256">
      <c r="K256" s="96" t="s">
        <v>31068</v>
      </c>
      <c r="O256" s="85">
        <f>SUM(O255:O255)</f>
      </c>
      <c r="P256" s="85">
        <f>SUM(P255:P255)</f>
      </c>
    </row>
    <row r="257">
      <c r="A257" s="98" t="s">
        <v>31069</v>
      </c>
      <c r="B257" s="98" t="s">
        <v>31070</v>
      </c>
      <c r="C257" s="100">
        <v>881</v>
      </c>
      <c r="D257" s="98" t="s">
        <v>31071</v>
      </c>
      <c r="E257" s="98" t="s">
        <v>31072</v>
      </c>
      <c r="F257" s="104">
        <v>45756</v>
      </c>
      <c r="G257" s="104">
        <v>45756</v>
      </c>
      <c r="H257" s="104">
        <v>46120</v>
      </c>
      <c r="J257" s="101">
        <v>1125</v>
      </c>
      <c r="K257" s="98" t="s">
        <v>31073</v>
      </c>
      <c r="L257" s="98" t="s">
        <v>31074</v>
      </c>
      <c r="M257" s="98" t="s">
        <v>31075</v>
      </c>
      <c r="N257" s="98" t="s">
        <v>31076</v>
      </c>
      <c r="O257" s="101">
        <v>898.33000000000004</v>
      </c>
      <c r="P257" s="101">
        <v>1225</v>
      </c>
      <c r="Q257" s="101">
        <v>121.2</v>
      </c>
      <c r="R257" s="101">
        <v>300</v>
      </c>
    </row>
    <row r="258">
      <c r="L258" s="98" t="s">
        <v>31077</v>
      </c>
      <c r="M258" s="98" t="s">
        <v>31078</v>
      </c>
      <c r="N258" s="98" t="s">
        <v>31079</v>
      </c>
      <c r="O258" s="101">
        <v>75</v>
      </c>
      <c r="P258" s="101">
        <v>0</v>
      </c>
    </row>
    <row r="259">
      <c r="L259" s="98" t="s">
        <v>31080</v>
      </c>
      <c r="M259" s="98" t="s">
        <v>31081</v>
      </c>
      <c r="N259" s="98" t="s">
        <v>31082</v>
      </c>
      <c r="O259" s="101">
        <v>-27.129999999999999</v>
      </c>
      <c r="P259" s="101">
        <v>-37</v>
      </c>
    </row>
    <row r="260">
      <c r="K260" s="96" t="s">
        <v>31083</v>
      </c>
      <c r="O260" s="85">
        <f>SUM(O257:O259)</f>
      </c>
      <c r="P260" s="85">
        <f>SUM(P257:P259)</f>
      </c>
    </row>
    <row r="261">
      <c r="A261" s="98" t="s">
        <v>31084</v>
      </c>
      <c r="B261" s="98" t="s">
        <v>31085</v>
      </c>
      <c r="C261" s="100">
        <v>881</v>
      </c>
      <c r="D261" s="98" t="s">
        <v>31086</v>
      </c>
      <c r="E261" s="98" t="s">
        <v>31087</v>
      </c>
      <c r="J261" s="101">
        <v>1325</v>
      </c>
      <c r="K261" s="98" t="s">
        <v>31088</v>
      </c>
      <c r="L261" s="98" t="s">
        <v>31088</v>
      </c>
      <c r="O261" s="101">
        <v>0</v>
      </c>
      <c r="P261" s="101">
        <v>0</v>
      </c>
      <c r="R261" s="101">
        <v>0</v>
      </c>
    </row>
    <row r="262">
      <c r="K262" s="96" t="s">
        <v>31089</v>
      </c>
      <c r="O262" s="85">
        <f>SUM(O261:O261)</f>
      </c>
      <c r="P262" s="85">
        <f>SUM(P261:P261)</f>
      </c>
    </row>
    <row r="263">
      <c r="A263" s="98" t="s">
        <v>31090</v>
      </c>
      <c r="B263" s="98" t="s">
        <v>31091</v>
      </c>
      <c r="C263" s="100">
        <v>881</v>
      </c>
      <c r="D263" s="98" t="s">
        <v>31092</v>
      </c>
      <c r="E263" s="98" t="s">
        <v>31093</v>
      </c>
      <c r="F263" s="104">
        <v>45219</v>
      </c>
      <c r="G263" s="104">
        <v>45413</v>
      </c>
      <c r="H263" s="104">
        <v>45777</v>
      </c>
      <c r="J263" s="101">
        <v>1375</v>
      </c>
      <c r="K263" s="98" t="s">
        <v>31094</v>
      </c>
      <c r="L263" s="98" t="s">
        <v>31095</v>
      </c>
      <c r="M263" s="98" t="s">
        <v>31096</v>
      </c>
      <c r="N263" s="98" t="s">
        <v>31097</v>
      </c>
      <c r="O263" s="101">
        <v>250</v>
      </c>
      <c r="P263" s="101">
        <v>250</v>
      </c>
      <c r="Q263" s="101">
        <v>1569.0699999999999</v>
      </c>
      <c r="R263" s="101">
        <v>500</v>
      </c>
    </row>
    <row r="264">
      <c r="L264" s="98" t="s">
        <v>31098</v>
      </c>
      <c r="M264" s="98" t="s">
        <v>31099</v>
      </c>
      <c r="N264" s="98" t="s">
        <v>31100</v>
      </c>
      <c r="O264" s="101">
        <v>1100</v>
      </c>
      <c r="P264" s="101">
        <v>1100</v>
      </c>
    </row>
    <row r="265">
      <c r="L265" s="98" t="s">
        <v>31101</v>
      </c>
      <c r="M265" s="98" t="s">
        <v>31102</v>
      </c>
      <c r="N265" s="98" t="s">
        <v>31103</v>
      </c>
      <c r="O265" s="101">
        <v>135</v>
      </c>
      <c r="P265" s="101">
        <v>0</v>
      </c>
    </row>
    <row r="266">
      <c r="L266" s="98" t="s">
        <v>31104</v>
      </c>
      <c r="M266" s="98" t="s">
        <v>31105</v>
      </c>
      <c r="N266" s="98" t="s">
        <v>31106</v>
      </c>
      <c r="O266" s="101">
        <v>25</v>
      </c>
      <c r="P266" s="101">
        <v>0</v>
      </c>
    </row>
    <row r="267">
      <c r="K267" s="96" t="s">
        <v>31107</v>
      </c>
      <c r="O267" s="85">
        <f>SUM(O263:O266)</f>
      </c>
      <c r="P267" s="85">
        <f>SUM(P263:P266)</f>
      </c>
    </row>
    <row r="268">
      <c r="A268" s="98" t="s">
        <v>31108</v>
      </c>
      <c r="B268" s="98" t="s">
        <v>31109</v>
      </c>
      <c r="C268" s="100">
        <v>881</v>
      </c>
      <c r="D268" s="98" t="s">
        <v>31110</v>
      </c>
      <c r="E268" s="98" t="s">
        <v>31111</v>
      </c>
      <c r="J268" s="101">
        <v>1375</v>
      </c>
      <c r="K268" s="98" t="s">
        <v>31112</v>
      </c>
      <c r="L268" s="98" t="s">
        <v>31112</v>
      </c>
      <c r="O268" s="101">
        <v>0</v>
      </c>
      <c r="P268" s="101">
        <v>0</v>
      </c>
      <c r="R268" s="101">
        <v>0</v>
      </c>
    </row>
    <row r="269">
      <c r="K269" s="96" t="s">
        <v>31113</v>
      </c>
      <c r="O269" s="85">
        <f>SUM(O268:O268)</f>
      </c>
      <c r="P269" s="85">
        <f>SUM(P268:P268)</f>
      </c>
    </row>
    <row r="270">
      <c r="A270" s="98" t="s">
        <v>31114</v>
      </c>
      <c r="B270" s="98" t="s">
        <v>31115</v>
      </c>
      <c r="C270" s="100">
        <v>881</v>
      </c>
      <c r="D270" s="98" t="s">
        <v>31116</v>
      </c>
      <c r="E270" s="98" t="s">
        <v>31117</v>
      </c>
      <c r="F270" s="104">
        <v>42923</v>
      </c>
      <c r="G270" s="104">
        <v>45597</v>
      </c>
      <c r="H270" s="104">
        <v>45930</v>
      </c>
      <c r="J270" s="101">
        <v>1125</v>
      </c>
      <c r="K270" s="98" t="s">
        <v>31118</v>
      </c>
      <c r="L270" s="98" t="s">
        <v>31119</v>
      </c>
      <c r="M270" s="98" t="s">
        <v>31120</v>
      </c>
      <c r="N270" s="98" t="s">
        <v>31121</v>
      </c>
      <c r="O270" s="101">
        <v>1175</v>
      </c>
      <c r="P270" s="101">
        <v>1175</v>
      </c>
      <c r="Q270" s="101">
        <v>0</v>
      </c>
      <c r="R270" s="101">
        <v>500</v>
      </c>
    </row>
    <row r="271">
      <c r="L271" s="98" t="s">
        <v>31122</v>
      </c>
      <c r="M271" s="98" t="s">
        <v>31123</v>
      </c>
      <c r="N271" s="98" t="s">
        <v>31124</v>
      </c>
      <c r="O271" s="101">
        <v>30</v>
      </c>
      <c r="P271" s="101">
        <v>30</v>
      </c>
    </row>
    <row r="272">
      <c r="K272" s="96" t="s">
        <v>31125</v>
      </c>
      <c r="O272" s="85">
        <f>SUM(O270:O271)</f>
      </c>
      <c r="P272" s="85">
        <f>SUM(P270:P271)</f>
      </c>
    </row>
    <row r="273">
      <c r="A273" s="98" t="s">
        <v>31126</v>
      </c>
      <c r="B273" s="98" t="s">
        <v>31127</v>
      </c>
      <c r="C273" s="100">
        <v>881</v>
      </c>
      <c r="D273" s="98" t="s">
        <v>31128</v>
      </c>
      <c r="E273" s="98" t="s">
        <v>31129</v>
      </c>
      <c r="F273" s="104">
        <v>45399</v>
      </c>
      <c r="G273" s="104">
        <v>45399</v>
      </c>
      <c r="H273" s="104">
        <v>45777</v>
      </c>
      <c r="J273" s="101">
        <v>1375</v>
      </c>
      <c r="K273" s="98" t="s">
        <v>31130</v>
      </c>
      <c r="L273" s="98" t="s">
        <v>31131</v>
      </c>
      <c r="M273" s="98" t="s">
        <v>31132</v>
      </c>
      <c r="N273" s="98" t="s">
        <v>31133</v>
      </c>
      <c r="O273" s="101">
        <v>250</v>
      </c>
      <c r="P273" s="101">
        <v>250</v>
      </c>
      <c r="Q273" s="101">
        <v>0</v>
      </c>
      <c r="R273" s="101">
        <v>300</v>
      </c>
    </row>
    <row r="274">
      <c r="L274" s="98" t="s">
        <v>31134</v>
      </c>
      <c r="M274" s="98" t="s">
        <v>31135</v>
      </c>
      <c r="N274" s="98" t="s">
        <v>31136</v>
      </c>
      <c r="O274" s="101">
        <v>1125</v>
      </c>
      <c r="P274" s="101">
        <v>1125</v>
      </c>
    </row>
    <row r="275">
      <c r="K275" s="96" t="s">
        <v>31137</v>
      </c>
      <c r="O275" s="85">
        <f>SUM(O273:O274)</f>
      </c>
      <c r="P275" s="85">
        <f>SUM(P273:P274)</f>
      </c>
    </row>
    <row r="276">
      <c r="A276" s="98" t="s">
        <v>31138</v>
      </c>
      <c r="B276" s="98" t="s">
        <v>31139</v>
      </c>
      <c r="C276" s="100">
        <v>881</v>
      </c>
      <c r="D276" s="98" t="s">
        <v>31140</v>
      </c>
      <c r="E276" s="98" t="s">
        <v>31141</v>
      </c>
      <c r="F276" s="104">
        <v>40068</v>
      </c>
      <c r="G276" s="104">
        <v>45658</v>
      </c>
      <c r="H276" s="104">
        <v>46022</v>
      </c>
      <c r="J276" s="101">
        <v>1125</v>
      </c>
      <c r="K276" s="98" t="s">
        <v>31142</v>
      </c>
      <c r="L276" s="98" t="s">
        <v>31143</v>
      </c>
      <c r="M276" s="98" t="s">
        <v>31144</v>
      </c>
      <c r="N276" s="98" t="s">
        <v>31145</v>
      </c>
      <c r="O276" s="101">
        <v>1100</v>
      </c>
      <c r="P276" s="101">
        <v>1100</v>
      </c>
      <c r="Q276" s="101">
        <v>0</v>
      </c>
      <c r="R276" s="101">
        <v>300</v>
      </c>
    </row>
    <row r="277">
      <c r="K277" s="96" t="s">
        <v>31146</v>
      </c>
      <c r="O277" s="85">
        <f>SUM(O276:O276)</f>
      </c>
      <c r="P277" s="85">
        <f>SUM(P276:P276)</f>
      </c>
    </row>
    <row r="278">
      <c r="A278" s="98" t="s">
        <v>31147</v>
      </c>
      <c r="B278" s="98" t="s">
        <v>31148</v>
      </c>
      <c r="C278" s="100">
        <v>881</v>
      </c>
      <c r="D278" s="98" t="s">
        <v>31149</v>
      </c>
      <c r="E278" s="98" t="s">
        <v>31150</v>
      </c>
      <c r="F278" s="104">
        <v>45726</v>
      </c>
      <c r="G278" s="104">
        <v>45726</v>
      </c>
      <c r="H278" s="104">
        <v>46121</v>
      </c>
      <c r="J278" s="101">
        <v>1325</v>
      </c>
      <c r="K278" s="98" t="s">
        <v>31151</v>
      </c>
      <c r="L278" s="98" t="s">
        <v>31152</v>
      </c>
      <c r="M278" s="98" t="s">
        <v>31153</v>
      </c>
      <c r="N278" s="98" t="s">
        <v>31154</v>
      </c>
      <c r="O278" s="101">
        <v>250</v>
      </c>
      <c r="P278" s="101">
        <v>250</v>
      </c>
      <c r="Q278" s="101">
        <v>0</v>
      </c>
      <c r="R278" s="101">
        <v>800</v>
      </c>
    </row>
    <row r="279">
      <c r="L279" s="98" t="s">
        <v>31155</v>
      </c>
      <c r="M279" s="98" t="s">
        <v>31156</v>
      </c>
      <c r="N279" s="98" t="s">
        <v>31157</v>
      </c>
      <c r="O279" s="101">
        <v>1075</v>
      </c>
      <c r="P279" s="101">
        <v>1075</v>
      </c>
    </row>
    <row r="280">
      <c r="L280" s="98" t="s">
        <v>31158</v>
      </c>
      <c r="M280" s="98" t="s">
        <v>31159</v>
      </c>
      <c r="N280" s="98" t="s">
        <v>31160</v>
      </c>
      <c r="O280" s="101">
        <v>-1325</v>
      </c>
      <c r="P280" s="101">
        <v>-1325</v>
      </c>
    </row>
    <row r="281">
      <c r="K281" s="96" t="s">
        <v>31161</v>
      </c>
      <c r="O281" s="85">
        <f>SUM(O278:O280)</f>
      </c>
      <c r="P281" s="85">
        <f>SUM(P278:P280)</f>
      </c>
    </row>
    <row r="282">
      <c r="A282" s="98" t="s">
        <v>31162</v>
      </c>
      <c r="B282" s="98" t="s">
        <v>31163</v>
      </c>
      <c r="C282" s="100">
        <v>881</v>
      </c>
      <c r="D282" s="98" t="s">
        <v>31164</v>
      </c>
      <c r="E282" s="98" t="s">
        <v>31165</v>
      </c>
      <c r="F282" s="104">
        <v>44687</v>
      </c>
      <c r="G282" s="104">
        <v>45413</v>
      </c>
      <c r="H282" s="104">
        <v>45777</v>
      </c>
      <c r="J282" s="101">
        <v>1125</v>
      </c>
      <c r="K282" s="98" t="s">
        <v>31166</v>
      </c>
      <c r="L282" s="98" t="s">
        <v>31167</v>
      </c>
      <c r="M282" s="98" t="s">
        <v>31168</v>
      </c>
      <c r="N282" s="98" t="s">
        <v>31169</v>
      </c>
      <c r="O282" s="101">
        <v>1125</v>
      </c>
      <c r="P282" s="101">
        <v>1125</v>
      </c>
      <c r="Q282" s="101">
        <v>0</v>
      </c>
      <c r="R282" s="101">
        <v>700</v>
      </c>
    </row>
    <row r="283">
      <c r="K283" s="96" t="s">
        <v>31170</v>
      </c>
      <c r="O283" s="85">
        <f>SUM(O282:O282)</f>
      </c>
      <c r="P283" s="85">
        <f>SUM(P282:P282)</f>
      </c>
    </row>
    <row r="284">
      <c r="A284" s="98" t="s">
        <v>31171</v>
      </c>
      <c r="B284" s="98" t="s">
        <v>31172</v>
      </c>
      <c r="C284" s="100">
        <v>881</v>
      </c>
      <c r="D284" s="98" t="s">
        <v>31173</v>
      </c>
      <c r="E284" s="98" t="s">
        <v>31174</v>
      </c>
      <c r="F284" s="104">
        <v>45289</v>
      </c>
      <c r="G284" s="104">
        <v>45658</v>
      </c>
      <c r="H284" s="104">
        <v>45991</v>
      </c>
      <c r="J284" s="101">
        <v>1375</v>
      </c>
      <c r="K284" s="98" t="s">
        <v>31175</v>
      </c>
      <c r="L284" s="98" t="s">
        <v>31176</v>
      </c>
      <c r="M284" s="98" t="s">
        <v>31177</v>
      </c>
      <c r="N284" s="98" t="s">
        <v>31178</v>
      </c>
      <c r="O284" s="101">
        <v>250</v>
      </c>
      <c r="P284" s="101">
        <v>250</v>
      </c>
      <c r="Q284" s="101">
        <v>0</v>
      </c>
      <c r="R284" s="101">
        <v>300</v>
      </c>
    </row>
    <row r="285">
      <c r="L285" s="98" t="s">
        <v>31179</v>
      </c>
      <c r="M285" s="98" t="s">
        <v>31180</v>
      </c>
      <c r="N285" s="98" t="s">
        <v>31181</v>
      </c>
      <c r="O285" s="101">
        <v>1165</v>
      </c>
      <c r="P285" s="101">
        <v>1165</v>
      </c>
    </row>
    <row r="286">
      <c r="L286" s="98" t="s">
        <v>31182</v>
      </c>
      <c r="M286" s="98" t="s">
        <v>31183</v>
      </c>
      <c r="N286" s="98" t="s">
        <v>31184</v>
      </c>
      <c r="O286" s="101">
        <v>30</v>
      </c>
      <c r="P286" s="101">
        <v>30</v>
      </c>
    </row>
    <row r="287">
      <c r="L287" s="98" t="s">
        <v>31185</v>
      </c>
      <c r="M287" s="98" t="s">
        <v>31186</v>
      </c>
      <c r="N287" s="98" t="s">
        <v>31187</v>
      </c>
      <c r="O287" s="101">
        <v>30</v>
      </c>
      <c r="P287" s="101">
        <v>30</v>
      </c>
    </row>
    <row r="288">
      <c r="K288" s="96" t="s">
        <v>31188</v>
      </c>
      <c r="O288" s="85">
        <f>SUM(O284:O287)</f>
      </c>
      <c r="P288" s="85">
        <f>SUM(P284:P287)</f>
      </c>
    </row>
    <row r="289">
      <c r="A289" s="98" t="s">
        <v>31189</v>
      </c>
      <c r="B289" s="98" t="s">
        <v>31190</v>
      </c>
      <c r="C289" s="100">
        <v>881</v>
      </c>
      <c r="D289" s="98" t="s">
        <v>31191</v>
      </c>
      <c r="E289" s="98" t="s">
        <v>31192</v>
      </c>
      <c r="F289" s="104">
        <v>45201</v>
      </c>
      <c r="G289" s="104">
        <v>45597</v>
      </c>
      <c r="H289" s="104">
        <v>45961</v>
      </c>
      <c r="J289" s="101">
        <v>1375</v>
      </c>
      <c r="K289" s="98" t="s">
        <v>31193</v>
      </c>
      <c r="L289" s="98" t="s">
        <v>31194</v>
      </c>
      <c r="M289" s="98" t="s">
        <v>31195</v>
      </c>
      <c r="N289" s="98" t="s">
        <v>31196</v>
      </c>
      <c r="O289" s="101">
        <v>250</v>
      </c>
      <c r="P289" s="101">
        <v>250</v>
      </c>
      <c r="Q289" s="101">
        <v>0</v>
      </c>
      <c r="R289" s="101">
        <v>1525</v>
      </c>
    </row>
    <row r="290">
      <c r="L290" s="98" t="s">
        <v>31197</v>
      </c>
      <c r="M290" s="98" t="s">
        <v>31198</v>
      </c>
      <c r="N290" s="98" t="s">
        <v>31199</v>
      </c>
      <c r="O290" s="101">
        <v>1125</v>
      </c>
      <c r="P290" s="101">
        <v>1125</v>
      </c>
    </row>
    <row r="291">
      <c r="K291" s="96" t="s">
        <v>31200</v>
      </c>
      <c r="O291" s="85">
        <f>SUM(O289:O290)</f>
      </c>
      <c r="P291" s="85">
        <f>SUM(P289:P290)</f>
      </c>
    </row>
    <row r="292">
      <c r="A292" s="98" t="s">
        <v>31201</v>
      </c>
      <c r="B292" s="98" t="s">
        <v>31202</v>
      </c>
      <c r="C292" s="100">
        <v>881</v>
      </c>
      <c r="D292" s="98" t="s">
        <v>31203</v>
      </c>
      <c r="E292" s="98" t="s">
        <v>31204</v>
      </c>
      <c r="F292" s="104">
        <v>45219</v>
      </c>
      <c r="G292" s="104">
        <v>45597</v>
      </c>
      <c r="H292" s="104">
        <v>45961</v>
      </c>
      <c r="J292" s="101">
        <v>1375</v>
      </c>
      <c r="K292" s="98" t="s">
        <v>31205</v>
      </c>
      <c r="L292" s="98" t="s">
        <v>31206</v>
      </c>
      <c r="M292" s="98" t="s">
        <v>31207</v>
      </c>
      <c r="N292" s="98" t="s">
        <v>31208</v>
      </c>
      <c r="O292" s="101">
        <v>250</v>
      </c>
      <c r="P292" s="101">
        <v>250</v>
      </c>
      <c r="Q292" s="101">
        <v>0</v>
      </c>
      <c r="R292" s="101">
        <v>300</v>
      </c>
    </row>
    <row r="293">
      <c r="L293" s="98" t="s">
        <v>31209</v>
      </c>
      <c r="M293" s="98" t="s">
        <v>31210</v>
      </c>
      <c r="N293" s="98" t="s">
        <v>31211</v>
      </c>
      <c r="O293" s="101">
        <v>1125</v>
      </c>
      <c r="P293" s="101">
        <v>1125</v>
      </c>
    </row>
    <row r="294">
      <c r="L294" s="98" t="s">
        <v>31212</v>
      </c>
      <c r="M294" s="98" t="s">
        <v>31213</v>
      </c>
      <c r="N294" s="98" t="s">
        <v>31214</v>
      </c>
      <c r="O294" s="101">
        <v>30</v>
      </c>
      <c r="P294" s="101">
        <v>30</v>
      </c>
    </row>
    <row r="295">
      <c r="L295" s="98" t="s">
        <v>31215</v>
      </c>
      <c r="M295" s="98" t="s">
        <v>31216</v>
      </c>
      <c r="N295" s="98" t="s">
        <v>31217</v>
      </c>
      <c r="O295" s="101">
        <v>25</v>
      </c>
      <c r="P295" s="101">
        <v>0</v>
      </c>
    </row>
    <row r="296">
      <c r="K296" s="96" t="s">
        <v>31218</v>
      </c>
      <c r="O296" s="85">
        <f>SUM(O292:O295)</f>
      </c>
      <c r="P296" s="85">
        <f>SUM(P292:P295)</f>
      </c>
    </row>
    <row r="297">
      <c r="A297" s="98" t="s">
        <v>31219</v>
      </c>
      <c r="B297" s="98" t="s">
        <v>31220</v>
      </c>
      <c r="C297" s="100">
        <v>881</v>
      </c>
      <c r="D297" s="98" t="s">
        <v>31221</v>
      </c>
      <c r="E297" s="98" t="s">
        <v>31222</v>
      </c>
      <c r="F297" s="104">
        <v>45603</v>
      </c>
      <c r="G297" s="104">
        <v>45603</v>
      </c>
      <c r="H297" s="104">
        <v>45991</v>
      </c>
      <c r="J297" s="101">
        <v>1125</v>
      </c>
      <c r="K297" s="98" t="s">
        <v>31223</v>
      </c>
      <c r="L297" s="98" t="s">
        <v>31224</v>
      </c>
      <c r="M297" s="98" t="s">
        <v>31225</v>
      </c>
      <c r="N297" s="98" t="s">
        <v>31226</v>
      </c>
      <c r="O297" s="101">
        <v>1225</v>
      </c>
      <c r="P297" s="101">
        <v>1225</v>
      </c>
      <c r="Q297" s="101">
        <v>1372.5</v>
      </c>
      <c r="R297" s="101">
        <v>500</v>
      </c>
    </row>
    <row r="298">
      <c r="L298" s="98" t="s">
        <v>31227</v>
      </c>
      <c r="M298" s="98" t="s">
        <v>31228</v>
      </c>
      <c r="N298" s="98" t="s">
        <v>31229</v>
      </c>
      <c r="O298" s="101">
        <v>122.5</v>
      </c>
      <c r="P298" s="101">
        <v>0</v>
      </c>
    </row>
    <row r="299">
      <c r="L299" s="98" t="s">
        <v>31230</v>
      </c>
      <c r="M299" s="98" t="s">
        <v>31231</v>
      </c>
      <c r="N299" s="98" t="s">
        <v>31232</v>
      </c>
      <c r="O299" s="101">
        <v>25</v>
      </c>
      <c r="P299" s="101">
        <v>0</v>
      </c>
    </row>
    <row r="300">
      <c r="K300" s="96" t="s">
        <v>31233</v>
      </c>
      <c r="O300" s="85">
        <f>SUM(O297:O299)</f>
      </c>
      <c r="P300" s="85">
        <f>SUM(P297:P299)</f>
      </c>
    </row>
    <row r="301">
      <c r="A301" s="98" t="s">
        <v>31234</v>
      </c>
      <c r="B301" s="98" t="s">
        <v>31235</v>
      </c>
      <c r="C301" s="100">
        <v>881</v>
      </c>
      <c r="D301" s="98" t="s">
        <v>31236</v>
      </c>
      <c r="E301" s="98" t="s">
        <v>31237</v>
      </c>
      <c r="F301" s="104">
        <v>44287</v>
      </c>
      <c r="G301" s="104">
        <v>45536</v>
      </c>
      <c r="H301" s="104">
        <v>45869</v>
      </c>
      <c r="J301" s="101">
        <v>1125</v>
      </c>
      <c r="K301" s="98" t="s">
        <v>31238</v>
      </c>
      <c r="L301" s="98" t="s">
        <v>31239</v>
      </c>
      <c r="M301" s="98" t="s">
        <v>31240</v>
      </c>
      <c r="N301" s="98" t="s">
        <v>31241</v>
      </c>
      <c r="O301" s="101">
        <v>1125</v>
      </c>
      <c r="P301" s="101">
        <v>1125</v>
      </c>
      <c r="Q301" s="101">
        <v>0</v>
      </c>
      <c r="R301" s="101">
        <v>250</v>
      </c>
    </row>
    <row r="302">
      <c r="L302" s="98" t="s">
        <v>31242</v>
      </c>
      <c r="M302" s="98" t="s">
        <v>31243</v>
      </c>
      <c r="N302" s="98" t="s">
        <v>31244</v>
      </c>
      <c r="O302" s="101">
        <v>30</v>
      </c>
      <c r="P302" s="101">
        <v>30</v>
      </c>
    </row>
    <row r="303">
      <c r="L303" s="98" t="s">
        <v>31245</v>
      </c>
      <c r="M303" s="98" t="s">
        <v>31246</v>
      </c>
      <c r="N303" s="98" t="s">
        <v>31247</v>
      </c>
      <c r="O303" s="101">
        <v>30</v>
      </c>
      <c r="P303" s="101">
        <v>30</v>
      </c>
    </row>
    <row r="304">
      <c r="K304" s="96" t="s">
        <v>31248</v>
      </c>
      <c r="O304" s="85">
        <f>SUM(O301:O303)</f>
      </c>
      <c r="P304" s="85">
        <f>SUM(P301:P303)</f>
      </c>
    </row>
    <row r="305">
      <c r="A305" s="98" t="s">
        <v>31249</v>
      </c>
      <c r="B305" s="98" t="s">
        <v>31250</v>
      </c>
      <c r="C305" s="100">
        <v>881</v>
      </c>
      <c r="D305" s="98" t="s">
        <v>31251</v>
      </c>
      <c r="E305" s="98" t="s">
        <v>31252</v>
      </c>
      <c r="F305" s="104">
        <v>45316</v>
      </c>
      <c r="G305" s="104">
        <v>45689</v>
      </c>
      <c r="H305" s="104">
        <v>46053</v>
      </c>
      <c r="J305" s="101">
        <v>1375</v>
      </c>
      <c r="K305" s="98" t="s">
        <v>31253</v>
      </c>
      <c r="L305" s="98" t="s">
        <v>31254</v>
      </c>
      <c r="M305" s="98" t="s">
        <v>31255</v>
      </c>
      <c r="N305" s="98" t="s">
        <v>31256</v>
      </c>
      <c r="O305" s="101">
        <v>250</v>
      </c>
      <c r="P305" s="101">
        <v>250</v>
      </c>
      <c r="Q305" s="101">
        <v>0</v>
      </c>
      <c r="R305" s="101">
        <v>300</v>
      </c>
    </row>
    <row r="306">
      <c r="L306" s="98" t="s">
        <v>31257</v>
      </c>
      <c r="M306" s="98" t="s">
        <v>31258</v>
      </c>
      <c r="N306" s="98" t="s">
        <v>31259</v>
      </c>
      <c r="O306" s="101">
        <v>1075</v>
      </c>
      <c r="P306" s="101">
        <v>1075</v>
      </c>
    </row>
    <row r="307">
      <c r="K307" s="96" t="s">
        <v>31260</v>
      </c>
      <c r="O307" s="85">
        <f>SUM(O305:O306)</f>
      </c>
      <c r="P307" s="85">
        <f>SUM(P305:P306)</f>
      </c>
    </row>
    <row r="308">
      <c r="A308" s="98" t="s">
        <v>31261</v>
      </c>
      <c r="B308" s="98" t="s">
        <v>31262</v>
      </c>
      <c r="C308" s="100">
        <v>881</v>
      </c>
      <c r="D308" s="98" t="s">
        <v>31263</v>
      </c>
      <c r="E308" s="98" t="s">
        <v>31264</v>
      </c>
      <c r="F308" s="104">
        <v>45534</v>
      </c>
      <c r="G308" s="104">
        <v>45534</v>
      </c>
      <c r="H308" s="104">
        <v>45900</v>
      </c>
      <c r="J308" s="101">
        <v>1375</v>
      </c>
      <c r="K308" s="98" t="s">
        <v>31265</v>
      </c>
      <c r="L308" s="98" t="s">
        <v>31266</v>
      </c>
      <c r="M308" s="98" t="s">
        <v>31267</v>
      </c>
      <c r="N308" s="98" t="s">
        <v>31268</v>
      </c>
      <c r="O308" s="101">
        <v>250</v>
      </c>
      <c r="P308" s="101">
        <v>250</v>
      </c>
      <c r="Q308" s="101">
        <v>0</v>
      </c>
      <c r="R308" s="101">
        <v>400</v>
      </c>
    </row>
    <row r="309">
      <c r="L309" s="98" t="s">
        <v>31269</v>
      </c>
      <c r="M309" s="98" t="s">
        <v>31270</v>
      </c>
      <c r="N309" s="98" t="s">
        <v>31271</v>
      </c>
      <c r="O309" s="101">
        <v>1125</v>
      </c>
      <c r="P309" s="101">
        <v>1125</v>
      </c>
    </row>
    <row r="310">
      <c r="L310" s="98" t="s">
        <v>31272</v>
      </c>
      <c r="M310" s="98" t="s">
        <v>31273</v>
      </c>
      <c r="N310" s="98" t="s">
        <v>31274</v>
      </c>
      <c r="O310" s="101">
        <v>137.5</v>
      </c>
      <c r="P310" s="101">
        <v>0</v>
      </c>
    </row>
    <row r="311">
      <c r="L311" s="98" t="s">
        <v>31275</v>
      </c>
      <c r="M311" s="98" t="s">
        <v>31276</v>
      </c>
      <c r="N311" s="98" t="s">
        <v>31277</v>
      </c>
      <c r="O311" s="101">
        <v>30</v>
      </c>
      <c r="P311" s="101">
        <v>30</v>
      </c>
    </row>
    <row r="312">
      <c r="K312" s="96" t="s">
        <v>31278</v>
      </c>
      <c r="O312" s="85">
        <f>SUM(O308:O311)</f>
      </c>
      <c r="P312" s="85">
        <f>SUM(P308:P311)</f>
      </c>
    </row>
    <row r="313">
      <c r="A313" s="98" t="s">
        <v>31279</v>
      </c>
      <c r="B313" s="98" t="s">
        <v>31280</v>
      </c>
      <c r="C313" s="100">
        <v>881</v>
      </c>
      <c r="D313" s="98" t="s">
        <v>31281</v>
      </c>
      <c r="E313" s="98" t="s">
        <v>31282</v>
      </c>
      <c r="F313" s="104">
        <v>45533</v>
      </c>
      <c r="G313" s="104">
        <v>45533</v>
      </c>
      <c r="H313" s="104">
        <v>45900</v>
      </c>
      <c r="J313" s="101">
        <v>1375</v>
      </c>
      <c r="K313" s="98" t="s">
        <v>31283</v>
      </c>
      <c r="L313" s="98" t="s">
        <v>31284</v>
      </c>
      <c r="M313" s="98" t="s">
        <v>31285</v>
      </c>
      <c r="N313" s="98" t="s">
        <v>31286</v>
      </c>
      <c r="O313" s="101">
        <v>250</v>
      </c>
      <c r="P313" s="101">
        <v>250</v>
      </c>
      <c r="Q313" s="101">
        <v>0</v>
      </c>
      <c r="R313" s="101">
        <v>300</v>
      </c>
    </row>
    <row r="314">
      <c r="L314" s="98" t="s">
        <v>31287</v>
      </c>
      <c r="M314" s="98" t="s">
        <v>31288</v>
      </c>
      <c r="N314" s="98" t="s">
        <v>31289</v>
      </c>
      <c r="O314" s="101">
        <v>1125</v>
      </c>
      <c r="P314" s="101">
        <v>1125</v>
      </c>
    </row>
    <row r="315">
      <c r="L315" s="98" t="s">
        <v>31290</v>
      </c>
      <c r="M315" s="98" t="s">
        <v>31291</v>
      </c>
      <c r="N315" s="98" t="s">
        <v>31292</v>
      </c>
      <c r="O315" s="101">
        <v>30</v>
      </c>
      <c r="P315" s="101">
        <v>30</v>
      </c>
    </row>
    <row r="316">
      <c r="K316" s="96" t="s">
        <v>31293</v>
      </c>
      <c r="O316" s="85">
        <f>SUM(O313:O315)</f>
      </c>
      <c r="P316" s="85">
        <f>SUM(P313:P315)</f>
      </c>
    </row>
    <row r="317">
      <c r="A317" s="98" t="s">
        <v>31294</v>
      </c>
      <c r="B317" s="98" t="s">
        <v>31295</v>
      </c>
      <c r="C317" s="100">
        <v>881</v>
      </c>
      <c r="D317" s="98" t="s">
        <v>31296</v>
      </c>
      <c r="E317" s="98" t="s">
        <v>31297</v>
      </c>
      <c r="F317" s="104">
        <v>45734</v>
      </c>
      <c r="G317" s="104">
        <v>45734</v>
      </c>
      <c r="H317" s="104">
        <v>46098</v>
      </c>
      <c r="J317" s="101">
        <v>1125</v>
      </c>
      <c r="K317" s="98" t="s">
        <v>31298</v>
      </c>
      <c r="L317" s="98" t="s">
        <v>31299</v>
      </c>
      <c r="M317" s="98" t="s">
        <v>31300</v>
      </c>
      <c r="N317" s="98" t="s">
        <v>31301</v>
      </c>
      <c r="O317" s="101">
        <v>1125</v>
      </c>
      <c r="P317" s="101">
        <v>1125</v>
      </c>
      <c r="Q317" s="101">
        <v>0</v>
      </c>
      <c r="R317" s="101">
        <v>300</v>
      </c>
    </row>
    <row r="318">
      <c r="L318" s="98" t="s">
        <v>31302</v>
      </c>
      <c r="M318" s="98" t="s">
        <v>31303</v>
      </c>
      <c r="N318" s="98" t="s">
        <v>31304</v>
      </c>
      <c r="O318" s="101">
        <v>-1125</v>
      </c>
      <c r="P318" s="101">
        <v>-1125</v>
      </c>
    </row>
    <row r="319">
      <c r="K319" s="96" t="s">
        <v>31305</v>
      </c>
      <c r="O319" s="85">
        <f>SUM(O317:O318)</f>
      </c>
      <c r="P319" s="85">
        <f>SUM(P317:P318)</f>
      </c>
    </row>
    <row r="320">
      <c r="A320" s="98" t="s">
        <v>31306</v>
      </c>
      <c r="B320" s="98" t="s">
        <v>31307</v>
      </c>
      <c r="C320" s="100">
        <v>881</v>
      </c>
      <c r="D320" s="98" t="s">
        <v>31308</v>
      </c>
      <c r="E320" s="98" t="s">
        <v>31309</v>
      </c>
      <c r="F320" s="104">
        <v>44722</v>
      </c>
      <c r="G320" s="104">
        <v>45627</v>
      </c>
      <c r="H320" s="104">
        <v>45991</v>
      </c>
      <c r="J320" s="101">
        <v>1125</v>
      </c>
      <c r="K320" s="98" t="s">
        <v>31310</v>
      </c>
      <c r="L320" s="98" t="s">
        <v>31311</v>
      </c>
      <c r="M320" s="98" t="s">
        <v>31312</v>
      </c>
      <c r="N320" s="98" t="s">
        <v>31313</v>
      </c>
      <c r="O320" s="101">
        <v>1125</v>
      </c>
      <c r="P320" s="101">
        <v>1125</v>
      </c>
      <c r="Q320" s="101">
        <v>0</v>
      </c>
      <c r="R320" s="101">
        <v>300</v>
      </c>
    </row>
    <row r="321">
      <c r="L321" s="98" t="s">
        <v>31314</v>
      </c>
      <c r="M321" s="98" t="s">
        <v>31315</v>
      </c>
      <c r="N321" s="98" t="s">
        <v>31316</v>
      </c>
      <c r="O321" s="101">
        <v>30</v>
      </c>
      <c r="P321" s="101">
        <v>60</v>
      </c>
    </row>
    <row r="322">
      <c r="L322" s="98" t="s">
        <v>31317</v>
      </c>
      <c r="M322" s="98" t="s">
        <v>31318</v>
      </c>
      <c r="N322" s="98" t="s">
        <v>31319</v>
      </c>
      <c r="O322" s="101">
        <v>30</v>
      </c>
      <c r="P322" s="101">
        <v>0</v>
      </c>
    </row>
    <row r="323">
      <c r="K323" s="96" t="s">
        <v>31320</v>
      </c>
      <c r="O323" s="85">
        <f>SUM(O320:O322)</f>
      </c>
      <c r="P323" s="85">
        <f>SUM(P320:P322)</f>
      </c>
    </row>
    <row r="324">
      <c r="A324" s="98" t="s">
        <v>31321</v>
      </c>
      <c r="B324" s="98" t="s">
        <v>31322</v>
      </c>
      <c r="C324" s="100">
        <v>881</v>
      </c>
      <c r="D324" s="98" t="s">
        <v>31323</v>
      </c>
      <c r="E324" s="98" t="s">
        <v>31324</v>
      </c>
      <c r="F324" s="104">
        <v>45709</v>
      </c>
      <c r="G324" s="104">
        <v>45709</v>
      </c>
      <c r="H324" s="104">
        <v>46073</v>
      </c>
      <c r="J324" s="101">
        <v>1375</v>
      </c>
      <c r="K324" s="98" t="s">
        <v>31325</v>
      </c>
      <c r="L324" s="98" t="s">
        <v>31326</v>
      </c>
      <c r="M324" s="98" t="s">
        <v>31327</v>
      </c>
      <c r="N324" s="98" t="s">
        <v>31328</v>
      </c>
      <c r="O324" s="101">
        <v>250</v>
      </c>
      <c r="P324" s="101">
        <v>250</v>
      </c>
      <c r="Q324" s="101">
        <v>0</v>
      </c>
      <c r="R324" s="101">
        <v>300</v>
      </c>
    </row>
    <row r="325">
      <c r="L325" s="98" t="s">
        <v>31329</v>
      </c>
      <c r="M325" s="98" t="s">
        <v>31330</v>
      </c>
      <c r="N325" s="98" t="s">
        <v>31331</v>
      </c>
      <c r="O325" s="101">
        <v>1025</v>
      </c>
      <c r="P325" s="101">
        <v>1025</v>
      </c>
    </row>
    <row r="326">
      <c r="L326" s="98" t="s">
        <v>31332</v>
      </c>
      <c r="M326" s="98" t="s">
        <v>31333</v>
      </c>
      <c r="N326" s="98" t="s">
        <v>31334</v>
      </c>
      <c r="O326" s="101">
        <v>30</v>
      </c>
      <c r="P326" s="101">
        <v>30</v>
      </c>
    </row>
    <row r="327">
      <c r="K327" s="96" t="s">
        <v>31335</v>
      </c>
      <c r="O327" s="85">
        <f>SUM(O324:O326)</f>
      </c>
      <c r="P327" s="85">
        <f>SUM(P324:P326)</f>
      </c>
    </row>
    <row r="328">
      <c r="A328" s="98" t="s">
        <v>31336</v>
      </c>
      <c r="B328" s="98" t="s">
        <v>31337</v>
      </c>
      <c r="C328" s="100">
        <v>881</v>
      </c>
      <c r="D328" s="98" t="s">
        <v>31338</v>
      </c>
      <c r="E328" s="98" t="s">
        <v>31339</v>
      </c>
      <c r="J328" s="101">
        <v>1375</v>
      </c>
      <c r="K328" s="98" t="s">
        <v>31340</v>
      </c>
      <c r="L328" s="98" t="s">
        <v>31340</v>
      </c>
      <c r="O328" s="101">
        <v>0</v>
      </c>
      <c r="P328" s="101">
        <v>0</v>
      </c>
      <c r="R328" s="101">
        <v>0</v>
      </c>
    </row>
    <row r="329">
      <c r="K329" s="96" t="s">
        <v>31341</v>
      </c>
      <c r="O329" s="85">
        <f>SUM(O328:O328)</f>
      </c>
      <c r="P329" s="85">
        <f>SUM(P328:P328)</f>
      </c>
    </row>
    <row r="330">
      <c r="A330" s="98" t="s">
        <v>31342</v>
      </c>
      <c r="B330" s="98" t="s">
        <v>31343</v>
      </c>
      <c r="C330" s="100">
        <v>881</v>
      </c>
      <c r="D330" s="98" t="s">
        <v>31344</v>
      </c>
      <c r="E330" s="98" t="s">
        <v>31345</v>
      </c>
      <c r="F330" s="104">
        <v>45699</v>
      </c>
      <c r="G330" s="104">
        <v>45699</v>
      </c>
      <c r="H330" s="104">
        <v>46063</v>
      </c>
      <c r="J330" s="101">
        <v>1375</v>
      </c>
      <c r="K330" s="98" t="s">
        <v>31346</v>
      </c>
      <c r="L330" s="98" t="s">
        <v>31347</v>
      </c>
      <c r="M330" s="98" t="s">
        <v>31348</v>
      </c>
      <c r="N330" s="98" t="s">
        <v>31349</v>
      </c>
      <c r="O330" s="101">
        <v>250</v>
      </c>
      <c r="P330" s="101">
        <v>250</v>
      </c>
      <c r="Q330" s="101">
        <v>0</v>
      </c>
      <c r="R330" s="101">
        <v>300</v>
      </c>
    </row>
    <row r="331">
      <c r="L331" s="98" t="s">
        <v>31350</v>
      </c>
      <c r="M331" s="98" t="s">
        <v>31351</v>
      </c>
      <c r="N331" s="98" t="s">
        <v>31352</v>
      </c>
      <c r="O331" s="101">
        <v>1025</v>
      </c>
      <c r="P331" s="101">
        <v>1025</v>
      </c>
    </row>
    <row r="332">
      <c r="K332" s="96" t="s">
        <v>31353</v>
      </c>
      <c r="O332" s="85">
        <f>SUM(O330:O331)</f>
      </c>
      <c r="P332" s="85">
        <f>SUM(P330:P331)</f>
      </c>
    </row>
    <row r="333">
      <c r="A333" s="98" t="s">
        <v>31354</v>
      </c>
      <c r="B333" s="98" t="s">
        <v>31355</v>
      </c>
      <c r="C333" s="100">
        <v>881</v>
      </c>
      <c r="D333" s="98" t="s">
        <v>31356</v>
      </c>
      <c r="E333" s="98" t="s">
        <v>31357</v>
      </c>
      <c r="F333" s="104">
        <v>44915</v>
      </c>
      <c r="G333" s="104">
        <v>45658</v>
      </c>
      <c r="H333" s="104">
        <v>46022</v>
      </c>
      <c r="J333" s="101">
        <v>1125</v>
      </c>
      <c r="K333" s="98" t="s">
        <v>31358</v>
      </c>
      <c r="L333" s="98" t="s">
        <v>31359</v>
      </c>
      <c r="M333" s="98" t="s">
        <v>31360</v>
      </c>
      <c r="N333" s="98" t="s">
        <v>31361</v>
      </c>
      <c r="O333" s="101">
        <v>1245</v>
      </c>
      <c r="P333" s="101">
        <v>1245</v>
      </c>
      <c r="Q333" s="101">
        <v>0</v>
      </c>
      <c r="R333" s="101">
        <v>300</v>
      </c>
    </row>
    <row r="334">
      <c r="L334" s="98" t="s">
        <v>31362</v>
      </c>
      <c r="M334" s="98" t="s">
        <v>31363</v>
      </c>
      <c r="N334" s="98" t="s">
        <v>31364</v>
      </c>
      <c r="O334" s="101">
        <v>30</v>
      </c>
      <c r="P334" s="101">
        <v>30</v>
      </c>
    </row>
    <row r="335">
      <c r="K335" s="96" t="s">
        <v>31365</v>
      </c>
      <c r="O335" s="85">
        <f>SUM(O333:O334)</f>
      </c>
      <c r="P335" s="85">
        <f>SUM(P333:P334)</f>
      </c>
    </row>
    <row r="336">
      <c r="A336" s="98" t="s">
        <v>31366</v>
      </c>
      <c r="B336" s="98" t="s">
        <v>31367</v>
      </c>
      <c r="C336" s="100">
        <v>881</v>
      </c>
      <c r="D336" s="98" t="s">
        <v>31368</v>
      </c>
      <c r="E336" s="98" t="s">
        <v>31369</v>
      </c>
      <c r="J336" s="101">
        <v>1375</v>
      </c>
      <c r="K336" s="98" t="s">
        <v>31370</v>
      </c>
      <c r="L336" s="98" t="s">
        <v>31370</v>
      </c>
      <c r="O336" s="101">
        <v>0</v>
      </c>
      <c r="P336" s="101">
        <v>0</v>
      </c>
      <c r="R336" s="101">
        <v>0</v>
      </c>
    </row>
    <row r="337">
      <c r="K337" s="96" t="s">
        <v>31371</v>
      </c>
      <c r="O337" s="85">
        <f>SUM(O336:O336)</f>
      </c>
      <c r="P337" s="85">
        <f>SUM(P336:P336)</f>
      </c>
    </row>
    <row r="338">
      <c r="A338" s="98" t="s">
        <v>31372</v>
      </c>
      <c r="B338" s="98" t="s">
        <v>31373</v>
      </c>
      <c r="C338" s="100">
        <v>1100</v>
      </c>
      <c r="D338" s="98" t="s">
        <v>31374</v>
      </c>
      <c r="E338" s="98" t="s">
        <v>31375</v>
      </c>
      <c r="F338" s="104">
        <v>44855</v>
      </c>
      <c r="G338" s="104">
        <v>45627</v>
      </c>
      <c r="H338" s="104">
        <v>45991</v>
      </c>
      <c r="J338" s="101">
        <v>1350</v>
      </c>
      <c r="K338" s="98" t="s">
        <v>31376</v>
      </c>
      <c r="L338" s="98" t="s">
        <v>31377</v>
      </c>
      <c r="M338" s="98" t="s">
        <v>31378</v>
      </c>
      <c r="N338" s="98" t="s">
        <v>31379</v>
      </c>
      <c r="O338" s="101">
        <v>1399</v>
      </c>
      <c r="P338" s="101">
        <v>1399</v>
      </c>
      <c r="Q338" s="101">
        <v>0</v>
      </c>
      <c r="R338" s="101">
        <v>400</v>
      </c>
    </row>
    <row r="339">
      <c r="K339" s="96" t="s">
        <v>31380</v>
      </c>
      <c r="O339" s="85">
        <f>SUM(O338:O338)</f>
      </c>
      <c r="P339" s="85">
        <f>SUM(P338:P338)</f>
      </c>
    </row>
    <row r="340">
      <c r="A340" s="98" t="s">
        <v>31381</v>
      </c>
      <c r="B340" s="98" t="s">
        <v>31382</v>
      </c>
      <c r="C340" s="100">
        <v>1100</v>
      </c>
      <c r="D340" s="98" t="s">
        <v>31383</v>
      </c>
      <c r="E340" s="98" t="s">
        <v>31384</v>
      </c>
      <c r="F340" s="104">
        <v>45156</v>
      </c>
      <c r="G340" s="104">
        <v>45597</v>
      </c>
      <c r="H340" s="104">
        <v>45930</v>
      </c>
      <c r="J340" s="101">
        <v>1600</v>
      </c>
      <c r="K340" s="98" t="s">
        <v>31385</v>
      </c>
      <c r="L340" s="98" t="s">
        <v>31386</v>
      </c>
      <c r="M340" s="98" t="s">
        <v>31387</v>
      </c>
      <c r="N340" s="98" t="s">
        <v>31388</v>
      </c>
      <c r="O340" s="101">
        <v>250</v>
      </c>
      <c r="P340" s="101">
        <v>250</v>
      </c>
      <c r="Q340" s="101">
        <v>0</v>
      </c>
      <c r="R340" s="101">
        <v>400</v>
      </c>
    </row>
    <row r="341">
      <c r="L341" s="98" t="s">
        <v>31389</v>
      </c>
      <c r="M341" s="98" t="s">
        <v>31390</v>
      </c>
      <c r="N341" s="98" t="s">
        <v>31391</v>
      </c>
      <c r="O341" s="101">
        <v>1449</v>
      </c>
      <c r="P341" s="101">
        <v>1449</v>
      </c>
    </row>
    <row r="342">
      <c r="L342" s="98" t="s">
        <v>31392</v>
      </c>
      <c r="M342" s="98" t="s">
        <v>31393</v>
      </c>
      <c r="N342" s="98" t="s">
        <v>31394</v>
      </c>
      <c r="O342" s="101">
        <v>30</v>
      </c>
      <c r="P342" s="101">
        <v>30</v>
      </c>
    </row>
    <row r="343">
      <c r="L343" s="98" t="s">
        <v>31395</v>
      </c>
      <c r="M343" s="98" t="s">
        <v>31396</v>
      </c>
      <c r="N343" s="98" t="s">
        <v>31397</v>
      </c>
      <c r="O343" s="101">
        <v>30</v>
      </c>
      <c r="P343" s="101">
        <v>30</v>
      </c>
    </row>
    <row r="344">
      <c r="K344" s="96" t="s">
        <v>31398</v>
      </c>
      <c r="O344" s="85">
        <f>SUM(O340:O343)</f>
      </c>
      <c r="P344" s="85">
        <f>SUM(P340:P343)</f>
      </c>
    </row>
    <row r="345">
      <c r="A345" s="98" t="s">
        <v>31399</v>
      </c>
      <c r="B345" s="98" t="s">
        <v>31400</v>
      </c>
      <c r="C345" s="100">
        <v>1100</v>
      </c>
      <c r="D345" s="98" t="s">
        <v>31401</v>
      </c>
      <c r="E345" s="98" t="s">
        <v>31402</v>
      </c>
      <c r="F345" s="104">
        <v>45434</v>
      </c>
      <c r="G345" s="104">
        <v>45434</v>
      </c>
      <c r="H345" s="104">
        <v>45808</v>
      </c>
      <c r="J345" s="101">
        <v>1600</v>
      </c>
      <c r="K345" s="98" t="s">
        <v>31403</v>
      </c>
      <c r="L345" s="98" t="s">
        <v>31404</v>
      </c>
      <c r="M345" s="98" t="s">
        <v>31405</v>
      </c>
      <c r="N345" s="98" t="s">
        <v>31406</v>
      </c>
      <c r="O345" s="101">
        <v>250</v>
      </c>
      <c r="P345" s="101">
        <v>250</v>
      </c>
      <c r="Q345" s="101">
        <v>0</v>
      </c>
      <c r="R345" s="101">
        <v>400</v>
      </c>
    </row>
    <row r="346">
      <c r="L346" s="98" t="s">
        <v>31407</v>
      </c>
      <c r="M346" s="98" t="s">
        <v>31408</v>
      </c>
      <c r="N346" s="98" t="s">
        <v>31409</v>
      </c>
      <c r="O346" s="101">
        <v>1399</v>
      </c>
      <c r="P346" s="101">
        <v>1399</v>
      </c>
    </row>
    <row r="347">
      <c r="K347" s="96" t="s">
        <v>31410</v>
      </c>
      <c r="O347" s="85">
        <f>SUM(O345:O346)</f>
      </c>
      <c r="P347" s="85">
        <f>SUM(P345:P346)</f>
      </c>
    </row>
    <row r="348">
      <c r="A348" s="98" t="s">
        <v>31411</v>
      </c>
      <c r="B348" s="98" t="s">
        <v>31412</v>
      </c>
      <c r="C348" s="100">
        <v>1100</v>
      </c>
      <c r="D348" s="98" t="s">
        <v>31413</v>
      </c>
      <c r="E348" s="98" t="s">
        <v>31414</v>
      </c>
      <c r="F348" s="104">
        <v>45558</v>
      </c>
      <c r="G348" s="104">
        <v>45558</v>
      </c>
      <c r="H348" s="104">
        <v>45930</v>
      </c>
      <c r="J348" s="101">
        <v>1600</v>
      </c>
      <c r="K348" s="98" t="s">
        <v>31415</v>
      </c>
      <c r="L348" s="98" t="s">
        <v>31416</v>
      </c>
      <c r="M348" s="98" t="s">
        <v>31417</v>
      </c>
      <c r="N348" s="98" t="s">
        <v>31418</v>
      </c>
      <c r="O348" s="101">
        <v>250</v>
      </c>
      <c r="P348" s="101">
        <v>250</v>
      </c>
      <c r="Q348" s="101">
        <v>0</v>
      </c>
      <c r="R348" s="101">
        <v>400</v>
      </c>
    </row>
    <row r="349">
      <c r="L349" s="98" t="s">
        <v>31419</v>
      </c>
      <c r="M349" s="98" t="s">
        <v>31420</v>
      </c>
      <c r="N349" s="98" t="s">
        <v>31421</v>
      </c>
      <c r="O349" s="101">
        <v>1399</v>
      </c>
      <c r="P349" s="101">
        <v>1399</v>
      </c>
    </row>
    <row r="350">
      <c r="K350" s="96" t="s">
        <v>31422</v>
      </c>
      <c r="O350" s="85">
        <f>SUM(O348:O349)</f>
      </c>
      <c r="P350" s="85">
        <f>SUM(P348:P349)</f>
      </c>
    </row>
    <row r="351">
      <c r="A351" s="98" t="s">
        <v>31423</v>
      </c>
      <c r="B351" s="98" t="s">
        <v>31424</v>
      </c>
      <c r="C351" s="100">
        <v>1100</v>
      </c>
      <c r="D351" s="98" t="s">
        <v>31425</v>
      </c>
      <c r="E351" s="98" t="s">
        <v>31426</v>
      </c>
      <c r="F351" s="104">
        <v>45443</v>
      </c>
      <c r="G351" s="104">
        <v>45443</v>
      </c>
      <c r="H351" s="104">
        <v>45808</v>
      </c>
      <c r="J351" s="101">
        <v>1600</v>
      </c>
      <c r="K351" s="98" t="s">
        <v>31427</v>
      </c>
      <c r="L351" s="98" t="s">
        <v>31428</v>
      </c>
      <c r="M351" s="98" t="s">
        <v>31429</v>
      </c>
      <c r="N351" s="98" t="s">
        <v>31430</v>
      </c>
      <c r="O351" s="101">
        <v>250</v>
      </c>
      <c r="P351" s="101">
        <v>250</v>
      </c>
      <c r="Q351" s="101">
        <v>0</v>
      </c>
      <c r="R351" s="101">
        <v>600</v>
      </c>
    </row>
    <row r="352">
      <c r="L352" s="98" t="s">
        <v>31431</v>
      </c>
      <c r="M352" s="98" t="s">
        <v>31432</v>
      </c>
      <c r="N352" s="98" t="s">
        <v>31433</v>
      </c>
      <c r="O352" s="101">
        <v>1349</v>
      </c>
      <c r="P352" s="101">
        <v>1349</v>
      </c>
    </row>
    <row r="353">
      <c r="K353" s="96" t="s">
        <v>31434</v>
      </c>
      <c r="O353" s="85">
        <f>SUM(O351:O352)</f>
      </c>
      <c r="P353" s="85">
        <f>SUM(P351:P352)</f>
      </c>
    </row>
    <row r="354">
      <c r="A354" s="98" t="s">
        <v>31435</v>
      </c>
      <c r="B354" s="98" t="s">
        <v>31436</v>
      </c>
      <c r="C354" s="100">
        <v>1100</v>
      </c>
      <c r="D354" s="98" t="s">
        <v>31437</v>
      </c>
      <c r="E354" s="98" t="s">
        <v>31438</v>
      </c>
      <c r="F354" s="104">
        <v>45299</v>
      </c>
      <c r="G354" s="104">
        <v>45722</v>
      </c>
      <c r="H354" s="104">
        <v>45966</v>
      </c>
      <c r="J354" s="101">
        <v>1600</v>
      </c>
      <c r="K354" s="98" t="s">
        <v>31439</v>
      </c>
      <c r="L354" s="98" t="s">
        <v>31440</v>
      </c>
      <c r="M354" s="98" t="s">
        <v>31441</v>
      </c>
      <c r="N354" s="98" t="s">
        <v>31442</v>
      </c>
      <c r="O354" s="101">
        <v>250</v>
      </c>
      <c r="P354" s="101">
        <v>250</v>
      </c>
      <c r="Q354" s="101">
        <v>0</v>
      </c>
      <c r="R354" s="101">
        <v>600</v>
      </c>
    </row>
    <row r="355">
      <c r="L355" s="98" t="s">
        <v>31443</v>
      </c>
      <c r="M355" s="98" t="s">
        <v>31444</v>
      </c>
      <c r="N355" s="98" t="s">
        <v>31445</v>
      </c>
      <c r="O355" s="101">
        <v>1449</v>
      </c>
      <c r="P355" s="101">
        <v>1449</v>
      </c>
    </row>
    <row r="356">
      <c r="L356" s="98" t="s">
        <v>31446</v>
      </c>
      <c r="M356" s="98" t="s">
        <v>31447</v>
      </c>
      <c r="N356" s="98" t="s">
        <v>31448</v>
      </c>
      <c r="O356" s="101">
        <v>169.90000000000001</v>
      </c>
      <c r="P356" s="101">
        <v>0</v>
      </c>
    </row>
    <row r="357">
      <c r="L357" s="98" t="s">
        <v>31449</v>
      </c>
      <c r="M357" s="98" t="s">
        <v>31450</v>
      </c>
      <c r="N357" s="98" t="s">
        <v>31451</v>
      </c>
      <c r="O357" s="101">
        <v>25</v>
      </c>
      <c r="P357" s="101">
        <v>0</v>
      </c>
    </row>
    <row r="358">
      <c r="K358" s="96" t="s">
        <v>31452</v>
      </c>
      <c r="O358" s="85">
        <f>SUM(O354:O357)</f>
      </c>
      <c r="P358" s="85">
        <f>SUM(P354:P357)</f>
      </c>
    </row>
    <row r="359">
      <c r="A359" s="98" t="s">
        <v>31453</v>
      </c>
      <c r="B359" s="98" t="s">
        <v>31454</v>
      </c>
      <c r="C359" s="100">
        <v>1021</v>
      </c>
      <c r="D359" s="98" t="s">
        <v>31455</v>
      </c>
      <c r="E359" s="98" t="s">
        <v>31456</v>
      </c>
      <c r="F359" s="104">
        <v>43325</v>
      </c>
      <c r="G359" s="104">
        <v>45597</v>
      </c>
      <c r="H359" s="104">
        <v>45777</v>
      </c>
      <c r="J359" s="101">
        <v>1350</v>
      </c>
      <c r="K359" s="98" t="s">
        <v>31457</v>
      </c>
      <c r="L359" s="98" t="s">
        <v>31458</v>
      </c>
      <c r="M359" s="98" t="s">
        <v>31459</v>
      </c>
      <c r="N359" s="98" t="s">
        <v>31460</v>
      </c>
      <c r="O359" s="101">
        <v>1450</v>
      </c>
      <c r="P359" s="101">
        <v>1450</v>
      </c>
      <c r="Q359" s="101">
        <v>0</v>
      </c>
      <c r="R359" s="101">
        <v>400</v>
      </c>
    </row>
    <row r="360">
      <c r="L360" s="98" t="s">
        <v>31461</v>
      </c>
      <c r="M360" s="98" t="s">
        <v>31462</v>
      </c>
      <c r="N360" s="98" t="s">
        <v>31463</v>
      </c>
      <c r="O360" s="101">
        <v>145</v>
      </c>
      <c r="P360" s="101">
        <v>0</v>
      </c>
    </row>
    <row r="361">
      <c r="L361" s="98" t="s">
        <v>31464</v>
      </c>
      <c r="M361" s="98" t="s">
        <v>31465</v>
      </c>
      <c r="N361" s="98" t="s">
        <v>31466</v>
      </c>
      <c r="O361" s="101">
        <v>30</v>
      </c>
      <c r="P361" s="101">
        <v>0</v>
      </c>
    </row>
    <row r="362">
      <c r="L362" s="98" t="s">
        <v>31467</v>
      </c>
      <c r="M362" s="98" t="s">
        <v>31468</v>
      </c>
      <c r="N362" s="98" t="s">
        <v>31469</v>
      </c>
      <c r="O362" s="101">
        <v>30</v>
      </c>
      <c r="P362" s="101">
        <v>60</v>
      </c>
    </row>
    <row r="363">
      <c r="K363" s="96" t="s">
        <v>31470</v>
      </c>
      <c r="O363" s="85">
        <f>SUM(O359:O362)</f>
      </c>
      <c r="P363" s="85">
        <f>SUM(P359:P362)</f>
      </c>
    </row>
    <row r="364">
      <c r="A364" s="98" t="s">
        <v>31471</v>
      </c>
      <c r="B364" s="98" t="s">
        <v>31472</v>
      </c>
      <c r="C364" s="100">
        <v>1021</v>
      </c>
      <c r="D364" s="98" t="s">
        <v>31473</v>
      </c>
      <c r="E364" s="98" t="s">
        <v>31474</v>
      </c>
      <c r="F364" s="104">
        <v>45604</v>
      </c>
      <c r="G364" s="104">
        <v>45604</v>
      </c>
      <c r="H364" s="104">
        <v>45991</v>
      </c>
      <c r="J364" s="101">
        <v>1350</v>
      </c>
      <c r="K364" s="98" t="s">
        <v>31475</v>
      </c>
      <c r="L364" s="98" t="s">
        <v>31476</v>
      </c>
      <c r="M364" s="98" t="s">
        <v>31477</v>
      </c>
      <c r="N364" s="98" t="s">
        <v>31478</v>
      </c>
      <c r="O364" s="101">
        <v>1350</v>
      </c>
      <c r="P364" s="101">
        <v>1350</v>
      </c>
      <c r="Q364" s="101">
        <v>0</v>
      </c>
      <c r="R364" s="101">
        <v>400</v>
      </c>
    </row>
    <row r="365">
      <c r="K365" s="96" t="s">
        <v>31479</v>
      </c>
      <c r="O365" s="85">
        <f>SUM(O364:O364)</f>
      </c>
      <c r="P365" s="85">
        <f>SUM(P364:P364)</f>
      </c>
    </row>
    <row r="366">
      <c r="A366" s="98" t="s">
        <v>31480</v>
      </c>
      <c r="B366" s="98" t="s">
        <v>31481</v>
      </c>
      <c r="C366" s="100">
        <v>1021</v>
      </c>
      <c r="D366" s="98" t="s">
        <v>31482</v>
      </c>
      <c r="E366" s="98" t="s">
        <v>31483</v>
      </c>
      <c r="F366" s="104">
        <v>45747</v>
      </c>
      <c r="G366" s="104">
        <v>45747</v>
      </c>
      <c r="H366" s="104">
        <v>46112</v>
      </c>
      <c r="J366" s="101">
        <v>1350</v>
      </c>
      <c r="K366" s="98" t="s">
        <v>31484</v>
      </c>
      <c r="L366" s="98" t="s">
        <v>31485</v>
      </c>
      <c r="M366" s="98" t="s">
        <v>31486</v>
      </c>
      <c r="N366" s="98" t="s">
        <v>31487</v>
      </c>
      <c r="O366" s="101">
        <v>1350</v>
      </c>
      <c r="P366" s="101">
        <v>1350</v>
      </c>
      <c r="Q366" s="101">
        <v>0</v>
      </c>
      <c r="R366" s="101">
        <v>400</v>
      </c>
    </row>
    <row r="367">
      <c r="L367" s="98" t="s">
        <v>31488</v>
      </c>
      <c r="M367" s="98" t="s">
        <v>31489</v>
      </c>
      <c r="N367" s="98" t="s">
        <v>31490</v>
      </c>
      <c r="O367" s="101">
        <v>-75</v>
      </c>
      <c r="P367" s="101">
        <v>0</v>
      </c>
    </row>
    <row r="368">
      <c r="K368" s="96" t="s">
        <v>31491</v>
      </c>
      <c r="O368" s="85">
        <f>SUM(O366:O367)</f>
      </c>
      <c r="P368" s="85">
        <f>SUM(P366:P367)</f>
      </c>
    </row>
    <row r="369">
      <c r="A369" s="98" t="s">
        <v>31492</v>
      </c>
      <c r="B369" s="98" t="s">
        <v>31493</v>
      </c>
      <c r="C369" s="100">
        <v>1021</v>
      </c>
      <c r="D369" s="98" t="s">
        <v>31494</v>
      </c>
      <c r="E369" s="98" t="s">
        <v>31495</v>
      </c>
      <c r="F369" s="104">
        <v>45264</v>
      </c>
      <c r="G369" s="104">
        <v>45658</v>
      </c>
      <c r="H369" s="104">
        <v>46022</v>
      </c>
      <c r="J369" s="101">
        <v>1600</v>
      </c>
      <c r="K369" s="98" t="s">
        <v>31496</v>
      </c>
      <c r="L369" s="98" t="s">
        <v>31497</v>
      </c>
      <c r="M369" s="98" t="s">
        <v>31498</v>
      </c>
      <c r="N369" s="98" t="s">
        <v>31499</v>
      </c>
      <c r="O369" s="101">
        <v>250</v>
      </c>
      <c r="P369" s="101">
        <v>250</v>
      </c>
      <c r="Q369" s="101">
        <v>0</v>
      </c>
      <c r="R369" s="101">
        <v>1300</v>
      </c>
    </row>
    <row r="370">
      <c r="L370" s="98" t="s">
        <v>31500</v>
      </c>
      <c r="M370" s="98" t="s">
        <v>31501</v>
      </c>
      <c r="N370" s="98" t="s">
        <v>31502</v>
      </c>
      <c r="O370" s="101">
        <v>1250</v>
      </c>
      <c r="P370" s="101">
        <v>1250</v>
      </c>
    </row>
    <row r="371">
      <c r="K371" s="96" t="s">
        <v>31503</v>
      </c>
      <c r="O371" s="85">
        <f>SUM(O369:O370)</f>
      </c>
      <c r="P371" s="85">
        <f>SUM(P369:P370)</f>
      </c>
    </row>
    <row r="372">
      <c r="A372" s="98" t="s">
        <v>31504</v>
      </c>
      <c r="B372" s="98" t="s">
        <v>31505</v>
      </c>
      <c r="C372" s="100">
        <v>1021</v>
      </c>
      <c r="D372" s="98" t="s">
        <v>31506</v>
      </c>
      <c r="E372" s="98" t="s">
        <v>31507</v>
      </c>
      <c r="F372" s="104">
        <v>44285</v>
      </c>
      <c r="G372" s="104">
        <v>45474</v>
      </c>
      <c r="H372" s="104">
        <v>45838</v>
      </c>
      <c r="J372" s="101">
        <v>1350</v>
      </c>
      <c r="K372" s="98" t="s">
        <v>31508</v>
      </c>
      <c r="L372" s="98" t="s">
        <v>31509</v>
      </c>
      <c r="M372" s="98" t="s">
        <v>31510</v>
      </c>
      <c r="N372" s="98" t="s">
        <v>31511</v>
      </c>
      <c r="O372" s="101">
        <v>1200</v>
      </c>
      <c r="P372" s="101">
        <v>1200</v>
      </c>
      <c r="Q372" s="101">
        <v>0</v>
      </c>
      <c r="R372" s="101">
        <v>800</v>
      </c>
    </row>
    <row r="373">
      <c r="L373" s="98" t="s">
        <v>31512</v>
      </c>
      <c r="M373" s="98" t="s">
        <v>31513</v>
      </c>
      <c r="N373" s="98" t="s">
        <v>31514</v>
      </c>
      <c r="O373" s="101">
        <v>120</v>
      </c>
      <c r="P373" s="101">
        <v>0</v>
      </c>
    </row>
    <row r="374">
      <c r="K374" s="96" t="s">
        <v>31515</v>
      </c>
      <c r="O374" s="85">
        <f>SUM(O372:O373)</f>
      </c>
      <c r="P374" s="85">
        <f>SUM(P372:P373)</f>
      </c>
    </row>
    <row r="375">
      <c r="A375" s="98" t="s">
        <v>31516</v>
      </c>
      <c r="B375" s="98" t="s">
        <v>31517</v>
      </c>
      <c r="C375" s="100">
        <v>1021</v>
      </c>
      <c r="D375" s="98" t="s">
        <v>31518</v>
      </c>
      <c r="E375" s="98" t="s">
        <v>31519</v>
      </c>
      <c r="F375" s="104">
        <v>45756</v>
      </c>
      <c r="G375" s="104">
        <v>45756</v>
      </c>
      <c r="H375" s="104">
        <v>45937</v>
      </c>
      <c r="J375" s="101">
        <v>1350</v>
      </c>
      <c r="K375" s="98" t="s">
        <v>31520</v>
      </c>
      <c r="L375" s="98" t="s">
        <v>31521</v>
      </c>
      <c r="M375" s="98" t="s">
        <v>31522</v>
      </c>
      <c r="N375" s="98" t="s">
        <v>31523</v>
      </c>
      <c r="O375" s="101">
        <v>1026.6700000000001</v>
      </c>
      <c r="P375" s="101">
        <v>1400</v>
      </c>
      <c r="Q375" s="101">
        <v>0</v>
      </c>
      <c r="R375" s="101">
        <v>400</v>
      </c>
    </row>
    <row r="376">
      <c r="L376" s="98" t="s">
        <v>31524</v>
      </c>
      <c r="M376" s="98" t="s">
        <v>31525</v>
      </c>
      <c r="N376" s="98" t="s">
        <v>31526</v>
      </c>
      <c r="O376" s="101">
        <v>75</v>
      </c>
      <c r="P376" s="101">
        <v>0</v>
      </c>
    </row>
    <row r="377">
      <c r="L377" s="98" t="s">
        <v>31527</v>
      </c>
      <c r="M377" s="98" t="s">
        <v>31528</v>
      </c>
      <c r="N377" s="98" t="s">
        <v>31529</v>
      </c>
      <c r="O377" s="101">
        <v>50</v>
      </c>
      <c r="P377" s="101">
        <v>0</v>
      </c>
    </row>
    <row r="378">
      <c r="L378" s="98" t="s">
        <v>31530</v>
      </c>
      <c r="M378" s="98" t="s">
        <v>31531</v>
      </c>
      <c r="N378" s="98" t="s">
        <v>31532</v>
      </c>
      <c r="O378" s="101">
        <v>50</v>
      </c>
      <c r="P378" s="101">
        <v>0</v>
      </c>
    </row>
    <row r="379">
      <c r="K379" s="96" t="s">
        <v>31533</v>
      </c>
      <c r="O379" s="85">
        <f>SUM(O375:O378)</f>
      </c>
      <c r="P379" s="85">
        <f>SUM(P375:P378)</f>
      </c>
    </row>
    <row r="380">
      <c r="A380" s="98" t="s">
        <v>31534</v>
      </c>
      <c r="B380" s="98" t="s">
        <v>31535</v>
      </c>
      <c r="C380" s="100">
        <v>1021</v>
      </c>
      <c r="D380" s="98" t="s">
        <v>31536</v>
      </c>
      <c r="E380" s="98" t="s">
        <v>31537</v>
      </c>
      <c r="F380" s="104">
        <v>44593</v>
      </c>
      <c r="G380" s="104">
        <v>45689</v>
      </c>
      <c r="H380" s="104">
        <v>45869</v>
      </c>
      <c r="J380" s="101">
        <v>1350</v>
      </c>
      <c r="K380" s="98" t="s">
        <v>31538</v>
      </c>
      <c r="L380" s="98" t="s">
        <v>31539</v>
      </c>
      <c r="M380" s="98" t="s">
        <v>31540</v>
      </c>
      <c r="N380" s="98" t="s">
        <v>31541</v>
      </c>
      <c r="O380" s="101">
        <v>1190</v>
      </c>
      <c r="P380" s="101">
        <v>1190</v>
      </c>
      <c r="Q380" s="101">
        <v>0</v>
      </c>
      <c r="R380" s="101">
        <v>400</v>
      </c>
    </row>
    <row r="381">
      <c r="L381" s="98" t="s">
        <v>31542</v>
      </c>
      <c r="M381" s="98" t="s">
        <v>31543</v>
      </c>
      <c r="N381" s="98" t="s">
        <v>31544</v>
      </c>
      <c r="O381" s="101">
        <v>30</v>
      </c>
      <c r="P381" s="101">
        <v>30</v>
      </c>
    </row>
    <row r="382">
      <c r="L382" s="98" t="s">
        <v>31545</v>
      </c>
      <c r="M382" s="98" t="s">
        <v>31546</v>
      </c>
      <c r="N382" s="98" t="s">
        <v>31547</v>
      </c>
      <c r="O382" s="101">
        <v>30</v>
      </c>
      <c r="P382" s="101">
        <v>30</v>
      </c>
    </row>
    <row r="383">
      <c r="L383" s="98" t="s">
        <v>31548</v>
      </c>
      <c r="M383" s="98" t="s">
        <v>31549</v>
      </c>
      <c r="N383" s="98" t="s">
        <v>31550</v>
      </c>
      <c r="O383" s="101">
        <v>25</v>
      </c>
      <c r="P383" s="101">
        <v>0</v>
      </c>
    </row>
    <row r="384">
      <c r="K384" s="96" t="s">
        <v>31551</v>
      </c>
      <c r="O384" s="85">
        <f>SUM(O380:O383)</f>
      </c>
      <c r="P384" s="85">
        <f>SUM(P380:P383)</f>
      </c>
    </row>
    <row r="385">
      <c r="A385" s="98" t="s">
        <v>31552</v>
      </c>
      <c r="B385" s="98" t="s">
        <v>31553</v>
      </c>
      <c r="C385" s="100">
        <v>1021</v>
      </c>
      <c r="D385" s="98" t="s">
        <v>31554</v>
      </c>
      <c r="E385" s="98" t="s">
        <v>31555</v>
      </c>
      <c r="F385" s="104">
        <v>45615</v>
      </c>
      <c r="G385" s="104">
        <v>45615</v>
      </c>
      <c r="H385" s="104">
        <v>45979</v>
      </c>
      <c r="J385" s="101">
        <v>1600</v>
      </c>
      <c r="K385" s="98" t="s">
        <v>31556</v>
      </c>
      <c r="L385" s="98" t="s">
        <v>31557</v>
      </c>
      <c r="M385" s="98" t="s">
        <v>31558</v>
      </c>
      <c r="N385" s="98" t="s">
        <v>31559</v>
      </c>
      <c r="O385" s="101">
        <v>250</v>
      </c>
      <c r="P385" s="101">
        <v>250</v>
      </c>
      <c r="Q385" s="101">
        <v>0</v>
      </c>
      <c r="R385" s="101">
        <v>400</v>
      </c>
    </row>
    <row r="386">
      <c r="L386" s="98" t="s">
        <v>31560</v>
      </c>
      <c r="M386" s="98" t="s">
        <v>31561</v>
      </c>
      <c r="N386" s="98" t="s">
        <v>31562</v>
      </c>
      <c r="O386" s="101">
        <v>1350</v>
      </c>
      <c r="P386" s="101">
        <v>1350</v>
      </c>
    </row>
    <row r="387">
      <c r="L387" s="98" t="s">
        <v>31563</v>
      </c>
      <c r="M387" s="98" t="s">
        <v>31564</v>
      </c>
      <c r="N387" s="98" t="s">
        <v>31565</v>
      </c>
      <c r="O387" s="101">
        <v>25</v>
      </c>
      <c r="P387" s="101">
        <v>0</v>
      </c>
    </row>
    <row r="388">
      <c r="K388" s="96" t="s">
        <v>31566</v>
      </c>
      <c r="O388" s="85">
        <f>SUM(O385:O387)</f>
      </c>
      <c r="P388" s="85">
        <f>SUM(P385:P387)</f>
      </c>
    </row>
    <row r="389">
      <c r="A389" s="98" t="s">
        <v>31567</v>
      </c>
      <c r="B389" s="98" t="s">
        <v>31568</v>
      </c>
      <c r="C389" s="100">
        <v>1021</v>
      </c>
      <c r="D389" s="98" t="s">
        <v>31569</v>
      </c>
      <c r="E389" s="98" t="s">
        <v>31570</v>
      </c>
      <c r="F389" s="104">
        <v>45425</v>
      </c>
      <c r="G389" s="104">
        <v>45425</v>
      </c>
      <c r="H389" s="104">
        <v>45808</v>
      </c>
      <c r="J389" s="101">
        <v>1600</v>
      </c>
      <c r="K389" s="98" t="s">
        <v>31571</v>
      </c>
      <c r="L389" s="98" t="s">
        <v>31572</v>
      </c>
      <c r="M389" s="98" t="s">
        <v>31573</v>
      </c>
      <c r="N389" s="98" t="s">
        <v>31574</v>
      </c>
      <c r="O389" s="101">
        <v>250</v>
      </c>
      <c r="P389" s="101">
        <v>250</v>
      </c>
      <c r="Q389" s="101">
        <v>0</v>
      </c>
      <c r="R389" s="101">
        <v>800</v>
      </c>
    </row>
    <row r="390">
      <c r="L390" s="98" t="s">
        <v>31575</v>
      </c>
      <c r="M390" s="98" t="s">
        <v>31576</v>
      </c>
      <c r="N390" s="98" t="s">
        <v>31577</v>
      </c>
      <c r="O390" s="101">
        <v>1200</v>
      </c>
      <c r="P390" s="101">
        <v>1200</v>
      </c>
    </row>
    <row r="391">
      <c r="K391" s="96" t="s">
        <v>31578</v>
      </c>
      <c r="O391" s="85">
        <f>SUM(O389:O390)</f>
      </c>
      <c r="P391" s="85">
        <f>SUM(P389:P390)</f>
      </c>
    </row>
    <row r="392">
      <c r="A392" s="98" t="s">
        <v>31579</v>
      </c>
      <c r="B392" s="98" t="s">
        <v>31580</v>
      </c>
      <c r="C392" s="100">
        <v>1021</v>
      </c>
      <c r="D392" s="98" t="s">
        <v>31581</v>
      </c>
      <c r="E392" s="98" t="s">
        <v>31582</v>
      </c>
      <c r="F392" s="104">
        <v>45688</v>
      </c>
      <c r="G392" s="104">
        <v>45688</v>
      </c>
      <c r="H392" s="104">
        <v>46052</v>
      </c>
      <c r="J392" s="101">
        <v>1600</v>
      </c>
      <c r="K392" s="98" t="s">
        <v>31583</v>
      </c>
      <c r="L392" s="98" t="s">
        <v>31584</v>
      </c>
      <c r="M392" s="98" t="s">
        <v>31585</v>
      </c>
      <c r="N392" s="98" t="s">
        <v>31586</v>
      </c>
      <c r="O392" s="101">
        <v>250</v>
      </c>
      <c r="P392" s="101">
        <v>250</v>
      </c>
      <c r="Q392" s="101">
        <v>0</v>
      </c>
      <c r="R392" s="101">
        <v>400</v>
      </c>
    </row>
    <row r="393">
      <c r="L393" s="98" t="s">
        <v>31587</v>
      </c>
      <c r="M393" s="98" t="s">
        <v>31588</v>
      </c>
      <c r="N393" s="98" t="s">
        <v>31589</v>
      </c>
      <c r="O393" s="101">
        <v>1350</v>
      </c>
      <c r="P393" s="101">
        <v>1350</v>
      </c>
    </row>
    <row r="394">
      <c r="K394" s="96" t="s">
        <v>31590</v>
      </c>
      <c r="O394" s="85">
        <f>SUM(O392:O393)</f>
      </c>
      <c r="P394" s="85">
        <f>SUM(P392:P393)</f>
      </c>
    </row>
    <row r="395">
      <c r="A395" s="98" t="s">
        <v>31591</v>
      </c>
      <c r="B395" s="98" t="s">
        <v>31592</v>
      </c>
      <c r="C395" s="100">
        <v>1021</v>
      </c>
      <c r="D395" s="98" t="s">
        <v>31593</v>
      </c>
      <c r="E395" s="98" t="s">
        <v>31594</v>
      </c>
      <c r="F395" s="104">
        <v>44109</v>
      </c>
      <c r="G395" s="104">
        <v>45748</v>
      </c>
      <c r="H395" s="104">
        <v>46203</v>
      </c>
      <c r="J395" s="101">
        <v>1350</v>
      </c>
      <c r="K395" s="98" t="s">
        <v>31595</v>
      </c>
      <c r="L395" s="98" t="s">
        <v>31596</v>
      </c>
      <c r="M395" s="98" t="s">
        <v>31597</v>
      </c>
      <c r="N395" s="98" t="s">
        <v>31598</v>
      </c>
      <c r="O395" s="101">
        <v>1250</v>
      </c>
      <c r="P395" s="101">
        <v>1250</v>
      </c>
      <c r="Q395" s="101">
        <v>-3204.0500000000002</v>
      </c>
      <c r="R395" s="101">
        <v>400</v>
      </c>
    </row>
    <row r="396">
      <c r="L396" s="98" t="s">
        <v>31599</v>
      </c>
      <c r="M396" s="98" t="s">
        <v>31600</v>
      </c>
      <c r="N396" s="98" t="s">
        <v>31601</v>
      </c>
      <c r="O396" s="101">
        <v>-38</v>
      </c>
      <c r="P396" s="101">
        <v>-38</v>
      </c>
    </row>
    <row r="397">
      <c r="K397" s="96" t="s">
        <v>31602</v>
      </c>
      <c r="O397" s="85">
        <f>SUM(O395:O396)</f>
      </c>
      <c r="P397" s="85">
        <f>SUM(P395:P396)</f>
      </c>
    </row>
    <row r="398">
      <c r="A398" s="98" t="s">
        <v>31603</v>
      </c>
      <c r="B398" s="98" t="s">
        <v>31604</v>
      </c>
      <c r="C398" s="100">
        <v>1021</v>
      </c>
      <c r="D398" s="98" t="s">
        <v>31605</v>
      </c>
      <c r="E398" s="98" t="s">
        <v>31606</v>
      </c>
      <c r="F398" s="104">
        <v>45520</v>
      </c>
      <c r="G398" s="104">
        <v>45520</v>
      </c>
      <c r="H398" s="104">
        <v>45930</v>
      </c>
      <c r="J398" s="101">
        <v>1600</v>
      </c>
      <c r="K398" s="98" t="s">
        <v>31607</v>
      </c>
      <c r="L398" s="98" t="s">
        <v>31608</v>
      </c>
      <c r="M398" s="98" t="s">
        <v>31609</v>
      </c>
      <c r="N398" s="98" t="s">
        <v>31610</v>
      </c>
      <c r="O398" s="101">
        <v>250</v>
      </c>
      <c r="P398" s="101">
        <v>250</v>
      </c>
      <c r="Q398" s="101">
        <v>0</v>
      </c>
      <c r="R398" s="101">
        <v>500</v>
      </c>
    </row>
    <row r="399">
      <c r="L399" s="98" t="s">
        <v>31611</v>
      </c>
      <c r="M399" s="98" t="s">
        <v>31612</v>
      </c>
      <c r="N399" s="98" t="s">
        <v>31613</v>
      </c>
      <c r="O399" s="101">
        <v>1250</v>
      </c>
      <c r="P399" s="101">
        <v>1250</v>
      </c>
    </row>
    <row r="400">
      <c r="K400" s="96" t="s">
        <v>31614</v>
      </c>
      <c r="O400" s="85">
        <f>SUM(O398:O399)</f>
      </c>
      <c r="P400" s="85">
        <f>SUM(P398:P399)</f>
      </c>
    </row>
    <row r="401">
      <c r="A401" s="98" t="s">
        <v>31615</v>
      </c>
      <c r="B401" s="98" t="s">
        <v>31616</v>
      </c>
      <c r="C401" s="100">
        <v>1021</v>
      </c>
      <c r="D401" s="98" t="s">
        <v>31617</v>
      </c>
      <c r="E401" s="98" t="s">
        <v>31618</v>
      </c>
      <c r="F401" s="104">
        <v>44638</v>
      </c>
      <c r="G401" s="104">
        <v>45627</v>
      </c>
      <c r="H401" s="104">
        <v>45808</v>
      </c>
      <c r="J401" s="101">
        <v>1350</v>
      </c>
      <c r="K401" s="98" t="s">
        <v>31619</v>
      </c>
      <c r="L401" s="98" t="s">
        <v>31620</v>
      </c>
      <c r="M401" s="98" t="s">
        <v>31621</v>
      </c>
      <c r="N401" s="98" t="s">
        <v>31622</v>
      </c>
      <c r="O401" s="101">
        <v>1350</v>
      </c>
      <c r="P401" s="101">
        <v>1350</v>
      </c>
      <c r="Q401" s="101">
        <v>0</v>
      </c>
      <c r="R401" s="101">
        <v>400</v>
      </c>
    </row>
    <row r="402">
      <c r="K402" s="96" t="s">
        <v>31623</v>
      </c>
      <c r="O402" s="85">
        <f>SUM(O401:O401)</f>
      </c>
      <c r="P402" s="85">
        <f>SUM(P401:P401)</f>
      </c>
    </row>
    <row r="403">
      <c r="A403" s="98" t="s">
        <v>31624</v>
      </c>
      <c r="B403" s="98" t="s">
        <v>31625</v>
      </c>
      <c r="C403" s="100">
        <v>1021</v>
      </c>
      <c r="D403" s="98" t="s">
        <v>31626</v>
      </c>
      <c r="E403" s="98" t="s">
        <v>31627</v>
      </c>
      <c r="F403" s="104">
        <v>45201</v>
      </c>
      <c r="G403" s="104">
        <v>45597</v>
      </c>
      <c r="H403" s="104">
        <v>45777</v>
      </c>
      <c r="J403" s="101">
        <v>1600</v>
      </c>
      <c r="K403" s="98" t="s">
        <v>31628</v>
      </c>
      <c r="L403" s="98" t="s">
        <v>31629</v>
      </c>
      <c r="M403" s="98" t="s">
        <v>31630</v>
      </c>
      <c r="N403" s="98" t="s">
        <v>31631</v>
      </c>
      <c r="O403" s="101">
        <v>250</v>
      </c>
      <c r="P403" s="101">
        <v>250</v>
      </c>
      <c r="Q403" s="101">
        <v>0</v>
      </c>
      <c r="R403" s="101">
        <v>1800</v>
      </c>
    </row>
    <row r="404">
      <c r="L404" s="98" t="s">
        <v>31632</v>
      </c>
      <c r="M404" s="98" t="s">
        <v>31633</v>
      </c>
      <c r="N404" s="98" t="s">
        <v>31634</v>
      </c>
      <c r="O404" s="101">
        <v>1300</v>
      </c>
      <c r="P404" s="101">
        <v>1300</v>
      </c>
    </row>
    <row r="405">
      <c r="K405" s="96" t="s">
        <v>31635</v>
      </c>
      <c r="O405" s="85">
        <f>SUM(O403:O404)</f>
      </c>
      <c r="P405" s="85">
        <f>SUM(P403:P404)</f>
      </c>
    </row>
    <row r="406">
      <c r="A406" s="98" t="s">
        <v>31636</v>
      </c>
      <c r="B406" s="98" t="s">
        <v>31637</v>
      </c>
      <c r="C406" s="100">
        <v>1021</v>
      </c>
      <c r="D406" s="98" t="s">
        <v>31638</v>
      </c>
      <c r="E406" s="98" t="s">
        <v>31639</v>
      </c>
      <c r="F406" s="104">
        <v>45298</v>
      </c>
      <c r="G406" s="104">
        <v>45689</v>
      </c>
      <c r="H406" s="104">
        <v>46053</v>
      </c>
      <c r="J406" s="101">
        <v>1600</v>
      </c>
      <c r="K406" s="98" t="s">
        <v>31640</v>
      </c>
      <c r="L406" s="98" t="s">
        <v>31641</v>
      </c>
      <c r="M406" s="98" t="s">
        <v>31642</v>
      </c>
      <c r="N406" s="98" t="s">
        <v>31643</v>
      </c>
      <c r="O406" s="101">
        <v>250</v>
      </c>
      <c r="P406" s="101">
        <v>250</v>
      </c>
      <c r="Q406" s="101">
        <v>0</v>
      </c>
      <c r="R406" s="101">
        <v>500</v>
      </c>
    </row>
    <row r="407">
      <c r="L407" s="98" t="s">
        <v>31644</v>
      </c>
      <c r="M407" s="98" t="s">
        <v>31645</v>
      </c>
      <c r="N407" s="98" t="s">
        <v>31646</v>
      </c>
      <c r="O407" s="101">
        <v>1110</v>
      </c>
      <c r="P407" s="101">
        <v>1110</v>
      </c>
    </row>
    <row r="408">
      <c r="L408" s="98" t="s">
        <v>31647</v>
      </c>
      <c r="M408" s="98" t="s">
        <v>31648</v>
      </c>
      <c r="N408" s="98" t="s">
        <v>31649</v>
      </c>
      <c r="O408" s="101">
        <v>30</v>
      </c>
      <c r="P408" s="101">
        <v>30</v>
      </c>
    </row>
    <row r="409">
      <c r="L409" s="98" t="s">
        <v>31650</v>
      </c>
      <c r="M409" s="98" t="s">
        <v>31651</v>
      </c>
      <c r="N409" s="98" t="s">
        <v>31652</v>
      </c>
      <c r="O409" s="101">
        <v>30</v>
      </c>
      <c r="P409" s="101">
        <v>0</v>
      </c>
    </row>
    <row r="410">
      <c r="L410" s="98" t="s">
        <v>31653</v>
      </c>
      <c r="M410" s="98" t="s">
        <v>31654</v>
      </c>
      <c r="N410" s="98" t="s">
        <v>31655</v>
      </c>
      <c r="O410" s="101">
        <v>30</v>
      </c>
      <c r="P410" s="101">
        <v>60</v>
      </c>
    </row>
    <row r="411">
      <c r="K411" s="96" t="s">
        <v>31656</v>
      </c>
      <c r="O411" s="85">
        <f>SUM(O406:O410)</f>
      </c>
      <c r="P411" s="85">
        <f>SUM(P406:P410)</f>
      </c>
    </row>
    <row r="412">
      <c r="A412" s="98" t="s">
        <v>31657</v>
      </c>
      <c r="B412" s="98" t="s">
        <v>31658</v>
      </c>
      <c r="C412" s="100">
        <v>1021</v>
      </c>
      <c r="D412" s="98" t="s">
        <v>31659</v>
      </c>
      <c r="E412" s="98" t="s">
        <v>31660</v>
      </c>
      <c r="F412" s="104">
        <v>45660</v>
      </c>
      <c r="G412" s="104">
        <v>45660</v>
      </c>
      <c r="H412" s="104">
        <v>46024</v>
      </c>
      <c r="J412" s="101">
        <v>1600</v>
      </c>
      <c r="K412" s="98" t="s">
        <v>31661</v>
      </c>
      <c r="L412" s="98" t="s">
        <v>31662</v>
      </c>
      <c r="M412" s="98" t="s">
        <v>31663</v>
      </c>
      <c r="N412" s="98" t="s">
        <v>31664</v>
      </c>
      <c r="O412" s="101">
        <v>250</v>
      </c>
      <c r="P412" s="101">
        <v>250</v>
      </c>
      <c r="Q412" s="101">
        <v>0</v>
      </c>
      <c r="R412" s="101">
        <v>400</v>
      </c>
    </row>
    <row r="413">
      <c r="L413" s="98" t="s">
        <v>31665</v>
      </c>
      <c r="M413" s="98" t="s">
        <v>31666</v>
      </c>
      <c r="N413" s="98" t="s">
        <v>31667</v>
      </c>
      <c r="O413" s="101">
        <v>1350</v>
      </c>
      <c r="P413" s="101">
        <v>1350</v>
      </c>
    </row>
    <row r="414">
      <c r="L414" s="98" t="s">
        <v>31668</v>
      </c>
      <c r="M414" s="98" t="s">
        <v>31669</v>
      </c>
      <c r="N414" s="98" t="s">
        <v>31670</v>
      </c>
      <c r="O414" s="101">
        <v>30</v>
      </c>
      <c r="P414" s="101">
        <v>30</v>
      </c>
    </row>
    <row r="415">
      <c r="K415" s="96" t="s">
        <v>31671</v>
      </c>
      <c r="O415" s="85">
        <f>SUM(O412:O414)</f>
      </c>
      <c r="P415" s="85">
        <f>SUM(P412:P414)</f>
      </c>
    </row>
    <row r="416">
      <c r="A416" s="98" t="s">
        <v>31672</v>
      </c>
      <c r="B416" s="98" t="s">
        <v>31673</v>
      </c>
      <c r="C416" s="100">
        <v>1100</v>
      </c>
      <c r="D416" s="98" t="s">
        <v>31674</v>
      </c>
      <c r="E416" s="98" t="s">
        <v>31675</v>
      </c>
      <c r="F416" s="104">
        <v>45695</v>
      </c>
      <c r="G416" s="104">
        <v>45695</v>
      </c>
      <c r="H416" s="104">
        <v>45875</v>
      </c>
      <c r="J416" s="101">
        <v>1600</v>
      </c>
      <c r="K416" s="98" t="s">
        <v>31676</v>
      </c>
      <c r="L416" s="98" t="s">
        <v>31677</v>
      </c>
      <c r="M416" s="98" t="s">
        <v>31678</v>
      </c>
      <c r="N416" s="98" t="s">
        <v>31679</v>
      </c>
      <c r="O416" s="101">
        <v>250</v>
      </c>
      <c r="P416" s="101">
        <v>250</v>
      </c>
      <c r="Q416" s="101">
        <v>0</v>
      </c>
      <c r="R416" s="101">
        <v>400</v>
      </c>
    </row>
    <row r="417">
      <c r="L417" s="98" t="s">
        <v>31680</v>
      </c>
      <c r="M417" s="98" t="s">
        <v>31681</v>
      </c>
      <c r="N417" s="98" t="s">
        <v>31682</v>
      </c>
      <c r="O417" s="101">
        <v>1400</v>
      </c>
      <c r="P417" s="101">
        <v>1400</v>
      </c>
    </row>
    <row r="418">
      <c r="K418" s="96" t="s">
        <v>31683</v>
      </c>
      <c r="O418" s="85">
        <f>SUM(O416:O417)</f>
      </c>
      <c r="P418" s="85">
        <f>SUM(P416:P417)</f>
      </c>
    </row>
    <row r="419">
      <c r="A419" s="98" t="s">
        <v>31684</v>
      </c>
      <c r="B419" s="98" t="s">
        <v>31685</v>
      </c>
      <c r="C419" s="100">
        <v>1100</v>
      </c>
      <c r="D419" s="98" t="s">
        <v>31686</v>
      </c>
      <c r="E419" s="98" t="s">
        <v>31687</v>
      </c>
      <c r="F419" s="104">
        <v>45674</v>
      </c>
      <c r="G419" s="104">
        <v>45674</v>
      </c>
      <c r="H419" s="104">
        <v>46038</v>
      </c>
      <c r="J419" s="101">
        <v>1600</v>
      </c>
      <c r="K419" s="98" t="s">
        <v>31688</v>
      </c>
      <c r="L419" s="98" t="s">
        <v>31689</v>
      </c>
      <c r="M419" s="98" t="s">
        <v>31690</v>
      </c>
      <c r="N419" s="98" t="s">
        <v>31691</v>
      </c>
      <c r="O419" s="101">
        <v>250</v>
      </c>
      <c r="P419" s="101">
        <v>250</v>
      </c>
      <c r="Q419" s="101">
        <v>0</v>
      </c>
      <c r="R419" s="101">
        <v>400</v>
      </c>
    </row>
    <row r="420">
      <c r="L420" s="98" t="s">
        <v>31692</v>
      </c>
      <c r="M420" s="98" t="s">
        <v>31693</v>
      </c>
      <c r="N420" s="98" t="s">
        <v>31694</v>
      </c>
      <c r="O420" s="101">
        <v>1450</v>
      </c>
      <c r="P420" s="101">
        <v>1450</v>
      </c>
    </row>
    <row r="421">
      <c r="K421" s="96" t="s">
        <v>31695</v>
      </c>
      <c r="O421" s="85">
        <f>SUM(O419:O420)</f>
      </c>
      <c r="P421" s="85">
        <f>SUM(P419:P420)</f>
      </c>
    </row>
    <row r="422">
      <c r="A422" s="98" t="s">
        <v>31696</v>
      </c>
      <c r="B422" s="98" t="s">
        <v>31697</v>
      </c>
      <c r="C422" s="100">
        <v>1100</v>
      </c>
      <c r="D422" s="98" t="s">
        <v>31698</v>
      </c>
      <c r="E422" s="98" t="s">
        <v>31699</v>
      </c>
      <c r="F422" s="104">
        <v>45702</v>
      </c>
      <c r="G422" s="104">
        <v>45702</v>
      </c>
      <c r="H422" s="104">
        <v>46066</v>
      </c>
      <c r="J422" s="101">
        <v>1600</v>
      </c>
      <c r="K422" s="98" t="s">
        <v>31700</v>
      </c>
      <c r="L422" s="98" t="s">
        <v>31701</v>
      </c>
      <c r="M422" s="98" t="s">
        <v>31702</v>
      </c>
      <c r="N422" s="98" t="s">
        <v>31703</v>
      </c>
      <c r="O422" s="101">
        <v>250</v>
      </c>
      <c r="P422" s="101">
        <v>250</v>
      </c>
      <c r="Q422" s="101">
        <v>0</v>
      </c>
      <c r="R422" s="101">
        <v>400</v>
      </c>
    </row>
    <row r="423">
      <c r="L423" s="98" t="s">
        <v>31704</v>
      </c>
      <c r="M423" s="98" t="s">
        <v>31705</v>
      </c>
      <c r="N423" s="98" t="s">
        <v>31706</v>
      </c>
      <c r="O423" s="101">
        <v>1250</v>
      </c>
      <c r="P423" s="101">
        <v>1250</v>
      </c>
    </row>
    <row r="424">
      <c r="K424" s="96" t="s">
        <v>31707</v>
      </c>
      <c r="O424" s="85">
        <f>SUM(O422:O423)</f>
      </c>
      <c r="P424" s="85">
        <f>SUM(P422:P423)</f>
      </c>
    </row>
    <row r="425">
      <c r="A425" s="98" t="s">
        <v>31708</v>
      </c>
      <c r="B425" s="98" t="s">
        <v>31709</v>
      </c>
      <c r="C425" s="100">
        <v>1100</v>
      </c>
      <c r="D425" s="98" t="s">
        <v>31710</v>
      </c>
      <c r="E425" s="98" t="s">
        <v>31711</v>
      </c>
      <c r="F425" s="104">
        <v>44911</v>
      </c>
      <c r="G425" s="104">
        <v>45536</v>
      </c>
      <c r="H425" s="104">
        <v>45900</v>
      </c>
      <c r="J425" s="101">
        <v>1350</v>
      </c>
      <c r="K425" s="98" t="s">
        <v>31712</v>
      </c>
      <c r="L425" s="98" t="s">
        <v>31713</v>
      </c>
      <c r="M425" s="98" t="s">
        <v>31714</v>
      </c>
      <c r="N425" s="98" t="s">
        <v>31715</v>
      </c>
      <c r="O425" s="101">
        <v>1499</v>
      </c>
      <c r="P425" s="101">
        <v>1499</v>
      </c>
      <c r="Q425" s="101">
        <v>0</v>
      </c>
      <c r="R425" s="101">
        <v>700</v>
      </c>
    </row>
    <row r="426">
      <c r="L426" s="98" t="s">
        <v>31716</v>
      </c>
      <c r="M426" s="98" t="s">
        <v>31717</v>
      </c>
      <c r="N426" s="98" t="s">
        <v>31718</v>
      </c>
      <c r="O426" s="101">
        <v>30</v>
      </c>
      <c r="P426" s="101">
        <v>30</v>
      </c>
    </row>
    <row r="427">
      <c r="L427" s="98" t="s">
        <v>31719</v>
      </c>
      <c r="M427" s="98" t="s">
        <v>31720</v>
      </c>
      <c r="N427" s="98" t="s">
        <v>31721</v>
      </c>
      <c r="O427" s="101">
        <v>25</v>
      </c>
      <c r="P427" s="101">
        <v>0</v>
      </c>
    </row>
    <row r="428">
      <c r="K428" s="96" t="s">
        <v>31722</v>
      </c>
      <c r="O428" s="85">
        <f>SUM(O425:O427)</f>
      </c>
      <c r="P428" s="85">
        <f>SUM(P425:P427)</f>
      </c>
    </row>
    <row r="429">
      <c r="A429" s="98" t="s">
        <v>31723</v>
      </c>
      <c r="B429" s="98" t="s">
        <v>31724</v>
      </c>
      <c r="C429" s="100">
        <v>1100</v>
      </c>
      <c r="D429" s="98" t="s">
        <v>31725</v>
      </c>
      <c r="E429" s="98" t="s">
        <v>31726</v>
      </c>
      <c r="F429" s="104">
        <v>45089</v>
      </c>
      <c r="G429" s="104">
        <v>45231</v>
      </c>
      <c r="J429" s="101">
        <v>1600</v>
      </c>
      <c r="K429" s="98" t="s">
        <v>31727</v>
      </c>
      <c r="L429" s="98" t="s">
        <v>31728</v>
      </c>
      <c r="M429" s="98" t="s">
        <v>31729</v>
      </c>
      <c r="N429" s="98" t="s">
        <v>31730</v>
      </c>
      <c r="O429" s="101">
        <v>150</v>
      </c>
      <c r="P429" s="101">
        <v>150</v>
      </c>
      <c r="Q429" s="101">
        <v>949.5</v>
      </c>
      <c r="R429" s="101">
        <v>0</v>
      </c>
    </row>
    <row r="430">
      <c r="L430" s="98" t="s">
        <v>31731</v>
      </c>
      <c r="M430" s="98" t="s">
        <v>31732</v>
      </c>
      <c r="N430" s="98" t="s">
        <v>31733</v>
      </c>
      <c r="O430" s="101">
        <v>1499</v>
      </c>
      <c r="P430" s="101">
        <v>1499</v>
      </c>
    </row>
    <row r="431">
      <c r="L431" s="98" t="s">
        <v>31734</v>
      </c>
      <c r="M431" s="98" t="s">
        <v>31735</v>
      </c>
      <c r="N431" s="98" t="s">
        <v>31736</v>
      </c>
      <c r="O431" s="101">
        <v>-1679</v>
      </c>
      <c r="P431" s="101">
        <v>-1679</v>
      </c>
    </row>
    <row r="432">
      <c r="L432" s="98" t="s">
        <v>31737</v>
      </c>
      <c r="M432" s="98" t="s">
        <v>31738</v>
      </c>
      <c r="N432" s="98" t="s">
        <v>31739</v>
      </c>
      <c r="O432" s="101">
        <v>149.90000000000001</v>
      </c>
      <c r="P432" s="101">
        <v>0</v>
      </c>
    </row>
    <row r="433">
      <c r="L433" s="98" t="s">
        <v>31740</v>
      </c>
      <c r="M433" s="98" t="s">
        <v>31741</v>
      </c>
      <c r="N433" s="98" t="s">
        <v>31742</v>
      </c>
      <c r="O433" s="101">
        <v>30</v>
      </c>
      <c r="P433" s="101">
        <v>30</v>
      </c>
    </row>
    <row r="434">
      <c r="L434" s="98" t="s">
        <v>31743</v>
      </c>
      <c r="M434" s="98" t="s">
        <v>31744</v>
      </c>
      <c r="N434" s="98" t="s">
        <v>31745</v>
      </c>
      <c r="O434" s="101">
        <v>25</v>
      </c>
      <c r="P434" s="101">
        <v>0</v>
      </c>
    </row>
    <row r="435">
      <c r="K435" s="96" t="s">
        <v>31746</v>
      </c>
      <c r="O435" s="85">
        <f>SUM(O429:O434)</f>
      </c>
      <c r="P435" s="85">
        <f>SUM(P429:P434)</f>
      </c>
    </row>
    <row r="436">
      <c r="A436" s="98" t="s">
        <v>31747</v>
      </c>
      <c r="B436" s="98" t="s">
        <v>31748</v>
      </c>
      <c r="C436" s="100">
        <v>1100</v>
      </c>
      <c r="D436" s="98" t="s">
        <v>31749</v>
      </c>
      <c r="E436" s="98" t="s">
        <v>31750</v>
      </c>
      <c r="J436" s="101">
        <v>1600</v>
      </c>
      <c r="K436" s="98" t="s">
        <v>31751</v>
      </c>
      <c r="L436" s="98" t="s">
        <v>31751</v>
      </c>
      <c r="O436" s="101">
        <v>0</v>
      </c>
      <c r="P436" s="101">
        <v>0</v>
      </c>
      <c r="R436" s="101">
        <v>0</v>
      </c>
    </row>
    <row r="437">
      <c r="K437" s="96" t="s">
        <v>31752</v>
      </c>
      <c r="O437" s="85">
        <f>SUM(O436:O436)</f>
      </c>
      <c r="P437" s="85">
        <f>SUM(P436:P436)</f>
      </c>
    </row>
    <row r="438">
      <c r="A438" s="98" t="s">
        <v>31753</v>
      </c>
      <c r="B438" s="98" t="s">
        <v>31754</v>
      </c>
      <c r="C438" s="100">
        <v>1100</v>
      </c>
      <c r="D438" s="98" t="s">
        <v>31755</v>
      </c>
      <c r="E438" s="98" t="s">
        <v>31756</v>
      </c>
      <c r="F438" s="104">
        <v>45545</v>
      </c>
      <c r="G438" s="104">
        <v>45545</v>
      </c>
      <c r="H438" s="104">
        <v>45930</v>
      </c>
      <c r="J438" s="101">
        <v>1600</v>
      </c>
      <c r="K438" s="98" t="s">
        <v>31757</v>
      </c>
      <c r="L438" s="98" t="s">
        <v>31758</v>
      </c>
      <c r="M438" s="98" t="s">
        <v>31759</v>
      </c>
      <c r="N438" s="98" t="s">
        <v>31760</v>
      </c>
      <c r="O438" s="101">
        <v>250</v>
      </c>
      <c r="P438" s="101">
        <v>250</v>
      </c>
      <c r="Q438" s="101">
        <v>0</v>
      </c>
      <c r="R438" s="101">
        <v>2049</v>
      </c>
    </row>
    <row r="439">
      <c r="L439" s="98" t="s">
        <v>31761</v>
      </c>
      <c r="M439" s="98" t="s">
        <v>31762</v>
      </c>
      <c r="N439" s="98" t="s">
        <v>31763</v>
      </c>
      <c r="O439" s="101">
        <v>1399</v>
      </c>
      <c r="P439" s="101">
        <v>1399</v>
      </c>
    </row>
    <row r="440">
      <c r="L440" s="98" t="s">
        <v>31764</v>
      </c>
      <c r="M440" s="98" t="s">
        <v>31765</v>
      </c>
      <c r="N440" s="98" t="s">
        <v>31766</v>
      </c>
      <c r="O440" s="101">
        <v>30</v>
      </c>
      <c r="P440" s="101">
        <v>30</v>
      </c>
    </row>
    <row r="441">
      <c r="K441" s="96" t="s">
        <v>31767</v>
      </c>
      <c r="O441" s="85">
        <f>SUM(O438:O440)</f>
      </c>
      <c r="P441" s="85">
        <f>SUM(P438:P440)</f>
      </c>
    </row>
    <row r="442">
      <c r="A442" s="98" t="s">
        <v>31768</v>
      </c>
      <c r="B442" s="98" t="s">
        <v>31769</v>
      </c>
      <c r="C442" s="100">
        <v>1100</v>
      </c>
      <c r="D442" s="98" t="s">
        <v>31770</v>
      </c>
      <c r="E442" s="98" t="s">
        <v>31771</v>
      </c>
      <c r="F442" s="104">
        <v>45413</v>
      </c>
      <c r="G442" s="104">
        <v>45413</v>
      </c>
      <c r="H442" s="104">
        <v>45777</v>
      </c>
      <c r="J442" s="101">
        <v>1600</v>
      </c>
      <c r="K442" s="98" t="s">
        <v>31772</v>
      </c>
      <c r="L442" s="98" t="s">
        <v>31773</v>
      </c>
      <c r="M442" s="98" t="s">
        <v>31774</v>
      </c>
      <c r="N442" s="98" t="s">
        <v>31775</v>
      </c>
      <c r="O442" s="101">
        <v>250</v>
      </c>
      <c r="P442" s="101">
        <v>250</v>
      </c>
      <c r="Q442" s="101">
        <v>0</v>
      </c>
      <c r="R442" s="101">
        <v>600</v>
      </c>
    </row>
    <row r="443">
      <c r="L443" s="98" t="s">
        <v>31776</v>
      </c>
      <c r="M443" s="98" t="s">
        <v>31777</v>
      </c>
      <c r="N443" s="98" t="s">
        <v>31778</v>
      </c>
      <c r="O443" s="101">
        <v>1349</v>
      </c>
      <c r="P443" s="101">
        <v>1349</v>
      </c>
    </row>
    <row r="444">
      <c r="K444" s="96" t="s">
        <v>31779</v>
      </c>
      <c r="O444" s="85">
        <f>SUM(O442:O443)</f>
      </c>
      <c r="P444" s="85">
        <f>SUM(P442:P443)</f>
      </c>
    </row>
    <row r="445">
      <c r="A445" s="98" t="s">
        <v>31780</v>
      </c>
      <c r="B445" s="98" t="s">
        <v>31781</v>
      </c>
      <c r="C445" s="100">
        <v>1021</v>
      </c>
      <c r="D445" s="98" t="s">
        <v>31782</v>
      </c>
      <c r="E445" s="98" t="s">
        <v>31783</v>
      </c>
      <c r="F445" s="104">
        <v>45567</v>
      </c>
      <c r="G445" s="104">
        <v>45567</v>
      </c>
      <c r="H445" s="104">
        <v>45961</v>
      </c>
      <c r="J445" s="101">
        <v>1350</v>
      </c>
      <c r="K445" s="98" t="s">
        <v>31784</v>
      </c>
      <c r="L445" s="98" t="s">
        <v>31785</v>
      </c>
      <c r="M445" s="98" t="s">
        <v>31786</v>
      </c>
      <c r="N445" s="98" t="s">
        <v>31787</v>
      </c>
      <c r="O445" s="101">
        <v>1350</v>
      </c>
      <c r="P445" s="101">
        <v>1350</v>
      </c>
      <c r="Q445" s="101">
        <v>0</v>
      </c>
      <c r="R445" s="101">
        <v>1750</v>
      </c>
    </row>
    <row r="446">
      <c r="K446" s="96" t="s">
        <v>31788</v>
      </c>
      <c r="O446" s="85">
        <f>SUM(O445:O445)</f>
      </c>
      <c r="P446" s="85">
        <f>SUM(P445:P445)</f>
      </c>
    </row>
    <row r="447">
      <c r="A447" s="98" t="s">
        <v>31789</v>
      </c>
      <c r="B447" s="98" t="s">
        <v>31790</v>
      </c>
      <c r="C447" s="100">
        <v>1021</v>
      </c>
      <c r="D447" s="98" t="s">
        <v>31791</v>
      </c>
      <c r="E447" s="98" t="s">
        <v>31792</v>
      </c>
      <c r="F447" s="104">
        <v>45170</v>
      </c>
      <c r="G447" s="104">
        <v>45536</v>
      </c>
      <c r="H447" s="104">
        <v>45900</v>
      </c>
      <c r="J447" s="101">
        <v>1600</v>
      </c>
      <c r="K447" s="98" t="s">
        <v>31793</v>
      </c>
      <c r="L447" s="98" t="s">
        <v>31794</v>
      </c>
      <c r="M447" s="98" t="s">
        <v>31795</v>
      </c>
      <c r="N447" s="98" t="s">
        <v>31796</v>
      </c>
      <c r="O447" s="101">
        <v>250</v>
      </c>
      <c r="P447" s="101">
        <v>250</v>
      </c>
      <c r="Q447" s="101">
        <v>0</v>
      </c>
      <c r="R447" s="101">
        <v>1700</v>
      </c>
    </row>
    <row r="448">
      <c r="L448" s="98" t="s">
        <v>31797</v>
      </c>
      <c r="M448" s="98" t="s">
        <v>31798</v>
      </c>
      <c r="N448" s="98" t="s">
        <v>31799</v>
      </c>
      <c r="O448" s="101">
        <v>1125</v>
      </c>
      <c r="P448" s="101">
        <v>1125</v>
      </c>
    </row>
    <row r="449">
      <c r="L449" s="98" t="s">
        <v>31800</v>
      </c>
      <c r="M449" s="98" t="s">
        <v>31801</v>
      </c>
      <c r="N449" s="98" t="s">
        <v>31802</v>
      </c>
      <c r="O449" s="101">
        <v>30</v>
      </c>
      <c r="P449" s="101">
        <v>30</v>
      </c>
    </row>
    <row r="450">
      <c r="L450" s="98" t="s">
        <v>31803</v>
      </c>
      <c r="M450" s="98" t="s">
        <v>31804</v>
      </c>
      <c r="N450" s="98" t="s">
        <v>31805</v>
      </c>
      <c r="O450" s="101">
        <v>25</v>
      </c>
      <c r="P450" s="101">
        <v>0</v>
      </c>
    </row>
    <row r="451">
      <c r="K451" s="96" t="s">
        <v>31806</v>
      </c>
      <c r="O451" s="85">
        <f>SUM(O447:O450)</f>
      </c>
      <c r="P451" s="85">
        <f>SUM(P447:P450)</f>
      </c>
    </row>
    <row r="452">
      <c r="A452" s="98" t="s">
        <v>31807</v>
      </c>
      <c r="B452" s="98" t="s">
        <v>31808</v>
      </c>
      <c r="C452" s="100">
        <v>1021</v>
      </c>
      <c r="D452" s="98" t="s">
        <v>31809</v>
      </c>
      <c r="E452" s="98" t="s">
        <v>31810</v>
      </c>
      <c r="F452" s="104">
        <v>45716</v>
      </c>
      <c r="G452" s="104">
        <v>45716</v>
      </c>
      <c r="H452" s="104">
        <v>46080</v>
      </c>
      <c r="J452" s="101">
        <v>1350</v>
      </c>
      <c r="K452" s="98" t="s">
        <v>31811</v>
      </c>
      <c r="L452" s="98" t="s">
        <v>31812</v>
      </c>
      <c r="M452" s="98" t="s">
        <v>31813</v>
      </c>
      <c r="N452" s="98" t="s">
        <v>31814</v>
      </c>
      <c r="O452" s="101">
        <v>1350</v>
      </c>
      <c r="P452" s="101">
        <v>1350</v>
      </c>
      <c r="Q452" s="101">
        <v>0</v>
      </c>
      <c r="R452" s="101">
        <v>600</v>
      </c>
    </row>
    <row r="453">
      <c r="L453" s="98" t="s">
        <v>31815</v>
      </c>
      <c r="M453" s="98" t="s">
        <v>31816</v>
      </c>
      <c r="N453" s="98" t="s">
        <v>31817</v>
      </c>
      <c r="O453" s="101">
        <v>25</v>
      </c>
      <c r="P453" s="101">
        <v>0</v>
      </c>
    </row>
    <row r="454">
      <c r="K454" s="96" t="s">
        <v>31818</v>
      </c>
      <c r="O454" s="85">
        <f>SUM(O452:O453)</f>
      </c>
      <c r="P454" s="85">
        <f>SUM(P452:P453)</f>
      </c>
    </row>
    <row r="455">
      <c r="A455" s="98" t="s">
        <v>31819</v>
      </c>
      <c r="B455" s="98" t="s">
        <v>31820</v>
      </c>
      <c r="C455" s="100">
        <v>1021</v>
      </c>
      <c r="D455" s="98" t="s">
        <v>31821</v>
      </c>
      <c r="E455" s="98" t="s">
        <v>31822</v>
      </c>
      <c r="F455" s="104">
        <v>45485</v>
      </c>
      <c r="G455" s="104">
        <v>45485</v>
      </c>
      <c r="H455" s="104">
        <v>45869</v>
      </c>
      <c r="J455" s="101">
        <v>1600</v>
      </c>
      <c r="K455" s="98" t="s">
        <v>31823</v>
      </c>
      <c r="L455" s="98" t="s">
        <v>31824</v>
      </c>
      <c r="M455" s="98" t="s">
        <v>31825</v>
      </c>
      <c r="N455" s="98" t="s">
        <v>31826</v>
      </c>
      <c r="O455" s="101">
        <v>250</v>
      </c>
      <c r="P455" s="101">
        <v>250</v>
      </c>
      <c r="Q455" s="101">
        <v>0</v>
      </c>
      <c r="R455" s="101">
        <v>500</v>
      </c>
    </row>
    <row r="456">
      <c r="L456" s="98" t="s">
        <v>31827</v>
      </c>
      <c r="M456" s="98" t="s">
        <v>31828</v>
      </c>
      <c r="N456" s="98" t="s">
        <v>31829</v>
      </c>
      <c r="O456" s="101">
        <v>1250</v>
      </c>
      <c r="P456" s="101">
        <v>1250</v>
      </c>
    </row>
    <row r="457">
      <c r="K457" s="96" t="s">
        <v>31830</v>
      </c>
      <c r="O457" s="85">
        <f>SUM(O455:O456)</f>
      </c>
      <c r="P457" s="85">
        <f>SUM(P455:P456)</f>
      </c>
    </row>
    <row r="458">
      <c r="A458" s="98" t="s">
        <v>31831</v>
      </c>
      <c r="B458" s="98" t="s">
        <v>31832</v>
      </c>
      <c r="C458" s="100">
        <v>1021</v>
      </c>
      <c r="D458" s="98" t="s">
        <v>31833</v>
      </c>
      <c r="E458" s="98" t="s">
        <v>31834</v>
      </c>
      <c r="F458" s="104">
        <v>44211</v>
      </c>
      <c r="G458" s="104">
        <v>45748</v>
      </c>
      <c r="H458" s="104">
        <v>46112</v>
      </c>
      <c r="J458" s="101">
        <v>1350</v>
      </c>
      <c r="K458" s="98" t="s">
        <v>31835</v>
      </c>
      <c r="L458" s="98" t="s">
        <v>31836</v>
      </c>
      <c r="M458" s="98" t="s">
        <v>31837</v>
      </c>
      <c r="N458" s="98" t="s">
        <v>31838</v>
      </c>
      <c r="O458" s="101">
        <v>1300</v>
      </c>
      <c r="P458" s="101">
        <v>1300</v>
      </c>
      <c r="Q458" s="101">
        <v>0</v>
      </c>
      <c r="R458" s="101">
        <v>300</v>
      </c>
    </row>
    <row r="459">
      <c r="L459" s="98" t="s">
        <v>31839</v>
      </c>
      <c r="M459" s="98" t="s">
        <v>31840</v>
      </c>
      <c r="N459" s="98" t="s">
        <v>31841</v>
      </c>
      <c r="O459" s="101">
        <v>30</v>
      </c>
      <c r="P459" s="101">
        <v>0</v>
      </c>
    </row>
    <row r="460">
      <c r="L460" s="98" t="s">
        <v>31842</v>
      </c>
      <c r="M460" s="98" t="s">
        <v>31843</v>
      </c>
      <c r="N460" s="98" t="s">
        <v>31844</v>
      </c>
      <c r="O460" s="101">
        <v>30</v>
      </c>
      <c r="P460" s="101">
        <v>60</v>
      </c>
    </row>
    <row r="461">
      <c r="K461" s="96" t="s">
        <v>31845</v>
      </c>
      <c r="O461" s="85">
        <f>SUM(O458:O460)</f>
      </c>
      <c r="P461" s="85">
        <f>SUM(P458:P460)</f>
      </c>
    </row>
    <row r="462">
      <c r="A462" s="98" t="s">
        <v>31846</v>
      </c>
      <c r="B462" s="98" t="s">
        <v>31847</v>
      </c>
      <c r="C462" s="100">
        <v>1021</v>
      </c>
      <c r="D462" s="98" t="s">
        <v>31848</v>
      </c>
      <c r="E462" s="98" t="s">
        <v>31849</v>
      </c>
      <c r="F462" s="104">
        <v>45450</v>
      </c>
      <c r="G462" s="104">
        <v>45658</v>
      </c>
      <c r="H462" s="104">
        <v>45838</v>
      </c>
      <c r="J462" s="101">
        <v>1600</v>
      </c>
      <c r="K462" s="98" t="s">
        <v>31850</v>
      </c>
      <c r="L462" s="98" t="s">
        <v>31851</v>
      </c>
      <c r="M462" s="98" t="s">
        <v>31852</v>
      </c>
      <c r="N462" s="98" t="s">
        <v>31853</v>
      </c>
      <c r="O462" s="101">
        <v>250</v>
      </c>
      <c r="P462" s="101">
        <v>250</v>
      </c>
      <c r="Q462" s="101">
        <v>0</v>
      </c>
      <c r="R462" s="101">
        <v>400</v>
      </c>
    </row>
    <row r="463">
      <c r="L463" s="98" t="s">
        <v>31854</v>
      </c>
      <c r="M463" s="98" t="s">
        <v>31855</v>
      </c>
      <c r="N463" s="98" t="s">
        <v>31856</v>
      </c>
      <c r="O463" s="101">
        <v>1400</v>
      </c>
      <c r="P463" s="101">
        <v>1400</v>
      </c>
    </row>
    <row r="464">
      <c r="K464" s="96" t="s">
        <v>31857</v>
      </c>
      <c r="O464" s="85">
        <f>SUM(O462:O463)</f>
      </c>
      <c r="P464" s="85">
        <f>SUM(P462:P463)</f>
      </c>
    </row>
    <row r="465">
      <c r="A465" s="98" t="s">
        <v>31858</v>
      </c>
      <c r="B465" s="98" t="s">
        <v>31859</v>
      </c>
      <c r="C465" s="100">
        <v>1021</v>
      </c>
      <c r="D465" s="98" t="s">
        <v>31860</v>
      </c>
      <c r="E465" s="98" t="s">
        <v>31861</v>
      </c>
      <c r="F465" s="104">
        <v>45562</v>
      </c>
      <c r="G465" s="104">
        <v>45562</v>
      </c>
      <c r="H465" s="104">
        <v>45930</v>
      </c>
      <c r="J465" s="101">
        <v>1600</v>
      </c>
      <c r="K465" s="98" t="s">
        <v>31862</v>
      </c>
      <c r="L465" s="98" t="s">
        <v>31863</v>
      </c>
      <c r="M465" s="98" t="s">
        <v>31864</v>
      </c>
      <c r="N465" s="98" t="s">
        <v>31865</v>
      </c>
      <c r="O465" s="101">
        <v>250</v>
      </c>
      <c r="P465" s="101">
        <v>250</v>
      </c>
      <c r="Q465" s="101">
        <v>0</v>
      </c>
      <c r="R465" s="101">
        <v>400</v>
      </c>
    </row>
    <row r="466">
      <c r="L466" s="98" t="s">
        <v>31866</v>
      </c>
      <c r="M466" s="98" t="s">
        <v>31867</v>
      </c>
      <c r="N466" s="98" t="s">
        <v>31868</v>
      </c>
      <c r="O466" s="101">
        <v>1350</v>
      </c>
      <c r="P466" s="101">
        <v>1350</v>
      </c>
    </row>
    <row r="467">
      <c r="L467" s="98" t="s">
        <v>31869</v>
      </c>
      <c r="M467" s="98" t="s">
        <v>31870</v>
      </c>
      <c r="N467" s="98" t="s">
        <v>31871</v>
      </c>
      <c r="O467" s="101">
        <v>30</v>
      </c>
      <c r="P467" s="101">
        <v>30</v>
      </c>
    </row>
    <row r="468">
      <c r="K468" s="96" t="s">
        <v>31872</v>
      </c>
      <c r="O468" s="85">
        <f>SUM(O465:O467)</f>
      </c>
      <c r="P468" s="85">
        <f>SUM(P465:P467)</f>
      </c>
    </row>
    <row r="469">
      <c r="A469" s="98" t="s">
        <v>31873</v>
      </c>
      <c r="B469" s="98" t="s">
        <v>31874</v>
      </c>
      <c r="C469" s="100">
        <v>1021</v>
      </c>
      <c r="D469" s="98" t="s">
        <v>31875</v>
      </c>
      <c r="E469" s="98" t="s">
        <v>31876</v>
      </c>
      <c r="F469" s="104">
        <v>45639</v>
      </c>
      <c r="G469" s="104">
        <v>45639</v>
      </c>
      <c r="H469" s="104">
        <v>46093</v>
      </c>
      <c r="J469" s="101">
        <v>1350</v>
      </c>
      <c r="K469" s="98" t="s">
        <v>31877</v>
      </c>
      <c r="L469" s="98" t="s">
        <v>31878</v>
      </c>
      <c r="M469" s="98" t="s">
        <v>31879</v>
      </c>
      <c r="N469" s="98" t="s">
        <v>31880</v>
      </c>
      <c r="O469" s="101">
        <v>1350</v>
      </c>
      <c r="P469" s="101">
        <v>1350</v>
      </c>
      <c r="Q469" s="101">
        <v>0</v>
      </c>
      <c r="R469" s="101">
        <v>400</v>
      </c>
    </row>
    <row r="470">
      <c r="K470" s="96" t="s">
        <v>31881</v>
      </c>
      <c r="O470" s="85">
        <f>SUM(O469:O469)</f>
      </c>
      <c r="P470" s="85">
        <f>SUM(P469:P469)</f>
      </c>
    </row>
    <row r="471">
      <c r="A471" s="98" t="s">
        <v>31882</v>
      </c>
      <c r="B471" s="98" t="s">
        <v>31883</v>
      </c>
      <c r="C471" s="100">
        <v>579</v>
      </c>
      <c r="D471" s="98" t="s">
        <v>31884</v>
      </c>
      <c r="E471" s="98" t="s">
        <v>31885</v>
      </c>
      <c r="F471" s="104">
        <v>42531</v>
      </c>
      <c r="G471" s="104">
        <v>45505</v>
      </c>
      <c r="H471" s="104">
        <v>45869</v>
      </c>
      <c r="J471" s="101">
        <v>850</v>
      </c>
      <c r="K471" s="98" t="s">
        <v>31886</v>
      </c>
      <c r="L471" s="98" t="s">
        <v>31887</v>
      </c>
      <c r="M471" s="98" t="s">
        <v>31888</v>
      </c>
      <c r="N471" s="98" t="s">
        <v>31889</v>
      </c>
      <c r="O471" s="101">
        <v>875</v>
      </c>
      <c r="P471" s="101">
        <v>875</v>
      </c>
      <c r="Q471" s="101">
        <v>0</v>
      </c>
      <c r="R471" s="101">
        <v>117.81</v>
      </c>
    </row>
    <row r="472">
      <c r="K472" s="96" t="s">
        <v>31890</v>
      </c>
      <c r="O472" s="85">
        <f>SUM(O471:O471)</f>
      </c>
      <c r="P472" s="85">
        <f>SUM(P471:P471)</f>
      </c>
    </row>
    <row r="473">
      <c r="A473" s="98" t="s">
        <v>31891</v>
      </c>
      <c r="B473" s="98" t="s">
        <v>31892</v>
      </c>
      <c r="C473" s="100">
        <v>579</v>
      </c>
      <c r="D473" s="98" t="s">
        <v>31893</v>
      </c>
      <c r="E473" s="98" t="s">
        <v>31894</v>
      </c>
      <c r="F473" s="104">
        <v>45415</v>
      </c>
      <c r="G473" s="104">
        <v>45415</v>
      </c>
      <c r="H473" s="104">
        <v>45808</v>
      </c>
      <c r="I473" s="104">
        <v>45808</v>
      </c>
      <c r="J473" s="101">
        <v>1050</v>
      </c>
      <c r="K473" s="98" t="s">
        <v>31895</v>
      </c>
      <c r="L473" s="98" t="s">
        <v>31896</v>
      </c>
      <c r="M473" s="98" t="s">
        <v>31897</v>
      </c>
      <c r="N473" s="98" t="s">
        <v>31898</v>
      </c>
      <c r="O473" s="101">
        <v>200</v>
      </c>
      <c r="P473" s="101">
        <v>200</v>
      </c>
      <c r="Q473" s="101">
        <v>0</v>
      </c>
      <c r="R473" s="101">
        <v>300</v>
      </c>
    </row>
    <row r="474">
      <c r="L474" s="98" t="s">
        <v>31899</v>
      </c>
      <c r="M474" s="98" t="s">
        <v>31900</v>
      </c>
      <c r="N474" s="98" t="s">
        <v>31901</v>
      </c>
      <c r="O474" s="101">
        <v>850</v>
      </c>
      <c r="P474" s="101">
        <v>850</v>
      </c>
    </row>
    <row r="475">
      <c r="L475" s="98" t="s">
        <v>31902</v>
      </c>
      <c r="M475" s="98" t="s">
        <v>31903</v>
      </c>
      <c r="N475" s="98" t="s">
        <v>31904</v>
      </c>
      <c r="O475" s="101">
        <v>30</v>
      </c>
      <c r="P475" s="101">
        <v>30</v>
      </c>
    </row>
    <row r="476">
      <c r="L476" s="98" t="s">
        <v>31905</v>
      </c>
      <c r="M476" s="98" t="s">
        <v>31906</v>
      </c>
      <c r="N476" s="98" t="s">
        <v>31907</v>
      </c>
      <c r="O476" s="101">
        <v>25</v>
      </c>
      <c r="P476" s="101">
        <v>0</v>
      </c>
    </row>
    <row r="477">
      <c r="K477" s="96" t="s">
        <v>31908</v>
      </c>
      <c r="O477" s="85">
        <f>SUM(O473:O476)</f>
      </c>
      <c r="P477" s="85">
        <f>SUM(P473:P476)</f>
      </c>
    </row>
    <row r="478">
      <c r="A478" s="98" t="s">
        <v>31909</v>
      </c>
      <c r="B478" s="98" t="s">
        <v>31910</v>
      </c>
      <c r="C478" s="100">
        <v>579</v>
      </c>
      <c r="D478" s="98" t="s">
        <v>31911</v>
      </c>
      <c r="E478" s="98" t="s">
        <v>31912</v>
      </c>
      <c r="F478" s="104">
        <v>41950</v>
      </c>
      <c r="G478" s="104">
        <v>45536</v>
      </c>
      <c r="H478" s="104">
        <v>45869</v>
      </c>
      <c r="J478" s="101">
        <v>850</v>
      </c>
      <c r="K478" s="98" t="s">
        <v>31913</v>
      </c>
      <c r="L478" s="98" t="s">
        <v>31914</v>
      </c>
      <c r="M478" s="98" t="s">
        <v>31915</v>
      </c>
      <c r="N478" s="98" t="s">
        <v>31916</v>
      </c>
      <c r="O478" s="101">
        <v>875</v>
      </c>
      <c r="P478" s="101">
        <v>875</v>
      </c>
      <c r="Q478" s="101">
        <v>0</v>
      </c>
      <c r="R478" s="101">
        <v>650</v>
      </c>
    </row>
    <row r="479">
      <c r="K479" s="96" t="s">
        <v>31917</v>
      </c>
      <c r="O479" s="85">
        <f>SUM(O478:O478)</f>
      </c>
      <c r="P479" s="85">
        <f>SUM(P478:P478)</f>
      </c>
    </row>
    <row r="480">
      <c r="A480" s="98" t="s">
        <v>31918</v>
      </c>
      <c r="B480" s="98" t="s">
        <v>31919</v>
      </c>
      <c r="C480" s="100">
        <v>579</v>
      </c>
      <c r="D480" s="98" t="s">
        <v>31920</v>
      </c>
      <c r="E480" s="98" t="s">
        <v>31921</v>
      </c>
      <c r="F480" s="104">
        <v>45376</v>
      </c>
      <c r="G480" s="104">
        <v>45748</v>
      </c>
      <c r="H480" s="104">
        <v>46203</v>
      </c>
      <c r="J480" s="101">
        <v>1050</v>
      </c>
      <c r="K480" s="98" t="s">
        <v>31922</v>
      </c>
      <c r="L480" s="98" t="s">
        <v>31923</v>
      </c>
      <c r="M480" s="98" t="s">
        <v>31924</v>
      </c>
      <c r="N480" s="98" t="s">
        <v>31925</v>
      </c>
      <c r="O480" s="101">
        <v>200</v>
      </c>
      <c r="P480" s="101">
        <v>200</v>
      </c>
      <c r="Q480" s="101">
        <v>0</v>
      </c>
      <c r="R480" s="101">
        <v>300</v>
      </c>
    </row>
    <row r="481">
      <c r="L481" s="98" t="s">
        <v>31926</v>
      </c>
      <c r="M481" s="98" t="s">
        <v>31927</v>
      </c>
      <c r="N481" s="98" t="s">
        <v>31928</v>
      </c>
      <c r="O481" s="101">
        <v>850</v>
      </c>
      <c r="P481" s="101">
        <v>850</v>
      </c>
    </row>
    <row r="482">
      <c r="K482" s="96" t="s">
        <v>31929</v>
      </c>
      <c r="O482" s="85">
        <f>SUM(O480:O481)</f>
      </c>
      <c r="P482" s="85">
        <f>SUM(P480:P481)</f>
      </c>
    </row>
    <row r="483">
      <c r="A483" s="98" t="s">
        <v>31930</v>
      </c>
      <c r="B483" s="98" t="s">
        <v>31931</v>
      </c>
      <c r="C483" s="100">
        <v>579</v>
      </c>
      <c r="D483" s="98" t="s">
        <v>31932</v>
      </c>
      <c r="E483" s="98" t="s">
        <v>31933</v>
      </c>
      <c r="J483" s="101">
        <v>1050</v>
      </c>
      <c r="K483" s="98" t="s">
        <v>31934</v>
      </c>
      <c r="L483" s="98" t="s">
        <v>31934</v>
      </c>
      <c r="O483" s="101">
        <v>0</v>
      </c>
      <c r="P483" s="101">
        <v>0</v>
      </c>
      <c r="R483" s="101">
        <v>0</v>
      </c>
    </row>
    <row r="484">
      <c r="K484" s="96" t="s">
        <v>31935</v>
      </c>
      <c r="O484" s="85">
        <f>SUM(O483:O483)</f>
      </c>
      <c r="P484" s="85">
        <f>SUM(P483:P483)</f>
      </c>
    </row>
    <row r="485">
      <c r="A485" s="98" t="s">
        <v>31936</v>
      </c>
      <c r="B485" s="98" t="s">
        <v>31937</v>
      </c>
      <c r="C485" s="100">
        <v>579</v>
      </c>
      <c r="D485" s="98" t="s">
        <v>31938</v>
      </c>
      <c r="E485" s="98" t="s">
        <v>31939</v>
      </c>
      <c r="F485" s="104">
        <v>44407</v>
      </c>
      <c r="G485" s="104">
        <v>45536</v>
      </c>
      <c r="H485" s="104">
        <v>45900</v>
      </c>
      <c r="J485" s="101">
        <v>850</v>
      </c>
      <c r="K485" s="98" t="s">
        <v>31940</v>
      </c>
      <c r="L485" s="98" t="s">
        <v>31941</v>
      </c>
      <c r="M485" s="98" t="s">
        <v>31942</v>
      </c>
      <c r="N485" s="98" t="s">
        <v>31943</v>
      </c>
      <c r="O485" s="101">
        <v>875</v>
      </c>
      <c r="P485" s="101">
        <v>875</v>
      </c>
      <c r="Q485" s="101">
        <v>0</v>
      </c>
      <c r="R485" s="101">
        <v>300</v>
      </c>
    </row>
    <row r="486">
      <c r="L486" s="98" t="s">
        <v>31944</v>
      </c>
      <c r="M486" s="98" t="s">
        <v>31945</v>
      </c>
      <c r="N486" s="98" t="s">
        <v>31946</v>
      </c>
      <c r="O486" s="101">
        <v>87.5</v>
      </c>
      <c r="P486" s="101">
        <v>0</v>
      </c>
    </row>
    <row r="487">
      <c r="L487" s="98" t="s">
        <v>31947</v>
      </c>
      <c r="M487" s="98" t="s">
        <v>31948</v>
      </c>
      <c r="N487" s="98" t="s">
        <v>31949</v>
      </c>
      <c r="O487" s="101">
        <v>25</v>
      </c>
      <c r="P487" s="101">
        <v>0</v>
      </c>
    </row>
    <row r="488">
      <c r="K488" s="96" t="s">
        <v>31950</v>
      </c>
      <c r="O488" s="85">
        <f>SUM(O485:O487)</f>
      </c>
      <c r="P488" s="85">
        <f>SUM(P485:P487)</f>
      </c>
    </row>
    <row r="489">
      <c r="A489" s="98" t="s">
        <v>31951</v>
      </c>
      <c r="B489" s="98" t="s">
        <v>31952</v>
      </c>
      <c r="C489" s="100">
        <v>579</v>
      </c>
      <c r="D489" s="98" t="s">
        <v>31953</v>
      </c>
      <c r="E489" s="98" t="s">
        <v>31954</v>
      </c>
      <c r="F489" s="104">
        <v>45191</v>
      </c>
      <c r="G489" s="104">
        <v>45748</v>
      </c>
      <c r="H489" s="104">
        <v>46112</v>
      </c>
      <c r="J489" s="101">
        <v>1050</v>
      </c>
      <c r="K489" s="98" t="s">
        <v>31955</v>
      </c>
      <c r="L489" s="98" t="s">
        <v>31956</v>
      </c>
      <c r="M489" s="98" t="s">
        <v>31957</v>
      </c>
      <c r="N489" s="98" t="s">
        <v>31958</v>
      </c>
      <c r="O489" s="101">
        <v>200</v>
      </c>
      <c r="P489" s="101">
        <v>200</v>
      </c>
      <c r="Q489" s="101">
        <v>0</v>
      </c>
      <c r="R489" s="101">
        <v>900</v>
      </c>
    </row>
    <row r="490">
      <c r="L490" s="98" t="s">
        <v>31959</v>
      </c>
      <c r="M490" s="98" t="s">
        <v>31960</v>
      </c>
      <c r="N490" s="98" t="s">
        <v>31961</v>
      </c>
      <c r="O490" s="101">
        <v>900</v>
      </c>
      <c r="P490" s="101">
        <v>900</v>
      </c>
    </row>
    <row r="491">
      <c r="K491" s="96" t="s">
        <v>31962</v>
      </c>
      <c r="O491" s="85">
        <f>SUM(O489:O490)</f>
      </c>
      <c r="P491" s="85">
        <f>SUM(P489:P490)</f>
      </c>
    </row>
    <row r="492">
      <c r="A492" s="98" t="s">
        <v>31963</v>
      </c>
      <c r="B492" s="98" t="s">
        <v>31964</v>
      </c>
      <c r="C492" s="100">
        <v>579</v>
      </c>
      <c r="D492" s="98" t="s">
        <v>31965</v>
      </c>
      <c r="E492" s="98" t="s">
        <v>31966</v>
      </c>
      <c r="F492" s="104">
        <v>45356</v>
      </c>
      <c r="G492" s="104">
        <v>45748</v>
      </c>
      <c r="H492" s="104">
        <v>46112</v>
      </c>
      <c r="J492" s="101">
        <v>1050</v>
      </c>
      <c r="K492" s="98" t="s">
        <v>31967</v>
      </c>
      <c r="L492" s="98" t="s">
        <v>31968</v>
      </c>
      <c r="M492" s="98" t="s">
        <v>31969</v>
      </c>
      <c r="N492" s="98" t="s">
        <v>31970</v>
      </c>
      <c r="O492" s="101">
        <v>200</v>
      </c>
      <c r="P492" s="101">
        <v>200</v>
      </c>
      <c r="Q492" s="101">
        <v>0</v>
      </c>
      <c r="R492" s="101">
        <v>1350</v>
      </c>
    </row>
    <row r="493">
      <c r="L493" s="98" t="s">
        <v>31971</v>
      </c>
      <c r="M493" s="98" t="s">
        <v>31972</v>
      </c>
      <c r="N493" s="98" t="s">
        <v>31973</v>
      </c>
      <c r="O493" s="101">
        <v>900</v>
      </c>
      <c r="P493" s="101">
        <v>900</v>
      </c>
    </row>
    <row r="494">
      <c r="L494" s="98" t="s">
        <v>31974</v>
      </c>
      <c r="M494" s="98" t="s">
        <v>31975</v>
      </c>
      <c r="N494" s="98" t="s">
        <v>31976</v>
      </c>
      <c r="O494" s="101">
        <v>110</v>
      </c>
      <c r="P494" s="101">
        <v>0</v>
      </c>
    </row>
    <row r="495">
      <c r="K495" s="96" t="s">
        <v>31977</v>
      </c>
      <c r="O495" s="85">
        <f>SUM(O492:O494)</f>
      </c>
      <c r="P495" s="85">
        <f>SUM(P492:P494)</f>
      </c>
    </row>
    <row r="496">
      <c r="A496" s="98" t="s">
        <v>31978</v>
      </c>
      <c r="B496" s="98" t="s">
        <v>31979</v>
      </c>
      <c r="C496" s="100">
        <v>579</v>
      </c>
      <c r="D496" s="98" t="s">
        <v>31980</v>
      </c>
      <c r="E496" s="98" t="s">
        <v>31981</v>
      </c>
      <c r="F496" s="104">
        <v>45555</v>
      </c>
      <c r="G496" s="104">
        <v>45555</v>
      </c>
      <c r="H496" s="104">
        <v>45930</v>
      </c>
      <c r="J496" s="101">
        <v>850</v>
      </c>
      <c r="K496" s="98" t="s">
        <v>31982</v>
      </c>
      <c r="L496" s="98" t="s">
        <v>31983</v>
      </c>
      <c r="M496" s="98" t="s">
        <v>31984</v>
      </c>
      <c r="N496" s="98" t="s">
        <v>31985</v>
      </c>
      <c r="O496" s="101">
        <v>850</v>
      </c>
      <c r="P496" s="101">
        <v>850</v>
      </c>
      <c r="Q496" s="101">
        <v>0</v>
      </c>
      <c r="R496" s="101">
        <v>1550</v>
      </c>
    </row>
    <row r="497">
      <c r="K497" s="96" t="s">
        <v>31986</v>
      </c>
      <c r="O497" s="85">
        <f>SUM(O496:O496)</f>
      </c>
      <c r="P497" s="85">
        <f>SUM(P496:P496)</f>
      </c>
    </row>
    <row r="498">
      <c r="A498" s="98" t="s">
        <v>31987</v>
      </c>
      <c r="B498" s="98" t="s">
        <v>31988</v>
      </c>
      <c r="C498" s="100">
        <v>579</v>
      </c>
      <c r="D498" s="98" t="s">
        <v>31989</v>
      </c>
      <c r="E498" s="98" t="s">
        <v>31990</v>
      </c>
      <c r="F498" s="104">
        <v>45373</v>
      </c>
      <c r="G498" s="104">
        <v>45748</v>
      </c>
      <c r="H498" s="104">
        <v>46112</v>
      </c>
      <c r="J498" s="101">
        <v>1050</v>
      </c>
      <c r="K498" s="98" t="s">
        <v>31991</v>
      </c>
      <c r="L498" s="98" t="s">
        <v>31992</v>
      </c>
      <c r="M498" s="98" t="s">
        <v>31993</v>
      </c>
      <c r="N498" s="98" t="s">
        <v>31994</v>
      </c>
      <c r="O498" s="101">
        <v>200</v>
      </c>
      <c r="P498" s="101">
        <v>200</v>
      </c>
      <c r="Q498" s="101">
        <v>0</v>
      </c>
      <c r="R498" s="101">
        <v>1350</v>
      </c>
    </row>
    <row r="499">
      <c r="L499" s="98" t="s">
        <v>31995</v>
      </c>
      <c r="M499" s="98" t="s">
        <v>31996</v>
      </c>
      <c r="N499" s="98" t="s">
        <v>31997</v>
      </c>
      <c r="O499" s="101">
        <v>850</v>
      </c>
      <c r="P499" s="101">
        <v>850</v>
      </c>
    </row>
    <row r="500">
      <c r="K500" s="96" t="s">
        <v>31998</v>
      </c>
      <c r="O500" s="85">
        <f>SUM(O498:O499)</f>
      </c>
      <c r="P500" s="85">
        <f>SUM(P498:P499)</f>
      </c>
    </row>
    <row r="501">
      <c r="A501" s="98" t="s">
        <v>31999</v>
      </c>
      <c r="B501" s="98" t="s">
        <v>32000</v>
      </c>
      <c r="C501" s="100">
        <v>579</v>
      </c>
      <c r="D501" s="98" t="s">
        <v>32001</v>
      </c>
      <c r="E501" s="98" t="s">
        <v>32002</v>
      </c>
      <c r="F501" s="104">
        <v>45642</v>
      </c>
      <c r="G501" s="104">
        <v>45642</v>
      </c>
      <c r="H501" s="104">
        <v>45823</v>
      </c>
      <c r="J501" s="101">
        <v>1050</v>
      </c>
      <c r="K501" s="98" t="s">
        <v>32003</v>
      </c>
      <c r="L501" s="98" t="s">
        <v>32004</v>
      </c>
      <c r="M501" s="98" t="s">
        <v>32005</v>
      </c>
      <c r="N501" s="98" t="s">
        <v>32006</v>
      </c>
      <c r="O501" s="101">
        <v>200</v>
      </c>
      <c r="P501" s="101">
        <v>200</v>
      </c>
      <c r="Q501" s="101">
        <v>0</v>
      </c>
      <c r="R501" s="101">
        <v>300</v>
      </c>
    </row>
    <row r="502">
      <c r="L502" s="98" t="s">
        <v>32007</v>
      </c>
      <c r="M502" s="98" t="s">
        <v>32008</v>
      </c>
      <c r="N502" s="98" t="s">
        <v>32009</v>
      </c>
      <c r="O502" s="101">
        <v>900</v>
      </c>
      <c r="P502" s="101">
        <v>900</v>
      </c>
    </row>
    <row r="503">
      <c r="K503" s="96" t="s">
        <v>32010</v>
      </c>
      <c r="O503" s="85">
        <f>SUM(O501:O502)</f>
      </c>
      <c r="P503" s="85">
        <f>SUM(P501:P502)</f>
      </c>
    </row>
    <row r="504">
      <c r="A504" s="98" t="s">
        <v>32011</v>
      </c>
      <c r="B504" s="98" t="s">
        <v>32012</v>
      </c>
      <c r="C504" s="100">
        <v>579</v>
      </c>
      <c r="D504" s="98" t="s">
        <v>32013</v>
      </c>
      <c r="E504" s="98" t="s">
        <v>32014</v>
      </c>
      <c r="F504" s="104">
        <v>45597</v>
      </c>
      <c r="G504" s="104">
        <v>45597</v>
      </c>
      <c r="H504" s="104">
        <v>45961</v>
      </c>
      <c r="J504" s="101">
        <v>1050</v>
      </c>
      <c r="K504" s="98" t="s">
        <v>32015</v>
      </c>
      <c r="L504" s="98" t="s">
        <v>32016</v>
      </c>
      <c r="M504" s="98" t="s">
        <v>32017</v>
      </c>
      <c r="N504" s="98" t="s">
        <v>32018</v>
      </c>
      <c r="O504" s="101">
        <v>200</v>
      </c>
      <c r="P504" s="101">
        <v>200</v>
      </c>
      <c r="Q504" s="101">
        <v>0</v>
      </c>
      <c r="R504" s="101">
        <v>1450</v>
      </c>
    </row>
    <row r="505">
      <c r="L505" s="98" t="s">
        <v>32019</v>
      </c>
      <c r="M505" s="98" t="s">
        <v>32020</v>
      </c>
      <c r="N505" s="98" t="s">
        <v>32021</v>
      </c>
      <c r="O505" s="101">
        <v>950</v>
      </c>
      <c r="P505" s="101">
        <v>950</v>
      </c>
    </row>
    <row r="506">
      <c r="K506" s="96" t="s">
        <v>32022</v>
      </c>
      <c r="O506" s="85">
        <f>SUM(O504:O505)</f>
      </c>
      <c r="P506" s="85">
        <f>SUM(P504:P505)</f>
      </c>
    </row>
    <row r="507">
      <c r="A507" s="98" t="s">
        <v>32023</v>
      </c>
      <c r="B507" s="98" t="s">
        <v>32024</v>
      </c>
      <c r="C507" s="100">
        <v>579</v>
      </c>
      <c r="D507" s="98" t="s">
        <v>32025</v>
      </c>
      <c r="E507" s="98" t="s">
        <v>32026</v>
      </c>
      <c r="F507" s="104">
        <v>45616</v>
      </c>
      <c r="G507" s="104">
        <v>45616</v>
      </c>
      <c r="H507" s="104">
        <v>45980</v>
      </c>
      <c r="J507" s="101">
        <v>1050</v>
      </c>
      <c r="K507" s="98" t="s">
        <v>32027</v>
      </c>
      <c r="L507" s="98" t="s">
        <v>32028</v>
      </c>
      <c r="M507" s="98" t="s">
        <v>32029</v>
      </c>
      <c r="N507" s="98" t="s">
        <v>32030</v>
      </c>
      <c r="O507" s="101">
        <v>200</v>
      </c>
      <c r="P507" s="101">
        <v>200</v>
      </c>
      <c r="Q507" s="101">
        <v>0</v>
      </c>
      <c r="R507" s="101">
        <v>300</v>
      </c>
    </row>
    <row r="508">
      <c r="L508" s="98" t="s">
        <v>32031</v>
      </c>
      <c r="M508" s="98" t="s">
        <v>32032</v>
      </c>
      <c r="N508" s="98" t="s">
        <v>32033</v>
      </c>
      <c r="O508" s="101">
        <v>950</v>
      </c>
      <c r="P508" s="101">
        <v>950</v>
      </c>
    </row>
    <row r="509">
      <c r="K509" s="96" t="s">
        <v>32034</v>
      </c>
      <c r="O509" s="85">
        <f>SUM(O507:O508)</f>
      </c>
      <c r="P509" s="85">
        <f>SUM(P507:P508)</f>
      </c>
    </row>
    <row r="510">
      <c r="A510" s="98" t="s">
        <v>32035</v>
      </c>
      <c r="B510" s="98" t="s">
        <v>32036</v>
      </c>
      <c r="C510" s="100">
        <v>579</v>
      </c>
      <c r="D510" s="98" t="s">
        <v>32037</v>
      </c>
      <c r="E510" s="98" t="s">
        <v>32038</v>
      </c>
      <c r="F510" s="104">
        <v>44235</v>
      </c>
      <c r="G510" s="104">
        <v>45505</v>
      </c>
      <c r="H510" s="104">
        <v>45869</v>
      </c>
      <c r="J510" s="101">
        <v>850</v>
      </c>
      <c r="K510" s="98" t="s">
        <v>32039</v>
      </c>
      <c r="L510" s="98" t="s">
        <v>32040</v>
      </c>
      <c r="M510" s="98" t="s">
        <v>32041</v>
      </c>
      <c r="N510" s="98" t="s">
        <v>32042</v>
      </c>
      <c r="O510" s="101">
        <v>875</v>
      </c>
      <c r="P510" s="101">
        <v>875</v>
      </c>
      <c r="Q510" s="101">
        <v>0</v>
      </c>
      <c r="R510" s="101">
        <v>300</v>
      </c>
    </row>
    <row r="511">
      <c r="K511" s="96" t="s">
        <v>32043</v>
      </c>
      <c r="O511" s="85">
        <f>SUM(O510:O510)</f>
      </c>
      <c r="P511" s="85">
        <f>SUM(P510:P510)</f>
      </c>
    </row>
    <row r="512">
      <c r="A512" s="98" t="s">
        <v>32044</v>
      </c>
      <c r="B512" s="98" t="s">
        <v>32045</v>
      </c>
      <c r="C512" s="100">
        <v>579</v>
      </c>
      <c r="D512" s="98" t="s">
        <v>32046</v>
      </c>
      <c r="E512" s="98" t="s">
        <v>32047</v>
      </c>
      <c r="F512" s="104">
        <v>45583</v>
      </c>
      <c r="G512" s="104">
        <v>45583</v>
      </c>
      <c r="H512" s="104">
        <v>45961</v>
      </c>
      <c r="J512" s="101">
        <v>1050</v>
      </c>
      <c r="K512" s="98" t="s">
        <v>32048</v>
      </c>
      <c r="L512" s="98" t="s">
        <v>32049</v>
      </c>
      <c r="M512" s="98" t="s">
        <v>32050</v>
      </c>
      <c r="N512" s="98" t="s">
        <v>32051</v>
      </c>
      <c r="O512" s="101">
        <v>200</v>
      </c>
      <c r="P512" s="101">
        <v>200</v>
      </c>
      <c r="Q512" s="101">
        <v>0</v>
      </c>
      <c r="R512" s="101">
        <v>300</v>
      </c>
    </row>
    <row r="513">
      <c r="L513" s="98" t="s">
        <v>32052</v>
      </c>
      <c r="M513" s="98" t="s">
        <v>32053</v>
      </c>
      <c r="N513" s="98" t="s">
        <v>32054</v>
      </c>
      <c r="O513" s="101">
        <v>950</v>
      </c>
      <c r="P513" s="101">
        <v>950</v>
      </c>
    </row>
    <row r="514">
      <c r="L514" s="98" t="s">
        <v>32055</v>
      </c>
      <c r="M514" s="98" t="s">
        <v>32056</v>
      </c>
      <c r="N514" s="98" t="s">
        <v>32057</v>
      </c>
      <c r="O514" s="101">
        <v>-35</v>
      </c>
      <c r="P514" s="101">
        <v>-35</v>
      </c>
    </row>
    <row r="515">
      <c r="K515" s="96" t="s">
        <v>32058</v>
      </c>
      <c r="O515" s="85">
        <f>SUM(O512:O514)</f>
      </c>
      <c r="P515" s="85">
        <f>SUM(P512:P514)</f>
      </c>
    </row>
    <row r="516">
      <c r="A516" s="98" t="s">
        <v>32059</v>
      </c>
      <c r="B516" s="98" t="s">
        <v>32060</v>
      </c>
      <c r="C516" s="100">
        <v>579</v>
      </c>
      <c r="D516" s="98" t="s">
        <v>32061</v>
      </c>
      <c r="E516" s="98" t="s">
        <v>32062</v>
      </c>
      <c r="F516" s="104">
        <v>45198</v>
      </c>
      <c r="G516" s="104">
        <v>45566</v>
      </c>
      <c r="H516" s="104">
        <v>45900</v>
      </c>
      <c r="J516" s="101">
        <v>1050</v>
      </c>
      <c r="K516" s="98" t="s">
        <v>32063</v>
      </c>
      <c r="L516" s="98" t="s">
        <v>32064</v>
      </c>
      <c r="M516" s="98" t="s">
        <v>32065</v>
      </c>
      <c r="N516" s="98" t="s">
        <v>32066</v>
      </c>
      <c r="O516" s="101">
        <v>200</v>
      </c>
      <c r="P516" s="101">
        <v>200</v>
      </c>
      <c r="Q516" s="101">
        <v>0</v>
      </c>
      <c r="R516" s="101">
        <v>300</v>
      </c>
    </row>
    <row r="517">
      <c r="L517" s="98" t="s">
        <v>32067</v>
      </c>
      <c r="M517" s="98" t="s">
        <v>32068</v>
      </c>
      <c r="N517" s="98" t="s">
        <v>32069</v>
      </c>
      <c r="O517" s="101">
        <v>850</v>
      </c>
      <c r="P517" s="101">
        <v>850</v>
      </c>
    </row>
    <row r="518">
      <c r="K518" s="96" t="s">
        <v>32070</v>
      </c>
      <c r="O518" s="85">
        <f>SUM(O516:O517)</f>
      </c>
      <c r="P518" s="85">
        <f>SUM(P516:P517)</f>
      </c>
    </row>
    <row r="519">
      <c r="A519" s="98" t="s">
        <v>32071</v>
      </c>
      <c r="B519" s="98" t="s">
        <v>32072</v>
      </c>
      <c r="C519" s="100">
        <v>881</v>
      </c>
      <c r="D519" s="98" t="s">
        <v>32073</v>
      </c>
      <c r="E519" s="98" t="s">
        <v>32074</v>
      </c>
      <c r="F519" s="104">
        <v>44153</v>
      </c>
      <c r="G519" s="104">
        <v>45748</v>
      </c>
      <c r="H519" s="104">
        <v>46112</v>
      </c>
      <c r="J519" s="101">
        <v>1125</v>
      </c>
      <c r="K519" s="98" t="s">
        <v>32075</v>
      </c>
      <c r="L519" s="98" t="s">
        <v>32076</v>
      </c>
      <c r="M519" s="98" t="s">
        <v>32077</v>
      </c>
      <c r="N519" s="98" t="s">
        <v>32078</v>
      </c>
      <c r="O519" s="101">
        <v>1175</v>
      </c>
      <c r="P519" s="101">
        <v>1175</v>
      </c>
      <c r="Q519" s="101">
        <v>0</v>
      </c>
      <c r="R519" s="101">
        <v>1200</v>
      </c>
    </row>
    <row r="520">
      <c r="K520" s="96" t="s">
        <v>32079</v>
      </c>
      <c r="O520" s="85">
        <f>SUM(O519:O519)</f>
      </c>
      <c r="P520" s="85">
        <f>SUM(P519:P519)</f>
      </c>
    </row>
    <row r="521">
      <c r="A521" s="98" t="s">
        <v>32080</v>
      </c>
      <c r="B521" s="98" t="s">
        <v>32081</v>
      </c>
      <c r="C521" s="100">
        <v>881</v>
      </c>
      <c r="D521" s="98" t="s">
        <v>32082</v>
      </c>
      <c r="E521" s="98" t="s">
        <v>32083</v>
      </c>
      <c r="F521" s="104">
        <v>44827</v>
      </c>
      <c r="G521" s="104">
        <v>45748</v>
      </c>
      <c r="H521" s="104">
        <v>46112</v>
      </c>
      <c r="J521" s="101">
        <v>1125</v>
      </c>
      <c r="K521" s="98" t="s">
        <v>32084</v>
      </c>
      <c r="L521" s="98" t="s">
        <v>32085</v>
      </c>
      <c r="M521" s="98" t="s">
        <v>32086</v>
      </c>
      <c r="N521" s="98" t="s">
        <v>32087</v>
      </c>
      <c r="O521" s="101">
        <v>1325</v>
      </c>
      <c r="P521" s="101">
        <v>0</v>
      </c>
      <c r="Q521" s="101">
        <v>0</v>
      </c>
      <c r="R521" s="101">
        <v>300</v>
      </c>
    </row>
    <row r="522">
      <c r="L522" s="98" t="s">
        <v>32088</v>
      </c>
      <c r="M522" s="98" t="s">
        <v>32089</v>
      </c>
      <c r="N522" s="98" t="s">
        <v>32090</v>
      </c>
      <c r="O522" s="101">
        <v>-1325</v>
      </c>
      <c r="P522" s="101">
        <v>0</v>
      </c>
    </row>
    <row r="523">
      <c r="L523" s="98" t="s">
        <v>32091</v>
      </c>
      <c r="M523" s="98" t="s">
        <v>32092</v>
      </c>
      <c r="N523" s="98" t="s">
        <v>32093</v>
      </c>
      <c r="O523" s="101">
        <v>1175</v>
      </c>
      <c r="P523" s="101">
        <v>1175</v>
      </c>
    </row>
    <row r="524">
      <c r="L524" s="98" t="s">
        <v>32094</v>
      </c>
      <c r="M524" s="98" t="s">
        <v>32095</v>
      </c>
      <c r="N524" s="98" t="s">
        <v>32096</v>
      </c>
      <c r="O524" s="101">
        <v>200</v>
      </c>
      <c r="P524" s="101">
        <v>0</v>
      </c>
    </row>
    <row r="525">
      <c r="L525" s="98" t="s">
        <v>32097</v>
      </c>
      <c r="M525" s="98" t="s">
        <v>32098</v>
      </c>
      <c r="N525" s="98" t="s">
        <v>32099</v>
      </c>
      <c r="O525" s="101">
        <v>-200</v>
      </c>
      <c r="P525" s="101">
        <v>0</v>
      </c>
    </row>
    <row r="526">
      <c r="K526" s="96" t="s">
        <v>32100</v>
      </c>
      <c r="O526" s="85">
        <f>SUM(O521:O525)</f>
      </c>
      <c r="P526" s="85">
        <f>SUM(P521:P525)</f>
      </c>
    </row>
    <row r="527">
      <c r="A527" s="98" t="s">
        <v>32101</v>
      </c>
      <c r="B527" s="98" t="s">
        <v>32102</v>
      </c>
      <c r="C527" s="100">
        <v>881</v>
      </c>
      <c r="D527" s="98" t="s">
        <v>32103</v>
      </c>
      <c r="E527" s="98" t="s">
        <v>32104</v>
      </c>
      <c r="F527" s="104">
        <v>43763</v>
      </c>
      <c r="G527" s="104">
        <v>45413</v>
      </c>
      <c r="H527" s="104">
        <v>45777</v>
      </c>
      <c r="J527" s="101">
        <v>1125</v>
      </c>
      <c r="K527" s="98" t="s">
        <v>32105</v>
      </c>
      <c r="L527" s="98" t="s">
        <v>32106</v>
      </c>
      <c r="M527" s="98" t="s">
        <v>32107</v>
      </c>
      <c r="N527" s="98" t="s">
        <v>32108</v>
      </c>
      <c r="O527" s="101">
        <v>1125</v>
      </c>
      <c r="P527" s="101">
        <v>1125</v>
      </c>
      <c r="Q527" s="101">
        <v>0</v>
      </c>
      <c r="R527" s="101">
        <v>300</v>
      </c>
    </row>
    <row r="528">
      <c r="L528" s="98" t="s">
        <v>32109</v>
      </c>
      <c r="M528" s="98" t="s">
        <v>32110</v>
      </c>
      <c r="N528" s="98" t="s">
        <v>32111</v>
      </c>
      <c r="O528" s="101">
        <v>30</v>
      </c>
      <c r="P528" s="101">
        <v>60</v>
      </c>
    </row>
    <row r="529">
      <c r="L529" s="98" t="s">
        <v>32112</v>
      </c>
      <c r="M529" s="98" t="s">
        <v>32113</v>
      </c>
      <c r="N529" s="98" t="s">
        <v>32114</v>
      </c>
      <c r="O529" s="101">
        <v>30</v>
      </c>
      <c r="P529" s="101">
        <v>0</v>
      </c>
    </row>
    <row r="530">
      <c r="K530" s="96" t="s">
        <v>32115</v>
      </c>
      <c r="O530" s="85">
        <f>SUM(O527:O529)</f>
      </c>
      <c r="P530" s="85">
        <f>SUM(P527:P529)</f>
      </c>
    </row>
    <row r="531">
      <c r="A531" s="98" t="s">
        <v>32116</v>
      </c>
      <c r="B531" s="98" t="s">
        <v>32117</v>
      </c>
      <c r="C531" s="100">
        <v>881</v>
      </c>
      <c r="D531" s="98" t="s">
        <v>32118</v>
      </c>
      <c r="E531" s="98" t="s">
        <v>32119</v>
      </c>
      <c r="F531" s="104">
        <v>45303</v>
      </c>
      <c r="G531" s="104">
        <v>45689</v>
      </c>
      <c r="H531" s="104">
        <v>46053</v>
      </c>
      <c r="J531" s="101">
        <v>1375</v>
      </c>
      <c r="K531" s="98" t="s">
        <v>32120</v>
      </c>
      <c r="L531" s="98" t="s">
        <v>32121</v>
      </c>
      <c r="M531" s="98" t="s">
        <v>32122</v>
      </c>
      <c r="N531" s="98" t="s">
        <v>32123</v>
      </c>
      <c r="O531" s="101">
        <v>250</v>
      </c>
      <c r="P531" s="101">
        <v>250</v>
      </c>
      <c r="Q531" s="101">
        <v>0</v>
      </c>
      <c r="R531" s="101">
        <v>300</v>
      </c>
    </row>
    <row r="532">
      <c r="L532" s="98" t="s">
        <v>32124</v>
      </c>
      <c r="M532" s="98" t="s">
        <v>32125</v>
      </c>
      <c r="N532" s="98" t="s">
        <v>32126</v>
      </c>
      <c r="O532" s="101">
        <v>1045</v>
      </c>
      <c r="P532" s="101">
        <v>1045</v>
      </c>
    </row>
    <row r="533">
      <c r="L533" s="98" t="s">
        <v>32127</v>
      </c>
      <c r="M533" s="98" t="s">
        <v>32128</v>
      </c>
      <c r="N533" s="98" t="s">
        <v>32129</v>
      </c>
      <c r="O533" s="101">
        <v>30</v>
      </c>
      <c r="P533" s="101">
        <v>30</v>
      </c>
    </row>
    <row r="534">
      <c r="K534" s="96" t="s">
        <v>32130</v>
      </c>
      <c r="O534" s="85">
        <f>SUM(O531:O533)</f>
      </c>
      <c r="P534" s="85">
        <f>SUM(P531:P533)</f>
      </c>
    </row>
    <row r="535">
      <c r="A535" s="98" t="s">
        <v>32131</v>
      </c>
      <c r="B535" s="98" t="s">
        <v>32132</v>
      </c>
      <c r="C535" s="100">
        <v>881</v>
      </c>
      <c r="D535" s="98" t="s">
        <v>32133</v>
      </c>
      <c r="E535" s="98" t="s">
        <v>32134</v>
      </c>
      <c r="F535" s="104">
        <v>45505</v>
      </c>
      <c r="G535" s="104">
        <v>45505</v>
      </c>
      <c r="H535" s="104">
        <v>45869</v>
      </c>
      <c r="J535" s="101">
        <v>1375</v>
      </c>
      <c r="K535" s="98" t="s">
        <v>32135</v>
      </c>
      <c r="L535" s="98" t="s">
        <v>32136</v>
      </c>
      <c r="M535" s="98" t="s">
        <v>32137</v>
      </c>
      <c r="N535" s="98" t="s">
        <v>32138</v>
      </c>
      <c r="O535" s="101">
        <v>250</v>
      </c>
      <c r="P535" s="101">
        <v>250</v>
      </c>
      <c r="Q535" s="101">
        <v>0</v>
      </c>
      <c r="R535" s="101">
        <v>300</v>
      </c>
    </row>
    <row r="536">
      <c r="L536" s="98" t="s">
        <v>32139</v>
      </c>
      <c r="M536" s="98" t="s">
        <v>32140</v>
      </c>
      <c r="N536" s="98" t="s">
        <v>32141</v>
      </c>
      <c r="O536" s="101">
        <v>1125</v>
      </c>
      <c r="P536" s="101">
        <v>1125</v>
      </c>
    </row>
    <row r="537">
      <c r="L537" s="98" t="s">
        <v>32142</v>
      </c>
      <c r="M537" s="98" t="s">
        <v>32143</v>
      </c>
      <c r="N537" s="98" t="s">
        <v>32144</v>
      </c>
      <c r="O537" s="101">
        <v>30</v>
      </c>
      <c r="P537" s="101">
        <v>30</v>
      </c>
    </row>
    <row r="538">
      <c r="K538" s="96" t="s">
        <v>32145</v>
      </c>
      <c r="O538" s="85">
        <f>SUM(O535:O537)</f>
      </c>
      <c r="P538" s="85">
        <f>SUM(P535:P537)</f>
      </c>
    </row>
    <row r="539">
      <c r="A539" s="98" t="s">
        <v>32146</v>
      </c>
      <c r="B539" s="98" t="s">
        <v>32147</v>
      </c>
      <c r="C539" s="100">
        <v>881</v>
      </c>
      <c r="D539" s="98" t="s">
        <v>32148</v>
      </c>
      <c r="E539" s="98" t="s">
        <v>32149</v>
      </c>
      <c r="F539" s="104">
        <v>45642</v>
      </c>
      <c r="G539" s="104">
        <v>45642</v>
      </c>
      <c r="H539" s="104">
        <v>46006</v>
      </c>
      <c r="J539" s="101">
        <v>1375</v>
      </c>
      <c r="K539" s="98" t="s">
        <v>32150</v>
      </c>
      <c r="L539" s="98" t="s">
        <v>32151</v>
      </c>
      <c r="M539" s="98" t="s">
        <v>32152</v>
      </c>
      <c r="N539" s="98" t="s">
        <v>32153</v>
      </c>
      <c r="O539" s="101">
        <v>250</v>
      </c>
      <c r="P539" s="101">
        <v>250</v>
      </c>
      <c r="Q539" s="101">
        <v>0</v>
      </c>
      <c r="R539" s="101">
        <v>300</v>
      </c>
    </row>
    <row r="540">
      <c r="L540" s="98" t="s">
        <v>32154</v>
      </c>
      <c r="M540" s="98" t="s">
        <v>32155</v>
      </c>
      <c r="N540" s="98" t="s">
        <v>32156</v>
      </c>
      <c r="O540" s="101">
        <v>1225</v>
      </c>
      <c r="P540" s="101">
        <v>1225</v>
      </c>
    </row>
    <row r="541">
      <c r="L541" s="98" t="s">
        <v>32157</v>
      </c>
      <c r="M541" s="98" t="s">
        <v>32158</v>
      </c>
      <c r="N541" s="98" t="s">
        <v>32159</v>
      </c>
      <c r="O541" s="101">
        <v>147.5</v>
      </c>
      <c r="P541" s="101">
        <v>0</v>
      </c>
    </row>
    <row r="542">
      <c r="K542" s="96" t="s">
        <v>32160</v>
      </c>
      <c r="O542" s="85">
        <f>SUM(O539:O541)</f>
      </c>
      <c r="P542" s="85">
        <f>SUM(P539:P541)</f>
      </c>
    </row>
    <row r="543">
      <c r="A543" s="98" t="s">
        <v>32161</v>
      </c>
      <c r="B543" s="98" t="s">
        <v>32162</v>
      </c>
      <c r="C543" s="100">
        <v>881</v>
      </c>
      <c r="D543" s="98" t="s">
        <v>32163</v>
      </c>
      <c r="E543" s="98" t="s">
        <v>32164</v>
      </c>
      <c r="F543" s="104">
        <v>44642</v>
      </c>
      <c r="G543" s="104">
        <v>45413</v>
      </c>
      <c r="H543" s="104">
        <v>45777</v>
      </c>
      <c r="J543" s="101">
        <v>1125</v>
      </c>
      <c r="K543" s="98" t="s">
        <v>32165</v>
      </c>
      <c r="L543" s="98" t="s">
        <v>32166</v>
      </c>
      <c r="M543" s="98" t="s">
        <v>32167</v>
      </c>
      <c r="N543" s="98" t="s">
        <v>32168</v>
      </c>
      <c r="O543" s="101">
        <v>1125</v>
      </c>
      <c r="P543" s="101">
        <v>1125</v>
      </c>
      <c r="Q543" s="101">
        <v>0</v>
      </c>
      <c r="R543" s="101">
        <v>300</v>
      </c>
    </row>
    <row r="544">
      <c r="L544" s="98" t="s">
        <v>32169</v>
      </c>
      <c r="M544" s="98" t="s">
        <v>32170</v>
      </c>
      <c r="N544" s="98" t="s">
        <v>32171</v>
      </c>
      <c r="O544" s="101">
        <v>30</v>
      </c>
      <c r="P544" s="101">
        <v>30</v>
      </c>
    </row>
    <row r="545">
      <c r="L545" s="98" t="s">
        <v>32172</v>
      </c>
      <c r="M545" s="98" t="s">
        <v>32173</v>
      </c>
      <c r="N545" s="98" t="s">
        <v>32174</v>
      </c>
      <c r="O545" s="101">
        <v>25</v>
      </c>
      <c r="P545" s="101">
        <v>0</v>
      </c>
    </row>
    <row r="546">
      <c r="K546" s="96" t="s">
        <v>32175</v>
      </c>
      <c r="O546" s="85">
        <f>SUM(O543:O545)</f>
      </c>
      <c r="P546" s="85">
        <f>SUM(P543:P545)</f>
      </c>
    </row>
    <row r="547">
      <c r="A547" s="98" t="s">
        <v>32176</v>
      </c>
      <c r="B547" s="98" t="s">
        <v>32177</v>
      </c>
      <c r="C547" s="100">
        <v>881</v>
      </c>
      <c r="D547" s="98" t="s">
        <v>32178</v>
      </c>
      <c r="E547" s="98" t="s">
        <v>32179</v>
      </c>
      <c r="F547" s="104">
        <v>44071</v>
      </c>
      <c r="G547" s="104">
        <v>45536</v>
      </c>
      <c r="H547" s="104">
        <v>45900</v>
      </c>
      <c r="J547" s="101">
        <v>1125</v>
      </c>
      <c r="K547" s="98" t="s">
        <v>32180</v>
      </c>
      <c r="L547" s="98" t="s">
        <v>32181</v>
      </c>
      <c r="M547" s="98" t="s">
        <v>32182</v>
      </c>
      <c r="N547" s="98" t="s">
        <v>32183</v>
      </c>
      <c r="O547" s="101">
        <v>1125</v>
      </c>
      <c r="P547" s="101">
        <v>1125</v>
      </c>
      <c r="Q547" s="101">
        <v>0</v>
      </c>
      <c r="R547" s="101">
        <v>300</v>
      </c>
    </row>
    <row r="548">
      <c r="K548" s="96" t="s">
        <v>32184</v>
      </c>
      <c r="O548" s="85">
        <f>SUM(O547:O547)</f>
      </c>
      <c r="P548" s="85">
        <f>SUM(P547:P547)</f>
      </c>
    </row>
    <row r="549">
      <c r="A549" s="98" t="s">
        <v>32185</v>
      </c>
      <c r="B549" s="98" t="s">
        <v>32186</v>
      </c>
      <c r="C549" s="100">
        <v>881</v>
      </c>
      <c r="D549" s="98" t="s">
        <v>32187</v>
      </c>
      <c r="E549" s="98" t="s">
        <v>32188</v>
      </c>
      <c r="F549" s="104">
        <v>45538</v>
      </c>
      <c r="G549" s="104">
        <v>45538</v>
      </c>
      <c r="H549" s="104">
        <v>45930</v>
      </c>
      <c r="J549" s="101">
        <v>1375</v>
      </c>
      <c r="K549" s="98" t="s">
        <v>32189</v>
      </c>
      <c r="L549" s="98" t="s">
        <v>32190</v>
      </c>
      <c r="M549" s="98" t="s">
        <v>32191</v>
      </c>
      <c r="N549" s="98" t="s">
        <v>32192</v>
      </c>
      <c r="O549" s="101">
        <v>250</v>
      </c>
      <c r="P549" s="101">
        <v>250</v>
      </c>
      <c r="Q549" s="101">
        <v>0</v>
      </c>
      <c r="R549" s="101">
        <v>1675</v>
      </c>
    </row>
    <row r="550">
      <c r="L550" s="98" t="s">
        <v>32193</v>
      </c>
      <c r="M550" s="98" t="s">
        <v>32194</v>
      </c>
      <c r="N550" s="98" t="s">
        <v>32195</v>
      </c>
      <c r="O550" s="101">
        <v>1125</v>
      </c>
      <c r="P550" s="101">
        <v>1125</v>
      </c>
    </row>
    <row r="551">
      <c r="K551" s="96" t="s">
        <v>32196</v>
      </c>
      <c r="O551" s="85">
        <f>SUM(O549:O550)</f>
      </c>
      <c r="P551" s="85">
        <f>SUM(P549:P550)</f>
      </c>
    </row>
    <row r="552">
      <c r="A552" s="98" t="s">
        <v>32197</v>
      </c>
      <c r="B552" s="98" t="s">
        <v>32198</v>
      </c>
      <c r="C552" s="100">
        <v>881</v>
      </c>
      <c r="D552" s="98" t="s">
        <v>32199</v>
      </c>
      <c r="E552" s="98" t="s">
        <v>32200</v>
      </c>
      <c r="F552" s="104">
        <v>45505</v>
      </c>
      <c r="G552" s="104">
        <v>45505</v>
      </c>
      <c r="H552" s="104">
        <v>45900</v>
      </c>
      <c r="J552" s="101">
        <v>1375</v>
      </c>
      <c r="K552" s="98" t="s">
        <v>32201</v>
      </c>
      <c r="L552" s="98" t="s">
        <v>32202</v>
      </c>
      <c r="M552" s="98" t="s">
        <v>32203</v>
      </c>
      <c r="N552" s="98" t="s">
        <v>32204</v>
      </c>
      <c r="O552" s="101">
        <v>250</v>
      </c>
      <c r="P552" s="101">
        <v>250</v>
      </c>
      <c r="Q552" s="101">
        <v>0</v>
      </c>
      <c r="R552" s="101">
        <v>500</v>
      </c>
    </row>
    <row r="553">
      <c r="L553" s="98" t="s">
        <v>32205</v>
      </c>
      <c r="M553" s="98" t="s">
        <v>32206</v>
      </c>
      <c r="N553" s="98" t="s">
        <v>32207</v>
      </c>
      <c r="O553" s="101">
        <v>1125</v>
      </c>
      <c r="P553" s="101">
        <v>1125</v>
      </c>
    </row>
    <row r="554">
      <c r="L554" s="98" t="s">
        <v>32208</v>
      </c>
      <c r="M554" s="98" t="s">
        <v>32209</v>
      </c>
      <c r="N554" s="98" t="s">
        <v>32210</v>
      </c>
      <c r="O554" s="101">
        <v>30</v>
      </c>
      <c r="P554" s="101">
        <v>30</v>
      </c>
    </row>
    <row r="555">
      <c r="L555" s="98" t="s">
        <v>32211</v>
      </c>
      <c r="M555" s="98" t="s">
        <v>32212</v>
      </c>
      <c r="N555" s="98" t="s">
        <v>32213</v>
      </c>
      <c r="O555" s="101">
        <v>25</v>
      </c>
      <c r="P555" s="101">
        <v>0</v>
      </c>
    </row>
    <row r="556">
      <c r="K556" s="96" t="s">
        <v>32214</v>
      </c>
      <c r="O556" s="85">
        <f>SUM(O552:O555)</f>
      </c>
      <c r="P556" s="85">
        <f>SUM(P552:P555)</f>
      </c>
    </row>
    <row r="557">
      <c r="A557" s="98" t="s">
        <v>32215</v>
      </c>
      <c r="B557" s="98" t="s">
        <v>32216</v>
      </c>
      <c r="C557" s="100">
        <v>881</v>
      </c>
      <c r="D557" s="98" t="s">
        <v>32217</v>
      </c>
      <c r="E557" s="98" t="s">
        <v>32218</v>
      </c>
      <c r="F557" s="104">
        <v>44567</v>
      </c>
      <c r="G557" s="104">
        <v>45689</v>
      </c>
      <c r="H557" s="104">
        <v>46053</v>
      </c>
      <c r="J557" s="101">
        <v>1125</v>
      </c>
      <c r="K557" s="98" t="s">
        <v>32219</v>
      </c>
      <c r="L557" s="98" t="s">
        <v>32220</v>
      </c>
      <c r="M557" s="98" t="s">
        <v>32221</v>
      </c>
      <c r="N557" s="98" t="s">
        <v>32222</v>
      </c>
      <c r="O557" s="101">
        <v>1075</v>
      </c>
      <c r="P557" s="101">
        <v>1075</v>
      </c>
      <c r="Q557" s="101">
        <v>0</v>
      </c>
      <c r="R557" s="101">
        <v>300</v>
      </c>
    </row>
    <row r="558">
      <c r="K558" s="96" t="s">
        <v>32223</v>
      </c>
      <c r="O558" s="85">
        <f>SUM(O557:O557)</f>
      </c>
      <c r="P558" s="85">
        <f>SUM(P557:P557)</f>
      </c>
    </row>
    <row r="559">
      <c r="A559" s="98" t="s">
        <v>32224</v>
      </c>
      <c r="B559" s="98" t="s">
        <v>32225</v>
      </c>
      <c r="C559" s="100">
        <v>881</v>
      </c>
      <c r="D559" s="98" t="s">
        <v>32226</v>
      </c>
      <c r="E559" s="98" t="s">
        <v>32227</v>
      </c>
      <c r="J559" s="101">
        <v>1375</v>
      </c>
      <c r="K559" s="98" t="s">
        <v>32228</v>
      </c>
      <c r="L559" s="98" t="s">
        <v>32228</v>
      </c>
      <c r="O559" s="101">
        <v>0</v>
      </c>
      <c r="P559" s="101">
        <v>0</v>
      </c>
      <c r="R559" s="101">
        <v>0</v>
      </c>
    </row>
    <row r="560">
      <c r="K560" s="96" t="s">
        <v>32229</v>
      </c>
      <c r="O560" s="85">
        <f>SUM(O559:O559)</f>
      </c>
      <c r="P560" s="85">
        <f>SUM(P559:P559)</f>
      </c>
    </row>
    <row r="561">
      <c r="A561" s="98" t="s">
        <v>32230</v>
      </c>
      <c r="B561" s="98" t="s">
        <v>32231</v>
      </c>
      <c r="C561" s="100">
        <v>1021</v>
      </c>
      <c r="D561" s="98" t="s">
        <v>32232</v>
      </c>
      <c r="E561" s="98" t="s">
        <v>32233</v>
      </c>
      <c r="F561" s="104">
        <v>45576</v>
      </c>
      <c r="G561" s="104">
        <v>45576</v>
      </c>
      <c r="H561" s="104">
        <v>45961</v>
      </c>
      <c r="J561" s="101">
        <v>1350</v>
      </c>
      <c r="K561" s="98" t="s">
        <v>32234</v>
      </c>
      <c r="L561" s="98" t="s">
        <v>32235</v>
      </c>
      <c r="M561" s="98" t="s">
        <v>32236</v>
      </c>
      <c r="N561" s="98" t="s">
        <v>32237</v>
      </c>
      <c r="O561" s="101">
        <v>1350</v>
      </c>
      <c r="P561" s="101">
        <v>1350</v>
      </c>
      <c r="Q561" s="101">
        <v>0</v>
      </c>
      <c r="R561" s="101">
        <v>400</v>
      </c>
    </row>
    <row r="562">
      <c r="K562" s="96" t="s">
        <v>32238</v>
      </c>
      <c r="O562" s="85">
        <f>SUM(O561:O561)</f>
      </c>
      <c r="P562" s="85">
        <f>SUM(P561:P561)</f>
      </c>
    </row>
    <row r="563">
      <c r="A563" s="98" t="s">
        <v>32239</v>
      </c>
      <c r="B563" s="98" t="s">
        <v>32240</v>
      </c>
      <c r="C563" s="100">
        <v>1021</v>
      </c>
      <c r="D563" s="98" t="s">
        <v>32241</v>
      </c>
      <c r="E563" s="98" t="s">
        <v>32242</v>
      </c>
      <c r="F563" s="104">
        <v>45555</v>
      </c>
      <c r="G563" s="104">
        <v>45555</v>
      </c>
      <c r="H563" s="104">
        <v>45930</v>
      </c>
      <c r="J563" s="101">
        <v>1600</v>
      </c>
      <c r="K563" s="98" t="s">
        <v>32243</v>
      </c>
      <c r="L563" s="98" t="s">
        <v>32244</v>
      </c>
      <c r="M563" s="98" t="s">
        <v>32245</v>
      </c>
      <c r="N563" s="98" t="s">
        <v>32246</v>
      </c>
      <c r="O563" s="101">
        <v>250</v>
      </c>
      <c r="P563" s="101">
        <v>250</v>
      </c>
      <c r="Q563" s="101">
        <v>0</v>
      </c>
      <c r="R563" s="101">
        <v>500</v>
      </c>
    </row>
    <row r="564">
      <c r="L564" s="98" t="s">
        <v>32247</v>
      </c>
      <c r="M564" s="98" t="s">
        <v>32248</v>
      </c>
      <c r="N564" s="98" t="s">
        <v>32249</v>
      </c>
      <c r="O564" s="101">
        <v>1250</v>
      </c>
      <c r="P564" s="101">
        <v>1250</v>
      </c>
    </row>
    <row r="565">
      <c r="K565" s="96" t="s">
        <v>32250</v>
      </c>
      <c r="O565" s="85">
        <f>SUM(O563:O564)</f>
      </c>
      <c r="P565" s="85">
        <f>SUM(P563:P564)</f>
      </c>
    </row>
    <row r="566">
      <c r="A566" s="98" t="s">
        <v>32251</v>
      </c>
      <c r="B566" s="98" t="s">
        <v>32252</v>
      </c>
      <c r="C566" s="100">
        <v>1021</v>
      </c>
      <c r="D566" s="98" t="s">
        <v>32253</v>
      </c>
      <c r="E566" s="98" t="s">
        <v>32254</v>
      </c>
      <c r="F566" s="104">
        <v>45720</v>
      </c>
      <c r="G566" s="104">
        <v>45720</v>
      </c>
      <c r="H566" s="104">
        <v>46084</v>
      </c>
      <c r="J566" s="101">
        <v>1600</v>
      </c>
      <c r="K566" s="98" t="s">
        <v>32255</v>
      </c>
      <c r="L566" s="98" t="s">
        <v>32256</v>
      </c>
      <c r="M566" s="98" t="s">
        <v>32257</v>
      </c>
      <c r="N566" s="98" t="s">
        <v>32258</v>
      </c>
      <c r="O566" s="101">
        <v>250</v>
      </c>
      <c r="P566" s="101">
        <v>250</v>
      </c>
      <c r="Q566" s="101">
        <v>0</v>
      </c>
      <c r="R566" s="101">
        <v>900</v>
      </c>
    </row>
    <row r="567">
      <c r="L567" s="98" t="s">
        <v>32259</v>
      </c>
      <c r="M567" s="98" t="s">
        <v>32260</v>
      </c>
      <c r="N567" s="98" t="s">
        <v>32261</v>
      </c>
      <c r="O567" s="101">
        <v>1350</v>
      </c>
      <c r="P567" s="101">
        <v>1350</v>
      </c>
    </row>
    <row r="568">
      <c r="K568" s="96" t="s">
        <v>32262</v>
      </c>
      <c r="O568" s="85">
        <f>SUM(O566:O567)</f>
      </c>
      <c r="P568" s="85">
        <f>SUM(P566:P567)</f>
      </c>
    </row>
    <row r="569">
      <c r="A569" s="98" t="s">
        <v>32263</v>
      </c>
      <c r="B569" s="98" t="s">
        <v>32264</v>
      </c>
      <c r="C569" s="100">
        <v>1021</v>
      </c>
      <c r="D569" s="98" t="s">
        <v>32265</v>
      </c>
      <c r="E569" s="98" t="s">
        <v>32266</v>
      </c>
      <c r="F569" s="104">
        <v>45082</v>
      </c>
      <c r="G569" s="104">
        <v>45505</v>
      </c>
      <c r="H569" s="104">
        <v>45869</v>
      </c>
      <c r="J569" s="101">
        <v>1350</v>
      </c>
      <c r="K569" s="98" t="s">
        <v>32267</v>
      </c>
      <c r="L569" s="98" t="s">
        <v>32268</v>
      </c>
      <c r="M569" s="98" t="s">
        <v>32269</v>
      </c>
      <c r="N569" s="98" t="s">
        <v>32270</v>
      </c>
      <c r="O569" s="101">
        <v>1225</v>
      </c>
      <c r="P569" s="101">
        <v>1225</v>
      </c>
      <c r="Q569" s="101">
        <v>0</v>
      </c>
      <c r="R569" s="101">
        <v>500</v>
      </c>
    </row>
    <row r="570">
      <c r="L570" s="98" t="s">
        <v>32271</v>
      </c>
      <c r="M570" s="98" t="s">
        <v>32272</v>
      </c>
      <c r="N570" s="98" t="s">
        <v>32273</v>
      </c>
      <c r="O570" s="101">
        <v>30</v>
      </c>
      <c r="P570" s="101">
        <v>30</v>
      </c>
    </row>
    <row r="571">
      <c r="K571" s="96" t="s">
        <v>32274</v>
      </c>
      <c r="O571" s="85">
        <f>SUM(O569:O570)</f>
      </c>
      <c r="P571" s="85">
        <f>SUM(P569:P570)</f>
      </c>
    </row>
    <row r="572">
      <c r="A572" s="98" t="s">
        <v>32275</v>
      </c>
      <c r="B572" s="98" t="s">
        <v>32276</v>
      </c>
      <c r="C572" s="100">
        <v>1021</v>
      </c>
      <c r="D572" s="98" t="s">
        <v>32277</v>
      </c>
      <c r="E572" s="98" t="s">
        <v>32278</v>
      </c>
      <c r="F572" s="104">
        <v>45413</v>
      </c>
      <c r="G572" s="104">
        <v>45413</v>
      </c>
      <c r="H572" s="104">
        <v>45777</v>
      </c>
      <c r="J572" s="101">
        <v>1600</v>
      </c>
      <c r="K572" s="98" t="s">
        <v>32279</v>
      </c>
      <c r="L572" s="98" t="s">
        <v>32280</v>
      </c>
      <c r="M572" s="98" t="s">
        <v>32281</v>
      </c>
      <c r="N572" s="98" t="s">
        <v>32282</v>
      </c>
      <c r="O572" s="101">
        <v>250</v>
      </c>
      <c r="P572" s="101">
        <v>250</v>
      </c>
      <c r="Q572" s="101">
        <v>0</v>
      </c>
      <c r="R572" s="101">
        <v>400</v>
      </c>
    </row>
    <row r="573">
      <c r="L573" s="98" t="s">
        <v>32283</v>
      </c>
      <c r="M573" s="98" t="s">
        <v>32284</v>
      </c>
      <c r="N573" s="98" t="s">
        <v>32285</v>
      </c>
      <c r="O573" s="101">
        <v>1200</v>
      </c>
      <c r="P573" s="101">
        <v>1200</v>
      </c>
    </row>
    <row r="574">
      <c r="L574" s="98" t="s">
        <v>32286</v>
      </c>
      <c r="M574" s="98" t="s">
        <v>32287</v>
      </c>
      <c r="N574" s="98" t="s">
        <v>32288</v>
      </c>
      <c r="O574" s="101">
        <v>30</v>
      </c>
      <c r="P574" s="101">
        <v>30</v>
      </c>
    </row>
    <row r="575">
      <c r="K575" s="96" t="s">
        <v>32289</v>
      </c>
      <c r="O575" s="85">
        <f>SUM(O572:O574)</f>
      </c>
      <c r="P575" s="85">
        <f>SUM(P572:P574)</f>
      </c>
    </row>
    <row r="576">
      <c r="A576" s="98" t="s">
        <v>32290</v>
      </c>
      <c r="B576" s="98" t="s">
        <v>32291</v>
      </c>
      <c r="C576" s="100">
        <v>1021</v>
      </c>
      <c r="D576" s="98" t="s">
        <v>32292</v>
      </c>
      <c r="E576" s="98" t="s">
        <v>32293</v>
      </c>
      <c r="J576" s="101">
        <v>1350</v>
      </c>
      <c r="K576" s="98" t="s">
        <v>32294</v>
      </c>
      <c r="L576" s="98" t="s">
        <v>32294</v>
      </c>
      <c r="O576" s="101">
        <v>0</v>
      </c>
      <c r="P576" s="101">
        <v>0</v>
      </c>
      <c r="R576" s="101">
        <v>0</v>
      </c>
    </row>
    <row r="577">
      <c r="K577" s="96" t="s">
        <v>32295</v>
      </c>
      <c r="O577" s="85">
        <f>SUM(O576:O576)</f>
      </c>
      <c r="P577" s="85">
        <f>SUM(P576:P576)</f>
      </c>
    </row>
    <row r="578">
      <c r="A578" s="98" t="s">
        <v>32296</v>
      </c>
      <c r="B578" s="98" t="s">
        <v>32297</v>
      </c>
      <c r="C578" s="100">
        <v>1021</v>
      </c>
      <c r="D578" s="98" t="s">
        <v>32298</v>
      </c>
      <c r="E578" s="98" t="s">
        <v>32299</v>
      </c>
      <c r="F578" s="104">
        <v>45464</v>
      </c>
      <c r="G578" s="104">
        <v>45464</v>
      </c>
      <c r="H578" s="104">
        <v>45838</v>
      </c>
      <c r="J578" s="101">
        <v>1600</v>
      </c>
      <c r="K578" s="98" t="s">
        <v>32300</v>
      </c>
      <c r="L578" s="98" t="s">
        <v>32301</v>
      </c>
      <c r="M578" s="98" t="s">
        <v>32302</v>
      </c>
      <c r="N578" s="98" t="s">
        <v>32303</v>
      </c>
      <c r="O578" s="101">
        <v>250</v>
      </c>
      <c r="P578" s="101">
        <v>250</v>
      </c>
      <c r="Q578" s="101">
        <v>0</v>
      </c>
      <c r="R578" s="101">
        <v>400</v>
      </c>
    </row>
    <row r="579">
      <c r="L579" s="98" t="s">
        <v>32304</v>
      </c>
      <c r="M579" s="98" t="s">
        <v>32305</v>
      </c>
      <c r="N579" s="98" t="s">
        <v>32306</v>
      </c>
      <c r="O579" s="101">
        <v>1250</v>
      </c>
      <c r="P579" s="101">
        <v>1250</v>
      </c>
    </row>
    <row r="580">
      <c r="K580" s="96" t="s">
        <v>32307</v>
      </c>
      <c r="O580" s="85">
        <f>SUM(O578:O579)</f>
      </c>
      <c r="P580" s="85">
        <f>SUM(P578:P579)</f>
      </c>
    </row>
    <row r="581">
      <c r="A581" s="98" t="s">
        <v>32308</v>
      </c>
      <c r="B581" s="98" t="s">
        <v>32309</v>
      </c>
      <c r="C581" s="100">
        <v>1021</v>
      </c>
      <c r="D581" s="98" t="s">
        <v>32310</v>
      </c>
      <c r="E581" s="98" t="s">
        <v>32311</v>
      </c>
      <c r="F581" s="104">
        <v>44428</v>
      </c>
      <c r="G581" s="104">
        <v>45444</v>
      </c>
      <c r="H581" s="104">
        <v>45808</v>
      </c>
      <c r="I581" s="104">
        <v>45808</v>
      </c>
      <c r="J581" s="101">
        <v>1350</v>
      </c>
      <c r="K581" s="98" t="s">
        <v>32312</v>
      </c>
      <c r="L581" s="98" t="s">
        <v>32313</v>
      </c>
      <c r="M581" s="98" t="s">
        <v>32314</v>
      </c>
      <c r="N581" s="98" t="s">
        <v>32315</v>
      </c>
      <c r="O581" s="101">
        <v>1250</v>
      </c>
      <c r="P581" s="101">
        <v>1250</v>
      </c>
      <c r="Q581" s="101">
        <v>0</v>
      </c>
      <c r="R581" s="101">
        <v>400</v>
      </c>
    </row>
    <row r="582">
      <c r="L582" s="98" t="s">
        <v>32316</v>
      </c>
      <c r="M582" s="98" t="s">
        <v>32317</v>
      </c>
      <c r="N582" s="98" t="s">
        <v>32318</v>
      </c>
      <c r="O582" s="101">
        <v>30</v>
      </c>
      <c r="P582" s="101">
        <v>30</v>
      </c>
    </row>
    <row r="583">
      <c r="K583" s="96" t="s">
        <v>32319</v>
      </c>
      <c r="O583" s="85">
        <f>SUM(O581:O582)</f>
      </c>
      <c r="P583" s="85">
        <f>SUM(P581:P582)</f>
      </c>
    </row>
    <row r="584">
      <c r="A584" s="98" t="s">
        <v>32320</v>
      </c>
      <c r="B584" s="98" t="s">
        <v>32321</v>
      </c>
      <c r="C584" s="100">
        <v>663</v>
      </c>
      <c r="D584" s="98" t="s">
        <v>32322</v>
      </c>
      <c r="E584" s="98" t="s">
        <v>32323</v>
      </c>
      <c r="F584" s="104">
        <v>45623</v>
      </c>
      <c r="G584" s="104">
        <v>45623</v>
      </c>
      <c r="H584" s="104">
        <v>45803</v>
      </c>
      <c r="I584" s="104">
        <v>45803</v>
      </c>
      <c r="J584" s="101">
        <v>1100</v>
      </c>
      <c r="K584" s="98" t="s">
        <v>32324</v>
      </c>
      <c r="L584" s="98" t="s">
        <v>32325</v>
      </c>
      <c r="M584" s="98" t="s">
        <v>32326</v>
      </c>
      <c r="N584" s="98" t="s">
        <v>32327</v>
      </c>
      <c r="O584" s="101">
        <v>200</v>
      </c>
      <c r="P584" s="101">
        <v>200</v>
      </c>
      <c r="Q584" s="101">
        <v>0</v>
      </c>
      <c r="R584" s="101">
        <v>700</v>
      </c>
    </row>
    <row r="585">
      <c r="L585" s="98" t="s">
        <v>32328</v>
      </c>
      <c r="M585" s="98" t="s">
        <v>32329</v>
      </c>
      <c r="N585" s="98" t="s">
        <v>32330</v>
      </c>
      <c r="O585" s="101">
        <v>950</v>
      </c>
      <c r="P585" s="101">
        <v>950</v>
      </c>
    </row>
    <row r="586">
      <c r="K586" s="96" t="s">
        <v>32331</v>
      </c>
      <c r="O586" s="85">
        <f>SUM(O584:O585)</f>
      </c>
      <c r="P586" s="85">
        <f>SUM(P584:P585)</f>
      </c>
    </row>
    <row r="587">
      <c r="A587" s="98" t="s">
        <v>32332</v>
      </c>
      <c r="B587" s="98" t="s">
        <v>32333</v>
      </c>
      <c r="C587" s="100">
        <v>663</v>
      </c>
      <c r="D587" s="98" t="s">
        <v>32334</v>
      </c>
      <c r="E587" s="98" t="s">
        <v>32335</v>
      </c>
      <c r="F587" s="104">
        <v>45735</v>
      </c>
      <c r="G587" s="104">
        <v>45735</v>
      </c>
      <c r="H587" s="104">
        <v>46191</v>
      </c>
      <c r="J587" s="101">
        <v>1100</v>
      </c>
      <c r="K587" s="98" t="s">
        <v>32336</v>
      </c>
      <c r="L587" s="98" t="s">
        <v>32337</v>
      </c>
      <c r="M587" s="98" t="s">
        <v>32338</v>
      </c>
      <c r="N587" s="98" t="s">
        <v>32339</v>
      </c>
      <c r="O587" s="101">
        <v>200</v>
      </c>
      <c r="P587" s="101">
        <v>200</v>
      </c>
      <c r="Q587" s="101">
        <v>0</v>
      </c>
      <c r="R587" s="101">
        <v>300</v>
      </c>
    </row>
    <row r="588">
      <c r="L588" s="98" t="s">
        <v>32340</v>
      </c>
      <c r="M588" s="98" t="s">
        <v>32341</v>
      </c>
      <c r="N588" s="98" t="s">
        <v>32342</v>
      </c>
      <c r="O588" s="101">
        <v>900</v>
      </c>
      <c r="P588" s="101">
        <v>900</v>
      </c>
    </row>
    <row r="589">
      <c r="K589" s="96" t="s">
        <v>32343</v>
      </c>
      <c r="O589" s="85">
        <f>SUM(O587:O588)</f>
      </c>
      <c r="P589" s="85">
        <f>SUM(P587:P588)</f>
      </c>
    </row>
    <row r="590">
      <c r="A590" s="98" t="s">
        <v>32344</v>
      </c>
      <c r="B590" s="98" t="s">
        <v>32345</v>
      </c>
      <c r="C590" s="100">
        <v>663</v>
      </c>
      <c r="D590" s="98" t="s">
        <v>32346</v>
      </c>
      <c r="E590" s="98" t="s">
        <v>32347</v>
      </c>
      <c r="F590" s="104">
        <v>45632</v>
      </c>
      <c r="G590" s="104">
        <v>45632</v>
      </c>
      <c r="H590" s="104">
        <v>46058</v>
      </c>
      <c r="J590" s="101">
        <v>1100</v>
      </c>
      <c r="K590" s="98" t="s">
        <v>32348</v>
      </c>
      <c r="L590" s="98" t="s">
        <v>32349</v>
      </c>
      <c r="M590" s="98" t="s">
        <v>32350</v>
      </c>
      <c r="N590" s="98" t="s">
        <v>32351</v>
      </c>
      <c r="O590" s="101">
        <v>200</v>
      </c>
      <c r="P590" s="101">
        <v>200</v>
      </c>
      <c r="Q590" s="101">
        <v>0</v>
      </c>
      <c r="R590" s="101">
        <v>400</v>
      </c>
    </row>
    <row r="591">
      <c r="L591" s="98" t="s">
        <v>32352</v>
      </c>
      <c r="M591" s="98" t="s">
        <v>32353</v>
      </c>
      <c r="N591" s="98" t="s">
        <v>32354</v>
      </c>
      <c r="O591" s="101">
        <v>900</v>
      </c>
      <c r="P591" s="101">
        <v>900</v>
      </c>
    </row>
    <row r="592">
      <c r="K592" s="96" t="s">
        <v>32355</v>
      </c>
      <c r="O592" s="85">
        <f>SUM(O590:O591)</f>
      </c>
      <c r="P592" s="85">
        <f>SUM(P590:P591)</f>
      </c>
    </row>
    <row r="593">
      <c r="A593" s="98" t="s">
        <v>32356</v>
      </c>
      <c r="B593" s="98" t="s">
        <v>32357</v>
      </c>
      <c r="C593" s="100">
        <v>663</v>
      </c>
      <c r="D593" s="98" t="s">
        <v>32358</v>
      </c>
      <c r="E593" s="98" t="s">
        <v>32359</v>
      </c>
      <c r="F593" s="104">
        <v>45723</v>
      </c>
      <c r="G593" s="104">
        <v>45723</v>
      </c>
      <c r="H593" s="104">
        <v>46179</v>
      </c>
      <c r="J593" s="101">
        <v>1100</v>
      </c>
      <c r="K593" s="98" t="s">
        <v>32360</v>
      </c>
      <c r="L593" s="98" t="s">
        <v>32361</v>
      </c>
      <c r="M593" s="98" t="s">
        <v>32362</v>
      </c>
      <c r="N593" s="98" t="s">
        <v>32363</v>
      </c>
      <c r="O593" s="101">
        <v>200</v>
      </c>
      <c r="P593" s="101">
        <v>200</v>
      </c>
      <c r="Q593" s="101">
        <v>0</v>
      </c>
      <c r="R593" s="101">
        <v>500</v>
      </c>
    </row>
    <row r="594">
      <c r="L594" s="98" t="s">
        <v>32364</v>
      </c>
      <c r="M594" s="98" t="s">
        <v>32365</v>
      </c>
      <c r="N594" s="98" t="s">
        <v>32366</v>
      </c>
      <c r="O594" s="101">
        <v>900</v>
      </c>
      <c r="P594" s="101">
        <v>900</v>
      </c>
    </row>
    <row r="595">
      <c r="L595" s="98" t="s">
        <v>32367</v>
      </c>
      <c r="M595" s="98" t="s">
        <v>32368</v>
      </c>
      <c r="N595" s="98" t="s">
        <v>32369</v>
      </c>
      <c r="O595" s="101">
        <v>-1100</v>
      </c>
      <c r="P595" s="101">
        <v>-1100</v>
      </c>
    </row>
    <row r="596">
      <c r="K596" s="96" t="s">
        <v>32370</v>
      </c>
      <c r="O596" s="85">
        <f>SUM(O593:O595)</f>
      </c>
      <c r="P596" s="85">
        <f>SUM(P593:P595)</f>
      </c>
    </row>
    <row r="597">
      <c r="A597" s="98" t="s">
        <v>32371</v>
      </c>
      <c r="B597" s="98" t="s">
        <v>32372</v>
      </c>
      <c r="C597" s="100">
        <v>663</v>
      </c>
      <c r="D597" s="98" t="s">
        <v>32373</v>
      </c>
      <c r="E597" s="98" t="s">
        <v>32374</v>
      </c>
      <c r="F597" s="104">
        <v>45576</v>
      </c>
      <c r="G597" s="104">
        <v>45576</v>
      </c>
      <c r="H597" s="104">
        <v>45961</v>
      </c>
      <c r="J597" s="101">
        <v>1100</v>
      </c>
      <c r="K597" s="98" t="s">
        <v>32375</v>
      </c>
      <c r="L597" s="98" t="s">
        <v>32376</v>
      </c>
      <c r="M597" s="98" t="s">
        <v>32377</v>
      </c>
      <c r="N597" s="98" t="s">
        <v>32378</v>
      </c>
      <c r="O597" s="101">
        <v>200</v>
      </c>
      <c r="P597" s="101">
        <v>200</v>
      </c>
      <c r="Q597" s="101">
        <v>0</v>
      </c>
      <c r="R597" s="101">
        <v>300</v>
      </c>
    </row>
    <row r="598">
      <c r="L598" s="98" t="s">
        <v>32379</v>
      </c>
      <c r="M598" s="98" t="s">
        <v>32380</v>
      </c>
      <c r="N598" s="98" t="s">
        <v>32381</v>
      </c>
      <c r="O598" s="101">
        <v>1000</v>
      </c>
      <c r="P598" s="101">
        <v>1000</v>
      </c>
    </row>
    <row r="599">
      <c r="K599" s="96" t="s">
        <v>32382</v>
      </c>
      <c r="O599" s="85">
        <f>SUM(O597:O598)</f>
      </c>
      <c r="P599" s="85">
        <f>SUM(P597:P598)</f>
      </c>
    </row>
    <row r="600">
      <c r="A600" s="98" t="s">
        <v>32383</v>
      </c>
      <c r="B600" s="98" t="s">
        <v>32384</v>
      </c>
      <c r="C600" s="100">
        <v>663</v>
      </c>
      <c r="D600" s="98" t="s">
        <v>32385</v>
      </c>
      <c r="E600" s="98" t="s">
        <v>32386</v>
      </c>
      <c r="J600" s="101">
        <v>1100</v>
      </c>
      <c r="K600" s="98" t="s">
        <v>32387</v>
      </c>
      <c r="L600" s="98" t="s">
        <v>32387</v>
      </c>
      <c r="O600" s="101">
        <v>0</v>
      </c>
      <c r="P600" s="101">
        <v>0</v>
      </c>
      <c r="R600" s="101">
        <v>0</v>
      </c>
    </row>
    <row r="601">
      <c r="K601" s="96" t="s">
        <v>32388</v>
      </c>
      <c r="O601" s="85">
        <f>SUM(O600:O600)</f>
      </c>
      <c r="P601" s="85">
        <f>SUM(P600:P600)</f>
      </c>
    </row>
    <row r="602">
      <c r="A602" s="98" t="s">
        <v>32389</v>
      </c>
      <c r="B602" s="98" t="s">
        <v>32390</v>
      </c>
      <c r="C602" s="100">
        <v>663</v>
      </c>
      <c r="D602" s="98" t="s">
        <v>32391</v>
      </c>
      <c r="E602" s="98" t="s">
        <v>32392</v>
      </c>
      <c r="F602" s="104">
        <v>44378</v>
      </c>
      <c r="G602" s="104">
        <v>45658</v>
      </c>
      <c r="H602" s="104">
        <v>46022</v>
      </c>
      <c r="J602" s="101">
        <v>900</v>
      </c>
      <c r="K602" s="98" t="s">
        <v>32393</v>
      </c>
      <c r="L602" s="98" t="s">
        <v>32394</v>
      </c>
      <c r="M602" s="98" t="s">
        <v>32395</v>
      </c>
      <c r="N602" s="98" t="s">
        <v>32396</v>
      </c>
      <c r="O602" s="101">
        <v>1150</v>
      </c>
      <c r="P602" s="101">
        <v>1150</v>
      </c>
      <c r="Q602" s="101">
        <v>0</v>
      </c>
      <c r="R602" s="101">
        <v>300</v>
      </c>
    </row>
    <row r="603">
      <c r="K603" s="96" t="s">
        <v>32397</v>
      </c>
      <c r="O603" s="85">
        <f>SUM(O602:O602)</f>
      </c>
      <c r="P603" s="85">
        <f>SUM(P602:P602)</f>
      </c>
    </row>
    <row r="604">
      <c r="A604" s="98" t="s">
        <v>32398</v>
      </c>
      <c r="B604" s="98" t="s">
        <v>32399</v>
      </c>
      <c r="C604" s="100">
        <v>663</v>
      </c>
      <c r="D604" s="98" t="s">
        <v>32400</v>
      </c>
      <c r="E604" s="98" t="s">
        <v>32401</v>
      </c>
      <c r="F604" s="104">
        <v>45513</v>
      </c>
      <c r="G604" s="104">
        <v>45717</v>
      </c>
      <c r="H604" s="104">
        <v>45900</v>
      </c>
      <c r="J604" s="101">
        <v>1100</v>
      </c>
      <c r="K604" s="98" t="s">
        <v>32402</v>
      </c>
      <c r="L604" s="98" t="s">
        <v>32403</v>
      </c>
      <c r="M604" s="98" t="s">
        <v>32404</v>
      </c>
      <c r="N604" s="98" t="s">
        <v>32405</v>
      </c>
      <c r="O604" s="101">
        <v>200</v>
      </c>
      <c r="P604" s="101">
        <v>200</v>
      </c>
      <c r="Q604" s="101">
        <v>0</v>
      </c>
      <c r="R604" s="101">
        <v>300</v>
      </c>
    </row>
    <row r="605">
      <c r="L605" s="98" t="s">
        <v>32406</v>
      </c>
      <c r="M605" s="98" t="s">
        <v>32407</v>
      </c>
      <c r="N605" s="98" t="s">
        <v>32408</v>
      </c>
      <c r="O605" s="101">
        <v>1000</v>
      </c>
      <c r="P605" s="101">
        <v>1000</v>
      </c>
    </row>
    <row r="606">
      <c r="K606" s="96" t="s">
        <v>32409</v>
      </c>
      <c r="O606" s="85">
        <f>SUM(O604:O605)</f>
      </c>
      <c r="P606" s="85">
        <f>SUM(P604:P605)</f>
      </c>
    </row>
    <row r="607">
      <c r="A607" s="98" t="s">
        <v>32410</v>
      </c>
      <c r="B607" s="98" t="s">
        <v>32411</v>
      </c>
      <c r="C607" s="100">
        <v>663</v>
      </c>
      <c r="D607" s="98" t="s">
        <v>32412</v>
      </c>
      <c r="E607" s="98" t="s">
        <v>32413</v>
      </c>
      <c r="F607" s="104">
        <v>45499</v>
      </c>
      <c r="G607" s="104">
        <v>45499</v>
      </c>
      <c r="H607" s="104">
        <v>45869</v>
      </c>
      <c r="J607" s="101">
        <v>1100</v>
      </c>
      <c r="K607" s="98" t="s">
        <v>32414</v>
      </c>
      <c r="L607" s="98" t="s">
        <v>32415</v>
      </c>
      <c r="M607" s="98" t="s">
        <v>32416</v>
      </c>
      <c r="N607" s="98" t="s">
        <v>32417</v>
      </c>
      <c r="O607" s="101">
        <v>200</v>
      </c>
      <c r="P607" s="101">
        <v>200</v>
      </c>
      <c r="Q607" s="101">
        <v>0</v>
      </c>
      <c r="R607" s="101">
        <v>1400</v>
      </c>
    </row>
    <row r="608">
      <c r="L608" s="98" t="s">
        <v>32418</v>
      </c>
      <c r="M608" s="98" t="s">
        <v>32419</v>
      </c>
      <c r="N608" s="98" t="s">
        <v>32420</v>
      </c>
      <c r="O608" s="101">
        <v>900</v>
      </c>
      <c r="P608" s="101">
        <v>900</v>
      </c>
    </row>
    <row r="609">
      <c r="L609" s="98" t="s">
        <v>32421</v>
      </c>
      <c r="M609" s="98" t="s">
        <v>32422</v>
      </c>
      <c r="N609" s="98" t="s">
        <v>32423</v>
      </c>
      <c r="O609" s="101">
        <v>30</v>
      </c>
      <c r="P609" s="101">
        <v>30</v>
      </c>
    </row>
    <row r="610">
      <c r="K610" s="96" t="s">
        <v>32424</v>
      </c>
      <c r="O610" s="85">
        <f>SUM(O607:O609)</f>
      </c>
      <c r="P610" s="85">
        <f>SUM(P607:P609)</f>
      </c>
    </row>
    <row r="611">
      <c r="A611" s="98" t="s">
        <v>32425</v>
      </c>
      <c r="B611" s="98" t="s">
        <v>32426</v>
      </c>
      <c r="C611" s="100">
        <v>663</v>
      </c>
      <c r="D611" s="98" t="s">
        <v>32427</v>
      </c>
      <c r="E611" s="98" t="s">
        <v>32428</v>
      </c>
      <c r="F611" s="104">
        <v>44652</v>
      </c>
      <c r="G611" s="104">
        <v>45597</v>
      </c>
      <c r="H611" s="104">
        <v>45777</v>
      </c>
      <c r="J611" s="101">
        <v>900</v>
      </c>
      <c r="K611" s="98" t="s">
        <v>32429</v>
      </c>
      <c r="L611" s="98" t="s">
        <v>32430</v>
      </c>
      <c r="M611" s="98" t="s">
        <v>32431</v>
      </c>
      <c r="N611" s="98" t="s">
        <v>32432</v>
      </c>
      <c r="O611" s="101">
        <v>1000</v>
      </c>
      <c r="P611" s="101">
        <v>1000</v>
      </c>
      <c r="Q611" s="101">
        <v>0</v>
      </c>
      <c r="R611" s="101">
        <v>300</v>
      </c>
    </row>
    <row r="612">
      <c r="L612" s="98" t="s">
        <v>32433</v>
      </c>
      <c r="M612" s="98" t="s">
        <v>32434</v>
      </c>
      <c r="N612" s="98" t="s">
        <v>32435</v>
      </c>
      <c r="O612" s="101">
        <v>30</v>
      </c>
      <c r="P612" s="101">
        <v>30</v>
      </c>
    </row>
    <row r="613">
      <c r="K613" s="96" t="s">
        <v>32436</v>
      </c>
      <c r="O613" s="85">
        <f>SUM(O611:O612)</f>
      </c>
      <c r="P613" s="85">
        <f>SUM(P611:P612)</f>
      </c>
    </row>
    <row r="614">
      <c r="A614" s="98" t="s">
        <v>32437</v>
      </c>
      <c r="B614" s="98" t="s">
        <v>32438</v>
      </c>
      <c r="C614" s="100">
        <v>663</v>
      </c>
      <c r="D614" s="98" t="s">
        <v>32439</v>
      </c>
      <c r="E614" s="98" t="s">
        <v>32440</v>
      </c>
      <c r="F614" s="104">
        <v>44946</v>
      </c>
      <c r="G614" s="104">
        <v>45717</v>
      </c>
      <c r="H614" s="104">
        <v>46081</v>
      </c>
      <c r="J614" s="101">
        <v>900</v>
      </c>
      <c r="K614" s="98" t="s">
        <v>32441</v>
      </c>
      <c r="L614" s="98" t="s">
        <v>32442</v>
      </c>
      <c r="M614" s="98" t="s">
        <v>32443</v>
      </c>
      <c r="N614" s="98" t="s">
        <v>32444</v>
      </c>
      <c r="O614" s="101">
        <v>900</v>
      </c>
      <c r="P614" s="101">
        <v>900</v>
      </c>
      <c r="Q614" s="101">
        <v>0</v>
      </c>
      <c r="R614" s="101">
        <v>300</v>
      </c>
    </row>
    <row r="615">
      <c r="L615" s="98" t="s">
        <v>32445</v>
      </c>
      <c r="M615" s="98" t="s">
        <v>32446</v>
      </c>
      <c r="N615" s="98" t="s">
        <v>32447</v>
      </c>
      <c r="O615" s="101">
        <v>27</v>
      </c>
      <c r="P615" s="101">
        <v>30</v>
      </c>
    </row>
    <row r="616">
      <c r="L616" s="98" t="s">
        <v>32448</v>
      </c>
      <c r="M616" s="98" t="s">
        <v>32449</v>
      </c>
      <c r="N616" s="98" t="s">
        <v>32450</v>
      </c>
      <c r="O616" s="101">
        <v>25</v>
      </c>
      <c r="P616" s="101">
        <v>0</v>
      </c>
    </row>
    <row r="617">
      <c r="K617" s="96" t="s">
        <v>32451</v>
      </c>
      <c r="O617" s="85">
        <f>SUM(O614:O616)</f>
      </c>
      <c r="P617" s="85">
        <f>SUM(P614:P616)</f>
      </c>
    </row>
    <row r="618">
      <c r="A618" s="98" t="s">
        <v>32452</v>
      </c>
      <c r="B618" s="98" t="s">
        <v>32453</v>
      </c>
      <c r="C618" s="100">
        <v>663</v>
      </c>
      <c r="D618" s="98" t="s">
        <v>32454</v>
      </c>
      <c r="E618" s="98" t="s">
        <v>32455</v>
      </c>
      <c r="F618" s="104">
        <v>44229</v>
      </c>
      <c r="G618" s="104">
        <v>45736</v>
      </c>
      <c r="H618" s="104">
        <v>46100</v>
      </c>
      <c r="J618" s="101">
        <v>900</v>
      </c>
      <c r="K618" s="98" t="s">
        <v>32456</v>
      </c>
      <c r="L618" s="98" t="s">
        <v>32457</v>
      </c>
      <c r="M618" s="98" t="s">
        <v>32458</v>
      </c>
      <c r="N618" s="98" t="s">
        <v>32459</v>
      </c>
      <c r="O618" s="101">
        <v>950</v>
      </c>
      <c r="P618" s="101">
        <v>950</v>
      </c>
      <c r="Q618" s="101">
        <v>0</v>
      </c>
      <c r="R618" s="101">
        <v>300</v>
      </c>
    </row>
    <row r="619">
      <c r="K619" s="96" t="s">
        <v>32460</v>
      </c>
      <c r="O619" s="85">
        <f>SUM(O618:O618)</f>
      </c>
      <c r="P619" s="85">
        <f>SUM(P618:P618)</f>
      </c>
    </row>
    <row r="620">
      <c r="A620" s="98" t="s">
        <v>32461</v>
      </c>
      <c r="B620" s="98" t="s">
        <v>32462</v>
      </c>
      <c r="C620" s="100">
        <v>663</v>
      </c>
      <c r="D620" s="98" t="s">
        <v>32463</v>
      </c>
      <c r="E620" s="98" t="s">
        <v>32464</v>
      </c>
      <c r="J620" s="101">
        <v>1100</v>
      </c>
      <c r="K620" s="98" t="s">
        <v>32465</v>
      </c>
      <c r="L620" s="98" t="s">
        <v>32465</v>
      </c>
      <c r="O620" s="101">
        <v>0</v>
      </c>
      <c r="P620" s="101">
        <v>0</v>
      </c>
      <c r="R620" s="101">
        <v>0</v>
      </c>
    </row>
    <row r="621">
      <c r="K621" s="96" t="s">
        <v>32466</v>
      </c>
      <c r="O621" s="85">
        <f>SUM(O620:O620)</f>
      </c>
      <c r="P621" s="85">
        <f>SUM(P620:P620)</f>
      </c>
    </row>
    <row r="622">
      <c r="A622" s="98" t="s">
        <v>32467</v>
      </c>
      <c r="B622" s="98" t="s">
        <v>32468</v>
      </c>
      <c r="C622" s="100">
        <v>663</v>
      </c>
      <c r="D622" s="98" t="s">
        <v>32469</v>
      </c>
      <c r="E622" s="98" t="s">
        <v>32470</v>
      </c>
      <c r="F622" s="104">
        <v>43049</v>
      </c>
      <c r="G622" s="104">
        <v>45444</v>
      </c>
      <c r="H622" s="104">
        <v>45808</v>
      </c>
      <c r="J622" s="101">
        <v>900</v>
      </c>
      <c r="K622" s="98" t="s">
        <v>32471</v>
      </c>
      <c r="L622" s="98" t="s">
        <v>32472</v>
      </c>
      <c r="M622" s="98" t="s">
        <v>32473</v>
      </c>
      <c r="N622" s="98" t="s">
        <v>32474</v>
      </c>
      <c r="O622" s="101">
        <v>900</v>
      </c>
      <c r="P622" s="101">
        <v>900</v>
      </c>
      <c r="Q622" s="101">
        <v>0</v>
      </c>
      <c r="R622" s="101">
        <v>650</v>
      </c>
    </row>
    <row r="623">
      <c r="L623" s="98" t="s">
        <v>32475</v>
      </c>
      <c r="M623" s="98" t="s">
        <v>32476</v>
      </c>
      <c r="N623" s="98" t="s">
        <v>32477</v>
      </c>
      <c r="O623" s="101">
        <v>30</v>
      </c>
      <c r="P623" s="101">
        <v>30</v>
      </c>
    </row>
    <row r="624">
      <c r="L624" s="98" t="s">
        <v>32478</v>
      </c>
      <c r="M624" s="98" t="s">
        <v>32479</v>
      </c>
      <c r="N624" s="98" t="s">
        <v>32480</v>
      </c>
      <c r="O624" s="101">
        <v>30</v>
      </c>
      <c r="P624" s="101">
        <v>30</v>
      </c>
    </row>
    <row r="625">
      <c r="K625" s="96" t="s">
        <v>32481</v>
      </c>
      <c r="O625" s="85">
        <f>SUM(O622:O624)</f>
      </c>
      <c r="P625" s="85">
        <f>SUM(P622:P624)</f>
      </c>
    </row>
    <row r="626">
      <c r="A626" s="98" t="s">
        <v>32482</v>
      </c>
      <c r="B626" s="98" t="s">
        <v>32483</v>
      </c>
      <c r="C626" s="100">
        <v>663</v>
      </c>
      <c r="D626" s="98" t="s">
        <v>32484</v>
      </c>
      <c r="E626" s="98" t="s">
        <v>32485</v>
      </c>
      <c r="F626" s="104">
        <v>44694</v>
      </c>
      <c r="G626" s="104">
        <v>45627</v>
      </c>
      <c r="H626" s="104">
        <v>45961</v>
      </c>
      <c r="J626" s="101">
        <v>900</v>
      </c>
      <c r="K626" s="98" t="s">
        <v>32486</v>
      </c>
      <c r="L626" s="98" t="s">
        <v>32487</v>
      </c>
      <c r="M626" s="98" t="s">
        <v>32488</v>
      </c>
      <c r="N626" s="98" t="s">
        <v>32489</v>
      </c>
      <c r="O626" s="101">
        <v>1000</v>
      </c>
      <c r="P626" s="101">
        <v>1000</v>
      </c>
      <c r="Q626" s="101">
        <v>0</v>
      </c>
      <c r="R626" s="101">
        <v>300</v>
      </c>
    </row>
    <row r="627">
      <c r="K627" s="96" t="s">
        <v>32490</v>
      </c>
      <c r="O627" s="85">
        <f>SUM(O626:O626)</f>
      </c>
      <c r="P627" s="85">
        <f>SUM(P626:P626)</f>
      </c>
    </row>
    <row r="628">
      <c r="A628" s="98" t="s">
        <v>32491</v>
      </c>
      <c r="B628" s="98" t="s">
        <v>32492</v>
      </c>
      <c r="C628" s="100">
        <v>663</v>
      </c>
      <c r="D628" s="98" t="s">
        <v>32493</v>
      </c>
      <c r="E628" s="98" t="s">
        <v>32494</v>
      </c>
      <c r="F628" s="104">
        <v>45415</v>
      </c>
      <c r="G628" s="104">
        <v>45415</v>
      </c>
      <c r="H628" s="104">
        <v>45808</v>
      </c>
      <c r="J628" s="101">
        <v>1100</v>
      </c>
      <c r="K628" s="98" t="s">
        <v>32495</v>
      </c>
      <c r="L628" s="98" t="s">
        <v>32496</v>
      </c>
      <c r="M628" s="98" t="s">
        <v>32497</v>
      </c>
      <c r="N628" s="98" t="s">
        <v>32498</v>
      </c>
      <c r="O628" s="101">
        <v>200</v>
      </c>
      <c r="P628" s="101">
        <v>200</v>
      </c>
      <c r="Q628" s="101">
        <v>0</v>
      </c>
      <c r="R628" s="101">
        <v>400</v>
      </c>
    </row>
    <row r="629">
      <c r="L629" s="98" t="s">
        <v>32499</v>
      </c>
      <c r="M629" s="98" t="s">
        <v>32500</v>
      </c>
      <c r="N629" s="98" t="s">
        <v>32501</v>
      </c>
      <c r="O629" s="101">
        <v>850</v>
      </c>
      <c r="P629" s="101">
        <v>850</v>
      </c>
    </row>
    <row r="630">
      <c r="K630" s="96" t="s">
        <v>32502</v>
      </c>
      <c r="O630" s="85">
        <f>SUM(O628:O629)</f>
      </c>
      <c r="P630" s="85">
        <f>SUM(P628:P629)</f>
      </c>
    </row>
    <row r="631">
      <c r="A631" s="98" t="s">
        <v>32503</v>
      </c>
      <c r="B631" s="98" t="s">
        <v>32504</v>
      </c>
      <c r="C631" s="100">
        <v>1100</v>
      </c>
      <c r="D631" s="98" t="s">
        <v>32505</v>
      </c>
      <c r="E631" s="98" t="s">
        <v>32506</v>
      </c>
      <c r="F631" s="104">
        <v>42181</v>
      </c>
      <c r="G631" s="104">
        <v>45566</v>
      </c>
      <c r="H631" s="104">
        <v>45930</v>
      </c>
      <c r="J631" s="101">
        <v>1350</v>
      </c>
      <c r="K631" s="98" t="s">
        <v>32507</v>
      </c>
      <c r="L631" s="98" t="s">
        <v>32508</v>
      </c>
      <c r="M631" s="98" t="s">
        <v>32509</v>
      </c>
      <c r="N631" s="98" t="s">
        <v>32510</v>
      </c>
      <c r="O631" s="101">
        <v>1499</v>
      </c>
      <c r="P631" s="101">
        <v>1499</v>
      </c>
      <c r="Q631" s="101">
        <v>0</v>
      </c>
      <c r="R631" s="101">
        <v>800</v>
      </c>
    </row>
    <row r="632">
      <c r="L632" s="98" t="s">
        <v>32511</v>
      </c>
      <c r="M632" s="98" t="s">
        <v>32512</v>
      </c>
      <c r="N632" s="98" t="s">
        <v>32513</v>
      </c>
      <c r="O632" s="101">
        <v>-45</v>
      </c>
      <c r="P632" s="101">
        <v>-45</v>
      </c>
    </row>
    <row r="633">
      <c r="L633" s="98" t="s">
        <v>32514</v>
      </c>
      <c r="M633" s="98" t="s">
        <v>32515</v>
      </c>
      <c r="N633" s="98" t="s">
        <v>32516</v>
      </c>
      <c r="O633" s="101">
        <v>30</v>
      </c>
      <c r="P633" s="101">
        <v>30</v>
      </c>
    </row>
    <row r="634">
      <c r="K634" s="96" t="s">
        <v>32517</v>
      </c>
      <c r="O634" s="85">
        <f>SUM(O631:O633)</f>
      </c>
      <c r="P634" s="85">
        <f>SUM(P631:P633)</f>
      </c>
    </row>
    <row r="635">
      <c r="A635" s="98" t="s">
        <v>32518</v>
      </c>
      <c r="B635" s="98" t="s">
        <v>32519</v>
      </c>
      <c r="C635" s="100">
        <v>1100</v>
      </c>
      <c r="D635" s="98" t="s">
        <v>32520</v>
      </c>
      <c r="E635" s="98" t="s">
        <v>32521</v>
      </c>
      <c r="F635" s="104">
        <v>44055</v>
      </c>
      <c r="G635" s="104">
        <v>45717</v>
      </c>
      <c r="H635" s="104">
        <v>45900</v>
      </c>
      <c r="J635" s="101">
        <v>1350</v>
      </c>
      <c r="K635" s="98" t="s">
        <v>32522</v>
      </c>
      <c r="L635" s="98" t="s">
        <v>32523</v>
      </c>
      <c r="M635" s="98" t="s">
        <v>32524</v>
      </c>
      <c r="N635" s="98" t="s">
        <v>32525</v>
      </c>
      <c r="O635" s="101">
        <v>1539</v>
      </c>
      <c r="P635" s="101">
        <v>1539</v>
      </c>
      <c r="Q635" s="101">
        <v>0</v>
      </c>
      <c r="R635" s="101">
        <v>400</v>
      </c>
    </row>
    <row r="636">
      <c r="L636" s="98" t="s">
        <v>32526</v>
      </c>
      <c r="M636" s="98" t="s">
        <v>32527</v>
      </c>
      <c r="N636" s="98" t="s">
        <v>32528</v>
      </c>
      <c r="O636" s="101">
        <v>153.90000000000001</v>
      </c>
      <c r="P636" s="101">
        <v>0</v>
      </c>
    </row>
    <row r="637">
      <c r="L637" s="98" t="s">
        <v>32529</v>
      </c>
      <c r="M637" s="98" t="s">
        <v>32530</v>
      </c>
      <c r="N637" s="98" t="s">
        <v>32531</v>
      </c>
      <c r="O637" s="101">
        <v>30</v>
      </c>
      <c r="P637" s="101">
        <v>30</v>
      </c>
    </row>
    <row r="638">
      <c r="L638" s="98" t="s">
        <v>32532</v>
      </c>
      <c r="M638" s="98" t="s">
        <v>32533</v>
      </c>
      <c r="N638" s="98" t="s">
        <v>32534</v>
      </c>
      <c r="O638" s="101">
        <v>30</v>
      </c>
      <c r="P638" s="101">
        <v>30</v>
      </c>
    </row>
    <row r="639">
      <c r="L639" s="98" t="s">
        <v>32535</v>
      </c>
      <c r="M639" s="98" t="s">
        <v>32536</v>
      </c>
      <c r="N639" s="98" t="s">
        <v>32537</v>
      </c>
      <c r="O639" s="101">
        <v>25</v>
      </c>
      <c r="P639" s="101">
        <v>0</v>
      </c>
    </row>
    <row r="640">
      <c r="K640" s="96" t="s">
        <v>32538</v>
      </c>
      <c r="O640" s="85">
        <f>SUM(O635:O639)</f>
      </c>
      <c r="P640" s="85">
        <f>SUM(P635:P639)</f>
      </c>
    </row>
    <row r="641">
      <c r="A641" s="98" t="s">
        <v>32539</v>
      </c>
      <c r="B641" s="98" t="s">
        <v>32540</v>
      </c>
      <c r="C641" s="100">
        <v>1100</v>
      </c>
      <c r="D641" s="98" t="s">
        <v>32541</v>
      </c>
      <c r="E641" s="98" t="s">
        <v>32542</v>
      </c>
      <c r="F641" s="104">
        <v>45723</v>
      </c>
      <c r="G641" s="104">
        <v>45723</v>
      </c>
      <c r="H641" s="104">
        <v>46087</v>
      </c>
      <c r="J641" s="101">
        <v>1500</v>
      </c>
      <c r="K641" s="98" t="s">
        <v>32543</v>
      </c>
      <c r="L641" s="98" t="s">
        <v>32544</v>
      </c>
      <c r="M641" s="98" t="s">
        <v>32545</v>
      </c>
      <c r="N641" s="98" t="s">
        <v>32546</v>
      </c>
      <c r="O641" s="101">
        <v>250</v>
      </c>
      <c r="P641" s="101">
        <v>250</v>
      </c>
      <c r="Q641" s="101">
        <v>0</v>
      </c>
      <c r="R641" s="101">
        <v>1900</v>
      </c>
    </row>
    <row r="642">
      <c r="L642" s="98" t="s">
        <v>32547</v>
      </c>
      <c r="M642" s="98" t="s">
        <v>32548</v>
      </c>
      <c r="N642" s="98" t="s">
        <v>32549</v>
      </c>
      <c r="O642" s="101">
        <v>1250</v>
      </c>
      <c r="P642" s="101">
        <v>1250</v>
      </c>
    </row>
    <row r="643">
      <c r="L643" s="98" t="s">
        <v>32550</v>
      </c>
      <c r="M643" s="98" t="s">
        <v>32551</v>
      </c>
      <c r="N643" s="98" t="s">
        <v>32552</v>
      </c>
      <c r="O643" s="101">
        <v>150</v>
      </c>
      <c r="P643" s="101">
        <v>0</v>
      </c>
    </row>
    <row r="644">
      <c r="K644" s="96" t="s">
        <v>32553</v>
      </c>
      <c r="O644" s="85">
        <f>SUM(O641:O643)</f>
      </c>
      <c r="P644" s="85">
        <f>SUM(P641:P643)</f>
      </c>
    </row>
    <row r="645">
      <c r="A645" s="98" t="s">
        <v>32554</v>
      </c>
      <c r="B645" s="98" t="s">
        <v>32555</v>
      </c>
      <c r="C645" s="100">
        <v>1100</v>
      </c>
      <c r="D645" s="98" t="s">
        <v>32556</v>
      </c>
      <c r="E645" s="98" t="s">
        <v>32557</v>
      </c>
      <c r="F645" s="104">
        <v>45117</v>
      </c>
      <c r="G645" s="104">
        <v>45536</v>
      </c>
      <c r="H645" s="104">
        <v>45900</v>
      </c>
      <c r="J645" s="101">
        <v>1350</v>
      </c>
      <c r="K645" s="98" t="s">
        <v>32558</v>
      </c>
      <c r="L645" s="98" t="s">
        <v>32559</v>
      </c>
      <c r="M645" s="98" t="s">
        <v>32560</v>
      </c>
      <c r="N645" s="98" t="s">
        <v>32561</v>
      </c>
      <c r="O645" s="101">
        <v>1499</v>
      </c>
      <c r="P645" s="101">
        <v>1499</v>
      </c>
      <c r="Q645" s="101">
        <v>0</v>
      </c>
      <c r="R645" s="101">
        <v>500</v>
      </c>
    </row>
    <row r="646">
      <c r="L646" s="98" t="s">
        <v>32562</v>
      </c>
      <c r="M646" s="98" t="s">
        <v>32563</v>
      </c>
      <c r="N646" s="98" t="s">
        <v>32564</v>
      </c>
      <c r="O646" s="101">
        <v>30</v>
      </c>
      <c r="P646" s="101">
        <v>30</v>
      </c>
    </row>
    <row r="647">
      <c r="K647" s="96" t="s">
        <v>32565</v>
      </c>
      <c r="O647" s="85">
        <f>SUM(O645:O646)</f>
      </c>
      <c r="P647" s="85">
        <f>SUM(P645:P646)</f>
      </c>
    </row>
    <row r="648">
      <c r="A648" s="98" t="s">
        <v>32566</v>
      </c>
      <c r="B648" s="98" t="s">
        <v>32567</v>
      </c>
      <c r="C648" s="100">
        <v>1100</v>
      </c>
      <c r="D648" s="98" t="s">
        <v>32568</v>
      </c>
      <c r="E648" s="98" t="s">
        <v>32569</v>
      </c>
      <c r="F648" s="104">
        <v>44682</v>
      </c>
      <c r="G648" s="104">
        <v>45474</v>
      </c>
      <c r="H648" s="104">
        <v>45838</v>
      </c>
      <c r="J648" s="101">
        <v>1350</v>
      </c>
      <c r="K648" s="98" t="s">
        <v>32570</v>
      </c>
      <c r="L648" s="98" t="s">
        <v>32571</v>
      </c>
      <c r="M648" s="98" t="s">
        <v>32572</v>
      </c>
      <c r="N648" s="98" t="s">
        <v>32573</v>
      </c>
      <c r="O648" s="101">
        <v>1399</v>
      </c>
      <c r="P648" s="101">
        <v>1399</v>
      </c>
      <c r="Q648" s="101">
        <v>0</v>
      </c>
      <c r="R648" s="101">
        <v>400</v>
      </c>
    </row>
    <row r="649">
      <c r="L649" s="98" t="s">
        <v>32574</v>
      </c>
      <c r="M649" s="98" t="s">
        <v>32575</v>
      </c>
      <c r="N649" s="98" t="s">
        <v>32576</v>
      </c>
      <c r="O649" s="101">
        <v>30</v>
      </c>
      <c r="P649" s="101">
        <v>30</v>
      </c>
    </row>
    <row r="650">
      <c r="L650" s="98" t="s">
        <v>32577</v>
      </c>
      <c r="M650" s="98" t="s">
        <v>32578</v>
      </c>
      <c r="N650" s="98" t="s">
        <v>32579</v>
      </c>
      <c r="O650" s="101">
        <v>30</v>
      </c>
      <c r="P650" s="101">
        <v>30</v>
      </c>
    </row>
    <row r="651">
      <c r="K651" s="96" t="s">
        <v>32580</v>
      </c>
      <c r="O651" s="85">
        <f>SUM(O648:O650)</f>
      </c>
      <c r="P651" s="85">
        <f>SUM(P648:P650)</f>
      </c>
    </row>
    <row r="652">
      <c r="A652" s="98" t="s">
        <v>32581</v>
      </c>
      <c r="B652" s="98" t="s">
        <v>32582</v>
      </c>
      <c r="C652" s="100">
        <v>1100</v>
      </c>
      <c r="D652" s="98" t="s">
        <v>32583</v>
      </c>
      <c r="E652" s="98" t="s">
        <v>32584</v>
      </c>
      <c r="F652" s="104">
        <v>44358</v>
      </c>
      <c r="G652" s="104">
        <v>45707</v>
      </c>
      <c r="H652" s="104">
        <v>45887</v>
      </c>
      <c r="J652" s="101">
        <v>1350</v>
      </c>
      <c r="K652" s="98" t="s">
        <v>32585</v>
      </c>
      <c r="L652" s="98" t="s">
        <v>32586</v>
      </c>
      <c r="M652" s="98" t="s">
        <v>32587</v>
      </c>
      <c r="N652" s="98" t="s">
        <v>32588</v>
      </c>
      <c r="O652" s="101">
        <v>1449</v>
      </c>
      <c r="P652" s="101">
        <v>1449</v>
      </c>
      <c r="Q652" s="101">
        <v>0</v>
      </c>
      <c r="R652" s="101">
        <v>400</v>
      </c>
    </row>
    <row r="653">
      <c r="L653" s="98" t="s">
        <v>32589</v>
      </c>
      <c r="M653" s="98" t="s">
        <v>32590</v>
      </c>
      <c r="N653" s="98" t="s">
        <v>32591</v>
      </c>
      <c r="O653" s="101">
        <v>144.90000000000001</v>
      </c>
      <c r="P653" s="101">
        <v>0</v>
      </c>
    </row>
    <row r="654">
      <c r="K654" s="96" t="s">
        <v>32592</v>
      </c>
      <c r="O654" s="85">
        <f>SUM(O652:O653)</f>
      </c>
      <c r="P654" s="85">
        <f>SUM(P652:P653)</f>
      </c>
    </row>
    <row r="655">
      <c r="A655" s="98" t="s">
        <v>32593</v>
      </c>
      <c r="B655" s="98" t="s">
        <v>32594</v>
      </c>
      <c r="C655" s="100">
        <v>1100</v>
      </c>
      <c r="D655" s="98" t="s">
        <v>32595</v>
      </c>
      <c r="E655" s="98" t="s">
        <v>32596</v>
      </c>
      <c r="F655" s="104">
        <v>45030</v>
      </c>
      <c r="G655" s="104">
        <v>45627</v>
      </c>
      <c r="H655" s="104">
        <v>45991</v>
      </c>
      <c r="J655" s="101">
        <v>1350</v>
      </c>
      <c r="K655" s="98" t="s">
        <v>32597</v>
      </c>
      <c r="L655" s="98" t="s">
        <v>32598</v>
      </c>
      <c r="M655" s="98" t="s">
        <v>32599</v>
      </c>
      <c r="N655" s="98" t="s">
        <v>32600</v>
      </c>
      <c r="O655" s="101">
        <v>1549</v>
      </c>
      <c r="P655" s="101">
        <v>1549</v>
      </c>
      <c r="Q655" s="101">
        <v>0</v>
      </c>
      <c r="R655" s="101">
        <v>400</v>
      </c>
    </row>
    <row r="656">
      <c r="L656" s="98" t="s">
        <v>32601</v>
      </c>
      <c r="M656" s="98" t="s">
        <v>32602</v>
      </c>
      <c r="N656" s="98" t="s">
        <v>32603</v>
      </c>
      <c r="O656" s="101">
        <v>30</v>
      </c>
      <c r="P656" s="101">
        <v>30</v>
      </c>
    </row>
    <row r="657">
      <c r="K657" s="96" t="s">
        <v>32604</v>
      </c>
      <c r="O657" s="85">
        <f>SUM(O655:O656)</f>
      </c>
      <c r="P657" s="85">
        <f>SUM(P655:P656)</f>
      </c>
    </row>
    <row r="658">
      <c r="A658" s="98" t="s">
        <v>32605</v>
      </c>
      <c r="B658" s="98" t="s">
        <v>32606</v>
      </c>
      <c r="C658" s="100">
        <v>1100</v>
      </c>
      <c r="D658" s="98" t="s">
        <v>32607</v>
      </c>
      <c r="E658" s="98" t="s">
        <v>32608</v>
      </c>
      <c r="F658" s="104">
        <v>45229</v>
      </c>
      <c r="G658" s="104">
        <v>45597</v>
      </c>
      <c r="H658" s="104">
        <v>45777</v>
      </c>
      <c r="J658" s="101">
        <v>1600</v>
      </c>
      <c r="K658" s="98" t="s">
        <v>32609</v>
      </c>
      <c r="L658" s="98" t="s">
        <v>32610</v>
      </c>
      <c r="M658" s="98" t="s">
        <v>32611</v>
      </c>
      <c r="N658" s="98" t="s">
        <v>32612</v>
      </c>
      <c r="O658" s="101">
        <v>250</v>
      </c>
      <c r="P658" s="101">
        <v>250</v>
      </c>
      <c r="Q658" s="101">
        <v>0</v>
      </c>
      <c r="R658" s="101">
        <v>800</v>
      </c>
    </row>
    <row r="659">
      <c r="L659" s="98" t="s">
        <v>32613</v>
      </c>
      <c r="M659" s="98" t="s">
        <v>32614</v>
      </c>
      <c r="N659" s="98" t="s">
        <v>32615</v>
      </c>
      <c r="O659" s="101">
        <v>1449</v>
      </c>
      <c r="P659" s="101">
        <v>1449</v>
      </c>
    </row>
    <row r="660">
      <c r="L660" s="98" t="s">
        <v>32616</v>
      </c>
      <c r="M660" s="98" t="s">
        <v>32617</v>
      </c>
      <c r="N660" s="98" t="s">
        <v>32618</v>
      </c>
      <c r="O660" s="101">
        <v>169.90000000000001</v>
      </c>
      <c r="P660" s="101">
        <v>0</v>
      </c>
    </row>
    <row r="661">
      <c r="K661" s="96" t="s">
        <v>32619</v>
      </c>
      <c r="O661" s="85">
        <f>SUM(O658:O660)</f>
      </c>
      <c r="P661" s="85">
        <f>SUM(P658:P660)</f>
      </c>
    </row>
    <row r="662">
      <c r="B662" s="81" t="s">
        <v>32620</v>
      </c>
      <c r="C662" s="69">
        <f>SUM(C8:C10)+SUM(C12:C14)+SUM(C16:C18)+SUM(C20:C21)+SUM(C23:C26)+SUM(C28:C30)+SUM(C32:C33)+SUM(C35:C36)+SUM(C38:C39)+SUM(C41:C42)+SUM(C44:C45)+SUM(C47:C49)+SUM(C51:C52)+SUM(C54:C54)+SUM(C56:C57)+SUM(C59:C60)+SUM(C62:C63)+SUM(C65:C66)+SUM(C68:C69)+SUM(C71:C74)+SUM(C76:C78)+SUM(C80:C82)+SUM(C84:C86)+SUM(C88:C89)+SUM(C91:C93)+SUM(C95:C96)+SUM(C98:C99)+SUM(C101:C103)+SUM(C105:C105)+SUM(C107:C107)+SUM(C109:C110)+SUM(C112:C112)+SUM(C114:C117)+SUM(C119:C120)+SUM(C122:C123)+SUM(C125:C126)+SUM(C128:C131)+SUM(C133:C134)+SUM(C136:C136)+SUM(C138:C139)+SUM(C141:C141)+SUM(C143:C152)+SUM(C154:C157)+SUM(C159:C162)+SUM(C164:C166)+SUM(C168:C168)+SUM(C170:C173)+SUM(C175:C176)+SUM(C178:C178)+SUM(C180:C182)+SUM(C184:C184)+SUM(C186:C186)+SUM(C188:C189)+SUM(C191:C193)+SUM(C195:C195)+SUM(C197:C198)+SUM(C200:C201)+SUM(C203:C205)+SUM(C207:C209)+SUM(C211:C214)+SUM(C216:C219)+SUM(C221:C222)+SUM(C224:C224)+SUM(C226:C226)+SUM(C228:C229)+SUM(C231:C232)+SUM(C234:C234)+SUM(C236:C238)+SUM(C240:C242)+SUM(C244:C245)+SUM(C247:C248)+SUM(C250:C250)+SUM(C252:C253)+SUM(C255:C255)+SUM(C257:C259)+SUM(C261:C261)+SUM(C263:C266)+SUM(C268:C268)+SUM(C270:C271)+SUM(C273:C274)+SUM(C276:C276)+SUM(C278:C280)+SUM(C282:C282)+SUM(C284:C287)+SUM(C289:C290)+SUM(C292:C295)+SUM(C297:C299)+SUM(C301:C303)+SUM(C305:C306)+SUM(C308:C311)+SUM(C313:C315)+SUM(C317:C318)+SUM(C320:C322)+SUM(C324:C326)+SUM(C328:C328)+SUM(C330:C331)+SUM(C333:C334)+SUM(C336:C336)+SUM(C338:C338)+SUM(C340:C343)+SUM(C345:C346)+SUM(C348:C349)+SUM(C351:C352)+SUM(C354:C357)+SUM(C359:C362)+SUM(C364:C364)+SUM(C366:C367)+SUM(C369:C370)+SUM(C372:C373)+SUM(C375:C378)+SUM(C380:C383)+SUM(C385:C387)+SUM(C389:C390)+SUM(C392:C393)+SUM(C395:C396)+SUM(C398:C399)+SUM(C401:C401)+SUM(C403:C404)+SUM(C406:C410)+SUM(C412:C414)+SUM(C416:C417)+SUM(C419:C420)+SUM(C422:C423)+SUM(C425:C427)+SUM(C429:C434)+SUM(C436:C436)+SUM(C438:C440)+SUM(C442:C443)+SUM(C445:C445)+SUM(C447:C450)+SUM(C452:C453)+SUM(C455:C456)+SUM(C458:C460)+SUM(C462:C463)+SUM(C465:C467)+SUM(C469:C469)+SUM(C471:C471)+SUM(C473:C476)+SUM(C478:C478)+SUM(C480:C481)+SUM(C483:C483)+SUM(C485:C487)+SUM(C489:C490)+SUM(C492:C494)+SUM(C496:C496)+SUM(C498:C499)+SUM(C501:C502)+SUM(C504:C505)+SUM(C507:C508)+SUM(C510:C510)+SUM(C512:C514)+SUM(C516:C517)+SUM(C519:C519)+SUM(C521:C525)+SUM(C527:C529)+SUM(C531:C533)+SUM(C535:C537)+SUM(C539:C541)+SUM(C543:C545)+SUM(C547:C547)+SUM(C549:C550)+SUM(C552:C555)+SUM(C557:C557)+SUM(C559:C559)+SUM(C561:C561)+SUM(C563:C564)+SUM(C566:C567)+SUM(C569:C570)+SUM(C572:C574)+SUM(C576:C576)+SUM(C578:C579)+SUM(C581:C582)+SUM(C584:C585)+SUM(C587:C588)+SUM(C590:C591)+SUM(C593:C595)+SUM(C597:C598)+SUM(C600:C600)+SUM(C602:C602)+SUM(C604:C605)+SUM(C607:C609)+SUM(C611:C612)+SUM(C614:C616)+SUM(C618:C618)+SUM(C620:C620)+SUM(C622:C624)+SUM(C626:C626)+SUM(C628:C629)+SUM(C631:C633)+SUM(C635:C639)+SUM(C641:C643)+SUM(C645:C646)+SUM(C648:C650)+SUM(C652:C653)+SUM(C655:C656)+SUM(C658:C660)</f>
      </c>
      <c r="J662" s="70">
        <f>SUM(J8:J10)+SUM(J12:J14)+SUM(J16:J18)+SUM(J20:J21)+SUM(J23:J26)+SUM(J28:J30)+SUM(J32:J33)+SUM(J35:J36)+SUM(J38:J39)+SUM(J41:J42)+SUM(J44:J45)+SUM(J47:J49)+SUM(J51:J52)+SUM(J54:J54)+SUM(J56:J57)+SUM(J59:J60)+SUM(J62:J63)+SUM(J65:J66)+SUM(J68:J69)+SUM(J71:J74)+SUM(J76:J78)+SUM(J80:J82)+SUM(J84:J86)+SUM(J88:J89)+SUM(J91:J93)+SUM(J95:J96)+SUM(J98:J99)+SUM(J101:J103)+SUM(J105:J105)+SUM(J107:J107)+SUM(J109:J110)+SUM(J112:J112)+SUM(J114:J117)+SUM(J119:J120)+SUM(J122:J123)+SUM(J125:J126)+SUM(J128:J131)+SUM(J133:J134)+SUM(J136:J136)+SUM(J138:J139)+SUM(J141:J141)+SUM(J143:J152)+SUM(J154:J157)+SUM(J159:J162)+SUM(J164:J166)+SUM(J168:J168)+SUM(J170:J173)+SUM(J175:J176)+SUM(J178:J178)+SUM(J180:J182)+SUM(J184:J184)+SUM(J186:J186)+SUM(J188:J189)+SUM(J191:J193)+SUM(J195:J195)+SUM(J197:J198)+SUM(J200:J201)+SUM(J203:J205)+SUM(J207:J209)+SUM(J211:J214)+SUM(J216:J219)+SUM(J221:J222)+SUM(J224:J224)+SUM(J226:J226)+SUM(J228:J229)+SUM(J231:J232)+SUM(J234:J234)+SUM(J236:J238)+SUM(J240:J242)+SUM(J244:J245)+SUM(J247:J248)+SUM(J250:J250)+SUM(J252:J253)+SUM(J255:J255)+SUM(J257:J259)+SUM(J261:J261)+SUM(J263:J266)+SUM(J268:J268)+SUM(J270:J271)+SUM(J273:J274)+SUM(J276:J276)+SUM(J278:J280)+SUM(J282:J282)+SUM(J284:J287)+SUM(J289:J290)+SUM(J292:J295)+SUM(J297:J299)+SUM(J301:J303)+SUM(J305:J306)+SUM(J308:J311)+SUM(J313:J315)+SUM(J317:J318)+SUM(J320:J322)+SUM(J324:J326)+SUM(J328:J328)+SUM(J330:J331)+SUM(J333:J334)+SUM(J336:J336)+SUM(J338:J338)+SUM(J340:J343)+SUM(J345:J346)+SUM(J348:J349)+SUM(J351:J352)+SUM(J354:J357)+SUM(J359:J362)+SUM(J364:J364)+SUM(J366:J367)+SUM(J369:J370)+SUM(J372:J373)+SUM(J375:J378)+SUM(J380:J383)+SUM(J385:J387)+SUM(J389:J390)+SUM(J392:J393)+SUM(J395:J396)+SUM(J398:J399)+SUM(J401:J401)+SUM(J403:J404)+SUM(J406:J410)+SUM(J412:J414)+SUM(J416:J417)+SUM(J419:J420)+SUM(J422:J423)+SUM(J425:J427)+SUM(J429:J434)+SUM(J436:J436)+SUM(J438:J440)+SUM(J442:J443)+SUM(J445:J445)+SUM(J447:J450)+SUM(J452:J453)+SUM(J455:J456)+SUM(J458:J460)+SUM(J462:J463)+SUM(J465:J467)+SUM(J469:J469)+SUM(J471:J471)+SUM(J473:J476)+SUM(J478:J478)+SUM(J480:J481)+SUM(J483:J483)+SUM(J485:J487)+SUM(J489:J490)+SUM(J492:J494)+SUM(J496:J496)+SUM(J498:J499)+SUM(J501:J502)+SUM(J504:J505)+SUM(J507:J508)+SUM(J510:J510)+SUM(J512:J514)+SUM(J516:J517)+SUM(J519:J519)+SUM(J521:J525)+SUM(J527:J529)+SUM(J531:J533)+SUM(J535:J537)+SUM(J539:J541)+SUM(J543:J545)+SUM(J547:J547)+SUM(J549:J550)+SUM(J552:J555)+SUM(J557:J557)+SUM(J559:J559)+SUM(J561:J561)+SUM(J563:J564)+SUM(J566:J567)+SUM(J569:J570)+SUM(J572:J574)+SUM(J576:J576)+SUM(J578:J579)+SUM(J581:J582)+SUM(J584:J585)+SUM(J587:J588)+SUM(J590:J591)+SUM(J593:J595)+SUM(J597:J598)+SUM(J600:J600)+SUM(J602:J602)+SUM(J604:J605)+SUM(J607:J609)+SUM(J611:J612)+SUM(J614:J616)+SUM(J618:J618)+SUM(J620:J620)+SUM(J622:J624)+SUM(J626:J626)+SUM(J628:J629)+SUM(J631:J633)+SUM(J635:J639)+SUM(J641:J643)+SUM(J645:J646)+SUM(J648:J650)+SUM(J652:J653)+SUM(J655:J656)+SUM(J658:J660)</f>
      </c>
      <c r="O662" s="70">
        <f>SUM(O8:O10)+SUM(O12:O14)+SUM(O16:O18)+SUM(O20:O21)+SUM(O23:O26)+SUM(O28:O30)+SUM(O32:O33)+SUM(O35:O36)+SUM(O38:O39)+SUM(O41:O42)+SUM(O44:O45)+SUM(O47:O49)+SUM(O51:O52)+SUM(O54:O54)+SUM(O56:O57)+SUM(O59:O60)+SUM(O62:O63)+SUM(O65:O66)+SUM(O68:O69)+SUM(O71:O74)+SUM(O76:O78)+SUM(O80:O82)+SUM(O84:O86)+SUM(O88:O89)+SUM(O91:O93)+SUM(O95:O96)+SUM(O98:O99)+SUM(O101:O103)+SUM(O105:O105)+SUM(O107:O107)+SUM(O109:O110)+SUM(O112:O112)+SUM(O114:O117)+SUM(O119:O120)+SUM(O122:O123)+SUM(O125:O126)+SUM(O128:O131)+SUM(O133:O134)+SUM(O136:O136)+SUM(O138:O139)+SUM(O141:O141)+SUM(O143:O152)+SUM(O154:O157)+SUM(O159:O162)+SUM(O164:O166)+SUM(O168:O168)+SUM(O170:O173)+SUM(O175:O176)+SUM(O178:O178)+SUM(O180:O182)+SUM(O184:O184)+SUM(O186:O186)+SUM(O188:O189)+SUM(O191:O193)+SUM(O195:O195)+SUM(O197:O198)+SUM(O200:O201)+SUM(O203:O205)+SUM(O207:O209)+SUM(O211:O214)+SUM(O216:O219)+SUM(O221:O222)+SUM(O224:O224)+SUM(O226:O226)+SUM(O228:O229)+SUM(O231:O232)+SUM(O234:O234)+SUM(O236:O238)+SUM(O240:O242)+SUM(O244:O245)+SUM(O247:O248)+SUM(O250:O250)+SUM(O252:O253)+SUM(O255:O255)+SUM(O257:O259)+SUM(O261:O261)+SUM(O263:O266)+SUM(O268:O268)+SUM(O270:O271)+SUM(O273:O274)+SUM(O276:O276)+SUM(O278:O280)+SUM(O282:O282)+SUM(O284:O287)+SUM(O289:O290)+SUM(O292:O295)+SUM(O297:O299)+SUM(O301:O303)+SUM(O305:O306)+SUM(O308:O311)+SUM(O313:O315)+SUM(O317:O318)+SUM(O320:O322)+SUM(O324:O326)+SUM(O328:O328)+SUM(O330:O331)+SUM(O333:O334)+SUM(O336:O336)+SUM(O338:O338)+SUM(O340:O343)+SUM(O345:O346)+SUM(O348:O349)+SUM(O351:O352)+SUM(O354:O357)+SUM(O359:O362)+SUM(O364:O364)+SUM(O366:O367)+SUM(O369:O370)+SUM(O372:O373)+SUM(O375:O378)+SUM(O380:O383)+SUM(O385:O387)+SUM(O389:O390)+SUM(O392:O393)+SUM(O395:O396)+SUM(O398:O399)+SUM(O401:O401)+SUM(O403:O404)+SUM(O406:O410)+SUM(O412:O414)+SUM(O416:O417)+SUM(O419:O420)+SUM(O422:O423)+SUM(O425:O427)+SUM(O429:O434)+SUM(O436:O436)+SUM(O438:O440)+SUM(O442:O443)+SUM(O445:O445)+SUM(O447:O450)+SUM(O452:O453)+SUM(O455:O456)+SUM(O458:O460)+SUM(O462:O463)+SUM(O465:O467)+SUM(O469:O469)+SUM(O471:O471)+SUM(O473:O476)+SUM(O478:O478)+SUM(O480:O481)+SUM(O483:O483)+SUM(O485:O487)+SUM(O489:O490)+SUM(O492:O494)+SUM(O496:O496)+SUM(O498:O499)+SUM(O501:O502)+SUM(O504:O505)+SUM(O507:O508)+SUM(O510:O510)+SUM(O512:O514)+SUM(O516:O517)+SUM(O519:O519)+SUM(O521:O525)+SUM(O527:O529)+SUM(O531:O533)+SUM(O535:O537)+SUM(O539:O541)+SUM(O543:O545)+SUM(O547:O547)+SUM(O549:O550)+SUM(O552:O555)+SUM(O557:O557)+SUM(O559:O559)+SUM(O561:O561)+SUM(O563:O564)+SUM(O566:O567)+SUM(O569:O570)+SUM(O572:O574)+SUM(O576:O576)+SUM(O578:O579)+SUM(O581:O582)+SUM(O584:O585)+SUM(O587:O588)+SUM(O590:O591)+SUM(O593:O595)+SUM(O597:O598)+SUM(O600:O600)+SUM(O602:O602)+SUM(O604:O605)+SUM(O607:O609)+SUM(O611:O612)+SUM(O614:O616)+SUM(O618:O618)+SUM(O620:O620)+SUM(O622:O624)+SUM(O626:O626)+SUM(O628:O629)+SUM(O631:O633)+SUM(O635:O639)+SUM(O641:O643)+SUM(O645:O646)+SUM(O648:O650)+SUM(O652:O653)+SUM(O655:O656)+SUM(O658:O660)</f>
      </c>
      <c r="P662" s="70">
        <f>SUM(P8:P10)+SUM(P12:P14)+SUM(P16:P18)+SUM(P20:P21)+SUM(P23:P26)+SUM(P28:P30)+SUM(P32:P33)+SUM(P35:P36)+SUM(P38:P39)+SUM(P41:P42)+SUM(P44:P45)+SUM(P47:P49)+SUM(P51:P52)+SUM(P54:P54)+SUM(P56:P57)+SUM(P59:P60)+SUM(P62:P63)+SUM(P65:P66)+SUM(P68:P69)+SUM(P71:P74)+SUM(P76:P78)+SUM(P80:P82)+SUM(P84:P86)+SUM(P88:P89)+SUM(P91:P93)+SUM(P95:P96)+SUM(P98:P99)+SUM(P101:P103)+SUM(P105:P105)+SUM(P107:P107)+SUM(P109:P110)+SUM(P112:P112)+SUM(P114:P117)+SUM(P119:P120)+SUM(P122:P123)+SUM(P125:P126)+SUM(P128:P131)+SUM(P133:P134)+SUM(P136:P136)+SUM(P138:P139)+SUM(P141:P141)+SUM(P143:P152)+SUM(P154:P157)+SUM(P159:P162)+SUM(P164:P166)+SUM(P168:P168)+SUM(P170:P173)+SUM(P175:P176)+SUM(P178:P178)+SUM(P180:P182)+SUM(P184:P184)+SUM(P186:P186)+SUM(P188:P189)+SUM(P191:P193)+SUM(P195:P195)+SUM(P197:P198)+SUM(P200:P201)+SUM(P203:P205)+SUM(P207:P209)+SUM(P211:P214)+SUM(P216:P219)+SUM(P221:P222)+SUM(P224:P224)+SUM(P226:P226)+SUM(P228:P229)+SUM(P231:P232)+SUM(P234:P234)+SUM(P236:P238)+SUM(P240:P242)+SUM(P244:P245)+SUM(P247:P248)+SUM(P250:P250)+SUM(P252:P253)+SUM(P255:P255)+SUM(P257:P259)+SUM(P261:P261)+SUM(P263:P266)+SUM(P268:P268)+SUM(P270:P271)+SUM(P273:P274)+SUM(P276:P276)+SUM(P278:P280)+SUM(P282:P282)+SUM(P284:P287)+SUM(P289:P290)+SUM(P292:P295)+SUM(P297:P299)+SUM(P301:P303)+SUM(P305:P306)+SUM(P308:P311)+SUM(P313:P315)+SUM(P317:P318)+SUM(P320:P322)+SUM(P324:P326)+SUM(P328:P328)+SUM(P330:P331)+SUM(P333:P334)+SUM(P336:P336)+SUM(P338:P338)+SUM(P340:P343)+SUM(P345:P346)+SUM(P348:P349)+SUM(P351:P352)+SUM(P354:P357)+SUM(P359:P362)+SUM(P364:P364)+SUM(P366:P367)+SUM(P369:P370)+SUM(P372:P373)+SUM(P375:P378)+SUM(P380:P383)+SUM(P385:P387)+SUM(P389:P390)+SUM(P392:P393)+SUM(P395:P396)+SUM(P398:P399)+SUM(P401:P401)+SUM(P403:P404)+SUM(P406:P410)+SUM(P412:P414)+SUM(P416:P417)+SUM(P419:P420)+SUM(P422:P423)+SUM(P425:P427)+SUM(P429:P434)+SUM(P436:P436)+SUM(P438:P440)+SUM(P442:P443)+SUM(P445:P445)+SUM(P447:P450)+SUM(P452:P453)+SUM(P455:P456)+SUM(P458:P460)+SUM(P462:P463)+SUM(P465:P467)+SUM(P469:P469)+SUM(P471:P471)+SUM(P473:P476)+SUM(P478:P478)+SUM(P480:P481)+SUM(P483:P483)+SUM(P485:P487)+SUM(P489:P490)+SUM(P492:P494)+SUM(P496:P496)+SUM(P498:P499)+SUM(P501:P502)+SUM(P504:P505)+SUM(P507:P508)+SUM(P510:P510)+SUM(P512:P514)+SUM(P516:P517)+SUM(P519:P519)+SUM(P521:P525)+SUM(P527:P529)+SUM(P531:P533)+SUM(P535:P537)+SUM(P539:P541)+SUM(P543:P545)+SUM(P547:P547)+SUM(P549:P550)+SUM(P552:P555)+SUM(P557:P557)+SUM(P559:P559)+SUM(P561:P561)+SUM(P563:P564)+SUM(P566:P567)+SUM(P569:P570)+SUM(P572:P574)+SUM(P576:P576)+SUM(P578:P579)+SUM(P581:P582)+SUM(P584:P585)+SUM(P587:P588)+SUM(P590:P591)+SUM(P593:P595)+SUM(P597:P598)+SUM(P600:P600)+SUM(P602:P602)+SUM(P604:P605)+SUM(P607:P609)+SUM(P611:P612)+SUM(P614:P616)+SUM(P618:P618)+SUM(P620:P620)+SUM(P622:P624)+SUM(P626:P626)+SUM(P628:P629)+SUM(P631:P633)+SUM(P635:P639)+SUM(P641:P643)+SUM(P645:P646)+SUM(P648:P650)+SUM(P652:P653)+SUM(P655:P656)+SUM(P658:P660)</f>
      </c>
      <c r="Q662" s="70">
        <f>SUM(Q8:Q10)+SUM(Q12:Q14)+SUM(Q16:Q18)+SUM(Q20:Q21)+SUM(Q23:Q26)+SUM(Q28:Q30)+SUM(Q32:Q33)+SUM(Q35:Q36)+SUM(Q38:Q39)+SUM(Q41:Q42)+SUM(Q44:Q45)+SUM(Q47:Q49)+SUM(Q51:Q52)+SUM(Q54:Q54)+SUM(Q56:Q57)+SUM(Q59:Q60)+SUM(Q62:Q63)+SUM(Q65:Q66)+SUM(Q68:Q69)+SUM(Q71:Q74)+SUM(Q76:Q78)+SUM(Q80:Q82)+SUM(Q84:Q86)+SUM(Q88:Q89)+SUM(Q91:Q93)+SUM(Q95:Q96)+SUM(Q98:Q99)+SUM(Q101:Q103)+SUM(Q105:Q105)+SUM(Q107:Q107)+SUM(Q109:Q110)+SUM(Q112:Q112)+SUM(Q114:Q117)+SUM(Q119:Q120)+SUM(Q122:Q123)+SUM(Q125:Q126)+SUM(Q128:Q131)+SUM(Q133:Q134)+SUM(Q136:Q136)+SUM(Q138:Q139)+SUM(Q141:Q141)+SUM(Q143:Q152)+SUM(Q154:Q157)+SUM(Q159:Q162)+SUM(Q164:Q166)+SUM(Q168:Q168)+SUM(Q170:Q173)+SUM(Q175:Q176)+SUM(Q178:Q178)+SUM(Q180:Q182)+SUM(Q184:Q184)+SUM(Q186:Q186)+SUM(Q188:Q189)+SUM(Q191:Q193)+SUM(Q195:Q195)+SUM(Q197:Q198)+SUM(Q200:Q201)+SUM(Q203:Q205)+SUM(Q207:Q209)+SUM(Q211:Q214)+SUM(Q216:Q219)+SUM(Q221:Q222)+SUM(Q224:Q224)+SUM(Q226:Q226)+SUM(Q228:Q229)+SUM(Q231:Q232)+SUM(Q234:Q234)+SUM(Q236:Q238)+SUM(Q240:Q242)+SUM(Q244:Q245)+SUM(Q247:Q248)+SUM(Q250:Q250)+SUM(Q252:Q253)+SUM(Q255:Q255)+SUM(Q257:Q259)+SUM(Q261:Q261)+SUM(Q263:Q266)+SUM(Q268:Q268)+SUM(Q270:Q271)+SUM(Q273:Q274)+SUM(Q276:Q276)+SUM(Q278:Q280)+SUM(Q282:Q282)+SUM(Q284:Q287)+SUM(Q289:Q290)+SUM(Q292:Q295)+SUM(Q297:Q299)+SUM(Q301:Q303)+SUM(Q305:Q306)+SUM(Q308:Q311)+SUM(Q313:Q315)+SUM(Q317:Q318)+SUM(Q320:Q322)+SUM(Q324:Q326)+SUM(Q328:Q328)+SUM(Q330:Q331)+SUM(Q333:Q334)+SUM(Q336:Q336)+SUM(Q338:Q338)+SUM(Q340:Q343)+SUM(Q345:Q346)+SUM(Q348:Q349)+SUM(Q351:Q352)+SUM(Q354:Q357)+SUM(Q359:Q362)+SUM(Q364:Q364)+SUM(Q366:Q367)+SUM(Q369:Q370)+SUM(Q372:Q373)+SUM(Q375:Q378)+SUM(Q380:Q383)+SUM(Q385:Q387)+SUM(Q389:Q390)+SUM(Q392:Q393)+SUM(Q395:Q396)+SUM(Q398:Q399)+SUM(Q401:Q401)+SUM(Q403:Q404)+SUM(Q406:Q410)+SUM(Q412:Q414)+SUM(Q416:Q417)+SUM(Q419:Q420)+SUM(Q422:Q423)+SUM(Q425:Q427)+SUM(Q429:Q434)+SUM(Q436:Q436)+SUM(Q438:Q440)+SUM(Q442:Q443)+SUM(Q445:Q445)+SUM(Q447:Q450)+SUM(Q452:Q453)+SUM(Q455:Q456)+SUM(Q458:Q460)+SUM(Q462:Q463)+SUM(Q465:Q467)+SUM(Q469:Q469)+SUM(Q471:Q471)+SUM(Q473:Q476)+SUM(Q478:Q478)+SUM(Q480:Q481)+SUM(Q483:Q483)+SUM(Q485:Q487)+SUM(Q489:Q490)+SUM(Q492:Q494)+SUM(Q496:Q496)+SUM(Q498:Q499)+SUM(Q501:Q502)+SUM(Q504:Q505)+SUM(Q507:Q508)+SUM(Q510:Q510)+SUM(Q512:Q514)+SUM(Q516:Q517)+SUM(Q519:Q519)+SUM(Q521:Q525)+SUM(Q527:Q529)+SUM(Q531:Q533)+SUM(Q535:Q537)+SUM(Q539:Q541)+SUM(Q543:Q545)+SUM(Q547:Q547)+SUM(Q549:Q550)+SUM(Q552:Q555)+SUM(Q557:Q557)+SUM(Q559:Q559)+SUM(Q561:Q561)+SUM(Q563:Q564)+SUM(Q566:Q567)+SUM(Q569:Q570)+SUM(Q572:Q574)+SUM(Q576:Q576)+SUM(Q578:Q579)+SUM(Q581:Q582)+SUM(Q584:Q585)+SUM(Q587:Q588)+SUM(Q590:Q591)+SUM(Q593:Q595)+SUM(Q597:Q598)+SUM(Q600:Q600)+SUM(Q602:Q602)+SUM(Q604:Q605)+SUM(Q607:Q609)+SUM(Q611:Q612)+SUM(Q614:Q616)+SUM(Q618:Q618)+SUM(Q620:Q620)+SUM(Q622:Q624)+SUM(Q626:Q626)+SUM(Q628:Q629)+SUM(Q631:Q633)+SUM(Q635:Q639)+SUM(Q641:Q643)+SUM(Q645:Q646)+SUM(Q648:Q650)+SUM(Q652:Q653)+SUM(Q655:Q656)+SUM(Q658:Q660)</f>
      </c>
      <c r="R662" s="70">
        <f>SUM(R8:R10)+SUM(R12:R14)+SUM(R16:R18)+SUM(R20:R21)+SUM(R23:R26)+SUM(R28:R30)+SUM(R32:R33)+SUM(R35:R36)+SUM(R38:R39)+SUM(R41:R42)+SUM(R44:R45)+SUM(R47:R49)+SUM(R51:R52)+SUM(R54:R54)+SUM(R56:R57)+SUM(R59:R60)+SUM(R62:R63)+SUM(R65:R66)+SUM(R68:R69)+SUM(R71:R74)+SUM(R76:R78)+SUM(R80:R82)+SUM(R84:R86)+SUM(R88:R89)+SUM(R91:R93)+SUM(R95:R96)+SUM(R98:R99)+SUM(R101:R103)+SUM(R105:R105)+SUM(R107:R107)+SUM(R109:R110)+SUM(R112:R112)+SUM(R114:R117)+SUM(R119:R120)+SUM(R122:R123)+SUM(R125:R126)+SUM(R128:R131)+SUM(R133:R134)+SUM(R136:R136)+SUM(R138:R139)+SUM(R141:R141)+SUM(R143:R152)+SUM(R154:R157)+SUM(R159:R162)+SUM(R164:R166)+SUM(R168:R168)+SUM(R170:R173)+SUM(R175:R176)+SUM(R178:R178)+SUM(R180:R182)+SUM(R184:R184)+SUM(R186:R186)+SUM(R188:R189)+SUM(R191:R193)+SUM(R195:R195)+SUM(R197:R198)+SUM(R200:R201)+SUM(R203:R205)+SUM(R207:R209)+SUM(R211:R214)+SUM(R216:R219)+SUM(R221:R222)+SUM(R224:R224)+SUM(R226:R226)+SUM(R228:R229)+SUM(R231:R232)+SUM(R234:R234)+SUM(R236:R238)+SUM(R240:R242)+SUM(R244:R245)+SUM(R247:R248)+SUM(R250:R250)+SUM(R252:R253)+SUM(R255:R255)+SUM(R257:R259)+SUM(R261:R261)+SUM(R263:R266)+SUM(R268:R268)+SUM(R270:R271)+SUM(R273:R274)+SUM(R276:R276)+SUM(R278:R280)+SUM(R282:R282)+SUM(R284:R287)+SUM(R289:R290)+SUM(R292:R295)+SUM(R297:R299)+SUM(R301:R303)+SUM(R305:R306)+SUM(R308:R311)+SUM(R313:R315)+SUM(R317:R318)+SUM(R320:R322)+SUM(R324:R326)+SUM(R328:R328)+SUM(R330:R331)+SUM(R333:R334)+SUM(R336:R336)+SUM(R338:R338)+SUM(R340:R343)+SUM(R345:R346)+SUM(R348:R349)+SUM(R351:R352)+SUM(R354:R357)+SUM(R359:R362)+SUM(R364:R364)+SUM(R366:R367)+SUM(R369:R370)+SUM(R372:R373)+SUM(R375:R378)+SUM(R380:R383)+SUM(R385:R387)+SUM(R389:R390)+SUM(R392:R393)+SUM(R395:R396)+SUM(R398:R399)+SUM(R401:R401)+SUM(R403:R404)+SUM(R406:R410)+SUM(R412:R414)+SUM(R416:R417)+SUM(R419:R420)+SUM(R422:R423)+SUM(R425:R427)+SUM(R429:R434)+SUM(R436:R436)+SUM(R438:R440)+SUM(R442:R443)+SUM(R445:R445)+SUM(R447:R450)+SUM(R452:R453)+SUM(R455:R456)+SUM(R458:R460)+SUM(R462:R463)+SUM(R465:R467)+SUM(R469:R469)+SUM(R471:R471)+SUM(R473:R476)+SUM(R478:R478)+SUM(R480:R481)+SUM(R483:R483)+SUM(R485:R487)+SUM(R489:R490)+SUM(R492:R494)+SUM(R496:R496)+SUM(R498:R499)+SUM(R501:R502)+SUM(R504:R505)+SUM(R507:R508)+SUM(R510:R510)+SUM(R512:R514)+SUM(R516:R517)+SUM(R519:R519)+SUM(R521:R525)+SUM(R527:R529)+SUM(R531:R533)+SUM(R535:R537)+SUM(R539:R541)+SUM(R543:R545)+SUM(R547:R547)+SUM(R549:R550)+SUM(R552:R555)+SUM(R557:R557)+SUM(R559:R559)+SUM(R561:R561)+SUM(R563:R564)+SUM(R566:R567)+SUM(R569:R570)+SUM(R572:R574)+SUM(R576:R576)+SUM(R578:R579)+SUM(R581:R582)+SUM(R584:R585)+SUM(R587:R588)+SUM(R590:R591)+SUM(R593:R595)+SUM(R597:R598)+SUM(R600:R600)+SUM(R602:R602)+SUM(R604:R605)+SUM(R607:R609)+SUM(R611:R612)+SUM(R614:R616)+SUM(R618:R618)+SUM(R620:R620)+SUM(R622:R624)+SUM(R626:R626)+SUM(R628:R629)+SUM(R631:R633)+SUM(R635:R639)+SUM(R641:R643)+SUM(R645:R646)+SUM(R648:R650)+SUM(R652:R653)+SUM(R655:R656)+SUM(R658:R660)</f>
      </c>
    </row>
    <row r="664">
      <c r="A664" s="3" t="s">
        <v>32621</v>
      </c>
      <c r="B664" s="3"/>
      <c r="C664" s="3"/>
      <c r="D664" s="3" t="s">
        <v>32653</v>
      </c>
      <c r="E664" s="3"/>
    </row>
    <row r="665">
      <c r="A665" s="6" t="s">
        <v>32622</v>
      </c>
      <c r="B665" s="7" t="s">
        <v>32623</v>
      </c>
      <c r="C665" s="11" t="s">
        <v>32624</v>
      </c>
      <c r="D665" s="6" t="s">
        <v>32654</v>
      </c>
      <c r="E665" s="9" t="s">
        <v>32655</v>
      </c>
      <c r="T665" s="40" t="s">
        <v>32625</v>
      </c>
      <c r="U665" s="40" t="s">
        <v>32626</v>
      </c>
      <c r="V665" s="39" t="s">
        <v>32627</v>
      </c>
      <c r="W665" s="37" t="s">
        <v>32628</v>
      </c>
      <c r="X665" s="39" t="s">
        <v>32629</v>
      </c>
      <c r="Y665" s="39" t="s">
        <v>32630</v>
      </c>
      <c r="Z665" s="39" t="s">
        <v>32631</v>
      </c>
      <c r="AA665" s="39" t="s">
        <v>32632</v>
      </c>
      <c r="AB665" s="39" t="s">
        <v>32633</v>
      </c>
      <c r="AC665" s="39" t="s">
        <v>32634</v>
      </c>
      <c r="AD665" s="39" t="s">
        <v>32635</v>
      </c>
    </row>
    <row r="666">
      <c r="A666" s="128" t="s">
        <v>32636</v>
      </c>
      <c r="B666" s="99">
        <v>177</v>
      </c>
      <c r="C666" s="103">
        <v>0.90306122448979587</v>
      </c>
      <c r="D666" s="97" t="s">
        <v>32656</v>
      </c>
      <c r="E666" s="97"/>
      <c r="T666" s="101">
        <v>217706</v>
      </c>
      <c r="U666" s="101">
        <v>-4414</v>
      </c>
      <c r="V666" s="100">
        <v>17535</v>
      </c>
      <c r="W666" s="98" t="s">
        <v>32637</v>
      </c>
      <c r="X666" s="100">
        <v>54</v>
      </c>
      <c r="Y666" s="100">
        <v>183</v>
      </c>
      <c r="Z666" s="100">
        <v>0.90306122448979587</v>
      </c>
      <c r="AA666" s="100">
        <v>214950</v>
      </c>
      <c r="AB666" s="100">
        <v>217706</v>
      </c>
      <c r="AC666" s="100">
        <v>-4414</v>
      </c>
      <c r="AD666" s="100">
        <v>214292.48999999999</v>
      </c>
    </row>
    <row r="667">
      <c r="A667" s="128" t="s">
        <v>32638</v>
      </c>
      <c r="B667" s="99">
        <v>1</v>
      </c>
      <c r="C667" s="103">
        <v>0.0051020408163265302</v>
      </c>
      <c r="D667" s="98" t="s">
        <v>32657</v>
      </c>
      <c r="E667" s="101">
        <v>0</v>
      </c>
      <c r="T667" s="101">
        <v>1749</v>
      </c>
      <c r="U667" s="101">
        <v>-53</v>
      </c>
      <c r="V667" s="100">
        <v>17535</v>
      </c>
      <c r="W667" s="98" t="s">
        <v>32639</v>
      </c>
      <c r="X667" s="100">
        <v>54</v>
      </c>
      <c r="Y667" s="100">
        <v>183</v>
      </c>
      <c r="Z667" s="100">
        <v>0.0051020408163265302</v>
      </c>
      <c r="AA667" s="100">
        <v>1600</v>
      </c>
      <c r="AB667" s="100">
        <v>1749</v>
      </c>
      <c r="AC667" s="100">
        <v>-53</v>
      </c>
      <c r="AD667" s="100">
        <v>1870.9000000000001</v>
      </c>
    </row>
    <row r="668">
      <c r="A668" s="128" t="s">
        <v>32640</v>
      </c>
      <c r="B668" s="99">
        <v>5</v>
      </c>
      <c r="C668" s="103">
        <v>0.025510204081632654</v>
      </c>
      <c r="D668" s="98" t="s">
        <v>32658</v>
      </c>
      <c r="E668" s="101">
        <v>22600</v>
      </c>
      <c r="T668" s="101">
        <v>5900</v>
      </c>
      <c r="U668" s="101">
        <v>190</v>
      </c>
      <c r="V668" s="100">
        <v>17535</v>
      </c>
      <c r="W668" s="98" t="s">
        <v>32641</v>
      </c>
      <c r="X668" s="100">
        <v>54</v>
      </c>
      <c r="Y668" s="100">
        <v>183</v>
      </c>
      <c r="Z668" s="100">
        <v>0.025510204081632654</v>
      </c>
      <c r="AA668" s="100">
        <v>5700</v>
      </c>
      <c r="AB668" s="100">
        <v>5900</v>
      </c>
      <c r="AC668" s="100">
        <v>190</v>
      </c>
      <c r="AD668" s="100">
        <v>6235</v>
      </c>
    </row>
    <row r="669">
      <c r="A669" s="96" t="s">
        <v>32642</v>
      </c>
      <c r="B669" s="83">
        <f>SUM(B666:B668)</f>
      </c>
      <c r="C669" s="87">
        <v>0.93367346938775508</v>
      </c>
      <c r="D669" s="98" t="s">
        <v>32659</v>
      </c>
      <c r="E669" s="101">
        <v>0</v>
      </c>
      <c r="T669" s="85">
        <f>SUM(T666:T668)</f>
      </c>
      <c r="U669" s="85">
        <f>SUM(U666:U668)</f>
      </c>
    </row>
    <row r="670">
      <c r="A670" s="128" t="s">
        <v>32643</v>
      </c>
      <c r="B670" s="99">
        <v>1</v>
      </c>
      <c r="C670" s="103">
        <v>0.0051020408163265302</v>
      </c>
      <c r="D670" s="98" t="s">
        <v>32660</v>
      </c>
      <c r="E670" s="101">
        <v>-7127</v>
      </c>
      <c r="T670" s="101">
        <v>0</v>
      </c>
      <c r="U670" s="101">
        <v>0</v>
      </c>
      <c r="V670" s="100">
        <v>17535</v>
      </c>
      <c r="W670" s="98" t="s">
        <v>32644</v>
      </c>
      <c r="X670" s="100">
        <v>54</v>
      </c>
      <c r="Y670" s="100">
        <v>183</v>
      </c>
      <c r="Z670" s="100">
        <v>0.0051020408163265302</v>
      </c>
      <c r="AA670" s="100">
        <v>1050</v>
      </c>
      <c r="AB670" s="100">
        <v>0</v>
      </c>
      <c r="AC670" s="100">
        <v>0</v>
      </c>
      <c r="AD670" s="100">
        <v>0</v>
      </c>
    </row>
    <row r="671">
      <c r="A671" s="128" t="s">
        <v>32645</v>
      </c>
      <c r="B671" s="99">
        <v>4</v>
      </c>
      <c r="C671" s="103">
        <v>0.020408163265306121</v>
      </c>
      <c r="D671" s="98" t="s">
        <v>32661</v>
      </c>
      <c r="E671" s="101">
        <v>0</v>
      </c>
      <c r="T671" s="101">
        <v>0</v>
      </c>
      <c r="U671" s="101">
        <v>0</v>
      </c>
      <c r="V671" s="100">
        <v>17535</v>
      </c>
      <c r="W671" s="98" t="s">
        <v>32646</v>
      </c>
      <c r="X671" s="100">
        <v>54</v>
      </c>
      <c r="Y671" s="100">
        <v>183</v>
      </c>
      <c r="Z671" s="100">
        <v>0.020408163265306121</v>
      </c>
      <c r="AA671" s="100">
        <v>5400</v>
      </c>
      <c r="AB671" s="100">
        <v>0</v>
      </c>
      <c r="AC671" s="100">
        <v>0</v>
      </c>
      <c r="AD671" s="100">
        <v>0</v>
      </c>
    </row>
    <row r="672">
      <c r="A672" s="128" t="s">
        <v>32647</v>
      </c>
      <c r="B672" s="99">
        <v>5</v>
      </c>
      <c r="C672" s="103">
        <v>0.025510204081632654</v>
      </c>
      <c r="D672" s="98" t="s">
        <v>32662</v>
      </c>
      <c r="E672" s="101">
        <v>600</v>
      </c>
      <c r="T672" s="101">
        <v>0</v>
      </c>
      <c r="U672" s="101">
        <v>0</v>
      </c>
      <c r="V672" s="100">
        <v>17535</v>
      </c>
      <c r="W672" s="98" t="s">
        <v>32648</v>
      </c>
      <c r="X672" s="100">
        <v>54</v>
      </c>
      <c r="Y672" s="100">
        <v>183</v>
      </c>
      <c r="Z672" s="100">
        <v>0.025510204081632654</v>
      </c>
      <c r="AA672" s="100">
        <v>6225</v>
      </c>
      <c r="AB672" s="100">
        <v>0</v>
      </c>
      <c r="AC672" s="100">
        <v>0</v>
      </c>
      <c r="AD672" s="100">
        <v>0</v>
      </c>
    </row>
    <row r="673">
      <c r="A673" s="128" t="s">
        <v>32649</v>
      </c>
      <c r="B673" s="99">
        <v>3</v>
      </c>
      <c r="C673" s="103">
        <v>0.015306122448979591</v>
      </c>
      <c r="D673" s="98" t="s">
        <v>32663</v>
      </c>
      <c r="E673" s="101">
        <v>4299</v>
      </c>
      <c r="T673" s="101">
        <v>0</v>
      </c>
      <c r="U673" s="101">
        <v>0</v>
      </c>
      <c r="V673" s="100">
        <v>17535</v>
      </c>
      <c r="W673" s="98" t="s">
        <v>32650</v>
      </c>
      <c r="X673" s="100">
        <v>54</v>
      </c>
      <c r="Y673" s="100">
        <v>183</v>
      </c>
      <c r="Z673" s="100">
        <v>0.015306122448979591</v>
      </c>
      <c r="AA673" s="100">
        <v>4125</v>
      </c>
      <c r="AB673" s="100">
        <v>0</v>
      </c>
      <c r="AC673" s="100">
        <v>0</v>
      </c>
      <c r="AD673" s="100">
        <v>0</v>
      </c>
    </row>
    <row r="674">
      <c r="A674" s="96" t="s">
        <v>32651</v>
      </c>
      <c r="B674" s="83">
        <f>SUM(B670:B673)</f>
      </c>
      <c r="C674" s="87">
        <v>0.066326530612244902</v>
      </c>
      <c r="D674" s="98" t="s">
        <v>32664</v>
      </c>
      <c r="E674" s="101">
        <v>2250</v>
      </c>
      <c r="T674" s="85">
        <f>SUM(T670:T673)</f>
      </c>
      <c r="U674" s="85">
        <f>SUM(U670:U673)</f>
      </c>
    </row>
    <row r="675">
      <c r="A675" s="81" t="s">
        <v>32652</v>
      </c>
      <c r="B675" s="68">
        <f>SUM(B666:B668)+SUM(B670:B673)</f>
      </c>
      <c r="C675" s="72">
        <v>1</v>
      </c>
      <c r="D675" s="98" t="s">
        <v>32665</v>
      </c>
      <c r="E675" s="101">
        <v>198456</v>
      </c>
      <c r="T675" s="70">
        <f>SUM(T666:T668)+SUM(T670:T673)</f>
      </c>
      <c r="U675" s="70">
        <f>SUM(U666:U668)+SUM(U670:U673)</f>
      </c>
    </row>
    <row r="676">
      <c r="D676" s="98" t="s">
        <v>32666</v>
      </c>
      <c r="E676" s="101">
        <v>0</v>
      </c>
    </row>
    <row r="677">
      <c r="D677" s="96" t="s">
        <v>32667</v>
      </c>
      <c r="E677" s="85">
        <f>SUM(E667:E676)</f>
      </c>
    </row>
    <row r="678">
      <c r="D678" s="81" t="s">
        <v>32668</v>
      </c>
      <c r="E678" s="70">
        <f>SUM(E667:E676)</f>
      </c>
    </row>
    <row r="680">
      <c r="A680" s="3" t="s">
        <v>32669</v>
      </c>
      <c r="B680" s="3"/>
      <c r="C680" s="3"/>
      <c r="D680" s="3"/>
      <c r="E680" s="3"/>
      <c r="F680" s="3"/>
      <c r="G680" s="3"/>
      <c r="H680" s="3"/>
      <c r="I680" s="3"/>
      <c r="J680" s="3"/>
      <c r="K680" s="3"/>
      <c r="L680" s="3"/>
      <c r="M680" s="3"/>
      <c r="N680" s="3"/>
      <c r="O680" s="3"/>
      <c r="P680" s="3"/>
      <c r="Q680" s="3"/>
    </row>
    <row r="681">
      <c r="A681" s="6" t="s">
        <v>32670</v>
      </c>
      <c r="B681" s="6" t="s">
        <v>32671</v>
      </c>
      <c r="C681" s="8" t="s">
        <v>32672</v>
      </c>
      <c r="D681" s="6" t="s">
        <v>32673</v>
      </c>
      <c r="E681" s="6" t="s">
        <v>32674</v>
      </c>
      <c r="F681" s="12" t="s">
        <v>32675</v>
      </c>
      <c r="G681" s="12" t="s">
        <v>32676</v>
      </c>
      <c r="H681" s="12" t="s">
        <v>32677</v>
      </c>
      <c r="I681" s="9" t="s">
        <v>32678</v>
      </c>
      <c r="J681" s="6" t="s">
        <v>32679</v>
      </c>
      <c r="K681" s="6" t="s">
        <v>32680</v>
      </c>
      <c r="L681" s="6" t="s">
        <v>32681</v>
      </c>
      <c r="M681" s="6" t="s">
        <v>32682</v>
      </c>
      <c r="N681" s="9" t="s">
        <v>32683</v>
      </c>
      <c r="O681" s="9" t="s">
        <v>32684</v>
      </c>
      <c r="P681" s="9" t="s">
        <v>32685</v>
      </c>
      <c r="Q681" s="9" t="s">
        <v>32686</v>
      </c>
    </row>
    <row r="682">
      <c r="A682" s="98" t="s">
        <v>32687</v>
      </c>
    </row>
  </sheetData>
  <mergeCells count="8">
    <mergeCell ref="A2:R2"/>
    <mergeCell ref="A3:R3"/>
    <mergeCell ref="A4:R4"/>
    <mergeCell ref="A6:R6"/>
    <mergeCell ref="A664:C664"/>
    <mergeCell ref="D664:E664"/>
    <mergeCell ref="D666:E666"/>
    <mergeCell ref="A680:Q680"/>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12.xml><?xml version="1.0" encoding="utf-8"?>
<worksheet xmlns="http://schemas.openxmlformats.org/spreadsheetml/2006/main" xmlns:r="http://schemas.openxmlformats.org/officeDocument/2006/relationships">
  <dimension ref="A2:AD664"/>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8.281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32688</v>
      </c>
      <c r="B2" s="1"/>
      <c r="C2" s="1"/>
      <c r="D2" s="1"/>
      <c r="E2" s="1"/>
      <c r="F2" s="1"/>
      <c r="G2" s="1"/>
      <c r="H2" s="1"/>
      <c r="I2" s="1"/>
      <c r="J2" s="1"/>
      <c r="K2" s="1"/>
      <c r="L2" s="1"/>
      <c r="M2" s="1"/>
      <c r="N2" s="1"/>
      <c r="O2" s="1"/>
      <c r="P2" s="1"/>
      <c r="Q2" s="1"/>
      <c r="R2" s="1"/>
    </row>
    <row r="3">
      <c r="A3" s="2" t="s">
        <v>32689</v>
      </c>
      <c r="B3" s="2"/>
      <c r="C3" s="2"/>
      <c r="D3" s="2"/>
      <c r="E3" s="2"/>
      <c r="F3" s="2"/>
      <c r="G3" s="2"/>
      <c r="H3" s="2"/>
      <c r="I3" s="2"/>
      <c r="J3" s="2"/>
      <c r="K3" s="2"/>
      <c r="L3" s="2"/>
      <c r="M3" s="2"/>
      <c r="N3" s="2"/>
      <c r="O3" s="2"/>
      <c r="P3" s="2"/>
      <c r="Q3" s="2"/>
      <c r="R3" s="2"/>
    </row>
    <row r="4">
      <c r="A4" s="2" t="s">
        <v>32690</v>
      </c>
      <c r="B4" s="2"/>
      <c r="C4" s="2"/>
      <c r="D4" s="2"/>
      <c r="E4" s="2"/>
      <c r="F4" s="2"/>
      <c r="G4" s="2"/>
      <c r="H4" s="2"/>
      <c r="I4" s="2"/>
      <c r="J4" s="2"/>
      <c r="K4" s="2"/>
      <c r="L4" s="2"/>
      <c r="M4" s="2"/>
      <c r="N4" s="2"/>
      <c r="O4" s="2"/>
      <c r="P4" s="2"/>
      <c r="Q4" s="2"/>
      <c r="R4" s="2"/>
    </row>
    <row r="6">
      <c r="A6" s="3" t="s">
        <v>32691</v>
      </c>
      <c r="B6" s="3"/>
      <c r="C6" s="3"/>
      <c r="D6" s="3"/>
      <c r="E6" s="3"/>
      <c r="F6" s="3"/>
      <c r="G6" s="3"/>
      <c r="H6" s="3"/>
      <c r="I6" s="3"/>
      <c r="J6" s="3"/>
      <c r="K6" s="3"/>
      <c r="L6" s="3"/>
      <c r="M6" s="3"/>
      <c r="N6" s="3"/>
      <c r="O6" s="3"/>
      <c r="P6" s="3"/>
      <c r="Q6" s="3"/>
      <c r="R6" s="3"/>
    </row>
    <row r="7">
      <c r="A7" s="6" t="s">
        <v>32692</v>
      </c>
      <c r="B7" s="6" t="s">
        <v>32693</v>
      </c>
      <c r="C7" s="8" t="s">
        <v>32694</v>
      </c>
      <c r="D7" s="6" t="s">
        <v>32695</v>
      </c>
      <c r="E7" s="6" t="s">
        <v>32696</v>
      </c>
      <c r="F7" s="12" t="s">
        <v>32697</v>
      </c>
      <c r="G7" s="12" t="s">
        <v>32698</v>
      </c>
      <c r="H7" s="12" t="s">
        <v>32699</v>
      </c>
      <c r="I7" s="12" t="s">
        <v>32700</v>
      </c>
      <c r="J7" s="9" t="s">
        <v>32701</v>
      </c>
      <c r="K7" s="6" t="s">
        <v>32702</v>
      </c>
      <c r="L7" s="6" t="s">
        <v>32703</v>
      </c>
      <c r="M7" s="6" t="s">
        <v>32704</v>
      </c>
      <c r="N7" s="6" t="s">
        <v>32705</v>
      </c>
      <c r="O7" s="9" t="s">
        <v>32706</v>
      </c>
      <c r="P7" s="9" t="s">
        <v>32707</v>
      </c>
      <c r="Q7" s="9" t="s">
        <v>32708</v>
      </c>
      <c r="R7" s="9" t="s">
        <v>32709</v>
      </c>
    </row>
    <row r="8">
      <c r="A8" s="98" t="s">
        <v>32710</v>
      </c>
      <c r="B8" s="98" t="s">
        <v>32711</v>
      </c>
      <c r="C8" s="100">
        <v>1120</v>
      </c>
      <c r="D8" s="98" t="s">
        <v>32712</v>
      </c>
      <c r="E8" s="98" t="s">
        <v>32713</v>
      </c>
      <c r="F8" s="104">
        <v>45436</v>
      </c>
      <c r="G8" s="104">
        <v>45436</v>
      </c>
      <c r="H8" s="104">
        <v>45808</v>
      </c>
      <c r="J8" s="101">
        <v>1520</v>
      </c>
      <c r="K8" s="98" t="s">
        <v>32714</v>
      </c>
      <c r="L8" s="98" t="s">
        <v>32715</v>
      </c>
      <c r="M8" s="98" t="s">
        <v>32716</v>
      </c>
      <c r="N8" s="98" t="s">
        <v>32717</v>
      </c>
      <c r="O8" s="101">
        <v>20</v>
      </c>
      <c r="P8" s="101">
        <v>220</v>
      </c>
      <c r="Q8" s="101">
        <v>0</v>
      </c>
      <c r="R8" s="101">
        <v>1025</v>
      </c>
    </row>
    <row r="9">
      <c r="L9" s="98" t="s">
        <v>32718</v>
      </c>
      <c r="M9" s="98" t="s">
        <v>32719</v>
      </c>
      <c r="N9" s="98" t="s">
        <v>32720</v>
      </c>
      <c r="O9" s="101">
        <v>200</v>
      </c>
      <c r="P9" s="101">
        <v>0</v>
      </c>
    </row>
    <row r="10">
      <c r="L10" s="98" t="s">
        <v>32721</v>
      </c>
      <c r="M10" s="98" t="s">
        <v>32722</v>
      </c>
      <c r="N10" s="98" t="s">
        <v>32723</v>
      </c>
      <c r="O10" s="101">
        <v>1300</v>
      </c>
      <c r="P10" s="101">
        <v>1300</v>
      </c>
    </row>
    <row r="11">
      <c r="K11" s="96" t="s">
        <v>32724</v>
      </c>
      <c r="O11" s="85">
        <f>SUM(O8:O10)</f>
      </c>
      <c r="P11" s="85">
        <f>SUM(P8:P10)</f>
      </c>
    </row>
    <row r="12">
      <c r="A12" s="98" t="s">
        <v>32725</v>
      </c>
      <c r="B12" s="98" t="s">
        <v>32726</v>
      </c>
      <c r="C12" s="100">
        <v>1120</v>
      </c>
      <c r="D12" s="98" t="s">
        <v>32727</v>
      </c>
      <c r="E12" s="98" t="s">
        <v>32728</v>
      </c>
      <c r="F12" s="104">
        <v>45576</v>
      </c>
      <c r="G12" s="104">
        <v>45576</v>
      </c>
      <c r="H12" s="104">
        <v>45869</v>
      </c>
      <c r="J12" s="101">
        <v>1440</v>
      </c>
      <c r="K12" s="98" t="s">
        <v>32729</v>
      </c>
      <c r="L12" s="98" t="s">
        <v>32730</v>
      </c>
      <c r="M12" s="98" t="s">
        <v>32731</v>
      </c>
      <c r="N12" s="98" t="s">
        <v>32732</v>
      </c>
      <c r="O12" s="101">
        <v>40</v>
      </c>
      <c r="P12" s="101">
        <v>40</v>
      </c>
      <c r="Q12" s="101">
        <v>0</v>
      </c>
      <c r="R12" s="101">
        <v>225</v>
      </c>
    </row>
    <row r="13">
      <c r="L13" s="98" t="s">
        <v>32733</v>
      </c>
      <c r="M13" s="98" t="s">
        <v>32734</v>
      </c>
      <c r="N13" s="98" t="s">
        <v>32735</v>
      </c>
      <c r="O13" s="101">
        <v>1450</v>
      </c>
      <c r="P13" s="101">
        <v>1450</v>
      </c>
    </row>
    <row r="14">
      <c r="L14" s="98" t="s">
        <v>32736</v>
      </c>
      <c r="M14" s="98" t="s">
        <v>32737</v>
      </c>
      <c r="N14" s="98" t="s">
        <v>32738</v>
      </c>
      <c r="O14" s="101">
        <v>200</v>
      </c>
      <c r="P14" s="101">
        <v>0</v>
      </c>
    </row>
    <row r="15">
      <c r="K15" s="96" t="s">
        <v>32739</v>
      </c>
      <c r="O15" s="85">
        <f>SUM(O12:O14)</f>
      </c>
      <c r="P15" s="85">
        <f>SUM(P12:P14)</f>
      </c>
    </row>
    <row r="16">
      <c r="A16" s="98" t="s">
        <v>32740</v>
      </c>
      <c r="B16" s="98" t="s">
        <v>32741</v>
      </c>
      <c r="C16" s="100">
        <v>1120</v>
      </c>
      <c r="D16" s="98" t="s">
        <v>32742</v>
      </c>
      <c r="E16" s="98" t="s">
        <v>32743</v>
      </c>
      <c r="F16" s="104">
        <v>45275</v>
      </c>
      <c r="G16" s="104">
        <v>45658</v>
      </c>
      <c r="H16" s="104">
        <v>46022</v>
      </c>
      <c r="J16" s="101">
        <v>1340</v>
      </c>
      <c r="K16" s="98" t="s">
        <v>32744</v>
      </c>
      <c r="L16" s="98" t="s">
        <v>32745</v>
      </c>
      <c r="M16" s="98" t="s">
        <v>32746</v>
      </c>
      <c r="N16" s="98" t="s">
        <v>32747</v>
      </c>
      <c r="O16" s="101">
        <v>40</v>
      </c>
      <c r="P16" s="101">
        <v>40</v>
      </c>
      <c r="Q16" s="101">
        <v>0</v>
      </c>
      <c r="R16" s="101">
        <v>225</v>
      </c>
    </row>
    <row r="17">
      <c r="L17" s="98" t="s">
        <v>32748</v>
      </c>
      <c r="M17" s="98" t="s">
        <v>32749</v>
      </c>
      <c r="N17" s="98" t="s">
        <v>32750</v>
      </c>
      <c r="O17" s="101">
        <v>1400</v>
      </c>
      <c r="P17" s="101">
        <v>1400</v>
      </c>
    </row>
    <row r="18">
      <c r="K18" s="96" t="s">
        <v>32751</v>
      </c>
      <c r="O18" s="85">
        <f>SUM(O16:O17)</f>
      </c>
      <c r="P18" s="85">
        <f>SUM(P16:P17)</f>
      </c>
    </row>
    <row r="19">
      <c r="A19" s="98" t="s">
        <v>32752</v>
      </c>
      <c r="B19" s="98" t="s">
        <v>32753</v>
      </c>
      <c r="C19" s="100">
        <v>1120</v>
      </c>
      <c r="D19" s="98" t="s">
        <v>32754</v>
      </c>
      <c r="E19" s="98" t="s">
        <v>32755</v>
      </c>
      <c r="F19" s="104">
        <v>45702</v>
      </c>
      <c r="G19" s="104">
        <v>45702</v>
      </c>
      <c r="H19" s="104">
        <v>46094</v>
      </c>
      <c r="J19" s="101">
        <v>1440</v>
      </c>
      <c r="K19" s="98" t="s">
        <v>32756</v>
      </c>
      <c r="L19" s="98" t="s">
        <v>32757</v>
      </c>
      <c r="M19" s="98" t="s">
        <v>32758</v>
      </c>
      <c r="N19" s="98" t="s">
        <v>32759</v>
      </c>
      <c r="O19" s="101">
        <v>40</v>
      </c>
      <c r="P19" s="101">
        <v>40</v>
      </c>
      <c r="Q19" s="101">
        <v>0</v>
      </c>
      <c r="R19" s="101">
        <v>1665</v>
      </c>
    </row>
    <row r="20">
      <c r="L20" s="98" t="s">
        <v>32760</v>
      </c>
      <c r="M20" s="98" t="s">
        <v>32761</v>
      </c>
      <c r="N20" s="98" t="s">
        <v>32762</v>
      </c>
      <c r="O20" s="101">
        <v>1400</v>
      </c>
      <c r="P20" s="101">
        <v>1400</v>
      </c>
    </row>
    <row r="21">
      <c r="K21" s="96" t="s">
        <v>32763</v>
      </c>
      <c r="O21" s="85">
        <f>SUM(O19:O20)</f>
      </c>
      <c r="P21" s="85">
        <f>SUM(P19:P20)</f>
      </c>
    </row>
    <row r="22">
      <c r="A22" s="98" t="s">
        <v>32764</v>
      </c>
      <c r="B22" s="98" t="s">
        <v>32765</v>
      </c>
      <c r="C22" s="100">
        <v>1120</v>
      </c>
      <c r="D22" s="98" t="s">
        <v>32766</v>
      </c>
      <c r="E22" s="98" t="s">
        <v>32767</v>
      </c>
      <c r="F22" s="104">
        <v>45413</v>
      </c>
      <c r="G22" s="104">
        <v>45413</v>
      </c>
      <c r="H22" s="104">
        <v>45777</v>
      </c>
      <c r="J22" s="101">
        <v>1450</v>
      </c>
      <c r="K22" s="98" t="s">
        <v>32768</v>
      </c>
      <c r="L22" s="98" t="s">
        <v>32769</v>
      </c>
      <c r="M22" s="98" t="s">
        <v>32770</v>
      </c>
      <c r="N22" s="98" t="s">
        <v>32771</v>
      </c>
      <c r="O22" s="101">
        <v>150</v>
      </c>
      <c r="P22" s="101">
        <v>150</v>
      </c>
      <c r="Q22" s="101">
        <v>0</v>
      </c>
      <c r="R22" s="101">
        <v>625</v>
      </c>
    </row>
    <row r="23">
      <c r="L23" s="98" t="s">
        <v>32772</v>
      </c>
      <c r="M23" s="98" t="s">
        <v>32773</v>
      </c>
      <c r="N23" s="98" t="s">
        <v>32774</v>
      </c>
      <c r="O23" s="101">
        <v>1300</v>
      </c>
      <c r="P23" s="101">
        <v>1300</v>
      </c>
    </row>
    <row r="24">
      <c r="K24" s="96" t="s">
        <v>32775</v>
      </c>
      <c r="O24" s="85">
        <f>SUM(O22:O23)</f>
      </c>
      <c r="P24" s="85">
        <f>SUM(P22:P23)</f>
      </c>
    </row>
    <row r="25">
      <c r="A25" s="98" t="s">
        <v>32776</v>
      </c>
      <c r="B25" s="98" t="s">
        <v>32777</v>
      </c>
      <c r="C25" s="100">
        <v>1120</v>
      </c>
      <c r="D25" s="98" t="s">
        <v>32778</v>
      </c>
      <c r="E25" s="98" t="s">
        <v>32779</v>
      </c>
      <c r="F25" s="104">
        <v>45058</v>
      </c>
      <c r="G25" s="104">
        <v>45474</v>
      </c>
      <c r="H25" s="104">
        <v>45838</v>
      </c>
      <c r="J25" s="101">
        <v>1340</v>
      </c>
      <c r="K25" s="98" t="s">
        <v>32780</v>
      </c>
      <c r="L25" s="98" t="s">
        <v>32781</v>
      </c>
      <c r="M25" s="98" t="s">
        <v>32782</v>
      </c>
      <c r="N25" s="98" t="s">
        <v>32783</v>
      </c>
      <c r="O25" s="101">
        <v>40</v>
      </c>
      <c r="P25" s="101">
        <v>40</v>
      </c>
      <c r="Q25" s="101">
        <v>0</v>
      </c>
      <c r="R25" s="101">
        <v>225</v>
      </c>
    </row>
    <row r="26">
      <c r="L26" s="98" t="s">
        <v>32784</v>
      </c>
      <c r="M26" s="98" t="s">
        <v>32785</v>
      </c>
      <c r="N26" s="98" t="s">
        <v>32786</v>
      </c>
      <c r="O26" s="101">
        <v>1300</v>
      </c>
      <c r="P26" s="101">
        <v>1300</v>
      </c>
    </row>
    <row r="27">
      <c r="K27" s="96" t="s">
        <v>32787</v>
      </c>
      <c r="O27" s="85">
        <f>SUM(O25:O26)</f>
      </c>
      <c r="P27" s="85">
        <f>SUM(P25:P26)</f>
      </c>
    </row>
    <row r="28">
      <c r="A28" s="98" t="s">
        <v>32788</v>
      </c>
      <c r="B28" s="98" t="s">
        <v>32789</v>
      </c>
      <c r="C28" s="100">
        <v>1325</v>
      </c>
      <c r="D28" s="98" t="s">
        <v>32790</v>
      </c>
      <c r="E28" s="98" t="s">
        <v>32791</v>
      </c>
      <c r="F28" s="104">
        <v>44858</v>
      </c>
      <c r="G28" s="104">
        <v>45597</v>
      </c>
      <c r="H28" s="104">
        <v>45961</v>
      </c>
      <c r="J28" s="101">
        <v>1650</v>
      </c>
      <c r="K28" s="98" t="s">
        <v>32792</v>
      </c>
      <c r="L28" s="98" t="s">
        <v>32793</v>
      </c>
      <c r="M28" s="98" t="s">
        <v>32794</v>
      </c>
      <c r="N28" s="98" t="s">
        <v>32795</v>
      </c>
      <c r="O28" s="101">
        <v>1750</v>
      </c>
      <c r="P28" s="101">
        <v>1750</v>
      </c>
      <c r="Q28" s="101">
        <v>0</v>
      </c>
      <c r="R28" s="101">
        <v>650</v>
      </c>
    </row>
    <row r="29">
      <c r="K29" s="96" t="s">
        <v>32796</v>
      </c>
      <c r="O29" s="85">
        <f>SUM(O28:O28)</f>
      </c>
      <c r="P29" s="85">
        <f>SUM(P28:P28)</f>
      </c>
    </row>
    <row r="30">
      <c r="A30" s="98" t="s">
        <v>32797</v>
      </c>
      <c r="B30" s="98" t="s">
        <v>32798</v>
      </c>
      <c r="C30" s="100">
        <v>1325</v>
      </c>
      <c r="D30" s="98" t="s">
        <v>32799</v>
      </c>
      <c r="E30" s="98" t="s">
        <v>32800</v>
      </c>
      <c r="F30" s="104">
        <v>40886</v>
      </c>
      <c r="G30" s="104">
        <v>45566</v>
      </c>
      <c r="H30" s="104">
        <v>45930</v>
      </c>
      <c r="J30" s="101">
        <v>1690</v>
      </c>
      <c r="K30" s="98" t="s">
        <v>32801</v>
      </c>
      <c r="L30" s="98" t="s">
        <v>32802</v>
      </c>
      <c r="M30" s="98" t="s">
        <v>32803</v>
      </c>
      <c r="N30" s="98" t="s">
        <v>32804</v>
      </c>
      <c r="O30" s="101">
        <v>40</v>
      </c>
      <c r="P30" s="101">
        <v>40</v>
      </c>
      <c r="Q30" s="101">
        <v>0</v>
      </c>
      <c r="R30" s="101">
        <v>550</v>
      </c>
    </row>
    <row r="31">
      <c r="L31" s="98" t="s">
        <v>32805</v>
      </c>
      <c r="M31" s="98" t="s">
        <v>32806</v>
      </c>
      <c r="N31" s="98" t="s">
        <v>32807</v>
      </c>
      <c r="O31" s="101">
        <v>1750</v>
      </c>
      <c r="P31" s="101">
        <v>1750</v>
      </c>
    </row>
    <row r="32">
      <c r="K32" s="96" t="s">
        <v>32808</v>
      </c>
      <c r="O32" s="85">
        <f>SUM(O30:O31)</f>
      </c>
      <c r="P32" s="85">
        <f>SUM(P30:P31)</f>
      </c>
    </row>
    <row r="33">
      <c r="A33" s="98" t="s">
        <v>32809</v>
      </c>
      <c r="B33" s="98" t="s">
        <v>32810</v>
      </c>
      <c r="C33" s="100">
        <v>1325</v>
      </c>
      <c r="D33" s="98" t="s">
        <v>32811</v>
      </c>
      <c r="E33" s="98" t="s">
        <v>32812</v>
      </c>
      <c r="F33" s="104">
        <v>45618</v>
      </c>
      <c r="G33" s="104">
        <v>45618</v>
      </c>
      <c r="H33" s="104">
        <v>45991</v>
      </c>
      <c r="J33" s="101">
        <v>1950</v>
      </c>
      <c r="K33" s="98" t="s">
        <v>32813</v>
      </c>
      <c r="L33" s="98" t="s">
        <v>32814</v>
      </c>
      <c r="M33" s="98" t="s">
        <v>32815</v>
      </c>
      <c r="N33" s="98" t="s">
        <v>32816</v>
      </c>
      <c r="O33" s="101">
        <v>200</v>
      </c>
      <c r="P33" s="101">
        <v>200</v>
      </c>
      <c r="Q33" s="101">
        <v>0</v>
      </c>
      <c r="R33" s="101">
        <v>350</v>
      </c>
    </row>
    <row r="34">
      <c r="L34" s="98" t="s">
        <v>32817</v>
      </c>
      <c r="M34" s="98" t="s">
        <v>32818</v>
      </c>
      <c r="N34" s="98" t="s">
        <v>32819</v>
      </c>
      <c r="O34" s="101">
        <v>1750</v>
      </c>
      <c r="P34" s="101">
        <v>1750</v>
      </c>
    </row>
    <row r="35">
      <c r="K35" s="96" t="s">
        <v>32820</v>
      </c>
      <c r="O35" s="85">
        <f>SUM(O33:O34)</f>
      </c>
      <c r="P35" s="85">
        <f>SUM(P33:P34)</f>
      </c>
    </row>
    <row r="36">
      <c r="A36" s="98" t="s">
        <v>32821</v>
      </c>
      <c r="B36" s="98" t="s">
        <v>32822</v>
      </c>
      <c r="C36" s="100">
        <v>1325</v>
      </c>
      <c r="D36" s="98" t="s">
        <v>32823</v>
      </c>
      <c r="E36" s="98" t="s">
        <v>32824</v>
      </c>
      <c r="F36" s="104">
        <v>45464</v>
      </c>
      <c r="G36" s="104">
        <v>45464</v>
      </c>
      <c r="H36" s="104">
        <v>45869</v>
      </c>
      <c r="J36" s="101">
        <v>1950</v>
      </c>
      <c r="K36" s="98" t="s">
        <v>32825</v>
      </c>
      <c r="L36" s="98" t="s">
        <v>32826</v>
      </c>
      <c r="M36" s="98" t="s">
        <v>32827</v>
      </c>
      <c r="N36" s="98" t="s">
        <v>32828</v>
      </c>
      <c r="O36" s="101">
        <v>200</v>
      </c>
      <c r="P36" s="101">
        <v>200</v>
      </c>
      <c r="Q36" s="101">
        <v>-0.58999999999999997</v>
      </c>
      <c r="R36" s="101">
        <v>850</v>
      </c>
    </row>
    <row r="37">
      <c r="L37" s="98" t="s">
        <v>32829</v>
      </c>
      <c r="M37" s="98" t="s">
        <v>32830</v>
      </c>
      <c r="N37" s="98" t="s">
        <v>32831</v>
      </c>
      <c r="O37" s="101">
        <v>1750</v>
      </c>
      <c r="P37" s="101">
        <v>1750</v>
      </c>
    </row>
    <row r="38">
      <c r="K38" s="96" t="s">
        <v>32832</v>
      </c>
      <c r="O38" s="85">
        <f>SUM(O36:O37)</f>
      </c>
      <c r="P38" s="85">
        <f>SUM(P36:P37)</f>
      </c>
    </row>
    <row r="39">
      <c r="A39" s="98" t="s">
        <v>32833</v>
      </c>
      <c r="B39" s="98" t="s">
        <v>32834</v>
      </c>
      <c r="C39" s="100">
        <v>786</v>
      </c>
      <c r="D39" s="98" t="s">
        <v>32835</v>
      </c>
      <c r="E39" s="98" t="s">
        <v>32836</v>
      </c>
      <c r="F39" s="104">
        <v>45240</v>
      </c>
      <c r="G39" s="104">
        <v>45444</v>
      </c>
      <c r="H39" s="104">
        <v>45808</v>
      </c>
      <c r="J39" s="101">
        <v>1190</v>
      </c>
      <c r="K39" s="98" t="s">
        <v>32837</v>
      </c>
      <c r="L39" s="98" t="s">
        <v>32838</v>
      </c>
      <c r="M39" s="98" t="s">
        <v>32839</v>
      </c>
      <c r="N39" s="98" t="s">
        <v>32840</v>
      </c>
      <c r="O39" s="101">
        <v>40</v>
      </c>
      <c r="P39" s="101">
        <v>40</v>
      </c>
      <c r="Q39" s="101">
        <v>-0.81000000000000005</v>
      </c>
      <c r="R39" s="101">
        <v>800</v>
      </c>
    </row>
    <row r="40">
      <c r="L40" s="98" t="s">
        <v>32841</v>
      </c>
      <c r="M40" s="98" t="s">
        <v>32842</v>
      </c>
      <c r="N40" s="98" t="s">
        <v>32843</v>
      </c>
      <c r="O40" s="101">
        <v>1150</v>
      </c>
      <c r="P40" s="101">
        <v>1150</v>
      </c>
    </row>
    <row r="41">
      <c r="K41" s="96" t="s">
        <v>32844</v>
      </c>
      <c r="O41" s="85">
        <f>SUM(O39:O40)</f>
      </c>
      <c r="P41" s="85">
        <f>SUM(P39:P40)</f>
      </c>
    </row>
    <row r="42">
      <c r="A42" s="98" t="s">
        <v>32845</v>
      </c>
      <c r="B42" s="98" t="s">
        <v>32846</v>
      </c>
      <c r="C42" s="100">
        <v>786</v>
      </c>
      <c r="D42" s="98" t="s">
        <v>32847</v>
      </c>
      <c r="E42" s="98" t="s">
        <v>32848</v>
      </c>
      <c r="F42" s="104">
        <v>44044</v>
      </c>
      <c r="G42" s="104">
        <v>45505</v>
      </c>
      <c r="H42" s="104">
        <v>45869</v>
      </c>
      <c r="J42" s="101">
        <v>1150</v>
      </c>
      <c r="K42" s="98" t="s">
        <v>32849</v>
      </c>
      <c r="L42" s="98" t="s">
        <v>32850</v>
      </c>
      <c r="M42" s="98" t="s">
        <v>32851</v>
      </c>
      <c r="N42" s="98" t="s">
        <v>32852</v>
      </c>
      <c r="O42" s="101">
        <v>1150</v>
      </c>
      <c r="P42" s="101">
        <v>1150</v>
      </c>
      <c r="Q42" s="101">
        <v>0</v>
      </c>
      <c r="R42" s="101">
        <v>200</v>
      </c>
    </row>
    <row r="43">
      <c r="K43" s="96" t="s">
        <v>32853</v>
      </c>
      <c r="O43" s="85">
        <f>SUM(O42:O42)</f>
      </c>
      <c r="P43" s="85">
        <f>SUM(P42:P42)</f>
      </c>
    </row>
    <row r="44">
      <c r="A44" s="98" t="s">
        <v>32854</v>
      </c>
      <c r="B44" s="98" t="s">
        <v>32855</v>
      </c>
      <c r="C44" s="100">
        <v>786</v>
      </c>
      <c r="D44" s="98" t="s">
        <v>32856</v>
      </c>
      <c r="E44" s="98" t="s">
        <v>32857</v>
      </c>
      <c r="F44" s="104">
        <v>45429</v>
      </c>
      <c r="G44" s="104">
        <v>45429</v>
      </c>
      <c r="H44" s="104">
        <v>45838</v>
      </c>
      <c r="J44" s="101">
        <v>1190</v>
      </c>
      <c r="K44" s="98" t="s">
        <v>32858</v>
      </c>
      <c r="L44" s="98" t="s">
        <v>32859</v>
      </c>
      <c r="M44" s="98" t="s">
        <v>32860</v>
      </c>
      <c r="N44" s="98" t="s">
        <v>32861</v>
      </c>
      <c r="O44" s="101">
        <v>40</v>
      </c>
      <c r="P44" s="101">
        <v>40</v>
      </c>
      <c r="Q44" s="101">
        <v>0</v>
      </c>
      <c r="R44" s="101">
        <v>200</v>
      </c>
    </row>
    <row r="45">
      <c r="L45" s="98" t="s">
        <v>32862</v>
      </c>
      <c r="M45" s="98" t="s">
        <v>32863</v>
      </c>
      <c r="N45" s="98" t="s">
        <v>32864</v>
      </c>
      <c r="O45" s="101">
        <v>1150</v>
      </c>
      <c r="P45" s="101">
        <v>1150</v>
      </c>
    </row>
    <row r="46">
      <c r="K46" s="96" t="s">
        <v>32865</v>
      </c>
      <c r="O46" s="85">
        <f>SUM(O44:O45)</f>
      </c>
      <c r="P46" s="85">
        <f>SUM(P44:P45)</f>
      </c>
    </row>
    <row r="47">
      <c r="A47" s="98" t="s">
        <v>32866</v>
      </c>
      <c r="B47" s="98" t="s">
        <v>32867</v>
      </c>
      <c r="C47" s="100">
        <v>786</v>
      </c>
      <c r="D47" s="98" t="s">
        <v>32868</v>
      </c>
      <c r="E47" s="98" t="s">
        <v>32869</v>
      </c>
      <c r="F47" s="104">
        <v>45182</v>
      </c>
      <c r="G47" s="104">
        <v>45566</v>
      </c>
      <c r="H47" s="104">
        <v>45930</v>
      </c>
      <c r="J47" s="101">
        <v>1150</v>
      </c>
      <c r="K47" s="98" t="s">
        <v>32870</v>
      </c>
      <c r="L47" s="98" t="s">
        <v>32871</v>
      </c>
      <c r="M47" s="98" t="s">
        <v>32872</v>
      </c>
      <c r="N47" s="98" t="s">
        <v>32873</v>
      </c>
      <c r="O47" s="101">
        <v>1150</v>
      </c>
      <c r="P47" s="101">
        <v>1150</v>
      </c>
      <c r="Q47" s="101">
        <v>0</v>
      </c>
      <c r="R47" s="101">
        <v>425</v>
      </c>
    </row>
    <row r="48">
      <c r="K48" s="96" t="s">
        <v>32874</v>
      </c>
      <c r="O48" s="85">
        <f>SUM(O47:O47)</f>
      </c>
      <c r="P48" s="85">
        <f>SUM(P47:P47)</f>
      </c>
    </row>
    <row r="49">
      <c r="A49" s="98" t="s">
        <v>32875</v>
      </c>
      <c r="B49" s="98" t="s">
        <v>32876</v>
      </c>
      <c r="C49" s="100">
        <v>786</v>
      </c>
      <c r="D49" s="98" t="s">
        <v>32877</v>
      </c>
      <c r="E49" s="98" t="s">
        <v>32878</v>
      </c>
      <c r="F49" s="104">
        <v>45303</v>
      </c>
      <c r="G49" s="104">
        <v>45352</v>
      </c>
      <c r="J49" s="101">
        <v>1190</v>
      </c>
      <c r="K49" s="98" t="s">
        <v>32879</v>
      </c>
      <c r="L49" s="98" t="s">
        <v>32880</v>
      </c>
      <c r="M49" s="98" t="s">
        <v>32881</v>
      </c>
      <c r="N49" s="98" t="s">
        <v>32882</v>
      </c>
      <c r="O49" s="101">
        <v>40</v>
      </c>
      <c r="P49" s="101">
        <v>40</v>
      </c>
      <c r="Q49" s="101">
        <v>0</v>
      </c>
      <c r="R49" s="101">
        <v>0</v>
      </c>
    </row>
    <row r="50">
      <c r="L50" s="98" t="s">
        <v>32883</v>
      </c>
      <c r="M50" s="98" t="s">
        <v>32884</v>
      </c>
      <c r="N50" s="98" t="s">
        <v>32885</v>
      </c>
      <c r="O50" s="101">
        <v>1099</v>
      </c>
      <c r="P50" s="101">
        <v>1099</v>
      </c>
    </row>
    <row r="51">
      <c r="L51" s="98" t="s">
        <v>32886</v>
      </c>
      <c r="M51" s="98" t="s">
        <v>32887</v>
      </c>
      <c r="N51" s="98" t="s">
        <v>32888</v>
      </c>
      <c r="O51" s="101">
        <v>-228</v>
      </c>
      <c r="P51" s="101">
        <v>-228</v>
      </c>
    </row>
    <row r="52">
      <c r="K52" s="96" t="s">
        <v>32889</v>
      </c>
      <c r="O52" s="85">
        <f>SUM(O49:O51)</f>
      </c>
      <c r="P52" s="85">
        <f>SUM(P49:P51)</f>
      </c>
    </row>
    <row r="53">
      <c r="A53" s="98" t="s">
        <v>32890</v>
      </c>
      <c r="B53" s="98" t="s">
        <v>32891</v>
      </c>
      <c r="C53" s="100">
        <v>786</v>
      </c>
      <c r="D53" s="98" t="s">
        <v>32892</v>
      </c>
      <c r="E53" s="98" t="s">
        <v>32893</v>
      </c>
      <c r="F53" s="104">
        <v>45219</v>
      </c>
      <c r="G53" s="104">
        <v>45717</v>
      </c>
      <c r="H53" s="104">
        <v>45900</v>
      </c>
      <c r="J53" s="101">
        <v>1190</v>
      </c>
      <c r="K53" s="98" t="s">
        <v>32894</v>
      </c>
      <c r="L53" s="98" t="s">
        <v>32895</v>
      </c>
      <c r="M53" s="98" t="s">
        <v>32896</v>
      </c>
      <c r="N53" s="98" t="s">
        <v>32897</v>
      </c>
      <c r="O53" s="101">
        <v>40</v>
      </c>
      <c r="P53" s="101">
        <v>40</v>
      </c>
      <c r="Q53" s="101">
        <v>0</v>
      </c>
      <c r="R53" s="101">
        <v>600</v>
      </c>
    </row>
    <row r="54">
      <c r="L54" s="98" t="s">
        <v>32898</v>
      </c>
      <c r="M54" s="98" t="s">
        <v>32899</v>
      </c>
      <c r="N54" s="98" t="s">
        <v>32900</v>
      </c>
      <c r="O54" s="101">
        <v>1200</v>
      </c>
      <c r="P54" s="101">
        <v>1200</v>
      </c>
    </row>
    <row r="55">
      <c r="K55" s="96" t="s">
        <v>32901</v>
      </c>
      <c r="O55" s="85">
        <f>SUM(O53:O54)</f>
      </c>
      <c r="P55" s="85">
        <f>SUM(P53:P54)</f>
      </c>
    </row>
    <row r="56">
      <c r="A56" s="98" t="s">
        <v>32902</v>
      </c>
      <c r="B56" s="98" t="s">
        <v>32903</v>
      </c>
      <c r="C56" s="100">
        <v>786</v>
      </c>
      <c r="D56" s="98" t="s">
        <v>32904</v>
      </c>
      <c r="E56" s="98" t="s">
        <v>32905</v>
      </c>
      <c r="F56" s="104">
        <v>45709</v>
      </c>
      <c r="G56" s="104">
        <v>45709</v>
      </c>
      <c r="H56" s="104">
        <v>46073</v>
      </c>
      <c r="J56" s="101">
        <v>1350</v>
      </c>
      <c r="K56" s="98" t="s">
        <v>32906</v>
      </c>
      <c r="L56" s="98" t="s">
        <v>32907</v>
      </c>
      <c r="M56" s="98" t="s">
        <v>32908</v>
      </c>
      <c r="N56" s="98" t="s">
        <v>32909</v>
      </c>
      <c r="O56" s="101">
        <v>200</v>
      </c>
      <c r="P56" s="101">
        <v>200</v>
      </c>
      <c r="Q56" s="101">
        <v>0</v>
      </c>
      <c r="R56" s="101">
        <v>200</v>
      </c>
    </row>
    <row r="57">
      <c r="L57" s="98" t="s">
        <v>32910</v>
      </c>
      <c r="M57" s="98" t="s">
        <v>32911</v>
      </c>
      <c r="N57" s="98" t="s">
        <v>32912</v>
      </c>
      <c r="O57" s="101">
        <v>1150</v>
      </c>
      <c r="P57" s="101">
        <v>1150</v>
      </c>
    </row>
    <row r="58">
      <c r="K58" s="96" t="s">
        <v>32913</v>
      </c>
      <c r="O58" s="85">
        <f>SUM(O56:O57)</f>
      </c>
      <c r="P58" s="85">
        <f>SUM(P56:P57)</f>
      </c>
    </row>
    <row r="59">
      <c r="A59" s="98" t="s">
        <v>32914</v>
      </c>
      <c r="B59" s="98" t="s">
        <v>32915</v>
      </c>
      <c r="C59" s="100">
        <v>786</v>
      </c>
      <c r="D59" s="98" t="s">
        <v>32916</v>
      </c>
      <c r="E59" s="98" t="s">
        <v>32917</v>
      </c>
      <c r="F59" s="104">
        <v>44454</v>
      </c>
      <c r="G59" s="104">
        <v>45474</v>
      </c>
      <c r="H59" s="104">
        <v>45838</v>
      </c>
      <c r="J59" s="101">
        <v>1190</v>
      </c>
      <c r="K59" s="98" t="s">
        <v>32918</v>
      </c>
      <c r="L59" s="98" t="s">
        <v>32919</v>
      </c>
      <c r="M59" s="98" t="s">
        <v>32920</v>
      </c>
      <c r="N59" s="98" t="s">
        <v>32921</v>
      </c>
      <c r="O59" s="101">
        <v>40</v>
      </c>
      <c r="P59" s="101">
        <v>40</v>
      </c>
      <c r="Q59" s="101">
        <v>0</v>
      </c>
      <c r="R59" s="101">
        <v>600</v>
      </c>
    </row>
    <row r="60">
      <c r="L60" s="98" t="s">
        <v>32922</v>
      </c>
      <c r="M60" s="98" t="s">
        <v>32923</v>
      </c>
      <c r="N60" s="98" t="s">
        <v>32924</v>
      </c>
      <c r="O60" s="101">
        <v>1150</v>
      </c>
      <c r="P60" s="101">
        <v>1150</v>
      </c>
    </row>
    <row r="61">
      <c r="K61" s="96" t="s">
        <v>32925</v>
      </c>
      <c r="O61" s="85">
        <f>SUM(O59:O60)</f>
      </c>
      <c r="P61" s="85">
        <f>SUM(P59:P60)</f>
      </c>
    </row>
    <row r="62">
      <c r="A62" s="98" t="s">
        <v>32926</v>
      </c>
      <c r="B62" s="98" t="s">
        <v>32927</v>
      </c>
      <c r="C62" s="100">
        <v>786</v>
      </c>
      <c r="D62" s="98" t="s">
        <v>32928</v>
      </c>
      <c r="E62" s="98" t="s">
        <v>32929</v>
      </c>
      <c r="F62" s="104">
        <v>43497</v>
      </c>
      <c r="G62" s="104">
        <v>45689</v>
      </c>
      <c r="H62" s="104">
        <v>46053</v>
      </c>
      <c r="J62" s="101">
        <v>1190</v>
      </c>
      <c r="K62" s="98" t="s">
        <v>32930</v>
      </c>
      <c r="L62" s="98" t="s">
        <v>32931</v>
      </c>
      <c r="M62" s="98" t="s">
        <v>32932</v>
      </c>
      <c r="N62" s="98" t="s">
        <v>32933</v>
      </c>
      <c r="O62" s="101">
        <v>40</v>
      </c>
      <c r="P62" s="101">
        <v>40</v>
      </c>
      <c r="Q62" s="101">
        <v>0</v>
      </c>
      <c r="R62" s="101">
        <v>700</v>
      </c>
    </row>
    <row r="63">
      <c r="L63" s="98" t="s">
        <v>32934</v>
      </c>
      <c r="M63" s="98" t="s">
        <v>32935</v>
      </c>
      <c r="N63" s="98" t="s">
        <v>32936</v>
      </c>
      <c r="O63" s="101">
        <v>1150</v>
      </c>
      <c r="P63" s="101">
        <v>1150</v>
      </c>
    </row>
    <row r="64">
      <c r="K64" s="96" t="s">
        <v>32937</v>
      </c>
      <c r="O64" s="85">
        <f>SUM(O62:O63)</f>
      </c>
      <c r="P64" s="85">
        <f>SUM(P62:P63)</f>
      </c>
    </row>
    <row r="65">
      <c r="A65" s="98" t="s">
        <v>32938</v>
      </c>
      <c r="B65" s="98" t="s">
        <v>32939</v>
      </c>
      <c r="C65" s="100">
        <v>786</v>
      </c>
      <c r="D65" s="98" t="s">
        <v>32940</v>
      </c>
      <c r="E65" s="98" t="s">
        <v>32941</v>
      </c>
      <c r="F65" s="104">
        <v>45338</v>
      </c>
      <c r="G65" s="104">
        <v>45717</v>
      </c>
      <c r="H65" s="104">
        <v>46081</v>
      </c>
      <c r="J65" s="101">
        <v>1150</v>
      </c>
      <c r="K65" s="98" t="s">
        <v>32942</v>
      </c>
      <c r="L65" s="98" t="s">
        <v>32943</v>
      </c>
      <c r="M65" s="98" t="s">
        <v>32944</v>
      </c>
      <c r="N65" s="98" t="s">
        <v>32945</v>
      </c>
      <c r="O65" s="101">
        <v>1150</v>
      </c>
      <c r="P65" s="101">
        <v>1150</v>
      </c>
      <c r="Q65" s="101">
        <v>0</v>
      </c>
      <c r="R65" s="101">
        <v>1100</v>
      </c>
    </row>
    <row r="66">
      <c r="K66" s="96" t="s">
        <v>32946</v>
      </c>
      <c r="O66" s="85">
        <f>SUM(O65:O65)</f>
      </c>
      <c r="P66" s="85">
        <f>SUM(P65:P65)</f>
      </c>
    </row>
    <row r="67">
      <c r="A67" s="98" t="s">
        <v>32947</v>
      </c>
      <c r="B67" s="98" t="s">
        <v>32948</v>
      </c>
      <c r="C67" s="100">
        <v>786</v>
      </c>
      <c r="D67" s="98" t="s">
        <v>32949</v>
      </c>
      <c r="E67" s="98" t="s">
        <v>32950</v>
      </c>
      <c r="F67" s="104">
        <v>44540</v>
      </c>
      <c r="G67" s="104">
        <v>45658</v>
      </c>
      <c r="H67" s="104">
        <v>46022</v>
      </c>
      <c r="J67" s="101">
        <v>1150</v>
      </c>
      <c r="K67" s="98" t="s">
        <v>32951</v>
      </c>
      <c r="L67" s="98" t="s">
        <v>32952</v>
      </c>
      <c r="M67" s="98" t="s">
        <v>32953</v>
      </c>
      <c r="N67" s="98" t="s">
        <v>32954</v>
      </c>
      <c r="O67" s="101">
        <v>1150</v>
      </c>
      <c r="P67" s="101">
        <v>1150</v>
      </c>
      <c r="Q67" s="101">
        <v>0</v>
      </c>
      <c r="R67" s="101">
        <v>200</v>
      </c>
    </row>
    <row r="68">
      <c r="K68" s="96" t="s">
        <v>32955</v>
      </c>
      <c r="O68" s="85">
        <f>SUM(O67:O67)</f>
      </c>
      <c r="P68" s="85">
        <f>SUM(P67:P67)</f>
      </c>
    </row>
    <row r="69">
      <c r="A69" s="98" t="s">
        <v>32956</v>
      </c>
      <c r="B69" s="98" t="s">
        <v>32957</v>
      </c>
      <c r="C69" s="100">
        <v>786</v>
      </c>
      <c r="D69" s="98" t="s">
        <v>32958</v>
      </c>
      <c r="E69" s="98" t="s">
        <v>32959</v>
      </c>
      <c r="F69" s="104">
        <v>44753</v>
      </c>
      <c r="G69" s="104">
        <v>45505</v>
      </c>
      <c r="H69" s="104">
        <v>45869</v>
      </c>
      <c r="J69" s="101">
        <v>1150</v>
      </c>
      <c r="K69" s="98" t="s">
        <v>32960</v>
      </c>
      <c r="L69" s="98" t="s">
        <v>32961</v>
      </c>
      <c r="M69" s="98" t="s">
        <v>32962</v>
      </c>
      <c r="N69" s="98" t="s">
        <v>32963</v>
      </c>
      <c r="O69" s="101">
        <v>1150</v>
      </c>
      <c r="P69" s="101">
        <v>1150</v>
      </c>
      <c r="Q69" s="101">
        <v>0</v>
      </c>
      <c r="R69" s="101">
        <v>1199</v>
      </c>
    </row>
    <row r="70">
      <c r="K70" s="96" t="s">
        <v>32964</v>
      </c>
      <c r="O70" s="85">
        <f>SUM(O69:O69)</f>
      </c>
      <c r="P70" s="85">
        <f>SUM(P69:P69)</f>
      </c>
    </row>
    <row r="71">
      <c r="A71" s="98" t="s">
        <v>32965</v>
      </c>
      <c r="B71" s="98" t="s">
        <v>32966</v>
      </c>
      <c r="C71" s="100">
        <v>786</v>
      </c>
      <c r="D71" s="98" t="s">
        <v>32967</v>
      </c>
      <c r="E71" s="98" t="s">
        <v>32968</v>
      </c>
      <c r="F71" s="104">
        <v>45366</v>
      </c>
      <c r="G71" s="104">
        <v>45748</v>
      </c>
      <c r="H71" s="104">
        <v>46112</v>
      </c>
      <c r="J71" s="101">
        <v>1190</v>
      </c>
      <c r="K71" s="98" t="s">
        <v>32969</v>
      </c>
      <c r="L71" s="98" t="s">
        <v>32970</v>
      </c>
      <c r="M71" s="98" t="s">
        <v>32971</v>
      </c>
      <c r="N71" s="98" t="s">
        <v>32972</v>
      </c>
      <c r="O71" s="101">
        <v>40</v>
      </c>
      <c r="P71" s="101">
        <v>0</v>
      </c>
      <c r="Q71" s="101">
        <v>0</v>
      </c>
      <c r="R71" s="101">
        <v>1190</v>
      </c>
    </row>
    <row r="72">
      <c r="L72" s="98" t="s">
        <v>32973</v>
      </c>
      <c r="M72" s="98" t="s">
        <v>32974</v>
      </c>
      <c r="N72" s="98" t="s">
        <v>32975</v>
      </c>
      <c r="O72" s="101">
        <v>-40</v>
      </c>
      <c r="P72" s="101">
        <v>0</v>
      </c>
    </row>
    <row r="73">
      <c r="L73" s="98" t="s">
        <v>32976</v>
      </c>
      <c r="M73" s="98" t="s">
        <v>32977</v>
      </c>
      <c r="N73" s="98" t="s">
        <v>32978</v>
      </c>
      <c r="O73" s="101">
        <v>40</v>
      </c>
      <c r="P73" s="101">
        <v>40</v>
      </c>
    </row>
    <row r="74">
      <c r="L74" s="98" t="s">
        <v>32979</v>
      </c>
      <c r="M74" s="98" t="s">
        <v>32980</v>
      </c>
      <c r="N74" s="98" t="s">
        <v>32981</v>
      </c>
      <c r="O74" s="101">
        <v>1150</v>
      </c>
      <c r="P74" s="101">
        <v>0</v>
      </c>
    </row>
    <row r="75">
      <c r="L75" s="98" t="s">
        <v>32982</v>
      </c>
      <c r="M75" s="98" t="s">
        <v>32983</v>
      </c>
      <c r="N75" s="98" t="s">
        <v>32984</v>
      </c>
      <c r="O75" s="101">
        <v>-1150</v>
      </c>
      <c r="P75" s="101">
        <v>0</v>
      </c>
    </row>
    <row r="76">
      <c r="L76" s="98" t="s">
        <v>32985</v>
      </c>
      <c r="M76" s="98" t="s">
        <v>32986</v>
      </c>
      <c r="N76" s="98" t="s">
        <v>32987</v>
      </c>
      <c r="O76" s="101">
        <v>1150</v>
      </c>
      <c r="P76" s="101">
        <v>1150</v>
      </c>
    </row>
    <row r="77">
      <c r="L77" s="98" t="s">
        <v>32988</v>
      </c>
      <c r="M77" s="98" t="s">
        <v>32989</v>
      </c>
      <c r="N77" s="98" t="s">
        <v>32990</v>
      </c>
      <c r="O77" s="101">
        <v>200</v>
      </c>
      <c r="P77" s="101">
        <v>0</v>
      </c>
    </row>
    <row r="78">
      <c r="L78" s="98" t="s">
        <v>32991</v>
      </c>
      <c r="M78" s="98" t="s">
        <v>32992</v>
      </c>
      <c r="N78" s="98" t="s">
        <v>32993</v>
      </c>
      <c r="O78" s="101">
        <v>-200</v>
      </c>
      <c r="P78" s="101">
        <v>0</v>
      </c>
    </row>
    <row r="79">
      <c r="K79" s="96" t="s">
        <v>32994</v>
      </c>
      <c r="O79" s="85">
        <f>SUM(O71:O78)</f>
      </c>
      <c r="P79" s="85">
        <f>SUM(P71:P78)</f>
      </c>
    </row>
    <row r="80">
      <c r="A80" s="98" t="s">
        <v>32995</v>
      </c>
      <c r="B80" s="98" t="s">
        <v>32996</v>
      </c>
      <c r="C80" s="100">
        <v>786</v>
      </c>
      <c r="D80" s="98" t="s">
        <v>32997</v>
      </c>
      <c r="E80" s="98" t="s">
        <v>32998</v>
      </c>
      <c r="F80" s="104">
        <v>45555</v>
      </c>
      <c r="G80" s="104">
        <v>45555</v>
      </c>
      <c r="H80" s="104">
        <v>45930</v>
      </c>
      <c r="J80" s="101">
        <v>1150</v>
      </c>
      <c r="K80" s="98" t="s">
        <v>32999</v>
      </c>
      <c r="L80" s="98" t="s">
        <v>33000</v>
      </c>
      <c r="M80" s="98" t="s">
        <v>33001</v>
      </c>
      <c r="N80" s="98" t="s">
        <v>33002</v>
      </c>
      <c r="O80" s="101">
        <v>40</v>
      </c>
      <c r="P80" s="101">
        <v>40</v>
      </c>
      <c r="Q80" s="101">
        <v>0</v>
      </c>
      <c r="R80" s="101">
        <v>200</v>
      </c>
    </row>
    <row r="81">
      <c r="L81" s="98" t="s">
        <v>33003</v>
      </c>
      <c r="M81" s="98" t="s">
        <v>33004</v>
      </c>
      <c r="N81" s="98" t="s">
        <v>33005</v>
      </c>
      <c r="O81" s="101">
        <v>1150</v>
      </c>
      <c r="P81" s="101">
        <v>1150</v>
      </c>
    </row>
    <row r="82">
      <c r="K82" s="96" t="s">
        <v>33006</v>
      </c>
      <c r="O82" s="85">
        <f>SUM(O80:O81)</f>
      </c>
      <c r="P82" s="85">
        <f>SUM(P80:P81)</f>
      </c>
    </row>
    <row r="83">
      <c r="A83" s="98" t="s">
        <v>33007</v>
      </c>
      <c r="B83" s="98" t="s">
        <v>33008</v>
      </c>
      <c r="C83" s="100">
        <v>786</v>
      </c>
      <c r="D83" s="98" t="s">
        <v>33009</v>
      </c>
      <c r="E83" s="98" t="s">
        <v>33010</v>
      </c>
      <c r="F83" s="104">
        <v>45639</v>
      </c>
      <c r="G83" s="104">
        <v>45639</v>
      </c>
      <c r="H83" s="104">
        <v>46022</v>
      </c>
      <c r="J83" s="101">
        <v>1150</v>
      </c>
      <c r="K83" s="98" t="s">
        <v>33011</v>
      </c>
      <c r="L83" s="98" t="s">
        <v>33012</v>
      </c>
      <c r="M83" s="98" t="s">
        <v>33013</v>
      </c>
      <c r="N83" s="98" t="s">
        <v>33014</v>
      </c>
      <c r="O83" s="101">
        <v>1150</v>
      </c>
      <c r="P83" s="101">
        <v>1150</v>
      </c>
      <c r="Q83" s="101">
        <v>0</v>
      </c>
      <c r="R83" s="101">
        <v>200</v>
      </c>
    </row>
    <row r="84">
      <c r="K84" s="96" t="s">
        <v>33015</v>
      </c>
      <c r="O84" s="85">
        <f>SUM(O83:O83)</f>
      </c>
      <c r="P84" s="85">
        <f>SUM(P83:P83)</f>
      </c>
    </row>
    <row r="85">
      <c r="A85" s="98" t="s">
        <v>33016</v>
      </c>
      <c r="B85" s="98" t="s">
        <v>33017</v>
      </c>
      <c r="C85" s="100">
        <v>786</v>
      </c>
      <c r="D85" s="98" t="s">
        <v>33018</v>
      </c>
      <c r="E85" s="98" t="s">
        <v>33019</v>
      </c>
      <c r="F85" s="104">
        <v>45646</v>
      </c>
      <c r="G85" s="104">
        <v>45646</v>
      </c>
      <c r="H85" s="104">
        <v>46010</v>
      </c>
      <c r="J85" s="101">
        <v>1150</v>
      </c>
      <c r="K85" s="98" t="s">
        <v>33020</v>
      </c>
      <c r="L85" s="98" t="s">
        <v>33021</v>
      </c>
      <c r="M85" s="98" t="s">
        <v>33022</v>
      </c>
      <c r="N85" s="98" t="s">
        <v>33023</v>
      </c>
      <c r="O85" s="101">
        <v>1150</v>
      </c>
      <c r="P85" s="101">
        <v>1150</v>
      </c>
      <c r="Q85" s="101">
        <v>0</v>
      </c>
      <c r="R85" s="101">
        <v>200</v>
      </c>
    </row>
    <row r="86">
      <c r="K86" s="96" t="s">
        <v>33024</v>
      </c>
      <c r="O86" s="85">
        <f>SUM(O85:O85)</f>
      </c>
      <c r="P86" s="85">
        <f>SUM(P85:P85)</f>
      </c>
    </row>
    <row r="87">
      <c r="A87" s="98" t="s">
        <v>33025</v>
      </c>
      <c r="B87" s="98" t="s">
        <v>33026</v>
      </c>
      <c r="C87" s="100">
        <v>786</v>
      </c>
      <c r="D87" s="98" t="s">
        <v>33027</v>
      </c>
      <c r="E87" s="98" t="s">
        <v>33028</v>
      </c>
      <c r="F87" s="104">
        <v>45394</v>
      </c>
      <c r="G87" s="104">
        <v>45394</v>
      </c>
      <c r="H87" s="104">
        <v>45808</v>
      </c>
      <c r="J87" s="101">
        <v>1190</v>
      </c>
      <c r="K87" s="98" t="s">
        <v>33029</v>
      </c>
      <c r="L87" s="98" t="s">
        <v>33030</v>
      </c>
      <c r="M87" s="98" t="s">
        <v>33031</v>
      </c>
      <c r="N87" s="98" t="s">
        <v>33032</v>
      </c>
      <c r="O87" s="101">
        <v>40</v>
      </c>
      <c r="P87" s="101">
        <v>40</v>
      </c>
      <c r="Q87" s="101">
        <v>0</v>
      </c>
      <c r="R87" s="101">
        <v>1000</v>
      </c>
    </row>
    <row r="88">
      <c r="L88" s="98" t="s">
        <v>33033</v>
      </c>
      <c r="M88" s="98" t="s">
        <v>33034</v>
      </c>
      <c r="N88" s="98" t="s">
        <v>33035</v>
      </c>
      <c r="O88" s="101">
        <v>1150</v>
      </c>
      <c r="P88" s="101">
        <v>1150</v>
      </c>
    </row>
    <row r="89">
      <c r="K89" s="96" t="s">
        <v>33036</v>
      </c>
      <c r="O89" s="85">
        <f>SUM(O87:O88)</f>
      </c>
      <c r="P89" s="85">
        <f>SUM(P87:P88)</f>
      </c>
    </row>
    <row r="90">
      <c r="A90" s="98" t="s">
        <v>33037</v>
      </c>
      <c r="B90" s="98" t="s">
        <v>33038</v>
      </c>
      <c r="C90" s="100">
        <v>786</v>
      </c>
      <c r="D90" s="98" t="s">
        <v>33039</v>
      </c>
      <c r="E90" s="98" t="s">
        <v>33040</v>
      </c>
      <c r="F90" s="104">
        <v>45737</v>
      </c>
      <c r="G90" s="104">
        <v>45737</v>
      </c>
      <c r="H90" s="104">
        <v>46132</v>
      </c>
      <c r="J90" s="101">
        <v>1350</v>
      </c>
      <c r="K90" s="98" t="s">
        <v>33041</v>
      </c>
      <c r="L90" s="98" t="s">
        <v>33042</v>
      </c>
      <c r="M90" s="98" t="s">
        <v>33043</v>
      </c>
      <c r="N90" s="98" t="s">
        <v>33044</v>
      </c>
      <c r="O90" s="101">
        <v>200</v>
      </c>
      <c r="P90" s="101">
        <v>200</v>
      </c>
      <c r="Q90" s="101">
        <v>0</v>
      </c>
      <c r="R90" s="101">
        <v>200</v>
      </c>
    </row>
    <row r="91">
      <c r="L91" s="98" t="s">
        <v>33045</v>
      </c>
      <c r="M91" s="98" t="s">
        <v>33046</v>
      </c>
      <c r="N91" s="98" t="s">
        <v>33047</v>
      </c>
      <c r="O91" s="101">
        <v>1150</v>
      </c>
      <c r="P91" s="101">
        <v>1150</v>
      </c>
    </row>
    <row r="92">
      <c r="K92" s="96" t="s">
        <v>33048</v>
      </c>
      <c r="O92" s="85">
        <f>SUM(O90:O91)</f>
      </c>
      <c r="P92" s="85">
        <f>SUM(P90:P91)</f>
      </c>
    </row>
    <row r="93">
      <c r="A93" s="98" t="s">
        <v>33049</v>
      </c>
      <c r="B93" s="98" t="s">
        <v>33050</v>
      </c>
      <c r="C93" s="100">
        <v>1120</v>
      </c>
      <c r="D93" s="98" t="s">
        <v>33051</v>
      </c>
      <c r="E93" s="98" t="s">
        <v>33052</v>
      </c>
      <c r="F93" s="104">
        <v>45667</v>
      </c>
      <c r="G93" s="104">
        <v>45667</v>
      </c>
      <c r="H93" s="104">
        <v>46031</v>
      </c>
      <c r="J93" s="101">
        <v>1460</v>
      </c>
      <c r="K93" s="98" t="s">
        <v>33053</v>
      </c>
      <c r="L93" s="98" t="s">
        <v>33054</v>
      </c>
      <c r="M93" s="98" t="s">
        <v>33055</v>
      </c>
      <c r="N93" s="98" t="s">
        <v>33056</v>
      </c>
      <c r="O93" s="101">
        <v>40</v>
      </c>
      <c r="P93" s="101">
        <v>40</v>
      </c>
      <c r="Q93" s="101">
        <v>0</v>
      </c>
      <c r="R93" s="101">
        <v>225</v>
      </c>
    </row>
    <row r="94">
      <c r="L94" s="98" t="s">
        <v>33057</v>
      </c>
      <c r="M94" s="98" t="s">
        <v>33058</v>
      </c>
      <c r="N94" s="98" t="s">
        <v>33059</v>
      </c>
      <c r="O94" s="101">
        <v>20</v>
      </c>
      <c r="P94" s="101">
        <v>20</v>
      </c>
    </row>
    <row r="95">
      <c r="L95" s="98" t="s">
        <v>33060</v>
      </c>
      <c r="M95" s="98" t="s">
        <v>33061</v>
      </c>
      <c r="N95" s="98" t="s">
        <v>33062</v>
      </c>
      <c r="O95" s="101">
        <v>1400</v>
      </c>
      <c r="P95" s="101">
        <v>1400</v>
      </c>
    </row>
    <row r="96">
      <c r="K96" s="96" t="s">
        <v>33063</v>
      </c>
      <c r="O96" s="85">
        <f>SUM(O93:O95)</f>
      </c>
      <c r="P96" s="85">
        <f>SUM(P93:P95)</f>
      </c>
    </row>
    <row r="97">
      <c r="A97" s="98" t="s">
        <v>33064</v>
      </c>
      <c r="B97" s="98" t="s">
        <v>33065</v>
      </c>
      <c r="C97" s="100">
        <v>1120</v>
      </c>
      <c r="D97" s="98" t="s">
        <v>33066</v>
      </c>
      <c r="E97" s="98" t="s">
        <v>33067</v>
      </c>
      <c r="F97" s="104">
        <v>45751</v>
      </c>
      <c r="G97" s="104">
        <v>45751</v>
      </c>
      <c r="H97" s="104">
        <v>46145</v>
      </c>
      <c r="J97" s="101">
        <v>1440</v>
      </c>
      <c r="K97" s="98" t="s">
        <v>33068</v>
      </c>
      <c r="L97" s="98" t="s">
        <v>33069</v>
      </c>
      <c r="M97" s="98" t="s">
        <v>33070</v>
      </c>
      <c r="N97" s="98" t="s">
        <v>33071</v>
      </c>
      <c r="O97" s="101">
        <v>36</v>
      </c>
      <c r="P97" s="101">
        <v>40</v>
      </c>
      <c r="Q97" s="101">
        <v>0</v>
      </c>
      <c r="R97" s="101">
        <v>225</v>
      </c>
    </row>
    <row r="98">
      <c r="L98" s="98" t="s">
        <v>33072</v>
      </c>
      <c r="M98" s="98" t="s">
        <v>33073</v>
      </c>
      <c r="N98" s="98" t="s">
        <v>33074</v>
      </c>
      <c r="O98" s="101">
        <v>1260</v>
      </c>
      <c r="P98" s="101">
        <v>1400</v>
      </c>
    </row>
    <row r="99">
      <c r="L99" s="98" t="s">
        <v>33075</v>
      </c>
      <c r="M99" s="98" t="s">
        <v>33076</v>
      </c>
      <c r="N99" s="98" t="s">
        <v>33077</v>
      </c>
      <c r="O99" s="101">
        <v>75</v>
      </c>
      <c r="P99" s="101">
        <v>0</v>
      </c>
    </row>
    <row r="100">
      <c r="K100" s="96" t="s">
        <v>33078</v>
      </c>
      <c r="O100" s="85">
        <f>SUM(O97:O99)</f>
      </c>
      <c r="P100" s="85">
        <f>SUM(P97:P99)</f>
      </c>
    </row>
    <row r="101">
      <c r="A101" s="98" t="s">
        <v>33079</v>
      </c>
      <c r="B101" s="98" t="s">
        <v>33080</v>
      </c>
      <c r="C101" s="100">
        <v>1120</v>
      </c>
      <c r="D101" s="98" t="s">
        <v>33081</v>
      </c>
      <c r="E101" s="98" t="s">
        <v>33082</v>
      </c>
      <c r="F101" s="104">
        <v>45373</v>
      </c>
      <c r="G101" s="104">
        <v>45748</v>
      </c>
      <c r="H101" s="104">
        <v>45930</v>
      </c>
      <c r="J101" s="101">
        <v>1340</v>
      </c>
      <c r="K101" s="98" t="s">
        <v>33083</v>
      </c>
      <c r="L101" s="98" t="s">
        <v>33084</v>
      </c>
      <c r="M101" s="98" t="s">
        <v>33085</v>
      </c>
      <c r="N101" s="98" t="s">
        <v>33086</v>
      </c>
      <c r="O101" s="101">
        <v>40</v>
      </c>
      <c r="P101" s="101">
        <v>40</v>
      </c>
      <c r="Q101" s="101">
        <v>0</v>
      </c>
      <c r="R101" s="101">
        <v>325</v>
      </c>
    </row>
    <row r="102">
      <c r="L102" s="98" t="s">
        <v>33087</v>
      </c>
      <c r="M102" s="98" t="s">
        <v>33088</v>
      </c>
      <c r="N102" s="98" t="s">
        <v>33089</v>
      </c>
      <c r="O102" s="101">
        <v>1450</v>
      </c>
      <c r="P102" s="101">
        <v>1450</v>
      </c>
    </row>
    <row r="103">
      <c r="K103" s="96" t="s">
        <v>33090</v>
      </c>
      <c r="O103" s="85">
        <f>SUM(O101:O102)</f>
      </c>
      <c r="P103" s="85">
        <f>SUM(P101:P102)</f>
      </c>
    </row>
    <row r="104">
      <c r="A104" s="98" t="s">
        <v>33091</v>
      </c>
      <c r="B104" s="98" t="s">
        <v>33092</v>
      </c>
      <c r="C104" s="100">
        <v>1120</v>
      </c>
      <c r="D104" s="98" t="s">
        <v>33093</v>
      </c>
      <c r="E104" s="98" t="s">
        <v>33094</v>
      </c>
      <c r="F104" s="104">
        <v>43973</v>
      </c>
      <c r="G104" s="104">
        <v>45474</v>
      </c>
      <c r="H104" s="104">
        <v>45838</v>
      </c>
      <c r="J104" s="101">
        <v>1300</v>
      </c>
      <c r="K104" s="98" t="s">
        <v>33095</v>
      </c>
      <c r="L104" s="98" t="s">
        <v>33096</v>
      </c>
      <c r="M104" s="98" t="s">
        <v>33097</v>
      </c>
      <c r="N104" s="98" t="s">
        <v>33098</v>
      </c>
      <c r="O104" s="101">
        <v>1300</v>
      </c>
      <c r="P104" s="101">
        <v>1300</v>
      </c>
      <c r="Q104" s="101">
        <v>-1300</v>
      </c>
      <c r="R104" s="101">
        <v>225</v>
      </c>
    </row>
    <row r="105">
      <c r="K105" s="96" t="s">
        <v>33099</v>
      </c>
      <c r="O105" s="85">
        <f>SUM(O104:O104)</f>
      </c>
      <c r="P105" s="85">
        <f>SUM(P104:P104)</f>
      </c>
    </row>
    <row r="106">
      <c r="A106" s="98" t="s">
        <v>33100</v>
      </c>
      <c r="B106" s="98" t="s">
        <v>33101</v>
      </c>
      <c r="C106" s="100">
        <v>1120</v>
      </c>
      <c r="D106" s="98" t="s">
        <v>33102</v>
      </c>
      <c r="E106" s="98" t="s">
        <v>33103</v>
      </c>
      <c r="F106" s="104">
        <v>44792</v>
      </c>
      <c r="G106" s="104">
        <v>45597</v>
      </c>
      <c r="H106" s="104">
        <v>45961</v>
      </c>
      <c r="J106" s="101">
        <v>1340</v>
      </c>
      <c r="K106" s="98" t="s">
        <v>33104</v>
      </c>
      <c r="L106" s="98" t="s">
        <v>33105</v>
      </c>
      <c r="M106" s="98" t="s">
        <v>33106</v>
      </c>
      <c r="N106" s="98" t="s">
        <v>33107</v>
      </c>
      <c r="O106" s="101">
        <v>40</v>
      </c>
      <c r="P106" s="101">
        <v>40</v>
      </c>
      <c r="Q106" s="101">
        <v>0</v>
      </c>
      <c r="R106" s="101">
        <v>625</v>
      </c>
    </row>
    <row r="107">
      <c r="L107" s="98" t="s">
        <v>33108</v>
      </c>
      <c r="M107" s="98" t="s">
        <v>33109</v>
      </c>
      <c r="N107" s="98" t="s">
        <v>33110</v>
      </c>
      <c r="O107" s="101">
        <v>1400</v>
      </c>
      <c r="P107" s="101">
        <v>1400</v>
      </c>
    </row>
    <row r="108">
      <c r="K108" s="96" t="s">
        <v>33111</v>
      </c>
      <c r="O108" s="85">
        <f>SUM(O106:O107)</f>
      </c>
      <c r="P108" s="85">
        <f>SUM(P106:P107)</f>
      </c>
    </row>
    <row r="109">
      <c r="A109" s="98" t="s">
        <v>33112</v>
      </c>
      <c r="B109" s="98" t="s">
        <v>33113</v>
      </c>
      <c r="C109" s="100">
        <v>1120</v>
      </c>
      <c r="D109" s="98" t="s">
        <v>33114</v>
      </c>
      <c r="E109" s="98" t="s">
        <v>33115</v>
      </c>
      <c r="F109" s="104">
        <v>43483</v>
      </c>
      <c r="G109" s="104">
        <v>45717</v>
      </c>
      <c r="H109" s="104">
        <v>45764</v>
      </c>
      <c r="I109" s="104">
        <v>45764</v>
      </c>
      <c r="J109" s="101">
        <v>1400</v>
      </c>
      <c r="K109" s="98" t="s">
        <v>33116</v>
      </c>
      <c r="L109" s="98" t="s">
        <v>33117</v>
      </c>
      <c r="M109" s="98" t="s">
        <v>33118</v>
      </c>
      <c r="N109" s="98" t="s">
        <v>33119</v>
      </c>
      <c r="O109" s="101">
        <v>-1400</v>
      </c>
      <c r="P109" s="101">
        <v>0</v>
      </c>
      <c r="Q109" s="101">
        <v>0</v>
      </c>
      <c r="R109" s="101">
        <v>625</v>
      </c>
    </row>
    <row r="110">
      <c r="L110" s="98" t="s">
        <v>33120</v>
      </c>
      <c r="M110" s="98" t="s">
        <v>33121</v>
      </c>
      <c r="N110" s="98" t="s">
        <v>33122</v>
      </c>
      <c r="O110" s="101">
        <v>1400</v>
      </c>
      <c r="P110" s="101">
        <v>1400</v>
      </c>
    </row>
    <row r="111">
      <c r="L111" s="98" t="s">
        <v>33123</v>
      </c>
      <c r="M111" s="98" t="s">
        <v>33124</v>
      </c>
      <c r="N111" s="98" t="s">
        <v>33125</v>
      </c>
      <c r="O111" s="101">
        <v>793.33000000000004</v>
      </c>
      <c r="P111" s="101">
        <v>0</v>
      </c>
    </row>
    <row r="112">
      <c r="L112" s="98" t="s">
        <v>33126</v>
      </c>
      <c r="M112" s="98" t="s">
        <v>33127</v>
      </c>
      <c r="N112" s="98" t="s">
        <v>33128</v>
      </c>
      <c r="O112" s="101">
        <v>-200</v>
      </c>
      <c r="P112" s="101">
        <v>200</v>
      </c>
    </row>
    <row r="113">
      <c r="L113" s="98" t="s">
        <v>33129</v>
      </c>
      <c r="M113" s="98" t="s">
        <v>33130</v>
      </c>
      <c r="N113" s="98" t="s">
        <v>33131</v>
      </c>
      <c r="O113" s="101">
        <v>113.33</v>
      </c>
      <c r="P113" s="101">
        <v>0</v>
      </c>
    </row>
    <row r="114">
      <c r="L114" s="98" t="s">
        <v>33132</v>
      </c>
      <c r="M114" s="98" t="s">
        <v>33133</v>
      </c>
      <c r="N114" s="98" t="s">
        <v>33134</v>
      </c>
      <c r="O114" s="101">
        <v>200</v>
      </c>
      <c r="P114" s="101">
        <v>0</v>
      </c>
    </row>
    <row r="115">
      <c r="K115" s="96" t="s">
        <v>33135</v>
      </c>
      <c r="O115" s="85">
        <f>SUM(O109:O114)</f>
      </c>
      <c r="P115" s="85">
        <f>SUM(P109:P114)</f>
      </c>
    </row>
    <row r="116">
      <c r="A116" s="98" t="s">
        <v>33136</v>
      </c>
      <c r="B116" s="98" t="s">
        <v>33137</v>
      </c>
      <c r="C116" s="100">
        <v>1325</v>
      </c>
      <c r="D116" s="98" t="s">
        <v>33138</v>
      </c>
      <c r="E116" s="98" t="s">
        <v>33139</v>
      </c>
      <c r="F116" s="104">
        <v>44410</v>
      </c>
      <c r="G116" s="104">
        <v>45536</v>
      </c>
      <c r="H116" s="104">
        <v>45900</v>
      </c>
      <c r="J116" s="101">
        <v>1650</v>
      </c>
      <c r="K116" s="98" t="s">
        <v>33140</v>
      </c>
      <c r="L116" s="98" t="s">
        <v>33141</v>
      </c>
      <c r="M116" s="98" t="s">
        <v>33142</v>
      </c>
      <c r="N116" s="98" t="s">
        <v>33143</v>
      </c>
      <c r="O116" s="101">
        <v>1750</v>
      </c>
      <c r="P116" s="101">
        <v>1750</v>
      </c>
      <c r="Q116" s="101">
        <v>0</v>
      </c>
      <c r="R116" s="101">
        <v>1649</v>
      </c>
    </row>
    <row r="117">
      <c r="K117" s="96" t="s">
        <v>33144</v>
      </c>
      <c r="O117" s="85">
        <f>SUM(O116:O116)</f>
      </c>
      <c r="P117" s="85">
        <f>SUM(P116:P116)</f>
      </c>
    </row>
    <row r="118">
      <c r="A118" s="98" t="s">
        <v>33145</v>
      </c>
      <c r="B118" s="98" t="s">
        <v>33146</v>
      </c>
      <c r="C118" s="100">
        <v>1325</v>
      </c>
      <c r="D118" s="98" t="s">
        <v>33147</v>
      </c>
      <c r="E118" s="98" t="s">
        <v>33148</v>
      </c>
      <c r="F118" s="104">
        <v>45366</v>
      </c>
      <c r="G118" s="104">
        <v>45748</v>
      </c>
      <c r="H118" s="104">
        <v>46112</v>
      </c>
      <c r="J118" s="101">
        <v>1790</v>
      </c>
      <c r="K118" s="98" t="s">
        <v>33149</v>
      </c>
      <c r="L118" s="98" t="s">
        <v>33150</v>
      </c>
      <c r="M118" s="98" t="s">
        <v>33151</v>
      </c>
      <c r="N118" s="98" t="s">
        <v>33152</v>
      </c>
      <c r="O118" s="101">
        <v>40</v>
      </c>
      <c r="P118" s="101">
        <v>0</v>
      </c>
      <c r="Q118" s="101">
        <v>0</v>
      </c>
      <c r="R118" s="101">
        <v>350</v>
      </c>
    </row>
    <row r="119">
      <c r="L119" s="98" t="s">
        <v>33153</v>
      </c>
      <c r="M119" s="98" t="s">
        <v>33154</v>
      </c>
      <c r="N119" s="98" t="s">
        <v>33155</v>
      </c>
      <c r="O119" s="101">
        <v>-40</v>
      </c>
      <c r="P119" s="101">
        <v>0</v>
      </c>
    </row>
    <row r="120">
      <c r="L120" s="98" t="s">
        <v>33156</v>
      </c>
      <c r="M120" s="98" t="s">
        <v>33157</v>
      </c>
      <c r="N120" s="98" t="s">
        <v>33158</v>
      </c>
      <c r="O120" s="101">
        <v>40</v>
      </c>
      <c r="P120" s="101">
        <v>40</v>
      </c>
    </row>
    <row r="121">
      <c r="L121" s="98" t="s">
        <v>33159</v>
      </c>
      <c r="M121" s="98" t="s">
        <v>33160</v>
      </c>
      <c r="N121" s="98" t="s">
        <v>33161</v>
      </c>
      <c r="O121" s="101">
        <v>1750</v>
      </c>
      <c r="P121" s="101">
        <v>0</v>
      </c>
    </row>
    <row r="122">
      <c r="L122" s="98" t="s">
        <v>33162</v>
      </c>
      <c r="M122" s="98" t="s">
        <v>33163</v>
      </c>
      <c r="N122" s="98" t="s">
        <v>33164</v>
      </c>
      <c r="O122" s="101">
        <v>-1750</v>
      </c>
      <c r="P122" s="101">
        <v>0</v>
      </c>
    </row>
    <row r="123">
      <c r="L123" s="98" t="s">
        <v>33165</v>
      </c>
      <c r="M123" s="98" t="s">
        <v>33166</v>
      </c>
      <c r="N123" s="98" t="s">
        <v>33167</v>
      </c>
      <c r="O123" s="101">
        <v>1750</v>
      </c>
      <c r="P123" s="101">
        <v>1750</v>
      </c>
    </row>
    <row r="124">
      <c r="L124" s="98" t="s">
        <v>33168</v>
      </c>
      <c r="M124" s="98" t="s">
        <v>33169</v>
      </c>
      <c r="N124" s="98" t="s">
        <v>33170</v>
      </c>
      <c r="O124" s="101">
        <v>200</v>
      </c>
      <c r="P124" s="101">
        <v>0</v>
      </c>
    </row>
    <row r="125">
      <c r="L125" s="98" t="s">
        <v>33171</v>
      </c>
      <c r="M125" s="98" t="s">
        <v>33172</v>
      </c>
      <c r="N125" s="98" t="s">
        <v>33173</v>
      </c>
      <c r="O125" s="101">
        <v>-200</v>
      </c>
      <c r="P125" s="101">
        <v>0</v>
      </c>
    </row>
    <row r="126">
      <c r="K126" s="96" t="s">
        <v>33174</v>
      </c>
      <c r="O126" s="85">
        <f>SUM(O118:O125)</f>
      </c>
      <c r="P126" s="85">
        <f>SUM(P118:P125)</f>
      </c>
    </row>
    <row r="127">
      <c r="A127" s="98" t="s">
        <v>33175</v>
      </c>
      <c r="B127" s="98" t="s">
        <v>33176</v>
      </c>
      <c r="C127" s="100">
        <v>1325</v>
      </c>
      <c r="D127" s="98" t="s">
        <v>33177</v>
      </c>
      <c r="E127" s="98" t="s">
        <v>33178</v>
      </c>
      <c r="F127" s="104">
        <v>45520</v>
      </c>
      <c r="G127" s="104">
        <v>45520</v>
      </c>
      <c r="H127" s="104">
        <v>45900</v>
      </c>
      <c r="J127" s="101">
        <v>1790</v>
      </c>
      <c r="K127" s="98" t="s">
        <v>33179</v>
      </c>
      <c r="L127" s="98" t="s">
        <v>33180</v>
      </c>
      <c r="M127" s="98" t="s">
        <v>33181</v>
      </c>
      <c r="N127" s="98" t="s">
        <v>33182</v>
      </c>
      <c r="O127" s="101">
        <v>40</v>
      </c>
      <c r="P127" s="101">
        <v>40</v>
      </c>
      <c r="Q127" s="101">
        <v>22.460000000000001</v>
      </c>
      <c r="R127" s="101">
        <v>1050</v>
      </c>
    </row>
    <row r="128">
      <c r="L128" s="98" t="s">
        <v>33183</v>
      </c>
      <c r="M128" s="98" t="s">
        <v>33184</v>
      </c>
      <c r="N128" s="98" t="s">
        <v>33185</v>
      </c>
      <c r="O128" s="101">
        <v>1750</v>
      </c>
      <c r="P128" s="101">
        <v>1750</v>
      </c>
    </row>
    <row r="129">
      <c r="L129" s="98" t="s">
        <v>33186</v>
      </c>
      <c r="M129" s="98" t="s">
        <v>33187</v>
      </c>
      <c r="N129" s="98" t="s">
        <v>33188</v>
      </c>
      <c r="O129" s="101">
        <v>22.460000000000001</v>
      </c>
      <c r="P129" s="101">
        <v>0</v>
      </c>
    </row>
    <row r="130">
      <c r="K130" s="96" t="s">
        <v>33189</v>
      </c>
      <c r="O130" s="85">
        <f>SUM(O127:O129)</f>
      </c>
      <c r="P130" s="85">
        <f>SUM(P127:P129)</f>
      </c>
    </row>
    <row r="131">
      <c r="A131" s="98" t="s">
        <v>33190</v>
      </c>
      <c r="B131" s="98" t="s">
        <v>33191</v>
      </c>
      <c r="C131" s="100">
        <v>1325</v>
      </c>
      <c r="D131" s="98" t="s">
        <v>33192</v>
      </c>
      <c r="E131" s="98" t="s">
        <v>33193</v>
      </c>
      <c r="F131" s="104">
        <v>43483</v>
      </c>
      <c r="G131" s="104">
        <v>45597</v>
      </c>
      <c r="H131" s="104">
        <v>45961</v>
      </c>
      <c r="J131" s="101">
        <v>1650</v>
      </c>
      <c r="K131" s="98" t="s">
        <v>33194</v>
      </c>
      <c r="L131" s="98" t="s">
        <v>33195</v>
      </c>
      <c r="M131" s="98" t="s">
        <v>33196</v>
      </c>
      <c r="N131" s="98" t="s">
        <v>33197</v>
      </c>
      <c r="O131" s="101">
        <v>1750</v>
      </c>
      <c r="P131" s="101">
        <v>1750</v>
      </c>
      <c r="Q131" s="101">
        <v>0</v>
      </c>
      <c r="R131" s="101">
        <v>2149</v>
      </c>
    </row>
    <row r="132">
      <c r="K132" s="96" t="s">
        <v>33198</v>
      </c>
      <c r="O132" s="85">
        <f>SUM(O131:O131)</f>
      </c>
      <c r="P132" s="85">
        <f>SUM(P131:P131)</f>
      </c>
    </row>
    <row r="133">
      <c r="A133" s="98" t="s">
        <v>33199</v>
      </c>
      <c r="B133" s="98" t="s">
        <v>33200</v>
      </c>
      <c r="C133" s="100">
        <v>1120</v>
      </c>
      <c r="D133" s="98" t="s">
        <v>33201</v>
      </c>
      <c r="E133" s="98" t="s">
        <v>33202</v>
      </c>
      <c r="F133" s="104">
        <v>45450</v>
      </c>
      <c r="G133" s="104">
        <v>45450</v>
      </c>
      <c r="H133" s="104">
        <v>45838</v>
      </c>
      <c r="J133" s="101">
        <v>1300</v>
      </c>
      <c r="K133" s="98" t="s">
        <v>33203</v>
      </c>
      <c r="L133" s="98" t="s">
        <v>33204</v>
      </c>
      <c r="M133" s="98" t="s">
        <v>33205</v>
      </c>
      <c r="N133" s="98" t="s">
        <v>33206</v>
      </c>
      <c r="O133" s="101">
        <v>200</v>
      </c>
      <c r="P133" s="101">
        <v>200</v>
      </c>
      <c r="Q133" s="101">
        <v>0</v>
      </c>
      <c r="R133" s="101">
        <v>225</v>
      </c>
    </row>
    <row r="134">
      <c r="L134" s="98" t="s">
        <v>33207</v>
      </c>
      <c r="M134" s="98" t="s">
        <v>33208</v>
      </c>
      <c r="N134" s="98" t="s">
        <v>33209</v>
      </c>
      <c r="O134" s="101">
        <v>1300</v>
      </c>
      <c r="P134" s="101">
        <v>1300</v>
      </c>
    </row>
    <row r="135">
      <c r="K135" s="96" t="s">
        <v>33210</v>
      </c>
      <c r="O135" s="85">
        <f>SUM(O133:O134)</f>
      </c>
      <c r="P135" s="85">
        <f>SUM(P133:P134)</f>
      </c>
    </row>
    <row r="136">
      <c r="A136" s="98" t="s">
        <v>33211</v>
      </c>
      <c r="B136" s="98" t="s">
        <v>33212</v>
      </c>
      <c r="C136" s="100">
        <v>1120</v>
      </c>
      <c r="D136" s="98" t="s">
        <v>33213</v>
      </c>
      <c r="E136" s="98" t="s">
        <v>33214</v>
      </c>
      <c r="F136" s="104">
        <v>45646</v>
      </c>
      <c r="G136" s="104">
        <v>45646</v>
      </c>
      <c r="H136" s="104">
        <v>46041</v>
      </c>
      <c r="J136" s="101">
        <v>1440</v>
      </c>
      <c r="K136" s="98" t="s">
        <v>33215</v>
      </c>
      <c r="L136" s="98" t="s">
        <v>33216</v>
      </c>
      <c r="M136" s="98" t="s">
        <v>33217</v>
      </c>
      <c r="N136" s="98" t="s">
        <v>33218</v>
      </c>
      <c r="O136" s="101">
        <v>40</v>
      </c>
      <c r="P136" s="101">
        <v>40</v>
      </c>
      <c r="Q136" s="101">
        <v>0</v>
      </c>
      <c r="R136" s="101">
        <v>1440</v>
      </c>
    </row>
    <row r="137">
      <c r="L137" s="98" t="s">
        <v>33219</v>
      </c>
      <c r="M137" s="98" t="s">
        <v>33220</v>
      </c>
      <c r="N137" s="98" t="s">
        <v>33221</v>
      </c>
      <c r="O137" s="101">
        <v>1400</v>
      </c>
      <c r="P137" s="101">
        <v>1400</v>
      </c>
    </row>
    <row r="138">
      <c r="K138" s="96" t="s">
        <v>33222</v>
      </c>
      <c r="O138" s="85">
        <f>SUM(O136:O137)</f>
      </c>
      <c r="P138" s="85">
        <f>SUM(P136:P137)</f>
      </c>
    </row>
    <row r="139">
      <c r="A139" s="98" t="s">
        <v>33223</v>
      </c>
      <c r="B139" s="98" t="s">
        <v>33224</v>
      </c>
      <c r="C139" s="100">
        <v>1120</v>
      </c>
      <c r="D139" s="98" t="s">
        <v>33225</v>
      </c>
      <c r="E139" s="98" t="s">
        <v>33226</v>
      </c>
      <c r="F139" s="104">
        <v>43721</v>
      </c>
      <c r="G139" s="104">
        <v>45474</v>
      </c>
      <c r="H139" s="104">
        <v>45838</v>
      </c>
      <c r="J139" s="101">
        <v>1340</v>
      </c>
      <c r="K139" s="98" t="s">
        <v>33227</v>
      </c>
      <c r="L139" s="98" t="s">
        <v>33228</v>
      </c>
      <c r="M139" s="98" t="s">
        <v>33229</v>
      </c>
      <c r="N139" s="98" t="s">
        <v>33230</v>
      </c>
      <c r="O139" s="101">
        <v>40</v>
      </c>
      <c r="P139" s="101">
        <v>40</v>
      </c>
      <c r="Q139" s="101">
        <v>0</v>
      </c>
      <c r="R139" s="101">
        <v>225</v>
      </c>
    </row>
    <row r="140">
      <c r="L140" s="98" t="s">
        <v>33231</v>
      </c>
      <c r="M140" s="98" t="s">
        <v>33232</v>
      </c>
      <c r="N140" s="98" t="s">
        <v>33233</v>
      </c>
      <c r="O140" s="101">
        <v>1300</v>
      </c>
      <c r="P140" s="101">
        <v>1300</v>
      </c>
    </row>
    <row r="141">
      <c r="K141" s="96" t="s">
        <v>33234</v>
      </c>
      <c r="O141" s="85">
        <f>SUM(O139:O140)</f>
      </c>
      <c r="P141" s="85">
        <f>SUM(P139:P140)</f>
      </c>
    </row>
    <row r="142">
      <c r="A142" s="98" t="s">
        <v>33235</v>
      </c>
      <c r="B142" s="98" t="s">
        <v>33236</v>
      </c>
      <c r="C142" s="100">
        <v>1120</v>
      </c>
      <c r="D142" s="98" t="s">
        <v>33237</v>
      </c>
      <c r="E142" s="98" t="s">
        <v>33238</v>
      </c>
      <c r="F142" s="104">
        <v>42885</v>
      </c>
      <c r="G142" s="104">
        <v>45413</v>
      </c>
      <c r="H142" s="104">
        <v>45777</v>
      </c>
      <c r="J142" s="101">
        <v>1300</v>
      </c>
      <c r="K142" s="98" t="s">
        <v>33239</v>
      </c>
      <c r="L142" s="98" t="s">
        <v>33240</v>
      </c>
      <c r="M142" s="98" t="s">
        <v>33241</v>
      </c>
      <c r="N142" s="98" t="s">
        <v>33242</v>
      </c>
      <c r="O142" s="101">
        <v>1300</v>
      </c>
      <c r="P142" s="101">
        <v>1300</v>
      </c>
      <c r="Q142" s="101">
        <v>0</v>
      </c>
      <c r="R142" s="101">
        <v>1025</v>
      </c>
    </row>
    <row r="143">
      <c r="K143" s="96" t="s">
        <v>33243</v>
      </c>
      <c r="O143" s="85">
        <f>SUM(O142:O142)</f>
      </c>
      <c r="P143" s="85">
        <f>SUM(P142:P142)</f>
      </c>
    </row>
    <row r="144">
      <c r="A144" s="98" t="s">
        <v>33244</v>
      </c>
      <c r="B144" s="98" t="s">
        <v>33245</v>
      </c>
      <c r="C144" s="100">
        <v>1120</v>
      </c>
      <c r="D144" s="98" t="s">
        <v>33246</v>
      </c>
      <c r="E144" s="98" t="s">
        <v>33247</v>
      </c>
      <c r="F144" s="104">
        <v>45156</v>
      </c>
      <c r="G144" s="104">
        <v>45627</v>
      </c>
      <c r="H144" s="104">
        <v>45808</v>
      </c>
      <c r="J144" s="101">
        <v>1300</v>
      </c>
      <c r="K144" s="98" t="s">
        <v>33248</v>
      </c>
      <c r="L144" s="98" t="s">
        <v>33249</v>
      </c>
      <c r="M144" s="98" t="s">
        <v>33250</v>
      </c>
      <c r="N144" s="98" t="s">
        <v>33251</v>
      </c>
      <c r="O144" s="101">
        <v>1450</v>
      </c>
      <c r="P144" s="101">
        <v>1450</v>
      </c>
      <c r="Q144" s="101">
        <v>0</v>
      </c>
      <c r="R144" s="101">
        <v>325</v>
      </c>
    </row>
    <row r="145">
      <c r="K145" s="96" t="s">
        <v>33252</v>
      </c>
      <c r="O145" s="85">
        <f>SUM(O144:O144)</f>
      </c>
      <c r="P145" s="85">
        <f>SUM(P144:P144)</f>
      </c>
    </row>
    <row r="146">
      <c r="A146" s="98" t="s">
        <v>33253</v>
      </c>
      <c r="B146" s="98" t="s">
        <v>33254</v>
      </c>
      <c r="C146" s="100">
        <v>1120</v>
      </c>
      <c r="D146" s="98" t="s">
        <v>33255</v>
      </c>
      <c r="E146" s="98" t="s">
        <v>33256</v>
      </c>
      <c r="F146" s="104">
        <v>45114</v>
      </c>
      <c r="G146" s="104">
        <v>45505</v>
      </c>
      <c r="H146" s="104">
        <v>45869</v>
      </c>
      <c r="J146" s="101">
        <v>1300</v>
      </c>
      <c r="K146" s="98" t="s">
        <v>33257</v>
      </c>
      <c r="L146" s="98" t="s">
        <v>33258</v>
      </c>
      <c r="M146" s="98" t="s">
        <v>33259</v>
      </c>
      <c r="N146" s="98" t="s">
        <v>33260</v>
      </c>
      <c r="O146" s="101">
        <v>1300</v>
      </c>
      <c r="P146" s="101">
        <v>1300</v>
      </c>
      <c r="Q146" s="101">
        <v>0</v>
      </c>
      <c r="R146" s="101">
        <v>225</v>
      </c>
    </row>
    <row r="147">
      <c r="K147" s="96" t="s">
        <v>33261</v>
      </c>
      <c r="O147" s="85">
        <f>SUM(O146:O146)</f>
      </c>
      <c r="P147" s="85">
        <f>SUM(P146:P146)</f>
      </c>
    </row>
    <row r="148">
      <c r="A148" s="98" t="s">
        <v>33262</v>
      </c>
      <c r="B148" s="98" t="s">
        <v>33263</v>
      </c>
      <c r="C148" s="100">
        <v>1120</v>
      </c>
      <c r="D148" s="98" t="s">
        <v>33264</v>
      </c>
      <c r="E148" s="98" t="s">
        <v>33265</v>
      </c>
      <c r="F148" s="104">
        <v>45590</v>
      </c>
      <c r="G148" s="104">
        <v>45590</v>
      </c>
      <c r="H148" s="104">
        <v>45808</v>
      </c>
      <c r="J148" s="101">
        <v>1620</v>
      </c>
      <c r="K148" s="98" t="s">
        <v>33266</v>
      </c>
      <c r="L148" s="98" t="s">
        <v>33267</v>
      </c>
      <c r="M148" s="98" t="s">
        <v>33268</v>
      </c>
      <c r="N148" s="98" t="s">
        <v>33269</v>
      </c>
      <c r="O148" s="101">
        <v>20</v>
      </c>
      <c r="P148" s="101">
        <v>0</v>
      </c>
      <c r="Q148" s="101">
        <v>0</v>
      </c>
      <c r="R148" s="101">
        <v>625</v>
      </c>
    </row>
    <row r="149">
      <c r="L149" s="98" t="s">
        <v>33270</v>
      </c>
      <c r="M149" s="98" t="s">
        <v>33271</v>
      </c>
      <c r="N149" s="98" t="s">
        <v>33272</v>
      </c>
      <c r="O149" s="101">
        <v>200</v>
      </c>
      <c r="P149" s="101">
        <v>220</v>
      </c>
    </row>
    <row r="150">
      <c r="L150" s="98" t="s">
        <v>33273</v>
      </c>
      <c r="M150" s="98" t="s">
        <v>33274</v>
      </c>
      <c r="N150" s="98" t="s">
        <v>33275</v>
      </c>
      <c r="O150" s="101">
        <v>1450</v>
      </c>
      <c r="P150" s="101">
        <v>1450</v>
      </c>
    </row>
    <row r="151">
      <c r="K151" s="96" t="s">
        <v>33276</v>
      </c>
      <c r="O151" s="85">
        <f>SUM(O148:O150)</f>
      </c>
      <c r="P151" s="85">
        <f>SUM(P148:P150)</f>
      </c>
    </row>
    <row r="152">
      <c r="A152" s="98" t="s">
        <v>33277</v>
      </c>
      <c r="B152" s="98" t="s">
        <v>33278</v>
      </c>
      <c r="C152" s="100">
        <v>1120</v>
      </c>
      <c r="D152" s="98" t="s">
        <v>33279</v>
      </c>
      <c r="E152" s="98" t="s">
        <v>33280</v>
      </c>
      <c r="F152" s="104">
        <v>44046</v>
      </c>
      <c r="G152" s="104">
        <v>45536</v>
      </c>
      <c r="H152" s="104">
        <v>45900</v>
      </c>
      <c r="J152" s="101">
        <v>1300</v>
      </c>
      <c r="K152" s="98" t="s">
        <v>33281</v>
      </c>
      <c r="L152" s="98" t="s">
        <v>33282</v>
      </c>
      <c r="M152" s="98" t="s">
        <v>33283</v>
      </c>
      <c r="N152" s="98" t="s">
        <v>33284</v>
      </c>
      <c r="O152" s="101">
        <v>1300</v>
      </c>
      <c r="P152" s="101">
        <v>1300</v>
      </c>
      <c r="Q152" s="101">
        <v>0</v>
      </c>
      <c r="R152" s="101">
        <v>225</v>
      </c>
    </row>
    <row r="153">
      <c r="K153" s="96" t="s">
        <v>33285</v>
      </c>
      <c r="O153" s="85">
        <f>SUM(O152:O152)</f>
      </c>
      <c r="P153" s="85">
        <f>SUM(P152:P152)</f>
      </c>
    </row>
    <row r="154">
      <c r="A154" s="98" t="s">
        <v>33286</v>
      </c>
      <c r="B154" s="98" t="s">
        <v>33287</v>
      </c>
      <c r="C154" s="100">
        <v>1120</v>
      </c>
      <c r="D154" s="98" t="s">
        <v>33288</v>
      </c>
      <c r="E154" s="98" t="s">
        <v>33289</v>
      </c>
      <c r="F154" s="104">
        <v>45618</v>
      </c>
      <c r="G154" s="104">
        <v>45618</v>
      </c>
      <c r="H154" s="104">
        <v>45982</v>
      </c>
      <c r="J154" s="101">
        <v>1440</v>
      </c>
      <c r="K154" s="98" t="s">
        <v>33290</v>
      </c>
      <c r="L154" s="98" t="s">
        <v>33291</v>
      </c>
      <c r="M154" s="98" t="s">
        <v>33292</v>
      </c>
      <c r="N154" s="98" t="s">
        <v>33293</v>
      </c>
      <c r="O154" s="101">
        <v>40</v>
      </c>
      <c r="P154" s="101">
        <v>40</v>
      </c>
      <c r="Q154" s="101">
        <v>1628.8399999999999</v>
      </c>
      <c r="R154" s="101">
        <v>1440</v>
      </c>
    </row>
    <row r="155">
      <c r="L155" s="98" t="s">
        <v>33294</v>
      </c>
      <c r="M155" s="98" t="s">
        <v>33295</v>
      </c>
      <c r="N155" s="98" t="s">
        <v>33296</v>
      </c>
      <c r="O155" s="101">
        <v>1400</v>
      </c>
      <c r="P155" s="101">
        <v>1400</v>
      </c>
    </row>
    <row r="156">
      <c r="L156" s="98" t="s">
        <v>33297</v>
      </c>
      <c r="M156" s="98" t="s">
        <v>33298</v>
      </c>
      <c r="N156" s="98" t="s">
        <v>33299</v>
      </c>
      <c r="O156" s="101">
        <v>144</v>
      </c>
      <c r="P156" s="101">
        <v>0</v>
      </c>
    </row>
    <row r="157">
      <c r="K157" s="96" t="s">
        <v>33300</v>
      </c>
      <c r="O157" s="85">
        <f>SUM(O154:O156)</f>
      </c>
      <c r="P157" s="85">
        <f>SUM(P154:P156)</f>
      </c>
    </row>
    <row r="158">
      <c r="A158" s="98" t="s">
        <v>33301</v>
      </c>
      <c r="B158" s="98" t="s">
        <v>33302</v>
      </c>
      <c r="C158" s="100">
        <v>1120</v>
      </c>
      <c r="D158" s="98" t="s">
        <v>33303</v>
      </c>
      <c r="E158" s="98" t="s">
        <v>33304</v>
      </c>
      <c r="F158" s="104">
        <v>44680</v>
      </c>
      <c r="G158" s="104">
        <v>45413</v>
      </c>
      <c r="H158" s="104">
        <v>45777</v>
      </c>
      <c r="J158" s="101">
        <v>1300</v>
      </c>
      <c r="K158" s="98" t="s">
        <v>33305</v>
      </c>
      <c r="L158" s="98" t="s">
        <v>33306</v>
      </c>
      <c r="M158" s="98" t="s">
        <v>33307</v>
      </c>
      <c r="N158" s="98" t="s">
        <v>33308</v>
      </c>
      <c r="O158" s="101">
        <v>1300</v>
      </c>
      <c r="P158" s="101">
        <v>1300</v>
      </c>
      <c r="Q158" s="101">
        <v>0</v>
      </c>
      <c r="R158" s="101">
        <v>325</v>
      </c>
    </row>
    <row r="159">
      <c r="K159" s="96" t="s">
        <v>33309</v>
      </c>
      <c r="O159" s="85">
        <f>SUM(O158:O158)</f>
      </c>
      <c r="P159" s="85">
        <f>SUM(P158:P158)</f>
      </c>
    </row>
    <row r="160">
      <c r="A160" s="98" t="s">
        <v>33310</v>
      </c>
      <c r="B160" s="98" t="s">
        <v>33311</v>
      </c>
      <c r="C160" s="100">
        <v>1120</v>
      </c>
      <c r="D160" s="98" t="s">
        <v>33312</v>
      </c>
      <c r="E160" s="98" t="s">
        <v>33313</v>
      </c>
      <c r="F160" s="104">
        <v>44378</v>
      </c>
      <c r="G160" s="104">
        <v>45474</v>
      </c>
      <c r="H160" s="104">
        <v>45838</v>
      </c>
      <c r="J160" s="101">
        <v>1300</v>
      </c>
      <c r="K160" s="98" t="s">
        <v>33314</v>
      </c>
      <c r="L160" s="98" t="s">
        <v>33315</v>
      </c>
      <c r="M160" s="98" t="s">
        <v>33316</v>
      </c>
      <c r="N160" s="98" t="s">
        <v>33317</v>
      </c>
      <c r="O160" s="101">
        <v>1300</v>
      </c>
      <c r="P160" s="101">
        <v>1300</v>
      </c>
      <c r="Q160" s="101">
        <v>0</v>
      </c>
      <c r="R160" s="101">
        <v>225</v>
      </c>
    </row>
    <row r="161">
      <c r="K161" s="96" t="s">
        <v>33318</v>
      </c>
      <c r="O161" s="85">
        <f>SUM(O160:O160)</f>
      </c>
      <c r="P161" s="85">
        <f>SUM(P160:P160)</f>
      </c>
    </row>
    <row r="162">
      <c r="A162" s="98" t="s">
        <v>33319</v>
      </c>
      <c r="B162" s="98" t="s">
        <v>33320</v>
      </c>
      <c r="C162" s="100">
        <v>1120</v>
      </c>
      <c r="D162" s="98" t="s">
        <v>33321</v>
      </c>
      <c r="E162" s="98" t="s">
        <v>33322</v>
      </c>
      <c r="F162" s="104">
        <v>45555</v>
      </c>
      <c r="G162" s="104">
        <v>45555</v>
      </c>
      <c r="H162" s="104">
        <v>45930</v>
      </c>
      <c r="J162" s="101">
        <v>1520</v>
      </c>
      <c r="K162" s="98" t="s">
        <v>33323</v>
      </c>
      <c r="L162" s="98" t="s">
        <v>33324</v>
      </c>
      <c r="M162" s="98" t="s">
        <v>33325</v>
      </c>
      <c r="N162" s="98" t="s">
        <v>33326</v>
      </c>
      <c r="O162" s="101">
        <v>20</v>
      </c>
      <c r="P162" s="101">
        <v>220</v>
      </c>
      <c r="Q162" s="101">
        <v>0</v>
      </c>
      <c r="R162" s="101">
        <v>1025</v>
      </c>
    </row>
    <row r="163">
      <c r="L163" s="98" t="s">
        <v>33327</v>
      </c>
      <c r="M163" s="98" t="s">
        <v>33328</v>
      </c>
      <c r="N163" s="98" t="s">
        <v>33329</v>
      </c>
      <c r="O163" s="101">
        <v>200</v>
      </c>
      <c r="P163" s="101">
        <v>0</v>
      </c>
    </row>
    <row r="164">
      <c r="L164" s="98" t="s">
        <v>33330</v>
      </c>
      <c r="M164" s="98" t="s">
        <v>33331</v>
      </c>
      <c r="N164" s="98" t="s">
        <v>33332</v>
      </c>
      <c r="O164" s="101">
        <v>1300</v>
      </c>
      <c r="P164" s="101">
        <v>1300</v>
      </c>
    </row>
    <row r="165">
      <c r="K165" s="96" t="s">
        <v>33333</v>
      </c>
      <c r="O165" s="85">
        <f>SUM(O162:O164)</f>
      </c>
      <c r="P165" s="85">
        <f>SUM(P162:P164)</f>
      </c>
    </row>
    <row r="166">
      <c r="A166" s="98" t="s">
        <v>33334</v>
      </c>
      <c r="B166" s="98" t="s">
        <v>33335</v>
      </c>
      <c r="C166" s="100">
        <v>1325</v>
      </c>
      <c r="D166" s="98" t="s">
        <v>33336</v>
      </c>
      <c r="E166" s="98" t="s">
        <v>33337</v>
      </c>
      <c r="F166" s="104">
        <v>45520</v>
      </c>
      <c r="G166" s="104">
        <v>45520</v>
      </c>
      <c r="H166" s="104">
        <v>45930</v>
      </c>
      <c r="J166" s="101">
        <v>1790</v>
      </c>
      <c r="K166" s="98" t="s">
        <v>33338</v>
      </c>
      <c r="L166" s="98" t="s">
        <v>33339</v>
      </c>
      <c r="M166" s="98" t="s">
        <v>33340</v>
      </c>
      <c r="N166" s="98" t="s">
        <v>33341</v>
      </c>
      <c r="O166" s="101">
        <v>40</v>
      </c>
      <c r="P166" s="101">
        <v>40</v>
      </c>
      <c r="Q166" s="101">
        <v>0</v>
      </c>
      <c r="R166" s="101">
        <v>250</v>
      </c>
    </row>
    <row r="167">
      <c r="L167" s="98" t="s">
        <v>33342</v>
      </c>
      <c r="M167" s="98" t="s">
        <v>33343</v>
      </c>
      <c r="N167" s="98" t="s">
        <v>33344</v>
      </c>
      <c r="O167" s="101">
        <v>1750</v>
      </c>
      <c r="P167" s="101">
        <v>1750</v>
      </c>
    </row>
    <row r="168">
      <c r="K168" s="96" t="s">
        <v>33345</v>
      </c>
      <c r="O168" s="85">
        <f>SUM(O166:O167)</f>
      </c>
      <c r="P168" s="85">
        <f>SUM(P166:P167)</f>
      </c>
    </row>
    <row r="169">
      <c r="A169" s="98" t="s">
        <v>33346</v>
      </c>
      <c r="B169" s="98" t="s">
        <v>33347</v>
      </c>
      <c r="C169" s="100">
        <v>1325</v>
      </c>
      <c r="D169" s="98" t="s">
        <v>33348</v>
      </c>
      <c r="E169" s="98" t="s">
        <v>33349</v>
      </c>
      <c r="F169" s="104">
        <v>45548</v>
      </c>
      <c r="G169" s="104">
        <v>45548</v>
      </c>
      <c r="H169" s="104">
        <v>45930</v>
      </c>
      <c r="J169" s="101">
        <v>1750</v>
      </c>
      <c r="K169" s="98" t="s">
        <v>33350</v>
      </c>
      <c r="L169" s="98" t="s">
        <v>33351</v>
      </c>
      <c r="M169" s="98" t="s">
        <v>33352</v>
      </c>
      <c r="N169" s="98" t="s">
        <v>33353</v>
      </c>
      <c r="O169" s="101">
        <v>1750</v>
      </c>
      <c r="P169" s="101">
        <v>1750</v>
      </c>
      <c r="Q169" s="101">
        <v>0</v>
      </c>
      <c r="R169" s="101">
        <v>250</v>
      </c>
    </row>
    <row r="170">
      <c r="K170" s="96" t="s">
        <v>33354</v>
      </c>
      <c r="O170" s="85">
        <f>SUM(O169:O169)</f>
      </c>
      <c r="P170" s="85">
        <f>SUM(P169:P169)</f>
      </c>
    </row>
    <row r="171">
      <c r="A171" s="98" t="s">
        <v>33355</v>
      </c>
      <c r="B171" s="98" t="s">
        <v>33356</v>
      </c>
      <c r="C171" s="100">
        <v>1325</v>
      </c>
      <c r="D171" s="98" t="s">
        <v>33357</v>
      </c>
      <c r="E171" s="98" t="s">
        <v>33358</v>
      </c>
      <c r="F171" s="104">
        <v>44567</v>
      </c>
      <c r="G171" s="104">
        <v>45689</v>
      </c>
      <c r="H171" s="104">
        <v>46053</v>
      </c>
      <c r="J171" s="101">
        <v>1650</v>
      </c>
      <c r="K171" s="98" t="s">
        <v>33359</v>
      </c>
      <c r="L171" s="98" t="s">
        <v>33360</v>
      </c>
      <c r="M171" s="98" t="s">
        <v>33361</v>
      </c>
      <c r="N171" s="98" t="s">
        <v>33362</v>
      </c>
      <c r="O171" s="101">
        <v>1750</v>
      </c>
      <c r="P171" s="101">
        <v>1750</v>
      </c>
      <c r="Q171" s="101">
        <v>0</v>
      </c>
      <c r="R171" s="101">
        <v>250</v>
      </c>
    </row>
    <row r="172">
      <c r="K172" s="96" t="s">
        <v>33363</v>
      </c>
      <c r="O172" s="85">
        <f>SUM(O171:O171)</f>
      </c>
      <c r="P172" s="85">
        <f>SUM(P171:P171)</f>
      </c>
    </row>
    <row r="173">
      <c r="A173" s="98" t="s">
        <v>33364</v>
      </c>
      <c r="B173" s="98" t="s">
        <v>33365</v>
      </c>
      <c r="C173" s="100">
        <v>1325</v>
      </c>
      <c r="D173" s="98" t="s">
        <v>33366</v>
      </c>
      <c r="E173" s="98" t="s">
        <v>33367</v>
      </c>
      <c r="F173" s="104">
        <v>44652</v>
      </c>
      <c r="G173" s="104">
        <v>45748</v>
      </c>
      <c r="H173" s="104">
        <v>46112</v>
      </c>
      <c r="J173" s="101">
        <v>1650</v>
      </c>
      <c r="K173" s="98" t="s">
        <v>33368</v>
      </c>
      <c r="L173" s="98" t="s">
        <v>33369</v>
      </c>
      <c r="M173" s="98" t="s">
        <v>33370</v>
      </c>
      <c r="N173" s="98" t="s">
        <v>33371</v>
      </c>
      <c r="O173" s="101">
        <v>1750</v>
      </c>
      <c r="P173" s="101">
        <v>1750</v>
      </c>
      <c r="Q173" s="101">
        <v>-0.38</v>
      </c>
      <c r="R173" s="101">
        <v>450</v>
      </c>
    </row>
    <row r="174">
      <c r="K174" s="96" t="s">
        <v>33372</v>
      </c>
      <c r="O174" s="85">
        <f>SUM(O173:O173)</f>
      </c>
      <c r="P174" s="85">
        <f>SUM(P173:P173)</f>
      </c>
    </row>
    <row r="175">
      <c r="A175" s="98" t="s">
        <v>33373</v>
      </c>
      <c r="B175" s="98" t="s">
        <v>33374</v>
      </c>
      <c r="C175" s="100">
        <v>1120</v>
      </c>
      <c r="D175" s="98" t="s">
        <v>33375</v>
      </c>
      <c r="E175" s="98" t="s">
        <v>33376</v>
      </c>
      <c r="F175" s="104">
        <v>44022</v>
      </c>
      <c r="G175" s="104">
        <v>45505</v>
      </c>
      <c r="H175" s="104">
        <v>45869</v>
      </c>
      <c r="J175" s="101">
        <v>1300</v>
      </c>
      <c r="K175" s="98" t="s">
        <v>33377</v>
      </c>
      <c r="L175" s="98" t="s">
        <v>33378</v>
      </c>
      <c r="M175" s="98" t="s">
        <v>33379</v>
      </c>
      <c r="N175" s="98" t="s">
        <v>33380</v>
      </c>
      <c r="O175" s="101">
        <v>1300</v>
      </c>
      <c r="P175" s="101">
        <v>1300</v>
      </c>
      <c r="Q175" s="101">
        <v>0</v>
      </c>
      <c r="R175" s="101">
        <v>1025</v>
      </c>
    </row>
    <row r="176">
      <c r="K176" s="96" t="s">
        <v>33381</v>
      </c>
      <c r="O176" s="85">
        <f>SUM(O175:O175)</f>
      </c>
      <c r="P176" s="85">
        <f>SUM(P175:P175)</f>
      </c>
    </row>
    <row r="177">
      <c r="A177" s="98" t="s">
        <v>33382</v>
      </c>
      <c r="B177" s="98" t="s">
        <v>33383</v>
      </c>
      <c r="C177" s="100">
        <v>1120</v>
      </c>
      <c r="D177" s="98" t="s">
        <v>33384</v>
      </c>
      <c r="E177" s="98" t="s">
        <v>33385</v>
      </c>
      <c r="F177" s="104">
        <v>44834</v>
      </c>
      <c r="G177" s="104">
        <v>45566</v>
      </c>
      <c r="H177" s="104">
        <v>45930</v>
      </c>
      <c r="J177" s="101">
        <v>1300</v>
      </c>
      <c r="K177" s="98" t="s">
        <v>33386</v>
      </c>
      <c r="L177" s="98" t="s">
        <v>33387</v>
      </c>
      <c r="M177" s="98" t="s">
        <v>33388</v>
      </c>
      <c r="N177" s="98" t="s">
        <v>33389</v>
      </c>
      <c r="O177" s="101">
        <v>1400</v>
      </c>
      <c r="P177" s="101">
        <v>1400</v>
      </c>
      <c r="Q177" s="101">
        <v>0</v>
      </c>
      <c r="R177" s="101">
        <v>225</v>
      </c>
    </row>
    <row r="178">
      <c r="K178" s="96" t="s">
        <v>33390</v>
      </c>
      <c r="O178" s="85">
        <f>SUM(O177:O177)</f>
      </c>
      <c r="P178" s="85">
        <f>SUM(P177:P177)</f>
      </c>
    </row>
    <row r="179">
      <c r="A179" s="98" t="s">
        <v>33391</v>
      </c>
      <c r="B179" s="98" t="s">
        <v>33392</v>
      </c>
      <c r="C179" s="100">
        <v>1120</v>
      </c>
      <c r="D179" s="98" t="s">
        <v>33393</v>
      </c>
      <c r="E179" s="98" t="s">
        <v>33394</v>
      </c>
      <c r="J179" s="101">
        <v>1600</v>
      </c>
      <c r="K179" s="98" t="s">
        <v>33395</v>
      </c>
      <c r="L179" s="98" t="s">
        <v>33395</v>
      </c>
      <c r="O179" s="101">
        <v>0</v>
      </c>
      <c r="P179" s="101">
        <v>0</v>
      </c>
      <c r="R179" s="101">
        <v>0</v>
      </c>
    </row>
    <row r="180">
      <c r="K180" s="96" t="s">
        <v>33396</v>
      </c>
      <c r="O180" s="85">
        <f>SUM(O179:O179)</f>
      </c>
      <c r="P180" s="85">
        <f>SUM(P179:P179)</f>
      </c>
    </row>
    <row r="181">
      <c r="A181" s="98" t="s">
        <v>33397</v>
      </c>
      <c r="B181" s="98" t="s">
        <v>33398</v>
      </c>
      <c r="C181" s="100">
        <v>1120</v>
      </c>
      <c r="D181" s="98" t="s">
        <v>33399</v>
      </c>
      <c r="E181" s="98" t="s">
        <v>33400</v>
      </c>
      <c r="F181" s="104">
        <v>44293</v>
      </c>
      <c r="G181" s="104">
        <v>45413</v>
      </c>
      <c r="H181" s="104">
        <v>45777</v>
      </c>
      <c r="I181" s="104">
        <v>45777</v>
      </c>
      <c r="J181" s="101">
        <v>1300</v>
      </c>
      <c r="K181" s="98" t="s">
        <v>33401</v>
      </c>
      <c r="L181" s="98" t="s">
        <v>33402</v>
      </c>
      <c r="M181" s="98" t="s">
        <v>33403</v>
      </c>
      <c r="N181" s="98" t="s">
        <v>33404</v>
      </c>
      <c r="O181" s="101">
        <v>1300</v>
      </c>
      <c r="P181" s="101">
        <v>1300</v>
      </c>
      <c r="Q181" s="101">
        <v>0</v>
      </c>
      <c r="R181" s="101">
        <v>225</v>
      </c>
    </row>
    <row r="182">
      <c r="K182" s="96" t="s">
        <v>33405</v>
      </c>
      <c r="O182" s="85">
        <f>SUM(O181:O181)</f>
      </c>
      <c r="P182" s="85">
        <f>SUM(P181:P181)</f>
      </c>
    </row>
    <row r="183">
      <c r="A183" s="98" t="s">
        <v>33406</v>
      </c>
      <c r="B183" s="98" t="s">
        <v>33407</v>
      </c>
      <c r="C183" s="100">
        <v>1120</v>
      </c>
      <c r="D183" s="98" t="s">
        <v>33408</v>
      </c>
      <c r="E183" s="98" t="s">
        <v>33409</v>
      </c>
      <c r="F183" s="104">
        <v>44778</v>
      </c>
      <c r="G183" s="104">
        <v>45627</v>
      </c>
      <c r="H183" s="104">
        <v>45991</v>
      </c>
      <c r="J183" s="101">
        <v>1340</v>
      </c>
      <c r="K183" s="98" t="s">
        <v>33410</v>
      </c>
      <c r="L183" s="98" t="s">
        <v>33411</v>
      </c>
      <c r="M183" s="98" t="s">
        <v>33412</v>
      </c>
      <c r="N183" s="98" t="s">
        <v>33413</v>
      </c>
      <c r="O183" s="101">
        <v>40</v>
      </c>
      <c r="P183" s="101">
        <v>40</v>
      </c>
      <c r="Q183" s="101">
        <v>0</v>
      </c>
      <c r="R183" s="101">
        <v>225</v>
      </c>
    </row>
    <row r="184">
      <c r="L184" s="98" t="s">
        <v>33414</v>
      </c>
      <c r="M184" s="98" t="s">
        <v>33415</v>
      </c>
      <c r="N184" s="98" t="s">
        <v>33416</v>
      </c>
      <c r="O184" s="101">
        <v>1400</v>
      </c>
      <c r="P184" s="101">
        <v>1400</v>
      </c>
    </row>
    <row r="185">
      <c r="K185" s="96" t="s">
        <v>33417</v>
      </c>
      <c r="O185" s="85">
        <f>SUM(O183:O184)</f>
      </c>
      <c r="P185" s="85">
        <f>SUM(P183:P184)</f>
      </c>
    </row>
    <row r="186">
      <c r="A186" s="98" t="s">
        <v>33418</v>
      </c>
      <c r="B186" s="98" t="s">
        <v>33419</v>
      </c>
      <c r="C186" s="100">
        <v>1120</v>
      </c>
      <c r="D186" s="98" t="s">
        <v>33420</v>
      </c>
      <c r="E186" s="98" t="s">
        <v>33421</v>
      </c>
      <c r="F186" s="104">
        <v>45548</v>
      </c>
      <c r="G186" s="104">
        <v>45548</v>
      </c>
      <c r="H186" s="104">
        <v>45930</v>
      </c>
      <c r="J186" s="101">
        <v>1340</v>
      </c>
      <c r="K186" s="98" t="s">
        <v>33422</v>
      </c>
      <c r="L186" s="98" t="s">
        <v>33423</v>
      </c>
      <c r="M186" s="98" t="s">
        <v>33424</v>
      </c>
      <c r="N186" s="98" t="s">
        <v>33425</v>
      </c>
      <c r="O186" s="101">
        <v>40</v>
      </c>
      <c r="P186" s="101">
        <v>40</v>
      </c>
      <c r="Q186" s="101">
        <v>0</v>
      </c>
      <c r="R186" s="101">
        <v>225</v>
      </c>
    </row>
    <row r="187">
      <c r="L187" s="98" t="s">
        <v>33426</v>
      </c>
      <c r="M187" s="98" t="s">
        <v>33427</v>
      </c>
      <c r="N187" s="98" t="s">
        <v>33428</v>
      </c>
      <c r="O187" s="101">
        <v>1300</v>
      </c>
      <c r="P187" s="101">
        <v>1300</v>
      </c>
    </row>
    <row r="188">
      <c r="K188" s="96" t="s">
        <v>33429</v>
      </c>
      <c r="O188" s="85">
        <f>SUM(O186:O187)</f>
      </c>
      <c r="P188" s="85">
        <f>SUM(P186:P187)</f>
      </c>
    </row>
    <row r="189">
      <c r="A189" s="98" t="s">
        <v>33430</v>
      </c>
      <c r="B189" s="98" t="s">
        <v>33431</v>
      </c>
      <c r="C189" s="100">
        <v>1120</v>
      </c>
      <c r="D189" s="98" t="s">
        <v>33432</v>
      </c>
      <c r="E189" s="98" t="s">
        <v>33433</v>
      </c>
      <c r="J189" s="101">
        <v>1600</v>
      </c>
      <c r="K189" s="98" t="s">
        <v>33434</v>
      </c>
      <c r="L189" s="98" t="s">
        <v>33434</v>
      </c>
      <c r="O189" s="101">
        <v>0</v>
      </c>
      <c r="P189" s="101">
        <v>0</v>
      </c>
      <c r="R189" s="101">
        <v>0</v>
      </c>
    </row>
    <row r="190">
      <c r="K190" s="96" t="s">
        <v>33435</v>
      </c>
      <c r="O190" s="85">
        <f>SUM(O189:O189)</f>
      </c>
      <c r="P190" s="85">
        <f>SUM(P189:P189)</f>
      </c>
    </row>
    <row r="191">
      <c r="A191" s="98" t="s">
        <v>33436</v>
      </c>
      <c r="B191" s="98" t="s">
        <v>33437</v>
      </c>
      <c r="C191" s="100">
        <v>1120</v>
      </c>
      <c r="D191" s="98" t="s">
        <v>33438</v>
      </c>
      <c r="E191" s="98" t="s">
        <v>33439</v>
      </c>
      <c r="F191" s="104">
        <v>44531</v>
      </c>
      <c r="G191" s="104">
        <v>45627</v>
      </c>
      <c r="H191" s="104">
        <v>45991</v>
      </c>
      <c r="J191" s="101">
        <v>1340</v>
      </c>
      <c r="K191" s="98" t="s">
        <v>33440</v>
      </c>
      <c r="L191" s="98" t="s">
        <v>33441</v>
      </c>
      <c r="M191" s="98" t="s">
        <v>33442</v>
      </c>
      <c r="N191" s="98" t="s">
        <v>33443</v>
      </c>
      <c r="O191" s="101">
        <v>40</v>
      </c>
      <c r="P191" s="101">
        <v>40</v>
      </c>
      <c r="Q191" s="101">
        <v>0</v>
      </c>
      <c r="R191" s="101">
        <v>1290</v>
      </c>
    </row>
    <row r="192">
      <c r="L192" s="98" t="s">
        <v>33444</v>
      </c>
      <c r="M192" s="98" t="s">
        <v>33445</v>
      </c>
      <c r="N192" s="98" t="s">
        <v>33446</v>
      </c>
      <c r="O192" s="101">
        <v>1400</v>
      </c>
      <c r="P192" s="101">
        <v>1400</v>
      </c>
    </row>
    <row r="193">
      <c r="K193" s="96" t="s">
        <v>33447</v>
      </c>
      <c r="O193" s="85">
        <f>SUM(O191:O192)</f>
      </c>
      <c r="P193" s="85">
        <f>SUM(P191:P192)</f>
      </c>
    </row>
    <row r="194">
      <c r="A194" s="98" t="s">
        <v>33448</v>
      </c>
      <c r="B194" s="98" t="s">
        <v>33449</v>
      </c>
      <c r="C194" s="100">
        <v>1120</v>
      </c>
      <c r="D194" s="98" t="s">
        <v>33450</v>
      </c>
      <c r="E194" s="98" t="s">
        <v>33451</v>
      </c>
      <c r="F194" s="104">
        <v>45618</v>
      </c>
      <c r="G194" s="104">
        <v>45618</v>
      </c>
      <c r="H194" s="104">
        <v>45982</v>
      </c>
      <c r="J194" s="101">
        <v>1600</v>
      </c>
      <c r="K194" s="98" t="s">
        <v>33452</v>
      </c>
      <c r="L194" s="98" t="s">
        <v>33453</v>
      </c>
      <c r="M194" s="98" t="s">
        <v>33454</v>
      </c>
      <c r="N194" s="98" t="s">
        <v>33455</v>
      </c>
      <c r="O194" s="101">
        <v>200</v>
      </c>
      <c r="P194" s="101">
        <v>200</v>
      </c>
      <c r="Q194" s="101">
        <v>0</v>
      </c>
      <c r="R194" s="101">
        <v>225</v>
      </c>
    </row>
    <row r="195">
      <c r="L195" s="98" t="s">
        <v>33456</v>
      </c>
      <c r="M195" s="98" t="s">
        <v>33457</v>
      </c>
      <c r="N195" s="98" t="s">
        <v>33458</v>
      </c>
      <c r="O195" s="101">
        <v>1400</v>
      </c>
      <c r="P195" s="101">
        <v>1400</v>
      </c>
    </row>
    <row r="196">
      <c r="K196" s="96" t="s">
        <v>33459</v>
      </c>
      <c r="O196" s="85">
        <f>SUM(O194:O195)</f>
      </c>
      <c r="P196" s="85">
        <f>SUM(P194:P195)</f>
      </c>
    </row>
    <row r="197">
      <c r="A197" s="98" t="s">
        <v>33460</v>
      </c>
      <c r="B197" s="98" t="s">
        <v>33461</v>
      </c>
      <c r="C197" s="100">
        <v>1120</v>
      </c>
      <c r="D197" s="98" t="s">
        <v>33462</v>
      </c>
      <c r="E197" s="98" t="s">
        <v>33463</v>
      </c>
      <c r="F197" s="104">
        <v>45505</v>
      </c>
      <c r="G197" s="104">
        <v>45505</v>
      </c>
      <c r="H197" s="104">
        <v>45869</v>
      </c>
      <c r="J197" s="101">
        <v>1340</v>
      </c>
      <c r="K197" s="98" t="s">
        <v>33464</v>
      </c>
      <c r="L197" s="98" t="s">
        <v>33465</v>
      </c>
      <c r="M197" s="98" t="s">
        <v>33466</v>
      </c>
      <c r="N197" s="98" t="s">
        <v>33467</v>
      </c>
      <c r="O197" s="101">
        <v>40</v>
      </c>
      <c r="P197" s="101">
        <v>40</v>
      </c>
      <c r="Q197" s="101">
        <v>0</v>
      </c>
      <c r="R197" s="101">
        <v>225</v>
      </c>
    </row>
    <row r="198">
      <c r="L198" s="98" t="s">
        <v>33468</v>
      </c>
      <c r="M198" s="98" t="s">
        <v>33469</v>
      </c>
      <c r="N198" s="98" t="s">
        <v>33470</v>
      </c>
      <c r="O198" s="101">
        <v>1300</v>
      </c>
      <c r="P198" s="101">
        <v>1300</v>
      </c>
    </row>
    <row r="199">
      <c r="K199" s="96" t="s">
        <v>33471</v>
      </c>
      <c r="O199" s="85">
        <f>SUM(O197:O198)</f>
      </c>
      <c r="P199" s="85">
        <f>SUM(P197:P198)</f>
      </c>
    </row>
    <row r="200">
      <c r="A200" s="98" t="s">
        <v>33472</v>
      </c>
      <c r="B200" s="98" t="s">
        <v>33473</v>
      </c>
      <c r="C200" s="100">
        <v>1120</v>
      </c>
      <c r="D200" s="98" t="s">
        <v>33474</v>
      </c>
      <c r="E200" s="98" t="s">
        <v>33475</v>
      </c>
      <c r="J200" s="101">
        <v>1600</v>
      </c>
      <c r="K200" s="98" t="s">
        <v>33476</v>
      </c>
      <c r="L200" s="98" t="s">
        <v>33476</v>
      </c>
      <c r="O200" s="101">
        <v>0</v>
      </c>
      <c r="P200" s="101">
        <v>0</v>
      </c>
      <c r="R200" s="101">
        <v>0</v>
      </c>
    </row>
    <row r="201">
      <c r="K201" s="96" t="s">
        <v>33477</v>
      </c>
      <c r="O201" s="85">
        <f>SUM(O200:O200)</f>
      </c>
      <c r="P201" s="85">
        <f>SUM(P200:P200)</f>
      </c>
    </row>
    <row r="202">
      <c r="A202" s="98" t="s">
        <v>33478</v>
      </c>
      <c r="B202" s="98" t="s">
        <v>33479</v>
      </c>
      <c r="C202" s="100">
        <v>1120</v>
      </c>
      <c r="D202" s="98" t="s">
        <v>33480</v>
      </c>
      <c r="E202" s="98" t="s">
        <v>33481</v>
      </c>
      <c r="F202" s="104">
        <v>45555</v>
      </c>
      <c r="G202" s="104">
        <v>45555</v>
      </c>
      <c r="H202" s="104">
        <v>45961</v>
      </c>
      <c r="J202" s="101">
        <v>1360</v>
      </c>
      <c r="K202" s="98" t="s">
        <v>33482</v>
      </c>
      <c r="L202" s="98" t="s">
        <v>33483</v>
      </c>
      <c r="M202" s="98" t="s">
        <v>33484</v>
      </c>
      <c r="N202" s="98" t="s">
        <v>33485</v>
      </c>
      <c r="O202" s="101">
        <v>40</v>
      </c>
      <c r="P202" s="101">
        <v>20</v>
      </c>
      <c r="Q202" s="101">
        <v>0</v>
      </c>
      <c r="R202" s="101">
        <v>225</v>
      </c>
    </row>
    <row r="203">
      <c r="L203" s="98" t="s">
        <v>33486</v>
      </c>
      <c r="M203" s="98" t="s">
        <v>33487</v>
      </c>
      <c r="N203" s="98" t="s">
        <v>33488</v>
      </c>
      <c r="O203" s="101">
        <v>20</v>
      </c>
      <c r="P203" s="101">
        <v>40</v>
      </c>
    </row>
    <row r="204">
      <c r="L204" s="98" t="s">
        <v>33489</v>
      </c>
      <c r="M204" s="98" t="s">
        <v>33490</v>
      </c>
      <c r="N204" s="98" t="s">
        <v>33491</v>
      </c>
      <c r="O204" s="101">
        <v>1300</v>
      </c>
      <c r="P204" s="101">
        <v>1300</v>
      </c>
    </row>
    <row r="205">
      <c r="K205" s="96" t="s">
        <v>33492</v>
      </c>
      <c r="O205" s="85">
        <f>SUM(O202:O204)</f>
      </c>
      <c r="P205" s="85">
        <f>SUM(P202:P204)</f>
      </c>
    </row>
    <row r="206">
      <c r="A206" s="98" t="s">
        <v>33493</v>
      </c>
      <c r="B206" s="98" t="s">
        <v>33494</v>
      </c>
      <c r="C206" s="100">
        <v>1120</v>
      </c>
      <c r="D206" s="98" t="s">
        <v>33495</v>
      </c>
      <c r="E206" s="98" t="s">
        <v>33496</v>
      </c>
      <c r="F206" s="104">
        <v>44680</v>
      </c>
      <c r="G206" s="104">
        <v>45597</v>
      </c>
      <c r="H206" s="104">
        <v>45961</v>
      </c>
      <c r="J206" s="101">
        <v>1360</v>
      </c>
      <c r="K206" s="98" t="s">
        <v>33497</v>
      </c>
      <c r="L206" s="98" t="s">
        <v>33498</v>
      </c>
      <c r="M206" s="98" t="s">
        <v>33499</v>
      </c>
      <c r="N206" s="98" t="s">
        <v>33500</v>
      </c>
      <c r="O206" s="101">
        <v>40</v>
      </c>
      <c r="P206" s="101">
        <v>0</v>
      </c>
      <c r="Q206" s="101">
        <v>0</v>
      </c>
      <c r="R206" s="101">
        <v>225</v>
      </c>
    </row>
    <row r="207">
      <c r="L207" s="98" t="s">
        <v>33501</v>
      </c>
      <c r="M207" s="98" t="s">
        <v>33502</v>
      </c>
      <c r="N207" s="98" t="s">
        <v>33503</v>
      </c>
      <c r="O207" s="101">
        <v>20</v>
      </c>
      <c r="P207" s="101">
        <v>60</v>
      </c>
    </row>
    <row r="208">
      <c r="L208" s="98" t="s">
        <v>33504</v>
      </c>
      <c r="M208" s="98" t="s">
        <v>33505</v>
      </c>
      <c r="N208" s="98" t="s">
        <v>33506</v>
      </c>
      <c r="O208" s="101">
        <v>1400</v>
      </c>
      <c r="P208" s="101">
        <v>1400</v>
      </c>
    </row>
    <row r="209">
      <c r="K209" s="96" t="s">
        <v>33507</v>
      </c>
      <c r="O209" s="85">
        <f>SUM(O206:O208)</f>
      </c>
      <c r="P209" s="85">
        <f>SUM(P206:P208)</f>
      </c>
    </row>
    <row r="210">
      <c r="A210" s="98" t="s">
        <v>33508</v>
      </c>
      <c r="B210" s="98" t="s">
        <v>33509</v>
      </c>
      <c r="C210" s="100">
        <v>1120</v>
      </c>
      <c r="D210" s="98" t="s">
        <v>33510</v>
      </c>
      <c r="E210" s="98" t="s">
        <v>33511</v>
      </c>
      <c r="J210" s="101">
        <v>1400</v>
      </c>
      <c r="K210" s="98" t="s">
        <v>33512</v>
      </c>
      <c r="L210" s="98" t="s">
        <v>33512</v>
      </c>
      <c r="O210" s="101">
        <v>0</v>
      </c>
      <c r="P210" s="101">
        <v>0</v>
      </c>
      <c r="R210" s="101">
        <v>0</v>
      </c>
    </row>
    <row r="211">
      <c r="K211" s="96" t="s">
        <v>33513</v>
      </c>
      <c r="O211" s="85">
        <f>SUM(O210:O210)</f>
      </c>
      <c r="P211" s="85">
        <f>SUM(P210:P210)</f>
      </c>
    </row>
    <row r="212">
      <c r="A212" s="98" t="s">
        <v>33514</v>
      </c>
      <c r="B212" s="98" t="s">
        <v>33515</v>
      </c>
      <c r="C212" s="100">
        <v>1120</v>
      </c>
      <c r="D212" s="98" t="s">
        <v>33516</v>
      </c>
      <c r="E212" s="98" t="s">
        <v>33517</v>
      </c>
      <c r="F212" s="104">
        <v>45219</v>
      </c>
      <c r="G212" s="104">
        <v>45597</v>
      </c>
      <c r="H212" s="104">
        <v>45961</v>
      </c>
      <c r="J212" s="101">
        <v>1340</v>
      </c>
      <c r="K212" s="98" t="s">
        <v>33518</v>
      </c>
      <c r="L212" s="98" t="s">
        <v>33519</v>
      </c>
      <c r="M212" s="98" t="s">
        <v>33520</v>
      </c>
      <c r="N212" s="98" t="s">
        <v>33521</v>
      </c>
      <c r="O212" s="101">
        <v>40</v>
      </c>
      <c r="P212" s="101">
        <v>40</v>
      </c>
      <c r="Q212" s="101">
        <v>0</v>
      </c>
      <c r="R212" s="101">
        <v>725</v>
      </c>
    </row>
    <row r="213">
      <c r="L213" s="98" t="s">
        <v>33522</v>
      </c>
      <c r="M213" s="98" t="s">
        <v>33523</v>
      </c>
      <c r="N213" s="98" t="s">
        <v>33524</v>
      </c>
      <c r="O213" s="101">
        <v>1400</v>
      </c>
      <c r="P213" s="101">
        <v>1400</v>
      </c>
    </row>
    <row r="214">
      <c r="K214" s="96" t="s">
        <v>33525</v>
      </c>
      <c r="O214" s="85">
        <f>SUM(O212:O213)</f>
      </c>
      <c r="P214" s="85">
        <f>SUM(P212:P213)</f>
      </c>
    </row>
    <row r="215">
      <c r="A215" s="98" t="s">
        <v>33526</v>
      </c>
      <c r="B215" s="98" t="s">
        <v>33527</v>
      </c>
      <c r="C215" s="100">
        <v>1120</v>
      </c>
      <c r="D215" s="98" t="s">
        <v>33528</v>
      </c>
      <c r="E215" s="98" t="s">
        <v>33529</v>
      </c>
      <c r="F215" s="104">
        <v>45380</v>
      </c>
      <c r="G215" s="104">
        <v>45748</v>
      </c>
      <c r="H215" s="104">
        <v>46112</v>
      </c>
      <c r="J215" s="101">
        <v>1450</v>
      </c>
      <c r="K215" s="98" t="s">
        <v>33530</v>
      </c>
      <c r="L215" s="98" t="s">
        <v>33531</v>
      </c>
      <c r="M215" s="98" t="s">
        <v>33532</v>
      </c>
      <c r="N215" s="98" t="s">
        <v>33533</v>
      </c>
      <c r="O215" s="101">
        <v>200</v>
      </c>
      <c r="P215" s="101">
        <v>200</v>
      </c>
      <c r="Q215" s="101">
        <v>0</v>
      </c>
      <c r="R215" s="101">
        <v>325</v>
      </c>
    </row>
    <row r="216">
      <c r="L216" s="98" t="s">
        <v>33534</v>
      </c>
      <c r="M216" s="98" t="s">
        <v>33535</v>
      </c>
      <c r="N216" s="98" t="s">
        <v>33536</v>
      </c>
      <c r="O216" s="101">
        <v>1400</v>
      </c>
      <c r="P216" s="101">
        <v>1400</v>
      </c>
    </row>
    <row r="217">
      <c r="K217" s="96" t="s">
        <v>33537</v>
      </c>
      <c r="O217" s="85">
        <f>SUM(O215:O216)</f>
      </c>
      <c r="P217" s="85">
        <f>SUM(P215:P216)</f>
      </c>
    </row>
    <row r="218">
      <c r="A218" s="98" t="s">
        <v>33538</v>
      </c>
      <c r="B218" s="98" t="s">
        <v>33539</v>
      </c>
      <c r="C218" s="100">
        <v>1120</v>
      </c>
      <c r="D218" s="98" t="s">
        <v>33540</v>
      </c>
      <c r="E218" s="98" t="s">
        <v>33541</v>
      </c>
      <c r="J218" s="101">
        <v>1600</v>
      </c>
      <c r="K218" s="98" t="s">
        <v>33542</v>
      </c>
      <c r="L218" s="98" t="s">
        <v>33542</v>
      </c>
      <c r="O218" s="101">
        <v>0</v>
      </c>
      <c r="P218" s="101">
        <v>0</v>
      </c>
      <c r="R218" s="101">
        <v>0</v>
      </c>
    </row>
    <row r="219">
      <c r="K219" s="96" t="s">
        <v>33543</v>
      </c>
      <c r="O219" s="85">
        <f>SUM(O218:O218)</f>
      </c>
      <c r="P219" s="85">
        <f>SUM(P218:P218)</f>
      </c>
    </row>
    <row r="220">
      <c r="A220" s="98" t="s">
        <v>33544</v>
      </c>
      <c r="B220" s="98" t="s">
        <v>33545</v>
      </c>
      <c r="C220" s="100">
        <v>1120</v>
      </c>
      <c r="D220" s="98" t="s">
        <v>33546</v>
      </c>
      <c r="E220" s="98" t="s">
        <v>33547</v>
      </c>
      <c r="F220" s="104">
        <v>45590</v>
      </c>
      <c r="G220" s="104">
        <v>45590</v>
      </c>
      <c r="H220" s="104">
        <v>45961</v>
      </c>
      <c r="J220" s="101">
        <v>1460</v>
      </c>
      <c r="K220" s="98" t="s">
        <v>33548</v>
      </c>
      <c r="L220" s="98" t="s">
        <v>33549</v>
      </c>
      <c r="M220" s="98" t="s">
        <v>33550</v>
      </c>
      <c r="N220" s="98" t="s">
        <v>33551</v>
      </c>
      <c r="O220" s="101">
        <v>40</v>
      </c>
      <c r="P220" s="101">
        <v>0</v>
      </c>
      <c r="Q220" s="101">
        <v>0</v>
      </c>
      <c r="R220" s="101">
        <v>725</v>
      </c>
    </row>
    <row r="221">
      <c r="L221" s="98" t="s">
        <v>33552</v>
      </c>
      <c r="M221" s="98" t="s">
        <v>33553</v>
      </c>
      <c r="N221" s="98" t="s">
        <v>33554</v>
      </c>
      <c r="O221" s="101">
        <v>20</v>
      </c>
      <c r="P221" s="101">
        <v>60</v>
      </c>
    </row>
    <row r="222">
      <c r="L222" s="98" t="s">
        <v>33555</v>
      </c>
      <c r="M222" s="98" t="s">
        <v>33556</v>
      </c>
      <c r="N222" s="98" t="s">
        <v>33557</v>
      </c>
      <c r="O222" s="101">
        <v>1400</v>
      </c>
      <c r="P222" s="101">
        <v>1400</v>
      </c>
    </row>
    <row r="223">
      <c r="L223" s="98" t="s">
        <v>33558</v>
      </c>
      <c r="M223" s="98" t="s">
        <v>33559</v>
      </c>
      <c r="N223" s="98" t="s">
        <v>33560</v>
      </c>
      <c r="O223" s="101">
        <v>25</v>
      </c>
      <c r="P223" s="101">
        <v>0</v>
      </c>
    </row>
    <row r="224">
      <c r="K224" s="96" t="s">
        <v>33561</v>
      </c>
      <c r="O224" s="85">
        <f>SUM(O220:O223)</f>
      </c>
      <c r="P224" s="85">
        <f>SUM(P220:P223)</f>
      </c>
    </row>
    <row r="225">
      <c r="A225" s="98" t="s">
        <v>33562</v>
      </c>
      <c r="B225" s="98" t="s">
        <v>33563</v>
      </c>
      <c r="C225" s="100">
        <v>1325</v>
      </c>
      <c r="D225" s="98" t="s">
        <v>33564</v>
      </c>
      <c r="E225" s="98" t="s">
        <v>33565</v>
      </c>
      <c r="F225" s="104">
        <v>45730</v>
      </c>
      <c r="G225" s="104">
        <v>45730</v>
      </c>
      <c r="H225" s="104">
        <v>46094</v>
      </c>
      <c r="J225" s="101">
        <v>1950</v>
      </c>
      <c r="K225" s="98" t="s">
        <v>33566</v>
      </c>
      <c r="L225" s="98" t="s">
        <v>33567</v>
      </c>
      <c r="M225" s="98" t="s">
        <v>33568</v>
      </c>
      <c r="N225" s="98" t="s">
        <v>33569</v>
      </c>
      <c r="O225" s="101">
        <v>200</v>
      </c>
      <c r="P225" s="101">
        <v>200</v>
      </c>
      <c r="Q225" s="101">
        <v>0</v>
      </c>
      <c r="R225" s="101">
        <v>250</v>
      </c>
    </row>
    <row r="226">
      <c r="L226" s="98" t="s">
        <v>33570</v>
      </c>
      <c r="M226" s="98" t="s">
        <v>33571</v>
      </c>
      <c r="N226" s="98" t="s">
        <v>33572</v>
      </c>
      <c r="O226" s="101">
        <v>1750</v>
      </c>
      <c r="P226" s="101">
        <v>1750</v>
      </c>
    </row>
    <row r="227">
      <c r="K227" s="96" t="s">
        <v>33573</v>
      </c>
      <c r="O227" s="85">
        <f>SUM(O225:O226)</f>
      </c>
      <c r="P227" s="85">
        <f>SUM(P225:P226)</f>
      </c>
    </row>
    <row r="228">
      <c r="A228" s="98" t="s">
        <v>33574</v>
      </c>
      <c r="B228" s="98" t="s">
        <v>33575</v>
      </c>
      <c r="C228" s="100">
        <v>1325</v>
      </c>
      <c r="D228" s="98" t="s">
        <v>33576</v>
      </c>
      <c r="E228" s="98" t="s">
        <v>33577</v>
      </c>
      <c r="F228" s="104">
        <v>45114</v>
      </c>
      <c r="G228" s="104">
        <v>45505</v>
      </c>
      <c r="H228" s="104">
        <v>45869</v>
      </c>
      <c r="J228" s="101">
        <v>1690</v>
      </c>
      <c r="K228" s="98" t="s">
        <v>33578</v>
      </c>
      <c r="L228" s="98" t="s">
        <v>33579</v>
      </c>
      <c r="M228" s="98" t="s">
        <v>33580</v>
      </c>
      <c r="N228" s="98" t="s">
        <v>33581</v>
      </c>
      <c r="O228" s="101">
        <v>40</v>
      </c>
      <c r="P228" s="101">
        <v>40</v>
      </c>
      <c r="Q228" s="101">
        <v>0</v>
      </c>
      <c r="R228" s="101">
        <v>250</v>
      </c>
    </row>
    <row r="229">
      <c r="L229" s="98" t="s">
        <v>33582</v>
      </c>
      <c r="M229" s="98" t="s">
        <v>33583</v>
      </c>
      <c r="N229" s="98" t="s">
        <v>33584</v>
      </c>
      <c r="O229" s="101">
        <v>1750</v>
      </c>
      <c r="P229" s="101">
        <v>1750</v>
      </c>
    </row>
    <row r="230">
      <c r="K230" s="96" t="s">
        <v>33585</v>
      </c>
      <c r="O230" s="85">
        <f>SUM(O228:O229)</f>
      </c>
      <c r="P230" s="85">
        <f>SUM(P228:P229)</f>
      </c>
    </row>
    <row r="231">
      <c r="A231" s="98" t="s">
        <v>33586</v>
      </c>
      <c r="B231" s="98" t="s">
        <v>33587</v>
      </c>
      <c r="C231" s="100">
        <v>1325</v>
      </c>
      <c r="D231" s="98" t="s">
        <v>33588</v>
      </c>
      <c r="E231" s="98" t="s">
        <v>33589</v>
      </c>
      <c r="F231" s="104">
        <v>45100</v>
      </c>
      <c r="G231" s="104">
        <v>45474</v>
      </c>
      <c r="H231" s="104">
        <v>45838</v>
      </c>
      <c r="J231" s="101">
        <v>1650</v>
      </c>
      <c r="K231" s="98" t="s">
        <v>33590</v>
      </c>
      <c r="L231" s="98" t="s">
        <v>33591</v>
      </c>
      <c r="M231" s="98" t="s">
        <v>33592</v>
      </c>
      <c r="N231" s="98" t="s">
        <v>33593</v>
      </c>
      <c r="O231" s="101">
        <v>1750</v>
      </c>
      <c r="P231" s="101">
        <v>1750</v>
      </c>
      <c r="Q231" s="101">
        <v>0</v>
      </c>
      <c r="R231" s="101">
        <v>1050</v>
      </c>
    </row>
    <row r="232">
      <c r="K232" s="96" t="s">
        <v>33594</v>
      </c>
      <c r="O232" s="85">
        <f>SUM(O231:O231)</f>
      </c>
      <c r="P232" s="85">
        <f>SUM(P231:P231)</f>
      </c>
    </row>
    <row r="233">
      <c r="A233" s="98" t="s">
        <v>33595</v>
      </c>
      <c r="B233" s="98" t="s">
        <v>33596</v>
      </c>
      <c r="C233" s="100">
        <v>1325</v>
      </c>
      <c r="D233" s="98" t="s">
        <v>33597</v>
      </c>
      <c r="E233" s="98" t="s">
        <v>33598</v>
      </c>
      <c r="F233" s="104">
        <v>45730</v>
      </c>
      <c r="G233" s="104">
        <v>45730</v>
      </c>
      <c r="H233" s="104">
        <v>46094</v>
      </c>
      <c r="J233" s="101">
        <v>1790</v>
      </c>
      <c r="K233" s="98" t="s">
        <v>33599</v>
      </c>
      <c r="L233" s="98" t="s">
        <v>33600</v>
      </c>
      <c r="M233" s="98" t="s">
        <v>33601</v>
      </c>
      <c r="N233" s="98" t="s">
        <v>33602</v>
      </c>
      <c r="O233" s="101">
        <v>40</v>
      </c>
      <c r="P233" s="101">
        <v>40</v>
      </c>
      <c r="Q233" s="101">
        <v>0</v>
      </c>
      <c r="R233" s="101">
        <v>250</v>
      </c>
    </row>
    <row r="234">
      <c r="L234" s="98" t="s">
        <v>33603</v>
      </c>
      <c r="M234" s="98" t="s">
        <v>33604</v>
      </c>
      <c r="N234" s="98" t="s">
        <v>33605</v>
      </c>
      <c r="O234" s="101">
        <v>1750</v>
      </c>
      <c r="P234" s="101">
        <v>1750</v>
      </c>
    </row>
    <row r="235">
      <c r="K235" s="96" t="s">
        <v>33606</v>
      </c>
      <c r="O235" s="85">
        <f>SUM(O233:O234)</f>
      </c>
      <c r="P235" s="85">
        <f>SUM(P233:P234)</f>
      </c>
    </row>
    <row r="236">
      <c r="A236" s="98" t="s">
        <v>33607</v>
      </c>
      <c r="B236" s="98" t="s">
        <v>33608</v>
      </c>
      <c r="C236" s="100">
        <v>1120</v>
      </c>
      <c r="D236" s="98" t="s">
        <v>33609</v>
      </c>
      <c r="E236" s="98" t="s">
        <v>33610</v>
      </c>
      <c r="F236" s="104">
        <v>45583</v>
      </c>
      <c r="G236" s="104">
        <v>45583</v>
      </c>
      <c r="H236" s="104">
        <v>45991</v>
      </c>
      <c r="J236" s="101">
        <v>1420</v>
      </c>
      <c r="K236" s="98" t="s">
        <v>33611</v>
      </c>
      <c r="L236" s="98" t="s">
        <v>33612</v>
      </c>
      <c r="M236" s="98" t="s">
        <v>33613</v>
      </c>
      <c r="N236" s="98" t="s">
        <v>33614</v>
      </c>
      <c r="O236" s="101">
        <v>20</v>
      </c>
      <c r="P236" s="101">
        <v>20</v>
      </c>
      <c r="Q236" s="101">
        <v>0</v>
      </c>
      <c r="R236" s="101">
        <v>225</v>
      </c>
    </row>
    <row r="237">
      <c r="L237" s="98" t="s">
        <v>33615</v>
      </c>
      <c r="M237" s="98" t="s">
        <v>33616</v>
      </c>
      <c r="N237" s="98" t="s">
        <v>33617</v>
      </c>
      <c r="O237" s="101">
        <v>1400</v>
      </c>
      <c r="P237" s="101">
        <v>1400</v>
      </c>
    </row>
    <row r="238">
      <c r="K238" s="96" t="s">
        <v>33618</v>
      </c>
      <c r="O238" s="85">
        <f>SUM(O236:O237)</f>
      </c>
      <c r="P238" s="85">
        <f>SUM(P236:P237)</f>
      </c>
    </row>
    <row r="239">
      <c r="A239" s="98" t="s">
        <v>33619</v>
      </c>
      <c r="B239" s="98" t="s">
        <v>33620</v>
      </c>
      <c r="C239" s="100">
        <v>1120</v>
      </c>
      <c r="D239" s="98" t="s">
        <v>33621</v>
      </c>
      <c r="E239" s="98" t="s">
        <v>33622</v>
      </c>
      <c r="F239" s="104">
        <v>45639</v>
      </c>
      <c r="G239" s="104">
        <v>45639</v>
      </c>
      <c r="H239" s="104">
        <v>46022</v>
      </c>
      <c r="J239" s="101">
        <v>1440</v>
      </c>
      <c r="K239" s="98" t="s">
        <v>33623</v>
      </c>
      <c r="L239" s="98" t="s">
        <v>33624</v>
      </c>
      <c r="M239" s="98" t="s">
        <v>33625</v>
      </c>
      <c r="N239" s="98" t="s">
        <v>33626</v>
      </c>
      <c r="O239" s="101">
        <v>40</v>
      </c>
      <c r="P239" s="101">
        <v>40</v>
      </c>
      <c r="Q239" s="101">
        <v>0</v>
      </c>
      <c r="R239" s="101">
        <v>1440</v>
      </c>
    </row>
    <row r="240">
      <c r="L240" s="98" t="s">
        <v>33627</v>
      </c>
      <c r="M240" s="98" t="s">
        <v>33628</v>
      </c>
      <c r="N240" s="98" t="s">
        <v>33629</v>
      </c>
      <c r="O240" s="101">
        <v>1400</v>
      </c>
      <c r="P240" s="101">
        <v>1400</v>
      </c>
    </row>
    <row r="241">
      <c r="K241" s="96" t="s">
        <v>33630</v>
      </c>
      <c r="O241" s="85">
        <f>SUM(O239:O240)</f>
      </c>
      <c r="P241" s="85">
        <f>SUM(P239:P240)</f>
      </c>
    </row>
    <row r="242">
      <c r="A242" s="98" t="s">
        <v>33631</v>
      </c>
      <c r="B242" s="98" t="s">
        <v>33632</v>
      </c>
      <c r="C242" s="100">
        <v>1120</v>
      </c>
      <c r="D242" s="98" t="s">
        <v>33633</v>
      </c>
      <c r="E242" s="98" t="s">
        <v>33634</v>
      </c>
      <c r="F242" s="104">
        <v>45730</v>
      </c>
      <c r="G242" s="104">
        <v>45730</v>
      </c>
      <c r="H242" s="104">
        <v>46094</v>
      </c>
      <c r="J242" s="101">
        <v>1440</v>
      </c>
      <c r="K242" s="98" t="s">
        <v>33635</v>
      </c>
      <c r="L242" s="98" t="s">
        <v>33636</v>
      </c>
      <c r="M242" s="98" t="s">
        <v>33637</v>
      </c>
      <c r="N242" s="98" t="s">
        <v>33638</v>
      </c>
      <c r="O242" s="101">
        <v>40</v>
      </c>
      <c r="P242" s="101">
        <v>40</v>
      </c>
      <c r="Q242" s="101">
        <v>0</v>
      </c>
      <c r="R242" s="101">
        <v>1665</v>
      </c>
    </row>
    <row r="243">
      <c r="L243" s="98" t="s">
        <v>33639</v>
      </c>
      <c r="M243" s="98" t="s">
        <v>33640</v>
      </c>
      <c r="N243" s="98" t="s">
        <v>33641</v>
      </c>
      <c r="O243" s="101">
        <v>1400</v>
      </c>
      <c r="P243" s="101">
        <v>1400</v>
      </c>
    </row>
    <row r="244">
      <c r="K244" s="96" t="s">
        <v>33642</v>
      </c>
      <c r="O244" s="85">
        <f>SUM(O242:O243)</f>
      </c>
      <c r="P244" s="85">
        <f>SUM(P242:P243)</f>
      </c>
    </row>
    <row r="245">
      <c r="A245" s="98" t="s">
        <v>33643</v>
      </c>
      <c r="B245" s="98" t="s">
        <v>33644</v>
      </c>
      <c r="C245" s="100">
        <v>1120</v>
      </c>
      <c r="D245" s="98" t="s">
        <v>33645</v>
      </c>
      <c r="E245" s="98" t="s">
        <v>33646</v>
      </c>
      <c r="F245" s="104">
        <v>45352</v>
      </c>
      <c r="G245" s="104">
        <v>45717</v>
      </c>
      <c r="H245" s="104">
        <v>46081</v>
      </c>
      <c r="J245" s="101">
        <v>1300</v>
      </c>
      <c r="K245" s="98" t="s">
        <v>33647</v>
      </c>
      <c r="L245" s="98" t="s">
        <v>33648</v>
      </c>
      <c r="M245" s="98" t="s">
        <v>33649</v>
      </c>
      <c r="N245" s="98" t="s">
        <v>33650</v>
      </c>
      <c r="O245" s="101">
        <v>40</v>
      </c>
      <c r="P245" s="101">
        <v>40</v>
      </c>
      <c r="Q245" s="101">
        <v>0</v>
      </c>
      <c r="R245" s="101">
        <v>250</v>
      </c>
    </row>
    <row r="246">
      <c r="L246" s="98" t="s">
        <v>33651</v>
      </c>
      <c r="M246" s="98" t="s">
        <v>33652</v>
      </c>
      <c r="N246" s="98" t="s">
        <v>33653</v>
      </c>
      <c r="O246" s="101">
        <v>1400</v>
      </c>
      <c r="P246" s="101">
        <v>1400</v>
      </c>
    </row>
    <row r="247">
      <c r="K247" s="96" t="s">
        <v>33654</v>
      </c>
      <c r="O247" s="85">
        <f>SUM(O245:O246)</f>
      </c>
      <c r="P247" s="85">
        <f>SUM(P245:P246)</f>
      </c>
    </row>
    <row r="248">
      <c r="A248" s="98" t="s">
        <v>33655</v>
      </c>
      <c r="B248" s="98" t="s">
        <v>33656</v>
      </c>
      <c r="C248" s="100">
        <v>1120</v>
      </c>
      <c r="D248" s="98" t="s">
        <v>33657</v>
      </c>
      <c r="E248" s="98" t="s">
        <v>33658</v>
      </c>
      <c r="F248" s="104">
        <v>44348</v>
      </c>
      <c r="G248" s="104">
        <v>45444</v>
      </c>
      <c r="H248" s="104">
        <v>45808</v>
      </c>
      <c r="J248" s="101">
        <v>1300</v>
      </c>
      <c r="K248" s="98" t="s">
        <v>33659</v>
      </c>
      <c r="L248" s="98" t="s">
        <v>33660</v>
      </c>
      <c r="M248" s="98" t="s">
        <v>33661</v>
      </c>
      <c r="N248" s="98" t="s">
        <v>33662</v>
      </c>
      <c r="O248" s="101">
        <v>1300</v>
      </c>
      <c r="P248" s="101">
        <v>1300</v>
      </c>
      <c r="Q248" s="101">
        <v>0</v>
      </c>
      <c r="R248" s="101">
        <v>325</v>
      </c>
    </row>
    <row r="249">
      <c r="L249" s="98" t="s">
        <v>33663</v>
      </c>
      <c r="M249" s="98" t="s">
        <v>33664</v>
      </c>
      <c r="N249" s="98" t="s">
        <v>33665</v>
      </c>
      <c r="O249" s="101">
        <v>25</v>
      </c>
      <c r="P249" s="101">
        <v>0</v>
      </c>
    </row>
    <row r="250">
      <c r="K250" s="96" t="s">
        <v>33666</v>
      </c>
      <c r="O250" s="85">
        <f>SUM(O248:O249)</f>
      </c>
      <c r="P250" s="85">
        <f>SUM(P248:P249)</f>
      </c>
    </row>
    <row r="251">
      <c r="A251" s="98" t="s">
        <v>33667</v>
      </c>
      <c r="B251" s="98" t="s">
        <v>33668</v>
      </c>
      <c r="C251" s="100">
        <v>1120</v>
      </c>
      <c r="D251" s="98" t="s">
        <v>33669</v>
      </c>
      <c r="E251" s="98" t="s">
        <v>33670</v>
      </c>
      <c r="F251" s="104">
        <v>45583</v>
      </c>
      <c r="G251" s="104">
        <v>45583</v>
      </c>
      <c r="H251" s="104">
        <v>45838</v>
      </c>
      <c r="J251" s="101">
        <v>1340</v>
      </c>
      <c r="K251" s="98" t="s">
        <v>33671</v>
      </c>
      <c r="L251" s="98" t="s">
        <v>33672</v>
      </c>
      <c r="M251" s="98" t="s">
        <v>33673</v>
      </c>
      <c r="N251" s="98" t="s">
        <v>33674</v>
      </c>
      <c r="O251" s="101">
        <v>40</v>
      </c>
      <c r="P251" s="101">
        <v>40</v>
      </c>
      <c r="Q251" s="101">
        <v>0</v>
      </c>
      <c r="R251" s="101">
        <v>225</v>
      </c>
    </row>
    <row r="252">
      <c r="L252" s="98" t="s">
        <v>33675</v>
      </c>
      <c r="M252" s="98" t="s">
        <v>33676</v>
      </c>
      <c r="N252" s="98" t="s">
        <v>33677</v>
      </c>
      <c r="O252" s="101">
        <v>1350</v>
      </c>
      <c r="P252" s="101">
        <v>1350</v>
      </c>
    </row>
    <row r="253">
      <c r="K253" s="96" t="s">
        <v>33678</v>
      </c>
      <c r="O253" s="85">
        <f>SUM(O251:O252)</f>
      </c>
      <c r="P253" s="85">
        <f>SUM(P251:P252)</f>
      </c>
    </row>
    <row r="254">
      <c r="A254" s="98" t="s">
        <v>33679</v>
      </c>
      <c r="B254" s="98" t="s">
        <v>33680</v>
      </c>
      <c r="C254" s="100">
        <v>1325</v>
      </c>
      <c r="D254" s="98" t="s">
        <v>33681</v>
      </c>
      <c r="E254" s="98" t="s">
        <v>33682</v>
      </c>
      <c r="F254" s="104">
        <v>44866</v>
      </c>
      <c r="G254" s="104">
        <v>45627</v>
      </c>
      <c r="H254" s="104">
        <v>45991</v>
      </c>
      <c r="J254" s="101">
        <v>1690</v>
      </c>
      <c r="K254" s="98" t="s">
        <v>33683</v>
      </c>
      <c r="L254" s="98" t="s">
        <v>33684</v>
      </c>
      <c r="M254" s="98" t="s">
        <v>33685</v>
      </c>
      <c r="N254" s="98" t="s">
        <v>33686</v>
      </c>
      <c r="O254" s="101">
        <v>40</v>
      </c>
      <c r="P254" s="101">
        <v>40</v>
      </c>
      <c r="Q254" s="101">
        <v>0</v>
      </c>
      <c r="R254" s="101">
        <v>250</v>
      </c>
    </row>
    <row r="255">
      <c r="L255" s="98" t="s">
        <v>33687</v>
      </c>
      <c r="M255" s="98" t="s">
        <v>33688</v>
      </c>
      <c r="N255" s="98" t="s">
        <v>33689</v>
      </c>
      <c r="O255" s="101">
        <v>1750</v>
      </c>
      <c r="P255" s="101">
        <v>1750</v>
      </c>
    </row>
    <row r="256">
      <c r="K256" s="96" t="s">
        <v>33690</v>
      </c>
      <c r="O256" s="85">
        <f>SUM(O254:O255)</f>
      </c>
      <c r="P256" s="85">
        <f>SUM(P254:P255)</f>
      </c>
    </row>
    <row r="257">
      <c r="A257" s="98" t="s">
        <v>33691</v>
      </c>
      <c r="B257" s="98" t="s">
        <v>33692</v>
      </c>
      <c r="C257" s="100">
        <v>1325</v>
      </c>
      <c r="D257" s="98" t="s">
        <v>33693</v>
      </c>
      <c r="E257" s="98" t="s">
        <v>33694</v>
      </c>
      <c r="F257" s="104">
        <v>45548</v>
      </c>
      <c r="G257" s="104">
        <v>45548</v>
      </c>
      <c r="H257" s="104">
        <v>45930</v>
      </c>
      <c r="J257" s="101">
        <v>1790</v>
      </c>
      <c r="K257" s="98" t="s">
        <v>33695</v>
      </c>
      <c r="L257" s="98" t="s">
        <v>33696</v>
      </c>
      <c r="M257" s="98" t="s">
        <v>33697</v>
      </c>
      <c r="N257" s="98" t="s">
        <v>33698</v>
      </c>
      <c r="O257" s="101">
        <v>40</v>
      </c>
      <c r="P257" s="101">
        <v>40</v>
      </c>
      <c r="Q257" s="101">
        <v>0</v>
      </c>
      <c r="R257" s="101">
        <v>250</v>
      </c>
    </row>
    <row r="258">
      <c r="L258" s="98" t="s">
        <v>33699</v>
      </c>
      <c r="M258" s="98" t="s">
        <v>33700</v>
      </c>
      <c r="N258" s="98" t="s">
        <v>33701</v>
      </c>
      <c r="O258" s="101">
        <v>1750</v>
      </c>
      <c r="P258" s="101">
        <v>1750</v>
      </c>
    </row>
    <row r="259">
      <c r="K259" s="96" t="s">
        <v>33702</v>
      </c>
      <c r="O259" s="85">
        <f>SUM(O257:O258)</f>
      </c>
      <c r="P259" s="85">
        <f>SUM(P257:P258)</f>
      </c>
    </row>
    <row r="260">
      <c r="A260" s="98" t="s">
        <v>33703</v>
      </c>
      <c r="B260" s="98" t="s">
        <v>33704</v>
      </c>
      <c r="C260" s="100">
        <v>1325</v>
      </c>
      <c r="D260" s="98" t="s">
        <v>33705</v>
      </c>
      <c r="E260" s="98" t="s">
        <v>33706</v>
      </c>
      <c r="F260" s="104">
        <v>45485</v>
      </c>
      <c r="G260" s="104">
        <v>45485</v>
      </c>
      <c r="H260" s="104">
        <v>45869</v>
      </c>
      <c r="J260" s="101">
        <v>1790</v>
      </c>
      <c r="K260" s="98" t="s">
        <v>33707</v>
      </c>
      <c r="L260" s="98" t="s">
        <v>33708</v>
      </c>
      <c r="M260" s="98" t="s">
        <v>33709</v>
      </c>
      <c r="N260" s="98" t="s">
        <v>33710</v>
      </c>
      <c r="O260" s="101">
        <v>40</v>
      </c>
      <c r="P260" s="101">
        <v>40</v>
      </c>
      <c r="Q260" s="101">
        <v>0</v>
      </c>
      <c r="R260" s="101">
        <v>650</v>
      </c>
    </row>
    <row r="261">
      <c r="L261" s="98" t="s">
        <v>33711</v>
      </c>
      <c r="M261" s="98" t="s">
        <v>33712</v>
      </c>
      <c r="N261" s="98" t="s">
        <v>33713</v>
      </c>
      <c r="O261" s="101">
        <v>1750</v>
      </c>
      <c r="P261" s="101">
        <v>1750</v>
      </c>
    </row>
    <row r="262">
      <c r="K262" s="96" t="s">
        <v>33714</v>
      </c>
      <c r="O262" s="85">
        <f>SUM(O260:O261)</f>
      </c>
      <c r="P262" s="85">
        <f>SUM(P260:P261)</f>
      </c>
    </row>
    <row r="263">
      <c r="A263" s="98" t="s">
        <v>33715</v>
      </c>
      <c r="B263" s="98" t="s">
        <v>33716</v>
      </c>
      <c r="C263" s="100">
        <v>1325</v>
      </c>
      <c r="D263" s="98" t="s">
        <v>33717</v>
      </c>
      <c r="E263" s="98" t="s">
        <v>33718</v>
      </c>
      <c r="J263" s="101">
        <v>1950</v>
      </c>
      <c r="K263" s="98" t="s">
        <v>33719</v>
      </c>
      <c r="L263" s="98" t="s">
        <v>33719</v>
      </c>
      <c r="O263" s="101">
        <v>0</v>
      </c>
      <c r="P263" s="101">
        <v>0</v>
      </c>
    </row>
    <row r="264">
      <c r="K264" s="96" t="s">
        <v>33720</v>
      </c>
      <c r="O264" s="85">
        <f>SUM(O263:O263)</f>
      </c>
      <c r="P264" s="85">
        <f>SUM(P263:P263)</f>
      </c>
    </row>
    <row r="265">
      <c r="A265" s="98" t="s">
        <v>33721</v>
      </c>
      <c r="B265" s="98" t="s">
        <v>33722</v>
      </c>
      <c r="C265" s="100">
        <v>1120</v>
      </c>
      <c r="D265" s="98" t="s">
        <v>33723</v>
      </c>
      <c r="E265" s="98" t="s">
        <v>33724</v>
      </c>
      <c r="F265" s="104">
        <v>45632</v>
      </c>
      <c r="G265" s="104">
        <v>45632</v>
      </c>
      <c r="H265" s="104">
        <v>46022</v>
      </c>
      <c r="J265" s="101">
        <v>1460</v>
      </c>
      <c r="K265" s="98" t="s">
        <v>33725</v>
      </c>
      <c r="L265" s="98" t="s">
        <v>33726</v>
      </c>
      <c r="M265" s="98" t="s">
        <v>33727</v>
      </c>
      <c r="N265" s="98" t="s">
        <v>33728</v>
      </c>
      <c r="O265" s="101">
        <v>40</v>
      </c>
      <c r="P265" s="101">
        <v>40</v>
      </c>
      <c r="Q265" s="101">
        <v>-20</v>
      </c>
      <c r="R265" s="101">
        <v>225</v>
      </c>
    </row>
    <row r="266">
      <c r="L266" s="98" t="s">
        <v>33729</v>
      </c>
      <c r="M266" s="98" t="s">
        <v>33730</v>
      </c>
      <c r="N266" s="98" t="s">
        <v>33731</v>
      </c>
      <c r="O266" s="101">
        <v>20</v>
      </c>
      <c r="P266" s="101">
        <v>20</v>
      </c>
    </row>
    <row r="267">
      <c r="L267" s="98" t="s">
        <v>33732</v>
      </c>
      <c r="M267" s="98" t="s">
        <v>33733</v>
      </c>
      <c r="N267" s="98" t="s">
        <v>33734</v>
      </c>
      <c r="O267" s="101">
        <v>1400</v>
      </c>
      <c r="P267" s="101">
        <v>1400</v>
      </c>
    </row>
    <row r="268">
      <c r="K268" s="96" t="s">
        <v>33735</v>
      </c>
      <c r="O268" s="85">
        <f>SUM(O265:O267)</f>
      </c>
      <c r="P268" s="85">
        <f>SUM(P265:P267)</f>
      </c>
    </row>
    <row r="269">
      <c r="A269" s="98" t="s">
        <v>33736</v>
      </c>
      <c r="B269" s="98" t="s">
        <v>33737</v>
      </c>
      <c r="C269" s="100">
        <v>1325</v>
      </c>
      <c r="D269" s="98" t="s">
        <v>33738</v>
      </c>
      <c r="E269" s="98" t="s">
        <v>33739</v>
      </c>
      <c r="J269" s="101">
        <v>1650</v>
      </c>
      <c r="K269" s="98" t="s">
        <v>33740</v>
      </c>
      <c r="L269" s="98" t="s">
        <v>33740</v>
      </c>
      <c r="O269" s="101">
        <v>0</v>
      </c>
      <c r="P269" s="101">
        <v>0</v>
      </c>
      <c r="R269" s="101">
        <v>0</v>
      </c>
    </row>
    <row r="270">
      <c r="K270" s="96" t="s">
        <v>33741</v>
      </c>
      <c r="O270" s="85">
        <f>SUM(O269:O269)</f>
      </c>
      <c r="P270" s="85">
        <f>SUM(P269:P269)</f>
      </c>
    </row>
    <row r="271">
      <c r="A271" s="98" t="s">
        <v>33742</v>
      </c>
      <c r="B271" s="98" t="s">
        <v>33743</v>
      </c>
      <c r="C271" s="100">
        <v>1325</v>
      </c>
      <c r="D271" s="98" t="s">
        <v>33744</v>
      </c>
      <c r="E271" s="98" t="s">
        <v>33745</v>
      </c>
      <c r="F271" s="104">
        <v>45139</v>
      </c>
      <c r="G271" s="104">
        <v>45536</v>
      </c>
      <c r="H271" s="104">
        <v>45900</v>
      </c>
      <c r="J271" s="101">
        <v>1650</v>
      </c>
      <c r="K271" s="98" t="s">
        <v>33746</v>
      </c>
      <c r="L271" s="98" t="s">
        <v>33747</v>
      </c>
      <c r="M271" s="98" t="s">
        <v>33748</v>
      </c>
      <c r="N271" s="98" t="s">
        <v>33749</v>
      </c>
      <c r="O271" s="101">
        <v>1750</v>
      </c>
      <c r="P271" s="101">
        <v>1750</v>
      </c>
      <c r="Q271" s="101">
        <v>0</v>
      </c>
      <c r="R271" s="101">
        <v>650</v>
      </c>
    </row>
    <row r="272">
      <c r="K272" s="96" t="s">
        <v>33750</v>
      </c>
      <c r="O272" s="85">
        <f>SUM(O271:O271)</f>
      </c>
      <c r="P272" s="85">
        <f>SUM(P271:P271)</f>
      </c>
    </row>
    <row r="273">
      <c r="A273" s="98" t="s">
        <v>33751</v>
      </c>
      <c r="B273" s="98" t="s">
        <v>33752</v>
      </c>
      <c r="C273" s="100">
        <v>1325</v>
      </c>
      <c r="D273" s="98" t="s">
        <v>33753</v>
      </c>
      <c r="E273" s="98" t="s">
        <v>33754</v>
      </c>
      <c r="F273" s="104">
        <v>45394</v>
      </c>
      <c r="G273" s="104">
        <v>45394</v>
      </c>
      <c r="H273" s="104">
        <v>45777</v>
      </c>
      <c r="I273" s="104">
        <v>45777</v>
      </c>
      <c r="J273" s="101">
        <v>1790</v>
      </c>
      <c r="K273" s="98" t="s">
        <v>33755</v>
      </c>
      <c r="L273" s="98" t="s">
        <v>33756</v>
      </c>
      <c r="M273" s="98" t="s">
        <v>33757</v>
      </c>
      <c r="N273" s="98" t="s">
        <v>33758</v>
      </c>
      <c r="O273" s="101">
        <v>40</v>
      </c>
      <c r="P273" s="101">
        <v>40</v>
      </c>
      <c r="Q273" s="101">
        <v>0</v>
      </c>
      <c r="R273" s="101">
        <v>850</v>
      </c>
    </row>
    <row r="274">
      <c r="L274" s="98" t="s">
        <v>33759</v>
      </c>
      <c r="M274" s="98" t="s">
        <v>33760</v>
      </c>
      <c r="N274" s="98" t="s">
        <v>33761</v>
      </c>
      <c r="O274" s="101">
        <v>1750</v>
      </c>
      <c r="P274" s="101">
        <v>1750</v>
      </c>
    </row>
    <row r="275">
      <c r="K275" s="96" t="s">
        <v>33762</v>
      </c>
      <c r="O275" s="85">
        <f>SUM(O273:O274)</f>
      </c>
      <c r="P275" s="85">
        <f>SUM(P273:P274)</f>
      </c>
    </row>
    <row r="276">
      <c r="A276" s="98" t="s">
        <v>33763</v>
      </c>
      <c r="B276" s="98" t="s">
        <v>33764</v>
      </c>
      <c r="C276" s="100">
        <v>1325</v>
      </c>
      <c r="D276" s="98" t="s">
        <v>33765</v>
      </c>
      <c r="E276" s="98" t="s">
        <v>33766</v>
      </c>
      <c r="F276" s="104">
        <v>44795</v>
      </c>
      <c r="G276" s="104">
        <v>45536</v>
      </c>
      <c r="H276" s="104">
        <v>45900</v>
      </c>
      <c r="J276" s="101">
        <v>1690</v>
      </c>
      <c r="K276" s="98" t="s">
        <v>33767</v>
      </c>
      <c r="L276" s="98" t="s">
        <v>33768</v>
      </c>
      <c r="M276" s="98" t="s">
        <v>33769</v>
      </c>
      <c r="N276" s="98" t="s">
        <v>33770</v>
      </c>
      <c r="O276" s="101">
        <v>40</v>
      </c>
      <c r="P276" s="101">
        <v>40</v>
      </c>
      <c r="Q276" s="101">
        <v>0</v>
      </c>
      <c r="R276" s="101">
        <v>650</v>
      </c>
    </row>
    <row r="277">
      <c r="L277" s="98" t="s">
        <v>33771</v>
      </c>
      <c r="M277" s="98" t="s">
        <v>33772</v>
      </c>
      <c r="N277" s="98" t="s">
        <v>33773</v>
      </c>
      <c r="O277" s="101">
        <v>1750</v>
      </c>
      <c r="P277" s="101">
        <v>1750</v>
      </c>
    </row>
    <row r="278">
      <c r="L278" s="98" t="s">
        <v>33774</v>
      </c>
      <c r="M278" s="98" t="s">
        <v>33775</v>
      </c>
      <c r="N278" s="98" t="s">
        <v>33776</v>
      </c>
      <c r="O278" s="101">
        <v>179</v>
      </c>
      <c r="P278" s="101">
        <v>0</v>
      </c>
    </row>
    <row r="279">
      <c r="K279" s="96" t="s">
        <v>33777</v>
      </c>
      <c r="O279" s="85">
        <f>SUM(O276:O278)</f>
      </c>
      <c r="P279" s="85">
        <f>SUM(P276:P278)</f>
      </c>
    </row>
    <row r="280">
      <c r="A280" s="98" t="s">
        <v>33778</v>
      </c>
      <c r="B280" s="98" t="s">
        <v>33779</v>
      </c>
      <c r="C280" s="100">
        <v>1325</v>
      </c>
      <c r="D280" s="98" t="s">
        <v>33780</v>
      </c>
      <c r="E280" s="98" t="s">
        <v>33781</v>
      </c>
      <c r="F280" s="104">
        <v>45177</v>
      </c>
      <c r="G280" s="104">
        <v>45200</v>
      </c>
      <c r="J280" s="101">
        <v>1690</v>
      </c>
      <c r="K280" s="98" t="s">
        <v>33782</v>
      </c>
      <c r="L280" s="98" t="s">
        <v>33783</v>
      </c>
      <c r="M280" s="98" t="s">
        <v>33784</v>
      </c>
      <c r="N280" s="98" t="s">
        <v>33785</v>
      </c>
      <c r="O280" s="101">
        <v>40</v>
      </c>
      <c r="P280" s="101">
        <v>40</v>
      </c>
      <c r="Q280" s="101">
        <v>0</v>
      </c>
      <c r="R280" s="101">
        <v>0</v>
      </c>
    </row>
    <row r="281">
      <c r="L281" s="98" t="s">
        <v>33786</v>
      </c>
      <c r="M281" s="98" t="s">
        <v>33787</v>
      </c>
      <c r="N281" s="98" t="s">
        <v>33788</v>
      </c>
      <c r="O281" s="101">
        <v>1599</v>
      </c>
      <c r="P281" s="101">
        <v>1599</v>
      </c>
    </row>
    <row r="282">
      <c r="L282" s="98" t="s">
        <v>33789</v>
      </c>
      <c r="M282" s="98" t="s">
        <v>33790</v>
      </c>
      <c r="N282" s="98" t="s">
        <v>33791</v>
      </c>
      <c r="O282" s="101">
        <v>-328</v>
      </c>
      <c r="P282" s="101">
        <v>-328</v>
      </c>
    </row>
    <row r="283">
      <c r="K283" s="96" t="s">
        <v>33792</v>
      </c>
      <c r="O283" s="85">
        <f>SUM(O280:O282)</f>
      </c>
      <c r="P283" s="85">
        <f>SUM(P280:P282)</f>
      </c>
    </row>
    <row r="284">
      <c r="A284" s="98" t="s">
        <v>33793</v>
      </c>
      <c r="B284" s="98" t="s">
        <v>33794</v>
      </c>
      <c r="C284" s="100">
        <v>1120</v>
      </c>
      <c r="D284" s="98" t="s">
        <v>33795</v>
      </c>
      <c r="E284" s="98" t="s">
        <v>33796</v>
      </c>
      <c r="F284" s="104">
        <v>44652</v>
      </c>
      <c r="G284" s="104">
        <v>45383</v>
      </c>
      <c r="H284" s="104">
        <v>45777</v>
      </c>
      <c r="J284" s="101">
        <v>1320</v>
      </c>
      <c r="K284" s="98" t="s">
        <v>33797</v>
      </c>
      <c r="L284" s="98" t="s">
        <v>33798</v>
      </c>
      <c r="M284" s="98" t="s">
        <v>33799</v>
      </c>
      <c r="N284" s="98" t="s">
        <v>33800</v>
      </c>
      <c r="O284" s="101">
        <v>20</v>
      </c>
      <c r="P284" s="101">
        <v>20</v>
      </c>
      <c r="Q284" s="101">
        <v>0</v>
      </c>
      <c r="R284" s="101">
        <v>625</v>
      </c>
    </row>
    <row r="285">
      <c r="L285" s="98" t="s">
        <v>33801</v>
      </c>
      <c r="M285" s="98" t="s">
        <v>33802</v>
      </c>
      <c r="N285" s="98" t="s">
        <v>33803</v>
      </c>
      <c r="O285" s="101">
        <v>1300</v>
      </c>
      <c r="P285" s="101">
        <v>1300</v>
      </c>
    </row>
    <row r="286">
      <c r="K286" s="96" t="s">
        <v>33804</v>
      </c>
      <c r="O286" s="85">
        <f>SUM(O284:O285)</f>
      </c>
      <c r="P286" s="85">
        <f>SUM(P284:P285)</f>
      </c>
    </row>
    <row r="287">
      <c r="A287" s="98" t="s">
        <v>33805</v>
      </c>
      <c r="B287" s="98" t="s">
        <v>33806</v>
      </c>
      <c r="C287" s="100">
        <v>1120</v>
      </c>
      <c r="D287" s="98" t="s">
        <v>33807</v>
      </c>
      <c r="E287" s="98" t="s">
        <v>33808</v>
      </c>
      <c r="F287" s="104">
        <v>45618</v>
      </c>
      <c r="G287" s="104">
        <v>45618</v>
      </c>
      <c r="H287" s="104">
        <v>45991</v>
      </c>
      <c r="J287" s="101">
        <v>1600</v>
      </c>
      <c r="K287" s="98" t="s">
        <v>33809</v>
      </c>
      <c r="L287" s="98" t="s">
        <v>33810</v>
      </c>
      <c r="M287" s="98" t="s">
        <v>33811</v>
      </c>
      <c r="N287" s="98" t="s">
        <v>33812</v>
      </c>
      <c r="O287" s="101">
        <v>200</v>
      </c>
      <c r="P287" s="101">
        <v>200</v>
      </c>
      <c r="Q287" s="101">
        <v>0</v>
      </c>
      <c r="R287" s="101">
        <v>825</v>
      </c>
    </row>
    <row r="288">
      <c r="L288" s="98" t="s">
        <v>33813</v>
      </c>
      <c r="M288" s="98" t="s">
        <v>33814</v>
      </c>
      <c r="N288" s="98" t="s">
        <v>33815</v>
      </c>
      <c r="O288" s="101">
        <v>1400</v>
      </c>
      <c r="P288" s="101">
        <v>1400</v>
      </c>
    </row>
    <row r="289">
      <c r="K289" s="96" t="s">
        <v>33816</v>
      </c>
      <c r="O289" s="85">
        <f>SUM(O287:O288)</f>
      </c>
      <c r="P289" s="85">
        <f>SUM(P287:P288)</f>
      </c>
    </row>
    <row r="290">
      <c r="A290" s="98" t="s">
        <v>33817</v>
      </c>
      <c r="B290" s="98" t="s">
        <v>33818</v>
      </c>
      <c r="C290" s="100">
        <v>1120</v>
      </c>
      <c r="D290" s="98" t="s">
        <v>33819</v>
      </c>
      <c r="E290" s="98" t="s">
        <v>33820</v>
      </c>
      <c r="F290" s="104">
        <v>44656</v>
      </c>
      <c r="G290" s="104">
        <v>45413</v>
      </c>
      <c r="H290" s="104">
        <v>45777</v>
      </c>
      <c r="J290" s="101">
        <v>1340</v>
      </c>
      <c r="K290" s="98" t="s">
        <v>33821</v>
      </c>
      <c r="L290" s="98" t="s">
        <v>33822</v>
      </c>
      <c r="M290" s="98" t="s">
        <v>33823</v>
      </c>
      <c r="N290" s="98" t="s">
        <v>33824</v>
      </c>
      <c r="O290" s="101">
        <v>40</v>
      </c>
      <c r="P290" s="101">
        <v>40</v>
      </c>
      <c r="Q290" s="101">
        <v>0</v>
      </c>
      <c r="R290" s="101">
        <v>225</v>
      </c>
    </row>
    <row r="291">
      <c r="L291" s="98" t="s">
        <v>33825</v>
      </c>
      <c r="M291" s="98" t="s">
        <v>33826</v>
      </c>
      <c r="N291" s="98" t="s">
        <v>33827</v>
      </c>
      <c r="O291" s="101">
        <v>1300</v>
      </c>
      <c r="P291" s="101">
        <v>1300</v>
      </c>
    </row>
    <row r="292">
      <c r="K292" s="96" t="s">
        <v>33828</v>
      </c>
      <c r="O292" s="85">
        <f>SUM(O290:O291)</f>
      </c>
      <c r="P292" s="85">
        <f>SUM(P290:P291)</f>
      </c>
    </row>
    <row r="293">
      <c r="A293" s="98" t="s">
        <v>33829</v>
      </c>
      <c r="B293" s="98" t="s">
        <v>33830</v>
      </c>
      <c r="C293" s="100">
        <v>1120</v>
      </c>
      <c r="D293" s="98" t="s">
        <v>33831</v>
      </c>
      <c r="E293" s="98" t="s">
        <v>33832</v>
      </c>
      <c r="F293" s="104">
        <v>44652</v>
      </c>
      <c r="G293" s="104">
        <v>45444</v>
      </c>
      <c r="H293" s="104">
        <v>45808</v>
      </c>
      <c r="J293" s="101">
        <v>1300</v>
      </c>
      <c r="K293" s="98" t="s">
        <v>33833</v>
      </c>
      <c r="L293" s="98" t="s">
        <v>33834</v>
      </c>
      <c r="M293" s="98" t="s">
        <v>33835</v>
      </c>
      <c r="N293" s="98" t="s">
        <v>33836</v>
      </c>
      <c r="O293" s="101">
        <v>1300</v>
      </c>
      <c r="P293" s="101">
        <v>1300</v>
      </c>
      <c r="Q293" s="101">
        <v>0</v>
      </c>
      <c r="R293" s="101">
        <v>225</v>
      </c>
    </row>
    <row r="294">
      <c r="L294" s="98" t="s">
        <v>33837</v>
      </c>
      <c r="M294" s="98" t="s">
        <v>33838</v>
      </c>
      <c r="N294" s="98" t="s">
        <v>33839</v>
      </c>
      <c r="O294" s="101">
        <v>130</v>
      </c>
      <c r="P294" s="101">
        <v>0</v>
      </c>
    </row>
    <row r="295">
      <c r="K295" s="96" t="s">
        <v>33840</v>
      </c>
      <c r="O295" s="85">
        <f>SUM(O293:O294)</f>
      </c>
      <c r="P295" s="85">
        <f>SUM(P293:P294)</f>
      </c>
    </row>
    <row r="296">
      <c r="A296" s="98" t="s">
        <v>33841</v>
      </c>
      <c r="B296" s="98" t="s">
        <v>33842</v>
      </c>
      <c r="C296" s="100">
        <v>1120</v>
      </c>
      <c r="D296" s="98" t="s">
        <v>33843</v>
      </c>
      <c r="E296" s="98" t="s">
        <v>33844</v>
      </c>
      <c r="F296" s="104">
        <v>45717</v>
      </c>
      <c r="G296" s="104">
        <v>45748</v>
      </c>
      <c r="J296" s="101">
        <v>1600</v>
      </c>
      <c r="K296" s="98" t="s">
        <v>33845</v>
      </c>
      <c r="L296" s="98" t="s">
        <v>33846</v>
      </c>
      <c r="M296" s="98" t="s">
        <v>33847</v>
      </c>
      <c r="N296" s="98" t="s">
        <v>33848</v>
      </c>
      <c r="O296" s="101">
        <v>200</v>
      </c>
      <c r="P296" s="101">
        <v>200</v>
      </c>
      <c r="Q296" s="101">
        <v>0</v>
      </c>
      <c r="R296" s="101">
        <v>0</v>
      </c>
    </row>
    <row r="297">
      <c r="L297" s="98" t="s">
        <v>33849</v>
      </c>
      <c r="M297" s="98" t="s">
        <v>33850</v>
      </c>
      <c r="N297" s="98" t="s">
        <v>33851</v>
      </c>
      <c r="O297" s="101">
        <v>1400</v>
      </c>
      <c r="P297" s="101">
        <v>1400</v>
      </c>
    </row>
    <row r="298">
      <c r="L298" s="98" t="s">
        <v>33852</v>
      </c>
      <c r="M298" s="98" t="s">
        <v>33853</v>
      </c>
      <c r="N298" s="98" t="s">
        <v>33854</v>
      </c>
      <c r="O298" s="101">
        <v>-320</v>
      </c>
      <c r="P298" s="101">
        <v>-320</v>
      </c>
    </row>
    <row r="299">
      <c r="L299" s="98" t="s">
        <v>33855</v>
      </c>
      <c r="M299" s="98" t="s">
        <v>33856</v>
      </c>
      <c r="N299" s="98" t="s">
        <v>33857</v>
      </c>
      <c r="O299" s="101">
        <v>-200</v>
      </c>
      <c r="P299" s="101">
        <v>200</v>
      </c>
    </row>
    <row r="300">
      <c r="L300" s="98" t="s">
        <v>33858</v>
      </c>
      <c r="M300" s="98" t="s">
        <v>33859</v>
      </c>
      <c r="N300" s="98" t="s">
        <v>33860</v>
      </c>
      <c r="O300" s="101">
        <v>200</v>
      </c>
      <c r="P300" s="101">
        <v>0</v>
      </c>
    </row>
    <row r="301">
      <c r="K301" s="96" t="s">
        <v>33861</v>
      </c>
      <c r="O301" s="85">
        <f>SUM(O296:O300)</f>
      </c>
      <c r="P301" s="85">
        <f>SUM(P296:P300)</f>
      </c>
    </row>
    <row r="302">
      <c r="A302" s="98" t="s">
        <v>33862</v>
      </c>
      <c r="B302" s="98" t="s">
        <v>33863</v>
      </c>
      <c r="C302" s="100">
        <v>1120</v>
      </c>
      <c r="D302" s="98" t="s">
        <v>33864</v>
      </c>
      <c r="E302" s="98" t="s">
        <v>33865</v>
      </c>
      <c r="F302" s="104">
        <v>45184</v>
      </c>
      <c r="G302" s="104">
        <v>45566</v>
      </c>
      <c r="H302" s="104">
        <v>45930</v>
      </c>
      <c r="J302" s="101">
        <v>1360</v>
      </c>
      <c r="K302" s="98" t="s">
        <v>33866</v>
      </c>
      <c r="L302" s="98" t="s">
        <v>33867</v>
      </c>
      <c r="M302" s="98" t="s">
        <v>33868</v>
      </c>
      <c r="N302" s="98" t="s">
        <v>33869</v>
      </c>
      <c r="O302" s="101">
        <v>40</v>
      </c>
      <c r="P302" s="101">
        <v>0</v>
      </c>
      <c r="Q302" s="101">
        <v>-500</v>
      </c>
      <c r="R302" s="101">
        <v>225</v>
      </c>
    </row>
    <row r="303">
      <c r="L303" s="98" t="s">
        <v>33870</v>
      </c>
      <c r="M303" s="98" t="s">
        <v>33871</v>
      </c>
      <c r="N303" s="98" t="s">
        <v>33872</v>
      </c>
      <c r="O303" s="101">
        <v>20</v>
      </c>
      <c r="P303" s="101">
        <v>60</v>
      </c>
    </row>
    <row r="304">
      <c r="L304" s="98" t="s">
        <v>33873</v>
      </c>
      <c r="M304" s="98" t="s">
        <v>33874</v>
      </c>
      <c r="N304" s="98" t="s">
        <v>33875</v>
      </c>
      <c r="O304" s="101">
        <v>1400</v>
      </c>
      <c r="P304" s="101">
        <v>1400</v>
      </c>
    </row>
    <row r="305">
      <c r="K305" s="96" t="s">
        <v>33876</v>
      </c>
      <c r="O305" s="85">
        <f>SUM(O302:O304)</f>
      </c>
      <c r="P305" s="85">
        <f>SUM(P302:P304)</f>
      </c>
    </row>
    <row r="306">
      <c r="A306" s="98" t="s">
        <v>33877</v>
      </c>
      <c r="B306" s="98" t="s">
        <v>33878</v>
      </c>
      <c r="C306" s="100">
        <v>1120</v>
      </c>
      <c r="D306" s="98" t="s">
        <v>33879</v>
      </c>
      <c r="E306" s="98" t="s">
        <v>33880</v>
      </c>
      <c r="F306" s="104">
        <v>45527</v>
      </c>
      <c r="G306" s="104">
        <v>45527</v>
      </c>
      <c r="H306" s="104">
        <v>45930</v>
      </c>
      <c r="J306" s="101">
        <v>1520</v>
      </c>
      <c r="K306" s="98" t="s">
        <v>33881</v>
      </c>
      <c r="L306" s="98" t="s">
        <v>33882</v>
      </c>
      <c r="M306" s="98" t="s">
        <v>33883</v>
      </c>
      <c r="N306" s="98" t="s">
        <v>33884</v>
      </c>
      <c r="O306" s="101">
        <v>200</v>
      </c>
      <c r="P306" s="101">
        <v>20</v>
      </c>
      <c r="Q306" s="101">
        <v>0</v>
      </c>
      <c r="R306" s="101">
        <v>225</v>
      </c>
    </row>
    <row r="307">
      <c r="L307" s="98" t="s">
        <v>33885</v>
      </c>
      <c r="M307" s="98" t="s">
        <v>33886</v>
      </c>
      <c r="N307" s="98" t="s">
        <v>33887</v>
      </c>
      <c r="O307" s="101">
        <v>20</v>
      </c>
      <c r="P307" s="101">
        <v>200</v>
      </c>
    </row>
    <row r="308">
      <c r="L308" s="98" t="s">
        <v>33888</v>
      </c>
      <c r="M308" s="98" t="s">
        <v>33889</v>
      </c>
      <c r="N308" s="98" t="s">
        <v>33890</v>
      </c>
      <c r="O308" s="101">
        <v>1300</v>
      </c>
      <c r="P308" s="101">
        <v>1300</v>
      </c>
    </row>
    <row r="309">
      <c r="K309" s="96" t="s">
        <v>33891</v>
      </c>
      <c r="O309" s="85">
        <f>SUM(O306:O308)</f>
      </c>
      <c r="P309" s="85">
        <f>SUM(P306:P308)</f>
      </c>
    </row>
    <row r="310">
      <c r="A310" s="98" t="s">
        <v>33892</v>
      </c>
      <c r="B310" s="98" t="s">
        <v>33893</v>
      </c>
      <c r="C310" s="100">
        <v>1120</v>
      </c>
      <c r="D310" s="98" t="s">
        <v>33894</v>
      </c>
      <c r="E310" s="98" t="s">
        <v>33895</v>
      </c>
      <c r="F310" s="104">
        <v>45107</v>
      </c>
      <c r="G310" s="104">
        <v>45474</v>
      </c>
      <c r="H310" s="104">
        <v>45838</v>
      </c>
      <c r="J310" s="101">
        <v>1340</v>
      </c>
      <c r="K310" s="98" t="s">
        <v>33896</v>
      </c>
      <c r="L310" s="98" t="s">
        <v>33897</v>
      </c>
      <c r="M310" s="98" t="s">
        <v>33898</v>
      </c>
      <c r="N310" s="98" t="s">
        <v>33899</v>
      </c>
      <c r="O310" s="101">
        <v>40</v>
      </c>
      <c r="P310" s="101">
        <v>40</v>
      </c>
      <c r="Q310" s="101">
        <v>-151.84</v>
      </c>
      <c r="R310" s="101">
        <v>625</v>
      </c>
    </row>
    <row r="311">
      <c r="L311" s="98" t="s">
        <v>33900</v>
      </c>
      <c r="M311" s="98" t="s">
        <v>33901</v>
      </c>
      <c r="N311" s="98" t="s">
        <v>33902</v>
      </c>
      <c r="O311" s="101">
        <v>1300</v>
      </c>
      <c r="P311" s="101">
        <v>1300</v>
      </c>
    </row>
    <row r="312">
      <c r="K312" s="96" t="s">
        <v>33903</v>
      </c>
      <c r="O312" s="85">
        <f>SUM(O310:O311)</f>
      </c>
      <c r="P312" s="85">
        <f>SUM(P310:P311)</f>
      </c>
    </row>
    <row r="313">
      <c r="A313" s="98" t="s">
        <v>33904</v>
      </c>
      <c r="B313" s="98" t="s">
        <v>33905</v>
      </c>
      <c r="C313" s="100">
        <v>1120</v>
      </c>
      <c r="D313" s="98" t="s">
        <v>33906</v>
      </c>
      <c r="E313" s="98" t="s">
        <v>33907</v>
      </c>
      <c r="J313" s="101">
        <v>1600</v>
      </c>
      <c r="K313" s="98" t="s">
        <v>33908</v>
      </c>
      <c r="L313" s="98" t="s">
        <v>33908</v>
      </c>
      <c r="O313" s="101">
        <v>0</v>
      </c>
      <c r="P313" s="101">
        <v>0</v>
      </c>
      <c r="R313" s="101">
        <v>0</v>
      </c>
    </row>
    <row r="314">
      <c r="K314" s="96" t="s">
        <v>33909</v>
      </c>
      <c r="O314" s="85">
        <f>SUM(O313:O313)</f>
      </c>
      <c r="P314" s="85">
        <f>SUM(P313:P313)</f>
      </c>
    </row>
    <row r="315">
      <c r="A315" s="98" t="s">
        <v>33910</v>
      </c>
      <c r="B315" s="98" t="s">
        <v>33911</v>
      </c>
      <c r="C315" s="100">
        <v>1120</v>
      </c>
      <c r="D315" s="98" t="s">
        <v>33912</v>
      </c>
      <c r="E315" s="98" t="s">
        <v>33913</v>
      </c>
      <c r="F315" s="104">
        <v>45226</v>
      </c>
      <c r="G315" s="104">
        <v>45627</v>
      </c>
      <c r="H315" s="104">
        <v>45991</v>
      </c>
      <c r="J315" s="101">
        <v>1340</v>
      </c>
      <c r="K315" s="98" t="s">
        <v>33914</v>
      </c>
      <c r="L315" s="98" t="s">
        <v>33915</v>
      </c>
      <c r="M315" s="98" t="s">
        <v>33916</v>
      </c>
      <c r="N315" s="98" t="s">
        <v>33917</v>
      </c>
      <c r="O315" s="101">
        <v>40</v>
      </c>
      <c r="P315" s="101">
        <v>40</v>
      </c>
      <c r="Q315" s="101">
        <v>0</v>
      </c>
      <c r="R315" s="101">
        <v>1025</v>
      </c>
    </row>
    <row r="316">
      <c r="L316" s="98" t="s">
        <v>33918</v>
      </c>
      <c r="M316" s="98" t="s">
        <v>33919</v>
      </c>
      <c r="N316" s="98" t="s">
        <v>33920</v>
      </c>
      <c r="O316" s="101">
        <v>1400</v>
      </c>
      <c r="P316" s="101">
        <v>1400</v>
      </c>
    </row>
    <row r="317">
      <c r="K317" s="96" t="s">
        <v>33921</v>
      </c>
      <c r="O317" s="85">
        <f>SUM(O315:O316)</f>
      </c>
      <c r="P317" s="85">
        <f>SUM(P315:P316)</f>
      </c>
    </row>
    <row r="318">
      <c r="A318" s="98" t="s">
        <v>33922</v>
      </c>
      <c r="B318" s="98" t="s">
        <v>33923</v>
      </c>
      <c r="C318" s="100">
        <v>1120</v>
      </c>
      <c r="D318" s="98" t="s">
        <v>33924</v>
      </c>
      <c r="E318" s="98" t="s">
        <v>33925</v>
      </c>
      <c r="F318" s="104">
        <v>45730</v>
      </c>
      <c r="G318" s="104">
        <v>45730</v>
      </c>
      <c r="H318" s="104">
        <v>46125</v>
      </c>
      <c r="J318" s="101">
        <v>1600</v>
      </c>
      <c r="K318" s="98" t="s">
        <v>33926</v>
      </c>
      <c r="L318" s="98" t="s">
        <v>33927</v>
      </c>
      <c r="M318" s="98" t="s">
        <v>33928</v>
      </c>
      <c r="N318" s="98" t="s">
        <v>33929</v>
      </c>
      <c r="O318" s="101">
        <v>200</v>
      </c>
      <c r="P318" s="101">
        <v>200</v>
      </c>
      <c r="Q318" s="101">
        <v>0</v>
      </c>
      <c r="R318" s="101">
        <v>425</v>
      </c>
    </row>
    <row r="319">
      <c r="L319" s="98" t="s">
        <v>33930</v>
      </c>
      <c r="M319" s="98" t="s">
        <v>33931</v>
      </c>
      <c r="N319" s="98" t="s">
        <v>33932</v>
      </c>
      <c r="O319" s="101">
        <v>1400</v>
      </c>
      <c r="P319" s="101">
        <v>1400</v>
      </c>
    </row>
    <row r="320">
      <c r="K320" s="96" t="s">
        <v>33933</v>
      </c>
      <c r="O320" s="85">
        <f>SUM(O318:O319)</f>
      </c>
      <c r="P320" s="85">
        <f>SUM(P318:P319)</f>
      </c>
    </row>
    <row r="321">
      <c r="A321" s="98" t="s">
        <v>33934</v>
      </c>
      <c r="B321" s="98" t="s">
        <v>33935</v>
      </c>
      <c r="C321" s="100">
        <v>1120</v>
      </c>
      <c r="D321" s="98" t="s">
        <v>33936</v>
      </c>
      <c r="E321" s="98" t="s">
        <v>33937</v>
      </c>
      <c r="F321" s="104">
        <v>44440</v>
      </c>
      <c r="G321" s="104">
        <v>45536</v>
      </c>
      <c r="H321" s="104">
        <v>45900</v>
      </c>
      <c r="J321" s="101">
        <v>1320</v>
      </c>
      <c r="K321" s="98" t="s">
        <v>33938</v>
      </c>
      <c r="L321" s="98" t="s">
        <v>33939</v>
      </c>
      <c r="M321" s="98" t="s">
        <v>33940</v>
      </c>
      <c r="N321" s="98" t="s">
        <v>33941</v>
      </c>
      <c r="O321" s="101">
        <v>20</v>
      </c>
      <c r="P321" s="101">
        <v>20</v>
      </c>
      <c r="Q321" s="101">
        <v>0</v>
      </c>
      <c r="R321" s="101">
        <v>1624</v>
      </c>
    </row>
    <row r="322">
      <c r="L322" s="98" t="s">
        <v>33942</v>
      </c>
      <c r="M322" s="98" t="s">
        <v>33943</v>
      </c>
      <c r="N322" s="98" t="s">
        <v>33944</v>
      </c>
      <c r="O322" s="101">
        <v>1300</v>
      </c>
      <c r="P322" s="101">
        <v>1300</v>
      </c>
    </row>
    <row r="323">
      <c r="L323" s="98" t="s">
        <v>33945</v>
      </c>
      <c r="M323" s="98" t="s">
        <v>33946</v>
      </c>
      <c r="N323" s="98" t="s">
        <v>33947</v>
      </c>
      <c r="O323" s="101">
        <v>25</v>
      </c>
      <c r="P323" s="101">
        <v>0</v>
      </c>
    </row>
    <row r="324">
      <c r="K324" s="96" t="s">
        <v>33948</v>
      </c>
      <c r="O324" s="85">
        <f>SUM(O321:O323)</f>
      </c>
      <c r="P324" s="85">
        <f>SUM(P321:P323)</f>
      </c>
    </row>
    <row r="325">
      <c r="A325" s="98" t="s">
        <v>33949</v>
      </c>
      <c r="B325" s="98" t="s">
        <v>33950</v>
      </c>
      <c r="C325" s="100">
        <v>1120</v>
      </c>
      <c r="D325" s="98" t="s">
        <v>33951</v>
      </c>
      <c r="E325" s="98" t="s">
        <v>33952</v>
      </c>
      <c r="F325" s="104">
        <v>44771</v>
      </c>
      <c r="G325" s="104">
        <v>45505</v>
      </c>
      <c r="H325" s="104">
        <v>45869</v>
      </c>
      <c r="J325" s="101">
        <v>1360</v>
      </c>
      <c r="K325" s="98" t="s">
        <v>33953</v>
      </c>
      <c r="L325" s="98" t="s">
        <v>33954</v>
      </c>
      <c r="M325" s="98" t="s">
        <v>33955</v>
      </c>
      <c r="N325" s="98" t="s">
        <v>33956</v>
      </c>
      <c r="O325" s="101">
        <v>20</v>
      </c>
      <c r="P325" s="101">
        <v>60</v>
      </c>
      <c r="Q325" s="101">
        <v>1525.9200000000001</v>
      </c>
      <c r="R325" s="101">
        <v>225</v>
      </c>
    </row>
    <row r="326">
      <c r="L326" s="98" t="s">
        <v>33957</v>
      </c>
      <c r="M326" s="98" t="s">
        <v>33958</v>
      </c>
      <c r="N326" s="98" t="s">
        <v>33959</v>
      </c>
      <c r="O326" s="101">
        <v>40</v>
      </c>
      <c r="P326" s="101">
        <v>0</v>
      </c>
    </row>
    <row r="327">
      <c r="L327" s="98" t="s">
        <v>33960</v>
      </c>
      <c r="M327" s="98" t="s">
        <v>33961</v>
      </c>
      <c r="N327" s="98" t="s">
        <v>33962</v>
      </c>
      <c r="O327" s="101">
        <v>1300</v>
      </c>
      <c r="P327" s="101">
        <v>1300</v>
      </c>
    </row>
    <row r="328">
      <c r="L328" s="98" t="s">
        <v>33963</v>
      </c>
      <c r="M328" s="98" t="s">
        <v>33964</v>
      </c>
      <c r="N328" s="98" t="s">
        <v>33965</v>
      </c>
      <c r="O328" s="101">
        <v>136</v>
      </c>
      <c r="P328" s="101">
        <v>0</v>
      </c>
    </row>
    <row r="329">
      <c r="K329" s="96" t="s">
        <v>33966</v>
      </c>
      <c r="O329" s="85">
        <f>SUM(O325:O328)</f>
      </c>
      <c r="P329" s="85">
        <f>SUM(P325:P328)</f>
      </c>
    </row>
    <row r="330">
      <c r="A330" s="98" t="s">
        <v>33967</v>
      </c>
      <c r="B330" s="98" t="s">
        <v>33968</v>
      </c>
      <c r="C330" s="100">
        <v>1120</v>
      </c>
      <c r="D330" s="98" t="s">
        <v>33969</v>
      </c>
      <c r="E330" s="98" t="s">
        <v>33970</v>
      </c>
      <c r="F330" s="104">
        <v>37722</v>
      </c>
      <c r="G330" s="104">
        <v>45536</v>
      </c>
      <c r="H330" s="104">
        <v>45900</v>
      </c>
      <c r="J330" s="101">
        <v>1300</v>
      </c>
      <c r="K330" s="98" t="s">
        <v>33971</v>
      </c>
      <c r="L330" s="98" t="s">
        <v>33972</v>
      </c>
      <c r="M330" s="98" t="s">
        <v>33973</v>
      </c>
      <c r="N330" s="98" t="s">
        <v>33974</v>
      </c>
      <c r="O330" s="101">
        <v>1300</v>
      </c>
      <c r="P330" s="101">
        <v>1300</v>
      </c>
      <c r="Q330" s="101">
        <v>0</v>
      </c>
      <c r="R330" s="101">
        <v>900</v>
      </c>
    </row>
    <row r="331">
      <c r="K331" s="96" t="s">
        <v>33975</v>
      </c>
      <c r="O331" s="85">
        <f>SUM(O330:O330)</f>
      </c>
      <c r="P331" s="85">
        <f>SUM(P330:P330)</f>
      </c>
    </row>
    <row r="332">
      <c r="A332" s="98" t="s">
        <v>33976</v>
      </c>
      <c r="B332" s="98" t="s">
        <v>33977</v>
      </c>
      <c r="C332" s="100">
        <v>1120</v>
      </c>
      <c r="D332" s="98" t="s">
        <v>33978</v>
      </c>
      <c r="E332" s="98" t="s">
        <v>33979</v>
      </c>
      <c r="F332" s="104">
        <v>37925</v>
      </c>
      <c r="G332" s="104">
        <v>45597</v>
      </c>
      <c r="H332" s="104">
        <v>45961</v>
      </c>
      <c r="J332" s="101">
        <v>1300</v>
      </c>
      <c r="K332" s="98" t="s">
        <v>33980</v>
      </c>
      <c r="L332" s="98" t="s">
        <v>33981</v>
      </c>
      <c r="M332" s="98" t="s">
        <v>33982</v>
      </c>
      <c r="N332" s="98" t="s">
        <v>33983</v>
      </c>
      <c r="O332" s="101">
        <v>1400</v>
      </c>
      <c r="P332" s="101">
        <v>1400</v>
      </c>
      <c r="Q332" s="101">
        <v>0</v>
      </c>
      <c r="R332" s="101">
        <v>325</v>
      </c>
    </row>
    <row r="333">
      <c r="K333" s="96" t="s">
        <v>33984</v>
      </c>
      <c r="O333" s="85">
        <f>SUM(O332:O332)</f>
      </c>
      <c r="P333" s="85">
        <f>SUM(P332:P332)</f>
      </c>
    </row>
    <row r="334">
      <c r="A334" s="98" t="s">
        <v>33985</v>
      </c>
      <c r="B334" s="98" t="s">
        <v>33986</v>
      </c>
      <c r="C334" s="100">
        <v>1120</v>
      </c>
      <c r="D334" s="98" t="s">
        <v>33987</v>
      </c>
      <c r="E334" s="98" t="s">
        <v>33988</v>
      </c>
      <c r="F334" s="104">
        <v>44652</v>
      </c>
      <c r="G334" s="104">
        <v>45444</v>
      </c>
      <c r="H334" s="104">
        <v>45808</v>
      </c>
      <c r="J334" s="101">
        <v>1340</v>
      </c>
      <c r="K334" s="98" t="s">
        <v>33989</v>
      </c>
      <c r="L334" s="98" t="s">
        <v>33990</v>
      </c>
      <c r="M334" s="98" t="s">
        <v>33991</v>
      </c>
      <c r="N334" s="98" t="s">
        <v>33992</v>
      </c>
      <c r="O334" s="101">
        <v>40</v>
      </c>
      <c r="P334" s="101">
        <v>40</v>
      </c>
      <c r="Q334" s="101">
        <v>0</v>
      </c>
      <c r="R334" s="101">
        <v>325</v>
      </c>
    </row>
    <row r="335">
      <c r="L335" s="98" t="s">
        <v>33993</v>
      </c>
      <c r="M335" s="98" t="s">
        <v>33994</v>
      </c>
      <c r="N335" s="98" t="s">
        <v>33995</v>
      </c>
      <c r="O335" s="101">
        <v>1300</v>
      </c>
      <c r="P335" s="101">
        <v>1300</v>
      </c>
    </row>
    <row r="336">
      <c r="L336" s="98" t="s">
        <v>33996</v>
      </c>
      <c r="M336" s="98" t="s">
        <v>33997</v>
      </c>
      <c r="N336" s="98" t="s">
        <v>33998</v>
      </c>
      <c r="O336" s="101">
        <v>25</v>
      </c>
      <c r="P336" s="101">
        <v>0</v>
      </c>
    </row>
    <row r="337">
      <c r="K337" s="96" t="s">
        <v>33999</v>
      </c>
      <c r="O337" s="85">
        <f>SUM(O334:O336)</f>
      </c>
      <c r="P337" s="85">
        <f>SUM(P334:P336)</f>
      </c>
    </row>
    <row r="338">
      <c r="A338" s="98" t="s">
        <v>34000</v>
      </c>
      <c r="B338" s="98" t="s">
        <v>34001</v>
      </c>
      <c r="C338" s="100">
        <v>1120</v>
      </c>
      <c r="D338" s="98" t="s">
        <v>34002</v>
      </c>
      <c r="E338" s="98" t="s">
        <v>34003</v>
      </c>
      <c r="F338" s="104">
        <v>33292</v>
      </c>
      <c r="G338" s="104">
        <v>45474</v>
      </c>
      <c r="H338" s="104">
        <v>45838</v>
      </c>
      <c r="J338" s="101">
        <v>1300</v>
      </c>
      <c r="K338" s="98" t="s">
        <v>34004</v>
      </c>
      <c r="L338" s="98" t="s">
        <v>34005</v>
      </c>
      <c r="M338" s="98" t="s">
        <v>34006</v>
      </c>
      <c r="N338" s="98" t="s">
        <v>34007</v>
      </c>
      <c r="O338" s="101">
        <v>1300</v>
      </c>
      <c r="P338" s="101">
        <v>1300</v>
      </c>
      <c r="Q338" s="101">
        <v>0</v>
      </c>
      <c r="R338" s="101">
        <v>150</v>
      </c>
    </row>
    <row r="339">
      <c r="L339" s="98" t="s">
        <v>34008</v>
      </c>
      <c r="M339" s="98" t="s">
        <v>34009</v>
      </c>
      <c r="N339" s="98" t="s">
        <v>34010</v>
      </c>
      <c r="O339" s="101">
        <v>50</v>
      </c>
      <c r="P339" s="101">
        <v>50</v>
      </c>
    </row>
    <row r="340">
      <c r="K340" s="96" t="s">
        <v>34011</v>
      </c>
      <c r="O340" s="85">
        <f>SUM(O338:O339)</f>
      </c>
      <c r="P340" s="85">
        <f>SUM(P338:P339)</f>
      </c>
    </row>
    <row r="341">
      <c r="A341" s="98" t="s">
        <v>34012</v>
      </c>
      <c r="B341" s="98" t="s">
        <v>34013</v>
      </c>
      <c r="C341" s="100">
        <v>1120</v>
      </c>
      <c r="D341" s="98" t="s">
        <v>34014</v>
      </c>
      <c r="E341" s="98" t="s">
        <v>34015</v>
      </c>
      <c r="F341" s="104">
        <v>44624</v>
      </c>
      <c r="G341" s="104">
        <v>45748</v>
      </c>
      <c r="H341" s="104">
        <v>46112</v>
      </c>
      <c r="J341" s="101">
        <v>1360</v>
      </c>
      <c r="K341" s="98" t="s">
        <v>34016</v>
      </c>
      <c r="L341" s="98" t="s">
        <v>34017</v>
      </c>
      <c r="M341" s="98" t="s">
        <v>34018</v>
      </c>
      <c r="N341" s="98" t="s">
        <v>34019</v>
      </c>
      <c r="O341" s="101">
        <v>40</v>
      </c>
      <c r="P341" s="101">
        <v>40</v>
      </c>
      <c r="Q341" s="101">
        <v>0</v>
      </c>
      <c r="R341" s="101">
        <v>325</v>
      </c>
    </row>
    <row r="342">
      <c r="L342" s="98" t="s">
        <v>34020</v>
      </c>
      <c r="M342" s="98" t="s">
        <v>34021</v>
      </c>
      <c r="N342" s="98" t="s">
        <v>34022</v>
      </c>
      <c r="O342" s="101">
        <v>20</v>
      </c>
      <c r="P342" s="101">
        <v>20</v>
      </c>
    </row>
    <row r="343">
      <c r="L343" s="98" t="s">
        <v>34023</v>
      </c>
      <c r="M343" s="98" t="s">
        <v>34024</v>
      </c>
      <c r="N343" s="98" t="s">
        <v>34025</v>
      </c>
      <c r="O343" s="101">
        <v>1400</v>
      </c>
      <c r="P343" s="101">
        <v>1400</v>
      </c>
    </row>
    <row r="344">
      <c r="L344" s="98" t="s">
        <v>34026</v>
      </c>
      <c r="M344" s="98" t="s">
        <v>34027</v>
      </c>
      <c r="N344" s="98" t="s">
        <v>34028</v>
      </c>
      <c r="O344" s="101">
        <v>25</v>
      </c>
      <c r="P344" s="101">
        <v>0</v>
      </c>
    </row>
    <row r="345">
      <c r="K345" s="96" t="s">
        <v>34029</v>
      </c>
      <c r="O345" s="85">
        <f>SUM(O341:O344)</f>
      </c>
      <c r="P345" s="85">
        <f>SUM(P341:P344)</f>
      </c>
    </row>
    <row r="346">
      <c r="A346" s="98" t="s">
        <v>34030</v>
      </c>
      <c r="B346" s="98" t="s">
        <v>34031</v>
      </c>
      <c r="C346" s="100">
        <v>786</v>
      </c>
      <c r="D346" s="98" t="s">
        <v>34032</v>
      </c>
      <c r="E346" s="98" t="s">
        <v>34033</v>
      </c>
      <c r="F346" s="104">
        <v>45744</v>
      </c>
      <c r="G346" s="104">
        <v>45744</v>
      </c>
      <c r="H346" s="104">
        <v>46108</v>
      </c>
      <c r="J346" s="101">
        <v>1150</v>
      </c>
      <c r="K346" s="98" t="s">
        <v>34034</v>
      </c>
      <c r="L346" s="98" t="s">
        <v>34035</v>
      </c>
      <c r="M346" s="98" t="s">
        <v>34036</v>
      </c>
      <c r="N346" s="98" t="s">
        <v>34037</v>
      </c>
      <c r="O346" s="101">
        <v>40</v>
      </c>
      <c r="P346" s="101">
        <v>40</v>
      </c>
      <c r="Q346" s="101">
        <v>0</v>
      </c>
      <c r="R346" s="101">
        <v>200</v>
      </c>
    </row>
    <row r="347">
      <c r="L347" s="98" t="s">
        <v>34038</v>
      </c>
      <c r="M347" s="98" t="s">
        <v>34039</v>
      </c>
      <c r="N347" s="98" t="s">
        <v>34040</v>
      </c>
      <c r="O347" s="101">
        <v>1150</v>
      </c>
      <c r="P347" s="101">
        <v>1150</v>
      </c>
    </row>
    <row r="348">
      <c r="K348" s="96" t="s">
        <v>34041</v>
      </c>
      <c r="O348" s="85">
        <f>SUM(O346:O347)</f>
      </c>
      <c r="P348" s="85">
        <f>SUM(P346:P347)</f>
      </c>
    </row>
    <row r="349">
      <c r="A349" s="98" t="s">
        <v>34042</v>
      </c>
      <c r="B349" s="98" t="s">
        <v>34043</v>
      </c>
      <c r="C349" s="100">
        <v>786</v>
      </c>
      <c r="D349" s="98" t="s">
        <v>34044</v>
      </c>
      <c r="E349" s="98" t="s">
        <v>34045</v>
      </c>
      <c r="F349" s="104">
        <v>45401</v>
      </c>
      <c r="G349" s="104">
        <v>45597</v>
      </c>
      <c r="H349" s="104">
        <v>45961</v>
      </c>
      <c r="J349" s="101">
        <v>1150</v>
      </c>
      <c r="K349" s="98" t="s">
        <v>34046</v>
      </c>
      <c r="L349" s="98" t="s">
        <v>34047</v>
      </c>
      <c r="M349" s="98" t="s">
        <v>34048</v>
      </c>
      <c r="N349" s="98" t="s">
        <v>34049</v>
      </c>
      <c r="O349" s="101">
        <v>1150</v>
      </c>
      <c r="P349" s="101">
        <v>1150</v>
      </c>
      <c r="Q349" s="101">
        <v>0</v>
      </c>
      <c r="R349" s="101">
        <v>200</v>
      </c>
    </row>
    <row r="350">
      <c r="K350" s="96" t="s">
        <v>34050</v>
      </c>
      <c r="O350" s="85">
        <f>SUM(O349:O349)</f>
      </c>
      <c r="P350" s="85">
        <f>SUM(P349:P349)</f>
      </c>
    </row>
    <row r="351">
      <c r="A351" s="98" t="s">
        <v>34051</v>
      </c>
      <c r="B351" s="98" t="s">
        <v>34052</v>
      </c>
      <c r="C351" s="100">
        <v>786</v>
      </c>
      <c r="D351" s="98" t="s">
        <v>34053</v>
      </c>
      <c r="E351" s="98" t="s">
        <v>34054</v>
      </c>
      <c r="F351" s="104">
        <v>41271</v>
      </c>
      <c r="G351" s="104">
        <v>45658</v>
      </c>
      <c r="H351" s="104">
        <v>46022</v>
      </c>
      <c r="J351" s="101">
        <v>1150</v>
      </c>
      <c r="K351" s="98" t="s">
        <v>34055</v>
      </c>
      <c r="L351" s="98" t="s">
        <v>34056</v>
      </c>
      <c r="M351" s="98" t="s">
        <v>34057</v>
      </c>
      <c r="N351" s="98" t="s">
        <v>34058</v>
      </c>
      <c r="O351" s="101">
        <v>1150</v>
      </c>
      <c r="P351" s="101">
        <v>1150</v>
      </c>
      <c r="Q351" s="101">
        <v>0</v>
      </c>
      <c r="R351" s="101">
        <v>200</v>
      </c>
    </row>
    <row r="352">
      <c r="K352" s="96" t="s">
        <v>34059</v>
      </c>
      <c r="O352" s="85">
        <f>SUM(O351:O351)</f>
      </c>
      <c r="P352" s="85">
        <f>SUM(P351:P351)</f>
      </c>
    </row>
    <row r="353">
      <c r="A353" s="98" t="s">
        <v>34060</v>
      </c>
      <c r="B353" s="98" t="s">
        <v>34061</v>
      </c>
      <c r="C353" s="100">
        <v>786</v>
      </c>
      <c r="D353" s="98" t="s">
        <v>34062</v>
      </c>
      <c r="E353" s="98" t="s">
        <v>34063</v>
      </c>
      <c r="F353" s="104">
        <v>45490</v>
      </c>
      <c r="G353" s="104">
        <v>45490</v>
      </c>
      <c r="H353" s="104">
        <v>45869</v>
      </c>
      <c r="J353" s="101">
        <v>1350</v>
      </c>
      <c r="K353" s="98" t="s">
        <v>34064</v>
      </c>
      <c r="L353" s="98" t="s">
        <v>34065</v>
      </c>
      <c r="M353" s="98" t="s">
        <v>34066</v>
      </c>
      <c r="N353" s="98" t="s">
        <v>34067</v>
      </c>
      <c r="O353" s="101">
        <v>200</v>
      </c>
      <c r="P353" s="101">
        <v>200</v>
      </c>
      <c r="Q353" s="101">
        <v>0</v>
      </c>
      <c r="R353" s="101">
        <v>200</v>
      </c>
    </row>
    <row r="354">
      <c r="L354" s="98" t="s">
        <v>34068</v>
      </c>
      <c r="M354" s="98" t="s">
        <v>34069</v>
      </c>
      <c r="N354" s="98" t="s">
        <v>34070</v>
      </c>
      <c r="O354" s="101">
        <v>1150</v>
      </c>
      <c r="P354" s="101">
        <v>1150</v>
      </c>
    </row>
    <row r="355">
      <c r="K355" s="96" t="s">
        <v>34071</v>
      </c>
      <c r="O355" s="85">
        <f>SUM(O353:O354)</f>
      </c>
      <c r="P355" s="85">
        <f>SUM(P353:P354)</f>
      </c>
    </row>
    <row r="356">
      <c r="A356" s="98" t="s">
        <v>34072</v>
      </c>
      <c r="B356" s="98" t="s">
        <v>34073</v>
      </c>
      <c r="C356" s="100">
        <v>786</v>
      </c>
      <c r="D356" s="98" t="s">
        <v>34074</v>
      </c>
      <c r="E356" s="98" t="s">
        <v>34075</v>
      </c>
      <c r="F356" s="104">
        <v>43868</v>
      </c>
      <c r="G356" s="104">
        <v>45748</v>
      </c>
      <c r="H356" s="104">
        <v>46112</v>
      </c>
      <c r="J356" s="101">
        <v>1150</v>
      </c>
      <c r="K356" s="98" t="s">
        <v>34076</v>
      </c>
      <c r="L356" s="98" t="s">
        <v>34077</v>
      </c>
      <c r="M356" s="98" t="s">
        <v>34078</v>
      </c>
      <c r="N356" s="98" t="s">
        <v>34079</v>
      </c>
      <c r="O356" s="101">
        <v>1150</v>
      </c>
      <c r="P356" s="101">
        <v>0</v>
      </c>
      <c r="Q356" s="101">
        <v>0</v>
      </c>
      <c r="R356" s="101">
        <v>200</v>
      </c>
    </row>
    <row r="357">
      <c r="L357" s="98" t="s">
        <v>34080</v>
      </c>
      <c r="M357" s="98" t="s">
        <v>34081</v>
      </c>
      <c r="N357" s="98" t="s">
        <v>34082</v>
      </c>
      <c r="O357" s="101">
        <v>-1150</v>
      </c>
      <c r="P357" s="101">
        <v>0</v>
      </c>
    </row>
    <row r="358">
      <c r="L358" s="98" t="s">
        <v>34083</v>
      </c>
      <c r="M358" s="98" t="s">
        <v>34084</v>
      </c>
      <c r="N358" s="98" t="s">
        <v>34085</v>
      </c>
      <c r="O358" s="101">
        <v>1150</v>
      </c>
      <c r="P358" s="101">
        <v>1150</v>
      </c>
    </row>
    <row r="359">
      <c r="L359" s="98" t="s">
        <v>34086</v>
      </c>
      <c r="M359" s="98" t="s">
        <v>34087</v>
      </c>
      <c r="N359" s="98" t="s">
        <v>34088</v>
      </c>
      <c r="O359" s="101">
        <v>-200</v>
      </c>
      <c r="P359" s="101">
        <v>0</v>
      </c>
    </row>
    <row r="360">
      <c r="L360" s="98" t="s">
        <v>34089</v>
      </c>
      <c r="M360" s="98" t="s">
        <v>34090</v>
      </c>
      <c r="N360" s="98" t="s">
        <v>34091</v>
      </c>
      <c r="O360" s="101">
        <v>200</v>
      </c>
      <c r="P360" s="101">
        <v>0</v>
      </c>
    </row>
    <row r="361">
      <c r="K361" s="96" t="s">
        <v>34092</v>
      </c>
      <c r="O361" s="85">
        <f>SUM(O356:O360)</f>
      </c>
      <c r="P361" s="85">
        <f>SUM(P356:P360)</f>
      </c>
    </row>
    <row r="362">
      <c r="A362" s="98" t="s">
        <v>34093</v>
      </c>
      <c r="B362" s="98" t="s">
        <v>34094</v>
      </c>
      <c r="C362" s="100">
        <v>786</v>
      </c>
      <c r="D362" s="98" t="s">
        <v>34095</v>
      </c>
      <c r="E362" s="98" t="s">
        <v>34096</v>
      </c>
      <c r="F362" s="104">
        <v>44785</v>
      </c>
      <c r="G362" s="104">
        <v>45413</v>
      </c>
      <c r="H362" s="104">
        <v>45777</v>
      </c>
      <c r="J362" s="101">
        <v>1190</v>
      </c>
      <c r="K362" s="98" t="s">
        <v>34097</v>
      </c>
      <c r="L362" s="98" t="s">
        <v>34098</v>
      </c>
      <c r="M362" s="98" t="s">
        <v>34099</v>
      </c>
      <c r="N362" s="98" t="s">
        <v>34100</v>
      </c>
      <c r="O362" s="101">
        <v>40</v>
      </c>
      <c r="P362" s="101">
        <v>40</v>
      </c>
      <c r="Q362" s="101">
        <v>0</v>
      </c>
      <c r="R362" s="101">
        <v>200</v>
      </c>
    </row>
    <row r="363">
      <c r="L363" s="98" t="s">
        <v>34101</v>
      </c>
      <c r="M363" s="98" t="s">
        <v>34102</v>
      </c>
      <c r="N363" s="98" t="s">
        <v>34103</v>
      </c>
      <c r="O363" s="101">
        <v>1150</v>
      </c>
      <c r="P363" s="101">
        <v>1150</v>
      </c>
    </row>
    <row r="364">
      <c r="L364" s="98" t="s">
        <v>34104</v>
      </c>
      <c r="M364" s="98" t="s">
        <v>34105</v>
      </c>
      <c r="N364" s="98" t="s">
        <v>34106</v>
      </c>
      <c r="O364" s="101">
        <v>25</v>
      </c>
      <c r="P364" s="101">
        <v>0</v>
      </c>
    </row>
    <row r="365">
      <c r="K365" s="96" t="s">
        <v>34107</v>
      </c>
      <c r="O365" s="85">
        <f>SUM(O362:O364)</f>
      </c>
      <c r="P365" s="85">
        <f>SUM(P362:P364)</f>
      </c>
    </row>
    <row r="366">
      <c r="A366" s="98" t="s">
        <v>34108</v>
      </c>
      <c r="B366" s="98" t="s">
        <v>34109</v>
      </c>
      <c r="C366" s="100">
        <v>1120</v>
      </c>
      <c r="D366" s="98" t="s">
        <v>34110</v>
      </c>
      <c r="E366" s="98" t="s">
        <v>34111</v>
      </c>
      <c r="F366" s="104">
        <v>45646</v>
      </c>
      <c r="G366" s="104">
        <v>45646</v>
      </c>
      <c r="H366" s="104">
        <v>45961</v>
      </c>
      <c r="J366" s="101">
        <v>1460</v>
      </c>
      <c r="K366" s="98" t="s">
        <v>34112</v>
      </c>
      <c r="L366" s="98" t="s">
        <v>34113</v>
      </c>
      <c r="M366" s="98" t="s">
        <v>34114</v>
      </c>
      <c r="N366" s="98" t="s">
        <v>34115</v>
      </c>
      <c r="O366" s="101">
        <v>20</v>
      </c>
      <c r="P366" s="101">
        <v>60</v>
      </c>
      <c r="Q366" s="101">
        <v>0</v>
      </c>
      <c r="R366" s="101">
        <v>1510</v>
      </c>
    </row>
    <row r="367">
      <c r="L367" s="98" t="s">
        <v>34116</v>
      </c>
      <c r="M367" s="98" t="s">
        <v>34117</v>
      </c>
      <c r="N367" s="98" t="s">
        <v>34118</v>
      </c>
      <c r="O367" s="101">
        <v>40</v>
      </c>
      <c r="P367" s="101">
        <v>0</v>
      </c>
    </row>
    <row r="368">
      <c r="L368" s="98" t="s">
        <v>34119</v>
      </c>
      <c r="M368" s="98" t="s">
        <v>34120</v>
      </c>
      <c r="N368" s="98" t="s">
        <v>34121</v>
      </c>
      <c r="O368" s="101">
        <v>1450</v>
      </c>
      <c r="P368" s="101">
        <v>1450</v>
      </c>
    </row>
    <row r="369">
      <c r="K369" s="96" t="s">
        <v>34122</v>
      </c>
      <c r="O369" s="85">
        <f>SUM(O366:O368)</f>
      </c>
      <c r="P369" s="85">
        <f>SUM(P366:P368)</f>
      </c>
    </row>
    <row r="370">
      <c r="A370" s="98" t="s">
        <v>34123</v>
      </c>
      <c r="B370" s="98" t="s">
        <v>34124</v>
      </c>
      <c r="C370" s="100">
        <v>1120</v>
      </c>
      <c r="D370" s="98" t="s">
        <v>34125</v>
      </c>
      <c r="E370" s="98" t="s">
        <v>34126</v>
      </c>
      <c r="F370" s="104">
        <v>45345</v>
      </c>
      <c r="G370" s="104">
        <v>45717</v>
      </c>
      <c r="H370" s="104">
        <v>46081</v>
      </c>
      <c r="J370" s="101">
        <v>1450</v>
      </c>
      <c r="K370" s="98" t="s">
        <v>34127</v>
      </c>
      <c r="L370" s="98" t="s">
        <v>34128</v>
      </c>
      <c r="M370" s="98" t="s">
        <v>34129</v>
      </c>
      <c r="N370" s="98" t="s">
        <v>34130</v>
      </c>
      <c r="O370" s="101">
        <v>200</v>
      </c>
      <c r="P370" s="101">
        <v>200</v>
      </c>
      <c r="Q370" s="101">
        <v>0</v>
      </c>
      <c r="R370" s="101">
        <v>225</v>
      </c>
    </row>
    <row r="371">
      <c r="L371" s="98" t="s">
        <v>34131</v>
      </c>
      <c r="M371" s="98" t="s">
        <v>34132</v>
      </c>
      <c r="N371" s="98" t="s">
        <v>34133</v>
      </c>
      <c r="O371" s="101">
        <v>1400</v>
      </c>
      <c r="P371" s="101">
        <v>1400</v>
      </c>
    </row>
    <row r="372">
      <c r="L372" s="98" t="s">
        <v>34134</v>
      </c>
      <c r="M372" s="98" t="s">
        <v>34135</v>
      </c>
      <c r="N372" s="98" t="s">
        <v>34136</v>
      </c>
      <c r="O372" s="101">
        <v>25</v>
      </c>
      <c r="P372" s="101">
        <v>0</v>
      </c>
    </row>
    <row r="373">
      <c r="K373" s="96" t="s">
        <v>34137</v>
      </c>
      <c r="O373" s="85">
        <f>SUM(O370:O372)</f>
      </c>
      <c r="P373" s="85">
        <f>SUM(P370:P372)</f>
      </c>
    </row>
    <row r="374">
      <c r="A374" s="98" t="s">
        <v>34138</v>
      </c>
      <c r="B374" s="98" t="s">
        <v>34139</v>
      </c>
      <c r="C374" s="100">
        <v>1120</v>
      </c>
      <c r="D374" s="98" t="s">
        <v>34140</v>
      </c>
      <c r="E374" s="98" t="s">
        <v>34141</v>
      </c>
      <c r="F374" s="104">
        <v>45457</v>
      </c>
      <c r="G374" s="104">
        <v>45457</v>
      </c>
      <c r="H374" s="104">
        <v>45838</v>
      </c>
      <c r="J374" s="101">
        <v>1340</v>
      </c>
      <c r="K374" s="98" t="s">
        <v>34142</v>
      </c>
      <c r="L374" s="98" t="s">
        <v>34143</v>
      </c>
      <c r="M374" s="98" t="s">
        <v>34144</v>
      </c>
      <c r="N374" s="98" t="s">
        <v>34145</v>
      </c>
      <c r="O374" s="101">
        <v>40</v>
      </c>
      <c r="P374" s="101">
        <v>40</v>
      </c>
      <c r="Q374" s="101">
        <v>0</v>
      </c>
      <c r="R374" s="101">
        <v>325</v>
      </c>
    </row>
    <row r="375">
      <c r="L375" s="98" t="s">
        <v>34146</v>
      </c>
      <c r="M375" s="98" t="s">
        <v>34147</v>
      </c>
      <c r="N375" s="98" t="s">
        <v>34148</v>
      </c>
      <c r="O375" s="101">
        <v>1300</v>
      </c>
      <c r="P375" s="101">
        <v>1300</v>
      </c>
    </row>
    <row r="376">
      <c r="L376" s="98" t="s">
        <v>34149</v>
      </c>
      <c r="M376" s="98" t="s">
        <v>34150</v>
      </c>
      <c r="N376" s="98" t="s">
        <v>34151</v>
      </c>
      <c r="O376" s="101">
        <v>134</v>
      </c>
      <c r="P376" s="101">
        <v>0</v>
      </c>
    </row>
    <row r="377">
      <c r="K377" s="96" t="s">
        <v>34152</v>
      </c>
      <c r="O377" s="85">
        <f>SUM(O374:O376)</f>
      </c>
      <c r="P377" s="85">
        <f>SUM(P374:P376)</f>
      </c>
    </row>
    <row r="378">
      <c r="A378" s="98" t="s">
        <v>34153</v>
      </c>
      <c r="B378" s="98" t="s">
        <v>34154</v>
      </c>
      <c r="C378" s="100">
        <v>1120</v>
      </c>
      <c r="D378" s="98" t="s">
        <v>34155</v>
      </c>
      <c r="E378" s="98" t="s">
        <v>34156</v>
      </c>
      <c r="F378" s="104">
        <v>43504</v>
      </c>
      <c r="G378" s="104">
        <v>45689</v>
      </c>
      <c r="H378" s="104">
        <v>46053</v>
      </c>
      <c r="J378" s="101">
        <v>1300</v>
      </c>
      <c r="K378" s="98" t="s">
        <v>34157</v>
      </c>
      <c r="L378" s="98" t="s">
        <v>34158</v>
      </c>
      <c r="M378" s="98" t="s">
        <v>34159</v>
      </c>
      <c r="N378" s="98" t="s">
        <v>34160</v>
      </c>
      <c r="O378" s="101">
        <v>1400</v>
      </c>
      <c r="P378" s="101">
        <v>1400</v>
      </c>
      <c r="Q378" s="101">
        <v>0</v>
      </c>
      <c r="R378" s="101">
        <v>225</v>
      </c>
    </row>
    <row r="379">
      <c r="K379" s="96" t="s">
        <v>34161</v>
      </c>
      <c r="O379" s="85">
        <f>SUM(O378:O378)</f>
      </c>
      <c r="P379" s="85">
        <f>SUM(P378:P378)</f>
      </c>
    </row>
    <row r="380">
      <c r="A380" s="98" t="s">
        <v>34162</v>
      </c>
      <c r="B380" s="98" t="s">
        <v>34163</v>
      </c>
      <c r="C380" s="100">
        <v>1120</v>
      </c>
      <c r="D380" s="98" t="s">
        <v>34164</v>
      </c>
      <c r="E380" s="98" t="s">
        <v>34165</v>
      </c>
      <c r="F380" s="104">
        <v>44593</v>
      </c>
      <c r="G380" s="104">
        <v>45689</v>
      </c>
      <c r="H380" s="104">
        <v>46053</v>
      </c>
      <c r="J380" s="101">
        <v>1340</v>
      </c>
      <c r="K380" s="98" t="s">
        <v>34166</v>
      </c>
      <c r="L380" s="98" t="s">
        <v>34167</v>
      </c>
      <c r="M380" s="98" t="s">
        <v>34168</v>
      </c>
      <c r="N380" s="98" t="s">
        <v>34169</v>
      </c>
      <c r="O380" s="101">
        <v>40</v>
      </c>
      <c r="P380" s="101">
        <v>40</v>
      </c>
      <c r="Q380" s="101">
        <v>0</v>
      </c>
      <c r="R380" s="101">
        <v>0</v>
      </c>
    </row>
    <row r="381">
      <c r="L381" s="98" t="s">
        <v>34170</v>
      </c>
      <c r="M381" s="98" t="s">
        <v>34171</v>
      </c>
      <c r="N381" s="98" t="s">
        <v>34172</v>
      </c>
      <c r="O381" s="101">
        <v>1400</v>
      </c>
      <c r="P381" s="101">
        <v>1400</v>
      </c>
    </row>
    <row r="382">
      <c r="K382" s="96" t="s">
        <v>34173</v>
      </c>
      <c r="O382" s="85">
        <f>SUM(O380:O381)</f>
      </c>
      <c r="P382" s="85">
        <f>SUM(P380:P381)</f>
      </c>
    </row>
    <row r="383">
      <c r="A383" s="98" t="s">
        <v>34174</v>
      </c>
      <c r="B383" s="98" t="s">
        <v>34175</v>
      </c>
      <c r="C383" s="100">
        <v>1120</v>
      </c>
      <c r="D383" s="98" t="s">
        <v>34176</v>
      </c>
      <c r="E383" s="98" t="s">
        <v>34177</v>
      </c>
      <c r="F383" s="104">
        <v>45590</v>
      </c>
      <c r="G383" s="104">
        <v>45590</v>
      </c>
      <c r="H383" s="104">
        <v>45991</v>
      </c>
      <c r="J383" s="101">
        <v>1620</v>
      </c>
      <c r="K383" s="98" t="s">
        <v>34178</v>
      </c>
      <c r="L383" s="98" t="s">
        <v>34179</v>
      </c>
      <c r="M383" s="98" t="s">
        <v>34180</v>
      </c>
      <c r="N383" s="98" t="s">
        <v>34181</v>
      </c>
      <c r="O383" s="101">
        <v>200</v>
      </c>
      <c r="P383" s="101">
        <v>20</v>
      </c>
      <c r="Q383" s="101">
        <v>1807</v>
      </c>
      <c r="R383" s="101">
        <v>325</v>
      </c>
    </row>
    <row r="384">
      <c r="L384" s="98" t="s">
        <v>34182</v>
      </c>
      <c r="M384" s="98" t="s">
        <v>34183</v>
      </c>
      <c r="N384" s="98" t="s">
        <v>34184</v>
      </c>
      <c r="O384" s="101">
        <v>20</v>
      </c>
      <c r="P384" s="101">
        <v>200</v>
      </c>
    </row>
    <row r="385">
      <c r="L385" s="98" t="s">
        <v>34185</v>
      </c>
      <c r="M385" s="98" t="s">
        <v>34186</v>
      </c>
      <c r="N385" s="98" t="s">
        <v>34187</v>
      </c>
      <c r="O385" s="101">
        <v>1400</v>
      </c>
      <c r="P385" s="101">
        <v>1400</v>
      </c>
    </row>
    <row r="386">
      <c r="L386" s="98" t="s">
        <v>34188</v>
      </c>
      <c r="M386" s="98" t="s">
        <v>34189</v>
      </c>
      <c r="N386" s="98" t="s">
        <v>34190</v>
      </c>
      <c r="O386" s="101">
        <v>162</v>
      </c>
      <c r="P386" s="101">
        <v>0</v>
      </c>
    </row>
    <row r="387">
      <c r="L387" s="98" t="s">
        <v>34191</v>
      </c>
      <c r="M387" s="98" t="s">
        <v>34192</v>
      </c>
      <c r="N387" s="98" t="s">
        <v>34193</v>
      </c>
      <c r="O387" s="101">
        <v>25</v>
      </c>
      <c r="P387" s="101">
        <v>0</v>
      </c>
    </row>
    <row r="388">
      <c r="K388" s="96" t="s">
        <v>34194</v>
      </c>
      <c r="O388" s="85">
        <f>SUM(O383:O387)</f>
      </c>
      <c r="P388" s="85">
        <f>SUM(P383:P387)</f>
      </c>
    </row>
    <row r="389">
      <c r="A389" s="98" t="s">
        <v>34195</v>
      </c>
      <c r="B389" s="98" t="s">
        <v>34196</v>
      </c>
      <c r="C389" s="100">
        <v>1120</v>
      </c>
      <c r="D389" s="98" t="s">
        <v>34197</v>
      </c>
      <c r="E389" s="98" t="s">
        <v>34198</v>
      </c>
      <c r="F389" s="104">
        <v>45338</v>
      </c>
      <c r="G389" s="104">
        <v>45748</v>
      </c>
      <c r="H389" s="104">
        <v>46112</v>
      </c>
      <c r="J389" s="101">
        <v>1360</v>
      </c>
      <c r="K389" s="98" t="s">
        <v>34199</v>
      </c>
      <c r="L389" s="98" t="s">
        <v>34200</v>
      </c>
      <c r="M389" s="98" t="s">
        <v>34201</v>
      </c>
      <c r="N389" s="98" t="s">
        <v>34202</v>
      </c>
      <c r="O389" s="101">
        <v>40</v>
      </c>
      <c r="P389" s="101">
        <v>20</v>
      </c>
      <c r="Q389" s="101">
        <v>0</v>
      </c>
      <c r="R389" s="101">
        <v>225</v>
      </c>
    </row>
    <row r="390">
      <c r="L390" s="98" t="s">
        <v>34203</v>
      </c>
      <c r="M390" s="98" t="s">
        <v>34204</v>
      </c>
      <c r="N390" s="98" t="s">
        <v>34205</v>
      </c>
      <c r="O390" s="101">
        <v>40</v>
      </c>
      <c r="P390" s="101">
        <v>0</v>
      </c>
    </row>
    <row r="391">
      <c r="L391" s="98" t="s">
        <v>34206</v>
      </c>
      <c r="M391" s="98" t="s">
        <v>34207</v>
      </c>
      <c r="N391" s="98" t="s">
        <v>34208</v>
      </c>
      <c r="O391" s="101">
        <v>-40</v>
      </c>
      <c r="P391" s="101">
        <v>40</v>
      </c>
    </row>
    <row r="392">
      <c r="L392" s="98" t="s">
        <v>34209</v>
      </c>
      <c r="M392" s="98" t="s">
        <v>34210</v>
      </c>
      <c r="N392" s="98" t="s">
        <v>34211</v>
      </c>
      <c r="O392" s="101">
        <v>20</v>
      </c>
      <c r="P392" s="101">
        <v>0</v>
      </c>
    </row>
    <row r="393">
      <c r="L393" s="98" t="s">
        <v>34212</v>
      </c>
      <c r="M393" s="98" t="s">
        <v>34213</v>
      </c>
      <c r="N393" s="98" t="s">
        <v>34214</v>
      </c>
      <c r="O393" s="101">
        <v>-20</v>
      </c>
      <c r="P393" s="101">
        <v>0</v>
      </c>
    </row>
    <row r="394">
      <c r="L394" s="98" t="s">
        <v>34215</v>
      </c>
      <c r="M394" s="98" t="s">
        <v>34216</v>
      </c>
      <c r="N394" s="98" t="s">
        <v>34217</v>
      </c>
      <c r="O394" s="101">
        <v>20</v>
      </c>
      <c r="P394" s="101">
        <v>0</v>
      </c>
    </row>
    <row r="395">
      <c r="L395" s="98" t="s">
        <v>34218</v>
      </c>
      <c r="M395" s="98" t="s">
        <v>34219</v>
      </c>
      <c r="N395" s="98" t="s">
        <v>34220</v>
      </c>
      <c r="O395" s="101">
        <v>-1400</v>
      </c>
      <c r="P395" s="101">
        <v>0</v>
      </c>
    </row>
    <row r="396">
      <c r="L396" s="98" t="s">
        <v>34221</v>
      </c>
      <c r="M396" s="98" t="s">
        <v>34222</v>
      </c>
      <c r="N396" s="98" t="s">
        <v>34223</v>
      </c>
      <c r="O396" s="101">
        <v>1400</v>
      </c>
      <c r="P396" s="101">
        <v>0</v>
      </c>
    </row>
    <row r="397">
      <c r="L397" s="98" t="s">
        <v>34224</v>
      </c>
      <c r="M397" s="98" t="s">
        <v>34225</v>
      </c>
      <c r="N397" s="98" t="s">
        <v>34226</v>
      </c>
      <c r="O397" s="101">
        <v>1400</v>
      </c>
      <c r="P397" s="101">
        <v>1400</v>
      </c>
    </row>
    <row r="398">
      <c r="L398" s="98" t="s">
        <v>34227</v>
      </c>
      <c r="M398" s="98" t="s">
        <v>34228</v>
      </c>
      <c r="N398" s="98" t="s">
        <v>34229</v>
      </c>
      <c r="O398" s="101">
        <v>-200</v>
      </c>
      <c r="P398" s="101">
        <v>0</v>
      </c>
    </row>
    <row r="399">
      <c r="L399" s="98" t="s">
        <v>34230</v>
      </c>
      <c r="M399" s="98" t="s">
        <v>34231</v>
      </c>
      <c r="N399" s="98" t="s">
        <v>34232</v>
      </c>
      <c r="O399" s="101">
        <v>200</v>
      </c>
      <c r="P399" s="101">
        <v>0</v>
      </c>
    </row>
    <row r="400">
      <c r="K400" s="96" t="s">
        <v>34233</v>
      </c>
      <c r="O400" s="85">
        <f>SUM(O389:O399)</f>
      </c>
      <c r="P400" s="85">
        <f>SUM(P389:P399)</f>
      </c>
    </row>
    <row r="401">
      <c r="A401" s="98" t="s">
        <v>34234</v>
      </c>
      <c r="B401" s="98" t="s">
        <v>34235</v>
      </c>
      <c r="C401" s="100">
        <v>1120</v>
      </c>
      <c r="D401" s="98" t="s">
        <v>34236</v>
      </c>
      <c r="E401" s="98" t="s">
        <v>34237</v>
      </c>
      <c r="F401" s="104">
        <v>43021</v>
      </c>
      <c r="G401" s="104">
        <v>45689</v>
      </c>
      <c r="H401" s="104">
        <v>46053</v>
      </c>
      <c r="J401" s="101">
        <v>1300</v>
      </c>
      <c r="K401" s="98" t="s">
        <v>34238</v>
      </c>
      <c r="L401" s="98" t="s">
        <v>34239</v>
      </c>
      <c r="M401" s="98" t="s">
        <v>34240</v>
      </c>
      <c r="N401" s="98" t="s">
        <v>34241</v>
      </c>
      <c r="O401" s="101">
        <v>1400</v>
      </c>
      <c r="P401" s="101">
        <v>1400</v>
      </c>
      <c r="Q401" s="101">
        <v>0</v>
      </c>
      <c r="R401" s="101">
        <v>225</v>
      </c>
    </row>
    <row r="402">
      <c r="K402" s="96" t="s">
        <v>34242</v>
      </c>
      <c r="O402" s="85">
        <f>SUM(O401:O401)</f>
      </c>
      <c r="P402" s="85">
        <f>SUM(P401:P401)</f>
      </c>
    </row>
    <row r="403">
      <c r="A403" s="98" t="s">
        <v>34243</v>
      </c>
      <c r="B403" s="98" t="s">
        <v>34244</v>
      </c>
      <c r="C403" s="100">
        <v>1120</v>
      </c>
      <c r="D403" s="98" t="s">
        <v>34245</v>
      </c>
      <c r="E403" s="98" t="s">
        <v>34246</v>
      </c>
      <c r="F403" s="104">
        <v>42307</v>
      </c>
      <c r="G403" s="104">
        <v>45748</v>
      </c>
      <c r="H403" s="104">
        <v>46112</v>
      </c>
      <c r="J403" s="101">
        <v>1300</v>
      </c>
      <c r="K403" s="98" t="s">
        <v>34247</v>
      </c>
      <c r="L403" s="98" t="s">
        <v>34248</v>
      </c>
      <c r="M403" s="98" t="s">
        <v>34249</v>
      </c>
      <c r="N403" s="98" t="s">
        <v>34250</v>
      </c>
      <c r="O403" s="101">
        <v>1400</v>
      </c>
      <c r="P403" s="101">
        <v>1400</v>
      </c>
      <c r="Q403" s="101">
        <v>0</v>
      </c>
      <c r="R403" s="101">
        <v>825</v>
      </c>
    </row>
    <row r="404">
      <c r="K404" s="96" t="s">
        <v>34251</v>
      </c>
      <c r="O404" s="85">
        <f>SUM(O403:O403)</f>
      </c>
      <c r="P404" s="85">
        <f>SUM(P403:P403)</f>
      </c>
    </row>
    <row r="405">
      <c r="A405" s="98" t="s">
        <v>34252</v>
      </c>
      <c r="B405" s="98" t="s">
        <v>34253</v>
      </c>
      <c r="C405" s="100">
        <v>1120</v>
      </c>
      <c r="D405" s="98" t="s">
        <v>34254</v>
      </c>
      <c r="E405" s="98" t="s">
        <v>34255</v>
      </c>
      <c r="F405" s="104">
        <v>44713</v>
      </c>
      <c r="G405" s="104">
        <v>45474</v>
      </c>
      <c r="H405" s="104">
        <v>45838</v>
      </c>
      <c r="J405" s="101">
        <v>1300</v>
      </c>
      <c r="K405" s="98" t="s">
        <v>34256</v>
      </c>
      <c r="L405" s="98" t="s">
        <v>34257</v>
      </c>
      <c r="M405" s="98" t="s">
        <v>34258</v>
      </c>
      <c r="N405" s="98" t="s">
        <v>34259</v>
      </c>
      <c r="O405" s="101">
        <v>1300</v>
      </c>
      <c r="P405" s="101">
        <v>1300</v>
      </c>
      <c r="Q405" s="101">
        <v>0</v>
      </c>
      <c r="R405" s="101">
        <v>425</v>
      </c>
    </row>
    <row r="406">
      <c r="K406" s="96" t="s">
        <v>34260</v>
      </c>
      <c r="O406" s="85">
        <f>SUM(O405:O405)</f>
      </c>
      <c r="P406" s="85">
        <f>SUM(P405:P405)</f>
      </c>
    </row>
    <row r="407">
      <c r="A407" s="98" t="s">
        <v>34261</v>
      </c>
      <c r="B407" s="98" t="s">
        <v>34262</v>
      </c>
      <c r="C407" s="100">
        <v>1120</v>
      </c>
      <c r="D407" s="98" t="s">
        <v>34263</v>
      </c>
      <c r="E407" s="98" t="s">
        <v>34264</v>
      </c>
      <c r="F407" s="104">
        <v>45296</v>
      </c>
      <c r="G407" s="104">
        <v>45689</v>
      </c>
      <c r="H407" s="104">
        <v>46053</v>
      </c>
      <c r="J407" s="101">
        <v>1340</v>
      </c>
      <c r="K407" s="98" t="s">
        <v>34265</v>
      </c>
      <c r="L407" s="98" t="s">
        <v>34266</v>
      </c>
      <c r="M407" s="98" t="s">
        <v>34267</v>
      </c>
      <c r="N407" s="98" t="s">
        <v>34268</v>
      </c>
      <c r="O407" s="101">
        <v>40</v>
      </c>
      <c r="P407" s="101">
        <v>40</v>
      </c>
      <c r="Q407" s="101">
        <v>1628.8399999999999</v>
      </c>
      <c r="R407" s="101">
        <v>225</v>
      </c>
    </row>
    <row r="408">
      <c r="L408" s="98" t="s">
        <v>34269</v>
      </c>
      <c r="M408" s="98" t="s">
        <v>34270</v>
      </c>
      <c r="N408" s="98" t="s">
        <v>34271</v>
      </c>
      <c r="O408" s="101">
        <v>1400</v>
      </c>
      <c r="P408" s="101">
        <v>1400</v>
      </c>
    </row>
    <row r="409">
      <c r="L409" s="98" t="s">
        <v>34272</v>
      </c>
      <c r="M409" s="98" t="s">
        <v>34273</v>
      </c>
      <c r="N409" s="98" t="s">
        <v>34274</v>
      </c>
      <c r="O409" s="101">
        <v>144</v>
      </c>
      <c r="P409" s="101">
        <v>0</v>
      </c>
    </row>
    <row r="410">
      <c r="K410" s="96" t="s">
        <v>34275</v>
      </c>
      <c r="O410" s="85">
        <f>SUM(O407:O409)</f>
      </c>
      <c r="P410" s="85">
        <f>SUM(P407:P409)</f>
      </c>
    </row>
    <row r="411">
      <c r="A411" s="98" t="s">
        <v>34276</v>
      </c>
      <c r="B411" s="98" t="s">
        <v>34277</v>
      </c>
      <c r="C411" s="100">
        <v>1120</v>
      </c>
      <c r="D411" s="98" t="s">
        <v>34278</v>
      </c>
      <c r="E411" s="98" t="s">
        <v>34279</v>
      </c>
      <c r="F411" s="104">
        <v>45583</v>
      </c>
      <c r="G411" s="104">
        <v>45583</v>
      </c>
      <c r="H411" s="104">
        <v>45991</v>
      </c>
      <c r="J411" s="101">
        <v>1460</v>
      </c>
      <c r="K411" s="98" t="s">
        <v>34280</v>
      </c>
      <c r="L411" s="98" t="s">
        <v>34281</v>
      </c>
      <c r="M411" s="98" t="s">
        <v>34282</v>
      </c>
      <c r="N411" s="98" t="s">
        <v>34283</v>
      </c>
      <c r="O411" s="101">
        <v>20</v>
      </c>
      <c r="P411" s="101">
        <v>60</v>
      </c>
      <c r="Q411" s="101">
        <v>0</v>
      </c>
      <c r="R411" s="101">
        <v>325</v>
      </c>
    </row>
    <row r="412">
      <c r="L412" s="98" t="s">
        <v>34284</v>
      </c>
      <c r="M412" s="98" t="s">
        <v>34285</v>
      </c>
      <c r="N412" s="98" t="s">
        <v>34286</v>
      </c>
      <c r="O412" s="101">
        <v>40</v>
      </c>
      <c r="P412" s="101">
        <v>0</v>
      </c>
    </row>
    <row r="413">
      <c r="L413" s="98" t="s">
        <v>34287</v>
      </c>
      <c r="M413" s="98" t="s">
        <v>34288</v>
      </c>
      <c r="N413" s="98" t="s">
        <v>34289</v>
      </c>
      <c r="O413" s="101">
        <v>1400</v>
      </c>
      <c r="P413" s="101">
        <v>1400</v>
      </c>
    </row>
    <row r="414">
      <c r="K414" s="96" t="s">
        <v>34290</v>
      </c>
      <c r="O414" s="85">
        <f>SUM(O411:O413)</f>
      </c>
      <c r="P414" s="85">
        <f>SUM(P411:P413)</f>
      </c>
    </row>
    <row r="415">
      <c r="A415" s="98" t="s">
        <v>34291</v>
      </c>
      <c r="B415" s="98" t="s">
        <v>34292</v>
      </c>
      <c r="C415" s="100">
        <v>1120</v>
      </c>
      <c r="D415" s="98" t="s">
        <v>34293</v>
      </c>
      <c r="E415" s="98" t="s">
        <v>34294</v>
      </c>
      <c r="F415" s="104">
        <v>45639</v>
      </c>
      <c r="G415" s="104">
        <v>45639</v>
      </c>
      <c r="H415" s="104">
        <v>46003</v>
      </c>
      <c r="J415" s="101">
        <v>1460</v>
      </c>
      <c r="K415" s="98" t="s">
        <v>34295</v>
      </c>
      <c r="L415" s="98" t="s">
        <v>34296</v>
      </c>
      <c r="M415" s="98" t="s">
        <v>34297</v>
      </c>
      <c r="N415" s="98" t="s">
        <v>34298</v>
      </c>
      <c r="O415" s="101">
        <v>20</v>
      </c>
      <c r="P415" s="101">
        <v>20</v>
      </c>
      <c r="Q415" s="101">
        <v>0</v>
      </c>
      <c r="R415" s="101">
        <v>225</v>
      </c>
    </row>
    <row r="416">
      <c r="L416" s="98" t="s">
        <v>34299</v>
      </c>
      <c r="M416" s="98" t="s">
        <v>34300</v>
      </c>
      <c r="N416" s="98" t="s">
        <v>34301</v>
      </c>
      <c r="O416" s="101">
        <v>40</v>
      </c>
      <c r="P416" s="101">
        <v>40</v>
      </c>
    </row>
    <row r="417">
      <c r="L417" s="98" t="s">
        <v>34302</v>
      </c>
      <c r="M417" s="98" t="s">
        <v>34303</v>
      </c>
      <c r="N417" s="98" t="s">
        <v>34304</v>
      </c>
      <c r="O417" s="101">
        <v>1400</v>
      </c>
      <c r="P417" s="101">
        <v>1400</v>
      </c>
    </row>
    <row r="418">
      <c r="K418" s="96" t="s">
        <v>34305</v>
      </c>
      <c r="O418" s="85">
        <f>SUM(O415:O417)</f>
      </c>
      <c r="P418" s="85">
        <f>SUM(P415:P417)</f>
      </c>
    </row>
    <row r="419">
      <c r="A419" s="98" t="s">
        <v>34306</v>
      </c>
      <c r="B419" s="98" t="s">
        <v>34307</v>
      </c>
      <c r="C419" s="100">
        <v>1120</v>
      </c>
      <c r="D419" s="98" t="s">
        <v>34308</v>
      </c>
      <c r="E419" s="98" t="s">
        <v>34309</v>
      </c>
      <c r="J419" s="101">
        <v>1600</v>
      </c>
      <c r="K419" s="98" t="s">
        <v>34310</v>
      </c>
      <c r="L419" s="98" t="s">
        <v>34310</v>
      </c>
      <c r="O419" s="101">
        <v>0</v>
      </c>
      <c r="P419" s="101">
        <v>0</v>
      </c>
      <c r="R419" s="101">
        <v>0</v>
      </c>
    </row>
    <row r="420">
      <c r="K420" s="96" t="s">
        <v>34311</v>
      </c>
      <c r="O420" s="85">
        <f>SUM(O419:O419)</f>
      </c>
      <c r="P420" s="85">
        <f>SUM(P419:P419)</f>
      </c>
    </row>
    <row r="421">
      <c r="A421" s="98" t="s">
        <v>34312</v>
      </c>
      <c r="B421" s="98" t="s">
        <v>34313</v>
      </c>
      <c r="C421" s="100">
        <v>1120</v>
      </c>
      <c r="D421" s="98" t="s">
        <v>34314</v>
      </c>
      <c r="E421" s="98" t="s">
        <v>34315</v>
      </c>
      <c r="F421" s="104">
        <v>45681</v>
      </c>
      <c r="G421" s="104">
        <v>45681</v>
      </c>
      <c r="H421" s="104">
        <v>46076</v>
      </c>
      <c r="J421" s="101">
        <v>1600</v>
      </c>
      <c r="K421" s="98" t="s">
        <v>34316</v>
      </c>
      <c r="L421" s="98" t="s">
        <v>34317</v>
      </c>
      <c r="M421" s="98" t="s">
        <v>34318</v>
      </c>
      <c r="N421" s="98" t="s">
        <v>34319</v>
      </c>
      <c r="O421" s="101">
        <v>200</v>
      </c>
      <c r="P421" s="101">
        <v>200</v>
      </c>
      <c r="Q421" s="101">
        <v>0</v>
      </c>
      <c r="R421" s="101">
        <v>1600</v>
      </c>
    </row>
    <row r="422">
      <c r="L422" s="98" t="s">
        <v>34320</v>
      </c>
      <c r="M422" s="98" t="s">
        <v>34321</v>
      </c>
      <c r="N422" s="98" t="s">
        <v>34322</v>
      </c>
      <c r="O422" s="101">
        <v>1400</v>
      </c>
      <c r="P422" s="101">
        <v>1400</v>
      </c>
    </row>
    <row r="423">
      <c r="K423" s="96" t="s">
        <v>34323</v>
      </c>
      <c r="O423" s="85">
        <f>SUM(O421:O422)</f>
      </c>
      <c r="P423" s="85">
        <f>SUM(P421:P422)</f>
      </c>
    </row>
    <row r="424">
      <c r="A424" s="98" t="s">
        <v>34324</v>
      </c>
      <c r="B424" s="98" t="s">
        <v>34325</v>
      </c>
      <c r="C424" s="100">
        <v>1120</v>
      </c>
      <c r="D424" s="98" t="s">
        <v>34326</v>
      </c>
      <c r="E424" s="98" t="s">
        <v>34327</v>
      </c>
      <c r="F424" s="104">
        <v>45639</v>
      </c>
      <c r="G424" s="104">
        <v>45639</v>
      </c>
      <c r="H424" s="104">
        <v>46003</v>
      </c>
      <c r="J424" s="101">
        <v>1440</v>
      </c>
      <c r="K424" s="98" t="s">
        <v>34328</v>
      </c>
      <c r="L424" s="98" t="s">
        <v>34329</v>
      </c>
      <c r="M424" s="98" t="s">
        <v>34330</v>
      </c>
      <c r="N424" s="98" t="s">
        <v>34331</v>
      </c>
      <c r="O424" s="101">
        <v>40</v>
      </c>
      <c r="P424" s="101">
        <v>40</v>
      </c>
      <c r="Q424" s="101">
        <v>0</v>
      </c>
      <c r="R424" s="101">
        <v>225</v>
      </c>
    </row>
    <row r="425">
      <c r="L425" s="98" t="s">
        <v>34332</v>
      </c>
      <c r="M425" s="98" t="s">
        <v>34333</v>
      </c>
      <c r="N425" s="98" t="s">
        <v>34334</v>
      </c>
      <c r="O425" s="101">
        <v>1400</v>
      </c>
      <c r="P425" s="101">
        <v>1400</v>
      </c>
    </row>
    <row r="426">
      <c r="K426" s="96" t="s">
        <v>34335</v>
      </c>
      <c r="O426" s="85">
        <f>SUM(O424:O425)</f>
      </c>
      <c r="P426" s="85">
        <f>SUM(P424:P425)</f>
      </c>
    </row>
    <row r="427">
      <c r="A427" s="98" t="s">
        <v>34336</v>
      </c>
      <c r="B427" s="98" t="s">
        <v>34337</v>
      </c>
      <c r="C427" s="100">
        <v>1120</v>
      </c>
      <c r="D427" s="98" t="s">
        <v>34338</v>
      </c>
      <c r="E427" s="98" t="s">
        <v>34339</v>
      </c>
      <c r="F427" s="104">
        <v>45520</v>
      </c>
      <c r="G427" s="104">
        <v>45520</v>
      </c>
      <c r="H427" s="104">
        <v>45900</v>
      </c>
      <c r="J427" s="101">
        <v>1340</v>
      </c>
      <c r="K427" s="98" t="s">
        <v>34340</v>
      </c>
      <c r="L427" s="98" t="s">
        <v>34341</v>
      </c>
      <c r="M427" s="98" t="s">
        <v>34342</v>
      </c>
      <c r="N427" s="98" t="s">
        <v>34343</v>
      </c>
      <c r="O427" s="101">
        <v>40</v>
      </c>
      <c r="P427" s="101">
        <v>40</v>
      </c>
      <c r="Q427" s="101">
        <v>0</v>
      </c>
      <c r="R427" s="101">
        <v>225</v>
      </c>
    </row>
    <row r="428">
      <c r="L428" s="98" t="s">
        <v>34344</v>
      </c>
      <c r="M428" s="98" t="s">
        <v>34345</v>
      </c>
      <c r="N428" s="98" t="s">
        <v>34346</v>
      </c>
      <c r="O428" s="101">
        <v>1300</v>
      </c>
      <c r="P428" s="101">
        <v>1300</v>
      </c>
    </row>
    <row r="429">
      <c r="K429" s="96" t="s">
        <v>34347</v>
      </c>
      <c r="O429" s="85">
        <f>SUM(O427:O428)</f>
      </c>
      <c r="P429" s="85">
        <f>SUM(P427:P428)</f>
      </c>
    </row>
    <row r="430">
      <c r="A430" s="98" t="s">
        <v>34348</v>
      </c>
      <c r="B430" s="98" t="s">
        <v>34349</v>
      </c>
      <c r="C430" s="100">
        <v>1120</v>
      </c>
      <c r="D430" s="98" t="s">
        <v>34350</v>
      </c>
      <c r="E430" s="98" t="s">
        <v>34351</v>
      </c>
      <c r="F430" s="104">
        <v>44866</v>
      </c>
      <c r="G430" s="104">
        <v>45597</v>
      </c>
      <c r="H430" s="104">
        <v>45961</v>
      </c>
      <c r="J430" s="101">
        <v>1360</v>
      </c>
      <c r="K430" s="98" t="s">
        <v>34352</v>
      </c>
      <c r="L430" s="98" t="s">
        <v>34353</v>
      </c>
      <c r="M430" s="98" t="s">
        <v>34354</v>
      </c>
      <c r="N430" s="98" t="s">
        <v>34355</v>
      </c>
      <c r="O430" s="101">
        <v>40</v>
      </c>
      <c r="P430" s="101">
        <v>40</v>
      </c>
      <c r="Q430" s="101">
        <v>-37.57</v>
      </c>
      <c r="R430" s="101">
        <v>625</v>
      </c>
    </row>
    <row r="431">
      <c r="L431" s="98" t="s">
        <v>34356</v>
      </c>
      <c r="M431" s="98" t="s">
        <v>34357</v>
      </c>
      <c r="N431" s="98" t="s">
        <v>34358</v>
      </c>
      <c r="O431" s="101">
        <v>20</v>
      </c>
      <c r="P431" s="101">
        <v>20</v>
      </c>
    </row>
    <row r="432">
      <c r="L432" s="98" t="s">
        <v>34359</v>
      </c>
      <c r="M432" s="98" t="s">
        <v>34360</v>
      </c>
      <c r="N432" s="98" t="s">
        <v>34361</v>
      </c>
      <c r="O432" s="101">
        <v>1400</v>
      </c>
      <c r="P432" s="101">
        <v>1400</v>
      </c>
    </row>
    <row r="433">
      <c r="K433" s="96" t="s">
        <v>34362</v>
      </c>
      <c r="O433" s="85">
        <f>SUM(O430:O432)</f>
      </c>
      <c r="P433" s="85">
        <f>SUM(P430:P432)</f>
      </c>
    </row>
    <row r="434">
      <c r="A434" s="98" t="s">
        <v>34363</v>
      </c>
      <c r="B434" s="98" t="s">
        <v>34364</v>
      </c>
      <c r="C434" s="100">
        <v>1120</v>
      </c>
      <c r="D434" s="98" t="s">
        <v>34365</v>
      </c>
      <c r="E434" s="98" t="s">
        <v>34366</v>
      </c>
      <c r="F434" s="104">
        <v>44379</v>
      </c>
      <c r="G434" s="104">
        <v>45505</v>
      </c>
      <c r="H434" s="104">
        <v>45869</v>
      </c>
      <c r="J434" s="101">
        <v>1300</v>
      </c>
      <c r="K434" s="98" t="s">
        <v>34367</v>
      </c>
      <c r="L434" s="98" t="s">
        <v>34368</v>
      </c>
      <c r="M434" s="98" t="s">
        <v>34369</v>
      </c>
      <c r="N434" s="98" t="s">
        <v>34370</v>
      </c>
      <c r="O434" s="101">
        <v>1300</v>
      </c>
      <c r="P434" s="101">
        <v>1300</v>
      </c>
      <c r="Q434" s="101">
        <v>0</v>
      </c>
      <c r="R434" s="101">
        <v>325</v>
      </c>
    </row>
    <row r="435">
      <c r="K435" s="96" t="s">
        <v>34371</v>
      </c>
      <c r="O435" s="85">
        <f>SUM(O434:O434)</f>
      </c>
      <c r="P435" s="85">
        <f>SUM(P434:P434)</f>
      </c>
    </row>
    <row r="436">
      <c r="A436" s="98" t="s">
        <v>34372</v>
      </c>
      <c r="B436" s="98" t="s">
        <v>34373</v>
      </c>
      <c r="C436" s="100">
        <v>1120</v>
      </c>
      <c r="D436" s="98" t="s">
        <v>34374</v>
      </c>
      <c r="E436" s="98" t="s">
        <v>34375</v>
      </c>
      <c r="F436" s="104">
        <v>44876</v>
      </c>
      <c r="G436" s="104">
        <v>45658</v>
      </c>
      <c r="H436" s="104">
        <v>46022</v>
      </c>
      <c r="J436" s="101">
        <v>1340</v>
      </c>
      <c r="K436" s="98" t="s">
        <v>34376</v>
      </c>
      <c r="L436" s="98" t="s">
        <v>34377</v>
      </c>
      <c r="M436" s="98" t="s">
        <v>34378</v>
      </c>
      <c r="N436" s="98" t="s">
        <v>34379</v>
      </c>
      <c r="O436" s="101">
        <v>40</v>
      </c>
      <c r="P436" s="101">
        <v>40</v>
      </c>
      <c r="Q436" s="101">
        <v>0</v>
      </c>
      <c r="R436" s="101">
        <v>625</v>
      </c>
    </row>
    <row r="437">
      <c r="L437" s="98" t="s">
        <v>34380</v>
      </c>
      <c r="M437" s="98" t="s">
        <v>34381</v>
      </c>
      <c r="N437" s="98" t="s">
        <v>34382</v>
      </c>
      <c r="O437" s="101">
        <v>1400</v>
      </c>
      <c r="P437" s="101">
        <v>1400</v>
      </c>
    </row>
    <row r="438">
      <c r="L438" s="98" t="s">
        <v>34383</v>
      </c>
      <c r="M438" s="98" t="s">
        <v>34384</v>
      </c>
      <c r="N438" s="98" t="s">
        <v>34385</v>
      </c>
      <c r="O438" s="101">
        <v>25</v>
      </c>
      <c r="P438" s="101">
        <v>0</v>
      </c>
    </row>
    <row r="439">
      <c r="K439" s="96" t="s">
        <v>34386</v>
      </c>
      <c r="O439" s="85">
        <f>SUM(O436:O438)</f>
      </c>
      <c r="P439" s="85">
        <f>SUM(P436:P438)</f>
      </c>
    </row>
    <row r="440">
      <c r="A440" s="98" t="s">
        <v>34387</v>
      </c>
      <c r="B440" s="98" t="s">
        <v>34388</v>
      </c>
      <c r="C440" s="100">
        <v>1120</v>
      </c>
      <c r="D440" s="98" t="s">
        <v>34389</v>
      </c>
      <c r="E440" s="98" t="s">
        <v>34390</v>
      </c>
      <c r="F440" s="104">
        <v>36906</v>
      </c>
      <c r="G440" s="104">
        <v>45597</v>
      </c>
      <c r="H440" s="104">
        <v>45961</v>
      </c>
      <c r="J440" s="101">
        <v>1300</v>
      </c>
      <c r="K440" s="98" t="s">
        <v>34391</v>
      </c>
      <c r="L440" s="98" t="s">
        <v>34392</v>
      </c>
      <c r="M440" s="98" t="s">
        <v>34393</v>
      </c>
      <c r="N440" s="98" t="s">
        <v>34394</v>
      </c>
      <c r="O440" s="101">
        <v>1400</v>
      </c>
      <c r="P440" s="101">
        <v>1400</v>
      </c>
      <c r="Q440" s="101">
        <v>0</v>
      </c>
      <c r="R440" s="101">
        <v>800</v>
      </c>
    </row>
    <row r="441">
      <c r="K441" s="96" t="s">
        <v>34395</v>
      </c>
      <c r="O441" s="85">
        <f>SUM(O440:O440)</f>
      </c>
      <c r="P441" s="85">
        <f>SUM(P440:P440)</f>
      </c>
    </row>
    <row r="442">
      <c r="A442" s="98" t="s">
        <v>34396</v>
      </c>
      <c r="B442" s="98" t="s">
        <v>34397</v>
      </c>
      <c r="C442" s="100">
        <v>1120</v>
      </c>
      <c r="D442" s="98" t="s">
        <v>34398</v>
      </c>
      <c r="E442" s="98" t="s">
        <v>34399</v>
      </c>
      <c r="F442" s="104">
        <v>44834</v>
      </c>
      <c r="G442" s="104">
        <v>45566</v>
      </c>
      <c r="H442" s="104">
        <v>45930</v>
      </c>
      <c r="J442" s="101">
        <v>1340</v>
      </c>
      <c r="K442" s="98" t="s">
        <v>34400</v>
      </c>
      <c r="L442" s="98" t="s">
        <v>34401</v>
      </c>
      <c r="M442" s="98" t="s">
        <v>34402</v>
      </c>
      <c r="N442" s="98" t="s">
        <v>34403</v>
      </c>
      <c r="O442" s="101">
        <v>40</v>
      </c>
      <c r="P442" s="101">
        <v>40</v>
      </c>
      <c r="Q442" s="101">
        <v>0</v>
      </c>
      <c r="R442" s="101">
        <v>1364</v>
      </c>
    </row>
    <row r="443">
      <c r="L443" s="98" t="s">
        <v>34404</v>
      </c>
      <c r="M443" s="98" t="s">
        <v>34405</v>
      </c>
      <c r="N443" s="98" t="s">
        <v>34406</v>
      </c>
      <c r="O443" s="101">
        <v>1400</v>
      </c>
      <c r="P443" s="101">
        <v>1400</v>
      </c>
    </row>
    <row r="444">
      <c r="K444" s="96" t="s">
        <v>34407</v>
      </c>
      <c r="O444" s="85">
        <f>SUM(O442:O443)</f>
      </c>
      <c r="P444" s="85">
        <f>SUM(P442:P443)</f>
      </c>
    </row>
    <row r="445">
      <c r="A445" s="98" t="s">
        <v>34408</v>
      </c>
      <c r="B445" s="98" t="s">
        <v>34409</v>
      </c>
      <c r="C445" s="100">
        <v>1120</v>
      </c>
      <c r="D445" s="98" t="s">
        <v>34410</v>
      </c>
      <c r="E445" s="98" t="s">
        <v>34411</v>
      </c>
      <c r="F445" s="104">
        <v>44701</v>
      </c>
      <c r="G445" s="104">
        <v>45444</v>
      </c>
      <c r="H445" s="104">
        <v>45808</v>
      </c>
      <c r="J445" s="101">
        <v>1300</v>
      </c>
      <c r="K445" s="98" t="s">
        <v>34412</v>
      </c>
      <c r="L445" s="98" t="s">
        <v>34413</v>
      </c>
      <c r="M445" s="98" t="s">
        <v>34414</v>
      </c>
      <c r="N445" s="98" t="s">
        <v>34415</v>
      </c>
      <c r="O445" s="101">
        <v>1300</v>
      </c>
      <c r="P445" s="101">
        <v>1300</v>
      </c>
      <c r="Q445" s="101">
        <v>0</v>
      </c>
      <c r="R445" s="101">
        <v>625</v>
      </c>
    </row>
    <row r="446">
      <c r="K446" s="96" t="s">
        <v>34416</v>
      </c>
      <c r="O446" s="85">
        <f>SUM(O445:O445)</f>
      </c>
      <c r="P446" s="85">
        <f>SUM(P445:P445)</f>
      </c>
    </row>
    <row r="447">
      <c r="A447" s="98" t="s">
        <v>34417</v>
      </c>
      <c r="B447" s="98" t="s">
        <v>34418</v>
      </c>
      <c r="C447" s="100">
        <v>1120</v>
      </c>
      <c r="D447" s="98" t="s">
        <v>34419</v>
      </c>
      <c r="E447" s="98" t="s">
        <v>34420</v>
      </c>
      <c r="F447" s="104">
        <v>45142</v>
      </c>
      <c r="G447" s="104">
        <v>45536</v>
      </c>
      <c r="H447" s="104">
        <v>45900</v>
      </c>
      <c r="J447" s="101">
        <v>1300</v>
      </c>
      <c r="K447" s="98" t="s">
        <v>34421</v>
      </c>
      <c r="L447" s="98" t="s">
        <v>34422</v>
      </c>
      <c r="M447" s="98" t="s">
        <v>34423</v>
      </c>
      <c r="N447" s="98" t="s">
        <v>34424</v>
      </c>
      <c r="O447" s="101">
        <v>1300</v>
      </c>
      <c r="P447" s="101">
        <v>1300</v>
      </c>
      <c r="Q447" s="101">
        <v>0</v>
      </c>
      <c r="R447" s="101">
        <v>2200</v>
      </c>
    </row>
    <row r="448">
      <c r="K448" s="96" t="s">
        <v>34425</v>
      </c>
      <c r="O448" s="85">
        <f>SUM(O447:O447)</f>
      </c>
      <c r="P448" s="85">
        <f>SUM(P447:P447)</f>
      </c>
    </row>
    <row r="449">
      <c r="A449" s="98" t="s">
        <v>34426</v>
      </c>
      <c r="B449" s="98" t="s">
        <v>34427</v>
      </c>
      <c r="C449" s="100">
        <v>1120</v>
      </c>
      <c r="D449" s="98" t="s">
        <v>34428</v>
      </c>
      <c r="E449" s="98" t="s">
        <v>34429</v>
      </c>
      <c r="F449" s="104">
        <v>45212</v>
      </c>
      <c r="G449" s="104">
        <v>45627</v>
      </c>
      <c r="H449" s="104">
        <v>45991</v>
      </c>
      <c r="J449" s="101">
        <v>1360</v>
      </c>
      <c r="K449" s="98" t="s">
        <v>34430</v>
      </c>
      <c r="L449" s="98" t="s">
        <v>34431</v>
      </c>
      <c r="M449" s="98" t="s">
        <v>34432</v>
      </c>
      <c r="N449" s="98" t="s">
        <v>34433</v>
      </c>
      <c r="O449" s="101">
        <v>20</v>
      </c>
      <c r="P449" s="101">
        <v>40</v>
      </c>
      <c r="Q449" s="101">
        <v>0</v>
      </c>
      <c r="R449" s="101">
        <v>325</v>
      </c>
    </row>
    <row r="450">
      <c r="L450" s="98" t="s">
        <v>34434</v>
      </c>
      <c r="M450" s="98" t="s">
        <v>34435</v>
      </c>
      <c r="N450" s="98" t="s">
        <v>34436</v>
      </c>
      <c r="O450" s="101">
        <v>40</v>
      </c>
      <c r="P450" s="101">
        <v>20</v>
      </c>
    </row>
    <row r="451">
      <c r="L451" s="98" t="s">
        <v>34437</v>
      </c>
      <c r="M451" s="98" t="s">
        <v>34438</v>
      </c>
      <c r="N451" s="98" t="s">
        <v>34439</v>
      </c>
      <c r="O451" s="101">
        <v>1400</v>
      </c>
      <c r="P451" s="101">
        <v>1400</v>
      </c>
    </row>
    <row r="452">
      <c r="K452" s="96" t="s">
        <v>34440</v>
      </c>
      <c r="O452" s="85">
        <f>SUM(O449:O451)</f>
      </c>
      <c r="P452" s="85">
        <f>SUM(P449:P451)</f>
      </c>
    </row>
    <row r="453">
      <c r="A453" s="98" t="s">
        <v>34441</v>
      </c>
      <c r="B453" s="98" t="s">
        <v>34442</v>
      </c>
      <c r="C453" s="100">
        <v>1120</v>
      </c>
      <c r="D453" s="98" t="s">
        <v>34443</v>
      </c>
      <c r="E453" s="98" t="s">
        <v>34444</v>
      </c>
      <c r="F453" s="104">
        <v>45163</v>
      </c>
      <c r="G453" s="104">
        <v>45566</v>
      </c>
      <c r="H453" s="104">
        <v>45930</v>
      </c>
      <c r="J453" s="101">
        <v>1340</v>
      </c>
      <c r="K453" s="98" t="s">
        <v>34445</v>
      </c>
      <c r="L453" s="98" t="s">
        <v>34446</v>
      </c>
      <c r="M453" s="98" t="s">
        <v>34447</v>
      </c>
      <c r="N453" s="98" t="s">
        <v>34448</v>
      </c>
      <c r="O453" s="101">
        <v>40</v>
      </c>
      <c r="P453" s="101">
        <v>40</v>
      </c>
      <c r="Q453" s="101">
        <v>0</v>
      </c>
      <c r="R453" s="101">
        <v>625</v>
      </c>
    </row>
    <row r="454">
      <c r="L454" s="98" t="s">
        <v>34449</v>
      </c>
      <c r="M454" s="98" t="s">
        <v>34450</v>
      </c>
      <c r="N454" s="98" t="s">
        <v>34451</v>
      </c>
      <c r="O454" s="101">
        <v>1400</v>
      </c>
      <c r="P454" s="101">
        <v>1400</v>
      </c>
    </row>
    <row r="455">
      <c r="K455" s="96" t="s">
        <v>34452</v>
      </c>
      <c r="O455" s="85">
        <f>SUM(O453:O454)</f>
      </c>
      <c r="P455" s="85">
        <f>SUM(P453:P454)</f>
      </c>
    </row>
    <row r="456">
      <c r="A456" s="98" t="s">
        <v>34453</v>
      </c>
      <c r="B456" s="98" t="s">
        <v>34454</v>
      </c>
      <c r="C456" s="100">
        <v>1120</v>
      </c>
      <c r="D456" s="98" t="s">
        <v>34455</v>
      </c>
      <c r="E456" s="98" t="s">
        <v>34456</v>
      </c>
      <c r="F456" s="104">
        <v>45716</v>
      </c>
      <c r="G456" s="104">
        <v>45716</v>
      </c>
      <c r="H456" s="104">
        <v>46080</v>
      </c>
      <c r="J456" s="101">
        <v>1600</v>
      </c>
      <c r="K456" s="98" t="s">
        <v>34457</v>
      </c>
      <c r="L456" s="98" t="s">
        <v>34458</v>
      </c>
      <c r="M456" s="98" t="s">
        <v>34459</v>
      </c>
      <c r="N456" s="98" t="s">
        <v>34460</v>
      </c>
      <c r="O456" s="101">
        <v>200</v>
      </c>
      <c r="P456" s="101">
        <v>200</v>
      </c>
      <c r="Q456" s="101">
        <v>0</v>
      </c>
      <c r="R456" s="101">
        <v>725</v>
      </c>
    </row>
    <row r="457">
      <c r="L457" s="98" t="s">
        <v>34461</v>
      </c>
      <c r="M457" s="98" t="s">
        <v>34462</v>
      </c>
      <c r="N457" s="98" t="s">
        <v>34463</v>
      </c>
      <c r="O457" s="101">
        <v>1400</v>
      </c>
      <c r="P457" s="101">
        <v>1400</v>
      </c>
    </row>
    <row r="458">
      <c r="K458" s="96" t="s">
        <v>34464</v>
      </c>
      <c r="O458" s="85">
        <f>SUM(O456:O457)</f>
      </c>
      <c r="P458" s="85">
        <f>SUM(P456:P457)</f>
      </c>
    </row>
    <row r="459">
      <c r="A459" s="98" t="s">
        <v>34465</v>
      </c>
      <c r="B459" s="98" t="s">
        <v>34466</v>
      </c>
      <c r="C459" s="100">
        <v>1120</v>
      </c>
      <c r="D459" s="98" t="s">
        <v>34467</v>
      </c>
      <c r="E459" s="98" t="s">
        <v>34468</v>
      </c>
      <c r="F459" s="104">
        <v>45380</v>
      </c>
      <c r="G459" s="104">
        <v>45748</v>
      </c>
      <c r="H459" s="104">
        <v>46112</v>
      </c>
      <c r="J459" s="101">
        <v>1340</v>
      </c>
      <c r="K459" s="98" t="s">
        <v>34469</v>
      </c>
      <c r="L459" s="98" t="s">
        <v>34470</v>
      </c>
      <c r="M459" s="98" t="s">
        <v>34471</v>
      </c>
      <c r="N459" s="98" t="s">
        <v>34472</v>
      </c>
      <c r="O459" s="101">
        <v>40</v>
      </c>
      <c r="P459" s="101">
        <v>0</v>
      </c>
      <c r="Q459" s="101">
        <v>0</v>
      </c>
      <c r="R459" s="101">
        <v>425</v>
      </c>
    </row>
    <row r="460">
      <c r="L460" s="98" t="s">
        <v>34473</v>
      </c>
      <c r="M460" s="98" t="s">
        <v>34474</v>
      </c>
      <c r="N460" s="98" t="s">
        <v>34475</v>
      </c>
      <c r="O460" s="101">
        <v>-40</v>
      </c>
      <c r="P460" s="101">
        <v>0</v>
      </c>
    </row>
    <row r="461">
      <c r="L461" s="98" t="s">
        <v>34476</v>
      </c>
      <c r="M461" s="98" t="s">
        <v>34477</v>
      </c>
      <c r="N461" s="98" t="s">
        <v>34478</v>
      </c>
      <c r="O461" s="101">
        <v>40</v>
      </c>
      <c r="P461" s="101">
        <v>40</v>
      </c>
    </row>
    <row r="462">
      <c r="L462" s="98" t="s">
        <v>34479</v>
      </c>
      <c r="M462" s="98" t="s">
        <v>34480</v>
      </c>
      <c r="N462" s="98" t="s">
        <v>34481</v>
      </c>
      <c r="O462" s="101">
        <v>-1400</v>
      </c>
      <c r="P462" s="101">
        <v>0</v>
      </c>
    </row>
    <row r="463">
      <c r="L463" s="98" t="s">
        <v>34482</v>
      </c>
      <c r="M463" s="98" t="s">
        <v>34483</v>
      </c>
      <c r="N463" s="98" t="s">
        <v>34484</v>
      </c>
      <c r="O463" s="101">
        <v>1400</v>
      </c>
      <c r="P463" s="101">
        <v>0</v>
      </c>
    </row>
    <row r="464">
      <c r="L464" s="98" t="s">
        <v>34485</v>
      </c>
      <c r="M464" s="98" t="s">
        <v>34486</v>
      </c>
      <c r="N464" s="98" t="s">
        <v>34487</v>
      </c>
      <c r="O464" s="101">
        <v>1400</v>
      </c>
      <c r="P464" s="101">
        <v>1400</v>
      </c>
    </row>
    <row r="465">
      <c r="L465" s="98" t="s">
        <v>34488</v>
      </c>
      <c r="M465" s="98" t="s">
        <v>34489</v>
      </c>
      <c r="N465" s="98" t="s">
        <v>34490</v>
      </c>
      <c r="O465" s="101">
        <v>200</v>
      </c>
      <c r="P465" s="101">
        <v>0</v>
      </c>
    </row>
    <row r="466">
      <c r="L466" s="98" t="s">
        <v>34491</v>
      </c>
      <c r="M466" s="98" t="s">
        <v>34492</v>
      </c>
      <c r="N466" s="98" t="s">
        <v>34493</v>
      </c>
      <c r="O466" s="101">
        <v>-200</v>
      </c>
      <c r="P466" s="101">
        <v>0</v>
      </c>
    </row>
    <row r="467">
      <c r="L467" s="98" t="s">
        <v>34494</v>
      </c>
      <c r="M467" s="98" t="s">
        <v>34495</v>
      </c>
      <c r="N467" s="98" t="s">
        <v>34496</v>
      </c>
      <c r="O467" s="101">
        <v>-25</v>
      </c>
      <c r="P467" s="101">
        <v>0</v>
      </c>
    </row>
    <row r="468">
      <c r="L468" s="98" t="s">
        <v>34497</v>
      </c>
      <c r="M468" s="98" t="s">
        <v>34498</v>
      </c>
      <c r="N468" s="98" t="s">
        <v>34499</v>
      </c>
      <c r="O468" s="101">
        <v>25</v>
      </c>
      <c r="P468" s="101">
        <v>0</v>
      </c>
    </row>
    <row r="469">
      <c r="K469" s="96" t="s">
        <v>34500</v>
      </c>
      <c r="O469" s="85">
        <f>SUM(O459:O468)</f>
      </c>
      <c r="P469" s="85">
        <f>SUM(P459:P468)</f>
      </c>
    </row>
    <row r="470">
      <c r="A470" s="98" t="s">
        <v>34501</v>
      </c>
      <c r="B470" s="98" t="s">
        <v>34502</v>
      </c>
      <c r="C470" s="100">
        <v>1120</v>
      </c>
      <c r="D470" s="98" t="s">
        <v>34503</v>
      </c>
      <c r="E470" s="98" t="s">
        <v>34504</v>
      </c>
      <c r="F470" s="104">
        <v>43721</v>
      </c>
      <c r="G470" s="104">
        <v>45597</v>
      </c>
      <c r="H470" s="104">
        <v>45961</v>
      </c>
      <c r="J470" s="101">
        <v>1300</v>
      </c>
      <c r="K470" s="98" t="s">
        <v>34505</v>
      </c>
      <c r="L470" s="98" t="s">
        <v>34506</v>
      </c>
      <c r="M470" s="98" t="s">
        <v>34507</v>
      </c>
      <c r="N470" s="98" t="s">
        <v>34508</v>
      </c>
      <c r="O470" s="101">
        <v>1400</v>
      </c>
      <c r="P470" s="101">
        <v>1400</v>
      </c>
      <c r="Q470" s="101">
        <v>-2035.3800000000001</v>
      </c>
      <c r="R470" s="101">
        <v>225</v>
      </c>
    </row>
    <row r="471">
      <c r="K471" s="96" t="s">
        <v>34509</v>
      </c>
      <c r="O471" s="85">
        <f>SUM(O470:O470)</f>
      </c>
      <c r="P471" s="85">
        <f>SUM(P470:P470)</f>
      </c>
    </row>
    <row r="472">
      <c r="A472" s="98" t="s">
        <v>34510</v>
      </c>
      <c r="B472" s="98" t="s">
        <v>34511</v>
      </c>
      <c r="C472" s="100">
        <v>1120</v>
      </c>
      <c r="D472" s="98" t="s">
        <v>34512</v>
      </c>
      <c r="E472" s="98" t="s">
        <v>34513</v>
      </c>
      <c r="F472" s="104">
        <v>44610</v>
      </c>
      <c r="G472" s="104">
        <v>45748</v>
      </c>
      <c r="H472" s="104">
        <v>45777</v>
      </c>
      <c r="I472" s="104">
        <v>45777</v>
      </c>
      <c r="J472" s="101">
        <v>1360</v>
      </c>
      <c r="K472" s="98" t="s">
        <v>34514</v>
      </c>
      <c r="L472" s="98" t="s">
        <v>34515</v>
      </c>
      <c r="M472" s="98" t="s">
        <v>34516</v>
      </c>
      <c r="N472" s="98" t="s">
        <v>34517</v>
      </c>
      <c r="O472" s="101">
        <v>40</v>
      </c>
      <c r="P472" s="101">
        <v>20</v>
      </c>
      <c r="Q472" s="101">
        <v>0</v>
      </c>
      <c r="R472" s="101">
        <v>225</v>
      </c>
    </row>
    <row r="473">
      <c r="L473" s="98" t="s">
        <v>34518</v>
      </c>
      <c r="M473" s="98" t="s">
        <v>34519</v>
      </c>
      <c r="N473" s="98" t="s">
        <v>34520</v>
      </c>
      <c r="O473" s="101">
        <v>20</v>
      </c>
      <c r="P473" s="101">
        <v>40</v>
      </c>
    </row>
    <row r="474">
      <c r="L474" s="98" t="s">
        <v>34521</v>
      </c>
      <c r="M474" s="98" t="s">
        <v>34522</v>
      </c>
      <c r="N474" s="98" t="s">
        <v>34523</v>
      </c>
      <c r="O474" s="101">
        <v>1400</v>
      </c>
      <c r="P474" s="101">
        <v>1400</v>
      </c>
    </row>
    <row r="475">
      <c r="L475" s="98" t="s">
        <v>34524</v>
      </c>
      <c r="M475" s="98" t="s">
        <v>34525</v>
      </c>
      <c r="N475" s="98" t="s">
        <v>34526</v>
      </c>
      <c r="O475" s="101">
        <v>200</v>
      </c>
      <c r="P475" s="101">
        <v>200</v>
      </c>
    </row>
    <row r="476">
      <c r="K476" s="96" t="s">
        <v>34527</v>
      </c>
      <c r="O476" s="85">
        <f>SUM(O472:O475)</f>
      </c>
      <c r="P476" s="85">
        <f>SUM(P472:P475)</f>
      </c>
    </row>
    <row r="477">
      <c r="A477" s="98" t="s">
        <v>34528</v>
      </c>
      <c r="B477" s="98" t="s">
        <v>34529</v>
      </c>
      <c r="C477" s="100">
        <v>1120</v>
      </c>
      <c r="D477" s="98" t="s">
        <v>34530</v>
      </c>
      <c r="E477" s="98" t="s">
        <v>34531</v>
      </c>
      <c r="F477" s="104">
        <v>45534</v>
      </c>
      <c r="G477" s="104">
        <v>45534</v>
      </c>
      <c r="H477" s="104">
        <v>45900</v>
      </c>
      <c r="J477" s="101">
        <v>1340</v>
      </c>
      <c r="K477" s="98" t="s">
        <v>34532</v>
      </c>
      <c r="L477" s="98" t="s">
        <v>34533</v>
      </c>
      <c r="M477" s="98" t="s">
        <v>34534</v>
      </c>
      <c r="N477" s="98" t="s">
        <v>34535</v>
      </c>
      <c r="O477" s="101">
        <v>40</v>
      </c>
      <c r="P477" s="101">
        <v>40</v>
      </c>
      <c r="Q477" s="101">
        <v>0</v>
      </c>
      <c r="R477" s="101">
        <v>225</v>
      </c>
    </row>
    <row r="478">
      <c r="L478" s="98" t="s">
        <v>34536</v>
      </c>
      <c r="M478" s="98" t="s">
        <v>34537</v>
      </c>
      <c r="N478" s="98" t="s">
        <v>34538</v>
      </c>
      <c r="O478" s="101">
        <v>1300</v>
      </c>
      <c r="P478" s="101">
        <v>1300</v>
      </c>
    </row>
    <row r="479">
      <c r="K479" s="96" t="s">
        <v>34539</v>
      </c>
      <c r="O479" s="85">
        <f>SUM(O477:O478)</f>
      </c>
      <c r="P479" s="85">
        <f>SUM(P477:P478)</f>
      </c>
    </row>
    <row r="480">
      <c r="A480" s="98" t="s">
        <v>34540</v>
      </c>
      <c r="B480" s="98" t="s">
        <v>34541</v>
      </c>
      <c r="C480" s="100">
        <v>1120</v>
      </c>
      <c r="D480" s="98" t="s">
        <v>34542</v>
      </c>
      <c r="E480" s="98" t="s">
        <v>34543</v>
      </c>
      <c r="J480" s="101">
        <v>1600</v>
      </c>
      <c r="K480" s="98" t="s">
        <v>34544</v>
      </c>
      <c r="L480" s="98" t="s">
        <v>34544</v>
      </c>
      <c r="O480" s="101">
        <v>0</v>
      </c>
      <c r="P480" s="101">
        <v>0</v>
      </c>
      <c r="R480" s="101">
        <v>0</v>
      </c>
    </row>
    <row r="481">
      <c r="K481" s="96" t="s">
        <v>34545</v>
      </c>
      <c r="O481" s="85">
        <f>SUM(O480:O480)</f>
      </c>
      <c r="P481" s="85">
        <f>SUM(P480:P480)</f>
      </c>
    </row>
    <row r="482">
      <c r="A482" s="98" t="s">
        <v>34546</v>
      </c>
      <c r="B482" s="98" t="s">
        <v>34547</v>
      </c>
      <c r="C482" s="100">
        <v>1120</v>
      </c>
      <c r="D482" s="98" t="s">
        <v>34548</v>
      </c>
      <c r="E482" s="98" t="s">
        <v>34549</v>
      </c>
      <c r="F482" s="104">
        <v>45044</v>
      </c>
      <c r="G482" s="104">
        <v>45413</v>
      </c>
      <c r="H482" s="104">
        <v>45777</v>
      </c>
      <c r="J482" s="101">
        <v>1300</v>
      </c>
      <c r="K482" s="98" t="s">
        <v>34550</v>
      </c>
      <c r="L482" s="98" t="s">
        <v>34551</v>
      </c>
      <c r="M482" s="98" t="s">
        <v>34552</v>
      </c>
      <c r="N482" s="98" t="s">
        <v>34553</v>
      </c>
      <c r="O482" s="101">
        <v>1300</v>
      </c>
      <c r="P482" s="101">
        <v>1300</v>
      </c>
      <c r="Q482" s="101">
        <v>0</v>
      </c>
      <c r="R482" s="101">
        <v>625</v>
      </c>
    </row>
    <row r="483">
      <c r="K483" s="96" t="s">
        <v>34554</v>
      </c>
      <c r="O483" s="85">
        <f>SUM(O482:O482)</f>
      </c>
      <c r="P483" s="85">
        <f>SUM(P482:P482)</f>
      </c>
    </row>
    <row r="484">
      <c r="A484" s="98" t="s">
        <v>34555</v>
      </c>
      <c r="B484" s="98" t="s">
        <v>34556</v>
      </c>
      <c r="C484" s="100">
        <v>1120</v>
      </c>
      <c r="D484" s="98" t="s">
        <v>34557</v>
      </c>
      <c r="E484" s="98" t="s">
        <v>34558</v>
      </c>
      <c r="F484" s="104">
        <v>45639</v>
      </c>
      <c r="G484" s="104">
        <v>45639</v>
      </c>
      <c r="H484" s="104">
        <v>46003</v>
      </c>
      <c r="J484" s="101">
        <v>1440</v>
      </c>
      <c r="K484" s="98" t="s">
        <v>34559</v>
      </c>
      <c r="L484" s="98" t="s">
        <v>34560</v>
      </c>
      <c r="M484" s="98" t="s">
        <v>34561</v>
      </c>
      <c r="N484" s="98" t="s">
        <v>34562</v>
      </c>
      <c r="O484" s="101">
        <v>40</v>
      </c>
      <c r="P484" s="101">
        <v>40</v>
      </c>
      <c r="Q484" s="101">
        <v>1674.04</v>
      </c>
      <c r="R484" s="101">
        <v>325</v>
      </c>
    </row>
    <row r="485">
      <c r="L485" s="98" t="s">
        <v>34563</v>
      </c>
      <c r="M485" s="98" t="s">
        <v>34564</v>
      </c>
      <c r="N485" s="98" t="s">
        <v>34565</v>
      </c>
      <c r="O485" s="101">
        <v>1400</v>
      </c>
      <c r="P485" s="101">
        <v>1400</v>
      </c>
    </row>
    <row r="486">
      <c r="L486" s="98" t="s">
        <v>34566</v>
      </c>
      <c r="M486" s="98" t="s">
        <v>34567</v>
      </c>
      <c r="N486" s="98" t="s">
        <v>34568</v>
      </c>
      <c r="O486" s="101">
        <v>144</v>
      </c>
      <c r="P486" s="101">
        <v>0</v>
      </c>
    </row>
    <row r="487">
      <c r="L487" s="98" t="s">
        <v>34569</v>
      </c>
      <c r="M487" s="98" t="s">
        <v>34570</v>
      </c>
      <c r="N487" s="98" t="s">
        <v>34571</v>
      </c>
      <c r="O487" s="101">
        <v>25</v>
      </c>
      <c r="P487" s="101">
        <v>0</v>
      </c>
    </row>
    <row r="488">
      <c r="K488" s="96" t="s">
        <v>34572</v>
      </c>
      <c r="O488" s="85">
        <f>SUM(O484:O487)</f>
      </c>
      <c r="P488" s="85">
        <f>SUM(P484:P487)</f>
      </c>
    </row>
    <row r="489">
      <c r="A489" s="98" t="s">
        <v>34573</v>
      </c>
      <c r="B489" s="98" t="s">
        <v>34574</v>
      </c>
      <c r="C489" s="100">
        <v>1120</v>
      </c>
      <c r="D489" s="98" t="s">
        <v>34575</v>
      </c>
      <c r="E489" s="98" t="s">
        <v>34576</v>
      </c>
      <c r="F489" s="104">
        <v>45702</v>
      </c>
      <c r="G489" s="104">
        <v>45702</v>
      </c>
      <c r="H489" s="104">
        <v>46066</v>
      </c>
      <c r="J489" s="101">
        <v>1440</v>
      </c>
      <c r="K489" s="98" t="s">
        <v>34577</v>
      </c>
      <c r="L489" s="98" t="s">
        <v>34578</v>
      </c>
      <c r="M489" s="98" t="s">
        <v>34579</v>
      </c>
      <c r="N489" s="98" t="s">
        <v>34580</v>
      </c>
      <c r="O489" s="101">
        <v>40</v>
      </c>
      <c r="P489" s="101">
        <v>40</v>
      </c>
      <c r="Q489" s="101">
        <v>0</v>
      </c>
      <c r="R489" s="101">
        <v>1665</v>
      </c>
    </row>
    <row r="490">
      <c r="L490" s="98" t="s">
        <v>34581</v>
      </c>
      <c r="M490" s="98" t="s">
        <v>34582</v>
      </c>
      <c r="N490" s="98" t="s">
        <v>34583</v>
      </c>
      <c r="O490" s="101">
        <v>1400</v>
      </c>
      <c r="P490" s="101">
        <v>1400</v>
      </c>
    </row>
    <row r="491">
      <c r="K491" s="96" t="s">
        <v>34584</v>
      </c>
      <c r="O491" s="85">
        <f>SUM(O489:O490)</f>
      </c>
      <c r="P491" s="85">
        <f>SUM(P489:P490)</f>
      </c>
    </row>
    <row r="492">
      <c r="A492" s="98" t="s">
        <v>34585</v>
      </c>
      <c r="B492" s="98" t="s">
        <v>34586</v>
      </c>
      <c r="C492" s="100">
        <v>1120</v>
      </c>
      <c r="D492" s="98" t="s">
        <v>34587</v>
      </c>
      <c r="E492" s="98" t="s">
        <v>34588</v>
      </c>
      <c r="F492" s="104">
        <v>45037</v>
      </c>
      <c r="G492" s="104">
        <v>45413</v>
      </c>
      <c r="H492" s="104">
        <v>45777</v>
      </c>
      <c r="J492" s="101">
        <v>1360</v>
      </c>
      <c r="K492" s="98" t="s">
        <v>34589</v>
      </c>
      <c r="L492" s="98" t="s">
        <v>34590</v>
      </c>
      <c r="M492" s="98" t="s">
        <v>34591</v>
      </c>
      <c r="N492" s="98" t="s">
        <v>34592</v>
      </c>
      <c r="O492" s="101">
        <v>20</v>
      </c>
      <c r="P492" s="101">
        <v>0</v>
      </c>
      <c r="Q492" s="101">
        <v>0</v>
      </c>
      <c r="R492" s="101">
        <v>625</v>
      </c>
    </row>
    <row r="493">
      <c r="L493" s="98" t="s">
        <v>34593</v>
      </c>
      <c r="M493" s="98" t="s">
        <v>34594</v>
      </c>
      <c r="N493" s="98" t="s">
        <v>34595</v>
      </c>
      <c r="O493" s="101">
        <v>40</v>
      </c>
      <c r="P493" s="101">
        <v>60</v>
      </c>
    </row>
    <row r="494">
      <c r="L494" s="98" t="s">
        <v>34596</v>
      </c>
      <c r="M494" s="98" t="s">
        <v>34597</v>
      </c>
      <c r="N494" s="98" t="s">
        <v>34598</v>
      </c>
      <c r="O494" s="101">
        <v>1300</v>
      </c>
      <c r="P494" s="101">
        <v>1300</v>
      </c>
    </row>
    <row r="495">
      <c r="K495" s="96" t="s">
        <v>34599</v>
      </c>
      <c r="O495" s="85">
        <f>SUM(O492:O494)</f>
      </c>
      <c r="P495" s="85">
        <f>SUM(P492:P494)</f>
      </c>
    </row>
    <row r="496">
      <c r="A496" s="98" t="s">
        <v>34600</v>
      </c>
      <c r="B496" s="98" t="s">
        <v>34601</v>
      </c>
      <c r="C496" s="100">
        <v>1120</v>
      </c>
      <c r="D496" s="98" t="s">
        <v>34602</v>
      </c>
      <c r="E496" s="98" t="s">
        <v>34603</v>
      </c>
      <c r="F496" s="104">
        <v>41600</v>
      </c>
      <c r="G496" s="104">
        <v>45717</v>
      </c>
      <c r="H496" s="104">
        <v>46081</v>
      </c>
      <c r="J496" s="101">
        <v>1300</v>
      </c>
      <c r="K496" s="98" t="s">
        <v>34604</v>
      </c>
      <c r="L496" s="98" t="s">
        <v>34605</v>
      </c>
      <c r="M496" s="98" t="s">
        <v>34606</v>
      </c>
      <c r="N496" s="98" t="s">
        <v>34607</v>
      </c>
      <c r="O496" s="101">
        <v>1400</v>
      </c>
      <c r="P496" s="101">
        <v>1400</v>
      </c>
      <c r="Q496" s="101">
        <v>0</v>
      </c>
      <c r="R496" s="101">
        <v>425</v>
      </c>
    </row>
    <row r="497">
      <c r="K497" s="96" t="s">
        <v>34608</v>
      </c>
      <c r="O497" s="85">
        <f>SUM(O496:O496)</f>
      </c>
      <c r="P497" s="85">
        <f>SUM(P496:P496)</f>
      </c>
    </row>
    <row r="498">
      <c r="A498" s="98" t="s">
        <v>34609</v>
      </c>
      <c r="B498" s="98" t="s">
        <v>34610</v>
      </c>
      <c r="C498" s="100">
        <v>1120</v>
      </c>
      <c r="D498" s="98" t="s">
        <v>34611</v>
      </c>
      <c r="E498" s="98" t="s">
        <v>34612</v>
      </c>
      <c r="F498" s="104">
        <v>44799</v>
      </c>
      <c r="G498" s="104">
        <v>45748</v>
      </c>
      <c r="H498" s="104">
        <v>46112</v>
      </c>
      <c r="J498" s="101">
        <v>1300</v>
      </c>
      <c r="K498" s="98" t="s">
        <v>34613</v>
      </c>
      <c r="L498" s="98" t="s">
        <v>34614</v>
      </c>
      <c r="M498" s="98" t="s">
        <v>34615</v>
      </c>
      <c r="N498" s="98" t="s">
        <v>34616</v>
      </c>
      <c r="O498" s="101">
        <v>1400</v>
      </c>
      <c r="P498" s="101">
        <v>0</v>
      </c>
      <c r="Q498" s="101">
        <v>0</v>
      </c>
      <c r="R498" s="101">
        <v>225</v>
      </c>
    </row>
    <row r="499">
      <c r="L499" s="98" t="s">
        <v>34617</v>
      </c>
      <c r="M499" s="98" t="s">
        <v>34618</v>
      </c>
      <c r="N499" s="98" t="s">
        <v>34619</v>
      </c>
      <c r="O499" s="101">
        <v>-1400</v>
      </c>
      <c r="P499" s="101">
        <v>0</v>
      </c>
    </row>
    <row r="500">
      <c r="L500" s="98" t="s">
        <v>34620</v>
      </c>
      <c r="M500" s="98" t="s">
        <v>34621</v>
      </c>
      <c r="N500" s="98" t="s">
        <v>34622</v>
      </c>
      <c r="O500" s="101">
        <v>1400</v>
      </c>
      <c r="P500" s="101">
        <v>1400</v>
      </c>
    </row>
    <row r="501">
      <c r="L501" s="98" t="s">
        <v>34623</v>
      </c>
      <c r="M501" s="98" t="s">
        <v>34624</v>
      </c>
      <c r="N501" s="98" t="s">
        <v>34625</v>
      </c>
      <c r="O501" s="101">
        <v>140</v>
      </c>
      <c r="P501" s="101">
        <v>0</v>
      </c>
    </row>
    <row r="502">
      <c r="L502" s="98" t="s">
        <v>34626</v>
      </c>
      <c r="M502" s="98" t="s">
        <v>34627</v>
      </c>
      <c r="N502" s="98" t="s">
        <v>34628</v>
      </c>
      <c r="O502" s="101">
        <v>-200</v>
      </c>
      <c r="P502" s="101">
        <v>0</v>
      </c>
    </row>
    <row r="503">
      <c r="L503" s="98" t="s">
        <v>34629</v>
      </c>
      <c r="M503" s="98" t="s">
        <v>34630</v>
      </c>
      <c r="N503" s="98" t="s">
        <v>34631</v>
      </c>
      <c r="O503" s="101">
        <v>200</v>
      </c>
      <c r="P503" s="101">
        <v>0</v>
      </c>
    </row>
    <row r="504">
      <c r="K504" s="96" t="s">
        <v>34632</v>
      </c>
      <c r="O504" s="85">
        <f>SUM(O498:O503)</f>
      </c>
      <c r="P504" s="85">
        <f>SUM(P498:P503)</f>
      </c>
    </row>
    <row r="505">
      <c r="A505" s="98" t="s">
        <v>34633</v>
      </c>
      <c r="B505" s="98" t="s">
        <v>34634</v>
      </c>
      <c r="C505" s="100">
        <v>1120</v>
      </c>
      <c r="D505" s="98" t="s">
        <v>34635</v>
      </c>
      <c r="E505" s="98" t="s">
        <v>34636</v>
      </c>
      <c r="F505" s="104">
        <v>44053</v>
      </c>
      <c r="G505" s="104">
        <v>45536</v>
      </c>
      <c r="H505" s="104">
        <v>45900</v>
      </c>
      <c r="J505" s="101">
        <v>1300</v>
      </c>
      <c r="K505" s="98" t="s">
        <v>34637</v>
      </c>
      <c r="L505" s="98" t="s">
        <v>34638</v>
      </c>
      <c r="M505" s="98" t="s">
        <v>34639</v>
      </c>
      <c r="N505" s="98" t="s">
        <v>34640</v>
      </c>
      <c r="O505" s="101">
        <v>1300</v>
      </c>
      <c r="P505" s="101">
        <v>1300</v>
      </c>
      <c r="Q505" s="101">
        <v>0</v>
      </c>
      <c r="R505" s="101">
        <v>425</v>
      </c>
    </row>
    <row r="506">
      <c r="K506" s="96" t="s">
        <v>34641</v>
      </c>
      <c r="O506" s="85">
        <f>SUM(O505:O505)</f>
      </c>
      <c r="P506" s="85">
        <f>SUM(P505:P505)</f>
      </c>
    </row>
    <row r="507">
      <c r="A507" s="98" t="s">
        <v>34642</v>
      </c>
      <c r="B507" s="98" t="s">
        <v>34643</v>
      </c>
      <c r="C507" s="100">
        <v>1120</v>
      </c>
      <c r="D507" s="98" t="s">
        <v>34644</v>
      </c>
      <c r="E507" s="98" t="s">
        <v>34645</v>
      </c>
      <c r="F507" s="104">
        <v>45681</v>
      </c>
      <c r="G507" s="104">
        <v>45681</v>
      </c>
      <c r="H507" s="104">
        <v>46045</v>
      </c>
      <c r="J507" s="101">
        <v>1600</v>
      </c>
      <c r="K507" s="98" t="s">
        <v>34646</v>
      </c>
      <c r="L507" s="98" t="s">
        <v>34647</v>
      </c>
      <c r="M507" s="98" t="s">
        <v>34648</v>
      </c>
      <c r="N507" s="98" t="s">
        <v>34649</v>
      </c>
      <c r="O507" s="101">
        <v>200</v>
      </c>
      <c r="P507" s="101">
        <v>200</v>
      </c>
      <c r="Q507" s="101">
        <v>0</v>
      </c>
      <c r="R507" s="101">
        <v>225</v>
      </c>
    </row>
    <row r="508">
      <c r="L508" s="98" t="s">
        <v>34650</v>
      </c>
      <c r="M508" s="98" t="s">
        <v>34651</v>
      </c>
      <c r="N508" s="98" t="s">
        <v>34652</v>
      </c>
      <c r="O508" s="101">
        <v>1400</v>
      </c>
      <c r="P508" s="101">
        <v>1400</v>
      </c>
    </row>
    <row r="509">
      <c r="K509" s="96" t="s">
        <v>34653</v>
      </c>
      <c r="O509" s="85">
        <f>SUM(O507:O508)</f>
      </c>
      <c r="P509" s="85">
        <f>SUM(P507:P508)</f>
      </c>
    </row>
    <row r="510">
      <c r="A510" s="98" t="s">
        <v>34654</v>
      </c>
      <c r="B510" s="98" t="s">
        <v>34655</v>
      </c>
      <c r="C510" s="100">
        <v>1120</v>
      </c>
      <c r="D510" s="98" t="s">
        <v>34656</v>
      </c>
      <c r="E510" s="98" t="s">
        <v>34657</v>
      </c>
      <c r="F510" s="104">
        <v>45422</v>
      </c>
      <c r="G510" s="104">
        <v>45422</v>
      </c>
      <c r="H510" s="104">
        <v>45808</v>
      </c>
      <c r="J510" s="101">
        <v>1340</v>
      </c>
      <c r="K510" s="98" t="s">
        <v>34658</v>
      </c>
      <c r="L510" s="98" t="s">
        <v>34659</v>
      </c>
      <c r="M510" s="98" t="s">
        <v>34660</v>
      </c>
      <c r="N510" s="98" t="s">
        <v>34661</v>
      </c>
      <c r="O510" s="101">
        <v>40</v>
      </c>
      <c r="P510" s="101">
        <v>40</v>
      </c>
      <c r="Q510" s="101">
        <v>0</v>
      </c>
      <c r="R510" s="101">
        <v>225</v>
      </c>
    </row>
    <row r="511">
      <c r="L511" s="98" t="s">
        <v>34662</v>
      </c>
      <c r="M511" s="98" t="s">
        <v>34663</v>
      </c>
      <c r="N511" s="98" t="s">
        <v>34664</v>
      </c>
      <c r="O511" s="101">
        <v>1300</v>
      </c>
      <c r="P511" s="101">
        <v>1300</v>
      </c>
    </row>
    <row r="512">
      <c r="L512" s="98" t="s">
        <v>34665</v>
      </c>
      <c r="M512" s="98" t="s">
        <v>34666</v>
      </c>
      <c r="N512" s="98" t="s">
        <v>34667</v>
      </c>
      <c r="O512" s="101">
        <v>50</v>
      </c>
      <c r="P512" s="101">
        <v>0</v>
      </c>
    </row>
    <row r="513">
      <c r="L513" s="98" t="s">
        <v>34668</v>
      </c>
      <c r="M513" s="98" t="s">
        <v>34669</v>
      </c>
      <c r="N513" s="98" t="s">
        <v>34670</v>
      </c>
      <c r="O513" s="101">
        <v>134</v>
      </c>
      <c r="P513" s="101">
        <v>0</v>
      </c>
    </row>
    <row r="514">
      <c r="K514" s="96" t="s">
        <v>34671</v>
      </c>
      <c r="O514" s="85">
        <f>SUM(O510:O513)</f>
      </c>
      <c r="P514" s="85">
        <f>SUM(P510:P513)</f>
      </c>
    </row>
    <row r="515">
      <c r="A515" s="98" t="s">
        <v>34672</v>
      </c>
      <c r="B515" s="98" t="s">
        <v>34673</v>
      </c>
      <c r="C515" s="100">
        <v>1120</v>
      </c>
      <c r="D515" s="98" t="s">
        <v>34674</v>
      </c>
      <c r="E515" s="98" t="s">
        <v>34675</v>
      </c>
      <c r="F515" s="104">
        <v>45346</v>
      </c>
      <c r="G515" s="104">
        <v>45717</v>
      </c>
      <c r="H515" s="104">
        <v>46081</v>
      </c>
      <c r="J515" s="101">
        <v>1470</v>
      </c>
      <c r="K515" s="98" t="s">
        <v>34676</v>
      </c>
      <c r="L515" s="98" t="s">
        <v>34677</v>
      </c>
      <c r="M515" s="98" t="s">
        <v>34678</v>
      </c>
      <c r="N515" s="98" t="s">
        <v>34679</v>
      </c>
      <c r="O515" s="101">
        <v>200</v>
      </c>
      <c r="P515" s="101">
        <v>20</v>
      </c>
      <c r="Q515" s="101">
        <v>0</v>
      </c>
      <c r="R515" s="101">
        <v>1470</v>
      </c>
    </row>
    <row r="516">
      <c r="L516" s="98" t="s">
        <v>34680</v>
      </c>
      <c r="M516" s="98" t="s">
        <v>34681</v>
      </c>
      <c r="N516" s="98" t="s">
        <v>34682</v>
      </c>
      <c r="O516" s="101">
        <v>20</v>
      </c>
      <c r="P516" s="101">
        <v>200</v>
      </c>
    </row>
    <row r="517">
      <c r="L517" s="98" t="s">
        <v>34683</v>
      </c>
      <c r="M517" s="98" t="s">
        <v>34684</v>
      </c>
      <c r="N517" s="98" t="s">
        <v>34685</v>
      </c>
      <c r="O517" s="101">
        <v>1400</v>
      </c>
      <c r="P517" s="101">
        <v>1400</v>
      </c>
    </row>
    <row r="518">
      <c r="K518" s="96" t="s">
        <v>34686</v>
      </c>
      <c r="O518" s="85">
        <f>SUM(O515:O517)</f>
      </c>
      <c r="P518" s="85">
        <f>SUM(P515:P517)</f>
      </c>
    </row>
    <row r="519">
      <c r="A519" s="98" t="s">
        <v>34687</v>
      </c>
      <c r="B519" s="98" t="s">
        <v>34688</v>
      </c>
      <c r="C519" s="100">
        <v>1120</v>
      </c>
      <c r="D519" s="98" t="s">
        <v>34689</v>
      </c>
      <c r="E519" s="98" t="s">
        <v>34690</v>
      </c>
      <c r="F519" s="104">
        <v>41950</v>
      </c>
      <c r="G519" s="104">
        <v>44621</v>
      </c>
      <c r="J519" s="101">
        <v>1300</v>
      </c>
      <c r="K519" s="98" t="s">
        <v>34691</v>
      </c>
      <c r="L519" s="98" t="s">
        <v>34692</v>
      </c>
      <c r="M519" s="98" t="s">
        <v>34693</v>
      </c>
      <c r="N519" s="98" t="s">
        <v>34694</v>
      </c>
      <c r="O519" s="101">
        <v>900</v>
      </c>
      <c r="P519" s="101">
        <v>900</v>
      </c>
      <c r="Q519" s="101">
        <v>0</v>
      </c>
      <c r="R519" s="101">
        <v>225</v>
      </c>
    </row>
    <row r="520">
      <c r="L520" s="98" t="s">
        <v>34695</v>
      </c>
      <c r="M520" s="98" t="s">
        <v>34696</v>
      </c>
      <c r="N520" s="98" t="s">
        <v>34697</v>
      </c>
      <c r="O520" s="101">
        <v>-200</v>
      </c>
      <c r="P520" s="101">
        <v>-200</v>
      </c>
    </row>
    <row r="521">
      <c r="K521" s="96" t="s">
        <v>34698</v>
      </c>
      <c r="O521" s="85">
        <f>SUM(O519:O520)</f>
      </c>
      <c r="P521" s="85">
        <f>SUM(P519:P520)</f>
      </c>
    </row>
    <row r="522">
      <c r="A522" s="98" t="s">
        <v>34699</v>
      </c>
      <c r="B522" s="98" t="s">
        <v>34700</v>
      </c>
      <c r="C522" s="100">
        <v>1120</v>
      </c>
      <c r="D522" s="98" t="s">
        <v>34701</v>
      </c>
      <c r="E522" s="98" t="s">
        <v>34702</v>
      </c>
      <c r="F522" s="104">
        <v>44680</v>
      </c>
      <c r="G522" s="104">
        <v>45413</v>
      </c>
      <c r="H522" s="104">
        <v>45777</v>
      </c>
      <c r="I522" s="104">
        <v>45777</v>
      </c>
      <c r="J522" s="101">
        <v>1350</v>
      </c>
      <c r="K522" s="98" t="s">
        <v>34703</v>
      </c>
      <c r="L522" s="98" t="s">
        <v>34704</v>
      </c>
      <c r="M522" s="98" t="s">
        <v>34705</v>
      </c>
      <c r="N522" s="98" t="s">
        <v>34706</v>
      </c>
      <c r="O522" s="101">
        <v>50</v>
      </c>
      <c r="P522" s="101">
        <v>50</v>
      </c>
      <c r="Q522" s="101">
        <v>0</v>
      </c>
      <c r="R522" s="101">
        <v>1025</v>
      </c>
    </row>
    <row r="523">
      <c r="L523" s="98" t="s">
        <v>34707</v>
      </c>
      <c r="M523" s="98" t="s">
        <v>34708</v>
      </c>
      <c r="N523" s="98" t="s">
        <v>34709</v>
      </c>
      <c r="O523" s="101">
        <v>1300</v>
      </c>
      <c r="P523" s="101">
        <v>1300</v>
      </c>
    </row>
    <row r="524">
      <c r="K524" s="96" t="s">
        <v>34710</v>
      </c>
      <c r="O524" s="85">
        <f>SUM(O522:O523)</f>
      </c>
      <c r="P524" s="85">
        <f>SUM(P522:P523)</f>
      </c>
    </row>
    <row r="525">
      <c r="A525" s="98" t="s">
        <v>34711</v>
      </c>
      <c r="B525" s="98" t="s">
        <v>34712</v>
      </c>
      <c r="C525" s="100">
        <v>1120</v>
      </c>
      <c r="D525" s="98" t="s">
        <v>34713</v>
      </c>
      <c r="E525" s="98" t="s">
        <v>34714</v>
      </c>
      <c r="J525" s="101">
        <v>1490</v>
      </c>
      <c r="K525" s="98" t="s">
        <v>34715</v>
      </c>
      <c r="L525" s="98" t="s">
        <v>34715</v>
      </c>
      <c r="O525" s="101">
        <v>0</v>
      </c>
      <c r="P525" s="101">
        <v>0</v>
      </c>
      <c r="R525" s="101">
        <v>0</v>
      </c>
    </row>
    <row r="526">
      <c r="K526" s="96" t="s">
        <v>34716</v>
      </c>
      <c r="O526" s="85">
        <f>SUM(O525:O525)</f>
      </c>
      <c r="P526" s="85">
        <f>SUM(P525:P525)</f>
      </c>
    </row>
    <row r="527">
      <c r="A527" s="98" t="s">
        <v>34717</v>
      </c>
      <c r="B527" s="98" t="s">
        <v>34718</v>
      </c>
      <c r="C527" s="100">
        <v>1120</v>
      </c>
      <c r="D527" s="98" t="s">
        <v>34719</v>
      </c>
      <c r="E527" s="98" t="s">
        <v>34720</v>
      </c>
      <c r="F527" s="104">
        <v>45142</v>
      </c>
      <c r="G527" s="104">
        <v>45536</v>
      </c>
      <c r="H527" s="104">
        <v>45900</v>
      </c>
      <c r="J527" s="101">
        <v>1350</v>
      </c>
      <c r="K527" s="98" t="s">
        <v>34721</v>
      </c>
      <c r="L527" s="98" t="s">
        <v>34722</v>
      </c>
      <c r="M527" s="98" t="s">
        <v>34723</v>
      </c>
      <c r="N527" s="98" t="s">
        <v>34724</v>
      </c>
      <c r="O527" s="101">
        <v>50</v>
      </c>
      <c r="P527" s="101">
        <v>50</v>
      </c>
      <c r="Q527" s="101">
        <v>0</v>
      </c>
      <c r="R527" s="101">
        <v>225</v>
      </c>
    </row>
    <row r="528">
      <c r="L528" s="98" t="s">
        <v>34725</v>
      </c>
      <c r="M528" s="98" t="s">
        <v>34726</v>
      </c>
      <c r="N528" s="98" t="s">
        <v>34727</v>
      </c>
      <c r="O528" s="101">
        <v>1300</v>
      </c>
      <c r="P528" s="101">
        <v>1300</v>
      </c>
    </row>
    <row r="529">
      <c r="K529" s="96" t="s">
        <v>34728</v>
      </c>
      <c r="O529" s="85">
        <f>SUM(O527:O528)</f>
      </c>
      <c r="P529" s="85">
        <f>SUM(P527:P528)</f>
      </c>
    </row>
    <row r="530">
      <c r="A530" s="98" t="s">
        <v>34729</v>
      </c>
      <c r="B530" s="98" t="s">
        <v>34730</v>
      </c>
      <c r="C530" s="100">
        <v>1120</v>
      </c>
      <c r="D530" s="98" t="s">
        <v>34731</v>
      </c>
      <c r="E530" s="98" t="s">
        <v>34732</v>
      </c>
      <c r="F530" s="104">
        <v>43595</v>
      </c>
      <c r="G530" s="104">
        <v>45658</v>
      </c>
      <c r="J530" s="101">
        <v>1300</v>
      </c>
      <c r="K530" s="98" t="s">
        <v>34733</v>
      </c>
      <c r="L530" s="98" t="s">
        <v>34734</v>
      </c>
      <c r="M530" s="98" t="s">
        <v>34735</v>
      </c>
      <c r="N530" s="98" t="s">
        <v>34736</v>
      </c>
      <c r="O530" s="101">
        <v>1400</v>
      </c>
      <c r="P530" s="101">
        <v>1400</v>
      </c>
      <c r="Q530" s="101">
        <v>0</v>
      </c>
      <c r="R530" s="101">
        <v>225</v>
      </c>
    </row>
    <row r="531">
      <c r="L531" s="98" t="s">
        <v>34737</v>
      </c>
      <c r="M531" s="98" t="s">
        <v>34738</v>
      </c>
      <c r="N531" s="98" t="s">
        <v>34739</v>
      </c>
      <c r="O531" s="101">
        <v>200</v>
      </c>
      <c r="P531" s="101">
        <v>200</v>
      </c>
    </row>
    <row r="532">
      <c r="K532" s="96" t="s">
        <v>34740</v>
      </c>
      <c r="O532" s="85">
        <f>SUM(O530:O531)</f>
      </c>
      <c r="P532" s="85">
        <f>SUM(P530:P531)</f>
      </c>
    </row>
    <row r="533">
      <c r="A533" s="98" t="s">
        <v>34741</v>
      </c>
      <c r="B533" s="98" t="s">
        <v>34742</v>
      </c>
      <c r="C533" s="100">
        <v>1120</v>
      </c>
      <c r="D533" s="98" t="s">
        <v>34743</v>
      </c>
      <c r="E533" s="98" t="s">
        <v>34744</v>
      </c>
      <c r="F533" s="104">
        <v>44932</v>
      </c>
      <c r="G533" s="104">
        <v>45689</v>
      </c>
      <c r="H533" s="104">
        <v>46053</v>
      </c>
      <c r="J533" s="101">
        <v>1410</v>
      </c>
      <c r="K533" s="98" t="s">
        <v>34745</v>
      </c>
      <c r="L533" s="98" t="s">
        <v>34746</v>
      </c>
      <c r="M533" s="98" t="s">
        <v>34747</v>
      </c>
      <c r="N533" s="98" t="s">
        <v>34748</v>
      </c>
      <c r="O533" s="101">
        <v>50</v>
      </c>
      <c r="P533" s="101">
        <v>40</v>
      </c>
      <c r="Q533" s="101">
        <v>0</v>
      </c>
      <c r="R533" s="101">
        <v>225</v>
      </c>
    </row>
    <row r="534">
      <c r="L534" s="98" t="s">
        <v>34749</v>
      </c>
      <c r="M534" s="98" t="s">
        <v>34750</v>
      </c>
      <c r="N534" s="98" t="s">
        <v>34751</v>
      </c>
      <c r="O534" s="101">
        <v>20</v>
      </c>
      <c r="P534" s="101">
        <v>0</v>
      </c>
    </row>
    <row r="535">
      <c r="L535" s="98" t="s">
        <v>34752</v>
      </c>
      <c r="M535" s="98" t="s">
        <v>34753</v>
      </c>
      <c r="N535" s="98" t="s">
        <v>34754</v>
      </c>
      <c r="O535" s="101">
        <v>40</v>
      </c>
      <c r="P535" s="101">
        <v>70</v>
      </c>
    </row>
    <row r="536">
      <c r="L536" s="98" t="s">
        <v>34755</v>
      </c>
      <c r="M536" s="98" t="s">
        <v>34756</v>
      </c>
      <c r="N536" s="98" t="s">
        <v>34757</v>
      </c>
      <c r="O536" s="101">
        <v>1400</v>
      </c>
      <c r="P536" s="101">
        <v>1400</v>
      </c>
    </row>
    <row r="537">
      <c r="K537" s="96" t="s">
        <v>34758</v>
      </c>
      <c r="O537" s="85">
        <f>SUM(O533:O536)</f>
      </c>
      <c r="P537" s="85">
        <f>SUM(P533:P536)</f>
      </c>
    </row>
    <row r="538">
      <c r="A538" s="98" t="s">
        <v>34759</v>
      </c>
      <c r="B538" s="98" t="s">
        <v>34760</v>
      </c>
      <c r="C538" s="100">
        <v>1120</v>
      </c>
      <c r="D538" s="98" t="s">
        <v>34761</v>
      </c>
      <c r="E538" s="98" t="s">
        <v>34762</v>
      </c>
      <c r="J538" s="101">
        <v>1510</v>
      </c>
      <c r="K538" s="98" t="s">
        <v>34763</v>
      </c>
      <c r="L538" s="98" t="s">
        <v>34763</v>
      </c>
      <c r="O538" s="101">
        <v>0</v>
      </c>
      <c r="P538" s="101">
        <v>0</v>
      </c>
      <c r="R538" s="101">
        <v>0</v>
      </c>
    </row>
    <row r="539">
      <c r="K539" s="96" t="s">
        <v>34764</v>
      </c>
      <c r="O539" s="85">
        <f>SUM(O538:O538)</f>
      </c>
      <c r="P539" s="85">
        <f>SUM(P538:P538)</f>
      </c>
    </row>
    <row r="540">
      <c r="A540" s="98" t="s">
        <v>34765</v>
      </c>
      <c r="B540" s="98" t="s">
        <v>34766</v>
      </c>
      <c r="C540" s="100">
        <v>1120</v>
      </c>
      <c r="D540" s="98" t="s">
        <v>34767</v>
      </c>
      <c r="E540" s="98" t="s">
        <v>34768</v>
      </c>
      <c r="F540" s="104">
        <v>45317</v>
      </c>
      <c r="G540" s="104">
        <v>45689</v>
      </c>
      <c r="J540" s="101">
        <v>1500</v>
      </c>
      <c r="K540" s="98" t="s">
        <v>34769</v>
      </c>
      <c r="L540" s="98" t="s">
        <v>34770</v>
      </c>
      <c r="M540" s="98" t="s">
        <v>34771</v>
      </c>
      <c r="N540" s="98" t="s">
        <v>34772</v>
      </c>
      <c r="O540" s="101">
        <v>50</v>
      </c>
      <c r="P540" s="101">
        <v>0</v>
      </c>
      <c r="Q540" s="101">
        <v>0</v>
      </c>
      <c r="R540" s="101">
        <v>325</v>
      </c>
    </row>
    <row r="541">
      <c r="L541" s="98" t="s">
        <v>34773</v>
      </c>
      <c r="M541" s="98" t="s">
        <v>34774</v>
      </c>
      <c r="N541" s="98" t="s">
        <v>34775</v>
      </c>
      <c r="O541" s="101">
        <v>200</v>
      </c>
      <c r="P541" s="101">
        <v>250</v>
      </c>
    </row>
    <row r="542">
      <c r="L542" s="98" t="s">
        <v>34776</v>
      </c>
      <c r="M542" s="98" t="s">
        <v>34777</v>
      </c>
      <c r="N542" s="98" t="s">
        <v>34778</v>
      </c>
      <c r="O542" s="101">
        <v>1400</v>
      </c>
      <c r="P542" s="101">
        <v>1400</v>
      </c>
    </row>
    <row r="543">
      <c r="L543" s="98" t="s">
        <v>34779</v>
      </c>
      <c r="M543" s="98" t="s">
        <v>34780</v>
      </c>
      <c r="N543" s="98" t="s">
        <v>34781</v>
      </c>
      <c r="O543" s="101">
        <v>200</v>
      </c>
      <c r="P543" s="101">
        <v>200</v>
      </c>
    </row>
    <row r="544">
      <c r="K544" s="96" t="s">
        <v>34782</v>
      </c>
      <c r="O544" s="85">
        <f>SUM(O540:O543)</f>
      </c>
      <c r="P544" s="85">
        <f>SUM(P540:P543)</f>
      </c>
    </row>
    <row r="545">
      <c r="A545" s="98" t="s">
        <v>34783</v>
      </c>
      <c r="B545" s="98" t="s">
        <v>34784</v>
      </c>
      <c r="C545" s="100">
        <v>1120</v>
      </c>
      <c r="D545" s="98" t="s">
        <v>34785</v>
      </c>
      <c r="E545" s="98" t="s">
        <v>34786</v>
      </c>
      <c r="F545" s="104">
        <v>44351</v>
      </c>
      <c r="G545" s="104">
        <v>45474</v>
      </c>
      <c r="H545" s="104">
        <v>45838</v>
      </c>
      <c r="J545" s="101">
        <v>1300</v>
      </c>
      <c r="K545" s="98" t="s">
        <v>34787</v>
      </c>
      <c r="L545" s="98" t="s">
        <v>34788</v>
      </c>
      <c r="M545" s="98" t="s">
        <v>34789</v>
      </c>
      <c r="N545" s="98" t="s">
        <v>34790</v>
      </c>
      <c r="O545" s="101">
        <v>1300</v>
      </c>
      <c r="P545" s="101">
        <v>1300</v>
      </c>
      <c r="Q545" s="101">
        <v>0</v>
      </c>
      <c r="R545" s="101">
        <v>225</v>
      </c>
    </row>
    <row r="546">
      <c r="K546" s="96" t="s">
        <v>34791</v>
      </c>
      <c r="O546" s="85">
        <f>SUM(O545:O545)</f>
      </c>
      <c r="P546" s="85">
        <f>SUM(P545:P545)</f>
      </c>
    </row>
    <row r="547">
      <c r="A547" s="98" t="s">
        <v>34792</v>
      </c>
      <c r="B547" s="98" t="s">
        <v>34793</v>
      </c>
      <c r="C547" s="100">
        <v>1120</v>
      </c>
      <c r="D547" s="98" t="s">
        <v>34794</v>
      </c>
      <c r="E547" s="98" t="s">
        <v>34795</v>
      </c>
      <c r="F547" s="104">
        <v>42602</v>
      </c>
      <c r="G547" s="104">
        <v>45505</v>
      </c>
      <c r="H547" s="104">
        <v>45869</v>
      </c>
      <c r="J547" s="101">
        <v>1300</v>
      </c>
      <c r="K547" s="98" t="s">
        <v>34796</v>
      </c>
      <c r="L547" s="98" t="s">
        <v>34797</v>
      </c>
      <c r="M547" s="98" t="s">
        <v>34798</v>
      </c>
      <c r="N547" s="98" t="s">
        <v>34799</v>
      </c>
      <c r="O547" s="101">
        <v>1300</v>
      </c>
      <c r="P547" s="101">
        <v>1300</v>
      </c>
      <c r="Q547" s="101">
        <v>0</v>
      </c>
      <c r="R547" s="101">
        <v>225</v>
      </c>
    </row>
    <row r="548">
      <c r="K548" s="96" t="s">
        <v>34800</v>
      </c>
      <c r="O548" s="85">
        <f>SUM(O547:O547)</f>
      </c>
      <c r="P548" s="85">
        <f>SUM(P547:P547)</f>
      </c>
    </row>
    <row r="549">
      <c r="A549" s="98" t="s">
        <v>34801</v>
      </c>
      <c r="B549" s="98" t="s">
        <v>34802</v>
      </c>
      <c r="C549" s="100">
        <v>1120</v>
      </c>
      <c r="D549" s="98" t="s">
        <v>34803</v>
      </c>
      <c r="E549" s="98" t="s">
        <v>34804</v>
      </c>
      <c r="F549" s="104">
        <v>44651</v>
      </c>
      <c r="G549" s="104">
        <v>45748</v>
      </c>
      <c r="H549" s="104">
        <v>45777</v>
      </c>
      <c r="I549" s="104">
        <v>45777</v>
      </c>
      <c r="J549" s="101">
        <v>1350</v>
      </c>
      <c r="K549" s="98" t="s">
        <v>34805</v>
      </c>
      <c r="L549" s="98" t="s">
        <v>34806</v>
      </c>
      <c r="M549" s="98" t="s">
        <v>34807</v>
      </c>
      <c r="N549" s="98" t="s">
        <v>34808</v>
      </c>
      <c r="O549" s="101">
        <v>50</v>
      </c>
      <c r="P549" s="101">
        <v>50</v>
      </c>
      <c r="Q549" s="101">
        <v>0</v>
      </c>
      <c r="R549" s="101">
        <v>325</v>
      </c>
    </row>
    <row r="550">
      <c r="L550" s="98" t="s">
        <v>34809</v>
      </c>
      <c r="M550" s="98" t="s">
        <v>34810</v>
      </c>
      <c r="N550" s="98" t="s">
        <v>34811</v>
      </c>
      <c r="O550" s="101">
        <v>1400</v>
      </c>
      <c r="P550" s="101">
        <v>1400</v>
      </c>
    </row>
    <row r="551">
      <c r="L551" s="98" t="s">
        <v>34812</v>
      </c>
      <c r="M551" s="98" t="s">
        <v>34813</v>
      </c>
      <c r="N551" s="98" t="s">
        <v>34814</v>
      </c>
      <c r="O551" s="101">
        <v>200</v>
      </c>
      <c r="P551" s="101">
        <v>200</v>
      </c>
    </row>
    <row r="552">
      <c r="L552" s="98" t="s">
        <v>34815</v>
      </c>
      <c r="M552" s="98" t="s">
        <v>34816</v>
      </c>
      <c r="N552" s="98" t="s">
        <v>34817</v>
      </c>
      <c r="O552" s="101">
        <v>25</v>
      </c>
      <c r="P552" s="101">
        <v>0</v>
      </c>
    </row>
    <row r="553">
      <c r="K553" s="96" t="s">
        <v>34818</v>
      </c>
      <c r="O553" s="85">
        <f>SUM(O549:O552)</f>
      </c>
      <c r="P553" s="85">
        <f>SUM(P549:P552)</f>
      </c>
    </row>
    <row r="554">
      <c r="A554" s="98" t="s">
        <v>34819</v>
      </c>
      <c r="B554" s="98" t="s">
        <v>34820</v>
      </c>
      <c r="C554" s="100">
        <v>1120</v>
      </c>
      <c r="D554" s="98" t="s">
        <v>34821</v>
      </c>
      <c r="E554" s="98" t="s">
        <v>34822</v>
      </c>
      <c r="F554" s="104">
        <v>42639</v>
      </c>
      <c r="G554" s="104">
        <v>45627</v>
      </c>
      <c r="H554" s="104">
        <v>45991</v>
      </c>
      <c r="J554" s="101">
        <v>1300</v>
      </c>
      <c r="K554" s="98" t="s">
        <v>34823</v>
      </c>
      <c r="L554" s="98" t="s">
        <v>34824</v>
      </c>
      <c r="M554" s="98" t="s">
        <v>34825</v>
      </c>
      <c r="N554" s="98" t="s">
        <v>34826</v>
      </c>
      <c r="O554" s="101">
        <v>1400</v>
      </c>
      <c r="P554" s="101">
        <v>1400</v>
      </c>
      <c r="Q554" s="101">
        <v>0</v>
      </c>
      <c r="R554" s="101">
        <v>625</v>
      </c>
    </row>
    <row r="555">
      <c r="L555" s="98" t="s">
        <v>34827</v>
      </c>
      <c r="M555" s="98" t="s">
        <v>34828</v>
      </c>
      <c r="N555" s="98" t="s">
        <v>34829</v>
      </c>
      <c r="O555" s="101">
        <v>-25</v>
      </c>
      <c r="P555" s="101">
        <v>0</v>
      </c>
    </row>
    <row r="556">
      <c r="L556" s="98" t="s">
        <v>34830</v>
      </c>
      <c r="M556" s="98" t="s">
        <v>34831</v>
      </c>
      <c r="N556" s="98" t="s">
        <v>34832</v>
      </c>
      <c r="O556" s="101">
        <v>25</v>
      </c>
      <c r="P556" s="101">
        <v>0</v>
      </c>
    </row>
    <row r="557">
      <c r="K557" s="96" t="s">
        <v>34833</v>
      </c>
      <c r="O557" s="85">
        <f>SUM(O554:O556)</f>
      </c>
      <c r="P557" s="85">
        <f>SUM(P554:P556)</f>
      </c>
    </row>
    <row r="558">
      <c r="A558" s="98" t="s">
        <v>34834</v>
      </c>
      <c r="B558" s="98" t="s">
        <v>34835</v>
      </c>
      <c r="C558" s="100">
        <v>1325</v>
      </c>
      <c r="D558" s="98" t="s">
        <v>34836</v>
      </c>
      <c r="E558" s="98" t="s">
        <v>34837</v>
      </c>
      <c r="F558" s="104">
        <v>45505</v>
      </c>
      <c r="G558" s="104">
        <v>45505</v>
      </c>
      <c r="H558" s="104">
        <v>45869</v>
      </c>
      <c r="J558" s="101">
        <v>1900</v>
      </c>
      <c r="K558" s="98" t="s">
        <v>34838</v>
      </c>
      <c r="L558" s="98" t="s">
        <v>34839</v>
      </c>
      <c r="M558" s="98" t="s">
        <v>34840</v>
      </c>
      <c r="N558" s="98" t="s">
        <v>34841</v>
      </c>
      <c r="O558" s="101">
        <v>200</v>
      </c>
      <c r="P558" s="101">
        <v>200</v>
      </c>
      <c r="Q558" s="101">
        <v>0</v>
      </c>
      <c r="R558" s="101">
        <v>250</v>
      </c>
    </row>
    <row r="559">
      <c r="L559" s="98" t="s">
        <v>34842</v>
      </c>
      <c r="M559" s="98" t="s">
        <v>34843</v>
      </c>
      <c r="N559" s="98" t="s">
        <v>34844</v>
      </c>
      <c r="O559" s="101">
        <v>1750</v>
      </c>
      <c r="P559" s="101">
        <v>1750</v>
      </c>
    </row>
    <row r="560">
      <c r="L560" s="98" t="s">
        <v>34845</v>
      </c>
      <c r="M560" s="98" t="s">
        <v>34846</v>
      </c>
      <c r="N560" s="98" t="s">
        <v>34847</v>
      </c>
      <c r="O560" s="101">
        <v>25</v>
      </c>
      <c r="P560" s="101">
        <v>0</v>
      </c>
    </row>
    <row r="561">
      <c r="K561" s="96" t="s">
        <v>34848</v>
      </c>
      <c r="O561" s="85">
        <f>SUM(O558:O560)</f>
      </c>
      <c r="P561" s="85">
        <f>SUM(P558:P560)</f>
      </c>
    </row>
    <row r="562">
      <c r="A562" s="98" t="s">
        <v>34849</v>
      </c>
      <c r="B562" s="98" t="s">
        <v>34850</v>
      </c>
      <c r="C562" s="100">
        <v>1325</v>
      </c>
      <c r="D562" s="98" t="s">
        <v>34851</v>
      </c>
      <c r="E562" s="98" t="s">
        <v>34852</v>
      </c>
      <c r="F562" s="104">
        <v>44911</v>
      </c>
      <c r="G562" s="104">
        <v>45658</v>
      </c>
      <c r="H562" s="104">
        <v>46022</v>
      </c>
      <c r="J562" s="101">
        <v>1650</v>
      </c>
      <c r="K562" s="98" t="s">
        <v>34853</v>
      </c>
      <c r="L562" s="98" t="s">
        <v>34854</v>
      </c>
      <c r="M562" s="98" t="s">
        <v>34855</v>
      </c>
      <c r="N562" s="98" t="s">
        <v>34856</v>
      </c>
      <c r="O562" s="101">
        <v>1750</v>
      </c>
      <c r="P562" s="101">
        <v>1750</v>
      </c>
      <c r="Q562" s="101">
        <v>0</v>
      </c>
      <c r="R562" s="101">
        <v>350</v>
      </c>
    </row>
    <row r="563">
      <c r="K563" s="96" t="s">
        <v>34857</v>
      </c>
      <c r="O563" s="85">
        <f>SUM(O562:O562)</f>
      </c>
      <c r="P563" s="85">
        <f>SUM(P562:P562)</f>
      </c>
    </row>
    <row r="564">
      <c r="A564" s="98" t="s">
        <v>34858</v>
      </c>
      <c r="B564" s="98" t="s">
        <v>34859</v>
      </c>
      <c r="C564" s="100">
        <v>1325</v>
      </c>
      <c r="D564" s="98" t="s">
        <v>34860</v>
      </c>
      <c r="E564" s="98" t="s">
        <v>34861</v>
      </c>
      <c r="F564" s="104">
        <v>44544</v>
      </c>
      <c r="G564" s="104">
        <v>45658</v>
      </c>
      <c r="H564" s="104">
        <v>46022</v>
      </c>
      <c r="J564" s="101">
        <v>1690</v>
      </c>
      <c r="K564" s="98" t="s">
        <v>34862</v>
      </c>
      <c r="L564" s="98" t="s">
        <v>34863</v>
      </c>
      <c r="M564" s="98" t="s">
        <v>34864</v>
      </c>
      <c r="N564" s="98" t="s">
        <v>34865</v>
      </c>
      <c r="O564" s="101">
        <v>40</v>
      </c>
      <c r="P564" s="101">
        <v>40</v>
      </c>
      <c r="Q564" s="101">
        <v>0</v>
      </c>
      <c r="R564" s="101">
        <v>1839</v>
      </c>
    </row>
    <row r="565">
      <c r="L565" s="98" t="s">
        <v>34866</v>
      </c>
      <c r="M565" s="98" t="s">
        <v>34867</v>
      </c>
      <c r="N565" s="98" t="s">
        <v>34868</v>
      </c>
      <c r="O565" s="101">
        <v>1750</v>
      </c>
      <c r="P565" s="101">
        <v>1750</v>
      </c>
    </row>
    <row r="566">
      <c r="K566" s="96" t="s">
        <v>34869</v>
      </c>
      <c r="O566" s="85">
        <f>SUM(O564:O565)</f>
      </c>
      <c r="P566" s="85">
        <f>SUM(P564:P565)</f>
      </c>
    </row>
    <row r="567">
      <c r="A567" s="98" t="s">
        <v>34870</v>
      </c>
      <c r="B567" s="98" t="s">
        <v>34871</v>
      </c>
      <c r="C567" s="100">
        <v>1325</v>
      </c>
      <c r="D567" s="98" t="s">
        <v>34872</v>
      </c>
      <c r="E567" s="98" t="s">
        <v>34873</v>
      </c>
      <c r="F567" s="104">
        <v>45548</v>
      </c>
      <c r="G567" s="104">
        <v>45548</v>
      </c>
      <c r="H567" s="104">
        <v>45930</v>
      </c>
      <c r="J567" s="101">
        <v>1950</v>
      </c>
      <c r="K567" s="98" t="s">
        <v>34874</v>
      </c>
      <c r="L567" s="98" t="s">
        <v>34875</v>
      </c>
      <c r="M567" s="98" t="s">
        <v>34876</v>
      </c>
      <c r="N567" s="98" t="s">
        <v>34877</v>
      </c>
      <c r="O567" s="101">
        <v>200</v>
      </c>
      <c r="P567" s="101">
        <v>200</v>
      </c>
      <c r="Q567" s="101">
        <v>0</v>
      </c>
      <c r="R567" s="101">
        <v>350</v>
      </c>
    </row>
    <row r="568">
      <c r="L568" s="98" t="s">
        <v>34878</v>
      </c>
      <c r="M568" s="98" t="s">
        <v>34879</v>
      </c>
      <c r="N568" s="98" t="s">
        <v>34880</v>
      </c>
      <c r="O568" s="101">
        <v>1750</v>
      </c>
      <c r="P568" s="101">
        <v>1750</v>
      </c>
    </row>
    <row r="569">
      <c r="K569" s="96" t="s">
        <v>34881</v>
      </c>
      <c r="O569" s="85">
        <f>SUM(O567:O568)</f>
      </c>
      <c r="P569" s="85">
        <f>SUM(P567:P568)</f>
      </c>
    </row>
    <row r="570">
      <c r="A570" s="98" t="s">
        <v>34882</v>
      </c>
      <c r="B570" s="98" t="s">
        <v>34883</v>
      </c>
      <c r="C570" s="100">
        <v>1120</v>
      </c>
      <c r="D570" s="98" t="s">
        <v>34884</v>
      </c>
      <c r="E570" s="98" t="s">
        <v>34885</v>
      </c>
      <c r="F570" s="104">
        <v>44974</v>
      </c>
      <c r="G570" s="104">
        <v>45413</v>
      </c>
      <c r="J570" s="101">
        <v>1410</v>
      </c>
      <c r="K570" s="98" t="s">
        <v>34886</v>
      </c>
      <c r="L570" s="98" t="s">
        <v>34887</v>
      </c>
      <c r="M570" s="98" t="s">
        <v>34888</v>
      </c>
      <c r="N570" s="98" t="s">
        <v>34889</v>
      </c>
      <c r="O570" s="101">
        <v>40</v>
      </c>
      <c r="P570" s="101">
        <v>0</v>
      </c>
      <c r="Q570" s="101">
        <v>0</v>
      </c>
      <c r="R570" s="101">
        <v>325</v>
      </c>
    </row>
    <row r="571">
      <c r="L571" s="98" t="s">
        <v>34890</v>
      </c>
      <c r="M571" s="98" t="s">
        <v>34891</v>
      </c>
      <c r="N571" s="98" t="s">
        <v>34892</v>
      </c>
      <c r="O571" s="101">
        <v>50</v>
      </c>
      <c r="P571" s="101">
        <v>0</v>
      </c>
    </row>
    <row r="572">
      <c r="L572" s="98" t="s">
        <v>34893</v>
      </c>
      <c r="M572" s="98" t="s">
        <v>34894</v>
      </c>
      <c r="N572" s="98" t="s">
        <v>34895</v>
      </c>
      <c r="O572" s="101">
        <v>20</v>
      </c>
      <c r="P572" s="101">
        <v>110</v>
      </c>
    </row>
    <row r="573">
      <c r="L573" s="98" t="s">
        <v>34896</v>
      </c>
      <c r="M573" s="98" t="s">
        <v>34897</v>
      </c>
      <c r="N573" s="98" t="s">
        <v>34898</v>
      </c>
      <c r="O573" s="101">
        <v>1300</v>
      </c>
      <c r="P573" s="101">
        <v>1300</v>
      </c>
    </row>
    <row r="574">
      <c r="L574" s="98" t="s">
        <v>34899</v>
      </c>
      <c r="M574" s="98" t="s">
        <v>34900</v>
      </c>
      <c r="N574" s="98" t="s">
        <v>34901</v>
      </c>
      <c r="O574" s="101">
        <v>-400</v>
      </c>
      <c r="P574" s="101">
        <v>-400</v>
      </c>
    </row>
    <row r="575">
      <c r="K575" s="96" t="s">
        <v>34902</v>
      </c>
      <c r="O575" s="85">
        <f>SUM(O570:O574)</f>
      </c>
      <c r="P575" s="85">
        <f>SUM(P570:P574)</f>
      </c>
    </row>
    <row r="576">
      <c r="A576" s="98" t="s">
        <v>34903</v>
      </c>
      <c r="B576" s="98" t="s">
        <v>34904</v>
      </c>
      <c r="C576" s="100">
        <v>1120</v>
      </c>
      <c r="D576" s="98" t="s">
        <v>34905</v>
      </c>
      <c r="E576" s="98" t="s">
        <v>34906</v>
      </c>
      <c r="J576" s="101">
        <v>1450</v>
      </c>
      <c r="K576" s="98" t="s">
        <v>34907</v>
      </c>
      <c r="L576" s="98" t="s">
        <v>34907</v>
      </c>
      <c r="O576" s="101">
        <v>0</v>
      </c>
      <c r="P576" s="101">
        <v>0</v>
      </c>
      <c r="R576" s="101">
        <v>0</v>
      </c>
    </row>
    <row r="577">
      <c r="K577" s="96" t="s">
        <v>34908</v>
      </c>
      <c r="O577" s="85">
        <f>SUM(O576:O576)</f>
      </c>
      <c r="P577" s="85">
        <f>SUM(P576:P576)</f>
      </c>
    </row>
    <row r="578">
      <c r="A578" s="98" t="s">
        <v>34909</v>
      </c>
      <c r="B578" s="98" t="s">
        <v>34910</v>
      </c>
      <c r="C578" s="100">
        <v>1120</v>
      </c>
      <c r="D578" s="98" t="s">
        <v>34911</v>
      </c>
      <c r="E578" s="98" t="s">
        <v>34912</v>
      </c>
      <c r="F578" s="104">
        <v>44818</v>
      </c>
      <c r="G578" s="104">
        <v>45597</v>
      </c>
      <c r="H578" s="104">
        <v>45961</v>
      </c>
      <c r="J578" s="101">
        <v>1390</v>
      </c>
      <c r="K578" s="98" t="s">
        <v>34913</v>
      </c>
      <c r="L578" s="98" t="s">
        <v>34914</v>
      </c>
      <c r="M578" s="98" t="s">
        <v>34915</v>
      </c>
      <c r="N578" s="98" t="s">
        <v>34916</v>
      </c>
      <c r="O578" s="101">
        <v>40</v>
      </c>
      <c r="P578" s="101">
        <v>90</v>
      </c>
      <c r="Q578" s="101">
        <v>0</v>
      </c>
      <c r="R578" s="101">
        <v>225</v>
      </c>
    </row>
    <row r="579">
      <c r="L579" s="98" t="s">
        <v>34917</v>
      </c>
      <c r="M579" s="98" t="s">
        <v>34918</v>
      </c>
      <c r="N579" s="98" t="s">
        <v>34919</v>
      </c>
      <c r="O579" s="101">
        <v>50</v>
      </c>
      <c r="P579" s="101">
        <v>0</v>
      </c>
    </row>
    <row r="580">
      <c r="L580" s="98" t="s">
        <v>34920</v>
      </c>
      <c r="M580" s="98" t="s">
        <v>34921</v>
      </c>
      <c r="N580" s="98" t="s">
        <v>34922</v>
      </c>
      <c r="O580" s="101">
        <v>1400</v>
      </c>
      <c r="P580" s="101">
        <v>1400</v>
      </c>
    </row>
    <row r="581">
      <c r="K581" s="96" t="s">
        <v>34923</v>
      </c>
      <c r="O581" s="85">
        <f>SUM(O578:O580)</f>
      </c>
      <c r="P581" s="85">
        <f>SUM(P578:P580)</f>
      </c>
    </row>
    <row r="582">
      <c r="A582" s="98" t="s">
        <v>34924</v>
      </c>
      <c r="B582" s="98" t="s">
        <v>34925</v>
      </c>
      <c r="C582" s="100">
        <v>1120</v>
      </c>
      <c r="D582" s="98" t="s">
        <v>34926</v>
      </c>
      <c r="E582" s="98" t="s">
        <v>34927</v>
      </c>
      <c r="F582" s="104">
        <v>44680</v>
      </c>
      <c r="G582" s="104">
        <v>45413</v>
      </c>
      <c r="H582" s="104">
        <v>45777</v>
      </c>
      <c r="I582" s="104">
        <v>45777</v>
      </c>
      <c r="J582" s="101">
        <v>1390</v>
      </c>
      <c r="K582" s="98" t="s">
        <v>34928</v>
      </c>
      <c r="L582" s="98" t="s">
        <v>34929</v>
      </c>
      <c r="M582" s="98" t="s">
        <v>34930</v>
      </c>
      <c r="N582" s="98" t="s">
        <v>34931</v>
      </c>
      <c r="O582" s="101">
        <v>40</v>
      </c>
      <c r="P582" s="101">
        <v>40</v>
      </c>
      <c r="Q582" s="101">
        <v>0</v>
      </c>
      <c r="R582" s="101">
        <v>225</v>
      </c>
    </row>
    <row r="583">
      <c r="L583" s="98" t="s">
        <v>34932</v>
      </c>
      <c r="M583" s="98" t="s">
        <v>34933</v>
      </c>
      <c r="N583" s="98" t="s">
        <v>34934</v>
      </c>
      <c r="O583" s="101">
        <v>50</v>
      </c>
      <c r="P583" s="101">
        <v>50</v>
      </c>
    </row>
    <row r="584">
      <c r="L584" s="98" t="s">
        <v>34935</v>
      </c>
      <c r="M584" s="98" t="s">
        <v>34936</v>
      </c>
      <c r="N584" s="98" t="s">
        <v>34937</v>
      </c>
      <c r="O584" s="101">
        <v>1300</v>
      </c>
      <c r="P584" s="101">
        <v>1300</v>
      </c>
    </row>
    <row r="585">
      <c r="K585" s="96" t="s">
        <v>34938</v>
      </c>
      <c r="O585" s="85">
        <f>SUM(O582:O584)</f>
      </c>
      <c r="P585" s="85">
        <f>SUM(P582:P584)</f>
      </c>
    </row>
    <row r="586">
      <c r="A586" s="98" t="s">
        <v>34939</v>
      </c>
      <c r="B586" s="98" t="s">
        <v>34940</v>
      </c>
      <c r="C586" s="100">
        <v>1120</v>
      </c>
      <c r="D586" s="98" t="s">
        <v>34941</v>
      </c>
      <c r="E586" s="98" t="s">
        <v>34942</v>
      </c>
      <c r="F586" s="104">
        <v>44680</v>
      </c>
      <c r="G586" s="104">
        <v>45413</v>
      </c>
      <c r="H586" s="104">
        <v>45777</v>
      </c>
      <c r="J586" s="101">
        <v>1390</v>
      </c>
      <c r="K586" s="98" t="s">
        <v>34943</v>
      </c>
      <c r="L586" s="98" t="s">
        <v>34944</v>
      </c>
      <c r="M586" s="98" t="s">
        <v>34945</v>
      </c>
      <c r="N586" s="98" t="s">
        <v>34946</v>
      </c>
      <c r="O586" s="101">
        <v>40</v>
      </c>
      <c r="P586" s="101">
        <v>40</v>
      </c>
      <c r="Q586" s="101">
        <v>0</v>
      </c>
      <c r="R586" s="101">
        <v>225</v>
      </c>
    </row>
    <row r="587">
      <c r="L587" s="98" t="s">
        <v>34947</v>
      </c>
      <c r="M587" s="98" t="s">
        <v>34948</v>
      </c>
      <c r="N587" s="98" t="s">
        <v>34949</v>
      </c>
      <c r="O587" s="101">
        <v>50</v>
      </c>
      <c r="P587" s="101">
        <v>50</v>
      </c>
    </row>
    <row r="588">
      <c r="L588" s="98" t="s">
        <v>34950</v>
      </c>
      <c r="M588" s="98" t="s">
        <v>34951</v>
      </c>
      <c r="N588" s="98" t="s">
        <v>34952</v>
      </c>
      <c r="O588" s="101">
        <v>1300</v>
      </c>
      <c r="P588" s="101">
        <v>1300</v>
      </c>
    </row>
    <row r="589">
      <c r="K589" s="96" t="s">
        <v>34953</v>
      </c>
      <c r="O589" s="85">
        <f>SUM(O586:O588)</f>
      </c>
      <c r="P589" s="85">
        <f>SUM(P586:P588)</f>
      </c>
    </row>
    <row r="590">
      <c r="A590" s="98" t="s">
        <v>34954</v>
      </c>
      <c r="B590" s="98" t="s">
        <v>34955</v>
      </c>
      <c r="C590" s="100">
        <v>1120</v>
      </c>
      <c r="D590" s="98" t="s">
        <v>34956</v>
      </c>
      <c r="E590" s="98" t="s">
        <v>34957</v>
      </c>
      <c r="F590" s="104">
        <v>45723</v>
      </c>
      <c r="G590" s="104">
        <v>45723</v>
      </c>
      <c r="H590" s="104">
        <v>46118</v>
      </c>
      <c r="J590" s="101">
        <v>1670</v>
      </c>
      <c r="K590" s="98" t="s">
        <v>34958</v>
      </c>
      <c r="L590" s="98" t="s">
        <v>34959</v>
      </c>
      <c r="M590" s="98" t="s">
        <v>34960</v>
      </c>
      <c r="N590" s="98" t="s">
        <v>34961</v>
      </c>
      <c r="O590" s="101">
        <v>50</v>
      </c>
      <c r="P590" s="101">
        <v>50</v>
      </c>
      <c r="Q590" s="101">
        <v>0</v>
      </c>
      <c r="R590" s="101">
        <v>625</v>
      </c>
    </row>
    <row r="591">
      <c r="L591" s="98" t="s">
        <v>34962</v>
      </c>
      <c r="M591" s="98" t="s">
        <v>34963</v>
      </c>
      <c r="N591" s="98" t="s">
        <v>34964</v>
      </c>
      <c r="O591" s="101">
        <v>20</v>
      </c>
      <c r="P591" s="101">
        <v>220</v>
      </c>
    </row>
    <row r="592">
      <c r="L592" s="98" t="s">
        <v>34965</v>
      </c>
      <c r="M592" s="98" t="s">
        <v>34966</v>
      </c>
      <c r="N592" s="98" t="s">
        <v>34967</v>
      </c>
      <c r="O592" s="101">
        <v>200</v>
      </c>
      <c r="P592" s="101">
        <v>0</v>
      </c>
    </row>
    <row r="593">
      <c r="L593" s="98" t="s">
        <v>34968</v>
      </c>
      <c r="M593" s="98" t="s">
        <v>34969</v>
      </c>
      <c r="N593" s="98" t="s">
        <v>34970</v>
      </c>
      <c r="O593" s="101">
        <v>1400</v>
      </c>
      <c r="P593" s="101">
        <v>1400</v>
      </c>
    </row>
    <row r="594">
      <c r="K594" s="96" t="s">
        <v>34971</v>
      </c>
      <c r="O594" s="85">
        <f>SUM(O590:O593)</f>
      </c>
      <c r="P594" s="85">
        <f>SUM(P590:P593)</f>
      </c>
    </row>
    <row r="595">
      <c r="A595" s="98" t="s">
        <v>34972</v>
      </c>
      <c r="B595" s="98" t="s">
        <v>34973</v>
      </c>
      <c r="C595" s="100">
        <v>1120</v>
      </c>
      <c r="D595" s="98" t="s">
        <v>34974</v>
      </c>
      <c r="E595" s="98" t="s">
        <v>34975</v>
      </c>
      <c r="F595" s="104">
        <v>45709</v>
      </c>
      <c r="G595" s="104">
        <v>45709</v>
      </c>
      <c r="H595" s="104">
        <v>45889</v>
      </c>
      <c r="J595" s="101">
        <v>1670</v>
      </c>
      <c r="K595" s="98" t="s">
        <v>34976</v>
      </c>
      <c r="L595" s="98" t="s">
        <v>34977</v>
      </c>
      <c r="M595" s="98" t="s">
        <v>34978</v>
      </c>
      <c r="N595" s="98" t="s">
        <v>34979</v>
      </c>
      <c r="O595" s="101">
        <v>20</v>
      </c>
      <c r="P595" s="101">
        <v>50</v>
      </c>
      <c r="Q595" s="101">
        <v>0</v>
      </c>
      <c r="R595" s="101">
        <v>1025</v>
      </c>
    </row>
    <row r="596">
      <c r="L596" s="98" t="s">
        <v>34980</v>
      </c>
      <c r="M596" s="98" t="s">
        <v>34981</v>
      </c>
      <c r="N596" s="98" t="s">
        <v>34982</v>
      </c>
      <c r="O596" s="101">
        <v>200</v>
      </c>
      <c r="P596" s="101">
        <v>220</v>
      </c>
    </row>
    <row r="597">
      <c r="L597" s="98" t="s">
        <v>34983</v>
      </c>
      <c r="M597" s="98" t="s">
        <v>34984</v>
      </c>
      <c r="N597" s="98" t="s">
        <v>34985</v>
      </c>
      <c r="O597" s="101">
        <v>50</v>
      </c>
      <c r="P597" s="101">
        <v>0</v>
      </c>
    </row>
    <row r="598">
      <c r="L598" s="98" t="s">
        <v>34986</v>
      </c>
      <c r="M598" s="98" t="s">
        <v>34987</v>
      </c>
      <c r="N598" s="98" t="s">
        <v>34988</v>
      </c>
      <c r="O598" s="101">
        <v>1450</v>
      </c>
      <c r="P598" s="101">
        <v>1450</v>
      </c>
    </row>
    <row r="599">
      <c r="K599" s="96" t="s">
        <v>34989</v>
      </c>
      <c r="O599" s="85">
        <f>SUM(O595:O598)</f>
      </c>
      <c r="P599" s="85">
        <f>SUM(P595:P598)</f>
      </c>
    </row>
    <row r="600">
      <c r="A600" s="98" t="s">
        <v>34990</v>
      </c>
      <c r="B600" s="98" t="s">
        <v>34991</v>
      </c>
      <c r="C600" s="100">
        <v>1120</v>
      </c>
      <c r="D600" s="98" t="s">
        <v>34992</v>
      </c>
      <c r="E600" s="98" t="s">
        <v>34993</v>
      </c>
      <c r="F600" s="104">
        <v>45401</v>
      </c>
      <c r="G600" s="104">
        <v>45401</v>
      </c>
      <c r="H600" s="104">
        <v>45777</v>
      </c>
      <c r="J600" s="101">
        <v>1390</v>
      </c>
      <c r="K600" s="98" t="s">
        <v>34994</v>
      </c>
      <c r="L600" s="98" t="s">
        <v>34995</v>
      </c>
      <c r="M600" s="98" t="s">
        <v>34996</v>
      </c>
      <c r="N600" s="98" t="s">
        <v>34997</v>
      </c>
      <c r="O600" s="101">
        <v>50</v>
      </c>
      <c r="P600" s="101">
        <v>0</v>
      </c>
      <c r="Q600" s="101">
        <v>0</v>
      </c>
      <c r="R600" s="101">
        <v>225</v>
      </c>
    </row>
    <row r="601">
      <c r="L601" s="98" t="s">
        <v>34998</v>
      </c>
      <c r="M601" s="98" t="s">
        <v>34999</v>
      </c>
      <c r="N601" s="98" t="s">
        <v>35000</v>
      </c>
      <c r="O601" s="101">
        <v>40</v>
      </c>
      <c r="P601" s="101">
        <v>90</v>
      </c>
    </row>
    <row r="602">
      <c r="L602" s="98" t="s">
        <v>35001</v>
      </c>
      <c r="M602" s="98" t="s">
        <v>35002</v>
      </c>
      <c r="N602" s="98" t="s">
        <v>35003</v>
      </c>
      <c r="O602" s="101">
        <v>1300</v>
      </c>
      <c r="P602" s="101">
        <v>1300</v>
      </c>
    </row>
    <row r="603">
      <c r="K603" s="96" t="s">
        <v>35004</v>
      </c>
      <c r="O603" s="85">
        <f>SUM(O600:O602)</f>
      </c>
      <c r="P603" s="85">
        <f>SUM(P600:P602)</f>
      </c>
    </row>
    <row r="604">
      <c r="A604" s="98" t="s">
        <v>35005</v>
      </c>
      <c r="B604" s="98" t="s">
        <v>35006</v>
      </c>
      <c r="C604" s="100">
        <v>1120</v>
      </c>
      <c r="D604" s="98" t="s">
        <v>35007</v>
      </c>
      <c r="E604" s="98" t="s">
        <v>35008</v>
      </c>
      <c r="F604" s="104">
        <v>45121</v>
      </c>
      <c r="G604" s="104">
        <v>45536</v>
      </c>
      <c r="H604" s="104">
        <v>45900</v>
      </c>
      <c r="J604" s="101">
        <v>1500</v>
      </c>
      <c r="K604" s="98" t="s">
        <v>35009</v>
      </c>
      <c r="L604" s="98" t="s">
        <v>35010</v>
      </c>
      <c r="M604" s="98" t="s">
        <v>35011</v>
      </c>
      <c r="N604" s="98" t="s">
        <v>35012</v>
      </c>
      <c r="O604" s="101">
        <v>50</v>
      </c>
      <c r="P604" s="101">
        <v>200</v>
      </c>
      <c r="Q604" s="101">
        <v>0</v>
      </c>
      <c r="R604" s="101">
        <v>625</v>
      </c>
    </row>
    <row r="605">
      <c r="L605" s="98" t="s">
        <v>35013</v>
      </c>
      <c r="M605" s="98" t="s">
        <v>35014</v>
      </c>
      <c r="N605" s="98" t="s">
        <v>35015</v>
      </c>
      <c r="O605" s="101">
        <v>200</v>
      </c>
      <c r="P605" s="101">
        <v>50</v>
      </c>
    </row>
    <row r="606">
      <c r="L606" s="98" t="s">
        <v>35016</v>
      </c>
      <c r="M606" s="98" t="s">
        <v>35017</v>
      </c>
      <c r="N606" s="98" t="s">
        <v>35018</v>
      </c>
      <c r="O606" s="101">
        <v>1300</v>
      </c>
      <c r="P606" s="101">
        <v>1300</v>
      </c>
    </row>
    <row r="607">
      <c r="K607" s="96" t="s">
        <v>35019</v>
      </c>
      <c r="O607" s="85">
        <f>SUM(O604:O606)</f>
      </c>
      <c r="P607" s="85">
        <f>SUM(P604:P606)</f>
      </c>
    </row>
    <row r="608">
      <c r="A608" s="98" t="s">
        <v>35020</v>
      </c>
      <c r="B608" s="98" t="s">
        <v>35021</v>
      </c>
      <c r="C608" s="100">
        <v>1120</v>
      </c>
      <c r="D608" s="98" t="s">
        <v>35022</v>
      </c>
      <c r="E608" s="98" t="s">
        <v>35023</v>
      </c>
      <c r="F608" s="104">
        <v>45121</v>
      </c>
      <c r="G608" s="104">
        <v>45536</v>
      </c>
      <c r="H608" s="104">
        <v>45900</v>
      </c>
      <c r="J608" s="101">
        <v>1390</v>
      </c>
      <c r="K608" s="98" t="s">
        <v>35024</v>
      </c>
      <c r="L608" s="98" t="s">
        <v>35025</v>
      </c>
      <c r="M608" s="98" t="s">
        <v>35026</v>
      </c>
      <c r="N608" s="98" t="s">
        <v>35027</v>
      </c>
      <c r="O608" s="101">
        <v>50</v>
      </c>
      <c r="P608" s="101">
        <v>90</v>
      </c>
      <c r="Q608" s="101">
        <v>0</v>
      </c>
      <c r="R608" s="101">
        <v>625</v>
      </c>
    </row>
    <row r="609">
      <c r="L609" s="98" t="s">
        <v>35028</v>
      </c>
      <c r="M609" s="98" t="s">
        <v>35029</v>
      </c>
      <c r="N609" s="98" t="s">
        <v>35030</v>
      </c>
      <c r="O609" s="101">
        <v>40</v>
      </c>
      <c r="P609" s="101">
        <v>0</v>
      </c>
    </row>
    <row r="610">
      <c r="L610" s="98" t="s">
        <v>35031</v>
      </c>
      <c r="M610" s="98" t="s">
        <v>35032</v>
      </c>
      <c r="N610" s="98" t="s">
        <v>35033</v>
      </c>
      <c r="O610" s="101">
        <v>1300</v>
      </c>
      <c r="P610" s="101">
        <v>1300</v>
      </c>
    </row>
    <row r="611">
      <c r="K611" s="96" t="s">
        <v>35034</v>
      </c>
      <c r="O611" s="85">
        <f>SUM(O608:O610)</f>
      </c>
      <c r="P611" s="85">
        <f>SUM(P608:P610)</f>
      </c>
    </row>
    <row r="612">
      <c r="A612" s="98" t="s">
        <v>35035</v>
      </c>
      <c r="B612" s="98" t="s">
        <v>35036</v>
      </c>
      <c r="C612" s="100">
        <v>1120</v>
      </c>
      <c r="D612" s="98" t="s">
        <v>35037</v>
      </c>
      <c r="E612" s="98" t="s">
        <v>35038</v>
      </c>
      <c r="F612" s="104">
        <v>45576</v>
      </c>
      <c r="G612" s="104">
        <v>45576</v>
      </c>
      <c r="H612" s="104">
        <v>45991</v>
      </c>
      <c r="J612" s="101">
        <v>1490</v>
      </c>
      <c r="K612" s="98" t="s">
        <v>35039</v>
      </c>
      <c r="L612" s="98" t="s">
        <v>35040</v>
      </c>
      <c r="M612" s="98" t="s">
        <v>35041</v>
      </c>
      <c r="N612" s="98" t="s">
        <v>35042</v>
      </c>
      <c r="O612" s="101">
        <v>40</v>
      </c>
      <c r="P612" s="101">
        <v>90</v>
      </c>
      <c r="Q612" s="101">
        <v>0</v>
      </c>
      <c r="R612" s="101">
        <v>1025</v>
      </c>
    </row>
    <row r="613">
      <c r="L613" s="98" t="s">
        <v>35043</v>
      </c>
      <c r="M613" s="98" t="s">
        <v>35044</v>
      </c>
      <c r="N613" s="98" t="s">
        <v>35045</v>
      </c>
      <c r="O613" s="101">
        <v>50</v>
      </c>
      <c r="P613" s="101">
        <v>0</v>
      </c>
    </row>
    <row r="614">
      <c r="L614" s="98" t="s">
        <v>35046</v>
      </c>
      <c r="M614" s="98" t="s">
        <v>35047</v>
      </c>
      <c r="N614" s="98" t="s">
        <v>35048</v>
      </c>
      <c r="O614" s="101">
        <v>1400</v>
      </c>
      <c r="P614" s="101">
        <v>1400</v>
      </c>
    </row>
    <row r="615">
      <c r="K615" s="96" t="s">
        <v>35049</v>
      </c>
      <c r="O615" s="85">
        <f>SUM(O612:O614)</f>
      </c>
      <c r="P615" s="85">
        <f>SUM(P612:P614)</f>
      </c>
    </row>
    <row r="616">
      <c r="A616" s="98" t="s">
        <v>35050</v>
      </c>
      <c r="B616" s="98" t="s">
        <v>35051</v>
      </c>
      <c r="C616" s="100">
        <v>1120</v>
      </c>
      <c r="D616" s="98" t="s">
        <v>35052</v>
      </c>
      <c r="E616" s="98" t="s">
        <v>35053</v>
      </c>
      <c r="F616" s="104">
        <v>44911</v>
      </c>
      <c r="G616" s="104">
        <v>45658</v>
      </c>
      <c r="H616" s="104">
        <v>46022</v>
      </c>
      <c r="J616" s="101">
        <v>1410</v>
      </c>
      <c r="K616" s="98" t="s">
        <v>35054</v>
      </c>
      <c r="L616" s="98" t="s">
        <v>35055</v>
      </c>
      <c r="M616" s="98" t="s">
        <v>35056</v>
      </c>
      <c r="N616" s="98" t="s">
        <v>35057</v>
      </c>
      <c r="O616" s="101">
        <v>50</v>
      </c>
      <c r="P616" s="101">
        <v>20</v>
      </c>
      <c r="Q616" s="101">
        <v>0</v>
      </c>
      <c r="R616" s="101">
        <v>725</v>
      </c>
    </row>
    <row r="617">
      <c r="L617" s="98" t="s">
        <v>35058</v>
      </c>
      <c r="M617" s="98" t="s">
        <v>35059</v>
      </c>
      <c r="N617" s="98" t="s">
        <v>35060</v>
      </c>
      <c r="O617" s="101">
        <v>20</v>
      </c>
      <c r="P617" s="101">
        <v>0</v>
      </c>
    </row>
    <row r="618">
      <c r="L618" s="98" t="s">
        <v>35061</v>
      </c>
      <c r="M618" s="98" t="s">
        <v>35062</v>
      </c>
      <c r="N618" s="98" t="s">
        <v>35063</v>
      </c>
      <c r="O618" s="101">
        <v>40</v>
      </c>
      <c r="P618" s="101">
        <v>90</v>
      </c>
    </row>
    <row r="619">
      <c r="L619" s="98" t="s">
        <v>35064</v>
      </c>
      <c r="M619" s="98" t="s">
        <v>35065</v>
      </c>
      <c r="N619" s="98" t="s">
        <v>35066</v>
      </c>
      <c r="O619" s="101">
        <v>1400</v>
      </c>
      <c r="P619" s="101">
        <v>1400</v>
      </c>
    </row>
    <row r="620">
      <c r="K620" s="96" t="s">
        <v>35067</v>
      </c>
      <c r="O620" s="85">
        <f>SUM(O616:O619)</f>
      </c>
      <c r="P620" s="85">
        <f>SUM(P616:P619)</f>
      </c>
    </row>
    <row r="621">
      <c r="A621" s="98" t="s">
        <v>35068</v>
      </c>
      <c r="B621" s="98" t="s">
        <v>35069</v>
      </c>
      <c r="C621" s="100">
        <v>1120</v>
      </c>
      <c r="D621" s="98" t="s">
        <v>35070</v>
      </c>
      <c r="E621" s="98" t="s">
        <v>35071</v>
      </c>
      <c r="F621" s="104">
        <v>45366</v>
      </c>
      <c r="G621" s="104">
        <v>45366</v>
      </c>
      <c r="H621" s="104">
        <v>45777</v>
      </c>
      <c r="J621" s="101">
        <v>1410</v>
      </c>
      <c r="K621" s="98" t="s">
        <v>35072</v>
      </c>
      <c r="L621" s="98" t="s">
        <v>35073</v>
      </c>
      <c r="M621" s="98" t="s">
        <v>35074</v>
      </c>
      <c r="N621" s="98" t="s">
        <v>35075</v>
      </c>
      <c r="O621" s="101">
        <v>40</v>
      </c>
      <c r="P621" s="101">
        <v>60</v>
      </c>
      <c r="Q621" s="101">
        <v>0</v>
      </c>
      <c r="R621" s="101">
        <v>225</v>
      </c>
    </row>
    <row r="622">
      <c r="L622" s="98" t="s">
        <v>35076</v>
      </c>
      <c r="M622" s="98" t="s">
        <v>35077</v>
      </c>
      <c r="N622" s="98" t="s">
        <v>35078</v>
      </c>
      <c r="O622" s="101">
        <v>50</v>
      </c>
      <c r="P622" s="101">
        <v>50</v>
      </c>
    </row>
    <row r="623">
      <c r="L623" s="98" t="s">
        <v>35079</v>
      </c>
      <c r="M623" s="98" t="s">
        <v>35080</v>
      </c>
      <c r="N623" s="98" t="s">
        <v>35081</v>
      </c>
      <c r="O623" s="101">
        <v>20</v>
      </c>
      <c r="P623" s="101">
        <v>0</v>
      </c>
    </row>
    <row r="624">
      <c r="L624" s="98" t="s">
        <v>35082</v>
      </c>
      <c r="M624" s="98" t="s">
        <v>35083</v>
      </c>
      <c r="N624" s="98" t="s">
        <v>35084</v>
      </c>
      <c r="O624" s="101">
        <v>1300</v>
      </c>
      <c r="P624" s="101">
        <v>1300</v>
      </c>
    </row>
    <row r="625">
      <c r="K625" s="96" t="s">
        <v>35085</v>
      </c>
      <c r="O625" s="85">
        <f>SUM(O621:O624)</f>
      </c>
      <c r="P625" s="85">
        <f>SUM(P621:P624)</f>
      </c>
    </row>
    <row r="626">
      <c r="A626" s="98" t="s">
        <v>35086</v>
      </c>
      <c r="B626" s="98" t="s">
        <v>35087</v>
      </c>
      <c r="C626" s="100">
        <v>1120</v>
      </c>
      <c r="D626" s="98" t="s">
        <v>35088</v>
      </c>
      <c r="E626" s="98" t="s">
        <v>35089</v>
      </c>
      <c r="F626" s="104">
        <v>45310</v>
      </c>
      <c r="G626" s="104">
        <v>45689</v>
      </c>
      <c r="H626" s="104">
        <v>46053</v>
      </c>
      <c r="J626" s="101">
        <v>1390</v>
      </c>
      <c r="K626" s="98" t="s">
        <v>35090</v>
      </c>
      <c r="L626" s="98" t="s">
        <v>35091</v>
      </c>
      <c r="M626" s="98" t="s">
        <v>35092</v>
      </c>
      <c r="N626" s="98" t="s">
        <v>35093</v>
      </c>
      <c r="O626" s="101">
        <v>40</v>
      </c>
      <c r="P626" s="101">
        <v>40</v>
      </c>
      <c r="Q626" s="101">
        <v>0</v>
      </c>
      <c r="R626" s="101">
        <v>625</v>
      </c>
    </row>
    <row r="627">
      <c r="L627" s="98" t="s">
        <v>35094</v>
      </c>
      <c r="M627" s="98" t="s">
        <v>35095</v>
      </c>
      <c r="N627" s="98" t="s">
        <v>35096</v>
      </c>
      <c r="O627" s="101">
        <v>50</v>
      </c>
      <c r="P627" s="101">
        <v>50</v>
      </c>
    </row>
    <row r="628">
      <c r="L628" s="98" t="s">
        <v>35097</v>
      </c>
      <c r="M628" s="98" t="s">
        <v>35098</v>
      </c>
      <c r="N628" s="98" t="s">
        <v>35099</v>
      </c>
      <c r="O628" s="101">
        <v>1400</v>
      </c>
      <c r="P628" s="101">
        <v>1400</v>
      </c>
    </row>
    <row r="629">
      <c r="K629" s="96" t="s">
        <v>35100</v>
      </c>
      <c r="O629" s="85">
        <f>SUM(O626:O628)</f>
      </c>
      <c r="P629" s="85">
        <f>SUM(P626:P628)</f>
      </c>
    </row>
    <row r="630">
      <c r="A630" s="98" t="s">
        <v>35101</v>
      </c>
      <c r="B630" s="98" t="s">
        <v>35102</v>
      </c>
      <c r="C630" s="100">
        <v>1120</v>
      </c>
      <c r="D630" s="98" t="s">
        <v>35103</v>
      </c>
      <c r="E630" s="98" t="s">
        <v>35104</v>
      </c>
      <c r="J630" s="101">
        <v>1490</v>
      </c>
      <c r="K630" s="98" t="s">
        <v>35105</v>
      </c>
      <c r="L630" s="98" t="s">
        <v>35105</v>
      </c>
      <c r="O630" s="101">
        <v>0</v>
      </c>
      <c r="P630" s="101">
        <v>0</v>
      </c>
      <c r="R630" s="101">
        <v>0</v>
      </c>
    </row>
    <row r="631">
      <c r="K631" s="96" t="s">
        <v>35106</v>
      </c>
      <c r="O631" s="85">
        <f>SUM(O630:O630)</f>
      </c>
      <c r="P631" s="85">
        <f>SUM(P630:P630)</f>
      </c>
    </row>
    <row r="632">
      <c r="A632" s="98" t="s">
        <v>35107</v>
      </c>
      <c r="B632" s="98" t="s">
        <v>35108</v>
      </c>
      <c r="C632" s="100">
        <v>1120</v>
      </c>
      <c r="D632" s="98" t="s">
        <v>35109</v>
      </c>
      <c r="E632" s="98" t="s">
        <v>35110</v>
      </c>
      <c r="F632" s="104">
        <v>45296</v>
      </c>
      <c r="G632" s="104">
        <v>45505</v>
      </c>
      <c r="H632" s="104">
        <v>45869</v>
      </c>
      <c r="J632" s="101">
        <v>1350</v>
      </c>
      <c r="K632" s="98" t="s">
        <v>35111</v>
      </c>
      <c r="L632" s="98" t="s">
        <v>35112</v>
      </c>
      <c r="M632" s="98" t="s">
        <v>35113</v>
      </c>
      <c r="N632" s="98" t="s">
        <v>35114</v>
      </c>
      <c r="O632" s="101">
        <v>50</v>
      </c>
      <c r="P632" s="101">
        <v>50</v>
      </c>
      <c r="Q632" s="101">
        <v>0</v>
      </c>
      <c r="R632" s="101">
        <v>325</v>
      </c>
    </row>
    <row r="633">
      <c r="L633" s="98" t="s">
        <v>35115</v>
      </c>
      <c r="M633" s="98" t="s">
        <v>35116</v>
      </c>
      <c r="N633" s="98" t="s">
        <v>35117</v>
      </c>
      <c r="O633" s="101">
        <v>1300</v>
      </c>
      <c r="P633" s="101">
        <v>1300</v>
      </c>
    </row>
    <row r="634">
      <c r="K634" s="96" t="s">
        <v>35118</v>
      </c>
      <c r="O634" s="85">
        <f>SUM(O632:O633)</f>
      </c>
      <c r="P634" s="85">
        <f>SUM(P632:P633)</f>
      </c>
    </row>
    <row r="635">
      <c r="A635" s="98" t="s">
        <v>35119</v>
      </c>
      <c r="B635" s="98" t="s">
        <v>35120</v>
      </c>
      <c r="C635" s="100">
        <v>1120</v>
      </c>
      <c r="D635" s="98" t="s">
        <v>35121</v>
      </c>
      <c r="E635" s="98" t="s">
        <v>35122</v>
      </c>
      <c r="F635" s="104">
        <v>44358</v>
      </c>
      <c r="G635" s="104">
        <v>45474</v>
      </c>
      <c r="H635" s="104">
        <v>45838</v>
      </c>
      <c r="J635" s="101">
        <v>1300</v>
      </c>
      <c r="K635" s="98" t="s">
        <v>35123</v>
      </c>
      <c r="L635" s="98" t="s">
        <v>35124</v>
      </c>
      <c r="M635" s="98" t="s">
        <v>35125</v>
      </c>
      <c r="N635" s="98" t="s">
        <v>35126</v>
      </c>
      <c r="O635" s="101">
        <v>1300</v>
      </c>
      <c r="P635" s="101">
        <v>1300</v>
      </c>
      <c r="Q635" s="101">
        <v>1468.23</v>
      </c>
      <c r="R635" s="101">
        <v>225</v>
      </c>
    </row>
    <row r="636">
      <c r="L636" s="98" t="s">
        <v>35127</v>
      </c>
      <c r="M636" s="98" t="s">
        <v>35128</v>
      </c>
      <c r="N636" s="98" t="s">
        <v>35129</v>
      </c>
      <c r="O636" s="101">
        <v>130</v>
      </c>
      <c r="P636" s="101">
        <v>0</v>
      </c>
    </row>
    <row r="637">
      <c r="K637" s="96" t="s">
        <v>35130</v>
      </c>
      <c r="O637" s="85">
        <f>SUM(O635:O636)</f>
      </c>
      <c r="P637" s="85">
        <f>SUM(P635:P636)</f>
      </c>
    </row>
    <row r="638">
      <c r="A638" s="98" t="s">
        <v>35131</v>
      </c>
      <c r="B638" s="98" t="s">
        <v>35132</v>
      </c>
      <c r="C638" s="100">
        <v>1120</v>
      </c>
      <c r="D638" s="98" t="s">
        <v>35133</v>
      </c>
      <c r="E638" s="98" t="s">
        <v>35134</v>
      </c>
      <c r="J638" s="101">
        <v>1670</v>
      </c>
      <c r="K638" s="98" t="s">
        <v>35135</v>
      </c>
      <c r="L638" s="98" t="s">
        <v>35135</v>
      </c>
      <c r="O638" s="101">
        <v>0</v>
      </c>
      <c r="P638" s="101">
        <v>0</v>
      </c>
      <c r="R638" s="101">
        <v>0</v>
      </c>
    </row>
    <row r="639">
      <c r="K639" s="96" t="s">
        <v>35136</v>
      </c>
      <c r="O639" s="85">
        <f>SUM(O638:O638)</f>
      </c>
      <c r="P639" s="85">
        <f>SUM(P638:P638)</f>
      </c>
    </row>
    <row r="640">
      <c r="B640" s="81" t="s">
        <v>35137</v>
      </c>
      <c r="C640" s="69">
        <f>SUM(C8:C10)+SUM(C12:C14)+SUM(C16:C17)+SUM(C19:C20)+SUM(C22:C23)+SUM(C25:C26)+SUM(C28:C28)+SUM(C30:C31)+SUM(C33:C34)+SUM(C36:C37)+SUM(C39:C40)+SUM(C42:C42)+SUM(C44:C45)+SUM(C47:C47)+SUM(C49:C51)+SUM(C53:C54)+SUM(C56:C57)+SUM(C59:C60)+SUM(C62:C63)+SUM(C65:C65)+SUM(C67:C67)+SUM(C69:C69)+SUM(C71:C78)+SUM(C80:C81)+SUM(C83:C83)+SUM(C85:C85)+SUM(C87:C88)+SUM(C90:C91)+SUM(C93:C95)+SUM(C97:C99)+SUM(C101:C102)+SUM(C104:C104)+SUM(C106:C107)+SUM(C109:C114)+SUM(C116:C116)+SUM(C118:C125)+SUM(C127:C129)+SUM(C131:C131)+SUM(C133:C134)+SUM(C136:C137)+SUM(C139:C140)+SUM(C142:C142)+SUM(C144:C144)+SUM(C146:C146)+SUM(C148:C150)+SUM(C152:C152)+SUM(C154:C156)+SUM(C158:C158)+SUM(C160:C160)+SUM(C162:C164)+SUM(C166:C167)+SUM(C169:C169)+SUM(C171:C171)+SUM(C173:C173)+SUM(C175:C175)+SUM(C177:C177)+SUM(C179:C179)+SUM(C181:C181)+SUM(C183:C184)+SUM(C186:C187)+SUM(C189:C189)+SUM(C191:C192)+SUM(C194:C195)+SUM(C197:C198)+SUM(C200:C200)+SUM(C202:C204)+SUM(C206:C208)+SUM(C210:C210)+SUM(C212:C213)+SUM(C215:C216)+SUM(C218:C218)+SUM(C220:C223)+SUM(C225:C226)+SUM(C228:C229)+SUM(C231:C231)+SUM(C233:C234)+SUM(C236:C237)+SUM(C239:C240)+SUM(C242:C243)+SUM(C245:C246)+SUM(C248:C249)+SUM(C251:C252)+SUM(C254:C255)+SUM(C257:C258)+SUM(C260:C261)+SUM(C263:C263)+SUM(C265:C267)+SUM(C269:C269)+SUM(C271:C271)+SUM(C273:C274)+SUM(C276:C278)+SUM(C280:C282)+SUM(C284:C285)+SUM(C287:C288)+SUM(C290:C291)+SUM(C293:C294)+SUM(C296:C300)+SUM(C302:C304)+SUM(C306:C308)+SUM(C310:C311)+SUM(C313:C313)+SUM(C315:C316)+SUM(C318:C319)+SUM(C321:C323)+SUM(C325:C328)+SUM(C330:C330)+SUM(C332:C332)+SUM(C334:C336)+SUM(C338:C339)+SUM(C341:C344)+SUM(C346:C347)+SUM(C349:C349)+SUM(C351:C351)+SUM(C353:C354)+SUM(C356:C360)+SUM(C362:C364)+SUM(C366:C368)+SUM(C370:C372)+SUM(C374:C376)+SUM(C378:C378)+SUM(C380:C381)+SUM(C383:C387)+SUM(C389:C399)+SUM(C401:C401)+SUM(C403:C403)+SUM(C405:C405)+SUM(C407:C409)+SUM(C411:C413)+SUM(C415:C417)+SUM(C419:C419)+SUM(C421:C422)+SUM(C424:C425)+SUM(C427:C428)+SUM(C430:C432)+SUM(C434:C434)+SUM(C436:C438)+SUM(C440:C440)+SUM(C442:C443)+SUM(C445:C445)+SUM(C447:C447)+SUM(C449:C451)+SUM(C453:C454)+SUM(C456:C457)+SUM(C459:C468)+SUM(C470:C470)+SUM(C472:C475)+SUM(C477:C478)+SUM(C480:C480)+SUM(C482:C482)+SUM(C484:C487)+SUM(C489:C490)+SUM(C492:C494)+SUM(C496:C496)+SUM(C498:C503)+SUM(C505:C505)+SUM(C507:C508)+SUM(C510:C513)+SUM(C515:C517)+SUM(C519:C520)+SUM(C522:C523)+SUM(C525:C525)+SUM(C527:C528)+SUM(C530:C531)+SUM(C533:C536)+SUM(C538:C538)+SUM(C540:C543)+SUM(C545:C545)+SUM(C547:C547)+SUM(C549:C552)+SUM(C554:C556)+SUM(C558:C560)+SUM(C562:C562)+SUM(C564:C565)+SUM(C567:C568)+SUM(C570:C574)+SUM(C576:C576)+SUM(C578:C580)+SUM(C582:C584)+SUM(C586:C588)+SUM(C590:C593)+SUM(C595:C598)+SUM(C600:C602)+SUM(C604:C606)+SUM(C608:C610)+SUM(C612:C614)+SUM(C616:C619)+SUM(C621:C624)+SUM(C626:C628)+SUM(C630:C630)+SUM(C632:C633)+SUM(C635:C636)+SUM(C638:C638)</f>
      </c>
      <c r="J640" s="70">
        <f>SUM(J8:J10)+SUM(J12:J14)+SUM(J16:J17)+SUM(J19:J20)+SUM(J22:J23)+SUM(J25:J26)+SUM(J28:J28)+SUM(J30:J31)+SUM(J33:J34)+SUM(J36:J37)+SUM(J39:J40)+SUM(J42:J42)+SUM(J44:J45)+SUM(J47:J47)+SUM(J49:J51)+SUM(J53:J54)+SUM(J56:J57)+SUM(J59:J60)+SUM(J62:J63)+SUM(J65:J65)+SUM(J67:J67)+SUM(J69:J69)+SUM(J71:J78)+SUM(J80:J81)+SUM(J83:J83)+SUM(J85:J85)+SUM(J87:J88)+SUM(J90:J91)+SUM(J93:J95)+SUM(J97:J99)+SUM(J101:J102)+SUM(J104:J104)+SUM(J106:J107)+SUM(J109:J114)+SUM(J116:J116)+SUM(J118:J125)+SUM(J127:J129)+SUM(J131:J131)+SUM(J133:J134)+SUM(J136:J137)+SUM(J139:J140)+SUM(J142:J142)+SUM(J144:J144)+SUM(J146:J146)+SUM(J148:J150)+SUM(J152:J152)+SUM(J154:J156)+SUM(J158:J158)+SUM(J160:J160)+SUM(J162:J164)+SUM(J166:J167)+SUM(J169:J169)+SUM(J171:J171)+SUM(J173:J173)+SUM(J175:J175)+SUM(J177:J177)+SUM(J179:J179)+SUM(J181:J181)+SUM(J183:J184)+SUM(J186:J187)+SUM(J189:J189)+SUM(J191:J192)+SUM(J194:J195)+SUM(J197:J198)+SUM(J200:J200)+SUM(J202:J204)+SUM(J206:J208)+SUM(J210:J210)+SUM(J212:J213)+SUM(J215:J216)+SUM(J218:J218)+SUM(J220:J223)+SUM(J225:J226)+SUM(J228:J229)+SUM(J231:J231)+SUM(J233:J234)+SUM(J236:J237)+SUM(J239:J240)+SUM(J242:J243)+SUM(J245:J246)+SUM(J248:J249)+SUM(J251:J252)+SUM(J254:J255)+SUM(J257:J258)+SUM(J260:J261)+SUM(J263:J263)+SUM(J265:J267)+SUM(J269:J269)+SUM(J271:J271)+SUM(J273:J274)+SUM(J276:J278)+SUM(J280:J282)+SUM(J284:J285)+SUM(J287:J288)+SUM(J290:J291)+SUM(J293:J294)+SUM(J296:J300)+SUM(J302:J304)+SUM(J306:J308)+SUM(J310:J311)+SUM(J313:J313)+SUM(J315:J316)+SUM(J318:J319)+SUM(J321:J323)+SUM(J325:J328)+SUM(J330:J330)+SUM(J332:J332)+SUM(J334:J336)+SUM(J338:J339)+SUM(J341:J344)+SUM(J346:J347)+SUM(J349:J349)+SUM(J351:J351)+SUM(J353:J354)+SUM(J356:J360)+SUM(J362:J364)+SUM(J366:J368)+SUM(J370:J372)+SUM(J374:J376)+SUM(J378:J378)+SUM(J380:J381)+SUM(J383:J387)+SUM(J389:J399)+SUM(J401:J401)+SUM(J403:J403)+SUM(J405:J405)+SUM(J407:J409)+SUM(J411:J413)+SUM(J415:J417)+SUM(J419:J419)+SUM(J421:J422)+SUM(J424:J425)+SUM(J427:J428)+SUM(J430:J432)+SUM(J434:J434)+SUM(J436:J438)+SUM(J440:J440)+SUM(J442:J443)+SUM(J445:J445)+SUM(J447:J447)+SUM(J449:J451)+SUM(J453:J454)+SUM(J456:J457)+SUM(J459:J468)+SUM(J470:J470)+SUM(J472:J475)+SUM(J477:J478)+SUM(J480:J480)+SUM(J482:J482)+SUM(J484:J487)+SUM(J489:J490)+SUM(J492:J494)+SUM(J496:J496)+SUM(J498:J503)+SUM(J505:J505)+SUM(J507:J508)+SUM(J510:J513)+SUM(J515:J517)+SUM(J519:J520)+SUM(J522:J523)+SUM(J525:J525)+SUM(J527:J528)+SUM(J530:J531)+SUM(J533:J536)+SUM(J538:J538)+SUM(J540:J543)+SUM(J545:J545)+SUM(J547:J547)+SUM(J549:J552)+SUM(J554:J556)+SUM(J558:J560)+SUM(J562:J562)+SUM(J564:J565)+SUM(J567:J568)+SUM(J570:J574)+SUM(J576:J576)+SUM(J578:J580)+SUM(J582:J584)+SUM(J586:J588)+SUM(J590:J593)+SUM(J595:J598)+SUM(J600:J602)+SUM(J604:J606)+SUM(J608:J610)+SUM(J612:J614)+SUM(J616:J619)+SUM(J621:J624)+SUM(J626:J628)+SUM(J630:J630)+SUM(J632:J633)+SUM(J635:J636)+SUM(J638:J638)</f>
      </c>
      <c r="O640" s="70">
        <f>SUM(O8:O10)+SUM(O12:O14)+SUM(O16:O17)+SUM(O19:O20)+SUM(O22:O23)+SUM(O25:O26)+SUM(O28:O28)+SUM(O30:O31)+SUM(O33:O34)+SUM(O36:O37)+SUM(O39:O40)+SUM(O42:O42)+SUM(O44:O45)+SUM(O47:O47)+SUM(O49:O51)+SUM(O53:O54)+SUM(O56:O57)+SUM(O59:O60)+SUM(O62:O63)+SUM(O65:O65)+SUM(O67:O67)+SUM(O69:O69)+SUM(O71:O78)+SUM(O80:O81)+SUM(O83:O83)+SUM(O85:O85)+SUM(O87:O88)+SUM(O90:O91)+SUM(O93:O95)+SUM(O97:O99)+SUM(O101:O102)+SUM(O104:O104)+SUM(O106:O107)+SUM(O109:O114)+SUM(O116:O116)+SUM(O118:O125)+SUM(O127:O129)+SUM(O131:O131)+SUM(O133:O134)+SUM(O136:O137)+SUM(O139:O140)+SUM(O142:O142)+SUM(O144:O144)+SUM(O146:O146)+SUM(O148:O150)+SUM(O152:O152)+SUM(O154:O156)+SUM(O158:O158)+SUM(O160:O160)+SUM(O162:O164)+SUM(O166:O167)+SUM(O169:O169)+SUM(O171:O171)+SUM(O173:O173)+SUM(O175:O175)+SUM(O177:O177)+SUM(O179:O179)+SUM(O181:O181)+SUM(O183:O184)+SUM(O186:O187)+SUM(O189:O189)+SUM(O191:O192)+SUM(O194:O195)+SUM(O197:O198)+SUM(O200:O200)+SUM(O202:O204)+SUM(O206:O208)+SUM(O210:O210)+SUM(O212:O213)+SUM(O215:O216)+SUM(O218:O218)+SUM(O220:O223)+SUM(O225:O226)+SUM(O228:O229)+SUM(O231:O231)+SUM(O233:O234)+SUM(O236:O237)+SUM(O239:O240)+SUM(O242:O243)+SUM(O245:O246)+SUM(O248:O249)+SUM(O251:O252)+SUM(O254:O255)+SUM(O257:O258)+SUM(O260:O261)+SUM(O263:O263)+SUM(O265:O267)+SUM(O269:O269)+SUM(O271:O271)+SUM(O273:O274)+SUM(O276:O278)+SUM(O280:O282)+SUM(O284:O285)+SUM(O287:O288)+SUM(O290:O291)+SUM(O293:O294)+SUM(O296:O300)+SUM(O302:O304)+SUM(O306:O308)+SUM(O310:O311)+SUM(O313:O313)+SUM(O315:O316)+SUM(O318:O319)+SUM(O321:O323)+SUM(O325:O328)+SUM(O330:O330)+SUM(O332:O332)+SUM(O334:O336)+SUM(O338:O339)+SUM(O341:O344)+SUM(O346:O347)+SUM(O349:O349)+SUM(O351:O351)+SUM(O353:O354)+SUM(O356:O360)+SUM(O362:O364)+SUM(O366:O368)+SUM(O370:O372)+SUM(O374:O376)+SUM(O378:O378)+SUM(O380:O381)+SUM(O383:O387)+SUM(O389:O399)+SUM(O401:O401)+SUM(O403:O403)+SUM(O405:O405)+SUM(O407:O409)+SUM(O411:O413)+SUM(O415:O417)+SUM(O419:O419)+SUM(O421:O422)+SUM(O424:O425)+SUM(O427:O428)+SUM(O430:O432)+SUM(O434:O434)+SUM(O436:O438)+SUM(O440:O440)+SUM(O442:O443)+SUM(O445:O445)+SUM(O447:O447)+SUM(O449:O451)+SUM(O453:O454)+SUM(O456:O457)+SUM(O459:O468)+SUM(O470:O470)+SUM(O472:O475)+SUM(O477:O478)+SUM(O480:O480)+SUM(O482:O482)+SUM(O484:O487)+SUM(O489:O490)+SUM(O492:O494)+SUM(O496:O496)+SUM(O498:O503)+SUM(O505:O505)+SUM(O507:O508)+SUM(O510:O513)+SUM(O515:O517)+SUM(O519:O520)+SUM(O522:O523)+SUM(O525:O525)+SUM(O527:O528)+SUM(O530:O531)+SUM(O533:O536)+SUM(O538:O538)+SUM(O540:O543)+SUM(O545:O545)+SUM(O547:O547)+SUM(O549:O552)+SUM(O554:O556)+SUM(O558:O560)+SUM(O562:O562)+SUM(O564:O565)+SUM(O567:O568)+SUM(O570:O574)+SUM(O576:O576)+SUM(O578:O580)+SUM(O582:O584)+SUM(O586:O588)+SUM(O590:O593)+SUM(O595:O598)+SUM(O600:O602)+SUM(O604:O606)+SUM(O608:O610)+SUM(O612:O614)+SUM(O616:O619)+SUM(O621:O624)+SUM(O626:O628)+SUM(O630:O630)+SUM(O632:O633)+SUM(O635:O636)+SUM(O638:O638)</f>
      </c>
      <c r="P640" s="70">
        <f>SUM(P8:P10)+SUM(P12:P14)+SUM(P16:P17)+SUM(P19:P20)+SUM(P22:P23)+SUM(P25:P26)+SUM(P28:P28)+SUM(P30:P31)+SUM(P33:P34)+SUM(P36:P37)+SUM(P39:P40)+SUM(P42:P42)+SUM(P44:P45)+SUM(P47:P47)+SUM(P49:P51)+SUM(P53:P54)+SUM(P56:P57)+SUM(P59:P60)+SUM(P62:P63)+SUM(P65:P65)+SUM(P67:P67)+SUM(P69:P69)+SUM(P71:P78)+SUM(P80:P81)+SUM(P83:P83)+SUM(P85:P85)+SUM(P87:P88)+SUM(P90:P91)+SUM(P93:P95)+SUM(P97:P99)+SUM(P101:P102)+SUM(P104:P104)+SUM(P106:P107)+SUM(P109:P114)+SUM(P116:P116)+SUM(P118:P125)+SUM(P127:P129)+SUM(P131:P131)+SUM(P133:P134)+SUM(P136:P137)+SUM(P139:P140)+SUM(P142:P142)+SUM(P144:P144)+SUM(P146:P146)+SUM(P148:P150)+SUM(P152:P152)+SUM(P154:P156)+SUM(P158:P158)+SUM(P160:P160)+SUM(P162:P164)+SUM(P166:P167)+SUM(P169:P169)+SUM(P171:P171)+SUM(P173:P173)+SUM(P175:P175)+SUM(P177:P177)+SUM(P179:P179)+SUM(P181:P181)+SUM(P183:P184)+SUM(P186:P187)+SUM(P189:P189)+SUM(P191:P192)+SUM(P194:P195)+SUM(P197:P198)+SUM(P200:P200)+SUM(P202:P204)+SUM(P206:P208)+SUM(P210:P210)+SUM(P212:P213)+SUM(P215:P216)+SUM(P218:P218)+SUM(P220:P223)+SUM(P225:P226)+SUM(P228:P229)+SUM(P231:P231)+SUM(P233:P234)+SUM(P236:P237)+SUM(P239:P240)+SUM(P242:P243)+SUM(P245:P246)+SUM(P248:P249)+SUM(P251:P252)+SUM(P254:P255)+SUM(P257:P258)+SUM(P260:P261)+SUM(P263:P263)+SUM(P265:P267)+SUM(P269:P269)+SUM(P271:P271)+SUM(P273:P274)+SUM(P276:P278)+SUM(P280:P282)+SUM(P284:P285)+SUM(P287:P288)+SUM(P290:P291)+SUM(P293:P294)+SUM(P296:P300)+SUM(P302:P304)+SUM(P306:P308)+SUM(P310:P311)+SUM(P313:P313)+SUM(P315:P316)+SUM(P318:P319)+SUM(P321:P323)+SUM(P325:P328)+SUM(P330:P330)+SUM(P332:P332)+SUM(P334:P336)+SUM(P338:P339)+SUM(P341:P344)+SUM(P346:P347)+SUM(P349:P349)+SUM(P351:P351)+SUM(P353:P354)+SUM(P356:P360)+SUM(P362:P364)+SUM(P366:P368)+SUM(P370:P372)+SUM(P374:P376)+SUM(P378:P378)+SUM(P380:P381)+SUM(P383:P387)+SUM(P389:P399)+SUM(P401:P401)+SUM(P403:P403)+SUM(P405:P405)+SUM(P407:P409)+SUM(P411:P413)+SUM(P415:P417)+SUM(P419:P419)+SUM(P421:P422)+SUM(P424:P425)+SUM(P427:P428)+SUM(P430:P432)+SUM(P434:P434)+SUM(P436:P438)+SUM(P440:P440)+SUM(P442:P443)+SUM(P445:P445)+SUM(P447:P447)+SUM(P449:P451)+SUM(P453:P454)+SUM(P456:P457)+SUM(P459:P468)+SUM(P470:P470)+SUM(P472:P475)+SUM(P477:P478)+SUM(P480:P480)+SUM(P482:P482)+SUM(P484:P487)+SUM(P489:P490)+SUM(P492:P494)+SUM(P496:P496)+SUM(P498:P503)+SUM(P505:P505)+SUM(P507:P508)+SUM(P510:P513)+SUM(P515:P517)+SUM(P519:P520)+SUM(P522:P523)+SUM(P525:P525)+SUM(P527:P528)+SUM(P530:P531)+SUM(P533:P536)+SUM(P538:P538)+SUM(P540:P543)+SUM(P545:P545)+SUM(P547:P547)+SUM(P549:P552)+SUM(P554:P556)+SUM(P558:P560)+SUM(P562:P562)+SUM(P564:P565)+SUM(P567:P568)+SUM(P570:P574)+SUM(P576:P576)+SUM(P578:P580)+SUM(P582:P584)+SUM(P586:P588)+SUM(P590:P593)+SUM(P595:P598)+SUM(P600:P602)+SUM(P604:P606)+SUM(P608:P610)+SUM(P612:P614)+SUM(P616:P619)+SUM(P621:P624)+SUM(P626:P628)+SUM(P630:P630)+SUM(P632:P633)+SUM(P635:P636)+SUM(P638:P638)</f>
      </c>
      <c r="Q640" s="70">
        <f>SUM(Q8:Q10)+SUM(Q12:Q14)+SUM(Q16:Q17)+SUM(Q19:Q20)+SUM(Q22:Q23)+SUM(Q25:Q26)+SUM(Q28:Q28)+SUM(Q30:Q31)+SUM(Q33:Q34)+SUM(Q36:Q37)+SUM(Q39:Q40)+SUM(Q42:Q42)+SUM(Q44:Q45)+SUM(Q47:Q47)+SUM(Q49:Q51)+SUM(Q53:Q54)+SUM(Q56:Q57)+SUM(Q59:Q60)+SUM(Q62:Q63)+SUM(Q65:Q65)+SUM(Q67:Q67)+SUM(Q69:Q69)+SUM(Q71:Q78)+SUM(Q80:Q81)+SUM(Q83:Q83)+SUM(Q85:Q85)+SUM(Q87:Q88)+SUM(Q90:Q91)+SUM(Q93:Q95)+SUM(Q97:Q99)+SUM(Q101:Q102)+SUM(Q104:Q104)+SUM(Q106:Q107)+SUM(Q109:Q114)+SUM(Q116:Q116)+SUM(Q118:Q125)+SUM(Q127:Q129)+SUM(Q131:Q131)+SUM(Q133:Q134)+SUM(Q136:Q137)+SUM(Q139:Q140)+SUM(Q142:Q142)+SUM(Q144:Q144)+SUM(Q146:Q146)+SUM(Q148:Q150)+SUM(Q152:Q152)+SUM(Q154:Q156)+SUM(Q158:Q158)+SUM(Q160:Q160)+SUM(Q162:Q164)+SUM(Q166:Q167)+SUM(Q169:Q169)+SUM(Q171:Q171)+SUM(Q173:Q173)+SUM(Q175:Q175)+SUM(Q177:Q177)+SUM(Q179:Q179)+SUM(Q181:Q181)+SUM(Q183:Q184)+SUM(Q186:Q187)+SUM(Q189:Q189)+SUM(Q191:Q192)+SUM(Q194:Q195)+SUM(Q197:Q198)+SUM(Q200:Q200)+SUM(Q202:Q204)+SUM(Q206:Q208)+SUM(Q210:Q210)+SUM(Q212:Q213)+SUM(Q215:Q216)+SUM(Q218:Q218)+SUM(Q220:Q223)+SUM(Q225:Q226)+SUM(Q228:Q229)+SUM(Q231:Q231)+SUM(Q233:Q234)+SUM(Q236:Q237)+SUM(Q239:Q240)+SUM(Q242:Q243)+SUM(Q245:Q246)+SUM(Q248:Q249)+SUM(Q251:Q252)+SUM(Q254:Q255)+SUM(Q257:Q258)+SUM(Q260:Q261)+SUM(Q263:Q263)+SUM(Q265:Q267)+SUM(Q269:Q269)+SUM(Q271:Q271)+SUM(Q273:Q274)+SUM(Q276:Q278)+SUM(Q280:Q282)+SUM(Q284:Q285)+SUM(Q287:Q288)+SUM(Q290:Q291)+SUM(Q293:Q294)+SUM(Q296:Q300)+SUM(Q302:Q304)+SUM(Q306:Q308)+SUM(Q310:Q311)+SUM(Q313:Q313)+SUM(Q315:Q316)+SUM(Q318:Q319)+SUM(Q321:Q323)+SUM(Q325:Q328)+SUM(Q330:Q330)+SUM(Q332:Q332)+SUM(Q334:Q336)+SUM(Q338:Q339)+SUM(Q341:Q344)+SUM(Q346:Q347)+SUM(Q349:Q349)+SUM(Q351:Q351)+SUM(Q353:Q354)+SUM(Q356:Q360)+SUM(Q362:Q364)+SUM(Q366:Q368)+SUM(Q370:Q372)+SUM(Q374:Q376)+SUM(Q378:Q378)+SUM(Q380:Q381)+SUM(Q383:Q387)+SUM(Q389:Q399)+SUM(Q401:Q401)+SUM(Q403:Q403)+SUM(Q405:Q405)+SUM(Q407:Q409)+SUM(Q411:Q413)+SUM(Q415:Q417)+SUM(Q419:Q419)+SUM(Q421:Q422)+SUM(Q424:Q425)+SUM(Q427:Q428)+SUM(Q430:Q432)+SUM(Q434:Q434)+SUM(Q436:Q438)+SUM(Q440:Q440)+SUM(Q442:Q443)+SUM(Q445:Q445)+SUM(Q447:Q447)+SUM(Q449:Q451)+SUM(Q453:Q454)+SUM(Q456:Q457)+SUM(Q459:Q468)+SUM(Q470:Q470)+SUM(Q472:Q475)+SUM(Q477:Q478)+SUM(Q480:Q480)+SUM(Q482:Q482)+SUM(Q484:Q487)+SUM(Q489:Q490)+SUM(Q492:Q494)+SUM(Q496:Q496)+SUM(Q498:Q503)+SUM(Q505:Q505)+SUM(Q507:Q508)+SUM(Q510:Q513)+SUM(Q515:Q517)+SUM(Q519:Q520)+SUM(Q522:Q523)+SUM(Q525:Q525)+SUM(Q527:Q528)+SUM(Q530:Q531)+SUM(Q533:Q536)+SUM(Q538:Q538)+SUM(Q540:Q543)+SUM(Q545:Q545)+SUM(Q547:Q547)+SUM(Q549:Q552)+SUM(Q554:Q556)+SUM(Q558:Q560)+SUM(Q562:Q562)+SUM(Q564:Q565)+SUM(Q567:Q568)+SUM(Q570:Q574)+SUM(Q576:Q576)+SUM(Q578:Q580)+SUM(Q582:Q584)+SUM(Q586:Q588)+SUM(Q590:Q593)+SUM(Q595:Q598)+SUM(Q600:Q602)+SUM(Q604:Q606)+SUM(Q608:Q610)+SUM(Q612:Q614)+SUM(Q616:Q619)+SUM(Q621:Q624)+SUM(Q626:Q628)+SUM(Q630:Q630)+SUM(Q632:Q633)+SUM(Q635:Q636)+SUM(Q638:Q638)</f>
      </c>
      <c r="R640" s="70">
        <f>SUM(R8:R10)+SUM(R12:R14)+SUM(R16:R17)+SUM(R19:R20)+SUM(R22:R23)+SUM(R25:R26)+SUM(R28:R28)+SUM(R30:R31)+SUM(R33:R34)+SUM(R36:R37)+SUM(R39:R40)+SUM(R42:R42)+SUM(R44:R45)+SUM(R47:R47)+SUM(R49:R51)+SUM(R53:R54)+SUM(R56:R57)+SUM(R59:R60)+SUM(R62:R63)+SUM(R65:R65)+SUM(R67:R67)+SUM(R69:R69)+SUM(R71:R78)+SUM(R80:R81)+SUM(R83:R83)+SUM(R85:R85)+SUM(R87:R88)+SUM(R90:R91)+SUM(R93:R95)+SUM(R97:R99)+SUM(R101:R102)+SUM(R104:R104)+SUM(R106:R107)+SUM(R109:R114)+SUM(R116:R116)+SUM(R118:R125)+SUM(R127:R129)+SUM(R131:R131)+SUM(R133:R134)+SUM(R136:R137)+SUM(R139:R140)+SUM(R142:R142)+SUM(R144:R144)+SUM(R146:R146)+SUM(R148:R150)+SUM(R152:R152)+SUM(R154:R156)+SUM(R158:R158)+SUM(R160:R160)+SUM(R162:R164)+SUM(R166:R167)+SUM(R169:R169)+SUM(R171:R171)+SUM(R173:R173)+SUM(R175:R175)+SUM(R177:R177)+SUM(R179:R179)+SUM(R181:R181)+SUM(R183:R184)+SUM(R186:R187)+SUM(R189:R189)+SUM(R191:R192)+SUM(R194:R195)+SUM(R197:R198)+SUM(R200:R200)+SUM(R202:R204)+SUM(R206:R208)+SUM(R210:R210)+SUM(R212:R213)+SUM(R215:R216)+SUM(R218:R218)+SUM(R220:R223)+SUM(R225:R226)+SUM(R228:R229)+SUM(R231:R231)+SUM(R233:R234)+SUM(R236:R237)+SUM(R239:R240)+SUM(R242:R243)+SUM(R245:R246)+SUM(R248:R249)+SUM(R251:R252)+SUM(R254:R255)+SUM(R257:R258)+SUM(R260:R261)+SUM(R263:R263)+SUM(R265:R267)+SUM(R269:R269)+SUM(R271:R271)+SUM(R273:R274)+SUM(R276:R278)+SUM(R280:R282)+SUM(R284:R285)+SUM(R287:R288)+SUM(R290:R291)+SUM(R293:R294)+SUM(R296:R300)+SUM(R302:R304)+SUM(R306:R308)+SUM(R310:R311)+SUM(R313:R313)+SUM(R315:R316)+SUM(R318:R319)+SUM(R321:R323)+SUM(R325:R328)+SUM(R330:R330)+SUM(R332:R332)+SUM(R334:R336)+SUM(R338:R339)+SUM(R341:R344)+SUM(R346:R347)+SUM(R349:R349)+SUM(R351:R351)+SUM(R353:R354)+SUM(R356:R360)+SUM(R362:R364)+SUM(R366:R368)+SUM(R370:R372)+SUM(R374:R376)+SUM(R378:R378)+SUM(R380:R381)+SUM(R383:R387)+SUM(R389:R399)+SUM(R401:R401)+SUM(R403:R403)+SUM(R405:R405)+SUM(R407:R409)+SUM(R411:R413)+SUM(R415:R417)+SUM(R419:R419)+SUM(R421:R422)+SUM(R424:R425)+SUM(R427:R428)+SUM(R430:R432)+SUM(R434:R434)+SUM(R436:R438)+SUM(R440:R440)+SUM(R442:R443)+SUM(R445:R445)+SUM(R447:R447)+SUM(R449:R451)+SUM(R453:R454)+SUM(R456:R457)+SUM(R459:R468)+SUM(R470:R470)+SUM(R472:R475)+SUM(R477:R478)+SUM(R480:R480)+SUM(R482:R482)+SUM(R484:R487)+SUM(R489:R490)+SUM(R492:R494)+SUM(R496:R496)+SUM(R498:R503)+SUM(R505:R505)+SUM(R507:R508)+SUM(R510:R513)+SUM(R515:R517)+SUM(R519:R520)+SUM(R522:R523)+SUM(R525:R525)+SUM(R527:R528)+SUM(R530:R531)+SUM(R533:R536)+SUM(R538:R538)+SUM(R540:R543)+SUM(R545:R545)+SUM(R547:R547)+SUM(R549:R552)+SUM(R554:R556)+SUM(R558:R560)+SUM(R562:R562)+SUM(R564:R565)+SUM(R567:R568)+SUM(R570:R574)+SUM(R576:R576)+SUM(R578:R580)+SUM(R582:R584)+SUM(R586:R588)+SUM(R590:R593)+SUM(R595:R598)+SUM(R600:R602)+SUM(R604:R606)+SUM(R608:R610)+SUM(R612:R614)+SUM(R616:R619)+SUM(R621:R624)+SUM(R626:R628)+SUM(R630:R630)+SUM(R632:R633)+SUM(R635:R636)+SUM(R638:R638)</f>
      </c>
    </row>
    <row r="642">
      <c r="A642" s="3" t="s">
        <v>35138</v>
      </c>
      <c r="B642" s="3"/>
      <c r="C642" s="3"/>
      <c r="D642" s="3" t="s">
        <v>35174</v>
      </c>
      <c r="E642" s="3"/>
    </row>
    <row r="643">
      <c r="A643" s="6" t="s">
        <v>35139</v>
      </c>
      <c r="B643" s="7" t="s">
        <v>35140</v>
      </c>
      <c r="C643" s="11" t="s">
        <v>35141</v>
      </c>
      <c r="D643" s="6" t="s">
        <v>35175</v>
      </c>
      <c r="E643" s="9" t="s">
        <v>35176</v>
      </c>
      <c r="T643" s="40" t="s">
        <v>35142</v>
      </c>
      <c r="U643" s="40" t="s">
        <v>35143</v>
      </c>
      <c r="V643" s="39" t="s">
        <v>35144</v>
      </c>
      <c r="W643" s="37" t="s">
        <v>35145</v>
      </c>
      <c r="X643" s="39" t="s">
        <v>35146</v>
      </c>
      <c r="Y643" s="39" t="s">
        <v>35147</v>
      </c>
      <c r="Z643" s="39" t="s">
        <v>35148</v>
      </c>
      <c r="AA643" s="39" t="s">
        <v>35149</v>
      </c>
      <c r="AB643" s="39" t="s">
        <v>35150</v>
      </c>
      <c r="AC643" s="39" t="s">
        <v>35151</v>
      </c>
      <c r="AD643" s="39" t="s">
        <v>35152</v>
      </c>
    </row>
    <row r="644">
      <c r="A644" s="143" t="s">
        <v>35153</v>
      </c>
      <c r="B644" s="99">
        <v>170</v>
      </c>
      <c r="C644" s="103">
        <v>0.89005235602094246</v>
      </c>
      <c r="D644" s="97" t="s">
        <v>35177</v>
      </c>
      <c r="E644" s="97"/>
      <c r="T644" s="101">
        <v>246308</v>
      </c>
      <c r="U644" s="101">
        <v>-826</v>
      </c>
      <c r="V644" s="100">
        <v>17535</v>
      </c>
      <c r="W644" s="98" t="s">
        <v>35154</v>
      </c>
      <c r="X644" s="100">
        <v>53</v>
      </c>
      <c r="Y644" s="100">
        <v>177</v>
      </c>
      <c r="Z644" s="100">
        <v>0.89005235602094246</v>
      </c>
      <c r="AA644" s="100">
        <v>240490</v>
      </c>
      <c r="AB644" s="100">
        <v>246308</v>
      </c>
      <c r="AC644" s="100">
        <v>-826</v>
      </c>
      <c r="AD644" s="100">
        <v>247337.45999999999</v>
      </c>
    </row>
    <row r="645">
      <c r="A645" s="143" t="s">
        <v>35155</v>
      </c>
      <c r="B645" s="99">
        <v>1</v>
      </c>
      <c r="C645" s="103">
        <v>0.005235602094240838</v>
      </c>
      <c r="D645" s="98" t="s">
        <v>35178</v>
      </c>
      <c r="E645" s="101">
        <v>0</v>
      </c>
      <c r="T645" s="101">
        <v>1790</v>
      </c>
      <c r="U645" s="101">
        <v>0</v>
      </c>
      <c r="V645" s="100">
        <v>17535</v>
      </c>
      <c r="W645" s="98" t="s">
        <v>35156</v>
      </c>
      <c r="X645" s="100">
        <v>53</v>
      </c>
      <c r="Y645" s="100">
        <v>177</v>
      </c>
      <c r="Z645" s="100">
        <v>0.005235602094240838</v>
      </c>
      <c r="AA645" s="100">
        <v>1790</v>
      </c>
      <c r="AB645" s="100">
        <v>1790</v>
      </c>
      <c r="AC645" s="100">
        <v>0</v>
      </c>
      <c r="AD645" s="100">
        <v>1790</v>
      </c>
    </row>
    <row r="646">
      <c r="A646" s="143" t="s">
        <v>35157</v>
      </c>
      <c r="B646" s="99">
        <v>6</v>
      </c>
      <c r="C646" s="103">
        <v>0.031413612565445025</v>
      </c>
      <c r="D646" s="98" t="s">
        <v>35179</v>
      </c>
      <c r="E646" s="101">
        <v>10800</v>
      </c>
      <c r="T646" s="101">
        <v>8350</v>
      </c>
      <c r="U646" s="101">
        <v>600</v>
      </c>
      <c r="V646" s="100">
        <v>17535</v>
      </c>
      <c r="W646" s="98" t="s">
        <v>35158</v>
      </c>
      <c r="X646" s="100">
        <v>53</v>
      </c>
      <c r="Y646" s="100">
        <v>177</v>
      </c>
      <c r="Z646" s="100">
        <v>0.031413612565445025</v>
      </c>
      <c r="AA646" s="100">
        <v>8150</v>
      </c>
      <c r="AB646" s="100">
        <v>8350</v>
      </c>
      <c r="AC646" s="100">
        <v>600</v>
      </c>
      <c r="AD646" s="100">
        <v>8281.6599999999999</v>
      </c>
    </row>
    <row r="647">
      <c r="A647" s="96" t="s">
        <v>35159</v>
      </c>
      <c r="B647" s="83">
        <f>SUM(B644:B646)</f>
      </c>
      <c r="C647" s="87">
        <v>0.92670157068062831</v>
      </c>
      <c r="D647" s="98" t="s">
        <v>35180</v>
      </c>
      <c r="E647" s="101">
        <v>0</v>
      </c>
      <c r="T647" s="85">
        <f>SUM(T644:T646)</f>
      </c>
      <c r="U647" s="85">
        <f>SUM(U644:U646)</f>
      </c>
    </row>
    <row r="648">
      <c r="A648" s="143" t="s">
        <v>35160</v>
      </c>
      <c r="B648" s="99">
        <v>2</v>
      </c>
      <c r="C648" s="103">
        <v>0.010471204188481676</v>
      </c>
      <c r="D648" s="98" t="s">
        <v>35181</v>
      </c>
      <c r="E648" s="101">
        <v>-1476</v>
      </c>
      <c r="T648" s="101">
        <v>0</v>
      </c>
      <c r="U648" s="101">
        <v>0</v>
      </c>
      <c r="V648" s="100">
        <v>17535</v>
      </c>
      <c r="W648" s="98" t="s">
        <v>35161</v>
      </c>
      <c r="X648" s="100">
        <v>53</v>
      </c>
      <c r="Y648" s="100">
        <v>177</v>
      </c>
      <c r="Z648" s="100">
        <v>0.010471204188481676</v>
      </c>
      <c r="AA648" s="100">
        <v>3200</v>
      </c>
      <c r="AB648" s="100">
        <v>0</v>
      </c>
      <c r="AC648" s="100">
        <v>0</v>
      </c>
      <c r="AD648" s="100">
        <v>0</v>
      </c>
    </row>
    <row r="649">
      <c r="A649" s="143" t="s">
        <v>35162</v>
      </c>
      <c r="B649" s="99">
        <v>7</v>
      </c>
      <c r="C649" s="103">
        <v>0.036649214659685861</v>
      </c>
      <c r="D649" s="98" t="s">
        <v>35182</v>
      </c>
      <c r="E649" s="101">
        <v>0</v>
      </c>
      <c r="T649" s="101">
        <v>1950</v>
      </c>
      <c r="U649" s="101">
        <v>0</v>
      </c>
      <c r="V649" s="100">
        <v>17535</v>
      </c>
      <c r="W649" s="98" t="s">
        <v>35163</v>
      </c>
      <c r="X649" s="100">
        <v>53</v>
      </c>
      <c r="Y649" s="100">
        <v>177</v>
      </c>
      <c r="Z649" s="100">
        <v>0.036649214659685861</v>
      </c>
      <c r="AA649" s="100">
        <v>11250</v>
      </c>
      <c r="AB649" s="100">
        <v>1950</v>
      </c>
      <c r="AC649" s="100">
        <v>0</v>
      </c>
      <c r="AD649" s="100">
        <v>0</v>
      </c>
    </row>
    <row r="650">
      <c r="A650" s="143" t="s">
        <v>35164</v>
      </c>
      <c r="B650" s="99">
        <v>2</v>
      </c>
      <c r="C650" s="103">
        <v>0.010471204188481676</v>
      </c>
      <c r="D650" s="98" t="s">
        <v>35183</v>
      </c>
      <c r="E650" s="101">
        <v>1200</v>
      </c>
      <c r="T650" s="101">
        <v>0</v>
      </c>
      <c r="U650" s="101">
        <v>0</v>
      </c>
      <c r="V650" s="100">
        <v>17535</v>
      </c>
      <c r="W650" s="98" t="s">
        <v>35165</v>
      </c>
      <c r="X650" s="100">
        <v>53</v>
      </c>
      <c r="Y650" s="100">
        <v>177</v>
      </c>
      <c r="Z650" s="100">
        <v>0.010471204188481676</v>
      </c>
      <c r="AA650" s="100">
        <v>3200</v>
      </c>
      <c r="AB650" s="100">
        <v>0</v>
      </c>
      <c r="AC650" s="100">
        <v>0</v>
      </c>
      <c r="AD650" s="100">
        <v>0</v>
      </c>
    </row>
    <row r="651">
      <c r="A651" s="143" t="s">
        <v>35166</v>
      </c>
      <c r="B651" s="99">
        <v>3</v>
      </c>
      <c r="C651" s="103">
        <v>0.015706806282722512</v>
      </c>
      <c r="D651" s="98" t="s">
        <v>35184</v>
      </c>
      <c r="E651" s="101">
        <v>13298</v>
      </c>
      <c r="T651" s="101">
        <v>0</v>
      </c>
      <c r="U651" s="101">
        <v>0</v>
      </c>
      <c r="V651" s="100">
        <v>17535</v>
      </c>
      <c r="W651" s="98" t="s">
        <v>35167</v>
      </c>
      <c r="X651" s="100">
        <v>53</v>
      </c>
      <c r="Y651" s="100">
        <v>177</v>
      </c>
      <c r="Z651" s="100">
        <v>0.015706806282722512</v>
      </c>
      <c r="AA651" s="100">
        <v>4510</v>
      </c>
      <c r="AB651" s="100">
        <v>0</v>
      </c>
      <c r="AC651" s="100">
        <v>0</v>
      </c>
      <c r="AD651" s="100">
        <v>0</v>
      </c>
    </row>
    <row r="652">
      <c r="A652" s="96" t="s">
        <v>35168</v>
      </c>
      <c r="B652" s="83">
        <f>SUM(B648:B651)</f>
      </c>
      <c r="C652" s="87">
        <v>0.073298429319371722</v>
      </c>
      <c r="D652" s="98" t="s">
        <v>35185</v>
      </c>
      <c r="E652" s="101">
        <v>0</v>
      </c>
      <c r="T652" s="85">
        <f>SUM(T648:T651)</f>
      </c>
      <c r="U652" s="85">
        <f>SUM(U648:U651)</f>
      </c>
    </row>
    <row r="653">
      <c r="A653" s="96" t="s">
        <v>35169</v>
      </c>
      <c r="B653" s="83">
        <f>SUM(B644:B646)+SUM(B648:B651)</f>
      </c>
      <c r="C653" s="87">
        <v>1</v>
      </c>
      <c r="D653" s="98" t="s">
        <v>35186</v>
      </c>
      <c r="E653" s="101">
        <v>232350</v>
      </c>
      <c r="T653" s="85">
        <f>SUM(T644:T646)+SUM(T648:T651)</f>
      </c>
      <c r="U653" s="85">
        <f>SUM(U644:U646)+SUM(U648:U651)</f>
      </c>
    </row>
    <row r="654">
      <c r="A654" s="128" t="s">
        <v>35170</v>
      </c>
      <c r="B654" s="99">
        <v>1</v>
      </c>
      <c r="C654" s="103">
        <v>0.005208333333333333</v>
      </c>
      <c r="D654" s="98" t="s">
        <v>35187</v>
      </c>
      <c r="E654" s="101">
        <v>0</v>
      </c>
      <c r="T654" s="101">
        <v>0</v>
      </c>
      <c r="U654" s="101">
        <v>0</v>
      </c>
      <c r="V654" s="100">
        <v>17535</v>
      </c>
      <c r="W654" s="98" t="s">
        <v>35171</v>
      </c>
      <c r="X654" s="100">
        <v>53</v>
      </c>
      <c r="Y654" s="100">
        <v>177</v>
      </c>
      <c r="Z654" s="100">
        <v>0.005208333333333333</v>
      </c>
      <c r="AA654" s="100">
        <v>1650</v>
      </c>
      <c r="AB654" s="100">
        <v>0</v>
      </c>
      <c r="AC654" s="100">
        <v>0</v>
      </c>
      <c r="AD654" s="100">
        <v>0</v>
      </c>
    </row>
    <row r="655">
      <c r="A655" s="96" t="s">
        <v>35172</v>
      </c>
      <c r="B655" s="83">
        <f>SUM(B654:B654)</f>
      </c>
      <c r="C655" s="87">
        <v>1</v>
      </c>
      <c r="D655" s="98" t="s">
        <v>35188</v>
      </c>
      <c r="E655" s="101">
        <v>50</v>
      </c>
      <c r="T655" s="85">
        <f>SUM(T654:T654)</f>
      </c>
      <c r="U655" s="85">
        <f>SUM(U654:U654)</f>
      </c>
    </row>
    <row r="656">
      <c r="A656" s="81" t="s">
        <v>35173</v>
      </c>
      <c r="B656" s="68">
        <f>SUM(B644:B646)+SUM(B648:B651)+SUM(B654:B654)</f>
      </c>
      <c r="C656" s="72">
        <v>1</v>
      </c>
      <c r="D656" s="96" t="s">
        <v>35189</v>
      </c>
      <c r="E656" s="85">
        <f>SUM(E645:E655)</f>
      </c>
      <c r="T656" s="70">
        <f>SUM(T644:T646)+SUM(T648:T651)+SUM(T654:T654)</f>
      </c>
      <c r="U656" s="70">
        <f>SUM(U644:U646)+SUM(U648:U651)+SUM(U654:U654)</f>
      </c>
    </row>
    <row r="657">
      <c r="D657" s="81" t="s">
        <v>35190</v>
      </c>
      <c r="E657" s="70">
        <f>SUM(E645:E655)</f>
      </c>
    </row>
    <row r="659">
      <c r="A659" s="3" t="s">
        <v>35191</v>
      </c>
      <c r="B659" s="3"/>
      <c r="C659" s="3"/>
      <c r="D659" s="3"/>
      <c r="E659" s="3"/>
      <c r="F659" s="3"/>
      <c r="G659" s="3"/>
      <c r="H659" s="3"/>
      <c r="I659" s="3"/>
      <c r="J659" s="3"/>
      <c r="K659" s="3"/>
      <c r="L659" s="3"/>
      <c r="M659" s="3"/>
      <c r="N659" s="3"/>
      <c r="O659" s="3"/>
      <c r="P659" s="3"/>
      <c r="Q659" s="3"/>
    </row>
    <row r="660">
      <c r="A660" s="6" t="s">
        <v>35192</v>
      </c>
      <c r="B660" s="6" t="s">
        <v>35193</v>
      </c>
      <c r="C660" s="8" t="s">
        <v>35194</v>
      </c>
      <c r="D660" s="6" t="s">
        <v>35195</v>
      </c>
      <c r="E660" s="6" t="s">
        <v>35196</v>
      </c>
      <c r="F660" s="12" t="s">
        <v>35197</v>
      </c>
      <c r="G660" s="12" t="s">
        <v>35198</v>
      </c>
      <c r="H660" s="12" t="s">
        <v>35199</v>
      </c>
      <c r="I660" s="9" t="s">
        <v>35200</v>
      </c>
      <c r="J660" s="6" t="s">
        <v>35201</v>
      </c>
      <c r="K660" s="6" t="s">
        <v>35202</v>
      </c>
      <c r="L660" s="6" t="s">
        <v>35203</v>
      </c>
      <c r="M660" s="6" t="s">
        <v>35204</v>
      </c>
      <c r="N660" s="9" t="s">
        <v>35205</v>
      </c>
      <c r="O660" s="9" t="s">
        <v>35206</v>
      </c>
      <c r="P660" s="9" t="s">
        <v>35207</v>
      </c>
      <c r="Q660" s="9" t="s">
        <v>35208</v>
      </c>
    </row>
    <row r="661">
      <c r="A661" s="98" t="s">
        <v>35209</v>
      </c>
      <c r="B661" s="98" t="s">
        <v>35210</v>
      </c>
      <c r="C661" s="100">
        <v>1325</v>
      </c>
      <c r="D661" s="98" t="s">
        <v>35211</v>
      </c>
      <c r="E661" s="98" t="s">
        <v>35212</v>
      </c>
      <c r="F661" s="104">
        <v>45758</v>
      </c>
      <c r="G661" s="104">
        <v>45758</v>
      </c>
      <c r="H661" s="104">
        <v>46152</v>
      </c>
      <c r="I661" s="101">
        <v>1950</v>
      </c>
      <c r="J661" s="98" t="s">
        <v>35213</v>
      </c>
      <c r="K661" s="98" t="s">
        <v>35214</v>
      </c>
      <c r="N661" s="101">
        <v>0</v>
      </c>
      <c r="O661" s="101">
        <v>200</v>
      </c>
      <c r="P661" s="101">
        <v>0</v>
      </c>
      <c r="Q661" s="101">
        <v>250</v>
      </c>
    </row>
    <row r="662">
      <c r="K662" s="98" t="s">
        <v>35215</v>
      </c>
      <c r="N662" s="101">
        <v>0</v>
      </c>
      <c r="O662" s="101">
        <v>1750</v>
      </c>
    </row>
    <row r="663">
      <c r="J663" s="96" t="s">
        <v>35216</v>
      </c>
      <c r="N663" s="85">
        <f>SUM(N661:N662)</f>
      </c>
      <c r="O663" s="85">
        <f>SUM(O661:O662)</f>
      </c>
    </row>
    <row r="664">
      <c r="B664" s="81" t="s">
        <v>35217</v>
      </c>
      <c r="C664" s="69">
        <f>SUM(C661:C662)</f>
      </c>
      <c r="I664" s="70">
        <f>SUM(I661:I662)</f>
      </c>
      <c r="N664" s="70">
        <f>SUM(N661:N662)</f>
      </c>
      <c r="O664" s="70">
        <f>SUM(O661:O662)</f>
      </c>
      <c r="P664" s="70">
        <f>SUM(P661:P662)</f>
      </c>
      <c r="Q664" s="70">
        <f>SUM(Q661:Q662)</f>
      </c>
    </row>
  </sheetData>
  <mergeCells count="8">
    <mergeCell ref="A2:R2"/>
    <mergeCell ref="A3:R3"/>
    <mergeCell ref="A4:R4"/>
    <mergeCell ref="A6:R6"/>
    <mergeCell ref="A642:C642"/>
    <mergeCell ref="D642:E642"/>
    <mergeCell ref="D644:E644"/>
    <mergeCell ref="A659:Q659"/>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13.xml><?xml version="1.0" encoding="utf-8"?>
<worksheet xmlns="http://schemas.openxmlformats.org/spreadsheetml/2006/main" xmlns:r="http://schemas.openxmlformats.org/officeDocument/2006/relationships">
  <dimension ref="A2:AD1146"/>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30.710937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35218</v>
      </c>
      <c r="B2" s="1"/>
      <c r="C2" s="1"/>
      <c r="D2" s="1"/>
      <c r="E2" s="1"/>
      <c r="F2" s="1"/>
      <c r="G2" s="1"/>
      <c r="H2" s="1"/>
      <c r="I2" s="1"/>
      <c r="J2" s="1"/>
      <c r="K2" s="1"/>
      <c r="L2" s="1"/>
      <c r="M2" s="1"/>
      <c r="N2" s="1"/>
      <c r="O2" s="1"/>
      <c r="P2" s="1"/>
      <c r="Q2" s="1"/>
      <c r="R2" s="1"/>
    </row>
    <row r="3">
      <c r="A3" s="2" t="s">
        <v>35219</v>
      </c>
      <c r="B3" s="2"/>
      <c r="C3" s="2"/>
      <c r="D3" s="2"/>
      <c r="E3" s="2"/>
      <c r="F3" s="2"/>
      <c r="G3" s="2"/>
      <c r="H3" s="2"/>
      <c r="I3" s="2"/>
      <c r="J3" s="2"/>
      <c r="K3" s="2"/>
      <c r="L3" s="2"/>
      <c r="M3" s="2"/>
      <c r="N3" s="2"/>
      <c r="O3" s="2"/>
      <c r="P3" s="2"/>
      <c r="Q3" s="2"/>
      <c r="R3" s="2"/>
    </row>
    <row r="4">
      <c r="A4" s="2" t="s">
        <v>35220</v>
      </c>
      <c r="B4" s="2"/>
      <c r="C4" s="2"/>
      <c r="D4" s="2"/>
      <c r="E4" s="2"/>
      <c r="F4" s="2"/>
      <c r="G4" s="2"/>
      <c r="H4" s="2"/>
      <c r="I4" s="2"/>
      <c r="J4" s="2"/>
      <c r="K4" s="2"/>
      <c r="L4" s="2"/>
      <c r="M4" s="2"/>
      <c r="N4" s="2"/>
      <c r="O4" s="2"/>
      <c r="P4" s="2"/>
      <c r="Q4" s="2"/>
      <c r="R4" s="2"/>
    </row>
    <row r="6">
      <c r="A6" s="3" t="s">
        <v>35221</v>
      </c>
      <c r="B6" s="3"/>
      <c r="C6" s="3"/>
      <c r="D6" s="3"/>
      <c r="E6" s="3"/>
      <c r="F6" s="3"/>
      <c r="G6" s="3"/>
      <c r="H6" s="3"/>
      <c r="I6" s="3"/>
      <c r="J6" s="3"/>
      <c r="K6" s="3"/>
      <c r="L6" s="3"/>
      <c r="M6" s="3"/>
      <c r="N6" s="3"/>
      <c r="O6" s="3"/>
      <c r="P6" s="3"/>
      <c r="Q6" s="3"/>
      <c r="R6" s="3"/>
    </row>
    <row r="7">
      <c r="A7" s="6" t="s">
        <v>35222</v>
      </c>
      <c r="B7" s="6" t="s">
        <v>35223</v>
      </c>
      <c r="C7" s="8" t="s">
        <v>35224</v>
      </c>
      <c r="D7" s="6" t="s">
        <v>35225</v>
      </c>
      <c r="E7" s="6" t="s">
        <v>35226</v>
      </c>
      <c r="F7" s="12" t="s">
        <v>35227</v>
      </c>
      <c r="G7" s="12" t="s">
        <v>35228</v>
      </c>
      <c r="H7" s="12" t="s">
        <v>35229</v>
      </c>
      <c r="I7" s="12" t="s">
        <v>35230</v>
      </c>
      <c r="J7" s="9" t="s">
        <v>35231</v>
      </c>
      <c r="K7" s="6" t="s">
        <v>35232</v>
      </c>
      <c r="L7" s="6" t="s">
        <v>35233</v>
      </c>
      <c r="M7" s="6" t="s">
        <v>35234</v>
      </c>
      <c r="N7" s="6" t="s">
        <v>35235</v>
      </c>
      <c r="O7" s="9" t="s">
        <v>35236</v>
      </c>
      <c r="P7" s="9" t="s">
        <v>35237</v>
      </c>
      <c r="Q7" s="9" t="s">
        <v>35238</v>
      </c>
      <c r="R7" s="9" t="s">
        <v>35239</v>
      </c>
    </row>
    <row r="8">
      <c r="A8" s="98" t="s">
        <v>35240</v>
      </c>
      <c r="B8" s="98" t="s">
        <v>35241</v>
      </c>
      <c r="C8" s="100">
        <v>1009</v>
      </c>
      <c r="D8" s="98" t="s">
        <v>35242</v>
      </c>
      <c r="E8" s="98" t="s">
        <v>35243</v>
      </c>
      <c r="F8" s="104">
        <v>43645</v>
      </c>
      <c r="G8" s="104">
        <v>45474</v>
      </c>
      <c r="H8" s="104">
        <v>45838</v>
      </c>
      <c r="J8" s="101">
        <v>1580</v>
      </c>
      <c r="K8" s="98" t="s">
        <v>35244</v>
      </c>
      <c r="L8" s="98" t="s">
        <v>35245</v>
      </c>
      <c r="M8" s="98" t="s">
        <v>35246</v>
      </c>
      <c r="N8" s="98" t="s">
        <v>35247</v>
      </c>
      <c r="O8" s="101">
        <v>35</v>
      </c>
      <c r="P8" s="101">
        <v>35</v>
      </c>
      <c r="Q8" s="101">
        <v>0</v>
      </c>
      <c r="R8" s="101">
        <v>1115</v>
      </c>
    </row>
    <row r="9">
      <c r="L9" s="98" t="s">
        <v>35248</v>
      </c>
      <c r="M9" s="98" t="s">
        <v>35249</v>
      </c>
      <c r="N9" s="98" t="s">
        <v>35250</v>
      </c>
      <c r="O9" s="101">
        <v>1300</v>
      </c>
      <c r="P9" s="101">
        <v>1300</v>
      </c>
    </row>
    <row r="10">
      <c r="K10" s="96" t="s">
        <v>35251</v>
      </c>
      <c r="O10" s="85">
        <f>SUM(O8:O9)</f>
      </c>
      <c r="P10" s="85">
        <f>SUM(P8:P9)</f>
      </c>
    </row>
    <row r="11">
      <c r="A11" s="98" t="s">
        <v>35252</v>
      </c>
      <c r="B11" s="98" t="s">
        <v>35253</v>
      </c>
      <c r="C11" s="100">
        <v>924</v>
      </c>
      <c r="D11" s="98" t="s">
        <v>35254</v>
      </c>
      <c r="E11" s="98" t="s">
        <v>35255</v>
      </c>
      <c r="F11" s="104">
        <v>45135</v>
      </c>
      <c r="G11" s="104">
        <v>45505</v>
      </c>
      <c r="H11" s="104">
        <v>45869</v>
      </c>
      <c r="I11" s="104">
        <v>45778</v>
      </c>
      <c r="J11" s="101">
        <v>1470</v>
      </c>
      <c r="K11" s="98" t="s">
        <v>35256</v>
      </c>
      <c r="L11" s="98" t="s">
        <v>35257</v>
      </c>
      <c r="M11" s="98" t="s">
        <v>35258</v>
      </c>
      <c r="N11" s="98" t="s">
        <v>35259</v>
      </c>
      <c r="O11" s="101">
        <v>35</v>
      </c>
      <c r="P11" s="101">
        <v>35</v>
      </c>
      <c r="Q11" s="101">
        <v>150</v>
      </c>
      <c r="R11" s="101">
        <v>250</v>
      </c>
    </row>
    <row r="12">
      <c r="L12" s="98" t="s">
        <v>35260</v>
      </c>
      <c r="M12" s="98" t="s">
        <v>35261</v>
      </c>
      <c r="N12" s="98" t="s">
        <v>35262</v>
      </c>
      <c r="O12" s="101">
        <v>1413</v>
      </c>
      <c r="P12" s="101">
        <v>1413</v>
      </c>
    </row>
    <row r="13">
      <c r="L13" s="98" t="s">
        <v>35263</v>
      </c>
      <c r="M13" s="98" t="s">
        <v>35264</v>
      </c>
      <c r="N13" s="98" t="s">
        <v>35265</v>
      </c>
      <c r="O13" s="101">
        <v>150</v>
      </c>
      <c r="P13" s="101">
        <v>0</v>
      </c>
    </row>
    <row r="14">
      <c r="K14" s="96" t="s">
        <v>35266</v>
      </c>
      <c r="O14" s="85">
        <f>SUM(O11:O13)</f>
      </c>
      <c r="P14" s="85">
        <f>SUM(P11:P13)</f>
      </c>
    </row>
    <row r="15">
      <c r="A15" s="98" t="s">
        <v>35267</v>
      </c>
      <c r="B15" s="98" t="s">
        <v>35268</v>
      </c>
      <c r="C15" s="100">
        <v>924</v>
      </c>
      <c r="D15" s="98" t="s">
        <v>35269</v>
      </c>
      <c r="E15" s="98" t="s">
        <v>35270</v>
      </c>
      <c r="F15" s="104">
        <v>45688</v>
      </c>
      <c r="G15" s="104">
        <v>45688</v>
      </c>
      <c r="H15" s="104">
        <v>46053</v>
      </c>
      <c r="J15" s="101">
        <v>1520</v>
      </c>
      <c r="K15" s="98" t="s">
        <v>35271</v>
      </c>
      <c r="L15" s="98" t="s">
        <v>35272</v>
      </c>
      <c r="M15" s="98" t="s">
        <v>35273</v>
      </c>
      <c r="N15" s="98" t="s">
        <v>35274</v>
      </c>
      <c r="O15" s="101">
        <v>50</v>
      </c>
      <c r="P15" s="101">
        <v>50</v>
      </c>
      <c r="Q15" s="101">
        <v>0</v>
      </c>
      <c r="R15" s="101">
        <v>1970</v>
      </c>
    </row>
    <row r="16">
      <c r="L16" s="98" t="s">
        <v>35275</v>
      </c>
      <c r="M16" s="98" t="s">
        <v>35276</v>
      </c>
      <c r="N16" s="98" t="s">
        <v>35277</v>
      </c>
      <c r="O16" s="101">
        <v>35</v>
      </c>
      <c r="P16" s="101">
        <v>35</v>
      </c>
    </row>
    <row r="17">
      <c r="L17" s="98" t="s">
        <v>35278</v>
      </c>
      <c r="M17" s="98" t="s">
        <v>35279</v>
      </c>
      <c r="N17" s="98" t="s">
        <v>35280</v>
      </c>
      <c r="O17" s="101">
        <v>1435</v>
      </c>
      <c r="P17" s="101">
        <v>1435</v>
      </c>
    </row>
    <row r="18">
      <c r="L18" s="98" t="s">
        <v>35281</v>
      </c>
      <c r="M18" s="98" t="s">
        <v>35282</v>
      </c>
      <c r="N18" s="98" t="s">
        <v>35283</v>
      </c>
      <c r="O18" s="101">
        <v>25</v>
      </c>
      <c r="P18" s="101">
        <v>0</v>
      </c>
    </row>
    <row r="19">
      <c r="K19" s="96" t="s">
        <v>35284</v>
      </c>
      <c r="O19" s="85">
        <f>SUM(O15:O18)</f>
      </c>
      <c r="P19" s="85">
        <f>SUM(P15:P18)</f>
      </c>
    </row>
    <row r="20">
      <c r="A20" s="98" t="s">
        <v>35285</v>
      </c>
      <c r="B20" s="98" t="s">
        <v>35286</v>
      </c>
      <c r="C20" s="100">
        <v>924</v>
      </c>
      <c r="D20" s="98" t="s">
        <v>35287</v>
      </c>
      <c r="E20" s="98" t="s">
        <v>35288</v>
      </c>
      <c r="F20" s="104">
        <v>45276</v>
      </c>
      <c r="G20" s="104">
        <v>45658</v>
      </c>
      <c r="H20" s="104">
        <v>46053</v>
      </c>
      <c r="J20" s="101">
        <v>1470</v>
      </c>
      <c r="K20" s="98" t="s">
        <v>35289</v>
      </c>
      <c r="L20" s="98" t="s">
        <v>35290</v>
      </c>
      <c r="M20" s="98" t="s">
        <v>35291</v>
      </c>
      <c r="N20" s="98" t="s">
        <v>35292</v>
      </c>
      <c r="O20" s="101">
        <v>35</v>
      </c>
      <c r="P20" s="101">
        <v>35</v>
      </c>
      <c r="Q20" s="101">
        <v>0</v>
      </c>
      <c r="R20" s="101">
        <v>250</v>
      </c>
    </row>
    <row r="21">
      <c r="L21" s="98" t="s">
        <v>35293</v>
      </c>
      <c r="M21" s="98" t="s">
        <v>35294</v>
      </c>
      <c r="N21" s="98" t="s">
        <v>35295</v>
      </c>
      <c r="O21" s="101">
        <v>1435</v>
      </c>
      <c r="P21" s="101">
        <v>1435</v>
      </c>
    </row>
    <row r="22">
      <c r="K22" s="96" t="s">
        <v>35296</v>
      </c>
      <c r="O22" s="85">
        <f>SUM(O20:O21)</f>
      </c>
      <c r="P22" s="85">
        <f>SUM(P20:P21)</f>
      </c>
    </row>
    <row r="23">
      <c r="A23" s="98" t="s">
        <v>35297</v>
      </c>
      <c r="B23" s="98" t="s">
        <v>35298</v>
      </c>
      <c r="C23" s="100">
        <v>924</v>
      </c>
      <c r="D23" s="98" t="s">
        <v>35299</v>
      </c>
      <c r="E23" s="98" t="s">
        <v>35300</v>
      </c>
      <c r="F23" s="104">
        <v>42804</v>
      </c>
      <c r="G23" s="104">
        <v>45597</v>
      </c>
      <c r="H23" s="104">
        <v>45961</v>
      </c>
      <c r="J23" s="101">
        <v>1435</v>
      </c>
      <c r="K23" s="98" t="s">
        <v>35301</v>
      </c>
      <c r="L23" s="98" t="s">
        <v>35302</v>
      </c>
      <c r="M23" s="98" t="s">
        <v>35303</v>
      </c>
      <c r="N23" s="98" t="s">
        <v>35304</v>
      </c>
      <c r="O23" s="101">
        <v>1285</v>
      </c>
      <c r="P23" s="101">
        <v>1285</v>
      </c>
      <c r="Q23" s="101">
        <v>0</v>
      </c>
      <c r="R23" s="101">
        <v>99</v>
      </c>
    </row>
    <row r="24">
      <c r="K24" s="96" t="s">
        <v>35305</v>
      </c>
      <c r="O24" s="85">
        <f>SUM(O23:O23)</f>
      </c>
      <c r="P24" s="85">
        <f>SUM(P23:P23)</f>
      </c>
    </row>
    <row r="25">
      <c r="A25" s="98" t="s">
        <v>35306</v>
      </c>
      <c r="B25" s="98" t="s">
        <v>35307</v>
      </c>
      <c r="C25" s="100">
        <v>1009</v>
      </c>
      <c r="D25" s="98" t="s">
        <v>35308</v>
      </c>
      <c r="E25" s="98" t="s">
        <v>35309</v>
      </c>
      <c r="F25" s="104">
        <v>45394</v>
      </c>
      <c r="G25" s="104">
        <v>45394</v>
      </c>
      <c r="H25" s="104">
        <v>45777</v>
      </c>
      <c r="J25" s="101">
        <v>1580</v>
      </c>
      <c r="K25" s="98" t="s">
        <v>35310</v>
      </c>
      <c r="L25" s="98" t="s">
        <v>35311</v>
      </c>
      <c r="M25" s="98" t="s">
        <v>35312</v>
      </c>
      <c r="N25" s="98" t="s">
        <v>35313</v>
      </c>
      <c r="O25" s="101">
        <v>35</v>
      </c>
      <c r="P25" s="101">
        <v>35</v>
      </c>
      <c r="Q25" s="101">
        <v>0</v>
      </c>
      <c r="R25" s="101">
        <v>450</v>
      </c>
    </row>
    <row r="26">
      <c r="L26" s="98" t="s">
        <v>35314</v>
      </c>
      <c r="M26" s="98" t="s">
        <v>35315</v>
      </c>
      <c r="N26" s="98" t="s">
        <v>35316</v>
      </c>
      <c r="O26" s="101">
        <v>1545</v>
      </c>
      <c r="P26" s="101">
        <v>1545</v>
      </c>
    </row>
    <row r="27">
      <c r="K27" s="96" t="s">
        <v>35317</v>
      </c>
      <c r="O27" s="85">
        <f>SUM(O25:O26)</f>
      </c>
      <c r="P27" s="85">
        <f>SUM(P25:P26)</f>
      </c>
    </row>
    <row r="28">
      <c r="A28" s="98" t="s">
        <v>35318</v>
      </c>
      <c r="B28" s="98" t="s">
        <v>35319</v>
      </c>
      <c r="C28" s="100">
        <v>1009</v>
      </c>
      <c r="D28" s="98" t="s">
        <v>35320</v>
      </c>
      <c r="E28" s="98" t="s">
        <v>35321</v>
      </c>
      <c r="F28" s="104">
        <v>45566</v>
      </c>
      <c r="G28" s="104">
        <v>45597</v>
      </c>
      <c r="J28" s="101">
        <v>1545</v>
      </c>
      <c r="K28" s="98" t="s">
        <v>35322</v>
      </c>
      <c r="L28" s="98" t="s">
        <v>35323</v>
      </c>
      <c r="M28" s="98" t="s">
        <v>35324</v>
      </c>
      <c r="N28" s="98" t="s">
        <v>35325</v>
      </c>
      <c r="O28" s="101">
        <v>1545</v>
      </c>
      <c r="P28" s="101">
        <v>1545</v>
      </c>
      <c r="Q28" s="101">
        <v>0</v>
      </c>
      <c r="R28" s="101">
        <v>0</v>
      </c>
    </row>
    <row r="29">
      <c r="L29" s="98" t="s">
        <v>35326</v>
      </c>
      <c r="M29" s="98" t="s">
        <v>35327</v>
      </c>
      <c r="N29" s="98" t="s">
        <v>35328</v>
      </c>
      <c r="O29" s="101">
        <v>-309</v>
      </c>
      <c r="P29" s="101">
        <v>-309</v>
      </c>
    </row>
    <row r="30">
      <c r="K30" s="96" t="s">
        <v>35329</v>
      </c>
      <c r="O30" s="85">
        <f>SUM(O28:O29)</f>
      </c>
      <c r="P30" s="85">
        <f>SUM(P28:P29)</f>
      </c>
    </row>
    <row r="31">
      <c r="A31" s="98" t="s">
        <v>35330</v>
      </c>
      <c r="B31" s="98" t="s">
        <v>35331</v>
      </c>
      <c r="C31" s="100">
        <v>924</v>
      </c>
      <c r="D31" s="98" t="s">
        <v>35332</v>
      </c>
      <c r="E31" s="98" t="s">
        <v>35333</v>
      </c>
      <c r="F31" s="104">
        <v>44041</v>
      </c>
      <c r="G31" s="104">
        <v>45717</v>
      </c>
      <c r="H31" s="104">
        <v>45930</v>
      </c>
      <c r="J31" s="101">
        <v>1435</v>
      </c>
      <c r="K31" s="98" t="s">
        <v>35334</v>
      </c>
      <c r="L31" s="98" t="s">
        <v>35335</v>
      </c>
      <c r="M31" s="98" t="s">
        <v>35336</v>
      </c>
      <c r="N31" s="98" t="s">
        <v>35337</v>
      </c>
      <c r="O31" s="101">
        <v>1375</v>
      </c>
      <c r="P31" s="101">
        <v>1375</v>
      </c>
      <c r="Q31" s="101">
        <v>0</v>
      </c>
      <c r="R31" s="101">
        <v>250</v>
      </c>
    </row>
    <row r="32">
      <c r="L32" s="98" t="s">
        <v>35338</v>
      </c>
      <c r="M32" s="98" t="s">
        <v>35339</v>
      </c>
      <c r="N32" s="98" t="s">
        <v>35340</v>
      </c>
      <c r="O32" s="101">
        <v>-41</v>
      </c>
      <c r="P32" s="101">
        <v>-41</v>
      </c>
    </row>
    <row r="33">
      <c r="L33" s="98" t="s">
        <v>35341</v>
      </c>
      <c r="M33" s="98" t="s">
        <v>35342</v>
      </c>
      <c r="N33" s="98" t="s">
        <v>35343</v>
      </c>
      <c r="O33" s="101">
        <v>41</v>
      </c>
      <c r="P33" s="101">
        <v>41</v>
      </c>
    </row>
    <row r="34">
      <c r="K34" s="96" t="s">
        <v>35344</v>
      </c>
      <c r="O34" s="85">
        <f>SUM(O31:O33)</f>
      </c>
      <c r="P34" s="85">
        <f>SUM(P31:P33)</f>
      </c>
    </row>
    <row r="35">
      <c r="A35" s="98" t="s">
        <v>35345</v>
      </c>
      <c r="B35" s="98" t="s">
        <v>35346</v>
      </c>
      <c r="C35" s="100">
        <v>924</v>
      </c>
      <c r="D35" s="98" t="s">
        <v>35347</v>
      </c>
      <c r="E35" s="98" t="s">
        <v>35348</v>
      </c>
      <c r="F35" s="104">
        <v>44869</v>
      </c>
      <c r="G35" s="104">
        <v>44896</v>
      </c>
      <c r="J35" s="101">
        <v>1515</v>
      </c>
      <c r="K35" s="98" t="s">
        <v>35349</v>
      </c>
      <c r="L35" s="98" t="s">
        <v>35350</v>
      </c>
      <c r="M35" s="98" t="s">
        <v>35351</v>
      </c>
      <c r="N35" s="98" t="s">
        <v>35352</v>
      </c>
      <c r="O35" s="101">
        <v>80</v>
      </c>
      <c r="P35" s="101">
        <v>80</v>
      </c>
      <c r="Q35" s="101">
        <v>0</v>
      </c>
      <c r="R35" s="101">
        <v>0</v>
      </c>
    </row>
    <row r="36">
      <c r="L36" s="98" t="s">
        <v>35353</v>
      </c>
      <c r="M36" s="98" t="s">
        <v>35354</v>
      </c>
      <c r="N36" s="98" t="s">
        <v>35355</v>
      </c>
      <c r="O36" s="101">
        <v>1250</v>
      </c>
      <c r="P36" s="101">
        <v>1250</v>
      </c>
    </row>
    <row r="37">
      <c r="L37" s="98" t="s">
        <v>35356</v>
      </c>
      <c r="M37" s="98" t="s">
        <v>35357</v>
      </c>
      <c r="N37" s="98" t="s">
        <v>35358</v>
      </c>
      <c r="O37" s="101">
        <v>-266</v>
      </c>
      <c r="P37" s="101">
        <v>-266</v>
      </c>
    </row>
    <row r="38">
      <c r="K38" s="96" t="s">
        <v>35359</v>
      </c>
      <c r="O38" s="85">
        <f>SUM(O35:O37)</f>
      </c>
      <c r="P38" s="85">
        <f>SUM(P35:P37)</f>
      </c>
    </row>
    <row r="39">
      <c r="A39" s="98" t="s">
        <v>35360</v>
      </c>
      <c r="B39" s="98" t="s">
        <v>35361</v>
      </c>
      <c r="C39" s="100">
        <v>924</v>
      </c>
      <c r="D39" s="98" t="s">
        <v>35362</v>
      </c>
      <c r="E39" s="98" t="s">
        <v>35363</v>
      </c>
      <c r="F39" s="104">
        <v>45135</v>
      </c>
      <c r="G39" s="104">
        <v>45505</v>
      </c>
      <c r="H39" s="104">
        <v>45869</v>
      </c>
      <c r="J39" s="101">
        <v>1435</v>
      </c>
      <c r="K39" s="98" t="s">
        <v>35364</v>
      </c>
      <c r="L39" s="98" t="s">
        <v>35365</v>
      </c>
      <c r="M39" s="98" t="s">
        <v>35366</v>
      </c>
      <c r="N39" s="98" t="s">
        <v>35367</v>
      </c>
      <c r="O39" s="101">
        <v>1435</v>
      </c>
      <c r="P39" s="101">
        <v>1435</v>
      </c>
      <c r="Q39" s="101">
        <v>0</v>
      </c>
      <c r="R39" s="101">
        <v>1672</v>
      </c>
    </row>
    <row r="40">
      <c r="K40" s="96" t="s">
        <v>35368</v>
      </c>
      <c r="O40" s="85">
        <f>SUM(O39:O39)</f>
      </c>
      <c r="P40" s="85">
        <f>SUM(P39:P39)</f>
      </c>
    </row>
    <row r="41">
      <c r="A41" s="98" t="s">
        <v>35369</v>
      </c>
      <c r="B41" s="98" t="s">
        <v>35370</v>
      </c>
      <c r="C41" s="100">
        <v>924</v>
      </c>
      <c r="D41" s="98" t="s">
        <v>35371</v>
      </c>
      <c r="E41" s="98" t="s">
        <v>35372</v>
      </c>
      <c r="F41" s="104">
        <v>45120</v>
      </c>
      <c r="G41" s="104">
        <v>45505</v>
      </c>
      <c r="H41" s="104">
        <v>45869</v>
      </c>
      <c r="J41" s="101">
        <v>1435</v>
      </c>
      <c r="K41" s="98" t="s">
        <v>35373</v>
      </c>
      <c r="L41" s="98" t="s">
        <v>35374</v>
      </c>
      <c r="M41" s="98" t="s">
        <v>35375</v>
      </c>
      <c r="N41" s="98" t="s">
        <v>35376</v>
      </c>
      <c r="O41" s="101">
        <v>1425</v>
      </c>
      <c r="P41" s="101">
        <v>1425</v>
      </c>
      <c r="Q41" s="101">
        <v>0</v>
      </c>
      <c r="R41" s="101">
        <v>250</v>
      </c>
    </row>
    <row r="42">
      <c r="K42" s="96" t="s">
        <v>35377</v>
      </c>
      <c r="O42" s="85">
        <f>SUM(O41:O41)</f>
      </c>
      <c r="P42" s="85">
        <f>SUM(P41:P41)</f>
      </c>
    </row>
    <row r="43">
      <c r="A43" s="98" t="s">
        <v>35378</v>
      </c>
      <c r="B43" s="98" t="s">
        <v>35379</v>
      </c>
      <c r="C43" s="100">
        <v>1009</v>
      </c>
      <c r="D43" s="98" t="s">
        <v>35380</v>
      </c>
      <c r="E43" s="98" t="s">
        <v>35381</v>
      </c>
      <c r="F43" s="104">
        <v>45323</v>
      </c>
      <c r="G43" s="104">
        <v>45689</v>
      </c>
      <c r="H43" s="104">
        <v>45869</v>
      </c>
      <c r="J43" s="101">
        <v>1545</v>
      </c>
      <c r="K43" s="98" t="s">
        <v>35382</v>
      </c>
      <c r="L43" s="98" t="s">
        <v>35383</v>
      </c>
      <c r="M43" s="98" t="s">
        <v>35384</v>
      </c>
      <c r="N43" s="98" t="s">
        <v>35385</v>
      </c>
      <c r="O43" s="101">
        <v>1595</v>
      </c>
      <c r="P43" s="101">
        <v>1595</v>
      </c>
      <c r="Q43" s="101">
        <v>3888.3400000000001</v>
      </c>
      <c r="R43" s="101">
        <v>250</v>
      </c>
    </row>
    <row r="44">
      <c r="L44" s="98" t="s">
        <v>35386</v>
      </c>
      <c r="M44" s="98" t="s">
        <v>35387</v>
      </c>
      <c r="N44" s="98" t="s">
        <v>35388</v>
      </c>
      <c r="O44" s="101">
        <v>238.5</v>
      </c>
      <c r="P44" s="101">
        <v>0</v>
      </c>
    </row>
    <row r="45">
      <c r="L45" s="98" t="s">
        <v>35389</v>
      </c>
      <c r="M45" s="98" t="s">
        <v>35390</v>
      </c>
      <c r="N45" s="98" t="s">
        <v>35391</v>
      </c>
      <c r="O45" s="101">
        <v>159.5</v>
      </c>
      <c r="P45" s="101">
        <v>0</v>
      </c>
    </row>
    <row r="46">
      <c r="L46" s="98" t="s">
        <v>35392</v>
      </c>
      <c r="M46" s="98" t="s">
        <v>35393</v>
      </c>
      <c r="N46" s="98" t="s">
        <v>35394</v>
      </c>
      <c r="O46" s="101">
        <v>25</v>
      </c>
      <c r="P46" s="101">
        <v>0</v>
      </c>
    </row>
    <row r="47">
      <c r="K47" s="96" t="s">
        <v>35395</v>
      </c>
      <c r="O47" s="85">
        <f>SUM(O43:O46)</f>
      </c>
      <c r="P47" s="85">
        <f>SUM(P43:P46)</f>
      </c>
    </row>
    <row r="48">
      <c r="A48" s="98" t="s">
        <v>35396</v>
      </c>
      <c r="B48" s="98" t="s">
        <v>35397</v>
      </c>
      <c r="C48" s="100">
        <v>991</v>
      </c>
      <c r="D48" s="98" t="s">
        <v>35398</v>
      </c>
      <c r="E48" s="98" t="s">
        <v>35399</v>
      </c>
      <c r="J48" s="101">
        <v>1595</v>
      </c>
      <c r="K48" s="98" t="s">
        <v>35400</v>
      </c>
      <c r="L48" s="98" t="s">
        <v>35400</v>
      </c>
      <c r="O48" s="101">
        <v>0</v>
      </c>
      <c r="P48" s="101">
        <v>0</v>
      </c>
      <c r="R48" s="101">
        <v>0</v>
      </c>
    </row>
    <row r="49">
      <c r="K49" s="96" t="s">
        <v>35401</v>
      </c>
      <c r="O49" s="85">
        <f>SUM(O48:O48)</f>
      </c>
      <c r="P49" s="85">
        <f>SUM(P48:P48)</f>
      </c>
    </row>
    <row r="50">
      <c r="A50" s="98" t="s">
        <v>35402</v>
      </c>
      <c r="B50" s="98" t="s">
        <v>35403</v>
      </c>
      <c r="C50" s="100">
        <v>889</v>
      </c>
      <c r="D50" s="98" t="s">
        <v>35404</v>
      </c>
      <c r="E50" s="98" t="s">
        <v>35405</v>
      </c>
      <c r="F50" s="104">
        <v>43595</v>
      </c>
      <c r="G50" s="104">
        <v>45627</v>
      </c>
      <c r="H50" s="104">
        <v>45991</v>
      </c>
      <c r="J50" s="101">
        <v>1365</v>
      </c>
      <c r="K50" s="98" t="s">
        <v>35406</v>
      </c>
      <c r="L50" s="98" t="s">
        <v>35407</v>
      </c>
      <c r="M50" s="98" t="s">
        <v>35408</v>
      </c>
      <c r="N50" s="98" t="s">
        <v>35409</v>
      </c>
      <c r="O50" s="101">
        <v>1360</v>
      </c>
      <c r="P50" s="101">
        <v>1360</v>
      </c>
      <c r="Q50" s="101">
        <v>0</v>
      </c>
      <c r="R50" s="101">
        <v>650</v>
      </c>
    </row>
    <row r="51">
      <c r="L51" s="98" t="s">
        <v>35410</v>
      </c>
      <c r="M51" s="98" t="s">
        <v>35411</v>
      </c>
      <c r="N51" s="98" t="s">
        <v>35412</v>
      </c>
      <c r="O51" s="101">
        <v>25</v>
      </c>
      <c r="P51" s="101">
        <v>0</v>
      </c>
    </row>
    <row r="52">
      <c r="K52" s="96" t="s">
        <v>35413</v>
      </c>
      <c r="O52" s="85">
        <f>SUM(O50:O51)</f>
      </c>
      <c r="P52" s="85">
        <f>SUM(P50:P51)</f>
      </c>
    </row>
    <row r="53">
      <c r="A53" s="98" t="s">
        <v>35414</v>
      </c>
      <c r="B53" s="98" t="s">
        <v>35415</v>
      </c>
      <c r="C53" s="100">
        <v>889</v>
      </c>
      <c r="D53" s="98" t="s">
        <v>35416</v>
      </c>
      <c r="E53" s="98" t="s">
        <v>35417</v>
      </c>
      <c r="F53" s="104">
        <v>45485</v>
      </c>
      <c r="G53" s="104">
        <v>45485</v>
      </c>
      <c r="H53" s="104">
        <v>45869</v>
      </c>
      <c r="J53" s="101">
        <v>1400</v>
      </c>
      <c r="K53" s="98" t="s">
        <v>35418</v>
      </c>
      <c r="L53" s="98" t="s">
        <v>35419</v>
      </c>
      <c r="M53" s="98" t="s">
        <v>35420</v>
      </c>
      <c r="N53" s="98" t="s">
        <v>35421</v>
      </c>
      <c r="O53" s="101">
        <v>35</v>
      </c>
      <c r="P53" s="101">
        <v>35</v>
      </c>
      <c r="Q53" s="101">
        <v>0</v>
      </c>
      <c r="R53" s="101">
        <v>250</v>
      </c>
    </row>
    <row r="54">
      <c r="L54" s="98" t="s">
        <v>35422</v>
      </c>
      <c r="M54" s="98" t="s">
        <v>35423</v>
      </c>
      <c r="N54" s="98" t="s">
        <v>35424</v>
      </c>
      <c r="O54" s="101">
        <v>1365</v>
      </c>
      <c r="P54" s="101">
        <v>1365</v>
      </c>
    </row>
    <row r="55">
      <c r="L55" s="98" t="s">
        <v>35425</v>
      </c>
      <c r="M55" s="98" t="s">
        <v>35426</v>
      </c>
      <c r="N55" s="98" t="s">
        <v>35427</v>
      </c>
      <c r="O55" s="101">
        <v>140</v>
      </c>
      <c r="P55" s="101">
        <v>0</v>
      </c>
    </row>
    <row r="56">
      <c r="K56" s="96" t="s">
        <v>35428</v>
      </c>
      <c r="O56" s="85">
        <f>SUM(O53:O55)</f>
      </c>
      <c r="P56" s="85">
        <f>SUM(P53:P55)</f>
      </c>
    </row>
    <row r="57">
      <c r="A57" s="98" t="s">
        <v>35429</v>
      </c>
      <c r="B57" s="98" t="s">
        <v>35430</v>
      </c>
      <c r="C57" s="100">
        <v>991</v>
      </c>
      <c r="D57" s="98" t="s">
        <v>35431</v>
      </c>
      <c r="E57" s="98" t="s">
        <v>35432</v>
      </c>
      <c r="F57" s="104">
        <v>43630</v>
      </c>
      <c r="G57" s="104">
        <v>45658</v>
      </c>
      <c r="H57" s="104">
        <v>45838</v>
      </c>
      <c r="J57" s="101">
        <v>1550</v>
      </c>
      <c r="K57" s="98" t="s">
        <v>35433</v>
      </c>
      <c r="L57" s="98" t="s">
        <v>35434</v>
      </c>
      <c r="M57" s="98" t="s">
        <v>35435</v>
      </c>
      <c r="N57" s="98" t="s">
        <v>35436</v>
      </c>
      <c r="O57" s="101">
        <v>35</v>
      </c>
      <c r="P57" s="101">
        <v>35</v>
      </c>
      <c r="Q57" s="101">
        <v>0</v>
      </c>
      <c r="R57" s="101">
        <v>99</v>
      </c>
    </row>
    <row r="58">
      <c r="L58" s="98" t="s">
        <v>35437</v>
      </c>
      <c r="M58" s="98" t="s">
        <v>35438</v>
      </c>
      <c r="N58" s="98" t="s">
        <v>35439</v>
      </c>
      <c r="O58" s="101">
        <v>1535</v>
      </c>
      <c r="P58" s="101">
        <v>1535</v>
      </c>
    </row>
    <row r="59">
      <c r="K59" s="96" t="s">
        <v>35440</v>
      </c>
      <c r="O59" s="85">
        <f>SUM(O57:O58)</f>
      </c>
      <c r="P59" s="85">
        <f>SUM(P57:P58)</f>
      </c>
    </row>
    <row r="60">
      <c r="A60" s="98" t="s">
        <v>35441</v>
      </c>
      <c r="B60" s="98" t="s">
        <v>35442</v>
      </c>
      <c r="C60" s="100">
        <v>991</v>
      </c>
      <c r="D60" s="98" t="s">
        <v>35443</v>
      </c>
      <c r="E60" s="98" t="s">
        <v>35444</v>
      </c>
      <c r="F60" s="104">
        <v>45545</v>
      </c>
      <c r="G60" s="104">
        <v>45545</v>
      </c>
      <c r="H60" s="104">
        <v>45930</v>
      </c>
      <c r="J60" s="101">
        <v>1515</v>
      </c>
      <c r="K60" s="98" t="s">
        <v>35445</v>
      </c>
      <c r="L60" s="98" t="s">
        <v>35446</v>
      </c>
      <c r="M60" s="98" t="s">
        <v>35447</v>
      </c>
      <c r="N60" s="98" t="s">
        <v>35448</v>
      </c>
      <c r="O60" s="101">
        <v>1515</v>
      </c>
      <c r="P60" s="101">
        <v>1515</v>
      </c>
      <c r="Q60" s="101">
        <v>0</v>
      </c>
      <c r="R60" s="101">
        <v>250</v>
      </c>
    </row>
    <row r="61">
      <c r="L61" s="98" t="s">
        <v>35449</v>
      </c>
      <c r="M61" s="98" t="s">
        <v>35450</v>
      </c>
      <c r="N61" s="98" t="s">
        <v>35451</v>
      </c>
      <c r="O61" s="101">
        <v>-46</v>
      </c>
      <c r="P61" s="101">
        <v>-46</v>
      </c>
    </row>
    <row r="62">
      <c r="K62" s="96" t="s">
        <v>35452</v>
      </c>
      <c r="O62" s="85">
        <f>SUM(O60:O61)</f>
      </c>
      <c r="P62" s="85">
        <f>SUM(P60:P61)</f>
      </c>
    </row>
    <row r="63">
      <c r="A63" s="98" t="s">
        <v>35453</v>
      </c>
      <c r="B63" s="98" t="s">
        <v>35454</v>
      </c>
      <c r="C63" s="100">
        <v>889</v>
      </c>
      <c r="D63" s="98" t="s">
        <v>35455</v>
      </c>
      <c r="E63" s="98" t="s">
        <v>35456</v>
      </c>
      <c r="F63" s="104">
        <v>45562</v>
      </c>
      <c r="G63" s="104">
        <v>45562</v>
      </c>
      <c r="H63" s="104">
        <v>45930</v>
      </c>
      <c r="J63" s="101">
        <v>1400</v>
      </c>
      <c r="K63" s="98" t="s">
        <v>35457</v>
      </c>
      <c r="L63" s="98" t="s">
        <v>35458</v>
      </c>
      <c r="M63" s="98" t="s">
        <v>35459</v>
      </c>
      <c r="N63" s="98" t="s">
        <v>35460</v>
      </c>
      <c r="O63" s="101">
        <v>35</v>
      </c>
      <c r="P63" s="101">
        <v>35</v>
      </c>
      <c r="Q63" s="101">
        <v>0</v>
      </c>
      <c r="R63" s="101">
        <v>250</v>
      </c>
    </row>
    <row r="64">
      <c r="L64" s="98" t="s">
        <v>35461</v>
      </c>
      <c r="M64" s="98" t="s">
        <v>35462</v>
      </c>
      <c r="N64" s="98" t="s">
        <v>35463</v>
      </c>
      <c r="O64" s="101">
        <v>1365</v>
      </c>
      <c r="P64" s="101">
        <v>1365</v>
      </c>
    </row>
    <row r="65">
      <c r="K65" s="96" t="s">
        <v>35464</v>
      </c>
      <c r="O65" s="85">
        <f>SUM(O63:O64)</f>
      </c>
      <c r="P65" s="85">
        <f>SUM(P63:P64)</f>
      </c>
    </row>
    <row r="66">
      <c r="A66" s="98" t="s">
        <v>35465</v>
      </c>
      <c r="B66" s="98" t="s">
        <v>35466</v>
      </c>
      <c r="C66" s="100">
        <v>889</v>
      </c>
      <c r="D66" s="98" t="s">
        <v>35467</v>
      </c>
      <c r="E66" s="98" t="s">
        <v>35468</v>
      </c>
      <c r="F66" s="104">
        <v>42240</v>
      </c>
      <c r="G66" s="104">
        <v>45536</v>
      </c>
      <c r="H66" s="104">
        <v>45991</v>
      </c>
      <c r="J66" s="101">
        <v>1365</v>
      </c>
      <c r="K66" s="98" t="s">
        <v>35469</v>
      </c>
      <c r="L66" s="98" t="s">
        <v>35470</v>
      </c>
      <c r="M66" s="98" t="s">
        <v>35471</v>
      </c>
      <c r="N66" s="98" t="s">
        <v>35472</v>
      </c>
      <c r="O66" s="101">
        <v>1215</v>
      </c>
      <c r="P66" s="101">
        <v>1215</v>
      </c>
      <c r="Q66" s="101">
        <v>0</v>
      </c>
      <c r="R66" s="101">
        <v>650</v>
      </c>
    </row>
    <row r="67">
      <c r="K67" s="96" t="s">
        <v>35473</v>
      </c>
      <c r="O67" s="85">
        <f>SUM(O66:O66)</f>
      </c>
      <c r="P67" s="85">
        <f>SUM(P66:P66)</f>
      </c>
    </row>
    <row r="68">
      <c r="A68" s="98" t="s">
        <v>35474</v>
      </c>
      <c r="B68" s="98" t="s">
        <v>35475</v>
      </c>
      <c r="C68" s="100">
        <v>991</v>
      </c>
      <c r="D68" s="98" t="s">
        <v>35476</v>
      </c>
      <c r="E68" s="98" t="s">
        <v>35477</v>
      </c>
      <c r="F68" s="104">
        <v>45224</v>
      </c>
      <c r="G68" s="104">
        <v>45597</v>
      </c>
      <c r="H68" s="104">
        <v>45961</v>
      </c>
      <c r="J68" s="101">
        <v>1550</v>
      </c>
      <c r="K68" s="98" t="s">
        <v>35478</v>
      </c>
      <c r="L68" s="98" t="s">
        <v>35479</v>
      </c>
      <c r="M68" s="98" t="s">
        <v>35480</v>
      </c>
      <c r="N68" s="98" t="s">
        <v>35481</v>
      </c>
      <c r="O68" s="101">
        <v>35</v>
      </c>
      <c r="P68" s="101">
        <v>35</v>
      </c>
      <c r="Q68" s="101">
        <v>0</v>
      </c>
      <c r="R68" s="101">
        <v>250</v>
      </c>
    </row>
    <row r="69">
      <c r="L69" s="98" t="s">
        <v>35482</v>
      </c>
      <c r="M69" s="98" t="s">
        <v>35483</v>
      </c>
      <c r="N69" s="98" t="s">
        <v>35484</v>
      </c>
      <c r="O69" s="101">
        <v>1515</v>
      </c>
      <c r="P69" s="101">
        <v>1515</v>
      </c>
    </row>
    <row r="70">
      <c r="L70" s="98" t="s">
        <v>35485</v>
      </c>
      <c r="M70" s="98" t="s">
        <v>35486</v>
      </c>
      <c r="N70" s="98" t="s">
        <v>35487</v>
      </c>
      <c r="O70" s="101">
        <v>25</v>
      </c>
      <c r="P70" s="101">
        <v>0</v>
      </c>
    </row>
    <row r="71">
      <c r="K71" s="96" t="s">
        <v>35488</v>
      </c>
      <c r="O71" s="85">
        <f>SUM(O68:O70)</f>
      </c>
      <c r="P71" s="85">
        <f>SUM(P68:P70)</f>
      </c>
    </row>
    <row r="72">
      <c r="A72" s="98" t="s">
        <v>35489</v>
      </c>
      <c r="B72" s="98" t="s">
        <v>35490</v>
      </c>
      <c r="C72" s="100">
        <v>991</v>
      </c>
      <c r="D72" s="98" t="s">
        <v>35491</v>
      </c>
      <c r="E72" s="98" t="s">
        <v>35492</v>
      </c>
      <c r="F72" s="104">
        <v>45369</v>
      </c>
      <c r="G72" s="104">
        <v>45748</v>
      </c>
      <c r="H72" s="104">
        <v>46112</v>
      </c>
      <c r="J72" s="101">
        <v>1595</v>
      </c>
      <c r="K72" s="98" t="s">
        <v>35493</v>
      </c>
      <c r="L72" s="98" t="s">
        <v>35494</v>
      </c>
      <c r="M72" s="98" t="s">
        <v>35495</v>
      </c>
      <c r="N72" s="98" t="s">
        <v>35496</v>
      </c>
      <c r="O72" s="101">
        <v>80</v>
      </c>
      <c r="P72" s="101">
        <v>80</v>
      </c>
      <c r="Q72" s="101">
        <v>0</v>
      </c>
      <c r="R72" s="101">
        <v>1595</v>
      </c>
    </row>
    <row r="73">
      <c r="L73" s="98" t="s">
        <v>35497</v>
      </c>
      <c r="M73" s="98" t="s">
        <v>35498</v>
      </c>
      <c r="N73" s="98" t="s">
        <v>35499</v>
      </c>
      <c r="O73" s="101">
        <v>1515</v>
      </c>
      <c r="P73" s="101">
        <v>1515</v>
      </c>
    </row>
    <row r="74">
      <c r="L74" s="98" t="s">
        <v>35500</v>
      </c>
      <c r="M74" s="98" t="s">
        <v>35501</v>
      </c>
      <c r="N74" s="98" t="s">
        <v>35502</v>
      </c>
      <c r="O74" s="101">
        <v>25</v>
      </c>
      <c r="P74" s="101">
        <v>0</v>
      </c>
    </row>
    <row r="75">
      <c r="K75" s="96" t="s">
        <v>35503</v>
      </c>
      <c r="O75" s="85">
        <f>SUM(O72:O74)</f>
      </c>
      <c r="P75" s="85">
        <f>SUM(P72:P74)</f>
      </c>
    </row>
    <row r="76">
      <c r="A76" s="98" t="s">
        <v>35504</v>
      </c>
      <c r="B76" s="98" t="s">
        <v>35505</v>
      </c>
      <c r="C76" s="100">
        <v>889</v>
      </c>
      <c r="D76" s="98" t="s">
        <v>35506</v>
      </c>
      <c r="E76" s="98" t="s">
        <v>35507</v>
      </c>
      <c r="F76" s="104">
        <v>44953</v>
      </c>
      <c r="G76" s="104">
        <v>45505</v>
      </c>
      <c r="H76" s="104">
        <v>45777</v>
      </c>
      <c r="J76" s="101">
        <v>1365</v>
      </c>
      <c r="K76" s="98" t="s">
        <v>35508</v>
      </c>
      <c r="L76" s="98" t="s">
        <v>35509</v>
      </c>
      <c r="M76" s="98" t="s">
        <v>35510</v>
      </c>
      <c r="N76" s="98" t="s">
        <v>35511</v>
      </c>
      <c r="O76" s="101">
        <v>1428</v>
      </c>
      <c r="P76" s="101">
        <v>1428</v>
      </c>
      <c r="Q76" s="101">
        <v>0</v>
      </c>
      <c r="R76" s="101">
        <v>250</v>
      </c>
    </row>
    <row r="77">
      <c r="K77" s="96" t="s">
        <v>35512</v>
      </c>
      <c r="O77" s="85">
        <f>SUM(O76:O76)</f>
      </c>
      <c r="P77" s="85">
        <f>SUM(P76:P76)</f>
      </c>
    </row>
    <row r="78">
      <c r="A78" s="98" t="s">
        <v>35513</v>
      </c>
      <c r="B78" s="98" t="s">
        <v>35514</v>
      </c>
      <c r="C78" s="100">
        <v>889</v>
      </c>
      <c r="D78" s="98" t="s">
        <v>35515</v>
      </c>
      <c r="E78" s="98" t="s">
        <v>35516</v>
      </c>
      <c r="F78" s="104">
        <v>43798</v>
      </c>
      <c r="G78" s="104">
        <v>45627</v>
      </c>
      <c r="H78" s="104">
        <v>45991</v>
      </c>
      <c r="J78" s="101">
        <v>1365</v>
      </c>
      <c r="K78" s="98" t="s">
        <v>35517</v>
      </c>
      <c r="L78" s="98" t="s">
        <v>35518</v>
      </c>
      <c r="M78" s="98" t="s">
        <v>35519</v>
      </c>
      <c r="N78" s="98" t="s">
        <v>35520</v>
      </c>
      <c r="O78" s="101">
        <v>1235</v>
      </c>
      <c r="P78" s="101">
        <v>1235</v>
      </c>
      <c r="Q78" s="101">
        <v>0</v>
      </c>
      <c r="R78" s="101">
        <v>99</v>
      </c>
    </row>
    <row r="79">
      <c r="L79" s="98" t="s">
        <v>35521</v>
      </c>
      <c r="M79" s="98" t="s">
        <v>35522</v>
      </c>
      <c r="N79" s="98" t="s">
        <v>35523</v>
      </c>
      <c r="O79" s="101">
        <v>123.5</v>
      </c>
      <c r="P79" s="101">
        <v>0</v>
      </c>
    </row>
    <row r="80">
      <c r="K80" s="96" t="s">
        <v>35524</v>
      </c>
      <c r="O80" s="85">
        <f>SUM(O78:O79)</f>
      </c>
      <c r="P80" s="85">
        <f>SUM(P78:P79)</f>
      </c>
    </row>
    <row r="81">
      <c r="A81" s="98" t="s">
        <v>35525</v>
      </c>
      <c r="B81" s="98" t="s">
        <v>35526</v>
      </c>
      <c r="C81" s="100">
        <v>991</v>
      </c>
      <c r="D81" s="98" t="s">
        <v>35527</v>
      </c>
      <c r="E81" s="98" t="s">
        <v>35528</v>
      </c>
      <c r="F81" s="104">
        <v>44301</v>
      </c>
      <c r="G81" s="104">
        <v>45627</v>
      </c>
      <c r="H81" s="104">
        <v>45991</v>
      </c>
      <c r="J81" s="101">
        <v>1515</v>
      </c>
      <c r="K81" s="98" t="s">
        <v>35529</v>
      </c>
      <c r="L81" s="98" t="s">
        <v>35530</v>
      </c>
      <c r="M81" s="98" t="s">
        <v>35531</v>
      </c>
      <c r="N81" s="98" t="s">
        <v>35532</v>
      </c>
      <c r="O81" s="101">
        <v>1480</v>
      </c>
      <c r="P81" s="101">
        <v>1480</v>
      </c>
      <c r="Q81" s="101">
        <v>0</v>
      </c>
      <c r="R81" s="101">
        <v>1435</v>
      </c>
    </row>
    <row r="82">
      <c r="L82" s="98" t="s">
        <v>35533</v>
      </c>
      <c r="M82" s="98" t="s">
        <v>35534</v>
      </c>
      <c r="N82" s="98" t="s">
        <v>35535</v>
      </c>
      <c r="O82" s="101">
        <v>25</v>
      </c>
      <c r="P82" s="101">
        <v>0</v>
      </c>
    </row>
    <row r="83">
      <c r="K83" s="96" t="s">
        <v>35536</v>
      </c>
      <c r="O83" s="85">
        <f>SUM(O81:O82)</f>
      </c>
      <c r="P83" s="85">
        <f>SUM(P81:P82)</f>
      </c>
    </row>
    <row r="84">
      <c r="A84" s="98" t="s">
        <v>35537</v>
      </c>
      <c r="B84" s="98" t="s">
        <v>35538</v>
      </c>
      <c r="C84" s="100">
        <v>991</v>
      </c>
      <c r="D84" s="98" t="s">
        <v>35539</v>
      </c>
      <c r="E84" s="98" t="s">
        <v>35540</v>
      </c>
      <c r="F84" s="104">
        <v>45623</v>
      </c>
      <c r="G84" s="104">
        <v>45623</v>
      </c>
      <c r="H84" s="104">
        <v>45991</v>
      </c>
      <c r="J84" s="101">
        <v>1515</v>
      </c>
      <c r="K84" s="98" t="s">
        <v>35541</v>
      </c>
      <c r="L84" s="98" t="s">
        <v>35542</v>
      </c>
      <c r="M84" s="98" t="s">
        <v>35543</v>
      </c>
      <c r="N84" s="98" t="s">
        <v>35544</v>
      </c>
      <c r="O84" s="101">
        <v>1515</v>
      </c>
      <c r="P84" s="101">
        <v>1515</v>
      </c>
      <c r="Q84" s="101">
        <v>0</v>
      </c>
      <c r="R84" s="101">
        <v>450</v>
      </c>
    </row>
    <row r="85">
      <c r="K85" s="96" t="s">
        <v>35545</v>
      </c>
      <c r="O85" s="85">
        <f>SUM(O84:O84)</f>
      </c>
      <c r="P85" s="85">
        <f>SUM(P84:P84)</f>
      </c>
    </row>
    <row r="86">
      <c r="A86" s="98" t="s">
        <v>35546</v>
      </c>
      <c r="B86" s="98" t="s">
        <v>35547</v>
      </c>
      <c r="C86" s="100">
        <v>889</v>
      </c>
      <c r="D86" s="98" t="s">
        <v>35548</v>
      </c>
      <c r="E86" s="98" t="s">
        <v>35549</v>
      </c>
      <c r="F86" s="104">
        <v>45534</v>
      </c>
      <c r="G86" s="104">
        <v>45534</v>
      </c>
      <c r="H86" s="104">
        <v>45900</v>
      </c>
      <c r="J86" s="101">
        <v>1365</v>
      </c>
      <c r="K86" s="98" t="s">
        <v>35550</v>
      </c>
      <c r="L86" s="98" t="s">
        <v>35551</v>
      </c>
      <c r="M86" s="98" t="s">
        <v>35552</v>
      </c>
      <c r="N86" s="98" t="s">
        <v>35553</v>
      </c>
      <c r="O86" s="101">
        <v>1365</v>
      </c>
      <c r="P86" s="101">
        <v>1365</v>
      </c>
      <c r="Q86" s="101">
        <v>0</v>
      </c>
      <c r="R86" s="101">
        <v>250</v>
      </c>
    </row>
    <row r="87">
      <c r="L87" s="98" t="s">
        <v>35554</v>
      </c>
      <c r="M87" s="98" t="s">
        <v>35555</v>
      </c>
      <c r="N87" s="98" t="s">
        <v>35556</v>
      </c>
      <c r="O87" s="101">
        <v>-41</v>
      </c>
      <c r="P87" s="101">
        <v>-41</v>
      </c>
    </row>
    <row r="88">
      <c r="K88" s="96" t="s">
        <v>35557</v>
      </c>
      <c r="O88" s="85">
        <f>SUM(O86:O87)</f>
      </c>
      <c r="P88" s="85">
        <f>SUM(P86:P87)</f>
      </c>
    </row>
    <row r="89">
      <c r="A89" s="98" t="s">
        <v>35558</v>
      </c>
      <c r="B89" s="98" t="s">
        <v>35559</v>
      </c>
      <c r="C89" s="100">
        <v>889</v>
      </c>
      <c r="D89" s="98" t="s">
        <v>35560</v>
      </c>
      <c r="E89" s="98" t="s">
        <v>35561</v>
      </c>
      <c r="F89" s="104">
        <v>44694</v>
      </c>
      <c r="G89" s="104">
        <v>45717</v>
      </c>
      <c r="J89" s="101">
        <v>1365</v>
      </c>
      <c r="K89" s="98" t="s">
        <v>35562</v>
      </c>
      <c r="L89" s="98" t="s">
        <v>35563</v>
      </c>
      <c r="M89" s="98" t="s">
        <v>35564</v>
      </c>
      <c r="N89" s="98" t="s">
        <v>35565</v>
      </c>
      <c r="O89" s="101">
        <v>1365</v>
      </c>
      <c r="P89" s="101">
        <v>1365</v>
      </c>
      <c r="Q89" s="101">
        <v>0</v>
      </c>
      <c r="R89" s="101">
        <v>1540</v>
      </c>
    </row>
    <row r="90">
      <c r="L90" s="98" t="s">
        <v>35566</v>
      </c>
      <c r="M90" s="98" t="s">
        <v>35567</v>
      </c>
      <c r="N90" s="98" t="s">
        <v>35568</v>
      </c>
      <c r="O90" s="101">
        <v>200</v>
      </c>
      <c r="P90" s="101">
        <v>200</v>
      </c>
    </row>
    <row r="91">
      <c r="K91" s="96" t="s">
        <v>35569</v>
      </c>
      <c r="O91" s="85">
        <f>SUM(O89:O90)</f>
      </c>
      <c r="P91" s="85">
        <f>SUM(P89:P90)</f>
      </c>
    </row>
    <row r="92">
      <c r="A92" s="98" t="s">
        <v>35570</v>
      </c>
      <c r="B92" s="98" t="s">
        <v>35571</v>
      </c>
      <c r="C92" s="100">
        <v>991</v>
      </c>
      <c r="D92" s="98" t="s">
        <v>35572</v>
      </c>
      <c r="E92" s="98" t="s">
        <v>35573</v>
      </c>
      <c r="F92" s="104">
        <v>45170</v>
      </c>
      <c r="G92" s="104">
        <v>45536</v>
      </c>
      <c r="H92" s="104">
        <v>45838</v>
      </c>
      <c r="J92" s="101">
        <v>1515</v>
      </c>
      <c r="K92" s="98" t="s">
        <v>35574</v>
      </c>
      <c r="L92" s="98" t="s">
        <v>35575</v>
      </c>
      <c r="M92" s="98" t="s">
        <v>35576</v>
      </c>
      <c r="N92" s="98" t="s">
        <v>35577</v>
      </c>
      <c r="O92" s="101">
        <v>1510</v>
      </c>
      <c r="P92" s="101">
        <v>1510</v>
      </c>
      <c r="Q92" s="101">
        <v>0</v>
      </c>
      <c r="R92" s="101">
        <v>1502</v>
      </c>
    </row>
    <row r="93">
      <c r="K93" s="96" t="s">
        <v>35578</v>
      </c>
      <c r="O93" s="85">
        <f>SUM(O92:O92)</f>
      </c>
      <c r="P93" s="85">
        <f>SUM(P92:P92)</f>
      </c>
    </row>
    <row r="94">
      <c r="A94" s="98" t="s">
        <v>35579</v>
      </c>
      <c r="B94" s="98" t="s">
        <v>35580</v>
      </c>
      <c r="C94" s="100">
        <v>772</v>
      </c>
      <c r="D94" s="98" t="s">
        <v>35581</v>
      </c>
      <c r="E94" s="98" t="s">
        <v>35582</v>
      </c>
      <c r="F94" s="104">
        <v>45716</v>
      </c>
      <c r="G94" s="104">
        <v>45716</v>
      </c>
      <c r="H94" s="104">
        <v>46081</v>
      </c>
      <c r="J94" s="101">
        <v>1255</v>
      </c>
      <c r="K94" s="98" t="s">
        <v>35583</v>
      </c>
      <c r="L94" s="98" t="s">
        <v>35584</v>
      </c>
      <c r="M94" s="98" t="s">
        <v>35585</v>
      </c>
      <c r="N94" s="98" t="s">
        <v>35586</v>
      </c>
      <c r="O94" s="101">
        <v>35</v>
      </c>
      <c r="P94" s="101">
        <v>35</v>
      </c>
      <c r="Q94" s="101">
        <v>0</v>
      </c>
      <c r="R94" s="101">
        <v>150</v>
      </c>
    </row>
    <row r="95">
      <c r="L95" s="98" t="s">
        <v>35587</v>
      </c>
      <c r="M95" s="98" t="s">
        <v>35588</v>
      </c>
      <c r="N95" s="98" t="s">
        <v>35589</v>
      </c>
      <c r="O95" s="101">
        <v>1220</v>
      </c>
      <c r="P95" s="101">
        <v>1220</v>
      </c>
    </row>
    <row r="96">
      <c r="K96" s="96" t="s">
        <v>35590</v>
      </c>
      <c r="O96" s="85">
        <f>SUM(O94:O95)</f>
      </c>
      <c r="P96" s="85">
        <f>SUM(P94:P95)</f>
      </c>
    </row>
    <row r="97">
      <c r="A97" s="98" t="s">
        <v>35591</v>
      </c>
      <c r="B97" s="98" t="s">
        <v>35592</v>
      </c>
      <c r="C97" s="100">
        <v>672</v>
      </c>
      <c r="D97" s="98" t="s">
        <v>35593</v>
      </c>
      <c r="E97" s="98" t="s">
        <v>35594</v>
      </c>
      <c r="F97" s="104">
        <v>45747</v>
      </c>
      <c r="G97" s="104">
        <v>45747</v>
      </c>
      <c r="H97" s="104">
        <v>46112</v>
      </c>
      <c r="J97" s="101">
        <v>1185</v>
      </c>
      <c r="K97" s="98" t="s">
        <v>35595</v>
      </c>
      <c r="L97" s="98" t="s">
        <v>35596</v>
      </c>
      <c r="M97" s="98" t="s">
        <v>35597</v>
      </c>
      <c r="N97" s="98" t="s">
        <v>35598</v>
      </c>
      <c r="O97" s="101">
        <v>80</v>
      </c>
      <c r="P97" s="101">
        <v>80</v>
      </c>
      <c r="Q97" s="101">
        <v>0</v>
      </c>
      <c r="R97" s="101">
        <v>0</v>
      </c>
    </row>
    <row r="98">
      <c r="L98" s="98" t="s">
        <v>35599</v>
      </c>
      <c r="M98" s="98" t="s">
        <v>35600</v>
      </c>
      <c r="N98" s="98" t="s">
        <v>35601</v>
      </c>
      <c r="O98" s="101">
        <v>35</v>
      </c>
      <c r="P98" s="101">
        <v>35</v>
      </c>
    </row>
    <row r="99">
      <c r="L99" s="98" t="s">
        <v>35602</v>
      </c>
      <c r="M99" s="98" t="s">
        <v>35603</v>
      </c>
      <c r="N99" s="98" t="s">
        <v>35604</v>
      </c>
      <c r="O99" s="101">
        <v>1070</v>
      </c>
      <c r="P99" s="101">
        <v>1070</v>
      </c>
    </row>
    <row r="100">
      <c r="L100" s="98" t="s">
        <v>35605</v>
      </c>
      <c r="M100" s="98" t="s">
        <v>35606</v>
      </c>
      <c r="N100" s="98" t="s">
        <v>35607</v>
      </c>
      <c r="O100" s="101">
        <v>-75</v>
      </c>
      <c r="P100" s="101">
        <v>0</v>
      </c>
    </row>
    <row r="101">
      <c r="K101" s="96" t="s">
        <v>35608</v>
      </c>
      <c r="O101" s="85">
        <f>SUM(O97:O100)</f>
      </c>
      <c r="P101" s="85">
        <f>SUM(P97:P100)</f>
      </c>
    </row>
    <row r="102">
      <c r="A102" s="98" t="s">
        <v>35609</v>
      </c>
      <c r="B102" s="98" t="s">
        <v>35610</v>
      </c>
      <c r="C102" s="100">
        <v>672</v>
      </c>
      <c r="D102" s="98" t="s">
        <v>35611</v>
      </c>
      <c r="E102" s="98" t="s">
        <v>35612</v>
      </c>
      <c r="F102" s="104">
        <v>45457</v>
      </c>
      <c r="G102" s="104">
        <v>45457</v>
      </c>
      <c r="H102" s="104">
        <v>45838</v>
      </c>
      <c r="J102" s="101">
        <v>1150</v>
      </c>
      <c r="K102" s="98" t="s">
        <v>35613</v>
      </c>
      <c r="L102" s="98" t="s">
        <v>35614</v>
      </c>
      <c r="M102" s="98" t="s">
        <v>35615</v>
      </c>
      <c r="N102" s="98" t="s">
        <v>35616</v>
      </c>
      <c r="O102" s="101">
        <v>80</v>
      </c>
      <c r="P102" s="101">
        <v>80</v>
      </c>
      <c r="Q102" s="101">
        <v>0</v>
      </c>
      <c r="R102" s="101">
        <v>1150</v>
      </c>
    </row>
    <row r="103">
      <c r="L103" s="98" t="s">
        <v>35617</v>
      </c>
      <c r="M103" s="98" t="s">
        <v>35618</v>
      </c>
      <c r="N103" s="98" t="s">
        <v>35619</v>
      </c>
      <c r="O103" s="101">
        <v>1070</v>
      </c>
      <c r="P103" s="101">
        <v>1070</v>
      </c>
    </row>
    <row r="104">
      <c r="K104" s="96" t="s">
        <v>35620</v>
      </c>
      <c r="O104" s="85">
        <f>SUM(O102:O103)</f>
      </c>
      <c r="P104" s="85">
        <f>SUM(P102:P103)</f>
      </c>
    </row>
    <row r="105">
      <c r="A105" s="98" t="s">
        <v>35621</v>
      </c>
      <c r="B105" s="98" t="s">
        <v>35622</v>
      </c>
      <c r="C105" s="100">
        <v>672</v>
      </c>
      <c r="D105" s="98" t="s">
        <v>35623</v>
      </c>
      <c r="E105" s="98" t="s">
        <v>35624</v>
      </c>
      <c r="F105" s="104">
        <v>45422</v>
      </c>
      <c r="G105" s="104">
        <v>45422</v>
      </c>
      <c r="H105" s="104">
        <v>45900</v>
      </c>
      <c r="J105" s="101">
        <v>1335</v>
      </c>
      <c r="K105" s="98" t="s">
        <v>35625</v>
      </c>
      <c r="L105" s="98" t="s">
        <v>35626</v>
      </c>
      <c r="M105" s="98" t="s">
        <v>35627</v>
      </c>
      <c r="N105" s="98" t="s">
        <v>35628</v>
      </c>
      <c r="O105" s="101">
        <v>265</v>
      </c>
      <c r="P105" s="101">
        <v>265</v>
      </c>
      <c r="Q105" s="101">
        <v>0</v>
      </c>
      <c r="R105" s="101">
        <v>150</v>
      </c>
    </row>
    <row r="106">
      <c r="L106" s="98" t="s">
        <v>35629</v>
      </c>
      <c r="M106" s="98" t="s">
        <v>35630</v>
      </c>
      <c r="N106" s="98" t="s">
        <v>35631</v>
      </c>
      <c r="O106" s="101">
        <v>1070</v>
      </c>
      <c r="P106" s="101">
        <v>1070</v>
      </c>
    </row>
    <row r="107">
      <c r="K107" s="96" t="s">
        <v>35632</v>
      </c>
      <c r="O107" s="85">
        <f>SUM(O105:O106)</f>
      </c>
      <c r="P107" s="85">
        <f>SUM(P105:P106)</f>
      </c>
    </row>
    <row r="108">
      <c r="A108" s="98" t="s">
        <v>35633</v>
      </c>
      <c r="B108" s="98" t="s">
        <v>35634</v>
      </c>
      <c r="C108" s="100">
        <v>672</v>
      </c>
      <c r="D108" s="98" t="s">
        <v>35635</v>
      </c>
      <c r="E108" s="98" t="s">
        <v>35636</v>
      </c>
      <c r="F108" s="104">
        <v>44834</v>
      </c>
      <c r="G108" s="104">
        <v>45566</v>
      </c>
      <c r="H108" s="104">
        <v>45930</v>
      </c>
      <c r="J108" s="101">
        <v>1105</v>
      </c>
      <c r="K108" s="98" t="s">
        <v>35637</v>
      </c>
      <c r="L108" s="98" t="s">
        <v>35638</v>
      </c>
      <c r="M108" s="98" t="s">
        <v>35639</v>
      </c>
      <c r="N108" s="98" t="s">
        <v>35640</v>
      </c>
      <c r="O108" s="101">
        <v>35</v>
      </c>
      <c r="P108" s="101">
        <v>35</v>
      </c>
      <c r="Q108" s="101">
        <v>20</v>
      </c>
      <c r="R108" s="101">
        <v>150</v>
      </c>
    </row>
    <row r="109">
      <c r="L109" s="98" t="s">
        <v>35641</v>
      </c>
      <c r="M109" s="98" t="s">
        <v>35642</v>
      </c>
      <c r="N109" s="98" t="s">
        <v>35643</v>
      </c>
      <c r="O109" s="101">
        <v>970</v>
      </c>
      <c r="P109" s="101">
        <v>970</v>
      </c>
    </row>
    <row r="110">
      <c r="L110" s="98" t="s">
        <v>35644</v>
      </c>
      <c r="M110" s="98" t="s">
        <v>35645</v>
      </c>
      <c r="N110" s="98" t="s">
        <v>35646</v>
      </c>
      <c r="O110" s="101">
        <v>-30</v>
      </c>
      <c r="P110" s="101">
        <v>-30</v>
      </c>
    </row>
    <row r="111">
      <c r="L111" s="98" t="s">
        <v>35647</v>
      </c>
      <c r="M111" s="98" t="s">
        <v>35648</v>
      </c>
      <c r="N111" s="98" t="s">
        <v>35649</v>
      </c>
      <c r="O111" s="101">
        <v>20</v>
      </c>
      <c r="P111" s="101">
        <v>0</v>
      </c>
    </row>
    <row r="112">
      <c r="L112" s="98" t="s">
        <v>35650</v>
      </c>
      <c r="M112" s="98" t="s">
        <v>35651</v>
      </c>
      <c r="N112" s="98" t="s">
        <v>35652</v>
      </c>
      <c r="O112" s="101">
        <v>100.5</v>
      </c>
      <c r="P112" s="101">
        <v>0</v>
      </c>
    </row>
    <row r="113">
      <c r="K113" s="96" t="s">
        <v>35653</v>
      </c>
      <c r="O113" s="85">
        <f>SUM(O108:O112)</f>
      </c>
      <c r="P113" s="85">
        <f>SUM(P108:P112)</f>
      </c>
    </row>
    <row r="114">
      <c r="A114" s="98" t="s">
        <v>35654</v>
      </c>
      <c r="B114" s="98" t="s">
        <v>35655</v>
      </c>
      <c r="C114" s="100">
        <v>772</v>
      </c>
      <c r="D114" s="98" t="s">
        <v>35656</v>
      </c>
      <c r="E114" s="98" t="s">
        <v>35657</v>
      </c>
      <c r="F114" s="104">
        <v>45637</v>
      </c>
      <c r="G114" s="104">
        <v>45637</v>
      </c>
      <c r="H114" s="104">
        <v>46022</v>
      </c>
      <c r="J114" s="101">
        <v>1255</v>
      </c>
      <c r="K114" s="98" t="s">
        <v>35658</v>
      </c>
      <c r="L114" s="98" t="s">
        <v>35659</v>
      </c>
      <c r="M114" s="98" t="s">
        <v>35660</v>
      </c>
      <c r="N114" s="98" t="s">
        <v>35661</v>
      </c>
      <c r="O114" s="101">
        <v>35</v>
      </c>
      <c r="P114" s="101">
        <v>35</v>
      </c>
      <c r="Q114" s="101">
        <v>1476.9300000000001</v>
      </c>
      <c r="R114" s="101">
        <v>350</v>
      </c>
    </row>
    <row r="115">
      <c r="L115" s="98" t="s">
        <v>35662</v>
      </c>
      <c r="M115" s="98" t="s">
        <v>35663</v>
      </c>
      <c r="N115" s="98" t="s">
        <v>35664</v>
      </c>
      <c r="O115" s="101">
        <v>1220</v>
      </c>
      <c r="P115" s="101">
        <v>1220</v>
      </c>
    </row>
    <row r="116">
      <c r="L116" s="98" t="s">
        <v>35665</v>
      </c>
      <c r="M116" s="98" t="s">
        <v>35666</v>
      </c>
      <c r="N116" s="98" t="s">
        <v>35667</v>
      </c>
      <c r="O116" s="101">
        <v>125.5</v>
      </c>
      <c r="P116" s="101">
        <v>0</v>
      </c>
    </row>
    <row r="117">
      <c r="K117" s="96" t="s">
        <v>35668</v>
      </c>
      <c r="O117" s="85">
        <f>SUM(O114:O116)</f>
      </c>
      <c r="P117" s="85">
        <f>SUM(P114:P116)</f>
      </c>
    </row>
    <row r="118">
      <c r="A118" s="98" t="s">
        <v>35669</v>
      </c>
      <c r="B118" s="98" t="s">
        <v>35670</v>
      </c>
      <c r="C118" s="100">
        <v>772</v>
      </c>
      <c r="D118" s="98" t="s">
        <v>35671</v>
      </c>
      <c r="E118" s="98" t="s">
        <v>35672</v>
      </c>
      <c r="F118" s="104">
        <v>45435</v>
      </c>
      <c r="G118" s="104">
        <v>45627</v>
      </c>
      <c r="J118" s="101">
        <v>1220</v>
      </c>
      <c r="K118" s="98" t="s">
        <v>35673</v>
      </c>
      <c r="L118" s="98" t="s">
        <v>35674</v>
      </c>
      <c r="M118" s="98" t="s">
        <v>35675</v>
      </c>
      <c r="N118" s="98" t="s">
        <v>35676</v>
      </c>
      <c r="O118" s="101">
        <v>1220</v>
      </c>
      <c r="P118" s="101">
        <v>1220</v>
      </c>
      <c r="Q118" s="101">
        <v>0</v>
      </c>
      <c r="R118" s="101">
        <v>150</v>
      </c>
    </row>
    <row r="119">
      <c r="L119" s="98" t="s">
        <v>35677</v>
      </c>
      <c r="M119" s="98" t="s">
        <v>35678</v>
      </c>
      <c r="N119" s="98" t="s">
        <v>35679</v>
      </c>
      <c r="O119" s="101">
        <v>-240</v>
      </c>
      <c r="P119" s="101">
        <v>-240</v>
      </c>
    </row>
    <row r="120">
      <c r="K120" s="96" t="s">
        <v>35680</v>
      </c>
      <c r="O120" s="85">
        <f>SUM(O118:O119)</f>
      </c>
      <c r="P120" s="85">
        <f>SUM(P118:P119)</f>
      </c>
    </row>
    <row r="121">
      <c r="A121" s="98" t="s">
        <v>35681</v>
      </c>
      <c r="B121" s="98" t="s">
        <v>35682</v>
      </c>
      <c r="C121" s="100">
        <v>672</v>
      </c>
      <c r="D121" s="98" t="s">
        <v>35683</v>
      </c>
      <c r="E121" s="98" t="s">
        <v>35684</v>
      </c>
      <c r="F121" s="104">
        <v>45226</v>
      </c>
      <c r="G121" s="104">
        <v>45597</v>
      </c>
      <c r="H121" s="104">
        <v>45808</v>
      </c>
      <c r="J121" s="101">
        <v>1070</v>
      </c>
      <c r="K121" s="98" t="s">
        <v>35685</v>
      </c>
      <c r="L121" s="98" t="s">
        <v>35686</v>
      </c>
      <c r="M121" s="98" t="s">
        <v>35687</v>
      </c>
      <c r="N121" s="98" t="s">
        <v>35688</v>
      </c>
      <c r="O121" s="101">
        <v>1120</v>
      </c>
      <c r="P121" s="101">
        <v>1120</v>
      </c>
      <c r="Q121" s="101">
        <v>0</v>
      </c>
      <c r="R121" s="101">
        <v>150</v>
      </c>
    </row>
    <row r="122">
      <c r="K122" s="96" t="s">
        <v>35689</v>
      </c>
      <c r="O122" s="85">
        <f>SUM(O121:O121)</f>
      </c>
      <c r="P122" s="85">
        <f>SUM(P121:P121)</f>
      </c>
    </row>
    <row r="123">
      <c r="A123" s="98" t="s">
        <v>35690</v>
      </c>
      <c r="B123" s="98" t="s">
        <v>35691</v>
      </c>
      <c r="C123" s="100">
        <v>672</v>
      </c>
      <c r="D123" s="98" t="s">
        <v>35692</v>
      </c>
      <c r="E123" s="98" t="s">
        <v>35693</v>
      </c>
      <c r="F123" s="104">
        <v>45331</v>
      </c>
      <c r="G123" s="104">
        <v>45717</v>
      </c>
      <c r="H123" s="104">
        <v>46081</v>
      </c>
      <c r="J123" s="101">
        <v>1070</v>
      </c>
      <c r="K123" s="98" t="s">
        <v>35694</v>
      </c>
      <c r="L123" s="98" t="s">
        <v>35695</v>
      </c>
      <c r="M123" s="98" t="s">
        <v>35696</v>
      </c>
      <c r="N123" s="98" t="s">
        <v>35697</v>
      </c>
      <c r="O123" s="101">
        <v>1070</v>
      </c>
      <c r="P123" s="101">
        <v>1070</v>
      </c>
      <c r="Q123" s="101">
        <v>0</v>
      </c>
      <c r="R123" s="101">
        <v>1070</v>
      </c>
    </row>
    <row r="124">
      <c r="K124" s="96" t="s">
        <v>35698</v>
      </c>
      <c r="O124" s="85">
        <f>SUM(O123:O123)</f>
      </c>
      <c r="P124" s="85">
        <f>SUM(P123:P123)</f>
      </c>
    </row>
    <row r="125">
      <c r="A125" s="98" t="s">
        <v>35699</v>
      </c>
      <c r="B125" s="98" t="s">
        <v>35700</v>
      </c>
      <c r="C125" s="100">
        <v>672</v>
      </c>
      <c r="D125" s="98" t="s">
        <v>35701</v>
      </c>
      <c r="E125" s="98" t="s">
        <v>35702</v>
      </c>
      <c r="F125" s="104">
        <v>45231</v>
      </c>
      <c r="G125" s="104">
        <v>45597</v>
      </c>
      <c r="H125" s="104">
        <v>45961</v>
      </c>
      <c r="J125" s="101">
        <v>1150</v>
      </c>
      <c r="K125" s="98" t="s">
        <v>35703</v>
      </c>
      <c r="L125" s="98" t="s">
        <v>35704</v>
      </c>
      <c r="M125" s="98" t="s">
        <v>35705</v>
      </c>
      <c r="N125" s="98" t="s">
        <v>35706</v>
      </c>
      <c r="O125" s="101">
        <v>80</v>
      </c>
      <c r="P125" s="101">
        <v>80</v>
      </c>
      <c r="Q125" s="101">
        <v>0</v>
      </c>
      <c r="R125" s="101">
        <v>350</v>
      </c>
    </row>
    <row r="126">
      <c r="L126" s="98" t="s">
        <v>35707</v>
      </c>
      <c r="M126" s="98" t="s">
        <v>35708</v>
      </c>
      <c r="N126" s="98" t="s">
        <v>35709</v>
      </c>
      <c r="O126" s="101">
        <v>1070</v>
      </c>
      <c r="P126" s="101">
        <v>1070</v>
      </c>
    </row>
    <row r="127">
      <c r="K127" s="96" t="s">
        <v>35710</v>
      </c>
      <c r="O127" s="85">
        <f>SUM(O125:O126)</f>
      </c>
      <c r="P127" s="85">
        <f>SUM(P125:P126)</f>
      </c>
    </row>
    <row r="128">
      <c r="A128" s="98" t="s">
        <v>35711</v>
      </c>
      <c r="B128" s="98" t="s">
        <v>35712</v>
      </c>
      <c r="C128" s="100">
        <v>672</v>
      </c>
      <c r="D128" s="98" t="s">
        <v>35713</v>
      </c>
      <c r="E128" s="98" t="s">
        <v>35714</v>
      </c>
      <c r="F128" s="104">
        <v>45632</v>
      </c>
      <c r="G128" s="104">
        <v>45632</v>
      </c>
      <c r="H128" s="104">
        <v>46112</v>
      </c>
      <c r="J128" s="101">
        <v>1070</v>
      </c>
      <c r="K128" s="98" t="s">
        <v>35715</v>
      </c>
      <c r="L128" s="98" t="s">
        <v>35716</v>
      </c>
      <c r="M128" s="98" t="s">
        <v>35717</v>
      </c>
      <c r="N128" s="98" t="s">
        <v>35718</v>
      </c>
      <c r="O128" s="101">
        <v>1070</v>
      </c>
      <c r="P128" s="101">
        <v>1070</v>
      </c>
      <c r="Q128" s="101">
        <v>0</v>
      </c>
      <c r="R128" s="101">
        <v>150</v>
      </c>
    </row>
    <row r="129">
      <c r="K129" s="96" t="s">
        <v>35719</v>
      </c>
      <c r="O129" s="85">
        <f>SUM(O128:O128)</f>
      </c>
      <c r="P129" s="85">
        <f>SUM(P128:P128)</f>
      </c>
    </row>
    <row r="130">
      <c r="A130" s="98" t="s">
        <v>35720</v>
      </c>
      <c r="B130" s="98" t="s">
        <v>35721</v>
      </c>
      <c r="C130" s="100">
        <v>772</v>
      </c>
      <c r="D130" s="98" t="s">
        <v>35722</v>
      </c>
      <c r="E130" s="98" t="s">
        <v>35723</v>
      </c>
      <c r="F130" s="104">
        <v>43022</v>
      </c>
      <c r="G130" s="104">
        <v>45748</v>
      </c>
      <c r="H130" s="104">
        <v>46053</v>
      </c>
      <c r="J130" s="101">
        <v>1220</v>
      </c>
      <c r="K130" s="98" t="s">
        <v>35724</v>
      </c>
      <c r="L130" s="98" t="s">
        <v>35725</v>
      </c>
      <c r="M130" s="98" t="s">
        <v>35726</v>
      </c>
      <c r="N130" s="98" t="s">
        <v>35727</v>
      </c>
      <c r="O130" s="101">
        <v>1135</v>
      </c>
      <c r="P130" s="101">
        <v>1135</v>
      </c>
      <c r="Q130" s="101">
        <v>0</v>
      </c>
      <c r="R130" s="101">
        <v>350</v>
      </c>
    </row>
    <row r="131">
      <c r="K131" s="96" t="s">
        <v>35728</v>
      </c>
      <c r="O131" s="85">
        <f>SUM(O130:O130)</f>
      </c>
      <c r="P131" s="85">
        <f>SUM(P130:P130)</f>
      </c>
    </row>
    <row r="132">
      <c r="A132" s="98" t="s">
        <v>35729</v>
      </c>
      <c r="B132" s="98" t="s">
        <v>35730</v>
      </c>
      <c r="C132" s="100">
        <v>911</v>
      </c>
      <c r="D132" s="98" t="s">
        <v>35731</v>
      </c>
      <c r="E132" s="98" t="s">
        <v>35732</v>
      </c>
      <c r="F132" s="104">
        <v>45366</v>
      </c>
      <c r="G132" s="104">
        <v>45748</v>
      </c>
      <c r="H132" s="104">
        <v>46112</v>
      </c>
      <c r="J132" s="101">
        <v>1434</v>
      </c>
      <c r="K132" s="98" t="s">
        <v>35733</v>
      </c>
      <c r="L132" s="98" t="s">
        <v>35734</v>
      </c>
      <c r="M132" s="98" t="s">
        <v>35735</v>
      </c>
      <c r="N132" s="98" t="s">
        <v>35736</v>
      </c>
      <c r="O132" s="101">
        <v>35</v>
      </c>
      <c r="P132" s="101">
        <v>35</v>
      </c>
      <c r="Q132" s="101">
        <v>0</v>
      </c>
      <c r="R132" s="101">
        <v>1434</v>
      </c>
    </row>
    <row r="133">
      <c r="L133" s="98" t="s">
        <v>35737</v>
      </c>
      <c r="M133" s="98" t="s">
        <v>35738</v>
      </c>
      <c r="N133" s="98" t="s">
        <v>35739</v>
      </c>
      <c r="O133" s="101">
        <v>1399</v>
      </c>
      <c r="P133" s="101">
        <v>1399</v>
      </c>
    </row>
    <row r="134">
      <c r="K134" s="96" t="s">
        <v>35740</v>
      </c>
      <c r="O134" s="85">
        <f>SUM(O132:O133)</f>
      </c>
      <c r="P134" s="85">
        <f>SUM(P132:P133)</f>
      </c>
    </row>
    <row r="135">
      <c r="A135" s="98" t="s">
        <v>35741</v>
      </c>
      <c r="B135" s="98" t="s">
        <v>35742</v>
      </c>
      <c r="C135" s="100">
        <v>845</v>
      </c>
      <c r="D135" s="98" t="s">
        <v>35743</v>
      </c>
      <c r="E135" s="98" t="s">
        <v>35744</v>
      </c>
      <c r="F135" s="104">
        <v>43561</v>
      </c>
      <c r="G135" s="104">
        <v>45597</v>
      </c>
      <c r="H135" s="104">
        <v>45961</v>
      </c>
      <c r="J135" s="101">
        <v>1295</v>
      </c>
      <c r="K135" s="98" t="s">
        <v>35745</v>
      </c>
      <c r="L135" s="98" t="s">
        <v>35746</v>
      </c>
      <c r="M135" s="98" t="s">
        <v>35747</v>
      </c>
      <c r="N135" s="98" t="s">
        <v>35748</v>
      </c>
      <c r="O135" s="101">
        <v>1185</v>
      </c>
      <c r="P135" s="101">
        <v>1185</v>
      </c>
      <c r="Q135" s="101">
        <v>0</v>
      </c>
      <c r="R135" s="101">
        <v>450</v>
      </c>
    </row>
    <row r="136">
      <c r="L136" s="98" t="s">
        <v>35749</v>
      </c>
      <c r="M136" s="98" t="s">
        <v>35750</v>
      </c>
      <c r="N136" s="98" t="s">
        <v>35751</v>
      </c>
      <c r="O136" s="101">
        <v>25</v>
      </c>
      <c r="P136" s="101">
        <v>0</v>
      </c>
    </row>
    <row r="137">
      <c r="K137" s="96" t="s">
        <v>35752</v>
      </c>
      <c r="O137" s="85">
        <f>SUM(O135:O136)</f>
      </c>
      <c r="P137" s="85">
        <f>SUM(P135:P136)</f>
      </c>
    </row>
    <row r="138">
      <c r="A138" s="98" t="s">
        <v>35753</v>
      </c>
      <c r="B138" s="98" t="s">
        <v>35754</v>
      </c>
      <c r="C138" s="100">
        <v>845</v>
      </c>
      <c r="D138" s="98" t="s">
        <v>35755</v>
      </c>
      <c r="E138" s="98" t="s">
        <v>35756</v>
      </c>
      <c r="F138" s="104">
        <v>44245</v>
      </c>
      <c r="G138" s="104">
        <v>45717</v>
      </c>
      <c r="H138" s="104">
        <v>46081</v>
      </c>
      <c r="J138" s="101">
        <v>1375</v>
      </c>
      <c r="K138" s="98" t="s">
        <v>35757</v>
      </c>
      <c r="L138" s="98" t="s">
        <v>35758</v>
      </c>
      <c r="M138" s="98" t="s">
        <v>35759</v>
      </c>
      <c r="N138" s="98" t="s">
        <v>35760</v>
      </c>
      <c r="O138" s="101">
        <v>80</v>
      </c>
      <c r="P138" s="101">
        <v>80</v>
      </c>
      <c r="Q138" s="101">
        <v>0</v>
      </c>
      <c r="R138" s="101">
        <v>250</v>
      </c>
    </row>
    <row r="139">
      <c r="L139" s="98" t="s">
        <v>35761</v>
      </c>
      <c r="M139" s="98" t="s">
        <v>35762</v>
      </c>
      <c r="N139" s="98" t="s">
        <v>35763</v>
      </c>
      <c r="O139" s="101">
        <v>1115</v>
      </c>
      <c r="P139" s="101">
        <v>1115</v>
      </c>
    </row>
    <row r="140">
      <c r="K140" s="96" t="s">
        <v>35764</v>
      </c>
      <c r="O140" s="85">
        <f>SUM(O138:O139)</f>
      </c>
      <c r="P140" s="85">
        <f>SUM(P138:P139)</f>
      </c>
    </row>
    <row r="141">
      <c r="A141" s="98" t="s">
        <v>35765</v>
      </c>
      <c r="B141" s="98" t="s">
        <v>35766</v>
      </c>
      <c r="C141" s="100">
        <v>911</v>
      </c>
      <c r="D141" s="98" t="s">
        <v>35767</v>
      </c>
      <c r="E141" s="98" t="s">
        <v>35768</v>
      </c>
      <c r="F141" s="104">
        <v>45078</v>
      </c>
      <c r="G141" s="104">
        <v>45444</v>
      </c>
      <c r="H141" s="104">
        <v>45808</v>
      </c>
      <c r="J141" s="101">
        <v>1434</v>
      </c>
      <c r="K141" s="98" t="s">
        <v>35769</v>
      </c>
      <c r="L141" s="98" t="s">
        <v>35770</v>
      </c>
      <c r="M141" s="98" t="s">
        <v>35771</v>
      </c>
      <c r="N141" s="98" t="s">
        <v>35772</v>
      </c>
      <c r="O141" s="101">
        <v>35</v>
      </c>
      <c r="P141" s="101">
        <v>35</v>
      </c>
      <c r="Q141" s="101">
        <v>0</v>
      </c>
      <c r="R141" s="101">
        <v>250</v>
      </c>
    </row>
    <row r="142">
      <c r="L142" s="98" t="s">
        <v>35773</v>
      </c>
      <c r="M142" s="98" t="s">
        <v>35774</v>
      </c>
      <c r="N142" s="98" t="s">
        <v>35775</v>
      </c>
      <c r="O142" s="101">
        <v>1379</v>
      </c>
      <c r="P142" s="101">
        <v>1379</v>
      </c>
    </row>
    <row r="143">
      <c r="L143" s="98" t="s">
        <v>35776</v>
      </c>
      <c r="M143" s="98" t="s">
        <v>35777</v>
      </c>
      <c r="N143" s="98" t="s">
        <v>35778</v>
      </c>
      <c r="O143" s="101">
        <v>25</v>
      </c>
      <c r="P143" s="101">
        <v>0</v>
      </c>
    </row>
    <row r="144">
      <c r="K144" s="96" t="s">
        <v>35779</v>
      </c>
      <c r="O144" s="85">
        <f>SUM(O141:O143)</f>
      </c>
      <c r="P144" s="85">
        <f>SUM(P141:P143)</f>
      </c>
    </row>
    <row r="145">
      <c r="A145" s="98" t="s">
        <v>35780</v>
      </c>
      <c r="B145" s="98" t="s">
        <v>35781</v>
      </c>
      <c r="C145" s="100">
        <v>911</v>
      </c>
      <c r="D145" s="98" t="s">
        <v>35782</v>
      </c>
      <c r="E145" s="98" t="s">
        <v>35783</v>
      </c>
      <c r="J145" s="101">
        <v>1399</v>
      </c>
      <c r="K145" s="98" t="s">
        <v>35784</v>
      </c>
      <c r="L145" s="98" t="s">
        <v>35784</v>
      </c>
      <c r="O145" s="101">
        <v>0</v>
      </c>
      <c r="P145" s="101">
        <v>0</v>
      </c>
      <c r="R145" s="101">
        <v>0</v>
      </c>
    </row>
    <row r="146">
      <c r="K146" s="96" t="s">
        <v>35785</v>
      </c>
      <c r="O146" s="85">
        <f>SUM(O145:O145)</f>
      </c>
      <c r="P146" s="85">
        <f>SUM(P145:P145)</f>
      </c>
    </row>
    <row r="147">
      <c r="A147" s="98" t="s">
        <v>35786</v>
      </c>
      <c r="B147" s="98" t="s">
        <v>35787</v>
      </c>
      <c r="C147" s="100">
        <v>845</v>
      </c>
      <c r="D147" s="98" t="s">
        <v>35788</v>
      </c>
      <c r="E147" s="98" t="s">
        <v>35789</v>
      </c>
      <c r="F147" s="104">
        <v>45170</v>
      </c>
      <c r="G147" s="104">
        <v>45474</v>
      </c>
      <c r="H147" s="104">
        <v>45777</v>
      </c>
      <c r="J147" s="101">
        <v>1295</v>
      </c>
      <c r="K147" s="98" t="s">
        <v>35790</v>
      </c>
      <c r="L147" s="98" t="s">
        <v>35791</v>
      </c>
      <c r="M147" s="98" t="s">
        <v>35792</v>
      </c>
      <c r="N147" s="98" t="s">
        <v>35793</v>
      </c>
      <c r="O147" s="101">
        <v>1295</v>
      </c>
      <c r="P147" s="101">
        <v>1295</v>
      </c>
      <c r="Q147" s="101">
        <v>0</v>
      </c>
      <c r="R147" s="101">
        <v>250</v>
      </c>
    </row>
    <row r="148">
      <c r="K148" s="96" t="s">
        <v>35794</v>
      </c>
      <c r="O148" s="85">
        <f>SUM(O147:O147)</f>
      </c>
      <c r="P148" s="85">
        <f>SUM(P147:P147)</f>
      </c>
    </row>
    <row r="149">
      <c r="A149" s="98" t="s">
        <v>35795</v>
      </c>
      <c r="B149" s="98" t="s">
        <v>35796</v>
      </c>
      <c r="C149" s="100">
        <v>845</v>
      </c>
      <c r="D149" s="98" t="s">
        <v>35797</v>
      </c>
      <c r="E149" s="98" t="s">
        <v>35798</v>
      </c>
      <c r="F149" s="104">
        <v>44484</v>
      </c>
      <c r="G149" s="104">
        <v>45413</v>
      </c>
      <c r="H149" s="104">
        <v>45777</v>
      </c>
      <c r="J149" s="101">
        <v>1295</v>
      </c>
      <c r="K149" s="98" t="s">
        <v>35799</v>
      </c>
      <c r="L149" s="98" t="s">
        <v>35800</v>
      </c>
      <c r="M149" s="98" t="s">
        <v>35801</v>
      </c>
      <c r="N149" s="98" t="s">
        <v>35802</v>
      </c>
      <c r="O149" s="101">
        <v>1220</v>
      </c>
      <c r="P149" s="101">
        <v>1220</v>
      </c>
      <c r="Q149" s="101">
        <v>0</v>
      </c>
      <c r="R149" s="101">
        <v>1000</v>
      </c>
    </row>
    <row r="150">
      <c r="L150" s="98" t="s">
        <v>35803</v>
      </c>
      <c r="M150" s="98" t="s">
        <v>35804</v>
      </c>
      <c r="N150" s="98" t="s">
        <v>35805</v>
      </c>
      <c r="O150" s="101">
        <v>122</v>
      </c>
      <c r="P150" s="101">
        <v>0</v>
      </c>
    </row>
    <row r="151">
      <c r="K151" s="96" t="s">
        <v>35806</v>
      </c>
      <c r="O151" s="85">
        <f>SUM(O149:O150)</f>
      </c>
      <c r="P151" s="85">
        <f>SUM(P149:P150)</f>
      </c>
    </row>
    <row r="152">
      <c r="A152" s="98" t="s">
        <v>35807</v>
      </c>
      <c r="B152" s="98" t="s">
        <v>35808</v>
      </c>
      <c r="C152" s="100">
        <v>911</v>
      </c>
      <c r="D152" s="98" t="s">
        <v>35809</v>
      </c>
      <c r="E152" s="98" t="s">
        <v>35810</v>
      </c>
      <c r="F152" s="104">
        <v>45474</v>
      </c>
      <c r="G152" s="104">
        <v>45474</v>
      </c>
      <c r="H152" s="104">
        <v>45838</v>
      </c>
      <c r="J152" s="101">
        <v>1399</v>
      </c>
      <c r="K152" s="98" t="s">
        <v>35811</v>
      </c>
      <c r="L152" s="98" t="s">
        <v>35812</v>
      </c>
      <c r="M152" s="98" t="s">
        <v>35813</v>
      </c>
      <c r="N152" s="98" t="s">
        <v>35814</v>
      </c>
      <c r="O152" s="101">
        <v>1399</v>
      </c>
      <c r="P152" s="101">
        <v>1399</v>
      </c>
      <c r="Q152" s="101">
        <v>0</v>
      </c>
      <c r="R152" s="101">
        <v>250</v>
      </c>
    </row>
    <row r="153">
      <c r="K153" s="96" t="s">
        <v>35815</v>
      </c>
      <c r="O153" s="85">
        <f>SUM(O152:O152)</f>
      </c>
      <c r="P153" s="85">
        <f>SUM(P152:P152)</f>
      </c>
    </row>
    <row r="154">
      <c r="A154" s="98" t="s">
        <v>35816</v>
      </c>
      <c r="B154" s="98" t="s">
        <v>35817</v>
      </c>
      <c r="C154" s="100">
        <v>672</v>
      </c>
      <c r="D154" s="98" t="s">
        <v>35818</v>
      </c>
      <c r="E154" s="98" t="s">
        <v>35819</v>
      </c>
      <c r="F154" s="104">
        <v>45563</v>
      </c>
      <c r="G154" s="104">
        <v>45563</v>
      </c>
      <c r="H154" s="104">
        <v>45930</v>
      </c>
      <c r="J154" s="101">
        <v>1105</v>
      </c>
      <c r="K154" s="98" t="s">
        <v>35820</v>
      </c>
      <c r="L154" s="98" t="s">
        <v>35821</v>
      </c>
      <c r="M154" s="98" t="s">
        <v>35822</v>
      </c>
      <c r="N154" s="98" t="s">
        <v>35823</v>
      </c>
      <c r="O154" s="101">
        <v>35</v>
      </c>
      <c r="P154" s="101">
        <v>35</v>
      </c>
      <c r="Q154" s="101">
        <v>0</v>
      </c>
      <c r="R154" s="101">
        <v>150</v>
      </c>
    </row>
    <row r="155">
      <c r="L155" s="98" t="s">
        <v>35824</v>
      </c>
      <c r="M155" s="98" t="s">
        <v>35825</v>
      </c>
      <c r="N155" s="98" t="s">
        <v>35826</v>
      </c>
      <c r="O155" s="101">
        <v>1070</v>
      </c>
      <c r="P155" s="101">
        <v>1070</v>
      </c>
    </row>
    <row r="156">
      <c r="K156" s="96" t="s">
        <v>35827</v>
      </c>
      <c r="O156" s="85">
        <f>SUM(O154:O155)</f>
      </c>
      <c r="P156" s="85">
        <f>SUM(P154:P155)</f>
      </c>
    </row>
    <row r="157">
      <c r="A157" s="98" t="s">
        <v>35828</v>
      </c>
      <c r="B157" s="98" t="s">
        <v>35829</v>
      </c>
      <c r="C157" s="100">
        <v>672</v>
      </c>
      <c r="D157" s="98" t="s">
        <v>35830</v>
      </c>
      <c r="E157" s="98" t="s">
        <v>35831</v>
      </c>
      <c r="F157" s="104">
        <v>45534</v>
      </c>
      <c r="G157" s="104">
        <v>45566</v>
      </c>
      <c r="J157" s="101">
        <v>1185</v>
      </c>
      <c r="K157" s="98" t="s">
        <v>35832</v>
      </c>
      <c r="L157" s="98" t="s">
        <v>35833</v>
      </c>
      <c r="M157" s="98" t="s">
        <v>35834</v>
      </c>
      <c r="N157" s="98" t="s">
        <v>35835</v>
      </c>
      <c r="O157" s="101">
        <v>35</v>
      </c>
      <c r="P157" s="101">
        <v>115</v>
      </c>
      <c r="Q157" s="101">
        <v>0</v>
      </c>
      <c r="R157" s="101">
        <v>0</v>
      </c>
    </row>
    <row r="158">
      <c r="L158" s="98" t="s">
        <v>35836</v>
      </c>
      <c r="M158" s="98" t="s">
        <v>35837</v>
      </c>
      <c r="N158" s="98" t="s">
        <v>35838</v>
      </c>
      <c r="O158" s="101">
        <v>80</v>
      </c>
      <c r="P158" s="101">
        <v>0</v>
      </c>
    </row>
    <row r="159">
      <c r="L159" s="98" t="s">
        <v>35839</v>
      </c>
      <c r="M159" s="98" t="s">
        <v>35840</v>
      </c>
      <c r="N159" s="98" t="s">
        <v>35841</v>
      </c>
      <c r="O159" s="101">
        <v>1070</v>
      </c>
      <c r="P159" s="101">
        <v>1070</v>
      </c>
    </row>
    <row r="160">
      <c r="L160" s="98" t="s">
        <v>35842</v>
      </c>
      <c r="M160" s="98" t="s">
        <v>35843</v>
      </c>
      <c r="N160" s="98" t="s">
        <v>35844</v>
      </c>
      <c r="O160" s="101">
        <v>-237</v>
      </c>
      <c r="P160" s="101">
        <v>-237</v>
      </c>
    </row>
    <row r="161">
      <c r="K161" s="96" t="s">
        <v>35845</v>
      </c>
      <c r="O161" s="85">
        <f>SUM(O157:O160)</f>
      </c>
      <c r="P161" s="85">
        <f>SUM(P157:P160)</f>
      </c>
    </row>
    <row r="162">
      <c r="A162" s="98" t="s">
        <v>35846</v>
      </c>
      <c r="B162" s="98" t="s">
        <v>35847</v>
      </c>
      <c r="C162" s="100">
        <v>672</v>
      </c>
      <c r="D162" s="98" t="s">
        <v>35848</v>
      </c>
      <c r="E162" s="98" t="s">
        <v>35849</v>
      </c>
      <c r="F162" s="104">
        <v>45649</v>
      </c>
      <c r="G162" s="104">
        <v>45649</v>
      </c>
      <c r="H162" s="104">
        <v>46022</v>
      </c>
      <c r="J162" s="101">
        <v>1185</v>
      </c>
      <c r="K162" s="98" t="s">
        <v>35850</v>
      </c>
      <c r="L162" s="98" t="s">
        <v>35851</v>
      </c>
      <c r="M162" s="98" t="s">
        <v>35852</v>
      </c>
      <c r="N162" s="98" t="s">
        <v>35853</v>
      </c>
      <c r="O162" s="101">
        <v>80</v>
      </c>
      <c r="P162" s="101">
        <v>0</v>
      </c>
      <c r="Q162" s="101">
        <v>0</v>
      </c>
      <c r="R162" s="101">
        <v>350</v>
      </c>
    </row>
    <row r="163">
      <c r="L163" s="98" t="s">
        <v>35854</v>
      </c>
      <c r="M163" s="98" t="s">
        <v>35855</v>
      </c>
      <c r="N163" s="98" t="s">
        <v>35856</v>
      </c>
      <c r="O163" s="101">
        <v>35</v>
      </c>
      <c r="P163" s="101">
        <v>115</v>
      </c>
    </row>
    <row r="164">
      <c r="L164" s="98" t="s">
        <v>35857</v>
      </c>
      <c r="M164" s="98" t="s">
        <v>35858</v>
      </c>
      <c r="N164" s="98" t="s">
        <v>35859</v>
      </c>
      <c r="O164" s="101">
        <v>1070</v>
      </c>
      <c r="P164" s="101">
        <v>1070</v>
      </c>
    </row>
    <row r="165">
      <c r="L165" s="98" t="s">
        <v>35860</v>
      </c>
      <c r="M165" s="98" t="s">
        <v>35861</v>
      </c>
      <c r="N165" s="98" t="s">
        <v>35862</v>
      </c>
      <c r="O165" s="101">
        <v>50</v>
      </c>
      <c r="P165" s="101">
        <v>0</v>
      </c>
    </row>
    <row r="166">
      <c r="L166" s="98" t="s">
        <v>35863</v>
      </c>
      <c r="M166" s="98" t="s">
        <v>35864</v>
      </c>
      <c r="N166" s="98" t="s">
        <v>35865</v>
      </c>
      <c r="O166" s="101">
        <v>-36</v>
      </c>
      <c r="P166" s="101">
        <v>-36</v>
      </c>
    </row>
    <row r="167">
      <c r="L167" s="98" t="s">
        <v>35866</v>
      </c>
      <c r="M167" s="98" t="s">
        <v>35867</v>
      </c>
      <c r="N167" s="98" t="s">
        <v>35868</v>
      </c>
      <c r="O167" s="101">
        <v>118.5</v>
      </c>
      <c r="P167" s="101">
        <v>0</v>
      </c>
    </row>
    <row r="168">
      <c r="K168" s="96" t="s">
        <v>35869</v>
      </c>
      <c r="O168" s="85">
        <f>SUM(O162:O167)</f>
      </c>
      <c r="P168" s="85">
        <f>SUM(P162:P167)</f>
      </c>
    </row>
    <row r="169">
      <c r="A169" s="98" t="s">
        <v>35870</v>
      </c>
      <c r="B169" s="98" t="s">
        <v>35871</v>
      </c>
      <c r="C169" s="100">
        <v>772</v>
      </c>
      <c r="D169" s="98" t="s">
        <v>35872</v>
      </c>
      <c r="E169" s="98" t="s">
        <v>35873</v>
      </c>
      <c r="F169" s="104">
        <v>45184</v>
      </c>
      <c r="G169" s="104">
        <v>45566</v>
      </c>
      <c r="H169" s="104">
        <v>45930</v>
      </c>
      <c r="J169" s="101">
        <v>1255</v>
      </c>
      <c r="K169" s="98" t="s">
        <v>35874</v>
      </c>
      <c r="L169" s="98" t="s">
        <v>35875</v>
      </c>
      <c r="M169" s="98" t="s">
        <v>35876</v>
      </c>
      <c r="N169" s="98" t="s">
        <v>35877</v>
      </c>
      <c r="O169" s="101">
        <v>35</v>
      </c>
      <c r="P169" s="101">
        <v>35</v>
      </c>
      <c r="Q169" s="101">
        <v>0</v>
      </c>
      <c r="R169" s="101">
        <v>1240</v>
      </c>
    </row>
    <row r="170">
      <c r="L170" s="98" t="s">
        <v>35878</v>
      </c>
      <c r="M170" s="98" t="s">
        <v>35879</v>
      </c>
      <c r="N170" s="98" t="s">
        <v>35880</v>
      </c>
      <c r="O170" s="101">
        <v>1205</v>
      </c>
      <c r="P170" s="101">
        <v>1205</v>
      </c>
    </row>
    <row r="171">
      <c r="K171" s="96" t="s">
        <v>35881</v>
      </c>
      <c r="O171" s="85">
        <f>SUM(O169:O170)</f>
      </c>
      <c r="P171" s="85">
        <f>SUM(P169:P170)</f>
      </c>
    </row>
    <row r="172">
      <c r="A172" s="98" t="s">
        <v>35882</v>
      </c>
      <c r="B172" s="98" t="s">
        <v>35883</v>
      </c>
      <c r="C172" s="100">
        <v>672</v>
      </c>
      <c r="D172" s="98" t="s">
        <v>35884</v>
      </c>
      <c r="E172" s="98" t="s">
        <v>35885</v>
      </c>
      <c r="F172" s="104">
        <v>43559</v>
      </c>
      <c r="G172" s="104">
        <v>45413</v>
      </c>
      <c r="H172" s="104">
        <v>45777</v>
      </c>
      <c r="J172" s="101">
        <v>1070</v>
      </c>
      <c r="K172" s="98" t="s">
        <v>35886</v>
      </c>
      <c r="L172" s="98" t="s">
        <v>35887</v>
      </c>
      <c r="M172" s="98" t="s">
        <v>35888</v>
      </c>
      <c r="N172" s="98" t="s">
        <v>35889</v>
      </c>
      <c r="O172" s="101">
        <v>1035</v>
      </c>
      <c r="P172" s="101">
        <v>1035</v>
      </c>
      <c r="Q172" s="101">
        <v>0</v>
      </c>
      <c r="R172" s="101">
        <v>99</v>
      </c>
    </row>
    <row r="173">
      <c r="L173" s="98" t="s">
        <v>35890</v>
      </c>
      <c r="M173" s="98" t="s">
        <v>35891</v>
      </c>
      <c r="N173" s="98" t="s">
        <v>35892</v>
      </c>
      <c r="O173" s="101">
        <v>-32</v>
      </c>
      <c r="P173" s="101">
        <v>-32</v>
      </c>
    </row>
    <row r="174">
      <c r="K174" s="96" t="s">
        <v>35893</v>
      </c>
      <c r="O174" s="85">
        <f>SUM(O172:O173)</f>
      </c>
      <c r="P174" s="85">
        <f>SUM(P172:P173)</f>
      </c>
    </row>
    <row r="175">
      <c r="A175" s="98" t="s">
        <v>35894</v>
      </c>
      <c r="B175" s="98" t="s">
        <v>35895</v>
      </c>
      <c r="C175" s="100">
        <v>672</v>
      </c>
      <c r="D175" s="98" t="s">
        <v>35896</v>
      </c>
      <c r="E175" s="98" t="s">
        <v>35897</v>
      </c>
      <c r="F175" s="104">
        <v>45566</v>
      </c>
      <c r="G175" s="104">
        <v>45566</v>
      </c>
      <c r="H175" s="104">
        <v>45930</v>
      </c>
      <c r="J175" s="101">
        <v>1070</v>
      </c>
      <c r="K175" s="98" t="s">
        <v>35898</v>
      </c>
      <c r="L175" s="98" t="s">
        <v>35899</v>
      </c>
      <c r="M175" s="98" t="s">
        <v>35900</v>
      </c>
      <c r="N175" s="98" t="s">
        <v>35901</v>
      </c>
      <c r="O175" s="101">
        <v>1070</v>
      </c>
      <c r="P175" s="101">
        <v>1070</v>
      </c>
      <c r="Q175" s="101">
        <v>0</v>
      </c>
      <c r="R175" s="101">
        <v>150</v>
      </c>
    </row>
    <row r="176">
      <c r="K176" s="96" t="s">
        <v>35902</v>
      </c>
      <c r="O176" s="85">
        <f>SUM(O175:O175)</f>
      </c>
      <c r="P176" s="85">
        <f>SUM(P175:P175)</f>
      </c>
    </row>
    <row r="177">
      <c r="A177" s="98" t="s">
        <v>35903</v>
      </c>
      <c r="B177" s="98" t="s">
        <v>35904</v>
      </c>
      <c r="C177" s="100">
        <v>672</v>
      </c>
      <c r="D177" s="98" t="s">
        <v>35905</v>
      </c>
      <c r="E177" s="98" t="s">
        <v>35906</v>
      </c>
      <c r="F177" s="104">
        <v>45065</v>
      </c>
      <c r="G177" s="104">
        <v>45444</v>
      </c>
      <c r="H177" s="104">
        <v>45808</v>
      </c>
      <c r="J177" s="101">
        <v>1070</v>
      </c>
      <c r="K177" s="98" t="s">
        <v>35907</v>
      </c>
      <c r="L177" s="98" t="s">
        <v>35908</v>
      </c>
      <c r="M177" s="98" t="s">
        <v>35909</v>
      </c>
      <c r="N177" s="98" t="s">
        <v>35910</v>
      </c>
      <c r="O177" s="101">
        <v>1045</v>
      </c>
      <c r="P177" s="101">
        <v>1045</v>
      </c>
      <c r="Q177" s="101">
        <v>2650.1300000000001</v>
      </c>
      <c r="R177" s="101">
        <v>150</v>
      </c>
    </row>
    <row r="178">
      <c r="L178" s="98" t="s">
        <v>35911</v>
      </c>
      <c r="M178" s="98" t="s">
        <v>35912</v>
      </c>
      <c r="N178" s="98" t="s">
        <v>35913</v>
      </c>
      <c r="O178" s="101">
        <v>245.06</v>
      </c>
      <c r="P178" s="101">
        <v>0</v>
      </c>
    </row>
    <row r="179">
      <c r="L179" s="98" t="s">
        <v>35914</v>
      </c>
      <c r="M179" s="98" t="s">
        <v>35915</v>
      </c>
      <c r="N179" s="98" t="s">
        <v>35916</v>
      </c>
      <c r="O179" s="101">
        <v>104.5</v>
      </c>
      <c r="P179" s="101">
        <v>0</v>
      </c>
    </row>
    <row r="180">
      <c r="L180" s="98" t="s">
        <v>35917</v>
      </c>
      <c r="M180" s="98" t="s">
        <v>35918</v>
      </c>
      <c r="N180" s="98" t="s">
        <v>35919</v>
      </c>
      <c r="O180" s="101">
        <v>25</v>
      </c>
      <c r="P180" s="101">
        <v>0</v>
      </c>
    </row>
    <row r="181">
      <c r="K181" s="96" t="s">
        <v>35920</v>
      </c>
      <c r="O181" s="85">
        <f>SUM(O177:O180)</f>
      </c>
      <c r="P181" s="85">
        <f>SUM(P177:P180)</f>
      </c>
    </row>
    <row r="182">
      <c r="A182" s="98" t="s">
        <v>35921</v>
      </c>
      <c r="B182" s="98" t="s">
        <v>35922</v>
      </c>
      <c r="C182" s="100">
        <v>772</v>
      </c>
      <c r="D182" s="98" t="s">
        <v>35923</v>
      </c>
      <c r="E182" s="98" t="s">
        <v>35924</v>
      </c>
      <c r="F182" s="104">
        <v>44211</v>
      </c>
      <c r="G182" s="104">
        <v>45658</v>
      </c>
      <c r="H182" s="104">
        <v>46053</v>
      </c>
      <c r="J182" s="101">
        <v>1270</v>
      </c>
      <c r="K182" s="98" t="s">
        <v>35925</v>
      </c>
      <c r="L182" s="98" t="s">
        <v>35926</v>
      </c>
      <c r="M182" s="98" t="s">
        <v>35927</v>
      </c>
      <c r="N182" s="98" t="s">
        <v>35928</v>
      </c>
      <c r="O182" s="101">
        <v>50</v>
      </c>
      <c r="P182" s="101">
        <v>50</v>
      </c>
      <c r="Q182" s="101">
        <v>0</v>
      </c>
      <c r="R182" s="101">
        <v>250</v>
      </c>
    </row>
    <row r="183">
      <c r="L183" s="98" t="s">
        <v>35929</v>
      </c>
      <c r="M183" s="98" t="s">
        <v>35930</v>
      </c>
      <c r="N183" s="98" t="s">
        <v>35931</v>
      </c>
      <c r="O183" s="101">
        <v>1005</v>
      </c>
      <c r="P183" s="101">
        <v>1005</v>
      </c>
    </row>
    <row r="184">
      <c r="L184" s="98" t="s">
        <v>35932</v>
      </c>
      <c r="M184" s="98" t="s">
        <v>35933</v>
      </c>
      <c r="N184" s="98" t="s">
        <v>35934</v>
      </c>
      <c r="O184" s="101">
        <v>25</v>
      </c>
      <c r="P184" s="101">
        <v>0</v>
      </c>
    </row>
    <row r="185">
      <c r="K185" s="96" t="s">
        <v>35935</v>
      </c>
      <c r="O185" s="85">
        <f>SUM(O182:O184)</f>
      </c>
      <c r="P185" s="85">
        <f>SUM(P182:P184)</f>
      </c>
    </row>
    <row r="186">
      <c r="A186" s="98" t="s">
        <v>35936</v>
      </c>
      <c r="B186" s="98" t="s">
        <v>35937</v>
      </c>
      <c r="C186" s="100">
        <v>1009</v>
      </c>
      <c r="D186" s="98" t="s">
        <v>35938</v>
      </c>
      <c r="E186" s="98" t="s">
        <v>35939</v>
      </c>
      <c r="F186" s="104">
        <v>43196</v>
      </c>
      <c r="G186" s="104">
        <v>45505</v>
      </c>
      <c r="H186" s="104">
        <v>45869</v>
      </c>
      <c r="J186" s="101">
        <v>1545</v>
      </c>
      <c r="K186" s="98" t="s">
        <v>35940</v>
      </c>
      <c r="L186" s="98" t="s">
        <v>35941</v>
      </c>
      <c r="M186" s="98" t="s">
        <v>35942</v>
      </c>
      <c r="N186" s="98" t="s">
        <v>35943</v>
      </c>
      <c r="O186" s="101">
        <v>1305</v>
      </c>
      <c r="P186" s="101">
        <v>1305</v>
      </c>
      <c r="Q186" s="101">
        <v>0</v>
      </c>
      <c r="R186" s="101">
        <v>198</v>
      </c>
    </row>
    <row r="187">
      <c r="K187" s="96" t="s">
        <v>35944</v>
      </c>
      <c r="O187" s="85">
        <f>SUM(O186:O186)</f>
      </c>
      <c r="P187" s="85">
        <f>SUM(P186:P186)</f>
      </c>
    </row>
    <row r="188">
      <c r="A188" s="98" t="s">
        <v>35945</v>
      </c>
      <c r="B188" s="98" t="s">
        <v>35946</v>
      </c>
      <c r="C188" s="100">
        <v>924</v>
      </c>
      <c r="D188" s="98" t="s">
        <v>35947</v>
      </c>
      <c r="E188" s="98" t="s">
        <v>35948</v>
      </c>
      <c r="F188" s="104">
        <v>45524</v>
      </c>
      <c r="G188" s="104">
        <v>45524</v>
      </c>
      <c r="H188" s="104">
        <v>45900</v>
      </c>
      <c r="J188" s="101">
        <v>1470</v>
      </c>
      <c r="K188" s="98" t="s">
        <v>35949</v>
      </c>
      <c r="L188" s="98" t="s">
        <v>35950</v>
      </c>
      <c r="M188" s="98" t="s">
        <v>35951</v>
      </c>
      <c r="N188" s="98" t="s">
        <v>35952</v>
      </c>
      <c r="O188" s="101">
        <v>35</v>
      </c>
      <c r="P188" s="101">
        <v>35</v>
      </c>
      <c r="Q188" s="101">
        <v>0</v>
      </c>
      <c r="R188" s="101">
        <v>350</v>
      </c>
    </row>
    <row r="189">
      <c r="L189" s="98" t="s">
        <v>35953</v>
      </c>
      <c r="M189" s="98" t="s">
        <v>35954</v>
      </c>
      <c r="N189" s="98" t="s">
        <v>35955</v>
      </c>
      <c r="O189" s="101">
        <v>1435</v>
      </c>
      <c r="P189" s="101">
        <v>1435</v>
      </c>
    </row>
    <row r="190">
      <c r="K190" s="96" t="s">
        <v>35956</v>
      </c>
      <c r="O190" s="85">
        <f>SUM(O188:O189)</f>
      </c>
      <c r="P190" s="85">
        <f>SUM(P188:P189)</f>
      </c>
    </row>
    <row r="191">
      <c r="A191" s="98" t="s">
        <v>35957</v>
      </c>
      <c r="B191" s="98" t="s">
        <v>35958</v>
      </c>
      <c r="C191" s="100">
        <v>924</v>
      </c>
      <c r="D191" s="98" t="s">
        <v>35959</v>
      </c>
      <c r="E191" s="98" t="s">
        <v>35960</v>
      </c>
      <c r="F191" s="104">
        <v>45499</v>
      </c>
      <c r="G191" s="104">
        <v>45499</v>
      </c>
      <c r="H191" s="104">
        <v>45869</v>
      </c>
      <c r="J191" s="101">
        <v>1520</v>
      </c>
      <c r="K191" s="98" t="s">
        <v>35961</v>
      </c>
      <c r="L191" s="98" t="s">
        <v>35962</v>
      </c>
      <c r="M191" s="98" t="s">
        <v>35963</v>
      </c>
      <c r="N191" s="98" t="s">
        <v>35964</v>
      </c>
      <c r="O191" s="101">
        <v>35</v>
      </c>
      <c r="P191" s="101">
        <v>0</v>
      </c>
      <c r="Q191" s="101">
        <v>0</v>
      </c>
      <c r="R191" s="101">
        <v>450</v>
      </c>
    </row>
    <row r="192">
      <c r="L192" s="98" t="s">
        <v>35965</v>
      </c>
      <c r="M192" s="98" t="s">
        <v>35966</v>
      </c>
      <c r="N192" s="98" t="s">
        <v>35967</v>
      </c>
      <c r="O192" s="101">
        <v>50</v>
      </c>
      <c r="P192" s="101">
        <v>85</v>
      </c>
    </row>
    <row r="193">
      <c r="L193" s="98" t="s">
        <v>35968</v>
      </c>
      <c r="M193" s="98" t="s">
        <v>35969</v>
      </c>
      <c r="N193" s="98" t="s">
        <v>35970</v>
      </c>
      <c r="O193" s="101">
        <v>1435</v>
      </c>
      <c r="P193" s="101">
        <v>1435</v>
      </c>
    </row>
    <row r="194">
      <c r="K194" s="96" t="s">
        <v>35971</v>
      </c>
      <c r="O194" s="85">
        <f>SUM(O191:O193)</f>
      </c>
      <c r="P194" s="85">
        <f>SUM(P191:P193)</f>
      </c>
    </row>
    <row r="195">
      <c r="A195" s="98" t="s">
        <v>35972</v>
      </c>
      <c r="B195" s="98" t="s">
        <v>35973</v>
      </c>
      <c r="C195" s="100">
        <v>924</v>
      </c>
      <c r="D195" s="98" t="s">
        <v>35974</v>
      </c>
      <c r="E195" s="98" t="s">
        <v>35975</v>
      </c>
      <c r="F195" s="104">
        <v>43363</v>
      </c>
      <c r="G195" s="104">
        <v>45505</v>
      </c>
      <c r="H195" s="104">
        <v>45808</v>
      </c>
      <c r="J195" s="101">
        <v>1435</v>
      </c>
      <c r="K195" s="98" t="s">
        <v>35976</v>
      </c>
      <c r="L195" s="98" t="s">
        <v>35977</v>
      </c>
      <c r="M195" s="98" t="s">
        <v>35978</v>
      </c>
      <c r="N195" s="98" t="s">
        <v>35979</v>
      </c>
      <c r="O195" s="101">
        <v>1305</v>
      </c>
      <c r="P195" s="101">
        <v>1305</v>
      </c>
      <c r="Q195" s="101">
        <v>0</v>
      </c>
      <c r="R195" s="101">
        <v>350</v>
      </c>
    </row>
    <row r="196">
      <c r="L196" s="98" t="s">
        <v>35980</v>
      </c>
      <c r="M196" s="98" t="s">
        <v>35981</v>
      </c>
      <c r="N196" s="98" t="s">
        <v>35982</v>
      </c>
      <c r="O196" s="101">
        <v>25</v>
      </c>
      <c r="P196" s="101">
        <v>0</v>
      </c>
    </row>
    <row r="197">
      <c r="K197" s="96" t="s">
        <v>35983</v>
      </c>
      <c r="O197" s="85">
        <f>SUM(O195:O196)</f>
      </c>
      <c r="P197" s="85">
        <f>SUM(P195:P196)</f>
      </c>
    </row>
    <row r="198">
      <c r="A198" s="98" t="s">
        <v>35984</v>
      </c>
      <c r="B198" s="98" t="s">
        <v>35985</v>
      </c>
      <c r="C198" s="100">
        <v>924</v>
      </c>
      <c r="D198" s="98" t="s">
        <v>35986</v>
      </c>
      <c r="E198" s="98" t="s">
        <v>35987</v>
      </c>
      <c r="F198" s="104">
        <v>45198</v>
      </c>
      <c r="G198" s="104">
        <v>45566</v>
      </c>
      <c r="H198" s="104">
        <v>45930</v>
      </c>
      <c r="J198" s="101">
        <v>1550</v>
      </c>
      <c r="K198" s="98" t="s">
        <v>35988</v>
      </c>
      <c r="L198" s="98" t="s">
        <v>35989</v>
      </c>
      <c r="M198" s="98" t="s">
        <v>35990</v>
      </c>
      <c r="N198" s="98" t="s">
        <v>35991</v>
      </c>
      <c r="O198" s="101">
        <v>80</v>
      </c>
      <c r="P198" s="101">
        <v>80</v>
      </c>
      <c r="Q198" s="101">
        <v>0</v>
      </c>
      <c r="R198" s="101">
        <v>250</v>
      </c>
    </row>
    <row r="199">
      <c r="L199" s="98" t="s">
        <v>35992</v>
      </c>
      <c r="M199" s="98" t="s">
        <v>35993</v>
      </c>
      <c r="N199" s="98" t="s">
        <v>35994</v>
      </c>
      <c r="O199" s="101">
        <v>35</v>
      </c>
      <c r="P199" s="101">
        <v>35</v>
      </c>
    </row>
    <row r="200">
      <c r="L200" s="98" t="s">
        <v>35995</v>
      </c>
      <c r="M200" s="98" t="s">
        <v>35996</v>
      </c>
      <c r="N200" s="98" t="s">
        <v>35997</v>
      </c>
      <c r="O200" s="101">
        <v>1435</v>
      </c>
      <c r="P200" s="101">
        <v>1435</v>
      </c>
    </row>
    <row r="201">
      <c r="K201" s="96" t="s">
        <v>35998</v>
      </c>
      <c r="O201" s="85">
        <f>SUM(O198:O200)</f>
      </c>
      <c r="P201" s="85">
        <f>SUM(P198:P200)</f>
      </c>
    </row>
    <row r="202">
      <c r="A202" s="98" t="s">
        <v>35999</v>
      </c>
      <c r="B202" s="98" t="s">
        <v>36000</v>
      </c>
      <c r="C202" s="100">
        <v>924</v>
      </c>
      <c r="D202" s="98" t="s">
        <v>36001</v>
      </c>
      <c r="E202" s="98" t="s">
        <v>36002</v>
      </c>
      <c r="F202" s="104">
        <v>43963</v>
      </c>
      <c r="G202" s="104">
        <v>45627</v>
      </c>
      <c r="H202" s="104">
        <v>45991</v>
      </c>
      <c r="J202" s="101">
        <v>1550</v>
      </c>
      <c r="K202" s="98" t="s">
        <v>36003</v>
      </c>
      <c r="L202" s="98" t="s">
        <v>36004</v>
      </c>
      <c r="M202" s="98" t="s">
        <v>36005</v>
      </c>
      <c r="N202" s="98" t="s">
        <v>36006</v>
      </c>
      <c r="O202" s="101">
        <v>80</v>
      </c>
      <c r="P202" s="101">
        <v>35</v>
      </c>
      <c r="Q202" s="101">
        <v>0</v>
      </c>
      <c r="R202" s="101">
        <v>250</v>
      </c>
    </row>
    <row r="203">
      <c r="L203" s="98" t="s">
        <v>36007</v>
      </c>
      <c r="M203" s="98" t="s">
        <v>36008</v>
      </c>
      <c r="N203" s="98" t="s">
        <v>36009</v>
      </c>
      <c r="O203" s="101">
        <v>35</v>
      </c>
      <c r="P203" s="101">
        <v>80</v>
      </c>
    </row>
    <row r="204">
      <c r="L204" s="98" t="s">
        <v>36010</v>
      </c>
      <c r="M204" s="98" t="s">
        <v>36011</v>
      </c>
      <c r="N204" s="98" t="s">
        <v>36012</v>
      </c>
      <c r="O204" s="101">
        <v>1284</v>
      </c>
      <c r="P204" s="101">
        <v>1284</v>
      </c>
    </row>
    <row r="205">
      <c r="K205" s="96" t="s">
        <v>36013</v>
      </c>
      <c r="O205" s="85">
        <f>SUM(O202:O204)</f>
      </c>
      <c r="P205" s="85">
        <f>SUM(P202:P204)</f>
      </c>
    </row>
    <row r="206">
      <c r="A206" s="98" t="s">
        <v>36014</v>
      </c>
      <c r="B206" s="98" t="s">
        <v>36015</v>
      </c>
      <c r="C206" s="100">
        <v>924</v>
      </c>
      <c r="D206" s="98" t="s">
        <v>36016</v>
      </c>
      <c r="E206" s="98" t="s">
        <v>36017</v>
      </c>
      <c r="F206" s="104">
        <v>45094</v>
      </c>
      <c r="G206" s="104">
        <v>45474</v>
      </c>
      <c r="H206" s="104">
        <v>45838</v>
      </c>
      <c r="J206" s="101">
        <v>1550</v>
      </c>
      <c r="K206" s="98" t="s">
        <v>36018</v>
      </c>
      <c r="L206" s="98" t="s">
        <v>36019</v>
      </c>
      <c r="M206" s="98" t="s">
        <v>36020</v>
      </c>
      <c r="N206" s="98" t="s">
        <v>36021</v>
      </c>
      <c r="O206" s="101">
        <v>35</v>
      </c>
      <c r="P206" s="101">
        <v>35</v>
      </c>
      <c r="Q206" s="101">
        <v>-271</v>
      </c>
      <c r="R206" s="101">
        <v>450</v>
      </c>
    </row>
    <row r="207">
      <c r="L207" s="98" t="s">
        <v>36022</v>
      </c>
      <c r="M207" s="98" t="s">
        <v>36023</v>
      </c>
      <c r="N207" s="98" t="s">
        <v>36024</v>
      </c>
      <c r="O207" s="101">
        <v>80</v>
      </c>
      <c r="P207" s="101">
        <v>80</v>
      </c>
    </row>
    <row r="208">
      <c r="L208" s="98" t="s">
        <v>36025</v>
      </c>
      <c r="M208" s="98" t="s">
        <v>36026</v>
      </c>
      <c r="N208" s="98" t="s">
        <v>36027</v>
      </c>
      <c r="O208" s="101">
        <v>1415</v>
      </c>
      <c r="P208" s="101">
        <v>1415</v>
      </c>
    </row>
    <row r="209">
      <c r="L209" s="98" t="s">
        <v>36028</v>
      </c>
      <c r="M209" s="98" t="s">
        <v>36029</v>
      </c>
      <c r="N209" s="98" t="s">
        <v>36030</v>
      </c>
      <c r="O209" s="101">
        <v>25</v>
      </c>
      <c r="P209" s="101">
        <v>0</v>
      </c>
    </row>
    <row r="210">
      <c r="K210" s="96" t="s">
        <v>36031</v>
      </c>
      <c r="O210" s="85">
        <f>SUM(O206:O209)</f>
      </c>
      <c r="P210" s="85">
        <f>SUM(P206:P209)</f>
      </c>
    </row>
    <row r="211">
      <c r="A211" s="98" t="s">
        <v>36032</v>
      </c>
      <c r="B211" s="98" t="s">
        <v>36033</v>
      </c>
      <c r="C211" s="100">
        <v>1009</v>
      </c>
      <c r="D211" s="98" t="s">
        <v>36034</v>
      </c>
      <c r="E211" s="98" t="s">
        <v>36035</v>
      </c>
      <c r="F211" s="104">
        <v>45535</v>
      </c>
      <c r="G211" s="104">
        <v>45535</v>
      </c>
      <c r="H211" s="104">
        <v>45900</v>
      </c>
      <c r="J211" s="101">
        <v>1660</v>
      </c>
      <c r="K211" s="98" t="s">
        <v>36036</v>
      </c>
      <c r="L211" s="98" t="s">
        <v>36037</v>
      </c>
      <c r="M211" s="98" t="s">
        <v>36038</v>
      </c>
      <c r="N211" s="98" t="s">
        <v>36039</v>
      </c>
      <c r="O211" s="101">
        <v>80</v>
      </c>
      <c r="P211" s="101">
        <v>80</v>
      </c>
      <c r="Q211" s="101">
        <v>0</v>
      </c>
      <c r="R211" s="101">
        <v>250</v>
      </c>
    </row>
    <row r="212">
      <c r="L212" s="98" t="s">
        <v>36040</v>
      </c>
      <c r="M212" s="98" t="s">
        <v>36041</v>
      </c>
      <c r="N212" s="98" t="s">
        <v>36042</v>
      </c>
      <c r="O212" s="101">
        <v>35</v>
      </c>
      <c r="P212" s="101">
        <v>35</v>
      </c>
    </row>
    <row r="213">
      <c r="L213" s="98" t="s">
        <v>36043</v>
      </c>
      <c r="M213" s="98" t="s">
        <v>36044</v>
      </c>
      <c r="N213" s="98" t="s">
        <v>36045</v>
      </c>
      <c r="O213" s="101">
        <v>1545</v>
      </c>
      <c r="P213" s="101">
        <v>1545</v>
      </c>
    </row>
    <row r="214">
      <c r="K214" s="96" t="s">
        <v>36046</v>
      </c>
      <c r="O214" s="85">
        <f>SUM(O211:O213)</f>
      </c>
      <c r="P214" s="85">
        <f>SUM(P211:P213)</f>
      </c>
    </row>
    <row r="215">
      <c r="A215" s="98" t="s">
        <v>36047</v>
      </c>
      <c r="B215" s="98" t="s">
        <v>36048</v>
      </c>
      <c r="C215" s="100">
        <v>1009</v>
      </c>
      <c r="D215" s="98" t="s">
        <v>36049</v>
      </c>
      <c r="E215" s="98" t="s">
        <v>36050</v>
      </c>
      <c r="J215" s="101">
        <v>1545</v>
      </c>
      <c r="K215" s="98" t="s">
        <v>36051</v>
      </c>
      <c r="L215" s="98" t="s">
        <v>36051</v>
      </c>
      <c r="O215" s="101">
        <v>0</v>
      </c>
      <c r="P215" s="101">
        <v>0</v>
      </c>
      <c r="R215" s="101">
        <v>0</v>
      </c>
    </row>
    <row r="216">
      <c r="K216" s="96" t="s">
        <v>36052</v>
      </c>
      <c r="O216" s="85">
        <f>SUM(O215:O215)</f>
      </c>
      <c r="P216" s="85">
        <f>SUM(P215:P215)</f>
      </c>
    </row>
    <row r="217">
      <c r="A217" s="98" t="s">
        <v>36053</v>
      </c>
      <c r="B217" s="98" t="s">
        <v>36054</v>
      </c>
      <c r="C217" s="100">
        <v>924</v>
      </c>
      <c r="D217" s="98" t="s">
        <v>36055</v>
      </c>
      <c r="E217" s="98" t="s">
        <v>36056</v>
      </c>
      <c r="J217" s="101">
        <v>1435</v>
      </c>
      <c r="K217" s="98" t="s">
        <v>36057</v>
      </c>
      <c r="L217" s="98" t="s">
        <v>36057</v>
      </c>
      <c r="O217" s="101">
        <v>0</v>
      </c>
      <c r="P217" s="101">
        <v>0</v>
      </c>
      <c r="R217" s="101">
        <v>0</v>
      </c>
    </row>
    <row r="218">
      <c r="K218" s="96" t="s">
        <v>36058</v>
      </c>
      <c r="O218" s="85">
        <f>SUM(O217:O217)</f>
      </c>
      <c r="P218" s="85">
        <f>SUM(P217:P217)</f>
      </c>
    </row>
    <row r="219">
      <c r="A219" s="98" t="s">
        <v>36059</v>
      </c>
      <c r="B219" s="98" t="s">
        <v>36060</v>
      </c>
      <c r="C219" s="100">
        <v>924</v>
      </c>
      <c r="D219" s="98" t="s">
        <v>36061</v>
      </c>
      <c r="E219" s="98" t="s">
        <v>36062</v>
      </c>
      <c r="F219" s="104">
        <v>44650</v>
      </c>
      <c r="G219" s="104">
        <v>45748</v>
      </c>
      <c r="H219" s="104">
        <v>46112</v>
      </c>
      <c r="J219" s="101">
        <v>1485</v>
      </c>
      <c r="K219" s="98" t="s">
        <v>36063</v>
      </c>
      <c r="L219" s="98" t="s">
        <v>36064</v>
      </c>
      <c r="M219" s="98" t="s">
        <v>36065</v>
      </c>
      <c r="N219" s="98" t="s">
        <v>36066</v>
      </c>
      <c r="O219" s="101">
        <v>50</v>
      </c>
      <c r="P219" s="101">
        <v>50</v>
      </c>
      <c r="Q219" s="101">
        <v>0</v>
      </c>
      <c r="R219" s="101">
        <v>250</v>
      </c>
    </row>
    <row r="220">
      <c r="L220" s="98" t="s">
        <v>36067</v>
      </c>
      <c r="M220" s="98" t="s">
        <v>36068</v>
      </c>
      <c r="N220" s="98" t="s">
        <v>36069</v>
      </c>
      <c r="O220" s="101">
        <v>1385</v>
      </c>
      <c r="P220" s="101">
        <v>1385</v>
      </c>
    </row>
    <row r="221">
      <c r="K221" s="96" t="s">
        <v>36070</v>
      </c>
      <c r="O221" s="85">
        <f>SUM(O219:O220)</f>
      </c>
      <c r="P221" s="85">
        <f>SUM(P219:P220)</f>
      </c>
    </row>
    <row r="222">
      <c r="A222" s="98" t="s">
        <v>36071</v>
      </c>
      <c r="B222" s="98" t="s">
        <v>36072</v>
      </c>
      <c r="C222" s="100">
        <v>924</v>
      </c>
      <c r="D222" s="98" t="s">
        <v>36073</v>
      </c>
      <c r="E222" s="98" t="s">
        <v>36074</v>
      </c>
      <c r="F222" s="104">
        <v>45447</v>
      </c>
      <c r="G222" s="104">
        <v>45447</v>
      </c>
      <c r="H222" s="104">
        <v>45838</v>
      </c>
      <c r="J222" s="101">
        <v>1435</v>
      </c>
      <c r="K222" s="98" t="s">
        <v>36075</v>
      </c>
      <c r="L222" s="98" t="s">
        <v>36076</v>
      </c>
      <c r="M222" s="98" t="s">
        <v>36077</v>
      </c>
      <c r="N222" s="98" t="s">
        <v>36078</v>
      </c>
      <c r="O222" s="101">
        <v>1435</v>
      </c>
      <c r="P222" s="101">
        <v>1435</v>
      </c>
      <c r="Q222" s="101">
        <v>25</v>
      </c>
      <c r="R222" s="101">
        <v>250</v>
      </c>
    </row>
    <row r="223">
      <c r="L223" s="98" t="s">
        <v>36079</v>
      </c>
      <c r="M223" s="98" t="s">
        <v>36080</v>
      </c>
      <c r="N223" s="98" t="s">
        <v>36081</v>
      </c>
      <c r="O223" s="101">
        <v>25</v>
      </c>
      <c r="P223" s="101">
        <v>0</v>
      </c>
    </row>
    <row r="224">
      <c r="K224" s="96" t="s">
        <v>36082</v>
      </c>
      <c r="O224" s="85">
        <f>SUM(O222:O223)</f>
      </c>
      <c r="P224" s="85">
        <f>SUM(P222:P223)</f>
      </c>
    </row>
    <row r="225">
      <c r="A225" s="98" t="s">
        <v>36083</v>
      </c>
      <c r="B225" s="98" t="s">
        <v>36084</v>
      </c>
      <c r="C225" s="100">
        <v>924</v>
      </c>
      <c r="D225" s="98" t="s">
        <v>36085</v>
      </c>
      <c r="E225" s="98" t="s">
        <v>36086</v>
      </c>
      <c r="F225" s="104">
        <v>45566</v>
      </c>
      <c r="G225" s="104">
        <v>45566</v>
      </c>
      <c r="H225" s="104">
        <v>45930</v>
      </c>
      <c r="J225" s="101">
        <v>1485</v>
      </c>
      <c r="K225" s="98" t="s">
        <v>36087</v>
      </c>
      <c r="L225" s="98" t="s">
        <v>36088</v>
      </c>
      <c r="M225" s="98" t="s">
        <v>36089</v>
      </c>
      <c r="N225" s="98" t="s">
        <v>36090</v>
      </c>
      <c r="O225" s="101">
        <v>50</v>
      </c>
      <c r="P225" s="101">
        <v>50</v>
      </c>
      <c r="Q225" s="101">
        <v>-5</v>
      </c>
      <c r="R225" s="101">
        <v>1485</v>
      </c>
    </row>
    <row r="226">
      <c r="L226" s="98" t="s">
        <v>36091</v>
      </c>
      <c r="M226" s="98" t="s">
        <v>36092</v>
      </c>
      <c r="N226" s="98" t="s">
        <v>36093</v>
      </c>
      <c r="O226" s="101">
        <v>1435</v>
      </c>
      <c r="P226" s="101">
        <v>1435</v>
      </c>
    </row>
    <row r="227">
      <c r="L227" s="98" t="s">
        <v>36094</v>
      </c>
      <c r="M227" s="98" t="s">
        <v>36095</v>
      </c>
      <c r="N227" s="98" t="s">
        <v>36096</v>
      </c>
      <c r="O227" s="101">
        <v>25</v>
      </c>
      <c r="P227" s="101">
        <v>0</v>
      </c>
    </row>
    <row r="228">
      <c r="K228" s="96" t="s">
        <v>36097</v>
      </c>
      <c r="O228" s="85">
        <f>SUM(O225:O227)</f>
      </c>
      <c r="P228" s="85">
        <f>SUM(P225:P227)</f>
      </c>
    </row>
    <row r="229">
      <c r="A229" s="98" t="s">
        <v>36098</v>
      </c>
      <c r="B229" s="98" t="s">
        <v>36099</v>
      </c>
      <c r="C229" s="100">
        <v>924</v>
      </c>
      <c r="D229" s="98" t="s">
        <v>36100</v>
      </c>
      <c r="E229" s="98" t="s">
        <v>36101</v>
      </c>
      <c r="F229" s="104">
        <v>43982</v>
      </c>
      <c r="G229" s="104">
        <v>45444</v>
      </c>
      <c r="H229" s="104">
        <v>45808</v>
      </c>
      <c r="J229" s="101">
        <v>1435</v>
      </c>
      <c r="K229" s="98" t="s">
        <v>36102</v>
      </c>
      <c r="L229" s="98" t="s">
        <v>36103</v>
      </c>
      <c r="M229" s="98" t="s">
        <v>36104</v>
      </c>
      <c r="N229" s="98" t="s">
        <v>36105</v>
      </c>
      <c r="O229" s="101">
        <v>1399</v>
      </c>
      <c r="P229" s="101">
        <v>1399</v>
      </c>
      <c r="Q229" s="101">
        <v>0</v>
      </c>
      <c r="R229" s="101">
        <v>450</v>
      </c>
    </row>
    <row r="230">
      <c r="L230" s="98" t="s">
        <v>36106</v>
      </c>
      <c r="M230" s="98" t="s">
        <v>36107</v>
      </c>
      <c r="N230" s="98" t="s">
        <v>36108</v>
      </c>
      <c r="O230" s="101">
        <v>50</v>
      </c>
      <c r="P230" s="101">
        <v>0</v>
      </c>
    </row>
    <row r="231">
      <c r="L231" s="98" t="s">
        <v>36109</v>
      </c>
      <c r="M231" s="98" t="s">
        <v>36110</v>
      </c>
      <c r="N231" s="98" t="s">
        <v>36111</v>
      </c>
      <c r="O231" s="101">
        <v>139.90000000000001</v>
      </c>
      <c r="P231" s="101">
        <v>0</v>
      </c>
    </row>
    <row r="232">
      <c r="L232" s="98" t="s">
        <v>36112</v>
      </c>
      <c r="M232" s="98" t="s">
        <v>36113</v>
      </c>
      <c r="N232" s="98" t="s">
        <v>36114</v>
      </c>
      <c r="O232" s="101">
        <v>139.90000000000001</v>
      </c>
      <c r="P232" s="101">
        <v>0</v>
      </c>
    </row>
    <row r="233">
      <c r="L233" s="98" t="s">
        <v>36115</v>
      </c>
      <c r="M233" s="98" t="s">
        <v>36116</v>
      </c>
      <c r="N233" s="98" t="s">
        <v>36117</v>
      </c>
      <c r="O233" s="101">
        <v>-139.90000000000001</v>
      </c>
      <c r="P233" s="101">
        <v>0</v>
      </c>
    </row>
    <row r="234">
      <c r="K234" s="96" t="s">
        <v>36118</v>
      </c>
      <c r="O234" s="85">
        <f>SUM(O229:O233)</f>
      </c>
      <c r="P234" s="85">
        <f>SUM(P229:P233)</f>
      </c>
    </row>
    <row r="235">
      <c r="A235" s="98" t="s">
        <v>36119</v>
      </c>
      <c r="B235" s="98" t="s">
        <v>36120</v>
      </c>
      <c r="C235" s="100">
        <v>924</v>
      </c>
      <c r="D235" s="98" t="s">
        <v>36121</v>
      </c>
      <c r="E235" s="98" t="s">
        <v>36122</v>
      </c>
      <c r="F235" s="104">
        <v>44205</v>
      </c>
      <c r="G235" s="104">
        <v>45689</v>
      </c>
      <c r="H235" s="104">
        <v>46053</v>
      </c>
      <c r="J235" s="101">
        <v>1435</v>
      </c>
      <c r="K235" s="98" t="s">
        <v>36123</v>
      </c>
      <c r="L235" s="98" t="s">
        <v>36124</v>
      </c>
      <c r="M235" s="98" t="s">
        <v>36125</v>
      </c>
      <c r="N235" s="98" t="s">
        <v>36126</v>
      </c>
      <c r="O235" s="101">
        <v>1250</v>
      </c>
      <c r="P235" s="101">
        <v>1250</v>
      </c>
      <c r="Q235" s="101">
        <v>0</v>
      </c>
      <c r="R235" s="101">
        <v>850</v>
      </c>
    </row>
    <row r="236">
      <c r="K236" s="96" t="s">
        <v>36127</v>
      </c>
      <c r="O236" s="85">
        <f>SUM(O235:O235)</f>
      </c>
      <c r="P236" s="85">
        <f>SUM(P235:P235)</f>
      </c>
    </row>
    <row r="237">
      <c r="A237" s="98" t="s">
        <v>36128</v>
      </c>
      <c r="B237" s="98" t="s">
        <v>36129</v>
      </c>
      <c r="C237" s="100">
        <v>1009</v>
      </c>
      <c r="D237" s="98" t="s">
        <v>36130</v>
      </c>
      <c r="E237" s="98" t="s">
        <v>36131</v>
      </c>
      <c r="F237" s="104">
        <v>45562</v>
      </c>
      <c r="G237" s="104">
        <v>45562</v>
      </c>
      <c r="H237" s="104">
        <v>45930</v>
      </c>
      <c r="J237" s="101">
        <v>1545</v>
      </c>
      <c r="K237" s="98" t="s">
        <v>36132</v>
      </c>
      <c r="L237" s="98" t="s">
        <v>36133</v>
      </c>
      <c r="M237" s="98" t="s">
        <v>36134</v>
      </c>
      <c r="N237" s="98" t="s">
        <v>36135</v>
      </c>
      <c r="O237" s="101">
        <v>1545</v>
      </c>
      <c r="P237" s="101">
        <v>1545</v>
      </c>
      <c r="Q237" s="101">
        <v>0</v>
      </c>
      <c r="R237" s="101">
        <v>450</v>
      </c>
    </row>
    <row r="238">
      <c r="K238" s="96" t="s">
        <v>36136</v>
      </c>
      <c r="O238" s="85">
        <f>SUM(O237:O237)</f>
      </c>
      <c r="P238" s="85">
        <f>SUM(P237:P237)</f>
      </c>
    </row>
    <row r="239">
      <c r="A239" s="98" t="s">
        <v>36137</v>
      </c>
      <c r="B239" s="98" t="s">
        <v>36138</v>
      </c>
      <c r="C239" s="100">
        <v>711</v>
      </c>
      <c r="D239" s="98" t="s">
        <v>36139</v>
      </c>
      <c r="E239" s="98" t="s">
        <v>36140</v>
      </c>
      <c r="F239" s="104">
        <v>45107</v>
      </c>
      <c r="G239" s="104">
        <v>45474</v>
      </c>
      <c r="H239" s="104">
        <v>45838</v>
      </c>
      <c r="J239" s="101">
        <v>1160</v>
      </c>
      <c r="K239" s="98" t="s">
        <v>36141</v>
      </c>
      <c r="L239" s="98" t="s">
        <v>36142</v>
      </c>
      <c r="M239" s="98" t="s">
        <v>36143</v>
      </c>
      <c r="N239" s="98" t="s">
        <v>36144</v>
      </c>
      <c r="O239" s="101">
        <v>35</v>
      </c>
      <c r="P239" s="101">
        <v>35</v>
      </c>
      <c r="Q239" s="101">
        <v>1402.8599999999999</v>
      </c>
      <c r="R239" s="101">
        <v>250</v>
      </c>
    </row>
    <row r="240">
      <c r="L240" s="98" t="s">
        <v>36145</v>
      </c>
      <c r="M240" s="98" t="s">
        <v>36146</v>
      </c>
      <c r="N240" s="98" t="s">
        <v>36147</v>
      </c>
      <c r="O240" s="101">
        <v>1105</v>
      </c>
      <c r="P240" s="101">
        <v>1105</v>
      </c>
    </row>
    <row r="241">
      <c r="L241" s="98" t="s">
        <v>36148</v>
      </c>
      <c r="M241" s="98" t="s">
        <v>36149</v>
      </c>
      <c r="N241" s="98" t="s">
        <v>36150</v>
      </c>
      <c r="O241" s="101">
        <v>35</v>
      </c>
      <c r="P241" s="101">
        <v>0</v>
      </c>
    </row>
    <row r="242">
      <c r="L242" s="98" t="s">
        <v>36151</v>
      </c>
      <c r="M242" s="98" t="s">
        <v>36152</v>
      </c>
      <c r="N242" s="98" t="s">
        <v>36153</v>
      </c>
      <c r="O242" s="101">
        <v>114</v>
      </c>
      <c r="P242" s="101">
        <v>0</v>
      </c>
    </row>
    <row r="243">
      <c r="L243" s="98" t="s">
        <v>36154</v>
      </c>
      <c r="M243" s="98" t="s">
        <v>36155</v>
      </c>
      <c r="N243" s="98" t="s">
        <v>36156</v>
      </c>
      <c r="O243" s="101">
        <v>25</v>
      </c>
      <c r="P243" s="101">
        <v>0</v>
      </c>
    </row>
    <row r="244">
      <c r="K244" s="96" t="s">
        <v>36157</v>
      </c>
      <c r="O244" s="85">
        <f>SUM(O239:O243)</f>
      </c>
      <c r="P244" s="85">
        <f>SUM(P239:P243)</f>
      </c>
    </row>
    <row r="245">
      <c r="A245" s="98" t="s">
        <v>36158</v>
      </c>
      <c r="B245" s="98" t="s">
        <v>36159</v>
      </c>
      <c r="C245" s="100">
        <v>644</v>
      </c>
      <c r="D245" s="98" t="s">
        <v>36160</v>
      </c>
      <c r="E245" s="98" t="s">
        <v>36161</v>
      </c>
      <c r="F245" s="104">
        <v>44797</v>
      </c>
      <c r="G245" s="104">
        <v>45536</v>
      </c>
      <c r="H245" s="104">
        <v>45900</v>
      </c>
      <c r="J245" s="101">
        <v>1065</v>
      </c>
      <c r="K245" s="98" t="s">
        <v>36162</v>
      </c>
      <c r="L245" s="98" t="s">
        <v>36163</v>
      </c>
      <c r="M245" s="98" t="s">
        <v>36164</v>
      </c>
      <c r="N245" s="98" t="s">
        <v>36165</v>
      </c>
      <c r="O245" s="101">
        <v>35</v>
      </c>
      <c r="P245" s="101">
        <v>35</v>
      </c>
      <c r="Q245" s="101">
        <v>0</v>
      </c>
      <c r="R245" s="101">
        <v>930</v>
      </c>
    </row>
    <row r="246">
      <c r="L246" s="98" t="s">
        <v>36166</v>
      </c>
      <c r="M246" s="98" t="s">
        <v>36167</v>
      </c>
      <c r="N246" s="98" t="s">
        <v>36168</v>
      </c>
      <c r="O246" s="101">
        <v>955</v>
      </c>
      <c r="P246" s="101">
        <v>955</v>
      </c>
    </row>
    <row r="247">
      <c r="K247" s="96" t="s">
        <v>36169</v>
      </c>
      <c r="O247" s="85">
        <f>SUM(O245:O246)</f>
      </c>
      <c r="P247" s="85">
        <f>SUM(P245:P246)</f>
      </c>
    </row>
    <row r="248">
      <c r="A248" s="98" t="s">
        <v>36170</v>
      </c>
      <c r="B248" s="98" t="s">
        <v>36171</v>
      </c>
      <c r="C248" s="100">
        <v>644</v>
      </c>
      <c r="D248" s="98" t="s">
        <v>36172</v>
      </c>
      <c r="E248" s="98" t="s">
        <v>36173</v>
      </c>
      <c r="F248" s="104">
        <v>44393</v>
      </c>
      <c r="G248" s="104">
        <v>45505</v>
      </c>
      <c r="H248" s="104">
        <v>45869</v>
      </c>
      <c r="J248" s="101">
        <v>1030</v>
      </c>
      <c r="K248" s="98" t="s">
        <v>36174</v>
      </c>
      <c r="L248" s="98" t="s">
        <v>36175</v>
      </c>
      <c r="M248" s="98" t="s">
        <v>36176</v>
      </c>
      <c r="N248" s="98" t="s">
        <v>36177</v>
      </c>
      <c r="O248" s="101">
        <v>955</v>
      </c>
      <c r="P248" s="101">
        <v>955</v>
      </c>
      <c r="Q248" s="101">
        <v>0</v>
      </c>
      <c r="R248" s="101">
        <v>150</v>
      </c>
    </row>
    <row r="249">
      <c r="K249" s="96" t="s">
        <v>36178</v>
      </c>
      <c r="O249" s="85">
        <f>SUM(O248:O248)</f>
      </c>
      <c r="P249" s="85">
        <f>SUM(P248:P248)</f>
      </c>
    </row>
    <row r="250">
      <c r="A250" s="98" t="s">
        <v>36179</v>
      </c>
      <c r="B250" s="98" t="s">
        <v>36180</v>
      </c>
      <c r="C250" s="100">
        <v>644</v>
      </c>
      <c r="D250" s="98" t="s">
        <v>36181</v>
      </c>
      <c r="E250" s="98" t="s">
        <v>36182</v>
      </c>
      <c r="F250" s="104">
        <v>44581</v>
      </c>
      <c r="G250" s="104">
        <v>45689</v>
      </c>
      <c r="H250" s="104">
        <v>46053</v>
      </c>
      <c r="J250" s="101">
        <v>1065</v>
      </c>
      <c r="K250" s="98" t="s">
        <v>36183</v>
      </c>
      <c r="L250" s="98" t="s">
        <v>36184</v>
      </c>
      <c r="M250" s="98" t="s">
        <v>36185</v>
      </c>
      <c r="N250" s="98" t="s">
        <v>36186</v>
      </c>
      <c r="O250" s="101">
        <v>35</v>
      </c>
      <c r="P250" s="101">
        <v>35</v>
      </c>
      <c r="Q250" s="101">
        <v>0</v>
      </c>
      <c r="R250" s="101">
        <v>150</v>
      </c>
    </row>
    <row r="251">
      <c r="L251" s="98" t="s">
        <v>36187</v>
      </c>
      <c r="M251" s="98" t="s">
        <v>36188</v>
      </c>
      <c r="N251" s="98" t="s">
        <v>36189</v>
      </c>
      <c r="O251" s="101">
        <v>963</v>
      </c>
      <c r="P251" s="101">
        <v>963</v>
      </c>
    </row>
    <row r="252">
      <c r="K252" s="96" t="s">
        <v>36190</v>
      </c>
      <c r="O252" s="85">
        <f>SUM(O250:O251)</f>
      </c>
      <c r="P252" s="85">
        <f>SUM(P250:P251)</f>
      </c>
    </row>
    <row r="253">
      <c r="A253" s="98" t="s">
        <v>36191</v>
      </c>
      <c r="B253" s="98" t="s">
        <v>36192</v>
      </c>
      <c r="C253" s="100">
        <v>644</v>
      </c>
      <c r="D253" s="98" t="s">
        <v>36193</v>
      </c>
      <c r="E253" s="98" t="s">
        <v>36194</v>
      </c>
      <c r="F253" s="104">
        <v>45588</v>
      </c>
      <c r="G253" s="104">
        <v>45588</v>
      </c>
      <c r="H253" s="104">
        <v>45961</v>
      </c>
      <c r="J253" s="101">
        <v>1065</v>
      </c>
      <c r="K253" s="98" t="s">
        <v>36195</v>
      </c>
      <c r="L253" s="98" t="s">
        <v>36196</v>
      </c>
      <c r="M253" s="98" t="s">
        <v>36197</v>
      </c>
      <c r="N253" s="98" t="s">
        <v>36198</v>
      </c>
      <c r="O253" s="101">
        <v>35</v>
      </c>
      <c r="P253" s="101">
        <v>35</v>
      </c>
      <c r="Q253" s="101">
        <v>0</v>
      </c>
      <c r="R253" s="101">
        <v>1065</v>
      </c>
    </row>
    <row r="254">
      <c r="L254" s="98" t="s">
        <v>36199</v>
      </c>
      <c r="M254" s="98" t="s">
        <v>36200</v>
      </c>
      <c r="N254" s="98" t="s">
        <v>36201</v>
      </c>
      <c r="O254" s="101">
        <v>1030</v>
      </c>
      <c r="P254" s="101">
        <v>1030</v>
      </c>
    </row>
    <row r="255">
      <c r="K255" s="96" t="s">
        <v>36202</v>
      </c>
      <c r="O255" s="85">
        <f>SUM(O253:O254)</f>
      </c>
      <c r="P255" s="85">
        <f>SUM(P253:P254)</f>
      </c>
    </row>
    <row r="256">
      <c r="A256" s="98" t="s">
        <v>36203</v>
      </c>
      <c r="B256" s="98" t="s">
        <v>36204</v>
      </c>
      <c r="C256" s="100">
        <v>711</v>
      </c>
      <c r="D256" s="98" t="s">
        <v>36205</v>
      </c>
      <c r="E256" s="98" t="s">
        <v>36206</v>
      </c>
      <c r="F256" s="104">
        <v>45489</v>
      </c>
      <c r="G256" s="104">
        <v>45489</v>
      </c>
      <c r="H256" s="104">
        <v>45869</v>
      </c>
      <c r="J256" s="101">
        <v>1160</v>
      </c>
      <c r="K256" s="98" t="s">
        <v>36207</v>
      </c>
      <c r="L256" s="98" t="s">
        <v>36208</v>
      </c>
      <c r="M256" s="98" t="s">
        <v>36209</v>
      </c>
      <c r="N256" s="98" t="s">
        <v>36210</v>
      </c>
      <c r="O256" s="101">
        <v>35</v>
      </c>
      <c r="P256" s="101">
        <v>35</v>
      </c>
      <c r="Q256" s="101">
        <v>0</v>
      </c>
      <c r="R256" s="101">
        <v>150</v>
      </c>
    </row>
    <row r="257">
      <c r="L257" s="98" t="s">
        <v>36211</v>
      </c>
      <c r="M257" s="98" t="s">
        <v>36212</v>
      </c>
      <c r="N257" s="98" t="s">
        <v>36213</v>
      </c>
      <c r="O257" s="101">
        <v>1125</v>
      </c>
      <c r="P257" s="101">
        <v>1125</v>
      </c>
    </row>
    <row r="258">
      <c r="K258" s="96" t="s">
        <v>36214</v>
      </c>
      <c r="O258" s="85">
        <f>SUM(O256:O257)</f>
      </c>
      <c r="P258" s="85">
        <f>SUM(P256:P257)</f>
      </c>
    </row>
    <row r="259">
      <c r="A259" s="98" t="s">
        <v>36215</v>
      </c>
      <c r="B259" s="98" t="s">
        <v>36216</v>
      </c>
      <c r="C259" s="100">
        <v>711</v>
      </c>
      <c r="D259" s="98" t="s">
        <v>36217</v>
      </c>
      <c r="E259" s="98" t="s">
        <v>36218</v>
      </c>
      <c r="F259" s="104">
        <v>45588</v>
      </c>
      <c r="G259" s="104">
        <v>45627</v>
      </c>
      <c r="H259" s="104">
        <v>45758</v>
      </c>
      <c r="I259" s="104">
        <v>45758</v>
      </c>
      <c r="J259" s="101">
        <v>1160</v>
      </c>
      <c r="K259" s="98" t="s">
        <v>36219</v>
      </c>
      <c r="L259" s="98" t="s">
        <v>36220</v>
      </c>
      <c r="M259" s="98" t="s">
        <v>36221</v>
      </c>
      <c r="N259" s="98" t="s">
        <v>36222</v>
      </c>
      <c r="O259" s="101">
        <v>12.83</v>
      </c>
      <c r="P259" s="101">
        <v>35</v>
      </c>
      <c r="Q259" s="101">
        <v>0</v>
      </c>
      <c r="R259" s="101">
        <v>0</v>
      </c>
    </row>
    <row r="260">
      <c r="L260" s="98" t="s">
        <v>36223</v>
      </c>
      <c r="M260" s="98" t="s">
        <v>36224</v>
      </c>
      <c r="N260" s="98" t="s">
        <v>36225</v>
      </c>
      <c r="O260" s="101">
        <v>412.5</v>
      </c>
      <c r="P260" s="101">
        <v>1125</v>
      </c>
    </row>
    <row r="261">
      <c r="L261" s="98" t="s">
        <v>36226</v>
      </c>
      <c r="M261" s="98" t="s">
        <v>36227</v>
      </c>
      <c r="N261" s="98" t="s">
        <v>36228</v>
      </c>
      <c r="O261" s="101">
        <v>-85.069999999999993</v>
      </c>
      <c r="P261" s="101">
        <v>-232</v>
      </c>
    </row>
    <row r="262">
      <c r="K262" s="96" t="s">
        <v>36229</v>
      </c>
      <c r="O262" s="85">
        <f>SUM(O259:O261)</f>
      </c>
      <c r="P262" s="85">
        <f>SUM(P259:P261)</f>
      </c>
    </row>
    <row r="263">
      <c r="A263" s="98" t="s">
        <v>36230</v>
      </c>
      <c r="B263" s="98" t="s">
        <v>36231</v>
      </c>
      <c r="C263" s="100">
        <v>644</v>
      </c>
      <c r="D263" s="98" t="s">
        <v>36232</v>
      </c>
      <c r="E263" s="98" t="s">
        <v>36233</v>
      </c>
      <c r="F263" s="104">
        <v>43813</v>
      </c>
      <c r="G263" s="104">
        <v>45597</v>
      </c>
      <c r="H263" s="104">
        <v>45961</v>
      </c>
      <c r="J263" s="101">
        <v>1030</v>
      </c>
      <c r="K263" s="98" t="s">
        <v>36234</v>
      </c>
      <c r="L263" s="98" t="s">
        <v>36235</v>
      </c>
      <c r="M263" s="98" t="s">
        <v>36236</v>
      </c>
      <c r="N263" s="98" t="s">
        <v>36237</v>
      </c>
      <c r="O263" s="101">
        <v>35</v>
      </c>
      <c r="P263" s="101">
        <v>35</v>
      </c>
      <c r="Q263" s="101">
        <v>0</v>
      </c>
      <c r="R263" s="101">
        <v>1205</v>
      </c>
    </row>
    <row r="264">
      <c r="L264" s="98" t="s">
        <v>36238</v>
      </c>
      <c r="M264" s="98" t="s">
        <v>36239</v>
      </c>
      <c r="N264" s="98" t="s">
        <v>36240</v>
      </c>
      <c r="O264" s="101">
        <v>960</v>
      </c>
      <c r="P264" s="101">
        <v>960</v>
      </c>
    </row>
    <row r="265">
      <c r="K265" s="96" t="s">
        <v>36241</v>
      </c>
      <c r="O265" s="85">
        <f>SUM(O263:O264)</f>
      </c>
      <c r="P265" s="85">
        <f>SUM(P263:P264)</f>
      </c>
    </row>
    <row r="266">
      <c r="A266" s="98" t="s">
        <v>36242</v>
      </c>
      <c r="B266" s="98" t="s">
        <v>36243</v>
      </c>
      <c r="C266" s="100">
        <v>644</v>
      </c>
      <c r="D266" s="98" t="s">
        <v>36244</v>
      </c>
      <c r="E266" s="98" t="s">
        <v>36245</v>
      </c>
      <c r="F266" s="104">
        <v>45190</v>
      </c>
      <c r="G266" s="104">
        <v>45566</v>
      </c>
      <c r="H266" s="104">
        <v>45930</v>
      </c>
      <c r="J266" s="101">
        <v>1065</v>
      </c>
      <c r="K266" s="98" t="s">
        <v>36246</v>
      </c>
      <c r="L266" s="98" t="s">
        <v>36247</v>
      </c>
      <c r="M266" s="98" t="s">
        <v>36248</v>
      </c>
      <c r="N266" s="98" t="s">
        <v>36249</v>
      </c>
      <c r="O266" s="101">
        <v>35</v>
      </c>
      <c r="P266" s="101">
        <v>35</v>
      </c>
      <c r="Q266" s="101">
        <v>0</v>
      </c>
      <c r="R266" s="101">
        <v>150</v>
      </c>
    </row>
    <row r="267">
      <c r="L267" s="98" t="s">
        <v>36250</v>
      </c>
      <c r="M267" s="98" t="s">
        <v>36251</v>
      </c>
      <c r="N267" s="98" t="s">
        <v>36252</v>
      </c>
      <c r="O267" s="101">
        <v>1015</v>
      </c>
      <c r="P267" s="101">
        <v>1015</v>
      </c>
    </row>
    <row r="268">
      <c r="K268" s="96" t="s">
        <v>36253</v>
      </c>
      <c r="O268" s="85">
        <f>SUM(O266:O267)</f>
      </c>
      <c r="P268" s="85">
        <f>SUM(P266:P267)</f>
      </c>
    </row>
    <row r="269">
      <c r="A269" s="98" t="s">
        <v>36254</v>
      </c>
      <c r="B269" s="98" t="s">
        <v>36255</v>
      </c>
      <c r="C269" s="100">
        <v>644</v>
      </c>
      <c r="D269" s="98" t="s">
        <v>36256</v>
      </c>
      <c r="E269" s="98" t="s">
        <v>36257</v>
      </c>
      <c r="F269" s="104">
        <v>42840</v>
      </c>
      <c r="G269" s="104">
        <v>45413</v>
      </c>
      <c r="H269" s="104">
        <v>45777</v>
      </c>
      <c r="J269" s="101">
        <v>1030</v>
      </c>
      <c r="K269" s="98" t="s">
        <v>36258</v>
      </c>
      <c r="L269" s="98" t="s">
        <v>36259</v>
      </c>
      <c r="M269" s="98" t="s">
        <v>36260</v>
      </c>
      <c r="N269" s="98" t="s">
        <v>36261</v>
      </c>
      <c r="O269" s="101">
        <v>985</v>
      </c>
      <c r="P269" s="101">
        <v>985</v>
      </c>
      <c r="Q269" s="101">
        <v>0</v>
      </c>
      <c r="R269" s="101">
        <v>350</v>
      </c>
    </row>
    <row r="270">
      <c r="K270" s="96" t="s">
        <v>36262</v>
      </c>
      <c r="O270" s="85">
        <f>SUM(O269:O269)</f>
      </c>
      <c r="P270" s="85">
        <f>SUM(P269:P269)</f>
      </c>
    </row>
    <row r="271">
      <c r="A271" s="98" t="s">
        <v>36263</v>
      </c>
      <c r="B271" s="98" t="s">
        <v>36264</v>
      </c>
      <c r="C271" s="100">
        <v>644</v>
      </c>
      <c r="D271" s="98" t="s">
        <v>36265</v>
      </c>
      <c r="E271" s="98" t="s">
        <v>36266</v>
      </c>
      <c r="F271" s="104">
        <v>44295</v>
      </c>
      <c r="G271" s="104">
        <v>45413</v>
      </c>
      <c r="H271" s="104">
        <v>45777</v>
      </c>
      <c r="J271" s="101">
        <v>1030</v>
      </c>
      <c r="K271" s="98" t="s">
        <v>36267</v>
      </c>
      <c r="L271" s="98" t="s">
        <v>36268</v>
      </c>
      <c r="M271" s="98" t="s">
        <v>36269</v>
      </c>
      <c r="N271" s="98" t="s">
        <v>36270</v>
      </c>
      <c r="O271" s="101">
        <v>985</v>
      </c>
      <c r="P271" s="101">
        <v>985</v>
      </c>
      <c r="Q271" s="101">
        <v>0</v>
      </c>
      <c r="R271" s="101">
        <v>150</v>
      </c>
    </row>
    <row r="272">
      <c r="L272" s="98" t="s">
        <v>36271</v>
      </c>
      <c r="M272" s="98" t="s">
        <v>36272</v>
      </c>
      <c r="N272" s="98" t="s">
        <v>36273</v>
      </c>
      <c r="O272" s="101">
        <v>-30</v>
      </c>
      <c r="P272" s="101">
        <v>-30</v>
      </c>
    </row>
    <row r="273">
      <c r="K273" s="96" t="s">
        <v>36274</v>
      </c>
      <c r="O273" s="85">
        <f>SUM(O271:O272)</f>
      </c>
      <c r="P273" s="85">
        <f>SUM(P271:P272)</f>
      </c>
    </row>
    <row r="274">
      <c r="A274" s="98" t="s">
        <v>36275</v>
      </c>
      <c r="B274" s="98" t="s">
        <v>36276</v>
      </c>
      <c r="C274" s="100">
        <v>711</v>
      </c>
      <c r="D274" s="98" t="s">
        <v>36277</v>
      </c>
      <c r="E274" s="98" t="s">
        <v>36278</v>
      </c>
      <c r="F274" s="104">
        <v>43561</v>
      </c>
      <c r="G274" s="104">
        <v>45658</v>
      </c>
      <c r="H274" s="104">
        <v>46022</v>
      </c>
      <c r="J274" s="101">
        <v>1205</v>
      </c>
      <c r="K274" s="98" t="s">
        <v>36279</v>
      </c>
      <c r="L274" s="98" t="s">
        <v>36280</v>
      </c>
      <c r="M274" s="98" t="s">
        <v>36281</v>
      </c>
      <c r="N274" s="98" t="s">
        <v>36282</v>
      </c>
      <c r="O274" s="101">
        <v>80</v>
      </c>
      <c r="P274" s="101">
        <v>80</v>
      </c>
      <c r="Q274" s="101">
        <v>0</v>
      </c>
      <c r="R274" s="101">
        <v>655</v>
      </c>
    </row>
    <row r="275">
      <c r="L275" s="98" t="s">
        <v>36283</v>
      </c>
      <c r="M275" s="98" t="s">
        <v>36284</v>
      </c>
      <c r="N275" s="98" t="s">
        <v>36285</v>
      </c>
      <c r="O275" s="101">
        <v>1065</v>
      </c>
      <c r="P275" s="101">
        <v>1065</v>
      </c>
    </row>
    <row r="276">
      <c r="K276" s="96" t="s">
        <v>36286</v>
      </c>
      <c r="O276" s="85">
        <f>SUM(O274:O275)</f>
      </c>
      <c r="P276" s="85">
        <f>SUM(P274:P275)</f>
      </c>
    </row>
    <row r="277">
      <c r="A277" s="98" t="s">
        <v>36287</v>
      </c>
      <c r="B277" s="98" t="s">
        <v>36288</v>
      </c>
      <c r="C277" s="100">
        <v>711</v>
      </c>
      <c r="D277" s="98" t="s">
        <v>36289</v>
      </c>
      <c r="E277" s="98" t="s">
        <v>36290</v>
      </c>
      <c r="F277" s="104">
        <v>45707</v>
      </c>
      <c r="G277" s="104">
        <v>45707</v>
      </c>
      <c r="H277" s="104">
        <v>46112</v>
      </c>
      <c r="J277" s="101">
        <v>1125</v>
      </c>
      <c r="K277" s="98" t="s">
        <v>36291</v>
      </c>
      <c r="L277" s="98" t="s">
        <v>36292</v>
      </c>
      <c r="M277" s="98" t="s">
        <v>36293</v>
      </c>
      <c r="N277" s="98" t="s">
        <v>36294</v>
      </c>
      <c r="O277" s="101">
        <v>1125</v>
      </c>
      <c r="P277" s="101">
        <v>1125</v>
      </c>
      <c r="Q277" s="101">
        <v>0</v>
      </c>
      <c r="R277" s="101">
        <v>150</v>
      </c>
    </row>
    <row r="278">
      <c r="L278" s="98" t="s">
        <v>36295</v>
      </c>
      <c r="M278" s="98" t="s">
        <v>36296</v>
      </c>
      <c r="N278" s="98" t="s">
        <v>36297</v>
      </c>
      <c r="O278" s="101">
        <v>-34</v>
      </c>
      <c r="P278" s="101">
        <v>-34</v>
      </c>
    </row>
    <row r="279">
      <c r="L279" s="98" t="s">
        <v>36298</v>
      </c>
      <c r="M279" s="98" t="s">
        <v>36299</v>
      </c>
      <c r="N279" s="98" t="s">
        <v>36300</v>
      </c>
      <c r="O279" s="101">
        <v>25</v>
      </c>
      <c r="P279" s="101">
        <v>0</v>
      </c>
    </row>
    <row r="280">
      <c r="K280" s="96" t="s">
        <v>36301</v>
      </c>
      <c r="O280" s="85">
        <f>SUM(O277:O279)</f>
      </c>
      <c r="P280" s="85">
        <f>SUM(P277:P279)</f>
      </c>
    </row>
    <row r="281">
      <c r="A281" s="98" t="s">
        <v>36302</v>
      </c>
      <c r="B281" s="98" t="s">
        <v>36303</v>
      </c>
      <c r="C281" s="100">
        <v>644</v>
      </c>
      <c r="D281" s="98" t="s">
        <v>36304</v>
      </c>
      <c r="E281" s="98" t="s">
        <v>36305</v>
      </c>
      <c r="F281" s="104">
        <v>45278</v>
      </c>
      <c r="G281" s="104">
        <v>45627</v>
      </c>
      <c r="H281" s="104">
        <v>45930</v>
      </c>
      <c r="J281" s="101">
        <v>1030</v>
      </c>
      <c r="K281" s="98" t="s">
        <v>36306</v>
      </c>
      <c r="L281" s="98" t="s">
        <v>36307</v>
      </c>
      <c r="M281" s="98" t="s">
        <v>36308</v>
      </c>
      <c r="N281" s="98" t="s">
        <v>36309</v>
      </c>
      <c r="O281" s="101">
        <v>1030</v>
      </c>
      <c r="P281" s="101">
        <v>1030</v>
      </c>
      <c r="Q281" s="101">
        <v>-500</v>
      </c>
      <c r="R281" s="101">
        <v>1030</v>
      </c>
    </row>
    <row r="282">
      <c r="L282" s="98" t="s">
        <v>36310</v>
      </c>
      <c r="M282" s="98" t="s">
        <v>36311</v>
      </c>
      <c r="N282" s="98" t="s">
        <v>36312</v>
      </c>
      <c r="O282" s="101">
        <v>-500</v>
      </c>
      <c r="P282" s="101">
        <v>0</v>
      </c>
    </row>
    <row r="283">
      <c r="K283" s="96" t="s">
        <v>36313</v>
      </c>
      <c r="O283" s="85">
        <f>SUM(O281:O282)</f>
      </c>
      <c r="P283" s="85">
        <f>SUM(P281:P282)</f>
      </c>
    </row>
    <row r="284">
      <c r="A284" s="98" t="s">
        <v>36314</v>
      </c>
      <c r="B284" s="98" t="s">
        <v>36315</v>
      </c>
      <c r="C284" s="100">
        <v>644</v>
      </c>
      <c r="D284" s="98" t="s">
        <v>36316</v>
      </c>
      <c r="E284" s="98" t="s">
        <v>36317</v>
      </c>
      <c r="F284" s="104">
        <v>43897</v>
      </c>
      <c r="G284" s="104">
        <v>45748</v>
      </c>
      <c r="H284" s="104">
        <v>46112</v>
      </c>
      <c r="J284" s="101">
        <v>1030</v>
      </c>
      <c r="K284" s="98" t="s">
        <v>36318</v>
      </c>
      <c r="L284" s="98" t="s">
        <v>36319</v>
      </c>
      <c r="M284" s="98" t="s">
        <v>36320</v>
      </c>
      <c r="N284" s="98" t="s">
        <v>36321</v>
      </c>
      <c r="O284" s="101">
        <v>995</v>
      </c>
      <c r="P284" s="101">
        <v>995</v>
      </c>
      <c r="Q284" s="101">
        <v>0</v>
      </c>
      <c r="R284" s="101">
        <v>350</v>
      </c>
    </row>
    <row r="285">
      <c r="K285" s="96" t="s">
        <v>36322</v>
      </c>
      <c r="O285" s="85">
        <f>SUM(O284:O284)</f>
      </c>
      <c r="P285" s="85">
        <f>SUM(P284:P284)</f>
      </c>
    </row>
    <row r="286">
      <c r="A286" s="98" t="s">
        <v>36323</v>
      </c>
      <c r="B286" s="98" t="s">
        <v>36324</v>
      </c>
      <c r="C286" s="100">
        <v>644</v>
      </c>
      <c r="D286" s="98" t="s">
        <v>36325</v>
      </c>
      <c r="E286" s="98" t="s">
        <v>36326</v>
      </c>
      <c r="F286" s="104">
        <v>45420</v>
      </c>
      <c r="G286" s="104">
        <v>45420</v>
      </c>
      <c r="H286" s="104">
        <v>45808</v>
      </c>
      <c r="J286" s="101">
        <v>1110</v>
      </c>
      <c r="K286" s="98" t="s">
        <v>36327</v>
      </c>
      <c r="L286" s="98" t="s">
        <v>36328</v>
      </c>
      <c r="M286" s="98" t="s">
        <v>36329</v>
      </c>
      <c r="N286" s="98" t="s">
        <v>36330</v>
      </c>
      <c r="O286" s="101">
        <v>80</v>
      </c>
      <c r="P286" s="101">
        <v>80</v>
      </c>
      <c r="Q286" s="101">
        <v>0</v>
      </c>
      <c r="R286" s="101">
        <v>150</v>
      </c>
    </row>
    <row r="287">
      <c r="L287" s="98" t="s">
        <v>36331</v>
      </c>
      <c r="M287" s="98" t="s">
        <v>36332</v>
      </c>
      <c r="N287" s="98" t="s">
        <v>36333</v>
      </c>
      <c r="O287" s="101">
        <v>1030</v>
      </c>
      <c r="P287" s="101">
        <v>1030</v>
      </c>
    </row>
    <row r="288">
      <c r="K288" s="96" t="s">
        <v>36334</v>
      </c>
      <c r="O288" s="85">
        <f>SUM(O286:O287)</f>
      </c>
      <c r="P288" s="85">
        <f>SUM(P286:P287)</f>
      </c>
    </row>
    <row r="289">
      <c r="A289" s="98" t="s">
        <v>36335</v>
      </c>
      <c r="B289" s="98" t="s">
        <v>36336</v>
      </c>
      <c r="C289" s="100">
        <v>644</v>
      </c>
      <c r="D289" s="98" t="s">
        <v>36337</v>
      </c>
      <c r="E289" s="98" t="s">
        <v>36338</v>
      </c>
      <c r="F289" s="104">
        <v>40467</v>
      </c>
      <c r="G289" s="104">
        <v>45413</v>
      </c>
      <c r="H289" s="104">
        <v>45777</v>
      </c>
      <c r="J289" s="101">
        <v>1030</v>
      </c>
      <c r="K289" s="98" t="s">
        <v>36339</v>
      </c>
      <c r="L289" s="98" t="s">
        <v>36340</v>
      </c>
      <c r="M289" s="98" t="s">
        <v>36341</v>
      </c>
      <c r="N289" s="98" t="s">
        <v>36342</v>
      </c>
      <c r="O289" s="101">
        <v>975</v>
      </c>
      <c r="P289" s="101">
        <v>975</v>
      </c>
      <c r="Q289" s="101">
        <v>0</v>
      </c>
      <c r="R289" s="101">
        <v>540</v>
      </c>
    </row>
    <row r="290">
      <c r="L290" s="98" t="s">
        <v>36343</v>
      </c>
      <c r="M290" s="98" t="s">
        <v>36344</v>
      </c>
      <c r="N290" s="98" t="s">
        <v>36345</v>
      </c>
      <c r="O290" s="101">
        <v>25</v>
      </c>
      <c r="P290" s="101">
        <v>0</v>
      </c>
    </row>
    <row r="291">
      <c r="K291" s="96" t="s">
        <v>36346</v>
      </c>
      <c r="O291" s="85">
        <f>SUM(O289:O290)</f>
      </c>
      <c r="P291" s="85">
        <f>SUM(P289:P290)</f>
      </c>
    </row>
    <row r="292">
      <c r="A292" s="98" t="s">
        <v>36347</v>
      </c>
      <c r="B292" s="98" t="s">
        <v>36348</v>
      </c>
      <c r="C292" s="100">
        <v>711</v>
      </c>
      <c r="D292" s="98" t="s">
        <v>36349</v>
      </c>
      <c r="E292" s="98" t="s">
        <v>36350</v>
      </c>
      <c r="F292" s="104">
        <v>44354</v>
      </c>
      <c r="G292" s="104">
        <v>45474</v>
      </c>
      <c r="H292" s="104">
        <v>45838</v>
      </c>
      <c r="J292" s="101">
        <v>1125</v>
      </c>
      <c r="K292" s="98" t="s">
        <v>36351</v>
      </c>
      <c r="L292" s="98" t="s">
        <v>36352</v>
      </c>
      <c r="M292" s="98" t="s">
        <v>36353</v>
      </c>
      <c r="N292" s="98" t="s">
        <v>36354</v>
      </c>
      <c r="O292" s="101">
        <v>990</v>
      </c>
      <c r="P292" s="101">
        <v>990</v>
      </c>
      <c r="Q292" s="101">
        <v>0</v>
      </c>
      <c r="R292" s="101">
        <v>850</v>
      </c>
    </row>
    <row r="293">
      <c r="K293" s="96" t="s">
        <v>36355</v>
      </c>
      <c r="O293" s="85">
        <f>SUM(O292:O292)</f>
      </c>
      <c r="P293" s="85">
        <f>SUM(P292:P292)</f>
      </c>
    </row>
    <row r="294">
      <c r="A294" s="98" t="s">
        <v>36356</v>
      </c>
      <c r="B294" s="98" t="s">
        <v>36357</v>
      </c>
      <c r="C294" s="100">
        <v>711</v>
      </c>
      <c r="D294" s="98" t="s">
        <v>36358</v>
      </c>
      <c r="E294" s="98" t="s">
        <v>36359</v>
      </c>
      <c r="F294" s="104">
        <v>45614</v>
      </c>
      <c r="G294" s="104">
        <v>45614</v>
      </c>
      <c r="H294" s="104">
        <v>45991</v>
      </c>
      <c r="J294" s="101">
        <v>1125</v>
      </c>
      <c r="K294" s="98" t="s">
        <v>36360</v>
      </c>
      <c r="L294" s="98" t="s">
        <v>36361</v>
      </c>
      <c r="M294" s="98" t="s">
        <v>36362</v>
      </c>
      <c r="N294" s="98" t="s">
        <v>36363</v>
      </c>
      <c r="O294" s="101">
        <v>1125</v>
      </c>
      <c r="P294" s="101">
        <v>1125</v>
      </c>
      <c r="Q294" s="101">
        <v>0</v>
      </c>
      <c r="R294" s="101">
        <v>1125</v>
      </c>
    </row>
    <row r="295">
      <c r="K295" s="96" t="s">
        <v>36364</v>
      </c>
      <c r="O295" s="85">
        <f>SUM(O294:O294)</f>
      </c>
      <c r="P295" s="85">
        <f>SUM(P294:P294)</f>
      </c>
    </row>
    <row r="296">
      <c r="A296" s="98" t="s">
        <v>36365</v>
      </c>
      <c r="B296" s="98" t="s">
        <v>36366</v>
      </c>
      <c r="C296" s="100">
        <v>644</v>
      </c>
      <c r="D296" s="98" t="s">
        <v>36367</v>
      </c>
      <c r="E296" s="98" t="s">
        <v>36368</v>
      </c>
      <c r="F296" s="104">
        <v>44550</v>
      </c>
      <c r="G296" s="104">
        <v>45658</v>
      </c>
      <c r="H296" s="104">
        <v>45838</v>
      </c>
      <c r="J296" s="101">
        <v>1030</v>
      </c>
      <c r="K296" s="98" t="s">
        <v>36369</v>
      </c>
      <c r="L296" s="98" t="s">
        <v>36370</v>
      </c>
      <c r="M296" s="98" t="s">
        <v>36371</v>
      </c>
      <c r="N296" s="98" t="s">
        <v>36372</v>
      </c>
      <c r="O296" s="101">
        <v>1015</v>
      </c>
      <c r="P296" s="101">
        <v>1015</v>
      </c>
      <c r="Q296" s="101">
        <v>1357.9200000000001</v>
      </c>
      <c r="R296" s="101">
        <v>150</v>
      </c>
    </row>
    <row r="297">
      <c r="L297" s="98" t="s">
        <v>36373</v>
      </c>
      <c r="M297" s="98" t="s">
        <v>36374</v>
      </c>
      <c r="N297" s="98" t="s">
        <v>36375</v>
      </c>
      <c r="O297" s="101">
        <v>101.5</v>
      </c>
      <c r="P297" s="101">
        <v>0</v>
      </c>
    </row>
    <row r="298">
      <c r="K298" s="96" t="s">
        <v>36376</v>
      </c>
      <c r="O298" s="85">
        <f>SUM(O296:O297)</f>
      </c>
      <c r="P298" s="85">
        <f>SUM(P296:P297)</f>
      </c>
    </row>
    <row r="299">
      <c r="A299" s="98" t="s">
        <v>36377</v>
      </c>
      <c r="B299" s="98" t="s">
        <v>36378</v>
      </c>
      <c r="C299" s="100">
        <v>644</v>
      </c>
      <c r="D299" s="98" t="s">
        <v>36379</v>
      </c>
      <c r="E299" s="98" t="s">
        <v>36380</v>
      </c>
      <c r="F299" s="104">
        <v>45146</v>
      </c>
      <c r="G299" s="104">
        <v>45536</v>
      </c>
      <c r="H299" s="104">
        <v>45900</v>
      </c>
      <c r="J299" s="101">
        <v>1030</v>
      </c>
      <c r="K299" s="98" t="s">
        <v>36381</v>
      </c>
      <c r="L299" s="98" t="s">
        <v>36382</v>
      </c>
      <c r="M299" s="98" t="s">
        <v>36383</v>
      </c>
      <c r="N299" s="98" t="s">
        <v>36384</v>
      </c>
      <c r="O299" s="101">
        <v>1015</v>
      </c>
      <c r="P299" s="101">
        <v>1015</v>
      </c>
      <c r="Q299" s="101">
        <v>0</v>
      </c>
      <c r="R299" s="101">
        <v>150</v>
      </c>
    </row>
    <row r="300">
      <c r="K300" s="96" t="s">
        <v>36385</v>
      </c>
      <c r="O300" s="85">
        <f>SUM(O299:O299)</f>
      </c>
      <c r="P300" s="85">
        <f>SUM(P299:P299)</f>
      </c>
    </row>
    <row r="301">
      <c r="A301" s="98" t="s">
        <v>36386</v>
      </c>
      <c r="B301" s="98" t="s">
        <v>36387</v>
      </c>
      <c r="C301" s="100">
        <v>644</v>
      </c>
      <c r="D301" s="98" t="s">
        <v>36388</v>
      </c>
      <c r="E301" s="98" t="s">
        <v>36389</v>
      </c>
      <c r="F301" s="104">
        <v>45338</v>
      </c>
      <c r="G301" s="104">
        <v>45717</v>
      </c>
      <c r="H301" s="104">
        <v>46112</v>
      </c>
      <c r="J301" s="101">
        <v>1030</v>
      </c>
      <c r="K301" s="98" t="s">
        <v>36390</v>
      </c>
      <c r="L301" s="98" t="s">
        <v>36391</v>
      </c>
      <c r="M301" s="98" t="s">
        <v>36392</v>
      </c>
      <c r="N301" s="98" t="s">
        <v>36393</v>
      </c>
      <c r="O301" s="101">
        <v>1030</v>
      </c>
      <c r="P301" s="101">
        <v>1030</v>
      </c>
      <c r="Q301" s="101">
        <v>0</v>
      </c>
      <c r="R301" s="101">
        <v>550</v>
      </c>
    </row>
    <row r="302">
      <c r="K302" s="96" t="s">
        <v>36394</v>
      </c>
      <c r="O302" s="85">
        <f>SUM(O301:O301)</f>
      </c>
      <c r="P302" s="85">
        <f>SUM(P301:P301)</f>
      </c>
    </row>
    <row r="303">
      <c r="A303" s="98" t="s">
        <v>36395</v>
      </c>
      <c r="B303" s="98" t="s">
        <v>36396</v>
      </c>
      <c r="C303" s="100">
        <v>644</v>
      </c>
      <c r="D303" s="98" t="s">
        <v>36397</v>
      </c>
      <c r="E303" s="98" t="s">
        <v>36398</v>
      </c>
      <c r="F303" s="104">
        <v>45191</v>
      </c>
      <c r="G303" s="104">
        <v>45566</v>
      </c>
      <c r="H303" s="104">
        <v>45900</v>
      </c>
      <c r="J303" s="101">
        <v>1110</v>
      </c>
      <c r="K303" s="98" t="s">
        <v>36399</v>
      </c>
      <c r="L303" s="98" t="s">
        <v>36400</v>
      </c>
      <c r="M303" s="98" t="s">
        <v>36401</v>
      </c>
      <c r="N303" s="98" t="s">
        <v>36402</v>
      </c>
      <c r="O303" s="101">
        <v>80</v>
      </c>
      <c r="P303" s="101">
        <v>80</v>
      </c>
      <c r="Q303" s="101">
        <v>-1907.8299999999999</v>
      </c>
      <c r="R303" s="101">
        <v>550</v>
      </c>
    </row>
    <row r="304">
      <c r="L304" s="98" t="s">
        <v>36403</v>
      </c>
      <c r="M304" s="98" t="s">
        <v>36404</v>
      </c>
      <c r="N304" s="98" t="s">
        <v>36405</v>
      </c>
      <c r="O304" s="101">
        <v>1030</v>
      </c>
      <c r="P304" s="101">
        <v>1030</v>
      </c>
    </row>
    <row r="305">
      <c r="K305" s="96" t="s">
        <v>36406</v>
      </c>
      <c r="O305" s="85">
        <f>SUM(O303:O304)</f>
      </c>
      <c r="P305" s="85">
        <f>SUM(P303:P304)</f>
      </c>
    </row>
    <row r="306">
      <c r="A306" s="98" t="s">
        <v>36407</v>
      </c>
      <c r="B306" s="98" t="s">
        <v>36408</v>
      </c>
      <c r="C306" s="100">
        <v>711</v>
      </c>
      <c r="D306" s="98" t="s">
        <v>36409</v>
      </c>
      <c r="E306" s="98" t="s">
        <v>36410</v>
      </c>
      <c r="F306" s="104">
        <v>43231</v>
      </c>
      <c r="G306" s="104">
        <v>45444</v>
      </c>
      <c r="H306" s="104">
        <v>45808</v>
      </c>
      <c r="J306" s="101">
        <v>1125</v>
      </c>
      <c r="K306" s="98" t="s">
        <v>36411</v>
      </c>
      <c r="L306" s="98" t="s">
        <v>36412</v>
      </c>
      <c r="M306" s="98" t="s">
        <v>36413</v>
      </c>
      <c r="N306" s="98" t="s">
        <v>36414</v>
      </c>
      <c r="O306" s="101">
        <v>1085</v>
      </c>
      <c r="P306" s="101">
        <v>1085</v>
      </c>
      <c r="Q306" s="101">
        <v>0</v>
      </c>
      <c r="R306" s="101">
        <v>825</v>
      </c>
    </row>
    <row r="307">
      <c r="L307" s="98" t="s">
        <v>36415</v>
      </c>
      <c r="M307" s="98" t="s">
        <v>36416</v>
      </c>
      <c r="N307" s="98" t="s">
        <v>36417</v>
      </c>
      <c r="O307" s="101">
        <v>-33</v>
      </c>
      <c r="P307" s="101">
        <v>-33</v>
      </c>
    </row>
    <row r="308">
      <c r="K308" s="96" t="s">
        <v>36418</v>
      </c>
      <c r="O308" s="85">
        <f>SUM(O306:O307)</f>
      </c>
      <c r="P308" s="85">
        <f>SUM(P306:P307)</f>
      </c>
    </row>
    <row r="309">
      <c r="A309" s="98" t="s">
        <v>36419</v>
      </c>
      <c r="B309" s="98" t="s">
        <v>36420</v>
      </c>
      <c r="C309" s="100">
        <v>672</v>
      </c>
      <c r="D309" s="98" t="s">
        <v>36421</v>
      </c>
      <c r="E309" s="98" t="s">
        <v>36422</v>
      </c>
      <c r="F309" s="104">
        <v>45538</v>
      </c>
      <c r="G309" s="104">
        <v>45538</v>
      </c>
      <c r="H309" s="104">
        <v>45930</v>
      </c>
      <c r="J309" s="101">
        <v>1105</v>
      </c>
      <c r="K309" s="98" t="s">
        <v>36423</v>
      </c>
      <c r="L309" s="98" t="s">
        <v>36424</v>
      </c>
      <c r="M309" s="98" t="s">
        <v>36425</v>
      </c>
      <c r="N309" s="98" t="s">
        <v>36426</v>
      </c>
      <c r="O309" s="101">
        <v>35</v>
      </c>
      <c r="P309" s="101">
        <v>35</v>
      </c>
      <c r="Q309" s="101">
        <v>0</v>
      </c>
      <c r="R309" s="101">
        <v>150</v>
      </c>
    </row>
    <row r="310">
      <c r="L310" s="98" t="s">
        <v>36427</v>
      </c>
      <c r="M310" s="98" t="s">
        <v>36428</v>
      </c>
      <c r="N310" s="98" t="s">
        <v>36429</v>
      </c>
      <c r="O310" s="101">
        <v>1070</v>
      </c>
      <c r="P310" s="101">
        <v>1070</v>
      </c>
    </row>
    <row r="311">
      <c r="K311" s="96" t="s">
        <v>36430</v>
      </c>
      <c r="O311" s="85">
        <f>SUM(O309:O310)</f>
      </c>
      <c r="P311" s="85">
        <f>SUM(P309:P310)</f>
      </c>
    </row>
    <row r="312">
      <c r="A312" s="98" t="s">
        <v>36431</v>
      </c>
      <c r="B312" s="98" t="s">
        <v>36432</v>
      </c>
      <c r="C312" s="100">
        <v>672</v>
      </c>
      <c r="D312" s="98" t="s">
        <v>36433</v>
      </c>
      <c r="E312" s="98" t="s">
        <v>36434</v>
      </c>
      <c r="F312" s="104">
        <v>43900</v>
      </c>
      <c r="G312" s="104">
        <v>45748</v>
      </c>
      <c r="H312" s="104">
        <v>46112</v>
      </c>
      <c r="J312" s="101">
        <v>1105</v>
      </c>
      <c r="K312" s="98" t="s">
        <v>36435</v>
      </c>
      <c r="L312" s="98" t="s">
        <v>36436</v>
      </c>
      <c r="M312" s="98" t="s">
        <v>36437</v>
      </c>
      <c r="N312" s="98" t="s">
        <v>36438</v>
      </c>
      <c r="O312" s="101">
        <v>35</v>
      </c>
      <c r="P312" s="101">
        <v>35</v>
      </c>
      <c r="Q312" s="101">
        <v>0</v>
      </c>
      <c r="R312" s="101">
        <v>99</v>
      </c>
    </row>
    <row r="313">
      <c r="L313" s="98" t="s">
        <v>36439</v>
      </c>
      <c r="M313" s="98" t="s">
        <v>36440</v>
      </c>
      <c r="N313" s="98" t="s">
        <v>36441</v>
      </c>
      <c r="O313" s="101">
        <v>1030</v>
      </c>
      <c r="P313" s="101">
        <v>1030</v>
      </c>
    </row>
    <row r="314">
      <c r="K314" s="96" t="s">
        <v>36442</v>
      </c>
      <c r="O314" s="85">
        <f>SUM(O312:O313)</f>
      </c>
      <c r="P314" s="85">
        <f>SUM(P312:P313)</f>
      </c>
    </row>
    <row r="315">
      <c r="A315" s="98" t="s">
        <v>36443</v>
      </c>
      <c r="B315" s="98" t="s">
        <v>36444</v>
      </c>
      <c r="C315" s="100">
        <v>672</v>
      </c>
      <c r="D315" s="98" t="s">
        <v>36445</v>
      </c>
      <c r="E315" s="98" t="s">
        <v>36446</v>
      </c>
      <c r="F315" s="104">
        <v>43193</v>
      </c>
      <c r="G315" s="104">
        <v>45627</v>
      </c>
      <c r="H315" s="104">
        <v>45808</v>
      </c>
      <c r="J315" s="101">
        <v>1150</v>
      </c>
      <c r="K315" s="98" t="s">
        <v>36447</v>
      </c>
      <c r="L315" s="98" t="s">
        <v>36448</v>
      </c>
      <c r="M315" s="98" t="s">
        <v>36449</v>
      </c>
      <c r="N315" s="98" t="s">
        <v>36450</v>
      </c>
      <c r="O315" s="101">
        <v>80</v>
      </c>
      <c r="P315" s="101">
        <v>80</v>
      </c>
      <c r="Q315" s="101">
        <v>3668.5900000000001</v>
      </c>
      <c r="R315" s="101">
        <v>1130</v>
      </c>
    </row>
    <row r="316">
      <c r="L316" s="98" t="s">
        <v>36451</v>
      </c>
      <c r="M316" s="98" t="s">
        <v>36452</v>
      </c>
      <c r="N316" s="98" t="s">
        <v>36453</v>
      </c>
      <c r="O316" s="101">
        <v>1105</v>
      </c>
      <c r="P316" s="101">
        <v>1105</v>
      </c>
    </row>
    <row r="317">
      <c r="L317" s="98" t="s">
        <v>36454</v>
      </c>
      <c r="M317" s="98" t="s">
        <v>36455</v>
      </c>
      <c r="N317" s="98" t="s">
        <v>36456</v>
      </c>
      <c r="O317" s="101">
        <v>-36</v>
      </c>
      <c r="P317" s="101">
        <v>-36</v>
      </c>
    </row>
    <row r="318">
      <c r="L318" s="98" t="s">
        <v>36457</v>
      </c>
      <c r="M318" s="98" t="s">
        <v>36458</v>
      </c>
      <c r="N318" s="98" t="s">
        <v>36459</v>
      </c>
      <c r="O318" s="101">
        <v>118.5</v>
      </c>
      <c r="P318" s="101">
        <v>0</v>
      </c>
    </row>
    <row r="319">
      <c r="K319" s="96" t="s">
        <v>36460</v>
      </c>
      <c r="O319" s="85">
        <f>SUM(O315:O318)</f>
      </c>
      <c r="P319" s="85">
        <f>SUM(P315:P318)</f>
      </c>
    </row>
    <row r="320">
      <c r="A320" s="98" t="s">
        <v>36461</v>
      </c>
      <c r="B320" s="98" t="s">
        <v>36462</v>
      </c>
      <c r="C320" s="100">
        <v>772</v>
      </c>
      <c r="D320" s="98" t="s">
        <v>36463</v>
      </c>
      <c r="E320" s="98" t="s">
        <v>36464</v>
      </c>
      <c r="F320" s="104">
        <v>44755</v>
      </c>
      <c r="G320" s="104">
        <v>45505</v>
      </c>
      <c r="H320" s="104">
        <v>45869</v>
      </c>
      <c r="J320" s="101">
        <v>1335</v>
      </c>
      <c r="K320" s="98" t="s">
        <v>36465</v>
      </c>
      <c r="L320" s="98" t="s">
        <v>36466</v>
      </c>
      <c r="M320" s="98" t="s">
        <v>36467</v>
      </c>
      <c r="N320" s="98" t="s">
        <v>36468</v>
      </c>
      <c r="O320" s="101">
        <v>35</v>
      </c>
      <c r="P320" s="101">
        <v>0</v>
      </c>
      <c r="Q320" s="101">
        <v>0</v>
      </c>
      <c r="R320" s="101">
        <v>150</v>
      </c>
    </row>
    <row r="321">
      <c r="L321" s="98" t="s">
        <v>36469</v>
      </c>
      <c r="M321" s="98" t="s">
        <v>36470</v>
      </c>
      <c r="N321" s="98" t="s">
        <v>36471</v>
      </c>
      <c r="O321" s="101">
        <v>80</v>
      </c>
      <c r="P321" s="101">
        <v>115</v>
      </c>
    </row>
    <row r="322">
      <c r="L322" s="98" t="s">
        <v>36472</v>
      </c>
      <c r="M322" s="98" t="s">
        <v>36473</v>
      </c>
      <c r="N322" s="98" t="s">
        <v>36474</v>
      </c>
      <c r="O322" s="101">
        <v>1110</v>
      </c>
      <c r="P322" s="101">
        <v>1110</v>
      </c>
    </row>
    <row r="323">
      <c r="K323" s="96" t="s">
        <v>36475</v>
      </c>
      <c r="O323" s="85">
        <f>SUM(O320:O322)</f>
      </c>
      <c r="P323" s="85">
        <f>SUM(P320:P322)</f>
      </c>
    </row>
    <row r="324">
      <c r="A324" s="98" t="s">
        <v>36476</v>
      </c>
      <c r="B324" s="98" t="s">
        <v>36477</v>
      </c>
      <c r="C324" s="100">
        <v>672</v>
      </c>
      <c r="D324" s="98" t="s">
        <v>36478</v>
      </c>
      <c r="E324" s="98" t="s">
        <v>36479</v>
      </c>
      <c r="F324" s="104">
        <v>43245</v>
      </c>
      <c r="G324" s="104">
        <v>45444</v>
      </c>
      <c r="H324" s="104">
        <v>45808</v>
      </c>
      <c r="J324" s="101">
        <v>1070</v>
      </c>
      <c r="K324" s="98" t="s">
        <v>36480</v>
      </c>
      <c r="L324" s="98" t="s">
        <v>36481</v>
      </c>
      <c r="M324" s="98" t="s">
        <v>36482</v>
      </c>
      <c r="N324" s="98" t="s">
        <v>36483</v>
      </c>
      <c r="O324" s="101">
        <v>1045</v>
      </c>
      <c r="P324" s="101">
        <v>1045</v>
      </c>
      <c r="Q324" s="101">
        <v>0</v>
      </c>
      <c r="R324" s="101">
        <v>550</v>
      </c>
    </row>
    <row r="325">
      <c r="K325" s="96" t="s">
        <v>36484</v>
      </c>
      <c r="O325" s="85">
        <f>SUM(O324:O324)</f>
      </c>
      <c r="P325" s="85">
        <f>SUM(P324:P324)</f>
      </c>
    </row>
    <row r="326">
      <c r="A326" s="98" t="s">
        <v>36485</v>
      </c>
      <c r="B326" s="98" t="s">
        <v>36486</v>
      </c>
      <c r="C326" s="100">
        <v>672</v>
      </c>
      <c r="D326" s="98" t="s">
        <v>36487</v>
      </c>
      <c r="E326" s="98" t="s">
        <v>36488</v>
      </c>
      <c r="F326" s="104">
        <v>37337</v>
      </c>
      <c r="G326" s="104">
        <v>45444</v>
      </c>
      <c r="H326" s="104">
        <v>45808</v>
      </c>
      <c r="J326" s="101">
        <v>1070</v>
      </c>
      <c r="K326" s="98" t="s">
        <v>36489</v>
      </c>
      <c r="L326" s="98" t="s">
        <v>36490</v>
      </c>
      <c r="M326" s="98" t="s">
        <v>36491</v>
      </c>
      <c r="N326" s="98" t="s">
        <v>36492</v>
      </c>
      <c r="O326" s="101">
        <v>1045</v>
      </c>
      <c r="P326" s="101">
        <v>1045</v>
      </c>
      <c r="Q326" s="101">
        <v>0</v>
      </c>
      <c r="R326" s="101">
        <v>150</v>
      </c>
    </row>
    <row r="327">
      <c r="L327" s="98" t="s">
        <v>36493</v>
      </c>
      <c r="M327" s="98" t="s">
        <v>36494</v>
      </c>
      <c r="N327" s="98" t="s">
        <v>36495</v>
      </c>
      <c r="O327" s="101">
        <v>-32</v>
      </c>
      <c r="P327" s="101">
        <v>-32</v>
      </c>
    </row>
    <row r="328">
      <c r="K328" s="96" t="s">
        <v>36496</v>
      </c>
      <c r="O328" s="85">
        <f>SUM(O326:O327)</f>
      </c>
      <c r="P328" s="85">
        <f>SUM(P326:P327)</f>
      </c>
    </row>
    <row r="329">
      <c r="A329" s="98" t="s">
        <v>36497</v>
      </c>
      <c r="B329" s="98" t="s">
        <v>36498</v>
      </c>
      <c r="C329" s="100">
        <v>672</v>
      </c>
      <c r="D329" s="98" t="s">
        <v>36499</v>
      </c>
      <c r="E329" s="98" t="s">
        <v>36500</v>
      </c>
      <c r="F329" s="104">
        <v>44783</v>
      </c>
      <c r="G329" s="104">
        <v>45536</v>
      </c>
      <c r="H329" s="104">
        <v>45900</v>
      </c>
      <c r="J329" s="101">
        <v>1070</v>
      </c>
      <c r="K329" s="98" t="s">
        <v>36501</v>
      </c>
      <c r="L329" s="98" t="s">
        <v>36502</v>
      </c>
      <c r="M329" s="98" t="s">
        <v>36503</v>
      </c>
      <c r="N329" s="98" t="s">
        <v>36504</v>
      </c>
      <c r="O329" s="101">
        <v>1055</v>
      </c>
      <c r="P329" s="101">
        <v>1055</v>
      </c>
      <c r="Q329" s="101">
        <v>1202.0899999999999</v>
      </c>
      <c r="R329" s="101">
        <v>920</v>
      </c>
    </row>
    <row r="330">
      <c r="L330" s="98" t="s">
        <v>36505</v>
      </c>
      <c r="M330" s="98" t="s">
        <v>36506</v>
      </c>
      <c r="N330" s="98" t="s">
        <v>36507</v>
      </c>
      <c r="O330" s="101">
        <v>105.5</v>
      </c>
      <c r="P330" s="101">
        <v>0</v>
      </c>
    </row>
    <row r="331">
      <c r="K331" s="96" t="s">
        <v>36508</v>
      </c>
      <c r="O331" s="85">
        <f>SUM(O329:O330)</f>
      </c>
      <c r="P331" s="85">
        <f>SUM(P329:P330)</f>
      </c>
    </row>
    <row r="332">
      <c r="A332" s="98" t="s">
        <v>36509</v>
      </c>
      <c r="B332" s="98" t="s">
        <v>36510</v>
      </c>
      <c r="C332" s="100">
        <v>772</v>
      </c>
      <c r="D332" s="98" t="s">
        <v>36511</v>
      </c>
      <c r="E332" s="98" t="s">
        <v>36512</v>
      </c>
      <c r="F332" s="104">
        <v>42129</v>
      </c>
      <c r="G332" s="104">
        <v>45627</v>
      </c>
      <c r="H332" s="104">
        <v>45991</v>
      </c>
      <c r="J332" s="101">
        <v>1220</v>
      </c>
      <c r="K332" s="98" t="s">
        <v>36513</v>
      </c>
      <c r="L332" s="98" t="s">
        <v>36514</v>
      </c>
      <c r="M332" s="98" t="s">
        <v>36515</v>
      </c>
      <c r="N332" s="98" t="s">
        <v>36516</v>
      </c>
      <c r="O332" s="101">
        <v>1140</v>
      </c>
      <c r="P332" s="101">
        <v>1140</v>
      </c>
      <c r="Q332" s="101">
        <v>0</v>
      </c>
      <c r="R332" s="101">
        <v>99</v>
      </c>
    </row>
    <row r="333">
      <c r="K333" s="96" t="s">
        <v>36517</v>
      </c>
      <c r="O333" s="85">
        <f>SUM(O332:O332)</f>
      </c>
      <c r="P333" s="85">
        <f>SUM(P332:P332)</f>
      </c>
    </row>
    <row r="334">
      <c r="A334" s="98" t="s">
        <v>36518</v>
      </c>
      <c r="B334" s="98" t="s">
        <v>36519</v>
      </c>
      <c r="C334" s="100">
        <v>991</v>
      </c>
      <c r="D334" s="98" t="s">
        <v>36520</v>
      </c>
      <c r="E334" s="98" t="s">
        <v>36521</v>
      </c>
      <c r="F334" s="104">
        <v>44851</v>
      </c>
      <c r="G334" s="104">
        <v>45597</v>
      </c>
      <c r="H334" s="104">
        <v>45961</v>
      </c>
      <c r="J334" s="101">
        <v>1515</v>
      </c>
      <c r="K334" s="98" t="s">
        <v>36522</v>
      </c>
      <c r="L334" s="98" t="s">
        <v>36523</v>
      </c>
      <c r="M334" s="98" t="s">
        <v>36524</v>
      </c>
      <c r="N334" s="98" t="s">
        <v>36525</v>
      </c>
      <c r="O334" s="101">
        <v>35</v>
      </c>
      <c r="P334" s="101">
        <v>35</v>
      </c>
      <c r="Q334" s="101">
        <v>0</v>
      </c>
      <c r="R334" s="101">
        <v>250</v>
      </c>
    </row>
    <row r="335">
      <c r="L335" s="98" t="s">
        <v>36526</v>
      </c>
      <c r="M335" s="98" t="s">
        <v>36527</v>
      </c>
      <c r="N335" s="98" t="s">
        <v>36528</v>
      </c>
      <c r="O335" s="101">
        <v>1385</v>
      </c>
      <c r="P335" s="101">
        <v>1385</v>
      </c>
    </row>
    <row r="336">
      <c r="L336" s="98" t="s">
        <v>36529</v>
      </c>
      <c r="M336" s="98" t="s">
        <v>36530</v>
      </c>
      <c r="N336" s="98" t="s">
        <v>36531</v>
      </c>
      <c r="O336" s="101">
        <v>142</v>
      </c>
      <c r="P336" s="101">
        <v>0</v>
      </c>
    </row>
    <row r="337">
      <c r="L337" s="98" t="s">
        <v>36532</v>
      </c>
      <c r="M337" s="98" t="s">
        <v>36533</v>
      </c>
      <c r="N337" s="98" t="s">
        <v>36534</v>
      </c>
      <c r="O337" s="101">
        <v>25</v>
      </c>
      <c r="P337" s="101">
        <v>0</v>
      </c>
    </row>
    <row r="338">
      <c r="K338" s="96" t="s">
        <v>36535</v>
      </c>
      <c r="O338" s="85">
        <f>SUM(O334:O337)</f>
      </c>
      <c r="P338" s="85">
        <f>SUM(P334:P337)</f>
      </c>
    </row>
    <row r="339">
      <c r="A339" s="98" t="s">
        <v>36536</v>
      </c>
      <c r="B339" s="98" t="s">
        <v>36537</v>
      </c>
      <c r="C339" s="100">
        <v>889</v>
      </c>
      <c r="D339" s="98" t="s">
        <v>36538</v>
      </c>
      <c r="E339" s="98" t="s">
        <v>36539</v>
      </c>
      <c r="F339" s="104">
        <v>45026</v>
      </c>
      <c r="G339" s="104">
        <v>45413</v>
      </c>
      <c r="H339" s="104">
        <v>45777</v>
      </c>
      <c r="J339" s="101">
        <v>1415</v>
      </c>
      <c r="K339" s="98" t="s">
        <v>36540</v>
      </c>
      <c r="L339" s="98" t="s">
        <v>36541</v>
      </c>
      <c r="M339" s="98" t="s">
        <v>36542</v>
      </c>
      <c r="N339" s="98" t="s">
        <v>36543</v>
      </c>
      <c r="O339" s="101">
        <v>50</v>
      </c>
      <c r="P339" s="101">
        <v>0</v>
      </c>
      <c r="Q339" s="101">
        <v>0</v>
      </c>
      <c r="R339" s="101">
        <v>250</v>
      </c>
    </row>
    <row r="340">
      <c r="L340" s="98" t="s">
        <v>36544</v>
      </c>
      <c r="M340" s="98" t="s">
        <v>36545</v>
      </c>
      <c r="N340" s="98" t="s">
        <v>36546</v>
      </c>
      <c r="O340" s="101">
        <v>35</v>
      </c>
      <c r="P340" s="101">
        <v>85</v>
      </c>
    </row>
    <row r="341">
      <c r="L341" s="98" t="s">
        <v>36547</v>
      </c>
      <c r="M341" s="98" t="s">
        <v>36548</v>
      </c>
      <c r="N341" s="98" t="s">
        <v>36549</v>
      </c>
      <c r="O341" s="101">
        <v>1350</v>
      </c>
      <c r="P341" s="101">
        <v>1350</v>
      </c>
    </row>
    <row r="342">
      <c r="K342" s="96" t="s">
        <v>36550</v>
      </c>
      <c r="O342" s="85">
        <f>SUM(O339:O341)</f>
      </c>
      <c r="P342" s="85">
        <f>SUM(P339:P341)</f>
      </c>
    </row>
    <row r="343">
      <c r="A343" s="98" t="s">
        <v>36551</v>
      </c>
      <c r="B343" s="98" t="s">
        <v>36552</v>
      </c>
      <c r="C343" s="100">
        <v>889</v>
      </c>
      <c r="D343" s="98" t="s">
        <v>36553</v>
      </c>
      <c r="E343" s="98" t="s">
        <v>36554</v>
      </c>
      <c r="F343" s="104">
        <v>45572</v>
      </c>
      <c r="G343" s="104">
        <v>45572</v>
      </c>
      <c r="H343" s="104">
        <v>45961</v>
      </c>
      <c r="J343" s="101">
        <v>1400</v>
      </c>
      <c r="K343" s="98" t="s">
        <v>36555</v>
      </c>
      <c r="L343" s="98" t="s">
        <v>36556</v>
      </c>
      <c r="M343" s="98" t="s">
        <v>36557</v>
      </c>
      <c r="N343" s="98" t="s">
        <v>36558</v>
      </c>
      <c r="O343" s="101">
        <v>35</v>
      </c>
      <c r="P343" s="101">
        <v>35</v>
      </c>
      <c r="Q343" s="101">
        <v>1643.1300000000001</v>
      </c>
      <c r="R343" s="101">
        <v>250</v>
      </c>
    </row>
    <row r="344">
      <c r="L344" s="98" t="s">
        <v>36559</v>
      </c>
      <c r="M344" s="98" t="s">
        <v>36560</v>
      </c>
      <c r="N344" s="98" t="s">
        <v>36561</v>
      </c>
      <c r="O344" s="101">
        <v>1365</v>
      </c>
      <c r="P344" s="101">
        <v>1365</v>
      </c>
    </row>
    <row r="345">
      <c r="L345" s="98" t="s">
        <v>36562</v>
      </c>
      <c r="M345" s="98" t="s">
        <v>36563</v>
      </c>
      <c r="N345" s="98" t="s">
        <v>36564</v>
      </c>
      <c r="O345" s="101">
        <v>140</v>
      </c>
      <c r="P345" s="101">
        <v>0</v>
      </c>
    </row>
    <row r="346">
      <c r="L346" s="98" t="s">
        <v>36565</v>
      </c>
      <c r="M346" s="98" t="s">
        <v>36566</v>
      </c>
      <c r="N346" s="98" t="s">
        <v>36567</v>
      </c>
      <c r="O346" s="101">
        <v>25</v>
      </c>
      <c r="P346" s="101">
        <v>0</v>
      </c>
    </row>
    <row r="347">
      <c r="K347" s="96" t="s">
        <v>36568</v>
      </c>
      <c r="O347" s="85">
        <f>SUM(O343:O346)</f>
      </c>
      <c r="P347" s="85">
        <f>SUM(P343:P346)</f>
      </c>
    </row>
    <row r="348">
      <c r="A348" s="98" t="s">
        <v>36569</v>
      </c>
      <c r="B348" s="98" t="s">
        <v>36570</v>
      </c>
      <c r="C348" s="100">
        <v>991</v>
      </c>
      <c r="D348" s="98" t="s">
        <v>36571</v>
      </c>
      <c r="E348" s="98" t="s">
        <v>36572</v>
      </c>
      <c r="F348" s="104">
        <v>45047</v>
      </c>
      <c r="G348" s="104">
        <v>45413</v>
      </c>
      <c r="H348" s="104">
        <v>45777</v>
      </c>
      <c r="J348" s="101">
        <v>1550</v>
      </c>
      <c r="K348" s="98" t="s">
        <v>36573</v>
      </c>
      <c r="L348" s="98" t="s">
        <v>36574</v>
      </c>
      <c r="M348" s="98" t="s">
        <v>36575</v>
      </c>
      <c r="N348" s="98" t="s">
        <v>36576</v>
      </c>
      <c r="O348" s="101">
        <v>35</v>
      </c>
      <c r="P348" s="101">
        <v>35</v>
      </c>
      <c r="Q348" s="101">
        <v>0</v>
      </c>
      <c r="R348" s="101">
        <v>450</v>
      </c>
    </row>
    <row r="349">
      <c r="L349" s="98" t="s">
        <v>36577</v>
      </c>
      <c r="M349" s="98" t="s">
        <v>36578</v>
      </c>
      <c r="N349" s="98" t="s">
        <v>36579</v>
      </c>
      <c r="O349" s="101">
        <v>1490</v>
      </c>
      <c r="P349" s="101">
        <v>1490</v>
      </c>
    </row>
    <row r="350">
      <c r="K350" s="96" t="s">
        <v>36580</v>
      </c>
      <c r="O350" s="85">
        <f>SUM(O348:O349)</f>
      </c>
      <c r="P350" s="85">
        <f>SUM(P348:P349)</f>
      </c>
    </row>
    <row r="351">
      <c r="A351" s="98" t="s">
        <v>36581</v>
      </c>
      <c r="B351" s="98" t="s">
        <v>36582</v>
      </c>
      <c r="C351" s="100">
        <v>991</v>
      </c>
      <c r="D351" s="98" t="s">
        <v>36583</v>
      </c>
      <c r="E351" s="98" t="s">
        <v>36584</v>
      </c>
      <c r="J351" s="101">
        <v>1550</v>
      </c>
      <c r="K351" s="98" t="s">
        <v>36585</v>
      </c>
      <c r="L351" s="98" t="s">
        <v>36585</v>
      </c>
      <c r="O351" s="101">
        <v>0</v>
      </c>
      <c r="P351" s="101">
        <v>0</v>
      </c>
      <c r="R351" s="101">
        <v>0</v>
      </c>
    </row>
    <row r="352">
      <c r="K352" s="96" t="s">
        <v>36586</v>
      </c>
      <c r="O352" s="85">
        <f>SUM(O351:O351)</f>
      </c>
      <c r="P352" s="85">
        <f>SUM(P351:P351)</f>
      </c>
    </row>
    <row r="353">
      <c r="A353" s="98" t="s">
        <v>36587</v>
      </c>
      <c r="B353" s="98" t="s">
        <v>36588</v>
      </c>
      <c r="C353" s="100">
        <v>889</v>
      </c>
      <c r="D353" s="98" t="s">
        <v>36589</v>
      </c>
      <c r="E353" s="98" t="s">
        <v>36590</v>
      </c>
      <c r="F353" s="104">
        <v>45296</v>
      </c>
      <c r="G353" s="104">
        <v>45689</v>
      </c>
      <c r="H353" s="104">
        <v>46053</v>
      </c>
      <c r="I353" s="104">
        <v>45777</v>
      </c>
      <c r="J353" s="101">
        <v>1400</v>
      </c>
      <c r="K353" s="98" t="s">
        <v>36591</v>
      </c>
      <c r="L353" s="98" t="s">
        <v>36592</v>
      </c>
      <c r="M353" s="98" t="s">
        <v>36593</v>
      </c>
      <c r="N353" s="98" t="s">
        <v>36594</v>
      </c>
      <c r="O353" s="101">
        <v>35</v>
      </c>
      <c r="P353" s="101">
        <v>35</v>
      </c>
      <c r="Q353" s="101">
        <v>0</v>
      </c>
      <c r="R353" s="101">
        <v>1400</v>
      </c>
    </row>
    <row r="354">
      <c r="L354" s="98" t="s">
        <v>36595</v>
      </c>
      <c r="M354" s="98" t="s">
        <v>36596</v>
      </c>
      <c r="N354" s="98" t="s">
        <v>36597</v>
      </c>
      <c r="O354" s="101">
        <v>1365</v>
      </c>
      <c r="P354" s="101">
        <v>1365</v>
      </c>
    </row>
    <row r="355">
      <c r="K355" s="96" t="s">
        <v>36598</v>
      </c>
      <c r="O355" s="85">
        <f>SUM(O353:O354)</f>
      </c>
      <c r="P355" s="85">
        <f>SUM(P353:P354)</f>
      </c>
    </row>
    <row r="356">
      <c r="A356" s="98" t="s">
        <v>36599</v>
      </c>
      <c r="B356" s="98" t="s">
        <v>36600</v>
      </c>
      <c r="C356" s="100">
        <v>889</v>
      </c>
      <c r="D356" s="98" t="s">
        <v>36601</v>
      </c>
      <c r="E356" s="98" t="s">
        <v>36602</v>
      </c>
      <c r="F356" s="104">
        <v>44316</v>
      </c>
      <c r="G356" s="104">
        <v>45413</v>
      </c>
      <c r="H356" s="104">
        <v>45777</v>
      </c>
      <c r="I356" s="104">
        <v>45777</v>
      </c>
      <c r="J356" s="101">
        <v>1365</v>
      </c>
      <c r="K356" s="98" t="s">
        <v>36603</v>
      </c>
      <c r="L356" s="98" t="s">
        <v>36604</v>
      </c>
      <c r="M356" s="98" t="s">
        <v>36605</v>
      </c>
      <c r="N356" s="98" t="s">
        <v>36606</v>
      </c>
      <c r="O356" s="101">
        <v>1250</v>
      </c>
      <c r="P356" s="101">
        <v>1250</v>
      </c>
      <c r="Q356" s="101">
        <v>0</v>
      </c>
      <c r="R356" s="101">
        <v>350</v>
      </c>
    </row>
    <row r="357">
      <c r="L357" s="98" t="s">
        <v>36607</v>
      </c>
      <c r="M357" s="98" t="s">
        <v>36608</v>
      </c>
      <c r="N357" s="98" t="s">
        <v>36609</v>
      </c>
      <c r="O357" s="101">
        <v>-38</v>
      </c>
      <c r="P357" s="101">
        <v>-38</v>
      </c>
    </row>
    <row r="358">
      <c r="K358" s="96" t="s">
        <v>36610</v>
      </c>
      <c r="O358" s="85">
        <f>SUM(O356:O357)</f>
      </c>
      <c r="P358" s="85">
        <f>SUM(P356:P357)</f>
      </c>
    </row>
    <row r="359">
      <c r="A359" s="98" t="s">
        <v>36611</v>
      </c>
      <c r="B359" s="98" t="s">
        <v>36612</v>
      </c>
      <c r="C359" s="100">
        <v>991</v>
      </c>
      <c r="D359" s="98" t="s">
        <v>36613</v>
      </c>
      <c r="E359" s="98" t="s">
        <v>36614</v>
      </c>
      <c r="F359" s="104">
        <v>45597</v>
      </c>
      <c r="G359" s="104">
        <v>45597</v>
      </c>
      <c r="H359" s="104">
        <v>45961</v>
      </c>
      <c r="J359" s="101">
        <v>1550</v>
      </c>
      <c r="K359" s="98" t="s">
        <v>36615</v>
      </c>
      <c r="L359" s="98" t="s">
        <v>36616</v>
      </c>
      <c r="M359" s="98" t="s">
        <v>36617</v>
      </c>
      <c r="N359" s="98" t="s">
        <v>36618</v>
      </c>
      <c r="O359" s="101">
        <v>35</v>
      </c>
      <c r="P359" s="101">
        <v>35</v>
      </c>
      <c r="Q359" s="101">
        <v>0</v>
      </c>
      <c r="R359" s="101">
        <v>250</v>
      </c>
    </row>
    <row r="360">
      <c r="L360" s="98" t="s">
        <v>36619</v>
      </c>
      <c r="M360" s="98" t="s">
        <v>36620</v>
      </c>
      <c r="N360" s="98" t="s">
        <v>36621</v>
      </c>
      <c r="O360" s="101">
        <v>1515</v>
      </c>
      <c r="P360" s="101">
        <v>1515</v>
      </c>
    </row>
    <row r="361">
      <c r="K361" s="96" t="s">
        <v>36622</v>
      </c>
      <c r="O361" s="85">
        <f>SUM(O359:O360)</f>
      </c>
      <c r="P361" s="85">
        <f>SUM(P359:P360)</f>
      </c>
    </row>
    <row r="362">
      <c r="A362" s="98" t="s">
        <v>36623</v>
      </c>
      <c r="B362" s="98" t="s">
        <v>36624</v>
      </c>
      <c r="C362" s="100">
        <v>991</v>
      </c>
      <c r="D362" s="98" t="s">
        <v>36625</v>
      </c>
      <c r="E362" s="98" t="s">
        <v>36626</v>
      </c>
      <c r="F362" s="104">
        <v>44372</v>
      </c>
      <c r="G362" s="104">
        <v>45474</v>
      </c>
      <c r="H362" s="104">
        <v>45838</v>
      </c>
      <c r="J362" s="101">
        <v>1515</v>
      </c>
      <c r="K362" s="98" t="s">
        <v>36627</v>
      </c>
      <c r="L362" s="98" t="s">
        <v>36628</v>
      </c>
      <c r="M362" s="98" t="s">
        <v>36629</v>
      </c>
      <c r="N362" s="98" t="s">
        <v>36630</v>
      </c>
      <c r="O362" s="101">
        <v>1355</v>
      </c>
      <c r="P362" s="101">
        <v>1355</v>
      </c>
      <c r="Q362" s="101">
        <v>0</v>
      </c>
      <c r="R362" s="101">
        <v>450</v>
      </c>
    </row>
    <row r="363">
      <c r="K363" s="96" t="s">
        <v>36631</v>
      </c>
      <c r="O363" s="85">
        <f>SUM(O362:O362)</f>
      </c>
      <c r="P363" s="85">
        <f>SUM(P362:P362)</f>
      </c>
    </row>
    <row r="364">
      <c r="A364" s="98" t="s">
        <v>36632</v>
      </c>
      <c r="B364" s="98" t="s">
        <v>36633</v>
      </c>
      <c r="C364" s="100">
        <v>889</v>
      </c>
      <c r="D364" s="98" t="s">
        <v>36634</v>
      </c>
      <c r="E364" s="98" t="s">
        <v>36635</v>
      </c>
      <c r="F364" s="104">
        <v>43252</v>
      </c>
      <c r="G364" s="104">
        <v>45536</v>
      </c>
      <c r="H364" s="104">
        <v>45900</v>
      </c>
      <c r="J364" s="101">
        <v>1365</v>
      </c>
      <c r="K364" s="98" t="s">
        <v>36636</v>
      </c>
      <c r="L364" s="98" t="s">
        <v>36637</v>
      </c>
      <c r="M364" s="98" t="s">
        <v>36638</v>
      </c>
      <c r="N364" s="98" t="s">
        <v>36639</v>
      </c>
      <c r="O364" s="101">
        <v>1355</v>
      </c>
      <c r="P364" s="101">
        <v>1355</v>
      </c>
      <c r="Q364" s="101">
        <v>0</v>
      </c>
      <c r="R364" s="101">
        <v>450</v>
      </c>
    </row>
    <row r="365">
      <c r="K365" s="96" t="s">
        <v>36640</v>
      </c>
      <c r="O365" s="85">
        <f>SUM(O364:O364)</f>
      </c>
      <c r="P365" s="85">
        <f>SUM(P364:P364)</f>
      </c>
    </row>
    <row r="366">
      <c r="A366" s="98" t="s">
        <v>36641</v>
      </c>
      <c r="B366" s="98" t="s">
        <v>36642</v>
      </c>
      <c r="C366" s="100">
        <v>889</v>
      </c>
      <c r="D366" s="98" t="s">
        <v>36643</v>
      </c>
      <c r="E366" s="98" t="s">
        <v>36644</v>
      </c>
      <c r="J366" s="101">
        <v>1415</v>
      </c>
      <c r="K366" s="98" t="s">
        <v>36645</v>
      </c>
      <c r="L366" s="98" t="s">
        <v>36645</v>
      </c>
      <c r="O366" s="101">
        <v>0</v>
      </c>
      <c r="P366" s="101">
        <v>0</v>
      </c>
      <c r="R366" s="101">
        <v>0</v>
      </c>
    </row>
    <row r="367">
      <c r="K367" s="96" t="s">
        <v>36646</v>
      </c>
      <c r="O367" s="85">
        <f>SUM(O366:O366)</f>
      </c>
      <c r="P367" s="85">
        <f>SUM(P366:P366)</f>
      </c>
    </row>
    <row r="368">
      <c r="A368" s="98" t="s">
        <v>36647</v>
      </c>
      <c r="B368" s="98" t="s">
        <v>36648</v>
      </c>
      <c r="C368" s="100">
        <v>991</v>
      </c>
      <c r="D368" s="98" t="s">
        <v>36649</v>
      </c>
      <c r="E368" s="98" t="s">
        <v>36650</v>
      </c>
      <c r="F368" s="104">
        <v>45569</v>
      </c>
      <c r="G368" s="104">
        <v>45569</v>
      </c>
      <c r="H368" s="104">
        <v>45961</v>
      </c>
      <c r="J368" s="101">
        <v>1515</v>
      </c>
      <c r="K368" s="98" t="s">
        <v>36651</v>
      </c>
      <c r="L368" s="98" t="s">
        <v>36652</v>
      </c>
      <c r="M368" s="98" t="s">
        <v>36653</v>
      </c>
      <c r="N368" s="98" t="s">
        <v>36654</v>
      </c>
      <c r="O368" s="101">
        <v>1515</v>
      </c>
      <c r="P368" s="101">
        <v>1515</v>
      </c>
      <c r="Q368" s="101">
        <v>0</v>
      </c>
      <c r="R368" s="101">
        <v>250</v>
      </c>
    </row>
    <row r="369">
      <c r="K369" s="96" t="s">
        <v>36655</v>
      </c>
      <c r="O369" s="85">
        <f>SUM(O368:O368)</f>
      </c>
      <c r="P369" s="85">
        <f>SUM(P368:P368)</f>
      </c>
    </row>
    <row r="370">
      <c r="A370" s="98" t="s">
        <v>36656</v>
      </c>
      <c r="B370" s="98" t="s">
        <v>36657</v>
      </c>
      <c r="C370" s="100">
        <v>991</v>
      </c>
      <c r="D370" s="98" t="s">
        <v>36658</v>
      </c>
      <c r="E370" s="98" t="s">
        <v>36659</v>
      </c>
      <c r="F370" s="104">
        <v>44754</v>
      </c>
      <c r="G370" s="104">
        <v>45505</v>
      </c>
      <c r="H370" s="104">
        <v>45869</v>
      </c>
      <c r="J370" s="101">
        <v>1515</v>
      </c>
      <c r="K370" s="98" t="s">
        <v>36660</v>
      </c>
      <c r="L370" s="98" t="s">
        <v>36661</v>
      </c>
      <c r="M370" s="98" t="s">
        <v>36662</v>
      </c>
      <c r="N370" s="98" t="s">
        <v>36663</v>
      </c>
      <c r="O370" s="101">
        <v>1370</v>
      </c>
      <c r="P370" s="101">
        <v>1370</v>
      </c>
      <c r="Q370" s="101">
        <v>0</v>
      </c>
      <c r="R370" s="101">
        <v>250</v>
      </c>
    </row>
    <row r="371">
      <c r="K371" s="96" t="s">
        <v>36664</v>
      </c>
      <c r="O371" s="85">
        <f>SUM(O370:O370)</f>
      </c>
      <c r="P371" s="85">
        <f>SUM(P370:P370)</f>
      </c>
    </row>
    <row r="372">
      <c r="A372" s="98" t="s">
        <v>36665</v>
      </c>
      <c r="B372" s="98" t="s">
        <v>36666</v>
      </c>
      <c r="C372" s="100">
        <v>889</v>
      </c>
      <c r="D372" s="98" t="s">
        <v>36667</v>
      </c>
      <c r="E372" s="98" t="s">
        <v>36668</v>
      </c>
      <c r="F372" s="104">
        <v>45555</v>
      </c>
      <c r="G372" s="104">
        <v>45555</v>
      </c>
      <c r="H372" s="104">
        <v>45930</v>
      </c>
      <c r="J372" s="101">
        <v>1365</v>
      </c>
      <c r="K372" s="98" t="s">
        <v>36669</v>
      </c>
      <c r="L372" s="98" t="s">
        <v>36670</v>
      </c>
      <c r="M372" s="98" t="s">
        <v>36671</v>
      </c>
      <c r="N372" s="98" t="s">
        <v>36672</v>
      </c>
      <c r="O372" s="101">
        <v>1365</v>
      </c>
      <c r="P372" s="101">
        <v>1365</v>
      </c>
      <c r="Q372" s="101">
        <v>0</v>
      </c>
      <c r="R372" s="101">
        <v>250</v>
      </c>
    </row>
    <row r="373">
      <c r="K373" s="96" t="s">
        <v>36673</v>
      </c>
      <c r="O373" s="85">
        <f>SUM(O372:O372)</f>
      </c>
      <c r="P373" s="85">
        <f>SUM(P372:P372)</f>
      </c>
    </row>
    <row r="374">
      <c r="A374" s="98" t="s">
        <v>36674</v>
      </c>
      <c r="B374" s="98" t="s">
        <v>36675</v>
      </c>
      <c r="C374" s="100">
        <v>889</v>
      </c>
      <c r="D374" s="98" t="s">
        <v>36676</v>
      </c>
      <c r="E374" s="98" t="s">
        <v>36677</v>
      </c>
      <c r="F374" s="104">
        <v>45469</v>
      </c>
      <c r="G374" s="104">
        <v>45469</v>
      </c>
      <c r="H374" s="104">
        <v>45838</v>
      </c>
      <c r="J374" s="101">
        <v>1365</v>
      </c>
      <c r="K374" s="98" t="s">
        <v>36678</v>
      </c>
      <c r="L374" s="98" t="s">
        <v>36679</v>
      </c>
      <c r="M374" s="98" t="s">
        <v>36680</v>
      </c>
      <c r="N374" s="98" t="s">
        <v>36681</v>
      </c>
      <c r="O374" s="101">
        <v>1365</v>
      </c>
      <c r="P374" s="101">
        <v>1365</v>
      </c>
      <c r="Q374" s="101">
        <v>0</v>
      </c>
      <c r="R374" s="101">
        <v>250</v>
      </c>
    </row>
    <row r="375">
      <c r="K375" s="96" t="s">
        <v>36682</v>
      </c>
      <c r="O375" s="85">
        <f>SUM(O374:O374)</f>
      </c>
      <c r="P375" s="85">
        <f>SUM(P374:P374)</f>
      </c>
    </row>
    <row r="376">
      <c r="A376" s="98" t="s">
        <v>36683</v>
      </c>
      <c r="B376" s="98" t="s">
        <v>36684</v>
      </c>
      <c r="C376" s="100">
        <v>991</v>
      </c>
      <c r="D376" s="98" t="s">
        <v>36685</v>
      </c>
      <c r="E376" s="98" t="s">
        <v>36686</v>
      </c>
      <c r="F376" s="104">
        <v>45646</v>
      </c>
      <c r="G376" s="104">
        <v>45646</v>
      </c>
      <c r="H376" s="104">
        <v>46022</v>
      </c>
      <c r="J376" s="101">
        <v>1595</v>
      </c>
      <c r="K376" s="98" t="s">
        <v>36687</v>
      </c>
      <c r="L376" s="98" t="s">
        <v>36688</v>
      </c>
      <c r="M376" s="98" t="s">
        <v>36689</v>
      </c>
      <c r="N376" s="98" t="s">
        <v>36690</v>
      </c>
      <c r="O376" s="101">
        <v>80</v>
      </c>
      <c r="P376" s="101">
        <v>80</v>
      </c>
      <c r="Q376" s="101">
        <v>1885.8199999999999</v>
      </c>
      <c r="R376" s="101">
        <v>250</v>
      </c>
    </row>
    <row r="377">
      <c r="L377" s="98" t="s">
        <v>36691</v>
      </c>
      <c r="M377" s="98" t="s">
        <v>36692</v>
      </c>
      <c r="N377" s="98" t="s">
        <v>36693</v>
      </c>
      <c r="O377" s="101">
        <v>1515</v>
      </c>
      <c r="P377" s="101">
        <v>1515</v>
      </c>
    </row>
    <row r="378">
      <c r="L378" s="98" t="s">
        <v>36694</v>
      </c>
      <c r="M378" s="98" t="s">
        <v>36695</v>
      </c>
      <c r="N378" s="98" t="s">
        <v>36696</v>
      </c>
      <c r="O378" s="101">
        <v>50</v>
      </c>
      <c r="P378" s="101">
        <v>0</v>
      </c>
    </row>
    <row r="379">
      <c r="L379" s="98" t="s">
        <v>36697</v>
      </c>
      <c r="M379" s="98" t="s">
        <v>36698</v>
      </c>
      <c r="N379" s="98" t="s">
        <v>36699</v>
      </c>
      <c r="O379" s="101">
        <v>159.5</v>
      </c>
      <c r="P379" s="101">
        <v>0</v>
      </c>
    </row>
    <row r="380">
      <c r="K380" s="96" t="s">
        <v>36700</v>
      </c>
      <c r="O380" s="85">
        <f>SUM(O376:O379)</f>
      </c>
      <c r="P380" s="85">
        <f>SUM(P376:P379)</f>
      </c>
    </row>
    <row r="381">
      <c r="A381" s="98" t="s">
        <v>36701</v>
      </c>
      <c r="B381" s="98" t="s">
        <v>36702</v>
      </c>
      <c r="C381" s="100">
        <v>601</v>
      </c>
      <c r="D381" s="98" t="s">
        <v>36703</v>
      </c>
      <c r="E381" s="98" t="s">
        <v>36704</v>
      </c>
      <c r="F381" s="104">
        <v>44547</v>
      </c>
      <c r="G381" s="104">
        <v>45658</v>
      </c>
      <c r="H381" s="104">
        <v>46022</v>
      </c>
      <c r="J381" s="101">
        <v>970</v>
      </c>
      <c r="K381" s="98" t="s">
        <v>36705</v>
      </c>
      <c r="L381" s="98" t="s">
        <v>36706</v>
      </c>
      <c r="M381" s="98" t="s">
        <v>36707</v>
      </c>
      <c r="N381" s="98" t="s">
        <v>36708</v>
      </c>
      <c r="O381" s="101">
        <v>904</v>
      </c>
      <c r="P381" s="101">
        <v>904</v>
      </c>
      <c r="Q381" s="101">
        <v>0</v>
      </c>
      <c r="R381" s="101">
        <v>800</v>
      </c>
    </row>
    <row r="382">
      <c r="K382" s="96" t="s">
        <v>36709</v>
      </c>
      <c r="O382" s="85">
        <f>SUM(O381:O381)</f>
      </c>
      <c r="P382" s="85">
        <f>SUM(P381:P381)</f>
      </c>
    </row>
    <row r="383">
      <c r="A383" s="98" t="s">
        <v>36710</v>
      </c>
      <c r="B383" s="98" t="s">
        <v>36711</v>
      </c>
      <c r="C383" s="100">
        <v>601</v>
      </c>
      <c r="D383" s="98" t="s">
        <v>36712</v>
      </c>
      <c r="E383" s="98" t="s">
        <v>36713</v>
      </c>
      <c r="F383" s="104">
        <v>44986</v>
      </c>
      <c r="G383" s="104">
        <v>45658</v>
      </c>
      <c r="H383" s="104">
        <v>46053</v>
      </c>
      <c r="J383" s="101">
        <v>1005</v>
      </c>
      <c r="K383" s="98" t="s">
        <v>36714</v>
      </c>
      <c r="L383" s="98" t="s">
        <v>36715</v>
      </c>
      <c r="M383" s="98" t="s">
        <v>36716</v>
      </c>
      <c r="N383" s="98" t="s">
        <v>36717</v>
      </c>
      <c r="O383" s="101">
        <v>35</v>
      </c>
      <c r="P383" s="101">
        <v>35</v>
      </c>
      <c r="Q383" s="101">
        <v>0</v>
      </c>
      <c r="R383" s="101">
        <v>1145</v>
      </c>
    </row>
    <row r="384">
      <c r="L384" s="98" t="s">
        <v>36718</v>
      </c>
      <c r="M384" s="98" t="s">
        <v>36719</v>
      </c>
      <c r="N384" s="98" t="s">
        <v>36720</v>
      </c>
      <c r="O384" s="101">
        <v>950</v>
      </c>
      <c r="P384" s="101">
        <v>950</v>
      </c>
    </row>
    <row r="385">
      <c r="K385" s="96" t="s">
        <v>36721</v>
      </c>
      <c r="O385" s="85">
        <f>SUM(O383:O384)</f>
      </c>
      <c r="P385" s="85">
        <f>SUM(P383:P384)</f>
      </c>
    </row>
    <row r="386">
      <c r="A386" s="98" t="s">
        <v>36722</v>
      </c>
      <c r="B386" s="98" t="s">
        <v>36723</v>
      </c>
      <c r="C386" s="100">
        <v>601</v>
      </c>
      <c r="D386" s="98" t="s">
        <v>36724</v>
      </c>
      <c r="E386" s="98" t="s">
        <v>36725</v>
      </c>
      <c r="F386" s="104">
        <v>45331</v>
      </c>
      <c r="G386" s="104">
        <v>45717</v>
      </c>
      <c r="H386" s="104">
        <v>46081</v>
      </c>
      <c r="J386" s="101">
        <v>1005</v>
      </c>
      <c r="K386" s="98" t="s">
        <v>36726</v>
      </c>
      <c r="L386" s="98" t="s">
        <v>36727</v>
      </c>
      <c r="M386" s="98" t="s">
        <v>36728</v>
      </c>
      <c r="N386" s="98" t="s">
        <v>36729</v>
      </c>
      <c r="O386" s="101">
        <v>35</v>
      </c>
      <c r="P386" s="101">
        <v>35</v>
      </c>
      <c r="Q386" s="101">
        <v>22.460000000000001</v>
      </c>
      <c r="R386" s="101">
        <v>1005</v>
      </c>
    </row>
    <row r="387">
      <c r="L387" s="98" t="s">
        <v>36730</v>
      </c>
      <c r="M387" s="98" t="s">
        <v>36731</v>
      </c>
      <c r="N387" s="98" t="s">
        <v>36732</v>
      </c>
      <c r="O387" s="101">
        <v>970</v>
      </c>
      <c r="P387" s="101">
        <v>970</v>
      </c>
    </row>
    <row r="388">
      <c r="L388" s="98" t="s">
        <v>36733</v>
      </c>
      <c r="M388" s="98" t="s">
        <v>36734</v>
      </c>
      <c r="N388" s="98" t="s">
        <v>36735</v>
      </c>
      <c r="O388" s="101">
        <v>22.460000000000001</v>
      </c>
      <c r="P388" s="101">
        <v>0</v>
      </c>
    </row>
    <row r="389">
      <c r="K389" s="96" t="s">
        <v>36736</v>
      </c>
      <c r="O389" s="85">
        <f>SUM(O386:O388)</f>
      </c>
      <c r="P389" s="85">
        <f>SUM(P386:P388)</f>
      </c>
    </row>
    <row r="390">
      <c r="A390" s="98" t="s">
        <v>36737</v>
      </c>
      <c r="B390" s="98" t="s">
        <v>36738</v>
      </c>
      <c r="C390" s="100">
        <v>601</v>
      </c>
      <c r="D390" s="98" t="s">
        <v>36739</v>
      </c>
      <c r="E390" s="98" t="s">
        <v>36740</v>
      </c>
      <c r="F390" s="104">
        <v>43812</v>
      </c>
      <c r="G390" s="104">
        <v>45597</v>
      </c>
      <c r="H390" s="104">
        <v>45991</v>
      </c>
      <c r="J390" s="101">
        <v>970</v>
      </c>
      <c r="K390" s="98" t="s">
        <v>36741</v>
      </c>
      <c r="L390" s="98" t="s">
        <v>36742</v>
      </c>
      <c r="M390" s="98" t="s">
        <v>36743</v>
      </c>
      <c r="N390" s="98" t="s">
        <v>36744</v>
      </c>
      <c r="O390" s="101">
        <v>915</v>
      </c>
      <c r="P390" s="101">
        <v>915</v>
      </c>
      <c r="Q390" s="101">
        <v>1071.23</v>
      </c>
      <c r="R390" s="101">
        <v>299</v>
      </c>
    </row>
    <row r="391">
      <c r="L391" s="98" t="s">
        <v>36745</v>
      </c>
      <c r="M391" s="98" t="s">
        <v>36746</v>
      </c>
      <c r="N391" s="98" t="s">
        <v>36747</v>
      </c>
      <c r="O391" s="101">
        <v>91.5</v>
      </c>
      <c r="P391" s="101">
        <v>0</v>
      </c>
    </row>
    <row r="392">
      <c r="L392" s="98" t="s">
        <v>36748</v>
      </c>
      <c r="M392" s="98" t="s">
        <v>36749</v>
      </c>
      <c r="N392" s="98" t="s">
        <v>36750</v>
      </c>
      <c r="O392" s="101">
        <v>25</v>
      </c>
      <c r="P392" s="101">
        <v>0</v>
      </c>
    </row>
    <row r="393">
      <c r="K393" s="96" t="s">
        <v>36751</v>
      </c>
      <c r="O393" s="85">
        <f>SUM(O390:O392)</f>
      </c>
      <c r="P393" s="85">
        <f>SUM(P390:P392)</f>
      </c>
    </row>
    <row r="394">
      <c r="A394" s="98" t="s">
        <v>36752</v>
      </c>
      <c r="B394" s="98" t="s">
        <v>36753</v>
      </c>
      <c r="C394" s="100">
        <v>601</v>
      </c>
      <c r="D394" s="98" t="s">
        <v>36754</v>
      </c>
      <c r="E394" s="98" t="s">
        <v>36755</v>
      </c>
      <c r="F394" s="104">
        <v>43641</v>
      </c>
      <c r="G394" s="104">
        <v>45717</v>
      </c>
      <c r="H394" s="104">
        <v>46081</v>
      </c>
      <c r="J394" s="101">
        <v>970</v>
      </c>
      <c r="K394" s="98" t="s">
        <v>36756</v>
      </c>
      <c r="L394" s="98" t="s">
        <v>36757</v>
      </c>
      <c r="M394" s="98" t="s">
        <v>36758</v>
      </c>
      <c r="N394" s="98" t="s">
        <v>36759</v>
      </c>
      <c r="O394" s="101">
        <v>910</v>
      </c>
      <c r="P394" s="101">
        <v>910</v>
      </c>
      <c r="Q394" s="101">
        <v>0</v>
      </c>
      <c r="R394" s="101">
        <v>499</v>
      </c>
    </row>
    <row r="395">
      <c r="K395" s="96" t="s">
        <v>36760</v>
      </c>
      <c r="O395" s="85">
        <f>SUM(O394:O394)</f>
      </c>
      <c r="P395" s="85">
        <f>SUM(P394:P394)</f>
      </c>
    </row>
    <row r="396">
      <c r="A396" s="98" t="s">
        <v>36761</v>
      </c>
      <c r="B396" s="98" t="s">
        <v>36762</v>
      </c>
      <c r="C396" s="100">
        <v>601</v>
      </c>
      <c r="D396" s="98" t="s">
        <v>36763</v>
      </c>
      <c r="E396" s="98" t="s">
        <v>36764</v>
      </c>
      <c r="F396" s="104">
        <v>45058</v>
      </c>
      <c r="G396" s="104">
        <v>45444</v>
      </c>
      <c r="H396" s="104">
        <v>45808</v>
      </c>
      <c r="I396" s="104">
        <v>45815</v>
      </c>
      <c r="J396" s="101">
        <v>1005</v>
      </c>
      <c r="K396" s="98" t="s">
        <v>36765</v>
      </c>
      <c r="L396" s="98" t="s">
        <v>36766</v>
      </c>
      <c r="M396" s="98" t="s">
        <v>36767</v>
      </c>
      <c r="N396" s="98" t="s">
        <v>36768</v>
      </c>
      <c r="O396" s="101">
        <v>35</v>
      </c>
      <c r="P396" s="101">
        <v>35</v>
      </c>
      <c r="Q396" s="101">
        <v>0</v>
      </c>
      <c r="R396" s="101">
        <v>150</v>
      </c>
    </row>
    <row r="397">
      <c r="L397" s="98" t="s">
        <v>36769</v>
      </c>
      <c r="M397" s="98" t="s">
        <v>36770</v>
      </c>
      <c r="N397" s="98" t="s">
        <v>36771</v>
      </c>
      <c r="O397" s="101">
        <v>930</v>
      </c>
      <c r="P397" s="101">
        <v>930</v>
      </c>
    </row>
    <row r="398">
      <c r="K398" s="96" t="s">
        <v>36772</v>
      </c>
      <c r="O398" s="85">
        <f>SUM(O396:O397)</f>
      </c>
      <c r="P398" s="85">
        <f>SUM(P396:P397)</f>
      </c>
    </row>
    <row r="399">
      <c r="A399" s="98" t="s">
        <v>36773</v>
      </c>
      <c r="B399" s="98" t="s">
        <v>36774</v>
      </c>
      <c r="C399" s="100">
        <v>601</v>
      </c>
      <c r="D399" s="98" t="s">
        <v>36775</v>
      </c>
      <c r="E399" s="98" t="s">
        <v>36776</v>
      </c>
      <c r="F399" s="104">
        <v>45371</v>
      </c>
      <c r="G399" s="104">
        <v>45748</v>
      </c>
      <c r="H399" s="104">
        <v>45766</v>
      </c>
      <c r="I399" s="104">
        <v>45766</v>
      </c>
      <c r="J399" s="101">
        <v>1005</v>
      </c>
      <c r="K399" s="98" t="s">
        <v>36777</v>
      </c>
      <c r="L399" s="98" t="s">
        <v>36778</v>
      </c>
      <c r="M399" s="98" t="s">
        <v>36779</v>
      </c>
      <c r="N399" s="98" t="s">
        <v>36780</v>
      </c>
      <c r="O399" s="101">
        <v>22.170000000000002</v>
      </c>
      <c r="P399" s="101">
        <v>35</v>
      </c>
      <c r="Q399" s="101">
        <v>0</v>
      </c>
      <c r="R399" s="101">
        <v>1005</v>
      </c>
    </row>
    <row r="400">
      <c r="L400" s="98" t="s">
        <v>36781</v>
      </c>
      <c r="M400" s="98" t="s">
        <v>36782</v>
      </c>
      <c r="N400" s="98" t="s">
        <v>36783</v>
      </c>
      <c r="O400" s="101">
        <v>614.33000000000004</v>
      </c>
      <c r="P400" s="101">
        <v>970</v>
      </c>
    </row>
    <row r="401">
      <c r="L401" s="98" t="s">
        <v>36784</v>
      </c>
      <c r="M401" s="98" t="s">
        <v>36785</v>
      </c>
      <c r="N401" s="98" t="s">
        <v>36786</v>
      </c>
      <c r="O401" s="101">
        <v>126.67</v>
      </c>
      <c r="P401" s="101">
        <v>200</v>
      </c>
    </row>
    <row r="402">
      <c r="L402" s="98" t="s">
        <v>36787</v>
      </c>
      <c r="M402" s="98" t="s">
        <v>36788</v>
      </c>
      <c r="N402" s="98" t="s">
        <v>36789</v>
      </c>
      <c r="O402" s="101">
        <v>25</v>
      </c>
      <c r="P402" s="101">
        <v>0</v>
      </c>
    </row>
    <row r="403">
      <c r="K403" s="96" t="s">
        <v>36790</v>
      </c>
      <c r="O403" s="85">
        <f>SUM(O399:O402)</f>
      </c>
      <c r="P403" s="85">
        <f>SUM(P399:P402)</f>
      </c>
    </row>
    <row r="404">
      <c r="A404" s="98" t="s">
        <v>36791</v>
      </c>
      <c r="B404" s="98" t="s">
        <v>36792</v>
      </c>
      <c r="C404" s="100">
        <v>601</v>
      </c>
      <c r="D404" s="98" t="s">
        <v>36793</v>
      </c>
      <c r="E404" s="98" t="s">
        <v>36794</v>
      </c>
      <c r="F404" s="104">
        <v>45687</v>
      </c>
      <c r="G404" s="104">
        <v>45687</v>
      </c>
      <c r="H404" s="104">
        <v>46053</v>
      </c>
      <c r="J404" s="101">
        <v>1005</v>
      </c>
      <c r="K404" s="98" t="s">
        <v>36795</v>
      </c>
      <c r="L404" s="98" t="s">
        <v>36796</v>
      </c>
      <c r="M404" s="98" t="s">
        <v>36797</v>
      </c>
      <c r="N404" s="98" t="s">
        <v>36798</v>
      </c>
      <c r="O404" s="101">
        <v>35</v>
      </c>
      <c r="P404" s="101">
        <v>35</v>
      </c>
      <c r="Q404" s="101">
        <v>0</v>
      </c>
      <c r="R404" s="101">
        <v>150</v>
      </c>
    </row>
    <row r="405">
      <c r="L405" s="98" t="s">
        <v>36799</v>
      </c>
      <c r="M405" s="98" t="s">
        <v>36800</v>
      </c>
      <c r="N405" s="98" t="s">
        <v>36801</v>
      </c>
      <c r="O405" s="101">
        <v>970</v>
      </c>
      <c r="P405" s="101">
        <v>970</v>
      </c>
    </row>
    <row r="406">
      <c r="L406" s="98" t="s">
        <v>36802</v>
      </c>
      <c r="M406" s="98" t="s">
        <v>36803</v>
      </c>
      <c r="N406" s="98" t="s">
        <v>36804</v>
      </c>
      <c r="O406" s="101">
        <v>-30</v>
      </c>
      <c r="P406" s="101">
        <v>-30</v>
      </c>
    </row>
    <row r="407">
      <c r="K407" s="96" t="s">
        <v>36805</v>
      </c>
      <c r="O407" s="85">
        <f>SUM(O404:O406)</f>
      </c>
      <c r="P407" s="85">
        <f>SUM(P404:P406)</f>
      </c>
    </row>
    <row r="408">
      <c r="A408" s="98" t="s">
        <v>36806</v>
      </c>
      <c r="B408" s="98" t="s">
        <v>36807</v>
      </c>
      <c r="C408" s="100">
        <v>601</v>
      </c>
      <c r="D408" s="98" t="s">
        <v>36808</v>
      </c>
      <c r="E408" s="98" t="s">
        <v>36809</v>
      </c>
      <c r="F408" s="104">
        <v>39515</v>
      </c>
      <c r="G408" s="104">
        <v>45566</v>
      </c>
      <c r="H408" s="104">
        <v>45930</v>
      </c>
      <c r="J408" s="101">
        <v>970</v>
      </c>
      <c r="K408" s="98" t="s">
        <v>36810</v>
      </c>
      <c r="L408" s="98" t="s">
        <v>36811</v>
      </c>
      <c r="M408" s="98" t="s">
        <v>36812</v>
      </c>
      <c r="N408" s="98" t="s">
        <v>36813</v>
      </c>
      <c r="O408" s="101">
        <v>899</v>
      </c>
      <c r="P408" s="101">
        <v>899</v>
      </c>
      <c r="Q408" s="101">
        <v>0</v>
      </c>
      <c r="R408" s="101">
        <v>250</v>
      </c>
    </row>
    <row r="409">
      <c r="K409" s="96" t="s">
        <v>36814</v>
      </c>
      <c r="O409" s="85">
        <f>SUM(O408:O408)</f>
      </c>
      <c r="P409" s="85">
        <f>SUM(P408:P408)</f>
      </c>
    </row>
    <row r="410">
      <c r="A410" s="98" t="s">
        <v>36815</v>
      </c>
      <c r="B410" s="98" t="s">
        <v>36816</v>
      </c>
      <c r="C410" s="100">
        <v>601</v>
      </c>
      <c r="D410" s="98" t="s">
        <v>36817</v>
      </c>
      <c r="E410" s="98" t="s">
        <v>36818</v>
      </c>
      <c r="F410" s="104">
        <v>45625</v>
      </c>
      <c r="G410" s="104">
        <v>45625</v>
      </c>
      <c r="H410" s="104">
        <v>46022</v>
      </c>
      <c r="J410" s="101">
        <v>970</v>
      </c>
      <c r="K410" s="98" t="s">
        <v>36819</v>
      </c>
      <c r="L410" s="98" t="s">
        <v>36820</v>
      </c>
      <c r="M410" s="98" t="s">
        <v>36821</v>
      </c>
      <c r="N410" s="98" t="s">
        <v>36822</v>
      </c>
      <c r="O410" s="101">
        <v>970</v>
      </c>
      <c r="P410" s="101">
        <v>970</v>
      </c>
      <c r="Q410" s="101">
        <v>0</v>
      </c>
      <c r="R410" s="101">
        <v>970</v>
      </c>
    </row>
    <row r="411">
      <c r="K411" s="96" t="s">
        <v>36823</v>
      </c>
      <c r="O411" s="85">
        <f>SUM(O410:O410)</f>
      </c>
      <c r="P411" s="85">
        <f>SUM(P410:P410)</f>
      </c>
    </row>
    <row r="412">
      <c r="A412" s="98" t="s">
        <v>36824</v>
      </c>
      <c r="B412" s="98" t="s">
        <v>36825</v>
      </c>
      <c r="C412" s="100">
        <v>601</v>
      </c>
      <c r="D412" s="98" t="s">
        <v>36826</v>
      </c>
      <c r="E412" s="98" t="s">
        <v>36827</v>
      </c>
      <c r="F412" s="104">
        <v>45184</v>
      </c>
      <c r="G412" s="104">
        <v>45566</v>
      </c>
      <c r="H412" s="104">
        <v>45930</v>
      </c>
      <c r="J412" s="101">
        <v>970</v>
      </c>
      <c r="K412" s="98" t="s">
        <v>36828</v>
      </c>
      <c r="L412" s="98" t="s">
        <v>36829</v>
      </c>
      <c r="M412" s="98" t="s">
        <v>36830</v>
      </c>
      <c r="N412" s="98" t="s">
        <v>36831</v>
      </c>
      <c r="O412" s="101">
        <v>970</v>
      </c>
      <c r="P412" s="101">
        <v>970</v>
      </c>
      <c r="Q412" s="101">
        <v>0</v>
      </c>
      <c r="R412" s="101">
        <v>970</v>
      </c>
    </row>
    <row r="413">
      <c r="L413" s="98" t="s">
        <v>36832</v>
      </c>
      <c r="M413" s="98" t="s">
        <v>36833</v>
      </c>
      <c r="N413" s="98" t="s">
        <v>36834</v>
      </c>
      <c r="O413" s="101">
        <v>97</v>
      </c>
      <c r="P413" s="101">
        <v>0</v>
      </c>
    </row>
    <row r="414">
      <c r="L414" s="98" t="s">
        <v>36835</v>
      </c>
      <c r="M414" s="98" t="s">
        <v>36836</v>
      </c>
      <c r="N414" s="98" t="s">
        <v>36837</v>
      </c>
      <c r="O414" s="101">
        <v>25</v>
      </c>
      <c r="P414" s="101">
        <v>0</v>
      </c>
    </row>
    <row r="415">
      <c r="K415" s="96" t="s">
        <v>36838</v>
      </c>
      <c r="O415" s="85">
        <f>SUM(O412:O414)</f>
      </c>
      <c r="P415" s="85">
        <f>SUM(P412:P414)</f>
      </c>
    </row>
    <row r="416">
      <c r="A416" s="98" t="s">
        <v>36839</v>
      </c>
      <c r="B416" s="98" t="s">
        <v>36840</v>
      </c>
      <c r="C416" s="100">
        <v>601</v>
      </c>
      <c r="D416" s="98" t="s">
        <v>36841</v>
      </c>
      <c r="E416" s="98" t="s">
        <v>36842</v>
      </c>
      <c r="F416" s="104">
        <v>45425</v>
      </c>
      <c r="G416" s="104">
        <v>45425</v>
      </c>
      <c r="H416" s="104">
        <v>45900</v>
      </c>
      <c r="J416" s="101">
        <v>970</v>
      </c>
      <c r="K416" s="98" t="s">
        <v>36843</v>
      </c>
      <c r="L416" s="98" t="s">
        <v>36844</v>
      </c>
      <c r="M416" s="98" t="s">
        <v>36845</v>
      </c>
      <c r="N416" s="98" t="s">
        <v>36846</v>
      </c>
      <c r="O416" s="101">
        <v>970</v>
      </c>
      <c r="P416" s="101">
        <v>970</v>
      </c>
      <c r="Q416" s="101">
        <v>0</v>
      </c>
      <c r="R416" s="101">
        <v>150</v>
      </c>
    </row>
    <row r="417">
      <c r="K417" s="96" t="s">
        <v>36847</v>
      </c>
      <c r="O417" s="85">
        <f>SUM(O416:O416)</f>
      </c>
      <c r="P417" s="85">
        <f>SUM(P416:P416)</f>
      </c>
    </row>
    <row r="418">
      <c r="A418" s="98" t="s">
        <v>36848</v>
      </c>
      <c r="B418" s="98" t="s">
        <v>36849</v>
      </c>
      <c r="C418" s="100">
        <v>601</v>
      </c>
      <c r="D418" s="98" t="s">
        <v>36850</v>
      </c>
      <c r="E418" s="98" t="s">
        <v>36851</v>
      </c>
      <c r="F418" s="104">
        <v>42034</v>
      </c>
      <c r="G418" s="104">
        <v>45689</v>
      </c>
      <c r="H418" s="104">
        <v>46053</v>
      </c>
      <c r="J418" s="101">
        <v>970</v>
      </c>
      <c r="K418" s="98" t="s">
        <v>36852</v>
      </c>
      <c r="L418" s="98" t="s">
        <v>36853</v>
      </c>
      <c r="M418" s="98" t="s">
        <v>36854</v>
      </c>
      <c r="N418" s="98" t="s">
        <v>36855</v>
      </c>
      <c r="O418" s="101">
        <v>915</v>
      </c>
      <c r="P418" s="101">
        <v>915</v>
      </c>
      <c r="Q418" s="101">
        <v>0</v>
      </c>
      <c r="R418" s="101">
        <v>99</v>
      </c>
    </row>
    <row r="419">
      <c r="K419" s="96" t="s">
        <v>36856</v>
      </c>
      <c r="O419" s="85">
        <f>SUM(O418:O418)</f>
      </c>
      <c r="P419" s="85">
        <f>SUM(P418:P418)</f>
      </c>
    </row>
    <row r="420">
      <c r="A420" s="98" t="s">
        <v>36857</v>
      </c>
      <c r="B420" s="98" t="s">
        <v>36858</v>
      </c>
      <c r="C420" s="100">
        <v>601</v>
      </c>
      <c r="D420" s="98" t="s">
        <v>36859</v>
      </c>
      <c r="E420" s="98" t="s">
        <v>36860</v>
      </c>
      <c r="F420" s="104">
        <v>45268</v>
      </c>
      <c r="G420" s="104">
        <v>45658</v>
      </c>
      <c r="H420" s="104">
        <v>46053</v>
      </c>
      <c r="J420" s="101">
        <v>970</v>
      </c>
      <c r="K420" s="98" t="s">
        <v>36861</v>
      </c>
      <c r="L420" s="98" t="s">
        <v>36862</v>
      </c>
      <c r="M420" s="98" t="s">
        <v>36863</v>
      </c>
      <c r="N420" s="98" t="s">
        <v>36864</v>
      </c>
      <c r="O420" s="101">
        <v>970</v>
      </c>
      <c r="P420" s="101">
        <v>970</v>
      </c>
      <c r="Q420" s="101">
        <v>0</v>
      </c>
      <c r="R420" s="101">
        <v>970</v>
      </c>
    </row>
    <row r="421">
      <c r="K421" s="96" t="s">
        <v>36865</v>
      </c>
      <c r="O421" s="85">
        <f>SUM(O420:O420)</f>
      </c>
      <c r="P421" s="85">
        <f>SUM(P420:P420)</f>
      </c>
    </row>
    <row r="422">
      <c r="A422" s="98" t="s">
        <v>36866</v>
      </c>
      <c r="B422" s="98" t="s">
        <v>36867</v>
      </c>
      <c r="C422" s="100">
        <v>601</v>
      </c>
      <c r="D422" s="98" t="s">
        <v>36868</v>
      </c>
      <c r="E422" s="98" t="s">
        <v>36869</v>
      </c>
      <c r="J422" s="101">
        <v>1050</v>
      </c>
      <c r="K422" s="98" t="s">
        <v>36870</v>
      </c>
      <c r="L422" s="98" t="s">
        <v>36870</v>
      </c>
      <c r="O422" s="101">
        <v>0</v>
      </c>
      <c r="P422" s="101">
        <v>0</v>
      </c>
      <c r="R422" s="101">
        <v>0</v>
      </c>
    </row>
    <row r="423">
      <c r="K423" s="96" t="s">
        <v>36871</v>
      </c>
      <c r="O423" s="85">
        <f>SUM(O422:O422)</f>
      </c>
      <c r="P423" s="85">
        <f>SUM(P422:P422)</f>
      </c>
    </row>
    <row r="424">
      <c r="A424" s="98" t="s">
        <v>36872</v>
      </c>
      <c r="B424" s="98" t="s">
        <v>36873</v>
      </c>
      <c r="C424" s="100">
        <v>601</v>
      </c>
      <c r="D424" s="98" t="s">
        <v>36874</v>
      </c>
      <c r="E424" s="98" t="s">
        <v>36875</v>
      </c>
      <c r="F424" s="104">
        <v>45245</v>
      </c>
      <c r="G424" s="104">
        <v>45627</v>
      </c>
      <c r="H424" s="104">
        <v>45991</v>
      </c>
      <c r="J424" s="101">
        <v>970</v>
      </c>
      <c r="K424" s="98" t="s">
        <v>36876</v>
      </c>
      <c r="L424" s="98" t="s">
        <v>36877</v>
      </c>
      <c r="M424" s="98" t="s">
        <v>36878</v>
      </c>
      <c r="N424" s="98" t="s">
        <v>36879</v>
      </c>
      <c r="O424" s="101">
        <v>970</v>
      </c>
      <c r="P424" s="101">
        <v>970</v>
      </c>
      <c r="Q424" s="101">
        <v>0</v>
      </c>
      <c r="R424" s="101">
        <v>970</v>
      </c>
    </row>
    <row r="425">
      <c r="K425" s="96" t="s">
        <v>36880</v>
      </c>
      <c r="O425" s="85">
        <f>SUM(O424:O424)</f>
      </c>
      <c r="P425" s="85">
        <f>SUM(P424:P424)</f>
      </c>
    </row>
    <row r="426">
      <c r="A426" s="98" t="s">
        <v>36881</v>
      </c>
      <c r="B426" s="98" t="s">
        <v>36882</v>
      </c>
      <c r="C426" s="100">
        <v>601</v>
      </c>
      <c r="D426" s="98" t="s">
        <v>36883</v>
      </c>
      <c r="E426" s="98" t="s">
        <v>36884</v>
      </c>
      <c r="F426" s="104">
        <v>43029</v>
      </c>
      <c r="G426" s="104">
        <v>45597</v>
      </c>
      <c r="H426" s="104">
        <v>45961</v>
      </c>
      <c r="J426" s="101">
        <v>970</v>
      </c>
      <c r="K426" s="98" t="s">
        <v>36885</v>
      </c>
      <c r="L426" s="98" t="s">
        <v>36886</v>
      </c>
      <c r="M426" s="98" t="s">
        <v>36887</v>
      </c>
      <c r="N426" s="98" t="s">
        <v>36888</v>
      </c>
      <c r="O426" s="101">
        <v>970</v>
      </c>
      <c r="P426" s="101">
        <v>970</v>
      </c>
      <c r="Q426" s="101">
        <v>0</v>
      </c>
      <c r="R426" s="101">
        <v>785</v>
      </c>
    </row>
    <row r="427">
      <c r="K427" s="96" t="s">
        <v>36889</v>
      </c>
      <c r="O427" s="85">
        <f>SUM(O426:O426)</f>
      </c>
      <c r="P427" s="85">
        <f>SUM(P426:P426)</f>
      </c>
    </row>
    <row r="428">
      <c r="A428" s="98" t="s">
        <v>36890</v>
      </c>
      <c r="B428" s="98" t="s">
        <v>36891</v>
      </c>
      <c r="C428" s="100">
        <v>601</v>
      </c>
      <c r="D428" s="98" t="s">
        <v>36892</v>
      </c>
      <c r="E428" s="98" t="s">
        <v>36893</v>
      </c>
      <c r="F428" s="104">
        <v>44917</v>
      </c>
      <c r="G428" s="104">
        <v>45536</v>
      </c>
      <c r="J428" s="101">
        <v>970</v>
      </c>
      <c r="K428" s="98" t="s">
        <v>36894</v>
      </c>
      <c r="L428" s="98" t="s">
        <v>36895</v>
      </c>
      <c r="M428" s="98" t="s">
        <v>36896</v>
      </c>
      <c r="N428" s="98" t="s">
        <v>36897</v>
      </c>
      <c r="O428" s="101">
        <v>905</v>
      </c>
      <c r="P428" s="101">
        <v>905</v>
      </c>
      <c r="Q428" s="101">
        <v>0</v>
      </c>
      <c r="R428" s="101">
        <v>150</v>
      </c>
    </row>
    <row r="429">
      <c r="L429" s="98" t="s">
        <v>36898</v>
      </c>
      <c r="M429" s="98" t="s">
        <v>36899</v>
      </c>
      <c r="N429" s="98" t="s">
        <v>36900</v>
      </c>
      <c r="O429" s="101">
        <v>-181</v>
      </c>
      <c r="P429" s="101">
        <v>-181</v>
      </c>
    </row>
    <row r="430">
      <c r="K430" s="96" t="s">
        <v>36901</v>
      </c>
      <c r="O430" s="85">
        <f>SUM(O428:O429)</f>
      </c>
      <c r="P430" s="85">
        <f>SUM(P428:P429)</f>
      </c>
    </row>
    <row r="431">
      <c r="A431" s="98" t="s">
        <v>36902</v>
      </c>
      <c r="B431" s="98" t="s">
        <v>36903</v>
      </c>
      <c r="C431" s="100">
        <v>601</v>
      </c>
      <c r="D431" s="98" t="s">
        <v>36904</v>
      </c>
      <c r="E431" s="98" t="s">
        <v>36905</v>
      </c>
      <c r="F431" s="104">
        <v>45499</v>
      </c>
      <c r="G431" s="104">
        <v>45499</v>
      </c>
      <c r="H431" s="104">
        <v>45869</v>
      </c>
      <c r="J431" s="101">
        <v>970</v>
      </c>
      <c r="K431" s="98" t="s">
        <v>36906</v>
      </c>
      <c r="L431" s="98" t="s">
        <v>36907</v>
      </c>
      <c r="M431" s="98" t="s">
        <v>36908</v>
      </c>
      <c r="N431" s="98" t="s">
        <v>36909</v>
      </c>
      <c r="O431" s="101">
        <v>970</v>
      </c>
      <c r="P431" s="101">
        <v>970</v>
      </c>
      <c r="Q431" s="101">
        <v>0</v>
      </c>
      <c r="R431" s="101">
        <v>150</v>
      </c>
    </row>
    <row r="432">
      <c r="K432" s="96" t="s">
        <v>36910</v>
      </c>
      <c r="O432" s="85">
        <f>SUM(O431:O431)</f>
      </c>
      <c r="P432" s="85">
        <f>SUM(P431:P431)</f>
      </c>
    </row>
    <row r="433">
      <c r="A433" s="98" t="s">
        <v>36911</v>
      </c>
      <c r="B433" s="98" t="s">
        <v>36912</v>
      </c>
      <c r="C433" s="100">
        <v>601</v>
      </c>
      <c r="D433" s="98" t="s">
        <v>36913</v>
      </c>
      <c r="E433" s="98" t="s">
        <v>36914</v>
      </c>
      <c r="F433" s="104">
        <v>45750</v>
      </c>
      <c r="G433" s="104">
        <v>45750</v>
      </c>
      <c r="H433" s="104">
        <v>46142</v>
      </c>
      <c r="J433" s="101">
        <v>970</v>
      </c>
      <c r="K433" s="98" t="s">
        <v>36915</v>
      </c>
      <c r="L433" s="98" t="s">
        <v>36916</v>
      </c>
      <c r="M433" s="98" t="s">
        <v>36917</v>
      </c>
      <c r="N433" s="98" t="s">
        <v>36918</v>
      </c>
      <c r="O433" s="101">
        <v>905.33000000000004</v>
      </c>
      <c r="P433" s="101">
        <v>970</v>
      </c>
      <c r="Q433" s="101">
        <v>0</v>
      </c>
      <c r="R433" s="101">
        <v>1120</v>
      </c>
    </row>
    <row r="434">
      <c r="L434" s="98" t="s">
        <v>36919</v>
      </c>
      <c r="M434" s="98" t="s">
        <v>36920</v>
      </c>
      <c r="N434" s="98" t="s">
        <v>36921</v>
      </c>
      <c r="O434" s="101">
        <v>75</v>
      </c>
      <c r="P434" s="101">
        <v>0</v>
      </c>
    </row>
    <row r="435">
      <c r="L435" s="98" t="s">
        <v>36922</v>
      </c>
      <c r="M435" s="98" t="s">
        <v>36923</v>
      </c>
      <c r="N435" s="98" t="s">
        <v>36924</v>
      </c>
      <c r="O435" s="101">
        <v>50</v>
      </c>
      <c r="P435" s="101">
        <v>0</v>
      </c>
    </row>
    <row r="436">
      <c r="L436" s="98" t="s">
        <v>36925</v>
      </c>
      <c r="M436" s="98" t="s">
        <v>36926</v>
      </c>
      <c r="N436" s="98" t="s">
        <v>36927</v>
      </c>
      <c r="O436" s="101">
        <v>50</v>
      </c>
      <c r="P436" s="101">
        <v>0</v>
      </c>
    </row>
    <row r="437">
      <c r="L437" s="98" t="s">
        <v>36928</v>
      </c>
      <c r="M437" s="98" t="s">
        <v>36929</v>
      </c>
      <c r="N437" s="98" t="s">
        <v>36930</v>
      </c>
      <c r="O437" s="101">
        <v>-970</v>
      </c>
      <c r="P437" s="101">
        <v>0</v>
      </c>
    </row>
    <row r="438">
      <c r="K438" s="96" t="s">
        <v>36931</v>
      </c>
      <c r="O438" s="85">
        <f>SUM(O433:O437)</f>
      </c>
      <c r="P438" s="85">
        <f>SUM(P433:P437)</f>
      </c>
    </row>
    <row r="439">
      <c r="A439" s="98" t="s">
        <v>36932</v>
      </c>
      <c r="B439" s="98" t="s">
        <v>36933</v>
      </c>
      <c r="C439" s="100">
        <v>601</v>
      </c>
      <c r="D439" s="98" t="s">
        <v>36934</v>
      </c>
      <c r="E439" s="98" t="s">
        <v>36935</v>
      </c>
      <c r="F439" s="104">
        <v>45547</v>
      </c>
      <c r="G439" s="104">
        <v>45548</v>
      </c>
      <c r="H439" s="104">
        <v>45869</v>
      </c>
      <c r="J439" s="101">
        <v>970</v>
      </c>
      <c r="K439" s="98" t="s">
        <v>36936</v>
      </c>
      <c r="L439" s="98" t="s">
        <v>36937</v>
      </c>
      <c r="M439" s="98" t="s">
        <v>36938</v>
      </c>
      <c r="N439" s="98" t="s">
        <v>36939</v>
      </c>
      <c r="O439" s="101">
        <v>970</v>
      </c>
      <c r="P439" s="101">
        <v>970</v>
      </c>
      <c r="Q439" s="101">
        <v>0</v>
      </c>
      <c r="R439" s="101">
        <v>350</v>
      </c>
    </row>
    <row r="440">
      <c r="L440" s="98" t="s">
        <v>36940</v>
      </c>
      <c r="M440" s="98" t="s">
        <v>36941</v>
      </c>
      <c r="N440" s="98" t="s">
        <v>36942</v>
      </c>
      <c r="O440" s="101">
        <v>25</v>
      </c>
      <c r="P440" s="101">
        <v>0</v>
      </c>
    </row>
    <row r="441">
      <c r="K441" s="96" t="s">
        <v>36943</v>
      </c>
      <c r="O441" s="85">
        <f>SUM(O439:O440)</f>
      </c>
      <c r="P441" s="85">
        <f>SUM(P439:P440)</f>
      </c>
    </row>
    <row r="442">
      <c r="A442" s="98" t="s">
        <v>36944</v>
      </c>
      <c r="B442" s="98" t="s">
        <v>36945</v>
      </c>
      <c r="C442" s="100">
        <v>601</v>
      </c>
      <c r="D442" s="98" t="s">
        <v>36946</v>
      </c>
      <c r="E442" s="98" t="s">
        <v>36947</v>
      </c>
      <c r="F442" s="104">
        <v>45748</v>
      </c>
      <c r="G442" s="104">
        <v>45748</v>
      </c>
      <c r="H442" s="104">
        <v>46142</v>
      </c>
      <c r="J442" s="101">
        <v>970</v>
      </c>
      <c r="K442" s="98" t="s">
        <v>36948</v>
      </c>
      <c r="L442" s="98" t="s">
        <v>36949</v>
      </c>
      <c r="M442" s="98" t="s">
        <v>36950</v>
      </c>
      <c r="N442" s="98" t="s">
        <v>36951</v>
      </c>
      <c r="O442" s="101">
        <v>970</v>
      </c>
      <c r="P442" s="101">
        <v>970</v>
      </c>
      <c r="Q442" s="101">
        <v>-500</v>
      </c>
      <c r="R442" s="101">
        <v>1120</v>
      </c>
    </row>
    <row r="443">
      <c r="L443" s="98" t="s">
        <v>36952</v>
      </c>
      <c r="M443" s="98" t="s">
        <v>36953</v>
      </c>
      <c r="N443" s="98" t="s">
        <v>36954</v>
      </c>
      <c r="O443" s="101">
        <v>75</v>
      </c>
      <c r="P443" s="101">
        <v>0</v>
      </c>
    </row>
    <row r="444">
      <c r="L444" s="98" t="s">
        <v>36955</v>
      </c>
      <c r="M444" s="98" t="s">
        <v>36956</v>
      </c>
      <c r="N444" s="98" t="s">
        <v>36957</v>
      </c>
      <c r="O444" s="101">
        <v>-970</v>
      </c>
      <c r="P444" s="101">
        <v>0</v>
      </c>
    </row>
    <row r="445">
      <c r="L445" s="98" t="s">
        <v>36958</v>
      </c>
      <c r="M445" s="98" t="s">
        <v>36959</v>
      </c>
      <c r="N445" s="98" t="s">
        <v>36960</v>
      </c>
      <c r="O445" s="101">
        <v>-500</v>
      </c>
      <c r="P445" s="101">
        <v>0</v>
      </c>
    </row>
    <row r="446">
      <c r="K446" s="96" t="s">
        <v>36961</v>
      </c>
      <c r="O446" s="85">
        <f>SUM(O442:O445)</f>
      </c>
      <c r="P446" s="85">
        <f>SUM(P442:P445)</f>
      </c>
    </row>
    <row r="447">
      <c r="A447" s="98" t="s">
        <v>36962</v>
      </c>
      <c r="B447" s="98" t="s">
        <v>36963</v>
      </c>
      <c r="C447" s="100">
        <v>601</v>
      </c>
      <c r="D447" s="98" t="s">
        <v>36964</v>
      </c>
      <c r="E447" s="98" t="s">
        <v>36965</v>
      </c>
      <c r="F447" s="104">
        <v>45261</v>
      </c>
      <c r="G447" s="104">
        <v>45627</v>
      </c>
      <c r="H447" s="104">
        <v>45991</v>
      </c>
      <c r="J447" s="101">
        <v>970</v>
      </c>
      <c r="K447" s="98" t="s">
        <v>36966</v>
      </c>
      <c r="L447" s="98" t="s">
        <v>36967</v>
      </c>
      <c r="M447" s="98" t="s">
        <v>36968</v>
      </c>
      <c r="N447" s="98" t="s">
        <v>36969</v>
      </c>
      <c r="O447" s="101">
        <v>970</v>
      </c>
      <c r="P447" s="101">
        <v>970</v>
      </c>
      <c r="Q447" s="101">
        <v>0</v>
      </c>
      <c r="R447" s="101">
        <v>970</v>
      </c>
    </row>
    <row r="448">
      <c r="K448" s="96" t="s">
        <v>36970</v>
      </c>
      <c r="O448" s="85">
        <f>SUM(O447:O447)</f>
      </c>
      <c r="P448" s="85">
        <f>SUM(P447:P447)</f>
      </c>
    </row>
    <row r="449">
      <c r="A449" s="98" t="s">
        <v>36971</v>
      </c>
      <c r="B449" s="98" t="s">
        <v>36972</v>
      </c>
      <c r="C449" s="100">
        <v>601</v>
      </c>
      <c r="D449" s="98" t="s">
        <v>36973</v>
      </c>
      <c r="E449" s="98" t="s">
        <v>36974</v>
      </c>
      <c r="F449" s="104">
        <v>43875</v>
      </c>
      <c r="G449" s="104">
        <v>45717</v>
      </c>
      <c r="H449" s="104">
        <v>46112</v>
      </c>
      <c r="J449" s="101">
        <v>970</v>
      </c>
      <c r="K449" s="98" t="s">
        <v>36975</v>
      </c>
      <c r="L449" s="98" t="s">
        <v>36976</v>
      </c>
      <c r="M449" s="98" t="s">
        <v>36977</v>
      </c>
      <c r="N449" s="98" t="s">
        <v>36978</v>
      </c>
      <c r="O449" s="101">
        <v>910</v>
      </c>
      <c r="P449" s="101">
        <v>910</v>
      </c>
      <c r="Q449" s="101">
        <v>0</v>
      </c>
      <c r="R449" s="101">
        <v>795</v>
      </c>
    </row>
    <row r="450">
      <c r="K450" s="96" t="s">
        <v>36979</v>
      </c>
      <c r="O450" s="85">
        <f>SUM(O449:O449)</f>
      </c>
      <c r="P450" s="85">
        <f>SUM(P449:P449)</f>
      </c>
    </row>
    <row r="451">
      <c r="A451" s="98" t="s">
        <v>36980</v>
      </c>
      <c r="B451" s="98" t="s">
        <v>36981</v>
      </c>
      <c r="C451" s="100">
        <v>672</v>
      </c>
      <c r="D451" s="98" t="s">
        <v>36982</v>
      </c>
      <c r="E451" s="98" t="s">
        <v>36983</v>
      </c>
      <c r="F451" s="104">
        <v>45224</v>
      </c>
      <c r="G451" s="104">
        <v>45597</v>
      </c>
      <c r="H451" s="104">
        <v>45961</v>
      </c>
      <c r="J451" s="101">
        <v>1105</v>
      </c>
      <c r="K451" s="98" t="s">
        <v>36984</v>
      </c>
      <c r="L451" s="98" t="s">
        <v>36985</v>
      </c>
      <c r="M451" s="98" t="s">
        <v>36986</v>
      </c>
      <c r="N451" s="98" t="s">
        <v>36987</v>
      </c>
      <c r="O451" s="101">
        <v>35</v>
      </c>
      <c r="P451" s="101">
        <v>35</v>
      </c>
      <c r="Q451" s="101">
        <v>0</v>
      </c>
      <c r="R451" s="101">
        <v>150</v>
      </c>
    </row>
    <row r="452">
      <c r="L452" s="98" t="s">
        <v>36988</v>
      </c>
      <c r="M452" s="98" t="s">
        <v>36989</v>
      </c>
      <c r="N452" s="98" t="s">
        <v>36990</v>
      </c>
      <c r="O452" s="101">
        <v>1070</v>
      </c>
      <c r="P452" s="101">
        <v>1070</v>
      </c>
    </row>
    <row r="453">
      <c r="L453" s="98" t="s">
        <v>36991</v>
      </c>
      <c r="M453" s="98" t="s">
        <v>36992</v>
      </c>
      <c r="N453" s="98" t="s">
        <v>36993</v>
      </c>
      <c r="O453" s="101">
        <v>25</v>
      </c>
      <c r="P453" s="101">
        <v>0</v>
      </c>
    </row>
    <row r="454">
      <c r="K454" s="96" t="s">
        <v>36994</v>
      </c>
      <c r="O454" s="85">
        <f>SUM(O451:O453)</f>
      </c>
      <c r="P454" s="85">
        <f>SUM(P451:P453)</f>
      </c>
    </row>
    <row r="455">
      <c r="A455" s="98" t="s">
        <v>36995</v>
      </c>
      <c r="B455" s="98" t="s">
        <v>36996</v>
      </c>
      <c r="C455" s="100">
        <v>672</v>
      </c>
      <c r="D455" s="98" t="s">
        <v>36997</v>
      </c>
      <c r="E455" s="98" t="s">
        <v>36998</v>
      </c>
      <c r="F455" s="104">
        <v>37505</v>
      </c>
      <c r="G455" s="104">
        <v>45536</v>
      </c>
      <c r="H455" s="104">
        <v>45900</v>
      </c>
      <c r="J455" s="101">
        <v>1070</v>
      </c>
      <c r="K455" s="98" t="s">
        <v>36999</v>
      </c>
      <c r="L455" s="98" t="s">
        <v>37000</v>
      </c>
      <c r="M455" s="98" t="s">
        <v>37001</v>
      </c>
      <c r="N455" s="98" t="s">
        <v>37002</v>
      </c>
      <c r="O455" s="101">
        <v>980</v>
      </c>
      <c r="P455" s="101">
        <v>980</v>
      </c>
      <c r="Q455" s="101">
        <v>0</v>
      </c>
      <c r="R455" s="101">
        <v>350</v>
      </c>
    </row>
    <row r="456">
      <c r="K456" s="96" t="s">
        <v>37003</v>
      </c>
      <c r="O456" s="85">
        <f>SUM(O455:O455)</f>
      </c>
      <c r="P456" s="85">
        <f>SUM(P455:P455)</f>
      </c>
    </row>
    <row r="457">
      <c r="A457" s="98" t="s">
        <v>37004</v>
      </c>
      <c r="B457" s="98" t="s">
        <v>37005</v>
      </c>
      <c r="C457" s="100">
        <v>672</v>
      </c>
      <c r="D457" s="98" t="s">
        <v>37006</v>
      </c>
      <c r="E457" s="98" t="s">
        <v>37007</v>
      </c>
      <c r="F457" s="104">
        <v>44593</v>
      </c>
      <c r="G457" s="104">
        <v>45689</v>
      </c>
      <c r="H457" s="104">
        <v>46053</v>
      </c>
      <c r="J457" s="101">
        <v>1105</v>
      </c>
      <c r="K457" s="98" t="s">
        <v>37008</v>
      </c>
      <c r="L457" s="98" t="s">
        <v>37009</v>
      </c>
      <c r="M457" s="98" t="s">
        <v>37010</v>
      </c>
      <c r="N457" s="98" t="s">
        <v>37011</v>
      </c>
      <c r="O457" s="101">
        <v>35</v>
      </c>
      <c r="P457" s="101">
        <v>35</v>
      </c>
      <c r="Q457" s="101">
        <v>0</v>
      </c>
      <c r="R457" s="101">
        <v>250</v>
      </c>
    </row>
    <row r="458">
      <c r="L458" s="98" t="s">
        <v>37012</v>
      </c>
      <c r="M458" s="98" t="s">
        <v>37013</v>
      </c>
      <c r="N458" s="98" t="s">
        <v>37014</v>
      </c>
      <c r="O458" s="101">
        <v>1004</v>
      </c>
      <c r="P458" s="101">
        <v>1004</v>
      </c>
    </row>
    <row r="459">
      <c r="L459" s="98" t="s">
        <v>37015</v>
      </c>
      <c r="M459" s="98" t="s">
        <v>37016</v>
      </c>
      <c r="N459" s="98" t="s">
        <v>37017</v>
      </c>
      <c r="O459" s="101">
        <v>25</v>
      </c>
      <c r="P459" s="101">
        <v>0</v>
      </c>
    </row>
    <row r="460">
      <c r="K460" s="96" t="s">
        <v>37018</v>
      </c>
      <c r="O460" s="85">
        <f>SUM(O457:O459)</f>
      </c>
      <c r="P460" s="85">
        <f>SUM(P457:P459)</f>
      </c>
    </row>
    <row r="461">
      <c r="A461" s="98" t="s">
        <v>37019</v>
      </c>
      <c r="B461" s="98" t="s">
        <v>37020</v>
      </c>
      <c r="C461" s="100">
        <v>772</v>
      </c>
      <c r="D461" s="98" t="s">
        <v>37021</v>
      </c>
      <c r="E461" s="98" t="s">
        <v>37022</v>
      </c>
      <c r="F461" s="104">
        <v>45534</v>
      </c>
      <c r="G461" s="104">
        <v>45534</v>
      </c>
      <c r="H461" s="104">
        <v>45900</v>
      </c>
      <c r="J461" s="101">
        <v>1220</v>
      </c>
      <c r="K461" s="98" t="s">
        <v>37023</v>
      </c>
      <c r="L461" s="98" t="s">
        <v>37024</v>
      </c>
      <c r="M461" s="98" t="s">
        <v>37025</v>
      </c>
      <c r="N461" s="98" t="s">
        <v>37026</v>
      </c>
      <c r="O461" s="101">
        <v>1220</v>
      </c>
      <c r="P461" s="101">
        <v>1220</v>
      </c>
      <c r="Q461" s="101">
        <v>0</v>
      </c>
      <c r="R461" s="101">
        <v>150</v>
      </c>
    </row>
    <row r="462">
      <c r="K462" s="96" t="s">
        <v>37027</v>
      </c>
      <c r="O462" s="85">
        <f>SUM(O461:O461)</f>
      </c>
      <c r="P462" s="85">
        <f>SUM(P461:P461)</f>
      </c>
    </row>
    <row r="463">
      <c r="A463" s="98" t="s">
        <v>37028</v>
      </c>
      <c r="B463" s="98" t="s">
        <v>37029</v>
      </c>
      <c r="C463" s="100">
        <v>672</v>
      </c>
      <c r="D463" s="98" t="s">
        <v>37030</v>
      </c>
      <c r="E463" s="98" t="s">
        <v>37031</v>
      </c>
      <c r="F463" s="104">
        <v>42733</v>
      </c>
      <c r="G463" s="104">
        <v>45536</v>
      </c>
      <c r="H463" s="104">
        <v>45900</v>
      </c>
      <c r="J463" s="101">
        <v>1070</v>
      </c>
      <c r="K463" s="98" t="s">
        <v>37032</v>
      </c>
      <c r="L463" s="98" t="s">
        <v>37033</v>
      </c>
      <c r="M463" s="98" t="s">
        <v>37034</v>
      </c>
      <c r="N463" s="98" t="s">
        <v>37035</v>
      </c>
      <c r="O463" s="101">
        <v>980</v>
      </c>
      <c r="P463" s="101">
        <v>980</v>
      </c>
      <c r="Q463" s="101">
        <v>0</v>
      </c>
      <c r="R463" s="101">
        <v>350</v>
      </c>
    </row>
    <row r="464">
      <c r="K464" s="96" t="s">
        <v>37036</v>
      </c>
      <c r="O464" s="85">
        <f>SUM(O463:O463)</f>
      </c>
      <c r="P464" s="85">
        <f>SUM(P463:P463)</f>
      </c>
    </row>
    <row r="465">
      <c r="A465" s="98" t="s">
        <v>37037</v>
      </c>
      <c r="B465" s="98" t="s">
        <v>37038</v>
      </c>
      <c r="C465" s="100">
        <v>672</v>
      </c>
      <c r="D465" s="98" t="s">
        <v>37039</v>
      </c>
      <c r="E465" s="98" t="s">
        <v>37040</v>
      </c>
      <c r="F465" s="104">
        <v>44909</v>
      </c>
      <c r="G465" s="104">
        <v>45658</v>
      </c>
      <c r="H465" s="104">
        <v>46022</v>
      </c>
      <c r="J465" s="101">
        <v>1070</v>
      </c>
      <c r="K465" s="98" t="s">
        <v>37041</v>
      </c>
      <c r="L465" s="98" t="s">
        <v>37042</v>
      </c>
      <c r="M465" s="98" t="s">
        <v>37043</v>
      </c>
      <c r="N465" s="98" t="s">
        <v>37044</v>
      </c>
      <c r="O465" s="101">
        <v>1015</v>
      </c>
      <c r="P465" s="101">
        <v>1015</v>
      </c>
      <c r="Q465" s="101">
        <v>0</v>
      </c>
      <c r="R465" s="101">
        <v>150</v>
      </c>
    </row>
    <row r="466">
      <c r="K466" s="96" t="s">
        <v>37045</v>
      </c>
      <c r="O466" s="85">
        <f>SUM(O465:O465)</f>
      </c>
      <c r="P466" s="85">
        <f>SUM(P465:P465)</f>
      </c>
    </row>
    <row r="467">
      <c r="A467" s="98" t="s">
        <v>37046</v>
      </c>
      <c r="B467" s="98" t="s">
        <v>37047</v>
      </c>
      <c r="C467" s="100">
        <v>672</v>
      </c>
      <c r="D467" s="98" t="s">
        <v>37048</v>
      </c>
      <c r="E467" s="98" t="s">
        <v>37049</v>
      </c>
      <c r="F467" s="104">
        <v>45247</v>
      </c>
      <c r="G467" s="104">
        <v>45627</v>
      </c>
      <c r="H467" s="104">
        <v>45961</v>
      </c>
      <c r="J467" s="101">
        <v>1070</v>
      </c>
      <c r="K467" s="98" t="s">
        <v>37050</v>
      </c>
      <c r="L467" s="98" t="s">
        <v>37051</v>
      </c>
      <c r="M467" s="98" t="s">
        <v>37052</v>
      </c>
      <c r="N467" s="98" t="s">
        <v>37053</v>
      </c>
      <c r="O467" s="101">
        <v>1070</v>
      </c>
      <c r="P467" s="101">
        <v>1070</v>
      </c>
      <c r="Q467" s="101">
        <v>0</v>
      </c>
      <c r="R467" s="101">
        <v>150</v>
      </c>
    </row>
    <row r="468">
      <c r="L468" s="98" t="s">
        <v>37054</v>
      </c>
      <c r="M468" s="98" t="s">
        <v>37055</v>
      </c>
      <c r="N468" s="98" t="s">
        <v>37056</v>
      </c>
      <c r="O468" s="101">
        <v>-32</v>
      </c>
      <c r="P468" s="101">
        <v>-32</v>
      </c>
    </row>
    <row r="469">
      <c r="K469" s="96" t="s">
        <v>37057</v>
      </c>
      <c r="O469" s="85">
        <f>SUM(O467:O468)</f>
      </c>
      <c r="P469" s="85">
        <f>SUM(P467:P468)</f>
      </c>
    </row>
    <row r="470">
      <c r="A470" s="98" t="s">
        <v>37058</v>
      </c>
      <c r="B470" s="98" t="s">
        <v>37059</v>
      </c>
      <c r="C470" s="100">
        <v>772</v>
      </c>
      <c r="D470" s="98" t="s">
        <v>37060</v>
      </c>
      <c r="E470" s="98" t="s">
        <v>37061</v>
      </c>
      <c r="F470" s="104">
        <v>45716</v>
      </c>
      <c r="G470" s="104">
        <v>45716</v>
      </c>
      <c r="H470" s="104">
        <v>46081</v>
      </c>
      <c r="J470" s="101">
        <v>1300</v>
      </c>
      <c r="K470" s="98" t="s">
        <v>37062</v>
      </c>
      <c r="L470" s="98" t="s">
        <v>37063</v>
      </c>
      <c r="M470" s="98" t="s">
        <v>37064</v>
      </c>
      <c r="N470" s="98" t="s">
        <v>37065</v>
      </c>
      <c r="O470" s="101">
        <v>80</v>
      </c>
      <c r="P470" s="101">
        <v>80</v>
      </c>
      <c r="Q470" s="101">
        <v>0</v>
      </c>
      <c r="R470" s="101">
        <v>150</v>
      </c>
    </row>
    <row r="471">
      <c r="L471" s="98" t="s">
        <v>37066</v>
      </c>
      <c r="M471" s="98" t="s">
        <v>37067</v>
      </c>
      <c r="N471" s="98" t="s">
        <v>37068</v>
      </c>
      <c r="O471" s="101">
        <v>1220</v>
      </c>
      <c r="P471" s="101">
        <v>1220</v>
      </c>
    </row>
    <row r="472">
      <c r="K472" s="96" t="s">
        <v>37069</v>
      </c>
      <c r="O472" s="85">
        <f>SUM(O470:O471)</f>
      </c>
      <c r="P472" s="85">
        <f>SUM(P470:P471)</f>
      </c>
    </row>
    <row r="473">
      <c r="A473" s="98" t="s">
        <v>37070</v>
      </c>
      <c r="B473" s="98" t="s">
        <v>37071</v>
      </c>
      <c r="C473" s="100">
        <v>672</v>
      </c>
      <c r="D473" s="98" t="s">
        <v>37072</v>
      </c>
      <c r="E473" s="98" t="s">
        <v>37073</v>
      </c>
      <c r="F473" s="104">
        <v>44993</v>
      </c>
      <c r="G473" s="104">
        <v>45748</v>
      </c>
      <c r="H473" s="104">
        <v>46112</v>
      </c>
      <c r="J473" s="101">
        <v>1105</v>
      </c>
      <c r="K473" s="98" t="s">
        <v>37074</v>
      </c>
      <c r="L473" s="98" t="s">
        <v>37075</v>
      </c>
      <c r="M473" s="98" t="s">
        <v>37076</v>
      </c>
      <c r="N473" s="98" t="s">
        <v>37077</v>
      </c>
      <c r="O473" s="101">
        <v>35</v>
      </c>
      <c r="P473" s="101">
        <v>35</v>
      </c>
      <c r="Q473" s="101">
        <v>288.07999999999998</v>
      </c>
      <c r="R473" s="101">
        <v>150</v>
      </c>
    </row>
    <row r="474">
      <c r="L474" s="98" t="s">
        <v>37078</v>
      </c>
      <c r="M474" s="98" t="s">
        <v>37079</v>
      </c>
      <c r="N474" s="98" t="s">
        <v>37080</v>
      </c>
      <c r="O474" s="101">
        <v>1005</v>
      </c>
      <c r="P474" s="101">
        <v>1005</v>
      </c>
    </row>
    <row r="475">
      <c r="L475" s="98" t="s">
        <v>37081</v>
      </c>
      <c r="M475" s="98" t="s">
        <v>37082</v>
      </c>
      <c r="N475" s="98" t="s">
        <v>37083</v>
      </c>
      <c r="O475" s="101">
        <v>78.700000000000003</v>
      </c>
      <c r="P475" s="101">
        <v>0</v>
      </c>
    </row>
    <row r="476">
      <c r="L476" s="98" t="s">
        <v>37084</v>
      </c>
      <c r="M476" s="98" t="s">
        <v>37085</v>
      </c>
      <c r="N476" s="98" t="s">
        <v>37086</v>
      </c>
      <c r="O476" s="101">
        <v>25</v>
      </c>
      <c r="P476" s="101">
        <v>0</v>
      </c>
    </row>
    <row r="477">
      <c r="L477" s="98" t="s">
        <v>37087</v>
      </c>
      <c r="M477" s="98" t="s">
        <v>37088</v>
      </c>
      <c r="N477" s="98" t="s">
        <v>37089</v>
      </c>
      <c r="O477" s="101">
        <v>159.38</v>
      </c>
      <c r="P477" s="101">
        <v>0</v>
      </c>
    </row>
    <row r="478">
      <c r="L478" s="98" t="s">
        <v>37090</v>
      </c>
      <c r="M478" s="98" t="s">
        <v>37091</v>
      </c>
      <c r="N478" s="98" t="s">
        <v>37092</v>
      </c>
      <c r="O478" s="101">
        <v>25</v>
      </c>
      <c r="P478" s="101">
        <v>0</v>
      </c>
    </row>
    <row r="479">
      <c r="L479" s="98" t="s">
        <v>37093</v>
      </c>
      <c r="M479" s="98" t="s">
        <v>37094</v>
      </c>
      <c r="N479" s="98" t="s">
        <v>37095</v>
      </c>
      <c r="O479" s="101">
        <v>25</v>
      </c>
      <c r="P479" s="101">
        <v>0</v>
      </c>
    </row>
    <row r="480">
      <c r="K480" s="96" t="s">
        <v>37096</v>
      </c>
      <c r="O480" s="85">
        <f>SUM(O473:O479)</f>
      </c>
      <c r="P480" s="85">
        <f>SUM(P473:P479)</f>
      </c>
    </row>
    <row r="481">
      <c r="A481" s="98" t="s">
        <v>37097</v>
      </c>
      <c r="B481" s="98" t="s">
        <v>37098</v>
      </c>
      <c r="C481" s="100">
        <v>672</v>
      </c>
      <c r="D481" s="98" t="s">
        <v>37099</v>
      </c>
      <c r="E481" s="98" t="s">
        <v>37100</v>
      </c>
      <c r="F481" s="104">
        <v>45352</v>
      </c>
      <c r="G481" s="104">
        <v>45717</v>
      </c>
      <c r="H481" s="104">
        <v>46081</v>
      </c>
      <c r="J481" s="101">
        <v>1185</v>
      </c>
      <c r="K481" s="98" t="s">
        <v>37101</v>
      </c>
      <c r="L481" s="98" t="s">
        <v>37102</v>
      </c>
      <c r="M481" s="98" t="s">
        <v>37103</v>
      </c>
      <c r="N481" s="98" t="s">
        <v>37104</v>
      </c>
      <c r="O481" s="101">
        <v>80</v>
      </c>
      <c r="P481" s="101">
        <v>0</v>
      </c>
      <c r="Q481" s="101">
        <v>0</v>
      </c>
      <c r="R481" s="101">
        <v>1185</v>
      </c>
    </row>
    <row r="482">
      <c r="L482" s="98" t="s">
        <v>37105</v>
      </c>
      <c r="M482" s="98" t="s">
        <v>37106</v>
      </c>
      <c r="N482" s="98" t="s">
        <v>37107</v>
      </c>
      <c r="O482" s="101">
        <v>35</v>
      </c>
      <c r="P482" s="101">
        <v>115</v>
      </c>
    </row>
    <row r="483">
      <c r="L483" s="98" t="s">
        <v>37108</v>
      </c>
      <c r="M483" s="98" t="s">
        <v>37109</v>
      </c>
      <c r="N483" s="98" t="s">
        <v>37110</v>
      </c>
      <c r="O483" s="101">
        <v>1070</v>
      </c>
      <c r="P483" s="101">
        <v>1070</v>
      </c>
    </row>
    <row r="484">
      <c r="K484" s="96" t="s">
        <v>37111</v>
      </c>
      <c r="O484" s="85">
        <f>SUM(O481:O483)</f>
      </c>
      <c r="P484" s="85">
        <f>SUM(P481:P483)</f>
      </c>
    </row>
    <row r="485">
      <c r="A485" s="98" t="s">
        <v>37112</v>
      </c>
      <c r="B485" s="98" t="s">
        <v>37113</v>
      </c>
      <c r="C485" s="100">
        <v>672</v>
      </c>
      <c r="D485" s="98" t="s">
        <v>37114</v>
      </c>
      <c r="E485" s="98" t="s">
        <v>37115</v>
      </c>
      <c r="F485" s="104">
        <v>44449</v>
      </c>
      <c r="G485" s="104">
        <v>45566</v>
      </c>
      <c r="H485" s="104">
        <v>45930</v>
      </c>
      <c r="J485" s="101">
        <v>1070</v>
      </c>
      <c r="K485" s="98" t="s">
        <v>37116</v>
      </c>
      <c r="L485" s="98" t="s">
        <v>37117</v>
      </c>
      <c r="M485" s="98" t="s">
        <v>37118</v>
      </c>
      <c r="N485" s="98" t="s">
        <v>37119</v>
      </c>
      <c r="O485" s="101">
        <v>970</v>
      </c>
      <c r="P485" s="101">
        <v>970</v>
      </c>
      <c r="Q485" s="101">
        <v>0</v>
      </c>
      <c r="R485" s="101">
        <v>1055</v>
      </c>
    </row>
    <row r="486">
      <c r="K486" s="96" t="s">
        <v>37120</v>
      </c>
      <c r="O486" s="85">
        <f>SUM(O485:O485)</f>
      </c>
      <c r="P486" s="85">
        <f>SUM(P485:P485)</f>
      </c>
    </row>
    <row r="487">
      <c r="A487" s="98" t="s">
        <v>37121</v>
      </c>
      <c r="B487" s="98" t="s">
        <v>37122</v>
      </c>
      <c r="C487" s="100">
        <v>772</v>
      </c>
      <c r="D487" s="98" t="s">
        <v>37123</v>
      </c>
      <c r="E487" s="98" t="s">
        <v>37124</v>
      </c>
      <c r="J487" s="101">
        <v>1220</v>
      </c>
      <c r="K487" s="98" t="s">
        <v>37125</v>
      </c>
      <c r="L487" s="98" t="s">
        <v>37125</v>
      </c>
      <c r="O487" s="101">
        <v>0</v>
      </c>
      <c r="P487" s="101">
        <v>0</v>
      </c>
      <c r="R487" s="101">
        <v>0</v>
      </c>
    </row>
    <row r="488">
      <c r="K488" s="96" t="s">
        <v>37126</v>
      </c>
      <c r="O488" s="85">
        <f>SUM(O487:O487)</f>
      </c>
      <c r="P488" s="85">
        <f>SUM(P487:P487)</f>
      </c>
    </row>
    <row r="489">
      <c r="A489" s="98" t="s">
        <v>37127</v>
      </c>
      <c r="B489" s="98" t="s">
        <v>37128</v>
      </c>
      <c r="C489" s="100">
        <v>672</v>
      </c>
      <c r="D489" s="98" t="s">
        <v>37129</v>
      </c>
      <c r="E489" s="98" t="s">
        <v>37130</v>
      </c>
      <c r="F489" s="104">
        <v>45583</v>
      </c>
      <c r="G489" s="104">
        <v>45583</v>
      </c>
      <c r="H489" s="104">
        <v>45961</v>
      </c>
      <c r="J489" s="101">
        <v>1070</v>
      </c>
      <c r="K489" s="98" t="s">
        <v>37131</v>
      </c>
      <c r="L489" s="98" t="s">
        <v>37132</v>
      </c>
      <c r="M489" s="98" t="s">
        <v>37133</v>
      </c>
      <c r="N489" s="98" t="s">
        <v>37134</v>
      </c>
      <c r="O489" s="101">
        <v>1070</v>
      </c>
      <c r="P489" s="101">
        <v>1070</v>
      </c>
      <c r="Q489" s="101">
        <v>0</v>
      </c>
      <c r="R489" s="101">
        <v>1070</v>
      </c>
    </row>
    <row r="490">
      <c r="K490" s="96" t="s">
        <v>37135</v>
      </c>
      <c r="O490" s="85">
        <f>SUM(O489:O489)</f>
      </c>
      <c r="P490" s="85">
        <f>SUM(P489:P489)</f>
      </c>
    </row>
    <row r="491">
      <c r="A491" s="98" t="s">
        <v>37136</v>
      </c>
      <c r="B491" s="98" t="s">
        <v>37137</v>
      </c>
      <c r="C491" s="100">
        <v>672</v>
      </c>
      <c r="D491" s="98" t="s">
        <v>37138</v>
      </c>
      <c r="E491" s="98" t="s">
        <v>37139</v>
      </c>
      <c r="F491" s="104">
        <v>45688</v>
      </c>
      <c r="G491" s="104">
        <v>45688</v>
      </c>
      <c r="H491" s="104">
        <v>46053</v>
      </c>
      <c r="J491" s="101">
        <v>1070</v>
      </c>
      <c r="K491" s="98" t="s">
        <v>37140</v>
      </c>
      <c r="L491" s="98" t="s">
        <v>37141</v>
      </c>
      <c r="M491" s="98" t="s">
        <v>37142</v>
      </c>
      <c r="N491" s="98" t="s">
        <v>37143</v>
      </c>
      <c r="O491" s="101">
        <v>1070</v>
      </c>
      <c r="P491" s="101">
        <v>1070</v>
      </c>
      <c r="Q491" s="101">
        <v>0</v>
      </c>
      <c r="R491" s="101">
        <v>1220</v>
      </c>
    </row>
    <row r="492">
      <c r="K492" s="96" t="s">
        <v>37144</v>
      </c>
      <c r="O492" s="85">
        <f>SUM(O491:O491)</f>
      </c>
      <c r="P492" s="85">
        <f>SUM(P491:P491)</f>
      </c>
    </row>
    <row r="493">
      <c r="A493" s="98" t="s">
        <v>37145</v>
      </c>
      <c r="B493" s="98" t="s">
        <v>37146</v>
      </c>
      <c r="C493" s="100">
        <v>672</v>
      </c>
      <c r="D493" s="98" t="s">
        <v>37147</v>
      </c>
      <c r="E493" s="98" t="s">
        <v>37148</v>
      </c>
      <c r="F493" s="104">
        <v>45224</v>
      </c>
      <c r="G493" s="104">
        <v>45597</v>
      </c>
      <c r="H493" s="104">
        <v>45961</v>
      </c>
      <c r="J493" s="101">
        <v>1070</v>
      </c>
      <c r="K493" s="98" t="s">
        <v>37149</v>
      </c>
      <c r="L493" s="98" t="s">
        <v>37150</v>
      </c>
      <c r="M493" s="98" t="s">
        <v>37151</v>
      </c>
      <c r="N493" s="98" t="s">
        <v>37152</v>
      </c>
      <c r="O493" s="101">
        <v>1070</v>
      </c>
      <c r="P493" s="101">
        <v>1070</v>
      </c>
      <c r="Q493" s="101">
        <v>0</v>
      </c>
      <c r="R493" s="101">
        <v>1070</v>
      </c>
    </row>
    <row r="494">
      <c r="K494" s="96" t="s">
        <v>37153</v>
      </c>
      <c r="O494" s="85">
        <f>SUM(O493:O493)</f>
      </c>
      <c r="P494" s="85">
        <f>SUM(P493:P493)</f>
      </c>
    </row>
    <row r="495">
      <c r="A495" s="98" t="s">
        <v>37154</v>
      </c>
      <c r="B495" s="98" t="s">
        <v>37155</v>
      </c>
      <c r="C495" s="100">
        <v>772</v>
      </c>
      <c r="D495" s="98" t="s">
        <v>37156</v>
      </c>
      <c r="E495" s="98" t="s">
        <v>37157</v>
      </c>
      <c r="F495" s="104">
        <v>44211</v>
      </c>
      <c r="G495" s="104">
        <v>45689</v>
      </c>
      <c r="H495" s="104">
        <v>46053</v>
      </c>
      <c r="J495" s="101">
        <v>1220</v>
      </c>
      <c r="K495" s="98" t="s">
        <v>37158</v>
      </c>
      <c r="L495" s="98" t="s">
        <v>37159</v>
      </c>
      <c r="M495" s="98" t="s">
        <v>37160</v>
      </c>
      <c r="N495" s="98" t="s">
        <v>37161</v>
      </c>
      <c r="O495" s="101">
        <v>1145</v>
      </c>
      <c r="P495" s="101">
        <v>1145</v>
      </c>
      <c r="Q495" s="101">
        <v>1305.9300000000001</v>
      </c>
      <c r="R495" s="101">
        <v>250</v>
      </c>
    </row>
    <row r="496">
      <c r="L496" s="98" t="s">
        <v>37162</v>
      </c>
      <c r="M496" s="98" t="s">
        <v>37163</v>
      </c>
      <c r="N496" s="98" t="s">
        <v>37164</v>
      </c>
      <c r="O496" s="101">
        <v>114.5</v>
      </c>
      <c r="P496" s="101">
        <v>0</v>
      </c>
    </row>
    <row r="497">
      <c r="K497" s="96" t="s">
        <v>37165</v>
      </c>
      <c r="O497" s="85">
        <f>SUM(O495:O496)</f>
      </c>
      <c r="P497" s="85">
        <f>SUM(P495:P496)</f>
      </c>
    </row>
    <row r="498">
      <c r="A498" s="98" t="s">
        <v>37166</v>
      </c>
      <c r="B498" s="98" t="s">
        <v>37167</v>
      </c>
      <c r="C498" s="100">
        <v>644</v>
      </c>
      <c r="D498" s="98" t="s">
        <v>37168</v>
      </c>
      <c r="E498" s="98" t="s">
        <v>37169</v>
      </c>
      <c r="F498" s="104">
        <v>45566</v>
      </c>
      <c r="G498" s="104">
        <v>45566</v>
      </c>
      <c r="H498" s="104">
        <v>45930</v>
      </c>
      <c r="J498" s="101">
        <v>1065</v>
      </c>
      <c r="K498" s="98" t="s">
        <v>37170</v>
      </c>
      <c r="L498" s="98" t="s">
        <v>37171</v>
      </c>
      <c r="M498" s="98" t="s">
        <v>37172</v>
      </c>
      <c r="N498" s="98" t="s">
        <v>37173</v>
      </c>
      <c r="O498" s="101">
        <v>35</v>
      </c>
      <c r="P498" s="101">
        <v>35</v>
      </c>
      <c r="Q498" s="101">
        <v>1251.47</v>
      </c>
      <c r="R498" s="101">
        <v>150</v>
      </c>
    </row>
    <row r="499">
      <c r="L499" s="98" t="s">
        <v>37174</v>
      </c>
      <c r="M499" s="98" t="s">
        <v>37175</v>
      </c>
      <c r="N499" s="98" t="s">
        <v>37176</v>
      </c>
      <c r="O499" s="101">
        <v>1030</v>
      </c>
      <c r="P499" s="101">
        <v>1030</v>
      </c>
    </row>
    <row r="500">
      <c r="L500" s="98" t="s">
        <v>37177</v>
      </c>
      <c r="M500" s="98" t="s">
        <v>37178</v>
      </c>
      <c r="N500" s="98" t="s">
        <v>37179</v>
      </c>
      <c r="O500" s="101">
        <v>106.5</v>
      </c>
      <c r="P500" s="101">
        <v>0</v>
      </c>
    </row>
    <row r="501">
      <c r="L501" s="98" t="s">
        <v>37180</v>
      </c>
      <c r="M501" s="98" t="s">
        <v>37181</v>
      </c>
      <c r="N501" s="98" t="s">
        <v>37182</v>
      </c>
      <c r="O501" s="101">
        <v>25</v>
      </c>
      <c r="P501" s="101">
        <v>0</v>
      </c>
    </row>
    <row r="502">
      <c r="K502" s="96" t="s">
        <v>37183</v>
      </c>
      <c r="O502" s="85">
        <f>SUM(O498:O501)</f>
      </c>
      <c r="P502" s="85">
        <f>SUM(P498:P501)</f>
      </c>
    </row>
    <row r="503">
      <c r="A503" s="98" t="s">
        <v>37184</v>
      </c>
      <c r="B503" s="98" t="s">
        <v>37185</v>
      </c>
      <c r="C503" s="100">
        <v>644</v>
      </c>
      <c r="D503" s="98" t="s">
        <v>37186</v>
      </c>
      <c r="E503" s="98" t="s">
        <v>37187</v>
      </c>
      <c r="F503" s="104">
        <v>42258</v>
      </c>
      <c r="G503" s="104">
        <v>45444</v>
      </c>
      <c r="H503" s="104">
        <v>45808</v>
      </c>
      <c r="J503" s="101">
        <v>1030</v>
      </c>
      <c r="K503" s="98" t="s">
        <v>37188</v>
      </c>
      <c r="L503" s="98" t="s">
        <v>37189</v>
      </c>
      <c r="M503" s="98" t="s">
        <v>37190</v>
      </c>
      <c r="N503" s="98" t="s">
        <v>37191</v>
      </c>
      <c r="O503" s="101">
        <v>980</v>
      </c>
      <c r="P503" s="101">
        <v>980</v>
      </c>
      <c r="Q503" s="101">
        <v>0</v>
      </c>
      <c r="R503" s="101">
        <v>350</v>
      </c>
    </row>
    <row r="504">
      <c r="K504" s="96" t="s">
        <v>37192</v>
      </c>
      <c r="O504" s="85">
        <f>SUM(O503:O503)</f>
      </c>
      <c r="P504" s="85">
        <f>SUM(P503:P503)</f>
      </c>
    </row>
    <row r="505">
      <c r="A505" s="98" t="s">
        <v>37193</v>
      </c>
      <c r="B505" s="98" t="s">
        <v>37194</v>
      </c>
      <c r="C505" s="100">
        <v>644</v>
      </c>
      <c r="D505" s="98" t="s">
        <v>37195</v>
      </c>
      <c r="E505" s="98" t="s">
        <v>37196</v>
      </c>
      <c r="F505" s="104">
        <v>45546</v>
      </c>
      <c r="G505" s="104">
        <v>45546</v>
      </c>
      <c r="H505" s="104">
        <v>46022</v>
      </c>
      <c r="J505" s="101">
        <v>1065</v>
      </c>
      <c r="K505" s="98" t="s">
        <v>37197</v>
      </c>
      <c r="L505" s="98" t="s">
        <v>37198</v>
      </c>
      <c r="M505" s="98" t="s">
        <v>37199</v>
      </c>
      <c r="N505" s="98" t="s">
        <v>37200</v>
      </c>
      <c r="O505" s="101">
        <v>35</v>
      </c>
      <c r="P505" s="101">
        <v>35</v>
      </c>
      <c r="Q505" s="101">
        <v>0</v>
      </c>
      <c r="R505" s="101">
        <v>150</v>
      </c>
    </row>
    <row r="506">
      <c r="L506" s="98" t="s">
        <v>37201</v>
      </c>
      <c r="M506" s="98" t="s">
        <v>37202</v>
      </c>
      <c r="N506" s="98" t="s">
        <v>37203</v>
      </c>
      <c r="O506" s="101">
        <v>1030</v>
      </c>
      <c r="P506" s="101">
        <v>1030</v>
      </c>
    </row>
    <row r="507">
      <c r="K507" s="96" t="s">
        <v>37204</v>
      </c>
      <c r="O507" s="85">
        <f>SUM(O505:O506)</f>
      </c>
      <c r="P507" s="85">
        <f>SUM(P505:P506)</f>
      </c>
    </row>
    <row r="508">
      <c r="A508" s="98" t="s">
        <v>37205</v>
      </c>
      <c r="B508" s="98" t="s">
        <v>37206</v>
      </c>
      <c r="C508" s="100">
        <v>644</v>
      </c>
      <c r="D508" s="98" t="s">
        <v>37207</v>
      </c>
      <c r="E508" s="98" t="s">
        <v>37208</v>
      </c>
      <c r="F508" s="104">
        <v>45478</v>
      </c>
      <c r="G508" s="104">
        <v>45478</v>
      </c>
      <c r="H508" s="104">
        <v>45869</v>
      </c>
      <c r="J508" s="101">
        <v>1330</v>
      </c>
      <c r="K508" s="98" t="s">
        <v>37209</v>
      </c>
      <c r="L508" s="98" t="s">
        <v>37210</v>
      </c>
      <c r="M508" s="98" t="s">
        <v>37211</v>
      </c>
      <c r="N508" s="98" t="s">
        <v>37212</v>
      </c>
      <c r="O508" s="101">
        <v>35</v>
      </c>
      <c r="P508" s="101">
        <v>35</v>
      </c>
      <c r="Q508" s="101">
        <v>0</v>
      </c>
      <c r="R508" s="101">
        <v>150</v>
      </c>
    </row>
    <row r="509">
      <c r="L509" s="98" t="s">
        <v>37213</v>
      </c>
      <c r="M509" s="98" t="s">
        <v>37214</v>
      </c>
      <c r="N509" s="98" t="s">
        <v>37215</v>
      </c>
      <c r="O509" s="101">
        <v>265</v>
      </c>
      <c r="P509" s="101">
        <v>265</v>
      </c>
    </row>
    <row r="510">
      <c r="L510" s="98" t="s">
        <v>37216</v>
      </c>
      <c r="M510" s="98" t="s">
        <v>37217</v>
      </c>
      <c r="N510" s="98" t="s">
        <v>37218</v>
      </c>
      <c r="O510" s="101">
        <v>1030</v>
      </c>
      <c r="P510" s="101">
        <v>1030</v>
      </c>
    </row>
    <row r="511">
      <c r="K511" s="96" t="s">
        <v>37219</v>
      </c>
      <c r="O511" s="85">
        <f>SUM(O508:O510)</f>
      </c>
      <c r="P511" s="85">
        <f>SUM(P508:P510)</f>
      </c>
    </row>
    <row r="512">
      <c r="A512" s="98" t="s">
        <v>37220</v>
      </c>
      <c r="B512" s="98" t="s">
        <v>37221</v>
      </c>
      <c r="C512" s="100">
        <v>644</v>
      </c>
      <c r="D512" s="98" t="s">
        <v>37222</v>
      </c>
      <c r="E512" s="98" t="s">
        <v>37223</v>
      </c>
      <c r="F512" s="104">
        <v>45527</v>
      </c>
      <c r="G512" s="104">
        <v>45527</v>
      </c>
      <c r="H512" s="104">
        <v>45900</v>
      </c>
      <c r="J512" s="101">
        <v>1245</v>
      </c>
      <c r="K512" s="98" t="s">
        <v>37224</v>
      </c>
      <c r="L512" s="98" t="s">
        <v>37225</v>
      </c>
      <c r="M512" s="98" t="s">
        <v>37226</v>
      </c>
      <c r="N512" s="98" t="s">
        <v>37227</v>
      </c>
      <c r="O512" s="101">
        <v>215</v>
      </c>
      <c r="P512" s="101">
        <v>215</v>
      </c>
      <c r="Q512" s="101">
        <v>0</v>
      </c>
      <c r="R512" s="101">
        <v>1245</v>
      </c>
    </row>
    <row r="513">
      <c r="L513" s="98" t="s">
        <v>37228</v>
      </c>
      <c r="M513" s="98" t="s">
        <v>37229</v>
      </c>
      <c r="N513" s="98" t="s">
        <v>37230</v>
      </c>
      <c r="O513" s="101">
        <v>1030</v>
      </c>
      <c r="P513" s="101">
        <v>1030</v>
      </c>
    </row>
    <row r="514">
      <c r="K514" s="96" t="s">
        <v>37231</v>
      </c>
      <c r="O514" s="85">
        <f>SUM(O512:O513)</f>
      </c>
      <c r="P514" s="85">
        <f>SUM(P512:P513)</f>
      </c>
    </row>
    <row r="515">
      <c r="A515" s="98" t="s">
        <v>37232</v>
      </c>
      <c r="B515" s="98" t="s">
        <v>37233</v>
      </c>
      <c r="C515" s="100">
        <v>644</v>
      </c>
      <c r="D515" s="98" t="s">
        <v>37234</v>
      </c>
      <c r="E515" s="98" t="s">
        <v>37235</v>
      </c>
      <c r="F515" s="104">
        <v>44251</v>
      </c>
      <c r="G515" s="104">
        <v>45717</v>
      </c>
      <c r="H515" s="104">
        <v>46081</v>
      </c>
      <c r="J515" s="101">
        <v>1065</v>
      </c>
      <c r="K515" s="98" t="s">
        <v>37236</v>
      </c>
      <c r="L515" s="98" t="s">
        <v>37237</v>
      </c>
      <c r="M515" s="98" t="s">
        <v>37238</v>
      </c>
      <c r="N515" s="98" t="s">
        <v>37239</v>
      </c>
      <c r="O515" s="101">
        <v>35</v>
      </c>
      <c r="P515" s="101">
        <v>35</v>
      </c>
      <c r="Q515" s="101">
        <v>0</v>
      </c>
      <c r="R515" s="101">
        <v>150</v>
      </c>
    </row>
    <row r="516">
      <c r="L516" s="98" t="s">
        <v>37240</v>
      </c>
      <c r="M516" s="98" t="s">
        <v>37241</v>
      </c>
      <c r="N516" s="98" t="s">
        <v>37242</v>
      </c>
      <c r="O516" s="101">
        <v>964</v>
      </c>
      <c r="P516" s="101">
        <v>964</v>
      </c>
    </row>
    <row r="517">
      <c r="K517" s="96" t="s">
        <v>37243</v>
      </c>
      <c r="O517" s="85">
        <f>SUM(O515:O516)</f>
      </c>
      <c r="P517" s="85">
        <f>SUM(P515:P516)</f>
      </c>
    </row>
    <row r="518">
      <c r="A518" s="98" t="s">
        <v>37244</v>
      </c>
      <c r="B518" s="98" t="s">
        <v>37245</v>
      </c>
      <c r="C518" s="100">
        <v>644</v>
      </c>
      <c r="D518" s="98" t="s">
        <v>37246</v>
      </c>
      <c r="E518" s="98" t="s">
        <v>37247</v>
      </c>
      <c r="J518" s="101">
        <v>1065</v>
      </c>
      <c r="K518" s="98" t="s">
        <v>37248</v>
      </c>
      <c r="L518" s="98" t="s">
        <v>37248</v>
      </c>
      <c r="O518" s="101">
        <v>0</v>
      </c>
      <c r="P518" s="101">
        <v>0</v>
      </c>
      <c r="R518" s="101">
        <v>0</v>
      </c>
    </row>
    <row r="519">
      <c r="K519" s="96" t="s">
        <v>37249</v>
      </c>
      <c r="O519" s="85">
        <f>SUM(O518:O518)</f>
      </c>
      <c r="P519" s="85">
        <f>SUM(P518:P518)</f>
      </c>
    </row>
    <row r="520">
      <c r="A520" s="98" t="s">
        <v>37250</v>
      </c>
      <c r="B520" s="98" t="s">
        <v>37251</v>
      </c>
      <c r="C520" s="100">
        <v>644</v>
      </c>
      <c r="D520" s="98" t="s">
        <v>37252</v>
      </c>
      <c r="E520" s="98" t="s">
        <v>37253</v>
      </c>
      <c r="F520" s="104">
        <v>42105</v>
      </c>
      <c r="G520" s="104">
        <v>45413</v>
      </c>
      <c r="H520" s="104">
        <v>45777</v>
      </c>
      <c r="J520" s="101">
        <v>1030</v>
      </c>
      <c r="K520" s="98" t="s">
        <v>37254</v>
      </c>
      <c r="L520" s="98" t="s">
        <v>37255</v>
      </c>
      <c r="M520" s="98" t="s">
        <v>37256</v>
      </c>
      <c r="N520" s="98" t="s">
        <v>37257</v>
      </c>
      <c r="O520" s="101">
        <v>985</v>
      </c>
      <c r="P520" s="101">
        <v>985</v>
      </c>
      <c r="Q520" s="101">
        <v>0</v>
      </c>
      <c r="R520" s="101">
        <v>250</v>
      </c>
    </row>
    <row r="521">
      <c r="K521" s="96" t="s">
        <v>37258</v>
      </c>
      <c r="O521" s="85">
        <f>SUM(O520:O520)</f>
      </c>
      <c r="P521" s="85">
        <f>SUM(P520:P520)</f>
      </c>
    </row>
    <row r="522">
      <c r="A522" s="98" t="s">
        <v>37259</v>
      </c>
      <c r="B522" s="98" t="s">
        <v>37260</v>
      </c>
      <c r="C522" s="100">
        <v>644</v>
      </c>
      <c r="D522" s="98" t="s">
        <v>37261</v>
      </c>
      <c r="E522" s="98" t="s">
        <v>37262</v>
      </c>
      <c r="F522" s="104">
        <v>42833</v>
      </c>
      <c r="G522" s="104">
        <v>45413</v>
      </c>
      <c r="H522" s="104">
        <v>45777</v>
      </c>
      <c r="J522" s="101">
        <v>1030</v>
      </c>
      <c r="K522" s="98" t="s">
        <v>37263</v>
      </c>
      <c r="L522" s="98" t="s">
        <v>37264</v>
      </c>
      <c r="M522" s="98" t="s">
        <v>37265</v>
      </c>
      <c r="N522" s="98" t="s">
        <v>37266</v>
      </c>
      <c r="O522" s="101">
        <v>985</v>
      </c>
      <c r="P522" s="101">
        <v>985</v>
      </c>
      <c r="Q522" s="101">
        <v>0</v>
      </c>
      <c r="R522" s="101">
        <v>785</v>
      </c>
    </row>
    <row r="523">
      <c r="K523" s="96" t="s">
        <v>37267</v>
      </c>
      <c r="O523" s="85">
        <f>SUM(O522:O522)</f>
      </c>
      <c r="P523" s="85">
        <f>SUM(P522:P522)</f>
      </c>
    </row>
    <row r="524">
      <c r="A524" s="98" t="s">
        <v>37268</v>
      </c>
      <c r="B524" s="98" t="s">
        <v>37269</v>
      </c>
      <c r="C524" s="100">
        <v>644</v>
      </c>
      <c r="D524" s="98" t="s">
        <v>37270</v>
      </c>
      <c r="E524" s="98" t="s">
        <v>37271</v>
      </c>
      <c r="F524" s="104">
        <v>44478</v>
      </c>
      <c r="G524" s="104">
        <v>45627</v>
      </c>
      <c r="H524" s="104">
        <v>45930</v>
      </c>
      <c r="J524" s="101">
        <v>1030</v>
      </c>
      <c r="K524" s="98" t="s">
        <v>37272</v>
      </c>
      <c r="L524" s="98" t="s">
        <v>37273</v>
      </c>
      <c r="M524" s="98" t="s">
        <v>37274</v>
      </c>
      <c r="N524" s="98" t="s">
        <v>37275</v>
      </c>
      <c r="O524" s="101">
        <v>970</v>
      </c>
      <c r="P524" s="101">
        <v>970</v>
      </c>
      <c r="Q524" s="101">
        <v>0</v>
      </c>
      <c r="R524" s="101">
        <v>865</v>
      </c>
    </row>
    <row r="525">
      <c r="K525" s="96" t="s">
        <v>37276</v>
      </c>
      <c r="O525" s="85">
        <f>SUM(O524:O524)</f>
      </c>
      <c r="P525" s="85">
        <f>SUM(P524:P524)</f>
      </c>
    </row>
    <row r="526">
      <c r="A526" s="98" t="s">
        <v>37277</v>
      </c>
      <c r="B526" s="98" t="s">
        <v>37278</v>
      </c>
      <c r="C526" s="100">
        <v>644</v>
      </c>
      <c r="D526" s="98" t="s">
        <v>37279</v>
      </c>
      <c r="E526" s="98" t="s">
        <v>37280</v>
      </c>
      <c r="F526" s="104">
        <v>45492</v>
      </c>
      <c r="G526" s="104">
        <v>45492</v>
      </c>
      <c r="H526" s="104">
        <v>45869</v>
      </c>
      <c r="J526" s="101">
        <v>1030</v>
      </c>
      <c r="K526" s="98" t="s">
        <v>37281</v>
      </c>
      <c r="L526" s="98" t="s">
        <v>37282</v>
      </c>
      <c r="M526" s="98" t="s">
        <v>37283</v>
      </c>
      <c r="N526" s="98" t="s">
        <v>37284</v>
      </c>
      <c r="O526" s="101">
        <v>1030</v>
      </c>
      <c r="P526" s="101">
        <v>1030</v>
      </c>
      <c r="Q526" s="101">
        <v>0</v>
      </c>
      <c r="R526" s="101">
        <v>150</v>
      </c>
    </row>
    <row r="527">
      <c r="K527" s="96" t="s">
        <v>37285</v>
      </c>
      <c r="O527" s="85">
        <f>SUM(O526:O526)</f>
      </c>
      <c r="P527" s="85">
        <f>SUM(P526:P526)</f>
      </c>
    </row>
    <row r="528">
      <c r="A528" s="98" t="s">
        <v>37286</v>
      </c>
      <c r="B528" s="98" t="s">
        <v>37287</v>
      </c>
      <c r="C528" s="100">
        <v>644</v>
      </c>
      <c r="D528" s="98" t="s">
        <v>37288</v>
      </c>
      <c r="E528" s="98" t="s">
        <v>37289</v>
      </c>
      <c r="F528" s="104">
        <v>45047</v>
      </c>
      <c r="G528" s="104">
        <v>45413</v>
      </c>
      <c r="H528" s="104">
        <v>45777</v>
      </c>
      <c r="J528" s="101">
        <v>1295</v>
      </c>
      <c r="K528" s="98" t="s">
        <v>37290</v>
      </c>
      <c r="L528" s="98" t="s">
        <v>37291</v>
      </c>
      <c r="M528" s="98" t="s">
        <v>37292</v>
      </c>
      <c r="N528" s="98" t="s">
        <v>37293</v>
      </c>
      <c r="O528" s="101">
        <v>265</v>
      </c>
      <c r="P528" s="101">
        <v>265</v>
      </c>
      <c r="Q528" s="101">
        <v>0</v>
      </c>
      <c r="R528" s="101">
        <v>150</v>
      </c>
    </row>
    <row r="529">
      <c r="L529" s="98" t="s">
        <v>37294</v>
      </c>
      <c r="M529" s="98" t="s">
        <v>37295</v>
      </c>
      <c r="N529" s="98" t="s">
        <v>37296</v>
      </c>
      <c r="O529" s="101">
        <v>1005</v>
      </c>
      <c r="P529" s="101">
        <v>1005</v>
      </c>
    </row>
    <row r="530">
      <c r="K530" s="96" t="s">
        <v>37297</v>
      </c>
      <c r="O530" s="85">
        <f>SUM(O528:O529)</f>
      </c>
      <c r="P530" s="85">
        <f>SUM(P528:P529)</f>
      </c>
    </row>
    <row r="531">
      <c r="A531" s="98" t="s">
        <v>37298</v>
      </c>
      <c r="B531" s="98" t="s">
        <v>37299</v>
      </c>
      <c r="C531" s="100">
        <v>644</v>
      </c>
      <c r="D531" s="98" t="s">
        <v>37300</v>
      </c>
      <c r="E531" s="98" t="s">
        <v>37301</v>
      </c>
      <c r="F531" s="104">
        <v>45745</v>
      </c>
      <c r="G531" s="104">
        <v>45745</v>
      </c>
      <c r="H531" s="104">
        <v>46142</v>
      </c>
      <c r="J531" s="101">
        <v>1145</v>
      </c>
      <c r="K531" s="98" t="s">
        <v>37302</v>
      </c>
      <c r="L531" s="98" t="s">
        <v>37303</v>
      </c>
      <c r="M531" s="98" t="s">
        <v>37304</v>
      </c>
      <c r="N531" s="98" t="s">
        <v>37305</v>
      </c>
      <c r="O531" s="101">
        <v>265</v>
      </c>
      <c r="P531" s="101">
        <v>265</v>
      </c>
      <c r="Q531" s="101">
        <v>-10.81</v>
      </c>
      <c r="R531" s="101">
        <v>75</v>
      </c>
    </row>
    <row r="532">
      <c r="L532" s="98" t="s">
        <v>37306</v>
      </c>
      <c r="M532" s="98" t="s">
        <v>37307</v>
      </c>
      <c r="N532" s="98" t="s">
        <v>37308</v>
      </c>
      <c r="O532" s="101">
        <v>880</v>
      </c>
      <c r="P532" s="101">
        <v>880</v>
      </c>
    </row>
    <row r="533">
      <c r="L533" s="98" t="s">
        <v>37309</v>
      </c>
      <c r="M533" s="98" t="s">
        <v>37310</v>
      </c>
      <c r="N533" s="98" t="s">
        <v>37311</v>
      </c>
      <c r="O533" s="101">
        <v>-75</v>
      </c>
      <c r="P533" s="101">
        <v>0</v>
      </c>
    </row>
    <row r="534">
      <c r="L534" s="98" t="s">
        <v>37312</v>
      </c>
      <c r="M534" s="98" t="s">
        <v>37313</v>
      </c>
      <c r="N534" s="98" t="s">
        <v>37314</v>
      </c>
      <c r="O534" s="101">
        <v>-1145</v>
      </c>
      <c r="P534" s="101">
        <v>0</v>
      </c>
    </row>
    <row r="535">
      <c r="K535" s="96" t="s">
        <v>37315</v>
      </c>
      <c r="O535" s="85">
        <f>SUM(O531:O534)</f>
      </c>
      <c r="P535" s="85">
        <f>SUM(P531:P534)</f>
      </c>
    </row>
    <row r="536">
      <c r="A536" s="98" t="s">
        <v>37316</v>
      </c>
      <c r="B536" s="98" t="s">
        <v>37317</v>
      </c>
      <c r="C536" s="100">
        <v>644</v>
      </c>
      <c r="D536" s="98" t="s">
        <v>37318</v>
      </c>
      <c r="E536" s="98" t="s">
        <v>37319</v>
      </c>
      <c r="F536" s="104">
        <v>45076</v>
      </c>
      <c r="G536" s="104">
        <v>45444</v>
      </c>
      <c r="H536" s="104">
        <v>45808</v>
      </c>
      <c r="J536" s="101">
        <v>1030</v>
      </c>
      <c r="K536" s="98" t="s">
        <v>37320</v>
      </c>
      <c r="L536" s="98" t="s">
        <v>37321</v>
      </c>
      <c r="M536" s="98" t="s">
        <v>37322</v>
      </c>
      <c r="N536" s="98" t="s">
        <v>37323</v>
      </c>
      <c r="O536" s="101">
        <v>995</v>
      </c>
      <c r="P536" s="101">
        <v>995</v>
      </c>
      <c r="Q536" s="101">
        <v>0</v>
      </c>
      <c r="R536" s="101">
        <v>150</v>
      </c>
    </row>
    <row r="537">
      <c r="K537" s="96" t="s">
        <v>37324</v>
      </c>
      <c r="O537" s="85">
        <f>SUM(O536:O536)</f>
      </c>
      <c r="P537" s="85">
        <f>SUM(P536:P536)</f>
      </c>
    </row>
    <row r="538">
      <c r="A538" s="98" t="s">
        <v>37325</v>
      </c>
      <c r="B538" s="98" t="s">
        <v>37326</v>
      </c>
      <c r="C538" s="100">
        <v>644</v>
      </c>
      <c r="D538" s="98" t="s">
        <v>37327</v>
      </c>
      <c r="E538" s="98" t="s">
        <v>37328</v>
      </c>
      <c r="F538" s="104">
        <v>43666</v>
      </c>
      <c r="G538" s="104">
        <v>45505</v>
      </c>
      <c r="H538" s="104">
        <v>45869</v>
      </c>
      <c r="J538" s="101">
        <v>1030</v>
      </c>
      <c r="K538" s="98" t="s">
        <v>37329</v>
      </c>
      <c r="L538" s="98" t="s">
        <v>37330</v>
      </c>
      <c r="M538" s="98" t="s">
        <v>37331</v>
      </c>
      <c r="N538" s="98" t="s">
        <v>37332</v>
      </c>
      <c r="O538" s="101">
        <v>955</v>
      </c>
      <c r="P538" s="101">
        <v>955</v>
      </c>
      <c r="Q538" s="101">
        <v>0</v>
      </c>
      <c r="R538" s="101">
        <v>299</v>
      </c>
    </row>
    <row r="539">
      <c r="K539" s="96" t="s">
        <v>37333</v>
      </c>
      <c r="O539" s="85">
        <f>SUM(O538:O538)</f>
      </c>
      <c r="P539" s="85">
        <f>SUM(P538:P538)</f>
      </c>
    </row>
    <row r="540">
      <c r="A540" s="98" t="s">
        <v>37334</v>
      </c>
      <c r="B540" s="98" t="s">
        <v>37335</v>
      </c>
      <c r="C540" s="100">
        <v>644</v>
      </c>
      <c r="D540" s="98" t="s">
        <v>37336</v>
      </c>
      <c r="E540" s="98" t="s">
        <v>37337</v>
      </c>
      <c r="F540" s="104">
        <v>45744</v>
      </c>
      <c r="G540" s="104">
        <v>45744</v>
      </c>
      <c r="H540" s="104">
        <v>46112</v>
      </c>
      <c r="J540" s="101">
        <v>1030</v>
      </c>
      <c r="K540" s="98" t="s">
        <v>37338</v>
      </c>
      <c r="L540" s="98" t="s">
        <v>37339</v>
      </c>
      <c r="M540" s="98" t="s">
        <v>37340</v>
      </c>
      <c r="N540" s="98" t="s">
        <v>37341</v>
      </c>
      <c r="O540" s="101">
        <v>1030</v>
      </c>
      <c r="P540" s="101">
        <v>1030</v>
      </c>
      <c r="Q540" s="101">
        <v>-1116.49</v>
      </c>
      <c r="R540" s="101">
        <v>150</v>
      </c>
    </row>
    <row r="541">
      <c r="L541" s="98" t="s">
        <v>37342</v>
      </c>
      <c r="M541" s="98" t="s">
        <v>37343</v>
      </c>
      <c r="N541" s="98" t="s">
        <v>37344</v>
      </c>
      <c r="O541" s="101">
        <v>-75</v>
      </c>
      <c r="P541" s="101">
        <v>0</v>
      </c>
    </row>
    <row r="542">
      <c r="K542" s="96" t="s">
        <v>37345</v>
      </c>
      <c r="O542" s="85">
        <f>SUM(O540:O541)</f>
      </c>
      <c r="P542" s="85">
        <f>SUM(P540:P541)</f>
      </c>
    </row>
    <row r="543">
      <c r="A543" s="98" t="s">
        <v>37346</v>
      </c>
      <c r="B543" s="98" t="s">
        <v>37347</v>
      </c>
      <c r="C543" s="100">
        <v>644</v>
      </c>
      <c r="D543" s="98" t="s">
        <v>37348</v>
      </c>
      <c r="E543" s="98" t="s">
        <v>37349</v>
      </c>
      <c r="F543" s="104">
        <v>44604</v>
      </c>
      <c r="G543" s="104">
        <v>45717</v>
      </c>
      <c r="H543" s="104">
        <v>46081</v>
      </c>
      <c r="J543" s="101">
        <v>1030</v>
      </c>
      <c r="K543" s="98" t="s">
        <v>37350</v>
      </c>
      <c r="L543" s="98" t="s">
        <v>37351</v>
      </c>
      <c r="M543" s="98" t="s">
        <v>37352</v>
      </c>
      <c r="N543" s="98" t="s">
        <v>37353</v>
      </c>
      <c r="O543" s="101">
        <v>969</v>
      </c>
      <c r="P543" s="101">
        <v>969</v>
      </c>
      <c r="Q543" s="101">
        <v>0</v>
      </c>
      <c r="R543" s="101">
        <v>450</v>
      </c>
    </row>
    <row r="544">
      <c r="K544" s="96" t="s">
        <v>37354</v>
      </c>
      <c r="O544" s="85">
        <f>SUM(O543:O543)</f>
      </c>
      <c r="P544" s="85">
        <f>SUM(P543:P543)</f>
      </c>
    </row>
    <row r="545">
      <c r="A545" s="98" t="s">
        <v>37355</v>
      </c>
      <c r="B545" s="98" t="s">
        <v>37356</v>
      </c>
      <c r="C545" s="100">
        <v>644</v>
      </c>
      <c r="D545" s="98" t="s">
        <v>37357</v>
      </c>
      <c r="E545" s="98" t="s">
        <v>37358</v>
      </c>
      <c r="J545" s="101">
        <v>1110</v>
      </c>
      <c r="K545" s="98" t="s">
        <v>37359</v>
      </c>
      <c r="L545" s="98" t="s">
        <v>37359</v>
      </c>
      <c r="O545" s="101">
        <v>0</v>
      </c>
      <c r="P545" s="101">
        <v>0</v>
      </c>
      <c r="R545" s="101">
        <v>0</v>
      </c>
    </row>
    <row r="546">
      <c r="K546" s="96" t="s">
        <v>37360</v>
      </c>
      <c r="O546" s="85">
        <f>SUM(O545:O545)</f>
      </c>
      <c r="P546" s="85">
        <f>SUM(P545:P545)</f>
      </c>
    </row>
    <row r="547">
      <c r="A547" s="98" t="s">
        <v>37361</v>
      </c>
      <c r="B547" s="98" t="s">
        <v>37362</v>
      </c>
      <c r="C547" s="100">
        <v>644</v>
      </c>
      <c r="D547" s="98" t="s">
        <v>37363</v>
      </c>
      <c r="E547" s="98" t="s">
        <v>37364</v>
      </c>
      <c r="F547" s="104">
        <v>45535</v>
      </c>
      <c r="G547" s="104">
        <v>45535</v>
      </c>
      <c r="H547" s="104">
        <v>45900</v>
      </c>
      <c r="J547" s="101">
        <v>1030</v>
      </c>
      <c r="K547" s="98" t="s">
        <v>37365</v>
      </c>
      <c r="L547" s="98" t="s">
        <v>37366</v>
      </c>
      <c r="M547" s="98" t="s">
        <v>37367</v>
      </c>
      <c r="N547" s="98" t="s">
        <v>37368</v>
      </c>
      <c r="O547" s="101">
        <v>1030</v>
      </c>
      <c r="P547" s="101">
        <v>1030</v>
      </c>
      <c r="Q547" s="101">
        <v>3612.3400000000001</v>
      </c>
      <c r="R547" s="101">
        <v>150</v>
      </c>
    </row>
    <row r="548">
      <c r="L548" s="98" t="s">
        <v>37369</v>
      </c>
      <c r="M548" s="98" t="s">
        <v>37370</v>
      </c>
      <c r="N548" s="98" t="s">
        <v>37371</v>
      </c>
      <c r="O548" s="101">
        <v>103</v>
      </c>
      <c r="P548" s="101">
        <v>0</v>
      </c>
    </row>
    <row r="549">
      <c r="L549" s="98" t="s">
        <v>37372</v>
      </c>
      <c r="M549" s="98" t="s">
        <v>37373</v>
      </c>
      <c r="N549" s="98" t="s">
        <v>37374</v>
      </c>
      <c r="O549" s="101">
        <v>25</v>
      </c>
      <c r="P549" s="101">
        <v>0</v>
      </c>
    </row>
    <row r="550">
      <c r="K550" s="96" t="s">
        <v>37375</v>
      </c>
      <c r="O550" s="85">
        <f>SUM(O547:O549)</f>
      </c>
      <c r="P550" s="85">
        <f>SUM(P547:P549)</f>
      </c>
    </row>
    <row r="551">
      <c r="A551" s="98" t="s">
        <v>37376</v>
      </c>
      <c r="B551" s="98" t="s">
        <v>37377</v>
      </c>
      <c r="C551" s="100">
        <v>644</v>
      </c>
      <c r="D551" s="98" t="s">
        <v>37378</v>
      </c>
      <c r="E551" s="98" t="s">
        <v>37379</v>
      </c>
      <c r="J551" s="101">
        <v>1145</v>
      </c>
      <c r="K551" s="98" t="s">
        <v>37380</v>
      </c>
      <c r="L551" s="98" t="s">
        <v>37380</v>
      </c>
      <c r="O551" s="101">
        <v>0</v>
      </c>
      <c r="P551" s="101">
        <v>0</v>
      </c>
      <c r="R551" s="101">
        <v>0</v>
      </c>
    </row>
    <row r="552">
      <c r="K552" s="96" t="s">
        <v>37381</v>
      </c>
      <c r="O552" s="85">
        <f>SUM(O551:O551)</f>
      </c>
      <c r="P552" s="85">
        <f>SUM(P551:P551)</f>
      </c>
    </row>
    <row r="553">
      <c r="A553" s="98" t="s">
        <v>37382</v>
      </c>
      <c r="B553" s="98" t="s">
        <v>37383</v>
      </c>
      <c r="C553" s="100">
        <v>644</v>
      </c>
      <c r="D553" s="98" t="s">
        <v>37384</v>
      </c>
      <c r="E553" s="98" t="s">
        <v>37385</v>
      </c>
      <c r="F553" s="104">
        <v>45748</v>
      </c>
      <c r="G553" s="104">
        <v>45748</v>
      </c>
      <c r="H553" s="104">
        <v>46112</v>
      </c>
      <c r="J553" s="101">
        <v>1145</v>
      </c>
      <c r="K553" s="98" t="s">
        <v>37386</v>
      </c>
      <c r="L553" s="98" t="s">
        <v>37387</v>
      </c>
      <c r="M553" s="98" t="s">
        <v>37388</v>
      </c>
      <c r="N553" s="98" t="s">
        <v>37389</v>
      </c>
      <c r="O553" s="101">
        <v>265</v>
      </c>
      <c r="P553" s="101">
        <v>265</v>
      </c>
      <c r="Q553" s="101">
        <v>0</v>
      </c>
      <c r="R553" s="101">
        <v>150</v>
      </c>
    </row>
    <row r="554">
      <c r="L554" s="98" t="s">
        <v>37390</v>
      </c>
      <c r="M554" s="98" t="s">
        <v>37391</v>
      </c>
      <c r="N554" s="98" t="s">
        <v>37392</v>
      </c>
      <c r="O554" s="101">
        <v>880</v>
      </c>
      <c r="P554" s="101">
        <v>880</v>
      </c>
    </row>
    <row r="555">
      <c r="L555" s="98" t="s">
        <v>37393</v>
      </c>
      <c r="M555" s="98" t="s">
        <v>37394</v>
      </c>
      <c r="N555" s="98" t="s">
        <v>37395</v>
      </c>
      <c r="O555" s="101">
        <v>75</v>
      </c>
      <c r="P555" s="101">
        <v>0</v>
      </c>
    </row>
    <row r="556">
      <c r="L556" s="98" t="s">
        <v>37396</v>
      </c>
      <c r="M556" s="98" t="s">
        <v>37397</v>
      </c>
      <c r="N556" s="98" t="s">
        <v>37398</v>
      </c>
      <c r="O556" s="101">
        <v>-1145</v>
      </c>
      <c r="P556" s="101">
        <v>0</v>
      </c>
    </row>
    <row r="557">
      <c r="K557" s="96" t="s">
        <v>37399</v>
      </c>
      <c r="O557" s="85">
        <f>SUM(O553:O556)</f>
      </c>
      <c r="P557" s="85">
        <f>SUM(P553:P556)</f>
      </c>
    </row>
    <row r="558">
      <c r="A558" s="98" t="s">
        <v>37400</v>
      </c>
      <c r="B558" s="98" t="s">
        <v>37401</v>
      </c>
      <c r="C558" s="100">
        <v>644</v>
      </c>
      <c r="D558" s="98" t="s">
        <v>37402</v>
      </c>
      <c r="E558" s="98" t="s">
        <v>37403</v>
      </c>
      <c r="F558" s="104">
        <v>44848</v>
      </c>
      <c r="G558" s="104">
        <v>45597</v>
      </c>
      <c r="H558" s="104">
        <v>45991</v>
      </c>
      <c r="J558" s="101">
        <v>1030</v>
      </c>
      <c r="K558" s="98" t="s">
        <v>37404</v>
      </c>
      <c r="L558" s="98" t="s">
        <v>37405</v>
      </c>
      <c r="M558" s="98" t="s">
        <v>37406</v>
      </c>
      <c r="N558" s="98" t="s">
        <v>37407</v>
      </c>
      <c r="O558" s="101">
        <v>975</v>
      </c>
      <c r="P558" s="101">
        <v>975</v>
      </c>
      <c r="Q558" s="101">
        <v>0</v>
      </c>
      <c r="R558" s="101">
        <v>150</v>
      </c>
    </row>
    <row r="559">
      <c r="K559" s="96" t="s">
        <v>37408</v>
      </c>
      <c r="O559" s="85">
        <f>SUM(O558:O558)</f>
      </c>
      <c r="P559" s="85">
        <f>SUM(P558:P558)</f>
      </c>
    </row>
    <row r="560">
      <c r="A560" s="98" t="s">
        <v>37409</v>
      </c>
      <c r="B560" s="98" t="s">
        <v>37410</v>
      </c>
      <c r="C560" s="100">
        <v>644</v>
      </c>
      <c r="D560" s="98" t="s">
        <v>37411</v>
      </c>
      <c r="E560" s="98" t="s">
        <v>37412</v>
      </c>
      <c r="J560" s="101">
        <v>1030</v>
      </c>
      <c r="K560" s="98" t="s">
        <v>37413</v>
      </c>
      <c r="L560" s="98" t="s">
        <v>37413</v>
      </c>
      <c r="O560" s="101">
        <v>0</v>
      </c>
      <c r="P560" s="101">
        <v>0</v>
      </c>
      <c r="R560" s="101">
        <v>0</v>
      </c>
    </row>
    <row r="561">
      <c r="K561" s="96" t="s">
        <v>37414</v>
      </c>
      <c r="O561" s="85">
        <f>SUM(O560:O560)</f>
      </c>
      <c r="P561" s="85">
        <f>SUM(P560:P560)</f>
      </c>
    </row>
    <row r="562">
      <c r="A562" s="98" t="s">
        <v>37415</v>
      </c>
      <c r="B562" s="98" t="s">
        <v>37416</v>
      </c>
      <c r="C562" s="100">
        <v>644</v>
      </c>
      <c r="D562" s="98" t="s">
        <v>37417</v>
      </c>
      <c r="E562" s="98" t="s">
        <v>37418</v>
      </c>
      <c r="F562" s="104">
        <v>43647</v>
      </c>
      <c r="G562" s="104">
        <v>45474</v>
      </c>
      <c r="H562" s="104">
        <v>45838</v>
      </c>
      <c r="J562" s="101">
        <v>1030</v>
      </c>
      <c r="K562" s="98" t="s">
        <v>37419</v>
      </c>
      <c r="L562" s="98" t="s">
        <v>37420</v>
      </c>
      <c r="M562" s="98" t="s">
        <v>37421</v>
      </c>
      <c r="N562" s="98" t="s">
        <v>37422</v>
      </c>
      <c r="O562" s="101">
        <v>930</v>
      </c>
      <c r="P562" s="101">
        <v>930</v>
      </c>
      <c r="Q562" s="101">
        <v>0</v>
      </c>
      <c r="R562" s="101">
        <v>350</v>
      </c>
    </row>
    <row r="563">
      <c r="L563" s="98" t="s">
        <v>37423</v>
      </c>
      <c r="M563" s="98" t="s">
        <v>37424</v>
      </c>
      <c r="N563" s="98" t="s">
        <v>37425</v>
      </c>
      <c r="O563" s="101">
        <v>25</v>
      </c>
      <c r="P563" s="101">
        <v>0</v>
      </c>
    </row>
    <row r="564">
      <c r="K564" s="96" t="s">
        <v>37426</v>
      </c>
      <c r="O564" s="85">
        <f>SUM(O562:O563)</f>
      </c>
      <c r="P564" s="85">
        <f>SUM(P562:P563)</f>
      </c>
    </row>
    <row r="565">
      <c r="A565" s="98" t="s">
        <v>37427</v>
      </c>
      <c r="B565" s="98" t="s">
        <v>37428</v>
      </c>
      <c r="C565" s="100">
        <v>845</v>
      </c>
      <c r="D565" s="98" t="s">
        <v>37429</v>
      </c>
      <c r="E565" s="98" t="s">
        <v>37430</v>
      </c>
      <c r="F565" s="104">
        <v>45107</v>
      </c>
      <c r="G565" s="104">
        <v>45474</v>
      </c>
      <c r="H565" s="104">
        <v>45838</v>
      </c>
      <c r="J565" s="101">
        <v>1560</v>
      </c>
      <c r="K565" s="98" t="s">
        <v>37431</v>
      </c>
      <c r="L565" s="98" t="s">
        <v>37432</v>
      </c>
      <c r="M565" s="98" t="s">
        <v>37433</v>
      </c>
      <c r="N565" s="98" t="s">
        <v>37434</v>
      </c>
      <c r="O565" s="101">
        <v>265</v>
      </c>
      <c r="P565" s="101">
        <v>265</v>
      </c>
      <c r="Q565" s="101">
        <v>0</v>
      </c>
      <c r="R565" s="101">
        <v>1552</v>
      </c>
    </row>
    <row r="566">
      <c r="L566" s="98" t="s">
        <v>37435</v>
      </c>
      <c r="M566" s="98" t="s">
        <v>37436</v>
      </c>
      <c r="N566" s="98" t="s">
        <v>37437</v>
      </c>
      <c r="O566" s="101">
        <v>1295</v>
      </c>
      <c r="P566" s="101">
        <v>1295</v>
      </c>
    </row>
    <row r="567">
      <c r="K567" s="96" t="s">
        <v>37438</v>
      </c>
      <c r="O567" s="85">
        <f>SUM(O565:O566)</f>
      </c>
      <c r="P567" s="85">
        <f>SUM(P565:P566)</f>
      </c>
    </row>
    <row r="568">
      <c r="A568" s="98" t="s">
        <v>37439</v>
      </c>
      <c r="B568" s="98" t="s">
        <v>37440</v>
      </c>
      <c r="C568" s="100">
        <v>911</v>
      </c>
      <c r="D568" s="98" t="s">
        <v>37441</v>
      </c>
      <c r="E568" s="98" t="s">
        <v>37442</v>
      </c>
      <c r="F568" s="104">
        <v>44310</v>
      </c>
      <c r="G568" s="104">
        <v>45413</v>
      </c>
      <c r="H568" s="104">
        <v>45777</v>
      </c>
      <c r="J568" s="101">
        <v>1434</v>
      </c>
      <c r="K568" s="98" t="s">
        <v>37443</v>
      </c>
      <c r="L568" s="98" t="s">
        <v>37444</v>
      </c>
      <c r="M568" s="98" t="s">
        <v>37445</v>
      </c>
      <c r="N568" s="98" t="s">
        <v>37446</v>
      </c>
      <c r="O568" s="101">
        <v>35</v>
      </c>
      <c r="P568" s="101">
        <v>35</v>
      </c>
      <c r="Q568" s="101">
        <v>-45.880000000000003</v>
      </c>
      <c r="R568" s="101">
        <v>250</v>
      </c>
    </row>
    <row r="569">
      <c r="L569" s="98" t="s">
        <v>37447</v>
      </c>
      <c r="M569" s="98" t="s">
        <v>37448</v>
      </c>
      <c r="N569" s="98" t="s">
        <v>37449</v>
      </c>
      <c r="O569" s="101">
        <v>1335</v>
      </c>
      <c r="P569" s="101">
        <v>1335</v>
      </c>
    </row>
    <row r="570">
      <c r="L570" s="98" t="s">
        <v>37450</v>
      </c>
      <c r="M570" s="98" t="s">
        <v>37451</v>
      </c>
      <c r="N570" s="98" t="s">
        <v>37452</v>
      </c>
      <c r="O570" s="101">
        <v>-41</v>
      </c>
      <c r="P570" s="101">
        <v>-41</v>
      </c>
    </row>
    <row r="571">
      <c r="K571" s="96" t="s">
        <v>37453</v>
      </c>
      <c r="O571" s="85">
        <f>SUM(O568:O570)</f>
      </c>
      <c r="P571" s="85">
        <f>SUM(P568:P570)</f>
      </c>
    </row>
    <row r="572">
      <c r="A572" s="98" t="s">
        <v>37454</v>
      </c>
      <c r="B572" s="98" t="s">
        <v>37455</v>
      </c>
      <c r="C572" s="100">
        <v>911</v>
      </c>
      <c r="D572" s="98" t="s">
        <v>37456</v>
      </c>
      <c r="E572" s="98" t="s">
        <v>37457</v>
      </c>
      <c r="F572" s="104">
        <v>40924</v>
      </c>
      <c r="G572" s="104">
        <v>45689</v>
      </c>
      <c r="H572" s="104">
        <v>46053</v>
      </c>
      <c r="J572" s="101">
        <v>1399</v>
      </c>
      <c r="K572" s="98" t="s">
        <v>37458</v>
      </c>
      <c r="L572" s="98" t="s">
        <v>37459</v>
      </c>
      <c r="M572" s="98" t="s">
        <v>37460</v>
      </c>
      <c r="N572" s="98" t="s">
        <v>37461</v>
      </c>
      <c r="O572" s="101">
        <v>1270</v>
      </c>
      <c r="P572" s="101">
        <v>1270</v>
      </c>
      <c r="Q572" s="101">
        <v>0</v>
      </c>
      <c r="R572" s="101">
        <v>99</v>
      </c>
    </row>
    <row r="573">
      <c r="K573" s="96" t="s">
        <v>37462</v>
      </c>
      <c r="O573" s="85">
        <f>SUM(O572:O572)</f>
      </c>
      <c r="P573" s="85">
        <f>SUM(P572:P572)</f>
      </c>
    </row>
    <row r="574">
      <c r="A574" s="98" t="s">
        <v>37463</v>
      </c>
      <c r="B574" s="98" t="s">
        <v>37464</v>
      </c>
      <c r="C574" s="100">
        <v>845</v>
      </c>
      <c r="D574" s="98" t="s">
        <v>37465</v>
      </c>
      <c r="E574" s="98" t="s">
        <v>37466</v>
      </c>
      <c r="J574" s="101">
        <v>1330</v>
      </c>
      <c r="K574" s="98" t="s">
        <v>37467</v>
      </c>
      <c r="L574" s="98" t="s">
        <v>37467</v>
      </c>
      <c r="O574" s="101">
        <v>0</v>
      </c>
      <c r="P574" s="101">
        <v>0</v>
      </c>
    </row>
    <row r="575">
      <c r="K575" s="96" t="s">
        <v>37468</v>
      </c>
      <c r="O575" s="85">
        <f>SUM(O574:O574)</f>
      </c>
      <c r="P575" s="85">
        <f>SUM(P574:P574)</f>
      </c>
    </row>
    <row r="576">
      <c r="A576" s="98" t="s">
        <v>37469</v>
      </c>
      <c r="B576" s="98" t="s">
        <v>37470</v>
      </c>
      <c r="C576" s="100">
        <v>845</v>
      </c>
      <c r="D576" s="98" t="s">
        <v>37471</v>
      </c>
      <c r="E576" s="98" t="s">
        <v>37472</v>
      </c>
      <c r="F576" s="104">
        <v>45135</v>
      </c>
      <c r="G576" s="104">
        <v>45505</v>
      </c>
      <c r="H576" s="104">
        <v>45869</v>
      </c>
      <c r="J576" s="101">
        <v>1295</v>
      </c>
      <c r="K576" s="98" t="s">
        <v>37473</v>
      </c>
      <c r="L576" s="98" t="s">
        <v>37474</v>
      </c>
      <c r="M576" s="98" t="s">
        <v>37475</v>
      </c>
      <c r="N576" s="98" t="s">
        <v>37476</v>
      </c>
      <c r="O576" s="101">
        <v>1285</v>
      </c>
      <c r="P576" s="101">
        <v>1285</v>
      </c>
      <c r="Q576" s="101">
        <v>0</v>
      </c>
      <c r="R576" s="101">
        <v>250</v>
      </c>
    </row>
    <row r="577">
      <c r="K577" s="96" t="s">
        <v>37477</v>
      </c>
      <c r="O577" s="85">
        <f>SUM(O576:O576)</f>
      </c>
      <c r="P577" s="85">
        <f>SUM(P576:P576)</f>
      </c>
    </row>
    <row r="578">
      <c r="A578" s="98" t="s">
        <v>37478</v>
      </c>
      <c r="B578" s="98" t="s">
        <v>37479</v>
      </c>
      <c r="C578" s="100">
        <v>911</v>
      </c>
      <c r="D578" s="98" t="s">
        <v>37480</v>
      </c>
      <c r="E578" s="98" t="s">
        <v>37481</v>
      </c>
      <c r="F578" s="104">
        <v>45366</v>
      </c>
      <c r="G578" s="104">
        <v>45748</v>
      </c>
      <c r="H578" s="104">
        <v>46112</v>
      </c>
      <c r="J578" s="101">
        <v>1399</v>
      </c>
      <c r="K578" s="98" t="s">
        <v>37482</v>
      </c>
      <c r="L578" s="98" t="s">
        <v>37483</v>
      </c>
      <c r="M578" s="98" t="s">
        <v>37484</v>
      </c>
      <c r="N578" s="98" t="s">
        <v>37485</v>
      </c>
      <c r="O578" s="101">
        <v>1399</v>
      </c>
      <c r="P578" s="101">
        <v>1399</v>
      </c>
      <c r="Q578" s="101">
        <v>0</v>
      </c>
      <c r="R578" s="101">
        <v>350</v>
      </c>
    </row>
    <row r="579">
      <c r="K579" s="96" t="s">
        <v>37486</v>
      </c>
      <c r="O579" s="85">
        <f>SUM(O578:O578)</f>
      </c>
      <c r="P579" s="85">
        <f>SUM(P578:P578)</f>
      </c>
    </row>
    <row r="580">
      <c r="A580" s="98" t="s">
        <v>37487</v>
      </c>
      <c r="B580" s="98" t="s">
        <v>37488</v>
      </c>
      <c r="C580" s="100">
        <v>911</v>
      </c>
      <c r="D580" s="98" t="s">
        <v>37489</v>
      </c>
      <c r="E580" s="98" t="s">
        <v>37490</v>
      </c>
      <c r="F580" s="104">
        <v>45626</v>
      </c>
      <c r="G580" s="104">
        <v>45626</v>
      </c>
      <c r="H580" s="104">
        <v>46022</v>
      </c>
      <c r="J580" s="101">
        <v>1399</v>
      </c>
      <c r="K580" s="98" t="s">
        <v>37491</v>
      </c>
      <c r="L580" s="98" t="s">
        <v>37492</v>
      </c>
      <c r="M580" s="98" t="s">
        <v>37493</v>
      </c>
      <c r="N580" s="98" t="s">
        <v>37494</v>
      </c>
      <c r="O580" s="101">
        <v>1399</v>
      </c>
      <c r="P580" s="101">
        <v>1399</v>
      </c>
      <c r="Q580" s="101">
        <v>0</v>
      </c>
      <c r="R580" s="101">
        <v>250</v>
      </c>
    </row>
    <row r="581">
      <c r="L581" s="98" t="s">
        <v>37495</v>
      </c>
      <c r="M581" s="98" t="s">
        <v>37496</v>
      </c>
      <c r="N581" s="98" t="s">
        <v>37497</v>
      </c>
      <c r="O581" s="101">
        <v>50</v>
      </c>
      <c r="P581" s="101">
        <v>0</v>
      </c>
    </row>
    <row r="582">
      <c r="K582" s="96" t="s">
        <v>37498</v>
      </c>
      <c r="O582" s="85">
        <f>SUM(O580:O581)</f>
      </c>
      <c r="P582" s="85">
        <f>SUM(P580:P581)</f>
      </c>
    </row>
    <row r="583">
      <c r="A583" s="98" t="s">
        <v>37499</v>
      </c>
      <c r="B583" s="98" t="s">
        <v>37500</v>
      </c>
      <c r="C583" s="100">
        <v>845</v>
      </c>
      <c r="D583" s="98" t="s">
        <v>37501</v>
      </c>
      <c r="E583" s="98" t="s">
        <v>37502</v>
      </c>
      <c r="F583" s="104">
        <v>43995</v>
      </c>
      <c r="G583" s="104">
        <v>45444</v>
      </c>
      <c r="H583" s="104">
        <v>45808</v>
      </c>
      <c r="J583" s="101">
        <v>1295</v>
      </c>
      <c r="K583" s="98" t="s">
        <v>37503</v>
      </c>
      <c r="L583" s="98" t="s">
        <v>37504</v>
      </c>
      <c r="M583" s="98" t="s">
        <v>37505</v>
      </c>
      <c r="N583" s="98" t="s">
        <v>37506</v>
      </c>
      <c r="O583" s="101">
        <v>1215</v>
      </c>
      <c r="P583" s="101">
        <v>1215</v>
      </c>
      <c r="Q583" s="101">
        <v>0</v>
      </c>
      <c r="R583" s="101">
        <v>450</v>
      </c>
    </row>
    <row r="584">
      <c r="K584" s="96" t="s">
        <v>37507</v>
      </c>
      <c r="O584" s="85">
        <f>SUM(O583:O583)</f>
      </c>
      <c r="P584" s="85">
        <f>SUM(P583:P583)</f>
      </c>
    </row>
    <row r="585">
      <c r="A585" s="98" t="s">
        <v>37508</v>
      </c>
      <c r="B585" s="98" t="s">
        <v>37509</v>
      </c>
      <c r="C585" s="100">
        <v>644</v>
      </c>
      <c r="D585" s="98" t="s">
        <v>37510</v>
      </c>
      <c r="E585" s="98" t="s">
        <v>37511</v>
      </c>
      <c r="F585" s="104">
        <v>35339</v>
      </c>
      <c r="G585" s="104">
        <v>45536</v>
      </c>
      <c r="H585" s="104">
        <v>45900</v>
      </c>
      <c r="J585" s="101">
        <v>1065</v>
      </c>
      <c r="K585" s="98" t="s">
        <v>37512</v>
      </c>
      <c r="L585" s="98" t="s">
        <v>37513</v>
      </c>
      <c r="M585" s="98" t="s">
        <v>37514</v>
      </c>
      <c r="N585" s="98" t="s">
        <v>37515</v>
      </c>
      <c r="O585" s="101">
        <v>35</v>
      </c>
      <c r="P585" s="101">
        <v>35</v>
      </c>
      <c r="Q585" s="101">
        <v>0</v>
      </c>
      <c r="R585" s="101">
        <v>150</v>
      </c>
    </row>
    <row r="586">
      <c r="L586" s="98" t="s">
        <v>37516</v>
      </c>
      <c r="M586" s="98" t="s">
        <v>37517</v>
      </c>
      <c r="N586" s="98" t="s">
        <v>37518</v>
      </c>
      <c r="O586" s="101">
        <v>925</v>
      </c>
      <c r="P586" s="101">
        <v>925</v>
      </c>
    </row>
    <row r="587">
      <c r="K587" s="96" t="s">
        <v>37519</v>
      </c>
      <c r="O587" s="85">
        <f>SUM(O585:O586)</f>
      </c>
      <c r="P587" s="85">
        <f>SUM(P585:P586)</f>
      </c>
    </row>
    <row r="588">
      <c r="A588" s="98" t="s">
        <v>37520</v>
      </c>
      <c r="B588" s="98" t="s">
        <v>37521</v>
      </c>
      <c r="C588" s="100">
        <v>644</v>
      </c>
      <c r="D588" s="98" t="s">
        <v>37522</v>
      </c>
      <c r="E588" s="98" t="s">
        <v>37523</v>
      </c>
      <c r="F588" s="104">
        <v>42010</v>
      </c>
      <c r="G588" s="104">
        <v>45689</v>
      </c>
      <c r="H588" s="104">
        <v>46053</v>
      </c>
      <c r="J588" s="101">
        <v>1030</v>
      </c>
      <c r="K588" s="98" t="s">
        <v>37524</v>
      </c>
      <c r="L588" s="98" t="s">
        <v>37525</v>
      </c>
      <c r="M588" s="98" t="s">
        <v>37526</v>
      </c>
      <c r="N588" s="98" t="s">
        <v>37527</v>
      </c>
      <c r="O588" s="101">
        <v>964</v>
      </c>
      <c r="P588" s="101">
        <v>964</v>
      </c>
      <c r="Q588" s="101">
        <v>0</v>
      </c>
      <c r="R588" s="101">
        <v>1305</v>
      </c>
    </row>
    <row r="589">
      <c r="K589" s="96" t="s">
        <v>37528</v>
      </c>
      <c r="O589" s="85">
        <f>SUM(O588:O588)</f>
      </c>
      <c r="P589" s="85">
        <f>SUM(P588:P588)</f>
      </c>
    </row>
    <row r="590">
      <c r="A590" s="98" t="s">
        <v>37529</v>
      </c>
      <c r="B590" s="98" t="s">
        <v>37530</v>
      </c>
      <c r="C590" s="100">
        <v>644</v>
      </c>
      <c r="D590" s="98" t="s">
        <v>37531</v>
      </c>
      <c r="E590" s="98" t="s">
        <v>37532</v>
      </c>
      <c r="F590" s="104">
        <v>44270</v>
      </c>
      <c r="G590" s="104">
        <v>45748</v>
      </c>
      <c r="H590" s="104">
        <v>46112</v>
      </c>
      <c r="J590" s="101">
        <v>1110</v>
      </c>
      <c r="K590" s="98" t="s">
        <v>37533</v>
      </c>
      <c r="L590" s="98" t="s">
        <v>37534</v>
      </c>
      <c r="M590" s="98" t="s">
        <v>37535</v>
      </c>
      <c r="N590" s="98" t="s">
        <v>37536</v>
      </c>
      <c r="O590" s="101">
        <v>80</v>
      </c>
      <c r="P590" s="101">
        <v>80</v>
      </c>
      <c r="Q590" s="101">
        <v>180.5</v>
      </c>
      <c r="R590" s="101">
        <v>150</v>
      </c>
    </row>
    <row r="591">
      <c r="L591" s="98" t="s">
        <v>37537</v>
      </c>
      <c r="M591" s="98" t="s">
        <v>37538</v>
      </c>
      <c r="N591" s="98" t="s">
        <v>37539</v>
      </c>
      <c r="O591" s="101">
        <v>975</v>
      </c>
      <c r="P591" s="101">
        <v>975</v>
      </c>
    </row>
    <row r="592">
      <c r="L592" s="98" t="s">
        <v>37540</v>
      </c>
      <c r="M592" s="98" t="s">
        <v>37541</v>
      </c>
      <c r="N592" s="98" t="s">
        <v>37542</v>
      </c>
      <c r="O592" s="101">
        <v>50</v>
      </c>
      <c r="P592" s="101">
        <v>0</v>
      </c>
    </row>
    <row r="593">
      <c r="L593" s="98" t="s">
        <v>37543</v>
      </c>
      <c r="M593" s="98" t="s">
        <v>37544</v>
      </c>
      <c r="N593" s="98" t="s">
        <v>37545</v>
      </c>
      <c r="O593" s="101">
        <v>105.5</v>
      </c>
      <c r="P593" s="101">
        <v>0</v>
      </c>
    </row>
    <row r="594">
      <c r="L594" s="98" t="s">
        <v>37546</v>
      </c>
      <c r="M594" s="98" t="s">
        <v>37547</v>
      </c>
      <c r="N594" s="98" t="s">
        <v>37548</v>
      </c>
      <c r="O594" s="101">
        <v>25</v>
      </c>
      <c r="P594" s="101">
        <v>0</v>
      </c>
    </row>
    <row r="595">
      <c r="K595" s="96" t="s">
        <v>37549</v>
      </c>
      <c r="O595" s="85">
        <f>SUM(O590:O594)</f>
      </c>
      <c r="P595" s="85">
        <f>SUM(P590:P594)</f>
      </c>
    </row>
    <row r="596">
      <c r="A596" s="98" t="s">
        <v>37550</v>
      </c>
      <c r="B596" s="98" t="s">
        <v>37551</v>
      </c>
      <c r="C596" s="100">
        <v>644</v>
      </c>
      <c r="D596" s="98" t="s">
        <v>37552</v>
      </c>
      <c r="E596" s="98" t="s">
        <v>37553</v>
      </c>
      <c r="F596" s="104">
        <v>44994</v>
      </c>
      <c r="G596" s="104">
        <v>45748</v>
      </c>
      <c r="H596" s="104">
        <v>46112</v>
      </c>
      <c r="J596" s="101">
        <v>1065</v>
      </c>
      <c r="K596" s="98" t="s">
        <v>37554</v>
      </c>
      <c r="L596" s="98" t="s">
        <v>37555</v>
      </c>
      <c r="M596" s="98" t="s">
        <v>37556</v>
      </c>
      <c r="N596" s="98" t="s">
        <v>37557</v>
      </c>
      <c r="O596" s="101">
        <v>35</v>
      </c>
      <c r="P596" s="101">
        <v>35</v>
      </c>
      <c r="Q596" s="101">
        <v>0</v>
      </c>
      <c r="R596" s="101">
        <v>350</v>
      </c>
    </row>
    <row r="597">
      <c r="L597" s="98" t="s">
        <v>37558</v>
      </c>
      <c r="M597" s="98" t="s">
        <v>37559</v>
      </c>
      <c r="N597" s="98" t="s">
        <v>37560</v>
      </c>
      <c r="O597" s="101">
        <v>964</v>
      </c>
      <c r="P597" s="101">
        <v>964</v>
      </c>
    </row>
    <row r="598">
      <c r="K598" s="96" t="s">
        <v>37561</v>
      </c>
      <c r="O598" s="85">
        <f>SUM(O596:O597)</f>
      </c>
      <c r="P598" s="85">
        <f>SUM(P596:P597)</f>
      </c>
    </row>
    <row r="599">
      <c r="A599" s="98" t="s">
        <v>37562</v>
      </c>
      <c r="B599" s="98" t="s">
        <v>37563</v>
      </c>
      <c r="C599" s="100">
        <v>644</v>
      </c>
      <c r="D599" s="98" t="s">
        <v>37564</v>
      </c>
      <c r="E599" s="98" t="s">
        <v>37565</v>
      </c>
      <c r="F599" s="104">
        <v>45240</v>
      </c>
      <c r="G599" s="104">
        <v>45566</v>
      </c>
      <c r="H599" s="104">
        <v>45930</v>
      </c>
      <c r="J599" s="101">
        <v>1030</v>
      </c>
      <c r="K599" s="98" t="s">
        <v>37566</v>
      </c>
      <c r="L599" s="98" t="s">
        <v>37567</v>
      </c>
      <c r="M599" s="98" t="s">
        <v>37568</v>
      </c>
      <c r="N599" s="98" t="s">
        <v>37569</v>
      </c>
      <c r="O599" s="101">
        <v>1030</v>
      </c>
      <c r="P599" s="101">
        <v>1030</v>
      </c>
      <c r="Q599" s="101">
        <v>0</v>
      </c>
      <c r="R599" s="101">
        <v>150</v>
      </c>
    </row>
    <row r="600">
      <c r="K600" s="96" t="s">
        <v>37570</v>
      </c>
      <c r="O600" s="85">
        <f>SUM(O599:O599)</f>
      </c>
      <c r="P600" s="85">
        <f>SUM(P599:P599)</f>
      </c>
    </row>
    <row r="601">
      <c r="A601" s="98" t="s">
        <v>37571</v>
      </c>
      <c r="B601" s="98" t="s">
        <v>37572</v>
      </c>
      <c r="C601" s="100">
        <v>644</v>
      </c>
      <c r="D601" s="98" t="s">
        <v>37573</v>
      </c>
      <c r="E601" s="98" t="s">
        <v>37574</v>
      </c>
      <c r="F601" s="104">
        <v>45471</v>
      </c>
      <c r="G601" s="104">
        <v>45471</v>
      </c>
      <c r="H601" s="104">
        <v>45838</v>
      </c>
      <c r="J601" s="101">
        <v>1030</v>
      </c>
      <c r="K601" s="98" t="s">
        <v>37575</v>
      </c>
      <c r="L601" s="98" t="s">
        <v>37576</v>
      </c>
      <c r="M601" s="98" t="s">
        <v>37577</v>
      </c>
      <c r="N601" s="98" t="s">
        <v>37578</v>
      </c>
      <c r="O601" s="101">
        <v>1030</v>
      </c>
      <c r="P601" s="101">
        <v>1030</v>
      </c>
      <c r="Q601" s="101">
        <v>0</v>
      </c>
      <c r="R601" s="101">
        <v>150</v>
      </c>
    </row>
    <row r="602">
      <c r="L602" s="98" t="s">
        <v>37579</v>
      </c>
      <c r="M602" s="98" t="s">
        <v>37580</v>
      </c>
      <c r="N602" s="98" t="s">
        <v>37581</v>
      </c>
      <c r="O602" s="101">
        <v>25</v>
      </c>
      <c r="P602" s="101">
        <v>0</v>
      </c>
    </row>
    <row r="603">
      <c r="K603" s="96" t="s">
        <v>37582</v>
      </c>
      <c r="O603" s="85">
        <f>SUM(O601:O602)</f>
      </c>
      <c r="P603" s="85">
        <f>SUM(P601:P602)</f>
      </c>
    </row>
    <row r="604">
      <c r="A604" s="98" t="s">
        <v>37583</v>
      </c>
      <c r="B604" s="98" t="s">
        <v>37584</v>
      </c>
      <c r="C604" s="100">
        <v>644</v>
      </c>
      <c r="D604" s="98" t="s">
        <v>37585</v>
      </c>
      <c r="E604" s="98" t="s">
        <v>37586</v>
      </c>
      <c r="F604" s="104">
        <v>43449</v>
      </c>
      <c r="G604" s="104">
        <v>45658</v>
      </c>
      <c r="H604" s="104">
        <v>46022</v>
      </c>
      <c r="J604" s="101">
        <v>1030</v>
      </c>
      <c r="K604" s="98" t="s">
        <v>37587</v>
      </c>
      <c r="L604" s="98" t="s">
        <v>37588</v>
      </c>
      <c r="M604" s="98" t="s">
        <v>37589</v>
      </c>
      <c r="N604" s="98" t="s">
        <v>37590</v>
      </c>
      <c r="O604" s="101">
        <v>960</v>
      </c>
      <c r="P604" s="101">
        <v>960</v>
      </c>
      <c r="Q604" s="101">
        <v>1039.4200000000001</v>
      </c>
      <c r="R604" s="101">
        <v>795</v>
      </c>
    </row>
    <row r="605">
      <c r="L605" s="98" t="s">
        <v>37591</v>
      </c>
      <c r="M605" s="98" t="s">
        <v>37592</v>
      </c>
      <c r="N605" s="98" t="s">
        <v>37593</v>
      </c>
      <c r="O605" s="101">
        <v>-29</v>
      </c>
      <c r="P605" s="101">
        <v>-29</v>
      </c>
    </row>
    <row r="606">
      <c r="L606" s="98" t="s">
        <v>37594</v>
      </c>
      <c r="M606" s="98" t="s">
        <v>37595</v>
      </c>
      <c r="N606" s="98" t="s">
        <v>37596</v>
      </c>
      <c r="O606" s="101">
        <v>96</v>
      </c>
      <c r="P606" s="101">
        <v>0</v>
      </c>
    </row>
    <row r="607">
      <c r="K607" s="96" t="s">
        <v>37597</v>
      </c>
      <c r="O607" s="85">
        <f>SUM(O604:O606)</f>
      </c>
      <c r="P607" s="85">
        <f>SUM(P604:P606)</f>
      </c>
    </row>
    <row r="608">
      <c r="A608" s="98" t="s">
        <v>37598</v>
      </c>
      <c r="B608" s="98" t="s">
        <v>37599</v>
      </c>
      <c r="C608" s="100">
        <v>644</v>
      </c>
      <c r="D608" s="98" t="s">
        <v>37600</v>
      </c>
      <c r="E608" s="98" t="s">
        <v>37601</v>
      </c>
      <c r="F608" s="104">
        <v>42931</v>
      </c>
      <c r="G608" s="104">
        <v>45566</v>
      </c>
      <c r="H608" s="104">
        <v>45930</v>
      </c>
      <c r="J608" s="101">
        <v>1030</v>
      </c>
      <c r="K608" s="98" t="s">
        <v>37602</v>
      </c>
      <c r="L608" s="98" t="s">
        <v>37603</v>
      </c>
      <c r="M608" s="98" t="s">
        <v>37604</v>
      </c>
      <c r="N608" s="98" t="s">
        <v>37605</v>
      </c>
      <c r="O608" s="101">
        <v>945</v>
      </c>
      <c r="P608" s="101">
        <v>945</v>
      </c>
      <c r="Q608" s="101">
        <v>0</v>
      </c>
      <c r="R608" s="101">
        <v>99</v>
      </c>
    </row>
    <row r="609">
      <c r="K609" s="96" t="s">
        <v>37606</v>
      </c>
      <c r="O609" s="85">
        <f>SUM(O608:O608)</f>
      </c>
      <c r="P609" s="85">
        <f>SUM(P608:P608)</f>
      </c>
    </row>
    <row r="610">
      <c r="A610" s="98" t="s">
        <v>37607</v>
      </c>
      <c r="B610" s="98" t="s">
        <v>37608</v>
      </c>
      <c r="C610" s="100">
        <v>991</v>
      </c>
      <c r="D610" s="98" t="s">
        <v>37609</v>
      </c>
      <c r="E610" s="98" t="s">
        <v>37610</v>
      </c>
      <c r="F610" s="104">
        <v>45505</v>
      </c>
      <c r="G610" s="104">
        <v>45536</v>
      </c>
      <c r="J610" s="101">
        <v>1595</v>
      </c>
      <c r="K610" s="98" t="s">
        <v>37611</v>
      </c>
      <c r="L610" s="98" t="s">
        <v>37612</v>
      </c>
      <c r="M610" s="98" t="s">
        <v>37613</v>
      </c>
      <c r="N610" s="98" t="s">
        <v>37614</v>
      </c>
      <c r="O610" s="101">
        <v>80</v>
      </c>
      <c r="P610" s="101">
        <v>80</v>
      </c>
      <c r="Q610" s="101">
        <v>0</v>
      </c>
      <c r="R610" s="101">
        <v>0</v>
      </c>
    </row>
    <row r="611">
      <c r="L611" s="98" t="s">
        <v>37615</v>
      </c>
      <c r="M611" s="98" t="s">
        <v>37616</v>
      </c>
      <c r="N611" s="98" t="s">
        <v>37617</v>
      </c>
      <c r="O611" s="101">
        <v>1515</v>
      </c>
      <c r="P611" s="101">
        <v>1515</v>
      </c>
    </row>
    <row r="612">
      <c r="L612" s="98" t="s">
        <v>37618</v>
      </c>
      <c r="M612" s="98" t="s">
        <v>37619</v>
      </c>
      <c r="N612" s="98" t="s">
        <v>37620</v>
      </c>
      <c r="O612" s="101">
        <v>-319</v>
      </c>
      <c r="P612" s="101">
        <v>-319</v>
      </c>
    </row>
    <row r="613">
      <c r="K613" s="96" t="s">
        <v>37621</v>
      </c>
      <c r="O613" s="85">
        <f>SUM(O610:O612)</f>
      </c>
      <c r="P613" s="85">
        <f>SUM(P610:P612)</f>
      </c>
    </row>
    <row r="614">
      <c r="A614" s="98" t="s">
        <v>37622</v>
      </c>
      <c r="B614" s="98" t="s">
        <v>37623</v>
      </c>
      <c r="C614" s="100">
        <v>845</v>
      </c>
      <c r="D614" s="98" t="s">
        <v>37624</v>
      </c>
      <c r="E614" s="98" t="s">
        <v>37625</v>
      </c>
      <c r="F614" s="104">
        <v>44873</v>
      </c>
      <c r="G614" s="104">
        <v>45627</v>
      </c>
      <c r="H614" s="104">
        <v>45991</v>
      </c>
      <c r="J614" s="101">
        <v>1330</v>
      </c>
      <c r="K614" s="98" t="s">
        <v>37626</v>
      </c>
      <c r="L614" s="98" t="s">
        <v>37627</v>
      </c>
      <c r="M614" s="98" t="s">
        <v>37628</v>
      </c>
      <c r="N614" s="98" t="s">
        <v>37629</v>
      </c>
      <c r="O614" s="101">
        <v>35</v>
      </c>
      <c r="P614" s="101">
        <v>35</v>
      </c>
      <c r="Q614" s="101">
        <v>0</v>
      </c>
      <c r="R614" s="101">
        <v>450</v>
      </c>
    </row>
    <row r="615">
      <c r="L615" s="98" t="s">
        <v>37630</v>
      </c>
      <c r="M615" s="98" t="s">
        <v>37631</v>
      </c>
      <c r="N615" s="98" t="s">
        <v>37632</v>
      </c>
      <c r="O615" s="101">
        <v>1200</v>
      </c>
      <c r="P615" s="101">
        <v>1200</v>
      </c>
    </row>
    <row r="616">
      <c r="K616" s="96" t="s">
        <v>37633</v>
      </c>
      <c r="O616" s="85">
        <f>SUM(O614:O615)</f>
      </c>
      <c r="P616" s="85">
        <f>SUM(P614:P615)</f>
      </c>
    </row>
    <row r="617">
      <c r="A617" s="98" t="s">
        <v>37634</v>
      </c>
      <c r="B617" s="98" t="s">
        <v>37635</v>
      </c>
      <c r="C617" s="100">
        <v>845</v>
      </c>
      <c r="D617" s="98" t="s">
        <v>37636</v>
      </c>
      <c r="E617" s="98" t="s">
        <v>37637</v>
      </c>
      <c r="F617" s="104">
        <v>42300</v>
      </c>
      <c r="G617" s="104">
        <v>45597</v>
      </c>
      <c r="H617" s="104">
        <v>45991</v>
      </c>
      <c r="J617" s="101">
        <v>1330</v>
      </c>
      <c r="K617" s="98" t="s">
        <v>37638</v>
      </c>
      <c r="L617" s="98" t="s">
        <v>37639</v>
      </c>
      <c r="M617" s="98" t="s">
        <v>37640</v>
      </c>
      <c r="N617" s="98" t="s">
        <v>37641</v>
      </c>
      <c r="O617" s="101">
        <v>35</v>
      </c>
      <c r="P617" s="101">
        <v>35</v>
      </c>
      <c r="Q617" s="101">
        <v>-12.369999999999999</v>
      </c>
      <c r="R617" s="101">
        <v>650</v>
      </c>
    </row>
    <row r="618">
      <c r="L618" s="98" t="s">
        <v>37642</v>
      </c>
      <c r="M618" s="98" t="s">
        <v>37643</v>
      </c>
      <c r="N618" s="98" t="s">
        <v>37644</v>
      </c>
      <c r="O618" s="101">
        <v>1185</v>
      </c>
      <c r="P618" s="101">
        <v>1185</v>
      </c>
    </row>
    <row r="619">
      <c r="L619" s="98" t="s">
        <v>37645</v>
      </c>
      <c r="M619" s="98" t="s">
        <v>37646</v>
      </c>
      <c r="N619" s="98" t="s">
        <v>37647</v>
      </c>
      <c r="O619" s="101">
        <v>-37</v>
      </c>
      <c r="P619" s="101">
        <v>-37</v>
      </c>
    </row>
    <row r="620">
      <c r="K620" s="96" t="s">
        <v>37648</v>
      </c>
      <c r="O620" s="85">
        <f>SUM(O617:O619)</f>
      </c>
      <c r="P620" s="85">
        <f>SUM(P617:P619)</f>
      </c>
    </row>
    <row r="621">
      <c r="A621" s="98" t="s">
        <v>37649</v>
      </c>
      <c r="B621" s="98" t="s">
        <v>37650</v>
      </c>
      <c r="C621" s="100">
        <v>845</v>
      </c>
      <c r="D621" s="98" t="s">
        <v>37651</v>
      </c>
      <c r="E621" s="98" t="s">
        <v>37652</v>
      </c>
      <c r="F621" s="104">
        <v>44680</v>
      </c>
      <c r="G621" s="104">
        <v>45413</v>
      </c>
      <c r="H621" s="104">
        <v>45777</v>
      </c>
      <c r="I621" s="104">
        <v>45784</v>
      </c>
      <c r="J621" s="101">
        <v>1375</v>
      </c>
      <c r="K621" s="98" t="s">
        <v>37653</v>
      </c>
      <c r="L621" s="98" t="s">
        <v>37654</v>
      </c>
      <c r="M621" s="98" t="s">
        <v>37655</v>
      </c>
      <c r="N621" s="98" t="s">
        <v>37656</v>
      </c>
      <c r="O621" s="101">
        <v>80</v>
      </c>
      <c r="P621" s="101">
        <v>80</v>
      </c>
      <c r="Q621" s="101">
        <v>0</v>
      </c>
      <c r="R621" s="101">
        <v>1180</v>
      </c>
    </row>
    <row r="622">
      <c r="L622" s="98" t="s">
        <v>37657</v>
      </c>
      <c r="M622" s="98" t="s">
        <v>37658</v>
      </c>
      <c r="N622" s="98" t="s">
        <v>37659</v>
      </c>
      <c r="O622" s="101">
        <v>1280</v>
      </c>
      <c r="P622" s="101">
        <v>1280</v>
      </c>
    </row>
    <row r="623">
      <c r="L623" s="98" t="s">
        <v>37660</v>
      </c>
      <c r="M623" s="98" t="s">
        <v>37661</v>
      </c>
      <c r="N623" s="98" t="s">
        <v>37662</v>
      </c>
      <c r="O623" s="101">
        <v>25</v>
      </c>
      <c r="P623" s="101">
        <v>0</v>
      </c>
    </row>
    <row r="624">
      <c r="K624" s="96" t="s">
        <v>37663</v>
      </c>
      <c r="O624" s="85">
        <f>SUM(O621:O623)</f>
      </c>
      <c r="P624" s="85">
        <f>SUM(P621:P623)</f>
      </c>
    </row>
    <row r="625">
      <c r="A625" s="98" t="s">
        <v>37664</v>
      </c>
      <c r="B625" s="98" t="s">
        <v>37665</v>
      </c>
      <c r="C625" s="100">
        <v>845</v>
      </c>
      <c r="D625" s="98" t="s">
        <v>37666</v>
      </c>
      <c r="E625" s="98" t="s">
        <v>37667</v>
      </c>
      <c r="F625" s="104">
        <v>45583</v>
      </c>
      <c r="G625" s="104">
        <v>45583</v>
      </c>
      <c r="H625" s="104">
        <v>45961</v>
      </c>
      <c r="J625" s="101">
        <v>1330</v>
      </c>
      <c r="K625" s="98" t="s">
        <v>37668</v>
      </c>
      <c r="L625" s="98" t="s">
        <v>37669</v>
      </c>
      <c r="M625" s="98" t="s">
        <v>37670</v>
      </c>
      <c r="N625" s="98" t="s">
        <v>37671</v>
      </c>
      <c r="O625" s="101">
        <v>35</v>
      </c>
      <c r="P625" s="101">
        <v>35</v>
      </c>
      <c r="Q625" s="101">
        <v>0</v>
      </c>
      <c r="R625" s="101">
        <v>450</v>
      </c>
    </row>
    <row r="626">
      <c r="L626" s="98" t="s">
        <v>37672</v>
      </c>
      <c r="M626" s="98" t="s">
        <v>37673</v>
      </c>
      <c r="N626" s="98" t="s">
        <v>37674</v>
      </c>
      <c r="O626" s="101">
        <v>1295</v>
      </c>
      <c r="P626" s="101">
        <v>1295</v>
      </c>
    </row>
    <row r="627">
      <c r="K627" s="96" t="s">
        <v>37675</v>
      </c>
      <c r="O627" s="85">
        <f>SUM(O625:O626)</f>
      </c>
      <c r="P627" s="85">
        <f>SUM(P625:P626)</f>
      </c>
    </row>
    <row r="628">
      <c r="A628" s="98" t="s">
        <v>37676</v>
      </c>
      <c r="B628" s="98" t="s">
        <v>37677</v>
      </c>
      <c r="C628" s="100">
        <v>991</v>
      </c>
      <c r="D628" s="98" t="s">
        <v>37678</v>
      </c>
      <c r="E628" s="98" t="s">
        <v>37679</v>
      </c>
      <c r="F628" s="104">
        <v>42819</v>
      </c>
      <c r="G628" s="104">
        <v>45566</v>
      </c>
      <c r="H628" s="104">
        <v>45838</v>
      </c>
      <c r="J628" s="101">
        <v>1515</v>
      </c>
      <c r="K628" s="98" t="s">
        <v>37680</v>
      </c>
      <c r="L628" s="98" t="s">
        <v>37681</v>
      </c>
      <c r="M628" s="98" t="s">
        <v>37682</v>
      </c>
      <c r="N628" s="98" t="s">
        <v>37683</v>
      </c>
      <c r="O628" s="101">
        <v>1425</v>
      </c>
      <c r="P628" s="101">
        <v>1425</v>
      </c>
      <c r="Q628" s="101">
        <v>0</v>
      </c>
      <c r="R628" s="101">
        <v>99</v>
      </c>
    </row>
    <row r="629">
      <c r="K629" s="96" t="s">
        <v>37684</v>
      </c>
      <c r="O629" s="85">
        <f>SUM(O628:O628)</f>
      </c>
      <c r="P629" s="85">
        <f>SUM(P628:P628)</f>
      </c>
    </row>
    <row r="630">
      <c r="A630" s="98" t="s">
        <v>37685</v>
      </c>
      <c r="B630" s="98" t="s">
        <v>37686</v>
      </c>
      <c r="C630" s="100">
        <v>991</v>
      </c>
      <c r="D630" s="98" t="s">
        <v>37687</v>
      </c>
      <c r="E630" s="98" t="s">
        <v>37688</v>
      </c>
      <c r="F630" s="104">
        <v>44578</v>
      </c>
      <c r="G630" s="104">
        <v>45689</v>
      </c>
      <c r="H630" s="104">
        <v>46053</v>
      </c>
      <c r="J630" s="101">
        <v>1515</v>
      </c>
      <c r="K630" s="98" t="s">
        <v>37689</v>
      </c>
      <c r="L630" s="98" t="s">
        <v>37690</v>
      </c>
      <c r="M630" s="98" t="s">
        <v>37691</v>
      </c>
      <c r="N630" s="98" t="s">
        <v>37692</v>
      </c>
      <c r="O630" s="101">
        <v>1370</v>
      </c>
      <c r="P630" s="101">
        <v>1370</v>
      </c>
      <c r="Q630" s="101">
        <v>0</v>
      </c>
      <c r="R630" s="101">
        <v>250</v>
      </c>
    </row>
    <row r="631">
      <c r="K631" s="96" t="s">
        <v>37693</v>
      </c>
      <c r="O631" s="85">
        <f>SUM(O630:O630)</f>
      </c>
      <c r="P631" s="85">
        <f>SUM(P630:P630)</f>
      </c>
    </row>
    <row r="632">
      <c r="A632" s="98" t="s">
        <v>37694</v>
      </c>
      <c r="B632" s="98" t="s">
        <v>37695</v>
      </c>
      <c r="C632" s="100">
        <v>845</v>
      </c>
      <c r="D632" s="98" t="s">
        <v>37696</v>
      </c>
      <c r="E632" s="98" t="s">
        <v>37697</v>
      </c>
      <c r="F632" s="104">
        <v>44421</v>
      </c>
      <c r="G632" s="104">
        <v>45536</v>
      </c>
      <c r="H632" s="104">
        <v>45900</v>
      </c>
      <c r="J632" s="101">
        <v>1375</v>
      </c>
      <c r="K632" s="98" t="s">
        <v>37698</v>
      </c>
      <c r="L632" s="98" t="s">
        <v>37699</v>
      </c>
      <c r="M632" s="98" t="s">
        <v>37700</v>
      </c>
      <c r="N632" s="98" t="s">
        <v>37701</v>
      </c>
      <c r="O632" s="101">
        <v>80</v>
      </c>
      <c r="P632" s="101">
        <v>80</v>
      </c>
      <c r="Q632" s="101">
        <v>0</v>
      </c>
      <c r="R632" s="101">
        <v>350</v>
      </c>
    </row>
    <row r="633">
      <c r="L633" s="98" t="s">
        <v>37702</v>
      </c>
      <c r="M633" s="98" t="s">
        <v>37703</v>
      </c>
      <c r="N633" s="98" t="s">
        <v>37704</v>
      </c>
      <c r="O633" s="101">
        <v>1170</v>
      </c>
      <c r="P633" s="101">
        <v>1170</v>
      </c>
    </row>
    <row r="634">
      <c r="K634" s="96" t="s">
        <v>37705</v>
      </c>
      <c r="O634" s="85">
        <f>SUM(O632:O633)</f>
      </c>
      <c r="P634" s="85">
        <f>SUM(P632:P633)</f>
      </c>
    </row>
    <row r="635">
      <c r="A635" s="98" t="s">
        <v>37706</v>
      </c>
      <c r="B635" s="98" t="s">
        <v>37707</v>
      </c>
      <c r="C635" s="100">
        <v>845</v>
      </c>
      <c r="D635" s="98" t="s">
        <v>37708</v>
      </c>
      <c r="E635" s="98" t="s">
        <v>37709</v>
      </c>
      <c r="F635" s="104">
        <v>44792</v>
      </c>
      <c r="G635" s="104">
        <v>45536</v>
      </c>
      <c r="H635" s="104">
        <v>45900</v>
      </c>
      <c r="J635" s="101">
        <v>1295</v>
      </c>
      <c r="K635" s="98" t="s">
        <v>37710</v>
      </c>
      <c r="L635" s="98" t="s">
        <v>37711</v>
      </c>
      <c r="M635" s="98" t="s">
        <v>37712</v>
      </c>
      <c r="N635" s="98" t="s">
        <v>37713</v>
      </c>
      <c r="O635" s="101">
        <v>1165</v>
      </c>
      <c r="P635" s="101">
        <v>1165</v>
      </c>
      <c r="Q635" s="101">
        <v>0</v>
      </c>
      <c r="R635" s="101">
        <v>1100</v>
      </c>
    </row>
    <row r="636">
      <c r="L636" s="98" t="s">
        <v>37714</v>
      </c>
      <c r="M636" s="98" t="s">
        <v>37715</v>
      </c>
      <c r="N636" s="98" t="s">
        <v>37716</v>
      </c>
      <c r="O636" s="101">
        <v>25</v>
      </c>
      <c r="P636" s="101">
        <v>0</v>
      </c>
    </row>
    <row r="637">
      <c r="K637" s="96" t="s">
        <v>37717</v>
      </c>
      <c r="O637" s="85">
        <f>SUM(O635:O636)</f>
      </c>
      <c r="P637" s="85">
        <f>SUM(P635:P636)</f>
      </c>
    </row>
    <row r="638">
      <c r="A638" s="98" t="s">
        <v>37718</v>
      </c>
      <c r="B638" s="98" t="s">
        <v>37719</v>
      </c>
      <c r="C638" s="100">
        <v>845</v>
      </c>
      <c r="D638" s="98" t="s">
        <v>37720</v>
      </c>
      <c r="E638" s="98" t="s">
        <v>37721</v>
      </c>
      <c r="F638" s="104">
        <v>44604</v>
      </c>
      <c r="G638" s="104">
        <v>45717</v>
      </c>
      <c r="H638" s="104">
        <v>46081</v>
      </c>
      <c r="J638" s="101">
        <v>1295</v>
      </c>
      <c r="K638" s="98" t="s">
        <v>37722</v>
      </c>
      <c r="L638" s="98" t="s">
        <v>37723</v>
      </c>
      <c r="M638" s="98" t="s">
        <v>37724</v>
      </c>
      <c r="N638" s="98" t="s">
        <v>37725</v>
      </c>
      <c r="O638" s="101">
        <v>1185</v>
      </c>
      <c r="P638" s="101">
        <v>1185</v>
      </c>
      <c r="Q638" s="101">
        <v>0</v>
      </c>
      <c r="R638" s="101">
        <v>250</v>
      </c>
    </row>
    <row r="639">
      <c r="L639" s="98" t="s">
        <v>37726</v>
      </c>
      <c r="M639" s="98" t="s">
        <v>37727</v>
      </c>
      <c r="N639" s="98" t="s">
        <v>37728</v>
      </c>
      <c r="O639" s="101">
        <v>-36</v>
      </c>
      <c r="P639" s="101">
        <v>-36</v>
      </c>
    </row>
    <row r="640">
      <c r="K640" s="96" t="s">
        <v>37729</v>
      </c>
      <c r="O640" s="85">
        <f>SUM(O638:O639)</f>
      </c>
      <c r="P640" s="85">
        <f>SUM(P638:P639)</f>
      </c>
    </row>
    <row r="641">
      <c r="A641" s="98" t="s">
        <v>37730</v>
      </c>
      <c r="B641" s="98" t="s">
        <v>37731</v>
      </c>
      <c r="C641" s="100">
        <v>845</v>
      </c>
      <c r="D641" s="98" t="s">
        <v>37732</v>
      </c>
      <c r="E641" s="98" t="s">
        <v>37733</v>
      </c>
      <c r="F641" s="104">
        <v>45009</v>
      </c>
      <c r="G641" s="104">
        <v>45748</v>
      </c>
      <c r="H641" s="104">
        <v>46112</v>
      </c>
      <c r="J641" s="101">
        <v>1295</v>
      </c>
      <c r="K641" s="98" t="s">
        <v>37734</v>
      </c>
      <c r="L641" s="98" t="s">
        <v>37735</v>
      </c>
      <c r="M641" s="98" t="s">
        <v>37736</v>
      </c>
      <c r="N641" s="98" t="s">
        <v>37737</v>
      </c>
      <c r="O641" s="101">
        <v>1240</v>
      </c>
      <c r="P641" s="101">
        <v>1240</v>
      </c>
      <c r="Q641" s="101">
        <v>0</v>
      </c>
      <c r="R641" s="101">
        <v>250</v>
      </c>
    </row>
    <row r="642">
      <c r="K642" s="96" t="s">
        <v>37738</v>
      </c>
      <c r="O642" s="85">
        <f>SUM(O641:O641)</f>
      </c>
      <c r="P642" s="85">
        <f>SUM(P641:P641)</f>
      </c>
    </row>
    <row r="643">
      <c r="A643" s="98" t="s">
        <v>37739</v>
      </c>
      <c r="B643" s="98" t="s">
        <v>37740</v>
      </c>
      <c r="C643" s="100">
        <v>991</v>
      </c>
      <c r="D643" s="98" t="s">
        <v>37741</v>
      </c>
      <c r="E643" s="98" t="s">
        <v>37742</v>
      </c>
      <c r="F643" s="104">
        <v>45474</v>
      </c>
      <c r="G643" s="104">
        <v>45474</v>
      </c>
      <c r="H643" s="104">
        <v>45838</v>
      </c>
      <c r="J643" s="101">
        <v>1595</v>
      </c>
      <c r="K643" s="98" t="s">
        <v>37743</v>
      </c>
      <c r="L643" s="98" t="s">
        <v>37744</v>
      </c>
      <c r="M643" s="98" t="s">
        <v>37745</v>
      </c>
      <c r="N643" s="98" t="s">
        <v>37746</v>
      </c>
      <c r="O643" s="101">
        <v>80</v>
      </c>
      <c r="P643" s="101">
        <v>80</v>
      </c>
      <c r="Q643" s="101">
        <v>0</v>
      </c>
      <c r="R643" s="101">
        <v>450</v>
      </c>
    </row>
    <row r="644">
      <c r="L644" s="98" t="s">
        <v>37747</v>
      </c>
      <c r="M644" s="98" t="s">
        <v>37748</v>
      </c>
      <c r="N644" s="98" t="s">
        <v>37749</v>
      </c>
      <c r="O644" s="101">
        <v>1515</v>
      </c>
      <c r="P644" s="101">
        <v>1515</v>
      </c>
    </row>
    <row r="645">
      <c r="L645" s="98" t="s">
        <v>37750</v>
      </c>
      <c r="M645" s="98" t="s">
        <v>37751</v>
      </c>
      <c r="N645" s="98" t="s">
        <v>37752</v>
      </c>
      <c r="O645" s="101">
        <v>-48</v>
      </c>
      <c r="P645" s="101">
        <v>-48</v>
      </c>
    </row>
    <row r="646">
      <c r="K646" s="96" t="s">
        <v>37753</v>
      </c>
      <c r="O646" s="85">
        <f>SUM(O643:O645)</f>
      </c>
      <c r="P646" s="85">
        <f>SUM(P643:P645)</f>
      </c>
    </row>
    <row r="647">
      <c r="A647" s="98" t="s">
        <v>37754</v>
      </c>
      <c r="B647" s="98" t="s">
        <v>37755</v>
      </c>
      <c r="C647" s="100">
        <v>845</v>
      </c>
      <c r="D647" s="98" t="s">
        <v>37756</v>
      </c>
      <c r="E647" s="98" t="s">
        <v>37757</v>
      </c>
      <c r="F647" s="104">
        <v>45520</v>
      </c>
      <c r="G647" s="104">
        <v>45520</v>
      </c>
      <c r="H647" s="104">
        <v>45930</v>
      </c>
      <c r="J647" s="101">
        <v>1295</v>
      </c>
      <c r="K647" s="98" t="s">
        <v>37758</v>
      </c>
      <c r="L647" s="98" t="s">
        <v>37759</v>
      </c>
      <c r="M647" s="98" t="s">
        <v>37760</v>
      </c>
      <c r="N647" s="98" t="s">
        <v>37761</v>
      </c>
      <c r="O647" s="101">
        <v>1295</v>
      </c>
      <c r="P647" s="101">
        <v>1295</v>
      </c>
      <c r="Q647" s="101">
        <v>0</v>
      </c>
      <c r="R647" s="101">
        <v>350</v>
      </c>
    </row>
    <row r="648">
      <c r="L648" s="98" t="s">
        <v>37762</v>
      </c>
      <c r="M648" s="98" t="s">
        <v>37763</v>
      </c>
      <c r="N648" s="98" t="s">
        <v>37764</v>
      </c>
      <c r="O648" s="101">
        <v>-39</v>
      </c>
      <c r="P648" s="101">
        <v>-39</v>
      </c>
    </row>
    <row r="649">
      <c r="K649" s="96" t="s">
        <v>37765</v>
      </c>
      <c r="O649" s="85">
        <f>SUM(O647:O648)</f>
      </c>
      <c r="P649" s="85">
        <f>SUM(P647:P648)</f>
      </c>
    </row>
    <row r="650">
      <c r="A650" s="98" t="s">
        <v>37766</v>
      </c>
      <c r="B650" s="98" t="s">
        <v>37767</v>
      </c>
      <c r="C650" s="100">
        <v>845</v>
      </c>
      <c r="D650" s="98" t="s">
        <v>37768</v>
      </c>
      <c r="E650" s="98" t="s">
        <v>37769</v>
      </c>
      <c r="J650" s="101">
        <v>1295</v>
      </c>
      <c r="K650" s="98" t="s">
        <v>37770</v>
      </c>
      <c r="L650" s="98" t="s">
        <v>37770</v>
      </c>
      <c r="O650" s="101">
        <v>0</v>
      </c>
      <c r="P650" s="101">
        <v>0</v>
      </c>
      <c r="R650" s="101">
        <v>0</v>
      </c>
    </row>
    <row r="651">
      <c r="K651" s="96" t="s">
        <v>37771</v>
      </c>
      <c r="O651" s="85">
        <f>SUM(O650:O650)</f>
      </c>
      <c r="P651" s="85">
        <f>SUM(P650:P650)</f>
      </c>
    </row>
    <row r="652">
      <c r="A652" s="98" t="s">
        <v>37772</v>
      </c>
      <c r="B652" s="98" t="s">
        <v>37773</v>
      </c>
      <c r="C652" s="100">
        <v>845</v>
      </c>
      <c r="D652" s="98" t="s">
        <v>37774</v>
      </c>
      <c r="E652" s="98" t="s">
        <v>37775</v>
      </c>
      <c r="J652" s="101">
        <v>1295</v>
      </c>
      <c r="K652" s="98" t="s">
        <v>37776</v>
      </c>
      <c r="L652" s="98" t="s">
        <v>37776</v>
      </c>
      <c r="O652" s="101">
        <v>0</v>
      </c>
      <c r="P652" s="101">
        <v>0</v>
      </c>
      <c r="R652" s="101">
        <v>0</v>
      </c>
    </row>
    <row r="653">
      <c r="K653" s="96" t="s">
        <v>37777</v>
      </c>
      <c r="O653" s="85">
        <f>SUM(O652:O652)</f>
      </c>
      <c r="P653" s="85">
        <f>SUM(P652:P652)</f>
      </c>
    </row>
    <row r="654">
      <c r="A654" s="98" t="s">
        <v>37778</v>
      </c>
      <c r="B654" s="98" t="s">
        <v>37779</v>
      </c>
      <c r="C654" s="100">
        <v>845</v>
      </c>
      <c r="D654" s="98" t="s">
        <v>37780</v>
      </c>
      <c r="E654" s="98" t="s">
        <v>37781</v>
      </c>
      <c r="J654" s="101">
        <v>1295</v>
      </c>
      <c r="K654" s="98" t="s">
        <v>37782</v>
      </c>
      <c r="L654" s="98" t="s">
        <v>37782</v>
      </c>
      <c r="O654" s="101">
        <v>0</v>
      </c>
      <c r="P654" s="101">
        <v>0</v>
      </c>
      <c r="R654" s="101">
        <v>0</v>
      </c>
    </row>
    <row r="655">
      <c r="K655" s="96" t="s">
        <v>37783</v>
      </c>
      <c r="O655" s="85">
        <f>SUM(O654:O654)</f>
      </c>
      <c r="P655" s="85">
        <f>SUM(P654:P654)</f>
      </c>
    </row>
    <row r="656">
      <c r="A656" s="98" t="s">
        <v>37784</v>
      </c>
      <c r="B656" s="98" t="s">
        <v>37785</v>
      </c>
      <c r="C656" s="100">
        <v>601</v>
      </c>
      <c r="D656" s="98" t="s">
        <v>37786</v>
      </c>
      <c r="E656" s="98" t="s">
        <v>37787</v>
      </c>
      <c r="F656" s="104">
        <v>45504</v>
      </c>
      <c r="G656" s="104">
        <v>45504</v>
      </c>
      <c r="H656" s="104">
        <v>45869</v>
      </c>
      <c r="J656" s="101">
        <v>1050</v>
      </c>
      <c r="K656" s="98" t="s">
        <v>37788</v>
      </c>
      <c r="L656" s="98" t="s">
        <v>37789</v>
      </c>
      <c r="M656" s="98" t="s">
        <v>37790</v>
      </c>
      <c r="N656" s="98" t="s">
        <v>37791</v>
      </c>
      <c r="O656" s="101">
        <v>80</v>
      </c>
      <c r="P656" s="101">
        <v>80</v>
      </c>
      <c r="Q656" s="101">
        <v>0</v>
      </c>
      <c r="R656" s="101">
        <v>150</v>
      </c>
    </row>
    <row r="657">
      <c r="L657" s="98" t="s">
        <v>37792</v>
      </c>
      <c r="M657" s="98" t="s">
        <v>37793</v>
      </c>
      <c r="N657" s="98" t="s">
        <v>37794</v>
      </c>
      <c r="O657" s="101">
        <v>970</v>
      </c>
      <c r="P657" s="101">
        <v>970</v>
      </c>
    </row>
    <row r="658">
      <c r="K658" s="96" t="s">
        <v>37795</v>
      </c>
      <c r="O658" s="85">
        <f>SUM(O656:O657)</f>
      </c>
      <c r="P658" s="85">
        <f>SUM(P656:P657)</f>
      </c>
    </row>
    <row r="659">
      <c r="A659" s="98" t="s">
        <v>37796</v>
      </c>
      <c r="B659" s="98" t="s">
        <v>37797</v>
      </c>
      <c r="C659" s="100">
        <v>601</v>
      </c>
      <c r="D659" s="98" t="s">
        <v>37798</v>
      </c>
      <c r="E659" s="98" t="s">
        <v>37799</v>
      </c>
      <c r="F659" s="104">
        <v>45065</v>
      </c>
      <c r="G659" s="104">
        <v>45444</v>
      </c>
      <c r="H659" s="104">
        <v>45808</v>
      </c>
      <c r="J659" s="101">
        <v>1005</v>
      </c>
      <c r="K659" s="98" t="s">
        <v>37800</v>
      </c>
      <c r="L659" s="98" t="s">
        <v>37801</v>
      </c>
      <c r="M659" s="98" t="s">
        <v>37802</v>
      </c>
      <c r="N659" s="98" t="s">
        <v>37803</v>
      </c>
      <c r="O659" s="101">
        <v>35</v>
      </c>
      <c r="P659" s="101">
        <v>35</v>
      </c>
      <c r="Q659" s="101">
        <v>0</v>
      </c>
      <c r="R659" s="101">
        <v>350</v>
      </c>
    </row>
    <row r="660">
      <c r="L660" s="98" t="s">
        <v>37804</v>
      </c>
      <c r="M660" s="98" t="s">
        <v>37805</v>
      </c>
      <c r="N660" s="98" t="s">
        <v>37806</v>
      </c>
      <c r="O660" s="101">
        <v>930</v>
      </c>
      <c r="P660" s="101">
        <v>930</v>
      </c>
    </row>
    <row r="661">
      <c r="L661" s="98" t="s">
        <v>37807</v>
      </c>
      <c r="M661" s="98" t="s">
        <v>37808</v>
      </c>
      <c r="N661" s="98" t="s">
        <v>37809</v>
      </c>
      <c r="O661" s="101">
        <v>-29</v>
      </c>
      <c r="P661" s="101">
        <v>-29</v>
      </c>
    </row>
    <row r="662">
      <c r="K662" s="96" t="s">
        <v>37810</v>
      </c>
      <c r="O662" s="85">
        <f>SUM(O659:O661)</f>
      </c>
      <c r="P662" s="85">
        <f>SUM(P659:P661)</f>
      </c>
    </row>
    <row r="663">
      <c r="A663" s="98" t="s">
        <v>37811</v>
      </c>
      <c r="B663" s="98" t="s">
        <v>37812</v>
      </c>
      <c r="C663" s="100">
        <v>601</v>
      </c>
      <c r="D663" s="98" t="s">
        <v>37813</v>
      </c>
      <c r="E663" s="98" t="s">
        <v>37814</v>
      </c>
      <c r="F663" s="104">
        <v>43328</v>
      </c>
      <c r="G663" s="104">
        <v>45536</v>
      </c>
      <c r="H663" s="104">
        <v>45900</v>
      </c>
      <c r="J663" s="101">
        <v>970</v>
      </c>
      <c r="K663" s="98" t="s">
        <v>37815</v>
      </c>
      <c r="L663" s="98" t="s">
        <v>37816</v>
      </c>
      <c r="M663" s="98" t="s">
        <v>37817</v>
      </c>
      <c r="N663" s="98" t="s">
        <v>37818</v>
      </c>
      <c r="O663" s="101">
        <v>910</v>
      </c>
      <c r="P663" s="101">
        <v>910</v>
      </c>
      <c r="Q663" s="101">
        <v>0</v>
      </c>
      <c r="R663" s="101">
        <v>99</v>
      </c>
    </row>
    <row r="664">
      <c r="L664" s="98" t="s">
        <v>37819</v>
      </c>
      <c r="M664" s="98" t="s">
        <v>37820</v>
      </c>
      <c r="N664" s="98" t="s">
        <v>37821</v>
      </c>
      <c r="O664" s="101">
        <v>-27</v>
      </c>
      <c r="P664" s="101">
        <v>-27</v>
      </c>
    </row>
    <row r="665">
      <c r="L665" s="98" t="s">
        <v>37822</v>
      </c>
      <c r="M665" s="98" t="s">
        <v>37823</v>
      </c>
      <c r="N665" s="98" t="s">
        <v>37824</v>
      </c>
      <c r="O665" s="101">
        <v>1069.25</v>
      </c>
      <c r="P665" s="101">
        <v>0</v>
      </c>
    </row>
    <row r="666">
      <c r="K666" s="96" t="s">
        <v>37825</v>
      </c>
      <c r="O666" s="85">
        <f>SUM(O663:O665)</f>
      </c>
      <c r="P666" s="85">
        <f>SUM(P663:P665)</f>
      </c>
    </row>
    <row r="667">
      <c r="A667" s="98" t="s">
        <v>37826</v>
      </c>
      <c r="B667" s="98" t="s">
        <v>37827</v>
      </c>
      <c r="C667" s="100">
        <v>601</v>
      </c>
      <c r="D667" s="98" t="s">
        <v>37828</v>
      </c>
      <c r="E667" s="98" t="s">
        <v>37829</v>
      </c>
      <c r="F667" s="104">
        <v>45513</v>
      </c>
      <c r="G667" s="104">
        <v>45513</v>
      </c>
      <c r="H667" s="104">
        <v>45900</v>
      </c>
      <c r="J667" s="101">
        <v>1005</v>
      </c>
      <c r="K667" s="98" t="s">
        <v>37830</v>
      </c>
      <c r="L667" s="98" t="s">
        <v>37831</v>
      </c>
      <c r="M667" s="98" t="s">
        <v>37832</v>
      </c>
      <c r="N667" s="98" t="s">
        <v>37833</v>
      </c>
      <c r="O667" s="101">
        <v>35</v>
      </c>
      <c r="P667" s="101">
        <v>35</v>
      </c>
      <c r="Q667" s="101">
        <v>0</v>
      </c>
      <c r="R667" s="101">
        <v>1005</v>
      </c>
    </row>
    <row r="668">
      <c r="L668" s="98" t="s">
        <v>37834</v>
      </c>
      <c r="M668" s="98" t="s">
        <v>37835</v>
      </c>
      <c r="N668" s="98" t="s">
        <v>37836</v>
      </c>
      <c r="O668" s="101">
        <v>970</v>
      </c>
      <c r="P668" s="101">
        <v>970</v>
      </c>
    </row>
    <row r="669">
      <c r="K669" s="96" t="s">
        <v>37837</v>
      </c>
      <c r="O669" s="85">
        <f>SUM(O667:O668)</f>
      </c>
      <c r="P669" s="85">
        <f>SUM(P667:P668)</f>
      </c>
    </row>
    <row r="670">
      <c r="A670" s="98" t="s">
        <v>37838</v>
      </c>
      <c r="B670" s="98" t="s">
        <v>37839</v>
      </c>
      <c r="C670" s="100">
        <v>601</v>
      </c>
      <c r="D670" s="98" t="s">
        <v>37840</v>
      </c>
      <c r="E670" s="98" t="s">
        <v>37841</v>
      </c>
      <c r="F670" s="104">
        <v>45086</v>
      </c>
      <c r="G670" s="104">
        <v>45474</v>
      </c>
      <c r="H670" s="104">
        <v>45777</v>
      </c>
      <c r="I670" s="104">
        <v>45808</v>
      </c>
      <c r="J670" s="101">
        <v>1005</v>
      </c>
      <c r="K670" s="98" t="s">
        <v>37842</v>
      </c>
      <c r="L670" s="98" t="s">
        <v>37843</v>
      </c>
      <c r="M670" s="98" t="s">
        <v>37844</v>
      </c>
      <c r="N670" s="98" t="s">
        <v>37845</v>
      </c>
      <c r="O670" s="101">
        <v>35</v>
      </c>
      <c r="P670" s="101">
        <v>35</v>
      </c>
      <c r="Q670" s="101">
        <v>0</v>
      </c>
      <c r="R670" s="101">
        <v>150</v>
      </c>
    </row>
    <row r="671">
      <c r="L671" s="98" t="s">
        <v>37846</v>
      </c>
      <c r="M671" s="98" t="s">
        <v>37847</v>
      </c>
      <c r="N671" s="98" t="s">
        <v>37848</v>
      </c>
      <c r="O671" s="101">
        <v>955</v>
      </c>
      <c r="P671" s="101">
        <v>955</v>
      </c>
    </row>
    <row r="672">
      <c r="K672" s="96" t="s">
        <v>37849</v>
      </c>
      <c r="O672" s="85">
        <f>SUM(O670:O671)</f>
      </c>
      <c r="P672" s="85">
        <f>SUM(P670:P671)</f>
      </c>
    </row>
    <row r="673">
      <c r="A673" s="98" t="s">
        <v>37850</v>
      </c>
      <c r="B673" s="98" t="s">
        <v>37851</v>
      </c>
      <c r="C673" s="100">
        <v>601</v>
      </c>
      <c r="D673" s="98" t="s">
        <v>37852</v>
      </c>
      <c r="E673" s="98" t="s">
        <v>37853</v>
      </c>
      <c r="F673" s="104">
        <v>44153</v>
      </c>
      <c r="G673" s="104">
        <v>45627</v>
      </c>
      <c r="H673" s="104">
        <v>45991</v>
      </c>
      <c r="J673" s="101">
        <v>1005</v>
      </c>
      <c r="K673" s="98" t="s">
        <v>37854</v>
      </c>
      <c r="L673" s="98" t="s">
        <v>37855</v>
      </c>
      <c r="M673" s="98" t="s">
        <v>37856</v>
      </c>
      <c r="N673" s="98" t="s">
        <v>37857</v>
      </c>
      <c r="O673" s="101">
        <v>35</v>
      </c>
      <c r="P673" s="101">
        <v>35</v>
      </c>
      <c r="Q673" s="101">
        <v>0</v>
      </c>
      <c r="R673" s="101">
        <v>150</v>
      </c>
    </row>
    <row r="674">
      <c r="L674" s="98" t="s">
        <v>37858</v>
      </c>
      <c r="M674" s="98" t="s">
        <v>37859</v>
      </c>
      <c r="N674" s="98" t="s">
        <v>37860</v>
      </c>
      <c r="O674" s="101">
        <v>905</v>
      </c>
      <c r="P674" s="101">
        <v>905</v>
      </c>
    </row>
    <row r="675">
      <c r="K675" s="96" t="s">
        <v>37861</v>
      </c>
      <c r="O675" s="85">
        <f>SUM(O673:O674)</f>
      </c>
      <c r="P675" s="85">
        <f>SUM(P673:P674)</f>
      </c>
    </row>
    <row r="676">
      <c r="A676" s="98" t="s">
        <v>37862</v>
      </c>
      <c r="B676" s="98" t="s">
        <v>37863</v>
      </c>
      <c r="C676" s="100">
        <v>601</v>
      </c>
      <c r="D676" s="98" t="s">
        <v>37864</v>
      </c>
      <c r="E676" s="98" t="s">
        <v>37865</v>
      </c>
      <c r="F676" s="104">
        <v>45696</v>
      </c>
      <c r="G676" s="104">
        <v>45696</v>
      </c>
      <c r="H676" s="104">
        <v>46081</v>
      </c>
      <c r="J676" s="101">
        <v>1005</v>
      </c>
      <c r="K676" s="98" t="s">
        <v>37866</v>
      </c>
      <c r="L676" s="98" t="s">
        <v>37867</v>
      </c>
      <c r="M676" s="98" t="s">
        <v>37868</v>
      </c>
      <c r="N676" s="98" t="s">
        <v>37869</v>
      </c>
      <c r="O676" s="101">
        <v>35</v>
      </c>
      <c r="P676" s="101">
        <v>35</v>
      </c>
      <c r="Q676" s="101">
        <v>0</v>
      </c>
      <c r="R676" s="101">
        <v>1155</v>
      </c>
    </row>
    <row r="677">
      <c r="L677" s="98" t="s">
        <v>37870</v>
      </c>
      <c r="M677" s="98" t="s">
        <v>37871</v>
      </c>
      <c r="N677" s="98" t="s">
        <v>37872</v>
      </c>
      <c r="O677" s="101">
        <v>970</v>
      </c>
      <c r="P677" s="101">
        <v>970</v>
      </c>
    </row>
    <row r="678">
      <c r="K678" s="96" t="s">
        <v>37873</v>
      </c>
      <c r="O678" s="85">
        <f>SUM(O676:O677)</f>
      </c>
      <c r="P678" s="85">
        <f>SUM(P676:P677)</f>
      </c>
    </row>
    <row r="679">
      <c r="A679" s="98" t="s">
        <v>37874</v>
      </c>
      <c r="B679" s="98" t="s">
        <v>37875</v>
      </c>
      <c r="C679" s="100">
        <v>601</v>
      </c>
      <c r="D679" s="98" t="s">
        <v>37876</v>
      </c>
      <c r="E679" s="98" t="s">
        <v>37877</v>
      </c>
      <c r="F679" s="104">
        <v>44121</v>
      </c>
      <c r="G679" s="104">
        <v>45597</v>
      </c>
      <c r="H679" s="104">
        <v>45991</v>
      </c>
      <c r="J679" s="101">
        <v>970</v>
      </c>
      <c r="K679" s="98" t="s">
        <v>37878</v>
      </c>
      <c r="L679" s="98" t="s">
        <v>37879</v>
      </c>
      <c r="M679" s="98" t="s">
        <v>37880</v>
      </c>
      <c r="N679" s="98" t="s">
        <v>37881</v>
      </c>
      <c r="O679" s="101">
        <v>915</v>
      </c>
      <c r="P679" s="101">
        <v>915</v>
      </c>
      <c r="Q679" s="101">
        <v>0</v>
      </c>
      <c r="R679" s="101">
        <v>150</v>
      </c>
    </row>
    <row r="680">
      <c r="K680" s="96" t="s">
        <v>37882</v>
      </c>
      <c r="O680" s="85">
        <f>SUM(O679:O679)</f>
      </c>
      <c r="P680" s="85">
        <f>SUM(P679:P679)</f>
      </c>
    </row>
    <row r="681">
      <c r="A681" s="98" t="s">
        <v>37883</v>
      </c>
      <c r="B681" s="98" t="s">
        <v>37884</v>
      </c>
      <c r="C681" s="100">
        <v>601</v>
      </c>
      <c r="D681" s="98" t="s">
        <v>37885</v>
      </c>
      <c r="E681" s="98" t="s">
        <v>37886</v>
      </c>
      <c r="F681" s="104">
        <v>41886</v>
      </c>
      <c r="G681" s="104">
        <v>45717</v>
      </c>
      <c r="H681" s="104">
        <v>46022</v>
      </c>
      <c r="J681" s="101">
        <v>970</v>
      </c>
      <c r="K681" s="98" t="s">
        <v>37887</v>
      </c>
      <c r="L681" s="98" t="s">
        <v>37888</v>
      </c>
      <c r="M681" s="98" t="s">
        <v>37889</v>
      </c>
      <c r="N681" s="98" t="s">
        <v>37890</v>
      </c>
      <c r="O681" s="101">
        <v>909</v>
      </c>
      <c r="P681" s="101">
        <v>909</v>
      </c>
      <c r="Q681" s="101">
        <v>0</v>
      </c>
      <c r="R681" s="101">
        <v>695</v>
      </c>
    </row>
    <row r="682">
      <c r="L682" s="98" t="s">
        <v>37891</v>
      </c>
      <c r="M682" s="98" t="s">
        <v>37892</v>
      </c>
      <c r="N682" s="98" t="s">
        <v>37893</v>
      </c>
      <c r="O682" s="101">
        <v>25</v>
      </c>
      <c r="P682" s="101">
        <v>0</v>
      </c>
    </row>
    <row r="683">
      <c r="L683" s="98" t="s">
        <v>37894</v>
      </c>
      <c r="M683" s="98" t="s">
        <v>37895</v>
      </c>
      <c r="N683" s="98" t="s">
        <v>37896</v>
      </c>
      <c r="O683" s="101">
        <v>-25</v>
      </c>
      <c r="P683" s="101">
        <v>0</v>
      </c>
    </row>
    <row r="684">
      <c r="K684" s="96" t="s">
        <v>37897</v>
      </c>
      <c r="O684" s="85">
        <f>SUM(O681:O683)</f>
      </c>
      <c r="P684" s="85">
        <f>SUM(P681:P683)</f>
      </c>
    </row>
    <row r="685">
      <c r="A685" s="98" t="s">
        <v>37898</v>
      </c>
      <c r="B685" s="98" t="s">
        <v>37899</v>
      </c>
      <c r="C685" s="100">
        <v>601</v>
      </c>
      <c r="D685" s="98" t="s">
        <v>37900</v>
      </c>
      <c r="E685" s="98" t="s">
        <v>37901</v>
      </c>
      <c r="F685" s="104">
        <v>45198</v>
      </c>
      <c r="G685" s="104">
        <v>45566</v>
      </c>
      <c r="H685" s="104">
        <v>45930</v>
      </c>
      <c r="J685" s="101">
        <v>1005</v>
      </c>
      <c r="K685" s="98" t="s">
        <v>37902</v>
      </c>
      <c r="L685" s="98" t="s">
        <v>37903</v>
      </c>
      <c r="M685" s="98" t="s">
        <v>37904</v>
      </c>
      <c r="N685" s="98" t="s">
        <v>37905</v>
      </c>
      <c r="O685" s="101">
        <v>35</v>
      </c>
      <c r="P685" s="101">
        <v>35</v>
      </c>
      <c r="Q685" s="101">
        <v>0</v>
      </c>
      <c r="R685" s="101">
        <v>150</v>
      </c>
    </row>
    <row r="686">
      <c r="L686" s="98" t="s">
        <v>37906</v>
      </c>
      <c r="M686" s="98" t="s">
        <v>37907</v>
      </c>
      <c r="N686" s="98" t="s">
        <v>37908</v>
      </c>
      <c r="O686" s="101">
        <v>970</v>
      </c>
      <c r="P686" s="101">
        <v>970</v>
      </c>
    </row>
    <row r="687">
      <c r="K687" s="96" t="s">
        <v>37909</v>
      </c>
      <c r="O687" s="85">
        <f>SUM(O685:O686)</f>
      </c>
      <c r="P687" s="85">
        <f>SUM(P685:P686)</f>
      </c>
    </row>
    <row r="688">
      <c r="A688" s="98" t="s">
        <v>37910</v>
      </c>
      <c r="B688" s="98" t="s">
        <v>37911</v>
      </c>
      <c r="C688" s="100">
        <v>601</v>
      </c>
      <c r="D688" s="98" t="s">
        <v>37912</v>
      </c>
      <c r="E688" s="98" t="s">
        <v>37913</v>
      </c>
      <c r="F688" s="104">
        <v>44660</v>
      </c>
      <c r="G688" s="104">
        <v>45413</v>
      </c>
      <c r="H688" s="104">
        <v>45777</v>
      </c>
      <c r="J688" s="101">
        <v>970</v>
      </c>
      <c r="K688" s="98" t="s">
        <v>37914</v>
      </c>
      <c r="L688" s="98" t="s">
        <v>37915</v>
      </c>
      <c r="M688" s="98" t="s">
        <v>37916</v>
      </c>
      <c r="N688" s="98" t="s">
        <v>37917</v>
      </c>
      <c r="O688" s="101">
        <v>920</v>
      </c>
      <c r="P688" s="101">
        <v>920</v>
      </c>
      <c r="Q688" s="101">
        <v>-7</v>
      </c>
      <c r="R688" s="101">
        <v>150</v>
      </c>
    </row>
    <row r="689">
      <c r="K689" s="96" t="s">
        <v>37918</v>
      </c>
      <c r="O689" s="85">
        <f>SUM(O688:O688)</f>
      </c>
      <c r="P689" s="85">
        <f>SUM(P688:P688)</f>
      </c>
    </row>
    <row r="690">
      <c r="A690" s="98" t="s">
        <v>37919</v>
      </c>
      <c r="B690" s="98" t="s">
        <v>37920</v>
      </c>
      <c r="C690" s="100">
        <v>601</v>
      </c>
      <c r="D690" s="98" t="s">
        <v>37921</v>
      </c>
      <c r="E690" s="98" t="s">
        <v>37922</v>
      </c>
      <c r="F690" s="104">
        <v>45610</v>
      </c>
      <c r="G690" s="104">
        <v>45610</v>
      </c>
      <c r="H690" s="104">
        <v>45974</v>
      </c>
      <c r="J690" s="101">
        <v>1055</v>
      </c>
      <c r="K690" s="98" t="s">
        <v>37923</v>
      </c>
      <c r="L690" s="98" t="s">
        <v>37924</v>
      </c>
      <c r="M690" s="98" t="s">
        <v>37925</v>
      </c>
      <c r="N690" s="98" t="s">
        <v>37926</v>
      </c>
      <c r="O690" s="101">
        <v>35</v>
      </c>
      <c r="P690" s="101">
        <v>0</v>
      </c>
      <c r="Q690" s="101">
        <v>0</v>
      </c>
      <c r="R690" s="101">
        <v>150</v>
      </c>
    </row>
    <row r="691">
      <c r="L691" s="98" t="s">
        <v>37927</v>
      </c>
      <c r="M691" s="98" t="s">
        <v>37928</v>
      </c>
      <c r="N691" s="98" t="s">
        <v>37929</v>
      </c>
      <c r="O691" s="101">
        <v>50</v>
      </c>
      <c r="P691" s="101">
        <v>85</v>
      </c>
    </row>
    <row r="692">
      <c r="L692" s="98" t="s">
        <v>37930</v>
      </c>
      <c r="M692" s="98" t="s">
        <v>37931</v>
      </c>
      <c r="N692" s="98" t="s">
        <v>37932</v>
      </c>
      <c r="O692" s="101">
        <v>970</v>
      </c>
      <c r="P692" s="101">
        <v>970</v>
      </c>
    </row>
    <row r="693">
      <c r="L693" s="98" t="s">
        <v>37933</v>
      </c>
      <c r="M693" s="98" t="s">
        <v>37934</v>
      </c>
      <c r="N693" s="98" t="s">
        <v>37935</v>
      </c>
      <c r="O693" s="101">
        <v>25</v>
      </c>
      <c r="P693" s="101">
        <v>0</v>
      </c>
    </row>
    <row r="694">
      <c r="K694" s="96" t="s">
        <v>37936</v>
      </c>
      <c r="O694" s="85">
        <f>SUM(O690:O693)</f>
      </c>
      <c r="P694" s="85">
        <f>SUM(P690:P693)</f>
      </c>
    </row>
    <row r="695">
      <c r="A695" s="98" t="s">
        <v>37937</v>
      </c>
      <c r="B695" s="98" t="s">
        <v>37938</v>
      </c>
      <c r="C695" s="100">
        <v>601</v>
      </c>
      <c r="D695" s="98" t="s">
        <v>37939</v>
      </c>
      <c r="E695" s="98" t="s">
        <v>37940</v>
      </c>
      <c r="F695" s="104">
        <v>45042</v>
      </c>
      <c r="G695" s="104">
        <v>45413</v>
      </c>
      <c r="H695" s="104">
        <v>45777</v>
      </c>
      <c r="I695" s="104">
        <v>45777</v>
      </c>
      <c r="J695" s="101">
        <v>970</v>
      </c>
      <c r="K695" s="98" t="s">
        <v>37941</v>
      </c>
      <c r="L695" s="98" t="s">
        <v>37942</v>
      </c>
      <c r="M695" s="98" t="s">
        <v>37943</v>
      </c>
      <c r="N695" s="98" t="s">
        <v>37944</v>
      </c>
      <c r="O695" s="101">
        <v>925</v>
      </c>
      <c r="P695" s="101">
        <v>925</v>
      </c>
      <c r="Q695" s="101">
        <v>0</v>
      </c>
      <c r="R695" s="101">
        <v>150</v>
      </c>
    </row>
    <row r="696">
      <c r="K696" s="96" t="s">
        <v>37945</v>
      </c>
      <c r="O696" s="85">
        <f>SUM(O695:O695)</f>
      </c>
      <c r="P696" s="85">
        <f>SUM(P695:P695)</f>
      </c>
    </row>
    <row r="697">
      <c r="A697" s="98" t="s">
        <v>37946</v>
      </c>
      <c r="B697" s="98" t="s">
        <v>37947</v>
      </c>
      <c r="C697" s="100">
        <v>601</v>
      </c>
      <c r="D697" s="98" t="s">
        <v>37948</v>
      </c>
      <c r="E697" s="98" t="s">
        <v>37949</v>
      </c>
      <c r="F697" s="104">
        <v>43482</v>
      </c>
      <c r="G697" s="104">
        <v>45689</v>
      </c>
      <c r="H697" s="104">
        <v>46053</v>
      </c>
      <c r="J697" s="101">
        <v>970</v>
      </c>
      <c r="K697" s="98" t="s">
        <v>37950</v>
      </c>
      <c r="L697" s="98" t="s">
        <v>37951</v>
      </c>
      <c r="M697" s="98" t="s">
        <v>37952</v>
      </c>
      <c r="N697" s="98" t="s">
        <v>37953</v>
      </c>
      <c r="O697" s="101">
        <v>915</v>
      </c>
      <c r="P697" s="101">
        <v>915</v>
      </c>
      <c r="Q697" s="101">
        <v>0</v>
      </c>
      <c r="R697" s="101">
        <v>785</v>
      </c>
    </row>
    <row r="698">
      <c r="K698" s="96" t="s">
        <v>37954</v>
      </c>
      <c r="O698" s="85">
        <f>SUM(O697:O697)</f>
      </c>
      <c r="P698" s="85">
        <f>SUM(P697:P697)</f>
      </c>
    </row>
    <row r="699">
      <c r="A699" s="98" t="s">
        <v>37955</v>
      </c>
      <c r="B699" s="98" t="s">
        <v>37956</v>
      </c>
      <c r="C699" s="100">
        <v>601</v>
      </c>
      <c r="D699" s="98" t="s">
        <v>37957</v>
      </c>
      <c r="E699" s="98" t="s">
        <v>37958</v>
      </c>
      <c r="F699" s="104">
        <v>45383</v>
      </c>
      <c r="G699" s="104">
        <v>45748</v>
      </c>
      <c r="H699" s="104">
        <v>46112</v>
      </c>
      <c r="J699" s="101">
        <v>970</v>
      </c>
      <c r="K699" s="98" t="s">
        <v>37959</v>
      </c>
      <c r="L699" s="98" t="s">
        <v>37960</v>
      </c>
      <c r="M699" s="98" t="s">
        <v>37961</v>
      </c>
      <c r="N699" s="98" t="s">
        <v>37962</v>
      </c>
      <c r="O699" s="101">
        <v>980</v>
      </c>
      <c r="P699" s="101">
        <v>980</v>
      </c>
      <c r="Q699" s="101">
        <v>0</v>
      </c>
      <c r="R699" s="101">
        <v>150</v>
      </c>
    </row>
    <row r="700">
      <c r="K700" s="96" t="s">
        <v>37963</v>
      </c>
      <c r="O700" s="85">
        <f>SUM(O699:O699)</f>
      </c>
      <c r="P700" s="85">
        <f>SUM(P699:P699)</f>
      </c>
    </row>
    <row r="701">
      <c r="A701" s="98" t="s">
        <v>37964</v>
      </c>
      <c r="B701" s="98" t="s">
        <v>37965</v>
      </c>
      <c r="C701" s="100">
        <v>601</v>
      </c>
      <c r="D701" s="98" t="s">
        <v>37966</v>
      </c>
      <c r="E701" s="98" t="s">
        <v>37967</v>
      </c>
      <c r="J701" s="101">
        <v>970</v>
      </c>
      <c r="K701" s="98" t="s">
        <v>37968</v>
      </c>
      <c r="L701" s="98" t="s">
        <v>37968</v>
      </c>
      <c r="O701" s="101">
        <v>0</v>
      </c>
      <c r="P701" s="101">
        <v>0</v>
      </c>
      <c r="R701" s="101">
        <v>0</v>
      </c>
    </row>
    <row r="702">
      <c r="K702" s="96" t="s">
        <v>37969</v>
      </c>
      <c r="O702" s="85">
        <f>SUM(O701:O701)</f>
      </c>
      <c r="P702" s="85">
        <f>SUM(P701:P701)</f>
      </c>
    </row>
    <row r="703">
      <c r="A703" s="98" t="s">
        <v>37970</v>
      </c>
      <c r="B703" s="98" t="s">
        <v>37971</v>
      </c>
      <c r="C703" s="100">
        <v>601</v>
      </c>
      <c r="D703" s="98" t="s">
        <v>37972</v>
      </c>
      <c r="E703" s="98" t="s">
        <v>37973</v>
      </c>
      <c r="F703" s="104">
        <v>44818</v>
      </c>
      <c r="G703" s="104">
        <v>45566</v>
      </c>
      <c r="H703" s="104">
        <v>45930</v>
      </c>
      <c r="J703" s="101">
        <v>970</v>
      </c>
      <c r="K703" s="98" t="s">
        <v>37974</v>
      </c>
      <c r="L703" s="98" t="s">
        <v>37975</v>
      </c>
      <c r="M703" s="98" t="s">
        <v>37976</v>
      </c>
      <c r="N703" s="98" t="s">
        <v>37977</v>
      </c>
      <c r="O703" s="101">
        <v>905</v>
      </c>
      <c r="P703" s="101">
        <v>905</v>
      </c>
      <c r="Q703" s="101">
        <v>0</v>
      </c>
      <c r="R703" s="101">
        <v>150</v>
      </c>
    </row>
    <row r="704">
      <c r="K704" s="96" t="s">
        <v>37978</v>
      </c>
      <c r="O704" s="85">
        <f>SUM(O703:O703)</f>
      </c>
      <c r="P704" s="85">
        <f>SUM(P703:P703)</f>
      </c>
    </row>
    <row r="705">
      <c r="A705" s="98" t="s">
        <v>37979</v>
      </c>
      <c r="B705" s="98" t="s">
        <v>37980</v>
      </c>
      <c r="C705" s="100">
        <v>601</v>
      </c>
      <c r="D705" s="98" t="s">
        <v>37981</v>
      </c>
      <c r="E705" s="98" t="s">
        <v>37982</v>
      </c>
      <c r="F705" s="104">
        <v>44071</v>
      </c>
      <c r="G705" s="104">
        <v>45474</v>
      </c>
      <c r="H705" s="104">
        <v>45777</v>
      </c>
      <c r="J705" s="101">
        <v>970</v>
      </c>
      <c r="K705" s="98" t="s">
        <v>37983</v>
      </c>
      <c r="L705" s="98" t="s">
        <v>37984</v>
      </c>
      <c r="M705" s="98" t="s">
        <v>37985</v>
      </c>
      <c r="N705" s="98" t="s">
        <v>37986</v>
      </c>
      <c r="O705" s="101">
        <v>930</v>
      </c>
      <c r="P705" s="101">
        <v>930</v>
      </c>
      <c r="Q705" s="101">
        <v>0</v>
      </c>
      <c r="R705" s="101">
        <v>350</v>
      </c>
    </row>
    <row r="706">
      <c r="L706" s="98" t="s">
        <v>37987</v>
      </c>
      <c r="M706" s="98" t="s">
        <v>37988</v>
      </c>
      <c r="N706" s="98" t="s">
        <v>37989</v>
      </c>
      <c r="O706" s="101">
        <v>-28</v>
      </c>
      <c r="P706" s="101">
        <v>-28</v>
      </c>
    </row>
    <row r="707">
      <c r="K707" s="96" t="s">
        <v>37990</v>
      </c>
      <c r="O707" s="85">
        <f>SUM(O705:O706)</f>
      </c>
      <c r="P707" s="85">
        <f>SUM(P705:P706)</f>
      </c>
    </row>
    <row r="708">
      <c r="A708" s="98" t="s">
        <v>37991</v>
      </c>
      <c r="B708" s="98" t="s">
        <v>37992</v>
      </c>
      <c r="C708" s="100">
        <v>601</v>
      </c>
      <c r="D708" s="98" t="s">
        <v>37993</v>
      </c>
      <c r="E708" s="98" t="s">
        <v>37994</v>
      </c>
      <c r="F708" s="104">
        <v>45219</v>
      </c>
      <c r="G708" s="104">
        <v>45597</v>
      </c>
      <c r="H708" s="104">
        <v>45930</v>
      </c>
      <c r="J708" s="101">
        <v>970</v>
      </c>
      <c r="K708" s="98" t="s">
        <v>37995</v>
      </c>
      <c r="L708" s="98" t="s">
        <v>37996</v>
      </c>
      <c r="M708" s="98" t="s">
        <v>37997</v>
      </c>
      <c r="N708" s="98" t="s">
        <v>37998</v>
      </c>
      <c r="O708" s="101">
        <v>970</v>
      </c>
      <c r="P708" s="101">
        <v>970</v>
      </c>
      <c r="Q708" s="101">
        <v>0</v>
      </c>
      <c r="R708" s="101">
        <v>970</v>
      </c>
    </row>
    <row r="709">
      <c r="K709" s="96" t="s">
        <v>37999</v>
      </c>
      <c r="O709" s="85">
        <f>SUM(O708:O708)</f>
      </c>
      <c r="P709" s="85">
        <f>SUM(P708:P708)</f>
      </c>
    </row>
    <row r="710">
      <c r="A710" s="98" t="s">
        <v>38000</v>
      </c>
      <c r="B710" s="98" t="s">
        <v>38001</v>
      </c>
      <c r="C710" s="100">
        <v>601</v>
      </c>
      <c r="D710" s="98" t="s">
        <v>38002</v>
      </c>
      <c r="E710" s="98" t="s">
        <v>38003</v>
      </c>
      <c r="F710" s="104">
        <v>45716</v>
      </c>
      <c r="G710" s="104">
        <v>45716</v>
      </c>
      <c r="H710" s="104">
        <v>46081</v>
      </c>
      <c r="J710" s="101">
        <v>970</v>
      </c>
      <c r="K710" s="98" t="s">
        <v>38004</v>
      </c>
      <c r="L710" s="98" t="s">
        <v>38005</v>
      </c>
      <c r="M710" s="98" t="s">
        <v>38006</v>
      </c>
      <c r="N710" s="98" t="s">
        <v>38007</v>
      </c>
      <c r="O710" s="101">
        <v>970</v>
      </c>
      <c r="P710" s="101">
        <v>970</v>
      </c>
      <c r="Q710" s="101">
        <v>1067</v>
      </c>
      <c r="R710" s="101">
        <v>350</v>
      </c>
    </row>
    <row r="711">
      <c r="L711" s="98" t="s">
        <v>38008</v>
      </c>
      <c r="M711" s="98" t="s">
        <v>38009</v>
      </c>
      <c r="N711" s="98" t="s">
        <v>38010</v>
      </c>
      <c r="O711" s="101">
        <v>97</v>
      </c>
      <c r="P711" s="101">
        <v>0</v>
      </c>
    </row>
    <row r="712">
      <c r="K712" s="96" t="s">
        <v>38011</v>
      </c>
      <c r="O712" s="85">
        <f>SUM(O710:O711)</f>
      </c>
      <c r="P712" s="85">
        <f>SUM(P710:P711)</f>
      </c>
    </row>
    <row r="713">
      <c r="A713" s="98" t="s">
        <v>38012</v>
      </c>
      <c r="B713" s="98" t="s">
        <v>38013</v>
      </c>
      <c r="C713" s="100">
        <v>601</v>
      </c>
      <c r="D713" s="98" t="s">
        <v>38014</v>
      </c>
      <c r="E713" s="98" t="s">
        <v>38015</v>
      </c>
      <c r="F713" s="104">
        <v>44176</v>
      </c>
      <c r="G713" s="104">
        <v>45689</v>
      </c>
      <c r="H713" s="104">
        <v>46053</v>
      </c>
      <c r="J713" s="101">
        <v>970</v>
      </c>
      <c r="K713" s="98" t="s">
        <v>38016</v>
      </c>
      <c r="L713" s="98" t="s">
        <v>38017</v>
      </c>
      <c r="M713" s="98" t="s">
        <v>38018</v>
      </c>
      <c r="N713" s="98" t="s">
        <v>38019</v>
      </c>
      <c r="O713" s="101">
        <v>913</v>
      </c>
      <c r="P713" s="101">
        <v>913</v>
      </c>
      <c r="Q713" s="101">
        <v>1069.03</v>
      </c>
      <c r="R713" s="101">
        <v>150</v>
      </c>
    </row>
    <row r="714">
      <c r="L714" s="98" t="s">
        <v>38020</v>
      </c>
      <c r="M714" s="98" t="s">
        <v>38021</v>
      </c>
      <c r="N714" s="98" t="s">
        <v>38022</v>
      </c>
      <c r="O714" s="101">
        <v>91.299999999999997</v>
      </c>
      <c r="P714" s="101">
        <v>0</v>
      </c>
    </row>
    <row r="715">
      <c r="L715" s="98" t="s">
        <v>38023</v>
      </c>
      <c r="M715" s="98" t="s">
        <v>38024</v>
      </c>
      <c r="N715" s="98" t="s">
        <v>38025</v>
      </c>
      <c r="O715" s="101">
        <v>25</v>
      </c>
      <c r="P715" s="101">
        <v>0</v>
      </c>
    </row>
    <row r="716">
      <c r="K716" s="96" t="s">
        <v>38026</v>
      </c>
      <c r="O716" s="85">
        <f>SUM(O713:O715)</f>
      </c>
      <c r="P716" s="85">
        <f>SUM(P713:P715)</f>
      </c>
    </row>
    <row r="717">
      <c r="A717" s="98" t="s">
        <v>38027</v>
      </c>
      <c r="B717" s="98" t="s">
        <v>38028</v>
      </c>
      <c r="C717" s="100">
        <v>601</v>
      </c>
      <c r="D717" s="98" t="s">
        <v>38029</v>
      </c>
      <c r="E717" s="98" t="s">
        <v>38030</v>
      </c>
      <c r="F717" s="104">
        <v>45534</v>
      </c>
      <c r="G717" s="104">
        <v>45534</v>
      </c>
      <c r="H717" s="104">
        <v>45900</v>
      </c>
      <c r="J717" s="101">
        <v>970</v>
      </c>
      <c r="K717" s="98" t="s">
        <v>38031</v>
      </c>
      <c r="L717" s="98" t="s">
        <v>38032</v>
      </c>
      <c r="M717" s="98" t="s">
        <v>38033</v>
      </c>
      <c r="N717" s="98" t="s">
        <v>38034</v>
      </c>
      <c r="O717" s="101">
        <v>970</v>
      </c>
      <c r="P717" s="101">
        <v>970</v>
      </c>
      <c r="Q717" s="101">
        <v>-32.140000000000001</v>
      </c>
      <c r="R717" s="101">
        <v>150</v>
      </c>
    </row>
    <row r="718">
      <c r="L718" s="98" t="s">
        <v>38035</v>
      </c>
      <c r="M718" s="98" t="s">
        <v>38036</v>
      </c>
      <c r="N718" s="98" t="s">
        <v>38037</v>
      </c>
      <c r="O718" s="101">
        <v>-29</v>
      </c>
      <c r="P718" s="101">
        <v>-29</v>
      </c>
    </row>
    <row r="719">
      <c r="K719" s="96" t="s">
        <v>38038</v>
      </c>
      <c r="O719" s="85">
        <f>SUM(O717:O718)</f>
      </c>
      <c r="P719" s="85">
        <f>SUM(P717:P718)</f>
      </c>
    </row>
    <row r="720">
      <c r="A720" s="98" t="s">
        <v>38039</v>
      </c>
      <c r="B720" s="98" t="s">
        <v>38040</v>
      </c>
      <c r="C720" s="100">
        <v>601</v>
      </c>
      <c r="D720" s="98" t="s">
        <v>38041</v>
      </c>
      <c r="E720" s="98" t="s">
        <v>38042</v>
      </c>
      <c r="F720" s="104">
        <v>45363</v>
      </c>
      <c r="G720" s="104">
        <v>45748</v>
      </c>
      <c r="H720" s="104">
        <v>46112</v>
      </c>
      <c r="J720" s="101">
        <v>970</v>
      </c>
      <c r="K720" s="98" t="s">
        <v>38043</v>
      </c>
      <c r="L720" s="98" t="s">
        <v>38044</v>
      </c>
      <c r="M720" s="98" t="s">
        <v>38045</v>
      </c>
      <c r="N720" s="98" t="s">
        <v>38046</v>
      </c>
      <c r="O720" s="101">
        <v>970</v>
      </c>
      <c r="P720" s="101">
        <v>970</v>
      </c>
      <c r="Q720" s="101">
        <v>0</v>
      </c>
      <c r="R720" s="101">
        <v>970</v>
      </c>
    </row>
    <row r="721">
      <c r="K721" s="96" t="s">
        <v>38047</v>
      </c>
      <c r="O721" s="85">
        <f>SUM(O720:O720)</f>
      </c>
      <c r="P721" s="85">
        <f>SUM(P720:P720)</f>
      </c>
    </row>
    <row r="722">
      <c r="A722" s="98" t="s">
        <v>38048</v>
      </c>
      <c r="B722" s="98" t="s">
        <v>38049</v>
      </c>
      <c r="C722" s="100">
        <v>601</v>
      </c>
      <c r="D722" s="98" t="s">
        <v>38050</v>
      </c>
      <c r="E722" s="98" t="s">
        <v>38051</v>
      </c>
      <c r="F722" s="104">
        <v>45731</v>
      </c>
      <c r="G722" s="104">
        <v>45731</v>
      </c>
      <c r="H722" s="104">
        <v>46112</v>
      </c>
      <c r="J722" s="101">
        <v>1085</v>
      </c>
      <c r="K722" s="98" t="s">
        <v>38052</v>
      </c>
      <c r="L722" s="98" t="s">
        <v>38053</v>
      </c>
      <c r="M722" s="98" t="s">
        <v>38054</v>
      </c>
      <c r="N722" s="98" t="s">
        <v>38055</v>
      </c>
      <c r="O722" s="101">
        <v>265</v>
      </c>
      <c r="P722" s="101">
        <v>265</v>
      </c>
      <c r="Q722" s="101">
        <v>-899.83000000000004</v>
      </c>
      <c r="R722" s="101">
        <v>150</v>
      </c>
    </row>
    <row r="723">
      <c r="L723" s="98" t="s">
        <v>38056</v>
      </c>
      <c r="M723" s="98" t="s">
        <v>38057</v>
      </c>
      <c r="N723" s="98" t="s">
        <v>38058</v>
      </c>
      <c r="O723" s="101">
        <v>820</v>
      </c>
      <c r="P723" s="101">
        <v>820</v>
      </c>
    </row>
    <row r="724">
      <c r="K724" s="96" t="s">
        <v>38059</v>
      </c>
      <c r="O724" s="85">
        <f>SUM(O722:O723)</f>
      </c>
      <c r="P724" s="85">
        <f>SUM(P722:P723)</f>
      </c>
    </row>
    <row r="725">
      <c r="A725" s="98" t="s">
        <v>38060</v>
      </c>
      <c r="B725" s="98" t="s">
        <v>38061</v>
      </c>
      <c r="C725" s="100">
        <v>845</v>
      </c>
      <c r="D725" s="98" t="s">
        <v>38062</v>
      </c>
      <c r="E725" s="98" t="s">
        <v>38063</v>
      </c>
      <c r="F725" s="104">
        <v>44075</v>
      </c>
      <c r="G725" s="104">
        <v>45536</v>
      </c>
      <c r="H725" s="104">
        <v>45900</v>
      </c>
      <c r="J725" s="101">
        <v>1330</v>
      </c>
      <c r="K725" s="98" t="s">
        <v>38064</v>
      </c>
      <c r="L725" s="98" t="s">
        <v>38065</v>
      </c>
      <c r="M725" s="98" t="s">
        <v>38066</v>
      </c>
      <c r="N725" s="98" t="s">
        <v>38067</v>
      </c>
      <c r="O725" s="101">
        <v>35</v>
      </c>
      <c r="P725" s="101">
        <v>35</v>
      </c>
      <c r="Q725" s="101">
        <v>0</v>
      </c>
      <c r="R725" s="101">
        <v>250</v>
      </c>
    </row>
    <row r="726">
      <c r="L726" s="98" t="s">
        <v>38068</v>
      </c>
      <c r="M726" s="98" t="s">
        <v>38069</v>
      </c>
      <c r="N726" s="98" t="s">
        <v>38070</v>
      </c>
      <c r="O726" s="101">
        <v>1160</v>
      </c>
      <c r="P726" s="101">
        <v>1160</v>
      </c>
    </row>
    <row r="727">
      <c r="K727" s="96" t="s">
        <v>38071</v>
      </c>
      <c r="O727" s="85">
        <f>SUM(O725:O726)</f>
      </c>
      <c r="P727" s="85">
        <f>SUM(P725:P726)</f>
      </c>
    </row>
    <row r="728">
      <c r="A728" s="98" t="s">
        <v>38072</v>
      </c>
      <c r="B728" s="98" t="s">
        <v>38073</v>
      </c>
      <c r="C728" s="100">
        <v>845</v>
      </c>
      <c r="D728" s="98" t="s">
        <v>38074</v>
      </c>
      <c r="E728" s="98" t="s">
        <v>38075</v>
      </c>
      <c r="F728" s="104">
        <v>44112</v>
      </c>
      <c r="G728" s="104">
        <v>45597</v>
      </c>
      <c r="H728" s="104">
        <v>45961</v>
      </c>
      <c r="J728" s="101">
        <v>1295</v>
      </c>
      <c r="K728" s="98" t="s">
        <v>38076</v>
      </c>
      <c r="L728" s="98" t="s">
        <v>38077</v>
      </c>
      <c r="M728" s="98" t="s">
        <v>38078</v>
      </c>
      <c r="N728" s="98" t="s">
        <v>38079</v>
      </c>
      <c r="O728" s="101">
        <v>1185</v>
      </c>
      <c r="P728" s="101">
        <v>1185</v>
      </c>
      <c r="Q728" s="101">
        <v>0</v>
      </c>
      <c r="R728" s="101">
        <v>250</v>
      </c>
    </row>
    <row r="729">
      <c r="L729" s="98" t="s">
        <v>38080</v>
      </c>
      <c r="M729" s="98" t="s">
        <v>38081</v>
      </c>
      <c r="N729" s="98" t="s">
        <v>38082</v>
      </c>
      <c r="O729" s="101">
        <v>-36</v>
      </c>
      <c r="P729" s="101">
        <v>-36</v>
      </c>
    </row>
    <row r="730">
      <c r="K730" s="96" t="s">
        <v>38083</v>
      </c>
      <c r="O730" s="85">
        <f>SUM(O728:O729)</f>
      </c>
      <c r="P730" s="85">
        <f>SUM(P728:P729)</f>
      </c>
    </row>
    <row r="731">
      <c r="A731" s="98" t="s">
        <v>38084</v>
      </c>
      <c r="B731" s="98" t="s">
        <v>38085</v>
      </c>
      <c r="C731" s="100">
        <v>991</v>
      </c>
      <c r="D731" s="98" t="s">
        <v>38086</v>
      </c>
      <c r="E731" s="98" t="s">
        <v>38087</v>
      </c>
      <c r="F731" s="104">
        <v>45128</v>
      </c>
      <c r="G731" s="104">
        <v>45505</v>
      </c>
      <c r="H731" s="104">
        <v>45869</v>
      </c>
      <c r="J731" s="101">
        <v>1550</v>
      </c>
      <c r="K731" s="98" t="s">
        <v>38088</v>
      </c>
      <c r="L731" s="98" t="s">
        <v>38089</v>
      </c>
      <c r="M731" s="98" t="s">
        <v>38090</v>
      </c>
      <c r="N731" s="98" t="s">
        <v>38091</v>
      </c>
      <c r="O731" s="101">
        <v>35</v>
      </c>
      <c r="P731" s="101">
        <v>35</v>
      </c>
      <c r="Q731" s="101">
        <v>0</v>
      </c>
      <c r="R731" s="101">
        <v>650</v>
      </c>
    </row>
    <row r="732">
      <c r="L732" s="98" t="s">
        <v>38092</v>
      </c>
      <c r="M732" s="98" t="s">
        <v>38093</v>
      </c>
      <c r="N732" s="98" t="s">
        <v>38094</v>
      </c>
      <c r="O732" s="101">
        <v>1505</v>
      </c>
      <c r="P732" s="101">
        <v>1505</v>
      </c>
    </row>
    <row r="733">
      <c r="K733" s="96" t="s">
        <v>38095</v>
      </c>
      <c r="O733" s="85">
        <f>SUM(O731:O732)</f>
      </c>
      <c r="P733" s="85">
        <f>SUM(P731:P732)</f>
      </c>
    </row>
    <row r="734">
      <c r="A734" s="98" t="s">
        <v>38096</v>
      </c>
      <c r="B734" s="98" t="s">
        <v>38097</v>
      </c>
      <c r="C734" s="100">
        <v>991</v>
      </c>
      <c r="D734" s="98" t="s">
        <v>38098</v>
      </c>
      <c r="E734" s="98" t="s">
        <v>38099</v>
      </c>
      <c r="F734" s="104">
        <v>45565</v>
      </c>
      <c r="G734" s="104">
        <v>45565</v>
      </c>
      <c r="H734" s="104">
        <v>45961</v>
      </c>
      <c r="J734" s="101">
        <v>1630</v>
      </c>
      <c r="K734" s="98" t="s">
        <v>38100</v>
      </c>
      <c r="L734" s="98" t="s">
        <v>38101</v>
      </c>
      <c r="M734" s="98" t="s">
        <v>38102</v>
      </c>
      <c r="N734" s="98" t="s">
        <v>38103</v>
      </c>
      <c r="O734" s="101">
        <v>80</v>
      </c>
      <c r="P734" s="101">
        <v>0</v>
      </c>
      <c r="Q734" s="101">
        <v>0</v>
      </c>
      <c r="R734" s="101">
        <v>250</v>
      </c>
    </row>
    <row r="735">
      <c r="L735" s="98" t="s">
        <v>38104</v>
      </c>
      <c r="M735" s="98" t="s">
        <v>38105</v>
      </c>
      <c r="N735" s="98" t="s">
        <v>38106</v>
      </c>
      <c r="O735" s="101">
        <v>35</v>
      </c>
      <c r="P735" s="101">
        <v>115</v>
      </c>
    </row>
    <row r="736">
      <c r="L736" s="98" t="s">
        <v>38107</v>
      </c>
      <c r="M736" s="98" t="s">
        <v>38108</v>
      </c>
      <c r="N736" s="98" t="s">
        <v>38109</v>
      </c>
      <c r="O736" s="101">
        <v>1515</v>
      </c>
      <c r="P736" s="101">
        <v>1515</v>
      </c>
    </row>
    <row r="737">
      <c r="K737" s="96" t="s">
        <v>38110</v>
      </c>
      <c r="O737" s="85">
        <f>SUM(O734:O736)</f>
      </c>
      <c r="P737" s="85">
        <f>SUM(P734:P736)</f>
      </c>
    </row>
    <row r="738">
      <c r="A738" s="98" t="s">
        <v>38111</v>
      </c>
      <c r="B738" s="98" t="s">
        <v>38112</v>
      </c>
      <c r="C738" s="100">
        <v>845</v>
      </c>
      <c r="D738" s="98" t="s">
        <v>38113</v>
      </c>
      <c r="E738" s="98" t="s">
        <v>38114</v>
      </c>
      <c r="F738" s="104">
        <v>45352</v>
      </c>
      <c r="G738" s="104">
        <v>45717</v>
      </c>
      <c r="H738" s="104">
        <v>46081</v>
      </c>
      <c r="J738" s="101">
        <v>1330</v>
      </c>
      <c r="K738" s="98" t="s">
        <v>38115</v>
      </c>
      <c r="L738" s="98" t="s">
        <v>38116</v>
      </c>
      <c r="M738" s="98" t="s">
        <v>38117</v>
      </c>
      <c r="N738" s="98" t="s">
        <v>38118</v>
      </c>
      <c r="O738" s="101">
        <v>35</v>
      </c>
      <c r="P738" s="101">
        <v>35</v>
      </c>
      <c r="Q738" s="101">
        <v>0</v>
      </c>
      <c r="R738" s="101">
        <v>250</v>
      </c>
    </row>
    <row r="739">
      <c r="L739" s="98" t="s">
        <v>38119</v>
      </c>
      <c r="M739" s="98" t="s">
        <v>38120</v>
      </c>
      <c r="N739" s="98" t="s">
        <v>38121</v>
      </c>
      <c r="O739" s="101">
        <v>1295</v>
      </c>
      <c r="P739" s="101">
        <v>1295</v>
      </c>
    </row>
    <row r="740">
      <c r="K740" s="96" t="s">
        <v>38122</v>
      </c>
      <c r="O740" s="85">
        <f>SUM(O738:O739)</f>
      </c>
      <c r="P740" s="85">
        <f>SUM(P738:P739)</f>
      </c>
    </row>
    <row r="741">
      <c r="A741" s="98" t="s">
        <v>38123</v>
      </c>
      <c r="B741" s="98" t="s">
        <v>38124</v>
      </c>
      <c r="C741" s="100">
        <v>845</v>
      </c>
      <c r="D741" s="98" t="s">
        <v>38125</v>
      </c>
      <c r="E741" s="98" t="s">
        <v>38126</v>
      </c>
      <c r="F741" s="104">
        <v>45127</v>
      </c>
      <c r="G741" s="104">
        <v>45505</v>
      </c>
      <c r="H741" s="104">
        <v>45869</v>
      </c>
      <c r="J741" s="101">
        <v>1330</v>
      </c>
      <c r="K741" s="98" t="s">
        <v>38127</v>
      </c>
      <c r="L741" s="98" t="s">
        <v>38128</v>
      </c>
      <c r="M741" s="98" t="s">
        <v>38129</v>
      </c>
      <c r="N741" s="98" t="s">
        <v>38130</v>
      </c>
      <c r="O741" s="101">
        <v>35</v>
      </c>
      <c r="P741" s="101">
        <v>35</v>
      </c>
      <c r="Q741" s="101">
        <v>0</v>
      </c>
      <c r="R741" s="101">
        <v>450</v>
      </c>
    </row>
    <row r="742">
      <c r="L742" s="98" t="s">
        <v>38131</v>
      </c>
      <c r="M742" s="98" t="s">
        <v>38132</v>
      </c>
      <c r="N742" s="98" t="s">
        <v>38133</v>
      </c>
      <c r="O742" s="101">
        <v>1280</v>
      </c>
      <c r="P742" s="101">
        <v>1280</v>
      </c>
    </row>
    <row r="743">
      <c r="L743" s="98" t="s">
        <v>38134</v>
      </c>
      <c r="M743" s="98" t="s">
        <v>38135</v>
      </c>
      <c r="N743" s="98" t="s">
        <v>38136</v>
      </c>
      <c r="O743" s="101">
        <v>200</v>
      </c>
      <c r="P743" s="101">
        <v>0</v>
      </c>
    </row>
    <row r="744">
      <c r="K744" s="96" t="s">
        <v>38137</v>
      </c>
      <c r="O744" s="85">
        <f>SUM(O741:O743)</f>
      </c>
      <c r="P744" s="85">
        <f>SUM(P741:P743)</f>
      </c>
    </row>
    <row r="745">
      <c r="A745" s="98" t="s">
        <v>38138</v>
      </c>
      <c r="B745" s="98" t="s">
        <v>38139</v>
      </c>
      <c r="C745" s="100">
        <v>845</v>
      </c>
      <c r="D745" s="98" t="s">
        <v>38140</v>
      </c>
      <c r="E745" s="98" t="s">
        <v>38141</v>
      </c>
      <c r="F745" s="104">
        <v>45539</v>
      </c>
      <c r="G745" s="104">
        <v>45539</v>
      </c>
      <c r="H745" s="104">
        <v>45930</v>
      </c>
      <c r="J745" s="101">
        <v>1295</v>
      </c>
      <c r="K745" s="98" t="s">
        <v>38142</v>
      </c>
      <c r="L745" s="98" t="s">
        <v>38143</v>
      </c>
      <c r="M745" s="98" t="s">
        <v>38144</v>
      </c>
      <c r="N745" s="98" t="s">
        <v>38145</v>
      </c>
      <c r="O745" s="101">
        <v>1295</v>
      </c>
      <c r="P745" s="101">
        <v>1295</v>
      </c>
      <c r="Q745" s="101">
        <v>0</v>
      </c>
      <c r="R745" s="101">
        <v>1295</v>
      </c>
    </row>
    <row r="746">
      <c r="K746" s="96" t="s">
        <v>38146</v>
      </c>
      <c r="O746" s="85">
        <f>SUM(O745:O745)</f>
      </c>
      <c r="P746" s="85">
        <f>SUM(P745:P745)</f>
      </c>
    </row>
    <row r="747">
      <c r="A747" s="98" t="s">
        <v>38147</v>
      </c>
      <c r="B747" s="98" t="s">
        <v>38148</v>
      </c>
      <c r="C747" s="100">
        <v>845</v>
      </c>
      <c r="D747" s="98" t="s">
        <v>38149</v>
      </c>
      <c r="E747" s="98" t="s">
        <v>38150</v>
      </c>
      <c r="F747" s="104">
        <v>45143</v>
      </c>
      <c r="G747" s="104">
        <v>45536</v>
      </c>
      <c r="H747" s="104">
        <v>45900</v>
      </c>
      <c r="J747" s="101">
        <v>1375</v>
      </c>
      <c r="K747" s="98" t="s">
        <v>38151</v>
      </c>
      <c r="L747" s="98" t="s">
        <v>38152</v>
      </c>
      <c r="M747" s="98" t="s">
        <v>38153</v>
      </c>
      <c r="N747" s="98" t="s">
        <v>38154</v>
      </c>
      <c r="O747" s="101">
        <v>80</v>
      </c>
      <c r="P747" s="101">
        <v>80</v>
      </c>
      <c r="Q747" s="101">
        <v>0</v>
      </c>
      <c r="R747" s="101">
        <v>250</v>
      </c>
    </row>
    <row r="748">
      <c r="L748" s="98" t="s">
        <v>38155</v>
      </c>
      <c r="M748" s="98" t="s">
        <v>38156</v>
      </c>
      <c r="N748" s="98" t="s">
        <v>38157</v>
      </c>
      <c r="O748" s="101">
        <v>1312</v>
      </c>
      <c r="P748" s="101">
        <v>1312</v>
      </c>
    </row>
    <row r="749">
      <c r="L749" s="98" t="s">
        <v>38158</v>
      </c>
      <c r="M749" s="98" t="s">
        <v>38159</v>
      </c>
      <c r="N749" s="98" t="s">
        <v>38160</v>
      </c>
      <c r="O749" s="101">
        <v>25</v>
      </c>
      <c r="P749" s="101">
        <v>0</v>
      </c>
    </row>
    <row r="750">
      <c r="K750" s="96" t="s">
        <v>38161</v>
      </c>
      <c r="O750" s="85">
        <f>SUM(O747:O749)</f>
      </c>
      <c r="P750" s="85">
        <f>SUM(P747:P749)</f>
      </c>
    </row>
    <row r="751">
      <c r="A751" s="98" t="s">
        <v>38162</v>
      </c>
      <c r="B751" s="98" t="s">
        <v>38163</v>
      </c>
      <c r="C751" s="100">
        <v>991</v>
      </c>
      <c r="D751" s="98" t="s">
        <v>38164</v>
      </c>
      <c r="E751" s="98" t="s">
        <v>38165</v>
      </c>
      <c r="F751" s="104">
        <v>44663</v>
      </c>
      <c r="G751" s="104">
        <v>45413</v>
      </c>
      <c r="H751" s="104">
        <v>45777</v>
      </c>
      <c r="I751" s="104">
        <v>45777</v>
      </c>
      <c r="J751" s="101">
        <v>1515</v>
      </c>
      <c r="K751" s="98" t="s">
        <v>38166</v>
      </c>
      <c r="L751" s="98" t="s">
        <v>38167</v>
      </c>
      <c r="M751" s="98" t="s">
        <v>38168</v>
      </c>
      <c r="N751" s="98" t="s">
        <v>38169</v>
      </c>
      <c r="O751" s="101">
        <v>1430</v>
      </c>
      <c r="P751" s="101">
        <v>1430</v>
      </c>
      <c r="Q751" s="101">
        <v>150</v>
      </c>
      <c r="R751" s="101">
        <v>250</v>
      </c>
    </row>
    <row r="752">
      <c r="L752" s="98" t="s">
        <v>38170</v>
      </c>
      <c r="M752" s="98" t="s">
        <v>38171</v>
      </c>
      <c r="N752" s="98" t="s">
        <v>38172</v>
      </c>
      <c r="O752" s="101">
        <v>143</v>
      </c>
      <c r="P752" s="101">
        <v>0</v>
      </c>
    </row>
    <row r="753">
      <c r="L753" s="98" t="s">
        <v>38173</v>
      </c>
      <c r="M753" s="98" t="s">
        <v>38174</v>
      </c>
      <c r="N753" s="98" t="s">
        <v>38175</v>
      </c>
      <c r="O753" s="101">
        <v>25</v>
      </c>
      <c r="P753" s="101">
        <v>0</v>
      </c>
    </row>
    <row r="754">
      <c r="L754" s="98" t="s">
        <v>38176</v>
      </c>
      <c r="M754" s="98" t="s">
        <v>38177</v>
      </c>
      <c r="N754" s="98" t="s">
        <v>38178</v>
      </c>
      <c r="O754" s="101">
        <v>150</v>
      </c>
      <c r="P754" s="101">
        <v>0</v>
      </c>
    </row>
    <row r="755">
      <c r="K755" s="96" t="s">
        <v>38179</v>
      </c>
      <c r="O755" s="85">
        <f>SUM(O751:O754)</f>
      </c>
      <c r="P755" s="85">
        <f>SUM(P751:P754)</f>
      </c>
    </row>
    <row r="756">
      <c r="A756" s="98" t="s">
        <v>38180</v>
      </c>
      <c r="B756" s="98" t="s">
        <v>38181</v>
      </c>
      <c r="C756" s="100">
        <v>991</v>
      </c>
      <c r="D756" s="98" t="s">
        <v>38182</v>
      </c>
      <c r="E756" s="98" t="s">
        <v>38183</v>
      </c>
      <c r="F756" s="104">
        <v>44247</v>
      </c>
      <c r="G756" s="104">
        <v>45474</v>
      </c>
      <c r="H756" s="104">
        <v>45777</v>
      </c>
      <c r="J756" s="101">
        <v>1515</v>
      </c>
      <c r="K756" s="98" t="s">
        <v>38184</v>
      </c>
      <c r="L756" s="98" t="s">
        <v>38185</v>
      </c>
      <c r="M756" s="98" t="s">
        <v>38186</v>
      </c>
      <c r="N756" s="98" t="s">
        <v>38187</v>
      </c>
      <c r="O756" s="101">
        <v>1335</v>
      </c>
      <c r="P756" s="101">
        <v>1335</v>
      </c>
      <c r="Q756" s="101">
        <v>1622.72</v>
      </c>
      <c r="R756" s="101">
        <v>450</v>
      </c>
    </row>
    <row r="757">
      <c r="L757" s="98" t="s">
        <v>38188</v>
      </c>
      <c r="M757" s="98" t="s">
        <v>38189</v>
      </c>
      <c r="N757" s="98" t="s">
        <v>38190</v>
      </c>
      <c r="O757" s="101">
        <v>133.5</v>
      </c>
      <c r="P757" s="101">
        <v>0</v>
      </c>
    </row>
    <row r="758">
      <c r="L758" s="98" t="s">
        <v>38191</v>
      </c>
      <c r="M758" s="98" t="s">
        <v>38192</v>
      </c>
      <c r="N758" s="98" t="s">
        <v>38193</v>
      </c>
      <c r="O758" s="101">
        <v>25</v>
      </c>
      <c r="P758" s="101">
        <v>0</v>
      </c>
    </row>
    <row r="759">
      <c r="K759" s="96" t="s">
        <v>38194</v>
      </c>
      <c r="O759" s="85">
        <f>SUM(O756:O758)</f>
      </c>
      <c r="P759" s="85">
        <f>SUM(P756:P758)</f>
      </c>
    </row>
    <row r="760">
      <c r="A760" s="98" t="s">
        <v>38195</v>
      </c>
      <c r="B760" s="98" t="s">
        <v>38196</v>
      </c>
      <c r="C760" s="100">
        <v>845</v>
      </c>
      <c r="D760" s="98" t="s">
        <v>38197</v>
      </c>
      <c r="E760" s="98" t="s">
        <v>38198</v>
      </c>
      <c r="F760" s="104">
        <v>45688</v>
      </c>
      <c r="G760" s="104">
        <v>45688</v>
      </c>
      <c r="H760" s="104">
        <v>46053</v>
      </c>
      <c r="J760" s="101">
        <v>1295</v>
      </c>
      <c r="K760" s="98" t="s">
        <v>38199</v>
      </c>
      <c r="L760" s="98" t="s">
        <v>38200</v>
      </c>
      <c r="M760" s="98" t="s">
        <v>38201</v>
      </c>
      <c r="N760" s="98" t="s">
        <v>38202</v>
      </c>
      <c r="O760" s="101">
        <v>1295</v>
      </c>
      <c r="P760" s="101">
        <v>1295</v>
      </c>
      <c r="Q760" s="101">
        <v>0</v>
      </c>
      <c r="R760" s="101">
        <v>250</v>
      </c>
    </row>
    <row r="761">
      <c r="K761" s="96" t="s">
        <v>38203</v>
      </c>
      <c r="O761" s="85">
        <f>SUM(O760:O760)</f>
      </c>
      <c r="P761" s="85">
        <f>SUM(P760:P760)</f>
      </c>
    </row>
    <row r="762">
      <c r="A762" s="98" t="s">
        <v>38204</v>
      </c>
      <c r="B762" s="98" t="s">
        <v>38205</v>
      </c>
      <c r="C762" s="100">
        <v>845</v>
      </c>
      <c r="D762" s="98" t="s">
        <v>38206</v>
      </c>
      <c r="E762" s="98" t="s">
        <v>38207</v>
      </c>
      <c r="F762" s="104">
        <v>45519</v>
      </c>
      <c r="G762" s="104">
        <v>45519</v>
      </c>
      <c r="H762" s="104">
        <v>45900</v>
      </c>
      <c r="J762" s="101">
        <v>1295</v>
      </c>
      <c r="K762" s="98" t="s">
        <v>38208</v>
      </c>
      <c r="L762" s="98" t="s">
        <v>38209</v>
      </c>
      <c r="M762" s="98" t="s">
        <v>38210</v>
      </c>
      <c r="N762" s="98" t="s">
        <v>38211</v>
      </c>
      <c r="O762" s="101">
        <v>1295</v>
      </c>
      <c r="P762" s="101">
        <v>1295</v>
      </c>
      <c r="Q762" s="101">
        <v>0</v>
      </c>
      <c r="R762" s="101">
        <v>250</v>
      </c>
    </row>
    <row r="763">
      <c r="K763" s="96" t="s">
        <v>38212</v>
      </c>
      <c r="O763" s="85">
        <f>SUM(O762:O762)</f>
      </c>
      <c r="P763" s="85">
        <f>SUM(P762:P762)</f>
      </c>
    </row>
    <row r="764">
      <c r="A764" s="98" t="s">
        <v>38213</v>
      </c>
      <c r="B764" s="98" t="s">
        <v>38214</v>
      </c>
      <c r="C764" s="100">
        <v>845</v>
      </c>
      <c r="D764" s="98" t="s">
        <v>38215</v>
      </c>
      <c r="E764" s="98" t="s">
        <v>38216</v>
      </c>
      <c r="J764" s="101">
        <v>1295</v>
      </c>
      <c r="K764" s="98" t="s">
        <v>38217</v>
      </c>
      <c r="L764" s="98" t="s">
        <v>38217</v>
      </c>
      <c r="O764" s="101">
        <v>0</v>
      </c>
      <c r="P764" s="101">
        <v>0</v>
      </c>
      <c r="R764" s="101">
        <v>0</v>
      </c>
    </row>
    <row r="765">
      <c r="K765" s="96" t="s">
        <v>38218</v>
      </c>
      <c r="O765" s="85">
        <f>SUM(O764:O764)</f>
      </c>
      <c r="P765" s="85">
        <f>SUM(P764:P764)</f>
      </c>
    </row>
    <row r="766">
      <c r="A766" s="98" t="s">
        <v>38219</v>
      </c>
      <c r="B766" s="98" t="s">
        <v>38220</v>
      </c>
      <c r="C766" s="100">
        <v>845</v>
      </c>
      <c r="D766" s="98" t="s">
        <v>38221</v>
      </c>
      <c r="E766" s="98" t="s">
        <v>38222</v>
      </c>
      <c r="F766" s="104">
        <v>44125</v>
      </c>
      <c r="G766" s="104">
        <v>45597</v>
      </c>
      <c r="H766" s="104">
        <v>45961</v>
      </c>
      <c r="J766" s="101">
        <v>1295</v>
      </c>
      <c r="K766" s="98" t="s">
        <v>38223</v>
      </c>
      <c r="L766" s="98" t="s">
        <v>38224</v>
      </c>
      <c r="M766" s="98" t="s">
        <v>38225</v>
      </c>
      <c r="N766" s="98" t="s">
        <v>38226</v>
      </c>
      <c r="O766" s="101">
        <v>1190</v>
      </c>
      <c r="P766" s="101">
        <v>1190</v>
      </c>
      <c r="Q766" s="101">
        <v>0</v>
      </c>
      <c r="R766" s="101">
        <v>450</v>
      </c>
    </row>
    <row r="767">
      <c r="L767" s="98" t="s">
        <v>38227</v>
      </c>
      <c r="M767" s="98" t="s">
        <v>38228</v>
      </c>
      <c r="N767" s="98" t="s">
        <v>38229</v>
      </c>
      <c r="O767" s="101">
        <v>25</v>
      </c>
      <c r="P767" s="101">
        <v>0</v>
      </c>
    </row>
    <row r="768">
      <c r="K768" s="96" t="s">
        <v>38230</v>
      </c>
      <c r="O768" s="85">
        <f>SUM(O766:O767)</f>
      </c>
      <c r="P768" s="85">
        <f>SUM(P766:P767)</f>
      </c>
    </row>
    <row r="769">
      <c r="A769" s="98" t="s">
        <v>38231</v>
      </c>
      <c r="B769" s="98" t="s">
        <v>38232</v>
      </c>
      <c r="C769" s="100">
        <v>845</v>
      </c>
      <c r="D769" s="98" t="s">
        <v>38233</v>
      </c>
      <c r="E769" s="98" t="s">
        <v>38234</v>
      </c>
      <c r="F769" s="104">
        <v>44224</v>
      </c>
      <c r="G769" s="104">
        <v>45505</v>
      </c>
      <c r="H769" s="104">
        <v>45930</v>
      </c>
      <c r="J769" s="101">
        <v>1295</v>
      </c>
      <c r="K769" s="98" t="s">
        <v>38235</v>
      </c>
      <c r="L769" s="98" t="s">
        <v>38236</v>
      </c>
      <c r="M769" s="98" t="s">
        <v>38237</v>
      </c>
      <c r="N769" s="98" t="s">
        <v>38238</v>
      </c>
      <c r="O769" s="101">
        <v>1250</v>
      </c>
      <c r="P769" s="101">
        <v>1250</v>
      </c>
      <c r="Q769" s="101">
        <v>0</v>
      </c>
      <c r="R769" s="101">
        <v>1250</v>
      </c>
    </row>
    <row r="770">
      <c r="K770" s="96" t="s">
        <v>38239</v>
      </c>
      <c r="O770" s="85">
        <f>SUM(O769:O769)</f>
      </c>
      <c r="P770" s="85">
        <f>SUM(P769:P769)</f>
      </c>
    </row>
    <row r="771">
      <c r="A771" s="98" t="s">
        <v>38240</v>
      </c>
      <c r="B771" s="98" t="s">
        <v>38241</v>
      </c>
      <c r="C771" s="100">
        <v>845</v>
      </c>
      <c r="D771" s="98" t="s">
        <v>38242</v>
      </c>
      <c r="E771" s="98" t="s">
        <v>38243</v>
      </c>
      <c r="J771" s="101">
        <v>1295</v>
      </c>
      <c r="K771" s="98" t="s">
        <v>38244</v>
      </c>
      <c r="L771" s="98" t="s">
        <v>38244</v>
      </c>
      <c r="O771" s="101">
        <v>0</v>
      </c>
      <c r="P771" s="101">
        <v>0</v>
      </c>
      <c r="R771" s="101">
        <v>0</v>
      </c>
    </row>
    <row r="772">
      <c r="K772" s="96" t="s">
        <v>38245</v>
      </c>
      <c r="O772" s="85">
        <f>SUM(O771:O771)</f>
      </c>
      <c r="P772" s="85">
        <f>SUM(P771:P771)</f>
      </c>
    </row>
    <row r="773">
      <c r="A773" s="98" t="s">
        <v>38246</v>
      </c>
      <c r="B773" s="98" t="s">
        <v>38247</v>
      </c>
      <c r="C773" s="100">
        <v>772</v>
      </c>
      <c r="D773" s="98" t="s">
        <v>38248</v>
      </c>
      <c r="E773" s="98" t="s">
        <v>38249</v>
      </c>
      <c r="F773" s="104">
        <v>45751</v>
      </c>
      <c r="G773" s="104">
        <v>45751</v>
      </c>
      <c r="H773" s="104">
        <v>46115</v>
      </c>
      <c r="J773" s="101">
        <v>1255</v>
      </c>
      <c r="K773" s="98" t="s">
        <v>38250</v>
      </c>
      <c r="L773" s="98" t="s">
        <v>38251</v>
      </c>
      <c r="M773" s="98" t="s">
        <v>38252</v>
      </c>
      <c r="N773" s="98" t="s">
        <v>38253</v>
      </c>
      <c r="O773" s="101">
        <v>31.5</v>
      </c>
      <c r="P773" s="101">
        <v>35</v>
      </c>
      <c r="Q773" s="101">
        <v>-125.5</v>
      </c>
      <c r="R773" s="101">
        <v>150</v>
      </c>
    </row>
    <row r="774">
      <c r="L774" s="98" t="s">
        <v>38254</v>
      </c>
      <c r="M774" s="98" t="s">
        <v>38255</v>
      </c>
      <c r="N774" s="98" t="s">
        <v>38256</v>
      </c>
      <c r="O774" s="101">
        <v>1098</v>
      </c>
      <c r="P774" s="101">
        <v>1220</v>
      </c>
    </row>
    <row r="775">
      <c r="L775" s="98" t="s">
        <v>38257</v>
      </c>
      <c r="M775" s="98" t="s">
        <v>38258</v>
      </c>
      <c r="N775" s="98" t="s">
        <v>38259</v>
      </c>
      <c r="O775" s="101">
        <v>75</v>
      </c>
      <c r="P775" s="101">
        <v>0</v>
      </c>
    </row>
    <row r="776">
      <c r="L776" s="98" t="s">
        <v>38260</v>
      </c>
      <c r="M776" s="98" t="s">
        <v>38261</v>
      </c>
      <c r="N776" s="98" t="s">
        <v>38262</v>
      </c>
      <c r="O776" s="101">
        <v>-1255</v>
      </c>
      <c r="P776" s="101">
        <v>0</v>
      </c>
    </row>
    <row r="777">
      <c r="K777" s="96" t="s">
        <v>38263</v>
      </c>
      <c r="O777" s="85">
        <f>SUM(O773:O776)</f>
      </c>
      <c r="P777" s="85">
        <f>SUM(P773:P776)</f>
      </c>
    </row>
    <row r="778">
      <c r="A778" s="98" t="s">
        <v>38264</v>
      </c>
      <c r="B778" s="98" t="s">
        <v>38265</v>
      </c>
      <c r="C778" s="100">
        <v>672</v>
      </c>
      <c r="D778" s="98" t="s">
        <v>38266</v>
      </c>
      <c r="E778" s="98" t="s">
        <v>38267</v>
      </c>
      <c r="F778" s="104">
        <v>44904</v>
      </c>
      <c r="G778" s="104">
        <v>45658</v>
      </c>
      <c r="H778" s="104">
        <v>46022</v>
      </c>
      <c r="J778" s="101">
        <v>1105</v>
      </c>
      <c r="K778" s="98" t="s">
        <v>38268</v>
      </c>
      <c r="L778" s="98" t="s">
        <v>38269</v>
      </c>
      <c r="M778" s="98" t="s">
        <v>38270</v>
      </c>
      <c r="N778" s="98" t="s">
        <v>38271</v>
      </c>
      <c r="O778" s="101">
        <v>35</v>
      </c>
      <c r="P778" s="101">
        <v>35</v>
      </c>
      <c r="Q778" s="101">
        <v>0</v>
      </c>
      <c r="R778" s="101">
        <v>150</v>
      </c>
    </row>
    <row r="779">
      <c r="L779" s="98" t="s">
        <v>38272</v>
      </c>
      <c r="M779" s="98" t="s">
        <v>38273</v>
      </c>
      <c r="N779" s="98" t="s">
        <v>38274</v>
      </c>
      <c r="O779" s="101">
        <v>1015</v>
      </c>
      <c r="P779" s="101">
        <v>1015</v>
      </c>
    </row>
    <row r="780">
      <c r="K780" s="96" t="s">
        <v>38275</v>
      </c>
      <c r="O780" s="85">
        <f>SUM(O778:O779)</f>
      </c>
      <c r="P780" s="85">
        <f>SUM(P778:P779)</f>
      </c>
    </row>
    <row r="781">
      <c r="A781" s="98" t="s">
        <v>38276</v>
      </c>
      <c r="B781" s="98" t="s">
        <v>38277</v>
      </c>
      <c r="C781" s="100">
        <v>672</v>
      </c>
      <c r="D781" s="98" t="s">
        <v>38278</v>
      </c>
      <c r="E781" s="98" t="s">
        <v>38279</v>
      </c>
      <c r="F781" s="104">
        <v>44594</v>
      </c>
      <c r="G781" s="104">
        <v>45536</v>
      </c>
      <c r="H781" s="104">
        <v>45900</v>
      </c>
      <c r="J781" s="101">
        <v>1105</v>
      </c>
      <c r="K781" s="98" t="s">
        <v>38280</v>
      </c>
      <c r="L781" s="98" t="s">
        <v>38281</v>
      </c>
      <c r="M781" s="98" t="s">
        <v>38282</v>
      </c>
      <c r="N781" s="98" t="s">
        <v>38283</v>
      </c>
      <c r="O781" s="101">
        <v>35</v>
      </c>
      <c r="P781" s="101">
        <v>35</v>
      </c>
      <c r="Q781" s="101">
        <v>0</v>
      </c>
      <c r="R781" s="101">
        <v>250</v>
      </c>
    </row>
    <row r="782">
      <c r="L782" s="98" t="s">
        <v>38284</v>
      </c>
      <c r="M782" s="98" t="s">
        <v>38285</v>
      </c>
      <c r="N782" s="98" t="s">
        <v>38286</v>
      </c>
      <c r="O782" s="101">
        <v>1050</v>
      </c>
      <c r="P782" s="101">
        <v>1050</v>
      </c>
    </row>
    <row r="783">
      <c r="L783" s="98" t="s">
        <v>38287</v>
      </c>
      <c r="M783" s="98" t="s">
        <v>38288</v>
      </c>
      <c r="N783" s="98" t="s">
        <v>38289</v>
      </c>
      <c r="O783" s="101">
        <v>-33</v>
      </c>
      <c r="P783" s="101">
        <v>-33</v>
      </c>
    </row>
    <row r="784">
      <c r="L784" s="98" t="s">
        <v>38290</v>
      </c>
      <c r="M784" s="98" t="s">
        <v>38291</v>
      </c>
      <c r="N784" s="98" t="s">
        <v>38292</v>
      </c>
      <c r="O784" s="101">
        <v>25</v>
      </c>
      <c r="P784" s="101">
        <v>0</v>
      </c>
    </row>
    <row r="785">
      <c r="K785" s="96" t="s">
        <v>38293</v>
      </c>
      <c r="O785" s="85">
        <f>SUM(O781:O784)</f>
      </c>
      <c r="P785" s="85">
        <f>SUM(P781:P784)</f>
      </c>
    </row>
    <row r="786">
      <c r="A786" s="98" t="s">
        <v>38294</v>
      </c>
      <c r="B786" s="98" t="s">
        <v>38295</v>
      </c>
      <c r="C786" s="100">
        <v>672</v>
      </c>
      <c r="D786" s="98" t="s">
        <v>38296</v>
      </c>
      <c r="E786" s="98" t="s">
        <v>38297</v>
      </c>
      <c r="F786" s="104">
        <v>45212</v>
      </c>
      <c r="G786" s="104">
        <v>45597</v>
      </c>
      <c r="H786" s="104">
        <v>45961</v>
      </c>
      <c r="J786" s="101">
        <v>1105</v>
      </c>
      <c r="K786" s="98" t="s">
        <v>38298</v>
      </c>
      <c r="L786" s="98" t="s">
        <v>38299</v>
      </c>
      <c r="M786" s="98" t="s">
        <v>38300</v>
      </c>
      <c r="N786" s="98" t="s">
        <v>38301</v>
      </c>
      <c r="O786" s="101">
        <v>35</v>
      </c>
      <c r="P786" s="101">
        <v>35</v>
      </c>
      <c r="Q786" s="101">
        <v>0</v>
      </c>
      <c r="R786" s="101">
        <v>150</v>
      </c>
    </row>
    <row r="787">
      <c r="L787" s="98" t="s">
        <v>38302</v>
      </c>
      <c r="M787" s="98" t="s">
        <v>38303</v>
      </c>
      <c r="N787" s="98" t="s">
        <v>38304</v>
      </c>
      <c r="O787" s="101">
        <v>1070</v>
      </c>
      <c r="P787" s="101">
        <v>1070</v>
      </c>
    </row>
    <row r="788">
      <c r="K788" s="96" t="s">
        <v>38305</v>
      </c>
      <c r="O788" s="85">
        <f>SUM(O786:O787)</f>
      </c>
      <c r="P788" s="85">
        <f>SUM(P786:P787)</f>
      </c>
    </row>
    <row r="789">
      <c r="A789" s="98" t="s">
        <v>38306</v>
      </c>
      <c r="B789" s="98" t="s">
        <v>38307</v>
      </c>
      <c r="C789" s="100">
        <v>672</v>
      </c>
      <c r="D789" s="98" t="s">
        <v>38308</v>
      </c>
      <c r="E789" s="98" t="s">
        <v>38309</v>
      </c>
      <c r="F789" s="104">
        <v>45450</v>
      </c>
      <c r="G789" s="104">
        <v>45450</v>
      </c>
      <c r="H789" s="104">
        <v>45838</v>
      </c>
      <c r="J789" s="101">
        <v>1105</v>
      </c>
      <c r="K789" s="98" t="s">
        <v>38310</v>
      </c>
      <c r="L789" s="98" t="s">
        <v>38311</v>
      </c>
      <c r="M789" s="98" t="s">
        <v>38312</v>
      </c>
      <c r="N789" s="98" t="s">
        <v>38313</v>
      </c>
      <c r="O789" s="101">
        <v>35</v>
      </c>
      <c r="P789" s="101">
        <v>35</v>
      </c>
      <c r="Q789" s="101">
        <v>0</v>
      </c>
      <c r="R789" s="101">
        <v>150</v>
      </c>
    </row>
    <row r="790">
      <c r="L790" s="98" t="s">
        <v>38314</v>
      </c>
      <c r="M790" s="98" t="s">
        <v>38315</v>
      </c>
      <c r="N790" s="98" t="s">
        <v>38316</v>
      </c>
      <c r="O790" s="101">
        <v>1070</v>
      </c>
      <c r="P790" s="101">
        <v>1070</v>
      </c>
    </row>
    <row r="791">
      <c r="K791" s="96" t="s">
        <v>38317</v>
      </c>
      <c r="O791" s="85">
        <f>SUM(O789:O790)</f>
      </c>
      <c r="P791" s="85">
        <f>SUM(P789:P790)</f>
      </c>
    </row>
    <row r="792">
      <c r="A792" s="98" t="s">
        <v>38318</v>
      </c>
      <c r="B792" s="98" t="s">
        <v>38319</v>
      </c>
      <c r="C792" s="100">
        <v>772</v>
      </c>
      <c r="D792" s="98" t="s">
        <v>38320</v>
      </c>
      <c r="E792" s="98" t="s">
        <v>38321</v>
      </c>
      <c r="F792" s="104">
        <v>45345</v>
      </c>
      <c r="G792" s="104">
        <v>45748</v>
      </c>
      <c r="H792" s="104">
        <v>46112</v>
      </c>
      <c r="J792" s="101">
        <v>1255</v>
      </c>
      <c r="K792" s="98" t="s">
        <v>38322</v>
      </c>
      <c r="L792" s="98" t="s">
        <v>38323</v>
      </c>
      <c r="M792" s="98" t="s">
        <v>38324</v>
      </c>
      <c r="N792" s="98" t="s">
        <v>38325</v>
      </c>
      <c r="O792" s="101">
        <v>35</v>
      </c>
      <c r="P792" s="101">
        <v>35</v>
      </c>
      <c r="Q792" s="101">
        <v>0</v>
      </c>
      <c r="R792" s="101">
        <v>150</v>
      </c>
    </row>
    <row r="793">
      <c r="L793" s="98" t="s">
        <v>38326</v>
      </c>
      <c r="M793" s="98" t="s">
        <v>38327</v>
      </c>
      <c r="N793" s="98" t="s">
        <v>38328</v>
      </c>
      <c r="O793" s="101">
        <v>35</v>
      </c>
      <c r="P793" s="101">
        <v>0</v>
      </c>
    </row>
    <row r="794">
      <c r="L794" s="98" t="s">
        <v>38329</v>
      </c>
      <c r="M794" s="98" t="s">
        <v>38330</v>
      </c>
      <c r="N794" s="98" t="s">
        <v>38331</v>
      </c>
      <c r="O794" s="101">
        <v>-35</v>
      </c>
      <c r="P794" s="101">
        <v>0</v>
      </c>
    </row>
    <row r="795">
      <c r="L795" s="98" t="s">
        <v>38332</v>
      </c>
      <c r="M795" s="98" t="s">
        <v>38333</v>
      </c>
      <c r="N795" s="98" t="s">
        <v>38334</v>
      </c>
      <c r="O795" s="101">
        <v>1220</v>
      </c>
      <c r="P795" s="101">
        <v>0</v>
      </c>
    </row>
    <row r="796">
      <c r="L796" s="98" t="s">
        <v>38335</v>
      </c>
      <c r="M796" s="98" t="s">
        <v>38336</v>
      </c>
      <c r="N796" s="98" t="s">
        <v>38337</v>
      </c>
      <c r="O796" s="101">
        <v>-1220</v>
      </c>
      <c r="P796" s="101">
        <v>0</v>
      </c>
    </row>
    <row r="797">
      <c r="L797" s="98" t="s">
        <v>38338</v>
      </c>
      <c r="M797" s="98" t="s">
        <v>38339</v>
      </c>
      <c r="N797" s="98" t="s">
        <v>38340</v>
      </c>
      <c r="O797" s="101">
        <v>1220</v>
      </c>
      <c r="P797" s="101">
        <v>1220</v>
      </c>
    </row>
    <row r="798">
      <c r="L798" s="98" t="s">
        <v>38341</v>
      </c>
      <c r="M798" s="98" t="s">
        <v>38342</v>
      </c>
      <c r="N798" s="98" t="s">
        <v>38343</v>
      </c>
      <c r="O798" s="101">
        <v>-200</v>
      </c>
      <c r="P798" s="101">
        <v>0</v>
      </c>
    </row>
    <row r="799">
      <c r="L799" s="98" t="s">
        <v>38344</v>
      </c>
      <c r="M799" s="98" t="s">
        <v>38345</v>
      </c>
      <c r="N799" s="98" t="s">
        <v>38346</v>
      </c>
      <c r="O799" s="101">
        <v>200</v>
      </c>
      <c r="P799" s="101">
        <v>0</v>
      </c>
    </row>
    <row r="800">
      <c r="K800" s="96" t="s">
        <v>38347</v>
      </c>
      <c r="O800" s="85">
        <f>SUM(O792:O799)</f>
      </c>
      <c r="P800" s="85">
        <f>SUM(P792:P799)</f>
      </c>
    </row>
    <row r="801">
      <c r="A801" s="98" t="s">
        <v>38348</v>
      </c>
      <c r="B801" s="98" t="s">
        <v>38349</v>
      </c>
      <c r="C801" s="100">
        <v>772</v>
      </c>
      <c r="D801" s="98" t="s">
        <v>38350</v>
      </c>
      <c r="E801" s="98" t="s">
        <v>38351</v>
      </c>
      <c r="J801" s="101">
        <v>1220</v>
      </c>
      <c r="K801" s="98" t="s">
        <v>38352</v>
      </c>
      <c r="L801" s="98" t="s">
        <v>38352</v>
      </c>
      <c r="O801" s="101">
        <v>0</v>
      </c>
      <c r="P801" s="101">
        <v>0</v>
      </c>
    </row>
    <row r="802">
      <c r="K802" s="96" t="s">
        <v>38353</v>
      </c>
      <c r="O802" s="85">
        <f>SUM(O801:O801)</f>
      </c>
      <c r="P802" s="85">
        <f>SUM(P801:P801)</f>
      </c>
    </row>
    <row r="803">
      <c r="A803" s="98" t="s">
        <v>38354</v>
      </c>
      <c r="B803" s="98" t="s">
        <v>38355</v>
      </c>
      <c r="C803" s="100">
        <v>672</v>
      </c>
      <c r="D803" s="98" t="s">
        <v>38356</v>
      </c>
      <c r="E803" s="98" t="s">
        <v>38357</v>
      </c>
      <c r="F803" s="104">
        <v>42880</v>
      </c>
      <c r="G803" s="104">
        <v>45505</v>
      </c>
      <c r="H803" s="104">
        <v>45808</v>
      </c>
      <c r="J803" s="101">
        <v>1070</v>
      </c>
      <c r="K803" s="98" t="s">
        <v>38358</v>
      </c>
      <c r="L803" s="98" t="s">
        <v>38359</v>
      </c>
      <c r="M803" s="98" t="s">
        <v>38360</v>
      </c>
      <c r="N803" s="98" t="s">
        <v>38361</v>
      </c>
      <c r="O803" s="101">
        <v>1030</v>
      </c>
      <c r="P803" s="101">
        <v>1030</v>
      </c>
      <c r="Q803" s="101">
        <v>0</v>
      </c>
      <c r="R803" s="101">
        <v>830</v>
      </c>
    </row>
    <row r="804">
      <c r="K804" s="96" t="s">
        <v>38362</v>
      </c>
      <c r="O804" s="85">
        <f>SUM(O803:O803)</f>
      </c>
      <c r="P804" s="85">
        <f>SUM(P803:P803)</f>
      </c>
    </row>
    <row r="805">
      <c r="A805" s="98" t="s">
        <v>38363</v>
      </c>
      <c r="B805" s="98" t="s">
        <v>38364</v>
      </c>
      <c r="C805" s="100">
        <v>672</v>
      </c>
      <c r="D805" s="98" t="s">
        <v>38365</v>
      </c>
      <c r="E805" s="98" t="s">
        <v>38366</v>
      </c>
      <c r="F805" s="104">
        <v>45261</v>
      </c>
      <c r="G805" s="104">
        <v>45627</v>
      </c>
      <c r="H805" s="104">
        <v>45991</v>
      </c>
      <c r="J805" s="101">
        <v>1070</v>
      </c>
      <c r="K805" s="98" t="s">
        <v>38367</v>
      </c>
      <c r="L805" s="98" t="s">
        <v>38368</v>
      </c>
      <c r="M805" s="98" t="s">
        <v>38369</v>
      </c>
      <c r="N805" s="98" t="s">
        <v>38370</v>
      </c>
      <c r="O805" s="101">
        <v>1070</v>
      </c>
      <c r="P805" s="101">
        <v>1070</v>
      </c>
      <c r="Q805" s="101">
        <v>0</v>
      </c>
      <c r="R805" s="101">
        <v>150</v>
      </c>
    </row>
    <row r="806">
      <c r="K806" s="96" t="s">
        <v>38371</v>
      </c>
      <c r="O806" s="85">
        <f>SUM(O805:O805)</f>
      </c>
      <c r="P806" s="85">
        <f>SUM(P805:P805)</f>
      </c>
    </row>
    <row r="807">
      <c r="A807" s="98" t="s">
        <v>38372</v>
      </c>
      <c r="B807" s="98" t="s">
        <v>38373</v>
      </c>
      <c r="C807" s="100">
        <v>672</v>
      </c>
      <c r="D807" s="98" t="s">
        <v>38374</v>
      </c>
      <c r="E807" s="98" t="s">
        <v>38375</v>
      </c>
      <c r="F807" s="104">
        <v>39781</v>
      </c>
      <c r="G807" s="104">
        <v>45444</v>
      </c>
      <c r="H807" s="104">
        <v>45808</v>
      </c>
      <c r="J807" s="101">
        <v>1070</v>
      </c>
      <c r="K807" s="98" t="s">
        <v>38376</v>
      </c>
      <c r="L807" s="98" t="s">
        <v>38377</v>
      </c>
      <c r="M807" s="98" t="s">
        <v>38378</v>
      </c>
      <c r="N807" s="98" t="s">
        <v>38379</v>
      </c>
      <c r="O807" s="101">
        <v>1045</v>
      </c>
      <c r="P807" s="101">
        <v>1045</v>
      </c>
      <c r="Q807" s="101">
        <v>0</v>
      </c>
      <c r="R807" s="101">
        <v>99</v>
      </c>
    </row>
    <row r="808">
      <c r="K808" s="96" t="s">
        <v>38380</v>
      </c>
      <c r="O808" s="85">
        <f>SUM(O807:O807)</f>
      </c>
      <c r="P808" s="85">
        <f>SUM(P807:P807)</f>
      </c>
    </row>
    <row r="809">
      <c r="A809" s="98" t="s">
        <v>38381</v>
      </c>
      <c r="B809" s="98" t="s">
        <v>38382</v>
      </c>
      <c r="C809" s="100">
        <v>672</v>
      </c>
      <c r="D809" s="98" t="s">
        <v>38383</v>
      </c>
      <c r="E809" s="98" t="s">
        <v>38384</v>
      </c>
      <c r="F809" s="104">
        <v>45637</v>
      </c>
      <c r="G809" s="104">
        <v>45637</v>
      </c>
      <c r="H809" s="104">
        <v>46022</v>
      </c>
      <c r="I809" s="104">
        <v>45778</v>
      </c>
      <c r="J809" s="101">
        <v>1150</v>
      </c>
      <c r="K809" s="98" t="s">
        <v>38385</v>
      </c>
      <c r="L809" s="98" t="s">
        <v>38386</v>
      </c>
      <c r="M809" s="98" t="s">
        <v>38387</v>
      </c>
      <c r="N809" s="98" t="s">
        <v>38388</v>
      </c>
      <c r="O809" s="101">
        <v>80</v>
      </c>
      <c r="P809" s="101">
        <v>80</v>
      </c>
      <c r="Q809" s="101">
        <v>0</v>
      </c>
      <c r="R809" s="101">
        <v>150</v>
      </c>
    </row>
    <row r="810">
      <c r="L810" s="98" t="s">
        <v>38389</v>
      </c>
      <c r="M810" s="98" t="s">
        <v>38390</v>
      </c>
      <c r="N810" s="98" t="s">
        <v>38391</v>
      </c>
      <c r="O810" s="101">
        <v>1070</v>
      </c>
      <c r="P810" s="101">
        <v>1070</v>
      </c>
    </row>
    <row r="811">
      <c r="L811" s="98" t="s">
        <v>38392</v>
      </c>
      <c r="M811" s="98" t="s">
        <v>38393</v>
      </c>
      <c r="N811" s="98" t="s">
        <v>38394</v>
      </c>
      <c r="O811" s="101">
        <v>1351.25</v>
      </c>
      <c r="P811" s="101">
        <v>0</v>
      </c>
    </row>
    <row r="812">
      <c r="K812" s="96" t="s">
        <v>38395</v>
      </c>
      <c r="O812" s="85">
        <f>SUM(O809:O811)</f>
      </c>
      <c r="P812" s="85">
        <f>SUM(P809:P811)</f>
      </c>
    </row>
    <row r="813">
      <c r="A813" s="98" t="s">
        <v>38396</v>
      </c>
      <c r="B813" s="98" t="s">
        <v>38397</v>
      </c>
      <c r="C813" s="100">
        <v>772</v>
      </c>
      <c r="D813" s="98" t="s">
        <v>38398</v>
      </c>
      <c r="E813" s="98" t="s">
        <v>38399</v>
      </c>
      <c r="J813" s="101">
        <v>1220</v>
      </c>
      <c r="K813" s="98" t="s">
        <v>38400</v>
      </c>
      <c r="L813" s="98" t="s">
        <v>38400</v>
      </c>
      <c r="O813" s="101">
        <v>0</v>
      </c>
      <c r="P813" s="101">
        <v>0</v>
      </c>
      <c r="R813" s="101">
        <v>0</v>
      </c>
    </row>
    <row r="814">
      <c r="K814" s="96" t="s">
        <v>38401</v>
      </c>
      <c r="O814" s="85">
        <f>SUM(O813:O813)</f>
      </c>
      <c r="P814" s="85">
        <f>SUM(P813:P813)</f>
      </c>
    </row>
    <row r="815">
      <c r="A815" s="98" t="s">
        <v>38402</v>
      </c>
      <c r="B815" s="98" t="s">
        <v>38403</v>
      </c>
      <c r="C815" s="100">
        <v>845</v>
      </c>
      <c r="D815" s="98" t="s">
        <v>38404</v>
      </c>
      <c r="E815" s="98" t="s">
        <v>38405</v>
      </c>
      <c r="F815" s="104">
        <v>43266</v>
      </c>
      <c r="G815" s="104">
        <v>45474</v>
      </c>
      <c r="H815" s="104">
        <v>45838</v>
      </c>
      <c r="J815" s="101">
        <v>1330</v>
      </c>
      <c r="K815" s="98" t="s">
        <v>38406</v>
      </c>
      <c r="L815" s="98" t="s">
        <v>38407</v>
      </c>
      <c r="M815" s="98" t="s">
        <v>38408</v>
      </c>
      <c r="N815" s="98" t="s">
        <v>38409</v>
      </c>
      <c r="O815" s="101">
        <v>35</v>
      </c>
      <c r="P815" s="101">
        <v>35</v>
      </c>
      <c r="Q815" s="101">
        <v>0</v>
      </c>
      <c r="R815" s="101">
        <v>350</v>
      </c>
    </row>
    <row r="816">
      <c r="L816" s="98" t="s">
        <v>38410</v>
      </c>
      <c r="M816" s="98" t="s">
        <v>38411</v>
      </c>
      <c r="N816" s="98" t="s">
        <v>38412</v>
      </c>
      <c r="O816" s="101">
        <v>1210</v>
      </c>
      <c r="P816" s="101">
        <v>1210</v>
      </c>
    </row>
    <row r="817">
      <c r="K817" s="96" t="s">
        <v>38413</v>
      </c>
      <c r="O817" s="85">
        <f>SUM(O815:O816)</f>
      </c>
      <c r="P817" s="85">
        <f>SUM(P815:P816)</f>
      </c>
    </row>
    <row r="818">
      <c r="A818" s="98" t="s">
        <v>38414</v>
      </c>
      <c r="B818" s="98" t="s">
        <v>38415</v>
      </c>
      <c r="C818" s="100">
        <v>845</v>
      </c>
      <c r="D818" s="98" t="s">
        <v>38416</v>
      </c>
      <c r="E818" s="98" t="s">
        <v>38417</v>
      </c>
      <c r="F818" s="104">
        <v>45261</v>
      </c>
      <c r="G818" s="104">
        <v>45627</v>
      </c>
      <c r="H818" s="104">
        <v>45808</v>
      </c>
      <c r="J818" s="101">
        <v>1330</v>
      </c>
      <c r="K818" s="98" t="s">
        <v>38418</v>
      </c>
      <c r="L818" s="98" t="s">
        <v>38419</v>
      </c>
      <c r="M818" s="98" t="s">
        <v>38420</v>
      </c>
      <c r="N818" s="98" t="s">
        <v>38421</v>
      </c>
      <c r="O818" s="101">
        <v>35</v>
      </c>
      <c r="P818" s="101">
        <v>35</v>
      </c>
      <c r="Q818" s="101">
        <v>0</v>
      </c>
      <c r="R818" s="101">
        <v>450</v>
      </c>
    </row>
    <row r="819">
      <c r="L819" s="98" t="s">
        <v>38422</v>
      </c>
      <c r="M819" s="98" t="s">
        <v>38423</v>
      </c>
      <c r="N819" s="98" t="s">
        <v>38424</v>
      </c>
      <c r="O819" s="101">
        <v>1345</v>
      </c>
      <c r="P819" s="101">
        <v>1345</v>
      </c>
    </row>
    <row r="820">
      <c r="K820" s="96" t="s">
        <v>38425</v>
      </c>
      <c r="O820" s="85">
        <f>SUM(O818:O819)</f>
      </c>
      <c r="P820" s="85">
        <f>SUM(P818:P819)</f>
      </c>
    </row>
    <row r="821">
      <c r="A821" s="98" t="s">
        <v>38426</v>
      </c>
      <c r="B821" s="98" t="s">
        <v>38427</v>
      </c>
      <c r="C821" s="100">
        <v>845</v>
      </c>
      <c r="D821" s="98" t="s">
        <v>38428</v>
      </c>
      <c r="E821" s="98" t="s">
        <v>38429</v>
      </c>
      <c r="F821" s="104">
        <v>45310</v>
      </c>
      <c r="G821" s="104">
        <v>45689</v>
      </c>
      <c r="H821" s="104">
        <v>45869</v>
      </c>
      <c r="J821" s="101">
        <v>1410</v>
      </c>
      <c r="K821" s="98" t="s">
        <v>38430</v>
      </c>
      <c r="L821" s="98" t="s">
        <v>38431</v>
      </c>
      <c r="M821" s="98" t="s">
        <v>38432</v>
      </c>
      <c r="N821" s="98" t="s">
        <v>38433</v>
      </c>
      <c r="O821" s="101">
        <v>35</v>
      </c>
      <c r="P821" s="101">
        <v>115</v>
      </c>
      <c r="Q821" s="101">
        <v>0</v>
      </c>
      <c r="R821" s="101">
        <v>250</v>
      </c>
    </row>
    <row r="822">
      <c r="L822" s="98" t="s">
        <v>38434</v>
      </c>
      <c r="M822" s="98" t="s">
        <v>38435</v>
      </c>
      <c r="N822" s="98" t="s">
        <v>38436</v>
      </c>
      <c r="O822" s="101">
        <v>80</v>
      </c>
      <c r="P822" s="101">
        <v>0</v>
      </c>
    </row>
    <row r="823">
      <c r="L823" s="98" t="s">
        <v>38437</v>
      </c>
      <c r="M823" s="98" t="s">
        <v>38438</v>
      </c>
      <c r="N823" s="98" t="s">
        <v>38439</v>
      </c>
      <c r="O823" s="101">
        <v>1345</v>
      </c>
      <c r="P823" s="101">
        <v>1345</v>
      </c>
    </row>
    <row r="824">
      <c r="K824" s="96" t="s">
        <v>38440</v>
      </c>
      <c r="O824" s="85">
        <f>SUM(O821:O823)</f>
      </c>
      <c r="P824" s="85">
        <f>SUM(P821:P823)</f>
      </c>
    </row>
    <row r="825">
      <c r="A825" s="98" t="s">
        <v>38441</v>
      </c>
      <c r="B825" s="98" t="s">
        <v>38442</v>
      </c>
      <c r="C825" s="100">
        <v>845</v>
      </c>
      <c r="D825" s="98" t="s">
        <v>38443</v>
      </c>
      <c r="E825" s="98" t="s">
        <v>38444</v>
      </c>
      <c r="F825" s="104">
        <v>42777</v>
      </c>
      <c r="G825" s="104">
        <v>45536</v>
      </c>
      <c r="H825" s="104">
        <v>45900</v>
      </c>
      <c r="J825" s="101">
        <v>1295</v>
      </c>
      <c r="K825" s="98" t="s">
        <v>38445</v>
      </c>
      <c r="L825" s="98" t="s">
        <v>38446</v>
      </c>
      <c r="M825" s="98" t="s">
        <v>38447</v>
      </c>
      <c r="N825" s="98" t="s">
        <v>38448</v>
      </c>
      <c r="O825" s="101">
        <v>1205</v>
      </c>
      <c r="P825" s="101">
        <v>1205</v>
      </c>
      <c r="Q825" s="101">
        <v>0</v>
      </c>
      <c r="R825" s="101">
        <v>650</v>
      </c>
    </row>
    <row r="826">
      <c r="K826" s="96" t="s">
        <v>38449</v>
      </c>
      <c r="O826" s="85">
        <f>SUM(O825:O825)</f>
      </c>
      <c r="P826" s="85">
        <f>SUM(P825:P825)</f>
      </c>
    </row>
    <row r="827">
      <c r="A827" s="98" t="s">
        <v>38450</v>
      </c>
      <c r="B827" s="98" t="s">
        <v>38451</v>
      </c>
      <c r="C827" s="100">
        <v>845</v>
      </c>
      <c r="D827" s="98" t="s">
        <v>38452</v>
      </c>
      <c r="E827" s="98" t="s">
        <v>38453</v>
      </c>
      <c r="F827" s="104">
        <v>43881</v>
      </c>
      <c r="G827" s="104">
        <v>45536</v>
      </c>
      <c r="H827" s="104">
        <v>45900</v>
      </c>
      <c r="J827" s="101">
        <v>1330</v>
      </c>
      <c r="K827" s="98" t="s">
        <v>38454</v>
      </c>
      <c r="L827" s="98" t="s">
        <v>38455</v>
      </c>
      <c r="M827" s="98" t="s">
        <v>38456</v>
      </c>
      <c r="N827" s="98" t="s">
        <v>38457</v>
      </c>
      <c r="O827" s="101">
        <v>35</v>
      </c>
      <c r="P827" s="101">
        <v>35</v>
      </c>
      <c r="Q827" s="101">
        <v>0</v>
      </c>
      <c r="R827" s="101">
        <v>1235</v>
      </c>
    </row>
    <row r="828">
      <c r="L828" s="98" t="s">
        <v>38458</v>
      </c>
      <c r="M828" s="98" t="s">
        <v>38459</v>
      </c>
      <c r="N828" s="98" t="s">
        <v>38460</v>
      </c>
      <c r="O828" s="101">
        <v>1165</v>
      </c>
      <c r="P828" s="101">
        <v>1165</v>
      </c>
    </row>
    <row r="829">
      <c r="L829" s="98" t="s">
        <v>38461</v>
      </c>
      <c r="M829" s="98" t="s">
        <v>38462</v>
      </c>
      <c r="N829" s="98" t="s">
        <v>38463</v>
      </c>
      <c r="O829" s="101">
        <v>25</v>
      </c>
      <c r="P829" s="101">
        <v>0</v>
      </c>
    </row>
    <row r="830">
      <c r="K830" s="96" t="s">
        <v>38464</v>
      </c>
      <c r="O830" s="85">
        <f>SUM(O827:O829)</f>
      </c>
      <c r="P830" s="85">
        <f>SUM(P827:P829)</f>
      </c>
    </row>
    <row r="831">
      <c r="A831" s="98" t="s">
        <v>38465</v>
      </c>
      <c r="B831" s="98" t="s">
        <v>38466</v>
      </c>
      <c r="C831" s="100">
        <v>845</v>
      </c>
      <c r="D831" s="98" t="s">
        <v>38467</v>
      </c>
      <c r="E831" s="98" t="s">
        <v>38468</v>
      </c>
      <c r="F831" s="104">
        <v>44664</v>
      </c>
      <c r="G831" s="104">
        <v>45413</v>
      </c>
      <c r="H831" s="104">
        <v>45777</v>
      </c>
      <c r="J831" s="101">
        <v>1330</v>
      </c>
      <c r="K831" s="98" t="s">
        <v>38469</v>
      </c>
      <c r="L831" s="98" t="s">
        <v>38470</v>
      </c>
      <c r="M831" s="98" t="s">
        <v>38471</v>
      </c>
      <c r="N831" s="98" t="s">
        <v>38472</v>
      </c>
      <c r="O831" s="101">
        <v>35</v>
      </c>
      <c r="P831" s="101">
        <v>35</v>
      </c>
      <c r="Q831" s="101">
        <v>0</v>
      </c>
      <c r="R831" s="101">
        <v>450</v>
      </c>
    </row>
    <row r="832">
      <c r="L832" s="98" t="s">
        <v>38473</v>
      </c>
      <c r="M832" s="98" t="s">
        <v>38474</v>
      </c>
      <c r="N832" s="98" t="s">
        <v>38475</v>
      </c>
      <c r="O832" s="101">
        <v>1225</v>
      </c>
      <c r="P832" s="101">
        <v>1225</v>
      </c>
    </row>
    <row r="833">
      <c r="K833" s="96" t="s">
        <v>38476</v>
      </c>
      <c r="O833" s="85">
        <f>SUM(O831:O832)</f>
      </c>
      <c r="P833" s="85">
        <f>SUM(P831:P832)</f>
      </c>
    </row>
    <row r="834">
      <c r="A834" s="98" t="s">
        <v>38477</v>
      </c>
      <c r="B834" s="98" t="s">
        <v>38478</v>
      </c>
      <c r="C834" s="100">
        <v>845</v>
      </c>
      <c r="D834" s="98" t="s">
        <v>38479</v>
      </c>
      <c r="E834" s="98" t="s">
        <v>38480</v>
      </c>
      <c r="F834" s="104">
        <v>44701</v>
      </c>
      <c r="G834" s="104">
        <v>45444</v>
      </c>
      <c r="H834" s="104">
        <v>45808</v>
      </c>
      <c r="J834" s="101">
        <v>1330</v>
      </c>
      <c r="K834" s="98" t="s">
        <v>38481</v>
      </c>
      <c r="L834" s="98" t="s">
        <v>38482</v>
      </c>
      <c r="M834" s="98" t="s">
        <v>38483</v>
      </c>
      <c r="N834" s="98" t="s">
        <v>38484</v>
      </c>
      <c r="O834" s="101">
        <v>35</v>
      </c>
      <c r="P834" s="101">
        <v>35</v>
      </c>
      <c r="Q834" s="101">
        <v>0</v>
      </c>
      <c r="R834" s="101">
        <v>250</v>
      </c>
    </row>
    <row r="835">
      <c r="L835" s="98" t="s">
        <v>38485</v>
      </c>
      <c r="M835" s="98" t="s">
        <v>38486</v>
      </c>
      <c r="N835" s="98" t="s">
        <v>38487</v>
      </c>
      <c r="O835" s="101">
        <v>1225</v>
      </c>
      <c r="P835" s="101">
        <v>1225</v>
      </c>
    </row>
    <row r="836">
      <c r="L836" s="98" t="s">
        <v>38488</v>
      </c>
      <c r="M836" s="98" t="s">
        <v>38489</v>
      </c>
      <c r="N836" s="98" t="s">
        <v>38490</v>
      </c>
      <c r="O836" s="101">
        <v>25</v>
      </c>
      <c r="P836" s="101">
        <v>0</v>
      </c>
    </row>
    <row r="837">
      <c r="K837" s="96" t="s">
        <v>38491</v>
      </c>
      <c r="O837" s="85">
        <f>SUM(O834:O836)</f>
      </c>
      <c r="P837" s="85">
        <f>SUM(P834:P836)</f>
      </c>
    </row>
    <row r="838">
      <c r="A838" s="98" t="s">
        <v>38492</v>
      </c>
      <c r="B838" s="98" t="s">
        <v>38493</v>
      </c>
      <c r="C838" s="100">
        <v>845</v>
      </c>
      <c r="D838" s="98" t="s">
        <v>38494</v>
      </c>
      <c r="E838" s="98" t="s">
        <v>38495</v>
      </c>
      <c r="F838" s="104">
        <v>45625</v>
      </c>
      <c r="G838" s="104">
        <v>45625</v>
      </c>
      <c r="H838" s="104">
        <v>45991</v>
      </c>
      <c r="J838" s="101">
        <v>1330</v>
      </c>
      <c r="K838" s="98" t="s">
        <v>38496</v>
      </c>
      <c r="L838" s="98" t="s">
        <v>38497</v>
      </c>
      <c r="M838" s="98" t="s">
        <v>38498</v>
      </c>
      <c r="N838" s="98" t="s">
        <v>38499</v>
      </c>
      <c r="O838" s="101">
        <v>35</v>
      </c>
      <c r="P838" s="101">
        <v>35</v>
      </c>
      <c r="Q838" s="101">
        <v>0</v>
      </c>
      <c r="R838" s="101">
        <v>250</v>
      </c>
    </row>
    <row r="839">
      <c r="L839" s="98" t="s">
        <v>38500</v>
      </c>
      <c r="M839" s="98" t="s">
        <v>38501</v>
      </c>
      <c r="N839" s="98" t="s">
        <v>38502</v>
      </c>
      <c r="O839" s="101">
        <v>1295</v>
      </c>
      <c r="P839" s="101">
        <v>1295</v>
      </c>
    </row>
    <row r="840">
      <c r="L840" s="98" t="s">
        <v>38503</v>
      </c>
      <c r="M840" s="98" t="s">
        <v>38504</v>
      </c>
      <c r="N840" s="98" t="s">
        <v>38505</v>
      </c>
      <c r="O840" s="101">
        <v>25</v>
      </c>
      <c r="P840" s="101">
        <v>0</v>
      </c>
    </row>
    <row r="841">
      <c r="L841" s="98" t="s">
        <v>38506</v>
      </c>
      <c r="M841" s="98" t="s">
        <v>38507</v>
      </c>
      <c r="N841" s="98" t="s">
        <v>38508</v>
      </c>
      <c r="O841" s="101">
        <v>68.340000000000003</v>
      </c>
      <c r="P841" s="101">
        <v>0</v>
      </c>
    </row>
    <row r="842">
      <c r="K842" s="96" t="s">
        <v>38509</v>
      </c>
      <c r="O842" s="85">
        <f>SUM(O838:O841)</f>
      </c>
      <c r="P842" s="85">
        <f>SUM(P838:P841)</f>
      </c>
    </row>
    <row r="843">
      <c r="A843" s="98" t="s">
        <v>38510</v>
      </c>
      <c r="B843" s="98" t="s">
        <v>38511</v>
      </c>
      <c r="C843" s="100">
        <v>845</v>
      </c>
      <c r="D843" s="98" t="s">
        <v>38512</v>
      </c>
      <c r="E843" s="98" t="s">
        <v>38513</v>
      </c>
      <c r="F843" s="104">
        <v>45383</v>
      </c>
      <c r="G843" s="104">
        <v>45748</v>
      </c>
      <c r="H843" s="104">
        <v>46112</v>
      </c>
      <c r="J843" s="101">
        <v>1295</v>
      </c>
      <c r="K843" s="98" t="s">
        <v>38514</v>
      </c>
      <c r="L843" s="98" t="s">
        <v>38515</v>
      </c>
      <c r="M843" s="98" t="s">
        <v>38516</v>
      </c>
      <c r="N843" s="98" t="s">
        <v>38517</v>
      </c>
      <c r="O843" s="101">
        <v>1295</v>
      </c>
      <c r="P843" s="101">
        <v>1295</v>
      </c>
      <c r="Q843" s="101">
        <v>25</v>
      </c>
      <c r="R843" s="101">
        <v>1295</v>
      </c>
    </row>
    <row r="844">
      <c r="L844" s="98" t="s">
        <v>38518</v>
      </c>
      <c r="M844" s="98" t="s">
        <v>38519</v>
      </c>
      <c r="N844" s="98" t="s">
        <v>38520</v>
      </c>
      <c r="O844" s="101">
        <v>25</v>
      </c>
      <c r="P844" s="101">
        <v>0</v>
      </c>
    </row>
    <row r="845">
      <c r="K845" s="96" t="s">
        <v>38521</v>
      </c>
      <c r="O845" s="85">
        <f>SUM(O843:O844)</f>
      </c>
      <c r="P845" s="85">
        <f>SUM(P843:P844)</f>
      </c>
    </row>
    <row r="846">
      <c r="A846" s="98" t="s">
        <v>38522</v>
      </c>
      <c r="B846" s="98" t="s">
        <v>38523</v>
      </c>
      <c r="C846" s="100">
        <v>845</v>
      </c>
      <c r="D846" s="98" t="s">
        <v>38524</v>
      </c>
      <c r="E846" s="98" t="s">
        <v>38525</v>
      </c>
      <c r="F846" s="104">
        <v>45139</v>
      </c>
      <c r="G846" s="104">
        <v>45505</v>
      </c>
      <c r="H846" s="104">
        <v>45869</v>
      </c>
      <c r="J846" s="101">
        <v>1295</v>
      </c>
      <c r="K846" s="98" t="s">
        <v>38526</v>
      </c>
      <c r="L846" s="98" t="s">
        <v>38527</v>
      </c>
      <c r="M846" s="98" t="s">
        <v>38528</v>
      </c>
      <c r="N846" s="98" t="s">
        <v>38529</v>
      </c>
      <c r="O846" s="101">
        <v>1290</v>
      </c>
      <c r="P846" s="101">
        <v>1290</v>
      </c>
      <c r="Q846" s="101">
        <v>0</v>
      </c>
      <c r="R846" s="101">
        <v>250</v>
      </c>
    </row>
    <row r="847">
      <c r="K847" s="96" t="s">
        <v>38530</v>
      </c>
      <c r="O847" s="85">
        <f>SUM(O846:O846)</f>
      </c>
      <c r="P847" s="85">
        <f>SUM(P846:P846)</f>
      </c>
    </row>
    <row r="848">
      <c r="A848" s="98" t="s">
        <v>38531</v>
      </c>
      <c r="B848" s="98" t="s">
        <v>38532</v>
      </c>
      <c r="C848" s="100">
        <v>845</v>
      </c>
      <c r="D848" s="98" t="s">
        <v>38533</v>
      </c>
      <c r="E848" s="98" t="s">
        <v>38534</v>
      </c>
      <c r="F848" s="104">
        <v>44792</v>
      </c>
      <c r="G848" s="104">
        <v>45536</v>
      </c>
      <c r="H848" s="104">
        <v>45900</v>
      </c>
      <c r="J848" s="101">
        <v>1295</v>
      </c>
      <c r="K848" s="98" t="s">
        <v>38535</v>
      </c>
      <c r="L848" s="98" t="s">
        <v>38536</v>
      </c>
      <c r="M848" s="98" t="s">
        <v>38537</v>
      </c>
      <c r="N848" s="98" t="s">
        <v>38538</v>
      </c>
      <c r="O848" s="101">
        <v>1215</v>
      </c>
      <c r="P848" s="101">
        <v>1215</v>
      </c>
      <c r="Q848" s="101">
        <v>0</v>
      </c>
      <c r="R848" s="101">
        <v>1155</v>
      </c>
    </row>
    <row r="849">
      <c r="K849" s="96" t="s">
        <v>38539</v>
      </c>
      <c r="O849" s="85">
        <f>SUM(O848:O848)</f>
      </c>
      <c r="P849" s="85">
        <f>SUM(P848:P848)</f>
      </c>
    </row>
    <row r="850">
      <c r="A850" s="98" t="s">
        <v>38540</v>
      </c>
      <c r="B850" s="98" t="s">
        <v>38541</v>
      </c>
      <c r="C850" s="100">
        <v>845</v>
      </c>
      <c r="D850" s="98" t="s">
        <v>38542</v>
      </c>
      <c r="E850" s="98" t="s">
        <v>38543</v>
      </c>
      <c r="F850" s="104">
        <v>44379</v>
      </c>
      <c r="G850" s="104">
        <v>45505</v>
      </c>
      <c r="H850" s="104">
        <v>45869</v>
      </c>
      <c r="J850" s="101">
        <v>1295</v>
      </c>
      <c r="K850" s="98" t="s">
        <v>38544</v>
      </c>
      <c r="L850" s="98" t="s">
        <v>38545</v>
      </c>
      <c r="M850" s="98" t="s">
        <v>38546</v>
      </c>
      <c r="N850" s="98" t="s">
        <v>38547</v>
      </c>
      <c r="O850" s="101">
        <v>1175</v>
      </c>
      <c r="P850" s="101">
        <v>1175</v>
      </c>
      <c r="Q850" s="101">
        <v>0</v>
      </c>
      <c r="R850" s="101">
        <v>450</v>
      </c>
    </row>
    <row r="851">
      <c r="L851" s="98" t="s">
        <v>38548</v>
      </c>
      <c r="M851" s="98" t="s">
        <v>38549</v>
      </c>
      <c r="N851" s="98" t="s">
        <v>38550</v>
      </c>
      <c r="O851" s="101">
        <v>-35</v>
      </c>
      <c r="P851" s="101">
        <v>-35</v>
      </c>
    </row>
    <row r="852">
      <c r="K852" s="96" t="s">
        <v>38551</v>
      </c>
      <c r="O852" s="85">
        <f>SUM(O850:O851)</f>
      </c>
      <c r="P852" s="85">
        <f>SUM(P850:P851)</f>
      </c>
    </row>
    <row r="853">
      <c r="A853" s="98" t="s">
        <v>38552</v>
      </c>
      <c r="B853" s="98" t="s">
        <v>38553</v>
      </c>
      <c r="C853" s="100">
        <v>845</v>
      </c>
      <c r="D853" s="98" t="s">
        <v>38554</v>
      </c>
      <c r="E853" s="98" t="s">
        <v>38555</v>
      </c>
      <c r="F853" s="104">
        <v>44228</v>
      </c>
      <c r="G853" s="104">
        <v>45689</v>
      </c>
      <c r="H853" s="104">
        <v>45869</v>
      </c>
      <c r="J853" s="101">
        <v>1295</v>
      </c>
      <c r="K853" s="98" t="s">
        <v>38556</v>
      </c>
      <c r="L853" s="98" t="s">
        <v>38557</v>
      </c>
      <c r="M853" s="98" t="s">
        <v>38558</v>
      </c>
      <c r="N853" s="98" t="s">
        <v>38559</v>
      </c>
      <c r="O853" s="101">
        <v>1239</v>
      </c>
      <c r="P853" s="101">
        <v>1239</v>
      </c>
      <c r="Q853" s="101">
        <v>0</v>
      </c>
      <c r="R853" s="101">
        <v>450</v>
      </c>
    </row>
    <row r="854">
      <c r="L854" s="98" t="s">
        <v>38560</v>
      </c>
      <c r="M854" s="98" t="s">
        <v>38561</v>
      </c>
      <c r="N854" s="98" t="s">
        <v>38562</v>
      </c>
      <c r="O854" s="101">
        <v>25</v>
      </c>
      <c r="P854" s="101">
        <v>0</v>
      </c>
    </row>
    <row r="855">
      <c r="K855" s="96" t="s">
        <v>38563</v>
      </c>
      <c r="O855" s="85">
        <f>SUM(O853:O854)</f>
      </c>
      <c r="P855" s="85">
        <f>SUM(P853:P854)</f>
      </c>
    </row>
    <row r="856">
      <c r="A856" s="98" t="s">
        <v>38564</v>
      </c>
      <c r="B856" s="98" t="s">
        <v>38565</v>
      </c>
      <c r="C856" s="100">
        <v>845</v>
      </c>
      <c r="D856" s="98" t="s">
        <v>38566</v>
      </c>
      <c r="E856" s="98" t="s">
        <v>38567</v>
      </c>
      <c r="F856" s="104">
        <v>45020</v>
      </c>
      <c r="G856" s="104">
        <v>45413</v>
      </c>
      <c r="H856" s="104">
        <v>45777</v>
      </c>
      <c r="J856" s="101">
        <v>1295</v>
      </c>
      <c r="K856" s="98" t="s">
        <v>38568</v>
      </c>
      <c r="L856" s="98" t="s">
        <v>38569</v>
      </c>
      <c r="M856" s="98" t="s">
        <v>38570</v>
      </c>
      <c r="N856" s="98" t="s">
        <v>38571</v>
      </c>
      <c r="O856" s="101">
        <v>1275</v>
      </c>
      <c r="P856" s="101">
        <v>1275</v>
      </c>
      <c r="Q856" s="101">
        <v>0</v>
      </c>
      <c r="R856" s="101">
        <v>1270</v>
      </c>
    </row>
    <row r="857">
      <c r="L857" s="98" t="s">
        <v>38572</v>
      </c>
      <c r="M857" s="98" t="s">
        <v>38573</v>
      </c>
      <c r="N857" s="98" t="s">
        <v>38574</v>
      </c>
      <c r="O857" s="101">
        <v>25</v>
      </c>
      <c r="P857" s="101">
        <v>0</v>
      </c>
    </row>
    <row r="858">
      <c r="K858" s="96" t="s">
        <v>38575</v>
      </c>
      <c r="O858" s="85">
        <f>SUM(O856:O857)</f>
      </c>
      <c r="P858" s="85">
        <f>SUM(P856:P857)</f>
      </c>
    </row>
    <row r="859">
      <c r="A859" s="98" t="s">
        <v>38576</v>
      </c>
      <c r="B859" s="98" t="s">
        <v>38577</v>
      </c>
      <c r="C859" s="100">
        <v>845</v>
      </c>
      <c r="D859" s="98" t="s">
        <v>38578</v>
      </c>
      <c r="E859" s="98" t="s">
        <v>38579</v>
      </c>
      <c r="F859" s="104">
        <v>44732</v>
      </c>
      <c r="G859" s="104">
        <v>45474</v>
      </c>
      <c r="H859" s="104">
        <v>45838</v>
      </c>
      <c r="J859" s="101">
        <v>1295</v>
      </c>
      <c r="K859" s="98" t="s">
        <v>38580</v>
      </c>
      <c r="L859" s="98" t="s">
        <v>38581</v>
      </c>
      <c r="M859" s="98" t="s">
        <v>38582</v>
      </c>
      <c r="N859" s="98" t="s">
        <v>38583</v>
      </c>
      <c r="O859" s="101">
        <v>1185</v>
      </c>
      <c r="P859" s="101">
        <v>1185</v>
      </c>
      <c r="Q859" s="101">
        <v>0</v>
      </c>
      <c r="R859" s="101">
        <v>1100</v>
      </c>
    </row>
    <row r="860">
      <c r="L860" s="98" t="s">
        <v>38584</v>
      </c>
      <c r="M860" s="98" t="s">
        <v>38585</v>
      </c>
      <c r="N860" s="98" t="s">
        <v>38586</v>
      </c>
      <c r="O860" s="101">
        <v>25</v>
      </c>
      <c r="P860" s="101">
        <v>0</v>
      </c>
    </row>
    <row r="861">
      <c r="K861" s="96" t="s">
        <v>38587</v>
      </c>
      <c r="O861" s="85">
        <f>SUM(O859:O860)</f>
      </c>
      <c r="P861" s="85">
        <f>SUM(P859:P860)</f>
      </c>
    </row>
    <row r="862">
      <c r="A862" s="98" t="s">
        <v>38588</v>
      </c>
      <c r="B862" s="98" t="s">
        <v>38589</v>
      </c>
      <c r="C862" s="100">
        <v>845</v>
      </c>
      <c r="D862" s="98" t="s">
        <v>38590</v>
      </c>
      <c r="E862" s="98" t="s">
        <v>38591</v>
      </c>
      <c r="F862" s="104">
        <v>44287</v>
      </c>
      <c r="G862" s="104">
        <v>45748</v>
      </c>
      <c r="H862" s="104">
        <v>46112</v>
      </c>
      <c r="J862" s="101">
        <v>1295</v>
      </c>
      <c r="K862" s="98" t="s">
        <v>38592</v>
      </c>
      <c r="L862" s="98" t="s">
        <v>38593</v>
      </c>
      <c r="M862" s="98" t="s">
        <v>38594</v>
      </c>
      <c r="N862" s="98" t="s">
        <v>38595</v>
      </c>
      <c r="O862" s="101">
        <v>1199</v>
      </c>
      <c r="P862" s="101">
        <v>1199</v>
      </c>
      <c r="Q862" s="101">
        <v>0</v>
      </c>
      <c r="R862" s="101">
        <v>250</v>
      </c>
    </row>
    <row r="863">
      <c r="L863" s="98" t="s">
        <v>38596</v>
      </c>
      <c r="M863" s="98" t="s">
        <v>38597</v>
      </c>
      <c r="N863" s="98" t="s">
        <v>38598</v>
      </c>
      <c r="O863" s="101">
        <v>25</v>
      </c>
      <c r="P863" s="101">
        <v>0</v>
      </c>
    </row>
    <row r="864">
      <c r="K864" s="96" t="s">
        <v>38599</v>
      </c>
      <c r="O864" s="85">
        <f>SUM(O862:O863)</f>
      </c>
      <c r="P864" s="85">
        <f>SUM(P862:P863)</f>
      </c>
    </row>
    <row r="865">
      <c r="A865" s="98" t="s">
        <v>38600</v>
      </c>
      <c r="B865" s="98" t="s">
        <v>38601</v>
      </c>
      <c r="C865" s="100">
        <v>845</v>
      </c>
      <c r="D865" s="98" t="s">
        <v>38602</v>
      </c>
      <c r="E865" s="98" t="s">
        <v>38603</v>
      </c>
      <c r="F865" s="104">
        <v>44301</v>
      </c>
      <c r="G865" s="104">
        <v>45413</v>
      </c>
      <c r="H865" s="104">
        <v>45777</v>
      </c>
      <c r="J865" s="101">
        <v>1295</v>
      </c>
      <c r="K865" s="98" t="s">
        <v>38604</v>
      </c>
      <c r="L865" s="98" t="s">
        <v>38605</v>
      </c>
      <c r="M865" s="98" t="s">
        <v>38606</v>
      </c>
      <c r="N865" s="98" t="s">
        <v>38607</v>
      </c>
      <c r="O865" s="101">
        <v>1215</v>
      </c>
      <c r="P865" s="101">
        <v>1215</v>
      </c>
      <c r="Q865" s="101">
        <v>0</v>
      </c>
      <c r="R865" s="101">
        <v>350</v>
      </c>
    </row>
    <row r="866">
      <c r="L866" s="98" t="s">
        <v>38608</v>
      </c>
      <c r="M866" s="98" t="s">
        <v>38609</v>
      </c>
      <c r="N866" s="98" t="s">
        <v>38610</v>
      </c>
      <c r="O866" s="101">
        <v>25</v>
      </c>
      <c r="P866" s="101">
        <v>0</v>
      </c>
    </row>
    <row r="867">
      <c r="K867" s="96" t="s">
        <v>38611</v>
      </c>
      <c r="O867" s="85">
        <f>SUM(O865:O866)</f>
      </c>
      <c r="P867" s="85">
        <f>SUM(P865:P866)</f>
      </c>
    </row>
    <row r="868">
      <c r="A868" s="98" t="s">
        <v>38612</v>
      </c>
      <c r="B868" s="98" t="s">
        <v>38613</v>
      </c>
      <c r="C868" s="100">
        <v>845</v>
      </c>
      <c r="D868" s="98" t="s">
        <v>38614</v>
      </c>
      <c r="E868" s="98" t="s">
        <v>38615</v>
      </c>
      <c r="F868" s="104">
        <v>45726</v>
      </c>
      <c r="G868" s="104">
        <v>45726</v>
      </c>
      <c r="H868" s="104">
        <v>46112</v>
      </c>
      <c r="J868" s="101">
        <v>1295</v>
      </c>
      <c r="K868" s="98" t="s">
        <v>38616</v>
      </c>
      <c r="L868" s="98" t="s">
        <v>38617</v>
      </c>
      <c r="M868" s="98" t="s">
        <v>38618</v>
      </c>
      <c r="N868" s="98" t="s">
        <v>38619</v>
      </c>
      <c r="O868" s="101">
        <v>1295</v>
      </c>
      <c r="P868" s="101">
        <v>1295</v>
      </c>
      <c r="Q868" s="101">
        <v>0</v>
      </c>
      <c r="R868" s="101">
        <v>1545</v>
      </c>
    </row>
    <row r="869">
      <c r="K869" s="96" t="s">
        <v>38620</v>
      </c>
      <c r="O869" s="85">
        <f>SUM(O868:O868)</f>
      </c>
      <c r="P869" s="85">
        <f>SUM(P868:P868)</f>
      </c>
    </row>
    <row r="870">
      <c r="A870" s="98" t="s">
        <v>38621</v>
      </c>
      <c r="B870" s="98" t="s">
        <v>38622</v>
      </c>
      <c r="C870" s="100">
        <v>845</v>
      </c>
      <c r="D870" s="98" t="s">
        <v>38623</v>
      </c>
      <c r="E870" s="98" t="s">
        <v>38624</v>
      </c>
      <c r="F870" s="104">
        <v>45266</v>
      </c>
      <c r="G870" s="104">
        <v>45658</v>
      </c>
      <c r="H870" s="104">
        <v>45991</v>
      </c>
      <c r="J870" s="101">
        <v>1375</v>
      </c>
      <c r="K870" s="98" t="s">
        <v>38625</v>
      </c>
      <c r="L870" s="98" t="s">
        <v>38626</v>
      </c>
      <c r="M870" s="98" t="s">
        <v>38627</v>
      </c>
      <c r="N870" s="98" t="s">
        <v>38628</v>
      </c>
      <c r="O870" s="101">
        <v>80</v>
      </c>
      <c r="P870" s="101">
        <v>80</v>
      </c>
      <c r="Q870" s="101">
        <v>0</v>
      </c>
      <c r="R870" s="101">
        <v>1375</v>
      </c>
    </row>
    <row r="871">
      <c r="L871" s="98" t="s">
        <v>38629</v>
      </c>
      <c r="M871" s="98" t="s">
        <v>38630</v>
      </c>
      <c r="N871" s="98" t="s">
        <v>38631</v>
      </c>
      <c r="O871" s="101">
        <v>1295</v>
      </c>
      <c r="P871" s="101">
        <v>1295</v>
      </c>
    </row>
    <row r="872">
      <c r="K872" s="96" t="s">
        <v>38632</v>
      </c>
      <c r="O872" s="85">
        <f>SUM(O870:O871)</f>
      </c>
      <c r="P872" s="85">
        <f>SUM(P870:P871)</f>
      </c>
    </row>
    <row r="873">
      <c r="A873" s="98" t="s">
        <v>38633</v>
      </c>
      <c r="B873" s="98" t="s">
        <v>38634</v>
      </c>
      <c r="C873" s="100">
        <v>845</v>
      </c>
      <c r="D873" s="98" t="s">
        <v>38635</v>
      </c>
      <c r="E873" s="98" t="s">
        <v>38636</v>
      </c>
      <c r="F873" s="104">
        <v>44512</v>
      </c>
      <c r="G873" s="104">
        <v>45627</v>
      </c>
      <c r="H873" s="104">
        <v>45991</v>
      </c>
      <c r="J873" s="101">
        <v>1295</v>
      </c>
      <c r="K873" s="98" t="s">
        <v>38637</v>
      </c>
      <c r="L873" s="98" t="s">
        <v>38638</v>
      </c>
      <c r="M873" s="98" t="s">
        <v>38639</v>
      </c>
      <c r="N873" s="98" t="s">
        <v>38640</v>
      </c>
      <c r="O873" s="101">
        <v>1180</v>
      </c>
      <c r="P873" s="101">
        <v>1180</v>
      </c>
      <c r="Q873" s="101">
        <v>0</v>
      </c>
      <c r="R873" s="101">
        <v>350</v>
      </c>
    </row>
    <row r="874">
      <c r="K874" s="96" t="s">
        <v>38641</v>
      </c>
      <c r="O874" s="85">
        <f>SUM(O873:O873)</f>
      </c>
      <c r="P874" s="85">
        <f>SUM(P873:P873)</f>
      </c>
    </row>
    <row r="875">
      <c r="A875" s="98" t="s">
        <v>38642</v>
      </c>
      <c r="B875" s="98" t="s">
        <v>38643</v>
      </c>
      <c r="C875" s="100">
        <v>845</v>
      </c>
      <c r="D875" s="98" t="s">
        <v>38644</v>
      </c>
      <c r="E875" s="98" t="s">
        <v>38645</v>
      </c>
      <c r="F875" s="104">
        <v>45744</v>
      </c>
      <c r="G875" s="104">
        <v>45744</v>
      </c>
      <c r="H875" s="104">
        <v>46112</v>
      </c>
      <c r="J875" s="101">
        <v>1375</v>
      </c>
      <c r="K875" s="98" t="s">
        <v>38646</v>
      </c>
      <c r="L875" s="98" t="s">
        <v>38647</v>
      </c>
      <c r="M875" s="98" t="s">
        <v>38648</v>
      </c>
      <c r="N875" s="98" t="s">
        <v>38649</v>
      </c>
      <c r="O875" s="101">
        <v>80</v>
      </c>
      <c r="P875" s="101">
        <v>80</v>
      </c>
      <c r="Q875" s="101">
        <v>0</v>
      </c>
      <c r="R875" s="101">
        <v>250</v>
      </c>
    </row>
    <row r="876">
      <c r="L876" s="98" t="s">
        <v>38650</v>
      </c>
      <c r="M876" s="98" t="s">
        <v>38651</v>
      </c>
      <c r="N876" s="98" t="s">
        <v>38652</v>
      </c>
      <c r="O876" s="101">
        <v>1295</v>
      </c>
      <c r="P876" s="101">
        <v>1295</v>
      </c>
    </row>
    <row r="877">
      <c r="K877" s="96" t="s">
        <v>38653</v>
      </c>
      <c r="O877" s="85">
        <f>SUM(O875:O876)</f>
      </c>
      <c r="P877" s="85">
        <f>SUM(P875:P876)</f>
      </c>
    </row>
    <row r="878">
      <c r="A878" s="98" t="s">
        <v>38654</v>
      </c>
      <c r="B878" s="98" t="s">
        <v>38655</v>
      </c>
      <c r="C878" s="100">
        <v>845</v>
      </c>
      <c r="D878" s="98" t="s">
        <v>38656</v>
      </c>
      <c r="E878" s="98" t="s">
        <v>38657</v>
      </c>
      <c r="J878" s="101">
        <v>1295</v>
      </c>
      <c r="K878" s="98" t="s">
        <v>38658</v>
      </c>
      <c r="L878" s="98" t="s">
        <v>38658</v>
      </c>
      <c r="O878" s="101">
        <v>0</v>
      </c>
      <c r="P878" s="101">
        <v>0</v>
      </c>
      <c r="R878" s="101">
        <v>0</v>
      </c>
    </row>
    <row r="879">
      <c r="K879" s="96" t="s">
        <v>38659</v>
      </c>
      <c r="O879" s="85">
        <f>SUM(O878:O878)</f>
      </c>
      <c r="P879" s="85">
        <f>SUM(P878:P878)</f>
      </c>
    </row>
    <row r="880">
      <c r="A880" s="98" t="s">
        <v>38660</v>
      </c>
      <c r="B880" s="98" t="s">
        <v>38661</v>
      </c>
      <c r="C880" s="100">
        <v>845</v>
      </c>
      <c r="D880" s="98" t="s">
        <v>38662</v>
      </c>
      <c r="E880" s="98" t="s">
        <v>38663</v>
      </c>
      <c r="F880" s="104">
        <v>44896</v>
      </c>
      <c r="G880" s="104">
        <v>45597</v>
      </c>
      <c r="H880" s="104">
        <v>45961</v>
      </c>
      <c r="J880" s="101">
        <v>1295</v>
      </c>
      <c r="K880" s="98" t="s">
        <v>38664</v>
      </c>
      <c r="L880" s="98" t="s">
        <v>38665</v>
      </c>
      <c r="M880" s="98" t="s">
        <v>38666</v>
      </c>
      <c r="N880" s="98" t="s">
        <v>38667</v>
      </c>
      <c r="O880" s="101">
        <v>1210</v>
      </c>
      <c r="P880" s="101">
        <v>1210</v>
      </c>
      <c r="Q880" s="101">
        <v>0</v>
      </c>
      <c r="R880" s="101">
        <v>250</v>
      </c>
    </row>
    <row r="881">
      <c r="L881" s="98" t="s">
        <v>38668</v>
      </c>
      <c r="M881" s="98" t="s">
        <v>38669</v>
      </c>
      <c r="N881" s="98" t="s">
        <v>38670</v>
      </c>
      <c r="O881" s="101">
        <v>25</v>
      </c>
      <c r="P881" s="101">
        <v>0</v>
      </c>
    </row>
    <row r="882">
      <c r="K882" s="96" t="s">
        <v>38671</v>
      </c>
      <c r="O882" s="85">
        <f>SUM(O880:O881)</f>
      </c>
      <c r="P882" s="85">
        <f>SUM(P880:P881)</f>
      </c>
    </row>
    <row r="883">
      <c r="A883" s="98" t="s">
        <v>38672</v>
      </c>
      <c r="B883" s="98" t="s">
        <v>38673</v>
      </c>
      <c r="C883" s="100">
        <v>845</v>
      </c>
      <c r="D883" s="98" t="s">
        <v>38674</v>
      </c>
      <c r="E883" s="98" t="s">
        <v>38675</v>
      </c>
      <c r="F883" s="104">
        <v>44317</v>
      </c>
      <c r="G883" s="104">
        <v>45413</v>
      </c>
      <c r="H883" s="104">
        <v>45777</v>
      </c>
      <c r="J883" s="101">
        <v>1295</v>
      </c>
      <c r="K883" s="98" t="s">
        <v>38676</v>
      </c>
      <c r="L883" s="98" t="s">
        <v>38677</v>
      </c>
      <c r="M883" s="98" t="s">
        <v>38678</v>
      </c>
      <c r="N883" s="98" t="s">
        <v>38679</v>
      </c>
      <c r="O883" s="101">
        <v>1225</v>
      </c>
      <c r="P883" s="101">
        <v>1225</v>
      </c>
      <c r="Q883" s="101">
        <v>0</v>
      </c>
      <c r="R883" s="101">
        <v>350</v>
      </c>
    </row>
    <row r="884">
      <c r="K884" s="96" t="s">
        <v>38680</v>
      </c>
      <c r="O884" s="85">
        <f>SUM(O883:O883)</f>
      </c>
      <c r="P884" s="85">
        <f>SUM(P883:P883)</f>
      </c>
    </row>
    <row r="885">
      <c r="A885" s="98" t="s">
        <v>38681</v>
      </c>
      <c r="B885" s="98" t="s">
        <v>38682</v>
      </c>
      <c r="C885" s="100">
        <v>772</v>
      </c>
      <c r="D885" s="98" t="s">
        <v>38683</v>
      </c>
      <c r="E885" s="98" t="s">
        <v>38684</v>
      </c>
      <c r="F885" s="104">
        <v>45092</v>
      </c>
      <c r="G885" s="104">
        <v>45474</v>
      </c>
      <c r="H885" s="104">
        <v>45838</v>
      </c>
      <c r="J885" s="101">
        <v>1255</v>
      </c>
      <c r="K885" s="98" t="s">
        <v>38685</v>
      </c>
      <c r="L885" s="98" t="s">
        <v>38686</v>
      </c>
      <c r="M885" s="98" t="s">
        <v>38687</v>
      </c>
      <c r="N885" s="98" t="s">
        <v>38688</v>
      </c>
      <c r="O885" s="101">
        <v>35</v>
      </c>
      <c r="P885" s="101">
        <v>35</v>
      </c>
      <c r="Q885" s="101">
        <v>0</v>
      </c>
      <c r="R885" s="101">
        <v>350</v>
      </c>
    </row>
    <row r="886">
      <c r="L886" s="98" t="s">
        <v>38689</v>
      </c>
      <c r="M886" s="98" t="s">
        <v>38690</v>
      </c>
      <c r="N886" s="98" t="s">
        <v>38691</v>
      </c>
      <c r="O886" s="101">
        <v>1200</v>
      </c>
      <c r="P886" s="101">
        <v>1200</v>
      </c>
    </row>
    <row r="887">
      <c r="L887" s="98" t="s">
        <v>38692</v>
      </c>
      <c r="M887" s="98" t="s">
        <v>38693</v>
      </c>
      <c r="N887" s="98" t="s">
        <v>38694</v>
      </c>
      <c r="O887" s="101">
        <v>-37</v>
      </c>
      <c r="P887" s="101">
        <v>-37</v>
      </c>
    </row>
    <row r="888">
      <c r="K888" s="96" t="s">
        <v>38695</v>
      </c>
      <c r="O888" s="85">
        <f>SUM(O885:O887)</f>
      </c>
      <c r="P888" s="85">
        <f>SUM(P885:P887)</f>
      </c>
    </row>
    <row r="889">
      <c r="A889" s="98" t="s">
        <v>38696</v>
      </c>
      <c r="B889" s="98" t="s">
        <v>38697</v>
      </c>
      <c r="C889" s="100">
        <v>672</v>
      </c>
      <c r="D889" s="98" t="s">
        <v>38698</v>
      </c>
      <c r="E889" s="98" t="s">
        <v>38699</v>
      </c>
      <c r="F889" s="104">
        <v>43819</v>
      </c>
      <c r="G889" s="104">
        <v>45658</v>
      </c>
      <c r="H889" s="104">
        <v>46022</v>
      </c>
      <c r="J889" s="101">
        <v>1070</v>
      </c>
      <c r="K889" s="98" t="s">
        <v>38700</v>
      </c>
      <c r="L889" s="98" t="s">
        <v>38701</v>
      </c>
      <c r="M889" s="98" t="s">
        <v>38702</v>
      </c>
      <c r="N889" s="98" t="s">
        <v>38703</v>
      </c>
      <c r="O889" s="101">
        <v>1005</v>
      </c>
      <c r="P889" s="101">
        <v>1005</v>
      </c>
      <c r="Q889" s="101">
        <v>0</v>
      </c>
      <c r="R889" s="101">
        <v>299</v>
      </c>
    </row>
    <row r="890">
      <c r="K890" s="96" t="s">
        <v>38704</v>
      </c>
      <c r="O890" s="85">
        <f>SUM(O889:O889)</f>
      </c>
      <c r="P890" s="85">
        <f>SUM(P889:P889)</f>
      </c>
    </row>
    <row r="891">
      <c r="A891" s="98" t="s">
        <v>38705</v>
      </c>
      <c r="B891" s="98" t="s">
        <v>38706</v>
      </c>
      <c r="C891" s="100">
        <v>672</v>
      </c>
      <c r="D891" s="98" t="s">
        <v>38707</v>
      </c>
      <c r="E891" s="98" t="s">
        <v>38708</v>
      </c>
      <c r="F891" s="104">
        <v>45572</v>
      </c>
      <c r="G891" s="104">
        <v>45572</v>
      </c>
      <c r="H891" s="104">
        <v>46053</v>
      </c>
      <c r="J891" s="101">
        <v>1070</v>
      </c>
      <c r="K891" s="98" t="s">
        <v>38709</v>
      </c>
      <c r="L891" s="98" t="s">
        <v>38710</v>
      </c>
      <c r="M891" s="98" t="s">
        <v>38711</v>
      </c>
      <c r="N891" s="98" t="s">
        <v>38712</v>
      </c>
      <c r="O891" s="101">
        <v>1070</v>
      </c>
      <c r="P891" s="101">
        <v>1070</v>
      </c>
      <c r="Q891" s="101">
        <v>0</v>
      </c>
      <c r="R891" s="101">
        <v>150</v>
      </c>
    </row>
    <row r="892">
      <c r="K892" s="96" t="s">
        <v>38713</v>
      </c>
      <c r="O892" s="85">
        <f>SUM(O891:O891)</f>
      </c>
      <c r="P892" s="85">
        <f>SUM(P891:P891)</f>
      </c>
    </row>
    <row r="893">
      <c r="A893" s="98" t="s">
        <v>38714</v>
      </c>
      <c r="B893" s="98" t="s">
        <v>38715</v>
      </c>
      <c r="C893" s="100">
        <v>672</v>
      </c>
      <c r="D893" s="98" t="s">
        <v>38716</v>
      </c>
      <c r="E893" s="98" t="s">
        <v>38717</v>
      </c>
      <c r="J893" s="101">
        <v>1155</v>
      </c>
      <c r="K893" s="98" t="s">
        <v>38718</v>
      </c>
      <c r="L893" s="98" t="s">
        <v>38718</v>
      </c>
      <c r="O893" s="101">
        <v>0</v>
      </c>
      <c r="P893" s="101">
        <v>0</v>
      </c>
      <c r="R893" s="101">
        <v>0</v>
      </c>
    </row>
    <row r="894">
      <c r="K894" s="96" t="s">
        <v>38719</v>
      </c>
      <c r="O894" s="85">
        <f>SUM(O893:O893)</f>
      </c>
      <c r="P894" s="85">
        <f>SUM(P893:P893)</f>
      </c>
    </row>
    <row r="895">
      <c r="A895" s="98" t="s">
        <v>38720</v>
      </c>
      <c r="B895" s="98" t="s">
        <v>38721</v>
      </c>
      <c r="C895" s="100">
        <v>672</v>
      </c>
      <c r="D895" s="98" t="s">
        <v>38722</v>
      </c>
      <c r="E895" s="98" t="s">
        <v>38723</v>
      </c>
      <c r="F895" s="104">
        <v>45334</v>
      </c>
      <c r="G895" s="104">
        <v>45717</v>
      </c>
      <c r="H895" s="104">
        <v>46081</v>
      </c>
      <c r="J895" s="101">
        <v>1105</v>
      </c>
      <c r="K895" s="98" t="s">
        <v>38724</v>
      </c>
      <c r="L895" s="98" t="s">
        <v>38725</v>
      </c>
      <c r="M895" s="98" t="s">
        <v>38726</v>
      </c>
      <c r="N895" s="98" t="s">
        <v>38727</v>
      </c>
      <c r="O895" s="101">
        <v>35</v>
      </c>
      <c r="P895" s="101">
        <v>35</v>
      </c>
      <c r="Q895" s="101">
        <v>0</v>
      </c>
      <c r="R895" s="101">
        <v>1105</v>
      </c>
    </row>
    <row r="896">
      <c r="L896" s="98" t="s">
        <v>38728</v>
      </c>
      <c r="M896" s="98" t="s">
        <v>38729</v>
      </c>
      <c r="N896" s="98" t="s">
        <v>38730</v>
      </c>
      <c r="O896" s="101">
        <v>1070</v>
      </c>
      <c r="P896" s="101">
        <v>1070</v>
      </c>
    </row>
    <row r="897">
      <c r="K897" s="96" t="s">
        <v>38731</v>
      </c>
      <c r="O897" s="85">
        <f>SUM(O895:O896)</f>
      </c>
      <c r="P897" s="85">
        <f>SUM(P895:P896)</f>
      </c>
    </row>
    <row r="898">
      <c r="A898" s="98" t="s">
        <v>38732</v>
      </c>
      <c r="B898" s="98" t="s">
        <v>38733</v>
      </c>
      <c r="C898" s="100">
        <v>672</v>
      </c>
      <c r="D898" s="98" t="s">
        <v>38734</v>
      </c>
      <c r="E898" s="98" t="s">
        <v>38735</v>
      </c>
      <c r="F898" s="104">
        <v>45359</v>
      </c>
      <c r="G898" s="104">
        <v>45748</v>
      </c>
      <c r="H898" s="104">
        <v>46112</v>
      </c>
      <c r="J898" s="101">
        <v>1185</v>
      </c>
      <c r="K898" s="98" t="s">
        <v>38736</v>
      </c>
      <c r="L898" s="98" t="s">
        <v>38737</v>
      </c>
      <c r="M898" s="98" t="s">
        <v>38738</v>
      </c>
      <c r="N898" s="98" t="s">
        <v>38739</v>
      </c>
      <c r="O898" s="101">
        <v>80</v>
      </c>
      <c r="P898" s="101">
        <v>0</v>
      </c>
      <c r="Q898" s="101">
        <v>4.0199999999999996</v>
      </c>
      <c r="R898" s="101">
        <v>150</v>
      </c>
    </row>
    <row r="899">
      <c r="L899" s="98" t="s">
        <v>38740</v>
      </c>
      <c r="M899" s="98" t="s">
        <v>38741</v>
      </c>
      <c r="N899" s="98" t="s">
        <v>38742</v>
      </c>
      <c r="O899" s="101">
        <v>35</v>
      </c>
      <c r="P899" s="101">
        <v>115</v>
      </c>
    </row>
    <row r="900">
      <c r="L900" s="98" t="s">
        <v>38743</v>
      </c>
      <c r="M900" s="98" t="s">
        <v>38744</v>
      </c>
      <c r="N900" s="98" t="s">
        <v>38745</v>
      </c>
      <c r="O900" s="101">
        <v>1070</v>
      </c>
      <c r="P900" s="101">
        <v>1070</v>
      </c>
    </row>
    <row r="901">
      <c r="L901" s="98" t="s">
        <v>38746</v>
      </c>
      <c r="M901" s="98" t="s">
        <v>38747</v>
      </c>
      <c r="N901" s="98" t="s">
        <v>38748</v>
      </c>
      <c r="O901" s="101">
        <v>25</v>
      </c>
      <c r="P901" s="101">
        <v>0</v>
      </c>
    </row>
    <row r="902">
      <c r="L902" s="98" t="s">
        <v>38749</v>
      </c>
      <c r="M902" s="98" t="s">
        <v>38750</v>
      </c>
      <c r="N902" s="98" t="s">
        <v>38751</v>
      </c>
      <c r="O902" s="101">
        <v>-25</v>
      </c>
      <c r="P902" s="101">
        <v>0</v>
      </c>
    </row>
    <row r="903">
      <c r="K903" s="96" t="s">
        <v>38752</v>
      </c>
      <c r="O903" s="85">
        <f>SUM(O898:O902)</f>
      </c>
      <c r="P903" s="85">
        <f>SUM(P898:P902)</f>
      </c>
    </row>
    <row r="904">
      <c r="A904" s="98" t="s">
        <v>38753</v>
      </c>
      <c r="B904" s="98" t="s">
        <v>38754</v>
      </c>
      <c r="C904" s="100">
        <v>672</v>
      </c>
      <c r="D904" s="98" t="s">
        <v>38755</v>
      </c>
      <c r="E904" s="98" t="s">
        <v>38756</v>
      </c>
      <c r="F904" s="104">
        <v>40331</v>
      </c>
      <c r="G904" s="104">
        <v>45597</v>
      </c>
      <c r="H904" s="104">
        <v>45961</v>
      </c>
      <c r="J904" s="101">
        <v>1105</v>
      </c>
      <c r="K904" s="98" t="s">
        <v>38757</v>
      </c>
      <c r="L904" s="98" t="s">
        <v>38758</v>
      </c>
      <c r="M904" s="98" t="s">
        <v>38759</v>
      </c>
      <c r="N904" s="98" t="s">
        <v>38760</v>
      </c>
      <c r="O904" s="101">
        <v>35</v>
      </c>
      <c r="P904" s="101">
        <v>35</v>
      </c>
      <c r="Q904" s="101">
        <v>0</v>
      </c>
      <c r="R904" s="101">
        <v>100</v>
      </c>
    </row>
    <row r="905">
      <c r="L905" s="98" t="s">
        <v>38761</v>
      </c>
      <c r="M905" s="98" t="s">
        <v>38762</v>
      </c>
      <c r="N905" s="98" t="s">
        <v>38763</v>
      </c>
      <c r="O905" s="101">
        <v>1005</v>
      </c>
      <c r="P905" s="101">
        <v>1005</v>
      </c>
    </row>
    <row r="906">
      <c r="K906" s="96" t="s">
        <v>38764</v>
      </c>
      <c r="O906" s="85">
        <f>SUM(O904:O905)</f>
      </c>
      <c r="P906" s="85">
        <f>SUM(P904:P905)</f>
      </c>
    </row>
    <row r="907">
      <c r="A907" s="98" t="s">
        <v>38765</v>
      </c>
      <c r="B907" s="98" t="s">
        <v>38766</v>
      </c>
      <c r="C907" s="100">
        <v>772</v>
      </c>
      <c r="D907" s="98" t="s">
        <v>38767</v>
      </c>
      <c r="E907" s="98" t="s">
        <v>38768</v>
      </c>
      <c r="J907" s="101">
        <v>1220</v>
      </c>
      <c r="K907" s="98" t="s">
        <v>38769</v>
      </c>
      <c r="L907" s="98" t="s">
        <v>38769</v>
      </c>
      <c r="O907" s="101">
        <v>0</v>
      </c>
      <c r="P907" s="101">
        <v>0</v>
      </c>
      <c r="R907" s="101">
        <v>0</v>
      </c>
    </row>
    <row r="908">
      <c r="K908" s="96" t="s">
        <v>38770</v>
      </c>
      <c r="O908" s="85">
        <f>SUM(O907:O907)</f>
      </c>
      <c r="P908" s="85">
        <f>SUM(P907:P907)</f>
      </c>
    </row>
    <row r="909">
      <c r="A909" s="98" t="s">
        <v>38771</v>
      </c>
      <c r="B909" s="98" t="s">
        <v>38772</v>
      </c>
      <c r="C909" s="100">
        <v>772</v>
      </c>
      <c r="D909" s="98" t="s">
        <v>38773</v>
      </c>
      <c r="E909" s="98" t="s">
        <v>38774</v>
      </c>
      <c r="F909" s="104">
        <v>44365</v>
      </c>
      <c r="G909" s="104">
        <v>45474</v>
      </c>
      <c r="H909" s="104">
        <v>45838</v>
      </c>
      <c r="J909" s="101">
        <v>1220</v>
      </c>
      <c r="K909" s="98" t="s">
        <v>38775</v>
      </c>
      <c r="L909" s="98" t="s">
        <v>38776</v>
      </c>
      <c r="M909" s="98" t="s">
        <v>38777</v>
      </c>
      <c r="N909" s="98" t="s">
        <v>38778</v>
      </c>
      <c r="O909" s="101">
        <v>1085</v>
      </c>
      <c r="P909" s="101">
        <v>1085</v>
      </c>
      <c r="Q909" s="101">
        <v>923.5</v>
      </c>
      <c r="R909" s="101">
        <v>150</v>
      </c>
    </row>
    <row r="910">
      <c r="L910" s="98" t="s">
        <v>38779</v>
      </c>
      <c r="M910" s="98" t="s">
        <v>38780</v>
      </c>
      <c r="N910" s="98" t="s">
        <v>38781</v>
      </c>
      <c r="O910" s="101">
        <v>50</v>
      </c>
      <c r="P910" s="101">
        <v>0</v>
      </c>
    </row>
    <row r="911">
      <c r="L911" s="98" t="s">
        <v>38782</v>
      </c>
      <c r="M911" s="98" t="s">
        <v>38783</v>
      </c>
      <c r="N911" s="98" t="s">
        <v>38784</v>
      </c>
      <c r="O911" s="101">
        <v>108.5</v>
      </c>
      <c r="P911" s="101">
        <v>0</v>
      </c>
    </row>
    <row r="912">
      <c r="K912" s="96" t="s">
        <v>38785</v>
      </c>
      <c r="O912" s="85">
        <f>SUM(O909:O911)</f>
      </c>
      <c r="P912" s="85">
        <f>SUM(P909:P911)</f>
      </c>
    </row>
    <row r="913">
      <c r="A913" s="98" t="s">
        <v>38786</v>
      </c>
      <c r="B913" s="98" t="s">
        <v>38787</v>
      </c>
      <c r="C913" s="100">
        <v>672</v>
      </c>
      <c r="D913" s="98" t="s">
        <v>38788</v>
      </c>
      <c r="E913" s="98" t="s">
        <v>38789</v>
      </c>
      <c r="F913" s="104">
        <v>44560</v>
      </c>
      <c r="G913" s="104">
        <v>45658</v>
      </c>
      <c r="H913" s="104">
        <v>46022</v>
      </c>
      <c r="J913" s="101">
        <v>1070</v>
      </c>
      <c r="K913" s="98" t="s">
        <v>38790</v>
      </c>
      <c r="L913" s="98" t="s">
        <v>38791</v>
      </c>
      <c r="M913" s="98" t="s">
        <v>38792</v>
      </c>
      <c r="N913" s="98" t="s">
        <v>38793</v>
      </c>
      <c r="O913" s="101">
        <v>1005</v>
      </c>
      <c r="P913" s="101">
        <v>1005</v>
      </c>
      <c r="Q913" s="101">
        <v>0</v>
      </c>
      <c r="R913" s="101">
        <v>150</v>
      </c>
    </row>
    <row r="914">
      <c r="K914" s="96" t="s">
        <v>38794</v>
      </c>
      <c r="O914" s="85">
        <f>SUM(O913:O913)</f>
      </c>
      <c r="P914" s="85">
        <f>SUM(P913:P913)</f>
      </c>
    </row>
    <row r="915">
      <c r="A915" s="98" t="s">
        <v>38795</v>
      </c>
      <c r="B915" s="98" t="s">
        <v>38796</v>
      </c>
      <c r="C915" s="100">
        <v>672</v>
      </c>
      <c r="D915" s="98" t="s">
        <v>38797</v>
      </c>
      <c r="E915" s="98" t="s">
        <v>38798</v>
      </c>
      <c r="F915" s="104">
        <v>45323</v>
      </c>
      <c r="G915" s="104">
        <v>45717</v>
      </c>
      <c r="H915" s="104">
        <v>46081</v>
      </c>
      <c r="J915" s="101">
        <v>1070</v>
      </c>
      <c r="K915" s="98" t="s">
        <v>38799</v>
      </c>
      <c r="L915" s="98" t="s">
        <v>38800</v>
      </c>
      <c r="M915" s="98" t="s">
        <v>38801</v>
      </c>
      <c r="N915" s="98" t="s">
        <v>38802</v>
      </c>
      <c r="O915" s="101">
        <v>1070</v>
      </c>
      <c r="P915" s="101">
        <v>1070</v>
      </c>
      <c r="Q915" s="101">
        <v>0</v>
      </c>
      <c r="R915" s="101">
        <v>150</v>
      </c>
    </row>
    <row r="916">
      <c r="K916" s="96" t="s">
        <v>38803</v>
      </c>
      <c r="O916" s="85">
        <f>SUM(O915:O915)</f>
      </c>
      <c r="P916" s="85">
        <f>SUM(P915:P915)</f>
      </c>
    </row>
    <row r="917">
      <c r="A917" s="98" t="s">
        <v>38804</v>
      </c>
      <c r="B917" s="98" t="s">
        <v>38805</v>
      </c>
      <c r="C917" s="100">
        <v>672</v>
      </c>
      <c r="D917" s="98" t="s">
        <v>38806</v>
      </c>
      <c r="E917" s="98" t="s">
        <v>38807</v>
      </c>
      <c r="F917" s="104">
        <v>45716</v>
      </c>
      <c r="G917" s="104">
        <v>45716</v>
      </c>
      <c r="H917" s="104">
        <v>46081</v>
      </c>
      <c r="J917" s="101">
        <v>1150</v>
      </c>
      <c r="K917" s="98" t="s">
        <v>38808</v>
      </c>
      <c r="L917" s="98" t="s">
        <v>38809</v>
      </c>
      <c r="M917" s="98" t="s">
        <v>38810</v>
      </c>
      <c r="N917" s="98" t="s">
        <v>38811</v>
      </c>
      <c r="O917" s="101">
        <v>80</v>
      </c>
      <c r="P917" s="101">
        <v>80</v>
      </c>
      <c r="Q917" s="101">
        <v>0</v>
      </c>
      <c r="R917" s="101">
        <v>150</v>
      </c>
    </row>
    <row r="918">
      <c r="L918" s="98" t="s">
        <v>38812</v>
      </c>
      <c r="M918" s="98" t="s">
        <v>38813</v>
      </c>
      <c r="N918" s="98" t="s">
        <v>38814</v>
      </c>
      <c r="O918" s="101">
        <v>1070</v>
      </c>
      <c r="P918" s="101">
        <v>1070</v>
      </c>
    </row>
    <row r="919">
      <c r="K919" s="96" t="s">
        <v>38815</v>
      </c>
      <c r="O919" s="85">
        <f>SUM(O917:O918)</f>
      </c>
      <c r="P919" s="85">
        <f>SUM(P917:P918)</f>
      </c>
    </row>
    <row r="920">
      <c r="A920" s="98" t="s">
        <v>38816</v>
      </c>
      <c r="B920" s="98" t="s">
        <v>38817</v>
      </c>
      <c r="C920" s="100">
        <v>672</v>
      </c>
      <c r="D920" s="98" t="s">
        <v>38818</v>
      </c>
      <c r="E920" s="98" t="s">
        <v>38819</v>
      </c>
      <c r="F920" s="104">
        <v>44641</v>
      </c>
      <c r="G920" s="104">
        <v>45748</v>
      </c>
      <c r="H920" s="104">
        <v>46112</v>
      </c>
      <c r="J920" s="101">
        <v>1070</v>
      </c>
      <c r="K920" s="98" t="s">
        <v>38820</v>
      </c>
      <c r="L920" s="98" t="s">
        <v>38821</v>
      </c>
      <c r="M920" s="98" t="s">
        <v>38822</v>
      </c>
      <c r="N920" s="98" t="s">
        <v>38823</v>
      </c>
      <c r="O920" s="101">
        <v>1030</v>
      </c>
      <c r="P920" s="101">
        <v>1030</v>
      </c>
      <c r="Q920" s="101">
        <v>0</v>
      </c>
      <c r="R920" s="101">
        <v>895</v>
      </c>
    </row>
    <row r="921">
      <c r="K921" s="96" t="s">
        <v>38824</v>
      </c>
      <c r="O921" s="85">
        <f>SUM(O920:O920)</f>
      </c>
      <c r="P921" s="85">
        <f>SUM(P920:P920)</f>
      </c>
    </row>
    <row r="922">
      <c r="A922" s="98" t="s">
        <v>38825</v>
      </c>
      <c r="B922" s="98" t="s">
        <v>38826</v>
      </c>
      <c r="C922" s="100">
        <v>672</v>
      </c>
      <c r="D922" s="98" t="s">
        <v>38827</v>
      </c>
      <c r="E922" s="98" t="s">
        <v>38828</v>
      </c>
      <c r="F922" s="104">
        <v>45119</v>
      </c>
      <c r="G922" s="104">
        <v>45505</v>
      </c>
      <c r="H922" s="104">
        <v>45869</v>
      </c>
      <c r="J922" s="101">
        <v>1070</v>
      </c>
      <c r="K922" s="98" t="s">
        <v>38829</v>
      </c>
      <c r="L922" s="98" t="s">
        <v>38830</v>
      </c>
      <c r="M922" s="98" t="s">
        <v>38831</v>
      </c>
      <c r="N922" s="98" t="s">
        <v>38832</v>
      </c>
      <c r="O922" s="101">
        <v>1055</v>
      </c>
      <c r="P922" s="101">
        <v>1055</v>
      </c>
      <c r="Q922" s="101">
        <v>0</v>
      </c>
      <c r="R922" s="101">
        <v>550</v>
      </c>
    </row>
    <row r="923">
      <c r="K923" s="96" t="s">
        <v>38833</v>
      </c>
      <c r="O923" s="85">
        <f>SUM(O922:O922)</f>
      </c>
      <c r="P923" s="85">
        <f>SUM(P922:P922)</f>
      </c>
    </row>
    <row r="924">
      <c r="A924" s="98" t="s">
        <v>38834</v>
      </c>
      <c r="B924" s="98" t="s">
        <v>38835</v>
      </c>
      <c r="C924" s="100">
        <v>672</v>
      </c>
      <c r="D924" s="98" t="s">
        <v>38836</v>
      </c>
      <c r="E924" s="98" t="s">
        <v>38837</v>
      </c>
      <c r="F924" s="104">
        <v>45702</v>
      </c>
      <c r="G924" s="104">
        <v>45702</v>
      </c>
      <c r="H924" s="104">
        <v>46081</v>
      </c>
      <c r="J924" s="101">
        <v>1150</v>
      </c>
      <c r="K924" s="98" t="s">
        <v>38838</v>
      </c>
      <c r="L924" s="98" t="s">
        <v>38839</v>
      </c>
      <c r="M924" s="98" t="s">
        <v>38840</v>
      </c>
      <c r="N924" s="98" t="s">
        <v>38841</v>
      </c>
      <c r="O924" s="101">
        <v>80</v>
      </c>
      <c r="P924" s="101">
        <v>80</v>
      </c>
      <c r="Q924" s="101">
        <v>0</v>
      </c>
      <c r="R924" s="101">
        <v>150</v>
      </c>
    </row>
    <row r="925">
      <c r="L925" s="98" t="s">
        <v>38842</v>
      </c>
      <c r="M925" s="98" t="s">
        <v>38843</v>
      </c>
      <c r="N925" s="98" t="s">
        <v>38844</v>
      </c>
      <c r="O925" s="101">
        <v>1070</v>
      </c>
      <c r="P925" s="101">
        <v>1070</v>
      </c>
    </row>
    <row r="926">
      <c r="K926" s="96" t="s">
        <v>38845</v>
      </c>
      <c r="O926" s="85">
        <f>SUM(O924:O925)</f>
      </c>
      <c r="P926" s="85">
        <f>SUM(P924:P925)</f>
      </c>
    </row>
    <row r="927">
      <c r="A927" s="98" t="s">
        <v>38846</v>
      </c>
      <c r="B927" s="98" t="s">
        <v>38847</v>
      </c>
      <c r="C927" s="100">
        <v>772</v>
      </c>
      <c r="D927" s="98" t="s">
        <v>38848</v>
      </c>
      <c r="E927" s="98" t="s">
        <v>38849</v>
      </c>
      <c r="F927" s="104">
        <v>45541</v>
      </c>
      <c r="G927" s="104">
        <v>45541</v>
      </c>
      <c r="H927" s="104">
        <v>45900</v>
      </c>
      <c r="J927" s="101">
        <v>1220</v>
      </c>
      <c r="K927" s="98" t="s">
        <v>38850</v>
      </c>
      <c r="L927" s="98" t="s">
        <v>38851</v>
      </c>
      <c r="M927" s="98" t="s">
        <v>38852</v>
      </c>
      <c r="N927" s="98" t="s">
        <v>38853</v>
      </c>
      <c r="O927" s="101">
        <v>1055</v>
      </c>
      <c r="P927" s="101">
        <v>1055</v>
      </c>
      <c r="Q927" s="101">
        <v>0</v>
      </c>
      <c r="R927" s="101">
        <v>150</v>
      </c>
    </row>
    <row r="928">
      <c r="L928" s="98" t="s">
        <v>38854</v>
      </c>
      <c r="M928" s="98" t="s">
        <v>38855</v>
      </c>
      <c r="N928" s="98" t="s">
        <v>38856</v>
      </c>
      <c r="O928" s="101">
        <v>-36</v>
      </c>
      <c r="P928" s="101">
        <v>-36</v>
      </c>
    </row>
    <row r="929">
      <c r="L929" s="98" t="s">
        <v>38857</v>
      </c>
      <c r="M929" s="98" t="s">
        <v>38858</v>
      </c>
      <c r="N929" s="98" t="s">
        <v>38859</v>
      </c>
      <c r="O929" s="101">
        <v>25</v>
      </c>
      <c r="P929" s="101">
        <v>0</v>
      </c>
    </row>
    <row r="930">
      <c r="K930" s="96" t="s">
        <v>38860</v>
      </c>
      <c r="O930" s="85">
        <f>SUM(O927:O929)</f>
      </c>
      <c r="P930" s="85">
        <f>SUM(P927:P929)</f>
      </c>
    </row>
    <row r="931">
      <c r="A931" s="98" t="s">
        <v>38861</v>
      </c>
      <c r="B931" s="98" t="s">
        <v>38862</v>
      </c>
      <c r="C931" s="100">
        <v>845</v>
      </c>
      <c r="D931" s="98" t="s">
        <v>38863</v>
      </c>
      <c r="E931" s="98" t="s">
        <v>38864</v>
      </c>
      <c r="F931" s="104">
        <v>44621</v>
      </c>
      <c r="G931" s="104">
        <v>45689</v>
      </c>
      <c r="H931" s="104">
        <v>46022</v>
      </c>
      <c r="J931" s="101">
        <v>1330</v>
      </c>
      <c r="K931" s="98" t="s">
        <v>38865</v>
      </c>
      <c r="L931" s="98" t="s">
        <v>38866</v>
      </c>
      <c r="M931" s="98" t="s">
        <v>38867</v>
      </c>
      <c r="N931" s="98" t="s">
        <v>38868</v>
      </c>
      <c r="O931" s="101">
        <v>35</v>
      </c>
      <c r="P931" s="101">
        <v>70</v>
      </c>
      <c r="Q931" s="101">
        <v>0</v>
      </c>
      <c r="R931" s="101">
        <v>1100</v>
      </c>
    </row>
    <row r="932">
      <c r="L932" s="98" t="s">
        <v>38869</v>
      </c>
      <c r="M932" s="98" t="s">
        <v>38870</v>
      </c>
      <c r="N932" s="98" t="s">
        <v>38871</v>
      </c>
      <c r="O932" s="101">
        <v>35</v>
      </c>
      <c r="P932" s="101">
        <v>0</v>
      </c>
    </row>
    <row r="933">
      <c r="L933" s="98" t="s">
        <v>38872</v>
      </c>
      <c r="M933" s="98" t="s">
        <v>38873</v>
      </c>
      <c r="N933" s="98" t="s">
        <v>38874</v>
      </c>
      <c r="O933" s="101">
        <v>1195</v>
      </c>
      <c r="P933" s="101">
        <v>1195</v>
      </c>
    </row>
    <row r="934">
      <c r="L934" s="98" t="s">
        <v>38875</v>
      </c>
      <c r="M934" s="98" t="s">
        <v>38876</v>
      </c>
      <c r="N934" s="98" t="s">
        <v>38877</v>
      </c>
      <c r="O934" s="101">
        <v>-38</v>
      </c>
      <c r="P934" s="101">
        <v>-38</v>
      </c>
    </row>
    <row r="935">
      <c r="L935" s="98" t="s">
        <v>38878</v>
      </c>
      <c r="M935" s="98" t="s">
        <v>38879</v>
      </c>
      <c r="N935" s="98" t="s">
        <v>38880</v>
      </c>
      <c r="O935" s="101">
        <v>25</v>
      </c>
      <c r="P935" s="101">
        <v>0</v>
      </c>
    </row>
    <row r="936">
      <c r="K936" s="96" t="s">
        <v>38881</v>
      </c>
      <c r="O936" s="85">
        <f>SUM(O931:O935)</f>
      </c>
      <c r="P936" s="85">
        <f>SUM(P931:P935)</f>
      </c>
    </row>
    <row r="937">
      <c r="A937" s="98" t="s">
        <v>38882</v>
      </c>
      <c r="B937" s="98" t="s">
        <v>38883</v>
      </c>
      <c r="C937" s="100">
        <v>911</v>
      </c>
      <c r="D937" s="98" t="s">
        <v>38884</v>
      </c>
      <c r="E937" s="98" t="s">
        <v>38885</v>
      </c>
      <c r="F937" s="104">
        <v>45604</v>
      </c>
      <c r="G937" s="104">
        <v>45604</v>
      </c>
      <c r="H937" s="104">
        <v>45991</v>
      </c>
      <c r="J937" s="101">
        <v>1434</v>
      </c>
      <c r="K937" s="98" t="s">
        <v>38886</v>
      </c>
      <c r="L937" s="98" t="s">
        <v>38887</v>
      </c>
      <c r="M937" s="98" t="s">
        <v>38888</v>
      </c>
      <c r="N937" s="98" t="s">
        <v>38889</v>
      </c>
      <c r="O937" s="101">
        <v>35</v>
      </c>
      <c r="P937" s="101">
        <v>35</v>
      </c>
      <c r="Q937" s="101">
        <v>0</v>
      </c>
      <c r="R937" s="101">
        <v>350</v>
      </c>
    </row>
    <row r="938">
      <c r="L938" s="98" t="s">
        <v>38890</v>
      </c>
      <c r="M938" s="98" t="s">
        <v>38891</v>
      </c>
      <c r="N938" s="98" t="s">
        <v>38892</v>
      </c>
      <c r="O938" s="101">
        <v>1399</v>
      </c>
      <c r="P938" s="101">
        <v>1399</v>
      </c>
    </row>
    <row r="939">
      <c r="K939" s="96" t="s">
        <v>38893</v>
      </c>
      <c r="O939" s="85">
        <f>SUM(O937:O938)</f>
      </c>
      <c r="P939" s="85">
        <f>SUM(P937:P938)</f>
      </c>
    </row>
    <row r="940">
      <c r="A940" s="98" t="s">
        <v>38894</v>
      </c>
      <c r="B940" s="98" t="s">
        <v>38895</v>
      </c>
      <c r="C940" s="100">
        <v>911</v>
      </c>
      <c r="D940" s="98" t="s">
        <v>38896</v>
      </c>
      <c r="E940" s="98" t="s">
        <v>38897</v>
      </c>
      <c r="F940" s="104">
        <v>45198</v>
      </c>
      <c r="G940" s="104">
        <v>45566</v>
      </c>
      <c r="H940" s="104">
        <v>45869</v>
      </c>
      <c r="J940" s="101">
        <v>1434</v>
      </c>
      <c r="K940" s="98" t="s">
        <v>38898</v>
      </c>
      <c r="L940" s="98" t="s">
        <v>38899</v>
      </c>
      <c r="M940" s="98" t="s">
        <v>38900</v>
      </c>
      <c r="N940" s="98" t="s">
        <v>38901</v>
      </c>
      <c r="O940" s="101">
        <v>35</v>
      </c>
      <c r="P940" s="101">
        <v>35</v>
      </c>
      <c r="Q940" s="101">
        <v>0</v>
      </c>
      <c r="R940" s="101">
        <v>250</v>
      </c>
    </row>
    <row r="941">
      <c r="L941" s="98" t="s">
        <v>38902</v>
      </c>
      <c r="M941" s="98" t="s">
        <v>38903</v>
      </c>
      <c r="N941" s="98" t="s">
        <v>38904</v>
      </c>
      <c r="O941" s="101">
        <v>1455</v>
      </c>
      <c r="P941" s="101">
        <v>1455</v>
      </c>
    </row>
    <row r="942">
      <c r="K942" s="96" t="s">
        <v>38905</v>
      </c>
      <c r="O942" s="85">
        <f>SUM(O940:O941)</f>
      </c>
      <c r="P942" s="85">
        <f>SUM(P940:P941)</f>
      </c>
    </row>
    <row r="943">
      <c r="A943" s="98" t="s">
        <v>38906</v>
      </c>
      <c r="B943" s="98" t="s">
        <v>38907</v>
      </c>
      <c r="C943" s="100">
        <v>845</v>
      </c>
      <c r="D943" s="98" t="s">
        <v>38908</v>
      </c>
      <c r="E943" s="98" t="s">
        <v>38909</v>
      </c>
      <c r="F943" s="104">
        <v>45078</v>
      </c>
      <c r="G943" s="104">
        <v>45444</v>
      </c>
      <c r="H943" s="104">
        <v>45808</v>
      </c>
      <c r="J943" s="101">
        <v>1330</v>
      </c>
      <c r="K943" s="98" t="s">
        <v>38910</v>
      </c>
      <c r="L943" s="98" t="s">
        <v>38911</v>
      </c>
      <c r="M943" s="98" t="s">
        <v>38912</v>
      </c>
      <c r="N943" s="98" t="s">
        <v>38913</v>
      </c>
      <c r="O943" s="101">
        <v>35</v>
      </c>
      <c r="P943" s="101">
        <v>35</v>
      </c>
      <c r="Q943" s="101">
        <v>0</v>
      </c>
      <c r="R943" s="101">
        <v>250</v>
      </c>
    </row>
    <row r="944">
      <c r="L944" s="98" t="s">
        <v>38914</v>
      </c>
      <c r="M944" s="98" t="s">
        <v>38915</v>
      </c>
      <c r="N944" s="98" t="s">
        <v>38916</v>
      </c>
      <c r="O944" s="101">
        <v>1280</v>
      </c>
      <c r="P944" s="101">
        <v>1280</v>
      </c>
    </row>
    <row r="945">
      <c r="K945" s="96" t="s">
        <v>38917</v>
      </c>
      <c r="O945" s="85">
        <f>SUM(O943:O944)</f>
      </c>
      <c r="P945" s="85">
        <f>SUM(P943:P944)</f>
      </c>
    </row>
    <row r="946">
      <c r="A946" s="98" t="s">
        <v>38918</v>
      </c>
      <c r="B946" s="98" t="s">
        <v>38919</v>
      </c>
      <c r="C946" s="100">
        <v>845</v>
      </c>
      <c r="D946" s="98" t="s">
        <v>38920</v>
      </c>
      <c r="E946" s="98" t="s">
        <v>38921</v>
      </c>
      <c r="F946" s="104">
        <v>45520</v>
      </c>
      <c r="G946" s="104">
        <v>45520</v>
      </c>
      <c r="H946" s="104">
        <v>45991</v>
      </c>
      <c r="J946" s="101">
        <v>1295</v>
      </c>
      <c r="K946" s="98" t="s">
        <v>38922</v>
      </c>
      <c r="L946" s="98" t="s">
        <v>38923</v>
      </c>
      <c r="M946" s="98" t="s">
        <v>38924</v>
      </c>
      <c r="N946" s="98" t="s">
        <v>38925</v>
      </c>
      <c r="O946" s="101">
        <v>1295</v>
      </c>
      <c r="P946" s="101">
        <v>1295</v>
      </c>
      <c r="Q946" s="101">
        <v>0</v>
      </c>
      <c r="R946" s="101">
        <v>1295</v>
      </c>
    </row>
    <row r="947">
      <c r="L947" s="98" t="s">
        <v>38926</v>
      </c>
      <c r="M947" s="98" t="s">
        <v>38927</v>
      </c>
      <c r="N947" s="98" t="s">
        <v>38928</v>
      </c>
      <c r="O947" s="101">
        <v>129.5</v>
      </c>
      <c r="P947" s="101">
        <v>0</v>
      </c>
    </row>
    <row r="948">
      <c r="K948" s="96" t="s">
        <v>38929</v>
      </c>
      <c r="O948" s="85">
        <f>SUM(O946:O947)</f>
      </c>
      <c r="P948" s="85">
        <f>SUM(P946:P947)</f>
      </c>
    </row>
    <row r="949">
      <c r="A949" s="98" t="s">
        <v>38930</v>
      </c>
      <c r="B949" s="98" t="s">
        <v>38931</v>
      </c>
      <c r="C949" s="100">
        <v>911</v>
      </c>
      <c r="D949" s="98" t="s">
        <v>38932</v>
      </c>
      <c r="E949" s="98" t="s">
        <v>38933</v>
      </c>
      <c r="F949" s="104">
        <v>44180</v>
      </c>
      <c r="G949" s="104">
        <v>45658</v>
      </c>
      <c r="H949" s="104">
        <v>46022</v>
      </c>
      <c r="J949" s="101">
        <v>1399</v>
      </c>
      <c r="K949" s="98" t="s">
        <v>38934</v>
      </c>
      <c r="L949" s="98" t="s">
        <v>38935</v>
      </c>
      <c r="M949" s="98" t="s">
        <v>38936</v>
      </c>
      <c r="N949" s="98" t="s">
        <v>38937</v>
      </c>
      <c r="O949" s="101">
        <v>1275</v>
      </c>
      <c r="P949" s="101">
        <v>1275</v>
      </c>
      <c r="Q949" s="101">
        <v>-178.47</v>
      </c>
      <c r="R949" s="101">
        <v>450</v>
      </c>
    </row>
    <row r="950">
      <c r="K950" s="96" t="s">
        <v>38938</v>
      </c>
      <c r="O950" s="85">
        <f>SUM(O949:O949)</f>
      </c>
      <c r="P950" s="85">
        <f>SUM(P949:P949)</f>
      </c>
    </row>
    <row r="951">
      <c r="A951" s="98" t="s">
        <v>38939</v>
      </c>
      <c r="B951" s="98" t="s">
        <v>38940</v>
      </c>
      <c r="C951" s="100">
        <v>911</v>
      </c>
      <c r="D951" s="98" t="s">
        <v>38941</v>
      </c>
      <c r="E951" s="98" t="s">
        <v>38942</v>
      </c>
      <c r="F951" s="104">
        <v>45716</v>
      </c>
      <c r="G951" s="104">
        <v>45716</v>
      </c>
      <c r="H951" s="104">
        <v>46081</v>
      </c>
      <c r="J951" s="101">
        <v>1479</v>
      </c>
      <c r="K951" s="98" t="s">
        <v>38943</v>
      </c>
      <c r="L951" s="98" t="s">
        <v>38944</v>
      </c>
      <c r="M951" s="98" t="s">
        <v>38945</v>
      </c>
      <c r="N951" s="98" t="s">
        <v>38946</v>
      </c>
      <c r="O951" s="101">
        <v>80</v>
      </c>
      <c r="P951" s="101">
        <v>80</v>
      </c>
      <c r="Q951" s="101">
        <v>-350</v>
      </c>
      <c r="R951" s="101">
        <v>1729</v>
      </c>
    </row>
    <row r="952">
      <c r="L952" s="98" t="s">
        <v>38947</v>
      </c>
      <c r="M952" s="98" t="s">
        <v>38948</v>
      </c>
      <c r="N952" s="98" t="s">
        <v>38949</v>
      </c>
      <c r="O952" s="101">
        <v>1399</v>
      </c>
      <c r="P952" s="101">
        <v>1399</v>
      </c>
    </row>
    <row r="953">
      <c r="L953" s="98" t="s">
        <v>38950</v>
      </c>
      <c r="M953" s="98" t="s">
        <v>38951</v>
      </c>
      <c r="N953" s="98" t="s">
        <v>38952</v>
      </c>
      <c r="O953" s="101">
        <v>25</v>
      </c>
      <c r="P953" s="101">
        <v>0</v>
      </c>
    </row>
    <row r="954">
      <c r="K954" s="96" t="s">
        <v>38953</v>
      </c>
      <c r="O954" s="85">
        <f>SUM(O951:O953)</f>
      </c>
      <c r="P954" s="85">
        <f>SUM(P951:P953)</f>
      </c>
    </row>
    <row r="955">
      <c r="A955" s="98" t="s">
        <v>38954</v>
      </c>
      <c r="B955" s="98" t="s">
        <v>38955</v>
      </c>
      <c r="C955" s="100">
        <v>845</v>
      </c>
      <c r="D955" s="98" t="s">
        <v>38956</v>
      </c>
      <c r="E955" s="98" t="s">
        <v>38957</v>
      </c>
      <c r="F955" s="104">
        <v>45572</v>
      </c>
      <c r="G955" s="104">
        <v>45572</v>
      </c>
      <c r="H955" s="104">
        <v>45961</v>
      </c>
      <c r="J955" s="101">
        <v>1375</v>
      </c>
      <c r="K955" s="98" t="s">
        <v>38958</v>
      </c>
      <c r="L955" s="98" t="s">
        <v>38959</v>
      </c>
      <c r="M955" s="98" t="s">
        <v>38960</v>
      </c>
      <c r="N955" s="98" t="s">
        <v>38961</v>
      </c>
      <c r="O955" s="101">
        <v>80</v>
      </c>
      <c r="P955" s="101">
        <v>80</v>
      </c>
      <c r="Q955" s="101">
        <v>0</v>
      </c>
      <c r="R955" s="101">
        <v>250</v>
      </c>
    </row>
    <row r="956">
      <c r="L956" s="98" t="s">
        <v>38962</v>
      </c>
      <c r="M956" s="98" t="s">
        <v>38963</v>
      </c>
      <c r="N956" s="98" t="s">
        <v>38964</v>
      </c>
      <c r="O956" s="101">
        <v>1295</v>
      </c>
      <c r="P956" s="101">
        <v>1295</v>
      </c>
    </row>
    <row r="957">
      <c r="K957" s="96" t="s">
        <v>38965</v>
      </c>
      <c r="O957" s="85">
        <f>SUM(O955:O956)</f>
      </c>
      <c r="P957" s="85">
        <f>SUM(P955:P956)</f>
      </c>
    </row>
    <row r="958">
      <c r="A958" s="98" t="s">
        <v>38966</v>
      </c>
      <c r="B958" s="98" t="s">
        <v>38967</v>
      </c>
      <c r="C958" s="100">
        <v>991</v>
      </c>
      <c r="D958" s="98" t="s">
        <v>38968</v>
      </c>
      <c r="E958" s="98" t="s">
        <v>38969</v>
      </c>
      <c r="F958" s="104">
        <v>43708</v>
      </c>
      <c r="G958" s="104">
        <v>45536</v>
      </c>
      <c r="H958" s="104">
        <v>45900</v>
      </c>
      <c r="J958" s="101">
        <v>1515</v>
      </c>
      <c r="K958" s="98" t="s">
        <v>38970</v>
      </c>
      <c r="L958" s="98" t="s">
        <v>38971</v>
      </c>
      <c r="M958" s="98" t="s">
        <v>38972</v>
      </c>
      <c r="N958" s="98" t="s">
        <v>38973</v>
      </c>
      <c r="O958" s="101">
        <v>1290</v>
      </c>
      <c r="P958" s="101">
        <v>1290</v>
      </c>
      <c r="Q958" s="101">
        <v>0</v>
      </c>
      <c r="R958" s="101">
        <v>350</v>
      </c>
    </row>
    <row r="959">
      <c r="K959" s="96" t="s">
        <v>38974</v>
      </c>
      <c r="O959" s="85">
        <f>SUM(O958:O958)</f>
      </c>
      <c r="P959" s="85">
        <f>SUM(P958:P958)</f>
      </c>
    </row>
    <row r="960">
      <c r="A960" s="98" t="s">
        <v>38975</v>
      </c>
      <c r="B960" s="98" t="s">
        <v>38976</v>
      </c>
      <c r="C960" s="100">
        <v>889</v>
      </c>
      <c r="D960" s="98" t="s">
        <v>38977</v>
      </c>
      <c r="E960" s="98" t="s">
        <v>38978</v>
      </c>
      <c r="F960" s="104">
        <v>44967</v>
      </c>
      <c r="G960" s="104">
        <v>45717</v>
      </c>
      <c r="H960" s="104">
        <v>46112</v>
      </c>
      <c r="J960" s="101">
        <v>1400</v>
      </c>
      <c r="K960" s="98" t="s">
        <v>38979</v>
      </c>
      <c r="L960" s="98" t="s">
        <v>38980</v>
      </c>
      <c r="M960" s="98" t="s">
        <v>38981</v>
      </c>
      <c r="N960" s="98" t="s">
        <v>38982</v>
      </c>
      <c r="O960" s="101">
        <v>35</v>
      </c>
      <c r="P960" s="101">
        <v>35</v>
      </c>
      <c r="Q960" s="101">
        <v>0</v>
      </c>
      <c r="R960" s="101">
        <v>250</v>
      </c>
    </row>
    <row r="961">
      <c r="L961" s="98" t="s">
        <v>38983</v>
      </c>
      <c r="M961" s="98" t="s">
        <v>38984</v>
      </c>
      <c r="N961" s="98" t="s">
        <v>38985</v>
      </c>
      <c r="O961" s="101">
        <v>1316</v>
      </c>
      <c r="P961" s="101">
        <v>1316</v>
      </c>
    </row>
    <row r="962">
      <c r="L962" s="98" t="s">
        <v>38986</v>
      </c>
      <c r="M962" s="98" t="s">
        <v>38987</v>
      </c>
      <c r="N962" s="98" t="s">
        <v>38988</v>
      </c>
      <c r="O962" s="101">
        <v>25</v>
      </c>
      <c r="P962" s="101">
        <v>0</v>
      </c>
    </row>
    <row r="963">
      <c r="K963" s="96" t="s">
        <v>38989</v>
      </c>
      <c r="O963" s="85">
        <f>SUM(O960:O962)</f>
      </c>
      <c r="P963" s="85">
        <f>SUM(P960:P962)</f>
      </c>
    </row>
    <row r="964">
      <c r="A964" s="98" t="s">
        <v>38990</v>
      </c>
      <c r="B964" s="98" t="s">
        <v>38991</v>
      </c>
      <c r="C964" s="100">
        <v>889</v>
      </c>
      <c r="D964" s="98" t="s">
        <v>38992</v>
      </c>
      <c r="E964" s="98" t="s">
        <v>38993</v>
      </c>
      <c r="F964" s="104">
        <v>45316</v>
      </c>
      <c r="G964" s="104">
        <v>45689</v>
      </c>
      <c r="H964" s="104">
        <v>46053</v>
      </c>
      <c r="J964" s="101">
        <v>1400</v>
      </c>
      <c r="K964" s="98" t="s">
        <v>38994</v>
      </c>
      <c r="L964" s="98" t="s">
        <v>38995</v>
      </c>
      <c r="M964" s="98" t="s">
        <v>38996</v>
      </c>
      <c r="N964" s="98" t="s">
        <v>38997</v>
      </c>
      <c r="O964" s="101">
        <v>35</v>
      </c>
      <c r="P964" s="101">
        <v>35</v>
      </c>
      <c r="Q964" s="101">
        <v>0</v>
      </c>
      <c r="R964" s="101">
        <v>450</v>
      </c>
    </row>
    <row r="965">
      <c r="L965" s="98" t="s">
        <v>38998</v>
      </c>
      <c r="M965" s="98" t="s">
        <v>38999</v>
      </c>
      <c r="N965" s="98" t="s">
        <v>39000</v>
      </c>
      <c r="O965" s="101">
        <v>1365</v>
      </c>
      <c r="P965" s="101">
        <v>1365</v>
      </c>
    </row>
    <row r="966">
      <c r="K966" s="96" t="s">
        <v>39001</v>
      </c>
      <c r="O966" s="85">
        <f>SUM(O964:O965)</f>
      </c>
      <c r="P966" s="85">
        <f>SUM(P964:P965)</f>
      </c>
    </row>
    <row r="967">
      <c r="A967" s="98" t="s">
        <v>39002</v>
      </c>
      <c r="B967" s="98" t="s">
        <v>39003</v>
      </c>
      <c r="C967" s="100">
        <v>991</v>
      </c>
      <c r="D967" s="98" t="s">
        <v>39004</v>
      </c>
      <c r="E967" s="98" t="s">
        <v>39005</v>
      </c>
      <c r="F967" s="104">
        <v>45289</v>
      </c>
      <c r="G967" s="104">
        <v>45658</v>
      </c>
      <c r="H967" s="104">
        <v>46053</v>
      </c>
      <c r="J967" s="101">
        <v>1550</v>
      </c>
      <c r="K967" s="98" t="s">
        <v>39006</v>
      </c>
      <c r="L967" s="98" t="s">
        <v>39007</v>
      </c>
      <c r="M967" s="98" t="s">
        <v>39008</v>
      </c>
      <c r="N967" s="98" t="s">
        <v>39009</v>
      </c>
      <c r="O967" s="101">
        <v>35</v>
      </c>
      <c r="P967" s="101">
        <v>35</v>
      </c>
      <c r="Q967" s="101">
        <v>0</v>
      </c>
      <c r="R967" s="101">
        <v>250</v>
      </c>
    </row>
    <row r="968">
      <c r="L968" s="98" t="s">
        <v>39010</v>
      </c>
      <c r="M968" s="98" t="s">
        <v>39011</v>
      </c>
      <c r="N968" s="98" t="s">
        <v>39012</v>
      </c>
      <c r="O968" s="101">
        <v>1515</v>
      </c>
      <c r="P968" s="101">
        <v>1515</v>
      </c>
    </row>
    <row r="969">
      <c r="K969" s="96" t="s">
        <v>39013</v>
      </c>
      <c r="O969" s="85">
        <f>SUM(O967:O968)</f>
      </c>
      <c r="P969" s="85">
        <f>SUM(P967:P968)</f>
      </c>
    </row>
    <row r="970">
      <c r="A970" s="98" t="s">
        <v>39014</v>
      </c>
      <c r="B970" s="98" t="s">
        <v>39015</v>
      </c>
      <c r="C970" s="100">
        <v>991</v>
      </c>
      <c r="D970" s="98" t="s">
        <v>39016</v>
      </c>
      <c r="E970" s="98" t="s">
        <v>39017</v>
      </c>
      <c r="J970" s="101">
        <v>1630</v>
      </c>
      <c r="K970" s="98" t="s">
        <v>39018</v>
      </c>
      <c r="L970" s="98" t="s">
        <v>39018</v>
      </c>
      <c r="O970" s="101">
        <v>0</v>
      </c>
      <c r="P970" s="101">
        <v>0</v>
      </c>
      <c r="R970" s="101">
        <v>0</v>
      </c>
    </row>
    <row r="971">
      <c r="K971" s="96" t="s">
        <v>39019</v>
      </c>
      <c r="O971" s="85">
        <f>SUM(O970:O970)</f>
      </c>
      <c r="P971" s="85">
        <f>SUM(P970:P970)</f>
      </c>
    </row>
    <row r="972">
      <c r="A972" s="98" t="s">
        <v>39020</v>
      </c>
      <c r="B972" s="98" t="s">
        <v>39021</v>
      </c>
      <c r="C972" s="100">
        <v>889</v>
      </c>
      <c r="D972" s="98" t="s">
        <v>39022</v>
      </c>
      <c r="E972" s="98" t="s">
        <v>39023</v>
      </c>
      <c r="F972" s="104">
        <v>45505</v>
      </c>
      <c r="G972" s="104">
        <v>45505</v>
      </c>
      <c r="H972" s="104">
        <v>45869</v>
      </c>
      <c r="J972" s="101">
        <v>1400</v>
      </c>
      <c r="K972" s="98" t="s">
        <v>39024</v>
      </c>
      <c r="L972" s="98" t="s">
        <v>39025</v>
      </c>
      <c r="M972" s="98" t="s">
        <v>39026</v>
      </c>
      <c r="N972" s="98" t="s">
        <v>39027</v>
      </c>
      <c r="O972" s="101">
        <v>35</v>
      </c>
      <c r="P972" s="101">
        <v>35</v>
      </c>
      <c r="Q972" s="101">
        <v>0</v>
      </c>
      <c r="R972" s="101">
        <v>250</v>
      </c>
    </row>
    <row r="973">
      <c r="L973" s="98" t="s">
        <v>39028</v>
      </c>
      <c r="M973" s="98" t="s">
        <v>39029</v>
      </c>
      <c r="N973" s="98" t="s">
        <v>39030</v>
      </c>
      <c r="O973" s="101">
        <v>1365</v>
      </c>
      <c r="P973" s="101">
        <v>1365</v>
      </c>
    </row>
    <row r="974">
      <c r="K974" s="96" t="s">
        <v>39031</v>
      </c>
      <c r="O974" s="85">
        <f>SUM(O972:O973)</f>
      </c>
      <c r="P974" s="85">
        <f>SUM(P972:P973)</f>
      </c>
    </row>
    <row r="975">
      <c r="A975" s="98" t="s">
        <v>39032</v>
      </c>
      <c r="B975" s="98" t="s">
        <v>39033</v>
      </c>
      <c r="C975" s="100">
        <v>889</v>
      </c>
      <c r="D975" s="98" t="s">
        <v>39034</v>
      </c>
      <c r="E975" s="98" t="s">
        <v>39035</v>
      </c>
      <c r="F975" s="104">
        <v>45443</v>
      </c>
      <c r="G975" s="104">
        <v>45443</v>
      </c>
      <c r="H975" s="104">
        <v>45808</v>
      </c>
      <c r="J975" s="101">
        <v>1365</v>
      </c>
      <c r="K975" s="98" t="s">
        <v>39036</v>
      </c>
      <c r="L975" s="98" t="s">
        <v>39037</v>
      </c>
      <c r="M975" s="98" t="s">
        <v>39038</v>
      </c>
      <c r="N975" s="98" t="s">
        <v>39039</v>
      </c>
      <c r="O975" s="101">
        <v>1365</v>
      </c>
      <c r="P975" s="101">
        <v>1365</v>
      </c>
      <c r="Q975" s="101">
        <v>0</v>
      </c>
      <c r="R975" s="101">
        <v>250</v>
      </c>
    </row>
    <row r="976">
      <c r="L976" s="98" t="s">
        <v>39040</v>
      </c>
      <c r="M976" s="98" t="s">
        <v>39041</v>
      </c>
      <c r="N976" s="98" t="s">
        <v>39042</v>
      </c>
      <c r="O976" s="101">
        <v>-41</v>
      </c>
      <c r="P976" s="101">
        <v>-41</v>
      </c>
    </row>
    <row r="977">
      <c r="K977" s="96" t="s">
        <v>39043</v>
      </c>
      <c r="O977" s="85">
        <f>SUM(O975:O976)</f>
      </c>
      <c r="P977" s="85">
        <f>SUM(P975:P976)</f>
      </c>
    </row>
    <row r="978">
      <c r="A978" s="98" t="s">
        <v>39044</v>
      </c>
      <c r="B978" s="98" t="s">
        <v>39045</v>
      </c>
      <c r="C978" s="100">
        <v>991</v>
      </c>
      <c r="D978" s="98" t="s">
        <v>39046</v>
      </c>
      <c r="E978" s="98" t="s">
        <v>39047</v>
      </c>
      <c r="F978" s="104">
        <v>43357</v>
      </c>
      <c r="G978" s="104">
        <v>45566</v>
      </c>
      <c r="H978" s="104">
        <v>45930</v>
      </c>
      <c r="J978" s="101">
        <v>1515</v>
      </c>
      <c r="K978" s="98" t="s">
        <v>39048</v>
      </c>
      <c r="L978" s="98" t="s">
        <v>39049</v>
      </c>
      <c r="M978" s="98" t="s">
        <v>39050</v>
      </c>
      <c r="N978" s="98" t="s">
        <v>39051</v>
      </c>
      <c r="O978" s="101">
        <v>1330</v>
      </c>
      <c r="P978" s="101">
        <v>1330</v>
      </c>
      <c r="Q978" s="101">
        <v>0</v>
      </c>
      <c r="R978" s="101">
        <v>1065</v>
      </c>
    </row>
    <row r="979">
      <c r="K979" s="96" t="s">
        <v>39052</v>
      </c>
      <c r="O979" s="85">
        <f>SUM(O978:O978)</f>
      </c>
      <c r="P979" s="85">
        <f>SUM(P978:P978)</f>
      </c>
    </row>
    <row r="980">
      <c r="A980" s="98" t="s">
        <v>39053</v>
      </c>
      <c r="B980" s="98" t="s">
        <v>39054</v>
      </c>
      <c r="C980" s="100">
        <v>991</v>
      </c>
      <c r="D980" s="98" t="s">
        <v>39055</v>
      </c>
      <c r="E980" s="98" t="s">
        <v>39056</v>
      </c>
      <c r="F980" s="104">
        <v>38883</v>
      </c>
      <c r="G980" s="104">
        <v>45474</v>
      </c>
      <c r="H980" s="104">
        <v>45838</v>
      </c>
      <c r="J980" s="101">
        <v>1515</v>
      </c>
      <c r="K980" s="98" t="s">
        <v>39057</v>
      </c>
      <c r="L980" s="98" t="s">
        <v>39058</v>
      </c>
      <c r="M980" s="98" t="s">
        <v>39059</v>
      </c>
      <c r="N980" s="98" t="s">
        <v>39060</v>
      </c>
      <c r="O980" s="101">
        <v>1295</v>
      </c>
      <c r="P980" s="101">
        <v>1295</v>
      </c>
      <c r="Q980" s="101">
        <v>0</v>
      </c>
      <c r="R980" s="101">
        <v>200</v>
      </c>
    </row>
    <row r="981">
      <c r="L981" s="98" t="s">
        <v>39061</v>
      </c>
      <c r="M981" s="98" t="s">
        <v>39062</v>
      </c>
      <c r="N981" s="98" t="s">
        <v>39063</v>
      </c>
      <c r="O981" s="101">
        <v>-39</v>
      </c>
      <c r="P981" s="101">
        <v>-39</v>
      </c>
    </row>
    <row r="982">
      <c r="L982" s="98" t="s">
        <v>39064</v>
      </c>
      <c r="M982" s="98" t="s">
        <v>39065</v>
      </c>
      <c r="N982" s="98" t="s">
        <v>39066</v>
      </c>
      <c r="O982" s="101">
        <v>25</v>
      </c>
      <c r="P982" s="101">
        <v>0</v>
      </c>
    </row>
    <row r="983">
      <c r="K983" s="96" t="s">
        <v>39067</v>
      </c>
      <c r="O983" s="85">
        <f>SUM(O980:O982)</f>
      </c>
      <c r="P983" s="85">
        <f>SUM(P980:P982)</f>
      </c>
    </row>
    <row r="984">
      <c r="A984" s="98" t="s">
        <v>39068</v>
      </c>
      <c r="B984" s="98" t="s">
        <v>39069</v>
      </c>
      <c r="C984" s="100">
        <v>889</v>
      </c>
      <c r="D984" s="98" t="s">
        <v>39070</v>
      </c>
      <c r="E984" s="98" t="s">
        <v>39071</v>
      </c>
      <c r="F984" s="104">
        <v>44428</v>
      </c>
      <c r="G984" s="104">
        <v>45536</v>
      </c>
      <c r="H984" s="104">
        <v>45900</v>
      </c>
      <c r="J984" s="101">
        <v>1365</v>
      </c>
      <c r="K984" s="98" t="s">
        <v>39072</v>
      </c>
      <c r="L984" s="98" t="s">
        <v>39073</v>
      </c>
      <c r="M984" s="98" t="s">
        <v>39074</v>
      </c>
      <c r="N984" s="98" t="s">
        <v>39075</v>
      </c>
      <c r="O984" s="101">
        <v>1200</v>
      </c>
      <c r="P984" s="101">
        <v>1200</v>
      </c>
      <c r="Q984" s="101">
        <v>0</v>
      </c>
      <c r="R984" s="101">
        <v>1050</v>
      </c>
    </row>
    <row r="985">
      <c r="K985" s="96" t="s">
        <v>39076</v>
      </c>
      <c r="O985" s="85">
        <f>SUM(O984:O984)</f>
      </c>
      <c r="P985" s="85">
        <f>SUM(P984:P984)</f>
      </c>
    </row>
    <row r="986">
      <c r="A986" s="98" t="s">
        <v>39077</v>
      </c>
      <c r="B986" s="98" t="s">
        <v>39078</v>
      </c>
      <c r="C986" s="100">
        <v>889</v>
      </c>
      <c r="D986" s="98" t="s">
        <v>39079</v>
      </c>
      <c r="E986" s="98" t="s">
        <v>39080</v>
      </c>
      <c r="F986" s="104">
        <v>44916</v>
      </c>
      <c r="G986" s="104">
        <v>45658</v>
      </c>
      <c r="H986" s="104">
        <v>46022</v>
      </c>
      <c r="J986" s="101">
        <v>1445</v>
      </c>
      <c r="K986" s="98" t="s">
        <v>39081</v>
      </c>
      <c r="L986" s="98" t="s">
        <v>39082</v>
      </c>
      <c r="M986" s="98" t="s">
        <v>39083</v>
      </c>
      <c r="N986" s="98" t="s">
        <v>39084</v>
      </c>
      <c r="O986" s="101">
        <v>80</v>
      </c>
      <c r="P986" s="101">
        <v>80</v>
      </c>
      <c r="Q986" s="101">
        <v>0</v>
      </c>
      <c r="R986" s="101">
        <v>1480</v>
      </c>
    </row>
    <row r="987">
      <c r="L987" s="98" t="s">
        <v>39085</v>
      </c>
      <c r="M987" s="98" t="s">
        <v>39086</v>
      </c>
      <c r="N987" s="98" t="s">
        <v>39087</v>
      </c>
      <c r="O987" s="101">
        <v>1245</v>
      </c>
      <c r="P987" s="101">
        <v>1245</v>
      </c>
    </row>
    <row r="988">
      <c r="K988" s="96" t="s">
        <v>39088</v>
      </c>
      <c r="O988" s="85">
        <f>SUM(O986:O987)</f>
      </c>
      <c r="P988" s="85">
        <f>SUM(P986:P987)</f>
      </c>
    </row>
    <row r="989">
      <c r="A989" s="98" t="s">
        <v>39089</v>
      </c>
      <c r="B989" s="98" t="s">
        <v>39090</v>
      </c>
      <c r="C989" s="100">
        <v>991</v>
      </c>
      <c r="D989" s="98" t="s">
        <v>39091</v>
      </c>
      <c r="E989" s="98" t="s">
        <v>39092</v>
      </c>
      <c r="F989" s="104">
        <v>44484</v>
      </c>
      <c r="G989" s="104">
        <v>45597</v>
      </c>
      <c r="H989" s="104">
        <v>45961</v>
      </c>
      <c r="J989" s="101">
        <v>1595</v>
      </c>
      <c r="K989" s="98" t="s">
        <v>39093</v>
      </c>
      <c r="L989" s="98" t="s">
        <v>39094</v>
      </c>
      <c r="M989" s="98" t="s">
        <v>39095</v>
      </c>
      <c r="N989" s="98" t="s">
        <v>39096</v>
      </c>
      <c r="O989" s="101">
        <v>80</v>
      </c>
      <c r="P989" s="101">
        <v>80</v>
      </c>
      <c r="Q989" s="101">
        <v>0</v>
      </c>
      <c r="R989" s="101">
        <v>1265</v>
      </c>
    </row>
    <row r="990">
      <c r="L990" s="98" t="s">
        <v>39097</v>
      </c>
      <c r="M990" s="98" t="s">
        <v>39098</v>
      </c>
      <c r="N990" s="98" t="s">
        <v>39099</v>
      </c>
      <c r="O990" s="101">
        <v>1380</v>
      </c>
      <c r="P990" s="101">
        <v>1380</v>
      </c>
    </row>
    <row r="991">
      <c r="K991" s="96" t="s">
        <v>39100</v>
      </c>
      <c r="O991" s="85">
        <f>SUM(O989:O990)</f>
      </c>
      <c r="P991" s="85">
        <f>SUM(P989:P990)</f>
      </c>
    </row>
    <row r="992">
      <c r="A992" s="98" t="s">
        <v>39101</v>
      </c>
      <c r="B992" s="98" t="s">
        <v>39102</v>
      </c>
      <c r="C992" s="100">
        <v>991</v>
      </c>
      <c r="D992" s="98" t="s">
        <v>39103</v>
      </c>
      <c r="E992" s="98" t="s">
        <v>39104</v>
      </c>
      <c r="F992" s="104">
        <v>45737</v>
      </c>
      <c r="G992" s="104">
        <v>45737</v>
      </c>
      <c r="H992" s="104">
        <v>46022</v>
      </c>
      <c r="J992" s="101">
        <v>1515</v>
      </c>
      <c r="K992" s="98" t="s">
        <v>39105</v>
      </c>
      <c r="L992" s="98" t="s">
        <v>39106</v>
      </c>
      <c r="M992" s="98" t="s">
        <v>39107</v>
      </c>
      <c r="N992" s="98" t="s">
        <v>39108</v>
      </c>
      <c r="O992" s="101">
        <v>1515</v>
      </c>
      <c r="P992" s="101">
        <v>1515</v>
      </c>
      <c r="Q992" s="101">
        <v>504.99000000000001</v>
      </c>
      <c r="R992" s="101">
        <v>250</v>
      </c>
    </row>
    <row r="993">
      <c r="L993" s="98" t="s">
        <v>39109</v>
      </c>
      <c r="M993" s="98" t="s">
        <v>39110</v>
      </c>
      <c r="N993" s="98" t="s">
        <v>39111</v>
      </c>
      <c r="O993" s="101">
        <v>151.5</v>
      </c>
      <c r="P993" s="101">
        <v>0</v>
      </c>
    </row>
    <row r="994">
      <c r="K994" s="96" t="s">
        <v>39112</v>
      </c>
      <c r="O994" s="85">
        <f>SUM(O992:O993)</f>
      </c>
      <c r="P994" s="85">
        <f>SUM(P992:P993)</f>
      </c>
    </row>
    <row r="995">
      <c r="A995" s="98" t="s">
        <v>39113</v>
      </c>
      <c r="B995" s="98" t="s">
        <v>39114</v>
      </c>
      <c r="C995" s="100">
        <v>889</v>
      </c>
      <c r="D995" s="98" t="s">
        <v>39115</v>
      </c>
      <c r="E995" s="98" t="s">
        <v>39116</v>
      </c>
      <c r="F995" s="104">
        <v>45626</v>
      </c>
      <c r="G995" s="104">
        <v>45626</v>
      </c>
      <c r="H995" s="104">
        <v>45991</v>
      </c>
      <c r="J995" s="101">
        <v>1365</v>
      </c>
      <c r="K995" s="98" t="s">
        <v>39117</v>
      </c>
      <c r="L995" s="98" t="s">
        <v>39118</v>
      </c>
      <c r="M995" s="98" t="s">
        <v>39119</v>
      </c>
      <c r="N995" s="98" t="s">
        <v>39120</v>
      </c>
      <c r="O995" s="101">
        <v>1365</v>
      </c>
      <c r="P995" s="101">
        <v>1365</v>
      </c>
      <c r="Q995" s="101">
        <v>0</v>
      </c>
      <c r="R995" s="101">
        <v>250</v>
      </c>
    </row>
    <row r="996">
      <c r="K996" s="96" t="s">
        <v>39121</v>
      </c>
      <c r="O996" s="85">
        <f>SUM(O995:O995)</f>
      </c>
      <c r="P996" s="85">
        <f>SUM(P995:P995)</f>
      </c>
    </row>
    <row r="997">
      <c r="A997" s="98" t="s">
        <v>39122</v>
      </c>
      <c r="B997" s="98" t="s">
        <v>39123</v>
      </c>
      <c r="C997" s="100">
        <v>889</v>
      </c>
      <c r="D997" s="98" t="s">
        <v>39124</v>
      </c>
      <c r="E997" s="98" t="s">
        <v>39125</v>
      </c>
      <c r="J997" s="101">
        <v>1365</v>
      </c>
      <c r="K997" s="98" t="s">
        <v>39126</v>
      </c>
      <c r="L997" s="98" t="s">
        <v>39126</v>
      </c>
      <c r="O997" s="101">
        <v>0</v>
      </c>
      <c r="P997" s="101">
        <v>0</v>
      </c>
      <c r="R997" s="101">
        <v>0</v>
      </c>
    </row>
    <row r="998">
      <c r="K998" s="96" t="s">
        <v>39127</v>
      </c>
      <c r="O998" s="85">
        <f>SUM(O997:O997)</f>
      </c>
      <c r="P998" s="85">
        <f>SUM(P997:P997)</f>
      </c>
    </row>
    <row r="999">
      <c r="A999" s="98" t="s">
        <v>39128</v>
      </c>
      <c r="B999" s="98" t="s">
        <v>39129</v>
      </c>
      <c r="C999" s="100">
        <v>991</v>
      </c>
      <c r="D999" s="98" t="s">
        <v>39130</v>
      </c>
      <c r="E999" s="98" t="s">
        <v>39131</v>
      </c>
      <c r="F999" s="104">
        <v>44924</v>
      </c>
      <c r="G999" s="104">
        <v>45658</v>
      </c>
      <c r="H999" s="104">
        <v>46053</v>
      </c>
      <c r="J999" s="101">
        <v>1515</v>
      </c>
      <c r="K999" s="98" t="s">
        <v>39132</v>
      </c>
      <c r="L999" s="98" t="s">
        <v>39133</v>
      </c>
      <c r="M999" s="98" t="s">
        <v>39134</v>
      </c>
      <c r="N999" s="98" t="s">
        <v>39135</v>
      </c>
      <c r="O999" s="101">
        <v>1387</v>
      </c>
      <c r="P999" s="101">
        <v>1387</v>
      </c>
      <c r="Q999" s="101">
        <v>23.280000000000001</v>
      </c>
      <c r="R999" s="101">
        <v>1340</v>
      </c>
    </row>
    <row r="1000">
      <c r="L1000" s="98" t="s">
        <v>39136</v>
      </c>
      <c r="M1000" s="98" t="s">
        <v>39137</v>
      </c>
      <c r="N1000" s="98" t="s">
        <v>39138</v>
      </c>
      <c r="O1000" s="101">
        <v>23.289999999999999</v>
      </c>
      <c r="P1000" s="101">
        <v>0</v>
      </c>
    </row>
    <row r="1001">
      <c r="K1001" s="96" t="s">
        <v>39139</v>
      </c>
      <c r="O1001" s="85">
        <f>SUM(O999:O1000)</f>
      </c>
      <c r="P1001" s="85">
        <f>SUM(P999:P1000)</f>
      </c>
    </row>
    <row r="1002">
      <c r="A1002" s="98" t="s">
        <v>39140</v>
      </c>
      <c r="B1002" s="98" t="s">
        <v>39141</v>
      </c>
      <c r="C1002" s="100">
        <v>924</v>
      </c>
      <c r="D1002" s="98" t="s">
        <v>39142</v>
      </c>
      <c r="E1002" s="98" t="s">
        <v>39143</v>
      </c>
      <c r="F1002" s="104">
        <v>45131</v>
      </c>
      <c r="G1002" s="104">
        <v>45505</v>
      </c>
      <c r="H1002" s="104">
        <v>45869</v>
      </c>
      <c r="J1002" s="101">
        <v>1470</v>
      </c>
      <c r="K1002" s="98" t="s">
        <v>39144</v>
      </c>
      <c r="L1002" s="98" t="s">
        <v>39145</v>
      </c>
      <c r="M1002" s="98" t="s">
        <v>39146</v>
      </c>
      <c r="N1002" s="98" t="s">
        <v>39147</v>
      </c>
      <c r="O1002" s="101">
        <v>35</v>
      </c>
      <c r="P1002" s="101">
        <v>35</v>
      </c>
      <c r="Q1002" s="101">
        <v>0</v>
      </c>
      <c r="R1002" s="101">
        <v>250</v>
      </c>
    </row>
    <row r="1003">
      <c r="L1003" s="98" t="s">
        <v>39148</v>
      </c>
      <c r="M1003" s="98" t="s">
        <v>39149</v>
      </c>
      <c r="N1003" s="98" t="s">
        <v>39150</v>
      </c>
      <c r="O1003" s="101">
        <v>1425</v>
      </c>
      <c r="P1003" s="101">
        <v>1425</v>
      </c>
    </row>
    <row r="1004">
      <c r="K1004" s="96" t="s">
        <v>39151</v>
      </c>
      <c r="O1004" s="85">
        <f>SUM(O1002:O1003)</f>
      </c>
      <c r="P1004" s="85">
        <f>SUM(P1002:P1003)</f>
      </c>
    </row>
    <row r="1005">
      <c r="A1005" s="98" t="s">
        <v>39152</v>
      </c>
      <c r="B1005" s="98" t="s">
        <v>39153</v>
      </c>
      <c r="C1005" s="100">
        <v>1009</v>
      </c>
      <c r="D1005" s="98" t="s">
        <v>39154</v>
      </c>
      <c r="E1005" s="98" t="s">
        <v>39155</v>
      </c>
      <c r="F1005" s="104">
        <v>45119</v>
      </c>
      <c r="G1005" s="104">
        <v>45474</v>
      </c>
      <c r="H1005" s="104">
        <v>45838</v>
      </c>
      <c r="J1005" s="101">
        <v>1580</v>
      </c>
      <c r="K1005" s="98" t="s">
        <v>39156</v>
      </c>
      <c r="L1005" s="98" t="s">
        <v>39157</v>
      </c>
      <c r="M1005" s="98" t="s">
        <v>39158</v>
      </c>
      <c r="N1005" s="98" t="s">
        <v>39159</v>
      </c>
      <c r="O1005" s="101">
        <v>35</v>
      </c>
      <c r="P1005" s="101">
        <v>35</v>
      </c>
      <c r="Q1005" s="101">
        <v>0</v>
      </c>
      <c r="R1005" s="101">
        <v>1550</v>
      </c>
    </row>
    <row r="1006">
      <c r="L1006" s="98" t="s">
        <v>39160</v>
      </c>
      <c r="M1006" s="98" t="s">
        <v>39161</v>
      </c>
      <c r="N1006" s="98" t="s">
        <v>39162</v>
      </c>
      <c r="O1006" s="101">
        <v>1525</v>
      </c>
      <c r="P1006" s="101">
        <v>1525</v>
      </c>
    </row>
    <row r="1007">
      <c r="K1007" s="96" t="s">
        <v>39163</v>
      </c>
      <c r="O1007" s="85">
        <f>SUM(O1005:O1006)</f>
      </c>
      <c r="P1007" s="85">
        <f>SUM(P1005:P1006)</f>
      </c>
    </row>
    <row r="1008">
      <c r="A1008" s="98" t="s">
        <v>39164</v>
      </c>
      <c r="B1008" s="98" t="s">
        <v>39165</v>
      </c>
      <c r="C1008" s="100">
        <v>924</v>
      </c>
      <c r="D1008" s="98" t="s">
        <v>39166</v>
      </c>
      <c r="E1008" s="98" t="s">
        <v>39167</v>
      </c>
      <c r="F1008" s="104">
        <v>45324</v>
      </c>
      <c r="G1008" s="104">
        <v>45717</v>
      </c>
      <c r="H1008" s="104">
        <v>46081</v>
      </c>
      <c r="J1008" s="101">
        <v>1435</v>
      </c>
      <c r="K1008" s="98" t="s">
        <v>39168</v>
      </c>
      <c r="L1008" s="98" t="s">
        <v>39169</v>
      </c>
      <c r="M1008" s="98" t="s">
        <v>39170</v>
      </c>
      <c r="N1008" s="98" t="s">
        <v>39171</v>
      </c>
      <c r="O1008" s="101">
        <v>1435</v>
      </c>
      <c r="P1008" s="101">
        <v>1435</v>
      </c>
      <c r="Q1008" s="101">
        <v>0</v>
      </c>
      <c r="R1008" s="101">
        <v>250</v>
      </c>
    </row>
    <row r="1009">
      <c r="K1009" s="96" t="s">
        <v>39172</v>
      </c>
      <c r="O1009" s="85">
        <f>SUM(O1008:O1008)</f>
      </c>
      <c r="P1009" s="85">
        <f>SUM(P1008:P1008)</f>
      </c>
    </row>
    <row r="1010">
      <c r="A1010" s="98" t="s">
        <v>39173</v>
      </c>
      <c r="B1010" s="98" t="s">
        <v>39174</v>
      </c>
      <c r="C1010" s="100">
        <v>1009</v>
      </c>
      <c r="D1010" s="98" t="s">
        <v>39175</v>
      </c>
      <c r="E1010" s="98" t="s">
        <v>39176</v>
      </c>
      <c r="F1010" s="104">
        <v>45213</v>
      </c>
      <c r="G1010" s="104">
        <v>45597</v>
      </c>
      <c r="H1010" s="104">
        <v>45991</v>
      </c>
      <c r="J1010" s="101">
        <v>1545</v>
      </c>
      <c r="K1010" s="98" t="s">
        <v>39177</v>
      </c>
      <c r="L1010" s="98" t="s">
        <v>39178</v>
      </c>
      <c r="M1010" s="98" t="s">
        <v>39179</v>
      </c>
      <c r="N1010" s="98" t="s">
        <v>39180</v>
      </c>
      <c r="O1010" s="101">
        <v>1545</v>
      </c>
      <c r="P1010" s="101">
        <v>1545</v>
      </c>
      <c r="Q1010" s="101">
        <v>0</v>
      </c>
      <c r="R1010" s="101">
        <v>250</v>
      </c>
    </row>
    <row r="1011">
      <c r="K1011" s="96" t="s">
        <v>39181</v>
      </c>
      <c r="O1011" s="85">
        <f>SUM(O1010:O1010)</f>
      </c>
      <c r="P1011" s="85">
        <f>SUM(P1010:P1010)</f>
      </c>
    </row>
    <row r="1012">
      <c r="A1012" s="98" t="s">
        <v>39182</v>
      </c>
      <c r="B1012" s="98" t="s">
        <v>39183</v>
      </c>
      <c r="C1012" s="100">
        <v>1009</v>
      </c>
      <c r="D1012" s="98" t="s">
        <v>39184</v>
      </c>
      <c r="E1012" s="98" t="s">
        <v>39185</v>
      </c>
      <c r="F1012" s="104">
        <v>40333</v>
      </c>
      <c r="G1012" s="104">
        <v>45505</v>
      </c>
      <c r="H1012" s="104">
        <v>45869</v>
      </c>
      <c r="J1012" s="101">
        <v>1545</v>
      </c>
      <c r="K1012" s="98" t="s">
        <v>39186</v>
      </c>
      <c r="L1012" s="98" t="s">
        <v>39187</v>
      </c>
      <c r="M1012" s="98" t="s">
        <v>39188</v>
      </c>
      <c r="N1012" s="98" t="s">
        <v>39189</v>
      </c>
      <c r="O1012" s="101">
        <v>1325</v>
      </c>
      <c r="P1012" s="101">
        <v>1325</v>
      </c>
      <c r="Q1012" s="101">
        <v>0</v>
      </c>
      <c r="R1012" s="101">
        <v>720</v>
      </c>
    </row>
    <row r="1013">
      <c r="K1013" s="96" t="s">
        <v>39190</v>
      </c>
      <c r="O1013" s="85">
        <f>SUM(O1012:O1012)</f>
      </c>
      <c r="P1013" s="85">
        <f>SUM(P1012:P1012)</f>
      </c>
    </row>
    <row r="1014">
      <c r="A1014" s="98" t="s">
        <v>39191</v>
      </c>
      <c r="B1014" s="98" t="s">
        <v>39192</v>
      </c>
      <c r="C1014" s="100">
        <v>924</v>
      </c>
      <c r="D1014" s="98" t="s">
        <v>39193</v>
      </c>
      <c r="E1014" s="98" t="s">
        <v>39194</v>
      </c>
      <c r="F1014" s="104">
        <v>42301</v>
      </c>
      <c r="G1014" s="104">
        <v>45597</v>
      </c>
      <c r="H1014" s="104">
        <v>45961</v>
      </c>
      <c r="J1014" s="101">
        <v>1435</v>
      </c>
      <c r="K1014" s="98" t="s">
        <v>39195</v>
      </c>
      <c r="L1014" s="98" t="s">
        <v>39196</v>
      </c>
      <c r="M1014" s="98" t="s">
        <v>39197</v>
      </c>
      <c r="N1014" s="98" t="s">
        <v>39198</v>
      </c>
      <c r="O1014" s="101">
        <v>1290</v>
      </c>
      <c r="P1014" s="101">
        <v>1290</v>
      </c>
      <c r="Q1014" s="101">
        <v>0</v>
      </c>
      <c r="R1014" s="101">
        <v>299</v>
      </c>
    </row>
    <row r="1015">
      <c r="L1015" s="98" t="s">
        <v>39199</v>
      </c>
      <c r="M1015" s="98" t="s">
        <v>39200</v>
      </c>
      <c r="N1015" s="98" t="s">
        <v>39201</v>
      </c>
      <c r="O1015" s="101">
        <v>180</v>
      </c>
      <c r="P1015" s="101">
        <v>0</v>
      </c>
    </row>
    <row r="1016">
      <c r="L1016" s="98" t="s">
        <v>39202</v>
      </c>
      <c r="M1016" s="98" t="s">
        <v>39203</v>
      </c>
      <c r="N1016" s="98" t="s">
        <v>39204</v>
      </c>
      <c r="O1016" s="101">
        <v>25</v>
      </c>
      <c r="P1016" s="101">
        <v>0</v>
      </c>
    </row>
    <row r="1017">
      <c r="K1017" s="96" t="s">
        <v>39205</v>
      </c>
      <c r="O1017" s="85">
        <f>SUM(O1014:O1016)</f>
      </c>
      <c r="P1017" s="85">
        <f>SUM(P1014:P1016)</f>
      </c>
    </row>
    <row r="1018">
      <c r="A1018" s="98" t="s">
        <v>39206</v>
      </c>
      <c r="B1018" s="98" t="s">
        <v>39207</v>
      </c>
      <c r="C1018" s="100">
        <v>924</v>
      </c>
      <c r="D1018" s="98" t="s">
        <v>39208</v>
      </c>
      <c r="E1018" s="98" t="s">
        <v>39209</v>
      </c>
      <c r="F1018" s="104">
        <v>43796</v>
      </c>
      <c r="G1018" s="104">
        <v>45627</v>
      </c>
      <c r="H1018" s="104">
        <v>45991</v>
      </c>
      <c r="J1018" s="101">
        <v>1470</v>
      </c>
      <c r="K1018" s="98" t="s">
        <v>39210</v>
      </c>
      <c r="L1018" s="98" t="s">
        <v>39211</v>
      </c>
      <c r="M1018" s="98" t="s">
        <v>39212</v>
      </c>
      <c r="N1018" s="98" t="s">
        <v>39213</v>
      </c>
      <c r="O1018" s="101">
        <v>35</v>
      </c>
      <c r="P1018" s="101">
        <v>35</v>
      </c>
      <c r="Q1018" s="101">
        <v>0</v>
      </c>
      <c r="R1018" s="101">
        <v>99</v>
      </c>
    </row>
    <row r="1019">
      <c r="L1019" s="98" t="s">
        <v>39214</v>
      </c>
      <c r="M1019" s="98" t="s">
        <v>39215</v>
      </c>
      <c r="N1019" s="98" t="s">
        <v>39216</v>
      </c>
      <c r="O1019" s="101">
        <v>1355</v>
      </c>
      <c r="P1019" s="101">
        <v>1355</v>
      </c>
    </row>
    <row r="1020">
      <c r="K1020" s="96" t="s">
        <v>39217</v>
      </c>
      <c r="O1020" s="85">
        <f>SUM(O1018:O1019)</f>
      </c>
      <c r="P1020" s="85">
        <f>SUM(P1018:P1019)</f>
      </c>
    </row>
    <row r="1021">
      <c r="A1021" s="98" t="s">
        <v>39218</v>
      </c>
      <c r="B1021" s="98" t="s">
        <v>39219</v>
      </c>
      <c r="C1021" s="100">
        <v>924</v>
      </c>
      <c r="D1021" s="98" t="s">
        <v>39220</v>
      </c>
      <c r="E1021" s="98" t="s">
        <v>39221</v>
      </c>
      <c r="F1021" s="104">
        <v>43474</v>
      </c>
      <c r="G1021" s="104">
        <v>45689</v>
      </c>
      <c r="H1021" s="104">
        <v>46053</v>
      </c>
      <c r="J1021" s="101">
        <v>1435</v>
      </c>
      <c r="K1021" s="98" t="s">
        <v>39222</v>
      </c>
      <c r="L1021" s="98" t="s">
        <v>39223</v>
      </c>
      <c r="M1021" s="98" t="s">
        <v>39224</v>
      </c>
      <c r="N1021" s="98" t="s">
        <v>39225</v>
      </c>
      <c r="O1021" s="101">
        <v>1370</v>
      </c>
      <c r="P1021" s="101">
        <v>1370</v>
      </c>
      <c r="Q1021" s="101">
        <v>0</v>
      </c>
      <c r="R1021" s="101">
        <v>1245</v>
      </c>
    </row>
    <row r="1022">
      <c r="K1022" s="96" t="s">
        <v>39226</v>
      </c>
      <c r="O1022" s="85">
        <f>SUM(O1021:O1021)</f>
      </c>
      <c r="P1022" s="85">
        <f>SUM(P1021:P1021)</f>
      </c>
    </row>
    <row r="1023">
      <c r="A1023" s="98" t="s">
        <v>39227</v>
      </c>
      <c r="B1023" s="98" t="s">
        <v>39228</v>
      </c>
      <c r="C1023" s="100">
        <v>924</v>
      </c>
      <c r="D1023" s="98" t="s">
        <v>39229</v>
      </c>
      <c r="E1023" s="98" t="s">
        <v>39230</v>
      </c>
      <c r="F1023" s="104">
        <v>38338</v>
      </c>
      <c r="G1023" s="104">
        <v>45627</v>
      </c>
      <c r="H1023" s="104">
        <v>45991</v>
      </c>
      <c r="J1023" s="101">
        <v>1435</v>
      </c>
      <c r="K1023" s="98" t="s">
        <v>39231</v>
      </c>
      <c r="L1023" s="98" t="s">
        <v>39232</v>
      </c>
      <c r="M1023" s="98" t="s">
        <v>39233</v>
      </c>
      <c r="N1023" s="98" t="s">
        <v>39234</v>
      </c>
      <c r="O1023" s="101">
        <v>1255</v>
      </c>
      <c r="P1023" s="101">
        <v>1255</v>
      </c>
      <c r="Q1023" s="101">
        <v>0</v>
      </c>
      <c r="R1023" s="101">
        <v>700</v>
      </c>
    </row>
    <row r="1024">
      <c r="K1024" s="96" t="s">
        <v>39235</v>
      </c>
      <c r="O1024" s="85">
        <f>SUM(O1023:O1023)</f>
      </c>
      <c r="P1024" s="85">
        <f>SUM(P1023:P1023)</f>
      </c>
    </row>
    <row r="1025">
      <c r="A1025" s="98" t="s">
        <v>39236</v>
      </c>
      <c r="B1025" s="98" t="s">
        <v>39237</v>
      </c>
      <c r="C1025" s="100">
        <v>1009</v>
      </c>
      <c r="D1025" s="98" t="s">
        <v>39238</v>
      </c>
      <c r="E1025" s="98" t="s">
        <v>39239</v>
      </c>
      <c r="F1025" s="104">
        <v>45719</v>
      </c>
      <c r="G1025" s="104">
        <v>45719</v>
      </c>
      <c r="H1025" s="104">
        <v>46112</v>
      </c>
      <c r="J1025" s="101">
        <v>1580</v>
      </c>
      <c r="K1025" s="98" t="s">
        <v>39240</v>
      </c>
      <c r="L1025" s="98" t="s">
        <v>39241</v>
      </c>
      <c r="M1025" s="98" t="s">
        <v>39242</v>
      </c>
      <c r="N1025" s="98" t="s">
        <v>39243</v>
      </c>
      <c r="O1025" s="101">
        <v>35</v>
      </c>
      <c r="P1025" s="101">
        <v>35</v>
      </c>
      <c r="Q1025" s="101">
        <v>-52.670000000000002</v>
      </c>
      <c r="R1025" s="101">
        <v>250</v>
      </c>
    </row>
    <row r="1026">
      <c r="L1026" s="98" t="s">
        <v>39244</v>
      </c>
      <c r="M1026" s="98" t="s">
        <v>39245</v>
      </c>
      <c r="N1026" s="98" t="s">
        <v>39246</v>
      </c>
      <c r="O1026" s="101">
        <v>1545</v>
      </c>
      <c r="P1026" s="101">
        <v>1545</v>
      </c>
    </row>
    <row r="1027">
      <c r="K1027" s="96" t="s">
        <v>39247</v>
      </c>
      <c r="O1027" s="85">
        <f>SUM(O1025:O1026)</f>
      </c>
      <c r="P1027" s="85">
        <f>SUM(P1025:P1026)</f>
      </c>
    </row>
    <row r="1028">
      <c r="A1028" s="98" t="s">
        <v>39248</v>
      </c>
      <c r="B1028" s="98" t="s">
        <v>39249</v>
      </c>
      <c r="C1028" s="100">
        <v>1009</v>
      </c>
      <c r="D1028" s="98" t="s">
        <v>39250</v>
      </c>
      <c r="E1028" s="98" t="s">
        <v>39251</v>
      </c>
      <c r="F1028" s="104">
        <v>45576</v>
      </c>
      <c r="G1028" s="104">
        <v>45576</v>
      </c>
      <c r="H1028" s="104">
        <v>45961</v>
      </c>
      <c r="J1028" s="101">
        <v>1545</v>
      </c>
      <c r="K1028" s="98" t="s">
        <v>39252</v>
      </c>
      <c r="L1028" s="98" t="s">
        <v>39253</v>
      </c>
      <c r="M1028" s="98" t="s">
        <v>39254</v>
      </c>
      <c r="N1028" s="98" t="s">
        <v>39255</v>
      </c>
      <c r="O1028" s="101">
        <v>1545</v>
      </c>
      <c r="P1028" s="101">
        <v>1545</v>
      </c>
      <c r="Q1028" s="101">
        <v>0</v>
      </c>
      <c r="R1028" s="101">
        <v>250</v>
      </c>
    </row>
    <row r="1029">
      <c r="L1029" s="98" t="s">
        <v>39256</v>
      </c>
      <c r="M1029" s="98" t="s">
        <v>39257</v>
      </c>
      <c r="N1029" s="98" t="s">
        <v>39258</v>
      </c>
      <c r="O1029" s="101">
        <v>25</v>
      </c>
      <c r="P1029" s="101">
        <v>0</v>
      </c>
    </row>
    <row r="1030">
      <c r="K1030" s="96" t="s">
        <v>39259</v>
      </c>
      <c r="O1030" s="85">
        <f>SUM(O1028:O1029)</f>
      </c>
      <c r="P1030" s="85">
        <f>SUM(P1028:P1029)</f>
      </c>
    </row>
    <row r="1031">
      <c r="A1031" s="98" t="s">
        <v>39260</v>
      </c>
      <c r="B1031" s="98" t="s">
        <v>39261</v>
      </c>
      <c r="C1031" s="100">
        <v>924</v>
      </c>
      <c r="D1031" s="98" t="s">
        <v>39262</v>
      </c>
      <c r="E1031" s="98" t="s">
        <v>39263</v>
      </c>
      <c r="F1031" s="104">
        <v>38226</v>
      </c>
      <c r="G1031" s="104">
        <v>45597</v>
      </c>
      <c r="H1031" s="104">
        <v>45991</v>
      </c>
      <c r="J1031" s="101">
        <v>1435</v>
      </c>
      <c r="K1031" s="98" t="s">
        <v>39264</v>
      </c>
      <c r="L1031" s="98" t="s">
        <v>39265</v>
      </c>
      <c r="M1031" s="98" t="s">
        <v>39266</v>
      </c>
      <c r="N1031" s="98" t="s">
        <v>39267</v>
      </c>
      <c r="O1031" s="101">
        <v>1290</v>
      </c>
      <c r="P1031" s="101">
        <v>1290</v>
      </c>
      <c r="Q1031" s="101">
        <v>0</v>
      </c>
      <c r="R1031" s="101">
        <v>600</v>
      </c>
    </row>
    <row r="1032">
      <c r="L1032" s="98" t="s">
        <v>39268</v>
      </c>
      <c r="M1032" s="98" t="s">
        <v>39269</v>
      </c>
      <c r="N1032" s="98" t="s">
        <v>39270</v>
      </c>
      <c r="O1032" s="101">
        <v>25</v>
      </c>
      <c r="P1032" s="101">
        <v>0</v>
      </c>
    </row>
    <row r="1033">
      <c r="K1033" s="96" t="s">
        <v>39271</v>
      </c>
      <c r="O1033" s="85">
        <f>SUM(O1031:O1032)</f>
      </c>
      <c r="P1033" s="85">
        <f>SUM(P1031:P1032)</f>
      </c>
    </row>
    <row r="1034">
      <c r="A1034" s="98" t="s">
        <v>39272</v>
      </c>
      <c r="B1034" s="98" t="s">
        <v>39273</v>
      </c>
      <c r="C1034" s="100">
        <v>924</v>
      </c>
      <c r="D1034" s="98" t="s">
        <v>39274</v>
      </c>
      <c r="E1034" s="98" t="s">
        <v>39275</v>
      </c>
      <c r="F1034" s="104">
        <v>39367</v>
      </c>
      <c r="G1034" s="104">
        <v>45627</v>
      </c>
      <c r="H1034" s="104">
        <v>45991</v>
      </c>
      <c r="J1034" s="101">
        <v>1435</v>
      </c>
      <c r="K1034" s="98" t="s">
        <v>39276</v>
      </c>
      <c r="L1034" s="98" t="s">
        <v>39277</v>
      </c>
      <c r="M1034" s="98" t="s">
        <v>39278</v>
      </c>
      <c r="N1034" s="98" t="s">
        <v>39279</v>
      </c>
      <c r="O1034" s="101">
        <v>1255</v>
      </c>
      <c r="P1034" s="101">
        <v>1255</v>
      </c>
      <c r="Q1034" s="101">
        <v>0</v>
      </c>
      <c r="R1034" s="101">
        <v>715</v>
      </c>
    </row>
    <row r="1035">
      <c r="K1035" s="96" t="s">
        <v>39280</v>
      </c>
      <c r="O1035" s="85">
        <f>SUM(O1034:O1034)</f>
      </c>
      <c r="P1035" s="85">
        <f>SUM(P1034:P1034)</f>
      </c>
    </row>
    <row r="1036">
      <c r="A1036" s="98" t="s">
        <v>39281</v>
      </c>
      <c r="B1036" s="98" t="s">
        <v>39282</v>
      </c>
      <c r="C1036" s="100">
        <v>924</v>
      </c>
      <c r="D1036" s="98" t="s">
        <v>39283</v>
      </c>
      <c r="E1036" s="98" t="s">
        <v>39284</v>
      </c>
      <c r="F1036" s="104">
        <v>45044</v>
      </c>
      <c r="G1036" s="104">
        <v>45413</v>
      </c>
      <c r="H1036" s="104">
        <v>45777</v>
      </c>
      <c r="I1036" s="104">
        <v>45783</v>
      </c>
      <c r="J1036" s="101">
        <v>1515</v>
      </c>
      <c r="K1036" s="98" t="s">
        <v>39285</v>
      </c>
      <c r="L1036" s="98" t="s">
        <v>39286</v>
      </c>
      <c r="M1036" s="98" t="s">
        <v>39287</v>
      </c>
      <c r="N1036" s="98" t="s">
        <v>39288</v>
      </c>
      <c r="O1036" s="101">
        <v>80</v>
      </c>
      <c r="P1036" s="101">
        <v>80</v>
      </c>
      <c r="Q1036" s="101">
        <v>0</v>
      </c>
      <c r="R1036" s="101">
        <v>250</v>
      </c>
    </row>
    <row r="1037">
      <c r="L1037" s="98" t="s">
        <v>39289</v>
      </c>
      <c r="M1037" s="98" t="s">
        <v>39290</v>
      </c>
      <c r="N1037" s="98" t="s">
        <v>39291</v>
      </c>
      <c r="O1037" s="101">
        <v>1415</v>
      </c>
      <c r="P1037" s="101">
        <v>1415</v>
      </c>
    </row>
    <row r="1038">
      <c r="K1038" s="96" t="s">
        <v>39292</v>
      </c>
      <c r="O1038" s="85">
        <f>SUM(O1036:O1037)</f>
      </c>
      <c r="P1038" s="85">
        <f>SUM(P1036:P1037)</f>
      </c>
    </row>
    <row r="1039">
      <c r="A1039" s="98" t="s">
        <v>39293</v>
      </c>
      <c r="B1039" s="98" t="s">
        <v>39294</v>
      </c>
      <c r="C1039" s="100">
        <v>924</v>
      </c>
      <c r="D1039" s="98" t="s">
        <v>39295</v>
      </c>
      <c r="E1039" s="98" t="s">
        <v>39296</v>
      </c>
      <c r="F1039" s="104">
        <v>45254</v>
      </c>
      <c r="G1039" s="104">
        <v>45627</v>
      </c>
      <c r="H1039" s="104">
        <v>46022</v>
      </c>
      <c r="J1039" s="101">
        <v>1435</v>
      </c>
      <c r="K1039" s="98" t="s">
        <v>39297</v>
      </c>
      <c r="L1039" s="98" t="s">
        <v>39298</v>
      </c>
      <c r="M1039" s="98" t="s">
        <v>39299</v>
      </c>
      <c r="N1039" s="98" t="s">
        <v>39300</v>
      </c>
      <c r="O1039" s="101">
        <v>1435</v>
      </c>
      <c r="P1039" s="101">
        <v>1435</v>
      </c>
      <c r="Q1039" s="101">
        <v>0</v>
      </c>
      <c r="R1039" s="101">
        <v>250</v>
      </c>
    </row>
    <row r="1040">
      <c r="K1040" s="96" t="s">
        <v>39301</v>
      </c>
      <c r="O1040" s="85">
        <f>SUM(O1039:O1039)</f>
      </c>
      <c r="P1040" s="85">
        <f>SUM(P1039:P1039)</f>
      </c>
    </row>
    <row r="1041">
      <c r="A1041" s="98" t="s">
        <v>39302</v>
      </c>
      <c r="B1041" s="98" t="s">
        <v>39303</v>
      </c>
      <c r="C1041" s="100">
        <v>1009</v>
      </c>
      <c r="D1041" s="98" t="s">
        <v>39304</v>
      </c>
      <c r="E1041" s="98" t="s">
        <v>39305</v>
      </c>
      <c r="F1041" s="104">
        <v>45723</v>
      </c>
      <c r="G1041" s="104">
        <v>45723</v>
      </c>
      <c r="H1041" s="104">
        <v>46081</v>
      </c>
      <c r="J1041" s="101">
        <v>1545</v>
      </c>
      <c r="K1041" s="98" t="s">
        <v>39306</v>
      </c>
      <c r="L1041" s="98" t="s">
        <v>39307</v>
      </c>
      <c r="M1041" s="98" t="s">
        <v>39308</v>
      </c>
      <c r="N1041" s="98" t="s">
        <v>39309</v>
      </c>
      <c r="O1041" s="101">
        <v>1545</v>
      </c>
      <c r="P1041" s="101">
        <v>1545</v>
      </c>
      <c r="Q1041" s="101">
        <v>0</v>
      </c>
      <c r="R1041" s="101">
        <v>250</v>
      </c>
    </row>
    <row r="1042">
      <c r="K1042" s="96" t="s">
        <v>39310</v>
      </c>
      <c r="O1042" s="85">
        <f>SUM(O1041:O1041)</f>
      </c>
      <c r="P1042" s="85">
        <f>SUM(P1041:P1041)</f>
      </c>
    </row>
    <row r="1043">
      <c r="A1043" s="98" t="s">
        <v>39311</v>
      </c>
      <c r="B1043" s="98" t="s">
        <v>39312</v>
      </c>
      <c r="C1043" s="100">
        <v>601</v>
      </c>
      <c r="D1043" s="98" t="s">
        <v>39313</v>
      </c>
      <c r="E1043" s="98" t="s">
        <v>39314</v>
      </c>
      <c r="F1043" s="104">
        <v>44050</v>
      </c>
      <c r="G1043" s="104">
        <v>45536</v>
      </c>
      <c r="H1043" s="104">
        <v>45900</v>
      </c>
      <c r="J1043" s="101">
        <v>1005</v>
      </c>
      <c r="K1043" s="98" t="s">
        <v>39315</v>
      </c>
      <c r="L1043" s="98" t="s">
        <v>39316</v>
      </c>
      <c r="M1043" s="98" t="s">
        <v>39317</v>
      </c>
      <c r="N1043" s="98" t="s">
        <v>39318</v>
      </c>
      <c r="O1043" s="101">
        <v>35</v>
      </c>
      <c r="P1043" s="101">
        <v>35</v>
      </c>
      <c r="Q1043" s="101">
        <v>0</v>
      </c>
      <c r="R1043" s="101">
        <v>985</v>
      </c>
    </row>
    <row r="1044">
      <c r="L1044" s="98" t="s">
        <v>39319</v>
      </c>
      <c r="M1044" s="98" t="s">
        <v>39320</v>
      </c>
      <c r="N1044" s="98" t="s">
        <v>39321</v>
      </c>
      <c r="O1044" s="101">
        <v>910</v>
      </c>
      <c r="P1044" s="101">
        <v>910</v>
      </c>
    </row>
    <row r="1045">
      <c r="K1045" s="96" t="s">
        <v>39322</v>
      </c>
      <c r="O1045" s="85">
        <f>SUM(O1043:O1044)</f>
      </c>
      <c r="P1045" s="85">
        <f>SUM(P1043:P1044)</f>
      </c>
    </row>
    <row r="1046">
      <c r="A1046" s="98" t="s">
        <v>39323</v>
      </c>
      <c r="B1046" s="98" t="s">
        <v>39324</v>
      </c>
      <c r="C1046" s="100">
        <v>601</v>
      </c>
      <c r="D1046" s="98" t="s">
        <v>39325</v>
      </c>
      <c r="E1046" s="98" t="s">
        <v>39326</v>
      </c>
      <c r="F1046" s="104">
        <v>44936</v>
      </c>
      <c r="G1046" s="104">
        <v>45658</v>
      </c>
      <c r="H1046" s="104">
        <v>46022</v>
      </c>
      <c r="J1046" s="101">
        <v>970</v>
      </c>
      <c r="K1046" s="98" t="s">
        <v>39327</v>
      </c>
      <c r="L1046" s="98" t="s">
        <v>39328</v>
      </c>
      <c r="M1046" s="98" t="s">
        <v>39329</v>
      </c>
      <c r="N1046" s="98" t="s">
        <v>39330</v>
      </c>
      <c r="O1046" s="101">
        <v>35</v>
      </c>
      <c r="P1046" s="101">
        <v>35</v>
      </c>
      <c r="Q1046" s="101">
        <v>0</v>
      </c>
      <c r="R1046" s="101">
        <v>910</v>
      </c>
    </row>
    <row r="1047">
      <c r="L1047" s="98" t="s">
        <v>39331</v>
      </c>
      <c r="M1047" s="98" t="s">
        <v>39332</v>
      </c>
      <c r="N1047" s="98" t="s">
        <v>39333</v>
      </c>
      <c r="O1047" s="101">
        <v>910</v>
      </c>
      <c r="P1047" s="101">
        <v>910</v>
      </c>
    </row>
    <row r="1048">
      <c r="K1048" s="96" t="s">
        <v>39334</v>
      </c>
      <c r="O1048" s="85">
        <f>SUM(O1046:O1047)</f>
      </c>
      <c r="P1048" s="85">
        <f>SUM(P1046:P1047)</f>
      </c>
    </row>
    <row r="1049">
      <c r="A1049" s="98" t="s">
        <v>39335</v>
      </c>
      <c r="B1049" s="98" t="s">
        <v>39336</v>
      </c>
      <c r="C1049" s="100">
        <v>601</v>
      </c>
      <c r="D1049" s="98" t="s">
        <v>39337</v>
      </c>
      <c r="E1049" s="98" t="s">
        <v>39338</v>
      </c>
      <c r="F1049" s="104">
        <v>44611</v>
      </c>
      <c r="G1049" s="104">
        <v>45717</v>
      </c>
      <c r="H1049" s="104">
        <v>46112</v>
      </c>
      <c r="J1049" s="101">
        <v>970</v>
      </c>
      <c r="K1049" s="98" t="s">
        <v>39339</v>
      </c>
      <c r="L1049" s="98" t="s">
        <v>39340</v>
      </c>
      <c r="M1049" s="98" t="s">
        <v>39341</v>
      </c>
      <c r="N1049" s="98" t="s">
        <v>39342</v>
      </c>
      <c r="O1049" s="101">
        <v>35</v>
      </c>
      <c r="P1049" s="101">
        <v>35</v>
      </c>
      <c r="Q1049" s="101">
        <v>0</v>
      </c>
      <c r="R1049" s="101">
        <v>150</v>
      </c>
    </row>
    <row r="1050">
      <c r="L1050" s="98" t="s">
        <v>39343</v>
      </c>
      <c r="M1050" s="98" t="s">
        <v>39344</v>
      </c>
      <c r="N1050" s="98" t="s">
        <v>39345</v>
      </c>
      <c r="O1050" s="101">
        <v>908</v>
      </c>
      <c r="P1050" s="101">
        <v>908</v>
      </c>
    </row>
    <row r="1051">
      <c r="K1051" s="96" t="s">
        <v>39346</v>
      </c>
      <c r="O1051" s="85">
        <f>SUM(O1049:O1050)</f>
      </c>
      <c r="P1051" s="85">
        <f>SUM(P1049:P1050)</f>
      </c>
    </row>
    <row r="1052">
      <c r="A1052" s="98" t="s">
        <v>39347</v>
      </c>
      <c r="B1052" s="98" t="s">
        <v>39348</v>
      </c>
      <c r="C1052" s="100">
        <v>601</v>
      </c>
      <c r="D1052" s="98" t="s">
        <v>39349</v>
      </c>
      <c r="E1052" s="98" t="s">
        <v>39350</v>
      </c>
      <c r="F1052" s="104">
        <v>45323</v>
      </c>
      <c r="G1052" s="104">
        <v>45689</v>
      </c>
      <c r="H1052" s="104">
        <v>46053</v>
      </c>
      <c r="J1052" s="101">
        <v>1085</v>
      </c>
      <c r="K1052" s="98" t="s">
        <v>39351</v>
      </c>
      <c r="L1052" s="98" t="s">
        <v>39352</v>
      </c>
      <c r="M1052" s="98" t="s">
        <v>39353</v>
      </c>
      <c r="N1052" s="98" t="s">
        <v>39354</v>
      </c>
      <c r="O1052" s="101">
        <v>35</v>
      </c>
      <c r="P1052" s="101">
        <v>35</v>
      </c>
      <c r="Q1052" s="101">
        <v>0</v>
      </c>
      <c r="R1052" s="101">
        <v>150</v>
      </c>
    </row>
    <row r="1053">
      <c r="L1053" s="98" t="s">
        <v>39355</v>
      </c>
      <c r="M1053" s="98" t="s">
        <v>39356</v>
      </c>
      <c r="N1053" s="98" t="s">
        <v>39357</v>
      </c>
      <c r="O1053" s="101">
        <v>80</v>
      </c>
      <c r="P1053" s="101">
        <v>80</v>
      </c>
    </row>
    <row r="1054">
      <c r="L1054" s="98" t="s">
        <v>39358</v>
      </c>
      <c r="M1054" s="98" t="s">
        <v>39359</v>
      </c>
      <c r="N1054" s="98" t="s">
        <v>39360</v>
      </c>
      <c r="O1054" s="101">
        <v>970</v>
      </c>
      <c r="P1054" s="101">
        <v>970</v>
      </c>
    </row>
    <row r="1055">
      <c r="L1055" s="98" t="s">
        <v>39361</v>
      </c>
      <c r="M1055" s="98" t="s">
        <v>39362</v>
      </c>
      <c r="N1055" s="98" t="s">
        <v>39363</v>
      </c>
      <c r="O1055" s="101">
        <v>25</v>
      </c>
      <c r="P1055" s="101">
        <v>0</v>
      </c>
    </row>
    <row r="1056">
      <c r="K1056" s="96" t="s">
        <v>39364</v>
      </c>
      <c r="O1056" s="85">
        <f>SUM(O1052:O1055)</f>
      </c>
      <c r="P1056" s="85">
        <f>SUM(P1052:P1055)</f>
      </c>
    </row>
    <row r="1057">
      <c r="A1057" s="98" t="s">
        <v>39365</v>
      </c>
      <c r="B1057" s="98" t="s">
        <v>39366</v>
      </c>
      <c r="C1057" s="100">
        <v>601</v>
      </c>
      <c r="D1057" s="98" t="s">
        <v>39367</v>
      </c>
      <c r="E1057" s="98" t="s">
        <v>39368</v>
      </c>
      <c r="F1057" s="104">
        <v>45717</v>
      </c>
      <c r="G1057" s="104">
        <v>45717</v>
      </c>
      <c r="H1057" s="104">
        <v>46081</v>
      </c>
      <c r="J1057" s="101">
        <v>1120</v>
      </c>
      <c r="K1057" s="98" t="s">
        <v>39369</v>
      </c>
      <c r="L1057" s="98" t="s">
        <v>39370</v>
      </c>
      <c r="M1057" s="98" t="s">
        <v>39371</v>
      </c>
      <c r="N1057" s="98" t="s">
        <v>39372</v>
      </c>
      <c r="O1057" s="101">
        <v>265</v>
      </c>
      <c r="P1057" s="101">
        <v>35</v>
      </c>
      <c r="Q1057" s="101">
        <v>0</v>
      </c>
      <c r="R1057" s="101">
        <v>150</v>
      </c>
    </row>
    <row r="1058">
      <c r="L1058" s="98" t="s">
        <v>39373</v>
      </c>
      <c r="M1058" s="98" t="s">
        <v>39374</v>
      </c>
      <c r="N1058" s="98" t="s">
        <v>39375</v>
      </c>
      <c r="O1058" s="101">
        <v>35</v>
      </c>
      <c r="P1058" s="101">
        <v>265</v>
      </c>
    </row>
    <row r="1059">
      <c r="L1059" s="98" t="s">
        <v>39376</v>
      </c>
      <c r="M1059" s="98" t="s">
        <v>39377</v>
      </c>
      <c r="N1059" s="98" t="s">
        <v>39378</v>
      </c>
      <c r="O1059" s="101">
        <v>820</v>
      </c>
      <c r="P1059" s="101">
        <v>820</v>
      </c>
    </row>
    <row r="1060">
      <c r="K1060" s="96" t="s">
        <v>39379</v>
      </c>
      <c r="O1060" s="85">
        <f>SUM(O1057:O1059)</f>
      </c>
      <c r="P1060" s="85">
        <f>SUM(P1057:P1059)</f>
      </c>
    </row>
    <row r="1061">
      <c r="A1061" s="98" t="s">
        <v>39380</v>
      </c>
      <c r="B1061" s="98" t="s">
        <v>39381</v>
      </c>
      <c r="C1061" s="100">
        <v>601</v>
      </c>
      <c r="D1061" s="98" t="s">
        <v>39382</v>
      </c>
      <c r="E1061" s="98" t="s">
        <v>39383</v>
      </c>
      <c r="J1061" s="101">
        <v>1005</v>
      </c>
      <c r="K1061" s="98" t="s">
        <v>39384</v>
      </c>
      <c r="L1061" s="98" t="s">
        <v>39384</v>
      </c>
      <c r="O1061" s="101">
        <v>0</v>
      </c>
      <c r="P1061" s="101">
        <v>0</v>
      </c>
      <c r="R1061" s="101">
        <v>0</v>
      </c>
    </row>
    <row r="1062">
      <c r="K1062" s="96" t="s">
        <v>39385</v>
      </c>
      <c r="O1062" s="85">
        <f>SUM(O1061:O1061)</f>
      </c>
      <c r="P1062" s="85">
        <f>SUM(P1061:P1061)</f>
      </c>
    </row>
    <row r="1063">
      <c r="A1063" s="98" t="s">
        <v>39386</v>
      </c>
      <c r="B1063" s="98" t="s">
        <v>39387</v>
      </c>
      <c r="C1063" s="100">
        <v>601</v>
      </c>
      <c r="D1063" s="98" t="s">
        <v>39388</v>
      </c>
      <c r="E1063" s="98" t="s">
        <v>39389</v>
      </c>
      <c r="J1063" s="101">
        <v>1005</v>
      </c>
      <c r="K1063" s="98" t="s">
        <v>39390</v>
      </c>
      <c r="L1063" s="98" t="s">
        <v>39390</v>
      </c>
      <c r="O1063" s="101">
        <v>0</v>
      </c>
      <c r="P1063" s="101">
        <v>0</v>
      </c>
      <c r="R1063" s="101">
        <v>0</v>
      </c>
    </row>
    <row r="1064">
      <c r="K1064" s="96" t="s">
        <v>39391</v>
      </c>
      <c r="O1064" s="85">
        <f>SUM(O1063:O1063)</f>
      </c>
      <c r="P1064" s="85">
        <f>SUM(P1063:P1063)</f>
      </c>
    </row>
    <row r="1065">
      <c r="A1065" s="98" t="s">
        <v>39392</v>
      </c>
      <c r="B1065" s="98" t="s">
        <v>39393</v>
      </c>
      <c r="C1065" s="100">
        <v>601</v>
      </c>
      <c r="D1065" s="98" t="s">
        <v>39394</v>
      </c>
      <c r="E1065" s="98" t="s">
        <v>39395</v>
      </c>
      <c r="F1065" s="104">
        <v>43519</v>
      </c>
      <c r="G1065" s="104">
        <v>45444</v>
      </c>
      <c r="H1065" s="104">
        <v>45808</v>
      </c>
      <c r="I1065" s="104">
        <v>45808</v>
      </c>
      <c r="J1065" s="101">
        <v>1005</v>
      </c>
      <c r="K1065" s="98" t="s">
        <v>39396</v>
      </c>
      <c r="L1065" s="98" t="s">
        <v>39397</v>
      </c>
      <c r="M1065" s="98" t="s">
        <v>39398</v>
      </c>
      <c r="N1065" s="98" t="s">
        <v>39399</v>
      </c>
      <c r="O1065" s="101">
        <v>35</v>
      </c>
      <c r="P1065" s="101">
        <v>35</v>
      </c>
      <c r="Q1065" s="101">
        <v>0</v>
      </c>
      <c r="R1065" s="101">
        <v>99</v>
      </c>
    </row>
    <row r="1066">
      <c r="L1066" s="98" t="s">
        <v>39400</v>
      </c>
      <c r="M1066" s="98" t="s">
        <v>39401</v>
      </c>
      <c r="N1066" s="98" t="s">
        <v>39402</v>
      </c>
      <c r="O1066" s="101">
        <v>930</v>
      </c>
      <c r="P1066" s="101">
        <v>930</v>
      </c>
    </row>
    <row r="1067">
      <c r="L1067" s="98" t="s">
        <v>39403</v>
      </c>
      <c r="M1067" s="98" t="s">
        <v>39404</v>
      </c>
      <c r="N1067" s="98" t="s">
        <v>39405</v>
      </c>
      <c r="O1067" s="101">
        <v>-29</v>
      </c>
      <c r="P1067" s="101">
        <v>-29</v>
      </c>
    </row>
    <row r="1068">
      <c r="K1068" s="96" t="s">
        <v>39406</v>
      </c>
      <c r="O1068" s="85">
        <f>SUM(O1065:O1067)</f>
      </c>
      <c r="P1068" s="85">
        <f>SUM(P1065:P1067)</f>
      </c>
    </row>
    <row r="1069">
      <c r="A1069" s="98" t="s">
        <v>39407</v>
      </c>
      <c r="B1069" s="98" t="s">
        <v>39408</v>
      </c>
      <c r="C1069" s="100">
        <v>601</v>
      </c>
      <c r="D1069" s="98" t="s">
        <v>39409</v>
      </c>
      <c r="E1069" s="98" t="s">
        <v>39410</v>
      </c>
      <c r="F1069" s="104">
        <v>39361</v>
      </c>
      <c r="G1069" s="104">
        <v>45717</v>
      </c>
      <c r="H1069" s="104">
        <v>46112</v>
      </c>
      <c r="J1069" s="101">
        <v>970</v>
      </c>
      <c r="K1069" s="98" t="s">
        <v>39411</v>
      </c>
      <c r="L1069" s="98" t="s">
        <v>39412</v>
      </c>
      <c r="M1069" s="98" t="s">
        <v>39413</v>
      </c>
      <c r="N1069" s="98" t="s">
        <v>39414</v>
      </c>
      <c r="O1069" s="101">
        <v>909</v>
      </c>
      <c r="P1069" s="101">
        <v>909</v>
      </c>
      <c r="Q1069" s="101">
        <v>0</v>
      </c>
      <c r="R1069" s="101">
        <v>525</v>
      </c>
    </row>
    <row r="1070">
      <c r="K1070" s="96" t="s">
        <v>39415</v>
      </c>
      <c r="O1070" s="85">
        <f>SUM(O1069:O1069)</f>
      </c>
      <c r="P1070" s="85">
        <f>SUM(P1069:P1069)</f>
      </c>
    </row>
    <row r="1071">
      <c r="A1071" s="98" t="s">
        <v>39416</v>
      </c>
      <c r="B1071" s="98" t="s">
        <v>39417</v>
      </c>
      <c r="C1071" s="100">
        <v>601</v>
      </c>
      <c r="D1071" s="98" t="s">
        <v>39418</v>
      </c>
      <c r="E1071" s="98" t="s">
        <v>39419</v>
      </c>
      <c r="F1071" s="104">
        <v>42313</v>
      </c>
      <c r="G1071" s="104">
        <v>45627</v>
      </c>
      <c r="H1071" s="104">
        <v>45991</v>
      </c>
      <c r="J1071" s="101">
        <v>970</v>
      </c>
      <c r="K1071" s="98" t="s">
        <v>39420</v>
      </c>
      <c r="L1071" s="98" t="s">
        <v>39421</v>
      </c>
      <c r="M1071" s="98" t="s">
        <v>39422</v>
      </c>
      <c r="N1071" s="98" t="s">
        <v>39423</v>
      </c>
      <c r="O1071" s="101">
        <v>910</v>
      </c>
      <c r="P1071" s="101">
        <v>910</v>
      </c>
      <c r="Q1071" s="101">
        <v>0</v>
      </c>
      <c r="R1071" s="101">
        <v>99</v>
      </c>
    </row>
    <row r="1072">
      <c r="K1072" s="96" t="s">
        <v>39424</v>
      </c>
      <c r="O1072" s="85">
        <f>SUM(O1071:O1071)</f>
      </c>
      <c r="P1072" s="85">
        <f>SUM(P1071:P1071)</f>
      </c>
    </row>
    <row r="1073">
      <c r="A1073" s="98" t="s">
        <v>39425</v>
      </c>
      <c r="B1073" s="98" t="s">
        <v>39426</v>
      </c>
      <c r="C1073" s="100">
        <v>601</v>
      </c>
      <c r="D1073" s="98" t="s">
        <v>39427</v>
      </c>
      <c r="E1073" s="98" t="s">
        <v>39428</v>
      </c>
      <c r="F1073" s="104">
        <v>40634</v>
      </c>
      <c r="G1073" s="104">
        <v>45536</v>
      </c>
      <c r="H1073" s="104">
        <v>45900</v>
      </c>
      <c r="J1073" s="101">
        <v>970</v>
      </c>
      <c r="K1073" s="98" t="s">
        <v>39429</v>
      </c>
      <c r="L1073" s="98" t="s">
        <v>39430</v>
      </c>
      <c r="M1073" s="98" t="s">
        <v>39431</v>
      </c>
      <c r="N1073" s="98" t="s">
        <v>39432</v>
      </c>
      <c r="O1073" s="101">
        <v>925</v>
      </c>
      <c r="P1073" s="101">
        <v>925</v>
      </c>
      <c r="Q1073" s="101">
        <v>0</v>
      </c>
      <c r="R1073" s="101">
        <v>99</v>
      </c>
    </row>
    <row r="1074">
      <c r="K1074" s="96" t="s">
        <v>39433</v>
      </c>
      <c r="O1074" s="85">
        <f>SUM(O1073:O1073)</f>
      </c>
      <c r="P1074" s="85">
        <f>SUM(P1073:P1073)</f>
      </c>
    </row>
    <row r="1075">
      <c r="A1075" s="98" t="s">
        <v>39434</v>
      </c>
      <c r="B1075" s="98" t="s">
        <v>39435</v>
      </c>
      <c r="C1075" s="100">
        <v>601</v>
      </c>
      <c r="D1075" s="98" t="s">
        <v>39436</v>
      </c>
      <c r="E1075" s="98" t="s">
        <v>39437</v>
      </c>
      <c r="J1075" s="101">
        <v>1235</v>
      </c>
      <c r="K1075" s="98" t="s">
        <v>39438</v>
      </c>
      <c r="L1075" s="98" t="s">
        <v>39438</v>
      </c>
      <c r="O1075" s="101">
        <v>0</v>
      </c>
      <c r="P1075" s="101">
        <v>0</v>
      </c>
      <c r="R1075" s="101">
        <v>0</v>
      </c>
    </row>
    <row r="1076">
      <c r="K1076" s="96" t="s">
        <v>39439</v>
      </c>
      <c r="O1076" s="85">
        <f>SUM(O1075:O1075)</f>
      </c>
      <c r="P1076" s="85">
        <f>SUM(P1075:P1075)</f>
      </c>
    </row>
    <row r="1077">
      <c r="A1077" s="98" t="s">
        <v>39440</v>
      </c>
      <c r="B1077" s="98" t="s">
        <v>39441</v>
      </c>
      <c r="C1077" s="100">
        <v>601</v>
      </c>
      <c r="D1077" s="98" t="s">
        <v>39442</v>
      </c>
      <c r="E1077" s="98" t="s">
        <v>39443</v>
      </c>
      <c r="F1077" s="104">
        <v>43246</v>
      </c>
      <c r="G1077" s="104">
        <v>45444</v>
      </c>
      <c r="H1077" s="104">
        <v>45808</v>
      </c>
      <c r="I1077" s="104">
        <v>45808</v>
      </c>
      <c r="J1077" s="101">
        <v>970</v>
      </c>
      <c r="K1077" s="98" t="s">
        <v>39444</v>
      </c>
      <c r="L1077" s="98" t="s">
        <v>39445</v>
      </c>
      <c r="M1077" s="98" t="s">
        <v>39446</v>
      </c>
      <c r="N1077" s="98" t="s">
        <v>39447</v>
      </c>
      <c r="O1077" s="101">
        <v>930</v>
      </c>
      <c r="P1077" s="101">
        <v>930</v>
      </c>
      <c r="Q1077" s="101">
        <v>0</v>
      </c>
      <c r="R1077" s="101">
        <v>99</v>
      </c>
    </row>
    <row r="1078">
      <c r="K1078" s="96" t="s">
        <v>39448</v>
      </c>
      <c r="O1078" s="85">
        <f>SUM(O1077:O1077)</f>
      </c>
      <c r="P1078" s="85">
        <f>SUM(P1077:P1077)</f>
      </c>
    </row>
    <row r="1079">
      <c r="A1079" s="98" t="s">
        <v>39449</v>
      </c>
      <c r="B1079" s="98" t="s">
        <v>39450</v>
      </c>
      <c r="C1079" s="100">
        <v>601</v>
      </c>
      <c r="D1079" s="98" t="s">
        <v>39451</v>
      </c>
      <c r="E1079" s="98" t="s">
        <v>39452</v>
      </c>
      <c r="F1079" s="104">
        <v>43990</v>
      </c>
      <c r="G1079" s="104">
        <v>45474</v>
      </c>
      <c r="H1079" s="104">
        <v>45838</v>
      </c>
      <c r="J1079" s="101">
        <v>970</v>
      </c>
      <c r="K1079" s="98" t="s">
        <v>39453</v>
      </c>
      <c r="L1079" s="98" t="s">
        <v>39454</v>
      </c>
      <c r="M1079" s="98" t="s">
        <v>39455</v>
      </c>
      <c r="N1079" s="98" t="s">
        <v>39456</v>
      </c>
      <c r="O1079" s="101">
        <v>915</v>
      </c>
      <c r="P1079" s="101">
        <v>915</v>
      </c>
      <c r="Q1079" s="101">
        <v>0</v>
      </c>
      <c r="R1079" s="101">
        <v>950</v>
      </c>
    </row>
    <row r="1080">
      <c r="L1080" s="98" t="s">
        <v>39457</v>
      </c>
      <c r="M1080" s="98" t="s">
        <v>39458</v>
      </c>
      <c r="N1080" s="98" t="s">
        <v>39459</v>
      </c>
      <c r="O1080" s="101">
        <v>-27</v>
      </c>
      <c r="P1080" s="101">
        <v>-27</v>
      </c>
    </row>
    <row r="1081">
      <c r="K1081" s="96" t="s">
        <v>39460</v>
      </c>
      <c r="O1081" s="85">
        <f>SUM(O1079:O1080)</f>
      </c>
      <c r="P1081" s="85">
        <f>SUM(P1079:P1080)</f>
      </c>
    </row>
    <row r="1082">
      <c r="A1082" s="98" t="s">
        <v>39461</v>
      </c>
      <c r="B1082" s="98" t="s">
        <v>39462</v>
      </c>
      <c r="C1082" s="100">
        <v>601</v>
      </c>
      <c r="D1082" s="98" t="s">
        <v>39463</v>
      </c>
      <c r="E1082" s="98" t="s">
        <v>39464</v>
      </c>
      <c r="F1082" s="104">
        <v>44523</v>
      </c>
      <c r="G1082" s="104">
        <v>45474</v>
      </c>
      <c r="H1082" s="104">
        <v>45838</v>
      </c>
      <c r="J1082" s="101">
        <v>970</v>
      </c>
      <c r="K1082" s="98" t="s">
        <v>39465</v>
      </c>
      <c r="L1082" s="98" t="s">
        <v>39466</v>
      </c>
      <c r="M1082" s="98" t="s">
        <v>39467</v>
      </c>
      <c r="N1082" s="98" t="s">
        <v>39468</v>
      </c>
      <c r="O1082" s="101">
        <v>925</v>
      </c>
      <c r="P1082" s="101">
        <v>925</v>
      </c>
      <c r="Q1082" s="101">
        <v>0</v>
      </c>
      <c r="R1082" s="101">
        <v>150</v>
      </c>
    </row>
    <row r="1083">
      <c r="K1083" s="96" t="s">
        <v>39469</v>
      </c>
      <c r="O1083" s="85">
        <f>SUM(O1082:O1082)</f>
      </c>
      <c r="P1083" s="85">
        <f>SUM(P1082:P1082)</f>
      </c>
    </row>
    <row r="1084">
      <c r="A1084" s="98" t="s">
        <v>39470</v>
      </c>
      <c r="B1084" s="98" t="s">
        <v>39471</v>
      </c>
      <c r="C1084" s="100">
        <v>601</v>
      </c>
      <c r="D1084" s="98" t="s">
        <v>39472</v>
      </c>
      <c r="E1084" s="98" t="s">
        <v>39473</v>
      </c>
      <c r="F1084" s="104">
        <v>45201</v>
      </c>
      <c r="G1084" s="104">
        <v>45597</v>
      </c>
      <c r="H1084" s="104">
        <v>45961</v>
      </c>
      <c r="J1084" s="101">
        <v>970</v>
      </c>
      <c r="K1084" s="98" t="s">
        <v>39474</v>
      </c>
      <c r="L1084" s="98" t="s">
        <v>39475</v>
      </c>
      <c r="M1084" s="98" t="s">
        <v>39476</v>
      </c>
      <c r="N1084" s="98" t="s">
        <v>39477</v>
      </c>
      <c r="O1084" s="101">
        <v>970</v>
      </c>
      <c r="P1084" s="101">
        <v>970</v>
      </c>
      <c r="Q1084" s="101">
        <v>0</v>
      </c>
      <c r="R1084" s="101">
        <v>150</v>
      </c>
    </row>
    <row r="1085">
      <c r="L1085" s="98" t="s">
        <v>39478</v>
      </c>
      <c r="M1085" s="98" t="s">
        <v>39479</v>
      </c>
      <c r="N1085" s="98" t="s">
        <v>39480</v>
      </c>
      <c r="O1085" s="101">
        <v>25</v>
      </c>
      <c r="P1085" s="101">
        <v>0</v>
      </c>
    </row>
    <row r="1086">
      <c r="K1086" s="96" t="s">
        <v>39481</v>
      </c>
      <c r="O1086" s="85">
        <f>SUM(O1084:O1085)</f>
      </c>
      <c r="P1086" s="85">
        <f>SUM(P1084:P1085)</f>
      </c>
    </row>
    <row r="1087">
      <c r="A1087" s="98" t="s">
        <v>39482</v>
      </c>
      <c r="B1087" s="98" t="s">
        <v>39483</v>
      </c>
      <c r="C1087" s="100">
        <v>601</v>
      </c>
      <c r="D1087" s="98" t="s">
        <v>39484</v>
      </c>
      <c r="E1087" s="98" t="s">
        <v>39485</v>
      </c>
      <c r="F1087" s="104">
        <v>45443</v>
      </c>
      <c r="G1087" s="104">
        <v>45443</v>
      </c>
      <c r="H1087" s="104">
        <v>45808</v>
      </c>
      <c r="J1087" s="101">
        <v>970</v>
      </c>
      <c r="K1087" s="98" t="s">
        <v>39486</v>
      </c>
      <c r="L1087" s="98" t="s">
        <v>39487</v>
      </c>
      <c r="M1087" s="98" t="s">
        <v>39488</v>
      </c>
      <c r="N1087" s="98" t="s">
        <v>39489</v>
      </c>
      <c r="O1087" s="101">
        <v>970</v>
      </c>
      <c r="P1087" s="101">
        <v>970</v>
      </c>
      <c r="Q1087" s="101">
        <v>0</v>
      </c>
      <c r="R1087" s="101">
        <v>150</v>
      </c>
    </row>
    <row r="1088">
      <c r="L1088" s="98" t="s">
        <v>39490</v>
      </c>
      <c r="M1088" s="98" t="s">
        <v>39491</v>
      </c>
      <c r="N1088" s="98" t="s">
        <v>39492</v>
      </c>
      <c r="O1088" s="101">
        <v>25</v>
      </c>
      <c r="P1088" s="101">
        <v>0</v>
      </c>
    </row>
    <row r="1089">
      <c r="K1089" s="96" t="s">
        <v>39493</v>
      </c>
      <c r="O1089" s="85">
        <f>SUM(O1087:O1088)</f>
      </c>
      <c r="P1089" s="85">
        <f>SUM(P1087:P1088)</f>
      </c>
    </row>
    <row r="1090">
      <c r="A1090" s="98" t="s">
        <v>39494</v>
      </c>
      <c r="B1090" s="98" t="s">
        <v>39495</v>
      </c>
      <c r="C1090" s="100">
        <v>601</v>
      </c>
      <c r="D1090" s="98" t="s">
        <v>39496</v>
      </c>
      <c r="E1090" s="98" t="s">
        <v>39497</v>
      </c>
      <c r="F1090" s="104">
        <v>42845</v>
      </c>
      <c r="G1090" s="104">
        <v>45383</v>
      </c>
      <c r="J1090" s="101">
        <v>970</v>
      </c>
      <c r="K1090" s="98" t="s">
        <v>39498</v>
      </c>
      <c r="L1090" s="98" t="s">
        <v>39499</v>
      </c>
      <c r="M1090" s="98" t="s">
        <v>39500</v>
      </c>
      <c r="N1090" s="98" t="s">
        <v>39501</v>
      </c>
      <c r="O1090" s="101">
        <v>970</v>
      </c>
      <c r="P1090" s="101">
        <v>970</v>
      </c>
      <c r="Q1090" s="101">
        <v>0</v>
      </c>
      <c r="R1090" s="101">
        <v>1175</v>
      </c>
    </row>
    <row r="1091">
      <c r="L1091" s="98" t="s">
        <v>39502</v>
      </c>
      <c r="M1091" s="98" t="s">
        <v>39503</v>
      </c>
      <c r="N1091" s="98" t="s">
        <v>39504</v>
      </c>
      <c r="O1091" s="101">
        <v>200</v>
      </c>
      <c r="P1091" s="101">
        <v>200</v>
      </c>
    </row>
    <row r="1092">
      <c r="L1092" s="98" t="s">
        <v>39505</v>
      </c>
      <c r="M1092" s="98" t="s">
        <v>39506</v>
      </c>
      <c r="N1092" s="98" t="s">
        <v>39507</v>
      </c>
      <c r="O1092" s="101">
        <v>25</v>
      </c>
      <c r="P1092" s="101">
        <v>0</v>
      </c>
    </row>
    <row r="1093">
      <c r="K1093" s="96" t="s">
        <v>39508</v>
      </c>
      <c r="O1093" s="85">
        <f>SUM(O1090:O1092)</f>
      </c>
      <c r="P1093" s="85">
        <f>SUM(P1090:P1092)</f>
      </c>
    </row>
    <row r="1094">
      <c r="A1094" s="98" t="s">
        <v>39509</v>
      </c>
      <c r="B1094" s="98" t="s">
        <v>39510</v>
      </c>
      <c r="C1094" s="100">
        <v>601</v>
      </c>
      <c r="D1094" s="98" t="s">
        <v>39511</v>
      </c>
      <c r="E1094" s="98" t="s">
        <v>39512</v>
      </c>
      <c r="J1094" s="101">
        <v>970</v>
      </c>
      <c r="K1094" s="98" t="s">
        <v>39513</v>
      </c>
      <c r="L1094" s="98" t="s">
        <v>39513</v>
      </c>
      <c r="O1094" s="101">
        <v>0</v>
      </c>
      <c r="P1094" s="101">
        <v>0</v>
      </c>
      <c r="R1094" s="101">
        <v>0</v>
      </c>
    </row>
    <row r="1095">
      <c r="K1095" s="96" t="s">
        <v>39514</v>
      </c>
      <c r="O1095" s="85">
        <f>SUM(O1094:O1094)</f>
      </c>
      <c r="P1095" s="85">
        <f>SUM(P1094:P1094)</f>
      </c>
    </row>
    <row r="1096">
      <c r="A1096" s="98" t="s">
        <v>39515</v>
      </c>
      <c r="B1096" s="98" t="s">
        <v>39516</v>
      </c>
      <c r="C1096" s="100">
        <v>601</v>
      </c>
      <c r="D1096" s="98" t="s">
        <v>39517</v>
      </c>
      <c r="E1096" s="98" t="s">
        <v>39518</v>
      </c>
      <c r="F1096" s="104">
        <v>45156</v>
      </c>
      <c r="G1096" s="104">
        <v>45536</v>
      </c>
      <c r="H1096" s="104">
        <v>45900</v>
      </c>
      <c r="J1096" s="101">
        <v>1050</v>
      </c>
      <c r="K1096" s="98" t="s">
        <v>39519</v>
      </c>
      <c r="L1096" s="98" t="s">
        <v>39520</v>
      </c>
      <c r="M1096" s="98" t="s">
        <v>39521</v>
      </c>
      <c r="N1096" s="98" t="s">
        <v>39522</v>
      </c>
      <c r="O1096" s="101">
        <v>80</v>
      </c>
      <c r="P1096" s="101">
        <v>80</v>
      </c>
      <c r="Q1096" s="101">
        <v>0</v>
      </c>
      <c r="R1096" s="101">
        <v>150</v>
      </c>
    </row>
    <row r="1097">
      <c r="L1097" s="98" t="s">
        <v>39523</v>
      </c>
      <c r="M1097" s="98" t="s">
        <v>39524</v>
      </c>
      <c r="N1097" s="98" t="s">
        <v>39525</v>
      </c>
      <c r="O1097" s="101">
        <v>955</v>
      </c>
      <c r="P1097" s="101">
        <v>955</v>
      </c>
    </row>
    <row r="1098">
      <c r="L1098" s="98" t="s">
        <v>39526</v>
      </c>
      <c r="M1098" s="98" t="s">
        <v>39527</v>
      </c>
      <c r="N1098" s="98" t="s">
        <v>39528</v>
      </c>
      <c r="O1098" s="101">
        <v>-31</v>
      </c>
      <c r="P1098" s="101">
        <v>-31</v>
      </c>
    </row>
    <row r="1099">
      <c r="K1099" s="96" t="s">
        <v>39529</v>
      </c>
      <c r="O1099" s="85">
        <f>SUM(O1096:O1098)</f>
      </c>
      <c r="P1099" s="85">
        <f>SUM(P1096:P1098)</f>
      </c>
    </row>
    <row r="1100">
      <c r="A1100" s="98" t="s">
        <v>39530</v>
      </c>
      <c r="B1100" s="98" t="s">
        <v>39531</v>
      </c>
      <c r="C1100" s="100">
        <v>601</v>
      </c>
      <c r="D1100" s="98" t="s">
        <v>39532</v>
      </c>
      <c r="E1100" s="98" t="s">
        <v>39533</v>
      </c>
      <c r="F1100" s="104">
        <v>44767</v>
      </c>
      <c r="G1100" s="104">
        <v>45444</v>
      </c>
      <c r="H1100" s="104">
        <v>45808</v>
      </c>
      <c r="J1100" s="101">
        <v>970</v>
      </c>
      <c r="K1100" s="98" t="s">
        <v>39534</v>
      </c>
      <c r="L1100" s="98" t="s">
        <v>39535</v>
      </c>
      <c r="M1100" s="98" t="s">
        <v>39536</v>
      </c>
      <c r="N1100" s="98" t="s">
        <v>39537</v>
      </c>
      <c r="O1100" s="101">
        <v>930</v>
      </c>
      <c r="P1100" s="101">
        <v>930</v>
      </c>
      <c r="Q1100" s="101">
        <v>0</v>
      </c>
      <c r="R1100" s="101">
        <v>150</v>
      </c>
    </row>
    <row r="1101">
      <c r="K1101" s="96" t="s">
        <v>39538</v>
      </c>
      <c r="O1101" s="85">
        <f>SUM(O1100:O1100)</f>
      </c>
      <c r="P1101" s="85">
        <f>SUM(P1100:P1100)</f>
      </c>
    </row>
    <row r="1102">
      <c r="A1102" s="98" t="s">
        <v>39539</v>
      </c>
      <c r="B1102" s="98" t="s">
        <v>39540</v>
      </c>
      <c r="C1102" s="100">
        <v>601</v>
      </c>
      <c r="D1102" s="98" t="s">
        <v>39541</v>
      </c>
      <c r="E1102" s="98" t="s">
        <v>39542</v>
      </c>
      <c r="F1102" s="104">
        <v>45574</v>
      </c>
      <c r="G1102" s="104">
        <v>45574</v>
      </c>
      <c r="H1102" s="104">
        <v>45961</v>
      </c>
      <c r="J1102" s="101">
        <v>970</v>
      </c>
      <c r="K1102" s="98" t="s">
        <v>39543</v>
      </c>
      <c r="L1102" s="98" t="s">
        <v>39544</v>
      </c>
      <c r="M1102" s="98" t="s">
        <v>39545</v>
      </c>
      <c r="N1102" s="98" t="s">
        <v>39546</v>
      </c>
      <c r="O1102" s="101">
        <v>970</v>
      </c>
      <c r="P1102" s="101">
        <v>970</v>
      </c>
      <c r="Q1102" s="101">
        <v>0</v>
      </c>
      <c r="R1102" s="101">
        <v>970</v>
      </c>
    </row>
    <row r="1103">
      <c r="K1103" s="96" t="s">
        <v>39547</v>
      </c>
      <c r="O1103" s="85">
        <f>SUM(O1102:O1102)</f>
      </c>
      <c r="P1103" s="85">
        <f>SUM(P1102:P1102)</f>
      </c>
    </row>
    <row r="1104">
      <c r="A1104" s="98" t="s">
        <v>39548</v>
      </c>
      <c r="B1104" s="98" t="s">
        <v>39549</v>
      </c>
      <c r="C1104" s="100">
        <v>601</v>
      </c>
      <c r="D1104" s="98" t="s">
        <v>39550</v>
      </c>
      <c r="E1104" s="98" t="s">
        <v>39551</v>
      </c>
      <c r="F1104" s="104">
        <v>45524</v>
      </c>
      <c r="G1104" s="104">
        <v>45524</v>
      </c>
      <c r="H1104" s="104">
        <v>45900</v>
      </c>
      <c r="J1104" s="101">
        <v>970</v>
      </c>
      <c r="K1104" s="98" t="s">
        <v>39552</v>
      </c>
      <c r="L1104" s="98" t="s">
        <v>39553</v>
      </c>
      <c r="M1104" s="98" t="s">
        <v>39554</v>
      </c>
      <c r="N1104" s="98" t="s">
        <v>39555</v>
      </c>
      <c r="O1104" s="101">
        <v>970</v>
      </c>
      <c r="P1104" s="101">
        <v>970</v>
      </c>
      <c r="Q1104" s="101">
        <v>0</v>
      </c>
      <c r="R1104" s="101">
        <v>150</v>
      </c>
    </row>
    <row r="1105">
      <c r="K1105" s="96" t="s">
        <v>39556</v>
      </c>
      <c r="O1105" s="85">
        <f>SUM(O1104:O1104)</f>
      </c>
      <c r="P1105" s="85">
        <f>SUM(P1104:P1104)</f>
      </c>
    </row>
    <row r="1106">
      <c r="A1106" s="98" t="s">
        <v>39557</v>
      </c>
      <c r="B1106" s="98" t="s">
        <v>39558</v>
      </c>
      <c r="C1106" s="100">
        <v>601</v>
      </c>
      <c r="D1106" s="98" t="s">
        <v>39559</v>
      </c>
      <c r="E1106" s="98" t="s">
        <v>39560</v>
      </c>
      <c r="F1106" s="104">
        <v>44652</v>
      </c>
      <c r="G1106" s="104">
        <v>45748</v>
      </c>
      <c r="H1106" s="104">
        <v>46112</v>
      </c>
      <c r="J1106" s="101">
        <v>970</v>
      </c>
      <c r="K1106" s="98" t="s">
        <v>39561</v>
      </c>
      <c r="L1106" s="98" t="s">
        <v>39562</v>
      </c>
      <c r="M1106" s="98" t="s">
        <v>39563</v>
      </c>
      <c r="N1106" s="98" t="s">
        <v>39564</v>
      </c>
      <c r="O1106" s="101">
        <v>930</v>
      </c>
      <c r="P1106" s="101">
        <v>930</v>
      </c>
      <c r="Q1106" s="101">
        <v>0</v>
      </c>
      <c r="R1106" s="101">
        <v>855</v>
      </c>
    </row>
    <row r="1107">
      <c r="L1107" s="98" t="s">
        <v>39565</v>
      </c>
      <c r="M1107" s="98" t="s">
        <v>39566</v>
      </c>
      <c r="N1107" s="98" t="s">
        <v>39567</v>
      </c>
      <c r="O1107" s="101">
        <v>25</v>
      </c>
      <c r="P1107" s="101">
        <v>0</v>
      </c>
    </row>
    <row r="1108">
      <c r="K1108" s="96" t="s">
        <v>39568</v>
      </c>
      <c r="O1108" s="85">
        <f>SUM(O1106:O1107)</f>
      </c>
      <c r="P1108" s="85">
        <f>SUM(P1106:P1107)</f>
      </c>
    </row>
    <row r="1109">
      <c r="B1109" s="81" t="s">
        <v>39569</v>
      </c>
      <c r="C1109" s="69">
        <f>SUM(C8:C9)+SUM(C11:C13)+SUM(C15:C18)+SUM(C20:C21)+SUM(C23:C23)+SUM(C25:C26)+SUM(C28:C29)+SUM(C31:C33)+SUM(C35:C37)+SUM(C39:C39)+SUM(C41:C41)+SUM(C43:C46)+SUM(C48:C48)+SUM(C50:C51)+SUM(C53:C55)+SUM(C57:C58)+SUM(C60:C61)+SUM(C63:C64)+SUM(C66:C66)+SUM(C68:C70)+SUM(C72:C74)+SUM(C76:C76)+SUM(C78:C79)+SUM(C81:C82)+SUM(C84:C84)+SUM(C86:C87)+SUM(C89:C90)+SUM(C92:C92)+SUM(C94:C95)+SUM(C97:C100)+SUM(C102:C103)+SUM(C105:C106)+SUM(C108:C112)+SUM(C114:C116)+SUM(C118:C119)+SUM(C121:C121)+SUM(C123:C123)+SUM(C125:C126)+SUM(C128:C128)+SUM(C130:C130)+SUM(C132:C133)+SUM(C135:C136)+SUM(C138:C139)+SUM(C141:C143)+SUM(C145:C145)+SUM(C147:C147)+SUM(C149:C150)+SUM(C152:C152)+SUM(C154:C155)+SUM(C157:C160)+SUM(C162:C167)+SUM(C169:C170)+SUM(C172:C173)+SUM(C175:C175)+SUM(C177:C180)+SUM(C182:C184)+SUM(C186:C186)+SUM(C188:C189)+SUM(C191:C193)+SUM(C195:C196)+SUM(C198:C200)+SUM(C202:C204)+SUM(C206:C209)+SUM(C211:C213)+SUM(C215:C215)+SUM(C217:C217)+SUM(C219:C220)+SUM(C222:C223)+SUM(C225:C227)+SUM(C229:C233)+SUM(C235:C235)+SUM(C237:C237)+SUM(C239:C243)+SUM(C245:C246)+SUM(C248:C248)+SUM(C250:C251)+SUM(C253:C254)+SUM(C256:C257)+SUM(C259:C261)+SUM(C263:C264)+SUM(C266:C267)+SUM(C269:C269)+SUM(C271:C272)+SUM(C274:C275)+SUM(C277:C279)+SUM(C281:C282)+SUM(C284:C284)+SUM(C286:C287)+SUM(C289:C290)+SUM(C292:C292)+SUM(C294:C294)+SUM(C296:C297)+SUM(C299:C299)+SUM(C301:C301)+SUM(C303:C304)+SUM(C306:C307)+SUM(C309:C310)+SUM(C312:C313)+SUM(C315:C318)+SUM(C320:C322)+SUM(C324:C324)+SUM(C326:C327)+SUM(C329:C330)+SUM(C332:C332)+SUM(C334:C337)+SUM(C339:C341)+SUM(C343:C346)+SUM(C348:C349)+SUM(C351:C351)+SUM(C353:C354)+SUM(C356:C357)+SUM(C359:C360)+SUM(C362:C362)+SUM(C364:C364)+SUM(C366:C366)+SUM(C368:C368)+SUM(C370:C370)+SUM(C372:C372)+SUM(C374:C374)+SUM(C376:C379)+SUM(C381:C381)+SUM(C383:C384)+SUM(C386:C388)+SUM(C390:C392)+SUM(C394:C394)+SUM(C396:C397)+SUM(C399:C402)+SUM(C404:C406)+SUM(C408:C408)+SUM(C410:C410)+SUM(C412:C414)+SUM(C416:C416)+SUM(C418:C418)+SUM(C420:C420)+SUM(C422:C422)+SUM(C424:C424)+SUM(C426:C426)+SUM(C428:C429)+SUM(C431:C431)+SUM(C433:C437)+SUM(C439:C440)+SUM(C442:C445)+SUM(C447:C447)+SUM(C449:C449)+SUM(C451:C453)+SUM(C455:C455)+SUM(C457:C459)+SUM(C461:C461)+SUM(C463:C463)+SUM(C465:C465)+SUM(C467:C468)+SUM(C470:C471)+SUM(C473:C479)+SUM(C481:C483)+SUM(C485:C485)+SUM(C487:C487)+SUM(C489:C489)+SUM(C491:C491)+SUM(C493:C493)+SUM(C495:C496)+SUM(C498:C501)+SUM(C503:C503)+SUM(C505:C506)+SUM(C508:C510)+SUM(C512:C513)+SUM(C515:C516)+SUM(C518:C518)+SUM(C520:C520)+SUM(C522:C522)+SUM(C524:C524)+SUM(C526:C526)+SUM(C528:C529)+SUM(C531:C534)+SUM(C536:C536)+SUM(C538:C538)+SUM(C540:C541)+SUM(C543:C543)+SUM(C545:C545)+SUM(C547:C549)+SUM(C551:C551)+SUM(C553:C556)+SUM(C558:C558)+SUM(C560:C560)+SUM(C562:C563)+SUM(C565:C566)+SUM(C568:C570)+SUM(C572:C572)+SUM(C574:C574)+SUM(C576:C576)+SUM(C578:C578)+SUM(C580:C581)+SUM(C583:C583)+SUM(C585:C586)+SUM(C588:C588)+SUM(C590:C594)+SUM(C596:C597)+SUM(C599:C599)+SUM(C601:C602)+SUM(C604:C606)+SUM(C608:C608)+SUM(C610:C612)+SUM(C614:C615)+SUM(C617:C619)+SUM(C621:C623)+SUM(C625:C626)+SUM(C628:C628)+SUM(C630:C630)+SUM(C632:C633)+SUM(C635:C636)+SUM(C638:C639)+SUM(C641:C641)+SUM(C643:C645)+SUM(C647:C648)+SUM(C650:C650)+SUM(C652:C652)+SUM(C654:C654)+SUM(C656:C657)+SUM(C659:C661)+SUM(C663:C665)+SUM(C667:C668)+SUM(C670:C671)+SUM(C673:C674)+SUM(C676:C677)+SUM(C679:C679)+SUM(C681:C683)+SUM(C685:C686)+SUM(C688:C688)+SUM(C690:C693)+SUM(C695:C695)+SUM(C697:C697)+SUM(C699:C699)+SUM(C701:C701)+SUM(C703:C703)+SUM(C705:C706)+SUM(C708:C708)+SUM(C710:C711)+SUM(C713:C715)+SUM(C717:C718)+SUM(C720:C720)+SUM(C722:C723)+SUM(C725:C726)+SUM(C728:C729)+SUM(C731:C732)+SUM(C734:C736)+SUM(C738:C739)+SUM(C741:C743)+SUM(C745:C745)+SUM(C747:C749)+SUM(C751:C754)+SUM(C756:C758)+SUM(C760:C760)+SUM(C762:C762)+SUM(C764:C764)+SUM(C766:C767)+SUM(C769:C769)+SUM(C771:C771)+SUM(C773:C776)+SUM(C778:C779)+SUM(C781:C784)+SUM(C786:C787)+SUM(C789:C790)+SUM(C792:C799)+SUM(C801:C801)+SUM(C803:C803)+SUM(C805:C805)+SUM(C807:C807)+SUM(C809:C811)+SUM(C813:C813)+SUM(C815:C816)+SUM(C818:C819)+SUM(C821:C823)+SUM(C825:C825)+SUM(C827:C829)+SUM(C831:C832)+SUM(C834:C836)+SUM(C838:C841)+SUM(C843:C844)+SUM(C846:C846)+SUM(C848:C848)+SUM(C850:C851)+SUM(C853:C854)+SUM(C856:C857)+SUM(C859:C860)+SUM(C862:C863)+SUM(C865:C866)+SUM(C868:C868)+SUM(C870:C871)+SUM(C873:C873)+SUM(C875:C876)+SUM(C878:C878)+SUM(C880:C881)+SUM(C883:C883)+SUM(C885:C887)+SUM(C889:C889)+SUM(C891:C891)+SUM(C893:C893)+SUM(C895:C896)+SUM(C898:C902)+SUM(C904:C905)+SUM(C907:C907)+SUM(C909:C911)+SUM(C913:C913)+SUM(C915:C915)+SUM(C917:C918)+SUM(C920:C920)+SUM(C922:C922)+SUM(C924:C925)+SUM(C927:C929)+SUM(C931:C935)+SUM(C937:C938)+SUM(C940:C941)+SUM(C943:C944)+SUM(C946:C947)+SUM(C949:C949)+SUM(C951:C953)+SUM(C955:C956)+SUM(C958:C958)+SUM(C960:C962)+SUM(C964:C965)+SUM(C967:C968)+SUM(C970:C970)+SUM(C972:C973)+SUM(C975:C976)+SUM(C978:C978)+SUM(C980:C982)+SUM(C984:C984)+SUM(C986:C987)+SUM(C989:C990)+SUM(C992:C993)+SUM(C995:C995)+SUM(C997:C997)+SUM(C999:C1000)+SUM(C1002:C1003)+SUM(C1005:C1006)+SUM(C1008:C1008)+SUM(C1010:C1010)+SUM(C1012:C1012)+SUM(C1014:C1016)+SUM(C1018:C1019)+SUM(C1021:C1021)+SUM(C1023:C1023)+SUM(C1025:C1026)+SUM(C1028:C1029)+SUM(C1031:C1032)+SUM(C1034:C1034)+SUM(C1036:C1037)+SUM(C1039:C1039)+SUM(C1041:C1041)+SUM(C1043:C1044)+SUM(C1046:C1047)+SUM(C1049:C1050)+SUM(C1052:C1055)+SUM(C1057:C1059)+SUM(C1061:C1061)+SUM(C1063:C1063)+SUM(C1065:C1067)+SUM(C1069:C1069)+SUM(C1071:C1071)+SUM(C1073:C1073)+SUM(C1075:C1075)+SUM(C1077:C1077)+SUM(C1079:C1080)+SUM(C1082:C1082)+SUM(C1084:C1085)+SUM(C1087:C1088)+SUM(C1090:C1092)+SUM(C1094:C1094)+SUM(C1096:C1098)+SUM(C1100:C1100)+SUM(C1102:C1102)+SUM(C1104:C1104)+SUM(C1106:C1107)</f>
      </c>
      <c r="J1109" s="70">
        <f>SUM(J8:J9)+SUM(J11:J13)+SUM(J15:J18)+SUM(J20:J21)+SUM(J23:J23)+SUM(J25:J26)+SUM(J28:J29)+SUM(J31:J33)+SUM(J35:J37)+SUM(J39:J39)+SUM(J41:J41)+SUM(J43:J46)+SUM(J48:J48)+SUM(J50:J51)+SUM(J53:J55)+SUM(J57:J58)+SUM(J60:J61)+SUM(J63:J64)+SUM(J66:J66)+SUM(J68:J70)+SUM(J72:J74)+SUM(J76:J76)+SUM(J78:J79)+SUM(J81:J82)+SUM(J84:J84)+SUM(J86:J87)+SUM(J89:J90)+SUM(J92:J92)+SUM(J94:J95)+SUM(J97:J100)+SUM(J102:J103)+SUM(J105:J106)+SUM(J108:J112)+SUM(J114:J116)+SUM(J118:J119)+SUM(J121:J121)+SUM(J123:J123)+SUM(J125:J126)+SUM(J128:J128)+SUM(J130:J130)+SUM(J132:J133)+SUM(J135:J136)+SUM(J138:J139)+SUM(J141:J143)+SUM(J145:J145)+SUM(J147:J147)+SUM(J149:J150)+SUM(J152:J152)+SUM(J154:J155)+SUM(J157:J160)+SUM(J162:J167)+SUM(J169:J170)+SUM(J172:J173)+SUM(J175:J175)+SUM(J177:J180)+SUM(J182:J184)+SUM(J186:J186)+SUM(J188:J189)+SUM(J191:J193)+SUM(J195:J196)+SUM(J198:J200)+SUM(J202:J204)+SUM(J206:J209)+SUM(J211:J213)+SUM(J215:J215)+SUM(J217:J217)+SUM(J219:J220)+SUM(J222:J223)+SUM(J225:J227)+SUM(J229:J233)+SUM(J235:J235)+SUM(J237:J237)+SUM(J239:J243)+SUM(J245:J246)+SUM(J248:J248)+SUM(J250:J251)+SUM(J253:J254)+SUM(J256:J257)+SUM(J259:J261)+SUM(J263:J264)+SUM(J266:J267)+SUM(J269:J269)+SUM(J271:J272)+SUM(J274:J275)+SUM(J277:J279)+SUM(J281:J282)+SUM(J284:J284)+SUM(J286:J287)+SUM(J289:J290)+SUM(J292:J292)+SUM(J294:J294)+SUM(J296:J297)+SUM(J299:J299)+SUM(J301:J301)+SUM(J303:J304)+SUM(J306:J307)+SUM(J309:J310)+SUM(J312:J313)+SUM(J315:J318)+SUM(J320:J322)+SUM(J324:J324)+SUM(J326:J327)+SUM(J329:J330)+SUM(J332:J332)+SUM(J334:J337)+SUM(J339:J341)+SUM(J343:J346)+SUM(J348:J349)+SUM(J351:J351)+SUM(J353:J354)+SUM(J356:J357)+SUM(J359:J360)+SUM(J362:J362)+SUM(J364:J364)+SUM(J366:J366)+SUM(J368:J368)+SUM(J370:J370)+SUM(J372:J372)+SUM(J374:J374)+SUM(J376:J379)+SUM(J381:J381)+SUM(J383:J384)+SUM(J386:J388)+SUM(J390:J392)+SUM(J394:J394)+SUM(J396:J397)+SUM(J399:J402)+SUM(J404:J406)+SUM(J408:J408)+SUM(J410:J410)+SUM(J412:J414)+SUM(J416:J416)+SUM(J418:J418)+SUM(J420:J420)+SUM(J422:J422)+SUM(J424:J424)+SUM(J426:J426)+SUM(J428:J429)+SUM(J431:J431)+SUM(J433:J437)+SUM(J439:J440)+SUM(J442:J445)+SUM(J447:J447)+SUM(J449:J449)+SUM(J451:J453)+SUM(J455:J455)+SUM(J457:J459)+SUM(J461:J461)+SUM(J463:J463)+SUM(J465:J465)+SUM(J467:J468)+SUM(J470:J471)+SUM(J473:J479)+SUM(J481:J483)+SUM(J485:J485)+SUM(J487:J487)+SUM(J489:J489)+SUM(J491:J491)+SUM(J493:J493)+SUM(J495:J496)+SUM(J498:J501)+SUM(J503:J503)+SUM(J505:J506)+SUM(J508:J510)+SUM(J512:J513)+SUM(J515:J516)+SUM(J518:J518)+SUM(J520:J520)+SUM(J522:J522)+SUM(J524:J524)+SUM(J526:J526)+SUM(J528:J529)+SUM(J531:J534)+SUM(J536:J536)+SUM(J538:J538)+SUM(J540:J541)+SUM(J543:J543)+SUM(J545:J545)+SUM(J547:J549)+SUM(J551:J551)+SUM(J553:J556)+SUM(J558:J558)+SUM(J560:J560)+SUM(J562:J563)+SUM(J565:J566)+SUM(J568:J570)+SUM(J572:J572)+SUM(J574:J574)+SUM(J576:J576)+SUM(J578:J578)+SUM(J580:J581)+SUM(J583:J583)+SUM(J585:J586)+SUM(J588:J588)+SUM(J590:J594)+SUM(J596:J597)+SUM(J599:J599)+SUM(J601:J602)+SUM(J604:J606)+SUM(J608:J608)+SUM(J610:J612)+SUM(J614:J615)+SUM(J617:J619)+SUM(J621:J623)+SUM(J625:J626)+SUM(J628:J628)+SUM(J630:J630)+SUM(J632:J633)+SUM(J635:J636)+SUM(J638:J639)+SUM(J641:J641)+SUM(J643:J645)+SUM(J647:J648)+SUM(J650:J650)+SUM(J652:J652)+SUM(J654:J654)+SUM(J656:J657)+SUM(J659:J661)+SUM(J663:J665)+SUM(J667:J668)+SUM(J670:J671)+SUM(J673:J674)+SUM(J676:J677)+SUM(J679:J679)+SUM(J681:J683)+SUM(J685:J686)+SUM(J688:J688)+SUM(J690:J693)+SUM(J695:J695)+SUM(J697:J697)+SUM(J699:J699)+SUM(J701:J701)+SUM(J703:J703)+SUM(J705:J706)+SUM(J708:J708)+SUM(J710:J711)+SUM(J713:J715)+SUM(J717:J718)+SUM(J720:J720)+SUM(J722:J723)+SUM(J725:J726)+SUM(J728:J729)+SUM(J731:J732)+SUM(J734:J736)+SUM(J738:J739)+SUM(J741:J743)+SUM(J745:J745)+SUM(J747:J749)+SUM(J751:J754)+SUM(J756:J758)+SUM(J760:J760)+SUM(J762:J762)+SUM(J764:J764)+SUM(J766:J767)+SUM(J769:J769)+SUM(J771:J771)+SUM(J773:J776)+SUM(J778:J779)+SUM(J781:J784)+SUM(J786:J787)+SUM(J789:J790)+SUM(J792:J799)+SUM(J801:J801)+SUM(J803:J803)+SUM(J805:J805)+SUM(J807:J807)+SUM(J809:J811)+SUM(J813:J813)+SUM(J815:J816)+SUM(J818:J819)+SUM(J821:J823)+SUM(J825:J825)+SUM(J827:J829)+SUM(J831:J832)+SUM(J834:J836)+SUM(J838:J841)+SUM(J843:J844)+SUM(J846:J846)+SUM(J848:J848)+SUM(J850:J851)+SUM(J853:J854)+SUM(J856:J857)+SUM(J859:J860)+SUM(J862:J863)+SUM(J865:J866)+SUM(J868:J868)+SUM(J870:J871)+SUM(J873:J873)+SUM(J875:J876)+SUM(J878:J878)+SUM(J880:J881)+SUM(J883:J883)+SUM(J885:J887)+SUM(J889:J889)+SUM(J891:J891)+SUM(J893:J893)+SUM(J895:J896)+SUM(J898:J902)+SUM(J904:J905)+SUM(J907:J907)+SUM(J909:J911)+SUM(J913:J913)+SUM(J915:J915)+SUM(J917:J918)+SUM(J920:J920)+SUM(J922:J922)+SUM(J924:J925)+SUM(J927:J929)+SUM(J931:J935)+SUM(J937:J938)+SUM(J940:J941)+SUM(J943:J944)+SUM(J946:J947)+SUM(J949:J949)+SUM(J951:J953)+SUM(J955:J956)+SUM(J958:J958)+SUM(J960:J962)+SUM(J964:J965)+SUM(J967:J968)+SUM(J970:J970)+SUM(J972:J973)+SUM(J975:J976)+SUM(J978:J978)+SUM(J980:J982)+SUM(J984:J984)+SUM(J986:J987)+SUM(J989:J990)+SUM(J992:J993)+SUM(J995:J995)+SUM(J997:J997)+SUM(J999:J1000)+SUM(J1002:J1003)+SUM(J1005:J1006)+SUM(J1008:J1008)+SUM(J1010:J1010)+SUM(J1012:J1012)+SUM(J1014:J1016)+SUM(J1018:J1019)+SUM(J1021:J1021)+SUM(J1023:J1023)+SUM(J1025:J1026)+SUM(J1028:J1029)+SUM(J1031:J1032)+SUM(J1034:J1034)+SUM(J1036:J1037)+SUM(J1039:J1039)+SUM(J1041:J1041)+SUM(J1043:J1044)+SUM(J1046:J1047)+SUM(J1049:J1050)+SUM(J1052:J1055)+SUM(J1057:J1059)+SUM(J1061:J1061)+SUM(J1063:J1063)+SUM(J1065:J1067)+SUM(J1069:J1069)+SUM(J1071:J1071)+SUM(J1073:J1073)+SUM(J1075:J1075)+SUM(J1077:J1077)+SUM(J1079:J1080)+SUM(J1082:J1082)+SUM(J1084:J1085)+SUM(J1087:J1088)+SUM(J1090:J1092)+SUM(J1094:J1094)+SUM(J1096:J1098)+SUM(J1100:J1100)+SUM(J1102:J1102)+SUM(J1104:J1104)+SUM(J1106:J1107)</f>
      </c>
      <c r="O1109" s="70">
        <f>SUM(O8:O9)+SUM(O11:O13)+SUM(O15:O18)+SUM(O20:O21)+SUM(O23:O23)+SUM(O25:O26)+SUM(O28:O29)+SUM(O31:O33)+SUM(O35:O37)+SUM(O39:O39)+SUM(O41:O41)+SUM(O43:O46)+SUM(O48:O48)+SUM(O50:O51)+SUM(O53:O55)+SUM(O57:O58)+SUM(O60:O61)+SUM(O63:O64)+SUM(O66:O66)+SUM(O68:O70)+SUM(O72:O74)+SUM(O76:O76)+SUM(O78:O79)+SUM(O81:O82)+SUM(O84:O84)+SUM(O86:O87)+SUM(O89:O90)+SUM(O92:O92)+SUM(O94:O95)+SUM(O97:O100)+SUM(O102:O103)+SUM(O105:O106)+SUM(O108:O112)+SUM(O114:O116)+SUM(O118:O119)+SUM(O121:O121)+SUM(O123:O123)+SUM(O125:O126)+SUM(O128:O128)+SUM(O130:O130)+SUM(O132:O133)+SUM(O135:O136)+SUM(O138:O139)+SUM(O141:O143)+SUM(O145:O145)+SUM(O147:O147)+SUM(O149:O150)+SUM(O152:O152)+SUM(O154:O155)+SUM(O157:O160)+SUM(O162:O167)+SUM(O169:O170)+SUM(O172:O173)+SUM(O175:O175)+SUM(O177:O180)+SUM(O182:O184)+SUM(O186:O186)+SUM(O188:O189)+SUM(O191:O193)+SUM(O195:O196)+SUM(O198:O200)+SUM(O202:O204)+SUM(O206:O209)+SUM(O211:O213)+SUM(O215:O215)+SUM(O217:O217)+SUM(O219:O220)+SUM(O222:O223)+SUM(O225:O227)+SUM(O229:O233)+SUM(O235:O235)+SUM(O237:O237)+SUM(O239:O243)+SUM(O245:O246)+SUM(O248:O248)+SUM(O250:O251)+SUM(O253:O254)+SUM(O256:O257)+SUM(O259:O261)+SUM(O263:O264)+SUM(O266:O267)+SUM(O269:O269)+SUM(O271:O272)+SUM(O274:O275)+SUM(O277:O279)+SUM(O281:O282)+SUM(O284:O284)+SUM(O286:O287)+SUM(O289:O290)+SUM(O292:O292)+SUM(O294:O294)+SUM(O296:O297)+SUM(O299:O299)+SUM(O301:O301)+SUM(O303:O304)+SUM(O306:O307)+SUM(O309:O310)+SUM(O312:O313)+SUM(O315:O318)+SUM(O320:O322)+SUM(O324:O324)+SUM(O326:O327)+SUM(O329:O330)+SUM(O332:O332)+SUM(O334:O337)+SUM(O339:O341)+SUM(O343:O346)+SUM(O348:O349)+SUM(O351:O351)+SUM(O353:O354)+SUM(O356:O357)+SUM(O359:O360)+SUM(O362:O362)+SUM(O364:O364)+SUM(O366:O366)+SUM(O368:O368)+SUM(O370:O370)+SUM(O372:O372)+SUM(O374:O374)+SUM(O376:O379)+SUM(O381:O381)+SUM(O383:O384)+SUM(O386:O388)+SUM(O390:O392)+SUM(O394:O394)+SUM(O396:O397)+SUM(O399:O402)+SUM(O404:O406)+SUM(O408:O408)+SUM(O410:O410)+SUM(O412:O414)+SUM(O416:O416)+SUM(O418:O418)+SUM(O420:O420)+SUM(O422:O422)+SUM(O424:O424)+SUM(O426:O426)+SUM(O428:O429)+SUM(O431:O431)+SUM(O433:O437)+SUM(O439:O440)+SUM(O442:O445)+SUM(O447:O447)+SUM(O449:O449)+SUM(O451:O453)+SUM(O455:O455)+SUM(O457:O459)+SUM(O461:O461)+SUM(O463:O463)+SUM(O465:O465)+SUM(O467:O468)+SUM(O470:O471)+SUM(O473:O479)+SUM(O481:O483)+SUM(O485:O485)+SUM(O487:O487)+SUM(O489:O489)+SUM(O491:O491)+SUM(O493:O493)+SUM(O495:O496)+SUM(O498:O501)+SUM(O503:O503)+SUM(O505:O506)+SUM(O508:O510)+SUM(O512:O513)+SUM(O515:O516)+SUM(O518:O518)+SUM(O520:O520)+SUM(O522:O522)+SUM(O524:O524)+SUM(O526:O526)+SUM(O528:O529)+SUM(O531:O534)+SUM(O536:O536)+SUM(O538:O538)+SUM(O540:O541)+SUM(O543:O543)+SUM(O545:O545)+SUM(O547:O549)+SUM(O551:O551)+SUM(O553:O556)+SUM(O558:O558)+SUM(O560:O560)+SUM(O562:O563)+SUM(O565:O566)+SUM(O568:O570)+SUM(O572:O572)+SUM(O574:O574)+SUM(O576:O576)+SUM(O578:O578)+SUM(O580:O581)+SUM(O583:O583)+SUM(O585:O586)+SUM(O588:O588)+SUM(O590:O594)+SUM(O596:O597)+SUM(O599:O599)+SUM(O601:O602)+SUM(O604:O606)+SUM(O608:O608)+SUM(O610:O612)+SUM(O614:O615)+SUM(O617:O619)+SUM(O621:O623)+SUM(O625:O626)+SUM(O628:O628)+SUM(O630:O630)+SUM(O632:O633)+SUM(O635:O636)+SUM(O638:O639)+SUM(O641:O641)+SUM(O643:O645)+SUM(O647:O648)+SUM(O650:O650)+SUM(O652:O652)+SUM(O654:O654)+SUM(O656:O657)+SUM(O659:O661)+SUM(O663:O665)+SUM(O667:O668)+SUM(O670:O671)+SUM(O673:O674)+SUM(O676:O677)+SUM(O679:O679)+SUM(O681:O683)+SUM(O685:O686)+SUM(O688:O688)+SUM(O690:O693)+SUM(O695:O695)+SUM(O697:O697)+SUM(O699:O699)+SUM(O701:O701)+SUM(O703:O703)+SUM(O705:O706)+SUM(O708:O708)+SUM(O710:O711)+SUM(O713:O715)+SUM(O717:O718)+SUM(O720:O720)+SUM(O722:O723)+SUM(O725:O726)+SUM(O728:O729)+SUM(O731:O732)+SUM(O734:O736)+SUM(O738:O739)+SUM(O741:O743)+SUM(O745:O745)+SUM(O747:O749)+SUM(O751:O754)+SUM(O756:O758)+SUM(O760:O760)+SUM(O762:O762)+SUM(O764:O764)+SUM(O766:O767)+SUM(O769:O769)+SUM(O771:O771)+SUM(O773:O776)+SUM(O778:O779)+SUM(O781:O784)+SUM(O786:O787)+SUM(O789:O790)+SUM(O792:O799)+SUM(O801:O801)+SUM(O803:O803)+SUM(O805:O805)+SUM(O807:O807)+SUM(O809:O811)+SUM(O813:O813)+SUM(O815:O816)+SUM(O818:O819)+SUM(O821:O823)+SUM(O825:O825)+SUM(O827:O829)+SUM(O831:O832)+SUM(O834:O836)+SUM(O838:O841)+SUM(O843:O844)+SUM(O846:O846)+SUM(O848:O848)+SUM(O850:O851)+SUM(O853:O854)+SUM(O856:O857)+SUM(O859:O860)+SUM(O862:O863)+SUM(O865:O866)+SUM(O868:O868)+SUM(O870:O871)+SUM(O873:O873)+SUM(O875:O876)+SUM(O878:O878)+SUM(O880:O881)+SUM(O883:O883)+SUM(O885:O887)+SUM(O889:O889)+SUM(O891:O891)+SUM(O893:O893)+SUM(O895:O896)+SUM(O898:O902)+SUM(O904:O905)+SUM(O907:O907)+SUM(O909:O911)+SUM(O913:O913)+SUM(O915:O915)+SUM(O917:O918)+SUM(O920:O920)+SUM(O922:O922)+SUM(O924:O925)+SUM(O927:O929)+SUM(O931:O935)+SUM(O937:O938)+SUM(O940:O941)+SUM(O943:O944)+SUM(O946:O947)+SUM(O949:O949)+SUM(O951:O953)+SUM(O955:O956)+SUM(O958:O958)+SUM(O960:O962)+SUM(O964:O965)+SUM(O967:O968)+SUM(O970:O970)+SUM(O972:O973)+SUM(O975:O976)+SUM(O978:O978)+SUM(O980:O982)+SUM(O984:O984)+SUM(O986:O987)+SUM(O989:O990)+SUM(O992:O993)+SUM(O995:O995)+SUM(O997:O997)+SUM(O999:O1000)+SUM(O1002:O1003)+SUM(O1005:O1006)+SUM(O1008:O1008)+SUM(O1010:O1010)+SUM(O1012:O1012)+SUM(O1014:O1016)+SUM(O1018:O1019)+SUM(O1021:O1021)+SUM(O1023:O1023)+SUM(O1025:O1026)+SUM(O1028:O1029)+SUM(O1031:O1032)+SUM(O1034:O1034)+SUM(O1036:O1037)+SUM(O1039:O1039)+SUM(O1041:O1041)+SUM(O1043:O1044)+SUM(O1046:O1047)+SUM(O1049:O1050)+SUM(O1052:O1055)+SUM(O1057:O1059)+SUM(O1061:O1061)+SUM(O1063:O1063)+SUM(O1065:O1067)+SUM(O1069:O1069)+SUM(O1071:O1071)+SUM(O1073:O1073)+SUM(O1075:O1075)+SUM(O1077:O1077)+SUM(O1079:O1080)+SUM(O1082:O1082)+SUM(O1084:O1085)+SUM(O1087:O1088)+SUM(O1090:O1092)+SUM(O1094:O1094)+SUM(O1096:O1098)+SUM(O1100:O1100)+SUM(O1102:O1102)+SUM(O1104:O1104)+SUM(O1106:O1107)</f>
      </c>
      <c r="P1109" s="70">
        <f>SUM(P8:P9)+SUM(P11:P13)+SUM(P15:P18)+SUM(P20:P21)+SUM(P23:P23)+SUM(P25:P26)+SUM(P28:P29)+SUM(P31:P33)+SUM(P35:P37)+SUM(P39:P39)+SUM(P41:P41)+SUM(P43:P46)+SUM(P48:P48)+SUM(P50:P51)+SUM(P53:P55)+SUM(P57:P58)+SUM(P60:P61)+SUM(P63:P64)+SUM(P66:P66)+SUM(P68:P70)+SUM(P72:P74)+SUM(P76:P76)+SUM(P78:P79)+SUM(P81:P82)+SUM(P84:P84)+SUM(P86:P87)+SUM(P89:P90)+SUM(P92:P92)+SUM(P94:P95)+SUM(P97:P100)+SUM(P102:P103)+SUM(P105:P106)+SUM(P108:P112)+SUM(P114:P116)+SUM(P118:P119)+SUM(P121:P121)+SUM(P123:P123)+SUM(P125:P126)+SUM(P128:P128)+SUM(P130:P130)+SUM(P132:P133)+SUM(P135:P136)+SUM(P138:P139)+SUM(P141:P143)+SUM(P145:P145)+SUM(P147:P147)+SUM(P149:P150)+SUM(P152:P152)+SUM(P154:P155)+SUM(P157:P160)+SUM(P162:P167)+SUM(P169:P170)+SUM(P172:P173)+SUM(P175:P175)+SUM(P177:P180)+SUM(P182:P184)+SUM(P186:P186)+SUM(P188:P189)+SUM(P191:P193)+SUM(P195:P196)+SUM(P198:P200)+SUM(P202:P204)+SUM(P206:P209)+SUM(P211:P213)+SUM(P215:P215)+SUM(P217:P217)+SUM(P219:P220)+SUM(P222:P223)+SUM(P225:P227)+SUM(P229:P233)+SUM(P235:P235)+SUM(P237:P237)+SUM(P239:P243)+SUM(P245:P246)+SUM(P248:P248)+SUM(P250:P251)+SUM(P253:P254)+SUM(P256:P257)+SUM(P259:P261)+SUM(P263:P264)+SUM(P266:P267)+SUM(P269:P269)+SUM(P271:P272)+SUM(P274:P275)+SUM(P277:P279)+SUM(P281:P282)+SUM(P284:P284)+SUM(P286:P287)+SUM(P289:P290)+SUM(P292:P292)+SUM(P294:P294)+SUM(P296:P297)+SUM(P299:P299)+SUM(P301:P301)+SUM(P303:P304)+SUM(P306:P307)+SUM(P309:P310)+SUM(P312:P313)+SUM(P315:P318)+SUM(P320:P322)+SUM(P324:P324)+SUM(P326:P327)+SUM(P329:P330)+SUM(P332:P332)+SUM(P334:P337)+SUM(P339:P341)+SUM(P343:P346)+SUM(P348:P349)+SUM(P351:P351)+SUM(P353:P354)+SUM(P356:P357)+SUM(P359:P360)+SUM(P362:P362)+SUM(P364:P364)+SUM(P366:P366)+SUM(P368:P368)+SUM(P370:P370)+SUM(P372:P372)+SUM(P374:P374)+SUM(P376:P379)+SUM(P381:P381)+SUM(P383:P384)+SUM(P386:P388)+SUM(P390:P392)+SUM(P394:P394)+SUM(P396:P397)+SUM(P399:P402)+SUM(P404:P406)+SUM(P408:P408)+SUM(P410:P410)+SUM(P412:P414)+SUM(P416:P416)+SUM(P418:P418)+SUM(P420:P420)+SUM(P422:P422)+SUM(P424:P424)+SUM(P426:P426)+SUM(P428:P429)+SUM(P431:P431)+SUM(P433:P437)+SUM(P439:P440)+SUM(P442:P445)+SUM(P447:P447)+SUM(P449:P449)+SUM(P451:P453)+SUM(P455:P455)+SUM(P457:P459)+SUM(P461:P461)+SUM(P463:P463)+SUM(P465:P465)+SUM(P467:P468)+SUM(P470:P471)+SUM(P473:P479)+SUM(P481:P483)+SUM(P485:P485)+SUM(P487:P487)+SUM(P489:P489)+SUM(P491:P491)+SUM(P493:P493)+SUM(P495:P496)+SUM(P498:P501)+SUM(P503:P503)+SUM(P505:P506)+SUM(P508:P510)+SUM(P512:P513)+SUM(P515:P516)+SUM(P518:P518)+SUM(P520:P520)+SUM(P522:P522)+SUM(P524:P524)+SUM(P526:P526)+SUM(P528:P529)+SUM(P531:P534)+SUM(P536:P536)+SUM(P538:P538)+SUM(P540:P541)+SUM(P543:P543)+SUM(P545:P545)+SUM(P547:P549)+SUM(P551:P551)+SUM(P553:P556)+SUM(P558:P558)+SUM(P560:P560)+SUM(P562:P563)+SUM(P565:P566)+SUM(P568:P570)+SUM(P572:P572)+SUM(P574:P574)+SUM(P576:P576)+SUM(P578:P578)+SUM(P580:P581)+SUM(P583:P583)+SUM(P585:P586)+SUM(P588:P588)+SUM(P590:P594)+SUM(P596:P597)+SUM(P599:P599)+SUM(P601:P602)+SUM(P604:P606)+SUM(P608:P608)+SUM(P610:P612)+SUM(P614:P615)+SUM(P617:P619)+SUM(P621:P623)+SUM(P625:P626)+SUM(P628:P628)+SUM(P630:P630)+SUM(P632:P633)+SUM(P635:P636)+SUM(P638:P639)+SUM(P641:P641)+SUM(P643:P645)+SUM(P647:P648)+SUM(P650:P650)+SUM(P652:P652)+SUM(P654:P654)+SUM(P656:P657)+SUM(P659:P661)+SUM(P663:P665)+SUM(P667:P668)+SUM(P670:P671)+SUM(P673:P674)+SUM(P676:P677)+SUM(P679:P679)+SUM(P681:P683)+SUM(P685:P686)+SUM(P688:P688)+SUM(P690:P693)+SUM(P695:P695)+SUM(P697:P697)+SUM(P699:P699)+SUM(P701:P701)+SUM(P703:P703)+SUM(P705:P706)+SUM(P708:P708)+SUM(P710:P711)+SUM(P713:P715)+SUM(P717:P718)+SUM(P720:P720)+SUM(P722:P723)+SUM(P725:P726)+SUM(P728:P729)+SUM(P731:P732)+SUM(P734:P736)+SUM(P738:P739)+SUM(P741:P743)+SUM(P745:P745)+SUM(P747:P749)+SUM(P751:P754)+SUM(P756:P758)+SUM(P760:P760)+SUM(P762:P762)+SUM(P764:P764)+SUM(P766:P767)+SUM(P769:P769)+SUM(P771:P771)+SUM(P773:P776)+SUM(P778:P779)+SUM(P781:P784)+SUM(P786:P787)+SUM(P789:P790)+SUM(P792:P799)+SUM(P801:P801)+SUM(P803:P803)+SUM(P805:P805)+SUM(P807:P807)+SUM(P809:P811)+SUM(P813:P813)+SUM(P815:P816)+SUM(P818:P819)+SUM(P821:P823)+SUM(P825:P825)+SUM(P827:P829)+SUM(P831:P832)+SUM(P834:P836)+SUM(P838:P841)+SUM(P843:P844)+SUM(P846:P846)+SUM(P848:P848)+SUM(P850:P851)+SUM(P853:P854)+SUM(P856:P857)+SUM(P859:P860)+SUM(P862:P863)+SUM(P865:P866)+SUM(P868:P868)+SUM(P870:P871)+SUM(P873:P873)+SUM(P875:P876)+SUM(P878:P878)+SUM(P880:P881)+SUM(P883:P883)+SUM(P885:P887)+SUM(P889:P889)+SUM(P891:P891)+SUM(P893:P893)+SUM(P895:P896)+SUM(P898:P902)+SUM(P904:P905)+SUM(P907:P907)+SUM(P909:P911)+SUM(P913:P913)+SUM(P915:P915)+SUM(P917:P918)+SUM(P920:P920)+SUM(P922:P922)+SUM(P924:P925)+SUM(P927:P929)+SUM(P931:P935)+SUM(P937:P938)+SUM(P940:P941)+SUM(P943:P944)+SUM(P946:P947)+SUM(P949:P949)+SUM(P951:P953)+SUM(P955:P956)+SUM(P958:P958)+SUM(P960:P962)+SUM(P964:P965)+SUM(P967:P968)+SUM(P970:P970)+SUM(P972:P973)+SUM(P975:P976)+SUM(P978:P978)+SUM(P980:P982)+SUM(P984:P984)+SUM(P986:P987)+SUM(P989:P990)+SUM(P992:P993)+SUM(P995:P995)+SUM(P997:P997)+SUM(P999:P1000)+SUM(P1002:P1003)+SUM(P1005:P1006)+SUM(P1008:P1008)+SUM(P1010:P1010)+SUM(P1012:P1012)+SUM(P1014:P1016)+SUM(P1018:P1019)+SUM(P1021:P1021)+SUM(P1023:P1023)+SUM(P1025:P1026)+SUM(P1028:P1029)+SUM(P1031:P1032)+SUM(P1034:P1034)+SUM(P1036:P1037)+SUM(P1039:P1039)+SUM(P1041:P1041)+SUM(P1043:P1044)+SUM(P1046:P1047)+SUM(P1049:P1050)+SUM(P1052:P1055)+SUM(P1057:P1059)+SUM(P1061:P1061)+SUM(P1063:P1063)+SUM(P1065:P1067)+SUM(P1069:P1069)+SUM(P1071:P1071)+SUM(P1073:P1073)+SUM(P1075:P1075)+SUM(P1077:P1077)+SUM(P1079:P1080)+SUM(P1082:P1082)+SUM(P1084:P1085)+SUM(P1087:P1088)+SUM(P1090:P1092)+SUM(P1094:P1094)+SUM(P1096:P1098)+SUM(P1100:P1100)+SUM(P1102:P1102)+SUM(P1104:P1104)+SUM(P1106:P1107)</f>
      </c>
      <c r="Q1109" s="70">
        <f>SUM(Q8:Q9)+SUM(Q11:Q13)+SUM(Q15:Q18)+SUM(Q20:Q21)+SUM(Q23:Q23)+SUM(Q25:Q26)+SUM(Q28:Q29)+SUM(Q31:Q33)+SUM(Q35:Q37)+SUM(Q39:Q39)+SUM(Q41:Q41)+SUM(Q43:Q46)+SUM(Q48:Q48)+SUM(Q50:Q51)+SUM(Q53:Q55)+SUM(Q57:Q58)+SUM(Q60:Q61)+SUM(Q63:Q64)+SUM(Q66:Q66)+SUM(Q68:Q70)+SUM(Q72:Q74)+SUM(Q76:Q76)+SUM(Q78:Q79)+SUM(Q81:Q82)+SUM(Q84:Q84)+SUM(Q86:Q87)+SUM(Q89:Q90)+SUM(Q92:Q92)+SUM(Q94:Q95)+SUM(Q97:Q100)+SUM(Q102:Q103)+SUM(Q105:Q106)+SUM(Q108:Q112)+SUM(Q114:Q116)+SUM(Q118:Q119)+SUM(Q121:Q121)+SUM(Q123:Q123)+SUM(Q125:Q126)+SUM(Q128:Q128)+SUM(Q130:Q130)+SUM(Q132:Q133)+SUM(Q135:Q136)+SUM(Q138:Q139)+SUM(Q141:Q143)+SUM(Q145:Q145)+SUM(Q147:Q147)+SUM(Q149:Q150)+SUM(Q152:Q152)+SUM(Q154:Q155)+SUM(Q157:Q160)+SUM(Q162:Q167)+SUM(Q169:Q170)+SUM(Q172:Q173)+SUM(Q175:Q175)+SUM(Q177:Q180)+SUM(Q182:Q184)+SUM(Q186:Q186)+SUM(Q188:Q189)+SUM(Q191:Q193)+SUM(Q195:Q196)+SUM(Q198:Q200)+SUM(Q202:Q204)+SUM(Q206:Q209)+SUM(Q211:Q213)+SUM(Q215:Q215)+SUM(Q217:Q217)+SUM(Q219:Q220)+SUM(Q222:Q223)+SUM(Q225:Q227)+SUM(Q229:Q233)+SUM(Q235:Q235)+SUM(Q237:Q237)+SUM(Q239:Q243)+SUM(Q245:Q246)+SUM(Q248:Q248)+SUM(Q250:Q251)+SUM(Q253:Q254)+SUM(Q256:Q257)+SUM(Q259:Q261)+SUM(Q263:Q264)+SUM(Q266:Q267)+SUM(Q269:Q269)+SUM(Q271:Q272)+SUM(Q274:Q275)+SUM(Q277:Q279)+SUM(Q281:Q282)+SUM(Q284:Q284)+SUM(Q286:Q287)+SUM(Q289:Q290)+SUM(Q292:Q292)+SUM(Q294:Q294)+SUM(Q296:Q297)+SUM(Q299:Q299)+SUM(Q301:Q301)+SUM(Q303:Q304)+SUM(Q306:Q307)+SUM(Q309:Q310)+SUM(Q312:Q313)+SUM(Q315:Q318)+SUM(Q320:Q322)+SUM(Q324:Q324)+SUM(Q326:Q327)+SUM(Q329:Q330)+SUM(Q332:Q332)+SUM(Q334:Q337)+SUM(Q339:Q341)+SUM(Q343:Q346)+SUM(Q348:Q349)+SUM(Q351:Q351)+SUM(Q353:Q354)+SUM(Q356:Q357)+SUM(Q359:Q360)+SUM(Q362:Q362)+SUM(Q364:Q364)+SUM(Q366:Q366)+SUM(Q368:Q368)+SUM(Q370:Q370)+SUM(Q372:Q372)+SUM(Q374:Q374)+SUM(Q376:Q379)+SUM(Q381:Q381)+SUM(Q383:Q384)+SUM(Q386:Q388)+SUM(Q390:Q392)+SUM(Q394:Q394)+SUM(Q396:Q397)+SUM(Q399:Q402)+SUM(Q404:Q406)+SUM(Q408:Q408)+SUM(Q410:Q410)+SUM(Q412:Q414)+SUM(Q416:Q416)+SUM(Q418:Q418)+SUM(Q420:Q420)+SUM(Q422:Q422)+SUM(Q424:Q424)+SUM(Q426:Q426)+SUM(Q428:Q429)+SUM(Q431:Q431)+SUM(Q433:Q437)+SUM(Q439:Q440)+SUM(Q442:Q445)+SUM(Q447:Q447)+SUM(Q449:Q449)+SUM(Q451:Q453)+SUM(Q455:Q455)+SUM(Q457:Q459)+SUM(Q461:Q461)+SUM(Q463:Q463)+SUM(Q465:Q465)+SUM(Q467:Q468)+SUM(Q470:Q471)+SUM(Q473:Q479)+SUM(Q481:Q483)+SUM(Q485:Q485)+SUM(Q487:Q487)+SUM(Q489:Q489)+SUM(Q491:Q491)+SUM(Q493:Q493)+SUM(Q495:Q496)+SUM(Q498:Q501)+SUM(Q503:Q503)+SUM(Q505:Q506)+SUM(Q508:Q510)+SUM(Q512:Q513)+SUM(Q515:Q516)+SUM(Q518:Q518)+SUM(Q520:Q520)+SUM(Q522:Q522)+SUM(Q524:Q524)+SUM(Q526:Q526)+SUM(Q528:Q529)+SUM(Q531:Q534)+SUM(Q536:Q536)+SUM(Q538:Q538)+SUM(Q540:Q541)+SUM(Q543:Q543)+SUM(Q545:Q545)+SUM(Q547:Q549)+SUM(Q551:Q551)+SUM(Q553:Q556)+SUM(Q558:Q558)+SUM(Q560:Q560)+SUM(Q562:Q563)+SUM(Q565:Q566)+SUM(Q568:Q570)+SUM(Q572:Q572)+SUM(Q574:Q574)+SUM(Q576:Q576)+SUM(Q578:Q578)+SUM(Q580:Q581)+SUM(Q583:Q583)+SUM(Q585:Q586)+SUM(Q588:Q588)+SUM(Q590:Q594)+SUM(Q596:Q597)+SUM(Q599:Q599)+SUM(Q601:Q602)+SUM(Q604:Q606)+SUM(Q608:Q608)+SUM(Q610:Q612)+SUM(Q614:Q615)+SUM(Q617:Q619)+SUM(Q621:Q623)+SUM(Q625:Q626)+SUM(Q628:Q628)+SUM(Q630:Q630)+SUM(Q632:Q633)+SUM(Q635:Q636)+SUM(Q638:Q639)+SUM(Q641:Q641)+SUM(Q643:Q645)+SUM(Q647:Q648)+SUM(Q650:Q650)+SUM(Q652:Q652)+SUM(Q654:Q654)+SUM(Q656:Q657)+SUM(Q659:Q661)+SUM(Q663:Q665)+SUM(Q667:Q668)+SUM(Q670:Q671)+SUM(Q673:Q674)+SUM(Q676:Q677)+SUM(Q679:Q679)+SUM(Q681:Q683)+SUM(Q685:Q686)+SUM(Q688:Q688)+SUM(Q690:Q693)+SUM(Q695:Q695)+SUM(Q697:Q697)+SUM(Q699:Q699)+SUM(Q701:Q701)+SUM(Q703:Q703)+SUM(Q705:Q706)+SUM(Q708:Q708)+SUM(Q710:Q711)+SUM(Q713:Q715)+SUM(Q717:Q718)+SUM(Q720:Q720)+SUM(Q722:Q723)+SUM(Q725:Q726)+SUM(Q728:Q729)+SUM(Q731:Q732)+SUM(Q734:Q736)+SUM(Q738:Q739)+SUM(Q741:Q743)+SUM(Q745:Q745)+SUM(Q747:Q749)+SUM(Q751:Q754)+SUM(Q756:Q758)+SUM(Q760:Q760)+SUM(Q762:Q762)+SUM(Q764:Q764)+SUM(Q766:Q767)+SUM(Q769:Q769)+SUM(Q771:Q771)+SUM(Q773:Q776)+SUM(Q778:Q779)+SUM(Q781:Q784)+SUM(Q786:Q787)+SUM(Q789:Q790)+SUM(Q792:Q799)+SUM(Q801:Q801)+SUM(Q803:Q803)+SUM(Q805:Q805)+SUM(Q807:Q807)+SUM(Q809:Q811)+SUM(Q813:Q813)+SUM(Q815:Q816)+SUM(Q818:Q819)+SUM(Q821:Q823)+SUM(Q825:Q825)+SUM(Q827:Q829)+SUM(Q831:Q832)+SUM(Q834:Q836)+SUM(Q838:Q841)+SUM(Q843:Q844)+SUM(Q846:Q846)+SUM(Q848:Q848)+SUM(Q850:Q851)+SUM(Q853:Q854)+SUM(Q856:Q857)+SUM(Q859:Q860)+SUM(Q862:Q863)+SUM(Q865:Q866)+SUM(Q868:Q868)+SUM(Q870:Q871)+SUM(Q873:Q873)+SUM(Q875:Q876)+SUM(Q878:Q878)+SUM(Q880:Q881)+SUM(Q883:Q883)+SUM(Q885:Q887)+SUM(Q889:Q889)+SUM(Q891:Q891)+SUM(Q893:Q893)+SUM(Q895:Q896)+SUM(Q898:Q902)+SUM(Q904:Q905)+SUM(Q907:Q907)+SUM(Q909:Q911)+SUM(Q913:Q913)+SUM(Q915:Q915)+SUM(Q917:Q918)+SUM(Q920:Q920)+SUM(Q922:Q922)+SUM(Q924:Q925)+SUM(Q927:Q929)+SUM(Q931:Q935)+SUM(Q937:Q938)+SUM(Q940:Q941)+SUM(Q943:Q944)+SUM(Q946:Q947)+SUM(Q949:Q949)+SUM(Q951:Q953)+SUM(Q955:Q956)+SUM(Q958:Q958)+SUM(Q960:Q962)+SUM(Q964:Q965)+SUM(Q967:Q968)+SUM(Q970:Q970)+SUM(Q972:Q973)+SUM(Q975:Q976)+SUM(Q978:Q978)+SUM(Q980:Q982)+SUM(Q984:Q984)+SUM(Q986:Q987)+SUM(Q989:Q990)+SUM(Q992:Q993)+SUM(Q995:Q995)+SUM(Q997:Q997)+SUM(Q999:Q1000)+SUM(Q1002:Q1003)+SUM(Q1005:Q1006)+SUM(Q1008:Q1008)+SUM(Q1010:Q1010)+SUM(Q1012:Q1012)+SUM(Q1014:Q1016)+SUM(Q1018:Q1019)+SUM(Q1021:Q1021)+SUM(Q1023:Q1023)+SUM(Q1025:Q1026)+SUM(Q1028:Q1029)+SUM(Q1031:Q1032)+SUM(Q1034:Q1034)+SUM(Q1036:Q1037)+SUM(Q1039:Q1039)+SUM(Q1041:Q1041)+SUM(Q1043:Q1044)+SUM(Q1046:Q1047)+SUM(Q1049:Q1050)+SUM(Q1052:Q1055)+SUM(Q1057:Q1059)+SUM(Q1061:Q1061)+SUM(Q1063:Q1063)+SUM(Q1065:Q1067)+SUM(Q1069:Q1069)+SUM(Q1071:Q1071)+SUM(Q1073:Q1073)+SUM(Q1075:Q1075)+SUM(Q1077:Q1077)+SUM(Q1079:Q1080)+SUM(Q1082:Q1082)+SUM(Q1084:Q1085)+SUM(Q1087:Q1088)+SUM(Q1090:Q1092)+SUM(Q1094:Q1094)+SUM(Q1096:Q1098)+SUM(Q1100:Q1100)+SUM(Q1102:Q1102)+SUM(Q1104:Q1104)+SUM(Q1106:Q1107)</f>
      </c>
      <c r="R1109" s="70">
        <f>SUM(R8:R9)+SUM(R11:R13)+SUM(R15:R18)+SUM(R20:R21)+SUM(R23:R23)+SUM(R25:R26)+SUM(R28:R29)+SUM(R31:R33)+SUM(R35:R37)+SUM(R39:R39)+SUM(R41:R41)+SUM(R43:R46)+SUM(R48:R48)+SUM(R50:R51)+SUM(R53:R55)+SUM(R57:R58)+SUM(R60:R61)+SUM(R63:R64)+SUM(R66:R66)+SUM(R68:R70)+SUM(R72:R74)+SUM(R76:R76)+SUM(R78:R79)+SUM(R81:R82)+SUM(R84:R84)+SUM(R86:R87)+SUM(R89:R90)+SUM(R92:R92)+SUM(R94:R95)+SUM(R97:R100)+SUM(R102:R103)+SUM(R105:R106)+SUM(R108:R112)+SUM(R114:R116)+SUM(R118:R119)+SUM(R121:R121)+SUM(R123:R123)+SUM(R125:R126)+SUM(R128:R128)+SUM(R130:R130)+SUM(R132:R133)+SUM(R135:R136)+SUM(R138:R139)+SUM(R141:R143)+SUM(R145:R145)+SUM(R147:R147)+SUM(R149:R150)+SUM(R152:R152)+SUM(R154:R155)+SUM(R157:R160)+SUM(R162:R167)+SUM(R169:R170)+SUM(R172:R173)+SUM(R175:R175)+SUM(R177:R180)+SUM(R182:R184)+SUM(R186:R186)+SUM(R188:R189)+SUM(R191:R193)+SUM(R195:R196)+SUM(R198:R200)+SUM(R202:R204)+SUM(R206:R209)+SUM(R211:R213)+SUM(R215:R215)+SUM(R217:R217)+SUM(R219:R220)+SUM(R222:R223)+SUM(R225:R227)+SUM(R229:R233)+SUM(R235:R235)+SUM(R237:R237)+SUM(R239:R243)+SUM(R245:R246)+SUM(R248:R248)+SUM(R250:R251)+SUM(R253:R254)+SUM(R256:R257)+SUM(R259:R261)+SUM(R263:R264)+SUM(R266:R267)+SUM(R269:R269)+SUM(R271:R272)+SUM(R274:R275)+SUM(R277:R279)+SUM(R281:R282)+SUM(R284:R284)+SUM(R286:R287)+SUM(R289:R290)+SUM(R292:R292)+SUM(R294:R294)+SUM(R296:R297)+SUM(R299:R299)+SUM(R301:R301)+SUM(R303:R304)+SUM(R306:R307)+SUM(R309:R310)+SUM(R312:R313)+SUM(R315:R318)+SUM(R320:R322)+SUM(R324:R324)+SUM(R326:R327)+SUM(R329:R330)+SUM(R332:R332)+SUM(R334:R337)+SUM(R339:R341)+SUM(R343:R346)+SUM(R348:R349)+SUM(R351:R351)+SUM(R353:R354)+SUM(R356:R357)+SUM(R359:R360)+SUM(R362:R362)+SUM(R364:R364)+SUM(R366:R366)+SUM(R368:R368)+SUM(R370:R370)+SUM(R372:R372)+SUM(R374:R374)+SUM(R376:R379)+SUM(R381:R381)+SUM(R383:R384)+SUM(R386:R388)+SUM(R390:R392)+SUM(R394:R394)+SUM(R396:R397)+SUM(R399:R402)+SUM(R404:R406)+SUM(R408:R408)+SUM(R410:R410)+SUM(R412:R414)+SUM(R416:R416)+SUM(R418:R418)+SUM(R420:R420)+SUM(R422:R422)+SUM(R424:R424)+SUM(R426:R426)+SUM(R428:R429)+SUM(R431:R431)+SUM(R433:R437)+SUM(R439:R440)+SUM(R442:R445)+SUM(R447:R447)+SUM(R449:R449)+SUM(R451:R453)+SUM(R455:R455)+SUM(R457:R459)+SUM(R461:R461)+SUM(R463:R463)+SUM(R465:R465)+SUM(R467:R468)+SUM(R470:R471)+SUM(R473:R479)+SUM(R481:R483)+SUM(R485:R485)+SUM(R487:R487)+SUM(R489:R489)+SUM(R491:R491)+SUM(R493:R493)+SUM(R495:R496)+SUM(R498:R501)+SUM(R503:R503)+SUM(R505:R506)+SUM(R508:R510)+SUM(R512:R513)+SUM(R515:R516)+SUM(R518:R518)+SUM(R520:R520)+SUM(R522:R522)+SUM(R524:R524)+SUM(R526:R526)+SUM(R528:R529)+SUM(R531:R534)+SUM(R536:R536)+SUM(R538:R538)+SUM(R540:R541)+SUM(R543:R543)+SUM(R545:R545)+SUM(R547:R549)+SUM(R551:R551)+SUM(R553:R556)+SUM(R558:R558)+SUM(R560:R560)+SUM(R562:R563)+SUM(R565:R566)+SUM(R568:R570)+SUM(R572:R572)+SUM(R574:R574)+SUM(R576:R576)+SUM(R578:R578)+SUM(R580:R581)+SUM(R583:R583)+SUM(R585:R586)+SUM(R588:R588)+SUM(R590:R594)+SUM(R596:R597)+SUM(R599:R599)+SUM(R601:R602)+SUM(R604:R606)+SUM(R608:R608)+SUM(R610:R612)+SUM(R614:R615)+SUM(R617:R619)+SUM(R621:R623)+SUM(R625:R626)+SUM(R628:R628)+SUM(R630:R630)+SUM(R632:R633)+SUM(R635:R636)+SUM(R638:R639)+SUM(R641:R641)+SUM(R643:R645)+SUM(R647:R648)+SUM(R650:R650)+SUM(R652:R652)+SUM(R654:R654)+SUM(R656:R657)+SUM(R659:R661)+SUM(R663:R665)+SUM(R667:R668)+SUM(R670:R671)+SUM(R673:R674)+SUM(R676:R677)+SUM(R679:R679)+SUM(R681:R683)+SUM(R685:R686)+SUM(R688:R688)+SUM(R690:R693)+SUM(R695:R695)+SUM(R697:R697)+SUM(R699:R699)+SUM(R701:R701)+SUM(R703:R703)+SUM(R705:R706)+SUM(R708:R708)+SUM(R710:R711)+SUM(R713:R715)+SUM(R717:R718)+SUM(R720:R720)+SUM(R722:R723)+SUM(R725:R726)+SUM(R728:R729)+SUM(R731:R732)+SUM(R734:R736)+SUM(R738:R739)+SUM(R741:R743)+SUM(R745:R745)+SUM(R747:R749)+SUM(R751:R754)+SUM(R756:R758)+SUM(R760:R760)+SUM(R762:R762)+SUM(R764:R764)+SUM(R766:R767)+SUM(R769:R769)+SUM(R771:R771)+SUM(R773:R776)+SUM(R778:R779)+SUM(R781:R784)+SUM(R786:R787)+SUM(R789:R790)+SUM(R792:R799)+SUM(R801:R801)+SUM(R803:R803)+SUM(R805:R805)+SUM(R807:R807)+SUM(R809:R811)+SUM(R813:R813)+SUM(R815:R816)+SUM(R818:R819)+SUM(R821:R823)+SUM(R825:R825)+SUM(R827:R829)+SUM(R831:R832)+SUM(R834:R836)+SUM(R838:R841)+SUM(R843:R844)+SUM(R846:R846)+SUM(R848:R848)+SUM(R850:R851)+SUM(R853:R854)+SUM(R856:R857)+SUM(R859:R860)+SUM(R862:R863)+SUM(R865:R866)+SUM(R868:R868)+SUM(R870:R871)+SUM(R873:R873)+SUM(R875:R876)+SUM(R878:R878)+SUM(R880:R881)+SUM(R883:R883)+SUM(R885:R887)+SUM(R889:R889)+SUM(R891:R891)+SUM(R893:R893)+SUM(R895:R896)+SUM(R898:R902)+SUM(R904:R905)+SUM(R907:R907)+SUM(R909:R911)+SUM(R913:R913)+SUM(R915:R915)+SUM(R917:R918)+SUM(R920:R920)+SUM(R922:R922)+SUM(R924:R925)+SUM(R927:R929)+SUM(R931:R935)+SUM(R937:R938)+SUM(R940:R941)+SUM(R943:R944)+SUM(R946:R947)+SUM(R949:R949)+SUM(R951:R953)+SUM(R955:R956)+SUM(R958:R958)+SUM(R960:R962)+SUM(R964:R965)+SUM(R967:R968)+SUM(R970:R970)+SUM(R972:R973)+SUM(R975:R976)+SUM(R978:R978)+SUM(R980:R982)+SUM(R984:R984)+SUM(R986:R987)+SUM(R989:R990)+SUM(R992:R993)+SUM(R995:R995)+SUM(R997:R997)+SUM(R999:R1000)+SUM(R1002:R1003)+SUM(R1005:R1006)+SUM(R1008:R1008)+SUM(R1010:R1010)+SUM(R1012:R1012)+SUM(R1014:R1016)+SUM(R1018:R1019)+SUM(R1021:R1021)+SUM(R1023:R1023)+SUM(R1025:R1026)+SUM(R1028:R1029)+SUM(R1031:R1032)+SUM(R1034:R1034)+SUM(R1036:R1037)+SUM(R1039:R1039)+SUM(R1041:R1041)+SUM(R1043:R1044)+SUM(R1046:R1047)+SUM(R1049:R1050)+SUM(R1052:R1055)+SUM(R1057:R1059)+SUM(R1061:R1061)+SUM(R1063:R1063)+SUM(R1065:R1067)+SUM(R1069:R1069)+SUM(R1071:R1071)+SUM(R1073:R1073)+SUM(R1075:R1075)+SUM(R1077:R1077)+SUM(R1079:R1080)+SUM(R1082:R1082)+SUM(R1084:R1085)+SUM(R1087:R1088)+SUM(R1090:R1092)+SUM(R1094:R1094)+SUM(R1096:R1098)+SUM(R1100:R1100)+SUM(R1102:R1102)+SUM(R1104:R1104)+SUM(R1106:R1107)</f>
      </c>
    </row>
    <row r="1111">
      <c r="A1111" s="3" t="s">
        <v>39570</v>
      </c>
      <c r="B1111" s="3"/>
      <c r="C1111" s="3"/>
      <c r="D1111" s="3" t="s">
        <v>39604</v>
      </c>
      <c r="E1111" s="3"/>
    </row>
    <row r="1112">
      <c r="A1112" s="6" t="s">
        <v>39571</v>
      </c>
      <c r="B1112" s="7" t="s">
        <v>39572</v>
      </c>
      <c r="C1112" s="11" t="s">
        <v>39573</v>
      </c>
      <c r="D1112" s="6" t="s">
        <v>39605</v>
      </c>
      <c r="E1112" s="9" t="s">
        <v>39606</v>
      </c>
      <c r="T1112" s="40" t="s">
        <v>39574</v>
      </c>
      <c r="U1112" s="40" t="s">
        <v>39575</v>
      </c>
      <c r="V1112" s="39" t="s">
        <v>39576</v>
      </c>
      <c r="W1112" s="37" t="s">
        <v>39577</v>
      </c>
      <c r="X1112" s="39" t="s">
        <v>39578</v>
      </c>
      <c r="Y1112" s="39" t="s">
        <v>39579</v>
      </c>
      <c r="Z1112" s="39" t="s">
        <v>39580</v>
      </c>
      <c r="AA1112" s="39" t="s">
        <v>39581</v>
      </c>
      <c r="AB1112" s="39" t="s">
        <v>39582</v>
      </c>
      <c r="AC1112" s="39" t="s">
        <v>39583</v>
      </c>
      <c r="AD1112" s="39" t="s">
        <v>39584</v>
      </c>
    </row>
    <row r="1113">
      <c r="A1113" s="143" t="s">
        <v>39585</v>
      </c>
      <c r="B1113" s="99">
        <v>328</v>
      </c>
      <c r="C1113" s="103">
        <v>0.88409703504043125</v>
      </c>
      <c r="D1113" s="97" t="s">
        <v>39607</v>
      </c>
      <c r="E1113" s="97"/>
      <c r="T1113" s="101">
        <v>391282</v>
      </c>
      <c r="U1113" s="101">
        <v>-2260</v>
      </c>
      <c r="V1113" s="100">
        <v>17535</v>
      </c>
      <c r="W1113" s="98" t="s">
        <v>39586</v>
      </c>
      <c r="X1113" s="100">
        <v>44</v>
      </c>
      <c r="Y1113" s="100">
        <v>342</v>
      </c>
      <c r="Z1113" s="100">
        <v>0.88409703504043125</v>
      </c>
      <c r="AA1113" s="100">
        <v>404259</v>
      </c>
      <c r="AB1113" s="100">
        <v>391282</v>
      </c>
      <c r="AC1113" s="100">
        <v>-2260</v>
      </c>
      <c r="AD1113" s="100">
        <v>390152.01000000001</v>
      </c>
    </row>
    <row r="1114">
      <c r="A1114" s="143" t="s">
        <v>39587</v>
      </c>
      <c r="B1114" s="99">
        <v>14</v>
      </c>
      <c r="C1114" s="103">
        <v>0.037735849056603772</v>
      </c>
      <c r="D1114" s="98" t="s">
        <v>39608</v>
      </c>
      <c r="E1114" s="101">
        <v>0</v>
      </c>
      <c r="T1114" s="101">
        <v>16473</v>
      </c>
      <c r="U1114" s="101">
        <v>-99</v>
      </c>
      <c r="V1114" s="100">
        <v>17535</v>
      </c>
      <c r="W1114" s="98" t="s">
        <v>39588</v>
      </c>
      <c r="X1114" s="100">
        <v>44</v>
      </c>
      <c r="Y1114" s="100">
        <v>342</v>
      </c>
      <c r="Z1114" s="100">
        <v>0.037735849056603772</v>
      </c>
      <c r="AA1114" s="100">
        <v>16910</v>
      </c>
      <c r="AB1114" s="100">
        <v>16473</v>
      </c>
      <c r="AC1114" s="100">
        <v>-99</v>
      </c>
      <c r="AD1114" s="100">
        <v>17213.68</v>
      </c>
    </row>
    <row r="1115">
      <c r="A1115" s="96" t="s">
        <v>39589</v>
      </c>
      <c r="B1115" s="83">
        <f>SUM(B1113:B1114)</f>
      </c>
      <c r="C1115" s="87">
        <v>0.92183288409703501</v>
      </c>
      <c r="D1115" s="98" t="s">
        <v>39609</v>
      </c>
      <c r="E1115" s="101">
        <v>9860</v>
      </c>
      <c r="T1115" s="85">
        <f>SUM(T1113:T1114)</f>
      </c>
      <c r="U1115" s="85">
        <f>SUM(U1113:U1114)</f>
      </c>
    </row>
    <row r="1116">
      <c r="A1116" s="143" t="s">
        <v>39590</v>
      </c>
      <c r="B1116" s="99">
        <v>6</v>
      </c>
      <c r="C1116" s="103">
        <v>0.016172506738544475</v>
      </c>
      <c r="D1116" s="98" t="s">
        <v>39610</v>
      </c>
      <c r="E1116" s="101">
        <v>0</v>
      </c>
      <c r="T1116" s="101">
        <v>1220</v>
      </c>
      <c r="U1116" s="101">
        <v>0</v>
      </c>
      <c r="V1116" s="100">
        <v>17535</v>
      </c>
      <c r="W1116" s="98" t="s">
        <v>39591</v>
      </c>
      <c r="X1116" s="100">
        <v>44</v>
      </c>
      <c r="Y1116" s="100">
        <v>342</v>
      </c>
      <c r="Z1116" s="100">
        <v>0.016172506738544475</v>
      </c>
      <c r="AA1116" s="100">
        <v>7490</v>
      </c>
      <c r="AB1116" s="100">
        <v>1220</v>
      </c>
      <c r="AC1116" s="100">
        <v>0</v>
      </c>
      <c r="AD1116" s="100">
        <v>0</v>
      </c>
    </row>
    <row r="1117">
      <c r="A1117" s="143" t="s">
        <v>39592</v>
      </c>
      <c r="B1117" s="99">
        <v>1</v>
      </c>
      <c r="C1117" s="103">
        <v>0.0026954177897574125</v>
      </c>
      <c r="D1117" s="98" t="s">
        <v>39611</v>
      </c>
      <c r="E1117" s="101">
        <v>0</v>
      </c>
      <c r="T1117" s="101">
        <v>1330</v>
      </c>
      <c r="U1117" s="101">
        <v>0</v>
      </c>
      <c r="V1117" s="100">
        <v>17535</v>
      </c>
      <c r="W1117" s="98" t="s">
        <v>39593</v>
      </c>
      <c r="X1117" s="100">
        <v>44</v>
      </c>
      <c r="Y1117" s="100">
        <v>342</v>
      </c>
      <c r="Z1117" s="100">
        <v>0.0026954177897574125</v>
      </c>
      <c r="AA1117" s="100">
        <v>1330</v>
      </c>
      <c r="AB1117" s="100">
        <v>1330</v>
      </c>
      <c r="AC1117" s="100">
        <v>0</v>
      </c>
    </row>
    <row r="1118">
      <c r="A1118" s="143" t="s">
        <v>39594</v>
      </c>
      <c r="B1118" s="99">
        <v>11</v>
      </c>
      <c r="C1118" s="103">
        <v>0.029649595687331536</v>
      </c>
      <c r="D1118" s="98" t="s">
        <v>39612</v>
      </c>
      <c r="E1118" s="101">
        <v>-1784</v>
      </c>
      <c r="T1118" s="101">
        <v>0</v>
      </c>
      <c r="U1118" s="101">
        <v>0</v>
      </c>
      <c r="V1118" s="100">
        <v>17535</v>
      </c>
      <c r="W1118" s="98" t="s">
        <v>39595</v>
      </c>
      <c r="X1118" s="100">
        <v>44</v>
      </c>
      <c r="Y1118" s="100">
        <v>342</v>
      </c>
      <c r="Z1118" s="100">
        <v>0.029649595687331536</v>
      </c>
      <c r="AA1118" s="100">
        <v>14069</v>
      </c>
      <c r="AB1118" s="100">
        <v>0</v>
      </c>
      <c r="AC1118" s="100">
        <v>0</v>
      </c>
      <c r="AD1118" s="100">
        <v>0</v>
      </c>
    </row>
    <row r="1119">
      <c r="A1119" s="143" t="s">
        <v>39596</v>
      </c>
      <c r="B1119" s="99">
        <v>11</v>
      </c>
      <c r="C1119" s="103">
        <v>0.029649595687331536</v>
      </c>
      <c r="D1119" s="98" t="s">
        <v>39613</v>
      </c>
      <c r="E1119" s="101">
        <v>-1175</v>
      </c>
      <c r="T1119" s="101">
        <v>0</v>
      </c>
      <c r="U1119" s="101">
        <v>0</v>
      </c>
      <c r="V1119" s="100">
        <v>17535</v>
      </c>
      <c r="W1119" s="98" t="s">
        <v>39597</v>
      </c>
      <c r="X1119" s="100">
        <v>44</v>
      </c>
      <c r="Y1119" s="100">
        <v>342</v>
      </c>
      <c r="Z1119" s="100">
        <v>0.029649595687331536</v>
      </c>
      <c r="AA1119" s="100">
        <v>13545</v>
      </c>
      <c r="AB1119" s="100">
        <v>0</v>
      </c>
      <c r="AC1119" s="100">
        <v>0</v>
      </c>
      <c r="AD1119" s="100">
        <v>0</v>
      </c>
    </row>
    <row r="1120">
      <c r="A1120" s="96" t="s">
        <v>39598</v>
      </c>
      <c r="B1120" s="83">
        <f>SUM(B1116:B1119)</f>
      </c>
      <c r="C1120" s="87">
        <v>0.078167115902964962</v>
      </c>
      <c r="D1120" s="98" t="s">
        <v>39614</v>
      </c>
      <c r="E1120" s="101">
        <v>0</v>
      </c>
      <c r="T1120" s="85">
        <f>SUM(T1116:T1119)</f>
      </c>
      <c r="U1120" s="85">
        <f>SUM(U1116:U1119)</f>
      </c>
    </row>
    <row r="1121">
      <c r="A1121" s="96" t="s">
        <v>39599</v>
      </c>
      <c r="B1121" s="83">
        <f>SUM(B1113:B1114)+SUM(B1116:B1119)</f>
      </c>
      <c r="C1121" s="87">
        <v>1</v>
      </c>
      <c r="D1121" s="98" t="s">
        <v>39615</v>
      </c>
      <c r="E1121" s="101">
        <v>0</v>
      </c>
      <c r="T1121" s="85">
        <f>SUM(T1113:T1114)+SUM(T1116:T1119)</f>
      </c>
      <c r="U1121" s="85">
        <f>SUM(U1113:U1114)+SUM(U1116:U1119)</f>
      </c>
    </row>
    <row r="1122">
      <c r="A1122" s="128" t="s">
        <v>39600</v>
      </c>
      <c r="B1122" s="99">
        <v>1</v>
      </c>
      <c r="C1122" s="103">
        <v>0.0026881720430107529</v>
      </c>
      <c r="D1122" s="98" t="s">
        <v>39616</v>
      </c>
      <c r="E1122" s="101">
        <v>0</v>
      </c>
      <c r="T1122" s="101">
        <v>0</v>
      </c>
      <c r="U1122" s="101">
        <v>0</v>
      </c>
      <c r="V1122" s="100">
        <v>17535</v>
      </c>
      <c r="W1122" s="98" t="s">
        <v>39601</v>
      </c>
      <c r="X1122" s="100">
        <v>44</v>
      </c>
      <c r="Y1122" s="100">
        <v>342</v>
      </c>
      <c r="Z1122" s="100">
        <v>0.0026881720430107529</v>
      </c>
      <c r="AA1122" s="100">
        <v>1220</v>
      </c>
      <c r="AB1122" s="100">
        <v>0</v>
      </c>
      <c r="AC1122" s="100">
        <v>0</v>
      </c>
      <c r="AD1122" s="100">
        <v>0</v>
      </c>
    </row>
    <row r="1123">
      <c r="A1123" s="96" t="s">
        <v>39602</v>
      </c>
      <c r="B1123" s="83">
        <f>SUM(B1122:B1122)</f>
      </c>
      <c r="C1123" s="87">
        <v>1</v>
      </c>
      <c r="D1123" s="98" t="s">
        <v>39617</v>
      </c>
      <c r="E1123" s="101">
        <v>0</v>
      </c>
      <c r="T1123" s="85">
        <f>SUM(T1122:T1122)</f>
      </c>
      <c r="U1123" s="85">
        <f>SUM(U1122:U1122)</f>
      </c>
    </row>
    <row r="1124">
      <c r="A1124" s="81" t="s">
        <v>39603</v>
      </c>
      <c r="B1124" s="68">
        <f>SUM(B1113:B1114)+SUM(B1116:B1119)+SUM(B1122:B1122)</f>
      </c>
      <c r="C1124" s="72">
        <v>1</v>
      </c>
      <c r="D1124" s="98" t="s">
        <v>39618</v>
      </c>
      <c r="E1124" s="101">
        <v>0</v>
      </c>
      <c r="T1124" s="70">
        <f>SUM(T1113:T1114)+SUM(T1116:T1119)+SUM(T1122:T1122)</f>
      </c>
      <c r="U1124" s="70">
        <f>SUM(U1113:U1114)+SUM(U1116:U1119)+SUM(U1122:U1122)</f>
      </c>
    </row>
    <row r="1125">
      <c r="D1125" s="98" t="s">
        <v>39619</v>
      </c>
      <c r="E1125" s="101">
        <v>0</v>
      </c>
    </row>
    <row r="1126">
      <c r="D1126" s="98" t="s">
        <v>39620</v>
      </c>
      <c r="E1126" s="101">
        <v>600</v>
      </c>
    </row>
    <row r="1127">
      <c r="D1127" s="98" t="s">
        <v>39621</v>
      </c>
      <c r="E1127" s="101">
        <v>11935</v>
      </c>
    </row>
    <row r="1128">
      <c r="D1128" s="98" t="s">
        <v>39622</v>
      </c>
      <c r="E1128" s="101">
        <v>0</v>
      </c>
    </row>
    <row r="1129">
      <c r="D1129" s="98" t="s">
        <v>39623</v>
      </c>
      <c r="E1129" s="101">
        <v>385960</v>
      </c>
    </row>
    <row r="1130">
      <c r="D1130" s="98" t="s">
        <v>39624</v>
      </c>
      <c r="E1130" s="101">
        <v>0</v>
      </c>
    </row>
    <row r="1131">
      <c r="D1131" s="98" t="s">
        <v>39625</v>
      </c>
      <c r="E1131" s="101">
        <v>0</v>
      </c>
    </row>
    <row r="1132">
      <c r="D1132" s="96" t="s">
        <v>39626</v>
      </c>
      <c r="E1132" s="85">
        <f>SUM(E1114:E1131)</f>
      </c>
    </row>
    <row r="1133">
      <c r="D1133" s="81" t="s">
        <v>39627</v>
      </c>
      <c r="E1133" s="70">
        <f>SUM(E1114:E1131)</f>
      </c>
    </row>
    <row r="1135">
      <c r="A1135" s="3" t="s">
        <v>39628</v>
      </c>
      <c r="B1135" s="3"/>
      <c r="C1135" s="3"/>
      <c r="D1135" s="3"/>
      <c r="E1135" s="3"/>
      <c r="F1135" s="3"/>
      <c r="G1135" s="3"/>
      <c r="H1135" s="3"/>
      <c r="I1135" s="3"/>
      <c r="J1135" s="3"/>
      <c r="K1135" s="3"/>
      <c r="L1135" s="3"/>
      <c r="M1135" s="3"/>
      <c r="N1135" s="3"/>
      <c r="O1135" s="3"/>
      <c r="P1135" s="3"/>
      <c r="Q1135" s="3"/>
    </row>
    <row r="1136">
      <c r="A1136" s="6" t="s">
        <v>39629</v>
      </c>
      <c r="B1136" s="6" t="s">
        <v>39630</v>
      </c>
      <c r="C1136" s="8" t="s">
        <v>39631</v>
      </c>
      <c r="D1136" s="6" t="s">
        <v>39632</v>
      </c>
      <c r="E1136" s="6" t="s">
        <v>39633</v>
      </c>
      <c r="F1136" s="12" t="s">
        <v>39634</v>
      </c>
      <c r="G1136" s="12" t="s">
        <v>39635</v>
      </c>
      <c r="H1136" s="12" t="s">
        <v>39636</v>
      </c>
      <c r="I1136" s="9" t="s">
        <v>39637</v>
      </c>
      <c r="J1136" s="6" t="s">
        <v>39638</v>
      </c>
      <c r="K1136" s="6" t="s">
        <v>39639</v>
      </c>
      <c r="L1136" s="6" t="s">
        <v>39640</v>
      </c>
      <c r="M1136" s="6" t="s">
        <v>39641</v>
      </c>
      <c r="N1136" s="9" t="s">
        <v>39642</v>
      </c>
      <c r="O1136" s="9" t="s">
        <v>39643</v>
      </c>
      <c r="P1136" s="9" t="s">
        <v>39644</v>
      </c>
      <c r="Q1136" s="9" t="s">
        <v>39645</v>
      </c>
    </row>
    <row r="1137">
      <c r="A1137" s="98" t="s">
        <v>39646</v>
      </c>
      <c r="B1137" s="98" t="s">
        <v>39647</v>
      </c>
      <c r="C1137" s="100">
        <v>845</v>
      </c>
      <c r="D1137" s="98" t="s">
        <v>39648</v>
      </c>
      <c r="E1137" s="98" t="s">
        <v>39649</v>
      </c>
      <c r="F1137" s="104">
        <v>45775</v>
      </c>
      <c r="G1137" s="104">
        <v>45775</v>
      </c>
      <c r="H1137" s="104">
        <v>46139</v>
      </c>
      <c r="I1137" s="101">
        <v>1330</v>
      </c>
      <c r="J1137" s="98" t="s">
        <v>39650</v>
      </c>
      <c r="K1137" s="98" t="s">
        <v>39651</v>
      </c>
      <c r="N1137" s="101">
        <v>0</v>
      </c>
      <c r="O1137" s="101">
        <v>35</v>
      </c>
      <c r="P1137" s="101">
        <v>-1538</v>
      </c>
      <c r="Q1137" s="101">
        <v>250</v>
      </c>
    </row>
    <row r="1138">
      <c r="K1138" s="98" t="s">
        <v>39652</v>
      </c>
      <c r="N1138" s="101">
        <v>0</v>
      </c>
      <c r="O1138" s="101">
        <v>1295</v>
      </c>
    </row>
    <row r="1139">
      <c r="K1139" s="98" t="s">
        <v>39653</v>
      </c>
      <c r="L1139" s="98" t="s">
        <v>39654</v>
      </c>
      <c r="M1139" s="98" t="s">
        <v>39655</v>
      </c>
      <c r="N1139" s="101">
        <v>50</v>
      </c>
      <c r="O1139" s="101">
        <v>0</v>
      </c>
    </row>
    <row r="1140">
      <c r="K1140" s="98" t="s">
        <v>39656</v>
      </c>
      <c r="L1140" s="98" t="s">
        <v>39657</v>
      </c>
      <c r="M1140" s="98" t="s">
        <v>39658</v>
      </c>
      <c r="N1140" s="101">
        <v>50</v>
      </c>
      <c r="O1140" s="101">
        <v>0</v>
      </c>
    </row>
    <row r="1141">
      <c r="J1141" s="96" t="s">
        <v>39659</v>
      </c>
      <c r="N1141" s="85">
        <f>SUM(N1137:N1140)</f>
      </c>
      <c r="O1141" s="85">
        <f>SUM(O1137:O1140)</f>
      </c>
    </row>
    <row r="1142">
      <c r="A1142" s="98" t="s">
        <v>39660</v>
      </c>
      <c r="B1142" s="98" t="s">
        <v>39661</v>
      </c>
      <c r="C1142" s="100">
        <v>772</v>
      </c>
      <c r="D1142" s="98" t="s">
        <v>39662</v>
      </c>
      <c r="E1142" s="98" t="s">
        <v>39663</v>
      </c>
      <c r="F1142" s="104">
        <v>45778</v>
      </c>
      <c r="G1142" s="104">
        <v>45778</v>
      </c>
      <c r="H1142" s="104">
        <v>46142</v>
      </c>
      <c r="I1142" s="101">
        <v>1220</v>
      </c>
      <c r="J1142" s="98" t="s">
        <v>39664</v>
      </c>
      <c r="K1142" s="98" t="s">
        <v>39665</v>
      </c>
      <c r="N1142" s="101">
        <v>0</v>
      </c>
      <c r="O1142" s="101">
        <v>1220</v>
      </c>
      <c r="P1142" s="101">
        <v>0</v>
      </c>
      <c r="Q1142" s="101">
        <v>150</v>
      </c>
    </row>
    <row r="1143">
      <c r="K1143" s="98" t="s">
        <v>39666</v>
      </c>
      <c r="L1143" s="98" t="s">
        <v>39667</v>
      </c>
      <c r="M1143" s="98" t="s">
        <v>39668</v>
      </c>
      <c r="N1143" s="101">
        <v>50</v>
      </c>
      <c r="O1143" s="101">
        <v>0</v>
      </c>
    </row>
    <row r="1144">
      <c r="K1144" s="98" t="s">
        <v>39669</v>
      </c>
      <c r="L1144" s="98" t="s">
        <v>39670</v>
      </c>
      <c r="M1144" s="98" t="s">
        <v>39671</v>
      </c>
      <c r="N1144" s="101">
        <v>50</v>
      </c>
      <c r="O1144" s="101">
        <v>0</v>
      </c>
    </row>
    <row r="1145">
      <c r="J1145" s="96" t="s">
        <v>39672</v>
      </c>
      <c r="N1145" s="85">
        <f>SUM(N1142:N1144)</f>
      </c>
      <c r="O1145" s="85">
        <f>SUM(O1142:O1144)</f>
      </c>
    </row>
    <row r="1146">
      <c r="B1146" s="81" t="s">
        <v>39673</v>
      </c>
      <c r="C1146" s="69">
        <f>SUM(C1137:C1140)+SUM(C1142:C1144)</f>
      </c>
      <c r="I1146" s="70">
        <f>SUM(I1137:I1140)+SUM(I1142:I1144)</f>
      </c>
      <c r="N1146" s="70">
        <f>SUM(N1137:N1140)+SUM(N1142:N1144)</f>
      </c>
      <c r="O1146" s="70">
        <f>SUM(O1137:O1140)+SUM(O1142:O1144)</f>
      </c>
      <c r="P1146" s="70">
        <f>SUM(P1137:P1140)+SUM(P1142:P1144)</f>
      </c>
      <c r="Q1146" s="70">
        <f>SUM(Q1137:Q1140)+SUM(Q1142:Q1144)</f>
      </c>
    </row>
  </sheetData>
  <mergeCells count="8">
    <mergeCell ref="A2:R2"/>
    <mergeCell ref="A3:R3"/>
    <mergeCell ref="A4:R4"/>
    <mergeCell ref="A6:R6"/>
    <mergeCell ref="A1111:C1111"/>
    <mergeCell ref="D1111:E1111"/>
    <mergeCell ref="D1113:E1113"/>
    <mergeCell ref="A1135:Q1135"/>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14.xml><?xml version="1.0" encoding="utf-8"?>
<worksheet xmlns="http://schemas.openxmlformats.org/spreadsheetml/2006/main" xmlns:r="http://schemas.openxmlformats.org/officeDocument/2006/relationships">
  <dimension ref="A2:AD786"/>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4.710937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39674</v>
      </c>
      <c r="B2" s="1"/>
      <c r="C2" s="1"/>
      <c r="D2" s="1"/>
      <c r="E2" s="1"/>
      <c r="F2" s="1"/>
      <c r="G2" s="1"/>
      <c r="H2" s="1"/>
      <c r="I2" s="1"/>
      <c r="J2" s="1"/>
      <c r="K2" s="1"/>
      <c r="L2" s="1"/>
      <c r="M2" s="1"/>
      <c r="N2" s="1"/>
      <c r="O2" s="1"/>
      <c r="P2" s="1"/>
      <c r="Q2" s="1"/>
      <c r="R2" s="1"/>
    </row>
    <row r="3">
      <c r="A3" s="2" t="s">
        <v>39675</v>
      </c>
      <c r="B3" s="2"/>
      <c r="C3" s="2"/>
      <c r="D3" s="2"/>
      <c r="E3" s="2"/>
      <c r="F3" s="2"/>
      <c r="G3" s="2"/>
      <c r="H3" s="2"/>
      <c r="I3" s="2"/>
      <c r="J3" s="2"/>
      <c r="K3" s="2"/>
      <c r="L3" s="2"/>
      <c r="M3" s="2"/>
      <c r="N3" s="2"/>
      <c r="O3" s="2"/>
      <c r="P3" s="2"/>
      <c r="Q3" s="2"/>
      <c r="R3" s="2"/>
    </row>
    <row r="4">
      <c r="A4" s="2" t="s">
        <v>39676</v>
      </c>
      <c r="B4" s="2"/>
      <c r="C4" s="2"/>
      <c r="D4" s="2"/>
      <c r="E4" s="2"/>
      <c r="F4" s="2"/>
      <c r="G4" s="2"/>
      <c r="H4" s="2"/>
      <c r="I4" s="2"/>
      <c r="J4" s="2"/>
      <c r="K4" s="2"/>
      <c r="L4" s="2"/>
      <c r="M4" s="2"/>
      <c r="N4" s="2"/>
      <c r="O4" s="2"/>
      <c r="P4" s="2"/>
      <c r="Q4" s="2"/>
      <c r="R4" s="2"/>
    </row>
    <row r="6">
      <c r="A6" s="3" t="s">
        <v>39677</v>
      </c>
      <c r="B6" s="3"/>
      <c r="C6" s="3"/>
      <c r="D6" s="3"/>
      <c r="E6" s="3"/>
      <c r="F6" s="3"/>
      <c r="G6" s="3"/>
      <c r="H6" s="3"/>
      <c r="I6" s="3"/>
      <c r="J6" s="3"/>
      <c r="K6" s="3"/>
      <c r="L6" s="3"/>
      <c r="M6" s="3"/>
      <c r="N6" s="3"/>
      <c r="O6" s="3"/>
      <c r="P6" s="3"/>
      <c r="Q6" s="3"/>
      <c r="R6" s="3"/>
    </row>
    <row r="7">
      <c r="A7" s="6" t="s">
        <v>39678</v>
      </c>
      <c r="B7" s="6" t="s">
        <v>39679</v>
      </c>
      <c r="C7" s="8" t="s">
        <v>39680</v>
      </c>
      <c r="D7" s="6" t="s">
        <v>39681</v>
      </c>
      <c r="E7" s="6" t="s">
        <v>39682</v>
      </c>
      <c r="F7" s="12" t="s">
        <v>39683</v>
      </c>
      <c r="G7" s="12" t="s">
        <v>39684</v>
      </c>
      <c r="H7" s="12" t="s">
        <v>39685</v>
      </c>
      <c r="I7" s="12" t="s">
        <v>39686</v>
      </c>
      <c r="J7" s="9" t="s">
        <v>39687</v>
      </c>
      <c r="K7" s="6" t="s">
        <v>39688</v>
      </c>
      <c r="L7" s="6" t="s">
        <v>39689</v>
      </c>
      <c r="M7" s="6" t="s">
        <v>39690</v>
      </c>
      <c r="N7" s="6" t="s">
        <v>39691</v>
      </c>
      <c r="O7" s="9" t="s">
        <v>39692</v>
      </c>
      <c r="P7" s="9" t="s">
        <v>39693</v>
      </c>
      <c r="Q7" s="9" t="s">
        <v>39694</v>
      </c>
      <c r="R7" s="9" t="s">
        <v>39695</v>
      </c>
    </row>
    <row r="8">
      <c r="A8" s="98" t="s">
        <v>39696</v>
      </c>
      <c r="B8" s="98" t="s">
        <v>39697</v>
      </c>
      <c r="C8" s="100">
        <v>742</v>
      </c>
      <c r="D8" s="98" t="s">
        <v>39698</v>
      </c>
      <c r="E8" s="98" t="s">
        <v>39699</v>
      </c>
      <c r="F8" s="104">
        <v>44365</v>
      </c>
      <c r="G8" s="104">
        <v>45474</v>
      </c>
      <c r="J8" s="101">
        <v>1105</v>
      </c>
      <c r="K8" s="98" t="s">
        <v>39700</v>
      </c>
      <c r="L8" s="98" t="s">
        <v>39701</v>
      </c>
      <c r="M8" s="98" t="s">
        <v>39702</v>
      </c>
      <c r="N8" s="98" t="s">
        <v>39703</v>
      </c>
      <c r="O8" s="101">
        <v>150</v>
      </c>
      <c r="P8" s="101">
        <v>150</v>
      </c>
      <c r="Q8" s="101">
        <v>0</v>
      </c>
      <c r="R8" s="101">
        <v>100</v>
      </c>
    </row>
    <row r="9">
      <c r="L9" s="98" t="s">
        <v>39704</v>
      </c>
      <c r="M9" s="98" t="s">
        <v>39705</v>
      </c>
      <c r="N9" s="98" t="s">
        <v>39706</v>
      </c>
      <c r="O9" s="101">
        <v>955</v>
      </c>
      <c r="P9" s="101">
        <v>955</v>
      </c>
    </row>
    <row r="10">
      <c r="L10" s="98" t="s">
        <v>39707</v>
      </c>
      <c r="M10" s="98" t="s">
        <v>39708</v>
      </c>
      <c r="N10" s="98" t="s">
        <v>39709</v>
      </c>
      <c r="O10" s="101">
        <v>200</v>
      </c>
      <c r="P10" s="101">
        <v>200</v>
      </c>
    </row>
    <row r="11">
      <c r="K11" s="96" t="s">
        <v>39710</v>
      </c>
      <c r="O11" s="85">
        <f>SUM(O8:O10)</f>
      </c>
      <c r="P11" s="85">
        <f>SUM(P8:P10)</f>
      </c>
    </row>
    <row r="12">
      <c r="A12" s="98" t="s">
        <v>39711</v>
      </c>
      <c r="B12" s="98" t="s">
        <v>39712</v>
      </c>
      <c r="C12" s="100">
        <v>1053</v>
      </c>
      <c r="D12" s="98" t="s">
        <v>39713</v>
      </c>
      <c r="E12" s="98" t="s">
        <v>39714</v>
      </c>
      <c r="F12" s="104">
        <v>45406</v>
      </c>
      <c r="G12" s="104">
        <v>45406</v>
      </c>
      <c r="H12" s="104">
        <v>45777</v>
      </c>
      <c r="I12" s="104">
        <v>45780</v>
      </c>
      <c r="J12" s="101">
        <v>1475</v>
      </c>
      <c r="K12" s="98" t="s">
        <v>39715</v>
      </c>
      <c r="L12" s="98" t="s">
        <v>39716</v>
      </c>
      <c r="M12" s="98" t="s">
        <v>39717</v>
      </c>
      <c r="N12" s="98" t="s">
        <v>39718</v>
      </c>
      <c r="O12" s="101">
        <v>200</v>
      </c>
      <c r="P12" s="101">
        <v>200</v>
      </c>
      <c r="Q12" s="101">
        <v>0</v>
      </c>
      <c r="R12" s="101">
        <v>300</v>
      </c>
    </row>
    <row r="13">
      <c r="L13" s="98" t="s">
        <v>39719</v>
      </c>
      <c r="M13" s="98" t="s">
        <v>39720</v>
      </c>
      <c r="N13" s="98" t="s">
        <v>39721</v>
      </c>
      <c r="O13" s="101">
        <v>1275</v>
      </c>
      <c r="P13" s="101">
        <v>1275</v>
      </c>
    </row>
    <row r="14">
      <c r="L14" s="98" t="s">
        <v>39722</v>
      </c>
      <c r="M14" s="98" t="s">
        <v>39723</v>
      </c>
      <c r="N14" s="98" t="s">
        <v>39724</v>
      </c>
      <c r="O14" s="101">
        <v>147.5</v>
      </c>
      <c r="P14" s="101">
        <v>0</v>
      </c>
    </row>
    <row r="15">
      <c r="K15" s="96" t="s">
        <v>39725</v>
      </c>
      <c r="O15" s="85">
        <f>SUM(O12:O14)</f>
      </c>
      <c r="P15" s="85">
        <f>SUM(P12:P14)</f>
      </c>
    </row>
    <row r="16">
      <c r="A16" s="98" t="s">
        <v>39726</v>
      </c>
      <c r="B16" s="98" t="s">
        <v>39727</v>
      </c>
      <c r="C16" s="100">
        <v>742</v>
      </c>
      <c r="D16" s="98" t="s">
        <v>39728</v>
      </c>
      <c r="E16" s="98" t="s">
        <v>39729</v>
      </c>
      <c r="F16" s="104">
        <v>43484</v>
      </c>
      <c r="G16" s="104">
        <v>45597</v>
      </c>
      <c r="H16" s="104">
        <v>46022</v>
      </c>
      <c r="J16" s="101">
        <v>1105</v>
      </c>
      <c r="K16" s="98" t="s">
        <v>39730</v>
      </c>
      <c r="L16" s="98" t="s">
        <v>39731</v>
      </c>
      <c r="M16" s="98" t="s">
        <v>39732</v>
      </c>
      <c r="N16" s="98" t="s">
        <v>39733</v>
      </c>
      <c r="O16" s="101">
        <v>150</v>
      </c>
      <c r="P16" s="101">
        <v>150</v>
      </c>
      <c r="Q16" s="101">
        <v>0</v>
      </c>
      <c r="R16" s="101">
        <v>200</v>
      </c>
    </row>
    <row r="17">
      <c r="L17" s="98" t="s">
        <v>39734</v>
      </c>
      <c r="M17" s="98" t="s">
        <v>39735</v>
      </c>
      <c r="N17" s="98" t="s">
        <v>39736</v>
      </c>
      <c r="O17" s="101">
        <v>889</v>
      </c>
      <c r="P17" s="101">
        <v>889</v>
      </c>
    </row>
    <row r="18">
      <c r="K18" s="96" t="s">
        <v>39737</v>
      </c>
      <c r="O18" s="85">
        <f>SUM(O16:O17)</f>
      </c>
      <c r="P18" s="85">
        <f>SUM(P16:P17)</f>
      </c>
    </row>
    <row r="19">
      <c r="A19" s="98" t="s">
        <v>39738</v>
      </c>
      <c r="B19" s="98" t="s">
        <v>39739</v>
      </c>
      <c r="C19" s="100">
        <v>1053</v>
      </c>
      <c r="D19" s="98" t="s">
        <v>39740</v>
      </c>
      <c r="E19" s="98" t="s">
        <v>39741</v>
      </c>
      <c r="F19" s="104">
        <v>45187</v>
      </c>
      <c r="G19" s="104">
        <v>45566</v>
      </c>
      <c r="H19" s="104">
        <v>45930</v>
      </c>
      <c r="J19" s="101">
        <v>1425</v>
      </c>
      <c r="K19" s="98" t="s">
        <v>39742</v>
      </c>
      <c r="L19" s="98" t="s">
        <v>39743</v>
      </c>
      <c r="M19" s="98" t="s">
        <v>39744</v>
      </c>
      <c r="N19" s="98" t="s">
        <v>39745</v>
      </c>
      <c r="O19" s="101">
        <v>150</v>
      </c>
      <c r="P19" s="101">
        <v>150</v>
      </c>
      <c r="Q19" s="101">
        <v>0</v>
      </c>
      <c r="R19" s="101">
        <v>100</v>
      </c>
    </row>
    <row r="20">
      <c r="L20" s="98" t="s">
        <v>39746</v>
      </c>
      <c r="M20" s="98" t="s">
        <v>39747</v>
      </c>
      <c r="N20" s="98" t="s">
        <v>39748</v>
      </c>
      <c r="O20" s="101">
        <v>1275</v>
      </c>
      <c r="P20" s="101">
        <v>1275</v>
      </c>
    </row>
    <row r="21">
      <c r="K21" s="96" t="s">
        <v>39749</v>
      </c>
      <c r="O21" s="85">
        <f>SUM(O19:O20)</f>
      </c>
      <c r="P21" s="85">
        <f>SUM(P19:P20)</f>
      </c>
    </row>
    <row r="22">
      <c r="A22" s="98" t="s">
        <v>39750</v>
      </c>
      <c r="B22" s="98" t="s">
        <v>39751</v>
      </c>
      <c r="C22" s="100">
        <v>742</v>
      </c>
      <c r="D22" s="98" t="s">
        <v>39752</v>
      </c>
      <c r="E22" s="98" t="s">
        <v>39753</v>
      </c>
      <c r="F22" s="104">
        <v>45684</v>
      </c>
      <c r="G22" s="104">
        <v>45684</v>
      </c>
      <c r="H22" s="104">
        <v>46048</v>
      </c>
      <c r="J22" s="101">
        <v>925</v>
      </c>
      <c r="K22" s="98" t="s">
        <v>39754</v>
      </c>
      <c r="L22" s="98" t="s">
        <v>39755</v>
      </c>
      <c r="M22" s="98" t="s">
        <v>39756</v>
      </c>
      <c r="N22" s="98" t="s">
        <v>39757</v>
      </c>
      <c r="O22" s="101">
        <v>30</v>
      </c>
      <c r="P22" s="101">
        <v>30</v>
      </c>
      <c r="Q22" s="101">
        <v>0</v>
      </c>
      <c r="R22" s="101">
        <v>300</v>
      </c>
    </row>
    <row r="23">
      <c r="L23" s="98" t="s">
        <v>39758</v>
      </c>
      <c r="M23" s="98" t="s">
        <v>39759</v>
      </c>
      <c r="N23" s="98" t="s">
        <v>39760</v>
      </c>
      <c r="O23" s="101">
        <v>895</v>
      </c>
      <c r="P23" s="101">
        <v>895</v>
      </c>
    </row>
    <row r="24">
      <c r="K24" s="96" t="s">
        <v>39761</v>
      </c>
      <c r="O24" s="85">
        <f>SUM(O22:O23)</f>
      </c>
      <c r="P24" s="85">
        <f>SUM(P22:P23)</f>
      </c>
    </row>
    <row r="25">
      <c r="A25" s="98" t="s">
        <v>39762</v>
      </c>
      <c r="B25" s="98" t="s">
        <v>39763</v>
      </c>
      <c r="C25" s="100">
        <v>1053</v>
      </c>
      <c r="D25" s="98" t="s">
        <v>39764</v>
      </c>
      <c r="E25" s="98" t="s">
        <v>39765</v>
      </c>
      <c r="F25" s="104">
        <v>45037</v>
      </c>
      <c r="G25" s="104">
        <v>45413</v>
      </c>
      <c r="H25" s="104">
        <v>45777</v>
      </c>
      <c r="J25" s="101">
        <v>1305</v>
      </c>
      <c r="K25" s="98" t="s">
        <v>39766</v>
      </c>
      <c r="L25" s="98" t="s">
        <v>39767</v>
      </c>
      <c r="M25" s="98" t="s">
        <v>39768</v>
      </c>
      <c r="N25" s="98" t="s">
        <v>39769</v>
      </c>
      <c r="O25" s="101">
        <v>30</v>
      </c>
      <c r="P25" s="101">
        <v>30</v>
      </c>
      <c r="Q25" s="101">
        <v>0</v>
      </c>
      <c r="R25" s="101">
        <v>350</v>
      </c>
    </row>
    <row r="26">
      <c r="L26" s="98" t="s">
        <v>39770</v>
      </c>
      <c r="M26" s="98" t="s">
        <v>39771</v>
      </c>
      <c r="N26" s="98" t="s">
        <v>39772</v>
      </c>
      <c r="O26" s="101">
        <v>1275</v>
      </c>
      <c r="P26" s="101">
        <v>1275</v>
      </c>
    </row>
    <row r="27">
      <c r="K27" s="96" t="s">
        <v>39773</v>
      </c>
      <c r="O27" s="85">
        <f>SUM(O25:O26)</f>
      </c>
      <c r="P27" s="85">
        <f>SUM(P25:P26)</f>
      </c>
    </row>
    <row r="28">
      <c r="A28" s="98" t="s">
        <v>39774</v>
      </c>
      <c r="B28" s="98" t="s">
        <v>39775</v>
      </c>
      <c r="C28" s="100">
        <v>742</v>
      </c>
      <c r="D28" s="98" t="s">
        <v>39776</v>
      </c>
      <c r="E28" s="98" t="s">
        <v>39777</v>
      </c>
      <c r="F28" s="104">
        <v>45640</v>
      </c>
      <c r="G28" s="104">
        <v>45640</v>
      </c>
      <c r="H28" s="104">
        <v>46035</v>
      </c>
      <c r="J28" s="101">
        <v>1045</v>
      </c>
      <c r="K28" s="98" t="s">
        <v>39778</v>
      </c>
      <c r="L28" s="98" t="s">
        <v>39779</v>
      </c>
      <c r="M28" s="98" t="s">
        <v>39780</v>
      </c>
      <c r="N28" s="98" t="s">
        <v>39781</v>
      </c>
      <c r="O28" s="101">
        <v>150</v>
      </c>
      <c r="P28" s="101">
        <v>150</v>
      </c>
      <c r="Q28" s="101">
        <v>0</v>
      </c>
      <c r="R28" s="101">
        <v>100</v>
      </c>
    </row>
    <row r="29">
      <c r="L29" s="98" t="s">
        <v>39782</v>
      </c>
      <c r="M29" s="98" t="s">
        <v>39783</v>
      </c>
      <c r="N29" s="98" t="s">
        <v>39784</v>
      </c>
      <c r="O29" s="101">
        <v>895</v>
      </c>
      <c r="P29" s="101">
        <v>895</v>
      </c>
    </row>
    <row r="30">
      <c r="K30" s="96" t="s">
        <v>39785</v>
      </c>
      <c r="O30" s="85">
        <f>SUM(O28:O29)</f>
      </c>
      <c r="P30" s="85">
        <f>SUM(P28:P29)</f>
      </c>
    </row>
    <row r="31">
      <c r="A31" s="98" t="s">
        <v>39786</v>
      </c>
      <c r="B31" s="98" t="s">
        <v>39787</v>
      </c>
      <c r="C31" s="100">
        <v>1053</v>
      </c>
      <c r="D31" s="98" t="s">
        <v>39788</v>
      </c>
      <c r="E31" s="98" t="s">
        <v>39789</v>
      </c>
      <c r="F31" s="104">
        <v>43722</v>
      </c>
      <c r="G31" s="104">
        <v>45413</v>
      </c>
      <c r="H31" s="104">
        <v>45838</v>
      </c>
      <c r="J31" s="101">
        <v>1305</v>
      </c>
      <c r="K31" s="98" t="s">
        <v>39790</v>
      </c>
      <c r="L31" s="98" t="s">
        <v>39791</v>
      </c>
      <c r="M31" s="98" t="s">
        <v>39792</v>
      </c>
      <c r="N31" s="98" t="s">
        <v>39793</v>
      </c>
      <c r="O31" s="101">
        <v>30</v>
      </c>
      <c r="P31" s="101">
        <v>30</v>
      </c>
      <c r="Q31" s="101">
        <v>0</v>
      </c>
      <c r="R31" s="101">
        <v>350</v>
      </c>
    </row>
    <row r="32">
      <c r="L32" s="98" t="s">
        <v>39794</v>
      </c>
      <c r="M32" s="98" t="s">
        <v>39795</v>
      </c>
      <c r="N32" s="98" t="s">
        <v>39796</v>
      </c>
      <c r="O32" s="101">
        <v>1275</v>
      </c>
      <c r="P32" s="101">
        <v>1275</v>
      </c>
    </row>
    <row r="33">
      <c r="K33" s="96" t="s">
        <v>39797</v>
      </c>
      <c r="O33" s="85">
        <f>SUM(O31:O32)</f>
      </c>
      <c r="P33" s="85">
        <f>SUM(P31:P32)</f>
      </c>
    </row>
    <row r="34">
      <c r="A34" s="98" t="s">
        <v>39798</v>
      </c>
      <c r="B34" s="98" t="s">
        <v>39799</v>
      </c>
      <c r="C34" s="100">
        <v>930</v>
      </c>
      <c r="D34" s="98" t="s">
        <v>39800</v>
      </c>
      <c r="E34" s="98" t="s">
        <v>39801</v>
      </c>
      <c r="F34" s="104">
        <v>39855</v>
      </c>
      <c r="G34" s="104">
        <v>45658</v>
      </c>
      <c r="H34" s="104">
        <v>46081</v>
      </c>
      <c r="J34" s="101">
        <v>1245</v>
      </c>
      <c r="K34" s="98" t="s">
        <v>39802</v>
      </c>
      <c r="L34" s="98" t="s">
        <v>39803</v>
      </c>
      <c r="M34" s="98" t="s">
        <v>39804</v>
      </c>
      <c r="N34" s="98" t="s">
        <v>39805</v>
      </c>
      <c r="O34" s="101">
        <v>1189</v>
      </c>
      <c r="P34" s="101">
        <v>1189</v>
      </c>
      <c r="Q34" s="101">
        <v>0</v>
      </c>
      <c r="R34" s="101">
        <v>0</v>
      </c>
    </row>
    <row r="35">
      <c r="K35" s="96" t="s">
        <v>39806</v>
      </c>
      <c r="O35" s="85">
        <f>SUM(O34:O34)</f>
      </c>
      <c r="P35" s="85">
        <f>SUM(P34:P34)</f>
      </c>
    </row>
    <row r="36">
      <c r="A36" s="98" t="s">
        <v>39807</v>
      </c>
      <c r="B36" s="98" t="s">
        <v>39808</v>
      </c>
      <c r="C36" s="100">
        <v>930</v>
      </c>
      <c r="D36" s="98" t="s">
        <v>39809</v>
      </c>
      <c r="E36" s="98" t="s">
        <v>39810</v>
      </c>
      <c r="F36" s="104">
        <v>45715</v>
      </c>
      <c r="G36" s="104">
        <v>45715</v>
      </c>
      <c r="H36" s="104">
        <v>46079</v>
      </c>
      <c r="J36" s="101">
        <v>1335</v>
      </c>
      <c r="K36" s="98" t="s">
        <v>39811</v>
      </c>
      <c r="L36" s="98" t="s">
        <v>39812</v>
      </c>
      <c r="M36" s="98" t="s">
        <v>39813</v>
      </c>
      <c r="N36" s="98" t="s">
        <v>39814</v>
      </c>
      <c r="O36" s="101">
        <v>200</v>
      </c>
      <c r="P36" s="101">
        <v>200</v>
      </c>
      <c r="Q36" s="101">
        <v>0</v>
      </c>
      <c r="R36" s="101">
        <v>300</v>
      </c>
    </row>
    <row r="37">
      <c r="L37" s="98" t="s">
        <v>39815</v>
      </c>
      <c r="M37" s="98" t="s">
        <v>39816</v>
      </c>
      <c r="N37" s="98" t="s">
        <v>39817</v>
      </c>
      <c r="O37" s="101">
        <v>1135</v>
      </c>
      <c r="P37" s="101">
        <v>1135</v>
      </c>
    </row>
    <row r="38">
      <c r="L38" s="98" t="s">
        <v>39818</v>
      </c>
      <c r="M38" s="98" t="s">
        <v>39819</v>
      </c>
      <c r="N38" s="98" t="s">
        <v>39820</v>
      </c>
      <c r="O38" s="101">
        <v>-250</v>
      </c>
      <c r="P38" s="101">
        <v>0</v>
      </c>
    </row>
    <row r="39">
      <c r="K39" s="96" t="s">
        <v>39821</v>
      </c>
      <c r="O39" s="85">
        <f>SUM(O36:O38)</f>
      </c>
      <c r="P39" s="85">
        <f>SUM(P36:P38)</f>
      </c>
    </row>
    <row r="40">
      <c r="A40" s="98" t="s">
        <v>39822</v>
      </c>
      <c r="B40" s="98" t="s">
        <v>39823</v>
      </c>
      <c r="C40" s="100">
        <v>930</v>
      </c>
      <c r="D40" s="98" t="s">
        <v>39824</v>
      </c>
      <c r="E40" s="98" t="s">
        <v>39825</v>
      </c>
      <c r="F40" s="104">
        <v>42944</v>
      </c>
      <c r="G40" s="104">
        <v>45536</v>
      </c>
      <c r="H40" s="104">
        <v>45900</v>
      </c>
      <c r="J40" s="101">
        <v>1245</v>
      </c>
      <c r="K40" s="98" t="s">
        <v>39826</v>
      </c>
      <c r="L40" s="98" t="s">
        <v>39827</v>
      </c>
      <c r="M40" s="98" t="s">
        <v>39828</v>
      </c>
      <c r="N40" s="98" t="s">
        <v>39829</v>
      </c>
      <c r="O40" s="101">
        <v>1200</v>
      </c>
      <c r="P40" s="101">
        <v>1200</v>
      </c>
      <c r="Q40" s="101">
        <v>0</v>
      </c>
      <c r="R40" s="101">
        <v>100</v>
      </c>
    </row>
    <row r="41">
      <c r="K41" s="96" t="s">
        <v>39830</v>
      </c>
      <c r="O41" s="85">
        <f>SUM(O40:O40)</f>
      </c>
      <c r="P41" s="85">
        <f>SUM(P40:P40)</f>
      </c>
    </row>
    <row r="42">
      <c r="A42" s="98" t="s">
        <v>39831</v>
      </c>
      <c r="B42" s="98" t="s">
        <v>39832</v>
      </c>
      <c r="C42" s="100">
        <v>930</v>
      </c>
      <c r="D42" s="98" t="s">
        <v>39833</v>
      </c>
      <c r="E42" s="98" t="s">
        <v>39834</v>
      </c>
      <c r="F42" s="104">
        <v>45257</v>
      </c>
      <c r="G42" s="104">
        <v>45658</v>
      </c>
      <c r="H42" s="104">
        <v>46081</v>
      </c>
      <c r="J42" s="101">
        <v>1395</v>
      </c>
      <c r="K42" s="98" t="s">
        <v>39835</v>
      </c>
      <c r="L42" s="98" t="s">
        <v>39836</v>
      </c>
      <c r="M42" s="98" t="s">
        <v>39837</v>
      </c>
      <c r="N42" s="98" t="s">
        <v>39838</v>
      </c>
      <c r="O42" s="101">
        <v>150</v>
      </c>
      <c r="P42" s="101">
        <v>150</v>
      </c>
      <c r="Q42" s="101">
        <v>0</v>
      </c>
      <c r="R42" s="101">
        <v>650</v>
      </c>
    </row>
    <row r="43">
      <c r="L43" s="98" t="s">
        <v>39839</v>
      </c>
      <c r="M43" s="98" t="s">
        <v>39840</v>
      </c>
      <c r="N43" s="98" t="s">
        <v>39841</v>
      </c>
      <c r="O43" s="101">
        <v>1245</v>
      </c>
      <c r="P43" s="101">
        <v>1245</v>
      </c>
    </row>
    <row r="44">
      <c r="L44" s="98" t="s">
        <v>39842</v>
      </c>
      <c r="M44" s="98" t="s">
        <v>39843</v>
      </c>
      <c r="N44" s="98" t="s">
        <v>39844</v>
      </c>
      <c r="O44" s="101">
        <v>10</v>
      </c>
      <c r="P44" s="101">
        <v>10</v>
      </c>
    </row>
    <row r="45">
      <c r="K45" s="96" t="s">
        <v>39845</v>
      </c>
      <c r="O45" s="85">
        <f>SUM(O42:O44)</f>
      </c>
      <c r="P45" s="85">
        <f>SUM(P42:P44)</f>
      </c>
    </row>
    <row r="46">
      <c r="A46" s="98" t="s">
        <v>39846</v>
      </c>
      <c r="B46" s="98" t="s">
        <v>39847</v>
      </c>
      <c r="C46" s="100">
        <v>930</v>
      </c>
      <c r="D46" s="98" t="s">
        <v>39848</v>
      </c>
      <c r="E46" s="98" t="s">
        <v>39849</v>
      </c>
      <c r="F46" s="104">
        <v>45742</v>
      </c>
      <c r="G46" s="104">
        <v>45742</v>
      </c>
      <c r="H46" s="104">
        <v>46106</v>
      </c>
      <c r="J46" s="101">
        <v>1165</v>
      </c>
      <c r="K46" s="98" t="s">
        <v>39850</v>
      </c>
      <c r="L46" s="98" t="s">
        <v>39851</v>
      </c>
      <c r="M46" s="98" t="s">
        <v>39852</v>
      </c>
      <c r="N46" s="98" t="s">
        <v>39853</v>
      </c>
      <c r="O46" s="101">
        <v>30</v>
      </c>
      <c r="P46" s="101">
        <v>30</v>
      </c>
      <c r="Q46" s="101">
        <v>0</v>
      </c>
      <c r="R46" s="101">
        <v>100</v>
      </c>
    </row>
    <row r="47">
      <c r="L47" s="98" t="s">
        <v>39854</v>
      </c>
      <c r="M47" s="98" t="s">
        <v>39855</v>
      </c>
      <c r="N47" s="98" t="s">
        <v>39856</v>
      </c>
      <c r="O47" s="101">
        <v>1135</v>
      </c>
      <c r="P47" s="101">
        <v>1135</v>
      </c>
    </row>
    <row r="48">
      <c r="L48" s="98" t="s">
        <v>39857</v>
      </c>
      <c r="M48" s="98" t="s">
        <v>39858</v>
      </c>
      <c r="N48" s="98" t="s">
        <v>39859</v>
      </c>
      <c r="O48" s="101">
        <v>25</v>
      </c>
      <c r="P48" s="101">
        <v>0</v>
      </c>
    </row>
    <row r="49">
      <c r="K49" s="96" t="s">
        <v>39860</v>
      </c>
      <c r="O49" s="85">
        <f>SUM(O46:O48)</f>
      </c>
      <c r="P49" s="85">
        <f>SUM(P46:P48)</f>
      </c>
    </row>
    <row r="50">
      <c r="A50" s="98" t="s">
        <v>39861</v>
      </c>
      <c r="B50" s="98" t="s">
        <v>39862</v>
      </c>
      <c r="C50" s="100">
        <v>930</v>
      </c>
      <c r="D50" s="98" t="s">
        <v>39863</v>
      </c>
      <c r="E50" s="98" t="s">
        <v>39864</v>
      </c>
      <c r="F50" s="104">
        <v>44324</v>
      </c>
      <c r="G50" s="104">
        <v>45597</v>
      </c>
      <c r="H50" s="104">
        <v>46022</v>
      </c>
      <c r="J50" s="101">
        <v>1395</v>
      </c>
      <c r="K50" s="98" t="s">
        <v>39865</v>
      </c>
      <c r="L50" s="98" t="s">
        <v>39866</v>
      </c>
      <c r="M50" s="98" t="s">
        <v>39867</v>
      </c>
      <c r="N50" s="98" t="s">
        <v>39868</v>
      </c>
      <c r="O50" s="101">
        <v>150</v>
      </c>
      <c r="P50" s="101">
        <v>150</v>
      </c>
      <c r="Q50" s="101">
        <v>0</v>
      </c>
      <c r="R50" s="101">
        <v>100</v>
      </c>
    </row>
    <row r="51">
      <c r="L51" s="98" t="s">
        <v>39869</v>
      </c>
      <c r="M51" s="98" t="s">
        <v>39870</v>
      </c>
      <c r="N51" s="98" t="s">
        <v>39871</v>
      </c>
      <c r="O51" s="101">
        <v>1110</v>
      </c>
      <c r="P51" s="101">
        <v>1110</v>
      </c>
    </row>
    <row r="52">
      <c r="K52" s="96" t="s">
        <v>39872</v>
      </c>
      <c r="O52" s="85">
        <f>SUM(O50:O51)</f>
      </c>
      <c r="P52" s="85">
        <f>SUM(P50:P51)</f>
      </c>
    </row>
    <row r="53">
      <c r="A53" s="98" t="s">
        <v>39873</v>
      </c>
      <c r="B53" s="98" t="s">
        <v>39874</v>
      </c>
      <c r="C53" s="100">
        <v>930</v>
      </c>
      <c r="D53" s="98" t="s">
        <v>39875</v>
      </c>
      <c r="E53" s="98" t="s">
        <v>39876</v>
      </c>
      <c r="F53" s="104">
        <v>43561</v>
      </c>
      <c r="G53" s="104">
        <v>45505</v>
      </c>
      <c r="H53" s="104">
        <v>45869</v>
      </c>
      <c r="J53" s="101">
        <v>1275</v>
      </c>
      <c r="K53" s="98" t="s">
        <v>39877</v>
      </c>
      <c r="L53" s="98" t="s">
        <v>39878</v>
      </c>
      <c r="M53" s="98" t="s">
        <v>39879</v>
      </c>
      <c r="N53" s="98" t="s">
        <v>39880</v>
      </c>
      <c r="O53" s="101">
        <v>30</v>
      </c>
      <c r="P53" s="101">
        <v>30</v>
      </c>
      <c r="Q53" s="101">
        <v>0</v>
      </c>
      <c r="R53" s="101">
        <v>350</v>
      </c>
    </row>
    <row r="54">
      <c r="L54" s="98" t="s">
        <v>39881</v>
      </c>
      <c r="M54" s="98" t="s">
        <v>39882</v>
      </c>
      <c r="N54" s="98" t="s">
        <v>39883</v>
      </c>
      <c r="O54" s="101">
        <v>1195</v>
      </c>
      <c r="P54" s="101">
        <v>1195</v>
      </c>
    </row>
    <row r="55">
      <c r="K55" s="96" t="s">
        <v>39884</v>
      </c>
      <c r="O55" s="85">
        <f>SUM(O53:O54)</f>
      </c>
      <c r="P55" s="85">
        <f>SUM(P53:P54)</f>
      </c>
    </row>
    <row r="56">
      <c r="A56" s="98" t="s">
        <v>39885</v>
      </c>
      <c r="B56" s="98" t="s">
        <v>39886</v>
      </c>
      <c r="C56" s="100">
        <v>930</v>
      </c>
      <c r="D56" s="98" t="s">
        <v>39887</v>
      </c>
      <c r="E56" s="98" t="s">
        <v>39888</v>
      </c>
      <c r="F56" s="104">
        <v>45646</v>
      </c>
      <c r="G56" s="104">
        <v>45646</v>
      </c>
      <c r="H56" s="104">
        <v>46072</v>
      </c>
      <c r="J56" s="101">
        <v>1135</v>
      </c>
      <c r="K56" s="98" t="s">
        <v>39889</v>
      </c>
      <c r="L56" s="98" t="s">
        <v>39890</v>
      </c>
      <c r="M56" s="98" t="s">
        <v>39891</v>
      </c>
      <c r="N56" s="98" t="s">
        <v>39892</v>
      </c>
      <c r="O56" s="101">
        <v>1135</v>
      </c>
      <c r="P56" s="101">
        <v>1135</v>
      </c>
      <c r="Q56" s="101">
        <v>-1135.75</v>
      </c>
      <c r="R56" s="101">
        <v>100</v>
      </c>
    </row>
    <row r="57">
      <c r="K57" s="96" t="s">
        <v>39893</v>
      </c>
      <c r="O57" s="85">
        <f>SUM(O56:O56)</f>
      </c>
      <c r="P57" s="85">
        <f>SUM(P56:P56)</f>
      </c>
    </row>
    <row r="58">
      <c r="A58" s="98" t="s">
        <v>39894</v>
      </c>
      <c r="B58" s="98" t="s">
        <v>39895</v>
      </c>
      <c r="C58" s="100">
        <v>742</v>
      </c>
      <c r="D58" s="98" t="s">
        <v>39896</v>
      </c>
      <c r="E58" s="98" t="s">
        <v>39897</v>
      </c>
      <c r="F58" s="104">
        <v>44967</v>
      </c>
      <c r="G58" s="104">
        <v>45597</v>
      </c>
      <c r="H58" s="104">
        <v>45961</v>
      </c>
      <c r="J58" s="101">
        <v>1135</v>
      </c>
      <c r="K58" s="98" t="s">
        <v>39898</v>
      </c>
      <c r="L58" s="98" t="s">
        <v>39899</v>
      </c>
      <c r="M58" s="98" t="s">
        <v>39900</v>
      </c>
      <c r="N58" s="98" t="s">
        <v>39901</v>
      </c>
      <c r="O58" s="101">
        <v>150</v>
      </c>
      <c r="P58" s="101">
        <v>150</v>
      </c>
      <c r="Q58" s="101">
        <v>0</v>
      </c>
      <c r="R58" s="101">
        <v>100</v>
      </c>
    </row>
    <row r="59">
      <c r="L59" s="98" t="s">
        <v>39902</v>
      </c>
      <c r="M59" s="98" t="s">
        <v>39903</v>
      </c>
      <c r="N59" s="98" t="s">
        <v>39904</v>
      </c>
      <c r="O59" s="101">
        <v>980</v>
      </c>
      <c r="P59" s="101">
        <v>980</v>
      </c>
    </row>
    <row r="60">
      <c r="K60" s="96" t="s">
        <v>39905</v>
      </c>
      <c r="O60" s="85">
        <f>SUM(O58:O59)</f>
      </c>
      <c r="P60" s="85">
        <f>SUM(P58:P59)</f>
      </c>
    </row>
    <row r="61">
      <c r="A61" s="98" t="s">
        <v>39906</v>
      </c>
      <c r="B61" s="98" t="s">
        <v>39907</v>
      </c>
      <c r="C61" s="100">
        <v>1053</v>
      </c>
      <c r="D61" s="98" t="s">
        <v>39908</v>
      </c>
      <c r="E61" s="98" t="s">
        <v>39909</v>
      </c>
      <c r="F61" s="104">
        <v>45462</v>
      </c>
      <c r="G61" s="104">
        <v>45462</v>
      </c>
      <c r="H61" s="104">
        <v>45838</v>
      </c>
      <c r="J61" s="101">
        <v>1305</v>
      </c>
      <c r="K61" s="98" t="s">
        <v>39910</v>
      </c>
      <c r="L61" s="98" t="s">
        <v>39911</v>
      </c>
      <c r="M61" s="98" t="s">
        <v>39912</v>
      </c>
      <c r="N61" s="98" t="s">
        <v>39913</v>
      </c>
      <c r="O61" s="101">
        <v>30</v>
      </c>
      <c r="P61" s="101">
        <v>30</v>
      </c>
      <c r="Q61" s="101">
        <v>1436.1700000000001</v>
      </c>
      <c r="R61" s="101">
        <v>200</v>
      </c>
    </row>
    <row r="62">
      <c r="L62" s="98" t="s">
        <v>39914</v>
      </c>
      <c r="M62" s="98" t="s">
        <v>39915</v>
      </c>
      <c r="N62" s="98" t="s">
        <v>39916</v>
      </c>
      <c r="O62" s="101">
        <v>1275</v>
      </c>
      <c r="P62" s="101">
        <v>1275</v>
      </c>
    </row>
    <row r="63">
      <c r="L63" s="98" t="s">
        <v>39917</v>
      </c>
      <c r="M63" s="98" t="s">
        <v>39918</v>
      </c>
      <c r="N63" s="98" t="s">
        <v>39919</v>
      </c>
      <c r="O63" s="101">
        <v>130.5</v>
      </c>
      <c r="P63" s="101">
        <v>0</v>
      </c>
    </row>
    <row r="64">
      <c r="K64" s="96" t="s">
        <v>39920</v>
      </c>
      <c r="O64" s="85">
        <f>SUM(O61:O63)</f>
      </c>
      <c r="P64" s="85">
        <f>SUM(P61:P63)</f>
      </c>
    </row>
    <row r="65">
      <c r="A65" s="98" t="s">
        <v>39921</v>
      </c>
      <c r="B65" s="98" t="s">
        <v>39922</v>
      </c>
      <c r="C65" s="100">
        <v>742</v>
      </c>
      <c r="D65" s="98" t="s">
        <v>39923</v>
      </c>
      <c r="E65" s="98" t="s">
        <v>39924</v>
      </c>
      <c r="F65" s="104">
        <v>45497</v>
      </c>
      <c r="G65" s="104">
        <v>45497</v>
      </c>
      <c r="H65" s="104">
        <v>45869</v>
      </c>
      <c r="J65" s="101">
        <v>1105</v>
      </c>
      <c r="K65" s="98" t="s">
        <v>39925</v>
      </c>
      <c r="L65" s="98" t="s">
        <v>39926</v>
      </c>
      <c r="M65" s="98" t="s">
        <v>39927</v>
      </c>
      <c r="N65" s="98" t="s">
        <v>39928</v>
      </c>
      <c r="O65" s="101">
        <v>150</v>
      </c>
      <c r="P65" s="101">
        <v>150</v>
      </c>
      <c r="Q65" s="101">
        <v>0</v>
      </c>
      <c r="R65" s="101">
        <v>300</v>
      </c>
    </row>
    <row r="66">
      <c r="L66" s="98" t="s">
        <v>39929</v>
      </c>
      <c r="M66" s="98" t="s">
        <v>39930</v>
      </c>
      <c r="N66" s="98" t="s">
        <v>39931</v>
      </c>
      <c r="O66" s="101">
        <v>955</v>
      </c>
      <c r="P66" s="101">
        <v>955</v>
      </c>
    </row>
    <row r="67">
      <c r="K67" s="96" t="s">
        <v>39932</v>
      </c>
      <c r="O67" s="85">
        <f>SUM(O65:O66)</f>
      </c>
      <c r="P67" s="85">
        <f>SUM(P65:P66)</f>
      </c>
    </row>
    <row r="68">
      <c r="A68" s="98" t="s">
        <v>39933</v>
      </c>
      <c r="B68" s="98" t="s">
        <v>39934</v>
      </c>
      <c r="C68" s="100">
        <v>1053</v>
      </c>
      <c r="D68" s="98" t="s">
        <v>39935</v>
      </c>
      <c r="E68" s="98" t="s">
        <v>39936</v>
      </c>
      <c r="F68" s="104">
        <v>44697</v>
      </c>
      <c r="G68" s="104">
        <v>45413</v>
      </c>
      <c r="H68" s="104">
        <v>45777</v>
      </c>
      <c r="J68" s="101">
        <v>1425</v>
      </c>
      <c r="K68" s="98" t="s">
        <v>39937</v>
      </c>
      <c r="L68" s="98" t="s">
        <v>39938</v>
      </c>
      <c r="M68" s="98" t="s">
        <v>39939</v>
      </c>
      <c r="N68" s="98" t="s">
        <v>39940</v>
      </c>
      <c r="O68" s="101">
        <v>150</v>
      </c>
      <c r="P68" s="101">
        <v>150</v>
      </c>
      <c r="Q68" s="101">
        <v>0</v>
      </c>
      <c r="R68" s="101">
        <v>600</v>
      </c>
    </row>
    <row r="69">
      <c r="L69" s="98" t="s">
        <v>39941</v>
      </c>
      <c r="M69" s="98" t="s">
        <v>39942</v>
      </c>
      <c r="N69" s="98" t="s">
        <v>39943</v>
      </c>
      <c r="O69" s="101">
        <v>1215</v>
      </c>
      <c r="P69" s="101">
        <v>1215</v>
      </c>
    </row>
    <row r="70">
      <c r="K70" s="96" t="s">
        <v>39944</v>
      </c>
      <c r="O70" s="85">
        <f>SUM(O68:O69)</f>
      </c>
      <c r="P70" s="85">
        <f>SUM(P68:P69)</f>
      </c>
    </row>
    <row r="71">
      <c r="A71" s="98" t="s">
        <v>39945</v>
      </c>
      <c r="B71" s="98" t="s">
        <v>39946</v>
      </c>
      <c r="C71" s="100">
        <v>742</v>
      </c>
      <c r="D71" s="98" t="s">
        <v>39947</v>
      </c>
      <c r="E71" s="98" t="s">
        <v>39948</v>
      </c>
      <c r="F71" s="104">
        <v>43392</v>
      </c>
      <c r="G71" s="104">
        <v>45748</v>
      </c>
      <c r="H71" s="104">
        <v>46112</v>
      </c>
      <c r="J71" s="101">
        <v>955</v>
      </c>
      <c r="K71" s="98" t="s">
        <v>39949</v>
      </c>
      <c r="L71" s="98" t="s">
        <v>39950</v>
      </c>
      <c r="M71" s="98" t="s">
        <v>39951</v>
      </c>
      <c r="N71" s="98" t="s">
        <v>39952</v>
      </c>
      <c r="O71" s="101">
        <v>979</v>
      </c>
      <c r="P71" s="101">
        <v>979</v>
      </c>
      <c r="Q71" s="101">
        <v>1105.3900000000001</v>
      </c>
      <c r="R71" s="101">
        <v>600</v>
      </c>
    </row>
    <row r="72">
      <c r="L72" s="98" t="s">
        <v>39953</v>
      </c>
      <c r="M72" s="98" t="s">
        <v>39954</v>
      </c>
      <c r="N72" s="98" t="s">
        <v>39955</v>
      </c>
      <c r="O72" s="101">
        <v>97.900000000000006</v>
      </c>
      <c r="P72" s="101">
        <v>0</v>
      </c>
    </row>
    <row r="73">
      <c r="K73" s="96" t="s">
        <v>39956</v>
      </c>
      <c r="O73" s="85">
        <f>SUM(O71:O72)</f>
      </c>
      <c r="P73" s="85">
        <f>SUM(P71:P72)</f>
      </c>
    </row>
    <row r="74">
      <c r="A74" s="98" t="s">
        <v>39957</v>
      </c>
      <c r="B74" s="98" t="s">
        <v>39958</v>
      </c>
      <c r="C74" s="100">
        <v>1053</v>
      </c>
      <c r="D74" s="98" t="s">
        <v>39959</v>
      </c>
      <c r="E74" s="98" t="s">
        <v>39960</v>
      </c>
      <c r="F74" s="104">
        <v>44275</v>
      </c>
      <c r="G74" s="104">
        <v>45566</v>
      </c>
      <c r="J74" s="101">
        <v>1305</v>
      </c>
      <c r="K74" s="98" t="s">
        <v>39961</v>
      </c>
      <c r="L74" s="98" t="s">
        <v>39962</v>
      </c>
      <c r="M74" s="98" t="s">
        <v>39963</v>
      </c>
      <c r="N74" s="98" t="s">
        <v>39964</v>
      </c>
      <c r="O74" s="101">
        <v>30</v>
      </c>
      <c r="P74" s="101">
        <v>30</v>
      </c>
      <c r="Q74" s="101">
        <v>0</v>
      </c>
      <c r="R74" s="101">
        <v>300</v>
      </c>
    </row>
    <row r="75">
      <c r="L75" s="98" t="s">
        <v>39965</v>
      </c>
      <c r="M75" s="98" t="s">
        <v>39966</v>
      </c>
      <c r="N75" s="98" t="s">
        <v>39967</v>
      </c>
      <c r="O75" s="101">
        <v>1275</v>
      </c>
      <c r="P75" s="101">
        <v>1275</v>
      </c>
    </row>
    <row r="76">
      <c r="L76" s="98" t="s">
        <v>39968</v>
      </c>
      <c r="M76" s="98" t="s">
        <v>39969</v>
      </c>
      <c r="N76" s="98" t="s">
        <v>39970</v>
      </c>
      <c r="O76" s="101">
        <v>200</v>
      </c>
      <c r="P76" s="101">
        <v>200</v>
      </c>
    </row>
    <row r="77">
      <c r="K77" s="96" t="s">
        <v>39971</v>
      </c>
      <c r="O77" s="85">
        <f>SUM(O74:O76)</f>
      </c>
      <c r="P77" s="85">
        <f>SUM(P74:P76)</f>
      </c>
    </row>
    <row r="78">
      <c r="A78" s="98" t="s">
        <v>39972</v>
      </c>
      <c r="B78" s="98" t="s">
        <v>39973</v>
      </c>
      <c r="C78" s="100">
        <v>742</v>
      </c>
      <c r="D78" s="98" t="s">
        <v>39974</v>
      </c>
      <c r="E78" s="98" t="s">
        <v>39975</v>
      </c>
      <c r="F78" s="104">
        <v>44972</v>
      </c>
      <c r="G78" s="104">
        <v>45352</v>
      </c>
      <c r="H78" s="104">
        <v>45777</v>
      </c>
      <c r="I78" s="104">
        <v>45808</v>
      </c>
      <c r="J78" s="101">
        <v>925</v>
      </c>
      <c r="K78" s="98" t="s">
        <v>39976</v>
      </c>
      <c r="L78" s="98" t="s">
        <v>39977</v>
      </c>
      <c r="M78" s="98" t="s">
        <v>39978</v>
      </c>
      <c r="N78" s="98" t="s">
        <v>39979</v>
      </c>
      <c r="O78" s="101">
        <v>955</v>
      </c>
      <c r="P78" s="101">
        <v>955</v>
      </c>
      <c r="Q78" s="101">
        <v>0</v>
      </c>
      <c r="R78" s="101">
        <v>300</v>
      </c>
    </row>
    <row r="79">
      <c r="K79" s="96" t="s">
        <v>39980</v>
      </c>
      <c r="O79" s="85">
        <f>SUM(O78:O78)</f>
      </c>
      <c r="P79" s="85">
        <f>SUM(P78:P78)</f>
      </c>
    </row>
    <row r="80">
      <c r="A80" s="98" t="s">
        <v>39981</v>
      </c>
      <c r="B80" s="98" t="s">
        <v>39982</v>
      </c>
      <c r="C80" s="100">
        <v>1053</v>
      </c>
      <c r="D80" s="98" t="s">
        <v>39983</v>
      </c>
      <c r="E80" s="98" t="s">
        <v>39984</v>
      </c>
      <c r="F80" s="104">
        <v>45441</v>
      </c>
      <c r="G80" s="104">
        <v>45441</v>
      </c>
      <c r="H80" s="104">
        <v>45808</v>
      </c>
      <c r="J80" s="101">
        <v>1305</v>
      </c>
      <c r="K80" s="98" t="s">
        <v>39985</v>
      </c>
      <c r="L80" s="98" t="s">
        <v>39986</v>
      </c>
      <c r="M80" s="98" t="s">
        <v>39987</v>
      </c>
      <c r="N80" s="98" t="s">
        <v>39988</v>
      </c>
      <c r="O80" s="101">
        <v>30</v>
      </c>
      <c r="P80" s="101">
        <v>30</v>
      </c>
      <c r="Q80" s="101">
        <v>0</v>
      </c>
      <c r="R80" s="101">
        <v>350</v>
      </c>
    </row>
    <row r="81">
      <c r="L81" s="98" t="s">
        <v>39989</v>
      </c>
      <c r="M81" s="98" t="s">
        <v>39990</v>
      </c>
      <c r="N81" s="98" t="s">
        <v>39991</v>
      </c>
      <c r="O81" s="101">
        <v>1275</v>
      </c>
      <c r="P81" s="101">
        <v>1275</v>
      </c>
    </row>
    <row r="82">
      <c r="L82" s="98" t="s">
        <v>39992</v>
      </c>
      <c r="M82" s="98" t="s">
        <v>39993</v>
      </c>
      <c r="N82" s="98" t="s">
        <v>39994</v>
      </c>
      <c r="O82" s="101">
        <v>10</v>
      </c>
      <c r="P82" s="101">
        <v>10</v>
      </c>
    </row>
    <row r="83">
      <c r="K83" s="96" t="s">
        <v>39995</v>
      </c>
      <c r="O83" s="85">
        <f>SUM(O80:O82)</f>
      </c>
      <c r="P83" s="85">
        <f>SUM(P80:P82)</f>
      </c>
    </row>
    <row r="84">
      <c r="A84" s="98" t="s">
        <v>39996</v>
      </c>
      <c r="B84" s="98" t="s">
        <v>39997</v>
      </c>
      <c r="C84" s="100">
        <v>650</v>
      </c>
      <c r="D84" s="98" t="s">
        <v>39998</v>
      </c>
      <c r="E84" s="98" t="s">
        <v>39999</v>
      </c>
      <c r="F84" s="104">
        <v>45535</v>
      </c>
      <c r="G84" s="104">
        <v>45535</v>
      </c>
      <c r="H84" s="104">
        <v>45961</v>
      </c>
      <c r="J84" s="101">
        <v>920</v>
      </c>
      <c r="K84" s="98" t="s">
        <v>40000</v>
      </c>
      <c r="L84" s="98" t="s">
        <v>40001</v>
      </c>
      <c r="M84" s="98" t="s">
        <v>40002</v>
      </c>
      <c r="N84" s="98" t="s">
        <v>40003</v>
      </c>
      <c r="O84" s="101">
        <v>35</v>
      </c>
      <c r="P84" s="101">
        <v>35</v>
      </c>
      <c r="Q84" s="101">
        <v>0</v>
      </c>
      <c r="R84" s="101">
        <v>100</v>
      </c>
    </row>
    <row r="85">
      <c r="L85" s="98" t="s">
        <v>40004</v>
      </c>
      <c r="M85" s="98" t="s">
        <v>40005</v>
      </c>
      <c r="N85" s="98" t="s">
        <v>40006</v>
      </c>
      <c r="O85" s="101">
        <v>885</v>
      </c>
      <c r="P85" s="101">
        <v>885</v>
      </c>
    </row>
    <row r="86">
      <c r="K86" s="96" t="s">
        <v>40007</v>
      </c>
      <c r="O86" s="85">
        <f>SUM(O84:O85)</f>
      </c>
      <c r="P86" s="85">
        <f>SUM(P84:P85)</f>
      </c>
    </row>
    <row r="87">
      <c r="A87" s="98" t="s">
        <v>40008</v>
      </c>
      <c r="B87" s="98" t="s">
        <v>40009</v>
      </c>
      <c r="C87" s="100">
        <v>650</v>
      </c>
      <c r="D87" s="98" t="s">
        <v>40010</v>
      </c>
      <c r="E87" s="98" t="s">
        <v>40011</v>
      </c>
      <c r="F87" s="104">
        <v>44593</v>
      </c>
      <c r="G87" s="104">
        <v>45717</v>
      </c>
      <c r="H87" s="104">
        <v>46081</v>
      </c>
      <c r="J87" s="101">
        <v>885</v>
      </c>
      <c r="K87" s="98" t="s">
        <v>40012</v>
      </c>
      <c r="L87" s="98" t="s">
        <v>40013</v>
      </c>
      <c r="M87" s="98" t="s">
        <v>40014</v>
      </c>
      <c r="N87" s="98" t="s">
        <v>40015</v>
      </c>
      <c r="O87" s="101">
        <v>910</v>
      </c>
      <c r="P87" s="101">
        <v>910</v>
      </c>
      <c r="Q87" s="101">
        <v>0</v>
      </c>
      <c r="R87" s="101">
        <v>100</v>
      </c>
    </row>
    <row r="88">
      <c r="K88" s="96" t="s">
        <v>40016</v>
      </c>
      <c r="O88" s="85">
        <f>SUM(O87:O87)</f>
      </c>
      <c r="P88" s="85">
        <f>SUM(P87:P87)</f>
      </c>
    </row>
    <row r="89">
      <c r="A89" s="98" t="s">
        <v>40017</v>
      </c>
      <c r="B89" s="98" t="s">
        <v>40018</v>
      </c>
      <c r="C89" s="100">
        <v>650</v>
      </c>
      <c r="D89" s="98" t="s">
        <v>40019</v>
      </c>
      <c r="E89" s="98" t="s">
        <v>40020</v>
      </c>
      <c r="F89" s="104">
        <v>44396</v>
      </c>
      <c r="G89" s="104">
        <v>45627</v>
      </c>
      <c r="J89" s="101">
        <v>1035</v>
      </c>
      <c r="K89" s="98" t="s">
        <v>40021</v>
      </c>
      <c r="L89" s="98" t="s">
        <v>40022</v>
      </c>
      <c r="M89" s="98" t="s">
        <v>40023</v>
      </c>
      <c r="N89" s="98" t="s">
        <v>40024</v>
      </c>
      <c r="O89" s="101">
        <v>150</v>
      </c>
      <c r="P89" s="101">
        <v>150</v>
      </c>
      <c r="Q89" s="101">
        <v>0</v>
      </c>
      <c r="R89" s="101">
        <v>100</v>
      </c>
    </row>
    <row r="90">
      <c r="L90" s="98" t="s">
        <v>40025</v>
      </c>
      <c r="M90" s="98" t="s">
        <v>40026</v>
      </c>
      <c r="N90" s="98" t="s">
        <v>40027</v>
      </c>
      <c r="O90" s="101">
        <v>885</v>
      </c>
      <c r="P90" s="101">
        <v>885</v>
      </c>
    </row>
    <row r="91">
      <c r="L91" s="98" t="s">
        <v>40028</v>
      </c>
      <c r="M91" s="98" t="s">
        <v>40029</v>
      </c>
      <c r="N91" s="98" t="s">
        <v>40030</v>
      </c>
      <c r="O91" s="101">
        <v>103.5</v>
      </c>
      <c r="P91" s="101">
        <v>0</v>
      </c>
    </row>
    <row r="92">
      <c r="L92" s="98" t="s">
        <v>40031</v>
      </c>
      <c r="M92" s="98" t="s">
        <v>40032</v>
      </c>
      <c r="N92" s="98" t="s">
        <v>40033</v>
      </c>
      <c r="O92" s="101">
        <v>200</v>
      </c>
      <c r="P92" s="101">
        <v>200</v>
      </c>
    </row>
    <row r="93">
      <c r="L93" s="98" t="s">
        <v>40034</v>
      </c>
      <c r="M93" s="98" t="s">
        <v>40035</v>
      </c>
      <c r="N93" s="98" t="s">
        <v>40036</v>
      </c>
      <c r="O93" s="101">
        <v>25</v>
      </c>
      <c r="P93" s="101">
        <v>0</v>
      </c>
    </row>
    <row r="94">
      <c r="K94" s="96" t="s">
        <v>40037</v>
      </c>
      <c r="O94" s="85">
        <f>SUM(O89:O93)</f>
      </c>
      <c r="P94" s="85">
        <f>SUM(P89:P93)</f>
      </c>
    </row>
    <row r="95">
      <c r="A95" s="98" t="s">
        <v>40038</v>
      </c>
      <c r="B95" s="98" t="s">
        <v>40039</v>
      </c>
      <c r="C95" s="100">
        <v>650</v>
      </c>
      <c r="D95" s="98" t="s">
        <v>40040</v>
      </c>
      <c r="E95" s="98" t="s">
        <v>40041</v>
      </c>
      <c r="J95" s="101">
        <v>1035</v>
      </c>
      <c r="K95" s="98" t="s">
        <v>40042</v>
      </c>
      <c r="L95" s="98" t="s">
        <v>40042</v>
      </c>
      <c r="O95" s="101">
        <v>0</v>
      </c>
      <c r="P95" s="101">
        <v>0</v>
      </c>
      <c r="R95" s="101">
        <v>0</v>
      </c>
    </row>
    <row r="96">
      <c r="K96" s="96" t="s">
        <v>40043</v>
      </c>
      <c r="O96" s="85">
        <f>SUM(O95:O95)</f>
      </c>
      <c r="P96" s="85">
        <f>SUM(P95:P95)</f>
      </c>
    </row>
    <row r="97">
      <c r="A97" s="98" t="s">
        <v>40044</v>
      </c>
      <c r="B97" s="98" t="s">
        <v>40045</v>
      </c>
      <c r="C97" s="100">
        <v>650</v>
      </c>
      <c r="D97" s="98" t="s">
        <v>40046</v>
      </c>
      <c r="E97" s="98" t="s">
        <v>40047</v>
      </c>
      <c r="F97" s="104">
        <v>45369</v>
      </c>
      <c r="G97" s="104">
        <v>45748</v>
      </c>
      <c r="H97" s="104">
        <v>46112</v>
      </c>
      <c r="J97" s="101">
        <v>915</v>
      </c>
      <c r="K97" s="98" t="s">
        <v>40048</v>
      </c>
      <c r="L97" s="98" t="s">
        <v>40049</v>
      </c>
      <c r="M97" s="98" t="s">
        <v>40050</v>
      </c>
      <c r="N97" s="98" t="s">
        <v>40051</v>
      </c>
      <c r="O97" s="101">
        <v>30</v>
      </c>
      <c r="P97" s="101">
        <v>30</v>
      </c>
      <c r="Q97" s="101">
        <v>0</v>
      </c>
      <c r="R97" s="101">
        <v>300</v>
      </c>
    </row>
    <row r="98">
      <c r="L98" s="98" t="s">
        <v>40052</v>
      </c>
      <c r="M98" s="98" t="s">
        <v>40053</v>
      </c>
      <c r="N98" s="98" t="s">
        <v>40054</v>
      </c>
      <c r="O98" s="101">
        <v>940</v>
      </c>
      <c r="P98" s="101">
        <v>940</v>
      </c>
    </row>
    <row r="99">
      <c r="K99" s="96" t="s">
        <v>40055</v>
      </c>
      <c r="O99" s="85">
        <f>SUM(O97:O98)</f>
      </c>
      <c r="P99" s="85">
        <f>SUM(P97:P98)</f>
      </c>
    </row>
    <row r="100">
      <c r="A100" s="98" t="s">
        <v>40056</v>
      </c>
      <c r="B100" s="98" t="s">
        <v>40057</v>
      </c>
      <c r="C100" s="100">
        <v>650</v>
      </c>
      <c r="D100" s="98" t="s">
        <v>40058</v>
      </c>
      <c r="E100" s="98" t="s">
        <v>40059</v>
      </c>
      <c r="F100" s="104">
        <v>44718</v>
      </c>
      <c r="G100" s="104">
        <v>45566</v>
      </c>
      <c r="H100" s="104">
        <v>45991</v>
      </c>
      <c r="J100" s="101">
        <v>915</v>
      </c>
      <c r="K100" s="98" t="s">
        <v>40060</v>
      </c>
      <c r="L100" s="98" t="s">
        <v>40061</v>
      </c>
      <c r="M100" s="98" t="s">
        <v>40062</v>
      </c>
      <c r="N100" s="98" t="s">
        <v>40063</v>
      </c>
      <c r="O100" s="101">
        <v>30</v>
      </c>
      <c r="P100" s="101">
        <v>30</v>
      </c>
      <c r="Q100" s="101">
        <v>0</v>
      </c>
      <c r="R100" s="101">
        <v>350</v>
      </c>
    </row>
    <row r="101">
      <c r="L101" s="98" t="s">
        <v>40064</v>
      </c>
      <c r="M101" s="98" t="s">
        <v>40065</v>
      </c>
      <c r="N101" s="98" t="s">
        <v>40066</v>
      </c>
      <c r="O101" s="101">
        <v>885</v>
      </c>
      <c r="P101" s="101">
        <v>885</v>
      </c>
    </row>
    <row r="102">
      <c r="K102" s="96" t="s">
        <v>40067</v>
      </c>
      <c r="O102" s="85">
        <f>SUM(O100:O101)</f>
      </c>
      <c r="P102" s="85">
        <f>SUM(P100:P101)</f>
      </c>
    </row>
    <row r="103">
      <c r="A103" s="98" t="s">
        <v>40068</v>
      </c>
      <c r="B103" s="98" t="s">
        <v>40069</v>
      </c>
      <c r="C103" s="100">
        <v>650</v>
      </c>
      <c r="D103" s="98" t="s">
        <v>40070</v>
      </c>
      <c r="E103" s="98" t="s">
        <v>40071</v>
      </c>
      <c r="F103" s="104">
        <v>44506</v>
      </c>
      <c r="G103" s="104">
        <v>45474</v>
      </c>
      <c r="H103" s="104">
        <v>45900</v>
      </c>
      <c r="J103" s="101">
        <v>885</v>
      </c>
      <c r="K103" s="98" t="s">
        <v>40072</v>
      </c>
      <c r="L103" s="98" t="s">
        <v>40073</v>
      </c>
      <c r="M103" s="98" t="s">
        <v>40074</v>
      </c>
      <c r="N103" s="98" t="s">
        <v>40075</v>
      </c>
      <c r="O103" s="101">
        <v>35</v>
      </c>
      <c r="P103" s="101">
        <v>35</v>
      </c>
      <c r="Q103" s="101">
        <v>0</v>
      </c>
      <c r="R103" s="101">
        <v>100</v>
      </c>
    </row>
    <row r="104">
      <c r="L104" s="98" t="s">
        <v>40076</v>
      </c>
      <c r="M104" s="98" t="s">
        <v>40077</v>
      </c>
      <c r="N104" s="98" t="s">
        <v>40078</v>
      </c>
      <c r="O104" s="101">
        <v>885</v>
      </c>
      <c r="P104" s="101">
        <v>885</v>
      </c>
    </row>
    <row r="105">
      <c r="K105" s="96" t="s">
        <v>40079</v>
      </c>
      <c r="O105" s="85">
        <f>SUM(O103:O104)</f>
      </c>
      <c r="P105" s="85">
        <f>SUM(P103:P104)</f>
      </c>
    </row>
    <row r="106">
      <c r="A106" s="98" t="s">
        <v>40080</v>
      </c>
      <c r="B106" s="98" t="s">
        <v>40081</v>
      </c>
      <c r="C106" s="100">
        <v>650</v>
      </c>
      <c r="D106" s="98" t="s">
        <v>40082</v>
      </c>
      <c r="E106" s="98" t="s">
        <v>40083</v>
      </c>
      <c r="F106" s="104">
        <v>41983</v>
      </c>
      <c r="G106" s="104">
        <v>45627</v>
      </c>
      <c r="H106" s="104">
        <v>45991</v>
      </c>
      <c r="J106" s="101">
        <v>885</v>
      </c>
      <c r="K106" s="98" t="s">
        <v>40084</v>
      </c>
      <c r="L106" s="98" t="s">
        <v>40085</v>
      </c>
      <c r="M106" s="98" t="s">
        <v>40086</v>
      </c>
      <c r="N106" s="98" t="s">
        <v>40087</v>
      </c>
      <c r="O106" s="101">
        <v>910</v>
      </c>
      <c r="P106" s="101">
        <v>910</v>
      </c>
      <c r="Q106" s="101">
        <v>146.86000000000001</v>
      </c>
      <c r="R106" s="101">
        <v>350</v>
      </c>
    </row>
    <row r="107">
      <c r="L107" s="98" t="s">
        <v>40088</v>
      </c>
      <c r="M107" s="98" t="s">
        <v>40089</v>
      </c>
      <c r="N107" s="98" t="s">
        <v>40090</v>
      </c>
      <c r="O107" s="101">
        <v>91</v>
      </c>
      <c r="P107" s="101">
        <v>0</v>
      </c>
    </row>
    <row r="108">
      <c r="K108" s="96" t="s">
        <v>40091</v>
      </c>
      <c r="O108" s="85">
        <f>SUM(O106:O107)</f>
      </c>
      <c r="P108" s="85">
        <f>SUM(P106:P107)</f>
      </c>
    </row>
    <row r="109">
      <c r="A109" s="98" t="s">
        <v>40092</v>
      </c>
      <c r="B109" s="98" t="s">
        <v>40093</v>
      </c>
      <c r="C109" s="100">
        <v>650</v>
      </c>
      <c r="D109" s="98" t="s">
        <v>40094</v>
      </c>
      <c r="E109" s="98" t="s">
        <v>40095</v>
      </c>
      <c r="F109" s="104">
        <v>44289</v>
      </c>
      <c r="G109" s="104">
        <v>45505</v>
      </c>
      <c r="H109" s="104">
        <v>45930</v>
      </c>
      <c r="J109" s="101">
        <v>1035</v>
      </c>
      <c r="K109" s="98" t="s">
        <v>40096</v>
      </c>
      <c r="L109" s="98" t="s">
        <v>40097</v>
      </c>
      <c r="M109" s="98" t="s">
        <v>40098</v>
      </c>
      <c r="N109" s="98" t="s">
        <v>40099</v>
      </c>
      <c r="O109" s="101">
        <v>150</v>
      </c>
      <c r="P109" s="101">
        <v>150</v>
      </c>
      <c r="Q109" s="101">
        <v>0</v>
      </c>
      <c r="R109" s="101">
        <v>350</v>
      </c>
    </row>
    <row r="110">
      <c r="L110" s="98" t="s">
        <v>40100</v>
      </c>
      <c r="M110" s="98" t="s">
        <v>40101</v>
      </c>
      <c r="N110" s="98" t="s">
        <v>40102</v>
      </c>
      <c r="O110" s="101">
        <v>835</v>
      </c>
      <c r="P110" s="101">
        <v>835</v>
      </c>
    </row>
    <row r="111">
      <c r="K111" s="96" t="s">
        <v>40103</v>
      </c>
      <c r="O111" s="85">
        <f>SUM(O109:O110)</f>
      </c>
      <c r="P111" s="85">
        <f>SUM(P109:P110)</f>
      </c>
    </row>
    <row r="112">
      <c r="A112" s="98" t="s">
        <v>40104</v>
      </c>
      <c r="B112" s="98" t="s">
        <v>40105</v>
      </c>
      <c r="C112" s="100">
        <v>650</v>
      </c>
      <c r="D112" s="98" t="s">
        <v>40106</v>
      </c>
      <c r="E112" s="98" t="s">
        <v>40107</v>
      </c>
      <c r="F112" s="104">
        <v>44974</v>
      </c>
      <c r="G112" s="104">
        <v>45352</v>
      </c>
      <c r="H112" s="104">
        <v>45777</v>
      </c>
      <c r="J112" s="101">
        <v>885</v>
      </c>
      <c r="K112" s="98" t="s">
        <v>40108</v>
      </c>
      <c r="L112" s="98" t="s">
        <v>40109</v>
      </c>
      <c r="M112" s="98" t="s">
        <v>40110</v>
      </c>
      <c r="N112" s="98" t="s">
        <v>40111</v>
      </c>
      <c r="O112" s="101">
        <v>845</v>
      </c>
      <c r="P112" s="101">
        <v>845</v>
      </c>
      <c r="Q112" s="101">
        <v>0</v>
      </c>
      <c r="R112" s="101">
        <v>350</v>
      </c>
    </row>
    <row r="113">
      <c r="K113" s="96" t="s">
        <v>40112</v>
      </c>
      <c r="O113" s="85">
        <f>SUM(O112:O112)</f>
      </c>
      <c r="P113" s="85">
        <f>SUM(P112:P112)</f>
      </c>
    </row>
    <row r="114">
      <c r="A114" s="98" t="s">
        <v>40113</v>
      </c>
      <c r="B114" s="98" t="s">
        <v>40114</v>
      </c>
      <c r="C114" s="100">
        <v>650</v>
      </c>
      <c r="D114" s="98" t="s">
        <v>40115</v>
      </c>
      <c r="E114" s="98" t="s">
        <v>40116</v>
      </c>
      <c r="F114" s="104">
        <v>39654</v>
      </c>
      <c r="G114" s="104">
        <v>44256</v>
      </c>
      <c r="J114" s="101">
        <v>885</v>
      </c>
      <c r="K114" s="98" t="s">
        <v>40117</v>
      </c>
      <c r="L114" s="98" t="s">
        <v>40118</v>
      </c>
      <c r="M114" s="98" t="s">
        <v>40119</v>
      </c>
      <c r="N114" s="98" t="s">
        <v>40120</v>
      </c>
      <c r="O114" s="101">
        <v>650</v>
      </c>
      <c r="P114" s="101">
        <v>650</v>
      </c>
      <c r="Q114" s="101">
        <v>0</v>
      </c>
      <c r="R114" s="101">
        <v>0</v>
      </c>
    </row>
    <row r="115">
      <c r="L115" s="98" t="s">
        <v>40121</v>
      </c>
      <c r="M115" s="98" t="s">
        <v>40122</v>
      </c>
      <c r="N115" s="98" t="s">
        <v>40123</v>
      </c>
      <c r="O115" s="101">
        <v>-130</v>
      </c>
      <c r="P115" s="101">
        <v>-130</v>
      </c>
    </row>
    <row r="116">
      <c r="K116" s="96" t="s">
        <v>40124</v>
      </c>
      <c r="O116" s="85">
        <f>SUM(O114:O115)</f>
      </c>
      <c r="P116" s="85">
        <f>SUM(P114:P115)</f>
      </c>
    </row>
    <row r="117">
      <c r="A117" s="98" t="s">
        <v>40125</v>
      </c>
      <c r="B117" s="98" t="s">
        <v>40126</v>
      </c>
      <c r="C117" s="100">
        <v>650</v>
      </c>
      <c r="D117" s="98" t="s">
        <v>40127</v>
      </c>
      <c r="E117" s="98" t="s">
        <v>40128</v>
      </c>
      <c r="F117" s="104">
        <v>44988</v>
      </c>
      <c r="G117" s="104">
        <v>45717</v>
      </c>
      <c r="H117" s="104">
        <v>46081</v>
      </c>
      <c r="J117" s="101">
        <v>885</v>
      </c>
      <c r="K117" s="98" t="s">
        <v>40129</v>
      </c>
      <c r="L117" s="98" t="s">
        <v>40130</v>
      </c>
      <c r="M117" s="98" t="s">
        <v>40131</v>
      </c>
      <c r="N117" s="98" t="s">
        <v>40132</v>
      </c>
      <c r="O117" s="101">
        <v>885</v>
      </c>
      <c r="P117" s="101">
        <v>885</v>
      </c>
      <c r="Q117" s="101">
        <v>1058.23</v>
      </c>
      <c r="R117" s="101">
        <v>200</v>
      </c>
    </row>
    <row r="118">
      <c r="L118" s="98" t="s">
        <v>40133</v>
      </c>
      <c r="M118" s="98" t="s">
        <v>40134</v>
      </c>
      <c r="N118" s="98" t="s">
        <v>40135</v>
      </c>
      <c r="O118" s="101">
        <v>88.5</v>
      </c>
      <c r="P118" s="101">
        <v>0</v>
      </c>
    </row>
    <row r="119">
      <c r="L119" s="98" t="s">
        <v>40136</v>
      </c>
      <c r="M119" s="98" t="s">
        <v>40137</v>
      </c>
      <c r="N119" s="98" t="s">
        <v>40138</v>
      </c>
      <c r="O119" s="101">
        <v>25</v>
      </c>
      <c r="P119" s="101">
        <v>0</v>
      </c>
    </row>
    <row r="120">
      <c r="K120" s="96" t="s">
        <v>40139</v>
      </c>
      <c r="O120" s="85">
        <f>SUM(O117:O119)</f>
      </c>
      <c r="P120" s="85">
        <f>SUM(P117:P119)</f>
      </c>
    </row>
    <row r="121">
      <c r="A121" s="98" t="s">
        <v>40140</v>
      </c>
      <c r="B121" s="98" t="s">
        <v>40141</v>
      </c>
      <c r="C121" s="100">
        <v>650</v>
      </c>
      <c r="D121" s="98" t="s">
        <v>40142</v>
      </c>
      <c r="E121" s="98" t="s">
        <v>40143</v>
      </c>
      <c r="F121" s="104">
        <v>41705</v>
      </c>
      <c r="G121" s="104">
        <v>45627</v>
      </c>
      <c r="H121" s="104">
        <v>46022</v>
      </c>
      <c r="J121" s="101">
        <v>885</v>
      </c>
      <c r="K121" s="98" t="s">
        <v>40144</v>
      </c>
      <c r="L121" s="98" t="s">
        <v>40145</v>
      </c>
      <c r="M121" s="98" t="s">
        <v>40146</v>
      </c>
      <c r="N121" s="98" t="s">
        <v>40147</v>
      </c>
      <c r="O121" s="101">
        <v>880</v>
      </c>
      <c r="P121" s="101">
        <v>880</v>
      </c>
      <c r="Q121" s="101">
        <v>0</v>
      </c>
      <c r="R121" s="101">
        <v>350</v>
      </c>
    </row>
    <row r="122">
      <c r="K122" s="96" t="s">
        <v>40148</v>
      </c>
      <c r="O122" s="85">
        <f>SUM(O121:O121)</f>
      </c>
      <c r="P122" s="85">
        <f>SUM(P121:P121)</f>
      </c>
    </row>
    <row r="123">
      <c r="A123" s="98" t="s">
        <v>40149</v>
      </c>
      <c r="B123" s="98" t="s">
        <v>40150</v>
      </c>
      <c r="C123" s="100">
        <v>650</v>
      </c>
      <c r="D123" s="98" t="s">
        <v>40151</v>
      </c>
      <c r="E123" s="98" t="s">
        <v>40152</v>
      </c>
      <c r="F123" s="104">
        <v>44484</v>
      </c>
      <c r="G123" s="104">
        <v>45352</v>
      </c>
      <c r="H123" s="104">
        <v>45777</v>
      </c>
      <c r="J123" s="101">
        <v>1035</v>
      </c>
      <c r="K123" s="98" t="s">
        <v>40153</v>
      </c>
      <c r="L123" s="98" t="s">
        <v>40154</v>
      </c>
      <c r="M123" s="98" t="s">
        <v>40155</v>
      </c>
      <c r="N123" s="98" t="s">
        <v>40156</v>
      </c>
      <c r="O123" s="101">
        <v>150</v>
      </c>
      <c r="P123" s="101">
        <v>150</v>
      </c>
      <c r="Q123" s="101">
        <v>0</v>
      </c>
      <c r="R123" s="101">
        <v>550</v>
      </c>
    </row>
    <row r="124">
      <c r="L124" s="98" t="s">
        <v>40157</v>
      </c>
      <c r="M124" s="98" t="s">
        <v>40158</v>
      </c>
      <c r="N124" s="98" t="s">
        <v>40159</v>
      </c>
      <c r="O124" s="101">
        <v>840</v>
      </c>
      <c r="P124" s="101">
        <v>840</v>
      </c>
    </row>
    <row r="125">
      <c r="L125" s="98" t="s">
        <v>40160</v>
      </c>
      <c r="M125" s="98" t="s">
        <v>40161</v>
      </c>
      <c r="N125" s="98" t="s">
        <v>40162</v>
      </c>
      <c r="O125" s="101">
        <v>99</v>
      </c>
      <c r="P125" s="101">
        <v>0</v>
      </c>
    </row>
    <row r="126">
      <c r="K126" s="96" t="s">
        <v>40163</v>
      </c>
      <c r="O126" s="85">
        <f>SUM(O123:O125)</f>
      </c>
      <c r="P126" s="85">
        <f>SUM(P123:P125)</f>
      </c>
    </row>
    <row r="127">
      <c r="A127" s="98" t="s">
        <v>40164</v>
      </c>
      <c r="B127" s="98" t="s">
        <v>40165</v>
      </c>
      <c r="C127" s="100">
        <v>650</v>
      </c>
      <c r="D127" s="98" t="s">
        <v>40166</v>
      </c>
      <c r="E127" s="98" t="s">
        <v>40167</v>
      </c>
      <c r="F127" s="104">
        <v>44856</v>
      </c>
      <c r="G127" s="104">
        <v>45413</v>
      </c>
      <c r="H127" s="104">
        <v>45777</v>
      </c>
      <c r="I127" s="104">
        <v>45777</v>
      </c>
      <c r="J127" s="101">
        <v>915</v>
      </c>
      <c r="K127" s="98" t="s">
        <v>40168</v>
      </c>
      <c r="L127" s="98" t="s">
        <v>40169</v>
      </c>
      <c r="M127" s="98" t="s">
        <v>40170</v>
      </c>
      <c r="N127" s="98" t="s">
        <v>40171</v>
      </c>
      <c r="O127" s="101">
        <v>30</v>
      </c>
      <c r="P127" s="101">
        <v>30</v>
      </c>
      <c r="Q127" s="101">
        <v>0</v>
      </c>
      <c r="R127" s="101">
        <v>1205</v>
      </c>
    </row>
    <row r="128">
      <c r="L128" s="98" t="s">
        <v>40172</v>
      </c>
      <c r="M128" s="98" t="s">
        <v>40173</v>
      </c>
      <c r="N128" s="98" t="s">
        <v>40174</v>
      </c>
      <c r="O128" s="101">
        <v>885</v>
      </c>
      <c r="P128" s="101">
        <v>885</v>
      </c>
    </row>
    <row r="129">
      <c r="K129" s="96" t="s">
        <v>40175</v>
      </c>
      <c r="O129" s="85">
        <f>SUM(O127:O128)</f>
      </c>
      <c r="P129" s="85">
        <f>SUM(P127:P128)</f>
      </c>
    </row>
    <row r="130">
      <c r="A130" s="98" t="s">
        <v>40176</v>
      </c>
      <c r="B130" s="98" t="s">
        <v>40177</v>
      </c>
      <c r="C130" s="100">
        <v>650</v>
      </c>
      <c r="D130" s="98" t="s">
        <v>40178</v>
      </c>
      <c r="E130" s="98" t="s">
        <v>40179</v>
      </c>
      <c r="F130" s="104">
        <v>44151</v>
      </c>
      <c r="G130" s="104">
        <v>45627</v>
      </c>
      <c r="H130" s="104">
        <v>45991</v>
      </c>
      <c r="J130" s="101">
        <v>915</v>
      </c>
      <c r="K130" s="98" t="s">
        <v>40180</v>
      </c>
      <c r="L130" s="98" t="s">
        <v>40181</v>
      </c>
      <c r="M130" s="98" t="s">
        <v>40182</v>
      </c>
      <c r="N130" s="98" t="s">
        <v>40183</v>
      </c>
      <c r="O130" s="101">
        <v>30</v>
      </c>
      <c r="P130" s="101">
        <v>30</v>
      </c>
      <c r="Q130" s="101">
        <v>0</v>
      </c>
      <c r="R130" s="101">
        <v>100</v>
      </c>
    </row>
    <row r="131">
      <c r="L131" s="98" t="s">
        <v>40184</v>
      </c>
      <c r="M131" s="98" t="s">
        <v>40185</v>
      </c>
      <c r="N131" s="98" t="s">
        <v>40186</v>
      </c>
      <c r="O131" s="101">
        <v>885</v>
      </c>
      <c r="P131" s="101">
        <v>885</v>
      </c>
    </row>
    <row r="132">
      <c r="L132" s="98" t="s">
        <v>40187</v>
      </c>
      <c r="M132" s="98" t="s">
        <v>40188</v>
      </c>
      <c r="N132" s="98" t="s">
        <v>40189</v>
      </c>
      <c r="O132" s="101">
        <v>25</v>
      </c>
      <c r="P132" s="101">
        <v>0</v>
      </c>
    </row>
    <row r="133">
      <c r="K133" s="96" t="s">
        <v>40190</v>
      </c>
      <c r="O133" s="85">
        <f>SUM(O130:O132)</f>
      </c>
      <c r="P133" s="85">
        <f>SUM(P130:P132)</f>
      </c>
    </row>
    <row r="134">
      <c r="A134" s="98" t="s">
        <v>40191</v>
      </c>
      <c r="B134" s="98" t="s">
        <v>40192</v>
      </c>
      <c r="C134" s="100">
        <v>650</v>
      </c>
      <c r="D134" s="98" t="s">
        <v>40193</v>
      </c>
      <c r="E134" s="98" t="s">
        <v>40194</v>
      </c>
      <c r="F134" s="104">
        <v>44148</v>
      </c>
      <c r="G134" s="104">
        <v>45352</v>
      </c>
      <c r="H134" s="104">
        <v>45777</v>
      </c>
      <c r="J134" s="101">
        <v>1035</v>
      </c>
      <c r="K134" s="98" t="s">
        <v>40195</v>
      </c>
      <c r="L134" s="98" t="s">
        <v>40196</v>
      </c>
      <c r="M134" s="98" t="s">
        <v>40197</v>
      </c>
      <c r="N134" s="98" t="s">
        <v>40198</v>
      </c>
      <c r="O134" s="101">
        <v>150</v>
      </c>
      <c r="P134" s="101">
        <v>150</v>
      </c>
      <c r="Q134" s="101">
        <v>0</v>
      </c>
      <c r="R134" s="101">
        <v>100</v>
      </c>
    </row>
    <row r="135">
      <c r="L135" s="98" t="s">
        <v>40199</v>
      </c>
      <c r="M135" s="98" t="s">
        <v>40200</v>
      </c>
      <c r="N135" s="98" t="s">
        <v>40201</v>
      </c>
      <c r="O135" s="101">
        <v>840</v>
      </c>
      <c r="P135" s="101">
        <v>840</v>
      </c>
    </row>
    <row r="136">
      <c r="K136" s="96" t="s">
        <v>40202</v>
      </c>
      <c r="O136" s="85">
        <f>SUM(O134:O135)</f>
      </c>
      <c r="P136" s="85">
        <f>SUM(P134:P135)</f>
      </c>
    </row>
    <row r="137">
      <c r="A137" s="98" t="s">
        <v>40203</v>
      </c>
      <c r="B137" s="98" t="s">
        <v>40204</v>
      </c>
      <c r="C137" s="100">
        <v>650</v>
      </c>
      <c r="D137" s="98" t="s">
        <v>40205</v>
      </c>
      <c r="E137" s="98" t="s">
        <v>40206</v>
      </c>
      <c r="F137" s="104">
        <v>45362</v>
      </c>
      <c r="G137" s="104">
        <v>45748</v>
      </c>
      <c r="H137" s="104">
        <v>46173</v>
      </c>
      <c r="J137" s="101">
        <v>885</v>
      </c>
      <c r="K137" s="98" t="s">
        <v>40207</v>
      </c>
      <c r="L137" s="98" t="s">
        <v>40208</v>
      </c>
      <c r="M137" s="98" t="s">
        <v>40209</v>
      </c>
      <c r="N137" s="98" t="s">
        <v>40210</v>
      </c>
      <c r="O137" s="101">
        <v>910</v>
      </c>
      <c r="P137" s="101">
        <v>910</v>
      </c>
      <c r="Q137" s="101">
        <v>0</v>
      </c>
      <c r="R137" s="101">
        <v>400</v>
      </c>
    </row>
    <row r="138">
      <c r="K138" s="96" t="s">
        <v>40211</v>
      </c>
      <c r="O138" s="85">
        <f>SUM(O137:O137)</f>
      </c>
      <c r="P138" s="85">
        <f>SUM(P137:P137)</f>
      </c>
    </row>
    <row r="139">
      <c r="A139" s="98" t="s">
        <v>40212</v>
      </c>
      <c r="B139" s="98" t="s">
        <v>40213</v>
      </c>
      <c r="C139" s="100">
        <v>650</v>
      </c>
      <c r="D139" s="98" t="s">
        <v>40214</v>
      </c>
      <c r="E139" s="98" t="s">
        <v>40215</v>
      </c>
      <c r="F139" s="104">
        <v>43047</v>
      </c>
      <c r="G139" s="104">
        <v>45352</v>
      </c>
      <c r="H139" s="104">
        <v>45777</v>
      </c>
      <c r="J139" s="101">
        <v>885</v>
      </c>
      <c r="K139" s="98" t="s">
        <v>40216</v>
      </c>
      <c r="L139" s="98" t="s">
        <v>40217</v>
      </c>
      <c r="M139" s="98" t="s">
        <v>40218</v>
      </c>
      <c r="N139" s="98" t="s">
        <v>40219</v>
      </c>
      <c r="O139" s="101">
        <v>885</v>
      </c>
      <c r="P139" s="101">
        <v>885</v>
      </c>
      <c r="Q139" s="101">
        <v>0</v>
      </c>
      <c r="R139" s="101">
        <v>350</v>
      </c>
    </row>
    <row r="140">
      <c r="K140" s="96" t="s">
        <v>40220</v>
      </c>
      <c r="O140" s="85">
        <f>SUM(O139:O139)</f>
      </c>
      <c r="P140" s="85">
        <f>SUM(P139:P139)</f>
      </c>
    </row>
    <row r="141">
      <c r="A141" s="98" t="s">
        <v>40221</v>
      </c>
      <c r="B141" s="98" t="s">
        <v>40222</v>
      </c>
      <c r="C141" s="100">
        <v>650</v>
      </c>
      <c r="D141" s="98" t="s">
        <v>40223</v>
      </c>
      <c r="E141" s="98" t="s">
        <v>40224</v>
      </c>
      <c r="F141" s="104">
        <v>44779</v>
      </c>
      <c r="G141" s="104">
        <v>45536</v>
      </c>
      <c r="H141" s="104">
        <v>45961</v>
      </c>
      <c r="J141" s="101">
        <v>915</v>
      </c>
      <c r="K141" s="98" t="s">
        <v>40225</v>
      </c>
      <c r="L141" s="98" t="s">
        <v>40226</v>
      </c>
      <c r="M141" s="98" t="s">
        <v>40227</v>
      </c>
      <c r="N141" s="98" t="s">
        <v>40228</v>
      </c>
      <c r="O141" s="101">
        <v>30</v>
      </c>
      <c r="P141" s="101">
        <v>30</v>
      </c>
      <c r="Q141" s="101">
        <v>0</v>
      </c>
      <c r="R141" s="101">
        <v>300</v>
      </c>
    </row>
    <row r="142">
      <c r="L142" s="98" t="s">
        <v>40229</v>
      </c>
      <c r="M142" s="98" t="s">
        <v>40230</v>
      </c>
      <c r="N142" s="98" t="s">
        <v>40231</v>
      </c>
      <c r="O142" s="101">
        <v>885</v>
      </c>
      <c r="P142" s="101">
        <v>885</v>
      </c>
    </row>
    <row r="143">
      <c r="L143" s="98" t="s">
        <v>40232</v>
      </c>
      <c r="M143" s="98" t="s">
        <v>40233</v>
      </c>
      <c r="N143" s="98" t="s">
        <v>40234</v>
      </c>
      <c r="O143" s="101">
        <v>25</v>
      </c>
      <c r="P143" s="101">
        <v>0</v>
      </c>
    </row>
    <row r="144">
      <c r="K144" s="96" t="s">
        <v>40235</v>
      </c>
      <c r="O144" s="85">
        <f>SUM(O141:O143)</f>
      </c>
      <c r="P144" s="85">
        <f>SUM(P141:P143)</f>
      </c>
    </row>
    <row r="145">
      <c r="A145" s="98" t="s">
        <v>40236</v>
      </c>
      <c r="B145" s="98" t="s">
        <v>40237</v>
      </c>
      <c r="C145" s="100">
        <v>650</v>
      </c>
      <c r="D145" s="98" t="s">
        <v>40238</v>
      </c>
      <c r="E145" s="98" t="s">
        <v>40239</v>
      </c>
      <c r="F145" s="104">
        <v>42956</v>
      </c>
      <c r="G145" s="104">
        <v>45689</v>
      </c>
      <c r="H145" s="104">
        <v>46112</v>
      </c>
      <c r="J145" s="101">
        <v>885</v>
      </c>
      <c r="K145" s="98" t="s">
        <v>40240</v>
      </c>
      <c r="L145" s="98" t="s">
        <v>40241</v>
      </c>
      <c r="M145" s="98" t="s">
        <v>40242</v>
      </c>
      <c r="N145" s="98" t="s">
        <v>40243</v>
      </c>
      <c r="O145" s="101">
        <v>910</v>
      </c>
      <c r="P145" s="101">
        <v>910</v>
      </c>
      <c r="Q145" s="101">
        <v>0</v>
      </c>
      <c r="R145" s="101">
        <v>500</v>
      </c>
    </row>
    <row r="146">
      <c r="K146" s="96" t="s">
        <v>40244</v>
      </c>
      <c r="O146" s="85">
        <f>SUM(O145:O145)</f>
      </c>
      <c r="P146" s="85">
        <f>SUM(P145:P145)</f>
      </c>
    </row>
    <row r="147">
      <c r="A147" s="98" t="s">
        <v>40245</v>
      </c>
      <c r="B147" s="98" t="s">
        <v>40246</v>
      </c>
      <c r="C147" s="100">
        <v>650</v>
      </c>
      <c r="D147" s="98" t="s">
        <v>40247</v>
      </c>
      <c r="E147" s="98" t="s">
        <v>40248</v>
      </c>
      <c r="F147" s="104">
        <v>44771</v>
      </c>
      <c r="G147" s="104">
        <v>45622</v>
      </c>
      <c r="H147" s="104">
        <v>45802</v>
      </c>
      <c r="J147" s="101">
        <v>1035</v>
      </c>
      <c r="K147" s="98" t="s">
        <v>40249</v>
      </c>
      <c r="L147" s="98" t="s">
        <v>40250</v>
      </c>
      <c r="M147" s="98" t="s">
        <v>40251</v>
      </c>
      <c r="N147" s="98" t="s">
        <v>40252</v>
      </c>
      <c r="O147" s="101">
        <v>150</v>
      </c>
      <c r="P147" s="101">
        <v>150</v>
      </c>
      <c r="Q147" s="101">
        <v>0</v>
      </c>
      <c r="R147" s="101">
        <v>100</v>
      </c>
    </row>
    <row r="148">
      <c r="L148" s="98" t="s">
        <v>40253</v>
      </c>
      <c r="M148" s="98" t="s">
        <v>40254</v>
      </c>
      <c r="N148" s="98" t="s">
        <v>40255</v>
      </c>
      <c r="O148" s="101">
        <v>885</v>
      </c>
      <c r="P148" s="101">
        <v>885</v>
      </c>
    </row>
    <row r="149">
      <c r="L149" s="98" t="s">
        <v>40256</v>
      </c>
      <c r="M149" s="98" t="s">
        <v>40257</v>
      </c>
      <c r="N149" s="98" t="s">
        <v>40258</v>
      </c>
      <c r="O149" s="101">
        <v>25</v>
      </c>
      <c r="P149" s="101">
        <v>0</v>
      </c>
    </row>
    <row r="150">
      <c r="K150" s="96" t="s">
        <v>40259</v>
      </c>
      <c r="O150" s="85">
        <f>SUM(O147:O149)</f>
      </c>
      <c r="P150" s="85">
        <f>SUM(P147:P149)</f>
      </c>
    </row>
    <row r="151">
      <c r="A151" s="98" t="s">
        <v>40260</v>
      </c>
      <c r="B151" s="98" t="s">
        <v>40261</v>
      </c>
      <c r="C151" s="100">
        <v>650</v>
      </c>
      <c r="D151" s="98" t="s">
        <v>40262</v>
      </c>
      <c r="E151" s="98" t="s">
        <v>40263</v>
      </c>
      <c r="F151" s="104">
        <v>43469</v>
      </c>
      <c r="G151" s="104">
        <v>45413</v>
      </c>
      <c r="H151" s="104">
        <v>45777</v>
      </c>
      <c r="J151" s="101">
        <v>885</v>
      </c>
      <c r="K151" s="98" t="s">
        <v>40264</v>
      </c>
      <c r="L151" s="98" t="s">
        <v>40265</v>
      </c>
      <c r="M151" s="98" t="s">
        <v>40266</v>
      </c>
      <c r="N151" s="98" t="s">
        <v>40267</v>
      </c>
      <c r="O151" s="101">
        <v>855</v>
      </c>
      <c r="P151" s="101">
        <v>855</v>
      </c>
      <c r="Q151" s="101">
        <v>0</v>
      </c>
      <c r="R151" s="101">
        <v>300</v>
      </c>
    </row>
    <row r="152">
      <c r="K152" s="96" t="s">
        <v>40268</v>
      </c>
      <c r="O152" s="85">
        <f>SUM(O151:O151)</f>
      </c>
      <c r="P152" s="85">
        <f>SUM(P151:P151)</f>
      </c>
    </row>
    <row r="153">
      <c r="A153" s="98" t="s">
        <v>40269</v>
      </c>
      <c r="B153" s="98" t="s">
        <v>40270</v>
      </c>
      <c r="C153" s="100">
        <v>650</v>
      </c>
      <c r="D153" s="98" t="s">
        <v>40271</v>
      </c>
      <c r="E153" s="98" t="s">
        <v>40272</v>
      </c>
      <c r="J153" s="101">
        <v>1035</v>
      </c>
      <c r="K153" s="98" t="s">
        <v>40273</v>
      </c>
      <c r="L153" s="98" t="s">
        <v>40273</v>
      </c>
      <c r="O153" s="101">
        <v>0</v>
      </c>
      <c r="P153" s="101">
        <v>0</v>
      </c>
      <c r="R153" s="101">
        <v>0</v>
      </c>
    </row>
    <row r="154">
      <c r="K154" s="96" t="s">
        <v>40274</v>
      </c>
      <c r="O154" s="85">
        <f>SUM(O153:O153)</f>
      </c>
      <c r="P154" s="85">
        <f>SUM(P153:P153)</f>
      </c>
    </row>
    <row r="155">
      <c r="A155" s="98" t="s">
        <v>40275</v>
      </c>
      <c r="B155" s="98" t="s">
        <v>40276</v>
      </c>
      <c r="C155" s="100">
        <v>473</v>
      </c>
      <c r="D155" s="98" t="s">
        <v>40277</v>
      </c>
      <c r="E155" s="98" t="s">
        <v>40278</v>
      </c>
      <c r="F155" s="104">
        <v>45703</v>
      </c>
      <c r="G155" s="104">
        <v>45703</v>
      </c>
      <c r="H155" s="104">
        <v>46067</v>
      </c>
      <c r="J155" s="101">
        <v>850</v>
      </c>
      <c r="K155" s="98" t="s">
        <v>40279</v>
      </c>
      <c r="L155" s="98" t="s">
        <v>40280</v>
      </c>
      <c r="M155" s="98" t="s">
        <v>40281</v>
      </c>
      <c r="N155" s="98" t="s">
        <v>40282</v>
      </c>
      <c r="O155" s="101">
        <v>150</v>
      </c>
      <c r="P155" s="101">
        <v>150</v>
      </c>
      <c r="Q155" s="101">
        <v>0</v>
      </c>
      <c r="R155" s="101">
        <v>100</v>
      </c>
    </row>
    <row r="156">
      <c r="L156" s="98" t="s">
        <v>40283</v>
      </c>
      <c r="M156" s="98" t="s">
        <v>40284</v>
      </c>
      <c r="N156" s="98" t="s">
        <v>40285</v>
      </c>
      <c r="O156" s="101">
        <v>700</v>
      </c>
      <c r="P156" s="101">
        <v>700</v>
      </c>
    </row>
    <row r="157">
      <c r="K157" s="96" t="s">
        <v>40286</v>
      </c>
      <c r="O157" s="85">
        <f>SUM(O155:O156)</f>
      </c>
      <c r="P157" s="85">
        <f>SUM(P155:P156)</f>
      </c>
    </row>
    <row r="158">
      <c r="A158" s="98" t="s">
        <v>40287</v>
      </c>
      <c r="B158" s="98" t="s">
        <v>40288</v>
      </c>
      <c r="C158" s="100">
        <v>473</v>
      </c>
      <c r="D158" s="98" t="s">
        <v>40289</v>
      </c>
      <c r="E158" s="98" t="s">
        <v>40290</v>
      </c>
      <c r="F158" s="104">
        <v>45614</v>
      </c>
      <c r="G158" s="104">
        <v>45614</v>
      </c>
      <c r="H158" s="104">
        <v>45991</v>
      </c>
      <c r="J158" s="101">
        <v>795</v>
      </c>
      <c r="K158" s="98" t="s">
        <v>40291</v>
      </c>
      <c r="L158" s="98" t="s">
        <v>40292</v>
      </c>
      <c r="M158" s="98" t="s">
        <v>40293</v>
      </c>
      <c r="N158" s="98" t="s">
        <v>40294</v>
      </c>
      <c r="O158" s="101">
        <v>30</v>
      </c>
      <c r="P158" s="101">
        <v>30</v>
      </c>
      <c r="Q158" s="101">
        <v>0</v>
      </c>
      <c r="R158" s="101">
        <v>100</v>
      </c>
    </row>
    <row r="159">
      <c r="L159" s="98" t="s">
        <v>40295</v>
      </c>
      <c r="M159" s="98" t="s">
        <v>40296</v>
      </c>
      <c r="N159" s="98" t="s">
        <v>40297</v>
      </c>
      <c r="O159" s="101">
        <v>765</v>
      </c>
      <c r="P159" s="101">
        <v>765</v>
      </c>
    </row>
    <row r="160">
      <c r="K160" s="96" t="s">
        <v>40298</v>
      </c>
      <c r="O160" s="85">
        <f>SUM(O158:O159)</f>
      </c>
      <c r="P160" s="85">
        <f>SUM(P158:P159)</f>
      </c>
    </row>
    <row r="161">
      <c r="A161" s="98" t="s">
        <v>40299</v>
      </c>
      <c r="B161" s="98" t="s">
        <v>40300</v>
      </c>
      <c r="C161" s="100">
        <v>473</v>
      </c>
      <c r="D161" s="98" t="s">
        <v>40301</v>
      </c>
      <c r="E161" s="98" t="s">
        <v>40302</v>
      </c>
      <c r="F161" s="104">
        <v>45054</v>
      </c>
      <c r="G161" s="104">
        <v>45444</v>
      </c>
      <c r="H161" s="104">
        <v>45808</v>
      </c>
      <c r="J161" s="101">
        <v>1015</v>
      </c>
      <c r="K161" s="98" t="s">
        <v>40303</v>
      </c>
      <c r="L161" s="98" t="s">
        <v>40304</v>
      </c>
      <c r="M161" s="98" t="s">
        <v>40305</v>
      </c>
      <c r="N161" s="98" t="s">
        <v>40306</v>
      </c>
      <c r="O161" s="101">
        <v>150</v>
      </c>
      <c r="P161" s="101">
        <v>150</v>
      </c>
      <c r="Q161" s="101">
        <v>2176.9000000000001</v>
      </c>
      <c r="R161" s="101">
        <v>100</v>
      </c>
    </row>
    <row r="162">
      <c r="L162" s="98" t="s">
        <v>40307</v>
      </c>
      <c r="M162" s="98" t="s">
        <v>40308</v>
      </c>
      <c r="N162" s="98" t="s">
        <v>40309</v>
      </c>
      <c r="O162" s="101">
        <v>785</v>
      </c>
      <c r="P162" s="101">
        <v>785</v>
      </c>
    </row>
    <row r="163">
      <c r="L163" s="98" t="s">
        <v>40310</v>
      </c>
      <c r="M163" s="98" t="s">
        <v>40311</v>
      </c>
      <c r="N163" s="98" t="s">
        <v>40312</v>
      </c>
      <c r="O163" s="101">
        <v>93.5</v>
      </c>
      <c r="P163" s="101">
        <v>0</v>
      </c>
    </row>
    <row r="164">
      <c r="L164" s="98" t="s">
        <v>40313</v>
      </c>
      <c r="M164" s="98" t="s">
        <v>40314</v>
      </c>
      <c r="N164" s="98" t="s">
        <v>40315</v>
      </c>
      <c r="O164" s="101">
        <v>25</v>
      </c>
      <c r="P164" s="101">
        <v>0</v>
      </c>
    </row>
    <row r="165">
      <c r="K165" s="96" t="s">
        <v>40316</v>
      </c>
      <c r="O165" s="85">
        <f>SUM(O161:O164)</f>
      </c>
      <c r="P165" s="85">
        <f>SUM(P161:P164)</f>
      </c>
    </row>
    <row r="166">
      <c r="A166" s="98" t="s">
        <v>40317</v>
      </c>
      <c r="B166" s="98" t="s">
        <v>40318</v>
      </c>
      <c r="C166" s="100">
        <v>473</v>
      </c>
      <c r="D166" s="98" t="s">
        <v>40319</v>
      </c>
      <c r="E166" s="98" t="s">
        <v>40320</v>
      </c>
      <c r="F166" s="104">
        <v>45085</v>
      </c>
      <c r="G166" s="104">
        <v>45474</v>
      </c>
      <c r="H166" s="104">
        <v>45900</v>
      </c>
      <c r="J166" s="101">
        <v>1015</v>
      </c>
      <c r="K166" s="98" t="s">
        <v>40321</v>
      </c>
      <c r="L166" s="98" t="s">
        <v>40322</v>
      </c>
      <c r="M166" s="98" t="s">
        <v>40323</v>
      </c>
      <c r="N166" s="98" t="s">
        <v>40324</v>
      </c>
      <c r="O166" s="101">
        <v>150</v>
      </c>
      <c r="P166" s="101">
        <v>150</v>
      </c>
      <c r="Q166" s="101">
        <v>0</v>
      </c>
      <c r="R166" s="101">
        <v>300</v>
      </c>
    </row>
    <row r="167">
      <c r="L167" s="98" t="s">
        <v>40325</v>
      </c>
      <c r="M167" s="98" t="s">
        <v>40326</v>
      </c>
      <c r="N167" s="98" t="s">
        <v>40327</v>
      </c>
      <c r="O167" s="101">
        <v>865</v>
      </c>
      <c r="P167" s="101">
        <v>865</v>
      </c>
    </row>
    <row r="168">
      <c r="K168" s="96" t="s">
        <v>40328</v>
      </c>
      <c r="O168" s="85">
        <f>SUM(O166:O167)</f>
      </c>
      <c r="P168" s="85">
        <f>SUM(P166:P167)</f>
      </c>
    </row>
    <row r="169">
      <c r="A169" s="98" t="s">
        <v>40329</v>
      </c>
      <c r="B169" s="98" t="s">
        <v>40330</v>
      </c>
      <c r="C169" s="100">
        <v>473</v>
      </c>
      <c r="D169" s="98" t="s">
        <v>40331</v>
      </c>
      <c r="E169" s="98" t="s">
        <v>40332</v>
      </c>
      <c r="F169" s="104">
        <v>45712</v>
      </c>
      <c r="G169" s="104">
        <v>45712</v>
      </c>
      <c r="H169" s="104">
        <v>46076</v>
      </c>
      <c r="J169" s="101">
        <v>850</v>
      </c>
      <c r="K169" s="98" t="s">
        <v>40333</v>
      </c>
      <c r="L169" s="98" t="s">
        <v>40334</v>
      </c>
      <c r="M169" s="98" t="s">
        <v>40335</v>
      </c>
      <c r="N169" s="98" t="s">
        <v>40336</v>
      </c>
      <c r="O169" s="101">
        <v>150</v>
      </c>
      <c r="P169" s="101">
        <v>150</v>
      </c>
      <c r="Q169" s="101">
        <v>0</v>
      </c>
      <c r="R169" s="101">
        <v>950</v>
      </c>
    </row>
    <row r="170">
      <c r="L170" s="98" t="s">
        <v>40337</v>
      </c>
      <c r="M170" s="98" t="s">
        <v>40338</v>
      </c>
      <c r="N170" s="98" t="s">
        <v>40339</v>
      </c>
      <c r="O170" s="101">
        <v>700</v>
      </c>
      <c r="P170" s="101">
        <v>700</v>
      </c>
    </row>
    <row r="171">
      <c r="L171" s="98" t="s">
        <v>40340</v>
      </c>
      <c r="M171" s="98" t="s">
        <v>40341</v>
      </c>
      <c r="N171" s="98" t="s">
        <v>40342</v>
      </c>
      <c r="O171" s="101">
        <v>-250</v>
      </c>
      <c r="P171" s="101">
        <v>0</v>
      </c>
    </row>
    <row r="172">
      <c r="K172" s="96" t="s">
        <v>40343</v>
      </c>
      <c r="O172" s="85">
        <f>SUM(O169:O171)</f>
      </c>
      <c r="P172" s="85">
        <f>SUM(P169:P171)</f>
      </c>
    </row>
    <row r="173">
      <c r="A173" s="98" t="s">
        <v>40344</v>
      </c>
      <c r="B173" s="98" t="s">
        <v>40345</v>
      </c>
      <c r="C173" s="100">
        <v>473</v>
      </c>
      <c r="D173" s="98" t="s">
        <v>40346</v>
      </c>
      <c r="E173" s="98" t="s">
        <v>40347</v>
      </c>
      <c r="F173" s="104">
        <v>44303</v>
      </c>
      <c r="G173" s="104">
        <v>45474</v>
      </c>
      <c r="H173" s="104">
        <v>45869</v>
      </c>
      <c r="J173" s="101">
        <v>1015</v>
      </c>
      <c r="K173" s="98" t="s">
        <v>40348</v>
      </c>
      <c r="L173" s="98" t="s">
        <v>40349</v>
      </c>
      <c r="M173" s="98" t="s">
        <v>40350</v>
      </c>
      <c r="N173" s="98" t="s">
        <v>40351</v>
      </c>
      <c r="O173" s="101">
        <v>65</v>
      </c>
      <c r="P173" s="101">
        <v>65</v>
      </c>
      <c r="Q173" s="101">
        <v>0</v>
      </c>
      <c r="R173" s="101">
        <v>300</v>
      </c>
    </row>
    <row r="174">
      <c r="L174" s="98" t="s">
        <v>40352</v>
      </c>
      <c r="M174" s="98" t="s">
        <v>40353</v>
      </c>
      <c r="N174" s="98" t="s">
        <v>40354</v>
      </c>
      <c r="O174" s="101">
        <v>865</v>
      </c>
      <c r="P174" s="101">
        <v>865</v>
      </c>
    </row>
    <row r="175">
      <c r="K175" s="96" t="s">
        <v>40355</v>
      </c>
      <c r="O175" s="85">
        <f>SUM(O173:O174)</f>
      </c>
      <c r="P175" s="85">
        <f>SUM(P173:P174)</f>
      </c>
    </row>
    <row r="176">
      <c r="A176" s="98" t="s">
        <v>40356</v>
      </c>
      <c r="B176" s="98" t="s">
        <v>40357</v>
      </c>
      <c r="C176" s="100">
        <v>473</v>
      </c>
      <c r="D176" s="98" t="s">
        <v>40358</v>
      </c>
      <c r="E176" s="98" t="s">
        <v>40359</v>
      </c>
      <c r="F176" s="104">
        <v>45717</v>
      </c>
      <c r="G176" s="104">
        <v>45717</v>
      </c>
      <c r="H176" s="104">
        <v>46142</v>
      </c>
      <c r="J176" s="101">
        <v>850</v>
      </c>
      <c r="K176" s="98" t="s">
        <v>40360</v>
      </c>
      <c r="L176" s="98" t="s">
        <v>40361</v>
      </c>
      <c r="M176" s="98" t="s">
        <v>40362</v>
      </c>
      <c r="N176" s="98" t="s">
        <v>40363</v>
      </c>
      <c r="O176" s="101">
        <v>150</v>
      </c>
      <c r="P176" s="101">
        <v>150</v>
      </c>
      <c r="Q176" s="101">
        <v>0</v>
      </c>
      <c r="R176" s="101">
        <v>1200</v>
      </c>
    </row>
    <row r="177">
      <c r="L177" s="98" t="s">
        <v>40364</v>
      </c>
      <c r="M177" s="98" t="s">
        <v>40365</v>
      </c>
      <c r="N177" s="98" t="s">
        <v>40366</v>
      </c>
      <c r="O177" s="101">
        <v>700</v>
      </c>
      <c r="P177" s="101">
        <v>700</v>
      </c>
    </row>
    <row r="178">
      <c r="L178" s="98" t="s">
        <v>40367</v>
      </c>
      <c r="M178" s="98" t="s">
        <v>40368</v>
      </c>
      <c r="N178" s="98" t="s">
        <v>40369</v>
      </c>
      <c r="O178" s="101">
        <v>85</v>
      </c>
      <c r="P178" s="101">
        <v>0</v>
      </c>
    </row>
    <row r="179">
      <c r="L179" s="98" t="s">
        <v>40370</v>
      </c>
      <c r="M179" s="98" t="s">
        <v>40371</v>
      </c>
      <c r="N179" s="98" t="s">
        <v>40372</v>
      </c>
      <c r="O179" s="101">
        <v>10</v>
      </c>
      <c r="P179" s="101">
        <v>10</v>
      </c>
    </row>
    <row r="180">
      <c r="K180" s="96" t="s">
        <v>40373</v>
      </c>
      <c r="O180" s="85">
        <f>SUM(O176:O179)</f>
      </c>
      <c r="P180" s="85">
        <f>SUM(P176:P179)</f>
      </c>
    </row>
    <row r="181">
      <c r="A181" s="98" t="s">
        <v>40374</v>
      </c>
      <c r="B181" s="98" t="s">
        <v>40375</v>
      </c>
      <c r="C181" s="100">
        <v>473</v>
      </c>
      <c r="D181" s="98" t="s">
        <v>40376</v>
      </c>
      <c r="E181" s="98" t="s">
        <v>40377</v>
      </c>
      <c r="F181" s="104">
        <v>43056</v>
      </c>
      <c r="G181" s="104">
        <v>45689</v>
      </c>
      <c r="H181" s="104">
        <v>46112</v>
      </c>
      <c r="J181" s="101">
        <v>865</v>
      </c>
      <c r="K181" s="98" t="s">
        <v>40378</v>
      </c>
      <c r="L181" s="98" t="s">
        <v>40379</v>
      </c>
      <c r="M181" s="98" t="s">
        <v>40380</v>
      </c>
      <c r="N181" s="98" t="s">
        <v>40381</v>
      </c>
      <c r="O181" s="101">
        <v>865</v>
      </c>
      <c r="P181" s="101">
        <v>865</v>
      </c>
      <c r="Q181" s="101">
        <v>951.5</v>
      </c>
      <c r="R181" s="101">
        <v>300</v>
      </c>
    </row>
    <row r="182">
      <c r="L182" s="98" t="s">
        <v>40382</v>
      </c>
      <c r="M182" s="98" t="s">
        <v>40383</v>
      </c>
      <c r="N182" s="98" t="s">
        <v>40384</v>
      </c>
      <c r="O182" s="101">
        <v>86.5</v>
      </c>
      <c r="P182" s="101">
        <v>0</v>
      </c>
    </row>
    <row r="183">
      <c r="K183" s="96" t="s">
        <v>40385</v>
      </c>
      <c r="O183" s="85">
        <f>SUM(O181:O182)</f>
      </c>
      <c r="P183" s="85">
        <f>SUM(P181:P182)</f>
      </c>
    </row>
    <row r="184">
      <c r="A184" s="98" t="s">
        <v>40386</v>
      </c>
      <c r="B184" s="98" t="s">
        <v>40387</v>
      </c>
      <c r="C184" s="100">
        <v>473</v>
      </c>
      <c r="D184" s="98" t="s">
        <v>40388</v>
      </c>
      <c r="E184" s="98" t="s">
        <v>40389</v>
      </c>
      <c r="F184" s="104">
        <v>45502</v>
      </c>
      <c r="G184" s="104">
        <v>45502</v>
      </c>
      <c r="H184" s="104">
        <v>45869</v>
      </c>
      <c r="J184" s="101">
        <v>965</v>
      </c>
      <c r="K184" s="98" t="s">
        <v>40390</v>
      </c>
      <c r="L184" s="98" t="s">
        <v>40391</v>
      </c>
      <c r="M184" s="98" t="s">
        <v>40392</v>
      </c>
      <c r="N184" s="98" t="s">
        <v>40393</v>
      </c>
      <c r="O184" s="101">
        <v>150</v>
      </c>
      <c r="P184" s="101">
        <v>150</v>
      </c>
      <c r="Q184" s="101">
        <v>0</v>
      </c>
      <c r="R184" s="101">
        <v>300</v>
      </c>
    </row>
    <row r="185">
      <c r="L185" s="98" t="s">
        <v>40394</v>
      </c>
      <c r="M185" s="98" t="s">
        <v>40395</v>
      </c>
      <c r="N185" s="98" t="s">
        <v>40396</v>
      </c>
      <c r="O185" s="101">
        <v>815</v>
      </c>
      <c r="P185" s="101">
        <v>815</v>
      </c>
    </row>
    <row r="186">
      <c r="K186" s="96" t="s">
        <v>40397</v>
      </c>
      <c r="O186" s="85">
        <f>SUM(O184:O185)</f>
      </c>
      <c r="P186" s="85">
        <f>SUM(P184:P185)</f>
      </c>
    </row>
    <row r="187">
      <c r="A187" s="98" t="s">
        <v>40398</v>
      </c>
      <c r="B187" s="98" t="s">
        <v>40399</v>
      </c>
      <c r="C187" s="100">
        <v>473</v>
      </c>
      <c r="D187" s="98" t="s">
        <v>40400</v>
      </c>
      <c r="E187" s="98" t="s">
        <v>40401</v>
      </c>
      <c r="J187" s="101">
        <v>915</v>
      </c>
      <c r="K187" s="98" t="s">
        <v>40402</v>
      </c>
      <c r="L187" s="98" t="s">
        <v>40402</v>
      </c>
      <c r="O187" s="101">
        <v>0</v>
      </c>
      <c r="P187" s="101">
        <v>0</v>
      </c>
      <c r="R187" s="101">
        <v>0</v>
      </c>
    </row>
    <row r="188">
      <c r="K188" s="96" t="s">
        <v>40403</v>
      </c>
      <c r="O188" s="85">
        <f>SUM(O187:O187)</f>
      </c>
      <c r="P188" s="85">
        <f>SUM(P187:P187)</f>
      </c>
    </row>
    <row r="189">
      <c r="A189" s="98" t="s">
        <v>40404</v>
      </c>
      <c r="B189" s="98" t="s">
        <v>40405</v>
      </c>
      <c r="C189" s="100">
        <v>473</v>
      </c>
      <c r="D189" s="98" t="s">
        <v>40406</v>
      </c>
      <c r="E189" s="98" t="s">
        <v>40407</v>
      </c>
      <c r="F189" s="104">
        <v>45373</v>
      </c>
      <c r="G189" s="104">
        <v>45373</v>
      </c>
      <c r="H189" s="104">
        <v>45777</v>
      </c>
      <c r="I189" s="104">
        <v>45777</v>
      </c>
      <c r="J189" s="101">
        <v>730</v>
      </c>
      <c r="K189" s="98" t="s">
        <v>40408</v>
      </c>
      <c r="L189" s="98" t="s">
        <v>40409</v>
      </c>
      <c r="M189" s="98" t="s">
        <v>40410</v>
      </c>
      <c r="N189" s="98" t="s">
        <v>40411</v>
      </c>
      <c r="O189" s="101">
        <v>865</v>
      </c>
      <c r="P189" s="101">
        <v>865</v>
      </c>
      <c r="Q189" s="101">
        <v>0</v>
      </c>
      <c r="R189" s="101">
        <v>100</v>
      </c>
    </row>
    <row r="190">
      <c r="K190" s="96" t="s">
        <v>40412</v>
      </c>
      <c r="O190" s="85">
        <f>SUM(O189:O189)</f>
      </c>
      <c r="P190" s="85">
        <f>SUM(P189:P189)</f>
      </c>
    </row>
    <row r="191">
      <c r="A191" s="98" t="s">
        <v>40413</v>
      </c>
      <c r="B191" s="98" t="s">
        <v>40414</v>
      </c>
      <c r="C191" s="100">
        <v>473</v>
      </c>
      <c r="D191" s="98" t="s">
        <v>40415</v>
      </c>
      <c r="E191" s="98" t="s">
        <v>40416</v>
      </c>
      <c r="F191" s="104">
        <v>45502</v>
      </c>
      <c r="G191" s="104">
        <v>45502</v>
      </c>
      <c r="H191" s="104">
        <v>45869</v>
      </c>
      <c r="J191" s="101">
        <v>815</v>
      </c>
      <c r="K191" s="98" t="s">
        <v>40417</v>
      </c>
      <c r="L191" s="98" t="s">
        <v>40418</v>
      </c>
      <c r="M191" s="98" t="s">
        <v>40419</v>
      </c>
      <c r="N191" s="98" t="s">
        <v>40420</v>
      </c>
      <c r="O191" s="101">
        <v>815</v>
      </c>
      <c r="P191" s="101">
        <v>815</v>
      </c>
      <c r="Q191" s="101">
        <v>0</v>
      </c>
      <c r="R191" s="101">
        <v>100</v>
      </c>
    </row>
    <row r="192">
      <c r="L192" s="98" t="s">
        <v>40421</v>
      </c>
      <c r="M192" s="98" t="s">
        <v>40422</v>
      </c>
      <c r="N192" s="98" t="s">
        <v>40423</v>
      </c>
      <c r="O192" s="101">
        <v>25</v>
      </c>
      <c r="P192" s="101">
        <v>0</v>
      </c>
    </row>
    <row r="193">
      <c r="K193" s="96" t="s">
        <v>40424</v>
      </c>
      <c r="O193" s="85">
        <f>SUM(O191:O192)</f>
      </c>
      <c r="P193" s="85">
        <f>SUM(P191:P192)</f>
      </c>
    </row>
    <row r="194">
      <c r="A194" s="98" t="s">
        <v>40425</v>
      </c>
      <c r="B194" s="98" t="s">
        <v>40426</v>
      </c>
      <c r="C194" s="100">
        <v>742</v>
      </c>
      <c r="D194" s="98" t="s">
        <v>40427</v>
      </c>
      <c r="E194" s="98" t="s">
        <v>40428</v>
      </c>
      <c r="J194" s="101">
        <v>1045</v>
      </c>
      <c r="K194" s="98" t="s">
        <v>40429</v>
      </c>
      <c r="L194" s="98" t="s">
        <v>40429</v>
      </c>
      <c r="O194" s="101">
        <v>0</v>
      </c>
      <c r="P194" s="101">
        <v>0</v>
      </c>
      <c r="R194" s="101">
        <v>0</v>
      </c>
    </row>
    <row r="195">
      <c r="K195" s="96" t="s">
        <v>40430</v>
      </c>
      <c r="O195" s="85">
        <f>SUM(O194:O194)</f>
      </c>
      <c r="P195" s="85">
        <f>SUM(P194:P194)</f>
      </c>
    </row>
    <row r="196">
      <c r="A196" s="98" t="s">
        <v>40431</v>
      </c>
      <c r="B196" s="98" t="s">
        <v>40432</v>
      </c>
      <c r="C196" s="100">
        <v>1053</v>
      </c>
      <c r="D196" s="98" t="s">
        <v>40433</v>
      </c>
      <c r="E196" s="98" t="s">
        <v>40434</v>
      </c>
      <c r="F196" s="104">
        <v>44142</v>
      </c>
      <c r="G196" s="104">
        <v>45689</v>
      </c>
      <c r="H196" s="104">
        <v>46053</v>
      </c>
      <c r="J196" s="101">
        <v>1275</v>
      </c>
      <c r="K196" s="98" t="s">
        <v>40435</v>
      </c>
      <c r="L196" s="98" t="s">
        <v>40436</v>
      </c>
      <c r="M196" s="98" t="s">
        <v>40437</v>
      </c>
      <c r="N196" s="98" t="s">
        <v>40438</v>
      </c>
      <c r="O196" s="101">
        <v>1300</v>
      </c>
      <c r="P196" s="101">
        <v>1300</v>
      </c>
      <c r="Q196" s="101">
        <v>0</v>
      </c>
      <c r="R196" s="101">
        <v>600</v>
      </c>
    </row>
    <row r="197">
      <c r="K197" s="96" t="s">
        <v>40439</v>
      </c>
      <c r="O197" s="85">
        <f>SUM(O196:O196)</f>
      </c>
      <c r="P197" s="85">
        <f>SUM(P196:P196)</f>
      </c>
    </row>
    <row r="198">
      <c r="A198" s="98" t="s">
        <v>40440</v>
      </c>
      <c r="B198" s="98" t="s">
        <v>40441</v>
      </c>
      <c r="C198" s="100">
        <v>742</v>
      </c>
      <c r="D198" s="98" t="s">
        <v>40442</v>
      </c>
      <c r="E198" s="98" t="s">
        <v>40443</v>
      </c>
      <c r="F198" s="104">
        <v>44326</v>
      </c>
      <c r="G198" s="104">
        <v>45536</v>
      </c>
      <c r="H198" s="104">
        <v>45900</v>
      </c>
      <c r="J198" s="101">
        <v>985</v>
      </c>
      <c r="K198" s="98" t="s">
        <v>40444</v>
      </c>
      <c r="L198" s="98" t="s">
        <v>40445</v>
      </c>
      <c r="M198" s="98" t="s">
        <v>40446</v>
      </c>
      <c r="N198" s="98" t="s">
        <v>40447</v>
      </c>
      <c r="O198" s="101">
        <v>30</v>
      </c>
      <c r="P198" s="101">
        <v>30</v>
      </c>
      <c r="Q198" s="101">
        <v>-3.0699999999999998</v>
      </c>
      <c r="R198" s="101">
        <v>350</v>
      </c>
    </row>
    <row r="199">
      <c r="L199" s="98" t="s">
        <v>40448</v>
      </c>
      <c r="M199" s="98" t="s">
        <v>40449</v>
      </c>
      <c r="N199" s="98" t="s">
        <v>40450</v>
      </c>
      <c r="O199" s="101">
        <v>995</v>
      </c>
      <c r="P199" s="101">
        <v>995</v>
      </c>
    </row>
    <row r="200">
      <c r="K200" s="96" t="s">
        <v>40451</v>
      </c>
      <c r="O200" s="85">
        <f>SUM(O198:O199)</f>
      </c>
      <c r="P200" s="85">
        <f>SUM(P198:P199)</f>
      </c>
    </row>
    <row r="201">
      <c r="A201" s="98" t="s">
        <v>40452</v>
      </c>
      <c r="B201" s="98" t="s">
        <v>40453</v>
      </c>
      <c r="C201" s="100">
        <v>1053</v>
      </c>
      <c r="D201" s="98" t="s">
        <v>40454</v>
      </c>
      <c r="E201" s="98" t="s">
        <v>40455</v>
      </c>
      <c r="J201" s="101">
        <v>1305</v>
      </c>
      <c r="K201" s="98" t="s">
        <v>40456</v>
      </c>
      <c r="L201" s="98" t="s">
        <v>40456</v>
      </c>
      <c r="O201" s="101">
        <v>0</v>
      </c>
      <c r="P201" s="101">
        <v>0</v>
      </c>
      <c r="R201" s="101">
        <v>0</v>
      </c>
    </row>
    <row r="202">
      <c r="K202" s="96" t="s">
        <v>40457</v>
      </c>
      <c r="O202" s="85">
        <f>SUM(O201:O201)</f>
      </c>
      <c r="P202" s="85">
        <f>SUM(P201:P201)</f>
      </c>
    </row>
    <row r="203">
      <c r="A203" s="98" t="s">
        <v>40458</v>
      </c>
      <c r="B203" s="98" t="s">
        <v>40459</v>
      </c>
      <c r="C203" s="100">
        <v>742</v>
      </c>
      <c r="D203" s="98" t="s">
        <v>40460</v>
      </c>
      <c r="E203" s="98" t="s">
        <v>40461</v>
      </c>
      <c r="J203" s="101">
        <v>1045</v>
      </c>
      <c r="K203" s="98" t="s">
        <v>40462</v>
      </c>
      <c r="L203" s="98" t="s">
        <v>40462</v>
      </c>
      <c r="O203" s="101">
        <v>0</v>
      </c>
      <c r="P203" s="101">
        <v>0</v>
      </c>
      <c r="R203" s="101">
        <v>0</v>
      </c>
    </row>
    <row r="204">
      <c r="K204" s="96" t="s">
        <v>40463</v>
      </c>
      <c r="O204" s="85">
        <f>SUM(O203:O203)</f>
      </c>
      <c r="P204" s="85">
        <f>SUM(P203:P203)</f>
      </c>
    </row>
    <row r="205">
      <c r="A205" s="98" t="s">
        <v>40464</v>
      </c>
      <c r="B205" s="98" t="s">
        <v>40465</v>
      </c>
      <c r="C205" s="100">
        <v>1053</v>
      </c>
      <c r="D205" s="98" t="s">
        <v>40466</v>
      </c>
      <c r="E205" s="98" t="s">
        <v>40467</v>
      </c>
      <c r="F205" s="104">
        <v>45500</v>
      </c>
      <c r="G205" s="104">
        <v>45500</v>
      </c>
      <c r="H205" s="104">
        <v>45869</v>
      </c>
      <c r="J205" s="101">
        <v>1305</v>
      </c>
      <c r="K205" s="98" t="s">
        <v>40468</v>
      </c>
      <c r="L205" s="98" t="s">
        <v>40469</v>
      </c>
      <c r="M205" s="98" t="s">
        <v>40470</v>
      </c>
      <c r="N205" s="98" t="s">
        <v>40471</v>
      </c>
      <c r="O205" s="101">
        <v>30</v>
      </c>
      <c r="P205" s="101">
        <v>30</v>
      </c>
      <c r="Q205" s="101">
        <v>0</v>
      </c>
      <c r="R205" s="101">
        <v>100</v>
      </c>
    </row>
    <row r="206">
      <c r="L206" s="98" t="s">
        <v>40472</v>
      </c>
      <c r="M206" s="98" t="s">
        <v>40473</v>
      </c>
      <c r="N206" s="98" t="s">
        <v>40474</v>
      </c>
      <c r="O206" s="101">
        <v>1275</v>
      </c>
      <c r="P206" s="101">
        <v>1275</v>
      </c>
    </row>
    <row r="207">
      <c r="K207" s="96" t="s">
        <v>40475</v>
      </c>
      <c r="O207" s="85">
        <f>SUM(O205:O206)</f>
      </c>
      <c r="P207" s="85">
        <f>SUM(P205:P206)</f>
      </c>
    </row>
    <row r="208">
      <c r="A208" s="98" t="s">
        <v>40476</v>
      </c>
      <c r="B208" s="98" t="s">
        <v>40477</v>
      </c>
      <c r="C208" s="100">
        <v>742</v>
      </c>
      <c r="D208" s="98" t="s">
        <v>40478</v>
      </c>
      <c r="E208" s="98" t="s">
        <v>40479</v>
      </c>
      <c r="J208" s="101">
        <v>1045</v>
      </c>
      <c r="K208" s="98" t="s">
        <v>40480</v>
      </c>
      <c r="L208" s="98" t="s">
        <v>40480</v>
      </c>
      <c r="O208" s="101">
        <v>0</v>
      </c>
      <c r="P208" s="101">
        <v>0</v>
      </c>
      <c r="R208" s="101">
        <v>0</v>
      </c>
    </row>
    <row r="209">
      <c r="K209" s="96" t="s">
        <v>40481</v>
      </c>
      <c r="O209" s="85">
        <f>SUM(O208:O208)</f>
      </c>
      <c r="P209" s="85">
        <f>SUM(P208:P208)</f>
      </c>
    </row>
    <row r="210">
      <c r="A210" s="98" t="s">
        <v>40482</v>
      </c>
      <c r="B210" s="98" t="s">
        <v>40483</v>
      </c>
      <c r="C210" s="100">
        <v>1053</v>
      </c>
      <c r="D210" s="98" t="s">
        <v>40484</v>
      </c>
      <c r="E210" s="98" t="s">
        <v>40485</v>
      </c>
      <c r="F210" s="104">
        <v>44251</v>
      </c>
      <c r="G210" s="104">
        <v>45748</v>
      </c>
      <c r="H210" s="104">
        <v>46112</v>
      </c>
      <c r="J210" s="101">
        <v>1305</v>
      </c>
      <c r="K210" s="98" t="s">
        <v>40486</v>
      </c>
      <c r="L210" s="98" t="s">
        <v>40487</v>
      </c>
      <c r="M210" s="98" t="s">
        <v>40488</v>
      </c>
      <c r="N210" s="98" t="s">
        <v>40489</v>
      </c>
      <c r="O210" s="101">
        <v>30</v>
      </c>
      <c r="P210" s="101">
        <v>30</v>
      </c>
      <c r="Q210" s="101">
        <v>0</v>
      </c>
      <c r="R210" s="101">
        <v>350</v>
      </c>
    </row>
    <row r="211">
      <c r="L211" s="98" t="s">
        <v>40490</v>
      </c>
      <c r="M211" s="98" t="s">
        <v>40491</v>
      </c>
      <c r="N211" s="98" t="s">
        <v>40492</v>
      </c>
      <c r="O211" s="101">
        <v>1330</v>
      </c>
      <c r="P211" s="101">
        <v>1330</v>
      </c>
    </row>
    <row r="212">
      <c r="K212" s="96" t="s">
        <v>40493</v>
      </c>
      <c r="O212" s="85">
        <f>SUM(O210:O211)</f>
      </c>
      <c r="P212" s="85">
        <f>SUM(P210:P211)</f>
      </c>
    </row>
    <row r="213">
      <c r="A213" s="98" t="s">
        <v>40494</v>
      </c>
      <c r="B213" s="98" t="s">
        <v>40495</v>
      </c>
      <c r="C213" s="100">
        <v>742</v>
      </c>
      <c r="D213" s="98" t="s">
        <v>40496</v>
      </c>
      <c r="E213" s="98" t="s">
        <v>40497</v>
      </c>
      <c r="F213" s="104">
        <v>44667</v>
      </c>
      <c r="G213" s="104">
        <v>45566</v>
      </c>
      <c r="H213" s="104">
        <v>45991</v>
      </c>
      <c r="J213" s="101">
        <v>955</v>
      </c>
      <c r="K213" s="98" t="s">
        <v>40498</v>
      </c>
      <c r="L213" s="98" t="s">
        <v>40499</v>
      </c>
      <c r="M213" s="98" t="s">
        <v>40500</v>
      </c>
      <c r="N213" s="98" t="s">
        <v>40501</v>
      </c>
      <c r="O213" s="101">
        <v>1035</v>
      </c>
      <c r="P213" s="101">
        <v>1035</v>
      </c>
      <c r="Q213" s="101">
        <v>0</v>
      </c>
      <c r="R213" s="101">
        <v>100</v>
      </c>
    </row>
    <row r="214">
      <c r="K214" s="96" t="s">
        <v>40502</v>
      </c>
      <c r="O214" s="85">
        <f>SUM(O213:O213)</f>
      </c>
      <c r="P214" s="85">
        <f>SUM(P213:P213)</f>
      </c>
    </row>
    <row r="215">
      <c r="A215" s="98" t="s">
        <v>40503</v>
      </c>
      <c r="B215" s="98" t="s">
        <v>40504</v>
      </c>
      <c r="C215" s="100">
        <v>1053</v>
      </c>
      <c r="D215" s="98" t="s">
        <v>40505</v>
      </c>
      <c r="E215" s="98" t="s">
        <v>40506</v>
      </c>
      <c r="F215" s="104">
        <v>45306</v>
      </c>
      <c r="G215" s="104">
        <v>45748</v>
      </c>
      <c r="H215" s="104">
        <v>46173</v>
      </c>
      <c r="J215" s="101">
        <v>1305</v>
      </c>
      <c r="K215" s="98" t="s">
        <v>40507</v>
      </c>
      <c r="L215" s="98" t="s">
        <v>40508</v>
      </c>
      <c r="M215" s="98" t="s">
        <v>40509</v>
      </c>
      <c r="N215" s="98" t="s">
        <v>40510</v>
      </c>
      <c r="O215" s="101">
        <v>30</v>
      </c>
      <c r="P215" s="101">
        <v>0</v>
      </c>
      <c r="Q215" s="101">
        <v>0</v>
      </c>
      <c r="R215" s="101">
        <v>100</v>
      </c>
    </row>
    <row r="216">
      <c r="L216" s="98" t="s">
        <v>40511</v>
      </c>
      <c r="M216" s="98" t="s">
        <v>40512</v>
      </c>
      <c r="N216" s="98" t="s">
        <v>40513</v>
      </c>
      <c r="O216" s="101">
        <v>-30</v>
      </c>
      <c r="P216" s="101">
        <v>30</v>
      </c>
    </row>
    <row r="217">
      <c r="L217" s="98" t="s">
        <v>40514</v>
      </c>
      <c r="M217" s="98" t="s">
        <v>40515</v>
      </c>
      <c r="N217" s="98" t="s">
        <v>40516</v>
      </c>
      <c r="O217" s="101">
        <v>30</v>
      </c>
      <c r="P217" s="101">
        <v>0</v>
      </c>
    </row>
    <row r="218">
      <c r="L218" s="98" t="s">
        <v>40517</v>
      </c>
      <c r="M218" s="98" t="s">
        <v>40518</v>
      </c>
      <c r="N218" s="98" t="s">
        <v>40519</v>
      </c>
      <c r="O218" s="101">
        <v>1330</v>
      </c>
      <c r="P218" s="101">
        <v>0</v>
      </c>
    </row>
    <row r="219">
      <c r="L219" s="98" t="s">
        <v>40520</v>
      </c>
      <c r="M219" s="98" t="s">
        <v>40521</v>
      </c>
      <c r="N219" s="98" t="s">
        <v>40522</v>
      </c>
      <c r="O219" s="101">
        <v>-1330</v>
      </c>
      <c r="P219" s="101">
        <v>0</v>
      </c>
    </row>
    <row r="220">
      <c r="L220" s="98" t="s">
        <v>40523</v>
      </c>
      <c r="M220" s="98" t="s">
        <v>40524</v>
      </c>
      <c r="N220" s="98" t="s">
        <v>40525</v>
      </c>
      <c r="O220" s="101">
        <v>1330</v>
      </c>
      <c r="P220" s="101">
        <v>1330</v>
      </c>
    </row>
    <row r="221">
      <c r="L221" s="98" t="s">
        <v>40526</v>
      </c>
      <c r="M221" s="98" t="s">
        <v>40527</v>
      </c>
      <c r="N221" s="98" t="s">
        <v>40528</v>
      </c>
      <c r="O221" s="101">
        <v>200</v>
      </c>
      <c r="P221" s="101">
        <v>0</v>
      </c>
    </row>
    <row r="222">
      <c r="L222" s="98" t="s">
        <v>40529</v>
      </c>
      <c r="M222" s="98" t="s">
        <v>40530</v>
      </c>
      <c r="N222" s="98" t="s">
        <v>40531</v>
      </c>
      <c r="O222" s="101">
        <v>-200</v>
      </c>
      <c r="P222" s="101">
        <v>0</v>
      </c>
    </row>
    <row r="223">
      <c r="K223" s="96" t="s">
        <v>40532</v>
      </c>
      <c r="O223" s="85">
        <f>SUM(O215:O222)</f>
      </c>
      <c r="P223" s="85">
        <f>SUM(P215:P222)</f>
      </c>
    </row>
    <row r="224">
      <c r="A224" s="98" t="s">
        <v>40533</v>
      </c>
      <c r="B224" s="98" t="s">
        <v>40534</v>
      </c>
      <c r="C224" s="100">
        <v>742</v>
      </c>
      <c r="D224" s="98" t="s">
        <v>40535</v>
      </c>
      <c r="E224" s="98" t="s">
        <v>40536</v>
      </c>
      <c r="F224" s="104">
        <v>38150</v>
      </c>
      <c r="G224" s="104">
        <v>45444</v>
      </c>
      <c r="H224" s="104">
        <v>45869</v>
      </c>
      <c r="J224" s="101">
        <v>955</v>
      </c>
      <c r="K224" s="98" t="s">
        <v>40537</v>
      </c>
      <c r="L224" s="98" t="s">
        <v>40538</v>
      </c>
      <c r="M224" s="98" t="s">
        <v>40539</v>
      </c>
      <c r="N224" s="98" t="s">
        <v>40540</v>
      </c>
      <c r="O224" s="101">
        <v>939</v>
      </c>
      <c r="P224" s="101">
        <v>939</v>
      </c>
      <c r="Q224" s="101">
        <v>0</v>
      </c>
      <c r="R224" s="101">
        <v>100</v>
      </c>
    </row>
    <row r="225">
      <c r="K225" s="96" t="s">
        <v>40541</v>
      </c>
      <c r="O225" s="85">
        <f>SUM(O224:O224)</f>
      </c>
      <c r="P225" s="85">
        <f>SUM(P224:P224)</f>
      </c>
    </row>
    <row r="226">
      <c r="A226" s="98" t="s">
        <v>40542</v>
      </c>
      <c r="B226" s="98" t="s">
        <v>40543</v>
      </c>
      <c r="C226" s="100">
        <v>1053</v>
      </c>
      <c r="D226" s="98" t="s">
        <v>40544</v>
      </c>
      <c r="E226" s="98" t="s">
        <v>40545</v>
      </c>
      <c r="F226" s="104">
        <v>44092</v>
      </c>
      <c r="G226" s="104">
        <v>44256</v>
      </c>
      <c r="J226" s="101">
        <v>1425</v>
      </c>
      <c r="K226" s="98" t="s">
        <v>40546</v>
      </c>
      <c r="L226" s="98" t="s">
        <v>40547</v>
      </c>
      <c r="M226" s="98" t="s">
        <v>40548</v>
      </c>
      <c r="N226" s="98" t="s">
        <v>40549</v>
      </c>
      <c r="O226" s="101">
        <v>75</v>
      </c>
      <c r="P226" s="101">
        <v>75</v>
      </c>
      <c r="Q226" s="101">
        <v>0</v>
      </c>
      <c r="R226" s="101">
        <v>0</v>
      </c>
    </row>
    <row r="227">
      <c r="L227" s="98" t="s">
        <v>40550</v>
      </c>
      <c r="M227" s="98" t="s">
        <v>40551</v>
      </c>
      <c r="N227" s="98" t="s">
        <v>40552</v>
      </c>
      <c r="O227" s="101">
        <v>1065</v>
      </c>
      <c r="P227" s="101">
        <v>1065</v>
      </c>
    </row>
    <row r="228">
      <c r="L228" s="98" t="s">
        <v>40553</v>
      </c>
      <c r="M228" s="98" t="s">
        <v>40554</v>
      </c>
      <c r="N228" s="98" t="s">
        <v>40555</v>
      </c>
      <c r="O228" s="101">
        <v>-228</v>
      </c>
      <c r="P228" s="101">
        <v>-228</v>
      </c>
    </row>
    <row r="229">
      <c r="K229" s="96" t="s">
        <v>40556</v>
      </c>
      <c r="O229" s="85">
        <f>SUM(O226:O228)</f>
      </c>
      <c r="P229" s="85">
        <f>SUM(P226:P228)</f>
      </c>
    </row>
    <row r="230">
      <c r="A230" s="98" t="s">
        <v>40557</v>
      </c>
      <c r="B230" s="98" t="s">
        <v>40558</v>
      </c>
      <c r="C230" s="100">
        <v>742</v>
      </c>
      <c r="D230" s="98" t="s">
        <v>40559</v>
      </c>
      <c r="E230" s="98" t="s">
        <v>40560</v>
      </c>
      <c r="F230" s="104">
        <v>45500</v>
      </c>
      <c r="G230" s="104">
        <v>45500</v>
      </c>
      <c r="H230" s="104">
        <v>45930</v>
      </c>
      <c r="J230" s="101">
        <v>1105</v>
      </c>
      <c r="K230" s="98" t="s">
        <v>40561</v>
      </c>
      <c r="L230" s="98" t="s">
        <v>40562</v>
      </c>
      <c r="M230" s="98" t="s">
        <v>40563</v>
      </c>
      <c r="N230" s="98" t="s">
        <v>40564</v>
      </c>
      <c r="O230" s="101">
        <v>150</v>
      </c>
      <c r="P230" s="101">
        <v>150</v>
      </c>
      <c r="Q230" s="101">
        <v>0</v>
      </c>
      <c r="R230" s="101">
        <v>100</v>
      </c>
    </row>
    <row r="231">
      <c r="L231" s="98" t="s">
        <v>40565</v>
      </c>
      <c r="M231" s="98" t="s">
        <v>40566</v>
      </c>
      <c r="N231" s="98" t="s">
        <v>40567</v>
      </c>
      <c r="O231" s="101">
        <v>955</v>
      </c>
      <c r="P231" s="101">
        <v>955</v>
      </c>
    </row>
    <row r="232">
      <c r="K232" s="96" t="s">
        <v>40568</v>
      </c>
      <c r="O232" s="85">
        <f>SUM(O230:O231)</f>
      </c>
      <c r="P232" s="85">
        <f>SUM(P230:P231)</f>
      </c>
    </row>
    <row r="233">
      <c r="A233" s="98" t="s">
        <v>40569</v>
      </c>
      <c r="B233" s="98" t="s">
        <v>40570</v>
      </c>
      <c r="C233" s="100">
        <v>1053</v>
      </c>
      <c r="D233" s="98" t="s">
        <v>40571</v>
      </c>
      <c r="E233" s="98" t="s">
        <v>40572</v>
      </c>
      <c r="F233" s="104">
        <v>45472</v>
      </c>
      <c r="G233" s="104">
        <v>45472</v>
      </c>
      <c r="H233" s="104">
        <v>45838</v>
      </c>
      <c r="J233" s="101">
        <v>1425</v>
      </c>
      <c r="K233" s="98" t="s">
        <v>40573</v>
      </c>
      <c r="L233" s="98" t="s">
        <v>40574</v>
      </c>
      <c r="M233" s="98" t="s">
        <v>40575</v>
      </c>
      <c r="N233" s="98" t="s">
        <v>40576</v>
      </c>
      <c r="O233" s="101">
        <v>150</v>
      </c>
      <c r="P233" s="101">
        <v>150</v>
      </c>
      <c r="Q233" s="101">
        <v>0</v>
      </c>
      <c r="R233" s="101">
        <v>300</v>
      </c>
    </row>
    <row r="234">
      <c r="L234" s="98" t="s">
        <v>40577</v>
      </c>
      <c r="M234" s="98" t="s">
        <v>40578</v>
      </c>
      <c r="N234" s="98" t="s">
        <v>40579</v>
      </c>
      <c r="O234" s="101">
        <v>1275</v>
      </c>
      <c r="P234" s="101">
        <v>1275</v>
      </c>
    </row>
    <row r="235">
      <c r="K235" s="96" t="s">
        <v>40580</v>
      </c>
      <c r="O235" s="85">
        <f>SUM(O233:O234)</f>
      </c>
      <c r="P235" s="85">
        <f>SUM(P233:P234)</f>
      </c>
    </row>
    <row r="236">
      <c r="A236" s="98" t="s">
        <v>40581</v>
      </c>
      <c r="B236" s="98" t="s">
        <v>40582</v>
      </c>
      <c r="C236" s="100">
        <v>742</v>
      </c>
      <c r="D236" s="98" t="s">
        <v>40583</v>
      </c>
      <c r="E236" s="98" t="s">
        <v>40584</v>
      </c>
      <c r="F236" s="104">
        <v>45709</v>
      </c>
      <c r="G236" s="104">
        <v>45709</v>
      </c>
      <c r="H236" s="104">
        <v>46132</v>
      </c>
      <c r="J236" s="101">
        <v>1045</v>
      </c>
      <c r="K236" s="98" t="s">
        <v>40585</v>
      </c>
      <c r="L236" s="98" t="s">
        <v>40586</v>
      </c>
      <c r="M236" s="98" t="s">
        <v>40587</v>
      </c>
      <c r="N236" s="98" t="s">
        <v>40588</v>
      </c>
      <c r="O236" s="101">
        <v>150</v>
      </c>
      <c r="P236" s="101">
        <v>150</v>
      </c>
      <c r="Q236" s="101">
        <v>0</v>
      </c>
      <c r="R236" s="101">
        <v>600</v>
      </c>
    </row>
    <row r="237">
      <c r="L237" s="98" t="s">
        <v>40589</v>
      </c>
      <c r="M237" s="98" t="s">
        <v>40590</v>
      </c>
      <c r="N237" s="98" t="s">
        <v>40591</v>
      </c>
      <c r="O237" s="101">
        <v>895</v>
      </c>
      <c r="P237" s="101">
        <v>895</v>
      </c>
    </row>
    <row r="238">
      <c r="L238" s="98" t="s">
        <v>40592</v>
      </c>
      <c r="M238" s="98" t="s">
        <v>40593</v>
      </c>
      <c r="N238" s="98" t="s">
        <v>40594</v>
      </c>
      <c r="O238" s="101">
        <v>-250</v>
      </c>
      <c r="P238" s="101">
        <v>0</v>
      </c>
    </row>
    <row r="239">
      <c r="K239" s="96" t="s">
        <v>40595</v>
      </c>
      <c r="O239" s="85">
        <f>SUM(O236:O238)</f>
      </c>
      <c r="P239" s="85">
        <f>SUM(P236:P238)</f>
      </c>
    </row>
    <row r="240">
      <c r="A240" s="98" t="s">
        <v>40596</v>
      </c>
      <c r="B240" s="98" t="s">
        <v>40597</v>
      </c>
      <c r="C240" s="100">
        <v>1053</v>
      </c>
      <c r="D240" s="98" t="s">
        <v>40598</v>
      </c>
      <c r="E240" s="98" t="s">
        <v>40599</v>
      </c>
      <c r="F240" s="104">
        <v>44774</v>
      </c>
      <c r="G240" s="104">
        <v>45536</v>
      </c>
      <c r="H240" s="104">
        <v>45900</v>
      </c>
      <c r="J240" s="101">
        <v>1275</v>
      </c>
      <c r="K240" s="98" t="s">
        <v>40600</v>
      </c>
      <c r="L240" s="98" t="s">
        <v>40601</v>
      </c>
      <c r="M240" s="98" t="s">
        <v>40602</v>
      </c>
      <c r="N240" s="98" t="s">
        <v>40603</v>
      </c>
      <c r="O240" s="101">
        <v>1315</v>
      </c>
      <c r="P240" s="101">
        <v>1315</v>
      </c>
      <c r="Q240" s="101">
        <v>-25.739999999999998</v>
      </c>
      <c r="R240" s="101">
        <v>350</v>
      </c>
    </row>
    <row r="241">
      <c r="K241" s="96" t="s">
        <v>40604</v>
      </c>
      <c r="O241" s="85">
        <f>SUM(O240:O240)</f>
      </c>
      <c r="P241" s="85">
        <f>SUM(P240:P240)</f>
      </c>
    </row>
    <row r="242">
      <c r="A242" s="98" t="s">
        <v>40605</v>
      </c>
      <c r="B242" s="98" t="s">
        <v>40606</v>
      </c>
      <c r="C242" s="100">
        <v>473</v>
      </c>
      <c r="D242" s="98" t="s">
        <v>40607</v>
      </c>
      <c r="E242" s="98" t="s">
        <v>40608</v>
      </c>
      <c r="F242" s="104">
        <v>44107</v>
      </c>
      <c r="G242" s="104">
        <v>45748</v>
      </c>
      <c r="H242" s="104">
        <v>46112</v>
      </c>
      <c r="J242" s="101">
        <v>900</v>
      </c>
      <c r="K242" s="98" t="s">
        <v>40609</v>
      </c>
      <c r="L242" s="98" t="s">
        <v>40610</v>
      </c>
      <c r="M242" s="98" t="s">
        <v>40611</v>
      </c>
      <c r="N242" s="98" t="s">
        <v>40612</v>
      </c>
      <c r="O242" s="101">
        <v>35</v>
      </c>
      <c r="P242" s="101">
        <v>35</v>
      </c>
      <c r="Q242" s="101">
        <v>0</v>
      </c>
      <c r="R242" s="101">
        <v>300</v>
      </c>
    </row>
    <row r="243">
      <c r="L243" s="98" t="s">
        <v>40613</v>
      </c>
      <c r="M243" s="98" t="s">
        <v>40614</v>
      </c>
      <c r="N243" s="98" t="s">
        <v>40615</v>
      </c>
      <c r="O243" s="101">
        <v>865</v>
      </c>
      <c r="P243" s="101">
        <v>865</v>
      </c>
    </row>
    <row r="244">
      <c r="K244" s="96" t="s">
        <v>40616</v>
      </c>
      <c r="O244" s="85">
        <f>SUM(O242:O243)</f>
      </c>
      <c r="P244" s="85">
        <f>SUM(P242:P243)</f>
      </c>
    </row>
    <row r="245">
      <c r="A245" s="98" t="s">
        <v>40617</v>
      </c>
      <c r="B245" s="98" t="s">
        <v>40618</v>
      </c>
      <c r="C245" s="100">
        <v>473</v>
      </c>
      <c r="D245" s="98" t="s">
        <v>40619</v>
      </c>
      <c r="E245" s="98" t="s">
        <v>40620</v>
      </c>
      <c r="F245" s="104">
        <v>44660</v>
      </c>
      <c r="G245" s="104">
        <v>45566</v>
      </c>
      <c r="H245" s="104">
        <v>45991</v>
      </c>
      <c r="J245" s="101">
        <v>1015</v>
      </c>
      <c r="K245" s="98" t="s">
        <v>40621</v>
      </c>
      <c r="L245" s="98" t="s">
        <v>40622</v>
      </c>
      <c r="M245" s="98" t="s">
        <v>40623</v>
      </c>
      <c r="N245" s="98" t="s">
        <v>40624</v>
      </c>
      <c r="O245" s="101">
        <v>150</v>
      </c>
      <c r="P245" s="101">
        <v>150</v>
      </c>
      <c r="Q245" s="101">
        <v>0</v>
      </c>
      <c r="R245" s="101">
        <v>400</v>
      </c>
    </row>
    <row r="246">
      <c r="L246" s="98" t="s">
        <v>40625</v>
      </c>
      <c r="M246" s="98" t="s">
        <v>40626</v>
      </c>
      <c r="N246" s="98" t="s">
        <v>40627</v>
      </c>
      <c r="O246" s="101">
        <v>800</v>
      </c>
      <c r="P246" s="101">
        <v>800</v>
      </c>
    </row>
    <row r="247">
      <c r="L247" s="98" t="s">
        <v>40628</v>
      </c>
      <c r="M247" s="98" t="s">
        <v>40629</v>
      </c>
      <c r="N247" s="98" t="s">
        <v>40630</v>
      </c>
      <c r="O247" s="101">
        <v>95</v>
      </c>
      <c r="P247" s="101">
        <v>0</v>
      </c>
    </row>
    <row r="248">
      <c r="K248" s="96" t="s">
        <v>40631</v>
      </c>
      <c r="O248" s="85">
        <f>SUM(O245:O247)</f>
      </c>
      <c r="P248" s="85">
        <f>SUM(P245:P247)</f>
      </c>
    </row>
    <row r="249">
      <c r="A249" s="98" t="s">
        <v>40632</v>
      </c>
      <c r="B249" s="98" t="s">
        <v>40633</v>
      </c>
      <c r="C249" s="100">
        <v>473</v>
      </c>
      <c r="D249" s="98" t="s">
        <v>40634</v>
      </c>
      <c r="E249" s="98" t="s">
        <v>40635</v>
      </c>
      <c r="F249" s="104">
        <v>45401</v>
      </c>
      <c r="G249" s="104">
        <v>45401</v>
      </c>
      <c r="H249" s="104">
        <v>45808</v>
      </c>
      <c r="J249" s="101">
        <v>865</v>
      </c>
      <c r="K249" s="98" t="s">
        <v>40636</v>
      </c>
      <c r="L249" s="98" t="s">
        <v>40637</v>
      </c>
      <c r="M249" s="98" t="s">
        <v>40638</v>
      </c>
      <c r="N249" s="98" t="s">
        <v>40639</v>
      </c>
      <c r="O249" s="101">
        <v>865</v>
      </c>
      <c r="P249" s="101">
        <v>865</v>
      </c>
      <c r="Q249" s="101">
        <v>0</v>
      </c>
      <c r="R249" s="101">
        <v>300</v>
      </c>
    </row>
    <row r="250">
      <c r="L250" s="98" t="s">
        <v>40640</v>
      </c>
      <c r="M250" s="98" t="s">
        <v>40641</v>
      </c>
      <c r="N250" s="98" t="s">
        <v>40642</v>
      </c>
      <c r="O250" s="101">
        <v>25</v>
      </c>
      <c r="P250" s="101">
        <v>0</v>
      </c>
    </row>
    <row r="251">
      <c r="K251" s="96" t="s">
        <v>40643</v>
      </c>
      <c r="O251" s="85">
        <f>SUM(O249:O250)</f>
      </c>
      <c r="P251" s="85">
        <f>SUM(P249:P250)</f>
      </c>
    </row>
    <row r="252">
      <c r="A252" s="98" t="s">
        <v>40644</v>
      </c>
      <c r="B252" s="98" t="s">
        <v>40645</v>
      </c>
      <c r="C252" s="100">
        <v>473</v>
      </c>
      <c r="D252" s="98" t="s">
        <v>40646</v>
      </c>
      <c r="E252" s="98" t="s">
        <v>40647</v>
      </c>
      <c r="F252" s="104">
        <v>45635</v>
      </c>
      <c r="G252" s="104">
        <v>45635</v>
      </c>
      <c r="H252" s="104">
        <v>45999</v>
      </c>
      <c r="J252" s="101">
        <v>850</v>
      </c>
      <c r="K252" s="98" t="s">
        <v>40648</v>
      </c>
      <c r="L252" s="98" t="s">
        <v>40649</v>
      </c>
      <c r="M252" s="98" t="s">
        <v>40650</v>
      </c>
      <c r="N252" s="98" t="s">
        <v>40651</v>
      </c>
      <c r="O252" s="101">
        <v>150</v>
      </c>
      <c r="P252" s="101">
        <v>150</v>
      </c>
      <c r="Q252" s="101">
        <v>0</v>
      </c>
      <c r="R252" s="101">
        <v>300</v>
      </c>
    </row>
    <row r="253">
      <c r="L253" s="98" t="s">
        <v>40652</v>
      </c>
      <c r="M253" s="98" t="s">
        <v>40653</v>
      </c>
      <c r="N253" s="98" t="s">
        <v>40654</v>
      </c>
      <c r="O253" s="101">
        <v>700</v>
      </c>
      <c r="P253" s="101">
        <v>700</v>
      </c>
    </row>
    <row r="254">
      <c r="K254" s="96" t="s">
        <v>40655</v>
      </c>
      <c r="O254" s="85">
        <f>SUM(O252:O253)</f>
      </c>
      <c r="P254" s="85">
        <f>SUM(P252:P253)</f>
      </c>
    </row>
    <row r="255">
      <c r="A255" s="98" t="s">
        <v>40656</v>
      </c>
      <c r="B255" s="98" t="s">
        <v>40657</v>
      </c>
      <c r="C255" s="100">
        <v>473</v>
      </c>
      <c r="D255" s="98" t="s">
        <v>40658</v>
      </c>
      <c r="E255" s="98" t="s">
        <v>40659</v>
      </c>
      <c r="J255" s="101">
        <v>850</v>
      </c>
      <c r="K255" s="98" t="s">
        <v>40660</v>
      </c>
      <c r="L255" s="98" t="s">
        <v>40660</v>
      </c>
      <c r="O255" s="101">
        <v>0</v>
      </c>
      <c r="P255" s="101">
        <v>0</v>
      </c>
      <c r="R255" s="101">
        <v>0</v>
      </c>
    </row>
    <row r="256">
      <c r="K256" s="96" t="s">
        <v>40661</v>
      </c>
      <c r="O256" s="85">
        <f>SUM(O255:O255)</f>
      </c>
      <c r="P256" s="85">
        <f>SUM(P255:P255)</f>
      </c>
    </row>
    <row r="257">
      <c r="A257" s="98" t="s">
        <v>40662</v>
      </c>
      <c r="B257" s="98" t="s">
        <v>40663</v>
      </c>
      <c r="C257" s="100">
        <v>473</v>
      </c>
      <c r="D257" s="98" t="s">
        <v>40664</v>
      </c>
      <c r="E257" s="98" t="s">
        <v>40665</v>
      </c>
      <c r="F257" s="104">
        <v>45583</v>
      </c>
      <c r="G257" s="104">
        <v>45583</v>
      </c>
      <c r="H257" s="104">
        <v>45991</v>
      </c>
      <c r="J257" s="101">
        <v>915</v>
      </c>
      <c r="K257" s="98" t="s">
        <v>40666</v>
      </c>
      <c r="L257" s="98" t="s">
        <v>40667</v>
      </c>
      <c r="M257" s="98" t="s">
        <v>40668</v>
      </c>
      <c r="N257" s="98" t="s">
        <v>40669</v>
      </c>
      <c r="O257" s="101">
        <v>150</v>
      </c>
      <c r="P257" s="101">
        <v>150</v>
      </c>
      <c r="Q257" s="101">
        <v>0</v>
      </c>
      <c r="R257" s="101">
        <v>100</v>
      </c>
    </row>
    <row r="258">
      <c r="L258" s="98" t="s">
        <v>40670</v>
      </c>
      <c r="M258" s="98" t="s">
        <v>40671</v>
      </c>
      <c r="N258" s="98" t="s">
        <v>40672</v>
      </c>
      <c r="O258" s="101">
        <v>765</v>
      </c>
      <c r="P258" s="101">
        <v>765</v>
      </c>
    </row>
    <row r="259">
      <c r="L259" s="98" t="s">
        <v>40673</v>
      </c>
      <c r="M259" s="98" t="s">
        <v>40674</v>
      </c>
      <c r="N259" s="98" t="s">
        <v>40675</v>
      </c>
      <c r="O259" s="101">
        <v>91.5</v>
      </c>
      <c r="P259" s="101">
        <v>0</v>
      </c>
    </row>
    <row r="260">
      <c r="K260" s="96" t="s">
        <v>40676</v>
      </c>
      <c r="O260" s="85">
        <f>SUM(O257:O259)</f>
      </c>
      <c r="P260" s="85">
        <f>SUM(P257:P259)</f>
      </c>
    </row>
    <row r="261">
      <c r="A261" s="98" t="s">
        <v>40677</v>
      </c>
      <c r="B261" s="98" t="s">
        <v>40678</v>
      </c>
      <c r="C261" s="100">
        <v>473</v>
      </c>
      <c r="D261" s="98" t="s">
        <v>40679</v>
      </c>
      <c r="E261" s="98" t="s">
        <v>40680</v>
      </c>
      <c r="F261" s="104">
        <v>37417</v>
      </c>
      <c r="G261" s="104">
        <v>45748</v>
      </c>
      <c r="H261" s="104">
        <v>46173</v>
      </c>
      <c r="J261" s="101">
        <v>865</v>
      </c>
      <c r="K261" s="98" t="s">
        <v>40681</v>
      </c>
      <c r="L261" s="98" t="s">
        <v>40682</v>
      </c>
      <c r="M261" s="98" t="s">
        <v>40683</v>
      </c>
      <c r="N261" s="98" t="s">
        <v>40684</v>
      </c>
      <c r="O261" s="101">
        <v>875</v>
      </c>
      <c r="P261" s="101">
        <v>875</v>
      </c>
      <c r="Q261" s="101">
        <v>0</v>
      </c>
      <c r="R261" s="101">
        <v>600</v>
      </c>
    </row>
    <row r="262">
      <c r="K262" s="96" t="s">
        <v>40685</v>
      </c>
      <c r="O262" s="85">
        <f>SUM(O261:O261)</f>
      </c>
      <c r="P262" s="85">
        <f>SUM(P261:P261)</f>
      </c>
    </row>
    <row r="263">
      <c r="A263" s="98" t="s">
        <v>40686</v>
      </c>
      <c r="B263" s="98" t="s">
        <v>40687</v>
      </c>
      <c r="C263" s="100">
        <v>473</v>
      </c>
      <c r="D263" s="98" t="s">
        <v>40688</v>
      </c>
      <c r="E263" s="98" t="s">
        <v>40689</v>
      </c>
      <c r="F263" s="104">
        <v>45026</v>
      </c>
      <c r="G263" s="104">
        <v>45413</v>
      </c>
      <c r="H263" s="104">
        <v>45838</v>
      </c>
      <c r="J263" s="101">
        <v>865</v>
      </c>
      <c r="K263" s="98" t="s">
        <v>40690</v>
      </c>
      <c r="L263" s="98" t="s">
        <v>40691</v>
      </c>
      <c r="M263" s="98" t="s">
        <v>40692</v>
      </c>
      <c r="N263" s="98" t="s">
        <v>40693</v>
      </c>
      <c r="O263" s="101">
        <v>865</v>
      </c>
      <c r="P263" s="101">
        <v>865</v>
      </c>
      <c r="Q263" s="101">
        <v>0</v>
      </c>
      <c r="R263" s="101">
        <v>800</v>
      </c>
    </row>
    <row r="264">
      <c r="K264" s="96" t="s">
        <v>40694</v>
      </c>
      <c r="O264" s="85">
        <f>SUM(O263:O263)</f>
      </c>
      <c r="P264" s="85">
        <f>SUM(P263:P263)</f>
      </c>
    </row>
    <row r="265">
      <c r="A265" s="98" t="s">
        <v>40695</v>
      </c>
      <c r="B265" s="98" t="s">
        <v>40696</v>
      </c>
      <c r="C265" s="100">
        <v>473</v>
      </c>
      <c r="D265" s="98" t="s">
        <v>40697</v>
      </c>
      <c r="E265" s="98" t="s">
        <v>40698</v>
      </c>
      <c r="F265" s="104">
        <v>45580</v>
      </c>
      <c r="G265" s="104">
        <v>45580</v>
      </c>
      <c r="H265" s="104">
        <v>45991</v>
      </c>
      <c r="J265" s="101">
        <v>800</v>
      </c>
      <c r="K265" s="98" t="s">
        <v>40699</v>
      </c>
      <c r="L265" s="98" t="s">
        <v>40700</v>
      </c>
      <c r="M265" s="98" t="s">
        <v>40701</v>
      </c>
      <c r="N265" s="98" t="s">
        <v>40702</v>
      </c>
      <c r="O265" s="101">
        <v>35</v>
      </c>
      <c r="P265" s="101">
        <v>35</v>
      </c>
      <c r="Q265" s="101">
        <v>0</v>
      </c>
      <c r="R265" s="101">
        <v>100</v>
      </c>
    </row>
    <row r="266">
      <c r="L266" s="98" t="s">
        <v>40703</v>
      </c>
      <c r="M266" s="98" t="s">
        <v>40704</v>
      </c>
      <c r="N266" s="98" t="s">
        <v>40705</v>
      </c>
      <c r="O266" s="101">
        <v>765</v>
      </c>
      <c r="P266" s="101">
        <v>765</v>
      </c>
    </row>
    <row r="267">
      <c r="K267" s="96" t="s">
        <v>40706</v>
      </c>
      <c r="O267" s="85">
        <f>SUM(O265:O266)</f>
      </c>
      <c r="P267" s="85">
        <f>SUM(P265:P266)</f>
      </c>
    </row>
    <row r="268">
      <c r="A268" s="98" t="s">
        <v>40707</v>
      </c>
      <c r="B268" s="98" t="s">
        <v>40708</v>
      </c>
      <c r="C268" s="100">
        <v>473</v>
      </c>
      <c r="D268" s="98" t="s">
        <v>40709</v>
      </c>
      <c r="E268" s="98" t="s">
        <v>40710</v>
      </c>
      <c r="F268" s="104">
        <v>43715</v>
      </c>
      <c r="G268" s="104">
        <v>45597</v>
      </c>
      <c r="H268" s="104">
        <v>46022</v>
      </c>
      <c r="J268" s="101">
        <v>865</v>
      </c>
      <c r="K268" s="98" t="s">
        <v>40711</v>
      </c>
      <c r="L268" s="98" t="s">
        <v>40712</v>
      </c>
      <c r="M268" s="98" t="s">
        <v>40713</v>
      </c>
      <c r="N268" s="98" t="s">
        <v>40714</v>
      </c>
      <c r="O268" s="101">
        <v>875</v>
      </c>
      <c r="P268" s="101">
        <v>875</v>
      </c>
      <c r="Q268" s="101">
        <v>-0.40999999999999998</v>
      </c>
      <c r="R268" s="101">
        <v>100</v>
      </c>
    </row>
    <row r="269">
      <c r="K269" s="96" t="s">
        <v>40715</v>
      </c>
      <c r="O269" s="85">
        <f>SUM(O268:O268)</f>
      </c>
      <c r="P269" s="85">
        <f>SUM(P268:P268)</f>
      </c>
    </row>
    <row r="270">
      <c r="A270" s="98" t="s">
        <v>40716</v>
      </c>
      <c r="B270" s="98" t="s">
        <v>40717</v>
      </c>
      <c r="C270" s="100">
        <v>473</v>
      </c>
      <c r="D270" s="98" t="s">
        <v>40718</v>
      </c>
      <c r="E270" s="98" t="s">
        <v>40719</v>
      </c>
      <c r="F270" s="104">
        <v>45209</v>
      </c>
      <c r="G270" s="104">
        <v>45597</v>
      </c>
      <c r="H270" s="104">
        <v>45961</v>
      </c>
      <c r="J270" s="101">
        <v>1015</v>
      </c>
      <c r="K270" s="98" t="s">
        <v>40720</v>
      </c>
      <c r="L270" s="98" t="s">
        <v>40721</v>
      </c>
      <c r="M270" s="98" t="s">
        <v>40722</v>
      </c>
      <c r="N270" s="98" t="s">
        <v>40723</v>
      </c>
      <c r="O270" s="101">
        <v>150</v>
      </c>
      <c r="P270" s="101">
        <v>150</v>
      </c>
      <c r="Q270" s="101">
        <v>0</v>
      </c>
      <c r="R270" s="101">
        <v>100</v>
      </c>
    </row>
    <row r="271">
      <c r="L271" s="98" t="s">
        <v>40724</v>
      </c>
      <c r="M271" s="98" t="s">
        <v>40725</v>
      </c>
      <c r="N271" s="98" t="s">
        <v>40726</v>
      </c>
      <c r="O271" s="101">
        <v>805</v>
      </c>
      <c r="P271" s="101">
        <v>805</v>
      </c>
    </row>
    <row r="272">
      <c r="K272" s="96" t="s">
        <v>40727</v>
      </c>
      <c r="O272" s="85">
        <f>SUM(O270:O271)</f>
      </c>
      <c r="P272" s="85">
        <f>SUM(P270:P271)</f>
      </c>
    </row>
    <row r="273">
      <c r="A273" s="98" t="s">
        <v>40728</v>
      </c>
      <c r="B273" s="98" t="s">
        <v>40729</v>
      </c>
      <c r="C273" s="100">
        <v>473</v>
      </c>
      <c r="D273" s="98" t="s">
        <v>40730</v>
      </c>
      <c r="E273" s="98" t="s">
        <v>40731</v>
      </c>
      <c r="F273" s="104">
        <v>45519</v>
      </c>
      <c r="G273" s="104">
        <v>45519</v>
      </c>
      <c r="H273" s="104">
        <v>45961</v>
      </c>
      <c r="J273" s="101">
        <v>815</v>
      </c>
      <c r="K273" s="98" t="s">
        <v>40732</v>
      </c>
      <c r="L273" s="98" t="s">
        <v>40733</v>
      </c>
      <c r="M273" s="98" t="s">
        <v>40734</v>
      </c>
      <c r="N273" s="98" t="s">
        <v>40735</v>
      </c>
      <c r="O273" s="101">
        <v>815</v>
      </c>
      <c r="P273" s="101">
        <v>815</v>
      </c>
      <c r="Q273" s="101">
        <v>0</v>
      </c>
      <c r="R273" s="101">
        <v>600</v>
      </c>
    </row>
    <row r="274">
      <c r="K274" s="96" t="s">
        <v>40736</v>
      </c>
      <c r="O274" s="85">
        <f>SUM(O273:O273)</f>
      </c>
      <c r="P274" s="85">
        <f>SUM(P273:P273)</f>
      </c>
    </row>
    <row r="275">
      <c r="A275" s="98" t="s">
        <v>40737</v>
      </c>
      <c r="B275" s="98" t="s">
        <v>40738</v>
      </c>
      <c r="C275" s="100">
        <v>650</v>
      </c>
      <c r="D275" s="98" t="s">
        <v>40739</v>
      </c>
      <c r="E275" s="98" t="s">
        <v>40740</v>
      </c>
      <c r="F275" s="104">
        <v>45061</v>
      </c>
      <c r="G275" s="104">
        <v>45444</v>
      </c>
      <c r="H275" s="104">
        <v>45869</v>
      </c>
      <c r="J275" s="101">
        <v>885</v>
      </c>
      <c r="K275" s="98" t="s">
        <v>40741</v>
      </c>
      <c r="L275" s="98" t="s">
        <v>40742</v>
      </c>
      <c r="M275" s="98" t="s">
        <v>40743</v>
      </c>
      <c r="N275" s="98" t="s">
        <v>40744</v>
      </c>
      <c r="O275" s="101">
        <v>865</v>
      </c>
      <c r="P275" s="101">
        <v>865</v>
      </c>
      <c r="Q275" s="101">
        <v>0</v>
      </c>
      <c r="R275" s="101">
        <v>1175</v>
      </c>
    </row>
    <row r="276">
      <c r="K276" s="96" t="s">
        <v>40745</v>
      </c>
      <c r="O276" s="85">
        <f>SUM(O275:O275)</f>
      </c>
      <c r="P276" s="85">
        <f>SUM(P275:P275)</f>
      </c>
    </row>
    <row r="277">
      <c r="A277" s="98" t="s">
        <v>40746</v>
      </c>
      <c r="B277" s="98" t="s">
        <v>40747</v>
      </c>
      <c r="C277" s="100">
        <v>650</v>
      </c>
      <c r="D277" s="98" t="s">
        <v>40748</v>
      </c>
      <c r="E277" s="98" t="s">
        <v>40749</v>
      </c>
      <c r="F277" s="104">
        <v>45458</v>
      </c>
      <c r="G277" s="104">
        <v>45458</v>
      </c>
      <c r="H277" s="104">
        <v>45869</v>
      </c>
      <c r="J277" s="101">
        <v>1035</v>
      </c>
      <c r="K277" s="98" t="s">
        <v>40750</v>
      </c>
      <c r="L277" s="98" t="s">
        <v>40751</v>
      </c>
      <c r="M277" s="98" t="s">
        <v>40752</v>
      </c>
      <c r="N277" s="98" t="s">
        <v>40753</v>
      </c>
      <c r="O277" s="101">
        <v>150</v>
      </c>
      <c r="P277" s="101">
        <v>150</v>
      </c>
      <c r="Q277" s="101">
        <v>0</v>
      </c>
      <c r="R277" s="101">
        <v>100</v>
      </c>
    </row>
    <row r="278">
      <c r="L278" s="98" t="s">
        <v>40754</v>
      </c>
      <c r="M278" s="98" t="s">
        <v>40755</v>
      </c>
      <c r="N278" s="98" t="s">
        <v>40756</v>
      </c>
      <c r="O278" s="101">
        <v>885</v>
      </c>
      <c r="P278" s="101">
        <v>885</v>
      </c>
    </row>
    <row r="279">
      <c r="K279" s="96" t="s">
        <v>40757</v>
      </c>
      <c r="O279" s="85">
        <f>SUM(O277:O278)</f>
      </c>
      <c r="P279" s="85">
        <f>SUM(P277:P278)</f>
      </c>
    </row>
    <row r="280">
      <c r="A280" s="98" t="s">
        <v>40758</v>
      </c>
      <c r="B280" s="98" t="s">
        <v>40759</v>
      </c>
      <c r="C280" s="100">
        <v>650</v>
      </c>
      <c r="D280" s="98" t="s">
        <v>40760</v>
      </c>
      <c r="E280" s="98" t="s">
        <v>40761</v>
      </c>
      <c r="F280" s="104">
        <v>42228</v>
      </c>
      <c r="G280" s="104">
        <v>45352</v>
      </c>
      <c r="H280" s="104">
        <v>45777</v>
      </c>
      <c r="J280" s="101">
        <v>885</v>
      </c>
      <c r="K280" s="98" t="s">
        <v>40762</v>
      </c>
      <c r="L280" s="98" t="s">
        <v>40763</v>
      </c>
      <c r="M280" s="98" t="s">
        <v>40764</v>
      </c>
      <c r="N280" s="98" t="s">
        <v>40765</v>
      </c>
      <c r="O280" s="101">
        <v>875</v>
      </c>
      <c r="P280" s="101">
        <v>875</v>
      </c>
      <c r="Q280" s="101">
        <v>0</v>
      </c>
      <c r="R280" s="101">
        <v>100</v>
      </c>
    </row>
    <row r="281">
      <c r="K281" s="96" t="s">
        <v>40766</v>
      </c>
      <c r="O281" s="85">
        <f>SUM(O280:O280)</f>
      </c>
      <c r="P281" s="85">
        <f>SUM(P280:P280)</f>
      </c>
    </row>
    <row r="282">
      <c r="A282" s="98" t="s">
        <v>40767</v>
      </c>
      <c r="B282" s="98" t="s">
        <v>40768</v>
      </c>
      <c r="C282" s="100">
        <v>650</v>
      </c>
      <c r="D282" s="98" t="s">
        <v>40769</v>
      </c>
      <c r="E282" s="98" t="s">
        <v>40770</v>
      </c>
      <c r="F282" s="104">
        <v>44966</v>
      </c>
      <c r="G282" s="104">
        <v>45536</v>
      </c>
      <c r="H282" s="104">
        <v>45900</v>
      </c>
      <c r="J282" s="101">
        <v>885</v>
      </c>
      <c r="K282" s="98" t="s">
        <v>40771</v>
      </c>
      <c r="L282" s="98" t="s">
        <v>40772</v>
      </c>
      <c r="M282" s="98" t="s">
        <v>40773</v>
      </c>
      <c r="N282" s="98" t="s">
        <v>40774</v>
      </c>
      <c r="O282" s="101">
        <v>875</v>
      </c>
      <c r="P282" s="101">
        <v>875</v>
      </c>
      <c r="Q282" s="101">
        <v>0</v>
      </c>
      <c r="R282" s="101">
        <v>100</v>
      </c>
    </row>
    <row r="283">
      <c r="K283" s="96" t="s">
        <v>40775</v>
      </c>
      <c r="O283" s="85">
        <f>SUM(O282:O282)</f>
      </c>
      <c r="P283" s="85">
        <f>SUM(P282:P282)</f>
      </c>
    </row>
    <row r="284">
      <c r="A284" s="98" t="s">
        <v>40776</v>
      </c>
      <c r="B284" s="98" t="s">
        <v>40777</v>
      </c>
      <c r="C284" s="100">
        <v>650</v>
      </c>
      <c r="D284" s="98" t="s">
        <v>40778</v>
      </c>
      <c r="E284" s="98" t="s">
        <v>40779</v>
      </c>
      <c r="J284" s="101">
        <v>1035</v>
      </c>
      <c r="K284" s="98" t="s">
        <v>40780</v>
      </c>
      <c r="L284" s="98" t="s">
        <v>40780</v>
      </c>
      <c r="O284" s="101">
        <v>0</v>
      </c>
      <c r="P284" s="101">
        <v>0</v>
      </c>
      <c r="R284" s="101">
        <v>0</v>
      </c>
    </row>
    <row r="285">
      <c r="K285" s="96" t="s">
        <v>40781</v>
      </c>
      <c r="O285" s="85">
        <f>SUM(O284:O284)</f>
      </c>
      <c r="P285" s="85">
        <f>SUM(P284:P284)</f>
      </c>
    </row>
    <row r="286">
      <c r="A286" s="98" t="s">
        <v>40782</v>
      </c>
      <c r="B286" s="98" t="s">
        <v>40783</v>
      </c>
      <c r="C286" s="100">
        <v>650</v>
      </c>
      <c r="D286" s="98" t="s">
        <v>40784</v>
      </c>
      <c r="E286" s="98" t="s">
        <v>40785</v>
      </c>
      <c r="F286" s="104">
        <v>45686</v>
      </c>
      <c r="G286" s="104">
        <v>45686</v>
      </c>
      <c r="H286" s="104">
        <v>46081</v>
      </c>
      <c r="J286" s="101">
        <v>885</v>
      </c>
      <c r="K286" s="98" t="s">
        <v>40786</v>
      </c>
      <c r="L286" s="98" t="s">
        <v>40787</v>
      </c>
      <c r="M286" s="98" t="s">
        <v>40788</v>
      </c>
      <c r="N286" s="98" t="s">
        <v>40789</v>
      </c>
      <c r="O286" s="101">
        <v>885</v>
      </c>
      <c r="P286" s="101">
        <v>885</v>
      </c>
      <c r="Q286" s="101">
        <v>0</v>
      </c>
      <c r="R286" s="101">
        <v>985</v>
      </c>
    </row>
    <row r="287">
      <c r="L287" s="98" t="s">
        <v>40790</v>
      </c>
      <c r="M287" s="98" t="s">
        <v>40791</v>
      </c>
      <c r="N287" s="98" t="s">
        <v>40792</v>
      </c>
      <c r="O287" s="101">
        <v>25</v>
      </c>
      <c r="P287" s="101">
        <v>0</v>
      </c>
    </row>
    <row r="288">
      <c r="K288" s="96" t="s">
        <v>40793</v>
      </c>
      <c r="O288" s="85">
        <f>SUM(O286:O287)</f>
      </c>
      <c r="P288" s="85">
        <f>SUM(P286:P287)</f>
      </c>
    </row>
    <row r="289">
      <c r="A289" s="98" t="s">
        <v>40794</v>
      </c>
      <c r="B289" s="98" t="s">
        <v>40795</v>
      </c>
      <c r="C289" s="100">
        <v>650</v>
      </c>
      <c r="D289" s="98" t="s">
        <v>40796</v>
      </c>
      <c r="E289" s="98" t="s">
        <v>40797</v>
      </c>
      <c r="F289" s="104">
        <v>44627</v>
      </c>
      <c r="G289" s="104">
        <v>45413</v>
      </c>
      <c r="H289" s="104">
        <v>45777</v>
      </c>
      <c r="J289" s="101">
        <v>915</v>
      </c>
      <c r="K289" s="98" t="s">
        <v>40798</v>
      </c>
      <c r="L289" s="98" t="s">
        <v>40799</v>
      </c>
      <c r="M289" s="98" t="s">
        <v>40800</v>
      </c>
      <c r="N289" s="98" t="s">
        <v>40801</v>
      </c>
      <c r="O289" s="101">
        <v>30</v>
      </c>
      <c r="P289" s="101">
        <v>30</v>
      </c>
      <c r="Q289" s="101">
        <v>0</v>
      </c>
      <c r="R289" s="101">
        <v>500</v>
      </c>
    </row>
    <row r="290">
      <c r="L290" s="98" t="s">
        <v>40802</v>
      </c>
      <c r="M290" s="98" t="s">
        <v>40803</v>
      </c>
      <c r="N290" s="98" t="s">
        <v>40804</v>
      </c>
      <c r="O290" s="101">
        <v>865</v>
      </c>
      <c r="P290" s="101">
        <v>865</v>
      </c>
    </row>
    <row r="291">
      <c r="K291" s="96" t="s">
        <v>40805</v>
      </c>
      <c r="O291" s="85">
        <f>SUM(O289:O290)</f>
      </c>
      <c r="P291" s="85">
        <f>SUM(P289:P290)</f>
      </c>
    </row>
    <row r="292">
      <c r="A292" s="98" t="s">
        <v>40806</v>
      </c>
      <c r="B292" s="98" t="s">
        <v>40807</v>
      </c>
      <c r="C292" s="100">
        <v>650</v>
      </c>
      <c r="D292" s="98" t="s">
        <v>40808</v>
      </c>
      <c r="E292" s="98" t="s">
        <v>40809</v>
      </c>
      <c r="F292" s="104">
        <v>36309</v>
      </c>
      <c r="G292" s="104">
        <v>45717</v>
      </c>
      <c r="H292" s="104">
        <v>46142</v>
      </c>
      <c r="J292" s="101">
        <v>885</v>
      </c>
      <c r="K292" s="98" t="s">
        <v>40810</v>
      </c>
      <c r="L292" s="98" t="s">
        <v>40811</v>
      </c>
      <c r="M292" s="98" t="s">
        <v>40812</v>
      </c>
      <c r="N292" s="98" t="s">
        <v>40813</v>
      </c>
      <c r="O292" s="101">
        <v>885</v>
      </c>
      <c r="P292" s="101">
        <v>885</v>
      </c>
      <c r="Q292" s="101">
        <v>0</v>
      </c>
      <c r="R292" s="101">
        <v>125</v>
      </c>
    </row>
    <row r="293">
      <c r="K293" s="96" t="s">
        <v>40814</v>
      </c>
      <c r="O293" s="85">
        <f>SUM(O292:O292)</f>
      </c>
      <c r="P293" s="85">
        <f>SUM(P292:P292)</f>
      </c>
    </row>
    <row r="294">
      <c r="A294" s="98" t="s">
        <v>40815</v>
      </c>
      <c r="B294" s="98" t="s">
        <v>40816</v>
      </c>
      <c r="C294" s="100">
        <v>742</v>
      </c>
      <c r="D294" s="98" t="s">
        <v>40817</v>
      </c>
      <c r="E294" s="98" t="s">
        <v>40818</v>
      </c>
      <c r="F294" s="104">
        <v>43953</v>
      </c>
      <c r="G294" s="104">
        <v>44774</v>
      </c>
      <c r="J294" s="101">
        <v>1105</v>
      </c>
      <c r="K294" s="98" t="s">
        <v>40819</v>
      </c>
      <c r="L294" s="98" t="s">
        <v>40820</v>
      </c>
      <c r="M294" s="98" t="s">
        <v>40821</v>
      </c>
      <c r="N294" s="98" t="s">
        <v>40822</v>
      </c>
      <c r="O294" s="101">
        <v>65</v>
      </c>
      <c r="P294" s="101">
        <v>65</v>
      </c>
      <c r="Q294" s="101">
        <v>0</v>
      </c>
      <c r="R294" s="101">
        <v>800</v>
      </c>
    </row>
    <row r="295">
      <c r="L295" s="98" t="s">
        <v>40823</v>
      </c>
      <c r="M295" s="98" t="s">
        <v>40824</v>
      </c>
      <c r="N295" s="98" t="s">
        <v>40825</v>
      </c>
      <c r="O295" s="101">
        <v>900</v>
      </c>
      <c r="P295" s="101">
        <v>900</v>
      </c>
    </row>
    <row r="296">
      <c r="L296" s="98" t="s">
        <v>40826</v>
      </c>
      <c r="M296" s="98" t="s">
        <v>40827</v>
      </c>
      <c r="N296" s="98" t="s">
        <v>40828</v>
      </c>
      <c r="O296" s="101">
        <v>200</v>
      </c>
      <c r="P296" s="101">
        <v>200</v>
      </c>
    </row>
    <row r="297">
      <c r="K297" s="96" t="s">
        <v>40829</v>
      </c>
      <c r="O297" s="85">
        <f>SUM(O294:O296)</f>
      </c>
      <c r="P297" s="85">
        <f>SUM(P294:P296)</f>
      </c>
    </row>
    <row r="298">
      <c r="A298" s="98" t="s">
        <v>40830</v>
      </c>
      <c r="B298" s="98" t="s">
        <v>40831</v>
      </c>
      <c r="C298" s="100">
        <v>1053</v>
      </c>
      <c r="D298" s="98" t="s">
        <v>40832</v>
      </c>
      <c r="E298" s="98" t="s">
        <v>40833</v>
      </c>
      <c r="F298" s="104">
        <v>45239</v>
      </c>
      <c r="G298" s="104">
        <v>45689</v>
      </c>
      <c r="H298" s="104">
        <v>46112</v>
      </c>
      <c r="J298" s="101">
        <v>1425</v>
      </c>
      <c r="K298" s="98" t="s">
        <v>40834</v>
      </c>
      <c r="L298" s="98" t="s">
        <v>40835</v>
      </c>
      <c r="M298" s="98" t="s">
        <v>40836</v>
      </c>
      <c r="N298" s="98" t="s">
        <v>40837</v>
      </c>
      <c r="O298" s="101">
        <v>150</v>
      </c>
      <c r="P298" s="101">
        <v>150</v>
      </c>
      <c r="Q298" s="101">
        <v>0</v>
      </c>
      <c r="R298" s="101">
        <v>100</v>
      </c>
    </row>
    <row r="299">
      <c r="L299" s="98" t="s">
        <v>40838</v>
      </c>
      <c r="M299" s="98" t="s">
        <v>40839</v>
      </c>
      <c r="N299" s="98" t="s">
        <v>40840</v>
      </c>
      <c r="O299" s="101">
        <v>1275</v>
      </c>
      <c r="P299" s="101">
        <v>1275</v>
      </c>
    </row>
    <row r="300">
      <c r="K300" s="96" t="s">
        <v>40841</v>
      </c>
      <c r="O300" s="85">
        <f>SUM(O298:O299)</f>
      </c>
      <c r="P300" s="85">
        <f>SUM(P298:P299)</f>
      </c>
    </row>
    <row r="301">
      <c r="A301" s="98" t="s">
        <v>40842</v>
      </c>
      <c r="B301" s="98" t="s">
        <v>40843</v>
      </c>
      <c r="C301" s="100">
        <v>742</v>
      </c>
      <c r="D301" s="98" t="s">
        <v>40844</v>
      </c>
      <c r="E301" s="98" t="s">
        <v>40845</v>
      </c>
      <c r="F301" s="104">
        <v>45401</v>
      </c>
      <c r="G301" s="104">
        <v>45401</v>
      </c>
      <c r="H301" s="104">
        <v>45777</v>
      </c>
      <c r="I301" s="104">
        <v>45777</v>
      </c>
      <c r="J301" s="101">
        <v>1105</v>
      </c>
      <c r="K301" s="98" t="s">
        <v>40846</v>
      </c>
      <c r="L301" s="98" t="s">
        <v>40847</v>
      </c>
      <c r="M301" s="98" t="s">
        <v>40848</v>
      </c>
      <c r="N301" s="98" t="s">
        <v>40849</v>
      </c>
      <c r="O301" s="101">
        <v>150</v>
      </c>
      <c r="P301" s="101">
        <v>150</v>
      </c>
      <c r="Q301" s="101">
        <v>0</v>
      </c>
      <c r="R301" s="101">
        <v>100</v>
      </c>
    </row>
    <row r="302">
      <c r="L302" s="98" t="s">
        <v>40850</v>
      </c>
      <c r="M302" s="98" t="s">
        <v>40851</v>
      </c>
      <c r="N302" s="98" t="s">
        <v>40852</v>
      </c>
      <c r="O302" s="101">
        <v>955</v>
      </c>
      <c r="P302" s="101">
        <v>955</v>
      </c>
    </row>
    <row r="303">
      <c r="K303" s="96" t="s">
        <v>40853</v>
      </c>
      <c r="O303" s="85">
        <f>SUM(O301:O302)</f>
      </c>
      <c r="P303" s="85">
        <f>SUM(P301:P302)</f>
      </c>
    </row>
    <row r="304">
      <c r="A304" s="98" t="s">
        <v>40854</v>
      </c>
      <c r="B304" s="98" t="s">
        <v>40855</v>
      </c>
      <c r="C304" s="100">
        <v>1053</v>
      </c>
      <c r="D304" s="98" t="s">
        <v>40856</v>
      </c>
      <c r="E304" s="98" t="s">
        <v>40857</v>
      </c>
      <c r="F304" s="104">
        <v>45143</v>
      </c>
      <c r="G304" s="104">
        <v>45627</v>
      </c>
      <c r="H304" s="104">
        <v>45991</v>
      </c>
      <c r="J304" s="101">
        <v>1425</v>
      </c>
      <c r="K304" s="98" t="s">
        <v>40858</v>
      </c>
      <c r="L304" s="98" t="s">
        <v>40859</v>
      </c>
      <c r="M304" s="98" t="s">
        <v>40860</v>
      </c>
      <c r="N304" s="98" t="s">
        <v>40861</v>
      </c>
      <c r="O304" s="101">
        <v>150</v>
      </c>
      <c r="P304" s="101">
        <v>150</v>
      </c>
      <c r="Q304" s="101">
        <v>0</v>
      </c>
      <c r="R304" s="101">
        <v>100</v>
      </c>
    </row>
    <row r="305">
      <c r="L305" s="98" t="s">
        <v>40862</v>
      </c>
      <c r="M305" s="98" t="s">
        <v>40863</v>
      </c>
      <c r="N305" s="98" t="s">
        <v>40864</v>
      </c>
      <c r="O305" s="101">
        <v>1300</v>
      </c>
      <c r="P305" s="101">
        <v>1300</v>
      </c>
    </row>
    <row r="306">
      <c r="K306" s="96" t="s">
        <v>40865</v>
      </c>
      <c r="O306" s="85">
        <f>SUM(O304:O305)</f>
      </c>
      <c r="P306" s="85">
        <f>SUM(P304:P305)</f>
      </c>
    </row>
    <row r="307">
      <c r="A307" s="98" t="s">
        <v>40866</v>
      </c>
      <c r="B307" s="98" t="s">
        <v>40867</v>
      </c>
      <c r="C307" s="100">
        <v>742</v>
      </c>
      <c r="D307" s="98" t="s">
        <v>40868</v>
      </c>
      <c r="E307" s="98" t="s">
        <v>40869</v>
      </c>
      <c r="F307" s="104">
        <v>43638</v>
      </c>
      <c r="G307" s="104">
        <v>45717</v>
      </c>
      <c r="H307" s="104">
        <v>46142</v>
      </c>
      <c r="J307" s="101">
        <v>990</v>
      </c>
      <c r="K307" s="98" t="s">
        <v>40870</v>
      </c>
      <c r="L307" s="98" t="s">
        <v>40871</v>
      </c>
      <c r="M307" s="98" t="s">
        <v>40872</v>
      </c>
      <c r="N307" s="98" t="s">
        <v>40873</v>
      </c>
      <c r="O307" s="101">
        <v>35</v>
      </c>
      <c r="P307" s="101">
        <v>35</v>
      </c>
      <c r="Q307" s="101">
        <v>0</v>
      </c>
      <c r="R307" s="101">
        <v>550</v>
      </c>
    </row>
    <row r="308">
      <c r="L308" s="98" t="s">
        <v>40874</v>
      </c>
      <c r="M308" s="98" t="s">
        <v>40875</v>
      </c>
      <c r="N308" s="98" t="s">
        <v>40876</v>
      </c>
      <c r="O308" s="101">
        <v>955</v>
      </c>
      <c r="P308" s="101">
        <v>955</v>
      </c>
    </row>
    <row r="309">
      <c r="K309" s="96" t="s">
        <v>40877</v>
      </c>
      <c r="O309" s="85">
        <f>SUM(O307:O308)</f>
      </c>
      <c r="P309" s="85">
        <f>SUM(P307:P308)</f>
      </c>
    </row>
    <row r="310">
      <c r="A310" s="98" t="s">
        <v>40878</v>
      </c>
      <c r="B310" s="98" t="s">
        <v>40879</v>
      </c>
      <c r="C310" s="100">
        <v>1053</v>
      </c>
      <c r="D310" s="98" t="s">
        <v>40880</v>
      </c>
      <c r="E310" s="98" t="s">
        <v>40881</v>
      </c>
      <c r="F310" s="104">
        <v>45595</v>
      </c>
      <c r="G310" s="104">
        <v>45595</v>
      </c>
      <c r="H310" s="104">
        <v>45961</v>
      </c>
      <c r="J310" s="101">
        <v>1305</v>
      </c>
      <c r="K310" s="98" t="s">
        <v>40882</v>
      </c>
      <c r="L310" s="98" t="s">
        <v>40883</v>
      </c>
      <c r="M310" s="98" t="s">
        <v>40884</v>
      </c>
      <c r="N310" s="98" t="s">
        <v>40885</v>
      </c>
      <c r="O310" s="101">
        <v>30</v>
      </c>
      <c r="P310" s="101">
        <v>30</v>
      </c>
      <c r="Q310" s="101">
        <v>0</v>
      </c>
      <c r="R310" s="101">
        <v>600</v>
      </c>
    </row>
    <row r="311">
      <c r="L311" s="98" t="s">
        <v>40886</v>
      </c>
      <c r="M311" s="98" t="s">
        <v>40887</v>
      </c>
      <c r="N311" s="98" t="s">
        <v>40888</v>
      </c>
      <c r="O311" s="101">
        <v>1275</v>
      </c>
      <c r="P311" s="101">
        <v>1275</v>
      </c>
    </row>
    <row r="312">
      <c r="K312" s="96" t="s">
        <v>40889</v>
      </c>
      <c r="O312" s="85">
        <f>SUM(O310:O311)</f>
      </c>
      <c r="P312" s="85">
        <f>SUM(P310:P311)</f>
      </c>
    </row>
    <row r="313">
      <c r="A313" s="98" t="s">
        <v>40890</v>
      </c>
      <c r="B313" s="98" t="s">
        <v>40891</v>
      </c>
      <c r="C313" s="100">
        <v>742</v>
      </c>
      <c r="D313" s="98" t="s">
        <v>40892</v>
      </c>
      <c r="E313" s="98" t="s">
        <v>40893</v>
      </c>
      <c r="F313" s="104">
        <v>45741</v>
      </c>
      <c r="G313" s="104">
        <v>45741</v>
      </c>
      <c r="H313" s="104">
        <v>46105</v>
      </c>
      <c r="J313" s="101">
        <v>1045</v>
      </c>
      <c r="K313" s="98" t="s">
        <v>40894</v>
      </c>
      <c r="L313" s="98" t="s">
        <v>40895</v>
      </c>
      <c r="M313" s="98" t="s">
        <v>40896</v>
      </c>
      <c r="N313" s="98" t="s">
        <v>40897</v>
      </c>
      <c r="O313" s="101">
        <v>150</v>
      </c>
      <c r="P313" s="101">
        <v>150</v>
      </c>
      <c r="Q313" s="101">
        <v>0</v>
      </c>
      <c r="R313" s="101">
        <v>1145</v>
      </c>
    </row>
    <row r="314">
      <c r="L314" s="98" t="s">
        <v>40898</v>
      </c>
      <c r="M314" s="98" t="s">
        <v>40899</v>
      </c>
      <c r="N314" s="98" t="s">
        <v>40900</v>
      </c>
      <c r="O314" s="101">
        <v>895</v>
      </c>
      <c r="P314" s="101">
        <v>895</v>
      </c>
    </row>
    <row r="315">
      <c r="L315" s="98" t="s">
        <v>40901</v>
      </c>
      <c r="M315" s="98" t="s">
        <v>40902</v>
      </c>
      <c r="N315" s="98" t="s">
        <v>40903</v>
      </c>
      <c r="O315" s="101">
        <v>-1045</v>
      </c>
      <c r="P315" s="101">
        <v>0</v>
      </c>
    </row>
    <row r="316">
      <c r="K316" s="96" t="s">
        <v>40904</v>
      </c>
      <c r="O316" s="85">
        <f>SUM(O313:O315)</f>
      </c>
      <c r="P316" s="85">
        <f>SUM(P313:P315)</f>
      </c>
    </row>
    <row r="317">
      <c r="A317" s="98" t="s">
        <v>40905</v>
      </c>
      <c r="B317" s="98" t="s">
        <v>40906</v>
      </c>
      <c r="C317" s="100">
        <v>1053</v>
      </c>
      <c r="D317" s="98" t="s">
        <v>40907</v>
      </c>
      <c r="E317" s="98" t="s">
        <v>40908</v>
      </c>
      <c r="F317" s="104">
        <v>44450</v>
      </c>
      <c r="G317" s="104">
        <v>45748</v>
      </c>
      <c r="H317" s="104">
        <v>45776</v>
      </c>
      <c r="I317" s="104">
        <v>45776</v>
      </c>
      <c r="J317" s="101">
        <v>1305</v>
      </c>
      <c r="K317" s="98" t="s">
        <v>40909</v>
      </c>
      <c r="L317" s="98" t="s">
        <v>40910</v>
      </c>
      <c r="M317" s="98" t="s">
        <v>40911</v>
      </c>
      <c r="N317" s="98" t="s">
        <v>40912</v>
      </c>
      <c r="O317" s="101">
        <v>30</v>
      </c>
      <c r="P317" s="101">
        <v>0</v>
      </c>
      <c r="Q317" s="101">
        <v>1740.48</v>
      </c>
      <c r="R317" s="101">
        <v>300</v>
      </c>
    </row>
    <row r="318">
      <c r="L318" s="98" t="s">
        <v>40913</v>
      </c>
      <c r="M318" s="98" t="s">
        <v>40914</v>
      </c>
      <c r="N318" s="98" t="s">
        <v>40915</v>
      </c>
      <c r="O318" s="101">
        <v>29</v>
      </c>
      <c r="P318" s="101">
        <v>30</v>
      </c>
    </row>
    <row r="319">
      <c r="L319" s="98" t="s">
        <v>40916</v>
      </c>
      <c r="M319" s="98" t="s">
        <v>40917</v>
      </c>
      <c r="N319" s="98" t="s">
        <v>40918</v>
      </c>
      <c r="O319" s="101">
        <v>-30</v>
      </c>
      <c r="P319" s="101">
        <v>0</v>
      </c>
    </row>
    <row r="320">
      <c r="L320" s="98" t="s">
        <v>40919</v>
      </c>
      <c r="M320" s="98" t="s">
        <v>40920</v>
      </c>
      <c r="N320" s="98" t="s">
        <v>40921</v>
      </c>
      <c r="O320" s="101">
        <v>-1425</v>
      </c>
      <c r="P320" s="101">
        <v>0</v>
      </c>
    </row>
    <row r="321">
      <c r="L321" s="98" t="s">
        <v>40922</v>
      </c>
      <c r="M321" s="98" t="s">
        <v>40923</v>
      </c>
      <c r="N321" s="98" t="s">
        <v>40924</v>
      </c>
      <c r="O321" s="101">
        <v>1425</v>
      </c>
      <c r="P321" s="101">
        <v>0</v>
      </c>
    </row>
    <row r="322">
      <c r="L322" s="98" t="s">
        <v>40925</v>
      </c>
      <c r="M322" s="98" t="s">
        <v>40926</v>
      </c>
      <c r="N322" s="98" t="s">
        <v>40927</v>
      </c>
      <c r="O322" s="101">
        <v>1377.5</v>
      </c>
      <c r="P322" s="101">
        <v>1425</v>
      </c>
    </row>
    <row r="323">
      <c r="L323" s="98" t="s">
        <v>40928</v>
      </c>
      <c r="M323" s="98" t="s">
        <v>40929</v>
      </c>
      <c r="N323" s="98" t="s">
        <v>40930</v>
      </c>
      <c r="O323" s="101">
        <v>140.65000000000001</v>
      </c>
      <c r="P323" s="101">
        <v>0</v>
      </c>
    </row>
    <row r="324">
      <c r="L324" s="98" t="s">
        <v>40931</v>
      </c>
      <c r="M324" s="98" t="s">
        <v>40932</v>
      </c>
      <c r="N324" s="98" t="s">
        <v>40933</v>
      </c>
      <c r="O324" s="101">
        <v>193.33000000000001</v>
      </c>
      <c r="P324" s="101">
        <v>0</v>
      </c>
    </row>
    <row r="325">
      <c r="L325" s="98" t="s">
        <v>40934</v>
      </c>
      <c r="M325" s="98" t="s">
        <v>40935</v>
      </c>
      <c r="N325" s="98" t="s">
        <v>40936</v>
      </c>
      <c r="O325" s="101">
        <v>200</v>
      </c>
      <c r="P325" s="101">
        <v>200</v>
      </c>
    </row>
    <row r="326">
      <c r="L326" s="98" t="s">
        <v>40937</v>
      </c>
      <c r="M326" s="98" t="s">
        <v>40938</v>
      </c>
      <c r="N326" s="98" t="s">
        <v>40939</v>
      </c>
      <c r="O326" s="101">
        <v>-200</v>
      </c>
      <c r="P326" s="101">
        <v>0</v>
      </c>
    </row>
    <row r="327">
      <c r="K327" s="96" t="s">
        <v>40940</v>
      </c>
      <c r="O327" s="85">
        <f>SUM(O317:O326)</f>
      </c>
      <c r="P327" s="85">
        <f>SUM(P317:P326)</f>
      </c>
    </row>
    <row r="328">
      <c r="A328" s="98" t="s">
        <v>40941</v>
      </c>
      <c r="B328" s="98" t="s">
        <v>40942</v>
      </c>
      <c r="C328" s="100">
        <v>819</v>
      </c>
      <c r="D328" s="98" t="s">
        <v>40943</v>
      </c>
      <c r="E328" s="98" t="s">
        <v>40944</v>
      </c>
      <c r="F328" s="104">
        <v>43542</v>
      </c>
      <c r="G328" s="104">
        <v>45413</v>
      </c>
      <c r="H328" s="104">
        <v>45777</v>
      </c>
      <c r="I328" s="104">
        <v>45777</v>
      </c>
      <c r="J328" s="101">
        <v>1075</v>
      </c>
      <c r="K328" s="98" t="s">
        <v>40945</v>
      </c>
      <c r="L328" s="98" t="s">
        <v>40946</v>
      </c>
      <c r="M328" s="98" t="s">
        <v>40947</v>
      </c>
      <c r="N328" s="98" t="s">
        <v>40948</v>
      </c>
      <c r="O328" s="101">
        <v>30</v>
      </c>
      <c r="P328" s="101">
        <v>30</v>
      </c>
      <c r="Q328" s="101">
        <v>0</v>
      </c>
      <c r="R328" s="101">
        <v>200</v>
      </c>
    </row>
    <row r="329">
      <c r="L329" s="98" t="s">
        <v>40949</v>
      </c>
      <c r="M329" s="98" t="s">
        <v>40950</v>
      </c>
      <c r="N329" s="98" t="s">
        <v>40951</v>
      </c>
      <c r="O329" s="101">
        <v>1130</v>
      </c>
      <c r="P329" s="101">
        <v>1130</v>
      </c>
    </row>
    <row r="330">
      <c r="K330" s="96" t="s">
        <v>40952</v>
      </c>
      <c r="O330" s="85">
        <f>SUM(O328:O329)</f>
      </c>
      <c r="P330" s="85">
        <f>SUM(P328:P329)</f>
      </c>
    </row>
    <row r="331">
      <c r="A331" s="98" t="s">
        <v>40953</v>
      </c>
      <c r="B331" s="98" t="s">
        <v>40954</v>
      </c>
      <c r="C331" s="100">
        <v>819</v>
      </c>
      <c r="D331" s="98" t="s">
        <v>40955</v>
      </c>
      <c r="E331" s="98" t="s">
        <v>40956</v>
      </c>
      <c r="F331" s="104">
        <v>41712</v>
      </c>
      <c r="G331" s="104">
        <v>45536</v>
      </c>
      <c r="H331" s="104">
        <v>45961</v>
      </c>
      <c r="J331" s="101">
        <v>1130</v>
      </c>
      <c r="K331" s="98" t="s">
        <v>40957</v>
      </c>
      <c r="L331" s="98" t="s">
        <v>40958</v>
      </c>
      <c r="M331" s="98" t="s">
        <v>40959</v>
      </c>
      <c r="N331" s="98" t="s">
        <v>40960</v>
      </c>
      <c r="O331" s="101">
        <v>1115</v>
      </c>
      <c r="P331" s="101">
        <v>1115</v>
      </c>
      <c r="Q331" s="101">
        <v>0</v>
      </c>
      <c r="R331" s="101">
        <v>500</v>
      </c>
    </row>
    <row r="332">
      <c r="K332" s="96" t="s">
        <v>40961</v>
      </c>
      <c r="O332" s="85">
        <f>SUM(O331:O331)</f>
      </c>
      <c r="P332" s="85">
        <f>SUM(P331:P331)</f>
      </c>
    </row>
    <row r="333">
      <c r="A333" s="98" t="s">
        <v>40962</v>
      </c>
      <c r="B333" s="98" t="s">
        <v>40963</v>
      </c>
      <c r="C333" s="100">
        <v>819</v>
      </c>
      <c r="D333" s="98" t="s">
        <v>40964</v>
      </c>
      <c r="E333" s="98" t="s">
        <v>40965</v>
      </c>
      <c r="F333" s="104">
        <v>44995</v>
      </c>
      <c r="G333" s="104">
        <v>45383</v>
      </c>
      <c r="H333" s="104">
        <v>45808</v>
      </c>
      <c r="J333" s="101">
        <v>1160</v>
      </c>
      <c r="K333" s="98" t="s">
        <v>40966</v>
      </c>
      <c r="L333" s="98" t="s">
        <v>40967</v>
      </c>
      <c r="M333" s="98" t="s">
        <v>40968</v>
      </c>
      <c r="N333" s="98" t="s">
        <v>40969</v>
      </c>
      <c r="O333" s="101">
        <v>30</v>
      </c>
      <c r="P333" s="101">
        <v>30</v>
      </c>
      <c r="Q333" s="101">
        <v>0</v>
      </c>
      <c r="R333" s="101">
        <v>100</v>
      </c>
    </row>
    <row r="334">
      <c r="L334" s="98" t="s">
        <v>40970</v>
      </c>
      <c r="M334" s="98" t="s">
        <v>40971</v>
      </c>
      <c r="N334" s="98" t="s">
        <v>40972</v>
      </c>
      <c r="O334" s="101">
        <v>1130</v>
      </c>
      <c r="P334" s="101">
        <v>1130</v>
      </c>
    </row>
    <row r="335">
      <c r="K335" s="96" t="s">
        <v>40973</v>
      </c>
      <c r="O335" s="85">
        <f>SUM(O333:O334)</f>
      </c>
      <c r="P335" s="85">
        <f>SUM(P333:P334)</f>
      </c>
    </row>
    <row r="336">
      <c r="A336" s="98" t="s">
        <v>40974</v>
      </c>
      <c r="B336" s="98" t="s">
        <v>40975</v>
      </c>
      <c r="C336" s="100">
        <v>819</v>
      </c>
      <c r="D336" s="98" t="s">
        <v>40976</v>
      </c>
      <c r="E336" s="98" t="s">
        <v>40977</v>
      </c>
      <c r="J336" s="101">
        <v>1195</v>
      </c>
      <c r="K336" s="98" t="s">
        <v>40978</v>
      </c>
      <c r="L336" s="98" t="s">
        <v>40978</v>
      </c>
      <c r="O336" s="101">
        <v>0</v>
      </c>
      <c r="P336" s="101">
        <v>0</v>
      </c>
      <c r="R336" s="101">
        <v>0</v>
      </c>
    </row>
    <row r="337">
      <c r="K337" s="96" t="s">
        <v>40979</v>
      </c>
      <c r="O337" s="85">
        <f>SUM(O336:O336)</f>
      </c>
      <c r="P337" s="85">
        <f>SUM(P336:P336)</f>
      </c>
    </row>
    <row r="338">
      <c r="A338" s="98" t="s">
        <v>40980</v>
      </c>
      <c r="B338" s="98" t="s">
        <v>40981</v>
      </c>
      <c r="C338" s="100">
        <v>819</v>
      </c>
      <c r="D338" s="98" t="s">
        <v>40982</v>
      </c>
      <c r="E338" s="98" t="s">
        <v>40983</v>
      </c>
      <c r="F338" s="104">
        <v>45278</v>
      </c>
      <c r="G338" s="104">
        <v>45689</v>
      </c>
      <c r="H338" s="104">
        <v>46112</v>
      </c>
      <c r="J338" s="101">
        <v>1310</v>
      </c>
      <c r="K338" s="98" t="s">
        <v>40984</v>
      </c>
      <c r="L338" s="98" t="s">
        <v>40985</v>
      </c>
      <c r="M338" s="98" t="s">
        <v>40986</v>
      </c>
      <c r="N338" s="98" t="s">
        <v>40987</v>
      </c>
      <c r="O338" s="101">
        <v>30</v>
      </c>
      <c r="P338" s="101">
        <v>30</v>
      </c>
      <c r="Q338" s="101">
        <v>0</v>
      </c>
      <c r="R338" s="101">
        <v>300</v>
      </c>
    </row>
    <row r="339">
      <c r="L339" s="98" t="s">
        <v>40988</v>
      </c>
      <c r="M339" s="98" t="s">
        <v>40989</v>
      </c>
      <c r="N339" s="98" t="s">
        <v>40990</v>
      </c>
      <c r="O339" s="101">
        <v>150</v>
      </c>
      <c r="P339" s="101">
        <v>150</v>
      </c>
    </row>
    <row r="340">
      <c r="L340" s="98" t="s">
        <v>40991</v>
      </c>
      <c r="M340" s="98" t="s">
        <v>40992</v>
      </c>
      <c r="N340" s="98" t="s">
        <v>40993</v>
      </c>
      <c r="O340" s="101">
        <v>1155</v>
      </c>
      <c r="P340" s="101">
        <v>1155</v>
      </c>
    </row>
    <row r="341">
      <c r="K341" s="96" t="s">
        <v>40994</v>
      </c>
      <c r="O341" s="85">
        <f>SUM(O338:O340)</f>
      </c>
      <c r="P341" s="85">
        <f>SUM(P338:P340)</f>
      </c>
    </row>
    <row r="342">
      <c r="A342" s="98" t="s">
        <v>40995</v>
      </c>
      <c r="B342" s="98" t="s">
        <v>40996</v>
      </c>
      <c r="C342" s="100">
        <v>819</v>
      </c>
      <c r="D342" s="98" t="s">
        <v>40997</v>
      </c>
      <c r="E342" s="98" t="s">
        <v>40998</v>
      </c>
      <c r="F342" s="104">
        <v>39428</v>
      </c>
      <c r="G342" s="104">
        <v>45536</v>
      </c>
      <c r="H342" s="104">
        <v>45961</v>
      </c>
      <c r="J342" s="101">
        <v>1130</v>
      </c>
      <c r="K342" s="98" t="s">
        <v>40999</v>
      </c>
      <c r="L342" s="98" t="s">
        <v>41000</v>
      </c>
      <c r="M342" s="98" t="s">
        <v>41001</v>
      </c>
      <c r="N342" s="98" t="s">
        <v>41002</v>
      </c>
      <c r="O342" s="101">
        <v>1115</v>
      </c>
      <c r="P342" s="101">
        <v>1115</v>
      </c>
      <c r="Q342" s="101">
        <v>0</v>
      </c>
      <c r="R342" s="101">
        <v>100</v>
      </c>
    </row>
    <row r="343">
      <c r="K343" s="96" t="s">
        <v>41003</v>
      </c>
      <c r="O343" s="85">
        <f>SUM(O342:O342)</f>
      </c>
      <c r="P343" s="85">
        <f>SUM(P342:P342)</f>
      </c>
    </row>
    <row r="344">
      <c r="A344" s="98" t="s">
        <v>41004</v>
      </c>
      <c r="B344" s="98" t="s">
        <v>41005</v>
      </c>
      <c r="C344" s="100">
        <v>819</v>
      </c>
      <c r="D344" s="98" t="s">
        <v>41006</v>
      </c>
      <c r="E344" s="98" t="s">
        <v>41007</v>
      </c>
      <c r="F344" s="104">
        <v>45149</v>
      </c>
      <c r="G344" s="104">
        <v>45597</v>
      </c>
      <c r="H344" s="104">
        <v>45808</v>
      </c>
      <c r="J344" s="101">
        <v>1280</v>
      </c>
      <c r="K344" s="98" t="s">
        <v>41008</v>
      </c>
      <c r="L344" s="98" t="s">
        <v>41009</v>
      </c>
      <c r="M344" s="98" t="s">
        <v>41010</v>
      </c>
      <c r="N344" s="98" t="s">
        <v>41011</v>
      </c>
      <c r="O344" s="101">
        <v>150</v>
      </c>
      <c r="P344" s="101">
        <v>150</v>
      </c>
      <c r="Q344" s="101">
        <v>0</v>
      </c>
      <c r="R344" s="101">
        <v>200</v>
      </c>
    </row>
    <row r="345">
      <c r="L345" s="98" t="s">
        <v>41012</v>
      </c>
      <c r="M345" s="98" t="s">
        <v>41013</v>
      </c>
      <c r="N345" s="98" t="s">
        <v>41014</v>
      </c>
      <c r="O345" s="101">
        <v>1205</v>
      </c>
      <c r="P345" s="101">
        <v>1205</v>
      </c>
    </row>
    <row r="346">
      <c r="K346" s="96" t="s">
        <v>41015</v>
      </c>
      <c r="O346" s="85">
        <f>SUM(O344:O345)</f>
      </c>
      <c r="P346" s="85">
        <f>SUM(P344:P345)</f>
      </c>
    </row>
    <row r="347">
      <c r="A347" s="98" t="s">
        <v>41016</v>
      </c>
      <c r="B347" s="98" t="s">
        <v>41017</v>
      </c>
      <c r="C347" s="100">
        <v>819</v>
      </c>
      <c r="D347" s="98" t="s">
        <v>41018</v>
      </c>
      <c r="E347" s="98" t="s">
        <v>41019</v>
      </c>
      <c r="F347" s="104">
        <v>43950</v>
      </c>
      <c r="G347" s="104">
        <v>45383</v>
      </c>
      <c r="H347" s="104">
        <v>45808</v>
      </c>
      <c r="J347" s="101">
        <v>1160</v>
      </c>
      <c r="K347" s="98" t="s">
        <v>41020</v>
      </c>
      <c r="L347" s="98" t="s">
        <v>41021</v>
      </c>
      <c r="M347" s="98" t="s">
        <v>41022</v>
      </c>
      <c r="N347" s="98" t="s">
        <v>41023</v>
      </c>
      <c r="O347" s="101">
        <v>30</v>
      </c>
      <c r="P347" s="101">
        <v>30</v>
      </c>
      <c r="Q347" s="101">
        <v>2670.8299999999999</v>
      </c>
      <c r="R347" s="101">
        <v>100</v>
      </c>
    </row>
    <row r="348">
      <c r="L348" s="98" t="s">
        <v>41024</v>
      </c>
      <c r="M348" s="98" t="s">
        <v>41025</v>
      </c>
      <c r="N348" s="98" t="s">
        <v>41026</v>
      </c>
      <c r="O348" s="101">
        <v>1130</v>
      </c>
      <c r="P348" s="101">
        <v>1130</v>
      </c>
    </row>
    <row r="349">
      <c r="L349" s="98" t="s">
        <v>41027</v>
      </c>
      <c r="M349" s="98" t="s">
        <v>41028</v>
      </c>
      <c r="N349" s="98" t="s">
        <v>41029</v>
      </c>
      <c r="O349" s="101">
        <v>116</v>
      </c>
      <c r="P349" s="101">
        <v>0</v>
      </c>
    </row>
    <row r="350">
      <c r="L350" s="98" t="s">
        <v>41030</v>
      </c>
      <c r="M350" s="98" t="s">
        <v>41031</v>
      </c>
      <c r="N350" s="98" t="s">
        <v>41032</v>
      </c>
      <c r="O350" s="101">
        <v>25</v>
      </c>
      <c r="P350" s="101">
        <v>0</v>
      </c>
    </row>
    <row r="351">
      <c r="K351" s="96" t="s">
        <v>41033</v>
      </c>
      <c r="O351" s="85">
        <f>SUM(O347:O350)</f>
      </c>
      <c r="P351" s="85">
        <f>SUM(P347:P350)</f>
      </c>
    </row>
    <row r="352">
      <c r="A352" s="98" t="s">
        <v>41034</v>
      </c>
      <c r="B352" s="98" t="s">
        <v>41035</v>
      </c>
      <c r="C352" s="100">
        <v>742</v>
      </c>
      <c r="D352" s="98" t="s">
        <v>41036</v>
      </c>
      <c r="E352" s="98" t="s">
        <v>41037</v>
      </c>
      <c r="F352" s="104">
        <v>42731</v>
      </c>
      <c r="G352" s="104">
        <v>45658</v>
      </c>
      <c r="H352" s="104">
        <v>46022</v>
      </c>
      <c r="J352" s="101">
        <v>955</v>
      </c>
      <c r="K352" s="98" t="s">
        <v>41038</v>
      </c>
      <c r="L352" s="98" t="s">
        <v>41039</v>
      </c>
      <c r="M352" s="98" t="s">
        <v>41040</v>
      </c>
      <c r="N352" s="98" t="s">
        <v>41041</v>
      </c>
      <c r="O352" s="101">
        <v>975</v>
      </c>
      <c r="P352" s="101">
        <v>975</v>
      </c>
      <c r="Q352" s="101">
        <v>0</v>
      </c>
      <c r="R352" s="101">
        <v>1019</v>
      </c>
    </row>
    <row r="353">
      <c r="K353" s="96" t="s">
        <v>41042</v>
      </c>
      <c r="O353" s="85">
        <f>SUM(O352:O352)</f>
      </c>
      <c r="P353" s="85">
        <f>SUM(P352:P352)</f>
      </c>
    </row>
    <row r="354">
      <c r="A354" s="98" t="s">
        <v>41043</v>
      </c>
      <c r="B354" s="98" t="s">
        <v>41044</v>
      </c>
      <c r="C354" s="100">
        <v>1053</v>
      </c>
      <c r="D354" s="98" t="s">
        <v>41045</v>
      </c>
      <c r="E354" s="98" t="s">
        <v>41046</v>
      </c>
      <c r="F354" s="104">
        <v>45741</v>
      </c>
      <c r="G354" s="104">
        <v>45741</v>
      </c>
      <c r="H354" s="104">
        <v>46105</v>
      </c>
      <c r="J354" s="101">
        <v>1305</v>
      </c>
      <c r="K354" s="98" t="s">
        <v>41047</v>
      </c>
      <c r="L354" s="98" t="s">
        <v>41048</v>
      </c>
      <c r="M354" s="98" t="s">
        <v>41049</v>
      </c>
      <c r="N354" s="98" t="s">
        <v>41050</v>
      </c>
      <c r="O354" s="101">
        <v>30</v>
      </c>
      <c r="P354" s="101">
        <v>30</v>
      </c>
      <c r="Q354" s="101">
        <v>0</v>
      </c>
      <c r="R354" s="101">
        <v>100</v>
      </c>
    </row>
    <row r="355">
      <c r="L355" s="98" t="s">
        <v>41051</v>
      </c>
      <c r="M355" s="98" t="s">
        <v>41052</v>
      </c>
      <c r="N355" s="98" t="s">
        <v>41053</v>
      </c>
      <c r="O355" s="101">
        <v>1275</v>
      </c>
      <c r="P355" s="101">
        <v>1275</v>
      </c>
    </row>
    <row r="356">
      <c r="L356" s="98" t="s">
        <v>41054</v>
      </c>
      <c r="M356" s="98" t="s">
        <v>41055</v>
      </c>
      <c r="N356" s="98" t="s">
        <v>41056</v>
      </c>
      <c r="O356" s="101">
        <v>-1305</v>
      </c>
      <c r="P356" s="101">
        <v>0</v>
      </c>
    </row>
    <row r="357">
      <c r="K357" s="96" t="s">
        <v>41057</v>
      </c>
      <c r="O357" s="85">
        <f>SUM(O354:O356)</f>
      </c>
      <c r="P357" s="85">
        <f>SUM(P354:P356)</f>
      </c>
    </row>
    <row r="358">
      <c r="A358" s="98" t="s">
        <v>41058</v>
      </c>
      <c r="B358" s="98" t="s">
        <v>41059</v>
      </c>
      <c r="C358" s="100">
        <v>742</v>
      </c>
      <c r="D358" s="98" t="s">
        <v>41060</v>
      </c>
      <c r="E358" s="98" t="s">
        <v>41061</v>
      </c>
      <c r="F358" s="104">
        <v>41935</v>
      </c>
      <c r="G358" s="104">
        <v>45474</v>
      </c>
      <c r="H358" s="104">
        <v>45838</v>
      </c>
      <c r="J358" s="101">
        <v>985</v>
      </c>
      <c r="K358" s="98" t="s">
        <v>41062</v>
      </c>
      <c r="L358" s="98" t="s">
        <v>41063</v>
      </c>
      <c r="M358" s="98" t="s">
        <v>41064</v>
      </c>
      <c r="N358" s="98" t="s">
        <v>41065</v>
      </c>
      <c r="O358" s="101">
        <v>30</v>
      </c>
      <c r="P358" s="101">
        <v>30</v>
      </c>
      <c r="Q358" s="101">
        <v>0</v>
      </c>
      <c r="R358" s="101">
        <v>600</v>
      </c>
    </row>
    <row r="359">
      <c r="L359" s="98" t="s">
        <v>41066</v>
      </c>
      <c r="M359" s="98" t="s">
        <v>41067</v>
      </c>
      <c r="N359" s="98" t="s">
        <v>41068</v>
      </c>
      <c r="O359" s="101">
        <v>955</v>
      </c>
      <c r="P359" s="101">
        <v>955</v>
      </c>
    </row>
    <row r="360">
      <c r="K360" s="96" t="s">
        <v>41069</v>
      </c>
      <c r="O360" s="85">
        <f>SUM(O358:O359)</f>
      </c>
      <c r="P360" s="85">
        <f>SUM(P358:P359)</f>
      </c>
    </row>
    <row r="361">
      <c r="A361" s="98" t="s">
        <v>41070</v>
      </c>
      <c r="B361" s="98" t="s">
        <v>41071</v>
      </c>
      <c r="C361" s="100">
        <v>1053</v>
      </c>
      <c r="D361" s="98" t="s">
        <v>41072</v>
      </c>
      <c r="E361" s="98" t="s">
        <v>41073</v>
      </c>
      <c r="F361" s="104">
        <v>37071</v>
      </c>
      <c r="G361" s="104">
        <v>45383</v>
      </c>
      <c r="H361" s="104">
        <v>45808</v>
      </c>
      <c r="J361" s="101">
        <v>1275</v>
      </c>
      <c r="K361" s="98" t="s">
        <v>41074</v>
      </c>
      <c r="L361" s="98" t="s">
        <v>41075</v>
      </c>
      <c r="M361" s="98" t="s">
        <v>41076</v>
      </c>
      <c r="N361" s="98" t="s">
        <v>41077</v>
      </c>
      <c r="O361" s="101">
        <v>1220</v>
      </c>
      <c r="P361" s="101">
        <v>1220</v>
      </c>
      <c r="Q361" s="101">
        <v>0</v>
      </c>
      <c r="R361" s="101">
        <v>719</v>
      </c>
    </row>
    <row r="362">
      <c r="K362" s="96" t="s">
        <v>41078</v>
      </c>
      <c r="O362" s="85">
        <f>SUM(O361:O361)</f>
      </c>
      <c r="P362" s="85">
        <f>SUM(P361:P361)</f>
      </c>
    </row>
    <row r="363">
      <c r="A363" s="98" t="s">
        <v>41079</v>
      </c>
      <c r="B363" s="98" t="s">
        <v>41080</v>
      </c>
      <c r="C363" s="100">
        <v>742</v>
      </c>
      <c r="D363" s="98" t="s">
        <v>41081</v>
      </c>
      <c r="E363" s="98" t="s">
        <v>41082</v>
      </c>
      <c r="F363" s="104">
        <v>45129</v>
      </c>
      <c r="G363" s="104">
        <v>45505</v>
      </c>
      <c r="H363" s="104">
        <v>45930</v>
      </c>
      <c r="J363" s="101">
        <v>1135</v>
      </c>
      <c r="K363" s="98" t="s">
        <v>41083</v>
      </c>
      <c r="L363" s="98" t="s">
        <v>41084</v>
      </c>
      <c r="M363" s="98" t="s">
        <v>41085</v>
      </c>
      <c r="N363" s="98" t="s">
        <v>41086</v>
      </c>
      <c r="O363" s="101">
        <v>150</v>
      </c>
      <c r="P363" s="101">
        <v>150</v>
      </c>
      <c r="Q363" s="101">
        <v>0</v>
      </c>
      <c r="R363" s="101">
        <v>100</v>
      </c>
    </row>
    <row r="364">
      <c r="L364" s="98" t="s">
        <v>41087</v>
      </c>
      <c r="M364" s="98" t="s">
        <v>41088</v>
      </c>
      <c r="N364" s="98" t="s">
        <v>41089</v>
      </c>
      <c r="O364" s="101">
        <v>980</v>
      </c>
      <c r="P364" s="101">
        <v>980</v>
      </c>
    </row>
    <row r="365">
      <c r="K365" s="96" t="s">
        <v>41090</v>
      </c>
      <c r="O365" s="85">
        <f>SUM(O363:O364)</f>
      </c>
      <c r="P365" s="85">
        <f>SUM(P363:P364)</f>
      </c>
    </row>
    <row r="366">
      <c r="A366" s="98" t="s">
        <v>41091</v>
      </c>
      <c r="B366" s="98" t="s">
        <v>41092</v>
      </c>
      <c r="C366" s="100">
        <v>1053</v>
      </c>
      <c r="D366" s="98" t="s">
        <v>41093</v>
      </c>
      <c r="E366" s="98" t="s">
        <v>41094</v>
      </c>
      <c r="F366" s="104">
        <v>44728</v>
      </c>
      <c r="G366" s="104">
        <v>45505</v>
      </c>
      <c r="H366" s="104">
        <v>45869</v>
      </c>
      <c r="J366" s="101">
        <v>1305</v>
      </c>
      <c r="K366" s="98" t="s">
        <v>41095</v>
      </c>
      <c r="L366" s="98" t="s">
        <v>41096</v>
      </c>
      <c r="M366" s="98" t="s">
        <v>41097</v>
      </c>
      <c r="N366" s="98" t="s">
        <v>41098</v>
      </c>
      <c r="O366" s="101">
        <v>30</v>
      </c>
      <c r="P366" s="101">
        <v>30</v>
      </c>
      <c r="Q366" s="101">
        <v>0</v>
      </c>
      <c r="R366" s="101">
        <v>300</v>
      </c>
    </row>
    <row r="367">
      <c r="L367" s="98" t="s">
        <v>41099</v>
      </c>
      <c r="M367" s="98" t="s">
        <v>41100</v>
      </c>
      <c r="N367" s="98" t="s">
        <v>41101</v>
      </c>
      <c r="O367" s="101">
        <v>1275</v>
      </c>
      <c r="P367" s="101">
        <v>1275</v>
      </c>
    </row>
    <row r="368">
      <c r="K368" s="96" t="s">
        <v>41102</v>
      </c>
      <c r="O368" s="85">
        <f>SUM(O366:O367)</f>
      </c>
      <c r="P368" s="85">
        <f>SUM(P366:P367)</f>
      </c>
    </row>
    <row r="369">
      <c r="A369" s="98" t="s">
        <v>41103</v>
      </c>
      <c r="B369" s="98" t="s">
        <v>41104</v>
      </c>
      <c r="C369" s="100">
        <v>742</v>
      </c>
      <c r="D369" s="98" t="s">
        <v>41105</v>
      </c>
      <c r="E369" s="98" t="s">
        <v>41106</v>
      </c>
      <c r="F369" s="104">
        <v>43672</v>
      </c>
      <c r="G369" s="104">
        <v>45505</v>
      </c>
      <c r="H369" s="104">
        <v>45930</v>
      </c>
      <c r="J369" s="101">
        <v>1020</v>
      </c>
      <c r="K369" s="98" t="s">
        <v>41107</v>
      </c>
      <c r="L369" s="98" t="s">
        <v>41108</v>
      </c>
      <c r="M369" s="98" t="s">
        <v>41109</v>
      </c>
      <c r="N369" s="98" t="s">
        <v>41110</v>
      </c>
      <c r="O369" s="101">
        <v>35</v>
      </c>
      <c r="P369" s="101">
        <v>35</v>
      </c>
      <c r="Q369" s="101">
        <v>0</v>
      </c>
      <c r="R369" s="101">
        <v>650</v>
      </c>
    </row>
    <row r="370">
      <c r="L370" s="98" t="s">
        <v>41111</v>
      </c>
      <c r="M370" s="98" t="s">
        <v>41112</v>
      </c>
      <c r="N370" s="98" t="s">
        <v>41113</v>
      </c>
      <c r="O370" s="101">
        <v>30</v>
      </c>
      <c r="P370" s="101">
        <v>30</v>
      </c>
    </row>
    <row r="371">
      <c r="L371" s="98" t="s">
        <v>41114</v>
      </c>
      <c r="M371" s="98" t="s">
        <v>41115</v>
      </c>
      <c r="N371" s="98" t="s">
        <v>41116</v>
      </c>
      <c r="O371" s="101">
        <v>949</v>
      </c>
      <c r="P371" s="101">
        <v>949</v>
      </c>
    </row>
    <row r="372">
      <c r="K372" s="96" t="s">
        <v>41117</v>
      </c>
      <c r="O372" s="85">
        <f>SUM(O369:O371)</f>
      </c>
      <c r="P372" s="85">
        <f>SUM(P369:P371)</f>
      </c>
    </row>
    <row r="373">
      <c r="A373" s="98" t="s">
        <v>41118</v>
      </c>
      <c r="B373" s="98" t="s">
        <v>41119</v>
      </c>
      <c r="C373" s="100">
        <v>1053</v>
      </c>
      <c r="D373" s="98" t="s">
        <v>41120</v>
      </c>
      <c r="E373" s="98" t="s">
        <v>41121</v>
      </c>
      <c r="F373" s="104">
        <v>45474</v>
      </c>
      <c r="G373" s="104">
        <v>45474</v>
      </c>
      <c r="H373" s="104">
        <v>45900</v>
      </c>
      <c r="J373" s="101">
        <v>1425</v>
      </c>
      <c r="K373" s="98" t="s">
        <v>41122</v>
      </c>
      <c r="L373" s="98" t="s">
        <v>41123</v>
      </c>
      <c r="M373" s="98" t="s">
        <v>41124</v>
      </c>
      <c r="N373" s="98" t="s">
        <v>41125</v>
      </c>
      <c r="O373" s="101">
        <v>150</v>
      </c>
      <c r="P373" s="101">
        <v>150</v>
      </c>
      <c r="Q373" s="101">
        <v>587.5</v>
      </c>
      <c r="R373" s="101">
        <v>800</v>
      </c>
    </row>
    <row r="374">
      <c r="L374" s="98" t="s">
        <v>41126</v>
      </c>
      <c r="M374" s="98" t="s">
        <v>41127</v>
      </c>
      <c r="N374" s="98" t="s">
        <v>41128</v>
      </c>
      <c r="O374" s="101">
        <v>1275</v>
      </c>
      <c r="P374" s="101">
        <v>1275</v>
      </c>
    </row>
    <row r="375">
      <c r="L375" s="98" t="s">
        <v>41129</v>
      </c>
      <c r="M375" s="98" t="s">
        <v>41130</v>
      </c>
      <c r="N375" s="98" t="s">
        <v>41131</v>
      </c>
      <c r="O375" s="101">
        <v>142.5</v>
      </c>
      <c r="P375" s="101">
        <v>0</v>
      </c>
    </row>
    <row r="376">
      <c r="K376" s="96" t="s">
        <v>41132</v>
      </c>
      <c r="O376" s="85">
        <f>SUM(O373:O375)</f>
      </c>
      <c r="P376" s="85">
        <f>SUM(P373:P375)</f>
      </c>
    </row>
    <row r="377">
      <c r="A377" s="98" t="s">
        <v>41133</v>
      </c>
      <c r="B377" s="98" t="s">
        <v>41134</v>
      </c>
      <c r="C377" s="100">
        <v>819</v>
      </c>
      <c r="D377" s="98" t="s">
        <v>41135</v>
      </c>
      <c r="E377" s="98" t="s">
        <v>41136</v>
      </c>
      <c r="F377" s="104">
        <v>44922</v>
      </c>
      <c r="G377" s="104">
        <v>45658</v>
      </c>
      <c r="H377" s="104">
        <v>46081</v>
      </c>
      <c r="J377" s="101">
        <v>1280</v>
      </c>
      <c r="K377" s="98" t="s">
        <v>41137</v>
      </c>
      <c r="L377" s="98" t="s">
        <v>41138</v>
      </c>
      <c r="M377" s="98" t="s">
        <v>41139</v>
      </c>
      <c r="N377" s="98" t="s">
        <v>41140</v>
      </c>
      <c r="O377" s="101">
        <v>150</v>
      </c>
      <c r="P377" s="101">
        <v>150</v>
      </c>
      <c r="Q377" s="101">
        <v>0</v>
      </c>
      <c r="R377" s="101">
        <v>100</v>
      </c>
    </row>
    <row r="378">
      <c r="L378" s="98" t="s">
        <v>41141</v>
      </c>
      <c r="M378" s="98" t="s">
        <v>41142</v>
      </c>
      <c r="N378" s="98" t="s">
        <v>41143</v>
      </c>
      <c r="O378" s="101">
        <v>1100</v>
      </c>
      <c r="P378" s="101">
        <v>1100</v>
      </c>
    </row>
    <row r="379">
      <c r="K379" s="96" t="s">
        <v>41144</v>
      </c>
      <c r="O379" s="85">
        <f>SUM(O377:O378)</f>
      </c>
      <c r="P379" s="85">
        <f>SUM(P377:P378)</f>
      </c>
    </row>
    <row r="380">
      <c r="A380" s="98" t="s">
        <v>41145</v>
      </c>
      <c r="B380" s="98" t="s">
        <v>41146</v>
      </c>
      <c r="C380" s="100">
        <v>819</v>
      </c>
      <c r="D380" s="98" t="s">
        <v>41147</v>
      </c>
      <c r="E380" s="98" t="s">
        <v>41148</v>
      </c>
      <c r="F380" s="104">
        <v>45733</v>
      </c>
      <c r="G380" s="104">
        <v>45733</v>
      </c>
      <c r="H380" s="104">
        <v>46158</v>
      </c>
      <c r="J380" s="101">
        <v>1195</v>
      </c>
      <c r="K380" s="98" t="s">
        <v>41149</v>
      </c>
      <c r="L380" s="98" t="s">
        <v>41150</v>
      </c>
      <c r="M380" s="98" t="s">
        <v>41151</v>
      </c>
      <c r="N380" s="98" t="s">
        <v>41152</v>
      </c>
      <c r="O380" s="101">
        <v>150</v>
      </c>
      <c r="P380" s="101">
        <v>150</v>
      </c>
      <c r="Q380" s="101">
        <v>0</v>
      </c>
      <c r="R380" s="101">
        <v>100</v>
      </c>
    </row>
    <row r="381">
      <c r="L381" s="98" t="s">
        <v>41153</v>
      </c>
      <c r="M381" s="98" t="s">
        <v>41154</v>
      </c>
      <c r="N381" s="98" t="s">
        <v>41155</v>
      </c>
      <c r="O381" s="101">
        <v>1045</v>
      </c>
      <c r="P381" s="101">
        <v>1045</v>
      </c>
    </row>
    <row r="382">
      <c r="L382" s="98" t="s">
        <v>41156</v>
      </c>
      <c r="M382" s="98" t="s">
        <v>41157</v>
      </c>
      <c r="N382" s="98" t="s">
        <v>41158</v>
      </c>
      <c r="O382" s="101">
        <v>-1195</v>
      </c>
      <c r="P382" s="101">
        <v>0</v>
      </c>
    </row>
    <row r="383">
      <c r="K383" s="96" t="s">
        <v>41159</v>
      </c>
      <c r="O383" s="85">
        <f>SUM(O380:O382)</f>
      </c>
      <c r="P383" s="85">
        <f>SUM(P380:P382)</f>
      </c>
    </row>
    <row r="384">
      <c r="A384" s="98" t="s">
        <v>41160</v>
      </c>
      <c r="B384" s="98" t="s">
        <v>41161</v>
      </c>
      <c r="C384" s="100">
        <v>819</v>
      </c>
      <c r="D384" s="98" t="s">
        <v>41162</v>
      </c>
      <c r="E384" s="98" t="s">
        <v>41163</v>
      </c>
      <c r="F384" s="104">
        <v>44181</v>
      </c>
      <c r="G384" s="104">
        <v>45536</v>
      </c>
      <c r="H384" s="104">
        <v>45961</v>
      </c>
      <c r="J384" s="101">
        <v>1165</v>
      </c>
      <c r="K384" s="98" t="s">
        <v>41164</v>
      </c>
      <c r="L384" s="98" t="s">
        <v>41165</v>
      </c>
      <c r="M384" s="98" t="s">
        <v>41166</v>
      </c>
      <c r="N384" s="98" t="s">
        <v>41167</v>
      </c>
      <c r="O384" s="101">
        <v>35</v>
      </c>
      <c r="P384" s="101">
        <v>35</v>
      </c>
      <c r="Q384" s="101">
        <v>0</v>
      </c>
      <c r="R384" s="101">
        <v>100</v>
      </c>
    </row>
    <row r="385">
      <c r="L385" s="98" t="s">
        <v>41168</v>
      </c>
      <c r="M385" s="98" t="s">
        <v>41169</v>
      </c>
      <c r="N385" s="98" t="s">
        <v>41170</v>
      </c>
      <c r="O385" s="101">
        <v>1100</v>
      </c>
      <c r="P385" s="101">
        <v>1100</v>
      </c>
    </row>
    <row r="386">
      <c r="K386" s="96" t="s">
        <v>41171</v>
      </c>
      <c r="O386" s="85">
        <f>SUM(O384:O385)</f>
      </c>
      <c r="P386" s="85">
        <f>SUM(P384:P385)</f>
      </c>
    </row>
    <row r="387">
      <c r="A387" s="98" t="s">
        <v>41172</v>
      </c>
      <c r="B387" s="98" t="s">
        <v>41173</v>
      </c>
      <c r="C387" s="100">
        <v>819</v>
      </c>
      <c r="D387" s="98" t="s">
        <v>41174</v>
      </c>
      <c r="E387" s="98" t="s">
        <v>41175</v>
      </c>
      <c r="F387" s="104">
        <v>45722</v>
      </c>
      <c r="G387" s="104">
        <v>45722</v>
      </c>
      <c r="H387" s="104">
        <v>46086</v>
      </c>
      <c r="J387" s="101">
        <v>1195</v>
      </c>
      <c r="K387" s="98" t="s">
        <v>41176</v>
      </c>
      <c r="L387" s="98" t="s">
        <v>41177</v>
      </c>
      <c r="M387" s="98" t="s">
        <v>41178</v>
      </c>
      <c r="N387" s="98" t="s">
        <v>41179</v>
      </c>
      <c r="O387" s="101">
        <v>150</v>
      </c>
      <c r="P387" s="101">
        <v>150</v>
      </c>
      <c r="Q387" s="101">
        <v>0</v>
      </c>
      <c r="R387" s="101">
        <v>800</v>
      </c>
    </row>
    <row r="388">
      <c r="L388" s="98" t="s">
        <v>41180</v>
      </c>
      <c r="M388" s="98" t="s">
        <v>41181</v>
      </c>
      <c r="N388" s="98" t="s">
        <v>41182</v>
      </c>
      <c r="O388" s="101">
        <v>1045</v>
      </c>
      <c r="P388" s="101">
        <v>1045</v>
      </c>
    </row>
    <row r="389">
      <c r="L389" s="98" t="s">
        <v>41183</v>
      </c>
      <c r="M389" s="98" t="s">
        <v>41184</v>
      </c>
      <c r="N389" s="98" t="s">
        <v>41185</v>
      </c>
      <c r="O389" s="101">
        <v>-1195</v>
      </c>
      <c r="P389" s="101">
        <v>0</v>
      </c>
    </row>
    <row r="390">
      <c r="L390" s="98" t="s">
        <v>41186</v>
      </c>
      <c r="M390" s="98" t="s">
        <v>41187</v>
      </c>
      <c r="N390" s="98" t="s">
        <v>41188</v>
      </c>
      <c r="O390" s="101">
        <v>20</v>
      </c>
      <c r="P390" s="101">
        <v>20</v>
      </c>
    </row>
    <row r="391">
      <c r="K391" s="96" t="s">
        <v>41189</v>
      </c>
      <c r="O391" s="85">
        <f>SUM(O387:O390)</f>
      </c>
      <c r="P391" s="85">
        <f>SUM(P387:P390)</f>
      </c>
    </row>
    <row r="392">
      <c r="A392" s="98" t="s">
        <v>41190</v>
      </c>
      <c r="B392" s="98" t="s">
        <v>41191</v>
      </c>
      <c r="C392" s="100">
        <v>819</v>
      </c>
      <c r="D392" s="98" t="s">
        <v>41192</v>
      </c>
      <c r="E392" s="98" t="s">
        <v>41193</v>
      </c>
      <c r="F392" s="104">
        <v>44943</v>
      </c>
      <c r="G392" s="104">
        <v>45380</v>
      </c>
      <c r="H392" s="104">
        <v>45808</v>
      </c>
      <c r="J392" s="101">
        <v>1280</v>
      </c>
      <c r="K392" s="98" t="s">
        <v>41194</v>
      </c>
      <c r="L392" s="98" t="s">
        <v>41195</v>
      </c>
      <c r="M392" s="98" t="s">
        <v>41196</v>
      </c>
      <c r="N392" s="98" t="s">
        <v>41197</v>
      </c>
      <c r="O392" s="101">
        <v>150</v>
      </c>
      <c r="P392" s="101">
        <v>150</v>
      </c>
      <c r="Q392" s="101">
        <v>0</v>
      </c>
      <c r="R392" s="101">
        <v>100</v>
      </c>
    </row>
    <row r="393">
      <c r="L393" s="98" t="s">
        <v>41198</v>
      </c>
      <c r="M393" s="98" t="s">
        <v>41199</v>
      </c>
      <c r="N393" s="98" t="s">
        <v>41200</v>
      </c>
      <c r="O393" s="101">
        <v>1050</v>
      </c>
      <c r="P393" s="101">
        <v>1050</v>
      </c>
    </row>
    <row r="394">
      <c r="K394" s="96" t="s">
        <v>41201</v>
      </c>
      <c r="O394" s="85">
        <f>SUM(O392:O393)</f>
      </c>
      <c r="P394" s="85">
        <f>SUM(P392:P393)</f>
      </c>
    </row>
    <row r="395">
      <c r="A395" s="98" t="s">
        <v>41202</v>
      </c>
      <c r="B395" s="98" t="s">
        <v>41203</v>
      </c>
      <c r="C395" s="100">
        <v>819</v>
      </c>
      <c r="D395" s="98" t="s">
        <v>41204</v>
      </c>
      <c r="E395" s="98" t="s">
        <v>41205</v>
      </c>
      <c r="F395" s="104">
        <v>44751</v>
      </c>
      <c r="G395" s="104">
        <v>45597</v>
      </c>
      <c r="H395" s="104">
        <v>45991</v>
      </c>
      <c r="J395" s="101">
        <v>1160</v>
      </c>
      <c r="K395" s="98" t="s">
        <v>41206</v>
      </c>
      <c r="L395" s="98" t="s">
        <v>41207</v>
      </c>
      <c r="M395" s="98" t="s">
        <v>41208</v>
      </c>
      <c r="N395" s="98" t="s">
        <v>41209</v>
      </c>
      <c r="O395" s="101">
        <v>30</v>
      </c>
      <c r="P395" s="101">
        <v>30</v>
      </c>
      <c r="Q395" s="101">
        <v>0</v>
      </c>
      <c r="R395" s="101">
        <v>500</v>
      </c>
    </row>
    <row r="396">
      <c r="L396" s="98" t="s">
        <v>41210</v>
      </c>
      <c r="M396" s="98" t="s">
        <v>41211</v>
      </c>
      <c r="N396" s="98" t="s">
        <v>41212</v>
      </c>
      <c r="O396" s="101">
        <v>1130</v>
      </c>
      <c r="P396" s="101">
        <v>1130</v>
      </c>
    </row>
    <row r="397">
      <c r="K397" s="96" t="s">
        <v>41213</v>
      </c>
      <c r="O397" s="85">
        <f>SUM(O395:O396)</f>
      </c>
      <c r="P397" s="85">
        <f>SUM(P395:P396)</f>
      </c>
    </row>
    <row r="398">
      <c r="A398" s="98" t="s">
        <v>41214</v>
      </c>
      <c r="B398" s="98" t="s">
        <v>41215</v>
      </c>
      <c r="C398" s="100">
        <v>819</v>
      </c>
      <c r="D398" s="98" t="s">
        <v>41216</v>
      </c>
      <c r="E398" s="98" t="s">
        <v>41217</v>
      </c>
      <c r="F398" s="104">
        <v>43679</v>
      </c>
      <c r="G398" s="104">
        <v>45597</v>
      </c>
      <c r="H398" s="104">
        <v>46022</v>
      </c>
      <c r="J398" s="101">
        <v>1165</v>
      </c>
      <c r="K398" s="98" t="s">
        <v>41218</v>
      </c>
      <c r="L398" s="98" t="s">
        <v>41219</v>
      </c>
      <c r="M398" s="98" t="s">
        <v>41220</v>
      </c>
      <c r="N398" s="98" t="s">
        <v>41221</v>
      </c>
      <c r="O398" s="101">
        <v>35</v>
      </c>
      <c r="P398" s="101">
        <v>35</v>
      </c>
      <c r="Q398" s="101">
        <v>0</v>
      </c>
      <c r="R398" s="101">
        <v>100</v>
      </c>
    </row>
    <row r="399">
      <c r="L399" s="98" t="s">
        <v>41222</v>
      </c>
      <c r="M399" s="98" t="s">
        <v>41223</v>
      </c>
      <c r="N399" s="98" t="s">
        <v>41224</v>
      </c>
      <c r="O399" s="101">
        <v>1155</v>
      </c>
      <c r="P399" s="101">
        <v>1155</v>
      </c>
    </row>
    <row r="400">
      <c r="K400" s="96" t="s">
        <v>41225</v>
      </c>
      <c r="O400" s="85">
        <f>SUM(O398:O399)</f>
      </c>
      <c r="P400" s="85">
        <f>SUM(P398:P399)</f>
      </c>
    </row>
    <row r="401">
      <c r="A401" s="98" t="s">
        <v>41226</v>
      </c>
      <c r="B401" s="98" t="s">
        <v>41227</v>
      </c>
      <c r="C401" s="100">
        <v>819</v>
      </c>
      <c r="D401" s="98" t="s">
        <v>41228</v>
      </c>
      <c r="E401" s="98" t="s">
        <v>41229</v>
      </c>
      <c r="F401" s="104">
        <v>37509</v>
      </c>
      <c r="G401" s="104">
        <v>45627</v>
      </c>
      <c r="H401" s="104">
        <v>46053</v>
      </c>
      <c r="J401" s="101">
        <v>1130</v>
      </c>
      <c r="K401" s="98" t="s">
        <v>41230</v>
      </c>
      <c r="L401" s="98" t="s">
        <v>41231</v>
      </c>
      <c r="M401" s="98" t="s">
        <v>41232</v>
      </c>
      <c r="N401" s="98" t="s">
        <v>41233</v>
      </c>
      <c r="O401" s="101">
        <v>1105</v>
      </c>
      <c r="P401" s="101">
        <v>1105</v>
      </c>
      <c r="Q401" s="101">
        <v>0</v>
      </c>
      <c r="R401" s="101">
        <v>250</v>
      </c>
    </row>
    <row r="402">
      <c r="K402" s="96" t="s">
        <v>41234</v>
      </c>
      <c r="O402" s="85">
        <f>SUM(O401:O401)</f>
      </c>
      <c r="P402" s="85">
        <f>SUM(P401:P401)</f>
      </c>
    </row>
    <row r="403">
      <c r="A403" s="98" t="s">
        <v>41235</v>
      </c>
      <c r="B403" s="98" t="s">
        <v>41236</v>
      </c>
      <c r="C403" s="100">
        <v>819</v>
      </c>
      <c r="D403" s="98" t="s">
        <v>41237</v>
      </c>
      <c r="E403" s="98" t="s">
        <v>41238</v>
      </c>
      <c r="F403" s="104">
        <v>45513</v>
      </c>
      <c r="G403" s="104">
        <v>45513</v>
      </c>
      <c r="H403" s="104">
        <v>45900</v>
      </c>
      <c r="J403" s="101">
        <v>1135</v>
      </c>
      <c r="K403" s="98" t="s">
        <v>41239</v>
      </c>
      <c r="L403" s="98" t="s">
        <v>41240</v>
      </c>
      <c r="M403" s="98" t="s">
        <v>41241</v>
      </c>
      <c r="N403" s="98" t="s">
        <v>41242</v>
      </c>
      <c r="O403" s="101">
        <v>30</v>
      </c>
      <c r="P403" s="101">
        <v>30</v>
      </c>
      <c r="Q403" s="101">
        <v>0</v>
      </c>
      <c r="R403" s="101">
        <v>500</v>
      </c>
    </row>
    <row r="404">
      <c r="L404" s="98" t="s">
        <v>41243</v>
      </c>
      <c r="M404" s="98" t="s">
        <v>41244</v>
      </c>
      <c r="N404" s="98" t="s">
        <v>41245</v>
      </c>
      <c r="O404" s="101">
        <v>1105</v>
      </c>
      <c r="P404" s="101">
        <v>1105</v>
      </c>
    </row>
    <row r="405">
      <c r="K405" s="96" t="s">
        <v>41246</v>
      </c>
      <c r="O405" s="85">
        <f>SUM(O403:O404)</f>
      </c>
      <c r="P405" s="85">
        <f>SUM(P403:P404)</f>
      </c>
    </row>
    <row r="406">
      <c r="A406" s="98" t="s">
        <v>41247</v>
      </c>
      <c r="B406" s="98" t="s">
        <v>41248</v>
      </c>
      <c r="C406" s="100">
        <v>819</v>
      </c>
      <c r="D406" s="98" t="s">
        <v>41249</v>
      </c>
      <c r="E406" s="98" t="s">
        <v>41250</v>
      </c>
      <c r="F406" s="104">
        <v>45549</v>
      </c>
      <c r="G406" s="104">
        <v>45549</v>
      </c>
      <c r="H406" s="104">
        <v>45930</v>
      </c>
      <c r="J406" s="101">
        <v>1135</v>
      </c>
      <c r="K406" s="98" t="s">
        <v>41251</v>
      </c>
      <c r="L406" s="98" t="s">
        <v>41252</v>
      </c>
      <c r="M406" s="98" t="s">
        <v>41253</v>
      </c>
      <c r="N406" s="98" t="s">
        <v>41254</v>
      </c>
      <c r="O406" s="101">
        <v>30</v>
      </c>
      <c r="P406" s="101">
        <v>30</v>
      </c>
      <c r="Q406" s="101">
        <v>1280.9400000000001</v>
      </c>
      <c r="R406" s="101">
        <v>300</v>
      </c>
    </row>
    <row r="407">
      <c r="L407" s="98" t="s">
        <v>41255</v>
      </c>
      <c r="M407" s="98" t="s">
        <v>41256</v>
      </c>
      <c r="N407" s="98" t="s">
        <v>41257</v>
      </c>
      <c r="O407" s="101">
        <v>1105</v>
      </c>
      <c r="P407" s="101">
        <v>1105</v>
      </c>
    </row>
    <row r="408">
      <c r="L408" s="98" t="s">
        <v>41258</v>
      </c>
      <c r="M408" s="98" t="s">
        <v>41259</v>
      </c>
      <c r="N408" s="98" t="s">
        <v>41260</v>
      </c>
      <c r="O408" s="101">
        <v>113.5</v>
      </c>
      <c r="P408" s="101">
        <v>0</v>
      </c>
    </row>
    <row r="409">
      <c r="K409" s="96" t="s">
        <v>41261</v>
      </c>
      <c r="O409" s="85">
        <f>SUM(O406:O408)</f>
      </c>
      <c r="P409" s="85">
        <f>SUM(P406:P408)</f>
      </c>
    </row>
    <row r="410">
      <c r="A410" s="98" t="s">
        <v>41262</v>
      </c>
      <c r="B410" s="98" t="s">
        <v>41263</v>
      </c>
      <c r="C410" s="100">
        <v>819</v>
      </c>
      <c r="D410" s="98" t="s">
        <v>41264</v>
      </c>
      <c r="E410" s="98" t="s">
        <v>41265</v>
      </c>
      <c r="F410" s="104">
        <v>44786</v>
      </c>
      <c r="G410" s="104">
        <v>45566</v>
      </c>
      <c r="H410" s="104">
        <v>45991</v>
      </c>
      <c r="J410" s="101">
        <v>1160</v>
      </c>
      <c r="K410" s="98" t="s">
        <v>41266</v>
      </c>
      <c r="L410" s="98" t="s">
        <v>41267</v>
      </c>
      <c r="M410" s="98" t="s">
        <v>41268</v>
      </c>
      <c r="N410" s="98" t="s">
        <v>41269</v>
      </c>
      <c r="O410" s="101">
        <v>30</v>
      </c>
      <c r="P410" s="101">
        <v>30</v>
      </c>
      <c r="Q410" s="101">
        <v>0</v>
      </c>
      <c r="R410" s="101">
        <v>300</v>
      </c>
    </row>
    <row r="411">
      <c r="L411" s="98" t="s">
        <v>41270</v>
      </c>
      <c r="M411" s="98" t="s">
        <v>41271</v>
      </c>
      <c r="N411" s="98" t="s">
        <v>41272</v>
      </c>
      <c r="O411" s="101">
        <v>1140</v>
      </c>
      <c r="P411" s="101">
        <v>1140</v>
      </c>
    </row>
    <row r="412">
      <c r="K412" s="96" t="s">
        <v>41273</v>
      </c>
      <c r="O412" s="85">
        <f>SUM(O410:O411)</f>
      </c>
      <c r="P412" s="85">
        <f>SUM(P410:P411)</f>
      </c>
    </row>
    <row r="413">
      <c r="A413" s="98" t="s">
        <v>41274</v>
      </c>
      <c r="B413" s="98" t="s">
        <v>41275</v>
      </c>
      <c r="C413" s="100">
        <v>819</v>
      </c>
      <c r="D413" s="98" t="s">
        <v>41276</v>
      </c>
      <c r="E413" s="98" t="s">
        <v>41277</v>
      </c>
      <c r="F413" s="104">
        <v>43882</v>
      </c>
      <c r="G413" s="104">
        <v>44713</v>
      </c>
      <c r="J413" s="101">
        <v>1280</v>
      </c>
      <c r="K413" s="98" t="s">
        <v>41278</v>
      </c>
      <c r="L413" s="98" t="s">
        <v>41279</v>
      </c>
      <c r="M413" s="98" t="s">
        <v>41280</v>
      </c>
      <c r="N413" s="98" t="s">
        <v>41281</v>
      </c>
      <c r="O413" s="101">
        <v>60</v>
      </c>
      <c r="P413" s="101">
        <v>60</v>
      </c>
      <c r="Q413" s="101">
        <v>1492.4000000000001</v>
      </c>
      <c r="R413" s="101">
        <v>200</v>
      </c>
    </row>
    <row r="414">
      <c r="L414" s="98" t="s">
        <v>41282</v>
      </c>
      <c r="M414" s="98" t="s">
        <v>41283</v>
      </c>
      <c r="N414" s="98" t="s">
        <v>41284</v>
      </c>
      <c r="O414" s="101">
        <v>1075</v>
      </c>
      <c r="P414" s="101">
        <v>1075</v>
      </c>
    </row>
    <row r="415">
      <c r="L415" s="98" t="s">
        <v>41285</v>
      </c>
      <c r="M415" s="98" t="s">
        <v>41286</v>
      </c>
      <c r="N415" s="98" t="s">
        <v>41287</v>
      </c>
      <c r="O415" s="101">
        <v>113.5</v>
      </c>
      <c r="P415" s="101">
        <v>0</v>
      </c>
    </row>
    <row r="416">
      <c r="L416" s="98" t="s">
        <v>41288</v>
      </c>
      <c r="M416" s="98" t="s">
        <v>41289</v>
      </c>
      <c r="N416" s="98" t="s">
        <v>41290</v>
      </c>
      <c r="O416" s="101">
        <v>200</v>
      </c>
      <c r="P416" s="101">
        <v>200</v>
      </c>
    </row>
    <row r="417">
      <c r="L417" s="98" t="s">
        <v>41291</v>
      </c>
      <c r="M417" s="98" t="s">
        <v>41292</v>
      </c>
      <c r="N417" s="98" t="s">
        <v>41293</v>
      </c>
      <c r="O417" s="101">
        <v>25</v>
      </c>
      <c r="P417" s="101">
        <v>0</v>
      </c>
    </row>
    <row r="418">
      <c r="K418" s="96" t="s">
        <v>41294</v>
      </c>
      <c r="O418" s="85">
        <f>SUM(O413:O417)</f>
      </c>
      <c r="P418" s="85">
        <f>SUM(P413:P417)</f>
      </c>
    </row>
    <row r="419">
      <c r="A419" s="98" t="s">
        <v>41295</v>
      </c>
      <c r="B419" s="98" t="s">
        <v>41296</v>
      </c>
      <c r="C419" s="100">
        <v>819</v>
      </c>
      <c r="D419" s="98" t="s">
        <v>41297</v>
      </c>
      <c r="E419" s="98" t="s">
        <v>41298</v>
      </c>
      <c r="F419" s="104">
        <v>45030</v>
      </c>
      <c r="G419" s="104">
        <v>45505</v>
      </c>
      <c r="H419" s="104">
        <v>45930</v>
      </c>
      <c r="J419" s="101">
        <v>1160</v>
      </c>
      <c r="K419" s="98" t="s">
        <v>41299</v>
      </c>
      <c r="L419" s="98" t="s">
        <v>41300</v>
      </c>
      <c r="M419" s="98" t="s">
        <v>41301</v>
      </c>
      <c r="N419" s="98" t="s">
        <v>41302</v>
      </c>
      <c r="O419" s="101">
        <v>30</v>
      </c>
      <c r="P419" s="101">
        <v>30</v>
      </c>
      <c r="Q419" s="101">
        <v>0</v>
      </c>
      <c r="R419" s="101">
        <v>100</v>
      </c>
    </row>
    <row r="420">
      <c r="L420" s="98" t="s">
        <v>41303</v>
      </c>
      <c r="M420" s="98" t="s">
        <v>41304</v>
      </c>
      <c r="N420" s="98" t="s">
        <v>41305</v>
      </c>
      <c r="O420" s="101">
        <v>1130</v>
      </c>
      <c r="P420" s="101">
        <v>1130</v>
      </c>
    </row>
    <row r="421">
      <c r="K421" s="96" t="s">
        <v>41306</v>
      </c>
      <c r="O421" s="85">
        <f>SUM(O419:O420)</f>
      </c>
      <c r="P421" s="85">
        <f>SUM(P419:P420)</f>
      </c>
    </row>
    <row r="422">
      <c r="A422" s="98" t="s">
        <v>41307</v>
      </c>
      <c r="B422" s="98" t="s">
        <v>41308</v>
      </c>
      <c r="C422" s="100">
        <v>819</v>
      </c>
      <c r="D422" s="98" t="s">
        <v>41309</v>
      </c>
      <c r="E422" s="98" t="s">
        <v>41310</v>
      </c>
      <c r="F422" s="104">
        <v>45709</v>
      </c>
      <c r="G422" s="104">
        <v>45709</v>
      </c>
      <c r="H422" s="104">
        <v>46101</v>
      </c>
      <c r="J422" s="101">
        <v>1195</v>
      </c>
      <c r="K422" s="98" t="s">
        <v>41311</v>
      </c>
      <c r="L422" s="98" t="s">
        <v>41312</v>
      </c>
      <c r="M422" s="98" t="s">
        <v>41313</v>
      </c>
      <c r="N422" s="98" t="s">
        <v>41314</v>
      </c>
      <c r="O422" s="101">
        <v>150</v>
      </c>
      <c r="P422" s="101">
        <v>150</v>
      </c>
      <c r="Q422" s="101">
        <v>0</v>
      </c>
      <c r="R422" s="101">
        <v>100</v>
      </c>
    </row>
    <row r="423">
      <c r="L423" s="98" t="s">
        <v>41315</v>
      </c>
      <c r="M423" s="98" t="s">
        <v>41316</v>
      </c>
      <c r="N423" s="98" t="s">
        <v>41317</v>
      </c>
      <c r="O423" s="101">
        <v>1045</v>
      </c>
      <c r="P423" s="101">
        <v>1045</v>
      </c>
    </row>
    <row r="424">
      <c r="K424" s="96" t="s">
        <v>41318</v>
      </c>
      <c r="O424" s="85">
        <f>SUM(O422:O423)</f>
      </c>
      <c r="P424" s="85">
        <f>SUM(P422:P423)</f>
      </c>
    </row>
    <row r="425">
      <c r="A425" s="98" t="s">
        <v>41319</v>
      </c>
      <c r="B425" s="98" t="s">
        <v>41320</v>
      </c>
      <c r="C425" s="100">
        <v>819</v>
      </c>
      <c r="D425" s="98" t="s">
        <v>41321</v>
      </c>
      <c r="E425" s="98" t="s">
        <v>41322</v>
      </c>
      <c r="F425" s="104">
        <v>45710</v>
      </c>
      <c r="G425" s="104">
        <v>45710</v>
      </c>
      <c r="H425" s="104">
        <v>46133</v>
      </c>
      <c r="J425" s="101">
        <v>1195</v>
      </c>
      <c r="K425" s="98" t="s">
        <v>41323</v>
      </c>
      <c r="L425" s="98" t="s">
        <v>41324</v>
      </c>
      <c r="M425" s="98" t="s">
        <v>41325</v>
      </c>
      <c r="N425" s="98" t="s">
        <v>41326</v>
      </c>
      <c r="O425" s="101">
        <v>150</v>
      </c>
      <c r="P425" s="101">
        <v>150</v>
      </c>
      <c r="Q425" s="101">
        <v>0</v>
      </c>
      <c r="R425" s="101">
        <v>600</v>
      </c>
    </row>
    <row r="426">
      <c r="L426" s="98" t="s">
        <v>41327</v>
      </c>
      <c r="M426" s="98" t="s">
        <v>41328</v>
      </c>
      <c r="N426" s="98" t="s">
        <v>41329</v>
      </c>
      <c r="O426" s="101">
        <v>1045</v>
      </c>
      <c r="P426" s="101">
        <v>1045</v>
      </c>
    </row>
    <row r="427">
      <c r="L427" s="98" t="s">
        <v>41330</v>
      </c>
      <c r="M427" s="98" t="s">
        <v>41331</v>
      </c>
      <c r="N427" s="98" t="s">
        <v>41332</v>
      </c>
      <c r="O427" s="101">
        <v>-1195</v>
      </c>
      <c r="P427" s="101">
        <v>0</v>
      </c>
    </row>
    <row r="428">
      <c r="K428" s="96" t="s">
        <v>41333</v>
      </c>
      <c r="O428" s="85">
        <f>SUM(O425:O427)</f>
      </c>
      <c r="P428" s="85">
        <f>SUM(P425:P427)</f>
      </c>
    </row>
    <row r="429">
      <c r="A429" s="98" t="s">
        <v>41334</v>
      </c>
      <c r="B429" s="98" t="s">
        <v>41335</v>
      </c>
      <c r="C429" s="100">
        <v>819</v>
      </c>
      <c r="D429" s="98" t="s">
        <v>41336</v>
      </c>
      <c r="E429" s="98" t="s">
        <v>41337</v>
      </c>
      <c r="F429" s="104">
        <v>42917</v>
      </c>
      <c r="G429" s="104">
        <v>45444</v>
      </c>
      <c r="H429" s="104">
        <v>45869</v>
      </c>
      <c r="J429" s="101">
        <v>1130</v>
      </c>
      <c r="K429" s="98" t="s">
        <v>41338</v>
      </c>
      <c r="L429" s="98" t="s">
        <v>41339</v>
      </c>
      <c r="M429" s="98" t="s">
        <v>41340</v>
      </c>
      <c r="N429" s="98" t="s">
        <v>41341</v>
      </c>
      <c r="O429" s="101">
        <v>1100</v>
      </c>
      <c r="P429" s="101">
        <v>1100</v>
      </c>
      <c r="Q429" s="101">
        <v>0</v>
      </c>
      <c r="R429" s="101">
        <v>100</v>
      </c>
    </row>
    <row r="430">
      <c r="K430" s="96" t="s">
        <v>41342</v>
      </c>
      <c r="O430" s="85">
        <f>SUM(O429:O429)</f>
      </c>
      <c r="P430" s="85">
        <f>SUM(P429:P429)</f>
      </c>
    </row>
    <row r="431">
      <c r="A431" s="98" t="s">
        <v>41343</v>
      </c>
      <c r="B431" s="98" t="s">
        <v>41344</v>
      </c>
      <c r="C431" s="100">
        <v>650</v>
      </c>
      <c r="D431" s="98" t="s">
        <v>41345</v>
      </c>
      <c r="E431" s="98" t="s">
        <v>41346</v>
      </c>
      <c r="F431" s="104">
        <v>43757</v>
      </c>
      <c r="G431" s="104">
        <v>45505</v>
      </c>
      <c r="H431" s="104">
        <v>45869</v>
      </c>
      <c r="J431" s="101">
        <v>1035</v>
      </c>
      <c r="K431" s="98" t="s">
        <v>41347</v>
      </c>
      <c r="L431" s="98" t="s">
        <v>41348</v>
      </c>
      <c r="M431" s="98" t="s">
        <v>41349</v>
      </c>
      <c r="N431" s="98" t="s">
        <v>41350</v>
      </c>
      <c r="O431" s="101">
        <v>150</v>
      </c>
      <c r="P431" s="101">
        <v>150</v>
      </c>
      <c r="Q431" s="101">
        <v>0</v>
      </c>
      <c r="R431" s="101">
        <v>100</v>
      </c>
    </row>
    <row r="432">
      <c r="L432" s="98" t="s">
        <v>41351</v>
      </c>
      <c r="M432" s="98" t="s">
        <v>41352</v>
      </c>
      <c r="N432" s="98" t="s">
        <v>41353</v>
      </c>
      <c r="O432" s="101">
        <v>790</v>
      </c>
      <c r="P432" s="101">
        <v>790</v>
      </c>
    </row>
    <row r="433">
      <c r="K433" s="96" t="s">
        <v>41354</v>
      </c>
      <c r="O433" s="85">
        <f>SUM(O431:O432)</f>
      </c>
      <c r="P433" s="85">
        <f>SUM(P431:P432)</f>
      </c>
    </row>
    <row r="434">
      <c r="A434" s="98" t="s">
        <v>41355</v>
      </c>
      <c r="B434" s="98" t="s">
        <v>41356</v>
      </c>
      <c r="C434" s="100">
        <v>650</v>
      </c>
      <c r="D434" s="98" t="s">
        <v>41357</v>
      </c>
      <c r="E434" s="98" t="s">
        <v>41358</v>
      </c>
      <c r="F434" s="104">
        <v>38443</v>
      </c>
      <c r="G434" s="104">
        <v>45717</v>
      </c>
      <c r="H434" s="104">
        <v>46142</v>
      </c>
      <c r="J434" s="101">
        <v>885</v>
      </c>
      <c r="K434" s="98" t="s">
        <v>41359</v>
      </c>
      <c r="L434" s="98" t="s">
        <v>41360</v>
      </c>
      <c r="M434" s="98" t="s">
        <v>41361</v>
      </c>
      <c r="N434" s="98" t="s">
        <v>41362</v>
      </c>
      <c r="O434" s="101">
        <v>885</v>
      </c>
      <c r="P434" s="101">
        <v>885</v>
      </c>
      <c r="Q434" s="101">
        <v>0</v>
      </c>
      <c r="R434" s="101">
        <v>300</v>
      </c>
    </row>
    <row r="435">
      <c r="K435" s="96" t="s">
        <v>41363</v>
      </c>
      <c r="O435" s="85">
        <f>SUM(O434:O434)</f>
      </c>
      <c r="P435" s="85">
        <f>SUM(P434:P434)</f>
      </c>
    </row>
    <row r="436">
      <c r="A436" s="98" t="s">
        <v>41364</v>
      </c>
      <c r="B436" s="98" t="s">
        <v>41365</v>
      </c>
      <c r="C436" s="100">
        <v>650</v>
      </c>
      <c r="D436" s="98" t="s">
        <v>41366</v>
      </c>
      <c r="E436" s="98" t="s">
        <v>41367</v>
      </c>
      <c r="F436" s="104">
        <v>44023</v>
      </c>
      <c r="G436" s="104">
        <v>45658</v>
      </c>
      <c r="H436" s="104">
        <v>46081</v>
      </c>
      <c r="J436" s="101">
        <v>885</v>
      </c>
      <c r="K436" s="98" t="s">
        <v>41368</v>
      </c>
      <c r="L436" s="98" t="s">
        <v>41369</v>
      </c>
      <c r="M436" s="98" t="s">
        <v>41370</v>
      </c>
      <c r="N436" s="98" t="s">
        <v>41371</v>
      </c>
      <c r="O436" s="101">
        <v>910</v>
      </c>
      <c r="P436" s="101">
        <v>910</v>
      </c>
      <c r="Q436" s="101">
        <v>0</v>
      </c>
      <c r="R436" s="101">
        <v>100</v>
      </c>
    </row>
    <row r="437">
      <c r="K437" s="96" t="s">
        <v>41372</v>
      </c>
      <c r="O437" s="85">
        <f>SUM(O436:O436)</f>
      </c>
      <c r="P437" s="85">
        <f>SUM(P436:P436)</f>
      </c>
    </row>
    <row r="438">
      <c r="A438" s="98" t="s">
        <v>41373</v>
      </c>
      <c r="B438" s="98" t="s">
        <v>41374</v>
      </c>
      <c r="C438" s="100">
        <v>650</v>
      </c>
      <c r="D438" s="98" t="s">
        <v>41375</v>
      </c>
      <c r="E438" s="98" t="s">
        <v>41376</v>
      </c>
      <c r="F438" s="104">
        <v>45470</v>
      </c>
      <c r="G438" s="104">
        <v>45470</v>
      </c>
      <c r="H438" s="104">
        <v>45838</v>
      </c>
      <c r="J438" s="101">
        <v>915</v>
      </c>
      <c r="K438" s="98" t="s">
        <v>41377</v>
      </c>
      <c r="L438" s="98" t="s">
        <v>41378</v>
      </c>
      <c r="M438" s="98" t="s">
        <v>41379</v>
      </c>
      <c r="N438" s="98" t="s">
        <v>41380</v>
      </c>
      <c r="O438" s="101">
        <v>30</v>
      </c>
      <c r="P438" s="101">
        <v>30</v>
      </c>
      <c r="Q438" s="101">
        <v>0</v>
      </c>
      <c r="R438" s="101">
        <v>100</v>
      </c>
    </row>
    <row r="439">
      <c r="L439" s="98" t="s">
        <v>41381</v>
      </c>
      <c r="M439" s="98" t="s">
        <v>41382</v>
      </c>
      <c r="N439" s="98" t="s">
        <v>41383</v>
      </c>
      <c r="O439" s="101">
        <v>885</v>
      </c>
      <c r="P439" s="101">
        <v>885</v>
      </c>
    </row>
    <row r="440">
      <c r="K440" s="96" t="s">
        <v>41384</v>
      </c>
      <c r="O440" s="85">
        <f>SUM(O438:O439)</f>
      </c>
      <c r="P440" s="85">
        <f>SUM(P438:P439)</f>
      </c>
    </row>
    <row r="441">
      <c r="A441" s="98" t="s">
        <v>41385</v>
      </c>
      <c r="B441" s="98" t="s">
        <v>41386</v>
      </c>
      <c r="C441" s="100">
        <v>650</v>
      </c>
      <c r="D441" s="98" t="s">
        <v>41387</v>
      </c>
      <c r="E441" s="98" t="s">
        <v>41388</v>
      </c>
      <c r="F441" s="104">
        <v>45561</v>
      </c>
      <c r="G441" s="104">
        <v>45561</v>
      </c>
      <c r="H441" s="104">
        <v>45930</v>
      </c>
      <c r="J441" s="101">
        <v>1035</v>
      </c>
      <c r="K441" s="98" t="s">
        <v>41389</v>
      </c>
      <c r="L441" s="98" t="s">
        <v>41390</v>
      </c>
      <c r="M441" s="98" t="s">
        <v>41391</v>
      </c>
      <c r="N441" s="98" t="s">
        <v>41392</v>
      </c>
      <c r="O441" s="101">
        <v>150</v>
      </c>
      <c r="P441" s="101">
        <v>150</v>
      </c>
      <c r="Q441" s="101">
        <v>0</v>
      </c>
      <c r="R441" s="101">
        <v>1135</v>
      </c>
    </row>
    <row r="442">
      <c r="L442" s="98" t="s">
        <v>41393</v>
      </c>
      <c r="M442" s="98" t="s">
        <v>41394</v>
      </c>
      <c r="N442" s="98" t="s">
        <v>41395</v>
      </c>
      <c r="O442" s="101">
        <v>885</v>
      </c>
      <c r="P442" s="101">
        <v>885</v>
      </c>
    </row>
    <row r="443">
      <c r="L443" s="98" t="s">
        <v>41396</v>
      </c>
      <c r="M443" s="98" t="s">
        <v>41397</v>
      </c>
      <c r="N443" s="98" t="s">
        <v>41398</v>
      </c>
      <c r="O443" s="101">
        <v>103.5</v>
      </c>
      <c r="P443" s="101">
        <v>0</v>
      </c>
    </row>
    <row r="444">
      <c r="K444" s="96" t="s">
        <v>41399</v>
      </c>
      <c r="O444" s="85">
        <f>SUM(O441:O443)</f>
      </c>
      <c r="P444" s="85">
        <f>SUM(P441:P443)</f>
      </c>
    </row>
    <row r="445">
      <c r="A445" s="98" t="s">
        <v>41400</v>
      </c>
      <c r="B445" s="98" t="s">
        <v>41401</v>
      </c>
      <c r="C445" s="100">
        <v>650</v>
      </c>
      <c r="D445" s="98" t="s">
        <v>41402</v>
      </c>
      <c r="E445" s="98" t="s">
        <v>41403</v>
      </c>
      <c r="F445" s="104">
        <v>44667</v>
      </c>
      <c r="G445" s="104">
        <v>45566</v>
      </c>
      <c r="H445" s="104">
        <v>45991</v>
      </c>
      <c r="J445" s="101">
        <v>885</v>
      </c>
      <c r="K445" s="98" t="s">
        <v>41404</v>
      </c>
      <c r="L445" s="98" t="s">
        <v>41405</v>
      </c>
      <c r="M445" s="98" t="s">
        <v>41406</v>
      </c>
      <c r="N445" s="98" t="s">
        <v>41407</v>
      </c>
      <c r="O445" s="101">
        <v>885</v>
      </c>
      <c r="P445" s="101">
        <v>885</v>
      </c>
      <c r="Q445" s="101">
        <v>-0.070000000000000007</v>
      </c>
      <c r="R445" s="101">
        <v>1000</v>
      </c>
    </row>
    <row r="446">
      <c r="K446" s="96" t="s">
        <v>41408</v>
      </c>
      <c r="O446" s="85">
        <f>SUM(O445:O445)</f>
      </c>
      <c r="P446" s="85">
        <f>SUM(P445:P445)</f>
      </c>
    </row>
    <row r="447">
      <c r="A447" s="98" t="s">
        <v>41409</v>
      </c>
      <c r="B447" s="98" t="s">
        <v>41410</v>
      </c>
      <c r="C447" s="100">
        <v>650</v>
      </c>
      <c r="D447" s="98" t="s">
        <v>41411</v>
      </c>
      <c r="E447" s="98" t="s">
        <v>41412</v>
      </c>
      <c r="J447" s="101">
        <v>1035</v>
      </c>
      <c r="K447" s="98" t="s">
        <v>41413</v>
      </c>
      <c r="L447" s="98" t="s">
        <v>41413</v>
      </c>
      <c r="O447" s="101">
        <v>0</v>
      </c>
      <c r="P447" s="101">
        <v>0</v>
      </c>
      <c r="R447" s="101">
        <v>0</v>
      </c>
    </row>
    <row r="448">
      <c r="K448" s="96" t="s">
        <v>41414</v>
      </c>
      <c r="O448" s="85">
        <f>SUM(O447:O447)</f>
      </c>
      <c r="P448" s="85">
        <f>SUM(P447:P447)</f>
      </c>
    </row>
    <row r="449">
      <c r="A449" s="98" t="s">
        <v>41415</v>
      </c>
      <c r="B449" s="98" t="s">
        <v>41416</v>
      </c>
      <c r="C449" s="100">
        <v>650</v>
      </c>
      <c r="D449" s="98" t="s">
        <v>41417</v>
      </c>
      <c r="E449" s="98" t="s">
        <v>41418</v>
      </c>
      <c r="F449" s="104">
        <v>45260</v>
      </c>
      <c r="G449" s="104">
        <v>45689</v>
      </c>
      <c r="H449" s="104">
        <v>46112</v>
      </c>
      <c r="J449" s="101">
        <v>1035</v>
      </c>
      <c r="K449" s="98" t="s">
        <v>41419</v>
      </c>
      <c r="L449" s="98" t="s">
        <v>41420</v>
      </c>
      <c r="M449" s="98" t="s">
        <v>41421</v>
      </c>
      <c r="N449" s="98" t="s">
        <v>41422</v>
      </c>
      <c r="O449" s="101">
        <v>150</v>
      </c>
      <c r="P449" s="101">
        <v>150</v>
      </c>
      <c r="Q449" s="101">
        <v>0</v>
      </c>
      <c r="R449" s="101">
        <v>100</v>
      </c>
    </row>
    <row r="450">
      <c r="L450" s="98" t="s">
        <v>41423</v>
      </c>
      <c r="M450" s="98" t="s">
        <v>41424</v>
      </c>
      <c r="N450" s="98" t="s">
        <v>41425</v>
      </c>
      <c r="O450" s="101">
        <v>910</v>
      </c>
      <c r="P450" s="101">
        <v>910</v>
      </c>
    </row>
    <row r="451">
      <c r="K451" s="96" t="s">
        <v>41426</v>
      </c>
      <c r="O451" s="85">
        <f>SUM(O449:O450)</f>
      </c>
      <c r="P451" s="85">
        <f>SUM(P449:P450)</f>
      </c>
    </row>
    <row r="452">
      <c r="A452" s="98" t="s">
        <v>41427</v>
      </c>
      <c r="B452" s="98" t="s">
        <v>41428</v>
      </c>
      <c r="C452" s="100">
        <v>742</v>
      </c>
      <c r="D452" s="98" t="s">
        <v>41429</v>
      </c>
      <c r="E452" s="98" t="s">
        <v>41430</v>
      </c>
      <c r="F452" s="104">
        <v>45244</v>
      </c>
      <c r="G452" s="104">
        <v>45658</v>
      </c>
      <c r="H452" s="104">
        <v>46081</v>
      </c>
      <c r="J452" s="101">
        <v>1105</v>
      </c>
      <c r="K452" s="98" t="s">
        <v>41431</v>
      </c>
      <c r="L452" s="98" t="s">
        <v>41432</v>
      </c>
      <c r="M452" s="98" t="s">
        <v>41433</v>
      </c>
      <c r="N452" s="98" t="s">
        <v>41434</v>
      </c>
      <c r="O452" s="101">
        <v>150</v>
      </c>
      <c r="P452" s="101">
        <v>150</v>
      </c>
      <c r="Q452" s="101">
        <v>0</v>
      </c>
      <c r="R452" s="101">
        <v>300</v>
      </c>
    </row>
    <row r="453">
      <c r="L453" s="98" t="s">
        <v>41435</v>
      </c>
      <c r="M453" s="98" t="s">
        <v>41436</v>
      </c>
      <c r="N453" s="98" t="s">
        <v>41437</v>
      </c>
      <c r="O453" s="101">
        <v>970</v>
      </c>
      <c r="P453" s="101">
        <v>970</v>
      </c>
    </row>
    <row r="454">
      <c r="K454" s="96" t="s">
        <v>41438</v>
      </c>
      <c r="O454" s="85">
        <f>SUM(O452:O453)</f>
      </c>
      <c r="P454" s="85">
        <f>SUM(P452:P453)</f>
      </c>
    </row>
    <row r="455">
      <c r="A455" s="98" t="s">
        <v>41439</v>
      </c>
      <c r="B455" s="98" t="s">
        <v>41440</v>
      </c>
      <c r="C455" s="100">
        <v>1053</v>
      </c>
      <c r="D455" s="98" t="s">
        <v>41441</v>
      </c>
      <c r="E455" s="98" t="s">
        <v>41442</v>
      </c>
      <c r="J455" s="101">
        <v>1475</v>
      </c>
      <c r="K455" s="98" t="s">
        <v>41443</v>
      </c>
      <c r="L455" s="98" t="s">
        <v>41443</v>
      </c>
      <c r="O455" s="101">
        <v>0</v>
      </c>
      <c r="P455" s="101">
        <v>0</v>
      </c>
      <c r="R455" s="101">
        <v>0</v>
      </c>
    </row>
    <row r="456">
      <c r="K456" s="96" t="s">
        <v>41444</v>
      </c>
      <c r="O456" s="85">
        <f>SUM(O455:O455)</f>
      </c>
      <c r="P456" s="85">
        <f>SUM(P455:P455)</f>
      </c>
    </row>
    <row r="457">
      <c r="A457" s="98" t="s">
        <v>41445</v>
      </c>
      <c r="B457" s="98" t="s">
        <v>41446</v>
      </c>
      <c r="C457" s="100">
        <v>742</v>
      </c>
      <c r="D457" s="98" t="s">
        <v>41447</v>
      </c>
      <c r="E457" s="98" t="s">
        <v>41448</v>
      </c>
      <c r="F457" s="104">
        <v>45612</v>
      </c>
      <c r="G457" s="104">
        <v>45612</v>
      </c>
      <c r="H457" s="104">
        <v>45991</v>
      </c>
      <c r="J457" s="101">
        <v>1190</v>
      </c>
      <c r="K457" s="98" t="s">
        <v>41449</v>
      </c>
      <c r="L457" s="98" t="s">
        <v>41450</v>
      </c>
      <c r="M457" s="98" t="s">
        <v>41451</v>
      </c>
      <c r="N457" s="98" t="s">
        <v>41452</v>
      </c>
      <c r="O457" s="101">
        <v>200</v>
      </c>
      <c r="P457" s="101">
        <v>0</v>
      </c>
      <c r="Q457" s="101">
        <v>0</v>
      </c>
      <c r="R457" s="101">
        <v>100</v>
      </c>
    </row>
    <row r="458">
      <c r="L458" s="98" t="s">
        <v>41453</v>
      </c>
      <c r="M458" s="98" t="s">
        <v>41454</v>
      </c>
      <c r="N458" s="98" t="s">
        <v>41455</v>
      </c>
      <c r="O458" s="101">
        <v>35</v>
      </c>
      <c r="P458" s="101">
        <v>235</v>
      </c>
    </row>
    <row r="459">
      <c r="L459" s="98" t="s">
        <v>41456</v>
      </c>
      <c r="M459" s="98" t="s">
        <v>41457</v>
      </c>
      <c r="N459" s="98" t="s">
        <v>41458</v>
      </c>
      <c r="O459" s="101">
        <v>955</v>
      </c>
      <c r="P459" s="101">
        <v>955</v>
      </c>
    </row>
    <row r="460">
      <c r="K460" s="96" t="s">
        <v>41459</v>
      </c>
      <c r="O460" s="85">
        <f>SUM(O457:O459)</f>
      </c>
      <c r="P460" s="85">
        <f>SUM(P457:P459)</f>
      </c>
    </row>
    <row r="461">
      <c r="A461" s="98" t="s">
        <v>41460</v>
      </c>
      <c r="B461" s="98" t="s">
        <v>41461</v>
      </c>
      <c r="C461" s="100">
        <v>1053</v>
      </c>
      <c r="D461" s="98" t="s">
        <v>41462</v>
      </c>
      <c r="E461" s="98" t="s">
        <v>41463</v>
      </c>
      <c r="F461" s="104">
        <v>44862</v>
      </c>
      <c r="G461" s="104">
        <v>45748</v>
      </c>
      <c r="H461" s="104">
        <v>46173</v>
      </c>
      <c r="J461" s="101">
        <v>1305</v>
      </c>
      <c r="K461" s="98" t="s">
        <v>41464</v>
      </c>
      <c r="L461" s="98" t="s">
        <v>41465</v>
      </c>
      <c r="M461" s="98" t="s">
        <v>41466</v>
      </c>
      <c r="N461" s="98" t="s">
        <v>41467</v>
      </c>
      <c r="O461" s="101">
        <v>-30</v>
      </c>
      <c r="P461" s="101">
        <v>0</v>
      </c>
      <c r="Q461" s="101">
        <v>0</v>
      </c>
      <c r="R461" s="101">
        <v>100</v>
      </c>
    </row>
    <row r="462">
      <c r="L462" s="98" t="s">
        <v>41468</v>
      </c>
      <c r="M462" s="98" t="s">
        <v>41469</v>
      </c>
      <c r="N462" s="98" t="s">
        <v>41470</v>
      </c>
      <c r="O462" s="101">
        <v>30</v>
      </c>
      <c r="P462" s="101">
        <v>30</v>
      </c>
    </row>
    <row r="463">
      <c r="L463" s="98" t="s">
        <v>41471</v>
      </c>
      <c r="M463" s="98" t="s">
        <v>41472</v>
      </c>
      <c r="N463" s="98" t="s">
        <v>41473</v>
      </c>
      <c r="O463" s="101">
        <v>30</v>
      </c>
      <c r="P463" s="101">
        <v>0</v>
      </c>
    </row>
    <row r="464">
      <c r="L464" s="98" t="s">
        <v>41474</v>
      </c>
      <c r="M464" s="98" t="s">
        <v>41475</v>
      </c>
      <c r="N464" s="98" t="s">
        <v>41476</v>
      </c>
      <c r="O464" s="101">
        <v>-1330</v>
      </c>
      <c r="P464" s="101">
        <v>0</v>
      </c>
    </row>
    <row r="465">
      <c r="L465" s="98" t="s">
        <v>41477</v>
      </c>
      <c r="M465" s="98" t="s">
        <v>41478</v>
      </c>
      <c r="N465" s="98" t="s">
        <v>41479</v>
      </c>
      <c r="O465" s="101">
        <v>1330</v>
      </c>
      <c r="P465" s="101">
        <v>0</v>
      </c>
    </row>
    <row r="466">
      <c r="L466" s="98" t="s">
        <v>41480</v>
      </c>
      <c r="M466" s="98" t="s">
        <v>41481</v>
      </c>
      <c r="N466" s="98" t="s">
        <v>41482</v>
      </c>
      <c r="O466" s="101">
        <v>1330</v>
      </c>
      <c r="P466" s="101">
        <v>1330</v>
      </c>
    </row>
    <row r="467">
      <c r="L467" s="98" t="s">
        <v>41483</v>
      </c>
      <c r="M467" s="98" t="s">
        <v>41484</v>
      </c>
      <c r="N467" s="98" t="s">
        <v>41485</v>
      </c>
      <c r="O467" s="101">
        <v>-200</v>
      </c>
      <c r="P467" s="101">
        <v>0</v>
      </c>
    </row>
    <row r="468">
      <c r="L468" s="98" t="s">
        <v>41486</v>
      </c>
      <c r="M468" s="98" t="s">
        <v>41487</v>
      </c>
      <c r="N468" s="98" t="s">
        <v>41488</v>
      </c>
      <c r="O468" s="101">
        <v>200</v>
      </c>
      <c r="P468" s="101">
        <v>0</v>
      </c>
    </row>
    <row r="469">
      <c r="K469" s="96" t="s">
        <v>41489</v>
      </c>
      <c r="O469" s="85">
        <f>SUM(O461:O468)</f>
      </c>
      <c r="P469" s="85">
        <f>SUM(P461:P468)</f>
      </c>
    </row>
    <row r="470">
      <c r="A470" s="98" t="s">
        <v>41490</v>
      </c>
      <c r="B470" s="98" t="s">
        <v>41491</v>
      </c>
      <c r="C470" s="100">
        <v>742</v>
      </c>
      <c r="D470" s="98" t="s">
        <v>41492</v>
      </c>
      <c r="E470" s="98" t="s">
        <v>41493</v>
      </c>
      <c r="F470" s="104">
        <v>42546</v>
      </c>
      <c r="G470" s="104">
        <v>45689</v>
      </c>
      <c r="H470" s="104">
        <v>46053</v>
      </c>
      <c r="J470" s="101">
        <v>955</v>
      </c>
      <c r="K470" s="98" t="s">
        <v>41494</v>
      </c>
      <c r="L470" s="98" t="s">
        <v>41495</v>
      </c>
      <c r="M470" s="98" t="s">
        <v>41496</v>
      </c>
      <c r="N470" s="98" t="s">
        <v>41497</v>
      </c>
      <c r="O470" s="101">
        <v>990</v>
      </c>
      <c r="P470" s="101">
        <v>990</v>
      </c>
      <c r="Q470" s="101">
        <v>0</v>
      </c>
      <c r="R470" s="101">
        <v>350</v>
      </c>
    </row>
    <row r="471">
      <c r="K471" s="96" t="s">
        <v>41498</v>
      </c>
      <c r="O471" s="85">
        <f>SUM(O470:O470)</f>
      </c>
      <c r="P471" s="85">
        <f>SUM(P470:P470)</f>
      </c>
    </row>
    <row r="472">
      <c r="A472" s="98" t="s">
        <v>41499</v>
      </c>
      <c r="B472" s="98" t="s">
        <v>41500</v>
      </c>
      <c r="C472" s="100">
        <v>1053</v>
      </c>
      <c r="D472" s="98" t="s">
        <v>41501</v>
      </c>
      <c r="E472" s="98" t="s">
        <v>41502</v>
      </c>
      <c r="F472" s="104">
        <v>45061</v>
      </c>
      <c r="G472" s="104">
        <v>45444</v>
      </c>
      <c r="H472" s="104">
        <v>45808</v>
      </c>
      <c r="J472" s="101">
        <v>1425</v>
      </c>
      <c r="K472" s="98" t="s">
        <v>41503</v>
      </c>
      <c r="L472" s="98" t="s">
        <v>41504</v>
      </c>
      <c r="M472" s="98" t="s">
        <v>41505</v>
      </c>
      <c r="N472" s="98" t="s">
        <v>41506</v>
      </c>
      <c r="O472" s="101">
        <v>150</v>
      </c>
      <c r="P472" s="101">
        <v>150</v>
      </c>
      <c r="Q472" s="101">
        <v>0</v>
      </c>
      <c r="R472" s="101">
        <v>100</v>
      </c>
    </row>
    <row r="473">
      <c r="L473" s="98" t="s">
        <v>41507</v>
      </c>
      <c r="M473" s="98" t="s">
        <v>41508</v>
      </c>
      <c r="N473" s="98" t="s">
        <v>41509</v>
      </c>
      <c r="O473" s="101">
        <v>1190</v>
      </c>
      <c r="P473" s="101">
        <v>1190</v>
      </c>
    </row>
    <row r="474">
      <c r="K474" s="96" t="s">
        <v>41510</v>
      </c>
      <c r="O474" s="85">
        <f>SUM(O472:O473)</f>
      </c>
      <c r="P474" s="85">
        <f>SUM(P472:P473)</f>
      </c>
    </row>
    <row r="475">
      <c r="A475" s="98" t="s">
        <v>41511</v>
      </c>
      <c r="B475" s="98" t="s">
        <v>41512</v>
      </c>
      <c r="C475" s="100">
        <v>742</v>
      </c>
      <c r="D475" s="98" t="s">
        <v>41513</v>
      </c>
      <c r="E475" s="98" t="s">
        <v>41514</v>
      </c>
      <c r="F475" s="104">
        <v>44695</v>
      </c>
      <c r="G475" s="104">
        <v>45536</v>
      </c>
      <c r="H475" s="104">
        <v>45961</v>
      </c>
      <c r="J475" s="101">
        <v>985</v>
      </c>
      <c r="K475" s="98" t="s">
        <v>41515</v>
      </c>
      <c r="L475" s="98" t="s">
        <v>41516</v>
      </c>
      <c r="M475" s="98" t="s">
        <v>41517</v>
      </c>
      <c r="N475" s="98" t="s">
        <v>41518</v>
      </c>
      <c r="O475" s="101">
        <v>30</v>
      </c>
      <c r="P475" s="101">
        <v>30</v>
      </c>
      <c r="Q475" s="101">
        <v>0</v>
      </c>
      <c r="R475" s="101">
        <v>500</v>
      </c>
    </row>
    <row r="476">
      <c r="L476" s="98" t="s">
        <v>41519</v>
      </c>
      <c r="M476" s="98" t="s">
        <v>41520</v>
      </c>
      <c r="N476" s="98" t="s">
        <v>41521</v>
      </c>
      <c r="O476" s="101">
        <v>955</v>
      </c>
      <c r="P476" s="101">
        <v>955</v>
      </c>
    </row>
    <row r="477">
      <c r="K477" s="96" t="s">
        <v>41522</v>
      </c>
      <c r="O477" s="85">
        <f>SUM(O475:O476)</f>
      </c>
      <c r="P477" s="85">
        <f>SUM(P475:P476)</f>
      </c>
    </row>
    <row r="478">
      <c r="A478" s="98" t="s">
        <v>41523</v>
      </c>
      <c r="B478" s="98" t="s">
        <v>41524</v>
      </c>
      <c r="C478" s="100">
        <v>1053</v>
      </c>
      <c r="D478" s="98" t="s">
        <v>41525</v>
      </c>
      <c r="E478" s="98" t="s">
        <v>41526</v>
      </c>
      <c r="F478" s="104">
        <v>43757</v>
      </c>
      <c r="G478" s="104">
        <v>45413</v>
      </c>
      <c r="H478" s="104">
        <v>45777</v>
      </c>
      <c r="J478" s="101">
        <v>1425</v>
      </c>
      <c r="K478" s="98" t="s">
        <v>41527</v>
      </c>
      <c r="L478" s="98" t="s">
        <v>41528</v>
      </c>
      <c r="M478" s="98" t="s">
        <v>41529</v>
      </c>
      <c r="N478" s="98" t="s">
        <v>41530</v>
      </c>
      <c r="O478" s="101">
        <v>150</v>
      </c>
      <c r="P478" s="101">
        <v>150</v>
      </c>
      <c r="Q478" s="101">
        <v>0</v>
      </c>
      <c r="R478" s="101">
        <v>100</v>
      </c>
    </row>
    <row r="479">
      <c r="L479" s="98" t="s">
        <v>41531</v>
      </c>
      <c r="M479" s="98" t="s">
        <v>41532</v>
      </c>
      <c r="N479" s="98" t="s">
        <v>41533</v>
      </c>
      <c r="O479" s="101">
        <v>1180</v>
      </c>
      <c r="P479" s="101">
        <v>1180</v>
      </c>
    </row>
    <row r="480">
      <c r="K480" s="96" t="s">
        <v>41534</v>
      </c>
      <c r="O480" s="85">
        <f>SUM(O478:O479)</f>
      </c>
      <c r="P480" s="85">
        <f>SUM(P478:P479)</f>
      </c>
    </row>
    <row r="481">
      <c r="A481" s="98" t="s">
        <v>41535</v>
      </c>
      <c r="B481" s="98" t="s">
        <v>41536</v>
      </c>
      <c r="C481" s="100">
        <v>742</v>
      </c>
      <c r="D481" s="98" t="s">
        <v>41537</v>
      </c>
      <c r="E481" s="98" t="s">
        <v>41538</v>
      </c>
      <c r="F481" s="104">
        <v>45625</v>
      </c>
      <c r="G481" s="104">
        <v>45625</v>
      </c>
      <c r="H481" s="104">
        <v>46019</v>
      </c>
      <c r="J481" s="101">
        <v>955</v>
      </c>
      <c r="K481" s="98" t="s">
        <v>41539</v>
      </c>
      <c r="L481" s="98" t="s">
        <v>41540</v>
      </c>
      <c r="M481" s="98" t="s">
        <v>41541</v>
      </c>
      <c r="N481" s="98" t="s">
        <v>41542</v>
      </c>
      <c r="O481" s="101">
        <v>955</v>
      </c>
      <c r="P481" s="101">
        <v>955</v>
      </c>
      <c r="Q481" s="101">
        <v>0</v>
      </c>
      <c r="R481" s="101">
        <v>600</v>
      </c>
    </row>
    <row r="482">
      <c r="K482" s="96" t="s">
        <v>41543</v>
      </c>
      <c r="O482" s="85">
        <f>SUM(O481:O481)</f>
      </c>
      <c r="P482" s="85">
        <f>SUM(P481:P481)</f>
      </c>
    </row>
    <row r="483">
      <c r="A483" s="98" t="s">
        <v>41544</v>
      </c>
      <c r="B483" s="98" t="s">
        <v>41545</v>
      </c>
      <c r="C483" s="100">
        <v>1053</v>
      </c>
      <c r="D483" s="98" t="s">
        <v>41546</v>
      </c>
      <c r="E483" s="98" t="s">
        <v>41547</v>
      </c>
      <c r="J483" s="101">
        <v>1305</v>
      </c>
      <c r="K483" s="98" t="s">
        <v>41548</v>
      </c>
      <c r="L483" s="98" t="s">
        <v>41548</v>
      </c>
      <c r="O483" s="101">
        <v>0</v>
      </c>
      <c r="P483" s="101">
        <v>0</v>
      </c>
      <c r="R483" s="101">
        <v>0</v>
      </c>
    </row>
    <row r="484">
      <c r="K484" s="96" t="s">
        <v>41549</v>
      </c>
      <c r="O484" s="85">
        <f>SUM(O483:O483)</f>
      </c>
      <c r="P484" s="85">
        <f>SUM(P483:P483)</f>
      </c>
    </row>
    <row r="485">
      <c r="A485" s="98" t="s">
        <v>41550</v>
      </c>
      <c r="B485" s="98" t="s">
        <v>41551</v>
      </c>
      <c r="C485" s="100">
        <v>742</v>
      </c>
      <c r="D485" s="98" t="s">
        <v>41552</v>
      </c>
      <c r="E485" s="98" t="s">
        <v>41553</v>
      </c>
      <c r="F485" s="104">
        <v>44879</v>
      </c>
      <c r="G485" s="104">
        <v>45536</v>
      </c>
      <c r="J485" s="101">
        <v>955</v>
      </c>
      <c r="K485" s="98" t="s">
        <v>41554</v>
      </c>
      <c r="L485" s="98" t="s">
        <v>41555</v>
      </c>
      <c r="M485" s="98" t="s">
        <v>41556</v>
      </c>
      <c r="N485" s="98" t="s">
        <v>41557</v>
      </c>
      <c r="O485" s="101">
        <v>955</v>
      </c>
      <c r="P485" s="101">
        <v>955</v>
      </c>
      <c r="Q485" s="101">
        <v>0</v>
      </c>
      <c r="R485" s="101">
        <v>600</v>
      </c>
    </row>
    <row r="486">
      <c r="L486" s="98" t="s">
        <v>41558</v>
      </c>
      <c r="M486" s="98" t="s">
        <v>41559</v>
      </c>
      <c r="N486" s="98" t="s">
        <v>41560</v>
      </c>
      <c r="O486" s="101">
        <v>200</v>
      </c>
      <c r="P486" s="101">
        <v>200</v>
      </c>
    </row>
    <row r="487">
      <c r="L487" s="98" t="s">
        <v>41561</v>
      </c>
      <c r="M487" s="98" t="s">
        <v>41562</v>
      </c>
      <c r="N487" s="98" t="s">
        <v>41563</v>
      </c>
      <c r="O487" s="101">
        <v>25</v>
      </c>
      <c r="P487" s="101">
        <v>0</v>
      </c>
    </row>
    <row r="488">
      <c r="K488" s="96" t="s">
        <v>41564</v>
      </c>
      <c r="O488" s="85">
        <f>SUM(O485:O487)</f>
      </c>
      <c r="P488" s="85">
        <f>SUM(P485:P487)</f>
      </c>
    </row>
    <row r="489">
      <c r="A489" s="98" t="s">
        <v>41565</v>
      </c>
      <c r="B489" s="98" t="s">
        <v>41566</v>
      </c>
      <c r="C489" s="100">
        <v>1053</v>
      </c>
      <c r="D489" s="98" t="s">
        <v>41567</v>
      </c>
      <c r="E489" s="98" t="s">
        <v>41568</v>
      </c>
      <c r="F489" s="104">
        <v>45056</v>
      </c>
      <c r="G489" s="104">
        <v>45536</v>
      </c>
      <c r="H489" s="104">
        <v>45900</v>
      </c>
      <c r="J489" s="101">
        <v>1275</v>
      </c>
      <c r="K489" s="98" t="s">
        <v>41569</v>
      </c>
      <c r="L489" s="98" t="s">
        <v>41570</v>
      </c>
      <c r="M489" s="98" t="s">
        <v>41571</v>
      </c>
      <c r="N489" s="98" t="s">
        <v>41572</v>
      </c>
      <c r="O489" s="101">
        <v>1275</v>
      </c>
      <c r="P489" s="101">
        <v>1275</v>
      </c>
      <c r="Q489" s="101">
        <v>2264.3099999999999</v>
      </c>
      <c r="R489" s="101">
        <v>300</v>
      </c>
    </row>
    <row r="490">
      <c r="L490" s="98" t="s">
        <v>41573</v>
      </c>
      <c r="M490" s="98" t="s">
        <v>41574</v>
      </c>
      <c r="N490" s="98" t="s">
        <v>41575</v>
      </c>
      <c r="O490" s="101">
        <v>127.5</v>
      </c>
      <c r="P490" s="101">
        <v>0</v>
      </c>
    </row>
    <row r="491">
      <c r="K491" s="96" t="s">
        <v>41576</v>
      </c>
      <c r="O491" s="85">
        <f>SUM(O489:O490)</f>
      </c>
      <c r="P491" s="85">
        <f>SUM(P489:P490)</f>
      </c>
    </row>
    <row r="492">
      <c r="A492" s="98" t="s">
        <v>41577</v>
      </c>
      <c r="B492" s="98" t="s">
        <v>41578</v>
      </c>
      <c r="C492" s="100">
        <v>742</v>
      </c>
      <c r="D492" s="98" t="s">
        <v>41579</v>
      </c>
      <c r="E492" s="98" t="s">
        <v>41580</v>
      </c>
      <c r="F492" s="104">
        <v>45681</v>
      </c>
      <c r="G492" s="104">
        <v>45681</v>
      </c>
      <c r="H492" s="104">
        <v>46045</v>
      </c>
      <c r="J492" s="101">
        <v>1045</v>
      </c>
      <c r="K492" s="98" t="s">
        <v>41581</v>
      </c>
      <c r="L492" s="98" t="s">
        <v>41582</v>
      </c>
      <c r="M492" s="98" t="s">
        <v>41583</v>
      </c>
      <c r="N492" s="98" t="s">
        <v>41584</v>
      </c>
      <c r="O492" s="101">
        <v>150</v>
      </c>
      <c r="P492" s="101">
        <v>150</v>
      </c>
      <c r="Q492" s="101">
        <v>0</v>
      </c>
      <c r="R492" s="101">
        <v>300</v>
      </c>
    </row>
    <row r="493">
      <c r="L493" s="98" t="s">
        <v>41585</v>
      </c>
      <c r="M493" s="98" t="s">
        <v>41586</v>
      </c>
      <c r="N493" s="98" t="s">
        <v>41587</v>
      </c>
      <c r="O493" s="101">
        <v>895</v>
      </c>
      <c r="P493" s="101">
        <v>895</v>
      </c>
    </row>
    <row r="494">
      <c r="L494" s="98" t="s">
        <v>41588</v>
      </c>
      <c r="M494" s="98" t="s">
        <v>41589</v>
      </c>
      <c r="N494" s="98" t="s">
        <v>41590</v>
      </c>
      <c r="O494" s="101">
        <v>104.5</v>
      </c>
      <c r="P494" s="101">
        <v>0</v>
      </c>
    </row>
    <row r="495">
      <c r="L495" s="98" t="s">
        <v>41591</v>
      </c>
      <c r="M495" s="98" t="s">
        <v>41592</v>
      </c>
      <c r="N495" s="98" t="s">
        <v>41593</v>
      </c>
      <c r="O495" s="101">
        <v>-25</v>
      </c>
      <c r="P495" s="101">
        <v>0</v>
      </c>
    </row>
    <row r="496">
      <c r="L496" s="98" t="s">
        <v>41594</v>
      </c>
      <c r="M496" s="98" t="s">
        <v>41595</v>
      </c>
      <c r="N496" s="98" t="s">
        <v>41596</v>
      </c>
      <c r="O496" s="101">
        <v>25</v>
      </c>
      <c r="P496" s="101">
        <v>0</v>
      </c>
    </row>
    <row r="497">
      <c r="K497" s="96" t="s">
        <v>41597</v>
      </c>
      <c r="O497" s="85">
        <f>SUM(O492:O496)</f>
      </c>
      <c r="P497" s="85">
        <f>SUM(P492:P496)</f>
      </c>
    </row>
    <row r="498">
      <c r="A498" s="98" t="s">
        <v>41598</v>
      </c>
      <c r="B498" s="98" t="s">
        <v>41599</v>
      </c>
      <c r="C498" s="100">
        <v>1053</v>
      </c>
      <c r="D498" s="98" t="s">
        <v>41600</v>
      </c>
      <c r="E498" s="98" t="s">
        <v>41601</v>
      </c>
      <c r="F498" s="104">
        <v>45117</v>
      </c>
      <c r="G498" s="104">
        <v>45505</v>
      </c>
      <c r="H498" s="104">
        <v>45930</v>
      </c>
      <c r="J498" s="101">
        <v>1275</v>
      </c>
      <c r="K498" s="98" t="s">
        <v>41602</v>
      </c>
      <c r="L498" s="98" t="s">
        <v>41603</v>
      </c>
      <c r="M498" s="98" t="s">
        <v>41604</v>
      </c>
      <c r="N498" s="98" t="s">
        <v>41605</v>
      </c>
      <c r="O498" s="101">
        <v>1275</v>
      </c>
      <c r="P498" s="101">
        <v>1275</v>
      </c>
      <c r="Q498" s="101">
        <v>0</v>
      </c>
      <c r="R498" s="101">
        <v>100</v>
      </c>
    </row>
    <row r="499">
      <c r="K499" s="96" t="s">
        <v>41606</v>
      </c>
      <c r="O499" s="85">
        <f>SUM(O498:O498)</f>
      </c>
      <c r="P499" s="85">
        <f>SUM(P498:P498)</f>
      </c>
    </row>
    <row r="500">
      <c r="A500" s="98" t="s">
        <v>41607</v>
      </c>
      <c r="B500" s="98" t="s">
        <v>41608</v>
      </c>
      <c r="C500" s="100">
        <v>742</v>
      </c>
      <c r="D500" s="98" t="s">
        <v>41609</v>
      </c>
      <c r="E500" s="98" t="s">
        <v>41610</v>
      </c>
      <c r="F500" s="104">
        <v>42655</v>
      </c>
      <c r="G500" s="104">
        <v>45536</v>
      </c>
      <c r="H500" s="104">
        <v>45961</v>
      </c>
      <c r="J500" s="101">
        <v>955</v>
      </c>
      <c r="K500" s="98" t="s">
        <v>41611</v>
      </c>
      <c r="L500" s="98" t="s">
        <v>41612</v>
      </c>
      <c r="M500" s="98" t="s">
        <v>41613</v>
      </c>
      <c r="N500" s="98" t="s">
        <v>41614</v>
      </c>
      <c r="O500" s="101">
        <v>995</v>
      </c>
      <c r="P500" s="101">
        <v>995</v>
      </c>
      <c r="Q500" s="101">
        <v>0</v>
      </c>
      <c r="R500" s="101">
        <v>100</v>
      </c>
    </row>
    <row r="501">
      <c r="K501" s="96" t="s">
        <v>41615</v>
      </c>
      <c r="O501" s="85">
        <f>SUM(O500:O500)</f>
      </c>
      <c r="P501" s="85">
        <f>SUM(P500:P500)</f>
      </c>
    </row>
    <row r="502">
      <c r="A502" s="98" t="s">
        <v>41616</v>
      </c>
      <c r="B502" s="98" t="s">
        <v>41617</v>
      </c>
      <c r="C502" s="100">
        <v>1053</v>
      </c>
      <c r="D502" s="98" t="s">
        <v>41618</v>
      </c>
      <c r="E502" s="98" t="s">
        <v>41619</v>
      </c>
      <c r="F502" s="104">
        <v>45391</v>
      </c>
      <c r="G502" s="104">
        <v>45391</v>
      </c>
      <c r="H502" s="104">
        <v>45838</v>
      </c>
      <c r="J502" s="101">
        <v>1305</v>
      </c>
      <c r="K502" s="98" t="s">
        <v>41620</v>
      </c>
      <c r="L502" s="98" t="s">
        <v>41621</v>
      </c>
      <c r="M502" s="98" t="s">
        <v>41622</v>
      </c>
      <c r="N502" s="98" t="s">
        <v>41623</v>
      </c>
      <c r="O502" s="101">
        <v>30</v>
      </c>
      <c r="P502" s="101">
        <v>30</v>
      </c>
      <c r="Q502" s="101">
        <v>0</v>
      </c>
      <c r="R502" s="101">
        <v>100</v>
      </c>
    </row>
    <row r="503">
      <c r="L503" s="98" t="s">
        <v>41624</v>
      </c>
      <c r="M503" s="98" t="s">
        <v>41625</v>
      </c>
      <c r="N503" s="98" t="s">
        <v>41626</v>
      </c>
      <c r="O503" s="101">
        <v>1275</v>
      </c>
      <c r="P503" s="101">
        <v>1275</v>
      </c>
    </row>
    <row r="504">
      <c r="K504" s="96" t="s">
        <v>41627</v>
      </c>
      <c r="O504" s="85">
        <f>SUM(O502:O503)</f>
      </c>
      <c r="P504" s="85">
        <f>SUM(P502:P503)</f>
      </c>
    </row>
    <row r="505">
      <c r="A505" s="98" t="s">
        <v>41628</v>
      </c>
      <c r="B505" s="98" t="s">
        <v>41629</v>
      </c>
      <c r="C505" s="100">
        <v>930</v>
      </c>
      <c r="D505" s="98" t="s">
        <v>41630</v>
      </c>
      <c r="E505" s="98" t="s">
        <v>41631</v>
      </c>
      <c r="F505" s="104">
        <v>44439</v>
      </c>
      <c r="G505" s="104">
        <v>45717</v>
      </c>
      <c r="H505" s="104">
        <v>46142</v>
      </c>
      <c r="J505" s="101">
        <v>1395</v>
      </c>
      <c r="K505" s="98" t="s">
        <v>41632</v>
      </c>
      <c r="L505" s="98" t="s">
        <v>41633</v>
      </c>
      <c r="M505" s="98" t="s">
        <v>41634</v>
      </c>
      <c r="N505" s="98" t="s">
        <v>41635</v>
      </c>
      <c r="O505" s="101">
        <v>150</v>
      </c>
      <c r="P505" s="101">
        <v>150</v>
      </c>
      <c r="Q505" s="101">
        <v>0</v>
      </c>
      <c r="R505" s="101">
        <v>100</v>
      </c>
    </row>
    <row r="506">
      <c r="L506" s="98" t="s">
        <v>41636</v>
      </c>
      <c r="M506" s="98" t="s">
        <v>41637</v>
      </c>
      <c r="N506" s="98" t="s">
        <v>41638</v>
      </c>
      <c r="O506" s="101">
        <v>1205</v>
      </c>
      <c r="P506" s="101">
        <v>1205</v>
      </c>
    </row>
    <row r="507">
      <c r="K507" s="96" t="s">
        <v>41639</v>
      </c>
      <c r="O507" s="85">
        <f>SUM(O505:O506)</f>
      </c>
      <c r="P507" s="85">
        <f>SUM(P505:P506)</f>
      </c>
    </row>
    <row r="508">
      <c r="A508" s="98" t="s">
        <v>41640</v>
      </c>
      <c r="B508" s="98" t="s">
        <v>41641</v>
      </c>
      <c r="C508" s="100">
        <v>930</v>
      </c>
      <c r="D508" s="98" t="s">
        <v>41642</v>
      </c>
      <c r="E508" s="98" t="s">
        <v>41643</v>
      </c>
      <c r="F508" s="104">
        <v>44313</v>
      </c>
      <c r="G508" s="104">
        <v>45748</v>
      </c>
      <c r="H508" s="104">
        <v>46112</v>
      </c>
      <c r="J508" s="101">
        <v>1245</v>
      </c>
      <c r="K508" s="98" t="s">
        <v>41644</v>
      </c>
      <c r="L508" s="98" t="s">
        <v>41645</v>
      </c>
      <c r="M508" s="98" t="s">
        <v>41646</v>
      </c>
      <c r="N508" s="98" t="s">
        <v>41647</v>
      </c>
      <c r="O508" s="101">
        <v>1245</v>
      </c>
      <c r="P508" s="101">
        <v>1245</v>
      </c>
      <c r="Q508" s="101">
        <v>0</v>
      </c>
      <c r="R508" s="101">
        <v>300</v>
      </c>
    </row>
    <row r="509">
      <c r="K509" s="96" t="s">
        <v>41648</v>
      </c>
      <c r="O509" s="85">
        <f>SUM(O508:O508)</f>
      </c>
      <c r="P509" s="85">
        <f>SUM(P508:P508)</f>
      </c>
    </row>
    <row r="510">
      <c r="A510" s="98" t="s">
        <v>41649</v>
      </c>
      <c r="B510" s="98" t="s">
        <v>41650</v>
      </c>
      <c r="C510" s="100">
        <v>930</v>
      </c>
      <c r="D510" s="98" t="s">
        <v>41651</v>
      </c>
      <c r="E510" s="98" t="s">
        <v>41652</v>
      </c>
      <c r="F510" s="104">
        <v>44506</v>
      </c>
      <c r="G510" s="104">
        <v>45444</v>
      </c>
      <c r="H510" s="104">
        <v>45808</v>
      </c>
      <c r="J510" s="101">
        <v>1395</v>
      </c>
      <c r="K510" s="98" t="s">
        <v>41653</v>
      </c>
      <c r="L510" s="98" t="s">
        <v>41654</v>
      </c>
      <c r="M510" s="98" t="s">
        <v>41655</v>
      </c>
      <c r="N510" s="98" t="s">
        <v>41656</v>
      </c>
      <c r="O510" s="101">
        <v>150</v>
      </c>
      <c r="P510" s="101">
        <v>150</v>
      </c>
      <c r="Q510" s="101">
        <v>-16.829999999999998</v>
      </c>
      <c r="R510" s="101">
        <v>300</v>
      </c>
    </row>
    <row r="511">
      <c r="L511" s="98" t="s">
        <v>41657</v>
      </c>
      <c r="M511" s="98" t="s">
        <v>41658</v>
      </c>
      <c r="N511" s="98" t="s">
        <v>41659</v>
      </c>
      <c r="O511" s="101">
        <v>1145</v>
      </c>
      <c r="P511" s="101">
        <v>1145</v>
      </c>
    </row>
    <row r="512">
      <c r="K512" s="96" t="s">
        <v>41660</v>
      </c>
      <c r="O512" s="85">
        <f>SUM(O510:O511)</f>
      </c>
      <c r="P512" s="85">
        <f>SUM(P510:P511)</f>
      </c>
    </row>
    <row r="513">
      <c r="A513" s="98" t="s">
        <v>41661</v>
      </c>
      <c r="B513" s="98" t="s">
        <v>41662</v>
      </c>
      <c r="C513" s="100">
        <v>930</v>
      </c>
      <c r="D513" s="98" t="s">
        <v>41663</v>
      </c>
      <c r="E513" s="98" t="s">
        <v>41664</v>
      </c>
      <c r="F513" s="104">
        <v>45665</v>
      </c>
      <c r="G513" s="104">
        <v>45665</v>
      </c>
      <c r="H513" s="104">
        <v>46029</v>
      </c>
      <c r="J513" s="101">
        <v>1285</v>
      </c>
      <c r="K513" s="98" t="s">
        <v>41665</v>
      </c>
      <c r="L513" s="98" t="s">
        <v>41666</v>
      </c>
      <c r="M513" s="98" t="s">
        <v>41667</v>
      </c>
      <c r="N513" s="98" t="s">
        <v>41668</v>
      </c>
      <c r="O513" s="101">
        <v>150</v>
      </c>
      <c r="P513" s="101">
        <v>150</v>
      </c>
      <c r="Q513" s="101">
        <v>0</v>
      </c>
      <c r="R513" s="101">
        <v>1635</v>
      </c>
    </row>
    <row r="514">
      <c r="L514" s="98" t="s">
        <v>41669</v>
      </c>
      <c r="M514" s="98" t="s">
        <v>41670</v>
      </c>
      <c r="N514" s="98" t="s">
        <v>41671</v>
      </c>
      <c r="O514" s="101">
        <v>1135</v>
      </c>
      <c r="P514" s="101">
        <v>1135</v>
      </c>
    </row>
    <row r="515">
      <c r="L515" s="98" t="s">
        <v>41672</v>
      </c>
      <c r="M515" s="98" t="s">
        <v>41673</v>
      </c>
      <c r="N515" s="98" t="s">
        <v>41674</v>
      </c>
      <c r="O515" s="101">
        <v>10</v>
      </c>
      <c r="P515" s="101">
        <v>10</v>
      </c>
    </row>
    <row r="516">
      <c r="K516" s="96" t="s">
        <v>41675</v>
      </c>
      <c r="O516" s="85">
        <f>SUM(O513:O515)</f>
      </c>
      <c r="P516" s="85">
        <f>SUM(P513:P515)</f>
      </c>
    </row>
    <row r="517">
      <c r="A517" s="98" t="s">
        <v>41676</v>
      </c>
      <c r="B517" s="98" t="s">
        <v>41677</v>
      </c>
      <c r="C517" s="100">
        <v>930</v>
      </c>
      <c r="D517" s="98" t="s">
        <v>41678</v>
      </c>
      <c r="E517" s="98" t="s">
        <v>41679</v>
      </c>
      <c r="F517" s="104">
        <v>45748</v>
      </c>
      <c r="G517" s="104">
        <v>45748</v>
      </c>
      <c r="H517" s="104">
        <v>46173</v>
      </c>
      <c r="J517" s="101">
        <v>1135</v>
      </c>
      <c r="K517" s="98" t="s">
        <v>41680</v>
      </c>
      <c r="L517" s="98" t="s">
        <v>41681</v>
      </c>
      <c r="M517" s="98" t="s">
        <v>41682</v>
      </c>
      <c r="N517" s="98" t="s">
        <v>41683</v>
      </c>
      <c r="O517" s="101">
        <v>1135</v>
      </c>
      <c r="P517" s="101">
        <v>1135</v>
      </c>
      <c r="Q517" s="101">
        <v>0</v>
      </c>
      <c r="R517" s="101">
        <v>100</v>
      </c>
    </row>
    <row r="518">
      <c r="L518" s="98" t="s">
        <v>41684</v>
      </c>
      <c r="M518" s="98" t="s">
        <v>41685</v>
      </c>
      <c r="N518" s="98" t="s">
        <v>41686</v>
      </c>
      <c r="O518" s="101">
        <v>150</v>
      </c>
      <c r="P518" s="101">
        <v>0</v>
      </c>
    </row>
    <row r="519">
      <c r="L519" s="98" t="s">
        <v>41687</v>
      </c>
      <c r="M519" s="98" t="s">
        <v>41688</v>
      </c>
      <c r="N519" s="98" t="s">
        <v>41689</v>
      </c>
      <c r="O519" s="101">
        <v>-1135</v>
      </c>
      <c r="P519" s="101">
        <v>0</v>
      </c>
    </row>
    <row r="520">
      <c r="K520" s="96" t="s">
        <v>41690</v>
      </c>
      <c r="O520" s="85">
        <f>SUM(O517:O519)</f>
      </c>
      <c r="P520" s="85">
        <f>SUM(P517:P519)</f>
      </c>
    </row>
    <row r="521">
      <c r="A521" s="98" t="s">
        <v>41691</v>
      </c>
      <c r="B521" s="98" t="s">
        <v>41692</v>
      </c>
      <c r="C521" s="100">
        <v>930</v>
      </c>
      <c r="D521" s="98" t="s">
        <v>41693</v>
      </c>
      <c r="E521" s="98" t="s">
        <v>41694</v>
      </c>
      <c r="F521" s="104">
        <v>44660</v>
      </c>
      <c r="G521" s="104">
        <v>45536</v>
      </c>
      <c r="H521" s="104">
        <v>45961</v>
      </c>
      <c r="J521" s="101">
        <v>1245</v>
      </c>
      <c r="K521" s="98" t="s">
        <v>41695</v>
      </c>
      <c r="L521" s="98" t="s">
        <v>41696</v>
      </c>
      <c r="M521" s="98" t="s">
        <v>41697</v>
      </c>
      <c r="N521" s="98" t="s">
        <v>41698</v>
      </c>
      <c r="O521" s="101">
        <v>1245</v>
      </c>
      <c r="P521" s="101">
        <v>1245</v>
      </c>
      <c r="Q521" s="101">
        <v>18.300000000000001</v>
      </c>
      <c r="R521" s="101">
        <v>550</v>
      </c>
    </row>
    <row r="522">
      <c r="L522" s="98" t="s">
        <v>41699</v>
      </c>
      <c r="M522" s="98" t="s">
        <v>41700</v>
      </c>
      <c r="N522" s="98" t="s">
        <v>41701</v>
      </c>
      <c r="O522" s="101">
        <v>18.300000000000001</v>
      </c>
      <c r="P522" s="101">
        <v>0</v>
      </c>
    </row>
    <row r="523">
      <c r="K523" s="96" t="s">
        <v>41702</v>
      </c>
      <c r="O523" s="85">
        <f>SUM(O521:O522)</f>
      </c>
      <c r="P523" s="85">
        <f>SUM(P521:P522)</f>
      </c>
    </row>
    <row r="524">
      <c r="A524" s="98" t="s">
        <v>41703</v>
      </c>
      <c r="B524" s="98" t="s">
        <v>41704</v>
      </c>
      <c r="C524" s="100">
        <v>930</v>
      </c>
      <c r="D524" s="98" t="s">
        <v>41705</v>
      </c>
      <c r="E524" s="98" t="s">
        <v>41706</v>
      </c>
      <c r="F524" s="104">
        <v>40978</v>
      </c>
      <c r="G524" s="104">
        <v>45627</v>
      </c>
      <c r="H524" s="104">
        <v>46053</v>
      </c>
      <c r="J524" s="101">
        <v>1245</v>
      </c>
      <c r="K524" s="98" t="s">
        <v>41707</v>
      </c>
      <c r="L524" s="98" t="s">
        <v>41708</v>
      </c>
      <c r="M524" s="98" t="s">
        <v>41709</v>
      </c>
      <c r="N524" s="98" t="s">
        <v>41710</v>
      </c>
      <c r="O524" s="101">
        <v>1230</v>
      </c>
      <c r="P524" s="101">
        <v>1230</v>
      </c>
      <c r="Q524" s="101">
        <v>0</v>
      </c>
      <c r="R524" s="101">
        <v>759</v>
      </c>
    </row>
    <row r="525">
      <c r="K525" s="96" t="s">
        <v>41711</v>
      </c>
      <c r="O525" s="85">
        <f>SUM(O524:O524)</f>
      </c>
      <c r="P525" s="85">
        <f>SUM(P524:P524)</f>
      </c>
    </row>
    <row r="526">
      <c r="A526" s="98" t="s">
        <v>41712</v>
      </c>
      <c r="B526" s="98" t="s">
        <v>41713</v>
      </c>
      <c r="C526" s="100">
        <v>930</v>
      </c>
      <c r="D526" s="98" t="s">
        <v>41714</v>
      </c>
      <c r="E526" s="98" t="s">
        <v>41715</v>
      </c>
      <c r="F526" s="104">
        <v>45534</v>
      </c>
      <c r="G526" s="104">
        <v>45534</v>
      </c>
      <c r="H526" s="104">
        <v>45900</v>
      </c>
      <c r="J526" s="101">
        <v>1195</v>
      </c>
      <c r="K526" s="98" t="s">
        <v>41716</v>
      </c>
      <c r="L526" s="98" t="s">
        <v>41717</v>
      </c>
      <c r="M526" s="98" t="s">
        <v>41718</v>
      </c>
      <c r="N526" s="98" t="s">
        <v>41719</v>
      </c>
      <c r="O526" s="101">
        <v>1195</v>
      </c>
      <c r="P526" s="101">
        <v>1195</v>
      </c>
      <c r="Q526" s="101">
        <v>-1.8300000000000001</v>
      </c>
      <c r="R526" s="101">
        <v>500</v>
      </c>
    </row>
    <row r="527">
      <c r="K527" s="96" t="s">
        <v>41720</v>
      </c>
      <c r="O527" s="85">
        <f>SUM(O526:O526)</f>
      </c>
      <c r="P527" s="85">
        <f>SUM(P526:P526)</f>
      </c>
    </row>
    <row r="528">
      <c r="A528" s="98" t="s">
        <v>41721</v>
      </c>
      <c r="B528" s="98" t="s">
        <v>41722</v>
      </c>
      <c r="C528" s="100">
        <v>930</v>
      </c>
      <c r="D528" s="98" t="s">
        <v>41723</v>
      </c>
      <c r="E528" s="98" t="s">
        <v>41724</v>
      </c>
      <c r="F528" s="104">
        <v>44807</v>
      </c>
      <c r="G528" s="104">
        <v>45717</v>
      </c>
      <c r="H528" s="104">
        <v>46112</v>
      </c>
      <c r="J528" s="101">
        <v>1395</v>
      </c>
      <c r="K528" s="98" t="s">
        <v>41725</v>
      </c>
      <c r="L528" s="98" t="s">
        <v>41726</v>
      </c>
      <c r="M528" s="98" t="s">
        <v>41727</v>
      </c>
      <c r="N528" s="98" t="s">
        <v>41728</v>
      </c>
      <c r="O528" s="101">
        <v>150</v>
      </c>
      <c r="P528" s="101">
        <v>150</v>
      </c>
      <c r="Q528" s="101">
        <v>0</v>
      </c>
      <c r="R528" s="101">
        <v>350</v>
      </c>
    </row>
    <row r="529">
      <c r="L529" s="98" t="s">
        <v>41729</v>
      </c>
      <c r="M529" s="98" t="s">
        <v>41730</v>
      </c>
      <c r="N529" s="98" t="s">
        <v>41731</v>
      </c>
      <c r="O529" s="101">
        <v>1180</v>
      </c>
      <c r="P529" s="101">
        <v>1180</v>
      </c>
    </row>
    <row r="530">
      <c r="K530" s="96" t="s">
        <v>41732</v>
      </c>
      <c r="O530" s="85">
        <f>SUM(O528:O529)</f>
      </c>
      <c r="P530" s="85">
        <f>SUM(P528:P529)</f>
      </c>
    </row>
    <row r="531">
      <c r="A531" s="98" t="s">
        <v>41733</v>
      </c>
      <c r="B531" s="98" t="s">
        <v>41734</v>
      </c>
      <c r="C531" s="100">
        <v>930</v>
      </c>
      <c r="D531" s="98" t="s">
        <v>41735</v>
      </c>
      <c r="E531" s="98" t="s">
        <v>41736</v>
      </c>
      <c r="F531" s="104">
        <v>45512</v>
      </c>
      <c r="G531" s="104">
        <v>45512</v>
      </c>
      <c r="H531" s="104">
        <v>45900</v>
      </c>
      <c r="J531" s="101">
        <v>1125</v>
      </c>
      <c r="K531" s="98" t="s">
        <v>41737</v>
      </c>
      <c r="L531" s="98" t="s">
        <v>41738</v>
      </c>
      <c r="M531" s="98" t="s">
        <v>41739</v>
      </c>
      <c r="N531" s="98" t="s">
        <v>41740</v>
      </c>
      <c r="O531" s="101">
        <v>30</v>
      </c>
      <c r="P531" s="101">
        <v>30</v>
      </c>
      <c r="Q531" s="101">
        <v>0</v>
      </c>
      <c r="R531" s="101">
        <v>100</v>
      </c>
    </row>
    <row r="532">
      <c r="L532" s="98" t="s">
        <v>41741</v>
      </c>
      <c r="M532" s="98" t="s">
        <v>41742</v>
      </c>
      <c r="N532" s="98" t="s">
        <v>41743</v>
      </c>
      <c r="O532" s="101">
        <v>1195</v>
      </c>
      <c r="P532" s="101">
        <v>1195</v>
      </c>
    </row>
    <row r="533">
      <c r="K533" s="96" t="s">
        <v>41744</v>
      </c>
      <c r="O533" s="85">
        <f>SUM(O531:O532)</f>
      </c>
      <c r="P533" s="85">
        <f>SUM(P531:P532)</f>
      </c>
    </row>
    <row r="534">
      <c r="A534" s="98" t="s">
        <v>41745</v>
      </c>
      <c r="B534" s="98" t="s">
        <v>41746</v>
      </c>
      <c r="C534" s="100">
        <v>930</v>
      </c>
      <c r="D534" s="98" t="s">
        <v>41747</v>
      </c>
      <c r="E534" s="98" t="s">
        <v>41748</v>
      </c>
      <c r="F534" s="104">
        <v>45196</v>
      </c>
      <c r="G534" s="104">
        <v>45566</v>
      </c>
      <c r="H534" s="104">
        <v>45930</v>
      </c>
      <c r="J534" s="101">
        <v>1395</v>
      </c>
      <c r="K534" s="98" t="s">
        <v>41749</v>
      </c>
      <c r="L534" s="98" t="s">
        <v>41750</v>
      </c>
      <c r="M534" s="98" t="s">
        <v>41751</v>
      </c>
      <c r="N534" s="98" t="s">
        <v>41752</v>
      </c>
      <c r="O534" s="101">
        <v>150</v>
      </c>
      <c r="P534" s="101">
        <v>150</v>
      </c>
      <c r="Q534" s="101">
        <v>0</v>
      </c>
      <c r="R534" s="101">
        <v>100</v>
      </c>
    </row>
    <row r="535">
      <c r="L535" s="98" t="s">
        <v>41753</v>
      </c>
      <c r="M535" s="98" t="s">
        <v>41754</v>
      </c>
      <c r="N535" s="98" t="s">
        <v>41755</v>
      </c>
      <c r="O535" s="101">
        <v>1255</v>
      </c>
      <c r="P535" s="101">
        <v>1255</v>
      </c>
    </row>
    <row r="536">
      <c r="K536" s="96" t="s">
        <v>41756</v>
      </c>
      <c r="O536" s="85">
        <f>SUM(O534:O535)</f>
      </c>
      <c r="P536" s="85">
        <f>SUM(P534:P535)</f>
      </c>
    </row>
    <row r="537">
      <c r="A537" s="98" t="s">
        <v>41757</v>
      </c>
      <c r="B537" s="98" t="s">
        <v>41758</v>
      </c>
      <c r="C537" s="100">
        <v>930</v>
      </c>
      <c r="D537" s="98" t="s">
        <v>41759</v>
      </c>
      <c r="E537" s="98" t="s">
        <v>41760</v>
      </c>
      <c r="F537" s="104">
        <v>45722</v>
      </c>
      <c r="G537" s="104">
        <v>45722</v>
      </c>
      <c r="H537" s="104">
        <v>46117</v>
      </c>
      <c r="J537" s="101">
        <v>1285</v>
      </c>
      <c r="K537" s="98" t="s">
        <v>41761</v>
      </c>
      <c r="L537" s="98" t="s">
        <v>41762</v>
      </c>
      <c r="M537" s="98" t="s">
        <v>41763</v>
      </c>
      <c r="N537" s="98" t="s">
        <v>41764</v>
      </c>
      <c r="O537" s="101">
        <v>150</v>
      </c>
      <c r="P537" s="101">
        <v>150</v>
      </c>
      <c r="Q537" s="101">
        <v>0</v>
      </c>
      <c r="R537" s="101">
        <v>600</v>
      </c>
    </row>
    <row r="538">
      <c r="L538" s="98" t="s">
        <v>41765</v>
      </c>
      <c r="M538" s="98" t="s">
        <v>41766</v>
      </c>
      <c r="N538" s="98" t="s">
        <v>41767</v>
      </c>
      <c r="O538" s="101">
        <v>1135</v>
      </c>
      <c r="P538" s="101">
        <v>1135</v>
      </c>
    </row>
    <row r="539">
      <c r="L539" s="98" t="s">
        <v>41768</v>
      </c>
      <c r="M539" s="98" t="s">
        <v>41769</v>
      </c>
      <c r="N539" s="98" t="s">
        <v>41770</v>
      </c>
      <c r="O539" s="101">
        <v>-1285</v>
      </c>
      <c r="P539" s="101">
        <v>0</v>
      </c>
    </row>
    <row r="540">
      <c r="K540" s="96" t="s">
        <v>41771</v>
      </c>
      <c r="O540" s="85">
        <f>SUM(O537:O539)</f>
      </c>
      <c r="P540" s="85">
        <f>SUM(P537:P539)</f>
      </c>
    </row>
    <row r="541">
      <c r="A541" s="98" t="s">
        <v>41772</v>
      </c>
      <c r="B541" s="98" t="s">
        <v>41773</v>
      </c>
      <c r="C541" s="100">
        <v>930</v>
      </c>
      <c r="D541" s="98" t="s">
        <v>41774</v>
      </c>
      <c r="E541" s="98" t="s">
        <v>41775</v>
      </c>
      <c r="F541" s="104">
        <v>45457</v>
      </c>
      <c r="G541" s="104">
        <v>45457</v>
      </c>
      <c r="H541" s="104">
        <v>45838</v>
      </c>
      <c r="J541" s="101">
        <v>1130</v>
      </c>
      <c r="K541" s="98" t="s">
        <v>41776</v>
      </c>
      <c r="L541" s="98" t="s">
        <v>41777</v>
      </c>
      <c r="M541" s="98" t="s">
        <v>41778</v>
      </c>
      <c r="N541" s="98" t="s">
        <v>41779</v>
      </c>
      <c r="O541" s="101">
        <v>35</v>
      </c>
      <c r="P541" s="101">
        <v>35</v>
      </c>
      <c r="Q541" s="101">
        <v>0</v>
      </c>
      <c r="R541" s="101">
        <v>100</v>
      </c>
    </row>
    <row r="542">
      <c r="L542" s="98" t="s">
        <v>41780</v>
      </c>
      <c r="M542" s="98" t="s">
        <v>41781</v>
      </c>
      <c r="N542" s="98" t="s">
        <v>41782</v>
      </c>
      <c r="O542" s="101">
        <v>1095</v>
      </c>
      <c r="P542" s="101">
        <v>1095</v>
      </c>
    </row>
    <row r="543">
      <c r="K543" s="96" t="s">
        <v>41783</v>
      </c>
      <c r="O543" s="85">
        <f>SUM(O541:O542)</f>
      </c>
      <c r="P543" s="85">
        <f>SUM(P541:P542)</f>
      </c>
    </row>
    <row r="544">
      <c r="A544" s="98" t="s">
        <v>41784</v>
      </c>
      <c r="B544" s="98" t="s">
        <v>41785</v>
      </c>
      <c r="C544" s="100">
        <v>930</v>
      </c>
      <c r="D544" s="98" t="s">
        <v>41786</v>
      </c>
      <c r="E544" s="98" t="s">
        <v>41787</v>
      </c>
      <c r="F544" s="104">
        <v>45255</v>
      </c>
      <c r="G544" s="104">
        <v>45627</v>
      </c>
      <c r="H544" s="104">
        <v>45991</v>
      </c>
      <c r="J544" s="101">
        <v>1275</v>
      </c>
      <c r="K544" s="98" t="s">
        <v>41788</v>
      </c>
      <c r="L544" s="98" t="s">
        <v>41789</v>
      </c>
      <c r="M544" s="98" t="s">
        <v>41790</v>
      </c>
      <c r="N544" s="98" t="s">
        <v>41791</v>
      </c>
      <c r="O544" s="101">
        <v>30</v>
      </c>
      <c r="P544" s="101">
        <v>30</v>
      </c>
      <c r="Q544" s="101">
        <v>0</v>
      </c>
      <c r="R544" s="101">
        <v>100</v>
      </c>
    </row>
    <row r="545">
      <c r="L545" s="98" t="s">
        <v>41792</v>
      </c>
      <c r="M545" s="98" t="s">
        <v>41793</v>
      </c>
      <c r="N545" s="98" t="s">
        <v>41794</v>
      </c>
      <c r="O545" s="101">
        <v>1255</v>
      </c>
      <c r="P545" s="101">
        <v>1255</v>
      </c>
    </row>
    <row r="546">
      <c r="K546" s="96" t="s">
        <v>41795</v>
      </c>
      <c r="O546" s="85">
        <f>SUM(O544:O545)</f>
      </c>
      <c r="P546" s="85">
        <f>SUM(P544:P545)</f>
      </c>
    </row>
    <row r="547">
      <c r="A547" s="98" t="s">
        <v>41796</v>
      </c>
      <c r="B547" s="98" t="s">
        <v>41797</v>
      </c>
      <c r="C547" s="100">
        <v>930</v>
      </c>
      <c r="D547" s="98" t="s">
        <v>41798</v>
      </c>
      <c r="E547" s="98" t="s">
        <v>41799</v>
      </c>
      <c r="F547" s="104">
        <v>44383</v>
      </c>
      <c r="G547" s="104">
        <v>45536</v>
      </c>
      <c r="H547" s="104">
        <v>45900</v>
      </c>
      <c r="J547" s="101">
        <v>1395</v>
      </c>
      <c r="K547" s="98" t="s">
        <v>41800</v>
      </c>
      <c r="L547" s="98" t="s">
        <v>41801</v>
      </c>
      <c r="M547" s="98" t="s">
        <v>41802</v>
      </c>
      <c r="N547" s="98" t="s">
        <v>41803</v>
      </c>
      <c r="O547" s="101">
        <v>150</v>
      </c>
      <c r="P547" s="101">
        <v>150</v>
      </c>
      <c r="Q547" s="101">
        <v>0</v>
      </c>
      <c r="R547" s="101">
        <v>200</v>
      </c>
    </row>
    <row r="548">
      <c r="L548" s="98" t="s">
        <v>41804</v>
      </c>
      <c r="M548" s="98" t="s">
        <v>41805</v>
      </c>
      <c r="N548" s="98" t="s">
        <v>41806</v>
      </c>
      <c r="O548" s="101">
        <v>1185</v>
      </c>
      <c r="P548" s="101">
        <v>1185</v>
      </c>
    </row>
    <row r="549">
      <c r="K549" s="96" t="s">
        <v>41807</v>
      </c>
      <c r="O549" s="85">
        <f>SUM(O547:O548)</f>
      </c>
      <c r="P549" s="85">
        <f>SUM(P547:P548)</f>
      </c>
    </row>
    <row r="550">
      <c r="A550" s="98" t="s">
        <v>41808</v>
      </c>
      <c r="B550" s="98" t="s">
        <v>41809</v>
      </c>
      <c r="C550" s="100">
        <v>930</v>
      </c>
      <c r="D550" s="98" t="s">
        <v>41810</v>
      </c>
      <c r="E550" s="98" t="s">
        <v>41811</v>
      </c>
      <c r="F550" s="104">
        <v>45520</v>
      </c>
      <c r="G550" s="104">
        <v>45520</v>
      </c>
      <c r="H550" s="104">
        <v>45961</v>
      </c>
      <c r="J550" s="101">
        <v>1225</v>
      </c>
      <c r="K550" s="98" t="s">
        <v>41812</v>
      </c>
      <c r="L550" s="98" t="s">
        <v>41813</v>
      </c>
      <c r="M550" s="98" t="s">
        <v>41814</v>
      </c>
      <c r="N550" s="98" t="s">
        <v>41815</v>
      </c>
      <c r="O550" s="101">
        <v>30</v>
      </c>
      <c r="P550" s="101">
        <v>30</v>
      </c>
      <c r="Q550" s="101">
        <v>0</v>
      </c>
      <c r="R550" s="101">
        <v>100</v>
      </c>
    </row>
    <row r="551">
      <c r="L551" s="98" t="s">
        <v>41816</v>
      </c>
      <c r="M551" s="98" t="s">
        <v>41817</v>
      </c>
      <c r="N551" s="98" t="s">
        <v>41818</v>
      </c>
      <c r="O551" s="101">
        <v>1065</v>
      </c>
      <c r="P551" s="101">
        <v>1065</v>
      </c>
    </row>
    <row r="552">
      <c r="K552" s="96" t="s">
        <v>41819</v>
      </c>
      <c r="O552" s="85">
        <f>SUM(O550:O551)</f>
      </c>
      <c r="P552" s="85">
        <f>SUM(P550:P551)</f>
      </c>
    </row>
    <row r="553">
      <c r="A553" s="98" t="s">
        <v>41820</v>
      </c>
      <c r="B553" s="98" t="s">
        <v>41821</v>
      </c>
      <c r="C553" s="100">
        <v>473</v>
      </c>
      <c r="D553" s="98" t="s">
        <v>41822</v>
      </c>
      <c r="E553" s="98" t="s">
        <v>41823</v>
      </c>
      <c r="F553" s="104">
        <v>41437</v>
      </c>
      <c r="G553" s="104">
        <v>45474</v>
      </c>
      <c r="H553" s="104">
        <v>45838</v>
      </c>
      <c r="J553" s="101">
        <v>865</v>
      </c>
      <c r="K553" s="98" t="s">
        <v>41824</v>
      </c>
      <c r="L553" s="98" t="s">
        <v>41825</v>
      </c>
      <c r="M553" s="98" t="s">
        <v>41826</v>
      </c>
      <c r="N553" s="98" t="s">
        <v>41827</v>
      </c>
      <c r="O553" s="101">
        <v>865</v>
      </c>
      <c r="P553" s="101">
        <v>865</v>
      </c>
      <c r="Q553" s="101">
        <v>0</v>
      </c>
      <c r="R553" s="101">
        <v>100</v>
      </c>
    </row>
    <row r="554">
      <c r="K554" s="96" t="s">
        <v>41828</v>
      </c>
      <c r="O554" s="85">
        <f>SUM(O553:O553)</f>
      </c>
      <c r="P554" s="85">
        <f>SUM(P553:P553)</f>
      </c>
    </row>
    <row r="555">
      <c r="A555" s="98" t="s">
        <v>41829</v>
      </c>
      <c r="B555" s="98" t="s">
        <v>41830</v>
      </c>
      <c r="C555" s="100">
        <v>473</v>
      </c>
      <c r="D555" s="98" t="s">
        <v>41831</v>
      </c>
      <c r="E555" s="98" t="s">
        <v>41832</v>
      </c>
      <c r="J555" s="101">
        <v>730</v>
      </c>
      <c r="K555" s="98" t="s">
        <v>41833</v>
      </c>
      <c r="L555" s="98" t="s">
        <v>41833</v>
      </c>
      <c r="O555" s="101">
        <v>0</v>
      </c>
      <c r="P555" s="101">
        <v>0</v>
      </c>
      <c r="R555" s="101">
        <v>0</v>
      </c>
    </row>
    <row r="556">
      <c r="K556" s="96" t="s">
        <v>41834</v>
      </c>
      <c r="O556" s="85">
        <f>SUM(O555:O555)</f>
      </c>
      <c r="P556" s="85">
        <f>SUM(P555:P555)</f>
      </c>
    </row>
    <row r="557">
      <c r="A557" s="98" t="s">
        <v>41835</v>
      </c>
      <c r="B557" s="98" t="s">
        <v>41836</v>
      </c>
      <c r="C557" s="100">
        <v>473</v>
      </c>
      <c r="D557" s="98" t="s">
        <v>41837</v>
      </c>
      <c r="E557" s="98" t="s">
        <v>41838</v>
      </c>
      <c r="F557" s="104">
        <v>45660</v>
      </c>
      <c r="G557" s="104">
        <v>45660</v>
      </c>
      <c r="H557" s="104">
        <v>46083</v>
      </c>
      <c r="J557" s="101">
        <v>850</v>
      </c>
      <c r="K557" s="98" t="s">
        <v>41839</v>
      </c>
      <c r="L557" s="98" t="s">
        <v>41840</v>
      </c>
      <c r="M557" s="98" t="s">
        <v>41841</v>
      </c>
      <c r="N557" s="98" t="s">
        <v>41842</v>
      </c>
      <c r="O557" s="101">
        <v>150</v>
      </c>
      <c r="P557" s="101">
        <v>150</v>
      </c>
      <c r="Q557" s="101">
        <v>0</v>
      </c>
      <c r="R557" s="101">
        <v>100</v>
      </c>
    </row>
    <row r="558">
      <c r="L558" s="98" t="s">
        <v>41843</v>
      </c>
      <c r="M558" s="98" t="s">
        <v>41844</v>
      </c>
      <c r="N558" s="98" t="s">
        <v>41845</v>
      </c>
      <c r="O558" s="101">
        <v>700</v>
      </c>
      <c r="P558" s="101">
        <v>700</v>
      </c>
    </row>
    <row r="559">
      <c r="K559" s="96" t="s">
        <v>41846</v>
      </c>
      <c r="O559" s="85">
        <f>SUM(O557:O558)</f>
      </c>
      <c r="P559" s="85">
        <f>SUM(P557:P558)</f>
      </c>
    </row>
    <row r="560">
      <c r="A560" s="98" t="s">
        <v>41847</v>
      </c>
      <c r="B560" s="98" t="s">
        <v>41848</v>
      </c>
      <c r="C560" s="100">
        <v>473</v>
      </c>
      <c r="D560" s="98" t="s">
        <v>41849</v>
      </c>
      <c r="E560" s="98" t="s">
        <v>41850</v>
      </c>
      <c r="J560" s="101">
        <v>850</v>
      </c>
      <c r="K560" s="98" t="s">
        <v>41851</v>
      </c>
      <c r="L560" s="98" t="s">
        <v>41851</v>
      </c>
      <c r="O560" s="101">
        <v>0</v>
      </c>
      <c r="P560" s="101">
        <v>0</v>
      </c>
    </row>
    <row r="561">
      <c r="K561" s="96" t="s">
        <v>41852</v>
      </c>
      <c r="O561" s="85">
        <f>SUM(O560:O560)</f>
      </c>
      <c r="P561" s="85">
        <f>SUM(P560:P560)</f>
      </c>
    </row>
    <row r="562">
      <c r="A562" s="98" t="s">
        <v>41853</v>
      </c>
      <c r="B562" s="98" t="s">
        <v>41854</v>
      </c>
      <c r="C562" s="100">
        <v>473</v>
      </c>
      <c r="D562" s="98" t="s">
        <v>41855</v>
      </c>
      <c r="E562" s="98" t="s">
        <v>41856</v>
      </c>
      <c r="F562" s="104">
        <v>45562</v>
      </c>
      <c r="G562" s="104">
        <v>45562</v>
      </c>
      <c r="H562" s="104">
        <v>45930</v>
      </c>
      <c r="J562" s="101">
        <v>795</v>
      </c>
      <c r="K562" s="98" t="s">
        <v>41857</v>
      </c>
      <c r="L562" s="98" t="s">
        <v>41858</v>
      </c>
      <c r="M562" s="98" t="s">
        <v>41859</v>
      </c>
      <c r="N562" s="98" t="s">
        <v>41860</v>
      </c>
      <c r="O562" s="101">
        <v>30</v>
      </c>
      <c r="P562" s="101">
        <v>30</v>
      </c>
      <c r="Q562" s="101">
        <v>0</v>
      </c>
      <c r="R562" s="101">
        <v>100</v>
      </c>
    </row>
    <row r="563">
      <c r="L563" s="98" t="s">
        <v>41861</v>
      </c>
      <c r="M563" s="98" t="s">
        <v>41862</v>
      </c>
      <c r="N563" s="98" t="s">
        <v>41863</v>
      </c>
      <c r="O563" s="101">
        <v>765</v>
      </c>
      <c r="P563" s="101">
        <v>765</v>
      </c>
    </row>
    <row r="564">
      <c r="K564" s="96" t="s">
        <v>41864</v>
      </c>
      <c r="O564" s="85">
        <f>SUM(O562:O563)</f>
      </c>
      <c r="P564" s="85">
        <f>SUM(P562:P563)</f>
      </c>
    </row>
    <row r="565">
      <c r="A565" s="98" t="s">
        <v>41865</v>
      </c>
      <c r="B565" s="98" t="s">
        <v>41866</v>
      </c>
      <c r="C565" s="100">
        <v>473</v>
      </c>
      <c r="D565" s="98" t="s">
        <v>41867</v>
      </c>
      <c r="E565" s="98" t="s">
        <v>41868</v>
      </c>
      <c r="F565" s="104">
        <v>45329</v>
      </c>
      <c r="G565" s="104">
        <v>45329</v>
      </c>
      <c r="H565" s="104">
        <v>45777</v>
      </c>
      <c r="I565" s="104">
        <v>45777</v>
      </c>
      <c r="J565" s="101">
        <v>850</v>
      </c>
      <c r="K565" s="98" t="s">
        <v>41869</v>
      </c>
      <c r="L565" s="98" t="s">
        <v>41870</v>
      </c>
      <c r="M565" s="98" t="s">
        <v>41871</v>
      </c>
      <c r="N565" s="98" t="s">
        <v>41872</v>
      </c>
      <c r="O565" s="101">
        <v>150</v>
      </c>
      <c r="P565" s="101">
        <v>150</v>
      </c>
      <c r="Q565" s="101">
        <v>0</v>
      </c>
      <c r="R565" s="101">
        <v>500</v>
      </c>
    </row>
    <row r="566">
      <c r="L566" s="98" t="s">
        <v>41873</v>
      </c>
      <c r="M566" s="98" t="s">
        <v>41874</v>
      </c>
      <c r="N566" s="98" t="s">
        <v>41875</v>
      </c>
      <c r="O566" s="101">
        <v>865</v>
      </c>
      <c r="P566" s="101">
        <v>865</v>
      </c>
    </row>
    <row r="567">
      <c r="K567" s="96" t="s">
        <v>41876</v>
      </c>
      <c r="O567" s="85">
        <f>SUM(O565:O566)</f>
      </c>
      <c r="P567" s="85">
        <f>SUM(P565:P566)</f>
      </c>
    </row>
    <row r="568">
      <c r="A568" s="98" t="s">
        <v>41877</v>
      </c>
      <c r="B568" s="98" t="s">
        <v>41878</v>
      </c>
      <c r="C568" s="100">
        <v>473</v>
      </c>
      <c r="D568" s="98" t="s">
        <v>41879</v>
      </c>
      <c r="E568" s="98" t="s">
        <v>41880</v>
      </c>
      <c r="F568" s="104">
        <v>43693</v>
      </c>
      <c r="G568" s="104">
        <v>45444</v>
      </c>
      <c r="H568" s="104">
        <v>45869</v>
      </c>
      <c r="J568" s="101">
        <v>1015</v>
      </c>
      <c r="K568" s="98" t="s">
        <v>41881</v>
      </c>
      <c r="L568" s="98" t="s">
        <v>41882</v>
      </c>
      <c r="M568" s="98" t="s">
        <v>41883</v>
      </c>
      <c r="N568" s="98" t="s">
        <v>41884</v>
      </c>
      <c r="O568" s="101">
        <v>150</v>
      </c>
      <c r="P568" s="101">
        <v>150</v>
      </c>
      <c r="Q568" s="101">
        <v>0</v>
      </c>
      <c r="R568" s="101">
        <v>100</v>
      </c>
    </row>
    <row r="569">
      <c r="L569" s="98" t="s">
        <v>41885</v>
      </c>
      <c r="M569" s="98" t="s">
        <v>41886</v>
      </c>
      <c r="N569" s="98" t="s">
        <v>41887</v>
      </c>
      <c r="O569" s="101">
        <v>765</v>
      </c>
      <c r="P569" s="101">
        <v>765</v>
      </c>
    </row>
    <row r="570">
      <c r="L570" s="98" t="s">
        <v>41888</v>
      </c>
      <c r="M570" s="98" t="s">
        <v>41889</v>
      </c>
      <c r="N570" s="98" t="s">
        <v>41890</v>
      </c>
      <c r="O570" s="101">
        <v>91.5</v>
      </c>
      <c r="P570" s="101">
        <v>0</v>
      </c>
    </row>
    <row r="571">
      <c r="K571" s="96" t="s">
        <v>41891</v>
      </c>
      <c r="O571" s="85">
        <f>SUM(O568:O570)</f>
      </c>
      <c r="P571" s="85">
        <f>SUM(P568:P570)</f>
      </c>
    </row>
    <row r="572">
      <c r="A572" s="98" t="s">
        <v>41892</v>
      </c>
      <c r="B572" s="98" t="s">
        <v>41893</v>
      </c>
      <c r="C572" s="100">
        <v>473</v>
      </c>
      <c r="D572" s="98" t="s">
        <v>41894</v>
      </c>
      <c r="E572" s="98" t="s">
        <v>41895</v>
      </c>
      <c r="F572" s="104">
        <v>45313</v>
      </c>
      <c r="G572" s="104">
        <v>45748</v>
      </c>
      <c r="H572" s="104">
        <v>46173</v>
      </c>
      <c r="J572" s="101">
        <v>865</v>
      </c>
      <c r="K572" s="98" t="s">
        <v>41896</v>
      </c>
      <c r="L572" s="98" t="s">
        <v>41897</v>
      </c>
      <c r="M572" s="98" t="s">
        <v>41898</v>
      </c>
      <c r="N572" s="98" t="s">
        <v>41899</v>
      </c>
      <c r="O572" s="101">
        <v>890</v>
      </c>
      <c r="P572" s="101">
        <v>890</v>
      </c>
      <c r="Q572" s="101">
        <v>-0.35999999999999999</v>
      </c>
      <c r="R572" s="101">
        <v>100</v>
      </c>
    </row>
    <row r="573">
      <c r="K573" s="96" t="s">
        <v>41900</v>
      </c>
      <c r="O573" s="85">
        <f>SUM(O572:O572)</f>
      </c>
      <c r="P573" s="85">
        <f>SUM(P572:P572)</f>
      </c>
    </row>
    <row r="574">
      <c r="A574" s="98" t="s">
        <v>41901</v>
      </c>
      <c r="B574" s="98" t="s">
        <v>41902</v>
      </c>
      <c r="C574" s="100">
        <v>473</v>
      </c>
      <c r="D574" s="98" t="s">
        <v>41903</v>
      </c>
      <c r="E574" s="98" t="s">
        <v>41904</v>
      </c>
      <c r="F574" s="104">
        <v>45407</v>
      </c>
      <c r="G574" s="104">
        <v>45407</v>
      </c>
      <c r="H574" s="104">
        <v>45777</v>
      </c>
      <c r="I574" s="104">
        <v>45777</v>
      </c>
      <c r="J574" s="101">
        <v>850</v>
      </c>
      <c r="K574" s="98" t="s">
        <v>41905</v>
      </c>
      <c r="L574" s="98" t="s">
        <v>41906</v>
      </c>
      <c r="M574" s="98" t="s">
        <v>41907</v>
      </c>
      <c r="N574" s="98" t="s">
        <v>41908</v>
      </c>
      <c r="O574" s="101">
        <v>865</v>
      </c>
      <c r="P574" s="101">
        <v>865</v>
      </c>
      <c r="Q574" s="101">
        <v>-25</v>
      </c>
      <c r="R574" s="101">
        <v>100</v>
      </c>
    </row>
    <row r="575">
      <c r="L575" s="98" t="s">
        <v>41909</v>
      </c>
      <c r="M575" s="98" t="s">
        <v>41910</v>
      </c>
      <c r="N575" s="98" t="s">
        <v>41911</v>
      </c>
      <c r="O575" s="101">
        <v>25</v>
      </c>
      <c r="P575" s="101">
        <v>0</v>
      </c>
    </row>
    <row r="576">
      <c r="L576" s="98" t="s">
        <v>41912</v>
      </c>
      <c r="M576" s="98" t="s">
        <v>41913</v>
      </c>
      <c r="N576" s="98" t="s">
        <v>41914</v>
      </c>
      <c r="O576" s="101">
        <v>-25</v>
      </c>
      <c r="P576" s="101">
        <v>0</v>
      </c>
    </row>
    <row r="577">
      <c r="K577" s="96" t="s">
        <v>41915</v>
      </c>
      <c r="O577" s="85">
        <f>SUM(O574:O576)</f>
      </c>
      <c r="P577" s="85">
        <f>SUM(P574:P576)</f>
      </c>
    </row>
    <row r="578">
      <c r="A578" s="98" t="s">
        <v>41916</v>
      </c>
      <c r="B578" s="98" t="s">
        <v>41917</v>
      </c>
      <c r="C578" s="100">
        <v>473</v>
      </c>
      <c r="D578" s="98" t="s">
        <v>41918</v>
      </c>
      <c r="E578" s="98" t="s">
        <v>41919</v>
      </c>
      <c r="F578" s="104">
        <v>45717</v>
      </c>
      <c r="G578" s="104">
        <v>45717</v>
      </c>
      <c r="H578" s="104">
        <v>46081</v>
      </c>
      <c r="J578" s="101">
        <v>735</v>
      </c>
      <c r="K578" s="98" t="s">
        <v>41920</v>
      </c>
      <c r="L578" s="98" t="s">
        <v>41921</v>
      </c>
      <c r="M578" s="98" t="s">
        <v>41922</v>
      </c>
      <c r="N578" s="98" t="s">
        <v>41923</v>
      </c>
      <c r="O578" s="101">
        <v>35</v>
      </c>
      <c r="P578" s="101">
        <v>35</v>
      </c>
      <c r="Q578" s="101">
        <v>0</v>
      </c>
      <c r="R578" s="101">
        <v>100</v>
      </c>
    </row>
    <row r="579">
      <c r="L579" s="98" t="s">
        <v>41924</v>
      </c>
      <c r="M579" s="98" t="s">
        <v>41925</v>
      </c>
      <c r="N579" s="98" t="s">
        <v>41926</v>
      </c>
      <c r="O579" s="101">
        <v>700</v>
      </c>
      <c r="P579" s="101">
        <v>700</v>
      </c>
    </row>
    <row r="580">
      <c r="K580" s="96" t="s">
        <v>41927</v>
      </c>
      <c r="O580" s="85">
        <f>SUM(O578:O579)</f>
      </c>
      <c r="P580" s="85">
        <f>SUM(P578:P579)</f>
      </c>
    </row>
    <row r="581">
      <c r="A581" s="98" t="s">
        <v>41928</v>
      </c>
      <c r="B581" s="98" t="s">
        <v>41929</v>
      </c>
      <c r="C581" s="100">
        <v>473</v>
      </c>
      <c r="D581" s="98" t="s">
        <v>41930</v>
      </c>
      <c r="E581" s="98" t="s">
        <v>41931</v>
      </c>
      <c r="F581" s="104">
        <v>45656</v>
      </c>
      <c r="G581" s="104">
        <v>45656</v>
      </c>
      <c r="H581" s="104">
        <v>46020</v>
      </c>
      <c r="J581" s="101">
        <v>850</v>
      </c>
      <c r="K581" s="98" t="s">
        <v>41932</v>
      </c>
      <c r="L581" s="98" t="s">
        <v>41933</v>
      </c>
      <c r="M581" s="98" t="s">
        <v>41934</v>
      </c>
      <c r="N581" s="98" t="s">
        <v>41935</v>
      </c>
      <c r="O581" s="101">
        <v>150</v>
      </c>
      <c r="P581" s="101">
        <v>150</v>
      </c>
      <c r="Q581" s="101">
        <v>0</v>
      </c>
      <c r="R581" s="101">
        <v>100</v>
      </c>
    </row>
    <row r="582">
      <c r="L582" s="98" t="s">
        <v>41936</v>
      </c>
      <c r="M582" s="98" t="s">
        <v>41937</v>
      </c>
      <c r="N582" s="98" t="s">
        <v>41938</v>
      </c>
      <c r="O582" s="101">
        <v>700</v>
      </c>
      <c r="P582" s="101">
        <v>700</v>
      </c>
    </row>
    <row r="583">
      <c r="K583" s="96" t="s">
        <v>41939</v>
      </c>
      <c r="O583" s="85">
        <f>SUM(O581:O582)</f>
      </c>
      <c r="P583" s="85">
        <f>SUM(P581:P582)</f>
      </c>
    </row>
    <row r="584">
      <c r="A584" s="98" t="s">
        <v>41940</v>
      </c>
      <c r="B584" s="98" t="s">
        <v>41941</v>
      </c>
      <c r="C584" s="100">
        <v>473</v>
      </c>
      <c r="D584" s="98" t="s">
        <v>41942</v>
      </c>
      <c r="E584" s="98" t="s">
        <v>41943</v>
      </c>
      <c r="F584" s="104">
        <v>40483</v>
      </c>
      <c r="G584" s="104">
        <v>45717</v>
      </c>
      <c r="H584" s="104">
        <v>46142</v>
      </c>
      <c r="J584" s="101">
        <v>865</v>
      </c>
      <c r="K584" s="98" t="s">
        <v>41944</v>
      </c>
      <c r="L584" s="98" t="s">
        <v>41945</v>
      </c>
      <c r="M584" s="98" t="s">
        <v>41946</v>
      </c>
      <c r="N584" s="98" t="s">
        <v>41947</v>
      </c>
      <c r="O584" s="101">
        <v>885</v>
      </c>
      <c r="P584" s="101">
        <v>885</v>
      </c>
      <c r="Q584" s="101">
        <v>0</v>
      </c>
      <c r="R584" s="101">
        <v>400</v>
      </c>
    </row>
    <row r="585">
      <c r="K585" s="96" t="s">
        <v>41948</v>
      </c>
      <c r="O585" s="85">
        <f>SUM(O584:O584)</f>
      </c>
      <c r="P585" s="85">
        <f>SUM(P584:P584)</f>
      </c>
    </row>
    <row r="586">
      <c r="A586" s="98" t="s">
        <v>41949</v>
      </c>
      <c r="B586" s="98" t="s">
        <v>41950</v>
      </c>
      <c r="C586" s="100">
        <v>650</v>
      </c>
      <c r="D586" s="98" t="s">
        <v>41951</v>
      </c>
      <c r="E586" s="98" t="s">
        <v>41952</v>
      </c>
      <c r="F586" s="104">
        <v>44599</v>
      </c>
      <c r="G586" s="104">
        <v>45474</v>
      </c>
      <c r="H586" s="104">
        <v>45900</v>
      </c>
      <c r="J586" s="101">
        <v>1035</v>
      </c>
      <c r="K586" s="98" t="s">
        <v>41953</v>
      </c>
      <c r="L586" s="98" t="s">
        <v>41954</v>
      </c>
      <c r="M586" s="98" t="s">
        <v>41955</v>
      </c>
      <c r="N586" s="98" t="s">
        <v>41956</v>
      </c>
      <c r="O586" s="101">
        <v>95</v>
      </c>
      <c r="P586" s="101">
        <v>95</v>
      </c>
      <c r="Q586" s="101">
        <v>0</v>
      </c>
      <c r="R586" s="101">
        <v>300</v>
      </c>
    </row>
    <row r="587">
      <c r="L587" s="98" t="s">
        <v>41957</v>
      </c>
      <c r="M587" s="98" t="s">
        <v>41958</v>
      </c>
      <c r="N587" s="98" t="s">
        <v>41959</v>
      </c>
      <c r="O587" s="101">
        <v>885</v>
      </c>
      <c r="P587" s="101">
        <v>885</v>
      </c>
    </row>
    <row r="588">
      <c r="K588" s="96" t="s">
        <v>41960</v>
      </c>
      <c r="O588" s="85">
        <f>SUM(O586:O587)</f>
      </c>
      <c r="P588" s="85">
        <f>SUM(P586:P587)</f>
      </c>
    </row>
    <row r="589">
      <c r="A589" s="98" t="s">
        <v>41961</v>
      </c>
      <c r="B589" s="98" t="s">
        <v>41962</v>
      </c>
      <c r="C589" s="100">
        <v>650</v>
      </c>
      <c r="D589" s="98" t="s">
        <v>41963</v>
      </c>
      <c r="E589" s="98" t="s">
        <v>41964</v>
      </c>
      <c r="F589" s="104">
        <v>45535</v>
      </c>
      <c r="G589" s="104">
        <v>45535</v>
      </c>
      <c r="H589" s="104">
        <v>45900</v>
      </c>
      <c r="J589" s="101">
        <v>885</v>
      </c>
      <c r="K589" s="98" t="s">
        <v>41965</v>
      </c>
      <c r="L589" s="98" t="s">
        <v>41966</v>
      </c>
      <c r="M589" s="98" t="s">
        <v>41967</v>
      </c>
      <c r="N589" s="98" t="s">
        <v>41968</v>
      </c>
      <c r="O589" s="101">
        <v>885</v>
      </c>
      <c r="P589" s="101">
        <v>885</v>
      </c>
      <c r="Q589" s="101">
        <v>0</v>
      </c>
      <c r="R589" s="101">
        <v>100</v>
      </c>
    </row>
    <row r="590">
      <c r="K590" s="96" t="s">
        <v>41969</v>
      </c>
      <c r="O590" s="85">
        <f>SUM(O589:O589)</f>
      </c>
      <c r="P590" s="85">
        <f>SUM(P589:P589)</f>
      </c>
    </row>
    <row r="591">
      <c r="A591" s="98" t="s">
        <v>41970</v>
      </c>
      <c r="B591" s="98" t="s">
        <v>41971</v>
      </c>
      <c r="C591" s="100">
        <v>650</v>
      </c>
      <c r="D591" s="98" t="s">
        <v>41972</v>
      </c>
      <c r="E591" s="98" t="s">
        <v>41973</v>
      </c>
      <c r="F591" s="104">
        <v>45561</v>
      </c>
      <c r="G591" s="104">
        <v>45561</v>
      </c>
      <c r="H591" s="104">
        <v>45930</v>
      </c>
      <c r="J591" s="101">
        <v>920</v>
      </c>
      <c r="K591" s="98" t="s">
        <v>41974</v>
      </c>
      <c r="L591" s="98" t="s">
        <v>41975</v>
      </c>
      <c r="M591" s="98" t="s">
        <v>41976</v>
      </c>
      <c r="N591" s="98" t="s">
        <v>41977</v>
      </c>
      <c r="O591" s="101">
        <v>35</v>
      </c>
      <c r="P591" s="101">
        <v>35</v>
      </c>
      <c r="Q591" s="101">
        <v>0</v>
      </c>
      <c r="R591" s="101">
        <v>100</v>
      </c>
    </row>
    <row r="592">
      <c r="L592" s="98" t="s">
        <v>41978</v>
      </c>
      <c r="M592" s="98" t="s">
        <v>41979</v>
      </c>
      <c r="N592" s="98" t="s">
        <v>41980</v>
      </c>
      <c r="O592" s="101">
        <v>885</v>
      </c>
      <c r="P592" s="101">
        <v>885</v>
      </c>
    </row>
    <row r="593">
      <c r="K593" s="96" t="s">
        <v>41981</v>
      </c>
      <c r="O593" s="85">
        <f>SUM(O591:O592)</f>
      </c>
      <c r="P593" s="85">
        <f>SUM(P591:P592)</f>
      </c>
    </row>
    <row r="594">
      <c r="A594" s="98" t="s">
        <v>41982</v>
      </c>
      <c r="B594" s="98" t="s">
        <v>41983</v>
      </c>
      <c r="C594" s="100">
        <v>650</v>
      </c>
      <c r="D594" s="98" t="s">
        <v>41984</v>
      </c>
      <c r="E594" s="98" t="s">
        <v>41985</v>
      </c>
      <c r="F594" s="104">
        <v>44321</v>
      </c>
      <c r="G594" s="104">
        <v>45566</v>
      </c>
      <c r="H594" s="104">
        <v>45991</v>
      </c>
      <c r="J594" s="101">
        <v>1035</v>
      </c>
      <c r="K594" s="98" t="s">
        <v>41986</v>
      </c>
      <c r="L594" s="98" t="s">
        <v>41987</v>
      </c>
      <c r="M594" s="98" t="s">
        <v>41988</v>
      </c>
      <c r="N594" s="98" t="s">
        <v>41989</v>
      </c>
      <c r="O594" s="101">
        <v>150</v>
      </c>
      <c r="P594" s="101">
        <v>150</v>
      </c>
      <c r="Q594" s="101">
        <v>0</v>
      </c>
      <c r="R594" s="101">
        <v>300</v>
      </c>
    </row>
    <row r="595">
      <c r="L595" s="98" t="s">
        <v>41990</v>
      </c>
      <c r="M595" s="98" t="s">
        <v>41991</v>
      </c>
      <c r="N595" s="98" t="s">
        <v>41992</v>
      </c>
      <c r="O595" s="101">
        <v>770</v>
      </c>
      <c r="P595" s="101">
        <v>770</v>
      </c>
    </row>
    <row r="596">
      <c r="K596" s="96" t="s">
        <v>41993</v>
      </c>
      <c r="O596" s="85">
        <f>SUM(O594:O595)</f>
      </c>
      <c r="P596" s="85">
        <f>SUM(P594:P595)</f>
      </c>
    </row>
    <row r="597">
      <c r="A597" s="98" t="s">
        <v>41994</v>
      </c>
      <c r="B597" s="98" t="s">
        <v>41995</v>
      </c>
      <c r="C597" s="100">
        <v>650</v>
      </c>
      <c r="D597" s="98" t="s">
        <v>41996</v>
      </c>
      <c r="E597" s="98" t="s">
        <v>41997</v>
      </c>
      <c r="F597" s="104">
        <v>44658</v>
      </c>
      <c r="G597" s="104">
        <v>45748</v>
      </c>
      <c r="H597" s="104">
        <v>46112</v>
      </c>
      <c r="J597" s="101">
        <v>920</v>
      </c>
      <c r="K597" s="98" t="s">
        <v>41998</v>
      </c>
      <c r="L597" s="98" t="s">
        <v>41999</v>
      </c>
      <c r="M597" s="98" t="s">
        <v>42000</v>
      </c>
      <c r="N597" s="98" t="s">
        <v>42001</v>
      </c>
      <c r="O597" s="101">
        <v>35</v>
      </c>
      <c r="P597" s="101">
        <v>35</v>
      </c>
      <c r="Q597" s="101">
        <v>0</v>
      </c>
      <c r="R597" s="101">
        <v>100</v>
      </c>
    </row>
    <row r="598">
      <c r="L598" s="98" t="s">
        <v>42002</v>
      </c>
      <c r="M598" s="98" t="s">
        <v>42003</v>
      </c>
      <c r="N598" s="98" t="s">
        <v>42004</v>
      </c>
      <c r="O598" s="101">
        <v>945</v>
      </c>
      <c r="P598" s="101">
        <v>945</v>
      </c>
    </row>
    <row r="599">
      <c r="K599" s="96" t="s">
        <v>42005</v>
      </c>
      <c r="O599" s="85">
        <f>SUM(O597:O598)</f>
      </c>
      <c r="P599" s="85">
        <f>SUM(P597:P598)</f>
      </c>
    </row>
    <row r="600">
      <c r="A600" s="98" t="s">
        <v>42006</v>
      </c>
      <c r="B600" s="98" t="s">
        <v>42007</v>
      </c>
      <c r="C600" s="100">
        <v>650</v>
      </c>
      <c r="D600" s="98" t="s">
        <v>42008</v>
      </c>
      <c r="E600" s="98" t="s">
        <v>42009</v>
      </c>
      <c r="F600" s="104">
        <v>43420</v>
      </c>
      <c r="G600" s="104">
        <v>45383</v>
      </c>
      <c r="H600" s="104">
        <v>45808</v>
      </c>
      <c r="J600" s="101">
        <v>885</v>
      </c>
      <c r="K600" s="98" t="s">
        <v>42010</v>
      </c>
      <c r="L600" s="98" t="s">
        <v>42011</v>
      </c>
      <c r="M600" s="98" t="s">
        <v>42012</v>
      </c>
      <c r="N600" s="98" t="s">
        <v>42013</v>
      </c>
      <c r="O600" s="101">
        <v>885</v>
      </c>
      <c r="P600" s="101">
        <v>885</v>
      </c>
      <c r="Q600" s="101">
        <v>0</v>
      </c>
      <c r="R600" s="101">
        <v>400</v>
      </c>
    </row>
    <row r="601">
      <c r="K601" s="96" t="s">
        <v>42014</v>
      </c>
      <c r="O601" s="85">
        <f>SUM(O600:O600)</f>
      </c>
      <c r="P601" s="85">
        <f>SUM(P600:P600)</f>
      </c>
    </row>
    <row r="602">
      <c r="A602" s="98" t="s">
        <v>42015</v>
      </c>
      <c r="B602" s="98" t="s">
        <v>42016</v>
      </c>
      <c r="C602" s="100">
        <v>650</v>
      </c>
      <c r="D602" s="98" t="s">
        <v>42017</v>
      </c>
      <c r="E602" s="98" t="s">
        <v>42018</v>
      </c>
      <c r="F602" s="104">
        <v>41892</v>
      </c>
      <c r="G602" s="104">
        <v>45536</v>
      </c>
      <c r="H602" s="104">
        <v>45900</v>
      </c>
      <c r="J602" s="101">
        <v>885</v>
      </c>
      <c r="K602" s="98" t="s">
        <v>42019</v>
      </c>
      <c r="L602" s="98" t="s">
        <v>42020</v>
      </c>
      <c r="M602" s="98" t="s">
        <v>42021</v>
      </c>
      <c r="N602" s="98" t="s">
        <v>42022</v>
      </c>
      <c r="O602" s="101">
        <v>895</v>
      </c>
      <c r="P602" s="101">
        <v>895</v>
      </c>
      <c r="Q602" s="101">
        <v>0</v>
      </c>
      <c r="R602" s="101">
        <v>450</v>
      </c>
    </row>
    <row r="603">
      <c r="K603" s="96" t="s">
        <v>42023</v>
      </c>
      <c r="O603" s="85">
        <f>SUM(O602:O602)</f>
      </c>
      <c r="P603" s="85">
        <f>SUM(P602:P602)</f>
      </c>
    </row>
    <row r="604">
      <c r="A604" s="98" t="s">
        <v>42024</v>
      </c>
      <c r="B604" s="98" t="s">
        <v>42025</v>
      </c>
      <c r="C604" s="100">
        <v>650</v>
      </c>
      <c r="D604" s="98" t="s">
        <v>42026</v>
      </c>
      <c r="E604" s="98" t="s">
        <v>42027</v>
      </c>
      <c r="F604" s="104">
        <v>45556</v>
      </c>
      <c r="G604" s="104">
        <v>45556</v>
      </c>
      <c r="H604" s="104">
        <v>45930</v>
      </c>
      <c r="J604" s="101">
        <v>915</v>
      </c>
      <c r="K604" s="98" t="s">
        <v>42028</v>
      </c>
      <c r="L604" s="98" t="s">
        <v>42029</v>
      </c>
      <c r="M604" s="98" t="s">
        <v>42030</v>
      </c>
      <c r="N604" s="98" t="s">
        <v>42031</v>
      </c>
      <c r="O604" s="101">
        <v>30</v>
      </c>
      <c r="P604" s="101">
        <v>30</v>
      </c>
      <c r="Q604" s="101">
        <v>0</v>
      </c>
      <c r="R604" s="101">
        <v>100</v>
      </c>
    </row>
    <row r="605">
      <c r="L605" s="98" t="s">
        <v>42032</v>
      </c>
      <c r="M605" s="98" t="s">
        <v>42033</v>
      </c>
      <c r="N605" s="98" t="s">
        <v>42034</v>
      </c>
      <c r="O605" s="101">
        <v>885</v>
      </c>
      <c r="P605" s="101">
        <v>885</v>
      </c>
    </row>
    <row r="606">
      <c r="K606" s="96" t="s">
        <v>42035</v>
      </c>
      <c r="O606" s="85">
        <f>SUM(O604:O605)</f>
      </c>
      <c r="P606" s="85">
        <f>SUM(P604:P605)</f>
      </c>
    </row>
    <row r="607">
      <c r="A607" s="98" t="s">
        <v>42036</v>
      </c>
      <c r="B607" s="98" t="s">
        <v>42037</v>
      </c>
      <c r="C607" s="100">
        <v>473</v>
      </c>
      <c r="D607" s="98" t="s">
        <v>42038</v>
      </c>
      <c r="E607" s="98" t="s">
        <v>42039</v>
      </c>
      <c r="F607" s="104">
        <v>43988</v>
      </c>
      <c r="G607" s="104">
        <v>45597</v>
      </c>
      <c r="H607" s="104">
        <v>45961</v>
      </c>
      <c r="J607" s="101">
        <v>1015</v>
      </c>
      <c r="K607" s="98" t="s">
        <v>42040</v>
      </c>
      <c r="L607" s="98" t="s">
        <v>42041</v>
      </c>
      <c r="M607" s="98" t="s">
        <v>42042</v>
      </c>
      <c r="N607" s="98" t="s">
        <v>42043</v>
      </c>
      <c r="O607" s="101">
        <v>150</v>
      </c>
      <c r="P607" s="101">
        <v>150</v>
      </c>
      <c r="Q607" s="101">
        <v>0</v>
      </c>
      <c r="R607" s="101">
        <v>100</v>
      </c>
    </row>
    <row r="608">
      <c r="L608" s="98" t="s">
        <v>42044</v>
      </c>
      <c r="M608" s="98" t="s">
        <v>42045</v>
      </c>
      <c r="N608" s="98" t="s">
        <v>42046</v>
      </c>
      <c r="O608" s="101">
        <v>765</v>
      </c>
      <c r="P608" s="101">
        <v>765</v>
      </c>
    </row>
    <row r="609">
      <c r="K609" s="96" t="s">
        <v>42047</v>
      </c>
      <c r="O609" s="85">
        <f>SUM(O607:O608)</f>
      </c>
      <c r="P609" s="85">
        <f>SUM(P607:P608)</f>
      </c>
    </row>
    <row r="610">
      <c r="A610" s="98" t="s">
        <v>42048</v>
      </c>
      <c r="B610" s="98" t="s">
        <v>42049</v>
      </c>
      <c r="C610" s="100">
        <v>473</v>
      </c>
      <c r="D610" s="98" t="s">
        <v>42050</v>
      </c>
      <c r="E610" s="98" t="s">
        <v>42051</v>
      </c>
      <c r="F610" s="104">
        <v>45560</v>
      </c>
      <c r="G610" s="104">
        <v>45560</v>
      </c>
      <c r="H610" s="104">
        <v>45930</v>
      </c>
      <c r="J610" s="101">
        <v>795</v>
      </c>
      <c r="K610" s="98" t="s">
        <v>42052</v>
      </c>
      <c r="L610" s="98" t="s">
        <v>42053</v>
      </c>
      <c r="M610" s="98" t="s">
        <v>42054</v>
      </c>
      <c r="N610" s="98" t="s">
        <v>42055</v>
      </c>
      <c r="O610" s="101">
        <v>30</v>
      </c>
      <c r="P610" s="101">
        <v>30</v>
      </c>
      <c r="Q610" s="101">
        <v>0</v>
      </c>
      <c r="R610" s="101">
        <v>300</v>
      </c>
    </row>
    <row r="611">
      <c r="L611" s="98" t="s">
        <v>42056</v>
      </c>
      <c r="M611" s="98" t="s">
        <v>42057</v>
      </c>
      <c r="N611" s="98" t="s">
        <v>42058</v>
      </c>
      <c r="O611" s="101">
        <v>765</v>
      </c>
      <c r="P611" s="101">
        <v>765</v>
      </c>
    </row>
    <row r="612">
      <c r="K612" s="96" t="s">
        <v>42059</v>
      </c>
      <c r="O612" s="85">
        <f>SUM(O610:O611)</f>
      </c>
      <c r="P612" s="85">
        <f>SUM(P610:P611)</f>
      </c>
    </row>
    <row r="613">
      <c r="A613" s="98" t="s">
        <v>42060</v>
      </c>
      <c r="B613" s="98" t="s">
        <v>42061</v>
      </c>
      <c r="C613" s="100">
        <v>473</v>
      </c>
      <c r="D613" s="98" t="s">
        <v>42062</v>
      </c>
      <c r="E613" s="98" t="s">
        <v>42063</v>
      </c>
      <c r="F613" s="104">
        <v>44530</v>
      </c>
      <c r="G613" s="104">
        <v>45717</v>
      </c>
      <c r="H613" s="104">
        <v>46081</v>
      </c>
      <c r="J613" s="101">
        <v>865</v>
      </c>
      <c r="K613" s="98" t="s">
        <v>42064</v>
      </c>
      <c r="L613" s="98" t="s">
        <v>42065</v>
      </c>
      <c r="M613" s="98" t="s">
        <v>42066</v>
      </c>
      <c r="N613" s="98" t="s">
        <v>42067</v>
      </c>
      <c r="O613" s="101">
        <v>875</v>
      </c>
      <c r="P613" s="101">
        <v>875</v>
      </c>
      <c r="Q613" s="101">
        <v>0</v>
      </c>
      <c r="R613" s="101">
        <v>200</v>
      </c>
    </row>
    <row r="614">
      <c r="K614" s="96" t="s">
        <v>42068</v>
      </c>
      <c r="O614" s="85">
        <f>SUM(O613:O613)</f>
      </c>
      <c r="P614" s="85">
        <f>SUM(P613:P613)</f>
      </c>
    </row>
    <row r="615">
      <c r="A615" s="98" t="s">
        <v>42069</v>
      </c>
      <c r="B615" s="98" t="s">
        <v>42070</v>
      </c>
      <c r="C615" s="100">
        <v>473</v>
      </c>
      <c r="D615" s="98" t="s">
        <v>42071</v>
      </c>
      <c r="E615" s="98" t="s">
        <v>42072</v>
      </c>
      <c r="F615" s="104">
        <v>38540</v>
      </c>
      <c r="G615" s="104">
        <v>45413</v>
      </c>
      <c r="H615" s="104">
        <v>45838</v>
      </c>
      <c r="J615" s="101">
        <v>865</v>
      </c>
      <c r="K615" s="98" t="s">
        <v>42073</v>
      </c>
      <c r="L615" s="98" t="s">
        <v>42074</v>
      </c>
      <c r="M615" s="98" t="s">
        <v>42075</v>
      </c>
      <c r="N615" s="98" t="s">
        <v>42076</v>
      </c>
      <c r="O615" s="101">
        <v>865</v>
      </c>
      <c r="P615" s="101">
        <v>865</v>
      </c>
      <c r="Q615" s="101">
        <v>0</v>
      </c>
      <c r="R615" s="101">
        <v>300</v>
      </c>
    </row>
    <row r="616">
      <c r="K616" s="96" t="s">
        <v>42077</v>
      </c>
      <c r="O616" s="85">
        <f>SUM(O615:O615)</f>
      </c>
      <c r="P616" s="85">
        <f>SUM(P615:P615)</f>
      </c>
    </row>
    <row r="617">
      <c r="A617" s="98" t="s">
        <v>42078</v>
      </c>
      <c r="B617" s="98" t="s">
        <v>42079</v>
      </c>
      <c r="C617" s="100">
        <v>473</v>
      </c>
      <c r="D617" s="98" t="s">
        <v>42080</v>
      </c>
      <c r="E617" s="98" t="s">
        <v>42081</v>
      </c>
      <c r="F617" s="104">
        <v>44401</v>
      </c>
      <c r="G617" s="104">
        <v>45566</v>
      </c>
      <c r="H617" s="104">
        <v>45930</v>
      </c>
      <c r="J617" s="101">
        <v>865</v>
      </c>
      <c r="K617" s="98" t="s">
        <v>42082</v>
      </c>
      <c r="L617" s="98" t="s">
        <v>42083</v>
      </c>
      <c r="M617" s="98" t="s">
        <v>42084</v>
      </c>
      <c r="N617" s="98" t="s">
        <v>42085</v>
      </c>
      <c r="O617" s="101">
        <v>965</v>
      </c>
      <c r="P617" s="101">
        <v>965</v>
      </c>
      <c r="Q617" s="101">
        <v>0</v>
      </c>
      <c r="R617" s="101">
        <v>300</v>
      </c>
    </row>
    <row r="618">
      <c r="L618" s="98" t="s">
        <v>42086</v>
      </c>
      <c r="M618" s="98" t="s">
        <v>42087</v>
      </c>
      <c r="N618" s="98" t="s">
        <v>42088</v>
      </c>
      <c r="O618" s="101">
        <v>96.5</v>
      </c>
      <c r="P618" s="101">
        <v>0</v>
      </c>
    </row>
    <row r="619">
      <c r="K619" s="96" t="s">
        <v>42089</v>
      </c>
      <c r="O619" s="85">
        <f>SUM(O617:O618)</f>
      </c>
      <c r="P619" s="85">
        <f>SUM(P617:P618)</f>
      </c>
    </row>
    <row r="620">
      <c r="A620" s="98" t="s">
        <v>42090</v>
      </c>
      <c r="B620" s="98" t="s">
        <v>42091</v>
      </c>
      <c r="C620" s="100">
        <v>473</v>
      </c>
      <c r="D620" s="98" t="s">
        <v>42092</v>
      </c>
      <c r="E620" s="98" t="s">
        <v>42093</v>
      </c>
      <c r="F620" s="104">
        <v>43739</v>
      </c>
      <c r="G620" s="104">
        <v>45413</v>
      </c>
      <c r="H620" s="104">
        <v>45838</v>
      </c>
      <c r="J620" s="101">
        <v>865</v>
      </c>
      <c r="K620" s="98" t="s">
        <v>42094</v>
      </c>
      <c r="L620" s="98" t="s">
        <v>42095</v>
      </c>
      <c r="M620" s="98" t="s">
        <v>42096</v>
      </c>
      <c r="N620" s="98" t="s">
        <v>42097</v>
      </c>
      <c r="O620" s="101">
        <v>865</v>
      </c>
      <c r="P620" s="101">
        <v>865</v>
      </c>
      <c r="Q620" s="101">
        <v>0</v>
      </c>
      <c r="R620" s="101">
        <v>400</v>
      </c>
    </row>
    <row r="621">
      <c r="K621" s="96" t="s">
        <v>42098</v>
      </c>
      <c r="O621" s="85">
        <f>SUM(O620:O620)</f>
      </c>
      <c r="P621" s="85">
        <f>SUM(P620:P620)</f>
      </c>
    </row>
    <row r="622">
      <c r="A622" s="98" t="s">
        <v>42099</v>
      </c>
      <c r="B622" s="98" t="s">
        <v>42100</v>
      </c>
      <c r="C622" s="100">
        <v>473</v>
      </c>
      <c r="D622" s="98" t="s">
        <v>42101</v>
      </c>
      <c r="E622" s="98" t="s">
        <v>42102</v>
      </c>
      <c r="J622" s="101">
        <v>730</v>
      </c>
      <c r="K622" s="98" t="s">
        <v>42103</v>
      </c>
      <c r="L622" s="98" t="s">
        <v>42103</v>
      </c>
      <c r="O622" s="101">
        <v>0</v>
      </c>
      <c r="P622" s="101">
        <v>0</v>
      </c>
    </row>
    <row r="623">
      <c r="K623" s="96" t="s">
        <v>42104</v>
      </c>
      <c r="O623" s="85">
        <f>SUM(O622:O622)</f>
      </c>
      <c r="P623" s="85">
        <f>SUM(P622:P622)</f>
      </c>
    </row>
    <row r="624">
      <c r="A624" s="98" t="s">
        <v>42105</v>
      </c>
      <c r="B624" s="98" t="s">
        <v>42106</v>
      </c>
      <c r="C624" s="100">
        <v>473</v>
      </c>
      <c r="D624" s="98" t="s">
        <v>42107</v>
      </c>
      <c r="E624" s="98" t="s">
        <v>42108</v>
      </c>
      <c r="F624" s="104">
        <v>45475</v>
      </c>
      <c r="G624" s="104">
        <v>45475</v>
      </c>
      <c r="H624" s="104">
        <v>45869</v>
      </c>
      <c r="J624" s="101">
        <v>845</v>
      </c>
      <c r="K624" s="98" t="s">
        <v>42109</v>
      </c>
      <c r="L624" s="98" t="s">
        <v>42110</v>
      </c>
      <c r="M624" s="98" t="s">
        <v>42111</v>
      </c>
      <c r="N624" s="98" t="s">
        <v>42112</v>
      </c>
      <c r="O624" s="101">
        <v>30</v>
      </c>
      <c r="P624" s="101">
        <v>30</v>
      </c>
      <c r="Q624" s="101">
        <v>0</v>
      </c>
      <c r="R624" s="101">
        <v>100</v>
      </c>
    </row>
    <row r="625">
      <c r="L625" s="98" t="s">
        <v>42113</v>
      </c>
      <c r="M625" s="98" t="s">
        <v>42114</v>
      </c>
      <c r="N625" s="98" t="s">
        <v>42115</v>
      </c>
      <c r="O625" s="101">
        <v>815</v>
      </c>
      <c r="P625" s="101">
        <v>815</v>
      </c>
    </row>
    <row r="626">
      <c r="K626" s="96" t="s">
        <v>42116</v>
      </c>
      <c r="O626" s="85">
        <f>SUM(O624:O625)</f>
      </c>
      <c r="P626" s="85">
        <f>SUM(P624:P625)</f>
      </c>
    </row>
    <row r="627">
      <c r="A627" s="98" t="s">
        <v>42117</v>
      </c>
      <c r="B627" s="98" t="s">
        <v>42118</v>
      </c>
      <c r="C627" s="100">
        <v>473</v>
      </c>
      <c r="D627" s="98" t="s">
        <v>42119</v>
      </c>
      <c r="E627" s="98" t="s">
        <v>42120</v>
      </c>
      <c r="F627" s="104">
        <v>45458</v>
      </c>
      <c r="G627" s="104">
        <v>45458</v>
      </c>
      <c r="H627" s="104">
        <v>45900</v>
      </c>
      <c r="J627" s="101">
        <v>815</v>
      </c>
      <c r="K627" s="98" t="s">
        <v>42121</v>
      </c>
      <c r="L627" s="98" t="s">
        <v>42122</v>
      </c>
      <c r="M627" s="98" t="s">
        <v>42123</v>
      </c>
      <c r="N627" s="98" t="s">
        <v>42124</v>
      </c>
      <c r="O627" s="101">
        <v>815</v>
      </c>
      <c r="P627" s="101">
        <v>815</v>
      </c>
      <c r="Q627" s="101">
        <v>0</v>
      </c>
      <c r="R627" s="101">
        <v>300</v>
      </c>
    </row>
    <row r="628">
      <c r="L628" s="98" t="s">
        <v>42125</v>
      </c>
      <c r="M628" s="98" t="s">
        <v>42126</v>
      </c>
      <c r="N628" s="98" t="s">
        <v>42127</v>
      </c>
      <c r="O628" s="101">
        <v>25</v>
      </c>
      <c r="P628" s="101">
        <v>0</v>
      </c>
    </row>
    <row r="629">
      <c r="K629" s="96" t="s">
        <v>42128</v>
      </c>
      <c r="O629" s="85">
        <f>SUM(O627:O628)</f>
      </c>
      <c r="P629" s="85">
        <f>SUM(P627:P628)</f>
      </c>
    </row>
    <row r="630">
      <c r="A630" s="98" t="s">
        <v>42129</v>
      </c>
      <c r="B630" s="98" t="s">
        <v>42130</v>
      </c>
      <c r="C630" s="100">
        <v>473</v>
      </c>
      <c r="D630" s="98" t="s">
        <v>42131</v>
      </c>
      <c r="E630" s="98" t="s">
        <v>42132</v>
      </c>
      <c r="F630" s="104">
        <v>45457</v>
      </c>
      <c r="G630" s="104">
        <v>45457</v>
      </c>
      <c r="H630" s="104">
        <v>45838</v>
      </c>
      <c r="J630" s="101">
        <v>965</v>
      </c>
      <c r="K630" s="98" t="s">
        <v>42133</v>
      </c>
      <c r="L630" s="98" t="s">
        <v>42134</v>
      </c>
      <c r="M630" s="98" t="s">
        <v>42135</v>
      </c>
      <c r="N630" s="98" t="s">
        <v>42136</v>
      </c>
      <c r="O630" s="101">
        <v>150</v>
      </c>
      <c r="P630" s="101">
        <v>150</v>
      </c>
      <c r="Q630" s="101">
        <v>0</v>
      </c>
      <c r="R630" s="101">
        <v>300</v>
      </c>
    </row>
    <row r="631">
      <c r="L631" s="98" t="s">
        <v>42137</v>
      </c>
      <c r="M631" s="98" t="s">
        <v>42138</v>
      </c>
      <c r="N631" s="98" t="s">
        <v>42139</v>
      </c>
      <c r="O631" s="101">
        <v>815</v>
      </c>
      <c r="P631" s="101">
        <v>815</v>
      </c>
    </row>
    <row r="632">
      <c r="L632" s="98" t="s">
        <v>42140</v>
      </c>
      <c r="M632" s="98" t="s">
        <v>42141</v>
      </c>
      <c r="N632" s="98" t="s">
        <v>42142</v>
      </c>
      <c r="O632" s="101">
        <v>25</v>
      </c>
      <c r="P632" s="101">
        <v>0</v>
      </c>
    </row>
    <row r="633">
      <c r="K633" s="96" t="s">
        <v>42143</v>
      </c>
      <c r="O633" s="85">
        <f>SUM(O630:O632)</f>
      </c>
      <c r="P633" s="85">
        <f>SUM(P630:P632)</f>
      </c>
    </row>
    <row r="634">
      <c r="A634" s="98" t="s">
        <v>42144</v>
      </c>
      <c r="B634" s="98" t="s">
        <v>42145</v>
      </c>
      <c r="C634" s="100">
        <v>473</v>
      </c>
      <c r="D634" s="98" t="s">
        <v>42146</v>
      </c>
      <c r="E634" s="98" t="s">
        <v>42147</v>
      </c>
      <c r="F634" s="104">
        <v>45555</v>
      </c>
      <c r="G634" s="104">
        <v>45555</v>
      </c>
      <c r="H634" s="104">
        <v>45930</v>
      </c>
      <c r="J634" s="101">
        <v>915</v>
      </c>
      <c r="K634" s="98" t="s">
        <v>42148</v>
      </c>
      <c r="L634" s="98" t="s">
        <v>42149</v>
      </c>
      <c r="M634" s="98" t="s">
        <v>42150</v>
      </c>
      <c r="N634" s="98" t="s">
        <v>42151</v>
      </c>
      <c r="O634" s="101">
        <v>150</v>
      </c>
      <c r="P634" s="101">
        <v>150</v>
      </c>
      <c r="Q634" s="101">
        <v>0</v>
      </c>
      <c r="R634" s="101">
        <v>300</v>
      </c>
    </row>
    <row r="635">
      <c r="L635" s="98" t="s">
        <v>42152</v>
      </c>
      <c r="M635" s="98" t="s">
        <v>42153</v>
      </c>
      <c r="N635" s="98" t="s">
        <v>42154</v>
      </c>
      <c r="O635" s="101">
        <v>765</v>
      </c>
      <c r="P635" s="101">
        <v>765</v>
      </c>
    </row>
    <row r="636">
      <c r="K636" s="96" t="s">
        <v>42155</v>
      </c>
      <c r="O636" s="85">
        <f>SUM(O634:O635)</f>
      </c>
      <c r="P636" s="85">
        <f>SUM(P634:P635)</f>
      </c>
    </row>
    <row r="637">
      <c r="A637" s="98" t="s">
        <v>42156</v>
      </c>
      <c r="B637" s="98" t="s">
        <v>42157</v>
      </c>
      <c r="C637" s="100">
        <v>473</v>
      </c>
      <c r="D637" s="98" t="s">
        <v>42158</v>
      </c>
      <c r="E637" s="98" t="s">
        <v>42159</v>
      </c>
      <c r="F637" s="104">
        <v>44315</v>
      </c>
      <c r="G637" s="104">
        <v>45413</v>
      </c>
      <c r="H637" s="104">
        <v>45838</v>
      </c>
      <c r="J637" s="101">
        <v>1015</v>
      </c>
      <c r="K637" s="98" t="s">
        <v>42160</v>
      </c>
      <c r="L637" s="98" t="s">
        <v>42161</v>
      </c>
      <c r="M637" s="98" t="s">
        <v>42162</v>
      </c>
      <c r="N637" s="98" t="s">
        <v>42163</v>
      </c>
      <c r="O637" s="101">
        <v>150</v>
      </c>
      <c r="P637" s="101">
        <v>150</v>
      </c>
      <c r="Q637" s="101">
        <v>0</v>
      </c>
      <c r="R637" s="101">
        <v>550</v>
      </c>
    </row>
    <row r="638">
      <c r="L638" s="98" t="s">
        <v>42164</v>
      </c>
      <c r="M638" s="98" t="s">
        <v>42165</v>
      </c>
      <c r="N638" s="98" t="s">
        <v>42166</v>
      </c>
      <c r="O638" s="101">
        <v>795</v>
      </c>
      <c r="P638" s="101">
        <v>795</v>
      </c>
    </row>
    <row r="639">
      <c r="K639" s="96" t="s">
        <v>42167</v>
      </c>
      <c r="O639" s="85">
        <f>SUM(O637:O638)</f>
      </c>
      <c r="P639" s="85">
        <f>SUM(P637:P638)</f>
      </c>
    </row>
    <row r="640">
      <c r="A640" s="98" t="s">
        <v>42168</v>
      </c>
      <c r="B640" s="98" t="s">
        <v>42169</v>
      </c>
      <c r="C640" s="100">
        <v>650</v>
      </c>
      <c r="D640" s="98" t="s">
        <v>42170</v>
      </c>
      <c r="E640" s="98" t="s">
        <v>42171</v>
      </c>
      <c r="F640" s="104">
        <v>45483</v>
      </c>
      <c r="G640" s="104">
        <v>45483</v>
      </c>
      <c r="H640" s="104">
        <v>45869</v>
      </c>
      <c r="J640" s="101">
        <v>915</v>
      </c>
      <c r="K640" s="98" t="s">
        <v>42172</v>
      </c>
      <c r="L640" s="98" t="s">
        <v>42173</v>
      </c>
      <c r="M640" s="98" t="s">
        <v>42174</v>
      </c>
      <c r="N640" s="98" t="s">
        <v>42175</v>
      </c>
      <c r="O640" s="101">
        <v>30</v>
      </c>
      <c r="P640" s="101">
        <v>30</v>
      </c>
      <c r="Q640" s="101">
        <v>25</v>
      </c>
      <c r="R640" s="101">
        <v>350</v>
      </c>
    </row>
    <row r="641">
      <c r="L641" s="98" t="s">
        <v>42176</v>
      </c>
      <c r="M641" s="98" t="s">
        <v>42177</v>
      </c>
      <c r="N641" s="98" t="s">
        <v>42178</v>
      </c>
      <c r="O641" s="101">
        <v>885</v>
      </c>
      <c r="P641" s="101">
        <v>885</v>
      </c>
    </row>
    <row r="642">
      <c r="L642" s="98" t="s">
        <v>42179</v>
      </c>
      <c r="M642" s="98" t="s">
        <v>42180</v>
      </c>
      <c r="N642" s="98" t="s">
        <v>42181</v>
      </c>
      <c r="O642" s="101">
        <v>10</v>
      </c>
      <c r="P642" s="101">
        <v>10</v>
      </c>
    </row>
    <row r="643">
      <c r="L643" s="98" t="s">
        <v>42182</v>
      </c>
      <c r="M643" s="98" t="s">
        <v>42183</v>
      </c>
      <c r="N643" s="98" t="s">
        <v>42184</v>
      </c>
      <c r="O643" s="101">
        <v>25</v>
      </c>
      <c r="P643" s="101">
        <v>0</v>
      </c>
    </row>
    <row r="644">
      <c r="K644" s="96" t="s">
        <v>42185</v>
      </c>
      <c r="O644" s="85">
        <f>SUM(O640:O643)</f>
      </c>
      <c r="P644" s="85">
        <f>SUM(P640:P643)</f>
      </c>
    </row>
    <row r="645">
      <c r="A645" s="98" t="s">
        <v>42186</v>
      </c>
      <c r="B645" s="98" t="s">
        <v>42187</v>
      </c>
      <c r="C645" s="100">
        <v>650</v>
      </c>
      <c r="D645" s="98" t="s">
        <v>42188</v>
      </c>
      <c r="E645" s="98" t="s">
        <v>42189</v>
      </c>
      <c r="F645" s="104">
        <v>44477</v>
      </c>
      <c r="G645" s="104">
        <v>45658</v>
      </c>
      <c r="H645" s="104">
        <v>46022</v>
      </c>
      <c r="J645" s="101">
        <v>885</v>
      </c>
      <c r="K645" s="98" t="s">
        <v>42190</v>
      </c>
      <c r="L645" s="98" t="s">
        <v>42191</v>
      </c>
      <c r="M645" s="98" t="s">
        <v>42192</v>
      </c>
      <c r="N645" s="98" t="s">
        <v>42193</v>
      </c>
      <c r="O645" s="101">
        <v>910</v>
      </c>
      <c r="P645" s="101">
        <v>910</v>
      </c>
      <c r="Q645" s="101">
        <v>0</v>
      </c>
      <c r="R645" s="101">
        <v>100</v>
      </c>
    </row>
    <row r="646">
      <c r="K646" s="96" t="s">
        <v>42194</v>
      </c>
      <c r="O646" s="85">
        <f>SUM(O645:O645)</f>
      </c>
      <c r="P646" s="85">
        <f>SUM(P645:P645)</f>
      </c>
    </row>
    <row r="647">
      <c r="A647" s="98" t="s">
        <v>42195</v>
      </c>
      <c r="B647" s="98" t="s">
        <v>42196</v>
      </c>
      <c r="C647" s="100">
        <v>650</v>
      </c>
      <c r="D647" s="98" t="s">
        <v>42197</v>
      </c>
      <c r="E647" s="98" t="s">
        <v>42198</v>
      </c>
      <c r="F647" s="104">
        <v>44492</v>
      </c>
      <c r="G647" s="104">
        <v>45413</v>
      </c>
      <c r="H647" s="104">
        <v>45838</v>
      </c>
      <c r="J647" s="101">
        <v>885</v>
      </c>
      <c r="K647" s="98" t="s">
        <v>42199</v>
      </c>
      <c r="L647" s="98" t="s">
        <v>42200</v>
      </c>
      <c r="M647" s="98" t="s">
        <v>42201</v>
      </c>
      <c r="N647" s="98" t="s">
        <v>42202</v>
      </c>
      <c r="O647" s="101">
        <v>35</v>
      </c>
      <c r="P647" s="101">
        <v>35</v>
      </c>
      <c r="Q647" s="101">
        <v>0</v>
      </c>
      <c r="R647" s="101">
        <v>100</v>
      </c>
    </row>
    <row r="648">
      <c r="L648" s="98" t="s">
        <v>42203</v>
      </c>
      <c r="M648" s="98" t="s">
        <v>42204</v>
      </c>
      <c r="N648" s="98" t="s">
        <v>42205</v>
      </c>
      <c r="O648" s="101">
        <v>850</v>
      </c>
      <c r="P648" s="101">
        <v>850</v>
      </c>
    </row>
    <row r="649">
      <c r="K649" s="96" t="s">
        <v>42206</v>
      </c>
      <c r="O649" s="85">
        <f>SUM(O647:O648)</f>
      </c>
      <c r="P649" s="85">
        <f>SUM(P647:P648)</f>
      </c>
    </row>
    <row r="650">
      <c r="A650" s="98" t="s">
        <v>42207</v>
      </c>
      <c r="B650" s="98" t="s">
        <v>42208</v>
      </c>
      <c r="C650" s="100">
        <v>650</v>
      </c>
      <c r="D650" s="98" t="s">
        <v>42209</v>
      </c>
      <c r="E650" s="98" t="s">
        <v>42210</v>
      </c>
      <c r="F650" s="104">
        <v>42020</v>
      </c>
      <c r="G650" s="104">
        <v>45413</v>
      </c>
      <c r="H650" s="104">
        <v>45838</v>
      </c>
      <c r="J650" s="101">
        <v>885</v>
      </c>
      <c r="K650" s="98" t="s">
        <v>42211</v>
      </c>
      <c r="L650" s="98" t="s">
        <v>42212</v>
      </c>
      <c r="M650" s="98" t="s">
        <v>42213</v>
      </c>
      <c r="N650" s="98" t="s">
        <v>42214</v>
      </c>
      <c r="O650" s="101">
        <v>885</v>
      </c>
      <c r="P650" s="101">
        <v>885</v>
      </c>
      <c r="Q650" s="101">
        <v>0</v>
      </c>
      <c r="R650" s="101">
        <v>100</v>
      </c>
    </row>
    <row r="651">
      <c r="K651" s="96" t="s">
        <v>42215</v>
      </c>
      <c r="O651" s="85">
        <f>SUM(O650:O650)</f>
      </c>
      <c r="P651" s="85">
        <f>SUM(P650:P650)</f>
      </c>
    </row>
    <row r="652">
      <c r="A652" s="98" t="s">
        <v>42216</v>
      </c>
      <c r="B652" s="98" t="s">
        <v>42217</v>
      </c>
      <c r="C652" s="100">
        <v>650</v>
      </c>
      <c r="D652" s="98" t="s">
        <v>42218</v>
      </c>
      <c r="E652" s="98" t="s">
        <v>42219</v>
      </c>
      <c r="J652" s="101">
        <v>1035</v>
      </c>
      <c r="K652" s="98" t="s">
        <v>42220</v>
      </c>
      <c r="L652" s="98" t="s">
        <v>42220</v>
      </c>
      <c r="O652" s="101">
        <v>0</v>
      </c>
      <c r="P652" s="101">
        <v>0</v>
      </c>
      <c r="R652" s="101">
        <v>0</v>
      </c>
    </row>
    <row r="653">
      <c r="K653" s="96" t="s">
        <v>42221</v>
      </c>
      <c r="O653" s="85">
        <f>SUM(O652:O652)</f>
      </c>
      <c r="P653" s="85">
        <f>SUM(P652:P652)</f>
      </c>
    </row>
    <row r="654">
      <c r="A654" s="98" t="s">
        <v>42222</v>
      </c>
      <c r="B654" s="98" t="s">
        <v>42223</v>
      </c>
      <c r="C654" s="100">
        <v>650</v>
      </c>
      <c r="D654" s="98" t="s">
        <v>42224</v>
      </c>
      <c r="E654" s="98" t="s">
        <v>42225</v>
      </c>
      <c r="F654" s="104">
        <v>39913</v>
      </c>
      <c r="G654" s="104">
        <v>45444</v>
      </c>
      <c r="H654" s="104">
        <v>45869</v>
      </c>
      <c r="J654" s="101">
        <v>885</v>
      </c>
      <c r="K654" s="98" t="s">
        <v>42226</v>
      </c>
      <c r="L654" s="98" t="s">
        <v>42227</v>
      </c>
      <c r="M654" s="98" t="s">
        <v>42228</v>
      </c>
      <c r="N654" s="98" t="s">
        <v>42229</v>
      </c>
      <c r="O654" s="101">
        <v>885</v>
      </c>
      <c r="P654" s="101">
        <v>885</v>
      </c>
      <c r="Q654" s="101">
        <v>0</v>
      </c>
      <c r="R654" s="101">
        <v>100</v>
      </c>
    </row>
    <row r="655">
      <c r="K655" s="96" t="s">
        <v>42230</v>
      </c>
      <c r="O655" s="85">
        <f>SUM(O654:O654)</f>
      </c>
      <c r="P655" s="85">
        <f>SUM(P654:P654)</f>
      </c>
    </row>
    <row r="656">
      <c r="A656" s="98" t="s">
        <v>42231</v>
      </c>
      <c r="B656" s="98" t="s">
        <v>42232</v>
      </c>
      <c r="C656" s="100">
        <v>650</v>
      </c>
      <c r="D656" s="98" t="s">
        <v>42233</v>
      </c>
      <c r="E656" s="98" t="s">
        <v>42234</v>
      </c>
      <c r="J656" s="101">
        <v>1035</v>
      </c>
      <c r="K656" s="98" t="s">
        <v>42235</v>
      </c>
      <c r="L656" s="98" t="s">
        <v>42235</v>
      </c>
      <c r="O656" s="101">
        <v>0</v>
      </c>
      <c r="P656" s="101">
        <v>0</v>
      </c>
      <c r="R656" s="101">
        <v>0</v>
      </c>
    </row>
    <row r="657">
      <c r="K657" s="96" t="s">
        <v>42236</v>
      </c>
      <c r="O657" s="85">
        <f>SUM(O656:O656)</f>
      </c>
      <c r="P657" s="85">
        <f>SUM(P656:P656)</f>
      </c>
    </row>
    <row r="658">
      <c r="A658" s="98" t="s">
        <v>42237</v>
      </c>
      <c r="B658" s="98" t="s">
        <v>42238</v>
      </c>
      <c r="C658" s="100">
        <v>650</v>
      </c>
      <c r="D658" s="98" t="s">
        <v>42239</v>
      </c>
      <c r="E658" s="98" t="s">
        <v>42240</v>
      </c>
      <c r="F658" s="104">
        <v>32604</v>
      </c>
      <c r="G658" s="104">
        <v>45383</v>
      </c>
      <c r="H658" s="104">
        <v>45808</v>
      </c>
      <c r="J658" s="101">
        <v>885</v>
      </c>
      <c r="K658" s="98" t="s">
        <v>42241</v>
      </c>
      <c r="L658" s="98" t="s">
        <v>42242</v>
      </c>
      <c r="M658" s="98" t="s">
        <v>42243</v>
      </c>
      <c r="N658" s="98" t="s">
        <v>42244</v>
      </c>
      <c r="O658" s="101">
        <v>885</v>
      </c>
      <c r="P658" s="101">
        <v>885</v>
      </c>
      <c r="Q658" s="101">
        <v>0</v>
      </c>
      <c r="R658" s="101">
        <v>150</v>
      </c>
    </row>
    <row r="659">
      <c r="K659" s="96" t="s">
        <v>42245</v>
      </c>
      <c r="O659" s="85">
        <f>SUM(O658:O658)</f>
      </c>
      <c r="P659" s="85">
        <f>SUM(P658:P658)</f>
      </c>
    </row>
    <row r="660">
      <c r="A660" s="98" t="s">
        <v>42246</v>
      </c>
      <c r="B660" s="98" t="s">
        <v>42247</v>
      </c>
      <c r="C660" s="100">
        <v>473</v>
      </c>
      <c r="D660" s="98" t="s">
        <v>42248</v>
      </c>
      <c r="E660" s="98" t="s">
        <v>42249</v>
      </c>
      <c r="F660" s="104">
        <v>43623</v>
      </c>
      <c r="G660" s="104">
        <v>45505</v>
      </c>
      <c r="H660" s="104">
        <v>45869</v>
      </c>
      <c r="J660" s="101">
        <v>895</v>
      </c>
      <c r="K660" s="98" t="s">
        <v>42250</v>
      </c>
      <c r="L660" s="98" t="s">
        <v>42251</v>
      </c>
      <c r="M660" s="98" t="s">
        <v>42252</v>
      </c>
      <c r="N660" s="98" t="s">
        <v>42253</v>
      </c>
      <c r="O660" s="101">
        <v>30</v>
      </c>
      <c r="P660" s="101">
        <v>30</v>
      </c>
      <c r="Q660" s="101">
        <v>0</v>
      </c>
      <c r="R660" s="101">
        <v>300</v>
      </c>
    </row>
    <row r="661">
      <c r="L661" s="98" t="s">
        <v>42254</v>
      </c>
      <c r="M661" s="98" t="s">
        <v>42255</v>
      </c>
      <c r="N661" s="98" t="s">
        <v>42256</v>
      </c>
      <c r="O661" s="101">
        <v>865</v>
      </c>
      <c r="P661" s="101">
        <v>865</v>
      </c>
    </row>
    <row r="662">
      <c r="K662" s="96" t="s">
        <v>42257</v>
      </c>
      <c r="O662" s="85">
        <f>SUM(O660:O661)</f>
      </c>
      <c r="P662" s="85">
        <f>SUM(P660:P661)</f>
      </c>
    </row>
    <row r="663">
      <c r="A663" s="98" t="s">
        <v>42258</v>
      </c>
      <c r="B663" s="98" t="s">
        <v>42259</v>
      </c>
      <c r="C663" s="100">
        <v>473</v>
      </c>
      <c r="D663" s="98" t="s">
        <v>42260</v>
      </c>
      <c r="E663" s="98" t="s">
        <v>42261</v>
      </c>
      <c r="F663" s="104">
        <v>45538</v>
      </c>
      <c r="G663" s="104">
        <v>45748</v>
      </c>
      <c r="H663" s="104">
        <v>45900</v>
      </c>
      <c r="J663" s="101">
        <v>915</v>
      </c>
      <c r="K663" s="98" t="s">
        <v>42262</v>
      </c>
      <c r="L663" s="98" t="s">
        <v>42263</v>
      </c>
      <c r="M663" s="98" t="s">
        <v>42264</v>
      </c>
      <c r="N663" s="98" t="s">
        <v>42265</v>
      </c>
      <c r="O663" s="101">
        <v>150</v>
      </c>
      <c r="P663" s="101">
        <v>0</v>
      </c>
      <c r="Q663" s="101">
        <v>0</v>
      </c>
      <c r="R663" s="101">
        <v>100</v>
      </c>
    </row>
    <row r="664">
      <c r="L664" s="98" t="s">
        <v>42266</v>
      </c>
      <c r="M664" s="98" t="s">
        <v>42267</v>
      </c>
      <c r="N664" s="98" t="s">
        <v>42268</v>
      </c>
      <c r="O664" s="101">
        <v>150</v>
      </c>
      <c r="P664" s="101">
        <v>0</v>
      </c>
    </row>
    <row r="665">
      <c r="L665" s="98" t="s">
        <v>42269</v>
      </c>
      <c r="M665" s="98" t="s">
        <v>42270</v>
      </c>
      <c r="N665" s="98" t="s">
        <v>42271</v>
      </c>
      <c r="O665" s="101">
        <v>-150</v>
      </c>
      <c r="P665" s="101">
        <v>150</v>
      </c>
    </row>
    <row r="666">
      <c r="L666" s="98" t="s">
        <v>42272</v>
      </c>
      <c r="M666" s="98" t="s">
        <v>42273</v>
      </c>
      <c r="N666" s="98" t="s">
        <v>42274</v>
      </c>
      <c r="O666" s="101">
        <v>-970</v>
      </c>
      <c r="P666" s="101">
        <v>0</v>
      </c>
    </row>
    <row r="667">
      <c r="L667" s="98" t="s">
        <v>42275</v>
      </c>
      <c r="M667" s="98" t="s">
        <v>42276</v>
      </c>
      <c r="N667" s="98" t="s">
        <v>42277</v>
      </c>
      <c r="O667" s="101">
        <v>970</v>
      </c>
      <c r="P667" s="101">
        <v>0</v>
      </c>
    </row>
    <row r="668">
      <c r="L668" s="98" t="s">
        <v>42278</v>
      </c>
      <c r="M668" s="98" t="s">
        <v>42279</v>
      </c>
      <c r="N668" s="98" t="s">
        <v>42280</v>
      </c>
      <c r="O668" s="101">
        <v>1020</v>
      </c>
      <c r="P668" s="101">
        <v>1020</v>
      </c>
    </row>
    <row r="669">
      <c r="L669" s="98" t="s">
        <v>42281</v>
      </c>
      <c r="M669" s="98" t="s">
        <v>42282</v>
      </c>
      <c r="N669" s="98" t="s">
        <v>42283</v>
      </c>
      <c r="O669" s="101">
        <v>-200</v>
      </c>
      <c r="P669" s="101">
        <v>0</v>
      </c>
    </row>
    <row r="670">
      <c r="L670" s="98" t="s">
        <v>42284</v>
      </c>
      <c r="M670" s="98" t="s">
        <v>42285</v>
      </c>
      <c r="N670" s="98" t="s">
        <v>42286</v>
      </c>
      <c r="O670" s="101">
        <v>200</v>
      </c>
      <c r="P670" s="101">
        <v>0</v>
      </c>
    </row>
    <row r="671">
      <c r="K671" s="96" t="s">
        <v>42287</v>
      </c>
      <c r="O671" s="85">
        <f>SUM(O663:O670)</f>
      </c>
      <c r="P671" s="85">
        <f>SUM(P663:P670)</f>
      </c>
    </row>
    <row r="672">
      <c r="A672" s="98" t="s">
        <v>42288</v>
      </c>
      <c r="B672" s="98" t="s">
        <v>42289</v>
      </c>
      <c r="C672" s="100">
        <v>473</v>
      </c>
      <c r="D672" s="98" t="s">
        <v>42290</v>
      </c>
      <c r="E672" s="98" t="s">
        <v>42291</v>
      </c>
      <c r="F672" s="104">
        <v>44786</v>
      </c>
      <c r="G672" s="104">
        <v>45627</v>
      </c>
      <c r="H672" s="104">
        <v>46053</v>
      </c>
      <c r="J672" s="101">
        <v>1015</v>
      </c>
      <c r="K672" s="98" t="s">
        <v>42292</v>
      </c>
      <c r="L672" s="98" t="s">
        <v>42293</v>
      </c>
      <c r="M672" s="98" t="s">
        <v>42294</v>
      </c>
      <c r="N672" s="98" t="s">
        <v>42295</v>
      </c>
      <c r="O672" s="101">
        <v>150</v>
      </c>
      <c r="P672" s="101">
        <v>150</v>
      </c>
      <c r="Q672" s="101">
        <v>0</v>
      </c>
      <c r="R672" s="101">
        <v>500</v>
      </c>
    </row>
    <row r="673">
      <c r="L673" s="98" t="s">
        <v>42296</v>
      </c>
      <c r="M673" s="98" t="s">
        <v>42297</v>
      </c>
      <c r="N673" s="98" t="s">
        <v>42298</v>
      </c>
      <c r="O673" s="101">
        <v>765</v>
      </c>
      <c r="P673" s="101">
        <v>765</v>
      </c>
    </row>
    <row r="674">
      <c r="K674" s="96" t="s">
        <v>42299</v>
      </c>
      <c r="O674" s="85">
        <f>SUM(O672:O673)</f>
      </c>
      <c r="P674" s="85">
        <f>SUM(P672:P673)</f>
      </c>
    </row>
    <row r="675">
      <c r="A675" s="98" t="s">
        <v>42300</v>
      </c>
      <c r="B675" s="98" t="s">
        <v>42301</v>
      </c>
      <c r="C675" s="100">
        <v>473</v>
      </c>
      <c r="D675" s="98" t="s">
        <v>42302</v>
      </c>
      <c r="E675" s="98" t="s">
        <v>42303</v>
      </c>
      <c r="F675" s="104">
        <v>45549</v>
      </c>
      <c r="G675" s="104">
        <v>45549</v>
      </c>
      <c r="H675" s="104">
        <v>45991</v>
      </c>
      <c r="J675" s="101">
        <v>915</v>
      </c>
      <c r="K675" s="98" t="s">
        <v>42304</v>
      </c>
      <c r="L675" s="98" t="s">
        <v>42305</v>
      </c>
      <c r="M675" s="98" t="s">
        <v>42306</v>
      </c>
      <c r="N675" s="98" t="s">
        <v>42307</v>
      </c>
      <c r="O675" s="101">
        <v>150</v>
      </c>
      <c r="P675" s="101">
        <v>150</v>
      </c>
      <c r="Q675" s="101">
        <v>0</v>
      </c>
      <c r="R675" s="101">
        <v>300</v>
      </c>
    </row>
    <row r="676">
      <c r="L676" s="98" t="s">
        <v>42308</v>
      </c>
      <c r="M676" s="98" t="s">
        <v>42309</v>
      </c>
      <c r="N676" s="98" t="s">
        <v>42310</v>
      </c>
      <c r="O676" s="101">
        <v>765</v>
      </c>
      <c r="P676" s="101">
        <v>765</v>
      </c>
    </row>
    <row r="677">
      <c r="K677" s="96" t="s">
        <v>42311</v>
      </c>
      <c r="O677" s="85">
        <f>SUM(O675:O676)</f>
      </c>
      <c r="P677" s="85">
        <f>SUM(P675:P676)</f>
      </c>
    </row>
    <row r="678">
      <c r="A678" s="98" t="s">
        <v>42312</v>
      </c>
      <c r="B678" s="98" t="s">
        <v>42313</v>
      </c>
      <c r="C678" s="100">
        <v>473</v>
      </c>
      <c r="D678" s="98" t="s">
        <v>42314</v>
      </c>
      <c r="E678" s="98" t="s">
        <v>42315</v>
      </c>
      <c r="F678" s="104">
        <v>44275</v>
      </c>
      <c r="G678" s="104">
        <v>45627</v>
      </c>
      <c r="H678" s="104">
        <v>45991</v>
      </c>
      <c r="J678" s="101">
        <v>1015</v>
      </c>
      <c r="K678" s="98" t="s">
        <v>42316</v>
      </c>
      <c r="L678" s="98" t="s">
        <v>42317</v>
      </c>
      <c r="M678" s="98" t="s">
        <v>42318</v>
      </c>
      <c r="N678" s="98" t="s">
        <v>42319</v>
      </c>
      <c r="O678" s="101">
        <v>150</v>
      </c>
      <c r="P678" s="101">
        <v>150</v>
      </c>
      <c r="Q678" s="101">
        <v>0</v>
      </c>
      <c r="R678" s="101">
        <v>100</v>
      </c>
    </row>
    <row r="679">
      <c r="L679" s="98" t="s">
        <v>42320</v>
      </c>
      <c r="M679" s="98" t="s">
        <v>42321</v>
      </c>
      <c r="N679" s="98" t="s">
        <v>42322</v>
      </c>
      <c r="O679" s="101">
        <v>765</v>
      </c>
      <c r="P679" s="101">
        <v>765</v>
      </c>
    </row>
    <row r="680">
      <c r="K680" s="96" t="s">
        <v>42323</v>
      </c>
      <c r="O680" s="85">
        <f>SUM(O678:O679)</f>
      </c>
      <c r="P680" s="85">
        <f>SUM(P678:P679)</f>
      </c>
    </row>
    <row r="681">
      <c r="A681" s="98" t="s">
        <v>42324</v>
      </c>
      <c r="B681" s="98" t="s">
        <v>42325</v>
      </c>
      <c r="C681" s="100">
        <v>473</v>
      </c>
      <c r="D681" s="98" t="s">
        <v>42326</v>
      </c>
      <c r="E681" s="98" t="s">
        <v>42327</v>
      </c>
      <c r="F681" s="104">
        <v>45070</v>
      </c>
      <c r="G681" s="104">
        <v>45444</v>
      </c>
      <c r="H681" s="104">
        <v>45808</v>
      </c>
      <c r="J681" s="101">
        <v>1165</v>
      </c>
      <c r="K681" s="98" t="s">
        <v>42328</v>
      </c>
      <c r="L681" s="98" t="s">
        <v>42329</v>
      </c>
      <c r="M681" s="98" t="s">
        <v>42330</v>
      </c>
      <c r="N681" s="98" t="s">
        <v>42331</v>
      </c>
      <c r="O681" s="101">
        <v>150</v>
      </c>
      <c r="P681" s="101">
        <v>150</v>
      </c>
      <c r="Q681" s="101">
        <v>0</v>
      </c>
      <c r="R681" s="101">
        <v>350</v>
      </c>
    </row>
    <row r="682">
      <c r="L682" s="98" t="s">
        <v>42332</v>
      </c>
      <c r="M682" s="98" t="s">
        <v>42333</v>
      </c>
      <c r="N682" s="98" t="s">
        <v>42334</v>
      </c>
      <c r="O682" s="101">
        <v>785</v>
      </c>
      <c r="P682" s="101">
        <v>785</v>
      </c>
    </row>
    <row r="683">
      <c r="K683" s="96" t="s">
        <v>42335</v>
      </c>
      <c r="O683" s="85">
        <f>SUM(O681:O682)</f>
      </c>
      <c r="P683" s="85">
        <f>SUM(P681:P682)</f>
      </c>
    </row>
    <row r="684">
      <c r="A684" s="98" t="s">
        <v>42336</v>
      </c>
      <c r="B684" s="98" t="s">
        <v>42337</v>
      </c>
      <c r="C684" s="100">
        <v>473</v>
      </c>
      <c r="D684" s="98" t="s">
        <v>42338</v>
      </c>
      <c r="E684" s="98" t="s">
        <v>42339</v>
      </c>
      <c r="F684" s="104">
        <v>45653</v>
      </c>
      <c r="G684" s="104">
        <v>45653</v>
      </c>
      <c r="H684" s="104">
        <v>46017</v>
      </c>
      <c r="J684" s="101">
        <v>850</v>
      </c>
      <c r="K684" s="98" t="s">
        <v>42340</v>
      </c>
      <c r="L684" s="98" t="s">
        <v>42341</v>
      </c>
      <c r="M684" s="98" t="s">
        <v>42342</v>
      </c>
      <c r="N684" s="98" t="s">
        <v>42343</v>
      </c>
      <c r="O684" s="101">
        <v>150</v>
      </c>
      <c r="P684" s="101">
        <v>150</v>
      </c>
      <c r="Q684" s="101">
        <v>960</v>
      </c>
      <c r="R684" s="101">
        <v>100</v>
      </c>
    </row>
    <row r="685">
      <c r="L685" s="98" t="s">
        <v>42344</v>
      </c>
      <c r="M685" s="98" t="s">
        <v>42345</v>
      </c>
      <c r="N685" s="98" t="s">
        <v>42346</v>
      </c>
      <c r="O685" s="101">
        <v>700</v>
      </c>
      <c r="P685" s="101">
        <v>700</v>
      </c>
    </row>
    <row r="686">
      <c r="L686" s="98" t="s">
        <v>42347</v>
      </c>
      <c r="M686" s="98" t="s">
        <v>42348</v>
      </c>
      <c r="N686" s="98" t="s">
        <v>42349</v>
      </c>
      <c r="O686" s="101">
        <v>85</v>
      </c>
      <c r="P686" s="101">
        <v>0</v>
      </c>
    </row>
    <row r="687">
      <c r="L687" s="98" t="s">
        <v>42350</v>
      </c>
      <c r="M687" s="98" t="s">
        <v>42351</v>
      </c>
      <c r="N687" s="98" t="s">
        <v>42352</v>
      </c>
      <c r="O687" s="101">
        <v>25</v>
      </c>
      <c r="P687" s="101">
        <v>0</v>
      </c>
    </row>
    <row r="688">
      <c r="K688" s="96" t="s">
        <v>42353</v>
      </c>
      <c r="O688" s="85">
        <f>SUM(O684:O687)</f>
      </c>
      <c r="P688" s="85">
        <f>SUM(P684:P687)</f>
      </c>
    </row>
    <row r="689">
      <c r="A689" s="98" t="s">
        <v>42354</v>
      </c>
      <c r="B689" s="98" t="s">
        <v>42355</v>
      </c>
      <c r="C689" s="100">
        <v>473</v>
      </c>
      <c r="D689" s="98" t="s">
        <v>42356</v>
      </c>
      <c r="E689" s="98" t="s">
        <v>42357</v>
      </c>
      <c r="J689" s="101">
        <v>850</v>
      </c>
      <c r="K689" s="98" t="s">
        <v>42358</v>
      </c>
      <c r="L689" s="98" t="s">
        <v>42358</v>
      </c>
      <c r="O689" s="101">
        <v>0</v>
      </c>
      <c r="P689" s="101">
        <v>0</v>
      </c>
      <c r="R689" s="101">
        <v>0</v>
      </c>
    </row>
    <row r="690">
      <c r="K690" s="96" t="s">
        <v>42359</v>
      </c>
      <c r="O690" s="85">
        <f>SUM(O689:O689)</f>
      </c>
      <c r="P690" s="85">
        <f>SUM(P689:P689)</f>
      </c>
    </row>
    <row r="691">
      <c r="A691" s="98" t="s">
        <v>42360</v>
      </c>
      <c r="B691" s="98" t="s">
        <v>42361</v>
      </c>
      <c r="C691" s="100">
        <v>473</v>
      </c>
      <c r="D691" s="98" t="s">
        <v>42362</v>
      </c>
      <c r="E691" s="98" t="s">
        <v>42363</v>
      </c>
      <c r="F691" s="104">
        <v>45526</v>
      </c>
      <c r="G691" s="104">
        <v>45526</v>
      </c>
      <c r="H691" s="104">
        <v>45900</v>
      </c>
      <c r="J691" s="101">
        <v>965</v>
      </c>
      <c r="K691" s="98" t="s">
        <v>42364</v>
      </c>
      <c r="L691" s="98" t="s">
        <v>42365</v>
      </c>
      <c r="M691" s="98" t="s">
        <v>42366</v>
      </c>
      <c r="N691" s="98" t="s">
        <v>42367</v>
      </c>
      <c r="O691" s="101">
        <v>200</v>
      </c>
      <c r="P691" s="101">
        <v>200</v>
      </c>
      <c r="Q691" s="101">
        <v>0</v>
      </c>
      <c r="R691" s="101">
        <v>100</v>
      </c>
    </row>
    <row r="692">
      <c r="L692" s="98" t="s">
        <v>42368</v>
      </c>
      <c r="M692" s="98" t="s">
        <v>42369</v>
      </c>
      <c r="N692" s="98" t="s">
        <v>42370</v>
      </c>
      <c r="O692" s="101">
        <v>765</v>
      </c>
      <c r="P692" s="101">
        <v>765</v>
      </c>
    </row>
    <row r="693">
      <c r="K693" s="96" t="s">
        <v>42371</v>
      </c>
      <c r="O693" s="85">
        <f>SUM(O691:O692)</f>
      </c>
      <c r="P693" s="85">
        <f>SUM(P691:P692)</f>
      </c>
    </row>
    <row r="694">
      <c r="A694" s="98" t="s">
        <v>42372</v>
      </c>
      <c r="B694" s="98" t="s">
        <v>42373</v>
      </c>
      <c r="C694" s="100">
        <v>473</v>
      </c>
      <c r="D694" s="98" t="s">
        <v>42374</v>
      </c>
      <c r="E694" s="98" t="s">
        <v>42375</v>
      </c>
      <c r="J694" s="101">
        <v>900</v>
      </c>
      <c r="K694" s="98" t="s">
        <v>42376</v>
      </c>
      <c r="L694" s="98" t="s">
        <v>42376</v>
      </c>
      <c r="O694" s="101">
        <v>0</v>
      </c>
      <c r="P694" s="101">
        <v>0</v>
      </c>
      <c r="R694" s="101">
        <v>0</v>
      </c>
    </row>
    <row r="695">
      <c r="K695" s="96" t="s">
        <v>42377</v>
      </c>
      <c r="O695" s="85">
        <f>SUM(O694:O694)</f>
      </c>
      <c r="P695" s="85">
        <f>SUM(P694:P694)</f>
      </c>
    </row>
    <row r="696">
      <c r="A696" s="98" t="s">
        <v>42378</v>
      </c>
      <c r="B696" s="98" t="s">
        <v>42379</v>
      </c>
      <c r="C696" s="100">
        <v>473</v>
      </c>
      <c r="D696" s="98" t="s">
        <v>42380</v>
      </c>
      <c r="E696" s="98" t="s">
        <v>42381</v>
      </c>
      <c r="F696" s="104">
        <v>44658</v>
      </c>
      <c r="G696" s="104">
        <v>45627</v>
      </c>
      <c r="H696" s="104">
        <v>45991</v>
      </c>
      <c r="J696" s="101">
        <v>865</v>
      </c>
      <c r="K696" s="98" t="s">
        <v>42382</v>
      </c>
      <c r="L696" s="98" t="s">
        <v>42383</v>
      </c>
      <c r="M696" s="98" t="s">
        <v>42384</v>
      </c>
      <c r="N696" s="98" t="s">
        <v>42385</v>
      </c>
      <c r="O696" s="101">
        <v>890</v>
      </c>
      <c r="P696" s="101">
        <v>890</v>
      </c>
      <c r="Q696" s="101">
        <v>0</v>
      </c>
      <c r="R696" s="101">
        <v>100</v>
      </c>
    </row>
    <row r="697">
      <c r="K697" s="96" t="s">
        <v>42386</v>
      </c>
      <c r="O697" s="85">
        <f>SUM(O696:O696)</f>
      </c>
      <c r="P697" s="85">
        <f>SUM(P696:P696)</f>
      </c>
    </row>
    <row r="698">
      <c r="A698" s="98" t="s">
        <v>42387</v>
      </c>
      <c r="B698" s="98" t="s">
        <v>42388</v>
      </c>
      <c r="C698" s="100">
        <v>473</v>
      </c>
      <c r="D698" s="98" t="s">
        <v>42389</v>
      </c>
      <c r="E698" s="98" t="s">
        <v>42390</v>
      </c>
      <c r="F698" s="104">
        <v>45530</v>
      </c>
      <c r="G698" s="104">
        <v>45530</v>
      </c>
      <c r="H698" s="104">
        <v>45961</v>
      </c>
      <c r="J698" s="101">
        <v>915</v>
      </c>
      <c r="K698" s="98" t="s">
        <v>42391</v>
      </c>
      <c r="L698" s="98" t="s">
        <v>42392</v>
      </c>
      <c r="M698" s="98" t="s">
        <v>42393</v>
      </c>
      <c r="N698" s="98" t="s">
        <v>42394</v>
      </c>
      <c r="O698" s="101">
        <v>150</v>
      </c>
      <c r="P698" s="101">
        <v>150</v>
      </c>
      <c r="Q698" s="101">
        <v>0</v>
      </c>
      <c r="R698" s="101">
        <v>600</v>
      </c>
    </row>
    <row r="699">
      <c r="L699" s="98" t="s">
        <v>42395</v>
      </c>
      <c r="M699" s="98" t="s">
        <v>42396</v>
      </c>
      <c r="N699" s="98" t="s">
        <v>42397</v>
      </c>
      <c r="O699" s="101">
        <v>765</v>
      </c>
      <c r="P699" s="101">
        <v>765</v>
      </c>
    </row>
    <row r="700">
      <c r="K700" s="96" t="s">
        <v>42398</v>
      </c>
      <c r="O700" s="85">
        <f>SUM(O698:O699)</f>
      </c>
      <c r="P700" s="85">
        <f>SUM(P698:P699)</f>
      </c>
    </row>
    <row r="701">
      <c r="A701" s="98" t="s">
        <v>42399</v>
      </c>
      <c r="B701" s="98" t="s">
        <v>42400</v>
      </c>
      <c r="C701" s="100">
        <v>930</v>
      </c>
      <c r="D701" s="98" t="s">
        <v>42401</v>
      </c>
      <c r="E701" s="98" t="s">
        <v>42402</v>
      </c>
      <c r="F701" s="104">
        <v>45405</v>
      </c>
      <c r="G701" s="104">
        <v>45405</v>
      </c>
      <c r="H701" s="104">
        <v>45777</v>
      </c>
      <c r="J701" s="101">
        <v>1395</v>
      </c>
      <c r="K701" s="98" t="s">
        <v>42403</v>
      </c>
      <c r="L701" s="98" t="s">
        <v>42404</v>
      </c>
      <c r="M701" s="98" t="s">
        <v>42405</v>
      </c>
      <c r="N701" s="98" t="s">
        <v>42406</v>
      </c>
      <c r="O701" s="101">
        <v>150</v>
      </c>
      <c r="P701" s="101">
        <v>150</v>
      </c>
      <c r="Q701" s="101">
        <v>0</v>
      </c>
      <c r="R701" s="101">
        <v>100</v>
      </c>
    </row>
    <row r="702">
      <c r="L702" s="98" t="s">
        <v>42407</v>
      </c>
      <c r="M702" s="98" t="s">
        <v>42408</v>
      </c>
      <c r="N702" s="98" t="s">
        <v>42409</v>
      </c>
      <c r="O702" s="101">
        <v>1245</v>
      </c>
      <c r="P702" s="101">
        <v>1245</v>
      </c>
    </row>
    <row r="703">
      <c r="K703" s="96" t="s">
        <v>42410</v>
      </c>
      <c r="O703" s="85">
        <f>SUM(O701:O702)</f>
      </c>
      <c r="P703" s="85">
        <f>SUM(P701:P702)</f>
      </c>
    </row>
    <row r="704">
      <c r="A704" s="98" t="s">
        <v>42411</v>
      </c>
      <c r="B704" s="98" t="s">
        <v>42412</v>
      </c>
      <c r="C704" s="100">
        <v>930</v>
      </c>
      <c r="D704" s="98" t="s">
        <v>42413</v>
      </c>
      <c r="E704" s="98" t="s">
        <v>42414</v>
      </c>
      <c r="J704" s="101">
        <v>1285</v>
      </c>
      <c r="K704" s="98" t="s">
        <v>42415</v>
      </c>
      <c r="L704" s="98" t="s">
        <v>42415</v>
      </c>
      <c r="O704" s="101">
        <v>0</v>
      </c>
      <c r="P704" s="101">
        <v>0</v>
      </c>
      <c r="R704" s="101">
        <v>0</v>
      </c>
    </row>
    <row r="705">
      <c r="K705" s="96" t="s">
        <v>42416</v>
      </c>
      <c r="O705" s="85">
        <f>SUM(O704:O704)</f>
      </c>
      <c r="P705" s="85">
        <f>SUM(P704:P704)</f>
      </c>
    </row>
    <row r="706">
      <c r="A706" s="98" t="s">
        <v>42417</v>
      </c>
      <c r="B706" s="98" t="s">
        <v>42418</v>
      </c>
      <c r="C706" s="100">
        <v>930</v>
      </c>
      <c r="D706" s="98" t="s">
        <v>42419</v>
      </c>
      <c r="E706" s="98" t="s">
        <v>42420</v>
      </c>
      <c r="F706" s="104">
        <v>43929</v>
      </c>
      <c r="G706" s="104">
        <v>45717</v>
      </c>
      <c r="H706" s="104">
        <v>46142</v>
      </c>
      <c r="J706" s="101">
        <v>1395</v>
      </c>
      <c r="K706" s="98" t="s">
        <v>42421</v>
      </c>
      <c r="L706" s="98" t="s">
        <v>42422</v>
      </c>
      <c r="M706" s="98" t="s">
        <v>42423</v>
      </c>
      <c r="N706" s="98" t="s">
        <v>42424</v>
      </c>
      <c r="O706" s="101">
        <v>150</v>
      </c>
      <c r="P706" s="101">
        <v>150</v>
      </c>
      <c r="Q706" s="101">
        <v>0</v>
      </c>
      <c r="R706" s="101">
        <v>100</v>
      </c>
    </row>
    <row r="707">
      <c r="L707" s="98" t="s">
        <v>42425</v>
      </c>
      <c r="M707" s="98" t="s">
        <v>42426</v>
      </c>
      <c r="N707" s="98" t="s">
        <v>42427</v>
      </c>
      <c r="O707" s="101">
        <v>1109</v>
      </c>
      <c r="P707" s="101">
        <v>1109</v>
      </c>
    </row>
    <row r="708">
      <c r="K708" s="96" t="s">
        <v>42428</v>
      </c>
      <c r="O708" s="85">
        <f>SUM(O706:O707)</f>
      </c>
      <c r="P708" s="85">
        <f>SUM(P706:P707)</f>
      </c>
    </row>
    <row r="709">
      <c r="A709" s="98" t="s">
        <v>42429</v>
      </c>
      <c r="B709" s="98" t="s">
        <v>42430</v>
      </c>
      <c r="C709" s="100">
        <v>930</v>
      </c>
      <c r="D709" s="98" t="s">
        <v>42431</v>
      </c>
      <c r="E709" s="98" t="s">
        <v>42432</v>
      </c>
      <c r="F709" s="104">
        <v>45728</v>
      </c>
      <c r="G709" s="104">
        <v>45728</v>
      </c>
      <c r="H709" s="104">
        <v>46092</v>
      </c>
      <c r="J709" s="101">
        <v>1165</v>
      </c>
      <c r="K709" s="98" t="s">
        <v>42433</v>
      </c>
      <c r="L709" s="98" t="s">
        <v>42434</v>
      </c>
      <c r="M709" s="98" t="s">
        <v>42435</v>
      </c>
      <c r="N709" s="98" t="s">
        <v>42436</v>
      </c>
      <c r="O709" s="101">
        <v>30</v>
      </c>
      <c r="P709" s="101">
        <v>30</v>
      </c>
      <c r="Q709" s="101">
        <v>0</v>
      </c>
      <c r="R709" s="101">
        <v>1265</v>
      </c>
    </row>
    <row r="710">
      <c r="L710" s="98" t="s">
        <v>42437</v>
      </c>
      <c r="M710" s="98" t="s">
        <v>42438</v>
      </c>
      <c r="N710" s="98" t="s">
        <v>42439</v>
      </c>
      <c r="O710" s="101">
        <v>1135</v>
      </c>
      <c r="P710" s="101">
        <v>1135</v>
      </c>
    </row>
    <row r="711">
      <c r="L711" s="98" t="s">
        <v>42440</v>
      </c>
      <c r="M711" s="98" t="s">
        <v>42441</v>
      </c>
      <c r="N711" s="98" t="s">
        <v>42442</v>
      </c>
      <c r="O711" s="101">
        <v>-1165</v>
      </c>
      <c r="P711" s="101">
        <v>0</v>
      </c>
    </row>
    <row r="712">
      <c r="K712" s="96" t="s">
        <v>42443</v>
      </c>
      <c r="O712" s="85">
        <f>SUM(O709:O711)</f>
      </c>
      <c r="P712" s="85">
        <f>SUM(P709:P711)</f>
      </c>
    </row>
    <row r="713">
      <c r="A713" s="98" t="s">
        <v>42444</v>
      </c>
      <c r="B713" s="98" t="s">
        <v>42445</v>
      </c>
      <c r="C713" s="100">
        <v>930</v>
      </c>
      <c r="D713" s="98" t="s">
        <v>42446</v>
      </c>
      <c r="E713" s="98" t="s">
        <v>42447</v>
      </c>
      <c r="F713" s="104">
        <v>45348</v>
      </c>
      <c r="G713" s="104">
        <v>45348</v>
      </c>
      <c r="H713" s="104">
        <v>45777</v>
      </c>
      <c r="J713" s="101">
        <v>1245</v>
      </c>
      <c r="K713" s="98" t="s">
        <v>42448</v>
      </c>
      <c r="L713" s="98" t="s">
        <v>42449</v>
      </c>
      <c r="M713" s="98" t="s">
        <v>42450</v>
      </c>
      <c r="N713" s="98" t="s">
        <v>42451</v>
      </c>
      <c r="O713" s="101">
        <v>1245</v>
      </c>
      <c r="P713" s="101">
        <v>1245</v>
      </c>
      <c r="Q713" s="101">
        <v>2823.5500000000002</v>
      </c>
      <c r="R713" s="101">
        <v>600</v>
      </c>
    </row>
    <row r="714">
      <c r="L714" s="98" t="s">
        <v>42452</v>
      </c>
      <c r="M714" s="98" t="s">
        <v>42453</v>
      </c>
      <c r="N714" s="98" t="s">
        <v>42454</v>
      </c>
      <c r="O714" s="101">
        <v>124.5</v>
      </c>
      <c r="P714" s="101">
        <v>0</v>
      </c>
    </row>
    <row r="715">
      <c r="L715" s="98" t="s">
        <v>42455</v>
      </c>
      <c r="M715" s="98" t="s">
        <v>42456</v>
      </c>
      <c r="N715" s="98" t="s">
        <v>42457</v>
      </c>
      <c r="O715" s="101">
        <v>25</v>
      </c>
      <c r="P715" s="101">
        <v>0</v>
      </c>
    </row>
    <row r="716">
      <c r="K716" s="96" t="s">
        <v>42458</v>
      </c>
      <c r="O716" s="85">
        <f>SUM(O713:O715)</f>
      </c>
      <c r="P716" s="85">
        <f>SUM(P713:P715)</f>
      </c>
    </row>
    <row r="717">
      <c r="A717" s="98" t="s">
        <v>42459</v>
      </c>
      <c r="B717" s="98" t="s">
        <v>42460</v>
      </c>
      <c r="C717" s="100">
        <v>930</v>
      </c>
      <c r="D717" s="98" t="s">
        <v>42461</v>
      </c>
      <c r="E717" s="98" t="s">
        <v>42462</v>
      </c>
      <c r="F717" s="104">
        <v>45686</v>
      </c>
      <c r="G717" s="104">
        <v>45686</v>
      </c>
      <c r="H717" s="104">
        <v>46109</v>
      </c>
      <c r="J717" s="101">
        <v>1285</v>
      </c>
      <c r="K717" s="98" t="s">
        <v>42463</v>
      </c>
      <c r="L717" s="98" t="s">
        <v>42464</v>
      </c>
      <c r="M717" s="98" t="s">
        <v>42465</v>
      </c>
      <c r="N717" s="98" t="s">
        <v>42466</v>
      </c>
      <c r="O717" s="101">
        <v>150</v>
      </c>
      <c r="P717" s="101">
        <v>150</v>
      </c>
      <c r="Q717" s="101">
        <v>0</v>
      </c>
      <c r="R717" s="101">
        <v>600</v>
      </c>
    </row>
    <row r="718">
      <c r="L718" s="98" t="s">
        <v>42467</v>
      </c>
      <c r="M718" s="98" t="s">
        <v>42468</v>
      </c>
      <c r="N718" s="98" t="s">
        <v>42469</v>
      </c>
      <c r="O718" s="101">
        <v>1135</v>
      </c>
      <c r="P718" s="101">
        <v>1135</v>
      </c>
    </row>
    <row r="719">
      <c r="L719" s="98" t="s">
        <v>42470</v>
      </c>
      <c r="M719" s="98" t="s">
        <v>42471</v>
      </c>
      <c r="N719" s="98" t="s">
        <v>42472</v>
      </c>
      <c r="O719" s="101">
        <v>20</v>
      </c>
      <c r="P719" s="101">
        <v>20</v>
      </c>
    </row>
    <row r="720">
      <c r="K720" s="96" t="s">
        <v>42473</v>
      </c>
      <c r="O720" s="85">
        <f>SUM(O717:O719)</f>
      </c>
      <c r="P720" s="85">
        <f>SUM(P717:P719)</f>
      </c>
    </row>
    <row r="721">
      <c r="A721" s="98" t="s">
        <v>42474</v>
      </c>
      <c r="B721" s="98" t="s">
        <v>42475</v>
      </c>
      <c r="C721" s="100">
        <v>930</v>
      </c>
      <c r="D721" s="98" t="s">
        <v>42476</v>
      </c>
      <c r="E721" s="98" t="s">
        <v>42477</v>
      </c>
      <c r="F721" s="104">
        <v>45723</v>
      </c>
      <c r="G721" s="104">
        <v>45723</v>
      </c>
      <c r="H721" s="104">
        <v>46148</v>
      </c>
      <c r="J721" s="101">
        <v>1285</v>
      </c>
      <c r="K721" s="98" t="s">
        <v>42478</v>
      </c>
      <c r="L721" s="98" t="s">
        <v>42479</v>
      </c>
      <c r="M721" s="98" t="s">
        <v>42480</v>
      </c>
      <c r="N721" s="98" t="s">
        <v>42481</v>
      </c>
      <c r="O721" s="101">
        <v>150</v>
      </c>
      <c r="P721" s="101">
        <v>150</v>
      </c>
      <c r="Q721" s="101">
        <v>0</v>
      </c>
      <c r="R721" s="101">
        <v>300</v>
      </c>
    </row>
    <row r="722">
      <c r="L722" s="98" t="s">
        <v>42482</v>
      </c>
      <c r="M722" s="98" t="s">
        <v>42483</v>
      </c>
      <c r="N722" s="98" t="s">
        <v>42484</v>
      </c>
      <c r="O722" s="101">
        <v>1135</v>
      </c>
      <c r="P722" s="101">
        <v>1135</v>
      </c>
    </row>
    <row r="723">
      <c r="L723" s="98" t="s">
        <v>42485</v>
      </c>
      <c r="M723" s="98" t="s">
        <v>42486</v>
      </c>
      <c r="N723" s="98" t="s">
        <v>42487</v>
      </c>
      <c r="O723" s="101">
        <v>-1285</v>
      </c>
      <c r="P723" s="101">
        <v>0</v>
      </c>
    </row>
    <row r="724">
      <c r="K724" s="96" t="s">
        <v>42488</v>
      </c>
      <c r="O724" s="85">
        <f>SUM(O721:O723)</f>
      </c>
      <c r="P724" s="85">
        <f>SUM(P721:P723)</f>
      </c>
    </row>
    <row r="725">
      <c r="A725" s="98" t="s">
        <v>42489</v>
      </c>
      <c r="B725" s="98" t="s">
        <v>42490</v>
      </c>
      <c r="C725" s="100">
        <v>930</v>
      </c>
      <c r="D725" s="98" t="s">
        <v>42491</v>
      </c>
      <c r="E725" s="98" t="s">
        <v>42492</v>
      </c>
      <c r="F725" s="104">
        <v>45352</v>
      </c>
      <c r="G725" s="104">
        <v>45717</v>
      </c>
      <c r="H725" s="104">
        <v>46142</v>
      </c>
      <c r="J725" s="101">
        <v>1275</v>
      </c>
      <c r="K725" s="98" t="s">
        <v>42493</v>
      </c>
      <c r="L725" s="98" t="s">
        <v>42494</v>
      </c>
      <c r="M725" s="98" t="s">
        <v>42495</v>
      </c>
      <c r="N725" s="98" t="s">
        <v>42496</v>
      </c>
      <c r="O725" s="101">
        <v>30</v>
      </c>
      <c r="P725" s="101">
        <v>30</v>
      </c>
      <c r="Q725" s="101">
        <v>0</v>
      </c>
      <c r="R725" s="101">
        <v>1375</v>
      </c>
    </row>
    <row r="726">
      <c r="L726" s="98" t="s">
        <v>42497</v>
      </c>
      <c r="M726" s="98" t="s">
        <v>42498</v>
      </c>
      <c r="N726" s="98" t="s">
        <v>42499</v>
      </c>
      <c r="O726" s="101">
        <v>1270</v>
      </c>
      <c r="P726" s="101">
        <v>1270</v>
      </c>
    </row>
    <row r="727">
      <c r="K727" s="96" t="s">
        <v>42500</v>
      </c>
      <c r="O727" s="85">
        <f>SUM(O725:O726)</f>
      </c>
      <c r="P727" s="85">
        <f>SUM(P725:P726)</f>
      </c>
    </row>
    <row r="728">
      <c r="A728" s="98" t="s">
        <v>42501</v>
      </c>
      <c r="B728" s="98" t="s">
        <v>42502</v>
      </c>
      <c r="C728" s="100">
        <v>930</v>
      </c>
      <c r="D728" s="98" t="s">
        <v>42503</v>
      </c>
      <c r="E728" s="98" t="s">
        <v>42504</v>
      </c>
      <c r="F728" s="104">
        <v>45343</v>
      </c>
      <c r="G728" s="104">
        <v>45383</v>
      </c>
      <c r="J728" s="101">
        <v>1395</v>
      </c>
      <c r="K728" s="98" t="s">
        <v>42505</v>
      </c>
      <c r="L728" s="98" t="s">
        <v>42506</v>
      </c>
      <c r="M728" s="98" t="s">
        <v>42507</v>
      </c>
      <c r="N728" s="98" t="s">
        <v>42508</v>
      </c>
      <c r="O728" s="101">
        <v>150</v>
      </c>
      <c r="P728" s="101">
        <v>150</v>
      </c>
      <c r="Q728" s="101">
        <v>0</v>
      </c>
      <c r="R728" s="101">
        <v>0</v>
      </c>
    </row>
    <row r="729">
      <c r="L729" s="98" t="s">
        <v>42509</v>
      </c>
      <c r="M729" s="98" t="s">
        <v>42510</v>
      </c>
      <c r="N729" s="98" t="s">
        <v>42511</v>
      </c>
      <c r="O729" s="101">
        <v>1245</v>
      </c>
      <c r="P729" s="101">
        <v>1245</v>
      </c>
    </row>
    <row r="730">
      <c r="L730" s="98" t="s">
        <v>42512</v>
      </c>
      <c r="M730" s="98" t="s">
        <v>42513</v>
      </c>
      <c r="N730" s="98" t="s">
        <v>42514</v>
      </c>
      <c r="O730" s="101">
        <v>-279</v>
      </c>
      <c r="P730" s="101">
        <v>-279</v>
      </c>
    </row>
    <row r="731">
      <c r="K731" s="96" t="s">
        <v>42515</v>
      </c>
      <c r="O731" s="85">
        <f>SUM(O728:O730)</f>
      </c>
      <c r="P731" s="85">
        <f>SUM(P728:P730)</f>
      </c>
    </row>
    <row r="732">
      <c r="A732" s="98" t="s">
        <v>42516</v>
      </c>
      <c r="B732" s="98" t="s">
        <v>42517</v>
      </c>
      <c r="C732" s="100">
        <v>930</v>
      </c>
      <c r="D732" s="98" t="s">
        <v>42518</v>
      </c>
      <c r="E732" s="98" t="s">
        <v>42519</v>
      </c>
      <c r="F732" s="104">
        <v>45474</v>
      </c>
      <c r="G732" s="104">
        <v>45474</v>
      </c>
      <c r="H732" s="104">
        <v>45838</v>
      </c>
      <c r="J732" s="101">
        <v>1245</v>
      </c>
      <c r="K732" s="98" t="s">
        <v>42520</v>
      </c>
      <c r="L732" s="98" t="s">
        <v>42521</v>
      </c>
      <c r="M732" s="98" t="s">
        <v>42522</v>
      </c>
      <c r="N732" s="98" t="s">
        <v>42523</v>
      </c>
      <c r="O732" s="101">
        <v>150</v>
      </c>
      <c r="P732" s="101">
        <v>150</v>
      </c>
      <c r="Q732" s="101">
        <v>0</v>
      </c>
      <c r="R732" s="101">
        <v>600</v>
      </c>
    </row>
    <row r="733">
      <c r="L733" s="98" t="s">
        <v>42524</v>
      </c>
      <c r="M733" s="98" t="s">
        <v>42525</v>
      </c>
      <c r="N733" s="98" t="s">
        <v>42526</v>
      </c>
      <c r="O733" s="101">
        <v>1095</v>
      </c>
      <c r="P733" s="101">
        <v>1095</v>
      </c>
    </row>
    <row r="734">
      <c r="K734" s="96" t="s">
        <v>42527</v>
      </c>
      <c r="O734" s="85">
        <f>SUM(O732:O733)</f>
      </c>
      <c r="P734" s="85">
        <f>SUM(P732:P733)</f>
      </c>
    </row>
    <row r="735">
      <c r="A735" s="98" t="s">
        <v>42528</v>
      </c>
      <c r="B735" s="98" t="s">
        <v>42529</v>
      </c>
      <c r="C735" s="100">
        <v>930</v>
      </c>
      <c r="D735" s="98" t="s">
        <v>42530</v>
      </c>
      <c r="E735" s="98" t="s">
        <v>42531</v>
      </c>
      <c r="F735" s="104">
        <v>45548</v>
      </c>
      <c r="G735" s="104">
        <v>45548</v>
      </c>
      <c r="H735" s="104">
        <v>45930</v>
      </c>
      <c r="J735" s="101">
        <v>1195</v>
      </c>
      <c r="K735" s="98" t="s">
        <v>42532</v>
      </c>
      <c r="L735" s="98" t="s">
        <v>42533</v>
      </c>
      <c r="M735" s="98" t="s">
        <v>42534</v>
      </c>
      <c r="N735" s="98" t="s">
        <v>42535</v>
      </c>
      <c r="O735" s="101">
        <v>1195</v>
      </c>
      <c r="P735" s="101">
        <v>1195</v>
      </c>
      <c r="Q735" s="101">
        <v>1347.6700000000001</v>
      </c>
      <c r="R735" s="101">
        <v>100</v>
      </c>
    </row>
    <row r="736">
      <c r="L736" s="98" t="s">
        <v>42536</v>
      </c>
      <c r="M736" s="98" t="s">
        <v>42537</v>
      </c>
      <c r="N736" s="98" t="s">
        <v>42538</v>
      </c>
      <c r="O736" s="101">
        <v>119.5</v>
      </c>
      <c r="P736" s="101">
        <v>0</v>
      </c>
    </row>
    <row r="737">
      <c r="K737" s="96" t="s">
        <v>42539</v>
      </c>
      <c r="O737" s="85">
        <f>SUM(O735:O736)</f>
      </c>
      <c r="P737" s="85">
        <f>SUM(P735:P736)</f>
      </c>
    </row>
    <row r="738">
      <c r="A738" s="98" t="s">
        <v>42540</v>
      </c>
      <c r="B738" s="98" t="s">
        <v>42541</v>
      </c>
      <c r="C738" s="100">
        <v>930</v>
      </c>
      <c r="D738" s="98" t="s">
        <v>42542</v>
      </c>
      <c r="E738" s="98" t="s">
        <v>42543</v>
      </c>
      <c r="F738" s="104">
        <v>45495</v>
      </c>
      <c r="G738" s="104">
        <v>45495</v>
      </c>
      <c r="H738" s="104">
        <v>45930</v>
      </c>
      <c r="J738" s="101">
        <v>1125</v>
      </c>
      <c r="K738" s="98" t="s">
        <v>42544</v>
      </c>
      <c r="L738" s="98" t="s">
        <v>42545</v>
      </c>
      <c r="M738" s="98" t="s">
        <v>42546</v>
      </c>
      <c r="N738" s="98" t="s">
        <v>42547</v>
      </c>
      <c r="O738" s="101">
        <v>30</v>
      </c>
      <c r="P738" s="101">
        <v>30</v>
      </c>
      <c r="Q738" s="101">
        <v>0</v>
      </c>
      <c r="R738" s="101">
        <v>100</v>
      </c>
    </row>
    <row r="739">
      <c r="L739" s="98" t="s">
        <v>42548</v>
      </c>
      <c r="M739" s="98" t="s">
        <v>42549</v>
      </c>
      <c r="N739" s="98" t="s">
        <v>42550</v>
      </c>
      <c r="O739" s="101">
        <v>1095</v>
      </c>
      <c r="P739" s="101">
        <v>1095</v>
      </c>
    </row>
    <row r="740">
      <c r="K740" s="96" t="s">
        <v>42551</v>
      </c>
      <c r="O740" s="85">
        <f>SUM(O738:O739)</f>
      </c>
      <c r="P740" s="85">
        <f>SUM(P738:P739)</f>
      </c>
    </row>
    <row r="741">
      <c r="A741" s="98" t="s">
        <v>42552</v>
      </c>
      <c r="B741" s="98" t="s">
        <v>42553</v>
      </c>
      <c r="C741" s="100">
        <v>930</v>
      </c>
      <c r="D741" s="98" t="s">
        <v>42554</v>
      </c>
      <c r="E741" s="98" t="s">
        <v>42555</v>
      </c>
      <c r="F741" s="104">
        <v>35331</v>
      </c>
      <c r="G741" s="104">
        <v>45536</v>
      </c>
      <c r="H741" s="104">
        <v>45930</v>
      </c>
      <c r="J741" s="101">
        <v>1245</v>
      </c>
      <c r="K741" s="98" t="s">
        <v>42556</v>
      </c>
      <c r="L741" s="98" t="s">
        <v>42557</v>
      </c>
      <c r="M741" s="98" t="s">
        <v>42558</v>
      </c>
      <c r="N741" s="98" t="s">
        <v>42559</v>
      </c>
      <c r="O741" s="101">
        <v>1164</v>
      </c>
      <c r="P741" s="101">
        <v>1164</v>
      </c>
      <c r="Q741" s="101">
        <v>0</v>
      </c>
      <c r="R741" s="101">
        <v>200</v>
      </c>
    </row>
    <row r="742">
      <c r="K742" s="96" t="s">
        <v>42560</v>
      </c>
      <c r="O742" s="85">
        <f>SUM(O741:O741)</f>
      </c>
      <c r="P742" s="85">
        <f>SUM(P741:P741)</f>
      </c>
    </row>
    <row r="743">
      <c r="A743" s="98" t="s">
        <v>42561</v>
      </c>
      <c r="B743" s="98" t="s">
        <v>42562</v>
      </c>
      <c r="C743" s="100">
        <v>930</v>
      </c>
      <c r="D743" s="98" t="s">
        <v>42563</v>
      </c>
      <c r="E743" s="98" t="s">
        <v>42564</v>
      </c>
      <c r="F743" s="104">
        <v>45474</v>
      </c>
      <c r="G743" s="104">
        <v>45474</v>
      </c>
      <c r="H743" s="104">
        <v>45838</v>
      </c>
      <c r="J743" s="101">
        <v>1245</v>
      </c>
      <c r="K743" s="98" t="s">
        <v>42565</v>
      </c>
      <c r="L743" s="98" t="s">
        <v>42566</v>
      </c>
      <c r="M743" s="98" t="s">
        <v>42567</v>
      </c>
      <c r="N743" s="98" t="s">
        <v>42568</v>
      </c>
      <c r="O743" s="101">
        <v>150</v>
      </c>
      <c r="P743" s="101">
        <v>150</v>
      </c>
      <c r="Q743" s="101">
        <v>0</v>
      </c>
      <c r="R743" s="101">
        <v>100</v>
      </c>
    </row>
    <row r="744">
      <c r="L744" s="98" t="s">
        <v>42569</v>
      </c>
      <c r="M744" s="98" t="s">
        <v>42570</v>
      </c>
      <c r="N744" s="98" t="s">
        <v>42571</v>
      </c>
      <c r="O744" s="101">
        <v>1095</v>
      </c>
      <c r="P744" s="101">
        <v>1095</v>
      </c>
    </row>
    <row r="745">
      <c r="L745" s="98" t="s">
        <v>42572</v>
      </c>
      <c r="M745" s="98" t="s">
        <v>42573</v>
      </c>
      <c r="N745" s="98" t="s">
        <v>42574</v>
      </c>
      <c r="O745" s="101">
        <v>50</v>
      </c>
      <c r="P745" s="101">
        <v>0</v>
      </c>
    </row>
    <row r="746">
      <c r="L746" s="98" t="s">
        <v>42575</v>
      </c>
      <c r="M746" s="98" t="s">
        <v>42576</v>
      </c>
      <c r="N746" s="98" t="s">
        <v>42577</v>
      </c>
      <c r="O746" s="101">
        <v>124.5</v>
      </c>
      <c r="P746" s="101">
        <v>0</v>
      </c>
    </row>
    <row r="747">
      <c r="K747" s="96" t="s">
        <v>42578</v>
      </c>
      <c r="O747" s="85">
        <f>SUM(O743:O746)</f>
      </c>
      <c r="P747" s="85">
        <f>SUM(P743:P746)</f>
      </c>
    </row>
    <row r="748">
      <c r="A748" s="98" t="s">
        <v>42579</v>
      </c>
      <c r="B748" s="98" t="s">
        <v>42580</v>
      </c>
      <c r="C748" s="100">
        <v>930</v>
      </c>
      <c r="D748" s="98" t="s">
        <v>42581</v>
      </c>
      <c r="E748" s="98" t="s">
        <v>42582</v>
      </c>
      <c r="F748" s="104">
        <v>44820</v>
      </c>
      <c r="G748" s="104">
        <v>45566</v>
      </c>
      <c r="H748" s="104">
        <v>45930</v>
      </c>
      <c r="J748" s="101">
        <v>1275</v>
      </c>
      <c r="K748" s="98" t="s">
        <v>42583</v>
      </c>
      <c r="L748" s="98" t="s">
        <v>42584</v>
      </c>
      <c r="M748" s="98" t="s">
        <v>42585</v>
      </c>
      <c r="N748" s="98" t="s">
        <v>42586</v>
      </c>
      <c r="O748" s="101">
        <v>30</v>
      </c>
      <c r="P748" s="101">
        <v>30</v>
      </c>
      <c r="Q748" s="101">
        <v>0</v>
      </c>
      <c r="R748" s="101">
        <v>100</v>
      </c>
    </row>
    <row r="749">
      <c r="L749" s="98" t="s">
        <v>42587</v>
      </c>
      <c r="M749" s="98" t="s">
        <v>42588</v>
      </c>
      <c r="N749" s="98" t="s">
        <v>42589</v>
      </c>
      <c r="O749" s="101">
        <v>1230</v>
      </c>
      <c r="P749" s="101">
        <v>1230</v>
      </c>
    </row>
    <row r="750">
      <c r="K750" s="96" t="s">
        <v>42590</v>
      </c>
      <c r="O750" s="85">
        <f>SUM(O748:O749)</f>
      </c>
      <c r="P750" s="85">
        <f>SUM(P748:P749)</f>
      </c>
    </row>
    <row r="751">
      <c r="A751" s="98" t="s">
        <v>42591</v>
      </c>
      <c r="B751" s="98" t="s">
        <v>42592</v>
      </c>
      <c r="C751" s="100">
        <v>930</v>
      </c>
      <c r="D751" s="98" t="s">
        <v>42593</v>
      </c>
      <c r="E751" s="98" t="s">
        <v>42594</v>
      </c>
      <c r="F751" s="104">
        <v>45437</v>
      </c>
      <c r="G751" s="104">
        <v>45437</v>
      </c>
      <c r="H751" s="104">
        <v>45869</v>
      </c>
      <c r="J751" s="101">
        <v>1245</v>
      </c>
      <c r="K751" s="98" t="s">
        <v>42595</v>
      </c>
      <c r="L751" s="98" t="s">
        <v>42596</v>
      </c>
      <c r="M751" s="98" t="s">
        <v>42597</v>
      </c>
      <c r="N751" s="98" t="s">
        <v>42598</v>
      </c>
      <c r="O751" s="101">
        <v>1245</v>
      </c>
      <c r="P751" s="101">
        <v>1245</v>
      </c>
      <c r="Q751" s="101">
        <v>0</v>
      </c>
      <c r="R751" s="101">
        <v>550</v>
      </c>
    </row>
    <row r="752">
      <c r="L752" s="98" t="s">
        <v>42599</v>
      </c>
      <c r="M752" s="98" t="s">
        <v>42600</v>
      </c>
      <c r="N752" s="98" t="s">
        <v>42601</v>
      </c>
      <c r="O752" s="101">
        <v>124.5</v>
      </c>
      <c r="P752" s="101">
        <v>0</v>
      </c>
    </row>
    <row r="753">
      <c r="L753" s="98" t="s">
        <v>42602</v>
      </c>
      <c r="M753" s="98" t="s">
        <v>42603</v>
      </c>
      <c r="N753" s="98" t="s">
        <v>42604</v>
      </c>
      <c r="O753" s="101">
        <v>10</v>
      </c>
      <c r="P753" s="101">
        <v>10</v>
      </c>
    </row>
    <row r="754">
      <c r="K754" s="96" t="s">
        <v>42605</v>
      </c>
      <c r="O754" s="85">
        <f>SUM(O751:O753)</f>
      </c>
      <c r="P754" s="85">
        <f>SUM(P751:P753)</f>
      </c>
    </row>
    <row r="755">
      <c r="B755" s="81" t="s">
        <v>42606</v>
      </c>
      <c r="C755" s="69">
        <f>SUM(C8:C10)+SUM(C12:C14)+SUM(C16:C17)+SUM(C19:C20)+SUM(C22:C23)+SUM(C25:C26)+SUM(C28:C29)+SUM(C31:C32)+SUM(C34:C34)+SUM(C36:C38)+SUM(C40:C40)+SUM(C42:C44)+SUM(C46:C48)+SUM(C50:C51)+SUM(C53:C54)+SUM(C56:C56)+SUM(C58:C59)+SUM(C61:C63)+SUM(C65:C66)+SUM(C68:C69)+SUM(C71:C72)+SUM(C74:C76)+SUM(C78:C78)+SUM(C80:C82)+SUM(C84:C85)+SUM(C87:C87)+SUM(C89:C93)+SUM(C95:C95)+SUM(C97:C98)+SUM(C100:C101)+SUM(C103:C104)+SUM(C106:C107)+SUM(C109:C110)+SUM(C112:C112)+SUM(C114:C115)+SUM(C117:C119)+SUM(C121:C121)+SUM(C123:C125)+SUM(C127:C128)+SUM(C130:C132)+SUM(C134:C135)+SUM(C137:C137)+SUM(C139:C139)+SUM(C141:C143)+SUM(C145:C145)+SUM(C147:C149)+SUM(C151:C151)+SUM(C153:C153)+SUM(C155:C156)+SUM(C158:C159)+SUM(C161:C164)+SUM(C166:C167)+SUM(C169:C171)+SUM(C173:C174)+SUM(C176:C179)+SUM(C181:C182)+SUM(C184:C185)+SUM(C187:C187)+SUM(C189:C189)+SUM(C191:C192)+SUM(C194:C194)+SUM(C196:C196)+SUM(C198:C199)+SUM(C201:C201)+SUM(C203:C203)+SUM(C205:C206)+SUM(C208:C208)+SUM(C210:C211)+SUM(C213:C213)+SUM(C215:C222)+SUM(C224:C224)+SUM(C226:C228)+SUM(C230:C231)+SUM(C233:C234)+SUM(C236:C238)+SUM(C240:C240)+SUM(C242:C243)+SUM(C245:C247)+SUM(C249:C250)+SUM(C252:C253)+SUM(C255:C255)+SUM(C257:C259)+SUM(C261:C261)+SUM(C263:C263)+SUM(C265:C266)+SUM(C268:C268)+SUM(C270:C271)+SUM(C273:C273)+SUM(C275:C275)+SUM(C277:C278)+SUM(C280:C280)+SUM(C282:C282)+SUM(C284:C284)+SUM(C286:C287)+SUM(C289:C290)+SUM(C292:C292)+SUM(C294:C296)+SUM(C298:C299)+SUM(C301:C302)+SUM(C304:C305)+SUM(C307:C308)+SUM(C310:C311)+SUM(C313:C315)+SUM(C317:C326)+SUM(C328:C329)+SUM(C331:C331)+SUM(C333:C334)+SUM(C336:C336)+SUM(C338:C340)+SUM(C342:C342)+SUM(C344:C345)+SUM(C347:C350)+SUM(C352:C352)+SUM(C354:C356)+SUM(C358:C359)+SUM(C361:C361)+SUM(C363:C364)+SUM(C366:C367)+SUM(C369:C371)+SUM(C373:C375)+SUM(C377:C378)+SUM(C380:C382)+SUM(C384:C385)+SUM(C387:C390)+SUM(C392:C393)+SUM(C395:C396)+SUM(C398:C399)+SUM(C401:C401)+SUM(C403:C404)+SUM(C406:C408)+SUM(C410:C411)+SUM(C413:C417)+SUM(C419:C420)+SUM(C422:C423)+SUM(C425:C427)+SUM(C429:C429)+SUM(C431:C432)+SUM(C434:C434)+SUM(C436:C436)+SUM(C438:C439)+SUM(C441:C443)+SUM(C445:C445)+SUM(C447:C447)+SUM(C449:C450)+SUM(C452:C453)+SUM(C455:C455)+SUM(C457:C459)+SUM(C461:C468)+SUM(C470:C470)+SUM(C472:C473)+SUM(C475:C476)+SUM(C478:C479)+SUM(C481:C481)+SUM(C483:C483)+SUM(C485:C487)+SUM(C489:C490)+SUM(C492:C496)+SUM(C498:C498)+SUM(C500:C500)+SUM(C502:C503)+SUM(C505:C506)+SUM(C508:C508)+SUM(C510:C511)+SUM(C513:C515)+SUM(C517:C519)+SUM(C521:C522)+SUM(C524:C524)+SUM(C526:C526)+SUM(C528:C529)+SUM(C531:C532)+SUM(C534:C535)+SUM(C537:C539)+SUM(C541:C542)+SUM(C544:C545)+SUM(C547:C548)+SUM(C550:C551)+SUM(C553:C553)+SUM(C555:C555)+SUM(C557:C558)+SUM(C560:C560)+SUM(C562:C563)+SUM(C565:C566)+SUM(C568:C570)+SUM(C572:C572)+SUM(C574:C576)+SUM(C578:C579)+SUM(C581:C582)+SUM(C584:C584)+SUM(C586:C587)+SUM(C589:C589)+SUM(C591:C592)+SUM(C594:C595)+SUM(C597:C598)+SUM(C600:C600)+SUM(C602:C602)+SUM(C604:C605)+SUM(C607:C608)+SUM(C610:C611)+SUM(C613:C613)+SUM(C615:C615)+SUM(C617:C618)+SUM(C620:C620)+SUM(C622:C622)+SUM(C624:C625)+SUM(C627:C628)+SUM(C630:C632)+SUM(C634:C635)+SUM(C637:C638)+SUM(C640:C643)+SUM(C645:C645)+SUM(C647:C648)+SUM(C650:C650)+SUM(C652:C652)+SUM(C654:C654)+SUM(C656:C656)+SUM(C658:C658)+SUM(C660:C661)+SUM(C663:C670)+SUM(C672:C673)+SUM(C675:C676)+SUM(C678:C679)+SUM(C681:C682)+SUM(C684:C687)+SUM(C689:C689)+SUM(C691:C692)+SUM(C694:C694)+SUM(C696:C696)+SUM(C698:C699)+SUM(C701:C702)+SUM(C704:C704)+SUM(C706:C707)+SUM(C709:C711)+SUM(C713:C715)+SUM(C717:C719)+SUM(C721:C723)+SUM(C725:C726)+SUM(C728:C730)+SUM(C732:C733)+SUM(C735:C736)+SUM(C738:C739)+SUM(C741:C741)+SUM(C743:C746)+SUM(C748:C749)+SUM(C751:C753)</f>
      </c>
      <c r="J755" s="70">
        <f>SUM(J8:J10)+SUM(J12:J14)+SUM(J16:J17)+SUM(J19:J20)+SUM(J22:J23)+SUM(J25:J26)+SUM(J28:J29)+SUM(J31:J32)+SUM(J34:J34)+SUM(J36:J38)+SUM(J40:J40)+SUM(J42:J44)+SUM(J46:J48)+SUM(J50:J51)+SUM(J53:J54)+SUM(J56:J56)+SUM(J58:J59)+SUM(J61:J63)+SUM(J65:J66)+SUM(J68:J69)+SUM(J71:J72)+SUM(J74:J76)+SUM(J78:J78)+SUM(J80:J82)+SUM(J84:J85)+SUM(J87:J87)+SUM(J89:J93)+SUM(J95:J95)+SUM(J97:J98)+SUM(J100:J101)+SUM(J103:J104)+SUM(J106:J107)+SUM(J109:J110)+SUM(J112:J112)+SUM(J114:J115)+SUM(J117:J119)+SUM(J121:J121)+SUM(J123:J125)+SUM(J127:J128)+SUM(J130:J132)+SUM(J134:J135)+SUM(J137:J137)+SUM(J139:J139)+SUM(J141:J143)+SUM(J145:J145)+SUM(J147:J149)+SUM(J151:J151)+SUM(J153:J153)+SUM(J155:J156)+SUM(J158:J159)+SUM(J161:J164)+SUM(J166:J167)+SUM(J169:J171)+SUM(J173:J174)+SUM(J176:J179)+SUM(J181:J182)+SUM(J184:J185)+SUM(J187:J187)+SUM(J189:J189)+SUM(J191:J192)+SUM(J194:J194)+SUM(J196:J196)+SUM(J198:J199)+SUM(J201:J201)+SUM(J203:J203)+SUM(J205:J206)+SUM(J208:J208)+SUM(J210:J211)+SUM(J213:J213)+SUM(J215:J222)+SUM(J224:J224)+SUM(J226:J228)+SUM(J230:J231)+SUM(J233:J234)+SUM(J236:J238)+SUM(J240:J240)+SUM(J242:J243)+SUM(J245:J247)+SUM(J249:J250)+SUM(J252:J253)+SUM(J255:J255)+SUM(J257:J259)+SUM(J261:J261)+SUM(J263:J263)+SUM(J265:J266)+SUM(J268:J268)+SUM(J270:J271)+SUM(J273:J273)+SUM(J275:J275)+SUM(J277:J278)+SUM(J280:J280)+SUM(J282:J282)+SUM(J284:J284)+SUM(J286:J287)+SUM(J289:J290)+SUM(J292:J292)+SUM(J294:J296)+SUM(J298:J299)+SUM(J301:J302)+SUM(J304:J305)+SUM(J307:J308)+SUM(J310:J311)+SUM(J313:J315)+SUM(J317:J326)+SUM(J328:J329)+SUM(J331:J331)+SUM(J333:J334)+SUM(J336:J336)+SUM(J338:J340)+SUM(J342:J342)+SUM(J344:J345)+SUM(J347:J350)+SUM(J352:J352)+SUM(J354:J356)+SUM(J358:J359)+SUM(J361:J361)+SUM(J363:J364)+SUM(J366:J367)+SUM(J369:J371)+SUM(J373:J375)+SUM(J377:J378)+SUM(J380:J382)+SUM(J384:J385)+SUM(J387:J390)+SUM(J392:J393)+SUM(J395:J396)+SUM(J398:J399)+SUM(J401:J401)+SUM(J403:J404)+SUM(J406:J408)+SUM(J410:J411)+SUM(J413:J417)+SUM(J419:J420)+SUM(J422:J423)+SUM(J425:J427)+SUM(J429:J429)+SUM(J431:J432)+SUM(J434:J434)+SUM(J436:J436)+SUM(J438:J439)+SUM(J441:J443)+SUM(J445:J445)+SUM(J447:J447)+SUM(J449:J450)+SUM(J452:J453)+SUM(J455:J455)+SUM(J457:J459)+SUM(J461:J468)+SUM(J470:J470)+SUM(J472:J473)+SUM(J475:J476)+SUM(J478:J479)+SUM(J481:J481)+SUM(J483:J483)+SUM(J485:J487)+SUM(J489:J490)+SUM(J492:J496)+SUM(J498:J498)+SUM(J500:J500)+SUM(J502:J503)+SUM(J505:J506)+SUM(J508:J508)+SUM(J510:J511)+SUM(J513:J515)+SUM(J517:J519)+SUM(J521:J522)+SUM(J524:J524)+SUM(J526:J526)+SUM(J528:J529)+SUM(J531:J532)+SUM(J534:J535)+SUM(J537:J539)+SUM(J541:J542)+SUM(J544:J545)+SUM(J547:J548)+SUM(J550:J551)+SUM(J553:J553)+SUM(J555:J555)+SUM(J557:J558)+SUM(J560:J560)+SUM(J562:J563)+SUM(J565:J566)+SUM(J568:J570)+SUM(J572:J572)+SUM(J574:J576)+SUM(J578:J579)+SUM(J581:J582)+SUM(J584:J584)+SUM(J586:J587)+SUM(J589:J589)+SUM(J591:J592)+SUM(J594:J595)+SUM(J597:J598)+SUM(J600:J600)+SUM(J602:J602)+SUM(J604:J605)+SUM(J607:J608)+SUM(J610:J611)+SUM(J613:J613)+SUM(J615:J615)+SUM(J617:J618)+SUM(J620:J620)+SUM(J622:J622)+SUM(J624:J625)+SUM(J627:J628)+SUM(J630:J632)+SUM(J634:J635)+SUM(J637:J638)+SUM(J640:J643)+SUM(J645:J645)+SUM(J647:J648)+SUM(J650:J650)+SUM(J652:J652)+SUM(J654:J654)+SUM(J656:J656)+SUM(J658:J658)+SUM(J660:J661)+SUM(J663:J670)+SUM(J672:J673)+SUM(J675:J676)+SUM(J678:J679)+SUM(J681:J682)+SUM(J684:J687)+SUM(J689:J689)+SUM(J691:J692)+SUM(J694:J694)+SUM(J696:J696)+SUM(J698:J699)+SUM(J701:J702)+SUM(J704:J704)+SUM(J706:J707)+SUM(J709:J711)+SUM(J713:J715)+SUM(J717:J719)+SUM(J721:J723)+SUM(J725:J726)+SUM(J728:J730)+SUM(J732:J733)+SUM(J735:J736)+SUM(J738:J739)+SUM(J741:J741)+SUM(J743:J746)+SUM(J748:J749)+SUM(J751:J753)</f>
      </c>
      <c r="O755" s="70">
        <f>SUM(O8:O10)+SUM(O12:O14)+SUM(O16:O17)+SUM(O19:O20)+SUM(O22:O23)+SUM(O25:O26)+SUM(O28:O29)+SUM(O31:O32)+SUM(O34:O34)+SUM(O36:O38)+SUM(O40:O40)+SUM(O42:O44)+SUM(O46:O48)+SUM(O50:O51)+SUM(O53:O54)+SUM(O56:O56)+SUM(O58:O59)+SUM(O61:O63)+SUM(O65:O66)+SUM(O68:O69)+SUM(O71:O72)+SUM(O74:O76)+SUM(O78:O78)+SUM(O80:O82)+SUM(O84:O85)+SUM(O87:O87)+SUM(O89:O93)+SUM(O95:O95)+SUM(O97:O98)+SUM(O100:O101)+SUM(O103:O104)+SUM(O106:O107)+SUM(O109:O110)+SUM(O112:O112)+SUM(O114:O115)+SUM(O117:O119)+SUM(O121:O121)+SUM(O123:O125)+SUM(O127:O128)+SUM(O130:O132)+SUM(O134:O135)+SUM(O137:O137)+SUM(O139:O139)+SUM(O141:O143)+SUM(O145:O145)+SUM(O147:O149)+SUM(O151:O151)+SUM(O153:O153)+SUM(O155:O156)+SUM(O158:O159)+SUM(O161:O164)+SUM(O166:O167)+SUM(O169:O171)+SUM(O173:O174)+SUM(O176:O179)+SUM(O181:O182)+SUM(O184:O185)+SUM(O187:O187)+SUM(O189:O189)+SUM(O191:O192)+SUM(O194:O194)+SUM(O196:O196)+SUM(O198:O199)+SUM(O201:O201)+SUM(O203:O203)+SUM(O205:O206)+SUM(O208:O208)+SUM(O210:O211)+SUM(O213:O213)+SUM(O215:O222)+SUM(O224:O224)+SUM(O226:O228)+SUM(O230:O231)+SUM(O233:O234)+SUM(O236:O238)+SUM(O240:O240)+SUM(O242:O243)+SUM(O245:O247)+SUM(O249:O250)+SUM(O252:O253)+SUM(O255:O255)+SUM(O257:O259)+SUM(O261:O261)+SUM(O263:O263)+SUM(O265:O266)+SUM(O268:O268)+SUM(O270:O271)+SUM(O273:O273)+SUM(O275:O275)+SUM(O277:O278)+SUM(O280:O280)+SUM(O282:O282)+SUM(O284:O284)+SUM(O286:O287)+SUM(O289:O290)+SUM(O292:O292)+SUM(O294:O296)+SUM(O298:O299)+SUM(O301:O302)+SUM(O304:O305)+SUM(O307:O308)+SUM(O310:O311)+SUM(O313:O315)+SUM(O317:O326)+SUM(O328:O329)+SUM(O331:O331)+SUM(O333:O334)+SUM(O336:O336)+SUM(O338:O340)+SUM(O342:O342)+SUM(O344:O345)+SUM(O347:O350)+SUM(O352:O352)+SUM(O354:O356)+SUM(O358:O359)+SUM(O361:O361)+SUM(O363:O364)+SUM(O366:O367)+SUM(O369:O371)+SUM(O373:O375)+SUM(O377:O378)+SUM(O380:O382)+SUM(O384:O385)+SUM(O387:O390)+SUM(O392:O393)+SUM(O395:O396)+SUM(O398:O399)+SUM(O401:O401)+SUM(O403:O404)+SUM(O406:O408)+SUM(O410:O411)+SUM(O413:O417)+SUM(O419:O420)+SUM(O422:O423)+SUM(O425:O427)+SUM(O429:O429)+SUM(O431:O432)+SUM(O434:O434)+SUM(O436:O436)+SUM(O438:O439)+SUM(O441:O443)+SUM(O445:O445)+SUM(O447:O447)+SUM(O449:O450)+SUM(O452:O453)+SUM(O455:O455)+SUM(O457:O459)+SUM(O461:O468)+SUM(O470:O470)+SUM(O472:O473)+SUM(O475:O476)+SUM(O478:O479)+SUM(O481:O481)+SUM(O483:O483)+SUM(O485:O487)+SUM(O489:O490)+SUM(O492:O496)+SUM(O498:O498)+SUM(O500:O500)+SUM(O502:O503)+SUM(O505:O506)+SUM(O508:O508)+SUM(O510:O511)+SUM(O513:O515)+SUM(O517:O519)+SUM(O521:O522)+SUM(O524:O524)+SUM(O526:O526)+SUM(O528:O529)+SUM(O531:O532)+SUM(O534:O535)+SUM(O537:O539)+SUM(O541:O542)+SUM(O544:O545)+SUM(O547:O548)+SUM(O550:O551)+SUM(O553:O553)+SUM(O555:O555)+SUM(O557:O558)+SUM(O560:O560)+SUM(O562:O563)+SUM(O565:O566)+SUM(O568:O570)+SUM(O572:O572)+SUM(O574:O576)+SUM(O578:O579)+SUM(O581:O582)+SUM(O584:O584)+SUM(O586:O587)+SUM(O589:O589)+SUM(O591:O592)+SUM(O594:O595)+SUM(O597:O598)+SUM(O600:O600)+SUM(O602:O602)+SUM(O604:O605)+SUM(O607:O608)+SUM(O610:O611)+SUM(O613:O613)+SUM(O615:O615)+SUM(O617:O618)+SUM(O620:O620)+SUM(O622:O622)+SUM(O624:O625)+SUM(O627:O628)+SUM(O630:O632)+SUM(O634:O635)+SUM(O637:O638)+SUM(O640:O643)+SUM(O645:O645)+SUM(O647:O648)+SUM(O650:O650)+SUM(O652:O652)+SUM(O654:O654)+SUM(O656:O656)+SUM(O658:O658)+SUM(O660:O661)+SUM(O663:O670)+SUM(O672:O673)+SUM(O675:O676)+SUM(O678:O679)+SUM(O681:O682)+SUM(O684:O687)+SUM(O689:O689)+SUM(O691:O692)+SUM(O694:O694)+SUM(O696:O696)+SUM(O698:O699)+SUM(O701:O702)+SUM(O704:O704)+SUM(O706:O707)+SUM(O709:O711)+SUM(O713:O715)+SUM(O717:O719)+SUM(O721:O723)+SUM(O725:O726)+SUM(O728:O730)+SUM(O732:O733)+SUM(O735:O736)+SUM(O738:O739)+SUM(O741:O741)+SUM(O743:O746)+SUM(O748:O749)+SUM(O751:O753)</f>
      </c>
      <c r="P755" s="70">
        <f>SUM(P8:P10)+SUM(P12:P14)+SUM(P16:P17)+SUM(P19:P20)+SUM(P22:P23)+SUM(P25:P26)+SUM(P28:P29)+SUM(P31:P32)+SUM(P34:P34)+SUM(P36:P38)+SUM(P40:P40)+SUM(P42:P44)+SUM(P46:P48)+SUM(P50:P51)+SUM(P53:P54)+SUM(P56:P56)+SUM(P58:P59)+SUM(P61:P63)+SUM(P65:P66)+SUM(P68:P69)+SUM(P71:P72)+SUM(P74:P76)+SUM(P78:P78)+SUM(P80:P82)+SUM(P84:P85)+SUM(P87:P87)+SUM(P89:P93)+SUM(P95:P95)+SUM(P97:P98)+SUM(P100:P101)+SUM(P103:P104)+SUM(P106:P107)+SUM(P109:P110)+SUM(P112:P112)+SUM(P114:P115)+SUM(P117:P119)+SUM(P121:P121)+SUM(P123:P125)+SUM(P127:P128)+SUM(P130:P132)+SUM(P134:P135)+SUM(P137:P137)+SUM(P139:P139)+SUM(P141:P143)+SUM(P145:P145)+SUM(P147:P149)+SUM(P151:P151)+SUM(P153:P153)+SUM(P155:P156)+SUM(P158:P159)+SUM(P161:P164)+SUM(P166:P167)+SUM(P169:P171)+SUM(P173:P174)+SUM(P176:P179)+SUM(P181:P182)+SUM(P184:P185)+SUM(P187:P187)+SUM(P189:P189)+SUM(P191:P192)+SUM(P194:P194)+SUM(P196:P196)+SUM(P198:P199)+SUM(P201:P201)+SUM(P203:P203)+SUM(P205:P206)+SUM(P208:P208)+SUM(P210:P211)+SUM(P213:P213)+SUM(P215:P222)+SUM(P224:P224)+SUM(P226:P228)+SUM(P230:P231)+SUM(P233:P234)+SUM(P236:P238)+SUM(P240:P240)+SUM(P242:P243)+SUM(P245:P247)+SUM(P249:P250)+SUM(P252:P253)+SUM(P255:P255)+SUM(P257:P259)+SUM(P261:P261)+SUM(P263:P263)+SUM(P265:P266)+SUM(P268:P268)+SUM(P270:P271)+SUM(P273:P273)+SUM(P275:P275)+SUM(P277:P278)+SUM(P280:P280)+SUM(P282:P282)+SUM(P284:P284)+SUM(P286:P287)+SUM(P289:P290)+SUM(P292:P292)+SUM(P294:P296)+SUM(P298:P299)+SUM(P301:P302)+SUM(P304:P305)+SUM(P307:P308)+SUM(P310:P311)+SUM(P313:P315)+SUM(P317:P326)+SUM(P328:P329)+SUM(P331:P331)+SUM(P333:P334)+SUM(P336:P336)+SUM(P338:P340)+SUM(P342:P342)+SUM(P344:P345)+SUM(P347:P350)+SUM(P352:P352)+SUM(P354:P356)+SUM(P358:P359)+SUM(P361:P361)+SUM(P363:P364)+SUM(P366:P367)+SUM(P369:P371)+SUM(P373:P375)+SUM(P377:P378)+SUM(P380:P382)+SUM(P384:P385)+SUM(P387:P390)+SUM(P392:P393)+SUM(P395:P396)+SUM(P398:P399)+SUM(P401:P401)+SUM(P403:P404)+SUM(P406:P408)+SUM(P410:P411)+SUM(P413:P417)+SUM(P419:P420)+SUM(P422:P423)+SUM(P425:P427)+SUM(P429:P429)+SUM(P431:P432)+SUM(P434:P434)+SUM(P436:P436)+SUM(P438:P439)+SUM(P441:P443)+SUM(P445:P445)+SUM(P447:P447)+SUM(P449:P450)+SUM(P452:P453)+SUM(P455:P455)+SUM(P457:P459)+SUM(P461:P468)+SUM(P470:P470)+SUM(P472:P473)+SUM(P475:P476)+SUM(P478:P479)+SUM(P481:P481)+SUM(P483:P483)+SUM(P485:P487)+SUM(P489:P490)+SUM(P492:P496)+SUM(P498:P498)+SUM(P500:P500)+SUM(P502:P503)+SUM(P505:P506)+SUM(P508:P508)+SUM(P510:P511)+SUM(P513:P515)+SUM(P517:P519)+SUM(P521:P522)+SUM(P524:P524)+SUM(P526:P526)+SUM(P528:P529)+SUM(P531:P532)+SUM(P534:P535)+SUM(P537:P539)+SUM(P541:P542)+SUM(P544:P545)+SUM(P547:P548)+SUM(P550:P551)+SUM(P553:P553)+SUM(P555:P555)+SUM(P557:P558)+SUM(P560:P560)+SUM(P562:P563)+SUM(P565:P566)+SUM(P568:P570)+SUM(P572:P572)+SUM(P574:P576)+SUM(P578:P579)+SUM(P581:P582)+SUM(P584:P584)+SUM(P586:P587)+SUM(P589:P589)+SUM(P591:P592)+SUM(P594:P595)+SUM(P597:P598)+SUM(P600:P600)+SUM(P602:P602)+SUM(P604:P605)+SUM(P607:P608)+SUM(P610:P611)+SUM(P613:P613)+SUM(P615:P615)+SUM(P617:P618)+SUM(P620:P620)+SUM(P622:P622)+SUM(P624:P625)+SUM(P627:P628)+SUM(P630:P632)+SUM(P634:P635)+SUM(P637:P638)+SUM(P640:P643)+SUM(P645:P645)+SUM(P647:P648)+SUM(P650:P650)+SUM(P652:P652)+SUM(P654:P654)+SUM(P656:P656)+SUM(P658:P658)+SUM(P660:P661)+SUM(P663:P670)+SUM(P672:P673)+SUM(P675:P676)+SUM(P678:P679)+SUM(P681:P682)+SUM(P684:P687)+SUM(P689:P689)+SUM(P691:P692)+SUM(P694:P694)+SUM(P696:P696)+SUM(P698:P699)+SUM(P701:P702)+SUM(P704:P704)+SUM(P706:P707)+SUM(P709:P711)+SUM(P713:P715)+SUM(P717:P719)+SUM(P721:P723)+SUM(P725:P726)+SUM(P728:P730)+SUM(P732:P733)+SUM(P735:P736)+SUM(P738:P739)+SUM(P741:P741)+SUM(P743:P746)+SUM(P748:P749)+SUM(P751:P753)</f>
      </c>
      <c r="Q755" s="70">
        <f>SUM(Q8:Q10)+SUM(Q12:Q14)+SUM(Q16:Q17)+SUM(Q19:Q20)+SUM(Q22:Q23)+SUM(Q25:Q26)+SUM(Q28:Q29)+SUM(Q31:Q32)+SUM(Q34:Q34)+SUM(Q36:Q38)+SUM(Q40:Q40)+SUM(Q42:Q44)+SUM(Q46:Q48)+SUM(Q50:Q51)+SUM(Q53:Q54)+SUM(Q56:Q56)+SUM(Q58:Q59)+SUM(Q61:Q63)+SUM(Q65:Q66)+SUM(Q68:Q69)+SUM(Q71:Q72)+SUM(Q74:Q76)+SUM(Q78:Q78)+SUM(Q80:Q82)+SUM(Q84:Q85)+SUM(Q87:Q87)+SUM(Q89:Q93)+SUM(Q95:Q95)+SUM(Q97:Q98)+SUM(Q100:Q101)+SUM(Q103:Q104)+SUM(Q106:Q107)+SUM(Q109:Q110)+SUM(Q112:Q112)+SUM(Q114:Q115)+SUM(Q117:Q119)+SUM(Q121:Q121)+SUM(Q123:Q125)+SUM(Q127:Q128)+SUM(Q130:Q132)+SUM(Q134:Q135)+SUM(Q137:Q137)+SUM(Q139:Q139)+SUM(Q141:Q143)+SUM(Q145:Q145)+SUM(Q147:Q149)+SUM(Q151:Q151)+SUM(Q153:Q153)+SUM(Q155:Q156)+SUM(Q158:Q159)+SUM(Q161:Q164)+SUM(Q166:Q167)+SUM(Q169:Q171)+SUM(Q173:Q174)+SUM(Q176:Q179)+SUM(Q181:Q182)+SUM(Q184:Q185)+SUM(Q187:Q187)+SUM(Q189:Q189)+SUM(Q191:Q192)+SUM(Q194:Q194)+SUM(Q196:Q196)+SUM(Q198:Q199)+SUM(Q201:Q201)+SUM(Q203:Q203)+SUM(Q205:Q206)+SUM(Q208:Q208)+SUM(Q210:Q211)+SUM(Q213:Q213)+SUM(Q215:Q222)+SUM(Q224:Q224)+SUM(Q226:Q228)+SUM(Q230:Q231)+SUM(Q233:Q234)+SUM(Q236:Q238)+SUM(Q240:Q240)+SUM(Q242:Q243)+SUM(Q245:Q247)+SUM(Q249:Q250)+SUM(Q252:Q253)+SUM(Q255:Q255)+SUM(Q257:Q259)+SUM(Q261:Q261)+SUM(Q263:Q263)+SUM(Q265:Q266)+SUM(Q268:Q268)+SUM(Q270:Q271)+SUM(Q273:Q273)+SUM(Q275:Q275)+SUM(Q277:Q278)+SUM(Q280:Q280)+SUM(Q282:Q282)+SUM(Q284:Q284)+SUM(Q286:Q287)+SUM(Q289:Q290)+SUM(Q292:Q292)+SUM(Q294:Q296)+SUM(Q298:Q299)+SUM(Q301:Q302)+SUM(Q304:Q305)+SUM(Q307:Q308)+SUM(Q310:Q311)+SUM(Q313:Q315)+SUM(Q317:Q326)+SUM(Q328:Q329)+SUM(Q331:Q331)+SUM(Q333:Q334)+SUM(Q336:Q336)+SUM(Q338:Q340)+SUM(Q342:Q342)+SUM(Q344:Q345)+SUM(Q347:Q350)+SUM(Q352:Q352)+SUM(Q354:Q356)+SUM(Q358:Q359)+SUM(Q361:Q361)+SUM(Q363:Q364)+SUM(Q366:Q367)+SUM(Q369:Q371)+SUM(Q373:Q375)+SUM(Q377:Q378)+SUM(Q380:Q382)+SUM(Q384:Q385)+SUM(Q387:Q390)+SUM(Q392:Q393)+SUM(Q395:Q396)+SUM(Q398:Q399)+SUM(Q401:Q401)+SUM(Q403:Q404)+SUM(Q406:Q408)+SUM(Q410:Q411)+SUM(Q413:Q417)+SUM(Q419:Q420)+SUM(Q422:Q423)+SUM(Q425:Q427)+SUM(Q429:Q429)+SUM(Q431:Q432)+SUM(Q434:Q434)+SUM(Q436:Q436)+SUM(Q438:Q439)+SUM(Q441:Q443)+SUM(Q445:Q445)+SUM(Q447:Q447)+SUM(Q449:Q450)+SUM(Q452:Q453)+SUM(Q455:Q455)+SUM(Q457:Q459)+SUM(Q461:Q468)+SUM(Q470:Q470)+SUM(Q472:Q473)+SUM(Q475:Q476)+SUM(Q478:Q479)+SUM(Q481:Q481)+SUM(Q483:Q483)+SUM(Q485:Q487)+SUM(Q489:Q490)+SUM(Q492:Q496)+SUM(Q498:Q498)+SUM(Q500:Q500)+SUM(Q502:Q503)+SUM(Q505:Q506)+SUM(Q508:Q508)+SUM(Q510:Q511)+SUM(Q513:Q515)+SUM(Q517:Q519)+SUM(Q521:Q522)+SUM(Q524:Q524)+SUM(Q526:Q526)+SUM(Q528:Q529)+SUM(Q531:Q532)+SUM(Q534:Q535)+SUM(Q537:Q539)+SUM(Q541:Q542)+SUM(Q544:Q545)+SUM(Q547:Q548)+SUM(Q550:Q551)+SUM(Q553:Q553)+SUM(Q555:Q555)+SUM(Q557:Q558)+SUM(Q560:Q560)+SUM(Q562:Q563)+SUM(Q565:Q566)+SUM(Q568:Q570)+SUM(Q572:Q572)+SUM(Q574:Q576)+SUM(Q578:Q579)+SUM(Q581:Q582)+SUM(Q584:Q584)+SUM(Q586:Q587)+SUM(Q589:Q589)+SUM(Q591:Q592)+SUM(Q594:Q595)+SUM(Q597:Q598)+SUM(Q600:Q600)+SUM(Q602:Q602)+SUM(Q604:Q605)+SUM(Q607:Q608)+SUM(Q610:Q611)+SUM(Q613:Q613)+SUM(Q615:Q615)+SUM(Q617:Q618)+SUM(Q620:Q620)+SUM(Q622:Q622)+SUM(Q624:Q625)+SUM(Q627:Q628)+SUM(Q630:Q632)+SUM(Q634:Q635)+SUM(Q637:Q638)+SUM(Q640:Q643)+SUM(Q645:Q645)+SUM(Q647:Q648)+SUM(Q650:Q650)+SUM(Q652:Q652)+SUM(Q654:Q654)+SUM(Q656:Q656)+SUM(Q658:Q658)+SUM(Q660:Q661)+SUM(Q663:Q670)+SUM(Q672:Q673)+SUM(Q675:Q676)+SUM(Q678:Q679)+SUM(Q681:Q682)+SUM(Q684:Q687)+SUM(Q689:Q689)+SUM(Q691:Q692)+SUM(Q694:Q694)+SUM(Q696:Q696)+SUM(Q698:Q699)+SUM(Q701:Q702)+SUM(Q704:Q704)+SUM(Q706:Q707)+SUM(Q709:Q711)+SUM(Q713:Q715)+SUM(Q717:Q719)+SUM(Q721:Q723)+SUM(Q725:Q726)+SUM(Q728:Q730)+SUM(Q732:Q733)+SUM(Q735:Q736)+SUM(Q738:Q739)+SUM(Q741:Q741)+SUM(Q743:Q746)+SUM(Q748:Q749)+SUM(Q751:Q753)</f>
      </c>
      <c r="R755" s="70">
        <f>SUM(R8:R10)+SUM(R12:R14)+SUM(R16:R17)+SUM(R19:R20)+SUM(R22:R23)+SUM(R25:R26)+SUM(R28:R29)+SUM(R31:R32)+SUM(R34:R34)+SUM(R36:R38)+SUM(R40:R40)+SUM(R42:R44)+SUM(R46:R48)+SUM(R50:R51)+SUM(R53:R54)+SUM(R56:R56)+SUM(R58:R59)+SUM(R61:R63)+SUM(R65:R66)+SUM(R68:R69)+SUM(R71:R72)+SUM(R74:R76)+SUM(R78:R78)+SUM(R80:R82)+SUM(R84:R85)+SUM(R87:R87)+SUM(R89:R93)+SUM(R95:R95)+SUM(R97:R98)+SUM(R100:R101)+SUM(R103:R104)+SUM(R106:R107)+SUM(R109:R110)+SUM(R112:R112)+SUM(R114:R115)+SUM(R117:R119)+SUM(R121:R121)+SUM(R123:R125)+SUM(R127:R128)+SUM(R130:R132)+SUM(R134:R135)+SUM(R137:R137)+SUM(R139:R139)+SUM(R141:R143)+SUM(R145:R145)+SUM(R147:R149)+SUM(R151:R151)+SUM(R153:R153)+SUM(R155:R156)+SUM(R158:R159)+SUM(R161:R164)+SUM(R166:R167)+SUM(R169:R171)+SUM(R173:R174)+SUM(R176:R179)+SUM(R181:R182)+SUM(R184:R185)+SUM(R187:R187)+SUM(R189:R189)+SUM(R191:R192)+SUM(R194:R194)+SUM(R196:R196)+SUM(R198:R199)+SUM(R201:R201)+SUM(R203:R203)+SUM(R205:R206)+SUM(R208:R208)+SUM(R210:R211)+SUM(R213:R213)+SUM(R215:R222)+SUM(R224:R224)+SUM(R226:R228)+SUM(R230:R231)+SUM(R233:R234)+SUM(R236:R238)+SUM(R240:R240)+SUM(R242:R243)+SUM(R245:R247)+SUM(R249:R250)+SUM(R252:R253)+SUM(R255:R255)+SUM(R257:R259)+SUM(R261:R261)+SUM(R263:R263)+SUM(R265:R266)+SUM(R268:R268)+SUM(R270:R271)+SUM(R273:R273)+SUM(R275:R275)+SUM(R277:R278)+SUM(R280:R280)+SUM(R282:R282)+SUM(R284:R284)+SUM(R286:R287)+SUM(R289:R290)+SUM(R292:R292)+SUM(R294:R296)+SUM(R298:R299)+SUM(R301:R302)+SUM(R304:R305)+SUM(R307:R308)+SUM(R310:R311)+SUM(R313:R315)+SUM(R317:R326)+SUM(R328:R329)+SUM(R331:R331)+SUM(R333:R334)+SUM(R336:R336)+SUM(R338:R340)+SUM(R342:R342)+SUM(R344:R345)+SUM(R347:R350)+SUM(R352:R352)+SUM(R354:R356)+SUM(R358:R359)+SUM(R361:R361)+SUM(R363:R364)+SUM(R366:R367)+SUM(R369:R371)+SUM(R373:R375)+SUM(R377:R378)+SUM(R380:R382)+SUM(R384:R385)+SUM(R387:R390)+SUM(R392:R393)+SUM(R395:R396)+SUM(R398:R399)+SUM(R401:R401)+SUM(R403:R404)+SUM(R406:R408)+SUM(R410:R411)+SUM(R413:R417)+SUM(R419:R420)+SUM(R422:R423)+SUM(R425:R427)+SUM(R429:R429)+SUM(R431:R432)+SUM(R434:R434)+SUM(R436:R436)+SUM(R438:R439)+SUM(R441:R443)+SUM(R445:R445)+SUM(R447:R447)+SUM(R449:R450)+SUM(R452:R453)+SUM(R455:R455)+SUM(R457:R459)+SUM(R461:R468)+SUM(R470:R470)+SUM(R472:R473)+SUM(R475:R476)+SUM(R478:R479)+SUM(R481:R481)+SUM(R483:R483)+SUM(R485:R487)+SUM(R489:R490)+SUM(R492:R496)+SUM(R498:R498)+SUM(R500:R500)+SUM(R502:R503)+SUM(R505:R506)+SUM(R508:R508)+SUM(R510:R511)+SUM(R513:R515)+SUM(R517:R519)+SUM(R521:R522)+SUM(R524:R524)+SUM(R526:R526)+SUM(R528:R529)+SUM(R531:R532)+SUM(R534:R535)+SUM(R537:R539)+SUM(R541:R542)+SUM(R544:R545)+SUM(R547:R548)+SUM(R550:R551)+SUM(R553:R553)+SUM(R555:R555)+SUM(R557:R558)+SUM(R560:R560)+SUM(R562:R563)+SUM(R565:R566)+SUM(R568:R570)+SUM(R572:R572)+SUM(R574:R576)+SUM(R578:R579)+SUM(R581:R582)+SUM(R584:R584)+SUM(R586:R587)+SUM(R589:R589)+SUM(R591:R592)+SUM(R594:R595)+SUM(R597:R598)+SUM(R600:R600)+SUM(R602:R602)+SUM(R604:R605)+SUM(R607:R608)+SUM(R610:R611)+SUM(R613:R613)+SUM(R615:R615)+SUM(R617:R618)+SUM(R620:R620)+SUM(R622:R622)+SUM(R624:R625)+SUM(R627:R628)+SUM(R630:R632)+SUM(R634:R635)+SUM(R637:R638)+SUM(R640:R643)+SUM(R645:R645)+SUM(R647:R648)+SUM(R650:R650)+SUM(R652:R652)+SUM(R654:R654)+SUM(R656:R656)+SUM(R658:R658)+SUM(R660:R661)+SUM(R663:R670)+SUM(R672:R673)+SUM(R675:R676)+SUM(R678:R679)+SUM(R681:R682)+SUM(R684:R687)+SUM(R689:R689)+SUM(R691:R692)+SUM(R694:R694)+SUM(R696:R696)+SUM(R698:R699)+SUM(R701:R702)+SUM(R704:R704)+SUM(R706:R707)+SUM(R709:R711)+SUM(R713:R715)+SUM(R717:R719)+SUM(R721:R723)+SUM(R725:R726)+SUM(R728:R730)+SUM(R732:R733)+SUM(R735:R736)+SUM(R738:R739)+SUM(R741:R741)+SUM(R743:R746)+SUM(R748:R749)+SUM(R751:R753)</f>
      </c>
    </row>
    <row r="757">
      <c r="A757" s="3" t="s">
        <v>42607</v>
      </c>
      <c r="B757" s="3"/>
      <c r="C757" s="3"/>
      <c r="D757" s="3" t="s">
        <v>42643</v>
      </c>
      <c r="E757" s="3"/>
    </row>
    <row r="758">
      <c r="A758" s="6" t="s">
        <v>42608</v>
      </c>
      <c r="B758" s="7" t="s">
        <v>42609</v>
      </c>
      <c r="C758" s="11" t="s">
        <v>42610</v>
      </c>
      <c r="D758" s="6" t="s">
        <v>42644</v>
      </c>
      <c r="E758" s="9" t="s">
        <v>42645</v>
      </c>
      <c r="T758" s="40" t="s">
        <v>42611</v>
      </c>
      <c r="U758" s="40" t="s">
        <v>42612</v>
      </c>
      <c r="V758" s="39" t="s">
        <v>42613</v>
      </c>
      <c r="W758" s="37" t="s">
        <v>42614</v>
      </c>
      <c r="X758" s="39" t="s">
        <v>42615</v>
      </c>
      <c r="Y758" s="39" t="s">
        <v>42616</v>
      </c>
      <c r="Z758" s="39" t="s">
        <v>42617</v>
      </c>
      <c r="AA758" s="39" t="s">
        <v>42618</v>
      </c>
      <c r="AB758" s="39" t="s">
        <v>42619</v>
      </c>
      <c r="AC758" s="39" t="s">
        <v>42620</v>
      </c>
      <c r="AD758" s="39" t="s">
        <v>42621</v>
      </c>
    </row>
    <row r="759">
      <c r="A759" s="143" t="s">
        <v>42622</v>
      </c>
      <c r="B759" s="99">
        <v>214</v>
      </c>
      <c r="C759" s="103">
        <v>0.88065843621399176</v>
      </c>
      <c r="D759" s="97" t="s">
        <v>42646</v>
      </c>
      <c r="E759" s="97"/>
      <c r="T759" s="101">
        <v>227708</v>
      </c>
      <c r="U759" s="101">
        <v>663</v>
      </c>
      <c r="V759" s="100">
        <v>17535</v>
      </c>
      <c r="W759" s="98" t="s">
        <v>42623</v>
      </c>
      <c r="X759" s="100">
        <v>61</v>
      </c>
      <c r="Y759" s="100">
        <v>223</v>
      </c>
      <c r="Z759" s="100">
        <v>0.88065843621399176</v>
      </c>
      <c r="AA759" s="100">
        <v>230010</v>
      </c>
      <c r="AB759" s="100">
        <v>227708</v>
      </c>
      <c r="AC759" s="100">
        <v>663</v>
      </c>
      <c r="AD759" s="100">
        <v>220133.20000000001</v>
      </c>
    </row>
    <row r="760">
      <c r="A760" s="143" t="s">
        <v>42624</v>
      </c>
      <c r="B760" s="99">
        <v>2</v>
      </c>
      <c r="C760" s="103">
        <v>0.00823045267489712</v>
      </c>
      <c r="D760" s="98" t="s">
        <v>42647</v>
      </c>
      <c r="E760" s="101">
        <v>0</v>
      </c>
      <c r="T760" s="101">
        <v>1820</v>
      </c>
      <c r="U760" s="101">
        <v>0</v>
      </c>
      <c r="V760" s="100">
        <v>17535</v>
      </c>
      <c r="W760" s="98" t="s">
        <v>42625</v>
      </c>
      <c r="X760" s="100">
        <v>61</v>
      </c>
      <c r="Y760" s="100">
        <v>223</v>
      </c>
      <c r="Z760" s="100">
        <v>0.00823045267489712</v>
      </c>
      <c r="AA760" s="100">
        <v>1655</v>
      </c>
      <c r="AB760" s="100">
        <v>1820</v>
      </c>
      <c r="AC760" s="100">
        <v>0</v>
      </c>
      <c r="AD760" s="100">
        <v>1820</v>
      </c>
    </row>
    <row r="761">
      <c r="A761" s="143" t="s">
        <v>42626</v>
      </c>
      <c r="B761" s="99">
        <v>7</v>
      </c>
      <c r="C761" s="103">
        <v>0.028806584362139918</v>
      </c>
      <c r="D761" s="98" t="s">
        <v>42648</v>
      </c>
      <c r="E761" s="101">
        <v>15030</v>
      </c>
      <c r="T761" s="101">
        <v>7990</v>
      </c>
      <c r="U761" s="101">
        <v>200</v>
      </c>
      <c r="V761" s="100">
        <v>17535</v>
      </c>
      <c r="W761" s="98" t="s">
        <v>42627</v>
      </c>
      <c r="X761" s="100">
        <v>61</v>
      </c>
      <c r="Y761" s="100">
        <v>223</v>
      </c>
      <c r="Z761" s="100">
        <v>0.028806584362139918</v>
      </c>
      <c r="AA761" s="100">
        <v>7575</v>
      </c>
      <c r="AB761" s="100">
        <v>7990</v>
      </c>
      <c r="AC761" s="100">
        <v>200</v>
      </c>
      <c r="AD761" s="100">
        <v>8422.9799999999996</v>
      </c>
    </row>
    <row r="762">
      <c r="A762" s="96" t="s">
        <v>42628</v>
      </c>
      <c r="B762" s="83">
        <f>SUM(B759:B761)</f>
      </c>
      <c r="C762" s="87">
        <v>0.91769547325102885</v>
      </c>
      <c r="D762" s="98" t="s">
        <v>42649</v>
      </c>
      <c r="E762" s="101">
        <v>0</v>
      </c>
      <c r="T762" s="85">
        <f>SUM(T759:T761)</f>
      </c>
      <c r="U762" s="85">
        <f>SUM(U759:U761)</f>
      </c>
    </row>
    <row r="763">
      <c r="A763" s="143" t="s">
        <v>42629</v>
      </c>
      <c r="B763" s="99">
        <v>1</v>
      </c>
      <c r="C763" s="103">
        <v>0.00411522633744856</v>
      </c>
      <c r="D763" s="98" t="s">
        <v>42650</v>
      </c>
      <c r="E763" s="101">
        <v>-637</v>
      </c>
      <c r="T763" s="101">
        <v>0</v>
      </c>
      <c r="U763" s="101">
        <v>0</v>
      </c>
      <c r="V763" s="100">
        <v>17535</v>
      </c>
      <c r="W763" s="98" t="s">
        <v>42630</v>
      </c>
      <c r="X763" s="100">
        <v>61</v>
      </c>
      <c r="Y763" s="100">
        <v>223</v>
      </c>
      <c r="Z763" s="100">
        <v>0.00411522633744856</v>
      </c>
      <c r="AA763" s="100">
        <v>1305</v>
      </c>
      <c r="AB763" s="100">
        <v>0</v>
      </c>
      <c r="AC763" s="100">
        <v>0</v>
      </c>
      <c r="AD763" s="100">
        <v>0</v>
      </c>
    </row>
    <row r="764">
      <c r="A764" s="143" t="s">
        <v>42631</v>
      </c>
      <c r="B764" s="99">
        <v>6</v>
      </c>
      <c r="C764" s="103">
        <v>0.024691358024691357</v>
      </c>
      <c r="D764" s="98" t="s">
        <v>42651</v>
      </c>
      <c r="E764" s="101">
        <v>0</v>
      </c>
      <c r="T764" s="101">
        <v>1580</v>
      </c>
      <c r="U764" s="101">
        <v>10</v>
      </c>
      <c r="V764" s="100">
        <v>17535</v>
      </c>
      <c r="W764" s="98" t="s">
        <v>42632</v>
      </c>
      <c r="X764" s="100">
        <v>61</v>
      </c>
      <c r="Y764" s="100">
        <v>223</v>
      </c>
      <c r="Z764" s="100">
        <v>0.024691358024691357</v>
      </c>
      <c r="AA764" s="100">
        <v>5400</v>
      </c>
      <c r="AB764" s="100">
        <v>1580</v>
      </c>
      <c r="AC764" s="100">
        <v>10</v>
      </c>
      <c r="AD764" s="100">
        <v>0</v>
      </c>
    </row>
    <row r="765">
      <c r="A765" s="143" t="s">
        <v>42633</v>
      </c>
      <c r="B765" s="99">
        <v>4</v>
      </c>
      <c r="C765" s="103">
        <v>0.01646090534979424</v>
      </c>
      <c r="D765" s="98" t="s">
        <v>42652</v>
      </c>
      <c r="E765" s="101">
        <v>0</v>
      </c>
      <c r="T765" s="101">
        <v>0</v>
      </c>
      <c r="U765" s="101">
        <v>0</v>
      </c>
      <c r="V765" s="100">
        <v>17535</v>
      </c>
      <c r="W765" s="98" t="s">
        <v>42634</v>
      </c>
      <c r="X765" s="100">
        <v>61</v>
      </c>
      <c r="Y765" s="100">
        <v>223</v>
      </c>
      <c r="Z765" s="100">
        <v>0.01646090534979424</v>
      </c>
      <c r="AA765" s="100">
        <v>4150</v>
      </c>
      <c r="AB765" s="100">
        <v>0</v>
      </c>
      <c r="AC765" s="100">
        <v>0</v>
      </c>
      <c r="AD765" s="100">
        <v>0</v>
      </c>
    </row>
    <row r="766">
      <c r="A766" s="143" t="s">
        <v>42635</v>
      </c>
      <c r="B766" s="99">
        <v>9</v>
      </c>
      <c r="C766" s="103">
        <v>0.037037037037037035</v>
      </c>
      <c r="D766" s="98" t="s">
        <v>42653</v>
      </c>
      <c r="E766" s="101">
        <v>1400</v>
      </c>
      <c r="T766" s="101">
        <v>0</v>
      </c>
      <c r="U766" s="101">
        <v>0</v>
      </c>
      <c r="V766" s="100">
        <v>17535</v>
      </c>
      <c r="W766" s="98" t="s">
        <v>42636</v>
      </c>
      <c r="X766" s="100">
        <v>61</v>
      </c>
      <c r="Y766" s="100">
        <v>223</v>
      </c>
      <c r="Z766" s="100">
        <v>0.037037037037037035</v>
      </c>
      <c r="AA766" s="100">
        <v>9965</v>
      </c>
      <c r="AB766" s="100">
        <v>0</v>
      </c>
      <c r="AC766" s="100">
        <v>0</v>
      </c>
      <c r="AD766" s="100">
        <v>0</v>
      </c>
    </row>
    <row r="767">
      <c r="A767" s="96" t="s">
        <v>42637</v>
      </c>
      <c r="B767" s="83">
        <f>SUM(B763:B766)</f>
      </c>
      <c r="C767" s="87">
        <v>0.082304526748971193</v>
      </c>
      <c r="D767" s="98" t="s">
        <v>42654</v>
      </c>
      <c r="E767" s="101">
        <v>10430</v>
      </c>
      <c r="T767" s="85">
        <f>SUM(T763:T766)</f>
      </c>
      <c r="U767" s="85">
        <f>SUM(U763:U766)</f>
      </c>
    </row>
    <row r="768">
      <c r="A768" s="96" t="s">
        <v>42638</v>
      </c>
      <c r="B768" s="83">
        <f>SUM(B759:B761)+SUM(B763:B766)</f>
      </c>
      <c r="C768" s="87">
        <v>1</v>
      </c>
      <c r="D768" s="98" t="s">
        <v>42655</v>
      </c>
      <c r="E768" s="101">
        <v>100</v>
      </c>
      <c r="T768" s="85">
        <f>SUM(T759:T761)+SUM(T763:T766)</f>
      </c>
      <c r="U768" s="85">
        <f>SUM(U759:U761)+SUM(U763:U766)</f>
      </c>
    </row>
    <row r="769">
      <c r="A769" s="128" t="s">
        <v>42639</v>
      </c>
      <c r="B769" s="99">
        <v>1</v>
      </c>
      <c r="C769" s="103">
        <v>0.0040983606557377051</v>
      </c>
      <c r="D769" s="98" t="s">
        <v>42656</v>
      </c>
      <c r="E769" s="101">
        <v>212058</v>
      </c>
      <c r="T769" s="101">
        <v>0</v>
      </c>
      <c r="U769" s="101">
        <v>0</v>
      </c>
      <c r="V769" s="100">
        <v>17535</v>
      </c>
      <c r="W769" s="98" t="s">
        <v>42640</v>
      </c>
      <c r="X769" s="100">
        <v>61</v>
      </c>
      <c r="Y769" s="100">
        <v>223</v>
      </c>
      <c r="Z769" s="100">
        <v>0.0040983606557377051</v>
      </c>
      <c r="AA769" s="100">
        <v>915</v>
      </c>
      <c r="AB769" s="100">
        <v>0</v>
      </c>
      <c r="AC769" s="100">
        <v>0</v>
      </c>
      <c r="AD769" s="100">
        <v>0</v>
      </c>
    </row>
    <row r="770">
      <c r="A770" s="96" t="s">
        <v>42641</v>
      </c>
      <c r="B770" s="83">
        <f>SUM(B769:B769)</f>
      </c>
      <c r="C770" s="87">
        <v>1</v>
      </c>
      <c r="D770" s="98" t="s">
        <v>42657</v>
      </c>
      <c r="E770" s="101">
        <v>0</v>
      </c>
      <c r="T770" s="85">
        <f>SUM(T769:T769)</f>
      </c>
      <c r="U770" s="85">
        <f>SUM(U769:U769)</f>
      </c>
    </row>
    <row r="771">
      <c r="A771" s="81" t="s">
        <v>42642</v>
      </c>
      <c r="B771" s="68">
        <f>SUM(B759:B761)+SUM(B763:B766)+SUM(B769:B769)</f>
      </c>
      <c r="C771" s="72">
        <v>1</v>
      </c>
      <c r="D771" s="96" t="s">
        <v>42658</v>
      </c>
      <c r="E771" s="85">
        <f>SUM(E760:E770)</f>
      </c>
      <c r="T771" s="70">
        <f>SUM(T759:T761)+SUM(T763:T766)+SUM(T769:T769)</f>
      </c>
      <c r="U771" s="70">
        <f>SUM(U759:U761)+SUM(U763:U766)+SUM(U769:U769)</f>
      </c>
    </row>
    <row r="772">
      <c r="D772" s="81" t="s">
        <v>42659</v>
      </c>
      <c r="E772" s="70">
        <f>SUM(E760:E770)</f>
      </c>
    </row>
    <row r="774">
      <c r="A774" s="3" t="s">
        <v>42660</v>
      </c>
      <c r="B774" s="3"/>
      <c r="C774" s="3"/>
      <c r="D774" s="3"/>
      <c r="E774" s="3"/>
      <c r="F774" s="3"/>
      <c r="G774" s="3"/>
      <c r="H774" s="3"/>
      <c r="I774" s="3"/>
      <c r="J774" s="3"/>
      <c r="K774" s="3"/>
      <c r="L774" s="3"/>
      <c r="M774" s="3"/>
      <c r="N774" s="3"/>
      <c r="O774" s="3"/>
      <c r="P774" s="3"/>
      <c r="Q774" s="3"/>
    </row>
    <row r="775">
      <c r="A775" s="6" t="s">
        <v>42661</v>
      </c>
      <c r="B775" s="6" t="s">
        <v>42662</v>
      </c>
      <c r="C775" s="8" t="s">
        <v>42663</v>
      </c>
      <c r="D775" s="6" t="s">
        <v>42664</v>
      </c>
      <c r="E775" s="6" t="s">
        <v>42665</v>
      </c>
      <c r="F775" s="12" t="s">
        <v>42666</v>
      </c>
      <c r="G775" s="12" t="s">
        <v>42667</v>
      </c>
      <c r="H775" s="12" t="s">
        <v>42668</v>
      </c>
      <c r="I775" s="9" t="s">
        <v>42669</v>
      </c>
      <c r="J775" s="6" t="s">
        <v>42670</v>
      </c>
      <c r="K775" s="6" t="s">
        <v>42671</v>
      </c>
      <c r="L775" s="6" t="s">
        <v>42672</v>
      </c>
      <c r="M775" s="6" t="s">
        <v>42673</v>
      </c>
      <c r="N775" s="9" t="s">
        <v>42674</v>
      </c>
      <c r="O775" s="9" t="s">
        <v>42675</v>
      </c>
      <c r="P775" s="9" t="s">
        <v>42676</v>
      </c>
      <c r="Q775" s="9" t="s">
        <v>42677</v>
      </c>
    </row>
    <row r="776">
      <c r="A776" s="98" t="s">
        <v>42678</v>
      </c>
      <c r="B776" s="98" t="s">
        <v>42679</v>
      </c>
      <c r="C776" s="100">
        <v>473</v>
      </c>
      <c r="D776" s="98" t="s">
        <v>42680</v>
      </c>
      <c r="E776" s="98" t="s">
        <v>42681</v>
      </c>
      <c r="F776" s="104">
        <v>45789</v>
      </c>
      <c r="G776" s="104">
        <v>45789</v>
      </c>
      <c r="H776" s="104">
        <v>46153</v>
      </c>
      <c r="I776" s="101">
        <v>730</v>
      </c>
      <c r="J776" s="98" t="s">
        <v>42682</v>
      </c>
      <c r="K776" s="98" t="s">
        <v>42683</v>
      </c>
      <c r="N776" s="101">
        <v>0</v>
      </c>
      <c r="O776" s="101">
        <v>30</v>
      </c>
      <c r="P776" s="101">
        <v>0</v>
      </c>
      <c r="Q776" s="101">
        <v>100</v>
      </c>
    </row>
    <row r="777">
      <c r="K777" s="98" t="s">
        <v>42684</v>
      </c>
      <c r="N777" s="101">
        <v>0</v>
      </c>
      <c r="O777" s="101">
        <v>700</v>
      </c>
    </row>
    <row r="778">
      <c r="J778" s="96" t="s">
        <v>42685</v>
      </c>
      <c r="N778" s="85">
        <f>SUM(N776:N777)</f>
      </c>
      <c r="O778" s="85">
        <f>SUM(O776:O777)</f>
      </c>
    </row>
    <row r="779">
      <c r="A779" s="98" t="s">
        <v>42686</v>
      </c>
      <c r="B779" s="98" t="s">
        <v>42687</v>
      </c>
      <c r="C779" s="100">
        <v>473</v>
      </c>
      <c r="D779" s="98" t="s">
        <v>42688</v>
      </c>
      <c r="E779" s="98" t="s">
        <v>42689</v>
      </c>
      <c r="F779" s="104">
        <v>45763</v>
      </c>
      <c r="G779" s="104">
        <v>45763</v>
      </c>
      <c r="H779" s="104">
        <v>46127</v>
      </c>
      <c r="I779" s="101">
        <v>850</v>
      </c>
      <c r="J779" s="98" t="s">
        <v>42690</v>
      </c>
      <c r="K779" s="98" t="s">
        <v>42691</v>
      </c>
      <c r="N779" s="101">
        <v>0</v>
      </c>
      <c r="O779" s="101">
        <v>150</v>
      </c>
      <c r="P779" s="101">
        <v>0</v>
      </c>
      <c r="Q779" s="101">
        <v>100</v>
      </c>
    </row>
    <row r="780">
      <c r="K780" s="98" t="s">
        <v>42692</v>
      </c>
      <c r="N780" s="101">
        <v>0</v>
      </c>
      <c r="O780" s="101">
        <v>700</v>
      </c>
    </row>
    <row r="781">
      <c r="J781" s="96" t="s">
        <v>42693</v>
      </c>
      <c r="N781" s="85">
        <f>SUM(N779:N780)</f>
      </c>
      <c r="O781" s="85">
        <f>SUM(O779:O780)</f>
      </c>
    </row>
    <row r="782">
      <c r="A782" s="98" t="s">
        <v>42694</v>
      </c>
      <c r="B782" s="98" t="s">
        <v>42695</v>
      </c>
      <c r="C782" s="100">
        <v>473</v>
      </c>
      <c r="D782" s="98" t="s">
        <v>42696</v>
      </c>
      <c r="E782" s="98" t="s">
        <v>42697</v>
      </c>
      <c r="F782" s="104">
        <v>45773</v>
      </c>
      <c r="G782" s="104">
        <v>45773</v>
      </c>
      <c r="H782" s="104">
        <v>46137</v>
      </c>
      <c r="I782" s="101">
        <v>730</v>
      </c>
      <c r="J782" s="98" t="s">
        <v>42698</v>
      </c>
      <c r="K782" s="98" t="s">
        <v>42699</v>
      </c>
      <c r="N782" s="101">
        <v>0</v>
      </c>
      <c r="O782" s="101">
        <v>30</v>
      </c>
      <c r="P782" s="101">
        <v>-1413.3399999999999</v>
      </c>
      <c r="Q782" s="101">
        <v>100</v>
      </c>
    </row>
    <row r="783">
      <c r="K783" s="98" t="s">
        <v>42700</v>
      </c>
      <c r="N783" s="101">
        <v>0</v>
      </c>
      <c r="O783" s="101">
        <v>700</v>
      </c>
    </row>
    <row r="784">
      <c r="K784" s="98" t="s">
        <v>42701</v>
      </c>
      <c r="N784" s="101">
        <v>0</v>
      </c>
      <c r="O784" s="101">
        <v>10</v>
      </c>
    </row>
    <row r="785">
      <c r="J785" s="96" t="s">
        <v>42702</v>
      </c>
      <c r="N785" s="85">
        <f>SUM(N782:N784)</f>
      </c>
      <c r="O785" s="85">
        <f>SUM(O782:O784)</f>
      </c>
    </row>
    <row r="786">
      <c r="B786" s="81" t="s">
        <v>42703</v>
      </c>
      <c r="C786" s="69">
        <f>SUM(C776:C777)+SUM(C779:C780)+SUM(C782:C784)</f>
      </c>
      <c r="I786" s="70">
        <f>SUM(I776:I777)+SUM(I779:I780)+SUM(I782:I784)</f>
      </c>
      <c r="N786" s="70">
        <f>SUM(N776:N777)+SUM(N779:N780)+SUM(N782:N784)</f>
      </c>
      <c r="O786" s="70">
        <f>SUM(O776:O777)+SUM(O779:O780)+SUM(O782:O784)</f>
      </c>
      <c r="P786" s="70">
        <f>SUM(P776:P777)+SUM(P779:P780)+SUM(P782:P784)</f>
      </c>
      <c r="Q786" s="70">
        <f>SUM(Q776:Q777)+SUM(Q779:Q780)+SUM(Q782:Q784)</f>
      </c>
    </row>
  </sheetData>
  <mergeCells count="8">
    <mergeCell ref="A2:R2"/>
    <mergeCell ref="A3:R3"/>
    <mergeCell ref="A4:R4"/>
    <mergeCell ref="A6:R6"/>
    <mergeCell ref="A757:C757"/>
    <mergeCell ref="D757:E757"/>
    <mergeCell ref="D759:E759"/>
    <mergeCell ref="A774:Q774"/>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15.xml><?xml version="1.0" encoding="utf-8"?>
<worksheet xmlns="http://schemas.openxmlformats.org/spreadsheetml/2006/main" xmlns:r="http://schemas.openxmlformats.org/officeDocument/2006/relationships">
  <dimension ref="A2:AD472"/>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5.140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42704</v>
      </c>
      <c r="B2" s="1"/>
      <c r="C2" s="1"/>
      <c r="D2" s="1"/>
      <c r="E2" s="1"/>
      <c r="F2" s="1"/>
      <c r="G2" s="1"/>
      <c r="H2" s="1"/>
      <c r="I2" s="1"/>
      <c r="J2" s="1"/>
      <c r="K2" s="1"/>
      <c r="L2" s="1"/>
      <c r="M2" s="1"/>
      <c r="N2" s="1"/>
      <c r="O2" s="1"/>
      <c r="P2" s="1"/>
      <c r="Q2" s="1"/>
      <c r="R2" s="1"/>
    </row>
    <row r="3">
      <c r="A3" s="2" t="s">
        <v>42705</v>
      </c>
      <c r="B3" s="2"/>
      <c r="C3" s="2"/>
      <c r="D3" s="2"/>
      <c r="E3" s="2"/>
      <c r="F3" s="2"/>
      <c r="G3" s="2"/>
      <c r="H3" s="2"/>
      <c r="I3" s="2"/>
      <c r="J3" s="2"/>
      <c r="K3" s="2"/>
      <c r="L3" s="2"/>
      <c r="M3" s="2"/>
      <c r="N3" s="2"/>
      <c r="O3" s="2"/>
      <c r="P3" s="2"/>
      <c r="Q3" s="2"/>
      <c r="R3" s="2"/>
    </row>
    <row r="4">
      <c r="A4" s="2" t="s">
        <v>42706</v>
      </c>
      <c r="B4" s="2"/>
      <c r="C4" s="2"/>
      <c r="D4" s="2"/>
      <c r="E4" s="2"/>
      <c r="F4" s="2"/>
      <c r="G4" s="2"/>
      <c r="H4" s="2"/>
      <c r="I4" s="2"/>
      <c r="J4" s="2"/>
      <c r="K4" s="2"/>
      <c r="L4" s="2"/>
      <c r="M4" s="2"/>
      <c r="N4" s="2"/>
      <c r="O4" s="2"/>
      <c r="P4" s="2"/>
      <c r="Q4" s="2"/>
      <c r="R4" s="2"/>
    </row>
    <row r="6">
      <c r="A6" s="3" t="s">
        <v>42707</v>
      </c>
      <c r="B6" s="3"/>
      <c r="C6" s="3"/>
      <c r="D6" s="3"/>
      <c r="E6" s="3"/>
      <c r="F6" s="3"/>
      <c r="G6" s="3"/>
      <c r="H6" s="3"/>
      <c r="I6" s="3"/>
      <c r="J6" s="3"/>
      <c r="K6" s="3"/>
      <c r="L6" s="3"/>
      <c r="M6" s="3"/>
      <c r="N6" s="3"/>
      <c r="O6" s="3"/>
      <c r="P6" s="3"/>
      <c r="Q6" s="3"/>
      <c r="R6" s="3"/>
    </row>
    <row r="7">
      <c r="A7" s="6" t="s">
        <v>42708</v>
      </c>
      <c r="B7" s="6" t="s">
        <v>42709</v>
      </c>
      <c r="C7" s="8" t="s">
        <v>42710</v>
      </c>
      <c r="D7" s="6" t="s">
        <v>42711</v>
      </c>
      <c r="E7" s="6" t="s">
        <v>42712</v>
      </c>
      <c r="F7" s="12" t="s">
        <v>42713</v>
      </c>
      <c r="G7" s="12" t="s">
        <v>42714</v>
      </c>
      <c r="H7" s="12" t="s">
        <v>42715</v>
      </c>
      <c r="I7" s="12" t="s">
        <v>42716</v>
      </c>
      <c r="J7" s="9" t="s">
        <v>42717</v>
      </c>
      <c r="K7" s="6" t="s">
        <v>42718</v>
      </c>
      <c r="L7" s="6" t="s">
        <v>42719</v>
      </c>
      <c r="M7" s="6" t="s">
        <v>42720</v>
      </c>
      <c r="N7" s="6" t="s">
        <v>42721</v>
      </c>
      <c r="O7" s="9" t="s">
        <v>42722</v>
      </c>
      <c r="P7" s="9" t="s">
        <v>42723</v>
      </c>
      <c r="Q7" s="9" t="s">
        <v>42724</v>
      </c>
      <c r="R7" s="9" t="s">
        <v>42725</v>
      </c>
    </row>
    <row r="8">
      <c r="A8" s="98" t="s">
        <v>42726</v>
      </c>
      <c r="B8" s="98" t="s">
        <v>42727</v>
      </c>
      <c r="C8" s="100">
        <v>960</v>
      </c>
      <c r="D8" s="98" t="s">
        <v>42728</v>
      </c>
      <c r="E8" s="98" t="s">
        <v>42729</v>
      </c>
      <c r="F8" s="104">
        <v>43161</v>
      </c>
      <c r="G8" s="104">
        <v>45658</v>
      </c>
      <c r="H8" s="104">
        <v>45991</v>
      </c>
      <c r="J8" s="101">
        <v>1010</v>
      </c>
      <c r="K8" s="98" t="s">
        <v>42730</v>
      </c>
      <c r="L8" s="98" t="s">
        <v>42731</v>
      </c>
      <c r="M8" s="98" t="s">
        <v>42732</v>
      </c>
      <c r="N8" s="98" t="s">
        <v>42733</v>
      </c>
      <c r="O8" s="101">
        <v>10</v>
      </c>
      <c r="P8" s="101">
        <v>10</v>
      </c>
      <c r="Q8" s="101">
        <v>0</v>
      </c>
      <c r="R8" s="101">
        <v>500</v>
      </c>
    </row>
    <row r="9">
      <c r="L9" s="98" t="s">
        <v>42734</v>
      </c>
      <c r="M9" s="98" t="s">
        <v>42735</v>
      </c>
      <c r="N9" s="98" t="s">
        <v>42736</v>
      </c>
      <c r="O9" s="101">
        <v>1300</v>
      </c>
      <c r="P9" s="101">
        <v>1300</v>
      </c>
    </row>
    <row r="10">
      <c r="K10" s="96" t="s">
        <v>42737</v>
      </c>
      <c r="O10" s="85">
        <f>SUM(O8:O9)</f>
      </c>
      <c r="P10" s="85">
        <f>SUM(P8:P9)</f>
      </c>
    </row>
    <row r="11">
      <c r="A11" s="98" t="s">
        <v>42738</v>
      </c>
      <c r="B11" s="98" t="s">
        <v>42739</v>
      </c>
      <c r="C11" s="100">
        <v>960</v>
      </c>
      <c r="D11" s="98" t="s">
        <v>42740</v>
      </c>
      <c r="E11" s="98" t="s">
        <v>42741</v>
      </c>
      <c r="F11" s="104">
        <v>45394</v>
      </c>
      <c r="G11" s="104">
        <v>45394</v>
      </c>
      <c r="H11" s="104">
        <v>45777</v>
      </c>
      <c r="I11" s="104">
        <v>45777</v>
      </c>
      <c r="J11" s="101">
        <v>1162</v>
      </c>
      <c r="K11" s="98" t="s">
        <v>42742</v>
      </c>
      <c r="L11" s="98" t="s">
        <v>42743</v>
      </c>
      <c r="M11" s="98" t="s">
        <v>42744</v>
      </c>
      <c r="N11" s="98" t="s">
        <v>42745</v>
      </c>
      <c r="O11" s="101">
        <v>10</v>
      </c>
      <c r="P11" s="101">
        <v>10</v>
      </c>
      <c r="Q11" s="101">
        <v>0</v>
      </c>
      <c r="R11" s="101">
        <v>800</v>
      </c>
    </row>
    <row r="12">
      <c r="L12" s="98" t="s">
        <v>42746</v>
      </c>
      <c r="M12" s="98" t="s">
        <v>42747</v>
      </c>
      <c r="N12" s="98" t="s">
        <v>42748</v>
      </c>
      <c r="O12" s="101">
        <v>1000</v>
      </c>
      <c r="P12" s="101">
        <v>1000</v>
      </c>
    </row>
    <row r="13">
      <c r="K13" s="96" t="s">
        <v>42749</v>
      </c>
      <c r="O13" s="85">
        <f>SUM(O11:O12)</f>
      </c>
      <c r="P13" s="85">
        <f>SUM(P11:P12)</f>
      </c>
    </row>
    <row r="14">
      <c r="A14" s="98" t="s">
        <v>42750</v>
      </c>
      <c r="B14" s="98" t="s">
        <v>42751</v>
      </c>
      <c r="C14" s="100">
        <v>960</v>
      </c>
      <c r="D14" s="98" t="s">
        <v>42752</v>
      </c>
      <c r="E14" s="98" t="s">
        <v>42753</v>
      </c>
      <c r="F14" s="104">
        <v>45464</v>
      </c>
      <c r="G14" s="104">
        <v>45464</v>
      </c>
      <c r="H14" s="104">
        <v>45869</v>
      </c>
      <c r="J14" s="101">
        <v>1355</v>
      </c>
      <c r="K14" s="98" t="s">
        <v>42754</v>
      </c>
      <c r="L14" s="98" t="s">
        <v>42755</v>
      </c>
      <c r="M14" s="98" t="s">
        <v>42756</v>
      </c>
      <c r="N14" s="98" t="s">
        <v>42757</v>
      </c>
      <c r="O14" s="101">
        <v>10</v>
      </c>
      <c r="P14" s="101">
        <v>10</v>
      </c>
      <c r="Q14" s="101">
        <v>1443.3</v>
      </c>
      <c r="R14" s="101">
        <v>1534</v>
      </c>
    </row>
    <row r="15">
      <c r="L15" s="98" t="s">
        <v>42758</v>
      </c>
      <c r="M15" s="98" t="s">
        <v>42759</v>
      </c>
      <c r="N15" s="98" t="s">
        <v>42760</v>
      </c>
      <c r="O15" s="101">
        <v>1324</v>
      </c>
      <c r="P15" s="101">
        <v>1324</v>
      </c>
    </row>
    <row r="16">
      <c r="L16" s="98" t="s">
        <v>42761</v>
      </c>
      <c r="M16" s="98" t="s">
        <v>42762</v>
      </c>
      <c r="N16" s="98" t="s">
        <v>42763</v>
      </c>
      <c r="O16" s="101">
        <v>75</v>
      </c>
      <c r="P16" s="101">
        <v>0</v>
      </c>
    </row>
    <row r="17">
      <c r="K17" s="96" t="s">
        <v>42764</v>
      </c>
      <c r="O17" s="85">
        <f>SUM(O14:O16)</f>
      </c>
      <c r="P17" s="85">
        <f>SUM(P14:P16)</f>
      </c>
    </row>
    <row r="18">
      <c r="A18" s="98" t="s">
        <v>42765</v>
      </c>
      <c r="B18" s="98" t="s">
        <v>42766</v>
      </c>
      <c r="C18" s="100">
        <v>960</v>
      </c>
      <c r="D18" s="98" t="s">
        <v>42767</v>
      </c>
      <c r="E18" s="98" t="s">
        <v>42768</v>
      </c>
      <c r="F18" s="104">
        <v>44757</v>
      </c>
      <c r="G18" s="104">
        <v>45505</v>
      </c>
      <c r="H18" s="104">
        <v>45838</v>
      </c>
      <c r="J18" s="101">
        <v>1215</v>
      </c>
      <c r="K18" s="98" t="s">
        <v>42769</v>
      </c>
      <c r="L18" s="98" t="s">
        <v>42770</v>
      </c>
      <c r="M18" s="98" t="s">
        <v>42771</v>
      </c>
      <c r="N18" s="98" t="s">
        <v>42772</v>
      </c>
      <c r="O18" s="101">
        <v>10</v>
      </c>
      <c r="P18" s="101">
        <v>10</v>
      </c>
      <c r="Q18" s="101">
        <v>0</v>
      </c>
      <c r="R18" s="101">
        <v>500</v>
      </c>
    </row>
    <row r="19">
      <c r="L19" s="98" t="s">
        <v>42773</v>
      </c>
      <c r="M19" s="98" t="s">
        <v>42774</v>
      </c>
      <c r="N19" s="98" t="s">
        <v>42775</v>
      </c>
      <c r="O19" s="101">
        <v>1285</v>
      </c>
      <c r="P19" s="101">
        <v>1285</v>
      </c>
    </row>
    <row r="20">
      <c r="K20" s="96" t="s">
        <v>42776</v>
      </c>
      <c r="O20" s="85">
        <f>SUM(O18:O19)</f>
      </c>
      <c r="P20" s="85">
        <f>SUM(P18:P19)</f>
      </c>
    </row>
    <row r="21">
      <c r="A21" s="98" t="s">
        <v>42777</v>
      </c>
      <c r="B21" s="98" t="s">
        <v>42778</v>
      </c>
      <c r="C21" s="100">
        <v>960</v>
      </c>
      <c r="D21" s="98" t="s">
        <v>42779</v>
      </c>
      <c r="E21" s="98" t="s">
        <v>42780</v>
      </c>
      <c r="F21" s="104">
        <v>45717</v>
      </c>
      <c r="G21" s="104">
        <v>45717</v>
      </c>
      <c r="H21" s="104">
        <v>46112</v>
      </c>
      <c r="J21" s="101">
        <v>1414</v>
      </c>
      <c r="K21" s="98" t="s">
        <v>42781</v>
      </c>
      <c r="L21" s="98" t="s">
        <v>42782</v>
      </c>
      <c r="M21" s="98" t="s">
        <v>42783</v>
      </c>
      <c r="N21" s="98" t="s">
        <v>42784</v>
      </c>
      <c r="O21" s="101">
        <v>10</v>
      </c>
      <c r="P21" s="101">
        <v>10</v>
      </c>
      <c r="Q21" s="101">
        <v>0</v>
      </c>
      <c r="R21" s="101">
        <v>1000</v>
      </c>
    </row>
    <row r="22">
      <c r="L22" s="98" t="s">
        <v>42785</v>
      </c>
      <c r="M22" s="98" t="s">
        <v>42786</v>
      </c>
      <c r="N22" s="98" t="s">
        <v>42787</v>
      </c>
      <c r="O22" s="101">
        <v>1454</v>
      </c>
      <c r="P22" s="101">
        <v>1454</v>
      </c>
    </row>
    <row r="23">
      <c r="K23" s="96" t="s">
        <v>42788</v>
      </c>
      <c r="O23" s="85">
        <f>SUM(O21:O22)</f>
      </c>
      <c r="P23" s="85">
        <f>SUM(P21:P22)</f>
      </c>
    </row>
    <row r="24">
      <c r="A24" s="98" t="s">
        <v>42789</v>
      </c>
      <c r="B24" s="98" t="s">
        <v>42790</v>
      </c>
      <c r="C24" s="100">
        <v>960</v>
      </c>
      <c r="D24" s="98" t="s">
        <v>42791</v>
      </c>
      <c r="E24" s="98" t="s">
        <v>42792</v>
      </c>
      <c r="F24" s="104">
        <v>44673</v>
      </c>
      <c r="G24" s="104">
        <v>45717</v>
      </c>
      <c r="H24" s="104">
        <v>46112</v>
      </c>
      <c r="J24" s="101">
        <v>1130</v>
      </c>
      <c r="K24" s="98" t="s">
        <v>42793</v>
      </c>
      <c r="L24" s="98" t="s">
        <v>42794</v>
      </c>
      <c r="M24" s="98" t="s">
        <v>42795</v>
      </c>
      <c r="N24" s="98" t="s">
        <v>42796</v>
      </c>
      <c r="O24" s="101">
        <v>10</v>
      </c>
      <c r="P24" s="101">
        <v>10</v>
      </c>
      <c r="Q24" s="101">
        <v>0</v>
      </c>
      <c r="R24" s="101">
        <v>500</v>
      </c>
    </row>
    <row r="25">
      <c r="L25" s="98" t="s">
        <v>42797</v>
      </c>
      <c r="M25" s="98" t="s">
        <v>42798</v>
      </c>
      <c r="N25" s="98" t="s">
        <v>42799</v>
      </c>
      <c r="O25" s="101">
        <v>1221</v>
      </c>
      <c r="P25" s="101">
        <v>1221</v>
      </c>
    </row>
    <row r="26">
      <c r="K26" s="96" t="s">
        <v>42800</v>
      </c>
      <c r="O26" s="85">
        <f>SUM(O24:O25)</f>
      </c>
      <c r="P26" s="85">
        <f>SUM(P24:P25)</f>
      </c>
    </row>
    <row r="27">
      <c r="A27" s="98" t="s">
        <v>42801</v>
      </c>
      <c r="B27" s="98" t="s">
        <v>42802</v>
      </c>
      <c r="C27" s="100">
        <v>960</v>
      </c>
      <c r="D27" s="98" t="s">
        <v>42803</v>
      </c>
      <c r="E27" s="98" t="s">
        <v>42804</v>
      </c>
      <c r="F27" s="104">
        <v>45465</v>
      </c>
      <c r="G27" s="104">
        <v>45465</v>
      </c>
      <c r="H27" s="104">
        <v>45869</v>
      </c>
      <c r="J27" s="101">
        <v>1395</v>
      </c>
      <c r="K27" s="98" t="s">
        <v>42805</v>
      </c>
      <c r="L27" s="98" t="s">
        <v>42806</v>
      </c>
      <c r="M27" s="98" t="s">
        <v>42807</v>
      </c>
      <c r="N27" s="98" t="s">
        <v>42808</v>
      </c>
      <c r="O27" s="101">
        <v>10</v>
      </c>
      <c r="P27" s="101">
        <v>10</v>
      </c>
      <c r="Q27" s="101">
        <v>0</v>
      </c>
      <c r="R27" s="101">
        <v>700</v>
      </c>
    </row>
    <row r="28">
      <c r="L28" s="98" t="s">
        <v>42809</v>
      </c>
      <c r="M28" s="98" t="s">
        <v>42810</v>
      </c>
      <c r="N28" s="98" t="s">
        <v>42811</v>
      </c>
      <c r="O28" s="101">
        <v>1352</v>
      </c>
      <c r="P28" s="101">
        <v>1352</v>
      </c>
    </row>
    <row r="29">
      <c r="K29" s="96" t="s">
        <v>42812</v>
      </c>
      <c r="O29" s="85">
        <f>SUM(O27:O28)</f>
      </c>
      <c r="P29" s="85">
        <f>SUM(P27:P28)</f>
      </c>
    </row>
    <row r="30">
      <c r="A30" s="98" t="s">
        <v>42813</v>
      </c>
      <c r="B30" s="98" t="s">
        <v>42814</v>
      </c>
      <c r="C30" s="100">
        <v>960</v>
      </c>
      <c r="D30" s="98" t="s">
        <v>42815</v>
      </c>
      <c r="E30" s="98" t="s">
        <v>42816</v>
      </c>
      <c r="F30" s="104">
        <v>43424</v>
      </c>
      <c r="G30" s="104">
        <v>45383</v>
      </c>
      <c r="H30" s="104">
        <v>45777</v>
      </c>
      <c r="J30" s="101">
        <v>1010</v>
      </c>
      <c r="K30" s="98" t="s">
        <v>42817</v>
      </c>
      <c r="L30" s="98" t="s">
        <v>42818</v>
      </c>
      <c r="M30" s="98" t="s">
        <v>42819</v>
      </c>
      <c r="N30" s="98" t="s">
        <v>42820</v>
      </c>
      <c r="O30" s="101">
        <v>10</v>
      </c>
      <c r="P30" s="101">
        <v>10</v>
      </c>
      <c r="Q30" s="101">
        <v>0</v>
      </c>
      <c r="R30" s="101">
        <v>1475</v>
      </c>
    </row>
    <row r="31">
      <c r="L31" s="98" t="s">
        <v>42821</v>
      </c>
      <c r="M31" s="98" t="s">
        <v>42822</v>
      </c>
      <c r="N31" s="98" t="s">
        <v>42823</v>
      </c>
      <c r="O31" s="101">
        <v>1054</v>
      </c>
      <c r="P31" s="101">
        <v>1054</v>
      </c>
    </row>
    <row r="32">
      <c r="K32" s="96" t="s">
        <v>42824</v>
      </c>
      <c r="O32" s="85">
        <f>SUM(O30:O31)</f>
      </c>
      <c r="P32" s="85">
        <f>SUM(P30:P31)</f>
      </c>
    </row>
    <row r="33">
      <c r="A33" s="98" t="s">
        <v>42825</v>
      </c>
      <c r="B33" s="98" t="s">
        <v>42826</v>
      </c>
      <c r="C33" s="100">
        <v>780</v>
      </c>
      <c r="D33" s="98" t="s">
        <v>42827</v>
      </c>
      <c r="E33" s="98" t="s">
        <v>42828</v>
      </c>
      <c r="F33" s="104">
        <v>45388</v>
      </c>
      <c r="G33" s="104">
        <v>45597</v>
      </c>
      <c r="H33" s="104">
        <v>45991</v>
      </c>
      <c r="J33" s="101">
        <v>1185</v>
      </c>
      <c r="K33" s="98" t="s">
        <v>42829</v>
      </c>
      <c r="L33" s="98" t="s">
        <v>42830</v>
      </c>
      <c r="M33" s="98" t="s">
        <v>42831</v>
      </c>
      <c r="N33" s="98" t="s">
        <v>42832</v>
      </c>
      <c r="O33" s="101">
        <v>1210</v>
      </c>
      <c r="P33" s="101">
        <v>1210</v>
      </c>
      <c r="Q33" s="101">
        <v>0</v>
      </c>
      <c r="R33" s="101">
        <v>200</v>
      </c>
    </row>
    <row r="34">
      <c r="K34" s="96" t="s">
        <v>42833</v>
      </c>
      <c r="O34" s="85">
        <f>SUM(O33:O33)</f>
      </c>
      <c r="P34" s="85">
        <f>SUM(P33:P33)</f>
      </c>
    </row>
    <row r="35">
      <c r="A35" s="98" t="s">
        <v>42834</v>
      </c>
      <c r="B35" s="98" t="s">
        <v>42835</v>
      </c>
      <c r="C35" s="100">
        <v>780</v>
      </c>
      <c r="D35" s="98" t="s">
        <v>42836</v>
      </c>
      <c r="E35" s="98" t="s">
        <v>42837</v>
      </c>
      <c r="F35" s="104">
        <v>43813</v>
      </c>
      <c r="G35" s="104">
        <v>45505</v>
      </c>
      <c r="H35" s="104">
        <v>45838</v>
      </c>
      <c r="J35" s="101">
        <v>980</v>
      </c>
      <c r="K35" s="98" t="s">
        <v>42838</v>
      </c>
      <c r="L35" s="98" t="s">
        <v>42839</v>
      </c>
      <c r="M35" s="98" t="s">
        <v>42840</v>
      </c>
      <c r="N35" s="98" t="s">
        <v>42841</v>
      </c>
      <c r="O35" s="101">
        <v>1114</v>
      </c>
      <c r="P35" s="101">
        <v>1114</v>
      </c>
      <c r="Q35" s="101">
        <v>0</v>
      </c>
      <c r="R35" s="101">
        <v>500</v>
      </c>
    </row>
    <row r="36">
      <c r="K36" s="96" t="s">
        <v>42842</v>
      </c>
      <c r="O36" s="85">
        <f>SUM(O35:O35)</f>
      </c>
      <c r="P36" s="85">
        <f>SUM(P35:P35)</f>
      </c>
    </row>
    <row r="37">
      <c r="A37" s="98" t="s">
        <v>42843</v>
      </c>
      <c r="B37" s="98" t="s">
        <v>42844</v>
      </c>
      <c r="C37" s="100">
        <v>780</v>
      </c>
      <c r="D37" s="98" t="s">
        <v>42845</v>
      </c>
      <c r="E37" s="98" t="s">
        <v>42846</v>
      </c>
      <c r="F37" s="104">
        <v>40371</v>
      </c>
      <c r="G37" s="104">
        <v>45413</v>
      </c>
      <c r="H37" s="104">
        <v>45777</v>
      </c>
      <c r="J37" s="101">
        <v>990</v>
      </c>
      <c r="K37" s="98" t="s">
        <v>42847</v>
      </c>
      <c r="L37" s="98" t="s">
        <v>42848</v>
      </c>
      <c r="M37" s="98" t="s">
        <v>42849</v>
      </c>
      <c r="N37" s="98" t="s">
        <v>42850</v>
      </c>
      <c r="O37" s="101">
        <v>887</v>
      </c>
      <c r="P37" s="101">
        <v>887</v>
      </c>
      <c r="Q37" s="101">
        <v>0</v>
      </c>
      <c r="R37" s="101">
        <v>1298</v>
      </c>
    </row>
    <row r="38">
      <c r="K38" s="96" t="s">
        <v>42851</v>
      </c>
      <c r="O38" s="85">
        <f>SUM(O37:O37)</f>
      </c>
      <c r="P38" s="85">
        <f>SUM(P37:P37)</f>
      </c>
    </row>
    <row r="39">
      <c r="A39" s="98" t="s">
        <v>42852</v>
      </c>
      <c r="B39" s="98" t="s">
        <v>42853</v>
      </c>
      <c r="C39" s="100">
        <v>780</v>
      </c>
      <c r="D39" s="98" t="s">
        <v>42854</v>
      </c>
      <c r="E39" s="98" t="s">
        <v>42855</v>
      </c>
      <c r="J39" s="101">
        <v>1434</v>
      </c>
      <c r="K39" s="98" t="s">
        <v>42856</v>
      </c>
      <c r="L39" s="98" t="s">
        <v>42856</v>
      </c>
      <c r="O39" s="101">
        <v>0</v>
      </c>
      <c r="P39" s="101">
        <v>0</v>
      </c>
      <c r="R39" s="101">
        <v>0</v>
      </c>
    </row>
    <row r="40">
      <c r="K40" s="96" t="s">
        <v>42857</v>
      </c>
      <c r="O40" s="85">
        <f>SUM(O39:O39)</f>
      </c>
      <c r="P40" s="85">
        <f>SUM(P39:P39)</f>
      </c>
    </row>
    <row r="41">
      <c r="A41" s="98" t="s">
        <v>42858</v>
      </c>
      <c r="B41" s="98" t="s">
        <v>42859</v>
      </c>
      <c r="C41" s="100">
        <v>780</v>
      </c>
      <c r="D41" s="98" t="s">
        <v>42860</v>
      </c>
      <c r="E41" s="98" t="s">
        <v>42861</v>
      </c>
      <c r="F41" s="104">
        <v>45037</v>
      </c>
      <c r="G41" s="104">
        <v>45444</v>
      </c>
      <c r="H41" s="104">
        <v>45838</v>
      </c>
      <c r="I41" s="104">
        <v>45838</v>
      </c>
      <c r="J41" s="101">
        <v>1200</v>
      </c>
      <c r="K41" s="98" t="s">
        <v>42862</v>
      </c>
      <c r="L41" s="98" t="s">
        <v>42863</v>
      </c>
      <c r="M41" s="98" t="s">
        <v>42864</v>
      </c>
      <c r="N41" s="98" t="s">
        <v>42865</v>
      </c>
      <c r="O41" s="101">
        <v>1205</v>
      </c>
      <c r="P41" s="101">
        <v>1205</v>
      </c>
      <c r="Q41" s="101">
        <v>1216.48</v>
      </c>
      <c r="R41" s="101">
        <v>500</v>
      </c>
    </row>
    <row r="42">
      <c r="L42" s="98" t="s">
        <v>42866</v>
      </c>
      <c r="M42" s="98" t="s">
        <v>42867</v>
      </c>
      <c r="N42" s="98" t="s">
        <v>42868</v>
      </c>
      <c r="O42" s="101">
        <v>75</v>
      </c>
      <c r="P42" s="101">
        <v>0</v>
      </c>
    </row>
    <row r="43">
      <c r="K43" s="96" t="s">
        <v>42869</v>
      </c>
      <c r="O43" s="85">
        <f>SUM(O41:O42)</f>
      </c>
      <c r="P43" s="85">
        <f>SUM(P41:P42)</f>
      </c>
    </row>
    <row r="44">
      <c r="A44" s="98" t="s">
        <v>42870</v>
      </c>
      <c r="B44" s="98" t="s">
        <v>42871</v>
      </c>
      <c r="C44" s="100">
        <v>780</v>
      </c>
      <c r="D44" s="98" t="s">
        <v>42872</v>
      </c>
      <c r="E44" s="98" t="s">
        <v>42873</v>
      </c>
      <c r="F44" s="104">
        <v>45450</v>
      </c>
      <c r="G44" s="104">
        <v>45450</v>
      </c>
      <c r="H44" s="104">
        <v>45869</v>
      </c>
      <c r="J44" s="101">
        <v>1205</v>
      </c>
      <c r="K44" s="98" t="s">
        <v>42874</v>
      </c>
      <c r="L44" s="98" t="s">
        <v>42875</v>
      </c>
      <c r="M44" s="98" t="s">
        <v>42876</v>
      </c>
      <c r="N44" s="98" t="s">
        <v>42877</v>
      </c>
      <c r="O44" s="101">
        <v>1185</v>
      </c>
      <c r="P44" s="101">
        <v>1185</v>
      </c>
      <c r="Q44" s="101">
        <v>0</v>
      </c>
      <c r="R44" s="101">
        <v>600</v>
      </c>
    </row>
    <row r="45">
      <c r="K45" s="96" t="s">
        <v>42878</v>
      </c>
      <c r="O45" s="85">
        <f>SUM(O44:O44)</f>
      </c>
      <c r="P45" s="85">
        <f>SUM(P44:P44)</f>
      </c>
    </row>
    <row r="46">
      <c r="A46" s="98" t="s">
        <v>42879</v>
      </c>
      <c r="B46" s="98" t="s">
        <v>42880</v>
      </c>
      <c r="C46" s="100">
        <v>780</v>
      </c>
      <c r="D46" s="98" t="s">
        <v>42881</v>
      </c>
      <c r="E46" s="98" t="s">
        <v>42882</v>
      </c>
      <c r="F46" s="104">
        <v>45073</v>
      </c>
      <c r="G46" s="104">
        <v>45536</v>
      </c>
      <c r="H46" s="104">
        <v>45900</v>
      </c>
      <c r="J46" s="101">
        <v>1135</v>
      </c>
      <c r="K46" s="98" t="s">
        <v>42883</v>
      </c>
      <c r="L46" s="98" t="s">
        <v>42884</v>
      </c>
      <c r="M46" s="98" t="s">
        <v>42885</v>
      </c>
      <c r="N46" s="98" t="s">
        <v>42886</v>
      </c>
      <c r="O46" s="101">
        <v>1245</v>
      </c>
      <c r="P46" s="101">
        <v>1245</v>
      </c>
      <c r="Q46" s="101">
        <v>0</v>
      </c>
      <c r="R46" s="101">
        <v>800</v>
      </c>
    </row>
    <row r="47">
      <c r="K47" s="96" t="s">
        <v>42887</v>
      </c>
      <c r="O47" s="85">
        <f>SUM(O46:O46)</f>
      </c>
      <c r="P47" s="85">
        <f>SUM(P46:P46)</f>
      </c>
    </row>
    <row r="48">
      <c r="A48" s="98" t="s">
        <v>42888</v>
      </c>
      <c r="B48" s="98" t="s">
        <v>42889</v>
      </c>
      <c r="C48" s="100">
        <v>780</v>
      </c>
      <c r="D48" s="98" t="s">
        <v>42890</v>
      </c>
      <c r="E48" s="98" t="s">
        <v>42891</v>
      </c>
      <c r="F48" s="104">
        <v>44835</v>
      </c>
      <c r="G48" s="104">
        <v>45505</v>
      </c>
      <c r="H48" s="104">
        <v>45838</v>
      </c>
      <c r="I48" s="104">
        <v>45838</v>
      </c>
      <c r="J48" s="101">
        <v>1165</v>
      </c>
      <c r="K48" s="98" t="s">
        <v>42892</v>
      </c>
      <c r="L48" s="98" t="s">
        <v>42893</v>
      </c>
      <c r="M48" s="98" t="s">
        <v>42894</v>
      </c>
      <c r="N48" s="98" t="s">
        <v>42895</v>
      </c>
      <c r="O48" s="101">
        <v>10</v>
      </c>
      <c r="P48" s="101">
        <v>10</v>
      </c>
      <c r="Q48" s="101">
        <v>1291.1600000000001</v>
      </c>
      <c r="R48" s="101">
        <v>400</v>
      </c>
    </row>
    <row r="49">
      <c r="L49" s="98" t="s">
        <v>42896</v>
      </c>
      <c r="M49" s="98" t="s">
        <v>42897</v>
      </c>
      <c r="N49" s="98" t="s">
        <v>42898</v>
      </c>
      <c r="O49" s="101">
        <v>1195</v>
      </c>
      <c r="P49" s="101">
        <v>1195</v>
      </c>
    </row>
    <row r="50">
      <c r="L50" s="98" t="s">
        <v>42899</v>
      </c>
      <c r="M50" s="98" t="s">
        <v>42900</v>
      </c>
      <c r="N50" s="98" t="s">
        <v>42901</v>
      </c>
      <c r="O50" s="101">
        <v>75</v>
      </c>
      <c r="P50" s="101">
        <v>0</v>
      </c>
    </row>
    <row r="51">
      <c r="L51" s="98" t="s">
        <v>42902</v>
      </c>
      <c r="M51" s="98" t="s">
        <v>42903</v>
      </c>
      <c r="N51" s="98" t="s">
        <v>42904</v>
      </c>
      <c r="O51" s="101">
        <v>12</v>
      </c>
      <c r="P51" s="101">
        <v>0</v>
      </c>
    </row>
    <row r="52">
      <c r="K52" s="96" t="s">
        <v>42905</v>
      </c>
      <c r="O52" s="85">
        <f>SUM(O48:O51)</f>
      </c>
      <c r="P52" s="85">
        <f>SUM(P48:P51)</f>
      </c>
    </row>
    <row r="53">
      <c r="A53" s="98" t="s">
        <v>42906</v>
      </c>
      <c r="B53" s="98" t="s">
        <v>42907</v>
      </c>
      <c r="C53" s="100">
        <v>780</v>
      </c>
      <c r="D53" s="98" t="s">
        <v>42908</v>
      </c>
      <c r="E53" s="98" t="s">
        <v>42909</v>
      </c>
      <c r="F53" s="104">
        <v>43477</v>
      </c>
      <c r="G53" s="104">
        <v>45689</v>
      </c>
      <c r="H53" s="104">
        <v>46053</v>
      </c>
      <c r="J53" s="101">
        <v>980</v>
      </c>
      <c r="K53" s="98" t="s">
        <v>42910</v>
      </c>
      <c r="L53" s="98" t="s">
        <v>42911</v>
      </c>
      <c r="M53" s="98" t="s">
        <v>42912</v>
      </c>
      <c r="N53" s="98" t="s">
        <v>42913</v>
      </c>
      <c r="O53" s="101">
        <v>1272</v>
      </c>
      <c r="P53" s="101">
        <v>1272</v>
      </c>
      <c r="Q53" s="101">
        <v>0</v>
      </c>
      <c r="R53" s="101">
        <v>200</v>
      </c>
    </row>
    <row r="54">
      <c r="K54" s="96" t="s">
        <v>42914</v>
      </c>
      <c r="O54" s="85">
        <f>SUM(O53:O53)</f>
      </c>
      <c r="P54" s="85">
        <f>SUM(P53:P53)</f>
      </c>
    </row>
    <row r="55">
      <c r="A55" s="98" t="s">
        <v>42915</v>
      </c>
      <c r="B55" s="98" t="s">
        <v>42916</v>
      </c>
      <c r="C55" s="100">
        <v>780</v>
      </c>
      <c r="D55" s="98" t="s">
        <v>42917</v>
      </c>
      <c r="E55" s="98" t="s">
        <v>42918</v>
      </c>
      <c r="F55" s="104">
        <v>44070</v>
      </c>
      <c r="G55" s="104">
        <v>45748</v>
      </c>
      <c r="H55" s="104">
        <v>45930</v>
      </c>
      <c r="J55" s="101">
        <v>980</v>
      </c>
      <c r="K55" s="98" t="s">
        <v>42919</v>
      </c>
      <c r="L55" s="98" t="s">
        <v>42920</v>
      </c>
      <c r="M55" s="98" t="s">
        <v>42921</v>
      </c>
      <c r="N55" s="98" t="s">
        <v>42922</v>
      </c>
      <c r="O55" s="101">
        <v>1348</v>
      </c>
      <c r="P55" s="101">
        <v>1348</v>
      </c>
      <c r="Q55" s="101">
        <v>0</v>
      </c>
      <c r="R55" s="101">
        <v>200</v>
      </c>
    </row>
    <row r="56">
      <c r="K56" s="96" t="s">
        <v>42923</v>
      </c>
      <c r="O56" s="85">
        <f>SUM(O55:O55)</f>
      </c>
      <c r="P56" s="85">
        <f>SUM(P55:P55)</f>
      </c>
    </row>
    <row r="57">
      <c r="A57" s="98" t="s">
        <v>42924</v>
      </c>
      <c r="B57" s="98" t="s">
        <v>42925</v>
      </c>
      <c r="C57" s="100">
        <v>780</v>
      </c>
      <c r="D57" s="98" t="s">
        <v>42926</v>
      </c>
      <c r="E57" s="98" t="s">
        <v>42927</v>
      </c>
      <c r="F57" s="104">
        <v>45077</v>
      </c>
      <c r="G57" s="104">
        <v>45474</v>
      </c>
      <c r="H57" s="104">
        <v>45869</v>
      </c>
      <c r="J57" s="101">
        <v>1215</v>
      </c>
      <c r="K57" s="98" t="s">
        <v>42928</v>
      </c>
      <c r="L57" s="98" t="s">
        <v>42929</v>
      </c>
      <c r="M57" s="98" t="s">
        <v>42930</v>
      </c>
      <c r="N57" s="98" t="s">
        <v>42931</v>
      </c>
      <c r="O57" s="101">
        <v>1245</v>
      </c>
      <c r="P57" s="101">
        <v>1245</v>
      </c>
      <c r="Q57" s="101">
        <v>926.67999999999995</v>
      </c>
      <c r="R57" s="101">
        <v>1715</v>
      </c>
    </row>
    <row r="58">
      <c r="L58" s="98" t="s">
        <v>42932</v>
      </c>
      <c r="M58" s="98" t="s">
        <v>42933</v>
      </c>
      <c r="N58" s="98" t="s">
        <v>42934</v>
      </c>
      <c r="O58" s="101">
        <v>75</v>
      </c>
      <c r="P58" s="101">
        <v>0</v>
      </c>
    </row>
    <row r="59">
      <c r="K59" s="96" t="s">
        <v>42935</v>
      </c>
      <c r="O59" s="85">
        <f>SUM(O57:O58)</f>
      </c>
      <c r="P59" s="85">
        <f>SUM(P57:P58)</f>
      </c>
    </row>
    <row r="60">
      <c r="A60" s="98" t="s">
        <v>42936</v>
      </c>
      <c r="B60" s="98" t="s">
        <v>42937</v>
      </c>
      <c r="C60" s="100">
        <v>780</v>
      </c>
      <c r="D60" s="98" t="s">
        <v>42938</v>
      </c>
      <c r="E60" s="98" t="s">
        <v>42939</v>
      </c>
      <c r="F60" s="104">
        <v>45738</v>
      </c>
      <c r="G60" s="104">
        <v>45738</v>
      </c>
      <c r="H60" s="104">
        <v>46133</v>
      </c>
      <c r="J60" s="101">
        <v>1237</v>
      </c>
      <c r="K60" s="98" t="s">
        <v>42940</v>
      </c>
      <c r="L60" s="98" t="s">
        <v>42941</v>
      </c>
      <c r="M60" s="98" t="s">
        <v>42942</v>
      </c>
      <c r="N60" s="98" t="s">
        <v>42943</v>
      </c>
      <c r="O60" s="101">
        <v>1175</v>
      </c>
      <c r="P60" s="101">
        <v>1175</v>
      </c>
      <c r="Q60" s="101">
        <v>0</v>
      </c>
      <c r="R60" s="101">
        <v>500</v>
      </c>
    </row>
    <row r="61">
      <c r="K61" s="96" t="s">
        <v>42944</v>
      </c>
      <c r="O61" s="85">
        <f>SUM(O60:O60)</f>
      </c>
      <c r="P61" s="85">
        <f>SUM(P60:P60)</f>
      </c>
    </row>
    <row r="62">
      <c r="A62" s="98" t="s">
        <v>42945</v>
      </c>
      <c r="B62" s="98" t="s">
        <v>42946</v>
      </c>
      <c r="C62" s="100">
        <v>780</v>
      </c>
      <c r="D62" s="98" t="s">
        <v>42947</v>
      </c>
      <c r="E62" s="98" t="s">
        <v>42948</v>
      </c>
      <c r="F62" s="104">
        <v>45247</v>
      </c>
      <c r="G62" s="104">
        <v>45658</v>
      </c>
      <c r="H62" s="104">
        <v>46022</v>
      </c>
      <c r="J62" s="101">
        <v>1215</v>
      </c>
      <c r="K62" s="98" t="s">
        <v>42949</v>
      </c>
      <c r="L62" s="98" t="s">
        <v>42950</v>
      </c>
      <c r="M62" s="98" t="s">
        <v>42951</v>
      </c>
      <c r="N62" s="98" t="s">
        <v>42952</v>
      </c>
      <c r="O62" s="101">
        <v>1349</v>
      </c>
      <c r="P62" s="101">
        <v>1349</v>
      </c>
      <c r="Q62" s="101">
        <v>0</v>
      </c>
      <c r="R62" s="101">
        <v>1000</v>
      </c>
    </row>
    <row r="63">
      <c r="K63" s="96" t="s">
        <v>42953</v>
      </c>
      <c r="O63" s="85">
        <f>SUM(O62:O62)</f>
      </c>
      <c r="P63" s="85">
        <f>SUM(P62:P62)</f>
      </c>
    </row>
    <row r="64">
      <c r="A64" s="98" t="s">
        <v>42954</v>
      </c>
      <c r="B64" s="98" t="s">
        <v>42955</v>
      </c>
      <c r="C64" s="100">
        <v>780</v>
      </c>
      <c r="D64" s="98" t="s">
        <v>42956</v>
      </c>
      <c r="E64" s="98" t="s">
        <v>42957</v>
      </c>
      <c r="J64" s="101">
        <v>1162</v>
      </c>
      <c r="K64" s="98" t="s">
        <v>42958</v>
      </c>
      <c r="L64" s="98" t="s">
        <v>42958</v>
      </c>
      <c r="O64" s="101">
        <v>0</v>
      </c>
      <c r="P64" s="101">
        <v>0</v>
      </c>
    </row>
    <row r="65">
      <c r="K65" s="96" t="s">
        <v>42959</v>
      </c>
      <c r="O65" s="85">
        <f>SUM(O64:O64)</f>
      </c>
      <c r="P65" s="85">
        <f>SUM(P64:P64)</f>
      </c>
    </row>
    <row r="66">
      <c r="A66" s="98" t="s">
        <v>42960</v>
      </c>
      <c r="B66" s="98" t="s">
        <v>42961</v>
      </c>
      <c r="C66" s="100">
        <v>780</v>
      </c>
      <c r="D66" s="98" t="s">
        <v>42962</v>
      </c>
      <c r="E66" s="98" t="s">
        <v>42963</v>
      </c>
      <c r="F66" s="104">
        <v>43911</v>
      </c>
      <c r="G66" s="104">
        <v>45474</v>
      </c>
      <c r="H66" s="104">
        <v>45838</v>
      </c>
      <c r="J66" s="101">
        <v>980</v>
      </c>
      <c r="K66" s="98" t="s">
        <v>42964</v>
      </c>
      <c r="L66" s="98" t="s">
        <v>42965</v>
      </c>
      <c r="M66" s="98" t="s">
        <v>42966</v>
      </c>
      <c r="N66" s="98" t="s">
        <v>42967</v>
      </c>
      <c r="O66" s="101">
        <v>1110</v>
      </c>
      <c r="P66" s="101">
        <v>1110</v>
      </c>
      <c r="Q66" s="101">
        <v>1185</v>
      </c>
      <c r="R66" s="101">
        <v>200</v>
      </c>
    </row>
    <row r="67">
      <c r="L67" s="98" t="s">
        <v>42968</v>
      </c>
      <c r="M67" s="98" t="s">
        <v>42969</v>
      </c>
      <c r="N67" s="98" t="s">
        <v>42970</v>
      </c>
      <c r="O67" s="101">
        <v>75</v>
      </c>
      <c r="P67" s="101">
        <v>0</v>
      </c>
    </row>
    <row r="68">
      <c r="L68" s="98" t="s">
        <v>42971</v>
      </c>
      <c r="M68" s="98" t="s">
        <v>42972</v>
      </c>
      <c r="N68" s="98" t="s">
        <v>42973</v>
      </c>
      <c r="O68" s="101">
        <v>12</v>
      </c>
      <c r="P68" s="101">
        <v>0</v>
      </c>
    </row>
    <row r="69">
      <c r="K69" s="96" t="s">
        <v>42974</v>
      </c>
      <c r="O69" s="85">
        <f>SUM(O66:O68)</f>
      </c>
      <c r="P69" s="85">
        <f>SUM(P66:P68)</f>
      </c>
    </row>
    <row r="70">
      <c r="A70" s="98" t="s">
        <v>42975</v>
      </c>
      <c r="B70" s="98" t="s">
        <v>42976</v>
      </c>
      <c r="C70" s="100">
        <v>780</v>
      </c>
      <c r="D70" s="98" t="s">
        <v>42977</v>
      </c>
      <c r="E70" s="98" t="s">
        <v>42978</v>
      </c>
      <c r="F70" s="104">
        <v>42198</v>
      </c>
      <c r="G70" s="104">
        <v>45658</v>
      </c>
      <c r="H70" s="104">
        <v>46053</v>
      </c>
      <c r="J70" s="101">
        <v>980</v>
      </c>
      <c r="K70" s="98" t="s">
        <v>42979</v>
      </c>
      <c r="L70" s="98" t="s">
        <v>42980</v>
      </c>
      <c r="M70" s="98" t="s">
        <v>42981</v>
      </c>
      <c r="N70" s="98" t="s">
        <v>42982</v>
      </c>
      <c r="O70" s="101">
        <v>1109</v>
      </c>
      <c r="P70" s="101">
        <v>1109</v>
      </c>
      <c r="Q70" s="101">
        <v>0</v>
      </c>
      <c r="R70" s="101">
        <v>500</v>
      </c>
    </row>
    <row r="71">
      <c r="K71" s="96" t="s">
        <v>42983</v>
      </c>
      <c r="O71" s="85">
        <f>SUM(O70:O70)</f>
      </c>
      <c r="P71" s="85">
        <f>SUM(P70:P70)</f>
      </c>
    </row>
    <row r="72">
      <c r="A72" s="98" t="s">
        <v>42984</v>
      </c>
      <c r="B72" s="98" t="s">
        <v>42985</v>
      </c>
      <c r="C72" s="100">
        <v>960</v>
      </c>
      <c r="D72" s="98" t="s">
        <v>42986</v>
      </c>
      <c r="E72" s="98" t="s">
        <v>42987</v>
      </c>
      <c r="F72" s="104">
        <v>43497</v>
      </c>
      <c r="G72" s="104">
        <v>45566</v>
      </c>
      <c r="H72" s="104">
        <v>45930</v>
      </c>
      <c r="J72" s="101">
        <v>1010</v>
      </c>
      <c r="K72" s="98" t="s">
        <v>42988</v>
      </c>
      <c r="L72" s="98" t="s">
        <v>42989</v>
      </c>
      <c r="M72" s="98" t="s">
        <v>42990</v>
      </c>
      <c r="N72" s="98" t="s">
        <v>42991</v>
      </c>
      <c r="O72" s="101">
        <v>1287</v>
      </c>
      <c r="P72" s="101">
        <v>1287</v>
      </c>
      <c r="Q72" s="101">
        <v>1.8300000000000001</v>
      </c>
      <c r="R72" s="101">
        <v>200</v>
      </c>
    </row>
    <row r="73">
      <c r="L73" s="98" t="s">
        <v>42992</v>
      </c>
      <c r="M73" s="98" t="s">
        <v>42993</v>
      </c>
      <c r="N73" s="98" t="s">
        <v>42994</v>
      </c>
      <c r="O73" s="101">
        <v>12</v>
      </c>
      <c r="P73" s="101">
        <v>0</v>
      </c>
    </row>
    <row r="74">
      <c r="K74" s="96" t="s">
        <v>42995</v>
      </c>
      <c r="O74" s="85">
        <f>SUM(O72:O73)</f>
      </c>
      <c r="P74" s="85">
        <f>SUM(P72:P73)</f>
      </c>
    </row>
    <row r="75">
      <c r="A75" s="98" t="s">
        <v>42996</v>
      </c>
      <c r="B75" s="98" t="s">
        <v>42997</v>
      </c>
      <c r="C75" s="100">
        <v>960</v>
      </c>
      <c r="D75" s="98" t="s">
        <v>42998</v>
      </c>
      <c r="E75" s="98" t="s">
        <v>42999</v>
      </c>
      <c r="F75" s="104">
        <v>44813</v>
      </c>
      <c r="G75" s="104">
        <v>45231</v>
      </c>
      <c r="H75" s="104">
        <v>45777</v>
      </c>
      <c r="J75" s="101">
        <v>1275</v>
      </c>
      <c r="K75" s="98" t="s">
        <v>43000</v>
      </c>
      <c r="L75" s="98" t="s">
        <v>43001</v>
      </c>
      <c r="M75" s="98" t="s">
        <v>43002</v>
      </c>
      <c r="N75" s="98" t="s">
        <v>43003</v>
      </c>
      <c r="O75" s="101">
        <v>10</v>
      </c>
      <c r="P75" s="101">
        <v>10</v>
      </c>
      <c r="Q75" s="101">
        <v>0</v>
      </c>
      <c r="R75" s="101">
        <v>800</v>
      </c>
    </row>
    <row r="76">
      <c r="L76" s="98" t="s">
        <v>43004</v>
      </c>
      <c r="M76" s="98" t="s">
        <v>43005</v>
      </c>
      <c r="N76" s="98" t="s">
        <v>43006</v>
      </c>
      <c r="O76" s="101">
        <v>1280</v>
      </c>
      <c r="P76" s="101">
        <v>1280</v>
      </c>
    </row>
    <row r="77">
      <c r="K77" s="96" t="s">
        <v>43007</v>
      </c>
      <c r="O77" s="85">
        <f>SUM(O75:O76)</f>
      </c>
      <c r="P77" s="85">
        <f>SUM(P75:P76)</f>
      </c>
    </row>
    <row r="78">
      <c r="A78" s="98" t="s">
        <v>43008</v>
      </c>
      <c r="B78" s="98" t="s">
        <v>43009</v>
      </c>
      <c r="C78" s="100">
        <v>960</v>
      </c>
      <c r="D78" s="98" t="s">
        <v>43010</v>
      </c>
      <c r="E78" s="98" t="s">
        <v>43011</v>
      </c>
      <c r="F78" s="104">
        <v>43260</v>
      </c>
      <c r="G78" s="104">
        <v>45658</v>
      </c>
      <c r="H78" s="104">
        <v>45991</v>
      </c>
      <c r="J78" s="101">
        <v>1110</v>
      </c>
      <c r="K78" s="98" t="s">
        <v>43012</v>
      </c>
      <c r="L78" s="98" t="s">
        <v>43013</v>
      </c>
      <c r="M78" s="98" t="s">
        <v>43014</v>
      </c>
      <c r="N78" s="98" t="s">
        <v>43015</v>
      </c>
      <c r="O78" s="101">
        <v>100</v>
      </c>
      <c r="P78" s="101">
        <v>100</v>
      </c>
      <c r="Q78" s="101">
        <v>0</v>
      </c>
      <c r="R78" s="101">
        <v>1245</v>
      </c>
    </row>
    <row r="79">
      <c r="L79" s="98" t="s">
        <v>43016</v>
      </c>
      <c r="M79" s="98" t="s">
        <v>43017</v>
      </c>
      <c r="N79" s="98" t="s">
        <v>43018</v>
      </c>
      <c r="O79" s="101">
        <v>1220</v>
      </c>
      <c r="P79" s="101">
        <v>1220</v>
      </c>
    </row>
    <row r="80">
      <c r="K80" s="96" t="s">
        <v>43019</v>
      </c>
      <c r="O80" s="85">
        <f>SUM(O78:O79)</f>
      </c>
      <c r="P80" s="85">
        <f>SUM(P78:P79)</f>
      </c>
    </row>
    <row r="81">
      <c r="A81" s="98" t="s">
        <v>43020</v>
      </c>
      <c r="B81" s="98" t="s">
        <v>43021</v>
      </c>
      <c r="C81" s="100">
        <v>960</v>
      </c>
      <c r="D81" s="98" t="s">
        <v>43022</v>
      </c>
      <c r="E81" s="98" t="s">
        <v>43023</v>
      </c>
      <c r="F81" s="104">
        <v>44352</v>
      </c>
      <c r="G81" s="104">
        <v>45383</v>
      </c>
      <c r="H81" s="104">
        <v>45777</v>
      </c>
      <c r="J81" s="101">
        <v>1010</v>
      </c>
      <c r="K81" s="98" t="s">
        <v>43024</v>
      </c>
      <c r="L81" s="98" t="s">
        <v>43025</v>
      </c>
      <c r="M81" s="98" t="s">
        <v>43026</v>
      </c>
      <c r="N81" s="98" t="s">
        <v>43027</v>
      </c>
      <c r="O81" s="101">
        <v>1266</v>
      </c>
      <c r="P81" s="101">
        <v>1266</v>
      </c>
      <c r="Q81" s="101">
        <v>0</v>
      </c>
      <c r="R81" s="101">
        <v>500</v>
      </c>
    </row>
    <row r="82">
      <c r="K82" s="96" t="s">
        <v>43028</v>
      </c>
      <c r="O82" s="85">
        <f>SUM(O81:O81)</f>
      </c>
      <c r="P82" s="85">
        <f>SUM(P81:P81)</f>
      </c>
    </row>
    <row r="83">
      <c r="A83" s="98" t="s">
        <v>43029</v>
      </c>
      <c r="B83" s="98" t="s">
        <v>43030</v>
      </c>
      <c r="C83" s="100">
        <v>960</v>
      </c>
      <c r="D83" s="98" t="s">
        <v>43031</v>
      </c>
      <c r="E83" s="98" t="s">
        <v>43032</v>
      </c>
      <c r="F83" s="104">
        <v>45717</v>
      </c>
      <c r="G83" s="104">
        <v>45717</v>
      </c>
      <c r="H83" s="104">
        <v>46112</v>
      </c>
      <c r="J83" s="101">
        <v>1369</v>
      </c>
      <c r="K83" s="98" t="s">
        <v>43033</v>
      </c>
      <c r="L83" s="98" t="s">
        <v>43034</v>
      </c>
      <c r="M83" s="98" t="s">
        <v>43035</v>
      </c>
      <c r="N83" s="98" t="s">
        <v>43036</v>
      </c>
      <c r="O83" s="101">
        <v>10</v>
      </c>
      <c r="P83" s="101">
        <v>10</v>
      </c>
      <c r="Q83" s="101">
        <v>0</v>
      </c>
      <c r="R83" s="101">
        <v>500</v>
      </c>
    </row>
    <row r="84">
      <c r="L84" s="98" t="s">
        <v>43037</v>
      </c>
      <c r="M84" s="98" t="s">
        <v>43038</v>
      </c>
      <c r="N84" s="98" t="s">
        <v>43039</v>
      </c>
      <c r="O84" s="101">
        <v>1405</v>
      </c>
      <c r="P84" s="101">
        <v>1405</v>
      </c>
    </row>
    <row r="85">
      <c r="K85" s="96" t="s">
        <v>43040</v>
      </c>
      <c r="O85" s="85">
        <f>SUM(O83:O84)</f>
      </c>
      <c r="P85" s="85">
        <f>SUM(P83:P84)</f>
      </c>
    </row>
    <row r="86">
      <c r="A86" s="98" t="s">
        <v>43041</v>
      </c>
      <c r="B86" s="98" t="s">
        <v>43042</v>
      </c>
      <c r="C86" s="100">
        <v>960</v>
      </c>
      <c r="D86" s="98" t="s">
        <v>43043</v>
      </c>
      <c r="E86" s="98" t="s">
        <v>43044</v>
      </c>
      <c r="F86" s="104">
        <v>43771</v>
      </c>
      <c r="G86" s="104">
        <v>45505</v>
      </c>
      <c r="H86" s="104">
        <v>45900</v>
      </c>
      <c r="J86" s="101">
        <v>1110</v>
      </c>
      <c r="K86" s="98" t="s">
        <v>43045</v>
      </c>
      <c r="L86" s="98" t="s">
        <v>43046</v>
      </c>
      <c r="M86" s="98" t="s">
        <v>43047</v>
      </c>
      <c r="N86" s="98" t="s">
        <v>43048</v>
      </c>
      <c r="O86" s="101">
        <v>100</v>
      </c>
      <c r="P86" s="101">
        <v>100</v>
      </c>
      <c r="Q86" s="101">
        <v>0</v>
      </c>
      <c r="R86" s="101">
        <v>500</v>
      </c>
    </row>
    <row r="87">
      <c r="L87" s="98" t="s">
        <v>43049</v>
      </c>
      <c r="M87" s="98" t="s">
        <v>43050</v>
      </c>
      <c r="N87" s="98" t="s">
        <v>43051</v>
      </c>
      <c r="O87" s="101">
        <v>10</v>
      </c>
      <c r="P87" s="101">
        <v>10</v>
      </c>
    </row>
    <row r="88">
      <c r="L88" s="98" t="s">
        <v>43052</v>
      </c>
      <c r="M88" s="98" t="s">
        <v>43053</v>
      </c>
      <c r="N88" s="98" t="s">
        <v>43054</v>
      </c>
      <c r="O88" s="101">
        <v>993</v>
      </c>
      <c r="P88" s="101">
        <v>993</v>
      </c>
    </row>
    <row r="89">
      <c r="K89" s="96" t="s">
        <v>43055</v>
      </c>
      <c r="O89" s="85">
        <f>SUM(O86:O88)</f>
      </c>
      <c r="P89" s="85">
        <f>SUM(P86:P88)</f>
      </c>
    </row>
    <row r="90">
      <c r="A90" s="98" t="s">
        <v>43056</v>
      </c>
      <c r="B90" s="98" t="s">
        <v>43057</v>
      </c>
      <c r="C90" s="100">
        <v>960</v>
      </c>
      <c r="D90" s="98" t="s">
        <v>43058</v>
      </c>
      <c r="E90" s="98" t="s">
        <v>43059</v>
      </c>
      <c r="F90" s="104">
        <v>43526</v>
      </c>
      <c r="G90" s="104">
        <v>45748</v>
      </c>
      <c r="H90" s="104">
        <v>46112</v>
      </c>
      <c r="J90" s="101">
        <v>1110</v>
      </c>
      <c r="K90" s="98" t="s">
        <v>43060</v>
      </c>
      <c r="L90" s="98" t="s">
        <v>43061</v>
      </c>
      <c r="M90" s="98" t="s">
        <v>43062</v>
      </c>
      <c r="N90" s="98" t="s">
        <v>43063</v>
      </c>
      <c r="O90" s="101">
        <v>100</v>
      </c>
      <c r="P90" s="101">
        <v>110</v>
      </c>
      <c r="Q90" s="101">
        <v>0</v>
      </c>
      <c r="R90" s="101">
        <v>500</v>
      </c>
    </row>
    <row r="91">
      <c r="L91" s="98" t="s">
        <v>43064</v>
      </c>
      <c r="M91" s="98" t="s">
        <v>43065</v>
      </c>
      <c r="N91" s="98" t="s">
        <v>43066</v>
      </c>
      <c r="O91" s="101">
        <v>10</v>
      </c>
      <c r="P91" s="101">
        <v>0</v>
      </c>
    </row>
    <row r="92">
      <c r="L92" s="98" t="s">
        <v>43067</v>
      </c>
      <c r="M92" s="98" t="s">
        <v>43068</v>
      </c>
      <c r="N92" s="98" t="s">
        <v>43069</v>
      </c>
      <c r="O92" s="101">
        <v>1219</v>
      </c>
      <c r="P92" s="101">
        <v>1219</v>
      </c>
    </row>
    <row r="93">
      <c r="L93" s="98" t="s">
        <v>43070</v>
      </c>
      <c r="M93" s="98" t="s">
        <v>43071</v>
      </c>
      <c r="N93" s="98" t="s">
        <v>43072</v>
      </c>
      <c r="O93" s="101">
        <v>40</v>
      </c>
      <c r="P93" s="101">
        <v>40</v>
      </c>
    </row>
    <row r="94">
      <c r="K94" s="96" t="s">
        <v>43073</v>
      </c>
      <c r="O94" s="85">
        <f>SUM(O90:O93)</f>
      </c>
      <c r="P94" s="85">
        <f>SUM(P90:P93)</f>
      </c>
    </row>
    <row r="95">
      <c r="A95" s="98" t="s">
        <v>43074</v>
      </c>
      <c r="B95" s="98" t="s">
        <v>43075</v>
      </c>
      <c r="C95" s="100">
        <v>960</v>
      </c>
      <c r="D95" s="98" t="s">
        <v>43076</v>
      </c>
      <c r="E95" s="98" t="s">
        <v>43077</v>
      </c>
      <c r="F95" s="104">
        <v>45261</v>
      </c>
      <c r="G95" s="104">
        <v>45627</v>
      </c>
      <c r="H95" s="104">
        <v>45961</v>
      </c>
      <c r="J95" s="101">
        <v>1385</v>
      </c>
      <c r="K95" s="98" t="s">
        <v>43078</v>
      </c>
      <c r="L95" s="98" t="s">
        <v>43079</v>
      </c>
      <c r="M95" s="98" t="s">
        <v>43080</v>
      </c>
      <c r="N95" s="98" t="s">
        <v>43081</v>
      </c>
      <c r="O95" s="101">
        <v>10</v>
      </c>
      <c r="P95" s="101">
        <v>10</v>
      </c>
      <c r="Q95" s="101">
        <v>0</v>
      </c>
      <c r="R95" s="101">
        <v>200</v>
      </c>
    </row>
    <row r="96">
      <c r="L96" s="98" t="s">
        <v>43082</v>
      </c>
      <c r="M96" s="98" t="s">
        <v>43083</v>
      </c>
      <c r="N96" s="98" t="s">
        <v>43084</v>
      </c>
      <c r="O96" s="101">
        <v>1396</v>
      </c>
      <c r="P96" s="101">
        <v>1396</v>
      </c>
    </row>
    <row r="97">
      <c r="K97" s="96" t="s">
        <v>43085</v>
      </c>
      <c r="O97" s="85">
        <f>SUM(O95:O96)</f>
      </c>
      <c r="P97" s="85">
        <f>SUM(P95:P96)</f>
      </c>
    </row>
    <row r="98">
      <c r="A98" s="98" t="s">
        <v>43086</v>
      </c>
      <c r="B98" s="98" t="s">
        <v>43087</v>
      </c>
      <c r="C98" s="100">
        <v>1100</v>
      </c>
      <c r="D98" s="98" t="s">
        <v>43088</v>
      </c>
      <c r="E98" s="98" t="s">
        <v>43089</v>
      </c>
      <c r="F98" s="104">
        <v>44152</v>
      </c>
      <c r="G98" s="104">
        <v>45627</v>
      </c>
      <c r="H98" s="104">
        <v>45869</v>
      </c>
      <c r="J98" s="101">
        <v>1300</v>
      </c>
      <c r="K98" s="98" t="s">
        <v>43090</v>
      </c>
      <c r="L98" s="98" t="s">
        <v>43091</v>
      </c>
      <c r="M98" s="98" t="s">
        <v>43092</v>
      </c>
      <c r="N98" s="98" t="s">
        <v>43093</v>
      </c>
      <c r="O98" s="101">
        <v>200</v>
      </c>
      <c r="P98" s="101">
        <v>200</v>
      </c>
      <c r="Q98" s="101">
        <v>-0.88</v>
      </c>
      <c r="R98" s="101">
        <v>700</v>
      </c>
    </row>
    <row r="99">
      <c r="L99" s="98" t="s">
        <v>43094</v>
      </c>
      <c r="M99" s="98" t="s">
        <v>43095</v>
      </c>
      <c r="N99" s="98" t="s">
        <v>43096</v>
      </c>
      <c r="O99" s="101">
        <v>1283</v>
      </c>
      <c r="P99" s="101">
        <v>1283</v>
      </c>
    </row>
    <row r="100">
      <c r="L100" s="98" t="s">
        <v>43097</v>
      </c>
      <c r="M100" s="98" t="s">
        <v>43098</v>
      </c>
      <c r="N100" s="98" t="s">
        <v>43099</v>
      </c>
      <c r="O100" s="101">
        <v>75</v>
      </c>
      <c r="P100" s="101">
        <v>0</v>
      </c>
    </row>
    <row r="101">
      <c r="L101" s="98" t="s">
        <v>43100</v>
      </c>
      <c r="M101" s="98" t="s">
        <v>43101</v>
      </c>
      <c r="N101" s="98" t="s">
        <v>43102</v>
      </c>
      <c r="O101" s="101">
        <v>-75</v>
      </c>
      <c r="P101" s="101">
        <v>0</v>
      </c>
    </row>
    <row r="102">
      <c r="L102" s="98" t="s">
        <v>43103</v>
      </c>
      <c r="M102" s="98" t="s">
        <v>43104</v>
      </c>
      <c r="N102" s="98" t="s">
        <v>43105</v>
      </c>
      <c r="O102" s="101">
        <v>12</v>
      </c>
      <c r="P102" s="101">
        <v>0</v>
      </c>
    </row>
    <row r="103">
      <c r="K103" s="96" t="s">
        <v>43106</v>
      </c>
      <c r="O103" s="85">
        <f>SUM(O98:O102)</f>
      </c>
      <c r="P103" s="85">
        <f>SUM(P98:P102)</f>
      </c>
    </row>
    <row r="104">
      <c r="A104" s="98" t="s">
        <v>43107</v>
      </c>
      <c r="B104" s="98" t="s">
        <v>43108</v>
      </c>
      <c r="C104" s="100">
        <v>1100</v>
      </c>
      <c r="D104" s="98" t="s">
        <v>43109</v>
      </c>
      <c r="E104" s="98" t="s">
        <v>43110</v>
      </c>
      <c r="F104" s="104">
        <v>44226</v>
      </c>
      <c r="G104" s="104">
        <v>45536</v>
      </c>
      <c r="H104" s="104">
        <v>45930</v>
      </c>
      <c r="J104" s="101">
        <v>1300</v>
      </c>
      <c r="K104" s="98" t="s">
        <v>43111</v>
      </c>
      <c r="L104" s="98" t="s">
        <v>43112</v>
      </c>
      <c r="M104" s="98" t="s">
        <v>43113</v>
      </c>
      <c r="N104" s="98" t="s">
        <v>43114</v>
      </c>
      <c r="O104" s="101">
        <v>200</v>
      </c>
      <c r="P104" s="101">
        <v>0</v>
      </c>
      <c r="Q104" s="101">
        <v>-5.9100000000000001</v>
      </c>
      <c r="R104" s="101">
        <v>700</v>
      </c>
    </row>
    <row r="105">
      <c r="L105" s="98" t="s">
        <v>43115</v>
      </c>
      <c r="M105" s="98" t="s">
        <v>43116</v>
      </c>
      <c r="N105" s="98" t="s">
        <v>43117</v>
      </c>
      <c r="O105" s="101">
        <v>100</v>
      </c>
      <c r="P105" s="101">
        <v>300</v>
      </c>
    </row>
    <row r="106">
      <c r="L106" s="98" t="s">
        <v>43118</v>
      </c>
      <c r="M106" s="98" t="s">
        <v>43119</v>
      </c>
      <c r="N106" s="98" t="s">
        <v>43120</v>
      </c>
      <c r="O106" s="101">
        <v>1062</v>
      </c>
      <c r="P106" s="101">
        <v>1062</v>
      </c>
    </row>
    <row r="107">
      <c r="K107" s="96" t="s">
        <v>43121</v>
      </c>
      <c r="O107" s="85">
        <f>SUM(O104:O106)</f>
      </c>
      <c r="P107" s="85">
        <f>SUM(P104:P106)</f>
      </c>
    </row>
    <row r="108">
      <c r="A108" s="98" t="s">
        <v>43122</v>
      </c>
      <c r="B108" s="98" t="s">
        <v>43123</v>
      </c>
      <c r="C108" s="100">
        <v>1100</v>
      </c>
      <c r="D108" s="98" t="s">
        <v>43124</v>
      </c>
      <c r="E108" s="98" t="s">
        <v>43125</v>
      </c>
      <c r="F108" s="104">
        <v>42767</v>
      </c>
      <c r="G108" s="104">
        <v>45658</v>
      </c>
      <c r="H108" s="104">
        <v>46022</v>
      </c>
      <c r="J108" s="101">
        <v>1100</v>
      </c>
      <c r="K108" s="98" t="s">
        <v>43126</v>
      </c>
      <c r="L108" s="98" t="s">
        <v>43127</v>
      </c>
      <c r="M108" s="98" t="s">
        <v>43128</v>
      </c>
      <c r="N108" s="98" t="s">
        <v>43129</v>
      </c>
      <c r="O108" s="101">
        <v>1115</v>
      </c>
      <c r="P108" s="101">
        <v>1115</v>
      </c>
      <c r="Q108" s="101">
        <v>0</v>
      </c>
      <c r="R108" s="101">
        <v>500</v>
      </c>
    </row>
    <row r="109">
      <c r="K109" s="96" t="s">
        <v>43130</v>
      </c>
      <c r="O109" s="85">
        <f>SUM(O108:O108)</f>
      </c>
      <c r="P109" s="85">
        <f>SUM(P108:P108)</f>
      </c>
    </row>
    <row r="110">
      <c r="A110" s="98" t="s">
        <v>43131</v>
      </c>
      <c r="B110" s="98" t="s">
        <v>43132</v>
      </c>
      <c r="C110" s="100">
        <v>1100</v>
      </c>
      <c r="D110" s="98" t="s">
        <v>43133</v>
      </c>
      <c r="E110" s="98" t="s">
        <v>43134</v>
      </c>
      <c r="F110" s="104">
        <v>45031</v>
      </c>
      <c r="G110" s="104">
        <v>45444</v>
      </c>
      <c r="H110" s="104">
        <v>45838</v>
      </c>
      <c r="I110" s="104">
        <v>45838</v>
      </c>
      <c r="J110" s="101">
        <v>1525</v>
      </c>
      <c r="K110" s="98" t="s">
        <v>43135</v>
      </c>
      <c r="L110" s="98" t="s">
        <v>43136</v>
      </c>
      <c r="M110" s="98" t="s">
        <v>43137</v>
      </c>
      <c r="N110" s="98" t="s">
        <v>43138</v>
      </c>
      <c r="O110" s="101">
        <v>1595</v>
      </c>
      <c r="P110" s="101">
        <v>1595</v>
      </c>
      <c r="Q110" s="101">
        <v>0</v>
      </c>
      <c r="R110" s="101">
        <v>2079</v>
      </c>
    </row>
    <row r="111">
      <c r="K111" s="96" t="s">
        <v>43139</v>
      </c>
      <c r="O111" s="85">
        <f>SUM(O110:O110)</f>
      </c>
      <c r="P111" s="85">
        <f>SUM(P110:P110)</f>
      </c>
    </row>
    <row r="112">
      <c r="A112" s="98" t="s">
        <v>43140</v>
      </c>
      <c r="B112" s="98" t="s">
        <v>43141</v>
      </c>
      <c r="C112" s="100">
        <v>1100</v>
      </c>
      <c r="D112" s="98" t="s">
        <v>43142</v>
      </c>
      <c r="E112" s="98" t="s">
        <v>43143</v>
      </c>
      <c r="F112" s="104">
        <v>45185</v>
      </c>
      <c r="G112" s="104">
        <v>45597</v>
      </c>
      <c r="H112" s="104">
        <v>45961</v>
      </c>
      <c r="J112" s="101">
        <v>1100</v>
      </c>
      <c r="K112" s="98" t="s">
        <v>43144</v>
      </c>
      <c r="L112" s="98" t="s">
        <v>43145</v>
      </c>
      <c r="M112" s="98" t="s">
        <v>43146</v>
      </c>
      <c r="N112" s="98" t="s">
        <v>43147</v>
      </c>
      <c r="O112" s="101">
        <v>1490</v>
      </c>
      <c r="P112" s="101">
        <v>1490</v>
      </c>
      <c r="Q112" s="101">
        <v>0</v>
      </c>
      <c r="R112" s="101">
        <v>200</v>
      </c>
    </row>
    <row r="113">
      <c r="L113" s="98" t="s">
        <v>43148</v>
      </c>
      <c r="M113" s="98" t="s">
        <v>43149</v>
      </c>
      <c r="N113" s="98" t="s">
        <v>43150</v>
      </c>
      <c r="O113" s="101">
        <v>40</v>
      </c>
      <c r="P113" s="101">
        <v>40</v>
      </c>
    </row>
    <row r="114">
      <c r="K114" s="96" t="s">
        <v>43151</v>
      </c>
      <c r="O114" s="85">
        <f>SUM(O112:O113)</f>
      </c>
      <c r="P114" s="85">
        <f>SUM(P112:P113)</f>
      </c>
    </row>
    <row r="115">
      <c r="A115" s="98" t="s">
        <v>43152</v>
      </c>
      <c r="B115" s="98" t="s">
        <v>43153</v>
      </c>
      <c r="C115" s="100">
        <v>1100</v>
      </c>
      <c r="D115" s="98" t="s">
        <v>43154</v>
      </c>
      <c r="E115" s="98" t="s">
        <v>43155</v>
      </c>
      <c r="F115" s="104">
        <v>45423</v>
      </c>
      <c r="G115" s="104">
        <v>45627</v>
      </c>
      <c r="H115" s="104">
        <v>45869</v>
      </c>
      <c r="J115" s="101">
        <v>1475</v>
      </c>
      <c r="K115" s="98" t="s">
        <v>43156</v>
      </c>
      <c r="L115" s="98" t="s">
        <v>43157</v>
      </c>
      <c r="M115" s="98" t="s">
        <v>43158</v>
      </c>
      <c r="N115" s="98" t="s">
        <v>43159</v>
      </c>
      <c r="O115" s="101">
        <v>100</v>
      </c>
      <c r="P115" s="101">
        <v>100</v>
      </c>
      <c r="Q115" s="101">
        <v>1574</v>
      </c>
      <c r="R115" s="101">
        <v>1675</v>
      </c>
    </row>
    <row r="116">
      <c r="L116" s="98" t="s">
        <v>43160</v>
      </c>
      <c r="M116" s="98" t="s">
        <v>43161</v>
      </c>
      <c r="N116" s="98" t="s">
        <v>43162</v>
      </c>
      <c r="O116" s="101">
        <v>1399</v>
      </c>
      <c r="P116" s="101">
        <v>1399</v>
      </c>
    </row>
    <row r="117">
      <c r="L117" s="98" t="s">
        <v>43163</v>
      </c>
      <c r="M117" s="98" t="s">
        <v>43164</v>
      </c>
      <c r="N117" s="98" t="s">
        <v>43165</v>
      </c>
      <c r="O117" s="101">
        <v>75</v>
      </c>
      <c r="P117" s="101">
        <v>0</v>
      </c>
    </row>
    <row r="118">
      <c r="K118" s="96" t="s">
        <v>43166</v>
      </c>
      <c r="O118" s="85">
        <f>SUM(O115:O117)</f>
      </c>
      <c r="P118" s="85">
        <f>SUM(P115:P117)</f>
      </c>
    </row>
    <row r="119">
      <c r="A119" s="98" t="s">
        <v>43167</v>
      </c>
      <c r="B119" s="98" t="s">
        <v>43168</v>
      </c>
      <c r="C119" s="100">
        <v>1100</v>
      </c>
      <c r="D119" s="98" t="s">
        <v>43169</v>
      </c>
      <c r="E119" s="98" t="s">
        <v>43170</v>
      </c>
      <c r="F119" s="104">
        <v>45660</v>
      </c>
      <c r="G119" s="104">
        <v>45660</v>
      </c>
      <c r="H119" s="104">
        <v>46055</v>
      </c>
      <c r="J119" s="101">
        <v>1608</v>
      </c>
      <c r="K119" s="98" t="s">
        <v>43171</v>
      </c>
      <c r="L119" s="98" t="s">
        <v>43172</v>
      </c>
      <c r="M119" s="98" t="s">
        <v>43173</v>
      </c>
      <c r="N119" s="98" t="s">
        <v>43174</v>
      </c>
      <c r="O119" s="101">
        <v>1682</v>
      </c>
      <c r="P119" s="101">
        <v>1682</v>
      </c>
      <c r="Q119" s="101">
        <v>0</v>
      </c>
      <c r="R119" s="101">
        <v>500</v>
      </c>
    </row>
    <row r="120">
      <c r="L120" s="98" t="s">
        <v>43175</v>
      </c>
      <c r="M120" s="98" t="s">
        <v>43176</v>
      </c>
      <c r="N120" s="98" t="s">
        <v>43177</v>
      </c>
      <c r="O120" s="101">
        <v>40</v>
      </c>
      <c r="P120" s="101">
        <v>40</v>
      </c>
    </row>
    <row r="121">
      <c r="K121" s="96" t="s">
        <v>43178</v>
      </c>
      <c r="O121" s="85">
        <f>SUM(O119:O120)</f>
      </c>
      <c r="P121" s="85">
        <f>SUM(P119:P120)</f>
      </c>
    </row>
    <row r="122">
      <c r="A122" s="98" t="s">
        <v>43179</v>
      </c>
      <c r="B122" s="98" t="s">
        <v>43180</v>
      </c>
      <c r="C122" s="100">
        <v>1100</v>
      </c>
      <c r="D122" s="98" t="s">
        <v>43181</v>
      </c>
      <c r="E122" s="98" t="s">
        <v>43182</v>
      </c>
      <c r="F122" s="104">
        <v>43918</v>
      </c>
      <c r="G122" s="104">
        <v>45444</v>
      </c>
      <c r="H122" s="104">
        <v>45838</v>
      </c>
      <c r="I122" s="104">
        <v>45838</v>
      </c>
      <c r="J122" s="101">
        <v>1100</v>
      </c>
      <c r="K122" s="98" t="s">
        <v>43183</v>
      </c>
      <c r="L122" s="98" t="s">
        <v>43184</v>
      </c>
      <c r="M122" s="98" t="s">
        <v>43185</v>
      </c>
      <c r="N122" s="98" t="s">
        <v>43186</v>
      </c>
      <c r="O122" s="101">
        <v>1445</v>
      </c>
      <c r="P122" s="101">
        <v>1445</v>
      </c>
      <c r="Q122" s="101">
        <v>0</v>
      </c>
      <c r="R122" s="101">
        <v>200</v>
      </c>
    </row>
    <row r="123">
      <c r="K123" s="96" t="s">
        <v>43187</v>
      </c>
      <c r="O123" s="85">
        <f>SUM(O122:O122)</f>
      </c>
      <c r="P123" s="85">
        <f>SUM(P122:P122)</f>
      </c>
    </row>
    <row r="124">
      <c r="A124" s="98" t="s">
        <v>43188</v>
      </c>
      <c r="B124" s="98" t="s">
        <v>43189</v>
      </c>
      <c r="C124" s="100">
        <v>1100</v>
      </c>
      <c r="D124" s="98" t="s">
        <v>43190</v>
      </c>
      <c r="E124" s="98" t="s">
        <v>43191</v>
      </c>
      <c r="F124" s="104">
        <v>44688</v>
      </c>
      <c r="G124" s="104">
        <v>45658</v>
      </c>
      <c r="H124" s="104">
        <v>46053</v>
      </c>
      <c r="J124" s="101">
        <v>1305</v>
      </c>
      <c r="K124" s="98" t="s">
        <v>43192</v>
      </c>
      <c r="L124" s="98" t="s">
        <v>43193</v>
      </c>
      <c r="M124" s="98" t="s">
        <v>43194</v>
      </c>
      <c r="N124" s="98" t="s">
        <v>43195</v>
      </c>
      <c r="O124" s="101">
        <v>10</v>
      </c>
      <c r="P124" s="101">
        <v>10</v>
      </c>
      <c r="Q124" s="101">
        <v>0</v>
      </c>
      <c r="R124" s="101">
        <v>200</v>
      </c>
    </row>
    <row r="125">
      <c r="L125" s="98" t="s">
        <v>43196</v>
      </c>
      <c r="M125" s="98" t="s">
        <v>43197</v>
      </c>
      <c r="N125" s="98" t="s">
        <v>43198</v>
      </c>
      <c r="O125" s="101">
        <v>1285</v>
      </c>
      <c r="P125" s="101">
        <v>1285</v>
      </c>
    </row>
    <row r="126">
      <c r="K126" s="96" t="s">
        <v>43199</v>
      </c>
      <c r="O126" s="85">
        <f>SUM(O124:O125)</f>
      </c>
      <c r="P126" s="85">
        <f>SUM(P124:P125)</f>
      </c>
    </row>
    <row r="127">
      <c r="A127" s="98" t="s">
        <v>43200</v>
      </c>
      <c r="B127" s="98" t="s">
        <v>43201</v>
      </c>
      <c r="C127" s="100">
        <v>1100</v>
      </c>
      <c r="D127" s="98" t="s">
        <v>43202</v>
      </c>
      <c r="E127" s="98" t="s">
        <v>43203</v>
      </c>
      <c r="F127" s="104">
        <v>41670</v>
      </c>
      <c r="G127" s="104">
        <v>45505</v>
      </c>
      <c r="H127" s="104">
        <v>45900</v>
      </c>
      <c r="J127" s="101">
        <v>1110</v>
      </c>
      <c r="K127" s="98" t="s">
        <v>43204</v>
      </c>
      <c r="L127" s="98" t="s">
        <v>43205</v>
      </c>
      <c r="M127" s="98" t="s">
        <v>43206</v>
      </c>
      <c r="N127" s="98" t="s">
        <v>43207</v>
      </c>
      <c r="O127" s="101">
        <v>10</v>
      </c>
      <c r="P127" s="101">
        <v>10</v>
      </c>
      <c r="Q127" s="101">
        <v>0</v>
      </c>
      <c r="R127" s="101">
        <v>500</v>
      </c>
    </row>
    <row r="128">
      <c r="L128" s="98" t="s">
        <v>43208</v>
      </c>
      <c r="M128" s="98" t="s">
        <v>43209</v>
      </c>
      <c r="N128" s="98" t="s">
        <v>43210</v>
      </c>
      <c r="O128" s="101">
        <v>1308</v>
      </c>
      <c r="P128" s="101">
        <v>1308</v>
      </c>
    </row>
    <row r="129">
      <c r="L129" s="98" t="s">
        <v>43211</v>
      </c>
      <c r="M129" s="98" t="s">
        <v>43212</v>
      </c>
      <c r="N129" s="98" t="s">
        <v>43213</v>
      </c>
      <c r="O129" s="101">
        <v>40</v>
      </c>
      <c r="P129" s="101">
        <v>40</v>
      </c>
    </row>
    <row r="130">
      <c r="K130" s="96" t="s">
        <v>43214</v>
      </c>
      <c r="O130" s="85">
        <f>SUM(O127:O129)</f>
      </c>
      <c r="P130" s="85">
        <f>SUM(P127:P129)</f>
      </c>
    </row>
    <row r="131">
      <c r="A131" s="98" t="s">
        <v>43215</v>
      </c>
      <c r="B131" s="98" t="s">
        <v>43216</v>
      </c>
      <c r="C131" s="100">
        <v>1100</v>
      </c>
      <c r="D131" s="98" t="s">
        <v>43217</v>
      </c>
      <c r="E131" s="98" t="s">
        <v>43218</v>
      </c>
      <c r="F131" s="104">
        <v>44924</v>
      </c>
      <c r="G131" s="104">
        <v>45323</v>
      </c>
      <c r="H131" s="104">
        <v>45777</v>
      </c>
      <c r="I131" s="104">
        <v>45777</v>
      </c>
      <c r="J131" s="101">
        <v>1670</v>
      </c>
      <c r="K131" s="98" t="s">
        <v>43219</v>
      </c>
      <c r="L131" s="98" t="s">
        <v>43220</v>
      </c>
      <c r="M131" s="98" t="s">
        <v>43221</v>
      </c>
      <c r="N131" s="98" t="s">
        <v>43222</v>
      </c>
      <c r="O131" s="101">
        <v>10</v>
      </c>
      <c r="P131" s="101">
        <v>10</v>
      </c>
      <c r="Q131" s="101">
        <v>-16.539999999999999</v>
      </c>
      <c r="R131" s="101">
        <v>700</v>
      </c>
    </row>
    <row r="132">
      <c r="L132" s="98" t="s">
        <v>43223</v>
      </c>
      <c r="M132" s="98" t="s">
        <v>43224</v>
      </c>
      <c r="N132" s="98" t="s">
        <v>43225</v>
      </c>
      <c r="O132" s="101">
        <v>1465</v>
      </c>
      <c r="P132" s="101">
        <v>1465</v>
      </c>
    </row>
    <row r="133">
      <c r="K133" s="96" t="s">
        <v>43226</v>
      </c>
      <c r="O133" s="85">
        <f>SUM(O131:O132)</f>
      </c>
      <c r="P133" s="85">
        <f>SUM(P131:P132)</f>
      </c>
    </row>
    <row r="134">
      <c r="A134" s="98" t="s">
        <v>43227</v>
      </c>
      <c r="B134" s="98" t="s">
        <v>43228</v>
      </c>
      <c r="C134" s="100">
        <v>1100</v>
      </c>
      <c r="D134" s="98" t="s">
        <v>43229</v>
      </c>
      <c r="E134" s="98" t="s">
        <v>43230</v>
      </c>
      <c r="F134" s="104">
        <v>44652</v>
      </c>
      <c r="G134" s="104">
        <v>45474</v>
      </c>
      <c r="H134" s="104">
        <v>45838</v>
      </c>
      <c r="J134" s="101">
        <v>1325</v>
      </c>
      <c r="K134" s="98" t="s">
        <v>43231</v>
      </c>
      <c r="L134" s="98" t="s">
        <v>43232</v>
      </c>
      <c r="M134" s="98" t="s">
        <v>43233</v>
      </c>
      <c r="N134" s="98" t="s">
        <v>43234</v>
      </c>
      <c r="O134" s="101">
        <v>10</v>
      </c>
      <c r="P134" s="101">
        <v>10</v>
      </c>
      <c r="Q134" s="101">
        <v>0</v>
      </c>
      <c r="R134" s="101">
        <v>200</v>
      </c>
    </row>
    <row r="135">
      <c r="L135" s="98" t="s">
        <v>43235</v>
      </c>
      <c r="M135" s="98" t="s">
        <v>43236</v>
      </c>
      <c r="N135" s="98" t="s">
        <v>43237</v>
      </c>
      <c r="O135" s="101">
        <v>1269</v>
      </c>
      <c r="P135" s="101">
        <v>1269</v>
      </c>
    </row>
    <row r="136">
      <c r="L136" s="98" t="s">
        <v>43238</v>
      </c>
      <c r="M136" s="98" t="s">
        <v>43239</v>
      </c>
      <c r="N136" s="98" t="s">
        <v>43240</v>
      </c>
      <c r="O136" s="101">
        <v>40</v>
      </c>
      <c r="P136" s="101">
        <v>40</v>
      </c>
    </row>
    <row r="137">
      <c r="K137" s="96" t="s">
        <v>43241</v>
      </c>
      <c r="O137" s="85">
        <f>SUM(O134:O136)</f>
      </c>
      <c r="P137" s="85">
        <f>SUM(P134:P136)</f>
      </c>
    </row>
    <row r="138">
      <c r="A138" s="98" t="s">
        <v>43242</v>
      </c>
      <c r="B138" s="98" t="s">
        <v>43243</v>
      </c>
      <c r="C138" s="100">
        <v>1100</v>
      </c>
      <c r="D138" s="98" t="s">
        <v>43244</v>
      </c>
      <c r="E138" s="98" t="s">
        <v>43245</v>
      </c>
      <c r="F138" s="104">
        <v>44911</v>
      </c>
      <c r="G138" s="104">
        <v>45658</v>
      </c>
      <c r="J138" s="101">
        <v>1455</v>
      </c>
      <c r="K138" s="98" t="s">
        <v>43246</v>
      </c>
      <c r="L138" s="98" t="s">
        <v>43247</v>
      </c>
      <c r="M138" s="98" t="s">
        <v>43248</v>
      </c>
      <c r="N138" s="98" t="s">
        <v>43249</v>
      </c>
      <c r="O138" s="101">
        <v>10</v>
      </c>
      <c r="P138" s="101">
        <v>10</v>
      </c>
      <c r="Q138" s="101">
        <v>-45.799999999999997</v>
      </c>
      <c r="R138" s="101">
        <v>800</v>
      </c>
    </row>
    <row r="139">
      <c r="L139" s="98" t="s">
        <v>43250</v>
      </c>
      <c r="M139" s="98" t="s">
        <v>43251</v>
      </c>
      <c r="N139" s="98" t="s">
        <v>43252</v>
      </c>
      <c r="O139" s="101">
        <v>1340</v>
      </c>
      <c r="P139" s="101">
        <v>1340</v>
      </c>
    </row>
    <row r="140">
      <c r="L140" s="98" t="s">
        <v>43253</v>
      </c>
      <c r="M140" s="98" t="s">
        <v>43254</v>
      </c>
      <c r="N140" s="98" t="s">
        <v>43255</v>
      </c>
      <c r="O140" s="101">
        <v>-270</v>
      </c>
      <c r="P140" s="101">
        <v>-270</v>
      </c>
    </row>
    <row r="141">
      <c r="K141" s="96" t="s">
        <v>43256</v>
      </c>
      <c r="O141" s="85">
        <f>SUM(O138:O140)</f>
      </c>
      <c r="P141" s="85">
        <f>SUM(P138:P140)</f>
      </c>
    </row>
    <row r="142">
      <c r="A142" s="98" t="s">
        <v>43257</v>
      </c>
      <c r="B142" s="98" t="s">
        <v>43258</v>
      </c>
      <c r="C142" s="100">
        <v>1100</v>
      </c>
      <c r="D142" s="98" t="s">
        <v>43259</v>
      </c>
      <c r="E142" s="98" t="s">
        <v>43260</v>
      </c>
      <c r="F142" s="104">
        <v>45702</v>
      </c>
      <c r="G142" s="104">
        <v>45702</v>
      </c>
      <c r="H142" s="104">
        <v>46094</v>
      </c>
      <c r="J142" s="101">
        <v>1662</v>
      </c>
      <c r="K142" s="98" t="s">
        <v>43261</v>
      </c>
      <c r="L142" s="98" t="s">
        <v>43262</v>
      </c>
      <c r="M142" s="98" t="s">
        <v>43263</v>
      </c>
      <c r="N142" s="98" t="s">
        <v>43264</v>
      </c>
      <c r="O142" s="101">
        <v>10</v>
      </c>
      <c r="P142" s="101">
        <v>10</v>
      </c>
      <c r="Q142" s="101">
        <v>0</v>
      </c>
      <c r="R142" s="101">
        <v>500</v>
      </c>
    </row>
    <row r="143">
      <c r="L143" s="98" t="s">
        <v>43265</v>
      </c>
      <c r="M143" s="98" t="s">
        <v>43266</v>
      </c>
      <c r="N143" s="98" t="s">
        <v>43267</v>
      </c>
      <c r="O143" s="101">
        <v>1617</v>
      </c>
      <c r="P143" s="101">
        <v>1617</v>
      </c>
    </row>
    <row r="144">
      <c r="K144" s="96" t="s">
        <v>43268</v>
      </c>
      <c r="O144" s="85">
        <f>SUM(O142:O143)</f>
      </c>
      <c r="P144" s="85">
        <f>SUM(P142:P143)</f>
      </c>
    </row>
    <row r="145">
      <c r="A145" s="98" t="s">
        <v>43269</v>
      </c>
      <c r="B145" s="98" t="s">
        <v>43270</v>
      </c>
      <c r="C145" s="100">
        <v>1100</v>
      </c>
      <c r="D145" s="98" t="s">
        <v>43271</v>
      </c>
      <c r="E145" s="98" t="s">
        <v>43272</v>
      </c>
      <c r="J145" s="101">
        <v>1754</v>
      </c>
      <c r="K145" s="98" t="s">
        <v>43273</v>
      </c>
      <c r="L145" s="98" t="s">
        <v>43273</v>
      </c>
      <c r="O145" s="101">
        <v>0</v>
      </c>
      <c r="P145" s="101">
        <v>0</v>
      </c>
      <c r="R145" s="101">
        <v>0</v>
      </c>
    </row>
    <row r="146">
      <c r="K146" s="96" t="s">
        <v>43274</v>
      </c>
      <c r="O146" s="85">
        <f>SUM(O145:O145)</f>
      </c>
      <c r="P146" s="85">
        <f>SUM(P145:P145)</f>
      </c>
    </row>
    <row r="147">
      <c r="A147" s="98" t="s">
        <v>43275</v>
      </c>
      <c r="B147" s="98" t="s">
        <v>43276</v>
      </c>
      <c r="C147" s="100">
        <v>1100</v>
      </c>
      <c r="D147" s="98" t="s">
        <v>43277</v>
      </c>
      <c r="E147" s="98" t="s">
        <v>43278</v>
      </c>
      <c r="F147" s="104">
        <v>44786</v>
      </c>
      <c r="G147" s="104">
        <v>45717</v>
      </c>
      <c r="H147" s="104">
        <v>46112</v>
      </c>
      <c r="J147" s="101">
        <v>1505</v>
      </c>
      <c r="K147" s="98" t="s">
        <v>43279</v>
      </c>
      <c r="L147" s="98" t="s">
        <v>43280</v>
      </c>
      <c r="M147" s="98" t="s">
        <v>43281</v>
      </c>
      <c r="N147" s="98" t="s">
        <v>43282</v>
      </c>
      <c r="O147" s="101">
        <v>10</v>
      </c>
      <c r="P147" s="101">
        <v>10</v>
      </c>
      <c r="Q147" s="101">
        <v>0</v>
      </c>
      <c r="R147" s="101">
        <v>400</v>
      </c>
    </row>
    <row r="148">
      <c r="L148" s="98" t="s">
        <v>43283</v>
      </c>
      <c r="M148" s="98" t="s">
        <v>43284</v>
      </c>
      <c r="N148" s="98" t="s">
        <v>43285</v>
      </c>
      <c r="O148" s="101">
        <v>1565</v>
      </c>
      <c r="P148" s="101">
        <v>1565</v>
      </c>
    </row>
    <row r="149">
      <c r="K149" s="96" t="s">
        <v>43286</v>
      </c>
      <c r="O149" s="85">
        <f>SUM(O147:O148)</f>
      </c>
      <c r="P149" s="85">
        <f>SUM(P147:P148)</f>
      </c>
    </row>
    <row r="150">
      <c r="A150" s="98" t="s">
        <v>43287</v>
      </c>
      <c r="B150" s="98" t="s">
        <v>43288</v>
      </c>
      <c r="C150" s="100">
        <v>960</v>
      </c>
      <c r="D150" s="98" t="s">
        <v>43289</v>
      </c>
      <c r="E150" s="98" t="s">
        <v>43290</v>
      </c>
      <c r="F150" s="104">
        <v>43769</v>
      </c>
      <c r="G150" s="104">
        <v>45717</v>
      </c>
      <c r="H150" s="104">
        <v>46112</v>
      </c>
      <c r="J150" s="101">
        <v>1000</v>
      </c>
      <c r="K150" s="98" t="s">
        <v>43291</v>
      </c>
      <c r="L150" s="98" t="s">
        <v>43292</v>
      </c>
      <c r="M150" s="98" t="s">
        <v>43293</v>
      </c>
      <c r="N150" s="98" t="s">
        <v>43294</v>
      </c>
      <c r="O150" s="101">
        <v>1222</v>
      </c>
      <c r="P150" s="101">
        <v>1222</v>
      </c>
      <c r="Q150" s="101">
        <v>0</v>
      </c>
      <c r="R150" s="101">
        <v>200</v>
      </c>
    </row>
    <row r="151">
      <c r="K151" s="96" t="s">
        <v>43295</v>
      </c>
      <c r="O151" s="85">
        <f>SUM(O150:O150)</f>
      </c>
      <c r="P151" s="85">
        <f>SUM(P150:P150)</f>
      </c>
    </row>
    <row r="152">
      <c r="A152" s="98" t="s">
        <v>43296</v>
      </c>
      <c r="B152" s="98" t="s">
        <v>43297</v>
      </c>
      <c r="C152" s="100">
        <v>960</v>
      </c>
      <c r="D152" s="98" t="s">
        <v>43298</v>
      </c>
      <c r="E152" s="98" t="s">
        <v>43299</v>
      </c>
      <c r="F152" s="104">
        <v>43313</v>
      </c>
      <c r="G152" s="104">
        <v>45536</v>
      </c>
      <c r="H152" s="104">
        <v>45900</v>
      </c>
      <c r="J152" s="101">
        <v>1010</v>
      </c>
      <c r="K152" s="98" t="s">
        <v>43300</v>
      </c>
      <c r="L152" s="98" t="s">
        <v>43301</v>
      </c>
      <c r="M152" s="98" t="s">
        <v>43302</v>
      </c>
      <c r="N152" s="98" t="s">
        <v>43303</v>
      </c>
      <c r="O152" s="101">
        <v>10</v>
      </c>
      <c r="P152" s="101">
        <v>10</v>
      </c>
      <c r="Q152" s="101">
        <v>0</v>
      </c>
      <c r="R152" s="101">
        <v>1780</v>
      </c>
    </row>
    <row r="153">
      <c r="L153" s="98" t="s">
        <v>43304</v>
      </c>
      <c r="M153" s="98" t="s">
        <v>43305</v>
      </c>
      <c r="N153" s="98" t="s">
        <v>43306</v>
      </c>
      <c r="O153" s="101">
        <v>1245</v>
      </c>
      <c r="P153" s="101">
        <v>1245</v>
      </c>
    </row>
    <row r="154">
      <c r="K154" s="96" t="s">
        <v>43307</v>
      </c>
      <c r="O154" s="85">
        <f>SUM(O152:O153)</f>
      </c>
      <c r="P154" s="85">
        <f>SUM(P152:P153)</f>
      </c>
    </row>
    <row r="155">
      <c r="A155" s="98" t="s">
        <v>43308</v>
      </c>
      <c r="B155" s="98" t="s">
        <v>43309</v>
      </c>
      <c r="C155" s="100">
        <v>960</v>
      </c>
      <c r="D155" s="98" t="s">
        <v>43310</v>
      </c>
      <c r="E155" s="98" t="s">
        <v>43311</v>
      </c>
      <c r="F155" s="104">
        <v>44986</v>
      </c>
      <c r="G155" s="104">
        <v>45748</v>
      </c>
      <c r="H155" s="104">
        <v>46142</v>
      </c>
      <c r="J155" s="101">
        <v>1306</v>
      </c>
      <c r="K155" s="98" t="s">
        <v>43312</v>
      </c>
      <c r="L155" s="98" t="s">
        <v>43313</v>
      </c>
      <c r="M155" s="98" t="s">
        <v>43314</v>
      </c>
      <c r="N155" s="98" t="s">
        <v>43315</v>
      </c>
      <c r="O155" s="101">
        <v>1410</v>
      </c>
      <c r="P155" s="101">
        <v>1410</v>
      </c>
      <c r="Q155" s="101">
        <v>0</v>
      </c>
      <c r="R155" s="101">
        <v>1760</v>
      </c>
    </row>
    <row r="156">
      <c r="K156" s="96" t="s">
        <v>43316</v>
      </c>
      <c r="O156" s="85">
        <f>SUM(O155:O155)</f>
      </c>
      <c r="P156" s="85">
        <f>SUM(P155:P155)</f>
      </c>
    </row>
    <row r="157">
      <c r="A157" s="98" t="s">
        <v>43317</v>
      </c>
      <c r="B157" s="98" t="s">
        <v>43318</v>
      </c>
      <c r="C157" s="100">
        <v>960</v>
      </c>
      <c r="D157" s="98" t="s">
        <v>43319</v>
      </c>
      <c r="E157" s="98" t="s">
        <v>43320</v>
      </c>
      <c r="F157" s="104">
        <v>45703</v>
      </c>
      <c r="G157" s="104">
        <v>45703</v>
      </c>
      <c r="H157" s="104">
        <v>46067</v>
      </c>
      <c r="J157" s="101">
        <v>1371</v>
      </c>
      <c r="K157" s="98" t="s">
        <v>43321</v>
      </c>
      <c r="L157" s="98" t="s">
        <v>43322</v>
      </c>
      <c r="M157" s="98" t="s">
        <v>43323</v>
      </c>
      <c r="N157" s="98" t="s">
        <v>43324</v>
      </c>
      <c r="O157" s="101">
        <v>10</v>
      </c>
      <c r="P157" s="101">
        <v>10</v>
      </c>
      <c r="Q157" s="101">
        <v>0</v>
      </c>
      <c r="R157" s="101">
        <v>1871</v>
      </c>
    </row>
    <row r="158">
      <c r="L158" s="98" t="s">
        <v>43325</v>
      </c>
      <c r="M158" s="98" t="s">
        <v>43326</v>
      </c>
      <c r="N158" s="98" t="s">
        <v>43327</v>
      </c>
      <c r="O158" s="101">
        <v>1361</v>
      </c>
      <c r="P158" s="101">
        <v>1361</v>
      </c>
    </row>
    <row r="159">
      <c r="K159" s="96" t="s">
        <v>43328</v>
      </c>
      <c r="O159" s="85">
        <f>SUM(O157:O158)</f>
      </c>
      <c r="P159" s="85">
        <f>SUM(P157:P158)</f>
      </c>
    </row>
    <row r="160">
      <c r="A160" s="98" t="s">
        <v>43329</v>
      </c>
      <c r="B160" s="98" t="s">
        <v>43330</v>
      </c>
      <c r="C160" s="100">
        <v>960</v>
      </c>
      <c r="D160" s="98" t="s">
        <v>43331</v>
      </c>
      <c r="E160" s="98" t="s">
        <v>43332</v>
      </c>
      <c r="F160" s="104">
        <v>43820</v>
      </c>
      <c r="G160" s="104">
        <v>45474</v>
      </c>
      <c r="H160" s="104">
        <v>45838</v>
      </c>
      <c r="J160" s="101">
        <v>1100</v>
      </c>
      <c r="K160" s="98" t="s">
        <v>43333</v>
      </c>
      <c r="L160" s="98" t="s">
        <v>43334</v>
      </c>
      <c r="M160" s="98" t="s">
        <v>43335</v>
      </c>
      <c r="N160" s="98" t="s">
        <v>43336</v>
      </c>
      <c r="O160" s="101">
        <v>100</v>
      </c>
      <c r="P160" s="101">
        <v>100</v>
      </c>
      <c r="Q160" s="101">
        <v>0</v>
      </c>
      <c r="R160" s="101">
        <v>400</v>
      </c>
    </row>
    <row r="161">
      <c r="L161" s="98" t="s">
        <v>43337</v>
      </c>
      <c r="M161" s="98" t="s">
        <v>43338</v>
      </c>
      <c r="N161" s="98" t="s">
        <v>43339</v>
      </c>
      <c r="O161" s="101">
        <v>1125</v>
      </c>
      <c r="P161" s="101">
        <v>1125</v>
      </c>
    </row>
    <row r="162">
      <c r="K162" s="96" t="s">
        <v>43340</v>
      </c>
      <c r="O162" s="85">
        <f>SUM(O160:O161)</f>
      </c>
      <c r="P162" s="85">
        <f>SUM(P160:P161)</f>
      </c>
    </row>
    <row r="163">
      <c r="A163" s="98" t="s">
        <v>43341</v>
      </c>
      <c r="B163" s="98" t="s">
        <v>43342</v>
      </c>
      <c r="C163" s="100">
        <v>960</v>
      </c>
      <c r="D163" s="98" t="s">
        <v>43343</v>
      </c>
      <c r="E163" s="98" t="s">
        <v>43344</v>
      </c>
      <c r="F163" s="104">
        <v>45681</v>
      </c>
      <c r="G163" s="104">
        <v>45681</v>
      </c>
      <c r="H163" s="104">
        <v>46076</v>
      </c>
      <c r="J163" s="101">
        <v>1531</v>
      </c>
      <c r="K163" s="98" t="s">
        <v>43345</v>
      </c>
      <c r="L163" s="98" t="s">
        <v>43346</v>
      </c>
      <c r="M163" s="98" t="s">
        <v>43347</v>
      </c>
      <c r="N163" s="98" t="s">
        <v>43348</v>
      </c>
      <c r="O163" s="101">
        <v>10</v>
      </c>
      <c r="P163" s="101">
        <v>10</v>
      </c>
      <c r="Q163" s="101">
        <v>0</v>
      </c>
      <c r="R163" s="101">
        <v>2583</v>
      </c>
    </row>
    <row r="164">
      <c r="L164" s="98" t="s">
        <v>43349</v>
      </c>
      <c r="M164" s="98" t="s">
        <v>43350</v>
      </c>
      <c r="N164" s="98" t="s">
        <v>43351</v>
      </c>
      <c r="O164" s="101">
        <v>1473</v>
      </c>
      <c r="P164" s="101">
        <v>1473</v>
      </c>
    </row>
    <row r="165">
      <c r="K165" s="96" t="s">
        <v>43352</v>
      </c>
      <c r="O165" s="85">
        <f>SUM(O163:O164)</f>
      </c>
      <c r="P165" s="85">
        <f>SUM(P163:P164)</f>
      </c>
    </row>
    <row r="166">
      <c r="A166" s="98" t="s">
        <v>43353</v>
      </c>
      <c r="B166" s="98" t="s">
        <v>43354</v>
      </c>
      <c r="C166" s="100">
        <v>960</v>
      </c>
      <c r="D166" s="98" t="s">
        <v>43355</v>
      </c>
      <c r="E166" s="98" t="s">
        <v>43356</v>
      </c>
      <c r="F166" s="104">
        <v>45506</v>
      </c>
      <c r="G166" s="104">
        <v>45506</v>
      </c>
      <c r="H166" s="104">
        <v>45869</v>
      </c>
      <c r="J166" s="101">
        <v>1325</v>
      </c>
      <c r="K166" s="98" t="s">
        <v>43357</v>
      </c>
      <c r="L166" s="98" t="s">
        <v>43358</v>
      </c>
      <c r="M166" s="98" t="s">
        <v>43359</v>
      </c>
      <c r="N166" s="98" t="s">
        <v>43360</v>
      </c>
      <c r="O166" s="101">
        <v>1305</v>
      </c>
      <c r="P166" s="101">
        <v>1305</v>
      </c>
      <c r="Q166" s="101">
        <v>0</v>
      </c>
      <c r="R166" s="101">
        <v>500</v>
      </c>
    </row>
    <row r="167">
      <c r="K167" s="96" t="s">
        <v>43361</v>
      </c>
      <c r="O167" s="85">
        <f>SUM(O166:O166)</f>
      </c>
      <c r="P167" s="85">
        <f>SUM(P166:P166)</f>
      </c>
    </row>
    <row r="168">
      <c r="A168" s="98" t="s">
        <v>43362</v>
      </c>
      <c r="B168" s="98" t="s">
        <v>43363</v>
      </c>
      <c r="C168" s="100">
        <v>960</v>
      </c>
      <c r="D168" s="98" t="s">
        <v>43364</v>
      </c>
      <c r="E168" s="98" t="s">
        <v>43365</v>
      </c>
      <c r="F168" s="104">
        <v>45086</v>
      </c>
      <c r="G168" s="104">
        <v>45748</v>
      </c>
      <c r="H168" s="104">
        <v>46112</v>
      </c>
      <c r="J168" s="101">
        <v>1205</v>
      </c>
      <c r="K168" s="98" t="s">
        <v>43366</v>
      </c>
      <c r="L168" s="98" t="s">
        <v>43367</v>
      </c>
      <c r="M168" s="98" t="s">
        <v>43368</v>
      </c>
      <c r="N168" s="98" t="s">
        <v>43369</v>
      </c>
      <c r="O168" s="101">
        <v>1477</v>
      </c>
      <c r="P168" s="101">
        <v>1477</v>
      </c>
      <c r="Q168" s="101">
        <v>0</v>
      </c>
      <c r="R168" s="101">
        <v>400</v>
      </c>
    </row>
    <row r="169">
      <c r="K169" s="96" t="s">
        <v>43370</v>
      </c>
      <c r="O169" s="85">
        <f>SUM(O168:O168)</f>
      </c>
      <c r="P169" s="85">
        <f>SUM(P168:P168)</f>
      </c>
    </row>
    <row r="170">
      <c r="A170" s="98" t="s">
        <v>43371</v>
      </c>
      <c r="B170" s="98" t="s">
        <v>43372</v>
      </c>
      <c r="C170" s="100">
        <v>780</v>
      </c>
      <c r="D170" s="98" t="s">
        <v>43373</v>
      </c>
      <c r="E170" s="98" t="s">
        <v>43374</v>
      </c>
      <c r="F170" s="104">
        <v>45591</v>
      </c>
      <c r="G170" s="104">
        <v>45591</v>
      </c>
      <c r="H170" s="104">
        <v>45986</v>
      </c>
      <c r="J170" s="101">
        <v>1317</v>
      </c>
      <c r="K170" s="98" t="s">
        <v>43375</v>
      </c>
      <c r="L170" s="98" t="s">
        <v>43376</v>
      </c>
      <c r="M170" s="98" t="s">
        <v>43377</v>
      </c>
      <c r="N170" s="98" t="s">
        <v>43378</v>
      </c>
      <c r="O170" s="101">
        <v>100</v>
      </c>
      <c r="P170" s="101">
        <v>110</v>
      </c>
      <c r="Q170" s="101">
        <v>0</v>
      </c>
      <c r="R170" s="101">
        <v>1300</v>
      </c>
    </row>
    <row r="171">
      <c r="L171" s="98" t="s">
        <v>43379</v>
      </c>
      <c r="M171" s="98" t="s">
        <v>43380</v>
      </c>
      <c r="N171" s="98" t="s">
        <v>43381</v>
      </c>
      <c r="O171" s="101">
        <v>10</v>
      </c>
      <c r="P171" s="101">
        <v>0</v>
      </c>
    </row>
    <row r="172">
      <c r="L172" s="98" t="s">
        <v>43382</v>
      </c>
      <c r="M172" s="98" t="s">
        <v>43383</v>
      </c>
      <c r="N172" s="98" t="s">
        <v>43384</v>
      </c>
      <c r="O172" s="101">
        <v>1204</v>
      </c>
      <c r="P172" s="101">
        <v>1204</v>
      </c>
    </row>
    <row r="173">
      <c r="K173" s="96" t="s">
        <v>43385</v>
      </c>
      <c r="O173" s="85">
        <f>SUM(O170:O172)</f>
      </c>
      <c r="P173" s="85">
        <f>SUM(P170:P172)</f>
      </c>
    </row>
    <row r="174">
      <c r="A174" s="98" t="s">
        <v>43386</v>
      </c>
      <c r="B174" s="98" t="s">
        <v>43387</v>
      </c>
      <c r="C174" s="100">
        <v>780</v>
      </c>
      <c r="D174" s="98" t="s">
        <v>43388</v>
      </c>
      <c r="E174" s="98" t="s">
        <v>43389</v>
      </c>
      <c r="F174" s="104">
        <v>45579</v>
      </c>
      <c r="G174" s="104">
        <v>45579</v>
      </c>
      <c r="H174" s="104">
        <v>45900</v>
      </c>
      <c r="J174" s="101">
        <v>1311</v>
      </c>
      <c r="K174" s="98" t="s">
        <v>43390</v>
      </c>
      <c r="L174" s="98" t="s">
        <v>43391</v>
      </c>
      <c r="M174" s="98" t="s">
        <v>43392</v>
      </c>
      <c r="N174" s="98" t="s">
        <v>43393</v>
      </c>
      <c r="O174" s="101">
        <v>100</v>
      </c>
      <c r="P174" s="101">
        <v>100</v>
      </c>
      <c r="Q174" s="101">
        <v>0</v>
      </c>
      <c r="R174" s="101">
        <v>200</v>
      </c>
    </row>
    <row r="175">
      <c r="L175" s="98" t="s">
        <v>43394</v>
      </c>
      <c r="M175" s="98" t="s">
        <v>43395</v>
      </c>
      <c r="N175" s="98" t="s">
        <v>43396</v>
      </c>
      <c r="O175" s="101">
        <v>1207</v>
      </c>
      <c r="P175" s="101">
        <v>1207</v>
      </c>
    </row>
    <row r="176">
      <c r="K176" s="96" t="s">
        <v>43397</v>
      </c>
      <c r="O176" s="85">
        <f>SUM(O174:O175)</f>
      </c>
      <c r="P176" s="85">
        <f>SUM(P174:P175)</f>
      </c>
    </row>
    <row r="177">
      <c r="A177" s="98" t="s">
        <v>43398</v>
      </c>
      <c r="B177" s="98" t="s">
        <v>43399</v>
      </c>
      <c r="C177" s="100">
        <v>780</v>
      </c>
      <c r="D177" s="98" t="s">
        <v>43400</v>
      </c>
      <c r="E177" s="98" t="s">
        <v>43401</v>
      </c>
      <c r="F177" s="104">
        <v>45176</v>
      </c>
      <c r="G177" s="104">
        <v>45597</v>
      </c>
      <c r="H177" s="104">
        <v>45991</v>
      </c>
      <c r="J177" s="101">
        <v>1206</v>
      </c>
      <c r="K177" s="98" t="s">
        <v>43402</v>
      </c>
      <c r="L177" s="98" t="s">
        <v>43403</v>
      </c>
      <c r="M177" s="98" t="s">
        <v>43404</v>
      </c>
      <c r="N177" s="98" t="s">
        <v>43405</v>
      </c>
      <c r="O177" s="101">
        <v>10</v>
      </c>
      <c r="P177" s="101">
        <v>10</v>
      </c>
      <c r="Q177" s="101">
        <v>0</v>
      </c>
      <c r="R177" s="101">
        <v>200</v>
      </c>
    </row>
    <row r="178">
      <c r="L178" s="98" t="s">
        <v>43406</v>
      </c>
      <c r="M178" s="98" t="s">
        <v>43407</v>
      </c>
      <c r="N178" s="98" t="s">
        <v>43408</v>
      </c>
      <c r="O178" s="101">
        <v>1229</v>
      </c>
      <c r="P178" s="101">
        <v>1229</v>
      </c>
    </row>
    <row r="179">
      <c r="K179" s="96" t="s">
        <v>43409</v>
      </c>
      <c r="O179" s="85">
        <f>SUM(O177:O178)</f>
      </c>
      <c r="P179" s="85">
        <f>SUM(P177:P178)</f>
      </c>
    </row>
    <row r="180">
      <c r="A180" s="98" t="s">
        <v>43410</v>
      </c>
      <c r="B180" s="98" t="s">
        <v>43411</v>
      </c>
      <c r="C180" s="100">
        <v>780</v>
      </c>
      <c r="D180" s="98" t="s">
        <v>43412</v>
      </c>
      <c r="E180" s="98" t="s">
        <v>43413</v>
      </c>
      <c r="J180" s="101">
        <v>1434</v>
      </c>
      <c r="K180" s="98" t="s">
        <v>43414</v>
      </c>
      <c r="L180" s="98" t="s">
        <v>43414</v>
      </c>
      <c r="O180" s="101">
        <v>0</v>
      </c>
      <c r="P180" s="101">
        <v>0</v>
      </c>
      <c r="R180" s="101">
        <v>0</v>
      </c>
    </row>
    <row r="181">
      <c r="K181" s="96" t="s">
        <v>43415</v>
      </c>
      <c r="O181" s="85">
        <f>SUM(O180:O180)</f>
      </c>
      <c r="P181" s="85">
        <f>SUM(P180:P180)</f>
      </c>
    </row>
    <row r="182">
      <c r="A182" s="98" t="s">
        <v>43416</v>
      </c>
      <c r="B182" s="98" t="s">
        <v>43417</v>
      </c>
      <c r="C182" s="100">
        <v>780</v>
      </c>
      <c r="D182" s="98" t="s">
        <v>43418</v>
      </c>
      <c r="E182" s="98" t="s">
        <v>43419</v>
      </c>
      <c r="F182" s="104">
        <v>45724</v>
      </c>
      <c r="G182" s="104">
        <v>45724</v>
      </c>
      <c r="H182" s="104">
        <v>46119</v>
      </c>
      <c r="J182" s="101">
        <v>1247</v>
      </c>
      <c r="K182" s="98" t="s">
        <v>43420</v>
      </c>
      <c r="L182" s="98" t="s">
        <v>43421</v>
      </c>
      <c r="M182" s="98" t="s">
        <v>43422</v>
      </c>
      <c r="N182" s="98" t="s">
        <v>43423</v>
      </c>
      <c r="O182" s="101">
        <v>10</v>
      </c>
      <c r="P182" s="101">
        <v>10</v>
      </c>
      <c r="Q182" s="101">
        <v>0</v>
      </c>
      <c r="R182" s="101">
        <v>500</v>
      </c>
    </row>
    <row r="183">
      <c r="L183" s="98" t="s">
        <v>43424</v>
      </c>
      <c r="M183" s="98" t="s">
        <v>43425</v>
      </c>
      <c r="N183" s="98" t="s">
        <v>43426</v>
      </c>
      <c r="O183" s="101">
        <v>1175</v>
      </c>
      <c r="P183" s="101">
        <v>1175</v>
      </c>
    </row>
    <row r="184">
      <c r="K184" s="96" t="s">
        <v>43427</v>
      </c>
      <c r="O184" s="85">
        <f>SUM(O182:O183)</f>
      </c>
      <c r="P184" s="85">
        <f>SUM(P182:P183)</f>
      </c>
    </row>
    <row r="185">
      <c r="A185" s="98" t="s">
        <v>43428</v>
      </c>
      <c r="B185" s="98" t="s">
        <v>43429</v>
      </c>
      <c r="C185" s="100">
        <v>780</v>
      </c>
      <c r="D185" s="98" t="s">
        <v>43430</v>
      </c>
      <c r="E185" s="98" t="s">
        <v>43431</v>
      </c>
      <c r="F185" s="104">
        <v>45633</v>
      </c>
      <c r="G185" s="104">
        <v>45633</v>
      </c>
      <c r="H185" s="104">
        <v>46028</v>
      </c>
      <c r="J185" s="101">
        <v>1242</v>
      </c>
      <c r="K185" s="98" t="s">
        <v>43432</v>
      </c>
      <c r="L185" s="98" t="s">
        <v>43433</v>
      </c>
      <c r="M185" s="98" t="s">
        <v>43434</v>
      </c>
      <c r="N185" s="98" t="s">
        <v>43435</v>
      </c>
      <c r="O185" s="101">
        <v>1239</v>
      </c>
      <c r="P185" s="101">
        <v>1239</v>
      </c>
      <c r="Q185" s="101">
        <v>0</v>
      </c>
      <c r="R185" s="101">
        <v>200</v>
      </c>
    </row>
    <row r="186">
      <c r="K186" s="96" t="s">
        <v>43436</v>
      </c>
      <c r="O186" s="85">
        <f>SUM(O185:O185)</f>
      </c>
      <c r="P186" s="85">
        <f>SUM(P185:P185)</f>
      </c>
    </row>
    <row r="187">
      <c r="A187" s="98" t="s">
        <v>43437</v>
      </c>
      <c r="B187" s="98" t="s">
        <v>43438</v>
      </c>
      <c r="C187" s="100">
        <v>780</v>
      </c>
      <c r="D187" s="98" t="s">
        <v>43439</v>
      </c>
      <c r="E187" s="98" t="s">
        <v>43440</v>
      </c>
      <c r="F187" s="104">
        <v>38744</v>
      </c>
      <c r="G187" s="104">
        <v>45658</v>
      </c>
      <c r="H187" s="104">
        <v>46022</v>
      </c>
      <c r="J187" s="101">
        <v>990</v>
      </c>
      <c r="K187" s="98" t="s">
        <v>43441</v>
      </c>
      <c r="L187" s="98" t="s">
        <v>43442</v>
      </c>
      <c r="M187" s="98" t="s">
        <v>43443</v>
      </c>
      <c r="N187" s="98" t="s">
        <v>43444</v>
      </c>
      <c r="O187" s="101">
        <v>10</v>
      </c>
      <c r="P187" s="101">
        <v>10</v>
      </c>
      <c r="Q187" s="101">
        <v>0</v>
      </c>
      <c r="R187" s="101">
        <v>200</v>
      </c>
    </row>
    <row r="188">
      <c r="L188" s="98" t="s">
        <v>43445</v>
      </c>
      <c r="M188" s="98" t="s">
        <v>43446</v>
      </c>
      <c r="N188" s="98" t="s">
        <v>43447</v>
      </c>
      <c r="O188" s="101">
        <v>1226</v>
      </c>
      <c r="P188" s="101">
        <v>1226</v>
      </c>
    </row>
    <row r="189">
      <c r="K189" s="96" t="s">
        <v>43448</v>
      </c>
      <c r="O189" s="85">
        <f>SUM(O187:O188)</f>
      </c>
      <c r="P189" s="85">
        <f>SUM(P187:P188)</f>
      </c>
    </row>
    <row r="190">
      <c r="A190" s="98" t="s">
        <v>43449</v>
      </c>
      <c r="B190" s="98" t="s">
        <v>43450</v>
      </c>
      <c r="C190" s="100">
        <v>780</v>
      </c>
      <c r="D190" s="98" t="s">
        <v>43451</v>
      </c>
      <c r="E190" s="98" t="s">
        <v>43452</v>
      </c>
      <c r="F190" s="104">
        <v>45425</v>
      </c>
      <c r="G190" s="104">
        <v>45425</v>
      </c>
      <c r="H190" s="104">
        <v>45808</v>
      </c>
      <c r="J190" s="101">
        <v>1185</v>
      </c>
      <c r="K190" s="98" t="s">
        <v>43453</v>
      </c>
      <c r="L190" s="98" t="s">
        <v>43454</v>
      </c>
      <c r="M190" s="98" t="s">
        <v>43455</v>
      </c>
      <c r="N190" s="98" t="s">
        <v>43456</v>
      </c>
      <c r="O190" s="101">
        <v>1206</v>
      </c>
      <c r="P190" s="101">
        <v>1206</v>
      </c>
      <c r="Q190" s="101">
        <v>0</v>
      </c>
      <c r="R190" s="101">
        <v>1706</v>
      </c>
    </row>
    <row r="191">
      <c r="K191" s="96" t="s">
        <v>43457</v>
      </c>
      <c r="O191" s="85">
        <f>SUM(O190:O190)</f>
      </c>
      <c r="P191" s="85">
        <f>SUM(P190:P190)</f>
      </c>
    </row>
    <row r="192">
      <c r="A192" s="98" t="s">
        <v>43458</v>
      </c>
      <c r="B192" s="98" t="s">
        <v>43459</v>
      </c>
      <c r="C192" s="100">
        <v>960</v>
      </c>
      <c r="D192" s="98" t="s">
        <v>43460</v>
      </c>
      <c r="E192" s="98" t="s">
        <v>43461</v>
      </c>
      <c r="F192" s="104">
        <v>43869</v>
      </c>
      <c r="G192" s="104">
        <v>45474</v>
      </c>
      <c r="H192" s="104">
        <v>45838</v>
      </c>
      <c r="J192" s="101">
        <v>1200</v>
      </c>
      <c r="K192" s="98" t="s">
        <v>43462</v>
      </c>
      <c r="L192" s="98" t="s">
        <v>43463</v>
      </c>
      <c r="M192" s="98" t="s">
        <v>43464</v>
      </c>
      <c r="N192" s="98" t="s">
        <v>43465</v>
      </c>
      <c r="O192" s="101">
        <v>100</v>
      </c>
      <c r="P192" s="101">
        <v>100</v>
      </c>
      <c r="Q192" s="101">
        <v>1345.3699999999999</v>
      </c>
      <c r="R192" s="101">
        <v>200</v>
      </c>
    </row>
    <row r="193">
      <c r="L193" s="98" t="s">
        <v>43466</v>
      </c>
      <c r="M193" s="98" t="s">
        <v>43467</v>
      </c>
      <c r="N193" s="98" t="s">
        <v>43468</v>
      </c>
      <c r="O193" s="101">
        <v>1175</v>
      </c>
      <c r="P193" s="101">
        <v>1175</v>
      </c>
    </row>
    <row r="194">
      <c r="L194" s="98" t="s">
        <v>43469</v>
      </c>
      <c r="M194" s="98" t="s">
        <v>43470</v>
      </c>
      <c r="N194" s="98" t="s">
        <v>43471</v>
      </c>
      <c r="O194" s="101">
        <v>75</v>
      </c>
      <c r="P194" s="101">
        <v>0</v>
      </c>
    </row>
    <row r="195">
      <c r="K195" s="96" t="s">
        <v>43472</v>
      </c>
      <c r="O195" s="85">
        <f>SUM(O192:O194)</f>
      </c>
      <c r="P195" s="85">
        <f>SUM(P192:P194)</f>
      </c>
    </row>
    <row r="196">
      <c r="A196" s="98" t="s">
        <v>43473</v>
      </c>
      <c r="B196" s="98" t="s">
        <v>43474</v>
      </c>
      <c r="C196" s="100">
        <v>960</v>
      </c>
      <c r="D196" s="98" t="s">
        <v>43475</v>
      </c>
      <c r="E196" s="98" t="s">
        <v>43476</v>
      </c>
      <c r="F196" s="104">
        <v>45065</v>
      </c>
      <c r="G196" s="104">
        <v>45444</v>
      </c>
      <c r="H196" s="104">
        <v>45838</v>
      </c>
      <c r="I196" s="104">
        <v>45757</v>
      </c>
      <c r="J196" s="101">
        <v>1581</v>
      </c>
      <c r="K196" s="98" t="s">
        <v>43477</v>
      </c>
      <c r="L196" s="98" t="s">
        <v>43478</v>
      </c>
      <c r="M196" s="98" t="s">
        <v>43479</v>
      </c>
      <c r="N196" s="98" t="s">
        <v>43480</v>
      </c>
      <c r="O196" s="101">
        <v>33.329999999999998</v>
      </c>
      <c r="P196" s="101">
        <v>100</v>
      </c>
      <c r="Q196" s="101">
        <v>0</v>
      </c>
      <c r="R196" s="101">
        <v>1415</v>
      </c>
    </row>
    <row r="197">
      <c r="L197" s="98" t="s">
        <v>43481</v>
      </c>
      <c r="M197" s="98" t="s">
        <v>43482</v>
      </c>
      <c r="N197" s="98" t="s">
        <v>43483</v>
      </c>
      <c r="O197" s="101">
        <v>438.32999999999998</v>
      </c>
      <c r="P197" s="101">
        <v>1315</v>
      </c>
    </row>
    <row r="198">
      <c r="L198" s="98" t="s">
        <v>43484</v>
      </c>
      <c r="M198" s="98" t="s">
        <v>43485</v>
      </c>
      <c r="N198" s="98" t="s">
        <v>43486</v>
      </c>
      <c r="O198" s="101">
        <v>75</v>
      </c>
      <c r="P198" s="101">
        <v>0</v>
      </c>
    </row>
    <row r="199">
      <c r="K199" s="96" t="s">
        <v>43487</v>
      </c>
      <c r="O199" s="85">
        <f>SUM(O196:O198)</f>
      </c>
      <c r="P199" s="85">
        <f>SUM(P196:P198)</f>
      </c>
    </row>
    <row r="200">
      <c r="A200" s="98" t="s">
        <v>43488</v>
      </c>
      <c r="B200" s="98" t="s">
        <v>43489</v>
      </c>
      <c r="C200" s="100">
        <v>960</v>
      </c>
      <c r="D200" s="98" t="s">
        <v>43490</v>
      </c>
      <c r="E200" s="98" t="s">
        <v>43491</v>
      </c>
      <c r="F200" s="104">
        <v>45065</v>
      </c>
      <c r="G200" s="104">
        <v>45474</v>
      </c>
      <c r="H200" s="104">
        <v>45838</v>
      </c>
      <c r="J200" s="101">
        <v>1405</v>
      </c>
      <c r="K200" s="98" t="s">
        <v>43492</v>
      </c>
      <c r="L200" s="98" t="s">
        <v>43493</v>
      </c>
      <c r="M200" s="98" t="s">
        <v>43494</v>
      </c>
      <c r="N200" s="98" t="s">
        <v>43495</v>
      </c>
      <c r="O200" s="101">
        <v>100</v>
      </c>
      <c r="P200" s="101">
        <v>100</v>
      </c>
      <c r="Q200" s="101">
        <v>0</v>
      </c>
      <c r="R200" s="101">
        <v>1595</v>
      </c>
    </row>
    <row r="201">
      <c r="L201" s="98" t="s">
        <v>43496</v>
      </c>
      <c r="M201" s="98" t="s">
        <v>43497</v>
      </c>
      <c r="N201" s="98" t="s">
        <v>43498</v>
      </c>
      <c r="O201" s="101">
        <v>1305</v>
      </c>
      <c r="P201" s="101">
        <v>1305</v>
      </c>
    </row>
    <row r="202">
      <c r="L202" s="98" t="s">
        <v>43499</v>
      </c>
      <c r="M202" s="98" t="s">
        <v>43500</v>
      </c>
      <c r="N202" s="98" t="s">
        <v>43501</v>
      </c>
      <c r="O202" s="101">
        <v>75</v>
      </c>
      <c r="P202" s="101">
        <v>0</v>
      </c>
    </row>
    <row r="203">
      <c r="K203" s="96" t="s">
        <v>43502</v>
      </c>
      <c r="O203" s="85">
        <f>SUM(O200:O202)</f>
      </c>
      <c r="P203" s="85">
        <f>SUM(P200:P202)</f>
      </c>
    </row>
    <row r="204">
      <c r="A204" s="98" t="s">
        <v>43503</v>
      </c>
      <c r="B204" s="98" t="s">
        <v>43504</v>
      </c>
      <c r="C204" s="100">
        <v>960</v>
      </c>
      <c r="D204" s="98" t="s">
        <v>43505</v>
      </c>
      <c r="E204" s="98" t="s">
        <v>43506</v>
      </c>
      <c r="F204" s="104">
        <v>45135</v>
      </c>
      <c r="G204" s="104">
        <v>45444</v>
      </c>
      <c r="H204" s="104">
        <v>45838</v>
      </c>
      <c r="J204" s="101">
        <v>1375</v>
      </c>
      <c r="K204" s="98" t="s">
        <v>43507</v>
      </c>
      <c r="L204" s="98" t="s">
        <v>43508</v>
      </c>
      <c r="M204" s="98" t="s">
        <v>43509</v>
      </c>
      <c r="N204" s="98" t="s">
        <v>43510</v>
      </c>
      <c r="O204" s="101">
        <v>100</v>
      </c>
      <c r="P204" s="101">
        <v>100</v>
      </c>
      <c r="Q204" s="101">
        <v>0</v>
      </c>
      <c r="R204" s="101">
        <v>200</v>
      </c>
    </row>
    <row r="205">
      <c r="L205" s="98" t="s">
        <v>43511</v>
      </c>
      <c r="M205" s="98" t="s">
        <v>43512</v>
      </c>
      <c r="N205" s="98" t="s">
        <v>43513</v>
      </c>
      <c r="O205" s="101">
        <v>1285</v>
      </c>
      <c r="P205" s="101">
        <v>1285</v>
      </c>
    </row>
    <row r="206">
      <c r="K206" s="96" t="s">
        <v>43514</v>
      </c>
      <c r="O206" s="85">
        <f>SUM(O204:O205)</f>
      </c>
      <c r="P206" s="85">
        <f>SUM(P204:P205)</f>
      </c>
    </row>
    <row r="207">
      <c r="A207" s="98" t="s">
        <v>43515</v>
      </c>
      <c r="B207" s="98" t="s">
        <v>43516</v>
      </c>
      <c r="C207" s="100">
        <v>960</v>
      </c>
      <c r="D207" s="98" t="s">
        <v>43517</v>
      </c>
      <c r="E207" s="98" t="s">
        <v>43518</v>
      </c>
      <c r="F207" s="104">
        <v>44687</v>
      </c>
      <c r="G207" s="104">
        <v>45444</v>
      </c>
      <c r="H207" s="104">
        <v>45838</v>
      </c>
      <c r="I207" s="104">
        <v>45838</v>
      </c>
      <c r="J207" s="101">
        <v>1317</v>
      </c>
      <c r="K207" s="98" t="s">
        <v>43519</v>
      </c>
      <c r="L207" s="98" t="s">
        <v>43520</v>
      </c>
      <c r="M207" s="98" t="s">
        <v>43521</v>
      </c>
      <c r="N207" s="98" t="s">
        <v>43522</v>
      </c>
      <c r="O207" s="101">
        <v>100</v>
      </c>
      <c r="P207" s="101">
        <v>100</v>
      </c>
      <c r="Q207" s="101">
        <v>0</v>
      </c>
      <c r="R207" s="101">
        <v>500</v>
      </c>
    </row>
    <row r="208">
      <c r="L208" s="98" t="s">
        <v>43523</v>
      </c>
      <c r="M208" s="98" t="s">
        <v>43524</v>
      </c>
      <c r="N208" s="98" t="s">
        <v>43525</v>
      </c>
      <c r="O208" s="101">
        <v>1275</v>
      </c>
      <c r="P208" s="101">
        <v>1275</v>
      </c>
    </row>
    <row r="209">
      <c r="K209" s="96" t="s">
        <v>43526</v>
      </c>
      <c r="O209" s="85">
        <f>SUM(O207:O208)</f>
      </c>
      <c r="P209" s="85">
        <f>SUM(P207:P208)</f>
      </c>
    </row>
    <row r="210">
      <c r="A210" s="98" t="s">
        <v>43527</v>
      </c>
      <c r="B210" s="98" t="s">
        <v>43528</v>
      </c>
      <c r="C210" s="100">
        <v>960</v>
      </c>
      <c r="D210" s="98" t="s">
        <v>43529</v>
      </c>
      <c r="E210" s="98" t="s">
        <v>43530</v>
      </c>
      <c r="F210" s="104">
        <v>44904</v>
      </c>
      <c r="G210" s="104">
        <v>45689</v>
      </c>
      <c r="H210" s="104">
        <v>46053</v>
      </c>
      <c r="I210" s="104">
        <v>45780</v>
      </c>
      <c r="J210" s="101">
        <v>1415</v>
      </c>
      <c r="K210" s="98" t="s">
        <v>43531</v>
      </c>
      <c r="L210" s="98" t="s">
        <v>43532</v>
      </c>
      <c r="M210" s="98" t="s">
        <v>43533</v>
      </c>
      <c r="N210" s="98" t="s">
        <v>43534</v>
      </c>
      <c r="O210" s="101">
        <v>200</v>
      </c>
      <c r="P210" s="101">
        <v>200</v>
      </c>
      <c r="Q210" s="101">
        <v>0</v>
      </c>
      <c r="R210" s="101">
        <v>1000</v>
      </c>
    </row>
    <row r="211">
      <c r="L211" s="98" t="s">
        <v>43535</v>
      </c>
      <c r="M211" s="98" t="s">
        <v>43536</v>
      </c>
      <c r="N211" s="98" t="s">
        <v>43537</v>
      </c>
      <c r="O211" s="101">
        <v>1179</v>
      </c>
      <c r="P211" s="101">
        <v>1179</v>
      </c>
    </row>
    <row r="212">
      <c r="K212" s="96" t="s">
        <v>43538</v>
      </c>
      <c r="O212" s="85">
        <f>SUM(O210:O211)</f>
      </c>
      <c r="P212" s="85">
        <f>SUM(P210:P211)</f>
      </c>
    </row>
    <row r="213">
      <c r="A213" s="98" t="s">
        <v>43539</v>
      </c>
      <c r="B213" s="98" t="s">
        <v>43540</v>
      </c>
      <c r="C213" s="100">
        <v>960</v>
      </c>
      <c r="D213" s="98" t="s">
        <v>43541</v>
      </c>
      <c r="E213" s="98" t="s">
        <v>43542</v>
      </c>
      <c r="F213" s="104">
        <v>44820</v>
      </c>
      <c r="G213" s="104">
        <v>45536</v>
      </c>
      <c r="H213" s="104">
        <v>45900</v>
      </c>
      <c r="J213" s="101">
        <v>1425</v>
      </c>
      <c r="K213" s="98" t="s">
        <v>43543</v>
      </c>
      <c r="L213" s="98" t="s">
        <v>43544</v>
      </c>
      <c r="M213" s="98" t="s">
        <v>43545</v>
      </c>
      <c r="N213" s="98" t="s">
        <v>43546</v>
      </c>
      <c r="O213" s="101">
        <v>100</v>
      </c>
      <c r="P213" s="101">
        <v>100</v>
      </c>
      <c r="Q213" s="101">
        <v>0</v>
      </c>
      <c r="R213" s="101">
        <v>200</v>
      </c>
    </row>
    <row r="214">
      <c r="L214" s="98" t="s">
        <v>43547</v>
      </c>
      <c r="M214" s="98" t="s">
        <v>43548</v>
      </c>
      <c r="N214" s="98" t="s">
        <v>43549</v>
      </c>
      <c r="O214" s="101">
        <v>1355</v>
      </c>
      <c r="P214" s="101">
        <v>1355</v>
      </c>
    </row>
    <row r="215">
      <c r="K215" s="96" t="s">
        <v>43550</v>
      </c>
      <c r="O215" s="85">
        <f>SUM(O213:O214)</f>
      </c>
      <c r="P215" s="85">
        <f>SUM(P213:P214)</f>
      </c>
    </row>
    <row r="216">
      <c r="A216" s="98" t="s">
        <v>43551</v>
      </c>
      <c r="B216" s="98" t="s">
        <v>43552</v>
      </c>
      <c r="C216" s="100">
        <v>960</v>
      </c>
      <c r="D216" s="98" t="s">
        <v>43553</v>
      </c>
      <c r="E216" s="98" t="s">
        <v>43554</v>
      </c>
      <c r="J216" s="101">
        <v>1574</v>
      </c>
      <c r="K216" s="98" t="s">
        <v>43555</v>
      </c>
      <c r="L216" s="98" t="s">
        <v>43555</v>
      </c>
      <c r="O216" s="101">
        <v>0</v>
      </c>
      <c r="P216" s="101">
        <v>0</v>
      </c>
      <c r="R216" s="101">
        <v>0</v>
      </c>
    </row>
    <row r="217">
      <c r="K217" s="96" t="s">
        <v>43556</v>
      </c>
      <c r="O217" s="85">
        <f>SUM(O216:O216)</f>
      </c>
      <c r="P217" s="85">
        <f>SUM(P216:P216)</f>
      </c>
    </row>
    <row r="218">
      <c r="A218" s="98" t="s">
        <v>43557</v>
      </c>
      <c r="B218" s="98" t="s">
        <v>43558</v>
      </c>
      <c r="C218" s="100">
        <v>960</v>
      </c>
      <c r="D218" s="98" t="s">
        <v>43559</v>
      </c>
      <c r="E218" s="98" t="s">
        <v>43560</v>
      </c>
      <c r="F218" s="104">
        <v>44270</v>
      </c>
      <c r="G218" s="104">
        <v>45658</v>
      </c>
      <c r="J218" s="101">
        <v>1010</v>
      </c>
      <c r="K218" s="98" t="s">
        <v>43561</v>
      </c>
      <c r="L218" s="98" t="s">
        <v>43562</v>
      </c>
      <c r="M218" s="98" t="s">
        <v>43563</v>
      </c>
      <c r="N218" s="98" t="s">
        <v>43564</v>
      </c>
      <c r="O218" s="101">
        <v>10</v>
      </c>
      <c r="P218" s="101">
        <v>10</v>
      </c>
      <c r="Q218" s="101">
        <v>0</v>
      </c>
      <c r="R218" s="101">
        <v>200</v>
      </c>
    </row>
    <row r="219">
      <c r="L219" s="98" t="s">
        <v>43565</v>
      </c>
      <c r="M219" s="98" t="s">
        <v>43566</v>
      </c>
      <c r="N219" s="98" t="s">
        <v>43567</v>
      </c>
      <c r="O219" s="101">
        <v>1155</v>
      </c>
      <c r="P219" s="101">
        <v>1155</v>
      </c>
    </row>
    <row r="220">
      <c r="L220" s="98" t="s">
        <v>43568</v>
      </c>
      <c r="M220" s="98" t="s">
        <v>43569</v>
      </c>
      <c r="N220" s="98" t="s">
        <v>43570</v>
      </c>
      <c r="O220" s="101">
        <v>-233</v>
      </c>
      <c r="P220" s="101">
        <v>-233</v>
      </c>
    </row>
    <row r="221">
      <c r="K221" s="96" t="s">
        <v>43571</v>
      </c>
      <c r="O221" s="85">
        <f>SUM(O218:O220)</f>
      </c>
      <c r="P221" s="85">
        <f>SUM(P218:P220)</f>
      </c>
    </row>
    <row r="222">
      <c r="A222" s="98" t="s">
        <v>43572</v>
      </c>
      <c r="B222" s="98" t="s">
        <v>43573</v>
      </c>
      <c r="C222" s="100">
        <v>960</v>
      </c>
      <c r="D222" s="98" t="s">
        <v>43574</v>
      </c>
      <c r="E222" s="98" t="s">
        <v>43575</v>
      </c>
      <c r="F222" s="104">
        <v>44401</v>
      </c>
      <c r="G222" s="104">
        <v>45689</v>
      </c>
      <c r="H222" s="104">
        <v>46081</v>
      </c>
      <c r="J222" s="101">
        <v>1010</v>
      </c>
      <c r="K222" s="98" t="s">
        <v>43576</v>
      </c>
      <c r="L222" s="98" t="s">
        <v>43577</v>
      </c>
      <c r="M222" s="98" t="s">
        <v>43578</v>
      </c>
      <c r="N222" s="98" t="s">
        <v>43579</v>
      </c>
      <c r="O222" s="101">
        <v>10</v>
      </c>
      <c r="P222" s="101">
        <v>10</v>
      </c>
      <c r="Q222" s="101">
        <v>0</v>
      </c>
      <c r="R222" s="101">
        <v>800</v>
      </c>
    </row>
    <row r="223">
      <c r="L223" s="98" t="s">
        <v>43580</v>
      </c>
      <c r="M223" s="98" t="s">
        <v>43581</v>
      </c>
      <c r="N223" s="98" t="s">
        <v>43582</v>
      </c>
      <c r="O223" s="101">
        <v>1297</v>
      </c>
      <c r="P223" s="101">
        <v>1297</v>
      </c>
    </row>
    <row r="224">
      <c r="K224" s="96" t="s">
        <v>43583</v>
      </c>
      <c r="O224" s="85">
        <f>SUM(O222:O223)</f>
      </c>
      <c r="P224" s="85">
        <f>SUM(P222:P223)</f>
      </c>
    </row>
    <row r="225">
      <c r="A225" s="98" t="s">
        <v>43584</v>
      </c>
      <c r="B225" s="98" t="s">
        <v>43585</v>
      </c>
      <c r="C225" s="100">
        <v>960</v>
      </c>
      <c r="D225" s="98" t="s">
        <v>43586</v>
      </c>
      <c r="E225" s="98" t="s">
        <v>43587</v>
      </c>
      <c r="F225" s="104">
        <v>44303</v>
      </c>
      <c r="G225" s="104">
        <v>45292</v>
      </c>
      <c r="H225" s="104">
        <v>45838</v>
      </c>
      <c r="I225" s="104">
        <v>45838</v>
      </c>
      <c r="J225" s="101">
        <v>1010</v>
      </c>
      <c r="K225" s="98" t="s">
        <v>43588</v>
      </c>
      <c r="L225" s="98" t="s">
        <v>43589</v>
      </c>
      <c r="M225" s="98" t="s">
        <v>43590</v>
      </c>
      <c r="N225" s="98" t="s">
        <v>43591</v>
      </c>
      <c r="O225" s="101">
        <v>10</v>
      </c>
      <c r="P225" s="101">
        <v>10</v>
      </c>
      <c r="Q225" s="101">
        <v>1364.1099999999999</v>
      </c>
      <c r="R225" s="101">
        <v>400</v>
      </c>
    </row>
    <row r="226">
      <c r="L226" s="98" t="s">
        <v>43592</v>
      </c>
      <c r="M226" s="98" t="s">
        <v>43593</v>
      </c>
      <c r="N226" s="98" t="s">
        <v>43594</v>
      </c>
      <c r="O226" s="101">
        <v>1240</v>
      </c>
      <c r="P226" s="101">
        <v>1240</v>
      </c>
    </row>
    <row r="227">
      <c r="L227" s="98" t="s">
        <v>43595</v>
      </c>
      <c r="M227" s="98" t="s">
        <v>43596</v>
      </c>
      <c r="N227" s="98" t="s">
        <v>43597</v>
      </c>
      <c r="O227" s="101">
        <v>75</v>
      </c>
      <c r="P227" s="101">
        <v>0</v>
      </c>
    </row>
    <row r="228">
      <c r="L228" s="98" t="s">
        <v>43598</v>
      </c>
      <c r="M228" s="98" t="s">
        <v>43599</v>
      </c>
      <c r="N228" s="98" t="s">
        <v>43600</v>
      </c>
      <c r="O228" s="101">
        <v>12</v>
      </c>
      <c r="P228" s="101">
        <v>0</v>
      </c>
    </row>
    <row r="229">
      <c r="K229" s="96" t="s">
        <v>43601</v>
      </c>
      <c r="O229" s="85">
        <f>SUM(O225:O228)</f>
      </c>
      <c r="P229" s="85">
        <f>SUM(P225:P228)</f>
      </c>
    </row>
    <row r="230">
      <c r="A230" s="98" t="s">
        <v>43602</v>
      </c>
      <c r="B230" s="98" t="s">
        <v>43603</v>
      </c>
      <c r="C230" s="100">
        <v>960</v>
      </c>
      <c r="D230" s="98" t="s">
        <v>43604</v>
      </c>
      <c r="E230" s="98" t="s">
        <v>43605</v>
      </c>
      <c r="F230" s="104">
        <v>44393</v>
      </c>
      <c r="G230" s="104">
        <v>45689</v>
      </c>
      <c r="H230" s="104">
        <v>46081</v>
      </c>
      <c r="J230" s="101">
        <v>1010</v>
      </c>
      <c r="K230" s="98" t="s">
        <v>43606</v>
      </c>
      <c r="L230" s="98" t="s">
        <v>43607</v>
      </c>
      <c r="M230" s="98" t="s">
        <v>43608</v>
      </c>
      <c r="N230" s="98" t="s">
        <v>43609</v>
      </c>
      <c r="O230" s="101">
        <v>10</v>
      </c>
      <c r="P230" s="101">
        <v>10</v>
      </c>
      <c r="Q230" s="101">
        <v>-121.13</v>
      </c>
      <c r="R230" s="101">
        <v>200</v>
      </c>
    </row>
    <row r="231">
      <c r="L231" s="98" t="s">
        <v>43610</v>
      </c>
      <c r="M231" s="98" t="s">
        <v>43611</v>
      </c>
      <c r="N231" s="98" t="s">
        <v>43612</v>
      </c>
      <c r="O231" s="101">
        <v>1256</v>
      </c>
      <c r="P231" s="101">
        <v>1256</v>
      </c>
    </row>
    <row r="232">
      <c r="K232" s="96" t="s">
        <v>43613</v>
      </c>
      <c r="O232" s="85">
        <f>SUM(O230:O231)</f>
      </c>
      <c r="P232" s="85">
        <f>SUM(P230:P231)</f>
      </c>
    </row>
    <row r="233">
      <c r="A233" s="98" t="s">
        <v>43614</v>
      </c>
      <c r="B233" s="98" t="s">
        <v>43615</v>
      </c>
      <c r="C233" s="100">
        <v>960</v>
      </c>
      <c r="D233" s="98" t="s">
        <v>43616</v>
      </c>
      <c r="E233" s="98" t="s">
        <v>43617</v>
      </c>
      <c r="F233" s="104">
        <v>44553</v>
      </c>
      <c r="G233" s="104">
        <v>45505</v>
      </c>
      <c r="H233" s="104">
        <v>45900</v>
      </c>
      <c r="J233" s="101">
        <v>1065</v>
      </c>
      <c r="K233" s="98" t="s">
        <v>43618</v>
      </c>
      <c r="L233" s="98" t="s">
        <v>43619</v>
      </c>
      <c r="M233" s="98" t="s">
        <v>43620</v>
      </c>
      <c r="N233" s="98" t="s">
        <v>43621</v>
      </c>
      <c r="O233" s="101">
        <v>10</v>
      </c>
      <c r="P233" s="101">
        <v>10</v>
      </c>
      <c r="Q233" s="101">
        <v>0</v>
      </c>
      <c r="R233" s="101">
        <v>500</v>
      </c>
    </row>
    <row r="234">
      <c r="L234" s="98" t="s">
        <v>43622</v>
      </c>
      <c r="M234" s="98" t="s">
        <v>43623</v>
      </c>
      <c r="N234" s="98" t="s">
        <v>43624</v>
      </c>
      <c r="O234" s="101">
        <v>1161</v>
      </c>
      <c r="P234" s="101">
        <v>1161</v>
      </c>
    </row>
    <row r="235">
      <c r="K235" s="96" t="s">
        <v>43625</v>
      </c>
      <c r="O235" s="85">
        <f>SUM(O233:O234)</f>
      </c>
      <c r="P235" s="85">
        <f>SUM(P233:P234)</f>
      </c>
    </row>
    <row r="236">
      <c r="A236" s="98" t="s">
        <v>43626</v>
      </c>
      <c r="B236" s="98" t="s">
        <v>43627</v>
      </c>
      <c r="C236" s="100">
        <v>960</v>
      </c>
      <c r="D236" s="98" t="s">
        <v>43628</v>
      </c>
      <c r="E236" s="98" t="s">
        <v>43629</v>
      </c>
      <c r="F236" s="104">
        <v>39031</v>
      </c>
      <c r="G236" s="104">
        <v>45261</v>
      </c>
      <c r="H236" s="104">
        <v>45808</v>
      </c>
      <c r="J236" s="101">
        <v>1010</v>
      </c>
      <c r="K236" s="98" t="s">
        <v>43630</v>
      </c>
      <c r="L236" s="98" t="s">
        <v>43631</v>
      </c>
      <c r="M236" s="98" t="s">
        <v>43632</v>
      </c>
      <c r="N236" s="98" t="s">
        <v>43633</v>
      </c>
      <c r="O236" s="101">
        <v>10</v>
      </c>
      <c r="P236" s="101">
        <v>10</v>
      </c>
      <c r="Q236" s="101">
        <v>0</v>
      </c>
      <c r="R236" s="101">
        <v>500</v>
      </c>
    </row>
    <row r="237">
      <c r="L237" s="98" t="s">
        <v>43634</v>
      </c>
      <c r="M237" s="98" t="s">
        <v>43635</v>
      </c>
      <c r="N237" s="98" t="s">
        <v>43636</v>
      </c>
      <c r="O237" s="101">
        <v>1015</v>
      </c>
      <c r="P237" s="101">
        <v>1015</v>
      </c>
    </row>
    <row r="238">
      <c r="K238" s="96" t="s">
        <v>43637</v>
      </c>
      <c r="O238" s="85">
        <f>SUM(O236:O237)</f>
      </c>
      <c r="P238" s="85">
        <f>SUM(P236:P237)</f>
      </c>
    </row>
    <row r="239">
      <c r="A239" s="98" t="s">
        <v>43638</v>
      </c>
      <c r="B239" s="98" t="s">
        <v>43639</v>
      </c>
      <c r="C239" s="100">
        <v>960</v>
      </c>
      <c r="D239" s="98" t="s">
        <v>43640</v>
      </c>
      <c r="E239" s="98" t="s">
        <v>43641</v>
      </c>
      <c r="F239" s="104">
        <v>44774</v>
      </c>
      <c r="G239" s="104">
        <v>45505</v>
      </c>
      <c r="H239" s="104">
        <v>45869</v>
      </c>
      <c r="J239" s="101">
        <v>1235</v>
      </c>
      <c r="K239" s="98" t="s">
        <v>43642</v>
      </c>
      <c r="L239" s="98" t="s">
        <v>43643</v>
      </c>
      <c r="M239" s="98" t="s">
        <v>43644</v>
      </c>
      <c r="N239" s="98" t="s">
        <v>43645</v>
      </c>
      <c r="O239" s="101">
        <v>10</v>
      </c>
      <c r="P239" s="101">
        <v>10</v>
      </c>
      <c r="Q239" s="101">
        <v>0</v>
      </c>
      <c r="R239" s="101">
        <v>200</v>
      </c>
    </row>
    <row r="240">
      <c r="L240" s="98" t="s">
        <v>43646</v>
      </c>
      <c r="M240" s="98" t="s">
        <v>43647</v>
      </c>
      <c r="N240" s="98" t="s">
        <v>43648</v>
      </c>
      <c r="O240" s="101">
        <v>1265</v>
      </c>
      <c r="P240" s="101">
        <v>1265</v>
      </c>
    </row>
    <row r="241">
      <c r="K241" s="96" t="s">
        <v>43649</v>
      </c>
      <c r="O241" s="85">
        <f>SUM(O239:O240)</f>
      </c>
      <c r="P241" s="85">
        <f>SUM(P239:P240)</f>
      </c>
    </row>
    <row r="242">
      <c r="A242" s="98" t="s">
        <v>43650</v>
      </c>
      <c r="B242" s="98" t="s">
        <v>43651</v>
      </c>
      <c r="C242" s="100">
        <v>960</v>
      </c>
      <c r="D242" s="98" t="s">
        <v>43652</v>
      </c>
      <c r="E242" s="98" t="s">
        <v>43653</v>
      </c>
      <c r="F242" s="104">
        <v>43400</v>
      </c>
      <c r="G242" s="104">
        <v>45748</v>
      </c>
      <c r="H242" s="104">
        <v>45930</v>
      </c>
      <c r="J242" s="101">
        <v>1010</v>
      </c>
      <c r="K242" s="98" t="s">
        <v>43654</v>
      </c>
      <c r="L242" s="98" t="s">
        <v>43655</v>
      </c>
      <c r="M242" s="98" t="s">
        <v>43656</v>
      </c>
      <c r="N242" s="98" t="s">
        <v>43657</v>
      </c>
      <c r="O242" s="101">
        <v>10</v>
      </c>
      <c r="P242" s="101">
        <v>10</v>
      </c>
      <c r="Q242" s="101">
        <v>1416.1099999999999</v>
      </c>
      <c r="R242" s="101">
        <v>700</v>
      </c>
    </row>
    <row r="243">
      <c r="L243" s="98" t="s">
        <v>43658</v>
      </c>
      <c r="M243" s="98" t="s">
        <v>43659</v>
      </c>
      <c r="N243" s="98" t="s">
        <v>43660</v>
      </c>
      <c r="O243" s="101">
        <v>1194</v>
      </c>
      <c r="P243" s="101">
        <v>1194</v>
      </c>
    </row>
    <row r="244">
      <c r="L244" s="98" t="s">
        <v>43661</v>
      </c>
      <c r="M244" s="98" t="s">
        <v>43662</v>
      </c>
      <c r="N244" s="98" t="s">
        <v>43663</v>
      </c>
      <c r="O244" s="101">
        <v>35</v>
      </c>
      <c r="P244" s="101">
        <v>0</v>
      </c>
    </row>
    <row r="245">
      <c r="L245" s="98" t="s">
        <v>43664</v>
      </c>
      <c r="M245" s="98" t="s">
        <v>43665</v>
      </c>
      <c r="N245" s="98" t="s">
        <v>43666</v>
      </c>
      <c r="O245" s="101">
        <v>150</v>
      </c>
      <c r="P245" s="101">
        <v>0</v>
      </c>
    </row>
    <row r="246">
      <c r="K246" s="96" t="s">
        <v>43667</v>
      </c>
      <c r="O246" s="85">
        <f>SUM(O242:O245)</f>
      </c>
      <c r="P246" s="85">
        <f>SUM(P242:P245)</f>
      </c>
    </row>
    <row r="247">
      <c r="A247" s="98" t="s">
        <v>43668</v>
      </c>
      <c r="B247" s="98" t="s">
        <v>43669</v>
      </c>
      <c r="C247" s="100">
        <v>960</v>
      </c>
      <c r="D247" s="98" t="s">
        <v>43670</v>
      </c>
      <c r="E247" s="98" t="s">
        <v>43671</v>
      </c>
      <c r="F247" s="104">
        <v>45471</v>
      </c>
      <c r="G247" s="104">
        <v>45471</v>
      </c>
      <c r="H247" s="104">
        <v>45838</v>
      </c>
      <c r="J247" s="101">
        <v>1375</v>
      </c>
      <c r="K247" s="98" t="s">
        <v>43672</v>
      </c>
      <c r="L247" s="98" t="s">
        <v>43673</v>
      </c>
      <c r="M247" s="98" t="s">
        <v>43674</v>
      </c>
      <c r="N247" s="98" t="s">
        <v>43675</v>
      </c>
      <c r="O247" s="101">
        <v>1375</v>
      </c>
      <c r="P247" s="101">
        <v>1375</v>
      </c>
      <c r="Q247" s="101">
        <v>0</v>
      </c>
      <c r="R247" s="101">
        <v>500</v>
      </c>
    </row>
    <row r="248">
      <c r="K248" s="96" t="s">
        <v>43676</v>
      </c>
      <c r="O248" s="85">
        <f>SUM(O247:O247)</f>
      </c>
      <c r="P248" s="85">
        <f>SUM(P247:P247)</f>
      </c>
    </row>
    <row r="249">
      <c r="A249" s="98" t="s">
        <v>43677</v>
      </c>
      <c r="B249" s="98" t="s">
        <v>43678</v>
      </c>
      <c r="C249" s="100">
        <v>960</v>
      </c>
      <c r="D249" s="98" t="s">
        <v>43679</v>
      </c>
      <c r="E249" s="98" t="s">
        <v>43680</v>
      </c>
      <c r="J249" s="101">
        <v>1130</v>
      </c>
      <c r="K249" s="98" t="s">
        <v>43681</v>
      </c>
      <c r="L249" s="98" t="s">
        <v>43681</v>
      </c>
      <c r="O249" s="101">
        <v>0</v>
      </c>
      <c r="P249" s="101">
        <v>0</v>
      </c>
      <c r="R249" s="101">
        <v>0</v>
      </c>
    </row>
    <row r="250">
      <c r="K250" s="96" t="s">
        <v>43682</v>
      </c>
      <c r="O250" s="85">
        <f>SUM(O249:O249)</f>
      </c>
      <c r="P250" s="85">
        <f>SUM(P249:P249)</f>
      </c>
    </row>
    <row r="251">
      <c r="A251" s="98" t="s">
        <v>43683</v>
      </c>
      <c r="B251" s="98" t="s">
        <v>43684</v>
      </c>
      <c r="C251" s="100">
        <v>960</v>
      </c>
      <c r="D251" s="98" t="s">
        <v>43685</v>
      </c>
      <c r="E251" s="98" t="s">
        <v>43686</v>
      </c>
      <c r="F251" s="104">
        <v>45717</v>
      </c>
      <c r="G251" s="104">
        <v>45717</v>
      </c>
      <c r="H251" s="104">
        <v>46112</v>
      </c>
      <c r="J251" s="101">
        <v>1372</v>
      </c>
      <c r="K251" s="98" t="s">
        <v>43687</v>
      </c>
      <c r="L251" s="98" t="s">
        <v>43688</v>
      </c>
      <c r="M251" s="98" t="s">
        <v>43689</v>
      </c>
      <c r="N251" s="98" t="s">
        <v>43690</v>
      </c>
      <c r="O251" s="101">
        <v>10</v>
      </c>
      <c r="P251" s="101">
        <v>10</v>
      </c>
      <c r="Q251" s="101">
        <v>0</v>
      </c>
      <c r="R251" s="101">
        <v>500</v>
      </c>
    </row>
    <row r="252">
      <c r="L252" s="98" t="s">
        <v>43691</v>
      </c>
      <c r="M252" s="98" t="s">
        <v>43692</v>
      </c>
      <c r="N252" s="98" t="s">
        <v>43693</v>
      </c>
      <c r="O252" s="101">
        <v>1359</v>
      </c>
      <c r="P252" s="101">
        <v>1359</v>
      </c>
    </row>
    <row r="253">
      <c r="K253" s="96" t="s">
        <v>43694</v>
      </c>
      <c r="O253" s="85">
        <f>SUM(O251:O252)</f>
      </c>
      <c r="P253" s="85">
        <f>SUM(P251:P252)</f>
      </c>
    </row>
    <row r="254">
      <c r="A254" s="98" t="s">
        <v>43695</v>
      </c>
      <c r="B254" s="98" t="s">
        <v>43696</v>
      </c>
      <c r="C254" s="100">
        <v>960</v>
      </c>
      <c r="D254" s="98" t="s">
        <v>43697</v>
      </c>
      <c r="E254" s="98" t="s">
        <v>43698</v>
      </c>
      <c r="F254" s="104">
        <v>44166</v>
      </c>
      <c r="G254" s="104">
        <v>45444</v>
      </c>
      <c r="H254" s="104">
        <v>45838</v>
      </c>
      <c r="J254" s="101">
        <v>1010</v>
      </c>
      <c r="K254" s="98" t="s">
        <v>43699</v>
      </c>
      <c r="L254" s="98" t="s">
        <v>43700</v>
      </c>
      <c r="M254" s="98" t="s">
        <v>43701</v>
      </c>
      <c r="N254" s="98" t="s">
        <v>43702</v>
      </c>
      <c r="O254" s="101">
        <v>1235</v>
      </c>
      <c r="P254" s="101">
        <v>1235</v>
      </c>
      <c r="Q254" s="101">
        <v>0</v>
      </c>
      <c r="R254" s="101">
        <v>200</v>
      </c>
    </row>
    <row r="255">
      <c r="L255" s="98" t="s">
        <v>43703</v>
      </c>
      <c r="M255" s="98" t="s">
        <v>43704</v>
      </c>
      <c r="N255" s="98" t="s">
        <v>43705</v>
      </c>
      <c r="O255" s="101">
        <v>12</v>
      </c>
      <c r="P255" s="101">
        <v>0</v>
      </c>
    </row>
    <row r="256">
      <c r="K256" s="96" t="s">
        <v>43706</v>
      </c>
      <c r="O256" s="85">
        <f>SUM(O254:O255)</f>
      </c>
      <c r="P256" s="85">
        <f>SUM(P254:P255)</f>
      </c>
    </row>
    <row r="257">
      <c r="A257" s="98" t="s">
        <v>43707</v>
      </c>
      <c r="B257" s="98" t="s">
        <v>43708</v>
      </c>
      <c r="C257" s="100">
        <v>960</v>
      </c>
      <c r="D257" s="98" t="s">
        <v>43709</v>
      </c>
      <c r="E257" s="98" t="s">
        <v>43710</v>
      </c>
      <c r="J257" s="101">
        <v>1859</v>
      </c>
      <c r="K257" s="98" t="s">
        <v>43711</v>
      </c>
      <c r="L257" s="98" t="s">
        <v>43711</v>
      </c>
      <c r="O257" s="101">
        <v>0</v>
      </c>
      <c r="P257" s="101">
        <v>0</v>
      </c>
      <c r="R257" s="101">
        <v>0</v>
      </c>
    </row>
    <row r="258">
      <c r="K258" s="96" t="s">
        <v>43712</v>
      </c>
      <c r="O258" s="85">
        <f>SUM(O257:O257)</f>
      </c>
      <c r="P258" s="85">
        <f>SUM(P257:P257)</f>
      </c>
    </row>
    <row r="259">
      <c r="A259" s="98" t="s">
        <v>43713</v>
      </c>
      <c r="B259" s="98" t="s">
        <v>43714</v>
      </c>
      <c r="C259" s="100">
        <v>960</v>
      </c>
      <c r="D259" s="98" t="s">
        <v>43715</v>
      </c>
      <c r="E259" s="98" t="s">
        <v>43716</v>
      </c>
      <c r="F259" s="104">
        <v>43305</v>
      </c>
      <c r="G259" s="104">
        <v>45658</v>
      </c>
      <c r="H259" s="104">
        <v>46053</v>
      </c>
      <c r="J259" s="101">
        <v>1010</v>
      </c>
      <c r="K259" s="98" t="s">
        <v>43717</v>
      </c>
      <c r="L259" s="98" t="s">
        <v>43718</v>
      </c>
      <c r="M259" s="98" t="s">
        <v>43719</v>
      </c>
      <c r="N259" s="98" t="s">
        <v>43720</v>
      </c>
      <c r="O259" s="101">
        <v>10</v>
      </c>
      <c r="P259" s="101">
        <v>10</v>
      </c>
      <c r="Q259" s="101">
        <v>0</v>
      </c>
      <c r="R259" s="101">
        <v>200</v>
      </c>
    </row>
    <row r="260">
      <c r="L260" s="98" t="s">
        <v>43721</v>
      </c>
      <c r="M260" s="98" t="s">
        <v>43722</v>
      </c>
      <c r="N260" s="98" t="s">
        <v>43723</v>
      </c>
      <c r="O260" s="101">
        <v>1274</v>
      </c>
      <c r="P260" s="101">
        <v>1274</v>
      </c>
    </row>
    <row r="261">
      <c r="K261" s="96" t="s">
        <v>43724</v>
      </c>
      <c r="O261" s="85">
        <f>SUM(O259:O260)</f>
      </c>
      <c r="P261" s="85">
        <f>SUM(P259:P260)</f>
      </c>
    </row>
    <row r="262">
      <c r="A262" s="98" t="s">
        <v>43725</v>
      </c>
      <c r="B262" s="98" t="s">
        <v>43726</v>
      </c>
      <c r="C262" s="100">
        <v>960</v>
      </c>
      <c r="D262" s="98" t="s">
        <v>43727</v>
      </c>
      <c r="E262" s="98" t="s">
        <v>43728</v>
      </c>
      <c r="F262" s="104">
        <v>45458</v>
      </c>
      <c r="G262" s="104">
        <v>45458</v>
      </c>
      <c r="H262" s="104">
        <v>45869</v>
      </c>
      <c r="J262" s="101">
        <v>1315</v>
      </c>
      <c r="K262" s="98" t="s">
        <v>43729</v>
      </c>
      <c r="L262" s="98" t="s">
        <v>43730</v>
      </c>
      <c r="M262" s="98" t="s">
        <v>43731</v>
      </c>
      <c r="N262" s="98" t="s">
        <v>43732</v>
      </c>
      <c r="O262" s="101">
        <v>10</v>
      </c>
      <c r="P262" s="101">
        <v>10</v>
      </c>
      <c r="Q262" s="101">
        <v>0</v>
      </c>
      <c r="R262" s="101">
        <v>1485</v>
      </c>
    </row>
    <row r="263">
      <c r="L263" s="98" t="s">
        <v>43733</v>
      </c>
      <c r="M263" s="98" t="s">
        <v>43734</v>
      </c>
      <c r="N263" s="98" t="s">
        <v>43735</v>
      </c>
      <c r="O263" s="101">
        <v>1275</v>
      </c>
      <c r="P263" s="101">
        <v>1275</v>
      </c>
    </row>
    <row r="264">
      <c r="K264" s="96" t="s">
        <v>43736</v>
      </c>
      <c r="O264" s="85">
        <f>SUM(O262:O263)</f>
      </c>
      <c r="P264" s="85">
        <f>SUM(P262:P263)</f>
      </c>
    </row>
    <row r="265">
      <c r="A265" s="98" t="s">
        <v>43737</v>
      </c>
      <c r="B265" s="98" t="s">
        <v>43738</v>
      </c>
      <c r="C265" s="100">
        <v>960</v>
      </c>
      <c r="D265" s="98" t="s">
        <v>43739</v>
      </c>
      <c r="E265" s="98" t="s">
        <v>43740</v>
      </c>
      <c r="F265" s="104">
        <v>40108</v>
      </c>
      <c r="G265" s="104">
        <v>45231</v>
      </c>
      <c r="H265" s="104">
        <v>45777</v>
      </c>
      <c r="J265" s="101">
        <v>1010</v>
      </c>
      <c r="K265" s="98" t="s">
        <v>43741</v>
      </c>
      <c r="L265" s="98" t="s">
        <v>43742</v>
      </c>
      <c r="M265" s="98" t="s">
        <v>43743</v>
      </c>
      <c r="N265" s="98" t="s">
        <v>43744</v>
      </c>
      <c r="O265" s="101">
        <v>10</v>
      </c>
      <c r="P265" s="101">
        <v>10</v>
      </c>
      <c r="Q265" s="101">
        <v>0</v>
      </c>
      <c r="R265" s="101">
        <v>800</v>
      </c>
    </row>
    <row r="266">
      <c r="L266" s="98" t="s">
        <v>43745</v>
      </c>
      <c r="M266" s="98" t="s">
        <v>43746</v>
      </c>
      <c r="N266" s="98" t="s">
        <v>43747</v>
      </c>
      <c r="O266" s="101">
        <v>1140</v>
      </c>
      <c r="P266" s="101">
        <v>1140</v>
      </c>
    </row>
    <row r="267">
      <c r="K267" s="96" t="s">
        <v>43748</v>
      </c>
      <c r="O267" s="85">
        <f>SUM(O265:O266)</f>
      </c>
      <c r="P267" s="85">
        <f>SUM(P265:P266)</f>
      </c>
    </row>
    <row r="268">
      <c r="A268" s="98" t="s">
        <v>43749</v>
      </c>
      <c r="B268" s="98" t="s">
        <v>43750</v>
      </c>
      <c r="C268" s="100">
        <v>960</v>
      </c>
      <c r="D268" s="98" t="s">
        <v>43751</v>
      </c>
      <c r="E268" s="98" t="s">
        <v>43752</v>
      </c>
      <c r="F268" s="104">
        <v>45094</v>
      </c>
      <c r="G268" s="104">
        <v>45505</v>
      </c>
      <c r="H268" s="104">
        <v>45838</v>
      </c>
      <c r="J268" s="101">
        <v>1205</v>
      </c>
      <c r="K268" s="98" t="s">
        <v>43753</v>
      </c>
      <c r="L268" s="98" t="s">
        <v>43754</v>
      </c>
      <c r="M268" s="98" t="s">
        <v>43755</v>
      </c>
      <c r="N268" s="98" t="s">
        <v>43756</v>
      </c>
      <c r="O268" s="101">
        <v>1315</v>
      </c>
      <c r="P268" s="101">
        <v>1315</v>
      </c>
      <c r="Q268" s="101">
        <v>0</v>
      </c>
      <c r="R268" s="101">
        <v>400</v>
      </c>
    </row>
    <row r="269">
      <c r="L269" s="98" t="s">
        <v>43757</v>
      </c>
      <c r="M269" s="98" t="s">
        <v>43758</v>
      </c>
      <c r="N269" s="98" t="s">
        <v>43759</v>
      </c>
      <c r="O269" s="101">
        <v>-75</v>
      </c>
      <c r="P269" s="101">
        <v>0</v>
      </c>
    </row>
    <row r="270">
      <c r="L270" s="98" t="s">
        <v>43760</v>
      </c>
      <c r="M270" s="98" t="s">
        <v>43761</v>
      </c>
      <c r="N270" s="98" t="s">
        <v>43762</v>
      </c>
      <c r="O270" s="101">
        <v>75</v>
      </c>
      <c r="P270" s="101">
        <v>0</v>
      </c>
    </row>
    <row r="271">
      <c r="L271" s="98" t="s">
        <v>43763</v>
      </c>
      <c r="M271" s="98" t="s">
        <v>43764</v>
      </c>
      <c r="N271" s="98" t="s">
        <v>43765</v>
      </c>
      <c r="O271" s="101">
        <v>12</v>
      </c>
      <c r="P271" s="101">
        <v>0</v>
      </c>
    </row>
    <row r="272">
      <c r="K272" s="96" t="s">
        <v>43766</v>
      </c>
      <c r="O272" s="85">
        <f>SUM(O268:O271)</f>
      </c>
      <c r="P272" s="85">
        <f>SUM(P268:P271)</f>
      </c>
    </row>
    <row r="273">
      <c r="A273" s="98" t="s">
        <v>43767</v>
      </c>
      <c r="B273" s="98" t="s">
        <v>43768</v>
      </c>
      <c r="C273" s="100">
        <v>960</v>
      </c>
      <c r="D273" s="98" t="s">
        <v>43769</v>
      </c>
      <c r="E273" s="98" t="s">
        <v>43770</v>
      </c>
      <c r="F273" s="104">
        <v>45261</v>
      </c>
      <c r="G273" s="104">
        <v>45627</v>
      </c>
      <c r="H273" s="104">
        <v>46022</v>
      </c>
      <c r="J273" s="101">
        <v>1345</v>
      </c>
      <c r="K273" s="98" t="s">
        <v>43771</v>
      </c>
      <c r="L273" s="98" t="s">
        <v>43772</v>
      </c>
      <c r="M273" s="98" t="s">
        <v>43773</v>
      </c>
      <c r="N273" s="98" t="s">
        <v>43774</v>
      </c>
      <c r="O273" s="101">
        <v>1358</v>
      </c>
      <c r="P273" s="101">
        <v>1358</v>
      </c>
      <c r="Q273" s="101">
        <v>0</v>
      </c>
      <c r="R273" s="101">
        <v>200</v>
      </c>
    </row>
    <row r="274">
      <c r="K274" s="96" t="s">
        <v>43775</v>
      </c>
      <c r="O274" s="85">
        <f>SUM(O273:O273)</f>
      </c>
      <c r="P274" s="85">
        <f>SUM(P273:P273)</f>
      </c>
    </row>
    <row r="275">
      <c r="A275" s="98" t="s">
        <v>43776</v>
      </c>
      <c r="B275" s="98" t="s">
        <v>43777</v>
      </c>
      <c r="C275" s="100">
        <v>960</v>
      </c>
      <c r="D275" s="98" t="s">
        <v>43778</v>
      </c>
      <c r="E275" s="98" t="s">
        <v>43779</v>
      </c>
      <c r="F275" s="104">
        <v>44713</v>
      </c>
      <c r="G275" s="104">
        <v>45658</v>
      </c>
      <c r="H275" s="104">
        <v>45991</v>
      </c>
      <c r="I275" s="104">
        <v>45786</v>
      </c>
      <c r="J275" s="101">
        <v>1216</v>
      </c>
      <c r="K275" s="98" t="s">
        <v>43780</v>
      </c>
      <c r="L275" s="98" t="s">
        <v>43781</v>
      </c>
      <c r="M275" s="98" t="s">
        <v>43782</v>
      </c>
      <c r="N275" s="98" t="s">
        <v>43783</v>
      </c>
      <c r="O275" s="101">
        <v>1373</v>
      </c>
      <c r="P275" s="101">
        <v>1373</v>
      </c>
      <c r="Q275" s="101">
        <v>0</v>
      </c>
      <c r="R275" s="101">
        <v>400</v>
      </c>
    </row>
    <row r="276">
      <c r="K276" s="96" t="s">
        <v>43784</v>
      </c>
      <c r="O276" s="85">
        <f>SUM(O275:O275)</f>
      </c>
      <c r="P276" s="85">
        <f>SUM(P275:P275)</f>
      </c>
    </row>
    <row r="277">
      <c r="A277" s="98" t="s">
        <v>43785</v>
      </c>
      <c r="B277" s="98" t="s">
        <v>43786</v>
      </c>
      <c r="C277" s="100">
        <v>960</v>
      </c>
      <c r="D277" s="98" t="s">
        <v>43787</v>
      </c>
      <c r="E277" s="98" t="s">
        <v>43788</v>
      </c>
      <c r="F277" s="104">
        <v>45192</v>
      </c>
      <c r="G277" s="104">
        <v>45597</v>
      </c>
      <c r="H277" s="104">
        <v>45991</v>
      </c>
      <c r="J277" s="101">
        <v>1295</v>
      </c>
      <c r="K277" s="98" t="s">
        <v>43789</v>
      </c>
      <c r="L277" s="98" t="s">
        <v>43790</v>
      </c>
      <c r="M277" s="98" t="s">
        <v>43791</v>
      </c>
      <c r="N277" s="98" t="s">
        <v>43792</v>
      </c>
      <c r="O277" s="101">
        <v>1295</v>
      </c>
      <c r="P277" s="101">
        <v>1295</v>
      </c>
      <c r="Q277" s="101">
        <v>0</v>
      </c>
      <c r="R277" s="101">
        <v>500</v>
      </c>
    </row>
    <row r="278">
      <c r="K278" s="96" t="s">
        <v>43793</v>
      </c>
      <c r="O278" s="85">
        <f>SUM(O277:O277)</f>
      </c>
      <c r="P278" s="85">
        <f>SUM(P277:P277)</f>
      </c>
    </row>
    <row r="279">
      <c r="A279" s="98" t="s">
        <v>43794</v>
      </c>
      <c r="B279" s="98" t="s">
        <v>43795</v>
      </c>
      <c r="C279" s="100">
        <v>960</v>
      </c>
      <c r="D279" s="98" t="s">
        <v>43796</v>
      </c>
      <c r="E279" s="98" t="s">
        <v>43797</v>
      </c>
      <c r="J279" s="101">
        <v>1381</v>
      </c>
      <c r="K279" s="98" t="s">
        <v>43798</v>
      </c>
      <c r="L279" s="98" t="s">
        <v>43798</v>
      </c>
      <c r="O279" s="101">
        <v>0</v>
      </c>
      <c r="P279" s="101">
        <v>0</v>
      </c>
      <c r="R279" s="101">
        <v>0</v>
      </c>
    </row>
    <row r="280">
      <c r="K280" s="96" t="s">
        <v>43799</v>
      </c>
      <c r="O280" s="85">
        <f>SUM(O279:O279)</f>
      </c>
      <c r="P280" s="85">
        <f>SUM(P279:P279)</f>
      </c>
    </row>
    <row r="281">
      <c r="A281" s="98" t="s">
        <v>43800</v>
      </c>
      <c r="B281" s="98" t="s">
        <v>43801</v>
      </c>
      <c r="C281" s="100">
        <v>960</v>
      </c>
      <c r="D281" s="98" t="s">
        <v>43802</v>
      </c>
      <c r="E281" s="98" t="s">
        <v>43803</v>
      </c>
      <c r="F281" s="104">
        <v>45219</v>
      </c>
      <c r="G281" s="104">
        <v>45627</v>
      </c>
      <c r="H281" s="104">
        <v>46022</v>
      </c>
      <c r="J281" s="101">
        <v>1345</v>
      </c>
      <c r="K281" s="98" t="s">
        <v>43804</v>
      </c>
      <c r="L281" s="98" t="s">
        <v>43805</v>
      </c>
      <c r="M281" s="98" t="s">
        <v>43806</v>
      </c>
      <c r="N281" s="98" t="s">
        <v>43807</v>
      </c>
      <c r="O281" s="101">
        <v>1358</v>
      </c>
      <c r="P281" s="101">
        <v>1358</v>
      </c>
      <c r="Q281" s="101">
        <v>0</v>
      </c>
      <c r="R281" s="101">
        <v>200</v>
      </c>
    </row>
    <row r="282">
      <c r="K282" s="96" t="s">
        <v>43808</v>
      </c>
      <c r="O282" s="85">
        <f>SUM(O281:O281)</f>
      </c>
      <c r="P282" s="85">
        <f>SUM(P281:P281)</f>
      </c>
    </row>
    <row r="283">
      <c r="A283" s="98" t="s">
        <v>43809</v>
      </c>
      <c r="B283" s="98" t="s">
        <v>43810</v>
      </c>
      <c r="C283" s="100">
        <v>960</v>
      </c>
      <c r="D283" s="98" t="s">
        <v>43811</v>
      </c>
      <c r="E283" s="98" t="s">
        <v>43812</v>
      </c>
      <c r="F283" s="104">
        <v>43952</v>
      </c>
      <c r="G283" s="104">
        <v>45413</v>
      </c>
      <c r="H283" s="104">
        <v>45777</v>
      </c>
      <c r="I283" s="104">
        <v>45777</v>
      </c>
      <c r="J283" s="101">
        <v>1364</v>
      </c>
      <c r="K283" s="98" t="s">
        <v>43813</v>
      </c>
      <c r="L283" s="98" t="s">
        <v>43814</v>
      </c>
      <c r="M283" s="98" t="s">
        <v>43815</v>
      </c>
      <c r="N283" s="98" t="s">
        <v>43816</v>
      </c>
      <c r="O283" s="101">
        <v>1186</v>
      </c>
      <c r="P283" s="101">
        <v>1186</v>
      </c>
      <c r="Q283" s="101">
        <v>1273</v>
      </c>
      <c r="R283" s="101">
        <v>1145</v>
      </c>
    </row>
    <row r="284">
      <c r="L284" s="98" t="s">
        <v>43817</v>
      </c>
      <c r="M284" s="98" t="s">
        <v>43818</v>
      </c>
      <c r="N284" s="98" t="s">
        <v>43819</v>
      </c>
      <c r="O284" s="101">
        <v>75</v>
      </c>
      <c r="P284" s="101">
        <v>0</v>
      </c>
    </row>
    <row r="285">
      <c r="L285" s="98" t="s">
        <v>43820</v>
      </c>
      <c r="M285" s="98" t="s">
        <v>43821</v>
      </c>
      <c r="N285" s="98" t="s">
        <v>43822</v>
      </c>
      <c r="O285" s="101">
        <v>12</v>
      </c>
      <c r="P285" s="101">
        <v>0</v>
      </c>
    </row>
    <row r="286">
      <c r="K286" s="96" t="s">
        <v>43823</v>
      </c>
      <c r="O286" s="85">
        <f>SUM(O283:O285)</f>
      </c>
      <c r="P286" s="85">
        <f>SUM(P283:P285)</f>
      </c>
    </row>
    <row r="287">
      <c r="A287" s="98" t="s">
        <v>43824</v>
      </c>
      <c r="B287" s="98" t="s">
        <v>43825</v>
      </c>
      <c r="C287" s="100">
        <v>960</v>
      </c>
      <c r="D287" s="98" t="s">
        <v>43826</v>
      </c>
      <c r="E287" s="98" t="s">
        <v>43827</v>
      </c>
      <c r="F287" s="104">
        <v>45031</v>
      </c>
      <c r="G287" s="104">
        <v>45413</v>
      </c>
      <c r="H287" s="104">
        <v>45808</v>
      </c>
      <c r="J287" s="101">
        <v>1314</v>
      </c>
      <c r="K287" s="98" t="s">
        <v>43828</v>
      </c>
      <c r="L287" s="98" t="s">
        <v>43829</v>
      </c>
      <c r="M287" s="98" t="s">
        <v>43830</v>
      </c>
      <c r="N287" s="98" t="s">
        <v>43831</v>
      </c>
      <c r="O287" s="101">
        <v>1335</v>
      </c>
      <c r="P287" s="101">
        <v>1335</v>
      </c>
      <c r="Q287" s="101">
        <v>0</v>
      </c>
      <c r="R287" s="101">
        <v>400</v>
      </c>
    </row>
    <row r="288">
      <c r="L288" s="98" t="s">
        <v>43832</v>
      </c>
      <c r="M288" s="98" t="s">
        <v>43833</v>
      </c>
      <c r="N288" s="98" t="s">
        <v>43834</v>
      </c>
      <c r="O288" s="101">
        <v>12</v>
      </c>
      <c r="P288" s="101">
        <v>0</v>
      </c>
    </row>
    <row r="289">
      <c r="K289" s="96" t="s">
        <v>43835</v>
      </c>
      <c r="O289" s="85">
        <f>SUM(O287:O288)</f>
      </c>
      <c r="P289" s="85">
        <f>SUM(P287:P288)</f>
      </c>
    </row>
    <row r="290">
      <c r="A290" s="98" t="s">
        <v>43836</v>
      </c>
      <c r="B290" s="98" t="s">
        <v>43837</v>
      </c>
      <c r="C290" s="100">
        <v>780</v>
      </c>
      <c r="D290" s="98" t="s">
        <v>43838</v>
      </c>
      <c r="E290" s="98" t="s">
        <v>43839</v>
      </c>
      <c r="F290" s="104">
        <v>45170</v>
      </c>
      <c r="G290" s="104">
        <v>45566</v>
      </c>
      <c r="H290" s="104">
        <v>45961</v>
      </c>
      <c r="J290" s="101">
        <v>1195</v>
      </c>
      <c r="K290" s="98" t="s">
        <v>43840</v>
      </c>
      <c r="L290" s="98" t="s">
        <v>43841</v>
      </c>
      <c r="M290" s="98" t="s">
        <v>43842</v>
      </c>
      <c r="N290" s="98" t="s">
        <v>43843</v>
      </c>
      <c r="O290" s="101">
        <v>1235</v>
      </c>
      <c r="P290" s="101">
        <v>1235</v>
      </c>
      <c r="Q290" s="101">
        <v>0</v>
      </c>
      <c r="R290" s="101">
        <v>200</v>
      </c>
    </row>
    <row r="291">
      <c r="K291" s="96" t="s">
        <v>43844</v>
      </c>
      <c r="O291" s="85">
        <f>SUM(O290:O290)</f>
      </c>
      <c r="P291" s="85">
        <f>SUM(P290:P290)</f>
      </c>
    </row>
    <row r="292">
      <c r="A292" s="98" t="s">
        <v>43845</v>
      </c>
      <c r="B292" s="98" t="s">
        <v>43846</v>
      </c>
      <c r="C292" s="100">
        <v>780</v>
      </c>
      <c r="D292" s="98" t="s">
        <v>43847</v>
      </c>
      <c r="E292" s="98" t="s">
        <v>43848</v>
      </c>
      <c r="F292" s="104">
        <v>45413</v>
      </c>
      <c r="G292" s="104">
        <v>45413</v>
      </c>
      <c r="H292" s="104">
        <v>45808</v>
      </c>
      <c r="J292" s="101">
        <v>1165</v>
      </c>
      <c r="K292" s="98" t="s">
        <v>43849</v>
      </c>
      <c r="L292" s="98" t="s">
        <v>43850</v>
      </c>
      <c r="M292" s="98" t="s">
        <v>43851</v>
      </c>
      <c r="N292" s="98" t="s">
        <v>43852</v>
      </c>
      <c r="O292" s="101">
        <v>1155</v>
      </c>
      <c r="P292" s="101">
        <v>1155</v>
      </c>
      <c r="Q292" s="101">
        <v>0</v>
      </c>
      <c r="R292" s="101">
        <v>400</v>
      </c>
    </row>
    <row r="293">
      <c r="K293" s="96" t="s">
        <v>43853</v>
      </c>
      <c r="O293" s="85">
        <f>SUM(O292:O292)</f>
      </c>
      <c r="P293" s="85">
        <f>SUM(P292:P292)</f>
      </c>
    </row>
    <row r="294">
      <c r="A294" s="98" t="s">
        <v>43854</v>
      </c>
      <c r="B294" s="98" t="s">
        <v>43855</v>
      </c>
      <c r="C294" s="100">
        <v>780</v>
      </c>
      <c r="D294" s="98" t="s">
        <v>43856</v>
      </c>
      <c r="E294" s="98" t="s">
        <v>43857</v>
      </c>
      <c r="F294" s="104">
        <v>45359</v>
      </c>
      <c r="G294" s="104">
        <v>45359</v>
      </c>
      <c r="H294" s="104">
        <v>45777</v>
      </c>
      <c r="J294" s="101">
        <v>1135</v>
      </c>
      <c r="K294" s="98" t="s">
        <v>43858</v>
      </c>
      <c r="L294" s="98" t="s">
        <v>43859</v>
      </c>
      <c r="M294" s="98" t="s">
        <v>43860</v>
      </c>
      <c r="N294" s="98" t="s">
        <v>43861</v>
      </c>
      <c r="O294" s="101">
        <v>1135</v>
      </c>
      <c r="P294" s="101">
        <v>1135</v>
      </c>
      <c r="Q294" s="101">
        <v>0</v>
      </c>
      <c r="R294" s="101">
        <v>200</v>
      </c>
    </row>
    <row r="295">
      <c r="K295" s="96" t="s">
        <v>43862</v>
      </c>
      <c r="O295" s="85">
        <f>SUM(O294:O294)</f>
      </c>
      <c r="P295" s="85">
        <f>SUM(P294:P294)</f>
      </c>
    </row>
    <row r="296">
      <c r="A296" s="98" t="s">
        <v>43863</v>
      </c>
      <c r="B296" s="98" t="s">
        <v>43864</v>
      </c>
      <c r="C296" s="100">
        <v>780</v>
      </c>
      <c r="D296" s="98" t="s">
        <v>43865</v>
      </c>
      <c r="E296" s="98" t="s">
        <v>43866</v>
      </c>
      <c r="F296" s="104">
        <v>44583</v>
      </c>
      <c r="G296" s="104">
        <v>45474</v>
      </c>
      <c r="H296" s="104">
        <v>45838</v>
      </c>
      <c r="J296" s="101">
        <v>1069</v>
      </c>
      <c r="K296" s="98" t="s">
        <v>43867</v>
      </c>
      <c r="L296" s="98" t="s">
        <v>43868</v>
      </c>
      <c r="M296" s="98" t="s">
        <v>43869</v>
      </c>
      <c r="N296" s="98" t="s">
        <v>43870</v>
      </c>
      <c r="O296" s="101">
        <v>1135</v>
      </c>
      <c r="P296" s="101">
        <v>1135</v>
      </c>
      <c r="Q296" s="101">
        <v>0</v>
      </c>
      <c r="R296" s="101">
        <v>200</v>
      </c>
    </row>
    <row r="297">
      <c r="K297" s="96" t="s">
        <v>43871</v>
      </c>
      <c r="O297" s="85">
        <f>SUM(O296:O296)</f>
      </c>
      <c r="P297" s="85">
        <f>SUM(P296:P296)</f>
      </c>
    </row>
    <row r="298">
      <c r="A298" s="98" t="s">
        <v>43872</v>
      </c>
      <c r="B298" s="98" t="s">
        <v>43873</v>
      </c>
      <c r="C298" s="100">
        <v>780</v>
      </c>
      <c r="D298" s="98" t="s">
        <v>43874</v>
      </c>
      <c r="E298" s="98" t="s">
        <v>43875</v>
      </c>
      <c r="F298" s="104">
        <v>45114</v>
      </c>
      <c r="G298" s="104">
        <v>45536</v>
      </c>
      <c r="H298" s="104">
        <v>45808</v>
      </c>
      <c r="J298" s="101">
        <v>1225</v>
      </c>
      <c r="K298" s="98" t="s">
        <v>43876</v>
      </c>
      <c r="L298" s="98" t="s">
        <v>43877</v>
      </c>
      <c r="M298" s="98" t="s">
        <v>43878</v>
      </c>
      <c r="N298" s="98" t="s">
        <v>43879</v>
      </c>
      <c r="O298" s="101">
        <v>1275</v>
      </c>
      <c r="P298" s="101">
        <v>1275</v>
      </c>
      <c r="Q298" s="101">
        <v>0</v>
      </c>
      <c r="R298" s="101">
        <v>200</v>
      </c>
    </row>
    <row r="299">
      <c r="K299" s="96" t="s">
        <v>43880</v>
      </c>
      <c r="O299" s="85">
        <f>SUM(O298:O298)</f>
      </c>
      <c r="P299" s="85">
        <f>SUM(P298:P298)</f>
      </c>
    </row>
    <row r="300">
      <c r="A300" s="98" t="s">
        <v>43881</v>
      </c>
      <c r="B300" s="98" t="s">
        <v>43882</v>
      </c>
      <c r="C300" s="100">
        <v>780</v>
      </c>
      <c r="D300" s="98" t="s">
        <v>43883</v>
      </c>
      <c r="E300" s="98" t="s">
        <v>43884</v>
      </c>
      <c r="F300" s="104">
        <v>43915</v>
      </c>
      <c r="G300" s="104">
        <v>45748</v>
      </c>
      <c r="H300" s="104">
        <v>46142</v>
      </c>
      <c r="J300" s="101">
        <v>980</v>
      </c>
      <c r="K300" s="98" t="s">
        <v>43885</v>
      </c>
      <c r="L300" s="98" t="s">
        <v>43886</v>
      </c>
      <c r="M300" s="98" t="s">
        <v>43887</v>
      </c>
      <c r="N300" s="98" t="s">
        <v>43888</v>
      </c>
      <c r="O300" s="101">
        <v>1204</v>
      </c>
      <c r="P300" s="101">
        <v>1204</v>
      </c>
      <c r="Q300" s="101">
        <v>0</v>
      </c>
      <c r="R300" s="101">
        <v>1075</v>
      </c>
    </row>
    <row r="301">
      <c r="K301" s="96" t="s">
        <v>43889</v>
      </c>
      <c r="O301" s="85">
        <f>SUM(O300:O300)</f>
      </c>
      <c r="P301" s="85">
        <f>SUM(P300:P300)</f>
      </c>
    </row>
    <row r="302">
      <c r="A302" s="98" t="s">
        <v>43890</v>
      </c>
      <c r="B302" s="98" t="s">
        <v>43891</v>
      </c>
      <c r="C302" s="100">
        <v>780</v>
      </c>
      <c r="D302" s="98" t="s">
        <v>43892</v>
      </c>
      <c r="E302" s="98" t="s">
        <v>43893</v>
      </c>
      <c r="F302" s="104">
        <v>45506</v>
      </c>
      <c r="G302" s="104">
        <v>45506</v>
      </c>
      <c r="H302" s="104">
        <v>45869</v>
      </c>
      <c r="J302" s="101">
        <v>1168</v>
      </c>
      <c r="K302" s="98" t="s">
        <v>43894</v>
      </c>
      <c r="L302" s="98" t="s">
        <v>43895</v>
      </c>
      <c r="M302" s="98" t="s">
        <v>43896</v>
      </c>
      <c r="N302" s="98" t="s">
        <v>43897</v>
      </c>
      <c r="O302" s="101">
        <v>1155</v>
      </c>
      <c r="P302" s="101">
        <v>1155</v>
      </c>
      <c r="Q302" s="101">
        <v>0</v>
      </c>
      <c r="R302" s="101">
        <v>200</v>
      </c>
    </row>
    <row r="303">
      <c r="K303" s="96" t="s">
        <v>43898</v>
      </c>
      <c r="O303" s="85">
        <f>SUM(O302:O302)</f>
      </c>
      <c r="P303" s="85">
        <f>SUM(P302:P302)</f>
      </c>
    </row>
    <row r="304">
      <c r="A304" s="98" t="s">
        <v>43899</v>
      </c>
      <c r="B304" s="98" t="s">
        <v>43900</v>
      </c>
      <c r="C304" s="100">
        <v>780</v>
      </c>
      <c r="D304" s="98" t="s">
        <v>43901</v>
      </c>
      <c r="E304" s="98" t="s">
        <v>43902</v>
      </c>
      <c r="F304" s="104">
        <v>44393</v>
      </c>
      <c r="G304" s="104">
        <v>45566</v>
      </c>
      <c r="H304" s="104">
        <v>45930</v>
      </c>
      <c r="J304" s="101">
        <v>980</v>
      </c>
      <c r="K304" s="98" t="s">
        <v>43903</v>
      </c>
      <c r="L304" s="98" t="s">
        <v>43904</v>
      </c>
      <c r="M304" s="98" t="s">
        <v>43905</v>
      </c>
      <c r="N304" s="98" t="s">
        <v>43906</v>
      </c>
      <c r="O304" s="101">
        <v>1138</v>
      </c>
      <c r="P304" s="101">
        <v>1138</v>
      </c>
      <c r="Q304" s="101">
        <v>0</v>
      </c>
      <c r="R304" s="101">
        <v>200</v>
      </c>
    </row>
    <row r="305">
      <c r="K305" s="96" t="s">
        <v>43907</v>
      </c>
      <c r="O305" s="85">
        <f>SUM(O304:O304)</f>
      </c>
      <c r="P305" s="85">
        <f>SUM(P304:P304)</f>
      </c>
    </row>
    <row r="306">
      <c r="A306" s="98" t="s">
        <v>43908</v>
      </c>
      <c r="B306" s="98" t="s">
        <v>43909</v>
      </c>
      <c r="C306" s="100">
        <v>780</v>
      </c>
      <c r="D306" s="98" t="s">
        <v>43910</v>
      </c>
      <c r="E306" s="98" t="s">
        <v>43911</v>
      </c>
      <c r="F306" s="104">
        <v>45038</v>
      </c>
      <c r="G306" s="104">
        <v>45413</v>
      </c>
      <c r="H306" s="104">
        <v>45777</v>
      </c>
      <c r="J306" s="101">
        <v>1200</v>
      </c>
      <c r="K306" s="98" t="s">
        <v>43912</v>
      </c>
      <c r="L306" s="98" t="s">
        <v>43913</v>
      </c>
      <c r="M306" s="98" t="s">
        <v>43914</v>
      </c>
      <c r="N306" s="98" t="s">
        <v>43915</v>
      </c>
      <c r="O306" s="101">
        <v>10</v>
      </c>
      <c r="P306" s="101">
        <v>10</v>
      </c>
      <c r="Q306" s="101">
        <v>-106.67</v>
      </c>
      <c r="R306" s="101">
        <v>500</v>
      </c>
    </row>
    <row r="307">
      <c r="L307" s="98" t="s">
        <v>43916</v>
      </c>
      <c r="M307" s="98" t="s">
        <v>43917</v>
      </c>
      <c r="N307" s="98" t="s">
        <v>43918</v>
      </c>
      <c r="O307" s="101">
        <v>1205</v>
      </c>
      <c r="P307" s="101">
        <v>1205</v>
      </c>
    </row>
    <row r="308">
      <c r="L308" s="98" t="s">
        <v>43919</v>
      </c>
      <c r="M308" s="98" t="s">
        <v>43920</v>
      </c>
      <c r="N308" s="98" t="s">
        <v>43921</v>
      </c>
      <c r="O308" s="101">
        <v>-106.67</v>
      </c>
      <c r="P308" s="101">
        <v>0</v>
      </c>
    </row>
    <row r="309">
      <c r="K309" s="96" t="s">
        <v>43922</v>
      </c>
      <c r="O309" s="85">
        <f>SUM(O306:O308)</f>
      </c>
      <c r="P309" s="85">
        <f>SUM(P306:P308)</f>
      </c>
    </row>
    <row r="310">
      <c r="A310" s="98" t="s">
        <v>43923</v>
      </c>
      <c r="B310" s="98" t="s">
        <v>43924</v>
      </c>
      <c r="C310" s="100">
        <v>780</v>
      </c>
      <c r="D310" s="98" t="s">
        <v>43925</v>
      </c>
      <c r="E310" s="98" t="s">
        <v>43926</v>
      </c>
      <c r="F310" s="104">
        <v>42021</v>
      </c>
      <c r="G310" s="104">
        <v>45717</v>
      </c>
      <c r="H310" s="104">
        <v>46112</v>
      </c>
      <c r="J310" s="101">
        <v>980</v>
      </c>
      <c r="K310" s="98" t="s">
        <v>43927</v>
      </c>
      <c r="L310" s="98" t="s">
        <v>43928</v>
      </c>
      <c r="M310" s="98" t="s">
        <v>43929</v>
      </c>
      <c r="N310" s="98" t="s">
        <v>43930</v>
      </c>
      <c r="O310" s="101">
        <v>1140</v>
      </c>
      <c r="P310" s="101">
        <v>1140</v>
      </c>
      <c r="Q310" s="101">
        <v>0</v>
      </c>
      <c r="R310" s="101">
        <v>200</v>
      </c>
    </row>
    <row r="311">
      <c r="K311" s="96" t="s">
        <v>43931</v>
      </c>
      <c r="O311" s="85">
        <f>SUM(O310:O310)</f>
      </c>
      <c r="P311" s="85">
        <f>SUM(P310:P310)</f>
      </c>
    </row>
    <row r="312">
      <c r="A312" s="98" t="s">
        <v>43932</v>
      </c>
      <c r="B312" s="98" t="s">
        <v>43933</v>
      </c>
      <c r="C312" s="100">
        <v>780</v>
      </c>
      <c r="D312" s="98" t="s">
        <v>43934</v>
      </c>
      <c r="E312" s="98" t="s">
        <v>43935</v>
      </c>
      <c r="F312" s="104">
        <v>45719</v>
      </c>
      <c r="G312" s="104">
        <v>45719</v>
      </c>
      <c r="H312" s="104">
        <v>46083</v>
      </c>
      <c r="J312" s="101">
        <v>1175</v>
      </c>
      <c r="K312" s="98" t="s">
        <v>43936</v>
      </c>
      <c r="L312" s="98" t="s">
        <v>43937</v>
      </c>
      <c r="M312" s="98" t="s">
        <v>43938</v>
      </c>
      <c r="N312" s="98" t="s">
        <v>43939</v>
      </c>
      <c r="O312" s="101">
        <v>10</v>
      </c>
      <c r="P312" s="101">
        <v>10</v>
      </c>
      <c r="Q312" s="101">
        <v>0</v>
      </c>
      <c r="R312" s="101">
        <v>500</v>
      </c>
    </row>
    <row r="313">
      <c r="L313" s="98" t="s">
        <v>43940</v>
      </c>
      <c r="M313" s="98" t="s">
        <v>43941</v>
      </c>
      <c r="N313" s="98" t="s">
        <v>43942</v>
      </c>
      <c r="O313" s="101">
        <v>1165</v>
      </c>
      <c r="P313" s="101">
        <v>1165</v>
      </c>
    </row>
    <row r="314">
      <c r="K314" s="96" t="s">
        <v>43943</v>
      </c>
      <c r="O314" s="85">
        <f>SUM(O312:O313)</f>
      </c>
      <c r="P314" s="85">
        <f>SUM(P312:P313)</f>
      </c>
    </row>
    <row r="315">
      <c r="A315" s="98" t="s">
        <v>43944</v>
      </c>
      <c r="B315" s="98" t="s">
        <v>43945</v>
      </c>
      <c r="C315" s="100">
        <v>780</v>
      </c>
      <c r="D315" s="98" t="s">
        <v>43946</v>
      </c>
      <c r="E315" s="98" t="s">
        <v>43947</v>
      </c>
      <c r="F315" s="104">
        <v>45681</v>
      </c>
      <c r="G315" s="104">
        <v>45681</v>
      </c>
      <c r="H315" s="104">
        <v>46076</v>
      </c>
      <c r="J315" s="101">
        <v>1378</v>
      </c>
      <c r="K315" s="98" t="s">
        <v>43948</v>
      </c>
      <c r="L315" s="98" t="s">
        <v>43949</v>
      </c>
      <c r="M315" s="98" t="s">
        <v>43950</v>
      </c>
      <c r="N315" s="98" t="s">
        <v>43951</v>
      </c>
      <c r="O315" s="101">
        <v>1256</v>
      </c>
      <c r="P315" s="101">
        <v>1256</v>
      </c>
      <c r="Q315" s="101">
        <v>0</v>
      </c>
      <c r="R315" s="101">
        <v>1000</v>
      </c>
    </row>
    <row r="316">
      <c r="K316" s="96" t="s">
        <v>43952</v>
      </c>
      <c r="O316" s="85">
        <f>SUM(O315:O315)</f>
      </c>
      <c r="P316" s="85">
        <f>SUM(P315:P315)</f>
      </c>
    </row>
    <row r="317">
      <c r="A317" s="98" t="s">
        <v>43953</v>
      </c>
      <c r="B317" s="98" t="s">
        <v>43954</v>
      </c>
      <c r="C317" s="100">
        <v>780</v>
      </c>
      <c r="D317" s="98" t="s">
        <v>43955</v>
      </c>
      <c r="E317" s="98" t="s">
        <v>43956</v>
      </c>
      <c r="F317" s="104">
        <v>45703</v>
      </c>
      <c r="G317" s="104">
        <v>45703</v>
      </c>
      <c r="H317" s="104">
        <v>46095</v>
      </c>
      <c r="J317" s="101">
        <v>1177</v>
      </c>
      <c r="K317" s="98" t="s">
        <v>43957</v>
      </c>
      <c r="L317" s="98" t="s">
        <v>43958</v>
      </c>
      <c r="M317" s="98" t="s">
        <v>43959</v>
      </c>
      <c r="N317" s="98" t="s">
        <v>43960</v>
      </c>
      <c r="O317" s="101">
        <v>10</v>
      </c>
      <c r="P317" s="101">
        <v>10</v>
      </c>
      <c r="Q317" s="101">
        <v>0</v>
      </c>
      <c r="R317" s="101">
        <v>500</v>
      </c>
    </row>
    <row r="318">
      <c r="L318" s="98" t="s">
        <v>43961</v>
      </c>
      <c r="M318" s="98" t="s">
        <v>43962</v>
      </c>
      <c r="N318" s="98" t="s">
        <v>43963</v>
      </c>
      <c r="O318" s="101">
        <v>1164</v>
      </c>
      <c r="P318" s="101">
        <v>1164</v>
      </c>
    </row>
    <row r="319">
      <c r="K319" s="96" t="s">
        <v>43964</v>
      </c>
      <c r="O319" s="85">
        <f>SUM(O317:O318)</f>
      </c>
      <c r="P319" s="85">
        <f>SUM(P317:P318)</f>
      </c>
    </row>
    <row r="320">
      <c r="A320" s="98" t="s">
        <v>43965</v>
      </c>
      <c r="B320" s="98" t="s">
        <v>43966</v>
      </c>
      <c r="C320" s="100">
        <v>780</v>
      </c>
      <c r="D320" s="98" t="s">
        <v>43967</v>
      </c>
      <c r="E320" s="98" t="s">
        <v>43968</v>
      </c>
      <c r="F320" s="104">
        <v>45538</v>
      </c>
      <c r="G320" s="104">
        <v>45538</v>
      </c>
      <c r="H320" s="104">
        <v>45869</v>
      </c>
      <c r="I320" s="104">
        <v>45783</v>
      </c>
      <c r="J320" s="101">
        <v>1172</v>
      </c>
      <c r="K320" s="98" t="s">
        <v>43969</v>
      </c>
      <c r="L320" s="98" t="s">
        <v>43970</v>
      </c>
      <c r="M320" s="98" t="s">
        <v>43971</v>
      </c>
      <c r="N320" s="98" t="s">
        <v>43972</v>
      </c>
      <c r="O320" s="101">
        <v>1157</v>
      </c>
      <c r="P320" s="101">
        <v>1157</v>
      </c>
      <c r="Q320" s="101">
        <v>0</v>
      </c>
      <c r="R320" s="101">
        <v>800</v>
      </c>
    </row>
    <row r="321">
      <c r="K321" s="96" t="s">
        <v>43973</v>
      </c>
      <c r="O321" s="85">
        <f>SUM(O320:O320)</f>
      </c>
      <c r="P321" s="85">
        <f>SUM(P320:P320)</f>
      </c>
    </row>
    <row r="322">
      <c r="A322" s="98" t="s">
        <v>43974</v>
      </c>
      <c r="B322" s="98" t="s">
        <v>43975</v>
      </c>
      <c r="C322" s="100">
        <v>780</v>
      </c>
      <c r="D322" s="98" t="s">
        <v>43976</v>
      </c>
      <c r="E322" s="98" t="s">
        <v>43977</v>
      </c>
      <c r="F322" s="104">
        <v>45595</v>
      </c>
      <c r="G322" s="104">
        <v>45595</v>
      </c>
      <c r="H322" s="104">
        <v>45990</v>
      </c>
      <c r="I322" s="104">
        <v>45817</v>
      </c>
      <c r="J322" s="101">
        <v>1421</v>
      </c>
      <c r="K322" s="98" t="s">
        <v>43978</v>
      </c>
      <c r="L322" s="98" t="s">
        <v>43979</v>
      </c>
      <c r="M322" s="98" t="s">
        <v>43980</v>
      </c>
      <c r="N322" s="98" t="s">
        <v>43981</v>
      </c>
      <c r="O322" s="101">
        <v>10</v>
      </c>
      <c r="P322" s="101">
        <v>210</v>
      </c>
      <c r="Q322" s="101">
        <v>0</v>
      </c>
      <c r="R322" s="101">
        <v>500</v>
      </c>
    </row>
    <row r="323">
      <c r="L323" s="98" t="s">
        <v>43982</v>
      </c>
      <c r="M323" s="98" t="s">
        <v>43983</v>
      </c>
      <c r="N323" s="98" t="s">
        <v>43984</v>
      </c>
      <c r="O323" s="101">
        <v>200</v>
      </c>
      <c r="P323" s="101">
        <v>0</v>
      </c>
    </row>
    <row r="324">
      <c r="L324" s="98" t="s">
        <v>43985</v>
      </c>
      <c r="M324" s="98" t="s">
        <v>43986</v>
      </c>
      <c r="N324" s="98" t="s">
        <v>43987</v>
      </c>
      <c r="O324" s="101">
        <v>1209</v>
      </c>
      <c r="P324" s="101">
        <v>1209</v>
      </c>
    </row>
    <row r="325">
      <c r="K325" s="96" t="s">
        <v>43988</v>
      </c>
      <c r="O325" s="85">
        <f>SUM(O322:O324)</f>
      </c>
      <c r="P325" s="85">
        <f>SUM(P322:P324)</f>
      </c>
    </row>
    <row r="326">
      <c r="A326" s="98" t="s">
        <v>43989</v>
      </c>
      <c r="B326" s="98" t="s">
        <v>43990</v>
      </c>
      <c r="C326" s="100">
        <v>780</v>
      </c>
      <c r="D326" s="98" t="s">
        <v>43991</v>
      </c>
      <c r="E326" s="98" t="s">
        <v>43992</v>
      </c>
      <c r="F326" s="104">
        <v>41806</v>
      </c>
      <c r="G326" s="104">
        <v>45474</v>
      </c>
      <c r="H326" s="104">
        <v>45838</v>
      </c>
      <c r="J326" s="101">
        <v>980</v>
      </c>
      <c r="K326" s="98" t="s">
        <v>43993</v>
      </c>
      <c r="L326" s="98" t="s">
        <v>43994</v>
      </c>
      <c r="M326" s="98" t="s">
        <v>43995</v>
      </c>
      <c r="N326" s="98" t="s">
        <v>43996</v>
      </c>
      <c r="O326" s="101">
        <v>970</v>
      </c>
      <c r="P326" s="101">
        <v>970</v>
      </c>
      <c r="Q326" s="101">
        <v>0</v>
      </c>
      <c r="R326" s="101">
        <v>200</v>
      </c>
    </row>
    <row r="327">
      <c r="K327" s="96" t="s">
        <v>43997</v>
      </c>
      <c r="O327" s="85">
        <f>SUM(O326:O326)</f>
      </c>
      <c r="P327" s="85">
        <f>SUM(P326:P326)</f>
      </c>
    </row>
    <row r="328">
      <c r="A328" s="98" t="s">
        <v>43998</v>
      </c>
      <c r="B328" s="98" t="s">
        <v>43999</v>
      </c>
      <c r="C328" s="100">
        <v>960</v>
      </c>
      <c r="D328" s="98" t="s">
        <v>44000</v>
      </c>
      <c r="E328" s="98" t="s">
        <v>44001</v>
      </c>
      <c r="F328" s="104">
        <v>44365</v>
      </c>
      <c r="G328" s="104">
        <v>45658</v>
      </c>
      <c r="H328" s="104">
        <v>46053</v>
      </c>
      <c r="J328" s="101">
        <v>1010</v>
      </c>
      <c r="K328" s="98" t="s">
        <v>44002</v>
      </c>
      <c r="L328" s="98" t="s">
        <v>44003</v>
      </c>
      <c r="M328" s="98" t="s">
        <v>44004</v>
      </c>
      <c r="N328" s="98" t="s">
        <v>44005</v>
      </c>
      <c r="O328" s="101">
        <v>1294</v>
      </c>
      <c r="P328" s="101">
        <v>1294</v>
      </c>
      <c r="Q328" s="101">
        <v>0</v>
      </c>
      <c r="R328" s="101">
        <v>400</v>
      </c>
    </row>
    <row r="329">
      <c r="K329" s="96" t="s">
        <v>44006</v>
      </c>
      <c r="O329" s="85">
        <f>SUM(O328:O328)</f>
      </c>
      <c r="P329" s="85">
        <f>SUM(P328:P328)</f>
      </c>
    </row>
    <row r="330">
      <c r="A330" s="98" t="s">
        <v>44007</v>
      </c>
      <c r="B330" s="98" t="s">
        <v>44008</v>
      </c>
      <c r="C330" s="100">
        <v>960</v>
      </c>
      <c r="D330" s="98" t="s">
        <v>44009</v>
      </c>
      <c r="E330" s="98" t="s">
        <v>44010</v>
      </c>
      <c r="F330" s="104">
        <v>42910</v>
      </c>
      <c r="G330" s="104">
        <v>45474</v>
      </c>
      <c r="H330" s="104">
        <v>45838</v>
      </c>
      <c r="J330" s="101">
        <v>1010</v>
      </c>
      <c r="K330" s="98" t="s">
        <v>44011</v>
      </c>
      <c r="L330" s="98" t="s">
        <v>44012</v>
      </c>
      <c r="M330" s="98" t="s">
        <v>44013</v>
      </c>
      <c r="N330" s="98" t="s">
        <v>44014</v>
      </c>
      <c r="O330" s="101">
        <v>10</v>
      </c>
      <c r="P330" s="101">
        <v>10</v>
      </c>
      <c r="Q330" s="101">
        <v>0</v>
      </c>
      <c r="R330" s="101">
        <v>200</v>
      </c>
    </row>
    <row r="331">
      <c r="L331" s="98" t="s">
        <v>44015</v>
      </c>
      <c r="M331" s="98" t="s">
        <v>44016</v>
      </c>
      <c r="N331" s="98" t="s">
        <v>44017</v>
      </c>
      <c r="O331" s="101">
        <v>1185</v>
      </c>
      <c r="P331" s="101">
        <v>1185</v>
      </c>
    </row>
    <row r="332">
      <c r="L332" s="98" t="s">
        <v>44018</v>
      </c>
      <c r="M332" s="98" t="s">
        <v>44019</v>
      </c>
      <c r="N332" s="98" t="s">
        <v>44020</v>
      </c>
      <c r="O332" s="101">
        <v>12</v>
      </c>
      <c r="P332" s="101">
        <v>0</v>
      </c>
    </row>
    <row r="333">
      <c r="K333" s="96" t="s">
        <v>44021</v>
      </c>
      <c r="O333" s="85">
        <f>SUM(O330:O332)</f>
      </c>
      <c r="P333" s="85">
        <f>SUM(P330:P332)</f>
      </c>
    </row>
    <row r="334">
      <c r="A334" s="98" t="s">
        <v>44022</v>
      </c>
      <c r="B334" s="98" t="s">
        <v>44023</v>
      </c>
      <c r="C334" s="100">
        <v>960</v>
      </c>
      <c r="D334" s="98" t="s">
        <v>44024</v>
      </c>
      <c r="E334" s="98" t="s">
        <v>44025</v>
      </c>
      <c r="F334" s="104">
        <v>45443</v>
      </c>
      <c r="G334" s="104">
        <v>45443</v>
      </c>
      <c r="H334" s="104">
        <v>45838</v>
      </c>
      <c r="J334" s="101">
        <v>1295</v>
      </c>
      <c r="K334" s="98" t="s">
        <v>44026</v>
      </c>
      <c r="L334" s="98" t="s">
        <v>44027</v>
      </c>
      <c r="M334" s="98" t="s">
        <v>44028</v>
      </c>
      <c r="N334" s="98" t="s">
        <v>44029</v>
      </c>
      <c r="O334" s="101">
        <v>1295</v>
      </c>
      <c r="P334" s="101">
        <v>1295</v>
      </c>
      <c r="Q334" s="101">
        <v>1364.03</v>
      </c>
      <c r="R334" s="101">
        <v>1495</v>
      </c>
    </row>
    <row r="335">
      <c r="L335" s="98" t="s">
        <v>44030</v>
      </c>
      <c r="M335" s="98" t="s">
        <v>44031</v>
      </c>
      <c r="N335" s="98" t="s">
        <v>44032</v>
      </c>
      <c r="O335" s="101">
        <v>75</v>
      </c>
      <c r="P335" s="101">
        <v>0</v>
      </c>
    </row>
    <row r="336">
      <c r="L336" s="98" t="s">
        <v>44033</v>
      </c>
      <c r="M336" s="98" t="s">
        <v>44034</v>
      </c>
      <c r="N336" s="98" t="s">
        <v>44035</v>
      </c>
      <c r="O336" s="101">
        <v>-75</v>
      </c>
      <c r="P336" s="101">
        <v>0</v>
      </c>
    </row>
    <row r="337">
      <c r="L337" s="98" t="s">
        <v>44036</v>
      </c>
      <c r="M337" s="98" t="s">
        <v>44037</v>
      </c>
      <c r="N337" s="98" t="s">
        <v>44038</v>
      </c>
      <c r="O337" s="101">
        <v>75</v>
      </c>
      <c r="P337" s="101">
        <v>0</v>
      </c>
    </row>
    <row r="338">
      <c r="L338" s="98" t="s">
        <v>44039</v>
      </c>
      <c r="M338" s="98" t="s">
        <v>44040</v>
      </c>
      <c r="N338" s="98" t="s">
        <v>44041</v>
      </c>
      <c r="O338" s="101">
        <v>-75</v>
      </c>
      <c r="P338" s="101">
        <v>0</v>
      </c>
    </row>
    <row r="339">
      <c r="L339" s="98" t="s">
        <v>44042</v>
      </c>
      <c r="M339" s="98" t="s">
        <v>44043</v>
      </c>
      <c r="N339" s="98" t="s">
        <v>44044</v>
      </c>
      <c r="O339" s="101">
        <v>75</v>
      </c>
      <c r="P339" s="101">
        <v>0</v>
      </c>
    </row>
    <row r="340">
      <c r="K340" s="96" t="s">
        <v>44045</v>
      </c>
      <c r="O340" s="85">
        <f>SUM(O334:O339)</f>
      </c>
      <c r="P340" s="85">
        <f>SUM(P334:P339)</f>
      </c>
    </row>
    <row r="341">
      <c r="A341" s="98" t="s">
        <v>44046</v>
      </c>
      <c r="B341" s="98" t="s">
        <v>44047</v>
      </c>
      <c r="C341" s="100">
        <v>960</v>
      </c>
      <c r="D341" s="98" t="s">
        <v>44048</v>
      </c>
      <c r="E341" s="98" t="s">
        <v>44049</v>
      </c>
      <c r="F341" s="104">
        <v>43463</v>
      </c>
      <c r="G341" s="104">
        <v>45444</v>
      </c>
      <c r="H341" s="104">
        <v>45838</v>
      </c>
      <c r="J341" s="101">
        <v>1010</v>
      </c>
      <c r="K341" s="98" t="s">
        <v>44050</v>
      </c>
      <c r="L341" s="98" t="s">
        <v>44051</v>
      </c>
      <c r="M341" s="98" t="s">
        <v>44052</v>
      </c>
      <c r="N341" s="98" t="s">
        <v>44053</v>
      </c>
      <c r="O341" s="101">
        <v>10</v>
      </c>
      <c r="P341" s="101">
        <v>10</v>
      </c>
      <c r="Q341" s="101">
        <v>-2.0699999999999998</v>
      </c>
      <c r="R341" s="101">
        <v>200</v>
      </c>
    </row>
    <row r="342">
      <c r="L342" s="98" t="s">
        <v>44054</v>
      </c>
      <c r="M342" s="98" t="s">
        <v>44055</v>
      </c>
      <c r="N342" s="98" t="s">
        <v>44056</v>
      </c>
      <c r="O342" s="101">
        <v>1111</v>
      </c>
      <c r="P342" s="101">
        <v>1111</v>
      </c>
    </row>
    <row r="343">
      <c r="K343" s="96" t="s">
        <v>44057</v>
      </c>
      <c r="O343" s="85">
        <f>SUM(O341:O342)</f>
      </c>
      <c r="P343" s="85">
        <f>SUM(P341:P342)</f>
      </c>
    </row>
    <row r="344">
      <c r="A344" s="98" t="s">
        <v>44058</v>
      </c>
      <c r="B344" s="98" t="s">
        <v>44059</v>
      </c>
      <c r="C344" s="100">
        <v>960</v>
      </c>
      <c r="D344" s="98" t="s">
        <v>44060</v>
      </c>
      <c r="E344" s="98" t="s">
        <v>44061</v>
      </c>
      <c r="F344" s="104">
        <v>45199</v>
      </c>
      <c r="G344" s="104">
        <v>45597</v>
      </c>
      <c r="H344" s="104">
        <v>45961</v>
      </c>
      <c r="J344" s="101">
        <v>1275</v>
      </c>
      <c r="K344" s="98" t="s">
        <v>44062</v>
      </c>
      <c r="L344" s="98" t="s">
        <v>44063</v>
      </c>
      <c r="M344" s="98" t="s">
        <v>44064</v>
      </c>
      <c r="N344" s="98" t="s">
        <v>44065</v>
      </c>
      <c r="O344" s="101">
        <v>1380</v>
      </c>
      <c r="P344" s="101">
        <v>1380</v>
      </c>
      <c r="Q344" s="101">
        <v>0</v>
      </c>
      <c r="R344" s="101">
        <v>500</v>
      </c>
    </row>
    <row r="345">
      <c r="K345" s="96" t="s">
        <v>44066</v>
      </c>
      <c r="O345" s="85">
        <f>SUM(O344:O344)</f>
      </c>
      <c r="P345" s="85">
        <f>SUM(P344:P344)</f>
      </c>
    </row>
    <row r="346">
      <c r="A346" s="98" t="s">
        <v>44067</v>
      </c>
      <c r="B346" s="98" t="s">
        <v>44068</v>
      </c>
      <c r="C346" s="100">
        <v>960</v>
      </c>
      <c r="D346" s="98" t="s">
        <v>44069</v>
      </c>
      <c r="E346" s="98" t="s">
        <v>44070</v>
      </c>
      <c r="F346" s="104">
        <v>43549</v>
      </c>
      <c r="G346" s="104">
        <v>45474</v>
      </c>
      <c r="H346" s="104">
        <v>45838</v>
      </c>
      <c r="J346" s="101">
        <v>1110</v>
      </c>
      <c r="K346" s="98" t="s">
        <v>44071</v>
      </c>
      <c r="L346" s="98" t="s">
        <v>44072</v>
      </c>
      <c r="M346" s="98" t="s">
        <v>44073</v>
      </c>
      <c r="N346" s="98" t="s">
        <v>44074</v>
      </c>
      <c r="O346" s="101">
        <v>10</v>
      </c>
      <c r="P346" s="101">
        <v>10</v>
      </c>
      <c r="Q346" s="101">
        <v>0</v>
      </c>
      <c r="R346" s="101">
        <v>700</v>
      </c>
    </row>
    <row r="347">
      <c r="L347" s="98" t="s">
        <v>44075</v>
      </c>
      <c r="M347" s="98" t="s">
        <v>44076</v>
      </c>
      <c r="N347" s="98" t="s">
        <v>44077</v>
      </c>
      <c r="O347" s="101">
        <v>100</v>
      </c>
      <c r="P347" s="101">
        <v>100</v>
      </c>
    </row>
    <row r="348">
      <c r="L348" s="98" t="s">
        <v>44078</v>
      </c>
      <c r="M348" s="98" t="s">
        <v>44079</v>
      </c>
      <c r="N348" s="98" t="s">
        <v>44080</v>
      </c>
      <c r="O348" s="101">
        <v>1115</v>
      </c>
      <c r="P348" s="101">
        <v>1115</v>
      </c>
    </row>
    <row r="349">
      <c r="K349" s="96" t="s">
        <v>44081</v>
      </c>
      <c r="O349" s="85">
        <f>SUM(O346:O348)</f>
      </c>
      <c r="P349" s="85">
        <f>SUM(P346:P348)</f>
      </c>
    </row>
    <row r="350">
      <c r="A350" s="98" t="s">
        <v>44082</v>
      </c>
      <c r="B350" s="98" t="s">
        <v>44083</v>
      </c>
      <c r="C350" s="100">
        <v>960</v>
      </c>
      <c r="D350" s="98" t="s">
        <v>44084</v>
      </c>
      <c r="E350" s="98" t="s">
        <v>44085</v>
      </c>
      <c r="F350" s="104">
        <v>44999</v>
      </c>
      <c r="G350" s="104">
        <v>45413</v>
      </c>
      <c r="H350" s="104">
        <v>45808</v>
      </c>
      <c r="J350" s="101">
        <v>1205</v>
      </c>
      <c r="K350" s="98" t="s">
        <v>44086</v>
      </c>
      <c r="L350" s="98" t="s">
        <v>44087</v>
      </c>
      <c r="M350" s="98" t="s">
        <v>44088</v>
      </c>
      <c r="N350" s="98" t="s">
        <v>44089</v>
      </c>
      <c r="O350" s="101">
        <v>10</v>
      </c>
      <c r="P350" s="101">
        <v>10</v>
      </c>
      <c r="Q350" s="101">
        <v>0</v>
      </c>
      <c r="R350" s="101">
        <v>200</v>
      </c>
    </row>
    <row r="351">
      <c r="L351" s="98" t="s">
        <v>44090</v>
      </c>
      <c r="M351" s="98" t="s">
        <v>44091</v>
      </c>
      <c r="N351" s="98" t="s">
        <v>44092</v>
      </c>
      <c r="O351" s="101">
        <v>1224</v>
      </c>
      <c r="P351" s="101">
        <v>1224</v>
      </c>
    </row>
    <row r="352">
      <c r="K352" s="96" t="s">
        <v>44093</v>
      </c>
      <c r="O352" s="85">
        <f>SUM(O350:O351)</f>
      </c>
      <c r="P352" s="85">
        <f>SUM(P350:P351)</f>
      </c>
    </row>
    <row r="353">
      <c r="A353" s="98" t="s">
        <v>44094</v>
      </c>
      <c r="B353" s="98" t="s">
        <v>44095</v>
      </c>
      <c r="C353" s="100">
        <v>960</v>
      </c>
      <c r="D353" s="98" t="s">
        <v>44096</v>
      </c>
      <c r="E353" s="98" t="s">
        <v>44097</v>
      </c>
      <c r="F353" s="104">
        <v>45128</v>
      </c>
      <c r="G353" s="104">
        <v>45536</v>
      </c>
      <c r="H353" s="104">
        <v>45930</v>
      </c>
      <c r="J353" s="101">
        <v>1336</v>
      </c>
      <c r="K353" s="98" t="s">
        <v>44098</v>
      </c>
      <c r="L353" s="98" t="s">
        <v>44099</v>
      </c>
      <c r="M353" s="98" t="s">
        <v>44100</v>
      </c>
      <c r="N353" s="98" t="s">
        <v>44101</v>
      </c>
      <c r="O353" s="101">
        <v>10</v>
      </c>
      <c r="P353" s="101">
        <v>10</v>
      </c>
      <c r="Q353" s="101">
        <v>0</v>
      </c>
      <c r="R353" s="101">
        <v>200</v>
      </c>
    </row>
    <row r="354">
      <c r="L354" s="98" t="s">
        <v>44102</v>
      </c>
      <c r="M354" s="98" t="s">
        <v>44103</v>
      </c>
      <c r="N354" s="98" t="s">
        <v>44104</v>
      </c>
      <c r="O354" s="101">
        <v>1345</v>
      </c>
      <c r="P354" s="101">
        <v>1345</v>
      </c>
    </row>
    <row r="355">
      <c r="K355" s="96" t="s">
        <v>44105</v>
      </c>
      <c r="O355" s="85">
        <f>SUM(O353:O354)</f>
      </c>
      <c r="P355" s="85">
        <f>SUM(P353:P354)</f>
      </c>
    </row>
    <row r="356">
      <c r="A356" s="98" t="s">
        <v>44106</v>
      </c>
      <c r="B356" s="98" t="s">
        <v>44107</v>
      </c>
      <c r="C356" s="100">
        <v>960</v>
      </c>
      <c r="D356" s="98" t="s">
        <v>44108</v>
      </c>
      <c r="E356" s="98" t="s">
        <v>44109</v>
      </c>
      <c r="F356" s="104">
        <v>45323</v>
      </c>
      <c r="G356" s="104">
        <v>45717</v>
      </c>
      <c r="H356" s="104">
        <v>46112</v>
      </c>
      <c r="J356" s="101">
        <v>1325</v>
      </c>
      <c r="K356" s="98" t="s">
        <v>44110</v>
      </c>
      <c r="L356" s="98" t="s">
        <v>44111</v>
      </c>
      <c r="M356" s="98" t="s">
        <v>44112</v>
      </c>
      <c r="N356" s="98" t="s">
        <v>44113</v>
      </c>
      <c r="O356" s="101">
        <v>1439</v>
      </c>
      <c r="P356" s="101">
        <v>1439</v>
      </c>
      <c r="Q356" s="101">
        <v>-845.08000000000004</v>
      </c>
      <c r="R356" s="101">
        <v>200</v>
      </c>
    </row>
    <row r="357">
      <c r="L357" s="98" t="s">
        <v>44114</v>
      </c>
      <c r="M357" s="98" t="s">
        <v>44115</v>
      </c>
      <c r="N357" s="98" t="s">
        <v>44116</v>
      </c>
      <c r="O357" s="101">
        <v>40</v>
      </c>
      <c r="P357" s="101">
        <v>40</v>
      </c>
    </row>
    <row r="358">
      <c r="K358" s="96" t="s">
        <v>44117</v>
      </c>
      <c r="O358" s="85">
        <f>SUM(O356:O357)</f>
      </c>
      <c r="P358" s="85">
        <f>SUM(P356:P357)</f>
      </c>
    </row>
    <row r="359">
      <c r="A359" s="98" t="s">
        <v>44118</v>
      </c>
      <c r="B359" s="98" t="s">
        <v>44119</v>
      </c>
      <c r="C359" s="100">
        <v>960</v>
      </c>
      <c r="D359" s="98" t="s">
        <v>44120</v>
      </c>
      <c r="E359" s="98" t="s">
        <v>44121</v>
      </c>
      <c r="F359" s="104">
        <v>45612</v>
      </c>
      <c r="G359" s="104">
        <v>45612</v>
      </c>
      <c r="H359" s="104">
        <v>45991</v>
      </c>
      <c r="J359" s="101">
        <v>1365</v>
      </c>
      <c r="K359" s="98" t="s">
        <v>44122</v>
      </c>
      <c r="L359" s="98" t="s">
        <v>44123</v>
      </c>
      <c r="M359" s="98" t="s">
        <v>44124</v>
      </c>
      <c r="N359" s="98" t="s">
        <v>44125</v>
      </c>
      <c r="O359" s="101">
        <v>10</v>
      </c>
      <c r="P359" s="101">
        <v>10</v>
      </c>
      <c r="Q359" s="101">
        <v>10.359999999999999</v>
      </c>
      <c r="R359" s="101">
        <v>1695</v>
      </c>
    </row>
    <row r="360">
      <c r="L360" s="98" t="s">
        <v>44126</v>
      </c>
      <c r="M360" s="98" t="s">
        <v>44127</v>
      </c>
      <c r="N360" s="98" t="s">
        <v>44128</v>
      </c>
      <c r="O360" s="101">
        <v>1355</v>
      </c>
      <c r="P360" s="101">
        <v>1355</v>
      </c>
    </row>
    <row r="361">
      <c r="L361" s="98" t="s">
        <v>44129</v>
      </c>
      <c r="M361" s="98" t="s">
        <v>44130</v>
      </c>
      <c r="N361" s="98" t="s">
        <v>44131</v>
      </c>
      <c r="O361" s="101">
        <v>10.359999999999999</v>
      </c>
      <c r="P361" s="101">
        <v>0</v>
      </c>
    </row>
    <row r="362">
      <c r="K362" s="96" t="s">
        <v>44132</v>
      </c>
      <c r="O362" s="85">
        <f>SUM(O359:O361)</f>
      </c>
      <c r="P362" s="85">
        <f>SUM(P359:P361)</f>
      </c>
    </row>
    <row r="363">
      <c r="A363" s="98" t="s">
        <v>44133</v>
      </c>
      <c r="B363" s="98" t="s">
        <v>44134</v>
      </c>
      <c r="C363" s="100">
        <v>960</v>
      </c>
      <c r="D363" s="98" t="s">
        <v>44135</v>
      </c>
      <c r="E363" s="98" t="s">
        <v>44136</v>
      </c>
      <c r="F363" s="104">
        <v>41183</v>
      </c>
      <c r="G363" s="104">
        <v>45231</v>
      </c>
      <c r="H363" s="104">
        <v>45777</v>
      </c>
      <c r="J363" s="101">
        <v>1010</v>
      </c>
      <c r="K363" s="98" t="s">
        <v>44137</v>
      </c>
      <c r="L363" s="98" t="s">
        <v>44138</v>
      </c>
      <c r="M363" s="98" t="s">
        <v>44139</v>
      </c>
      <c r="N363" s="98" t="s">
        <v>44140</v>
      </c>
      <c r="O363" s="101">
        <v>10</v>
      </c>
      <c r="P363" s="101">
        <v>10</v>
      </c>
      <c r="Q363" s="101">
        <v>0</v>
      </c>
      <c r="R363" s="101">
        <v>200</v>
      </c>
    </row>
    <row r="364">
      <c r="L364" s="98" t="s">
        <v>44141</v>
      </c>
      <c r="M364" s="98" t="s">
        <v>44142</v>
      </c>
      <c r="N364" s="98" t="s">
        <v>44143</v>
      </c>
      <c r="O364" s="101">
        <v>1155</v>
      </c>
      <c r="P364" s="101">
        <v>1155</v>
      </c>
    </row>
    <row r="365">
      <c r="K365" s="96" t="s">
        <v>44144</v>
      </c>
      <c r="O365" s="85">
        <f>SUM(O363:O364)</f>
      </c>
      <c r="P365" s="85">
        <f>SUM(P363:P364)</f>
      </c>
    </row>
    <row r="366">
      <c r="A366" s="98" t="s">
        <v>44145</v>
      </c>
      <c r="B366" s="98" t="s">
        <v>44146</v>
      </c>
      <c r="C366" s="100">
        <v>960</v>
      </c>
      <c r="D366" s="98" t="s">
        <v>44147</v>
      </c>
      <c r="E366" s="98" t="s">
        <v>44148</v>
      </c>
      <c r="F366" s="104">
        <v>45408</v>
      </c>
      <c r="G366" s="104">
        <v>45408</v>
      </c>
      <c r="H366" s="104">
        <v>45808</v>
      </c>
      <c r="J366" s="101">
        <v>1305</v>
      </c>
      <c r="K366" s="98" t="s">
        <v>44149</v>
      </c>
      <c r="L366" s="98" t="s">
        <v>44150</v>
      </c>
      <c r="M366" s="98" t="s">
        <v>44151</v>
      </c>
      <c r="N366" s="98" t="s">
        <v>44152</v>
      </c>
      <c r="O366" s="101">
        <v>10</v>
      </c>
      <c r="P366" s="101">
        <v>10</v>
      </c>
      <c r="Q366" s="101">
        <v>0</v>
      </c>
      <c r="R366" s="101">
        <v>800</v>
      </c>
    </row>
    <row r="367">
      <c r="L367" s="98" t="s">
        <v>44153</v>
      </c>
      <c r="M367" s="98" t="s">
        <v>44154</v>
      </c>
      <c r="N367" s="98" t="s">
        <v>44155</v>
      </c>
      <c r="O367" s="101">
        <v>1295</v>
      </c>
      <c r="P367" s="101">
        <v>1295</v>
      </c>
    </row>
    <row r="368">
      <c r="K368" s="96" t="s">
        <v>44156</v>
      </c>
      <c r="O368" s="85">
        <f>SUM(O366:O367)</f>
      </c>
      <c r="P368" s="85">
        <f>SUM(P366:P367)</f>
      </c>
    </row>
    <row r="369">
      <c r="A369" s="98" t="s">
        <v>44157</v>
      </c>
      <c r="B369" s="98" t="s">
        <v>44158</v>
      </c>
      <c r="C369" s="100">
        <v>960</v>
      </c>
      <c r="D369" s="98" t="s">
        <v>44159</v>
      </c>
      <c r="E369" s="98" t="s">
        <v>44160</v>
      </c>
      <c r="F369" s="104">
        <v>45673</v>
      </c>
      <c r="G369" s="104">
        <v>45673</v>
      </c>
      <c r="H369" s="104">
        <v>46068</v>
      </c>
      <c r="J369" s="101">
        <v>1579</v>
      </c>
      <c r="K369" s="98" t="s">
        <v>44161</v>
      </c>
      <c r="L369" s="98" t="s">
        <v>44162</v>
      </c>
      <c r="M369" s="98" t="s">
        <v>44163</v>
      </c>
      <c r="N369" s="98" t="s">
        <v>44164</v>
      </c>
      <c r="O369" s="101">
        <v>200</v>
      </c>
      <c r="P369" s="101">
        <v>210</v>
      </c>
      <c r="Q369" s="101">
        <v>-0.69999999999999996</v>
      </c>
      <c r="R369" s="101">
        <v>1776</v>
      </c>
    </row>
    <row r="370">
      <c r="L370" s="98" t="s">
        <v>44165</v>
      </c>
      <c r="M370" s="98" t="s">
        <v>44166</v>
      </c>
      <c r="N370" s="98" t="s">
        <v>44167</v>
      </c>
      <c r="O370" s="101">
        <v>10</v>
      </c>
      <c r="P370" s="101">
        <v>0</v>
      </c>
    </row>
    <row r="371">
      <c r="L371" s="98" t="s">
        <v>44168</v>
      </c>
      <c r="M371" s="98" t="s">
        <v>44169</v>
      </c>
      <c r="N371" s="98" t="s">
        <v>44170</v>
      </c>
      <c r="O371" s="101">
        <v>1366</v>
      </c>
      <c r="P371" s="101">
        <v>1366</v>
      </c>
    </row>
    <row r="372">
      <c r="K372" s="96" t="s">
        <v>44171</v>
      </c>
      <c r="O372" s="85">
        <f>SUM(O369:O371)</f>
      </c>
      <c r="P372" s="85">
        <f>SUM(P369:P371)</f>
      </c>
    </row>
    <row r="373">
      <c r="A373" s="98" t="s">
        <v>44172</v>
      </c>
      <c r="B373" s="98" t="s">
        <v>44173</v>
      </c>
      <c r="C373" s="100">
        <v>960</v>
      </c>
      <c r="D373" s="98" t="s">
        <v>44174</v>
      </c>
      <c r="E373" s="98" t="s">
        <v>44175</v>
      </c>
      <c r="F373" s="104">
        <v>44981</v>
      </c>
      <c r="G373" s="104">
        <v>45383</v>
      </c>
      <c r="H373" s="104">
        <v>45777</v>
      </c>
      <c r="J373" s="101">
        <v>1305</v>
      </c>
      <c r="K373" s="98" t="s">
        <v>44176</v>
      </c>
      <c r="L373" s="98" t="s">
        <v>44177</v>
      </c>
      <c r="M373" s="98" t="s">
        <v>44178</v>
      </c>
      <c r="N373" s="98" t="s">
        <v>44179</v>
      </c>
      <c r="O373" s="101">
        <v>10</v>
      </c>
      <c r="P373" s="101">
        <v>10</v>
      </c>
      <c r="Q373" s="101">
        <v>0</v>
      </c>
      <c r="R373" s="101">
        <v>200</v>
      </c>
    </row>
    <row r="374">
      <c r="L374" s="98" t="s">
        <v>44180</v>
      </c>
      <c r="M374" s="98" t="s">
        <v>44181</v>
      </c>
      <c r="N374" s="98" t="s">
        <v>44182</v>
      </c>
      <c r="O374" s="101">
        <v>1305</v>
      </c>
      <c r="P374" s="101">
        <v>1305</v>
      </c>
    </row>
    <row r="375">
      <c r="K375" s="96" t="s">
        <v>44183</v>
      </c>
      <c r="O375" s="85">
        <f>SUM(O373:O374)</f>
      </c>
      <c r="P375" s="85">
        <f>SUM(P373:P374)</f>
      </c>
    </row>
    <row r="376">
      <c r="A376" s="98" t="s">
        <v>44184</v>
      </c>
      <c r="B376" s="98" t="s">
        <v>44185</v>
      </c>
      <c r="C376" s="100">
        <v>960</v>
      </c>
      <c r="D376" s="98" t="s">
        <v>44186</v>
      </c>
      <c r="E376" s="98" t="s">
        <v>44187</v>
      </c>
      <c r="F376" s="104">
        <v>39870</v>
      </c>
      <c r="G376" s="104">
        <v>45413</v>
      </c>
      <c r="H376" s="104">
        <v>45808</v>
      </c>
      <c r="J376" s="101">
        <v>1010</v>
      </c>
      <c r="K376" s="98" t="s">
        <v>44188</v>
      </c>
      <c r="L376" s="98" t="s">
        <v>44189</v>
      </c>
      <c r="M376" s="98" t="s">
        <v>44190</v>
      </c>
      <c r="N376" s="98" t="s">
        <v>44191</v>
      </c>
      <c r="O376" s="101">
        <v>10</v>
      </c>
      <c r="P376" s="101">
        <v>10</v>
      </c>
      <c r="Q376" s="101">
        <v>0</v>
      </c>
      <c r="R376" s="101">
        <v>400</v>
      </c>
    </row>
    <row r="377">
      <c r="L377" s="98" t="s">
        <v>44192</v>
      </c>
      <c r="M377" s="98" t="s">
        <v>44193</v>
      </c>
      <c r="N377" s="98" t="s">
        <v>44194</v>
      </c>
      <c r="O377" s="101">
        <v>1062</v>
      </c>
      <c r="P377" s="101">
        <v>1062</v>
      </c>
    </row>
    <row r="378">
      <c r="K378" s="96" t="s">
        <v>44195</v>
      </c>
      <c r="O378" s="85">
        <f>SUM(O376:O377)</f>
      </c>
      <c r="P378" s="85">
        <f>SUM(P376:P377)</f>
      </c>
    </row>
    <row r="379">
      <c r="A379" s="98" t="s">
        <v>44196</v>
      </c>
      <c r="B379" s="98" t="s">
        <v>44197</v>
      </c>
      <c r="C379" s="100">
        <v>960</v>
      </c>
      <c r="D379" s="98" t="s">
        <v>44198</v>
      </c>
      <c r="E379" s="98" t="s">
        <v>44199</v>
      </c>
      <c r="F379" s="104">
        <v>44078</v>
      </c>
      <c r="G379" s="104">
        <v>45474</v>
      </c>
      <c r="H379" s="104">
        <v>45838</v>
      </c>
      <c r="J379" s="101">
        <v>1010</v>
      </c>
      <c r="K379" s="98" t="s">
        <v>44200</v>
      </c>
      <c r="L379" s="98" t="s">
        <v>44201</v>
      </c>
      <c r="M379" s="98" t="s">
        <v>44202</v>
      </c>
      <c r="N379" s="98" t="s">
        <v>44203</v>
      </c>
      <c r="O379" s="101">
        <v>1155</v>
      </c>
      <c r="P379" s="101">
        <v>1155</v>
      </c>
      <c r="Q379" s="101">
        <v>704.64999999999998</v>
      </c>
      <c r="R379" s="101">
        <v>400</v>
      </c>
    </row>
    <row r="380">
      <c r="L380" s="98" t="s">
        <v>44204</v>
      </c>
      <c r="M380" s="98" t="s">
        <v>44205</v>
      </c>
      <c r="N380" s="98" t="s">
        <v>44206</v>
      </c>
      <c r="O380" s="101">
        <v>35</v>
      </c>
      <c r="P380" s="101">
        <v>0</v>
      </c>
    </row>
    <row r="381">
      <c r="L381" s="98" t="s">
        <v>44207</v>
      </c>
      <c r="M381" s="98" t="s">
        <v>44208</v>
      </c>
      <c r="N381" s="98" t="s">
        <v>44209</v>
      </c>
      <c r="O381" s="101">
        <v>75</v>
      </c>
      <c r="P381" s="101">
        <v>0</v>
      </c>
    </row>
    <row r="382">
      <c r="K382" s="96" t="s">
        <v>44210</v>
      </c>
      <c r="O382" s="85">
        <f>SUM(O379:O381)</f>
      </c>
      <c r="P382" s="85">
        <f>SUM(P379:P381)</f>
      </c>
    </row>
    <row r="383">
      <c r="A383" s="98" t="s">
        <v>44211</v>
      </c>
      <c r="B383" s="98" t="s">
        <v>44212</v>
      </c>
      <c r="C383" s="100">
        <v>780</v>
      </c>
      <c r="D383" s="98" t="s">
        <v>44213</v>
      </c>
      <c r="E383" s="98" t="s">
        <v>44214</v>
      </c>
      <c r="F383" s="104">
        <v>44799</v>
      </c>
      <c r="G383" s="104">
        <v>45717</v>
      </c>
      <c r="H383" s="104">
        <v>46112</v>
      </c>
      <c r="J383" s="101">
        <v>1195</v>
      </c>
      <c r="K383" s="98" t="s">
        <v>44215</v>
      </c>
      <c r="L383" s="98" t="s">
        <v>44216</v>
      </c>
      <c r="M383" s="98" t="s">
        <v>44217</v>
      </c>
      <c r="N383" s="98" t="s">
        <v>44218</v>
      </c>
      <c r="O383" s="101">
        <v>1276</v>
      </c>
      <c r="P383" s="101">
        <v>1276</v>
      </c>
      <c r="Q383" s="101">
        <v>0</v>
      </c>
      <c r="R383" s="101">
        <v>1395</v>
      </c>
    </row>
    <row r="384">
      <c r="K384" s="96" t="s">
        <v>44219</v>
      </c>
      <c r="O384" s="85">
        <f>SUM(O383:O383)</f>
      </c>
      <c r="P384" s="85">
        <f>SUM(P383:P383)</f>
      </c>
    </row>
    <row r="385">
      <c r="A385" s="98" t="s">
        <v>44220</v>
      </c>
      <c r="B385" s="98" t="s">
        <v>44221</v>
      </c>
      <c r="C385" s="100">
        <v>780</v>
      </c>
      <c r="D385" s="98" t="s">
        <v>44222</v>
      </c>
      <c r="E385" s="98" t="s">
        <v>44223</v>
      </c>
      <c r="F385" s="104">
        <v>45310</v>
      </c>
      <c r="G385" s="104">
        <v>45717</v>
      </c>
      <c r="H385" s="104">
        <v>45900</v>
      </c>
      <c r="J385" s="101">
        <v>1135</v>
      </c>
      <c r="K385" s="98" t="s">
        <v>44224</v>
      </c>
      <c r="L385" s="98" t="s">
        <v>44225</v>
      </c>
      <c r="M385" s="98" t="s">
        <v>44226</v>
      </c>
      <c r="N385" s="98" t="s">
        <v>44227</v>
      </c>
      <c r="O385" s="101">
        <v>1204</v>
      </c>
      <c r="P385" s="101">
        <v>1204</v>
      </c>
      <c r="Q385" s="101">
        <v>0</v>
      </c>
      <c r="R385" s="101">
        <v>500</v>
      </c>
    </row>
    <row r="386">
      <c r="K386" s="96" t="s">
        <v>44228</v>
      </c>
      <c r="O386" s="85">
        <f>SUM(O385:O385)</f>
      </c>
      <c r="P386" s="85">
        <f>SUM(P385:P385)</f>
      </c>
    </row>
    <row r="387">
      <c r="A387" s="98" t="s">
        <v>44229</v>
      </c>
      <c r="B387" s="98" t="s">
        <v>44230</v>
      </c>
      <c r="C387" s="100">
        <v>780</v>
      </c>
      <c r="D387" s="98" t="s">
        <v>44231</v>
      </c>
      <c r="E387" s="98" t="s">
        <v>44232</v>
      </c>
      <c r="F387" s="104">
        <v>44911</v>
      </c>
      <c r="G387" s="104">
        <v>45717</v>
      </c>
      <c r="H387" s="104">
        <v>45900</v>
      </c>
      <c r="J387" s="101">
        <v>1175</v>
      </c>
      <c r="K387" s="98" t="s">
        <v>44233</v>
      </c>
      <c r="L387" s="98" t="s">
        <v>44234</v>
      </c>
      <c r="M387" s="98" t="s">
        <v>44235</v>
      </c>
      <c r="N387" s="98" t="s">
        <v>44236</v>
      </c>
      <c r="O387" s="101">
        <v>1297</v>
      </c>
      <c r="P387" s="101">
        <v>1297</v>
      </c>
      <c r="Q387" s="101">
        <v>0</v>
      </c>
      <c r="R387" s="101">
        <v>200</v>
      </c>
    </row>
    <row r="388">
      <c r="K388" s="96" t="s">
        <v>44237</v>
      </c>
      <c r="O388" s="85">
        <f>SUM(O387:O387)</f>
      </c>
      <c r="P388" s="85">
        <f>SUM(P387:P387)</f>
      </c>
    </row>
    <row r="389">
      <c r="A389" s="98" t="s">
        <v>44238</v>
      </c>
      <c r="B389" s="98" t="s">
        <v>44239</v>
      </c>
      <c r="C389" s="100">
        <v>780</v>
      </c>
      <c r="D389" s="98" t="s">
        <v>44240</v>
      </c>
      <c r="E389" s="98" t="s">
        <v>44241</v>
      </c>
      <c r="F389" s="104">
        <v>44884</v>
      </c>
      <c r="G389" s="104">
        <v>45627</v>
      </c>
      <c r="H389" s="104">
        <v>45991</v>
      </c>
      <c r="J389" s="101">
        <v>1195</v>
      </c>
      <c r="K389" s="98" t="s">
        <v>44242</v>
      </c>
      <c r="L389" s="98" t="s">
        <v>44243</v>
      </c>
      <c r="M389" s="98" t="s">
        <v>44244</v>
      </c>
      <c r="N389" s="98" t="s">
        <v>44245</v>
      </c>
      <c r="O389" s="101">
        <v>1246</v>
      </c>
      <c r="P389" s="101">
        <v>1246</v>
      </c>
      <c r="Q389" s="101">
        <v>0</v>
      </c>
      <c r="R389" s="101">
        <v>200</v>
      </c>
    </row>
    <row r="390">
      <c r="K390" s="96" t="s">
        <v>44246</v>
      </c>
      <c r="O390" s="85">
        <f>SUM(O389:O389)</f>
      </c>
      <c r="P390" s="85">
        <f>SUM(P389:P389)</f>
      </c>
    </row>
    <row r="391">
      <c r="A391" s="98" t="s">
        <v>44247</v>
      </c>
      <c r="B391" s="98" t="s">
        <v>44248</v>
      </c>
      <c r="C391" s="100">
        <v>780</v>
      </c>
      <c r="D391" s="98" t="s">
        <v>44249</v>
      </c>
      <c r="E391" s="98" t="s">
        <v>44250</v>
      </c>
      <c r="J391" s="101">
        <v>1195</v>
      </c>
      <c r="K391" s="98" t="s">
        <v>44251</v>
      </c>
      <c r="L391" s="98" t="s">
        <v>44251</v>
      </c>
      <c r="O391" s="101">
        <v>0</v>
      </c>
      <c r="P391" s="101">
        <v>0</v>
      </c>
    </row>
    <row r="392">
      <c r="K392" s="96" t="s">
        <v>44252</v>
      </c>
      <c r="O392" s="85">
        <f>SUM(O391:O391)</f>
      </c>
      <c r="P392" s="85">
        <f>SUM(P391:P391)</f>
      </c>
    </row>
    <row r="393">
      <c r="A393" s="98" t="s">
        <v>44253</v>
      </c>
      <c r="B393" s="98" t="s">
        <v>44254</v>
      </c>
      <c r="C393" s="100">
        <v>780</v>
      </c>
      <c r="D393" s="98" t="s">
        <v>44255</v>
      </c>
      <c r="E393" s="98" t="s">
        <v>44256</v>
      </c>
      <c r="F393" s="104">
        <v>44534</v>
      </c>
      <c r="G393" s="104">
        <v>45352</v>
      </c>
      <c r="H393" s="104">
        <v>45777</v>
      </c>
      <c r="J393" s="101">
        <v>1044</v>
      </c>
      <c r="K393" s="98" t="s">
        <v>44257</v>
      </c>
      <c r="L393" s="98" t="s">
        <v>44258</v>
      </c>
      <c r="M393" s="98" t="s">
        <v>44259</v>
      </c>
      <c r="N393" s="98" t="s">
        <v>44260</v>
      </c>
      <c r="O393" s="101">
        <v>1191</v>
      </c>
      <c r="P393" s="101">
        <v>1191</v>
      </c>
      <c r="Q393" s="101">
        <v>0</v>
      </c>
      <c r="R393" s="101">
        <v>700</v>
      </c>
    </row>
    <row r="394">
      <c r="L394" s="98" t="s">
        <v>44261</v>
      </c>
      <c r="M394" s="98" t="s">
        <v>44262</v>
      </c>
      <c r="N394" s="98" t="s">
        <v>44263</v>
      </c>
      <c r="O394" s="101">
        <v>12</v>
      </c>
      <c r="P394" s="101">
        <v>0</v>
      </c>
    </row>
    <row r="395">
      <c r="L395" s="98" t="s">
        <v>44264</v>
      </c>
      <c r="M395" s="98" t="s">
        <v>44265</v>
      </c>
      <c r="N395" s="98" t="s">
        <v>44266</v>
      </c>
      <c r="O395" s="101">
        <v>40</v>
      </c>
      <c r="P395" s="101">
        <v>40</v>
      </c>
    </row>
    <row r="396">
      <c r="K396" s="96" t="s">
        <v>44267</v>
      </c>
      <c r="O396" s="85">
        <f>SUM(O393:O395)</f>
      </c>
      <c r="P396" s="85">
        <f>SUM(P393:P395)</f>
      </c>
    </row>
    <row r="397">
      <c r="A397" s="98" t="s">
        <v>44268</v>
      </c>
      <c r="B397" s="98" t="s">
        <v>44269</v>
      </c>
      <c r="C397" s="100">
        <v>780</v>
      </c>
      <c r="D397" s="98" t="s">
        <v>44270</v>
      </c>
      <c r="E397" s="98" t="s">
        <v>44271</v>
      </c>
      <c r="F397" s="104">
        <v>45100</v>
      </c>
      <c r="G397" s="104">
        <v>45748</v>
      </c>
      <c r="J397" s="101">
        <v>1215</v>
      </c>
      <c r="K397" s="98" t="s">
        <v>44272</v>
      </c>
      <c r="L397" s="98" t="s">
        <v>44273</v>
      </c>
      <c r="M397" s="98" t="s">
        <v>44274</v>
      </c>
      <c r="N397" s="98" t="s">
        <v>44275</v>
      </c>
      <c r="O397" s="101">
        <v>1352</v>
      </c>
      <c r="P397" s="101">
        <v>1352</v>
      </c>
      <c r="Q397" s="101">
        <v>1686.5</v>
      </c>
      <c r="R397" s="101">
        <v>1000</v>
      </c>
    </row>
    <row r="398">
      <c r="L398" s="98" t="s">
        <v>44276</v>
      </c>
      <c r="M398" s="98" t="s">
        <v>44277</v>
      </c>
      <c r="N398" s="98" t="s">
        <v>44278</v>
      </c>
      <c r="O398" s="101">
        <v>35</v>
      </c>
      <c r="P398" s="101">
        <v>0</v>
      </c>
    </row>
    <row r="399">
      <c r="L399" s="98" t="s">
        <v>44279</v>
      </c>
      <c r="M399" s="98" t="s">
        <v>44280</v>
      </c>
      <c r="N399" s="98" t="s">
        <v>44281</v>
      </c>
      <c r="O399" s="101">
        <v>75</v>
      </c>
      <c r="P399" s="101">
        <v>0</v>
      </c>
    </row>
    <row r="400">
      <c r="L400" s="98" t="s">
        <v>44282</v>
      </c>
      <c r="M400" s="98" t="s">
        <v>44283</v>
      </c>
      <c r="N400" s="98" t="s">
        <v>44284</v>
      </c>
      <c r="O400" s="101">
        <v>200</v>
      </c>
      <c r="P400" s="101">
        <v>200</v>
      </c>
    </row>
    <row r="401">
      <c r="K401" s="96" t="s">
        <v>44285</v>
      </c>
      <c r="O401" s="85">
        <f>SUM(O397:O400)</f>
      </c>
      <c r="P401" s="85">
        <f>SUM(P397:P400)</f>
      </c>
    </row>
    <row r="402">
      <c r="A402" s="98" t="s">
        <v>44286</v>
      </c>
      <c r="B402" s="98" t="s">
        <v>44287</v>
      </c>
      <c r="C402" s="100">
        <v>780</v>
      </c>
      <c r="D402" s="98" t="s">
        <v>44288</v>
      </c>
      <c r="E402" s="98" t="s">
        <v>44289</v>
      </c>
      <c r="F402" s="104">
        <v>45140</v>
      </c>
      <c r="G402" s="104">
        <v>45566</v>
      </c>
      <c r="H402" s="104">
        <v>45869</v>
      </c>
      <c r="J402" s="101">
        <v>1161</v>
      </c>
      <c r="K402" s="98" t="s">
        <v>44290</v>
      </c>
      <c r="L402" s="98" t="s">
        <v>44291</v>
      </c>
      <c r="M402" s="98" t="s">
        <v>44292</v>
      </c>
      <c r="N402" s="98" t="s">
        <v>44293</v>
      </c>
      <c r="O402" s="101">
        <v>1281</v>
      </c>
      <c r="P402" s="101">
        <v>1281</v>
      </c>
      <c r="Q402" s="101">
        <v>-3817.0500000000002</v>
      </c>
      <c r="R402" s="101">
        <v>1401</v>
      </c>
    </row>
    <row r="403">
      <c r="K403" s="96" t="s">
        <v>44294</v>
      </c>
      <c r="O403" s="85">
        <f>SUM(O402:O402)</f>
      </c>
      <c r="P403" s="85">
        <f>SUM(P402:P402)</f>
      </c>
    </row>
    <row r="404">
      <c r="A404" s="98" t="s">
        <v>44295</v>
      </c>
      <c r="B404" s="98" t="s">
        <v>44296</v>
      </c>
      <c r="C404" s="100">
        <v>960</v>
      </c>
      <c r="D404" s="98" t="s">
        <v>44297</v>
      </c>
      <c r="E404" s="98" t="s">
        <v>44298</v>
      </c>
      <c r="F404" s="104">
        <v>45108</v>
      </c>
      <c r="G404" s="104">
        <v>45444</v>
      </c>
      <c r="H404" s="104">
        <v>45838</v>
      </c>
      <c r="J404" s="101">
        <v>1355</v>
      </c>
      <c r="K404" s="98" t="s">
        <v>44299</v>
      </c>
      <c r="L404" s="98" t="s">
        <v>44300</v>
      </c>
      <c r="M404" s="98" t="s">
        <v>44301</v>
      </c>
      <c r="N404" s="98" t="s">
        <v>44302</v>
      </c>
      <c r="O404" s="101">
        <v>1375</v>
      </c>
      <c r="P404" s="101">
        <v>1375</v>
      </c>
      <c r="Q404" s="101">
        <v>0</v>
      </c>
      <c r="R404" s="101">
        <v>200</v>
      </c>
    </row>
    <row r="405">
      <c r="K405" s="96" t="s">
        <v>44303</v>
      </c>
      <c r="O405" s="85">
        <f>SUM(O404:O404)</f>
      </c>
      <c r="P405" s="85">
        <f>SUM(P404:P404)</f>
      </c>
    </row>
    <row r="406">
      <c r="A406" s="98" t="s">
        <v>44304</v>
      </c>
      <c r="B406" s="98" t="s">
        <v>44305</v>
      </c>
      <c r="C406" s="100">
        <v>960</v>
      </c>
      <c r="D406" s="98" t="s">
        <v>44306</v>
      </c>
      <c r="E406" s="98" t="s">
        <v>44307</v>
      </c>
      <c r="J406" s="101">
        <v>1395</v>
      </c>
      <c r="K406" s="98" t="s">
        <v>44308</v>
      </c>
      <c r="L406" s="98" t="s">
        <v>44308</v>
      </c>
      <c r="O406" s="101">
        <v>0</v>
      </c>
      <c r="P406" s="101">
        <v>0</v>
      </c>
      <c r="R406" s="101">
        <v>0</v>
      </c>
    </row>
    <row r="407">
      <c r="K407" s="96" t="s">
        <v>44309</v>
      </c>
      <c r="O407" s="85">
        <f>SUM(O406:O406)</f>
      </c>
      <c r="P407" s="85">
        <f>SUM(P406:P406)</f>
      </c>
    </row>
    <row r="408">
      <c r="A408" s="98" t="s">
        <v>44310</v>
      </c>
      <c r="B408" s="98" t="s">
        <v>44311</v>
      </c>
      <c r="C408" s="100">
        <v>960</v>
      </c>
      <c r="D408" s="98" t="s">
        <v>44312</v>
      </c>
      <c r="E408" s="98" t="s">
        <v>44313</v>
      </c>
      <c r="F408" s="104">
        <v>45093</v>
      </c>
      <c r="G408" s="104">
        <v>45505</v>
      </c>
      <c r="H408" s="104">
        <v>45838</v>
      </c>
      <c r="I408" s="104">
        <v>45838</v>
      </c>
      <c r="J408" s="101">
        <v>1348</v>
      </c>
      <c r="K408" s="98" t="s">
        <v>44314</v>
      </c>
      <c r="L408" s="98" t="s">
        <v>44315</v>
      </c>
      <c r="M408" s="98" t="s">
        <v>44316</v>
      </c>
      <c r="N408" s="98" t="s">
        <v>44317</v>
      </c>
      <c r="O408" s="101">
        <v>1335</v>
      </c>
      <c r="P408" s="101">
        <v>1335</v>
      </c>
      <c r="Q408" s="101">
        <v>0</v>
      </c>
      <c r="R408" s="101">
        <v>1515</v>
      </c>
    </row>
    <row r="409">
      <c r="K409" s="96" t="s">
        <v>44318</v>
      </c>
      <c r="O409" s="85">
        <f>SUM(O408:O408)</f>
      </c>
      <c r="P409" s="85">
        <f>SUM(P408:P408)</f>
      </c>
    </row>
    <row r="410">
      <c r="A410" s="98" t="s">
        <v>44319</v>
      </c>
      <c r="B410" s="98" t="s">
        <v>44320</v>
      </c>
      <c r="C410" s="100">
        <v>960</v>
      </c>
      <c r="D410" s="98" t="s">
        <v>44321</v>
      </c>
      <c r="E410" s="98" t="s">
        <v>44322</v>
      </c>
      <c r="F410" s="104">
        <v>45198</v>
      </c>
      <c r="G410" s="104">
        <v>45597</v>
      </c>
      <c r="H410" s="104">
        <v>45991</v>
      </c>
      <c r="J410" s="101">
        <v>1275</v>
      </c>
      <c r="K410" s="98" t="s">
        <v>44323</v>
      </c>
      <c r="L410" s="98" t="s">
        <v>44324</v>
      </c>
      <c r="M410" s="98" t="s">
        <v>44325</v>
      </c>
      <c r="N410" s="98" t="s">
        <v>44326</v>
      </c>
      <c r="O410" s="101">
        <v>1275</v>
      </c>
      <c r="P410" s="101">
        <v>1275</v>
      </c>
      <c r="Q410" s="101">
        <v>0</v>
      </c>
      <c r="R410" s="101">
        <v>400</v>
      </c>
    </row>
    <row r="411">
      <c r="K411" s="96" t="s">
        <v>44327</v>
      </c>
      <c r="O411" s="85">
        <f>SUM(O410:O410)</f>
      </c>
      <c r="P411" s="85">
        <f>SUM(P410:P410)</f>
      </c>
    </row>
    <row r="412">
      <c r="A412" s="98" t="s">
        <v>44328</v>
      </c>
      <c r="B412" s="98" t="s">
        <v>44329</v>
      </c>
      <c r="C412" s="100">
        <v>960</v>
      </c>
      <c r="D412" s="98" t="s">
        <v>44330</v>
      </c>
      <c r="E412" s="98" t="s">
        <v>44331</v>
      </c>
      <c r="F412" s="104">
        <v>44100</v>
      </c>
      <c r="G412" s="104">
        <v>45566</v>
      </c>
      <c r="H412" s="104">
        <v>45930</v>
      </c>
      <c r="J412" s="101">
        <v>1000</v>
      </c>
      <c r="K412" s="98" t="s">
        <v>44332</v>
      </c>
      <c r="L412" s="98" t="s">
        <v>44333</v>
      </c>
      <c r="M412" s="98" t="s">
        <v>44334</v>
      </c>
      <c r="N412" s="98" t="s">
        <v>44335</v>
      </c>
      <c r="O412" s="101">
        <v>1250</v>
      </c>
      <c r="P412" s="101">
        <v>1250</v>
      </c>
      <c r="Q412" s="101">
        <v>0</v>
      </c>
      <c r="R412" s="101">
        <v>500</v>
      </c>
    </row>
    <row r="413">
      <c r="K413" s="96" t="s">
        <v>44336</v>
      </c>
      <c r="O413" s="85">
        <f>SUM(O412:O412)</f>
      </c>
      <c r="P413" s="85">
        <f>SUM(P412:P412)</f>
      </c>
    </row>
    <row r="414">
      <c r="A414" s="98" t="s">
        <v>44337</v>
      </c>
      <c r="B414" s="98" t="s">
        <v>44338</v>
      </c>
      <c r="C414" s="100">
        <v>960</v>
      </c>
      <c r="D414" s="98" t="s">
        <v>44339</v>
      </c>
      <c r="E414" s="98" t="s">
        <v>44340</v>
      </c>
      <c r="F414" s="104">
        <v>45360</v>
      </c>
      <c r="G414" s="104">
        <v>45360</v>
      </c>
      <c r="H414" s="104">
        <v>45777</v>
      </c>
      <c r="I414" s="104">
        <v>45777</v>
      </c>
      <c r="J414" s="101">
        <v>1395</v>
      </c>
      <c r="K414" s="98" t="s">
        <v>44341</v>
      </c>
      <c r="L414" s="98" t="s">
        <v>44342</v>
      </c>
      <c r="M414" s="98" t="s">
        <v>44343</v>
      </c>
      <c r="N414" s="98" t="s">
        <v>44344</v>
      </c>
      <c r="O414" s="101">
        <v>1285</v>
      </c>
      <c r="P414" s="101">
        <v>1285</v>
      </c>
      <c r="Q414" s="101">
        <v>1420.6700000000001</v>
      </c>
      <c r="R414" s="101">
        <v>1485</v>
      </c>
    </row>
    <row r="415">
      <c r="L415" s="98" t="s">
        <v>44345</v>
      </c>
      <c r="M415" s="98" t="s">
        <v>44346</v>
      </c>
      <c r="N415" s="98" t="s">
        <v>44347</v>
      </c>
      <c r="O415" s="101">
        <v>75</v>
      </c>
      <c r="P415" s="101">
        <v>0</v>
      </c>
    </row>
    <row r="416">
      <c r="L416" s="98" t="s">
        <v>44348</v>
      </c>
      <c r="M416" s="98" t="s">
        <v>44349</v>
      </c>
      <c r="N416" s="98" t="s">
        <v>44350</v>
      </c>
      <c r="O416" s="101">
        <v>12</v>
      </c>
      <c r="P416" s="101">
        <v>0</v>
      </c>
    </row>
    <row r="417">
      <c r="K417" s="96" t="s">
        <v>44351</v>
      </c>
      <c r="O417" s="85">
        <f>SUM(O414:O416)</f>
      </c>
      <c r="P417" s="85">
        <f>SUM(P414:P416)</f>
      </c>
    </row>
    <row r="418">
      <c r="A418" s="98" t="s">
        <v>44352</v>
      </c>
      <c r="B418" s="98" t="s">
        <v>44353</v>
      </c>
      <c r="C418" s="100">
        <v>960</v>
      </c>
      <c r="D418" s="98" t="s">
        <v>44354</v>
      </c>
      <c r="E418" s="98" t="s">
        <v>44355</v>
      </c>
      <c r="J418" s="101">
        <v>1380</v>
      </c>
      <c r="K418" s="98" t="s">
        <v>44356</v>
      </c>
      <c r="L418" s="98" t="s">
        <v>44356</v>
      </c>
      <c r="O418" s="101">
        <v>0</v>
      </c>
      <c r="P418" s="101">
        <v>0</v>
      </c>
    </row>
    <row r="419">
      <c r="K419" s="96" t="s">
        <v>44357</v>
      </c>
      <c r="O419" s="85">
        <f>SUM(O418:O418)</f>
      </c>
      <c r="P419" s="85">
        <f>SUM(P418:P418)</f>
      </c>
    </row>
    <row r="420">
      <c r="A420" s="98" t="s">
        <v>44358</v>
      </c>
      <c r="B420" s="98" t="s">
        <v>44359</v>
      </c>
      <c r="C420" s="100">
        <v>960</v>
      </c>
      <c r="D420" s="98" t="s">
        <v>44360</v>
      </c>
      <c r="E420" s="98" t="s">
        <v>44361</v>
      </c>
      <c r="F420" s="104">
        <v>44694</v>
      </c>
      <c r="G420" s="104">
        <v>45474</v>
      </c>
      <c r="H420" s="104">
        <v>45838</v>
      </c>
      <c r="J420" s="101">
        <v>1162</v>
      </c>
      <c r="K420" s="98" t="s">
        <v>44362</v>
      </c>
      <c r="L420" s="98" t="s">
        <v>44363</v>
      </c>
      <c r="M420" s="98" t="s">
        <v>44364</v>
      </c>
      <c r="N420" s="98" t="s">
        <v>44365</v>
      </c>
      <c r="O420" s="101">
        <v>1240</v>
      </c>
      <c r="P420" s="101">
        <v>1240</v>
      </c>
      <c r="Q420" s="101">
        <v>0</v>
      </c>
      <c r="R420" s="101">
        <v>1359</v>
      </c>
    </row>
    <row r="421">
      <c r="K421" s="96" t="s">
        <v>44366</v>
      </c>
      <c r="O421" s="85">
        <f>SUM(O420:O420)</f>
      </c>
      <c r="P421" s="85">
        <f>SUM(P420:P420)</f>
      </c>
    </row>
    <row r="422">
      <c r="A422" s="98" t="s">
        <v>44367</v>
      </c>
      <c r="B422" s="98" t="s">
        <v>44368</v>
      </c>
      <c r="C422" s="100">
        <v>780</v>
      </c>
      <c r="D422" s="98" t="s">
        <v>44369</v>
      </c>
      <c r="E422" s="98" t="s">
        <v>44370</v>
      </c>
      <c r="F422" s="104">
        <v>45296</v>
      </c>
      <c r="G422" s="104">
        <v>45566</v>
      </c>
      <c r="H422" s="104">
        <v>45808</v>
      </c>
      <c r="J422" s="101">
        <v>1295</v>
      </c>
      <c r="K422" s="98" t="s">
        <v>44371</v>
      </c>
      <c r="L422" s="98" t="s">
        <v>44372</v>
      </c>
      <c r="M422" s="98" t="s">
        <v>44373</v>
      </c>
      <c r="N422" s="98" t="s">
        <v>44374</v>
      </c>
      <c r="O422" s="101">
        <v>100</v>
      </c>
      <c r="P422" s="101">
        <v>100</v>
      </c>
      <c r="Q422" s="101">
        <v>-1245.1800000000001</v>
      </c>
      <c r="R422" s="101">
        <v>200</v>
      </c>
    </row>
    <row r="423">
      <c r="L423" s="98" t="s">
        <v>44375</v>
      </c>
      <c r="M423" s="98" t="s">
        <v>44376</v>
      </c>
      <c r="N423" s="98" t="s">
        <v>44377</v>
      </c>
      <c r="O423" s="101">
        <v>1145</v>
      </c>
      <c r="P423" s="101">
        <v>1145</v>
      </c>
    </row>
    <row r="424">
      <c r="K424" s="96" t="s">
        <v>44378</v>
      </c>
      <c r="O424" s="85">
        <f>SUM(O422:O423)</f>
      </c>
      <c r="P424" s="85">
        <f>SUM(P422:P423)</f>
      </c>
    </row>
    <row r="425">
      <c r="A425" s="98" t="s">
        <v>44379</v>
      </c>
      <c r="B425" s="98" t="s">
        <v>44380</v>
      </c>
      <c r="C425" s="100">
        <v>780</v>
      </c>
      <c r="D425" s="98" t="s">
        <v>44381</v>
      </c>
      <c r="E425" s="98" t="s">
        <v>44382</v>
      </c>
      <c r="F425" s="104">
        <v>45401</v>
      </c>
      <c r="G425" s="104">
        <v>45401</v>
      </c>
      <c r="H425" s="104">
        <v>45777</v>
      </c>
      <c r="J425" s="101">
        <v>1155</v>
      </c>
      <c r="K425" s="98" t="s">
        <v>44383</v>
      </c>
      <c r="L425" s="98" t="s">
        <v>44384</v>
      </c>
      <c r="M425" s="98" t="s">
        <v>44385</v>
      </c>
      <c r="N425" s="98" t="s">
        <v>44386</v>
      </c>
      <c r="O425" s="101">
        <v>1155</v>
      </c>
      <c r="P425" s="101">
        <v>1155</v>
      </c>
      <c r="Q425" s="101">
        <v>0</v>
      </c>
      <c r="R425" s="101">
        <v>400</v>
      </c>
    </row>
    <row r="426">
      <c r="L426" s="98" t="s">
        <v>44387</v>
      </c>
      <c r="M426" s="98" t="s">
        <v>44388</v>
      </c>
      <c r="N426" s="98" t="s">
        <v>44389</v>
      </c>
      <c r="O426" s="101">
        <v>50</v>
      </c>
      <c r="P426" s="101">
        <v>50</v>
      </c>
    </row>
    <row r="427">
      <c r="K427" s="96" t="s">
        <v>44390</v>
      </c>
      <c r="O427" s="85">
        <f>SUM(O425:O426)</f>
      </c>
      <c r="P427" s="85">
        <f>SUM(P425:P426)</f>
      </c>
    </row>
    <row r="428">
      <c r="A428" s="98" t="s">
        <v>44391</v>
      </c>
      <c r="B428" s="98" t="s">
        <v>44392</v>
      </c>
      <c r="C428" s="100">
        <v>780</v>
      </c>
      <c r="D428" s="98" t="s">
        <v>44393</v>
      </c>
      <c r="E428" s="98" t="s">
        <v>44394</v>
      </c>
      <c r="F428" s="104">
        <v>45119</v>
      </c>
      <c r="G428" s="104">
        <v>45536</v>
      </c>
      <c r="H428" s="104">
        <v>45900</v>
      </c>
      <c r="J428" s="101">
        <v>1235</v>
      </c>
      <c r="K428" s="98" t="s">
        <v>44395</v>
      </c>
      <c r="L428" s="98" t="s">
        <v>44396</v>
      </c>
      <c r="M428" s="98" t="s">
        <v>44397</v>
      </c>
      <c r="N428" s="98" t="s">
        <v>44398</v>
      </c>
      <c r="O428" s="101">
        <v>10</v>
      </c>
      <c r="P428" s="101">
        <v>10</v>
      </c>
      <c r="Q428" s="101">
        <v>0</v>
      </c>
      <c r="R428" s="101">
        <v>200</v>
      </c>
    </row>
    <row r="429">
      <c r="L429" s="98" t="s">
        <v>44399</v>
      </c>
      <c r="M429" s="98" t="s">
        <v>44400</v>
      </c>
      <c r="N429" s="98" t="s">
        <v>44401</v>
      </c>
      <c r="O429" s="101">
        <v>1235</v>
      </c>
      <c r="P429" s="101">
        <v>1235</v>
      </c>
    </row>
    <row r="430">
      <c r="K430" s="96" t="s">
        <v>44402</v>
      </c>
      <c r="O430" s="85">
        <f>SUM(O428:O429)</f>
      </c>
      <c r="P430" s="85">
        <f>SUM(P428:P429)</f>
      </c>
    </row>
    <row r="431">
      <c r="A431" s="98" t="s">
        <v>44403</v>
      </c>
      <c r="B431" s="98" t="s">
        <v>44404</v>
      </c>
      <c r="C431" s="100">
        <v>780</v>
      </c>
      <c r="D431" s="98" t="s">
        <v>44405</v>
      </c>
      <c r="E431" s="98" t="s">
        <v>44406</v>
      </c>
      <c r="F431" s="104">
        <v>45474</v>
      </c>
      <c r="G431" s="104">
        <v>45474</v>
      </c>
      <c r="H431" s="104">
        <v>45869</v>
      </c>
      <c r="J431" s="101">
        <v>1255</v>
      </c>
      <c r="K431" s="98" t="s">
        <v>44407</v>
      </c>
      <c r="L431" s="98" t="s">
        <v>44408</v>
      </c>
      <c r="M431" s="98" t="s">
        <v>44409</v>
      </c>
      <c r="N431" s="98" t="s">
        <v>44410</v>
      </c>
      <c r="O431" s="101">
        <v>100</v>
      </c>
      <c r="P431" s="101">
        <v>100</v>
      </c>
      <c r="Q431" s="101">
        <v>0</v>
      </c>
      <c r="R431" s="101">
        <v>200</v>
      </c>
    </row>
    <row r="432">
      <c r="L432" s="98" t="s">
        <v>44411</v>
      </c>
      <c r="M432" s="98" t="s">
        <v>44412</v>
      </c>
      <c r="N432" s="98" t="s">
        <v>44413</v>
      </c>
      <c r="O432" s="101">
        <v>1135</v>
      </c>
      <c r="P432" s="101">
        <v>1135</v>
      </c>
    </row>
    <row r="433">
      <c r="K433" s="96" t="s">
        <v>44414</v>
      </c>
      <c r="O433" s="85">
        <f>SUM(O431:O432)</f>
      </c>
      <c r="P433" s="85">
        <f>SUM(P431:P432)</f>
      </c>
    </row>
    <row r="434">
      <c r="A434" s="98" t="s">
        <v>44415</v>
      </c>
      <c r="B434" s="98" t="s">
        <v>44416</v>
      </c>
      <c r="C434" s="100">
        <v>780</v>
      </c>
      <c r="D434" s="98" t="s">
        <v>44417</v>
      </c>
      <c r="E434" s="98" t="s">
        <v>44418</v>
      </c>
      <c r="F434" s="104">
        <v>45646</v>
      </c>
      <c r="G434" s="104">
        <v>45646</v>
      </c>
      <c r="H434" s="104">
        <v>46041</v>
      </c>
      <c r="J434" s="101">
        <v>1435</v>
      </c>
      <c r="K434" s="98" t="s">
        <v>44419</v>
      </c>
      <c r="L434" s="98" t="s">
        <v>44420</v>
      </c>
      <c r="M434" s="98" t="s">
        <v>44421</v>
      </c>
      <c r="N434" s="98" t="s">
        <v>44422</v>
      </c>
      <c r="O434" s="101">
        <v>10</v>
      </c>
      <c r="P434" s="101">
        <v>0</v>
      </c>
      <c r="Q434" s="101">
        <v>0</v>
      </c>
      <c r="R434" s="101">
        <v>1300</v>
      </c>
    </row>
    <row r="435">
      <c r="L435" s="98" t="s">
        <v>44423</v>
      </c>
      <c r="M435" s="98" t="s">
        <v>44424</v>
      </c>
      <c r="N435" s="98" t="s">
        <v>44425</v>
      </c>
      <c r="O435" s="101">
        <v>200</v>
      </c>
      <c r="P435" s="101">
        <v>210</v>
      </c>
    </row>
    <row r="436">
      <c r="L436" s="98" t="s">
        <v>44426</v>
      </c>
      <c r="M436" s="98" t="s">
        <v>44427</v>
      </c>
      <c r="N436" s="98" t="s">
        <v>44428</v>
      </c>
      <c r="O436" s="101">
        <v>1222</v>
      </c>
      <c r="P436" s="101">
        <v>1222</v>
      </c>
    </row>
    <row r="437">
      <c r="K437" s="96" t="s">
        <v>44429</v>
      </c>
      <c r="O437" s="85">
        <f>SUM(O434:O436)</f>
      </c>
      <c r="P437" s="85">
        <f>SUM(P434:P436)</f>
      </c>
    </row>
    <row r="438">
      <c r="A438" s="98" t="s">
        <v>44430</v>
      </c>
      <c r="B438" s="98" t="s">
        <v>44431</v>
      </c>
      <c r="C438" s="100">
        <v>780</v>
      </c>
      <c r="D438" s="98" t="s">
        <v>44432</v>
      </c>
      <c r="E438" s="98" t="s">
        <v>44433</v>
      </c>
      <c r="F438" s="104">
        <v>44179</v>
      </c>
      <c r="G438" s="104">
        <v>45658</v>
      </c>
      <c r="H438" s="104">
        <v>46022</v>
      </c>
      <c r="J438" s="101">
        <v>980</v>
      </c>
      <c r="K438" s="98" t="s">
        <v>44434</v>
      </c>
      <c r="L438" s="98" t="s">
        <v>44435</v>
      </c>
      <c r="M438" s="98" t="s">
        <v>44436</v>
      </c>
      <c r="N438" s="98" t="s">
        <v>44437</v>
      </c>
      <c r="O438" s="101">
        <v>1229</v>
      </c>
      <c r="P438" s="101">
        <v>1229</v>
      </c>
      <c r="Q438" s="101">
        <v>0</v>
      </c>
      <c r="R438" s="101">
        <v>400</v>
      </c>
    </row>
    <row r="439">
      <c r="K439" s="96" t="s">
        <v>44438</v>
      </c>
      <c r="O439" s="85">
        <f>SUM(O438:O438)</f>
      </c>
      <c r="P439" s="85">
        <f>SUM(P438:P438)</f>
      </c>
    </row>
    <row r="440">
      <c r="A440" s="98" t="s">
        <v>44439</v>
      </c>
      <c r="B440" s="98" t="s">
        <v>44440</v>
      </c>
      <c r="C440" s="100">
        <v>780</v>
      </c>
      <c r="D440" s="98" t="s">
        <v>44441</v>
      </c>
      <c r="E440" s="98" t="s">
        <v>44442</v>
      </c>
      <c r="F440" s="104">
        <v>38092</v>
      </c>
      <c r="G440" s="104">
        <v>45413</v>
      </c>
      <c r="H440" s="104">
        <v>45777</v>
      </c>
      <c r="J440" s="101">
        <v>990</v>
      </c>
      <c r="K440" s="98" t="s">
        <v>44443</v>
      </c>
      <c r="L440" s="98" t="s">
        <v>44444</v>
      </c>
      <c r="M440" s="98" t="s">
        <v>44445</v>
      </c>
      <c r="N440" s="98" t="s">
        <v>44446</v>
      </c>
      <c r="O440" s="101">
        <v>10</v>
      </c>
      <c r="P440" s="101">
        <v>10</v>
      </c>
      <c r="Q440" s="101">
        <v>0</v>
      </c>
      <c r="R440" s="101">
        <v>100</v>
      </c>
    </row>
    <row r="441">
      <c r="L441" s="98" t="s">
        <v>44447</v>
      </c>
      <c r="M441" s="98" t="s">
        <v>44448</v>
      </c>
      <c r="N441" s="98" t="s">
        <v>44449</v>
      </c>
      <c r="O441" s="101">
        <v>913</v>
      </c>
      <c r="P441" s="101">
        <v>913</v>
      </c>
    </row>
    <row r="442">
      <c r="K442" s="96" t="s">
        <v>44450</v>
      </c>
      <c r="O442" s="85">
        <f>SUM(O440:O441)</f>
      </c>
      <c r="P442" s="85">
        <f>SUM(P440:P441)</f>
      </c>
    </row>
    <row r="443">
      <c r="A443" s="98" t="s">
        <v>44451</v>
      </c>
      <c r="B443" s="98" t="s">
        <v>44452</v>
      </c>
      <c r="C443" s="100">
        <v>780</v>
      </c>
      <c r="D443" s="98" t="s">
        <v>44453</v>
      </c>
      <c r="E443" s="98" t="s">
        <v>44454</v>
      </c>
      <c r="F443" s="104">
        <v>43266</v>
      </c>
      <c r="G443" s="104">
        <v>45474</v>
      </c>
      <c r="H443" s="104">
        <v>45838</v>
      </c>
      <c r="J443" s="101">
        <v>980</v>
      </c>
      <c r="K443" s="98" t="s">
        <v>44455</v>
      </c>
      <c r="L443" s="98" t="s">
        <v>44456</v>
      </c>
      <c r="M443" s="98" t="s">
        <v>44457</v>
      </c>
      <c r="N443" s="98" t="s">
        <v>44458</v>
      </c>
      <c r="O443" s="101">
        <v>1065</v>
      </c>
      <c r="P443" s="101">
        <v>1065</v>
      </c>
      <c r="Q443" s="101">
        <v>1164.5</v>
      </c>
      <c r="R443" s="101">
        <v>200</v>
      </c>
    </row>
    <row r="444">
      <c r="L444" s="98" t="s">
        <v>44459</v>
      </c>
      <c r="M444" s="98" t="s">
        <v>44460</v>
      </c>
      <c r="N444" s="98" t="s">
        <v>44461</v>
      </c>
      <c r="O444" s="101">
        <v>75</v>
      </c>
      <c r="P444" s="101">
        <v>0</v>
      </c>
    </row>
    <row r="445">
      <c r="K445" s="96" t="s">
        <v>44462</v>
      </c>
      <c r="O445" s="85">
        <f>SUM(O443:O444)</f>
      </c>
      <c r="P445" s="85">
        <f>SUM(P443:P444)</f>
      </c>
    </row>
    <row r="446">
      <c r="B446" s="81" t="s">
        <v>44463</v>
      </c>
      <c r="C446" s="69">
        <f>SUM(C8:C9)+SUM(C11:C12)+SUM(C14:C16)+SUM(C18:C19)+SUM(C21:C22)+SUM(C24:C25)+SUM(C27:C28)+SUM(C30:C31)+SUM(C33:C33)+SUM(C35:C35)+SUM(C37:C37)+SUM(C39:C39)+SUM(C41:C42)+SUM(C44:C44)+SUM(C46:C46)+SUM(C48:C51)+SUM(C53:C53)+SUM(C55:C55)+SUM(C57:C58)+SUM(C60:C60)+SUM(C62:C62)+SUM(C64:C64)+SUM(C66:C68)+SUM(C70:C70)+SUM(C72:C73)+SUM(C75:C76)+SUM(C78:C79)+SUM(C81:C81)+SUM(C83:C84)+SUM(C86:C88)+SUM(C90:C93)+SUM(C95:C96)+SUM(C98:C102)+SUM(C104:C106)+SUM(C108:C108)+SUM(C110:C110)+SUM(C112:C113)+SUM(C115:C117)+SUM(C119:C120)+SUM(C122:C122)+SUM(C124:C125)+SUM(C127:C129)+SUM(C131:C132)+SUM(C134:C136)+SUM(C138:C140)+SUM(C142:C143)+SUM(C145:C145)+SUM(C147:C148)+SUM(C150:C150)+SUM(C152:C153)+SUM(C155:C155)+SUM(C157:C158)+SUM(C160:C161)+SUM(C163:C164)+SUM(C166:C166)+SUM(C168:C168)+SUM(C170:C172)+SUM(C174:C175)+SUM(C177:C178)+SUM(C180:C180)+SUM(C182:C183)+SUM(C185:C185)+SUM(C187:C188)+SUM(C190:C190)+SUM(C192:C194)+SUM(C196:C198)+SUM(C200:C202)+SUM(C204:C205)+SUM(C207:C208)+SUM(C210:C211)+SUM(C213:C214)+SUM(C216:C216)+SUM(C218:C220)+SUM(C222:C223)+SUM(C225:C228)+SUM(C230:C231)+SUM(C233:C234)+SUM(C236:C237)+SUM(C239:C240)+SUM(C242:C245)+SUM(C247:C247)+SUM(C249:C249)+SUM(C251:C252)+SUM(C254:C255)+SUM(C257:C257)+SUM(C259:C260)+SUM(C262:C263)+SUM(C265:C266)+SUM(C268:C271)+SUM(C273:C273)+SUM(C275:C275)+SUM(C277:C277)+SUM(C279:C279)+SUM(C281:C281)+SUM(C283:C285)+SUM(C287:C288)+SUM(C290:C290)+SUM(C292:C292)+SUM(C294:C294)+SUM(C296:C296)+SUM(C298:C298)+SUM(C300:C300)+SUM(C302:C302)+SUM(C304:C304)+SUM(C306:C308)+SUM(C310:C310)+SUM(C312:C313)+SUM(C315:C315)+SUM(C317:C318)+SUM(C320:C320)+SUM(C322:C324)+SUM(C326:C326)+SUM(C328:C328)+SUM(C330:C332)+SUM(C334:C339)+SUM(C341:C342)+SUM(C344:C344)+SUM(C346:C348)+SUM(C350:C351)+SUM(C353:C354)+SUM(C356:C357)+SUM(C359:C361)+SUM(C363:C364)+SUM(C366:C367)+SUM(C369:C371)+SUM(C373:C374)+SUM(C376:C377)+SUM(C379:C381)+SUM(C383:C383)+SUM(C385:C385)+SUM(C387:C387)+SUM(C389:C389)+SUM(C391:C391)+SUM(C393:C395)+SUM(C397:C400)+SUM(C402:C402)+SUM(C404:C404)+SUM(C406:C406)+SUM(C408:C408)+SUM(C410:C410)+SUM(C412:C412)+SUM(C414:C416)+SUM(C418:C418)+SUM(C420:C420)+SUM(C422:C423)+SUM(C425:C426)+SUM(C428:C429)+SUM(C431:C432)+SUM(C434:C436)+SUM(C438:C438)+SUM(C440:C441)+SUM(C443:C444)</f>
      </c>
      <c r="J446" s="70">
        <f>SUM(J8:J9)+SUM(J11:J12)+SUM(J14:J16)+SUM(J18:J19)+SUM(J21:J22)+SUM(J24:J25)+SUM(J27:J28)+SUM(J30:J31)+SUM(J33:J33)+SUM(J35:J35)+SUM(J37:J37)+SUM(J39:J39)+SUM(J41:J42)+SUM(J44:J44)+SUM(J46:J46)+SUM(J48:J51)+SUM(J53:J53)+SUM(J55:J55)+SUM(J57:J58)+SUM(J60:J60)+SUM(J62:J62)+SUM(J64:J64)+SUM(J66:J68)+SUM(J70:J70)+SUM(J72:J73)+SUM(J75:J76)+SUM(J78:J79)+SUM(J81:J81)+SUM(J83:J84)+SUM(J86:J88)+SUM(J90:J93)+SUM(J95:J96)+SUM(J98:J102)+SUM(J104:J106)+SUM(J108:J108)+SUM(J110:J110)+SUM(J112:J113)+SUM(J115:J117)+SUM(J119:J120)+SUM(J122:J122)+SUM(J124:J125)+SUM(J127:J129)+SUM(J131:J132)+SUM(J134:J136)+SUM(J138:J140)+SUM(J142:J143)+SUM(J145:J145)+SUM(J147:J148)+SUM(J150:J150)+SUM(J152:J153)+SUM(J155:J155)+SUM(J157:J158)+SUM(J160:J161)+SUM(J163:J164)+SUM(J166:J166)+SUM(J168:J168)+SUM(J170:J172)+SUM(J174:J175)+SUM(J177:J178)+SUM(J180:J180)+SUM(J182:J183)+SUM(J185:J185)+SUM(J187:J188)+SUM(J190:J190)+SUM(J192:J194)+SUM(J196:J198)+SUM(J200:J202)+SUM(J204:J205)+SUM(J207:J208)+SUM(J210:J211)+SUM(J213:J214)+SUM(J216:J216)+SUM(J218:J220)+SUM(J222:J223)+SUM(J225:J228)+SUM(J230:J231)+SUM(J233:J234)+SUM(J236:J237)+SUM(J239:J240)+SUM(J242:J245)+SUM(J247:J247)+SUM(J249:J249)+SUM(J251:J252)+SUM(J254:J255)+SUM(J257:J257)+SUM(J259:J260)+SUM(J262:J263)+SUM(J265:J266)+SUM(J268:J271)+SUM(J273:J273)+SUM(J275:J275)+SUM(J277:J277)+SUM(J279:J279)+SUM(J281:J281)+SUM(J283:J285)+SUM(J287:J288)+SUM(J290:J290)+SUM(J292:J292)+SUM(J294:J294)+SUM(J296:J296)+SUM(J298:J298)+SUM(J300:J300)+SUM(J302:J302)+SUM(J304:J304)+SUM(J306:J308)+SUM(J310:J310)+SUM(J312:J313)+SUM(J315:J315)+SUM(J317:J318)+SUM(J320:J320)+SUM(J322:J324)+SUM(J326:J326)+SUM(J328:J328)+SUM(J330:J332)+SUM(J334:J339)+SUM(J341:J342)+SUM(J344:J344)+SUM(J346:J348)+SUM(J350:J351)+SUM(J353:J354)+SUM(J356:J357)+SUM(J359:J361)+SUM(J363:J364)+SUM(J366:J367)+SUM(J369:J371)+SUM(J373:J374)+SUM(J376:J377)+SUM(J379:J381)+SUM(J383:J383)+SUM(J385:J385)+SUM(J387:J387)+SUM(J389:J389)+SUM(J391:J391)+SUM(J393:J395)+SUM(J397:J400)+SUM(J402:J402)+SUM(J404:J404)+SUM(J406:J406)+SUM(J408:J408)+SUM(J410:J410)+SUM(J412:J412)+SUM(J414:J416)+SUM(J418:J418)+SUM(J420:J420)+SUM(J422:J423)+SUM(J425:J426)+SUM(J428:J429)+SUM(J431:J432)+SUM(J434:J436)+SUM(J438:J438)+SUM(J440:J441)+SUM(J443:J444)</f>
      </c>
      <c r="O446" s="70">
        <f>SUM(O8:O9)+SUM(O11:O12)+SUM(O14:O16)+SUM(O18:O19)+SUM(O21:O22)+SUM(O24:O25)+SUM(O27:O28)+SUM(O30:O31)+SUM(O33:O33)+SUM(O35:O35)+SUM(O37:O37)+SUM(O39:O39)+SUM(O41:O42)+SUM(O44:O44)+SUM(O46:O46)+SUM(O48:O51)+SUM(O53:O53)+SUM(O55:O55)+SUM(O57:O58)+SUM(O60:O60)+SUM(O62:O62)+SUM(O64:O64)+SUM(O66:O68)+SUM(O70:O70)+SUM(O72:O73)+SUM(O75:O76)+SUM(O78:O79)+SUM(O81:O81)+SUM(O83:O84)+SUM(O86:O88)+SUM(O90:O93)+SUM(O95:O96)+SUM(O98:O102)+SUM(O104:O106)+SUM(O108:O108)+SUM(O110:O110)+SUM(O112:O113)+SUM(O115:O117)+SUM(O119:O120)+SUM(O122:O122)+SUM(O124:O125)+SUM(O127:O129)+SUM(O131:O132)+SUM(O134:O136)+SUM(O138:O140)+SUM(O142:O143)+SUM(O145:O145)+SUM(O147:O148)+SUM(O150:O150)+SUM(O152:O153)+SUM(O155:O155)+SUM(O157:O158)+SUM(O160:O161)+SUM(O163:O164)+SUM(O166:O166)+SUM(O168:O168)+SUM(O170:O172)+SUM(O174:O175)+SUM(O177:O178)+SUM(O180:O180)+SUM(O182:O183)+SUM(O185:O185)+SUM(O187:O188)+SUM(O190:O190)+SUM(O192:O194)+SUM(O196:O198)+SUM(O200:O202)+SUM(O204:O205)+SUM(O207:O208)+SUM(O210:O211)+SUM(O213:O214)+SUM(O216:O216)+SUM(O218:O220)+SUM(O222:O223)+SUM(O225:O228)+SUM(O230:O231)+SUM(O233:O234)+SUM(O236:O237)+SUM(O239:O240)+SUM(O242:O245)+SUM(O247:O247)+SUM(O249:O249)+SUM(O251:O252)+SUM(O254:O255)+SUM(O257:O257)+SUM(O259:O260)+SUM(O262:O263)+SUM(O265:O266)+SUM(O268:O271)+SUM(O273:O273)+SUM(O275:O275)+SUM(O277:O277)+SUM(O279:O279)+SUM(O281:O281)+SUM(O283:O285)+SUM(O287:O288)+SUM(O290:O290)+SUM(O292:O292)+SUM(O294:O294)+SUM(O296:O296)+SUM(O298:O298)+SUM(O300:O300)+SUM(O302:O302)+SUM(O304:O304)+SUM(O306:O308)+SUM(O310:O310)+SUM(O312:O313)+SUM(O315:O315)+SUM(O317:O318)+SUM(O320:O320)+SUM(O322:O324)+SUM(O326:O326)+SUM(O328:O328)+SUM(O330:O332)+SUM(O334:O339)+SUM(O341:O342)+SUM(O344:O344)+SUM(O346:O348)+SUM(O350:O351)+SUM(O353:O354)+SUM(O356:O357)+SUM(O359:O361)+SUM(O363:O364)+SUM(O366:O367)+SUM(O369:O371)+SUM(O373:O374)+SUM(O376:O377)+SUM(O379:O381)+SUM(O383:O383)+SUM(O385:O385)+SUM(O387:O387)+SUM(O389:O389)+SUM(O391:O391)+SUM(O393:O395)+SUM(O397:O400)+SUM(O402:O402)+SUM(O404:O404)+SUM(O406:O406)+SUM(O408:O408)+SUM(O410:O410)+SUM(O412:O412)+SUM(O414:O416)+SUM(O418:O418)+SUM(O420:O420)+SUM(O422:O423)+SUM(O425:O426)+SUM(O428:O429)+SUM(O431:O432)+SUM(O434:O436)+SUM(O438:O438)+SUM(O440:O441)+SUM(O443:O444)</f>
      </c>
      <c r="P446" s="70">
        <f>SUM(P8:P9)+SUM(P11:P12)+SUM(P14:P16)+SUM(P18:P19)+SUM(P21:P22)+SUM(P24:P25)+SUM(P27:P28)+SUM(P30:P31)+SUM(P33:P33)+SUM(P35:P35)+SUM(P37:P37)+SUM(P39:P39)+SUM(P41:P42)+SUM(P44:P44)+SUM(P46:P46)+SUM(P48:P51)+SUM(P53:P53)+SUM(P55:P55)+SUM(P57:P58)+SUM(P60:P60)+SUM(P62:P62)+SUM(P64:P64)+SUM(P66:P68)+SUM(P70:P70)+SUM(P72:P73)+SUM(P75:P76)+SUM(P78:P79)+SUM(P81:P81)+SUM(P83:P84)+SUM(P86:P88)+SUM(P90:P93)+SUM(P95:P96)+SUM(P98:P102)+SUM(P104:P106)+SUM(P108:P108)+SUM(P110:P110)+SUM(P112:P113)+SUM(P115:P117)+SUM(P119:P120)+SUM(P122:P122)+SUM(P124:P125)+SUM(P127:P129)+SUM(P131:P132)+SUM(P134:P136)+SUM(P138:P140)+SUM(P142:P143)+SUM(P145:P145)+SUM(P147:P148)+SUM(P150:P150)+SUM(P152:P153)+SUM(P155:P155)+SUM(P157:P158)+SUM(P160:P161)+SUM(P163:P164)+SUM(P166:P166)+SUM(P168:P168)+SUM(P170:P172)+SUM(P174:P175)+SUM(P177:P178)+SUM(P180:P180)+SUM(P182:P183)+SUM(P185:P185)+SUM(P187:P188)+SUM(P190:P190)+SUM(P192:P194)+SUM(P196:P198)+SUM(P200:P202)+SUM(P204:P205)+SUM(P207:P208)+SUM(P210:P211)+SUM(P213:P214)+SUM(P216:P216)+SUM(P218:P220)+SUM(P222:P223)+SUM(P225:P228)+SUM(P230:P231)+SUM(P233:P234)+SUM(P236:P237)+SUM(P239:P240)+SUM(P242:P245)+SUM(P247:P247)+SUM(P249:P249)+SUM(P251:P252)+SUM(P254:P255)+SUM(P257:P257)+SUM(P259:P260)+SUM(P262:P263)+SUM(P265:P266)+SUM(P268:P271)+SUM(P273:P273)+SUM(P275:P275)+SUM(P277:P277)+SUM(P279:P279)+SUM(P281:P281)+SUM(P283:P285)+SUM(P287:P288)+SUM(P290:P290)+SUM(P292:P292)+SUM(P294:P294)+SUM(P296:P296)+SUM(P298:P298)+SUM(P300:P300)+SUM(P302:P302)+SUM(P304:P304)+SUM(P306:P308)+SUM(P310:P310)+SUM(P312:P313)+SUM(P315:P315)+SUM(P317:P318)+SUM(P320:P320)+SUM(P322:P324)+SUM(P326:P326)+SUM(P328:P328)+SUM(P330:P332)+SUM(P334:P339)+SUM(P341:P342)+SUM(P344:P344)+SUM(P346:P348)+SUM(P350:P351)+SUM(P353:P354)+SUM(P356:P357)+SUM(P359:P361)+SUM(P363:P364)+SUM(P366:P367)+SUM(P369:P371)+SUM(P373:P374)+SUM(P376:P377)+SUM(P379:P381)+SUM(P383:P383)+SUM(P385:P385)+SUM(P387:P387)+SUM(P389:P389)+SUM(P391:P391)+SUM(P393:P395)+SUM(P397:P400)+SUM(P402:P402)+SUM(P404:P404)+SUM(P406:P406)+SUM(P408:P408)+SUM(P410:P410)+SUM(P412:P412)+SUM(P414:P416)+SUM(P418:P418)+SUM(P420:P420)+SUM(P422:P423)+SUM(P425:P426)+SUM(P428:P429)+SUM(P431:P432)+SUM(P434:P436)+SUM(P438:P438)+SUM(P440:P441)+SUM(P443:P444)</f>
      </c>
      <c r="Q446" s="70">
        <f>SUM(Q8:Q9)+SUM(Q11:Q12)+SUM(Q14:Q16)+SUM(Q18:Q19)+SUM(Q21:Q22)+SUM(Q24:Q25)+SUM(Q27:Q28)+SUM(Q30:Q31)+SUM(Q33:Q33)+SUM(Q35:Q35)+SUM(Q37:Q37)+SUM(Q39:Q39)+SUM(Q41:Q42)+SUM(Q44:Q44)+SUM(Q46:Q46)+SUM(Q48:Q51)+SUM(Q53:Q53)+SUM(Q55:Q55)+SUM(Q57:Q58)+SUM(Q60:Q60)+SUM(Q62:Q62)+SUM(Q64:Q64)+SUM(Q66:Q68)+SUM(Q70:Q70)+SUM(Q72:Q73)+SUM(Q75:Q76)+SUM(Q78:Q79)+SUM(Q81:Q81)+SUM(Q83:Q84)+SUM(Q86:Q88)+SUM(Q90:Q93)+SUM(Q95:Q96)+SUM(Q98:Q102)+SUM(Q104:Q106)+SUM(Q108:Q108)+SUM(Q110:Q110)+SUM(Q112:Q113)+SUM(Q115:Q117)+SUM(Q119:Q120)+SUM(Q122:Q122)+SUM(Q124:Q125)+SUM(Q127:Q129)+SUM(Q131:Q132)+SUM(Q134:Q136)+SUM(Q138:Q140)+SUM(Q142:Q143)+SUM(Q145:Q145)+SUM(Q147:Q148)+SUM(Q150:Q150)+SUM(Q152:Q153)+SUM(Q155:Q155)+SUM(Q157:Q158)+SUM(Q160:Q161)+SUM(Q163:Q164)+SUM(Q166:Q166)+SUM(Q168:Q168)+SUM(Q170:Q172)+SUM(Q174:Q175)+SUM(Q177:Q178)+SUM(Q180:Q180)+SUM(Q182:Q183)+SUM(Q185:Q185)+SUM(Q187:Q188)+SUM(Q190:Q190)+SUM(Q192:Q194)+SUM(Q196:Q198)+SUM(Q200:Q202)+SUM(Q204:Q205)+SUM(Q207:Q208)+SUM(Q210:Q211)+SUM(Q213:Q214)+SUM(Q216:Q216)+SUM(Q218:Q220)+SUM(Q222:Q223)+SUM(Q225:Q228)+SUM(Q230:Q231)+SUM(Q233:Q234)+SUM(Q236:Q237)+SUM(Q239:Q240)+SUM(Q242:Q245)+SUM(Q247:Q247)+SUM(Q249:Q249)+SUM(Q251:Q252)+SUM(Q254:Q255)+SUM(Q257:Q257)+SUM(Q259:Q260)+SUM(Q262:Q263)+SUM(Q265:Q266)+SUM(Q268:Q271)+SUM(Q273:Q273)+SUM(Q275:Q275)+SUM(Q277:Q277)+SUM(Q279:Q279)+SUM(Q281:Q281)+SUM(Q283:Q285)+SUM(Q287:Q288)+SUM(Q290:Q290)+SUM(Q292:Q292)+SUM(Q294:Q294)+SUM(Q296:Q296)+SUM(Q298:Q298)+SUM(Q300:Q300)+SUM(Q302:Q302)+SUM(Q304:Q304)+SUM(Q306:Q308)+SUM(Q310:Q310)+SUM(Q312:Q313)+SUM(Q315:Q315)+SUM(Q317:Q318)+SUM(Q320:Q320)+SUM(Q322:Q324)+SUM(Q326:Q326)+SUM(Q328:Q328)+SUM(Q330:Q332)+SUM(Q334:Q339)+SUM(Q341:Q342)+SUM(Q344:Q344)+SUM(Q346:Q348)+SUM(Q350:Q351)+SUM(Q353:Q354)+SUM(Q356:Q357)+SUM(Q359:Q361)+SUM(Q363:Q364)+SUM(Q366:Q367)+SUM(Q369:Q371)+SUM(Q373:Q374)+SUM(Q376:Q377)+SUM(Q379:Q381)+SUM(Q383:Q383)+SUM(Q385:Q385)+SUM(Q387:Q387)+SUM(Q389:Q389)+SUM(Q391:Q391)+SUM(Q393:Q395)+SUM(Q397:Q400)+SUM(Q402:Q402)+SUM(Q404:Q404)+SUM(Q406:Q406)+SUM(Q408:Q408)+SUM(Q410:Q410)+SUM(Q412:Q412)+SUM(Q414:Q416)+SUM(Q418:Q418)+SUM(Q420:Q420)+SUM(Q422:Q423)+SUM(Q425:Q426)+SUM(Q428:Q429)+SUM(Q431:Q432)+SUM(Q434:Q436)+SUM(Q438:Q438)+SUM(Q440:Q441)+SUM(Q443:Q444)</f>
      </c>
      <c r="R446" s="70">
        <f>SUM(R8:R9)+SUM(R11:R12)+SUM(R14:R16)+SUM(R18:R19)+SUM(R21:R22)+SUM(R24:R25)+SUM(R27:R28)+SUM(R30:R31)+SUM(R33:R33)+SUM(R35:R35)+SUM(R37:R37)+SUM(R39:R39)+SUM(R41:R42)+SUM(R44:R44)+SUM(R46:R46)+SUM(R48:R51)+SUM(R53:R53)+SUM(R55:R55)+SUM(R57:R58)+SUM(R60:R60)+SUM(R62:R62)+SUM(R64:R64)+SUM(R66:R68)+SUM(R70:R70)+SUM(R72:R73)+SUM(R75:R76)+SUM(R78:R79)+SUM(R81:R81)+SUM(R83:R84)+SUM(R86:R88)+SUM(R90:R93)+SUM(R95:R96)+SUM(R98:R102)+SUM(R104:R106)+SUM(R108:R108)+SUM(R110:R110)+SUM(R112:R113)+SUM(R115:R117)+SUM(R119:R120)+SUM(R122:R122)+SUM(R124:R125)+SUM(R127:R129)+SUM(R131:R132)+SUM(R134:R136)+SUM(R138:R140)+SUM(R142:R143)+SUM(R145:R145)+SUM(R147:R148)+SUM(R150:R150)+SUM(R152:R153)+SUM(R155:R155)+SUM(R157:R158)+SUM(R160:R161)+SUM(R163:R164)+SUM(R166:R166)+SUM(R168:R168)+SUM(R170:R172)+SUM(R174:R175)+SUM(R177:R178)+SUM(R180:R180)+SUM(R182:R183)+SUM(R185:R185)+SUM(R187:R188)+SUM(R190:R190)+SUM(R192:R194)+SUM(R196:R198)+SUM(R200:R202)+SUM(R204:R205)+SUM(R207:R208)+SUM(R210:R211)+SUM(R213:R214)+SUM(R216:R216)+SUM(R218:R220)+SUM(R222:R223)+SUM(R225:R228)+SUM(R230:R231)+SUM(R233:R234)+SUM(R236:R237)+SUM(R239:R240)+SUM(R242:R245)+SUM(R247:R247)+SUM(R249:R249)+SUM(R251:R252)+SUM(R254:R255)+SUM(R257:R257)+SUM(R259:R260)+SUM(R262:R263)+SUM(R265:R266)+SUM(R268:R271)+SUM(R273:R273)+SUM(R275:R275)+SUM(R277:R277)+SUM(R279:R279)+SUM(R281:R281)+SUM(R283:R285)+SUM(R287:R288)+SUM(R290:R290)+SUM(R292:R292)+SUM(R294:R294)+SUM(R296:R296)+SUM(R298:R298)+SUM(R300:R300)+SUM(R302:R302)+SUM(R304:R304)+SUM(R306:R308)+SUM(R310:R310)+SUM(R312:R313)+SUM(R315:R315)+SUM(R317:R318)+SUM(R320:R320)+SUM(R322:R324)+SUM(R326:R326)+SUM(R328:R328)+SUM(R330:R332)+SUM(R334:R339)+SUM(R341:R342)+SUM(R344:R344)+SUM(R346:R348)+SUM(R350:R351)+SUM(R353:R354)+SUM(R356:R357)+SUM(R359:R361)+SUM(R363:R364)+SUM(R366:R367)+SUM(R369:R371)+SUM(R373:R374)+SUM(R376:R377)+SUM(R379:R381)+SUM(R383:R383)+SUM(R385:R385)+SUM(R387:R387)+SUM(R389:R389)+SUM(R391:R391)+SUM(R393:R395)+SUM(R397:R400)+SUM(R402:R402)+SUM(R404:R404)+SUM(R406:R406)+SUM(R408:R408)+SUM(R410:R410)+SUM(R412:R412)+SUM(R414:R416)+SUM(R418:R418)+SUM(R420:R420)+SUM(R422:R423)+SUM(R425:R426)+SUM(R428:R429)+SUM(R431:R432)+SUM(R434:R436)+SUM(R438:R438)+SUM(R440:R441)+SUM(R443:R444)</f>
      </c>
    </row>
    <row r="448">
      <c r="A448" s="3" t="s">
        <v>44464</v>
      </c>
      <c r="B448" s="3"/>
      <c r="C448" s="3"/>
      <c r="D448" s="3" t="s">
        <v>44500</v>
      </c>
      <c r="E448" s="3"/>
    </row>
    <row r="449">
      <c r="A449" s="6" t="s">
        <v>44465</v>
      </c>
      <c r="B449" s="7" t="s">
        <v>44466</v>
      </c>
      <c r="C449" s="11" t="s">
        <v>44467</v>
      </c>
      <c r="D449" s="6" t="s">
        <v>44501</v>
      </c>
      <c r="E449" s="9" t="s">
        <v>44502</v>
      </c>
      <c r="T449" s="40" t="s">
        <v>44468</v>
      </c>
      <c r="U449" s="40" t="s">
        <v>44469</v>
      </c>
      <c r="V449" s="39" t="s">
        <v>44470</v>
      </c>
      <c r="W449" s="37" t="s">
        <v>44471</v>
      </c>
      <c r="X449" s="39" t="s">
        <v>44472</v>
      </c>
      <c r="Y449" s="39" t="s">
        <v>44473</v>
      </c>
      <c r="Z449" s="39" t="s">
        <v>44474</v>
      </c>
      <c r="AA449" s="39" t="s">
        <v>44475</v>
      </c>
      <c r="AB449" s="39" t="s">
        <v>44476</v>
      </c>
      <c r="AC449" s="39" t="s">
        <v>44477</v>
      </c>
      <c r="AD449" s="39" t="s">
        <v>44478</v>
      </c>
    </row>
    <row r="450">
      <c r="A450" s="143" t="s">
        <v>44479</v>
      </c>
      <c r="B450" s="99">
        <v>125</v>
      </c>
      <c r="C450" s="103">
        <v>0.82781456953642385</v>
      </c>
      <c r="D450" s="97" t="s">
        <v>44503</v>
      </c>
      <c r="E450" s="97"/>
      <c r="T450" s="101">
        <v>158935</v>
      </c>
      <c r="U450" s="101">
        <v>27</v>
      </c>
      <c r="V450" s="100">
        <v>17535</v>
      </c>
      <c r="W450" s="98" t="s">
        <v>44480</v>
      </c>
      <c r="X450" s="100">
        <v>59</v>
      </c>
      <c r="Y450" s="100">
        <v>141</v>
      </c>
      <c r="Z450" s="100">
        <v>0.82781456953642385</v>
      </c>
      <c r="AA450" s="100">
        <v>149136</v>
      </c>
      <c r="AB450" s="100">
        <v>158935</v>
      </c>
      <c r="AC450" s="100">
        <v>27</v>
      </c>
      <c r="AD450" s="100">
        <v>159966.69</v>
      </c>
    </row>
    <row r="451">
      <c r="A451" s="143" t="s">
        <v>44481</v>
      </c>
      <c r="B451" s="99">
        <v>1</v>
      </c>
      <c r="C451" s="103">
        <v>0.0066225165562913907</v>
      </c>
      <c r="D451" s="98" t="s">
        <v>44504</v>
      </c>
      <c r="E451" s="101">
        <v>3480</v>
      </c>
      <c r="T451" s="101">
        <v>1415</v>
      </c>
      <c r="U451" s="101">
        <v>0</v>
      </c>
      <c r="V451" s="100">
        <v>17535</v>
      </c>
      <c r="W451" s="98" t="s">
        <v>44482</v>
      </c>
      <c r="X451" s="100">
        <v>59</v>
      </c>
      <c r="Y451" s="100">
        <v>141</v>
      </c>
      <c r="Z451" s="100">
        <v>0.0066225165562913907</v>
      </c>
      <c r="AA451" s="100">
        <v>1581</v>
      </c>
      <c r="AB451" s="100">
        <v>1415</v>
      </c>
      <c r="AC451" s="100">
        <v>0</v>
      </c>
      <c r="AD451" s="100">
        <v>546.65999999999997</v>
      </c>
    </row>
    <row r="452">
      <c r="A452" s="143" t="s">
        <v>44483</v>
      </c>
      <c r="B452" s="99">
        <v>15</v>
      </c>
      <c r="C452" s="103">
        <v>0.099337748344370855</v>
      </c>
      <c r="D452" s="98" t="s">
        <v>44505</v>
      </c>
      <c r="E452" s="101">
        <v>0</v>
      </c>
      <c r="T452" s="101">
        <v>19694</v>
      </c>
      <c r="U452" s="101">
        <v>0</v>
      </c>
      <c r="V452" s="100">
        <v>17535</v>
      </c>
      <c r="W452" s="98" t="s">
        <v>44484</v>
      </c>
      <c r="X452" s="100">
        <v>59</v>
      </c>
      <c r="Y452" s="100">
        <v>141</v>
      </c>
      <c r="Z452" s="100">
        <v>0.099337748344370855</v>
      </c>
      <c r="AA452" s="100">
        <v>19480</v>
      </c>
      <c r="AB452" s="100">
        <v>19694</v>
      </c>
      <c r="AC452" s="100">
        <v>0</v>
      </c>
      <c r="AD452" s="100">
        <v>20117</v>
      </c>
    </row>
    <row r="453">
      <c r="A453" s="96" t="s">
        <v>44485</v>
      </c>
      <c r="B453" s="83">
        <f>SUM(B450:B452)</f>
      </c>
      <c r="C453" s="87">
        <v>0.93377483443708609</v>
      </c>
      <c r="D453" s="98" t="s">
        <v>44506</v>
      </c>
      <c r="E453" s="101">
        <v>-503</v>
      </c>
      <c r="T453" s="85">
        <f>SUM(T450:T452)</f>
      </c>
      <c r="U453" s="85">
        <f>SUM(U450:U452)</f>
      </c>
    </row>
    <row r="454">
      <c r="A454" s="143" t="s">
        <v>44486</v>
      </c>
      <c r="B454" s="99">
        <v>2</v>
      </c>
      <c r="C454" s="103">
        <v>0.013245033112582781</v>
      </c>
      <c r="D454" s="98" t="s">
        <v>44507</v>
      </c>
      <c r="E454" s="101">
        <v>0</v>
      </c>
      <c r="T454" s="101">
        <v>1226</v>
      </c>
      <c r="U454" s="101">
        <v>0</v>
      </c>
      <c r="V454" s="100">
        <v>17535</v>
      </c>
      <c r="W454" s="98" t="s">
        <v>44487</v>
      </c>
      <c r="X454" s="100">
        <v>59</v>
      </c>
      <c r="Y454" s="100">
        <v>141</v>
      </c>
      <c r="Z454" s="100">
        <v>0.013245033112582781</v>
      </c>
      <c r="AA454" s="100">
        <v>2596</v>
      </c>
      <c r="AB454" s="100">
        <v>1226</v>
      </c>
      <c r="AC454" s="100">
        <v>0</v>
      </c>
      <c r="AD454" s="100">
        <v>0</v>
      </c>
    </row>
    <row r="455">
      <c r="A455" s="143" t="s">
        <v>44488</v>
      </c>
      <c r="B455" s="99">
        <v>2</v>
      </c>
      <c r="C455" s="103">
        <v>0.013245033112582781</v>
      </c>
      <c r="D455" s="98" t="s">
        <v>44508</v>
      </c>
      <c r="E455" s="101">
        <v>0</v>
      </c>
      <c r="T455" s="101">
        <v>2575</v>
      </c>
      <c r="U455" s="101">
        <v>0</v>
      </c>
      <c r="V455" s="100">
        <v>17535</v>
      </c>
      <c r="W455" s="98" t="s">
        <v>44489</v>
      </c>
      <c r="X455" s="100">
        <v>59</v>
      </c>
      <c r="Y455" s="100">
        <v>141</v>
      </c>
      <c r="Z455" s="100">
        <v>0.013245033112582781</v>
      </c>
      <c r="AA455" s="100">
        <v>2575</v>
      </c>
      <c r="AB455" s="100">
        <v>2575</v>
      </c>
      <c r="AC455" s="100">
        <v>0</v>
      </c>
    </row>
    <row r="456">
      <c r="A456" s="143" t="s">
        <v>44490</v>
      </c>
      <c r="B456" s="99">
        <v>2</v>
      </c>
      <c r="C456" s="103">
        <v>0.013245033112582781</v>
      </c>
      <c r="D456" s="98" t="s">
        <v>44509</v>
      </c>
      <c r="E456" s="101">
        <v>200</v>
      </c>
      <c r="T456" s="101">
        <v>0</v>
      </c>
      <c r="U456" s="101">
        <v>0</v>
      </c>
      <c r="V456" s="100">
        <v>17535</v>
      </c>
      <c r="W456" s="98" t="s">
        <v>44491</v>
      </c>
      <c r="X456" s="100">
        <v>59</v>
      </c>
      <c r="Y456" s="100">
        <v>141</v>
      </c>
      <c r="Z456" s="100">
        <v>0.013245033112582781</v>
      </c>
      <c r="AA456" s="100">
        <v>3293</v>
      </c>
      <c r="AB456" s="100">
        <v>0</v>
      </c>
      <c r="AC456" s="100">
        <v>0</v>
      </c>
      <c r="AD456" s="100">
        <v>0</v>
      </c>
    </row>
    <row r="457">
      <c r="A457" s="143" t="s">
        <v>44492</v>
      </c>
      <c r="B457" s="99">
        <v>4</v>
      </c>
      <c r="C457" s="103">
        <v>0.026490066225165563</v>
      </c>
      <c r="D457" s="98" t="s">
        <v>44510</v>
      </c>
      <c r="E457" s="101">
        <v>3847</v>
      </c>
      <c r="T457" s="101">
        <v>0</v>
      </c>
      <c r="U457" s="101">
        <v>0</v>
      </c>
      <c r="V457" s="100">
        <v>17535</v>
      </c>
      <c r="W457" s="98" t="s">
        <v>44493</v>
      </c>
      <c r="X457" s="100">
        <v>59</v>
      </c>
      <c r="Y457" s="100">
        <v>141</v>
      </c>
      <c r="Z457" s="100">
        <v>0.026490066225165563</v>
      </c>
      <c r="AA457" s="100">
        <v>6104</v>
      </c>
      <c r="AB457" s="100">
        <v>0</v>
      </c>
      <c r="AC457" s="100">
        <v>0</v>
      </c>
      <c r="AD457" s="100">
        <v>0</v>
      </c>
    </row>
    <row r="458">
      <c r="A458" s="96" t="s">
        <v>44494</v>
      </c>
      <c r="B458" s="83">
        <f>SUM(B454:B457)</f>
      </c>
      <c r="C458" s="87">
        <v>0.066225165562913912</v>
      </c>
      <c r="D458" s="98" t="s">
        <v>44511</v>
      </c>
      <c r="E458" s="101">
        <v>172717</v>
      </c>
      <c r="T458" s="85">
        <f>SUM(T454:T457)</f>
      </c>
      <c r="U458" s="85">
        <f>SUM(U454:U457)</f>
      </c>
    </row>
    <row r="459">
      <c r="A459" s="96" t="s">
        <v>44495</v>
      </c>
      <c r="B459" s="83">
        <f>SUM(B450:B452)+SUM(B454:B457)</f>
      </c>
      <c r="C459" s="87">
        <v>1</v>
      </c>
      <c r="D459" s="98" t="s">
        <v>44512</v>
      </c>
      <c r="E459" s="101">
        <v>0</v>
      </c>
      <c r="T459" s="85">
        <f>SUM(T450:T452)+SUM(T454:T457)</f>
      </c>
      <c r="U459" s="85">
        <f>SUM(U450:U452)+SUM(U454:U457)</f>
      </c>
    </row>
    <row r="460">
      <c r="A460" s="128" t="s">
        <v>44496</v>
      </c>
      <c r="B460" s="99">
        <v>1</v>
      </c>
      <c r="C460" s="103">
        <v>0.0065789473684210523</v>
      </c>
      <c r="D460" s="98" t="s">
        <v>44513</v>
      </c>
      <c r="E460" s="101">
        <v>330</v>
      </c>
      <c r="T460" s="101">
        <v>0</v>
      </c>
      <c r="U460" s="101">
        <v>0</v>
      </c>
      <c r="V460" s="100">
        <v>17535</v>
      </c>
      <c r="W460" s="98" t="s">
        <v>44497</v>
      </c>
      <c r="X460" s="100">
        <v>59</v>
      </c>
      <c r="Y460" s="100">
        <v>141</v>
      </c>
      <c r="Z460" s="100">
        <v>0.0065789473684210523</v>
      </c>
      <c r="AA460" s="100">
        <v>1130</v>
      </c>
      <c r="AB460" s="100">
        <v>0</v>
      </c>
      <c r="AC460" s="100">
        <v>0</v>
      </c>
      <c r="AD460" s="100">
        <v>0</v>
      </c>
    </row>
    <row r="461">
      <c r="A461" s="96" t="s">
        <v>44498</v>
      </c>
      <c r="B461" s="83">
        <f>SUM(B460:B460)</f>
      </c>
      <c r="C461" s="87">
        <v>1</v>
      </c>
      <c r="D461" s="96" t="s">
        <v>44514</v>
      </c>
      <c r="E461" s="85">
        <f>SUM(E451:E460)</f>
      </c>
      <c r="T461" s="85">
        <f>SUM(T460:T460)</f>
      </c>
      <c r="U461" s="85">
        <f>SUM(U460:U460)</f>
      </c>
    </row>
    <row r="462">
      <c r="A462" s="81" t="s">
        <v>44499</v>
      </c>
      <c r="B462" s="68">
        <f>SUM(B450:B452)+SUM(B454:B457)+SUM(B460:B460)</f>
      </c>
      <c r="C462" s="72">
        <v>1</v>
      </c>
      <c r="D462" s="81" t="s">
        <v>44515</v>
      </c>
      <c r="E462" s="70">
        <f>SUM(E451:E460)</f>
      </c>
      <c r="T462" s="70">
        <f>SUM(T450:T452)+SUM(T454:T457)+SUM(T460:T460)</f>
      </c>
      <c r="U462" s="70">
        <f>SUM(U450:U452)+SUM(U454:U457)+SUM(U460:U460)</f>
      </c>
    </row>
    <row r="464">
      <c r="A464" s="3" t="s">
        <v>44516</v>
      </c>
      <c r="B464" s="3"/>
      <c r="C464" s="3"/>
      <c r="D464" s="3"/>
      <c r="E464" s="3"/>
      <c r="F464" s="3"/>
      <c r="G464" s="3"/>
      <c r="H464" s="3"/>
      <c r="I464" s="3"/>
      <c r="J464" s="3"/>
      <c r="K464" s="3"/>
      <c r="L464" s="3"/>
      <c r="M464" s="3"/>
      <c r="N464" s="3"/>
      <c r="O464" s="3"/>
      <c r="P464" s="3"/>
      <c r="Q464" s="3"/>
    </row>
    <row r="465">
      <c r="A465" s="6" t="s">
        <v>44517</v>
      </c>
      <c r="B465" s="6" t="s">
        <v>44518</v>
      </c>
      <c r="C465" s="8" t="s">
        <v>44519</v>
      </c>
      <c r="D465" s="6" t="s">
        <v>44520</v>
      </c>
      <c r="E465" s="6" t="s">
        <v>44521</v>
      </c>
      <c r="F465" s="12" t="s">
        <v>44522</v>
      </c>
      <c r="G465" s="12" t="s">
        <v>44523</v>
      </c>
      <c r="H465" s="12" t="s">
        <v>44524</v>
      </c>
      <c r="I465" s="9" t="s">
        <v>44525</v>
      </c>
      <c r="J465" s="6" t="s">
        <v>44526</v>
      </c>
      <c r="K465" s="6" t="s">
        <v>44527</v>
      </c>
      <c r="L465" s="6" t="s">
        <v>44528</v>
      </c>
      <c r="M465" s="6" t="s">
        <v>44529</v>
      </c>
      <c r="N465" s="9" t="s">
        <v>44530</v>
      </c>
      <c r="O465" s="9" t="s">
        <v>44531</v>
      </c>
      <c r="P465" s="9" t="s">
        <v>44532</v>
      </c>
      <c r="Q465" s="9" t="s">
        <v>44533</v>
      </c>
    </row>
    <row r="466">
      <c r="A466" s="98" t="s">
        <v>44534</v>
      </c>
      <c r="B466" s="98" t="s">
        <v>44535</v>
      </c>
      <c r="C466" s="100">
        <v>780</v>
      </c>
      <c r="D466" s="98" t="s">
        <v>44536</v>
      </c>
      <c r="E466" s="98" t="s">
        <v>44537</v>
      </c>
      <c r="F466" s="104">
        <v>45759</v>
      </c>
      <c r="G466" s="104">
        <v>45759</v>
      </c>
      <c r="H466" s="104">
        <v>45941</v>
      </c>
      <c r="I466" s="101">
        <v>1162</v>
      </c>
      <c r="J466" s="98" t="s">
        <v>44538</v>
      </c>
      <c r="K466" s="98" t="s">
        <v>44539</v>
      </c>
      <c r="N466" s="101">
        <v>0</v>
      </c>
      <c r="O466" s="101">
        <v>1226</v>
      </c>
      <c r="P466" s="101">
        <v>-8232.4699999999993</v>
      </c>
      <c r="Q466" s="101">
        <v>500</v>
      </c>
    </row>
    <row r="467">
      <c r="J467" s="96" t="s">
        <v>44540</v>
      </c>
      <c r="N467" s="85">
        <f>SUM(N466:N466)</f>
      </c>
      <c r="O467" s="85">
        <f>SUM(O466:O466)</f>
      </c>
    </row>
    <row r="468">
      <c r="A468" s="98" t="s">
        <v>44541</v>
      </c>
      <c r="B468" s="98" t="s">
        <v>44542</v>
      </c>
      <c r="C468" s="100">
        <v>780</v>
      </c>
      <c r="D468" s="98" t="s">
        <v>44543</v>
      </c>
      <c r="E468" s="98" t="s">
        <v>44544</v>
      </c>
      <c r="F468" s="104">
        <v>45765</v>
      </c>
      <c r="G468" s="104">
        <v>45765</v>
      </c>
      <c r="H468" s="104">
        <v>46129</v>
      </c>
      <c r="I468" s="101">
        <v>1195</v>
      </c>
      <c r="J468" s="98" t="s">
        <v>44545</v>
      </c>
      <c r="K468" s="98" t="s">
        <v>44546</v>
      </c>
      <c r="N468" s="101">
        <v>0</v>
      </c>
      <c r="O468" s="101">
        <v>1195</v>
      </c>
      <c r="P468" s="101">
        <v>-517.83000000000004</v>
      </c>
      <c r="Q468" s="101">
        <v>500</v>
      </c>
    </row>
    <row r="469">
      <c r="J469" s="96" t="s">
        <v>44547</v>
      </c>
      <c r="N469" s="85">
        <f>SUM(N468:N468)</f>
      </c>
      <c r="O469" s="85">
        <f>SUM(O468:O468)</f>
      </c>
    </row>
    <row r="470">
      <c r="A470" s="98" t="s">
        <v>44548</v>
      </c>
      <c r="B470" s="98" t="s">
        <v>44549</v>
      </c>
      <c r="C470" s="100">
        <v>960</v>
      </c>
      <c r="D470" s="98" t="s">
        <v>44550</v>
      </c>
      <c r="E470" s="98" t="s">
        <v>44551</v>
      </c>
      <c r="F470" s="104">
        <v>45766</v>
      </c>
      <c r="G470" s="104">
        <v>45766</v>
      </c>
      <c r="H470" s="104">
        <v>46130</v>
      </c>
      <c r="I470" s="101">
        <v>1380</v>
      </c>
      <c r="J470" s="98" t="s">
        <v>44552</v>
      </c>
      <c r="K470" s="98" t="s">
        <v>44553</v>
      </c>
      <c r="N470" s="101">
        <v>0</v>
      </c>
      <c r="O470" s="101">
        <v>1380</v>
      </c>
      <c r="P470" s="101">
        <v>-652</v>
      </c>
      <c r="Q470" s="101">
        <v>500</v>
      </c>
    </row>
    <row r="471">
      <c r="J471" s="96" t="s">
        <v>44554</v>
      </c>
      <c r="N471" s="85">
        <f>SUM(N470:N470)</f>
      </c>
      <c r="O471" s="85">
        <f>SUM(O470:O470)</f>
      </c>
    </row>
    <row r="472">
      <c r="B472" s="81" t="s">
        <v>44555</v>
      </c>
      <c r="C472" s="69">
        <f>SUM(C466:C466)+SUM(C468:C468)+SUM(C470:C470)</f>
      </c>
      <c r="I472" s="70">
        <f>SUM(I466:I466)+SUM(I468:I468)+SUM(I470:I470)</f>
      </c>
      <c r="N472" s="70">
        <f>SUM(N466:N466)+SUM(N468:N468)+SUM(N470:N470)</f>
      </c>
      <c r="O472" s="70">
        <f>SUM(O466:O466)+SUM(O468:O468)+SUM(O470:O470)</f>
      </c>
      <c r="P472" s="70">
        <f>SUM(P466:P466)+SUM(P468:P468)+SUM(P470:P470)</f>
      </c>
      <c r="Q472" s="70">
        <f>SUM(Q466:Q466)+SUM(Q468:Q468)+SUM(Q470:Q470)</f>
      </c>
    </row>
  </sheetData>
  <mergeCells count="8">
    <mergeCell ref="A2:R2"/>
    <mergeCell ref="A3:R3"/>
    <mergeCell ref="A4:R4"/>
    <mergeCell ref="A6:R6"/>
    <mergeCell ref="A448:C448"/>
    <mergeCell ref="D448:E448"/>
    <mergeCell ref="D450:E450"/>
    <mergeCell ref="A464:Q464"/>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16.xml><?xml version="1.0" encoding="utf-8"?>
<worksheet xmlns="http://schemas.openxmlformats.org/spreadsheetml/2006/main" xmlns:r="http://schemas.openxmlformats.org/officeDocument/2006/relationships">
  <dimension ref="A2:AD534"/>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2.281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44556</v>
      </c>
      <c r="B2" s="1"/>
      <c r="C2" s="1"/>
      <c r="D2" s="1"/>
      <c r="E2" s="1"/>
      <c r="F2" s="1"/>
      <c r="G2" s="1"/>
      <c r="H2" s="1"/>
      <c r="I2" s="1"/>
      <c r="J2" s="1"/>
      <c r="K2" s="1"/>
      <c r="L2" s="1"/>
      <c r="M2" s="1"/>
      <c r="N2" s="1"/>
      <c r="O2" s="1"/>
      <c r="P2" s="1"/>
      <c r="Q2" s="1"/>
      <c r="R2" s="1"/>
    </row>
    <row r="3">
      <c r="A3" s="2" t="s">
        <v>44557</v>
      </c>
      <c r="B3" s="2"/>
      <c r="C3" s="2"/>
      <c r="D3" s="2"/>
      <c r="E3" s="2"/>
      <c r="F3" s="2"/>
      <c r="G3" s="2"/>
      <c r="H3" s="2"/>
      <c r="I3" s="2"/>
      <c r="J3" s="2"/>
      <c r="K3" s="2"/>
      <c r="L3" s="2"/>
      <c r="M3" s="2"/>
      <c r="N3" s="2"/>
      <c r="O3" s="2"/>
      <c r="P3" s="2"/>
      <c r="Q3" s="2"/>
      <c r="R3" s="2"/>
    </row>
    <row r="4">
      <c r="A4" s="2" t="s">
        <v>44558</v>
      </c>
      <c r="B4" s="2"/>
      <c r="C4" s="2"/>
      <c r="D4" s="2"/>
      <c r="E4" s="2"/>
      <c r="F4" s="2"/>
      <c r="G4" s="2"/>
      <c r="H4" s="2"/>
      <c r="I4" s="2"/>
      <c r="J4" s="2"/>
      <c r="K4" s="2"/>
      <c r="L4" s="2"/>
      <c r="M4" s="2"/>
      <c r="N4" s="2"/>
      <c r="O4" s="2"/>
      <c r="P4" s="2"/>
      <c r="Q4" s="2"/>
      <c r="R4" s="2"/>
    </row>
    <row r="6">
      <c r="A6" s="3" t="s">
        <v>44559</v>
      </c>
      <c r="B6" s="3"/>
      <c r="C6" s="3"/>
      <c r="D6" s="3"/>
      <c r="E6" s="3"/>
      <c r="F6" s="3"/>
      <c r="G6" s="3"/>
      <c r="H6" s="3"/>
      <c r="I6" s="3"/>
      <c r="J6" s="3"/>
      <c r="K6" s="3"/>
      <c r="L6" s="3"/>
      <c r="M6" s="3"/>
      <c r="N6" s="3"/>
      <c r="O6" s="3"/>
      <c r="P6" s="3"/>
      <c r="Q6" s="3"/>
      <c r="R6" s="3"/>
    </row>
    <row r="7">
      <c r="A7" s="6" t="s">
        <v>44560</v>
      </c>
      <c r="B7" s="6" t="s">
        <v>44561</v>
      </c>
      <c r="C7" s="8" t="s">
        <v>44562</v>
      </c>
      <c r="D7" s="6" t="s">
        <v>44563</v>
      </c>
      <c r="E7" s="6" t="s">
        <v>44564</v>
      </c>
      <c r="F7" s="12" t="s">
        <v>44565</v>
      </c>
      <c r="G7" s="12" t="s">
        <v>44566</v>
      </c>
      <c r="H7" s="12" t="s">
        <v>44567</v>
      </c>
      <c r="I7" s="12" t="s">
        <v>44568</v>
      </c>
      <c r="J7" s="9" t="s">
        <v>44569</v>
      </c>
      <c r="K7" s="6" t="s">
        <v>44570</v>
      </c>
      <c r="L7" s="6" t="s">
        <v>44571</v>
      </c>
      <c r="M7" s="6" t="s">
        <v>44572</v>
      </c>
      <c r="N7" s="6" t="s">
        <v>44573</v>
      </c>
      <c r="O7" s="9" t="s">
        <v>44574</v>
      </c>
      <c r="P7" s="9" t="s">
        <v>44575</v>
      </c>
      <c r="Q7" s="9" t="s">
        <v>44576</v>
      </c>
      <c r="R7" s="9" t="s">
        <v>44577</v>
      </c>
    </row>
    <row r="8">
      <c r="A8" s="98" t="s">
        <v>44578</v>
      </c>
      <c r="B8" s="98" t="s">
        <v>44579</v>
      </c>
      <c r="C8" s="100">
        <v>810</v>
      </c>
      <c r="D8" s="98" t="s">
        <v>44580</v>
      </c>
      <c r="E8" s="98" t="s">
        <v>44581</v>
      </c>
      <c r="F8" s="104">
        <v>42864</v>
      </c>
      <c r="G8" s="104">
        <v>45444</v>
      </c>
      <c r="H8" s="104">
        <v>45808</v>
      </c>
      <c r="J8" s="101">
        <v>1390</v>
      </c>
      <c r="K8" s="98" t="s">
        <v>44582</v>
      </c>
      <c r="L8" s="98" t="s">
        <v>44583</v>
      </c>
      <c r="M8" s="98" t="s">
        <v>44584</v>
      </c>
      <c r="N8" s="98" t="s">
        <v>44585</v>
      </c>
      <c r="O8" s="101">
        <v>1135</v>
      </c>
      <c r="P8" s="101">
        <v>1135</v>
      </c>
      <c r="Q8" s="101">
        <v>0</v>
      </c>
      <c r="R8" s="101">
        <v>915</v>
      </c>
    </row>
    <row r="9">
      <c r="K9" s="96" t="s">
        <v>44586</v>
      </c>
      <c r="O9" s="85">
        <f>SUM(O8:O8)</f>
      </c>
      <c r="P9" s="85">
        <f>SUM(P8:P8)</f>
      </c>
    </row>
    <row r="10">
      <c r="A10" s="98" t="s">
        <v>44587</v>
      </c>
      <c r="B10" s="98" t="s">
        <v>44588</v>
      </c>
      <c r="C10" s="100">
        <v>810</v>
      </c>
      <c r="D10" s="98" t="s">
        <v>44589</v>
      </c>
      <c r="E10" s="98" t="s">
        <v>44590</v>
      </c>
      <c r="F10" s="104">
        <v>44567</v>
      </c>
      <c r="G10" s="104">
        <v>45689</v>
      </c>
      <c r="H10" s="104">
        <v>46053</v>
      </c>
      <c r="J10" s="101">
        <v>1390</v>
      </c>
      <c r="K10" s="98" t="s">
        <v>44591</v>
      </c>
      <c r="L10" s="98" t="s">
        <v>44592</v>
      </c>
      <c r="M10" s="98" t="s">
        <v>44593</v>
      </c>
      <c r="N10" s="98" t="s">
        <v>44594</v>
      </c>
      <c r="O10" s="101">
        <v>1270</v>
      </c>
      <c r="P10" s="101">
        <v>1270</v>
      </c>
      <c r="Q10" s="101">
        <v>0</v>
      </c>
      <c r="R10" s="101">
        <v>1140</v>
      </c>
    </row>
    <row r="11">
      <c r="K11" s="96" t="s">
        <v>44595</v>
      </c>
      <c r="O11" s="85">
        <f>SUM(O10:O10)</f>
      </c>
      <c r="P11" s="85">
        <f>SUM(P10:P10)</f>
      </c>
    </row>
    <row r="12">
      <c r="A12" s="98" t="s">
        <v>44596</v>
      </c>
      <c r="B12" s="98" t="s">
        <v>44597</v>
      </c>
      <c r="C12" s="100">
        <v>975</v>
      </c>
      <c r="D12" s="98" t="s">
        <v>44598</v>
      </c>
      <c r="E12" s="98" t="s">
        <v>44599</v>
      </c>
      <c r="F12" s="104">
        <v>42307</v>
      </c>
      <c r="G12" s="104">
        <v>45474</v>
      </c>
      <c r="H12" s="104">
        <v>45838</v>
      </c>
      <c r="J12" s="101">
        <v>1440</v>
      </c>
      <c r="K12" s="98" t="s">
        <v>44600</v>
      </c>
      <c r="L12" s="98" t="s">
        <v>44601</v>
      </c>
      <c r="M12" s="98" t="s">
        <v>44602</v>
      </c>
      <c r="N12" s="98" t="s">
        <v>44603</v>
      </c>
      <c r="O12" s="101">
        <v>1185</v>
      </c>
      <c r="P12" s="101">
        <v>1185</v>
      </c>
      <c r="Q12" s="101">
        <v>0</v>
      </c>
      <c r="R12" s="101">
        <v>915</v>
      </c>
    </row>
    <row r="13">
      <c r="K13" s="96" t="s">
        <v>44604</v>
      </c>
      <c r="O13" s="85">
        <f>SUM(O12:O12)</f>
      </c>
      <c r="P13" s="85">
        <f>SUM(P12:P12)</f>
      </c>
    </row>
    <row r="14">
      <c r="A14" s="98" t="s">
        <v>44605</v>
      </c>
      <c r="B14" s="98" t="s">
        <v>44606</v>
      </c>
      <c r="C14" s="100">
        <v>975</v>
      </c>
      <c r="D14" s="98" t="s">
        <v>44607</v>
      </c>
      <c r="E14" s="98" t="s">
        <v>44608</v>
      </c>
      <c r="F14" s="104">
        <v>44484</v>
      </c>
      <c r="G14" s="104">
        <v>45597</v>
      </c>
      <c r="H14" s="104">
        <v>45961</v>
      </c>
      <c r="J14" s="101">
        <v>1440</v>
      </c>
      <c r="K14" s="98" t="s">
        <v>44609</v>
      </c>
      <c r="L14" s="98" t="s">
        <v>44610</v>
      </c>
      <c r="M14" s="98" t="s">
        <v>44611</v>
      </c>
      <c r="N14" s="98" t="s">
        <v>44612</v>
      </c>
      <c r="O14" s="101">
        <v>1320</v>
      </c>
      <c r="P14" s="101">
        <v>1320</v>
      </c>
      <c r="Q14" s="101">
        <v>0</v>
      </c>
      <c r="R14" s="101">
        <v>1190</v>
      </c>
    </row>
    <row r="15">
      <c r="K15" s="96" t="s">
        <v>44613</v>
      </c>
      <c r="O15" s="85">
        <f>SUM(O14:O14)</f>
      </c>
      <c r="P15" s="85">
        <f>SUM(P14:P14)</f>
      </c>
    </row>
    <row r="16">
      <c r="A16" s="98" t="s">
        <v>44614</v>
      </c>
      <c r="B16" s="98" t="s">
        <v>44615</v>
      </c>
      <c r="C16" s="100">
        <v>500</v>
      </c>
      <c r="D16" s="98" t="s">
        <v>44616</v>
      </c>
      <c r="E16" s="98" t="s">
        <v>44617</v>
      </c>
      <c r="F16" s="104">
        <v>43740</v>
      </c>
      <c r="G16" s="104">
        <v>45597</v>
      </c>
      <c r="H16" s="104">
        <v>45961</v>
      </c>
      <c r="J16" s="101">
        <v>1175</v>
      </c>
      <c r="K16" s="98" t="s">
        <v>44618</v>
      </c>
      <c r="L16" s="98" t="s">
        <v>44619</v>
      </c>
      <c r="M16" s="98" t="s">
        <v>44620</v>
      </c>
      <c r="N16" s="98" t="s">
        <v>44621</v>
      </c>
      <c r="O16" s="101">
        <v>1015</v>
      </c>
      <c r="P16" s="101">
        <v>1015</v>
      </c>
      <c r="Q16" s="101">
        <v>0</v>
      </c>
      <c r="R16" s="101">
        <v>825</v>
      </c>
    </row>
    <row r="17">
      <c r="K17" s="96" t="s">
        <v>44622</v>
      </c>
      <c r="O17" s="85">
        <f>SUM(O16:O16)</f>
      </c>
      <c r="P17" s="85">
        <f>SUM(P16:P16)</f>
      </c>
    </row>
    <row r="18">
      <c r="A18" s="98" t="s">
        <v>44623</v>
      </c>
      <c r="B18" s="98" t="s">
        <v>44624</v>
      </c>
      <c r="C18" s="100">
        <v>705</v>
      </c>
      <c r="D18" s="98" t="s">
        <v>44625</v>
      </c>
      <c r="E18" s="98" t="s">
        <v>44626</v>
      </c>
      <c r="F18" s="104">
        <v>41152</v>
      </c>
      <c r="G18" s="104">
        <v>45536</v>
      </c>
      <c r="H18" s="104">
        <v>45900</v>
      </c>
      <c r="J18" s="101">
        <v>1275</v>
      </c>
      <c r="K18" s="98" t="s">
        <v>44627</v>
      </c>
      <c r="L18" s="98" t="s">
        <v>44628</v>
      </c>
      <c r="M18" s="98" t="s">
        <v>44629</v>
      </c>
      <c r="N18" s="98" t="s">
        <v>44630</v>
      </c>
      <c r="O18" s="101">
        <v>1070</v>
      </c>
      <c r="P18" s="101">
        <v>1070</v>
      </c>
      <c r="Q18" s="101">
        <v>0</v>
      </c>
      <c r="R18" s="101">
        <v>790</v>
      </c>
    </row>
    <row r="19">
      <c r="K19" s="96" t="s">
        <v>44631</v>
      </c>
      <c r="O19" s="85">
        <f>SUM(O18:O18)</f>
      </c>
      <c r="P19" s="85">
        <f>SUM(P18:P18)</f>
      </c>
    </row>
    <row r="20">
      <c r="A20" s="98" t="s">
        <v>44632</v>
      </c>
      <c r="B20" s="98" t="s">
        <v>44633</v>
      </c>
      <c r="C20" s="100">
        <v>975</v>
      </c>
      <c r="D20" s="98" t="s">
        <v>44634</v>
      </c>
      <c r="E20" s="98" t="s">
        <v>44635</v>
      </c>
      <c r="F20" s="104">
        <v>44805</v>
      </c>
      <c r="G20" s="104">
        <v>45658</v>
      </c>
      <c r="J20" s="101">
        <v>1440</v>
      </c>
      <c r="K20" s="98" t="s">
        <v>44636</v>
      </c>
      <c r="L20" s="98" t="s">
        <v>44637</v>
      </c>
      <c r="M20" s="98" t="s">
        <v>44638</v>
      </c>
      <c r="N20" s="98" t="s">
        <v>44639</v>
      </c>
      <c r="O20" s="101">
        <v>1370</v>
      </c>
      <c r="P20" s="101">
        <v>1370</v>
      </c>
      <c r="Q20" s="101">
        <v>1136</v>
      </c>
      <c r="R20" s="101">
        <v>0</v>
      </c>
    </row>
    <row r="21">
      <c r="L21" s="98" t="s">
        <v>44640</v>
      </c>
      <c r="M21" s="98" t="s">
        <v>44641</v>
      </c>
      <c r="N21" s="98" t="s">
        <v>44642</v>
      </c>
      <c r="O21" s="101">
        <v>-274</v>
      </c>
      <c r="P21" s="101">
        <v>-274</v>
      </c>
    </row>
    <row r="22">
      <c r="L22" s="98" t="s">
        <v>44643</v>
      </c>
      <c r="M22" s="98" t="s">
        <v>44644</v>
      </c>
      <c r="N22" s="98" t="s">
        <v>44645</v>
      </c>
      <c r="O22" s="101">
        <v>25</v>
      </c>
      <c r="P22" s="101">
        <v>0</v>
      </c>
    </row>
    <row r="23">
      <c r="L23" s="98" t="s">
        <v>44646</v>
      </c>
      <c r="M23" s="98" t="s">
        <v>44647</v>
      </c>
      <c r="N23" s="98" t="s">
        <v>44648</v>
      </c>
      <c r="O23" s="101">
        <v>15</v>
      </c>
      <c r="P23" s="101">
        <v>0</v>
      </c>
    </row>
    <row r="24">
      <c r="K24" s="96" t="s">
        <v>44649</v>
      </c>
      <c r="O24" s="85">
        <f>SUM(O20:O23)</f>
      </c>
      <c r="P24" s="85">
        <f>SUM(P20:P23)</f>
      </c>
    </row>
    <row r="25">
      <c r="A25" s="98" t="s">
        <v>44650</v>
      </c>
      <c r="B25" s="98" t="s">
        <v>44651</v>
      </c>
      <c r="C25" s="100">
        <v>975</v>
      </c>
      <c r="D25" s="98" t="s">
        <v>44652</v>
      </c>
      <c r="E25" s="98" t="s">
        <v>44653</v>
      </c>
      <c r="F25" s="104">
        <v>40596</v>
      </c>
      <c r="G25" s="104">
        <v>45717</v>
      </c>
      <c r="H25" s="104">
        <v>46081</v>
      </c>
      <c r="J25" s="101">
        <v>1440</v>
      </c>
      <c r="K25" s="98" t="s">
        <v>44654</v>
      </c>
      <c r="L25" s="98" t="s">
        <v>44655</v>
      </c>
      <c r="M25" s="98" t="s">
        <v>44656</v>
      </c>
      <c r="N25" s="98" t="s">
        <v>44657</v>
      </c>
      <c r="O25" s="101">
        <v>1115</v>
      </c>
      <c r="P25" s="101">
        <v>1115</v>
      </c>
      <c r="Q25" s="101">
        <v>0</v>
      </c>
      <c r="R25" s="101">
        <v>875</v>
      </c>
    </row>
    <row r="26">
      <c r="K26" s="96" t="s">
        <v>44658</v>
      </c>
      <c r="O26" s="85">
        <f>SUM(O25:O25)</f>
      </c>
      <c r="P26" s="85">
        <f>SUM(P25:P25)</f>
      </c>
    </row>
    <row r="27">
      <c r="A27" s="98" t="s">
        <v>44659</v>
      </c>
      <c r="B27" s="98" t="s">
        <v>44660</v>
      </c>
      <c r="C27" s="100">
        <v>810</v>
      </c>
      <c r="D27" s="98" t="s">
        <v>44661</v>
      </c>
      <c r="E27" s="98" t="s">
        <v>44662</v>
      </c>
      <c r="F27" s="104">
        <v>44477</v>
      </c>
      <c r="G27" s="104">
        <v>45597</v>
      </c>
      <c r="H27" s="104">
        <v>45961</v>
      </c>
      <c r="J27" s="101">
        <v>1390</v>
      </c>
      <c r="K27" s="98" t="s">
        <v>44663</v>
      </c>
      <c r="L27" s="98" t="s">
        <v>44664</v>
      </c>
      <c r="M27" s="98" t="s">
        <v>44665</v>
      </c>
      <c r="N27" s="98" t="s">
        <v>44666</v>
      </c>
      <c r="O27" s="101">
        <v>1270</v>
      </c>
      <c r="P27" s="101">
        <v>1270</v>
      </c>
      <c r="Q27" s="101">
        <v>0</v>
      </c>
      <c r="R27" s="101">
        <v>1140</v>
      </c>
    </row>
    <row r="28">
      <c r="K28" s="96" t="s">
        <v>44667</v>
      </c>
      <c r="O28" s="85">
        <f>SUM(O27:O27)</f>
      </c>
      <c r="P28" s="85">
        <f>SUM(P27:P27)</f>
      </c>
    </row>
    <row r="29">
      <c r="A29" s="98" t="s">
        <v>44668</v>
      </c>
      <c r="B29" s="98" t="s">
        <v>44669</v>
      </c>
      <c r="C29" s="100">
        <v>810</v>
      </c>
      <c r="D29" s="98" t="s">
        <v>44670</v>
      </c>
      <c r="E29" s="98" t="s">
        <v>44671</v>
      </c>
      <c r="F29" s="104">
        <v>42534</v>
      </c>
      <c r="G29" s="104">
        <v>45474</v>
      </c>
      <c r="H29" s="104">
        <v>45838</v>
      </c>
      <c r="J29" s="101">
        <v>1390</v>
      </c>
      <c r="K29" s="98" t="s">
        <v>44672</v>
      </c>
      <c r="L29" s="98" t="s">
        <v>44673</v>
      </c>
      <c r="M29" s="98" t="s">
        <v>44674</v>
      </c>
      <c r="N29" s="98" t="s">
        <v>44675</v>
      </c>
      <c r="O29" s="101">
        <v>1125</v>
      </c>
      <c r="P29" s="101">
        <v>1125</v>
      </c>
      <c r="Q29" s="101">
        <v>0</v>
      </c>
      <c r="R29" s="101">
        <v>885</v>
      </c>
    </row>
    <row r="30">
      <c r="K30" s="96" t="s">
        <v>44676</v>
      </c>
      <c r="O30" s="85">
        <f>SUM(O29:O29)</f>
      </c>
      <c r="P30" s="85">
        <f>SUM(P29:P29)</f>
      </c>
    </row>
    <row r="31">
      <c r="A31" s="98" t="s">
        <v>44677</v>
      </c>
      <c r="B31" s="98" t="s">
        <v>44678</v>
      </c>
      <c r="C31" s="100">
        <v>810</v>
      </c>
      <c r="D31" s="98" t="s">
        <v>44679</v>
      </c>
      <c r="E31" s="98" t="s">
        <v>44680</v>
      </c>
      <c r="F31" s="104">
        <v>45240</v>
      </c>
      <c r="G31" s="104">
        <v>45627</v>
      </c>
      <c r="H31" s="104">
        <v>45991</v>
      </c>
      <c r="J31" s="101">
        <v>1440</v>
      </c>
      <c r="K31" s="98" t="s">
        <v>44681</v>
      </c>
      <c r="L31" s="98" t="s">
        <v>44682</v>
      </c>
      <c r="M31" s="98" t="s">
        <v>44683</v>
      </c>
      <c r="N31" s="98" t="s">
        <v>44684</v>
      </c>
      <c r="O31" s="101">
        <v>50</v>
      </c>
      <c r="P31" s="101">
        <v>50</v>
      </c>
      <c r="Q31" s="101">
        <v>0</v>
      </c>
      <c r="R31" s="101">
        <v>1340</v>
      </c>
    </row>
    <row r="32">
      <c r="L32" s="98" t="s">
        <v>44685</v>
      </c>
      <c r="M32" s="98" t="s">
        <v>44686</v>
      </c>
      <c r="N32" s="98" t="s">
        <v>44687</v>
      </c>
      <c r="O32" s="101">
        <v>1340</v>
      </c>
      <c r="P32" s="101">
        <v>1340</v>
      </c>
    </row>
    <row r="33">
      <c r="K33" s="96" t="s">
        <v>44688</v>
      </c>
      <c r="O33" s="85">
        <f>SUM(O31:O32)</f>
      </c>
      <c r="P33" s="85">
        <f>SUM(P31:P32)</f>
      </c>
    </row>
    <row r="34">
      <c r="A34" s="98" t="s">
        <v>44689</v>
      </c>
      <c r="B34" s="98" t="s">
        <v>44690</v>
      </c>
      <c r="C34" s="100">
        <v>810</v>
      </c>
      <c r="D34" s="98" t="s">
        <v>44691</v>
      </c>
      <c r="E34" s="98" t="s">
        <v>44692</v>
      </c>
      <c r="F34" s="104">
        <v>40413</v>
      </c>
      <c r="G34" s="104">
        <v>45536</v>
      </c>
      <c r="H34" s="104">
        <v>45900</v>
      </c>
      <c r="J34" s="101">
        <v>1440</v>
      </c>
      <c r="K34" s="98" t="s">
        <v>44693</v>
      </c>
      <c r="L34" s="98" t="s">
        <v>44694</v>
      </c>
      <c r="M34" s="98" t="s">
        <v>44695</v>
      </c>
      <c r="N34" s="98" t="s">
        <v>44696</v>
      </c>
      <c r="O34" s="101">
        <v>50</v>
      </c>
      <c r="P34" s="101">
        <v>50</v>
      </c>
      <c r="Q34" s="101">
        <v>0</v>
      </c>
      <c r="R34" s="101">
        <v>915</v>
      </c>
    </row>
    <row r="35">
      <c r="L35" s="98" t="s">
        <v>44697</v>
      </c>
      <c r="M35" s="98" t="s">
        <v>44698</v>
      </c>
      <c r="N35" s="98" t="s">
        <v>44699</v>
      </c>
      <c r="O35" s="101">
        <v>1145</v>
      </c>
      <c r="P35" s="101">
        <v>1145</v>
      </c>
    </row>
    <row r="36">
      <c r="K36" s="96" t="s">
        <v>44700</v>
      </c>
      <c r="O36" s="85">
        <f>SUM(O34:O35)</f>
      </c>
      <c r="P36" s="85">
        <f>SUM(P34:P35)</f>
      </c>
    </row>
    <row r="37">
      <c r="A37" s="98" t="s">
        <v>44701</v>
      </c>
      <c r="B37" s="98" t="s">
        <v>44702</v>
      </c>
      <c r="C37" s="100">
        <v>975</v>
      </c>
      <c r="D37" s="98" t="s">
        <v>44703</v>
      </c>
      <c r="E37" s="98" t="s">
        <v>44704</v>
      </c>
      <c r="F37" s="104">
        <v>39339</v>
      </c>
      <c r="G37" s="104">
        <v>45566</v>
      </c>
      <c r="H37" s="104">
        <v>45930</v>
      </c>
      <c r="J37" s="101">
        <v>1490</v>
      </c>
      <c r="K37" s="98" t="s">
        <v>44705</v>
      </c>
      <c r="L37" s="98" t="s">
        <v>44706</v>
      </c>
      <c r="M37" s="98" t="s">
        <v>44707</v>
      </c>
      <c r="N37" s="98" t="s">
        <v>44708</v>
      </c>
      <c r="O37" s="101">
        <v>50</v>
      </c>
      <c r="P37" s="101">
        <v>50</v>
      </c>
      <c r="Q37" s="101">
        <v>0</v>
      </c>
      <c r="R37" s="101">
        <v>965</v>
      </c>
    </row>
    <row r="38">
      <c r="L38" s="98" t="s">
        <v>44709</v>
      </c>
      <c r="M38" s="98" t="s">
        <v>44710</v>
      </c>
      <c r="N38" s="98" t="s">
        <v>44711</v>
      </c>
      <c r="O38" s="101">
        <v>1195</v>
      </c>
      <c r="P38" s="101">
        <v>1195</v>
      </c>
    </row>
    <row r="39">
      <c r="K39" s="96" t="s">
        <v>44712</v>
      </c>
      <c r="O39" s="85">
        <f>SUM(O37:O38)</f>
      </c>
      <c r="P39" s="85">
        <f>SUM(P37:P38)</f>
      </c>
    </row>
    <row r="40">
      <c r="A40" s="98" t="s">
        <v>44713</v>
      </c>
      <c r="B40" s="98" t="s">
        <v>44714</v>
      </c>
      <c r="C40" s="100">
        <v>975</v>
      </c>
      <c r="D40" s="98" t="s">
        <v>44715</v>
      </c>
      <c r="E40" s="98" t="s">
        <v>44716</v>
      </c>
      <c r="F40" s="104">
        <v>44118</v>
      </c>
      <c r="G40" s="104">
        <v>45597</v>
      </c>
      <c r="H40" s="104">
        <v>45961</v>
      </c>
      <c r="J40" s="101">
        <v>1490</v>
      </c>
      <c r="K40" s="98" t="s">
        <v>44717</v>
      </c>
      <c r="L40" s="98" t="s">
        <v>44718</v>
      </c>
      <c r="M40" s="98" t="s">
        <v>44719</v>
      </c>
      <c r="N40" s="98" t="s">
        <v>44720</v>
      </c>
      <c r="O40" s="101">
        <v>50</v>
      </c>
      <c r="P40" s="101">
        <v>50</v>
      </c>
      <c r="Q40" s="101">
        <v>0</v>
      </c>
      <c r="R40" s="101">
        <v>1190</v>
      </c>
    </row>
    <row r="41">
      <c r="L41" s="98" t="s">
        <v>44721</v>
      </c>
      <c r="M41" s="98" t="s">
        <v>44722</v>
      </c>
      <c r="N41" s="98" t="s">
        <v>44723</v>
      </c>
      <c r="O41" s="101">
        <v>1300</v>
      </c>
      <c r="P41" s="101">
        <v>1300</v>
      </c>
    </row>
    <row r="42">
      <c r="K42" s="96" t="s">
        <v>44724</v>
      </c>
      <c r="O42" s="85">
        <f>SUM(O40:O41)</f>
      </c>
      <c r="P42" s="85">
        <f>SUM(P40:P41)</f>
      </c>
    </row>
    <row r="43">
      <c r="A43" s="98" t="s">
        <v>44725</v>
      </c>
      <c r="B43" s="98" t="s">
        <v>44726</v>
      </c>
      <c r="C43" s="100">
        <v>840</v>
      </c>
      <c r="D43" s="98" t="s">
        <v>44727</v>
      </c>
      <c r="E43" s="98" t="s">
        <v>44728</v>
      </c>
      <c r="F43" s="104">
        <v>45057</v>
      </c>
      <c r="G43" s="104">
        <v>45444</v>
      </c>
      <c r="H43" s="104">
        <v>45808</v>
      </c>
      <c r="J43" s="101">
        <v>1375</v>
      </c>
      <c r="K43" s="98" t="s">
        <v>44729</v>
      </c>
      <c r="L43" s="98" t="s">
        <v>44730</v>
      </c>
      <c r="M43" s="98" t="s">
        <v>44731</v>
      </c>
      <c r="N43" s="98" t="s">
        <v>44732</v>
      </c>
      <c r="O43" s="101">
        <v>1325</v>
      </c>
      <c r="P43" s="101">
        <v>1325</v>
      </c>
      <c r="Q43" s="101">
        <v>0</v>
      </c>
      <c r="R43" s="101">
        <v>1275</v>
      </c>
    </row>
    <row r="44">
      <c r="K44" s="96" t="s">
        <v>44733</v>
      </c>
      <c r="O44" s="85">
        <f>SUM(O43:O43)</f>
      </c>
      <c r="P44" s="85">
        <f>SUM(P43:P43)</f>
      </c>
    </row>
    <row r="45">
      <c r="A45" s="98" t="s">
        <v>44734</v>
      </c>
      <c r="B45" s="98" t="s">
        <v>44735</v>
      </c>
      <c r="C45" s="100">
        <v>705</v>
      </c>
      <c r="D45" s="98" t="s">
        <v>44736</v>
      </c>
      <c r="E45" s="98" t="s">
        <v>44737</v>
      </c>
      <c r="F45" s="104">
        <v>43412</v>
      </c>
      <c r="G45" s="104">
        <v>45627</v>
      </c>
      <c r="H45" s="104">
        <v>45991</v>
      </c>
      <c r="J45" s="101">
        <v>1325</v>
      </c>
      <c r="K45" s="98" t="s">
        <v>44738</v>
      </c>
      <c r="L45" s="98" t="s">
        <v>44739</v>
      </c>
      <c r="M45" s="98" t="s">
        <v>44740</v>
      </c>
      <c r="N45" s="98" t="s">
        <v>44741</v>
      </c>
      <c r="O45" s="101">
        <v>50</v>
      </c>
      <c r="P45" s="101">
        <v>50</v>
      </c>
      <c r="Q45" s="101">
        <v>0</v>
      </c>
      <c r="R45" s="101">
        <v>925</v>
      </c>
    </row>
    <row r="46">
      <c r="L46" s="98" t="s">
        <v>44742</v>
      </c>
      <c r="M46" s="98" t="s">
        <v>44743</v>
      </c>
      <c r="N46" s="98" t="s">
        <v>44744</v>
      </c>
      <c r="O46" s="101">
        <v>1095</v>
      </c>
      <c r="P46" s="101">
        <v>1095</v>
      </c>
    </row>
    <row r="47">
      <c r="K47" s="96" t="s">
        <v>44745</v>
      </c>
      <c r="O47" s="85">
        <f>SUM(O45:O46)</f>
      </c>
      <c r="P47" s="85">
        <f>SUM(P45:P46)</f>
      </c>
    </row>
    <row r="48">
      <c r="A48" s="98" t="s">
        <v>44746</v>
      </c>
      <c r="B48" s="98" t="s">
        <v>44747</v>
      </c>
      <c r="C48" s="100">
        <v>975</v>
      </c>
      <c r="D48" s="98" t="s">
        <v>44748</v>
      </c>
      <c r="E48" s="98" t="s">
        <v>44749</v>
      </c>
      <c r="F48" s="104">
        <v>40473</v>
      </c>
      <c r="G48" s="104">
        <v>45658</v>
      </c>
      <c r="H48" s="104">
        <v>46022</v>
      </c>
      <c r="J48" s="101">
        <v>1490</v>
      </c>
      <c r="K48" s="98" t="s">
        <v>44750</v>
      </c>
      <c r="L48" s="98" t="s">
        <v>44751</v>
      </c>
      <c r="M48" s="98" t="s">
        <v>44752</v>
      </c>
      <c r="N48" s="98" t="s">
        <v>44753</v>
      </c>
      <c r="O48" s="101">
        <v>50</v>
      </c>
      <c r="P48" s="101">
        <v>50</v>
      </c>
      <c r="Q48" s="101">
        <v>24.960000000000001</v>
      </c>
      <c r="R48" s="101">
        <v>965</v>
      </c>
    </row>
    <row r="49">
      <c r="L49" s="98" t="s">
        <v>44754</v>
      </c>
      <c r="M49" s="98" t="s">
        <v>44755</v>
      </c>
      <c r="N49" s="98" t="s">
        <v>44756</v>
      </c>
      <c r="O49" s="101">
        <v>1205</v>
      </c>
      <c r="P49" s="101">
        <v>1205</v>
      </c>
    </row>
    <row r="50">
      <c r="K50" s="96" t="s">
        <v>44757</v>
      </c>
      <c r="O50" s="85">
        <f>SUM(O48:O49)</f>
      </c>
      <c r="P50" s="85">
        <f>SUM(P48:P49)</f>
      </c>
    </row>
    <row r="51">
      <c r="A51" s="98" t="s">
        <v>44758</v>
      </c>
      <c r="B51" s="98" t="s">
        <v>44759</v>
      </c>
      <c r="C51" s="100">
        <v>975</v>
      </c>
      <c r="D51" s="98" t="s">
        <v>44760</v>
      </c>
      <c r="E51" s="98" t="s">
        <v>44761</v>
      </c>
      <c r="F51" s="104">
        <v>44000</v>
      </c>
      <c r="G51" s="104">
        <v>45474</v>
      </c>
      <c r="H51" s="104">
        <v>45838</v>
      </c>
      <c r="J51" s="101">
        <v>1490</v>
      </c>
      <c r="K51" s="98" t="s">
        <v>44762</v>
      </c>
      <c r="L51" s="98" t="s">
        <v>44763</v>
      </c>
      <c r="M51" s="98" t="s">
        <v>44764</v>
      </c>
      <c r="N51" s="98" t="s">
        <v>44765</v>
      </c>
      <c r="O51" s="101">
        <v>50</v>
      </c>
      <c r="P51" s="101">
        <v>50</v>
      </c>
      <c r="Q51" s="101">
        <v>0</v>
      </c>
      <c r="R51" s="101">
        <v>1190</v>
      </c>
    </row>
    <row r="52">
      <c r="L52" s="98" t="s">
        <v>44766</v>
      </c>
      <c r="M52" s="98" t="s">
        <v>44767</v>
      </c>
      <c r="N52" s="98" t="s">
        <v>44768</v>
      </c>
      <c r="O52" s="101">
        <v>1280</v>
      </c>
      <c r="P52" s="101">
        <v>1280</v>
      </c>
    </row>
    <row r="53">
      <c r="K53" s="96" t="s">
        <v>44769</v>
      </c>
      <c r="O53" s="85">
        <f>SUM(O51:O52)</f>
      </c>
      <c r="P53" s="85">
        <f>SUM(P51:P52)</f>
      </c>
    </row>
    <row r="54">
      <c r="A54" s="98" t="s">
        <v>44770</v>
      </c>
      <c r="B54" s="98" t="s">
        <v>44771</v>
      </c>
      <c r="C54" s="100">
        <v>810</v>
      </c>
      <c r="D54" s="98" t="s">
        <v>44772</v>
      </c>
      <c r="E54" s="98" t="s">
        <v>44773</v>
      </c>
      <c r="F54" s="104">
        <v>45525</v>
      </c>
      <c r="G54" s="104">
        <v>45525</v>
      </c>
      <c r="H54" s="104">
        <v>45900</v>
      </c>
      <c r="J54" s="101">
        <v>1440</v>
      </c>
      <c r="K54" s="98" t="s">
        <v>44774</v>
      </c>
      <c r="L54" s="98" t="s">
        <v>44775</v>
      </c>
      <c r="M54" s="98" t="s">
        <v>44776</v>
      </c>
      <c r="N54" s="98" t="s">
        <v>44777</v>
      </c>
      <c r="O54" s="101">
        <v>50</v>
      </c>
      <c r="P54" s="101">
        <v>50</v>
      </c>
      <c r="Q54" s="101">
        <v>0</v>
      </c>
      <c r="R54" s="101">
        <v>1440</v>
      </c>
    </row>
    <row r="55">
      <c r="L55" s="98" t="s">
        <v>44778</v>
      </c>
      <c r="M55" s="98" t="s">
        <v>44779</v>
      </c>
      <c r="N55" s="98" t="s">
        <v>44780</v>
      </c>
      <c r="O55" s="101">
        <v>1390</v>
      </c>
      <c r="P55" s="101">
        <v>1390</v>
      </c>
    </row>
    <row r="56">
      <c r="K56" s="96" t="s">
        <v>44781</v>
      </c>
      <c r="O56" s="85">
        <f>SUM(O54:O55)</f>
      </c>
      <c r="P56" s="85">
        <f>SUM(P54:P55)</f>
      </c>
    </row>
    <row r="57">
      <c r="A57" s="98" t="s">
        <v>44782</v>
      </c>
      <c r="B57" s="98" t="s">
        <v>44783</v>
      </c>
      <c r="C57" s="100">
        <v>810</v>
      </c>
      <c r="D57" s="98" t="s">
        <v>44784</v>
      </c>
      <c r="E57" s="98" t="s">
        <v>44785</v>
      </c>
      <c r="F57" s="104">
        <v>45273</v>
      </c>
      <c r="G57" s="104">
        <v>45658</v>
      </c>
      <c r="H57" s="104">
        <v>46022</v>
      </c>
      <c r="J57" s="101">
        <v>1440</v>
      </c>
      <c r="K57" s="98" t="s">
        <v>44786</v>
      </c>
      <c r="L57" s="98" t="s">
        <v>44787</v>
      </c>
      <c r="M57" s="98" t="s">
        <v>44788</v>
      </c>
      <c r="N57" s="98" t="s">
        <v>44789</v>
      </c>
      <c r="O57" s="101">
        <v>50</v>
      </c>
      <c r="P57" s="101">
        <v>50</v>
      </c>
      <c r="Q57" s="101">
        <v>0</v>
      </c>
      <c r="R57" s="101">
        <v>1340</v>
      </c>
    </row>
    <row r="58">
      <c r="L58" s="98" t="s">
        <v>44790</v>
      </c>
      <c r="M58" s="98" t="s">
        <v>44791</v>
      </c>
      <c r="N58" s="98" t="s">
        <v>44792</v>
      </c>
      <c r="O58" s="101">
        <v>1340</v>
      </c>
      <c r="P58" s="101">
        <v>1340</v>
      </c>
    </row>
    <row r="59">
      <c r="K59" s="96" t="s">
        <v>44793</v>
      </c>
      <c r="O59" s="85">
        <f>SUM(O57:O58)</f>
      </c>
      <c r="P59" s="85">
        <f>SUM(P57:P58)</f>
      </c>
    </row>
    <row r="60">
      <c r="A60" s="98" t="s">
        <v>44794</v>
      </c>
      <c r="B60" s="98" t="s">
        <v>44795</v>
      </c>
      <c r="C60" s="100">
        <v>810</v>
      </c>
      <c r="D60" s="98" t="s">
        <v>44796</v>
      </c>
      <c r="E60" s="98" t="s">
        <v>44797</v>
      </c>
      <c r="F60" s="104">
        <v>45198</v>
      </c>
      <c r="G60" s="104">
        <v>45566</v>
      </c>
      <c r="H60" s="104">
        <v>45930</v>
      </c>
      <c r="J60" s="101">
        <v>1440</v>
      </c>
      <c r="K60" s="98" t="s">
        <v>44798</v>
      </c>
      <c r="L60" s="98" t="s">
        <v>44799</v>
      </c>
      <c r="M60" s="98" t="s">
        <v>44800</v>
      </c>
      <c r="N60" s="98" t="s">
        <v>44801</v>
      </c>
      <c r="O60" s="101">
        <v>50</v>
      </c>
      <c r="P60" s="101">
        <v>50</v>
      </c>
      <c r="Q60" s="101">
        <v>0</v>
      </c>
      <c r="R60" s="101">
        <v>1340</v>
      </c>
    </row>
    <row r="61">
      <c r="L61" s="98" t="s">
        <v>44802</v>
      </c>
      <c r="M61" s="98" t="s">
        <v>44803</v>
      </c>
      <c r="N61" s="98" t="s">
        <v>44804</v>
      </c>
      <c r="O61" s="101">
        <v>1340</v>
      </c>
      <c r="P61" s="101">
        <v>1340</v>
      </c>
    </row>
    <row r="62">
      <c r="K62" s="96" t="s">
        <v>44805</v>
      </c>
      <c r="O62" s="85">
        <f>SUM(O60:O61)</f>
      </c>
      <c r="P62" s="85">
        <f>SUM(P60:P61)</f>
      </c>
    </row>
    <row r="63">
      <c r="A63" s="98" t="s">
        <v>44806</v>
      </c>
      <c r="B63" s="98" t="s">
        <v>44807</v>
      </c>
      <c r="C63" s="100">
        <v>810</v>
      </c>
      <c r="D63" s="98" t="s">
        <v>44808</v>
      </c>
      <c r="E63" s="98" t="s">
        <v>44809</v>
      </c>
      <c r="F63" s="104">
        <v>44911</v>
      </c>
      <c r="G63" s="104">
        <v>45658</v>
      </c>
      <c r="H63" s="104">
        <v>46022</v>
      </c>
      <c r="J63" s="101">
        <v>1440</v>
      </c>
      <c r="K63" s="98" t="s">
        <v>44810</v>
      </c>
      <c r="L63" s="98" t="s">
        <v>44811</v>
      </c>
      <c r="M63" s="98" t="s">
        <v>44812</v>
      </c>
      <c r="N63" s="98" t="s">
        <v>44813</v>
      </c>
      <c r="O63" s="101">
        <v>50</v>
      </c>
      <c r="P63" s="101">
        <v>50</v>
      </c>
      <c r="Q63" s="101">
        <v>-3.4300000000000002</v>
      </c>
      <c r="R63" s="101">
        <v>1240</v>
      </c>
    </row>
    <row r="64">
      <c r="L64" s="98" t="s">
        <v>44814</v>
      </c>
      <c r="M64" s="98" t="s">
        <v>44815</v>
      </c>
      <c r="N64" s="98" t="s">
        <v>44816</v>
      </c>
      <c r="O64" s="101">
        <v>1290</v>
      </c>
      <c r="P64" s="101">
        <v>1290</v>
      </c>
    </row>
    <row r="65">
      <c r="K65" s="96" t="s">
        <v>44817</v>
      </c>
      <c r="O65" s="85">
        <f>SUM(O63:O64)</f>
      </c>
      <c r="P65" s="85">
        <f>SUM(P63:P64)</f>
      </c>
    </row>
    <row r="66">
      <c r="A66" s="98" t="s">
        <v>44818</v>
      </c>
      <c r="B66" s="98" t="s">
        <v>44819</v>
      </c>
      <c r="C66" s="100">
        <v>975</v>
      </c>
      <c r="D66" s="98" t="s">
        <v>44820</v>
      </c>
      <c r="E66" s="98" t="s">
        <v>44821</v>
      </c>
      <c r="F66" s="104">
        <v>42335</v>
      </c>
      <c r="G66" s="104">
        <v>45627</v>
      </c>
      <c r="H66" s="104">
        <v>45991</v>
      </c>
      <c r="J66" s="101">
        <v>1490</v>
      </c>
      <c r="K66" s="98" t="s">
        <v>44822</v>
      </c>
      <c r="L66" s="98" t="s">
        <v>44823</v>
      </c>
      <c r="M66" s="98" t="s">
        <v>44824</v>
      </c>
      <c r="N66" s="98" t="s">
        <v>44825</v>
      </c>
      <c r="O66" s="101">
        <v>50</v>
      </c>
      <c r="P66" s="101">
        <v>50</v>
      </c>
      <c r="Q66" s="101">
        <v>0</v>
      </c>
      <c r="R66" s="101">
        <v>965</v>
      </c>
    </row>
    <row r="67">
      <c r="L67" s="98" t="s">
        <v>44826</v>
      </c>
      <c r="M67" s="98" t="s">
        <v>44827</v>
      </c>
      <c r="N67" s="98" t="s">
        <v>44828</v>
      </c>
      <c r="O67" s="101">
        <v>1205</v>
      </c>
      <c r="P67" s="101">
        <v>1205</v>
      </c>
    </row>
    <row r="68">
      <c r="K68" s="96" t="s">
        <v>44829</v>
      </c>
      <c r="O68" s="85">
        <f>SUM(O66:O67)</f>
      </c>
      <c r="P68" s="85">
        <f>SUM(P66:P67)</f>
      </c>
    </row>
    <row r="69">
      <c r="A69" s="98" t="s">
        <v>44830</v>
      </c>
      <c r="B69" s="98" t="s">
        <v>44831</v>
      </c>
      <c r="C69" s="100">
        <v>975</v>
      </c>
      <c r="D69" s="98" t="s">
        <v>44832</v>
      </c>
      <c r="E69" s="98" t="s">
        <v>44833</v>
      </c>
      <c r="F69" s="104">
        <v>45513</v>
      </c>
      <c r="G69" s="104">
        <v>45513</v>
      </c>
      <c r="H69" s="104">
        <v>45900</v>
      </c>
      <c r="J69" s="101">
        <v>1490</v>
      </c>
      <c r="K69" s="98" t="s">
        <v>44834</v>
      </c>
      <c r="L69" s="98" t="s">
        <v>44835</v>
      </c>
      <c r="M69" s="98" t="s">
        <v>44836</v>
      </c>
      <c r="N69" s="98" t="s">
        <v>44837</v>
      </c>
      <c r="O69" s="101">
        <v>50</v>
      </c>
      <c r="P69" s="101">
        <v>50</v>
      </c>
      <c r="Q69" s="101">
        <v>0</v>
      </c>
      <c r="R69" s="101">
        <v>1490</v>
      </c>
    </row>
    <row r="70">
      <c r="L70" s="98" t="s">
        <v>44838</v>
      </c>
      <c r="M70" s="98" t="s">
        <v>44839</v>
      </c>
      <c r="N70" s="98" t="s">
        <v>44840</v>
      </c>
      <c r="O70" s="101">
        <v>1440</v>
      </c>
      <c r="P70" s="101">
        <v>1440</v>
      </c>
    </row>
    <row r="71">
      <c r="K71" s="96" t="s">
        <v>44841</v>
      </c>
      <c r="O71" s="85">
        <f>SUM(O69:O70)</f>
      </c>
      <c r="P71" s="85">
        <f>SUM(P69:P70)</f>
      </c>
    </row>
    <row r="72">
      <c r="A72" s="98" t="s">
        <v>44842</v>
      </c>
      <c r="B72" s="98" t="s">
        <v>44843</v>
      </c>
      <c r="C72" s="100">
        <v>840</v>
      </c>
      <c r="D72" s="98" t="s">
        <v>44844</v>
      </c>
      <c r="E72" s="98" t="s">
        <v>44845</v>
      </c>
      <c r="F72" s="104">
        <v>35783</v>
      </c>
      <c r="G72" s="104">
        <v>45536</v>
      </c>
      <c r="H72" s="104">
        <v>45900</v>
      </c>
      <c r="J72" s="101">
        <v>1375</v>
      </c>
      <c r="K72" s="98" t="s">
        <v>44846</v>
      </c>
      <c r="L72" s="98" t="s">
        <v>44847</v>
      </c>
      <c r="M72" s="98" t="s">
        <v>44848</v>
      </c>
      <c r="N72" s="98" t="s">
        <v>44849</v>
      </c>
      <c r="O72" s="101">
        <v>1100</v>
      </c>
      <c r="P72" s="101">
        <v>1100</v>
      </c>
      <c r="Q72" s="101">
        <v>0</v>
      </c>
      <c r="R72" s="101">
        <v>875</v>
      </c>
    </row>
    <row r="73">
      <c r="K73" s="96" t="s">
        <v>44850</v>
      </c>
      <c r="O73" s="85">
        <f>SUM(O72:O72)</f>
      </c>
      <c r="P73" s="85">
        <f>SUM(P72:P72)</f>
      </c>
    </row>
    <row r="74">
      <c r="A74" s="98" t="s">
        <v>44851</v>
      </c>
      <c r="B74" s="98" t="s">
        <v>44852</v>
      </c>
      <c r="C74" s="100">
        <v>705</v>
      </c>
      <c r="D74" s="98" t="s">
        <v>44853</v>
      </c>
      <c r="E74" s="98" t="s">
        <v>44854</v>
      </c>
      <c r="F74" s="104">
        <v>41699</v>
      </c>
      <c r="G74" s="104">
        <v>45717</v>
      </c>
      <c r="H74" s="104">
        <v>46081</v>
      </c>
      <c r="J74" s="101">
        <v>1325</v>
      </c>
      <c r="K74" s="98" t="s">
        <v>44855</v>
      </c>
      <c r="L74" s="98" t="s">
        <v>44856</v>
      </c>
      <c r="M74" s="98" t="s">
        <v>44857</v>
      </c>
      <c r="N74" s="98" t="s">
        <v>44858</v>
      </c>
      <c r="O74" s="101">
        <v>50</v>
      </c>
      <c r="P74" s="101">
        <v>50</v>
      </c>
      <c r="Q74" s="101">
        <v>0</v>
      </c>
      <c r="R74" s="101">
        <v>790</v>
      </c>
    </row>
    <row r="75">
      <c r="L75" s="98" t="s">
        <v>44859</v>
      </c>
      <c r="M75" s="98" t="s">
        <v>44860</v>
      </c>
      <c r="N75" s="98" t="s">
        <v>44861</v>
      </c>
      <c r="O75" s="101">
        <v>1030</v>
      </c>
      <c r="P75" s="101">
        <v>1030</v>
      </c>
    </row>
    <row r="76">
      <c r="K76" s="96" t="s">
        <v>44862</v>
      </c>
      <c r="O76" s="85">
        <f>SUM(O74:O75)</f>
      </c>
      <c r="P76" s="85">
        <f>SUM(P74:P75)</f>
      </c>
    </row>
    <row r="77">
      <c r="A77" s="98" t="s">
        <v>44863</v>
      </c>
      <c r="B77" s="98" t="s">
        <v>44864</v>
      </c>
      <c r="C77" s="100">
        <v>975</v>
      </c>
      <c r="D77" s="98" t="s">
        <v>44865</v>
      </c>
      <c r="E77" s="98" t="s">
        <v>44866</v>
      </c>
      <c r="F77" s="104">
        <v>44603</v>
      </c>
      <c r="G77" s="104">
        <v>45717</v>
      </c>
      <c r="H77" s="104">
        <v>46081</v>
      </c>
      <c r="J77" s="101">
        <v>1490</v>
      </c>
      <c r="K77" s="98" t="s">
        <v>44867</v>
      </c>
      <c r="L77" s="98" t="s">
        <v>44868</v>
      </c>
      <c r="M77" s="98" t="s">
        <v>44869</v>
      </c>
      <c r="N77" s="98" t="s">
        <v>44870</v>
      </c>
      <c r="O77" s="101">
        <v>50</v>
      </c>
      <c r="P77" s="101">
        <v>50</v>
      </c>
      <c r="Q77" s="101">
        <v>0</v>
      </c>
      <c r="R77" s="101">
        <v>1290</v>
      </c>
    </row>
    <row r="78">
      <c r="L78" s="98" t="s">
        <v>44871</v>
      </c>
      <c r="M78" s="98" t="s">
        <v>44872</v>
      </c>
      <c r="N78" s="98" t="s">
        <v>44873</v>
      </c>
      <c r="O78" s="101">
        <v>1370</v>
      </c>
      <c r="P78" s="101">
        <v>1370</v>
      </c>
    </row>
    <row r="79">
      <c r="K79" s="96" t="s">
        <v>44874</v>
      </c>
      <c r="O79" s="85">
        <f>SUM(O77:O78)</f>
      </c>
      <c r="P79" s="85">
        <f>SUM(P77:P78)</f>
      </c>
    </row>
    <row r="80">
      <c r="A80" s="98" t="s">
        <v>44875</v>
      </c>
      <c r="B80" s="98" t="s">
        <v>44876</v>
      </c>
      <c r="C80" s="100">
        <v>975</v>
      </c>
      <c r="D80" s="98" t="s">
        <v>44877</v>
      </c>
      <c r="E80" s="98" t="s">
        <v>44878</v>
      </c>
      <c r="F80" s="104">
        <v>30960</v>
      </c>
      <c r="G80" s="104">
        <v>45566</v>
      </c>
      <c r="H80" s="104">
        <v>45930</v>
      </c>
      <c r="J80" s="101">
        <v>1490</v>
      </c>
      <c r="K80" s="98" t="s">
        <v>44879</v>
      </c>
      <c r="L80" s="98" t="s">
        <v>44880</v>
      </c>
      <c r="M80" s="98" t="s">
        <v>44881</v>
      </c>
      <c r="N80" s="98" t="s">
        <v>44882</v>
      </c>
      <c r="O80" s="101">
        <v>50</v>
      </c>
      <c r="P80" s="101">
        <v>50</v>
      </c>
      <c r="Q80" s="101">
        <v>0</v>
      </c>
      <c r="R80" s="101">
        <v>935</v>
      </c>
    </row>
    <row r="81">
      <c r="L81" s="98" t="s">
        <v>44883</v>
      </c>
      <c r="M81" s="98" t="s">
        <v>44884</v>
      </c>
      <c r="N81" s="98" t="s">
        <v>44885</v>
      </c>
      <c r="O81" s="101">
        <v>1145</v>
      </c>
      <c r="P81" s="101">
        <v>1145</v>
      </c>
    </row>
    <row r="82">
      <c r="K82" s="96" t="s">
        <v>44886</v>
      </c>
      <c r="O82" s="85">
        <f>SUM(O80:O81)</f>
      </c>
      <c r="P82" s="85">
        <f>SUM(P80:P81)</f>
      </c>
    </row>
    <row r="83">
      <c r="A83" s="98" t="s">
        <v>44887</v>
      </c>
      <c r="B83" s="98" t="s">
        <v>44888</v>
      </c>
      <c r="C83" s="100">
        <v>810</v>
      </c>
      <c r="D83" s="98" t="s">
        <v>44889</v>
      </c>
      <c r="E83" s="98" t="s">
        <v>44890</v>
      </c>
      <c r="F83" s="104">
        <v>43516</v>
      </c>
      <c r="G83" s="104">
        <v>45717</v>
      </c>
      <c r="H83" s="104">
        <v>46081</v>
      </c>
      <c r="J83" s="101">
        <v>1440</v>
      </c>
      <c r="K83" s="98" t="s">
        <v>44891</v>
      </c>
      <c r="L83" s="98" t="s">
        <v>44892</v>
      </c>
      <c r="M83" s="98" t="s">
        <v>44893</v>
      </c>
      <c r="N83" s="98" t="s">
        <v>44894</v>
      </c>
      <c r="O83" s="101">
        <v>50</v>
      </c>
      <c r="P83" s="101">
        <v>50</v>
      </c>
      <c r="Q83" s="101">
        <v>0</v>
      </c>
      <c r="R83" s="101">
        <v>1040</v>
      </c>
    </row>
    <row r="84">
      <c r="L84" s="98" t="s">
        <v>44895</v>
      </c>
      <c r="M84" s="98" t="s">
        <v>44896</v>
      </c>
      <c r="N84" s="98" t="s">
        <v>44897</v>
      </c>
      <c r="O84" s="101">
        <v>1280</v>
      </c>
      <c r="P84" s="101">
        <v>1280</v>
      </c>
    </row>
    <row r="85">
      <c r="K85" s="96" t="s">
        <v>44898</v>
      </c>
      <c r="O85" s="85">
        <f>SUM(O83:O84)</f>
      </c>
      <c r="P85" s="85">
        <f>SUM(P83:P84)</f>
      </c>
    </row>
    <row r="86">
      <c r="A86" s="98" t="s">
        <v>44899</v>
      </c>
      <c r="B86" s="98" t="s">
        <v>44900</v>
      </c>
      <c r="C86" s="100">
        <v>810</v>
      </c>
      <c r="D86" s="98" t="s">
        <v>44901</v>
      </c>
      <c r="E86" s="98" t="s">
        <v>44902</v>
      </c>
      <c r="F86" s="104">
        <v>44348</v>
      </c>
      <c r="G86" s="104">
        <v>45444</v>
      </c>
      <c r="H86" s="104">
        <v>45808</v>
      </c>
      <c r="J86" s="101">
        <v>1440</v>
      </c>
      <c r="K86" s="98" t="s">
        <v>44903</v>
      </c>
      <c r="L86" s="98" t="s">
        <v>44904</v>
      </c>
      <c r="M86" s="98" t="s">
        <v>44905</v>
      </c>
      <c r="N86" s="98" t="s">
        <v>44906</v>
      </c>
      <c r="O86" s="101">
        <v>50</v>
      </c>
      <c r="P86" s="101">
        <v>50</v>
      </c>
      <c r="Q86" s="101">
        <v>0</v>
      </c>
      <c r="R86" s="101">
        <v>1030</v>
      </c>
    </row>
    <row r="87">
      <c r="L87" s="98" t="s">
        <v>44907</v>
      </c>
      <c r="M87" s="98" t="s">
        <v>44908</v>
      </c>
      <c r="N87" s="98" t="s">
        <v>44909</v>
      </c>
      <c r="O87" s="101">
        <v>1090</v>
      </c>
      <c r="P87" s="101">
        <v>1090</v>
      </c>
    </row>
    <row r="88">
      <c r="K88" s="96" t="s">
        <v>44910</v>
      </c>
      <c r="O88" s="85">
        <f>SUM(O86:O87)</f>
      </c>
      <c r="P88" s="85">
        <f>SUM(P86:P87)</f>
      </c>
    </row>
    <row r="89">
      <c r="A89" s="98" t="s">
        <v>44911</v>
      </c>
      <c r="B89" s="98" t="s">
        <v>44912</v>
      </c>
      <c r="C89" s="100">
        <v>810</v>
      </c>
      <c r="D89" s="98" t="s">
        <v>44913</v>
      </c>
      <c r="E89" s="98" t="s">
        <v>44914</v>
      </c>
      <c r="F89" s="104">
        <v>45357</v>
      </c>
      <c r="G89" s="104">
        <v>45748</v>
      </c>
      <c r="H89" s="104">
        <v>46112</v>
      </c>
      <c r="J89" s="101">
        <v>1390</v>
      </c>
      <c r="K89" s="98" t="s">
        <v>44915</v>
      </c>
      <c r="L89" s="98" t="s">
        <v>44916</v>
      </c>
      <c r="M89" s="98" t="s">
        <v>44917</v>
      </c>
      <c r="N89" s="98" t="s">
        <v>44918</v>
      </c>
      <c r="O89" s="101">
        <v>1440</v>
      </c>
      <c r="P89" s="101">
        <v>1440</v>
      </c>
      <c r="Q89" s="101">
        <v>0</v>
      </c>
      <c r="R89" s="101">
        <v>1390</v>
      </c>
    </row>
    <row r="90">
      <c r="K90" s="96" t="s">
        <v>44919</v>
      </c>
      <c r="O90" s="85">
        <f>SUM(O89:O89)</f>
      </c>
      <c r="P90" s="85">
        <f>SUM(P89:P89)</f>
      </c>
    </row>
    <row r="91">
      <c r="A91" s="98" t="s">
        <v>44920</v>
      </c>
      <c r="B91" s="98" t="s">
        <v>44921</v>
      </c>
      <c r="C91" s="100">
        <v>810</v>
      </c>
      <c r="D91" s="98" t="s">
        <v>44922</v>
      </c>
      <c r="E91" s="98" t="s">
        <v>44923</v>
      </c>
      <c r="F91" s="104">
        <v>43656</v>
      </c>
      <c r="G91" s="104">
        <v>45505</v>
      </c>
      <c r="H91" s="104">
        <v>45869</v>
      </c>
      <c r="J91" s="101">
        <v>1390</v>
      </c>
      <c r="K91" s="98" t="s">
        <v>44924</v>
      </c>
      <c r="L91" s="98" t="s">
        <v>44925</v>
      </c>
      <c r="M91" s="98" t="s">
        <v>44926</v>
      </c>
      <c r="N91" s="98" t="s">
        <v>44927</v>
      </c>
      <c r="O91" s="101">
        <v>1210</v>
      </c>
      <c r="P91" s="101">
        <v>1210</v>
      </c>
      <c r="Q91" s="101">
        <v>-109.42</v>
      </c>
      <c r="R91" s="101">
        <v>1040</v>
      </c>
    </row>
    <row r="92">
      <c r="K92" s="96" t="s">
        <v>44928</v>
      </c>
      <c r="O92" s="85">
        <f>SUM(O91:O91)</f>
      </c>
      <c r="P92" s="85">
        <f>SUM(P91:P91)</f>
      </c>
    </row>
    <row r="93">
      <c r="A93" s="98" t="s">
        <v>44929</v>
      </c>
      <c r="B93" s="98" t="s">
        <v>44930</v>
      </c>
      <c r="C93" s="100">
        <v>975</v>
      </c>
      <c r="D93" s="98" t="s">
        <v>44931</v>
      </c>
      <c r="E93" s="98" t="s">
        <v>44932</v>
      </c>
      <c r="F93" s="104">
        <v>45159</v>
      </c>
      <c r="G93" s="104">
        <v>45536</v>
      </c>
      <c r="H93" s="104">
        <v>45900</v>
      </c>
      <c r="J93" s="101">
        <v>1440</v>
      </c>
      <c r="K93" s="98" t="s">
        <v>44933</v>
      </c>
      <c r="L93" s="98" t="s">
        <v>44934</v>
      </c>
      <c r="M93" s="98" t="s">
        <v>44935</v>
      </c>
      <c r="N93" s="98" t="s">
        <v>44936</v>
      </c>
      <c r="O93" s="101">
        <v>1390</v>
      </c>
      <c r="P93" s="101">
        <v>1390</v>
      </c>
      <c r="Q93" s="101">
        <v>0</v>
      </c>
      <c r="R93" s="101">
        <v>1340</v>
      </c>
    </row>
    <row r="94">
      <c r="K94" s="96" t="s">
        <v>44937</v>
      </c>
      <c r="O94" s="85">
        <f>SUM(O93:O93)</f>
      </c>
      <c r="P94" s="85">
        <f>SUM(P93:P93)</f>
      </c>
    </row>
    <row r="95">
      <c r="A95" s="98" t="s">
        <v>44938</v>
      </c>
      <c r="B95" s="98" t="s">
        <v>44939</v>
      </c>
      <c r="C95" s="100">
        <v>975</v>
      </c>
      <c r="D95" s="98" t="s">
        <v>44940</v>
      </c>
      <c r="E95" s="98" t="s">
        <v>44941</v>
      </c>
      <c r="F95" s="104">
        <v>44181</v>
      </c>
      <c r="G95" s="104">
        <v>45658</v>
      </c>
      <c r="H95" s="104">
        <v>46022</v>
      </c>
      <c r="J95" s="101">
        <v>1440</v>
      </c>
      <c r="K95" s="98" t="s">
        <v>44942</v>
      </c>
      <c r="L95" s="98" t="s">
        <v>44943</v>
      </c>
      <c r="M95" s="98" t="s">
        <v>44944</v>
      </c>
      <c r="N95" s="98" t="s">
        <v>44945</v>
      </c>
      <c r="O95" s="101">
        <v>1300</v>
      </c>
      <c r="P95" s="101">
        <v>1300</v>
      </c>
      <c r="Q95" s="101">
        <v>0</v>
      </c>
      <c r="R95" s="101">
        <v>1140</v>
      </c>
    </row>
    <row r="96">
      <c r="L96" s="98" t="s">
        <v>44946</v>
      </c>
      <c r="M96" s="98" t="s">
        <v>44947</v>
      </c>
      <c r="N96" s="98" t="s">
        <v>44948</v>
      </c>
      <c r="O96" s="101">
        <v>25</v>
      </c>
      <c r="P96" s="101">
        <v>0</v>
      </c>
    </row>
    <row r="97">
      <c r="K97" s="96" t="s">
        <v>44949</v>
      </c>
      <c r="O97" s="85">
        <f>SUM(O95:O96)</f>
      </c>
      <c r="P97" s="85">
        <f>SUM(P95:P96)</f>
      </c>
    </row>
    <row r="98">
      <c r="A98" s="98" t="s">
        <v>44950</v>
      </c>
      <c r="B98" s="98" t="s">
        <v>44951</v>
      </c>
      <c r="C98" s="100">
        <v>500</v>
      </c>
      <c r="D98" s="98" t="s">
        <v>44952</v>
      </c>
      <c r="E98" s="98" t="s">
        <v>44953</v>
      </c>
      <c r="F98" s="104">
        <v>45505</v>
      </c>
      <c r="G98" s="104">
        <v>45505</v>
      </c>
      <c r="H98" s="104">
        <v>45869</v>
      </c>
      <c r="J98" s="101">
        <v>1175</v>
      </c>
      <c r="K98" s="98" t="s">
        <v>44954</v>
      </c>
      <c r="L98" s="98" t="s">
        <v>44955</v>
      </c>
      <c r="M98" s="98" t="s">
        <v>44956</v>
      </c>
      <c r="N98" s="98" t="s">
        <v>44957</v>
      </c>
      <c r="O98" s="101">
        <v>1175</v>
      </c>
      <c r="P98" s="101">
        <v>1175</v>
      </c>
      <c r="Q98" s="101">
        <v>0</v>
      </c>
      <c r="R98" s="101">
        <v>1175</v>
      </c>
    </row>
    <row r="99">
      <c r="K99" s="96" t="s">
        <v>44958</v>
      </c>
      <c r="O99" s="85">
        <f>SUM(O98:O98)</f>
      </c>
      <c r="P99" s="85">
        <f>SUM(P98:P98)</f>
      </c>
    </row>
    <row r="100">
      <c r="A100" s="98" t="s">
        <v>44959</v>
      </c>
      <c r="B100" s="98" t="s">
        <v>44960</v>
      </c>
      <c r="C100" s="100">
        <v>705</v>
      </c>
      <c r="D100" s="98" t="s">
        <v>44961</v>
      </c>
      <c r="E100" s="98" t="s">
        <v>44962</v>
      </c>
      <c r="F100" s="104">
        <v>44326</v>
      </c>
      <c r="G100" s="104">
        <v>45689</v>
      </c>
      <c r="J100" s="101">
        <v>1275</v>
      </c>
      <c r="K100" s="98" t="s">
        <v>44963</v>
      </c>
      <c r="L100" s="98" t="s">
        <v>44964</v>
      </c>
      <c r="M100" s="98" t="s">
        <v>44965</v>
      </c>
      <c r="N100" s="98" t="s">
        <v>44966</v>
      </c>
      <c r="O100" s="101">
        <v>1375</v>
      </c>
      <c r="P100" s="101">
        <v>1375</v>
      </c>
      <c r="Q100" s="101">
        <v>0</v>
      </c>
      <c r="R100" s="101">
        <v>1075</v>
      </c>
    </row>
    <row r="101">
      <c r="L101" s="98" t="s">
        <v>44967</v>
      </c>
      <c r="M101" s="98" t="s">
        <v>44968</v>
      </c>
      <c r="N101" s="98" t="s">
        <v>44969</v>
      </c>
      <c r="O101" s="101">
        <v>200</v>
      </c>
      <c r="P101" s="101">
        <v>200</v>
      </c>
    </row>
    <row r="102">
      <c r="K102" s="96" t="s">
        <v>44970</v>
      </c>
      <c r="O102" s="85">
        <f>SUM(O100:O101)</f>
      </c>
      <c r="P102" s="85">
        <f>SUM(P100:P101)</f>
      </c>
    </row>
    <row r="103">
      <c r="A103" s="98" t="s">
        <v>44971</v>
      </c>
      <c r="B103" s="98" t="s">
        <v>44972</v>
      </c>
      <c r="C103" s="100">
        <v>975</v>
      </c>
      <c r="D103" s="98" t="s">
        <v>44973</v>
      </c>
      <c r="E103" s="98" t="s">
        <v>44974</v>
      </c>
      <c r="F103" s="104">
        <v>44826</v>
      </c>
      <c r="G103" s="104">
        <v>45566</v>
      </c>
      <c r="H103" s="104">
        <v>45930</v>
      </c>
      <c r="J103" s="101">
        <v>1440</v>
      </c>
      <c r="K103" s="98" t="s">
        <v>44975</v>
      </c>
      <c r="L103" s="98" t="s">
        <v>44976</v>
      </c>
      <c r="M103" s="98" t="s">
        <v>44977</v>
      </c>
      <c r="N103" s="98" t="s">
        <v>44978</v>
      </c>
      <c r="O103" s="101">
        <v>1340</v>
      </c>
      <c r="P103" s="101">
        <v>1340</v>
      </c>
      <c r="Q103" s="101">
        <v>0</v>
      </c>
      <c r="R103" s="101">
        <v>1240</v>
      </c>
    </row>
    <row r="104">
      <c r="K104" s="96" t="s">
        <v>44979</v>
      </c>
      <c r="O104" s="85">
        <f>SUM(O103:O103)</f>
      </c>
      <c r="P104" s="85">
        <f>SUM(P103:P103)</f>
      </c>
    </row>
    <row r="105">
      <c r="A105" s="98" t="s">
        <v>44980</v>
      </c>
      <c r="B105" s="98" t="s">
        <v>44981</v>
      </c>
      <c r="C105" s="100">
        <v>975</v>
      </c>
      <c r="D105" s="98" t="s">
        <v>44982</v>
      </c>
      <c r="E105" s="98" t="s">
        <v>44983</v>
      </c>
      <c r="F105" s="104">
        <v>44267</v>
      </c>
      <c r="G105" s="104">
        <v>45748</v>
      </c>
      <c r="H105" s="104">
        <v>46112</v>
      </c>
      <c r="J105" s="101">
        <v>1440</v>
      </c>
      <c r="K105" s="98" t="s">
        <v>44984</v>
      </c>
      <c r="L105" s="98" t="s">
        <v>44985</v>
      </c>
      <c r="M105" s="98" t="s">
        <v>44986</v>
      </c>
      <c r="N105" s="98" t="s">
        <v>44987</v>
      </c>
      <c r="O105" s="101">
        <v>1350</v>
      </c>
      <c r="P105" s="101">
        <v>1350</v>
      </c>
      <c r="Q105" s="101">
        <v>0</v>
      </c>
      <c r="R105" s="101">
        <v>1190</v>
      </c>
    </row>
    <row r="106">
      <c r="K106" s="96" t="s">
        <v>44988</v>
      </c>
      <c r="O106" s="85">
        <f>SUM(O105:O105)</f>
      </c>
      <c r="P106" s="85">
        <f>SUM(P105:P105)</f>
      </c>
    </row>
    <row r="107">
      <c r="A107" s="98" t="s">
        <v>44989</v>
      </c>
      <c r="B107" s="98" t="s">
        <v>44990</v>
      </c>
      <c r="C107" s="100">
        <v>810</v>
      </c>
      <c r="D107" s="98" t="s">
        <v>44991</v>
      </c>
      <c r="E107" s="98" t="s">
        <v>44992</v>
      </c>
      <c r="J107" s="101">
        <v>1490</v>
      </c>
      <c r="K107" s="98" t="s">
        <v>44993</v>
      </c>
      <c r="L107" s="98" t="s">
        <v>44993</v>
      </c>
      <c r="O107" s="101">
        <v>0</v>
      </c>
      <c r="P107" s="101">
        <v>0</v>
      </c>
      <c r="R107" s="101">
        <v>0</v>
      </c>
    </row>
    <row r="108">
      <c r="K108" s="96" t="s">
        <v>44994</v>
      </c>
      <c r="O108" s="85">
        <f>SUM(O107:O107)</f>
      </c>
      <c r="P108" s="85">
        <f>SUM(P107:P107)</f>
      </c>
    </row>
    <row r="109">
      <c r="A109" s="98" t="s">
        <v>44995</v>
      </c>
      <c r="B109" s="98" t="s">
        <v>44996</v>
      </c>
      <c r="C109" s="100">
        <v>810</v>
      </c>
      <c r="D109" s="98" t="s">
        <v>44997</v>
      </c>
      <c r="E109" s="98" t="s">
        <v>44998</v>
      </c>
      <c r="F109" s="104">
        <v>43207</v>
      </c>
      <c r="G109" s="104">
        <v>45413</v>
      </c>
      <c r="H109" s="104">
        <v>45777</v>
      </c>
      <c r="J109" s="101">
        <v>1390</v>
      </c>
      <c r="K109" s="98" t="s">
        <v>44999</v>
      </c>
      <c r="L109" s="98" t="s">
        <v>45000</v>
      </c>
      <c r="M109" s="98" t="s">
        <v>45001</v>
      </c>
      <c r="N109" s="98" t="s">
        <v>45002</v>
      </c>
      <c r="O109" s="101">
        <v>1140</v>
      </c>
      <c r="P109" s="101">
        <v>1140</v>
      </c>
      <c r="Q109" s="101">
        <v>0</v>
      </c>
      <c r="R109" s="101">
        <v>940</v>
      </c>
    </row>
    <row r="110">
      <c r="K110" s="96" t="s">
        <v>45003</v>
      </c>
      <c r="O110" s="85">
        <f>SUM(O109:O109)</f>
      </c>
      <c r="P110" s="85">
        <f>SUM(P109:P109)</f>
      </c>
    </row>
    <row r="111">
      <c r="A111" s="98" t="s">
        <v>45004</v>
      </c>
      <c r="B111" s="98" t="s">
        <v>45005</v>
      </c>
      <c r="C111" s="100">
        <v>810</v>
      </c>
      <c r="D111" s="98" t="s">
        <v>45006</v>
      </c>
      <c r="E111" s="98" t="s">
        <v>45007</v>
      </c>
      <c r="F111" s="104">
        <v>45562</v>
      </c>
      <c r="G111" s="104">
        <v>45562</v>
      </c>
      <c r="H111" s="104">
        <v>45930</v>
      </c>
      <c r="J111" s="101">
        <v>1440</v>
      </c>
      <c r="K111" s="98" t="s">
        <v>45008</v>
      </c>
      <c r="L111" s="98" t="s">
        <v>45009</v>
      </c>
      <c r="M111" s="98" t="s">
        <v>45010</v>
      </c>
      <c r="N111" s="98" t="s">
        <v>45011</v>
      </c>
      <c r="O111" s="101">
        <v>50</v>
      </c>
      <c r="P111" s="101">
        <v>50</v>
      </c>
      <c r="Q111" s="101">
        <v>0</v>
      </c>
      <c r="R111" s="101">
        <v>1440</v>
      </c>
    </row>
    <row r="112">
      <c r="L112" s="98" t="s">
        <v>45012</v>
      </c>
      <c r="M112" s="98" t="s">
        <v>45013</v>
      </c>
      <c r="N112" s="98" t="s">
        <v>45014</v>
      </c>
      <c r="O112" s="101">
        <v>1390</v>
      </c>
      <c r="P112" s="101">
        <v>1390</v>
      </c>
    </row>
    <row r="113">
      <c r="K113" s="96" t="s">
        <v>45015</v>
      </c>
      <c r="O113" s="85">
        <f>SUM(O111:O112)</f>
      </c>
      <c r="P113" s="85">
        <f>SUM(P111:P112)</f>
      </c>
    </row>
    <row r="114">
      <c r="A114" s="98" t="s">
        <v>45016</v>
      </c>
      <c r="B114" s="98" t="s">
        <v>45017</v>
      </c>
      <c r="C114" s="100">
        <v>810</v>
      </c>
      <c r="D114" s="98" t="s">
        <v>45018</v>
      </c>
      <c r="E114" s="98" t="s">
        <v>45019</v>
      </c>
      <c r="F114" s="104">
        <v>45303</v>
      </c>
      <c r="G114" s="104">
        <v>45689</v>
      </c>
      <c r="H114" s="104">
        <v>46053</v>
      </c>
      <c r="J114" s="101">
        <v>1440</v>
      </c>
      <c r="K114" s="98" t="s">
        <v>45020</v>
      </c>
      <c r="L114" s="98" t="s">
        <v>45021</v>
      </c>
      <c r="M114" s="98" t="s">
        <v>45022</v>
      </c>
      <c r="N114" s="98" t="s">
        <v>45023</v>
      </c>
      <c r="O114" s="101">
        <v>50</v>
      </c>
      <c r="P114" s="101">
        <v>50</v>
      </c>
      <c r="Q114" s="101">
        <v>0</v>
      </c>
      <c r="R114" s="101">
        <v>1440</v>
      </c>
    </row>
    <row r="115">
      <c r="L115" s="98" t="s">
        <v>45024</v>
      </c>
      <c r="M115" s="98" t="s">
        <v>45025</v>
      </c>
      <c r="N115" s="98" t="s">
        <v>45026</v>
      </c>
      <c r="O115" s="101">
        <v>1440</v>
      </c>
      <c r="P115" s="101">
        <v>1440</v>
      </c>
    </row>
    <row r="116">
      <c r="K116" s="96" t="s">
        <v>45027</v>
      </c>
      <c r="O116" s="85">
        <f>SUM(O114:O115)</f>
      </c>
      <c r="P116" s="85">
        <f>SUM(P114:P115)</f>
      </c>
    </row>
    <row r="117">
      <c r="A117" s="98" t="s">
        <v>45028</v>
      </c>
      <c r="B117" s="98" t="s">
        <v>45029</v>
      </c>
      <c r="C117" s="100">
        <v>975</v>
      </c>
      <c r="D117" s="98" t="s">
        <v>45030</v>
      </c>
      <c r="E117" s="98" t="s">
        <v>45031</v>
      </c>
      <c r="F117" s="104">
        <v>40283</v>
      </c>
      <c r="G117" s="104">
        <v>45748</v>
      </c>
      <c r="H117" s="104">
        <v>46112</v>
      </c>
      <c r="J117" s="101">
        <v>1490</v>
      </c>
      <c r="K117" s="98" t="s">
        <v>45032</v>
      </c>
      <c r="L117" s="98" t="s">
        <v>45033</v>
      </c>
      <c r="M117" s="98" t="s">
        <v>45034</v>
      </c>
      <c r="N117" s="98" t="s">
        <v>45035</v>
      </c>
      <c r="O117" s="101">
        <v>50</v>
      </c>
      <c r="P117" s="101">
        <v>50</v>
      </c>
      <c r="Q117" s="101">
        <v>-9.6699999999999999</v>
      </c>
      <c r="R117" s="101">
        <v>965</v>
      </c>
    </row>
    <row r="118">
      <c r="L118" s="98" t="s">
        <v>45036</v>
      </c>
      <c r="M118" s="98" t="s">
        <v>45037</v>
      </c>
      <c r="N118" s="98" t="s">
        <v>45038</v>
      </c>
      <c r="O118" s="101">
        <v>1225</v>
      </c>
      <c r="P118" s="101">
        <v>1225</v>
      </c>
    </row>
    <row r="119">
      <c r="K119" s="96" t="s">
        <v>45039</v>
      </c>
      <c r="O119" s="85">
        <f>SUM(O117:O118)</f>
      </c>
      <c r="P119" s="85">
        <f>SUM(P117:P118)</f>
      </c>
    </row>
    <row r="120">
      <c r="A120" s="98" t="s">
        <v>45040</v>
      </c>
      <c r="B120" s="98" t="s">
        <v>45041</v>
      </c>
      <c r="C120" s="100">
        <v>975</v>
      </c>
      <c r="D120" s="98" t="s">
        <v>45042</v>
      </c>
      <c r="E120" s="98" t="s">
        <v>45043</v>
      </c>
      <c r="F120" s="104">
        <v>45420</v>
      </c>
      <c r="G120" s="104">
        <v>45420</v>
      </c>
      <c r="H120" s="104">
        <v>45808</v>
      </c>
      <c r="J120" s="101">
        <v>1490</v>
      </c>
      <c r="K120" s="98" t="s">
        <v>45044</v>
      </c>
      <c r="L120" s="98" t="s">
        <v>45045</v>
      </c>
      <c r="M120" s="98" t="s">
        <v>45046</v>
      </c>
      <c r="N120" s="98" t="s">
        <v>45047</v>
      </c>
      <c r="O120" s="101">
        <v>50</v>
      </c>
      <c r="P120" s="101">
        <v>50</v>
      </c>
      <c r="Q120" s="101">
        <v>0</v>
      </c>
      <c r="R120" s="101">
        <v>1490</v>
      </c>
    </row>
    <row r="121">
      <c r="L121" s="98" t="s">
        <v>45048</v>
      </c>
      <c r="M121" s="98" t="s">
        <v>45049</v>
      </c>
      <c r="N121" s="98" t="s">
        <v>45050</v>
      </c>
      <c r="O121" s="101">
        <v>1440</v>
      </c>
      <c r="P121" s="101">
        <v>1440</v>
      </c>
    </row>
    <row r="122">
      <c r="K122" s="96" t="s">
        <v>45051</v>
      </c>
      <c r="O122" s="85">
        <f>SUM(O120:O121)</f>
      </c>
      <c r="P122" s="85">
        <f>SUM(P120:P121)</f>
      </c>
    </row>
    <row r="123">
      <c r="A123" s="98" t="s">
        <v>45052</v>
      </c>
      <c r="B123" s="98" t="s">
        <v>45053</v>
      </c>
      <c r="C123" s="100">
        <v>840</v>
      </c>
      <c r="D123" s="98" t="s">
        <v>45054</v>
      </c>
      <c r="E123" s="98" t="s">
        <v>45055</v>
      </c>
      <c r="F123" s="104">
        <v>44719</v>
      </c>
      <c r="G123" s="104">
        <v>45474</v>
      </c>
      <c r="H123" s="104">
        <v>45838</v>
      </c>
      <c r="J123" s="101">
        <v>1375</v>
      </c>
      <c r="K123" s="98" t="s">
        <v>45056</v>
      </c>
      <c r="L123" s="98" t="s">
        <v>45057</v>
      </c>
      <c r="M123" s="98" t="s">
        <v>45058</v>
      </c>
      <c r="N123" s="98" t="s">
        <v>45059</v>
      </c>
      <c r="O123" s="101">
        <v>1255</v>
      </c>
      <c r="P123" s="101">
        <v>1255</v>
      </c>
      <c r="Q123" s="101">
        <v>0</v>
      </c>
      <c r="R123" s="101">
        <v>1175</v>
      </c>
    </row>
    <row r="124">
      <c r="K124" s="96" t="s">
        <v>45060</v>
      </c>
      <c r="O124" s="85">
        <f>SUM(O123:O123)</f>
      </c>
      <c r="P124" s="85">
        <f>SUM(P123:P123)</f>
      </c>
    </row>
    <row r="125">
      <c r="A125" s="98" t="s">
        <v>45061</v>
      </c>
      <c r="B125" s="98" t="s">
        <v>45062</v>
      </c>
      <c r="C125" s="100">
        <v>705</v>
      </c>
      <c r="D125" s="98" t="s">
        <v>45063</v>
      </c>
      <c r="E125" s="98" t="s">
        <v>45064</v>
      </c>
      <c r="F125" s="104">
        <v>44112</v>
      </c>
      <c r="G125" s="104">
        <v>45597</v>
      </c>
      <c r="H125" s="104">
        <v>45961</v>
      </c>
      <c r="J125" s="101">
        <v>1325</v>
      </c>
      <c r="K125" s="98" t="s">
        <v>45065</v>
      </c>
      <c r="L125" s="98" t="s">
        <v>45066</v>
      </c>
      <c r="M125" s="98" t="s">
        <v>45067</v>
      </c>
      <c r="N125" s="98" t="s">
        <v>45068</v>
      </c>
      <c r="O125" s="101">
        <v>50</v>
      </c>
      <c r="P125" s="101">
        <v>50</v>
      </c>
      <c r="Q125" s="101">
        <v>0</v>
      </c>
      <c r="R125" s="101">
        <v>1025</v>
      </c>
    </row>
    <row r="126">
      <c r="L126" s="98" t="s">
        <v>45069</v>
      </c>
      <c r="M126" s="98" t="s">
        <v>45070</v>
      </c>
      <c r="N126" s="98" t="s">
        <v>45071</v>
      </c>
      <c r="O126" s="101">
        <v>1135</v>
      </c>
      <c r="P126" s="101">
        <v>1135</v>
      </c>
    </row>
    <row r="127">
      <c r="K127" s="96" t="s">
        <v>45072</v>
      </c>
      <c r="O127" s="85">
        <f>SUM(O125:O126)</f>
      </c>
      <c r="P127" s="85">
        <f>SUM(P125:P126)</f>
      </c>
    </row>
    <row r="128">
      <c r="A128" s="98" t="s">
        <v>45073</v>
      </c>
      <c r="B128" s="98" t="s">
        <v>45074</v>
      </c>
      <c r="C128" s="100">
        <v>975</v>
      </c>
      <c r="D128" s="98" t="s">
        <v>45075</v>
      </c>
      <c r="E128" s="98" t="s">
        <v>45076</v>
      </c>
      <c r="F128" s="104">
        <v>44635</v>
      </c>
      <c r="G128" s="104">
        <v>45748</v>
      </c>
      <c r="H128" s="104">
        <v>46112</v>
      </c>
      <c r="J128" s="101">
        <v>1490</v>
      </c>
      <c r="K128" s="98" t="s">
        <v>45077</v>
      </c>
      <c r="L128" s="98" t="s">
        <v>45078</v>
      </c>
      <c r="M128" s="98" t="s">
        <v>45079</v>
      </c>
      <c r="N128" s="98" t="s">
        <v>45080</v>
      </c>
      <c r="O128" s="101">
        <v>50</v>
      </c>
      <c r="P128" s="101">
        <v>50</v>
      </c>
      <c r="Q128" s="101">
        <v>0</v>
      </c>
      <c r="R128" s="101">
        <v>1290</v>
      </c>
    </row>
    <row r="129">
      <c r="L129" s="98" t="s">
        <v>45081</v>
      </c>
      <c r="M129" s="98" t="s">
        <v>45082</v>
      </c>
      <c r="N129" s="98" t="s">
        <v>45083</v>
      </c>
      <c r="O129" s="101">
        <v>1370</v>
      </c>
      <c r="P129" s="101">
        <v>1370</v>
      </c>
    </row>
    <row r="130">
      <c r="K130" s="96" t="s">
        <v>45084</v>
      </c>
      <c r="O130" s="85">
        <f>SUM(O128:O129)</f>
      </c>
      <c r="P130" s="85">
        <f>SUM(P128:P129)</f>
      </c>
    </row>
    <row r="131">
      <c r="A131" s="98" t="s">
        <v>45085</v>
      </c>
      <c r="B131" s="98" t="s">
        <v>45086</v>
      </c>
      <c r="C131" s="100">
        <v>975</v>
      </c>
      <c r="D131" s="98" t="s">
        <v>45087</v>
      </c>
      <c r="E131" s="98" t="s">
        <v>45088</v>
      </c>
      <c r="F131" s="104">
        <v>37500</v>
      </c>
      <c r="G131" s="104">
        <v>45536</v>
      </c>
      <c r="H131" s="104">
        <v>45900</v>
      </c>
      <c r="J131" s="101">
        <v>1490</v>
      </c>
      <c r="K131" s="98" t="s">
        <v>45089</v>
      </c>
      <c r="L131" s="98" t="s">
        <v>45090</v>
      </c>
      <c r="M131" s="98" t="s">
        <v>45091</v>
      </c>
      <c r="N131" s="98" t="s">
        <v>45092</v>
      </c>
      <c r="O131" s="101">
        <v>50</v>
      </c>
      <c r="P131" s="101">
        <v>50</v>
      </c>
      <c r="Q131" s="101">
        <v>0</v>
      </c>
      <c r="R131" s="101">
        <v>965</v>
      </c>
    </row>
    <row r="132">
      <c r="L132" s="98" t="s">
        <v>45093</v>
      </c>
      <c r="M132" s="98" t="s">
        <v>45094</v>
      </c>
      <c r="N132" s="98" t="s">
        <v>45095</v>
      </c>
      <c r="O132" s="101">
        <v>1195</v>
      </c>
      <c r="P132" s="101">
        <v>1195</v>
      </c>
    </row>
    <row r="133">
      <c r="K133" s="96" t="s">
        <v>45096</v>
      </c>
      <c r="O133" s="85">
        <f>SUM(O131:O132)</f>
      </c>
      <c r="P133" s="85">
        <f>SUM(P131:P132)</f>
      </c>
    </row>
    <row r="134">
      <c r="A134" s="98" t="s">
        <v>45097</v>
      </c>
      <c r="B134" s="98" t="s">
        <v>45098</v>
      </c>
      <c r="C134" s="100">
        <v>810</v>
      </c>
      <c r="D134" s="98" t="s">
        <v>45099</v>
      </c>
      <c r="E134" s="98" t="s">
        <v>45100</v>
      </c>
      <c r="J134" s="101">
        <v>1540</v>
      </c>
      <c r="K134" s="98" t="s">
        <v>45101</v>
      </c>
      <c r="L134" s="98" t="s">
        <v>45101</v>
      </c>
      <c r="O134" s="101">
        <v>0</v>
      </c>
      <c r="P134" s="101">
        <v>0</v>
      </c>
      <c r="R134" s="101">
        <v>0</v>
      </c>
    </row>
    <row r="135">
      <c r="K135" s="96" t="s">
        <v>45102</v>
      </c>
      <c r="O135" s="85">
        <f>SUM(O134:O134)</f>
      </c>
      <c r="P135" s="85">
        <f>SUM(P134:P134)</f>
      </c>
    </row>
    <row r="136">
      <c r="A136" s="98" t="s">
        <v>45103</v>
      </c>
      <c r="B136" s="98" t="s">
        <v>45104</v>
      </c>
      <c r="C136" s="100">
        <v>810</v>
      </c>
      <c r="D136" s="98" t="s">
        <v>45105</v>
      </c>
      <c r="E136" s="98" t="s">
        <v>45106</v>
      </c>
      <c r="F136" s="104">
        <v>45498</v>
      </c>
      <c r="G136" s="104">
        <v>45498</v>
      </c>
      <c r="H136" s="104">
        <v>45869</v>
      </c>
      <c r="J136" s="101">
        <v>1440</v>
      </c>
      <c r="K136" s="98" t="s">
        <v>45107</v>
      </c>
      <c r="L136" s="98" t="s">
        <v>45108</v>
      </c>
      <c r="M136" s="98" t="s">
        <v>45109</v>
      </c>
      <c r="N136" s="98" t="s">
        <v>45110</v>
      </c>
      <c r="O136" s="101">
        <v>50</v>
      </c>
      <c r="P136" s="101">
        <v>50</v>
      </c>
      <c r="Q136" s="101">
        <v>2945</v>
      </c>
      <c r="R136" s="101">
        <v>1440</v>
      </c>
    </row>
    <row r="137">
      <c r="L137" s="98" t="s">
        <v>45111</v>
      </c>
      <c r="M137" s="98" t="s">
        <v>45112</v>
      </c>
      <c r="N137" s="98" t="s">
        <v>45113</v>
      </c>
      <c r="O137" s="101">
        <v>1390</v>
      </c>
      <c r="P137" s="101">
        <v>1390</v>
      </c>
    </row>
    <row r="138">
      <c r="L138" s="98" t="s">
        <v>45114</v>
      </c>
      <c r="M138" s="98" t="s">
        <v>45115</v>
      </c>
      <c r="N138" s="98" t="s">
        <v>45116</v>
      </c>
      <c r="O138" s="101">
        <v>25</v>
      </c>
      <c r="P138" s="101">
        <v>0</v>
      </c>
    </row>
    <row r="139">
      <c r="L139" s="98" t="s">
        <v>45117</v>
      </c>
      <c r="M139" s="98" t="s">
        <v>45118</v>
      </c>
      <c r="N139" s="98" t="s">
        <v>45119</v>
      </c>
      <c r="O139" s="101">
        <v>15</v>
      </c>
      <c r="P139" s="101">
        <v>0</v>
      </c>
    </row>
    <row r="140">
      <c r="K140" s="96" t="s">
        <v>45120</v>
      </c>
      <c r="O140" s="85">
        <f>SUM(O136:O139)</f>
      </c>
      <c r="P140" s="85">
        <f>SUM(P136:P139)</f>
      </c>
    </row>
    <row r="141">
      <c r="A141" s="98" t="s">
        <v>45121</v>
      </c>
      <c r="B141" s="98" t="s">
        <v>45122</v>
      </c>
      <c r="C141" s="100">
        <v>810</v>
      </c>
      <c r="D141" s="98" t="s">
        <v>45123</v>
      </c>
      <c r="E141" s="98" t="s">
        <v>45124</v>
      </c>
      <c r="F141" s="104">
        <v>43725</v>
      </c>
      <c r="G141" s="104">
        <v>45566</v>
      </c>
      <c r="H141" s="104">
        <v>45930</v>
      </c>
      <c r="J141" s="101">
        <v>1440</v>
      </c>
      <c r="K141" s="98" t="s">
        <v>45125</v>
      </c>
      <c r="L141" s="98" t="s">
        <v>45126</v>
      </c>
      <c r="M141" s="98" t="s">
        <v>45127</v>
      </c>
      <c r="N141" s="98" t="s">
        <v>45128</v>
      </c>
      <c r="O141" s="101">
        <v>50</v>
      </c>
      <c r="P141" s="101">
        <v>50</v>
      </c>
      <c r="Q141" s="101">
        <v>0</v>
      </c>
      <c r="R141" s="101">
        <v>1090</v>
      </c>
    </row>
    <row r="142">
      <c r="L142" s="98" t="s">
        <v>45129</v>
      </c>
      <c r="M142" s="98" t="s">
        <v>45130</v>
      </c>
      <c r="N142" s="98" t="s">
        <v>45131</v>
      </c>
      <c r="O142" s="101">
        <v>1230</v>
      </c>
      <c r="P142" s="101">
        <v>1230</v>
      </c>
    </row>
    <row r="143">
      <c r="K143" s="96" t="s">
        <v>45132</v>
      </c>
      <c r="O143" s="85">
        <f>SUM(O141:O142)</f>
      </c>
      <c r="P143" s="85">
        <f>SUM(P141:P142)</f>
      </c>
    </row>
    <row r="144">
      <c r="A144" s="98" t="s">
        <v>45133</v>
      </c>
      <c r="B144" s="98" t="s">
        <v>45134</v>
      </c>
      <c r="C144" s="100">
        <v>810</v>
      </c>
      <c r="D144" s="98" t="s">
        <v>45135</v>
      </c>
      <c r="E144" s="98" t="s">
        <v>45136</v>
      </c>
      <c r="F144" s="104">
        <v>44235</v>
      </c>
      <c r="G144" s="104">
        <v>45717</v>
      </c>
      <c r="H144" s="104">
        <v>46081</v>
      </c>
      <c r="J144" s="101">
        <v>1440</v>
      </c>
      <c r="K144" s="98" t="s">
        <v>45137</v>
      </c>
      <c r="L144" s="98" t="s">
        <v>45138</v>
      </c>
      <c r="M144" s="98" t="s">
        <v>45139</v>
      </c>
      <c r="N144" s="98" t="s">
        <v>45140</v>
      </c>
      <c r="O144" s="101">
        <v>50</v>
      </c>
      <c r="P144" s="101">
        <v>50</v>
      </c>
      <c r="Q144" s="101">
        <v>0</v>
      </c>
      <c r="R144" s="101">
        <v>1190</v>
      </c>
    </row>
    <row r="145">
      <c r="L145" s="98" t="s">
        <v>45141</v>
      </c>
      <c r="M145" s="98" t="s">
        <v>45142</v>
      </c>
      <c r="N145" s="98" t="s">
        <v>45143</v>
      </c>
      <c r="O145" s="101">
        <v>1300</v>
      </c>
      <c r="P145" s="101">
        <v>1300</v>
      </c>
    </row>
    <row r="146">
      <c r="K146" s="96" t="s">
        <v>45144</v>
      </c>
      <c r="O146" s="85">
        <f>SUM(O144:O145)</f>
      </c>
      <c r="P146" s="85">
        <f>SUM(P144:P145)</f>
      </c>
    </row>
    <row r="147">
      <c r="A147" s="98" t="s">
        <v>45145</v>
      </c>
      <c r="B147" s="98" t="s">
        <v>45146</v>
      </c>
      <c r="C147" s="100">
        <v>975</v>
      </c>
      <c r="D147" s="98" t="s">
        <v>45147</v>
      </c>
      <c r="E147" s="98" t="s">
        <v>45148</v>
      </c>
      <c r="F147" s="104">
        <v>44287</v>
      </c>
      <c r="G147" s="104">
        <v>45748</v>
      </c>
      <c r="J147" s="101">
        <v>1490</v>
      </c>
      <c r="K147" s="98" t="s">
        <v>45149</v>
      </c>
      <c r="L147" s="98" t="s">
        <v>45150</v>
      </c>
      <c r="M147" s="98" t="s">
        <v>45151</v>
      </c>
      <c r="N147" s="98" t="s">
        <v>45152</v>
      </c>
      <c r="O147" s="101">
        <v>50</v>
      </c>
      <c r="P147" s="101">
        <v>50</v>
      </c>
      <c r="Q147" s="101">
        <v>0</v>
      </c>
      <c r="R147" s="101">
        <v>1240</v>
      </c>
    </row>
    <row r="148">
      <c r="L148" s="98" t="s">
        <v>45153</v>
      </c>
      <c r="M148" s="98" t="s">
        <v>45154</v>
      </c>
      <c r="N148" s="98" t="s">
        <v>45155</v>
      </c>
      <c r="O148" s="101">
        <v>1540</v>
      </c>
      <c r="P148" s="101">
        <v>1540</v>
      </c>
    </row>
    <row r="149">
      <c r="L149" s="98" t="s">
        <v>45156</v>
      </c>
      <c r="M149" s="98" t="s">
        <v>45157</v>
      </c>
      <c r="N149" s="98" t="s">
        <v>45158</v>
      </c>
      <c r="O149" s="101">
        <v>150</v>
      </c>
      <c r="P149" s="101">
        <v>150</v>
      </c>
    </row>
    <row r="150">
      <c r="K150" s="96" t="s">
        <v>45159</v>
      </c>
      <c r="O150" s="85">
        <f>SUM(O147:O149)</f>
      </c>
      <c r="P150" s="85">
        <f>SUM(P147:P149)</f>
      </c>
    </row>
    <row r="151">
      <c r="A151" s="98" t="s">
        <v>45160</v>
      </c>
      <c r="B151" s="98" t="s">
        <v>45161</v>
      </c>
      <c r="C151" s="100">
        <v>975</v>
      </c>
      <c r="D151" s="98" t="s">
        <v>45162</v>
      </c>
      <c r="E151" s="98" t="s">
        <v>45163</v>
      </c>
      <c r="F151" s="104">
        <v>45757</v>
      </c>
      <c r="G151" s="104">
        <v>45757</v>
      </c>
      <c r="H151" s="104">
        <v>46121</v>
      </c>
      <c r="J151" s="101">
        <v>1590</v>
      </c>
      <c r="K151" s="98" t="s">
        <v>45164</v>
      </c>
      <c r="L151" s="98" t="s">
        <v>45165</v>
      </c>
      <c r="M151" s="98" t="s">
        <v>45166</v>
      </c>
      <c r="N151" s="98" t="s">
        <v>45167</v>
      </c>
      <c r="O151" s="101">
        <v>35</v>
      </c>
      <c r="P151" s="101">
        <v>50</v>
      </c>
      <c r="Q151" s="101">
        <v>0</v>
      </c>
      <c r="R151" s="101">
        <v>1590</v>
      </c>
    </row>
    <row r="152">
      <c r="L152" s="98" t="s">
        <v>45168</v>
      </c>
      <c r="M152" s="98" t="s">
        <v>45169</v>
      </c>
      <c r="N152" s="98" t="s">
        <v>45170</v>
      </c>
      <c r="O152" s="101">
        <v>1078</v>
      </c>
      <c r="P152" s="101">
        <v>1540</v>
      </c>
    </row>
    <row r="153">
      <c r="K153" s="96" t="s">
        <v>45171</v>
      </c>
      <c r="O153" s="85">
        <f>SUM(O151:O152)</f>
      </c>
      <c r="P153" s="85">
        <f>SUM(P151:P152)</f>
      </c>
    </row>
    <row r="154">
      <c r="A154" s="98" t="s">
        <v>45172</v>
      </c>
      <c r="B154" s="98" t="s">
        <v>45173</v>
      </c>
      <c r="C154" s="100">
        <v>840</v>
      </c>
      <c r="D154" s="98" t="s">
        <v>45174</v>
      </c>
      <c r="E154" s="98" t="s">
        <v>45175</v>
      </c>
      <c r="F154" s="104">
        <v>45029</v>
      </c>
      <c r="G154" s="104">
        <v>45413</v>
      </c>
      <c r="H154" s="104">
        <v>45777</v>
      </c>
      <c r="J154" s="101">
        <v>1375</v>
      </c>
      <c r="K154" s="98" t="s">
        <v>45176</v>
      </c>
      <c r="L154" s="98" t="s">
        <v>45177</v>
      </c>
      <c r="M154" s="98" t="s">
        <v>45178</v>
      </c>
      <c r="N154" s="98" t="s">
        <v>45179</v>
      </c>
      <c r="O154" s="101">
        <v>1325</v>
      </c>
      <c r="P154" s="101">
        <v>1325</v>
      </c>
      <c r="Q154" s="101">
        <v>0</v>
      </c>
      <c r="R154" s="101">
        <v>1275</v>
      </c>
    </row>
    <row r="155">
      <c r="K155" s="96" t="s">
        <v>45180</v>
      </c>
      <c r="O155" s="85">
        <f>SUM(O154:O154)</f>
      </c>
      <c r="P155" s="85">
        <f>SUM(P154:P154)</f>
      </c>
    </row>
    <row r="156">
      <c r="A156" s="98" t="s">
        <v>45181</v>
      </c>
      <c r="B156" s="98" t="s">
        <v>45182</v>
      </c>
      <c r="C156" s="100">
        <v>705</v>
      </c>
      <c r="D156" s="98" t="s">
        <v>45183</v>
      </c>
      <c r="E156" s="98" t="s">
        <v>45184</v>
      </c>
      <c r="F156" s="104">
        <v>43840</v>
      </c>
      <c r="G156" s="104">
        <v>45689</v>
      </c>
      <c r="H156" s="104">
        <v>46053</v>
      </c>
      <c r="J156" s="101">
        <v>1325</v>
      </c>
      <c r="K156" s="98" t="s">
        <v>45185</v>
      </c>
      <c r="L156" s="98" t="s">
        <v>45186</v>
      </c>
      <c r="M156" s="98" t="s">
        <v>45187</v>
      </c>
      <c r="N156" s="98" t="s">
        <v>45188</v>
      </c>
      <c r="O156" s="101">
        <v>50</v>
      </c>
      <c r="P156" s="101">
        <v>50</v>
      </c>
      <c r="Q156" s="101">
        <v>0</v>
      </c>
      <c r="R156" s="101">
        <v>1025</v>
      </c>
    </row>
    <row r="157">
      <c r="L157" s="98" t="s">
        <v>45189</v>
      </c>
      <c r="M157" s="98" t="s">
        <v>45190</v>
      </c>
      <c r="N157" s="98" t="s">
        <v>45191</v>
      </c>
      <c r="O157" s="101">
        <v>1165</v>
      </c>
      <c r="P157" s="101">
        <v>1165</v>
      </c>
    </row>
    <row r="158">
      <c r="K158" s="96" t="s">
        <v>45192</v>
      </c>
      <c r="O158" s="85">
        <f>SUM(O156:O157)</f>
      </c>
      <c r="P158" s="85">
        <f>SUM(P156:P157)</f>
      </c>
    </row>
    <row r="159">
      <c r="A159" s="98" t="s">
        <v>45193</v>
      </c>
      <c r="B159" s="98" t="s">
        <v>45194</v>
      </c>
      <c r="C159" s="100">
        <v>975</v>
      </c>
      <c r="D159" s="98" t="s">
        <v>45195</v>
      </c>
      <c r="E159" s="98" t="s">
        <v>45196</v>
      </c>
      <c r="F159" s="104">
        <v>44378</v>
      </c>
      <c r="G159" s="104">
        <v>45474</v>
      </c>
      <c r="H159" s="104">
        <v>45838</v>
      </c>
      <c r="J159" s="101">
        <v>1490</v>
      </c>
      <c r="K159" s="98" t="s">
        <v>45197</v>
      </c>
      <c r="L159" s="98" t="s">
        <v>45198</v>
      </c>
      <c r="M159" s="98" t="s">
        <v>45199</v>
      </c>
      <c r="N159" s="98" t="s">
        <v>45200</v>
      </c>
      <c r="O159" s="101">
        <v>50</v>
      </c>
      <c r="P159" s="101">
        <v>50</v>
      </c>
      <c r="Q159" s="101">
        <v>0</v>
      </c>
      <c r="R159" s="101">
        <v>1240</v>
      </c>
    </row>
    <row r="160">
      <c r="L160" s="98" t="s">
        <v>45201</v>
      </c>
      <c r="M160" s="98" t="s">
        <v>45202</v>
      </c>
      <c r="N160" s="98" t="s">
        <v>45203</v>
      </c>
      <c r="O160" s="101">
        <v>1300</v>
      </c>
      <c r="P160" s="101">
        <v>1300</v>
      </c>
    </row>
    <row r="161">
      <c r="K161" s="96" t="s">
        <v>45204</v>
      </c>
      <c r="O161" s="85">
        <f>SUM(O159:O160)</f>
      </c>
      <c r="P161" s="85">
        <f>SUM(P159:P160)</f>
      </c>
    </row>
    <row r="162">
      <c r="A162" s="98" t="s">
        <v>45205</v>
      </c>
      <c r="B162" s="98" t="s">
        <v>45206</v>
      </c>
      <c r="C162" s="100">
        <v>975</v>
      </c>
      <c r="D162" s="98" t="s">
        <v>45207</v>
      </c>
      <c r="E162" s="98" t="s">
        <v>45208</v>
      </c>
      <c r="F162" s="104">
        <v>40851</v>
      </c>
      <c r="G162" s="104">
        <v>45597</v>
      </c>
      <c r="H162" s="104">
        <v>45961</v>
      </c>
      <c r="J162" s="101">
        <v>1490</v>
      </c>
      <c r="K162" s="98" t="s">
        <v>45209</v>
      </c>
      <c r="L162" s="98" t="s">
        <v>45210</v>
      </c>
      <c r="M162" s="98" t="s">
        <v>45211</v>
      </c>
      <c r="N162" s="98" t="s">
        <v>45212</v>
      </c>
      <c r="O162" s="101">
        <v>50</v>
      </c>
      <c r="P162" s="101">
        <v>50</v>
      </c>
      <c r="Q162" s="101">
        <v>0</v>
      </c>
      <c r="R162" s="101">
        <v>1000</v>
      </c>
    </row>
    <row r="163">
      <c r="L163" s="98" t="s">
        <v>45213</v>
      </c>
      <c r="M163" s="98" t="s">
        <v>45214</v>
      </c>
      <c r="N163" s="98" t="s">
        <v>45215</v>
      </c>
      <c r="O163" s="101">
        <v>1205</v>
      </c>
      <c r="P163" s="101">
        <v>1205</v>
      </c>
    </row>
    <row r="164">
      <c r="K164" s="96" t="s">
        <v>45216</v>
      </c>
      <c r="O164" s="85">
        <f>SUM(O162:O163)</f>
      </c>
      <c r="P164" s="85">
        <f>SUM(P162:P163)</f>
      </c>
    </row>
    <row r="165">
      <c r="A165" s="98" t="s">
        <v>45217</v>
      </c>
      <c r="B165" s="98" t="s">
        <v>45218</v>
      </c>
      <c r="C165" s="100">
        <v>810</v>
      </c>
      <c r="D165" s="98" t="s">
        <v>45219</v>
      </c>
      <c r="E165" s="98" t="s">
        <v>45220</v>
      </c>
      <c r="F165" s="104">
        <v>45181</v>
      </c>
      <c r="G165" s="104">
        <v>45566</v>
      </c>
      <c r="H165" s="104">
        <v>45930</v>
      </c>
      <c r="J165" s="101">
        <v>1440</v>
      </c>
      <c r="K165" s="98" t="s">
        <v>45221</v>
      </c>
      <c r="L165" s="98" t="s">
        <v>45222</v>
      </c>
      <c r="M165" s="98" t="s">
        <v>45223</v>
      </c>
      <c r="N165" s="98" t="s">
        <v>45224</v>
      </c>
      <c r="O165" s="101">
        <v>50</v>
      </c>
      <c r="P165" s="101">
        <v>50</v>
      </c>
      <c r="Q165" s="101">
        <v>0</v>
      </c>
      <c r="R165" s="101">
        <v>1340</v>
      </c>
    </row>
    <row r="166">
      <c r="L166" s="98" t="s">
        <v>45225</v>
      </c>
      <c r="M166" s="98" t="s">
        <v>45226</v>
      </c>
      <c r="N166" s="98" t="s">
        <v>45227</v>
      </c>
      <c r="O166" s="101">
        <v>1340</v>
      </c>
      <c r="P166" s="101">
        <v>1340</v>
      </c>
    </row>
    <row r="167">
      <c r="L167" s="98" t="s">
        <v>45228</v>
      </c>
      <c r="M167" s="98" t="s">
        <v>45229</v>
      </c>
      <c r="N167" s="98" t="s">
        <v>45230</v>
      </c>
      <c r="O167" s="101">
        <v>-1340</v>
      </c>
      <c r="P167" s="101">
        <v>0</v>
      </c>
    </row>
    <row r="168">
      <c r="L168" s="98" t="s">
        <v>45231</v>
      </c>
      <c r="M168" s="98" t="s">
        <v>45232</v>
      </c>
      <c r="N168" s="98" t="s">
        <v>45233</v>
      </c>
      <c r="O168" s="101">
        <v>-50</v>
      </c>
      <c r="P168" s="101">
        <v>0</v>
      </c>
    </row>
    <row r="169">
      <c r="K169" s="96" t="s">
        <v>45234</v>
      </c>
      <c r="O169" s="85">
        <f>SUM(O165:O168)</f>
      </c>
      <c r="P169" s="85">
        <f>SUM(P165:P168)</f>
      </c>
    </row>
    <row r="170">
      <c r="A170" s="98" t="s">
        <v>45235</v>
      </c>
      <c r="B170" s="98" t="s">
        <v>45236</v>
      </c>
      <c r="C170" s="100">
        <v>810</v>
      </c>
      <c r="D170" s="98" t="s">
        <v>45237</v>
      </c>
      <c r="E170" s="98" t="s">
        <v>45238</v>
      </c>
      <c r="F170" s="104">
        <v>40263</v>
      </c>
      <c r="G170" s="104">
        <v>45474</v>
      </c>
      <c r="H170" s="104">
        <v>45838</v>
      </c>
      <c r="J170" s="101">
        <v>1440</v>
      </c>
      <c r="K170" s="98" t="s">
        <v>45239</v>
      </c>
      <c r="L170" s="98" t="s">
        <v>45240</v>
      </c>
      <c r="M170" s="98" t="s">
        <v>45241</v>
      </c>
      <c r="N170" s="98" t="s">
        <v>45242</v>
      </c>
      <c r="O170" s="101">
        <v>50</v>
      </c>
      <c r="P170" s="101">
        <v>50</v>
      </c>
      <c r="Q170" s="101">
        <v>315</v>
      </c>
      <c r="R170" s="101">
        <v>915</v>
      </c>
    </row>
    <row r="171">
      <c r="L171" s="98" t="s">
        <v>45243</v>
      </c>
      <c r="M171" s="98" t="s">
        <v>45244</v>
      </c>
      <c r="N171" s="98" t="s">
        <v>45245</v>
      </c>
      <c r="O171" s="101">
        <v>1125</v>
      </c>
      <c r="P171" s="101">
        <v>1125</v>
      </c>
    </row>
    <row r="172">
      <c r="L172" s="98" t="s">
        <v>45246</v>
      </c>
      <c r="M172" s="98" t="s">
        <v>45247</v>
      </c>
      <c r="N172" s="98" t="s">
        <v>45248</v>
      </c>
      <c r="O172" s="101">
        <v>25</v>
      </c>
      <c r="P172" s="101">
        <v>0</v>
      </c>
    </row>
    <row r="173">
      <c r="L173" s="98" t="s">
        <v>45249</v>
      </c>
      <c r="M173" s="98" t="s">
        <v>45250</v>
      </c>
      <c r="N173" s="98" t="s">
        <v>45251</v>
      </c>
      <c r="O173" s="101">
        <v>15</v>
      </c>
      <c r="P173" s="101">
        <v>0</v>
      </c>
    </row>
    <row r="174">
      <c r="K174" s="96" t="s">
        <v>45252</v>
      </c>
      <c r="O174" s="85">
        <f>SUM(O170:O173)</f>
      </c>
      <c r="P174" s="85">
        <f>SUM(P170:P173)</f>
      </c>
    </row>
    <row r="175">
      <c r="A175" s="98" t="s">
        <v>45253</v>
      </c>
      <c r="B175" s="98" t="s">
        <v>45254</v>
      </c>
      <c r="C175" s="100">
        <v>810</v>
      </c>
      <c r="D175" s="98" t="s">
        <v>45255</v>
      </c>
      <c r="E175" s="98" t="s">
        <v>45256</v>
      </c>
      <c r="F175" s="104">
        <v>45636</v>
      </c>
      <c r="G175" s="104">
        <v>45636</v>
      </c>
      <c r="H175" s="104">
        <v>46000</v>
      </c>
      <c r="J175" s="101">
        <v>1390</v>
      </c>
      <c r="K175" s="98" t="s">
        <v>45257</v>
      </c>
      <c r="L175" s="98" t="s">
        <v>45258</v>
      </c>
      <c r="M175" s="98" t="s">
        <v>45259</v>
      </c>
      <c r="N175" s="98" t="s">
        <v>45260</v>
      </c>
      <c r="O175" s="101">
        <v>1390</v>
      </c>
      <c r="P175" s="101">
        <v>1390</v>
      </c>
      <c r="Q175" s="101">
        <v>0</v>
      </c>
      <c r="R175" s="101">
        <v>1390</v>
      </c>
    </row>
    <row r="176">
      <c r="K176" s="96" t="s">
        <v>45261</v>
      </c>
      <c r="O176" s="85">
        <f>SUM(O175:O175)</f>
      </c>
      <c r="P176" s="85">
        <f>SUM(P175:P175)</f>
      </c>
    </row>
    <row r="177">
      <c r="A177" s="98" t="s">
        <v>45262</v>
      </c>
      <c r="B177" s="98" t="s">
        <v>45263</v>
      </c>
      <c r="C177" s="100">
        <v>810</v>
      </c>
      <c r="D177" s="98" t="s">
        <v>45264</v>
      </c>
      <c r="E177" s="98" t="s">
        <v>45265</v>
      </c>
      <c r="F177" s="104">
        <v>44300</v>
      </c>
      <c r="G177" s="104">
        <v>45444</v>
      </c>
      <c r="H177" s="104">
        <v>45808</v>
      </c>
      <c r="J177" s="101">
        <v>1390</v>
      </c>
      <c r="K177" s="98" t="s">
        <v>45266</v>
      </c>
      <c r="L177" s="98" t="s">
        <v>45267</v>
      </c>
      <c r="M177" s="98" t="s">
        <v>45268</v>
      </c>
      <c r="N177" s="98" t="s">
        <v>45269</v>
      </c>
      <c r="O177" s="101">
        <v>1250</v>
      </c>
      <c r="P177" s="101">
        <v>1250</v>
      </c>
      <c r="Q177" s="101">
        <v>-450</v>
      </c>
      <c r="R177" s="101">
        <v>1140</v>
      </c>
    </row>
    <row r="178">
      <c r="L178" s="98" t="s">
        <v>45270</v>
      </c>
      <c r="M178" s="98" t="s">
        <v>45271</v>
      </c>
      <c r="N178" s="98" t="s">
        <v>45272</v>
      </c>
      <c r="O178" s="101">
        <v>25</v>
      </c>
      <c r="P178" s="101">
        <v>0</v>
      </c>
    </row>
    <row r="179">
      <c r="K179" s="96" t="s">
        <v>45273</v>
      </c>
      <c r="O179" s="85">
        <f>SUM(O177:O178)</f>
      </c>
      <c r="P179" s="85">
        <f>SUM(P177:P178)</f>
      </c>
    </row>
    <row r="180">
      <c r="A180" s="98" t="s">
        <v>45274</v>
      </c>
      <c r="B180" s="98" t="s">
        <v>45275</v>
      </c>
      <c r="C180" s="100">
        <v>975</v>
      </c>
      <c r="D180" s="98" t="s">
        <v>45276</v>
      </c>
      <c r="E180" s="98" t="s">
        <v>45277</v>
      </c>
      <c r="F180" s="104">
        <v>43000</v>
      </c>
      <c r="G180" s="104">
        <v>45566</v>
      </c>
      <c r="H180" s="104">
        <v>45930</v>
      </c>
      <c r="J180" s="101">
        <v>1440</v>
      </c>
      <c r="K180" s="98" t="s">
        <v>45278</v>
      </c>
      <c r="L180" s="98" t="s">
        <v>45279</v>
      </c>
      <c r="M180" s="98" t="s">
        <v>45280</v>
      </c>
      <c r="N180" s="98" t="s">
        <v>45281</v>
      </c>
      <c r="O180" s="101">
        <v>1230</v>
      </c>
      <c r="P180" s="101">
        <v>1230</v>
      </c>
      <c r="Q180" s="101">
        <v>0</v>
      </c>
      <c r="R180" s="101">
        <v>990</v>
      </c>
    </row>
    <row r="181">
      <c r="K181" s="96" t="s">
        <v>45282</v>
      </c>
      <c r="O181" s="85">
        <f>SUM(O180:O180)</f>
      </c>
      <c r="P181" s="85">
        <f>SUM(P180:P180)</f>
      </c>
    </row>
    <row r="182">
      <c r="A182" s="98" t="s">
        <v>45283</v>
      </c>
      <c r="B182" s="98" t="s">
        <v>45284</v>
      </c>
      <c r="C182" s="100">
        <v>975</v>
      </c>
      <c r="D182" s="98" t="s">
        <v>45285</v>
      </c>
      <c r="E182" s="98" t="s">
        <v>45286</v>
      </c>
      <c r="F182" s="104">
        <v>45471</v>
      </c>
      <c r="G182" s="104">
        <v>45471</v>
      </c>
      <c r="H182" s="104">
        <v>45838</v>
      </c>
      <c r="J182" s="101">
        <v>1440</v>
      </c>
      <c r="K182" s="98" t="s">
        <v>45287</v>
      </c>
      <c r="L182" s="98" t="s">
        <v>45288</v>
      </c>
      <c r="M182" s="98" t="s">
        <v>45289</v>
      </c>
      <c r="N182" s="98" t="s">
        <v>45290</v>
      </c>
      <c r="O182" s="101">
        <v>1440</v>
      </c>
      <c r="P182" s="101">
        <v>1440</v>
      </c>
      <c r="Q182" s="101">
        <v>0</v>
      </c>
      <c r="R182" s="101">
        <v>1440</v>
      </c>
    </row>
    <row r="183">
      <c r="K183" s="96" t="s">
        <v>45291</v>
      </c>
      <c r="O183" s="85">
        <f>SUM(O182:O182)</f>
      </c>
      <c r="P183" s="85">
        <f>SUM(P182:P182)</f>
      </c>
    </row>
    <row r="184">
      <c r="A184" s="98" t="s">
        <v>45292</v>
      </c>
      <c r="B184" s="98" t="s">
        <v>45293</v>
      </c>
      <c r="C184" s="100">
        <v>500</v>
      </c>
      <c r="D184" s="98" t="s">
        <v>45294</v>
      </c>
      <c r="E184" s="98" t="s">
        <v>45295</v>
      </c>
      <c r="F184" s="104">
        <v>38373</v>
      </c>
      <c r="G184" s="104">
        <v>45689</v>
      </c>
      <c r="H184" s="104">
        <v>46053</v>
      </c>
      <c r="J184" s="101">
        <v>1175</v>
      </c>
      <c r="K184" s="98" t="s">
        <v>45296</v>
      </c>
      <c r="L184" s="98" t="s">
        <v>45297</v>
      </c>
      <c r="M184" s="98" t="s">
        <v>45298</v>
      </c>
      <c r="N184" s="98" t="s">
        <v>45299</v>
      </c>
      <c r="O184" s="101">
        <v>955</v>
      </c>
      <c r="P184" s="101">
        <v>955</v>
      </c>
      <c r="Q184" s="101">
        <v>0</v>
      </c>
      <c r="R184" s="101">
        <v>665</v>
      </c>
    </row>
    <row r="185">
      <c r="K185" s="96" t="s">
        <v>45300</v>
      </c>
      <c r="O185" s="85">
        <f>SUM(O184:O184)</f>
      </c>
      <c r="P185" s="85">
        <f>SUM(P184:P184)</f>
      </c>
    </row>
    <row r="186">
      <c r="A186" s="98" t="s">
        <v>45301</v>
      </c>
      <c r="B186" s="98" t="s">
        <v>45302</v>
      </c>
      <c r="C186" s="100">
        <v>705</v>
      </c>
      <c r="D186" s="98" t="s">
        <v>45303</v>
      </c>
      <c r="E186" s="98" t="s">
        <v>45304</v>
      </c>
      <c r="F186" s="104">
        <v>43899</v>
      </c>
      <c r="G186" s="104">
        <v>45748</v>
      </c>
      <c r="H186" s="104">
        <v>46112</v>
      </c>
      <c r="J186" s="101">
        <v>1275</v>
      </c>
      <c r="K186" s="98" t="s">
        <v>45305</v>
      </c>
      <c r="L186" s="98" t="s">
        <v>45306</v>
      </c>
      <c r="M186" s="98" t="s">
        <v>45307</v>
      </c>
      <c r="N186" s="98" t="s">
        <v>45308</v>
      </c>
      <c r="O186" s="101">
        <v>1215</v>
      </c>
      <c r="P186" s="101">
        <v>1215</v>
      </c>
      <c r="Q186" s="101">
        <v>0</v>
      </c>
      <c r="R186" s="101">
        <v>1025</v>
      </c>
    </row>
    <row r="187">
      <c r="K187" s="96" t="s">
        <v>45309</v>
      </c>
      <c r="O187" s="85">
        <f>SUM(O186:O186)</f>
      </c>
      <c r="P187" s="85">
        <f>SUM(P186:P186)</f>
      </c>
    </row>
    <row r="188">
      <c r="A188" s="98" t="s">
        <v>45310</v>
      </c>
      <c r="B188" s="98" t="s">
        <v>45311</v>
      </c>
      <c r="C188" s="100">
        <v>975</v>
      </c>
      <c r="D188" s="98" t="s">
        <v>45312</v>
      </c>
      <c r="E188" s="98" t="s">
        <v>45313</v>
      </c>
      <c r="F188" s="104">
        <v>43009</v>
      </c>
      <c r="G188" s="104">
        <v>45566</v>
      </c>
      <c r="H188" s="104">
        <v>45930</v>
      </c>
      <c r="J188" s="101">
        <v>1440</v>
      </c>
      <c r="K188" s="98" t="s">
        <v>45314</v>
      </c>
      <c r="L188" s="98" t="s">
        <v>45315</v>
      </c>
      <c r="M188" s="98" t="s">
        <v>45316</v>
      </c>
      <c r="N188" s="98" t="s">
        <v>45317</v>
      </c>
      <c r="O188" s="101">
        <v>1230</v>
      </c>
      <c r="P188" s="101">
        <v>1230</v>
      </c>
      <c r="Q188" s="101">
        <v>0</v>
      </c>
      <c r="R188" s="101">
        <v>990</v>
      </c>
    </row>
    <row r="189">
      <c r="K189" s="96" t="s">
        <v>45318</v>
      </c>
      <c r="O189" s="85">
        <f>SUM(O188:O188)</f>
      </c>
      <c r="P189" s="85">
        <f>SUM(P188:P188)</f>
      </c>
    </row>
    <row r="190">
      <c r="A190" s="98" t="s">
        <v>45319</v>
      </c>
      <c r="B190" s="98" t="s">
        <v>45320</v>
      </c>
      <c r="C190" s="100">
        <v>975</v>
      </c>
      <c r="D190" s="98" t="s">
        <v>45321</v>
      </c>
      <c r="E190" s="98" t="s">
        <v>45322</v>
      </c>
      <c r="F190" s="104">
        <v>44323</v>
      </c>
      <c r="G190" s="104">
        <v>45444</v>
      </c>
      <c r="H190" s="104">
        <v>45808</v>
      </c>
      <c r="J190" s="101">
        <v>1440</v>
      </c>
      <c r="K190" s="98" t="s">
        <v>45323</v>
      </c>
      <c r="L190" s="98" t="s">
        <v>45324</v>
      </c>
      <c r="M190" s="98" t="s">
        <v>45325</v>
      </c>
      <c r="N190" s="98" t="s">
        <v>45326</v>
      </c>
      <c r="O190" s="101">
        <v>1300</v>
      </c>
      <c r="P190" s="101">
        <v>1300</v>
      </c>
      <c r="Q190" s="101">
        <v>0</v>
      </c>
      <c r="R190" s="101">
        <v>1190</v>
      </c>
    </row>
    <row r="191">
      <c r="K191" s="96" t="s">
        <v>45327</v>
      </c>
      <c r="O191" s="85">
        <f>SUM(O190:O190)</f>
      </c>
      <c r="P191" s="85">
        <f>SUM(P190:P190)</f>
      </c>
    </row>
    <row r="192">
      <c r="A192" s="98" t="s">
        <v>45328</v>
      </c>
      <c r="B192" s="98" t="s">
        <v>45329</v>
      </c>
      <c r="C192" s="100">
        <v>810</v>
      </c>
      <c r="D192" s="98" t="s">
        <v>45330</v>
      </c>
      <c r="E192" s="98" t="s">
        <v>45331</v>
      </c>
      <c r="F192" s="104">
        <v>45670</v>
      </c>
      <c r="G192" s="104">
        <v>45670</v>
      </c>
      <c r="H192" s="104">
        <v>46034</v>
      </c>
      <c r="J192" s="101">
        <v>1390</v>
      </c>
      <c r="K192" s="98" t="s">
        <v>45332</v>
      </c>
      <c r="L192" s="98" t="s">
        <v>45333</v>
      </c>
      <c r="M192" s="98" t="s">
        <v>45334</v>
      </c>
      <c r="N192" s="98" t="s">
        <v>45335</v>
      </c>
      <c r="O192" s="101">
        <v>1390</v>
      </c>
      <c r="P192" s="101">
        <v>1390</v>
      </c>
      <c r="Q192" s="101">
        <v>0</v>
      </c>
      <c r="R192" s="101">
        <v>1390</v>
      </c>
    </row>
    <row r="193">
      <c r="K193" s="96" t="s">
        <v>45336</v>
      </c>
      <c r="O193" s="85">
        <f>SUM(O192:O192)</f>
      </c>
      <c r="P193" s="85">
        <f>SUM(P192:P192)</f>
      </c>
    </row>
    <row r="194">
      <c r="A194" s="98" t="s">
        <v>45337</v>
      </c>
      <c r="B194" s="98" t="s">
        <v>45338</v>
      </c>
      <c r="C194" s="100">
        <v>810</v>
      </c>
      <c r="D194" s="98" t="s">
        <v>45339</v>
      </c>
      <c r="E194" s="98" t="s">
        <v>45340</v>
      </c>
      <c r="F194" s="104">
        <v>42118</v>
      </c>
      <c r="G194" s="104">
        <v>45413</v>
      </c>
      <c r="H194" s="104">
        <v>45777</v>
      </c>
      <c r="J194" s="101">
        <v>1390</v>
      </c>
      <c r="K194" s="98" t="s">
        <v>45341</v>
      </c>
      <c r="L194" s="98" t="s">
        <v>45342</v>
      </c>
      <c r="M194" s="98" t="s">
        <v>45343</v>
      </c>
      <c r="N194" s="98" t="s">
        <v>45344</v>
      </c>
      <c r="O194" s="101">
        <v>1125</v>
      </c>
      <c r="P194" s="101">
        <v>1125</v>
      </c>
      <c r="Q194" s="101">
        <v>-69.670000000000002</v>
      </c>
      <c r="R194" s="101">
        <v>865</v>
      </c>
    </row>
    <row r="195">
      <c r="K195" s="96" t="s">
        <v>45345</v>
      </c>
      <c r="O195" s="85">
        <f>SUM(O194:O194)</f>
      </c>
      <c r="P195" s="85">
        <f>SUM(P194:P194)</f>
      </c>
    </row>
    <row r="196">
      <c r="A196" s="98" t="s">
        <v>45346</v>
      </c>
      <c r="B196" s="98" t="s">
        <v>45347</v>
      </c>
      <c r="C196" s="100">
        <v>810</v>
      </c>
      <c r="D196" s="98" t="s">
        <v>45348</v>
      </c>
      <c r="E196" s="98" t="s">
        <v>45349</v>
      </c>
      <c r="F196" s="104">
        <v>41864</v>
      </c>
      <c r="G196" s="104">
        <v>45536</v>
      </c>
      <c r="H196" s="104">
        <v>45900</v>
      </c>
      <c r="J196" s="101">
        <v>1440</v>
      </c>
      <c r="K196" s="98" t="s">
        <v>45350</v>
      </c>
      <c r="L196" s="98" t="s">
        <v>45351</v>
      </c>
      <c r="M196" s="98" t="s">
        <v>45352</v>
      </c>
      <c r="N196" s="98" t="s">
        <v>45353</v>
      </c>
      <c r="O196" s="101">
        <v>50</v>
      </c>
      <c r="P196" s="101">
        <v>50</v>
      </c>
      <c r="Q196" s="101">
        <v>-1195</v>
      </c>
      <c r="R196" s="101">
        <v>915</v>
      </c>
    </row>
    <row r="197">
      <c r="L197" s="98" t="s">
        <v>45354</v>
      </c>
      <c r="M197" s="98" t="s">
        <v>45355</v>
      </c>
      <c r="N197" s="98" t="s">
        <v>45356</v>
      </c>
      <c r="O197" s="101">
        <v>1145</v>
      </c>
      <c r="P197" s="101">
        <v>1145</v>
      </c>
    </row>
    <row r="198">
      <c r="K198" s="96" t="s">
        <v>45357</v>
      </c>
      <c r="O198" s="85">
        <f>SUM(O196:O197)</f>
      </c>
      <c r="P198" s="85">
        <f>SUM(P196:P197)</f>
      </c>
    </row>
    <row r="199">
      <c r="A199" s="98" t="s">
        <v>45358</v>
      </c>
      <c r="B199" s="98" t="s">
        <v>45359</v>
      </c>
      <c r="C199" s="100">
        <v>810</v>
      </c>
      <c r="D199" s="98" t="s">
        <v>45360</v>
      </c>
      <c r="E199" s="98" t="s">
        <v>45361</v>
      </c>
      <c r="F199" s="104">
        <v>43122</v>
      </c>
      <c r="G199" s="104">
        <v>45689</v>
      </c>
      <c r="H199" s="104">
        <v>46053</v>
      </c>
      <c r="J199" s="101">
        <v>1440</v>
      </c>
      <c r="K199" s="98" t="s">
        <v>45362</v>
      </c>
      <c r="L199" s="98" t="s">
        <v>45363</v>
      </c>
      <c r="M199" s="98" t="s">
        <v>45364</v>
      </c>
      <c r="N199" s="98" t="s">
        <v>45365</v>
      </c>
      <c r="O199" s="101">
        <v>50</v>
      </c>
      <c r="P199" s="101">
        <v>50</v>
      </c>
      <c r="Q199" s="101">
        <v>0</v>
      </c>
      <c r="R199" s="101">
        <v>990</v>
      </c>
    </row>
    <row r="200">
      <c r="L200" s="98" t="s">
        <v>45366</v>
      </c>
      <c r="M200" s="98" t="s">
        <v>45367</v>
      </c>
      <c r="N200" s="98" t="s">
        <v>45368</v>
      </c>
      <c r="O200" s="101">
        <v>1190</v>
      </c>
      <c r="P200" s="101">
        <v>1190</v>
      </c>
    </row>
    <row r="201">
      <c r="K201" s="96" t="s">
        <v>45369</v>
      </c>
      <c r="O201" s="85">
        <f>SUM(O199:O200)</f>
      </c>
      <c r="P201" s="85">
        <f>SUM(P199:P200)</f>
      </c>
    </row>
    <row r="202">
      <c r="A202" s="98" t="s">
        <v>45370</v>
      </c>
      <c r="B202" s="98" t="s">
        <v>45371</v>
      </c>
      <c r="C202" s="100">
        <v>975</v>
      </c>
      <c r="D202" s="98" t="s">
        <v>45372</v>
      </c>
      <c r="E202" s="98" t="s">
        <v>45373</v>
      </c>
      <c r="F202" s="104">
        <v>43593</v>
      </c>
      <c r="G202" s="104">
        <v>45444</v>
      </c>
      <c r="H202" s="104">
        <v>45808</v>
      </c>
      <c r="J202" s="101">
        <v>1490</v>
      </c>
      <c r="K202" s="98" t="s">
        <v>45374</v>
      </c>
      <c r="L202" s="98" t="s">
        <v>45375</v>
      </c>
      <c r="M202" s="98" t="s">
        <v>45376</v>
      </c>
      <c r="N202" s="98" t="s">
        <v>45377</v>
      </c>
      <c r="O202" s="101">
        <v>50</v>
      </c>
      <c r="P202" s="101">
        <v>50</v>
      </c>
      <c r="Q202" s="101">
        <v>0</v>
      </c>
      <c r="R202" s="101">
        <v>1040</v>
      </c>
    </row>
    <row r="203">
      <c r="L203" s="98" t="s">
        <v>45378</v>
      </c>
      <c r="M203" s="98" t="s">
        <v>45379</v>
      </c>
      <c r="N203" s="98" t="s">
        <v>45380</v>
      </c>
      <c r="O203" s="101">
        <v>1160</v>
      </c>
      <c r="P203" s="101">
        <v>1160</v>
      </c>
    </row>
    <row r="204">
      <c r="K204" s="96" t="s">
        <v>45381</v>
      </c>
      <c r="O204" s="85">
        <f>SUM(O202:O203)</f>
      </c>
      <c r="P204" s="85">
        <f>SUM(P202:P203)</f>
      </c>
    </row>
    <row r="205">
      <c r="A205" s="98" t="s">
        <v>45382</v>
      </c>
      <c r="B205" s="98" t="s">
        <v>45383</v>
      </c>
      <c r="C205" s="100">
        <v>975</v>
      </c>
      <c r="D205" s="98" t="s">
        <v>45384</v>
      </c>
      <c r="E205" s="98" t="s">
        <v>45385</v>
      </c>
      <c r="F205" s="104">
        <v>44085</v>
      </c>
      <c r="G205" s="104">
        <v>45627</v>
      </c>
      <c r="H205" s="104">
        <v>45991</v>
      </c>
      <c r="J205" s="101">
        <v>1490</v>
      </c>
      <c r="K205" s="98" t="s">
        <v>45386</v>
      </c>
      <c r="L205" s="98" t="s">
        <v>45387</v>
      </c>
      <c r="M205" s="98" t="s">
        <v>45388</v>
      </c>
      <c r="N205" s="98" t="s">
        <v>45389</v>
      </c>
      <c r="O205" s="101">
        <v>50</v>
      </c>
      <c r="P205" s="101">
        <v>50</v>
      </c>
      <c r="Q205" s="101">
        <v>0</v>
      </c>
      <c r="R205" s="101">
        <v>1190</v>
      </c>
    </row>
    <row r="206">
      <c r="L206" s="98" t="s">
        <v>45390</v>
      </c>
      <c r="M206" s="98" t="s">
        <v>45391</v>
      </c>
      <c r="N206" s="98" t="s">
        <v>45392</v>
      </c>
      <c r="O206" s="101">
        <v>1300</v>
      </c>
      <c r="P206" s="101">
        <v>1300</v>
      </c>
    </row>
    <row r="207">
      <c r="K207" s="96" t="s">
        <v>45393</v>
      </c>
      <c r="O207" s="85">
        <f>SUM(O205:O206)</f>
      </c>
      <c r="P207" s="85">
        <f>SUM(P205:P206)</f>
      </c>
    </row>
    <row r="208">
      <c r="A208" s="98" t="s">
        <v>45394</v>
      </c>
      <c r="B208" s="98" t="s">
        <v>45395</v>
      </c>
      <c r="C208" s="100">
        <v>840</v>
      </c>
      <c r="D208" s="98" t="s">
        <v>45396</v>
      </c>
      <c r="E208" s="98" t="s">
        <v>45397</v>
      </c>
      <c r="J208" s="101">
        <v>1375</v>
      </c>
      <c r="K208" s="98" t="s">
        <v>45398</v>
      </c>
      <c r="L208" s="98" t="s">
        <v>45398</v>
      </c>
      <c r="O208" s="101">
        <v>0</v>
      </c>
      <c r="P208" s="101">
        <v>0</v>
      </c>
      <c r="R208" s="101">
        <v>0</v>
      </c>
    </row>
    <row r="209">
      <c r="K209" s="96" t="s">
        <v>45399</v>
      </c>
      <c r="O209" s="85">
        <f>SUM(O208:O208)</f>
      </c>
      <c r="P209" s="85">
        <f>SUM(P208:P208)</f>
      </c>
    </row>
    <row r="210">
      <c r="A210" s="98" t="s">
        <v>45400</v>
      </c>
      <c r="B210" s="98" t="s">
        <v>45401</v>
      </c>
      <c r="C210" s="100">
        <v>705</v>
      </c>
      <c r="D210" s="98" t="s">
        <v>45402</v>
      </c>
      <c r="E210" s="98" t="s">
        <v>45403</v>
      </c>
      <c r="F210" s="104">
        <v>44571</v>
      </c>
      <c r="G210" s="104">
        <v>45689</v>
      </c>
      <c r="H210" s="104">
        <v>46053</v>
      </c>
      <c r="J210" s="101">
        <v>1325</v>
      </c>
      <c r="K210" s="98" t="s">
        <v>45404</v>
      </c>
      <c r="L210" s="98" t="s">
        <v>45405</v>
      </c>
      <c r="M210" s="98" t="s">
        <v>45406</v>
      </c>
      <c r="N210" s="98" t="s">
        <v>45407</v>
      </c>
      <c r="O210" s="101">
        <v>50</v>
      </c>
      <c r="P210" s="101">
        <v>50</v>
      </c>
      <c r="Q210" s="101">
        <v>0</v>
      </c>
      <c r="R210" s="101">
        <v>1125</v>
      </c>
    </row>
    <row r="211">
      <c r="L211" s="98" t="s">
        <v>45408</v>
      </c>
      <c r="M211" s="98" t="s">
        <v>45409</v>
      </c>
      <c r="N211" s="98" t="s">
        <v>45410</v>
      </c>
      <c r="O211" s="101">
        <v>1205</v>
      </c>
      <c r="P211" s="101">
        <v>1205</v>
      </c>
    </row>
    <row r="212">
      <c r="K212" s="96" t="s">
        <v>45411</v>
      </c>
      <c r="O212" s="85">
        <f>SUM(O210:O211)</f>
      </c>
      <c r="P212" s="85">
        <f>SUM(P210:P211)</f>
      </c>
    </row>
    <row r="213">
      <c r="A213" s="98" t="s">
        <v>45412</v>
      </c>
      <c r="B213" s="98" t="s">
        <v>45413</v>
      </c>
      <c r="C213" s="100">
        <v>975</v>
      </c>
      <c r="D213" s="98" t="s">
        <v>45414</v>
      </c>
      <c r="E213" s="98" t="s">
        <v>45415</v>
      </c>
      <c r="F213" s="104">
        <v>43952</v>
      </c>
      <c r="G213" s="104">
        <v>45413</v>
      </c>
      <c r="H213" s="104">
        <v>45777</v>
      </c>
      <c r="J213" s="101">
        <v>1490</v>
      </c>
      <c r="K213" s="98" t="s">
        <v>45416</v>
      </c>
      <c r="L213" s="98" t="s">
        <v>45417</v>
      </c>
      <c r="M213" s="98" t="s">
        <v>45418</v>
      </c>
      <c r="N213" s="98" t="s">
        <v>45419</v>
      </c>
      <c r="O213" s="101">
        <v>50</v>
      </c>
      <c r="P213" s="101">
        <v>50</v>
      </c>
      <c r="Q213" s="101">
        <v>0</v>
      </c>
      <c r="R213" s="101">
        <v>1190</v>
      </c>
    </row>
    <row r="214">
      <c r="L214" s="98" t="s">
        <v>45420</v>
      </c>
      <c r="M214" s="98" t="s">
        <v>45421</v>
      </c>
      <c r="N214" s="98" t="s">
        <v>45422</v>
      </c>
      <c r="O214" s="101">
        <v>1280</v>
      </c>
      <c r="P214" s="101">
        <v>1280</v>
      </c>
    </row>
    <row r="215">
      <c r="K215" s="96" t="s">
        <v>45423</v>
      </c>
      <c r="O215" s="85">
        <f>SUM(O213:O214)</f>
      </c>
      <c r="P215" s="85">
        <f>SUM(P213:P214)</f>
      </c>
    </row>
    <row r="216">
      <c r="A216" s="98" t="s">
        <v>45424</v>
      </c>
      <c r="B216" s="98" t="s">
        <v>45425</v>
      </c>
      <c r="C216" s="100">
        <v>975</v>
      </c>
      <c r="D216" s="98" t="s">
        <v>45426</v>
      </c>
      <c r="E216" s="98" t="s">
        <v>45427</v>
      </c>
      <c r="F216" s="104">
        <v>38722</v>
      </c>
      <c r="G216" s="104">
        <v>45658</v>
      </c>
      <c r="H216" s="104">
        <v>46022</v>
      </c>
      <c r="J216" s="101">
        <v>1490</v>
      </c>
      <c r="K216" s="98" t="s">
        <v>45428</v>
      </c>
      <c r="L216" s="98" t="s">
        <v>45429</v>
      </c>
      <c r="M216" s="98" t="s">
        <v>45430</v>
      </c>
      <c r="N216" s="98" t="s">
        <v>45431</v>
      </c>
      <c r="O216" s="101">
        <v>50</v>
      </c>
      <c r="P216" s="101">
        <v>50</v>
      </c>
      <c r="Q216" s="101">
        <v>0</v>
      </c>
      <c r="R216" s="101">
        <v>905</v>
      </c>
    </row>
    <row r="217">
      <c r="L217" s="98" t="s">
        <v>45432</v>
      </c>
      <c r="M217" s="98" t="s">
        <v>45433</v>
      </c>
      <c r="N217" s="98" t="s">
        <v>45434</v>
      </c>
      <c r="O217" s="101">
        <v>1075</v>
      </c>
      <c r="P217" s="101">
        <v>1075</v>
      </c>
    </row>
    <row r="218">
      <c r="K218" s="96" t="s">
        <v>45435</v>
      </c>
      <c r="O218" s="85">
        <f>SUM(O216:O217)</f>
      </c>
      <c r="P218" s="85">
        <f>SUM(P216:P217)</f>
      </c>
    </row>
    <row r="219">
      <c r="A219" s="98" t="s">
        <v>45436</v>
      </c>
      <c r="B219" s="98" t="s">
        <v>45437</v>
      </c>
      <c r="C219" s="100">
        <v>810</v>
      </c>
      <c r="D219" s="98" t="s">
        <v>45438</v>
      </c>
      <c r="E219" s="98" t="s">
        <v>45439</v>
      </c>
      <c r="F219" s="104">
        <v>44896</v>
      </c>
      <c r="G219" s="104">
        <v>45627</v>
      </c>
      <c r="H219" s="104">
        <v>45991</v>
      </c>
      <c r="J219" s="101">
        <v>1440</v>
      </c>
      <c r="K219" s="98" t="s">
        <v>45440</v>
      </c>
      <c r="L219" s="98" t="s">
        <v>45441</v>
      </c>
      <c r="M219" s="98" t="s">
        <v>45442</v>
      </c>
      <c r="N219" s="98" t="s">
        <v>45443</v>
      </c>
      <c r="O219" s="101">
        <v>50</v>
      </c>
      <c r="P219" s="101">
        <v>50</v>
      </c>
      <c r="Q219" s="101">
        <v>0</v>
      </c>
      <c r="R219" s="101">
        <v>1240</v>
      </c>
    </row>
    <row r="220">
      <c r="L220" s="98" t="s">
        <v>45444</v>
      </c>
      <c r="M220" s="98" t="s">
        <v>45445</v>
      </c>
      <c r="N220" s="98" t="s">
        <v>45446</v>
      </c>
      <c r="O220" s="101">
        <v>1290</v>
      </c>
      <c r="P220" s="101">
        <v>1290</v>
      </c>
    </row>
    <row r="221">
      <c r="K221" s="96" t="s">
        <v>45447</v>
      </c>
      <c r="O221" s="85">
        <f>SUM(O219:O220)</f>
      </c>
      <c r="P221" s="85">
        <f>SUM(P219:P220)</f>
      </c>
    </row>
    <row r="222">
      <c r="A222" s="98" t="s">
        <v>45448</v>
      </c>
      <c r="B222" s="98" t="s">
        <v>45449</v>
      </c>
      <c r="C222" s="100">
        <v>810</v>
      </c>
      <c r="D222" s="98" t="s">
        <v>45450</v>
      </c>
      <c r="E222" s="98" t="s">
        <v>45451</v>
      </c>
      <c r="F222" s="104">
        <v>44557</v>
      </c>
      <c r="G222" s="104">
        <v>45658</v>
      </c>
      <c r="H222" s="104">
        <v>46022</v>
      </c>
      <c r="J222" s="101">
        <v>1440</v>
      </c>
      <c r="K222" s="98" t="s">
        <v>45452</v>
      </c>
      <c r="L222" s="98" t="s">
        <v>45453</v>
      </c>
      <c r="M222" s="98" t="s">
        <v>45454</v>
      </c>
      <c r="N222" s="98" t="s">
        <v>45455</v>
      </c>
      <c r="O222" s="101">
        <v>50</v>
      </c>
      <c r="P222" s="101">
        <v>50</v>
      </c>
      <c r="Q222" s="101">
        <v>0</v>
      </c>
      <c r="R222" s="101">
        <v>1190</v>
      </c>
    </row>
    <row r="223">
      <c r="L223" s="98" t="s">
        <v>45456</v>
      </c>
      <c r="M223" s="98" t="s">
        <v>45457</v>
      </c>
      <c r="N223" s="98" t="s">
        <v>45458</v>
      </c>
      <c r="O223" s="101">
        <v>1270</v>
      </c>
      <c r="P223" s="101">
        <v>1270</v>
      </c>
    </row>
    <row r="224">
      <c r="K224" s="96" t="s">
        <v>45459</v>
      </c>
      <c r="O224" s="85">
        <f>SUM(O222:O223)</f>
      </c>
      <c r="P224" s="85">
        <f>SUM(P222:P223)</f>
      </c>
    </row>
    <row r="225">
      <c r="A225" s="98" t="s">
        <v>45460</v>
      </c>
      <c r="B225" s="98" t="s">
        <v>45461</v>
      </c>
      <c r="C225" s="100">
        <v>810</v>
      </c>
      <c r="D225" s="98" t="s">
        <v>45462</v>
      </c>
      <c r="E225" s="98" t="s">
        <v>45463</v>
      </c>
      <c r="F225" s="104">
        <v>42594</v>
      </c>
      <c r="G225" s="104">
        <v>45536</v>
      </c>
      <c r="H225" s="104">
        <v>45900</v>
      </c>
      <c r="J225" s="101">
        <v>1440</v>
      </c>
      <c r="K225" s="98" t="s">
        <v>45464</v>
      </c>
      <c r="L225" s="98" t="s">
        <v>45465</v>
      </c>
      <c r="M225" s="98" t="s">
        <v>45466</v>
      </c>
      <c r="N225" s="98" t="s">
        <v>45467</v>
      </c>
      <c r="O225" s="101">
        <v>50</v>
      </c>
      <c r="P225" s="101">
        <v>50</v>
      </c>
      <c r="Q225" s="101">
        <v>0</v>
      </c>
      <c r="R225" s="101">
        <v>915</v>
      </c>
    </row>
    <row r="226">
      <c r="L226" s="98" t="s">
        <v>45468</v>
      </c>
      <c r="M226" s="98" t="s">
        <v>45469</v>
      </c>
      <c r="N226" s="98" t="s">
        <v>45470</v>
      </c>
      <c r="O226" s="101">
        <v>1125</v>
      </c>
      <c r="P226" s="101">
        <v>1125</v>
      </c>
    </row>
    <row r="227">
      <c r="K227" s="96" t="s">
        <v>45471</v>
      </c>
      <c r="O227" s="85">
        <f>SUM(O225:O226)</f>
      </c>
      <c r="P227" s="85">
        <f>SUM(P225:P226)</f>
      </c>
    </row>
    <row r="228">
      <c r="A228" s="98" t="s">
        <v>45472</v>
      </c>
      <c r="B228" s="98" t="s">
        <v>45473</v>
      </c>
      <c r="C228" s="100">
        <v>810</v>
      </c>
      <c r="D228" s="98" t="s">
        <v>45474</v>
      </c>
      <c r="E228" s="98" t="s">
        <v>45475</v>
      </c>
      <c r="F228" s="104">
        <v>44098</v>
      </c>
      <c r="G228" s="104">
        <v>45566</v>
      </c>
      <c r="H228" s="104">
        <v>45930</v>
      </c>
      <c r="J228" s="101">
        <v>1440</v>
      </c>
      <c r="K228" s="98" t="s">
        <v>45476</v>
      </c>
      <c r="L228" s="98" t="s">
        <v>45477</v>
      </c>
      <c r="M228" s="98" t="s">
        <v>45478</v>
      </c>
      <c r="N228" s="98" t="s">
        <v>45479</v>
      </c>
      <c r="O228" s="101">
        <v>50</v>
      </c>
      <c r="P228" s="101">
        <v>50</v>
      </c>
      <c r="Q228" s="101">
        <v>0</v>
      </c>
      <c r="R228" s="101">
        <v>1140</v>
      </c>
    </row>
    <row r="229">
      <c r="L229" s="98" t="s">
        <v>45480</v>
      </c>
      <c r="M229" s="98" t="s">
        <v>45481</v>
      </c>
      <c r="N229" s="98" t="s">
        <v>45482</v>
      </c>
      <c r="O229" s="101">
        <v>1250</v>
      </c>
      <c r="P229" s="101">
        <v>1250</v>
      </c>
    </row>
    <row r="230">
      <c r="K230" s="96" t="s">
        <v>45483</v>
      </c>
      <c r="O230" s="85">
        <f>SUM(O228:O229)</f>
      </c>
      <c r="P230" s="85">
        <f>SUM(P228:P229)</f>
      </c>
    </row>
    <row r="231">
      <c r="A231" s="98" t="s">
        <v>45484</v>
      </c>
      <c r="B231" s="98" t="s">
        <v>45485</v>
      </c>
      <c r="C231" s="100">
        <v>975</v>
      </c>
      <c r="D231" s="98" t="s">
        <v>45486</v>
      </c>
      <c r="E231" s="98" t="s">
        <v>45487</v>
      </c>
      <c r="F231" s="104">
        <v>43389</v>
      </c>
      <c r="G231" s="104">
        <v>45413</v>
      </c>
      <c r="H231" s="104">
        <v>45777</v>
      </c>
      <c r="J231" s="101">
        <v>1490</v>
      </c>
      <c r="K231" s="98" t="s">
        <v>45488</v>
      </c>
      <c r="L231" s="98" t="s">
        <v>45489</v>
      </c>
      <c r="M231" s="98" t="s">
        <v>45490</v>
      </c>
      <c r="N231" s="98" t="s">
        <v>45491</v>
      </c>
      <c r="O231" s="101">
        <v>50</v>
      </c>
      <c r="P231" s="101">
        <v>50</v>
      </c>
      <c r="Q231" s="101">
        <v>0</v>
      </c>
      <c r="R231" s="101">
        <v>1090</v>
      </c>
    </row>
    <row r="232">
      <c r="L232" s="98" t="s">
        <v>45492</v>
      </c>
      <c r="M232" s="98" t="s">
        <v>45493</v>
      </c>
      <c r="N232" s="98" t="s">
        <v>45494</v>
      </c>
      <c r="O232" s="101">
        <v>1210</v>
      </c>
      <c r="P232" s="101">
        <v>1210</v>
      </c>
    </row>
    <row r="233">
      <c r="K233" s="96" t="s">
        <v>45495</v>
      </c>
      <c r="O233" s="85">
        <f>SUM(O231:O232)</f>
      </c>
      <c r="P233" s="85">
        <f>SUM(P231:P232)</f>
      </c>
    </row>
    <row r="234">
      <c r="A234" s="98" t="s">
        <v>45496</v>
      </c>
      <c r="B234" s="98" t="s">
        <v>45497</v>
      </c>
      <c r="C234" s="100">
        <v>975</v>
      </c>
      <c r="D234" s="98" t="s">
        <v>45498</v>
      </c>
      <c r="E234" s="98" t="s">
        <v>45499</v>
      </c>
      <c r="F234" s="104">
        <v>45187</v>
      </c>
      <c r="G234" s="104">
        <v>45566</v>
      </c>
      <c r="H234" s="104">
        <v>45930</v>
      </c>
      <c r="J234" s="101">
        <v>1490</v>
      </c>
      <c r="K234" s="98" t="s">
        <v>45500</v>
      </c>
      <c r="L234" s="98" t="s">
        <v>45501</v>
      </c>
      <c r="M234" s="98" t="s">
        <v>45502</v>
      </c>
      <c r="N234" s="98" t="s">
        <v>45503</v>
      </c>
      <c r="O234" s="101">
        <v>50</v>
      </c>
      <c r="P234" s="101">
        <v>50</v>
      </c>
      <c r="Q234" s="101">
        <v>0</v>
      </c>
      <c r="R234" s="101">
        <v>1390</v>
      </c>
    </row>
    <row r="235">
      <c r="L235" s="98" t="s">
        <v>45504</v>
      </c>
      <c r="M235" s="98" t="s">
        <v>45505</v>
      </c>
      <c r="N235" s="98" t="s">
        <v>45506</v>
      </c>
      <c r="O235" s="101">
        <v>1390</v>
      </c>
      <c r="P235" s="101">
        <v>1390</v>
      </c>
    </row>
    <row r="236">
      <c r="K236" s="96" t="s">
        <v>45507</v>
      </c>
      <c r="O236" s="85">
        <f>SUM(O234:O235)</f>
      </c>
      <c r="P236" s="85">
        <f>SUM(P234:P235)</f>
      </c>
    </row>
    <row r="237">
      <c r="A237" s="98" t="s">
        <v>45508</v>
      </c>
      <c r="B237" s="98" t="s">
        <v>45509</v>
      </c>
      <c r="C237" s="100">
        <v>840</v>
      </c>
      <c r="D237" s="98" t="s">
        <v>45510</v>
      </c>
      <c r="E237" s="98" t="s">
        <v>45511</v>
      </c>
      <c r="F237" s="104">
        <v>44861</v>
      </c>
      <c r="G237" s="104">
        <v>45597</v>
      </c>
      <c r="H237" s="104">
        <v>45961</v>
      </c>
      <c r="J237" s="101">
        <v>1375</v>
      </c>
      <c r="K237" s="98" t="s">
        <v>45512</v>
      </c>
      <c r="L237" s="98" t="s">
        <v>45513</v>
      </c>
      <c r="M237" s="98" t="s">
        <v>45514</v>
      </c>
      <c r="N237" s="98" t="s">
        <v>45515</v>
      </c>
      <c r="O237" s="101">
        <v>1275</v>
      </c>
      <c r="P237" s="101">
        <v>1275</v>
      </c>
      <c r="Q237" s="101">
        <v>0</v>
      </c>
      <c r="R237" s="101">
        <v>1175</v>
      </c>
    </row>
    <row r="238">
      <c r="K238" s="96" t="s">
        <v>45516</v>
      </c>
      <c r="O238" s="85">
        <f>SUM(O237:O237)</f>
      </c>
      <c r="P238" s="85">
        <f>SUM(P237:P237)</f>
      </c>
    </row>
    <row r="239">
      <c r="A239" s="98" t="s">
        <v>45517</v>
      </c>
      <c r="B239" s="98" t="s">
        <v>45518</v>
      </c>
      <c r="C239" s="100">
        <v>705</v>
      </c>
      <c r="D239" s="98" t="s">
        <v>45519</v>
      </c>
      <c r="E239" s="98" t="s">
        <v>45520</v>
      </c>
      <c r="F239" s="104">
        <v>45302</v>
      </c>
      <c r="G239" s="104">
        <v>45689</v>
      </c>
      <c r="H239" s="104">
        <v>46053</v>
      </c>
      <c r="J239" s="101">
        <v>1325</v>
      </c>
      <c r="K239" s="98" t="s">
        <v>45521</v>
      </c>
      <c r="L239" s="98" t="s">
        <v>45522</v>
      </c>
      <c r="M239" s="98" t="s">
        <v>45523</v>
      </c>
      <c r="N239" s="98" t="s">
        <v>45524</v>
      </c>
      <c r="O239" s="101">
        <v>50</v>
      </c>
      <c r="P239" s="101">
        <v>50</v>
      </c>
      <c r="Q239" s="101">
        <v>0</v>
      </c>
      <c r="R239" s="101">
        <v>1225</v>
      </c>
    </row>
    <row r="240">
      <c r="L240" s="98" t="s">
        <v>45525</v>
      </c>
      <c r="M240" s="98" t="s">
        <v>45526</v>
      </c>
      <c r="N240" s="98" t="s">
        <v>45527</v>
      </c>
      <c r="O240" s="101">
        <v>1225</v>
      </c>
      <c r="P240" s="101">
        <v>1225</v>
      </c>
    </row>
    <row r="241">
      <c r="K241" s="96" t="s">
        <v>45528</v>
      </c>
      <c r="O241" s="85">
        <f>SUM(O239:O240)</f>
      </c>
      <c r="P241" s="85">
        <f>SUM(P239:P240)</f>
      </c>
    </row>
    <row r="242">
      <c r="A242" s="98" t="s">
        <v>45529</v>
      </c>
      <c r="B242" s="98" t="s">
        <v>45530</v>
      </c>
      <c r="C242" s="100">
        <v>975</v>
      </c>
      <c r="D242" s="98" t="s">
        <v>45531</v>
      </c>
      <c r="E242" s="98" t="s">
        <v>45532</v>
      </c>
      <c r="F242" s="104">
        <v>45170</v>
      </c>
      <c r="G242" s="104">
        <v>45536</v>
      </c>
      <c r="H242" s="104">
        <v>45900</v>
      </c>
      <c r="J242" s="101">
        <v>1490</v>
      </c>
      <c r="K242" s="98" t="s">
        <v>45533</v>
      </c>
      <c r="L242" s="98" t="s">
        <v>45534</v>
      </c>
      <c r="M242" s="98" t="s">
        <v>45535</v>
      </c>
      <c r="N242" s="98" t="s">
        <v>45536</v>
      </c>
      <c r="O242" s="101">
        <v>50</v>
      </c>
      <c r="P242" s="101">
        <v>50</v>
      </c>
      <c r="Q242" s="101">
        <v>0</v>
      </c>
      <c r="R242" s="101">
        <v>1390</v>
      </c>
    </row>
    <row r="243">
      <c r="L243" s="98" t="s">
        <v>45537</v>
      </c>
      <c r="M243" s="98" t="s">
        <v>45538</v>
      </c>
      <c r="N243" s="98" t="s">
        <v>45539</v>
      </c>
      <c r="O243" s="101">
        <v>1390</v>
      </c>
      <c r="P243" s="101">
        <v>1390</v>
      </c>
    </row>
    <row r="244">
      <c r="K244" s="96" t="s">
        <v>45540</v>
      </c>
      <c r="O244" s="85">
        <f>SUM(O242:O243)</f>
      </c>
      <c r="P244" s="85">
        <f>SUM(P242:P243)</f>
      </c>
    </row>
    <row r="245">
      <c r="A245" s="98" t="s">
        <v>45541</v>
      </c>
      <c r="B245" s="98" t="s">
        <v>45542</v>
      </c>
      <c r="C245" s="100">
        <v>975</v>
      </c>
      <c r="D245" s="98" t="s">
        <v>45543</v>
      </c>
      <c r="E245" s="98" t="s">
        <v>45544</v>
      </c>
      <c r="F245" s="104">
        <v>43983</v>
      </c>
      <c r="G245" s="104">
        <v>45444</v>
      </c>
      <c r="H245" s="104">
        <v>45808</v>
      </c>
      <c r="J245" s="101">
        <v>1490</v>
      </c>
      <c r="K245" s="98" t="s">
        <v>45545</v>
      </c>
      <c r="L245" s="98" t="s">
        <v>45546</v>
      </c>
      <c r="M245" s="98" t="s">
        <v>45547</v>
      </c>
      <c r="N245" s="98" t="s">
        <v>45548</v>
      </c>
      <c r="O245" s="101">
        <v>50</v>
      </c>
      <c r="P245" s="101">
        <v>50</v>
      </c>
      <c r="Q245" s="101">
        <v>0</v>
      </c>
      <c r="R245" s="101">
        <v>1190</v>
      </c>
    </row>
    <row r="246">
      <c r="L246" s="98" t="s">
        <v>45549</v>
      </c>
      <c r="M246" s="98" t="s">
        <v>45550</v>
      </c>
      <c r="N246" s="98" t="s">
        <v>45551</v>
      </c>
      <c r="O246" s="101">
        <v>1280</v>
      </c>
      <c r="P246" s="101">
        <v>1280</v>
      </c>
    </row>
    <row r="247">
      <c r="K247" s="96" t="s">
        <v>45552</v>
      </c>
      <c r="O247" s="85">
        <f>SUM(O245:O246)</f>
      </c>
      <c r="P247" s="85">
        <f>SUM(P245:P246)</f>
      </c>
    </row>
    <row r="248">
      <c r="A248" s="98" t="s">
        <v>45553</v>
      </c>
      <c r="B248" s="98" t="s">
        <v>45554</v>
      </c>
      <c r="C248" s="100">
        <v>810</v>
      </c>
      <c r="D248" s="98" t="s">
        <v>45555</v>
      </c>
      <c r="E248" s="98" t="s">
        <v>45556</v>
      </c>
      <c r="F248" s="104">
        <v>43875</v>
      </c>
      <c r="G248" s="104">
        <v>45717</v>
      </c>
      <c r="H248" s="104">
        <v>46081</v>
      </c>
      <c r="J248" s="101">
        <v>1440</v>
      </c>
      <c r="K248" s="98" t="s">
        <v>45557</v>
      </c>
      <c r="L248" s="98" t="s">
        <v>45558</v>
      </c>
      <c r="M248" s="98" t="s">
        <v>45559</v>
      </c>
      <c r="N248" s="98" t="s">
        <v>45560</v>
      </c>
      <c r="O248" s="101">
        <v>50</v>
      </c>
      <c r="P248" s="101">
        <v>50</v>
      </c>
      <c r="Q248" s="101">
        <v>0</v>
      </c>
      <c r="R248" s="101">
        <v>1140</v>
      </c>
    </row>
    <row r="249">
      <c r="L249" s="98" t="s">
        <v>45561</v>
      </c>
      <c r="M249" s="98" t="s">
        <v>45562</v>
      </c>
      <c r="N249" s="98" t="s">
        <v>45563</v>
      </c>
      <c r="O249" s="101">
        <v>1280</v>
      </c>
      <c r="P249" s="101">
        <v>1280</v>
      </c>
    </row>
    <row r="250">
      <c r="K250" s="96" t="s">
        <v>45564</v>
      </c>
      <c r="O250" s="85">
        <f>SUM(O248:O249)</f>
      </c>
      <c r="P250" s="85">
        <f>SUM(P248:P249)</f>
      </c>
    </row>
    <row r="251">
      <c r="A251" s="98" t="s">
        <v>45565</v>
      </c>
      <c r="B251" s="98" t="s">
        <v>45566</v>
      </c>
      <c r="C251" s="100">
        <v>810</v>
      </c>
      <c r="D251" s="98" t="s">
        <v>45567</v>
      </c>
      <c r="E251" s="98" t="s">
        <v>45568</v>
      </c>
      <c r="F251" s="104">
        <v>40087</v>
      </c>
      <c r="G251" s="104">
        <v>45566</v>
      </c>
      <c r="H251" s="104">
        <v>45930</v>
      </c>
      <c r="J251" s="101">
        <v>1440</v>
      </c>
      <c r="K251" s="98" t="s">
        <v>45569</v>
      </c>
      <c r="L251" s="98" t="s">
        <v>45570</v>
      </c>
      <c r="M251" s="98" t="s">
        <v>45571</v>
      </c>
      <c r="N251" s="98" t="s">
        <v>45572</v>
      </c>
      <c r="O251" s="101">
        <v>50</v>
      </c>
      <c r="P251" s="101">
        <v>50</v>
      </c>
      <c r="Q251" s="101">
        <v>0</v>
      </c>
      <c r="R251" s="101">
        <v>915</v>
      </c>
    </row>
    <row r="252">
      <c r="L252" s="98" t="s">
        <v>45573</v>
      </c>
      <c r="M252" s="98" t="s">
        <v>45574</v>
      </c>
      <c r="N252" s="98" t="s">
        <v>45575</v>
      </c>
      <c r="O252" s="101">
        <v>1145</v>
      </c>
      <c r="P252" s="101">
        <v>1145</v>
      </c>
    </row>
    <row r="253">
      <c r="K253" s="96" t="s">
        <v>45576</v>
      </c>
      <c r="O253" s="85">
        <f>SUM(O251:O252)</f>
      </c>
      <c r="P253" s="85">
        <f>SUM(P251:P252)</f>
      </c>
    </row>
    <row r="254">
      <c r="A254" s="98" t="s">
        <v>45577</v>
      </c>
      <c r="B254" s="98" t="s">
        <v>45578</v>
      </c>
      <c r="C254" s="100">
        <v>810</v>
      </c>
      <c r="D254" s="98" t="s">
        <v>45579</v>
      </c>
      <c r="E254" s="98" t="s">
        <v>45580</v>
      </c>
      <c r="F254" s="104">
        <v>44652</v>
      </c>
      <c r="G254" s="104">
        <v>45444</v>
      </c>
      <c r="H254" s="104">
        <v>45808</v>
      </c>
      <c r="J254" s="101">
        <v>1390</v>
      </c>
      <c r="K254" s="98" t="s">
        <v>45581</v>
      </c>
      <c r="L254" s="98" t="s">
        <v>45582</v>
      </c>
      <c r="M254" s="98" t="s">
        <v>45583</v>
      </c>
      <c r="N254" s="98" t="s">
        <v>45584</v>
      </c>
      <c r="O254" s="101">
        <v>1270</v>
      </c>
      <c r="P254" s="101">
        <v>1270</v>
      </c>
      <c r="Q254" s="101">
        <v>0</v>
      </c>
      <c r="R254" s="101">
        <v>1190</v>
      </c>
    </row>
    <row r="255">
      <c r="K255" s="96" t="s">
        <v>45585</v>
      </c>
      <c r="O255" s="85">
        <f>SUM(O254:O254)</f>
      </c>
      <c r="P255" s="85">
        <f>SUM(P254:P254)</f>
      </c>
    </row>
    <row r="256">
      <c r="A256" s="98" t="s">
        <v>45586</v>
      </c>
      <c r="B256" s="98" t="s">
        <v>45587</v>
      </c>
      <c r="C256" s="100">
        <v>810</v>
      </c>
      <c r="D256" s="98" t="s">
        <v>45588</v>
      </c>
      <c r="E256" s="98" t="s">
        <v>45589</v>
      </c>
      <c r="F256" s="104">
        <v>45670</v>
      </c>
      <c r="G256" s="104">
        <v>45670</v>
      </c>
      <c r="H256" s="104">
        <v>46034</v>
      </c>
      <c r="J256" s="101">
        <v>1390</v>
      </c>
      <c r="K256" s="98" t="s">
        <v>45590</v>
      </c>
      <c r="L256" s="98" t="s">
        <v>45591</v>
      </c>
      <c r="M256" s="98" t="s">
        <v>45592</v>
      </c>
      <c r="N256" s="98" t="s">
        <v>45593</v>
      </c>
      <c r="O256" s="101">
        <v>1390</v>
      </c>
      <c r="P256" s="101">
        <v>1390</v>
      </c>
      <c r="Q256" s="101">
        <v>0</v>
      </c>
      <c r="R256" s="101">
        <v>1390</v>
      </c>
    </row>
    <row r="257">
      <c r="K257" s="96" t="s">
        <v>45594</v>
      </c>
      <c r="O257" s="85">
        <f>SUM(O256:O256)</f>
      </c>
      <c r="P257" s="85">
        <f>SUM(P256:P256)</f>
      </c>
    </row>
    <row r="258">
      <c r="A258" s="98" t="s">
        <v>45595</v>
      </c>
      <c r="B258" s="98" t="s">
        <v>45596</v>
      </c>
      <c r="C258" s="100">
        <v>975</v>
      </c>
      <c r="D258" s="98" t="s">
        <v>45597</v>
      </c>
      <c r="E258" s="98" t="s">
        <v>45598</v>
      </c>
      <c r="F258" s="104">
        <v>42804</v>
      </c>
      <c r="G258" s="104">
        <v>45748</v>
      </c>
      <c r="H258" s="104">
        <v>46112</v>
      </c>
      <c r="J258" s="101">
        <v>1440</v>
      </c>
      <c r="K258" s="98" t="s">
        <v>45599</v>
      </c>
      <c r="L258" s="98" t="s">
        <v>45600</v>
      </c>
      <c r="M258" s="98" t="s">
        <v>45601</v>
      </c>
      <c r="N258" s="98" t="s">
        <v>45602</v>
      </c>
      <c r="O258" s="101">
        <v>1540</v>
      </c>
      <c r="P258" s="101">
        <v>0</v>
      </c>
      <c r="Q258" s="101">
        <v>0</v>
      </c>
      <c r="R258" s="101">
        <v>960</v>
      </c>
    </row>
    <row r="259">
      <c r="L259" s="98" t="s">
        <v>45603</v>
      </c>
      <c r="M259" s="98" t="s">
        <v>45604</v>
      </c>
      <c r="N259" s="98" t="s">
        <v>45605</v>
      </c>
      <c r="O259" s="101">
        <v>-1540</v>
      </c>
      <c r="P259" s="101">
        <v>0</v>
      </c>
    </row>
    <row r="260">
      <c r="L260" s="98" t="s">
        <v>45606</v>
      </c>
      <c r="M260" s="98" t="s">
        <v>45607</v>
      </c>
      <c r="N260" s="98" t="s">
        <v>45608</v>
      </c>
      <c r="O260" s="101">
        <v>1230</v>
      </c>
      <c r="P260" s="101">
        <v>1230</v>
      </c>
    </row>
    <row r="261">
      <c r="L261" s="98" t="s">
        <v>45609</v>
      </c>
      <c r="M261" s="98" t="s">
        <v>45610</v>
      </c>
      <c r="N261" s="98" t="s">
        <v>45611</v>
      </c>
      <c r="O261" s="101">
        <v>150</v>
      </c>
      <c r="P261" s="101">
        <v>0</v>
      </c>
    </row>
    <row r="262">
      <c r="L262" s="98" t="s">
        <v>45612</v>
      </c>
      <c r="M262" s="98" t="s">
        <v>45613</v>
      </c>
      <c r="N262" s="98" t="s">
        <v>45614</v>
      </c>
      <c r="O262" s="101">
        <v>-150</v>
      </c>
      <c r="P262" s="101">
        <v>0</v>
      </c>
    </row>
    <row r="263">
      <c r="L263" s="98" t="s">
        <v>45615</v>
      </c>
      <c r="M263" s="98" t="s">
        <v>45616</v>
      </c>
      <c r="N263" s="98" t="s">
        <v>45617</v>
      </c>
      <c r="O263" s="101">
        <v>25</v>
      </c>
      <c r="P263" s="101">
        <v>0</v>
      </c>
    </row>
    <row r="264">
      <c r="L264" s="98" t="s">
        <v>45618</v>
      </c>
      <c r="M264" s="98" t="s">
        <v>45619</v>
      </c>
      <c r="N264" s="98" t="s">
        <v>45620</v>
      </c>
      <c r="O264" s="101">
        <v>-25</v>
      </c>
      <c r="P264" s="101">
        <v>0</v>
      </c>
    </row>
    <row r="265">
      <c r="K265" s="96" t="s">
        <v>45621</v>
      </c>
      <c r="O265" s="85">
        <f>SUM(O258:O264)</f>
      </c>
      <c r="P265" s="85">
        <f>SUM(P258:P264)</f>
      </c>
    </row>
    <row r="266">
      <c r="A266" s="98" t="s">
        <v>45622</v>
      </c>
      <c r="B266" s="98" t="s">
        <v>45623</v>
      </c>
      <c r="C266" s="100">
        <v>975</v>
      </c>
      <c r="D266" s="98" t="s">
        <v>45624</v>
      </c>
      <c r="E266" s="98" t="s">
        <v>45625</v>
      </c>
      <c r="F266" s="104">
        <v>40929</v>
      </c>
      <c r="G266" s="104">
        <v>45689</v>
      </c>
      <c r="H266" s="104">
        <v>46053</v>
      </c>
      <c r="J266" s="101">
        <v>1440</v>
      </c>
      <c r="K266" s="98" t="s">
        <v>45626</v>
      </c>
      <c r="L266" s="98" t="s">
        <v>45627</v>
      </c>
      <c r="M266" s="98" t="s">
        <v>45628</v>
      </c>
      <c r="N266" s="98" t="s">
        <v>45629</v>
      </c>
      <c r="O266" s="101">
        <v>1205</v>
      </c>
      <c r="P266" s="101">
        <v>1205</v>
      </c>
      <c r="Q266" s="101">
        <v>0</v>
      </c>
      <c r="R266" s="101">
        <v>950</v>
      </c>
    </row>
    <row r="267">
      <c r="K267" s="96" t="s">
        <v>45630</v>
      </c>
      <c r="O267" s="85">
        <f>SUM(O266:O266)</f>
      </c>
      <c r="P267" s="85">
        <f>SUM(P266:P266)</f>
      </c>
    </row>
    <row r="268">
      <c r="A268" s="98" t="s">
        <v>45631</v>
      </c>
      <c r="B268" s="98" t="s">
        <v>45632</v>
      </c>
      <c r="C268" s="100">
        <v>500</v>
      </c>
      <c r="D268" s="98" t="s">
        <v>45633</v>
      </c>
      <c r="E268" s="98" t="s">
        <v>45634</v>
      </c>
      <c r="F268" s="104">
        <v>45607</v>
      </c>
      <c r="G268" s="104">
        <v>45607</v>
      </c>
      <c r="H268" s="104">
        <v>45971</v>
      </c>
      <c r="J268" s="101">
        <v>1175</v>
      </c>
      <c r="K268" s="98" t="s">
        <v>45635</v>
      </c>
      <c r="L268" s="98" t="s">
        <v>45636</v>
      </c>
      <c r="M268" s="98" t="s">
        <v>45637</v>
      </c>
      <c r="N268" s="98" t="s">
        <v>45638</v>
      </c>
      <c r="O268" s="101">
        <v>1175</v>
      </c>
      <c r="P268" s="101">
        <v>1175</v>
      </c>
      <c r="Q268" s="101">
        <v>0</v>
      </c>
      <c r="R268" s="101">
        <v>1175</v>
      </c>
    </row>
    <row r="269">
      <c r="K269" s="96" t="s">
        <v>45639</v>
      </c>
      <c r="O269" s="85">
        <f>SUM(O268:O268)</f>
      </c>
      <c r="P269" s="85">
        <f>SUM(P268:P268)</f>
      </c>
    </row>
    <row r="270">
      <c r="A270" s="98" t="s">
        <v>45640</v>
      </c>
      <c r="B270" s="98" t="s">
        <v>45641</v>
      </c>
      <c r="C270" s="100">
        <v>705</v>
      </c>
      <c r="D270" s="98" t="s">
        <v>45642</v>
      </c>
      <c r="E270" s="98" t="s">
        <v>45643</v>
      </c>
      <c r="F270" s="104">
        <v>45267</v>
      </c>
      <c r="G270" s="104">
        <v>45658</v>
      </c>
      <c r="H270" s="104">
        <v>46022</v>
      </c>
      <c r="J270" s="101">
        <v>1275</v>
      </c>
      <c r="K270" s="98" t="s">
        <v>45644</v>
      </c>
      <c r="L270" s="98" t="s">
        <v>45645</v>
      </c>
      <c r="M270" s="98" t="s">
        <v>45646</v>
      </c>
      <c r="N270" s="98" t="s">
        <v>45647</v>
      </c>
      <c r="O270" s="101">
        <v>1225</v>
      </c>
      <c r="P270" s="101">
        <v>1225</v>
      </c>
      <c r="Q270" s="101">
        <v>0</v>
      </c>
      <c r="R270" s="101">
        <v>1175</v>
      </c>
    </row>
    <row r="271">
      <c r="K271" s="96" t="s">
        <v>45648</v>
      </c>
      <c r="O271" s="85">
        <f>SUM(O270:O270)</f>
      </c>
      <c r="P271" s="85">
        <f>SUM(P270:P270)</f>
      </c>
    </row>
    <row r="272">
      <c r="A272" s="98" t="s">
        <v>45649</v>
      </c>
      <c r="B272" s="98" t="s">
        <v>45650</v>
      </c>
      <c r="C272" s="100">
        <v>975</v>
      </c>
      <c r="D272" s="98" t="s">
        <v>45651</v>
      </c>
      <c r="E272" s="98" t="s">
        <v>45652</v>
      </c>
      <c r="F272" s="104">
        <v>44414</v>
      </c>
      <c r="G272" s="104">
        <v>45536</v>
      </c>
      <c r="H272" s="104">
        <v>45900</v>
      </c>
      <c r="J272" s="101">
        <v>1440</v>
      </c>
      <c r="K272" s="98" t="s">
        <v>45653</v>
      </c>
      <c r="L272" s="98" t="s">
        <v>45654</v>
      </c>
      <c r="M272" s="98" t="s">
        <v>45655</v>
      </c>
      <c r="N272" s="98" t="s">
        <v>45656</v>
      </c>
      <c r="O272" s="101">
        <v>1320</v>
      </c>
      <c r="P272" s="101">
        <v>1320</v>
      </c>
      <c r="Q272" s="101">
        <v>0</v>
      </c>
      <c r="R272" s="101">
        <v>1190</v>
      </c>
    </row>
    <row r="273">
      <c r="K273" s="96" t="s">
        <v>45657</v>
      </c>
      <c r="O273" s="85">
        <f>SUM(O272:O272)</f>
      </c>
      <c r="P273" s="85">
        <f>SUM(P272:P272)</f>
      </c>
    </row>
    <row r="274">
      <c r="A274" s="98" t="s">
        <v>45658</v>
      </c>
      <c r="B274" s="98" t="s">
        <v>45659</v>
      </c>
      <c r="C274" s="100">
        <v>975</v>
      </c>
      <c r="D274" s="98" t="s">
        <v>45660</v>
      </c>
      <c r="E274" s="98" t="s">
        <v>45661</v>
      </c>
      <c r="F274" s="104">
        <v>43231</v>
      </c>
      <c r="G274" s="104">
        <v>45658</v>
      </c>
      <c r="J274" s="101">
        <v>1440</v>
      </c>
      <c r="K274" s="98" t="s">
        <v>45662</v>
      </c>
      <c r="L274" s="98" t="s">
        <v>45663</v>
      </c>
      <c r="M274" s="98" t="s">
        <v>45664</v>
      </c>
      <c r="N274" s="98" t="s">
        <v>45665</v>
      </c>
      <c r="O274" s="101">
        <v>1190</v>
      </c>
      <c r="P274" s="101">
        <v>1190</v>
      </c>
      <c r="Q274" s="101">
        <v>0</v>
      </c>
      <c r="R274" s="101">
        <v>0</v>
      </c>
    </row>
    <row r="275">
      <c r="L275" s="98" t="s">
        <v>45666</v>
      </c>
      <c r="M275" s="98" t="s">
        <v>45667</v>
      </c>
      <c r="N275" s="98" t="s">
        <v>45668</v>
      </c>
      <c r="O275" s="101">
        <v>-238</v>
      </c>
      <c r="P275" s="101">
        <v>-238</v>
      </c>
    </row>
    <row r="276">
      <c r="K276" s="96" t="s">
        <v>45669</v>
      </c>
      <c r="O276" s="85">
        <f>SUM(O274:O275)</f>
      </c>
      <c r="P276" s="85">
        <f>SUM(P274:P275)</f>
      </c>
    </row>
    <row r="277">
      <c r="A277" s="98" t="s">
        <v>45670</v>
      </c>
      <c r="B277" s="98" t="s">
        <v>45671</v>
      </c>
      <c r="C277" s="100">
        <v>810</v>
      </c>
      <c r="D277" s="98" t="s">
        <v>45672</v>
      </c>
      <c r="E277" s="98" t="s">
        <v>45673</v>
      </c>
      <c r="F277" s="104">
        <v>42864</v>
      </c>
      <c r="G277" s="104">
        <v>45413</v>
      </c>
      <c r="H277" s="104">
        <v>45777</v>
      </c>
      <c r="J277" s="101">
        <v>1390</v>
      </c>
      <c r="K277" s="98" t="s">
        <v>45674</v>
      </c>
      <c r="L277" s="98" t="s">
        <v>45675</v>
      </c>
      <c r="M277" s="98" t="s">
        <v>45676</v>
      </c>
      <c r="N277" s="98" t="s">
        <v>45677</v>
      </c>
      <c r="O277" s="101">
        <v>1120</v>
      </c>
      <c r="P277" s="101">
        <v>1120</v>
      </c>
      <c r="Q277" s="101">
        <v>0</v>
      </c>
      <c r="R277" s="101">
        <v>940</v>
      </c>
    </row>
    <row r="278">
      <c r="K278" s="96" t="s">
        <v>45678</v>
      </c>
      <c r="O278" s="85">
        <f>SUM(O277:O277)</f>
      </c>
      <c r="P278" s="85">
        <f>SUM(P277:P277)</f>
      </c>
    </row>
    <row r="279">
      <c r="A279" s="98" t="s">
        <v>45679</v>
      </c>
      <c r="B279" s="98" t="s">
        <v>45680</v>
      </c>
      <c r="C279" s="100">
        <v>810</v>
      </c>
      <c r="D279" s="98" t="s">
        <v>45681</v>
      </c>
      <c r="E279" s="98" t="s">
        <v>45682</v>
      </c>
      <c r="F279" s="104">
        <v>45268</v>
      </c>
      <c r="G279" s="104">
        <v>45658</v>
      </c>
      <c r="H279" s="104">
        <v>46022</v>
      </c>
      <c r="J279" s="101">
        <v>1390</v>
      </c>
      <c r="K279" s="98" t="s">
        <v>45683</v>
      </c>
      <c r="L279" s="98" t="s">
        <v>45684</v>
      </c>
      <c r="M279" s="98" t="s">
        <v>45685</v>
      </c>
      <c r="N279" s="98" t="s">
        <v>45686</v>
      </c>
      <c r="O279" s="101">
        <v>1340</v>
      </c>
      <c r="P279" s="101">
        <v>1340</v>
      </c>
      <c r="Q279" s="101">
        <v>0</v>
      </c>
      <c r="R279" s="101">
        <v>1290</v>
      </c>
    </row>
    <row r="280">
      <c r="K280" s="96" t="s">
        <v>45687</v>
      </c>
      <c r="O280" s="85">
        <f>SUM(O279:O279)</f>
      </c>
      <c r="P280" s="85">
        <f>SUM(P279:P279)</f>
      </c>
    </row>
    <row r="281">
      <c r="A281" s="98" t="s">
        <v>45688</v>
      </c>
      <c r="B281" s="98" t="s">
        <v>45689</v>
      </c>
      <c r="C281" s="100">
        <v>810</v>
      </c>
      <c r="D281" s="98" t="s">
        <v>45690</v>
      </c>
      <c r="E281" s="98" t="s">
        <v>45691</v>
      </c>
      <c r="F281" s="104">
        <v>45121</v>
      </c>
      <c r="G281" s="104">
        <v>45658</v>
      </c>
      <c r="J281" s="101">
        <v>1440</v>
      </c>
      <c r="K281" s="98" t="s">
        <v>45692</v>
      </c>
      <c r="L281" s="98" t="s">
        <v>45693</v>
      </c>
      <c r="M281" s="98" t="s">
        <v>45694</v>
      </c>
      <c r="N281" s="98" t="s">
        <v>45695</v>
      </c>
      <c r="O281" s="101">
        <v>50</v>
      </c>
      <c r="P281" s="101">
        <v>50</v>
      </c>
      <c r="Q281" s="101">
        <v>0</v>
      </c>
      <c r="R281" s="101">
        <v>0</v>
      </c>
    </row>
    <row r="282">
      <c r="L282" s="98" t="s">
        <v>45696</v>
      </c>
      <c r="M282" s="98" t="s">
        <v>45697</v>
      </c>
      <c r="N282" s="98" t="s">
        <v>45698</v>
      </c>
      <c r="O282" s="101">
        <v>1390</v>
      </c>
      <c r="P282" s="101">
        <v>1390</v>
      </c>
    </row>
    <row r="283">
      <c r="L283" s="98" t="s">
        <v>45699</v>
      </c>
      <c r="M283" s="98" t="s">
        <v>45700</v>
      </c>
      <c r="N283" s="98" t="s">
        <v>45701</v>
      </c>
      <c r="O283" s="101">
        <v>-288</v>
      </c>
      <c r="P283" s="101">
        <v>-288</v>
      </c>
    </row>
    <row r="284">
      <c r="K284" s="96" t="s">
        <v>45702</v>
      </c>
      <c r="O284" s="85">
        <f>SUM(O281:O283)</f>
      </c>
      <c r="P284" s="85">
        <f>SUM(P281:P283)</f>
      </c>
    </row>
    <row r="285">
      <c r="A285" s="98" t="s">
        <v>45703</v>
      </c>
      <c r="B285" s="98" t="s">
        <v>45704</v>
      </c>
      <c r="C285" s="100">
        <v>810</v>
      </c>
      <c r="D285" s="98" t="s">
        <v>45705</v>
      </c>
      <c r="E285" s="98" t="s">
        <v>45706</v>
      </c>
      <c r="F285" s="104">
        <v>45722</v>
      </c>
      <c r="G285" s="104">
        <v>45722</v>
      </c>
      <c r="H285" s="104">
        <v>46086</v>
      </c>
      <c r="J285" s="101">
        <v>1540</v>
      </c>
      <c r="K285" s="98" t="s">
        <v>45707</v>
      </c>
      <c r="L285" s="98" t="s">
        <v>45708</v>
      </c>
      <c r="M285" s="98" t="s">
        <v>45709</v>
      </c>
      <c r="N285" s="98" t="s">
        <v>45710</v>
      </c>
      <c r="O285" s="101">
        <v>50</v>
      </c>
      <c r="P285" s="101">
        <v>50</v>
      </c>
      <c r="Q285" s="101">
        <v>0</v>
      </c>
      <c r="R285" s="101">
        <v>1540</v>
      </c>
    </row>
    <row r="286">
      <c r="L286" s="98" t="s">
        <v>45711</v>
      </c>
      <c r="M286" s="98" t="s">
        <v>45712</v>
      </c>
      <c r="N286" s="98" t="s">
        <v>45713</v>
      </c>
      <c r="O286" s="101">
        <v>1490</v>
      </c>
      <c r="P286" s="101">
        <v>1490</v>
      </c>
    </row>
    <row r="287">
      <c r="K287" s="96" t="s">
        <v>45714</v>
      </c>
      <c r="O287" s="85">
        <f>SUM(O285:O286)</f>
      </c>
      <c r="P287" s="85">
        <f>SUM(P285:P286)</f>
      </c>
    </row>
    <row r="288">
      <c r="A288" s="98" t="s">
        <v>45715</v>
      </c>
      <c r="B288" s="98" t="s">
        <v>45716</v>
      </c>
      <c r="C288" s="100">
        <v>975</v>
      </c>
      <c r="D288" s="98" t="s">
        <v>45717</v>
      </c>
      <c r="E288" s="98" t="s">
        <v>45718</v>
      </c>
      <c r="F288" s="104">
        <v>45575</v>
      </c>
      <c r="G288" s="104">
        <v>45575</v>
      </c>
      <c r="H288" s="104">
        <v>45939</v>
      </c>
      <c r="J288" s="101">
        <v>1490</v>
      </c>
      <c r="K288" s="98" t="s">
        <v>45719</v>
      </c>
      <c r="L288" s="98" t="s">
        <v>45720</v>
      </c>
      <c r="M288" s="98" t="s">
        <v>45721</v>
      </c>
      <c r="N288" s="98" t="s">
        <v>45722</v>
      </c>
      <c r="O288" s="101">
        <v>50</v>
      </c>
      <c r="P288" s="101">
        <v>50</v>
      </c>
      <c r="Q288" s="101">
        <v>0</v>
      </c>
      <c r="R288" s="101">
        <v>1490</v>
      </c>
    </row>
    <row r="289">
      <c r="L289" s="98" t="s">
        <v>45723</v>
      </c>
      <c r="M289" s="98" t="s">
        <v>45724</v>
      </c>
      <c r="N289" s="98" t="s">
        <v>45725</v>
      </c>
      <c r="O289" s="101">
        <v>1440</v>
      </c>
      <c r="P289" s="101">
        <v>1440</v>
      </c>
    </row>
    <row r="290">
      <c r="K290" s="96" t="s">
        <v>45726</v>
      </c>
      <c r="O290" s="85">
        <f>SUM(O288:O289)</f>
      </c>
      <c r="P290" s="85">
        <f>SUM(P288:P289)</f>
      </c>
    </row>
    <row r="291">
      <c r="A291" s="98" t="s">
        <v>45727</v>
      </c>
      <c r="B291" s="98" t="s">
        <v>45728</v>
      </c>
      <c r="C291" s="100">
        <v>975</v>
      </c>
      <c r="D291" s="98" t="s">
        <v>45729</v>
      </c>
      <c r="E291" s="98" t="s">
        <v>45730</v>
      </c>
      <c r="F291" s="104">
        <v>43350</v>
      </c>
      <c r="G291" s="104">
        <v>45566</v>
      </c>
      <c r="H291" s="104">
        <v>45930</v>
      </c>
      <c r="J291" s="101">
        <v>1490</v>
      </c>
      <c r="K291" s="98" t="s">
        <v>45731</v>
      </c>
      <c r="L291" s="98" t="s">
        <v>45732</v>
      </c>
      <c r="M291" s="98" t="s">
        <v>45733</v>
      </c>
      <c r="N291" s="98" t="s">
        <v>45734</v>
      </c>
      <c r="O291" s="101">
        <v>50</v>
      </c>
      <c r="P291" s="101">
        <v>50</v>
      </c>
      <c r="Q291" s="101">
        <v>0</v>
      </c>
      <c r="R291" s="101">
        <v>1090</v>
      </c>
    </row>
    <row r="292">
      <c r="L292" s="98" t="s">
        <v>45735</v>
      </c>
      <c r="M292" s="98" t="s">
        <v>45736</v>
      </c>
      <c r="N292" s="98" t="s">
        <v>45737</v>
      </c>
      <c r="O292" s="101">
        <v>1260</v>
      </c>
      <c r="P292" s="101">
        <v>1260</v>
      </c>
    </row>
    <row r="293">
      <c r="K293" s="96" t="s">
        <v>45738</v>
      </c>
      <c r="O293" s="85">
        <f>SUM(O291:O292)</f>
      </c>
      <c r="P293" s="85">
        <f>SUM(P291:P292)</f>
      </c>
    </row>
    <row r="294">
      <c r="A294" s="98" t="s">
        <v>45739</v>
      </c>
      <c r="B294" s="98" t="s">
        <v>45740</v>
      </c>
      <c r="C294" s="100">
        <v>840</v>
      </c>
      <c r="D294" s="98" t="s">
        <v>45741</v>
      </c>
      <c r="E294" s="98" t="s">
        <v>45742</v>
      </c>
      <c r="F294" s="104">
        <v>45555</v>
      </c>
      <c r="G294" s="104">
        <v>45555</v>
      </c>
      <c r="H294" s="104">
        <v>45930</v>
      </c>
      <c r="J294" s="101">
        <v>1375</v>
      </c>
      <c r="K294" s="98" t="s">
        <v>45743</v>
      </c>
      <c r="L294" s="98" t="s">
        <v>45744</v>
      </c>
      <c r="M294" s="98" t="s">
        <v>45745</v>
      </c>
      <c r="N294" s="98" t="s">
        <v>45746</v>
      </c>
      <c r="O294" s="101">
        <v>1375</v>
      </c>
      <c r="P294" s="101">
        <v>1375</v>
      </c>
      <c r="Q294" s="101">
        <v>0</v>
      </c>
      <c r="R294" s="101">
        <v>1375</v>
      </c>
    </row>
    <row r="295">
      <c r="K295" s="96" t="s">
        <v>45747</v>
      </c>
      <c r="O295" s="85">
        <f>SUM(O294:O294)</f>
      </c>
      <c r="P295" s="85">
        <f>SUM(P294:P294)</f>
      </c>
    </row>
    <row r="296">
      <c r="A296" s="98" t="s">
        <v>45748</v>
      </c>
      <c r="B296" s="98" t="s">
        <v>45749</v>
      </c>
      <c r="C296" s="100">
        <v>705</v>
      </c>
      <c r="D296" s="98" t="s">
        <v>45750</v>
      </c>
      <c r="E296" s="98" t="s">
        <v>45751</v>
      </c>
      <c r="F296" s="104">
        <v>45608</v>
      </c>
      <c r="G296" s="104">
        <v>45608</v>
      </c>
      <c r="H296" s="104">
        <v>45972</v>
      </c>
      <c r="J296" s="101">
        <v>1325</v>
      </c>
      <c r="K296" s="98" t="s">
        <v>45752</v>
      </c>
      <c r="L296" s="98" t="s">
        <v>45753</v>
      </c>
      <c r="M296" s="98" t="s">
        <v>45754</v>
      </c>
      <c r="N296" s="98" t="s">
        <v>45755</v>
      </c>
      <c r="O296" s="101">
        <v>50</v>
      </c>
      <c r="P296" s="101">
        <v>50</v>
      </c>
      <c r="Q296" s="101">
        <v>0</v>
      </c>
      <c r="R296" s="101">
        <v>1325</v>
      </c>
    </row>
    <row r="297">
      <c r="L297" s="98" t="s">
        <v>45756</v>
      </c>
      <c r="M297" s="98" t="s">
        <v>45757</v>
      </c>
      <c r="N297" s="98" t="s">
        <v>45758</v>
      </c>
      <c r="O297" s="101">
        <v>1275</v>
      </c>
      <c r="P297" s="101">
        <v>1275</v>
      </c>
    </row>
    <row r="298">
      <c r="K298" s="96" t="s">
        <v>45759</v>
      </c>
      <c r="O298" s="85">
        <f>SUM(O296:O297)</f>
      </c>
      <c r="P298" s="85">
        <f>SUM(P296:P297)</f>
      </c>
    </row>
    <row r="299">
      <c r="A299" s="98" t="s">
        <v>45760</v>
      </c>
      <c r="B299" s="98" t="s">
        <v>45761</v>
      </c>
      <c r="C299" s="100">
        <v>975</v>
      </c>
      <c r="D299" s="98" t="s">
        <v>45762</v>
      </c>
      <c r="E299" s="98" t="s">
        <v>45763</v>
      </c>
      <c r="F299" s="104">
        <v>40739</v>
      </c>
      <c r="G299" s="104">
        <v>45505</v>
      </c>
      <c r="H299" s="104">
        <v>45869</v>
      </c>
      <c r="J299" s="101">
        <v>1490</v>
      </c>
      <c r="K299" s="98" t="s">
        <v>45764</v>
      </c>
      <c r="L299" s="98" t="s">
        <v>45765</v>
      </c>
      <c r="M299" s="98" t="s">
        <v>45766</v>
      </c>
      <c r="N299" s="98" t="s">
        <v>45767</v>
      </c>
      <c r="O299" s="101">
        <v>50</v>
      </c>
      <c r="P299" s="101">
        <v>50</v>
      </c>
      <c r="Q299" s="101">
        <v>0</v>
      </c>
      <c r="R299" s="101">
        <v>945</v>
      </c>
    </row>
    <row r="300">
      <c r="L300" s="98" t="s">
        <v>45768</v>
      </c>
      <c r="M300" s="98" t="s">
        <v>45769</v>
      </c>
      <c r="N300" s="98" t="s">
        <v>45770</v>
      </c>
      <c r="O300" s="101">
        <v>1155</v>
      </c>
      <c r="P300" s="101">
        <v>1155</v>
      </c>
    </row>
    <row r="301">
      <c r="K301" s="96" t="s">
        <v>45771</v>
      </c>
      <c r="O301" s="85">
        <f>SUM(O299:O300)</f>
      </c>
      <c r="P301" s="85">
        <f>SUM(P299:P300)</f>
      </c>
    </row>
    <row r="302">
      <c r="A302" s="98" t="s">
        <v>45772</v>
      </c>
      <c r="B302" s="98" t="s">
        <v>45773</v>
      </c>
      <c r="C302" s="100">
        <v>975</v>
      </c>
      <c r="D302" s="98" t="s">
        <v>45774</v>
      </c>
      <c r="E302" s="98" t="s">
        <v>45775</v>
      </c>
      <c r="F302" s="104">
        <v>42049</v>
      </c>
      <c r="G302" s="104">
        <v>45717</v>
      </c>
      <c r="H302" s="104">
        <v>46081</v>
      </c>
      <c r="J302" s="101">
        <v>1490</v>
      </c>
      <c r="K302" s="98" t="s">
        <v>45776</v>
      </c>
      <c r="L302" s="98" t="s">
        <v>45777</v>
      </c>
      <c r="M302" s="98" t="s">
        <v>45778</v>
      </c>
      <c r="N302" s="98" t="s">
        <v>45779</v>
      </c>
      <c r="O302" s="101">
        <v>50</v>
      </c>
      <c r="P302" s="101">
        <v>50</v>
      </c>
      <c r="Q302" s="101">
        <v>0</v>
      </c>
      <c r="R302" s="101">
        <v>965</v>
      </c>
    </row>
    <row r="303">
      <c r="L303" s="98" t="s">
        <v>45780</v>
      </c>
      <c r="M303" s="98" t="s">
        <v>45781</v>
      </c>
      <c r="N303" s="98" t="s">
        <v>45782</v>
      </c>
      <c r="O303" s="101">
        <v>1205</v>
      </c>
      <c r="P303" s="101">
        <v>1205</v>
      </c>
    </row>
    <row r="304">
      <c r="K304" s="96" t="s">
        <v>45783</v>
      </c>
      <c r="O304" s="85">
        <f>SUM(O302:O303)</f>
      </c>
      <c r="P304" s="85">
        <f>SUM(P302:P303)</f>
      </c>
    </row>
    <row r="305">
      <c r="A305" s="98" t="s">
        <v>45784</v>
      </c>
      <c r="B305" s="98" t="s">
        <v>45785</v>
      </c>
      <c r="C305" s="100">
        <v>810</v>
      </c>
      <c r="D305" s="98" t="s">
        <v>45786</v>
      </c>
      <c r="E305" s="98" t="s">
        <v>45787</v>
      </c>
      <c r="F305" s="104">
        <v>45717</v>
      </c>
      <c r="G305" s="104">
        <v>45748</v>
      </c>
      <c r="J305" s="101">
        <v>1540</v>
      </c>
      <c r="K305" s="98" t="s">
        <v>45788</v>
      </c>
      <c r="L305" s="98" t="s">
        <v>45789</v>
      </c>
      <c r="M305" s="98" t="s">
        <v>45790</v>
      </c>
      <c r="N305" s="98" t="s">
        <v>45791</v>
      </c>
      <c r="O305" s="101">
        <v>50</v>
      </c>
      <c r="P305" s="101">
        <v>50</v>
      </c>
      <c r="Q305" s="101">
        <v>0</v>
      </c>
      <c r="R305" s="101">
        <v>0</v>
      </c>
    </row>
    <row r="306">
      <c r="L306" s="98" t="s">
        <v>45792</v>
      </c>
      <c r="M306" s="98" t="s">
        <v>45793</v>
      </c>
      <c r="N306" s="98" t="s">
        <v>45794</v>
      </c>
      <c r="O306" s="101">
        <v>1490</v>
      </c>
      <c r="P306" s="101">
        <v>1490</v>
      </c>
    </row>
    <row r="307">
      <c r="L307" s="98" t="s">
        <v>45795</v>
      </c>
      <c r="M307" s="98" t="s">
        <v>45796</v>
      </c>
      <c r="N307" s="98" t="s">
        <v>45797</v>
      </c>
      <c r="O307" s="101">
        <v>-308</v>
      </c>
      <c r="P307" s="101">
        <v>-308</v>
      </c>
    </row>
    <row r="308">
      <c r="L308" s="98" t="s">
        <v>45798</v>
      </c>
      <c r="M308" s="98" t="s">
        <v>45799</v>
      </c>
      <c r="N308" s="98" t="s">
        <v>45800</v>
      </c>
      <c r="O308" s="101">
        <v>-200</v>
      </c>
      <c r="P308" s="101">
        <v>0</v>
      </c>
    </row>
    <row r="309">
      <c r="L309" s="98" t="s">
        <v>45801</v>
      </c>
      <c r="M309" s="98" t="s">
        <v>45802</v>
      </c>
      <c r="N309" s="98" t="s">
        <v>45803</v>
      </c>
      <c r="O309" s="101">
        <v>200</v>
      </c>
      <c r="P309" s="101">
        <v>200</v>
      </c>
    </row>
    <row r="310">
      <c r="K310" s="96" t="s">
        <v>45804</v>
      </c>
      <c r="O310" s="85">
        <f>SUM(O305:O309)</f>
      </c>
      <c r="P310" s="85">
        <f>SUM(P305:P309)</f>
      </c>
    </row>
    <row r="311">
      <c r="A311" s="98" t="s">
        <v>45805</v>
      </c>
      <c r="B311" s="98" t="s">
        <v>45806</v>
      </c>
      <c r="C311" s="100">
        <v>810</v>
      </c>
      <c r="D311" s="98" t="s">
        <v>45807</v>
      </c>
      <c r="E311" s="98" t="s">
        <v>45808</v>
      </c>
      <c r="F311" s="104">
        <v>45195</v>
      </c>
      <c r="G311" s="104">
        <v>45566</v>
      </c>
      <c r="H311" s="104">
        <v>45930</v>
      </c>
      <c r="J311" s="101">
        <v>1440</v>
      </c>
      <c r="K311" s="98" t="s">
        <v>45809</v>
      </c>
      <c r="L311" s="98" t="s">
        <v>45810</v>
      </c>
      <c r="M311" s="98" t="s">
        <v>45811</v>
      </c>
      <c r="N311" s="98" t="s">
        <v>45812</v>
      </c>
      <c r="O311" s="101">
        <v>50</v>
      </c>
      <c r="P311" s="101">
        <v>50</v>
      </c>
      <c r="Q311" s="101">
        <v>0</v>
      </c>
      <c r="R311" s="101">
        <v>1340</v>
      </c>
    </row>
    <row r="312">
      <c r="L312" s="98" t="s">
        <v>45813</v>
      </c>
      <c r="M312" s="98" t="s">
        <v>45814</v>
      </c>
      <c r="N312" s="98" t="s">
        <v>45815</v>
      </c>
      <c r="O312" s="101">
        <v>1340</v>
      </c>
      <c r="P312" s="101">
        <v>1340</v>
      </c>
    </row>
    <row r="313">
      <c r="K313" s="96" t="s">
        <v>45816</v>
      </c>
      <c r="O313" s="85">
        <f>SUM(O311:O312)</f>
      </c>
      <c r="P313" s="85">
        <f>SUM(P311:P312)</f>
      </c>
    </row>
    <row r="314">
      <c r="A314" s="98" t="s">
        <v>45817</v>
      </c>
      <c r="B314" s="98" t="s">
        <v>45818</v>
      </c>
      <c r="C314" s="100">
        <v>810</v>
      </c>
      <c r="D314" s="98" t="s">
        <v>45819</v>
      </c>
      <c r="E314" s="98" t="s">
        <v>45820</v>
      </c>
      <c r="F314" s="104">
        <v>42640</v>
      </c>
      <c r="G314" s="104">
        <v>45566</v>
      </c>
      <c r="H314" s="104">
        <v>45930</v>
      </c>
      <c r="J314" s="101">
        <v>1440</v>
      </c>
      <c r="K314" s="98" t="s">
        <v>45821</v>
      </c>
      <c r="L314" s="98" t="s">
        <v>45822</v>
      </c>
      <c r="M314" s="98" t="s">
        <v>45823</v>
      </c>
      <c r="N314" s="98" t="s">
        <v>45824</v>
      </c>
      <c r="O314" s="101">
        <v>50</v>
      </c>
      <c r="P314" s="101">
        <v>50</v>
      </c>
      <c r="Q314" s="101">
        <v>0</v>
      </c>
      <c r="R314" s="101">
        <v>965</v>
      </c>
    </row>
    <row r="315">
      <c r="L315" s="98" t="s">
        <v>45825</v>
      </c>
      <c r="M315" s="98" t="s">
        <v>45826</v>
      </c>
      <c r="N315" s="98" t="s">
        <v>45827</v>
      </c>
      <c r="O315" s="101">
        <v>1175</v>
      </c>
      <c r="P315" s="101">
        <v>1175</v>
      </c>
    </row>
    <row r="316">
      <c r="K316" s="96" t="s">
        <v>45828</v>
      </c>
      <c r="O316" s="85">
        <f>SUM(O314:O315)</f>
      </c>
      <c r="P316" s="85">
        <f>SUM(P314:P315)</f>
      </c>
    </row>
    <row r="317">
      <c r="A317" s="98" t="s">
        <v>45829</v>
      </c>
      <c r="B317" s="98" t="s">
        <v>45830</v>
      </c>
      <c r="C317" s="100">
        <v>810</v>
      </c>
      <c r="D317" s="98" t="s">
        <v>45831</v>
      </c>
      <c r="E317" s="98" t="s">
        <v>45832</v>
      </c>
      <c r="F317" s="104">
        <v>37715</v>
      </c>
      <c r="G317" s="104">
        <v>45748</v>
      </c>
      <c r="H317" s="104">
        <v>46112</v>
      </c>
      <c r="J317" s="101">
        <v>1440</v>
      </c>
      <c r="K317" s="98" t="s">
        <v>45833</v>
      </c>
      <c r="L317" s="98" t="s">
        <v>45834</v>
      </c>
      <c r="M317" s="98" t="s">
        <v>45835</v>
      </c>
      <c r="N317" s="98" t="s">
        <v>45836</v>
      </c>
      <c r="O317" s="101">
        <v>50</v>
      </c>
      <c r="P317" s="101">
        <v>50</v>
      </c>
      <c r="Q317" s="101">
        <v>0</v>
      </c>
      <c r="R317" s="101">
        <v>915</v>
      </c>
    </row>
    <row r="318">
      <c r="L318" s="98" t="s">
        <v>45837</v>
      </c>
      <c r="M318" s="98" t="s">
        <v>45838</v>
      </c>
      <c r="N318" s="98" t="s">
        <v>45839</v>
      </c>
      <c r="O318" s="101">
        <v>1155</v>
      </c>
      <c r="P318" s="101">
        <v>1155</v>
      </c>
    </row>
    <row r="319">
      <c r="K319" s="96" t="s">
        <v>45840</v>
      </c>
      <c r="O319" s="85">
        <f>SUM(O317:O318)</f>
      </c>
      <c r="P319" s="85">
        <f>SUM(P317:P318)</f>
      </c>
    </row>
    <row r="320">
      <c r="A320" s="98" t="s">
        <v>45841</v>
      </c>
      <c r="B320" s="98" t="s">
        <v>45842</v>
      </c>
      <c r="C320" s="100">
        <v>975</v>
      </c>
      <c r="D320" s="98" t="s">
        <v>45843</v>
      </c>
      <c r="E320" s="98" t="s">
        <v>45844</v>
      </c>
      <c r="F320" s="104">
        <v>44911</v>
      </c>
      <c r="G320" s="104">
        <v>45658</v>
      </c>
      <c r="H320" s="104">
        <v>46022</v>
      </c>
      <c r="J320" s="101">
        <v>1490</v>
      </c>
      <c r="K320" s="98" t="s">
        <v>45845</v>
      </c>
      <c r="L320" s="98" t="s">
        <v>45846</v>
      </c>
      <c r="M320" s="98" t="s">
        <v>45847</v>
      </c>
      <c r="N320" s="98" t="s">
        <v>45848</v>
      </c>
      <c r="O320" s="101">
        <v>50</v>
      </c>
      <c r="P320" s="101">
        <v>50</v>
      </c>
      <c r="Q320" s="101">
        <v>0</v>
      </c>
      <c r="R320" s="101">
        <v>1290</v>
      </c>
    </row>
    <row r="321">
      <c r="L321" s="98" t="s">
        <v>45849</v>
      </c>
      <c r="M321" s="98" t="s">
        <v>45850</v>
      </c>
      <c r="N321" s="98" t="s">
        <v>45851</v>
      </c>
      <c r="O321" s="101">
        <v>1340</v>
      </c>
      <c r="P321" s="101">
        <v>1340</v>
      </c>
    </row>
    <row r="322">
      <c r="K322" s="96" t="s">
        <v>45852</v>
      </c>
      <c r="O322" s="85">
        <f>SUM(O320:O321)</f>
      </c>
      <c r="P322" s="85">
        <f>SUM(P320:P321)</f>
      </c>
    </row>
    <row r="323">
      <c r="A323" s="98" t="s">
        <v>45853</v>
      </c>
      <c r="B323" s="98" t="s">
        <v>45854</v>
      </c>
      <c r="C323" s="100">
        <v>975</v>
      </c>
      <c r="D323" s="98" t="s">
        <v>45855</v>
      </c>
      <c r="E323" s="98" t="s">
        <v>45856</v>
      </c>
      <c r="F323" s="104">
        <v>34040</v>
      </c>
      <c r="G323" s="104">
        <v>45717</v>
      </c>
      <c r="H323" s="104">
        <v>46081</v>
      </c>
      <c r="J323" s="101">
        <v>1490</v>
      </c>
      <c r="K323" s="98" t="s">
        <v>45857</v>
      </c>
      <c r="L323" s="98" t="s">
        <v>45858</v>
      </c>
      <c r="M323" s="98" t="s">
        <v>45859</v>
      </c>
      <c r="N323" s="98" t="s">
        <v>45860</v>
      </c>
      <c r="O323" s="101">
        <v>50</v>
      </c>
      <c r="P323" s="101">
        <v>50</v>
      </c>
      <c r="Q323" s="101">
        <v>0</v>
      </c>
      <c r="R323" s="101">
        <v>830</v>
      </c>
    </row>
    <row r="324">
      <c r="L324" s="98" t="s">
        <v>45861</v>
      </c>
      <c r="M324" s="98" t="s">
        <v>45862</v>
      </c>
      <c r="N324" s="98" t="s">
        <v>45863</v>
      </c>
      <c r="O324" s="101">
        <v>1020</v>
      </c>
      <c r="P324" s="101">
        <v>1020</v>
      </c>
    </row>
    <row r="325">
      <c r="K325" s="96" t="s">
        <v>45864</v>
      </c>
      <c r="O325" s="85">
        <f>SUM(O323:O324)</f>
      </c>
      <c r="P325" s="85">
        <f>SUM(P323:P324)</f>
      </c>
    </row>
    <row r="326">
      <c r="A326" s="98" t="s">
        <v>45865</v>
      </c>
      <c r="B326" s="98" t="s">
        <v>45866</v>
      </c>
      <c r="C326" s="100">
        <v>840</v>
      </c>
      <c r="D326" s="98" t="s">
        <v>45867</v>
      </c>
      <c r="E326" s="98" t="s">
        <v>45868</v>
      </c>
      <c r="F326" s="104">
        <v>45513</v>
      </c>
      <c r="G326" s="104">
        <v>45513</v>
      </c>
      <c r="H326" s="104">
        <v>45900</v>
      </c>
      <c r="J326" s="101">
        <v>1375</v>
      </c>
      <c r="K326" s="98" t="s">
        <v>45869</v>
      </c>
      <c r="L326" s="98" t="s">
        <v>45870</v>
      </c>
      <c r="M326" s="98" t="s">
        <v>45871</v>
      </c>
      <c r="N326" s="98" t="s">
        <v>45872</v>
      </c>
      <c r="O326" s="101">
        <v>1375</v>
      </c>
      <c r="P326" s="101">
        <v>1375</v>
      </c>
      <c r="Q326" s="101">
        <v>0</v>
      </c>
      <c r="R326" s="101">
        <v>1375</v>
      </c>
    </row>
    <row r="327">
      <c r="K327" s="96" t="s">
        <v>45873</v>
      </c>
      <c r="O327" s="85">
        <f>SUM(O326:O326)</f>
      </c>
      <c r="P327" s="85">
        <f>SUM(P326:P326)</f>
      </c>
    </row>
    <row r="328">
      <c r="A328" s="98" t="s">
        <v>45874</v>
      </c>
      <c r="B328" s="98" t="s">
        <v>45875</v>
      </c>
      <c r="C328" s="100">
        <v>705</v>
      </c>
      <c r="D328" s="98" t="s">
        <v>45876</v>
      </c>
      <c r="E328" s="98" t="s">
        <v>45877</v>
      </c>
      <c r="F328" s="104">
        <v>45675</v>
      </c>
      <c r="G328" s="104">
        <v>45675</v>
      </c>
      <c r="H328" s="104">
        <v>45764</v>
      </c>
      <c r="J328" s="101">
        <v>1425</v>
      </c>
      <c r="K328" s="98" t="s">
        <v>45878</v>
      </c>
      <c r="L328" s="98" t="s">
        <v>45879</v>
      </c>
      <c r="M328" s="98" t="s">
        <v>45880</v>
      </c>
      <c r="N328" s="98" t="s">
        <v>45881</v>
      </c>
      <c r="O328" s="101">
        <v>28.329999999999998</v>
      </c>
      <c r="P328" s="101">
        <v>0</v>
      </c>
      <c r="Q328" s="101">
        <v>201.5</v>
      </c>
      <c r="R328" s="101">
        <v>940</v>
      </c>
    </row>
    <row r="329">
      <c r="L329" s="98" t="s">
        <v>45882</v>
      </c>
      <c r="M329" s="98" t="s">
        <v>45883</v>
      </c>
      <c r="N329" s="98" t="s">
        <v>45884</v>
      </c>
      <c r="O329" s="101">
        <v>21.670000000000002</v>
      </c>
      <c r="P329" s="101">
        <v>50</v>
      </c>
    </row>
    <row r="330">
      <c r="L330" s="98" t="s">
        <v>45885</v>
      </c>
      <c r="M330" s="98" t="s">
        <v>45886</v>
      </c>
      <c r="N330" s="98" t="s">
        <v>45887</v>
      </c>
      <c r="O330" s="101">
        <v>595.83000000000004</v>
      </c>
      <c r="P330" s="101">
        <v>0</v>
      </c>
    </row>
    <row r="331">
      <c r="L331" s="98" t="s">
        <v>45888</v>
      </c>
      <c r="M331" s="98" t="s">
        <v>45889</v>
      </c>
      <c r="N331" s="98" t="s">
        <v>45890</v>
      </c>
      <c r="O331" s="101">
        <v>779.16999999999996</v>
      </c>
      <c r="P331" s="101">
        <v>1375</v>
      </c>
    </row>
    <row r="332">
      <c r="L332" s="98" t="s">
        <v>45891</v>
      </c>
      <c r="M332" s="98" t="s">
        <v>45892</v>
      </c>
      <c r="N332" s="98" t="s">
        <v>45893</v>
      </c>
      <c r="O332" s="101">
        <v>-150.16999999999999</v>
      </c>
      <c r="P332" s="101">
        <v>-265</v>
      </c>
    </row>
    <row r="333">
      <c r="L333" s="98" t="s">
        <v>45894</v>
      </c>
      <c r="M333" s="98" t="s">
        <v>45895</v>
      </c>
      <c r="N333" s="98" t="s">
        <v>45896</v>
      </c>
      <c r="O333" s="101">
        <v>86.670000000000002</v>
      </c>
      <c r="P333" s="101">
        <v>0</v>
      </c>
    </row>
    <row r="334">
      <c r="K334" s="96" t="s">
        <v>45897</v>
      </c>
      <c r="O334" s="85">
        <f>SUM(O328:O333)</f>
      </c>
      <c r="P334" s="85">
        <f>SUM(P328:P333)</f>
      </c>
    </row>
    <row r="335">
      <c r="A335" s="98" t="s">
        <v>45898</v>
      </c>
      <c r="B335" s="98" t="s">
        <v>45899</v>
      </c>
      <c r="C335" s="100">
        <v>975</v>
      </c>
      <c r="D335" s="98" t="s">
        <v>45900</v>
      </c>
      <c r="E335" s="98" t="s">
        <v>45901</v>
      </c>
      <c r="F335" s="104">
        <v>42432</v>
      </c>
      <c r="G335" s="104">
        <v>45717</v>
      </c>
      <c r="H335" s="104">
        <v>46081</v>
      </c>
      <c r="J335" s="101">
        <v>1490</v>
      </c>
      <c r="K335" s="98" t="s">
        <v>45902</v>
      </c>
      <c r="L335" s="98" t="s">
        <v>45903</v>
      </c>
      <c r="M335" s="98" t="s">
        <v>45904</v>
      </c>
      <c r="N335" s="98" t="s">
        <v>45905</v>
      </c>
      <c r="O335" s="101">
        <v>50</v>
      </c>
      <c r="P335" s="101">
        <v>50</v>
      </c>
      <c r="Q335" s="101">
        <v>0</v>
      </c>
      <c r="R335" s="101">
        <v>965</v>
      </c>
    </row>
    <row r="336">
      <c r="L336" s="98" t="s">
        <v>45906</v>
      </c>
      <c r="M336" s="98" t="s">
        <v>45907</v>
      </c>
      <c r="N336" s="98" t="s">
        <v>45908</v>
      </c>
      <c r="O336" s="101">
        <v>1205</v>
      </c>
      <c r="P336" s="101">
        <v>1205</v>
      </c>
    </row>
    <row r="337">
      <c r="K337" s="96" t="s">
        <v>45909</v>
      </c>
      <c r="O337" s="85">
        <f>SUM(O335:O336)</f>
      </c>
      <c r="P337" s="85">
        <f>SUM(P335:P336)</f>
      </c>
    </row>
    <row r="338">
      <c r="A338" s="98" t="s">
        <v>45910</v>
      </c>
      <c r="B338" s="98" t="s">
        <v>45911</v>
      </c>
      <c r="C338" s="100">
        <v>975</v>
      </c>
      <c r="D338" s="98" t="s">
        <v>45912</v>
      </c>
      <c r="E338" s="98" t="s">
        <v>45913</v>
      </c>
      <c r="F338" s="104">
        <v>44937</v>
      </c>
      <c r="G338" s="104">
        <v>45689</v>
      </c>
      <c r="H338" s="104">
        <v>46053</v>
      </c>
      <c r="J338" s="101">
        <v>1490</v>
      </c>
      <c r="K338" s="98" t="s">
        <v>45914</v>
      </c>
      <c r="L338" s="98" t="s">
        <v>45915</v>
      </c>
      <c r="M338" s="98" t="s">
        <v>45916</v>
      </c>
      <c r="N338" s="98" t="s">
        <v>45917</v>
      </c>
      <c r="O338" s="101">
        <v>50</v>
      </c>
      <c r="P338" s="101">
        <v>50</v>
      </c>
      <c r="Q338" s="101">
        <v>0</v>
      </c>
      <c r="R338" s="101">
        <v>1290</v>
      </c>
    </row>
    <row r="339">
      <c r="L339" s="98" t="s">
        <v>45918</v>
      </c>
      <c r="M339" s="98" t="s">
        <v>45919</v>
      </c>
      <c r="N339" s="98" t="s">
        <v>45920</v>
      </c>
      <c r="O339" s="101">
        <v>1340</v>
      </c>
      <c r="P339" s="101">
        <v>1340</v>
      </c>
    </row>
    <row r="340">
      <c r="K340" s="96" t="s">
        <v>45921</v>
      </c>
      <c r="O340" s="85">
        <f>SUM(O338:O339)</f>
      </c>
      <c r="P340" s="85">
        <f>SUM(P338:P339)</f>
      </c>
    </row>
    <row r="341">
      <c r="A341" s="98" t="s">
        <v>45922</v>
      </c>
      <c r="B341" s="98" t="s">
        <v>45923</v>
      </c>
      <c r="C341" s="100">
        <v>810</v>
      </c>
      <c r="D341" s="98" t="s">
        <v>45924</v>
      </c>
      <c r="E341" s="98" t="s">
        <v>45925</v>
      </c>
      <c r="F341" s="104">
        <v>45359</v>
      </c>
      <c r="G341" s="104">
        <v>45748</v>
      </c>
      <c r="H341" s="104">
        <v>46112</v>
      </c>
      <c r="J341" s="101">
        <v>1440</v>
      </c>
      <c r="K341" s="98" t="s">
        <v>45926</v>
      </c>
      <c r="L341" s="98" t="s">
        <v>45927</v>
      </c>
      <c r="M341" s="98" t="s">
        <v>45928</v>
      </c>
      <c r="N341" s="98" t="s">
        <v>45929</v>
      </c>
      <c r="O341" s="101">
        <v>50</v>
      </c>
      <c r="P341" s="101">
        <v>50</v>
      </c>
      <c r="Q341" s="101">
        <v>0</v>
      </c>
      <c r="R341" s="101">
        <v>1340</v>
      </c>
    </row>
    <row r="342">
      <c r="L342" s="98" t="s">
        <v>45930</v>
      </c>
      <c r="M342" s="98" t="s">
        <v>45931</v>
      </c>
      <c r="N342" s="98" t="s">
        <v>45932</v>
      </c>
      <c r="O342" s="101">
        <v>1340</v>
      </c>
      <c r="P342" s="101">
        <v>1340</v>
      </c>
    </row>
    <row r="343">
      <c r="K343" s="96" t="s">
        <v>45933</v>
      </c>
      <c r="O343" s="85">
        <f>SUM(O341:O342)</f>
      </c>
      <c r="P343" s="85">
        <f>SUM(P341:P342)</f>
      </c>
    </row>
    <row r="344">
      <c r="A344" s="98" t="s">
        <v>45934</v>
      </c>
      <c r="B344" s="98" t="s">
        <v>45935</v>
      </c>
      <c r="C344" s="100">
        <v>810</v>
      </c>
      <c r="D344" s="98" t="s">
        <v>45936</v>
      </c>
      <c r="E344" s="98" t="s">
        <v>45937</v>
      </c>
      <c r="F344" s="104">
        <v>42675</v>
      </c>
      <c r="G344" s="104">
        <v>45597</v>
      </c>
      <c r="H344" s="104">
        <v>45961</v>
      </c>
      <c r="J344" s="101">
        <v>1440</v>
      </c>
      <c r="K344" s="98" t="s">
        <v>45938</v>
      </c>
      <c r="L344" s="98" t="s">
        <v>45939</v>
      </c>
      <c r="M344" s="98" t="s">
        <v>45940</v>
      </c>
      <c r="N344" s="98" t="s">
        <v>45941</v>
      </c>
      <c r="O344" s="101">
        <v>50</v>
      </c>
      <c r="P344" s="101">
        <v>50</v>
      </c>
      <c r="Q344" s="101">
        <v>-715</v>
      </c>
      <c r="R344" s="101">
        <v>965</v>
      </c>
    </row>
    <row r="345">
      <c r="L345" s="98" t="s">
        <v>45942</v>
      </c>
      <c r="M345" s="98" t="s">
        <v>45943</v>
      </c>
      <c r="N345" s="98" t="s">
        <v>45944</v>
      </c>
      <c r="O345" s="101">
        <v>1185</v>
      </c>
      <c r="P345" s="101">
        <v>1185</v>
      </c>
    </row>
    <row r="346">
      <c r="K346" s="96" t="s">
        <v>45945</v>
      </c>
      <c r="O346" s="85">
        <f>SUM(O344:O345)</f>
      </c>
      <c r="P346" s="85">
        <f>SUM(P344:P345)</f>
      </c>
    </row>
    <row r="347">
      <c r="A347" s="98" t="s">
        <v>45946</v>
      </c>
      <c r="B347" s="98" t="s">
        <v>45947</v>
      </c>
      <c r="C347" s="100">
        <v>810</v>
      </c>
      <c r="D347" s="98" t="s">
        <v>45948</v>
      </c>
      <c r="E347" s="98" t="s">
        <v>45949</v>
      </c>
      <c r="F347" s="104">
        <v>45532</v>
      </c>
      <c r="G347" s="104">
        <v>45532</v>
      </c>
      <c r="H347" s="104">
        <v>45900</v>
      </c>
      <c r="J347" s="101">
        <v>1390</v>
      </c>
      <c r="K347" s="98" t="s">
        <v>45950</v>
      </c>
      <c r="L347" s="98" t="s">
        <v>45951</v>
      </c>
      <c r="M347" s="98" t="s">
        <v>45952</v>
      </c>
      <c r="N347" s="98" t="s">
        <v>45953</v>
      </c>
      <c r="O347" s="101">
        <v>1390</v>
      </c>
      <c r="P347" s="101">
        <v>1390</v>
      </c>
      <c r="Q347" s="101">
        <v>0</v>
      </c>
      <c r="R347" s="101">
        <v>1390</v>
      </c>
    </row>
    <row r="348">
      <c r="K348" s="96" t="s">
        <v>45954</v>
      </c>
      <c r="O348" s="85">
        <f>SUM(O347:O347)</f>
      </c>
      <c r="P348" s="85">
        <f>SUM(P347:P347)</f>
      </c>
    </row>
    <row r="349">
      <c r="A349" s="98" t="s">
        <v>45955</v>
      </c>
      <c r="B349" s="98" t="s">
        <v>45956</v>
      </c>
      <c r="C349" s="100">
        <v>810</v>
      </c>
      <c r="D349" s="98" t="s">
        <v>45957</v>
      </c>
      <c r="E349" s="98" t="s">
        <v>45958</v>
      </c>
      <c r="F349" s="104">
        <v>44418</v>
      </c>
      <c r="G349" s="104">
        <v>45536</v>
      </c>
      <c r="H349" s="104">
        <v>45900</v>
      </c>
      <c r="J349" s="101">
        <v>1390</v>
      </c>
      <c r="K349" s="98" t="s">
        <v>45959</v>
      </c>
      <c r="L349" s="98" t="s">
        <v>45960</v>
      </c>
      <c r="M349" s="98" t="s">
        <v>45961</v>
      </c>
      <c r="N349" s="98" t="s">
        <v>45962</v>
      </c>
      <c r="O349" s="101">
        <v>1270</v>
      </c>
      <c r="P349" s="101">
        <v>1270</v>
      </c>
      <c r="Q349" s="101">
        <v>0</v>
      </c>
      <c r="R349" s="101">
        <v>1140</v>
      </c>
    </row>
    <row r="350">
      <c r="K350" s="96" t="s">
        <v>45963</v>
      </c>
      <c r="O350" s="85">
        <f>SUM(O349:O349)</f>
      </c>
      <c r="P350" s="85">
        <f>SUM(P349:P349)</f>
      </c>
    </row>
    <row r="351">
      <c r="A351" s="98" t="s">
        <v>45964</v>
      </c>
      <c r="B351" s="98" t="s">
        <v>45965</v>
      </c>
      <c r="C351" s="100">
        <v>975</v>
      </c>
      <c r="D351" s="98" t="s">
        <v>45966</v>
      </c>
      <c r="E351" s="98" t="s">
        <v>45967</v>
      </c>
      <c r="F351" s="104">
        <v>45546</v>
      </c>
      <c r="G351" s="104">
        <v>45546</v>
      </c>
      <c r="H351" s="104">
        <v>45930</v>
      </c>
      <c r="J351" s="101">
        <v>1440</v>
      </c>
      <c r="K351" s="98" t="s">
        <v>45968</v>
      </c>
      <c r="L351" s="98" t="s">
        <v>45969</v>
      </c>
      <c r="M351" s="98" t="s">
        <v>45970</v>
      </c>
      <c r="N351" s="98" t="s">
        <v>45971</v>
      </c>
      <c r="O351" s="101">
        <v>1440</v>
      </c>
      <c r="P351" s="101">
        <v>1440</v>
      </c>
      <c r="Q351" s="101">
        <v>0</v>
      </c>
      <c r="R351" s="101">
        <v>1440</v>
      </c>
    </row>
    <row r="352">
      <c r="K352" s="96" t="s">
        <v>45972</v>
      </c>
      <c r="O352" s="85">
        <f>SUM(O351:O351)</f>
      </c>
      <c r="P352" s="85">
        <f>SUM(P351:P351)</f>
      </c>
    </row>
    <row r="353">
      <c r="A353" s="98" t="s">
        <v>45973</v>
      </c>
      <c r="B353" s="98" t="s">
        <v>45974</v>
      </c>
      <c r="C353" s="100">
        <v>975</v>
      </c>
      <c r="D353" s="98" t="s">
        <v>45975</v>
      </c>
      <c r="E353" s="98" t="s">
        <v>45976</v>
      </c>
      <c r="F353" s="104">
        <v>44543</v>
      </c>
      <c r="G353" s="104">
        <v>45717</v>
      </c>
      <c r="H353" s="104">
        <v>46081</v>
      </c>
      <c r="J353" s="101">
        <v>1440</v>
      </c>
      <c r="K353" s="98" t="s">
        <v>45977</v>
      </c>
      <c r="L353" s="98" t="s">
        <v>45978</v>
      </c>
      <c r="M353" s="98" t="s">
        <v>45979</v>
      </c>
      <c r="N353" s="98" t="s">
        <v>45980</v>
      </c>
      <c r="O353" s="101">
        <v>1320</v>
      </c>
      <c r="P353" s="101">
        <v>1320</v>
      </c>
      <c r="Q353" s="101">
        <v>0</v>
      </c>
      <c r="R353" s="101">
        <v>1190</v>
      </c>
    </row>
    <row r="354">
      <c r="K354" s="96" t="s">
        <v>45981</v>
      </c>
      <c r="O354" s="85">
        <f>SUM(O353:O353)</f>
      </c>
      <c r="P354" s="85">
        <f>SUM(P353:P353)</f>
      </c>
    </row>
    <row r="355">
      <c r="A355" s="98" t="s">
        <v>45982</v>
      </c>
      <c r="B355" s="98" t="s">
        <v>45983</v>
      </c>
      <c r="C355" s="100">
        <v>500</v>
      </c>
      <c r="D355" s="98" t="s">
        <v>45984</v>
      </c>
      <c r="E355" s="98" t="s">
        <v>45985</v>
      </c>
      <c r="F355" s="104">
        <v>41523</v>
      </c>
      <c r="G355" s="104">
        <v>45536</v>
      </c>
      <c r="H355" s="104">
        <v>45900</v>
      </c>
      <c r="J355" s="101">
        <v>1175</v>
      </c>
      <c r="K355" s="98" t="s">
        <v>45986</v>
      </c>
      <c r="L355" s="98" t="s">
        <v>45987</v>
      </c>
      <c r="M355" s="98" t="s">
        <v>45988</v>
      </c>
      <c r="N355" s="98" t="s">
        <v>45989</v>
      </c>
      <c r="O355" s="101">
        <v>945</v>
      </c>
      <c r="P355" s="101">
        <v>945</v>
      </c>
      <c r="Q355" s="101">
        <v>0</v>
      </c>
      <c r="R355" s="101">
        <v>665</v>
      </c>
    </row>
    <row r="356">
      <c r="K356" s="96" t="s">
        <v>45990</v>
      </c>
      <c r="O356" s="85">
        <f>SUM(O355:O355)</f>
      </c>
      <c r="P356" s="85">
        <f>SUM(P355:P355)</f>
      </c>
    </row>
    <row r="357">
      <c r="A357" s="98" t="s">
        <v>45991</v>
      </c>
      <c r="B357" s="98" t="s">
        <v>45992</v>
      </c>
      <c r="C357" s="100">
        <v>705</v>
      </c>
      <c r="D357" s="98" t="s">
        <v>45993</v>
      </c>
      <c r="E357" s="98" t="s">
        <v>45994</v>
      </c>
      <c r="F357" s="104">
        <v>37715</v>
      </c>
      <c r="G357" s="104">
        <v>45748</v>
      </c>
      <c r="H357" s="104">
        <v>46112</v>
      </c>
      <c r="J357" s="101">
        <v>1275</v>
      </c>
      <c r="K357" s="98" t="s">
        <v>45995</v>
      </c>
      <c r="L357" s="98" t="s">
        <v>45996</v>
      </c>
      <c r="M357" s="98" t="s">
        <v>45997</v>
      </c>
      <c r="N357" s="98" t="s">
        <v>45998</v>
      </c>
      <c r="O357" s="101">
        <v>1080</v>
      </c>
      <c r="P357" s="101">
        <v>1080</v>
      </c>
      <c r="Q357" s="101">
        <v>0</v>
      </c>
      <c r="R357" s="101">
        <v>790</v>
      </c>
    </row>
    <row r="358">
      <c r="K358" s="96" t="s">
        <v>45999</v>
      </c>
      <c r="O358" s="85">
        <f>SUM(O357:O357)</f>
      </c>
      <c r="P358" s="85">
        <f>SUM(P357:P357)</f>
      </c>
    </row>
    <row r="359">
      <c r="A359" s="98" t="s">
        <v>46000</v>
      </c>
      <c r="B359" s="98" t="s">
        <v>46001</v>
      </c>
      <c r="C359" s="100">
        <v>975</v>
      </c>
      <c r="D359" s="98" t="s">
        <v>46002</v>
      </c>
      <c r="E359" s="98" t="s">
        <v>46003</v>
      </c>
      <c r="F359" s="104">
        <v>42300</v>
      </c>
      <c r="G359" s="104">
        <v>45597</v>
      </c>
      <c r="H359" s="104">
        <v>45961</v>
      </c>
      <c r="J359" s="101">
        <v>1440</v>
      </c>
      <c r="K359" s="98" t="s">
        <v>46004</v>
      </c>
      <c r="L359" s="98" t="s">
        <v>46005</v>
      </c>
      <c r="M359" s="98" t="s">
        <v>46006</v>
      </c>
      <c r="N359" s="98" t="s">
        <v>46007</v>
      </c>
      <c r="O359" s="101">
        <v>1205</v>
      </c>
      <c r="P359" s="101">
        <v>1205</v>
      </c>
      <c r="Q359" s="101">
        <v>0</v>
      </c>
      <c r="R359" s="101">
        <v>915</v>
      </c>
    </row>
    <row r="360">
      <c r="K360" s="96" t="s">
        <v>46008</v>
      </c>
      <c r="O360" s="85">
        <f>SUM(O359:O359)</f>
      </c>
      <c r="P360" s="85">
        <f>SUM(P359:P359)</f>
      </c>
    </row>
    <row r="361">
      <c r="A361" s="98" t="s">
        <v>46009</v>
      </c>
      <c r="B361" s="98" t="s">
        <v>46010</v>
      </c>
      <c r="C361" s="100">
        <v>975</v>
      </c>
      <c r="D361" s="98" t="s">
        <v>46011</v>
      </c>
      <c r="E361" s="98" t="s">
        <v>46012</v>
      </c>
      <c r="F361" s="104">
        <v>43690</v>
      </c>
      <c r="G361" s="104">
        <v>45536</v>
      </c>
      <c r="H361" s="104">
        <v>45900</v>
      </c>
      <c r="J361" s="101">
        <v>1440</v>
      </c>
      <c r="K361" s="98" t="s">
        <v>46013</v>
      </c>
      <c r="L361" s="98" t="s">
        <v>46014</v>
      </c>
      <c r="M361" s="98" t="s">
        <v>46015</v>
      </c>
      <c r="N361" s="98" t="s">
        <v>46016</v>
      </c>
      <c r="O361" s="101">
        <v>1280</v>
      </c>
      <c r="P361" s="101">
        <v>1280</v>
      </c>
      <c r="Q361" s="101">
        <v>0</v>
      </c>
      <c r="R361" s="101">
        <v>1090</v>
      </c>
    </row>
    <row r="362">
      <c r="K362" s="96" t="s">
        <v>46017</v>
      </c>
      <c r="O362" s="85">
        <f>SUM(O361:O361)</f>
      </c>
      <c r="P362" s="85">
        <f>SUM(P361:P361)</f>
      </c>
    </row>
    <row r="363">
      <c r="A363" s="98" t="s">
        <v>46018</v>
      </c>
      <c r="B363" s="98" t="s">
        <v>46019</v>
      </c>
      <c r="C363" s="100">
        <v>810</v>
      </c>
      <c r="D363" s="98" t="s">
        <v>46020</v>
      </c>
      <c r="E363" s="98" t="s">
        <v>46021</v>
      </c>
      <c r="F363" s="104">
        <v>45409</v>
      </c>
      <c r="G363" s="104">
        <v>45409</v>
      </c>
      <c r="H363" s="104">
        <v>45777</v>
      </c>
      <c r="J363" s="101">
        <v>1390</v>
      </c>
      <c r="K363" s="98" t="s">
        <v>46022</v>
      </c>
      <c r="L363" s="98" t="s">
        <v>46023</v>
      </c>
      <c r="M363" s="98" t="s">
        <v>46024</v>
      </c>
      <c r="N363" s="98" t="s">
        <v>46025</v>
      </c>
      <c r="O363" s="101">
        <v>1390</v>
      </c>
      <c r="P363" s="101">
        <v>1390</v>
      </c>
      <c r="Q363" s="101">
        <v>0</v>
      </c>
      <c r="R363" s="101">
        <v>1390</v>
      </c>
    </row>
    <row r="364">
      <c r="K364" s="96" t="s">
        <v>46026</v>
      </c>
      <c r="O364" s="85">
        <f>SUM(O363:O363)</f>
      </c>
      <c r="P364" s="85">
        <f>SUM(P363:P363)</f>
      </c>
    </row>
    <row r="365">
      <c r="A365" s="98" t="s">
        <v>46027</v>
      </c>
      <c r="B365" s="98" t="s">
        <v>46028</v>
      </c>
      <c r="C365" s="100">
        <v>810</v>
      </c>
      <c r="D365" s="98" t="s">
        <v>46029</v>
      </c>
      <c r="E365" s="98" t="s">
        <v>46030</v>
      </c>
      <c r="F365" s="104">
        <v>37500</v>
      </c>
      <c r="G365" s="104">
        <v>45536</v>
      </c>
      <c r="H365" s="104">
        <v>45900</v>
      </c>
      <c r="J365" s="101">
        <v>1390</v>
      </c>
      <c r="K365" s="98" t="s">
        <v>46031</v>
      </c>
      <c r="L365" s="98" t="s">
        <v>46032</v>
      </c>
      <c r="M365" s="98" t="s">
        <v>46033</v>
      </c>
      <c r="N365" s="98" t="s">
        <v>46034</v>
      </c>
      <c r="O365" s="101">
        <v>1145</v>
      </c>
      <c r="P365" s="101">
        <v>1145</v>
      </c>
      <c r="Q365" s="101">
        <v>0</v>
      </c>
      <c r="R365" s="101">
        <v>865</v>
      </c>
    </row>
    <row r="366">
      <c r="K366" s="96" t="s">
        <v>46035</v>
      </c>
      <c r="O366" s="85">
        <f>SUM(O365:O365)</f>
      </c>
      <c r="P366" s="85">
        <f>SUM(P365:P365)</f>
      </c>
    </row>
    <row r="367">
      <c r="A367" s="98" t="s">
        <v>46036</v>
      </c>
      <c r="B367" s="98" t="s">
        <v>46037</v>
      </c>
      <c r="C367" s="100">
        <v>810</v>
      </c>
      <c r="D367" s="98" t="s">
        <v>46038</v>
      </c>
      <c r="E367" s="98" t="s">
        <v>46039</v>
      </c>
      <c r="F367" s="104">
        <v>44848</v>
      </c>
      <c r="G367" s="104">
        <v>45597</v>
      </c>
      <c r="H367" s="104">
        <v>45961</v>
      </c>
      <c r="J367" s="101">
        <v>1440</v>
      </c>
      <c r="K367" s="98" t="s">
        <v>46040</v>
      </c>
      <c r="L367" s="98" t="s">
        <v>46041</v>
      </c>
      <c r="M367" s="98" t="s">
        <v>46042</v>
      </c>
      <c r="N367" s="98" t="s">
        <v>46043</v>
      </c>
      <c r="O367" s="101">
        <v>50</v>
      </c>
      <c r="P367" s="101">
        <v>50</v>
      </c>
      <c r="Q367" s="101">
        <v>0</v>
      </c>
      <c r="R367" s="101">
        <v>1240</v>
      </c>
    </row>
    <row r="368">
      <c r="L368" s="98" t="s">
        <v>46044</v>
      </c>
      <c r="M368" s="98" t="s">
        <v>46045</v>
      </c>
      <c r="N368" s="98" t="s">
        <v>46046</v>
      </c>
      <c r="O368" s="101">
        <v>1290</v>
      </c>
      <c r="P368" s="101">
        <v>1290</v>
      </c>
    </row>
    <row r="369">
      <c r="K369" s="96" t="s">
        <v>46047</v>
      </c>
      <c r="O369" s="85">
        <f>SUM(O367:O368)</f>
      </c>
      <c r="P369" s="85">
        <f>SUM(P367:P368)</f>
      </c>
    </row>
    <row r="370">
      <c r="A370" s="98" t="s">
        <v>46048</v>
      </c>
      <c r="B370" s="98" t="s">
        <v>46049</v>
      </c>
      <c r="C370" s="100">
        <v>810</v>
      </c>
      <c r="D370" s="98" t="s">
        <v>46050</v>
      </c>
      <c r="E370" s="98" t="s">
        <v>46051</v>
      </c>
      <c r="F370" s="104">
        <v>45068</v>
      </c>
      <c r="G370" s="104">
        <v>45444</v>
      </c>
      <c r="H370" s="104">
        <v>45808</v>
      </c>
      <c r="J370" s="101">
        <v>1440</v>
      </c>
      <c r="K370" s="98" t="s">
        <v>46052</v>
      </c>
      <c r="L370" s="98" t="s">
        <v>46053</v>
      </c>
      <c r="M370" s="98" t="s">
        <v>46054</v>
      </c>
      <c r="N370" s="98" t="s">
        <v>46055</v>
      </c>
      <c r="O370" s="101">
        <v>50</v>
      </c>
      <c r="P370" s="101">
        <v>50</v>
      </c>
      <c r="Q370" s="101">
        <v>0</v>
      </c>
      <c r="R370" s="101">
        <v>1340</v>
      </c>
    </row>
    <row r="371">
      <c r="L371" s="98" t="s">
        <v>46056</v>
      </c>
      <c r="M371" s="98" t="s">
        <v>46057</v>
      </c>
      <c r="N371" s="98" t="s">
        <v>46058</v>
      </c>
      <c r="O371" s="101">
        <v>1340</v>
      </c>
      <c r="P371" s="101">
        <v>1340</v>
      </c>
    </row>
    <row r="372">
      <c r="K372" s="96" t="s">
        <v>46059</v>
      </c>
      <c r="O372" s="85">
        <f>SUM(O370:O371)</f>
      </c>
      <c r="P372" s="85">
        <f>SUM(P370:P371)</f>
      </c>
    </row>
    <row r="373">
      <c r="A373" s="98" t="s">
        <v>46060</v>
      </c>
      <c r="B373" s="98" t="s">
        <v>46061</v>
      </c>
      <c r="C373" s="100">
        <v>975</v>
      </c>
      <c r="D373" s="98" t="s">
        <v>46062</v>
      </c>
      <c r="E373" s="98" t="s">
        <v>46063</v>
      </c>
      <c r="F373" s="104">
        <v>40684</v>
      </c>
      <c r="G373" s="104">
        <v>45444</v>
      </c>
      <c r="H373" s="104">
        <v>45808</v>
      </c>
      <c r="J373" s="101">
        <v>1490</v>
      </c>
      <c r="K373" s="98" t="s">
        <v>46064</v>
      </c>
      <c r="L373" s="98" t="s">
        <v>46065</v>
      </c>
      <c r="M373" s="98" t="s">
        <v>46066</v>
      </c>
      <c r="N373" s="98" t="s">
        <v>46067</v>
      </c>
      <c r="O373" s="101">
        <v>50</v>
      </c>
      <c r="P373" s="101">
        <v>50</v>
      </c>
      <c r="Q373" s="101">
        <v>0</v>
      </c>
      <c r="R373" s="101">
        <v>965</v>
      </c>
    </row>
    <row r="374">
      <c r="L374" s="98" t="s">
        <v>46068</v>
      </c>
      <c r="M374" s="98" t="s">
        <v>46069</v>
      </c>
      <c r="N374" s="98" t="s">
        <v>46070</v>
      </c>
      <c r="O374" s="101">
        <v>1175</v>
      </c>
      <c r="P374" s="101">
        <v>1175</v>
      </c>
    </row>
    <row r="375">
      <c r="K375" s="96" t="s">
        <v>46071</v>
      </c>
      <c r="O375" s="85">
        <f>SUM(O373:O374)</f>
      </c>
      <c r="P375" s="85">
        <f>SUM(P373:P374)</f>
      </c>
    </row>
    <row r="376">
      <c r="A376" s="98" t="s">
        <v>46072</v>
      </c>
      <c r="B376" s="98" t="s">
        <v>46073</v>
      </c>
      <c r="C376" s="100">
        <v>975</v>
      </c>
      <c r="D376" s="98" t="s">
        <v>46074</v>
      </c>
      <c r="E376" s="98" t="s">
        <v>46075</v>
      </c>
      <c r="F376" s="104">
        <v>42929</v>
      </c>
      <c r="G376" s="104">
        <v>45505</v>
      </c>
      <c r="H376" s="104">
        <v>45869</v>
      </c>
      <c r="J376" s="101">
        <v>1490</v>
      </c>
      <c r="K376" s="98" t="s">
        <v>46076</v>
      </c>
      <c r="L376" s="98" t="s">
        <v>46077</v>
      </c>
      <c r="M376" s="98" t="s">
        <v>46078</v>
      </c>
      <c r="N376" s="98" t="s">
        <v>46079</v>
      </c>
      <c r="O376" s="101">
        <v>50</v>
      </c>
      <c r="P376" s="101">
        <v>50</v>
      </c>
      <c r="Q376" s="101">
        <v>0</v>
      </c>
      <c r="R376" s="101">
        <v>1040</v>
      </c>
    </row>
    <row r="377">
      <c r="L377" s="98" t="s">
        <v>46080</v>
      </c>
      <c r="M377" s="98" t="s">
        <v>46081</v>
      </c>
      <c r="N377" s="98" t="s">
        <v>46082</v>
      </c>
      <c r="O377" s="101">
        <v>1210</v>
      </c>
      <c r="P377" s="101">
        <v>1210</v>
      </c>
    </row>
    <row r="378">
      <c r="K378" s="96" t="s">
        <v>46083</v>
      </c>
      <c r="O378" s="85">
        <f>SUM(O376:O377)</f>
      </c>
      <c r="P378" s="85">
        <f>SUM(P376:P377)</f>
      </c>
    </row>
    <row r="379">
      <c r="A379" s="98" t="s">
        <v>46084</v>
      </c>
      <c r="B379" s="98" t="s">
        <v>46085</v>
      </c>
      <c r="C379" s="100">
        <v>840</v>
      </c>
      <c r="D379" s="98" t="s">
        <v>46086</v>
      </c>
      <c r="E379" s="98" t="s">
        <v>46087</v>
      </c>
      <c r="F379" s="104">
        <v>44762</v>
      </c>
      <c r="G379" s="104">
        <v>45505</v>
      </c>
      <c r="H379" s="104">
        <v>45869</v>
      </c>
      <c r="J379" s="101">
        <v>1375</v>
      </c>
      <c r="K379" s="98" t="s">
        <v>46088</v>
      </c>
      <c r="L379" s="98" t="s">
        <v>46089</v>
      </c>
      <c r="M379" s="98" t="s">
        <v>46090</v>
      </c>
      <c r="N379" s="98" t="s">
        <v>46091</v>
      </c>
      <c r="O379" s="101">
        <v>1255</v>
      </c>
      <c r="P379" s="101">
        <v>1255</v>
      </c>
      <c r="Q379" s="101">
        <v>0</v>
      </c>
      <c r="R379" s="101">
        <v>1175</v>
      </c>
    </row>
    <row r="380">
      <c r="K380" s="96" t="s">
        <v>46092</v>
      </c>
      <c r="O380" s="85">
        <f>SUM(O379:O379)</f>
      </c>
      <c r="P380" s="85">
        <f>SUM(P379:P379)</f>
      </c>
    </row>
    <row r="381">
      <c r="A381" s="98" t="s">
        <v>46093</v>
      </c>
      <c r="B381" s="98" t="s">
        <v>46094</v>
      </c>
      <c r="C381" s="100">
        <v>705</v>
      </c>
      <c r="D381" s="98" t="s">
        <v>46095</v>
      </c>
      <c r="E381" s="98" t="s">
        <v>46096</v>
      </c>
      <c r="F381" s="104">
        <v>43719</v>
      </c>
      <c r="G381" s="104">
        <v>45566</v>
      </c>
      <c r="H381" s="104">
        <v>45930</v>
      </c>
      <c r="J381" s="101">
        <v>1325</v>
      </c>
      <c r="K381" s="98" t="s">
        <v>46097</v>
      </c>
      <c r="L381" s="98" t="s">
        <v>46098</v>
      </c>
      <c r="M381" s="98" t="s">
        <v>46099</v>
      </c>
      <c r="N381" s="98" t="s">
        <v>46100</v>
      </c>
      <c r="O381" s="101">
        <v>50</v>
      </c>
      <c r="P381" s="101">
        <v>50</v>
      </c>
      <c r="Q381" s="101">
        <v>0</v>
      </c>
      <c r="R381" s="101">
        <v>975</v>
      </c>
    </row>
    <row r="382">
      <c r="L382" s="98" t="s">
        <v>46101</v>
      </c>
      <c r="M382" s="98" t="s">
        <v>46102</v>
      </c>
      <c r="N382" s="98" t="s">
        <v>46103</v>
      </c>
      <c r="O382" s="101">
        <v>1115</v>
      </c>
      <c r="P382" s="101">
        <v>1115</v>
      </c>
    </row>
    <row r="383">
      <c r="K383" s="96" t="s">
        <v>46104</v>
      </c>
      <c r="O383" s="85">
        <f>SUM(O381:O382)</f>
      </c>
      <c r="P383" s="85">
        <f>SUM(P381:P382)</f>
      </c>
    </row>
    <row r="384">
      <c r="A384" s="98" t="s">
        <v>46105</v>
      </c>
      <c r="B384" s="98" t="s">
        <v>46106</v>
      </c>
      <c r="C384" s="100">
        <v>975</v>
      </c>
      <c r="D384" s="98" t="s">
        <v>46107</v>
      </c>
      <c r="E384" s="98" t="s">
        <v>46108</v>
      </c>
      <c r="F384" s="104">
        <v>43196</v>
      </c>
      <c r="G384" s="104">
        <v>45413</v>
      </c>
      <c r="H384" s="104">
        <v>45777</v>
      </c>
      <c r="J384" s="101">
        <v>1490</v>
      </c>
      <c r="K384" s="98" t="s">
        <v>46109</v>
      </c>
      <c r="L384" s="98" t="s">
        <v>46110</v>
      </c>
      <c r="M384" s="98" t="s">
        <v>46111</v>
      </c>
      <c r="N384" s="98" t="s">
        <v>46112</v>
      </c>
      <c r="O384" s="101">
        <v>50</v>
      </c>
      <c r="P384" s="101">
        <v>50</v>
      </c>
      <c r="Q384" s="101">
        <v>569.57000000000005</v>
      </c>
      <c r="R384" s="101">
        <v>1040</v>
      </c>
    </row>
    <row r="385">
      <c r="L385" s="98" t="s">
        <v>46113</v>
      </c>
      <c r="M385" s="98" t="s">
        <v>46114</v>
      </c>
      <c r="N385" s="98" t="s">
        <v>46115</v>
      </c>
      <c r="O385" s="101">
        <v>1190</v>
      </c>
      <c r="P385" s="101">
        <v>1190</v>
      </c>
    </row>
    <row r="386">
      <c r="L386" s="98" t="s">
        <v>46116</v>
      </c>
      <c r="M386" s="98" t="s">
        <v>46117</v>
      </c>
      <c r="N386" s="98" t="s">
        <v>46118</v>
      </c>
      <c r="O386" s="101">
        <v>25</v>
      </c>
      <c r="P386" s="101">
        <v>0</v>
      </c>
    </row>
    <row r="387">
      <c r="L387" s="98" t="s">
        <v>46119</v>
      </c>
      <c r="M387" s="98" t="s">
        <v>46120</v>
      </c>
      <c r="N387" s="98" t="s">
        <v>46121</v>
      </c>
      <c r="O387" s="101">
        <v>15</v>
      </c>
      <c r="P387" s="101">
        <v>0</v>
      </c>
    </row>
    <row r="388">
      <c r="K388" s="96" t="s">
        <v>46122</v>
      </c>
      <c r="O388" s="85">
        <f>SUM(O384:O387)</f>
      </c>
      <c r="P388" s="85">
        <f>SUM(P384:P387)</f>
      </c>
    </row>
    <row r="389">
      <c r="A389" s="98" t="s">
        <v>46123</v>
      </c>
      <c r="B389" s="98" t="s">
        <v>46124</v>
      </c>
      <c r="C389" s="100">
        <v>975</v>
      </c>
      <c r="D389" s="98" t="s">
        <v>46125</v>
      </c>
      <c r="E389" s="98" t="s">
        <v>46126</v>
      </c>
      <c r="F389" s="104">
        <v>43732</v>
      </c>
      <c r="G389" s="104">
        <v>45566</v>
      </c>
      <c r="H389" s="104">
        <v>45930</v>
      </c>
      <c r="J389" s="101">
        <v>1490</v>
      </c>
      <c r="K389" s="98" t="s">
        <v>46127</v>
      </c>
      <c r="L389" s="98" t="s">
        <v>46128</v>
      </c>
      <c r="M389" s="98" t="s">
        <v>46129</v>
      </c>
      <c r="N389" s="98" t="s">
        <v>46130</v>
      </c>
      <c r="O389" s="101">
        <v>50</v>
      </c>
      <c r="P389" s="101">
        <v>50</v>
      </c>
      <c r="Q389" s="101">
        <v>0</v>
      </c>
      <c r="R389" s="101">
        <v>1140</v>
      </c>
    </row>
    <row r="390">
      <c r="L390" s="98" t="s">
        <v>46131</v>
      </c>
      <c r="M390" s="98" t="s">
        <v>46132</v>
      </c>
      <c r="N390" s="98" t="s">
        <v>46133</v>
      </c>
      <c r="O390" s="101">
        <v>1280</v>
      </c>
      <c r="P390" s="101">
        <v>1280</v>
      </c>
    </row>
    <row r="391">
      <c r="K391" s="96" t="s">
        <v>46134</v>
      </c>
      <c r="O391" s="85">
        <f>SUM(O389:O390)</f>
      </c>
      <c r="P391" s="85">
        <f>SUM(P389:P390)</f>
      </c>
    </row>
    <row r="392">
      <c r="A392" s="98" t="s">
        <v>46135</v>
      </c>
      <c r="B392" s="98" t="s">
        <v>46136</v>
      </c>
      <c r="C392" s="100">
        <v>810</v>
      </c>
      <c r="D392" s="98" t="s">
        <v>46137</v>
      </c>
      <c r="E392" s="98" t="s">
        <v>46138</v>
      </c>
      <c r="F392" s="104">
        <v>42242</v>
      </c>
      <c r="G392" s="104">
        <v>45536</v>
      </c>
      <c r="H392" s="104">
        <v>45900</v>
      </c>
      <c r="J392" s="101">
        <v>1440</v>
      </c>
      <c r="K392" s="98" t="s">
        <v>46139</v>
      </c>
      <c r="L392" s="98" t="s">
        <v>46140</v>
      </c>
      <c r="M392" s="98" t="s">
        <v>46141</v>
      </c>
      <c r="N392" s="98" t="s">
        <v>46142</v>
      </c>
      <c r="O392" s="101">
        <v>50</v>
      </c>
      <c r="P392" s="101">
        <v>50</v>
      </c>
      <c r="Q392" s="101">
        <v>0</v>
      </c>
      <c r="R392" s="101">
        <v>915</v>
      </c>
    </row>
    <row r="393">
      <c r="L393" s="98" t="s">
        <v>46143</v>
      </c>
      <c r="M393" s="98" t="s">
        <v>46144</v>
      </c>
      <c r="N393" s="98" t="s">
        <v>46145</v>
      </c>
      <c r="O393" s="101">
        <v>1145</v>
      </c>
      <c r="P393" s="101">
        <v>1145</v>
      </c>
    </row>
    <row r="394">
      <c r="K394" s="96" t="s">
        <v>46146</v>
      </c>
      <c r="O394" s="85">
        <f>SUM(O392:O393)</f>
      </c>
      <c r="P394" s="85">
        <f>SUM(P392:P393)</f>
      </c>
    </row>
    <row r="395">
      <c r="A395" s="98" t="s">
        <v>46147</v>
      </c>
      <c r="B395" s="98" t="s">
        <v>46148</v>
      </c>
      <c r="C395" s="100">
        <v>810</v>
      </c>
      <c r="D395" s="98" t="s">
        <v>46149</v>
      </c>
      <c r="E395" s="98" t="s">
        <v>46150</v>
      </c>
      <c r="F395" s="104">
        <v>45638</v>
      </c>
      <c r="G395" s="104">
        <v>45638</v>
      </c>
      <c r="H395" s="104">
        <v>46002</v>
      </c>
      <c r="J395" s="101">
        <v>1440</v>
      </c>
      <c r="K395" s="98" t="s">
        <v>46151</v>
      </c>
      <c r="L395" s="98" t="s">
        <v>46152</v>
      </c>
      <c r="M395" s="98" t="s">
        <v>46153</v>
      </c>
      <c r="N395" s="98" t="s">
        <v>46154</v>
      </c>
      <c r="O395" s="101">
        <v>50</v>
      </c>
      <c r="P395" s="101">
        <v>50</v>
      </c>
      <c r="Q395" s="101">
        <v>0</v>
      </c>
      <c r="R395" s="101">
        <v>1440</v>
      </c>
    </row>
    <row r="396">
      <c r="L396" s="98" t="s">
        <v>46155</v>
      </c>
      <c r="M396" s="98" t="s">
        <v>46156</v>
      </c>
      <c r="N396" s="98" t="s">
        <v>46157</v>
      </c>
      <c r="O396" s="101">
        <v>1390</v>
      </c>
      <c r="P396" s="101">
        <v>1390</v>
      </c>
    </row>
    <row r="397">
      <c r="K397" s="96" t="s">
        <v>46158</v>
      </c>
      <c r="O397" s="85">
        <f>SUM(O395:O396)</f>
      </c>
      <c r="P397" s="85">
        <f>SUM(P395:P396)</f>
      </c>
    </row>
    <row r="398">
      <c r="A398" s="98" t="s">
        <v>46159</v>
      </c>
      <c r="B398" s="98" t="s">
        <v>46160</v>
      </c>
      <c r="C398" s="100">
        <v>810</v>
      </c>
      <c r="D398" s="98" t="s">
        <v>46161</v>
      </c>
      <c r="E398" s="98" t="s">
        <v>46162</v>
      </c>
      <c r="F398" s="104">
        <v>44188</v>
      </c>
      <c r="G398" s="104">
        <v>45658</v>
      </c>
      <c r="H398" s="104">
        <v>46022</v>
      </c>
      <c r="J398" s="101">
        <v>1440</v>
      </c>
      <c r="K398" s="98" t="s">
        <v>46163</v>
      </c>
      <c r="L398" s="98" t="s">
        <v>46164</v>
      </c>
      <c r="M398" s="98" t="s">
        <v>46165</v>
      </c>
      <c r="N398" s="98" t="s">
        <v>46166</v>
      </c>
      <c r="O398" s="101">
        <v>50</v>
      </c>
      <c r="P398" s="101">
        <v>50</v>
      </c>
      <c r="Q398" s="101">
        <v>0</v>
      </c>
      <c r="R398" s="101">
        <v>1140</v>
      </c>
    </row>
    <row r="399">
      <c r="L399" s="98" t="s">
        <v>46167</v>
      </c>
      <c r="M399" s="98" t="s">
        <v>46168</v>
      </c>
      <c r="N399" s="98" t="s">
        <v>46169</v>
      </c>
      <c r="O399" s="101">
        <v>1250</v>
      </c>
      <c r="P399" s="101">
        <v>1250</v>
      </c>
    </row>
    <row r="400">
      <c r="K400" s="96" t="s">
        <v>46170</v>
      </c>
      <c r="O400" s="85">
        <f>SUM(O398:O399)</f>
      </c>
      <c r="P400" s="85">
        <f>SUM(P398:P399)</f>
      </c>
    </row>
    <row r="401">
      <c r="A401" s="98" t="s">
        <v>46171</v>
      </c>
      <c r="B401" s="98" t="s">
        <v>46172</v>
      </c>
      <c r="C401" s="100">
        <v>810</v>
      </c>
      <c r="D401" s="98" t="s">
        <v>46173</v>
      </c>
      <c r="E401" s="98" t="s">
        <v>46174</v>
      </c>
      <c r="F401" s="104">
        <v>44692</v>
      </c>
      <c r="G401" s="104">
        <v>45444</v>
      </c>
      <c r="H401" s="104">
        <v>45808</v>
      </c>
      <c r="J401" s="101">
        <v>1440</v>
      </c>
      <c r="K401" s="98" t="s">
        <v>46175</v>
      </c>
      <c r="L401" s="98" t="s">
        <v>46176</v>
      </c>
      <c r="M401" s="98" t="s">
        <v>46177</v>
      </c>
      <c r="N401" s="98" t="s">
        <v>46178</v>
      </c>
      <c r="O401" s="101">
        <v>50</v>
      </c>
      <c r="P401" s="101">
        <v>50</v>
      </c>
      <c r="Q401" s="101">
        <v>0</v>
      </c>
      <c r="R401" s="101">
        <v>1240</v>
      </c>
    </row>
    <row r="402">
      <c r="L402" s="98" t="s">
        <v>46179</v>
      </c>
      <c r="M402" s="98" t="s">
        <v>46180</v>
      </c>
      <c r="N402" s="98" t="s">
        <v>46181</v>
      </c>
      <c r="O402" s="101">
        <v>1270</v>
      </c>
      <c r="P402" s="101">
        <v>1270</v>
      </c>
    </row>
    <row r="403">
      <c r="L403" s="98" t="s">
        <v>46182</v>
      </c>
      <c r="M403" s="98" t="s">
        <v>46183</v>
      </c>
      <c r="N403" s="98" t="s">
        <v>46184</v>
      </c>
      <c r="O403" s="101">
        <v>25</v>
      </c>
      <c r="P403" s="101">
        <v>0</v>
      </c>
    </row>
    <row r="404">
      <c r="K404" s="96" t="s">
        <v>46185</v>
      </c>
      <c r="O404" s="85">
        <f>SUM(O401:O403)</f>
      </c>
      <c r="P404" s="85">
        <f>SUM(P401:P403)</f>
      </c>
    </row>
    <row r="405">
      <c r="A405" s="98" t="s">
        <v>46186</v>
      </c>
      <c r="B405" s="98" t="s">
        <v>46187</v>
      </c>
      <c r="C405" s="100">
        <v>975</v>
      </c>
      <c r="D405" s="98" t="s">
        <v>46188</v>
      </c>
      <c r="E405" s="98" t="s">
        <v>46189</v>
      </c>
      <c r="F405" s="104">
        <v>44876</v>
      </c>
      <c r="G405" s="104">
        <v>45627</v>
      </c>
      <c r="H405" s="104">
        <v>45991</v>
      </c>
      <c r="J405" s="101">
        <v>1490</v>
      </c>
      <c r="K405" s="98" t="s">
        <v>46190</v>
      </c>
      <c r="L405" s="98" t="s">
        <v>46191</v>
      </c>
      <c r="M405" s="98" t="s">
        <v>46192</v>
      </c>
      <c r="N405" s="98" t="s">
        <v>46193</v>
      </c>
      <c r="O405" s="101">
        <v>50</v>
      </c>
      <c r="P405" s="101">
        <v>50</v>
      </c>
      <c r="Q405" s="101">
        <v>0</v>
      </c>
      <c r="R405" s="101">
        <v>1290</v>
      </c>
    </row>
    <row r="406">
      <c r="L406" s="98" t="s">
        <v>46194</v>
      </c>
      <c r="M406" s="98" t="s">
        <v>46195</v>
      </c>
      <c r="N406" s="98" t="s">
        <v>46196</v>
      </c>
      <c r="O406" s="101">
        <v>1340</v>
      </c>
      <c r="P406" s="101">
        <v>1340</v>
      </c>
    </row>
    <row r="407">
      <c r="K407" s="96" t="s">
        <v>46197</v>
      </c>
      <c r="O407" s="85">
        <f>SUM(O405:O406)</f>
      </c>
      <c r="P407" s="85">
        <f>SUM(P405:P406)</f>
      </c>
    </row>
    <row r="408">
      <c r="A408" s="98" t="s">
        <v>46198</v>
      </c>
      <c r="B408" s="98" t="s">
        <v>46199</v>
      </c>
      <c r="C408" s="100">
        <v>975</v>
      </c>
      <c r="D408" s="98" t="s">
        <v>46200</v>
      </c>
      <c r="E408" s="98" t="s">
        <v>46201</v>
      </c>
      <c r="F408" s="104">
        <v>34425</v>
      </c>
      <c r="G408" s="104">
        <v>45748</v>
      </c>
      <c r="H408" s="104">
        <v>46112</v>
      </c>
      <c r="J408" s="101">
        <v>1490</v>
      </c>
      <c r="K408" s="98" t="s">
        <v>46202</v>
      </c>
      <c r="L408" s="98" t="s">
        <v>46203</v>
      </c>
      <c r="M408" s="98" t="s">
        <v>46204</v>
      </c>
      <c r="N408" s="98" t="s">
        <v>46205</v>
      </c>
      <c r="O408" s="101">
        <v>50</v>
      </c>
      <c r="P408" s="101">
        <v>50</v>
      </c>
      <c r="Q408" s="101">
        <v>0</v>
      </c>
      <c r="R408" s="101">
        <v>945</v>
      </c>
    </row>
    <row r="409">
      <c r="L409" s="98" t="s">
        <v>46206</v>
      </c>
      <c r="M409" s="98" t="s">
        <v>46207</v>
      </c>
      <c r="N409" s="98" t="s">
        <v>46208</v>
      </c>
      <c r="O409" s="101">
        <v>1225</v>
      </c>
      <c r="P409" s="101">
        <v>1225</v>
      </c>
    </row>
    <row r="410">
      <c r="K410" s="96" t="s">
        <v>46209</v>
      </c>
      <c r="O410" s="85">
        <f>SUM(O408:O409)</f>
      </c>
      <c r="P410" s="85">
        <f>SUM(P408:P409)</f>
      </c>
    </row>
    <row r="411">
      <c r="A411" s="98" t="s">
        <v>46210</v>
      </c>
      <c r="B411" s="98" t="s">
        <v>46211</v>
      </c>
      <c r="C411" s="100">
        <v>840</v>
      </c>
      <c r="D411" s="98" t="s">
        <v>46212</v>
      </c>
      <c r="E411" s="98" t="s">
        <v>46213</v>
      </c>
      <c r="F411" s="104">
        <v>42146</v>
      </c>
      <c r="G411" s="104">
        <v>45444</v>
      </c>
      <c r="H411" s="104">
        <v>45808</v>
      </c>
      <c r="J411" s="101">
        <v>1375</v>
      </c>
      <c r="K411" s="98" t="s">
        <v>46214</v>
      </c>
      <c r="L411" s="98" t="s">
        <v>46215</v>
      </c>
      <c r="M411" s="98" t="s">
        <v>46216</v>
      </c>
      <c r="N411" s="98" t="s">
        <v>46217</v>
      </c>
      <c r="O411" s="101">
        <v>1100</v>
      </c>
      <c r="P411" s="101">
        <v>1100</v>
      </c>
      <c r="Q411" s="101">
        <v>0</v>
      </c>
      <c r="R411" s="101">
        <v>840</v>
      </c>
    </row>
    <row r="412">
      <c r="K412" s="96" t="s">
        <v>46218</v>
      </c>
      <c r="O412" s="85">
        <f>SUM(O411:O411)</f>
      </c>
      <c r="P412" s="85">
        <f>SUM(P411:P411)</f>
      </c>
    </row>
    <row r="413">
      <c r="A413" s="98" t="s">
        <v>46219</v>
      </c>
      <c r="B413" s="98" t="s">
        <v>46220</v>
      </c>
      <c r="C413" s="100">
        <v>705</v>
      </c>
      <c r="D413" s="98" t="s">
        <v>46221</v>
      </c>
      <c r="E413" s="98" t="s">
        <v>46222</v>
      </c>
      <c r="F413" s="104">
        <v>42251</v>
      </c>
      <c r="G413" s="104">
        <v>45536</v>
      </c>
      <c r="H413" s="104">
        <v>45900</v>
      </c>
      <c r="J413" s="101">
        <v>1325</v>
      </c>
      <c r="K413" s="98" t="s">
        <v>46223</v>
      </c>
      <c r="L413" s="98" t="s">
        <v>46224</v>
      </c>
      <c r="M413" s="98" t="s">
        <v>46225</v>
      </c>
      <c r="N413" s="98" t="s">
        <v>46226</v>
      </c>
      <c r="O413" s="101">
        <v>50</v>
      </c>
      <c r="P413" s="101">
        <v>50</v>
      </c>
      <c r="Q413" s="101">
        <v>0</v>
      </c>
      <c r="R413" s="101">
        <v>790</v>
      </c>
    </row>
    <row r="414">
      <c r="L414" s="98" t="s">
        <v>46227</v>
      </c>
      <c r="M414" s="98" t="s">
        <v>46228</v>
      </c>
      <c r="N414" s="98" t="s">
        <v>46229</v>
      </c>
      <c r="O414" s="101">
        <v>1020</v>
      </c>
      <c r="P414" s="101">
        <v>1020</v>
      </c>
    </row>
    <row r="415">
      <c r="K415" s="96" t="s">
        <v>46230</v>
      </c>
      <c r="O415" s="85">
        <f>SUM(O413:O414)</f>
      </c>
      <c r="P415" s="85">
        <f>SUM(P413:P414)</f>
      </c>
    </row>
    <row r="416">
      <c r="A416" s="98" t="s">
        <v>46231</v>
      </c>
      <c r="B416" s="98" t="s">
        <v>46232</v>
      </c>
      <c r="C416" s="100">
        <v>975</v>
      </c>
      <c r="D416" s="98" t="s">
        <v>46233</v>
      </c>
      <c r="E416" s="98" t="s">
        <v>46234</v>
      </c>
      <c r="F416" s="104">
        <v>42118</v>
      </c>
      <c r="G416" s="104">
        <v>45413</v>
      </c>
      <c r="H416" s="104">
        <v>45777</v>
      </c>
      <c r="J416" s="101">
        <v>1490</v>
      </c>
      <c r="K416" s="98" t="s">
        <v>46235</v>
      </c>
      <c r="L416" s="98" t="s">
        <v>46236</v>
      </c>
      <c r="M416" s="98" t="s">
        <v>46237</v>
      </c>
      <c r="N416" s="98" t="s">
        <v>46238</v>
      </c>
      <c r="O416" s="101">
        <v>50</v>
      </c>
      <c r="P416" s="101">
        <v>50</v>
      </c>
      <c r="Q416" s="101">
        <v>0</v>
      </c>
      <c r="R416" s="101">
        <v>965</v>
      </c>
    </row>
    <row r="417">
      <c r="L417" s="98" t="s">
        <v>46239</v>
      </c>
      <c r="M417" s="98" t="s">
        <v>46240</v>
      </c>
      <c r="N417" s="98" t="s">
        <v>46241</v>
      </c>
      <c r="O417" s="101">
        <v>1175</v>
      </c>
      <c r="P417" s="101">
        <v>1175</v>
      </c>
    </row>
    <row r="418">
      <c r="K418" s="96" t="s">
        <v>46242</v>
      </c>
      <c r="O418" s="85">
        <f>SUM(O416:O417)</f>
      </c>
      <c r="P418" s="85">
        <f>SUM(P416:P417)</f>
      </c>
    </row>
    <row r="419">
      <c r="A419" s="98" t="s">
        <v>46243</v>
      </c>
      <c r="B419" s="98" t="s">
        <v>46244</v>
      </c>
      <c r="C419" s="100">
        <v>975</v>
      </c>
      <c r="D419" s="98" t="s">
        <v>46245</v>
      </c>
      <c r="E419" s="98" t="s">
        <v>46246</v>
      </c>
      <c r="F419" s="104">
        <v>44356</v>
      </c>
      <c r="G419" s="104">
        <v>45474</v>
      </c>
      <c r="H419" s="104">
        <v>45838</v>
      </c>
      <c r="J419" s="101">
        <v>1490</v>
      </c>
      <c r="K419" s="98" t="s">
        <v>46247</v>
      </c>
      <c r="L419" s="98" t="s">
        <v>46248</v>
      </c>
      <c r="M419" s="98" t="s">
        <v>46249</v>
      </c>
      <c r="N419" s="98" t="s">
        <v>46250</v>
      </c>
      <c r="O419" s="101">
        <v>50</v>
      </c>
      <c r="P419" s="101">
        <v>50</v>
      </c>
      <c r="Q419" s="101">
        <v>0</v>
      </c>
      <c r="R419" s="101">
        <v>1240</v>
      </c>
    </row>
    <row r="420">
      <c r="L420" s="98" t="s">
        <v>46251</v>
      </c>
      <c r="M420" s="98" t="s">
        <v>46252</v>
      </c>
      <c r="N420" s="98" t="s">
        <v>46253</v>
      </c>
      <c r="O420" s="101">
        <v>1300</v>
      </c>
      <c r="P420" s="101">
        <v>1300</v>
      </c>
    </row>
    <row r="421">
      <c r="K421" s="96" t="s">
        <v>46254</v>
      </c>
      <c r="O421" s="85">
        <f>SUM(O419:O420)</f>
      </c>
      <c r="P421" s="85">
        <f>SUM(P419:P420)</f>
      </c>
    </row>
    <row r="422">
      <c r="A422" s="98" t="s">
        <v>46255</v>
      </c>
      <c r="B422" s="98" t="s">
        <v>46256</v>
      </c>
      <c r="C422" s="100">
        <v>810</v>
      </c>
      <c r="D422" s="98" t="s">
        <v>46257</v>
      </c>
      <c r="E422" s="98" t="s">
        <v>46258</v>
      </c>
      <c r="F422" s="104">
        <v>44512</v>
      </c>
      <c r="G422" s="104">
        <v>45627</v>
      </c>
      <c r="H422" s="104">
        <v>45991</v>
      </c>
      <c r="J422" s="101">
        <v>1440</v>
      </c>
      <c r="K422" s="98" t="s">
        <v>46259</v>
      </c>
      <c r="L422" s="98" t="s">
        <v>46260</v>
      </c>
      <c r="M422" s="98" t="s">
        <v>46261</v>
      </c>
      <c r="N422" s="98" t="s">
        <v>46262</v>
      </c>
      <c r="O422" s="101">
        <v>50</v>
      </c>
      <c r="P422" s="101">
        <v>50</v>
      </c>
      <c r="Q422" s="101">
        <v>0</v>
      </c>
      <c r="R422" s="101">
        <v>1190</v>
      </c>
    </row>
    <row r="423">
      <c r="L423" s="98" t="s">
        <v>46263</v>
      </c>
      <c r="M423" s="98" t="s">
        <v>46264</v>
      </c>
      <c r="N423" s="98" t="s">
        <v>46265</v>
      </c>
      <c r="O423" s="101">
        <v>1270</v>
      </c>
      <c r="P423" s="101">
        <v>1270</v>
      </c>
    </row>
    <row r="424">
      <c r="K424" s="96" t="s">
        <v>46266</v>
      </c>
      <c r="O424" s="85">
        <f>SUM(O422:O423)</f>
      </c>
      <c r="P424" s="85">
        <f>SUM(P422:P423)</f>
      </c>
    </row>
    <row r="425">
      <c r="A425" s="98" t="s">
        <v>46267</v>
      </c>
      <c r="B425" s="98" t="s">
        <v>46268</v>
      </c>
      <c r="C425" s="100">
        <v>810</v>
      </c>
      <c r="D425" s="98" t="s">
        <v>46269</v>
      </c>
      <c r="E425" s="98" t="s">
        <v>46270</v>
      </c>
      <c r="F425" s="104">
        <v>41061</v>
      </c>
      <c r="G425" s="104">
        <v>45413</v>
      </c>
      <c r="H425" s="104">
        <v>45777</v>
      </c>
      <c r="J425" s="101">
        <v>1440</v>
      </c>
      <c r="K425" s="98" t="s">
        <v>46271</v>
      </c>
      <c r="L425" s="98" t="s">
        <v>46272</v>
      </c>
      <c r="M425" s="98" t="s">
        <v>46273</v>
      </c>
      <c r="N425" s="98" t="s">
        <v>46274</v>
      </c>
      <c r="O425" s="101">
        <v>50</v>
      </c>
      <c r="P425" s="101">
        <v>50</v>
      </c>
      <c r="Q425" s="101">
        <v>0</v>
      </c>
      <c r="R425" s="101">
        <v>950</v>
      </c>
    </row>
    <row r="426">
      <c r="L426" s="98" t="s">
        <v>46275</v>
      </c>
      <c r="M426" s="98" t="s">
        <v>46276</v>
      </c>
      <c r="N426" s="98" t="s">
        <v>46277</v>
      </c>
      <c r="O426" s="101">
        <v>1105</v>
      </c>
      <c r="P426" s="101">
        <v>1105</v>
      </c>
    </row>
    <row r="427">
      <c r="K427" s="96" t="s">
        <v>46278</v>
      </c>
      <c r="O427" s="85">
        <f>SUM(O425:O426)</f>
      </c>
      <c r="P427" s="85">
        <f>SUM(P425:P426)</f>
      </c>
    </row>
    <row r="428">
      <c r="A428" s="98" t="s">
        <v>46279</v>
      </c>
      <c r="B428" s="98" t="s">
        <v>46280</v>
      </c>
      <c r="C428" s="100">
        <v>810</v>
      </c>
      <c r="D428" s="98" t="s">
        <v>46281</v>
      </c>
      <c r="E428" s="98" t="s">
        <v>46282</v>
      </c>
      <c r="F428" s="104">
        <v>44645</v>
      </c>
      <c r="G428" s="104">
        <v>45748</v>
      </c>
      <c r="H428" s="104">
        <v>46112</v>
      </c>
      <c r="J428" s="101">
        <v>1390</v>
      </c>
      <c r="K428" s="98" t="s">
        <v>46283</v>
      </c>
      <c r="L428" s="98" t="s">
        <v>46284</v>
      </c>
      <c r="M428" s="98" t="s">
        <v>46285</v>
      </c>
      <c r="N428" s="98" t="s">
        <v>46286</v>
      </c>
      <c r="O428" s="101">
        <v>-1490</v>
      </c>
      <c r="P428" s="101">
        <v>0</v>
      </c>
      <c r="Q428" s="101">
        <v>-320</v>
      </c>
      <c r="R428" s="101">
        <v>1190</v>
      </c>
    </row>
    <row r="429">
      <c r="L429" s="98" t="s">
        <v>46287</v>
      </c>
      <c r="M429" s="98" t="s">
        <v>46288</v>
      </c>
      <c r="N429" s="98" t="s">
        <v>46289</v>
      </c>
      <c r="O429" s="101">
        <v>1490</v>
      </c>
      <c r="P429" s="101">
        <v>0</v>
      </c>
    </row>
    <row r="430">
      <c r="L430" s="98" t="s">
        <v>46290</v>
      </c>
      <c r="M430" s="98" t="s">
        <v>46291</v>
      </c>
      <c r="N430" s="98" t="s">
        <v>46292</v>
      </c>
      <c r="O430" s="101">
        <v>1320</v>
      </c>
      <c r="P430" s="101">
        <v>1320</v>
      </c>
    </row>
    <row r="431">
      <c r="L431" s="98" t="s">
        <v>46293</v>
      </c>
      <c r="M431" s="98" t="s">
        <v>46294</v>
      </c>
      <c r="N431" s="98" t="s">
        <v>46295</v>
      </c>
      <c r="O431" s="101">
        <v>150</v>
      </c>
      <c r="P431" s="101">
        <v>0</v>
      </c>
    </row>
    <row r="432">
      <c r="L432" s="98" t="s">
        <v>46296</v>
      </c>
      <c r="M432" s="98" t="s">
        <v>46297</v>
      </c>
      <c r="N432" s="98" t="s">
        <v>46298</v>
      </c>
      <c r="O432" s="101">
        <v>-150</v>
      </c>
      <c r="P432" s="101">
        <v>0</v>
      </c>
    </row>
    <row r="433">
      <c r="K433" s="96" t="s">
        <v>46299</v>
      </c>
      <c r="O433" s="85">
        <f>SUM(O428:O432)</f>
      </c>
      <c r="P433" s="85">
        <f>SUM(P428:P432)</f>
      </c>
    </row>
    <row r="434">
      <c r="A434" s="98" t="s">
        <v>46300</v>
      </c>
      <c r="B434" s="98" t="s">
        <v>46301</v>
      </c>
      <c r="C434" s="100">
        <v>810</v>
      </c>
      <c r="D434" s="98" t="s">
        <v>46302</v>
      </c>
      <c r="E434" s="98" t="s">
        <v>46303</v>
      </c>
      <c r="F434" s="104">
        <v>37931</v>
      </c>
      <c r="G434" s="104">
        <v>45597</v>
      </c>
      <c r="H434" s="104">
        <v>45961</v>
      </c>
      <c r="J434" s="101">
        <v>1390</v>
      </c>
      <c r="K434" s="98" t="s">
        <v>46304</v>
      </c>
      <c r="L434" s="98" t="s">
        <v>46305</v>
      </c>
      <c r="M434" s="98" t="s">
        <v>46306</v>
      </c>
      <c r="N434" s="98" t="s">
        <v>46307</v>
      </c>
      <c r="O434" s="101">
        <v>1155</v>
      </c>
      <c r="P434" s="101">
        <v>1155</v>
      </c>
      <c r="Q434" s="101">
        <v>0</v>
      </c>
      <c r="R434" s="101">
        <v>865</v>
      </c>
    </row>
    <row r="435">
      <c r="K435" s="96" t="s">
        <v>46308</v>
      </c>
      <c r="O435" s="85">
        <f>SUM(O434:O434)</f>
      </c>
      <c r="P435" s="85">
        <f>SUM(P434:P434)</f>
      </c>
    </row>
    <row r="436">
      <c r="A436" s="98" t="s">
        <v>46309</v>
      </c>
      <c r="B436" s="98" t="s">
        <v>46310</v>
      </c>
      <c r="C436" s="100">
        <v>975</v>
      </c>
      <c r="D436" s="98" t="s">
        <v>46311</v>
      </c>
      <c r="E436" s="98" t="s">
        <v>46312</v>
      </c>
      <c r="F436" s="104">
        <v>43042</v>
      </c>
      <c r="G436" s="104">
        <v>45536</v>
      </c>
      <c r="H436" s="104">
        <v>45900</v>
      </c>
      <c r="J436" s="101">
        <v>1440</v>
      </c>
      <c r="K436" s="98" t="s">
        <v>46313</v>
      </c>
      <c r="L436" s="98" t="s">
        <v>46314</v>
      </c>
      <c r="M436" s="98" t="s">
        <v>46315</v>
      </c>
      <c r="N436" s="98" t="s">
        <v>46316</v>
      </c>
      <c r="O436" s="101">
        <v>1240</v>
      </c>
      <c r="P436" s="101">
        <v>1240</v>
      </c>
      <c r="Q436" s="101">
        <v>0</v>
      </c>
      <c r="R436" s="101">
        <v>990</v>
      </c>
    </row>
    <row r="437">
      <c r="K437" s="96" t="s">
        <v>46317</v>
      </c>
      <c r="O437" s="85">
        <f>SUM(O436:O436)</f>
      </c>
      <c r="P437" s="85">
        <f>SUM(P436:P436)</f>
      </c>
    </row>
    <row r="438">
      <c r="A438" s="98" t="s">
        <v>46318</v>
      </c>
      <c r="B438" s="98" t="s">
        <v>46319</v>
      </c>
      <c r="C438" s="100">
        <v>975</v>
      </c>
      <c r="D438" s="98" t="s">
        <v>46320</v>
      </c>
      <c r="E438" s="98" t="s">
        <v>46321</v>
      </c>
      <c r="F438" s="104">
        <v>43808</v>
      </c>
      <c r="G438" s="104">
        <v>45658</v>
      </c>
      <c r="H438" s="104">
        <v>46022</v>
      </c>
      <c r="J438" s="101">
        <v>1440</v>
      </c>
      <c r="K438" s="98" t="s">
        <v>46322</v>
      </c>
      <c r="L438" s="98" t="s">
        <v>46323</v>
      </c>
      <c r="M438" s="98" t="s">
        <v>46324</v>
      </c>
      <c r="N438" s="98" t="s">
        <v>46325</v>
      </c>
      <c r="O438" s="101">
        <v>1280</v>
      </c>
      <c r="P438" s="101">
        <v>1280</v>
      </c>
      <c r="Q438" s="101">
        <v>0</v>
      </c>
      <c r="R438" s="101">
        <v>1090</v>
      </c>
    </row>
    <row r="439">
      <c r="K439" s="96" t="s">
        <v>46326</v>
      </c>
      <c r="O439" s="85">
        <f>SUM(O438:O438)</f>
      </c>
      <c r="P439" s="85">
        <f>SUM(P438:P438)</f>
      </c>
    </row>
    <row r="440">
      <c r="A440" s="98" t="s">
        <v>46327</v>
      </c>
      <c r="B440" s="98" t="s">
        <v>46328</v>
      </c>
      <c r="C440" s="100">
        <v>500</v>
      </c>
      <c r="D440" s="98" t="s">
        <v>46329</v>
      </c>
      <c r="E440" s="98" t="s">
        <v>46330</v>
      </c>
      <c r="F440" s="104">
        <v>45420</v>
      </c>
      <c r="G440" s="104">
        <v>45420</v>
      </c>
      <c r="H440" s="104">
        <v>45808</v>
      </c>
      <c r="J440" s="101">
        <v>1175</v>
      </c>
      <c r="K440" s="98" t="s">
        <v>46331</v>
      </c>
      <c r="L440" s="98" t="s">
        <v>46332</v>
      </c>
      <c r="M440" s="98" t="s">
        <v>46333</v>
      </c>
      <c r="N440" s="98" t="s">
        <v>46334</v>
      </c>
      <c r="O440" s="101">
        <v>1175</v>
      </c>
      <c r="P440" s="101">
        <v>1175</v>
      </c>
      <c r="Q440" s="101">
        <v>0</v>
      </c>
      <c r="R440" s="101">
        <v>1175</v>
      </c>
    </row>
    <row r="441">
      <c r="K441" s="96" t="s">
        <v>46335</v>
      </c>
      <c r="O441" s="85">
        <f>SUM(O440:O440)</f>
      </c>
      <c r="P441" s="85">
        <f>SUM(P440:P440)</f>
      </c>
    </row>
    <row r="442">
      <c r="A442" s="98" t="s">
        <v>46336</v>
      </c>
      <c r="B442" s="98" t="s">
        <v>46337</v>
      </c>
      <c r="C442" s="100">
        <v>705</v>
      </c>
      <c r="D442" s="98" t="s">
        <v>46338</v>
      </c>
      <c r="E442" s="98" t="s">
        <v>46339</v>
      </c>
      <c r="F442" s="104">
        <v>45730</v>
      </c>
      <c r="G442" s="104">
        <v>45730</v>
      </c>
      <c r="H442" s="104">
        <v>46094</v>
      </c>
      <c r="J442" s="101">
        <v>1375</v>
      </c>
      <c r="K442" s="98" t="s">
        <v>46340</v>
      </c>
      <c r="L442" s="98" t="s">
        <v>46341</v>
      </c>
      <c r="M442" s="98" t="s">
        <v>46342</v>
      </c>
      <c r="N442" s="98" t="s">
        <v>46343</v>
      </c>
      <c r="O442" s="101">
        <v>1375</v>
      </c>
      <c r="P442" s="101">
        <v>1375</v>
      </c>
      <c r="Q442" s="101">
        <v>0</v>
      </c>
      <c r="R442" s="101">
        <v>1375</v>
      </c>
    </row>
    <row r="443">
      <c r="K443" s="96" t="s">
        <v>46344</v>
      </c>
      <c r="O443" s="85">
        <f>SUM(O442:O442)</f>
      </c>
      <c r="P443" s="85">
        <f>SUM(P442:P442)</f>
      </c>
    </row>
    <row r="444">
      <c r="A444" s="98" t="s">
        <v>46345</v>
      </c>
      <c r="B444" s="98" t="s">
        <v>46346</v>
      </c>
      <c r="C444" s="100">
        <v>975</v>
      </c>
      <c r="D444" s="98" t="s">
        <v>46347</v>
      </c>
      <c r="E444" s="98" t="s">
        <v>46348</v>
      </c>
      <c r="F444" s="104">
        <v>44300</v>
      </c>
      <c r="G444" s="104">
        <v>45413</v>
      </c>
      <c r="H444" s="104">
        <v>45777</v>
      </c>
      <c r="J444" s="101">
        <v>1440</v>
      </c>
      <c r="K444" s="98" t="s">
        <v>46349</v>
      </c>
      <c r="L444" s="98" t="s">
        <v>46350</v>
      </c>
      <c r="M444" s="98" t="s">
        <v>46351</v>
      </c>
      <c r="N444" s="98" t="s">
        <v>46352</v>
      </c>
      <c r="O444" s="101">
        <v>1300</v>
      </c>
      <c r="P444" s="101">
        <v>1300</v>
      </c>
      <c r="Q444" s="101">
        <v>0</v>
      </c>
      <c r="R444" s="101">
        <v>1190</v>
      </c>
    </row>
    <row r="445">
      <c r="K445" s="96" t="s">
        <v>46353</v>
      </c>
      <c r="O445" s="85">
        <f>SUM(O444:O444)</f>
      </c>
      <c r="P445" s="85">
        <f>SUM(P444:P444)</f>
      </c>
    </row>
    <row r="446">
      <c r="A446" s="98" t="s">
        <v>46354</v>
      </c>
      <c r="B446" s="98" t="s">
        <v>46355</v>
      </c>
      <c r="C446" s="100">
        <v>975</v>
      </c>
      <c r="D446" s="98" t="s">
        <v>46356</v>
      </c>
      <c r="E446" s="98" t="s">
        <v>46357</v>
      </c>
      <c r="F446" s="104">
        <v>41045</v>
      </c>
      <c r="G446" s="104">
        <v>45444</v>
      </c>
      <c r="H446" s="104">
        <v>45808</v>
      </c>
      <c r="J446" s="101">
        <v>1440</v>
      </c>
      <c r="K446" s="98" t="s">
        <v>46358</v>
      </c>
      <c r="L446" s="98" t="s">
        <v>46359</v>
      </c>
      <c r="M446" s="98" t="s">
        <v>46360</v>
      </c>
      <c r="N446" s="98" t="s">
        <v>46361</v>
      </c>
      <c r="O446" s="101">
        <v>1175</v>
      </c>
      <c r="P446" s="101">
        <v>1175</v>
      </c>
      <c r="Q446" s="101">
        <v>-4.1699999999999999</v>
      </c>
      <c r="R446" s="101">
        <v>915</v>
      </c>
    </row>
    <row r="447">
      <c r="K447" s="96" t="s">
        <v>46362</v>
      </c>
      <c r="O447" s="85">
        <f>SUM(O446:O446)</f>
      </c>
      <c r="P447" s="85">
        <f>SUM(P446:P446)</f>
      </c>
    </row>
    <row r="448">
      <c r="A448" s="98" t="s">
        <v>46363</v>
      </c>
      <c r="B448" s="98" t="s">
        <v>46364</v>
      </c>
      <c r="C448" s="100">
        <v>810</v>
      </c>
      <c r="D448" s="98" t="s">
        <v>46365</v>
      </c>
      <c r="E448" s="98" t="s">
        <v>46366</v>
      </c>
      <c r="F448" s="104">
        <v>45104</v>
      </c>
      <c r="G448" s="104">
        <v>45474</v>
      </c>
      <c r="H448" s="104">
        <v>45838</v>
      </c>
      <c r="J448" s="101">
        <v>1390</v>
      </c>
      <c r="K448" s="98" t="s">
        <v>46367</v>
      </c>
      <c r="L448" s="98" t="s">
        <v>46368</v>
      </c>
      <c r="M448" s="98" t="s">
        <v>46369</v>
      </c>
      <c r="N448" s="98" t="s">
        <v>46370</v>
      </c>
      <c r="O448" s="101">
        <v>1340</v>
      </c>
      <c r="P448" s="101">
        <v>1340</v>
      </c>
      <c r="Q448" s="101">
        <v>0</v>
      </c>
      <c r="R448" s="101">
        <v>1290</v>
      </c>
    </row>
    <row r="449">
      <c r="K449" s="96" t="s">
        <v>46371</v>
      </c>
      <c r="O449" s="85">
        <f>SUM(O448:O448)</f>
      </c>
      <c r="P449" s="85">
        <f>SUM(P448:P448)</f>
      </c>
    </row>
    <row r="450">
      <c r="A450" s="98" t="s">
        <v>46372</v>
      </c>
      <c r="B450" s="98" t="s">
        <v>46373</v>
      </c>
      <c r="C450" s="100">
        <v>810</v>
      </c>
      <c r="D450" s="98" t="s">
        <v>46374</v>
      </c>
      <c r="E450" s="98" t="s">
        <v>46375</v>
      </c>
      <c r="F450" s="104">
        <v>42500</v>
      </c>
      <c r="G450" s="104">
        <v>45413</v>
      </c>
      <c r="H450" s="104">
        <v>45777</v>
      </c>
      <c r="J450" s="101">
        <v>1390</v>
      </c>
      <c r="K450" s="98" t="s">
        <v>46376</v>
      </c>
      <c r="L450" s="98" t="s">
        <v>46377</v>
      </c>
      <c r="M450" s="98" t="s">
        <v>46378</v>
      </c>
      <c r="N450" s="98" t="s">
        <v>46379</v>
      </c>
      <c r="O450" s="101">
        <v>1105</v>
      </c>
      <c r="P450" s="101">
        <v>1105</v>
      </c>
      <c r="Q450" s="101">
        <v>0</v>
      </c>
      <c r="R450" s="101">
        <v>885</v>
      </c>
    </row>
    <row r="451">
      <c r="L451" s="98" t="s">
        <v>46380</v>
      </c>
      <c r="M451" s="98" t="s">
        <v>46381</v>
      </c>
      <c r="N451" s="98" t="s">
        <v>46382</v>
      </c>
      <c r="O451" s="101">
        <v>25</v>
      </c>
      <c r="P451" s="101">
        <v>0</v>
      </c>
    </row>
    <row r="452">
      <c r="L452" s="98" t="s">
        <v>46383</v>
      </c>
      <c r="M452" s="98" t="s">
        <v>46384</v>
      </c>
      <c r="N452" s="98" t="s">
        <v>46385</v>
      </c>
      <c r="O452" s="101">
        <v>15</v>
      </c>
      <c r="P452" s="101">
        <v>0</v>
      </c>
    </row>
    <row r="453">
      <c r="K453" s="96" t="s">
        <v>46386</v>
      </c>
      <c r="O453" s="85">
        <f>SUM(O450:O452)</f>
      </c>
      <c r="P453" s="85">
        <f>SUM(P450:P452)</f>
      </c>
    </row>
    <row r="454">
      <c r="A454" s="98" t="s">
        <v>46387</v>
      </c>
      <c r="B454" s="98" t="s">
        <v>46388</v>
      </c>
      <c r="C454" s="100">
        <v>810</v>
      </c>
      <c r="D454" s="98" t="s">
        <v>46389</v>
      </c>
      <c r="E454" s="98" t="s">
        <v>46390</v>
      </c>
      <c r="F454" s="104">
        <v>43815</v>
      </c>
      <c r="G454" s="104">
        <v>45658</v>
      </c>
      <c r="H454" s="104">
        <v>46022</v>
      </c>
      <c r="J454" s="101">
        <v>1440</v>
      </c>
      <c r="K454" s="98" t="s">
        <v>46391</v>
      </c>
      <c r="L454" s="98" t="s">
        <v>46392</v>
      </c>
      <c r="M454" s="98" t="s">
        <v>46393</v>
      </c>
      <c r="N454" s="98" t="s">
        <v>46394</v>
      </c>
      <c r="O454" s="101">
        <v>50</v>
      </c>
      <c r="P454" s="101">
        <v>50</v>
      </c>
      <c r="Q454" s="101">
        <v>0</v>
      </c>
      <c r="R454" s="101">
        <v>1090</v>
      </c>
    </row>
    <row r="455">
      <c r="L455" s="98" t="s">
        <v>46395</v>
      </c>
      <c r="M455" s="98" t="s">
        <v>46396</v>
      </c>
      <c r="N455" s="98" t="s">
        <v>46397</v>
      </c>
      <c r="O455" s="101">
        <v>1230</v>
      </c>
      <c r="P455" s="101">
        <v>1230</v>
      </c>
    </row>
    <row r="456">
      <c r="K456" s="96" t="s">
        <v>46398</v>
      </c>
      <c r="O456" s="85">
        <f>SUM(O454:O455)</f>
      </c>
      <c r="P456" s="85">
        <f>SUM(P454:P455)</f>
      </c>
    </row>
    <row r="457">
      <c r="A457" s="98" t="s">
        <v>46399</v>
      </c>
      <c r="B457" s="98" t="s">
        <v>46400</v>
      </c>
      <c r="C457" s="100">
        <v>810</v>
      </c>
      <c r="D457" s="98" t="s">
        <v>46401</v>
      </c>
      <c r="E457" s="98" t="s">
        <v>46402</v>
      </c>
      <c r="F457" s="104">
        <v>45190</v>
      </c>
      <c r="G457" s="104">
        <v>45566</v>
      </c>
      <c r="H457" s="104">
        <v>45930</v>
      </c>
      <c r="J457" s="101">
        <v>1440</v>
      </c>
      <c r="K457" s="98" t="s">
        <v>46403</v>
      </c>
      <c r="L457" s="98" t="s">
        <v>46404</v>
      </c>
      <c r="M457" s="98" t="s">
        <v>46405</v>
      </c>
      <c r="N457" s="98" t="s">
        <v>46406</v>
      </c>
      <c r="O457" s="101">
        <v>50</v>
      </c>
      <c r="P457" s="101">
        <v>50</v>
      </c>
      <c r="Q457" s="101">
        <v>0</v>
      </c>
      <c r="R457" s="101">
        <v>1340</v>
      </c>
    </row>
    <row r="458">
      <c r="L458" s="98" t="s">
        <v>46407</v>
      </c>
      <c r="M458" s="98" t="s">
        <v>46408</v>
      </c>
      <c r="N458" s="98" t="s">
        <v>46409</v>
      </c>
      <c r="O458" s="101">
        <v>1340</v>
      </c>
      <c r="P458" s="101">
        <v>1340</v>
      </c>
    </row>
    <row r="459">
      <c r="K459" s="96" t="s">
        <v>46410</v>
      </c>
      <c r="O459" s="85">
        <f>SUM(O457:O458)</f>
      </c>
      <c r="P459" s="85">
        <f>SUM(P457:P458)</f>
      </c>
    </row>
    <row r="460">
      <c r="A460" s="98" t="s">
        <v>46411</v>
      </c>
      <c r="B460" s="98" t="s">
        <v>46412</v>
      </c>
      <c r="C460" s="100">
        <v>975</v>
      </c>
      <c r="D460" s="98" t="s">
        <v>46413</v>
      </c>
      <c r="E460" s="98" t="s">
        <v>46414</v>
      </c>
      <c r="F460" s="104">
        <v>41785</v>
      </c>
      <c r="G460" s="104">
        <v>45444</v>
      </c>
      <c r="H460" s="104">
        <v>45808</v>
      </c>
      <c r="J460" s="101">
        <v>1490</v>
      </c>
      <c r="K460" s="98" t="s">
        <v>46415</v>
      </c>
      <c r="L460" s="98" t="s">
        <v>46416</v>
      </c>
      <c r="M460" s="98" t="s">
        <v>46417</v>
      </c>
      <c r="N460" s="98" t="s">
        <v>46418</v>
      </c>
      <c r="O460" s="101">
        <v>50</v>
      </c>
      <c r="P460" s="101">
        <v>50</v>
      </c>
      <c r="Q460" s="101">
        <v>0</v>
      </c>
      <c r="R460" s="101">
        <v>965</v>
      </c>
    </row>
    <row r="461">
      <c r="L461" s="98" t="s">
        <v>46419</v>
      </c>
      <c r="M461" s="98" t="s">
        <v>46420</v>
      </c>
      <c r="N461" s="98" t="s">
        <v>46421</v>
      </c>
      <c r="O461" s="101">
        <v>1175</v>
      </c>
      <c r="P461" s="101">
        <v>1175</v>
      </c>
    </row>
    <row r="462">
      <c r="K462" s="96" t="s">
        <v>46422</v>
      </c>
      <c r="O462" s="85">
        <f>SUM(O460:O461)</f>
      </c>
      <c r="P462" s="85">
        <f>SUM(P460:P461)</f>
      </c>
    </row>
    <row r="463">
      <c r="A463" s="98" t="s">
        <v>46423</v>
      </c>
      <c r="B463" s="98" t="s">
        <v>46424</v>
      </c>
      <c r="C463" s="100">
        <v>975</v>
      </c>
      <c r="D463" s="98" t="s">
        <v>46425</v>
      </c>
      <c r="E463" s="98" t="s">
        <v>46426</v>
      </c>
      <c r="F463" s="104">
        <v>40756</v>
      </c>
      <c r="G463" s="104">
        <v>45505</v>
      </c>
      <c r="H463" s="104">
        <v>45869</v>
      </c>
      <c r="J463" s="101">
        <v>1490</v>
      </c>
      <c r="K463" s="98" t="s">
        <v>46427</v>
      </c>
      <c r="L463" s="98" t="s">
        <v>46428</v>
      </c>
      <c r="M463" s="98" t="s">
        <v>46429</v>
      </c>
      <c r="N463" s="98" t="s">
        <v>46430</v>
      </c>
      <c r="O463" s="101">
        <v>50</v>
      </c>
      <c r="P463" s="101">
        <v>50</v>
      </c>
      <c r="Q463" s="101">
        <v>0</v>
      </c>
      <c r="R463" s="101">
        <v>895</v>
      </c>
    </row>
    <row r="464">
      <c r="L464" s="98" t="s">
        <v>46431</v>
      </c>
      <c r="M464" s="98" t="s">
        <v>46432</v>
      </c>
      <c r="N464" s="98" t="s">
        <v>46433</v>
      </c>
      <c r="O464" s="101">
        <v>1025</v>
      </c>
      <c r="P464" s="101">
        <v>1025</v>
      </c>
    </row>
    <row r="465">
      <c r="K465" s="96" t="s">
        <v>46434</v>
      </c>
      <c r="O465" s="85">
        <f>SUM(O463:O464)</f>
      </c>
      <c r="P465" s="85">
        <f>SUM(P463:P464)</f>
      </c>
    </row>
    <row r="466">
      <c r="A466" s="98" t="s">
        <v>46435</v>
      </c>
      <c r="B466" s="98" t="s">
        <v>46436</v>
      </c>
      <c r="C466" s="100">
        <v>840</v>
      </c>
      <c r="D466" s="98" t="s">
        <v>46437</v>
      </c>
      <c r="E466" s="98" t="s">
        <v>46438</v>
      </c>
      <c r="F466" s="104">
        <v>35685</v>
      </c>
      <c r="G466" s="104">
        <v>45566</v>
      </c>
      <c r="H466" s="104">
        <v>45930</v>
      </c>
      <c r="J466" s="101">
        <v>1375</v>
      </c>
      <c r="K466" s="98" t="s">
        <v>46439</v>
      </c>
      <c r="L466" s="98" t="s">
        <v>46440</v>
      </c>
      <c r="M466" s="98" t="s">
        <v>46441</v>
      </c>
      <c r="N466" s="98" t="s">
        <v>46442</v>
      </c>
      <c r="O466" s="101">
        <v>1120</v>
      </c>
      <c r="P466" s="101">
        <v>1120</v>
      </c>
      <c r="Q466" s="101">
        <v>0</v>
      </c>
      <c r="R466" s="101">
        <v>830</v>
      </c>
    </row>
    <row r="467">
      <c r="K467" s="96" t="s">
        <v>46443</v>
      </c>
      <c r="O467" s="85">
        <f>SUM(O466:O466)</f>
      </c>
      <c r="P467" s="85">
        <f>SUM(P466:P466)</f>
      </c>
    </row>
    <row r="468">
      <c r="A468" s="98" t="s">
        <v>46444</v>
      </c>
      <c r="B468" s="98" t="s">
        <v>46445</v>
      </c>
      <c r="C468" s="100">
        <v>705</v>
      </c>
      <c r="D468" s="98" t="s">
        <v>46446</v>
      </c>
      <c r="E468" s="98" t="s">
        <v>46447</v>
      </c>
      <c r="F468" s="104">
        <v>40550</v>
      </c>
      <c r="G468" s="104">
        <v>45658</v>
      </c>
      <c r="H468" s="104">
        <v>46022</v>
      </c>
      <c r="J468" s="101">
        <v>1325</v>
      </c>
      <c r="K468" s="98" t="s">
        <v>46448</v>
      </c>
      <c r="L468" s="98" t="s">
        <v>46449</v>
      </c>
      <c r="M468" s="98" t="s">
        <v>46450</v>
      </c>
      <c r="N468" s="98" t="s">
        <v>46451</v>
      </c>
      <c r="O468" s="101">
        <v>50</v>
      </c>
      <c r="P468" s="101">
        <v>50</v>
      </c>
      <c r="Q468" s="101">
        <v>0</v>
      </c>
      <c r="R468" s="101">
        <v>790</v>
      </c>
    </row>
    <row r="469">
      <c r="L469" s="98" t="s">
        <v>46452</v>
      </c>
      <c r="M469" s="98" t="s">
        <v>46453</v>
      </c>
      <c r="N469" s="98" t="s">
        <v>46454</v>
      </c>
      <c r="O469" s="101">
        <v>1010</v>
      </c>
      <c r="P469" s="101">
        <v>1010</v>
      </c>
    </row>
    <row r="470">
      <c r="K470" s="96" t="s">
        <v>46455</v>
      </c>
      <c r="O470" s="85">
        <f>SUM(O468:O469)</f>
      </c>
      <c r="P470" s="85">
        <f>SUM(P468:P469)</f>
      </c>
    </row>
    <row r="471">
      <c r="A471" s="98" t="s">
        <v>46456</v>
      </c>
      <c r="B471" s="98" t="s">
        <v>46457</v>
      </c>
      <c r="C471" s="100">
        <v>975</v>
      </c>
      <c r="D471" s="98" t="s">
        <v>46458</v>
      </c>
      <c r="E471" s="98" t="s">
        <v>46459</v>
      </c>
      <c r="F471" s="104">
        <v>42881</v>
      </c>
      <c r="G471" s="104">
        <v>45444</v>
      </c>
      <c r="H471" s="104">
        <v>45808</v>
      </c>
      <c r="J471" s="101">
        <v>1490</v>
      </c>
      <c r="K471" s="98" t="s">
        <v>46460</v>
      </c>
      <c r="L471" s="98" t="s">
        <v>46461</v>
      </c>
      <c r="M471" s="98" t="s">
        <v>46462</v>
      </c>
      <c r="N471" s="98" t="s">
        <v>46463</v>
      </c>
      <c r="O471" s="101">
        <v>50</v>
      </c>
      <c r="P471" s="101">
        <v>50</v>
      </c>
      <c r="Q471" s="101">
        <v>0</v>
      </c>
      <c r="R471" s="101">
        <v>1010</v>
      </c>
    </row>
    <row r="472">
      <c r="L472" s="98" t="s">
        <v>46464</v>
      </c>
      <c r="M472" s="98" t="s">
        <v>46465</v>
      </c>
      <c r="N472" s="98" t="s">
        <v>46466</v>
      </c>
      <c r="O472" s="101">
        <v>1180</v>
      </c>
      <c r="P472" s="101">
        <v>1180</v>
      </c>
    </row>
    <row r="473">
      <c r="K473" s="96" t="s">
        <v>46467</v>
      </c>
      <c r="O473" s="85">
        <f>SUM(O471:O472)</f>
      </c>
      <c r="P473" s="85">
        <f>SUM(P471:P472)</f>
      </c>
    </row>
    <row r="474">
      <c r="A474" s="98" t="s">
        <v>46468</v>
      </c>
      <c r="B474" s="98" t="s">
        <v>46469</v>
      </c>
      <c r="C474" s="100">
        <v>975</v>
      </c>
      <c r="D474" s="98" t="s">
        <v>46470</v>
      </c>
      <c r="E474" s="98" t="s">
        <v>46471</v>
      </c>
      <c r="F474" s="104">
        <v>43199</v>
      </c>
      <c r="G474" s="104">
        <v>45413</v>
      </c>
      <c r="H474" s="104">
        <v>45777</v>
      </c>
      <c r="J474" s="101">
        <v>1490</v>
      </c>
      <c r="K474" s="98" t="s">
        <v>46472</v>
      </c>
      <c r="L474" s="98" t="s">
        <v>46473</v>
      </c>
      <c r="M474" s="98" t="s">
        <v>46474</v>
      </c>
      <c r="N474" s="98" t="s">
        <v>46475</v>
      </c>
      <c r="O474" s="101">
        <v>50</v>
      </c>
      <c r="P474" s="101">
        <v>50</v>
      </c>
      <c r="Q474" s="101">
        <v>0</v>
      </c>
      <c r="R474" s="101">
        <v>1040</v>
      </c>
    </row>
    <row r="475">
      <c r="L475" s="98" t="s">
        <v>46476</v>
      </c>
      <c r="M475" s="98" t="s">
        <v>46477</v>
      </c>
      <c r="N475" s="98" t="s">
        <v>46478</v>
      </c>
      <c r="O475" s="101">
        <v>1190</v>
      </c>
      <c r="P475" s="101">
        <v>1190</v>
      </c>
    </row>
    <row r="476">
      <c r="K476" s="96" t="s">
        <v>46479</v>
      </c>
      <c r="O476" s="85">
        <f>SUM(O474:O475)</f>
      </c>
      <c r="P476" s="85">
        <f>SUM(P474:P475)</f>
      </c>
    </row>
    <row r="477">
      <c r="A477" s="98" t="s">
        <v>46480</v>
      </c>
      <c r="B477" s="98" t="s">
        <v>46481</v>
      </c>
      <c r="C477" s="100">
        <v>810</v>
      </c>
      <c r="D477" s="98" t="s">
        <v>46482</v>
      </c>
      <c r="E477" s="98" t="s">
        <v>46483</v>
      </c>
      <c r="F477" s="104">
        <v>45698</v>
      </c>
      <c r="G477" s="104">
        <v>45698</v>
      </c>
      <c r="H477" s="104">
        <v>46062</v>
      </c>
      <c r="J477" s="101">
        <v>1540</v>
      </c>
      <c r="K477" s="98" t="s">
        <v>46484</v>
      </c>
      <c r="L477" s="98" t="s">
        <v>46485</v>
      </c>
      <c r="M477" s="98" t="s">
        <v>46486</v>
      </c>
      <c r="N477" s="98" t="s">
        <v>46487</v>
      </c>
      <c r="O477" s="101">
        <v>50</v>
      </c>
      <c r="P477" s="101">
        <v>50</v>
      </c>
      <c r="Q477" s="101">
        <v>0</v>
      </c>
      <c r="R477" s="101">
        <v>1540</v>
      </c>
    </row>
    <row r="478">
      <c r="L478" s="98" t="s">
        <v>46488</v>
      </c>
      <c r="M478" s="98" t="s">
        <v>46489</v>
      </c>
      <c r="N478" s="98" t="s">
        <v>46490</v>
      </c>
      <c r="O478" s="101">
        <v>1490</v>
      </c>
      <c r="P478" s="101">
        <v>1490</v>
      </c>
    </row>
    <row r="479">
      <c r="K479" s="96" t="s">
        <v>46491</v>
      </c>
      <c r="O479" s="85">
        <f>SUM(O477:O478)</f>
      </c>
      <c r="P479" s="85">
        <f>SUM(P477:P478)</f>
      </c>
    </row>
    <row r="480">
      <c r="A480" s="98" t="s">
        <v>46492</v>
      </c>
      <c r="B480" s="98" t="s">
        <v>46493</v>
      </c>
      <c r="C480" s="100">
        <v>810</v>
      </c>
      <c r="D480" s="98" t="s">
        <v>46494</v>
      </c>
      <c r="E480" s="98" t="s">
        <v>46495</v>
      </c>
      <c r="F480" s="104">
        <v>43747</v>
      </c>
      <c r="G480" s="104">
        <v>45597</v>
      </c>
      <c r="H480" s="104">
        <v>45961</v>
      </c>
      <c r="J480" s="101">
        <v>1440</v>
      </c>
      <c r="K480" s="98" t="s">
        <v>46496</v>
      </c>
      <c r="L480" s="98" t="s">
        <v>46497</v>
      </c>
      <c r="M480" s="98" t="s">
        <v>46498</v>
      </c>
      <c r="N480" s="98" t="s">
        <v>46499</v>
      </c>
      <c r="O480" s="101">
        <v>50</v>
      </c>
      <c r="P480" s="101">
        <v>50</v>
      </c>
      <c r="Q480" s="101">
        <v>0</v>
      </c>
      <c r="R480" s="101">
        <v>1090</v>
      </c>
    </row>
    <row r="481">
      <c r="L481" s="98" t="s">
        <v>46500</v>
      </c>
      <c r="M481" s="98" t="s">
        <v>46501</v>
      </c>
      <c r="N481" s="98" t="s">
        <v>46502</v>
      </c>
      <c r="O481" s="101">
        <v>1230</v>
      </c>
      <c r="P481" s="101">
        <v>1230</v>
      </c>
    </row>
    <row r="482">
      <c r="K482" s="96" t="s">
        <v>46503</v>
      </c>
      <c r="O482" s="85">
        <f>SUM(O480:O481)</f>
      </c>
      <c r="P482" s="85">
        <f>SUM(P480:P481)</f>
      </c>
    </row>
    <row r="483">
      <c r="A483" s="98" t="s">
        <v>46504</v>
      </c>
      <c r="B483" s="98" t="s">
        <v>46505</v>
      </c>
      <c r="C483" s="100">
        <v>810</v>
      </c>
      <c r="D483" s="98" t="s">
        <v>46506</v>
      </c>
      <c r="E483" s="98" t="s">
        <v>46507</v>
      </c>
      <c r="F483" s="104">
        <v>44820</v>
      </c>
      <c r="G483" s="104">
        <v>45566</v>
      </c>
      <c r="H483" s="104">
        <v>45930</v>
      </c>
      <c r="J483" s="101">
        <v>1440</v>
      </c>
      <c r="K483" s="98" t="s">
        <v>46508</v>
      </c>
      <c r="L483" s="98" t="s">
        <v>46509</v>
      </c>
      <c r="M483" s="98" t="s">
        <v>46510</v>
      </c>
      <c r="N483" s="98" t="s">
        <v>46511</v>
      </c>
      <c r="O483" s="101">
        <v>50</v>
      </c>
      <c r="P483" s="101">
        <v>50</v>
      </c>
      <c r="Q483" s="101">
        <v>0</v>
      </c>
      <c r="R483" s="101">
        <v>1240</v>
      </c>
    </row>
    <row r="484">
      <c r="L484" s="98" t="s">
        <v>46512</v>
      </c>
      <c r="M484" s="98" t="s">
        <v>46513</v>
      </c>
      <c r="N484" s="98" t="s">
        <v>46514</v>
      </c>
      <c r="O484" s="101">
        <v>1290</v>
      </c>
      <c r="P484" s="101">
        <v>1290</v>
      </c>
    </row>
    <row r="485">
      <c r="K485" s="96" t="s">
        <v>46515</v>
      </c>
      <c r="O485" s="85">
        <f>SUM(O483:O484)</f>
      </c>
      <c r="P485" s="85">
        <f>SUM(P483:P484)</f>
      </c>
    </row>
    <row r="486">
      <c r="A486" s="98" t="s">
        <v>46516</v>
      </c>
      <c r="B486" s="98" t="s">
        <v>46517</v>
      </c>
      <c r="C486" s="100">
        <v>810</v>
      </c>
      <c r="D486" s="98" t="s">
        <v>46518</v>
      </c>
      <c r="E486" s="98" t="s">
        <v>46519</v>
      </c>
      <c r="F486" s="104">
        <v>43626</v>
      </c>
      <c r="G486" s="104">
        <v>45474</v>
      </c>
      <c r="H486" s="104">
        <v>45838</v>
      </c>
      <c r="J486" s="101">
        <v>1440</v>
      </c>
      <c r="K486" s="98" t="s">
        <v>46520</v>
      </c>
      <c r="L486" s="98" t="s">
        <v>46521</v>
      </c>
      <c r="M486" s="98" t="s">
        <v>46522</v>
      </c>
      <c r="N486" s="98" t="s">
        <v>46523</v>
      </c>
      <c r="O486" s="101">
        <v>50</v>
      </c>
      <c r="P486" s="101">
        <v>50</v>
      </c>
      <c r="Q486" s="101">
        <v>0</v>
      </c>
      <c r="R486" s="101">
        <v>1090</v>
      </c>
    </row>
    <row r="487">
      <c r="L487" s="98" t="s">
        <v>46524</v>
      </c>
      <c r="M487" s="98" t="s">
        <v>46525</v>
      </c>
      <c r="N487" s="98" t="s">
        <v>46526</v>
      </c>
      <c r="O487" s="101">
        <v>1210</v>
      </c>
      <c r="P487" s="101">
        <v>1210</v>
      </c>
    </row>
    <row r="488">
      <c r="K488" s="96" t="s">
        <v>46527</v>
      </c>
      <c r="O488" s="85">
        <f>SUM(O486:O487)</f>
      </c>
      <c r="P488" s="85">
        <f>SUM(P486:P487)</f>
      </c>
    </row>
    <row r="489">
      <c r="A489" s="98" t="s">
        <v>46528</v>
      </c>
      <c r="B489" s="98" t="s">
        <v>46529</v>
      </c>
      <c r="C489" s="100">
        <v>975</v>
      </c>
      <c r="D489" s="98" t="s">
        <v>46530</v>
      </c>
      <c r="E489" s="98" t="s">
        <v>46531</v>
      </c>
      <c r="F489" s="104">
        <v>45611</v>
      </c>
      <c r="G489" s="104">
        <v>45611</v>
      </c>
      <c r="H489" s="104">
        <v>45975</v>
      </c>
      <c r="J489" s="101">
        <v>1490</v>
      </c>
      <c r="K489" s="98" t="s">
        <v>46532</v>
      </c>
      <c r="L489" s="98" t="s">
        <v>46533</v>
      </c>
      <c r="M489" s="98" t="s">
        <v>46534</v>
      </c>
      <c r="N489" s="98" t="s">
        <v>46535</v>
      </c>
      <c r="O489" s="101">
        <v>50</v>
      </c>
      <c r="P489" s="101">
        <v>50</v>
      </c>
      <c r="Q489" s="101">
        <v>0</v>
      </c>
      <c r="R489" s="101">
        <v>1490</v>
      </c>
    </row>
    <row r="490">
      <c r="L490" s="98" t="s">
        <v>46536</v>
      </c>
      <c r="M490" s="98" t="s">
        <v>46537</v>
      </c>
      <c r="N490" s="98" t="s">
        <v>46538</v>
      </c>
      <c r="O490" s="101">
        <v>1440</v>
      </c>
      <c r="P490" s="101">
        <v>1440</v>
      </c>
    </row>
    <row r="491">
      <c r="K491" s="96" t="s">
        <v>46539</v>
      </c>
      <c r="O491" s="85">
        <f>SUM(O489:O490)</f>
      </c>
      <c r="P491" s="85">
        <f>SUM(P489:P490)</f>
      </c>
    </row>
    <row r="492">
      <c r="A492" s="98" t="s">
        <v>46540</v>
      </c>
      <c r="B492" s="98" t="s">
        <v>46541</v>
      </c>
      <c r="C492" s="100">
        <v>975</v>
      </c>
      <c r="D492" s="98" t="s">
        <v>46542</v>
      </c>
      <c r="E492" s="98" t="s">
        <v>46543</v>
      </c>
      <c r="F492" s="104">
        <v>44294</v>
      </c>
      <c r="G492" s="104">
        <v>45413</v>
      </c>
      <c r="H492" s="104">
        <v>45777</v>
      </c>
      <c r="J492" s="101">
        <v>1490</v>
      </c>
      <c r="K492" s="98" t="s">
        <v>46544</v>
      </c>
      <c r="L492" s="98" t="s">
        <v>46545</v>
      </c>
      <c r="M492" s="98" t="s">
        <v>46546</v>
      </c>
      <c r="N492" s="98" t="s">
        <v>46547</v>
      </c>
      <c r="O492" s="101">
        <v>50</v>
      </c>
      <c r="P492" s="101">
        <v>50</v>
      </c>
      <c r="Q492" s="101">
        <v>0</v>
      </c>
      <c r="R492" s="101">
        <v>1240</v>
      </c>
    </row>
    <row r="493">
      <c r="L493" s="98" t="s">
        <v>46548</v>
      </c>
      <c r="M493" s="98" t="s">
        <v>46549</v>
      </c>
      <c r="N493" s="98" t="s">
        <v>46550</v>
      </c>
      <c r="O493" s="101">
        <v>1300</v>
      </c>
      <c r="P493" s="101">
        <v>1300</v>
      </c>
    </row>
    <row r="494">
      <c r="K494" s="96" t="s">
        <v>46551</v>
      </c>
      <c r="O494" s="85">
        <f>SUM(O492:O493)</f>
      </c>
      <c r="P494" s="85">
        <f>SUM(P492:P493)</f>
      </c>
    </row>
    <row r="495">
      <c r="A495" s="98" t="s">
        <v>46552</v>
      </c>
      <c r="B495" s="98" t="s">
        <v>46553</v>
      </c>
      <c r="C495" s="100">
        <v>840</v>
      </c>
      <c r="D495" s="98" t="s">
        <v>46554</v>
      </c>
      <c r="E495" s="98" t="s">
        <v>46555</v>
      </c>
      <c r="F495" s="104">
        <v>44574</v>
      </c>
      <c r="G495" s="104">
        <v>45689</v>
      </c>
      <c r="H495" s="104">
        <v>46053</v>
      </c>
      <c r="J495" s="101">
        <v>1375</v>
      </c>
      <c r="K495" s="98" t="s">
        <v>46556</v>
      </c>
      <c r="L495" s="98" t="s">
        <v>46557</v>
      </c>
      <c r="M495" s="98" t="s">
        <v>46558</v>
      </c>
      <c r="N495" s="98" t="s">
        <v>46559</v>
      </c>
      <c r="O495" s="101">
        <v>1255</v>
      </c>
      <c r="P495" s="101">
        <v>1255</v>
      </c>
      <c r="Q495" s="101">
        <v>0</v>
      </c>
      <c r="R495" s="101">
        <v>1125</v>
      </c>
    </row>
    <row r="496">
      <c r="K496" s="96" t="s">
        <v>46560</v>
      </c>
      <c r="O496" s="85">
        <f>SUM(O495:O495)</f>
      </c>
      <c r="P496" s="85">
        <f>SUM(P495:P495)</f>
      </c>
    </row>
    <row r="497">
      <c r="A497" s="98" t="s">
        <v>46561</v>
      </c>
      <c r="B497" s="98" t="s">
        <v>46562</v>
      </c>
      <c r="C497" s="100">
        <v>705</v>
      </c>
      <c r="D497" s="98" t="s">
        <v>46563</v>
      </c>
      <c r="E497" s="98" t="s">
        <v>46564</v>
      </c>
      <c r="F497" s="104">
        <v>45574</v>
      </c>
      <c r="G497" s="104">
        <v>45574</v>
      </c>
      <c r="H497" s="104">
        <v>45938</v>
      </c>
      <c r="J497" s="101">
        <v>1325</v>
      </c>
      <c r="K497" s="98" t="s">
        <v>46565</v>
      </c>
      <c r="L497" s="98" t="s">
        <v>46566</v>
      </c>
      <c r="M497" s="98" t="s">
        <v>46567</v>
      </c>
      <c r="N497" s="98" t="s">
        <v>46568</v>
      </c>
      <c r="O497" s="101">
        <v>50</v>
      </c>
      <c r="P497" s="101">
        <v>50</v>
      </c>
      <c r="Q497" s="101">
        <v>0</v>
      </c>
      <c r="R497" s="101">
        <v>1325</v>
      </c>
    </row>
    <row r="498">
      <c r="L498" s="98" t="s">
        <v>46569</v>
      </c>
      <c r="M498" s="98" t="s">
        <v>46570</v>
      </c>
      <c r="N498" s="98" t="s">
        <v>46571</v>
      </c>
      <c r="O498" s="101">
        <v>1275</v>
      </c>
      <c r="P498" s="101">
        <v>1275</v>
      </c>
    </row>
    <row r="499">
      <c r="K499" s="96" t="s">
        <v>46572</v>
      </c>
      <c r="O499" s="85">
        <f>SUM(O497:O498)</f>
      </c>
      <c r="P499" s="85">
        <f>SUM(P497:P498)</f>
      </c>
    </row>
    <row r="500">
      <c r="A500" s="98" t="s">
        <v>46573</v>
      </c>
      <c r="B500" s="98" t="s">
        <v>46574</v>
      </c>
      <c r="C500" s="100">
        <v>975</v>
      </c>
      <c r="D500" s="98" t="s">
        <v>46575</v>
      </c>
      <c r="E500" s="98" t="s">
        <v>46576</v>
      </c>
      <c r="F500" s="104">
        <v>45524</v>
      </c>
      <c r="G500" s="104">
        <v>45524</v>
      </c>
      <c r="H500" s="104">
        <v>45900</v>
      </c>
      <c r="J500" s="101">
        <v>1490</v>
      </c>
      <c r="K500" s="98" t="s">
        <v>46577</v>
      </c>
      <c r="L500" s="98" t="s">
        <v>46578</v>
      </c>
      <c r="M500" s="98" t="s">
        <v>46579</v>
      </c>
      <c r="N500" s="98" t="s">
        <v>46580</v>
      </c>
      <c r="O500" s="101">
        <v>50</v>
      </c>
      <c r="P500" s="101">
        <v>50</v>
      </c>
      <c r="Q500" s="101">
        <v>810</v>
      </c>
      <c r="R500" s="101">
        <v>1490</v>
      </c>
    </row>
    <row r="501">
      <c r="L501" s="98" t="s">
        <v>46581</v>
      </c>
      <c r="M501" s="98" t="s">
        <v>46582</v>
      </c>
      <c r="N501" s="98" t="s">
        <v>46583</v>
      </c>
      <c r="O501" s="101">
        <v>1440</v>
      </c>
      <c r="P501" s="101">
        <v>1440</v>
      </c>
    </row>
    <row r="502">
      <c r="L502" s="98" t="s">
        <v>46584</v>
      </c>
      <c r="M502" s="98" t="s">
        <v>46585</v>
      </c>
      <c r="N502" s="98" t="s">
        <v>46586</v>
      </c>
      <c r="O502" s="101">
        <v>25</v>
      </c>
      <c r="P502" s="101">
        <v>0</v>
      </c>
    </row>
    <row r="503">
      <c r="L503" s="98" t="s">
        <v>46587</v>
      </c>
      <c r="M503" s="98" t="s">
        <v>46588</v>
      </c>
      <c r="N503" s="98" t="s">
        <v>46589</v>
      </c>
      <c r="O503" s="101">
        <v>15</v>
      </c>
      <c r="P503" s="101">
        <v>0</v>
      </c>
    </row>
    <row r="504">
      <c r="K504" s="96" t="s">
        <v>46590</v>
      </c>
      <c r="O504" s="85">
        <f>SUM(O500:O503)</f>
      </c>
      <c r="P504" s="85">
        <f>SUM(P500:P503)</f>
      </c>
    </row>
    <row r="505">
      <c r="A505" s="98" t="s">
        <v>46591</v>
      </c>
      <c r="B505" s="98" t="s">
        <v>46592</v>
      </c>
      <c r="C505" s="100">
        <v>975</v>
      </c>
      <c r="D505" s="98" t="s">
        <v>46593</v>
      </c>
      <c r="E505" s="98" t="s">
        <v>46594</v>
      </c>
      <c r="F505" s="104">
        <v>45406</v>
      </c>
      <c r="G505" s="104">
        <v>45406</v>
      </c>
      <c r="H505" s="104">
        <v>45777</v>
      </c>
      <c r="J505" s="101">
        <v>1490</v>
      </c>
      <c r="K505" s="98" t="s">
        <v>46595</v>
      </c>
      <c r="L505" s="98" t="s">
        <v>46596</v>
      </c>
      <c r="M505" s="98" t="s">
        <v>46597</v>
      </c>
      <c r="N505" s="98" t="s">
        <v>46598</v>
      </c>
      <c r="O505" s="101">
        <v>50</v>
      </c>
      <c r="P505" s="101">
        <v>50</v>
      </c>
      <c r="Q505" s="101">
        <v>0</v>
      </c>
      <c r="R505" s="101">
        <v>1490</v>
      </c>
    </row>
    <row r="506">
      <c r="L506" s="98" t="s">
        <v>46599</v>
      </c>
      <c r="M506" s="98" t="s">
        <v>46600</v>
      </c>
      <c r="N506" s="98" t="s">
        <v>46601</v>
      </c>
      <c r="O506" s="101">
        <v>1440</v>
      </c>
      <c r="P506" s="101">
        <v>1440</v>
      </c>
    </row>
    <row r="507">
      <c r="K507" s="96" t="s">
        <v>46602</v>
      </c>
      <c r="O507" s="85">
        <f>SUM(O505:O506)</f>
      </c>
      <c r="P507" s="85">
        <f>SUM(P505:P506)</f>
      </c>
    </row>
    <row r="508">
      <c r="A508" s="98" t="s">
        <v>46603</v>
      </c>
      <c r="B508" s="98" t="s">
        <v>46604</v>
      </c>
      <c r="C508" s="100">
        <v>810</v>
      </c>
      <c r="D508" s="98" t="s">
        <v>46605</v>
      </c>
      <c r="E508" s="98" t="s">
        <v>46606</v>
      </c>
      <c r="F508" s="104">
        <v>44246</v>
      </c>
      <c r="G508" s="104">
        <v>45717</v>
      </c>
      <c r="H508" s="104">
        <v>46081</v>
      </c>
      <c r="J508" s="101">
        <v>1440</v>
      </c>
      <c r="K508" s="98" t="s">
        <v>46607</v>
      </c>
      <c r="L508" s="98" t="s">
        <v>46608</v>
      </c>
      <c r="M508" s="98" t="s">
        <v>46609</v>
      </c>
      <c r="N508" s="98" t="s">
        <v>46610</v>
      </c>
      <c r="O508" s="101">
        <v>50</v>
      </c>
      <c r="P508" s="101">
        <v>50</v>
      </c>
      <c r="Q508" s="101">
        <v>0</v>
      </c>
      <c r="R508" s="101">
        <v>1190</v>
      </c>
    </row>
    <row r="509">
      <c r="L509" s="98" t="s">
        <v>46611</v>
      </c>
      <c r="M509" s="98" t="s">
        <v>46612</v>
      </c>
      <c r="N509" s="98" t="s">
        <v>46613</v>
      </c>
      <c r="O509" s="101">
        <v>1300</v>
      </c>
      <c r="P509" s="101">
        <v>1300</v>
      </c>
    </row>
    <row r="510">
      <c r="K510" s="96" t="s">
        <v>46614</v>
      </c>
      <c r="O510" s="85">
        <f>SUM(O508:O509)</f>
      </c>
      <c r="P510" s="85">
        <f>SUM(P508:P509)</f>
      </c>
    </row>
    <row r="511">
      <c r="A511" s="98" t="s">
        <v>46615</v>
      </c>
      <c r="B511" s="98" t="s">
        <v>46616</v>
      </c>
      <c r="C511" s="100">
        <v>810</v>
      </c>
      <c r="D511" s="98" t="s">
        <v>46617</v>
      </c>
      <c r="E511" s="98" t="s">
        <v>46618</v>
      </c>
      <c r="F511" s="104">
        <v>44538</v>
      </c>
      <c r="G511" s="104">
        <v>45658</v>
      </c>
      <c r="H511" s="104">
        <v>46022</v>
      </c>
      <c r="J511" s="101">
        <v>1440</v>
      </c>
      <c r="K511" s="98" t="s">
        <v>46619</v>
      </c>
      <c r="L511" s="98" t="s">
        <v>46620</v>
      </c>
      <c r="M511" s="98" t="s">
        <v>46621</v>
      </c>
      <c r="N511" s="98" t="s">
        <v>46622</v>
      </c>
      <c r="O511" s="101">
        <v>50</v>
      </c>
      <c r="P511" s="101">
        <v>50</v>
      </c>
      <c r="Q511" s="101">
        <v>0</v>
      </c>
      <c r="R511" s="101">
        <v>1190</v>
      </c>
    </row>
    <row r="512">
      <c r="L512" s="98" t="s">
        <v>46623</v>
      </c>
      <c r="M512" s="98" t="s">
        <v>46624</v>
      </c>
      <c r="N512" s="98" t="s">
        <v>46625</v>
      </c>
      <c r="O512" s="101">
        <v>1270</v>
      </c>
      <c r="P512" s="101">
        <v>1270</v>
      </c>
    </row>
    <row r="513">
      <c r="K513" s="96" t="s">
        <v>46626</v>
      </c>
      <c r="O513" s="85">
        <f>SUM(O511:O512)</f>
      </c>
      <c r="P513" s="85">
        <f>SUM(P511:P512)</f>
      </c>
    </row>
    <row r="514">
      <c r="B514" s="81" t="s">
        <v>46627</v>
      </c>
      <c r="C514" s="69">
        <f>SUM(C8:C8)+SUM(C10:C10)+SUM(C12:C12)+SUM(C14:C14)+SUM(C16:C16)+SUM(C18:C18)+SUM(C20:C23)+SUM(C25:C25)+SUM(C27:C27)+SUM(C29:C29)+SUM(C31:C32)+SUM(C34:C35)+SUM(C37:C38)+SUM(C40:C41)+SUM(C43:C43)+SUM(C45:C46)+SUM(C48:C49)+SUM(C51:C52)+SUM(C54:C55)+SUM(C57:C58)+SUM(C60:C61)+SUM(C63:C64)+SUM(C66:C67)+SUM(C69:C70)+SUM(C72:C72)+SUM(C74:C75)+SUM(C77:C78)+SUM(C80:C81)+SUM(C83:C84)+SUM(C86:C87)+SUM(C89:C89)+SUM(C91:C91)+SUM(C93:C93)+SUM(C95:C96)+SUM(C98:C98)+SUM(C100:C101)+SUM(C103:C103)+SUM(C105:C105)+SUM(C107:C107)+SUM(C109:C109)+SUM(C111:C112)+SUM(C114:C115)+SUM(C117:C118)+SUM(C120:C121)+SUM(C123:C123)+SUM(C125:C126)+SUM(C128:C129)+SUM(C131:C132)+SUM(C134:C134)+SUM(C136:C139)+SUM(C141:C142)+SUM(C144:C145)+SUM(C147:C149)+SUM(C151:C152)+SUM(C154:C154)+SUM(C156:C157)+SUM(C159:C160)+SUM(C162:C163)+SUM(C165:C168)+SUM(C170:C173)+SUM(C175:C175)+SUM(C177:C178)+SUM(C180:C180)+SUM(C182:C182)+SUM(C184:C184)+SUM(C186:C186)+SUM(C188:C188)+SUM(C190:C190)+SUM(C192:C192)+SUM(C194:C194)+SUM(C196:C197)+SUM(C199:C200)+SUM(C202:C203)+SUM(C205:C206)+SUM(C208:C208)+SUM(C210:C211)+SUM(C213:C214)+SUM(C216:C217)+SUM(C219:C220)+SUM(C222:C223)+SUM(C225:C226)+SUM(C228:C229)+SUM(C231:C232)+SUM(C234:C235)+SUM(C237:C237)+SUM(C239:C240)+SUM(C242:C243)+SUM(C245:C246)+SUM(C248:C249)+SUM(C251:C252)+SUM(C254:C254)+SUM(C256:C256)+SUM(C258:C264)+SUM(C266:C266)+SUM(C268:C268)+SUM(C270:C270)+SUM(C272:C272)+SUM(C274:C275)+SUM(C277:C277)+SUM(C279:C279)+SUM(C281:C283)+SUM(C285:C286)+SUM(C288:C289)+SUM(C291:C292)+SUM(C294:C294)+SUM(C296:C297)+SUM(C299:C300)+SUM(C302:C303)+SUM(C305:C309)+SUM(C311:C312)+SUM(C314:C315)+SUM(C317:C318)+SUM(C320:C321)+SUM(C323:C324)+SUM(C326:C326)+SUM(C328:C333)+SUM(C335:C336)+SUM(C338:C339)+SUM(C341:C342)+SUM(C344:C345)+SUM(C347:C347)+SUM(C349:C349)+SUM(C351:C351)+SUM(C353:C353)+SUM(C355:C355)+SUM(C357:C357)+SUM(C359:C359)+SUM(C361:C361)+SUM(C363:C363)+SUM(C365:C365)+SUM(C367:C368)+SUM(C370:C371)+SUM(C373:C374)+SUM(C376:C377)+SUM(C379:C379)+SUM(C381:C382)+SUM(C384:C387)+SUM(C389:C390)+SUM(C392:C393)+SUM(C395:C396)+SUM(C398:C399)+SUM(C401:C403)+SUM(C405:C406)+SUM(C408:C409)+SUM(C411:C411)+SUM(C413:C414)+SUM(C416:C417)+SUM(C419:C420)+SUM(C422:C423)+SUM(C425:C426)+SUM(C428:C432)+SUM(C434:C434)+SUM(C436:C436)+SUM(C438:C438)+SUM(C440:C440)+SUM(C442:C442)+SUM(C444:C444)+SUM(C446:C446)+SUM(C448:C448)+SUM(C450:C452)+SUM(C454:C455)+SUM(C457:C458)+SUM(C460:C461)+SUM(C463:C464)+SUM(C466:C466)+SUM(C468:C469)+SUM(C471:C472)+SUM(C474:C475)+SUM(C477:C478)+SUM(C480:C481)+SUM(C483:C484)+SUM(C486:C487)+SUM(C489:C490)+SUM(C492:C493)+SUM(C495:C495)+SUM(C497:C498)+SUM(C500:C503)+SUM(C505:C506)+SUM(C508:C509)+SUM(C511:C512)</f>
      </c>
      <c r="J514" s="70">
        <f>SUM(J8:J8)+SUM(J10:J10)+SUM(J12:J12)+SUM(J14:J14)+SUM(J16:J16)+SUM(J18:J18)+SUM(J20:J23)+SUM(J25:J25)+SUM(J27:J27)+SUM(J29:J29)+SUM(J31:J32)+SUM(J34:J35)+SUM(J37:J38)+SUM(J40:J41)+SUM(J43:J43)+SUM(J45:J46)+SUM(J48:J49)+SUM(J51:J52)+SUM(J54:J55)+SUM(J57:J58)+SUM(J60:J61)+SUM(J63:J64)+SUM(J66:J67)+SUM(J69:J70)+SUM(J72:J72)+SUM(J74:J75)+SUM(J77:J78)+SUM(J80:J81)+SUM(J83:J84)+SUM(J86:J87)+SUM(J89:J89)+SUM(J91:J91)+SUM(J93:J93)+SUM(J95:J96)+SUM(J98:J98)+SUM(J100:J101)+SUM(J103:J103)+SUM(J105:J105)+SUM(J107:J107)+SUM(J109:J109)+SUM(J111:J112)+SUM(J114:J115)+SUM(J117:J118)+SUM(J120:J121)+SUM(J123:J123)+SUM(J125:J126)+SUM(J128:J129)+SUM(J131:J132)+SUM(J134:J134)+SUM(J136:J139)+SUM(J141:J142)+SUM(J144:J145)+SUM(J147:J149)+SUM(J151:J152)+SUM(J154:J154)+SUM(J156:J157)+SUM(J159:J160)+SUM(J162:J163)+SUM(J165:J168)+SUM(J170:J173)+SUM(J175:J175)+SUM(J177:J178)+SUM(J180:J180)+SUM(J182:J182)+SUM(J184:J184)+SUM(J186:J186)+SUM(J188:J188)+SUM(J190:J190)+SUM(J192:J192)+SUM(J194:J194)+SUM(J196:J197)+SUM(J199:J200)+SUM(J202:J203)+SUM(J205:J206)+SUM(J208:J208)+SUM(J210:J211)+SUM(J213:J214)+SUM(J216:J217)+SUM(J219:J220)+SUM(J222:J223)+SUM(J225:J226)+SUM(J228:J229)+SUM(J231:J232)+SUM(J234:J235)+SUM(J237:J237)+SUM(J239:J240)+SUM(J242:J243)+SUM(J245:J246)+SUM(J248:J249)+SUM(J251:J252)+SUM(J254:J254)+SUM(J256:J256)+SUM(J258:J264)+SUM(J266:J266)+SUM(J268:J268)+SUM(J270:J270)+SUM(J272:J272)+SUM(J274:J275)+SUM(J277:J277)+SUM(J279:J279)+SUM(J281:J283)+SUM(J285:J286)+SUM(J288:J289)+SUM(J291:J292)+SUM(J294:J294)+SUM(J296:J297)+SUM(J299:J300)+SUM(J302:J303)+SUM(J305:J309)+SUM(J311:J312)+SUM(J314:J315)+SUM(J317:J318)+SUM(J320:J321)+SUM(J323:J324)+SUM(J326:J326)+SUM(J328:J333)+SUM(J335:J336)+SUM(J338:J339)+SUM(J341:J342)+SUM(J344:J345)+SUM(J347:J347)+SUM(J349:J349)+SUM(J351:J351)+SUM(J353:J353)+SUM(J355:J355)+SUM(J357:J357)+SUM(J359:J359)+SUM(J361:J361)+SUM(J363:J363)+SUM(J365:J365)+SUM(J367:J368)+SUM(J370:J371)+SUM(J373:J374)+SUM(J376:J377)+SUM(J379:J379)+SUM(J381:J382)+SUM(J384:J387)+SUM(J389:J390)+SUM(J392:J393)+SUM(J395:J396)+SUM(J398:J399)+SUM(J401:J403)+SUM(J405:J406)+SUM(J408:J409)+SUM(J411:J411)+SUM(J413:J414)+SUM(J416:J417)+SUM(J419:J420)+SUM(J422:J423)+SUM(J425:J426)+SUM(J428:J432)+SUM(J434:J434)+SUM(J436:J436)+SUM(J438:J438)+SUM(J440:J440)+SUM(J442:J442)+SUM(J444:J444)+SUM(J446:J446)+SUM(J448:J448)+SUM(J450:J452)+SUM(J454:J455)+SUM(J457:J458)+SUM(J460:J461)+SUM(J463:J464)+SUM(J466:J466)+SUM(J468:J469)+SUM(J471:J472)+SUM(J474:J475)+SUM(J477:J478)+SUM(J480:J481)+SUM(J483:J484)+SUM(J486:J487)+SUM(J489:J490)+SUM(J492:J493)+SUM(J495:J495)+SUM(J497:J498)+SUM(J500:J503)+SUM(J505:J506)+SUM(J508:J509)+SUM(J511:J512)</f>
      </c>
      <c r="O514" s="70">
        <f>SUM(O8:O8)+SUM(O10:O10)+SUM(O12:O12)+SUM(O14:O14)+SUM(O16:O16)+SUM(O18:O18)+SUM(O20:O23)+SUM(O25:O25)+SUM(O27:O27)+SUM(O29:O29)+SUM(O31:O32)+SUM(O34:O35)+SUM(O37:O38)+SUM(O40:O41)+SUM(O43:O43)+SUM(O45:O46)+SUM(O48:O49)+SUM(O51:O52)+SUM(O54:O55)+SUM(O57:O58)+SUM(O60:O61)+SUM(O63:O64)+SUM(O66:O67)+SUM(O69:O70)+SUM(O72:O72)+SUM(O74:O75)+SUM(O77:O78)+SUM(O80:O81)+SUM(O83:O84)+SUM(O86:O87)+SUM(O89:O89)+SUM(O91:O91)+SUM(O93:O93)+SUM(O95:O96)+SUM(O98:O98)+SUM(O100:O101)+SUM(O103:O103)+SUM(O105:O105)+SUM(O107:O107)+SUM(O109:O109)+SUM(O111:O112)+SUM(O114:O115)+SUM(O117:O118)+SUM(O120:O121)+SUM(O123:O123)+SUM(O125:O126)+SUM(O128:O129)+SUM(O131:O132)+SUM(O134:O134)+SUM(O136:O139)+SUM(O141:O142)+SUM(O144:O145)+SUM(O147:O149)+SUM(O151:O152)+SUM(O154:O154)+SUM(O156:O157)+SUM(O159:O160)+SUM(O162:O163)+SUM(O165:O168)+SUM(O170:O173)+SUM(O175:O175)+SUM(O177:O178)+SUM(O180:O180)+SUM(O182:O182)+SUM(O184:O184)+SUM(O186:O186)+SUM(O188:O188)+SUM(O190:O190)+SUM(O192:O192)+SUM(O194:O194)+SUM(O196:O197)+SUM(O199:O200)+SUM(O202:O203)+SUM(O205:O206)+SUM(O208:O208)+SUM(O210:O211)+SUM(O213:O214)+SUM(O216:O217)+SUM(O219:O220)+SUM(O222:O223)+SUM(O225:O226)+SUM(O228:O229)+SUM(O231:O232)+SUM(O234:O235)+SUM(O237:O237)+SUM(O239:O240)+SUM(O242:O243)+SUM(O245:O246)+SUM(O248:O249)+SUM(O251:O252)+SUM(O254:O254)+SUM(O256:O256)+SUM(O258:O264)+SUM(O266:O266)+SUM(O268:O268)+SUM(O270:O270)+SUM(O272:O272)+SUM(O274:O275)+SUM(O277:O277)+SUM(O279:O279)+SUM(O281:O283)+SUM(O285:O286)+SUM(O288:O289)+SUM(O291:O292)+SUM(O294:O294)+SUM(O296:O297)+SUM(O299:O300)+SUM(O302:O303)+SUM(O305:O309)+SUM(O311:O312)+SUM(O314:O315)+SUM(O317:O318)+SUM(O320:O321)+SUM(O323:O324)+SUM(O326:O326)+SUM(O328:O333)+SUM(O335:O336)+SUM(O338:O339)+SUM(O341:O342)+SUM(O344:O345)+SUM(O347:O347)+SUM(O349:O349)+SUM(O351:O351)+SUM(O353:O353)+SUM(O355:O355)+SUM(O357:O357)+SUM(O359:O359)+SUM(O361:O361)+SUM(O363:O363)+SUM(O365:O365)+SUM(O367:O368)+SUM(O370:O371)+SUM(O373:O374)+SUM(O376:O377)+SUM(O379:O379)+SUM(O381:O382)+SUM(O384:O387)+SUM(O389:O390)+SUM(O392:O393)+SUM(O395:O396)+SUM(O398:O399)+SUM(O401:O403)+SUM(O405:O406)+SUM(O408:O409)+SUM(O411:O411)+SUM(O413:O414)+SUM(O416:O417)+SUM(O419:O420)+SUM(O422:O423)+SUM(O425:O426)+SUM(O428:O432)+SUM(O434:O434)+SUM(O436:O436)+SUM(O438:O438)+SUM(O440:O440)+SUM(O442:O442)+SUM(O444:O444)+SUM(O446:O446)+SUM(O448:O448)+SUM(O450:O452)+SUM(O454:O455)+SUM(O457:O458)+SUM(O460:O461)+SUM(O463:O464)+SUM(O466:O466)+SUM(O468:O469)+SUM(O471:O472)+SUM(O474:O475)+SUM(O477:O478)+SUM(O480:O481)+SUM(O483:O484)+SUM(O486:O487)+SUM(O489:O490)+SUM(O492:O493)+SUM(O495:O495)+SUM(O497:O498)+SUM(O500:O503)+SUM(O505:O506)+SUM(O508:O509)+SUM(O511:O512)</f>
      </c>
      <c r="P514" s="70">
        <f>SUM(P8:P8)+SUM(P10:P10)+SUM(P12:P12)+SUM(P14:P14)+SUM(P16:P16)+SUM(P18:P18)+SUM(P20:P23)+SUM(P25:P25)+SUM(P27:P27)+SUM(P29:P29)+SUM(P31:P32)+SUM(P34:P35)+SUM(P37:P38)+SUM(P40:P41)+SUM(P43:P43)+SUM(P45:P46)+SUM(P48:P49)+SUM(P51:P52)+SUM(P54:P55)+SUM(P57:P58)+SUM(P60:P61)+SUM(P63:P64)+SUM(P66:P67)+SUM(P69:P70)+SUM(P72:P72)+SUM(P74:P75)+SUM(P77:P78)+SUM(P80:P81)+SUM(P83:P84)+SUM(P86:P87)+SUM(P89:P89)+SUM(P91:P91)+SUM(P93:P93)+SUM(P95:P96)+SUM(P98:P98)+SUM(P100:P101)+SUM(P103:P103)+SUM(P105:P105)+SUM(P107:P107)+SUM(P109:P109)+SUM(P111:P112)+SUM(P114:P115)+SUM(P117:P118)+SUM(P120:P121)+SUM(P123:P123)+SUM(P125:P126)+SUM(P128:P129)+SUM(P131:P132)+SUM(P134:P134)+SUM(P136:P139)+SUM(P141:P142)+SUM(P144:P145)+SUM(P147:P149)+SUM(P151:P152)+SUM(P154:P154)+SUM(P156:P157)+SUM(P159:P160)+SUM(P162:P163)+SUM(P165:P168)+SUM(P170:P173)+SUM(P175:P175)+SUM(P177:P178)+SUM(P180:P180)+SUM(P182:P182)+SUM(P184:P184)+SUM(P186:P186)+SUM(P188:P188)+SUM(P190:P190)+SUM(P192:P192)+SUM(P194:P194)+SUM(P196:P197)+SUM(P199:P200)+SUM(P202:P203)+SUM(P205:P206)+SUM(P208:P208)+SUM(P210:P211)+SUM(P213:P214)+SUM(P216:P217)+SUM(P219:P220)+SUM(P222:P223)+SUM(P225:P226)+SUM(P228:P229)+SUM(P231:P232)+SUM(P234:P235)+SUM(P237:P237)+SUM(P239:P240)+SUM(P242:P243)+SUM(P245:P246)+SUM(P248:P249)+SUM(P251:P252)+SUM(P254:P254)+SUM(P256:P256)+SUM(P258:P264)+SUM(P266:P266)+SUM(P268:P268)+SUM(P270:P270)+SUM(P272:P272)+SUM(P274:P275)+SUM(P277:P277)+SUM(P279:P279)+SUM(P281:P283)+SUM(P285:P286)+SUM(P288:P289)+SUM(P291:P292)+SUM(P294:P294)+SUM(P296:P297)+SUM(P299:P300)+SUM(P302:P303)+SUM(P305:P309)+SUM(P311:P312)+SUM(P314:P315)+SUM(P317:P318)+SUM(P320:P321)+SUM(P323:P324)+SUM(P326:P326)+SUM(P328:P333)+SUM(P335:P336)+SUM(P338:P339)+SUM(P341:P342)+SUM(P344:P345)+SUM(P347:P347)+SUM(P349:P349)+SUM(P351:P351)+SUM(P353:P353)+SUM(P355:P355)+SUM(P357:P357)+SUM(P359:P359)+SUM(P361:P361)+SUM(P363:P363)+SUM(P365:P365)+SUM(P367:P368)+SUM(P370:P371)+SUM(P373:P374)+SUM(P376:P377)+SUM(P379:P379)+SUM(P381:P382)+SUM(P384:P387)+SUM(P389:P390)+SUM(P392:P393)+SUM(P395:P396)+SUM(P398:P399)+SUM(P401:P403)+SUM(P405:P406)+SUM(P408:P409)+SUM(P411:P411)+SUM(P413:P414)+SUM(P416:P417)+SUM(P419:P420)+SUM(P422:P423)+SUM(P425:P426)+SUM(P428:P432)+SUM(P434:P434)+SUM(P436:P436)+SUM(P438:P438)+SUM(P440:P440)+SUM(P442:P442)+SUM(P444:P444)+SUM(P446:P446)+SUM(P448:P448)+SUM(P450:P452)+SUM(P454:P455)+SUM(P457:P458)+SUM(P460:P461)+SUM(P463:P464)+SUM(P466:P466)+SUM(P468:P469)+SUM(P471:P472)+SUM(P474:P475)+SUM(P477:P478)+SUM(P480:P481)+SUM(P483:P484)+SUM(P486:P487)+SUM(P489:P490)+SUM(P492:P493)+SUM(P495:P495)+SUM(P497:P498)+SUM(P500:P503)+SUM(P505:P506)+SUM(P508:P509)+SUM(P511:P512)</f>
      </c>
      <c r="Q514" s="70">
        <f>SUM(Q8:Q8)+SUM(Q10:Q10)+SUM(Q12:Q12)+SUM(Q14:Q14)+SUM(Q16:Q16)+SUM(Q18:Q18)+SUM(Q20:Q23)+SUM(Q25:Q25)+SUM(Q27:Q27)+SUM(Q29:Q29)+SUM(Q31:Q32)+SUM(Q34:Q35)+SUM(Q37:Q38)+SUM(Q40:Q41)+SUM(Q43:Q43)+SUM(Q45:Q46)+SUM(Q48:Q49)+SUM(Q51:Q52)+SUM(Q54:Q55)+SUM(Q57:Q58)+SUM(Q60:Q61)+SUM(Q63:Q64)+SUM(Q66:Q67)+SUM(Q69:Q70)+SUM(Q72:Q72)+SUM(Q74:Q75)+SUM(Q77:Q78)+SUM(Q80:Q81)+SUM(Q83:Q84)+SUM(Q86:Q87)+SUM(Q89:Q89)+SUM(Q91:Q91)+SUM(Q93:Q93)+SUM(Q95:Q96)+SUM(Q98:Q98)+SUM(Q100:Q101)+SUM(Q103:Q103)+SUM(Q105:Q105)+SUM(Q107:Q107)+SUM(Q109:Q109)+SUM(Q111:Q112)+SUM(Q114:Q115)+SUM(Q117:Q118)+SUM(Q120:Q121)+SUM(Q123:Q123)+SUM(Q125:Q126)+SUM(Q128:Q129)+SUM(Q131:Q132)+SUM(Q134:Q134)+SUM(Q136:Q139)+SUM(Q141:Q142)+SUM(Q144:Q145)+SUM(Q147:Q149)+SUM(Q151:Q152)+SUM(Q154:Q154)+SUM(Q156:Q157)+SUM(Q159:Q160)+SUM(Q162:Q163)+SUM(Q165:Q168)+SUM(Q170:Q173)+SUM(Q175:Q175)+SUM(Q177:Q178)+SUM(Q180:Q180)+SUM(Q182:Q182)+SUM(Q184:Q184)+SUM(Q186:Q186)+SUM(Q188:Q188)+SUM(Q190:Q190)+SUM(Q192:Q192)+SUM(Q194:Q194)+SUM(Q196:Q197)+SUM(Q199:Q200)+SUM(Q202:Q203)+SUM(Q205:Q206)+SUM(Q208:Q208)+SUM(Q210:Q211)+SUM(Q213:Q214)+SUM(Q216:Q217)+SUM(Q219:Q220)+SUM(Q222:Q223)+SUM(Q225:Q226)+SUM(Q228:Q229)+SUM(Q231:Q232)+SUM(Q234:Q235)+SUM(Q237:Q237)+SUM(Q239:Q240)+SUM(Q242:Q243)+SUM(Q245:Q246)+SUM(Q248:Q249)+SUM(Q251:Q252)+SUM(Q254:Q254)+SUM(Q256:Q256)+SUM(Q258:Q264)+SUM(Q266:Q266)+SUM(Q268:Q268)+SUM(Q270:Q270)+SUM(Q272:Q272)+SUM(Q274:Q275)+SUM(Q277:Q277)+SUM(Q279:Q279)+SUM(Q281:Q283)+SUM(Q285:Q286)+SUM(Q288:Q289)+SUM(Q291:Q292)+SUM(Q294:Q294)+SUM(Q296:Q297)+SUM(Q299:Q300)+SUM(Q302:Q303)+SUM(Q305:Q309)+SUM(Q311:Q312)+SUM(Q314:Q315)+SUM(Q317:Q318)+SUM(Q320:Q321)+SUM(Q323:Q324)+SUM(Q326:Q326)+SUM(Q328:Q333)+SUM(Q335:Q336)+SUM(Q338:Q339)+SUM(Q341:Q342)+SUM(Q344:Q345)+SUM(Q347:Q347)+SUM(Q349:Q349)+SUM(Q351:Q351)+SUM(Q353:Q353)+SUM(Q355:Q355)+SUM(Q357:Q357)+SUM(Q359:Q359)+SUM(Q361:Q361)+SUM(Q363:Q363)+SUM(Q365:Q365)+SUM(Q367:Q368)+SUM(Q370:Q371)+SUM(Q373:Q374)+SUM(Q376:Q377)+SUM(Q379:Q379)+SUM(Q381:Q382)+SUM(Q384:Q387)+SUM(Q389:Q390)+SUM(Q392:Q393)+SUM(Q395:Q396)+SUM(Q398:Q399)+SUM(Q401:Q403)+SUM(Q405:Q406)+SUM(Q408:Q409)+SUM(Q411:Q411)+SUM(Q413:Q414)+SUM(Q416:Q417)+SUM(Q419:Q420)+SUM(Q422:Q423)+SUM(Q425:Q426)+SUM(Q428:Q432)+SUM(Q434:Q434)+SUM(Q436:Q436)+SUM(Q438:Q438)+SUM(Q440:Q440)+SUM(Q442:Q442)+SUM(Q444:Q444)+SUM(Q446:Q446)+SUM(Q448:Q448)+SUM(Q450:Q452)+SUM(Q454:Q455)+SUM(Q457:Q458)+SUM(Q460:Q461)+SUM(Q463:Q464)+SUM(Q466:Q466)+SUM(Q468:Q469)+SUM(Q471:Q472)+SUM(Q474:Q475)+SUM(Q477:Q478)+SUM(Q480:Q481)+SUM(Q483:Q484)+SUM(Q486:Q487)+SUM(Q489:Q490)+SUM(Q492:Q493)+SUM(Q495:Q495)+SUM(Q497:Q498)+SUM(Q500:Q503)+SUM(Q505:Q506)+SUM(Q508:Q509)+SUM(Q511:Q512)</f>
      </c>
      <c r="R514" s="70">
        <f>SUM(R8:R8)+SUM(R10:R10)+SUM(R12:R12)+SUM(R14:R14)+SUM(R16:R16)+SUM(R18:R18)+SUM(R20:R23)+SUM(R25:R25)+SUM(R27:R27)+SUM(R29:R29)+SUM(R31:R32)+SUM(R34:R35)+SUM(R37:R38)+SUM(R40:R41)+SUM(R43:R43)+SUM(R45:R46)+SUM(R48:R49)+SUM(R51:R52)+SUM(R54:R55)+SUM(R57:R58)+SUM(R60:R61)+SUM(R63:R64)+SUM(R66:R67)+SUM(R69:R70)+SUM(R72:R72)+SUM(R74:R75)+SUM(R77:R78)+SUM(R80:R81)+SUM(R83:R84)+SUM(R86:R87)+SUM(R89:R89)+SUM(R91:R91)+SUM(R93:R93)+SUM(R95:R96)+SUM(R98:R98)+SUM(R100:R101)+SUM(R103:R103)+SUM(R105:R105)+SUM(R107:R107)+SUM(R109:R109)+SUM(R111:R112)+SUM(R114:R115)+SUM(R117:R118)+SUM(R120:R121)+SUM(R123:R123)+SUM(R125:R126)+SUM(R128:R129)+SUM(R131:R132)+SUM(R134:R134)+SUM(R136:R139)+SUM(R141:R142)+SUM(R144:R145)+SUM(R147:R149)+SUM(R151:R152)+SUM(R154:R154)+SUM(R156:R157)+SUM(R159:R160)+SUM(R162:R163)+SUM(R165:R168)+SUM(R170:R173)+SUM(R175:R175)+SUM(R177:R178)+SUM(R180:R180)+SUM(R182:R182)+SUM(R184:R184)+SUM(R186:R186)+SUM(R188:R188)+SUM(R190:R190)+SUM(R192:R192)+SUM(R194:R194)+SUM(R196:R197)+SUM(R199:R200)+SUM(R202:R203)+SUM(R205:R206)+SUM(R208:R208)+SUM(R210:R211)+SUM(R213:R214)+SUM(R216:R217)+SUM(R219:R220)+SUM(R222:R223)+SUM(R225:R226)+SUM(R228:R229)+SUM(R231:R232)+SUM(R234:R235)+SUM(R237:R237)+SUM(R239:R240)+SUM(R242:R243)+SUM(R245:R246)+SUM(R248:R249)+SUM(R251:R252)+SUM(R254:R254)+SUM(R256:R256)+SUM(R258:R264)+SUM(R266:R266)+SUM(R268:R268)+SUM(R270:R270)+SUM(R272:R272)+SUM(R274:R275)+SUM(R277:R277)+SUM(R279:R279)+SUM(R281:R283)+SUM(R285:R286)+SUM(R288:R289)+SUM(R291:R292)+SUM(R294:R294)+SUM(R296:R297)+SUM(R299:R300)+SUM(R302:R303)+SUM(R305:R309)+SUM(R311:R312)+SUM(R314:R315)+SUM(R317:R318)+SUM(R320:R321)+SUM(R323:R324)+SUM(R326:R326)+SUM(R328:R333)+SUM(R335:R336)+SUM(R338:R339)+SUM(R341:R342)+SUM(R344:R345)+SUM(R347:R347)+SUM(R349:R349)+SUM(R351:R351)+SUM(R353:R353)+SUM(R355:R355)+SUM(R357:R357)+SUM(R359:R359)+SUM(R361:R361)+SUM(R363:R363)+SUM(R365:R365)+SUM(R367:R368)+SUM(R370:R371)+SUM(R373:R374)+SUM(R376:R377)+SUM(R379:R379)+SUM(R381:R382)+SUM(R384:R387)+SUM(R389:R390)+SUM(R392:R393)+SUM(R395:R396)+SUM(R398:R399)+SUM(R401:R403)+SUM(R405:R406)+SUM(R408:R409)+SUM(R411:R411)+SUM(R413:R414)+SUM(R416:R417)+SUM(R419:R420)+SUM(R422:R423)+SUM(R425:R426)+SUM(R428:R432)+SUM(R434:R434)+SUM(R436:R436)+SUM(R438:R438)+SUM(R440:R440)+SUM(R442:R442)+SUM(R444:R444)+SUM(R446:R446)+SUM(R448:R448)+SUM(R450:R452)+SUM(R454:R455)+SUM(R457:R458)+SUM(R460:R461)+SUM(R463:R464)+SUM(R466:R466)+SUM(R468:R469)+SUM(R471:R472)+SUM(R474:R475)+SUM(R477:R478)+SUM(R480:R481)+SUM(R483:R484)+SUM(R486:R487)+SUM(R489:R490)+SUM(R492:R493)+SUM(R495:R495)+SUM(R497:R498)+SUM(R500:R503)+SUM(R505:R506)+SUM(R508:R509)+SUM(R511:R512)</f>
      </c>
    </row>
    <row r="516">
      <c r="A516" s="3" t="s">
        <v>46628</v>
      </c>
      <c r="B516" s="3"/>
      <c r="C516" s="3"/>
      <c r="D516" s="3" t="s">
        <v>46656</v>
      </c>
      <c r="E516" s="3"/>
    </row>
    <row r="517">
      <c r="A517" s="6" t="s">
        <v>46629</v>
      </c>
      <c r="B517" s="7" t="s">
        <v>46630</v>
      </c>
      <c r="C517" s="11" t="s">
        <v>46631</v>
      </c>
      <c r="D517" s="6" t="s">
        <v>46657</v>
      </c>
      <c r="E517" s="9" t="s">
        <v>46658</v>
      </c>
      <c r="T517" s="40" t="s">
        <v>46632</v>
      </c>
      <c r="U517" s="40" t="s">
        <v>46633</v>
      </c>
      <c r="V517" s="39" t="s">
        <v>46634</v>
      </c>
      <c r="W517" s="37" t="s">
        <v>46635</v>
      </c>
      <c r="X517" s="39" t="s">
        <v>46636</v>
      </c>
      <c r="Y517" s="39" t="s">
        <v>46637</v>
      </c>
      <c r="Z517" s="39" t="s">
        <v>46638</v>
      </c>
      <c r="AA517" s="39" t="s">
        <v>46639</v>
      </c>
      <c r="AB517" s="39" t="s">
        <v>46640</v>
      </c>
      <c r="AC517" s="39" t="s">
        <v>46641</v>
      </c>
      <c r="AD517" s="39" t="s">
        <v>46642</v>
      </c>
    </row>
    <row r="518">
      <c r="A518" s="143" t="s">
        <v>46643</v>
      </c>
      <c r="B518" s="99">
        <v>177</v>
      </c>
      <c r="C518" s="103">
        <v>0.9943820224719101</v>
      </c>
      <c r="D518" s="97" t="s">
        <v>46659</v>
      </c>
      <c r="E518" s="97"/>
      <c r="T518" s="101">
        <v>227750</v>
      </c>
      <c r="U518" s="101">
        <v>-823</v>
      </c>
      <c r="V518" s="100">
        <v>17535</v>
      </c>
      <c r="W518" s="98" t="s">
        <v>46644</v>
      </c>
      <c r="X518" s="100">
        <v>15</v>
      </c>
      <c r="Y518" s="100">
        <v>177</v>
      </c>
      <c r="Z518" s="100">
        <v>0.9943820224719101</v>
      </c>
      <c r="AA518" s="100">
        <v>252055</v>
      </c>
      <c r="AB518" s="100">
        <v>227750</v>
      </c>
      <c r="AC518" s="100">
        <v>-823</v>
      </c>
      <c r="AD518" s="100">
        <v>225376.5</v>
      </c>
    </row>
    <row r="519">
      <c r="A519" s="96" t="s">
        <v>46645</v>
      </c>
      <c r="B519" s="83">
        <f>SUM(B518:B518)</f>
      </c>
      <c r="C519" s="87">
        <v>0.9943820224719101</v>
      </c>
      <c r="D519" s="98" t="s">
        <v>46660</v>
      </c>
      <c r="E519" s="101">
        <v>5350</v>
      </c>
      <c r="T519" s="85">
        <f>SUM(T518:T518)</f>
      </c>
      <c r="U519" s="85">
        <f>SUM(U518:U518)</f>
      </c>
    </row>
    <row r="520">
      <c r="A520" s="143" t="s">
        <v>46646</v>
      </c>
      <c r="B520" s="99">
        <v>1</v>
      </c>
      <c r="C520" s="103">
        <v>0.0056179775280898875</v>
      </c>
      <c r="D520" s="98" t="s">
        <v>46661</v>
      </c>
      <c r="E520" s="101">
        <v>-1108</v>
      </c>
      <c r="T520" s="101">
        <v>0</v>
      </c>
      <c r="U520" s="101">
        <v>0</v>
      </c>
      <c r="V520" s="100">
        <v>17535</v>
      </c>
      <c r="W520" s="98" t="s">
        <v>46647</v>
      </c>
      <c r="X520" s="100">
        <v>15</v>
      </c>
      <c r="Y520" s="100">
        <v>177</v>
      </c>
      <c r="Z520" s="100">
        <v>0.0056179775280898875</v>
      </c>
      <c r="AA520" s="100">
        <v>1540</v>
      </c>
      <c r="AB520" s="100">
        <v>0</v>
      </c>
      <c r="AC520" s="100">
        <v>0</v>
      </c>
      <c r="AD520" s="100">
        <v>0</v>
      </c>
    </row>
    <row r="521">
      <c r="A521" s="96" t="s">
        <v>46648</v>
      </c>
      <c r="B521" s="83">
        <f>SUM(B520:B520)</f>
      </c>
      <c r="C521" s="87">
        <v>0.0056179775280898875</v>
      </c>
      <c r="D521" s="98" t="s">
        <v>46662</v>
      </c>
      <c r="E521" s="101">
        <v>-265</v>
      </c>
      <c r="T521" s="85">
        <f>SUM(T520:T520)</f>
      </c>
      <c r="U521" s="85">
        <f>SUM(U520:U520)</f>
      </c>
    </row>
    <row r="522">
      <c r="A522" s="96" t="s">
        <v>46649</v>
      </c>
      <c r="B522" s="83">
        <f>SUM(B518:B518)+SUM(B520:B520)</f>
      </c>
      <c r="C522" s="87">
        <v>1</v>
      </c>
      <c r="D522" s="98" t="s">
        <v>46663</v>
      </c>
      <c r="E522" s="101">
        <v>0</v>
      </c>
      <c r="T522" s="85">
        <f>SUM(T518:T518)+SUM(T520:T520)</f>
      </c>
      <c r="U522" s="85">
        <f>SUM(U518:U518)+SUM(U520:U520)</f>
      </c>
    </row>
    <row r="523">
      <c r="A523" s="128" t="s">
        <v>46650</v>
      </c>
      <c r="B523" s="99">
        <v>1</v>
      </c>
      <c r="C523" s="103">
        <v>0.0055555555555555558</v>
      </c>
      <c r="D523" s="98" t="s">
        <v>46664</v>
      </c>
      <c r="E523" s="101">
        <v>0</v>
      </c>
      <c r="T523" s="101">
        <v>0</v>
      </c>
      <c r="U523" s="101">
        <v>0</v>
      </c>
      <c r="V523" s="100">
        <v>17535</v>
      </c>
      <c r="W523" s="98" t="s">
        <v>46651</v>
      </c>
      <c r="X523" s="100">
        <v>15</v>
      </c>
      <c r="Y523" s="100">
        <v>177</v>
      </c>
      <c r="Z523" s="100">
        <v>0.0055555555555555558</v>
      </c>
      <c r="AA523" s="100">
        <v>1490</v>
      </c>
      <c r="AB523" s="100">
        <v>0</v>
      </c>
      <c r="AC523" s="100">
        <v>0</v>
      </c>
      <c r="AD523" s="100">
        <v>0</v>
      </c>
    </row>
    <row r="524">
      <c r="A524" s="128" t="s">
        <v>46652</v>
      </c>
      <c r="B524" s="99">
        <v>1</v>
      </c>
      <c r="C524" s="103">
        <v>0.0055555555555555558</v>
      </c>
      <c r="D524" s="98" t="s">
        <v>46665</v>
      </c>
      <c r="E524" s="101">
        <v>550</v>
      </c>
      <c r="T524" s="101">
        <v>0</v>
      </c>
      <c r="U524" s="101">
        <v>0</v>
      </c>
      <c r="V524" s="100">
        <v>17535</v>
      </c>
      <c r="W524" s="98" t="s">
        <v>46653</v>
      </c>
      <c r="X524" s="100">
        <v>15</v>
      </c>
      <c r="Y524" s="100">
        <v>177</v>
      </c>
      <c r="Z524" s="100">
        <v>0.0055555555555555558</v>
      </c>
      <c r="AA524" s="100">
        <v>1375</v>
      </c>
      <c r="AB524" s="100">
        <v>0</v>
      </c>
      <c r="AC524" s="100">
        <v>0</v>
      </c>
      <c r="AD524" s="100">
        <v>0</v>
      </c>
    </row>
    <row r="525">
      <c r="A525" s="96" t="s">
        <v>46654</v>
      </c>
      <c r="B525" s="83">
        <f>SUM(B523:B524)</f>
      </c>
      <c r="C525" s="87">
        <v>1</v>
      </c>
      <c r="D525" s="98" t="s">
        <v>46666</v>
      </c>
      <c r="E525" s="101">
        <v>8355</v>
      </c>
      <c r="T525" s="85">
        <f>SUM(T523:T524)</f>
      </c>
      <c r="U525" s="85">
        <f>SUM(U523:U524)</f>
      </c>
    </row>
    <row r="526">
      <c r="A526" s="81" t="s">
        <v>46655</v>
      </c>
      <c r="B526" s="68">
        <f>SUM(B518:B518)+SUM(B520:B520)+SUM(B523:B524)</f>
      </c>
      <c r="C526" s="72">
        <v>1</v>
      </c>
      <c r="D526" s="98" t="s">
        <v>46667</v>
      </c>
      <c r="E526" s="101">
        <v>0</v>
      </c>
      <c r="T526" s="70">
        <f>SUM(T518:T518)+SUM(T520:T520)+SUM(T523:T524)</f>
      </c>
      <c r="U526" s="70">
        <f>SUM(U518:U518)+SUM(U520:U520)+SUM(U523:U524)</f>
      </c>
    </row>
    <row r="527">
      <c r="D527" s="98" t="s">
        <v>46668</v>
      </c>
      <c r="E527" s="101">
        <v>214045</v>
      </c>
    </row>
    <row r="528">
      <c r="D528" s="98" t="s">
        <v>46669</v>
      </c>
      <c r="E528" s="101">
        <v>0</v>
      </c>
    </row>
    <row r="529">
      <c r="D529" s="96" t="s">
        <v>46670</v>
      </c>
      <c r="E529" s="85">
        <f>SUM(E519:E528)</f>
      </c>
    </row>
    <row r="530">
      <c r="D530" s="81" t="s">
        <v>46671</v>
      </c>
      <c r="E530" s="70">
        <f>SUM(E519:E528)</f>
      </c>
    </row>
    <row r="532">
      <c r="A532" s="3" t="s">
        <v>46672</v>
      </c>
      <c r="B532" s="3"/>
      <c r="C532" s="3"/>
      <c r="D532" s="3"/>
      <c r="E532" s="3"/>
      <c r="F532" s="3"/>
      <c r="G532" s="3"/>
      <c r="H532" s="3"/>
      <c r="I532" s="3"/>
      <c r="J532" s="3"/>
      <c r="K532" s="3"/>
      <c r="L532" s="3"/>
      <c r="M532" s="3"/>
      <c r="N532" s="3"/>
      <c r="O532" s="3"/>
      <c r="P532" s="3"/>
      <c r="Q532" s="3"/>
    </row>
    <row r="533">
      <c r="A533" s="6" t="s">
        <v>46673</v>
      </c>
      <c r="B533" s="6" t="s">
        <v>46674</v>
      </c>
      <c r="C533" s="8" t="s">
        <v>46675</v>
      </c>
      <c r="D533" s="6" t="s">
        <v>46676</v>
      </c>
      <c r="E533" s="6" t="s">
        <v>46677</v>
      </c>
      <c r="F533" s="12" t="s">
        <v>46678</v>
      </c>
      <c r="G533" s="12" t="s">
        <v>46679</v>
      </c>
      <c r="H533" s="12" t="s">
        <v>46680</v>
      </c>
      <c r="I533" s="9" t="s">
        <v>46681</v>
      </c>
      <c r="J533" s="6" t="s">
        <v>46682</v>
      </c>
      <c r="K533" s="6" t="s">
        <v>46683</v>
      </c>
      <c r="L533" s="6" t="s">
        <v>46684</v>
      </c>
      <c r="M533" s="6" t="s">
        <v>46685</v>
      </c>
      <c r="N533" s="9" t="s">
        <v>46686</v>
      </c>
      <c r="O533" s="9" t="s">
        <v>46687</v>
      </c>
      <c r="P533" s="9" t="s">
        <v>46688</v>
      </c>
      <c r="Q533" s="9" t="s">
        <v>46689</v>
      </c>
    </row>
    <row r="534">
      <c r="A534" s="98" t="s">
        <v>46690</v>
      </c>
    </row>
  </sheetData>
  <mergeCells count="8">
    <mergeCell ref="A2:R2"/>
    <mergeCell ref="A3:R3"/>
    <mergeCell ref="A4:R4"/>
    <mergeCell ref="A6:R6"/>
    <mergeCell ref="A516:C516"/>
    <mergeCell ref="D516:E516"/>
    <mergeCell ref="D518:E518"/>
    <mergeCell ref="A532:Q532"/>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17.xml><?xml version="1.0" encoding="utf-8"?>
<worksheet xmlns="http://schemas.openxmlformats.org/spreadsheetml/2006/main" xmlns:r="http://schemas.openxmlformats.org/officeDocument/2006/relationships">
  <dimension ref="A2:AD455"/>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3.5742187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46691</v>
      </c>
      <c r="B2" s="1"/>
      <c r="C2" s="1"/>
      <c r="D2" s="1"/>
      <c r="E2" s="1"/>
      <c r="F2" s="1"/>
      <c r="G2" s="1"/>
      <c r="H2" s="1"/>
      <c r="I2" s="1"/>
      <c r="J2" s="1"/>
      <c r="K2" s="1"/>
      <c r="L2" s="1"/>
      <c r="M2" s="1"/>
      <c r="N2" s="1"/>
      <c r="O2" s="1"/>
      <c r="P2" s="1"/>
      <c r="Q2" s="1"/>
      <c r="R2" s="1"/>
    </row>
    <row r="3">
      <c r="A3" s="2" t="s">
        <v>46692</v>
      </c>
      <c r="B3" s="2"/>
      <c r="C3" s="2"/>
      <c r="D3" s="2"/>
      <c r="E3" s="2"/>
      <c r="F3" s="2"/>
      <c r="G3" s="2"/>
      <c r="H3" s="2"/>
      <c r="I3" s="2"/>
      <c r="J3" s="2"/>
      <c r="K3" s="2"/>
      <c r="L3" s="2"/>
      <c r="M3" s="2"/>
      <c r="N3" s="2"/>
      <c r="O3" s="2"/>
      <c r="P3" s="2"/>
      <c r="Q3" s="2"/>
      <c r="R3" s="2"/>
    </row>
    <row r="4">
      <c r="A4" s="2" t="s">
        <v>46693</v>
      </c>
      <c r="B4" s="2"/>
      <c r="C4" s="2"/>
      <c r="D4" s="2"/>
      <c r="E4" s="2"/>
      <c r="F4" s="2"/>
      <c r="G4" s="2"/>
      <c r="H4" s="2"/>
      <c r="I4" s="2"/>
      <c r="J4" s="2"/>
      <c r="K4" s="2"/>
      <c r="L4" s="2"/>
      <c r="M4" s="2"/>
      <c r="N4" s="2"/>
      <c r="O4" s="2"/>
      <c r="P4" s="2"/>
      <c r="Q4" s="2"/>
      <c r="R4" s="2"/>
    </row>
    <row r="6">
      <c r="A6" s="3" t="s">
        <v>46694</v>
      </c>
      <c r="B6" s="3"/>
      <c r="C6" s="3"/>
      <c r="D6" s="3"/>
      <c r="E6" s="3"/>
      <c r="F6" s="3"/>
      <c r="G6" s="3"/>
      <c r="H6" s="3"/>
      <c r="I6" s="3"/>
      <c r="J6" s="3"/>
      <c r="K6" s="3"/>
      <c r="L6" s="3"/>
      <c r="M6" s="3"/>
      <c r="N6" s="3"/>
      <c r="O6" s="3"/>
      <c r="P6" s="3"/>
      <c r="Q6" s="3"/>
      <c r="R6" s="3"/>
    </row>
    <row r="7">
      <c r="A7" s="6" t="s">
        <v>46695</v>
      </c>
      <c r="B7" s="6" t="s">
        <v>46696</v>
      </c>
      <c r="C7" s="8" t="s">
        <v>46697</v>
      </c>
      <c r="D7" s="6" t="s">
        <v>46698</v>
      </c>
      <c r="E7" s="6" t="s">
        <v>46699</v>
      </c>
      <c r="F7" s="12" t="s">
        <v>46700</v>
      </c>
      <c r="G7" s="12" t="s">
        <v>46701</v>
      </c>
      <c r="H7" s="12" t="s">
        <v>46702</v>
      </c>
      <c r="I7" s="12" t="s">
        <v>46703</v>
      </c>
      <c r="J7" s="9" t="s">
        <v>46704</v>
      </c>
      <c r="K7" s="6" t="s">
        <v>46705</v>
      </c>
      <c r="L7" s="6" t="s">
        <v>46706</v>
      </c>
      <c r="M7" s="6" t="s">
        <v>46707</v>
      </c>
      <c r="N7" s="6" t="s">
        <v>46708</v>
      </c>
      <c r="O7" s="9" t="s">
        <v>46709</v>
      </c>
      <c r="P7" s="9" t="s">
        <v>46710</v>
      </c>
      <c r="Q7" s="9" t="s">
        <v>46711</v>
      </c>
      <c r="R7" s="9" t="s">
        <v>46712</v>
      </c>
    </row>
    <row r="8">
      <c r="A8" s="98" t="s">
        <v>46713</v>
      </c>
      <c r="B8" s="98" t="s">
        <v>46714</v>
      </c>
      <c r="C8" s="100">
        <v>950</v>
      </c>
      <c r="D8" s="98" t="s">
        <v>46715</v>
      </c>
      <c r="E8" s="98" t="s">
        <v>46716</v>
      </c>
      <c r="F8" s="104">
        <v>41894</v>
      </c>
      <c r="G8" s="104">
        <v>45536</v>
      </c>
      <c r="H8" s="104">
        <v>45900</v>
      </c>
      <c r="J8" s="101">
        <v>1500</v>
      </c>
      <c r="K8" s="98" t="s">
        <v>46717</v>
      </c>
      <c r="L8" s="98" t="s">
        <v>46718</v>
      </c>
      <c r="M8" s="98" t="s">
        <v>46719</v>
      </c>
      <c r="N8" s="98" t="s">
        <v>46720</v>
      </c>
      <c r="O8" s="101">
        <v>1270</v>
      </c>
      <c r="P8" s="101">
        <v>1270</v>
      </c>
      <c r="Q8" s="101">
        <v>0</v>
      </c>
      <c r="R8" s="101">
        <v>1000</v>
      </c>
    </row>
    <row r="9">
      <c r="K9" s="96" t="s">
        <v>46721</v>
      </c>
      <c r="O9" s="85">
        <f>SUM(O8:O8)</f>
      </c>
      <c r="P9" s="85">
        <f>SUM(P8:P8)</f>
      </c>
    </row>
    <row r="10">
      <c r="A10" s="98" t="s">
        <v>46722</v>
      </c>
      <c r="B10" s="98" t="s">
        <v>46723</v>
      </c>
      <c r="C10" s="100">
        <v>950</v>
      </c>
      <c r="D10" s="98" t="s">
        <v>46724</v>
      </c>
      <c r="E10" s="98" t="s">
        <v>46725</v>
      </c>
      <c r="F10" s="104">
        <v>42309</v>
      </c>
      <c r="G10" s="104">
        <v>45597</v>
      </c>
      <c r="H10" s="104">
        <v>45961</v>
      </c>
      <c r="J10" s="101">
        <v>1500</v>
      </c>
      <c r="K10" s="98" t="s">
        <v>46726</v>
      </c>
      <c r="L10" s="98" t="s">
        <v>46727</v>
      </c>
      <c r="M10" s="98" t="s">
        <v>46728</v>
      </c>
      <c r="N10" s="98" t="s">
        <v>46729</v>
      </c>
      <c r="O10" s="101">
        <v>1270</v>
      </c>
      <c r="P10" s="101">
        <v>1270</v>
      </c>
      <c r="Q10" s="101">
        <v>0</v>
      </c>
      <c r="R10" s="101">
        <v>1015</v>
      </c>
    </row>
    <row r="11">
      <c r="K11" s="96" t="s">
        <v>46730</v>
      </c>
      <c r="O11" s="85">
        <f>SUM(O10:O10)</f>
      </c>
      <c r="P11" s="85">
        <f>SUM(P10:P10)</f>
      </c>
    </row>
    <row r="12">
      <c r="A12" s="98" t="s">
        <v>46731</v>
      </c>
      <c r="B12" s="98" t="s">
        <v>46732</v>
      </c>
      <c r="C12" s="100">
        <v>750</v>
      </c>
      <c r="D12" s="98" t="s">
        <v>46733</v>
      </c>
      <c r="E12" s="98" t="s">
        <v>46734</v>
      </c>
      <c r="F12" s="104">
        <v>36892</v>
      </c>
      <c r="G12" s="104">
        <v>45658</v>
      </c>
      <c r="H12" s="104">
        <v>46022</v>
      </c>
      <c r="J12" s="101">
        <v>1300</v>
      </c>
      <c r="K12" s="98" t="s">
        <v>46735</v>
      </c>
      <c r="L12" s="98" t="s">
        <v>46736</v>
      </c>
      <c r="M12" s="98" t="s">
        <v>46737</v>
      </c>
      <c r="N12" s="98" t="s">
        <v>46738</v>
      </c>
      <c r="O12" s="101">
        <v>1115</v>
      </c>
      <c r="P12" s="101">
        <v>1115</v>
      </c>
      <c r="Q12" s="101">
        <v>0</v>
      </c>
      <c r="R12" s="101">
        <v>865</v>
      </c>
    </row>
    <row r="13">
      <c r="K13" s="96" t="s">
        <v>46739</v>
      </c>
      <c r="O13" s="85">
        <f>SUM(O12:O12)</f>
      </c>
      <c r="P13" s="85">
        <f>SUM(P12:P12)</f>
      </c>
    </row>
    <row r="14">
      <c r="A14" s="98" t="s">
        <v>46740</v>
      </c>
      <c r="B14" s="98" t="s">
        <v>46741</v>
      </c>
      <c r="C14" s="100">
        <v>750</v>
      </c>
      <c r="D14" s="98" t="s">
        <v>46742</v>
      </c>
      <c r="E14" s="98" t="s">
        <v>46743</v>
      </c>
      <c r="F14" s="104">
        <v>45301</v>
      </c>
      <c r="G14" s="104">
        <v>45689</v>
      </c>
      <c r="H14" s="104">
        <v>46053</v>
      </c>
      <c r="J14" s="101">
        <v>1300</v>
      </c>
      <c r="K14" s="98" t="s">
        <v>46744</v>
      </c>
      <c r="L14" s="98" t="s">
        <v>46745</v>
      </c>
      <c r="M14" s="98" t="s">
        <v>46746</v>
      </c>
      <c r="N14" s="98" t="s">
        <v>46747</v>
      </c>
      <c r="O14" s="101">
        <v>1300</v>
      </c>
      <c r="P14" s="101">
        <v>1300</v>
      </c>
      <c r="Q14" s="101">
        <v>0</v>
      </c>
      <c r="R14" s="101">
        <v>1250</v>
      </c>
    </row>
    <row r="15">
      <c r="K15" s="96" t="s">
        <v>46748</v>
      </c>
      <c r="O15" s="85">
        <f>SUM(O14:O14)</f>
      </c>
      <c r="P15" s="85">
        <f>SUM(P14:P14)</f>
      </c>
    </row>
    <row r="16">
      <c r="A16" s="98" t="s">
        <v>46749</v>
      </c>
      <c r="B16" s="98" t="s">
        <v>46750</v>
      </c>
      <c r="C16" s="100">
        <v>950</v>
      </c>
      <c r="D16" s="98" t="s">
        <v>46751</v>
      </c>
      <c r="E16" s="98" t="s">
        <v>46752</v>
      </c>
      <c r="J16" s="101">
        <v>1500</v>
      </c>
      <c r="K16" s="98" t="s">
        <v>46753</v>
      </c>
      <c r="L16" s="98" t="s">
        <v>46753</v>
      </c>
      <c r="O16" s="101">
        <v>0</v>
      </c>
      <c r="P16" s="101">
        <v>0</v>
      </c>
      <c r="R16" s="101">
        <v>0</v>
      </c>
    </row>
    <row r="17">
      <c r="K17" s="96" t="s">
        <v>46754</v>
      </c>
      <c r="O17" s="85">
        <f>SUM(O16:O16)</f>
      </c>
      <c r="P17" s="85">
        <f>SUM(P16:P16)</f>
      </c>
    </row>
    <row r="18">
      <c r="A18" s="98" t="s">
        <v>46755</v>
      </c>
      <c r="B18" s="98" t="s">
        <v>46756</v>
      </c>
      <c r="C18" s="100">
        <v>950</v>
      </c>
      <c r="D18" s="98" t="s">
        <v>46757</v>
      </c>
      <c r="E18" s="98" t="s">
        <v>46758</v>
      </c>
      <c r="F18" s="104">
        <v>44603</v>
      </c>
      <c r="G18" s="104">
        <v>45717</v>
      </c>
      <c r="H18" s="104">
        <v>46081</v>
      </c>
      <c r="J18" s="101">
        <v>1500</v>
      </c>
      <c r="K18" s="98" t="s">
        <v>46759</v>
      </c>
      <c r="L18" s="98" t="s">
        <v>46760</v>
      </c>
      <c r="M18" s="98" t="s">
        <v>46761</v>
      </c>
      <c r="N18" s="98" t="s">
        <v>46762</v>
      </c>
      <c r="O18" s="101">
        <v>1455</v>
      </c>
      <c r="P18" s="101">
        <v>1455</v>
      </c>
      <c r="Q18" s="101">
        <v>0</v>
      </c>
      <c r="R18" s="101">
        <v>1325</v>
      </c>
    </row>
    <row r="19">
      <c r="K19" s="96" t="s">
        <v>46763</v>
      </c>
      <c r="O19" s="85">
        <f>SUM(O18:O18)</f>
      </c>
      <c r="P19" s="85">
        <f>SUM(P18:P18)</f>
      </c>
    </row>
    <row r="20">
      <c r="A20" s="98" t="s">
        <v>46764</v>
      </c>
      <c r="B20" s="98" t="s">
        <v>46765</v>
      </c>
      <c r="C20" s="100">
        <v>750</v>
      </c>
      <c r="D20" s="98" t="s">
        <v>46766</v>
      </c>
      <c r="E20" s="98" t="s">
        <v>46767</v>
      </c>
      <c r="F20" s="104">
        <v>42736</v>
      </c>
      <c r="G20" s="104">
        <v>45689</v>
      </c>
      <c r="H20" s="104">
        <v>46053</v>
      </c>
      <c r="J20" s="101">
        <v>1300</v>
      </c>
      <c r="K20" s="98" t="s">
        <v>46768</v>
      </c>
      <c r="L20" s="98" t="s">
        <v>46769</v>
      </c>
      <c r="M20" s="98" t="s">
        <v>46770</v>
      </c>
      <c r="N20" s="98" t="s">
        <v>46771</v>
      </c>
      <c r="O20" s="101">
        <v>1145</v>
      </c>
      <c r="P20" s="101">
        <v>1145</v>
      </c>
      <c r="Q20" s="101">
        <v>0</v>
      </c>
      <c r="R20" s="101">
        <v>875</v>
      </c>
    </row>
    <row r="21">
      <c r="K21" s="96" t="s">
        <v>46772</v>
      </c>
      <c r="O21" s="85">
        <f>SUM(O20:O20)</f>
      </c>
      <c r="P21" s="85">
        <f>SUM(P20:P20)</f>
      </c>
    </row>
    <row r="22">
      <c r="A22" s="98" t="s">
        <v>46773</v>
      </c>
      <c r="B22" s="98" t="s">
        <v>46774</v>
      </c>
      <c r="C22" s="100">
        <v>750</v>
      </c>
      <c r="D22" s="98" t="s">
        <v>46775</v>
      </c>
      <c r="E22" s="98" t="s">
        <v>46776</v>
      </c>
      <c r="F22" s="104">
        <v>42104</v>
      </c>
      <c r="G22" s="104">
        <v>45505</v>
      </c>
      <c r="H22" s="104">
        <v>45869</v>
      </c>
      <c r="J22" s="101">
        <v>1300</v>
      </c>
      <c r="K22" s="98" t="s">
        <v>46777</v>
      </c>
      <c r="L22" s="98" t="s">
        <v>46778</v>
      </c>
      <c r="M22" s="98" t="s">
        <v>46779</v>
      </c>
      <c r="N22" s="98" t="s">
        <v>46780</v>
      </c>
      <c r="O22" s="101">
        <v>1140</v>
      </c>
      <c r="P22" s="101">
        <v>1140</v>
      </c>
      <c r="Q22" s="101">
        <v>0</v>
      </c>
      <c r="R22" s="101">
        <v>875</v>
      </c>
    </row>
    <row r="23">
      <c r="K23" s="96" t="s">
        <v>46781</v>
      </c>
      <c r="O23" s="85">
        <f>SUM(O22:O22)</f>
      </c>
      <c r="P23" s="85">
        <f>SUM(P22:P22)</f>
      </c>
    </row>
    <row r="24">
      <c r="A24" s="98" t="s">
        <v>46782</v>
      </c>
      <c r="B24" s="98" t="s">
        <v>46783</v>
      </c>
      <c r="C24" s="100">
        <v>750</v>
      </c>
      <c r="D24" s="98" t="s">
        <v>46784</v>
      </c>
      <c r="E24" s="98" t="s">
        <v>46785</v>
      </c>
      <c r="F24" s="104">
        <v>45667</v>
      </c>
      <c r="G24" s="104">
        <v>45667</v>
      </c>
      <c r="H24" s="104">
        <v>46031</v>
      </c>
      <c r="J24" s="101">
        <v>1300</v>
      </c>
      <c r="K24" s="98" t="s">
        <v>46786</v>
      </c>
      <c r="L24" s="98" t="s">
        <v>46787</v>
      </c>
      <c r="M24" s="98" t="s">
        <v>46788</v>
      </c>
      <c r="N24" s="98" t="s">
        <v>46789</v>
      </c>
      <c r="O24" s="101">
        <v>1300</v>
      </c>
      <c r="P24" s="101">
        <v>1300</v>
      </c>
      <c r="Q24" s="101">
        <v>0</v>
      </c>
      <c r="R24" s="101">
        <v>1300</v>
      </c>
    </row>
    <row r="25">
      <c r="K25" s="96" t="s">
        <v>46790</v>
      </c>
      <c r="O25" s="85">
        <f>SUM(O24:O24)</f>
      </c>
      <c r="P25" s="85">
        <f>SUM(P24:P24)</f>
      </c>
    </row>
    <row r="26">
      <c r="A26" s="98" t="s">
        <v>46791</v>
      </c>
      <c r="B26" s="98" t="s">
        <v>46792</v>
      </c>
      <c r="C26" s="100">
        <v>950</v>
      </c>
      <c r="D26" s="98" t="s">
        <v>46793</v>
      </c>
      <c r="E26" s="98" t="s">
        <v>46794</v>
      </c>
      <c r="F26" s="104">
        <v>43259</v>
      </c>
      <c r="G26" s="104">
        <v>45474</v>
      </c>
      <c r="H26" s="104">
        <v>45838</v>
      </c>
      <c r="J26" s="101">
        <v>1500</v>
      </c>
      <c r="K26" s="98" t="s">
        <v>46795</v>
      </c>
      <c r="L26" s="98" t="s">
        <v>46796</v>
      </c>
      <c r="M26" s="98" t="s">
        <v>46797</v>
      </c>
      <c r="N26" s="98" t="s">
        <v>46798</v>
      </c>
      <c r="O26" s="101">
        <v>1325</v>
      </c>
      <c r="P26" s="101">
        <v>1325</v>
      </c>
      <c r="Q26" s="101">
        <v>0</v>
      </c>
      <c r="R26" s="101">
        <v>1125</v>
      </c>
    </row>
    <row r="27">
      <c r="K27" s="96" t="s">
        <v>46799</v>
      </c>
      <c r="O27" s="85">
        <f>SUM(O26:O26)</f>
      </c>
      <c r="P27" s="85">
        <f>SUM(P26:P26)</f>
      </c>
    </row>
    <row r="28">
      <c r="A28" s="98" t="s">
        <v>46800</v>
      </c>
      <c r="B28" s="98" t="s">
        <v>46801</v>
      </c>
      <c r="C28" s="100">
        <v>950</v>
      </c>
      <c r="D28" s="98" t="s">
        <v>46802</v>
      </c>
      <c r="E28" s="98" t="s">
        <v>46803</v>
      </c>
      <c r="F28" s="104">
        <v>43693</v>
      </c>
      <c r="G28" s="104">
        <v>45536</v>
      </c>
      <c r="H28" s="104">
        <v>45900</v>
      </c>
      <c r="J28" s="101">
        <v>1500</v>
      </c>
      <c r="K28" s="98" t="s">
        <v>46804</v>
      </c>
      <c r="L28" s="98" t="s">
        <v>46805</v>
      </c>
      <c r="M28" s="98" t="s">
        <v>46806</v>
      </c>
      <c r="N28" s="98" t="s">
        <v>46807</v>
      </c>
      <c r="O28" s="101">
        <v>1365</v>
      </c>
      <c r="P28" s="101">
        <v>1365</v>
      </c>
      <c r="Q28" s="101">
        <v>0</v>
      </c>
      <c r="R28" s="101">
        <v>1175</v>
      </c>
    </row>
    <row r="29">
      <c r="K29" s="96" t="s">
        <v>46808</v>
      </c>
      <c r="O29" s="85">
        <f>SUM(O28:O28)</f>
      </c>
      <c r="P29" s="85">
        <f>SUM(P28:P28)</f>
      </c>
    </row>
    <row r="30">
      <c r="A30" s="98" t="s">
        <v>46809</v>
      </c>
      <c r="B30" s="98" t="s">
        <v>46810</v>
      </c>
      <c r="C30" s="100">
        <v>950</v>
      </c>
      <c r="D30" s="98" t="s">
        <v>46811</v>
      </c>
      <c r="E30" s="98" t="s">
        <v>46812</v>
      </c>
      <c r="F30" s="104">
        <v>44726</v>
      </c>
      <c r="G30" s="104">
        <v>45474</v>
      </c>
      <c r="H30" s="104">
        <v>45838</v>
      </c>
      <c r="J30" s="101">
        <v>1500</v>
      </c>
      <c r="K30" s="98" t="s">
        <v>46813</v>
      </c>
      <c r="L30" s="98" t="s">
        <v>46814</v>
      </c>
      <c r="M30" s="98" t="s">
        <v>46815</v>
      </c>
      <c r="N30" s="98" t="s">
        <v>46816</v>
      </c>
      <c r="O30" s="101">
        <v>1455</v>
      </c>
      <c r="P30" s="101">
        <v>1455</v>
      </c>
      <c r="Q30" s="101">
        <v>0</v>
      </c>
      <c r="R30" s="101">
        <v>1375</v>
      </c>
    </row>
    <row r="31">
      <c r="K31" s="96" t="s">
        <v>46817</v>
      </c>
      <c r="O31" s="85">
        <f>SUM(O30:O30)</f>
      </c>
      <c r="P31" s="85">
        <f>SUM(P30:P30)</f>
      </c>
    </row>
    <row r="32">
      <c r="A32" s="98" t="s">
        <v>46818</v>
      </c>
      <c r="B32" s="98" t="s">
        <v>46819</v>
      </c>
      <c r="C32" s="100">
        <v>950</v>
      </c>
      <c r="D32" s="98" t="s">
        <v>46820</v>
      </c>
      <c r="E32" s="98" t="s">
        <v>46821</v>
      </c>
      <c r="F32" s="104">
        <v>37161</v>
      </c>
      <c r="G32" s="104">
        <v>45566</v>
      </c>
      <c r="H32" s="104">
        <v>45930</v>
      </c>
      <c r="J32" s="101">
        <v>1500</v>
      </c>
      <c r="K32" s="98" t="s">
        <v>46822</v>
      </c>
      <c r="L32" s="98" t="s">
        <v>46823</v>
      </c>
      <c r="M32" s="98" t="s">
        <v>46824</v>
      </c>
      <c r="N32" s="98" t="s">
        <v>46825</v>
      </c>
      <c r="O32" s="101">
        <v>1270</v>
      </c>
      <c r="P32" s="101">
        <v>1270</v>
      </c>
      <c r="Q32" s="101">
        <v>0</v>
      </c>
      <c r="R32" s="101">
        <v>965</v>
      </c>
    </row>
    <row r="33">
      <c r="K33" s="96" t="s">
        <v>46826</v>
      </c>
      <c r="O33" s="85">
        <f>SUM(O32:O32)</f>
      </c>
      <c r="P33" s="85">
        <f>SUM(P32:P32)</f>
      </c>
    </row>
    <row r="34">
      <c r="A34" s="98" t="s">
        <v>46827</v>
      </c>
      <c r="B34" s="98" t="s">
        <v>46828</v>
      </c>
      <c r="C34" s="100">
        <v>750</v>
      </c>
      <c r="D34" s="98" t="s">
        <v>46829</v>
      </c>
      <c r="E34" s="98" t="s">
        <v>46830</v>
      </c>
      <c r="F34" s="104">
        <v>43175</v>
      </c>
      <c r="G34" s="104">
        <v>45748</v>
      </c>
      <c r="H34" s="104">
        <v>46112</v>
      </c>
      <c r="J34" s="101">
        <v>1300</v>
      </c>
      <c r="K34" s="98" t="s">
        <v>46831</v>
      </c>
      <c r="L34" s="98" t="s">
        <v>46832</v>
      </c>
      <c r="M34" s="98" t="s">
        <v>46833</v>
      </c>
      <c r="N34" s="98" t="s">
        <v>46834</v>
      </c>
      <c r="O34" s="101">
        <v>1225</v>
      </c>
      <c r="P34" s="101">
        <v>1225</v>
      </c>
      <c r="Q34" s="101">
        <v>0</v>
      </c>
      <c r="R34" s="101">
        <v>975</v>
      </c>
    </row>
    <row r="35">
      <c r="K35" s="96" t="s">
        <v>46835</v>
      </c>
      <c r="O35" s="85">
        <f>SUM(O34:O34)</f>
      </c>
      <c r="P35" s="85">
        <f>SUM(P34:P34)</f>
      </c>
    </row>
    <row r="36">
      <c r="A36" s="98" t="s">
        <v>46836</v>
      </c>
      <c r="B36" s="98" t="s">
        <v>46837</v>
      </c>
      <c r="C36" s="100">
        <v>750</v>
      </c>
      <c r="D36" s="98" t="s">
        <v>46838</v>
      </c>
      <c r="E36" s="98" t="s">
        <v>46839</v>
      </c>
      <c r="F36" s="104">
        <v>44239</v>
      </c>
      <c r="G36" s="104">
        <v>45721</v>
      </c>
      <c r="H36" s="104">
        <v>46085</v>
      </c>
      <c r="J36" s="101">
        <v>1300</v>
      </c>
      <c r="K36" s="98" t="s">
        <v>46840</v>
      </c>
      <c r="L36" s="98" t="s">
        <v>46841</v>
      </c>
      <c r="M36" s="98" t="s">
        <v>46842</v>
      </c>
      <c r="N36" s="98" t="s">
        <v>46843</v>
      </c>
      <c r="O36" s="101">
        <v>1285</v>
      </c>
      <c r="P36" s="101">
        <v>1285</v>
      </c>
      <c r="Q36" s="101">
        <v>0</v>
      </c>
      <c r="R36" s="101">
        <v>1125</v>
      </c>
    </row>
    <row r="37">
      <c r="K37" s="96" t="s">
        <v>46844</v>
      </c>
      <c r="O37" s="85">
        <f>SUM(O36:O36)</f>
      </c>
      <c r="P37" s="85">
        <f>SUM(P36:P36)</f>
      </c>
    </row>
    <row r="38">
      <c r="A38" s="98" t="s">
        <v>46845</v>
      </c>
      <c r="B38" s="98" t="s">
        <v>46846</v>
      </c>
      <c r="C38" s="100">
        <v>950</v>
      </c>
      <c r="D38" s="98" t="s">
        <v>46847</v>
      </c>
      <c r="E38" s="98" t="s">
        <v>46848</v>
      </c>
      <c r="F38" s="104">
        <v>41153</v>
      </c>
      <c r="G38" s="104">
        <v>45536</v>
      </c>
      <c r="H38" s="104">
        <v>45900</v>
      </c>
      <c r="J38" s="101">
        <v>1500</v>
      </c>
      <c r="K38" s="98" t="s">
        <v>46849</v>
      </c>
      <c r="L38" s="98" t="s">
        <v>46850</v>
      </c>
      <c r="M38" s="98" t="s">
        <v>46851</v>
      </c>
      <c r="N38" s="98" t="s">
        <v>46852</v>
      </c>
      <c r="O38" s="101">
        <v>1270</v>
      </c>
      <c r="P38" s="101">
        <v>1270</v>
      </c>
      <c r="Q38" s="101">
        <v>0</v>
      </c>
      <c r="R38" s="101">
        <v>990</v>
      </c>
    </row>
    <row r="39">
      <c r="K39" s="96" t="s">
        <v>46853</v>
      </c>
      <c r="O39" s="85">
        <f>SUM(O38:O38)</f>
      </c>
      <c r="P39" s="85">
        <f>SUM(P38:P38)</f>
      </c>
    </row>
    <row r="40">
      <c r="A40" s="98" t="s">
        <v>46854</v>
      </c>
      <c r="B40" s="98" t="s">
        <v>46855</v>
      </c>
      <c r="C40" s="100">
        <v>950</v>
      </c>
      <c r="D40" s="98" t="s">
        <v>46856</v>
      </c>
      <c r="E40" s="98" t="s">
        <v>46857</v>
      </c>
      <c r="F40" s="104">
        <v>45212</v>
      </c>
      <c r="G40" s="104">
        <v>45597</v>
      </c>
      <c r="H40" s="104">
        <v>45961</v>
      </c>
      <c r="J40" s="101">
        <v>1500</v>
      </c>
      <c r="K40" s="98" t="s">
        <v>46858</v>
      </c>
      <c r="L40" s="98" t="s">
        <v>46859</v>
      </c>
      <c r="M40" s="98" t="s">
        <v>46860</v>
      </c>
      <c r="N40" s="98" t="s">
        <v>46861</v>
      </c>
      <c r="O40" s="101">
        <v>1500</v>
      </c>
      <c r="P40" s="101">
        <v>1500</v>
      </c>
      <c r="Q40" s="101">
        <v>25</v>
      </c>
      <c r="R40" s="101">
        <v>1450</v>
      </c>
    </row>
    <row r="41">
      <c r="L41" s="98" t="s">
        <v>46862</v>
      </c>
      <c r="M41" s="98" t="s">
        <v>46863</v>
      </c>
      <c r="N41" s="98" t="s">
        <v>46864</v>
      </c>
      <c r="O41" s="101">
        <v>25</v>
      </c>
      <c r="P41" s="101">
        <v>0</v>
      </c>
    </row>
    <row r="42">
      <c r="K42" s="96" t="s">
        <v>46865</v>
      </c>
      <c r="O42" s="85">
        <f>SUM(O40:O41)</f>
      </c>
      <c r="P42" s="85">
        <f>SUM(P40:P41)</f>
      </c>
    </row>
    <row r="43">
      <c r="A43" s="98" t="s">
        <v>46866</v>
      </c>
      <c r="B43" s="98" t="s">
        <v>46867</v>
      </c>
      <c r="C43" s="100">
        <v>950</v>
      </c>
      <c r="D43" s="98" t="s">
        <v>46868</v>
      </c>
      <c r="E43" s="98" t="s">
        <v>46869</v>
      </c>
      <c r="F43" s="104">
        <v>40544</v>
      </c>
      <c r="G43" s="104">
        <v>45658</v>
      </c>
      <c r="H43" s="104">
        <v>46022</v>
      </c>
      <c r="J43" s="101">
        <v>1500</v>
      </c>
      <c r="K43" s="98" t="s">
        <v>46870</v>
      </c>
      <c r="L43" s="98" t="s">
        <v>46871</v>
      </c>
      <c r="M43" s="98" t="s">
        <v>46872</v>
      </c>
      <c r="N43" s="98" t="s">
        <v>46873</v>
      </c>
      <c r="O43" s="101">
        <v>1270</v>
      </c>
      <c r="P43" s="101">
        <v>1270</v>
      </c>
      <c r="Q43" s="101">
        <v>0</v>
      </c>
      <c r="R43" s="101">
        <v>990</v>
      </c>
    </row>
    <row r="44">
      <c r="K44" s="96" t="s">
        <v>46874</v>
      </c>
      <c r="O44" s="85">
        <f>SUM(O43:O43)</f>
      </c>
      <c r="P44" s="85">
        <f>SUM(P43:P43)</f>
      </c>
    </row>
    <row r="45">
      <c r="A45" s="98" t="s">
        <v>46875</v>
      </c>
      <c r="B45" s="98" t="s">
        <v>46876</v>
      </c>
      <c r="C45" s="100">
        <v>500</v>
      </c>
      <c r="D45" s="98" t="s">
        <v>46877</v>
      </c>
      <c r="E45" s="98" t="s">
        <v>46878</v>
      </c>
      <c r="F45" s="104">
        <v>45574</v>
      </c>
      <c r="G45" s="104">
        <v>45574</v>
      </c>
      <c r="H45" s="104">
        <v>45961</v>
      </c>
      <c r="J45" s="101">
        <v>1175</v>
      </c>
      <c r="K45" s="98" t="s">
        <v>46879</v>
      </c>
      <c r="L45" s="98" t="s">
        <v>46880</v>
      </c>
      <c r="M45" s="98" t="s">
        <v>46881</v>
      </c>
      <c r="N45" s="98" t="s">
        <v>46882</v>
      </c>
      <c r="O45" s="101">
        <v>1175</v>
      </c>
      <c r="P45" s="101">
        <v>1175</v>
      </c>
      <c r="Q45" s="101">
        <v>0</v>
      </c>
      <c r="R45" s="101">
        <v>1175</v>
      </c>
    </row>
    <row r="46">
      <c r="K46" s="96" t="s">
        <v>46883</v>
      </c>
      <c r="O46" s="85">
        <f>SUM(O45:O45)</f>
      </c>
      <c r="P46" s="85">
        <f>SUM(P45:P45)</f>
      </c>
    </row>
    <row r="47">
      <c r="A47" s="98" t="s">
        <v>46884</v>
      </c>
      <c r="B47" s="98" t="s">
        <v>46885</v>
      </c>
      <c r="C47" s="100">
        <v>750</v>
      </c>
      <c r="D47" s="98" t="s">
        <v>46886</v>
      </c>
      <c r="E47" s="98" t="s">
        <v>46887</v>
      </c>
      <c r="F47" s="104">
        <v>44216</v>
      </c>
      <c r="G47" s="104">
        <v>45689</v>
      </c>
      <c r="H47" s="104">
        <v>46053</v>
      </c>
      <c r="J47" s="101">
        <v>1300</v>
      </c>
      <c r="K47" s="98" t="s">
        <v>46888</v>
      </c>
      <c r="L47" s="98" t="s">
        <v>46889</v>
      </c>
      <c r="M47" s="98" t="s">
        <v>46890</v>
      </c>
      <c r="N47" s="98" t="s">
        <v>46891</v>
      </c>
      <c r="O47" s="101">
        <v>1285</v>
      </c>
      <c r="P47" s="101">
        <v>1285</v>
      </c>
      <c r="Q47" s="101">
        <v>0</v>
      </c>
      <c r="R47" s="101">
        <v>1125</v>
      </c>
    </row>
    <row r="48">
      <c r="K48" s="96" t="s">
        <v>46892</v>
      </c>
      <c r="O48" s="85">
        <f>SUM(O47:O47)</f>
      </c>
      <c r="P48" s="85">
        <f>SUM(P47:P47)</f>
      </c>
    </row>
    <row r="49">
      <c r="A49" s="98" t="s">
        <v>46893</v>
      </c>
      <c r="B49" s="98" t="s">
        <v>46894</v>
      </c>
      <c r="C49" s="100">
        <v>450</v>
      </c>
      <c r="D49" s="98" t="s">
        <v>46895</v>
      </c>
      <c r="E49" s="98" t="s">
        <v>46896</v>
      </c>
      <c r="F49" s="104">
        <v>45513</v>
      </c>
      <c r="G49" s="104">
        <v>45513</v>
      </c>
      <c r="H49" s="104">
        <v>45900</v>
      </c>
      <c r="J49" s="101">
        <v>1050</v>
      </c>
      <c r="K49" s="98" t="s">
        <v>46897</v>
      </c>
      <c r="L49" s="98" t="s">
        <v>46898</v>
      </c>
      <c r="M49" s="98" t="s">
        <v>46899</v>
      </c>
      <c r="N49" s="98" t="s">
        <v>46900</v>
      </c>
      <c r="O49" s="101">
        <v>1050</v>
      </c>
      <c r="P49" s="101">
        <v>1050</v>
      </c>
      <c r="Q49" s="101">
        <v>0</v>
      </c>
      <c r="R49" s="101">
        <v>1050</v>
      </c>
    </row>
    <row r="50">
      <c r="K50" s="96" t="s">
        <v>46901</v>
      </c>
      <c r="O50" s="85">
        <f>SUM(O49:O49)</f>
      </c>
      <c r="P50" s="85">
        <f>SUM(P49:P49)</f>
      </c>
    </row>
    <row r="51">
      <c r="A51" s="98" t="s">
        <v>46902</v>
      </c>
      <c r="B51" s="98" t="s">
        <v>46903</v>
      </c>
      <c r="C51" s="100">
        <v>950</v>
      </c>
      <c r="D51" s="98" t="s">
        <v>46904</v>
      </c>
      <c r="E51" s="98" t="s">
        <v>46905</v>
      </c>
      <c r="F51" s="104">
        <v>39295</v>
      </c>
      <c r="G51" s="104">
        <v>45627</v>
      </c>
      <c r="H51" s="104">
        <v>45991</v>
      </c>
      <c r="J51" s="101">
        <v>1500</v>
      </c>
      <c r="K51" s="98" t="s">
        <v>46906</v>
      </c>
      <c r="L51" s="98" t="s">
        <v>46907</v>
      </c>
      <c r="M51" s="98" t="s">
        <v>46908</v>
      </c>
      <c r="N51" s="98" t="s">
        <v>46909</v>
      </c>
      <c r="O51" s="101">
        <v>1270</v>
      </c>
      <c r="P51" s="101">
        <v>1270</v>
      </c>
      <c r="Q51" s="101">
        <v>0</v>
      </c>
      <c r="R51" s="101">
        <v>990</v>
      </c>
    </row>
    <row r="52">
      <c r="K52" s="96" t="s">
        <v>46910</v>
      </c>
      <c r="O52" s="85">
        <f>SUM(O51:O51)</f>
      </c>
      <c r="P52" s="85">
        <f>SUM(P51:P51)</f>
      </c>
    </row>
    <row r="53">
      <c r="A53" s="98" t="s">
        <v>46911</v>
      </c>
      <c r="B53" s="98" t="s">
        <v>46912</v>
      </c>
      <c r="C53" s="100">
        <v>750</v>
      </c>
      <c r="D53" s="98" t="s">
        <v>46913</v>
      </c>
      <c r="E53" s="98" t="s">
        <v>46914</v>
      </c>
      <c r="F53" s="104">
        <v>44362</v>
      </c>
      <c r="G53" s="104">
        <v>45444</v>
      </c>
      <c r="H53" s="104">
        <v>45808</v>
      </c>
      <c r="J53" s="101">
        <v>1300</v>
      </c>
      <c r="K53" s="98" t="s">
        <v>46915</v>
      </c>
      <c r="L53" s="98" t="s">
        <v>46916</v>
      </c>
      <c r="M53" s="98" t="s">
        <v>46917</v>
      </c>
      <c r="N53" s="98" t="s">
        <v>46918</v>
      </c>
      <c r="O53" s="101">
        <v>1235</v>
      </c>
      <c r="P53" s="101">
        <v>1235</v>
      </c>
      <c r="Q53" s="101">
        <v>0</v>
      </c>
      <c r="R53" s="101">
        <v>1125</v>
      </c>
    </row>
    <row r="54">
      <c r="K54" s="96" t="s">
        <v>46919</v>
      </c>
      <c r="O54" s="85">
        <f>SUM(O53:O53)</f>
      </c>
      <c r="P54" s="85">
        <f>SUM(P53:P53)</f>
      </c>
    </row>
    <row r="55">
      <c r="A55" s="98" t="s">
        <v>46920</v>
      </c>
      <c r="B55" s="98" t="s">
        <v>46921</v>
      </c>
      <c r="C55" s="100">
        <v>950</v>
      </c>
      <c r="D55" s="98" t="s">
        <v>46922</v>
      </c>
      <c r="E55" s="98" t="s">
        <v>46923</v>
      </c>
      <c r="F55" s="104">
        <v>40858</v>
      </c>
      <c r="G55" s="104">
        <v>45597</v>
      </c>
      <c r="H55" s="104">
        <v>45961</v>
      </c>
      <c r="J55" s="101">
        <v>1500</v>
      </c>
      <c r="K55" s="98" t="s">
        <v>46924</v>
      </c>
      <c r="L55" s="98" t="s">
        <v>46925</v>
      </c>
      <c r="M55" s="98" t="s">
        <v>46926</v>
      </c>
      <c r="N55" s="98" t="s">
        <v>46927</v>
      </c>
      <c r="O55" s="101">
        <v>1270</v>
      </c>
      <c r="P55" s="101">
        <v>1270</v>
      </c>
      <c r="Q55" s="101">
        <v>0</v>
      </c>
      <c r="R55" s="101">
        <v>990</v>
      </c>
    </row>
    <row r="56">
      <c r="K56" s="96" t="s">
        <v>46928</v>
      </c>
      <c r="O56" s="85">
        <f>SUM(O55:O55)</f>
      </c>
      <c r="P56" s="85">
        <f>SUM(P55:P55)</f>
      </c>
    </row>
    <row r="57">
      <c r="A57" s="98" t="s">
        <v>46929</v>
      </c>
      <c r="B57" s="98" t="s">
        <v>46930</v>
      </c>
      <c r="C57" s="100">
        <v>950</v>
      </c>
      <c r="D57" s="98" t="s">
        <v>46931</v>
      </c>
      <c r="E57" s="98" t="s">
        <v>46932</v>
      </c>
      <c r="F57" s="104">
        <v>44036</v>
      </c>
      <c r="G57" s="104">
        <v>45505</v>
      </c>
      <c r="H57" s="104">
        <v>45869</v>
      </c>
      <c r="J57" s="101">
        <v>1500</v>
      </c>
      <c r="K57" s="98" t="s">
        <v>46933</v>
      </c>
      <c r="L57" s="98" t="s">
        <v>46934</v>
      </c>
      <c r="M57" s="98" t="s">
        <v>46935</v>
      </c>
      <c r="N57" s="98" t="s">
        <v>46936</v>
      </c>
      <c r="O57" s="101">
        <v>1365</v>
      </c>
      <c r="P57" s="101">
        <v>1365</v>
      </c>
      <c r="Q57" s="101">
        <v>0</v>
      </c>
      <c r="R57" s="101">
        <v>1225</v>
      </c>
    </row>
    <row r="58">
      <c r="K58" s="96" t="s">
        <v>46937</v>
      </c>
      <c r="O58" s="85">
        <f>SUM(O57:O57)</f>
      </c>
      <c r="P58" s="85">
        <f>SUM(P57:P57)</f>
      </c>
    </row>
    <row r="59">
      <c r="A59" s="98" t="s">
        <v>46938</v>
      </c>
      <c r="B59" s="98" t="s">
        <v>46939</v>
      </c>
      <c r="C59" s="100">
        <v>950</v>
      </c>
      <c r="D59" s="98" t="s">
        <v>46940</v>
      </c>
      <c r="E59" s="98" t="s">
        <v>46941</v>
      </c>
      <c r="F59" s="104">
        <v>43329</v>
      </c>
      <c r="G59" s="104">
        <v>45536</v>
      </c>
      <c r="H59" s="104">
        <v>45900</v>
      </c>
      <c r="J59" s="101">
        <v>1500</v>
      </c>
      <c r="K59" s="98" t="s">
        <v>46942</v>
      </c>
      <c r="L59" s="98" t="s">
        <v>46943</v>
      </c>
      <c r="M59" s="98" t="s">
        <v>46944</v>
      </c>
      <c r="N59" s="98" t="s">
        <v>46945</v>
      </c>
      <c r="O59" s="101">
        <v>1345</v>
      </c>
      <c r="P59" s="101">
        <v>1345</v>
      </c>
      <c r="Q59" s="101">
        <v>0</v>
      </c>
      <c r="R59" s="101">
        <v>1125</v>
      </c>
    </row>
    <row r="60">
      <c r="K60" s="96" t="s">
        <v>46946</v>
      </c>
      <c r="O60" s="85">
        <f>SUM(O59:O59)</f>
      </c>
      <c r="P60" s="85">
        <f>SUM(P59:P59)</f>
      </c>
    </row>
    <row r="61">
      <c r="A61" s="98" t="s">
        <v>46947</v>
      </c>
      <c r="B61" s="98" t="s">
        <v>46948</v>
      </c>
      <c r="C61" s="100">
        <v>750</v>
      </c>
      <c r="D61" s="98" t="s">
        <v>46949</v>
      </c>
      <c r="E61" s="98" t="s">
        <v>46950</v>
      </c>
      <c r="F61" s="104">
        <v>44974</v>
      </c>
      <c r="G61" s="104">
        <v>45717</v>
      </c>
      <c r="H61" s="104">
        <v>46081</v>
      </c>
      <c r="J61" s="101">
        <v>1300</v>
      </c>
      <c r="K61" s="98" t="s">
        <v>46951</v>
      </c>
      <c r="L61" s="98" t="s">
        <v>46952</v>
      </c>
      <c r="M61" s="98" t="s">
        <v>46953</v>
      </c>
      <c r="N61" s="98" t="s">
        <v>46954</v>
      </c>
      <c r="O61" s="101">
        <v>1300</v>
      </c>
      <c r="P61" s="101">
        <v>1300</v>
      </c>
      <c r="Q61" s="101">
        <v>0</v>
      </c>
      <c r="R61" s="101">
        <v>1200</v>
      </c>
    </row>
    <row r="62">
      <c r="K62" s="96" t="s">
        <v>46955</v>
      </c>
      <c r="O62" s="85">
        <f>SUM(O61:O61)</f>
      </c>
      <c r="P62" s="85">
        <f>SUM(P61:P61)</f>
      </c>
    </row>
    <row r="63">
      <c r="A63" s="98" t="s">
        <v>46956</v>
      </c>
      <c r="B63" s="98" t="s">
        <v>46957</v>
      </c>
      <c r="C63" s="100">
        <v>750</v>
      </c>
      <c r="D63" s="98" t="s">
        <v>46958</v>
      </c>
      <c r="E63" s="98" t="s">
        <v>46959</v>
      </c>
      <c r="F63" s="104">
        <v>42867</v>
      </c>
      <c r="G63" s="104">
        <v>45444</v>
      </c>
      <c r="H63" s="104">
        <v>45808</v>
      </c>
      <c r="J63" s="101">
        <v>1300</v>
      </c>
      <c r="K63" s="98" t="s">
        <v>46960</v>
      </c>
      <c r="L63" s="98" t="s">
        <v>46961</v>
      </c>
      <c r="M63" s="98" t="s">
        <v>46962</v>
      </c>
      <c r="N63" s="98" t="s">
        <v>46963</v>
      </c>
      <c r="O63" s="101">
        <v>1155</v>
      </c>
      <c r="P63" s="101">
        <v>1155</v>
      </c>
      <c r="Q63" s="101">
        <v>0</v>
      </c>
      <c r="R63" s="101">
        <v>925</v>
      </c>
    </row>
    <row r="64">
      <c r="K64" s="96" t="s">
        <v>46964</v>
      </c>
      <c r="O64" s="85">
        <f>SUM(O63:O63)</f>
      </c>
      <c r="P64" s="85">
        <f>SUM(P63:P63)</f>
      </c>
    </row>
    <row r="65">
      <c r="A65" s="98" t="s">
        <v>46965</v>
      </c>
      <c r="B65" s="98" t="s">
        <v>46966</v>
      </c>
      <c r="C65" s="100">
        <v>950</v>
      </c>
      <c r="D65" s="98" t="s">
        <v>46967</v>
      </c>
      <c r="E65" s="98" t="s">
        <v>46968</v>
      </c>
      <c r="F65" s="104">
        <v>43497</v>
      </c>
      <c r="G65" s="104">
        <v>45689</v>
      </c>
      <c r="H65" s="104">
        <v>46053</v>
      </c>
      <c r="J65" s="101">
        <v>1500</v>
      </c>
      <c r="K65" s="98" t="s">
        <v>46969</v>
      </c>
      <c r="L65" s="98" t="s">
        <v>46970</v>
      </c>
      <c r="M65" s="98" t="s">
        <v>46971</v>
      </c>
      <c r="N65" s="98" t="s">
        <v>46972</v>
      </c>
      <c r="O65" s="101">
        <v>1345</v>
      </c>
      <c r="P65" s="101">
        <v>1345</v>
      </c>
      <c r="Q65" s="101">
        <v>0</v>
      </c>
      <c r="R65" s="101">
        <v>1125</v>
      </c>
    </row>
    <row r="66">
      <c r="K66" s="96" t="s">
        <v>46973</v>
      </c>
      <c r="O66" s="85">
        <f>SUM(O65:O65)</f>
      </c>
      <c r="P66" s="85">
        <f>SUM(P65:P65)</f>
      </c>
    </row>
    <row r="67">
      <c r="A67" s="98" t="s">
        <v>46974</v>
      </c>
      <c r="B67" s="98" t="s">
        <v>46975</v>
      </c>
      <c r="C67" s="100">
        <v>950</v>
      </c>
      <c r="D67" s="98" t="s">
        <v>46976</v>
      </c>
      <c r="E67" s="98" t="s">
        <v>46977</v>
      </c>
      <c r="F67" s="104">
        <v>44302</v>
      </c>
      <c r="G67" s="104">
        <v>45413</v>
      </c>
      <c r="H67" s="104">
        <v>45777</v>
      </c>
      <c r="J67" s="101">
        <v>1500</v>
      </c>
      <c r="K67" s="98" t="s">
        <v>46978</v>
      </c>
      <c r="L67" s="98" t="s">
        <v>46979</v>
      </c>
      <c r="M67" s="98" t="s">
        <v>46980</v>
      </c>
      <c r="N67" s="98" t="s">
        <v>46981</v>
      </c>
      <c r="O67" s="101">
        <v>1385</v>
      </c>
      <c r="P67" s="101">
        <v>1385</v>
      </c>
      <c r="Q67" s="101">
        <v>0</v>
      </c>
      <c r="R67" s="101">
        <v>1275</v>
      </c>
    </row>
    <row r="68">
      <c r="K68" s="96" t="s">
        <v>46982</v>
      </c>
      <c r="O68" s="85">
        <f>SUM(O67:O67)</f>
      </c>
      <c r="P68" s="85">
        <f>SUM(P67:P67)</f>
      </c>
    </row>
    <row r="69">
      <c r="A69" s="98" t="s">
        <v>46983</v>
      </c>
      <c r="B69" s="98" t="s">
        <v>46984</v>
      </c>
      <c r="C69" s="100">
        <v>950</v>
      </c>
      <c r="D69" s="98" t="s">
        <v>46985</v>
      </c>
      <c r="E69" s="98" t="s">
        <v>46986</v>
      </c>
      <c r="F69" s="104">
        <v>45681</v>
      </c>
      <c r="G69" s="104">
        <v>45681</v>
      </c>
      <c r="H69" s="104">
        <v>46045</v>
      </c>
      <c r="J69" s="101">
        <v>1600</v>
      </c>
      <c r="K69" s="98" t="s">
        <v>46987</v>
      </c>
      <c r="L69" s="98" t="s">
        <v>46988</v>
      </c>
      <c r="M69" s="98" t="s">
        <v>46989</v>
      </c>
      <c r="N69" s="98" t="s">
        <v>46990</v>
      </c>
      <c r="O69" s="101">
        <v>1600</v>
      </c>
      <c r="P69" s="101">
        <v>1600</v>
      </c>
      <c r="Q69" s="101">
        <v>0</v>
      </c>
      <c r="R69" s="101">
        <v>1600</v>
      </c>
    </row>
    <row r="70">
      <c r="K70" s="96" t="s">
        <v>46991</v>
      </c>
      <c r="O70" s="85">
        <f>SUM(O69:O69)</f>
      </c>
      <c r="P70" s="85">
        <f>SUM(P69:P69)</f>
      </c>
    </row>
    <row r="71">
      <c r="A71" s="98" t="s">
        <v>46992</v>
      </c>
      <c r="B71" s="98" t="s">
        <v>46993</v>
      </c>
      <c r="C71" s="100">
        <v>500</v>
      </c>
      <c r="D71" s="98" t="s">
        <v>46994</v>
      </c>
      <c r="E71" s="98" t="s">
        <v>46995</v>
      </c>
      <c r="F71" s="104">
        <v>37496</v>
      </c>
      <c r="G71" s="104">
        <v>45536</v>
      </c>
      <c r="H71" s="104">
        <v>45900</v>
      </c>
      <c r="J71" s="101">
        <v>1175</v>
      </c>
      <c r="K71" s="98" t="s">
        <v>46996</v>
      </c>
      <c r="L71" s="98" t="s">
        <v>46997</v>
      </c>
      <c r="M71" s="98" t="s">
        <v>46998</v>
      </c>
      <c r="N71" s="98" t="s">
        <v>46999</v>
      </c>
      <c r="O71" s="101">
        <v>1045</v>
      </c>
      <c r="P71" s="101">
        <v>1045</v>
      </c>
      <c r="Q71" s="101">
        <v>0</v>
      </c>
      <c r="R71" s="101">
        <v>790</v>
      </c>
    </row>
    <row r="72">
      <c r="K72" s="96" t="s">
        <v>47000</v>
      </c>
      <c r="O72" s="85">
        <f>SUM(O71:O71)</f>
      </c>
      <c r="P72" s="85">
        <f>SUM(P71:P71)</f>
      </c>
    </row>
    <row r="73">
      <c r="A73" s="98" t="s">
        <v>47001</v>
      </c>
      <c r="B73" s="98" t="s">
        <v>47002</v>
      </c>
      <c r="C73" s="100">
        <v>750</v>
      </c>
      <c r="D73" s="98" t="s">
        <v>47003</v>
      </c>
      <c r="E73" s="98" t="s">
        <v>47004</v>
      </c>
      <c r="F73" s="104">
        <v>43221</v>
      </c>
      <c r="G73" s="104">
        <v>45413</v>
      </c>
      <c r="H73" s="104">
        <v>45777</v>
      </c>
      <c r="J73" s="101">
        <v>1300</v>
      </c>
      <c r="K73" s="98" t="s">
        <v>47005</v>
      </c>
      <c r="L73" s="98" t="s">
        <v>47006</v>
      </c>
      <c r="M73" s="98" t="s">
        <v>47007</v>
      </c>
      <c r="N73" s="98" t="s">
        <v>47008</v>
      </c>
      <c r="O73" s="101">
        <v>1175</v>
      </c>
      <c r="P73" s="101">
        <v>1175</v>
      </c>
      <c r="Q73" s="101">
        <v>0</v>
      </c>
      <c r="R73" s="101">
        <v>975</v>
      </c>
    </row>
    <row r="74">
      <c r="K74" s="96" t="s">
        <v>47009</v>
      </c>
      <c r="O74" s="85">
        <f>SUM(O73:O73)</f>
      </c>
      <c r="P74" s="85">
        <f>SUM(P73:P73)</f>
      </c>
    </row>
    <row r="75">
      <c r="A75" s="98" t="s">
        <v>47010</v>
      </c>
      <c r="B75" s="98" t="s">
        <v>47011</v>
      </c>
      <c r="C75" s="100">
        <v>450</v>
      </c>
      <c r="D75" s="98" t="s">
        <v>47012</v>
      </c>
      <c r="E75" s="98" t="s">
        <v>47013</v>
      </c>
      <c r="F75" s="104">
        <v>45118</v>
      </c>
      <c r="G75" s="104">
        <v>45505</v>
      </c>
      <c r="H75" s="104">
        <v>45869</v>
      </c>
      <c r="J75" s="101">
        <v>1050</v>
      </c>
      <c r="K75" s="98" t="s">
        <v>47014</v>
      </c>
      <c r="L75" s="98" t="s">
        <v>47015</v>
      </c>
      <c r="M75" s="98" t="s">
        <v>47016</v>
      </c>
      <c r="N75" s="98" t="s">
        <v>47017</v>
      </c>
      <c r="O75" s="101">
        <v>1050</v>
      </c>
      <c r="P75" s="101">
        <v>1050</v>
      </c>
      <c r="Q75" s="101">
        <v>0</v>
      </c>
      <c r="R75" s="101">
        <v>1000</v>
      </c>
    </row>
    <row r="76">
      <c r="K76" s="96" t="s">
        <v>47018</v>
      </c>
      <c r="O76" s="85">
        <f>SUM(O75:O75)</f>
      </c>
      <c r="P76" s="85">
        <f>SUM(P75:P75)</f>
      </c>
    </row>
    <row r="77">
      <c r="A77" s="98" t="s">
        <v>47019</v>
      </c>
      <c r="B77" s="98" t="s">
        <v>47020</v>
      </c>
      <c r="C77" s="100">
        <v>950</v>
      </c>
      <c r="D77" s="98" t="s">
        <v>47021</v>
      </c>
      <c r="E77" s="98" t="s">
        <v>47022</v>
      </c>
      <c r="F77" s="104">
        <v>41501</v>
      </c>
      <c r="G77" s="104">
        <v>45505</v>
      </c>
      <c r="H77" s="104">
        <v>45869</v>
      </c>
      <c r="J77" s="101">
        <v>1500</v>
      </c>
      <c r="K77" s="98" t="s">
        <v>47023</v>
      </c>
      <c r="L77" s="98" t="s">
        <v>47024</v>
      </c>
      <c r="M77" s="98" t="s">
        <v>47025</v>
      </c>
      <c r="N77" s="98" t="s">
        <v>47026</v>
      </c>
      <c r="O77" s="101">
        <v>1250</v>
      </c>
      <c r="P77" s="101">
        <v>1250</v>
      </c>
      <c r="Q77" s="101">
        <v>0</v>
      </c>
      <c r="R77" s="101">
        <v>990</v>
      </c>
    </row>
    <row r="78">
      <c r="K78" s="96" t="s">
        <v>47027</v>
      </c>
      <c r="O78" s="85">
        <f>SUM(O77:O77)</f>
      </c>
      <c r="P78" s="85">
        <f>SUM(P77:P77)</f>
      </c>
    </row>
    <row r="79">
      <c r="A79" s="98" t="s">
        <v>47028</v>
      </c>
      <c r="B79" s="98" t="s">
        <v>47029</v>
      </c>
      <c r="C79" s="100">
        <v>750</v>
      </c>
      <c r="D79" s="98" t="s">
        <v>47030</v>
      </c>
      <c r="E79" s="98" t="s">
        <v>47031</v>
      </c>
      <c r="F79" s="104">
        <v>37505</v>
      </c>
      <c r="G79" s="104">
        <v>45536</v>
      </c>
      <c r="H79" s="104">
        <v>45900</v>
      </c>
      <c r="J79" s="101">
        <v>1300</v>
      </c>
      <c r="K79" s="98" t="s">
        <v>47032</v>
      </c>
      <c r="L79" s="98" t="s">
        <v>47033</v>
      </c>
      <c r="M79" s="98" t="s">
        <v>47034</v>
      </c>
      <c r="N79" s="98" t="s">
        <v>47035</v>
      </c>
      <c r="O79" s="101">
        <v>1120</v>
      </c>
      <c r="P79" s="101">
        <v>1120</v>
      </c>
      <c r="Q79" s="101">
        <v>0</v>
      </c>
      <c r="R79" s="101">
        <v>865</v>
      </c>
    </row>
    <row r="80">
      <c r="K80" s="96" t="s">
        <v>47036</v>
      </c>
      <c r="O80" s="85">
        <f>SUM(O79:O79)</f>
      </c>
      <c r="P80" s="85">
        <f>SUM(P79:P79)</f>
      </c>
    </row>
    <row r="81">
      <c r="A81" s="98" t="s">
        <v>47037</v>
      </c>
      <c r="B81" s="98" t="s">
        <v>47038</v>
      </c>
      <c r="C81" s="100">
        <v>950</v>
      </c>
      <c r="D81" s="98" t="s">
        <v>47039</v>
      </c>
      <c r="E81" s="98" t="s">
        <v>47040</v>
      </c>
      <c r="F81" s="104">
        <v>39248</v>
      </c>
      <c r="G81" s="104">
        <v>45566</v>
      </c>
      <c r="H81" s="104">
        <v>45930</v>
      </c>
      <c r="J81" s="101">
        <v>1500</v>
      </c>
      <c r="K81" s="98" t="s">
        <v>47041</v>
      </c>
      <c r="L81" s="98" t="s">
        <v>47042</v>
      </c>
      <c r="M81" s="98" t="s">
        <v>47043</v>
      </c>
      <c r="N81" s="98" t="s">
        <v>47044</v>
      </c>
      <c r="O81" s="101">
        <v>1270</v>
      </c>
      <c r="P81" s="101">
        <v>1270</v>
      </c>
      <c r="Q81" s="101">
        <v>0</v>
      </c>
      <c r="R81" s="101">
        <v>990</v>
      </c>
    </row>
    <row r="82">
      <c r="K82" s="96" t="s">
        <v>47045</v>
      </c>
      <c r="O82" s="85">
        <f>SUM(O81:O81)</f>
      </c>
      <c r="P82" s="85">
        <f>SUM(P81:P81)</f>
      </c>
    </row>
    <row r="83">
      <c r="A83" s="98" t="s">
        <v>47046</v>
      </c>
      <c r="B83" s="98" t="s">
        <v>47047</v>
      </c>
      <c r="C83" s="100">
        <v>950</v>
      </c>
      <c r="D83" s="98" t="s">
        <v>47048</v>
      </c>
      <c r="E83" s="98" t="s">
        <v>47049</v>
      </c>
      <c r="F83" s="104">
        <v>41106</v>
      </c>
      <c r="G83" s="104">
        <v>45413</v>
      </c>
      <c r="H83" s="104">
        <v>45777</v>
      </c>
      <c r="J83" s="101">
        <v>1500</v>
      </c>
      <c r="K83" s="98" t="s">
        <v>47050</v>
      </c>
      <c r="L83" s="98" t="s">
        <v>47051</v>
      </c>
      <c r="M83" s="98" t="s">
        <v>47052</v>
      </c>
      <c r="N83" s="98" t="s">
        <v>47053</v>
      </c>
      <c r="O83" s="101">
        <v>1250</v>
      </c>
      <c r="P83" s="101">
        <v>1250</v>
      </c>
      <c r="Q83" s="101">
        <v>0</v>
      </c>
      <c r="R83" s="101">
        <v>975</v>
      </c>
    </row>
    <row r="84">
      <c r="K84" s="96" t="s">
        <v>47054</v>
      </c>
      <c r="O84" s="85">
        <f>SUM(O83:O83)</f>
      </c>
      <c r="P84" s="85">
        <f>SUM(P83:P83)</f>
      </c>
    </row>
    <row r="85">
      <c r="A85" s="98" t="s">
        <v>47055</v>
      </c>
      <c r="B85" s="98" t="s">
        <v>47056</v>
      </c>
      <c r="C85" s="100">
        <v>950</v>
      </c>
      <c r="D85" s="98" t="s">
        <v>47057</v>
      </c>
      <c r="E85" s="98" t="s">
        <v>47058</v>
      </c>
      <c r="F85" s="104">
        <v>38994</v>
      </c>
      <c r="G85" s="104">
        <v>45566</v>
      </c>
      <c r="H85" s="104">
        <v>45930</v>
      </c>
      <c r="J85" s="101">
        <v>1500</v>
      </c>
      <c r="K85" s="98" t="s">
        <v>47059</v>
      </c>
      <c r="L85" s="98" t="s">
        <v>47060</v>
      </c>
      <c r="M85" s="98" t="s">
        <v>47061</v>
      </c>
      <c r="N85" s="98" t="s">
        <v>47062</v>
      </c>
      <c r="O85" s="101">
        <v>1270</v>
      </c>
      <c r="P85" s="101">
        <v>1270</v>
      </c>
      <c r="Q85" s="101">
        <v>0</v>
      </c>
      <c r="R85" s="101">
        <v>1000</v>
      </c>
    </row>
    <row r="86">
      <c r="L86" s="98" t="s">
        <v>47063</v>
      </c>
      <c r="M86" s="98" t="s">
        <v>47064</v>
      </c>
      <c r="N86" s="98" t="s">
        <v>47065</v>
      </c>
      <c r="O86" s="101">
        <v>25</v>
      </c>
      <c r="P86" s="101">
        <v>0</v>
      </c>
    </row>
    <row r="87">
      <c r="K87" s="96" t="s">
        <v>47066</v>
      </c>
      <c r="O87" s="85">
        <f>SUM(O85:O86)</f>
      </c>
      <c r="P87" s="85">
        <f>SUM(P85:P86)</f>
      </c>
    </row>
    <row r="88">
      <c r="A88" s="98" t="s">
        <v>47067</v>
      </c>
      <c r="B88" s="98" t="s">
        <v>47068</v>
      </c>
      <c r="C88" s="100">
        <v>750</v>
      </c>
      <c r="D88" s="98" t="s">
        <v>47069</v>
      </c>
      <c r="E88" s="98" t="s">
        <v>47070</v>
      </c>
      <c r="F88" s="104">
        <v>44553</v>
      </c>
      <c r="G88" s="104">
        <v>45658</v>
      </c>
      <c r="H88" s="104">
        <v>46022</v>
      </c>
      <c r="J88" s="101">
        <v>1300</v>
      </c>
      <c r="K88" s="98" t="s">
        <v>47071</v>
      </c>
      <c r="L88" s="98" t="s">
        <v>47072</v>
      </c>
      <c r="M88" s="98" t="s">
        <v>47073</v>
      </c>
      <c r="N88" s="98" t="s">
        <v>47074</v>
      </c>
      <c r="O88" s="101">
        <v>1255</v>
      </c>
      <c r="P88" s="101">
        <v>1255</v>
      </c>
      <c r="Q88" s="101">
        <v>0</v>
      </c>
      <c r="R88" s="101">
        <v>1125</v>
      </c>
    </row>
    <row r="89">
      <c r="K89" s="96" t="s">
        <v>47075</v>
      </c>
      <c r="O89" s="85">
        <f>SUM(O88:O88)</f>
      </c>
      <c r="P89" s="85">
        <f>SUM(P88:P88)</f>
      </c>
    </row>
    <row r="90">
      <c r="A90" s="98" t="s">
        <v>47076</v>
      </c>
      <c r="B90" s="98" t="s">
        <v>47077</v>
      </c>
      <c r="C90" s="100">
        <v>750</v>
      </c>
      <c r="D90" s="98" t="s">
        <v>47078</v>
      </c>
      <c r="E90" s="98" t="s">
        <v>47079</v>
      </c>
      <c r="F90" s="104">
        <v>43777</v>
      </c>
      <c r="G90" s="104">
        <v>45627</v>
      </c>
      <c r="H90" s="104">
        <v>45991</v>
      </c>
      <c r="J90" s="101">
        <v>1300</v>
      </c>
      <c r="K90" s="98" t="s">
        <v>47080</v>
      </c>
      <c r="L90" s="98" t="s">
        <v>47081</v>
      </c>
      <c r="M90" s="98" t="s">
        <v>47082</v>
      </c>
      <c r="N90" s="98" t="s">
        <v>47083</v>
      </c>
      <c r="O90" s="101">
        <v>1215</v>
      </c>
      <c r="P90" s="101">
        <v>1215</v>
      </c>
      <c r="Q90" s="101">
        <v>0</v>
      </c>
      <c r="R90" s="101">
        <v>1025</v>
      </c>
    </row>
    <row r="91">
      <c r="K91" s="96" t="s">
        <v>47084</v>
      </c>
      <c r="O91" s="85">
        <f>SUM(O90:O90)</f>
      </c>
      <c r="P91" s="85">
        <f>SUM(P90:P90)</f>
      </c>
    </row>
    <row r="92">
      <c r="A92" s="98" t="s">
        <v>47085</v>
      </c>
      <c r="B92" s="98" t="s">
        <v>47086</v>
      </c>
      <c r="C92" s="100">
        <v>950</v>
      </c>
      <c r="D92" s="98" t="s">
        <v>47087</v>
      </c>
      <c r="E92" s="98" t="s">
        <v>47088</v>
      </c>
      <c r="F92" s="104">
        <v>44531</v>
      </c>
      <c r="G92" s="104">
        <v>45627</v>
      </c>
      <c r="H92" s="104">
        <v>45991</v>
      </c>
      <c r="J92" s="101">
        <v>1500</v>
      </c>
      <c r="K92" s="98" t="s">
        <v>47089</v>
      </c>
      <c r="L92" s="98" t="s">
        <v>47090</v>
      </c>
      <c r="M92" s="98" t="s">
        <v>47091</v>
      </c>
      <c r="N92" s="98" t="s">
        <v>47092</v>
      </c>
      <c r="O92" s="101">
        <v>1405</v>
      </c>
      <c r="P92" s="101">
        <v>1405</v>
      </c>
      <c r="Q92" s="101">
        <v>0</v>
      </c>
      <c r="R92" s="101">
        <v>1275</v>
      </c>
    </row>
    <row r="93">
      <c r="K93" s="96" t="s">
        <v>47093</v>
      </c>
      <c r="O93" s="85">
        <f>SUM(O92:O92)</f>
      </c>
      <c r="P93" s="85">
        <f>SUM(P92:P92)</f>
      </c>
    </row>
    <row r="94">
      <c r="A94" s="98" t="s">
        <v>47094</v>
      </c>
      <c r="B94" s="98" t="s">
        <v>47095</v>
      </c>
      <c r="C94" s="100">
        <v>950</v>
      </c>
      <c r="D94" s="98" t="s">
        <v>47096</v>
      </c>
      <c r="E94" s="98" t="s">
        <v>47097</v>
      </c>
      <c r="F94" s="104">
        <v>44939</v>
      </c>
      <c r="G94" s="104">
        <v>45689</v>
      </c>
      <c r="H94" s="104">
        <v>46053</v>
      </c>
      <c r="J94" s="101">
        <v>1500</v>
      </c>
      <c r="K94" s="98" t="s">
        <v>47098</v>
      </c>
      <c r="L94" s="98" t="s">
        <v>47099</v>
      </c>
      <c r="M94" s="98" t="s">
        <v>47100</v>
      </c>
      <c r="N94" s="98" t="s">
        <v>47101</v>
      </c>
      <c r="O94" s="101">
        <v>1475</v>
      </c>
      <c r="P94" s="101">
        <v>1475</v>
      </c>
      <c r="Q94" s="101">
        <v>0</v>
      </c>
      <c r="R94" s="101">
        <v>1375</v>
      </c>
    </row>
    <row r="95">
      <c r="K95" s="96" t="s">
        <v>47102</v>
      </c>
      <c r="O95" s="85">
        <f>SUM(O94:O94)</f>
      </c>
      <c r="P95" s="85">
        <f>SUM(P94:P94)</f>
      </c>
    </row>
    <row r="96">
      <c r="A96" s="98" t="s">
        <v>47103</v>
      </c>
      <c r="B96" s="98" t="s">
        <v>47104</v>
      </c>
      <c r="C96" s="100">
        <v>950</v>
      </c>
      <c r="D96" s="98" t="s">
        <v>47105</v>
      </c>
      <c r="E96" s="98" t="s">
        <v>47106</v>
      </c>
      <c r="F96" s="104">
        <v>44267</v>
      </c>
      <c r="G96" s="104">
        <v>45748</v>
      </c>
      <c r="H96" s="104">
        <v>46112</v>
      </c>
      <c r="J96" s="101">
        <v>1500</v>
      </c>
      <c r="K96" s="98" t="s">
        <v>47107</v>
      </c>
      <c r="L96" s="98" t="s">
        <v>47108</v>
      </c>
      <c r="M96" s="98" t="s">
        <v>47109</v>
      </c>
      <c r="N96" s="98" t="s">
        <v>47110</v>
      </c>
      <c r="O96" s="101">
        <v>1435</v>
      </c>
      <c r="P96" s="101">
        <v>1435</v>
      </c>
      <c r="Q96" s="101">
        <v>0</v>
      </c>
      <c r="R96" s="101">
        <v>1275</v>
      </c>
    </row>
    <row r="97">
      <c r="K97" s="96" t="s">
        <v>47111</v>
      </c>
      <c r="O97" s="85">
        <f>SUM(O96:O96)</f>
      </c>
      <c r="P97" s="85">
        <f>SUM(P96:P96)</f>
      </c>
    </row>
    <row r="98">
      <c r="A98" s="98" t="s">
        <v>47112</v>
      </c>
      <c r="B98" s="98" t="s">
        <v>47113</v>
      </c>
      <c r="C98" s="100">
        <v>500</v>
      </c>
      <c r="D98" s="98" t="s">
        <v>47114</v>
      </c>
      <c r="E98" s="98" t="s">
        <v>47115</v>
      </c>
      <c r="F98" s="104">
        <v>44720</v>
      </c>
      <c r="G98" s="104">
        <v>45474</v>
      </c>
      <c r="H98" s="104">
        <v>45838</v>
      </c>
      <c r="J98" s="101">
        <v>1175</v>
      </c>
      <c r="K98" s="98" t="s">
        <v>47116</v>
      </c>
      <c r="L98" s="98" t="s">
        <v>47117</v>
      </c>
      <c r="M98" s="98" t="s">
        <v>47118</v>
      </c>
      <c r="N98" s="98" t="s">
        <v>47119</v>
      </c>
      <c r="O98" s="101">
        <v>1155</v>
      </c>
      <c r="P98" s="101">
        <v>1155</v>
      </c>
      <c r="Q98" s="101">
        <v>0</v>
      </c>
      <c r="R98" s="101">
        <v>1075</v>
      </c>
    </row>
    <row r="99">
      <c r="K99" s="96" t="s">
        <v>47120</v>
      </c>
      <c r="O99" s="85">
        <f>SUM(O98:O98)</f>
      </c>
      <c r="P99" s="85">
        <f>SUM(P98:P98)</f>
      </c>
    </row>
    <row r="100">
      <c r="A100" s="98" t="s">
        <v>47121</v>
      </c>
      <c r="B100" s="98" t="s">
        <v>47122</v>
      </c>
      <c r="C100" s="100">
        <v>750</v>
      </c>
      <c r="D100" s="98" t="s">
        <v>47123</v>
      </c>
      <c r="E100" s="98" t="s">
        <v>47124</v>
      </c>
      <c r="F100" s="104">
        <v>42195</v>
      </c>
      <c r="G100" s="104">
        <v>45505</v>
      </c>
      <c r="H100" s="104">
        <v>45869</v>
      </c>
      <c r="J100" s="101">
        <v>1300</v>
      </c>
      <c r="K100" s="98" t="s">
        <v>47125</v>
      </c>
      <c r="L100" s="98" t="s">
        <v>47126</v>
      </c>
      <c r="M100" s="98" t="s">
        <v>47127</v>
      </c>
      <c r="N100" s="98" t="s">
        <v>47128</v>
      </c>
      <c r="O100" s="101">
        <v>1125</v>
      </c>
      <c r="P100" s="101">
        <v>1125</v>
      </c>
      <c r="Q100" s="101">
        <v>0</v>
      </c>
      <c r="R100" s="101">
        <v>875</v>
      </c>
    </row>
    <row r="101">
      <c r="K101" s="96" t="s">
        <v>47129</v>
      </c>
      <c r="O101" s="85">
        <f>SUM(O100:O100)</f>
      </c>
      <c r="P101" s="85">
        <f>SUM(P100:P100)</f>
      </c>
    </row>
    <row r="102">
      <c r="A102" s="98" t="s">
        <v>47130</v>
      </c>
      <c r="B102" s="98" t="s">
        <v>47131</v>
      </c>
      <c r="C102" s="100">
        <v>450</v>
      </c>
      <c r="D102" s="98" t="s">
        <v>47132</v>
      </c>
      <c r="E102" s="98" t="s">
        <v>47133</v>
      </c>
      <c r="F102" s="104">
        <v>45464</v>
      </c>
      <c r="G102" s="104">
        <v>45464</v>
      </c>
      <c r="H102" s="104">
        <v>45838</v>
      </c>
      <c r="J102" s="101">
        <v>1050</v>
      </c>
      <c r="K102" s="98" t="s">
        <v>47134</v>
      </c>
      <c r="L102" s="98" t="s">
        <v>47135</v>
      </c>
      <c r="M102" s="98" t="s">
        <v>47136</v>
      </c>
      <c r="N102" s="98" t="s">
        <v>47137</v>
      </c>
      <c r="O102" s="101">
        <v>1050</v>
      </c>
      <c r="P102" s="101">
        <v>1050</v>
      </c>
      <c r="Q102" s="101">
        <v>0</v>
      </c>
      <c r="R102" s="101">
        <v>1050</v>
      </c>
    </row>
    <row r="103">
      <c r="K103" s="96" t="s">
        <v>47138</v>
      </c>
      <c r="O103" s="85">
        <f>SUM(O102:O102)</f>
      </c>
      <c r="P103" s="85">
        <f>SUM(P102:P102)</f>
      </c>
    </row>
    <row r="104">
      <c r="A104" s="98" t="s">
        <v>47139</v>
      </c>
      <c r="B104" s="98" t="s">
        <v>47140</v>
      </c>
      <c r="C104" s="100">
        <v>950</v>
      </c>
      <c r="D104" s="98" t="s">
        <v>47141</v>
      </c>
      <c r="E104" s="98" t="s">
        <v>47142</v>
      </c>
      <c r="F104" s="104">
        <v>42705</v>
      </c>
      <c r="G104" s="104">
        <v>45627</v>
      </c>
      <c r="H104" s="104">
        <v>45991</v>
      </c>
      <c r="J104" s="101">
        <v>1500</v>
      </c>
      <c r="K104" s="98" t="s">
        <v>47143</v>
      </c>
      <c r="L104" s="98" t="s">
        <v>47144</v>
      </c>
      <c r="M104" s="98" t="s">
        <v>47145</v>
      </c>
      <c r="N104" s="98" t="s">
        <v>47146</v>
      </c>
      <c r="O104" s="101">
        <v>1280</v>
      </c>
      <c r="P104" s="101">
        <v>1280</v>
      </c>
      <c r="Q104" s="101">
        <v>0</v>
      </c>
      <c r="R104" s="101">
        <v>1000</v>
      </c>
    </row>
    <row r="105">
      <c r="K105" s="96" t="s">
        <v>47147</v>
      </c>
      <c r="O105" s="85">
        <f>SUM(O104:O104)</f>
      </c>
      <c r="P105" s="85">
        <f>SUM(P104:P104)</f>
      </c>
    </row>
    <row r="106">
      <c r="A106" s="98" t="s">
        <v>47148</v>
      </c>
      <c r="B106" s="98" t="s">
        <v>47149</v>
      </c>
      <c r="C106" s="100">
        <v>750</v>
      </c>
      <c r="D106" s="98" t="s">
        <v>47150</v>
      </c>
      <c r="E106" s="98" t="s">
        <v>47151</v>
      </c>
      <c r="F106" s="104">
        <v>42174</v>
      </c>
      <c r="G106" s="104">
        <v>45474</v>
      </c>
      <c r="H106" s="104">
        <v>45838</v>
      </c>
      <c r="J106" s="101">
        <v>1300</v>
      </c>
      <c r="K106" s="98" t="s">
        <v>47152</v>
      </c>
      <c r="L106" s="98" t="s">
        <v>47153</v>
      </c>
      <c r="M106" s="98" t="s">
        <v>47154</v>
      </c>
      <c r="N106" s="98" t="s">
        <v>47155</v>
      </c>
      <c r="O106" s="101">
        <v>1125</v>
      </c>
      <c r="P106" s="101">
        <v>1125</v>
      </c>
      <c r="Q106" s="101">
        <v>0</v>
      </c>
      <c r="R106" s="101">
        <v>875</v>
      </c>
    </row>
    <row r="107">
      <c r="K107" s="96" t="s">
        <v>47156</v>
      </c>
      <c r="O107" s="85">
        <f>SUM(O106:O106)</f>
      </c>
      <c r="P107" s="85">
        <f>SUM(P106:P106)</f>
      </c>
    </row>
    <row r="108">
      <c r="A108" s="98" t="s">
        <v>47157</v>
      </c>
      <c r="B108" s="98" t="s">
        <v>47158</v>
      </c>
      <c r="C108" s="100">
        <v>950</v>
      </c>
      <c r="D108" s="98" t="s">
        <v>47159</v>
      </c>
      <c r="E108" s="98" t="s">
        <v>47160</v>
      </c>
      <c r="F108" s="104">
        <v>44399</v>
      </c>
      <c r="G108" s="104">
        <v>45505</v>
      </c>
      <c r="H108" s="104">
        <v>45869</v>
      </c>
      <c r="J108" s="101">
        <v>1500</v>
      </c>
      <c r="K108" s="98" t="s">
        <v>47161</v>
      </c>
      <c r="L108" s="98" t="s">
        <v>47162</v>
      </c>
      <c r="M108" s="98" t="s">
        <v>47163</v>
      </c>
      <c r="N108" s="98" t="s">
        <v>47164</v>
      </c>
      <c r="O108" s="101">
        <v>1285</v>
      </c>
      <c r="P108" s="101">
        <v>1285</v>
      </c>
      <c r="Q108" s="101">
        <v>0</v>
      </c>
      <c r="R108" s="101">
        <v>1275</v>
      </c>
    </row>
    <row r="109">
      <c r="K109" s="96" t="s">
        <v>47165</v>
      </c>
      <c r="O109" s="85">
        <f>SUM(O108:O108)</f>
      </c>
      <c r="P109" s="85">
        <f>SUM(P108:P108)</f>
      </c>
    </row>
    <row r="110">
      <c r="A110" s="98" t="s">
        <v>47166</v>
      </c>
      <c r="B110" s="98" t="s">
        <v>47167</v>
      </c>
      <c r="C110" s="100">
        <v>950</v>
      </c>
      <c r="D110" s="98" t="s">
        <v>47168</v>
      </c>
      <c r="E110" s="98" t="s">
        <v>47169</v>
      </c>
      <c r="F110" s="104">
        <v>29434</v>
      </c>
      <c r="G110" s="104">
        <v>45505</v>
      </c>
      <c r="H110" s="104">
        <v>45869</v>
      </c>
      <c r="J110" s="101">
        <v>1500</v>
      </c>
      <c r="K110" s="98" t="s">
        <v>47170</v>
      </c>
      <c r="L110" s="98" t="s">
        <v>47171</v>
      </c>
      <c r="M110" s="98" t="s">
        <v>47172</v>
      </c>
      <c r="N110" s="98" t="s">
        <v>47173</v>
      </c>
      <c r="O110" s="101">
        <v>1250</v>
      </c>
      <c r="P110" s="101">
        <v>1250</v>
      </c>
      <c r="Q110" s="101">
        <v>0</v>
      </c>
      <c r="R110" s="101">
        <v>965</v>
      </c>
    </row>
    <row r="111">
      <c r="K111" s="96" t="s">
        <v>47174</v>
      </c>
      <c r="O111" s="85">
        <f>SUM(O110:O110)</f>
      </c>
      <c r="P111" s="85">
        <f>SUM(P110:P110)</f>
      </c>
    </row>
    <row r="112">
      <c r="A112" s="98" t="s">
        <v>47175</v>
      </c>
      <c r="B112" s="98" t="s">
        <v>47176</v>
      </c>
      <c r="C112" s="100">
        <v>950</v>
      </c>
      <c r="D112" s="98" t="s">
        <v>47177</v>
      </c>
      <c r="E112" s="98" t="s">
        <v>47178</v>
      </c>
      <c r="F112" s="104">
        <v>34455</v>
      </c>
      <c r="G112" s="104">
        <v>45413</v>
      </c>
      <c r="H112" s="104">
        <v>45777</v>
      </c>
      <c r="J112" s="101">
        <v>1500</v>
      </c>
      <c r="K112" s="98" t="s">
        <v>47179</v>
      </c>
      <c r="L112" s="98" t="s">
        <v>47180</v>
      </c>
      <c r="M112" s="98" t="s">
        <v>47181</v>
      </c>
      <c r="N112" s="98" t="s">
        <v>47182</v>
      </c>
      <c r="O112" s="101">
        <v>1250</v>
      </c>
      <c r="P112" s="101">
        <v>1250</v>
      </c>
      <c r="Q112" s="101">
        <v>0</v>
      </c>
      <c r="R112" s="101">
        <v>1025</v>
      </c>
    </row>
    <row r="113">
      <c r="K113" s="96" t="s">
        <v>47183</v>
      </c>
      <c r="O113" s="85">
        <f>SUM(O112:O112)</f>
      </c>
      <c r="P113" s="85">
        <f>SUM(P112:P112)</f>
      </c>
    </row>
    <row r="114">
      <c r="A114" s="98" t="s">
        <v>47184</v>
      </c>
      <c r="B114" s="98" t="s">
        <v>47185</v>
      </c>
      <c r="C114" s="100">
        <v>750</v>
      </c>
      <c r="D114" s="98" t="s">
        <v>47186</v>
      </c>
      <c r="E114" s="98" t="s">
        <v>47187</v>
      </c>
      <c r="F114" s="104">
        <v>45359</v>
      </c>
      <c r="G114" s="104">
        <v>45748</v>
      </c>
      <c r="H114" s="104">
        <v>46112</v>
      </c>
      <c r="J114" s="101">
        <v>1300</v>
      </c>
      <c r="K114" s="98" t="s">
        <v>47188</v>
      </c>
      <c r="L114" s="98" t="s">
        <v>47189</v>
      </c>
      <c r="M114" s="98" t="s">
        <v>47190</v>
      </c>
      <c r="N114" s="98" t="s">
        <v>47191</v>
      </c>
      <c r="O114" s="101">
        <v>1350</v>
      </c>
      <c r="P114" s="101">
        <v>1350</v>
      </c>
      <c r="Q114" s="101">
        <v>0</v>
      </c>
      <c r="R114" s="101">
        <v>1300</v>
      </c>
    </row>
    <row r="115">
      <c r="K115" s="96" t="s">
        <v>47192</v>
      </c>
      <c r="O115" s="85">
        <f>SUM(O114:O114)</f>
      </c>
      <c r="P115" s="85">
        <f>SUM(P114:P114)</f>
      </c>
    </row>
    <row r="116">
      <c r="A116" s="98" t="s">
        <v>47193</v>
      </c>
      <c r="B116" s="98" t="s">
        <v>47194</v>
      </c>
      <c r="C116" s="100">
        <v>750</v>
      </c>
      <c r="D116" s="98" t="s">
        <v>47195</v>
      </c>
      <c r="E116" s="98" t="s">
        <v>47196</v>
      </c>
      <c r="F116" s="104">
        <v>44932</v>
      </c>
      <c r="G116" s="104">
        <v>45689</v>
      </c>
      <c r="H116" s="104">
        <v>46053</v>
      </c>
      <c r="J116" s="101">
        <v>1300</v>
      </c>
      <c r="K116" s="98" t="s">
        <v>47197</v>
      </c>
      <c r="L116" s="98" t="s">
        <v>47198</v>
      </c>
      <c r="M116" s="98" t="s">
        <v>47199</v>
      </c>
      <c r="N116" s="98" t="s">
        <v>47200</v>
      </c>
      <c r="O116" s="101">
        <v>1350</v>
      </c>
      <c r="P116" s="101">
        <v>1350</v>
      </c>
      <c r="Q116" s="101">
        <v>0</v>
      </c>
      <c r="R116" s="101">
        <v>1250</v>
      </c>
    </row>
    <row r="117">
      <c r="K117" s="96" t="s">
        <v>47201</v>
      </c>
      <c r="O117" s="85">
        <f>SUM(O116:O116)</f>
      </c>
      <c r="P117" s="85">
        <f>SUM(P116:P116)</f>
      </c>
    </row>
    <row r="118">
      <c r="A118" s="98" t="s">
        <v>47202</v>
      </c>
      <c r="B118" s="98" t="s">
        <v>47203</v>
      </c>
      <c r="C118" s="100">
        <v>950</v>
      </c>
      <c r="D118" s="98" t="s">
        <v>47204</v>
      </c>
      <c r="E118" s="98" t="s">
        <v>47205</v>
      </c>
      <c r="J118" s="101">
        <v>1500</v>
      </c>
      <c r="K118" s="98" t="s">
        <v>47206</v>
      </c>
      <c r="L118" s="98" t="s">
        <v>47206</v>
      </c>
      <c r="O118" s="101">
        <v>0</v>
      </c>
      <c r="P118" s="101">
        <v>0</v>
      </c>
      <c r="R118" s="101">
        <v>0</v>
      </c>
    </row>
    <row r="119">
      <c r="K119" s="96" t="s">
        <v>47207</v>
      </c>
      <c r="O119" s="85">
        <f>SUM(O118:O118)</f>
      </c>
      <c r="P119" s="85">
        <f>SUM(P118:P118)</f>
      </c>
    </row>
    <row r="120">
      <c r="A120" s="98" t="s">
        <v>47208</v>
      </c>
      <c r="B120" s="98" t="s">
        <v>47209</v>
      </c>
      <c r="C120" s="100">
        <v>950</v>
      </c>
      <c r="D120" s="98" t="s">
        <v>47210</v>
      </c>
      <c r="E120" s="98" t="s">
        <v>47211</v>
      </c>
      <c r="F120" s="104">
        <v>39723</v>
      </c>
      <c r="G120" s="104">
        <v>45536</v>
      </c>
      <c r="H120" s="104">
        <v>45900</v>
      </c>
      <c r="J120" s="101">
        <v>1500</v>
      </c>
      <c r="K120" s="98" t="s">
        <v>47212</v>
      </c>
      <c r="L120" s="98" t="s">
        <v>47213</v>
      </c>
      <c r="M120" s="98" t="s">
        <v>47214</v>
      </c>
      <c r="N120" s="98" t="s">
        <v>47215</v>
      </c>
      <c r="O120" s="101">
        <v>1270</v>
      </c>
      <c r="P120" s="101">
        <v>1270</v>
      </c>
      <c r="Q120" s="101">
        <v>0</v>
      </c>
      <c r="R120" s="101">
        <v>965</v>
      </c>
    </row>
    <row r="121">
      <c r="K121" s="96" t="s">
        <v>47216</v>
      </c>
      <c r="O121" s="85">
        <f>SUM(O120:O120)</f>
      </c>
      <c r="P121" s="85">
        <f>SUM(P120:P120)</f>
      </c>
    </row>
    <row r="122">
      <c r="A122" s="98" t="s">
        <v>47217</v>
      </c>
      <c r="B122" s="98" t="s">
        <v>47218</v>
      </c>
      <c r="C122" s="100">
        <v>750</v>
      </c>
      <c r="D122" s="98" t="s">
        <v>47219</v>
      </c>
      <c r="E122" s="98" t="s">
        <v>47220</v>
      </c>
      <c r="F122" s="104">
        <v>45040</v>
      </c>
      <c r="G122" s="104">
        <v>45413</v>
      </c>
      <c r="H122" s="104">
        <v>45777</v>
      </c>
      <c r="J122" s="101">
        <v>1300</v>
      </c>
      <c r="K122" s="98" t="s">
        <v>47221</v>
      </c>
      <c r="L122" s="98" t="s">
        <v>47222</v>
      </c>
      <c r="M122" s="98" t="s">
        <v>47223</v>
      </c>
      <c r="N122" s="98" t="s">
        <v>47224</v>
      </c>
      <c r="O122" s="101">
        <v>1300</v>
      </c>
      <c r="P122" s="101">
        <v>1300</v>
      </c>
      <c r="Q122" s="101">
        <v>566</v>
      </c>
      <c r="R122" s="101">
        <v>1250</v>
      </c>
    </row>
    <row r="123">
      <c r="K123" s="96" t="s">
        <v>47225</v>
      </c>
      <c r="O123" s="85">
        <f>SUM(O122:O122)</f>
      </c>
      <c r="P123" s="85">
        <f>SUM(P122:P122)</f>
      </c>
    </row>
    <row r="124">
      <c r="A124" s="98" t="s">
        <v>47226</v>
      </c>
      <c r="B124" s="98" t="s">
        <v>47227</v>
      </c>
      <c r="C124" s="100">
        <v>750</v>
      </c>
      <c r="D124" s="98" t="s">
        <v>47228</v>
      </c>
      <c r="E124" s="98" t="s">
        <v>47229</v>
      </c>
      <c r="F124" s="104">
        <v>44000</v>
      </c>
      <c r="G124" s="104">
        <v>45474</v>
      </c>
      <c r="H124" s="104">
        <v>45838</v>
      </c>
      <c r="J124" s="101">
        <v>1300</v>
      </c>
      <c r="K124" s="98" t="s">
        <v>47230</v>
      </c>
      <c r="L124" s="98" t="s">
        <v>47231</v>
      </c>
      <c r="M124" s="98" t="s">
        <v>47232</v>
      </c>
      <c r="N124" s="98" t="s">
        <v>47233</v>
      </c>
      <c r="O124" s="101">
        <v>1215</v>
      </c>
      <c r="P124" s="101">
        <v>1215</v>
      </c>
      <c r="Q124" s="101">
        <v>0</v>
      </c>
      <c r="R124" s="101">
        <v>1075</v>
      </c>
    </row>
    <row r="125">
      <c r="L125" s="98" t="s">
        <v>47234</v>
      </c>
      <c r="M125" s="98" t="s">
        <v>47235</v>
      </c>
      <c r="N125" s="98" t="s">
        <v>47236</v>
      </c>
      <c r="O125" s="101">
        <v>25</v>
      </c>
      <c r="P125" s="101">
        <v>0</v>
      </c>
    </row>
    <row r="126">
      <c r="K126" s="96" t="s">
        <v>47237</v>
      </c>
      <c r="O126" s="85">
        <f>SUM(O124:O125)</f>
      </c>
      <c r="P126" s="85">
        <f>SUM(P124:P125)</f>
      </c>
    </row>
    <row r="127">
      <c r="A127" s="98" t="s">
        <v>47238</v>
      </c>
      <c r="B127" s="98" t="s">
        <v>47239</v>
      </c>
      <c r="C127" s="100">
        <v>750</v>
      </c>
      <c r="D127" s="98" t="s">
        <v>47240</v>
      </c>
      <c r="E127" s="98" t="s">
        <v>47241</v>
      </c>
      <c r="F127" s="104">
        <v>30651</v>
      </c>
      <c r="G127" s="104">
        <v>45536</v>
      </c>
      <c r="H127" s="104">
        <v>45900</v>
      </c>
      <c r="J127" s="101">
        <v>1300</v>
      </c>
      <c r="K127" s="98" t="s">
        <v>47242</v>
      </c>
      <c r="L127" s="98" t="s">
        <v>47243</v>
      </c>
      <c r="M127" s="98" t="s">
        <v>47244</v>
      </c>
      <c r="N127" s="98" t="s">
        <v>47245</v>
      </c>
      <c r="O127" s="101">
        <v>1145</v>
      </c>
      <c r="P127" s="101">
        <v>1145</v>
      </c>
      <c r="Q127" s="101">
        <v>0</v>
      </c>
      <c r="R127" s="101">
        <v>840</v>
      </c>
    </row>
    <row r="128">
      <c r="K128" s="96" t="s">
        <v>47246</v>
      </c>
      <c r="O128" s="85">
        <f>SUM(O127:O127)</f>
      </c>
      <c r="P128" s="85">
        <f>SUM(P127:P127)</f>
      </c>
    </row>
    <row r="129">
      <c r="A129" s="98" t="s">
        <v>47247</v>
      </c>
      <c r="B129" s="98" t="s">
        <v>47248</v>
      </c>
      <c r="C129" s="100">
        <v>950</v>
      </c>
      <c r="D129" s="98" t="s">
        <v>47249</v>
      </c>
      <c r="E129" s="98" t="s">
        <v>47250</v>
      </c>
      <c r="F129" s="104">
        <v>38548</v>
      </c>
      <c r="G129" s="104">
        <v>45627</v>
      </c>
      <c r="H129" s="104">
        <v>45991</v>
      </c>
      <c r="J129" s="101">
        <v>1500</v>
      </c>
      <c r="K129" s="98" t="s">
        <v>47251</v>
      </c>
      <c r="L129" s="98" t="s">
        <v>47252</v>
      </c>
      <c r="M129" s="98" t="s">
        <v>47253</v>
      </c>
      <c r="N129" s="98" t="s">
        <v>47254</v>
      </c>
      <c r="O129" s="101">
        <v>1270</v>
      </c>
      <c r="P129" s="101">
        <v>1270</v>
      </c>
      <c r="Q129" s="101">
        <v>0</v>
      </c>
      <c r="R129" s="101">
        <v>990</v>
      </c>
    </row>
    <row r="130">
      <c r="K130" s="96" t="s">
        <v>47255</v>
      </c>
      <c r="O130" s="85">
        <f>SUM(O129:O129)</f>
      </c>
      <c r="P130" s="85">
        <f>SUM(P129:P129)</f>
      </c>
    </row>
    <row r="131">
      <c r="A131" s="98" t="s">
        <v>47256</v>
      </c>
      <c r="B131" s="98" t="s">
        <v>47257</v>
      </c>
      <c r="C131" s="100">
        <v>950</v>
      </c>
      <c r="D131" s="98" t="s">
        <v>47258</v>
      </c>
      <c r="E131" s="98" t="s">
        <v>47259</v>
      </c>
      <c r="F131" s="104">
        <v>45681</v>
      </c>
      <c r="G131" s="104">
        <v>45681</v>
      </c>
      <c r="H131" s="104">
        <v>46045</v>
      </c>
      <c r="J131" s="101">
        <v>1500</v>
      </c>
      <c r="K131" s="98" t="s">
        <v>47260</v>
      </c>
      <c r="L131" s="98" t="s">
        <v>47261</v>
      </c>
      <c r="M131" s="98" t="s">
        <v>47262</v>
      </c>
      <c r="N131" s="98" t="s">
        <v>47263</v>
      </c>
      <c r="O131" s="101">
        <v>1500</v>
      </c>
      <c r="P131" s="101">
        <v>1500</v>
      </c>
      <c r="Q131" s="101">
        <v>0</v>
      </c>
      <c r="R131" s="101">
        <v>1500</v>
      </c>
    </row>
    <row r="132">
      <c r="K132" s="96" t="s">
        <v>47264</v>
      </c>
      <c r="O132" s="85">
        <f>SUM(O131:O131)</f>
      </c>
      <c r="P132" s="85">
        <f>SUM(P131:P131)</f>
      </c>
    </row>
    <row r="133">
      <c r="A133" s="98" t="s">
        <v>47265</v>
      </c>
      <c r="B133" s="98" t="s">
        <v>47266</v>
      </c>
      <c r="C133" s="100">
        <v>950</v>
      </c>
      <c r="D133" s="98" t="s">
        <v>47267</v>
      </c>
      <c r="E133" s="98" t="s">
        <v>47268</v>
      </c>
      <c r="F133" s="104">
        <v>40676</v>
      </c>
      <c r="G133" s="104">
        <v>45748</v>
      </c>
      <c r="H133" s="104">
        <v>46112</v>
      </c>
      <c r="J133" s="101">
        <v>1500</v>
      </c>
      <c r="K133" s="98" t="s">
        <v>47269</v>
      </c>
      <c r="L133" s="98" t="s">
        <v>47270</v>
      </c>
      <c r="M133" s="98" t="s">
        <v>47271</v>
      </c>
      <c r="N133" s="98" t="s">
        <v>47272</v>
      </c>
      <c r="O133" s="101">
        <v>1300</v>
      </c>
      <c r="P133" s="101">
        <v>1300</v>
      </c>
      <c r="Q133" s="101">
        <v>0</v>
      </c>
      <c r="R133" s="101">
        <v>1015</v>
      </c>
    </row>
    <row r="134">
      <c r="K134" s="96" t="s">
        <v>47273</v>
      </c>
      <c r="O134" s="85">
        <f>SUM(O133:O133)</f>
      </c>
      <c r="P134" s="85">
        <f>SUM(P133:P133)</f>
      </c>
    </row>
    <row r="135">
      <c r="A135" s="98" t="s">
        <v>47274</v>
      </c>
      <c r="B135" s="98" t="s">
        <v>47275</v>
      </c>
      <c r="C135" s="100">
        <v>950</v>
      </c>
      <c r="D135" s="98" t="s">
        <v>47276</v>
      </c>
      <c r="E135" s="98" t="s">
        <v>47277</v>
      </c>
      <c r="F135" s="104">
        <v>41671</v>
      </c>
      <c r="G135" s="104">
        <v>45689</v>
      </c>
      <c r="H135" s="104">
        <v>46053</v>
      </c>
      <c r="J135" s="101">
        <v>1500</v>
      </c>
      <c r="K135" s="98" t="s">
        <v>47278</v>
      </c>
      <c r="L135" s="98" t="s">
        <v>47279</v>
      </c>
      <c r="M135" s="98" t="s">
        <v>47280</v>
      </c>
      <c r="N135" s="98" t="s">
        <v>47281</v>
      </c>
      <c r="O135" s="101">
        <v>1270</v>
      </c>
      <c r="P135" s="101">
        <v>1270</v>
      </c>
      <c r="Q135" s="101">
        <v>0</v>
      </c>
      <c r="R135" s="101">
        <v>965</v>
      </c>
    </row>
    <row r="136">
      <c r="K136" s="96" t="s">
        <v>47282</v>
      </c>
      <c r="O136" s="85">
        <f>SUM(O135:O135)</f>
      </c>
      <c r="P136" s="85">
        <f>SUM(P135:P135)</f>
      </c>
    </row>
    <row r="137">
      <c r="A137" s="98" t="s">
        <v>47283</v>
      </c>
      <c r="B137" s="98" t="s">
        <v>47284</v>
      </c>
      <c r="C137" s="100">
        <v>750</v>
      </c>
      <c r="D137" s="98" t="s">
        <v>47285</v>
      </c>
      <c r="E137" s="98" t="s">
        <v>47286</v>
      </c>
      <c r="F137" s="104">
        <v>45586</v>
      </c>
      <c r="G137" s="104">
        <v>45586</v>
      </c>
      <c r="H137" s="104">
        <v>45950</v>
      </c>
      <c r="J137" s="101">
        <v>1300</v>
      </c>
      <c r="K137" s="98" t="s">
        <v>47287</v>
      </c>
      <c r="L137" s="98" t="s">
        <v>47288</v>
      </c>
      <c r="M137" s="98" t="s">
        <v>47289</v>
      </c>
      <c r="N137" s="98" t="s">
        <v>47290</v>
      </c>
      <c r="O137" s="101">
        <v>1300</v>
      </c>
      <c r="P137" s="101">
        <v>1300</v>
      </c>
      <c r="Q137" s="101">
        <v>0</v>
      </c>
      <c r="R137" s="101">
        <v>1300</v>
      </c>
    </row>
    <row r="138">
      <c r="K138" s="96" t="s">
        <v>47291</v>
      </c>
      <c r="O138" s="85">
        <f>SUM(O137:O137)</f>
      </c>
      <c r="P138" s="85">
        <f>SUM(P137:P137)</f>
      </c>
    </row>
    <row r="139">
      <c r="A139" s="98" t="s">
        <v>47292</v>
      </c>
      <c r="B139" s="98" t="s">
        <v>47293</v>
      </c>
      <c r="C139" s="100">
        <v>750</v>
      </c>
      <c r="D139" s="98" t="s">
        <v>47294</v>
      </c>
      <c r="E139" s="98" t="s">
        <v>47295</v>
      </c>
      <c r="F139" s="104">
        <v>42005</v>
      </c>
      <c r="G139" s="104">
        <v>45689</v>
      </c>
      <c r="H139" s="104">
        <v>46053</v>
      </c>
      <c r="J139" s="101">
        <v>1300</v>
      </c>
      <c r="K139" s="98" t="s">
        <v>47296</v>
      </c>
      <c r="L139" s="98" t="s">
        <v>47297</v>
      </c>
      <c r="M139" s="98" t="s">
        <v>47298</v>
      </c>
      <c r="N139" s="98" t="s">
        <v>47299</v>
      </c>
      <c r="O139" s="101">
        <v>1115</v>
      </c>
      <c r="P139" s="101">
        <v>1115</v>
      </c>
      <c r="Q139" s="101">
        <v>-134</v>
      </c>
      <c r="R139" s="101">
        <v>850</v>
      </c>
    </row>
    <row r="140">
      <c r="K140" s="96" t="s">
        <v>47300</v>
      </c>
      <c r="O140" s="85">
        <f>SUM(O139:O139)</f>
      </c>
      <c r="P140" s="85">
        <f>SUM(P139:P139)</f>
      </c>
    </row>
    <row r="141">
      <c r="A141" s="98" t="s">
        <v>47301</v>
      </c>
      <c r="B141" s="98" t="s">
        <v>47302</v>
      </c>
      <c r="C141" s="100">
        <v>950</v>
      </c>
      <c r="D141" s="98" t="s">
        <v>47303</v>
      </c>
      <c r="E141" s="98" t="s">
        <v>47304</v>
      </c>
      <c r="F141" s="104">
        <v>44595</v>
      </c>
      <c r="G141" s="104">
        <v>45717</v>
      </c>
      <c r="H141" s="104">
        <v>46081</v>
      </c>
      <c r="J141" s="101">
        <v>1500</v>
      </c>
      <c r="K141" s="98" t="s">
        <v>47305</v>
      </c>
      <c r="L141" s="98" t="s">
        <v>47306</v>
      </c>
      <c r="M141" s="98" t="s">
        <v>47307</v>
      </c>
      <c r="N141" s="98" t="s">
        <v>47308</v>
      </c>
      <c r="O141" s="101">
        <v>1455</v>
      </c>
      <c r="P141" s="101">
        <v>1455</v>
      </c>
      <c r="Q141" s="101">
        <v>0</v>
      </c>
      <c r="R141" s="101">
        <v>1325</v>
      </c>
    </row>
    <row r="142">
      <c r="K142" s="96" t="s">
        <v>47309</v>
      </c>
      <c r="O142" s="85">
        <f>SUM(O141:O141)</f>
      </c>
      <c r="P142" s="85">
        <f>SUM(P141:P141)</f>
      </c>
    </row>
    <row r="143">
      <c r="A143" s="98" t="s">
        <v>47310</v>
      </c>
      <c r="B143" s="98" t="s">
        <v>47311</v>
      </c>
      <c r="C143" s="100">
        <v>950</v>
      </c>
      <c r="D143" s="98" t="s">
        <v>47312</v>
      </c>
      <c r="E143" s="98" t="s">
        <v>47313</v>
      </c>
      <c r="F143" s="104">
        <v>39514</v>
      </c>
      <c r="G143" s="104">
        <v>45505</v>
      </c>
      <c r="H143" s="104">
        <v>45869</v>
      </c>
      <c r="J143" s="101">
        <v>1500</v>
      </c>
      <c r="K143" s="98" t="s">
        <v>47314</v>
      </c>
      <c r="L143" s="98" t="s">
        <v>47315</v>
      </c>
      <c r="M143" s="98" t="s">
        <v>47316</v>
      </c>
      <c r="N143" s="98" t="s">
        <v>47317</v>
      </c>
      <c r="O143" s="101">
        <v>1250</v>
      </c>
      <c r="P143" s="101">
        <v>1250</v>
      </c>
      <c r="Q143" s="101">
        <v>0</v>
      </c>
      <c r="R143" s="101">
        <v>965</v>
      </c>
    </row>
    <row r="144">
      <c r="K144" s="96" t="s">
        <v>47318</v>
      </c>
      <c r="O144" s="85">
        <f>SUM(O143:O143)</f>
      </c>
      <c r="P144" s="85">
        <f>SUM(P143:P143)</f>
      </c>
    </row>
    <row r="145">
      <c r="A145" s="98" t="s">
        <v>47319</v>
      </c>
      <c r="B145" s="98" t="s">
        <v>47320</v>
      </c>
      <c r="C145" s="100">
        <v>500</v>
      </c>
      <c r="D145" s="98" t="s">
        <v>47321</v>
      </c>
      <c r="E145" s="98" t="s">
        <v>47322</v>
      </c>
      <c r="F145" s="104">
        <v>44582</v>
      </c>
      <c r="G145" s="104">
        <v>45689</v>
      </c>
      <c r="H145" s="104">
        <v>46053</v>
      </c>
      <c r="J145" s="101">
        <v>1175</v>
      </c>
      <c r="K145" s="98" t="s">
        <v>47323</v>
      </c>
      <c r="L145" s="98" t="s">
        <v>47324</v>
      </c>
      <c r="M145" s="98" t="s">
        <v>47325</v>
      </c>
      <c r="N145" s="98" t="s">
        <v>47326</v>
      </c>
      <c r="O145" s="101">
        <v>1205</v>
      </c>
      <c r="P145" s="101">
        <v>1205</v>
      </c>
      <c r="Q145" s="101">
        <v>0</v>
      </c>
      <c r="R145" s="101">
        <v>1075</v>
      </c>
    </row>
    <row r="146">
      <c r="K146" s="96" t="s">
        <v>47327</v>
      </c>
      <c r="O146" s="85">
        <f>SUM(O145:O145)</f>
      </c>
      <c r="P146" s="85">
        <f>SUM(P145:P145)</f>
      </c>
    </row>
    <row r="147">
      <c r="A147" s="98" t="s">
        <v>47328</v>
      </c>
      <c r="B147" s="98" t="s">
        <v>47329</v>
      </c>
      <c r="C147" s="100">
        <v>950</v>
      </c>
      <c r="D147" s="98" t="s">
        <v>47330</v>
      </c>
      <c r="E147" s="98" t="s">
        <v>47331</v>
      </c>
      <c r="F147" s="104">
        <v>43455</v>
      </c>
      <c r="G147" s="104">
        <v>45658</v>
      </c>
      <c r="H147" s="104">
        <v>46022</v>
      </c>
      <c r="J147" s="101">
        <v>1500</v>
      </c>
      <c r="K147" s="98" t="s">
        <v>47332</v>
      </c>
      <c r="L147" s="98" t="s">
        <v>47333</v>
      </c>
      <c r="M147" s="98" t="s">
        <v>47334</v>
      </c>
      <c r="N147" s="98" t="s">
        <v>47335</v>
      </c>
      <c r="O147" s="101">
        <v>1345</v>
      </c>
      <c r="P147" s="101">
        <v>1345</v>
      </c>
      <c r="Q147" s="101">
        <v>0</v>
      </c>
      <c r="R147" s="101">
        <v>1125</v>
      </c>
    </row>
    <row r="148">
      <c r="K148" s="96" t="s">
        <v>47336</v>
      </c>
      <c r="O148" s="85">
        <f>SUM(O147:O147)</f>
      </c>
      <c r="P148" s="85">
        <f>SUM(P147:P147)</f>
      </c>
    </row>
    <row r="149">
      <c r="A149" s="98" t="s">
        <v>47337</v>
      </c>
      <c r="B149" s="98" t="s">
        <v>47338</v>
      </c>
      <c r="C149" s="100">
        <v>750</v>
      </c>
      <c r="D149" s="98" t="s">
        <v>47339</v>
      </c>
      <c r="E149" s="98" t="s">
        <v>47340</v>
      </c>
      <c r="J149" s="101">
        <v>1400</v>
      </c>
      <c r="K149" s="98" t="s">
        <v>47341</v>
      </c>
      <c r="L149" s="98" t="s">
        <v>47341</v>
      </c>
      <c r="O149" s="101">
        <v>0</v>
      </c>
      <c r="P149" s="101">
        <v>0</v>
      </c>
    </row>
    <row r="150">
      <c r="K150" s="96" t="s">
        <v>47342</v>
      </c>
      <c r="O150" s="85">
        <f>SUM(O149:O149)</f>
      </c>
      <c r="P150" s="85">
        <f>SUM(P149:P149)</f>
      </c>
    </row>
    <row r="151">
      <c r="A151" s="98" t="s">
        <v>47343</v>
      </c>
      <c r="B151" s="98" t="s">
        <v>47344</v>
      </c>
      <c r="C151" s="100">
        <v>450</v>
      </c>
      <c r="D151" s="98" t="s">
        <v>47345</v>
      </c>
      <c r="E151" s="98" t="s">
        <v>47346</v>
      </c>
      <c r="F151" s="104">
        <v>45219</v>
      </c>
      <c r="G151" s="104">
        <v>45597</v>
      </c>
      <c r="H151" s="104">
        <v>45961</v>
      </c>
      <c r="J151" s="101">
        <v>1050</v>
      </c>
      <c r="K151" s="98" t="s">
        <v>47347</v>
      </c>
      <c r="L151" s="98" t="s">
        <v>47348</v>
      </c>
      <c r="M151" s="98" t="s">
        <v>47349</v>
      </c>
      <c r="N151" s="98" t="s">
        <v>47350</v>
      </c>
      <c r="O151" s="101">
        <v>1050</v>
      </c>
      <c r="P151" s="101">
        <v>1050</v>
      </c>
      <c r="Q151" s="101">
        <v>0</v>
      </c>
      <c r="R151" s="101">
        <v>1000</v>
      </c>
    </row>
    <row r="152">
      <c r="K152" s="96" t="s">
        <v>47351</v>
      </c>
      <c r="O152" s="85">
        <f>SUM(O151:O151)</f>
      </c>
      <c r="P152" s="85">
        <f>SUM(P151:P151)</f>
      </c>
    </row>
    <row r="153">
      <c r="A153" s="98" t="s">
        <v>47352</v>
      </c>
      <c r="B153" s="98" t="s">
        <v>47353</v>
      </c>
      <c r="C153" s="100">
        <v>950</v>
      </c>
      <c r="D153" s="98" t="s">
        <v>47354</v>
      </c>
      <c r="E153" s="98" t="s">
        <v>47355</v>
      </c>
      <c r="F153" s="104">
        <v>40787</v>
      </c>
      <c r="G153" s="104">
        <v>45536</v>
      </c>
      <c r="H153" s="104">
        <v>45900</v>
      </c>
      <c r="J153" s="101">
        <v>1500</v>
      </c>
      <c r="K153" s="98" t="s">
        <v>47356</v>
      </c>
      <c r="L153" s="98" t="s">
        <v>47357</v>
      </c>
      <c r="M153" s="98" t="s">
        <v>47358</v>
      </c>
      <c r="N153" s="98" t="s">
        <v>47359</v>
      </c>
      <c r="O153" s="101">
        <v>1270</v>
      </c>
      <c r="P153" s="101">
        <v>1270</v>
      </c>
      <c r="Q153" s="101">
        <v>0</v>
      </c>
      <c r="R153" s="101">
        <v>990</v>
      </c>
    </row>
    <row r="154">
      <c r="K154" s="96" t="s">
        <v>47360</v>
      </c>
      <c r="O154" s="85">
        <f>SUM(O153:O153)</f>
      </c>
      <c r="P154" s="85">
        <f>SUM(P153:P153)</f>
      </c>
    </row>
    <row r="155">
      <c r="A155" s="98" t="s">
        <v>47361</v>
      </c>
      <c r="B155" s="98" t="s">
        <v>47362</v>
      </c>
      <c r="C155" s="100">
        <v>750</v>
      </c>
      <c r="D155" s="98" t="s">
        <v>47363</v>
      </c>
      <c r="E155" s="98" t="s">
        <v>47364</v>
      </c>
      <c r="F155" s="104">
        <v>45639</v>
      </c>
      <c r="G155" s="104">
        <v>45639</v>
      </c>
      <c r="H155" s="104">
        <v>46003</v>
      </c>
      <c r="J155" s="101">
        <v>1300</v>
      </c>
      <c r="K155" s="98" t="s">
        <v>47365</v>
      </c>
      <c r="L155" s="98" t="s">
        <v>47366</v>
      </c>
      <c r="M155" s="98" t="s">
        <v>47367</v>
      </c>
      <c r="N155" s="98" t="s">
        <v>47368</v>
      </c>
      <c r="O155" s="101">
        <v>1300</v>
      </c>
      <c r="P155" s="101">
        <v>1300</v>
      </c>
      <c r="Q155" s="101">
        <v>-650</v>
      </c>
      <c r="R155" s="101">
        <v>1300</v>
      </c>
    </row>
    <row r="156">
      <c r="L156" s="98" t="s">
        <v>47369</v>
      </c>
      <c r="M156" s="98" t="s">
        <v>47370</v>
      </c>
      <c r="N156" s="98" t="s">
        <v>47371</v>
      </c>
      <c r="O156" s="101">
        <v>50</v>
      </c>
      <c r="P156" s="101">
        <v>0</v>
      </c>
    </row>
    <row r="157">
      <c r="K157" s="96" t="s">
        <v>47372</v>
      </c>
      <c r="O157" s="85">
        <f>SUM(O155:O156)</f>
      </c>
      <c r="P157" s="85">
        <f>SUM(P155:P156)</f>
      </c>
    </row>
    <row r="158">
      <c r="A158" s="98" t="s">
        <v>47373</v>
      </c>
      <c r="B158" s="98" t="s">
        <v>47374</v>
      </c>
      <c r="C158" s="100">
        <v>950</v>
      </c>
      <c r="D158" s="98" t="s">
        <v>47375</v>
      </c>
      <c r="E158" s="98" t="s">
        <v>47376</v>
      </c>
      <c r="F158" s="104">
        <v>44491</v>
      </c>
      <c r="G158" s="104">
        <v>45597</v>
      </c>
      <c r="H158" s="104">
        <v>45961</v>
      </c>
      <c r="J158" s="101">
        <v>1500</v>
      </c>
      <c r="K158" s="98" t="s">
        <v>47377</v>
      </c>
      <c r="L158" s="98" t="s">
        <v>47378</v>
      </c>
      <c r="M158" s="98" t="s">
        <v>47379</v>
      </c>
      <c r="N158" s="98" t="s">
        <v>47380</v>
      </c>
      <c r="O158" s="101">
        <v>1405</v>
      </c>
      <c r="P158" s="101">
        <v>1405</v>
      </c>
      <c r="Q158" s="101">
        <v>0</v>
      </c>
      <c r="R158" s="101">
        <v>1275</v>
      </c>
    </row>
    <row r="159">
      <c r="K159" s="96" t="s">
        <v>47381</v>
      </c>
      <c r="O159" s="85">
        <f>SUM(O158:O158)</f>
      </c>
      <c r="P159" s="85">
        <f>SUM(P158:P158)</f>
      </c>
    </row>
    <row r="160">
      <c r="A160" s="98" t="s">
        <v>47382</v>
      </c>
      <c r="B160" s="98" t="s">
        <v>47383</v>
      </c>
      <c r="C160" s="100">
        <v>950</v>
      </c>
      <c r="D160" s="98" t="s">
        <v>47384</v>
      </c>
      <c r="E160" s="98" t="s">
        <v>47385</v>
      </c>
      <c r="F160" s="104">
        <v>44044</v>
      </c>
      <c r="G160" s="104">
        <v>45505</v>
      </c>
      <c r="H160" s="104">
        <v>45869</v>
      </c>
      <c r="J160" s="101">
        <v>1500</v>
      </c>
      <c r="K160" s="98" t="s">
        <v>47386</v>
      </c>
      <c r="L160" s="98" t="s">
        <v>47387</v>
      </c>
      <c r="M160" s="98" t="s">
        <v>47388</v>
      </c>
      <c r="N160" s="98" t="s">
        <v>47389</v>
      </c>
      <c r="O160" s="101">
        <v>1365</v>
      </c>
      <c r="P160" s="101">
        <v>1365</v>
      </c>
      <c r="Q160" s="101">
        <v>0</v>
      </c>
      <c r="R160" s="101">
        <v>1225</v>
      </c>
    </row>
    <row r="161">
      <c r="K161" s="96" t="s">
        <v>47390</v>
      </c>
      <c r="O161" s="85">
        <f>SUM(O160:O160)</f>
      </c>
      <c r="P161" s="85">
        <f>SUM(P160:P160)</f>
      </c>
    </row>
    <row r="162">
      <c r="A162" s="98" t="s">
        <v>47391</v>
      </c>
      <c r="B162" s="98" t="s">
        <v>47392</v>
      </c>
      <c r="C162" s="100">
        <v>950</v>
      </c>
      <c r="D162" s="98" t="s">
        <v>47393</v>
      </c>
      <c r="E162" s="98" t="s">
        <v>47394</v>
      </c>
      <c r="F162" s="104">
        <v>41439</v>
      </c>
      <c r="G162" s="104">
        <v>45444</v>
      </c>
      <c r="H162" s="104">
        <v>45808</v>
      </c>
      <c r="J162" s="101">
        <v>1500</v>
      </c>
      <c r="K162" s="98" t="s">
        <v>47395</v>
      </c>
      <c r="L162" s="98" t="s">
        <v>47396</v>
      </c>
      <c r="M162" s="98" t="s">
        <v>47397</v>
      </c>
      <c r="N162" s="98" t="s">
        <v>47398</v>
      </c>
      <c r="O162" s="101">
        <v>1250</v>
      </c>
      <c r="P162" s="101">
        <v>1250</v>
      </c>
      <c r="Q162" s="101">
        <v>0</v>
      </c>
      <c r="R162" s="101">
        <v>990</v>
      </c>
    </row>
    <row r="163">
      <c r="K163" s="96" t="s">
        <v>47399</v>
      </c>
      <c r="O163" s="85">
        <f>SUM(O162:O162)</f>
      </c>
      <c r="P163" s="85">
        <f>SUM(P162:P162)</f>
      </c>
    </row>
    <row r="164">
      <c r="A164" s="98" t="s">
        <v>47400</v>
      </c>
      <c r="B164" s="98" t="s">
        <v>47401</v>
      </c>
      <c r="C164" s="100">
        <v>750</v>
      </c>
      <c r="D164" s="98" t="s">
        <v>47402</v>
      </c>
      <c r="E164" s="98" t="s">
        <v>47403</v>
      </c>
      <c r="F164" s="104">
        <v>45681</v>
      </c>
      <c r="G164" s="104">
        <v>45681</v>
      </c>
      <c r="H164" s="104">
        <v>46045</v>
      </c>
      <c r="J164" s="101">
        <v>1400</v>
      </c>
      <c r="K164" s="98" t="s">
        <v>47404</v>
      </c>
      <c r="L164" s="98" t="s">
        <v>47405</v>
      </c>
      <c r="M164" s="98" t="s">
        <v>47406</v>
      </c>
      <c r="N164" s="98" t="s">
        <v>47407</v>
      </c>
      <c r="O164" s="101">
        <v>1400</v>
      </c>
      <c r="P164" s="101">
        <v>1400</v>
      </c>
      <c r="Q164" s="101">
        <v>0</v>
      </c>
      <c r="R164" s="101">
        <v>1400</v>
      </c>
    </row>
    <row r="165">
      <c r="K165" s="96" t="s">
        <v>47408</v>
      </c>
      <c r="O165" s="85">
        <f>SUM(O164:O164)</f>
      </c>
      <c r="P165" s="85">
        <f>SUM(P164:P164)</f>
      </c>
    </row>
    <row r="166">
      <c r="A166" s="98" t="s">
        <v>47409</v>
      </c>
      <c r="B166" s="98" t="s">
        <v>47410</v>
      </c>
      <c r="C166" s="100">
        <v>750</v>
      </c>
      <c r="D166" s="98" t="s">
        <v>47411</v>
      </c>
      <c r="E166" s="98" t="s">
        <v>47412</v>
      </c>
      <c r="F166" s="104">
        <v>44545</v>
      </c>
      <c r="G166" s="104">
        <v>45658</v>
      </c>
      <c r="H166" s="104">
        <v>46022</v>
      </c>
      <c r="J166" s="101">
        <v>1300</v>
      </c>
      <c r="K166" s="98" t="s">
        <v>47413</v>
      </c>
      <c r="L166" s="98" t="s">
        <v>47414</v>
      </c>
      <c r="M166" s="98" t="s">
        <v>47415</v>
      </c>
      <c r="N166" s="98" t="s">
        <v>47416</v>
      </c>
      <c r="O166" s="101">
        <v>1255</v>
      </c>
      <c r="P166" s="101">
        <v>1255</v>
      </c>
      <c r="Q166" s="101">
        <v>0</v>
      </c>
      <c r="R166" s="101">
        <v>1125</v>
      </c>
    </row>
    <row r="167">
      <c r="K167" s="96" t="s">
        <v>47417</v>
      </c>
      <c r="O167" s="85">
        <f>SUM(O166:O166)</f>
      </c>
      <c r="P167" s="85">
        <f>SUM(P166:P166)</f>
      </c>
    </row>
    <row r="168">
      <c r="A168" s="98" t="s">
        <v>47418</v>
      </c>
      <c r="B168" s="98" t="s">
        <v>47419</v>
      </c>
      <c r="C168" s="100">
        <v>950</v>
      </c>
      <c r="D168" s="98" t="s">
        <v>47420</v>
      </c>
      <c r="E168" s="98" t="s">
        <v>47421</v>
      </c>
      <c r="F168" s="104">
        <v>44579</v>
      </c>
      <c r="G168" s="104">
        <v>45689</v>
      </c>
      <c r="H168" s="104">
        <v>46053</v>
      </c>
      <c r="J168" s="101">
        <v>1500</v>
      </c>
      <c r="K168" s="98" t="s">
        <v>47422</v>
      </c>
      <c r="L168" s="98" t="s">
        <v>47423</v>
      </c>
      <c r="M168" s="98" t="s">
        <v>47424</v>
      </c>
      <c r="N168" s="98" t="s">
        <v>47425</v>
      </c>
      <c r="O168" s="101">
        <v>1455</v>
      </c>
      <c r="P168" s="101">
        <v>1455</v>
      </c>
      <c r="Q168" s="101">
        <v>0</v>
      </c>
      <c r="R168" s="101">
        <v>1325</v>
      </c>
    </row>
    <row r="169">
      <c r="K169" s="96" t="s">
        <v>47426</v>
      </c>
      <c r="O169" s="85">
        <f>SUM(O168:O168)</f>
      </c>
      <c r="P169" s="85">
        <f>SUM(P168:P168)</f>
      </c>
    </row>
    <row r="170">
      <c r="A170" s="98" t="s">
        <v>47427</v>
      </c>
      <c r="B170" s="98" t="s">
        <v>47428</v>
      </c>
      <c r="C170" s="100">
        <v>950</v>
      </c>
      <c r="D170" s="98" t="s">
        <v>47429</v>
      </c>
      <c r="E170" s="98" t="s">
        <v>47430</v>
      </c>
      <c r="F170" s="104">
        <v>45709</v>
      </c>
      <c r="G170" s="104">
        <v>45709</v>
      </c>
      <c r="H170" s="104">
        <v>46073</v>
      </c>
      <c r="J170" s="101">
        <v>1600</v>
      </c>
      <c r="K170" s="98" t="s">
        <v>47431</v>
      </c>
      <c r="L170" s="98" t="s">
        <v>47432</v>
      </c>
      <c r="M170" s="98" t="s">
        <v>47433</v>
      </c>
      <c r="N170" s="98" t="s">
        <v>47434</v>
      </c>
      <c r="O170" s="101">
        <v>1600</v>
      </c>
      <c r="P170" s="101">
        <v>1600</v>
      </c>
      <c r="Q170" s="101">
        <v>0</v>
      </c>
      <c r="R170" s="101">
        <v>1600</v>
      </c>
    </row>
    <row r="171">
      <c r="K171" s="96" t="s">
        <v>47435</v>
      </c>
      <c r="O171" s="85">
        <f>SUM(O170:O170)</f>
      </c>
      <c r="P171" s="85">
        <f>SUM(P170:P170)</f>
      </c>
    </row>
    <row r="172">
      <c r="A172" s="98" t="s">
        <v>47436</v>
      </c>
      <c r="B172" s="98" t="s">
        <v>47437</v>
      </c>
      <c r="C172" s="100">
        <v>500</v>
      </c>
      <c r="D172" s="98" t="s">
        <v>47438</v>
      </c>
      <c r="E172" s="98" t="s">
        <v>47439</v>
      </c>
      <c r="F172" s="104">
        <v>44392</v>
      </c>
      <c r="G172" s="104">
        <v>45505</v>
      </c>
      <c r="H172" s="104">
        <v>45869</v>
      </c>
      <c r="J172" s="101">
        <v>1175</v>
      </c>
      <c r="K172" s="98" t="s">
        <v>47440</v>
      </c>
      <c r="L172" s="98" t="s">
        <v>47441</v>
      </c>
      <c r="M172" s="98" t="s">
        <v>47442</v>
      </c>
      <c r="N172" s="98" t="s">
        <v>47443</v>
      </c>
      <c r="O172" s="101">
        <v>1135</v>
      </c>
      <c r="P172" s="101">
        <v>1135</v>
      </c>
      <c r="Q172" s="101">
        <v>0</v>
      </c>
      <c r="R172" s="101">
        <v>1025</v>
      </c>
    </row>
    <row r="173">
      <c r="L173" s="98" t="s">
        <v>47444</v>
      </c>
      <c r="M173" s="98" t="s">
        <v>47445</v>
      </c>
      <c r="N173" s="98" t="s">
        <v>47446</v>
      </c>
      <c r="O173" s="101">
        <v>35</v>
      </c>
      <c r="P173" s="101">
        <v>0</v>
      </c>
    </row>
    <row r="174">
      <c r="K174" s="96" t="s">
        <v>47447</v>
      </c>
      <c r="O174" s="85">
        <f>SUM(O172:O173)</f>
      </c>
      <c r="P174" s="85">
        <f>SUM(P172:P173)</f>
      </c>
    </row>
    <row r="175">
      <c r="A175" s="98" t="s">
        <v>47448</v>
      </c>
      <c r="B175" s="98" t="s">
        <v>47449</v>
      </c>
      <c r="C175" s="100">
        <v>950</v>
      </c>
      <c r="D175" s="98" t="s">
        <v>47450</v>
      </c>
      <c r="E175" s="98" t="s">
        <v>47451</v>
      </c>
      <c r="F175" s="104">
        <v>45323</v>
      </c>
      <c r="G175" s="104">
        <v>45352</v>
      </c>
      <c r="J175" s="101">
        <v>1500</v>
      </c>
      <c r="K175" s="98" t="s">
        <v>47452</v>
      </c>
      <c r="L175" s="98" t="s">
        <v>47453</v>
      </c>
      <c r="M175" s="98" t="s">
        <v>47454</v>
      </c>
      <c r="N175" s="98" t="s">
        <v>47455</v>
      </c>
      <c r="O175" s="101">
        <v>1550</v>
      </c>
      <c r="P175" s="101">
        <v>1550</v>
      </c>
      <c r="Q175" s="101">
        <v>1300</v>
      </c>
      <c r="R175" s="101">
        <v>0</v>
      </c>
    </row>
    <row r="176">
      <c r="L176" s="98" t="s">
        <v>47456</v>
      </c>
      <c r="M176" s="98" t="s">
        <v>47457</v>
      </c>
      <c r="N176" s="98" t="s">
        <v>47458</v>
      </c>
      <c r="O176" s="101">
        <v>-310</v>
      </c>
      <c r="P176" s="101">
        <v>-310</v>
      </c>
    </row>
    <row r="177">
      <c r="K177" s="96" t="s">
        <v>47459</v>
      </c>
      <c r="O177" s="85">
        <f>SUM(O175:O176)</f>
      </c>
      <c r="P177" s="85">
        <f>SUM(P175:P176)</f>
      </c>
    </row>
    <row r="178">
      <c r="A178" s="98" t="s">
        <v>47460</v>
      </c>
      <c r="B178" s="98" t="s">
        <v>47461</v>
      </c>
      <c r="C178" s="100">
        <v>750</v>
      </c>
      <c r="D178" s="98" t="s">
        <v>47462</v>
      </c>
      <c r="E178" s="98" t="s">
        <v>47463</v>
      </c>
      <c r="F178" s="104">
        <v>45209</v>
      </c>
      <c r="G178" s="104">
        <v>45597</v>
      </c>
      <c r="H178" s="104">
        <v>45961</v>
      </c>
      <c r="J178" s="101">
        <v>1300</v>
      </c>
      <c r="K178" s="98" t="s">
        <v>47464</v>
      </c>
      <c r="L178" s="98" t="s">
        <v>47465</v>
      </c>
      <c r="M178" s="98" t="s">
        <v>47466</v>
      </c>
      <c r="N178" s="98" t="s">
        <v>47467</v>
      </c>
      <c r="O178" s="101">
        <v>1300</v>
      </c>
      <c r="P178" s="101">
        <v>1300</v>
      </c>
      <c r="Q178" s="101">
        <v>0</v>
      </c>
      <c r="R178" s="101">
        <v>1250</v>
      </c>
    </row>
    <row r="179">
      <c r="K179" s="96" t="s">
        <v>47468</v>
      </c>
      <c r="O179" s="85">
        <f>SUM(O178:O178)</f>
      </c>
      <c r="P179" s="85">
        <f>SUM(P178:P178)</f>
      </c>
    </row>
    <row r="180">
      <c r="A180" s="98" t="s">
        <v>47469</v>
      </c>
      <c r="B180" s="98" t="s">
        <v>47470</v>
      </c>
      <c r="C180" s="100">
        <v>450</v>
      </c>
      <c r="D180" s="98" t="s">
        <v>47471</v>
      </c>
      <c r="E180" s="98" t="s">
        <v>47472</v>
      </c>
      <c r="F180" s="104">
        <v>42437</v>
      </c>
      <c r="G180" s="104">
        <v>45717</v>
      </c>
      <c r="H180" s="104">
        <v>46081</v>
      </c>
      <c r="J180" s="101">
        <v>1050</v>
      </c>
      <c r="K180" s="98" t="s">
        <v>47473</v>
      </c>
      <c r="L180" s="98" t="s">
        <v>47474</v>
      </c>
      <c r="M180" s="98" t="s">
        <v>47475</v>
      </c>
      <c r="N180" s="98" t="s">
        <v>47476</v>
      </c>
      <c r="O180" s="101">
        <v>960</v>
      </c>
      <c r="P180" s="101">
        <v>960</v>
      </c>
      <c r="Q180" s="101">
        <v>0</v>
      </c>
      <c r="R180" s="101">
        <v>675</v>
      </c>
    </row>
    <row r="181">
      <c r="K181" s="96" t="s">
        <v>47477</v>
      </c>
      <c r="O181" s="85">
        <f>SUM(O180:O180)</f>
      </c>
      <c r="P181" s="85">
        <f>SUM(P180:P180)</f>
      </c>
    </row>
    <row r="182">
      <c r="A182" s="98" t="s">
        <v>47478</v>
      </c>
      <c r="B182" s="98" t="s">
        <v>47479</v>
      </c>
      <c r="C182" s="100">
        <v>950</v>
      </c>
      <c r="D182" s="98" t="s">
        <v>47480</v>
      </c>
      <c r="E182" s="98" t="s">
        <v>47481</v>
      </c>
      <c r="F182" s="104">
        <v>42958</v>
      </c>
      <c r="G182" s="104">
        <v>45536</v>
      </c>
      <c r="H182" s="104">
        <v>45900</v>
      </c>
      <c r="J182" s="101">
        <v>1500</v>
      </c>
      <c r="K182" s="98" t="s">
        <v>47482</v>
      </c>
      <c r="L182" s="98" t="s">
        <v>47483</v>
      </c>
      <c r="M182" s="98" t="s">
        <v>47484</v>
      </c>
      <c r="N182" s="98" t="s">
        <v>47485</v>
      </c>
      <c r="O182" s="101">
        <v>1300</v>
      </c>
      <c r="P182" s="101">
        <v>1300</v>
      </c>
      <c r="Q182" s="101">
        <v>0</v>
      </c>
      <c r="R182" s="101">
        <v>1050</v>
      </c>
    </row>
    <row r="183">
      <c r="K183" s="96" t="s">
        <v>47486</v>
      </c>
      <c r="O183" s="85">
        <f>SUM(O182:O182)</f>
      </c>
      <c r="P183" s="85">
        <f>SUM(P182:P182)</f>
      </c>
    </row>
    <row r="184">
      <c r="A184" s="98" t="s">
        <v>47487</v>
      </c>
      <c r="B184" s="98" t="s">
        <v>47488</v>
      </c>
      <c r="C184" s="100">
        <v>750</v>
      </c>
      <c r="D184" s="98" t="s">
        <v>47489</v>
      </c>
      <c r="E184" s="98" t="s">
        <v>47490</v>
      </c>
      <c r="F184" s="104">
        <v>45000</v>
      </c>
      <c r="G184" s="104">
        <v>45748</v>
      </c>
      <c r="H184" s="104">
        <v>46112</v>
      </c>
      <c r="J184" s="101">
        <v>1300</v>
      </c>
      <c r="K184" s="98" t="s">
        <v>47491</v>
      </c>
      <c r="L184" s="98" t="s">
        <v>47492</v>
      </c>
      <c r="M184" s="98" t="s">
        <v>47493</v>
      </c>
      <c r="N184" s="98" t="s">
        <v>47494</v>
      </c>
      <c r="O184" s="101">
        <v>1350</v>
      </c>
      <c r="P184" s="101">
        <v>1350</v>
      </c>
      <c r="Q184" s="101">
        <v>0</v>
      </c>
      <c r="R184" s="101">
        <v>1250</v>
      </c>
    </row>
    <row r="185">
      <c r="K185" s="96" t="s">
        <v>47495</v>
      </c>
      <c r="O185" s="85">
        <f>SUM(O184:O184)</f>
      </c>
      <c r="P185" s="85">
        <f>SUM(P184:P184)</f>
      </c>
    </row>
    <row r="186">
      <c r="A186" s="98" t="s">
        <v>47496</v>
      </c>
      <c r="B186" s="98" t="s">
        <v>47497</v>
      </c>
      <c r="C186" s="100">
        <v>950</v>
      </c>
      <c r="D186" s="98" t="s">
        <v>47498</v>
      </c>
      <c r="E186" s="98" t="s">
        <v>47499</v>
      </c>
      <c r="F186" s="104">
        <v>42391</v>
      </c>
      <c r="G186" s="104">
        <v>45717</v>
      </c>
      <c r="H186" s="104">
        <v>46081</v>
      </c>
      <c r="J186" s="101">
        <v>1500</v>
      </c>
      <c r="K186" s="98" t="s">
        <v>47500</v>
      </c>
      <c r="L186" s="98" t="s">
        <v>47501</v>
      </c>
      <c r="M186" s="98" t="s">
        <v>47502</v>
      </c>
      <c r="N186" s="98" t="s">
        <v>47503</v>
      </c>
      <c r="O186" s="101">
        <v>1310</v>
      </c>
      <c r="P186" s="101">
        <v>1310</v>
      </c>
      <c r="Q186" s="101">
        <v>0</v>
      </c>
      <c r="R186" s="101">
        <v>1025</v>
      </c>
    </row>
    <row r="187">
      <c r="K187" s="96" t="s">
        <v>47504</v>
      </c>
      <c r="O187" s="85">
        <f>SUM(O186:O186)</f>
      </c>
      <c r="P187" s="85">
        <f>SUM(P186:P186)</f>
      </c>
    </row>
    <row r="188">
      <c r="A188" s="98" t="s">
        <v>47505</v>
      </c>
      <c r="B188" s="98" t="s">
        <v>47506</v>
      </c>
      <c r="C188" s="100">
        <v>950</v>
      </c>
      <c r="D188" s="98" t="s">
        <v>47507</v>
      </c>
      <c r="E188" s="98" t="s">
        <v>47508</v>
      </c>
      <c r="F188" s="104">
        <v>44105</v>
      </c>
      <c r="G188" s="104">
        <v>45566</v>
      </c>
      <c r="H188" s="104">
        <v>45930</v>
      </c>
      <c r="J188" s="101">
        <v>1500</v>
      </c>
      <c r="K188" s="98" t="s">
        <v>47509</v>
      </c>
      <c r="L188" s="98" t="s">
        <v>47510</v>
      </c>
      <c r="M188" s="98" t="s">
        <v>47511</v>
      </c>
      <c r="N188" s="98" t="s">
        <v>47512</v>
      </c>
      <c r="O188" s="101">
        <v>1385</v>
      </c>
      <c r="P188" s="101">
        <v>1385</v>
      </c>
      <c r="Q188" s="101">
        <v>0</v>
      </c>
      <c r="R188" s="101">
        <v>1225</v>
      </c>
    </row>
    <row r="189">
      <c r="K189" s="96" t="s">
        <v>47513</v>
      </c>
      <c r="O189" s="85">
        <f>SUM(O188:O188)</f>
      </c>
      <c r="P189" s="85">
        <f>SUM(P188:P188)</f>
      </c>
    </row>
    <row r="190">
      <c r="A190" s="98" t="s">
        <v>47514</v>
      </c>
      <c r="B190" s="98" t="s">
        <v>47515</v>
      </c>
      <c r="C190" s="100">
        <v>950</v>
      </c>
      <c r="D190" s="98" t="s">
        <v>47516</v>
      </c>
      <c r="E190" s="98" t="s">
        <v>47517</v>
      </c>
      <c r="F190" s="104">
        <v>43009</v>
      </c>
      <c r="G190" s="104">
        <v>45566</v>
      </c>
      <c r="H190" s="104">
        <v>45930</v>
      </c>
      <c r="J190" s="101">
        <v>1500</v>
      </c>
      <c r="K190" s="98" t="s">
        <v>47518</v>
      </c>
      <c r="L190" s="98" t="s">
        <v>47519</v>
      </c>
      <c r="M190" s="98" t="s">
        <v>47520</v>
      </c>
      <c r="N190" s="98" t="s">
        <v>47521</v>
      </c>
      <c r="O190" s="101">
        <v>1300</v>
      </c>
      <c r="P190" s="101">
        <v>1300</v>
      </c>
      <c r="Q190" s="101">
        <v>0</v>
      </c>
      <c r="R190" s="101">
        <v>1050</v>
      </c>
    </row>
    <row r="191">
      <c r="K191" s="96" t="s">
        <v>47522</v>
      </c>
      <c r="O191" s="85">
        <f>SUM(O190:O190)</f>
      </c>
      <c r="P191" s="85">
        <f>SUM(P190:P190)</f>
      </c>
    </row>
    <row r="192">
      <c r="A192" s="98" t="s">
        <v>47523</v>
      </c>
      <c r="B192" s="98" t="s">
        <v>47524</v>
      </c>
      <c r="C192" s="100">
        <v>750</v>
      </c>
      <c r="D192" s="98" t="s">
        <v>47525</v>
      </c>
      <c r="E192" s="98" t="s">
        <v>47526</v>
      </c>
      <c r="F192" s="104">
        <v>44519</v>
      </c>
      <c r="G192" s="104">
        <v>45627</v>
      </c>
      <c r="H192" s="104">
        <v>45991</v>
      </c>
      <c r="J192" s="101">
        <v>1300</v>
      </c>
      <c r="K192" s="98" t="s">
        <v>47527</v>
      </c>
      <c r="L192" s="98" t="s">
        <v>47528</v>
      </c>
      <c r="M192" s="98" t="s">
        <v>47529</v>
      </c>
      <c r="N192" s="98" t="s">
        <v>47530</v>
      </c>
      <c r="O192" s="101">
        <v>1255</v>
      </c>
      <c r="P192" s="101">
        <v>1255</v>
      </c>
      <c r="Q192" s="101">
        <v>0</v>
      </c>
      <c r="R192" s="101">
        <v>1125</v>
      </c>
    </row>
    <row r="193">
      <c r="K193" s="96" t="s">
        <v>47531</v>
      </c>
      <c r="O193" s="85">
        <f>SUM(O192:O192)</f>
      </c>
      <c r="P193" s="85">
        <f>SUM(P192:P192)</f>
      </c>
    </row>
    <row r="194">
      <c r="A194" s="98" t="s">
        <v>47532</v>
      </c>
      <c r="B194" s="98" t="s">
        <v>47533</v>
      </c>
      <c r="C194" s="100">
        <v>750</v>
      </c>
      <c r="D194" s="98" t="s">
        <v>47534</v>
      </c>
      <c r="E194" s="98" t="s">
        <v>47535</v>
      </c>
      <c r="F194" s="104">
        <v>44560</v>
      </c>
      <c r="G194" s="104">
        <v>45658</v>
      </c>
      <c r="H194" s="104">
        <v>46022</v>
      </c>
      <c r="J194" s="101">
        <v>1300</v>
      </c>
      <c r="K194" s="98" t="s">
        <v>47536</v>
      </c>
      <c r="L194" s="98" t="s">
        <v>47537</v>
      </c>
      <c r="M194" s="98" t="s">
        <v>47538</v>
      </c>
      <c r="N194" s="98" t="s">
        <v>47539</v>
      </c>
      <c r="O194" s="101">
        <v>1305</v>
      </c>
      <c r="P194" s="101">
        <v>1305</v>
      </c>
      <c r="Q194" s="101">
        <v>0</v>
      </c>
      <c r="R194" s="101">
        <v>1175</v>
      </c>
    </row>
    <row r="195">
      <c r="K195" s="96" t="s">
        <v>47540</v>
      </c>
      <c r="O195" s="85">
        <f>SUM(O194:O194)</f>
      </c>
      <c r="P195" s="85">
        <f>SUM(P194:P194)</f>
      </c>
    </row>
    <row r="196">
      <c r="A196" s="98" t="s">
        <v>47541</v>
      </c>
      <c r="B196" s="98" t="s">
        <v>47542</v>
      </c>
      <c r="C196" s="100">
        <v>950</v>
      </c>
      <c r="D196" s="98" t="s">
        <v>47543</v>
      </c>
      <c r="E196" s="98" t="s">
        <v>47544</v>
      </c>
      <c r="F196" s="104">
        <v>40276</v>
      </c>
      <c r="G196" s="104">
        <v>45748</v>
      </c>
      <c r="H196" s="104">
        <v>46112</v>
      </c>
      <c r="J196" s="101">
        <v>1500</v>
      </c>
      <c r="K196" s="98" t="s">
        <v>47545</v>
      </c>
      <c r="L196" s="98" t="s">
        <v>47546</v>
      </c>
      <c r="M196" s="98" t="s">
        <v>47547</v>
      </c>
      <c r="N196" s="98" t="s">
        <v>47548</v>
      </c>
      <c r="O196" s="101">
        <v>1300</v>
      </c>
      <c r="P196" s="101">
        <v>1300</v>
      </c>
      <c r="Q196" s="101">
        <v>0</v>
      </c>
      <c r="R196" s="101">
        <v>965</v>
      </c>
    </row>
    <row r="197">
      <c r="K197" s="96" t="s">
        <v>47549</v>
      </c>
      <c r="O197" s="85">
        <f>SUM(O196:O196)</f>
      </c>
      <c r="P197" s="85">
        <f>SUM(P196:P196)</f>
      </c>
    </row>
    <row r="198">
      <c r="A198" s="98" t="s">
        <v>47550</v>
      </c>
      <c r="B198" s="98" t="s">
        <v>47551</v>
      </c>
      <c r="C198" s="100">
        <v>950</v>
      </c>
      <c r="D198" s="98" t="s">
        <v>47552</v>
      </c>
      <c r="E198" s="98" t="s">
        <v>47553</v>
      </c>
      <c r="F198" s="104">
        <v>43418</v>
      </c>
      <c r="G198" s="104">
        <v>45627</v>
      </c>
      <c r="H198" s="104">
        <v>45991</v>
      </c>
      <c r="J198" s="101">
        <v>1500</v>
      </c>
      <c r="K198" s="98" t="s">
        <v>47554</v>
      </c>
      <c r="L198" s="98" t="s">
        <v>47555</v>
      </c>
      <c r="M198" s="98" t="s">
        <v>47556</v>
      </c>
      <c r="N198" s="98" t="s">
        <v>47557</v>
      </c>
      <c r="O198" s="101">
        <v>1345</v>
      </c>
      <c r="P198" s="101">
        <v>1345</v>
      </c>
      <c r="Q198" s="101">
        <v>0</v>
      </c>
      <c r="R198" s="101">
        <v>1125</v>
      </c>
    </row>
    <row r="199">
      <c r="K199" s="96" t="s">
        <v>47558</v>
      </c>
      <c r="O199" s="85">
        <f>SUM(O198:O198)</f>
      </c>
      <c r="P199" s="85">
        <f>SUM(P198:P198)</f>
      </c>
    </row>
    <row r="200">
      <c r="A200" s="98" t="s">
        <v>47559</v>
      </c>
      <c r="B200" s="98" t="s">
        <v>47560</v>
      </c>
      <c r="C200" s="100">
        <v>500</v>
      </c>
      <c r="D200" s="98" t="s">
        <v>47561</v>
      </c>
      <c r="E200" s="98" t="s">
        <v>47562</v>
      </c>
      <c r="F200" s="104">
        <v>44666</v>
      </c>
      <c r="G200" s="104">
        <v>45413</v>
      </c>
      <c r="H200" s="104">
        <v>45777</v>
      </c>
      <c r="J200" s="101">
        <v>1175</v>
      </c>
      <c r="K200" s="98" t="s">
        <v>47563</v>
      </c>
      <c r="L200" s="98" t="s">
        <v>47564</v>
      </c>
      <c r="M200" s="98" t="s">
        <v>47565</v>
      </c>
      <c r="N200" s="98" t="s">
        <v>47566</v>
      </c>
      <c r="O200" s="101">
        <v>1155</v>
      </c>
      <c r="P200" s="101">
        <v>1155</v>
      </c>
      <c r="Q200" s="101">
        <v>0</v>
      </c>
      <c r="R200" s="101">
        <v>1075</v>
      </c>
    </row>
    <row r="201">
      <c r="K201" s="96" t="s">
        <v>47567</v>
      </c>
      <c r="O201" s="85">
        <f>SUM(O200:O200)</f>
      </c>
      <c r="P201" s="85">
        <f>SUM(P200:P200)</f>
      </c>
    </row>
    <row r="202">
      <c r="A202" s="98" t="s">
        <v>47568</v>
      </c>
      <c r="B202" s="98" t="s">
        <v>47569</v>
      </c>
      <c r="C202" s="100">
        <v>950</v>
      </c>
      <c r="D202" s="98" t="s">
        <v>47570</v>
      </c>
      <c r="E202" s="98" t="s">
        <v>47571</v>
      </c>
      <c r="F202" s="104">
        <v>40526</v>
      </c>
      <c r="G202" s="104">
        <v>45658</v>
      </c>
      <c r="H202" s="104">
        <v>46022</v>
      </c>
      <c r="J202" s="101">
        <v>1500</v>
      </c>
      <c r="K202" s="98" t="s">
        <v>47572</v>
      </c>
      <c r="L202" s="98" t="s">
        <v>47573</v>
      </c>
      <c r="M202" s="98" t="s">
        <v>47574</v>
      </c>
      <c r="N202" s="98" t="s">
        <v>47575</v>
      </c>
      <c r="O202" s="101">
        <v>1270</v>
      </c>
      <c r="P202" s="101">
        <v>1270</v>
      </c>
      <c r="Q202" s="101">
        <v>0</v>
      </c>
      <c r="R202" s="101">
        <v>990</v>
      </c>
    </row>
    <row r="203">
      <c r="K203" s="96" t="s">
        <v>47576</v>
      </c>
      <c r="O203" s="85">
        <f>SUM(O202:O202)</f>
      </c>
      <c r="P203" s="85">
        <f>SUM(P202:P202)</f>
      </c>
    </row>
    <row r="204">
      <c r="A204" s="98" t="s">
        <v>47577</v>
      </c>
      <c r="B204" s="98" t="s">
        <v>47578</v>
      </c>
      <c r="C204" s="100">
        <v>750</v>
      </c>
      <c r="D204" s="98" t="s">
        <v>47579</v>
      </c>
      <c r="E204" s="98" t="s">
        <v>47580</v>
      </c>
      <c r="F204" s="104">
        <v>41487</v>
      </c>
      <c r="G204" s="104">
        <v>45505</v>
      </c>
      <c r="H204" s="104">
        <v>45869</v>
      </c>
      <c r="J204" s="101">
        <v>1300</v>
      </c>
      <c r="K204" s="98" t="s">
        <v>47581</v>
      </c>
      <c r="L204" s="98" t="s">
        <v>47582</v>
      </c>
      <c r="M204" s="98" t="s">
        <v>47583</v>
      </c>
      <c r="N204" s="98" t="s">
        <v>47584</v>
      </c>
      <c r="O204" s="101">
        <v>1125</v>
      </c>
      <c r="P204" s="101">
        <v>1125</v>
      </c>
      <c r="Q204" s="101">
        <v>0</v>
      </c>
      <c r="R204" s="101">
        <v>840</v>
      </c>
    </row>
    <row r="205">
      <c r="K205" s="96" t="s">
        <v>47585</v>
      </c>
      <c r="O205" s="85">
        <f>SUM(O204:O204)</f>
      </c>
      <c r="P205" s="85">
        <f>SUM(P204:P204)</f>
      </c>
    </row>
    <row r="206">
      <c r="A206" s="98" t="s">
        <v>47586</v>
      </c>
      <c r="B206" s="98" t="s">
        <v>47587</v>
      </c>
      <c r="C206" s="100">
        <v>450</v>
      </c>
      <c r="D206" s="98" t="s">
        <v>47588</v>
      </c>
      <c r="E206" s="98" t="s">
        <v>47589</v>
      </c>
      <c r="F206" s="104">
        <v>45126</v>
      </c>
      <c r="G206" s="104">
        <v>45566</v>
      </c>
      <c r="H206" s="104">
        <v>45930</v>
      </c>
      <c r="J206" s="101">
        <v>1050</v>
      </c>
      <c r="K206" s="98" t="s">
        <v>47590</v>
      </c>
      <c r="L206" s="98" t="s">
        <v>47591</v>
      </c>
      <c r="M206" s="98" t="s">
        <v>47592</v>
      </c>
      <c r="N206" s="98" t="s">
        <v>47593</v>
      </c>
      <c r="O206" s="101">
        <v>1050</v>
      </c>
      <c r="P206" s="101">
        <v>1050</v>
      </c>
      <c r="Q206" s="101">
        <v>-100</v>
      </c>
      <c r="R206" s="101">
        <v>1000</v>
      </c>
    </row>
    <row r="207">
      <c r="K207" s="96" t="s">
        <v>47594</v>
      </c>
      <c r="O207" s="85">
        <f>SUM(O206:O206)</f>
      </c>
      <c r="P207" s="85">
        <f>SUM(P206:P206)</f>
      </c>
    </row>
    <row r="208">
      <c r="A208" s="98" t="s">
        <v>47595</v>
      </c>
      <c r="B208" s="98" t="s">
        <v>47596</v>
      </c>
      <c r="C208" s="100">
        <v>950</v>
      </c>
      <c r="D208" s="98" t="s">
        <v>47597</v>
      </c>
      <c r="E208" s="98" t="s">
        <v>47598</v>
      </c>
      <c r="F208" s="104">
        <v>42248</v>
      </c>
      <c r="G208" s="104">
        <v>45536</v>
      </c>
      <c r="H208" s="104">
        <v>45900</v>
      </c>
      <c r="J208" s="101">
        <v>1500</v>
      </c>
      <c r="K208" s="98" t="s">
        <v>47599</v>
      </c>
      <c r="L208" s="98" t="s">
        <v>47600</v>
      </c>
      <c r="M208" s="98" t="s">
        <v>47601</v>
      </c>
      <c r="N208" s="98" t="s">
        <v>47602</v>
      </c>
      <c r="O208" s="101">
        <v>1280</v>
      </c>
      <c r="P208" s="101">
        <v>1280</v>
      </c>
      <c r="Q208" s="101">
        <v>0</v>
      </c>
      <c r="R208" s="101">
        <v>1025</v>
      </c>
    </row>
    <row r="209">
      <c r="K209" s="96" t="s">
        <v>47603</v>
      </c>
      <c r="O209" s="85">
        <f>SUM(O208:O208)</f>
      </c>
      <c r="P209" s="85">
        <f>SUM(P208:P208)</f>
      </c>
    </row>
    <row r="210">
      <c r="A210" s="98" t="s">
        <v>47604</v>
      </c>
      <c r="B210" s="98" t="s">
        <v>47605</v>
      </c>
      <c r="C210" s="100">
        <v>750</v>
      </c>
      <c r="D210" s="98" t="s">
        <v>47606</v>
      </c>
      <c r="E210" s="98" t="s">
        <v>47607</v>
      </c>
      <c r="F210" s="104">
        <v>43000</v>
      </c>
      <c r="G210" s="104">
        <v>45566</v>
      </c>
      <c r="H210" s="104">
        <v>45930</v>
      </c>
      <c r="J210" s="101">
        <v>1300</v>
      </c>
      <c r="K210" s="98" t="s">
        <v>47608</v>
      </c>
      <c r="L210" s="98" t="s">
        <v>47609</v>
      </c>
      <c r="M210" s="98" t="s">
        <v>47610</v>
      </c>
      <c r="N210" s="98" t="s">
        <v>47611</v>
      </c>
      <c r="O210" s="101">
        <v>1175</v>
      </c>
      <c r="P210" s="101">
        <v>1175</v>
      </c>
      <c r="Q210" s="101">
        <v>0</v>
      </c>
      <c r="R210" s="101">
        <v>925</v>
      </c>
    </row>
    <row r="211">
      <c r="K211" s="96" t="s">
        <v>47612</v>
      </c>
      <c r="O211" s="85">
        <f>SUM(O210:O210)</f>
      </c>
      <c r="P211" s="85">
        <f>SUM(P210:P210)</f>
      </c>
    </row>
    <row r="212">
      <c r="A212" s="98" t="s">
        <v>47613</v>
      </c>
      <c r="B212" s="98" t="s">
        <v>47614</v>
      </c>
      <c r="C212" s="100">
        <v>950</v>
      </c>
      <c r="D212" s="98" t="s">
        <v>47615</v>
      </c>
      <c r="E212" s="98" t="s">
        <v>47616</v>
      </c>
      <c r="F212" s="104">
        <v>45667</v>
      </c>
      <c r="G212" s="104">
        <v>45667</v>
      </c>
      <c r="H212" s="104">
        <v>46031</v>
      </c>
      <c r="J212" s="101">
        <v>1500</v>
      </c>
      <c r="K212" s="98" t="s">
        <v>47617</v>
      </c>
      <c r="L212" s="98" t="s">
        <v>47618</v>
      </c>
      <c r="M212" s="98" t="s">
        <v>47619</v>
      </c>
      <c r="N212" s="98" t="s">
        <v>47620</v>
      </c>
      <c r="O212" s="101">
        <v>1500</v>
      </c>
      <c r="P212" s="101">
        <v>1500</v>
      </c>
      <c r="Q212" s="101">
        <v>0</v>
      </c>
      <c r="R212" s="101">
        <v>1500</v>
      </c>
    </row>
    <row r="213">
      <c r="K213" s="96" t="s">
        <v>47621</v>
      </c>
      <c r="O213" s="85">
        <f>SUM(O212:O212)</f>
      </c>
      <c r="P213" s="85">
        <f>SUM(P212:P212)</f>
      </c>
    </row>
    <row r="214">
      <c r="A214" s="98" t="s">
        <v>47622</v>
      </c>
      <c r="B214" s="98" t="s">
        <v>47623</v>
      </c>
      <c r="C214" s="100">
        <v>950</v>
      </c>
      <c r="D214" s="98" t="s">
        <v>47624</v>
      </c>
      <c r="E214" s="98" t="s">
        <v>47625</v>
      </c>
      <c r="F214" s="104">
        <v>33390</v>
      </c>
      <c r="G214" s="104">
        <v>45444</v>
      </c>
      <c r="H214" s="104">
        <v>45808</v>
      </c>
      <c r="J214" s="101">
        <v>1500</v>
      </c>
      <c r="K214" s="98" t="s">
        <v>47626</v>
      </c>
      <c r="L214" s="98" t="s">
        <v>47627</v>
      </c>
      <c r="M214" s="98" t="s">
        <v>47628</v>
      </c>
      <c r="N214" s="98" t="s">
        <v>47629</v>
      </c>
      <c r="O214" s="101">
        <v>1250</v>
      </c>
      <c r="P214" s="101">
        <v>1250</v>
      </c>
      <c r="Q214" s="101">
        <v>0</v>
      </c>
      <c r="R214" s="101">
        <v>145</v>
      </c>
    </row>
    <row r="215">
      <c r="K215" s="96" t="s">
        <v>47630</v>
      </c>
      <c r="O215" s="85">
        <f>SUM(O214:O214)</f>
      </c>
      <c r="P215" s="85">
        <f>SUM(P214:P214)</f>
      </c>
    </row>
    <row r="216">
      <c r="A216" s="98" t="s">
        <v>47631</v>
      </c>
      <c r="B216" s="98" t="s">
        <v>47632</v>
      </c>
      <c r="C216" s="100">
        <v>950</v>
      </c>
      <c r="D216" s="98" t="s">
        <v>47633</v>
      </c>
      <c r="E216" s="98" t="s">
        <v>47634</v>
      </c>
      <c r="F216" s="104">
        <v>42217</v>
      </c>
      <c r="G216" s="104">
        <v>45505</v>
      </c>
      <c r="H216" s="104">
        <v>45869</v>
      </c>
      <c r="J216" s="101">
        <v>1500</v>
      </c>
      <c r="K216" s="98" t="s">
        <v>47635</v>
      </c>
      <c r="L216" s="98" t="s">
        <v>47636</v>
      </c>
      <c r="M216" s="98" t="s">
        <v>47637</v>
      </c>
      <c r="N216" s="98" t="s">
        <v>47638</v>
      </c>
      <c r="O216" s="101">
        <v>1260</v>
      </c>
      <c r="P216" s="101">
        <v>1260</v>
      </c>
      <c r="Q216" s="101">
        <v>20.789999999999999</v>
      </c>
      <c r="R216" s="101">
        <v>1025</v>
      </c>
    </row>
    <row r="217">
      <c r="L217" s="98" t="s">
        <v>47639</v>
      </c>
      <c r="M217" s="98" t="s">
        <v>47640</v>
      </c>
      <c r="N217" s="98" t="s">
        <v>47641</v>
      </c>
      <c r="O217" s="101">
        <v>20.789999999999999</v>
      </c>
      <c r="P217" s="101">
        <v>0</v>
      </c>
    </row>
    <row r="218">
      <c r="K218" s="96" t="s">
        <v>47642</v>
      </c>
      <c r="O218" s="85">
        <f>SUM(O216:O217)</f>
      </c>
      <c r="P218" s="85">
        <f>SUM(P216:P217)</f>
      </c>
    </row>
    <row r="219">
      <c r="A219" s="98" t="s">
        <v>47643</v>
      </c>
      <c r="B219" s="98" t="s">
        <v>47644</v>
      </c>
      <c r="C219" s="100">
        <v>750</v>
      </c>
      <c r="D219" s="98" t="s">
        <v>47645</v>
      </c>
      <c r="E219" s="98" t="s">
        <v>47646</v>
      </c>
      <c r="F219" s="104">
        <v>42998</v>
      </c>
      <c r="G219" s="104">
        <v>45566</v>
      </c>
      <c r="H219" s="104">
        <v>45930</v>
      </c>
      <c r="J219" s="101">
        <v>1300</v>
      </c>
      <c r="K219" s="98" t="s">
        <v>47647</v>
      </c>
      <c r="L219" s="98" t="s">
        <v>47648</v>
      </c>
      <c r="M219" s="98" t="s">
        <v>47649</v>
      </c>
      <c r="N219" s="98" t="s">
        <v>47650</v>
      </c>
      <c r="O219" s="101">
        <v>1175</v>
      </c>
      <c r="P219" s="101">
        <v>1175</v>
      </c>
      <c r="Q219" s="101">
        <v>0</v>
      </c>
      <c r="R219" s="101">
        <v>925</v>
      </c>
    </row>
    <row r="220">
      <c r="K220" s="96" t="s">
        <v>47651</v>
      </c>
      <c r="O220" s="85">
        <f>SUM(O219:O219)</f>
      </c>
      <c r="P220" s="85">
        <f>SUM(P219:P219)</f>
      </c>
    </row>
    <row r="221">
      <c r="A221" s="98" t="s">
        <v>47652</v>
      </c>
      <c r="B221" s="98" t="s">
        <v>47653</v>
      </c>
      <c r="C221" s="100">
        <v>750</v>
      </c>
      <c r="D221" s="98" t="s">
        <v>47654</v>
      </c>
      <c r="E221" s="98" t="s">
        <v>47655</v>
      </c>
      <c r="F221" s="104">
        <v>42083</v>
      </c>
      <c r="G221" s="104">
        <v>45717</v>
      </c>
      <c r="H221" s="104">
        <v>46081</v>
      </c>
      <c r="J221" s="101">
        <v>1300</v>
      </c>
      <c r="K221" s="98" t="s">
        <v>47656</v>
      </c>
      <c r="L221" s="98" t="s">
        <v>47657</v>
      </c>
      <c r="M221" s="98" t="s">
        <v>47658</v>
      </c>
      <c r="N221" s="98" t="s">
        <v>47659</v>
      </c>
      <c r="O221" s="101">
        <v>1175</v>
      </c>
      <c r="P221" s="101">
        <v>1175</v>
      </c>
      <c r="Q221" s="101">
        <v>-829.45000000000005</v>
      </c>
      <c r="R221" s="101">
        <v>875</v>
      </c>
    </row>
    <row r="222">
      <c r="L222" s="98" t="s">
        <v>47660</v>
      </c>
      <c r="M222" s="98" t="s">
        <v>47661</v>
      </c>
      <c r="N222" s="98" t="s">
        <v>47662</v>
      </c>
      <c r="O222" s="101">
        <v>25</v>
      </c>
      <c r="P222" s="101">
        <v>0</v>
      </c>
    </row>
    <row r="223">
      <c r="K223" s="96" t="s">
        <v>47663</v>
      </c>
      <c r="O223" s="85">
        <f>SUM(O221:O222)</f>
      </c>
      <c r="P223" s="85">
        <f>SUM(P221:P222)</f>
      </c>
    </row>
    <row r="224">
      <c r="A224" s="98" t="s">
        <v>47664</v>
      </c>
      <c r="B224" s="98" t="s">
        <v>47665</v>
      </c>
      <c r="C224" s="100">
        <v>750</v>
      </c>
      <c r="D224" s="98" t="s">
        <v>47666</v>
      </c>
      <c r="E224" s="98" t="s">
        <v>47667</v>
      </c>
      <c r="F224" s="104">
        <v>45545</v>
      </c>
      <c r="G224" s="104">
        <v>45545</v>
      </c>
      <c r="H224" s="104">
        <v>45930</v>
      </c>
      <c r="J224" s="101">
        <v>1300</v>
      </c>
      <c r="K224" s="98" t="s">
        <v>47668</v>
      </c>
      <c r="L224" s="98" t="s">
        <v>47669</v>
      </c>
      <c r="M224" s="98" t="s">
        <v>47670</v>
      </c>
      <c r="N224" s="98" t="s">
        <v>47671</v>
      </c>
      <c r="O224" s="101">
        <v>1300</v>
      </c>
      <c r="P224" s="101">
        <v>1300</v>
      </c>
      <c r="Q224" s="101">
        <v>0</v>
      </c>
      <c r="R224" s="101">
        <v>1300</v>
      </c>
    </row>
    <row r="225">
      <c r="K225" s="96" t="s">
        <v>47672</v>
      </c>
      <c r="O225" s="85">
        <f>SUM(O224:O224)</f>
      </c>
      <c r="P225" s="85">
        <f>SUM(P224:P224)</f>
      </c>
    </row>
    <row r="226">
      <c r="A226" s="98" t="s">
        <v>47673</v>
      </c>
      <c r="B226" s="98" t="s">
        <v>47674</v>
      </c>
      <c r="C226" s="100">
        <v>950</v>
      </c>
      <c r="D226" s="98" t="s">
        <v>47675</v>
      </c>
      <c r="E226" s="98" t="s">
        <v>47676</v>
      </c>
      <c r="F226" s="104">
        <v>42783</v>
      </c>
      <c r="G226" s="104">
        <v>45717</v>
      </c>
      <c r="H226" s="104">
        <v>46081</v>
      </c>
      <c r="J226" s="101">
        <v>1500</v>
      </c>
      <c r="K226" s="98" t="s">
        <v>47677</v>
      </c>
      <c r="L226" s="98" t="s">
        <v>47678</v>
      </c>
      <c r="M226" s="98" t="s">
        <v>47679</v>
      </c>
      <c r="N226" s="98" t="s">
        <v>47680</v>
      </c>
      <c r="O226" s="101">
        <v>1280</v>
      </c>
      <c r="P226" s="101">
        <v>1280</v>
      </c>
      <c r="Q226" s="101">
        <v>0</v>
      </c>
      <c r="R226" s="101">
        <v>1000</v>
      </c>
    </row>
    <row r="227">
      <c r="K227" s="96" t="s">
        <v>47681</v>
      </c>
      <c r="O227" s="85">
        <f>SUM(O226:O226)</f>
      </c>
      <c r="P227" s="85">
        <f>SUM(P226:P226)</f>
      </c>
    </row>
    <row r="228">
      <c r="A228" s="98" t="s">
        <v>47682</v>
      </c>
      <c r="B228" s="98" t="s">
        <v>47683</v>
      </c>
      <c r="C228" s="100">
        <v>950</v>
      </c>
      <c r="D228" s="98" t="s">
        <v>47684</v>
      </c>
      <c r="E228" s="98" t="s">
        <v>47685</v>
      </c>
      <c r="F228" s="104">
        <v>43301</v>
      </c>
      <c r="G228" s="104">
        <v>45505</v>
      </c>
      <c r="H228" s="104">
        <v>45869</v>
      </c>
      <c r="J228" s="101">
        <v>1500</v>
      </c>
      <c r="K228" s="98" t="s">
        <v>47686</v>
      </c>
      <c r="L228" s="98" t="s">
        <v>47687</v>
      </c>
      <c r="M228" s="98" t="s">
        <v>47688</v>
      </c>
      <c r="N228" s="98" t="s">
        <v>47689</v>
      </c>
      <c r="O228" s="101">
        <v>1325</v>
      </c>
      <c r="P228" s="101">
        <v>1325</v>
      </c>
      <c r="Q228" s="101">
        <v>0</v>
      </c>
      <c r="R228" s="101">
        <v>1125</v>
      </c>
    </row>
    <row r="229">
      <c r="K229" s="96" t="s">
        <v>47690</v>
      </c>
      <c r="O229" s="85">
        <f>SUM(O228:O228)</f>
      </c>
      <c r="P229" s="85">
        <f>SUM(P228:P228)</f>
      </c>
    </row>
    <row r="230">
      <c r="A230" s="98" t="s">
        <v>47691</v>
      </c>
      <c r="B230" s="98" t="s">
        <v>47692</v>
      </c>
      <c r="C230" s="100">
        <v>750</v>
      </c>
      <c r="D230" s="98" t="s">
        <v>47693</v>
      </c>
      <c r="E230" s="98" t="s">
        <v>47694</v>
      </c>
      <c r="F230" s="104">
        <v>44986</v>
      </c>
      <c r="G230" s="104">
        <v>45717</v>
      </c>
      <c r="H230" s="104">
        <v>46081</v>
      </c>
      <c r="J230" s="101">
        <v>1300</v>
      </c>
      <c r="K230" s="98" t="s">
        <v>47695</v>
      </c>
      <c r="L230" s="98" t="s">
        <v>47696</v>
      </c>
      <c r="M230" s="98" t="s">
        <v>47697</v>
      </c>
      <c r="N230" s="98" t="s">
        <v>47698</v>
      </c>
      <c r="O230" s="101">
        <v>1350</v>
      </c>
      <c r="P230" s="101">
        <v>1350</v>
      </c>
      <c r="Q230" s="101">
        <v>0</v>
      </c>
      <c r="R230" s="101">
        <v>1250</v>
      </c>
    </row>
    <row r="231">
      <c r="K231" s="96" t="s">
        <v>47699</v>
      </c>
      <c r="O231" s="85">
        <f>SUM(O230:O230)</f>
      </c>
      <c r="P231" s="85">
        <f>SUM(P230:P230)</f>
      </c>
    </row>
    <row r="232">
      <c r="A232" s="98" t="s">
        <v>47700</v>
      </c>
      <c r="B232" s="98" t="s">
        <v>47701</v>
      </c>
      <c r="C232" s="100">
        <v>750</v>
      </c>
      <c r="D232" s="98" t="s">
        <v>47702</v>
      </c>
      <c r="E232" s="98" t="s">
        <v>47703</v>
      </c>
      <c r="F232" s="104">
        <v>45119</v>
      </c>
      <c r="G232" s="104">
        <v>45505</v>
      </c>
      <c r="H232" s="104">
        <v>45869</v>
      </c>
      <c r="I232" s="104">
        <v>45767</v>
      </c>
      <c r="J232" s="101">
        <v>1400</v>
      </c>
      <c r="K232" s="98" t="s">
        <v>47704</v>
      </c>
      <c r="L232" s="98" t="s">
        <v>47705</v>
      </c>
      <c r="M232" s="98" t="s">
        <v>47706</v>
      </c>
      <c r="N232" s="98" t="s">
        <v>47707</v>
      </c>
      <c r="O232" s="101">
        <v>1300</v>
      </c>
      <c r="P232" s="101">
        <v>0</v>
      </c>
      <c r="Q232" s="101">
        <v>0</v>
      </c>
      <c r="R232" s="101">
        <v>1250</v>
      </c>
    </row>
    <row r="233">
      <c r="L233" s="98" t="s">
        <v>47708</v>
      </c>
      <c r="M233" s="98" t="s">
        <v>47709</v>
      </c>
      <c r="N233" s="98" t="s">
        <v>47710</v>
      </c>
      <c r="O233" s="101">
        <v>866.66999999999996</v>
      </c>
      <c r="P233" s="101">
        <v>0</v>
      </c>
    </row>
    <row r="234">
      <c r="L234" s="98" t="s">
        <v>47711</v>
      </c>
      <c r="M234" s="98" t="s">
        <v>47712</v>
      </c>
      <c r="N234" s="98" t="s">
        <v>47713</v>
      </c>
      <c r="O234" s="101">
        <v>-1300</v>
      </c>
      <c r="P234" s="101">
        <v>1300</v>
      </c>
    </row>
    <row r="235">
      <c r="K235" s="96" t="s">
        <v>47714</v>
      </c>
      <c r="O235" s="85">
        <f>SUM(O232:O234)</f>
      </c>
      <c r="P235" s="85">
        <f>SUM(P232:P234)</f>
      </c>
    </row>
    <row r="236">
      <c r="A236" s="98" t="s">
        <v>47715</v>
      </c>
      <c r="B236" s="98" t="s">
        <v>47716</v>
      </c>
      <c r="C236" s="100">
        <v>950</v>
      </c>
      <c r="D236" s="98" t="s">
        <v>47717</v>
      </c>
      <c r="E236" s="98" t="s">
        <v>47718</v>
      </c>
      <c r="F236" s="104">
        <v>42552</v>
      </c>
      <c r="G236" s="104">
        <v>45413</v>
      </c>
      <c r="H236" s="104">
        <v>45777</v>
      </c>
      <c r="J236" s="101">
        <v>1500</v>
      </c>
      <c r="K236" s="98" t="s">
        <v>47719</v>
      </c>
      <c r="L236" s="98" t="s">
        <v>47720</v>
      </c>
      <c r="M236" s="98" t="s">
        <v>47721</v>
      </c>
      <c r="N236" s="98" t="s">
        <v>47722</v>
      </c>
      <c r="O236" s="101">
        <v>1440</v>
      </c>
      <c r="P236" s="101">
        <v>1440</v>
      </c>
      <c r="Q236" s="101">
        <v>0</v>
      </c>
      <c r="R236" s="101">
        <v>1025</v>
      </c>
    </row>
    <row r="237">
      <c r="L237" s="98" t="s">
        <v>47723</v>
      </c>
      <c r="M237" s="98" t="s">
        <v>47724</v>
      </c>
      <c r="N237" s="98" t="s">
        <v>47725</v>
      </c>
      <c r="O237" s="101">
        <v>25</v>
      </c>
      <c r="P237" s="101">
        <v>0</v>
      </c>
    </row>
    <row r="238">
      <c r="K238" s="96" t="s">
        <v>47726</v>
      </c>
      <c r="O238" s="85">
        <f>SUM(O236:O237)</f>
      </c>
      <c r="P238" s="85">
        <f>SUM(P236:P237)</f>
      </c>
    </row>
    <row r="239">
      <c r="A239" s="98" t="s">
        <v>47727</v>
      </c>
      <c r="B239" s="98" t="s">
        <v>47728</v>
      </c>
      <c r="C239" s="100">
        <v>950</v>
      </c>
      <c r="D239" s="98" t="s">
        <v>47729</v>
      </c>
      <c r="E239" s="98" t="s">
        <v>47730</v>
      </c>
      <c r="F239" s="104">
        <v>41866</v>
      </c>
      <c r="G239" s="104">
        <v>45505</v>
      </c>
      <c r="H239" s="104">
        <v>45869</v>
      </c>
      <c r="J239" s="101">
        <v>1500</v>
      </c>
      <c r="K239" s="98" t="s">
        <v>47731</v>
      </c>
      <c r="L239" s="98" t="s">
        <v>47732</v>
      </c>
      <c r="M239" s="98" t="s">
        <v>47733</v>
      </c>
      <c r="N239" s="98" t="s">
        <v>47734</v>
      </c>
      <c r="O239" s="101">
        <v>1250</v>
      </c>
      <c r="P239" s="101">
        <v>1250</v>
      </c>
      <c r="Q239" s="101">
        <v>0</v>
      </c>
      <c r="R239" s="101">
        <v>1000</v>
      </c>
    </row>
    <row r="240">
      <c r="K240" s="96" t="s">
        <v>47735</v>
      </c>
      <c r="O240" s="85">
        <f>SUM(O239:O239)</f>
      </c>
      <c r="P240" s="85">
        <f>SUM(P239:P239)</f>
      </c>
    </row>
    <row r="241">
      <c r="A241" s="98" t="s">
        <v>47736</v>
      </c>
      <c r="B241" s="98" t="s">
        <v>47737</v>
      </c>
      <c r="C241" s="100">
        <v>950</v>
      </c>
      <c r="D241" s="98" t="s">
        <v>47738</v>
      </c>
      <c r="E241" s="98" t="s">
        <v>47739</v>
      </c>
      <c r="F241" s="104">
        <v>44440</v>
      </c>
      <c r="G241" s="104">
        <v>45536</v>
      </c>
      <c r="H241" s="104">
        <v>45900</v>
      </c>
      <c r="J241" s="101">
        <v>1500</v>
      </c>
      <c r="K241" s="98" t="s">
        <v>47740</v>
      </c>
      <c r="L241" s="98" t="s">
        <v>47741</v>
      </c>
      <c r="M241" s="98" t="s">
        <v>47742</v>
      </c>
      <c r="N241" s="98" t="s">
        <v>47743</v>
      </c>
      <c r="O241" s="101">
        <v>1405</v>
      </c>
      <c r="P241" s="101">
        <v>1405</v>
      </c>
      <c r="Q241" s="101">
        <v>0</v>
      </c>
      <c r="R241" s="101">
        <v>1275</v>
      </c>
    </row>
    <row r="242">
      <c r="K242" s="96" t="s">
        <v>47744</v>
      </c>
      <c r="O242" s="85">
        <f>SUM(O241:O241)</f>
      </c>
      <c r="P242" s="85">
        <f>SUM(P241:P241)</f>
      </c>
    </row>
    <row r="243">
      <c r="A243" s="98" t="s">
        <v>47745</v>
      </c>
      <c r="B243" s="98" t="s">
        <v>47746</v>
      </c>
      <c r="C243" s="100">
        <v>950</v>
      </c>
      <c r="D243" s="98" t="s">
        <v>47747</v>
      </c>
      <c r="E243" s="98" t="s">
        <v>47748</v>
      </c>
      <c r="J243" s="101">
        <v>1600</v>
      </c>
      <c r="K243" s="98" t="s">
        <v>47749</v>
      </c>
      <c r="L243" s="98" t="s">
        <v>47749</v>
      </c>
      <c r="O243" s="101">
        <v>0</v>
      </c>
      <c r="P243" s="101">
        <v>0</v>
      </c>
      <c r="R243" s="101">
        <v>0</v>
      </c>
    </row>
    <row r="244">
      <c r="K244" s="96" t="s">
        <v>47750</v>
      </c>
      <c r="O244" s="85">
        <f>SUM(O243:O243)</f>
      </c>
      <c r="P244" s="85">
        <f>SUM(P243:P243)</f>
      </c>
    </row>
    <row r="245">
      <c r="A245" s="98" t="s">
        <v>47751</v>
      </c>
      <c r="B245" s="98" t="s">
        <v>47752</v>
      </c>
      <c r="C245" s="100">
        <v>750</v>
      </c>
      <c r="D245" s="98" t="s">
        <v>47753</v>
      </c>
      <c r="E245" s="98" t="s">
        <v>47754</v>
      </c>
      <c r="F245" s="104">
        <v>43476</v>
      </c>
      <c r="G245" s="104">
        <v>45689</v>
      </c>
      <c r="H245" s="104">
        <v>46053</v>
      </c>
      <c r="J245" s="101">
        <v>1300</v>
      </c>
      <c r="K245" s="98" t="s">
        <v>47755</v>
      </c>
      <c r="L245" s="98" t="s">
        <v>47756</v>
      </c>
      <c r="M245" s="98" t="s">
        <v>47757</v>
      </c>
      <c r="N245" s="98" t="s">
        <v>47758</v>
      </c>
      <c r="O245" s="101">
        <v>1195</v>
      </c>
      <c r="P245" s="101">
        <v>1195</v>
      </c>
      <c r="Q245" s="101">
        <v>0</v>
      </c>
      <c r="R245" s="101">
        <v>975</v>
      </c>
    </row>
    <row r="246">
      <c r="K246" s="96" t="s">
        <v>47759</v>
      </c>
      <c r="O246" s="85">
        <f>SUM(O245:O245)</f>
      </c>
      <c r="P246" s="85">
        <f>SUM(P245:P245)</f>
      </c>
    </row>
    <row r="247">
      <c r="A247" s="98" t="s">
        <v>47760</v>
      </c>
      <c r="B247" s="98" t="s">
        <v>47761</v>
      </c>
      <c r="C247" s="100">
        <v>750</v>
      </c>
      <c r="D247" s="98" t="s">
        <v>47762</v>
      </c>
      <c r="E247" s="98" t="s">
        <v>47763</v>
      </c>
      <c r="F247" s="104">
        <v>44835</v>
      </c>
      <c r="G247" s="104">
        <v>45566</v>
      </c>
      <c r="H247" s="104">
        <v>45930</v>
      </c>
      <c r="J247" s="101">
        <v>1300</v>
      </c>
      <c r="K247" s="98" t="s">
        <v>47764</v>
      </c>
      <c r="L247" s="98" t="s">
        <v>47765</v>
      </c>
      <c r="M247" s="98" t="s">
        <v>47766</v>
      </c>
      <c r="N247" s="98" t="s">
        <v>47767</v>
      </c>
      <c r="O247" s="101">
        <v>1300</v>
      </c>
      <c r="P247" s="101">
        <v>1300</v>
      </c>
      <c r="Q247" s="101">
        <v>0</v>
      </c>
      <c r="R247" s="101">
        <v>1200</v>
      </c>
    </row>
    <row r="248">
      <c r="K248" s="96" t="s">
        <v>47768</v>
      </c>
      <c r="O248" s="85">
        <f>SUM(O247:O247)</f>
      </c>
      <c r="P248" s="85">
        <f>SUM(P247:P247)</f>
      </c>
    </row>
    <row r="249">
      <c r="A249" s="98" t="s">
        <v>47769</v>
      </c>
      <c r="B249" s="98" t="s">
        <v>47770</v>
      </c>
      <c r="C249" s="100">
        <v>450</v>
      </c>
      <c r="D249" s="98" t="s">
        <v>47771</v>
      </c>
      <c r="E249" s="98" t="s">
        <v>47772</v>
      </c>
      <c r="J249" s="101">
        <v>1150</v>
      </c>
      <c r="K249" s="98" t="s">
        <v>47773</v>
      </c>
      <c r="L249" s="98" t="s">
        <v>47773</v>
      </c>
      <c r="O249" s="101">
        <v>0</v>
      </c>
      <c r="P249" s="101">
        <v>0</v>
      </c>
    </row>
    <row r="250">
      <c r="K250" s="96" t="s">
        <v>47774</v>
      </c>
      <c r="O250" s="85">
        <f>SUM(O249:O249)</f>
      </c>
      <c r="P250" s="85">
        <f>SUM(P249:P249)</f>
      </c>
    </row>
    <row r="251">
      <c r="A251" s="98" t="s">
        <v>47775</v>
      </c>
      <c r="B251" s="98" t="s">
        <v>47776</v>
      </c>
      <c r="C251" s="100">
        <v>950</v>
      </c>
      <c r="D251" s="98" t="s">
        <v>47777</v>
      </c>
      <c r="E251" s="98" t="s">
        <v>47778</v>
      </c>
      <c r="F251" s="104">
        <v>44939</v>
      </c>
      <c r="G251" s="104">
        <v>45689</v>
      </c>
      <c r="H251" s="104">
        <v>46053</v>
      </c>
      <c r="J251" s="101">
        <v>1500</v>
      </c>
      <c r="K251" s="98" t="s">
        <v>47779</v>
      </c>
      <c r="L251" s="98" t="s">
        <v>47780</v>
      </c>
      <c r="M251" s="98" t="s">
        <v>47781</v>
      </c>
      <c r="N251" s="98" t="s">
        <v>47782</v>
      </c>
      <c r="O251" s="101">
        <v>1475</v>
      </c>
      <c r="P251" s="101">
        <v>1475</v>
      </c>
      <c r="Q251" s="101">
        <v>0</v>
      </c>
      <c r="R251" s="101">
        <v>1375</v>
      </c>
    </row>
    <row r="252">
      <c r="L252" s="98" t="s">
        <v>47783</v>
      </c>
      <c r="M252" s="98" t="s">
        <v>47784</v>
      </c>
      <c r="N252" s="98" t="s">
        <v>47785</v>
      </c>
      <c r="O252" s="101">
        <v>25</v>
      </c>
      <c r="P252" s="101">
        <v>0</v>
      </c>
    </row>
    <row r="253">
      <c r="K253" s="96" t="s">
        <v>47786</v>
      </c>
      <c r="O253" s="85">
        <f>SUM(O251:O252)</f>
      </c>
      <c r="P253" s="85">
        <f>SUM(P251:P252)</f>
      </c>
    </row>
    <row r="254">
      <c r="A254" s="98" t="s">
        <v>47787</v>
      </c>
      <c r="B254" s="98" t="s">
        <v>47788</v>
      </c>
      <c r="C254" s="100">
        <v>950</v>
      </c>
      <c r="D254" s="98" t="s">
        <v>47789</v>
      </c>
      <c r="E254" s="98" t="s">
        <v>47790</v>
      </c>
      <c r="F254" s="104">
        <v>41568</v>
      </c>
      <c r="G254" s="104">
        <v>45597</v>
      </c>
      <c r="H254" s="104">
        <v>45961</v>
      </c>
      <c r="J254" s="101">
        <v>1500</v>
      </c>
      <c r="K254" s="98" t="s">
        <v>47791</v>
      </c>
      <c r="L254" s="98" t="s">
        <v>47792</v>
      </c>
      <c r="M254" s="98" t="s">
        <v>47793</v>
      </c>
      <c r="N254" s="98" t="s">
        <v>47794</v>
      </c>
      <c r="O254" s="101">
        <v>1270</v>
      </c>
      <c r="P254" s="101">
        <v>1270</v>
      </c>
      <c r="Q254" s="101">
        <v>0</v>
      </c>
      <c r="R254" s="101">
        <v>990</v>
      </c>
    </row>
    <row r="255">
      <c r="L255" s="98" t="s">
        <v>47795</v>
      </c>
      <c r="M255" s="98" t="s">
        <v>47796</v>
      </c>
      <c r="N255" s="98" t="s">
        <v>47797</v>
      </c>
      <c r="O255" s="101">
        <v>25</v>
      </c>
      <c r="P255" s="101">
        <v>0</v>
      </c>
    </row>
    <row r="256">
      <c r="K256" s="96" t="s">
        <v>47798</v>
      </c>
      <c r="O256" s="85">
        <f>SUM(O254:O255)</f>
      </c>
      <c r="P256" s="85">
        <f>SUM(P254:P255)</f>
      </c>
    </row>
    <row r="257">
      <c r="A257" s="98" t="s">
        <v>47799</v>
      </c>
      <c r="B257" s="98" t="s">
        <v>47800</v>
      </c>
      <c r="C257" s="100">
        <v>500</v>
      </c>
      <c r="D257" s="98" t="s">
        <v>47801</v>
      </c>
      <c r="E257" s="98" t="s">
        <v>47802</v>
      </c>
      <c r="F257" s="104">
        <v>45268</v>
      </c>
      <c r="G257" s="104">
        <v>45658</v>
      </c>
      <c r="H257" s="104">
        <v>46022</v>
      </c>
      <c r="J257" s="101">
        <v>1175</v>
      </c>
      <c r="K257" s="98" t="s">
        <v>47803</v>
      </c>
      <c r="L257" s="98" t="s">
        <v>47804</v>
      </c>
      <c r="M257" s="98" t="s">
        <v>47805</v>
      </c>
      <c r="N257" s="98" t="s">
        <v>47806</v>
      </c>
      <c r="O257" s="101">
        <v>1175</v>
      </c>
      <c r="P257" s="101">
        <v>1175</v>
      </c>
      <c r="Q257" s="101">
        <v>0</v>
      </c>
      <c r="R257" s="101">
        <v>1125</v>
      </c>
    </row>
    <row r="258">
      <c r="K258" s="96" t="s">
        <v>47807</v>
      </c>
      <c r="O258" s="85">
        <f>SUM(O257:O257)</f>
      </c>
      <c r="P258" s="85">
        <f>SUM(P257:P257)</f>
      </c>
    </row>
    <row r="259">
      <c r="A259" s="98" t="s">
        <v>47808</v>
      </c>
      <c r="B259" s="98" t="s">
        <v>47809</v>
      </c>
      <c r="C259" s="100">
        <v>750</v>
      </c>
      <c r="D259" s="98" t="s">
        <v>47810</v>
      </c>
      <c r="E259" s="98" t="s">
        <v>47811</v>
      </c>
      <c r="F259" s="104">
        <v>44228</v>
      </c>
      <c r="G259" s="104">
        <v>45689</v>
      </c>
      <c r="H259" s="104">
        <v>46053</v>
      </c>
      <c r="J259" s="101">
        <v>1300</v>
      </c>
      <c r="K259" s="98" t="s">
        <v>47812</v>
      </c>
      <c r="L259" s="98" t="s">
        <v>47813</v>
      </c>
      <c r="M259" s="98" t="s">
        <v>47814</v>
      </c>
      <c r="N259" s="98" t="s">
        <v>47815</v>
      </c>
      <c r="O259" s="101">
        <v>1285</v>
      </c>
      <c r="P259" s="101">
        <v>1285</v>
      </c>
      <c r="Q259" s="101">
        <v>0</v>
      </c>
      <c r="R259" s="101">
        <v>1125</v>
      </c>
    </row>
    <row r="260">
      <c r="K260" s="96" t="s">
        <v>47816</v>
      </c>
      <c r="O260" s="85">
        <f>SUM(O259:O259)</f>
      </c>
      <c r="P260" s="85">
        <f>SUM(P259:P259)</f>
      </c>
    </row>
    <row r="261">
      <c r="A261" s="98" t="s">
        <v>47817</v>
      </c>
      <c r="B261" s="98" t="s">
        <v>47818</v>
      </c>
      <c r="C261" s="100">
        <v>950</v>
      </c>
      <c r="D261" s="98" t="s">
        <v>47819</v>
      </c>
      <c r="E261" s="98" t="s">
        <v>47820</v>
      </c>
      <c r="F261" s="104">
        <v>40886</v>
      </c>
      <c r="G261" s="104">
        <v>45627</v>
      </c>
      <c r="H261" s="104">
        <v>45991</v>
      </c>
      <c r="J261" s="101">
        <v>1500</v>
      </c>
      <c r="K261" s="98" t="s">
        <v>47821</v>
      </c>
      <c r="L261" s="98" t="s">
        <v>47822</v>
      </c>
      <c r="M261" s="98" t="s">
        <v>47823</v>
      </c>
      <c r="N261" s="98" t="s">
        <v>47824</v>
      </c>
      <c r="O261" s="101">
        <v>1270</v>
      </c>
      <c r="P261" s="101">
        <v>1270</v>
      </c>
      <c r="Q261" s="101">
        <v>0</v>
      </c>
      <c r="R261" s="101">
        <v>990</v>
      </c>
    </row>
    <row r="262">
      <c r="K262" s="96" t="s">
        <v>47825</v>
      </c>
      <c r="O262" s="85">
        <f>SUM(O261:O261)</f>
      </c>
      <c r="P262" s="85">
        <f>SUM(P261:P261)</f>
      </c>
    </row>
    <row r="263">
      <c r="A263" s="98" t="s">
        <v>47826</v>
      </c>
      <c r="B263" s="98" t="s">
        <v>47827</v>
      </c>
      <c r="C263" s="100">
        <v>950</v>
      </c>
      <c r="D263" s="98" t="s">
        <v>47828</v>
      </c>
      <c r="E263" s="98" t="s">
        <v>47829</v>
      </c>
      <c r="F263" s="104">
        <v>44820</v>
      </c>
      <c r="G263" s="104">
        <v>45566</v>
      </c>
      <c r="H263" s="104">
        <v>45930</v>
      </c>
      <c r="J263" s="101">
        <v>1500</v>
      </c>
      <c r="K263" s="98" t="s">
        <v>47830</v>
      </c>
      <c r="L263" s="98" t="s">
        <v>47831</v>
      </c>
      <c r="M263" s="98" t="s">
        <v>47832</v>
      </c>
      <c r="N263" s="98" t="s">
        <v>47833</v>
      </c>
      <c r="O263" s="101">
        <v>1475</v>
      </c>
      <c r="P263" s="101">
        <v>1475</v>
      </c>
      <c r="Q263" s="101">
        <v>0</v>
      </c>
      <c r="R263" s="101">
        <v>1375</v>
      </c>
    </row>
    <row r="264">
      <c r="K264" s="96" t="s">
        <v>47834</v>
      </c>
      <c r="O264" s="85">
        <f>SUM(O263:O263)</f>
      </c>
      <c r="P264" s="85">
        <f>SUM(P263:P263)</f>
      </c>
    </row>
    <row r="265">
      <c r="A265" s="98" t="s">
        <v>47835</v>
      </c>
      <c r="B265" s="98" t="s">
        <v>47836</v>
      </c>
      <c r="C265" s="100">
        <v>750</v>
      </c>
      <c r="D265" s="98" t="s">
        <v>47837</v>
      </c>
      <c r="E265" s="98" t="s">
        <v>47838</v>
      </c>
      <c r="F265" s="104">
        <v>44055</v>
      </c>
      <c r="G265" s="104">
        <v>45536</v>
      </c>
      <c r="H265" s="104">
        <v>45900</v>
      </c>
      <c r="J265" s="101">
        <v>1300</v>
      </c>
      <c r="K265" s="98" t="s">
        <v>47839</v>
      </c>
      <c r="L265" s="98" t="s">
        <v>47840</v>
      </c>
      <c r="M265" s="98" t="s">
        <v>47841</v>
      </c>
      <c r="N265" s="98" t="s">
        <v>47842</v>
      </c>
      <c r="O265" s="101">
        <v>1235</v>
      </c>
      <c r="P265" s="101">
        <v>1235</v>
      </c>
      <c r="Q265" s="101">
        <v>0</v>
      </c>
      <c r="R265" s="101">
        <v>1075</v>
      </c>
    </row>
    <row r="266">
      <c r="K266" s="96" t="s">
        <v>47843</v>
      </c>
      <c r="O266" s="85">
        <f>SUM(O265:O265)</f>
      </c>
      <c r="P266" s="85">
        <f>SUM(P265:P265)</f>
      </c>
    </row>
    <row r="267">
      <c r="A267" s="98" t="s">
        <v>47844</v>
      </c>
      <c r="B267" s="98" t="s">
        <v>47845</v>
      </c>
      <c r="C267" s="100">
        <v>950</v>
      </c>
      <c r="D267" s="98" t="s">
        <v>47846</v>
      </c>
      <c r="E267" s="98" t="s">
        <v>47847</v>
      </c>
      <c r="F267" s="104">
        <v>40515</v>
      </c>
      <c r="G267" s="104">
        <v>45627</v>
      </c>
      <c r="H267" s="104">
        <v>45991</v>
      </c>
      <c r="J267" s="101">
        <v>1500</v>
      </c>
      <c r="K267" s="98" t="s">
        <v>47848</v>
      </c>
      <c r="L267" s="98" t="s">
        <v>47849</v>
      </c>
      <c r="M267" s="98" t="s">
        <v>47850</v>
      </c>
      <c r="N267" s="98" t="s">
        <v>47851</v>
      </c>
      <c r="O267" s="101">
        <v>1270</v>
      </c>
      <c r="P267" s="101">
        <v>1270</v>
      </c>
      <c r="Q267" s="101">
        <v>0</v>
      </c>
      <c r="R267" s="101">
        <v>990</v>
      </c>
    </row>
    <row r="268">
      <c r="K268" s="96" t="s">
        <v>47852</v>
      </c>
      <c r="O268" s="85">
        <f>SUM(O267:O267)</f>
      </c>
      <c r="P268" s="85">
        <f>SUM(P267:P267)</f>
      </c>
    </row>
    <row r="269">
      <c r="A269" s="98" t="s">
        <v>47853</v>
      </c>
      <c r="B269" s="98" t="s">
        <v>47854</v>
      </c>
      <c r="C269" s="100">
        <v>950</v>
      </c>
      <c r="D269" s="98" t="s">
        <v>47855</v>
      </c>
      <c r="E269" s="98" t="s">
        <v>47856</v>
      </c>
      <c r="F269" s="104">
        <v>43707</v>
      </c>
      <c r="G269" s="104">
        <v>45536</v>
      </c>
      <c r="H269" s="104">
        <v>45900</v>
      </c>
      <c r="J269" s="101">
        <v>1500</v>
      </c>
      <c r="K269" s="98" t="s">
        <v>47857</v>
      </c>
      <c r="L269" s="98" t="s">
        <v>47858</v>
      </c>
      <c r="M269" s="98" t="s">
        <v>47859</v>
      </c>
      <c r="N269" s="98" t="s">
        <v>47860</v>
      </c>
      <c r="O269" s="101">
        <v>1365</v>
      </c>
      <c r="P269" s="101">
        <v>1365</v>
      </c>
      <c r="Q269" s="101">
        <v>0</v>
      </c>
      <c r="R269" s="101">
        <v>1175</v>
      </c>
    </row>
    <row r="270">
      <c r="K270" s="96" t="s">
        <v>47861</v>
      </c>
      <c r="O270" s="85">
        <f>SUM(O269:O269)</f>
      </c>
      <c r="P270" s="85">
        <f>SUM(P269:P269)</f>
      </c>
    </row>
    <row r="271">
      <c r="A271" s="98" t="s">
        <v>47862</v>
      </c>
      <c r="B271" s="98" t="s">
        <v>47863</v>
      </c>
      <c r="C271" s="100">
        <v>950</v>
      </c>
      <c r="D271" s="98" t="s">
        <v>47864</v>
      </c>
      <c r="E271" s="98" t="s">
        <v>47865</v>
      </c>
      <c r="F271" s="104">
        <v>44188</v>
      </c>
      <c r="G271" s="104">
        <v>45658</v>
      </c>
      <c r="H271" s="104">
        <v>46022</v>
      </c>
      <c r="J271" s="101">
        <v>1500</v>
      </c>
      <c r="K271" s="98" t="s">
        <v>47866</v>
      </c>
      <c r="L271" s="98" t="s">
        <v>47867</v>
      </c>
      <c r="M271" s="98" t="s">
        <v>47868</v>
      </c>
      <c r="N271" s="98" t="s">
        <v>47869</v>
      </c>
      <c r="O271" s="101">
        <v>1385</v>
      </c>
      <c r="P271" s="101">
        <v>1385</v>
      </c>
      <c r="Q271" s="101">
        <v>0</v>
      </c>
      <c r="R271" s="101">
        <v>1225</v>
      </c>
    </row>
    <row r="272">
      <c r="L272" s="98" t="s">
        <v>47870</v>
      </c>
      <c r="M272" s="98" t="s">
        <v>47871</v>
      </c>
      <c r="N272" s="98" t="s">
        <v>47872</v>
      </c>
      <c r="O272" s="101">
        <v>25</v>
      </c>
      <c r="P272" s="101">
        <v>0</v>
      </c>
    </row>
    <row r="273">
      <c r="K273" s="96" t="s">
        <v>47873</v>
      </c>
      <c r="O273" s="85">
        <f>SUM(O271:O272)</f>
      </c>
      <c r="P273" s="85">
        <f>SUM(P271:P272)</f>
      </c>
    </row>
    <row r="274">
      <c r="A274" s="98" t="s">
        <v>47874</v>
      </c>
      <c r="B274" s="98" t="s">
        <v>47875</v>
      </c>
      <c r="C274" s="100">
        <v>750</v>
      </c>
      <c r="D274" s="98" t="s">
        <v>47876</v>
      </c>
      <c r="E274" s="98" t="s">
        <v>47877</v>
      </c>
      <c r="F274" s="104">
        <v>45672</v>
      </c>
      <c r="G274" s="104">
        <v>45672</v>
      </c>
      <c r="H274" s="104">
        <v>46036</v>
      </c>
      <c r="J274" s="101">
        <v>1300</v>
      </c>
      <c r="K274" s="98" t="s">
        <v>47878</v>
      </c>
      <c r="L274" s="98" t="s">
        <v>47879</v>
      </c>
      <c r="M274" s="98" t="s">
        <v>47880</v>
      </c>
      <c r="N274" s="98" t="s">
        <v>47881</v>
      </c>
      <c r="O274" s="101">
        <v>1300</v>
      </c>
      <c r="P274" s="101">
        <v>1300</v>
      </c>
      <c r="Q274" s="101">
        <v>0</v>
      </c>
      <c r="R274" s="101">
        <v>1300</v>
      </c>
    </row>
    <row r="275">
      <c r="K275" s="96" t="s">
        <v>47882</v>
      </c>
      <c r="O275" s="85">
        <f>SUM(O274:O274)</f>
      </c>
      <c r="P275" s="85">
        <f>SUM(P274:P274)</f>
      </c>
    </row>
    <row r="276">
      <c r="A276" s="98" t="s">
        <v>47883</v>
      </c>
      <c r="B276" s="98" t="s">
        <v>47884</v>
      </c>
      <c r="C276" s="100">
        <v>750</v>
      </c>
      <c r="D276" s="98" t="s">
        <v>47885</v>
      </c>
      <c r="E276" s="98" t="s">
        <v>47886</v>
      </c>
      <c r="F276" s="104">
        <v>44428</v>
      </c>
      <c r="G276" s="104">
        <v>45536</v>
      </c>
      <c r="H276" s="104">
        <v>45900</v>
      </c>
      <c r="J276" s="101">
        <v>1300</v>
      </c>
      <c r="K276" s="98" t="s">
        <v>47887</v>
      </c>
      <c r="L276" s="98" t="s">
        <v>47888</v>
      </c>
      <c r="M276" s="98" t="s">
        <v>47889</v>
      </c>
      <c r="N276" s="98" t="s">
        <v>47890</v>
      </c>
      <c r="O276" s="101">
        <v>1255</v>
      </c>
      <c r="P276" s="101">
        <v>1255</v>
      </c>
      <c r="Q276" s="101">
        <v>0</v>
      </c>
      <c r="R276" s="101">
        <v>1125</v>
      </c>
    </row>
    <row r="277">
      <c r="K277" s="96" t="s">
        <v>47891</v>
      </c>
      <c r="O277" s="85">
        <f>SUM(O276:O276)</f>
      </c>
      <c r="P277" s="85">
        <f>SUM(P276:P276)</f>
      </c>
    </row>
    <row r="278">
      <c r="A278" s="98" t="s">
        <v>47892</v>
      </c>
      <c r="B278" s="98" t="s">
        <v>47893</v>
      </c>
      <c r="C278" s="100">
        <v>450</v>
      </c>
      <c r="D278" s="98" t="s">
        <v>47894</v>
      </c>
      <c r="E278" s="98" t="s">
        <v>47895</v>
      </c>
      <c r="F278" s="104">
        <v>45181</v>
      </c>
      <c r="G278" s="104">
        <v>45566</v>
      </c>
      <c r="H278" s="104">
        <v>45930</v>
      </c>
      <c r="J278" s="101">
        <v>1050</v>
      </c>
      <c r="K278" s="98" t="s">
        <v>47896</v>
      </c>
      <c r="L278" s="98" t="s">
        <v>47897</v>
      </c>
      <c r="M278" s="98" t="s">
        <v>47898</v>
      </c>
      <c r="N278" s="98" t="s">
        <v>47899</v>
      </c>
      <c r="O278" s="101">
        <v>1050</v>
      </c>
      <c r="P278" s="101">
        <v>1050</v>
      </c>
      <c r="Q278" s="101">
        <v>0</v>
      </c>
      <c r="R278" s="101">
        <v>1000</v>
      </c>
    </row>
    <row r="279">
      <c r="K279" s="96" t="s">
        <v>47900</v>
      </c>
      <c r="O279" s="85">
        <f>SUM(O278:O278)</f>
      </c>
      <c r="P279" s="85">
        <f>SUM(P278:P278)</f>
      </c>
    </row>
    <row r="280">
      <c r="A280" s="98" t="s">
        <v>47901</v>
      </c>
      <c r="B280" s="98" t="s">
        <v>47902</v>
      </c>
      <c r="C280" s="100">
        <v>950</v>
      </c>
      <c r="D280" s="98" t="s">
        <v>47903</v>
      </c>
      <c r="E280" s="98" t="s">
        <v>47904</v>
      </c>
      <c r="F280" s="104">
        <v>33939</v>
      </c>
      <c r="G280" s="104">
        <v>45627</v>
      </c>
      <c r="H280" s="104">
        <v>45991</v>
      </c>
      <c r="J280" s="101">
        <v>1500</v>
      </c>
      <c r="K280" s="98" t="s">
        <v>47905</v>
      </c>
      <c r="L280" s="98" t="s">
        <v>47906</v>
      </c>
      <c r="M280" s="98" t="s">
        <v>47907</v>
      </c>
      <c r="N280" s="98" t="s">
        <v>47908</v>
      </c>
      <c r="O280" s="101">
        <v>1270</v>
      </c>
      <c r="P280" s="101">
        <v>1270</v>
      </c>
      <c r="Q280" s="101">
        <v>0</v>
      </c>
      <c r="R280" s="101">
        <v>1000</v>
      </c>
    </row>
    <row r="281">
      <c r="K281" s="96" t="s">
        <v>47909</v>
      </c>
      <c r="O281" s="85">
        <f>SUM(O280:O280)</f>
      </c>
      <c r="P281" s="85">
        <f>SUM(P280:P280)</f>
      </c>
    </row>
    <row r="282">
      <c r="A282" s="98" t="s">
        <v>47910</v>
      </c>
      <c r="B282" s="98" t="s">
        <v>47911</v>
      </c>
      <c r="C282" s="100">
        <v>750</v>
      </c>
      <c r="D282" s="98" t="s">
        <v>47912</v>
      </c>
      <c r="E282" s="98" t="s">
        <v>47913</v>
      </c>
      <c r="F282" s="104">
        <v>45569</v>
      </c>
      <c r="G282" s="104">
        <v>45569</v>
      </c>
      <c r="H282" s="104">
        <v>45961</v>
      </c>
      <c r="J282" s="101">
        <v>1300</v>
      </c>
      <c r="K282" s="98" t="s">
        <v>47914</v>
      </c>
      <c r="L282" s="98" t="s">
        <v>47915</v>
      </c>
      <c r="M282" s="98" t="s">
        <v>47916</v>
      </c>
      <c r="N282" s="98" t="s">
        <v>47917</v>
      </c>
      <c r="O282" s="101">
        <v>1300</v>
      </c>
      <c r="P282" s="101">
        <v>1300</v>
      </c>
      <c r="Q282" s="101">
        <v>0</v>
      </c>
      <c r="R282" s="101">
        <v>1300</v>
      </c>
    </row>
    <row r="283">
      <c r="K283" s="96" t="s">
        <v>47918</v>
      </c>
      <c r="O283" s="85">
        <f>SUM(O282:O282)</f>
      </c>
      <c r="P283" s="85">
        <f>SUM(P282:P282)</f>
      </c>
    </row>
    <row r="284">
      <c r="A284" s="98" t="s">
        <v>47919</v>
      </c>
      <c r="B284" s="98" t="s">
        <v>47920</v>
      </c>
      <c r="C284" s="100">
        <v>500</v>
      </c>
      <c r="D284" s="98" t="s">
        <v>47921</v>
      </c>
      <c r="E284" s="98" t="s">
        <v>47922</v>
      </c>
      <c r="F284" s="104">
        <v>45359</v>
      </c>
      <c r="G284" s="104">
        <v>45748</v>
      </c>
      <c r="H284" s="104">
        <v>46112</v>
      </c>
      <c r="J284" s="101">
        <v>1175</v>
      </c>
      <c r="K284" s="98" t="s">
        <v>47923</v>
      </c>
      <c r="L284" s="98" t="s">
        <v>47924</v>
      </c>
      <c r="M284" s="98" t="s">
        <v>47925</v>
      </c>
      <c r="N284" s="98" t="s">
        <v>47926</v>
      </c>
      <c r="O284" s="101">
        <v>1225</v>
      </c>
      <c r="P284" s="101">
        <v>1225</v>
      </c>
      <c r="Q284" s="101">
        <v>0</v>
      </c>
      <c r="R284" s="101">
        <v>1175</v>
      </c>
    </row>
    <row r="285">
      <c r="K285" s="96" t="s">
        <v>47927</v>
      </c>
      <c r="O285" s="85">
        <f>SUM(O284:O284)</f>
      </c>
      <c r="P285" s="85">
        <f>SUM(P284:P284)</f>
      </c>
    </row>
    <row r="286">
      <c r="A286" s="98" t="s">
        <v>47928</v>
      </c>
      <c r="B286" s="98" t="s">
        <v>47929</v>
      </c>
      <c r="C286" s="100">
        <v>750</v>
      </c>
      <c r="D286" s="98" t="s">
        <v>47930</v>
      </c>
      <c r="E286" s="98" t="s">
        <v>47931</v>
      </c>
      <c r="F286" s="104">
        <v>42675</v>
      </c>
      <c r="G286" s="104">
        <v>45597</v>
      </c>
      <c r="H286" s="104">
        <v>45961</v>
      </c>
      <c r="J286" s="101">
        <v>1300</v>
      </c>
      <c r="K286" s="98" t="s">
        <v>47932</v>
      </c>
      <c r="L286" s="98" t="s">
        <v>47933</v>
      </c>
      <c r="M286" s="98" t="s">
        <v>47934</v>
      </c>
      <c r="N286" s="98" t="s">
        <v>47935</v>
      </c>
      <c r="O286" s="101">
        <v>1155</v>
      </c>
      <c r="P286" s="101">
        <v>1155</v>
      </c>
      <c r="Q286" s="101">
        <v>0</v>
      </c>
      <c r="R286" s="101">
        <v>900</v>
      </c>
    </row>
    <row r="287">
      <c r="K287" s="96" t="s">
        <v>47936</v>
      </c>
      <c r="O287" s="85">
        <f>SUM(O286:O286)</f>
      </c>
      <c r="P287" s="85">
        <f>SUM(P286:P286)</f>
      </c>
    </row>
    <row r="288">
      <c r="A288" s="98" t="s">
        <v>47937</v>
      </c>
      <c r="B288" s="98" t="s">
        <v>47938</v>
      </c>
      <c r="C288" s="100">
        <v>950</v>
      </c>
      <c r="D288" s="98" t="s">
        <v>47939</v>
      </c>
      <c r="E288" s="98" t="s">
        <v>47940</v>
      </c>
      <c r="F288" s="104">
        <v>40438</v>
      </c>
      <c r="G288" s="104">
        <v>45536</v>
      </c>
      <c r="H288" s="104">
        <v>45900</v>
      </c>
      <c r="J288" s="101">
        <v>1500</v>
      </c>
      <c r="K288" s="98" t="s">
        <v>47941</v>
      </c>
      <c r="L288" s="98" t="s">
        <v>47942</v>
      </c>
      <c r="M288" s="98" t="s">
        <v>47943</v>
      </c>
      <c r="N288" s="98" t="s">
        <v>47944</v>
      </c>
      <c r="O288" s="101">
        <v>1270</v>
      </c>
      <c r="P288" s="101">
        <v>1270</v>
      </c>
      <c r="Q288" s="101">
        <v>0</v>
      </c>
      <c r="R288" s="101">
        <v>990</v>
      </c>
    </row>
    <row r="289">
      <c r="K289" s="96" t="s">
        <v>47945</v>
      </c>
      <c r="O289" s="85">
        <f>SUM(O288:O288)</f>
      </c>
      <c r="P289" s="85">
        <f>SUM(P288:P288)</f>
      </c>
    </row>
    <row r="290">
      <c r="A290" s="98" t="s">
        <v>47946</v>
      </c>
      <c r="B290" s="98" t="s">
        <v>47947</v>
      </c>
      <c r="C290" s="100">
        <v>950</v>
      </c>
      <c r="D290" s="98" t="s">
        <v>47948</v>
      </c>
      <c r="E290" s="98" t="s">
        <v>47949</v>
      </c>
      <c r="F290" s="104">
        <v>42186</v>
      </c>
      <c r="G290" s="104">
        <v>44958</v>
      </c>
      <c r="J290" s="101">
        <v>1500</v>
      </c>
      <c r="K290" s="98" t="s">
        <v>47950</v>
      </c>
      <c r="L290" s="98" t="s">
        <v>47951</v>
      </c>
      <c r="M290" s="98" t="s">
        <v>47952</v>
      </c>
      <c r="N290" s="98" t="s">
        <v>47953</v>
      </c>
      <c r="O290" s="101">
        <v>1250</v>
      </c>
      <c r="P290" s="101">
        <v>1250</v>
      </c>
      <c r="Q290" s="101">
        <v>0</v>
      </c>
      <c r="R290" s="101">
        <v>0</v>
      </c>
    </row>
    <row r="291">
      <c r="L291" s="98" t="s">
        <v>47954</v>
      </c>
      <c r="M291" s="98" t="s">
        <v>47955</v>
      </c>
      <c r="N291" s="98" t="s">
        <v>47956</v>
      </c>
      <c r="O291" s="101">
        <v>-313</v>
      </c>
      <c r="P291" s="101">
        <v>-313</v>
      </c>
    </row>
    <row r="292">
      <c r="L292" s="98" t="s">
        <v>47957</v>
      </c>
      <c r="M292" s="98" t="s">
        <v>47958</v>
      </c>
      <c r="N292" s="98" t="s">
        <v>47959</v>
      </c>
      <c r="O292" s="101">
        <v>25</v>
      </c>
      <c r="P292" s="101">
        <v>0</v>
      </c>
    </row>
    <row r="293">
      <c r="K293" s="96" t="s">
        <v>47960</v>
      </c>
      <c r="O293" s="85">
        <f>SUM(O290:O292)</f>
      </c>
      <c r="P293" s="85">
        <f>SUM(P290:P292)</f>
      </c>
    </row>
    <row r="294">
      <c r="A294" s="98" t="s">
        <v>47961</v>
      </c>
      <c r="B294" s="98" t="s">
        <v>47962</v>
      </c>
      <c r="C294" s="100">
        <v>750</v>
      </c>
      <c r="D294" s="98" t="s">
        <v>47963</v>
      </c>
      <c r="E294" s="98" t="s">
        <v>47964</v>
      </c>
      <c r="F294" s="104">
        <v>44413</v>
      </c>
      <c r="G294" s="104">
        <v>45536</v>
      </c>
      <c r="H294" s="104">
        <v>45900</v>
      </c>
      <c r="J294" s="101">
        <v>1300</v>
      </c>
      <c r="K294" s="98" t="s">
        <v>47965</v>
      </c>
      <c r="L294" s="98" t="s">
        <v>47966</v>
      </c>
      <c r="M294" s="98" t="s">
        <v>47967</v>
      </c>
      <c r="N294" s="98" t="s">
        <v>47968</v>
      </c>
      <c r="O294" s="101">
        <v>1255</v>
      </c>
      <c r="P294" s="101">
        <v>1255</v>
      </c>
      <c r="Q294" s="101">
        <v>0</v>
      </c>
      <c r="R294" s="101">
        <v>1125</v>
      </c>
    </row>
    <row r="295">
      <c r="K295" s="96" t="s">
        <v>47969</v>
      </c>
      <c r="O295" s="85">
        <f>SUM(O294:O294)</f>
      </c>
      <c r="P295" s="85">
        <f>SUM(P294:P294)</f>
      </c>
    </row>
    <row r="296">
      <c r="A296" s="98" t="s">
        <v>47970</v>
      </c>
      <c r="B296" s="98" t="s">
        <v>47971</v>
      </c>
      <c r="C296" s="100">
        <v>950</v>
      </c>
      <c r="D296" s="98" t="s">
        <v>47972</v>
      </c>
      <c r="E296" s="98" t="s">
        <v>47973</v>
      </c>
      <c r="F296" s="104">
        <v>42644</v>
      </c>
      <c r="G296" s="104">
        <v>45566</v>
      </c>
      <c r="H296" s="104">
        <v>45930</v>
      </c>
      <c r="J296" s="101">
        <v>1500</v>
      </c>
      <c r="K296" s="98" t="s">
        <v>47974</v>
      </c>
      <c r="L296" s="98" t="s">
        <v>47975</v>
      </c>
      <c r="M296" s="98" t="s">
        <v>47976</v>
      </c>
      <c r="N296" s="98" t="s">
        <v>47977</v>
      </c>
      <c r="O296" s="101">
        <v>1280</v>
      </c>
      <c r="P296" s="101">
        <v>1280</v>
      </c>
      <c r="Q296" s="101">
        <v>0</v>
      </c>
      <c r="R296" s="101">
        <v>1025</v>
      </c>
    </row>
    <row r="297">
      <c r="K297" s="96" t="s">
        <v>47978</v>
      </c>
      <c r="O297" s="85">
        <f>SUM(O296:O296)</f>
      </c>
      <c r="P297" s="85">
        <f>SUM(P296:P296)</f>
      </c>
    </row>
    <row r="298">
      <c r="A298" s="98" t="s">
        <v>47979</v>
      </c>
      <c r="B298" s="98" t="s">
        <v>47980</v>
      </c>
      <c r="C298" s="100">
        <v>950</v>
      </c>
      <c r="D298" s="98" t="s">
        <v>47981</v>
      </c>
      <c r="E298" s="98" t="s">
        <v>47982</v>
      </c>
      <c r="F298" s="104">
        <v>44927</v>
      </c>
      <c r="G298" s="104">
        <v>45658</v>
      </c>
      <c r="H298" s="104">
        <v>46022</v>
      </c>
      <c r="J298" s="101">
        <v>1500</v>
      </c>
      <c r="K298" s="98" t="s">
        <v>47983</v>
      </c>
      <c r="L298" s="98" t="s">
        <v>47984</v>
      </c>
      <c r="M298" s="98" t="s">
        <v>47985</v>
      </c>
      <c r="N298" s="98" t="s">
        <v>47986</v>
      </c>
      <c r="O298" s="101">
        <v>1475</v>
      </c>
      <c r="P298" s="101">
        <v>1475</v>
      </c>
      <c r="Q298" s="101">
        <v>0</v>
      </c>
      <c r="R298" s="101">
        <v>1375</v>
      </c>
    </row>
    <row r="299">
      <c r="K299" s="96" t="s">
        <v>47987</v>
      </c>
      <c r="O299" s="85">
        <f>SUM(O298:O298)</f>
      </c>
      <c r="P299" s="85">
        <f>SUM(P298:P298)</f>
      </c>
    </row>
    <row r="300">
      <c r="A300" s="98" t="s">
        <v>47988</v>
      </c>
      <c r="B300" s="98" t="s">
        <v>47989</v>
      </c>
      <c r="C300" s="100">
        <v>950</v>
      </c>
      <c r="D300" s="98" t="s">
        <v>47990</v>
      </c>
      <c r="E300" s="98" t="s">
        <v>47991</v>
      </c>
      <c r="F300" s="104">
        <v>42195</v>
      </c>
      <c r="G300" s="104">
        <v>45505</v>
      </c>
      <c r="H300" s="104">
        <v>45869</v>
      </c>
      <c r="J300" s="101">
        <v>1500</v>
      </c>
      <c r="K300" s="98" t="s">
        <v>47992</v>
      </c>
      <c r="L300" s="98" t="s">
        <v>47993</v>
      </c>
      <c r="M300" s="98" t="s">
        <v>47994</v>
      </c>
      <c r="N300" s="98" t="s">
        <v>47995</v>
      </c>
      <c r="O300" s="101">
        <v>1260</v>
      </c>
      <c r="P300" s="101">
        <v>1260</v>
      </c>
      <c r="Q300" s="101">
        <v>1260</v>
      </c>
      <c r="R300" s="101">
        <v>1025</v>
      </c>
    </row>
    <row r="301">
      <c r="K301" s="96" t="s">
        <v>47996</v>
      </c>
      <c r="O301" s="85">
        <f>SUM(O300:O300)</f>
      </c>
      <c r="P301" s="85">
        <f>SUM(P300:P300)</f>
      </c>
    </row>
    <row r="302">
      <c r="A302" s="98" t="s">
        <v>47997</v>
      </c>
      <c r="B302" s="98" t="s">
        <v>47998</v>
      </c>
      <c r="C302" s="100">
        <v>750</v>
      </c>
      <c r="D302" s="98" t="s">
        <v>47999</v>
      </c>
      <c r="E302" s="98" t="s">
        <v>48000</v>
      </c>
      <c r="F302" s="104">
        <v>34029</v>
      </c>
      <c r="G302" s="104">
        <v>45627</v>
      </c>
      <c r="H302" s="104">
        <v>45991</v>
      </c>
      <c r="J302" s="101">
        <v>1300</v>
      </c>
      <c r="K302" s="98" t="s">
        <v>48001</v>
      </c>
      <c r="L302" s="98" t="s">
        <v>48002</v>
      </c>
      <c r="M302" s="98" t="s">
        <v>48003</v>
      </c>
      <c r="N302" s="98" t="s">
        <v>48004</v>
      </c>
      <c r="O302" s="101">
        <v>1145</v>
      </c>
      <c r="P302" s="101">
        <v>1145</v>
      </c>
      <c r="Q302" s="101">
        <v>0</v>
      </c>
      <c r="R302" s="101">
        <v>850</v>
      </c>
    </row>
    <row r="303">
      <c r="K303" s="96" t="s">
        <v>48005</v>
      </c>
      <c r="O303" s="85">
        <f>SUM(O302:O302)</f>
      </c>
      <c r="P303" s="85">
        <f>SUM(P302:P302)</f>
      </c>
    </row>
    <row r="304">
      <c r="A304" s="98" t="s">
        <v>48006</v>
      </c>
      <c r="B304" s="98" t="s">
        <v>48007</v>
      </c>
      <c r="C304" s="100">
        <v>750</v>
      </c>
      <c r="D304" s="98" t="s">
        <v>48008</v>
      </c>
      <c r="E304" s="98" t="s">
        <v>48009</v>
      </c>
      <c r="F304" s="104">
        <v>42566</v>
      </c>
      <c r="G304" s="104">
        <v>45505</v>
      </c>
      <c r="H304" s="104">
        <v>45869</v>
      </c>
      <c r="J304" s="101">
        <v>1300</v>
      </c>
      <c r="K304" s="98" t="s">
        <v>48010</v>
      </c>
      <c r="L304" s="98" t="s">
        <v>48011</v>
      </c>
      <c r="M304" s="98" t="s">
        <v>48012</v>
      </c>
      <c r="N304" s="98" t="s">
        <v>48013</v>
      </c>
      <c r="O304" s="101">
        <v>1135</v>
      </c>
      <c r="P304" s="101">
        <v>1135</v>
      </c>
      <c r="Q304" s="101">
        <v>0</v>
      </c>
      <c r="R304" s="101">
        <v>900</v>
      </c>
    </row>
    <row r="305">
      <c r="K305" s="96" t="s">
        <v>48014</v>
      </c>
      <c r="O305" s="85">
        <f>SUM(O304:O304)</f>
      </c>
      <c r="P305" s="85">
        <f>SUM(P304:P304)</f>
      </c>
    </row>
    <row r="306">
      <c r="A306" s="98" t="s">
        <v>48015</v>
      </c>
      <c r="B306" s="98" t="s">
        <v>48016</v>
      </c>
      <c r="C306" s="100">
        <v>450</v>
      </c>
      <c r="D306" s="98" t="s">
        <v>48017</v>
      </c>
      <c r="E306" s="98" t="s">
        <v>48018</v>
      </c>
      <c r="F306" s="104">
        <v>45301</v>
      </c>
      <c r="G306" s="104">
        <v>45689</v>
      </c>
      <c r="H306" s="104">
        <v>46053</v>
      </c>
      <c r="J306" s="101">
        <v>1050</v>
      </c>
      <c r="K306" s="98" t="s">
        <v>48019</v>
      </c>
      <c r="L306" s="98" t="s">
        <v>48020</v>
      </c>
      <c r="M306" s="98" t="s">
        <v>48021</v>
      </c>
      <c r="N306" s="98" t="s">
        <v>48022</v>
      </c>
      <c r="O306" s="101">
        <v>1050</v>
      </c>
      <c r="P306" s="101">
        <v>1050</v>
      </c>
      <c r="Q306" s="101">
        <v>0</v>
      </c>
      <c r="R306" s="101">
        <v>1000</v>
      </c>
    </row>
    <row r="307">
      <c r="K307" s="96" t="s">
        <v>48023</v>
      </c>
      <c r="O307" s="85">
        <f>SUM(O306:O306)</f>
      </c>
      <c r="P307" s="85">
        <f>SUM(P306:P306)</f>
      </c>
    </row>
    <row r="308">
      <c r="A308" s="98" t="s">
        <v>48024</v>
      </c>
      <c r="B308" s="98" t="s">
        <v>48025</v>
      </c>
      <c r="C308" s="100">
        <v>950</v>
      </c>
      <c r="D308" s="98" t="s">
        <v>48026</v>
      </c>
      <c r="E308" s="98" t="s">
        <v>48027</v>
      </c>
      <c r="F308" s="104">
        <v>40578</v>
      </c>
      <c r="G308" s="104">
        <v>45536</v>
      </c>
      <c r="H308" s="104">
        <v>45900</v>
      </c>
      <c r="J308" s="101">
        <v>1500</v>
      </c>
      <c r="K308" s="98" t="s">
        <v>48028</v>
      </c>
      <c r="L308" s="98" t="s">
        <v>48029</v>
      </c>
      <c r="M308" s="98" t="s">
        <v>48030</v>
      </c>
      <c r="N308" s="98" t="s">
        <v>48031</v>
      </c>
      <c r="O308" s="101">
        <v>1260</v>
      </c>
      <c r="P308" s="101">
        <v>1260</v>
      </c>
      <c r="Q308" s="101">
        <v>0</v>
      </c>
      <c r="R308" s="101">
        <v>1025</v>
      </c>
    </row>
    <row r="309">
      <c r="K309" s="96" t="s">
        <v>48032</v>
      </c>
      <c r="O309" s="85">
        <f>SUM(O308:O308)</f>
      </c>
      <c r="P309" s="85">
        <f>SUM(P308:P308)</f>
      </c>
    </row>
    <row r="310">
      <c r="A310" s="98" t="s">
        <v>48033</v>
      </c>
      <c r="B310" s="98" t="s">
        <v>48034</v>
      </c>
      <c r="C310" s="100">
        <v>950</v>
      </c>
      <c r="D310" s="98" t="s">
        <v>48035</v>
      </c>
      <c r="E310" s="98" t="s">
        <v>48036</v>
      </c>
      <c r="F310" s="104">
        <v>43418</v>
      </c>
      <c r="G310" s="104">
        <v>45627</v>
      </c>
      <c r="H310" s="104">
        <v>45991</v>
      </c>
      <c r="J310" s="101">
        <v>1500</v>
      </c>
      <c r="K310" s="98" t="s">
        <v>48037</v>
      </c>
      <c r="L310" s="98" t="s">
        <v>48038</v>
      </c>
      <c r="M310" s="98" t="s">
        <v>48039</v>
      </c>
      <c r="N310" s="98" t="s">
        <v>48040</v>
      </c>
      <c r="O310" s="101">
        <v>1345</v>
      </c>
      <c r="P310" s="101">
        <v>1345</v>
      </c>
      <c r="Q310" s="101">
        <v>0</v>
      </c>
      <c r="R310" s="101">
        <v>1125</v>
      </c>
    </row>
    <row r="311">
      <c r="K311" s="96" t="s">
        <v>48041</v>
      </c>
      <c r="O311" s="85">
        <f>SUM(O310:O310)</f>
      </c>
      <c r="P311" s="85">
        <f>SUM(P310:P310)</f>
      </c>
    </row>
    <row r="312">
      <c r="A312" s="98" t="s">
        <v>48042</v>
      </c>
      <c r="B312" s="98" t="s">
        <v>48043</v>
      </c>
      <c r="C312" s="100">
        <v>500</v>
      </c>
      <c r="D312" s="98" t="s">
        <v>48044</v>
      </c>
      <c r="E312" s="98" t="s">
        <v>48045</v>
      </c>
      <c r="F312" s="104">
        <v>41115</v>
      </c>
      <c r="G312" s="104">
        <v>45505</v>
      </c>
      <c r="H312" s="104">
        <v>45869</v>
      </c>
      <c r="J312" s="101">
        <v>1175</v>
      </c>
      <c r="K312" s="98" t="s">
        <v>48046</v>
      </c>
      <c r="L312" s="98" t="s">
        <v>48047</v>
      </c>
      <c r="M312" s="98" t="s">
        <v>48048</v>
      </c>
      <c r="N312" s="98" t="s">
        <v>48049</v>
      </c>
      <c r="O312" s="101">
        <v>1025</v>
      </c>
      <c r="P312" s="101">
        <v>1025</v>
      </c>
      <c r="Q312" s="101">
        <v>0</v>
      </c>
      <c r="R312" s="101">
        <v>765</v>
      </c>
    </row>
    <row r="313">
      <c r="K313" s="96" t="s">
        <v>48050</v>
      </c>
      <c r="O313" s="85">
        <f>SUM(O312:O312)</f>
      </c>
      <c r="P313" s="85">
        <f>SUM(P312:P312)</f>
      </c>
    </row>
    <row r="314">
      <c r="A314" s="98" t="s">
        <v>48051</v>
      </c>
      <c r="B314" s="98" t="s">
        <v>48052</v>
      </c>
      <c r="C314" s="100">
        <v>750</v>
      </c>
      <c r="D314" s="98" t="s">
        <v>48053</v>
      </c>
      <c r="E314" s="98" t="s">
        <v>48054</v>
      </c>
      <c r="F314" s="104">
        <v>41487</v>
      </c>
      <c r="G314" s="104">
        <v>45505</v>
      </c>
      <c r="H314" s="104">
        <v>45869</v>
      </c>
      <c r="J314" s="101">
        <v>1300</v>
      </c>
      <c r="K314" s="98" t="s">
        <v>48055</v>
      </c>
      <c r="L314" s="98" t="s">
        <v>48056</v>
      </c>
      <c r="M314" s="98" t="s">
        <v>48057</v>
      </c>
      <c r="N314" s="98" t="s">
        <v>48058</v>
      </c>
      <c r="O314" s="101">
        <v>1125</v>
      </c>
      <c r="P314" s="101">
        <v>1125</v>
      </c>
      <c r="Q314" s="101">
        <v>0</v>
      </c>
      <c r="R314" s="101">
        <v>840</v>
      </c>
    </row>
    <row r="315">
      <c r="K315" s="96" t="s">
        <v>48059</v>
      </c>
      <c r="O315" s="85">
        <f>SUM(O314:O314)</f>
      </c>
      <c r="P315" s="85">
        <f>SUM(P314:P314)</f>
      </c>
    </row>
    <row r="316">
      <c r="A316" s="98" t="s">
        <v>48060</v>
      </c>
      <c r="B316" s="98" t="s">
        <v>48061</v>
      </c>
      <c r="C316" s="100">
        <v>950</v>
      </c>
      <c r="D316" s="98" t="s">
        <v>48062</v>
      </c>
      <c r="E316" s="98" t="s">
        <v>48063</v>
      </c>
      <c r="F316" s="104">
        <v>44484</v>
      </c>
      <c r="G316" s="104">
        <v>45597</v>
      </c>
      <c r="H316" s="104">
        <v>45961</v>
      </c>
      <c r="J316" s="101">
        <v>1500</v>
      </c>
      <c r="K316" s="98" t="s">
        <v>48064</v>
      </c>
      <c r="L316" s="98" t="s">
        <v>48065</v>
      </c>
      <c r="M316" s="98" t="s">
        <v>48066</v>
      </c>
      <c r="N316" s="98" t="s">
        <v>48067</v>
      </c>
      <c r="O316" s="101">
        <v>1405</v>
      </c>
      <c r="P316" s="101">
        <v>1405</v>
      </c>
      <c r="Q316" s="101">
        <v>0</v>
      </c>
      <c r="R316" s="101">
        <v>1275</v>
      </c>
    </row>
    <row r="317">
      <c r="K317" s="96" t="s">
        <v>48068</v>
      </c>
      <c r="O317" s="85">
        <f>SUM(O316:O316)</f>
      </c>
      <c r="P317" s="85">
        <f>SUM(P316:P316)</f>
      </c>
    </row>
    <row r="318">
      <c r="A318" s="98" t="s">
        <v>48069</v>
      </c>
      <c r="B318" s="98" t="s">
        <v>48070</v>
      </c>
      <c r="C318" s="100">
        <v>950</v>
      </c>
      <c r="D318" s="98" t="s">
        <v>48071</v>
      </c>
      <c r="E318" s="98" t="s">
        <v>48072</v>
      </c>
      <c r="F318" s="104">
        <v>41775</v>
      </c>
      <c r="G318" s="104">
        <v>45444</v>
      </c>
      <c r="H318" s="104">
        <v>45808</v>
      </c>
      <c r="J318" s="101">
        <v>1500</v>
      </c>
      <c r="K318" s="98" t="s">
        <v>48073</v>
      </c>
      <c r="L318" s="98" t="s">
        <v>48074</v>
      </c>
      <c r="M318" s="98" t="s">
        <v>48075</v>
      </c>
      <c r="N318" s="98" t="s">
        <v>48076</v>
      </c>
      <c r="O318" s="101">
        <v>1250</v>
      </c>
      <c r="P318" s="101">
        <v>1250</v>
      </c>
      <c r="Q318" s="101">
        <v>0</v>
      </c>
      <c r="R318" s="101">
        <v>1000</v>
      </c>
    </row>
    <row r="319">
      <c r="K319" s="96" t="s">
        <v>48077</v>
      </c>
      <c r="O319" s="85">
        <f>SUM(O318:O318)</f>
      </c>
      <c r="P319" s="85">
        <f>SUM(P318:P318)</f>
      </c>
    </row>
    <row r="320">
      <c r="A320" s="98" t="s">
        <v>48078</v>
      </c>
      <c r="B320" s="98" t="s">
        <v>48079</v>
      </c>
      <c r="C320" s="100">
        <v>750</v>
      </c>
      <c r="D320" s="98" t="s">
        <v>48080</v>
      </c>
      <c r="E320" s="98" t="s">
        <v>48081</v>
      </c>
      <c r="F320" s="104">
        <v>45588</v>
      </c>
      <c r="G320" s="104">
        <v>45588</v>
      </c>
      <c r="H320" s="104">
        <v>45961</v>
      </c>
      <c r="J320" s="101">
        <v>1300</v>
      </c>
      <c r="K320" s="98" t="s">
        <v>48082</v>
      </c>
      <c r="L320" s="98" t="s">
        <v>48083</v>
      </c>
      <c r="M320" s="98" t="s">
        <v>48084</v>
      </c>
      <c r="N320" s="98" t="s">
        <v>48085</v>
      </c>
      <c r="O320" s="101">
        <v>1300</v>
      </c>
      <c r="P320" s="101">
        <v>1300</v>
      </c>
      <c r="Q320" s="101">
        <v>0</v>
      </c>
      <c r="R320" s="101">
        <v>1300</v>
      </c>
    </row>
    <row r="321">
      <c r="K321" s="96" t="s">
        <v>48086</v>
      </c>
      <c r="O321" s="85">
        <f>SUM(O320:O320)</f>
      </c>
      <c r="P321" s="85">
        <f>SUM(P320:P320)</f>
      </c>
    </row>
    <row r="322">
      <c r="A322" s="98" t="s">
        <v>48087</v>
      </c>
      <c r="B322" s="98" t="s">
        <v>48088</v>
      </c>
      <c r="C322" s="100">
        <v>950</v>
      </c>
      <c r="D322" s="98" t="s">
        <v>48089</v>
      </c>
      <c r="E322" s="98" t="s">
        <v>48090</v>
      </c>
      <c r="F322" s="104">
        <v>33848</v>
      </c>
      <c r="G322" s="104">
        <v>45536</v>
      </c>
      <c r="H322" s="104">
        <v>45900</v>
      </c>
      <c r="J322" s="101">
        <v>1500</v>
      </c>
      <c r="K322" s="98" t="s">
        <v>48091</v>
      </c>
      <c r="L322" s="98" t="s">
        <v>48092</v>
      </c>
      <c r="M322" s="98" t="s">
        <v>48093</v>
      </c>
      <c r="N322" s="98" t="s">
        <v>48094</v>
      </c>
      <c r="O322" s="101">
        <v>1270</v>
      </c>
      <c r="P322" s="101">
        <v>1270</v>
      </c>
      <c r="Q322" s="101">
        <v>0</v>
      </c>
      <c r="R322" s="101">
        <v>1000</v>
      </c>
    </row>
    <row r="323">
      <c r="K323" s="96" t="s">
        <v>48095</v>
      </c>
      <c r="O323" s="85">
        <f>SUM(O322:O322)</f>
      </c>
      <c r="P323" s="85">
        <f>SUM(P322:P322)</f>
      </c>
    </row>
    <row r="324">
      <c r="A324" s="98" t="s">
        <v>48096</v>
      </c>
      <c r="B324" s="98" t="s">
        <v>48097</v>
      </c>
      <c r="C324" s="100">
        <v>950</v>
      </c>
      <c r="D324" s="98" t="s">
        <v>48098</v>
      </c>
      <c r="E324" s="98" t="s">
        <v>48099</v>
      </c>
      <c r="F324" s="104">
        <v>41439</v>
      </c>
      <c r="G324" s="104">
        <v>45444</v>
      </c>
      <c r="H324" s="104">
        <v>45808</v>
      </c>
      <c r="J324" s="101">
        <v>1500</v>
      </c>
      <c r="K324" s="98" t="s">
        <v>48100</v>
      </c>
      <c r="L324" s="98" t="s">
        <v>48101</v>
      </c>
      <c r="M324" s="98" t="s">
        <v>48102</v>
      </c>
      <c r="N324" s="98" t="s">
        <v>48103</v>
      </c>
      <c r="O324" s="101">
        <v>1250</v>
      </c>
      <c r="P324" s="101">
        <v>1250</v>
      </c>
      <c r="Q324" s="101">
        <v>0</v>
      </c>
      <c r="R324" s="101">
        <v>990</v>
      </c>
    </row>
    <row r="325">
      <c r="K325" s="96" t="s">
        <v>48104</v>
      </c>
      <c r="O325" s="85">
        <f>SUM(O324:O324)</f>
      </c>
      <c r="P325" s="85">
        <f>SUM(P324:P324)</f>
      </c>
    </row>
    <row r="326">
      <c r="A326" s="98" t="s">
        <v>48105</v>
      </c>
      <c r="B326" s="98" t="s">
        <v>48106</v>
      </c>
      <c r="C326" s="100">
        <v>950</v>
      </c>
      <c r="D326" s="98" t="s">
        <v>48107</v>
      </c>
      <c r="E326" s="98" t="s">
        <v>48108</v>
      </c>
      <c r="F326" s="104">
        <v>44335</v>
      </c>
      <c r="G326" s="104">
        <v>45444</v>
      </c>
      <c r="H326" s="104">
        <v>45808</v>
      </c>
      <c r="J326" s="101">
        <v>1500</v>
      </c>
      <c r="K326" s="98" t="s">
        <v>48109</v>
      </c>
      <c r="L326" s="98" t="s">
        <v>48110</v>
      </c>
      <c r="M326" s="98" t="s">
        <v>48111</v>
      </c>
      <c r="N326" s="98" t="s">
        <v>48112</v>
      </c>
      <c r="O326" s="101">
        <v>1385</v>
      </c>
      <c r="P326" s="101">
        <v>1385</v>
      </c>
      <c r="Q326" s="101">
        <v>0</v>
      </c>
      <c r="R326" s="101">
        <v>1275</v>
      </c>
    </row>
    <row r="327">
      <c r="K327" s="96" t="s">
        <v>48113</v>
      </c>
      <c r="O327" s="85">
        <f>SUM(O326:O326)</f>
      </c>
      <c r="P327" s="85">
        <f>SUM(P326:P326)</f>
      </c>
    </row>
    <row r="328">
      <c r="A328" s="98" t="s">
        <v>48114</v>
      </c>
      <c r="B328" s="98" t="s">
        <v>48115</v>
      </c>
      <c r="C328" s="100">
        <v>750</v>
      </c>
      <c r="D328" s="98" t="s">
        <v>48116</v>
      </c>
      <c r="E328" s="98" t="s">
        <v>48117</v>
      </c>
      <c r="F328" s="104">
        <v>40998</v>
      </c>
      <c r="G328" s="104">
        <v>45748</v>
      </c>
      <c r="H328" s="104">
        <v>46112</v>
      </c>
      <c r="J328" s="101">
        <v>1300</v>
      </c>
      <c r="K328" s="98" t="s">
        <v>48118</v>
      </c>
      <c r="L328" s="98" t="s">
        <v>48119</v>
      </c>
      <c r="M328" s="98" t="s">
        <v>48120</v>
      </c>
      <c r="N328" s="98" t="s">
        <v>48121</v>
      </c>
      <c r="O328" s="101">
        <v>1170</v>
      </c>
      <c r="P328" s="101">
        <v>1170</v>
      </c>
      <c r="Q328" s="101">
        <v>0</v>
      </c>
      <c r="R328" s="101">
        <v>855</v>
      </c>
    </row>
    <row r="329">
      <c r="K329" s="96" t="s">
        <v>48122</v>
      </c>
      <c r="O329" s="85">
        <f>SUM(O328:O328)</f>
      </c>
      <c r="P329" s="85">
        <f>SUM(P328:P328)</f>
      </c>
    </row>
    <row r="330">
      <c r="A330" s="98" t="s">
        <v>48123</v>
      </c>
      <c r="B330" s="98" t="s">
        <v>48124</v>
      </c>
      <c r="C330" s="100">
        <v>750</v>
      </c>
      <c r="D330" s="98" t="s">
        <v>48125</v>
      </c>
      <c r="E330" s="98" t="s">
        <v>48126</v>
      </c>
      <c r="F330" s="104">
        <v>43147</v>
      </c>
      <c r="G330" s="104">
        <v>45717</v>
      </c>
      <c r="H330" s="104">
        <v>46081</v>
      </c>
      <c r="J330" s="101">
        <v>1300</v>
      </c>
      <c r="K330" s="98" t="s">
        <v>48127</v>
      </c>
      <c r="L330" s="98" t="s">
        <v>48128</v>
      </c>
      <c r="M330" s="98" t="s">
        <v>48129</v>
      </c>
      <c r="N330" s="98" t="s">
        <v>48130</v>
      </c>
      <c r="O330" s="101">
        <v>1175</v>
      </c>
      <c r="P330" s="101">
        <v>1175</v>
      </c>
      <c r="Q330" s="101">
        <v>0</v>
      </c>
      <c r="R330" s="101">
        <v>925</v>
      </c>
    </row>
    <row r="331">
      <c r="L331" s="98" t="s">
        <v>48131</v>
      </c>
      <c r="M331" s="98" t="s">
        <v>48132</v>
      </c>
      <c r="N331" s="98" t="s">
        <v>48133</v>
      </c>
      <c r="O331" s="101">
        <v>1250</v>
      </c>
      <c r="P331" s="101">
        <v>0</v>
      </c>
    </row>
    <row r="332">
      <c r="K332" s="96" t="s">
        <v>48134</v>
      </c>
      <c r="O332" s="85">
        <f>SUM(O330:O331)</f>
      </c>
      <c r="P332" s="85">
        <f>SUM(P330:P331)</f>
      </c>
    </row>
    <row r="333">
      <c r="A333" s="98" t="s">
        <v>48135</v>
      </c>
      <c r="B333" s="98" t="s">
        <v>48136</v>
      </c>
      <c r="C333" s="100">
        <v>950</v>
      </c>
      <c r="D333" s="98" t="s">
        <v>48137</v>
      </c>
      <c r="E333" s="98" t="s">
        <v>48138</v>
      </c>
      <c r="F333" s="104">
        <v>43371</v>
      </c>
      <c r="G333" s="104">
        <v>45566</v>
      </c>
      <c r="H333" s="104">
        <v>45930</v>
      </c>
      <c r="J333" s="101">
        <v>1500</v>
      </c>
      <c r="K333" s="98" t="s">
        <v>48139</v>
      </c>
      <c r="L333" s="98" t="s">
        <v>48140</v>
      </c>
      <c r="M333" s="98" t="s">
        <v>48141</v>
      </c>
      <c r="N333" s="98" t="s">
        <v>48142</v>
      </c>
      <c r="O333" s="101">
        <v>1345</v>
      </c>
      <c r="P333" s="101">
        <v>1345</v>
      </c>
      <c r="Q333" s="101">
        <v>0</v>
      </c>
      <c r="R333" s="101">
        <v>1125</v>
      </c>
    </row>
    <row r="334">
      <c r="K334" s="96" t="s">
        <v>48143</v>
      </c>
      <c r="O334" s="85">
        <f>SUM(O333:O333)</f>
      </c>
      <c r="P334" s="85">
        <f>SUM(P333:P333)</f>
      </c>
    </row>
    <row r="335">
      <c r="A335" s="98" t="s">
        <v>48144</v>
      </c>
      <c r="B335" s="98" t="s">
        <v>48145</v>
      </c>
      <c r="C335" s="100">
        <v>950</v>
      </c>
      <c r="D335" s="98" t="s">
        <v>48146</v>
      </c>
      <c r="E335" s="98" t="s">
        <v>48147</v>
      </c>
      <c r="F335" s="104">
        <v>44927</v>
      </c>
      <c r="G335" s="104">
        <v>45658</v>
      </c>
      <c r="H335" s="104">
        <v>46022</v>
      </c>
      <c r="J335" s="101">
        <v>1500</v>
      </c>
      <c r="K335" s="98" t="s">
        <v>48148</v>
      </c>
      <c r="L335" s="98" t="s">
        <v>48149</v>
      </c>
      <c r="M335" s="98" t="s">
        <v>48150</v>
      </c>
      <c r="N335" s="98" t="s">
        <v>48151</v>
      </c>
      <c r="O335" s="101">
        <v>1475</v>
      </c>
      <c r="P335" s="101">
        <v>1475</v>
      </c>
      <c r="Q335" s="101">
        <v>0</v>
      </c>
      <c r="R335" s="101">
        <v>1375</v>
      </c>
    </row>
    <row r="336">
      <c r="K336" s="96" t="s">
        <v>48152</v>
      </c>
      <c r="O336" s="85">
        <f>SUM(O335:O335)</f>
      </c>
      <c r="P336" s="85">
        <f>SUM(P335:P335)</f>
      </c>
    </row>
    <row r="337">
      <c r="A337" s="98" t="s">
        <v>48153</v>
      </c>
      <c r="B337" s="98" t="s">
        <v>48154</v>
      </c>
      <c r="C337" s="100">
        <v>750</v>
      </c>
      <c r="D337" s="98" t="s">
        <v>48155</v>
      </c>
      <c r="E337" s="98" t="s">
        <v>48156</v>
      </c>
      <c r="F337" s="104">
        <v>45483</v>
      </c>
      <c r="G337" s="104">
        <v>45483</v>
      </c>
      <c r="H337" s="104">
        <v>45869</v>
      </c>
      <c r="J337" s="101">
        <v>1300</v>
      </c>
      <c r="K337" s="98" t="s">
        <v>48157</v>
      </c>
      <c r="L337" s="98" t="s">
        <v>48158</v>
      </c>
      <c r="M337" s="98" t="s">
        <v>48159</v>
      </c>
      <c r="N337" s="98" t="s">
        <v>48160</v>
      </c>
      <c r="O337" s="101">
        <v>1300</v>
      </c>
      <c r="P337" s="101">
        <v>1300</v>
      </c>
      <c r="Q337" s="101">
        <v>0</v>
      </c>
      <c r="R337" s="101">
        <v>1300</v>
      </c>
    </row>
    <row r="338">
      <c r="K338" s="96" t="s">
        <v>48161</v>
      </c>
      <c r="O338" s="85">
        <f>SUM(O337:O337)</f>
      </c>
      <c r="P338" s="85">
        <f>SUM(P337:P337)</f>
      </c>
    </row>
    <row r="339">
      <c r="A339" s="98" t="s">
        <v>48162</v>
      </c>
      <c r="B339" s="98" t="s">
        <v>48163</v>
      </c>
      <c r="C339" s="100">
        <v>750</v>
      </c>
      <c r="D339" s="98" t="s">
        <v>48164</v>
      </c>
      <c r="E339" s="98" t="s">
        <v>48165</v>
      </c>
      <c r="F339" s="104">
        <v>44449</v>
      </c>
      <c r="G339" s="104">
        <v>45566</v>
      </c>
      <c r="H339" s="104">
        <v>45930</v>
      </c>
      <c r="J339" s="101">
        <v>1300</v>
      </c>
      <c r="K339" s="98" t="s">
        <v>48166</v>
      </c>
      <c r="L339" s="98" t="s">
        <v>48167</v>
      </c>
      <c r="M339" s="98" t="s">
        <v>48168</v>
      </c>
      <c r="N339" s="98" t="s">
        <v>48169</v>
      </c>
      <c r="O339" s="101">
        <v>1255</v>
      </c>
      <c r="P339" s="101">
        <v>1255</v>
      </c>
      <c r="Q339" s="101">
        <v>1280</v>
      </c>
      <c r="R339" s="101">
        <v>1125</v>
      </c>
    </row>
    <row r="340">
      <c r="L340" s="98" t="s">
        <v>48170</v>
      </c>
      <c r="M340" s="98" t="s">
        <v>48171</v>
      </c>
      <c r="N340" s="98" t="s">
        <v>48172</v>
      </c>
      <c r="O340" s="101">
        <v>25</v>
      </c>
      <c r="P340" s="101">
        <v>0</v>
      </c>
    </row>
    <row r="341">
      <c r="K341" s="96" t="s">
        <v>48173</v>
      </c>
      <c r="O341" s="85">
        <f>SUM(O339:O340)</f>
      </c>
      <c r="P341" s="85">
        <f>SUM(P339:P340)</f>
      </c>
    </row>
    <row r="342">
      <c r="A342" s="98" t="s">
        <v>48174</v>
      </c>
      <c r="B342" s="98" t="s">
        <v>48175</v>
      </c>
      <c r="C342" s="100">
        <v>750</v>
      </c>
      <c r="D342" s="98" t="s">
        <v>48176</v>
      </c>
      <c r="E342" s="98" t="s">
        <v>48177</v>
      </c>
      <c r="F342" s="104">
        <v>41061</v>
      </c>
      <c r="G342" s="104">
        <v>45444</v>
      </c>
      <c r="H342" s="104">
        <v>45808</v>
      </c>
      <c r="J342" s="101">
        <v>1300</v>
      </c>
      <c r="K342" s="98" t="s">
        <v>48178</v>
      </c>
      <c r="L342" s="98" t="s">
        <v>48179</v>
      </c>
      <c r="M342" s="98" t="s">
        <v>48180</v>
      </c>
      <c r="N342" s="98" t="s">
        <v>48181</v>
      </c>
      <c r="O342" s="101">
        <v>1125</v>
      </c>
      <c r="P342" s="101">
        <v>1125</v>
      </c>
      <c r="Q342" s="101">
        <v>0</v>
      </c>
      <c r="R342" s="101">
        <v>840</v>
      </c>
    </row>
    <row r="343">
      <c r="K343" s="96" t="s">
        <v>48182</v>
      </c>
      <c r="O343" s="85">
        <f>SUM(O342:O342)</f>
      </c>
      <c r="P343" s="85">
        <f>SUM(P342:P342)</f>
      </c>
    </row>
    <row r="344">
      <c r="A344" s="98" t="s">
        <v>48183</v>
      </c>
      <c r="B344" s="98" t="s">
        <v>48184</v>
      </c>
      <c r="C344" s="100">
        <v>950</v>
      </c>
      <c r="D344" s="98" t="s">
        <v>48185</v>
      </c>
      <c r="E344" s="98" t="s">
        <v>48186</v>
      </c>
      <c r="F344" s="104">
        <v>45190</v>
      </c>
      <c r="G344" s="104">
        <v>45566</v>
      </c>
      <c r="H344" s="104">
        <v>45930</v>
      </c>
      <c r="J344" s="101">
        <v>1500</v>
      </c>
      <c r="K344" s="98" t="s">
        <v>48187</v>
      </c>
      <c r="L344" s="98" t="s">
        <v>48188</v>
      </c>
      <c r="M344" s="98" t="s">
        <v>48189</v>
      </c>
      <c r="N344" s="98" t="s">
        <v>48190</v>
      </c>
      <c r="O344" s="101">
        <v>1500</v>
      </c>
      <c r="P344" s="101">
        <v>1500</v>
      </c>
      <c r="Q344" s="101">
        <v>0</v>
      </c>
      <c r="R344" s="101">
        <v>1450</v>
      </c>
    </row>
    <row r="345">
      <c r="K345" s="96" t="s">
        <v>48191</v>
      </c>
      <c r="O345" s="85">
        <f>SUM(O344:O344)</f>
      </c>
      <c r="P345" s="85">
        <f>SUM(P344:P344)</f>
      </c>
    </row>
    <row r="346">
      <c r="A346" s="98" t="s">
        <v>48192</v>
      </c>
      <c r="B346" s="98" t="s">
        <v>48193</v>
      </c>
      <c r="C346" s="100">
        <v>950</v>
      </c>
      <c r="D346" s="98" t="s">
        <v>48194</v>
      </c>
      <c r="E346" s="98" t="s">
        <v>48195</v>
      </c>
      <c r="F346" s="104">
        <v>45274</v>
      </c>
      <c r="G346" s="104">
        <v>45658</v>
      </c>
      <c r="H346" s="104">
        <v>46022</v>
      </c>
      <c r="J346" s="101">
        <v>1500</v>
      </c>
      <c r="K346" s="98" t="s">
        <v>48196</v>
      </c>
      <c r="L346" s="98" t="s">
        <v>48197</v>
      </c>
      <c r="M346" s="98" t="s">
        <v>48198</v>
      </c>
      <c r="N346" s="98" t="s">
        <v>48199</v>
      </c>
      <c r="O346" s="101">
        <v>1500</v>
      </c>
      <c r="P346" s="101">
        <v>1500</v>
      </c>
      <c r="Q346" s="101">
        <v>0</v>
      </c>
      <c r="R346" s="101">
        <v>1450</v>
      </c>
    </row>
    <row r="347">
      <c r="K347" s="96" t="s">
        <v>48200</v>
      </c>
      <c r="O347" s="85">
        <f>SUM(O346:O346)</f>
      </c>
      <c r="P347" s="85">
        <f>SUM(P346:P346)</f>
      </c>
    </row>
    <row r="348">
      <c r="A348" s="98" t="s">
        <v>48201</v>
      </c>
      <c r="B348" s="98" t="s">
        <v>48202</v>
      </c>
      <c r="C348" s="100">
        <v>950</v>
      </c>
      <c r="D348" s="98" t="s">
        <v>48203</v>
      </c>
      <c r="E348" s="98" t="s">
        <v>48204</v>
      </c>
      <c r="F348" s="104">
        <v>43154</v>
      </c>
      <c r="G348" s="104">
        <v>45717</v>
      </c>
      <c r="H348" s="104">
        <v>46081</v>
      </c>
      <c r="J348" s="101">
        <v>1500</v>
      </c>
      <c r="K348" s="98" t="s">
        <v>48205</v>
      </c>
      <c r="L348" s="98" t="s">
        <v>48206</v>
      </c>
      <c r="M348" s="98" t="s">
        <v>48207</v>
      </c>
      <c r="N348" s="98" t="s">
        <v>48208</v>
      </c>
      <c r="O348" s="101">
        <v>1300</v>
      </c>
      <c r="P348" s="101">
        <v>1300</v>
      </c>
      <c r="Q348" s="101">
        <v>0</v>
      </c>
      <c r="R348" s="101">
        <v>1050</v>
      </c>
    </row>
    <row r="349">
      <c r="K349" s="96" t="s">
        <v>48209</v>
      </c>
      <c r="O349" s="85">
        <f>SUM(O348:O348)</f>
      </c>
      <c r="P349" s="85">
        <f>SUM(P348:P348)</f>
      </c>
    </row>
    <row r="350">
      <c r="A350" s="98" t="s">
        <v>48210</v>
      </c>
      <c r="B350" s="98" t="s">
        <v>48211</v>
      </c>
      <c r="C350" s="100">
        <v>950</v>
      </c>
      <c r="D350" s="98" t="s">
        <v>48212</v>
      </c>
      <c r="E350" s="98" t="s">
        <v>48213</v>
      </c>
      <c r="F350" s="104">
        <v>42076</v>
      </c>
      <c r="G350" s="104">
        <v>45717</v>
      </c>
      <c r="H350" s="104">
        <v>46081</v>
      </c>
      <c r="J350" s="101">
        <v>1500</v>
      </c>
      <c r="K350" s="98" t="s">
        <v>48214</v>
      </c>
      <c r="L350" s="98" t="s">
        <v>48215</v>
      </c>
      <c r="M350" s="98" t="s">
        <v>48216</v>
      </c>
      <c r="N350" s="98" t="s">
        <v>48217</v>
      </c>
      <c r="O350" s="101">
        <v>1330</v>
      </c>
      <c r="P350" s="101">
        <v>1330</v>
      </c>
      <c r="Q350" s="101">
        <v>0</v>
      </c>
      <c r="R350" s="101">
        <v>1025</v>
      </c>
    </row>
    <row r="351">
      <c r="K351" s="96" t="s">
        <v>48218</v>
      </c>
      <c r="O351" s="85">
        <f>SUM(O350:O350)</f>
      </c>
      <c r="P351" s="85">
        <f>SUM(P350:P350)</f>
      </c>
    </row>
    <row r="352">
      <c r="A352" s="98" t="s">
        <v>48219</v>
      </c>
      <c r="B352" s="98" t="s">
        <v>48220</v>
      </c>
      <c r="C352" s="100">
        <v>750</v>
      </c>
      <c r="D352" s="98" t="s">
        <v>48221</v>
      </c>
      <c r="E352" s="98" t="s">
        <v>48222</v>
      </c>
      <c r="F352" s="104">
        <v>45714</v>
      </c>
      <c r="G352" s="104">
        <v>45714</v>
      </c>
      <c r="H352" s="104">
        <v>46078</v>
      </c>
      <c r="J352" s="101">
        <v>1400</v>
      </c>
      <c r="K352" s="98" t="s">
        <v>48223</v>
      </c>
      <c r="L352" s="98" t="s">
        <v>48224</v>
      </c>
      <c r="M352" s="98" t="s">
        <v>48225</v>
      </c>
      <c r="N352" s="98" t="s">
        <v>48226</v>
      </c>
      <c r="O352" s="101">
        <v>1400</v>
      </c>
      <c r="P352" s="101">
        <v>1400</v>
      </c>
      <c r="Q352" s="101">
        <v>0</v>
      </c>
      <c r="R352" s="101">
        <v>1400</v>
      </c>
    </row>
    <row r="353">
      <c r="K353" s="96" t="s">
        <v>48227</v>
      </c>
      <c r="O353" s="85">
        <f>SUM(O352:O352)</f>
      </c>
      <c r="P353" s="85">
        <f>SUM(P352:P352)</f>
      </c>
    </row>
    <row r="354">
      <c r="A354" s="98" t="s">
        <v>48228</v>
      </c>
      <c r="B354" s="98" t="s">
        <v>48229</v>
      </c>
      <c r="C354" s="100">
        <v>750</v>
      </c>
      <c r="D354" s="98" t="s">
        <v>48230</v>
      </c>
      <c r="E354" s="98" t="s">
        <v>48231</v>
      </c>
      <c r="F354" s="104">
        <v>45590</v>
      </c>
      <c r="G354" s="104">
        <v>45590</v>
      </c>
      <c r="H354" s="104">
        <v>45961</v>
      </c>
      <c r="J354" s="101">
        <v>1300</v>
      </c>
      <c r="K354" s="98" t="s">
        <v>48232</v>
      </c>
      <c r="L354" s="98" t="s">
        <v>48233</v>
      </c>
      <c r="M354" s="98" t="s">
        <v>48234</v>
      </c>
      <c r="N354" s="98" t="s">
        <v>48235</v>
      </c>
      <c r="O354" s="101">
        <v>1300</v>
      </c>
      <c r="P354" s="101">
        <v>1300</v>
      </c>
      <c r="Q354" s="101">
        <v>0</v>
      </c>
      <c r="R354" s="101">
        <v>1300</v>
      </c>
    </row>
    <row r="355">
      <c r="K355" s="96" t="s">
        <v>48236</v>
      </c>
      <c r="O355" s="85">
        <f>SUM(O354:O354)</f>
      </c>
      <c r="P355" s="85">
        <f>SUM(P354:P354)</f>
      </c>
    </row>
    <row r="356">
      <c r="A356" s="98" t="s">
        <v>48237</v>
      </c>
      <c r="B356" s="98" t="s">
        <v>48238</v>
      </c>
      <c r="C356" s="100">
        <v>950</v>
      </c>
      <c r="D356" s="98" t="s">
        <v>48239</v>
      </c>
      <c r="E356" s="98" t="s">
        <v>48240</v>
      </c>
      <c r="F356" s="104">
        <v>45310</v>
      </c>
      <c r="G356" s="104">
        <v>45689</v>
      </c>
      <c r="H356" s="104">
        <v>46053</v>
      </c>
      <c r="J356" s="101">
        <v>1500</v>
      </c>
      <c r="K356" s="98" t="s">
        <v>48241</v>
      </c>
      <c r="L356" s="98" t="s">
        <v>48242</v>
      </c>
      <c r="M356" s="98" t="s">
        <v>48243</v>
      </c>
      <c r="N356" s="98" t="s">
        <v>48244</v>
      </c>
      <c r="O356" s="101">
        <v>1550</v>
      </c>
      <c r="P356" s="101">
        <v>1550</v>
      </c>
      <c r="Q356" s="101">
        <v>0</v>
      </c>
      <c r="R356" s="101">
        <v>1500</v>
      </c>
    </row>
    <row r="357">
      <c r="K357" s="96" t="s">
        <v>48245</v>
      </c>
      <c r="O357" s="85">
        <f>SUM(O356:O356)</f>
      </c>
      <c r="P357" s="85">
        <f>SUM(P356:P356)</f>
      </c>
    </row>
    <row r="358">
      <c r="A358" s="98" t="s">
        <v>48246</v>
      </c>
      <c r="B358" s="98" t="s">
        <v>48247</v>
      </c>
      <c r="C358" s="100">
        <v>950</v>
      </c>
      <c r="D358" s="98" t="s">
        <v>48248</v>
      </c>
      <c r="E358" s="98" t="s">
        <v>48249</v>
      </c>
      <c r="F358" s="104">
        <v>45268</v>
      </c>
      <c r="G358" s="104">
        <v>45658</v>
      </c>
      <c r="H358" s="104">
        <v>46022</v>
      </c>
      <c r="J358" s="101">
        <v>1500</v>
      </c>
      <c r="K358" s="98" t="s">
        <v>48250</v>
      </c>
      <c r="L358" s="98" t="s">
        <v>48251</v>
      </c>
      <c r="M358" s="98" t="s">
        <v>48252</v>
      </c>
      <c r="N358" s="98" t="s">
        <v>48253</v>
      </c>
      <c r="O358" s="101">
        <v>1500</v>
      </c>
      <c r="P358" s="101">
        <v>1500</v>
      </c>
      <c r="Q358" s="101">
        <v>0</v>
      </c>
      <c r="R358" s="101">
        <v>1450</v>
      </c>
    </row>
    <row r="359">
      <c r="K359" s="96" t="s">
        <v>48254</v>
      </c>
      <c r="O359" s="85">
        <f>SUM(O358:O358)</f>
      </c>
      <c r="P359" s="85">
        <f>SUM(P358:P358)</f>
      </c>
    </row>
    <row r="360">
      <c r="A360" s="98" t="s">
        <v>48255</v>
      </c>
      <c r="B360" s="98" t="s">
        <v>48256</v>
      </c>
      <c r="C360" s="100">
        <v>500</v>
      </c>
      <c r="D360" s="98" t="s">
        <v>48257</v>
      </c>
      <c r="E360" s="98" t="s">
        <v>48258</v>
      </c>
      <c r="F360" s="104">
        <v>44044</v>
      </c>
      <c r="G360" s="104">
        <v>45505</v>
      </c>
      <c r="H360" s="104">
        <v>45869</v>
      </c>
      <c r="J360" s="101">
        <v>1175</v>
      </c>
      <c r="K360" s="98" t="s">
        <v>48259</v>
      </c>
      <c r="L360" s="98" t="s">
        <v>48260</v>
      </c>
      <c r="M360" s="98" t="s">
        <v>48261</v>
      </c>
      <c r="N360" s="98" t="s">
        <v>48262</v>
      </c>
      <c r="O360" s="101">
        <v>1115</v>
      </c>
      <c r="P360" s="101">
        <v>1115</v>
      </c>
      <c r="Q360" s="101">
        <v>-9.7699999999999996</v>
      </c>
      <c r="R360" s="101">
        <v>975</v>
      </c>
    </row>
    <row r="361">
      <c r="K361" s="96" t="s">
        <v>48263</v>
      </c>
      <c r="O361" s="85">
        <f>SUM(O360:O360)</f>
      </c>
      <c r="P361" s="85">
        <f>SUM(P360:P360)</f>
      </c>
    </row>
    <row r="362">
      <c r="A362" s="98" t="s">
        <v>48264</v>
      </c>
      <c r="B362" s="98" t="s">
        <v>48265</v>
      </c>
      <c r="C362" s="100">
        <v>950</v>
      </c>
      <c r="D362" s="98" t="s">
        <v>48266</v>
      </c>
      <c r="E362" s="98" t="s">
        <v>48267</v>
      </c>
      <c r="F362" s="104">
        <v>44044</v>
      </c>
      <c r="G362" s="104">
        <v>45505</v>
      </c>
      <c r="H362" s="104">
        <v>45869</v>
      </c>
      <c r="J362" s="101">
        <v>1500</v>
      </c>
      <c r="K362" s="98" t="s">
        <v>48268</v>
      </c>
      <c r="L362" s="98" t="s">
        <v>48269</v>
      </c>
      <c r="M362" s="98" t="s">
        <v>48270</v>
      </c>
      <c r="N362" s="98" t="s">
        <v>48271</v>
      </c>
      <c r="O362" s="101">
        <v>1365</v>
      </c>
      <c r="P362" s="101">
        <v>1365</v>
      </c>
      <c r="Q362" s="101">
        <v>0</v>
      </c>
      <c r="R362" s="101">
        <v>1225</v>
      </c>
    </row>
    <row r="363">
      <c r="K363" s="96" t="s">
        <v>48272</v>
      </c>
      <c r="O363" s="85">
        <f>SUM(O362:O362)</f>
      </c>
      <c r="P363" s="85">
        <f>SUM(P362:P362)</f>
      </c>
    </row>
    <row r="364">
      <c r="A364" s="98" t="s">
        <v>48273</v>
      </c>
      <c r="B364" s="98" t="s">
        <v>48274</v>
      </c>
      <c r="C364" s="100">
        <v>750</v>
      </c>
      <c r="D364" s="98" t="s">
        <v>48275</v>
      </c>
      <c r="E364" s="98" t="s">
        <v>48276</v>
      </c>
      <c r="F364" s="104">
        <v>41432</v>
      </c>
      <c r="G364" s="104">
        <v>45444</v>
      </c>
      <c r="H364" s="104">
        <v>45808</v>
      </c>
      <c r="J364" s="101">
        <v>1300</v>
      </c>
      <c r="K364" s="98" t="s">
        <v>48277</v>
      </c>
      <c r="L364" s="98" t="s">
        <v>48278</v>
      </c>
      <c r="M364" s="98" t="s">
        <v>48279</v>
      </c>
      <c r="N364" s="98" t="s">
        <v>48280</v>
      </c>
      <c r="O364" s="101">
        <v>1125</v>
      </c>
      <c r="P364" s="101">
        <v>1125</v>
      </c>
      <c r="Q364" s="101">
        <v>0</v>
      </c>
      <c r="R364" s="101">
        <v>840</v>
      </c>
    </row>
    <row r="365">
      <c r="K365" s="96" t="s">
        <v>48281</v>
      </c>
      <c r="O365" s="85">
        <f>SUM(O364:O364)</f>
      </c>
      <c r="P365" s="85">
        <f>SUM(P364:P364)</f>
      </c>
    </row>
    <row r="366">
      <c r="A366" s="98" t="s">
        <v>48282</v>
      </c>
      <c r="B366" s="98" t="s">
        <v>48283</v>
      </c>
      <c r="C366" s="100">
        <v>450</v>
      </c>
      <c r="D366" s="98" t="s">
        <v>48284</v>
      </c>
      <c r="E366" s="98" t="s">
        <v>48285</v>
      </c>
      <c r="F366" s="104">
        <v>44635</v>
      </c>
      <c r="G366" s="104">
        <v>45748</v>
      </c>
      <c r="H366" s="104">
        <v>46112</v>
      </c>
      <c r="J366" s="101">
        <v>1050</v>
      </c>
      <c r="K366" s="98" t="s">
        <v>48286</v>
      </c>
      <c r="L366" s="98" t="s">
        <v>48287</v>
      </c>
      <c r="M366" s="98" t="s">
        <v>48288</v>
      </c>
      <c r="N366" s="98" t="s">
        <v>48289</v>
      </c>
      <c r="O366" s="101">
        <v>1150</v>
      </c>
      <c r="P366" s="101">
        <v>0</v>
      </c>
      <c r="Q366" s="101">
        <v>0</v>
      </c>
      <c r="R366" s="101">
        <v>950</v>
      </c>
    </row>
    <row r="367">
      <c r="L367" s="98" t="s">
        <v>48290</v>
      </c>
      <c r="M367" s="98" t="s">
        <v>48291</v>
      </c>
      <c r="N367" s="98" t="s">
        <v>48292</v>
      </c>
      <c r="O367" s="101">
        <v>-1150</v>
      </c>
      <c r="P367" s="101">
        <v>0</v>
      </c>
    </row>
    <row r="368">
      <c r="L368" s="98" t="s">
        <v>48293</v>
      </c>
      <c r="M368" s="98" t="s">
        <v>48294</v>
      </c>
      <c r="N368" s="98" t="s">
        <v>48295</v>
      </c>
      <c r="O368" s="101">
        <v>1080</v>
      </c>
      <c r="P368" s="101">
        <v>1080</v>
      </c>
    </row>
    <row r="369">
      <c r="L369" s="98" t="s">
        <v>48296</v>
      </c>
      <c r="M369" s="98" t="s">
        <v>48297</v>
      </c>
      <c r="N369" s="98" t="s">
        <v>48298</v>
      </c>
      <c r="O369" s="101">
        <v>-200</v>
      </c>
      <c r="P369" s="101">
        <v>0</v>
      </c>
    </row>
    <row r="370">
      <c r="L370" s="98" t="s">
        <v>48299</v>
      </c>
      <c r="M370" s="98" t="s">
        <v>48300</v>
      </c>
      <c r="N370" s="98" t="s">
        <v>48301</v>
      </c>
      <c r="O370" s="101">
        <v>200</v>
      </c>
      <c r="P370" s="101">
        <v>0</v>
      </c>
    </row>
    <row r="371">
      <c r="K371" s="96" t="s">
        <v>48302</v>
      </c>
      <c r="O371" s="85">
        <f>SUM(O366:O370)</f>
      </c>
      <c r="P371" s="85">
        <f>SUM(P366:P370)</f>
      </c>
    </row>
    <row r="372">
      <c r="A372" s="98" t="s">
        <v>48303</v>
      </c>
      <c r="B372" s="98" t="s">
        <v>48304</v>
      </c>
      <c r="C372" s="100">
        <v>950</v>
      </c>
      <c r="D372" s="98" t="s">
        <v>48305</v>
      </c>
      <c r="E372" s="98" t="s">
        <v>48306</v>
      </c>
      <c r="F372" s="104">
        <v>42025</v>
      </c>
      <c r="G372" s="104">
        <v>45689</v>
      </c>
      <c r="H372" s="104">
        <v>46053</v>
      </c>
      <c r="J372" s="101">
        <v>1500</v>
      </c>
      <c r="K372" s="98" t="s">
        <v>48307</v>
      </c>
      <c r="L372" s="98" t="s">
        <v>48308</v>
      </c>
      <c r="M372" s="98" t="s">
        <v>48309</v>
      </c>
      <c r="N372" s="98" t="s">
        <v>48310</v>
      </c>
      <c r="O372" s="101">
        <v>1270</v>
      </c>
      <c r="P372" s="101">
        <v>1270</v>
      </c>
      <c r="Q372" s="101">
        <v>0</v>
      </c>
      <c r="R372" s="101">
        <v>1000</v>
      </c>
    </row>
    <row r="373">
      <c r="K373" s="96" t="s">
        <v>48311</v>
      </c>
      <c r="O373" s="85">
        <f>SUM(O372:O372)</f>
      </c>
      <c r="P373" s="85">
        <f>SUM(P372:P372)</f>
      </c>
    </row>
    <row r="374">
      <c r="A374" s="98" t="s">
        <v>48312</v>
      </c>
      <c r="B374" s="98" t="s">
        <v>48313</v>
      </c>
      <c r="C374" s="100">
        <v>750</v>
      </c>
      <c r="D374" s="98" t="s">
        <v>48314</v>
      </c>
      <c r="E374" s="98" t="s">
        <v>48315</v>
      </c>
      <c r="F374" s="104">
        <v>44512</v>
      </c>
      <c r="G374" s="104">
        <v>45627</v>
      </c>
      <c r="H374" s="104">
        <v>45991</v>
      </c>
      <c r="J374" s="101">
        <v>1300</v>
      </c>
      <c r="K374" s="98" t="s">
        <v>48316</v>
      </c>
      <c r="L374" s="98" t="s">
        <v>48317</v>
      </c>
      <c r="M374" s="98" t="s">
        <v>48318</v>
      </c>
      <c r="N374" s="98" t="s">
        <v>48319</v>
      </c>
      <c r="O374" s="101">
        <v>1255</v>
      </c>
      <c r="P374" s="101">
        <v>1255</v>
      </c>
      <c r="Q374" s="101">
        <v>0</v>
      </c>
      <c r="R374" s="101">
        <v>1125</v>
      </c>
    </row>
    <row r="375">
      <c r="K375" s="96" t="s">
        <v>48320</v>
      </c>
      <c r="O375" s="85">
        <f>SUM(O374:O374)</f>
      </c>
      <c r="P375" s="85">
        <f>SUM(P374:P374)</f>
      </c>
    </row>
    <row r="376">
      <c r="A376" s="98" t="s">
        <v>48321</v>
      </c>
      <c r="B376" s="98" t="s">
        <v>48322</v>
      </c>
      <c r="C376" s="100">
        <v>950</v>
      </c>
      <c r="D376" s="98" t="s">
        <v>48323</v>
      </c>
      <c r="E376" s="98" t="s">
        <v>48324</v>
      </c>
      <c r="F376" s="104">
        <v>43644</v>
      </c>
      <c r="G376" s="104">
        <v>45474</v>
      </c>
      <c r="H376" s="104">
        <v>45838</v>
      </c>
      <c r="J376" s="101">
        <v>1500</v>
      </c>
      <c r="K376" s="98" t="s">
        <v>48325</v>
      </c>
      <c r="L376" s="98" t="s">
        <v>48326</v>
      </c>
      <c r="M376" s="98" t="s">
        <v>48327</v>
      </c>
      <c r="N376" s="98" t="s">
        <v>48328</v>
      </c>
      <c r="O376" s="101">
        <v>1345</v>
      </c>
      <c r="P376" s="101">
        <v>1345</v>
      </c>
      <c r="Q376" s="101">
        <v>0</v>
      </c>
      <c r="R376" s="101">
        <v>1175</v>
      </c>
    </row>
    <row r="377">
      <c r="K377" s="96" t="s">
        <v>48329</v>
      </c>
      <c r="O377" s="85">
        <f>SUM(O376:O376)</f>
      </c>
      <c r="P377" s="85">
        <f>SUM(P376:P376)</f>
      </c>
    </row>
    <row r="378">
      <c r="A378" s="98" t="s">
        <v>48330</v>
      </c>
      <c r="B378" s="98" t="s">
        <v>48331</v>
      </c>
      <c r="C378" s="100">
        <v>950</v>
      </c>
      <c r="D378" s="98" t="s">
        <v>48332</v>
      </c>
      <c r="E378" s="98" t="s">
        <v>48333</v>
      </c>
      <c r="F378" s="104">
        <v>45702</v>
      </c>
      <c r="G378" s="104">
        <v>45702</v>
      </c>
      <c r="H378" s="104">
        <v>46066</v>
      </c>
      <c r="J378" s="101">
        <v>1600</v>
      </c>
      <c r="K378" s="98" t="s">
        <v>48334</v>
      </c>
      <c r="L378" s="98" t="s">
        <v>48335</v>
      </c>
      <c r="M378" s="98" t="s">
        <v>48336</v>
      </c>
      <c r="N378" s="98" t="s">
        <v>48337</v>
      </c>
      <c r="O378" s="101">
        <v>1600</v>
      </c>
      <c r="P378" s="101">
        <v>1600</v>
      </c>
      <c r="Q378" s="101">
        <v>0</v>
      </c>
      <c r="R378" s="101">
        <v>1600</v>
      </c>
    </row>
    <row r="379">
      <c r="K379" s="96" t="s">
        <v>48338</v>
      </c>
      <c r="O379" s="85">
        <f>SUM(O378:O378)</f>
      </c>
      <c r="P379" s="85">
        <f>SUM(P378:P378)</f>
      </c>
    </row>
    <row r="380">
      <c r="A380" s="98" t="s">
        <v>48339</v>
      </c>
      <c r="B380" s="98" t="s">
        <v>48340</v>
      </c>
      <c r="C380" s="100">
        <v>950</v>
      </c>
      <c r="D380" s="98" t="s">
        <v>48341</v>
      </c>
      <c r="E380" s="98" t="s">
        <v>48342</v>
      </c>
      <c r="F380" s="104">
        <v>41333</v>
      </c>
      <c r="G380" s="104">
        <v>45717</v>
      </c>
      <c r="H380" s="104">
        <v>46081</v>
      </c>
      <c r="J380" s="101">
        <v>1500</v>
      </c>
      <c r="K380" s="98" t="s">
        <v>48343</v>
      </c>
      <c r="L380" s="98" t="s">
        <v>48344</v>
      </c>
      <c r="M380" s="98" t="s">
        <v>48345</v>
      </c>
      <c r="N380" s="98" t="s">
        <v>48346</v>
      </c>
      <c r="O380" s="101">
        <v>1300</v>
      </c>
      <c r="P380" s="101">
        <v>1300</v>
      </c>
      <c r="Q380" s="101">
        <v>0</v>
      </c>
      <c r="R380" s="101">
        <v>990</v>
      </c>
    </row>
    <row r="381">
      <c r="K381" s="96" t="s">
        <v>48347</v>
      </c>
      <c r="O381" s="85">
        <f>SUM(O380:O380)</f>
      </c>
      <c r="P381" s="85">
        <f>SUM(P380:P380)</f>
      </c>
    </row>
    <row r="382">
      <c r="A382" s="98" t="s">
        <v>48348</v>
      </c>
      <c r="B382" s="98" t="s">
        <v>48349</v>
      </c>
      <c r="C382" s="100">
        <v>750</v>
      </c>
      <c r="D382" s="98" t="s">
        <v>48350</v>
      </c>
      <c r="E382" s="98" t="s">
        <v>48351</v>
      </c>
      <c r="F382" s="104">
        <v>45154</v>
      </c>
      <c r="G382" s="104">
        <v>45536</v>
      </c>
      <c r="H382" s="104">
        <v>45900</v>
      </c>
      <c r="J382" s="101">
        <v>1300</v>
      </c>
      <c r="K382" s="98" t="s">
        <v>48352</v>
      </c>
      <c r="L382" s="98" t="s">
        <v>48353</v>
      </c>
      <c r="M382" s="98" t="s">
        <v>48354</v>
      </c>
      <c r="N382" s="98" t="s">
        <v>48355</v>
      </c>
      <c r="O382" s="101">
        <v>1300</v>
      </c>
      <c r="P382" s="101">
        <v>1300</v>
      </c>
      <c r="Q382" s="101">
        <v>0</v>
      </c>
      <c r="R382" s="101">
        <v>1250</v>
      </c>
    </row>
    <row r="383">
      <c r="K383" s="96" t="s">
        <v>48356</v>
      </c>
      <c r="O383" s="85">
        <f>SUM(O382:O382)</f>
      </c>
      <c r="P383" s="85">
        <f>SUM(P382:P382)</f>
      </c>
    </row>
    <row r="384">
      <c r="A384" s="98" t="s">
        <v>48357</v>
      </c>
      <c r="B384" s="98" t="s">
        <v>48358</v>
      </c>
      <c r="C384" s="100">
        <v>750</v>
      </c>
      <c r="D384" s="98" t="s">
        <v>48359</v>
      </c>
      <c r="E384" s="98" t="s">
        <v>48360</v>
      </c>
      <c r="F384" s="104">
        <v>43714</v>
      </c>
      <c r="G384" s="104">
        <v>45566</v>
      </c>
      <c r="H384" s="104">
        <v>45930</v>
      </c>
      <c r="J384" s="101">
        <v>1300</v>
      </c>
      <c r="K384" s="98" t="s">
        <v>48361</v>
      </c>
      <c r="L384" s="98" t="s">
        <v>48362</v>
      </c>
      <c r="M384" s="98" t="s">
        <v>48363</v>
      </c>
      <c r="N384" s="98" t="s">
        <v>48364</v>
      </c>
      <c r="O384" s="101">
        <v>1215</v>
      </c>
      <c r="P384" s="101">
        <v>1215</v>
      </c>
      <c r="Q384" s="101">
        <v>21.629999999999999</v>
      </c>
      <c r="R384" s="101">
        <v>1025</v>
      </c>
    </row>
    <row r="385">
      <c r="L385" s="98" t="s">
        <v>48365</v>
      </c>
      <c r="M385" s="98" t="s">
        <v>48366</v>
      </c>
      <c r="N385" s="98" t="s">
        <v>48367</v>
      </c>
      <c r="O385" s="101">
        <v>21.629999999999999</v>
      </c>
      <c r="P385" s="101">
        <v>0</v>
      </c>
    </row>
    <row r="386">
      <c r="K386" s="96" t="s">
        <v>48368</v>
      </c>
      <c r="O386" s="85">
        <f>SUM(O384:O385)</f>
      </c>
      <c r="P386" s="85">
        <f>SUM(P384:P385)</f>
      </c>
    </row>
    <row r="387">
      <c r="A387" s="98" t="s">
        <v>48369</v>
      </c>
      <c r="B387" s="98" t="s">
        <v>48370</v>
      </c>
      <c r="C387" s="100">
        <v>950</v>
      </c>
      <c r="D387" s="98" t="s">
        <v>48371</v>
      </c>
      <c r="E387" s="98" t="s">
        <v>48372</v>
      </c>
      <c r="F387" s="104">
        <v>45576</v>
      </c>
      <c r="G387" s="104">
        <v>45576</v>
      </c>
      <c r="H387" s="104">
        <v>45961</v>
      </c>
      <c r="J387" s="101">
        <v>1500</v>
      </c>
      <c r="K387" s="98" t="s">
        <v>48373</v>
      </c>
      <c r="L387" s="98" t="s">
        <v>48374</v>
      </c>
      <c r="M387" s="98" t="s">
        <v>48375</v>
      </c>
      <c r="N387" s="98" t="s">
        <v>48376</v>
      </c>
      <c r="O387" s="101">
        <v>1500</v>
      </c>
      <c r="P387" s="101">
        <v>1500</v>
      </c>
      <c r="Q387" s="101">
        <v>0</v>
      </c>
      <c r="R387" s="101">
        <v>1500</v>
      </c>
    </row>
    <row r="388">
      <c r="K388" s="96" t="s">
        <v>48377</v>
      </c>
      <c r="O388" s="85">
        <f>SUM(O387:O387)</f>
      </c>
      <c r="P388" s="85">
        <f>SUM(P387:P387)</f>
      </c>
    </row>
    <row r="389">
      <c r="A389" s="98" t="s">
        <v>48378</v>
      </c>
      <c r="B389" s="98" t="s">
        <v>48379</v>
      </c>
      <c r="C389" s="100">
        <v>950</v>
      </c>
      <c r="D389" s="98" t="s">
        <v>48380</v>
      </c>
      <c r="E389" s="98" t="s">
        <v>48381</v>
      </c>
      <c r="F389" s="104">
        <v>43678</v>
      </c>
      <c r="G389" s="104">
        <v>45505</v>
      </c>
      <c r="H389" s="104">
        <v>45869</v>
      </c>
      <c r="J389" s="101">
        <v>1500</v>
      </c>
      <c r="K389" s="98" t="s">
        <v>48382</v>
      </c>
      <c r="L389" s="98" t="s">
        <v>48383</v>
      </c>
      <c r="M389" s="98" t="s">
        <v>48384</v>
      </c>
      <c r="N389" s="98" t="s">
        <v>48385</v>
      </c>
      <c r="O389" s="101">
        <v>1345</v>
      </c>
      <c r="P389" s="101">
        <v>1345</v>
      </c>
      <c r="Q389" s="101">
        <v>0</v>
      </c>
      <c r="R389" s="101">
        <v>1200</v>
      </c>
    </row>
    <row r="390">
      <c r="K390" s="96" t="s">
        <v>48386</v>
      </c>
      <c r="O390" s="85">
        <f>SUM(O389:O389)</f>
      </c>
      <c r="P390" s="85">
        <f>SUM(P389:P389)</f>
      </c>
    </row>
    <row r="391">
      <c r="A391" s="98" t="s">
        <v>48387</v>
      </c>
      <c r="B391" s="98" t="s">
        <v>48388</v>
      </c>
      <c r="C391" s="100">
        <v>500</v>
      </c>
      <c r="D391" s="98" t="s">
        <v>48389</v>
      </c>
      <c r="E391" s="98" t="s">
        <v>48390</v>
      </c>
      <c r="F391" s="104">
        <v>44265</v>
      </c>
      <c r="G391" s="104">
        <v>45748</v>
      </c>
      <c r="H391" s="104">
        <v>46112</v>
      </c>
      <c r="J391" s="101">
        <v>1175</v>
      </c>
      <c r="K391" s="98" t="s">
        <v>48391</v>
      </c>
      <c r="L391" s="98" t="s">
        <v>48392</v>
      </c>
      <c r="M391" s="98" t="s">
        <v>48393</v>
      </c>
      <c r="N391" s="98" t="s">
        <v>48394</v>
      </c>
      <c r="O391" s="101">
        <v>1185</v>
      </c>
      <c r="P391" s="101">
        <v>1185</v>
      </c>
      <c r="Q391" s="101">
        <v>0</v>
      </c>
      <c r="R391" s="101">
        <v>1025</v>
      </c>
    </row>
    <row r="392">
      <c r="K392" s="96" t="s">
        <v>48395</v>
      </c>
      <c r="O392" s="85">
        <f>SUM(O391:O391)</f>
      </c>
      <c r="P392" s="85">
        <f>SUM(P391:P391)</f>
      </c>
    </row>
    <row r="393">
      <c r="A393" s="98" t="s">
        <v>48396</v>
      </c>
      <c r="B393" s="98" t="s">
        <v>48397</v>
      </c>
      <c r="C393" s="100">
        <v>950</v>
      </c>
      <c r="D393" s="98" t="s">
        <v>48398</v>
      </c>
      <c r="E393" s="98" t="s">
        <v>48399</v>
      </c>
      <c r="F393" s="104">
        <v>45030</v>
      </c>
      <c r="G393" s="104">
        <v>45413</v>
      </c>
      <c r="H393" s="104">
        <v>45777</v>
      </c>
      <c r="J393" s="101">
        <v>1500</v>
      </c>
      <c r="K393" s="98" t="s">
        <v>48400</v>
      </c>
      <c r="L393" s="98" t="s">
        <v>48401</v>
      </c>
      <c r="M393" s="98" t="s">
        <v>48402</v>
      </c>
      <c r="N393" s="98" t="s">
        <v>48403</v>
      </c>
      <c r="O393" s="101">
        <v>1500</v>
      </c>
      <c r="P393" s="101">
        <v>1500</v>
      </c>
      <c r="Q393" s="101">
        <v>0</v>
      </c>
      <c r="R393" s="101">
        <v>1450</v>
      </c>
    </row>
    <row r="394">
      <c r="K394" s="96" t="s">
        <v>48404</v>
      </c>
      <c r="O394" s="85">
        <f>SUM(O393:O393)</f>
      </c>
      <c r="P394" s="85">
        <f>SUM(P393:P393)</f>
      </c>
    </row>
    <row r="395">
      <c r="A395" s="98" t="s">
        <v>48405</v>
      </c>
      <c r="B395" s="98" t="s">
        <v>48406</v>
      </c>
      <c r="C395" s="100">
        <v>750</v>
      </c>
      <c r="D395" s="98" t="s">
        <v>48407</v>
      </c>
      <c r="E395" s="98" t="s">
        <v>48408</v>
      </c>
      <c r="F395" s="104">
        <v>45182</v>
      </c>
      <c r="G395" s="104">
        <v>45566</v>
      </c>
      <c r="H395" s="104">
        <v>45930</v>
      </c>
      <c r="J395" s="101">
        <v>1300</v>
      </c>
      <c r="K395" s="98" t="s">
        <v>48409</v>
      </c>
      <c r="L395" s="98" t="s">
        <v>48410</v>
      </c>
      <c r="M395" s="98" t="s">
        <v>48411</v>
      </c>
      <c r="N395" s="98" t="s">
        <v>48412</v>
      </c>
      <c r="O395" s="101">
        <v>1300</v>
      </c>
      <c r="P395" s="101">
        <v>1300</v>
      </c>
      <c r="Q395" s="101">
        <v>0</v>
      </c>
      <c r="R395" s="101">
        <v>1250</v>
      </c>
    </row>
    <row r="396">
      <c r="K396" s="96" t="s">
        <v>48413</v>
      </c>
      <c r="O396" s="85">
        <f>SUM(O395:O395)</f>
      </c>
      <c r="P396" s="85">
        <f>SUM(P395:P395)</f>
      </c>
    </row>
    <row r="397">
      <c r="A397" s="98" t="s">
        <v>48414</v>
      </c>
      <c r="B397" s="98" t="s">
        <v>48415</v>
      </c>
      <c r="C397" s="100">
        <v>450</v>
      </c>
      <c r="D397" s="98" t="s">
        <v>48416</v>
      </c>
      <c r="E397" s="98" t="s">
        <v>48417</v>
      </c>
      <c r="F397" s="104">
        <v>44692</v>
      </c>
      <c r="G397" s="104">
        <v>45444</v>
      </c>
      <c r="H397" s="104">
        <v>45808</v>
      </c>
      <c r="J397" s="101">
        <v>1050</v>
      </c>
      <c r="K397" s="98" t="s">
        <v>48418</v>
      </c>
      <c r="L397" s="98" t="s">
        <v>48419</v>
      </c>
      <c r="M397" s="98" t="s">
        <v>48420</v>
      </c>
      <c r="N397" s="98" t="s">
        <v>48421</v>
      </c>
      <c r="O397" s="101">
        <v>1030</v>
      </c>
      <c r="P397" s="101">
        <v>1030</v>
      </c>
      <c r="Q397" s="101">
        <v>0</v>
      </c>
      <c r="R397" s="101">
        <v>950</v>
      </c>
    </row>
    <row r="398">
      <c r="K398" s="96" t="s">
        <v>48422</v>
      </c>
      <c r="O398" s="85">
        <f>SUM(O397:O397)</f>
      </c>
      <c r="P398" s="85">
        <f>SUM(P397:P397)</f>
      </c>
    </row>
    <row r="399">
      <c r="A399" s="98" t="s">
        <v>48423</v>
      </c>
      <c r="B399" s="98" t="s">
        <v>48424</v>
      </c>
      <c r="C399" s="100">
        <v>950</v>
      </c>
      <c r="D399" s="98" t="s">
        <v>48425</v>
      </c>
      <c r="E399" s="98" t="s">
        <v>48426</v>
      </c>
      <c r="F399" s="104">
        <v>40977</v>
      </c>
      <c r="G399" s="104">
        <v>45717</v>
      </c>
      <c r="H399" s="104">
        <v>46081</v>
      </c>
      <c r="J399" s="101">
        <v>1500</v>
      </c>
      <c r="K399" s="98" t="s">
        <v>48427</v>
      </c>
      <c r="L399" s="98" t="s">
        <v>48428</v>
      </c>
      <c r="M399" s="98" t="s">
        <v>48429</v>
      </c>
      <c r="N399" s="98" t="s">
        <v>48430</v>
      </c>
      <c r="O399" s="101">
        <v>1300</v>
      </c>
      <c r="P399" s="101">
        <v>1300</v>
      </c>
      <c r="Q399" s="101">
        <v>0</v>
      </c>
      <c r="R399" s="101">
        <v>965</v>
      </c>
    </row>
    <row r="400">
      <c r="L400" s="98" t="s">
        <v>48431</v>
      </c>
      <c r="M400" s="98" t="s">
        <v>48432</v>
      </c>
      <c r="N400" s="98" t="s">
        <v>48433</v>
      </c>
      <c r="O400" s="101">
        <v>25</v>
      </c>
      <c r="P400" s="101">
        <v>0</v>
      </c>
    </row>
    <row r="401">
      <c r="K401" s="96" t="s">
        <v>48434</v>
      </c>
      <c r="O401" s="85">
        <f>SUM(O399:O400)</f>
      </c>
      <c r="P401" s="85">
        <f>SUM(P399:P400)</f>
      </c>
    </row>
    <row r="402">
      <c r="A402" s="98" t="s">
        <v>48435</v>
      </c>
      <c r="B402" s="98" t="s">
        <v>48436</v>
      </c>
      <c r="C402" s="100">
        <v>750</v>
      </c>
      <c r="D402" s="98" t="s">
        <v>48437</v>
      </c>
      <c r="E402" s="98" t="s">
        <v>48438</v>
      </c>
      <c r="F402" s="104">
        <v>37279</v>
      </c>
      <c r="G402" s="104">
        <v>45658</v>
      </c>
      <c r="H402" s="104">
        <v>46022</v>
      </c>
      <c r="J402" s="101">
        <v>1300</v>
      </c>
      <c r="K402" s="98" t="s">
        <v>48439</v>
      </c>
      <c r="L402" s="98" t="s">
        <v>48440</v>
      </c>
      <c r="M402" s="98" t="s">
        <v>48441</v>
      </c>
      <c r="N402" s="98" t="s">
        <v>48442</v>
      </c>
      <c r="O402" s="101">
        <v>1125</v>
      </c>
      <c r="P402" s="101">
        <v>1125</v>
      </c>
      <c r="Q402" s="101">
        <v>25</v>
      </c>
      <c r="R402" s="101">
        <v>850</v>
      </c>
    </row>
    <row r="403">
      <c r="K403" s="96" t="s">
        <v>48443</v>
      </c>
      <c r="O403" s="85">
        <f>SUM(O402:O402)</f>
      </c>
      <c r="P403" s="85">
        <f>SUM(P402:P402)</f>
      </c>
    </row>
    <row r="404">
      <c r="A404" s="98" t="s">
        <v>48444</v>
      </c>
      <c r="B404" s="98" t="s">
        <v>48445</v>
      </c>
      <c r="C404" s="100">
        <v>950</v>
      </c>
      <c r="D404" s="98" t="s">
        <v>48446</v>
      </c>
      <c r="E404" s="98" t="s">
        <v>48447</v>
      </c>
      <c r="F404" s="104">
        <v>43670</v>
      </c>
      <c r="G404" s="104">
        <v>45505</v>
      </c>
      <c r="H404" s="104">
        <v>45869</v>
      </c>
      <c r="J404" s="101">
        <v>1500</v>
      </c>
      <c r="K404" s="98" t="s">
        <v>48448</v>
      </c>
      <c r="L404" s="98" t="s">
        <v>48449</v>
      </c>
      <c r="M404" s="98" t="s">
        <v>48450</v>
      </c>
      <c r="N404" s="98" t="s">
        <v>48451</v>
      </c>
      <c r="O404" s="101">
        <v>1345</v>
      </c>
      <c r="P404" s="101">
        <v>1345</v>
      </c>
      <c r="Q404" s="101">
        <v>0</v>
      </c>
      <c r="R404" s="101">
        <v>1175</v>
      </c>
    </row>
    <row r="405">
      <c r="K405" s="96" t="s">
        <v>48452</v>
      </c>
      <c r="O405" s="85">
        <f>SUM(O404:O404)</f>
      </c>
      <c r="P405" s="85">
        <f>SUM(P404:P404)</f>
      </c>
    </row>
    <row r="406">
      <c r="A406" s="98" t="s">
        <v>48453</v>
      </c>
      <c r="B406" s="98" t="s">
        <v>48454</v>
      </c>
      <c r="C406" s="100">
        <v>950</v>
      </c>
      <c r="D406" s="98" t="s">
        <v>48455</v>
      </c>
      <c r="E406" s="98" t="s">
        <v>48456</v>
      </c>
      <c r="F406" s="104">
        <v>44593</v>
      </c>
      <c r="G406" s="104">
        <v>45689</v>
      </c>
      <c r="H406" s="104">
        <v>46053</v>
      </c>
      <c r="J406" s="101">
        <v>1500</v>
      </c>
      <c r="K406" s="98" t="s">
        <v>48457</v>
      </c>
      <c r="L406" s="98" t="s">
        <v>48458</v>
      </c>
      <c r="M406" s="98" t="s">
        <v>48459</v>
      </c>
      <c r="N406" s="98" t="s">
        <v>48460</v>
      </c>
      <c r="O406" s="101">
        <v>1455</v>
      </c>
      <c r="P406" s="101">
        <v>1455</v>
      </c>
      <c r="Q406" s="101">
        <v>0</v>
      </c>
      <c r="R406" s="101">
        <v>1325</v>
      </c>
    </row>
    <row r="407">
      <c r="K407" s="96" t="s">
        <v>48461</v>
      </c>
      <c r="O407" s="85">
        <f>SUM(O406:O406)</f>
      </c>
      <c r="P407" s="85">
        <f>SUM(P406:P406)</f>
      </c>
    </row>
    <row r="408">
      <c r="A408" s="98" t="s">
        <v>48462</v>
      </c>
      <c r="B408" s="98" t="s">
        <v>48463</v>
      </c>
      <c r="C408" s="100">
        <v>950</v>
      </c>
      <c r="D408" s="98" t="s">
        <v>48464</v>
      </c>
      <c r="E408" s="98" t="s">
        <v>48465</v>
      </c>
      <c r="F408" s="104">
        <v>42236</v>
      </c>
      <c r="G408" s="104">
        <v>45536</v>
      </c>
      <c r="H408" s="104">
        <v>45900</v>
      </c>
      <c r="J408" s="101">
        <v>1500</v>
      </c>
      <c r="K408" s="98" t="s">
        <v>48466</v>
      </c>
      <c r="L408" s="98" t="s">
        <v>48467</v>
      </c>
      <c r="M408" s="98" t="s">
        <v>48468</v>
      </c>
      <c r="N408" s="98" t="s">
        <v>48469</v>
      </c>
      <c r="O408" s="101">
        <v>1280</v>
      </c>
      <c r="P408" s="101">
        <v>1280</v>
      </c>
      <c r="Q408" s="101">
        <v>0</v>
      </c>
      <c r="R408" s="101">
        <v>1025</v>
      </c>
    </row>
    <row r="409">
      <c r="K409" s="96" t="s">
        <v>48470</v>
      </c>
      <c r="O409" s="85">
        <f>SUM(O408:O408)</f>
      </c>
      <c r="P409" s="85">
        <f>SUM(P408:P408)</f>
      </c>
    </row>
    <row r="410">
      <c r="A410" s="98" t="s">
        <v>48471</v>
      </c>
      <c r="B410" s="98" t="s">
        <v>48472</v>
      </c>
      <c r="C410" s="100">
        <v>750</v>
      </c>
      <c r="D410" s="98" t="s">
        <v>48473</v>
      </c>
      <c r="E410" s="98" t="s">
        <v>48474</v>
      </c>
      <c r="F410" s="104">
        <v>41219</v>
      </c>
      <c r="G410" s="104">
        <v>45597</v>
      </c>
      <c r="H410" s="104">
        <v>45961</v>
      </c>
      <c r="J410" s="101">
        <v>1300</v>
      </c>
      <c r="K410" s="98" t="s">
        <v>48475</v>
      </c>
      <c r="L410" s="98" t="s">
        <v>48476</v>
      </c>
      <c r="M410" s="98" t="s">
        <v>48477</v>
      </c>
      <c r="N410" s="98" t="s">
        <v>48478</v>
      </c>
      <c r="O410" s="101">
        <v>1145</v>
      </c>
      <c r="P410" s="101">
        <v>1145</v>
      </c>
      <c r="Q410" s="101">
        <v>0</v>
      </c>
      <c r="R410" s="101">
        <v>840</v>
      </c>
    </row>
    <row r="411">
      <c r="K411" s="96" t="s">
        <v>48479</v>
      </c>
      <c r="O411" s="85">
        <f>SUM(O410:O410)</f>
      </c>
      <c r="P411" s="85">
        <f>SUM(P410:P410)</f>
      </c>
    </row>
    <row r="412">
      <c r="A412" s="98" t="s">
        <v>48480</v>
      </c>
      <c r="B412" s="98" t="s">
        <v>48481</v>
      </c>
      <c r="C412" s="100">
        <v>750</v>
      </c>
      <c r="D412" s="98" t="s">
        <v>48482</v>
      </c>
      <c r="E412" s="98" t="s">
        <v>48483</v>
      </c>
      <c r="F412" s="104">
        <v>44029</v>
      </c>
      <c r="G412" s="104">
        <v>45505</v>
      </c>
      <c r="H412" s="104">
        <v>45869</v>
      </c>
      <c r="J412" s="101">
        <v>1300</v>
      </c>
      <c r="K412" s="98" t="s">
        <v>48484</v>
      </c>
      <c r="L412" s="98" t="s">
        <v>48485</v>
      </c>
      <c r="M412" s="98" t="s">
        <v>48486</v>
      </c>
      <c r="N412" s="98" t="s">
        <v>48487</v>
      </c>
      <c r="O412" s="101">
        <v>1215</v>
      </c>
      <c r="P412" s="101">
        <v>1215</v>
      </c>
      <c r="Q412" s="101">
        <v>0</v>
      </c>
      <c r="R412" s="101">
        <v>1075</v>
      </c>
    </row>
    <row r="413">
      <c r="K413" s="96" t="s">
        <v>48488</v>
      </c>
      <c r="O413" s="85">
        <f>SUM(O412:O412)</f>
      </c>
      <c r="P413" s="85">
        <f>SUM(P412:P412)</f>
      </c>
    </row>
    <row r="414">
      <c r="A414" s="98" t="s">
        <v>48489</v>
      </c>
      <c r="B414" s="98" t="s">
        <v>48490</v>
      </c>
      <c r="C414" s="100">
        <v>950</v>
      </c>
      <c r="D414" s="98" t="s">
        <v>48491</v>
      </c>
      <c r="E414" s="98" t="s">
        <v>48492</v>
      </c>
      <c r="F414" s="104">
        <v>42265</v>
      </c>
      <c r="G414" s="104">
        <v>45536</v>
      </c>
      <c r="H414" s="104">
        <v>45900</v>
      </c>
      <c r="J414" s="101">
        <v>1500</v>
      </c>
      <c r="K414" s="98" t="s">
        <v>48493</v>
      </c>
      <c r="L414" s="98" t="s">
        <v>48494</v>
      </c>
      <c r="M414" s="98" t="s">
        <v>48495</v>
      </c>
      <c r="N414" s="98" t="s">
        <v>48496</v>
      </c>
      <c r="O414" s="101">
        <v>1280</v>
      </c>
      <c r="P414" s="101">
        <v>1280</v>
      </c>
      <c r="Q414" s="101">
        <v>0</v>
      </c>
      <c r="R414" s="101">
        <v>1025</v>
      </c>
    </row>
    <row r="415">
      <c r="K415" s="96" t="s">
        <v>48497</v>
      </c>
      <c r="O415" s="85">
        <f>SUM(O414:O414)</f>
      </c>
      <c r="P415" s="85">
        <f>SUM(P414:P414)</f>
      </c>
    </row>
    <row r="416">
      <c r="A416" s="98" t="s">
        <v>48498</v>
      </c>
      <c r="B416" s="98" t="s">
        <v>48499</v>
      </c>
      <c r="C416" s="100">
        <v>950</v>
      </c>
      <c r="D416" s="98" t="s">
        <v>48500</v>
      </c>
      <c r="E416" s="98" t="s">
        <v>48501</v>
      </c>
      <c r="F416" s="104">
        <v>41159</v>
      </c>
      <c r="G416" s="104">
        <v>45566</v>
      </c>
      <c r="H416" s="104">
        <v>45930</v>
      </c>
      <c r="J416" s="101">
        <v>1500</v>
      </c>
      <c r="K416" s="98" t="s">
        <v>48502</v>
      </c>
      <c r="L416" s="98" t="s">
        <v>48503</v>
      </c>
      <c r="M416" s="98" t="s">
        <v>48504</v>
      </c>
      <c r="N416" s="98" t="s">
        <v>48505</v>
      </c>
      <c r="O416" s="101">
        <v>1270</v>
      </c>
      <c r="P416" s="101">
        <v>1270</v>
      </c>
      <c r="Q416" s="101">
        <v>0</v>
      </c>
      <c r="R416" s="101">
        <v>990</v>
      </c>
    </row>
    <row r="417">
      <c r="L417" s="98" t="s">
        <v>48506</v>
      </c>
      <c r="M417" s="98" t="s">
        <v>48507</v>
      </c>
      <c r="N417" s="98" t="s">
        <v>48508</v>
      </c>
      <c r="O417" s="101">
        <v>25</v>
      </c>
      <c r="P417" s="101">
        <v>0</v>
      </c>
    </row>
    <row r="418">
      <c r="K418" s="96" t="s">
        <v>48509</v>
      </c>
      <c r="O418" s="85">
        <f>SUM(O416:O417)</f>
      </c>
      <c r="P418" s="85">
        <f>SUM(P416:P417)</f>
      </c>
    </row>
    <row r="419">
      <c r="A419" s="98" t="s">
        <v>48510</v>
      </c>
      <c r="B419" s="98" t="s">
        <v>48511</v>
      </c>
      <c r="C419" s="100">
        <v>500</v>
      </c>
      <c r="D419" s="98" t="s">
        <v>48512</v>
      </c>
      <c r="E419" s="98" t="s">
        <v>48513</v>
      </c>
      <c r="F419" s="104">
        <v>44152</v>
      </c>
      <c r="G419" s="104">
        <v>45627</v>
      </c>
      <c r="H419" s="104">
        <v>45991</v>
      </c>
      <c r="J419" s="101">
        <v>1175</v>
      </c>
      <c r="K419" s="98" t="s">
        <v>48514</v>
      </c>
      <c r="L419" s="98" t="s">
        <v>48515</v>
      </c>
      <c r="M419" s="98" t="s">
        <v>48516</v>
      </c>
      <c r="N419" s="98" t="s">
        <v>48517</v>
      </c>
      <c r="O419" s="101">
        <v>1135</v>
      </c>
      <c r="P419" s="101">
        <v>1135</v>
      </c>
      <c r="Q419" s="101">
        <v>0</v>
      </c>
      <c r="R419" s="101">
        <v>975</v>
      </c>
    </row>
    <row r="420">
      <c r="K420" s="96" t="s">
        <v>48518</v>
      </c>
      <c r="O420" s="85">
        <f>SUM(O419:O419)</f>
      </c>
      <c r="P420" s="85">
        <f>SUM(P419:P419)</f>
      </c>
    </row>
    <row r="421">
      <c r="A421" s="98" t="s">
        <v>48519</v>
      </c>
      <c r="B421" s="98" t="s">
        <v>48520</v>
      </c>
      <c r="C421" s="100">
        <v>950</v>
      </c>
      <c r="D421" s="98" t="s">
        <v>48521</v>
      </c>
      <c r="E421" s="98" t="s">
        <v>48522</v>
      </c>
      <c r="F421" s="104">
        <v>39094</v>
      </c>
      <c r="G421" s="104">
        <v>45658</v>
      </c>
      <c r="H421" s="104">
        <v>46022</v>
      </c>
      <c r="J421" s="101">
        <v>1500</v>
      </c>
      <c r="K421" s="98" t="s">
        <v>48523</v>
      </c>
      <c r="L421" s="98" t="s">
        <v>48524</v>
      </c>
      <c r="M421" s="98" t="s">
        <v>48525</v>
      </c>
      <c r="N421" s="98" t="s">
        <v>48526</v>
      </c>
      <c r="O421" s="101">
        <v>1270</v>
      </c>
      <c r="P421" s="101">
        <v>1270</v>
      </c>
      <c r="Q421" s="101">
        <v>0</v>
      </c>
      <c r="R421" s="101">
        <v>990</v>
      </c>
    </row>
    <row r="422">
      <c r="K422" s="96" t="s">
        <v>48527</v>
      </c>
      <c r="O422" s="85">
        <f>SUM(O421:O421)</f>
      </c>
      <c r="P422" s="85">
        <f>SUM(P421:P421)</f>
      </c>
    </row>
    <row r="423">
      <c r="A423" s="98" t="s">
        <v>48528</v>
      </c>
      <c r="B423" s="98" t="s">
        <v>48529</v>
      </c>
      <c r="C423" s="100">
        <v>750</v>
      </c>
      <c r="D423" s="98" t="s">
        <v>48530</v>
      </c>
      <c r="E423" s="98" t="s">
        <v>48531</v>
      </c>
      <c r="F423" s="104">
        <v>43997</v>
      </c>
      <c r="G423" s="104">
        <v>45474</v>
      </c>
      <c r="H423" s="104">
        <v>45838</v>
      </c>
      <c r="J423" s="101">
        <v>1300</v>
      </c>
      <c r="K423" s="98" t="s">
        <v>48532</v>
      </c>
      <c r="L423" s="98" t="s">
        <v>48533</v>
      </c>
      <c r="M423" s="98" t="s">
        <v>48534</v>
      </c>
      <c r="N423" s="98" t="s">
        <v>48535</v>
      </c>
      <c r="O423" s="101">
        <v>1215</v>
      </c>
      <c r="P423" s="101">
        <v>1215</v>
      </c>
      <c r="Q423" s="101">
        <v>0</v>
      </c>
      <c r="R423" s="101">
        <v>1100</v>
      </c>
    </row>
    <row r="424">
      <c r="K424" s="96" t="s">
        <v>48536</v>
      </c>
      <c r="O424" s="85">
        <f>SUM(O423:O423)</f>
      </c>
      <c r="P424" s="85">
        <f>SUM(P423:P423)</f>
      </c>
    </row>
    <row r="425">
      <c r="A425" s="98" t="s">
        <v>48537</v>
      </c>
      <c r="B425" s="98" t="s">
        <v>48538</v>
      </c>
      <c r="C425" s="100">
        <v>450</v>
      </c>
      <c r="D425" s="98" t="s">
        <v>48539</v>
      </c>
      <c r="E425" s="98" t="s">
        <v>48540</v>
      </c>
      <c r="F425" s="104">
        <v>45421</v>
      </c>
      <c r="G425" s="104">
        <v>45421</v>
      </c>
      <c r="H425" s="104">
        <v>45808</v>
      </c>
      <c r="J425" s="101">
        <v>1050</v>
      </c>
      <c r="K425" s="98" t="s">
        <v>48541</v>
      </c>
      <c r="L425" s="98" t="s">
        <v>48542</v>
      </c>
      <c r="M425" s="98" t="s">
        <v>48543</v>
      </c>
      <c r="N425" s="98" t="s">
        <v>48544</v>
      </c>
      <c r="O425" s="101">
        <v>1050</v>
      </c>
      <c r="P425" s="101">
        <v>1050</v>
      </c>
      <c r="Q425" s="101">
        <v>0</v>
      </c>
      <c r="R425" s="101">
        <v>1050</v>
      </c>
    </row>
    <row r="426">
      <c r="K426" s="96" t="s">
        <v>48545</v>
      </c>
      <c r="O426" s="85">
        <f>SUM(O425:O425)</f>
      </c>
      <c r="P426" s="85">
        <f>SUM(P425:P425)</f>
      </c>
    </row>
    <row r="427">
      <c r="A427" s="98" t="s">
        <v>48546</v>
      </c>
      <c r="B427" s="98" t="s">
        <v>48547</v>
      </c>
      <c r="C427" s="100">
        <v>950</v>
      </c>
      <c r="D427" s="98" t="s">
        <v>48548</v>
      </c>
      <c r="E427" s="98" t="s">
        <v>48549</v>
      </c>
      <c r="F427" s="104">
        <v>40690</v>
      </c>
      <c r="G427" s="104">
        <v>45474</v>
      </c>
      <c r="H427" s="104">
        <v>45838</v>
      </c>
      <c r="J427" s="101">
        <v>1500</v>
      </c>
      <c r="K427" s="98" t="s">
        <v>48550</v>
      </c>
      <c r="L427" s="98" t="s">
        <v>48551</v>
      </c>
      <c r="M427" s="98" t="s">
        <v>48552</v>
      </c>
      <c r="N427" s="98" t="s">
        <v>48553</v>
      </c>
      <c r="O427" s="101">
        <v>1265</v>
      </c>
      <c r="P427" s="101">
        <v>1265</v>
      </c>
      <c r="Q427" s="101">
        <v>0</v>
      </c>
      <c r="R427" s="101">
        <v>990</v>
      </c>
    </row>
    <row r="428">
      <c r="K428" s="96" t="s">
        <v>48554</v>
      </c>
      <c r="O428" s="85">
        <f>SUM(O427:O427)</f>
      </c>
      <c r="P428" s="85">
        <f>SUM(P427:P427)</f>
      </c>
    </row>
    <row r="429">
      <c r="A429" s="98" t="s">
        <v>48555</v>
      </c>
      <c r="B429" s="98" t="s">
        <v>48556</v>
      </c>
      <c r="C429" s="100">
        <v>750</v>
      </c>
      <c r="D429" s="98" t="s">
        <v>48557</v>
      </c>
      <c r="E429" s="98" t="s">
        <v>48558</v>
      </c>
      <c r="F429" s="104">
        <v>45639</v>
      </c>
      <c r="G429" s="104">
        <v>45639</v>
      </c>
      <c r="H429" s="104">
        <v>46003</v>
      </c>
      <c r="J429" s="101">
        <v>1300</v>
      </c>
      <c r="K429" s="98" t="s">
        <v>48559</v>
      </c>
      <c r="L429" s="98" t="s">
        <v>48560</v>
      </c>
      <c r="M429" s="98" t="s">
        <v>48561</v>
      </c>
      <c r="N429" s="98" t="s">
        <v>48562</v>
      </c>
      <c r="O429" s="101">
        <v>1300</v>
      </c>
      <c r="P429" s="101">
        <v>1300</v>
      </c>
      <c r="Q429" s="101">
        <v>0</v>
      </c>
      <c r="R429" s="101">
        <v>1300</v>
      </c>
    </row>
    <row r="430">
      <c r="K430" s="96" t="s">
        <v>48563</v>
      </c>
      <c r="O430" s="85">
        <f>SUM(O429:O429)</f>
      </c>
      <c r="P430" s="85">
        <f>SUM(P429:P429)</f>
      </c>
    </row>
    <row r="431">
      <c r="A431" s="98" t="s">
        <v>48564</v>
      </c>
      <c r="B431" s="98" t="s">
        <v>48565</v>
      </c>
      <c r="C431" s="100">
        <v>950</v>
      </c>
      <c r="D431" s="98" t="s">
        <v>48566</v>
      </c>
      <c r="E431" s="98" t="s">
        <v>48567</v>
      </c>
      <c r="F431" s="104">
        <v>44433</v>
      </c>
      <c r="G431" s="104">
        <v>45536</v>
      </c>
      <c r="H431" s="104">
        <v>45900</v>
      </c>
      <c r="J431" s="101">
        <v>1500</v>
      </c>
      <c r="K431" s="98" t="s">
        <v>48568</v>
      </c>
      <c r="L431" s="98" t="s">
        <v>48569</v>
      </c>
      <c r="M431" s="98" t="s">
        <v>48570</v>
      </c>
      <c r="N431" s="98" t="s">
        <v>48571</v>
      </c>
      <c r="O431" s="101">
        <v>1405</v>
      </c>
      <c r="P431" s="101">
        <v>1405</v>
      </c>
      <c r="Q431" s="101">
        <v>0</v>
      </c>
      <c r="R431" s="101">
        <v>1275</v>
      </c>
    </row>
    <row r="432">
      <c r="K432" s="96" t="s">
        <v>48572</v>
      </c>
      <c r="O432" s="85">
        <f>SUM(O431:O431)</f>
      </c>
      <c r="P432" s="85">
        <f>SUM(P431:P431)</f>
      </c>
    </row>
    <row r="433">
      <c r="B433" s="81" t="s">
        <v>48573</v>
      </c>
      <c r="C433" s="69">
        <f>SUM(C8:C8)+SUM(C10:C10)+SUM(C12:C12)+SUM(C14:C14)+SUM(C16:C16)+SUM(C18:C18)+SUM(C20:C20)+SUM(C22:C22)+SUM(C24:C24)+SUM(C26:C26)+SUM(C28:C28)+SUM(C30:C30)+SUM(C32:C32)+SUM(C34:C34)+SUM(C36:C36)+SUM(C38:C38)+SUM(C40:C41)+SUM(C43:C43)+SUM(C45:C45)+SUM(C47:C47)+SUM(C49:C49)+SUM(C51:C51)+SUM(C53:C53)+SUM(C55:C55)+SUM(C57:C57)+SUM(C59:C59)+SUM(C61:C61)+SUM(C63:C63)+SUM(C65:C65)+SUM(C67:C67)+SUM(C69:C69)+SUM(C71:C71)+SUM(C73:C73)+SUM(C75:C75)+SUM(C77:C77)+SUM(C79:C79)+SUM(C81:C81)+SUM(C83:C83)+SUM(C85:C86)+SUM(C88:C88)+SUM(C90:C90)+SUM(C92:C92)+SUM(C94:C94)+SUM(C96:C96)+SUM(C98:C98)+SUM(C100:C100)+SUM(C102:C102)+SUM(C104:C104)+SUM(C106:C106)+SUM(C108:C108)+SUM(C110:C110)+SUM(C112:C112)+SUM(C114:C114)+SUM(C116:C116)+SUM(C118:C118)+SUM(C120:C120)+SUM(C122:C122)+SUM(C124:C125)+SUM(C127:C127)+SUM(C129:C129)+SUM(C131:C131)+SUM(C133:C133)+SUM(C135:C135)+SUM(C137:C137)+SUM(C139:C139)+SUM(C141:C141)+SUM(C143:C143)+SUM(C145:C145)+SUM(C147:C147)+SUM(C149:C149)+SUM(C151:C151)+SUM(C153:C153)+SUM(C155:C156)+SUM(C158:C158)+SUM(C160:C160)+SUM(C162:C162)+SUM(C164:C164)+SUM(C166:C166)+SUM(C168:C168)+SUM(C170:C170)+SUM(C172:C173)+SUM(C175:C176)+SUM(C178:C178)+SUM(C180:C180)+SUM(C182:C182)+SUM(C184:C184)+SUM(C186:C186)+SUM(C188:C188)+SUM(C190:C190)+SUM(C192:C192)+SUM(C194:C194)+SUM(C196:C196)+SUM(C198:C198)+SUM(C200:C200)+SUM(C202:C202)+SUM(C204:C204)+SUM(C206:C206)+SUM(C208:C208)+SUM(C210:C210)+SUM(C212:C212)+SUM(C214:C214)+SUM(C216:C217)+SUM(C219:C219)+SUM(C221:C222)+SUM(C224:C224)+SUM(C226:C226)+SUM(C228:C228)+SUM(C230:C230)+SUM(C232:C234)+SUM(C236:C237)+SUM(C239:C239)+SUM(C241:C241)+SUM(C243:C243)+SUM(C245:C245)+SUM(C247:C247)+SUM(C249:C249)+SUM(C251:C252)+SUM(C254:C255)+SUM(C257:C257)+SUM(C259:C259)+SUM(C261:C261)+SUM(C263:C263)+SUM(C265:C265)+SUM(C267:C267)+SUM(C269:C269)+SUM(C271:C272)+SUM(C274:C274)+SUM(C276:C276)+SUM(C278:C278)+SUM(C280:C280)+SUM(C282:C282)+SUM(C284:C284)+SUM(C286:C286)+SUM(C288:C288)+SUM(C290:C292)+SUM(C294:C294)+SUM(C296:C296)+SUM(C298:C298)+SUM(C300:C300)+SUM(C302:C302)+SUM(C304:C304)+SUM(C306:C306)+SUM(C308:C308)+SUM(C310:C310)+SUM(C312:C312)+SUM(C314:C314)+SUM(C316:C316)+SUM(C318:C318)+SUM(C320:C320)+SUM(C322:C322)+SUM(C324:C324)+SUM(C326:C326)+SUM(C328:C328)+SUM(C330:C331)+SUM(C333:C333)+SUM(C335:C335)+SUM(C337:C337)+SUM(C339:C340)+SUM(C342:C342)+SUM(C344:C344)+SUM(C346:C346)+SUM(C348:C348)+SUM(C350:C350)+SUM(C352:C352)+SUM(C354:C354)+SUM(C356:C356)+SUM(C358:C358)+SUM(C360:C360)+SUM(C362:C362)+SUM(C364:C364)+SUM(C366:C370)+SUM(C372:C372)+SUM(C374:C374)+SUM(C376:C376)+SUM(C378:C378)+SUM(C380:C380)+SUM(C382:C382)+SUM(C384:C385)+SUM(C387:C387)+SUM(C389:C389)+SUM(C391:C391)+SUM(C393:C393)+SUM(C395:C395)+SUM(C397:C397)+SUM(C399:C400)+SUM(C402:C402)+SUM(C404:C404)+SUM(C406:C406)+SUM(C408:C408)+SUM(C410:C410)+SUM(C412:C412)+SUM(C414:C414)+SUM(C416:C417)+SUM(C419:C419)+SUM(C421:C421)+SUM(C423:C423)+SUM(C425:C425)+SUM(C427:C427)+SUM(C429:C429)+SUM(C431:C431)</f>
      </c>
      <c r="J433" s="70">
        <f>SUM(J8:J8)+SUM(J10:J10)+SUM(J12:J12)+SUM(J14:J14)+SUM(J16:J16)+SUM(J18:J18)+SUM(J20:J20)+SUM(J22:J22)+SUM(J24:J24)+SUM(J26:J26)+SUM(J28:J28)+SUM(J30:J30)+SUM(J32:J32)+SUM(J34:J34)+SUM(J36:J36)+SUM(J38:J38)+SUM(J40:J41)+SUM(J43:J43)+SUM(J45:J45)+SUM(J47:J47)+SUM(J49:J49)+SUM(J51:J51)+SUM(J53:J53)+SUM(J55:J55)+SUM(J57:J57)+SUM(J59:J59)+SUM(J61:J61)+SUM(J63:J63)+SUM(J65:J65)+SUM(J67:J67)+SUM(J69:J69)+SUM(J71:J71)+SUM(J73:J73)+SUM(J75:J75)+SUM(J77:J77)+SUM(J79:J79)+SUM(J81:J81)+SUM(J83:J83)+SUM(J85:J86)+SUM(J88:J88)+SUM(J90:J90)+SUM(J92:J92)+SUM(J94:J94)+SUM(J96:J96)+SUM(J98:J98)+SUM(J100:J100)+SUM(J102:J102)+SUM(J104:J104)+SUM(J106:J106)+SUM(J108:J108)+SUM(J110:J110)+SUM(J112:J112)+SUM(J114:J114)+SUM(J116:J116)+SUM(J118:J118)+SUM(J120:J120)+SUM(J122:J122)+SUM(J124:J125)+SUM(J127:J127)+SUM(J129:J129)+SUM(J131:J131)+SUM(J133:J133)+SUM(J135:J135)+SUM(J137:J137)+SUM(J139:J139)+SUM(J141:J141)+SUM(J143:J143)+SUM(J145:J145)+SUM(J147:J147)+SUM(J149:J149)+SUM(J151:J151)+SUM(J153:J153)+SUM(J155:J156)+SUM(J158:J158)+SUM(J160:J160)+SUM(J162:J162)+SUM(J164:J164)+SUM(J166:J166)+SUM(J168:J168)+SUM(J170:J170)+SUM(J172:J173)+SUM(J175:J176)+SUM(J178:J178)+SUM(J180:J180)+SUM(J182:J182)+SUM(J184:J184)+SUM(J186:J186)+SUM(J188:J188)+SUM(J190:J190)+SUM(J192:J192)+SUM(J194:J194)+SUM(J196:J196)+SUM(J198:J198)+SUM(J200:J200)+SUM(J202:J202)+SUM(J204:J204)+SUM(J206:J206)+SUM(J208:J208)+SUM(J210:J210)+SUM(J212:J212)+SUM(J214:J214)+SUM(J216:J217)+SUM(J219:J219)+SUM(J221:J222)+SUM(J224:J224)+SUM(J226:J226)+SUM(J228:J228)+SUM(J230:J230)+SUM(J232:J234)+SUM(J236:J237)+SUM(J239:J239)+SUM(J241:J241)+SUM(J243:J243)+SUM(J245:J245)+SUM(J247:J247)+SUM(J249:J249)+SUM(J251:J252)+SUM(J254:J255)+SUM(J257:J257)+SUM(J259:J259)+SUM(J261:J261)+SUM(J263:J263)+SUM(J265:J265)+SUM(J267:J267)+SUM(J269:J269)+SUM(J271:J272)+SUM(J274:J274)+SUM(J276:J276)+SUM(J278:J278)+SUM(J280:J280)+SUM(J282:J282)+SUM(J284:J284)+SUM(J286:J286)+SUM(J288:J288)+SUM(J290:J292)+SUM(J294:J294)+SUM(J296:J296)+SUM(J298:J298)+SUM(J300:J300)+SUM(J302:J302)+SUM(J304:J304)+SUM(J306:J306)+SUM(J308:J308)+SUM(J310:J310)+SUM(J312:J312)+SUM(J314:J314)+SUM(J316:J316)+SUM(J318:J318)+SUM(J320:J320)+SUM(J322:J322)+SUM(J324:J324)+SUM(J326:J326)+SUM(J328:J328)+SUM(J330:J331)+SUM(J333:J333)+SUM(J335:J335)+SUM(J337:J337)+SUM(J339:J340)+SUM(J342:J342)+SUM(J344:J344)+SUM(J346:J346)+SUM(J348:J348)+SUM(J350:J350)+SUM(J352:J352)+SUM(J354:J354)+SUM(J356:J356)+SUM(J358:J358)+SUM(J360:J360)+SUM(J362:J362)+SUM(J364:J364)+SUM(J366:J370)+SUM(J372:J372)+SUM(J374:J374)+SUM(J376:J376)+SUM(J378:J378)+SUM(J380:J380)+SUM(J382:J382)+SUM(J384:J385)+SUM(J387:J387)+SUM(J389:J389)+SUM(J391:J391)+SUM(J393:J393)+SUM(J395:J395)+SUM(J397:J397)+SUM(J399:J400)+SUM(J402:J402)+SUM(J404:J404)+SUM(J406:J406)+SUM(J408:J408)+SUM(J410:J410)+SUM(J412:J412)+SUM(J414:J414)+SUM(J416:J417)+SUM(J419:J419)+SUM(J421:J421)+SUM(J423:J423)+SUM(J425:J425)+SUM(J427:J427)+SUM(J429:J429)+SUM(J431:J431)</f>
      </c>
      <c r="O433" s="70">
        <f>SUM(O8:O8)+SUM(O10:O10)+SUM(O12:O12)+SUM(O14:O14)+SUM(O16:O16)+SUM(O18:O18)+SUM(O20:O20)+SUM(O22:O22)+SUM(O24:O24)+SUM(O26:O26)+SUM(O28:O28)+SUM(O30:O30)+SUM(O32:O32)+SUM(O34:O34)+SUM(O36:O36)+SUM(O38:O38)+SUM(O40:O41)+SUM(O43:O43)+SUM(O45:O45)+SUM(O47:O47)+SUM(O49:O49)+SUM(O51:O51)+SUM(O53:O53)+SUM(O55:O55)+SUM(O57:O57)+SUM(O59:O59)+SUM(O61:O61)+SUM(O63:O63)+SUM(O65:O65)+SUM(O67:O67)+SUM(O69:O69)+SUM(O71:O71)+SUM(O73:O73)+SUM(O75:O75)+SUM(O77:O77)+SUM(O79:O79)+SUM(O81:O81)+SUM(O83:O83)+SUM(O85:O86)+SUM(O88:O88)+SUM(O90:O90)+SUM(O92:O92)+SUM(O94:O94)+SUM(O96:O96)+SUM(O98:O98)+SUM(O100:O100)+SUM(O102:O102)+SUM(O104:O104)+SUM(O106:O106)+SUM(O108:O108)+SUM(O110:O110)+SUM(O112:O112)+SUM(O114:O114)+SUM(O116:O116)+SUM(O118:O118)+SUM(O120:O120)+SUM(O122:O122)+SUM(O124:O125)+SUM(O127:O127)+SUM(O129:O129)+SUM(O131:O131)+SUM(O133:O133)+SUM(O135:O135)+SUM(O137:O137)+SUM(O139:O139)+SUM(O141:O141)+SUM(O143:O143)+SUM(O145:O145)+SUM(O147:O147)+SUM(O149:O149)+SUM(O151:O151)+SUM(O153:O153)+SUM(O155:O156)+SUM(O158:O158)+SUM(O160:O160)+SUM(O162:O162)+SUM(O164:O164)+SUM(O166:O166)+SUM(O168:O168)+SUM(O170:O170)+SUM(O172:O173)+SUM(O175:O176)+SUM(O178:O178)+SUM(O180:O180)+SUM(O182:O182)+SUM(O184:O184)+SUM(O186:O186)+SUM(O188:O188)+SUM(O190:O190)+SUM(O192:O192)+SUM(O194:O194)+SUM(O196:O196)+SUM(O198:O198)+SUM(O200:O200)+SUM(O202:O202)+SUM(O204:O204)+SUM(O206:O206)+SUM(O208:O208)+SUM(O210:O210)+SUM(O212:O212)+SUM(O214:O214)+SUM(O216:O217)+SUM(O219:O219)+SUM(O221:O222)+SUM(O224:O224)+SUM(O226:O226)+SUM(O228:O228)+SUM(O230:O230)+SUM(O232:O234)+SUM(O236:O237)+SUM(O239:O239)+SUM(O241:O241)+SUM(O243:O243)+SUM(O245:O245)+SUM(O247:O247)+SUM(O249:O249)+SUM(O251:O252)+SUM(O254:O255)+SUM(O257:O257)+SUM(O259:O259)+SUM(O261:O261)+SUM(O263:O263)+SUM(O265:O265)+SUM(O267:O267)+SUM(O269:O269)+SUM(O271:O272)+SUM(O274:O274)+SUM(O276:O276)+SUM(O278:O278)+SUM(O280:O280)+SUM(O282:O282)+SUM(O284:O284)+SUM(O286:O286)+SUM(O288:O288)+SUM(O290:O292)+SUM(O294:O294)+SUM(O296:O296)+SUM(O298:O298)+SUM(O300:O300)+SUM(O302:O302)+SUM(O304:O304)+SUM(O306:O306)+SUM(O308:O308)+SUM(O310:O310)+SUM(O312:O312)+SUM(O314:O314)+SUM(O316:O316)+SUM(O318:O318)+SUM(O320:O320)+SUM(O322:O322)+SUM(O324:O324)+SUM(O326:O326)+SUM(O328:O328)+SUM(O330:O331)+SUM(O333:O333)+SUM(O335:O335)+SUM(O337:O337)+SUM(O339:O340)+SUM(O342:O342)+SUM(O344:O344)+SUM(O346:O346)+SUM(O348:O348)+SUM(O350:O350)+SUM(O352:O352)+SUM(O354:O354)+SUM(O356:O356)+SUM(O358:O358)+SUM(O360:O360)+SUM(O362:O362)+SUM(O364:O364)+SUM(O366:O370)+SUM(O372:O372)+SUM(O374:O374)+SUM(O376:O376)+SUM(O378:O378)+SUM(O380:O380)+SUM(O382:O382)+SUM(O384:O385)+SUM(O387:O387)+SUM(O389:O389)+SUM(O391:O391)+SUM(O393:O393)+SUM(O395:O395)+SUM(O397:O397)+SUM(O399:O400)+SUM(O402:O402)+SUM(O404:O404)+SUM(O406:O406)+SUM(O408:O408)+SUM(O410:O410)+SUM(O412:O412)+SUM(O414:O414)+SUM(O416:O417)+SUM(O419:O419)+SUM(O421:O421)+SUM(O423:O423)+SUM(O425:O425)+SUM(O427:O427)+SUM(O429:O429)+SUM(O431:O431)</f>
      </c>
      <c r="P433" s="70">
        <f>SUM(P8:P8)+SUM(P10:P10)+SUM(P12:P12)+SUM(P14:P14)+SUM(P16:P16)+SUM(P18:P18)+SUM(P20:P20)+SUM(P22:P22)+SUM(P24:P24)+SUM(P26:P26)+SUM(P28:P28)+SUM(P30:P30)+SUM(P32:P32)+SUM(P34:P34)+SUM(P36:P36)+SUM(P38:P38)+SUM(P40:P41)+SUM(P43:P43)+SUM(P45:P45)+SUM(P47:P47)+SUM(P49:P49)+SUM(P51:P51)+SUM(P53:P53)+SUM(P55:P55)+SUM(P57:P57)+SUM(P59:P59)+SUM(P61:P61)+SUM(P63:P63)+SUM(P65:P65)+SUM(P67:P67)+SUM(P69:P69)+SUM(P71:P71)+SUM(P73:P73)+SUM(P75:P75)+SUM(P77:P77)+SUM(P79:P79)+SUM(P81:P81)+SUM(P83:P83)+SUM(P85:P86)+SUM(P88:P88)+SUM(P90:P90)+SUM(P92:P92)+SUM(P94:P94)+SUM(P96:P96)+SUM(P98:P98)+SUM(P100:P100)+SUM(P102:P102)+SUM(P104:P104)+SUM(P106:P106)+SUM(P108:P108)+SUM(P110:P110)+SUM(P112:P112)+SUM(P114:P114)+SUM(P116:P116)+SUM(P118:P118)+SUM(P120:P120)+SUM(P122:P122)+SUM(P124:P125)+SUM(P127:P127)+SUM(P129:P129)+SUM(P131:P131)+SUM(P133:P133)+SUM(P135:P135)+SUM(P137:P137)+SUM(P139:P139)+SUM(P141:P141)+SUM(P143:P143)+SUM(P145:P145)+SUM(P147:P147)+SUM(P149:P149)+SUM(P151:P151)+SUM(P153:P153)+SUM(P155:P156)+SUM(P158:P158)+SUM(P160:P160)+SUM(P162:P162)+SUM(P164:P164)+SUM(P166:P166)+SUM(P168:P168)+SUM(P170:P170)+SUM(P172:P173)+SUM(P175:P176)+SUM(P178:P178)+SUM(P180:P180)+SUM(P182:P182)+SUM(P184:P184)+SUM(P186:P186)+SUM(P188:P188)+SUM(P190:P190)+SUM(P192:P192)+SUM(P194:P194)+SUM(P196:P196)+SUM(P198:P198)+SUM(P200:P200)+SUM(P202:P202)+SUM(P204:P204)+SUM(P206:P206)+SUM(P208:P208)+SUM(P210:P210)+SUM(P212:P212)+SUM(P214:P214)+SUM(P216:P217)+SUM(P219:P219)+SUM(P221:P222)+SUM(P224:P224)+SUM(P226:P226)+SUM(P228:P228)+SUM(P230:P230)+SUM(P232:P234)+SUM(P236:P237)+SUM(P239:P239)+SUM(P241:P241)+SUM(P243:P243)+SUM(P245:P245)+SUM(P247:P247)+SUM(P249:P249)+SUM(P251:P252)+SUM(P254:P255)+SUM(P257:P257)+SUM(P259:P259)+SUM(P261:P261)+SUM(P263:P263)+SUM(P265:P265)+SUM(P267:P267)+SUM(P269:P269)+SUM(P271:P272)+SUM(P274:P274)+SUM(P276:P276)+SUM(P278:P278)+SUM(P280:P280)+SUM(P282:P282)+SUM(P284:P284)+SUM(P286:P286)+SUM(P288:P288)+SUM(P290:P292)+SUM(P294:P294)+SUM(P296:P296)+SUM(P298:P298)+SUM(P300:P300)+SUM(P302:P302)+SUM(P304:P304)+SUM(P306:P306)+SUM(P308:P308)+SUM(P310:P310)+SUM(P312:P312)+SUM(P314:P314)+SUM(P316:P316)+SUM(P318:P318)+SUM(P320:P320)+SUM(P322:P322)+SUM(P324:P324)+SUM(P326:P326)+SUM(P328:P328)+SUM(P330:P331)+SUM(P333:P333)+SUM(P335:P335)+SUM(P337:P337)+SUM(P339:P340)+SUM(P342:P342)+SUM(P344:P344)+SUM(P346:P346)+SUM(P348:P348)+SUM(P350:P350)+SUM(P352:P352)+SUM(P354:P354)+SUM(P356:P356)+SUM(P358:P358)+SUM(P360:P360)+SUM(P362:P362)+SUM(P364:P364)+SUM(P366:P370)+SUM(P372:P372)+SUM(P374:P374)+SUM(P376:P376)+SUM(P378:P378)+SUM(P380:P380)+SUM(P382:P382)+SUM(P384:P385)+SUM(P387:P387)+SUM(P389:P389)+SUM(P391:P391)+SUM(P393:P393)+SUM(P395:P395)+SUM(P397:P397)+SUM(P399:P400)+SUM(P402:P402)+SUM(P404:P404)+SUM(P406:P406)+SUM(P408:P408)+SUM(P410:P410)+SUM(P412:P412)+SUM(P414:P414)+SUM(P416:P417)+SUM(P419:P419)+SUM(P421:P421)+SUM(P423:P423)+SUM(P425:P425)+SUM(P427:P427)+SUM(P429:P429)+SUM(P431:P431)</f>
      </c>
      <c r="Q433" s="70">
        <f>SUM(Q8:Q8)+SUM(Q10:Q10)+SUM(Q12:Q12)+SUM(Q14:Q14)+SUM(Q16:Q16)+SUM(Q18:Q18)+SUM(Q20:Q20)+SUM(Q22:Q22)+SUM(Q24:Q24)+SUM(Q26:Q26)+SUM(Q28:Q28)+SUM(Q30:Q30)+SUM(Q32:Q32)+SUM(Q34:Q34)+SUM(Q36:Q36)+SUM(Q38:Q38)+SUM(Q40:Q41)+SUM(Q43:Q43)+SUM(Q45:Q45)+SUM(Q47:Q47)+SUM(Q49:Q49)+SUM(Q51:Q51)+SUM(Q53:Q53)+SUM(Q55:Q55)+SUM(Q57:Q57)+SUM(Q59:Q59)+SUM(Q61:Q61)+SUM(Q63:Q63)+SUM(Q65:Q65)+SUM(Q67:Q67)+SUM(Q69:Q69)+SUM(Q71:Q71)+SUM(Q73:Q73)+SUM(Q75:Q75)+SUM(Q77:Q77)+SUM(Q79:Q79)+SUM(Q81:Q81)+SUM(Q83:Q83)+SUM(Q85:Q86)+SUM(Q88:Q88)+SUM(Q90:Q90)+SUM(Q92:Q92)+SUM(Q94:Q94)+SUM(Q96:Q96)+SUM(Q98:Q98)+SUM(Q100:Q100)+SUM(Q102:Q102)+SUM(Q104:Q104)+SUM(Q106:Q106)+SUM(Q108:Q108)+SUM(Q110:Q110)+SUM(Q112:Q112)+SUM(Q114:Q114)+SUM(Q116:Q116)+SUM(Q118:Q118)+SUM(Q120:Q120)+SUM(Q122:Q122)+SUM(Q124:Q125)+SUM(Q127:Q127)+SUM(Q129:Q129)+SUM(Q131:Q131)+SUM(Q133:Q133)+SUM(Q135:Q135)+SUM(Q137:Q137)+SUM(Q139:Q139)+SUM(Q141:Q141)+SUM(Q143:Q143)+SUM(Q145:Q145)+SUM(Q147:Q147)+SUM(Q149:Q149)+SUM(Q151:Q151)+SUM(Q153:Q153)+SUM(Q155:Q156)+SUM(Q158:Q158)+SUM(Q160:Q160)+SUM(Q162:Q162)+SUM(Q164:Q164)+SUM(Q166:Q166)+SUM(Q168:Q168)+SUM(Q170:Q170)+SUM(Q172:Q173)+SUM(Q175:Q176)+SUM(Q178:Q178)+SUM(Q180:Q180)+SUM(Q182:Q182)+SUM(Q184:Q184)+SUM(Q186:Q186)+SUM(Q188:Q188)+SUM(Q190:Q190)+SUM(Q192:Q192)+SUM(Q194:Q194)+SUM(Q196:Q196)+SUM(Q198:Q198)+SUM(Q200:Q200)+SUM(Q202:Q202)+SUM(Q204:Q204)+SUM(Q206:Q206)+SUM(Q208:Q208)+SUM(Q210:Q210)+SUM(Q212:Q212)+SUM(Q214:Q214)+SUM(Q216:Q217)+SUM(Q219:Q219)+SUM(Q221:Q222)+SUM(Q224:Q224)+SUM(Q226:Q226)+SUM(Q228:Q228)+SUM(Q230:Q230)+SUM(Q232:Q234)+SUM(Q236:Q237)+SUM(Q239:Q239)+SUM(Q241:Q241)+SUM(Q243:Q243)+SUM(Q245:Q245)+SUM(Q247:Q247)+SUM(Q249:Q249)+SUM(Q251:Q252)+SUM(Q254:Q255)+SUM(Q257:Q257)+SUM(Q259:Q259)+SUM(Q261:Q261)+SUM(Q263:Q263)+SUM(Q265:Q265)+SUM(Q267:Q267)+SUM(Q269:Q269)+SUM(Q271:Q272)+SUM(Q274:Q274)+SUM(Q276:Q276)+SUM(Q278:Q278)+SUM(Q280:Q280)+SUM(Q282:Q282)+SUM(Q284:Q284)+SUM(Q286:Q286)+SUM(Q288:Q288)+SUM(Q290:Q292)+SUM(Q294:Q294)+SUM(Q296:Q296)+SUM(Q298:Q298)+SUM(Q300:Q300)+SUM(Q302:Q302)+SUM(Q304:Q304)+SUM(Q306:Q306)+SUM(Q308:Q308)+SUM(Q310:Q310)+SUM(Q312:Q312)+SUM(Q314:Q314)+SUM(Q316:Q316)+SUM(Q318:Q318)+SUM(Q320:Q320)+SUM(Q322:Q322)+SUM(Q324:Q324)+SUM(Q326:Q326)+SUM(Q328:Q328)+SUM(Q330:Q331)+SUM(Q333:Q333)+SUM(Q335:Q335)+SUM(Q337:Q337)+SUM(Q339:Q340)+SUM(Q342:Q342)+SUM(Q344:Q344)+SUM(Q346:Q346)+SUM(Q348:Q348)+SUM(Q350:Q350)+SUM(Q352:Q352)+SUM(Q354:Q354)+SUM(Q356:Q356)+SUM(Q358:Q358)+SUM(Q360:Q360)+SUM(Q362:Q362)+SUM(Q364:Q364)+SUM(Q366:Q370)+SUM(Q372:Q372)+SUM(Q374:Q374)+SUM(Q376:Q376)+SUM(Q378:Q378)+SUM(Q380:Q380)+SUM(Q382:Q382)+SUM(Q384:Q385)+SUM(Q387:Q387)+SUM(Q389:Q389)+SUM(Q391:Q391)+SUM(Q393:Q393)+SUM(Q395:Q395)+SUM(Q397:Q397)+SUM(Q399:Q400)+SUM(Q402:Q402)+SUM(Q404:Q404)+SUM(Q406:Q406)+SUM(Q408:Q408)+SUM(Q410:Q410)+SUM(Q412:Q412)+SUM(Q414:Q414)+SUM(Q416:Q417)+SUM(Q419:Q419)+SUM(Q421:Q421)+SUM(Q423:Q423)+SUM(Q425:Q425)+SUM(Q427:Q427)+SUM(Q429:Q429)+SUM(Q431:Q431)</f>
      </c>
      <c r="R433" s="70">
        <f>SUM(R8:R8)+SUM(R10:R10)+SUM(R12:R12)+SUM(R14:R14)+SUM(R16:R16)+SUM(R18:R18)+SUM(R20:R20)+SUM(R22:R22)+SUM(R24:R24)+SUM(R26:R26)+SUM(R28:R28)+SUM(R30:R30)+SUM(R32:R32)+SUM(R34:R34)+SUM(R36:R36)+SUM(R38:R38)+SUM(R40:R41)+SUM(R43:R43)+SUM(R45:R45)+SUM(R47:R47)+SUM(R49:R49)+SUM(R51:R51)+SUM(R53:R53)+SUM(R55:R55)+SUM(R57:R57)+SUM(R59:R59)+SUM(R61:R61)+SUM(R63:R63)+SUM(R65:R65)+SUM(R67:R67)+SUM(R69:R69)+SUM(R71:R71)+SUM(R73:R73)+SUM(R75:R75)+SUM(R77:R77)+SUM(R79:R79)+SUM(R81:R81)+SUM(R83:R83)+SUM(R85:R86)+SUM(R88:R88)+SUM(R90:R90)+SUM(R92:R92)+SUM(R94:R94)+SUM(R96:R96)+SUM(R98:R98)+SUM(R100:R100)+SUM(R102:R102)+SUM(R104:R104)+SUM(R106:R106)+SUM(R108:R108)+SUM(R110:R110)+SUM(R112:R112)+SUM(R114:R114)+SUM(R116:R116)+SUM(R118:R118)+SUM(R120:R120)+SUM(R122:R122)+SUM(R124:R125)+SUM(R127:R127)+SUM(R129:R129)+SUM(R131:R131)+SUM(R133:R133)+SUM(R135:R135)+SUM(R137:R137)+SUM(R139:R139)+SUM(R141:R141)+SUM(R143:R143)+SUM(R145:R145)+SUM(R147:R147)+SUM(R149:R149)+SUM(R151:R151)+SUM(R153:R153)+SUM(R155:R156)+SUM(R158:R158)+SUM(R160:R160)+SUM(R162:R162)+SUM(R164:R164)+SUM(R166:R166)+SUM(R168:R168)+SUM(R170:R170)+SUM(R172:R173)+SUM(R175:R176)+SUM(R178:R178)+SUM(R180:R180)+SUM(R182:R182)+SUM(R184:R184)+SUM(R186:R186)+SUM(R188:R188)+SUM(R190:R190)+SUM(R192:R192)+SUM(R194:R194)+SUM(R196:R196)+SUM(R198:R198)+SUM(R200:R200)+SUM(R202:R202)+SUM(R204:R204)+SUM(R206:R206)+SUM(R208:R208)+SUM(R210:R210)+SUM(R212:R212)+SUM(R214:R214)+SUM(R216:R217)+SUM(R219:R219)+SUM(R221:R222)+SUM(R224:R224)+SUM(R226:R226)+SUM(R228:R228)+SUM(R230:R230)+SUM(R232:R234)+SUM(R236:R237)+SUM(R239:R239)+SUM(R241:R241)+SUM(R243:R243)+SUM(R245:R245)+SUM(R247:R247)+SUM(R249:R249)+SUM(R251:R252)+SUM(R254:R255)+SUM(R257:R257)+SUM(R259:R259)+SUM(R261:R261)+SUM(R263:R263)+SUM(R265:R265)+SUM(R267:R267)+SUM(R269:R269)+SUM(R271:R272)+SUM(R274:R274)+SUM(R276:R276)+SUM(R278:R278)+SUM(R280:R280)+SUM(R282:R282)+SUM(R284:R284)+SUM(R286:R286)+SUM(R288:R288)+SUM(R290:R292)+SUM(R294:R294)+SUM(R296:R296)+SUM(R298:R298)+SUM(R300:R300)+SUM(R302:R302)+SUM(R304:R304)+SUM(R306:R306)+SUM(R308:R308)+SUM(R310:R310)+SUM(R312:R312)+SUM(R314:R314)+SUM(R316:R316)+SUM(R318:R318)+SUM(R320:R320)+SUM(R322:R322)+SUM(R324:R324)+SUM(R326:R326)+SUM(R328:R328)+SUM(R330:R331)+SUM(R333:R333)+SUM(R335:R335)+SUM(R337:R337)+SUM(R339:R340)+SUM(R342:R342)+SUM(R344:R344)+SUM(R346:R346)+SUM(R348:R348)+SUM(R350:R350)+SUM(R352:R352)+SUM(R354:R354)+SUM(R356:R356)+SUM(R358:R358)+SUM(R360:R360)+SUM(R362:R362)+SUM(R364:R364)+SUM(R366:R370)+SUM(R372:R372)+SUM(R374:R374)+SUM(R376:R376)+SUM(R378:R378)+SUM(R380:R380)+SUM(R382:R382)+SUM(R384:R385)+SUM(R387:R387)+SUM(R389:R389)+SUM(R391:R391)+SUM(R393:R393)+SUM(R395:R395)+SUM(R397:R397)+SUM(R399:R400)+SUM(R402:R402)+SUM(R404:R404)+SUM(R406:R406)+SUM(R408:R408)+SUM(R410:R410)+SUM(R412:R412)+SUM(R414:R414)+SUM(R416:R417)+SUM(R419:R419)+SUM(R421:R421)+SUM(R423:R423)+SUM(R425:R425)+SUM(R427:R427)+SUM(R429:R429)+SUM(R431:R431)</f>
      </c>
    </row>
    <row r="435">
      <c r="A435" s="3" t="s">
        <v>48574</v>
      </c>
      <c r="B435" s="3"/>
      <c r="C435" s="3"/>
      <c r="D435" s="3" t="s">
        <v>48604</v>
      </c>
      <c r="E435" s="3"/>
    </row>
    <row r="436">
      <c r="A436" s="6" t="s">
        <v>48575</v>
      </c>
      <c r="B436" s="7" t="s">
        <v>48576</v>
      </c>
      <c r="C436" s="11" t="s">
        <v>48577</v>
      </c>
      <c r="D436" s="6" t="s">
        <v>48605</v>
      </c>
      <c r="E436" s="9" t="s">
        <v>48606</v>
      </c>
      <c r="T436" s="40" t="s">
        <v>48578</v>
      </c>
      <c r="U436" s="40" t="s">
        <v>48579</v>
      </c>
      <c r="V436" s="39" t="s">
        <v>48580</v>
      </c>
      <c r="W436" s="37" t="s">
        <v>48581</v>
      </c>
      <c r="X436" s="39" t="s">
        <v>48582</v>
      </c>
      <c r="Y436" s="39" t="s">
        <v>48583</v>
      </c>
      <c r="Z436" s="39" t="s">
        <v>48584</v>
      </c>
      <c r="AA436" s="39" t="s">
        <v>48585</v>
      </c>
      <c r="AB436" s="39" t="s">
        <v>48586</v>
      </c>
      <c r="AC436" s="39" t="s">
        <v>48587</v>
      </c>
      <c r="AD436" s="39" t="s">
        <v>48588</v>
      </c>
    </row>
    <row r="437">
      <c r="A437" s="143" t="s">
        <v>48589</v>
      </c>
      <c r="B437" s="99">
        <v>194</v>
      </c>
      <c r="C437" s="103">
        <v>0.97979797979797978</v>
      </c>
      <c r="D437" s="97" t="s">
        <v>48607</v>
      </c>
      <c r="E437" s="97"/>
      <c r="T437" s="101">
        <v>248125</v>
      </c>
      <c r="U437" s="101">
        <v>-623</v>
      </c>
      <c r="V437" s="100">
        <v>17535</v>
      </c>
      <c r="W437" s="98" t="s">
        <v>48590</v>
      </c>
      <c r="X437" s="100">
        <v>2</v>
      </c>
      <c r="Y437" s="100">
        <v>195</v>
      </c>
      <c r="Z437" s="100">
        <v>0.97979797979797978</v>
      </c>
      <c r="AA437" s="100">
        <v>269250</v>
      </c>
      <c r="AB437" s="100">
        <v>248125</v>
      </c>
      <c r="AC437" s="100">
        <v>-623</v>
      </c>
      <c r="AD437" s="100">
        <v>249179.42000000001</v>
      </c>
    </row>
    <row r="438">
      <c r="A438" s="143" t="s">
        <v>48591</v>
      </c>
      <c r="B438" s="99">
        <v>1</v>
      </c>
      <c r="C438" s="103">
        <v>0.0050505050505050509</v>
      </c>
      <c r="D438" s="98" t="s">
        <v>48608</v>
      </c>
      <c r="E438" s="101">
        <v>0</v>
      </c>
      <c r="T438" s="101">
        <v>1300</v>
      </c>
      <c r="U438" s="101">
        <v>0</v>
      </c>
      <c r="V438" s="100">
        <v>17535</v>
      </c>
      <c r="W438" s="98" t="s">
        <v>48592</v>
      </c>
      <c r="X438" s="100">
        <v>2</v>
      </c>
      <c r="Y438" s="100">
        <v>195</v>
      </c>
      <c r="Z438" s="100">
        <v>0.0050505050505050509</v>
      </c>
      <c r="AA438" s="100">
        <v>1400</v>
      </c>
      <c r="AB438" s="100">
        <v>1300</v>
      </c>
      <c r="AC438" s="100">
        <v>0</v>
      </c>
      <c r="AD438" s="100">
        <v>866.66999999999996</v>
      </c>
    </row>
    <row r="439">
      <c r="A439" s="96" t="s">
        <v>48593</v>
      </c>
      <c r="B439" s="83">
        <f>SUM(B437:B438)</f>
      </c>
      <c r="C439" s="87">
        <v>0.98484848484848486</v>
      </c>
      <c r="D439" s="98" t="s">
        <v>48609</v>
      </c>
      <c r="E439" s="101">
        <v>-623</v>
      </c>
      <c r="T439" s="85">
        <f>SUM(T437:T438)</f>
      </c>
      <c r="U439" s="85">
        <f>SUM(U437:U438)</f>
      </c>
    </row>
    <row r="440">
      <c r="A440" s="143" t="s">
        <v>48594</v>
      </c>
      <c r="B440" s="99">
        <v>1</v>
      </c>
      <c r="C440" s="103">
        <v>0.0050505050505050509</v>
      </c>
      <c r="D440" s="98" t="s">
        <v>48610</v>
      </c>
      <c r="E440" s="101">
        <v>0</v>
      </c>
      <c r="T440" s="101">
        <v>1400</v>
      </c>
      <c r="U440" s="101">
        <v>0</v>
      </c>
      <c r="V440" s="100">
        <v>17535</v>
      </c>
      <c r="W440" s="98" t="s">
        <v>48595</v>
      </c>
      <c r="X440" s="100">
        <v>2</v>
      </c>
      <c r="Y440" s="100">
        <v>195</v>
      </c>
      <c r="Z440" s="100">
        <v>0.0050505050505050509</v>
      </c>
      <c r="AA440" s="100">
        <v>1400</v>
      </c>
      <c r="AB440" s="100">
        <v>1400</v>
      </c>
      <c r="AC440" s="100">
        <v>0</v>
      </c>
    </row>
    <row r="441">
      <c r="A441" s="143" t="s">
        <v>48596</v>
      </c>
      <c r="B441" s="99">
        <v>2</v>
      </c>
      <c r="C441" s="103">
        <v>0.010101010101010102</v>
      </c>
      <c r="D441" s="98" t="s">
        <v>48611</v>
      </c>
      <c r="E441" s="101">
        <v>0</v>
      </c>
      <c r="T441" s="101">
        <v>1150</v>
      </c>
      <c r="U441" s="101">
        <v>0</v>
      </c>
      <c r="V441" s="100">
        <v>17535</v>
      </c>
      <c r="W441" s="98" t="s">
        <v>48597</v>
      </c>
      <c r="X441" s="100">
        <v>2</v>
      </c>
      <c r="Y441" s="100">
        <v>195</v>
      </c>
      <c r="Z441" s="100">
        <v>0.010101010101010102</v>
      </c>
      <c r="AA441" s="100">
        <v>2750</v>
      </c>
      <c r="AB441" s="100">
        <v>1150</v>
      </c>
      <c r="AC441" s="100">
        <v>0</v>
      </c>
      <c r="AD441" s="100">
        <v>0</v>
      </c>
    </row>
    <row r="442">
      <c r="A442" s="96" t="s">
        <v>48598</v>
      </c>
      <c r="B442" s="83">
        <f>SUM(B440:B441)</f>
      </c>
      <c r="C442" s="87">
        <v>0.015151515151515152</v>
      </c>
      <c r="D442" s="98" t="s">
        <v>48612</v>
      </c>
      <c r="E442" s="101">
        <v>0</v>
      </c>
      <c r="T442" s="85">
        <f>SUM(T440:T441)</f>
      </c>
      <c r="U442" s="85">
        <f>SUM(U440:U441)</f>
      </c>
    </row>
    <row r="443">
      <c r="A443" s="96" t="s">
        <v>48599</v>
      </c>
      <c r="B443" s="83">
        <f>SUM(B437:B438)+SUM(B440:B441)</f>
      </c>
      <c r="C443" s="87">
        <v>1</v>
      </c>
      <c r="D443" s="98" t="s">
        <v>48613</v>
      </c>
      <c r="E443" s="101">
        <v>2800</v>
      </c>
      <c r="T443" s="85">
        <f>SUM(T437:T438)+SUM(T440:T441)</f>
      </c>
      <c r="U443" s="85">
        <f>SUM(U437:U438)+SUM(U440:U441)</f>
      </c>
    </row>
    <row r="444">
      <c r="A444" s="128" t="s">
        <v>48600</v>
      </c>
      <c r="B444" s="99">
        <v>2</v>
      </c>
      <c r="C444" s="103">
        <v>0.01</v>
      </c>
      <c r="D444" s="98" t="s">
        <v>48614</v>
      </c>
      <c r="E444" s="101">
        <v>246625</v>
      </c>
      <c r="T444" s="101">
        <v>0</v>
      </c>
      <c r="U444" s="101">
        <v>0</v>
      </c>
      <c r="V444" s="100">
        <v>17535</v>
      </c>
      <c r="W444" s="98" t="s">
        <v>48601</v>
      </c>
      <c r="X444" s="100">
        <v>2</v>
      </c>
      <c r="Y444" s="100">
        <v>195</v>
      </c>
      <c r="Z444" s="100">
        <v>0.01</v>
      </c>
      <c r="AA444" s="100">
        <v>3000</v>
      </c>
      <c r="AB444" s="100">
        <v>0</v>
      </c>
      <c r="AC444" s="100">
        <v>0</v>
      </c>
      <c r="AD444" s="100">
        <v>0</v>
      </c>
    </row>
    <row r="445">
      <c r="A445" s="96" t="s">
        <v>48602</v>
      </c>
      <c r="B445" s="83">
        <f>SUM(B444:B444)</f>
      </c>
      <c r="C445" s="87">
        <v>1</v>
      </c>
      <c r="D445" s="98" t="s">
        <v>48615</v>
      </c>
      <c r="E445" s="101">
        <v>0</v>
      </c>
      <c r="T445" s="85">
        <f>SUM(T444:T444)</f>
      </c>
      <c r="U445" s="85">
        <f>SUM(U444:U444)</f>
      </c>
    </row>
    <row r="446">
      <c r="A446" s="81" t="s">
        <v>48603</v>
      </c>
      <c r="B446" s="68">
        <f>SUM(B437:B438)+SUM(B440:B441)+SUM(B444:B444)</f>
      </c>
      <c r="C446" s="72">
        <v>1</v>
      </c>
      <c r="D446" s="96" t="s">
        <v>48616</v>
      </c>
      <c r="E446" s="85">
        <f>SUM(E438:E445)</f>
      </c>
      <c r="T446" s="70">
        <f>SUM(T437:T438)+SUM(T440:T441)+SUM(T444:T444)</f>
      </c>
      <c r="U446" s="70">
        <f>SUM(U437:U438)+SUM(U440:U441)+SUM(U444:U444)</f>
      </c>
    </row>
    <row r="447">
      <c r="D447" s="81" t="s">
        <v>48617</v>
      </c>
      <c r="E447" s="70">
        <f>SUM(E438:E445)</f>
      </c>
    </row>
    <row r="449">
      <c r="A449" s="3" t="s">
        <v>48618</v>
      </c>
      <c r="B449" s="3"/>
      <c r="C449" s="3"/>
      <c r="D449" s="3"/>
      <c r="E449" s="3"/>
      <c r="F449" s="3"/>
      <c r="G449" s="3"/>
      <c r="H449" s="3"/>
      <c r="I449" s="3"/>
      <c r="J449" s="3"/>
      <c r="K449" s="3"/>
      <c r="L449" s="3"/>
      <c r="M449" s="3"/>
      <c r="N449" s="3"/>
      <c r="O449" s="3"/>
      <c r="P449" s="3"/>
      <c r="Q449" s="3"/>
    </row>
    <row r="450">
      <c r="A450" s="6" t="s">
        <v>48619</v>
      </c>
      <c r="B450" s="6" t="s">
        <v>48620</v>
      </c>
      <c r="C450" s="8" t="s">
        <v>48621</v>
      </c>
      <c r="D450" s="6" t="s">
        <v>48622</v>
      </c>
      <c r="E450" s="6" t="s">
        <v>48623</v>
      </c>
      <c r="F450" s="12" t="s">
        <v>48624</v>
      </c>
      <c r="G450" s="12" t="s">
        <v>48625</v>
      </c>
      <c r="H450" s="12" t="s">
        <v>48626</v>
      </c>
      <c r="I450" s="9" t="s">
        <v>48627</v>
      </c>
      <c r="J450" s="6" t="s">
        <v>48628</v>
      </c>
      <c r="K450" s="6" t="s">
        <v>48629</v>
      </c>
      <c r="L450" s="6" t="s">
        <v>48630</v>
      </c>
      <c r="M450" s="6" t="s">
        <v>48631</v>
      </c>
      <c r="N450" s="9" t="s">
        <v>48632</v>
      </c>
      <c r="O450" s="9" t="s">
        <v>48633</v>
      </c>
      <c r="P450" s="9" t="s">
        <v>48634</v>
      </c>
      <c r="Q450" s="9" t="s">
        <v>48635</v>
      </c>
    </row>
    <row r="451">
      <c r="A451" s="98" t="s">
        <v>48636</v>
      </c>
      <c r="B451" s="98" t="s">
        <v>48637</v>
      </c>
      <c r="C451" s="100">
        <v>750</v>
      </c>
      <c r="D451" s="98" t="s">
        <v>48638</v>
      </c>
      <c r="E451" s="98" t="s">
        <v>48639</v>
      </c>
      <c r="F451" s="104">
        <v>45758</v>
      </c>
      <c r="G451" s="104">
        <v>45758</v>
      </c>
      <c r="H451" s="104">
        <v>46122</v>
      </c>
      <c r="I451" s="101">
        <v>1400</v>
      </c>
      <c r="J451" s="98" t="s">
        <v>48640</v>
      </c>
      <c r="K451" s="98" t="s">
        <v>48641</v>
      </c>
      <c r="N451" s="101">
        <v>0</v>
      </c>
      <c r="O451" s="101">
        <v>1400</v>
      </c>
      <c r="P451" s="101">
        <v>-958.33000000000004</v>
      </c>
      <c r="Q451" s="101">
        <v>1400</v>
      </c>
    </row>
    <row r="452">
      <c r="J452" s="96" t="s">
        <v>48642</v>
      </c>
      <c r="N452" s="85">
        <f>SUM(N451:N451)</f>
      </c>
      <c r="O452" s="85">
        <f>SUM(O451:O451)</f>
      </c>
    </row>
    <row r="453">
      <c r="A453" s="98" t="s">
        <v>48643</v>
      </c>
      <c r="B453" s="98" t="s">
        <v>48644</v>
      </c>
      <c r="C453" s="100">
        <v>450</v>
      </c>
      <c r="D453" s="98" t="s">
        <v>48645</v>
      </c>
      <c r="E453" s="98" t="s">
        <v>48646</v>
      </c>
      <c r="F453" s="104">
        <v>45758</v>
      </c>
      <c r="G453" s="104">
        <v>45758</v>
      </c>
      <c r="H453" s="104">
        <v>46122</v>
      </c>
      <c r="I453" s="101">
        <v>1150</v>
      </c>
      <c r="J453" s="98" t="s">
        <v>48647</v>
      </c>
      <c r="K453" s="98" t="s">
        <v>48648</v>
      </c>
      <c r="N453" s="101">
        <v>0</v>
      </c>
      <c r="O453" s="101">
        <v>1150</v>
      </c>
      <c r="P453" s="101">
        <v>-791.66999999999996</v>
      </c>
      <c r="Q453" s="101">
        <v>1150</v>
      </c>
    </row>
    <row r="454">
      <c r="J454" s="96" t="s">
        <v>48649</v>
      </c>
      <c r="N454" s="85">
        <f>SUM(N453:N453)</f>
      </c>
      <c r="O454" s="85">
        <f>SUM(O453:O453)</f>
      </c>
    </row>
    <row r="455">
      <c r="B455" s="81" t="s">
        <v>48650</v>
      </c>
      <c r="C455" s="69">
        <f>SUM(C451:C451)+SUM(C453:C453)</f>
      </c>
      <c r="I455" s="70">
        <f>SUM(I451:I451)+SUM(I453:I453)</f>
      </c>
      <c r="N455" s="70">
        <f>SUM(N451:N451)+SUM(N453:N453)</f>
      </c>
      <c r="O455" s="70">
        <f>SUM(O451:O451)+SUM(O453:O453)</f>
      </c>
      <c r="P455" s="70">
        <f>SUM(P451:P451)+SUM(P453:P453)</f>
      </c>
      <c r="Q455" s="70">
        <f>SUM(Q451:Q451)+SUM(Q453:Q453)</f>
      </c>
    </row>
  </sheetData>
  <mergeCells count="8">
    <mergeCell ref="A2:R2"/>
    <mergeCell ref="A3:R3"/>
    <mergeCell ref="A4:R4"/>
    <mergeCell ref="A6:R6"/>
    <mergeCell ref="A435:C435"/>
    <mergeCell ref="D435:E435"/>
    <mergeCell ref="D437:E437"/>
    <mergeCell ref="A449:Q449"/>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18.xml><?xml version="1.0" encoding="utf-8"?>
<worksheet xmlns="http://schemas.openxmlformats.org/spreadsheetml/2006/main" xmlns:r="http://schemas.openxmlformats.org/officeDocument/2006/relationships">
  <dimension ref="A2:AD346"/>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8.710937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48651</v>
      </c>
      <c r="B2" s="1"/>
      <c r="C2" s="1"/>
      <c r="D2" s="1"/>
      <c r="E2" s="1"/>
      <c r="F2" s="1"/>
      <c r="G2" s="1"/>
      <c r="H2" s="1"/>
      <c r="I2" s="1"/>
      <c r="J2" s="1"/>
      <c r="K2" s="1"/>
      <c r="L2" s="1"/>
      <c r="M2" s="1"/>
      <c r="N2" s="1"/>
      <c r="O2" s="1"/>
      <c r="P2" s="1"/>
      <c r="Q2" s="1"/>
      <c r="R2" s="1"/>
    </row>
    <row r="3">
      <c r="A3" s="2" t="s">
        <v>48652</v>
      </c>
      <c r="B3" s="2"/>
      <c r="C3" s="2"/>
      <c r="D3" s="2"/>
      <c r="E3" s="2"/>
      <c r="F3" s="2"/>
      <c r="G3" s="2"/>
      <c r="H3" s="2"/>
      <c r="I3" s="2"/>
      <c r="J3" s="2"/>
      <c r="K3" s="2"/>
      <c r="L3" s="2"/>
      <c r="M3" s="2"/>
      <c r="N3" s="2"/>
      <c r="O3" s="2"/>
      <c r="P3" s="2"/>
      <c r="Q3" s="2"/>
      <c r="R3" s="2"/>
    </row>
    <row r="4">
      <c r="A4" s="2" t="s">
        <v>48653</v>
      </c>
      <c r="B4" s="2"/>
      <c r="C4" s="2"/>
      <c r="D4" s="2"/>
      <c r="E4" s="2"/>
      <c r="F4" s="2"/>
      <c r="G4" s="2"/>
      <c r="H4" s="2"/>
      <c r="I4" s="2"/>
      <c r="J4" s="2"/>
      <c r="K4" s="2"/>
      <c r="L4" s="2"/>
      <c r="M4" s="2"/>
      <c r="N4" s="2"/>
      <c r="O4" s="2"/>
      <c r="P4" s="2"/>
      <c r="Q4" s="2"/>
      <c r="R4" s="2"/>
    </row>
    <row r="6">
      <c r="A6" s="3" t="s">
        <v>48654</v>
      </c>
      <c r="B6" s="3"/>
      <c r="C6" s="3"/>
      <c r="D6" s="3"/>
      <c r="E6" s="3"/>
      <c r="F6" s="3"/>
      <c r="G6" s="3"/>
      <c r="H6" s="3"/>
      <c r="I6" s="3"/>
      <c r="J6" s="3"/>
      <c r="K6" s="3"/>
      <c r="L6" s="3"/>
      <c r="M6" s="3"/>
      <c r="N6" s="3"/>
      <c r="O6" s="3"/>
      <c r="P6" s="3"/>
      <c r="Q6" s="3"/>
      <c r="R6" s="3"/>
    </row>
    <row r="7">
      <c r="A7" s="6" t="s">
        <v>48655</v>
      </c>
      <c r="B7" s="6" t="s">
        <v>48656</v>
      </c>
      <c r="C7" s="8" t="s">
        <v>48657</v>
      </c>
      <c r="D7" s="6" t="s">
        <v>48658</v>
      </c>
      <c r="E7" s="6" t="s">
        <v>48659</v>
      </c>
      <c r="F7" s="12" t="s">
        <v>48660</v>
      </c>
      <c r="G7" s="12" t="s">
        <v>48661</v>
      </c>
      <c r="H7" s="12" t="s">
        <v>48662</v>
      </c>
      <c r="I7" s="12" t="s">
        <v>48663</v>
      </c>
      <c r="J7" s="9" t="s">
        <v>48664</v>
      </c>
      <c r="K7" s="6" t="s">
        <v>48665</v>
      </c>
      <c r="L7" s="6" t="s">
        <v>48666</v>
      </c>
      <c r="M7" s="6" t="s">
        <v>48667</v>
      </c>
      <c r="N7" s="6" t="s">
        <v>48668</v>
      </c>
      <c r="O7" s="9" t="s">
        <v>48669</v>
      </c>
      <c r="P7" s="9" t="s">
        <v>48670</v>
      </c>
      <c r="Q7" s="9" t="s">
        <v>48671</v>
      </c>
      <c r="R7" s="9" t="s">
        <v>48672</v>
      </c>
    </row>
    <row r="8">
      <c r="A8" s="98" t="s">
        <v>48673</v>
      </c>
      <c r="B8" s="98" t="s">
        <v>48674</v>
      </c>
      <c r="C8" s="100">
        <v>810</v>
      </c>
      <c r="D8" s="98" t="s">
        <v>48675</v>
      </c>
      <c r="E8" s="98" t="s">
        <v>48676</v>
      </c>
      <c r="F8" s="104">
        <v>44358</v>
      </c>
      <c r="G8" s="104">
        <v>45474</v>
      </c>
      <c r="H8" s="104">
        <v>45838</v>
      </c>
      <c r="J8" s="101">
        <v>1270</v>
      </c>
      <c r="K8" s="98" t="s">
        <v>48677</v>
      </c>
      <c r="L8" s="98" t="s">
        <v>48678</v>
      </c>
      <c r="M8" s="98" t="s">
        <v>48679</v>
      </c>
      <c r="N8" s="98" t="s">
        <v>48680</v>
      </c>
      <c r="O8" s="101">
        <v>1180</v>
      </c>
      <c r="P8" s="101">
        <v>1180</v>
      </c>
      <c r="Q8" s="101">
        <v>0</v>
      </c>
      <c r="R8" s="101">
        <v>963</v>
      </c>
    </row>
    <row r="9">
      <c r="K9" s="96" t="s">
        <v>48681</v>
      </c>
      <c r="O9" s="85">
        <f>SUM(O8:O8)</f>
      </c>
      <c r="P9" s="85">
        <f>SUM(P8:P8)</f>
      </c>
    </row>
    <row r="10">
      <c r="A10" s="98" t="s">
        <v>48682</v>
      </c>
      <c r="B10" s="98" t="s">
        <v>48683</v>
      </c>
      <c r="C10" s="100">
        <v>810</v>
      </c>
      <c r="D10" s="98" t="s">
        <v>48684</v>
      </c>
      <c r="E10" s="98" t="s">
        <v>48685</v>
      </c>
      <c r="F10" s="104">
        <v>44572</v>
      </c>
      <c r="G10" s="104">
        <v>45689</v>
      </c>
      <c r="H10" s="104">
        <v>46053</v>
      </c>
      <c r="J10" s="101">
        <v>1270</v>
      </c>
      <c r="K10" s="98" t="s">
        <v>48686</v>
      </c>
      <c r="L10" s="98" t="s">
        <v>48687</v>
      </c>
      <c r="M10" s="98" t="s">
        <v>48688</v>
      </c>
      <c r="N10" s="98" t="s">
        <v>48689</v>
      </c>
      <c r="O10" s="101">
        <v>1200</v>
      </c>
      <c r="P10" s="101">
        <v>1200</v>
      </c>
      <c r="Q10" s="101">
        <v>0</v>
      </c>
      <c r="R10" s="101">
        <v>1070</v>
      </c>
    </row>
    <row r="11">
      <c r="K11" s="96" t="s">
        <v>48690</v>
      </c>
      <c r="O11" s="85">
        <f>SUM(O10:O10)</f>
      </c>
      <c r="P11" s="85">
        <f>SUM(P10:P10)</f>
      </c>
    </row>
    <row r="12">
      <c r="A12" s="98" t="s">
        <v>48691</v>
      </c>
      <c r="B12" s="98" t="s">
        <v>48692</v>
      </c>
      <c r="C12" s="100">
        <v>975</v>
      </c>
      <c r="D12" s="98" t="s">
        <v>48693</v>
      </c>
      <c r="E12" s="98" t="s">
        <v>48694</v>
      </c>
      <c r="F12" s="104">
        <v>43479</v>
      </c>
      <c r="G12" s="104">
        <v>45689</v>
      </c>
      <c r="H12" s="104">
        <v>46053</v>
      </c>
      <c r="J12" s="101">
        <v>1330</v>
      </c>
      <c r="K12" s="98" t="s">
        <v>48695</v>
      </c>
      <c r="L12" s="98" t="s">
        <v>48696</v>
      </c>
      <c r="M12" s="98" t="s">
        <v>48697</v>
      </c>
      <c r="N12" s="98" t="s">
        <v>48698</v>
      </c>
      <c r="O12" s="101">
        <v>1240</v>
      </c>
      <c r="P12" s="101">
        <v>1240</v>
      </c>
      <c r="Q12" s="101">
        <v>0</v>
      </c>
      <c r="R12" s="101">
        <v>1020</v>
      </c>
    </row>
    <row r="13">
      <c r="K13" s="96" t="s">
        <v>48699</v>
      </c>
      <c r="O13" s="85">
        <f>SUM(O12:O12)</f>
      </c>
      <c r="P13" s="85">
        <f>SUM(P12:P12)</f>
      </c>
    </row>
    <row r="14">
      <c r="A14" s="98" t="s">
        <v>48700</v>
      </c>
      <c r="B14" s="98" t="s">
        <v>48701</v>
      </c>
      <c r="C14" s="100">
        <v>975</v>
      </c>
      <c r="D14" s="98" t="s">
        <v>48702</v>
      </c>
      <c r="E14" s="98" t="s">
        <v>48703</v>
      </c>
      <c r="F14" s="104">
        <v>42248</v>
      </c>
      <c r="G14" s="104">
        <v>45536</v>
      </c>
      <c r="H14" s="104">
        <v>45900</v>
      </c>
      <c r="J14" s="101">
        <v>1330</v>
      </c>
      <c r="K14" s="98" t="s">
        <v>48704</v>
      </c>
      <c r="L14" s="98" t="s">
        <v>48705</v>
      </c>
      <c r="M14" s="98" t="s">
        <v>48706</v>
      </c>
      <c r="N14" s="98" t="s">
        <v>48707</v>
      </c>
      <c r="O14" s="101">
        <v>1240</v>
      </c>
      <c r="P14" s="101">
        <v>1240</v>
      </c>
      <c r="Q14" s="101">
        <v>0</v>
      </c>
      <c r="R14" s="101">
        <v>950</v>
      </c>
    </row>
    <row r="15">
      <c r="K15" s="96" t="s">
        <v>48708</v>
      </c>
      <c r="O15" s="85">
        <f>SUM(O14:O14)</f>
      </c>
      <c r="P15" s="85">
        <f>SUM(P14:P14)</f>
      </c>
    </row>
    <row r="16">
      <c r="A16" s="98" t="s">
        <v>48709</v>
      </c>
      <c r="B16" s="98" t="s">
        <v>48710</v>
      </c>
      <c r="C16" s="100">
        <v>705</v>
      </c>
      <c r="D16" s="98" t="s">
        <v>48711</v>
      </c>
      <c r="E16" s="98" t="s">
        <v>48712</v>
      </c>
      <c r="F16" s="104">
        <v>43082</v>
      </c>
      <c r="G16" s="104">
        <v>45658</v>
      </c>
      <c r="H16" s="104">
        <v>46022</v>
      </c>
      <c r="J16" s="101">
        <v>1110</v>
      </c>
      <c r="K16" s="98" t="s">
        <v>48713</v>
      </c>
      <c r="L16" s="98" t="s">
        <v>48714</v>
      </c>
      <c r="M16" s="98" t="s">
        <v>48715</v>
      </c>
      <c r="N16" s="98" t="s">
        <v>48716</v>
      </c>
      <c r="O16" s="101">
        <v>1020</v>
      </c>
      <c r="P16" s="101">
        <v>1020</v>
      </c>
      <c r="Q16" s="101">
        <v>0</v>
      </c>
      <c r="R16" s="101">
        <v>770</v>
      </c>
    </row>
    <row r="17">
      <c r="K17" s="96" t="s">
        <v>48717</v>
      </c>
      <c r="O17" s="85">
        <f>SUM(O16:O16)</f>
      </c>
      <c r="P17" s="85">
        <f>SUM(P16:P16)</f>
      </c>
    </row>
    <row r="18">
      <c r="A18" s="98" t="s">
        <v>48718</v>
      </c>
      <c r="B18" s="98" t="s">
        <v>48719</v>
      </c>
      <c r="C18" s="100">
        <v>375</v>
      </c>
      <c r="D18" s="98" t="s">
        <v>48720</v>
      </c>
      <c r="E18" s="98" t="s">
        <v>48721</v>
      </c>
      <c r="F18" s="104">
        <v>44365</v>
      </c>
      <c r="G18" s="104">
        <v>45474</v>
      </c>
      <c r="H18" s="104">
        <v>45838</v>
      </c>
      <c r="J18" s="101">
        <v>980</v>
      </c>
      <c r="K18" s="98" t="s">
        <v>48722</v>
      </c>
      <c r="L18" s="98" t="s">
        <v>48723</v>
      </c>
      <c r="M18" s="98" t="s">
        <v>48724</v>
      </c>
      <c r="N18" s="98" t="s">
        <v>48725</v>
      </c>
      <c r="O18" s="101">
        <v>890</v>
      </c>
      <c r="P18" s="101">
        <v>890</v>
      </c>
      <c r="Q18" s="101">
        <v>-8.4299999999999997</v>
      </c>
      <c r="R18" s="101">
        <v>780</v>
      </c>
    </row>
    <row r="19">
      <c r="K19" s="96" t="s">
        <v>48726</v>
      </c>
      <c r="O19" s="85">
        <f>SUM(O18:O18)</f>
      </c>
      <c r="P19" s="85">
        <f>SUM(P18:P18)</f>
      </c>
    </row>
    <row r="20">
      <c r="A20" s="98" t="s">
        <v>48727</v>
      </c>
      <c r="B20" s="98" t="s">
        <v>48728</v>
      </c>
      <c r="C20" s="100">
        <v>975</v>
      </c>
      <c r="D20" s="98" t="s">
        <v>48729</v>
      </c>
      <c r="E20" s="98" t="s">
        <v>48730</v>
      </c>
      <c r="F20" s="104">
        <v>43707</v>
      </c>
      <c r="G20" s="104">
        <v>45536</v>
      </c>
      <c r="H20" s="104">
        <v>45900</v>
      </c>
      <c r="J20" s="101">
        <v>1330</v>
      </c>
      <c r="K20" s="98" t="s">
        <v>48731</v>
      </c>
      <c r="L20" s="98" t="s">
        <v>48732</v>
      </c>
      <c r="M20" s="98" t="s">
        <v>48733</v>
      </c>
      <c r="N20" s="98" t="s">
        <v>48734</v>
      </c>
      <c r="O20" s="101">
        <v>1240</v>
      </c>
      <c r="P20" s="101">
        <v>1240</v>
      </c>
      <c r="Q20" s="101">
        <v>0</v>
      </c>
      <c r="R20" s="101">
        <v>1050</v>
      </c>
    </row>
    <row r="21">
      <c r="K21" s="96" t="s">
        <v>48735</v>
      </c>
      <c r="O21" s="85">
        <f>SUM(O20:O20)</f>
      </c>
      <c r="P21" s="85">
        <f>SUM(P20:P20)</f>
      </c>
    </row>
    <row r="22">
      <c r="A22" s="98" t="s">
        <v>48736</v>
      </c>
      <c r="B22" s="98" t="s">
        <v>48737</v>
      </c>
      <c r="C22" s="100">
        <v>975</v>
      </c>
      <c r="D22" s="98" t="s">
        <v>48738</v>
      </c>
      <c r="E22" s="98" t="s">
        <v>48739</v>
      </c>
      <c r="F22" s="104">
        <v>44354</v>
      </c>
      <c r="G22" s="104">
        <v>45474</v>
      </c>
      <c r="H22" s="104">
        <v>45838</v>
      </c>
      <c r="J22" s="101">
        <v>1330</v>
      </c>
      <c r="K22" s="98" t="s">
        <v>48740</v>
      </c>
      <c r="L22" s="98" t="s">
        <v>48741</v>
      </c>
      <c r="M22" s="98" t="s">
        <v>48742</v>
      </c>
      <c r="N22" s="98" t="s">
        <v>48743</v>
      </c>
      <c r="O22" s="101">
        <v>1240</v>
      </c>
      <c r="P22" s="101">
        <v>1240</v>
      </c>
      <c r="Q22" s="101">
        <v>0</v>
      </c>
      <c r="R22" s="101">
        <v>1130</v>
      </c>
    </row>
    <row r="23">
      <c r="L23" s="98" t="s">
        <v>48744</v>
      </c>
      <c r="M23" s="98" t="s">
        <v>48745</v>
      </c>
      <c r="N23" s="98" t="s">
        <v>48746</v>
      </c>
      <c r="O23" s="101">
        <v>25</v>
      </c>
      <c r="P23" s="101">
        <v>0</v>
      </c>
    </row>
    <row r="24">
      <c r="K24" s="96" t="s">
        <v>48747</v>
      </c>
      <c r="O24" s="85">
        <f>SUM(O22:O23)</f>
      </c>
      <c r="P24" s="85">
        <f>SUM(P22:P23)</f>
      </c>
    </row>
    <row r="25">
      <c r="A25" s="98" t="s">
        <v>48748</v>
      </c>
      <c r="B25" s="98" t="s">
        <v>48749</v>
      </c>
      <c r="C25" s="100">
        <v>810</v>
      </c>
      <c r="D25" s="98" t="s">
        <v>48750</v>
      </c>
      <c r="E25" s="98" t="s">
        <v>48751</v>
      </c>
      <c r="F25" s="104">
        <v>38877</v>
      </c>
      <c r="G25" s="104">
        <v>45474</v>
      </c>
      <c r="H25" s="104">
        <v>45838</v>
      </c>
      <c r="J25" s="101">
        <v>1270</v>
      </c>
      <c r="K25" s="98" t="s">
        <v>48752</v>
      </c>
      <c r="L25" s="98" t="s">
        <v>48753</v>
      </c>
      <c r="M25" s="98" t="s">
        <v>48754</v>
      </c>
      <c r="N25" s="98" t="s">
        <v>48755</v>
      </c>
      <c r="O25" s="101">
        <v>1130</v>
      </c>
      <c r="P25" s="101">
        <v>1130</v>
      </c>
      <c r="Q25" s="101">
        <v>0</v>
      </c>
      <c r="R25" s="101">
        <v>860</v>
      </c>
    </row>
    <row r="26">
      <c r="K26" s="96" t="s">
        <v>48756</v>
      </c>
      <c r="O26" s="85">
        <f>SUM(O25:O25)</f>
      </c>
      <c r="P26" s="85">
        <f>SUM(P25:P25)</f>
      </c>
    </row>
    <row r="27">
      <c r="A27" s="98" t="s">
        <v>48757</v>
      </c>
      <c r="B27" s="98" t="s">
        <v>48758</v>
      </c>
      <c r="C27" s="100">
        <v>810</v>
      </c>
      <c r="D27" s="98" t="s">
        <v>48759</v>
      </c>
      <c r="E27" s="98" t="s">
        <v>48760</v>
      </c>
      <c r="F27" s="104">
        <v>43891</v>
      </c>
      <c r="G27" s="104">
        <v>45658</v>
      </c>
      <c r="H27" s="104">
        <v>46022</v>
      </c>
      <c r="J27" s="101">
        <v>1270</v>
      </c>
      <c r="K27" s="98" t="s">
        <v>48761</v>
      </c>
      <c r="L27" s="98" t="s">
        <v>48762</v>
      </c>
      <c r="M27" s="98" t="s">
        <v>48763</v>
      </c>
      <c r="N27" s="98" t="s">
        <v>48764</v>
      </c>
      <c r="O27" s="101">
        <v>1180</v>
      </c>
      <c r="P27" s="101">
        <v>1180</v>
      </c>
      <c r="Q27" s="101">
        <v>0</v>
      </c>
      <c r="R27" s="101">
        <v>1020</v>
      </c>
    </row>
    <row r="28">
      <c r="K28" s="96" t="s">
        <v>48765</v>
      </c>
      <c r="O28" s="85">
        <f>SUM(O27:O27)</f>
      </c>
      <c r="P28" s="85">
        <f>SUM(P27:P27)</f>
      </c>
    </row>
    <row r="29">
      <c r="A29" s="98" t="s">
        <v>48766</v>
      </c>
      <c r="B29" s="98" t="s">
        <v>48767</v>
      </c>
      <c r="C29" s="100">
        <v>810</v>
      </c>
      <c r="D29" s="98" t="s">
        <v>48768</v>
      </c>
      <c r="E29" s="98" t="s">
        <v>48769</v>
      </c>
      <c r="F29" s="104">
        <v>42454</v>
      </c>
      <c r="G29" s="104">
        <v>45748</v>
      </c>
      <c r="H29" s="104">
        <v>46112</v>
      </c>
      <c r="J29" s="101">
        <v>1290</v>
      </c>
      <c r="K29" s="98" t="s">
        <v>48770</v>
      </c>
      <c r="L29" s="98" t="s">
        <v>48771</v>
      </c>
      <c r="M29" s="98" t="s">
        <v>48772</v>
      </c>
      <c r="N29" s="98" t="s">
        <v>48773</v>
      </c>
      <c r="O29" s="101">
        <v>20</v>
      </c>
      <c r="P29" s="101">
        <v>20</v>
      </c>
      <c r="Q29" s="101">
        <v>0</v>
      </c>
      <c r="R29" s="101">
        <v>910</v>
      </c>
    </row>
    <row r="30">
      <c r="L30" s="98" t="s">
        <v>48774</v>
      </c>
      <c r="M30" s="98" t="s">
        <v>48775</v>
      </c>
      <c r="N30" s="98" t="s">
        <v>48776</v>
      </c>
      <c r="O30" s="101">
        <v>1180</v>
      </c>
      <c r="P30" s="101">
        <v>1180</v>
      </c>
    </row>
    <row r="31">
      <c r="K31" s="96" t="s">
        <v>48777</v>
      </c>
      <c r="O31" s="85">
        <f>SUM(O29:O30)</f>
      </c>
      <c r="P31" s="85">
        <f>SUM(P29:P30)</f>
      </c>
    </row>
    <row r="32">
      <c r="A32" s="98" t="s">
        <v>48778</v>
      </c>
      <c r="B32" s="98" t="s">
        <v>48779</v>
      </c>
      <c r="C32" s="100">
        <v>810</v>
      </c>
      <c r="D32" s="98" t="s">
        <v>48780</v>
      </c>
      <c r="E32" s="98" t="s">
        <v>48781</v>
      </c>
      <c r="F32" s="104">
        <v>44085</v>
      </c>
      <c r="G32" s="104">
        <v>45566</v>
      </c>
      <c r="H32" s="104">
        <v>45930</v>
      </c>
      <c r="J32" s="101">
        <v>1290</v>
      </c>
      <c r="K32" s="98" t="s">
        <v>48782</v>
      </c>
      <c r="L32" s="98" t="s">
        <v>48783</v>
      </c>
      <c r="M32" s="98" t="s">
        <v>48784</v>
      </c>
      <c r="N32" s="98" t="s">
        <v>48785</v>
      </c>
      <c r="O32" s="101">
        <v>20</v>
      </c>
      <c r="P32" s="101">
        <v>20</v>
      </c>
      <c r="Q32" s="101">
        <v>0</v>
      </c>
      <c r="R32" s="101">
        <v>1040</v>
      </c>
    </row>
    <row r="33">
      <c r="L33" s="98" t="s">
        <v>48786</v>
      </c>
      <c r="M33" s="98" t="s">
        <v>48787</v>
      </c>
      <c r="N33" s="98" t="s">
        <v>48788</v>
      </c>
      <c r="O33" s="101">
        <v>1180</v>
      </c>
      <c r="P33" s="101">
        <v>1180</v>
      </c>
    </row>
    <row r="34">
      <c r="K34" s="96" t="s">
        <v>48789</v>
      </c>
      <c r="O34" s="85">
        <f>SUM(O32:O33)</f>
      </c>
      <c r="P34" s="85">
        <f>SUM(P32:P33)</f>
      </c>
    </row>
    <row r="35">
      <c r="A35" s="98" t="s">
        <v>48790</v>
      </c>
      <c r="B35" s="98" t="s">
        <v>48791</v>
      </c>
      <c r="C35" s="100">
        <v>975</v>
      </c>
      <c r="D35" s="98" t="s">
        <v>48792</v>
      </c>
      <c r="E35" s="98" t="s">
        <v>48793</v>
      </c>
      <c r="F35" s="104">
        <v>44760</v>
      </c>
      <c r="G35" s="104">
        <v>45505</v>
      </c>
      <c r="H35" s="104">
        <v>45869</v>
      </c>
      <c r="J35" s="101">
        <v>1350</v>
      </c>
      <c r="K35" s="98" t="s">
        <v>48794</v>
      </c>
      <c r="L35" s="98" t="s">
        <v>48795</v>
      </c>
      <c r="M35" s="98" t="s">
        <v>48796</v>
      </c>
      <c r="N35" s="98" t="s">
        <v>48797</v>
      </c>
      <c r="O35" s="101">
        <v>20</v>
      </c>
      <c r="P35" s="101">
        <v>20</v>
      </c>
      <c r="Q35" s="101">
        <v>-500</v>
      </c>
      <c r="R35" s="101">
        <v>1200</v>
      </c>
    </row>
    <row r="36">
      <c r="L36" s="98" t="s">
        <v>48798</v>
      </c>
      <c r="M36" s="98" t="s">
        <v>48799</v>
      </c>
      <c r="N36" s="98" t="s">
        <v>48800</v>
      </c>
      <c r="O36" s="101">
        <v>1280</v>
      </c>
      <c r="P36" s="101">
        <v>1280</v>
      </c>
    </row>
    <row r="37">
      <c r="K37" s="96" t="s">
        <v>48801</v>
      </c>
      <c r="O37" s="85">
        <f>SUM(O35:O36)</f>
      </c>
      <c r="P37" s="85">
        <f>SUM(P35:P36)</f>
      </c>
    </row>
    <row r="38">
      <c r="A38" s="98" t="s">
        <v>48802</v>
      </c>
      <c r="B38" s="98" t="s">
        <v>48803</v>
      </c>
      <c r="C38" s="100">
        <v>975</v>
      </c>
      <c r="D38" s="98" t="s">
        <v>48804</v>
      </c>
      <c r="E38" s="98" t="s">
        <v>48805</v>
      </c>
      <c r="F38" s="104">
        <v>41275</v>
      </c>
      <c r="G38" s="104">
        <v>45658</v>
      </c>
      <c r="J38" s="101">
        <v>1350</v>
      </c>
      <c r="K38" s="98" t="s">
        <v>48806</v>
      </c>
      <c r="L38" s="98" t="s">
        <v>48807</v>
      </c>
      <c r="M38" s="98" t="s">
        <v>48808</v>
      </c>
      <c r="N38" s="98" t="s">
        <v>48809</v>
      </c>
      <c r="O38" s="101">
        <v>20</v>
      </c>
      <c r="P38" s="101">
        <v>20</v>
      </c>
      <c r="Q38" s="101">
        <v>0</v>
      </c>
      <c r="R38" s="101">
        <v>0</v>
      </c>
    </row>
    <row r="39">
      <c r="L39" s="98" t="s">
        <v>48810</v>
      </c>
      <c r="M39" s="98" t="s">
        <v>48811</v>
      </c>
      <c r="N39" s="98" t="s">
        <v>48812</v>
      </c>
      <c r="O39" s="101">
        <v>1140</v>
      </c>
      <c r="P39" s="101">
        <v>1140</v>
      </c>
    </row>
    <row r="40">
      <c r="L40" s="98" t="s">
        <v>48813</v>
      </c>
      <c r="M40" s="98" t="s">
        <v>48814</v>
      </c>
      <c r="N40" s="98" t="s">
        <v>48815</v>
      </c>
      <c r="O40" s="101">
        <v>-580</v>
      </c>
      <c r="P40" s="101">
        <v>-580</v>
      </c>
    </row>
    <row r="41">
      <c r="K41" s="96" t="s">
        <v>48816</v>
      </c>
      <c r="O41" s="85">
        <f>SUM(O38:O40)</f>
      </c>
      <c r="P41" s="85">
        <f>SUM(P38:P40)</f>
      </c>
    </row>
    <row r="42">
      <c r="A42" s="98" t="s">
        <v>48817</v>
      </c>
      <c r="B42" s="98" t="s">
        <v>48818</v>
      </c>
      <c r="C42" s="100">
        <v>705</v>
      </c>
      <c r="D42" s="98" t="s">
        <v>48819</v>
      </c>
      <c r="E42" s="98" t="s">
        <v>48820</v>
      </c>
      <c r="F42" s="104">
        <v>40326</v>
      </c>
      <c r="G42" s="104">
        <v>45444</v>
      </c>
      <c r="H42" s="104">
        <v>45808</v>
      </c>
      <c r="J42" s="101">
        <v>1130</v>
      </c>
      <c r="K42" s="98" t="s">
        <v>48821</v>
      </c>
      <c r="L42" s="98" t="s">
        <v>48822</v>
      </c>
      <c r="M42" s="98" t="s">
        <v>48823</v>
      </c>
      <c r="N42" s="98" t="s">
        <v>48824</v>
      </c>
      <c r="O42" s="101">
        <v>20</v>
      </c>
      <c r="P42" s="101">
        <v>20</v>
      </c>
      <c r="Q42" s="101">
        <v>0</v>
      </c>
      <c r="R42" s="101">
        <v>750</v>
      </c>
    </row>
    <row r="43">
      <c r="L43" s="98" t="s">
        <v>48825</v>
      </c>
      <c r="M43" s="98" t="s">
        <v>48826</v>
      </c>
      <c r="N43" s="98" t="s">
        <v>48827</v>
      </c>
      <c r="O43" s="101">
        <v>970</v>
      </c>
      <c r="P43" s="101">
        <v>970</v>
      </c>
    </row>
    <row r="44">
      <c r="K44" s="96" t="s">
        <v>48828</v>
      </c>
      <c r="O44" s="85">
        <f>SUM(O42:O43)</f>
      </c>
      <c r="P44" s="85">
        <f>SUM(P42:P43)</f>
      </c>
    </row>
    <row r="45">
      <c r="A45" s="98" t="s">
        <v>48829</v>
      </c>
      <c r="B45" s="98" t="s">
        <v>48830</v>
      </c>
      <c r="C45" s="100">
        <v>840</v>
      </c>
      <c r="D45" s="98" t="s">
        <v>48831</v>
      </c>
      <c r="E45" s="98" t="s">
        <v>48832</v>
      </c>
      <c r="F45" s="104">
        <v>40137</v>
      </c>
      <c r="G45" s="104">
        <v>45627</v>
      </c>
      <c r="H45" s="104">
        <v>45991</v>
      </c>
      <c r="J45" s="101">
        <v>1200</v>
      </c>
      <c r="K45" s="98" t="s">
        <v>48833</v>
      </c>
      <c r="L45" s="98" t="s">
        <v>48834</v>
      </c>
      <c r="M45" s="98" t="s">
        <v>48835</v>
      </c>
      <c r="N45" s="98" t="s">
        <v>48836</v>
      </c>
      <c r="O45" s="101">
        <v>1100</v>
      </c>
      <c r="P45" s="101">
        <v>1100</v>
      </c>
      <c r="Q45" s="101">
        <v>0</v>
      </c>
      <c r="R45" s="101">
        <v>790</v>
      </c>
    </row>
    <row r="46">
      <c r="K46" s="96" t="s">
        <v>48837</v>
      </c>
      <c r="O46" s="85">
        <f>SUM(O45:O45)</f>
      </c>
      <c r="P46" s="85">
        <f>SUM(P45:P45)</f>
      </c>
    </row>
    <row r="47">
      <c r="A47" s="98" t="s">
        <v>48838</v>
      </c>
      <c r="B47" s="98" t="s">
        <v>48839</v>
      </c>
      <c r="C47" s="100">
        <v>975</v>
      </c>
      <c r="D47" s="98" t="s">
        <v>48840</v>
      </c>
      <c r="E47" s="98" t="s">
        <v>48841</v>
      </c>
      <c r="F47" s="104">
        <v>43697</v>
      </c>
      <c r="G47" s="104">
        <v>45536</v>
      </c>
      <c r="H47" s="104">
        <v>45900</v>
      </c>
      <c r="J47" s="101">
        <v>1350</v>
      </c>
      <c r="K47" s="98" t="s">
        <v>48842</v>
      </c>
      <c r="L47" s="98" t="s">
        <v>48843</v>
      </c>
      <c r="M47" s="98" t="s">
        <v>48844</v>
      </c>
      <c r="N47" s="98" t="s">
        <v>48845</v>
      </c>
      <c r="O47" s="101">
        <v>20</v>
      </c>
      <c r="P47" s="101">
        <v>20</v>
      </c>
      <c r="Q47" s="101">
        <v>0</v>
      </c>
      <c r="R47" s="101">
        <v>1070</v>
      </c>
    </row>
    <row r="48">
      <c r="L48" s="98" t="s">
        <v>48846</v>
      </c>
      <c r="M48" s="98" t="s">
        <v>48847</v>
      </c>
      <c r="N48" s="98" t="s">
        <v>48848</v>
      </c>
      <c r="O48" s="101">
        <v>1240</v>
      </c>
      <c r="P48" s="101">
        <v>1240</v>
      </c>
    </row>
    <row r="49">
      <c r="K49" s="96" t="s">
        <v>48849</v>
      </c>
      <c r="O49" s="85">
        <f>SUM(O47:O48)</f>
      </c>
      <c r="P49" s="85">
        <f>SUM(P47:P48)</f>
      </c>
    </row>
    <row r="50">
      <c r="A50" s="98" t="s">
        <v>48850</v>
      </c>
      <c r="B50" s="98" t="s">
        <v>48851</v>
      </c>
      <c r="C50" s="100">
        <v>975</v>
      </c>
      <c r="D50" s="98" t="s">
        <v>48852</v>
      </c>
      <c r="E50" s="98" t="s">
        <v>48853</v>
      </c>
      <c r="F50" s="104">
        <v>45271</v>
      </c>
      <c r="G50" s="104">
        <v>45658</v>
      </c>
      <c r="H50" s="104">
        <v>46022</v>
      </c>
      <c r="J50" s="101">
        <v>1350</v>
      </c>
      <c r="K50" s="98" t="s">
        <v>48854</v>
      </c>
      <c r="L50" s="98" t="s">
        <v>48855</v>
      </c>
      <c r="M50" s="98" t="s">
        <v>48856</v>
      </c>
      <c r="N50" s="98" t="s">
        <v>48857</v>
      </c>
      <c r="O50" s="101">
        <v>20</v>
      </c>
      <c r="P50" s="101">
        <v>20</v>
      </c>
      <c r="Q50" s="101">
        <v>0</v>
      </c>
      <c r="R50" s="101">
        <v>1250</v>
      </c>
    </row>
    <row r="51">
      <c r="L51" s="98" t="s">
        <v>48858</v>
      </c>
      <c r="M51" s="98" t="s">
        <v>48859</v>
      </c>
      <c r="N51" s="98" t="s">
        <v>48860</v>
      </c>
      <c r="O51" s="101">
        <v>1280</v>
      </c>
      <c r="P51" s="101">
        <v>1280</v>
      </c>
    </row>
    <row r="52">
      <c r="K52" s="96" t="s">
        <v>48861</v>
      </c>
      <c r="O52" s="85">
        <f>SUM(O50:O51)</f>
      </c>
      <c r="P52" s="85">
        <f>SUM(P50:P51)</f>
      </c>
    </row>
    <row r="53">
      <c r="A53" s="98" t="s">
        <v>48862</v>
      </c>
      <c r="B53" s="98" t="s">
        <v>48863</v>
      </c>
      <c r="C53" s="100">
        <v>810</v>
      </c>
      <c r="D53" s="98" t="s">
        <v>48864</v>
      </c>
      <c r="E53" s="98" t="s">
        <v>48865</v>
      </c>
      <c r="F53" s="104">
        <v>45698</v>
      </c>
      <c r="G53" s="104">
        <v>45698</v>
      </c>
      <c r="H53" s="104">
        <v>46062</v>
      </c>
      <c r="J53" s="101">
        <v>1390</v>
      </c>
      <c r="K53" s="98" t="s">
        <v>48866</v>
      </c>
      <c r="L53" s="98" t="s">
        <v>48867</v>
      </c>
      <c r="M53" s="98" t="s">
        <v>48868</v>
      </c>
      <c r="N53" s="98" t="s">
        <v>48869</v>
      </c>
      <c r="O53" s="101">
        <v>20</v>
      </c>
      <c r="P53" s="101">
        <v>20</v>
      </c>
      <c r="Q53" s="101">
        <v>0</v>
      </c>
      <c r="R53" s="101">
        <v>1390</v>
      </c>
    </row>
    <row r="54">
      <c r="L54" s="98" t="s">
        <v>48870</v>
      </c>
      <c r="M54" s="98" t="s">
        <v>48871</v>
      </c>
      <c r="N54" s="98" t="s">
        <v>48872</v>
      </c>
      <c r="O54" s="101">
        <v>1370</v>
      </c>
      <c r="P54" s="101">
        <v>1370</v>
      </c>
    </row>
    <row r="55">
      <c r="K55" s="96" t="s">
        <v>48873</v>
      </c>
      <c r="O55" s="85">
        <f>SUM(O53:O54)</f>
      </c>
      <c r="P55" s="85">
        <f>SUM(P53:P54)</f>
      </c>
    </row>
    <row r="56">
      <c r="A56" s="98" t="s">
        <v>48874</v>
      </c>
      <c r="B56" s="98" t="s">
        <v>48875</v>
      </c>
      <c r="C56" s="100">
        <v>810</v>
      </c>
      <c r="D56" s="98" t="s">
        <v>48876</v>
      </c>
      <c r="E56" s="98" t="s">
        <v>48877</v>
      </c>
      <c r="F56" s="104">
        <v>44120</v>
      </c>
      <c r="G56" s="104">
        <v>45597</v>
      </c>
      <c r="H56" s="104">
        <v>45961</v>
      </c>
      <c r="J56" s="101">
        <v>1290</v>
      </c>
      <c r="K56" s="98" t="s">
        <v>48878</v>
      </c>
      <c r="L56" s="98" t="s">
        <v>48879</v>
      </c>
      <c r="M56" s="98" t="s">
        <v>48880</v>
      </c>
      <c r="N56" s="98" t="s">
        <v>48881</v>
      </c>
      <c r="O56" s="101">
        <v>20</v>
      </c>
      <c r="P56" s="101">
        <v>20</v>
      </c>
      <c r="Q56" s="101">
        <v>0</v>
      </c>
      <c r="R56" s="101">
        <v>1040</v>
      </c>
    </row>
    <row r="57">
      <c r="L57" s="98" t="s">
        <v>48882</v>
      </c>
      <c r="M57" s="98" t="s">
        <v>48883</v>
      </c>
      <c r="N57" s="98" t="s">
        <v>48884</v>
      </c>
      <c r="O57" s="101">
        <v>1180</v>
      </c>
      <c r="P57" s="101">
        <v>1180</v>
      </c>
    </row>
    <row r="58">
      <c r="K58" s="96" t="s">
        <v>48885</v>
      </c>
      <c r="O58" s="85">
        <f>SUM(O56:O57)</f>
      </c>
      <c r="P58" s="85">
        <f>SUM(P56:P57)</f>
      </c>
    </row>
    <row r="59">
      <c r="A59" s="98" t="s">
        <v>48886</v>
      </c>
      <c r="B59" s="98" t="s">
        <v>48887</v>
      </c>
      <c r="C59" s="100">
        <v>810</v>
      </c>
      <c r="D59" s="98" t="s">
        <v>48888</v>
      </c>
      <c r="E59" s="98" t="s">
        <v>48889</v>
      </c>
      <c r="F59" s="104">
        <v>39150</v>
      </c>
      <c r="G59" s="104">
        <v>45444</v>
      </c>
      <c r="H59" s="104">
        <v>45808</v>
      </c>
      <c r="J59" s="101">
        <v>1290</v>
      </c>
      <c r="K59" s="98" t="s">
        <v>48890</v>
      </c>
      <c r="L59" s="98" t="s">
        <v>48891</v>
      </c>
      <c r="M59" s="98" t="s">
        <v>48892</v>
      </c>
      <c r="N59" s="98" t="s">
        <v>48893</v>
      </c>
      <c r="O59" s="101">
        <v>20</v>
      </c>
      <c r="P59" s="101">
        <v>20</v>
      </c>
      <c r="Q59" s="101">
        <v>0</v>
      </c>
      <c r="R59" s="101">
        <v>880</v>
      </c>
    </row>
    <row r="60">
      <c r="L60" s="98" t="s">
        <v>48894</v>
      </c>
      <c r="M60" s="98" t="s">
        <v>48895</v>
      </c>
      <c r="N60" s="98" t="s">
        <v>48896</v>
      </c>
      <c r="O60" s="101">
        <v>1130</v>
      </c>
      <c r="P60" s="101">
        <v>1130</v>
      </c>
    </row>
    <row r="61">
      <c r="K61" s="96" t="s">
        <v>48897</v>
      </c>
      <c r="O61" s="85">
        <f>SUM(O59:O60)</f>
      </c>
      <c r="P61" s="85">
        <f>SUM(P59:P60)</f>
      </c>
    </row>
    <row r="62">
      <c r="A62" s="98" t="s">
        <v>48898</v>
      </c>
      <c r="B62" s="98" t="s">
        <v>48899</v>
      </c>
      <c r="C62" s="100">
        <v>810</v>
      </c>
      <c r="D62" s="98" t="s">
        <v>48900</v>
      </c>
      <c r="E62" s="98" t="s">
        <v>48901</v>
      </c>
      <c r="F62" s="104">
        <v>43875</v>
      </c>
      <c r="G62" s="104">
        <v>45717</v>
      </c>
      <c r="H62" s="104">
        <v>46081</v>
      </c>
      <c r="J62" s="101">
        <v>1290</v>
      </c>
      <c r="K62" s="98" t="s">
        <v>48902</v>
      </c>
      <c r="L62" s="98" t="s">
        <v>48903</v>
      </c>
      <c r="M62" s="98" t="s">
        <v>48904</v>
      </c>
      <c r="N62" s="98" t="s">
        <v>48905</v>
      </c>
      <c r="O62" s="101">
        <v>20</v>
      </c>
      <c r="P62" s="101">
        <v>20</v>
      </c>
      <c r="Q62" s="101">
        <v>0</v>
      </c>
      <c r="R62" s="101">
        <v>1040</v>
      </c>
    </row>
    <row r="63">
      <c r="L63" s="98" t="s">
        <v>48906</v>
      </c>
      <c r="M63" s="98" t="s">
        <v>48907</v>
      </c>
      <c r="N63" s="98" t="s">
        <v>48908</v>
      </c>
      <c r="O63" s="101">
        <v>1210</v>
      </c>
      <c r="P63" s="101">
        <v>1210</v>
      </c>
    </row>
    <row r="64">
      <c r="K64" s="96" t="s">
        <v>48909</v>
      </c>
      <c r="O64" s="85">
        <f>SUM(O62:O63)</f>
      </c>
      <c r="P64" s="85">
        <f>SUM(P62:P63)</f>
      </c>
    </row>
    <row r="65">
      <c r="A65" s="98" t="s">
        <v>48910</v>
      </c>
      <c r="B65" s="98" t="s">
        <v>48911</v>
      </c>
      <c r="C65" s="100">
        <v>975</v>
      </c>
      <c r="D65" s="98" t="s">
        <v>48912</v>
      </c>
      <c r="E65" s="98" t="s">
        <v>48913</v>
      </c>
      <c r="F65" s="104">
        <v>43441</v>
      </c>
      <c r="G65" s="104">
        <v>45658</v>
      </c>
      <c r="H65" s="104">
        <v>46022</v>
      </c>
      <c r="J65" s="101">
        <v>1350</v>
      </c>
      <c r="K65" s="98" t="s">
        <v>48914</v>
      </c>
      <c r="L65" s="98" t="s">
        <v>48915</v>
      </c>
      <c r="M65" s="98" t="s">
        <v>48916</v>
      </c>
      <c r="N65" s="98" t="s">
        <v>48917</v>
      </c>
      <c r="O65" s="101">
        <v>20</v>
      </c>
      <c r="P65" s="101">
        <v>20</v>
      </c>
      <c r="Q65" s="101">
        <v>0</v>
      </c>
      <c r="R65" s="101">
        <v>1040</v>
      </c>
    </row>
    <row r="66">
      <c r="L66" s="98" t="s">
        <v>48918</v>
      </c>
      <c r="M66" s="98" t="s">
        <v>48919</v>
      </c>
      <c r="N66" s="98" t="s">
        <v>48920</v>
      </c>
      <c r="O66" s="101">
        <v>1240</v>
      </c>
      <c r="P66" s="101">
        <v>1240</v>
      </c>
    </row>
    <row r="67">
      <c r="K67" s="96" t="s">
        <v>48921</v>
      </c>
      <c r="O67" s="85">
        <f>SUM(O65:O66)</f>
      </c>
      <c r="P67" s="85">
        <f>SUM(P65:P66)</f>
      </c>
    </row>
    <row r="68">
      <c r="A68" s="98" t="s">
        <v>48922</v>
      </c>
      <c r="B68" s="98" t="s">
        <v>48923</v>
      </c>
      <c r="C68" s="100">
        <v>975</v>
      </c>
      <c r="D68" s="98" t="s">
        <v>48924</v>
      </c>
      <c r="E68" s="98" t="s">
        <v>48925</v>
      </c>
      <c r="F68" s="104">
        <v>42671</v>
      </c>
      <c r="G68" s="104">
        <v>45474</v>
      </c>
      <c r="H68" s="104">
        <v>45838</v>
      </c>
      <c r="J68" s="101">
        <v>1350</v>
      </c>
      <c r="K68" s="98" t="s">
        <v>48926</v>
      </c>
      <c r="L68" s="98" t="s">
        <v>48927</v>
      </c>
      <c r="M68" s="98" t="s">
        <v>48928</v>
      </c>
      <c r="N68" s="98" t="s">
        <v>48929</v>
      </c>
      <c r="O68" s="101">
        <v>20</v>
      </c>
      <c r="P68" s="101">
        <v>20</v>
      </c>
      <c r="Q68" s="101">
        <v>0</v>
      </c>
      <c r="R68" s="101">
        <v>990</v>
      </c>
    </row>
    <row r="69">
      <c r="L69" s="98" t="s">
        <v>48930</v>
      </c>
      <c r="M69" s="98" t="s">
        <v>48931</v>
      </c>
      <c r="N69" s="98" t="s">
        <v>48932</v>
      </c>
      <c r="O69" s="101">
        <v>1220</v>
      </c>
      <c r="P69" s="101">
        <v>1220</v>
      </c>
    </row>
    <row r="70">
      <c r="K70" s="96" t="s">
        <v>48933</v>
      </c>
      <c r="O70" s="85">
        <f>SUM(O68:O69)</f>
      </c>
      <c r="P70" s="85">
        <f>SUM(P68:P69)</f>
      </c>
    </row>
    <row r="71">
      <c r="A71" s="98" t="s">
        <v>48934</v>
      </c>
      <c r="B71" s="98" t="s">
        <v>48935</v>
      </c>
      <c r="C71" s="100">
        <v>705</v>
      </c>
      <c r="D71" s="98" t="s">
        <v>48936</v>
      </c>
      <c r="E71" s="98" t="s">
        <v>48937</v>
      </c>
      <c r="F71" s="104">
        <v>40466</v>
      </c>
      <c r="G71" s="104">
        <v>45597</v>
      </c>
      <c r="H71" s="104">
        <v>45961</v>
      </c>
      <c r="J71" s="101">
        <v>1130</v>
      </c>
      <c r="K71" s="98" t="s">
        <v>48938</v>
      </c>
      <c r="L71" s="98" t="s">
        <v>48939</v>
      </c>
      <c r="M71" s="98" t="s">
        <v>48940</v>
      </c>
      <c r="N71" s="98" t="s">
        <v>48941</v>
      </c>
      <c r="O71" s="101">
        <v>20</v>
      </c>
      <c r="P71" s="101">
        <v>20</v>
      </c>
      <c r="Q71" s="101">
        <v>0</v>
      </c>
      <c r="R71" s="101">
        <v>750</v>
      </c>
    </row>
    <row r="72">
      <c r="L72" s="98" t="s">
        <v>48942</v>
      </c>
      <c r="M72" s="98" t="s">
        <v>48943</v>
      </c>
      <c r="N72" s="98" t="s">
        <v>48944</v>
      </c>
      <c r="O72" s="101">
        <v>1020</v>
      </c>
      <c r="P72" s="101">
        <v>1020</v>
      </c>
    </row>
    <row r="73">
      <c r="K73" s="96" t="s">
        <v>48945</v>
      </c>
      <c r="O73" s="85">
        <f>SUM(O71:O72)</f>
      </c>
      <c r="P73" s="85">
        <f>SUM(P71:P72)</f>
      </c>
    </row>
    <row r="74">
      <c r="A74" s="98" t="s">
        <v>48946</v>
      </c>
      <c r="B74" s="98" t="s">
        <v>48947</v>
      </c>
      <c r="C74" s="100">
        <v>840</v>
      </c>
      <c r="D74" s="98" t="s">
        <v>48948</v>
      </c>
      <c r="E74" s="98" t="s">
        <v>48949</v>
      </c>
      <c r="F74" s="104">
        <v>45156</v>
      </c>
      <c r="G74" s="104">
        <v>45536</v>
      </c>
      <c r="H74" s="104">
        <v>45900</v>
      </c>
      <c r="J74" s="101">
        <v>1200</v>
      </c>
      <c r="K74" s="98" t="s">
        <v>48950</v>
      </c>
      <c r="L74" s="98" t="s">
        <v>48951</v>
      </c>
      <c r="M74" s="98" t="s">
        <v>48952</v>
      </c>
      <c r="N74" s="98" t="s">
        <v>48953</v>
      </c>
      <c r="O74" s="101">
        <v>1150</v>
      </c>
      <c r="P74" s="101">
        <v>1150</v>
      </c>
      <c r="Q74" s="101">
        <v>-11.119999999999999</v>
      </c>
      <c r="R74" s="101">
        <v>1100</v>
      </c>
    </row>
    <row r="75">
      <c r="K75" s="96" t="s">
        <v>48954</v>
      </c>
      <c r="O75" s="85">
        <f>SUM(O74:O74)</f>
      </c>
      <c r="P75" s="85">
        <f>SUM(P74:P74)</f>
      </c>
    </row>
    <row r="76">
      <c r="A76" s="98" t="s">
        <v>48955</v>
      </c>
      <c r="B76" s="98" t="s">
        <v>48956</v>
      </c>
      <c r="C76" s="100">
        <v>975</v>
      </c>
      <c r="D76" s="98" t="s">
        <v>48957</v>
      </c>
      <c r="E76" s="98" t="s">
        <v>48958</v>
      </c>
      <c r="F76" s="104">
        <v>43719</v>
      </c>
      <c r="G76" s="104">
        <v>45566</v>
      </c>
      <c r="H76" s="104">
        <v>45930</v>
      </c>
      <c r="J76" s="101">
        <v>1350</v>
      </c>
      <c r="K76" s="98" t="s">
        <v>48959</v>
      </c>
      <c r="L76" s="98" t="s">
        <v>48960</v>
      </c>
      <c r="M76" s="98" t="s">
        <v>48961</v>
      </c>
      <c r="N76" s="98" t="s">
        <v>48962</v>
      </c>
      <c r="O76" s="101">
        <v>20</v>
      </c>
      <c r="P76" s="101">
        <v>20</v>
      </c>
      <c r="Q76" s="101">
        <v>0</v>
      </c>
      <c r="R76" s="101">
        <v>1070</v>
      </c>
    </row>
    <row r="77">
      <c r="L77" s="98" t="s">
        <v>48963</v>
      </c>
      <c r="M77" s="98" t="s">
        <v>48964</v>
      </c>
      <c r="N77" s="98" t="s">
        <v>48965</v>
      </c>
      <c r="O77" s="101">
        <v>1240</v>
      </c>
      <c r="P77" s="101">
        <v>1240</v>
      </c>
    </row>
    <row r="78">
      <c r="K78" s="96" t="s">
        <v>48966</v>
      </c>
      <c r="O78" s="85">
        <f>SUM(O76:O77)</f>
      </c>
      <c r="P78" s="85">
        <f>SUM(P76:P77)</f>
      </c>
    </row>
    <row r="79">
      <c r="A79" s="98" t="s">
        <v>48967</v>
      </c>
      <c r="B79" s="98" t="s">
        <v>48968</v>
      </c>
      <c r="C79" s="100">
        <v>975</v>
      </c>
      <c r="D79" s="98" t="s">
        <v>48969</v>
      </c>
      <c r="E79" s="98" t="s">
        <v>48970</v>
      </c>
      <c r="F79" s="104">
        <v>44477</v>
      </c>
      <c r="G79" s="104">
        <v>45597</v>
      </c>
      <c r="H79" s="104">
        <v>45961</v>
      </c>
      <c r="J79" s="101">
        <v>1350</v>
      </c>
      <c r="K79" s="98" t="s">
        <v>48971</v>
      </c>
      <c r="L79" s="98" t="s">
        <v>48972</v>
      </c>
      <c r="M79" s="98" t="s">
        <v>48973</v>
      </c>
      <c r="N79" s="98" t="s">
        <v>48974</v>
      </c>
      <c r="O79" s="101">
        <v>20</v>
      </c>
      <c r="P79" s="101">
        <v>20</v>
      </c>
      <c r="Q79" s="101">
        <v>0</v>
      </c>
      <c r="R79" s="101">
        <v>1150</v>
      </c>
    </row>
    <row r="80">
      <c r="L80" s="98" t="s">
        <v>48975</v>
      </c>
      <c r="M80" s="98" t="s">
        <v>48976</v>
      </c>
      <c r="N80" s="98" t="s">
        <v>48977</v>
      </c>
      <c r="O80" s="101">
        <v>1260</v>
      </c>
      <c r="P80" s="101">
        <v>1260</v>
      </c>
    </row>
    <row r="81">
      <c r="K81" s="96" t="s">
        <v>48978</v>
      </c>
      <c r="O81" s="85">
        <f>SUM(O79:O80)</f>
      </c>
      <c r="P81" s="85">
        <f>SUM(P79:P80)</f>
      </c>
    </row>
    <row r="82">
      <c r="A82" s="98" t="s">
        <v>48979</v>
      </c>
      <c r="B82" s="98" t="s">
        <v>48980</v>
      </c>
      <c r="C82" s="100">
        <v>810</v>
      </c>
      <c r="D82" s="98" t="s">
        <v>48981</v>
      </c>
      <c r="E82" s="98" t="s">
        <v>48982</v>
      </c>
      <c r="F82" s="104">
        <v>43812</v>
      </c>
      <c r="G82" s="104">
        <v>45658</v>
      </c>
      <c r="H82" s="104">
        <v>46022</v>
      </c>
      <c r="J82" s="101">
        <v>1290</v>
      </c>
      <c r="K82" s="98" t="s">
        <v>48983</v>
      </c>
      <c r="L82" s="98" t="s">
        <v>48984</v>
      </c>
      <c r="M82" s="98" t="s">
        <v>48985</v>
      </c>
      <c r="N82" s="98" t="s">
        <v>48986</v>
      </c>
      <c r="O82" s="101">
        <v>20</v>
      </c>
      <c r="P82" s="101">
        <v>20</v>
      </c>
      <c r="Q82" s="101">
        <v>0</v>
      </c>
      <c r="R82" s="101">
        <v>1010</v>
      </c>
    </row>
    <row r="83">
      <c r="L83" s="98" t="s">
        <v>48987</v>
      </c>
      <c r="M83" s="98" t="s">
        <v>48988</v>
      </c>
      <c r="N83" s="98" t="s">
        <v>48989</v>
      </c>
      <c r="O83" s="101">
        <v>1180</v>
      </c>
      <c r="P83" s="101">
        <v>1180</v>
      </c>
    </row>
    <row r="84">
      <c r="K84" s="96" t="s">
        <v>48990</v>
      </c>
      <c r="O84" s="85">
        <f>SUM(O82:O83)</f>
      </c>
      <c r="P84" s="85">
        <f>SUM(P82:P83)</f>
      </c>
    </row>
    <row r="85">
      <c r="A85" s="98" t="s">
        <v>48991</v>
      </c>
      <c r="B85" s="98" t="s">
        <v>48992</v>
      </c>
      <c r="C85" s="100">
        <v>810</v>
      </c>
      <c r="D85" s="98" t="s">
        <v>48993</v>
      </c>
      <c r="E85" s="98" t="s">
        <v>48994</v>
      </c>
      <c r="F85" s="104">
        <v>42551</v>
      </c>
      <c r="G85" s="104">
        <v>45474</v>
      </c>
      <c r="H85" s="104">
        <v>45838</v>
      </c>
      <c r="J85" s="101">
        <v>1290</v>
      </c>
      <c r="K85" s="98" t="s">
        <v>48995</v>
      </c>
      <c r="L85" s="98" t="s">
        <v>48996</v>
      </c>
      <c r="M85" s="98" t="s">
        <v>48997</v>
      </c>
      <c r="N85" s="98" t="s">
        <v>48998</v>
      </c>
      <c r="O85" s="101">
        <v>20</v>
      </c>
      <c r="P85" s="101">
        <v>20</v>
      </c>
      <c r="Q85" s="101">
        <v>0</v>
      </c>
      <c r="R85" s="101">
        <v>930</v>
      </c>
    </row>
    <row r="86">
      <c r="L86" s="98" t="s">
        <v>48999</v>
      </c>
      <c r="M86" s="98" t="s">
        <v>49000</v>
      </c>
      <c r="N86" s="98" t="s">
        <v>49001</v>
      </c>
      <c r="O86" s="101">
        <v>1130</v>
      </c>
      <c r="P86" s="101">
        <v>1130</v>
      </c>
    </row>
    <row r="87">
      <c r="K87" s="96" t="s">
        <v>49002</v>
      </c>
      <c r="O87" s="85">
        <f>SUM(O85:O86)</f>
      </c>
      <c r="P87" s="85">
        <f>SUM(P85:P86)</f>
      </c>
    </row>
    <row r="88">
      <c r="A88" s="98" t="s">
        <v>49003</v>
      </c>
      <c r="B88" s="98" t="s">
        <v>49004</v>
      </c>
      <c r="C88" s="100">
        <v>810</v>
      </c>
      <c r="D88" s="98" t="s">
        <v>49005</v>
      </c>
      <c r="E88" s="98" t="s">
        <v>49006</v>
      </c>
      <c r="F88" s="104">
        <v>44848</v>
      </c>
      <c r="G88" s="104">
        <v>45597</v>
      </c>
      <c r="H88" s="104">
        <v>45961</v>
      </c>
      <c r="J88" s="101">
        <v>1270</v>
      </c>
      <c r="K88" s="98" t="s">
        <v>49007</v>
      </c>
      <c r="L88" s="98" t="s">
        <v>49008</v>
      </c>
      <c r="M88" s="98" t="s">
        <v>49009</v>
      </c>
      <c r="N88" s="98" t="s">
        <v>49010</v>
      </c>
      <c r="O88" s="101">
        <v>1220</v>
      </c>
      <c r="P88" s="101">
        <v>1220</v>
      </c>
      <c r="Q88" s="101">
        <v>0</v>
      </c>
      <c r="R88" s="101">
        <v>1120</v>
      </c>
    </row>
    <row r="89">
      <c r="K89" s="96" t="s">
        <v>49011</v>
      </c>
      <c r="O89" s="85">
        <f>SUM(O88:O88)</f>
      </c>
      <c r="P89" s="85">
        <f>SUM(P88:P88)</f>
      </c>
    </row>
    <row r="90">
      <c r="A90" s="98" t="s">
        <v>49012</v>
      </c>
      <c r="B90" s="98" t="s">
        <v>49013</v>
      </c>
      <c r="C90" s="100">
        <v>810</v>
      </c>
      <c r="D90" s="98" t="s">
        <v>49014</v>
      </c>
      <c r="E90" s="98" t="s">
        <v>49015</v>
      </c>
      <c r="F90" s="104">
        <v>44936</v>
      </c>
      <c r="G90" s="104">
        <v>45689</v>
      </c>
      <c r="H90" s="104">
        <v>46053</v>
      </c>
      <c r="J90" s="101">
        <v>1270</v>
      </c>
      <c r="K90" s="98" t="s">
        <v>49016</v>
      </c>
      <c r="L90" s="98" t="s">
        <v>49017</v>
      </c>
      <c r="M90" s="98" t="s">
        <v>49018</v>
      </c>
      <c r="N90" s="98" t="s">
        <v>49019</v>
      </c>
      <c r="O90" s="101">
        <v>1220</v>
      </c>
      <c r="P90" s="101">
        <v>1220</v>
      </c>
      <c r="Q90" s="101">
        <v>0</v>
      </c>
      <c r="R90" s="101">
        <v>1120</v>
      </c>
    </row>
    <row r="91">
      <c r="K91" s="96" t="s">
        <v>49020</v>
      </c>
      <c r="O91" s="85">
        <f>SUM(O90:O90)</f>
      </c>
      <c r="P91" s="85">
        <f>SUM(P90:P90)</f>
      </c>
    </row>
    <row r="92">
      <c r="A92" s="98" t="s">
        <v>49021</v>
      </c>
      <c r="B92" s="98" t="s">
        <v>49022</v>
      </c>
      <c r="C92" s="100">
        <v>975</v>
      </c>
      <c r="D92" s="98" t="s">
        <v>49023</v>
      </c>
      <c r="E92" s="98" t="s">
        <v>49024</v>
      </c>
      <c r="F92" s="104">
        <v>43931</v>
      </c>
      <c r="G92" s="104">
        <v>45413</v>
      </c>
      <c r="H92" s="104">
        <v>45777</v>
      </c>
      <c r="J92" s="101">
        <v>1330</v>
      </c>
      <c r="K92" s="98" t="s">
        <v>49025</v>
      </c>
      <c r="L92" s="98" t="s">
        <v>49026</v>
      </c>
      <c r="M92" s="98" t="s">
        <v>49027</v>
      </c>
      <c r="N92" s="98" t="s">
        <v>49028</v>
      </c>
      <c r="O92" s="101">
        <v>1220</v>
      </c>
      <c r="P92" s="101">
        <v>1220</v>
      </c>
      <c r="Q92" s="101">
        <v>0</v>
      </c>
      <c r="R92" s="101">
        <v>1080</v>
      </c>
    </row>
    <row r="93">
      <c r="L93" s="98" t="s">
        <v>49029</v>
      </c>
      <c r="M93" s="98" t="s">
        <v>49030</v>
      </c>
      <c r="N93" s="98" t="s">
        <v>49031</v>
      </c>
      <c r="O93" s="101">
        <v>25</v>
      </c>
      <c r="P93" s="101">
        <v>0</v>
      </c>
    </row>
    <row r="94">
      <c r="K94" s="96" t="s">
        <v>49032</v>
      </c>
      <c r="O94" s="85">
        <f>SUM(O92:O93)</f>
      </c>
      <c r="P94" s="85">
        <f>SUM(P92:P93)</f>
      </c>
    </row>
    <row r="95">
      <c r="A95" s="98" t="s">
        <v>49033</v>
      </c>
      <c r="B95" s="98" t="s">
        <v>49034</v>
      </c>
      <c r="C95" s="100">
        <v>975</v>
      </c>
      <c r="D95" s="98" t="s">
        <v>49035</v>
      </c>
      <c r="E95" s="98" t="s">
        <v>49036</v>
      </c>
      <c r="F95" s="104">
        <v>44755</v>
      </c>
      <c r="G95" s="104">
        <v>45505</v>
      </c>
      <c r="H95" s="104">
        <v>45869</v>
      </c>
      <c r="J95" s="101">
        <v>1330</v>
      </c>
      <c r="K95" s="98" t="s">
        <v>49037</v>
      </c>
      <c r="L95" s="98" t="s">
        <v>49038</v>
      </c>
      <c r="M95" s="98" t="s">
        <v>49039</v>
      </c>
      <c r="N95" s="98" t="s">
        <v>49040</v>
      </c>
      <c r="O95" s="101">
        <v>1280</v>
      </c>
      <c r="P95" s="101">
        <v>1280</v>
      </c>
      <c r="Q95" s="101">
        <v>0</v>
      </c>
      <c r="R95" s="101">
        <v>1180</v>
      </c>
    </row>
    <row r="96">
      <c r="K96" s="96" t="s">
        <v>49041</v>
      </c>
      <c r="O96" s="85">
        <f>SUM(O95:O95)</f>
      </c>
      <c r="P96" s="85">
        <f>SUM(P95:P95)</f>
      </c>
    </row>
    <row r="97">
      <c r="A97" s="98" t="s">
        <v>49042</v>
      </c>
      <c r="B97" s="98" t="s">
        <v>49043</v>
      </c>
      <c r="C97" s="100">
        <v>705</v>
      </c>
      <c r="D97" s="98" t="s">
        <v>49044</v>
      </c>
      <c r="E97" s="98" t="s">
        <v>49045</v>
      </c>
      <c r="F97" s="104">
        <v>41244</v>
      </c>
      <c r="G97" s="104">
        <v>45627</v>
      </c>
      <c r="H97" s="104">
        <v>45991</v>
      </c>
      <c r="J97" s="101">
        <v>1110</v>
      </c>
      <c r="K97" s="98" t="s">
        <v>49046</v>
      </c>
      <c r="L97" s="98" t="s">
        <v>49047</v>
      </c>
      <c r="M97" s="98" t="s">
        <v>49048</v>
      </c>
      <c r="N97" s="98" t="s">
        <v>49049</v>
      </c>
      <c r="O97" s="101">
        <v>1020</v>
      </c>
      <c r="P97" s="101">
        <v>1020</v>
      </c>
      <c r="Q97" s="101">
        <v>0</v>
      </c>
      <c r="R97" s="101">
        <v>720</v>
      </c>
    </row>
    <row r="98">
      <c r="K98" s="96" t="s">
        <v>49050</v>
      </c>
      <c r="O98" s="85">
        <f>SUM(O97:O97)</f>
      </c>
      <c r="P98" s="85">
        <f>SUM(P97:P97)</f>
      </c>
    </row>
    <row r="99">
      <c r="A99" s="98" t="s">
        <v>49051</v>
      </c>
      <c r="B99" s="98" t="s">
        <v>49052</v>
      </c>
      <c r="C99" s="100">
        <v>375</v>
      </c>
      <c r="D99" s="98" t="s">
        <v>49053</v>
      </c>
      <c r="E99" s="98" t="s">
        <v>49054</v>
      </c>
      <c r="F99" s="104">
        <v>43805</v>
      </c>
      <c r="G99" s="104">
        <v>45689</v>
      </c>
      <c r="H99" s="104">
        <v>46053</v>
      </c>
      <c r="J99" s="101">
        <v>980</v>
      </c>
      <c r="K99" s="98" t="s">
        <v>49055</v>
      </c>
      <c r="L99" s="98" t="s">
        <v>49056</v>
      </c>
      <c r="M99" s="98" t="s">
        <v>49057</v>
      </c>
      <c r="N99" s="98" t="s">
        <v>49058</v>
      </c>
      <c r="O99" s="101">
        <v>840</v>
      </c>
      <c r="P99" s="101">
        <v>840</v>
      </c>
      <c r="Q99" s="101">
        <v>0</v>
      </c>
      <c r="R99" s="101">
        <v>700</v>
      </c>
    </row>
    <row r="100">
      <c r="K100" s="96" t="s">
        <v>49059</v>
      </c>
      <c r="O100" s="85">
        <f>SUM(O99:O99)</f>
      </c>
      <c r="P100" s="85">
        <f>SUM(P99:P99)</f>
      </c>
    </row>
    <row r="101">
      <c r="A101" s="98" t="s">
        <v>49060</v>
      </c>
      <c r="B101" s="98" t="s">
        <v>49061</v>
      </c>
      <c r="C101" s="100">
        <v>975</v>
      </c>
      <c r="D101" s="98" t="s">
        <v>49062</v>
      </c>
      <c r="E101" s="98" t="s">
        <v>49063</v>
      </c>
      <c r="F101" s="104">
        <v>43795</v>
      </c>
      <c r="G101" s="104">
        <v>45627</v>
      </c>
      <c r="H101" s="104">
        <v>45991</v>
      </c>
      <c r="J101" s="101">
        <v>1330</v>
      </c>
      <c r="K101" s="98" t="s">
        <v>49064</v>
      </c>
      <c r="L101" s="98" t="s">
        <v>49065</v>
      </c>
      <c r="M101" s="98" t="s">
        <v>49066</v>
      </c>
      <c r="N101" s="98" t="s">
        <v>49067</v>
      </c>
      <c r="O101" s="101">
        <v>1240</v>
      </c>
      <c r="P101" s="101">
        <v>1240</v>
      </c>
      <c r="Q101" s="101">
        <v>0</v>
      </c>
      <c r="R101" s="101">
        <v>1050</v>
      </c>
    </row>
    <row r="102">
      <c r="K102" s="96" t="s">
        <v>49068</v>
      </c>
      <c r="O102" s="85">
        <f>SUM(O101:O101)</f>
      </c>
      <c r="P102" s="85">
        <f>SUM(P101:P101)</f>
      </c>
    </row>
    <row r="103">
      <c r="A103" s="98" t="s">
        <v>49069</v>
      </c>
      <c r="B103" s="98" t="s">
        <v>49070</v>
      </c>
      <c r="C103" s="100">
        <v>975</v>
      </c>
      <c r="D103" s="98" t="s">
        <v>49071</v>
      </c>
      <c r="E103" s="98" t="s">
        <v>49072</v>
      </c>
      <c r="F103" s="104">
        <v>43076</v>
      </c>
      <c r="G103" s="104">
        <v>45536</v>
      </c>
      <c r="H103" s="104">
        <v>45900</v>
      </c>
      <c r="J103" s="101">
        <v>1330</v>
      </c>
      <c r="K103" s="98" t="s">
        <v>49073</v>
      </c>
      <c r="L103" s="98" t="s">
        <v>49074</v>
      </c>
      <c r="M103" s="98" t="s">
        <v>49075</v>
      </c>
      <c r="N103" s="98" t="s">
        <v>49076</v>
      </c>
      <c r="O103" s="101">
        <v>1280</v>
      </c>
      <c r="P103" s="101">
        <v>1280</v>
      </c>
      <c r="Q103" s="101">
        <v>0</v>
      </c>
      <c r="R103" s="101">
        <v>990</v>
      </c>
    </row>
    <row r="104">
      <c r="K104" s="96" t="s">
        <v>49077</v>
      </c>
      <c r="O104" s="85">
        <f>SUM(O103:O103)</f>
      </c>
      <c r="P104" s="85">
        <f>SUM(P103:P103)</f>
      </c>
    </row>
    <row r="105">
      <c r="A105" s="98" t="s">
        <v>49078</v>
      </c>
      <c r="B105" s="98" t="s">
        <v>49079</v>
      </c>
      <c r="C105" s="100">
        <v>810</v>
      </c>
      <c r="D105" s="98" t="s">
        <v>49080</v>
      </c>
      <c r="E105" s="98" t="s">
        <v>49081</v>
      </c>
      <c r="F105" s="104">
        <v>43132</v>
      </c>
      <c r="G105" s="104">
        <v>45689</v>
      </c>
      <c r="H105" s="104">
        <v>46053</v>
      </c>
      <c r="J105" s="101">
        <v>1270</v>
      </c>
      <c r="K105" s="98" t="s">
        <v>49082</v>
      </c>
      <c r="L105" s="98" t="s">
        <v>49083</v>
      </c>
      <c r="M105" s="98" t="s">
        <v>49084</v>
      </c>
      <c r="N105" s="98" t="s">
        <v>49085</v>
      </c>
      <c r="O105" s="101">
        <v>1180</v>
      </c>
      <c r="P105" s="101">
        <v>1180</v>
      </c>
      <c r="Q105" s="101">
        <v>0</v>
      </c>
      <c r="R105" s="101">
        <v>930</v>
      </c>
    </row>
    <row r="106">
      <c r="K106" s="96" t="s">
        <v>49086</v>
      </c>
      <c r="O106" s="85">
        <f>SUM(O105:O105)</f>
      </c>
      <c r="P106" s="85">
        <f>SUM(P105:P105)</f>
      </c>
    </row>
    <row r="107">
      <c r="A107" s="98" t="s">
        <v>49087</v>
      </c>
      <c r="B107" s="98" t="s">
        <v>49088</v>
      </c>
      <c r="C107" s="100">
        <v>810</v>
      </c>
      <c r="D107" s="98" t="s">
        <v>49089</v>
      </c>
      <c r="E107" s="98" t="s">
        <v>49090</v>
      </c>
      <c r="F107" s="104">
        <v>43503</v>
      </c>
      <c r="G107" s="104">
        <v>45717</v>
      </c>
      <c r="H107" s="104">
        <v>46081</v>
      </c>
      <c r="J107" s="101">
        <v>1270</v>
      </c>
      <c r="K107" s="98" t="s">
        <v>49091</v>
      </c>
      <c r="L107" s="98" t="s">
        <v>49092</v>
      </c>
      <c r="M107" s="98" t="s">
        <v>49093</v>
      </c>
      <c r="N107" s="98" t="s">
        <v>49094</v>
      </c>
      <c r="O107" s="101">
        <v>1180</v>
      </c>
      <c r="P107" s="101">
        <v>1180</v>
      </c>
      <c r="Q107" s="101">
        <v>0</v>
      </c>
      <c r="R107" s="101">
        <v>960</v>
      </c>
    </row>
    <row r="108">
      <c r="K108" s="96" t="s">
        <v>49095</v>
      </c>
      <c r="O108" s="85">
        <f>SUM(O107:O107)</f>
      </c>
      <c r="P108" s="85">
        <f>SUM(P107:P107)</f>
      </c>
    </row>
    <row r="109">
      <c r="A109" s="98" t="s">
        <v>49096</v>
      </c>
      <c r="B109" s="98" t="s">
        <v>49097</v>
      </c>
      <c r="C109" s="100">
        <v>810</v>
      </c>
      <c r="D109" s="98" t="s">
        <v>49098</v>
      </c>
      <c r="E109" s="98" t="s">
        <v>49099</v>
      </c>
      <c r="F109" s="104">
        <v>44391</v>
      </c>
      <c r="G109" s="104">
        <v>45505</v>
      </c>
      <c r="H109" s="104">
        <v>45869</v>
      </c>
      <c r="J109" s="101">
        <v>1290</v>
      </c>
      <c r="K109" s="98" t="s">
        <v>49100</v>
      </c>
      <c r="L109" s="98" t="s">
        <v>49101</v>
      </c>
      <c r="M109" s="98" t="s">
        <v>49102</v>
      </c>
      <c r="N109" s="98" t="s">
        <v>49103</v>
      </c>
      <c r="O109" s="101">
        <v>20</v>
      </c>
      <c r="P109" s="101">
        <v>20</v>
      </c>
      <c r="Q109" s="101">
        <v>0</v>
      </c>
      <c r="R109" s="101">
        <v>1090</v>
      </c>
    </row>
    <row r="110">
      <c r="L110" s="98" t="s">
        <v>49104</v>
      </c>
      <c r="M110" s="98" t="s">
        <v>49105</v>
      </c>
      <c r="N110" s="98" t="s">
        <v>49106</v>
      </c>
      <c r="O110" s="101">
        <v>1200</v>
      </c>
      <c r="P110" s="101">
        <v>1200</v>
      </c>
    </row>
    <row r="111">
      <c r="K111" s="96" t="s">
        <v>49107</v>
      </c>
      <c r="O111" s="85">
        <f>SUM(O109:O110)</f>
      </c>
      <c r="P111" s="85">
        <f>SUM(P109:P110)</f>
      </c>
    </row>
    <row r="112">
      <c r="A112" s="98" t="s">
        <v>49108</v>
      </c>
      <c r="B112" s="98" t="s">
        <v>49109</v>
      </c>
      <c r="C112" s="100">
        <v>810</v>
      </c>
      <c r="D112" s="98" t="s">
        <v>49110</v>
      </c>
      <c r="E112" s="98" t="s">
        <v>49111</v>
      </c>
      <c r="F112" s="104">
        <v>42419</v>
      </c>
      <c r="G112" s="104">
        <v>45717</v>
      </c>
      <c r="H112" s="104">
        <v>46081</v>
      </c>
      <c r="J112" s="101">
        <v>1290</v>
      </c>
      <c r="K112" s="98" t="s">
        <v>49112</v>
      </c>
      <c r="L112" s="98" t="s">
        <v>49113</v>
      </c>
      <c r="M112" s="98" t="s">
        <v>49114</v>
      </c>
      <c r="N112" s="98" t="s">
        <v>49115</v>
      </c>
      <c r="O112" s="101">
        <v>20</v>
      </c>
      <c r="P112" s="101">
        <v>20</v>
      </c>
      <c r="Q112" s="101">
        <v>0</v>
      </c>
      <c r="R112" s="101">
        <v>910</v>
      </c>
    </row>
    <row r="113">
      <c r="L113" s="98" t="s">
        <v>49116</v>
      </c>
      <c r="M113" s="98" t="s">
        <v>49117</v>
      </c>
      <c r="N113" s="98" t="s">
        <v>49118</v>
      </c>
      <c r="O113" s="101">
        <v>1180</v>
      </c>
      <c r="P113" s="101">
        <v>1180</v>
      </c>
    </row>
    <row r="114">
      <c r="K114" s="96" t="s">
        <v>49119</v>
      </c>
      <c r="O114" s="85">
        <f>SUM(O112:O113)</f>
      </c>
      <c r="P114" s="85">
        <f>SUM(P112:P113)</f>
      </c>
    </row>
    <row r="115">
      <c r="A115" s="98" t="s">
        <v>49120</v>
      </c>
      <c r="B115" s="98" t="s">
        <v>49121</v>
      </c>
      <c r="C115" s="100">
        <v>975</v>
      </c>
      <c r="D115" s="98" t="s">
        <v>49122</v>
      </c>
      <c r="E115" s="98" t="s">
        <v>49123</v>
      </c>
      <c r="F115" s="104">
        <v>43586</v>
      </c>
      <c r="G115" s="104">
        <v>45597</v>
      </c>
      <c r="H115" s="104">
        <v>45961</v>
      </c>
      <c r="J115" s="101">
        <v>1350</v>
      </c>
      <c r="K115" s="98" t="s">
        <v>49124</v>
      </c>
      <c r="L115" s="98" t="s">
        <v>49125</v>
      </c>
      <c r="M115" s="98" t="s">
        <v>49126</v>
      </c>
      <c r="N115" s="98" t="s">
        <v>49127</v>
      </c>
      <c r="O115" s="101">
        <v>20</v>
      </c>
      <c r="P115" s="101">
        <v>20</v>
      </c>
      <c r="Q115" s="101">
        <v>25</v>
      </c>
      <c r="R115" s="101">
        <v>1070</v>
      </c>
    </row>
    <row r="116">
      <c r="L116" s="98" t="s">
        <v>49128</v>
      </c>
      <c r="M116" s="98" t="s">
        <v>49129</v>
      </c>
      <c r="N116" s="98" t="s">
        <v>49130</v>
      </c>
      <c r="O116" s="101">
        <v>1280</v>
      </c>
      <c r="P116" s="101">
        <v>1280</v>
      </c>
    </row>
    <row r="117">
      <c r="K117" s="96" t="s">
        <v>49131</v>
      </c>
      <c r="O117" s="85">
        <f>SUM(O115:O116)</f>
      </c>
      <c r="P117" s="85">
        <f>SUM(P115:P116)</f>
      </c>
    </row>
    <row r="118">
      <c r="A118" s="98" t="s">
        <v>49132</v>
      </c>
      <c r="B118" s="98" t="s">
        <v>49133</v>
      </c>
      <c r="C118" s="100">
        <v>975</v>
      </c>
      <c r="D118" s="98" t="s">
        <v>49134</v>
      </c>
      <c r="E118" s="98" t="s">
        <v>49135</v>
      </c>
      <c r="F118" s="104">
        <v>44600</v>
      </c>
      <c r="G118" s="104">
        <v>45717</v>
      </c>
      <c r="H118" s="104">
        <v>46081</v>
      </c>
      <c r="J118" s="101">
        <v>1350</v>
      </c>
      <c r="K118" s="98" t="s">
        <v>49136</v>
      </c>
      <c r="L118" s="98" t="s">
        <v>49137</v>
      </c>
      <c r="M118" s="98" t="s">
        <v>49138</v>
      </c>
      <c r="N118" s="98" t="s">
        <v>49139</v>
      </c>
      <c r="O118" s="101">
        <v>20</v>
      </c>
      <c r="P118" s="101">
        <v>20</v>
      </c>
      <c r="Q118" s="101">
        <v>0</v>
      </c>
      <c r="R118" s="101">
        <v>1200</v>
      </c>
    </row>
    <row r="119">
      <c r="L119" s="98" t="s">
        <v>49140</v>
      </c>
      <c r="M119" s="98" t="s">
        <v>49141</v>
      </c>
      <c r="N119" s="98" t="s">
        <v>49142</v>
      </c>
      <c r="O119" s="101">
        <v>1310</v>
      </c>
      <c r="P119" s="101">
        <v>1310</v>
      </c>
    </row>
    <row r="120">
      <c r="K120" s="96" t="s">
        <v>49143</v>
      </c>
      <c r="O120" s="85">
        <f>SUM(O118:O119)</f>
      </c>
      <c r="P120" s="85">
        <f>SUM(P118:P119)</f>
      </c>
    </row>
    <row r="121">
      <c r="A121" s="98" t="s">
        <v>49144</v>
      </c>
      <c r="B121" s="98" t="s">
        <v>49145</v>
      </c>
      <c r="C121" s="100">
        <v>705</v>
      </c>
      <c r="D121" s="98" t="s">
        <v>49146</v>
      </c>
      <c r="E121" s="98" t="s">
        <v>49147</v>
      </c>
      <c r="F121" s="104">
        <v>45133</v>
      </c>
      <c r="G121" s="104">
        <v>45505</v>
      </c>
      <c r="H121" s="104">
        <v>45869</v>
      </c>
      <c r="J121" s="101">
        <v>1130</v>
      </c>
      <c r="K121" s="98" t="s">
        <v>49148</v>
      </c>
      <c r="L121" s="98" t="s">
        <v>49149</v>
      </c>
      <c r="M121" s="98" t="s">
        <v>49150</v>
      </c>
      <c r="N121" s="98" t="s">
        <v>49151</v>
      </c>
      <c r="O121" s="101">
        <v>20</v>
      </c>
      <c r="P121" s="101">
        <v>20</v>
      </c>
      <c r="Q121" s="101">
        <v>0</v>
      </c>
      <c r="R121" s="101">
        <v>1030</v>
      </c>
    </row>
    <row r="122">
      <c r="L122" s="98" t="s">
        <v>49152</v>
      </c>
      <c r="M122" s="98" t="s">
        <v>49153</v>
      </c>
      <c r="N122" s="98" t="s">
        <v>49154</v>
      </c>
      <c r="O122" s="101">
        <v>1060</v>
      </c>
      <c r="P122" s="101">
        <v>1060</v>
      </c>
    </row>
    <row r="123">
      <c r="K123" s="96" t="s">
        <v>49155</v>
      </c>
      <c r="O123" s="85">
        <f>SUM(O121:O122)</f>
      </c>
      <c r="P123" s="85">
        <f>SUM(P121:P122)</f>
      </c>
    </row>
    <row r="124">
      <c r="A124" s="98" t="s">
        <v>49156</v>
      </c>
      <c r="B124" s="98" t="s">
        <v>49157</v>
      </c>
      <c r="C124" s="100">
        <v>840</v>
      </c>
      <c r="D124" s="98" t="s">
        <v>49158</v>
      </c>
      <c r="E124" s="98" t="s">
        <v>49159</v>
      </c>
      <c r="F124" s="104">
        <v>44643</v>
      </c>
      <c r="G124" s="104">
        <v>45748</v>
      </c>
      <c r="H124" s="104">
        <v>46112</v>
      </c>
      <c r="J124" s="101">
        <v>1200</v>
      </c>
      <c r="K124" s="98" t="s">
        <v>49160</v>
      </c>
      <c r="L124" s="98" t="s">
        <v>49161</v>
      </c>
      <c r="M124" s="98" t="s">
        <v>49162</v>
      </c>
      <c r="N124" s="98" t="s">
        <v>49163</v>
      </c>
      <c r="O124" s="101">
        <v>1180</v>
      </c>
      <c r="P124" s="101">
        <v>1180</v>
      </c>
      <c r="Q124" s="101">
        <v>-9</v>
      </c>
      <c r="R124" s="101">
        <v>1050</v>
      </c>
    </row>
    <row r="125">
      <c r="L125" s="98" t="s">
        <v>49164</v>
      </c>
      <c r="M125" s="98" t="s">
        <v>49165</v>
      </c>
      <c r="N125" s="98" t="s">
        <v>49166</v>
      </c>
      <c r="O125" s="101">
        <v>25</v>
      </c>
      <c r="P125" s="101">
        <v>0</v>
      </c>
    </row>
    <row r="126">
      <c r="L126" s="98" t="s">
        <v>49167</v>
      </c>
      <c r="M126" s="98" t="s">
        <v>49168</v>
      </c>
      <c r="N126" s="98" t="s">
        <v>49169</v>
      </c>
      <c r="O126" s="101">
        <v>-25</v>
      </c>
      <c r="P126" s="101">
        <v>0</v>
      </c>
    </row>
    <row r="127">
      <c r="K127" s="96" t="s">
        <v>49170</v>
      </c>
      <c r="O127" s="85">
        <f>SUM(O124:O126)</f>
      </c>
      <c r="P127" s="85">
        <f>SUM(P124:P126)</f>
      </c>
    </row>
    <row r="128">
      <c r="A128" s="98" t="s">
        <v>49171</v>
      </c>
      <c r="B128" s="98" t="s">
        <v>49172</v>
      </c>
      <c r="C128" s="100">
        <v>975</v>
      </c>
      <c r="D128" s="98" t="s">
        <v>49173</v>
      </c>
      <c r="E128" s="98" t="s">
        <v>49174</v>
      </c>
      <c r="F128" s="104">
        <v>41204</v>
      </c>
      <c r="G128" s="104">
        <v>45689</v>
      </c>
      <c r="H128" s="104">
        <v>46053</v>
      </c>
      <c r="J128" s="101">
        <v>1350</v>
      </c>
      <c r="K128" s="98" t="s">
        <v>49175</v>
      </c>
      <c r="L128" s="98" t="s">
        <v>49176</v>
      </c>
      <c r="M128" s="98" t="s">
        <v>49177</v>
      </c>
      <c r="N128" s="98" t="s">
        <v>49178</v>
      </c>
      <c r="O128" s="101">
        <v>20</v>
      </c>
      <c r="P128" s="101">
        <v>20</v>
      </c>
      <c r="Q128" s="101">
        <v>0</v>
      </c>
      <c r="R128" s="101">
        <v>990</v>
      </c>
    </row>
    <row r="129">
      <c r="L129" s="98" t="s">
        <v>49179</v>
      </c>
      <c r="M129" s="98" t="s">
        <v>49180</v>
      </c>
      <c r="N129" s="98" t="s">
        <v>49181</v>
      </c>
      <c r="O129" s="101">
        <v>1240</v>
      </c>
      <c r="P129" s="101">
        <v>1240</v>
      </c>
    </row>
    <row r="130">
      <c r="K130" s="96" t="s">
        <v>49182</v>
      </c>
      <c r="O130" s="85">
        <f>SUM(O128:O129)</f>
      </c>
      <c r="P130" s="85">
        <f>SUM(P128:P129)</f>
      </c>
    </row>
    <row r="131">
      <c r="A131" s="98" t="s">
        <v>49183</v>
      </c>
      <c r="B131" s="98" t="s">
        <v>49184</v>
      </c>
      <c r="C131" s="100">
        <v>975</v>
      </c>
      <c r="D131" s="98" t="s">
        <v>49185</v>
      </c>
      <c r="E131" s="98" t="s">
        <v>49186</v>
      </c>
      <c r="F131" s="104">
        <v>43497</v>
      </c>
      <c r="G131" s="104">
        <v>45689</v>
      </c>
      <c r="H131" s="104">
        <v>46053</v>
      </c>
      <c r="J131" s="101">
        <v>1350</v>
      </c>
      <c r="K131" s="98" t="s">
        <v>49187</v>
      </c>
      <c r="L131" s="98" t="s">
        <v>49188</v>
      </c>
      <c r="M131" s="98" t="s">
        <v>49189</v>
      </c>
      <c r="N131" s="98" t="s">
        <v>49190</v>
      </c>
      <c r="O131" s="101">
        <v>20</v>
      </c>
      <c r="P131" s="101">
        <v>20</v>
      </c>
      <c r="Q131" s="101">
        <v>-20.809999999999999</v>
      </c>
      <c r="R131" s="101">
        <v>1040</v>
      </c>
    </row>
    <row r="132">
      <c r="L132" s="98" t="s">
        <v>49191</v>
      </c>
      <c r="M132" s="98" t="s">
        <v>49192</v>
      </c>
      <c r="N132" s="98" t="s">
        <v>49193</v>
      </c>
      <c r="O132" s="101">
        <v>1240</v>
      </c>
      <c r="P132" s="101">
        <v>1240</v>
      </c>
    </row>
    <row r="133">
      <c r="K133" s="96" t="s">
        <v>49194</v>
      </c>
      <c r="O133" s="85">
        <f>SUM(O131:O132)</f>
      </c>
      <c r="P133" s="85">
        <f>SUM(P131:P132)</f>
      </c>
    </row>
    <row r="134">
      <c r="A134" s="98" t="s">
        <v>49195</v>
      </c>
      <c r="B134" s="98" t="s">
        <v>49196</v>
      </c>
      <c r="C134" s="100">
        <v>810</v>
      </c>
      <c r="D134" s="98" t="s">
        <v>49197</v>
      </c>
      <c r="E134" s="98" t="s">
        <v>49198</v>
      </c>
      <c r="F134" s="104">
        <v>43640</v>
      </c>
      <c r="G134" s="104">
        <v>45474</v>
      </c>
      <c r="H134" s="104">
        <v>45838</v>
      </c>
      <c r="J134" s="101">
        <v>1290</v>
      </c>
      <c r="K134" s="98" t="s">
        <v>49199</v>
      </c>
      <c r="L134" s="98" t="s">
        <v>49200</v>
      </c>
      <c r="M134" s="98" t="s">
        <v>49201</v>
      </c>
      <c r="N134" s="98" t="s">
        <v>49202</v>
      </c>
      <c r="O134" s="101">
        <v>20</v>
      </c>
      <c r="P134" s="101">
        <v>20</v>
      </c>
      <c r="Q134" s="101">
        <v>0</v>
      </c>
      <c r="R134" s="101">
        <v>1010</v>
      </c>
    </row>
    <row r="135">
      <c r="L135" s="98" t="s">
        <v>49203</v>
      </c>
      <c r="M135" s="98" t="s">
        <v>49204</v>
      </c>
      <c r="N135" s="98" t="s">
        <v>49205</v>
      </c>
      <c r="O135" s="101">
        <v>1160</v>
      </c>
      <c r="P135" s="101">
        <v>1160</v>
      </c>
    </row>
    <row r="136">
      <c r="K136" s="96" t="s">
        <v>49206</v>
      </c>
      <c r="O136" s="85">
        <f>SUM(O134:O135)</f>
      </c>
      <c r="P136" s="85">
        <f>SUM(P134:P135)</f>
      </c>
    </row>
    <row r="137">
      <c r="A137" s="98" t="s">
        <v>49207</v>
      </c>
      <c r="B137" s="98" t="s">
        <v>49208</v>
      </c>
      <c r="C137" s="100">
        <v>810</v>
      </c>
      <c r="D137" s="98" t="s">
        <v>49209</v>
      </c>
      <c r="E137" s="98" t="s">
        <v>49210</v>
      </c>
      <c r="F137" s="104">
        <v>38276</v>
      </c>
      <c r="G137" s="104">
        <v>45597</v>
      </c>
      <c r="H137" s="104">
        <v>45961</v>
      </c>
      <c r="J137" s="101">
        <v>1290</v>
      </c>
      <c r="K137" s="98" t="s">
        <v>49211</v>
      </c>
      <c r="L137" s="98" t="s">
        <v>49212</v>
      </c>
      <c r="M137" s="98" t="s">
        <v>49213</v>
      </c>
      <c r="N137" s="98" t="s">
        <v>49214</v>
      </c>
      <c r="O137" s="101">
        <v>20</v>
      </c>
      <c r="P137" s="101">
        <v>20</v>
      </c>
      <c r="Q137" s="101">
        <v>0</v>
      </c>
      <c r="R137" s="101">
        <v>890</v>
      </c>
    </row>
    <row r="138">
      <c r="L138" s="98" t="s">
        <v>49215</v>
      </c>
      <c r="M138" s="98" t="s">
        <v>49216</v>
      </c>
      <c r="N138" s="98" t="s">
        <v>49217</v>
      </c>
      <c r="O138" s="101">
        <v>1170</v>
      </c>
      <c r="P138" s="101">
        <v>1170</v>
      </c>
    </row>
    <row r="139">
      <c r="K139" s="96" t="s">
        <v>49218</v>
      </c>
      <c r="O139" s="85">
        <f>SUM(O137:O138)</f>
      </c>
      <c r="P139" s="85">
        <f>SUM(P137:P138)</f>
      </c>
    </row>
    <row r="140">
      <c r="A140" s="98" t="s">
        <v>49219</v>
      </c>
      <c r="B140" s="98" t="s">
        <v>49220</v>
      </c>
      <c r="C140" s="100">
        <v>810</v>
      </c>
      <c r="D140" s="98" t="s">
        <v>49221</v>
      </c>
      <c r="E140" s="98" t="s">
        <v>49222</v>
      </c>
      <c r="F140" s="104">
        <v>43258</v>
      </c>
      <c r="G140" s="104">
        <v>45627</v>
      </c>
      <c r="H140" s="104">
        <v>45991</v>
      </c>
      <c r="J140" s="101">
        <v>1290</v>
      </c>
      <c r="K140" s="98" t="s">
        <v>49223</v>
      </c>
      <c r="L140" s="98" t="s">
        <v>49224</v>
      </c>
      <c r="M140" s="98" t="s">
        <v>49225</v>
      </c>
      <c r="N140" s="98" t="s">
        <v>49226</v>
      </c>
      <c r="O140" s="101">
        <v>20</v>
      </c>
      <c r="P140" s="101">
        <v>20</v>
      </c>
      <c r="Q140" s="101">
        <v>0</v>
      </c>
      <c r="R140" s="101">
        <v>980</v>
      </c>
    </row>
    <row r="141">
      <c r="L141" s="98" t="s">
        <v>49227</v>
      </c>
      <c r="M141" s="98" t="s">
        <v>49228</v>
      </c>
      <c r="N141" s="98" t="s">
        <v>49229</v>
      </c>
      <c r="O141" s="101">
        <v>1180</v>
      </c>
      <c r="P141" s="101">
        <v>1180</v>
      </c>
    </row>
    <row r="142">
      <c r="K142" s="96" t="s">
        <v>49230</v>
      </c>
      <c r="O142" s="85">
        <f>SUM(O140:O141)</f>
      </c>
      <c r="P142" s="85">
        <f>SUM(P140:P141)</f>
      </c>
    </row>
    <row r="143">
      <c r="A143" s="98" t="s">
        <v>49231</v>
      </c>
      <c r="B143" s="98" t="s">
        <v>49232</v>
      </c>
      <c r="C143" s="100">
        <v>810</v>
      </c>
      <c r="D143" s="98" t="s">
        <v>49233</v>
      </c>
      <c r="E143" s="98" t="s">
        <v>49234</v>
      </c>
      <c r="F143" s="104">
        <v>44782</v>
      </c>
      <c r="G143" s="104">
        <v>45536</v>
      </c>
      <c r="H143" s="104">
        <v>45900</v>
      </c>
      <c r="J143" s="101">
        <v>1290</v>
      </c>
      <c r="K143" s="98" t="s">
        <v>49235</v>
      </c>
      <c r="L143" s="98" t="s">
        <v>49236</v>
      </c>
      <c r="M143" s="98" t="s">
        <v>49237</v>
      </c>
      <c r="N143" s="98" t="s">
        <v>49238</v>
      </c>
      <c r="O143" s="101">
        <v>20</v>
      </c>
      <c r="P143" s="101">
        <v>20</v>
      </c>
      <c r="Q143" s="101">
        <v>0</v>
      </c>
      <c r="R143" s="101">
        <v>1140</v>
      </c>
    </row>
    <row r="144">
      <c r="L144" s="98" t="s">
        <v>49239</v>
      </c>
      <c r="M144" s="98" t="s">
        <v>49240</v>
      </c>
      <c r="N144" s="98" t="s">
        <v>49241</v>
      </c>
      <c r="O144" s="101">
        <v>1220</v>
      </c>
      <c r="P144" s="101">
        <v>1220</v>
      </c>
    </row>
    <row r="145">
      <c r="K145" s="96" t="s">
        <v>49242</v>
      </c>
      <c r="O145" s="85">
        <f>SUM(O143:O144)</f>
      </c>
      <c r="P145" s="85">
        <f>SUM(P143:P144)</f>
      </c>
    </row>
    <row r="146">
      <c r="A146" s="98" t="s">
        <v>49243</v>
      </c>
      <c r="B146" s="98" t="s">
        <v>49244</v>
      </c>
      <c r="C146" s="100">
        <v>975</v>
      </c>
      <c r="D146" s="98" t="s">
        <v>49245</v>
      </c>
      <c r="E146" s="98" t="s">
        <v>49246</v>
      </c>
      <c r="F146" s="104">
        <v>43266</v>
      </c>
      <c r="G146" s="104">
        <v>45474</v>
      </c>
      <c r="H146" s="104">
        <v>45838</v>
      </c>
      <c r="J146" s="101">
        <v>1350</v>
      </c>
      <c r="K146" s="98" t="s">
        <v>49247</v>
      </c>
      <c r="L146" s="98" t="s">
        <v>49248</v>
      </c>
      <c r="M146" s="98" t="s">
        <v>49249</v>
      </c>
      <c r="N146" s="98" t="s">
        <v>49250</v>
      </c>
      <c r="O146" s="101">
        <v>20</v>
      </c>
      <c r="P146" s="101">
        <v>20</v>
      </c>
      <c r="Q146" s="101">
        <v>0</v>
      </c>
      <c r="R146" s="101">
        <v>1040</v>
      </c>
    </row>
    <row r="147">
      <c r="L147" s="98" t="s">
        <v>49251</v>
      </c>
      <c r="M147" s="98" t="s">
        <v>49252</v>
      </c>
      <c r="N147" s="98" t="s">
        <v>49253</v>
      </c>
      <c r="O147" s="101">
        <v>1220</v>
      </c>
      <c r="P147" s="101">
        <v>1220</v>
      </c>
    </row>
    <row r="148">
      <c r="L148" s="98" t="s">
        <v>49254</v>
      </c>
      <c r="M148" s="98" t="s">
        <v>49255</v>
      </c>
      <c r="N148" s="98" t="s">
        <v>49256</v>
      </c>
      <c r="O148" s="101">
        <v>25</v>
      </c>
      <c r="P148" s="101">
        <v>0</v>
      </c>
    </row>
    <row r="149">
      <c r="K149" s="96" t="s">
        <v>49257</v>
      </c>
      <c r="O149" s="85">
        <f>SUM(O146:O148)</f>
      </c>
      <c r="P149" s="85">
        <f>SUM(P146:P148)</f>
      </c>
    </row>
    <row r="150">
      <c r="A150" s="98" t="s">
        <v>49258</v>
      </c>
      <c r="B150" s="98" t="s">
        <v>49259</v>
      </c>
      <c r="C150" s="100">
        <v>975</v>
      </c>
      <c r="D150" s="98" t="s">
        <v>49260</v>
      </c>
      <c r="E150" s="98" t="s">
        <v>49261</v>
      </c>
      <c r="F150" s="104">
        <v>45086</v>
      </c>
      <c r="G150" s="104">
        <v>45474</v>
      </c>
      <c r="H150" s="104">
        <v>45838</v>
      </c>
      <c r="J150" s="101">
        <v>1350</v>
      </c>
      <c r="K150" s="98" t="s">
        <v>49262</v>
      </c>
      <c r="L150" s="98" t="s">
        <v>49263</v>
      </c>
      <c r="M150" s="98" t="s">
        <v>49264</v>
      </c>
      <c r="N150" s="98" t="s">
        <v>49265</v>
      </c>
      <c r="O150" s="101">
        <v>20</v>
      </c>
      <c r="P150" s="101">
        <v>20</v>
      </c>
      <c r="Q150" s="101">
        <v>0</v>
      </c>
      <c r="R150" s="101">
        <v>1250</v>
      </c>
    </row>
    <row r="151">
      <c r="L151" s="98" t="s">
        <v>49266</v>
      </c>
      <c r="M151" s="98" t="s">
        <v>49267</v>
      </c>
      <c r="N151" s="98" t="s">
        <v>49268</v>
      </c>
      <c r="O151" s="101">
        <v>1280</v>
      </c>
      <c r="P151" s="101">
        <v>1280</v>
      </c>
    </row>
    <row r="152">
      <c r="K152" s="96" t="s">
        <v>49269</v>
      </c>
      <c r="O152" s="85">
        <f>SUM(O150:O151)</f>
      </c>
      <c r="P152" s="85">
        <f>SUM(P150:P151)</f>
      </c>
    </row>
    <row r="153">
      <c r="A153" s="98" t="s">
        <v>49270</v>
      </c>
      <c r="B153" s="98" t="s">
        <v>49271</v>
      </c>
      <c r="C153" s="100">
        <v>705</v>
      </c>
      <c r="D153" s="98" t="s">
        <v>49272</v>
      </c>
      <c r="E153" s="98" t="s">
        <v>49273</v>
      </c>
      <c r="F153" s="104">
        <v>44526</v>
      </c>
      <c r="G153" s="104">
        <v>45627</v>
      </c>
      <c r="H153" s="104">
        <v>45991</v>
      </c>
      <c r="J153" s="101">
        <v>1130</v>
      </c>
      <c r="K153" s="98" t="s">
        <v>49274</v>
      </c>
      <c r="L153" s="98" t="s">
        <v>49275</v>
      </c>
      <c r="M153" s="98" t="s">
        <v>49276</v>
      </c>
      <c r="N153" s="98" t="s">
        <v>49277</v>
      </c>
      <c r="O153" s="101">
        <v>20</v>
      </c>
      <c r="P153" s="101">
        <v>20</v>
      </c>
      <c r="Q153" s="101">
        <v>0</v>
      </c>
      <c r="R153" s="101">
        <v>930</v>
      </c>
    </row>
    <row r="154">
      <c r="L154" s="98" t="s">
        <v>49278</v>
      </c>
      <c r="M154" s="98" t="s">
        <v>49279</v>
      </c>
      <c r="N154" s="98" t="s">
        <v>49280</v>
      </c>
      <c r="O154" s="101">
        <v>1040</v>
      </c>
      <c r="P154" s="101">
        <v>1040</v>
      </c>
    </row>
    <row r="155">
      <c r="K155" s="96" t="s">
        <v>49281</v>
      </c>
      <c r="O155" s="85">
        <f>SUM(O153:O154)</f>
      </c>
      <c r="P155" s="85">
        <f>SUM(P153:P154)</f>
      </c>
    </row>
    <row r="156">
      <c r="A156" s="98" t="s">
        <v>49282</v>
      </c>
      <c r="B156" s="98" t="s">
        <v>49283</v>
      </c>
      <c r="C156" s="100">
        <v>840</v>
      </c>
      <c r="D156" s="98" t="s">
        <v>49284</v>
      </c>
      <c r="E156" s="98" t="s">
        <v>49285</v>
      </c>
      <c r="F156" s="104">
        <v>45597</v>
      </c>
      <c r="G156" s="104">
        <v>45597</v>
      </c>
      <c r="H156" s="104">
        <v>45961</v>
      </c>
      <c r="J156" s="101">
        <v>1200</v>
      </c>
      <c r="K156" s="98" t="s">
        <v>49286</v>
      </c>
      <c r="L156" s="98" t="s">
        <v>49287</v>
      </c>
      <c r="M156" s="98" t="s">
        <v>49288</v>
      </c>
      <c r="N156" s="98" t="s">
        <v>49289</v>
      </c>
      <c r="O156" s="101">
        <v>1200</v>
      </c>
      <c r="P156" s="101">
        <v>1200</v>
      </c>
      <c r="Q156" s="101">
        <v>0</v>
      </c>
      <c r="R156" s="101">
        <v>1200</v>
      </c>
    </row>
    <row r="157">
      <c r="K157" s="96" t="s">
        <v>49290</v>
      </c>
      <c r="O157" s="85">
        <f>SUM(O156:O156)</f>
      </c>
      <c r="P157" s="85">
        <f>SUM(P156:P156)</f>
      </c>
    </row>
    <row r="158">
      <c r="A158" s="98" t="s">
        <v>49291</v>
      </c>
      <c r="B158" s="98" t="s">
        <v>49292</v>
      </c>
      <c r="C158" s="100">
        <v>975</v>
      </c>
      <c r="D158" s="98" t="s">
        <v>49293</v>
      </c>
      <c r="E158" s="98" t="s">
        <v>49294</v>
      </c>
      <c r="F158" s="104">
        <v>44470</v>
      </c>
      <c r="G158" s="104">
        <v>45566</v>
      </c>
      <c r="H158" s="104">
        <v>45930</v>
      </c>
      <c r="J158" s="101">
        <v>1350</v>
      </c>
      <c r="K158" s="98" t="s">
        <v>49295</v>
      </c>
      <c r="L158" s="98" t="s">
        <v>49296</v>
      </c>
      <c r="M158" s="98" t="s">
        <v>49297</v>
      </c>
      <c r="N158" s="98" t="s">
        <v>49298</v>
      </c>
      <c r="O158" s="101">
        <v>20</v>
      </c>
      <c r="P158" s="101">
        <v>20</v>
      </c>
      <c r="Q158" s="101">
        <v>0</v>
      </c>
      <c r="R158" s="101">
        <v>1150</v>
      </c>
    </row>
    <row r="159">
      <c r="L159" s="98" t="s">
        <v>49299</v>
      </c>
      <c r="M159" s="98" t="s">
        <v>49300</v>
      </c>
      <c r="N159" s="98" t="s">
        <v>49301</v>
      </c>
      <c r="O159" s="101">
        <v>1260</v>
      </c>
      <c r="P159" s="101">
        <v>1260</v>
      </c>
    </row>
    <row r="160">
      <c r="K160" s="96" t="s">
        <v>49302</v>
      </c>
      <c r="O160" s="85">
        <f>SUM(O158:O159)</f>
      </c>
      <c r="P160" s="85">
        <f>SUM(P158:P159)</f>
      </c>
    </row>
    <row r="161">
      <c r="A161" s="98" t="s">
        <v>49303</v>
      </c>
      <c r="B161" s="98" t="s">
        <v>49304</v>
      </c>
      <c r="C161" s="100">
        <v>975</v>
      </c>
      <c r="D161" s="98" t="s">
        <v>49305</v>
      </c>
      <c r="E161" s="98" t="s">
        <v>49306</v>
      </c>
      <c r="F161" s="104">
        <v>40368</v>
      </c>
      <c r="G161" s="104">
        <v>45536</v>
      </c>
      <c r="H161" s="104">
        <v>45900</v>
      </c>
      <c r="J161" s="101">
        <v>1350</v>
      </c>
      <c r="K161" s="98" t="s">
        <v>49307</v>
      </c>
      <c r="L161" s="98" t="s">
        <v>49308</v>
      </c>
      <c r="M161" s="98" t="s">
        <v>49309</v>
      </c>
      <c r="N161" s="98" t="s">
        <v>49310</v>
      </c>
      <c r="O161" s="101">
        <v>20</v>
      </c>
      <c r="P161" s="101">
        <v>20</v>
      </c>
      <c r="Q161" s="101">
        <v>0</v>
      </c>
      <c r="R161" s="101">
        <v>930</v>
      </c>
    </row>
    <row r="162">
      <c r="L162" s="98" t="s">
        <v>49311</v>
      </c>
      <c r="M162" s="98" t="s">
        <v>49312</v>
      </c>
      <c r="N162" s="98" t="s">
        <v>49313</v>
      </c>
      <c r="O162" s="101">
        <v>1230</v>
      </c>
      <c r="P162" s="101">
        <v>1230</v>
      </c>
    </row>
    <row r="163">
      <c r="K163" s="96" t="s">
        <v>49314</v>
      </c>
      <c r="O163" s="85">
        <f>SUM(O161:O162)</f>
      </c>
      <c r="P163" s="85">
        <f>SUM(P161:P162)</f>
      </c>
    </row>
    <row r="164">
      <c r="A164" s="98" t="s">
        <v>49315</v>
      </c>
      <c r="B164" s="98" t="s">
        <v>49316</v>
      </c>
      <c r="C164" s="100">
        <v>810</v>
      </c>
      <c r="D164" s="98" t="s">
        <v>49317</v>
      </c>
      <c r="E164" s="98" t="s">
        <v>49318</v>
      </c>
      <c r="F164" s="104">
        <v>39248</v>
      </c>
      <c r="G164" s="104">
        <v>45474</v>
      </c>
      <c r="H164" s="104">
        <v>45838</v>
      </c>
      <c r="J164" s="101">
        <v>1290</v>
      </c>
      <c r="K164" s="98" t="s">
        <v>49319</v>
      </c>
      <c r="L164" s="98" t="s">
        <v>49320</v>
      </c>
      <c r="M164" s="98" t="s">
        <v>49321</v>
      </c>
      <c r="N164" s="98" t="s">
        <v>49322</v>
      </c>
      <c r="O164" s="101">
        <v>20</v>
      </c>
      <c r="P164" s="101">
        <v>20</v>
      </c>
      <c r="Q164" s="101">
        <v>0</v>
      </c>
      <c r="R164" s="101">
        <v>900</v>
      </c>
    </row>
    <row r="165">
      <c r="L165" s="98" t="s">
        <v>49323</v>
      </c>
      <c r="M165" s="98" t="s">
        <v>49324</v>
      </c>
      <c r="N165" s="98" t="s">
        <v>49325</v>
      </c>
      <c r="O165" s="101">
        <v>1130</v>
      </c>
      <c r="P165" s="101">
        <v>1130</v>
      </c>
    </row>
    <row r="166">
      <c r="K166" s="96" t="s">
        <v>49326</v>
      </c>
      <c r="O166" s="85">
        <f>SUM(O164:O165)</f>
      </c>
      <c r="P166" s="85">
        <f>SUM(P164:P165)</f>
      </c>
    </row>
    <row r="167">
      <c r="A167" s="98" t="s">
        <v>49327</v>
      </c>
      <c r="B167" s="98" t="s">
        <v>49328</v>
      </c>
      <c r="C167" s="100">
        <v>810</v>
      </c>
      <c r="D167" s="98" t="s">
        <v>49329</v>
      </c>
      <c r="E167" s="98" t="s">
        <v>49330</v>
      </c>
      <c r="F167" s="104">
        <v>44293</v>
      </c>
      <c r="G167" s="104">
        <v>45413</v>
      </c>
      <c r="H167" s="104">
        <v>45777</v>
      </c>
      <c r="J167" s="101">
        <v>1290</v>
      </c>
      <c r="K167" s="98" t="s">
        <v>49331</v>
      </c>
      <c r="L167" s="98" t="s">
        <v>49332</v>
      </c>
      <c r="M167" s="98" t="s">
        <v>49333</v>
      </c>
      <c r="N167" s="98" t="s">
        <v>49334</v>
      </c>
      <c r="O167" s="101">
        <v>20</v>
      </c>
      <c r="P167" s="101">
        <v>20</v>
      </c>
      <c r="Q167" s="101">
        <v>0</v>
      </c>
      <c r="R167" s="101">
        <v>1090</v>
      </c>
    </row>
    <row r="168">
      <c r="L168" s="98" t="s">
        <v>49335</v>
      </c>
      <c r="M168" s="98" t="s">
        <v>49336</v>
      </c>
      <c r="N168" s="98" t="s">
        <v>49337</v>
      </c>
      <c r="O168" s="101">
        <v>1180</v>
      </c>
      <c r="P168" s="101">
        <v>1180</v>
      </c>
    </row>
    <row r="169">
      <c r="K169" s="96" t="s">
        <v>49338</v>
      </c>
      <c r="O169" s="85">
        <f>SUM(O167:O168)</f>
      </c>
      <c r="P169" s="85">
        <f>SUM(P167:P168)</f>
      </c>
    </row>
    <row r="170">
      <c r="A170" s="98" t="s">
        <v>49339</v>
      </c>
      <c r="B170" s="98" t="s">
        <v>49340</v>
      </c>
      <c r="C170" s="100">
        <v>810</v>
      </c>
      <c r="D170" s="98" t="s">
        <v>49341</v>
      </c>
      <c r="E170" s="98" t="s">
        <v>49342</v>
      </c>
      <c r="F170" s="104">
        <v>40396</v>
      </c>
      <c r="G170" s="104">
        <v>45505</v>
      </c>
      <c r="H170" s="104">
        <v>45869</v>
      </c>
      <c r="J170" s="101">
        <v>1270</v>
      </c>
      <c r="K170" s="98" t="s">
        <v>49343</v>
      </c>
      <c r="L170" s="98" t="s">
        <v>49344</v>
      </c>
      <c r="M170" s="98" t="s">
        <v>49345</v>
      </c>
      <c r="N170" s="98" t="s">
        <v>49346</v>
      </c>
      <c r="O170" s="101">
        <v>1160</v>
      </c>
      <c r="P170" s="101">
        <v>1160</v>
      </c>
      <c r="Q170" s="101">
        <v>0</v>
      </c>
      <c r="R170" s="101">
        <v>880</v>
      </c>
    </row>
    <row r="171">
      <c r="K171" s="96" t="s">
        <v>49347</v>
      </c>
      <c r="O171" s="85">
        <f>SUM(O170:O170)</f>
      </c>
      <c r="P171" s="85">
        <f>SUM(P170:P170)</f>
      </c>
    </row>
    <row r="172">
      <c r="A172" s="98" t="s">
        <v>49348</v>
      </c>
      <c r="B172" s="98" t="s">
        <v>49349</v>
      </c>
      <c r="C172" s="100">
        <v>810</v>
      </c>
      <c r="D172" s="98" t="s">
        <v>49350</v>
      </c>
      <c r="E172" s="98" t="s">
        <v>49351</v>
      </c>
      <c r="F172" s="104">
        <v>36484</v>
      </c>
      <c r="G172" s="104">
        <v>45597</v>
      </c>
      <c r="H172" s="104">
        <v>45961</v>
      </c>
      <c r="J172" s="101">
        <v>1270</v>
      </c>
      <c r="K172" s="98" t="s">
        <v>49352</v>
      </c>
      <c r="L172" s="98" t="s">
        <v>49353</v>
      </c>
      <c r="M172" s="98" t="s">
        <v>49354</v>
      </c>
      <c r="N172" s="98" t="s">
        <v>49355</v>
      </c>
      <c r="O172" s="101">
        <v>1115</v>
      </c>
      <c r="P172" s="101">
        <v>1115</v>
      </c>
      <c r="Q172" s="101">
        <v>0</v>
      </c>
      <c r="R172" s="101">
        <v>840</v>
      </c>
    </row>
    <row r="173">
      <c r="K173" s="96" t="s">
        <v>49356</v>
      </c>
      <c r="O173" s="85">
        <f>SUM(O172:O172)</f>
      </c>
      <c r="P173" s="85">
        <f>SUM(P172:P172)</f>
      </c>
    </row>
    <row r="174">
      <c r="A174" s="98" t="s">
        <v>49357</v>
      </c>
      <c r="B174" s="98" t="s">
        <v>49358</v>
      </c>
      <c r="C174" s="100">
        <v>975</v>
      </c>
      <c r="D174" s="98" t="s">
        <v>49359</v>
      </c>
      <c r="E174" s="98" t="s">
        <v>49360</v>
      </c>
      <c r="F174" s="104">
        <v>36495</v>
      </c>
      <c r="G174" s="104">
        <v>45658</v>
      </c>
      <c r="J174" s="101">
        <v>1330</v>
      </c>
      <c r="K174" s="98" t="s">
        <v>49361</v>
      </c>
      <c r="L174" s="98" t="s">
        <v>49362</v>
      </c>
      <c r="M174" s="98" t="s">
        <v>49363</v>
      </c>
      <c r="N174" s="98" t="s">
        <v>49364</v>
      </c>
      <c r="O174" s="101">
        <v>1170</v>
      </c>
      <c r="P174" s="101">
        <v>1170</v>
      </c>
      <c r="Q174" s="101">
        <v>0</v>
      </c>
      <c r="R174" s="101">
        <v>0</v>
      </c>
    </row>
    <row r="175">
      <c r="L175" s="98" t="s">
        <v>49365</v>
      </c>
      <c r="M175" s="98" t="s">
        <v>49366</v>
      </c>
      <c r="N175" s="98" t="s">
        <v>49367</v>
      </c>
      <c r="O175" s="101">
        <v>-1170</v>
      </c>
      <c r="P175" s="101">
        <v>-1170</v>
      </c>
    </row>
    <row r="176">
      <c r="K176" s="96" t="s">
        <v>49368</v>
      </c>
      <c r="O176" s="85">
        <f>SUM(O174:O175)</f>
      </c>
      <c r="P176" s="85">
        <f>SUM(P174:P175)</f>
      </c>
    </row>
    <row r="177">
      <c r="A177" s="98" t="s">
        <v>49369</v>
      </c>
      <c r="B177" s="98" t="s">
        <v>49370</v>
      </c>
      <c r="C177" s="100">
        <v>975</v>
      </c>
      <c r="D177" s="98" t="s">
        <v>49371</v>
      </c>
      <c r="E177" s="98" t="s">
        <v>49372</v>
      </c>
      <c r="F177" s="104">
        <v>44203</v>
      </c>
      <c r="G177" s="104">
        <v>45689</v>
      </c>
      <c r="H177" s="104">
        <v>46053</v>
      </c>
      <c r="J177" s="101">
        <v>1330</v>
      </c>
      <c r="K177" s="98" t="s">
        <v>49373</v>
      </c>
      <c r="L177" s="98" t="s">
        <v>49374</v>
      </c>
      <c r="M177" s="98" t="s">
        <v>49375</v>
      </c>
      <c r="N177" s="98" t="s">
        <v>49376</v>
      </c>
      <c r="O177" s="101">
        <v>1240</v>
      </c>
      <c r="P177" s="101">
        <v>1240</v>
      </c>
      <c r="Q177" s="101">
        <v>0</v>
      </c>
      <c r="R177" s="101">
        <v>1080</v>
      </c>
    </row>
    <row r="178">
      <c r="K178" s="96" t="s">
        <v>49377</v>
      </c>
      <c r="O178" s="85">
        <f>SUM(O177:O177)</f>
      </c>
      <c r="P178" s="85">
        <f>SUM(P177:P177)</f>
      </c>
    </row>
    <row r="179">
      <c r="A179" s="98" t="s">
        <v>49378</v>
      </c>
      <c r="B179" s="98" t="s">
        <v>49379</v>
      </c>
      <c r="C179" s="100">
        <v>705</v>
      </c>
      <c r="D179" s="98" t="s">
        <v>49380</v>
      </c>
      <c r="E179" s="98" t="s">
        <v>49381</v>
      </c>
      <c r="F179" s="104">
        <v>43531</v>
      </c>
      <c r="G179" s="104">
        <v>45536</v>
      </c>
      <c r="H179" s="104">
        <v>45900</v>
      </c>
      <c r="J179" s="101">
        <v>1110</v>
      </c>
      <c r="K179" s="98" t="s">
        <v>49382</v>
      </c>
      <c r="L179" s="98" t="s">
        <v>49383</v>
      </c>
      <c r="M179" s="98" t="s">
        <v>49384</v>
      </c>
      <c r="N179" s="98" t="s">
        <v>49385</v>
      </c>
      <c r="O179" s="101">
        <v>990</v>
      </c>
      <c r="P179" s="101">
        <v>990</v>
      </c>
      <c r="Q179" s="101">
        <v>0</v>
      </c>
      <c r="R179" s="101">
        <v>800</v>
      </c>
    </row>
    <row r="180">
      <c r="K180" s="96" t="s">
        <v>49386</v>
      </c>
      <c r="O180" s="85">
        <f>SUM(O179:O179)</f>
      </c>
      <c r="P180" s="85">
        <f>SUM(P179:P179)</f>
      </c>
    </row>
    <row r="181">
      <c r="A181" s="98" t="s">
        <v>49387</v>
      </c>
      <c r="B181" s="98" t="s">
        <v>49388</v>
      </c>
      <c r="C181" s="100">
        <v>375</v>
      </c>
      <c r="D181" s="98" t="s">
        <v>49389</v>
      </c>
      <c r="E181" s="98" t="s">
        <v>49390</v>
      </c>
      <c r="F181" s="104">
        <v>40711</v>
      </c>
      <c r="G181" s="104">
        <v>45474</v>
      </c>
      <c r="H181" s="104">
        <v>45838</v>
      </c>
      <c r="J181" s="101">
        <v>980</v>
      </c>
      <c r="K181" s="98" t="s">
        <v>49391</v>
      </c>
      <c r="L181" s="98" t="s">
        <v>49392</v>
      </c>
      <c r="M181" s="98" t="s">
        <v>49393</v>
      </c>
      <c r="N181" s="98" t="s">
        <v>49394</v>
      </c>
      <c r="O181" s="101">
        <v>840</v>
      </c>
      <c r="P181" s="101">
        <v>840</v>
      </c>
      <c r="Q181" s="101">
        <v>0</v>
      </c>
      <c r="R181" s="101">
        <v>570</v>
      </c>
    </row>
    <row r="182">
      <c r="K182" s="96" t="s">
        <v>49395</v>
      </c>
      <c r="O182" s="85">
        <f>SUM(O181:O181)</f>
      </c>
      <c r="P182" s="85">
        <f>SUM(P181:P181)</f>
      </c>
    </row>
    <row r="183">
      <c r="A183" s="98" t="s">
        <v>49396</v>
      </c>
      <c r="B183" s="98" t="s">
        <v>49397</v>
      </c>
      <c r="C183" s="100">
        <v>975</v>
      </c>
      <c r="D183" s="98" t="s">
        <v>49398</v>
      </c>
      <c r="E183" s="98" t="s">
        <v>49399</v>
      </c>
      <c r="F183" s="104">
        <v>44155</v>
      </c>
      <c r="G183" s="104">
        <v>45444</v>
      </c>
      <c r="H183" s="104">
        <v>45808</v>
      </c>
      <c r="J183" s="101">
        <v>1330</v>
      </c>
      <c r="K183" s="98" t="s">
        <v>49400</v>
      </c>
      <c r="L183" s="98" t="s">
        <v>49401</v>
      </c>
      <c r="M183" s="98" t="s">
        <v>49402</v>
      </c>
      <c r="N183" s="98" t="s">
        <v>49403</v>
      </c>
      <c r="O183" s="101">
        <v>1240</v>
      </c>
      <c r="P183" s="101">
        <v>1240</v>
      </c>
      <c r="Q183" s="101">
        <v>0</v>
      </c>
      <c r="R183" s="101">
        <v>1080</v>
      </c>
    </row>
    <row r="184">
      <c r="K184" s="96" t="s">
        <v>49404</v>
      </c>
      <c r="O184" s="85">
        <f>SUM(O183:O183)</f>
      </c>
      <c r="P184" s="85">
        <f>SUM(P183:P183)</f>
      </c>
    </row>
    <row r="185">
      <c r="A185" s="98" t="s">
        <v>49405</v>
      </c>
      <c r="B185" s="98" t="s">
        <v>49406</v>
      </c>
      <c r="C185" s="100">
        <v>975</v>
      </c>
      <c r="D185" s="98" t="s">
        <v>49407</v>
      </c>
      <c r="E185" s="98" t="s">
        <v>49408</v>
      </c>
      <c r="F185" s="104">
        <v>44825</v>
      </c>
      <c r="G185" s="104">
        <v>45566</v>
      </c>
      <c r="H185" s="104">
        <v>45930</v>
      </c>
      <c r="J185" s="101">
        <v>1330</v>
      </c>
      <c r="K185" s="98" t="s">
        <v>49409</v>
      </c>
      <c r="L185" s="98" t="s">
        <v>49410</v>
      </c>
      <c r="M185" s="98" t="s">
        <v>49411</v>
      </c>
      <c r="N185" s="98" t="s">
        <v>49412</v>
      </c>
      <c r="O185" s="101">
        <v>1280</v>
      </c>
      <c r="P185" s="101">
        <v>1280</v>
      </c>
      <c r="Q185" s="101">
        <v>0</v>
      </c>
      <c r="R185" s="101">
        <v>1180</v>
      </c>
    </row>
    <row r="186">
      <c r="K186" s="96" t="s">
        <v>49413</v>
      </c>
      <c r="O186" s="85">
        <f>SUM(O185:O185)</f>
      </c>
      <c r="P186" s="85">
        <f>SUM(P185:P185)</f>
      </c>
    </row>
    <row r="187">
      <c r="A187" s="98" t="s">
        <v>49414</v>
      </c>
      <c r="B187" s="98" t="s">
        <v>49415</v>
      </c>
      <c r="C187" s="100">
        <v>810</v>
      </c>
      <c r="D187" s="98" t="s">
        <v>49416</v>
      </c>
      <c r="E187" s="98" t="s">
        <v>49417</v>
      </c>
      <c r="F187" s="104">
        <v>45303</v>
      </c>
      <c r="G187" s="104">
        <v>45689</v>
      </c>
      <c r="H187" s="104">
        <v>46053</v>
      </c>
      <c r="J187" s="101">
        <v>1270</v>
      </c>
      <c r="K187" s="98" t="s">
        <v>49418</v>
      </c>
      <c r="L187" s="98" t="s">
        <v>49419</v>
      </c>
      <c r="M187" s="98" t="s">
        <v>49420</v>
      </c>
      <c r="N187" s="98" t="s">
        <v>49421</v>
      </c>
      <c r="O187" s="101">
        <v>1220</v>
      </c>
      <c r="P187" s="101">
        <v>1220</v>
      </c>
      <c r="Q187" s="101">
        <v>0</v>
      </c>
      <c r="R187" s="101">
        <v>1170</v>
      </c>
    </row>
    <row r="188">
      <c r="K188" s="96" t="s">
        <v>49422</v>
      </c>
      <c r="O188" s="85">
        <f>SUM(O187:O187)</f>
      </c>
      <c r="P188" s="85">
        <f>SUM(P187:P187)</f>
      </c>
    </row>
    <row r="189">
      <c r="A189" s="98" t="s">
        <v>49423</v>
      </c>
      <c r="B189" s="98" t="s">
        <v>49424</v>
      </c>
      <c r="C189" s="100">
        <v>810</v>
      </c>
      <c r="D189" s="98" t="s">
        <v>49425</v>
      </c>
      <c r="E189" s="98" t="s">
        <v>49426</v>
      </c>
      <c r="F189" s="104">
        <v>33667</v>
      </c>
      <c r="G189" s="104">
        <v>45748</v>
      </c>
      <c r="H189" s="104">
        <v>46112</v>
      </c>
      <c r="J189" s="101">
        <v>1270</v>
      </c>
      <c r="K189" s="98" t="s">
        <v>49427</v>
      </c>
      <c r="L189" s="98" t="s">
        <v>49428</v>
      </c>
      <c r="M189" s="98" t="s">
        <v>49429</v>
      </c>
      <c r="N189" s="98" t="s">
        <v>49430</v>
      </c>
      <c r="O189" s="101">
        <v>1170</v>
      </c>
      <c r="P189" s="101">
        <v>1170</v>
      </c>
      <c r="Q189" s="101">
        <v>-1174.1500000000001</v>
      </c>
      <c r="R189" s="101">
        <v>415</v>
      </c>
    </row>
    <row r="190">
      <c r="K190" s="96" t="s">
        <v>49431</v>
      </c>
      <c r="O190" s="85">
        <f>SUM(O189:O189)</f>
      </c>
      <c r="P190" s="85">
        <f>SUM(P189:P189)</f>
      </c>
    </row>
    <row r="191">
      <c r="A191" s="98" t="s">
        <v>49432</v>
      </c>
      <c r="B191" s="98" t="s">
        <v>49433</v>
      </c>
      <c r="C191" s="100">
        <v>810</v>
      </c>
      <c r="D191" s="98" t="s">
        <v>49434</v>
      </c>
      <c r="E191" s="98" t="s">
        <v>49435</v>
      </c>
      <c r="F191" s="104">
        <v>42300</v>
      </c>
      <c r="G191" s="104">
        <v>45566</v>
      </c>
      <c r="H191" s="104">
        <v>45930</v>
      </c>
      <c r="J191" s="101">
        <v>1290</v>
      </c>
      <c r="K191" s="98" t="s">
        <v>49436</v>
      </c>
      <c r="L191" s="98" t="s">
        <v>49437</v>
      </c>
      <c r="M191" s="98" t="s">
        <v>49438</v>
      </c>
      <c r="N191" s="98" t="s">
        <v>49439</v>
      </c>
      <c r="O191" s="101">
        <v>20</v>
      </c>
      <c r="P191" s="101">
        <v>20</v>
      </c>
      <c r="Q191" s="101">
        <v>0</v>
      </c>
      <c r="R191" s="101">
        <v>910</v>
      </c>
    </row>
    <row r="192">
      <c r="L192" s="98" t="s">
        <v>49440</v>
      </c>
      <c r="M192" s="98" t="s">
        <v>49441</v>
      </c>
      <c r="N192" s="98" t="s">
        <v>49442</v>
      </c>
      <c r="O192" s="101">
        <v>1150</v>
      </c>
      <c r="P192" s="101">
        <v>1150</v>
      </c>
    </row>
    <row r="193">
      <c r="L193" s="98" t="s">
        <v>49443</v>
      </c>
      <c r="M193" s="98" t="s">
        <v>49444</v>
      </c>
      <c r="N193" s="98" t="s">
        <v>49445</v>
      </c>
      <c r="O193" s="101">
        <v>25</v>
      </c>
      <c r="P193" s="101">
        <v>0</v>
      </c>
    </row>
    <row r="194">
      <c r="K194" s="96" t="s">
        <v>49446</v>
      </c>
      <c r="O194" s="85">
        <f>SUM(O191:O193)</f>
      </c>
      <c r="P194" s="85">
        <f>SUM(P191:P193)</f>
      </c>
    </row>
    <row r="195">
      <c r="A195" s="98" t="s">
        <v>49447</v>
      </c>
      <c r="B195" s="98" t="s">
        <v>49448</v>
      </c>
      <c r="C195" s="100">
        <v>810</v>
      </c>
      <c r="D195" s="98" t="s">
        <v>49449</v>
      </c>
      <c r="E195" s="98" t="s">
        <v>49450</v>
      </c>
      <c r="F195" s="104">
        <v>42853</v>
      </c>
      <c r="G195" s="104">
        <v>45444</v>
      </c>
      <c r="H195" s="104">
        <v>45808</v>
      </c>
      <c r="J195" s="101">
        <v>1290</v>
      </c>
      <c r="K195" s="98" t="s">
        <v>49451</v>
      </c>
      <c r="L195" s="98" t="s">
        <v>49452</v>
      </c>
      <c r="M195" s="98" t="s">
        <v>49453</v>
      </c>
      <c r="N195" s="98" t="s">
        <v>49454</v>
      </c>
      <c r="O195" s="101">
        <v>20</v>
      </c>
      <c r="P195" s="101">
        <v>20</v>
      </c>
      <c r="Q195" s="101">
        <v>0</v>
      </c>
      <c r="R195" s="101">
        <v>930</v>
      </c>
    </row>
    <row r="196">
      <c r="L196" s="98" t="s">
        <v>49455</v>
      </c>
      <c r="M196" s="98" t="s">
        <v>49456</v>
      </c>
      <c r="N196" s="98" t="s">
        <v>49457</v>
      </c>
      <c r="O196" s="101">
        <v>1150</v>
      </c>
      <c r="P196" s="101">
        <v>1150</v>
      </c>
    </row>
    <row r="197">
      <c r="K197" s="96" t="s">
        <v>49458</v>
      </c>
      <c r="O197" s="85">
        <f>SUM(O195:O196)</f>
      </c>
      <c r="P197" s="85">
        <f>SUM(P195:P196)</f>
      </c>
    </row>
    <row r="198">
      <c r="A198" s="98" t="s">
        <v>49459</v>
      </c>
      <c r="B198" s="98" t="s">
        <v>49460</v>
      </c>
      <c r="C198" s="100">
        <v>975</v>
      </c>
      <c r="D198" s="98" t="s">
        <v>49461</v>
      </c>
      <c r="E198" s="98" t="s">
        <v>49462</v>
      </c>
      <c r="F198" s="104">
        <v>45226</v>
      </c>
      <c r="G198" s="104">
        <v>45597</v>
      </c>
      <c r="H198" s="104">
        <v>45961</v>
      </c>
      <c r="J198" s="101">
        <v>1350</v>
      </c>
      <c r="K198" s="98" t="s">
        <v>49463</v>
      </c>
      <c r="L198" s="98" t="s">
        <v>49464</v>
      </c>
      <c r="M198" s="98" t="s">
        <v>49465</v>
      </c>
      <c r="N198" s="98" t="s">
        <v>49466</v>
      </c>
      <c r="O198" s="101">
        <v>20</v>
      </c>
      <c r="P198" s="101">
        <v>20</v>
      </c>
      <c r="Q198" s="101">
        <v>0</v>
      </c>
      <c r="R198" s="101">
        <v>1250</v>
      </c>
    </row>
    <row r="199">
      <c r="L199" s="98" t="s">
        <v>49467</v>
      </c>
      <c r="M199" s="98" t="s">
        <v>49468</v>
      </c>
      <c r="N199" s="98" t="s">
        <v>49469</v>
      </c>
      <c r="O199" s="101">
        <v>1280</v>
      </c>
      <c r="P199" s="101">
        <v>1280</v>
      </c>
    </row>
    <row r="200">
      <c r="K200" s="96" t="s">
        <v>49470</v>
      </c>
      <c r="O200" s="85">
        <f>SUM(O198:O199)</f>
      </c>
      <c r="P200" s="85">
        <f>SUM(P198:P199)</f>
      </c>
    </row>
    <row r="201">
      <c r="A201" s="98" t="s">
        <v>49471</v>
      </c>
      <c r="B201" s="98" t="s">
        <v>49472</v>
      </c>
      <c r="C201" s="100">
        <v>975</v>
      </c>
      <c r="D201" s="98" t="s">
        <v>49473</v>
      </c>
      <c r="E201" s="98" t="s">
        <v>49474</v>
      </c>
      <c r="F201" s="104">
        <v>44120</v>
      </c>
      <c r="G201" s="104">
        <v>45597</v>
      </c>
      <c r="H201" s="104">
        <v>45961</v>
      </c>
      <c r="J201" s="101">
        <v>1350</v>
      </c>
      <c r="K201" s="98" t="s">
        <v>49475</v>
      </c>
      <c r="L201" s="98" t="s">
        <v>49476</v>
      </c>
      <c r="M201" s="98" t="s">
        <v>49477</v>
      </c>
      <c r="N201" s="98" t="s">
        <v>49478</v>
      </c>
      <c r="O201" s="101">
        <v>20</v>
      </c>
      <c r="P201" s="101">
        <v>20</v>
      </c>
      <c r="Q201" s="101">
        <v>0</v>
      </c>
      <c r="R201" s="101">
        <v>1100</v>
      </c>
    </row>
    <row r="202">
      <c r="L202" s="98" t="s">
        <v>49479</v>
      </c>
      <c r="M202" s="98" t="s">
        <v>49480</v>
      </c>
      <c r="N202" s="98" t="s">
        <v>49481</v>
      </c>
      <c r="O202" s="101">
        <v>1240</v>
      </c>
      <c r="P202" s="101">
        <v>1240</v>
      </c>
    </row>
    <row r="203">
      <c r="K203" s="96" t="s">
        <v>49482</v>
      </c>
      <c r="O203" s="85">
        <f>SUM(O201:O202)</f>
      </c>
      <c r="P203" s="85">
        <f>SUM(P201:P202)</f>
      </c>
    </row>
    <row r="204">
      <c r="A204" s="98" t="s">
        <v>49483</v>
      </c>
      <c r="B204" s="98" t="s">
        <v>49484</v>
      </c>
      <c r="C204" s="100">
        <v>705</v>
      </c>
      <c r="D204" s="98" t="s">
        <v>49485</v>
      </c>
      <c r="E204" s="98" t="s">
        <v>49486</v>
      </c>
      <c r="F204" s="104">
        <v>34851</v>
      </c>
      <c r="G204" s="104">
        <v>45444</v>
      </c>
      <c r="H204" s="104">
        <v>45808</v>
      </c>
      <c r="J204" s="101">
        <v>1130</v>
      </c>
      <c r="K204" s="98" t="s">
        <v>49487</v>
      </c>
      <c r="L204" s="98" t="s">
        <v>49488</v>
      </c>
      <c r="M204" s="98" t="s">
        <v>49489</v>
      </c>
      <c r="N204" s="98" t="s">
        <v>49490</v>
      </c>
      <c r="O204" s="101">
        <v>20</v>
      </c>
      <c r="P204" s="101">
        <v>20</v>
      </c>
      <c r="Q204" s="101">
        <v>0</v>
      </c>
      <c r="R204" s="101">
        <v>750</v>
      </c>
    </row>
    <row r="205">
      <c r="L205" s="98" t="s">
        <v>49491</v>
      </c>
      <c r="M205" s="98" t="s">
        <v>49492</v>
      </c>
      <c r="N205" s="98" t="s">
        <v>49493</v>
      </c>
      <c r="O205" s="101">
        <v>970</v>
      </c>
      <c r="P205" s="101">
        <v>970</v>
      </c>
    </row>
    <row r="206">
      <c r="K206" s="96" t="s">
        <v>49494</v>
      </c>
      <c r="O206" s="85">
        <f>SUM(O204:O205)</f>
      </c>
      <c r="P206" s="85">
        <f>SUM(P204:P205)</f>
      </c>
    </row>
    <row r="207">
      <c r="A207" s="98" t="s">
        <v>49495</v>
      </c>
      <c r="B207" s="98" t="s">
        <v>49496</v>
      </c>
      <c r="C207" s="100">
        <v>840</v>
      </c>
      <c r="D207" s="98" t="s">
        <v>49497</v>
      </c>
      <c r="E207" s="98" t="s">
        <v>49498</v>
      </c>
      <c r="F207" s="104">
        <v>38723</v>
      </c>
      <c r="G207" s="104">
        <v>45658</v>
      </c>
      <c r="H207" s="104">
        <v>46022</v>
      </c>
      <c r="J207" s="101">
        <v>1200</v>
      </c>
      <c r="K207" s="98" t="s">
        <v>49499</v>
      </c>
      <c r="L207" s="98" t="s">
        <v>49500</v>
      </c>
      <c r="M207" s="98" t="s">
        <v>49501</v>
      </c>
      <c r="N207" s="98" t="s">
        <v>49502</v>
      </c>
      <c r="O207" s="101">
        <v>1110</v>
      </c>
      <c r="P207" s="101">
        <v>1110</v>
      </c>
      <c r="Q207" s="101">
        <v>0</v>
      </c>
      <c r="R207" s="101">
        <v>800</v>
      </c>
    </row>
    <row r="208">
      <c r="K208" s="96" t="s">
        <v>49503</v>
      </c>
      <c r="O208" s="85">
        <f>SUM(O207:O207)</f>
      </c>
      <c r="P208" s="85">
        <f>SUM(P207:P207)</f>
      </c>
    </row>
    <row r="209">
      <c r="A209" s="98" t="s">
        <v>49504</v>
      </c>
      <c r="B209" s="98" t="s">
        <v>49505</v>
      </c>
      <c r="C209" s="100">
        <v>975</v>
      </c>
      <c r="D209" s="98" t="s">
        <v>49506</v>
      </c>
      <c r="E209" s="98" t="s">
        <v>49507</v>
      </c>
      <c r="F209" s="104">
        <v>44425</v>
      </c>
      <c r="G209" s="104">
        <v>45536</v>
      </c>
      <c r="H209" s="104">
        <v>45900</v>
      </c>
      <c r="J209" s="101">
        <v>1350</v>
      </c>
      <c r="K209" s="98" t="s">
        <v>49508</v>
      </c>
      <c r="L209" s="98" t="s">
        <v>49509</v>
      </c>
      <c r="M209" s="98" t="s">
        <v>49510</v>
      </c>
      <c r="N209" s="98" t="s">
        <v>49511</v>
      </c>
      <c r="O209" s="101">
        <v>20</v>
      </c>
      <c r="P209" s="101">
        <v>20</v>
      </c>
      <c r="Q209" s="101">
        <v>0</v>
      </c>
      <c r="R209" s="101">
        <v>1150</v>
      </c>
    </row>
    <row r="210">
      <c r="L210" s="98" t="s">
        <v>49512</v>
      </c>
      <c r="M210" s="98" t="s">
        <v>49513</v>
      </c>
      <c r="N210" s="98" t="s">
        <v>49514</v>
      </c>
      <c r="O210" s="101">
        <v>1260</v>
      </c>
      <c r="P210" s="101">
        <v>1260</v>
      </c>
    </row>
    <row r="211">
      <c r="K211" s="96" t="s">
        <v>49515</v>
      </c>
      <c r="O211" s="85">
        <f>SUM(O209:O210)</f>
      </c>
      <c r="P211" s="85">
        <f>SUM(P209:P210)</f>
      </c>
    </row>
    <row r="212">
      <c r="A212" s="98" t="s">
        <v>49516</v>
      </c>
      <c r="B212" s="98" t="s">
        <v>49517</v>
      </c>
      <c r="C212" s="100">
        <v>975</v>
      </c>
      <c r="D212" s="98" t="s">
        <v>49518</v>
      </c>
      <c r="E212" s="98" t="s">
        <v>49519</v>
      </c>
      <c r="F212" s="104">
        <v>44293</v>
      </c>
      <c r="G212" s="104">
        <v>45413</v>
      </c>
      <c r="H212" s="104">
        <v>45777</v>
      </c>
      <c r="J212" s="101">
        <v>1350</v>
      </c>
      <c r="K212" s="98" t="s">
        <v>49520</v>
      </c>
      <c r="L212" s="98" t="s">
        <v>49521</v>
      </c>
      <c r="M212" s="98" t="s">
        <v>49522</v>
      </c>
      <c r="N212" s="98" t="s">
        <v>49523</v>
      </c>
      <c r="O212" s="101">
        <v>20</v>
      </c>
      <c r="P212" s="101">
        <v>20</v>
      </c>
      <c r="Q212" s="101">
        <v>0</v>
      </c>
      <c r="R212" s="101">
        <v>1150</v>
      </c>
    </row>
    <row r="213">
      <c r="L213" s="98" t="s">
        <v>49524</v>
      </c>
      <c r="M213" s="98" t="s">
        <v>49525</v>
      </c>
      <c r="N213" s="98" t="s">
        <v>49526</v>
      </c>
      <c r="O213" s="101">
        <v>1240</v>
      </c>
      <c r="P213" s="101">
        <v>1240</v>
      </c>
    </row>
    <row r="214">
      <c r="K214" s="96" t="s">
        <v>49527</v>
      </c>
      <c r="O214" s="85">
        <f>SUM(O212:O213)</f>
      </c>
      <c r="P214" s="85">
        <f>SUM(P212:P213)</f>
      </c>
    </row>
    <row r="215">
      <c r="A215" s="98" t="s">
        <v>49528</v>
      </c>
      <c r="B215" s="98" t="s">
        <v>49529</v>
      </c>
      <c r="C215" s="100">
        <v>810</v>
      </c>
      <c r="D215" s="98" t="s">
        <v>49530</v>
      </c>
      <c r="E215" s="98" t="s">
        <v>49531</v>
      </c>
      <c r="F215" s="104">
        <v>44491</v>
      </c>
      <c r="G215" s="104">
        <v>45597</v>
      </c>
      <c r="H215" s="104">
        <v>45961</v>
      </c>
      <c r="J215" s="101">
        <v>1290</v>
      </c>
      <c r="K215" s="98" t="s">
        <v>49532</v>
      </c>
      <c r="L215" s="98" t="s">
        <v>49533</v>
      </c>
      <c r="M215" s="98" t="s">
        <v>49534</v>
      </c>
      <c r="N215" s="98" t="s">
        <v>49535</v>
      </c>
      <c r="O215" s="101">
        <v>20</v>
      </c>
      <c r="P215" s="101">
        <v>20</v>
      </c>
      <c r="Q215" s="101">
        <v>-60</v>
      </c>
      <c r="R215" s="101">
        <v>1090</v>
      </c>
    </row>
    <row r="216">
      <c r="L216" s="98" t="s">
        <v>49536</v>
      </c>
      <c r="M216" s="98" t="s">
        <v>49537</v>
      </c>
      <c r="N216" s="98" t="s">
        <v>49538</v>
      </c>
      <c r="O216" s="101">
        <v>1200</v>
      </c>
      <c r="P216" s="101">
        <v>1200</v>
      </c>
    </row>
    <row r="217">
      <c r="K217" s="96" t="s">
        <v>49539</v>
      </c>
      <c r="O217" s="85">
        <f>SUM(O215:O216)</f>
      </c>
      <c r="P217" s="85">
        <f>SUM(P215:P216)</f>
      </c>
    </row>
    <row r="218">
      <c r="A218" s="98" t="s">
        <v>49540</v>
      </c>
      <c r="B218" s="98" t="s">
        <v>49541</v>
      </c>
      <c r="C218" s="100">
        <v>810</v>
      </c>
      <c r="D218" s="98" t="s">
        <v>49542</v>
      </c>
      <c r="E218" s="98" t="s">
        <v>49543</v>
      </c>
      <c r="F218" s="104">
        <v>43922</v>
      </c>
      <c r="G218" s="104">
        <v>45748</v>
      </c>
      <c r="H218" s="104">
        <v>46112</v>
      </c>
      <c r="J218" s="101">
        <v>1290</v>
      </c>
      <c r="K218" s="98" t="s">
        <v>49544</v>
      </c>
      <c r="L218" s="98" t="s">
        <v>49545</v>
      </c>
      <c r="M218" s="98" t="s">
        <v>49546</v>
      </c>
      <c r="N218" s="98" t="s">
        <v>49547</v>
      </c>
      <c r="O218" s="101">
        <v>20</v>
      </c>
      <c r="P218" s="101">
        <v>20</v>
      </c>
      <c r="Q218" s="101">
        <v>-6460.4200000000001</v>
      </c>
      <c r="R218" s="101">
        <v>1040</v>
      </c>
    </row>
    <row r="219">
      <c r="L219" s="98" t="s">
        <v>49548</v>
      </c>
      <c r="M219" s="98" t="s">
        <v>49549</v>
      </c>
      <c r="N219" s="98" t="s">
        <v>49550</v>
      </c>
      <c r="O219" s="101">
        <v>1210</v>
      </c>
      <c r="P219" s="101">
        <v>1210</v>
      </c>
    </row>
    <row r="220">
      <c r="K220" s="96" t="s">
        <v>49551</v>
      </c>
      <c r="O220" s="85">
        <f>SUM(O218:O219)</f>
      </c>
      <c r="P220" s="85">
        <f>SUM(P218:P219)</f>
      </c>
    </row>
    <row r="221">
      <c r="A221" s="98" t="s">
        <v>49552</v>
      </c>
      <c r="B221" s="98" t="s">
        <v>49553</v>
      </c>
      <c r="C221" s="100">
        <v>810</v>
      </c>
      <c r="D221" s="98" t="s">
        <v>49554</v>
      </c>
      <c r="E221" s="98" t="s">
        <v>49555</v>
      </c>
      <c r="F221" s="104">
        <v>43721</v>
      </c>
      <c r="G221" s="104">
        <v>45566</v>
      </c>
      <c r="H221" s="104">
        <v>45930</v>
      </c>
      <c r="J221" s="101">
        <v>1290</v>
      </c>
      <c r="K221" s="98" t="s">
        <v>49556</v>
      </c>
      <c r="L221" s="98" t="s">
        <v>49557</v>
      </c>
      <c r="M221" s="98" t="s">
        <v>49558</v>
      </c>
      <c r="N221" s="98" t="s">
        <v>49559</v>
      </c>
      <c r="O221" s="101">
        <v>20</v>
      </c>
      <c r="P221" s="101">
        <v>20</v>
      </c>
      <c r="Q221" s="101">
        <v>0</v>
      </c>
      <c r="R221" s="101">
        <v>1010</v>
      </c>
    </row>
    <row r="222">
      <c r="L222" s="98" t="s">
        <v>49560</v>
      </c>
      <c r="M222" s="98" t="s">
        <v>49561</v>
      </c>
      <c r="N222" s="98" t="s">
        <v>49562</v>
      </c>
      <c r="O222" s="101">
        <v>1180</v>
      </c>
      <c r="P222" s="101">
        <v>1180</v>
      </c>
    </row>
    <row r="223">
      <c r="K223" s="96" t="s">
        <v>49563</v>
      </c>
      <c r="O223" s="85">
        <f>SUM(O221:O222)</f>
      </c>
      <c r="P223" s="85">
        <f>SUM(P221:P222)</f>
      </c>
    </row>
    <row r="224">
      <c r="A224" s="98" t="s">
        <v>49564</v>
      </c>
      <c r="B224" s="98" t="s">
        <v>49565</v>
      </c>
      <c r="C224" s="100">
        <v>810</v>
      </c>
      <c r="D224" s="98" t="s">
        <v>49566</v>
      </c>
      <c r="E224" s="98" t="s">
        <v>49567</v>
      </c>
      <c r="F224" s="104">
        <v>42443</v>
      </c>
      <c r="G224" s="104">
        <v>45717</v>
      </c>
      <c r="H224" s="104">
        <v>46081</v>
      </c>
      <c r="J224" s="101">
        <v>1290</v>
      </c>
      <c r="K224" s="98" t="s">
        <v>49568</v>
      </c>
      <c r="L224" s="98" t="s">
        <v>49569</v>
      </c>
      <c r="M224" s="98" t="s">
        <v>49570</v>
      </c>
      <c r="N224" s="98" t="s">
        <v>49571</v>
      </c>
      <c r="O224" s="101">
        <v>20</v>
      </c>
      <c r="P224" s="101">
        <v>20</v>
      </c>
      <c r="Q224" s="101">
        <v>0</v>
      </c>
      <c r="R224" s="101">
        <v>910</v>
      </c>
    </row>
    <row r="225">
      <c r="L225" s="98" t="s">
        <v>49572</v>
      </c>
      <c r="M225" s="98" t="s">
        <v>49573</v>
      </c>
      <c r="N225" s="98" t="s">
        <v>49574</v>
      </c>
      <c r="O225" s="101">
        <v>1160</v>
      </c>
      <c r="P225" s="101">
        <v>1160</v>
      </c>
    </row>
    <row r="226">
      <c r="K226" s="96" t="s">
        <v>49575</v>
      </c>
      <c r="O226" s="85">
        <f>SUM(O224:O225)</f>
      </c>
      <c r="P226" s="85">
        <f>SUM(P224:P225)</f>
      </c>
    </row>
    <row r="227">
      <c r="A227" s="98" t="s">
        <v>49576</v>
      </c>
      <c r="B227" s="98" t="s">
        <v>49577</v>
      </c>
      <c r="C227" s="100">
        <v>975</v>
      </c>
      <c r="D227" s="98" t="s">
        <v>49578</v>
      </c>
      <c r="E227" s="98" t="s">
        <v>49579</v>
      </c>
      <c r="F227" s="104">
        <v>43812</v>
      </c>
      <c r="G227" s="104">
        <v>45658</v>
      </c>
      <c r="H227" s="104">
        <v>46022</v>
      </c>
      <c r="J227" s="101">
        <v>1350</v>
      </c>
      <c r="K227" s="98" t="s">
        <v>49580</v>
      </c>
      <c r="L227" s="98" t="s">
        <v>49581</v>
      </c>
      <c r="M227" s="98" t="s">
        <v>49582</v>
      </c>
      <c r="N227" s="98" t="s">
        <v>49583</v>
      </c>
      <c r="O227" s="101">
        <v>20</v>
      </c>
      <c r="P227" s="101">
        <v>20</v>
      </c>
      <c r="Q227" s="101">
        <v>0</v>
      </c>
      <c r="R227" s="101">
        <v>1070</v>
      </c>
    </row>
    <row r="228">
      <c r="L228" s="98" t="s">
        <v>49584</v>
      </c>
      <c r="M228" s="98" t="s">
        <v>49585</v>
      </c>
      <c r="N228" s="98" t="s">
        <v>49586</v>
      </c>
      <c r="O228" s="101">
        <v>1240</v>
      </c>
      <c r="P228" s="101">
        <v>1240</v>
      </c>
    </row>
    <row r="229">
      <c r="K229" s="96" t="s">
        <v>49587</v>
      </c>
      <c r="O229" s="85">
        <f>SUM(O227:O228)</f>
      </c>
      <c r="P229" s="85">
        <f>SUM(P227:P228)</f>
      </c>
    </row>
    <row r="230">
      <c r="A230" s="98" t="s">
        <v>49588</v>
      </c>
      <c r="B230" s="98" t="s">
        <v>49589</v>
      </c>
      <c r="C230" s="100">
        <v>975</v>
      </c>
      <c r="D230" s="98" t="s">
        <v>49590</v>
      </c>
      <c r="E230" s="98" t="s">
        <v>49591</v>
      </c>
      <c r="F230" s="104">
        <v>44417</v>
      </c>
      <c r="G230" s="104">
        <v>45536</v>
      </c>
      <c r="H230" s="104">
        <v>45900</v>
      </c>
      <c r="J230" s="101">
        <v>1350</v>
      </c>
      <c r="K230" s="98" t="s">
        <v>49592</v>
      </c>
      <c r="L230" s="98" t="s">
        <v>49593</v>
      </c>
      <c r="M230" s="98" t="s">
        <v>49594</v>
      </c>
      <c r="N230" s="98" t="s">
        <v>49595</v>
      </c>
      <c r="O230" s="101">
        <v>20</v>
      </c>
      <c r="P230" s="101">
        <v>20</v>
      </c>
      <c r="Q230" s="101">
        <v>0</v>
      </c>
      <c r="R230" s="101">
        <v>1150</v>
      </c>
    </row>
    <row r="231">
      <c r="L231" s="98" t="s">
        <v>49596</v>
      </c>
      <c r="M231" s="98" t="s">
        <v>49597</v>
      </c>
      <c r="N231" s="98" t="s">
        <v>49598</v>
      </c>
      <c r="O231" s="101">
        <v>1260</v>
      </c>
      <c r="P231" s="101">
        <v>1260</v>
      </c>
    </row>
    <row r="232">
      <c r="K232" s="96" t="s">
        <v>49599</v>
      </c>
      <c r="O232" s="85">
        <f>SUM(O230:O231)</f>
      </c>
      <c r="P232" s="85">
        <f>SUM(P230:P231)</f>
      </c>
    </row>
    <row r="233">
      <c r="A233" s="98" t="s">
        <v>49600</v>
      </c>
      <c r="B233" s="98" t="s">
        <v>49601</v>
      </c>
      <c r="C233" s="100">
        <v>705</v>
      </c>
      <c r="D233" s="98" t="s">
        <v>49602</v>
      </c>
      <c r="E233" s="98" t="s">
        <v>49603</v>
      </c>
      <c r="F233" s="104">
        <v>44837</v>
      </c>
      <c r="G233" s="104">
        <v>45597</v>
      </c>
      <c r="H233" s="104">
        <v>45961</v>
      </c>
      <c r="J233" s="101">
        <v>1130</v>
      </c>
      <c r="K233" s="98" t="s">
        <v>49604</v>
      </c>
      <c r="L233" s="98" t="s">
        <v>49605</v>
      </c>
      <c r="M233" s="98" t="s">
        <v>49606</v>
      </c>
      <c r="N233" s="98" t="s">
        <v>49607</v>
      </c>
      <c r="O233" s="101">
        <v>20</v>
      </c>
      <c r="P233" s="101">
        <v>20</v>
      </c>
      <c r="Q233" s="101">
        <v>0</v>
      </c>
      <c r="R233" s="101">
        <v>980</v>
      </c>
    </row>
    <row r="234">
      <c r="L234" s="98" t="s">
        <v>49608</v>
      </c>
      <c r="M234" s="98" t="s">
        <v>49609</v>
      </c>
      <c r="N234" s="98" t="s">
        <v>49610</v>
      </c>
      <c r="O234" s="101">
        <v>1060</v>
      </c>
      <c r="P234" s="101">
        <v>1060</v>
      </c>
    </row>
    <row r="235">
      <c r="K235" s="96" t="s">
        <v>49611</v>
      </c>
      <c r="O235" s="85">
        <f>SUM(O233:O234)</f>
      </c>
      <c r="P235" s="85">
        <f>SUM(P233:P234)</f>
      </c>
    </row>
    <row r="236">
      <c r="A236" s="98" t="s">
        <v>49612</v>
      </c>
      <c r="B236" s="98" t="s">
        <v>49613</v>
      </c>
      <c r="C236" s="100">
        <v>840</v>
      </c>
      <c r="D236" s="98" t="s">
        <v>49614</v>
      </c>
      <c r="E236" s="98" t="s">
        <v>49615</v>
      </c>
      <c r="F236" s="104">
        <v>43775</v>
      </c>
      <c r="G236" s="104">
        <v>45627</v>
      </c>
      <c r="H236" s="104">
        <v>45991</v>
      </c>
      <c r="J236" s="101">
        <v>1200</v>
      </c>
      <c r="K236" s="98" t="s">
        <v>49616</v>
      </c>
      <c r="L236" s="98" t="s">
        <v>49617</v>
      </c>
      <c r="M236" s="98" t="s">
        <v>49618</v>
      </c>
      <c r="N236" s="98" t="s">
        <v>49619</v>
      </c>
      <c r="O236" s="101">
        <v>1110</v>
      </c>
      <c r="P236" s="101">
        <v>1110</v>
      </c>
      <c r="Q236" s="101">
        <v>0</v>
      </c>
      <c r="R236" s="101">
        <v>920</v>
      </c>
    </row>
    <row r="237">
      <c r="K237" s="96" t="s">
        <v>49620</v>
      </c>
      <c r="O237" s="85">
        <f>SUM(O236:O236)</f>
      </c>
      <c r="P237" s="85">
        <f>SUM(P236:P236)</f>
      </c>
    </row>
    <row r="238">
      <c r="A238" s="98" t="s">
        <v>49621</v>
      </c>
      <c r="B238" s="98" t="s">
        <v>49622</v>
      </c>
      <c r="C238" s="100">
        <v>975</v>
      </c>
      <c r="D238" s="98" t="s">
        <v>49623</v>
      </c>
      <c r="E238" s="98" t="s">
        <v>49624</v>
      </c>
      <c r="F238" s="104">
        <v>45191</v>
      </c>
      <c r="G238" s="104">
        <v>45566</v>
      </c>
      <c r="H238" s="104">
        <v>45930</v>
      </c>
      <c r="J238" s="101">
        <v>1350</v>
      </c>
      <c r="K238" s="98" t="s">
        <v>49625</v>
      </c>
      <c r="L238" s="98" t="s">
        <v>49626</v>
      </c>
      <c r="M238" s="98" t="s">
        <v>49627</v>
      </c>
      <c r="N238" s="98" t="s">
        <v>49628</v>
      </c>
      <c r="O238" s="101">
        <v>20</v>
      </c>
      <c r="P238" s="101">
        <v>20</v>
      </c>
      <c r="Q238" s="101">
        <v>0</v>
      </c>
      <c r="R238" s="101">
        <v>1250</v>
      </c>
    </row>
    <row r="239">
      <c r="L239" s="98" t="s">
        <v>49629</v>
      </c>
      <c r="M239" s="98" t="s">
        <v>49630</v>
      </c>
      <c r="N239" s="98" t="s">
        <v>49631</v>
      </c>
      <c r="O239" s="101">
        <v>1280</v>
      </c>
      <c r="P239" s="101">
        <v>1280</v>
      </c>
    </row>
    <row r="240">
      <c r="K240" s="96" t="s">
        <v>49632</v>
      </c>
      <c r="O240" s="85">
        <f>SUM(O238:O239)</f>
      </c>
      <c r="P240" s="85">
        <f>SUM(P238:P239)</f>
      </c>
    </row>
    <row r="241">
      <c r="A241" s="98" t="s">
        <v>49633</v>
      </c>
      <c r="B241" s="98" t="s">
        <v>49634</v>
      </c>
      <c r="C241" s="100">
        <v>975</v>
      </c>
      <c r="D241" s="98" t="s">
        <v>49635</v>
      </c>
      <c r="E241" s="98" t="s">
        <v>49636</v>
      </c>
      <c r="F241" s="104">
        <v>45118</v>
      </c>
      <c r="G241" s="104">
        <v>45505</v>
      </c>
      <c r="H241" s="104">
        <v>45869</v>
      </c>
      <c r="J241" s="101">
        <v>1350</v>
      </c>
      <c r="K241" s="98" t="s">
        <v>49637</v>
      </c>
      <c r="L241" s="98" t="s">
        <v>49638</v>
      </c>
      <c r="M241" s="98" t="s">
        <v>49639</v>
      </c>
      <c r="N241" s="98" t="s">
        <v>49640</v>
      </c>
      <c r="O241" s="101">
        <v>20</v>
      </c>
      <c r="P241" s="101">
        <v>20</v>
      </c>
      <c r="Q241" s="101">
        <v>0</v>
      </c>
      <c r="R241" s="101">
        <v>1250</v>
      </c>
    </row>
    <row r="242">
      <c r="L242" s="98" t="s">
        <v>49641</v>
      </c>
      <c r="M242" s="98" t="s">
        <v>49642</v>
      </c>
      <c r="N242" s="98" t="s">
        <v>49643</v>
      </c>
      <c r="O242" s="101">
        <v>1280</v>
      </c>
      <c r="P242" s="101">
        <v>1280</v>
      </c>
    </row>
    <row r="243">
      <c r="K243" s="96" t="s">
        <v>49644</v>
      </c>
      <c r="O243" s="85">
        <f>SUM(O241:O242)</f>
      </c>
      <c r="P243" s="85">
        <f>SUM(P241:P242)</f>
      </c>
    </row>
    <row r="244">
      <c r="A244" s="98" t="s">
        <v>49645</v>
      </c>
      <c r="B244" s="98" t="s">
        <v>49646</v>
      </c>
      <c r="C244" s="100">
        <v>810</v>
      </c>
      <c r="D244" s="98" t="s">
        <v>49647</v>
      </c>
      <c r="E244" s="98" t="s">
        <v>49648</v>
      </c>
      <c r="F244" s="104">
        <v>44022</v>
      </c>
      <c r="G244" s="104">
        <v>45536</v>
      </c>
      <c r="H244" s="104">
        <v>45900</v>
      </c>
      <c r="J244" s="101">
        <v>1290</v>
      </c>
      <c r="K244" s="98" t="s">
        <v>49649</v>
      </c>
      <c r="L244" s="98" t="s">
        <v>49650</v>
      </c>
      <c r="M244" s="98" t="s">
        <v>49651</v>
      </c>
      <c r="N244" s="98" t="s">
        <v>49652</v>
      </c>
      <c r="O244" s="101">
        <v>20</v>
      </c>
      <c r="P244" s="101">
        <v>20</v>
      </c>
      <c r="Q244" s="101">
        <v>0</v>
      </c>
      <c r="R244" s="101">
        <v>1040</v>
      </c>
    </row>
    <row r="245">
      <c r="L245" s="98" t="s">
        <v>49653</v>
      </c>
      <c r="M245" s="98" t="s">
        <v>49654</v>
      </c>
      <c r="N245" s="98" t="s">
        <v>49655</v>
      </c>
      <c r="O245" s="101">
        <v>1180</v>
      </c>
      <c r="P245" s="101">
        <v>1180</v>
      </c>
    </row>
    <row r="246">
      <c r="K246" s="96" t="s">
        <v>49656</v>
      </c>
      <c r="O246" s="85">
        <f>SUM(O244:O245)</f>
      </c>
      <c r="P246" s="85">
        <f>SUM(P244:P245)</f>
      </c>
    </row>
    <row r="247">
      <c r="A247" s="98" t="s">
        <v>49657</v>
      </c>
      <c r="B247" s="98" t="s">
        <v>49658</v>
      </c>
      <c r="C247" s="100">
        <v>810</v>
      </c>
      <c r="D247" s="98" t="s">
        <v>49659</v>
      </c>
      <c r="E247" s="98" t="s">
        <v>49660</v>
      </c>
      <c r="F247" s="104">
        <v>44146</v>
      </c>
      <c r="G247" s="104">
        <v>45627</v>
      </c>
      <c r="H247" s="104">
        <v>45991</v>
      </c>
      <c r="J247" s="101">
        <v>1290</v>
      </c>
      <c r="K247" s="98" t="s">
        <v>49661</v>
      </c>
      <c r="L247" s="98" t="s">
        <v>49662</v>
      </c>
      <c r="M247" s="98" t="s">
        <v>49663</v>
      </c>
      <c r="N247" s="98" t="s">
        <v>49664</v>
      </c>
      <c r="O247" s="101">
        <v>20</v>
      </c>
      <c r="P247" s="101">
        <v>20</v>
      </c>
      <c r="Q247" s="101">
        <v>0</v>
      </c>
      <c r="R247" s="101">
        <v>1040</v>
      </c>
    </row>
    <row r="248">
      <c r="L248" s="98" t="s">
        <v>49665</v>
      </c>
      <c r="M248" s="98" t="s">
        <v>49666</v>
      </c>
      <c r="N248" s="98" t="s">
        <v>49667</v>
      </c>
      <c r="O248" s="101">
        <v>1180</v>
      </c>
      <c r="P248" s="101">
        <v>1180</v>
      </c>
    </row>
    <row r="249">
      <c r="K249" s="96" t="s">
        <v>49668</v>
      </c>
      <c r="O249" s="85">
        <f>SUM(O247:O248)</f>
      </c>
      <c r="P249" s="85">
        <f>SUM(P247:P248)</f>
      </c>
    </row>
    <row r="250">
      <c r="A250" s="98" t="s">
        <v>49669</v>
      </c>
      <c r="B250" s="98" t="s">
        <v>49670</v>
      </c>
      <c r="C250" s="100">
        <v>810</v>
      </c>
      <c r="D250" s="98" t="s">
        <v>49671</v>
      </c>
      <c r="E250" s="98" t="s">
        <v>49672</v>
      </c>
      <c r="F250" s="104">
        <v>40147</v>
      </c>
      <c r="G250" s="104">
        <v>45627</v>
      </c>
      <c r="H250" s="104">
        <v>45991</v>
      </c>
      <c r="J250" s="101">
        <v>1270</v>
      </c>
      <c r="K250" s="98" t="s">
        <v>49673</v>
      </c>
      <c r="L250" s="98" t="s">
        <v>49674</v>
      </c>
      <c r="M250" s="98" t="s">
        <v>49675</v>
      </c>
      <c r="N250" s="98" t="s">
        <v>49676</v>
      </c>
      <c r="O250" s="101">
        <v>1170</v>
      </c>
      <c r="P250" s="101">
        <v>1170</v>
      </c>
      <c r="Q250" s="101">
        <v>0</v>
      </c>
      <c r="R250" s="101">
        <v>860</v>
      </c>
    </row>
    <row r="251">
      <c r="K251" s="96" t="s">
        <v>49677</v>
      </c>
      <c r="O251" s="85">
        <f>SUM(O250:O250)</f>
      </c>
      <c r="P251" s="85">
        <f>SUM(P250:P250)</f>
      </c>
    </row>
    <row r="252">
      <c r="A252" s="98" t="s">
        <v>49678</v>
      </c>
      <c r="B252" s="98" t="s">
        <v>49679</v>
      </c>
      <c r="C252" s="100">
        <v>810</v>
      </c>
      <c r="D252" s="98" t="s">
        <v>49680</v>
      </c>
      <c r="E252" s="98" t="s">
        <v>49681</v>
      </c>
      <c r="F252" s="104">
        <v>38982</v>
      </c>
      <c r="G252" s="104">
        <v>45566</v>
      </c>
      <c r="H252" s="104">
        <v>45930</v>
      </c>
      <c r="J252" s="101">
        <v>1270</v>
      </c>
      <c r="K252" s="98" t="s">
        <v>49682</v>
      </c>
      <c r="L252" s="98" t="s">
        <v>49683</v>
      </c>
      <c r="M252" s="98" t="s">
        <v>49684</v>
      </c>
      <c r="N252" s="98" t="s">
        <v>49685</v>
      </c>
      <c r="O252" s="101">
        <v>1170</v>
      </c>
      <c r="P252" s="101">
        <v>1170</v>
      </c>
      <c r="Q252" s="101">
        <v>0</v>
      </c>
      <c r="R252" s="101">
        <v>860</v>
      </c>
    </row>
    <row r="253">
      <c r="K253" s="96" t="s">
        <v>49686</v>
      </c>
      <c r="O253" s="85">
        <f>SUM(O252:O252)</f>
      </c>
      <c r="P253" s="85">
        <f>SUM(P252:P252)</f>
      </c>
    </row>
    <row r="254">
      <c r="A254" s="98" t="s">
        <v>49687</v>
      </c>
      <c r="B254" s="98" t="s">
        <v>49688</v>
      </c>
      <c r="C254" s="100">
        <v>975</v>
      </c>
      <c r="D254" s="98" t="s">
        <v>49689</v>
      </c>
      <c r="E254" s="98" t="s">
        <v>49690</v>
      </c>
      <c r="F254" s="104">
        <v>44615</v>
      </c>
      <c r="G254" s="104">
        <v>45717</v>
      </c>
      <c r="H254" s="104">
        <v>46081</v>
      </c>
      <c r="J254" s="101">
        <v>1330</v>
      </c>
      <c r="K254" s="98" t="s">
        <v>49691</v>
      </c>
      <c r="L254" s="98" t="s">
        <v>49692</v>
      </c>
      <c r="M254" s="98" t="s">
        <v>49693</v>
      </c>
      <c r="N254" s="98" t="s">
        <v>49694</v>
      </c>
      <c r="O254" s="101">
        <v>1310</v>
      </c>
      <c r="P254" s="101">
        <v>1310</v>
      </c>
      <c r="Q254" s="101">
        <v>0</v>
      </c>
      <c r="R254" s="101">
        <v>1180</v>
      </c>
    </row>
    <row r="255">
      <c r="K255" s="96" t="s">
        <v>49695</v>
      </c>
      <c r="O255" s="85">
        <f>SUM(O254:O254)</f>
      </c>
      <c r="P255" s="85">
        <f>SUM(P254:P254)</f>
      </c>
    </row>
    <row r="256">
      <c r="A256" s="98" t="s">
        <v>49696</v>
      </c>
      <c r="B256" s="98" t="s">
        <v>49697</v>
      </c>
      <c r="C256" s="100">
        <v>975</v>
      </c>
      <c r="D256" s="98" t="s">
        <v>49698</v>
      </c>
      <c r="E256" s="98" t="s">
        <v>49699</v>
      </c>
      <c r="F256" s="104">
        <v>43364</v>
      </c>
      <c r="G256" s="104">
        <v>45566</v>
      </c>
      <c r="H256" s="104">
        <v>45930</v>
      </c>
      <c r="J256" s="101">
        <v>1330</v>
      </c>
      <c r="K256" s="98" t="s">
        <v>49700</v>
      </c>
      <c r="L256" s="98" t="s">
        <v>49701</v>
      </c>
      <c r="M256" s="98" t="s">
        <v>49702</v>
      </c>
      <c r="N256" s="98" t="s">
        <v>49703</v>
      </c>
      <c r="O256" s="101">
        <v>1240</v>
      </c>
      <c r="P256" s="101">
        <v>1240</v>
      </c>
      <c r="Q256" s="101">
        <v>0</v>
      </c>
      <c r="R256" s="101">
        <v>1020</v>
      </c>
    </row>
    <row r="257">
      <c r="K257" s="96" t="s">
        <v>49704</v>
      </c>
      <c r="O257" s="85">
        <f>SUM(O256:O256)</f>
      </c>
      <c r="P257" s="85">
        <f>SUM(P256:P256)</f>
      </c>
    </row>
    <row r="258">
      <c r="A258" s="98" t="s">
        <v>49705</v>
      </c>
      <c r="B258" s="98" t="s">
        <v>49706</v>
      </c>
      <c r="C258" s="100">
        <v>705</v>
      </c>
      <c r="D258" s="98" t="s">
        <v>49707</v>
      </c>
      <c r="E258" s="98" t="s">
        <v>49708</v>
      </c>
      <c r="F258" s="104">
        <v>44995</v>
      </c>
      <c r="G258" s="104">
        <v>45748</v>
      </c>
      <c r="H258" s="104">
        <v>46112</v>
      </c>
      <c r="J258" s="101">
        <v>1110</v>
      </c>
      <c r="K258" s="98" t="s">
        <v>49709</v>
      </c>
      <c r="L258" s="98" t="s">
        <v>49710</v>
      </c>
      <c r="M258" s="98" t="s">
        <v>49711</v>
      </c>
      <c r="N258" s="98" t="s">
        <v>49712</v>
      </c>
      <c r="O258" s="101">
        <v>1110</v>
      </c>
      <c r="P258" s="101">
        <v>1110</v>
      </c>
      <c r="Q258" s="101">
        <v>0</v>
      </c>
      <c r="R258" s="101">
        <v>1010</v>
      </c>
    </row>
    <row r="259">
      <c r="K259" s="96" t="s">
        <v>49713</v>
      </c>
      <c r="O259" s="85">
        <f>SUM(O258:O258)</f>
      </c>
      <c r="P259" s="85">
        <f>SUM(P258:P258)</f>
      </c>
    </row>
    <row r="260">
      <c r="A260" s="98" t="s">
        <v>49714</v>
      </c>
      <c r="B260" s="98" t="s">
        <v>49715</v>
      </c>
      <c r="C260" s="100">
        <v>375</v>
      </c>
      <c r="D260" s="98" t="s">
        <v>49716</v>
      </c>
      <c r="E260" s="98" t="s">
        <v>49717</v>
      </c>
      <c r="F260" s="104">
        <v>45660</v>
      </c>
      <c r="G260" s="104">
        <v>45660</v>
      </c>
      <c r="H260" s="104">
        <v>46024</v>
      </c>
      <c r="J260" s="101">
        <v>980</v>
      </c>
      <c r="K260" s="98" t="s">
        <v>49718</v>
      </c>
      <c r="L260" s="98" t="s">
        <v>49719</v>
      </c>
      <c r="M260" s="98" t="s">
        <v>49720</v>
      </c>
      <c r="N260" s="98" t="s">
        <v>49721</v>
      </c>
      <c r="O260" s="101">
        <v>980</v>
      </c>
      <c r="P260" s="101">
        <v>980</v>
      </c>
      <c r="Q260" s="101">
        <v>1005</v>
      </c>
      <c r="R260" s="101">
        <v>980</v>
      </c>
    </row>
    <row r="261">
      <c r="L261" s="98" t="s">
        <v>49722</v>
      </c>
      <c r="M261" s="98" t="s">
        <v>49723</v>
      </c>
      <c r="N261" s="98" t="s">
        <v>49724</v>
      </c>
      <c r="O261" s="101">
        <v>25</v>
      </c>
      <c r="P261" s="101">
        <v>0</v>
      </c>
    </row>
    <row r="262">
      <c r="K262" s="96" t="s">
        <v>49725</v>
      </c>
      <c r="O262" s="85">
        <f>SUM(O260:O261)</f>
      </c>
      <c r="P262" s="85">
        <f>SUM(P260:P261)</f>
      </c>
    </row>
    <row r="263">
      <c r="A263" s="98" t="s">
        <v>49726</v>
      </c>
      <c r="B263" s="98" t="s">
        <v>49727</v>
      </c>
      <c r="C263" s="100">
        <v>975</v>
      </c>
      <c r="D263" s="98" t="s">
        <v>49728</v>
      </c>
      <c r="E263" s="98" t="s">
        <v>49729</v>
      </c>
      <c r="F263" s="104">
        <v>44064</v>
      </c>
      <c r="G263" s="104">
        <v>45536</v>
      </c>
      <c r="H263" s="104">
        <v>45900</v>
      </c>
      <c r="J263" s="101">
        <v>1330</v>
      </c>
      <c r="K263" s="98" t="s">
        <v>49730</v>
      </c>
      <c r="L263" s="98" t="s">
        <v>49731</v>
      </c>
      <c r="M263" s="98" t="s">
        <v>49732</v>
      </c>
      <c r="N263" s="98" t="s">
        <v>49733</v>
      </c>
      <c r="O263" s="101">
        <v>1240</v>
      </c>
      <c r="P263" s="101">
        <v>1240</v>
      </c>
      <c r="Q263" s="101">
        <v>0</v>
      </c>
      <c r="R263" s="101">
        <v>1080</v>
      </c>
    </row>
    <row r="264">
      <c r="K264" s="96" t="s">
        <v>49734</v>
      </c>
      <c r="O264" s="85">
        <f>SUM(O263:O263)</f>
      </c>
      <c r="P264" s="85">
        <f>SUM(P263:P263)</f>
      </c>
    </row>
    <row r="265">
      <c r="A265" s="98" t="s">
        <v>49735</v>
      </c>
      <c r="B265" s="98" t="s">
        <v>49736</v>
      </c>
      <c r="C265" s="100">
        <v>975</v>
      </c>
      <c r="D265" s="98" t="s">
        <v>49737</v>
      </c>
      <c r="E265" s="98" t="s">
        <v>49738</v>
      </c>
      <c r="F265" s="104">
        <v>43574</v>
      </c>
      <c r="G265" s="104">
        <v>45536</v>
      </c>
      <c r="H265" s="104">
        <v>45900</v>
      </c>
      <c r="J265" s="101">
        <v>1330</v>
      </c>
      <c r="K265" s="98" t="s">
        <v>49739</v>
      </c>
      <c r="L265" s="98" t="s">
        <v>49740</v>
      </c>
      <c r="M265" s="98" t="s">
        <v>49741</v>
      </c>
      <c r="N265" s="98" t="s">
        <v>49742</v>
      </c>
      <c r="O265" s="101">
        <v>1240</v>
      </c>
      <c r="P265" s="101">
        <v>1240</v>
      </c>
      <c r="Q265" s="101">
        <v>0</v>
      </c>
      <c r="R265" s="101">
        <v>1050</v>
      </c>
    </row>
    <row r="266">
      <c r="K266" s="96" t="s">
        <v>49743</v>
      </c>
      <c r="O266" s="85">
        <f>SUM(O265:O265)</f>
      </c>
      <c r="P266" s="85">
        <f>SUM(P265:P265)</f>
      </c>
    </row>
    <row r="267">
      <c r="A267" s="98" t="s">
        <v>49744</v>
      </c>
      <c r="B267" s="98" t="s">
        <v>49745</v>
      </c>
      <c r="C267" s="100">
        <v>810</v>
      </c>
      <c r="D267" s="98" t="s">
        <v>49746</v>
      </c>
      <c r="E267" s="98" t="s">
        <v>49747</v>
      </c>
      <c r="F267" s="104">
        <v>43889</v>
      </c>
      <c r="G267" s="104">
        <v>45748</v>
      </c>
      <c r="H267" s="104">
        <v>46112</v>
      </c>
      <c r="J267" s="101">
        <v>1270</v>
      </c>
      <c r="K267" s="98" t="s">
        <v>49748</v>
      </c>
      <c r="L267" s="98" t="s">
        <v>49749</v>
      </c>
      <c r="M267" s="98" t="s">
        <v>49750</v>
      </c>
      <c r="N267" s="98" t="s">
        <v>49751</v>
      </c>
      <c r="O267" s="101">
        <v>1210</v>
      </c>
      <c r="P267" s="101">
        <v>1210</v>
      </c>
      <c r="Q267" s="101">
        <v>0</v>
      </c>
      <c r="R267" s="101">
        <v>1020</v>
      </c>
    </row>
    <row r="268">
      <c r="K268" s="96" t="s">
        <v>49752</v>
      </c>
      <c r="O268" s="85">
        <f>SUM(O267:O267)</f>
      </c>
      <c r="P268" s="85">
        <f>SUM(P267:P267)</f>
      </c>
    </row>
    <row r="269">
      <c r="A269" s="98" t="s">
        <v>49753</v>
      </c>
      <c r="B269" s="98" t="s">
        <v>49754</v>
      </c>
      <c r="C269" s="100">
        <v>810</v>
      </c>
      <c r="D269" s="98" t="s">
        <v>49755</v>
      </c>
      <c r="E269" s="98" t="s">
        <v>49756</v>
      </c>
      <c r="F269" s="104">
        <v>43102</v>
      </c>
      <c r="G269" s="104">
        <v>45658</v>
      </c>
      <c r="H269" s="104">
        <v>46022</v>
      </c>
      <c r="J269" s="101">
        <v>1270</v>
      </c>
      <c r="K269" s="98" t="s">
        <v>49757</v>
      </c>
      <c r="L269" s="98" t="s">
        <v>49758</v>
      </c>
      <c r="M269" s="98" t="s">
        <v>49759</v>
      </c>
      <c r="N269" s="98" t="s">
        <v>49760</v>
      </c>
      <c r="O269" s="101">
        <v>1180</v>
      </c>
      <c r="P269" s="101">
        <v>1180</v>
      </c>
      <c r="Q269" s="101">
        <v>0</v>
      </c>
      <c r="R269" s="101">
        <v>930</v>
      </c>
    </row>
    <row r="270">
      <c r="K270" s="96" t="s">
        <v>49761</v>
      </c>
      <c r="O270" s="85">
        <f>SUM(O269:O269)</f>
      </c>
      <c r="P270" s="85">
        <f>SUM(P269:P269)</f>
      </c>
    </row>
    <row r="271">
      <c r="A271" s="98" t="s">
        <v>49762</v>
      </c>
      <c r="B271" s="98" t="s">
        <v>49763</v>
      </c>
      <c r="C271" s="100">
        <v>810</v>
      </c>
      <c r="D271" s="98" t="s">
        <v>49764</v>
      </c>
      <c r="E271" s="98" t="s">
        <v>49765</v>
      </c>
      <c r="F271" s="104">
        <v>44658</v>
      </c>
      <c r="G271" s="104">
        <v>45413</v>
      </c>
      <c r="H271" s="104">
        <v>45777</v>
      </c>
      <c r="J271" s="101">
        <v>1290</v>
      </c>
      <c r="K271" s="98" t="s">
        <v>49766</v>
      </c>
      <c r="L271" s="98" t="s">
        <v>49767</v>
      </c>
      <c r="M271" s="98" t="s">
        <v>49768</v>
      </c>
      <c r="N271" s="98" t="s">
        <v>49769</v>
      </c>
      <c r="O271" s="101">
        <v>20</v>
      </c>
      <c r="P271" s="101">
        <v>20</v>
      </c>
      <c r="Q271" s="101">
        <v>0</v>
      </c>
      <c r="R271" s="101">
        <v>1140</v>
      </c>
    </row>
    <row r="272">
      <c r="L272" s="98" t="s">
        <v>49770</v>
      </c>
      <c r="M272" s="98" t="s">
        <v>49771</v>
      </c>
      <c r="N272" s="98" t="s">
        <v>49772</v>
      </c>
      <c r="O272" s="101">
        <v>1200</v>
      </c>
      <c r="P272" s="101">
        <v>1200</v>
      </c>
    </row>
    <row r="273">
      <c r="K273" s="96" t="s">
        <v>49773</v>
      </c>
      <c r="O273" s="85">
        <f>SUM(O271:O272)</f>
      </c>
      <c r="P273" s="85">
        <f>SUM(P271:P272)</f>
      </c>
    </row>
    <row r="274">
      <c r="A274" s="98" t="s">
        <v>49774</v>
      </c>
      <c r="B274" s="98" t="s">
        <v>49775</v>
      </c>
      <c r="C274" s="100">
        <v>810</v>
      </c>
      <c r="D274" s="98" t="s">
        <v>49776</v>
      </c>
      <c r="E274" s="98" t="s">
        <v>49777</v>
      </c>
      <c r="F274" s="104">
        <v>38611</v>
      </c>
      <c r="G274" s="104">
        <v>45566</v>
      </c>
      <c r="H274" s="104">
        <v>45930</v>
      </c>
      <c r="J274" s="101">
        <v>1290</v>
      </c>
      <c r="K274" s="98" t="s">
        <v>49778</v>
      </c>
      <c r="L274" s="98" t="s">
        <v>49779</v>
      </c>
      <c r="M274" s="98" t="s">
        <v>49780</v>
      </c>
      <c r="N274" s="98" t="s">
        <v>49781</v>
      </c>
      <c r="O274" s="101">
        <v>20</v>
      </c>
      <c r="P274" s="101">
        <v>20</v>
      </c>
      <c r="Q274" s="101">
        <v>0</v>
      </c>
      <c r="R274" s="101">
        <v>850</v>
      </c>
    </row>
    <row r="275">
      <c r="L275" s="98" t="s">
        <v>49782</v>
      </c>
      <c r="M275" s="98" t="s">
        <v>49783</v>
      </c>
      <c r="N275" s="98" t="s">
        <v>49784</v>
      </c>
      <c r="O275" s="101">
        <v>1120</v>
      </c>
      <c r="P275" s="101">
        <v>1120</v>
      </c>
    </row>
    <row r="276">
      <c r="K276" s="96" t="s">
        <v>49785</v>
      </c>
      <c r="O276" s="85">
        <f>SUM(O274:O275)</f>
      </c>
      <c r="P276" s="85">
        <f>SUM(P274:P275)</f>
      </c>
    </row>
    <row r="277">
      <c r="A277" s="98" t="s">
        <v>49786</v>
      </c>
      <c r="B277" s="98" t="s">
        <v>49787</v>
      </c>
      <c r="C277" s="100">
        <v>975</v>
      </c>
      <c r="D277" s="98" t="s">
        <v>49788</v>
      </c>
      <c r="E277" s="98" t="s">
        <v>49789</v>
      </c>
      <c r="F277" s="104">
        <v>40711</v>
      </c>
      <c r="G277" s="104">
        <v>45474</v>
      </c>
      <c r="H277" s="104">
        <v>45838</v>
      </c>
      <c r="J277" s="101">
        <v>1350</v>
      </c>
      <c r="K277" s="98" t="s">
        <v>49790</v>
      </c>
      <c r="L277" s="98" t="s">
        <v>49791</v>
      </c>
      <c r="M277" s="98" t="s">
        <v>49792</v>
      </c>
      <c r="N277" s="98" t="s">
        <v>49793</v>
      </c>
      <c r="O277" s="101">
        <v>20</v>
      </c>
      <c r="P277" s="101">
        <v>20</v>
      </c>
      <c r="Q277" s="101">
        <v>0</v>
      </c>
      <c r="R277" s="101">
        <v>960</v>
      </c>
    </row>
    <row r="278">
      <c r="L278" s="98" t="s">
        <v>49794</v>
      </c>
      <c r="M278" s="98" t="s">
        <v>49795</v>
      </c>
      <c r="N278" s="98" t="s">
        <v>49796</v>
      </c>
      <c r="O278" s="101">
        <v>1190</v>
      </c>
      <c r="P278" s="101">
        <v>1190</v>
      </c>
    </row>
    <row r="279">
      <c r="K279" s="96" t="s">
        <v>49797</v>
      </c>
      <c r="O279" s="85">
        <f>SUM(O277:O278)</f>
      </c>
      <c r="P279" s="85">
        <f>SUM(P277:P278)</f>
      </c>
    </row>
    <row r="280">
      <c r="A280" s="98" t="s">
        <v>49798</v>
      </c>
      <c r="B280" s="98" t="s">
        <v>49799</v>
      </c>
      <c r="C280" s="100">
        <v>975</v>
      </c>
      <c r="D280" s="98" t="s">
        <v>49800</v>
      </c>
      <c r="E280" s="98" t="s">
        <v>49801</v>
      </c>
      <c r="F280" s="104">
        <v>44403</v>
      </c>
      <c r="G280" s="104">
        <v>45505</v>
      </c>
      <c r="H280" s="104">
        <v>45869</v>
      </c>
      <c r="J280" s="101">
        <v>1350</v>
      </c>
      <c r="K280" s="98" t="s">
        <v>49802</v>
      </c>
      <c r="L280" s="98" t="s">
        <v>49803</v>
      </c>
      <c r="M280" s="98" t="s">
        <v>49804</v>
      </c>
      <c r="N280" s="98" t="s">
        <v>49805</v>
      </c>
      <c r="O280" s="101">
        <v>20</v>
      </c>
      <c r="P280" s="101">
        <v>20</v>
      </c>
      <c r="Q280" s="101">
        <v>0</v>
      </c>
      <c r="R280" s="101">
        <v>1150</v>
      </c>
    </row>
    <row r="281">
      <c r="L281" s="98" t="s">
        <v>49806</v>
      </c>
      <c r="M281" s="98" t="s">
        <v>49807</v>
      </c>
      <c r="N281" s="98" t="s">
        <v>49808</v>
      </c>
      <c r="O281" s="101">
        <v>1260</v>
      </c>
      <c r="P281" s="101">
        <v>1260</v>
      </c>
    </row>
    <row r="282">
      <c r="K282" s="96" t="s">
        <v>49809</v>
      </c>
      <c r="O282" s="85">
        <f>SUM(O280:O281)</f>
      </c>
      <c r="P282" s="85">
        <f>SUM(P280:P281)</f>
      </c>
    </row>
    <row r="283">
      <c r="A283" s="98" t="s">
        <v>49810</v>
      </c>
      <c r="B283" s="98" t="s">
        <v>49811</v>
      </c>
      <c r="C283" s="100">
        <v>840</v>
      </c>
      <c r="D283" s="98" t="s">
        <v>49812</v>
      </c>
      <c r="E283" s="98" t="s">
        <v>49813</v>
      </c>
      <c r="J283" s="101">
        <v>1200</v>
      </c>
      <c r="K283" s="98" t="s">
        <v>49814</v>
      </c>
      <c r="L283" s="98" t="s">
        <v>49814</v>
      </c>
      <c r="O283" s="101">
        <v>0</v>
      </c>
      <c r="P283" s="101">
        <v>0</v>
      </c>
      <c r="R283" s="101">
        <v>0</v>
      </c>
    </row>
    <row r="284">
      <c r="K284" s="96" t="s">
        <v>49815</v>
      </c>
      <c r="O284" s="85">
        <f>SUM(O283:O283)</f>
      </c>
      <c r="P284" s="85">
        <f>SUM(P283:P283)</f>
      </c>
    </row>
    <row r="285">
      <c r="A285" s="98" t="s">
        <v>49816</v>
      </c>
      <c r="B285" s="98" t="s">
        <v>49817</v>
      </c>
      <c r="C285" s="100">
        <v>705</v>
      </c>
      <c r="D285" s="98" t="s">
        <v>49818</v>
      </c>
      <c r="E285" s="98" t="s">
        <v>49819</v>
      </c>
      <c r="F285" s="104">
        <v>38423</v>
      </c>
      <c r="G285" s="104">
        <v>45717</v>
      </c>
      <c r="H285" s="104">
        <v>46081</v>
      </c>
      <c r="J285" s="101">
        <v>1130</v>
      </c>
      <c r="K285" s="98" t="s">
        <v>49820</v>
      </c>
      <c r="L285" s="98" t="s">
        <v>49821</v>
      </c>
      <c r="M285" s="98" t="s">
        <v>49822</v>
      </c>
      <c r="N285" s="98" t="s">
        <v>49823</v>
      </c>
      <c r="O285" s="101">
        <v>20</v>
      </c>
      <c r="P285" s="101">
        <v>20</v>
      </c>
      <c r="Q285" s="101">
        <v>0</v>
      </c>
      <c r="R285" s="101">
        <v>760</v>
      </c>
    </row>
    <row r="286">
      <c r="L286" s="98" t="s">
        <v>49824</v>
      </c>
      <c r="M286" s="98" t="s">
        <v>49825</v>
      </c>
      <c r="N286" s="98" t="s">
        <v>49826</v>
      </c>
      <c r="O286" s="101">
        <v>1020</v>
      </c>
      <c r="P286" s="101">
        <v>1020</v>
      </c>
    </row>
    <row r="287">
      <c r="K287" s="96" t="s">
        <v>49827</v>
      </c>
      <c r="O287" s="85">
        <f>SUM(O285:O286)</f>
      </c>
      <c r="P287" s="85">
        <f>SUM(P285:P286)</f>
      </c>
    </row>
    <row r="288">
      <c r="A288" s="98" t="s">
        <v>49828</v>
      </c>
      <c r="B288" s="98" t="s">
        <v>49829</v>
      </c>
      <c r="C288" s="100">
        <v>975</v>
      </c>
      <c r="D288" s="98" t="s">
        <v>49830</v>
      </c>
      <c r="E288" s="98" t="s">
        <v>49831</v>
      </c>
      <c r="F288" s="104">
        <v>44355</v>
      </c>
      <c r="G288" s="104">
        <v>45474</v>
      </c>
      <c r="H288" s="104">
        <v>45838</v>
      </c>
      <c r="J288" s="101">
        <v>1350</v>
      </c>
      <c r="K288" s="98" t="s">
        <v>49832</v>
      </c>
      <c r="L288" s="98" t="s">
        <v>49833</v>
      </c>
      <c r="M288" s="98" t="s">
        <v>49834</v>
      </c>
      <c r="N288" s="98" t="s">
        <v>49835</v>
      </c>
      <c r="O288" s="101">
        <v>20</v>
      </c>
      <c r="P288" s="101">
        <v>20</v>
      </c>
      <c r="Q288" s="101">
        <v>0</v>
      </c>
      <c r="R288" s="101">
        <v>1150</v>
      </c>
    </row>
    <row r="289">
      <c r="L289" s="98" t="s">
        <v>49836</v>
      </c>
      <c r="M289" s="98" t="s">
        <v>49837</v>
      </c>
      <c r="N289" s="98" t="s">
        <v>49838</v>
      </c>
      <c r="O289" s="101">
        <v>1240</v>
      </c>
      <c r="P289" s="101">
        <v>1240</v>
      </c>
    </row>
    <row r="290">
      <c r="K290" s="96" t="s">
        <v>49839</v>
      </c>
      <c r="O290" s="85">
        <f>SUM(O288:O289)</f>
      </c>
      <c r="P290" s="85">
        <f>SUM(P288:P289)</f>
      </c>
    </row>
    <row r="291">
      <c r="A291" s="98" t="s">
        <v>49840</v>
      </c>
      <c r="B291" s="98" t="s">
        <v>49841</v>
      </c>
      <c r="C291" s="100">
        <v>975</v>
      </c>
      <c r="D291" s="98" t="s">
        <v>49842</v>
      </c>
      <c r="E291" s="98" t="s">
        <v>49843</v>
      </c>
      <c r="F291" s="104">
        <v>42895</v>
      </c>
      <c r="G291" s="104">
        <v>45474</v>
      </c>
      <c r="H291" s="104">
        <v>45838</v>
      </c>
      <c r="J291" s="101">
        <v>1350</v>
      </c>
      <c r="K291" s="98" t="s">
        <v>49844</v>
      </c>
      <c r="L291" s="98" t="s">
        <v>49845</v>
      </c>
      <c r="M291" s="98" t="s">
        <v>49846</v>
      </c>
      <c r="N291" s="98" t="s">
        <v>49847</v>
      </c>
      <c r="O291" s="101">
        <v>20</v>
      </c>
      <c r="P291" s="101">
        <v>20</v>
      </c>
      <c r="Q291" s="101">
        <v>0</v>
      </c>
      <c r="R291" s="101">
        <v>1010</v>
      </c>
    </row>
    <row r="292">
      <c r="L292" s="98" t="s">
        <v>49848</v>
      </c>
      <c r="M292" s="98" t="s">
        <v>49849</v>
      </c>
      <c r="N292" s="98" t="s">
        <v>49850</v>
      </c>
      <c r="O292" s="101">
        <v>1210</v>
      </c>
      <c r="P292" s="101">
        <v>1210</v>
      </c>
    </row>
    <row r="293">
      <c r="K293" s="96" t="s">
        <v>49851</v>
      </c>
      <c r="O293" s="85">
        <f>SUM(O291:O292)</f>
      </c>
      <c r="P293" s="85">
        <f>SUM(P291:P292)</f>
      </c>
    </row>
    <row r="294">
      <c r="A294" s="98" t="s">
        <v>49852</v>
      </c>
      <c r="B294" s="98" t="s">
        <v>49853</v>
      </c>
      <c r="C294" s="100">
        <v>810</v>
      </c>
      <c r="D294" s="98" t="s">
        <v>49854</v>
      </c>
      <c r="E294" s="98" t="s">
        <v>49855</v>
      </c>
      <c r="F294" s="104">
        <v>41365</v>
      </c>
      <c r="G294" s="104">
        <v>45748</v>
      </c>
      <c r="H294" s="104">
        <v>46112</v>
      </c>
      <c r="J294" s="101">
        <v>1290</v>
      </c>
      <c r="K294" s="98" t="s">
        <v>49856</v>
      </c>
      <c r="L294" s="98" t="s">
        <v>49857</v>
      </c>
      <c r="M294" s="98" t="s">
        <v>49858</v>
      </c>
      <c r="N294" s="98" t="s">
        <v>49859</v>
      </c>
      <c r="O294" s="101">
        <v>20</v>
      </c>
      <c r="P294" s="101">
        <v>20</v>
      </c>
      <c r="Q294" s="101">
        <v>0</v>
      </c>
      <c r="R294" s="101">
        <v>900</v>
      </c>
    </row>
    <row r="295">
      <c r="L295" s="98" t="s">
        <v>49860</v>
      </c>
      <c r="M295" s="98" t="s">
        <v>49861</v>
      </c>
      <c r="N295" s="98" t="s">
        <v>49862</v>
      </c>
      <c r="O295" s="101">
        <v>1180</v>
      </c>
      <c r="P295" s="101">
        <v>1180</v>
      </c>
    </row>
    <row r="296">
      <c r="K296" s="96" t="s">
        <v>49863</v>
      </c>
      <c r="O296" s="85">
        <f>SUM(O294:O295)</f>
      </c>
      <c r="P296" s="85">
        <f>SUM(P294:P295)</f>
      </c>
    </row>
    <row r="297">
      <c r="A297" s="98" t="s">
        <v>49864</v>
      </c>
      <c r="B297" s="98" t="s">
        <v>49865</v>
      </c>
      <c r="C297" s="100">
        <v>810</v>
      </c>
      <c r="D297" s="98" t="s">
        <v>49866</v>
      </c>
      <c r="E297" s="98" t="s">
        <v>49867</v>
      </c>
      <c r="F297" s="104">
        <v>40907</v>
      </c>
      <c r="G297" s="104">
        <v>45658</v>
      </c>
      <c r="H297" s="104">
        <v>46022</v>
      </c>
      <c r="J297" s="101">
        <v>1290</v>
      </c>
      <c r="K297" s="98" t="s">
        <v>49868</v>
      </c>
      <c r="L297" s="98" t="s">
        <v>49869</v>
      </c>
      <c r="M297" s="98" t="s">
        <v>49870</v>
      </c>
      <c r="N297" s="98" t="s">
        <v>49871</v>
      </c>
      <c r="O297" s="101">
        <v>20</v>
      </c>
      <c r="P297" s="101">
        <v>20</v>
      </c>
      <c r="Q297" s="101">
        <v>0</v>
      </c>
      <c r="R297" s="101">
        <v>900</v>
      </c>
    </row>
    <row r="298">
      <c r="L298" s="98" t="s">
        <v>49872</v>
      </c>
      <c r="M298" s="98" t="s">
        <v>49873</v>
      </c>
      <c r="N298" s="98" t="s">
        <v>49874</v>
      </c>
      <c r="O298" s="101">
        <v>1180</v>
      </c>
      <c r="P298" s="101">
        <v>1180</v>
      </c>
    </row>
    <row r="299">
      <c r="K299" s="96" t="s">
        <v>49875</v>
      </c>
      <c r="O299" s="85">
        <f>SUM(O297:O298)</f>
      </c>
      <c r="P299" s="85">
        <f>SUM(P297:P298)</f>
      </c>
    </row>
    <row r="300">
      <c r="A300" s="98" t="s">
        <v>49876</v>
      </c>
      <c r="B300" s="98" t="s">
        <v>49877</v>
      </c>
      <c r="C300" s="100">
        <v>810</v>
      </c>
      <c r="D300" s="98" t="s">
        <v>49878</v>
      </c>
      <c r="E300" s="98" t="s">
        <v>49879</v>
      </c>
      <c r="F300" s="104">
        <v>45352</v>
      </c>
      <c r="G300" s="104">
        <v>45717</v>
      </c>
      <c r="H300" s="104">
        <v>46081</v>
      </c>
      <c r="J300" s="101">
        <v>1290</v>
      </c>
      <c r="K300" s="98" t="s">
        <v>49880</v>
      </c>
      <c r="L300" s="98" t="s">
        <v>49881</v>
      </c>
      <c r="M300" s="98" t="s">
        <v>49882</v>
      </c>
      <c r="N300" s="98" t="s">
        <v>49883</v>
      </c>
      <c r="O300" s="101">
        <v>20</v>
      </c>
      <c r="P300" s="101">
        <v>20</v>
      </c>
      <c r="Q300" s="101">
        <v>0</v>
      </c>
      <c r="R300" s="101">
        <v>1290</v>
      </c>
    </row>
    <row r="301">
      <c r="L301" s="98" t="s">
        <v>49884</v>
      </c>
      <c r="M301" s="98" t="s">
        <v>49885</v>
      </c>
      <c r="N301" s="98" t="s">
        <v>49886</v>
      </c>
      <c r="O301" s="101">
        <v>1320</v>
      </c>
      <c r="P301" s="101">
        <v>1320</v>
      </c>
    </row>
    <row r="302">
      <c r="K302" s="96" t="s">
        <v>49887</v>
      </c>
      <c r="O302" s="85">
        <f>SUM(O300:O301)</f>
      </c>
      <c r="P302" s="85">
        <f>SUM(P300:P301)</f>
      </c>
    </row>
    <row r="303">
      <c r="A303" s="98" t="s">
        <v>49888</v>
      </c>
      <c r="B303" s="98" t="s">
        <v>49889</v>
      </c>
      <c r="C303" s="100">
        <v>810</v>
      </c>
      <c r="D303" s="98" t="s">
        <v>49890</v>
      </c>
      <c r="E303" s="98" t="s">
        <v>49891</v>
      </c>
      <c r="F303" s="104">
        <v>36484</v>
      </c>
      <c r="G303" s="104">
        <v>45627</v>
      </c>
      <c r="H303" s="104">
        <v>45991</v>
      </c>
      <c r="J303" s="101">
        <v>1290</v>
      </c>
      <c r="K303" s="98" t="s">
        <v>49892</v>
      </c>
      <c r="L303" s="98" t="s">
        <v>49893</v>
      </c>
      <c r="M303" s="98" t="s">
        <v>49894</v>
      </c>
      <c r="N303" s="98" t="s">
        <v>49895</v>
      </c>
      <c r="O303" s="101">
        <v>20</v>
      </c>
      <c r="P303" s="101">
        <v>20</v>
      </c>
      <c r="Q303" s="101">
        <v>0</v>
      </c>
      <c r="R303" s="101">
        <v>880</v>
      </c>
    </row>
    <row r="304">
      <c r="L304" s="98" t="s">
        <v>49896</v>
      </c>
      <c r="M304" s="98" t="s">
        <v>49897</v>
      </c>
      <c r="N304" s="98" t="s">
        <v>49898</v>
      </c>
      <c r="O304" s="101">
        <v>1150</v>
      </c>
      <c r="P304" s="101">
        <v>1150</v>
      </c>
    </row>
    <row r="305">
      <c r="K305" s="96" t="s">
        <v>49899</v>
      </c>
      <c r="O305" s="85">
        <f>SUM(O303:O304)</f>
      </c>
      <c r="P305" s="85">
        <f>SUM(P303:P304)</f>
      </c>
    </row>
    <row r="306">
      <c r="A306" s="98" t="s">
        <v>49900</v>
      </c>
      <c r="B306" s="98" t="s">
        <v>49901</v>
      </c>
      <c r="C306" s="100">
        <v>975</v>
      </c>
      <c r="D306" s="98" t="s">
        <v>49902</v>
      </c>
      <c r="E306" s="98" t="s">
        <v>49903</v>
      </c>
      <c r="F306" s="104">
        <v>45653</v>
      </c>
      <c r="G306" s="104">
        <v>45653</v>
      </c>
      <c r="H306" s="104">
        <v>46017</v>
      </c>
      <c r="J306" s="101">
        <v>1350</v>
      </c>
      <c r="K306" s="98" t="s">
        <v>49904</v>
      </c>
      <c r="L306" s="98" t="s">
        <v>49905</v>
      </c>
      <c r="M306" s="98" t="s">
        <v>49906</v>
      </c>
      <c r="N306" s="98" t="s">
        <v>49907</v>
      </c>
      <c r="O306" s="101">
        <v>20</v>
      </c>
      <c r="P306" s="101">
        <v>20</v>
      </c>
      <c r="Q306" s="101">
        <v>0</v>
      </c>
      <c r="R306" s="101">
        <v>1350</v>
      </c>
    </row>
    <row r="307">
      <c r="L307" s="98" t="s">
        <v>49908</v>
      </c>
      <c r="M307" s="98" t="s">
        <v>49909</v>
      </c>
      <c r="N307" s="98" t="s">
        <v>49910</v>
      </c>
      <c r="O307" s="101">
        <v>1330</v>
      </c>
      <c r="P307" s="101">
        <v>1330</v>
      </c>
    </row>
    <row r="308">
      <c r="K308" s="96" t="s">
        <v>49911</v>
      </c>
      <c r="O308" s="85">
        <f>SUM(O306:O307)</f>
      </c>
      <c r="P308" s="85">
        <f>SUM(P306:P307)</f>
      </c>
    </row>
    <row r="309">
      <c r="A309" s="98" t="s">
        <v>49912</v>
      </c>
      <c r="B309" s="98" t="s">
        <v>49913</v>
      </c>
      <c r="C309" s="100">
        <v>975</v>
      </c>
      <c r="D309" s="98" t="s">
        <v>49914</v>
      </c>
      <c r="E309" s="98" t="s">
        <v>49915</v>
      </c>
      <c r="F309" s="104">
        <v>45002</v>
      </c>
      <c r="G309" s="104">
        <v>45748</v>
      </c>
      <c r="H309" s="104">
        <v>46112</v>
      </c>
      <c r="J309" s="101">
        <v>1350</v>
      </c>
      <c r="K309" s="98" t="s">
        <v>49916</v>
      </c>
      <c r="L309" s="98" t="s">
        <v>49917</v>
      </c>
      <c r="M309" s="98" t="s">
        <v>49918</v>
      </c>
      <c r="N309" s="98" t="s">
        <v>49919</v>
      </c>
      <c r="O309" s="101">
        <v>20</v>
      </c>
      <c r="P309" s="101">
        <v>20</v>
      </c>
      <c r="Q309" s="101">
        <v>0</v>
      </c>
      <c r="R309" s="101">
        <v>1250</v>
      </c>
    </row>
    <row r="310">
      <c r="L310" s="98" t="s">
        <v>49920</v>
      </c>
      <c r="M310" s="98" t="s">
        <v>49921</v>
      </c>
      <c r="N310" s="98" t="s">
        <v>49922</v>
      </c>
      <c r="O310" s="101">
        <v>1330</v>
      </c>
      <c r="P310" s="101">
        <v>1330</v>
      </c>
    </row>
    <row r="311">
      <c r="K311" s="96" t="s">
        <v>49923</v>
      </c>
      <c r="O311" s="85">
        <f>SUM(O309:O310)</f>
      </c>
      <c r="P311" s="85">
        <f>SUM(P309:P310)</f>
      </c>
    </row>
    <row r="312">
      <c r="A312" s="98" t="s">
        <v>49924</v>
      </c>
      <c r="B312" s="98" t="s">
        <v>49925</v>
      </c>
      <c r="C312" s="100">
        <v>705</v>
      </c>
      <c r="D312" s="98" t="s">
        <v>49926</v>
      </c>
      <c r="E312" s="98" t="s">
        <v>49927</v>
      </c>
      <c r="F312" s="104">
        <v>45217</v>
      </c>
      <c r="G312" s="104">
        <v>45597</v>
      </c>
      <c r="H312" s="104">
        <v>45961</v>
      </c>
      <c r="J312" s="101">
        <v>1130</v>
      </c>
      <c r="K312" s="98" t="s">
        <v>49928</v>
      </c>
      <c r="L312" s="98" t="s">
        <v>49929</v>
      </c>
      <c r="M312" s="98" t="s">
        <v>49930</v>
      </c>
      <c r="N312" s="98" t="s">
        <v>49931</v>
      </c>
      <c r="O312" s="101">
        <v>20</v>
      </c>
      <c r="P312" s="101">
        <v>20</v>
      </c>
      <c r="Q312" s="101">
        <v>0</v>
      </c>
      <c r="R312" s="101">
        <v>1030</v>
      </c>
    </row>
    <row r="313">
      <c r="L313" s="98" t="s">
        <v>49932</v>
      </c>
      <c r="M313" s="98" t="s">
        <v>49933</v>
      </c>
      <c r="N313" s="98" t="s">
        <v>49934</v>
      </c>
      <c r="O313" s="101">
        <v>1060</v>
      </c>
      <c r="P313" s="101">
        <v>1060</v>
      </c>
    </row>
    <row r="314">
      <c r="K314" s="96" t="s">
        <v>49935</v>
      </c>
      <c r="O314" s="85">
        <f>SUM(O312:O313)</f>
      </c>
      <c r="P314" s="85">
        <f>SUM(P312:P313)</f>
      </c>
    </row>
    <row r="315">
      <c r="A315" s="98" t="s">
        <v>49936</v>
      </c>
      <c r="B315" s="98" t="s">
        <v>49937</v>
      </c>
      <c r="C315" s="100">
        <v>840</v>
      </c>
      <c r="D315" s="98" t="s">
        <v>49938</v>
      </c>
      <c r="E315" s="98" t="s">
        <v>49939</v>
      </c>
      <c r="F315" s="104">
        <v>45226</v>
      </c>
      <c r="G315" s="104">
        <v>45597</v>
      </c>
      <c r="H315" s="104">
        <v>45961</v>
      </c>
      <c r="J315" s="101">
        <v>1200</v>
      </c>
      <c r="K315" s="98" t="s">
        <v>49940</v>
      </c>
      <c r="L315" s="98" t="s">
        <v>49941</v>
      </c>
      <c r="M315" s="98" t="s">
        <v>49942</v>
      </c>
      <c r="N315" s="98" t="s">
        <v>49943</v>
      </c>
      <c r="O315" s="101">
        <v>1150</v>
      </c>
      <c r="P315" s="101">
        <v>1150</v>
      </c>
      <c r="Q315" s="101">
        <v>0</v>
      </c>
      <c r="R315" s="101">
        <v>1100</v>
      </c>
    </row>
    <row r="316">
      <c r="K316" s="96" t="s">
        <v>49944</v>
      </c>
      <c r="O316" s="85">
        <f>SUM(O315:O315)</f>
      </c>
      <c r="P316" s="85">
        <f>SUM(P315:P315)</f>
      </c>
    </row>
    <row r="317">
      <c r="A317" s="98" t="s">
        <v>49945</v>
      </c>
      <c r="B317" s="98" t="s">
        <v>49946</v>
      </c>
      <c r="C317" s="100">
        <v>975</v>
      </c>
      <c r="D317" s="98" t="s">
        <v>49947</v>
      </c>
      <c r="E317" s="98" t="s">
        <v>49948</v>
      </c>
      <c r="F317" s="104">
        <v>42531</v>
      </c>
      <c r="G317" s="104">
        <v>45474</v>
      </c>
      <c r="H317" s="104">
        <v>45838</v>
      </c>
      <c r="J317" s="101">
        <v>1350</v>
      </c>
      <c r="K317" s="98" t="s">
        <v>49949</v>
      </c>
      <c r="L317" s="98" t="s">
        <v>49950</v>
      </c>
      <c r="M317" s="98" t="s">
        <v>49951</v>
      </c>
      <c r="N317" s="98" t="s">
        <v>49952</v>
      </c>
      <c r="O317" s="101">
        <v>20</v>
      </c>
      <c r="P317" s="101">
        <v>20</v>
      </c>
      <c r="Q317" s="101">
        <v>0</v>
      </c>
      <c r="R317" s="101">
        <v>990</v>
      </c>
    </row>
    <row r="318">
      <c r="L318" s="98" t="s">
        <v>49953</v>
      </c>
      <c r="M318" s="98" t="s">
        <v>49954</v>
      </c>
      <c r="N318" s="98" t="s">
        <v>49955</v>
      </c>
      <c r="O318" s="101">
        <v>1190</v>
      </c>
      <c r="P318" s="101">
        <v>1190</v>
      </c>
    </row>
    <row r="319">
      <c r="K319" s="96" t="s">
        <v>49956</v>
      </c>
      <c r="O319" s="85">
        <f>SUM(O317:O318)</f>
      </c>
      <c r="P319" s="85">
        <f>SUM(P317:P318)</f>
      </c>
    </row>
    <row r="320">
      <c r="A320" s="98" t="s">
        <v>49957</v>
      </c>
      <c r="B320" s="98" t="s">
        <v>49958</v>
      </c>
      <c r="C320" s="100">
        <v>975</v>
      </c>
      <c r="D320" s="98" t="s">
        <v>49959</v>
      </c>
      <c r="E320" s="98" t="s">
        <v>49960</v>
      </c>
      <c r="F320" s="104">
        <v>44911</v>
      </c>
      <c r="G320" s="104">
        <v>45658</v>
      </c>
      <c r="H320" s="104">
        <v>46022</v>
      </c>
      <c r="J320" s="101">
        <v>1350</v>
      </c>
      <c r="K320" s="98" t="s">
        <v>49961</v>
      </c>
      <c r="L320" s="98" t="s">
        <v>49962</v>
      </c>
      <c r="M320" s="98" t="s">
        <v>49963</v>
      </c>
      <c r="N320" s="98" t="s">
        <v>49964</v>
      </c>
      <c r="O320" s="101">
        <v>20</v>
      </c>
      <c r="P320" s="101">
        <v>20</v>
      </c>
      <c r="Q320" s="101">
        <v>-12.119999999999999</v>
      </c>
      <c r="R320" s="101">
        <v>1200</v>
      </c>
    </row>
    <row r="321">
      <c r="L321" s="98" t="s">
        <v>49965</v>
      </c>
      <c r="M321" s="98" t="s">
        <v>49966</v>
      </c>
      <c r="N321" s="98" t="s">
        <v>49967</v>
      </c>
      <c r="O321" s="101">
        <v>1280</v>
      </c>
      <c r="P321" s="101">
        <v>1280</v>
      </c>
    </row>
    <row r="322">
      <c r="K322" s="96" t="s">
        <v>49968</v>
      </c>
      <c r="O322" s="85">
        <f>SUM(O320:O321)</f>
      </c>
      <c r="P322" s="85">
        <f>SUM(P320:P321)</f>
      </c>
    </row>
    <row r="323">
      <c r="A323" s="98" t="s">
        <v>49969</v>
      </c>
      <c r="B323" s="98" t="s">
        <v>49970</v>
      </c>
      <c r="C323" s="100">
        <v>810</v>
      </c>
      <c r="D323" s="98" t="s">
        <v>49971</v>
      </c>
      <c r="E323" s="98" t="s">
        <v>49972</v>
      </c>
      <c r="F323" s="104">
        <v>44907</v>
      </c>
      <c r="G323" s="104">
        <v>45658</v>
      </c>
      <c r="H323" s="104">
        <v>46022</v>
      </c>
      <c r="J323" s="101">
        <v>1290</v>
      </c>
      <c r="K323" s="98" t="s">
        <v>49973</v>
      </c>
      <c r="L323" s="98" t="s">
        <v>49974</v>
      </c>
      <c r="M323" s="98" t="s">
        <v>49975</v>
      </c>
      <c r="N323" s="98" t="s">
        <v>49976</v>
      </c>
      <c r="O323" s="101">
        <v>20</v>
      </c>
      <c r="P323" s="101">
        <v>20</v>
      </c>
      <c r="Q323" s="101">
        <v>0</v>
      </c>
      <c r="R323" s="101">
        <v>1140</v>
      </c>
    </row>
    <row r="324">
      <c r="L324" s="98" t="s">
        <v>49977</v>
      </c>
      <c r="M324" s="98" t="s">
        <v>49978</v>
      </c>
      <c r="N324" s="98" t="s">
        <v>49979</v>
      </c>
      <c r="O324" s="101">
        <v>1220</v>
      </c>
      <c r="P324" s="101">
        <v>1220</v>
      </c>
    </row>
    <row r="325">
      <c r="K325" s="96" t="s">
        <v>49980</v>
      </c>
      <c r="O325" s="85">
        <f>SUM(O323:O324)</f>
      </c>
      <c r="P325" s="85">
        <f>SUM(P323:P324)</f>
      </c>
    </row>
    <row r="326">
      <c r="A326" s="98" t="s">
        <v>49981</v>
      </c>
      <c r="B326" s="98" t="s">
        <v>49982</v>
      </c>
      <c r="C326" s="100">
        <v>810</v>
      </c>
      <c r="D326" s="98" t="s">
        <v>49983</v>
      </c>
      <c r="E326" s="98" t="s">
        <v>49984</v>
      </c>
      <c r="F326" s="104">
        <v>37912</v>
      </c>
      <c r="G326" s="104">
        <v>45597</v>
      </c>
      <c r="H326" s="104">
        <v>45961</v>
      </c>
      <c r="J326" s="101">
        <v>1290</v>
      </c>
      <c r="K326" s="98" t="s">
        <v>49985</v>
      </c>
      <c r="L326" s="98" t="s">
        <v>49986</v>
      </c>
      <c r="M326" s="98" t="s">
        <v>49987</v>
      </c>
      <c r="N326" s="98" t="s">
        <v>49988</v>
      </c>
      <c r="O326" s="101">
        <v>20</v>
      </c>
      <c r="P326" s="101">
        <v>20</v>
      </c>
      <c r="Q326" s="101">
        <v>0</v>
      </c>
      <c r="R326" s="101">
        <v>900</v>
      </c>
    </row>
    <row r="327">
      <c r="L327" s="98" t="s">
        <v>49989</v>
      </c>
      <c r="M327" s="98" t="s">
        <v>49990</v>
      </c>
      <c r="N327" s="98" t="s">
        <v>49991</v>
      </c>
      <c r="O327" s="101">
        <v>1180</v>
      </c>
      <c r="P327" s="101">
        <v>1180</v>
      </c>
    </row>
    <row r="328">
      <c r="K328" s="96" t="s">
        <v>49992</v>
      </c>
      <c r="O328" s="85">
        <f>SUM(O326:O327)</f>
      </c>
      <c r="P328" s="85">
        <f>SUM(P326:P327)</f>
      </c>
    </row>
    <row r="329">
      <c r="B329" s="81" t="s">
        <v>49993</v>
      </c>
      <c r="C329" s="69">
        <f>SUM(C8:C8)+SUM(C10:C10)+SUM(C12:C12)+SUM(C14:C14)+SUM(C16:C16)+SUM(C18:C18)+SUM(C20:C20)+SUM(C22:C23)+SUM(C25:C25)+SUM(C27:C27)+SUM(C29:C30)+SUM(C32:C33)+SUM(C35:C36)+SUM(C38:C40)+SUM(C42:C43)+SUM(C45:C45)+SUM(C47:C48)+SUM(C50:C51)+SUM(C53:C54)+SUM(C56:C57)+SUM(C59:C60)+SUM(C62:C63)+SUM(C65:C66)+SUM(C68:C69)+SUM(C71:C72)+SUM(C74:C74)+SUM(C76:C77)+SUM(C79:C80)+SUM(C82:C83)+SUM(C85:C86)+SUM(C88:C88)+SUM(C90:C90)+SUM(C92:C93)+SUM(C95:C95)+SUM(C97:C97)+SUM(C99:C99)+SUM(C101:C101)+SUM(C103:C103)+SUM(C105:C105)+SUM(C107:C107)+SUM(C109:C110)+SUM(C112:C113)+SUM(C115:C116)+SUM(C118:C119)+SUM(C121:C122)+SUM(C124:C126)+SUM(C128:C129)+SUM(C131:C132)+SUM(C134:C135)+SUM(C137:C138)+SUM(C140:C141)+SUM(C143:C144)+SUM(C146:C148)+SUM(C150:C151)+SUM(C153:C154)+SUM(C156:C156)+SUM(C158:C159)+SUM(C161:C162)+SUM(C164:C165)+SUM(C167:C168)+SUM(C170:C170)+SUM(C172:C172)+SUM(C174:C175)+SUM(C177:C177)+SUM(C179:C179)+SUM(C181:C181)+SUM(C183:C183)+SUM(C185:C185)+SUM(C187:C187)+SUM(C189:C189)+SUM(C191:C193)+SUM(C195:C196)+SUM(C198:C199)+SUM(C201:C202)+SUM(C204:C205)+SUM(C207:C207)+SUM(C209:C210)+SUM(C212:C213)+SUM(C215:C216)+SUM(C218:C219)+SUM(C221:C222)+SUM(C224:C225)+SUM(C227:C228)+SUM(C230:C231)+SUM(C233:C234)+SUM(C236:C236)+SUM(C238:C239)+SUM(C241:C242)+SUM(C244:C245)+SUM(C247:C248)+SUM(C250:C250)+SUM(C252:C252)+SUM(C254:C254)+SUM(C256:C256)+SUM(C258:C258)+SUM(C260:C261)+SUM(C263:C263)+SUM(C265:C265)+SUM(C267:C267)+SUM(C269:C269)+SUM(C271:C272)+SUM(C274:C275)+SUM(C277:C278)+SUM(C280:C281)+SUM(C283:C283)+SUM(C285:C286)+SUM(C288:C289)+SUM(C291:C292)+SUM(C294:C295)+SUM(C297:C298)+SUM(C300:C301)+SUM(C303:C304)+SUM(C306:C307)+SUM(C309:C310)+SUM(C312:C313)+SUM(C315:C315)+SUM(C317:C318)+SUM(C320:C321)+SUM(C323:C324)+SUM(C326:C327)</f>
      </c>
      <c r="J329" s="70">
        <f>SUM(J8:J8)+SUM(J10:J10)+SUM(J12:J12)+SUM(J14:J14)+SUM(J16:J16)+SUM(J18:J18)+SUM(J20:J20)+SUM(J22:J23)+SUM(J25:J25)+SUM(J27:J27)+SUM(J29:J30)+SUM(J32:J33)+SUM(J35:J36)+SUM(J38:J40)+SUM(J42:J43)+SUM(J45:J45)+SUM(J47:J48)+SUM(J50:J51)+SUM(J53:J54)+SUM(J56:J57)+SUM(J59:J60)+SUM(J62:J63)+SUM(J65:J66)+SUM(J68:J69)+SUM(J71:J72)+SUM(J74:J74)+SUM(J76:J77)+SUM(J79:J80)+SUM(J82:J83)+SUM(J85:J86)+SUM(J88:J88)+SUM(J90:J90)+SUM(J92:J93)+SUM(J95:J95)+SUM(J97:J97)+SUM(J99:J99)+SUM(J101:J101)+SUM(J103:J103)+SUM(J105:J105)+SUM(J107:J107)+SUM(J109:J110)+SUM(J112:J113)+SUM(J115:J116)+SUM(J118:J119)+SUM(J121:J122)+SUM(J124:J126)+SUM(J128:J129)+SUM(J131:J132)+SUM(J134:J135)+SUM(J137:J138)+SUM(J140:J141)+SUM(J143:J144)+SUM(J146:J148)+SUM(J150:J151)+SUM(J153:J154)+SUM(J156:J156)+SUM(J158:J159)+SUM(J161:J162)+SUM(J164:J165)+SUM(J167:J168)+SUM(J170:J170)+SUM(J172:J172)+SUM(J174:J175)+SUM(J177:J177)+SUM(J179:J179)+SUM(J181:J181)+SUM(J183:J183)+SUM(J185:J185)+SUM(J187:J187)+SUM(J189:J189)+SUM(J191:J193)+SUM(J195:J196)+SUM(J198:J199)+SUM(J201:J202)+SUM(J204:J205)+SUM(J207:J207)+SUM(J209:J210)+SUM(J212:J213)+SUM(J215:J216)+SUM(J218:J219)+SUM(J221:J222)+SUM(J224:J225)+SUM(J227:J228)+SUM(J230:J231)+SUM(J233:J234)+SUM(J236:J236)+SUM(J238:J239)+SUM(J241:J242)+SUM(J244:J245)+SUM(J247:J248)+SUM(J250:J250)+SUM(J252:J252)+SUM(J254:J254)+SUM(J256:J256)+SUM(J258:J258)+SUM(J260:J261)+SUM(J263:J263)+SUM(J265:J265)+SUM(J267:J267)+SUM(J269:J269)+SUM(J271:J272)+SUM(J274:J275)+SUM(J277:J278)+SUM(J280:J281)+SUM(J283:J283)+SUM(J285:J286)+SUM(J288:J289)+SUM(J291:J292)+SUM(J294:J295)+SUM(J297:J298)+SUM(J300:J301)+SUM(J303:J304)+SUM(J306:J307)+SUM(J309:J310)+SUM(J312:J313)+SUM(J315:J315)+SUM(J317:J318)+SUM(J320:J321)+SUM(J323:J324)+SUM(J326:J327)</f>
      </c>
      <c r="O329" s="70">
        <f>SUM(O8:O8)+SUM(O10:O10)+SUM(O12:O12)+SUM(O14:O14)+SUM(O16:O16)+SUM(O18:O18)+SUM(O20:O20)+SUM(O22:O23)+SUM(O25:O25)+SUM(O27:O27)+SUM(O29:O30)+SUM(O32:O33)+SUM(O35:O36)+SUM(O38:O40)+SUM(O42:O43)+SUM(O45:O45)+SUM(O47:O48)+SUM(O50:O51)+SUM(O53:O54)+SUM(O56:O57)+SUM(O59:O60)+SUM(O62:O63)+SUM(O65:O66)+SUM(O68:O69)+SUM(O71:O72)+SUM(O74:O74)+SUM(O76:O77)+SUM(O79:O80)+SUM(O82:O83)+SUM(O85:O86)+SUM(O88:O88)+SUM(O90:O90)+SUM(O92:O93)+SUM(O95:O95)+SUM(O97:O97)+SUM(O99:O99)+SUM(O101:O101)+SUM(O103:O103)+SUM(O105:O105)+SUM(O107:O107)+SUM(O109:O110)+SUM(O112:O113)+SUM(O115:O116)+SUM(O118:O119)+SUM(O121:O122)+SUM(O124:O126)+SUM(O128:O129)+SUM(O131:O132)+SUM(O134:O135)+SUM(O137:O138)+SUM(O140:O141)+SUM(O143:O144)+SUM(O146:O148)+SUM(O150:O151)+SUM(O153:O154)+SUM(O156:O156)+SUM(O158:O159)+SUM(O161:O162)+SUM(O164:O165)+SUM(O167:O168)+SUM(O170:O170)+SUM(O172:O172)+SUM(O174:O175)+SUM(O177:O177)+SUM(O179:O179)+SUM(O181:O181)+SUM(O183:O183)+SUM(O185:O185)+SUM(O187:O187)+SUM(O189:O189)+SUM(O191:O193)+SUM(O195:O196)+SUM(O198:O199)+SUM(O201:O202)+SUM(O204:O205)+SUM(O207:O207)+SUM(O209:O210)+SUM(O212:O213)+SUM(O215:O216)+SUM(O218:O219)+SUM(O221:O222)+SUM(O224:O225)+SUM(O227:O228)+SUM(O230:O231)+SUM(O233:O234)+SUM(O236:O236)+SUM(O238:O239)+SUM(O241:O242)+SUM(O244:O245)+SUM(O247:O248)+SUM(O250:O250)+SUM(O252:O252)+SUM(O254:O254)+SUM(O256:O256)+SUM(O258:O258)+SUM(O260:O261)+SUM(O263:O263)+SUM(O265:O265)+SUM(O267:O267)+SUM(O269:O269)+SUM(O271:O272)+SUM(O274:O275)+SUM(O277:O278)+SUM(O280:O281)+SUM(O283:O283)+SUM(O285:O286)+SUM(O288:O289)+SUM(O291:O292)+SUM(O294:O295)+SUM(O297:O298)+SUM(O300:O301)+SUM(O303:O304)+SUM(O306:O307)+SUM(O309:O310)+SUM(O312:O313)+SUM(O315:O315)+SUM(O317:O318)+SUM(O320:O321)+SUM(O323:O324)+SUM(O326:O327)</f>
      </c>
      <c r="P329" s="70">
        <f>SUM(P8:P8)+SUM(P10:P10)+SUM(P12:P12)+SUM(P14:P14)+SUM(P16:P16)+SUM(P18:P18)+SUM(P20:P20)+SUM(P22:P23)+SUM(P25:P25)+SUM(P27:P27)+SUM(P29:P30)+SUM(P32:P33)+SUM(P35:P36)+SUM(P38:P40)+SUM(P42:P43)+SUM(P45:P45)+SUM(P47:P48)+SUM(P50:P51)+SUM(P53:P54)+SUM(P56:P57)+SUM(P59:P60)+SUM(P62:P63)+SUM(P65:P66)+SUM(P68:P69)+SUM(P71:P72)+SUM(P74:P74)+SUM(P76:P77)+SUM(P79:P80)+SUM(P82:P83)+SUM(P85:P86)+SUM(P88:P88)+SUM(P90:P90)+SUM(P92:P93)+SUM(P95:P95)+SUM(P97:P97)+SUM(P99:P99)+SUM(P101:P101)+SUM(P103:P103)+SUM(P105:P105)+SUM(P107:P107)+SUM(P109:P110)+SUM(P112:P113)+SUM(P115:P116)+SUM(P118:P119)+SUM(P121:P122)+SUM(P124:P126)+SUM(P128:P129)+SUM(P131:P132)+SUM(P134:P135)+SUM(P137:P138)+SUM(P140:P141)+SUM(P143:P144)+SUM(P146:P148)+SUM(P150:P151)+SUM(P153:P154)+SUM(P156:P156)+SUM(P158:P159)+SUM(P161:P162)+SUM(P164:P165)+SUM(P167:P168)+SUM(P170:P170)+SUM(P172:P172)+SUM(P174:P175)+SUM(P177:P177)+SUM(P179:P179)+SUM(P181:P181)+SUM(P183:P183)+SUM(P185:P185)+SUM(P187:P187)+SUM(P189:P189)+SUM(P191:P193)+SUM(P195:P196)+SUM(P198:P199)+SUM(P201:P202)+SUM(P204:P205)+SUM(P207:P207)+SUM(P209:P210)+SUM(P212:P213)+SUM(P215:P216)+SUM(P218:P219)+SUM(P221:P222)+SUM(P224:P225)+SUM(P227:P228)+SUM(P230:P231)+SUM(P233:P234)+SUM(P236:P236)+SUM(P238:P239)+SUM(P241:P242)+SUM(P244:P245)+SUM(P247:P248)+SUM(P250:P250)+SUM(P252:P252)+SUM(P254:P254)+SUM(P256:P256)+SUM(P258:P258)+SUM(P260:P261)+SUM(P263:P263)+SUM(P265:P265)+SUM(P267:P267)+SUM(P269:P269)+SUM(P271:P272)+SUM(P274:P275)+SUM(P277:P278)+SUM(P280:P281)+SUM(P283:P283)+SUM(P285:P286)+SUM(P288:P289)+SUM(P291:P292)+SUM(P294:P295)+SUM(P297:P298)+SUM(P300:P301)+SUM(P303:P304)+SUM(P306:P307)+SUM(P309:P310)+SUM(P312:P313)+SUM(P315:P315)+SUM(P317:P318)+SUM(P320:P321)+SUM(P323:P324)+SUM(P326:P327)</f>
      </c>
      <c r="Q329" s="70">
        <f>SUM(Q8:Q8)+SUM(Q10:Q10)+SUM(Q12:Q12)+SUM(Q14:Q14)+SUM(Q16:Q16)+SUM(Q18:Q18)+SUM(Q20:Q20)+SUM(Q22:Q23)+SUM(Q25:Q25)+SUM(Q27:Q27)+SUM(Q29:Q30)+SUM(Q32:Q33)+SUM(Q35:Q36)+SUM(Q38:Q40)+SUM(Q42:Q43)+SUM(Q45:Q45)+SUM(Q47:Q48)+SUM(Q50:Q51)+SUM(Q53:Q54)+SUM(Q56:Q57)+SUM(Q59:Q60)+SUM(Q62:Q63)+SUM(Q65:Q66)+SUM(Q68:Q69)+SUM(Q71:Q72)+SUM(Q74:Q74)+SUM(Q76:Q77)+SUM(Q79:Q80)+SUM(Q82:Q83)+SUM(Q85:Q86)+SUM(Q88:Q88)+SUM(Q90:Q90)+SUM(Q92:Q93)+SUM(Q95:Q95)+SUM(Q97:Q97)+SUM(Q99:Q99)+SUM(Q101:Q101)+SUM(Q103:Q103)+SUM(Q105:Q105)+SUM(Q107:Q107)+SUM(Q109:Q110)+SUM(Q112:Q113)+SUM(Q115:Q116)+SUM(Q118:Q119)+SUM(Q121:Q122)+SUM(Q124:Q126)+SUM(Q128:Q129)+SUM(Q131:Q132)+SUM(Q134:Q135)+SUM(Q137:Q138)+SUM(Q140:Q141)+SUM(Q143:Q144)+SUM(Q146:Q148)+SUM(Q150:Q151)+SUM(Q153:Q154)+SUM(Q156:Q156)+SUM(Q158:Q159)+SUM(Q161:Q162)+SUM(Q164:Q165)+SUM(Q167:Q168)+SUM(Q170:Q170)+SUM(Q172:Q172)+SUM(Q174:Q175)+SUM(Q177:Q177)+SUM(Q179:Q179)+SUM(Q181:Q181)+SUM(Q183:Q183)+SUM(Q185:Q185)+SUM(Q187:Q187)+SUM(Q189:Q189)+SUM(Q191:Q193)+SUM(Q195:Q196)+SUM(Q198:Q199)+SUM(Q201:Q202)+SUM(Q204:Q205)+SUM(Q207:Q207)+SUM(Q209:Q210)+SUM(Q212:Q213)+SUM(Q215:Q216)+SUM(Q218:Q219)+SUM(Q221:Q222)+SUM(Q224:Q225)+SUM(Q227:Q228)+SUM(Q230:Q231)+SUM(Q233:Q234)+SUM(Q236:Q236)+SUM(Q238:Q239)+SUM(Q241:Q242)+SUM(Q244:Q245)+SUM(Q247:Q248)+SUM(Q250:Q250)+SUM(Q252:Q252)+SUM(Q254:Q254)+SUM(Q256:Q256)+SUM(Q258:Q258)+SUM(Q260:Q261)+SUM(Q263:Q263)+SUM(Q265:Q265)+SUM(Q267:Q267)+SUM(Q269:Q269)+SUM(Q271:Q272)+SUM(Q274:Q275)+SUM(Q277:Q278)+SUM(Q280:Q281)+SUM(Q283:Q283)+SUM(Q285:Q286)+SUM(Q288:Q289)+SUM(Q291:Q292)+SUM(Q294:Q295)+SUM(Q297:Q298)+SUM(Q300:Q301)+SUM(Q303:Q304)+SUM(Q306:Q307)+SUM(Q309:Q310)+SUM(Q312:Q313)+SUM(Q315:Q315)+SUM(Q317:Q318)+SUM(Q320:Q321)+SUM(Q323:Q324)+SUM(Q326:Q327)</f>
      </c>
      <c r="R329" s="70">
        <f>SUM(R8:R8)+SUM(R10:R10)+SUM(R12:R12)+SUM(R14:R14)+SUM(R16:R16)+SUM(R18:R18)+SUM(R20:R20)+SUM(R22:R23)+SUM(R25:R25)+SUM(R27:R27)+SUM(R29:R30)+SUM(R32:R33)+SUM(R35:R36)+SUM(R38:R40)+SUM(R42:R43)+SUM(R45:R45)+SUM(R47:R48)+SUM(R50:R51)+SUM(R53:R54)+SUM(R56:R57)+SUM(R59:R60)+SUM(R62:R63)+SUM(R65:R66)+SUM(R68:R69)+SUM(R71:R72)+SUM(R74:R74)+SUM(R76:R77)+SUM(R79:R80)+SUM(R82:R83)+SUM(R85:R86)+SUM(R88:R88)+SUM(R90:R90)+SUM(R92:R93)+SUM(R95:R95)+SUM(R97:R97)+SUM(R99:R99)+SUM(R101:R101)+SUM(R103:R103)+SUM(R105:R105)+SUM(R107:R107)+SUM(R109:R110)+SUM(R112:R113)+SUM(R115:R116)+SUM(R118:R119)+SUM(R121:R122)+SUM(R124:R126)+SUM(R128:R129)+SUM(R131:R132)+SUM(R134:R135)+SUM(R137:R138)+SUM(R140:R141)+SUM(R143:R144)+SUM(R146:R148)+SUM(R150:R151)+SUM(R153:R154)+SUM(R156:R156)+SUM(R158:R159)+SUM(R161:R162)+SUM(R164:R165)+SUM(R167:R168)+SUM(R170:R170)+SUM(R172:R172)+SUM(R174:R175)+SUM(R177:R177)+SUM(R179:R179)+SUM(R181:R181)+SUM(R183:R183)+SUM(R185:R185)+SUM(R187:R187)+SUM(R189:R189)+SUM(R191:R193)+SUM(R195:R196)+SUM(R198:R199)+SUM(R201:R202)+SUM(R204:R205)+SUM(R207:R207)+SUM(R209:R210)+SUM(R212:R213)+SUM(R215:R216)+SUM(R218:R219)+SUM(R221:R222)+SUM(R224:R225)+SUM(R227:R228)+SUM(R230:R231)+SUM(R233:R234)+SUM(R236:R236)+SUM(R238:R239)+SUM(R241:R242)+SUM(R244:R245)+SUM(R247:R248)+SUM(R250:R250)+SUM(R252:R252)+SUM(R254:R254)+SUM(R256:R256)+SUM(R258:R258)+SUM(R260:R261)+SUM(R263:R263)+SUM(R265:R265)+SUM(R267:R267)+SUM(R269:R269)+SUM(R271:R272)+SUM(R274:R275)+SUM(R277:R278)+SUM(R280:R281)+SUM(R283:R283)+SUM(R285:R286)+SUM(R288:R289)+SUM(R291:R292)+SUM(R294:R295)+SUM(R297:R298)+SUM(R300:R301)+SUM(R303:R304)+SUM(R306:R307)+SUM(R309:R310)+SUM(R312:R313)+SUM(R315:R315)+SUM(R317:R318)+SUM(R320:R321)+SUM(R323:R324)+SUM(R326:R327)</f>
      </c>
    </row>
    <row r="331">
      <c r="A331" s="3" t="s">
        <v>49994</v>
      </c>
      <c r="B331" s="3"/>
      <c r="C331" s="3"/>
      <c r="D331" s="3" t="s">
        <v>50017</v>
      </c>
      <c r="E331" s="3"/>
    </row>
    <row r="332">
      <c r="A332" s="6" t="s">
        <v>49995</v>
      </c>
      <c r="B332" s="7" t="s">
        <v>49996</v>
      </c>
      <c r="C332" s="11" t="s">
        <v>49997</v>
      </c>
      <c r="D332" s="6" t="s">
        <v>50018</v>
      </c>
      <c r="E332" s="9" t="s">
        <v>50019</v>
      </c>
      <c r="T332" s="40" t="s">
        <v>49998</v>
      </c>
      <c r="U332" s="40" t="s">
        <v>49999</v>
      </c>
      <c r="V332" s="39" t="s">
        <v>50000</v>
      </c>
      <c r="W332" s="37" t="s">
        <v>50001</v>
      </c>
      <c r="X332" s="39" t="s">
        <v>50002</v>
      </c>
      <c r="Y332" s="39" t="s">
        <v>50003</v>
      </c>
      <c r="Z332" s="39" t="s">
        <v>50004</v>
      </c>
      <c r="AA332" s="39" t="s">
        <v>50005</v>
      </c>
      <c r="AB332" s="39" t="s">
        <v>50006</v>
      </c>
      <c r="AC332" s="39" t="s">
        <v>50007</v>
      </c>
      <c r="AD332" s="39" t="s">
        <v>50008</v>
      </c>
    </row>
    <row r="333">
      <c r="A333" s="143" t="s">
        <v>50009</v>
      </c>
      <c r="B333" s="99">
        <v>119</v>
      </c>
      <c r="C333" s="103">
        <v>1</v>
      </c>
      <c r="D333" s="97" t="s">
        <v>50020</v>
      </c>
      <c r="E333" s="97"/>
      <c r="T333" s="101">
        <v>142165</v>
      </c>
      <c r="U333" s="101">
        <v>-1750</v>
      </c>
      <c r="V333" s="100">
        <v>17535</v>
      </c>
      <c r="W333" s="98" t="s">
        <v>50010</v>
      </c>
      <c r="X333" s="100">
        <v>16</v>
      </c>
      <c r="Y333" s="100">
        <v>119</v>
      </c>
      <c r="Z333" s="100">
        <v>1</v>
      </c>
      <c r="AA333" s="100">
        <v>151980</v>
      </c>
      <c r="AB333" s="100">
        <v>142165</v>
      </c>
      <c r="AC333" s="100">
        <v>-1750</v>
      </c>
      <c r="AD333" s="100">
        <v>140540</v>
      </c>
    </row>
    <row r="334">
      <c r="A334" s="96" t="s">
        <v>50011</v>
      </c>
      <c r="B334" s="83">
        <f>SUM(B333:B333)</f>
      </c>
      <c r="C334" s="87">
        <v>1</v>
      </c>
      <c r="D334" s="98" t="s">
        <v>50021</v>
      </c>
      <c r="E334" s="101">
        <v>1440</v>
      </c>
      <c r="T334" s="85">
        <f>SUM(T333:T333)</f>
      </c>
      <c r="U334" s="85">
        <f>SUM(U333:U333)</f>
      </c>
    </row>
    <row r="335">
      <c r="A335" s="96" t="s">
        <v>50012</v>
      </c>
      <c r="B335" s="83">
        <f>SUM(B333:B333)</f>
      </c>
      <c r="C335" s="87">
        <v>1</v>
      </c>
      <c r="D335" s="98" t="s">
        <v>50022</v>
      </c>
      <c r="E335" s="101">
        <v>0</v>
      </c>
      <c r="T335" s="85">
        <f>SUM(T333:T333)</f>
      </c>
      <c r="U335" s="85">
        <f>SUM(U333:U333)</f>
      </c>
    </row>
    <row r="336">
      <c r="A336" s="128" t="s">
        <v>50013</v>
      </c>
      <c r="B336" s="99">
        <v>1</v>
      </c>
      <c r="C336" s="103">
        <v>0.0083333333333333332</v>
      </c>
      <c r="D336" s="98" t="s">
        <v>50023</v>
      </c>
      <c r="E336" s="101">
        <v>-1170</v>
      </c>
      <c r="T336" s="101">
        <v>0</v>
      </c>
      <c r="U336" s="101">
        <v>0</v>
      </c>
      <c r="V336" s="100">
        <v>17535</v>
      </c>
      <c r="W336" s="98" t="s">
        <v>50014</v>
      </c>
      <c r="X336" s="100">
        <v>16</v>
      </c>
      <c r="Y336" s="100">
        <v>119</v>
      </c>
      <c r="Z336" s="100">
        <v>0.0083333333333333332</v>
      </c>
      <c r="AA336" s="100">
        <v>1200</v>
      </c>
      <c r="AB336" s="100">
        <v>0</v>
      </c>
      <c r="AC336" s="100">
        <v>0</v>
      </c>
      <c r="AD336" s="100">
        <v>0</v>
      </c>
    </row>
    <row r="337">
      <c r="A337" s="96" t="s">
        <v>50015</v>
      </c>
      <c r="B337" s="83">
        <f>SUM(B336:B336)</f>
      </c>
      <c r="C337" s="87">
        <v>1</v>
      </c>
      <c r="D337" s="98" t="s">
        <v>50024</v>
      </c>
      <c r="E337" s="101">
        <v>-580</v>
      </c>
      <c r="T337" s="85">
        <f>SUM(T336:T336)</f>
      </c>
      <c r="U337" s="85">
        <f>SUM(U336:U336)</f>
      </c>
    </row>
    <row r="338">
      <c r="A338" s="81" t="s">
        <v>50016</v>
      </c>
      <c r="B338" s="68">
        <f>SUM(B333:B333)+SUM(B336:B336)</f>
      </c>
      <c r="C338" s="72">
        <v>1</v>
      </c>
      <c r="D338" s="98" t="s">
        <v>50025</v>
      </c>
      <c r="E338" s="101">
        <v>0</v>
      </c>
      <c r="T338" s="70">
        <f>SUM(T333:T333)+SUM(T336:T336)</f>
      </c>
      <c r="U338" s="70">
        <f>SUM(U333:U333)+SUM(U336:U336)</f>
      </c>
    </row>
    <row r="339">
      <c r="D339" s="98" t="s">
        <v>50026</v>
      </c>
      <c r="E339" s="101">
        <v>2310</v>
      </c>
    </row>
    <row r="340">
      <c r="D340" s="98" t="s">
        <v>50027</v>
      </c>
      <c r="E340" s="101">
        <v>138415</v>
      </c>
    </row>
    <row r="341">
      <c r="D341" s="96" t="s">
        <v>50028</v>
      </c>
      <c r="E341" s="85">
        <f>SUM(E334:E340)</f>
      </c>
    </row>
    <row r="342">
      <c r="D342" s="81" t="s">
        <v>50029</v>
      </c>
      <c r="E342" s="70">
        <f>SUM(E334:E340)</f>
      </c>
    </row>
    <row r="344">
      <c r="A344" s="3" t="s">
        <v>50030</v>
      </c>
      <c r="B344" s="3"/>
      <c r="C344" s="3"/>
      <c r="D344" s="3"/>
      <c r="E344" s="3"/>
      <c r="F344" s="3"/>
      <c r="G344" s="3"/>
      <c r="H344" s="3"/>
      <c r="I344" s="3"/>
      <c r="J344" s="3"/>
      <c r="K344" s="3"/>
      <c r="L344" s="3"/>
      <c r="M344" s="3"/>
      <c r="N344" s="3"/>
      <c r="O344" s="3"/>
      <c r="P344" s="3"/>
      <c r="Q344" s="3"/>
    </row>
    <row r="345">
      <c r="A345" s="6" t="s">
        <v>50031</v>
      </c>
      <c r="B345" s="6" t="s">
        <v>50032</v>
      </c>
      <c r="C345" s="8" t="s">
        <v>50033</v>
      </c>
      <c r="D345" s="6" t="s">
        <v>50034</v>
      </c>
      <c r="E345" s="6" t="s">
        <v>50035</v>
      </c>
      <c r="F345" s="12" t="s">
        <v>50036</v>
      </c>
      <c r="G345" s="12" t="s">
        <v>50037</v>
      </c>
      <c r="H345" s="12" t="s">
        <v>50038</v>
      </c>
      <c r="I345" s="9" t="s">
        <v>50039</v>
      </c>
      <c r="J345" s="6" t="s">
        <v>50040</v>
      </c>
      <c r="K345" s="6" t="s">
        <v>50041</v>
      </c>
      <c r="L345" s="6" t="s">
        <v>50042</v>
      </c>
      <c r="M345" s="6" t="s">
        <v>50043</v>
      </c>
      <c r="N345" s="9" t="s">
        <v>50044</v>
      </c>
      <c r="O345" s="9" t="s">
        <v>50045</v>
      </c>
      <c r="P345" s="9" t="s">
        <v>50046</v>
      </c>
      <c r="Q345" s="9" t="s">
        <v>50047</v>
      </c>
    </row>
    <row r="346">
      <c r="A346" s="98" t="s">
        <v>50048</v>
      </c>
    </row>
  </sheetData>
  <mergeCells count="8">
    <mergeCell ref="A2:R2"/>
    <mergeCell ref="A3:R3"/>
    <mergeCell ref="A4:R4"/>
    <mergeCell ref="A6:R6"/>
    <mergeCell ref="A331:C331"/>
    <mergeCell ref="D331:E331"/>
    <mergeCell ref="D333:E333"/>
    <mergeCell ref="A344:Q344"/>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19.xml><?xml version="1.0" encoding="utf-8"?>
<worksheet xmlns="http://schemas.openxmlformats.org/spreadsheetml/2006/main" xmlns:r="http://schemas.openxmlformats.org/officeDocument/2006/relationships">
  <dimension ref="A2:AD563"/>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31.8515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50049</v>
      </c>
      <c r="B2" s="1"/>
      <c r="C2" s="1"/>
      <c r="D2" s="1"/>
      <c r="E2" s="1"/>
      <c r="F2" s="1"/>
      <c r="G2" s="1"/>
      <c r="H2" s="1"/>
      <c r="I2" s="1"/>
      <c r="J2" s="1"/>
      <c r="K2" s="1"/>
      <c r="L2" s="1"/>
      <c r="M2" s="1"/>
      <c r="N2" s="1"/>
      <c r="O2" s="1"/>
      <c r="P2" s="1"/>
      <c r="Q2" s="1"/>
      <c r="R2" s="1"/>
    </row>
    <row r="3">
      <c r="A3" s="2" t="s">
        <v>50050</v>
      </c>
      <c r="B3" s="2"/>
      <c r="C3" s="2"/>
      <c r="D3" s="2"/>
      <c r="E3" s="2"/>
      <c r="F3" s="2"/>
      <c r="G3" s="2"/>
      <c r="H3" s="2"/>
      <c r="I3" s="2"/>
      <c r="J3" s="2"/>
      <c r="K3" s="2"/>
      <c r="L3" s="2"/>
      <c r="M3" s="2"/>
      <c r="N3" s="2"/>
      <c r="O3" s="2"/>
      <c r="P3" s="2"/>
      <c r="Q3" s="2"/>
      <c r="R3" s="2"/>
    </row>
    <row r="4">
      <c r="A4" s="2" t="s">
        <v>50051</v>
      </c>
      <c r="B4" s="2"/>
      <c r="C4" s="2"/>
      <c r="D4" s="2"/>
      <c r="E4" s="2"/>
      <c r="F4" s="2"/>
      <c r="G4" s="2"/>
      <c r="H4" s="2"/>
      <c r="I4" s="2"/>
      <c r="J4" s="2"/>
      <c r="K4" s="2"/>
      <c r="L4" s="2"/>
      <c r="M4" s="2"/>
      <c r="N4" s="2"/>
      <c r="O4" s="2"/>
      <c r="P4" s="2"/>
      <c r="Q4" s="2"/>
      <c r="R4" s="2"/>
    </row>
    <row r="6">
      <c r="A6" s="3" t="s">
        <v>50052</v>
      </c>
      <c r="B6" s="3"/>
      <c r="C6" s="3"/>
      <c r="D6" s="3"/>
      <c r="E6" s="3"/>
      <c r="F6" s="3"/>
      <c r="G6" s="3"/>
      <c r="H6" s="3"/>
      <c r="I6" s="3"/>
      <c r="J6" s="3"/>
      <c r="K6" s="3"/>
      <c r="L6" s="3"/>
      <c r="M6" s="3"/>
      <c r="N6" s="3"/>
      <c r="O6" s="3"/>
      <c r="P6" s="3"/>
      <c r="Q6" s="3"/>
      <c r="R6" s="3"/>
    </row>
    <row r="7">
      <c r="A7" s="6" t="s">
        <v>50053</v>
      </c>
      <c r="B7" s="6" t="s">
        <v>50054</v>
      </c>
      <c r="C7" s="8" t="s">
        <v>50055</v>
      </c>
      <c r="D7" s="6" t="s">
        <v>50056</v>
      </c>
      <c r="E7" s="6" t="s">
        <v>50057</v>
      </c>
      <c r="F7" s="12" t="s">
        <v>50058</v>
      </c>
      <c r="G7" s="12" t="s">
        <v>50059</v>
      </c>
      <c r="H7" s="12" t="s">
        <v>50060</v>
      </c>
      <c r="I7" s="12" t="s">
        <v>50061</v>
      </c>
      <c r="J7" s="9" t="s">
        <v>50062</v>
      </c>
      <c r="K7" s="6" t="s">
        <v>50063</v>
      </c>
      <c r="L7" s="6" t="s">
        <v>50064</v>
      </c>
      <c r="M7" s="6" t="s">
        <v>50065</v>
      </c>
      <c r="N7" s="6" t="s">
        <v>50066</v>
      </c>
      <c r="O7" s="9" t="s">
        <v>50067</v>
      </c>
      <c r="P7" s="9" t="s">
        <v>50068</v>
      </c>
      <c r="Q7" s="9" t="s">
        <v>50069</v>
      </c>
      <c r="R7" s="9" t="s">
        <v>50070</v>
      </c>
    </row>
    <row r="8">
      <c r="A8" s="98" t="s">
        <v>50071</v>
      </c>
      <c r="B8" s="98" t="s">
        <v>50072</v>
      </c>
      <c r="C8" s="100">
        <v>1094</v>
      </c>
      <c r="D8" s="98" t="s">
        <v>50073</v>
      </c>
      <c r="E8" s="98" t="s">
        <v>50074</v>
      </c>
      <c r="F8" s="104">
        <v>45002</v>
      </c>
      <c r="G8" s="104">
        <v>45413</v>
      </c>
      <c r="H8" s="104">
        <v>45808</v>
      </c>
      <c r="J8" s="101">
        <v>1400</v>
      </c>
      <c r="K8" s="98" t="s">
        <v>50075</v>
      </c>
      <c r="L8" s="98" t="s">
        <v>50076</v>
      </c>
      <c r="M8" s="98" t="s">
        <v>50077</v>
      </c>
      <c r="N8" s="98" t="s">
        <v>50078</v>
      </c>
      <c r="O8" s="101">
        <v>1400</v>
      </c>
      <c r="P8" s="101">
        <v>1400</v>
      </c>
      <c r="Q8" s="101">
        <v>0</v>
      </c>
      <c r="R8" s="101">
        <v>500</v>
      </c>
    </row>
    <row r="9">
      <c r="L9" s="98" t="s">
        <v>50079</v>
      </c>
      <c r="M9" s="98" t="s">
        <v>50080</v>
      </c>
      <c r="N9" s="98" t="s">
        <v>50081</v>
      </c>
      <c r="O9" s="101">
        <v>25</v>
      </c>
      <c r="P9" s="101">
        <v>0</v>
      </c>
    </row>
    <row r="10">
      <c r="K10" s="96" t="s">
        <v>50082</v>
      </c>
      <c r="O10" s="85">
        <f>SUM(O8:O9)</f>
      </c>
      <c r="P10" s="85">
        <f>SUM(P8:P9)</f>
      </c>
    </row>
    <row r="11">
      <c r="A11" s="98" t="s">
        <v>50083</v>
      </c>
      <c r="B11" s="98" t="s">
        <v>50084</v>
      </c>
      <c r="C11" s="100">
        <v>1094</v>
      </c>
      <c r="D11" s="98" t="s">
        <v>50085</v>
      </c>
      <c r="E11" s="98" t="s">
        <v>50086</v>
      </c>
      <c r="F11" s="104">
        <v>44883</v>
      </c>
      <c r="G11" s="104">
        <v>45474</v>
      </c>
      <c r="H11" s="104">
        <v>45838</v>
      </c>
      <c r="J11" s="101">
        <v>1400</v>
      </c>
      <c r="K11" s="98" t="s">
        <v>50087</v>
      </c>
      <c r="L11" s="98" t="s">
        <v>50088</v>
      </c>
      <c r="M11" s="98" t="s">
        <v>50089</v>
      </c>
      <c r="N11" s="98" t="s">
        <v>50090</v>
      </c>
      <c r="O11" s="101">
        <v>1400</v>
      </c>
      <c r="P11" s="101">
        <v>1400</v>
      </c>
      <c r="Q11" s="101">
        <v>0</v>
      </c>
      <c r="R11" s="101">
        <v>500</v>
      </c>
    </row>
    <row r="12">
      <c r="K12" s="96" t="s">
        <v>50091</v>
      </c>
      <c r="O12" s="85">
        <f>SUM(O11:O11)</f>
      </c>
      <c r="P12" s="85">
        <f>SUM(P11:P11)</f>
      </c>
    </row>
    <row r="13">
      <c r="A13" s="98" t="s">
        <v>50092</v>
      </c>
      <c r="B13" s="98" t="s">
        <v>50093</v>
      </c>
      <c r="C13" s="100">
        <v>1094</v>
      </c>
      <c r="D13" s="98" t="s">
        <v>50094</v>
      </c>
      <c r="E13" s="98" t="s">
        <v>50095</v>
      </c>
      <c r="F13" s="104">
        <v>44981</v>
      </c>
      <c r="G13" s="104">
        <v>45717</v>
      </c>
      <c r="H13" s="104">
        <v>46081</v>
      </c>
      <c r="J13" s="101">
        <v>1400</v>
      </c>
      <c r="K13" s="98" t="s">
        <v>50096</v>
      </c>
      <c r="L13" s="98" t="s">
        <v>50097</v>
      </c>
      <c r="M13" s="98" t="s">
        <v>50098</v>
      </c>
      <c r="N13" s="98" t="s">
        <v>50099</v>
      </c>
      <c r="O13" s="101">
        <v>1425</v>
      </c>
      <c r="P13" s="101">
        <v>1425</v>
      </c>
      <c r="Q13" s="101">
        <v>0</v>
      </c>
      <c r="R13" s="101">
        <v>400</v>
      </c>
    </row>
    <row r="14">
      <c r="L14" s="98" t="s">
        <v>50100</v>
      </c>
      <c r="M14" s="98" t="s">
        <v>50101</v>
      </c>
      <c r="N14" s="98" t="s">
        <v>50102</v>
      </c>
      <c r="O14" s="101">
        <v>142.5</v>
      </c>
      <c r="P14" s="101">
        <v>0</v>
      </c>
    </row>
    <row r="15">
      <c r="L15" s="98" t="s">
        <v>50103</v>
      </c>
      <c r="M15" s="98" t="s">
        <v>50104</v>
      </c>
      <c r="N15" s="98" t="s">
        <v>50105</v>
      </c>
      <c r="O15" s="101">
        <v>25</v>
      </c>
      <c r="P15" s="101">
        <v>0</v>
      </c>
    </row>
    <row r="16">
      <c r="K16" s="96" t="s">
        <v>50106</v>
      </c>
      <c r="O16" s="85">
        <f>SUM(O13:O15)</f>
      </c>
      <c r="P16" s="85">
        <f>SUM(P13:P15)</f>
      </c>
    </row>
    <row r="17">
      <c r="A17" s="98" t="s">
        <v>50107</v>
      </c>
      <c r="B17" s="98" t="s">
        <v>50108</v>
      </c>
      <c r="C17" s="100">
        <v>1094</v>
      </c>
      <c r="D17" s="98" t="s">
        <v>50109</v>
      </c>
      <c r="E17" s="98" t="s">
        <v>50110</v>
      </c>
      <c r="F17" s="104">
        <v>45716</v>
      </c>
      <c r="G17" s="104">
        <v>45716</v>
      </c>
      <c r="H17" s="104">
        <v>46080</v>
      </c>
      <c r="J17" s="101">
        <v>1675</v>
      </c>
      <c r="K17" s="98" t="s">
        <v>50111</v>
      </c>
      <c r="L17" s="98" t="s">
        <v>50112</v>
      </c>
      <c r="M17" s="98" t="s">
        <v>50113</v>
      </c>
      <c r="N17" s="98" t="s">
        <v>50114</v>
      </c>
      <c r="O17" s="101">
        <v>250</v>
      </c>
      <c r="P17" s="101">
        <v>250</v>
      </c>
      <c r="Q17" s="101">
        <v>0</v>
      </c>
      <c r="R17" s="101">
        <v>800</v>
      </c>
    </row>
    <row r="18">
      <c r="L18" s="98" t="s">
        <v>50115</v>
      </c>
      <c r="M18" s="98" t="s">
        <v>50116</v>
      </c>
      <c r="N18" s="98" t="s">
        <v>50117</v>
      </c>
      <c r="O18" s="101">
        <v>1425</v>
      </c>
      <c r="P18" s="101">
        <v>1425</v>
      </c>
    </row>
    <row r="19">
      <c r="K19" s="96" t="s">
        <v>50118</v>
      </c>
      <c r="O19" s="85">
        <f>SUM(O17:O18)</f>
      </c>
      <c r="P19" s="85">
        <f>SUM(P17:P18)</f>
      </c>
    </row>
    <row r="20">
      <c r="A20" s="98" t="s">
        <v>50119</v>
      </c>
      <c r="B20" s="98" t="s">
        <v>50120</v>
      </c>
      <c r="C20" s="100">
        <v>1094</v>
      </c>
      <c r="D20" s="98" t="s">
        <v>50121</v>
      </c>
      <c r="E20" s="98" t="s">
        <v>50122</v>
      </c>
      <c r="F20" s="104">
        <v>45100</v>
      </c>
      <c r="G20" s="104">
        <v>45474</v>
      </c>
      <c r="H20" s="104">
        <v>45869</v>
      </c>
      <c r="J20" s="101">
        <v>1400</v>
      </c>
      <c r="K20" s="98" t="s">
        <v>50123</v>
      </c>
      <c r="L20" s="98" t="s">
        <v>50124</v>
      </c>
      <c r="M20" s="98" t="s">
        <v>50125</v>
      </c>
      <c r="N20" s="98" t="s">
        <v>50126</v>
      </c>
      <c r="O20" s="101">
        <v>1400</v>
      </c>
      <c r="P20" s="101">
        <v>1400</v>
      </c>
      <c r="Q20" s="101">
        <v>0</v>
      </c>
      <c r="R20" s="101">
        <v>600</v>
      </c>
    </row>
    <row r="21">
      <c r="K21" s="96" t="s">
        <v>50127</v>
      </c>
      <c r="O21" s="85">
        <f>SUM(O20:O20)</f>
      </c>
      <c r="P21" s="85">
        <f>SUM(P20:P20)</f>
      </c>
    </row>
    <row r="22">
      <c r="A22" s="98" t="s">
        <v>50128</v>
      </c>
      <c r="B22" s="98" t="s">
        <v>50129</v>
      </c>
      <c r="C22" s="100">
        <v>1094</v>
      </c>
      <c r="D22" s="98" t="s">
        <v>50130</v>
      </c>
      <c r="E22" s="98" t="s">
        <v>50131</v>
      </c>
      <c r="F22" s="104">
        <v>45689</v>
      </c>
      <c r="G22" s="104">
        <v>45689</v>
      </c>
      <c r="H22" s="104">
        <v>45869</v>
      </c>
      <c r="J22" s="101">
        <v>1675</v>
      </c>
      <c r="K22" s="98" t="s">
        <v>50132</v>
      </c>
      <c r="L22" s="98" t="s">
        <v>50133</v>
      </c>
      <c r="M22" s="98" t="s">
        <v>50134</v>
      </c>
      <c r="N22" s="98" t="s">
        <v>50135</v>
      </c>
      <c r="O22" s="101">
        <v>250</v>
      </c>
      <c r="P22" s="101">
        <v>250</v>
      </c>
      <c r="Q22" s="101">
        <v>0</v>
      </c>
      <c r="R22" s="101">
        <v>900</v>
      </c>
    </row>
    <row r="23">
      <c r="L23" s="98" t="s">
        <v>50136</v>
      </c>
      <c r="M23" s="98" t="s">
        <v>50137</v>
      </c>
      <c r="N23" s="98" t="s">
        <v>50138</v>
      </c>
      <c r="O23" s="101">
        <v>1475</v>
      </c>
      <c r="P23" s="101">
        <v>1475</v>
      </c>
    </row>
    <row r="24">
      <c r="K24" s="96" t="s">
        <v>50139</v>
      </c>
      <c r="O24" s="85">
        <f>SUM(O22:O23)</f>
      </c>
      <c r="P24" s="85">
        <f>SUM(P22:P23)</f>
      </c>
    </row>
    <row r="25">
      <c r="A25" s="98" t="s">
        <v>50140</v>
      </c>
      <c r="B25" s="98" t="s">
        <v>50141</v>
      </c>
      <c r="C25" s="100">
        <v>1094</v>
      </c>
      <c r="D25" s="98" t="s">
        <v>50142</v>
      </c>
      <c r="E25" s="98" t="s">
        <v>50143</v>
      </c>
      <c r="F25" s="104">
        <v>45609</v>
      </c>
      <c r="G25" s="104">
        <v>45609</v>
      </c>
      <c r="H25" s="104">
        <v>46003</v>
      </c>
      <c r="J25" s="101">
        <v>1675</v>
      </c>
      <c r="K25" s="98" t="s">
        <v>50144</v>
      </c>
      <c r="L25" s="98" t="s">
        <v>50145</v>
      </c>
      <c r="M25" s="98" t="s">
        <v>50146</v>
      </c>
      <c r="N25" s="98" t="s">
        <v>50147</v>
      </c>
      <c r="O25" s="101">
        <v>250</v>
      </c>
      <c r="P25" s="101">
        <v>250</v>
      </c>
      <c r="Q25" s="101">
        <v>1842.5</v>
      </c>
      <c r="R25" s="101">
        <v>1675</v>
      </c>
    </row>
    <row r="26">
      <c r="L26" s="98" t="s">
        <v>50148</v>
      </c>
      <c r="M26" s="98" t="s">
        <v>50149</v>
      </c>
      <c r="N26" s="98" t="s">
        <v>50150</v>
      </c>
      <c r="O26" s="101">
        <v>1425</v>
      </c>
      <c r="P26" s="101">
        <v>1425</v>
      </c>
    </row>
    <row r="27">
      <c r="L27" s="98" t="s">
        <v>50151</v>
      </c>
      <c r="M27" s="98" t="s">
        <v>50152</v>
      </c>
      <c r="N27" s="98" t="s">
        <v>50153</v>
      </c>
      <c r="O27" s="101">
        <v>167.5</v>
      </c>
      <c r="P27" s="101">
        <v>0</v>
      </c>
    </row>
    <row r="28">
      <c r="K28" s="96" t="s">
        <v>50154</v>
      </c>
      <c r="O28" s="85">
        <f>SUM(O25:O27)</f>
      </c>
      <c r="P28" s="85">
        <f>SUM(P25:P27)</f>
      </c>
    </row>
    <row r="29">
      <c r="A29" s="98" t="s">
        <v>50155</v>
      </c>
      <c r="B29" s="98" t="s">
        <v>50156</v>
      </c>
      <c r="C29" s="100">
        <v>1094</v>
      </c>
      <c r="D29" s="98" t="s">
        <v>50157</v>
      </c>
      <c r="E29" s="98" t="s">
        <v>50158</v>
      </c>
      <c r="F29" s="104">
        <v>45716</v>
      </c>
      <c r="G29" s="104">
        <v>45716</v>
      </c>
      <c r="H29" s="104">
        <v>46108</v>
      </c>
      <c r="J29" s="101">
        <v>1675</v>
      </c>
      <c r="K29" s="98" t="s">
        <v>50159</v>
      </c>
      <c r="L29" s="98" t="s">
        <v>50160</v>
      </c>
      <c r="M29" s="98" t="s">
        <v>50161</v>
      </c>
      <c r="N29" s="98" t="s">
        <v>50162</v>
      </c>
      <c r="O29" s="101">
        <v>250</v>
      </c>
      <c r="P29" s="101">
        <v>250</v>
      </c>
      <c r="Q29" s="101">
        <v>0</v>
      </c>
      <c r="R29" s="101">
        <v>400</v>
      </c>
    </row>
    <row r="30">
      <c r="L30" s="98" t="s">
        <v>50163</v>
      </c>
      <c r="M30" s="98" t="s">
        <v>50164</v>
      </c>
      <c r="N30" s="98" t="s">
        <v>50165</v>
      </c>
      <c r="O30" s="101">
        <v>1425</v>
      </c>
      <c r="P30" s="101">
        <v>1425</v>
      </c>
    </row>
    <row r="31">
      <c r="L31" s="98" t="s">
        <v>50166</v>
      </c>
      <c r="M31" s="98" t="s">
        <v>50167</v>
      </c>
      <c r="N31" s="98" t="s">
        <v>50168</v>
      </c>
      <c r="O31" s="101">
        <v>30</v>
      </c>
      <c r="P31" s="101">
        <v>30</v>
      </c>
    </row>
    <row r="32">
      <c r="K32" s="96" t="s">
        <v>50169</v>
      </c>
      <c r="O32" s="85">
        <f>SUM(O29:O31)</f>
      </c>
      <c r="P32" s="85">
        <f>SUM(P29:P31)</f>
      </c>
    </row>
    <row r="33">
      <c r="A33" s="98" t="s">
        <v>50170</v>
      </c>
      <c r="B33" s="98" t="s">
        <v>50171</v>
      </c>
      <c r="C33" s="100">
        <v>1094</v>
      </c>
      <c r="D33" s="98" t="s">
        <v>50172</v>
      </c>
      <c r="E33" s="98" t="s">
        <v>50173</v>
      </c>
      <c r="F33" s="104">
        <v>45689</v>
      </c>
      <c r="G33" s="104">
        <v>45689</v>
      </c>
      <c r="H33" s="104">
        <v>46053</v>
      </c>
      <c r="J33" s="101">
        <v>1675</v>
      </c>
      <c r="K33" s="98" t="s">
        <v>50174</v>
      </c>
      <c r="L33" s="98" t="s">
        <v>50175</v>
      </c>
      <c r="M33" s="98" t="s">
        <v>50176</v>
      </c>
      <c r="N33" s="98" t="s">
        <v>50177</v>
      </c>
      <c r="O33" s="101">
        <v>250</v>
      </c>
      <c r="P33" s="101">
        <v>250</v>
      </c>
      <c r="Q33" s="101">
        <v>0</v>
      </c>
      <c r="R33" s="101">
        <v>400</v>
      </c>
    </row>
    <row r="34">
      <c r="L34" s="98" t="s">
        <v>50178</v>
      </c>
      <c r="M34" s="98" t="s">
        <v>50179</v>
      </c>
      <c r="N34" s="98" t="s">
        <v>50180</v>
      </c>
      <c r="O34" s="101">
        <v>1425</v>
      </c>
      <c r="P34" s="101">
        <v>1425</v>
      </c>
    </row>
    <row r="35">
      <c r="K35" s="96" t="s">
        <v>50181</v>
      </c>
      <c r="O35" s="85">
        <f>SUM(O33:O34)</f>
      </c>
      <c r="P35" s="85">
        <f>SUM(P33:P34)</f>
      </c>
    </row>
    <row r="36">
      <c r="A36" s="98" t="s">
        <v>50182</v>
      </c>
      <c r="B36" s="98" t="s">
        <v>50183</v>
      </c>
      <c r="C36" s="100">
        <v>931</v>
      </c>
      <c r="D36" s="98" t="s">
        <v>50184</v>
      </c>
      <c r="E36" s="98" t="s">
        <v>50185</v>
      </c>
      <c r="F36" s="104">
        <v>45212</v>
      </c>
      <c r="G36" s="104">
        <v>45597</v>
      </c>
      <c r="H36" s="104">
        <v>45961</v>
      </c>
      <c r="J36" s="101">
        <v>1100</v>
      </c>
      <c r="K36" s="98" t="s">
        <v>50186</v>
      </c>
      <c r="L36" s="98" t="s">
        <v>50187</v>
      </c>
      <c r="M36" s="98" t="s">
        <v>50188</v>
      </c>
      <c r="N36" s="98" t="s">
        <v>50189</v>
      </c>
      <c r="O36" s="101">
        <v>1200</v>
      </c>
      <c r="P36" s="101">
        <v>1200</v>
      </c>
      <c r="Q36" s="101">
        <v>0</v>
      </c>
      <c r="R36" s="101">
        <v>750</v>
      </c>
    </row>
    <row r="37">
      <c r="L37" s="98" t="s">
        <v>50190</v>
      </c>
      <c r="M37" s="98" t="s">
        <v>50191</v>
      </c>
      <c r="N37" s="98" t="s">
        <v>50192</v>
      </c>
      <c r="O37" s="101">
        <v>120</v>
      </c>
      <c r="P37" s="101">
        <v>0</v>
      </c>
    </row>
    <row r="38">
      <c r="L38" s="98" t="s">
        <v>50193</v>
      </c>
      <c r="M38" s="98" t="s">
        <v>50194</v>
      </c>
      <c r="N38" s="98" t="s">
        <v>50195</v>
      </c>
      <c r="O38" s="101">
        <v>30</v>
      </c>
      <c r="P38" s="101">
        <v>30</v>
      </c>
    </row>
    <row r="39">
      <c r="K39" s="96" t="s">
        <v>50196</v>
      </c>
      <c r="O39" s="85">
        <f>SUM(O36:O38)</f>
      </c>
      <c r="P39" s="85">
        <f>SUM(P36:P38)</f>
      </c>
    </row>
    <row r="40">
      <c r="A40" s="98" t="s">
        <v>50197</v>
      </c>
      <c r="B40" s="98" t="s">
        <v>50198</v>
      </c>
      <c r="C40" s="100">
        <v>931</v>
      </c>
      <c r="D40" s="98" t="s">
        <v>50199</v>
      </c>
      <c r="E40" s="98" t="s">
        <v>50200</v>
      </c>
      <c r="F40" s="104">
        <v>45338</v>
      </c>
      <c r="G40" s="104">
        <v>45717</v>
      </c>
      <c r="H40" s="104">
        <v>46081</v>
      </c>
      <c r="J40" s="101">
        <v>1100</v>
      </c>
      <c r="K40" s="98" t="s">
        <v>50201</v>
      </c>
      <c r="L40" s="98" t="s">
        <v>50202</v>
      </c>
      <c r="M40" s="98" t="s">
        <v>50203</v>
      </c>
      <c r="N40" s="98" t="s">
        <v>50204</v>
      </c>
      <c r="O40" s="101">
        <v>1200</v>
      </c>
      <c r="P40" s="101">
        <v>1200</v>
      </c>
      <c r="Q40" s="101">
        <v>1483.04</v>
      </c>
      <c r="R40" s="101">
        <v>750</v>
      </c>
    </row>
    <row r="41">
      <c r="L41" s="98" t="s">
        <v>50205</v>
      </c>
      <c r="M41" s="98" t="s">
        <v>50206</v>
      </c>
      <c r="N41" s="98" t="s">
        <v>50207</v>
      </c>
      <c r="O41" s="101">
        <v>120</v>
      </c>
      <c r="P41" s="101">
        <v>0</v>
      </c>
    </row>
    <row r="42">
      <c r="L42" s="98" t="s">
        <v>50208</v>
      </c>
      <c r="M42" s="98" t="s">
        <v>50209</v>
      </c>
      <c r="N42" s="98" t="s">
        <v>50210</v>
      </c>
      <c r="O42" s="101">
        <v>25</v>
      </c>
      <c r="P42" s="101">
        <v>0</v>
      </c>
    </row>
    <row r="43">
      <c r="K43" s="96" t="s">
        <v>50211</v>
      </c>
      <c r="O43" s="85">
        <f>SUM(O40:O42)</f>
      </c>
      <c r="P43" s="85">
        <f>SUM(P40:P42)</f>
      </c>
    </row>
    <row r="44">
      <c r="A44" s="98" t="s">
        <v>50212</v>
      </c>
      <c r="B44" s="98" t="s">
        <v>50213</v>
      </c>
      <c r="C44" s="100">
        <v>931</v>
      </c>
      <c r="D44" s="98" t="s">
        <v>50214</v>
      </c>
      <c r="E44" s="98" t="s">
        <v>50215</v>
      </c>
      <c r="F44" s="104">
        <v>45310</v>
      </c>
      <c r="G44" s="104">
        <v>45689</v>
      </c>
      <c r="H44" s="104">
        <v>46053</v>
      </c>
      <c r="J44" s="101">
        <v>1100</v>
      </c>
      <c r="K44" s="98" t="s">
        <v>50216</v>
      </c>
      <c r="L44" s="98" t="s">
        <v>50217</v>
      </c>
      <c r="M44" s="98" t="s">
        <v>50218</v>
      </c>
      <c r="N44" s="98" t="s">
        <v>50219</v>
      </c>
      <c r="O44" s="101">
        <v>1200</v>
      </c>
      <c r="P44" s="101">
        <v>1200</v>
      </c>
      <c r="Q44" s="101">
        <v>0</v>
      </c>
      <c r="R44" s="101">
        <v>350</v>
      </c>
    </row>
    <row r="45">
      <c r="K45" s="96" t="s">
        <v>50220</v>
      </c>
      <c r="O45" s="85">
        <f>SUM(O44:O44)</f>
      </c>
      <c r="P45" s="85">
        <f>SUM(P44:P44)</f>
      </c>
    </row>
    <row r="46">
      <c r="A46" s="98" t="s">
        <v>50221</v>
      </c>
      <c r="B46" s="98" t="s">
        <v>50222</v>
      </c>
      <c r="C46" s="100">
        <v>931</v>
      </c>
      <c r="D46" s="98" t="s">
        <v>50223</v>
      </c>
      <c r="E46" s="98" t="s">
        <v>50224</v>
      </c>
      <c r="F46" s="104">
        <v>44659</v>
      </c>
      <c r="G46" s="104">
        <v>45689</v>
      </c>
      <c r="H46" s="104">
        <v>45869</v>
      </c>
      <c r="J46" s="101">
        <v>1100</v>
      </c>
      <c r="K46" s="98" t="s">
        <v>50225</v>
      </c>
      <c r="L46" s="98" t="s">
        <v>50226</v>
      </c>
      <c r="M46" s="98" t="s">
        <v>50227</v>
      </c>
      <c r="N46" s="98" t="s">
        <v>50228</v>
      </c>
      <c r="O46" s="101">
        <v>1250</v>
      </c>
      <c r="P46" s="101">
        <v>1250</v>
      </c>
      <c r="Q46" s="101">
        <v>0</v>
      </c>
      <c r="R46" s="101">
        <v>350</v>
      </c>
    </row>
    <row r="47">
      <c r="K47" s="96" t="s">
        <v>50229</v>
      </c>
      <c r="O47" s="85">
        <f>SUM(O46:O46)</f>
      </c>
      <c r="P47" s="85">
        <f>SUM(P46:P46)</f>
      </c>
    </row>
    <row r="48">
      <c r="A48" s="98" t="s">
        <v>50230</v>
      </c>
      <c r="B48" s="98" t="s">
        <v>50231</v>
      </c>
      <c r="C48" s="100">
        <v>931</v>
      </c>
      <c r="D48" s="98" t="s">
        <v>50232</v>
      </c>
      <c r="E48" s="98" t="s">
        <v>50233</v>
      </c>
      <c r="F48" s="104">
        <v>44729</v>
      </c>
      <c r="G48" s="104">
        <v>45505</v>
      </c>
      <c r="H48" s="104">
        <v>45869</v>
      </c>
      <c r="J48" s="101">
        <v>1100</v>
      </c>
      <c r="K48" s="98" t="s">
        <v>50234</v>
      </c>
      <c r="L48" s="98" t="s">
        <v>50235</v>
      </c>
      <c r="M48" s="98" t="s">
        <v>50236</v>
      </c>
      <c r="N48" s="98" t="s">
        <v>50237</v>
      </c>
      <c r="O48" s="101">
        <v>1100</v>
      </c>
      <c r="P48" s="101">
        <v>1100</v>
      </c>
      <c r="Q48" s="101">
        <v>3.5499999999999998</v>
      </c>
      <c r="R48" s="101">
        <v>350</v>
      </c>
    </row>
    <row r="49">
      <c r="L49" s="98" t="s">
        <v>50238</v>
      </c>
      <c r="M49" s="98" t="s">
        <v>50239</v>
      </c>
      <c r="N49" s="98" t="s">
        <v>50240</v>
      </c>
      <c r="O49" s="101">
        <v>25</v>
      </c>
      <c r="P49" s="101">
        <v>0</v>
      </c>
    </row>
    <row r="50">
      <c r="K50" s="96" t="s">
        <v>50241</v>
      </c>
      <c r="O50" s="85">
        <f>SUM(O48:O49)</f>
      </c>
      <c r="P50" s="85">
        <f>SUM(P48:P49)</f>
      </c>
    </row>
    <row r="51">
      <c r="A51" s="98" t="s">
        <v>50242</v>
      </c>
      <c r="B51" s="98" t="s">
        <v>50243</v>
      </c>
      <c r="C51" s="100">
        <v>931</v>
      </c>
      <c r="D51" s="98" t="s">
        <v>50244</v>
      </c>
      <c r="E51" s="98" t="s">
        <v>50245</v>
      </c>
      <c r="F51" s="104">
        <v>45260</v>
      </c>
      <c r="G51" s="104">
        <v>45474</v>
      </c>
      <c r="H51" s="104">
        <v>45838</v>
      </c>
      <c r="J51" s="101">
        <v>1100</v>
      </c>
      <c r="K51" s="98" t="s">
        <v>50246</v>
      </c>
      <c r="L51" s="98" t="s">
        <v>50247</v>
      </c>
      <c r="M51" s="98" t="s">
        <v>50248</v>
      </c>
      <c r="N51" s="98" t="s">
        <v>50249</v>
      </c>
      <c r="O51" s="101">
        <v>1125</v>
      </c>
      <c r="P51" s="101">
        <v>1125</v>
      </c>
      <c r="Q51" s="101">
        <v>0</v>
      </c>
      <c r="R51" s="101">
        <v>350</v>
      </c>
    </row>
    <row r="52">
      <c r="K52" s="96" t="s">
        <v>50250</v>
      </c>
      <c r="O52" s="85">
        <f>SUM(O51:O51)</f>
      </c>
      <c r="P52" s="85">
        <f>SUM(P51:P51)</f>
      </c>
    </row>
    <row r="53">
      <c r="A53" s="98" t="s">
        <v>50251</v>
      </c>
      <c r="B53" s="98" t="s">
        <v>50252</v>
      </c>
      <c r="C53" s="100">
        <v>931</v>
      </c>
      <c r="D53" s="98" t="s">
        <v>50253</v>
      </c>
      <c r="E53" s="98" t="s">
        <v>50254</v>
      </c>
      <c r="F53" s="104">
        <v>44557</v>
      </c>
      <c r="G53" s="104">
        <v>45689</v>
      </c>
      <c r="H53" s="104">
        <v>46142</v>
      </c>
      <c r="J53" s="101">
        <v>1100</v>
      </c>
      <c r="K53" s="98" t="s">
        <v>50255</v>
      </c>
      <c r="L53" s="98" t="s">
        <v>50256</v>
      </c>
      <c r="M53" s="98" t="s">
        <v>50257</v>
      </c>
      <c r="N53" s="98" t="s">
        <v>50258</v>
      </c>
      <c r="O53" s="101">
        <v>1138</v>
      </c>
      <c r="P53" s="101">
        <v>1138</v>
      </c>
      <c r="Q53" s="101">
        <v>0</v>
      </c>
      <c r="R53" s="101">
        <v>300</v>
      </c>
    </row>
    <row r="54">
      <c r="K54" s="96" t="s">
        <v>50259</v>
      </c>
      <c r="O54" s="85">
        <f>SUM(O53:O53)</f>
      </c>
      <c r="P54" s="85">
        <f>SUM(P53:P53)</f>
      </c>
    </row>
    <row r="55">
      <c r="A55" s="98" t="s">
        <v>50260</v>
      </c>
      <c r="B55" s="98" t="s">
        <v>50261</v>
      </c>
      <c r="C55" s="100">
        <v>931</v>
      </c>
      <c r="D55" s="98" t="s">
        <v>50262</v>
      </c>
      <c r="E55" s="98" t="s">
        <v>50263</v>
      </c>
      <c r="F55" s="104">
        <v>45002</v>
      </c>
      <c r="G55" s="104">
        <v>45383</v>
      </c>
      <c r="H55" s="104">
        <v>45777</v>
      </c>
      <c r="I55" s="104">
        <v>45777</v>
      </c>
      <c r="J55" s="101">
        <v>1450</v>
      </c>
      <c r="K55" s="98" t="s">
        <v>50264</v>
      </c>
      <c r="L55" s="98" t="s">
        <v>50265</v>
      </c>
      <c r="M55" s="98" t="s">
        <v>50266</v>
      </c>
      <c r="N55" s="98" t="s">
        <v>50267</v>
      </c>
      <c r="O55" s="101">
        <v>1100</v>
      </c>
      <c r="P55" s="101">
        <v>1100</v>
      </c>
      <c r="Q55" s="101">
        <v>0</v>
      </c>
      <c r="R55" s="101">
        <v>550</v>
      </c>
    </row>
    <row r="56">
      <c r="K56" s="96" t="s">
        <v>50268</v>
      </c>
      <c r="O56" s="85">
        <f>SUM(O55:O55)</f>
      </c>
      <c r="P56" s="85">
        <f>SUM(P55:P55)</f>
      </c>
    </row>
    <row r="57">
      <c r="A57" s="98" t="s">
        <v>50269</v>
      </c>
      <c r="B57" s="98" t="s">
        <v>50270</v>
      </c>
      <c r="C57" s="100">
        <v>931</v>
      </c>
      <c r="D57" s="98" t="s">
        <v>50271</v>
      </c>
      <c r="E57" s="98" t="s">
        <v>50272</v>
      </c>
      <c r="F57" s="104">
        <v>45408</v>
      </c>
      <c r="G57" s="104">
        <v>45408</v>
      </c>
      <c r="H57" s="104">
        <v>45777</v>
      </c>
      <c r="J57" s="101">
        <v>1100</v>
      </c>
      <c r="K57" s="98" t="s">
        <v>50273</v>
      </c>
      <c r="L57" s="98" t="s">
        <v>50274</v>
      </c>
      <c r="M57" s="98" t="s">
        <v>50275</v>
      </c>
      <c r="N57" s="98" t="s">
        <v>50276</v>
      </c>
      <c r="O57" s="101">
        <v>1100</v>
      </c>
      <c r="P57" s="101">
        <v>1100</v>
      </c>
      <c r="Q57" s="101">
        <v>1235</v>
      </c>
      <c r="R57" s="101">
        <v>550</v>
      </c>
    </row>
    <row r="58">
      <c r="L58" s="98" t="s">
        <v>50277</v>
      </c>
      <c r="M58" s="98" t="s">
        <v>50278</v>
      </c>
      <c r="N58" s="98" t="s">
        <v>50279</v>
      </c>
      <c r="O58" s="101">
        <v>110</v>
      </c>
      <c r="P58" s="101">
        <v>0</v>
      </c>
    </row>
    <row r="59">
      <c r="L59" s="98" t="s">
        <v>50280</v>
      </c>
      <c r="M59" s="98" t="s">
        <v>50281</v>
      </c>
      <c r="N59" s="98" t="s">
        <v>50282</v>
      </c>
      <c r="O59" s="101">
        <v>25</v>
      </c>
      <c r="P59" s="101">
        <v>0</v>
      </c>
    </row>
    <row r="60">
      <c r="K60" s="96" t="s">
        <v>50283</v>
      </c>
      <c r="O60" s="85">
        <f>SUM(O57:O59)</f>
      </c>
      <c r="P60" s="85">
        <f>SUM(P57:P59)</f>
      </c>
    </row>
    <row r="61">
      <c r="A61" s="98" t="s">
        <v>50284</v>
      </c>
      <c r="B61" s="98" t="s">
        <v>50285</v>
      </c>
      <c r="C61" s="100">
        <v>931</v>
      </c>
      <c r="D61" s="98" t="s">
        <v>50286</v>
      </c>
      <c r="E61" s="98" t="s">
        <v>50287</v>
      </c>
      <c r="F61" s="104">
        <v>39114</v>
      </c>
      <c r="G61" s="104">
        <v>45717</v>
      </c>
      <c r="H61" s="104">
        <v>46173</v>
      </c>
      <c r="J61" s="101">
        <v>1100</v>
      </c>
      <c r="K61" s="98" t="s">
        <v>50288</v>
      </c>
      <c r="L61" s="98" t="s">
        <v>50289</v>
      </c>
      <c r="M61" s="98" t="s">
        <v>50290</v>
      </c>
      <c r="N61" s="98" t="s">
        <v>50291</v>
      </c>
      <c r="O61" s="101">
        <v>1200</v>
      </c>
      <c r="P61" s="101">
        <v>1200</v>
      </c>
      <c r="Q61" s="101">
        <v>-1728.8599999999999</v>
      </c>
      <c r="R61" s="101">
        <v>200</v>
      </c>
    </row>
    <row r="62">
      <c r="L62" s="98" t="s">
        <v>50292</v>
      </c>
      <c r="M62" s="98" t="s">
        <v>50293</v>
      </c>
      <c r="N62" s="98" t="s">
        <v>50294</v>
      </c>
      <c r="O62" s="101">
        <v>-60</v>
      </c>
      <c r="P62" s="101">
        <v>-60</v>
      </c>
    </row>
    <row r="63">
      <c r="L63" s="98" t="s">
        <v>50295</v>
      </c>
      <c r="M63" s="98" t="s">
        <v>50296</v>
      </c>
      <c r="N63" s="98" t="s">
        <v>50297</v>
      </c>
      <c r="O63" s="101">
        <v>30</v>
      </c>
      <c r="P63" s="101">
        <v>30</v>
      </c>
    </row>
    <row r="64">
      <c r="K64" s="96" t="s">
        <v>50298</v>
      </c>
      <c r="O64" s="85">
        <f>SUM(O61:O63)</f>
      </c>
      <c r="P64" s="85">
        <f>SUM(P61:P63)</f>
      </c>
    </row>
    <row r="65">
      <c r="A65" s="98" t="s">
        <v>50299</v>
      </c>
      <c r="B65" s="98" t="s">
        <v>50300</v>
      </c>
      <c r="C65" s="100">
        <v>931</v>
      </c>
      <c r="D65" s="98" t="s">
        <v>50301</v>
      </c>
      <c r="E65" s="98" t="s">
        <v>50302</v>
      </c>
      <c r="F65" s="104">
        <v>45513</v>
      </c>
      <c r="G65" s="104">
        <v>45513</v>
      </c>
      <c r="H65" s="104">
        <v>45900</v>
      </c>
      <c r="J65" s="101">
        <v>1200</v>
      </c>
      <c r="K65" s="98" t="s">
        <v>50303</v>
      </c>
      <c r="L65" s="98" t="s">
        <v>50304</v>
      </c>
      <c r="M65" s="98" t="s">
        <v>50305</v>
      </c>
      <c r="N65" s="98" t="s">
        <v>50306</v>
      </c>
      <c r="O65" s="101">
        <v>1200</v>
      </c>
      <c r="P65" s="101">
        <v>1200</v>
      </c>
      <c r="Q65" s="101">
        <v>0</v>
      </c>
      <c r="R65" s="101">
        <v>550</v>
      </c>
    </row>
    <row r="66">
      <c r="K66" s="96" t="s">
        <v>50307</v>
      </c>
      <c r="O66" s="85">
        <f>SUM(O65:O65)</f>
      </c>
      <c r="P66" s="85">
        <f>SUM(P65:P65)</f>
      </c>
    </row>
    <row r="67">
      <c r="A67" s="98" t="s">
        <v>50308</v>
      </c>
      <c r="B67" s="98" t="s">
        <v>50309</v>
      </c>
      <c r="C67" s="100">
        <v>931</v>
      </c>
      <c r="D67" s="98" t="s">
        <v>50310</v>
      </c>
      <c r="E67" s="98" t="s">
        <v>50311</v>
      </c>
      <c r="F67" s="104">
        <v>44883</v>
      </c>
      <c r="G67" s="104">
        <v>45627</v>
      </c>
      <c r="H67" s="104">
        <v>46022</v>
      </c>
      <c r="J67" s="101">
        <v>1100</v>
      </c>
      <c r="K67" s="98" t="s">
        <v>50312</v>
      </c>
      <c r="L67" s="98" t="s">
        <v>50313</v>
      </c>
      <c r="M67" s="98" t="s">
        <v>50314</v>
      </c>
      <c r="N67" s="98" t="s">
        <v>50315</v>
      </c>
      <c r="O67" s="101">
        <v>1200</v>
      </c>
      <c r="P67" s="101">
        <v>1200</v>
      </c>
      <c r="Q67" s="101">
        <v>0</v>
      </c>
      <c r="R67" s="101">
        <v>450</v>
      </c>
    </row>
    <row r="68">
      <c r="K68" s="96" t="s">
        <v>50316</v>
      </c>
      <c r="O68" s="85">
        <f>SUM(O67:O67)</f>
      </c>
      <c r="P68" s="85">
        <f>SUM(P67:P67)</f>
      </c>
    </row>
    <row r="69">
      <c r="A69" s="98" t="s">
        <v>50317</v>
      </c>
      <c r="B69" s="98" t="s">
        <v>50318</v>
      </c>
      <c r="C69" s="100">
        <v>931</v>
      </c>
      <c r="D69" s="98" t="s">
        <v>50319</v>
      </c>
      <c r="E69" s="98" t="s">
        <v>50320</v>
      </c>
      <c r="F69" s="104">
        <v>44713</v>
      </c>
      <c r="G69" s="104">
        <v>45689</v>
      </c>
      <c r="H69" s="104">
        <v>45869</v>
      </c>
      <c r="J69" s="101">
        <v>1100</v>
      </c>
      <c r="K69" s="98" t="s">
        <v>50321</v>
      </c>
      <c r="L69" s="98" t="s">
        <v>50322</v>
      </c>
      <c r="M69" s="98" t="s">
        <v>50323</v>
      </c>
      <c r="N69" s="98" t="s">
        <v>50324</v>
      </c>
      <c r="O69" s="101">
        <v>1250</v>
      </c>
      <c r="P69" s="101">
        <v>1250</v>
      </c>
      <c r="Q69" s="101">
        <v>0</v>
      </c>
      <c r="R69" s="101">
        <v>350</v>
      </c>
    </row>
    <row r="70">
      <c r="K70" s="96" t="s">
        <v>50325</v>
      </c>
      <c r="O70" s="85">
        <f>SUM(O69:O69)</f>
      </c>
      <c r="P70" s="85">
        <f>SUM(P69:P69)</f>
      </c>
    </row>
    <row r="71">
      <c r="A71" s="98" t="s">
        <v>50326</v>
      </c>
      <c r="B71" s="98" t="s">
        <v>50327</v>
      </c>
      <c r="C71" s="100">
        <v>931</v>
      </c>
      <c r="D71" s="98" t="s">
        <v>50328</v>
      </c>
      <c r="E71" s="98" t="s">
        <v>50329</v>
      </c>
      <c r="F71" s="104">
        <v>45684</v>
      </c>
      <c r="G71" s="104">
        <v>45684</v>
      </c>
      <c r="H71" s="104">
        <v>46048</v>
      </c>
      <c r="J71" s="101">
        <v>1200</v>
      </c>
      <c r="K71" s="98" t="s">
        <v>50330</v>
      </c>
      <c r="L71" s="98" t="s">
        <v>50331</v>
      </c>
      <c r="M71" s="98" t="s">
        <v>50332</v>
      </c>
      <c r="N71" s="98" t="s">
        <v>50333</v>
      </c>
      <c r="O71" s="101">
        <v>1200</v>
      </c>
      <c r="P71" s="101">
        <v>1200</v>
      </c>
      <c r="Q71" s="101">
        <v>0</v>
      </c>
      <c r="R71" s="101">
        <v>350</v>
      </c>
    </row>
    <row r="72">
      <c r="K72" s="96" t="s">
        <v>50334</v>
      </c>
      <c r="O72" s="85">
        <f>SUM(O71:O71)</f>
      </c>
      <c r="P72" s="85">
        <f>SUM(P71:P71)</f>
      </c>
    </row>
    <row r="73">
      <c r="A73" s="98" t="s">
        <v>50335</v>
      </c>
      <c r="B73" s="98" t="s">
        <v>50336</v>
      </c>
      <c r="C73" s="100">
        <v>931</v>
      </c>
      <c r="D73" s="98" t="s">
        <v>50337</v>
      </c>
      <c r="E73" s="98" t="s">
        <v>50338</v>
      </c>
      <c r="F73" s="104">
        <v>42426</v>
      </c>
      <c r="G73" s="104">
        <v>45505</v>
      </c>
      <c r="H73" s="104">
        <v>45869</v>
      </c>
      <c r="J73" s="101">
        <v>1100</v>
      </c>
      <c r="K73" s="98" t="s">
        <v>50339</v>
      </c>
      <c r="L73" s="98" t="s">
        <v>50340</v>
      </c>
      <c r="M73" s="98" t="s">
        <v>50341</v>
      </c>
      <c r="N73" s="98" t="s">
        <v>50342</v>
      </c>
      <c r="O73" s="101">
        <v>1200</v>
      </c>
      <c r="P73" s="101">
        <v>1200</v>
      </c>
      <c r="Q73" s="101">
        <v>0</v>
      </c>
      <c r="R73" s="101">
        <v>750</v>
      </c>
    </row>
    <row r="74">
      <c r="L74" s="98" t="s">
        <v>50343</v>
      </c>
      <c r="M74" s="98" t="s">
        <v>50344</v>
      </c>
      <c r="N74" s="98" t="s">
        <v>50345</v>
      </c>
      <c r="O74" s="101">
        <v>30</v>
      </c>
      <c r="P74" s="101">
        <v>30</v>
      </c>
    </row>
    <row r="75">
      <c r="K75" s="96" t="s">
        <v>50346</v>
      </c>
      <c r="O75" s="85">
        <f>SUM(O73:O74)</f>
      </c>
      <c r="P75" s="85">
        <f>SUM(P73:P74)</f>
      </c>
    </row>
    <row r="76">
      <c r="A76" s="98" t="s">
        <v>50347</v>
      </c>
      <c r="B76" s="98" t="s">
        <v>50348</v>
      </c>
      <c r="C76" s="100">
        <v>931</v>
      </c>
      <c r="D76" s="98" t="s">
        <v>50349</v>
      </c>
      <c r="E76" s="98" t="s">
        <v>50350</v>
      </c>
      <c r="F76" s="104">
        <v>44617</v>
      </c>
      <c r="G76" s="104">
        <v>45748</v>
      </c>
      <c r="J76" s="101">
        <v>1100</v>
      </c>
      <c r="K76" s="98" t="s">
        <v>50351</v>
      </c>
      <c r="L76" s="98" t="s">
        <v>50352</v>
      </c>
      <c r="M76" s="98" t="s">
        <v>50353</v>
      </c>
      <c r="N76" s="98" t="s">
        <v>50354</v>
      </c>
      <c r="O76" s="101">
        <v>1200</v>
      </c>
      <c r="P76" s="101">
        <v>1200</v>
      </c>
      <c r="Q76" s="101">
        <v>0</v>
      </c>
      <c r="R76" s="101">
        <v>350</v>
      </c>
    </row>
    <row r="77">
      <c r="L77" s="98" t="s">
        <v>50355</v>
      </c>
      <c r="M77" s="98" t="s">
        <v>50356</v>
      </c>
      <c r="N77" s="98" t="s">
        <v>50357</v>
      </c>
      <c r="O77" s="101">
        <v>200</v>
      </c>
      <c r="P77" s="101">
        <v>200</v>
      </c>
    </row>
    <row r="78">
      <c r="L78" s="98" t="s">
        <v>50358</v>
      </c>
      <c r="M78" s="98" t="s">
        <v>50359</v>
      </c>
      <c r="N78" s="98" t="s">
        <v>50360</v>
      </c>
      <c r="O78" s="101">
        <v>30</v>
      </c>
      <c r="P78" s="101">
        <v>30</v>
      </c>
    </row>
    <row r="79">
      <c r="L79" s="98" t="s">
        <v>50361</v>
      </c>
      <c r="M79" s="98" t="s">
        <v>50362</v>
      </c>
      <c r="N79" s="98" t="s">
        <v>50363</v>
      </c>
      <c r="O79" s="101">
        <v>25</v>
      </c>
      <c r="P79" s="101">
        <v>0</v>
      </c>
    </row>
    <row r="80">
      <c r="K80" s="96" t="s">
        <v>50364</v>
      </c>
      <c r="O80" s="85">
        <f>SUM(O76:O79)</f>
      </c>
      <c r="P80" s="85">
        <f>SUM(P76:P79)</f>
      </c>
    </row>
    <row r="81">
      <c r="A81" s="98" t="s">
        <v>50365</v>
      </c>
      <c r="B81" s="98" t="s">
        <v>50366</v>
      </c>
      <c r="C81" s="100">
        <v>931</v>
      </c>
      <c r="D81" s="98" t="s">
        <v>50367</v>
      </c>
      <c r="E81" s="98" t="s">
        <v>50368</v>
      </c>
      <c r="F81" s="104">
        <v>45481</v>
      </c>
      <c r="G81" s="104">
        <v>45481</v>
      </c>
      <c r="H81" s="104">
        <v>45869</v>
      </c>
      <c r="J81" s="101">
        <v>1100</v>
      </c>
      <c r="K81" s="98" t="s">
        <v>50369</v>
      </c>
      <c r="L81" s="98" t="s">
        <v>50370</v>
      </c>
      <c r="M81" s="98" t="s">
        <v>50371</v>
      </c>
      <c r="N81" s="98" t="s">
        <v>50372</v>
      </c>
      <c r="O81" s="101">
        <v>1100</v>
      </c>
      <c r="P81" s="101">
        <v>1100</v>
      </c>
      <c r="Q81" s="101">
        <v>0</v>
      </c>
      <c r="R81" s="101">
        <v>450</v>
      </c>
    </row>
    <row r="82">
      <c r="K82" s="96" t="s">
        <v>50373</v>
      </c>
      <c r="O82" s="85">
        <f>SUM(O81:O81)</f>
      </c>
      <c r="P82" s="85">
        <f>SUM(P81:P81)</f>
      </c>
    </row>
    <row r="83">
      <c r="A83" s="98" t="s">
        <v>50374</v>
      </c>
      <c r="B83" s="98" t="s">
        <v>50375</v>
      </c>
      <c r="C83" s="100">
        <v>931</v>
      </c>
      <c r="D83" s="98" t="s">
        <v>50376</v>
      </c>
      <c r="E83" s="98" t="s">
        <v>50377</v>
      </c>
      <c r="F83" s="104">
        <v>45555</v>
      </c>
      <c r="G83" s="104">
        <v>45555</v>
      </c>
      <c r="H83" s="104">
        <v>45777</v>
      </c>
      <c r="I83" s="104">
        <v>45777</v>
      </c>
      <c r="J83" s="101">
        <v>1450</v>
      </c>
      <c r="K83" s="98" t="s">
        <v>50378</v>
      </c>
      <c r="L83" s="98" t="s">
        <v>50379</v>
      </c>
      <c r="M83" s="98" t="s">
        <v>50380</v>
      </c>
      <c r="N83" s="98" t="s">
        <v>50381</v>
      </c>
      <c r="O83" s="101">
        <v>250</v>
      </c>
      <c r="P83" s="101">
        <v>250</v>
      </c>
      <c r="Q83" s="101">
        <v>0</v>
      </c>
      <c r="R83" s="101">
        <v>550</v>
      </c>
    </row>
    <row r="84">
      <c r="L84" s="98" t="s">
        <v>50382</v>
      </c>
      <c r="M84" s="98" t="s">
        <v>50383</v>
      </c>
      <c r="N84" s="98" t="s">
        <v>50384</v>
      </c>
      <c r="O84" s="101">
        <v>1200</v>
      </c>
      <c r="P84" s="101">
        <v>1200</v>
      </c>
    </row>
    <row r="85">
      <c r="L85" s="98" t="s">
        <v>50385</v>
      </c>
      <c r="M85" s="98" t="s">
        <v>50386</v>
      </c>
      <c r="N85" s="98" t="s">
        <v>50387</v>
      </c>
      <c r="O85" s="101">
        <v>25</v>
      </c>
      <c r="P85" s="101">
        <v>0</v>
      </c>
    </row>
    <row r="86">
      <c r="K86" s="96" t="s">
        <v>50388</v>
      </c>
      <c r="O86" s="85">
        <f>SUM(O83:O85)</f>
      </c>
      <c r="P86" s="85">
        <f>SUM(P83:P85)</f>
      </c>
    </row>
    <row r="87">
      <c r="A87" s="98" t="s">
        <v>50389</v>
      </c>
      <c r="B87" s="98" t="s">
        <v>50390</v>
      </c>
      <c r="C87" s="100">
        <v>931</v>
      </c>
      <c r="D87" s="98" t="s">
        <v>50391</v>
      </c>
      <c r="E87" s="98" t="s">
        <v>50392</v>
      </c>
      <c r="F87" s="104">
        <v>45534</v>
      </c>
      <c r="G87" s="104">
        <v>45534</v>
      </c>
      <c r="H87" s="104">
        <v>45900</v>
      </c>
      <c r="J87" s="101">
        <v>1450</v>
      </c>
      <c r="K87" s="98" t="s">
        <v>50393</v>
      </c>
      <c r="L87" s="98" t="s">
        <v>50394</v>
      </c>
      <c r="M87" s="98" t="s">
        <v>50395</v>
      </c>
      <c r="N87" s="98" t="s">
        <v>50396</v>
      </c>
      <c r="O87" s="101">
        <v>250</v>
      </c>
      <c r="P87" s="101">
        <v>250</v>
      </c>
      <c r="Q87" s="101">
        <v>0</v>
      </c>
      <c r="R87" s="101">
        <v>350</v>
      </c>
    </row>
    <row r="88">
      <c r="L88" s="98" t="s">
        <v>50397</v>
      </c>
      <c r="M88" s="98" t="s">
        <v>50398</v>
      </c>
      <c r="N88" s="98" t="s">
        <v>50399</v>
      </c>
      <c r="O88" s="101">
        <v>1200</v>
      </c>
      <c r="P88" s="101">
        <v>1200</v>
      </c>
    </row>
    <row r="89">
      <c r="K89" s="96" t="s">
        <v>50400</v>
      </c>
      <c r="O89" s="85">
        <f>SUM(O87:O88)</f>
      </c>
      <c r="P89" s="85">
        <f>SUM(P87:P88)</f>
      </c>
    </row>
    <row r="90">
      <c r="A90" s="98" t="s">
        <v>50401</v>
      </c>
      <c r="B90" s="98" t="s">
        <v>50402</v>
      </c>
      <c r="C90" s="100">
        <v>931</v>
      </c>
      <c r="D90" s="98" t="s">
        <v>50403</v>
      </c>
      <c r="E90" s="98" t="s">
        <v>50404</v>
      </c>
      <c r="F90" s="104">
        <v>45576</v>
      </c>
      <c r="G90" s="104">
        <v>45576</v>
      </c>
      <c r="H90" s="104">
        <v>45961</v>
      </c>
      <c r="J90" s="101">
        <v>1200</v>
      </c>
      <c r="K90" s="98" t="s">
        <v>50405</v>
      </c>
      <c r="L90" s="98" t="s">
        <v>50406</v>
      </c>
      <c r="M90" s="98" t="s">
        <v>50407</v>
      </c>
      <c r="N90" s="98" t="s">
        <v>50408</v>
      </c>
      <c r="O90" s="101">
        <v>250</v>
      </c>
      <c r="P90" s="101">
        <v>250</v>
      </c>
      <c r="Q90" s="101">
        <v>0</v>
      </c>
      <c r="R90" s="101">
        <v>350</v>
      </c>
    </row>
    <row r="91">
      <c r="L91" s="98" t="s">
        <v>50409</v>
      </c>
      <c r="M91" s="98" t="s">
        <v>50410</v>
      </c>
      <c r="N91" s="98" t="s">
        <v>50411</v>
      </c>
      <c r="O91" s="101">
        <v>1200</v>
      </c>
      <c r="P91" s="101">
        <v>1200</v>
      </c>
    </row>
    <row r="92">
      <c r="K92" s="96" t="s">
        <v>50412</v>
      </c>
      <c r="O92" s="85">
        <f>SUM(O90:O91)</f>
      </c>
      <c r="P92" s="85">
        <f>SUM(P90:P91)</f>
      </c>
    </row>
    <row r="93">
      <c r="A93" s="98" t="s">
        <v>50413</v>
      </c>
      <c r="B93" s="98" t="s">
        <v>50414</v>
      </c>
      <c r="C93" s="100">
        <v>931</v>
      </c>
      <c r="D93" s="98" t="s">
        <v>50415</v>
      </c>
      <c r="E93" s="98" t="s">
        <v>50416</v>
      </c>
      <c r="F93" s="104">
        <v>45541</v>
      </c>
      <c r="G93" s="104">
        <v>45748</v>
      </c>
      <c r="H93" s="104">
        <v>45758</v>
      </c>
      <c r="I93" s="104">
        <v>45758</v>
      </c>
      <c r="J93" s="101">
        <v>1450</v>
      </c>
      <c r="K93" s="98" t="s">
        <v>50417</v>
      </c>
      <c r="L93" s="98" t="s">
        <v>50418</v>
      </c>
      <c r="M93" s="98" t="s">
        <v>50419</v>
      </c>
      <c r="N93" s="98" t="s">
        <v>50420</v>
      </c>
      <c r="O93" s="101">
        <v>91.670000000000002</v>
      </c>
      <c r="P93" s="101">
        <v>250</v>
      </c>
      <c r="Q93" s="101">
        <v>0</v>
      </c>
      <c r="R93" s="101">
        <v>350</v>
      </c>
    </row>
    <row r="94">
      <c r="L94" s="98" t="s">
        <v>50421</v>
      </c>
      <c r="M94" s="98" t="s">
        <v>50422</v>
      </c>
      <c r="N94" s="98" t="s">
        <v>50423</v>
      </c>
      <c r="O94" s="101">
        <v>440</v>
      </c>
      <c r="P94" s="101">
        <v>1200</v>
      </c>
    </row>
    <row r="95">
      <c r="L95" s="98" t="s">
        <v>50424</v>
      </c>
      <c r="M95" s="98" t="s">
        <v>50425</v>
      </c>
      <c r="N95" s="98" t="s">
        <v>50426</v>
      </c>
      <c r="O95" s="101">
        <v>73.329999999999998</v>
      </c>
      <c r="P95" s="101">
        <v>200</v>
      </c>
    </row>
    <row r="96">
      <c r="K96" s="96" t="s">
        <v>50427</v>
      </c>
      <c r="O96" s="85">
        <f>SUM(O93:O95)</f>
      </c>
      <c r="P96" s="85">
        <f>SUM(P93:P95)</f>
      </c>
    </row>
    <row r="97">
      <c r="A97" s="98" t="s">
        <v>50428</v>
      </c>
      <c r="B97" s="98" t="s">
        <v>50429</v>
      </c>
      <c r="C97" s="100">
        <v>931</v>
      </c>
      <c r="D97" s="98" t="s">
        <v>50430</v>
      </c>
      <c r="E97" s="98" t="s">
        <v>50431</v>
      </c>
      <c r="F97" s="104">
        <v>45547</v>
      </c>
      <c r="G97" s="104">
        <v>45547</v>
      </c>
      <c r="H97" s="104">
        <v>45930</v>
      </c>
      <c r="J97" s="101">
        <v>1450</v>
      </c>
      <c r="K97" s="98" t="s">
        <v>50432</v>
      </c>
      <c r="L97" s="98" t="s">
        <v>50433</v>
      </c>
      <c r="M97" s="98" t="s">
        <v>50434</v>
      </c>
      <c r="N97" s="98" t="s">
        <v>50435</v>
      </c>
      <c r="O97" s="101">
        <v>250</v>
      </c>
      <c r="P97" s="101">
        <v>250</v>
      </c>
      <c r="Q97" s="101">
        <v>0</v>
      </c>
      <c r="R97" s="101">
        <v>350</v>
      </c>
    </row>
    <row r="98">
      <c r="L98" s="98" t="s">
        <v>50436</v>
      </c>
      <c r="M98" s="98" t="s">
        <v>50437</v>
      </c>
      <c r="N98" s="98" t="s">
        <v>50438</v>
      </c>
      <c r="O98" s="101">
        <v>1200</v>
      </c>
      <c r="P98" s="101">
        <v>1200</v>
      </c>
    </row>
    <row r="99">
      <c r="L99" s="98" t="s">
        <v>50439</v>
      </c>
      <c r="M99" s="98" t="s">
        <v>50440</v>
      </c>
      <c r="N99" s="98" t="s">
        <v>50441</v>
      </c>
      <c r="O99" s="101">
        <v>30</v>
      </c>
      <c r="P99" s="101">
        <v>30</v>
      </c>
    </row>
    <row r="100">
      <c r="K100" s="96" t="s">
        <v>50442</v>
      </c>
      <c r="O100" s="85">
        <f>SUM(O97:O99)</f>
      </c>
      <c r="P100" s="85">
        <f>SUM(P97:P99)</f>
      </c>
    </row>
    <row r="101">
      <c r="A101" s="98" t="s">
        <v>50443</v>
      </c>
      <c r="B101" s="98" t="s">
        <v>50444</v>
      </c>
      <c r="C101" s="100">
        <v>931</v>
      </c>
      <c r="D101" s="98" t="s">
        <v>50445</v>
      </c>
      <c r="E101" s="98" t="s">
        <v>50446</v>
      </c>
      <c r="J101" s="101">
        <v>1450</v>
      </c>
      <c r="K101" s="98" t="s">
        <v>50447</v>
      </c>
      <c r="L101" s="98" t="s">
        <v>50447</v>
      </c>
      <c r="O101" s="101">
        <v>0</v>
      </c>
      <c r="P101" s="101">
        <v>0</v>
      </c>
    </row>
    <row r="102">
      <c r="K102" s="96" t="s">
        <v>50448</v>
      </c>
      <c r="O102" s="85">
        <f>SUM(O101:O101)</f>
      </c>
      <c r="P102" s="85">
        <f>SUM(P101:P101)</f>
      </c>
    </row>
    <row r="103">
      <c r="A103" s="98" t="s">
        <v>50449</v>
      </c>
      <c r="B103" s="98" t="s">
        <v>50450</v>
      </c>
      <c r="C103" s="100">
        <v>931</v>
      </c>
      <c r="D103" s="98" t="s">
        <v>50451</v>
      </c>
      <c r="E103" s="98" t="s">
        <v>50452</v>
      </c>
      <c r="F103" s="104">
        <v>44658</v>
      </c>
      <c r="G103" s="104">
        <v>45748</v>
      </c>
      <c r="H103" s="104">
        <v>45778</v>
      </c>
      <c r="I103" s="104">
        <v>45778</v>
      </c>
      <c r="J103" s="101">
        <v>1200</v>
      </c>
      <c r="K103" s="98" t="s">
        <v>50453</v>
      </c>
      <c r="L103" s="98" t="s">
        <v>50454</v>
      </c>
      <c r="M103" s="98" t="s">
        <v>50455</v>
      </c>
      <c r="N103" s="98" t="s">
        <v>50456</v>
      </c>
      <c r="O103" s="101">
        <v>1200</v>
      </c>
      <c r="P103" s="101">
        <v>1200</v>
      </c>
      <c r="Q103" s="101">
        <v>0</v>
      </c>
      <c r="R103" s="101">
        <v>350</v>
      </c>
    </row>
    <row r="104">
      <c r="L104" s="98" t="s">
        <v>50457</v>
      </c>
      <c r="M104" s="98" t="s">
        <v>50458</v>
      </c>
      <c r="N104" s="98" t="s">
        <v>50459</v>
      </c>
      <c r="O104" s="101">
        <v>200</v>
      </c>
      <c r="P104" s="101">
        <v>200</v>
      </c>
    </row>
    <row r="105">
      <c r="K105" s="96" t="s">
        <v>50460</v>
      </c>
      <c r="O105" s="85">
        <f>SUM(O103:O104)</f>
      </c>
      <c r="P105" s="85">
        <f>SUM(P103:P104)</f>
      </c>
    </row>
    <row r="106">
      <c r="A106" s="98" t="s">
        <v>50461</v>
      </c>
      <c r="B106" s="98" t="s">
        <v>50462</v>
      </c>
      <c r="C106" s="100">
        <v>1011</v>
      </c>
      <c r="D106" s="98" t="s">
        <v>50463</v>
      </c>
      <c r="E106" s="98" t="s">
        <v>50464</v>
      </c>
      <c r="F106" s="104">
        <v>45576</v>
      </c>
      <c r="G106" s="104">
        <v>45576</v>
      </c>
      <c r="H106" s="104">
        <v>45961</v>
      </c>
      <c r="J106" s="101">
        <v>1250</v>
      </c>
      <c r="K106" s="98" t="s">
        <v>50465</v>
      </c>
      <c r="L106" s="98" t="s">
        <v>50466</v>
      </c>
      <c r="M106" s="98" t="s">
        <v>50467</v>
      </c>
      <c r="N106" s="98" t="s">
        <v>50468</v>
      </c>
      <c r="O106" s="101">
        <v>1250</v>
      </c>
      <c r="P106" s="101">
        <v>1250</v>
      </c>
      <c r="Q106" s="101">
        <v>0</v>
      </c>
      <c r="R106" s="101">
        <v>350</v>
      </c>
    </row>
    <row r="107">
      <c r="L107" s="98" t="s">
        <v>50469</v>
      </c>
      <c r="M107" s="98" t="s">
        <v>50470</v>
      </c>
      <c r="N107" s="98" t="s">
        <v>50471</v>
      </c>
      <c r="O107" s="101">
        <v>30</v>
      </c>
      <c r="P107" s="101">
        <v>30</v>
      </c>
    </row>
    <row r="108">
      <c r="K108" s="96" t="s">
        <v>50472</v>
      </c>
      <c r="O108" s="85">
        <f>SUM(O106:O107)</f>
      </c>
      <c r="P108" s="85">
        <f>SUM(P106:P107)</f>
      </c>
    </row>
    <row r="109">
      <c r="A109" s="98" t="s">
        <v>50473</v>
      </c>
      <c r="B109" s="98" t="s">
        <v>50474</v>
      </c>
      <c r="C109" s="100">
        <v>1011</v>
      </c>
      <c r="D109" s="98" t="s">
        <v>50475</v>
      </c>
      <c r="E109" s="98" t="s">
        <v>50476</v>
      </c>
      <c r="F109" s="104">
        <v>45706</v>
      </c>
      <c r="G109" s="104">
        <v>45706</v>
      </c>
      <c r="H109" s="104">
        <v>46070</v>
      </c>
      <c r="J109" s="101">
        <v>1500</v>
      </c>
      <c r="K109" s="98" t="s">
        <v>50477</v>
      </c>
      <c r="L109" s="98" t="s">
        <v>50478</v>
      </c>
      <c r="M109" s="98" t="s">
        <v>50479</v>
      </c>
      <c r="N109" s="98" t="s">
        <v>50480</v>
      </c>
      <c r="O109" s="101">
        <v>250</v>
      </c>
      <c r="P109" s="101">
        <v>250</v>
      </c>
      <c r="Q109" s="101">
        <v>0</v>
      </c>
      <c r="R109" s="101">
        <v>1850</v>
      </c>
    </row>
    <row r="110">
      <c r="L110" s="98" t="s">
        <v>50481</v>
      </c>
      <c r="M110" s="98" t="s">
        <v>50482</v>
      </c>
      <c r="N110" s="98" t="s">
        <v>50483</v>
      </c>
      <c r="O110" s="101">
        <v>1250</v>
      </c>
      <c r="P110" s="101">
        <v>1250</v>
      </c>
    </row>
    <row r="111">
      <c r="K111" s="96" t="s">
        <v>50484</v>
      </c>
      <c r="O111" s="85">
        <f>SUM(O109:O110)</f>
      </c>
      <c r="P111" s="85">
        <f>SUM(P109:P110)</f>
      </c>
    </row>
    <row r="112">
      <c r="A112" s="98" t="s">
        <v>50485</v>
      </c>
      <c r="B112" s="98" t="s">
        <v>50486</v>
      </c>
      <c r="C112" s="100">
        <v>1011</v>
      </c>
      <c r="D112" s="98" t="s">
        <v>50487</v>
      </c>
      <c r="E112" s="98" t="s">
        <v>50488</v>
      </c>
      <c r="F112" s="104">
        <v>45527</v>
      </c>
      <c r="G112" s="104">
        <v>45527</v>
      </c>
      <c r="H112" s="104">
        <v>45900</v>
      </c>
      <c r="J112" s="101">
        <v>1250</v>
      </c>
      <c r="K112" s="98" t="s">
        <v>50489</v>
      </c>
      <c r="L112" s="98" t="s">
        <v>50490</v>
      </c>
      <c r="M112" s="98" t="s">
        <v>50491</v>
      </c>
      <c r="N112" s="98" t="s">
        <v>50492</v>
      </c>
      <c r="O112" s="101">
        <v>1250</v>
      </c>
      <c r="P112" s="101">
        <v>1250</v>
      </c>
      <c r="Q112" s="101">
        <v>0</v>
      </c>
      <c r="R112" s="101">
        <v>350</v>
      </c>
    </row>
    <row r="113">
      <c r="K113" s="96" t="s">
        <v>50493</v>
      </c>
      <c r="O113" s="85">
        <f>SUM(O112:O112)</f>
      </c>
      <c r="P113" s="85">
        <f>SUM(P112:P112)</f>
      </c>
    </row>
    <row r="114">
      <c r="A114" s="98" t="s">
        <v>50494</v>
      </c>
      <c r="B114" s="98" t="s">
        <v>50495</v>
      </c>
      <c r="C114" s="100">
        <v>1011</v>
      </c>
      <c r="D114" s="98" t="s">
        <v>50496</v>
      </c>
      <c r="E114" s="98" t="s">
        <v>50497</v>
      </c>
      <c r="J114" s="101">
        <v>1500</v>
      </c>
      <c r="K114" s="98" t="s">
        <v>50498</v>
      </c>
      <c r="L114" s="98" t="s">
        <v>50498</v>
      </c>
      <c r="O114" s="101">
        <v>0</v>
      </c>
      <c r="P114" s="101">
        <v>0</v>
      </c>
    </row>
    <row r="115">
      <c r="K115" s="96" t="s">
        <v>50499</v>
      </c>
      <c r="O115" s="85">
        <f>SUM(O114:O114)</f>
      </c>
      <c r="P115" s="85">
        <f>SUM(P114:P114)</f>
      </c>
    </row>
    <row r="116">
      <c r="A116" s="98" t="s">
        <v>50500</v>
      </c>
      <c r="B116" s="98" t="s">
        <v>50501</v>
      </c>
      <c r="C116" s="100">
        <v>1011</v>
      </c>
      <c r="D116" s="98" t="s">
        <v>50502</v>
      </c>
      <c r="E116" s="98" t="s">
        <v>50503</v>
      </c>
      <c r="F116" s="104">
        <v>45408</v>
      </c>
      <c r="G116" s="104">
        <v>45408</v>
      </c>
      <c r="H116" s="104">
        <v>45808</v>
      </c>
      <c r="J116" s="101">
        <v>1150</v>
      </c>
      <c r="K116" s="98" t="s">
        <v>50504</v>
      </c>
      <c r="L116" s="98" t="s">
        <v>50505</v>
      </c>
      <c r="M116" s="98" t="s">
        <v>50506</v>
      </c>
      <c r="N116" s="98" t="s">
        <v>50507</v>
      </c>
      <c r="O116" s="101">
        <v>1150</v>
      </c>
      <c r="P116" s="101">
        <v>1150</v>
      </c>
      <c r="Q116" s="101">
        <v>0</v>
      </c>
      <c r="R116" s="101">
        <v>550</v>
      </c>
    </row>
    <row r="117">
      <c r="K117" s="96" t="s">
        <v>50508</v>
      </c>
      <c r="O117" s="85">
        <f>SUM(O116:O116)</f>
      </c>
      <c r="P117" s="85">
        <f>SUM(P116:P116)</f>
      </c>
    </row>
    <row r="118">
      <c r="A118" s="98" t="s">
        <v>50509</v>
      </c>
      <c r="B118" s="98" t="s">
        <v>50510</v>
      </c>
      <c r="C118" s="100">
        <v>1011</v>
      </c>
      <c r="D118" s="98" t="s">
        <v>50511</v>
      </c>
      <c r="E118" s="98" t="s">
        <v>50512</v>
      </c>
      <c r="F118" s="104">
        <v>45184</v>
      </c>
      <c r="G118" s="104">
        <v>45658</v>
      </c>
      <c r="H118" s="104">
        <v>46022</v>
      </c>
      <c r="J118" s="101">
        <v>1500</v>
      </c>
      <c r="K118" s="98" t="s">
        <v>50513</v>
      </c>
      <c r="L118" s="98" t="s">
        <v>50514</v>
      </c>
      <c r="M118" s="98" t="s">
        <v>50515</v>
      </c>
      <c r="N118" s="98" t="s">
        <v>50516</v>
      </c>
      <c r="O118" s="101">
        <v>1350</v>
      </c>
      <c r="P118" s="101">
        <v>1350</v>
      </c>
      <c r="Q118" s="101">
        <v>0</v>
      </c>
      <c r="R118" s="101">
        <v>1250</v>
      </c>
    </row>
    <row r="119">
      <c r="K119" s="96" t="s">
        <v>50517</v>
      </c>
      <c r="O119" s="85">
        <f>SUM(O118:O118)</f>
      </c>
      <c r="P119" s="85">
        <f>SUM(P118:P118)</f>
      </c>
    </row>
    <row r="120">
      <c r="A120" s="98" t="s">
        <v>50518</v>
      </c>
      <c r="B120" s="98" t="s">
        <v>50519</v>
      </c>
      <c r="C120" s="100">
        <v>1011</v>
      </c>
      <c r="D120" s="98" t="s">
        <v>50520</v>
      </c>
      <c r="E120" s="98" t="s">
        <v>50521</v>
      </c>
      <c r="F120" s="104">
        <v>45506</v>
      </c>
      <c r="G120" s="104">
        <v>45506</v>
      </c>
      <c r="H120" s="104">
        <v>45900</v>
      </c>
      <c r="J120" s="101">
        <v>1150</v>
      </c>
      <c r="K120" s="98" t="s">
        <v>50522</v>
      </c>
      <c r="L120" s="98" t="s">
        <v>50523</v>
      </c>
      <c r="M120" s="98" t="s">
        <v>50524</v>
      </c>
      <c r="N120" s="98" t="s">
        <v>50525</v>
      </c>
      <c r="O120" s="101">
        <v>1150</v>
      </c>
      <c r="P120" s="101">
        <v>1150</v>
      </c>
      <c r="Q120" s="101">
        <v>0</v>
      </c>
      <c r="R120" s="101">
        <v>350</v>
      </c>
    </row>
    <row r="121">
      <c r="K121" s="96" t="s">
        <v>50526</v>
      </c>
      <c r="O121" s="85">
        <f>SUM(O120:O120)</f>
      </c>
      <c r="P121" s="85">
        <f>SUM(P120:P120)</f>
      </c>
    </row>
    <row r="122">
      <c r="A122" s="98" t="s">
        <v>50527</v>
      </c>
      <c r="B122" s="98" t="s">
        <v>50528</v>
      </c>
      <c r="C122" s="100">
        <v>1011</v>
      </c>
      <c r="D122" s="98" t="s">
        <v>50529</v>
      </c>
      <c r="E122" s="98" t="s">
        <v>50530</v>
      </c>
      <c r="F122" s="104">
        <v>44169</v>
      </c>
      <c r="G122" s="104">
        <v>45474</v>
      </c>
      <c r="H122" s="104">
        <v>45838</v>
      </c>
      <c r="J122" s="101">
        <v>1150</v>
      </c>
      <c r="K122" s="98" t="s">
        <v>50531</v>
      </c>
      <c r="L122" s="98" t="s">
        <v>50532</v>
      </c>
      <c r="M122" s="98" t="s">
        <v>50533</v>
      </c>
      <c r="N122" s="98" t="s">
        <v>50534</v>
      </c>
      <c r="O122" s="101">
        <v>1150</v>
      </c>
      <c r="P122" s="101">
        <v>1150</v>
      </c>
      <c r="Q122" s="101">
        <v>0</v>
      </c>
      <c r="R122" s="101">
        <v>300</v>
      </c>
    </row>
    <row r="123">
      <c r="L123" s="98" t="s">
        <v>50535</v>
      </c>
      <c r="M123" s="98" t="s">
        <v>50536</v>
      </c>
      <c r="N123" s="98" t="s">
        <v>50537</v>
      </c>
      <c r="O123" s="101">
        <v>30</v>
      </c>
      <c r="P123" s="101">
        <v>30</v>
      </c>
    </row>
    <row r="124">
      <c r="K124" s="96" t="s">
        <v>50538</v>
      </c>
      <c r="O124" s="85">
        <f>SUM(O122:O123)</f>
      </c>
      <c r="P124" s="85">
        <f>SUM(P122:P123)</f>
      </c>
    </row>
    <row r="125">
      <c r="A125" s="98" t="s">
        <v>50539</v>
      </c>
      <c r="B125" s="98" t="s">
        <v>50540</v>
      </c>
      <c r="C125" s="100">
        <v>1094</v>
      </c>
      <c r="D125" s="98" t="s">
        <v>50541</v>
      </c>
      <c r="E125" s="98" t="s">
        <v>50542</v>
      </c>
      <c r="F125" s="104">
        <v>45373</v>
      </c>
      <c r="G125" s="104">
        <v>45748</v>
      </c>
      <c r="H125" s="104">
        <v>45785</v>
      </c>
      <c r="I125" s="104">
        <v>45785</v>
      </c>
      <c r="J125" s="101">
        <v>1675</v>
      </c>
      <c r="K125" s="98" t="s">
        <v>50543</v>
      </c>
      <c r="L125" s="98" t="s">
        <v>50544</v>
      </c>
      <c r="M125" s="98" t="s">
        <v>50545</v>
      </c>
      <c r="N125" s="98" t="s">
        <v>50546</v>
      </c>
      <c r="O125" s="101">
        <v>1425</v>
      </c>
      <c r="P125" s="101">
        <v>1425</v>
      </c>
      <c r="Q125" s="101">
        <v>0</v>
      </c>
      <c r="R125" s="101">
        <v>400</v>
      </c>
    </row>
    <row r="126">
      <c r="L126" s="98" t="s">
        <v>50547</v>
      </c>
      <c r="M126" s="98" t="s">
        <v>50548</v>
      </c>
      <c r="N126" s="98" t="s">
        <v>50549</v>
      </c>
      <c r="O126" s="101">
        <v>200</v>
      </c>
      <c r="P126" s="101">
        <v>200</v>
      </c>
    </row>
    <row r="127">
      <c r="K127" s="96" t="s">
        <v>50550</v>
      </c>
      <c r="O127" s="85">
        <f>SUM(O125:O126)</f>
      </c>
      <c r="P127" s="85">
        <f>SUM(P125:P126)</f>
      </c>
    </row>
    <row r="128">
      <c r="A128" s="98" t="s">
        <v>50551</v>
      </c>
      <c r="B128" s="98" t="s">
        <v>50552</v>
      </c>
      <c r="C128" s="100">
        <v>1094</v>
      </c>
      <c r="D128" s="98" t="s">
        <v>50553</v>
      </c>
      <c r="E128" s="98" t="s">
        <v>50554</v>
      </c>
      <c r="F128" s="104">
        <v>44582</v>
      </c>
      <c r="G128" s="104">
        <v>45627</v>
      </c>
      <c r="H128" s="104">
        <v>45808</v>
      </c>
      <c r="J128" s="101">
        <v>1400</v>
      </c>
      <c r="K128" s="98" t="s">
        <v>50555</v>
      </c>
      <c r="L128" s="98" t="s">
        <v>50556</v>
      </c>
      <c r="M128" s="98" t="s">
        <v>50557</v>
      </c>
      <c r="N128" s="98" t="s">
        <v>50558</v>
      </c>
      <c r="O128" s="101">
        <v>1525</v>
      </c>
      <c r="P128" s="101">
        <v>1525</v>
      </c>
      <c r="Q128" s="101">
        <v>-3.2799999999999998</v>
      </c>
      <c r="R128" s="101">
        <v>600</v>
      </c>
    </row>
    <row r="129">
      <c r="K129" s="96" t="s">
        <v>50559</v>
      </c>
      <c r="O129" s="85">
        <f>SUM(O128:O128)</f>
      </c>
      <c r="P129" s="85">
        <f>SUM(P128:P128)</f>
      </c>
    </row>
    <row r="130">
      <c r="A130" s="98" t="s">
        <v>50560</v>
      </c>
      <c r="B130" s="98" t="s">
        <v>50561</v>
      </c>
      <c r="C130" s="100">
        <v>1094</v>
      </c>
      <c r="D130" s="98" t="s">
        <v>50562</v>
      </c>
      <c r="E130" s="98" t="s">
        <v>50563</v>
      </c>
      <c r="F130" s="104">
        <v>45457</v>
      </c>
      <c r="G130" s="104">
        <v>45457</v>
      </c>
      <c r="H130" s="104">
        <v>45869</v>
      </c>
      <c r="J130" s="101">
        <v>1400</v>
      </c>
      <c r="K130" s="98" t="s">
        <v>50564</v>
      </c>
      <c r="L130" s="98" t="s">
        <v>50565</v>
      </c>
      <c r="M130" s="98" t="s">
        <v>50566</v>
      </c>
      <c r="N130" s="98" t="s">
        <v>50567</v>
      </c>
      <c r="O130" s="101">
        <v>1425</v>
      </c>
      <c r="P130" s="101">
        <v>1425</v>
      </c>
      <c r="Q130" s="101">
        <v>-0.55000000000000004</v>
      </c>
      <c r="R130" s="101">
        <v>400</v>
      </c>
    </row>
    <row r="131">
      <c r="L131" s="98" t="s">
        <v>50568</v>
      </c>
      <c r="M131" s="98" t="s">
        <v>50569</v>
      </c>
      <c r="N131" s="98" t="s">
        <v>50570</v>
      </c>
      <c r="O131" s="101">
        <v>142.5</v>
      </c>
      <c r="P131" s="101">
        <v>0</v>
      </c>
    </row>
    <row r="132">
      <c r="K132" s="96" t="s">
        <v>50571</v>
      </c>
      <c r="O132" s="85">
        <f>SUM(O130:O131)</f>
      </c>
      <c r="P132" s="85">
        <f>SUM(P130:P131)</f>
      </c>
    </row>
    <row r="133">
      <c r="A133" s="98" t="s">
        <v>50572</v>
      </c>
      <c r="B133" s="98" t="s">
        <v>50573</v>
      </c>
      <c r="C133" s="100">
        <v>1094</v>
      </c>
      <c r="D133" s="98" t="s">
        <v>50574</v>
      </c>
      <c r="E133" s="98" t="s">
        <v>50575</v>
      </c>
      <c r="F133" s="104">
        <v>45183</v>
      </c>
      <c r="G133" s="104">
        <v>45566</v>
      </c>
      <c r="H133" s="104">
        <v>45930</v>
      </c>
      <c r="J133" s="101">
        <v>1400</v>
      </c>
      <c r="K133" s="98" t="s">
        <v>50576</v>
      </c>
      <c r="L133" s="98" t="s">
        <v>50577</v>
      </c>
      <c r="M133" s="98" t="s">
        <v>50578</v>
      </c>
      <c r="N133" s="98" t="s">
        <v>50579</v>
      </c>
      <c r="O133" s="101">
        <v>1425</v>
      </c>
      <c r="P133" s="101">
        <v>1425</v>
      </c>
      <c r="Q133" s="101">
        <v>0</v>
      </c>
      <c r="R133" s="101">
        <v>400</v>
      </c>
    </row>
    <row r="134">
      <c r="K134" s="96" t="s">
        <v>50580</v>
      </c>
      <c r="O134" s="85">
        <f>SUM(O133:O133)</f>
      </c>
      <c r="P134" s="85">
        <f>SUM(P133:P133)</f>
      </c>
    </row>
    <row r="135">
      <c r="A135" s="98" t="s">
        <v>50581</v>
      </c>
      <c r="B135" s="98" t="s">
        <v>50582</v>
      </c>
      <c r="C135" s="100">
        <v>1094</v>
      </c>
      <c r="D135" s="98" t="s">
        <v>50583</v>
      </c>
      <c r="E135" s="98" t="s">
        <v>50584</v>
      </c>
      <c r="F135" s="104">
        <v>45150</v>
      </c>
      <c r="G135" s="104">
        <v>45536</v>
      </c>
      <c r="H135" s="104">
        <v>45930</v>
      </c>
      <c r="J135" s="101">
        <v>1400</v>
      </c>
      <c r="K135" s="98" t="s">
        <v>50585</v>
      </c>
      <c r="L135" s="98" t="s">
        <v>50586</v>
      </c>
      <c r="M135" s="98" t="s">
        <v>50587</v>
      </c>
      <c r="N135" s="98" t="s">
        <v>50588</v>
      </c>
      <c r="O135" s="101">
        <v>1425</v>
      </c>
      <c r="P135" s="101">
        <v>1425</v>
      </c>
      <c r="Q135" s="101">
        <v>0</v>
      </c>
      <c r="R135" s="101">
        <v>400</v>
      </c>
    </row>
    <row r="136">
      <c r="K136" s="96" t="s">
        <v>50589</v>
      </c>
      <c r="O136" s="85">
        <f>SUM(O135:O135)</f>
      </c>
      <c r="P136" s="85">
        <f>SUM(P135:P135)</f>
      </c>
    </row>
    <row r="137">
      <c r="A137" s="98" t="s">
        <v>50590</v>
      </c>
      <c r="B137" s="98" t="s">
        <v>50591</v>
      </c>
      <c r="C137" s="100">
        <v>1094</v>
      </c>
      <c r="D137" s="98" t="s">
        <v>50592</v>
      </c>
      <c r="E137" s="98" t="s">
        <v>50593</v>
      </c>
      <c r="F137" s="104">
        <v>45450</v>
      </c>
      <c r="G137" s="104">
        <v>45450</v>
      </c>
      <c r="H137" s="104">
        <v>45838</v>
      </c>
      <c r="J137" s="101">
        <v>1400</v>
      </c>
      <c r="K137" s="98" t="s">
        <v>50594</v>
      </c>
      <c r="L137" s="98" t="s">
        <v>50595</v>
      </c>
      <c r="M137" s="98" t="s">
        <v>50596</v>
      </c>
      <c r="N137" s="98" t="s">
        <v>50597</v>
      </c>
      <c r="O137" s="101">
        <v>1400</v>
      </c>
      <c r="P137" s="101">
        <v>1400</v>
      </c>
      <c r="Q137" s="101">
        <v>0</v>
      </c>
      <c r="R137" s="101">
        <v>600</v>
      </c>
    </row>
    <row r="138">
      <c r="K138" s="96" t="s">
        <v>50598</v>
      </c>
      <c r="O138" s="85">
        <f>SUM(O137:O137)</f>
      </c>
      <c r="P138" s="85">
        <f>SUM(P137:P137)</f>
      </c>
    </row>
    <row r="139">
      <c r="A139" s="98" t="s">
        <v>50599</v>
      </c>
      <c r="B139" s="98" t="s">
        <v>50600</v>
      </c>
      <c r="C139" s="100">
        <v>1094</v>
      </c>
      <c r="D139" s="98" t="s">
        <v>50601</v>
      </c>
      <c r="E139" s="98" t="s">
        <v>50602</v>
      </c>
      <c r="F139" s="104">
        <v>45303</v>
      </c>
      <c r="G139" s="104">
        <v>45717</v>
      </c>
      <c r="H139" s="104">
        <v>46173</v>
      </c>
      <c r="J139" s="101">
        <v>1400</v>
      </c>
      <c r="K139" s="98" t="s">
        <v>50603</v>
      </c>
      <c r="L139" s="98" t="s">
        <v>50604</v>
      </c>
      <c r="M139" s="98" t="s">
        <v>50605</v>
      </c>
      <c r="N139" s="98" t="s">
        <v>50606</v>
      </c>
      <c r="O139" s="101">
        <v>1425</v>
      </c>
      <c r="P139" s="101">
        <v>1425</v>
      </c>
      <c r="Q139" s="101">
        <v>0</v>
      </c>
      <c r="R139" s="101">
        <v>500</v>
      </c>
    </row>
    <row r="140">
      <c r="K140" s="96" t="s">
        <v>50607</v>
      </c>
      <c r="O140" s="85">
        <f>SUM(O139:O139)</f>
      </c>
      <c r="P140" s="85">
        <f>SUM(P139:P139)</f>
      </c>
    </row>
    <row r="141">
      <c r="A141" s="98" t="s">
        <v>50608</v>
      </c>
      <c r="B141" s="98" t="s">
        <v>50609</v>
      </c>
      <c r="C141" s="100">
        <v>1094</v>
      </c>
      <c r="D141" s="98" t="s">
        <v>50610</v>
      </c>
      <c r="E141" s="98" t="s">
        <v>50611</v>
      </c>
      <c r="F141" s="104">
        <v>42614</v>
      </c>
      <c r="G141" s="104">
        <v>45566</v>
      </c>
      <c r="H141" s="104">
        <v>45961</v>
      </c>
      <c r="J141" s="101">
        <v>1400</v>
      </c>
      <c r="K141" s="98" t="s">
        <v>50612</v>
      </c>
      <c r="L141" s="98" t="s">
        <v>50613</v>
      </c>
      <c r="M141" s="98" t="s">
        <v>50614</v>
      </c>
      <c r="N141" s="98" t="s">
        <v>50615</v>
      </c>
      <c r="O141" s="101">
        <v>1425</v>
      </c>
      <c r="P141" s="101">
        <v>1425</v>
      </c>
      <c r="Q141" s="101">
        <v>0</v>
      </c>
      <c r="R141" s="101">
        <v>250</v>
      </c>
    </row>
    <row r="142">
      <c r="K142" s="96" t="s">
        <v>50616</v>
      </c>
      <c r="O142" s="85">
        <f>SUM(O141:O141)</f>
      </c>
      <c r="P142" s="85">
        <f>SUM(P141:P141)</f>
      </c>
    </row>
    <row r="143">
      <c r="A143" s="98" t="s">
        <v>50617</v>
      </c>
      <c r="B143" s="98" t="s">
        <v>50618</v>
      </c>
      <c r="C143" s="100">
        <v>1094</v>
      </c>
      <c r="D143" s="98" t="s">
        <v>50619</v>
      </c>
      <c r="E143" s="98" t="s">
        <v>50620</v>
      </c>
      <c r="F143" s="104">
        <v>45017</v>
      </c>
      <c r="G143" s="104">
        <v>45383</v>
      </c>
      <c r="H143" s="104">
        <v>45777</v>
      </c>
      <c r="J143" s="101">
        <v>1400</v>
      </c>
      <c r="K143" s="98" t="s">
        <v>50621</v>
      </c>
      <c r="L143" s="98" t="s">
        <v>50622</v>
      </c>
      <c r="M143" s="98" t="s">
        <v>50623</v>
      </c>
      <c r="N143" s="98" t="s">
        <v>50624</v>
      </c>
      <c r="O143" s="101">
        <v>1400</v>
      </c>
      <c r="P143" s="101">
        <v>1400</v>
      </c>
      <c r="Q143" s="101">
        <v>0</v>
      </c>
      <c r="R143" s="101">
        <v>400</v>
      </c>
    </row>
    <row r="144">
      <c r="K144" s="96" t="s">
        <v>50625</v>
      </c>
      <c r="O144" s="85">
        <f>SUM(O143:O143)</f>
      </c>
      <c r="P144" s="85">
        <f>SUM(P143:P143)</f>
      </c>
    </row>
    <row r="145">
      <c r="A145" s="98" t="s">
        <v>50626</v>
      </c>
      <c r="B145" s="98" t="s">
        <v>50627</v>
      </c>
      <c r="C145" s="100">
        <v>1094</v>
      </c>
      <c r="D145" s="98" t="s">
        <v>50628</v>
      </c>
      <c r="E145" s="98" t="s">
        <v>50629</v>
      </c>
      <c r="F145" s="104">
        <v>45429</v>
      </c>
      <c r="G145" s="104">
        <v>45429</v>
      </c>
      <c r="H145" s="104">
        <v>45808</v>
      </c>
      <c r="J145" s="101">
        <v>1400</v>
      </c>
      <c r="K145" s="98" t="s">
        <v>50630</v>
      </c>
      <c r="L145" s="98" t="s">
        <v>50631</v>
      </c>
      <c r="M145" s="98" t="s">
        <v>50632</v>
      </c>
      <c r="N145" s="98" t="s">
        <v>50633</v>
      </c>
      <c r="O145" s="101">
        <v>1400</v>
      </c>
      <c r="P145" s="101">
        <v>1400</v>
      </c>
      <c r="Q145" s="101">
        <v>0</v>
      </c>
      <c r="R145" s="101">
        <v>600</v>
      </c>
    </row>
    <row r="146">
      <c r="K146" s="96" t="s">
        <v>50634</v>
      </c>
      <c r="O146" s="85">
        <f>SUM(O145:O145)</f>
      </c>
      <c r="P146" s="85">
        <f>SUM(P145:P145)</f>
      </c>
    </row>
    <row r="147">
      <c r="A147" s="98" t="s">
        <v>50635</v>
      </c>
      <c r="B147" s="98" t="s">
        <v>50636</v>
      </c>
      <c r="C147" s="100">
        <v>1094</v>
      </c>
      <c r="D147" s="98" t="s">
        <v>50637</v>
      </c>
      <c r="E147" s="98" t="s">
        <v>50638</v>
      </c>
      <c r="F147" s="104">
        <v>45717</v>
      </c>
      <c r="G147" s="104">
        <v>45717</v>
      </c>
      <c r="H147" s="104">
        <v>46142</v>
      </c>
      <c r="J147" s="101">
        <v>1425</v>
      </c>
      <c r="K147" s="98" t="s">
        <v>50639</v>
      </c>
      <c r="L147" s="98" t="s">
        <v>50640</v>
      </c>
      <c r="M147" s="98" t="s">
        <v>50641</v>
      </c>
      <c r="N147" s="98" t="s">
        <v>50642</v>
      </c>
      <c r="O147" s="101">
        <v>1425</v>
      </c>
      <c r="P147" s="101">
        <v>1425</v>
      </c>
      <c r="Q147" s="101">
        <v>25</v>
      </c>
      <c r="R147" s="101">
        <v>1000</v>
      </c>
    </row>
    <row r="148">
      <c r="L148" s="98" t="s">
        <v>50643</v>
      </c>
      <c r="M148" s="98" t="s">
        <v>50644</v>
      </c>
      <c r="N148" s="98" t="s">
        <v>50645</v>
      </c>
      <c r="O148" s="101">
        <v>25</v>
      </c>
      <c r="P148" s="101">
        <v>0</v>
      </c>
    </row>
    <row r="149">
      <c r="K149" s="96" t="s">
        <v>50646</v>
      </c>
      <c r="O149" s="85">
        <f>SUM(O147:O148)</f>
      </c>
      <c r="P149" s="85">
        <f>SUM(P147:P148)</f>
      </c>
    </row>
    <row r="150">
      <c r="A150" s="98" t="s">
        <v>50647</v>
      </c>
      <c r="B150" s="98" t="s">
        <v>50648</v>
      </c>
      <c r="C150" s="100">
        <v>1094</v>
      </c>
      <c r="D150" s="98" t="s">
        <v>50649</v>
      </c>
      <c r="E150" s="98" t="s">
        <v>50650</v>
      </c>
      <c r="F150" s="104">
        <v>45044</v>
      </c>
      <c r="G150" s="104">
        <v>45413</v>
      </c>
      <c r="H150" s="104">
        <v>45777</v>
      </c>
      <c r="J150" s="101">
        <v>1400</v>
      </c>
      <c r="K150" s="98" t="s">
        <v>50651</v>
      </c>
      <c r="L150" s="98" t="s">
        <v>50652</v>
      </c>
      <c r="M150" s="98" t="s">
        <v>50653</v>
      </c>
      <c r="N150" s="98" t="s">
        <v>50654</v>
      </c>
      <c r="O150" s="101">
        <v>1400</v>
      </c>
      <c r="P150" s="101">
        <v>1400</v>
      </c>
      <c r="Q150" s="101">
        <v>0</v>
      </c>
      <c r="R150" s="101">
        <v>700</v>
      </c>
    </row>
    <row r="151">
      <c r="K151" s="96" t="s">
        <v>50655</v>
      </c>
      <c r="O151" s="85">
        <f>SUM(O150:O150)</f>
      </c>
      <c r="P151" s="85">
        <f>SUM(P150:P150)</f>
      </c>
    </row>
    <row r="152">
      <c r="A152" s="98" t="s">
        <v>50656</v>
      </c>
      <c r="B152" s="98" t="s">
        <v>50657</v>
      </c>
      <c r="C152" s="100">
        <v>1094</v>
      </c>
      <c r="D152" s="98" t="s">
        <v>50658</v>
      </c>
      <c r="E152" s="98" t="s">
        <v>50659</v>
      </c>
      <c r="F152" s="104">
        <v>45275</v>
      </c>
      <c r="G152" s="104">
        <v>45689</v>
      </c>
      <c r="H152" s="104">
        <v>46081</v>
      </c>
      <c r="J152" s="101">
        <v>1400</v>
      </c>
      <c r="K152" s="98" t="s">
        <v>50660</v>
      </c>
      <c r="L152" s="98" t="s">
        <v>50661</v>
      </c>
      <c r="M152" s="98" t="s">
        <v>50662</v>
      </c>
      <c r="N152" s="98" t="s">
        <v>50663</v>
      </c>
      <c r="O152" s="101">
        <v>1425</v>
      </c>
      <c r="P152" s="101">
        <v>1425</v>
      </c>
      <c r="Q152" s="101">
        <v>0</v>
      </c>
      <c r="R152" s="101">
        <v>600</v>
      </c>
    </row>
    <row r="153">
      <c r="K153" s="96" t="s">
        <v>50664</v>
      </c>
      <c r="O153" s="85">
        <f>SUM(O152:O152)</f>
      </c>
      <c r="P153" s="85">
        <f>SUM(P152:P152)</f>
      </c>
    </row>
    <row r="154">
      <c r="A154" s="98" t="s">
        <v>50665</v>
      </c>
      <c r="B154" s="98" t="s">
        <v>50666</v>
      </c>
      <c r="C154" s="100">
        <v>1094</v>
      </c>
      <c r="D154" s="98" t="s">
        <v>50667</v>
      </c>
      <c r="E154" s="98" t="s">
        <v>50668</v>
      </c>
      <c r="F154" s="104">
        <v>45429</v>
      </c>
      <c r="G154" s="104">
        <v>45429</v>
      </c>
      <c r="H154" s="104">
        <v>45838</v>
      </c>
      <c r="J154" s="101">
        <v>1400</v>
      </c>
      <c r="K154" s="98" t="s">
        <v>50669</v>
      </c>
      <c r="L154" s="98" t="s">
        <v>50670</v>
      </c>
      <c r="M154" s="98" t="s">
        <v>50671</v>
      </c>
      <c r="N154" s="98" t="s">
        <v>50672</v>
      </c>
      <c r="O154" s="101">
        <v>1400</v>
      </c>
      <c r="P154" s="101">
        <v>1400</v>
      </c>
      <c r="Q154" s="101">
        <v>0</v>
      </c>
      <c r="R154" s="101">
        <v>500</v>
      </c>
    </row>
    <row r="155">
      <c r="K155" s="96" t="s">
        <v>50673</v>
      </c>
      <c r="O155" s="85">
        <f>SUM(O154:O154)</f>
      </c>
      <c r="P155" s="85">
        <f>SUM(P154:P154)</f>
      </c>
    </row>
    <row r="156">
      <c r="A156" s="98" t="s">
        <v>50674</v>
      </c>
      <c r="B156" s="98" t="s">
        <v>50675</v>
      </c>
      <c r="C156" s="100">
        <v>1094</v>
      </c>
      <c r="D156" s="98" t="s">
        <v>50676</v>
      </c>
      <c r="E156" s="98" t="s">
        <v>50677</v>
      </c>
      <c r="F156" s="104">
        <v>45096</v>
      </c>
      <c r="G156" s="104">
        <v>45505</v>
      </c>
      <c r="H156" s="104">
        <v>45869</v>
      </c>
      <c r="J156" s="101">
        <v>1400</v>
      </c>
      <c r="K156" s="98" t="s">
        <v>50678</v>
      </c>
      <c r="L156" s="98" t="s">
        <v>50679</v>
      </c>
      <c r="M156" s="98" t="s">
        <v>50680</v>
      </c>
      <c r="N156" s="98" t="s">
        <v>50681</v>
      </c>
      <c r="O156" s="101">
        <v>1400</v>
      </c>
      <c r="P156" s="101">
        <v>1400</v>
      </c>
      <c r="Q156" s="101">
        <v>0</v>
      </c>
      <c r="R156" s="101">
        <v>600</v>
      </c>
    </row>
    <row r="157">
      <c r="K157" s="96" t="s">
        <v>50682</v>
      </c>
      <c r="O157" s="85">
        <f>SUM(O156:O156)</f>
      </c>
      <c r="P157" s="85">
        <f>SUM(P156:P156)</f>
      </c>
    </row>
    <row r="158">
      <c r="A158" s="98" t="s">
        <v>50683</v>
      </c>
      <c r="B158" s="98" t="s">
        <v>50684</v>
      </c>
      <c r="C158" s="100">
        <v>1094</v>
      </c>
      <c r="D158" s="98" t="s">
        <v>50685</v>
      </c>
      <c r="E158" s="98" t="s">
        <v>50686</v>
      </c>
      <c r="F158" s="104">
        <v>44939</v>
      </c>
      <c r="G158" s="104">
        <v>45689</v>
      </c>
      <c r="H158" s="104">
        <v>46053</v>
      </c>
      <c r="J158" s="101">
        <v>1400</v>
      </c>
      <c r="K158" s="98" t="s">
        <v>50687</v>
      </c>
      <c r="L158" s="98" t="s">
        <v>50688</v>
      </c>
      <c r="M158" s="98" t="s">
        <v>50689</v>
      </c>
      <c r="N158" s="98" t="s">
        <v>50690</v>
      </c>
      <c r="O158" s="101">
        <v>1425</v>
      </c>
      <c r="P158" s="101">
        <v>1425</v>
      </c>
      <c r="Q158" s="101">
        <v>0</v>
      </c>
      <c r="R158" s="101">
        <v>500</v>
      </c>
    </row>
    <row r="159">
      <c r="K159" s="96" t="s">
        <v>50691</v>
      </c>
      <c r="O159" s="85">
        <f>SUM(O158:O158)</f>
      </c>
      <c r="P159" s="85">
        <f>SUM(P158:P158)</f>
      </c>
    </row>
    <row r="160">
      <c r="A160" s="98" t="s">
        <v>50692</v>
      </c>
      <c r="B160" s="98" t="s">
        <v>50693</v>
      </c>
      <c r="C160" s="100">
        <v>1094</v>
      </c>
      <c r="D160" s="98" t="s">
        <v>50694</v>
      </c>
      <c r="E160" s="98" t="s">
        <v>50695</v>
      </c>
      <c r="F160" s="104">
        <v>44680</v>
      </c>
      <c r="G160" s="104">
        <v>45689</v>
      </c>
      <c r="H160" s="104">
        <v>45961</v>
      </c>
      <c r="J160" s="101">
        <v>1400</v>
      </c>
      <c r="K160" s="98" t="s">
        <v>50696</v>
      </c>
      <c r="L160" s="98" t="s">
        <v>50697</v>
      </c>
      <c r="M160" s="98" t="s">
        <v>50698</v>
      </c>
      <c r="N160" s="98" t="s">
        <v>50699</v>
      </c>
      <c r="O160" s="101">
        <v>1475</v>
      </c>
      <c r="P160" s="101">
        <v>1475</v>
      </c>
      <c r="Q160" s="101">
        <v>0</v>
      </c>
      <c r="R160" s="101">
        <v>400</v>
      </c>
    </row>
    <row r="161">
      <c r="K161" s="96" t="s">
        <v>50700</v>
      </c>
      <c r="O161" s="85">
        <f>SUM(O160:O160)</f>
      </c>
      <c r="P161" s="85">
        <f>SUM(P160:P160)</f>
      </c>
    </row>
    <row r="162">
      <c r="A162" s="98" t="s">
        <v>50701</v>
      </c>
      <c r="B162" s="98" t="s">
        <v>50702</v>
      </c>
      <c r="C162" s="100">
        <v>1094</v>
      </c>
      <c r="D162" s="98" t="s">
        <v>50703</v>
      </c>
      <c r="E162" s="98" t="s">
        <v>50704</v>
      </c>
      <c r="F162" s="104">
        <v>45289</v>
      </c>
      <c r="G162" s="104">
        <v>45658</v>
      </c>
      <c r="H162" s="104">
        <v>46022</v>
      </c>
      <c r="J162" s="101">
        <v>1400</v>
      </c>
      <c r="K162" s="98" t="s">
        <v>50705</v>
      </c>
      <c r="L162" s="98" t="s">
        <v>50706</v>
      </c>
      <c r="M162" s="98" t="s">
        <v>50707</v>
      </c>
      <c r="N162" s="98" t="s">
        <v>50708</v>
      </c>
      <c r="O162" s="101">
        <v>1425</v>
      </c>
      <c r="P162" s="101">
        <v>1425</v>
      </c>
      <c r="Q162" s="101">
        <v>0</v>
      </c>
      <c r="R162" s="101">
        <v>800</v>
      </c>
    </row>
    <row r="163">
      <c r="K163" s="96" t="s">
        <v>50709</v>
      </c>
      <c r="O163" s="85">
        <f>SUM(O162:O162)</f>
      </c>
      <c r="P163" s="85">
        <f>SUM(P162:P162)</f>
      </c>
    </row>
    <row r="164">
      <c r="A164" s="98" t="s">
        <v>50710</v>
      </c>
      <c r="B164" s="98" t="s">
        <v>50711</v>
      </c>
      <c r="C164" s="100">
        <v>1094</v>
      </c>
      <c r="D164" s="98" t="s">
        <v>50712</v>
      </c>
      <c r="E164" s="98" t="s">
        <v>50713</v>
      </c>
      <c r="F164" s="104">
        <v>45520</v>
      </c>
      <c r="G164" s="104">
        <v>45520</v>
      </c>
      <c r="H164" s="104">
        <v>45900</v>
      </c>
      <c r="J164" s="101">
        <v>1400</v>
      </c>
      <c r="K164" s="98" t="s">
        <v>50714</v>
      </c>
      <c r="L164" s="98" t="s">
        <v>50715</v>
      </c>
      <c r="M164" s="98" t="s">
        <v>50716</v>
      </c>
      <c r="N164" s="98" t="s">
        <v>50717</v>
      </c>
      <c r="O164" s="101">
        <v>1400</v>
      </c>
      <c r="P164" s="101">
        <v>1400</v>
      </c>
      <c r="Q164" s="101">
        <v>0</v>
      </c>
      <c r="R164" s="101">
        <v>400</v>
      </c>
    </row>
    <row r="165">
      <c r="K165" s="96" t="s">
        <v>50718</v>
      </c>
      <c r="O165" s="85">
        <f>SUM(O164:O164)</f>
      </c>
      <c r="P165" s="85">
        <f>SUM(P164:P164)</f>
      </c>
    </row>
    <row r="166">
      <c r="A166" s="98" t="s">
        <v>50719</v>
      </c>
      <c r="B166" s="98" t="s">
        <v>50720</v>
      </c>
      <c r="C166" s="100">
        <v>1094</v>
      </c>
      <c r="D166" s="98" t="s">
        <v>50721</v>
      </c>
      <c r="E166" s="98" t="s">
        <v>50722</v>
      </c>
      <c r="F166" s="104">
        <v>44106</v>
      </c>
      <c r="G166" s="104">
        <v>45597</v>
      </c>
      <c r="H166" s="104">
        <v>45991</v>
      </c>
      <c r="J166" s="101">
        <v>1400</v>
      </c>
      <c r="K166" s="98" t="s">
        <v>50723</v>
      </c>
      <c r="L166" s="98" t="s">
        <v>50724</v>
      </c>
      <c r="M166" s="98" t="s">
        <v>50725</v>
      </c>
      <c r="N166" s="98" t="s">
        <v>50726</v>
      </c>
      <c r="O166" s="101">
        <v>1425</v>
      </c>
      <c r="P166" s="101">
        <v>1425</v>
      </c>
      <c r="Q166" s="101">
        <v>0</v>
      </c>
      <c r="R166" s="101">
        <v>700</v>
      </c>
    </row>
    <row r="167">
      <c r="K167" s="96" t="s">
        <v>50727</v>
      </c>
      <c r="O167" s="85">
        <f>SUM(O166:O166)</f>
      </c>
      <c r="P167" s="85">
        <f>SUM(P166:P166)</f>
      </c>
    </row>
    <row r="168">
      <c r="A168" s="98" t="s">
        <v>50728</v>
      </c>
      <c r="B168" s="98" t="s">
        <v>50729</v>
      </c>
      <c r="C168" s="100">
        <v>931</v>
      </c>
      <c r="D168" s="98" t="s">
        <v>50730</v>
      </c>
      <c r="E168" s="98" t="s">
        <v>50731</v>
      </c>
      <c r="J168" s="101">
        <v>1450</v>
      </c>
      <c r="K168" s="98" t="s">
        <v>50732</v>
      </c>
      <c r="L168" s="98" t="s">
        <v>50732</v>
      </c>
      <c r="O168" s="101">
        <v>0</v>
      </c>
      <c r="P168" s="101">
        <v>0</v>
      </c>
      <c r="R168" s="101">
        <v>0</v>
      </c>
    </row>
    <row r="169">
      <c r="K169" s="96" t="s">
        <v>50733</v>
      </c>
      <c r="O169" s="85">
        <f>SUM(O168:O168)</f>
      </c>
      <c r="P169" s="85">
        <f>SUM(P168:P168)</f>
      </c>
    </row>
    <row r="170">
      <c r="A170" s="98" t="s">
        <v>50734</v>
      </c>
      <c r="B170" s="98" t="s">
        <v>50735</v>
      </c>
      <c r="C170" s="100">
        <v>931</v>
      </c>
      <c r="D170" s="98" t="s">
        <v>50736</v>
      </c>
      <c r="E170" s="98" t="s">
        <v>50737</v>
      </c>
      <c r="F170" s="104">
        <v>45371</v>
      </c>
      <c r="G170" s="104">
        <v>45371</v>
      </c>
      <c r="H170" s="104">
        <v>45777</v>
      </c>
      <c r="I170" s="104">
        <v>45795</v>
      </c>
      <c r="J170" s="101">
        <v>1450</v>
      </c>
      <c r="K170" s="98" t="s">
        <v>50738</v>
      </c>
      <c r="L170" s="98" t="s">
        <v>50739</v>
      </c>
      <c r="M170" s="98" t="s">
        <v>50740</v>
      </c>
      <c r="N170" s="98" t="s">
        <v>50741</v>
      </c>
      <c r="O170" s="101">
        <v>1075</v>
      </c>
      <c r="P170" s="101">
        <v>1075</v>
      </c>
      <c r="Q170" s="101">
        <v>0</v>
      </c>
      <c r="R170" s="101">
        <v>1350</v>
      </c>
    </row>
    <row r="171">
      <c r="K171" s="96" t="s">
        <v>50742</v>
      </c>
      <c r="O171" s="85">
        <f>SUM(O170:O170)</f>
      </c>
      <c r="P171" s="85">
        <f>SUM(P170:P170)</f>
      </c>
    </row>
    <row r="172">
      <c r="A172" s="98" t="s">
        <v>50743</v>
      </c>
      <c r="B172" s="98" t="s">
        <v>50744</v>
      </c>
      <c r="C172" s="100">
        <v>931</v>
      </c>
      <c r="D172" s="98" t="s">
        <v>50745</v>
      </c>
      <c r="E172" s="98" t="s">
        <v>50746</v>
      </c>
      <c r="F172" s="104">
        <v>45177</v>
      </c>
      <c r="G172" s="104">
        <v>45597</v>
      </c>
      <c r="H172" s="104">
        <v>45961</v>
      </c>
      <c r="J172" s="101">
        <v>1100</v>
      </c>
      <c r="K172" s="98" t="s">
        <v>50747</v>
      </c>
      <c r="L172" s="98" t="s">
        <v>50748</v>
      </c>
      <c r="M172" s="98" t="s">
        <v>50749</v>
      </c>
      <c r="N172" s="98" t="s">
        <v>50750</v>
      </c>
      <c r="O172" s="101">
        <v>1200</v>
      </c>
      <c r="P172" s="101">
        <v>1200</v>
      </c>
      <c r="Q172" s="101">
        <v>-1200</v>
      </c>
      <c r="R172" s="101">
        <v>550</v>
      </c>
    </row>
    <row r="173">
      <c r="L173" s="98" t="s">
        <v>50751</v>
      </c>
      <c r="M173" s="98" t="s">
        <v>50752</v>
      </c>
      <c r="N173" s="98" t="s">
        <v>50753</v>
      </c>
      <c r="O173" s="101">
        <v>50</v>
      </c>
      <c r="P173" s="101">
        <v>0</v>
      </c>
    </row>
    <row r="174">
      <c r="K174" s="96" t="s">
        <v>50754</v>
      </c>
      <c r="O174" s="85">
        <f>SUM(O172:O173)</f>
      </c>
      <c r="P174" s="85">
        <f>SUM(P172:P173)</f>
      </c>
    </row>
    <row r="175">
      <c r="A175" s="98" t="s">
        <v>50755</v>
      </c>
      <c r="B175" s="98" t="s">
        <v>50756</v>
      </c>
      <c r="C175" s="100">
        <v>931</v>
      </c>
      <c r="D175" s="98" t="s">
        <v>50757</v>
      </c>
      <c r="E175" s="98" t="s">
        <v>50758</v>
      </c>
      <c r="F175" s="104">
        <v>44642</v>
      </c>
      <c r="G175" s="104">
        <v>45413</v>
      </c>
      <c r="H175" s="104">
        <v>45777</v>
      </c>
      <c r="J175" s="101">
        <v>1100</v>
      </c>
      <c r="K175" s="98" t="s">
        <v>50759</v>
      </c>
      <c r="L175" s="98" t="s">
        <v>50760</v>
      </c>
      <c r="M175" s="98" t="s">
        <v>50761</v>
      </c>
      <c r="N175" s="98" t="s">
        <v>50762</v>
      </c>
      <c r="O175" s="101">
        <v>1100</v>
      </c>
      <c r="P175" s="101">
        <v>1100</v>
      </c>
      <c r="Q175" s="101">
        <v>0</v>
      </c>
      <c r="R175" s="101">
        <v>350</v>
      </c>
    </row>
    <row r="176">
      <c r="L176" s="98" t="s">
        <v>50763</v>
      </c>
      <c r="M176" s="98" t="s">
        <v>50764</v>
      </c>
      <c r="N176" s="98" t="s">
        <v>50765</v>
      </c>
      <c r="O176" s="101">
        <v>25</v>
      </c>
      <c r="P176" s="101">
        <v>0</v>
      </c>
    </row>
    <row r="177">
      <c r="K177" s="96" t="s">
        <v>50766</v>
      </c>
      <c r="O177" s="85">
        <f>SUM(O175:O176)</f>
      </c>
      <c r="P177" s="85">
        <f>SUM(P175:P176)</f>
      </c>
    </row>
    <row r="178">
      <c r="A178" s="98" t="s">
        <v>50767</v>
      </c>
      <c r="B178" s="98" t="s">
        <v>50768</v>
      </c>
      <c r="C178" s="100">
        <v>931</v>
      </c>
      <c r="D178" s="98" t="s">
        <v>50769</v>
      </c>
      <c r="E178" s="98" t="s">
        <v>50770</v>
      </c>
      <c r="F178" s="104">
        <v>45387</v>
      </c>
      <c r="G178" s="104">
        <v>45387</v>
      </c>
      <c r="H178" s="104">
        <v>45777</v>
      </c>
      <c r="J178" s="101">
        <v>1100</v>
      </c>
      <c r="K178" s="98" t="s">
        <v>50771</v>
      </c>
      <c r="L178" s="98" t="s">
        <v>50772</v>
      </c>
      <c r="M178" s="98" t="s">
        <v>50773</v>
      </c>
      <c r="N178" s="98" t="s">
        <v>50774</v>
      </c>
      <c r="O178" s="101">
        <v>1100</v>
      </c>
      <c r="P178" s="101">
        <v>1100</v>
      </c>
      <c r="Q178" s="101">
        <v>0</v>
      </c>
      <c r="R178" s="101">
        <v>450</v>
      </c>
    </row>
    <row r="179">
      <c r="K179" s="96" t="s">
        <v>50775</v>
      </c>
      <c r="O179" s="85">
        <f>SUM(O178:O178)</f>
      </c>
      <c r="P179" s="85">
        <f>SUM(P178:P178)</f>
      </c>
    </row>
    <row r="180">
      <c r="A180" s="98" t="s">
        <v>50776</v>
      </c>
      <c r="B180" s="98" t="s">
        <v>50777</v>
      </c>
      <c r="C180" s="100">
        <v>931</v>
      </c>
      <c r="D180" s="98" t="s">
        <v>50778</v>
      </c>
      <c r="E180" s="98" t="s">
        <v>50779</v>
      </c>
      <c r="F180" s="104">
        <v>45687</v>
      </c>
      <c r="G180" s="104">
        <v>45687</v>
      </c>
      <c r="H180" s="104">
        <v>46141</v>
      </c>
      <c r="J180" s="101">
        <v>1450</v>
      </c>
      <c r="K180" s="98" t="s">
        <v>50780</v>
      </c>
      <c r="L180" s="98" t="s">
        <v>50781</v>
      </c>
      <c r="M180" s="98" t="s">
        <v>50782</v>
      </c>
      <c r="N180" s="98" t="s">
        <v>50783</v>
      </c>
      <c r="O180" s="101">
        <v>250</v>
      </c>
      <c r="P180" s="101">
        <v>250</v>
      </c>
      <c r="Q180" s="101">
        <v>0</v>
      </c>
      <c r="R180" s="101">
        <v>350</v>
      </c>
    </row>
    <row r="181">
      <c r="L181" s="98" t="s">
        <v>50784</v>
      </c>
      <c r="M181" s="98" t="s">
        <v>50785</v>
      </c>
      <c r="N181" s="98" t="s">
        <v>50786</v>
      </c>
      <c r="O181" s="101">
        <v>1200</v>
      </c>
      <c r="P181" s="101">
        <v>1200</v>
      </c>
    </row>
    <row r="182">
      <c r="K182" s="96" t="s">
        <v>50787</v>
      </c>
      <c r="O182" s="85">
        <f>SUM(O180:O181)</f>
      </c>
      <c r="P182" s="85">
        <f>SUM(P180:P181)</f>
      </c>
    </row>
    <row r="183">
      <c r="A183" s="98" t="s">
        <v>50788</v>
      </c>
      <c r="B183" s="98" t="s">
        <v>50789</v>
      </c>
      <c r="C183" s="100">
        <v>931</v>
      </c>
      <c r="D183" s="98" t="s">
        <v>50790</v>
      </c>
      <c r="E183" s="98" t="s">
        <v>50791</v>
      </c>
      <c r="F183" s="104">
        <v>42879</v>
      </c>
      <c r="G183" s="104">
        <v>45748</v>
      </c>
      <c r="H183" s="104">
        <v>46112</v>
      </c>
      <c r="J183" s="101">
        <v>1100</v>
      </c>
      <c r="K183" s="98" t="s">
        <v>50792</v>
      </c>
      <c r="L183" s="98" t="s">
        <v>50793</v>
      </c>
      <c r="M183" s="98" t="s">
        <v>50794</v>
      </c>
      <c r="N183" s="98" t="s">
        <v>50795</v>
      </c>
      <c r="O183" s="101">
        <v>1200</v>
      </c>
      <c r="P183" s="101">
        <v>1200</v>
      </c>
      <c r="Q183" s="101">
        <v>30</v>
      </c>
      <c r="R183" s="101">
        <v>300</v>
      </c>
    </row>
    <row r="184">
      <c r="L184" s="98" t="s">
        <v>50796</v>
      </c>
      <c r="M184" s="98" t="s">
        <v>50797</v>
      </c>
      <c r="N184" s="98" t="s">
        <v>50798</v>
      </c>
      <c r="O184" s="101">
        <v>30</v>
      </c>
      <c r="P184" s="101">
        <v>0</v>
      </c>
    </row>
    <row r="185">
      <c r="K185" s="96" t="s">
        <v>50799</v>
      </c>
      <c r="O185" s="85">
        <f>SUM(O183:O184)</f>
      </c>
      <c r="P185" s="85">
        <f>SUM(P183:P184)</f>
      </c>
    </row>
    <row r="186">
      <c r="A186" s="98" t="s">
        <v>50800</v>
      </c>
      <c r="B186" s="98" t="s">
        <v>50801</v>
      </c>
      <c r="C186" s="100">
        <v>931</v>
      </c>
      <c r="D186" s="98" t="s">
        <v>50802</v>
      </c>
      <c r="E186" s="98" t="s">
        <v>50803</v>
      </c>
      <c r="F186" s="104">
        <v>45436</v>
      </c>
      <c r="G186" s="104">
        <v>45436</v>
      </c>
      <c r="H186" s="104">
        <v>45838</v>
      </c>
      <c r="J186" s="101">
        <v>1100</v>
      </c>
      <c r="K186" s="98" t="s">
        <v>50804</v>
      </c>
      <c r="L186" s="98" t="s">
        <v>50805</v>
      </c>
      <c r="M186" s="98" t="s">
        <v>50806</v>
      </c>
      <c r="N186" s="98" t="s">
        <v>50807</v>
      </c>
      <c r="O186" s="101">
        <v>1100</v>
      </c>
      <c r="P186" s="101">
        <v>1100</v>
      </c>
      <c r="Q186" s="101">
        <v>0</v>
      </c>
      <c r="R186" s="101">
        <v>650</v>
      </c>
    </row>
    <row r="187">
      <c r="L187" s="98" t="s">
        <v>50808</v>
      </c>
      <c r="M187" s="98" t="s">
        <v>50809</v>
      </c>
      <c r="N187" s="98" t="s">
        <v>50810</v>
      </c>
      <c r="O187" s="101">
        <v>110</v>
      </c>
      <c r="P187" s="101">
        <v>0</v>
      </c>
    </row>
    <row r="188">
      <c r="K188" s="96" t="s">
        <v>50811</v>
      </c>
      <c r="O188" s="85">
        <f>SUM(O186:O187)</f>
      </c>
      <c r="P188" s="85">
        <f>SUM(P186:P187)</f>
      </c>
    </row>
    <row r="189">
      <c r="A189" s="98" t="s">
        <v>50812</v>
      </c>
      <c r="B189" s="98" t="s">
        <v>50813</v>
      </c>
      <c r="C189" s="100">
        <v>931</v>
      </c>
      <c r="D189" s="98" t="s">
        <v>50814</v>
      </c>
      <c r="E189" s="98" t="s">
        <v>50815</v>
      </c>
      <c r="F189" s="104">
        <v>44343</v>
      </c>
      <c r="G189" s="104">
        <v>45717</v>
      </c>
      <c r="H189" s="104">
        <v>45900</v>
      </c>
      <c r="J189" s="101">
        <v>1100</v>
      </c>
      <c r="K189" s="98" t="s">
        <v>50816</v>
      </c>
      <c r="L189" s="98" t="s">
        <v>50817</v>
      </c>
      <c r="M189" s="98" t="s">
        <v>50818</v>
      </c>
      <c r="N189" s="98" t="s">
        <v>50819</v>
      </c>
      <c r="O189" s="101">
        <v>1250</v>
      </c>
      <c r="P189" s="101">
        <v>1250</v>
      </c>
      <c r="Q189" s="101">
        <v>1487.4400000000001</v>
      </c>
      <c r="R189" s="101">
        <v>300</v>
      </c>
    </row>
    <row r="190">
      <c r="L190" s="98" t="s">
        <v>50820</v>
      </c>
      <c r="M190" s="98" t="s">
        <v>50821</v>
      </c>
      <c r="N190" s="98" t="s">
        <v>50822</v>
      </c>
      <c r="O190" s="101">
        <v>125</v>
      </c>
      <c r="P190" s="101">
        <v>0</v>
      </c>
    </row>
    <row r="191">
      <c r="K191" s="96" t="s">
        <v>50823</v>
      </c>
      <c r="O191" s="85">
        <f>SUM(O189:O190)</f>
      </c>
      <c r="P191" s="85">
        <f>SUM(P189:P190)</f>
      </c>
    </row>
    <row r="192">
      <c r="A192" s="98" t="s">
        <v>50824</v>
      </c>
      <c r="B192" s="98" t="s">
        <v>50825</v>
      </c>
      <c r="C192" s="100">
        <v>931</v>
      </c>
      <c r="D192" s="98" t="s">
        <v>50826</v>
      </c>
      <c r="E192" s="98" t="s">
        <v>50827</v>
      </c>
      <c r="J192" s="101">
        <v>1100</v>
      </c>
      <c r="K192" s="98" t="s">
        <v>50828</v>
      </c>
      <c r="L192" s="98" t="s">
        <v>50828</v>
      </c>
      <c r="O192" s="101">
        <v>0</v>
      </c>
      <c r="P192" s="101">
        <v>0</v>
      </c>
      <c r="R192" s="101">
        <v>0</v>
      </c>
    </row>
    <row r="193">
      <c r="K193" s="96" t="s">
        <v>50829</v>
      </c>
      <c r="O193" s="85">
        <f>SUM(O192:O192)</f>
      </c>
      <c r="P193" s="85">
        <f>SUM(P192:P192)</f>
      </c>
    </row>
    <row r="194">
      <c r="A194" s="98" t="s">
        <v>50830</v>
      </c>
      <c r="B194" s="98" t="s">
        <v>50831</v>
      </c>
      <c r="C194" s="100">
        <v>931</v>
      </c>
      <c r="D194" s="98" t="s">
        <v>50832</v>
      </c>
      <c r="E194" s="98" t="s">
        <v>50833</v>
      </c>
      <c r="J194" s="101">
        <v>1450</v>
      </c>
      <c r="K194" s="98" t="s">
        <v>50834</v>
      </c>
      <c r="L194" s="98" t="s">
        <v>50834</v>
      </c>
      <c r="O194" s="101">
        <v>0</v>
      </c>
      <c r="P194" s="101">
        <v>0</v>
      </c>
    </row>
    <row r="195">
      <c r="K195" s="96" t="s">
        <v>50835</v>
      </c>
      <c r="O195" s="85">
        <f>SUM(O194:O194)</f>
      </c>
      <c r="P195" s="85">
        <f>SUM(P194:P194)</f>
      </c>
    </row>
    <row r="196">
      <c r="A196" s="98" t="s">
        <v>50836</v>
      </c>
      <c r="B196" s="98" t="s">
        <v>50837</v>
      </c>
      <c r="C196" s="100">
        <v>931</v>
      </c>
      <c r="D196" s="98" t="s">
        <v>50838</v>
      </c>
      <c r="E196" s="98" t="s">
        <v>50839</v>
      </c>
      <c r="F196" s="104">
        <v>44617</v>
      </c>
      <c r="G196" s="104">
        <v>45413</v>
      </c>
      <c r="H196" s="104">
        <v>45808</v>
      </c>
      <c r="J196" s="101">
        <v>1100</v>
      </c>
      <c r="K196" s="98" t="s">
        <v>50840</v>
      </c>
      <c r="L196" s="98" t="s">
        <v>50841</v>
      </c>
      <c r="M196" s="98" t="s">
        <v>50842</v>
      </c>
      <c r="N196" s="98" t="s">
        <v>50843</v>
      </c>
      <c r="O196" s="101">
        <v>1100</v>
      </c>
      <c r="P196" s="101">
        <v>1100</v>
      </c>
      <c r="Q196" s="101">
        <v>0</v>
      </c>
      <c r="R196" s="101">
        <v>350</v>
      </c>
    </row>
    <row r="197">
      <c r="K197" s="96" t="s">
        <v>50844</v>
      </c>
      <c r="O197" s="85">
        <f>SUM(O196:O196)</f>
      </c>
      <c r="P197" s="85">
        <f>SUM(P196:P196)</f>
      </c>
    </row>
    <row r="198">
      <c r="A198" s="98" t="s">
        <v>50845</v>
      </c>
      <c r="B198" s="98" t="s">
        <v>50846</v>
      </c>
      <c r="C198" s="100">
        <v>931</v>
      </c>
      <c r="D198" s="98" t="s">
        <v>50847</v>
      </c>
      <c r="E198" s="98" t="s">
        <v>50848</v>
      </c>
      <c r="F198" s="104">
        <v>45498</v>
      </c>
      <c r="G198" s="104">
        <v>45498</v>
      </c>
      <c r="H198" s="104">
        <v>45900</v>
      </c>
      <c r="J198" s="101">
        <v>1200</v>
      </c>
      <c r="K198" s="98" t="s">
        <v>50849</v>
      </c>
      <c r="L198" s="98" t="s">
        <v>50850</v>
      </c>
      <c r="M198" s="98" t="s">
        <v>50851</v>
      </c>
      <c r="N198" s="98" t="s">
        <v>50852</v>
      </c>
      <c r="O198" s="101">
        <v>1200</v>
      </c>
      <c r="P198" s="101">
        <v>1200</v>
      </c>
      <c r="Q198" s="101">
        <v>0</v>
      </c>
      <c r="R198" s="101">
        <v>700</v>
      </c>
    </row>
    <row r="199">
      <c r="K199" s="96" t="s">
        <v>50853</v>
      </c>
      <c r="O199" s="85">
        <f>SUM(O198:O198)</f>
      </c>
      <c r="P199" s="85">
        <f>SUM(P198:P198)</f>
      </c>
    </row>
    <row r="200">
      <c r="A200" s="98" t="s">
        <v>50854</v>
      </c>
      <c r="B200" s="98" t="s">
        <v>50855</v>
      </c>
      <c r="C200" s="100">
        <v>931</v>
      </c>
      <c r="D200" s="98" t="s">
        <v>50856</v>
      </c>
      <c r="E200" s="98" t="s">
        <v>50857</v>
      </c>
      <c r="F200" s="104">
        <v>44440</v>
      </c>
      <c r="G200" s="104">
        <v>45509</v>
      </c>
      <c r="H200" s="104">
        <v>45900</v>
      </c>
      <c r="J200" s="101">
        <v>1100</v>
      </c>
      <c r="K200" s="98" t="s">
        <v>50858</v>
      </c>
      <c r="L200" s="98" t="s">
        <v>50859</v>
      </c>
      <c r="M200" s="98" t="s">
        <v>50860</v>
      </c>
      <c r="N200" s="98" t="s">
        <v>50861</v>
      </c>
      <c r="O200" s="101">
        <v>1175</v>
      </c>
      <c r="P200" s="101">
        <v>1175</v>
      </c>
      <c r="Q200" s="101">
        <v>0</v>
      </c>
      <c r="R200" s="101">
        <v>300</v>
      </c>
    </row>
    <row r="201">
      <c r="K201" s="96" t="s">
        <v>50862</v>
      </c>
      <c r="O201" s="85">
        <f>SUM(O200:O200)</f>
      </c>
      <c r="P201" s="85">
        <f>SUM(P200:P200)</f>
      </c>
    </row>
    <row r="202">
      <c r="A202" s="98" t="s">
        <v>50863</v>
      </c>
      <c r="B202" s="98" t="s">
        <v>50864</v>
      </c>
      <c r="C202" s="100">
        <v>931</v>
      </c>
      <c r="D202" s="98" t="s">
        <v>50865</v>
      </c>
      <c r="E202" s="98" t="s">
        <v>50866</v>
      </c>
      <c r="F202" s="104">
        <v>44317</v>
      </c>
      <c r="G202" s="104">
        <v>45627</v>
      </c>
      <c r="H202" s="104">
        <v>46022</v>
      </c>
      <c r="J202" s="101">
        <v>1100</v>
      </c>
      <c r="K202" s="98" t="s">
        <v>50867</v>
      </c>
      <c r="L202" s="98" t="s">
        <v>50868</v>
      </c>
      <c r="M202" s="98" t="s">
        <v>50869</v>
      </c>
      <c r="N202" s="98" t="s">
        <v>50870</v>
      </c>
      <c r="O202" s="101">
        <v>1200</v>
      </c>
      <c r="P202" s="101">
        <v>1200</v>
      </c>
      <c r="Q202" s="101">
        <v>0</v>
      </c>
      <c r="R202" s="101">
        <v>750</v>
      </c>
    </row>
    <row r="203">
      <c r="L203" s="98" t="s">
        <v>50871</v>
      </c>
      <c r="M203" s="98" t="s">
        <v>50872</v>
      </c>
      <c r="N203" s="98" t="s">
        <v>50873</v>
      </c>
      <c r="O203" s="101">
        <v>25</v>
      </c>
      <c r="P203" s="101">
        <v>0</v>
      </c>
    </row>
    <row r="204">
      <c r="K204" s="96" t="s">
        <v>50874</v>
      </c>
      <c r="O204" s="85">
        <f>SUM(O202:O203)</f>
      </c>
      <c r="P204" s="85">
        <f>SUM(P202:P203)</f>
      </c>
    </row>
    <row r="205">
      <c r="A205" s="98" t="s">
        <v>50875</v>
      </c>
      <c r="B205" s="98" t="s">
        <v>50876</v>
      </c>
      <c r="C205" s="100">
        <v>931</v>
      </c>
      <c r="D205" s="98" t="s">
        <v>50877</v>
      </c>
      <c r="E205" s="98" t="s">
        <v>50878</v>
      </c>
      <c r="F205" s="104">
        <v>44652</v>
      </c>
      <c r="G205" s="104">
        <v>45748</v>
      </c>
      <c r="H205" s="104">
        <v>46112</v>
      </c>
      <c r="J205" s="101">
        <v>1100</v>
      </c>
      <c r="K205" s="98" t="s">
        <v>50879</v>
      </c>
      <c r="L205" s="98" t="s">
        <v>50880</v>
      </c>
      <c r="M205" s="98" t="s">
        <v>50881</v>
      </c>
      <c r="N205" s="98" t="s">
        <v>50882</v>
      </c>
      <c r="O205" s="101">
        <v>1200</v>
      </c>
      <c r="P205" s="101">
        <v>1200</v>
      </c>
      <c r="Q205" s="101">
        <v>0</v>
      </c>
      <c r="R205" s="101">
        <v>750</v>
      </c>
    </row>
    <row r="206">
      <c r="K206" s="96" t="s">
        <v>50883</v>
      </c>
      <c r="O206" s="85">
        <f>SUM(O205:O205)</f>
      </c>
      <c r="P206" s="85">
        <f>SUM(P205:P205)</f>
      </c>
    </row>
    <row r="207">
      <c r="A207" s="98" t="s">
        <v>50884</v>
      </c>
      <c r="B207" s="98" t="s">
        <v>50885</v>
      </c>
      <c r="C207" s="100">
        <v>931</v>
      </c>
      <c r="D207" s="98" t="s">
        <v>50886</v>
      </c>
      <c r="E207" s="98" t="s">
        <v>50887</v>
      </c>
      <c r="F207" s="104">
        <v>45317</v>
      </c>
      <c r="G207" s="104">
        <v>45689</v>
      </c>
      <c r="H207" s="104">
        <v>46053</v>
      </c>
      <c r="J207" s="101">
        <v>1100</v>
      </c>
      <c r="K207" s="98" t="s">
        <v>50888</v>
      </c>
      <c r="L207" s="98" t="s">
        <v>50889</v>
      </c>
      <c r="M207" s="98" t="s">
        <v>50890</v>
      </c>
      <c r="N207" s="98" t="s">
        <v>50891</v>
      </c>
      <c r="O207" s="101">
        <v>1200</v>
      </c>
      <c r="P207" s="101">
        <v>1200</v>
      </c>
      <c r="Q207" s="101">
        <v>0</v>
      </c>
      <c r="R207" s="101">
        <v>750</v>
      </c>
    </row>
    <row r="208">
      <c r="K208" s="96" t="s">
        <v>50892</v>
      </c>
      <c r="O208" s="85">
        <f>SUM(O207:O207)</f>
      </c>
      <c r="P208" s="85">
        <f>SUM(P207:P207)</f>
      </c>
    </row>
    <row r="209">
      <c r="A209" s="98" t="s">
        <v>50893</v>
      </c>
      <c r="B209" s="98" t="s">
        <v>50894</v>
      </c>
      <c r="C209" s="100">
        <v>931</v>
      </c>
      <c r="D209" s="98" t="s">
        <v>50895</v>
      </c>
      <c r="E209" s="98" t="s">
        <v>50896</v>
      </c>
      <c r="F209" s="104">
        <v>44400</v>
      </c>
      <c r="G209" s="104">
        <v>45748</v>
      </c>
      <c r="H209" s="104">
        <v>46203</v>
      </c>
      <c r="J209" s="101">
        <v>1100</v>
      </c>
      <c r="K209" s="98" t="s">
        <v>50897</v>
      </c>
      <c r="L209" s="98" t="s">
        <v>50898</v>
      </c>
      <c r="M209" s="98" t="s">
        <v>50899</v>
      </c>
      <c r="N209" s="98" t="s">
        <v>50900</v>
      </c>
      <c r="O209" s="101">
        <v>1200</v>
      </c>
      <c r="P209" s="101">
        <v>1200</v>
      </c>
      <c r="Q209" s="101">
        <v>0</v>
      </c>
      <c r="R209" s="101">
        <v>350</v>
      </c>
    </row>
    <row r="210">
      <c r="K210" s="96" t="s">
        <v>50901</v>
      </c>
      <c r="O210" s="85">
        <f>SUM(O209:O209)</f>
      </c>
      <c r="P210" s="85">
        <f>SUM(P209:P209)</f>
      </c>
    </row>
    <row r="211">
      <c r="A211" s="98" t="s">
        <v>50902</v>
      </c>
      <c r="B211" s="98" t="s">
        <v>50903</v>
      </c>
      <c r="C211" s="100">
        <v>931</v>
      </c>
      <c r="D211" s="98" t="s">
        <v>50904</v>
      </c>
      <c r="E211" s="98" t="s">
        <v>50905</v>
      </c>
      <c r="F211" s="104">
        <v>44729</v>
      </c>
      <c r="G211" s="104">
        <v>45658</v>
      </c>
      <c r="H211" s="104">
        <v>46053</v>
      </c>
      <c r="J211" s="101">
        <v>1100</v>
      </c>
      <c r="K211" s="98" t="s">
        <v>50906</v>
      </c>
      <c r="L211" s="98" t="s">
        <v>50907</v>
      </c>
      <c r="M211" s="98" t="s">
        <v>50908</v>
      </c>
      <c r="N211" s="98" t="s">
        <v>50909</v>
      </c>
      <c r="O211" s="101">
        <v>1200</v>
      </c>
      <c r="P211" s="101">
        <v>1200</v>
      </c>
      <c r="Q211" s="101">
        <v>0</v>
      </c>
      <c r="R211" s="101">
        <v>750</v>
      </c>
    </row>
    <row r="212">
      <c r="K212" s="96" t="s">
        <v>50910</v>
      </c>
      <c r="O212" s="85">
        <f>SUM(O211:O211)</f>
      </c>
      <c r="P212" s="85">
        <f>SUM(P211:P211)</f>
      </c>
    </row>
    <row r="213">
      <c r="A213" s="98" t="s">
        <v>50911</v>
      </c>
      <c r="B213" s="98" t="s">
        <v>50912</v>
      </c>
      <c r="C213" s="100">
        <v>931</v>
      </c>
      <c r="D213" s="98" t="s">
        <v>50913</v>
      </c>
      <c r="E213" s="98" t="s">
        <v>50914</v>
      </c>
      <c r="F213" s="104">
        <v>44533</v>
      </c>
      <c r="G213" s="104">
        <v>45444</v>
      </c>
      <c r="H213" s="104">
        <v>45808</v>
      </c>
      <c r="J213" s="101">
        <v>1100</v>
      </c>
      <c r="K213" s="98" t="s">
        <v>50915</v>
      </c>
      <c r="L213" s="98" t="s">
        <v>50916</v>
      </c>
      <c r="M213" s="98" t="s">
        <v>50917</v>
      </c>
      <c r="N213" s="98" t="s">
        <v>50918</v>
      </c>
      <c r="O213" s="101">
        <v>1100</v>
      </c>
      <c r="P213" s="101">
        <v>1100</v>
      </c>
      <c r="Q213" s="101">
        <v>0</v>
      </c>
      <c r="R213" s="101">
        <v>350</v>
      </c>
    </row>
    <row r="214">
      <c r="K214" s="96" t="s">
        <v>50919</v>
      </c>
      <c r="O214" s="85">
        <f>SUM(O213:O213)</f>
      </c>
      <c r="P214" s="85">
        <f>SUM(P213:P213)</f>
      </c>
    </row>
    <row r="215">
      <c r="A215" s="98" t="s">
        <v>50920</v>
      </c>
      <c r="B215" s="98" t="s">
        <v>50921</v>
      </c>
      <c r="C215" s="100">
        <v>931</v>
      </c>
      <c r="D215" s="98" t="s">
        <v>50922</v>
      </c>
      <c r="E215" s="98" t="s">
        <v>50923</v>
      </c>
      <c r="F215" s="104">
        <v>45023</v>
      </c>
      <c r="G215" s="104">
        <v>45566</v>
      </c>
      <c r="H215" s="104">
        <v>45961</v>
      </c>
      <c r="J215" s="101">
        <v>1100</v>
      </c>
      <c r="K215" s="98" t="s">
        <v>50924</v>
      </c>
      <c r="L215" s="98" t="s">
        <v>50925</v>
      </c>
      <c r="M215" s="98" t="s">
        <v>50926</v>
      </c>
      <c r="N215" s="98" t="s">
        <v>50927</v>
      </c>
      <c r="O215" s="101">
        <v>1200</v>
      </c>
      <c r="P215" s="101">
        <v>1200</v>
      </c>
      <c r="Q215" s="101">
        <v>0</v>
      </c>
      <c r="R215" s="101">
        <v>750</v>
      </c>
    </row>
    <row r="216">
      <c r="K216" s="96" t="s">
        <v>50928</v>
      </c>
      <c r="O216" s="85">
        <f>SUM(O215:O215)</f>
      </c>
      <c r="P216" s="85">
        <f>SUM(P215:P215)</f>
      </c>
    </row>
    <row r="217">
      <c r="A217" s="98" t="s">
        <v>50929</v>
      </c>
      <c r="B217" s="98" t="s">
        <v>50930</v>
      </c>
      <c r="C217" s="100">
        <v>931</v>
      </c>
      <c r="D217" s="98" t="s">
        <v>50931</v>
      </c>
      <c r="E217" s="98" t="s">
        <v>50932</v>
      </c>
      <c r="F217" s="104">
        <v>44862</v>
      </c>
      <c r="G217" s="104">
        <v>45627</v>
      </c>
      <c r="H217" s="104">
        <v>45991</v>
      </c>
      <c r="J217" s="101">
        <v>1100</v>
      </c>
      <c r="K217" s="98" t="s">
        <v>50933</v>
      </c>
      <c r="L217" s="98" t="s">
        <v>50934</v>
      </c>
      <c r="M217" s="98" t="s">
        <v>50935</v>
      </c>
      <c r="N217" s="98" t="s">
        <v>50936</v>
      </c>
      <c r="O217" s="101">
        <v>1200</v>
      </c>
      <c r="P217" s="101">
        <v>1200</v>
      </c>
      <c r="Q217" s="101">
        <v>0</v>
      </c>
      <c r="R217" s="101">
        <v>450</v>
      </c>
    </row>
    <row r="218">
      <c r="K218" s="96" t="s">
        <v>50937</v>
      </c>
      <c r="O218" s="85">
        <f>SUM(O217:O217)</f>
      </c>
      <c r="P218" s="85">
        <f>SUM(P217:P217)</f>
      </c>
    </row>
    <row r="219">
      <c r="A219" s="98" t="s">
        <v>50938</v>
      </c>
      <c r="B219" s="98" t="s">
        <v>50939</v>
      </c>
      <c r="C219" s="100">
        <v>931</v>
      </c>
      <c r="D219" s="98" t="s">
        <v>50940</v>
      </c>
      <c r="E219" s="98" t="s">
        <v>50941</v>
      </c>
      <c r="F219" s="104">
        <v>45464</v>
      </c>
      <c r="G219" s="104">
        <v>45464</v>
      </c>
      <c r="H219" s="104">
        <v>45869</v>
      </c>
      <c r="J219" s="101">
        <v>1100</v>
      </c>
      <c r="K219" s="98" t="s">
        <v>50942</v>
      </c>
      <c r="L219" s="98" t="s">
        <v>50943</v>
      </c>
      <c r="M219" s="98" t="s">
        <v>50944</v>
      </c>
      <c r="N219" s="98" t="s">
        <v>50945</v>
      </c>
      <c r="O219" s="101">
        <v>1100</v>
      </c>
      <c r="P219" s="101">
        <v>1100</v>
      </c>
      <c r="Q219" s="101">
        <v>0</v>
      </c>
      <c r="R219" s="101">
        <v>350</v>
      </c>
    </row>
    <row r="220">
      <c r="L220" s="98" t="s">
        <v>50946</v>
      </c>
      <c r="M220" s="98" t="s">
        <v>50947</v>
      </c>
      <c r="N220" s="98" t="s">
        <v>50948</v>
      </c>
      <c r="O220" s="101">
        <v>30</v>
      </c>
      <c r="P220" s="101">
        <v>30</v>
      </c>
    </row>
    <row r="221">
      <c r="K221" s="96" t="s">
        <v>50949</v>
      </c>
      <c r="O221" s="85">
        <f>SUM(O219:O220)</f>
      </c>
      <c r="P221" s="85">
        <f>SUM(P219:P220)</f>
      </c>
    </row>
    <row r="222">
      <c r="A222" s="98" t="s">
        <v>50950</v>
      </c>
      <c r="B222" s="98" t="s">
        <v>50951</v>
      </c>
      <c r="C222" s="100">
        <v>931</v>
      </c>
      <c r="D222" s="98" t="s">
        <v>50952</v>
      </c>
      <c r="E222" s="98" t="s">
        <v>50953</v>
      </c>
      <c r="F222" s="104">
        <v>44883</v>
      </c>
      <c r="G222" s="104">
        <v>45689</v>
      </c>
      <c r="H222" s="104">
        <v>45869</v>
      </c>
      <c r="I222" s="104">
        <v>45872</v>
      </c>
      <c r="J222" s="101">
        <v>1450</v>
      </c>
      <c r="K222" s="98" t="s">
        <v>50954</v>
      </c>
      <c r="L222" s="98" t="s">
        <v>50955</v>
      </c>
      <c r="M222" s="98" t="s">
        <v>50956</v>
      </c>
      <c r="N222" s="98" t="s">
        <v>50957</v>
      </c>
      <c r="O222" s="101">
        <v>1250</v>
      </c>
      <c r="P222" s="101">
        <v>1250</v>
      </c>
      <c r="Q222" s="101">
        <v>0</v>
      </c>
      <c r="R222" s="101">
        <v>1300</v>
      </c>
    </row>
    <row r="223">
      <c r="L223" s="98" t="s">
        <v>50958</v>
      </c>
      <c r="M223" s="98" t="s">
        <v>50959</v>
      </c>
      <c r="N223" s="98" t="s">
        <v>50960</v>
      </c>
      <c r="O223" s="101">
        <v>30</v>
      </c>
      <c r="P223" s="101">
        <v>30</v>
      </c>
    </row>
    <row r="224">
      <c r="L224" s="98" t="s">
        <v>50961</v>
      </c>
      <c r="M224" s="98" t="s">
        <v>50962</v>
      </c>
      <c r="N224" s="98" t="s">
        <v>50963</v>
      </c>
      <c r="O224" s="101">
        <v>25</v>
      </c>
      <c r="P224" s="101">
        <v>0</v>
      </c>
    </row>
    <row r="225">
      <c r="K225" s="96" t="s">
        <v>50964</v>
      </c>
      <c r="O225" s="85">
        <f>SUM(O222:O224)</f>
      </c>
      <c r="P225" s="85">
        <f>SUM(P222:P224)</f>
      </c>
    </row>
    <row r="226">
      <c r="A226" s="98" t="s">
        <v>50965</v>
      </c>
      <c r="B226" s="98" t="s">
        <v>50966</v>
      </c>
      <c r="C226" s="100">
        <v>931</v>
      </c>
      <c r="D226" s="98" t="s">
        <v>50967</v>
      </c>
      <c r="E226" s="98" t="s">
        <v>50968</v>
      </c>
      <c r="F226" s="104">
        <v>45219</v>
      </c>
      <c r="G226" s="104">
        <v>45444</v>
      </c>
      <c r="H226" s="104">
        <v>45808</v>
      </c>
      <c r="J226" s="101">
        <v>1100</v>
      </c>
      <c r="K226" s="98" t="s">
        <v>50969</v>
      </c>
      <c r="L226" s="98" t="s">
        <v>50970</v>
      </c>
      <c r="M226" s="98" t="s">
        <v>50971</v>
      </c>
      <c r="N226" s="98" t="s">
        <v>50972</v>
      </c>
      <c r="O226" s="101">
        <v>1125</v>
      </c>
      <c r="P226" s="101">
        <v>1125</v>
      </c>
      <c r="Q226" s="101">
        <v>0</v>
      </c>
      <c r="R226" s="101">
        <v>550</v>
      </c>
    </row>
    <row r="227">
      <c r="L227" s="98" t="s">
        <v>50973</v>
      </c>
      <c r="M227" s="98" t="s">
        <v>50974</v>
      </c>
      <c r="N227" s="98" t="s">
        <v>50975</v>
      </c>
      <c r="O227" s="101">
        <v>30</v>
      </c>
      <c r="P227" s="101">
        <v>30</v>
      </c>
    </row>
    <row r="228">
      <c r="K228" s="96" t="s">
        <v>50976</v>
      </c>
      <c r="O228" s="85">
        <f>SUM(O226:O227)</f>
      </c>
      <c r="P228" s="85">
        <f>SUM(P226:P227)</f>
      </c>
    </row>
    <row r="229">
      <c r="A229" s="98" t="s">
        <v>50977</v>
      </c>
      <c r="B229" s="98" t="s">
        <v>50978</v>
      </c>
      <c r="C229" s="100">
        <v>931</v>
      </c>
      <c r="D229" s="98" t="s">
        <v>50979</v>
      </c>
      <c r="E229" s="98" t="s">
        <v>50980</v>
      </c>
      <c r="F229" s="104">
        <v>45338</v>
      </c>
      <c r="G229" s="104">
        <v>45717</v>
      </c>
      <c r="H229" s="104">
        <v>46081</v>
      </c>
      <c r="J229" s="101">
        <v>1100</v>
      </c>
      <c r="K229" s="98" t="s">
        <v>50981</v>
      </c>
      <c r="L229" s="98" t="s">
        <v>50982</v>
      </c>
      <c r="M229" s="98" t="s">
        <v>50983</v>
      </c>
      <c r="N229" s="98" t="s">
        <v>50984</v>
      </c>
      <c r="O229" s="101">
        <v>1200</v>
      </c>
      <c r="P229" s="101">
        <v>1200</v>
      </c>
      <c r="Q229" s="101">
        <v>0</v>
      </c>
      <c r="R229" s="101">
        <v>350</v>
      </c>
    </row>
    <row r="230">
      <c r="L230" s="98" t="s">
        <v>50985</v>
      </c>
      <c r="M230" s="98" t="s">
        <v>50986</v>
      </c>
      <c r="N230" s="98" t="s">
        <v>50987</v>
      </c>
      <c r="O230" s="101">
        <v>30</v>
      </c>
      <c r="P230" s="101">
        <v>30</v>
      </c>
    </row>
    <row r="231">
      <c r="L231" s="98" t="s">
        <v>50988</v>
      </c>
      <c r="M231" s="98" t="s">
        <v>50989</v>
      </c>
      <c r="N231" s="98" t="s">
        <v>50990</v>
      </c>
      <c r="O231" s="101">
        <v>30</v>
      </c>
      <c r="P231" s="101">
        <v>30</v>
      </c>
    </row>
    <row r="232">
      <c r="K232" s="96" t="s">
        <v>50991</v>
      </c>
      <c r="O232" s="85">
        <f>SUM(O229:O231)</f>
      </c>
      <c r="P232" s="85">
        <f>SUM(P229:P231)</f>
      </c>
    </row>
    <row r="233">
      <c r="A233" s="98" t="s">
        <v>50992</v>
      </c>
      <c r="B233" s="98" t="s">
        <v>50993</v>
      </c>
      <c r="C233" s="100">
        <v>931</v>
      </c>
      <c r="D233" s="98" t="s">
        <v>50994</v>
      </c>
      <c r="E233" s="98" t="s">
        <v>50995</v>
      </c>
      <c r="F233" s="104">
        <v>44540</v>
      </c>
      <c r="G233" s="104">
        <v>45444</v>
      </c>
      <c r="H233" s="104">
        <v>45808</v>
      </c>
      <c r="I233" s="104">
        <v>45808</v>
      </c>
      <c r="J233" s="101">
        <v>1450</v>
      </c>
      <c r="K233" s="98" t="s">
        <v>50996</v>
      </c>
      <c r="L233" s="98" t="s">
        <v>50997</v>
      </c>
      <c r="M233" s="98" t="s">
        <v>50998</v>
      </c>
      <c r="N233" s="98" t="s">
        <v>50999</v>
      </c>
      <c r="O233" s="101">
        <v>1100</v>
      </c>
      <c r="P233" s="101">
        <v>1100</v>
      </c>
      <c r="Q233" s="101">
        <v>0</v>
      </c>
      <c r="R233" s="101">
        <v>350</v>
      </c>
    </row>
    <row r="234">
      <c r="K234" s="96" t="s">
        <v>51000</v>
      </c>
      <c r="O234" s="85">
        <f>SUM(O233:O233)</f>
      </c>
      <c r="P234" s="85">
        <f>SUM(P233:P233)</f>
      </c>
    </row>
    <row r="235">
      <c r="A235" s="98" t="s">
        <v>51001</v>
      </c>
      <c r="B235" s="98" t="s">
        <v>51002</v>
      </c>
      <c r="C235" s="100">
        <v>931</v>
      </c>
      <c r="D235" s="98" t="s">
        <v>51003</v>
      </c>
      <c r="E235" s="98" t="s">
        <v>51004</v>
      </c>
      <c r="F235" s="104">
        <v>45240</v>
      </c>
      <c r="G235" s="104">
        <v>45627</v>
      </c>
      <c r="H235" s="104">
        <v>45808</v>
      </c>
      <c r="J235" s="101">
        <v>1100</v>
      </c>
      <c r="K235" s="98" t="s">
        <v>51005</v>
      </c>
      <c r="L235" s="98" t="s">
        <v>51006</v>
      </c>
      <c r="M235" s="98" t="s">
        <v>51007</v>
      </c>
      <c r="N235" s="98" t="s">
        <v>51008</v>
      </c>
      <c r="O235" s="101">
        <v>1250</v>
      </c>
      <c r="P235" s="101">
        <v>1250</v>
      </c>
      <c r="Q235" s="101">
        <v>0</v>
      </c>
      <c r="R235" s="101">
        <v>550</v>
      </c>
    </row>
    <row r="236">
      <c r="L236" s="98" t="s">
        <v>51009</v>
      </c>
      <c r="M236" s="98" t="s">
        <v>51010</v>
      </c>
      <c r="N236" s="98" t="s">
        <v>51011</v>
      </c>
      <c r="O236" s="101">
        <v>25</v>
      </c>
      <c r="P236" s="101">
        <v>0</v>
      </c>
    </row>
    <row r="237">
      <c r="K237" s="96" t="s">
        <v>51012</v>
      </c>
      <c r="O237" s="85">
        <f>SUM(O235:O236)</f>
      </c>
      <c r="P237" s="85">
        <f>SUM(P235:P236)</f>
      </c>
    </row>
    <row r="238">
      <c r="A238" s="98" t="s">
        <v>51013</v>
      </c>
      <c r="B238" s="98" t="s">
        <v>51014</v>
      </c>
      <c r="C238" s="100">
        <v>757</v>
      </c>
      <c r="D238" s="98" t="s">
        <v>51015</v>
      </c>
      <c r="E238" s="98" t="s">
        <v>51016</v>
      </c>
      <c r="J238" s="101">
        <v>1000</v>
      </c>
      <c r="K238" s="98" t="s">
        <v>51017</v>
      </c>
      <c r="L238" s="98" t="s">
        <v>51017</v>
      </c>
      <c r="O238" s="101">
        <v>0</v>
      </c>
      <c r="P238" s="101">
        <v>0</v>
      </c>
      <c r="R238" s="101">
        <v>0</v>
      </c>
    </row>
    <row r="239">
      <c r="K239" s="96" t="s">
        <v>51018</v>
      </c>
      <c r="O239" s="85">
        <f>SUM(O238:O238)</f>
      </c>
      <c r="P239" s="85">
        <f>SUM(P238:P238)</f>
      </c>
    </row>
    <row r="240">
      <c r="A240" s="98" t="s">
        <v>51019</v>
      </c>
      <c r="B240" s="98" t="s">
        <v>51020</v>
      </c>
      <c r="C240" s="100">
        <v>757</v>
      </c>
      <c r="D240" s="98" t="s">
        <v>51021</v>
      </c>
      <c r="E240" s="98" t="s">
        <v>51022</v>
      </c>
      <c r="F240" s="104">
        <v>44047</v>
      </c>
      <c r="G240" s="104">
        <v>45748</v>
      </c>
      <c r="H240" s="104">
        <v>46203</v>
      </c>
      <c r="J240" s="101">
        <v>975</v>
      </c>
      <c r="K240" s="98" t="s">
        <v>51023</v>
      </c>
      <c r="L240" s="98" t="s">
        <v>51024</v>
      </c>
      <c r="M240" s="98" t="s">
        <v>51025</v>
      </c>
      <c r="N240" s="98" t="s">
        <v>51026</v>
      </c>
      <c r="O240" s="101">
        <v>1000</v>
      </c>
      <c r="P240" s="101">
        <v>1000</v>
      </c>
      <c r="Q240" s="101">
        <v>0</v>
      </c>
      <c r="R240" s="101">
        <v>700</v>
      </c>
    </row>
    <row r="241">
      <c r="K241" s="96" t="s">
        <v>51027</v>
      </c>
      <c r="O241" s="85">
        <f>SUM(O240:O240)</f>
      </c>
      <c r="P241" s="85">
        <f>SUM(P240:P240)</f>
      </c>
    </row>
    <row r="242">
      <c r="A242" s="98" t="s">
        <v>51028</v>
      </c>
      <c r="B242" s="98" t="s">
        <v>51029</v>
      </c>
      <c r="C242" s="100">
        <v>757</v>
      </c>
      <c r="D242" s="98" t="s">
        <v>51030</v>
      </c>
      <c r="E242" s="98" t="s">
        <v>51031</v>
      </c>
      <c r="F242" s="104">
        <v>45628</v>
      </c>
      <c r="G242" s="104">
        <v>45628</v>
      </c>
      <c r="H242" s="104">
        <v>45992</v>
      </c>
      <c r="J242" s="101">
        <v>1250</v>
      </c>
      <c r="K242" s="98" t="s">
        <v>51032</v>
      </c>
      <c r="L242" s="98" t="s">
        <v>51033</v>
      </c>
      <c r="M242" s="98" t="s">
        <v>51034</v>
      </c>
      <c r="N242" s="98" t="s">
        <v>51035</v>
      </c>
      <c r="O242" s="101">
        <v>250</v>
      </c>
      <c r="P242" s="101">
        <v>250</v>
      </c>
      <c r="Q242" s="101">
        <v>0</v>
      </c>
      <c r="R242" s="101">
        <v>300</v>
      </c>
    </row>
    <row r="243">
      <c r="L243" s="98" t="s">
        <v>51036</v>
      </c>
      <c r="M243" s="98" t="s">
        <v>51037</v>
      </c>
      <c r="N243" s="98" t="s">
        <v>51038</v>
      </c>
      <c r="O243" s="101">
        <v>1000</v>
      </c>
      <c r="P243" s="101">
        <v>1000</v>
      </c>
    </row>
    <row r="244">
      <c r="K244" s="96" t="s">
        <v>51039</v>
      </c>
      <c r="O244" s="85">
        <f>SUM(O242:O243)</f>
      </c>
      <c r="P244" s="85">
        <f>SUM(P242:P243)</f>
      </c>
    </row>
    <row r="245">
      <c r="A245" s="98" t="s">
        <v>51040</v>
      </c>
      <c r="B245" s="98" t="s">
        <v>51041</v>
      </c>
      <c r="C245" s="100">
        <v>757</v>
      </c>
      <c r="D245" s="98" t="s">
        <v>51042</v>
      </c>
      <c r="E245" s="98" t="s">
        <v>51043</v>
      </c>
      <c r="F245" s="104">
        <v>44343</v>
      </c>
      <c r="G245" s="104">
        <v>45444</v>
      </c>
      <c r="H245" s="104">
        <v>45808</v>
      </c>
      <c r="J245" s="101">
        <v>975</v>
      </c>
      <c r="K245" s="98" t="s">
        <v>51044</v>
      </c>
      <c r="L245" s="98" t="s">
        <v>51045</v>
      </c>
      <c r="M245" s="98" t="s">
        <v>51046</v>
      </c>
      <c r="N245" s="98" t="s">
        <v>51047</v>
      </c>
      <c r="O245" s="101">
        <v>950</v>
      </c>
      <c r="P245" s="101">
        <v>950</v>
      </c>
      <c r="Q245" s="101">
        <v>0</v>
      </c>
      <c r="R245" s="101">
        <v>300</v>
      </c>
    </row>
    <row r="246">
      <c r="K246" s="96" t="s">
        <v>51048</v>
      </c>
      <c r="O246" s="85">
        <f>SUM(O245:O245)</f>
      </c>
      <c r="P246" s="85">
        <f>SUM(P245:P245)</f>
      </c>
    </row>
    <row r="247">
      <c r="A247" s="98" t="s">
        <v>51049</v>
      </c>
      <c r="B247" s="98" t="s">
        <v>51050</v>
      </c>
      <c r="C247" s="100">
        <v>757</v>
      </c>
      <c r="D247" s="98" t="s">
        <v>51051</v>
      </c>
      <c r="E247" s="98" t="s">
        <v>51052</v>
      </c>
      <c r="F247" s="104">
        <v>43983</v>
      </c>
      <c r="G247" s="104">
        <v>45748</v>
      </c>
      <c r="H247" s="104">
        <v>45930</v>
      </c>
      <c r="J247" s="101">
        <v>975</v>
      </c>
      <c r="K247" s="98" t="s">
        <v>51053</v>
      </c>
      <c r="L247" s="98" t="s">
        <v>51054</v>
      </c>
      <c r="M247" s="98" t="s">
        <v>51055</v>
      </c>
      <c r="N247" s="98" t="s">
        <v>51056</v>
      </c>
      <c r="O247" s="101">
        <v>1050</v>
      </c>
      <c r="P247" s="101">
        <v>1050</v>
      </c>
      <c r="Q247" s="101">
        <v>0</v>
      </c>
      <c r="R247" s="101">
        <v>400</v>
      </c>
    </row>
    <row r="248">
      <c r="L248" s="98" t="s">
        <v>51057</v>
      </c>
      <c r="M248" s="98" t="s">
        <v>51058</v>
      </c>
      <c r="N248" s="98" t="s">
        <v>51059</v>
      </c>
      <c r="O248" s="101">
        <v>25</v>
      </c>
      <c r="P248" s="101">
        <v>0</v>
      </c>
    </row>
    <row r="249">
      <c r="K249" s="96" t="s">
        <v>51060</v>
      </c>
      <c r="O249" s="85">
        <f>SUM(O247:O248)</f>
      </c>
      <c r="P249" s="85">
        <f>SUM(P247:P248)</f>
      </c>
    </row>
    <row r="250">
      <c r="A250" s="98" t="s">
        <v>51061</v>
      </c>
      <c r="B250" s="98" t="s">
        <v>51062</v>
      </c>
      <c r="C250" s="100">
        <v>757</v>
      </c>
      <c r="D250" s="98" t="s">
        <v>51063</v>
      </c>
      <c r="E250" s="98" t="s">
        <v>51064</v>
      </c>
      <c r="F250" s="104">
        <v>44805</v>
      </c>
      <c r="G250" s="104">
        <v>45748</v>
      </c>
      <c r="H250" s="104">
        <v>45930</v>
      </c>
      <c r="J250" s="101">
        <v>975</v>
      </c>
      <c r="K250" s="98" t="s">
        <v>51065</v>
      </c>
      <c r="L250" s="98" t="s">
        <v>51066</v>
      </c>
      <c r="M250" s="98" t="s">
        <v>51067</v>
      </c>
      <c r="N250" s="98" t="s">
        <v>51068</v>
      </c>
      <c r="O250" s="101">
        <v>1050</v>
      </c>
      <c r="P250" s="101">
        <v>0</v>
      </c>
      <c r="Q250" s="101">
        <v>0</v>
      </c>
      <c r="R250" s="101">
        <v>700</v>
      </c>
    </row>
    <row r="251">
      <c r="L251" s="98" t="s">
        <v>51069</v>
      </c>
      <c r="M251" s="98" t="s">
        <v>51070</v>
      </c>
      <c r="N251" s="98" t="s">
        <v>51071</v>
      </c>
      <c r="O251" s="101">
        <v>-1050</v>
      </c>
      <c r="P251" s="101">
        <v>0</v>
      </c>
    </row>
    <row r="252">
      <c r="L252" s="98" t="s">
        <v>51072</v>
      </c>
      <c r="M252" s="98" t="s">
        <v>51073</v>
      </c>
      <c r="N252" s="98" t="s">
        <v>51074</v>
      </c>
      <c r="O252" s="101">
        <v>1050</v>
      </c>
      <c r="P252" s="101">
        <v>1050</v>
      </c>
    </row>
    <row r="253">
      <c r="L253" s="98" t="s">
        <v>51075</v>
      </c>
      <c r="M253" s="98" t="s">
        <v>51076</v>
      </c>
      <c r="N253" s="98" t="s">
        <v>51077</v>
      </c>
      <c r="O253" s="101">
        <v>105</v>
      </c>
      <c r="P253" s="101">
        <v>0</v>
      </c>
    </row>
    <row r="254">
      <c r="L254" s="98" t="s">
        <v>51078</v>
      </c>
      <c r="M254" s="98" t="s">
        <v>51079</v>
      </c>
      <c r="N254" s="98" t="s">
        <v>51080</v>
      </c>
      <c r="O254" s="101">
        <v>200</v>
      </c>
      <c r="P254" s="101">
        <v>0</v>
      </c>
    </row>
    <row r="255">
      <c r="L255" s="98" t="s">
        <v>51081</v>
      </c>
      <c r="M255" s="98" t="s">
        <v>51082</v>
      </c>
      <c r="N255" s="98" t="s">
        <v>51083</v>
      </c>
      <c r="O255" s="101">
        <v>-200</v>
      </c>
      <c r="P255" s="101">
        <v>0</v>
      </c>
    </row>
    <row r="256">
      <c r="L256" s="98" t="s">
        <v>51084</v>
      </c>
      <c r="M256" s="98" t="s">
        <v>51085</v>
      </c>
      <c r="N256" s="98" t="s">
        <v>51086</v>
      </c>
      <c r="O256" s="101">
        <v>25</v>
      </c>
      <c r="P256" s="101">
        <v>0</v>
      </c>
    </row>
    <row r="257">
      <c r="K257" s="96" t="s">
        <v>51087</v>
      </c>
      <c r="O257" s="85">
        <f>SUM(O250:O256)</f>
      </c>
      <c r="P257" s="85">
        <f>SUM(P250:P256)</f>
      </c>
    </row>
    <row r="258">
      <c r="A258" s="98" t="s">
        <v>51088</v>
      </c>
      <c r="B258" s="98" t="s">
        <v>51089</v>
      </c>
      <c r="C258" s="100">
        <v>757</v>
      </c>
      <c r="D258" s="98" t="s">
        <v>51090</v>
      </c>
      <c r="E258" s="98" t="s">
        <v>51091</v>
      </c>
      <c r="F258" s="104">
        <v>45716</v>
      </c>
      <c r="G258" s="104">
        <v>45716</v>
      </c>
      <c r="H258" s="104">
        <v>46018</v>
      </c>
      <c r="J258" s="101">
        <v>1250</v>
      </c>
      <c r="K258" s="98" t="s">
        <v>51092</v>
      </c>
      <c r="L258" s="98" t="s">
        <v>51093</v>
      </c>
      <c r="M258" s="98" t="s">
        <v>51094</v>
      </c>
      <c r="N258" s="98" t="s">
        <v>51095</v>
      </c>
      <c r="O258" s="101">
        <v>250</v>
      </c>
      <c r="P258" s="101">
        <v>250</v>
      </c>
      <c r="Q258" s="101">
        <v>0</v>
      </c>
      <c r="R258" s="101">
        <v>300</v>
      </c>
    </row>
    <row r="259">
      <c r="L259" s="98" t="s">
        <v>51096</v>
      </c>
      <c r="M259" s="98" t="s">
        <v>51097</v>
      </c>
      <c r="N259" s="98" t="s">
        <v>51098</v>
      </c>
      <c r="O259" s="101">
        <v>1050</v>
      </c>
      <c r="P259" s="101">
        <v>1050</v>
      </c>
    </row>
    <row r="260">
      <c r="L260" s="98" t="s">
        <v>51099</v>
      </c>
      <c r="M260" s="98" t="s">
        <v>51100</v>
      </c>
      <c r="N260" s="98" t="s">
        <v>51101</v>
      </c>
      <c r="O260" s="101">
        <v>30</v>
      </c>
      <c r="P260" s="101">
        <v>30</v>
      </c>
    </row>
    <row r="261">
      <c r="K261" s="96" t="s">
        <v>51102</v>
      </c>
      <c r="O261" s="85">
        <f>SUM(O258:O260)</f>
      </c>
      <c r="P261" s="85">
        <f>SUM(P258:P260)</f>
      </c>
    </row>
    <row r="262">
      <c r="A262" s="98" t="s">
        <v>51103</v>
      </c>
      <c r="B262" s="98" t="s">
        <v>51104</v>
      </c>
      <c r="C262" s="100">
        <v>757</v>
      </c>
      <c r="D262" s="98" t="s">
        <v>51105</v>
      </c>
      <c r="E262" s="98" t="s">
        <v>51106</v>
      </c>
      <c r="F262" s="104">
        <v>45415</v>
      </c>
      <c r="G262" s="104">
        <v>45415</v>
      </c>
      <c r="H262" s="104">
        <v>45808</v>
      </c>
      <c r="J262" s="101">
        <v>975</v>
      </c>
      <c r="K262" s="98" t="s">
        <v>51107</v>
      </c>
      <c r="L262" s="98" t="s">
        <v>51108</v>
      </c>
      <c r="M262" s="98" t="s">
        <v>51109</v>
      </c>
      <c r="N262" s="98" t="s">
        <v>51110</v>
      </c>
      <c r="O262" s="101">
        <v>975</v>
      </c>
      <c r="P262" s="101">
        <v>975</v>
      </c>
      <c r="Q262" s="101">
        <v>0</v>
      </c>
      <c r="R262" s="101">
        <v>600</v>
      </c>
    </row>
    <row r="263">
      <c r="K263" s="96" t="s">
        <v>51111</v>
      </c>
      <c r="O263" s="85">
        <f>SUM(O262:O262)</f>
      </c>
      <c r="P263" s="85">
        <f>SUM(P262:P262)</f>
      </c>
    </row>
    <row r="264">
      <c r="A264" s="98" t="s">
        <v>51112</v>
      </c>
      <c r="B264" s="98" t="s">
        <v>51113</v>
      </c>
      <c r="C264" s="100">
        <v>757</v>
      </c>
      <c r="D264" s="98" t="s">
        <v>51114</v>
      </c>
      <c r="E264" s="98" t="s">
        <v>51115</v>
      </c>
      <c r="F264" s="104">
        <v>45366</v>
      </c>
      <c r="G264" s="104">
        <v>45366</v>
      </c>
      <c r="H264" s="104">
        <v>45777</v>
      </c>
      <c r="J264" s="101">
        <v>975</v>
      </c>
      <c r="K264" s="98" t="s">
        <v>51116</v>
      </c>
      <c r="L264" s="98" t="s">
        <v>51117</v>
      </c>
      <c r="M264" s="98" t="s">
        <v>51118</v>
      </c>
      <c r="N264" s="98" t="s">
        <v>51119</v>
      </c>
      <c r="O264" s="101">
        <v>975</v>
      </c>
      <c r="P264" s="101">
        <v>975</v>
      </c>
      <c r="Q264" s="101">
        <v>0</v>
      </c>
      <c r="R264" s="101">
        <v>300</v>
      </c>
    </row>
    <row r="265">
      <c r="K265" s="96" t="s">
        <v>51120</v>
      </c>
      <c r="O265" s="85">
        <f>SUM(O264:O264)</f>
      </c>
      <c r="P265" s="85">
        <f>SUM(P264:P264)</f>
      </c>
    </row>
    <row r="266">
      <c r="A266" s="98" t="s">
        <v>51121</v>
      </c>
      <c r="B266" s="98" t="s">
        <v>51122</v>
      </c>
      <c r="C266" s="100">
        <v>757</v>
      </c>
      <c r="D266" s="98" t="s">
        <v>51123</v>
      </c>
      <c r="E266" s="98" t="s">
        <v>51124</v>
      </c>
      <c r="F266" s="104">
        <v>45443</v>
      </c>
      <c r="G266" s="104">
        <v>45443</v>
      </c>
      <c r="H266" s="104">
        <v>45808</v>
      </c>
      <c r="J266" s="101">
        <v>975</v>
      </c>
      <c r="K266" s="98" t="s">
        <v>51125</v>
      </c>
      <c r="L266" s="98" t="s">
        <v>51126</v>
      </c>
      <c r="M266" s="98" t="s">
        <v>51127</v>
      </c>
      <c r="N266" s="98" t="s">
        <v>51128</v>
      </c>
      <c r="O266" s="101">
        <v>975</v>
      </c>
      <c r="P266" s="101">
        <v>975</v>
      </c>
      <c r="Q266" s="101">
        <v>0</v>
      </c>
      <c r="R266" s="101">
        <v>300</v>
      </c>
    </row>
    <row r="267">
      <c r="K267" s="96" t="s">
        <v>51129</v>
      </c>
      <c r="O267" s="85">
        <f>SUM(O266:O266)</f>
      </c>
      <c r="P267" s="85">
        <f>SUM(P266:P266)</f>
      </c>
    </row>
    <row r="268">
      <c r="A268" s="98" t="s">
        <v>51130</v>
      </c>
      <c r="B268" s="98" t="s">
        <v>51131</v>
      </c>
      <c r="C268" s="100">
        <v>757</v>
      </c>
      <c r="D268" s="98" t="s">
        <v>51132</v>
      </c>
      <c r="E268" s="98" t="s">
        <v>51133</v>
      </c>
      <c r="F268" s="104">
        <v>45338</v>
      </c>
      <c r="G268" s="104">
        <v>45748</v>
      </c>
      <c r="H268" s="104">
        <v>46142</v>
      </c>
      <c r="J268" s="101">
        <v>975</v>
      </c>
      <c r="K268" s="98" t="s">
        <v>51134</v>
      </c>
      <c r="L268" s="98" t="s">
        <v>51135</v>
      </c>
      <c r="M268" s="98" t="s">
        <v>51136</v>
      </c>
      <c r="N268" s="98" t="s">
        <v>51137</v>
      </c>
      <c r="O268" s="101">
        <v>1000</v>
      </c>
      <c r="P268" s="101">
        <v>1000</v>
      </c>
      <c r="Q268" s="101">
        <v>-101.83</v>
      </c>
      <c r="R268" s="101">
        <v>500</v>
      </c>
    </row>
    <row r="269">
      <c r="K269" s="96" t="s">
        <v>51138</v>
      </c>
      <c r="O269" s="85">
        <f>SUM(O268:O268)</f>
      </c>
      <c r="P269" s="85">
        <f>SUM(P268:P268)</f>
      </c>
    </row>
    <row r="270">
      <c r="A270" s="98" t="s">
        <v>51139</v>
      </c>
      <c r="B270" s="98" t="s">
        <v>51140</v>
      </c>
      <c r="C270" s="100">
        <v>757</v>
      </c>
      <c r="D270" s="98" t="s">
        <v>51141</v>
      </c>
      <c r="E270" s="98" t="s">
        <v>51142</v>
      </c>
      <c r="F270" s="104">
        <v>45280</v>
      </c>
      <c r="G270" s="104">
        <v>45658</v>
      </c>
      <c r="H270" s="104">
        <v>46022</v>
      </c>
      <c r="J270" s="101">
        <v>975</v>
      </c>
      <c r="K270" s="98" t="s">
        <v>51143</v>
      </c>
      <c r="L270" s="98" t="s">
        <v>51144</v>
      </c>
      <c r="M270" s="98" t="s">
        <v>51145</v>
      </c>
      <c r="N270" s="98" t="s">
        <v>51146</v>
      </c>
      <c r="O270" s="101">
        <v>1000</v>
      </c>
      <c r="P270" s="101">
        <v>1000</v>
      </c>
      <c r="Q270" s="101">
        <v>0</v>
      </c>
      <c r="R270" s="101">
        <v>400</v>
      </c>
    </row>
    <row r="271">
      <c r="K271" s="96" t="s">
        <v>51147</v>
      </c>
      <c r="O271" s="85">
        <f>SUM(O270:O270)</f>
      </c>
      <c r="P271" s="85">
        <f>SUM(P270:P270)</f>
      </c>
    </row>
    <row r="272">
      <c r="A272" s="98" t="s">
        <v>51148</v>
      </c>
      <c r="B272" s="98" t="s">
        <v>51149</v>
      </c>
      <c r="C272" s="100">
        <v>757</v>
      </c>
      <c r="D272" s="98" t="s">
        <v>51150</v>
      </c>
      <c r="E272" s="98" t="s">
        <v>51151</v>
      </c>
      <c r="F272" s="104">
        <v>43931</v>
      </c>
      <c r="G272" s="104">
        <v>45597</v>
      </c>
      <c r="H272" s="104">
        <v>45961</v>
      </c>
      <c r="J272" s="101">
        <v>975</v>
      </c>
      <c r="K272" s="98" t="s">
        <v>51152</v>
      </c>
      <c r="L272" s="98" t="s">
        <v>51153</v>
      </c>
      <c r="M272" s="98" t="s">
        <v>51154</v>
      </c>
      <c r="N272" s="98" t="s">
        <v>51155</v>
      </c>
      <c r="O272" s="101">
        <v>1000</v>
      </c>
      <c r="P272" s="101">
        <v>1000</v>
      </c>
      <c r="Q272" s="101">
        <v>0</v>
      </c>
      <c r="R272" s="101">
        <v>300</v>
      </c>
    </row>
    <row r="273">
      <c r="K273" s="96" t="s">
        <v>51156</v>
      </c>
      <c r="O273" s="85">
        <f>SUM(O272:O272)</f>
      </c>
      <c r="P273" s="85">
        <f>SUM(P272:P272)</f>
      </c>
    </row>
    <row r="274">
      <c r="A274" s="98" t="s">
        <v>51157</v>
      </c>
      <c r="B274" s="98" t="s">
        <v>51158</v>
      </c>
      <c r="C274" s="100">
        <v>757</v>
      </c>
      <c r="D274" s="98" t="s">
        <v>51159</v>
      </c>
      <c r="E274" s="98" t="s">
        <v>51160</v>
      </c>
      <c r="F274" s="104">
        <v>45737</v>
      </c>
      <c r="G274" s="104">
        <v>45737</v>
      </c>
      <c r="H274" s="104">
        <v>46101</v>
      </c>
      <c r="J274" s="101">
        <v>1000</v>
      </c>
      <c r="K274" s="98" t="s">
        <v>51161</v>
      </c>
      <c r="L274" s="98" t="s">
        <v>51162</v>
      </c>
      <c r="M274" s="98" t="s">
        <v>51163</v>
      </c>
      <c r="N274" s="98" t="s">
        <v>51164</v>
      </c>
      <c r="O274" s="101">
        <v>1000</v>
      </c>
      <c r="P274" s="101">
        <v>1000</v>
      </c>
      <c r="Q274" s="101">
        <v>0</v>
      </c>
      <c r="R274" s="101">
        <v>1300</v>
      </c>
    </row>
    <row r="275">
      <c r="K275" s="96" t="s">
        <v>51165</v>
      </c>
      <c r="O275" s="85">
        <f>SUM(O274:O274)</f>
      </c>
      <c r="P275" s="85">
        <f>SUM(P274:P274)</f>
      </c>
    </row>
    <row r="276">
      <c r="A276" s="98" t="s">
        <v>51166</v>
      </c>
      <c r="B276" s="98" t="s">
        <v>51167</v>
      </c>
      <c r="C276" s="100">
        <v>757</v>
      </c>
      <c r="D276" s="98" t="s">
        <v>51168</v>
      </c>
      <c r="E276" s="98" t="s">
        <v>51169</v>
      </c>
      <c r="F276" s="104">
        <v>45525</v>
      </c>
      <c r="G276" s="104">
        <v>45525</v>
      </c>
      <c r="H276" s="104">
        <v>45930</v>
      </c>
      <c r="J276" s="101">
        <v>1000</v>
      </c>
      <c r="K276" s="98" t="s">
        <v>51170</v>
      </c>
      <c r="L276" s="98" t="s">
        <v>51171</v>
      </c>
      <c r="M276" s="98" t="s">
        <v>51172</v>
      </c>
      <c r="N276" s="98" t="s">
        <v>51173</v>
      </c>
      <c r="O276" s="101">
        <v>1000</v>
      </c>
      <c r="P276" s="101">
        <v>1000</v>
      </c>
      <c r="Q276" s="101">
        <v>0</v>
      </c>
      <c r="R276" s="101">
        <v>300</v>
      </c>
    </row>
    <row r="277">
      <c r="K277" s="96" t="s">
        <v>51174</v>
      </c>
      <c r="O277" s="85">
        <f>SUM(O276:O276)</f>
      </c>
      <c r="P277" s="85">
        <f>SUM(P276:P276)</f>
      </c>
    </row>
    <row r="278">
      <c r="A278" s="98" t="s">
        <v>51175</v>
      </c>
      <c r="B278" s="98" t="s">
        <v>51176</v>
      </c>
      <c r="C278" s="100">
        <v>757</v>
      </c>
      <c r="D278" s="98" t="s">
        <v>51177</v>
      </c>
      <c r="E278" s="98" t="s">
        <v>51178</v>
      </c>
      <c r="F278" s="104">
        <v>44078</v>
      </c>
      <c r="G278" s="104">
        <v>45748</v>
      </c>
      <c r="J278" s="101">
        <v>975</v>
      </c>
      <c r="K278" s="98" t="s">
        <v>51179</v>
      </c>
      <c r="L278" s="98" t="s">
        <v>51180</v>
      </c>
      <c r="M278" s="98" t="s">
        <v>51181</v>
      </c>
      <c r="N278" s="98" t="s">
        <v>51182</v>
      </c>
      <c r="O278" s="101">
        <v>1050</v>
      </c>
      <c r="P278" s="101">
        <v>1050</v>
      </c>
      <c r="Q278" s="101">
        <v>1518.6700000000001</v>
      </c>
      <c r="R278" s="101">
        <v>300</v>
      </c>
    </row>
    <row r="279">
      <c r="L279" s="98" t="s">
        <v>51183</v>
      </c>
      <c r="M279" s="98" t="s">
        <v>51184</v>
      </c>
      <c r="N279" s="98" t="s">
        <v>51185</v>
      </c>
      <c r="O279" s="101">
        <v>105</v>
      </c>
      <c r="P279" s="101">
        <v>0</v>
      </c>
    </row>
    <row r="280">
      <c r="L280" s="98" t="s">
        <v>51186</v>
      </c>
      <c r="M280" s="98" t="s">
        <v>51187</v>
      </c>
      <c r="N280" s="98" t="s">
        <v>51188</v>
      </c>
      <c r="O280" s="101">
        <v>200</v>
      </c>
      <c r="P280" s="101">
        <v>200</v>
      </c>
    </row>
    <row r="281">
      <c r="L281" s="98" t="s">
        <v>51189</v>
      </c>
      <c r="M281" s="98" t="s">
        <v>51190</v>
      </c>
      <c r="N281" s="98" t="s">
        <v>51191</v>
      </c>
      <c r="O281" s="101">
        <v>30</v>
      </c>
      <c r="P281" s="101">
        <v>30</v>
      </c>
    </row>
    <row r="282">
      <c r="L282" s="98" t="s">
        <v>51192</v>
      </c>
      <c r="M282" s="98" t="s">
        <v>51193</v>
      </c>
      <c r="N282" s="98" t="s">
        <v>51194</v>
      </c>
      <c r="O282" s="101">
        <v>30</v>
      </c>
      <c r="P282" s="101">
        <v>30</v>
      </c>
    </row>
    <row r="283">
      <c r="K283" s="96" t="s">
        <v>51195</v>
      </c>
      <c r="O283" s="85">
        <f>SUM(O278:O282)</f>
      </c>
      <c r="P283" s="85">
        <f>SUM(P278:P282)</f>
      </c>
    </row>
    <row r="284">
      <c r="A284" s="98" t="s">
        <v>51196</v>
      </c>
      <c r="B284" s="98" t="s">
        <v>51197</v>
      </c>
      <c r="C284" s="100">
        <v>757</v>
      </c>
      <c r="D284" s="98" t="s">
        <v>51198</v>
      </c>
      <c r="E284" s="98" t="s">
        <v>51199</v>
      </c>
      <c r="F284" s="104">
        <v>44470</v>
      </c>
      <c r="G284" s="104">
        <v>45748</v>
      </c>
      <c r="H284" s="104">
        <v>45838</v>
      </c>
      <c r="I284" s="104">
        <v>45838</v>
      </c>
      <c r="J284" s="101">
        <v>1250</v>
      </c>
      <c r="K284" s="98" t="s">
        <v>51200</v>
      </c>
      <c r="L284" s="98" t="s">
        <v>51201</v>
      </c>
      <c r="M284" s="98" t="s">
        <v>51202</v>
      </c>
      <c r="N284" s="98" t="s">
        <v>51203</v>
      </c>
      <c r="O284" s="101">
        <v>1100</v>
      </c>
      <c r="P284" s="101">
        <v>1100</v>
      </c>
      <c r="Q284" s="101">
        <v>0</v>
      </c>
      <c r="R284" s="101">
        <v>700</v>
      </c>
    </row>
    <row r="285">
      <c r="L285" s="98" t="s">
        <v>51204</v>
      </c>
      <c r="M285" s="98" t="s">
        <v>51205</v>
      </c>
      <c r="N285" s="98" t="s">
        <v>51206</v>
      </c>
      <c r="O285" s="101">
        <v>25</v>
      </c>
      <c r="P285" s="101">
        <v>0</v>
      </c>
    </row>
    <row r="286">
      <c r="K286" s="96" t="s">
        <v>51207</v>
      </c>
      <c r="O286" s="85">
        <f>SUM(O284:O285)</f>
      </c>
      <c r="P286" s="85">
        <f>SUM(P284:P285)</f>
      </c>
    </row>
    <row r="287">
      <c r="A287" s="98" t="s">
        <v>51208</v>
      </c>
      <c r="B287" s="98" t="s">
        <v>51209</v>
      </c>
      <c r="C287" s="100">
        <v>757</v>
      </c>
      <c r="D287" s="98" t="s">
        <v>51210</v>
      </c>
      <c r="E287" s="98" t="s">
        <v>51211</v>
      </c>
      <c r="F287" s="104">
        <v>45723</v>
      </c>
      <c r="G287" s="104">
        <v>45723</v>
      </c>
      <c r="H287" s="104">
        <v>46148</v>
      </c>
      <c r="J287" s="101">
        <v>1000</v>
      </c>
      <c r="K287" s="98" t="s">
        <v>51212</v>
      </c>
      <c r="L287" s="98" t="s">
        <v>51213</v>
      </c>
      <c r="M287" s="98" t="s">
        <v>51214</v>
      </c>
      <c r="N287" s="98" t="s">
        <v>51215</v>
      </c>
      <c r="O287" s="101">
        <v>1000</v>
      </c>
      <c r="P287" s="101">
        <v>1000</v>
      </c>
      <c r="Q287" s="101">
        <v>0</v>
      </c>
      <c r="R287" s="101">
        <v>300</v>
      </c>
    </row>
    <row r="288">
      <c r="K288" s="96" t="s">
        <v>51216</v>
      </c>
      <c r="O288" s="85">
        <f>SUM(O287:O287)</f>
      </c>
      <c r="P288" s="85">
        <f>SUM(P287:P287)</f>
      </c>
    </row>
    <row r="289">
      <c r="A289" s="98" t="s">
        <v>51217</v>
      </c>
      <c r="B289" s="98" t="s">
        <v>51218</v>
      </c>
      <c r="C289" s="100">
        <v>638</v>
      </c>
      <c r="D289" s="98" t="s">
        <v>51219</v>
      </c>
      <c r="E289" s="98" t="s">
        <v>51220</v>
      </c>
      <c r="F289" s="104">
        <v>45341</v>
      </c>
      <c r="G289" s="104">
        <v>45717</v>
      </c>
      <c r="H289" s="104">
        <v>46081</v>
      </c>
      <c r="J289" s="101">
        <v>950</v>
      </c>
      <c r="K289" s="98" t="s">
        <v>51221</v>
      </c>
      <c r="L289" s="98" t="s">
        <v>51222</v>
      </c>
      <c r="M289" s="98" t="s">
        <v>51223</v>
      </c>
      <c r="N289" s="98" t="s">
        <v>51224</v>
      </c>
      <c r="O289" s="101">
        <v>975</v>
      </c>
      <c r="P289" s="101">
        <v>975</v>
      </c>
      <c r="Q289" s="101">
        <v>0</v>
      </c>
      <c r="R289" s="101">
        <v>700</v>
      </c>
    </row>
    <row r="290">
      <c r="K290" s="96" t="s">
        <v>51225</v>
      </c>
      <c r="O290" s="85">
        <f>SUM(O289:O289)</f>
      </c>
      <c r="P290" s="85">
        <f>SUM(P289:P289)</f>
      </c>
    </row>
    <row r="291">
      <c r="A291" s="98" t="s">
        <v>51226</v>
      </c>
      <c r="B291" s="98" t="s">
        <v>51227</v>
      </c>
      <c r="C291" s="100">
        <v>638</v>
      </c>
      <c r="D291" s="98" t="s">
        <v>51228</v>
      </c>
      <c r="E291" s="98" t="s">
        <v>51229</v>
      </c>
      <c r="F291" s="104">
        <v>42401</v>
      </c>
      <c r="G291" s="104">
        <v>45717</v>
      </c>
      <c r="H291" s="104">
        <v>46173</v>
      </c>
      <c r="J291" s="101">
        <v>950</v>
      </c>
      <c r="K291" s="98" t="s">
        <v>51230</v>
      </c>
      <c r="L291" s="98" t="s">
        <v>51231</v>
      </c>
      <c r="M291" s="98" t="s">
        <v>51232</v>
      </c>
      <c r="N291" s="98" t="s">
        <v>51233</v>
      </c>
      <c r="O291" s="101">
        <v>910</v>
      </c>
      <c r="P291" s="101">
        <v>910</v>
      </c>
      <c r="Q291" s="101">
        <v>0</v>
      </c>
      <c r="R291" s="101">
        <v>250</v>
      </c>
    </row>
    <row r="292">
      <c r="L292" s="98" t="s">
        <v>51234</v>
      </c>
      <c r="M292" s="98" t="s">
        <v>51235</v>
      </c>
      <c r="N292" s="98" t="s">
        <v>51236</v>
      </c>
      <c r="O292" s="101">
        <v>-46</v>
      </c>
      <c r="P292" s="101">
        <v>-46</v>
      </c>
    </row>
    <row r="293">
      <c r="K293" s="96" t="s">
        <v>51237</v>
      </c>
      <c r="O293" s="85">
        <f>SUM(O291:O292)</f>
      </c>
      <c r="P293" s="85">
        <f>SUM(P291:P292)</f>
      </c>
    </row>
    <row r="294">
      <c r="A294" s="98" t="s">
        <v>51238</v>
      </c>
      <c r="B294" s="98" t="s">
        <v>51239</v>
      </c>
      <c r="C294" s="100">
        <v>638</v>
      </c>
      <c r="D294" s="98" t="s">
        <v>51240</v>
      </c>
      <c r="E294" s="98" t="s">
        <v>51241</v>
      </c>
      <c r="F294" s="104">
        <v>45121</v>
      </c>
      <c r="G294" s="104">
        <v>45505</v>
      </c>
      <c r="H294" s="104">
        <v>45900</v>
      </c>
      <c r="J294" s="101">
        <v>950</v>
      </c>
      <c r="K294" s="98" t="s">
        <v>51242</v>
      </c>
      <c r="L294" s="98" t="s">
        <v>51243</v>
      </c>
      <c r="M294" s="98" t="s">
        <v>51244</v>
      </c>
      <c r="N294" s="98" t="s">
        <v>51245</v>
      </c>
      <c r="O294" s="101">
        <v>950</v>
      </c>
      <c r="P294" s="101">
        <v>950</v>
      </c>
      <c r="Q294" s="101">
        <v>0</v>
      </c>
      <c r="R294" s="101">
        <v>1200</v>
      </c>
    </row>
    <row r="295">
      <c r="L295" s="98" t="s">
        <v>51246</v>
      </c>
      <c r="M295" s="98" t="s">
        <v>51247</v>
      </c>
      <c r="N295" s="98" t="s">
        <v>51248</v>
      </c>
      <c r="O295" s="101">
        <v>25</v>
      </c>
      <c r="P295" s="101">
        <v>0</v>
      </c>
    </row>
    <row r="296">
      <c r="L296" s="98" t="s">
        <v>51249</v>
      </c>
      <c r="M296" s="98" t="s">
        <v>51250</v>
      </c>
      <c r="N296" s="98" t="s">
        <v>51251</v>
      </c>
      <c r="O296" s="101">
        <v>-25</v>
      </c>
      <c r="P296" s="101">
        <v>0</v>
      </c>
    </row>
    <row r="297">
      <c r="K297" s="96" t="s">
        <v>51252</v>
      </c>
      <c r="O297" s="85">
        <f>SUM(O294:O296)</f>
      </c>
      <c r="P297" s="85">
        <f>SUM(P294:P296)</f>
      </c>
    </row>
    <row r="298">
      <c r="A298" s="98" t="s">
        <v>51253</v>
      </c>
      <c r="B298" s="98" t="s">
        <v>51254</v>
      </c>
      <c r="C298" s="100">
        <v>638</v>
      </c>
      <c r="D298" s="98" t="s">
        <v>51255</v>
      </c>
      <c r="E298" s="98" t="s">
        <v>51256</v>
      </c>
      <c r="F298" s="104">
        <v>45506</v>
      </c>
      <c r="G298" s="104">
        <v>45506</v>
      </c>
      <c r="H298" s="104">
        <v>45900</v>
      </c>
      <c r="J298" s="101">
        <v>950</v>
      </c>
      <c r="K298" s="98" t="s">
        <v>51257</v>
      </c>
      <c r="L298" s="98" t="s">
        <v>51258</v>
      </c>
      <c r="M298" s="98" t="s">
        <v>51259</v>
      </c>
      <c r="N298" s="98" t="s">
        <v>51260</v>
      </c>
      <c r="O298" s="101">
        <v>950</v>
      </c>
      <c r="P298" s="101">
        <v>950</v>
      </c>
      <c r="Q298" s="101">
        <v>0</v>
      </c>
      <c r="R298" s="101">
        <v>300</v>
      </c>
    </row>
    <row r="299">
      <c r="K299" s="96" t="s">
        <v>51261</v>
      </c>
      <c r="O299" s="85">
        <f>SUM(O298:O298)</f>
      </c>
      <c r="P299" s="85">
        <f>SUM(P298:P298)</f>
      </c>
    </row>
    <row r="300">
      <c r="A300" s="98" t="s">
        <v>51262</v>
      </c>
      <c r="B300" s="98" t="s">
        <v>51263</v>
      </c>
      <c r="C300" s="100">
        <v>638</v>
      </c>
      <c r="D300" s="98" t="s">
        <v>51264</v>
      </c>
      <c r="E300" s="98" t="s">
        <v>51265</v>
      </c>
      <c r="F300" s="104">
        <v>45583</v>
      </c>
      <c r="G300" s="104">
        <v>45583</v>
      </c>
      <c r="H300" s="104">
        <v>45961</v>
      </c>
      <c r="J300" s="101">
        <v>975</v>
      </c>
      <c r="K300" s="98" t="s">
        <v>51266</v>
      </c>
      <c r="L300" s="98" t="s">
        <v>51267</v>
      </c>
      <c r="M300" s="98" t="s">
        <v>51268</v>
      </c>
      <c r="N300" s="98" t="s">
        <v>51269</v>
      </c>
      <c r="O300" s="101">
        <v>975</v>
      </c>
      <c r="P300" s="101">
        <v>975</v>
      </c>
      <c r="Q300" s="101">
        <v>0</v>
      </c>
      <c r="R300" s="101">
        <v>300</v>
      </c>
    </row>
    <row r="301">
      <c r="K301" s="96" t="s">
        <v>51270</v>
      </c>
      <c r="O301" s="85">
        <f>SUM(O300:O300)</f>
      </c>
      <c r="P301" s="85">
        <f>SUM(P300:P300)</f>
      </c>
    </row>
    <row r="302">
      <c r="A302" s="98" t="s">
        <v>51271</v>
      </c>
      <c r="B302" s="98" t="s">
        <v>51272</v>
      </c>
      <c r="C302" s="100">
        <v>638</v>
      </c>
      <c r="D302" s="98" t="s">
        <v>51273</v>
      </c>
      <c r="E302" s="98" t="s">
        <v>51274</v>
      </c>
      <c r="F302" s="104">
        <v>43994</v>
      </c>
      <c r="G302" s="104">
        <v>45444</v>
      </c>
      <c r="H302" s="104">
        <v>45808</v>
      </c>
      <c r="J302" s="101">
        <v>950</v>
      </c>
      <c r="K302" s="98" t="s">
        <v>51275</v>
      </c>
      <c r="L302" s="98" t="s">
        <v>51276</v>
      </c>
      <c r="M302" s="98" t="s">
        <v>51277</v>
      </c>
      <c r="N302" s="98" t="s">
        <v>51278</v>
      </c>
      <c r="O302" s="101">
        <v>950</v>
      </c>
      <c r="P302" s="101">
        <v>950</v>
      </c>
      <c r="Q302" s="101">
        <v>0</v>
      </c>
      <c r="R302" s="101">
        <v>300</v>
      </c>
    </row>
    <row r="303">
      <c r="K303" s="96" t="s">
        <v>51279</v>
      </c>
      <c r="O303" s="85">
        <f>SUM(O302:O302)</f>
      </c>
      <c r="P303" s="85">
        <f>SUM(P302:P302)</f>
      </c>
    </row>
    <row r="304">
      <c r="A304" s="98" t="s">
        <v>51280</v>
      </c>
      <c r="B304" s="98" t="s">
        <v>51281</v>
      </c>
      <c r="C304" s="100">
        <v>638</v>
      </c>
      <c r="D304" s="98" t="s">
        <v>51282</v>
      </c>
      <c r="E304" s="98" t="s">
        <v>51283</v>
      </c>
      <c r="F304" s="104">
        <v>45275</v>
      </c>
      <c r="G304" s="104">
        <v>45658</v>
      </c>
      <c r="H304" s="104">
        <v>45838</v>
      </c>
      <c r="J304" s="101">
        <v>950</v>
      </c>
      <c r="K304" s="98" t="s">
        <v>51284</v>
      </c>
      <c r="L304" s="98" t="s">
        <v>51285</v>
      </c>
      <c r="M304" s="98" t="s">
        <v>51286</v>
      </c>
      <c r="N304" s="98" t="s">
        <v>51287</v>
      </c>
      <c r="O304" s="101">
        <v>1025</v>
      </c>
      <c r="P304" s="101">
        <v>1025</v>
      </c>
      <c r="Q304" s="101">
        <v>0</v>
      </c>
      <c r="R304" s="101">
        <v>700</v>
      </c>
    </row>
    <row r="305">
      <c r="K305" s="96" t="s">
        <v>51288</v>
      </c>
      <c r="O305" s="85">
        <f>SUM(O304:O304)</f>
      </c>
      <c r="P305" s="85">
        <f>SUM(P304:P304)</f>
      </c>
    </row>
    <row r="306">
      <c r="A306" s="98" t="s">
        <v>51289</v>
      </c>
      <c r="B306" s="98" t="s">
        <v>51290</v>
      </c>
      <c r="C306" s="100">
        <v>638</v>
      </c>
      <c r="D306" s="98" t="s">
        <v>51291</v>
      </c>
      <c r="E306" s="98" t="s">
        <v>51292</v>
      </c>
      <c r="F306" s="104">
        <v>45240</v>
      </c>
      <c r="G306" s="104">
        <v>45627</v>
      </c>
      <c r="H306" s="104">
        <v>45991</v>
      </c>
      <c r="J306" s="101">
        <v>950</v>
      </c>
      <c r="K306" s="98" t="s">
        <v>51293</v>
      </c>
      <c r="L306" s="98" t="s">
        <v>51294</v>
      </c>
      <c r="M306" s="98" t="s">
        <v>51295</v>
      </c>
      <c r="N306" s="98" t="s">
        <v>51296</v>
      </c>
      <c r="O306" s="101">
        <v>975</v>
      </c>
      <c r="P306" s="101">
        <v>975</v>
      </c>
      <c r="Q306" s="101">
        <v>0</v>
      </c>
      <c r="R306" s="101">
        <v>300</v>
      </c>
    </row>
    <row r="307">
      <c r="K307" s="96" t="s">
        <v>51297</v>
      </c>
      <c r="O307" s="85">
        <f>SUM(O306:O306)</f>
      </c>
      <c r="P307" s="85">
        <f>SUM(P306:P306)</f>
      </c>
    </row>
    <row r="308">
      <c r="A308" s="98" t="s">
        <v>51298</v>
      </c>
      <c r="B308" s="98" t="s">
        <v>51299</v>
      </c>
      <c r="C308" s="100">
        <v>638</v>
      </c>
      <c r="D308" s="98" t="s">
        <v>51300</v>
      </c>
      <c r="E308" s="98" t="s">
        <v>51301</v>
      </c>
      <c r="F308" s="104">
        <v>45607</v>
      </c>
      <c r="G308" s="104">
        <v>45607</v>
      </c>
      <c r="H308" s="104">
        <v>45971</v>
      </c>
      <c r="J308" s="101">
        <v>1225</v>
      </c>
      <c r="K308" s="98" t="s">
        <v>51302</v>
      </c>
      <c r="L308" s="98" t="s">
        <v>51303</v>
      </c>
      <c r="M308" s="98" t="s">
        <v>51304</v>
      </c>
      <c r="N308" s="98" t="s">
        <v>51305</v>
      </c>
      <c r="O308" s="101">
        <v>250</v>
      </c>
      <c r="P308" s="101">
        <v>250</v>
      </c>
      <c r="Q308" s="101">
        <v>0</v>
      </c>
      <c r="R308" s="101">
        <v>300</v>
      </c>
    </row>
    <row r="309">
      <c r="L309" s="98" t="s">
        <v>51306</v>
      </c>
      <c r="M309" s="98" t="s">
        <v>51307</v>
      </c>
      <c r="N309" s="98" t="s">
        <v>51308</v>
      </c>
      <c r="O309" s="101">
        <v>975</v>
      </c>
      <c r="P309" s="101">
        <v>975</v>
      </c>
    </row>
    <row r="310">
      <c r="K310" s="96" t="s">
        <v>51309</v>
      </c>
      <c r="O310" s="85">
        <f>SUM(O308:O309)</f>
      </c>
      <c r="P310" s="85">
        <f>SUM(P308:P309)</f>
      </c>
    </row>
    <row r="311">
      <c r="A311" s="98" t="s">
        <v>51310</v>
      </c>
      <c r="B311" s="98" t="s">
        <v>51311</v>
      </c>
      <c r="C311" s="100">
        <v>638</v>
      </c>
      <c r="D311" s="98" t="s">
        <v>51312</v>
      </c>
      <c r="E311" s="98" t="s">
        <v>51313</v>
      </c>
      <c r="J311" s="101">
        <v>1225</v>
      </c>
      <c r="K311" s="98" t="s">
        <v>51314</v>
      </c>
      <c r="L311" s="98" t="s">
        <v>51314</v>
      </c>
      <c r="O311" s="101">
        <v>0</v>
      </c>
      <c r="P311" s="101">
        <v>0</v>
      </c>
      <c r="R311" s="101">
        <v>0</v>
      </c>
    </row>
    <row r="312">
      <c r="K312" s="96" t="s">
        <v>51315</v>
      </c>
      <c r="O312" s="85">
        <f>SUM(O311:O311)</f>
      </c>
      <c r="P312" s="85">
        <f>SUM(P311:P311)</f>
      </c>
    </row>
    <row r="313">
      <c r="A313" s="98" t="s">
        <v>51316</v>
      </c>
      <c r="B313" s="98" t="s">
        <v>51317</v>
      </c>
      <c r="C313" s="100">
        <v>638</v>
      </c>
      <c r="D313" s="98" t="s">
        <v>51318</v>
      </c>
      <c r="E313" s="98" t="s">
        <v>51319</v>
      </c>
      <c r="F313" s="104">
        <v>43763</v>
      </c>
      <c r="G313" s="104">
        <v>45474</v>
      </c>
      <c r="H313" s="104">
        <v>45838</v>
      </c>
      <c r="J313" s="101">
        <v>950</v>
      </c>
      <c r="K313" s="98" t="s">
        <v>51320</v>
      </c>
      <c r="L313" s="98" t="s">
        <v>51321</v>
      </c>
      <c r="M313" s="98" t="s">
        <v>51322</v>
      </c>
      <c r="N313" s="98" t="s">
        <v>51323</v>
      </c>
      <c r="O313" s="101">
        <v>950</v>
      </c>
      <c r="P313" s="101">
        <v>950</v>
      </c>
      <c r="Q313" s="101">
        <v>0</v>
      </c>
      <c r="R313" s="101">
        <v>800</v>
      </c>
    </row>
    <row r="314">
      <c r="K314" s="96" t="s">
        <v>51324</v>
      </c>
      <c r="O314" s="85">
        <f>SUM(O313:O313)</f>
      </c>
      <c r="P314" s="85">
        <f>SUM(P313:P313)</f>
      </c>
    </row>
    <row r="315">
      <c r="A315" s="98" t="s">
        <v>51325</v>
      </c>
      <c r="B315" s="98" t="s">
        <v>51326</v>
      </c>
      <c r="C315" s="100">
        <v>638</v>
      </c>
      <c r="D315" s="98" t="s">
        <v>51327</v>
      </c>
      <c r="E315" s="98" t="s">
        <v>51328</v>
      </c>
      <c r="F315" s="104">
        <v>45446</v>
      </c>
      <c r="G315" s="104">
        <v>45446</v>
      </c>
      <c r="H315" s="104">
        <v>45838</v>
      </c>
      <c r="J315" s="101">
        <v>950</v>
      </c>
      <c r="K315" s="98" t="s">
        <v>51329</v>
      </c>
      <c r="L315" s="98" t="s">
        <v>51330</v>
      </c>
      <c r="M315" s="98" t="s">
        <v>51331</v>
      </c>
      <c r="N315" s="98" t="s">
        <v>51332</v>
      </c>
      <c r="O315" s="101">
        <v>950</v>
      </c>
      <c r="P315" s="101">
        <v>950</v>
      </c>
      <c r="Q315" s="101">
        <v>0</v>
      </c>
      <c r="R315" s="101">
        <v>300</v>
      </c>
    </row>
    <row r="316">
      <c r="K316" s="96" t="s">
        <v>51333</v>
      </c>
      <c r="O316" s="85">
        <f>SUM(O315:O315)</f>
      </c>
      <c r="P316" s="85">
        <f>SUM(P315:P315)</f>
      </c>
    </row>
    <row r="317">
      <c r="A317" s="98" t="s">
        <v>51334</v>
      </c>
      <c r="B317" s="98" t="s">
        <v>51335</v>
      </c>
      <c r="C317" s="100">
        <v>638</v>
      </c>
      <c r="D317" s="98" t="s">
        <v>51336</v>
      </c>
      <c r="E317" s="98" t="s">
        <v>51337</v>
      </c>
      <c r="F317" s="104">
        <v>45429</v>
      </c>
      <c r="G317" s="104">
        <v>45627</v>
      </c>
      <c r="H317" s="104">
        <v>45808</v>
      </c>
      <c r="J317" s="101">
        <v>950</v>
      </c>
      <c r="K317" s="98" t="s">
        <v>51338</v>
      </c>
      <c r="L317" s="98" t="s">
        <v>51339</v>
      </c>
      <c r="M317" s="98" t="s">
        <v>51340</v>
      </c>
      <c r="N317" s="98" t="s">
        <v>51341</v>
      </c>
      <c r="O317" s="101">
        <v>1050</v>
      </c>
      <c r="P317" s="101">
        <v>1050</v>
      </c>
      <c r="Q317" s="101">
        <v>0</v>
      </c>
      <c r="R317" s="101">
        <v>600</v>
      </c>
    </row>
    <row r="318">
      <c r="L318" s="98" t="s">
        <v>51342</v>
      </c>
      <c r="M318" s="98" t="s">
        <v>51343</v>
      </c>
      <c r="N318" s="98" t="s">
        <v>51344</v>
      </c>
      <c r="O318" s="101">
        <v>25</v>
      </c>
      <c r="P318" s="101">
        <v>0</v>
      </c>
    </row>
    <row r="319">
      <c r="K319" s="96" t="s">
        <v>51345</v>
      </c>
      <c r="O319" s="85">
        <f>SUM(O317:O318)</f>
      </c>
      <c r="P319" s="85">
        <f>SUM(P317:P318)</f>
      </c>
    </row>
    <row r="320">
      <c r="A320" s="98" t="s">
        <v>51346</v>
      </c>
      <c r="B320" s="98" t="s">
        <v>51347</v>
      </c>
      <c r="C320" s="100">
        <v>638</v>
      </c>
      <c r="D320" s="98" t="s">
        <v>51348</v>
      </c>
      <c r="E320" s="98" t="s">
        <v>51349</v>
      </c>
      <c r="F320" s="104">
        <v>44617</v>
      </c>
      <c r="G320" s="104">
        <v>45717</v>
      </c>
      <c r="H320" s="104">
        <v>46173</v>
      </c>
      <c r="J320" s="101">
        <v>950</v>
      </c>
      <c r="K320" s="98" t="s">
        <v>51350</v>
      </c>
      <c r="L320" s="98" t="s">
        <v>51351</v>
      </c>
      <c r="M320" s="98" t="s">
        <v>51352</v>
      </c>
      <c r="N320" s="98" t="s">
        <v>51353</v>
      </c>
      <c r="O320" s="101">
        <v>975</v>
      </c>
      <c r="P320" s="101">
        <v>975</v>
      </c>
      <c r="Q320" s="101">
        <v>0</v>
      </c>
      <c r="R320" s="101">
        <v>300</v>
      </c>
    </row>
    <row r="321">
      <c r="K321" s="96" t="s">
        <v>51354</v>
      </c>
      <c r="O321" s="85">
        <f>SUM(O320:O320)</f>
      </c>
      <c r="P321" s="85">
        <f>SUM(P320:P320)</f>
      </c>
    </row>
    <row r="322">
      <c r="A322" s="98" t="s">
        <v>51355</v>
      </c>
      <c r="B322" s="98" t="s">
        <v>51356</v>
      </c>
      <c r="C322" s="100">
        <v>638</v>
      </c>
      <c r="D322" s="98" t="s">
        <v>51357</v>
      </c>
      <c r="E322" s="98" t="s">
        <v>51358</v>
      </c>
      <c r="F322" s="104">
        <v>45492</v>
      </c>
      <c r="G322" s="104">
        <v>45492</v>
      </c>
      <c r="H322" s="104">
        <v>45869</v>
      </c>
      <c r="J322" s="101">
        <v>950</v>
      </c>
      <c r="K322" s="98" t="s">
        <v>51359</v>
      </c>
      <c r="L322" s="98" t="s">
        <v>51360</v>
      </c>
      <c r="M322" s="98" t="s">
        <v>51361</v>
      </c>
      <c r="N322" s="98" t="s">
        <v>51362</v>
      </c>
      <c r="O322" s="101">
        <v>950</v>
      </c>
      <c r="P322" s="101">
        <v>950</v>
      </c>
      <c r="Q322" s="101">
        <v>0</v>
      </c>
      <c r="R322" s="101">
        <v>400</v>
      </c>
    </row>
    <row r="323">
      <c r="K323" s="96" t="s">
        <v>51363</v>
      </c>
      <c r="O323" s="85">
        <f>SUM(O322:O322)</f>
      </c>
      <c r="P323" s="85">
        <f>SUM(P322:P322)</f>
      </c>
    </row>
    <row r="324">
      <c r="A324" s="98" t="s">
        <v>51364</v>
      </c>
      <c r="B324" s="98" t="s">
        <v>51365</v>
      </c>
      <c r="C324" s="100">
        <v>638</v>
      </c>
      <c r="D324" s="98" t="s">
        <v>51366</v>
      </c>
      <c r="E324" s="98" t="s">
        <v>51367</v>
      </c>
      <c r="F324" s="104">
        <v>45688</v>
      </c>
      <c r="G324" s="104">
        <v>45688</v>
      </c>
      <c r="H324" s="104">
        <v>46052</v>
      </c>
      <c r="J324" s="101">
        <v>975</v>
      </c>
      <c r="K324" s="98" t="s">
        <v>51368</v>
      </c>
      <c r="L324" s="98" t="s">
        <v>51369</v>
      </c>
      <c r="M324" s="98" t="s">
        <v>51370</v>
      </c>
      <c r="N324" s="98" t="s">
        <v>51371</v>
      </c>
      <c r="O324" s="101">
        <v>975</v>
      </c>
      <c r="P324" s="101">
        <v>975</v>
      </c>
      <c r="Q324" s="101">
        <v>0</v>
      </c>
      <c r="R324" s="101">
        <v>300</v>
      </c>
    </row>
    <row r="325">
      <c r="K325" s="96" t="s">
        <v>51372</v>
      </c>
      <c r="O325" s="85">
        <f>SUM(O324:O324)</f>
      </c>
      <c r="P325" s="85">
        <f>SUM(P324:P324)</f>
      </c>
    </row>
    <row r="326">
      <c r="A326" s="98" t="s">
        <v>51373</v>
      </c>
      <c r="B326" s="98" t="s">
        <v>51374</v>
      </c>
      <c r="C326" s="100">
        <v>638</v>
      </c>
      <c r="D326" s="98" t="s">
        <v>51375</v>
      </c>
      <c r="E326" s="98" t="s">
        <v>51376</v>
      </c>
      <c r="F326" s="104">
        <v>45555</v>
      </c>
      <c r="G326" s="104">
        <v>45555</v>
      </c>
      <c r="H326" s="104">
        <v>45930</v>
      </c>
      <c r="J326" s="101">
        <v>975</v>
      </c>
      <c r="K326" s="98" t="s">
        <v>51377</v>
      </c>
      <c r="L326" s="98" t="s">
        <v>51378</v>
      </c>
      <c r="M326" s="98" t="s">
        <v>51379</v>
      </c>
      <c r="N326" s="98" t="s">
        <v>51380</v>
      </c>
      <c r="O326" s="101">
        <v>975</v>
      </c>
      <c r="P326" s="101">
        <v>975</v>
      </c>
      <c r="Q326" s="101">
        <v>0</v>
      </c>
      <c r="R326" s="101">
        <v>500</v>
      </c>
    </row>
    <row r="327">
      <c r="K327" s="96" t="s">
        <v>51381</v>
      </c>
      <c r="O327" s="85">
        <f>SUM(O326:O326)</f>
      </c>
      <c r="P327" s="85">
        <f>SUM(P326:P326)</f>
      </c>
    </row>
    <row r="328">
      <c r="A328" s="98" t="s">
        <v>51382</v>
      </c>
      <c r="B328" s="98" t="s">
        <v>51383</v>
      </c>
      <c r="C328" s="100">
        <v>638</v>
      </c>
      <c r="D328" s="98" t="s">
        <v>51384</v>
      </c>
      <c r="E328" s="98" t="s">
        <v>51385</v>
      </c>
      <c r="F328" s="104">
        <v>44981</v>
      </c>
      <c r="G328" s="104">
        <v>45383</v>
      </c>
      <c r="H328" s="104">
        <v>45777</v>
      </c>
      <c r="J328" s="101">
        <v>950</v>
      </c>
      <c r="K328" s="98" t="s">
        <v>51386</v>
      </c>
      <c r="L328" s="98" t="s">
        <v>51387</v>
      </c>
      <c r="M328" s="98" t="s">
        <v>51388</v>
      </c>
      <c r="N328" s="98" t="s">
        <v>51389</v>
      </c>
      <c r="O328" s="101">
        <v>950</v>
      </c>
      <c r="P328" s="101">
        <v>950</v>
      </c>
      <c r="Q328" s="101">
        <v>0</v>
      </c>
      <c r="R328" s="101">
        <v>300</v>
      </c>
    </row>
    <row r="329">
      <c r="L329" s="98" t="s">
        <v>51390</v>
      </c>
      <c r="M329" s="98" t="s">
        <v>51391</v>
      </c>
      <c r="N329" s="98" t="s">
        <v>51392</v>
      </c>
      <c r="O329" s="101">
        <v>30</v>
      </c>
      <c r="P329" s="101">
        <v>30</v>
      </c>
    </row>
    <row r="330">
      <c r="K330" s="96" t="s">
        <v>51393</v>
      </c>
      <c r="O330" s="85">
        <f>SUM(O328:O329)</f>
      </c>
      <c r="P330" s="85">
        <f>SUM(P328:P329)</f>
      </c>
    </row>
    <row r="331">
      <c r="A331" s="98" t="s">
        <v>51394</v>
      </c>
      <c r="B331" s="98" t="s">
        <v>51395</v>
      </c>
      <c r="C331" s="100">
        <v>638</v>
      </c>
      <c r="D331" s="98" t="s">
        <v>51396</v>
      </c>
      <c r="E331" s="98" t="s">
        <v>51397</v>
      </c>
      <c r="F331" s="104">
        <v>45240</v>
      </c>
      <c r="G331" s="104">
        <v>45658</v>
      </c>
      <c r="H331" s="104">
        <v>46053</v>
      </c>
      <c r="J331" s="101">
        <v>950</v>
      </c>
      <c r="K331" s="98" t="s">
        <v>51398</v>
      </c>
      <c r="L331" s="98" t="s">
        <v>51399</v>
      </c>
      <c r="M331" s="98" t="s">
        <v>51400</v>
      </c>
      <c r="N331" s="98" t="s">
        <v>51401</v>
      </c>
      <c r="O331" s="101">
        <v>975</v>
      </c>
      <c r="P331" s="101">
        <v>975</v>
      </c>
      <c r="Q331" s="101">
        <v>0</v>
      </c>
      <c r="R331" s="101">
        <v>500</v>
      </c>
    </row>
    <row r="332">
      <c r="K332" s="96" t="s">
        <v>51402</v>
      </c>
      <c r="O332" s="85">
        <f>SUM(O331:O331)</f>
      </c>
      <c r="P332" s="85">
        <f>SUM(P331:P331)</f>
      </c>
    </row>
    <row r="333">
      <c r="A333" s="98" t="s">
        <v>51403</v>
      </c>
      <c r="B333" s="98" t="s">
        <v>51404</v>
      </c>
      <c r="C333" s="100">
        <v>638</v>
      </c>
      <c r="D333" s="98" t="s">
        <v>51405</v>
      </c>
      <c r="E333" s="98" t="s">
        <v>51406</v>
      </c>
      <c r="F333" s="104">
        <v>45394</v>
      </c>
      <c r="G333" s="104">
        <v>45394</v>
      </c>
      <c r="H333" s="104">
        <v>45777</v>
      </c>
      <c r="I333" s="104">
        <v>45808</v>
      </c>
      <c r="J333" s="101">
        <v>950</v>
      </c>
      <c r="K333" s="98" t="s">
        <v>51407</v>
      </c>
      <c r="L333" s="98" t="s">
        <v>51408</v>
      </c>
      <c r="M333" s="98" t="s">
        <v>51409</v>
      </c>
      <c r="N333" s="98" t="s">
        <v>51410</v>
      </c>
      <c r="O333" s="101">
        <v>950</v>
      </c>
      <c r="P333" s="101">
        <v>950</v>
      </c>
      <c r="Q333" s="101">
        <v>18.300000000000001</v>
      </c>
      <c r="R333" s="101">
        <v>300</v>
      </c>
    </row>
    <row r="334">
      <c r="L334" s="98" t="s">
        <v>51411</v>
      </c>
      <c r="M334" s="98" t="s">
        <v>51412</v>
      </c>
      <c r="N334" s="98" t="s">
        <v>51413</v>
      </c>
      <c r="O334" s="101">
        <v>18.300000000000001</v>
      </c>
      <c r="P334" s="101">
        <v>0</v>
      </c>
    </row>
    <row r="335">
      <c r="K335" s="96" t="s">
        <v>51414</v>
      </c>
      <c r="O335" s="85">
        <f>SUM(O333:O334)</f>
      </c>
      <c r="P335" s="85">
        <f>SUM(P333:P334)</f>
      </c>
    </row>
    <row r="336">
      <c r="A336" s="98" t="s">
        <v>51415</v>
      </c>
      <c r="B336" s="98" t="s">
        <v>51416</v>
      </c>
      <c r="C336" s="100">
        <v>638</v>
      </c>
      <c r="D336" s="98" t="s">
        <v>51417</v>
      </c>
      <c r="E336" s="98" t="s">
        <v>51418</v>
      </c>
      <c r="F336" s="104">
        <v>44295</v>
      </c>
      <c r="G336" s="104">
        <v>45717</v>
      </c>
      <c r="H336" s="104">
        <v>46081</v>
      </c>
      <c r="J336" s="101">
        <v>950</v>
      </c>
      <c r="K336" s="98" t="s">
        <v>51419</v>
      </c>
      <c r="L336" s="98" t="s">
        <v>51420</v>
      </c>
      <c r="M336" s="98" t="s">
        <v>51421</v>
      </c>
      <c r="N336" s="98" t="s">
        <v>51422</v>
      </c>
      <c r="O336" s="101">
        <v>975</v>
      </c>
      <c r="P336" s="101">
        <v>975</v>
      </c>
      <c r="Q336" s="101">
        <v>0</v>
      </c>
      <c r="R336" s="101">
        <v>300</v>
      </c>
    </row>
    <row r="337">
      <c r="L337" s="98" t="s">
        <v>51423</v>
      </c>
      <c r="M337" s="98" t="s">
        <v>51424</v>
      </c>
      <c r="N337" s="98" t="s">
        <v>51425</v>
      </c>
      <c r="O337" s="101">
        <v>25</v>
      </c>
      <c r="P337" s="101">
        <v>0</v>
      </c>
    </row>
    <row r="338">
      <c r="K338" s="96" t="s">
        <v>51426</v>
      </c>
      <c r="O338" s="85">
        <f>SUM(O336:O337)</f>
      </c>
      <c r="P338" s="85">
        <f>SUM(P336:P337)</f>
      </c>
    </row>
    <row r="339">
      <c r="A339" s="98" t="s">
        <v>51427</v>
      </c>
      <c r="B339" s="98" t="s">
        <v>51428</v>
      </c>
      <c r="C339" s="100">
        <v>638</v>
      </c>
      <c r="D339" s="98" t="s">
        <v>51429</v>
      </c>
      <c r="E339" s="98" t="s">
        <v>51430</v>
      </c>
      <c r="F339" s="104">
        <v>44512</v>
      </c>
      <c r="G339" s="104">
        <v>45627</v>
      </c>
      <c r="H339" s="104">
        <v>45991</v>
      </c>
      <c r="J339" s="101">
        <v>950</v>
      </c>
      <c r="K339" s="98" t="s">
        <v>51431</v>
      </c>
      <c r="L339" s="98" t="s">
        <v>51432</v>
      </c>
      <c r="M339" s="98" t="s">
        <v>51433</v>
      </c>
      <c r="N339" s="98" t="s">
        <v>51434</v>
      </c>
      <c r="O339" s="101">
        <v>975</v>
      </c>
      <c r="P339" s="101">
        <v>975</v>
      </c>
      <c r="Q339" s="101">
        <v>0</v>
      </c>
      <c r="R339" s="101">
        <v>300</v>
      </c>
    </row>
    <row r="340">
      <c r="L340" s="98" t="s">
        <v>51435</v>
      </c>
      <c r="M340" s="98" t="s">
        <v>51436</v>
      </c>
      <c r="N340" s="98" t="s">
        <v>51437</v>
      </c>
      <c r="O340" s="101">
        <v>25</v>
      </c>
      <c r="P340" s="101">
        <v>0</v>
      </c>
    </row>
    <row r="341">
      <c r="K341" s="96" t="s">
        <v>51438</v>
      </c>
      <c r="O341" s="85">
        <f>SUM(O339:O340)</f>
      </c>
      <c r="P341" s="85">
        <f>SUM(P339:P340)</f>
      </c>
    </row>
    <row r="342">
      <c r="A342" s="98" t="s">
        <v>51439</v>
      </c>
      <c r="B342" s="98" t="s">
        <v>51440</v>
      </c>
      <c r="C342" s="100">
        <v>638</v>
      </c>
      <c r="D342" s="98" t="s">
        <v>51441</v>
      </c>
      <c r="E342" s="98" t="s">
        <v>51442</v>
      </c>
      <c r="F342" s="104">
        <v>45444</v>
      </c>
      <c r="G342" s="104">
        <v>45444</v>
      </c>
      <c r="H342" s="104">
        <v>45808</v>
      </c>
      <c r="I342" s="104">
        <v>45808</v>
      </c>
      <c r="J342" s="101">
        <v>1225</v>
      </c>
      <c r="K342" s="98" t="s">
        <v>51443</v>
      </c>
      <c r="L342" s="98" t="s">
        <v>51444</v>
      </c>
      <c r="M342" s="98" t="s">
        <v>51445</v>
      </c>
      <c r="N342" s="98" t="s">
        <v>51446</v>
      </c>
      <c r="O342" s="101">
        <v>950</v>
      </c>
      <c r="P342" s="101">
        <v>950</v>
      </c>
      <c r="Q342" s="101">
        <v>0</v>
      </c>
      <c r="R342" s="101">
        <v>300</v>
      </c>
    </row>
    <row r="343">
      <c r="K343" s="96" t="s">
        <v>51447</v>
      </c>
      <c r="O343" s="85">
        <f>SUM(O342:O342)</f>
      </c>
      <c r="P343" s="85">
        <f>SUM(P342:P342)</f>
      </c>
    </row>
    <row r="344">
      <c r="A344" s="98" t="s">
        <v>51448</v>
      </c>
      <c r="B344" s="98" t="s">
        <v>51449</v>
      </c>
      <c r="C344" s="100">
        <v>638</v>
      </c>
      <c r="D344" s="98" t="s">
        <v>51450</v>
      </c>
      <c r="E344" s="98" t="s">
        <v>51451</v>
      </c>
      <c r="F344" s="104">
        <v>45429</v>
      </c>
      <c r="G344" s="104">
        <v>45429</v>
      </c>
      <c r="H344" s="104">
        <v>45808</v>
      </c>
      <c r="J344" s="101">
        <v>950</v>
      </c>
      <c r="K344" s="98" t="s">
        <v>51452</v>
      </c>
      <c r="L344" s="98" t="s">
        <v>51453</v>
      </c>
      <c r="M344" s="98" t="s">
        <v>51454</v>
      </c>
      <c r="N344" s="98" t="s">
        <v>51455</v>
      </c>
      <c r="O344" s="101">
        <v>950</v>
      </c>
      <c r="P344" s="101">
        <v>950</v>
      </c>
      <c r="Q344" s="101">
        <v>0</v>
      </c>
      <c r="R344" s="101">
        <v>800</v>
      </c>
    </row>
    <row r="345">
      <c r="K345" s="96" t="s">
        <v>51456</v>
      </c>
      <c r="O345" s="85">
        <f>SUM(O344:O344)</f>
      </c>
      <c r="P345" s="85">
        <f>SUM(P344:P344)</f>
      </c>
    </row>
    <row r="346">
      <c r="A346" s="98" t="s">
        <v>51457</v>
      </c>
      <c r="B346" s="98" t="s">
        <v>51458</v>
      </c>
      <c r="C346" s="100">
        <v>638</v>
      </c>
      <c r="D346" s="98" t="s">
        <v>51459</v>
      </c>
      <c r="E346" s="98" t="s">
        <v>51460</v>
      </c>
      <c r="F346" s="104">
        <v>43833</v>
      </c>
      <c r="G346" s="104">
        <v>45658</v>
      </c>
      <c r="H346" s="104">
        <v>45838</v>
      </c>
      <c r="J346" s="101">
        <v>1225</v>
      </c>
      <c r="K346" s="98" t="s">
        <v>51461</v>
      </c>
      <c r="L346" s="98" t="s">
        <v>51462</v>
      </c>
      <c r="M346" s="98" t="s">
        <v>51463</v>
      </c>
      <c r="N346" s="98" t="s">
        <v>51464</v>
      </c>
      <c r="O346" s="101">
        <v>1025</v>
      </c>
      <c r="P346" s="101">
        <v>1025</v>
      </c>
      <c r="Q346" s="101">
        <v>0</v>
      </c>
      <c r="R346" s="101">
        <v>300</v>
      </c>
    </row>
    <row r="347">
      <c r="L347" s="98" t="s">
        <v>51465</v>
      </c>
      <c r="M347" s="98" t="s">
        <v>51466</v>
      </c>
      <c r="N347" s="98" t="s">
        <v>51467</v>
      </c>
      <c r="O347" s="101">
        <v>25</v>
      </c>
      <c r="P347" s="101">
        <v>0</v>
      </c>
    </row>
    <row r="348">
      <c r="K348" s="96" t="s">
        <v>51468</v>
      </c>
      <c r="O348" s="85">
        <f>SUM(O346:O347)</f>
      </c>
      <c r="P348" s="85">
        <f>SUM(P346:P347)</f>
      </c>
    </row>
    <row r="349">
      <c r="A349" s="98" t="s">
        <v>51469</v>
      </c>
      <c r="B349" s="98" t="s">
        <v>51470</v>
      </c>
      <c r="C349" s="100">
        <v>638</v>
      </c>
      <c r="D349" s="98" t="s">
        <v>51471</v>
      </c>
      <c r="E349" s="98" t="s">
        <v>51472</v>
      </c>
      <c r="F349" s="104">
        <v>45467</v>
      </c>
      <c r="G349" s="104">
        <v>45467</v>
      </c>
      <c r="H349" s="104">
        <v>45869</v>
      </c>
      <c r="J349" s="101">
        <v>950</v>
      </c>
      <c r="K349" s="98" t="s">
        <v>51473</v>
      </c>
      <c r="L349" s="98" t="s">
        <v>51474</v>
      </c>
      <c r="M349" s="98" t="s">
        <v>51475</v>
      </c>
      <c r="N349" s="98" t="s">
        <v>51476</v>
      </c>
      <c r="O349" s="101">
        <v>950</v>
      </c>
      <c r="P349" s="101">
        <v>950</v>
      </c>
      <c r="Q349" s="101">
        <v>0</v>
      </c>
      <c r="R349" s="101">
        <v>300</v>
      </c>
    </row>
    <row r="350">
      <c r="L350" s="98" t="s">
        <v>51477</v>
      </c>
      <c r="M350" s="98" t="s">
        <v>51478</v>
      </c>
      <c r="N350" s="98" t="s">
        <v>51479</v>
      </c>
      <c r="O350" s="101">
        <v>30</v>
      </c>
      <c r="P350" s="101">
        <v>30</v>
      </c>
    </row>
    <row r="351">
      <c r="K351" s="96" t="s">
        <v>51480</v>
      </c>
      <c r="O351" s="85">
        <f>SUM(O349:O350)</f>
      </c>
      <c r="P351" s="85">
        <f>SUM(P349:P350)</f>
      </c>
    </row>
    <row r="352">
      <c r="A352" s="98" t="s">
        <v>51481</v>
      </c>
      <c r="B352" s="98" t="s">
        <v>51482</v>
      </c>
      <c r="C352" s="100">
        <v>638</v>
      </c>
      <c r="D352" s="98" t="s">
        <v>51483</v>
      </c>
      <c r="E352" s="98" t="s">
        <v>51484</v>
      </c>
      <c r="F352" s="104">
        <v>44200</v>
      </c>
      <c r="G352" s="104">
        <v>45689</v>
      </c>
      <c r="H352" s="104">
        <v>46053</v>
      </c>
      <c r="J352" s="101">
        <v>950</v>
      </c>
      <c r="K352" s="98" t="s">
        <v>51485</v>
      </c>
      <c r="L352" s="98" t="s">
        <v>51486</v>
      </c>
      <c r="M352" s="98" t="s">
        <v>51487</v>
      </c>
      <c r="N352" s="98" t="s">
        <v>51488</v>
      </c>
      <c r="O352" s="101">
        <v>975</v>
      </c>
      <c r="P352" s="101">
        <v>975</v>
      </c>
      <c r="Q352" s="101">
        <v>0</v>
      </c>
      <c r="R352" s="101">
        <v>300</v>
      </c>
    </row>
    <row r="353">
      <c r="L353" s="98" t="s">
        <v>51489</v>
      </c>
      <c r="M353" s="98" t="s">
        <v>51490</v>
      </c>
      <c r="N353" s="98" t="s">
        <v>51491</v>
      </c>
      <c r="O353" s="101">
        <v>25</v>
      </c>
      <c r="P353" s="101">
        <v>0</v>
      </c>
    </row>
    <row r="354">
      <c r="K354" s="96" t="s">
        <v>51492</v>
      </c>
      <c r="O354" s="85">
        <f>SUM(O352:O353)</f>
      </c>
      <c r="P354" s="85">
        <f>SUM(P352:P353)</f>
      </c>
    </row>
    <row r="355">
      <c r="A355" s="98" t="s">
        <v>51493</v>
      </c>
      <c r="B355" s="98" t="s">
        <v>51494</v>
      </c>
      <c r="C355" s="100">
        <v>638</v>
      </c>
      <c r="D355" s="98" t="s">
        <v>51495</v>
      </c>
      <c r="E355" s="98" t="s">
        <v>51496</v>
      </c>
      <c r="F355" s="104">
        <v>45190</v>
      </c>
      <c r="G355" s="104">
        <v>45597</v>
      </c>
      <c r="H355" s="104">
        <v>45777</v>
      </c>
      <c r="I355" s="104">
        <v>45777</v>
      </c>
      <c r="J355" s="101">
        <v>975</v>
      </c>
      <c r="K355" s="98" t="s">
        <v>51497</v>
      </c>
      <c r="L355" s="98" t="s">
        <v>51498</v>
      </c>
      <c r="M355" s="98" t="s">
        <v>51499</v>
      </c>
      <c r="N355" s="98" t="s">
        <v>51500</v>
      </c>
      <c r="O355" s="101">
        <v>1050</v>
      </c>
      <c r="P355" s="101">
        <v>1050</v>
      </c>
      <c r="Q355" s="101">
        <v>0</v>
      </c>
      <c r="R355" s="101">
        <v>700</v>
      </c>
    </row>
    <row r="356">
      <c r="K356" s="96" t="s">
        <v>51501</v>
      </c>
      <c r="O356" s="85">
        <f>SUM(O355:O355)</f>
      </c>
      <c r="P356" s="85">
        <f>SUM(P355:P355)</f>
      </c>
    </row>
    <row r="357">
      <c r="A357" s="98" t="s">
        <v>51502</v>
      </c>
      <c r="B357" s="98" t="s">
        <v>51503</v>
      </c>
      <c r="C357" s="100">
        <v>638</v>
      </c>
      <c r="D357" s="98" t="s">
        <v>51504</v>
      </c>
      <c r="E357" s="98" t="s">
        <v>51505</v>
      </c>
      <c r="F357" s="104">
        <v>45404</v>
      </c>
      <c r="G357" s="104">
        <v>45404</v>
      </c>
      <c r="H357" s="104">
        <v>45777</v>
      </c>
      <c r="J357" s="101">
        <v>975</v>
      </c>
      <c r="K357" s="98" t="s">
        <v>51506</v>
      </c>
      <c r="L357" s="98" t="s">
        <v>51507</v>
      </c>
      <c r="M357" s="98" t="s">
        <v>51508</v>
      </c>
      <c r="N357" s="98" t="s">
        <v>51509</v>
      </c>
      <c r="O357" s="101">
        <v>950</v>
      </c>
      <c r="P357" s="101">
        <v>950</v>
      </c>
      <c r="Q357" s="101">
        <v>0</v>
      </c>
      <c r="R357" s="101">
        <v>300</v>
      </c>
    </row>
    <row r="358">
      <c r="K358" s="96" t="s">
        <v>51510</v>
      </c>
      <c r="O358" s="85">
        <f>SUM(O357:O357)</f>
      </c>
      <c r="P358" s="85">
        <f>SUM(P357:P357)</f>
      </c>
    </row>
    <row r="359">
      <c r="A359" s="98" t="s">
        <v>51511</v>
      </c>
      <c r="B359" s="98" t="s">
        <v>51512</v>
      </c>
      <c r="C359" s="100">
        <v>638</v>
      </c>
      <c r="D359" s="98" t="s">
        <v>51513</v>
      </c>
      <c r="E359" s="98" t="s">
        <v>51514</v>
      </c>
      <c r="F359" s="104">
        <v>37121</v>
      </c>
      <c r="G359" s="104">
        <v>45658</v>
      </c>
      <c r="H359" s="104">
        <v>46053</v>
      </c>
      <c r="J359" s="101">
        <v>950</v>
      </c>
      <c r="K359" s="98" t="s">
        <v>51515</v>
      </c>
      <c r="L359" s="98" t="s">
        <v>51516</v>
      </c>
      <c r="M359" s="98" t="s">
        <v>51517</v>
      </c>
      <c r="N359" s="98" t="s">
        <v>51518</v>
      </c>
      <c r="O359" s="101">
        <v>975</v>
      </c>
      <c r="P359" s="101">
        <v>975</v>
      </c>
      <c r="Q359" s="101">
        <v>0</v>
      </c>
      <c r="R359" s="101">
        <v>100</v>
      </c>
    </row>
    <row r="360">
      <c r="L360" s="98" t="s">
        <v>51519</v>
      </c>
      <c r="M360" s="98" t="s">
        <v>51520</v>
      </c>
      <c r="N360" s="98" t="s">
        <v>51521</v>
      </c>
      <c r="O360" s="101">
        <v>50</v>
      </c>
      <c r="P360" s="101">
        <v>0</v>
      </c>
    </row>
    <row r="361">
      <c r="L361" s="98" t="s">
        <v>51522</v>
      </c>
      <c r="M361" s="98" t="s">
        <v>51523</v>
      </c>
      <c r="N361" s="98" t="s">
        <v>51524</v>
      </c>
      <c r="O361" s="101">
        <v>97.5</v>
      </c>
      <c r="P361" s="101">
        <v>0</v>
      </c>
    </row>
    <row r="362">
      <c r="K362" s="96" t="s">
        <v>51525</v>
      </c>
      <c r="O362" s="85">
        <f>SUM(O359:O361)</f>
      </c>
      <c r="P362" s="85">
        <f>SUM(P359:P361)</f>
      </c>
    </row>
    <row r="363">
      <c r="A363" s="98" t="s">
        <v>51526</v>
      </c>
      <c r="B363" s="98" t="s">
        <v>51527</v>
      </c>
      <c r="C363" s="100">
        <v>638</v>
      </c>
      <c r="D363" s="98" t="s">
        <v>51528</v>
      </c>
      <c r="E363" s="98" t="s">
        <v>51529</v>
      </c>
      <c r="F363" s="104">
        <v>43521</v>
      </c>
      <c r="G363" s="104">
        <v>45748</v>
      </c>
      <c r="H363" s="104">
        <v>46203</v>
      </c>
      <c r="J363" s="101">
        <v>950</v>
      </c>
      <c r="K363" s="98" t="s">
        <v>51530</v>
      </c>
      <c r="L363" s="98" t="s">
        <v>51531</v>
      </c>
      <c r="M363" s="98" t="s">
        <v>51532</v>
      </c>
      <c r="N363" s="98" t="s">
        <v>51533</v>
      </c>
      <c r="O363" s="101">
        <v>975</v>
      </c>
      <c r="P363" s="101">
        <v>975</v>
      </c>
      <c r="Q363" s="101">
        <v>0</v>
      </c>
      <c r="R363" s="101">
        <v>300</v>
      </c>
    </row>
    <row r="364">
      <c r="K364" s="96" t="s">
        <v>51534</v>
      </c>
      <c r="O364" s="85">
        <f>SUM(O363:O363)</f>
      </c>
      <c r="P364" s="85">
        <f>SUM(P363:P363)</f>
      </c>
    </row>
    <row r="365">
      <c r="A365" s="98" t="s">
        <v>51535</v>
      </c>
      <c r="B365" s="98" t="s">
        <v>51536</v>
      </c>
      <c r="C365" s="100">
        <v>638</v>
      </c>
      <c r="D365" s="98" t="s">
        <v>51537</v>
      </c>
      <c r="E365" s="98" t="s">
        <v>51538</v>
      </c>
      <c r="F365" s="104">
        <v>43301</v>
      </c>
      <c r="G365" s="104">
        <v>45689</v>
      </c>
      <c r="H365" s="104">
        <v>46053</v>
      </c>
      <c r="J365" s="101">
        <v>950</v>
      </c>
      <c r="K365" s="98" t="s">
        <v>51539</v>
      </c>
      <c r="L365" s="98" t="s">
        <v>51540</v>
      </c>
      <c r="M365" s="98" t="s">
        <v>51541</v>
      </c>
      <c r="N365" s="98" t="s">
        <v>51542</v>
      </c>
      <c r="O365" s="101">
        <v>975</v>
      </c>
      <c r="P365" s="101">
        <v>975</v>
      </c>
      <c r="Q365" s="101">
        <v>0</v>
      </c>
      <c r="R365" s="101">
        <v>700</v>
      </c>
    </row>
    <row r="366">
      <c r="L366" s="98" t="s">
        <v>51543</v>
      </c>
      <c r="M366" s="98" t="s">
        <v>51544</v>
      </c>
      <c r="N366" s="98" t="s">
        <v>51545</v>
      </c>
      <c r="O366" s="101">
        <v>30</v>
      </c>
      <c r="P366" s="101">
        <v>0</v>
      </c>
    </row>
    <row r="367">
      <c r="L367" s="98" t="s">
        <v>51546</v>
      </c>
      <c r="M367" s="98" t="s">
        <v>51547</v>
      </c>
      <c r="N367" s="98" t="s">
        <v>51548</v>
      </c>
      <c r="O367" s="101">
        <v>30</v>
      </c>
      <c r="P367" s="101">
        <v>60</v>
      </c>
    </row>
    <row r="368">
      <c r="K368" s="96" t="s">
        <v>51549</v>
      </c>
      <c r="O368" s="85">
        <f>SUM(O365:O367)</f>
      </c>
      <c r="P368" s="85">
        <f>SUM(P365:P367)</f>
      </c>
    </row>
    <row r="369">
      <c r="A369" s="98" t="s">
        <v>51550</v>
      </c>
      <c r="B369" s="98" t="s">
        <v>51551</v>
      </c>
      <c r="C369" s="100">
        <v>757</v>
      </c>
      <c r="D369" s="98" t="s">
        <v>51552</v>
      </c>
      <c r="E369" s="98" t="s">
        <v>51553</v>
      </c>
      <c r="F369" s="104">
        <v>45293</v>
      </c>
      <c r="G369" s="104">
        <v>45505</v>
      </c>
      <c r="H369" s="104">
        <v>45869</v>
      </c>
      <c r="J369" s="101">
        <v>975</v>
      </c>
      <c r="K369" s="98" t="s">
        <v>51554</v>
      </c>
      <c r="L369" s="98" t="s">
        <v>51555</v>
      </c>
      <c r="M369" s="98" t="s">
        <v>51556</v>
      </c>
      <c r="N369" s="98" t="s">
        <v>51557</v>
      </c>
      <c r="O369" s="101">
        <v>1000</v>
      </c>
      <c r="P369" s="101">
        <v>1000</v>
      </c>
      <c r="Q369" s="101">
        <v>0</v>
      </c>
      <c r="R369" s="101">
        <v>500</v>
      </c>
    </row>
    <row r="370">
      <c r="K370" s="96" t="s">
        <v>51558</v>
      </c>
      <c r="O370" s="85">
        <f>SUM(O369:O369)</f>
      </c>
      <c r="P370" s="85">
        <f>SUM(P369:P369)</f>
      </c>
    </row>
    <row r="371">
      <c r="A371" s="98" t="s">
        <v>51559</v>
      </c>
      <c r="B371" s="98" t="s">
        <v>51560</v>
      </c>
      <c r="C371" s="100">
        <v>757</v>
      </c>
      <c r="D371" s="98" t="s">
        <v>51561</v>
      </c>
      <c r="E371" s="98" t="s">
        <v>51562</v>
      </c>
      <c r="F371" s="104">
        <v>43922</v>
      </c>
      <c r="G371" s="104">
        <v>45748</v>
      </c>
      <c r="H371" s="104">
        <v>46112</v>
      </c>
      <c r="J371" s="101">
        <v>975</v>
      </c>
      <c r="K371" s="98" t="s">
        <v>51563</v>
      </c>
      <c r="L371" s="98" t="s">
        <v>51564</v>
      </c>
      <c r="M371" s="98" t="s">
        <v>51565</v>
      </c>
      <c r="N371" s="98" t="s">
        <v>51566</v>
      </c>
      <c r="O371" s="101">
        <v>1000</v>
      </c>
      <c r="P371" s="101">
        <v>1000</v>
      </c>
      <c r="Q371" s="101">
        <v>0</v>
      </c>
      <c r="R371" s="101">
        <v>1100</v>
      </c>
    </row>
    <row r="372">
      <c r="K372" s="96" t="s">
        <v>51567</v>
      </c>
      <c r="O372" s="85">
        <f>SUM(O371:O371)</f>
      </c>
      <c r="P372" s="85">
        <f>SUM(P371:P371)</f>
      </c>
    </row>
    <row r="373">
      <c r="A373" s="98" t="s">
        <v>51568</v>
      </c>
      <c r="B373" s="98" t="s">
        <v>51569</v>
      </c>
      <c r="C373" s="100">
        <v>757</v>
      </c>
      <c r="D373" s="98" t="s">
        <v>51570</v>
      </c>
      <c r="E373" s="98" t="s">
        <v>51571</v>
      </c>
      <c r="J373" s="101">
        <v>1000</v>
      </c>
      <c r="K373" s="98" t="s">
        <v>51572</v>
      </c>
      <c r="L373" s="98" t="s">
        <v>51572</v>
      </c>
      <c r="O373" s="101">
        <v>0</v>
      </c>
      <c r="P373" s="101">
        <v>0</v>
      </c>
      <c r="R373" s="101">
        <v>0</v>
      </c>
    </row>
    <row r="374">
      <c r="K374" s="96" t="s">
        <v>51573</v>
      </c>
      <c r="O374" s="85">
        <f>SUM(O373:O373)</f>
      </c>
      <c r="P374" s="85">
        <f>SUM(P373:P373)</f>
      </c>
    </row>
    <row r="375">
      <c r="A375" s="98" t="s">
        <v>51574</v>
      </c>
      <c r="B375" s="98" t="s">
        <v>51575</v>
      </c>
      <c r="C375" s="100">
        <v>757</v>
      </c>
      <c r="D375" s="98" t="s">
        <v>51576</v>
      </c>
      <c r="E375" s="98" t="s">
        <v>51577</v>
      </c>
      <c r="F375" s="104">
        <v>45499</v>
      </c>
      <c r="G375" s="104">
        <v>45499</v>
      </c>
      <c r="H375" s="104">
        <v>45900</v>
      </c>
      <c r="J375" s="101">
        <v>975</v>
      </c>
      <c r="K375" s="98" t="s">
        <v>51578</v>
      </c>
      <c r="L375" s="98" t="s">
        <v>51579</v>
      </c>
      <c r="M375" s="98" t="s">
        <v>51580</v>
      </c>
      <c r="N375" s="98" t="s">
        <v>51581</v>
      </c>
      <c r="O375" s="101">
        <v>975</v>
      </c>
      <c r="P375" s="101">
        <v>975</v>
      </c>
      <c r="Q375" s="101">
        <v>0</v>
      </c>
      <c r="R375" s="101">
        <v>1500</v>
      </c>
    </row>
    <row r="376">
      <c r="K376" s="96" t="s">
        <v>51582</v>
      </c>
      <c r="O376" s="85">
        <f>SUM(O375:O375)</f>
      </c>
      <c r="P376" s="85">
        <f>SUM(P375:P375)</f>
      </c>
    </row>
    <row r="377">
      <c r="A377" s="98" t="s">
        <v>51583</v>
      </c>
      <c r="B377" s="98" t="s">
        <v>51584</v>
      </c>
      <c r="C377" s="100">
        <v>757</v>
      </c>
      <c r="D377" s="98" t="s">
        <v>51585</v>
      </c>
      <c r="E377" s="98" t="s">
        <v>51586</v>
      </c>
      <c r="J377" s="101">
        <v>1250</v>
      </c>
      <c r="K377" s="98" t="s">
        <v>51587</v>
      </c>
      <c r="L377" s="98" t="s">
        <v>51587</v>
      </c>
      <c r="O377" s="101">
        <v>0</v>
      </c>
      <c r="P377" s="101">
        <v>0</v>
      </c>
      <c r="R377" s="101">
        <v>0</v>
      </c>
    </row>
    <row r="378">
      <c r="K378" s="96" t="s">
        <v>51588</v>
      </c>
      <c r="O378" s="85">
        <f>SUM(O377:O377)</f>
      </c>
      <c r="P378" s="85">
        <f>SUM(P377:P377)</f>
      </c>
    </row>
    <row r="379">
      <c r="A379" s="98" t="s">
        <v>51589</v>
      </c>
      <c r="B379" s="98" t="s">
        <v>51590</v>
      </c>
      <c r="C379" s="100">
        <v>757</v>
      </c>
      <c r="D379" s="98" t="s">
        <v>51591</v>
      </c>
      <c r="E379" s="98" t="s">
        <v>51592</v>
      </c>
      <c r="F379" s="104">
        <v>45597</v>
      </c>
      <c r="G379" s="104">
        <v>45597</v>
      </c>
      <c r="H379" s="104">
        <v>45961</v>
      </c>
      <c r="J379" s="101">
        <v>1000</v>
      </c>
      <c r="K379" s="98" t="s">
        <v>51593</v>
      </c>
      <c r="L379" s="98" t="s">
        <v>51594</v>
      </c>
      <c r="M379" s="98" t="s">
        <v>51595</v>
      </c>
      <c r="N379" s="98" t="s">
        <v>51596</v>
      </c>
      <c r="O379" s="101">
        <v>1000</v>
      </c>
      <c r="P379" s="101">
        <v>1000</v>
      </c>
      <c r="Q379" s="101">
        <v>0</v>
      </c>
      <c r="R379" s="101">
        <v>700</v>
      </c>
    </row>
    <row r="380">
      <c r="L380" s="98" t="s">
        <v>51597</v>
      </c>
      <c r="M380" s="98" t="s">
        <v>51598</v>
      </c>
      <c r="N380" s="98" t="s">
        <v>51599</v>
      </c>
      <c r="O380" s="101">
        <v>23</v>
      </c>
      <c r="P380" s="101">
        <v>30</v>
      </c>
    </row>
    <row r="381">
      <c r="K381" s="96" t="s">
        <v>51600</v>
      </c>
      <c r="O381" s="85">
        <f>SUM(O379:O380)</f>
      </c>
      <c r="P381" s="85">
        <f>SUM(P379:P380)</f>
      </c>
    </row>
    <row r="382">
      <c r="A382" s="98" t="s">
        <v>51601</v>
      </c>
      <c r="B382" s="98" t="s">
        <v>51602</v>
      </c>
      <c r="C382" s="100">
        <v>757</v>
      </c>
      <c r="D382" s="98" t="s">
        <v>51603</v>
      </c>
      <c r="E382" s="98" t="s">
        <v>51604</v>
      </c>
      <c r="F382" s="104">
        <v>44743</v>
      </c>
      <c r="G382" s="104">
        <v>45689</v>
      </c>
      <c r="H382" s="104">
        <v>45869</v>
      </c>
      <c r="J382" s="101">
        <v>975</v>
      </c>
      <c r="K382" s="98" t="s">
        <v>51605</v>
      </c>
      <c r="L382" s="98" t="s">
        <v>51606</v>
      </c>
      <c r="M382" s="98" t="s">
        <v>51607</v>
      </c>
      <c r="N382" s="98" t="s">
        <v>51608</v>
      </c>
      <c r="O382" s="101">
        <v>1100</v>
      </c>
      <c r="P382" s="101">
        <v>1100</v>
      </c>
      <c r="Q382" s="101">
        <v>0</v>
      </c>
      <c r="R382" s="101">
        <v>300</v>
      </c>
    </row>
    <row r="383">
      <c r="K383" s="96" t="s">
        <v>51609</v>
      </c>
      <c r="O383" s="85">
        <f>SUM(O382:O382)</f>
      </c>
      <c r="P383" s="85">
        <f>SUM(P382:P382)</f>
      </c>
    </row>
    <row r="384">
      <c r="A384" s="98" t="s">
        <v>51610</v>
      </c>
      <c r="B384" s="98" t="s">
        <v>51611</v>
      </c>
      <c r="C384" s="100">
        <v>757</v>
      </c>
      <c r="D384" s="98" t="s">
        <v>51612</v>
      </c>
      <c r="E384" s="98" t="s">
        <v>51613</v>
      </c>
      <c r="F384" s="104">
        <v>45520</v>
      </c>
      <c r="G384" s="104">
        <v>45520</v>
      </c>
      <c r="H384" s="104">
        <v>45900</v>
      </c>
      <c r="J384" s="101">
        <v>1000</v>
      </c>
      <c r="K384" s="98" t="s">
        <v>51614</v>
      </c>
      <c r="L384" s="98" t="s">
        <v>51615</v>
      </c>
      <c r="M384" s="98" t="s">
        <v>51616</v>
      </c>
      <c r="N384" s="98" t="s">
        <v>51617</v>
      </c>
      <c r="O384" s="101">
        <v>1000</v>
      </c>
      <c r="P384" s="101">
        <v>1000</v>
      </c>
      <c r="Q384" s="101">
        <v>0</v>
      </c>
      <c r="R384" s="101">
        <v>500</v>
      </c>
    </row>
    <row r="385">
      <c r="K385" s="96" t="s">
        <v>51618</v>
      </c>
      <c r="O385" s="85">
        <f>SUM(O384:O384)</f>
      </c>
      <c r="P385" s="85">
        <f>SUM(P384:P384)</f>
      </c>
    </row>
    <row r="386">
      <c r="A386" s="98" t="s">
        <v>51619</v>
      </c>
      <c r="B386" s="98" t="s">
        <v>51620</v>
      </c>
      <c r="C386" s="100">
        <v>757</v>
      </c>
      <c r="D386" s="98" t="s">
        <v>51621</v>
      </c>
      <c r="E386" s="98" t="s">
        <v>51622</v>
      </c>
      <c r="F386" s="104">
        <v>45460</v>
      </c>
      <c r="G386" s="104">
        <v>45460</v>
      </c>
      <c r="H386" s="104">
        <v>45838</v>
      </c>
      <c r="J386" s="101">
        <v>975</v>
      </c>
      <c r="K386" s="98" t="s">
        <v>51623</v>
      </c>
      <c r="L386" s="98" t="s">
        <v>51624</v>
      </c>
      <c r="M386" s="98" t="s">
        <v>51625</v>
      </c>
      <c r="N386" s="98" t="s">
        <v>51626</v>
      </c>
      <c r="O386" s="101">
        <v>975</v>
      </c>
      <c r="P386" s="101">
        <v>975</v>
      </c>
      <c r="Q386" s="101">
        <v>0</v>
      </c>
      <c r="R386" s="101">
        <v>400</v>
      </c>
    </row>
    <row r="387">
      <c r="K387" s="96" t="s">
        <v>51627</v>
      </c>
      <c r="O387" s="85">
        <f>SUM(O386:O386)</f>
      </c>
      <c r="P387" s="85">
        <f>SUM(P386:P386)</f>
      </c>
    </row>
    <row r="388">
      <c r="A388" s="98" t="s">
        <v>51628</v>
      </c>
      <c r="B388" s="98" t="s">
        <v>51629</v>
      </c>
      <c r="C388" s="100">
        <v>757</v>
      </c>
      <c r="D388" s="98" t="s">
        <v>51630</v>
      </c>
      <c r="E388" s="98" t="s">
        <v>51631</v>
      </c>
      <c r="F388" s="104">
        <v>45485</v>
      </c>
      <c r="G388" s="104">
        <v>45485</v>
      </c>
      <c r="H388" s="104">
        <v>45869</v>
      </c>
      <c r="J388" s="101">
        <v>975</v>
      </c>
      <c r="K388" s="98" t="s">
        <v>51632</v>
      </c>
      <c r="L388" s="98" t="s">
        <v>51633</v>
      </c>
      <c r="M388" s="98" t="s">
        <v>51634</v>
      </c>
      <c r="N388" s="98" t="s">
        <v>51635</v>
      </c>
      <c r="O388" s="101">
        <v>975</v>
      </c>
      <c r="P388" s="101">
        <v>975</v>
      </c>
      <c r="Q388" s="101">
        <v>100</v>
      </c>
      <c r="R388" s="101">
        <v>500</v>
      </c>
    </row>
    <row r="389">
      <c r="L389" s="98" t="s">
        <v>51636</v>
      </c>
      <c r="M389" s="98" t="s">
        <v>51637</v>
      </c>
      <c r="N389" s="98" t="s">
        <v>51638</v>
      </c>
      <c r="O389" s="101">
        <v>50</v>
      </c>
      <c r="P389" s="101">
        <v>0</v>
      </c>
    </row>
    <row r="390">
      <c r="L390" s="98" t="s">
        <v>51639</v>
      </c>
      <c r="M390" s="98" t="s">
        <v>51640</v>
      </c>
      <c r="N390" s="98" t="s">
        <v>51641</v>
      </c>
      <c r="O390" s="101">
        <v>50</v>
      </c>
      <c r="P390" s="101">
        <v>0</v>
      </c>
    </row>
    <row r="391">
      <c r="K391" s="96" t="s">
        <v>51642</v>
      </c>
      <c r="O391" s="85">
        <f>SUM(O388:O390)</f>
      </c>
      <c r="P391" s="85">
        <f>SUM(P388:P390)</f>
      </c>
    </row>
    <row r="392">
      <c r="A392" s="98" t="s">
        <v>51643</v>
      </c>
      <c r="B392" s="98" t="s">
        <v>51644</v>
      </c>
      <c r="C392" s="100">
        <v>757</v>
      </c>
      <c r="D392" s="98" t="s">
        <v>51645</v>
      </c>
      <c r="E392" s="98" t="s">
        <v>51646</v>
      </c>
      <c r="F392" s="104">
        <v>42685</v>
      </c>
      <c r="G392" s="104">
        <v>45444</v>
      </c>
      <c r="H392" s="104">
        <v>45838</v>
      </c>
      <c r="J392" s="101">
        <v>975</v>
      </c>
      <c r="K392" s="98" t="s">
        <v>51647</v>
      </c>
      <c r="L392" s="98" t="s">
        <v>51648</v>
      </c>
      <c r="M392" s="98" t="s">
        <v>51649</v>
      </c>
      <c r="N392" s="98" t="s">
        <v>51650</v>
      </c>
      <c r="O392" s="101">
        <v>950</v>
      </c>
      <c r="P392" s="101">
        <v>950</v>
      </c>
      <c r="Q392" s="101">
        <v>0</v>
      </c>
      <c r="R392" s="101">
        <v>250</v>
      </c>
    </row>
    <row r="393">
      <c r="K393" s="96" t="s">
        <v>51651</v>
      </c>
      <c r="O393" s="85">
        <f>SUM(O392:O392)</f>
      </c>
      <c r="P393" s="85">
        <f>SUM(P392:P392)</f>
      </c>
    </row>
    <row r="394">
      <c r="A394" s="98" t="s">
        <v>51652</v>
      </c>
      <c r="B394" s="98" t="s">
        <v>51653</v>
      </c>
      <c r="C394" s="100">
        <v>757</v>
      </c>
      <c r="D394" s="98" t="s">
        <v>51654</v>
      </c>
      <c r="E394" s="98" t="s">
        <v>51655</v>
      </c>
      <c r="F394" s="104">
        <v>44022</v>
      </c>
      <c r="G394" s="104">
        <v>45658</v>
      </c>
      <c r="H394" s="104">
        <v>46022</v>
      </c>
      <c r="J394" s="101">
        <v>975</v>
      </c>
      <c r="K394" s="98" t="s">
        <v>51656</v>
      </c>
      <c r="L394" s="98" t="s">
        <v>51657</v>
      </c>
      <c r="M394" s="98" t="s">
        <v>51658</v>
      </c>
      <c r="N394" s="98" t="s">
        <v>51659</v>
      </c>
      <c r="O394" s="101">
        <v>1000</v>
      </c>
      <c r="P394" s="101">
        <v>1000</v>
      </c>
      <c r="Q394" s="101">
        <v>0</v>
      </c>
      <c r="R394" s="101">
        <v>150</v>
      </c>
    </row>
    <row r="395">
      <c r="K395" s="96" t="s">
        <v>51660</v>
      </c>
      <c r="O395" s="85">
        <f>SUM(O394:O394)</f>
      </c>
      <c r="P395" s="85">
        <f>SUM(P394:P394)</f>
      </c>
    </row>
    <row r="396">
      <c r="A396" s="98" t="s">
        <v>51661</v>
      </c>
      <c r="B396" s="98" t="s">
        <v>51662</v>
      </c>
      <c r="C396" s="100">
        <v>757</v>
      </c>
      <c r="D396" s="98" t="s">
        <v>51663</v>
      </c>
      <c r="E396" s="98" t="s">
        <v>51664</v>
      </c>
      <c r="F396" s="104">
        <v>44958</v>
      </c>
      <c r="G396" s="104">
        <v>45689</v>
      </c>
      <c r="H396" s="104">
        <v>46142</v>
      </c>
      <c r="J396" s="101">
        <v>975</v>
      </c>
      <c r="K396" s="98" t="s">
        <v>51665</v>
      </c>
      <c r="L396" s="98" t="s">
        <v>51666</v>
      </c>
      <c r="M396" s="98" t="s">
        <v>51667</v>
      </c>
      <c r="N396" s="98" t="s">
        <v>51668</v>
      </c>
      <c r="O396" s="101">
        <v>975</v>
      </c>
      <c r="P396" s="101">
        <v>975</v>
      </c>
      <c r="Q396" s="101">
        <v>0</v>
      </c>
      <c r="R396" s="101">
        <v>300</v>
      </c>
    </row>
    <row r="397">
      <c r="K397" s="96" t="s">
        <v>51669</v>
      </c>
      <c r="O397" s="85">
        <f>SUM(O396:O396)</f>
      </c>
      <c r="P397" s="85">
        <f>SUM(P396:P396)</f>
      </c>
    </row>
    <row r="398">
      <c r="A398" s="98" t="s">
        <v>51670</v>
      </c>
      <c r="B398" s="98" t="s">
        <v>51671</v>
      </c>
      <c r="C398" s="100">
        <v>757</v>
      </c>
      <c r="D398" s="98" t="s">
        <v>51672</v>
      </c>
      <c r="E398" s="98" t="s">
        <v>51673</v>
      </c>
      <c r="F398" s="104">
        <v>45065</v>
      </c>
      <c r="G398" s="104">
        <v>45474</v>
      </c>
      <c r="H398" s="104">
        <v>45838</v>
      </c>
      <c r="J398" s="101">
        <v>975</v>
      </c>
      <c r="K398" s="98" t="s">
        <v>51674</v>
      </c>
      <c r="L398" s="98" t="s">
        <v>51675</v>
      </c>
      <c r="M398" s="98" t="s">
        <v>51676</v>
      </c>
      <c r="N398" s="98" t="s">
        <v>51677</v>
      </c>
      <c r="O398" s="101">
        <v>975</v>
      </c>
      <c r="P398" s="101">
        <v>975</v>
      </c>
      <c r="Q398" s="101">
        <v>0</v>
      </c>
      <c r="R398" s="101">
        <v>1100</v>
      </c>
    </row>
    <row r="399">
      <c r="K399" s="96" t="s">
        <v>51678</v>
      </c>
      <c r="O399" s="85">
        <f>SUM(O398:O398)</f>
      </c>
      <c r="P399" s="85">
        <f>SUM(P398:P398)</f>
      </c>
    </row>
    <row r="400">
      <c r="A400" s="98" t="s">
        <v>51679</v>
      </c>
      <c r="B400" s="98" t="s">
        <v>51680</v>
      </c>
      <c r="C400" s="100">
        <v>757</v>
      </c>
      <c r="D400" s="98" t="s">
        <v>51681</v>
      </c>
      <c r="E400" s="98" t="s">
        <v>51682</v>
      </c>
      <c r="F400" s="104">
        <v>45744</v>
      </c>
      <c r="G400" s="104">
        <v>45744</v>
      </c>
      <c r="H400" s="104">
        <v>46108</v>
      </c>
      <c r="J400" s="101">
        <v>1250</v>
      </c>
      <c r="K400" s="98" t="s">
        <v>51683</v>
      </c>
      <c r="L400" s="98" t="s">
        <v>51684</v>
      </c>
      <c r="M400" s="98" t="s">
        <v>51685</v>
      </c>
      <c r="N400" s="98" t="s">
        <v>51686</v>
      </c>
      <c r="O400" s="101">
        <v>250</v>
      </c>
      <c r="P400" s="101">
        <v>250</v>
      </c>
      <c r="Q400" s="101">
        <v>25</v>
      </c>
      <c r="R400" s="101">
        <v>500</v>
      </c>
    </row>
    <row r="401">
      <c r="L401" s="98" t="s">
        <v>51687</v>
      </c>
      <c r="M401" s="98" t="s">
        <v>51688</v>
      </c>
      <c r="N401" s="98" t="s">
        <v>51689</v>
      </c>
      <c r="O401" s="101">
        <v>1000</v>
      </c>
      <c r="P401" s="101">
        <v>0</v>
      </c>
    </row>
    <row r="402">
      <c r="L402" s="98" t="s">
        <v>51690</v>
      </c>
      <c r="M402" s="98" t="s">
        <v>51691</v>
      </c>
      <c r="N402" s="98" t="s">
        <v>51692</v>
      </c>
      <c r="O402" s="101">
        <v>-1250</v>
      </c>
      <c r="P402" s="101">
        <v>1000</v>
      </c>
    </row>
    <row r="403">
      <c r="L403" s="98" t="s">
        <v>51693</v>
      </c>
      <c r="M403" s="98" t="s">
        <v>51694</v>
      </c>
      <c r="N403" s="98" t="s">
        <v>51695</v>
      </c>
      <c r="O403" s="101">
        <v>25</v>
      </c>
      <c r="P403" s="101">
        <v>0</v>
      </c>
    </row>
    <row r="404">
      <c r="L404" s="98" t="s">
        <v>51696</v>
      </c>
      <c r="M404" s="98" t="s">
        <v>51697</v>
      </c>
      <c r="N404" s="98" t="s">
        <v>51698</v>
      </c>
      <c r="O404" s="101">
        <v>25</v>
      </c>
      <c r="P404" s="101">
        <v>0</v>
      </c>
    </row>
    <row r="405">
      <c r="K405" s="96" t="s">
        <v>51699</v>
      </c>
      <c r="O405" s="85">
        <f>SUM(O400:O404)</f>
      </c>
      <c r="P405" s="85">
        <f>SUM(P400:P404)</f>
      </c>
    </row>
    <row r="406">
      <c r="A406" s="98" t="s">
        <v>51700</v>
      </c>
      <c r="B406" s="98" t="s">
        <v>51701</v>
      </c>
      <c r="C406" s="100">
        <v>757</v>
      </c>
      <c r="D406" s="98" t="s">
        <v>51702</v>
      </c>
      <c r="E406" s="98" t="s">
        <v>51703</v>
      </c>
      <c r="F406" s="104">
        <v>45548</v>
      </c>
      <c r="G406" s="104">
        <v>45548</v>
      </c>
      <c r="H406" s="104">
        <v>45869</v>
      </c>
      <c r="J406" s="101">
        <v>1000</v>
      </c>
      <c r="K406" s="98" t="s">
        <v>51704</v>
      </c>
      <c r="L406" s="98" t="s">
        <v>51705</v>
      </c>
      <c r="M406" s="98" t="s">
        <v>51706</v>
      </c>
      <c r="N406" s="98" t="s">
        <v>51707</v>
      </c>
      <c r="O406" s="101">
        <v>1050</v>
      </c>
      <c r="P406" s="101">
        <v>1050</v>
      </c>
      <c r="Q406" s="101">
        <v>0</v>
      </c>
      <c r="R406" s="101">
        <v>400</v>
      </c>
    </row>
    <row r="407">
      <c r="K407" s="96" t="s">
        <v>51708</v>
      </c>
      <c r="O407" s="85">
        <f>SUM(O406:O406)</f>
      </c>
      <c r="P407" s="85">
        <f>SUM(P406:P406)</f>
      </c>
    </row>
    <row r="408">
      <c r="A408" s="98" t="s">
        <v>51709</v>
      </c>
      <c r="B408" s="98" t="s">
        <v>51710</v>
      </c>
      <c r="C408" s="100">
        <v>757</v>
      </c>
      <c r="D408" s="98" t="s">
        <v>51711</v>
      </c>
      <c r="E408" s="98" t="s">
        <v>51712</v>
      </c>
      <c r="F408" s="104">
        <v>45688</v>
      </c>
      <c r="G408" s="104">
        <v>45688</v>
      </c>
      <c r="H408" s="104">
        <v>45868</v>
      </c>
      <c r="J408" s="101">
        <v>1000</v>
      </c>
      <c r="K408" s="98" t="s">
        <v>51713</v>
      </c>
      <c r="L408" s="98" t="s">
        <v>51714</v>
      </c>
      <c r="M408" s="98" t="s">
        <v>51715</v>
      </c>
      <c r="N408" s="98" t="s">
        <v>51716</v>
      </c>
      <c r="O408" s="101">
        <v>1050</v>
      </c>
      <c r="P408" s="101">
        <v>1050</v>
      </c>
      <c r="Q408" s="101">
        <v>0</v>
      </c>
      <c r="R408" s="101">
        <v>300</v>
      </c>
    </row>
    <row r="409">
      <c r="K409" s="96" t="s">
        <v>51717</v>
      </c>
      <c r="O409" s="85">
        <f>SUM(O408:O408)</f>
      </c>
      <c r="P409" s="85">
        <f>SUM(P408:P408)</f>
      </c>
    </row>
    <row r="410">
      <c r="A410" s="98" t="s">
        <v>51718</v>
      </c>
      <c r="B410" s="98" t="s">
        <v>51719</v>
      </c>
      <c r="C410" s="100">
        <v>757</v>
      </c>
      <c r="D410" s="98" t="s">
        <v>51720</v>
      </c>
      <c r="E410" s="98" t="s">
        <v>51721</v>
      </c>
      <c r="F410" s="104">
        <v>45212</v>
      </c>
      <c r="G410" s="104">
        <v>45627</v>
      </c>
      <c r="H410" s="104">
        <v>45808</v>
      </c>
      <c r="J410" s="101">
        <v>975</v>
      </c>
      <c r="K410" s="98" t="s">
        <v>51722</v>
      </c>
      <c r="L410" s="98" t="s">
        <v>51723</v>
      </c>
      <c r="M410" s="98" t="s">
        <v>51724</v>
      </c>
      <c r="N410" s="98" t="s">
        <v>51725</v>
      </c>
      <c r="O410" s="101">
        <v>1125</v>
      </c>
      <c r="P410" s="101">
        <v>1125</v>
      </c>
      <c r="Q410" s="101">
        <v>0</v>
      </c>
      <c r="R410" s="101">
        <v>300</v>
      </c>
    </row>
    <row r="411">
      <c r="K411" s="96" t="s">
        <v>51726</v>
      </c>
      <c r="O411" s="85">
        <f>SUM(O410:O410)</f>
      </c>
      <c r="P411" s="85">
        <f>SUM(P410:P410)</f>
      </c>
    </row>
    <row r="412">
      <c r="A412" s="98" t="s">
        <v>51727</v>
      </c>
      <c r="B412" s="98" t="s">
        <v>51728</v>
      </c>
      <c r="C412" s="100">
        <v>757</v>
      </c>
      <c r="D412" s="98" t="s">
        <v>51729</v>
      </c>
      <c r="E412" s="98" t="s">
        <v>51730</v>
      </c>
      <c r="F412" s="104">
        <v>45534</v>
      </c>
      <c r="G412" s="104">
        <v>45534</v>
      </c>
      <c r="H412" s="104">
        <v>45930</v>
      </c>
      <c r="J412" s="101">
        <v>1000</v>
      </c>
      <c r="K412" s="98" t="s">
        <v>51731</v>
      </c>
      <c r="L412" s="98" t="s">
        <v>51732</v>
      </c>
      <c r="M412" s="98" t="s">
        <v>51733</v>
      </c>
      <c r="N412" s="98" t="s">
        <v>51734</v>
      </c>
      <c r="O412" s="101">
        <v>1000</v>
      </c>
      <c r="P412" s="101">
        <v>1000</v>
      </c>
      <c r="Q412" s="101">
        <v>25</v>
      </c>
      <c r="R412" s="101">
        <v>500</v>
      </c>
    </row>
    <row r="413">
      <c r="L413" s="98" t="s">
        <v>51735</v>
      </c>
      <c r="M413" s="98" t="s">
        <v>51736</v>
      </c>
      <c r="N413" s="98" t="s">
        <v>51737</v>
      </c>
      <c r="O413" s="101">
        <v>25</v>
      </c>
      <c r="P413" s="101">
        <v>0</v>
      </c>
    </row>
    <row r="414">
      <c r="K414" s="96" t="s">
        <v>51738</v>
      </c>
      <c r="O414" s="85">
        <f>SUM(O412:O413)</f>
      </c>
      <c r="P414" s="85">
        <f>SUM(P412:P413)</f>
      </c>
    </row>
    <row r="415">
      <c r="A415" s="98" t="s">
        <v>51739</v>
      </c>
      <c r="B415" s="98" t="s">
        <v>51740</v>
      </c>
      <c r="C415" s="100">
        <v>757</v>
      </c>
      <c r="D415" s="98" t="s">
        <v>51741</v>
      </c>
      <c r="E415" s="98" t="s">
        <v>51742</v>
      </c>
      <c r="F415" s="104">
        <v>45712</v>
      </c>
      <c r="G415" s="104">
        <v>45712</v>
      </c>
      <c r="H415" s="104">
        <v>46076</v>
      </c>
      <c r="J415" s="101">
        <v>1250</v>
      </c>
      <c r="K415" s="98" t="s">
        <v>51743</v>
      </c>
      <c r="L415" s="98" t="s">
        <v>51744</v>
      </c>
      <c r="M415" s="98" t="s">
        <v>51745</v>
      </c>
      <c r="N415" s="98" t="s">
        <v>51746</v>
      </c>
      <c r="O415" s="101">
        <v>250</v>
      </c>
      <c r="P415" s="101">
        <v>250</v>
      </c>
      <c r="Q415" s="101">
        <v>0</v>
      </c>
      <c r="R415" s="101">
        <v>500</v>
      </c>
    </row>
    <row r="416">
      <c r="L416" s="98" t="s">
        <v>51747</v>
      </c>
      <c r="M416" s="98" t="s">
        <v>51748</v>
      </c>
      <c r="N416" s="98" t="s">
        <v>51749</v>
      </c>
      <c r="O416" s="101">
        <v>1000</v>
      </c>
      <c r="P416" s="101">
        <v>1000</v>
      </c>
    </row>
    <row r="417">
      <c r="L417" s="98" t="s">
        <v>51750</v>
      </c>
      <c r="M417" s="98" t="s">
        <v>51751</v>
      </c>
      <c r="N417" s="98" t="s">
        <v>51752</v>
      </c>
      <c r="O417" s="101">
        <v>25</v>
      </c>
      <c r="P417" s="101">
        <v>0</v>
      </c>
    </row>
    <row r="418">
      <c r="L418" s="98" t="s">
        <v>51753</v>
      </c>
      <c r="M418" s="98" t="s">
        <v>51754</v>
      </c>
      <c r="N418" s="98" t="s">
        <v>51755</v>
      </c>
      <c r="O418" s="101">
        <v>-25</v>
      </c>
      <c r="P418" s="101">
        <v>0</v>
      </c>
    </row>
    <row r="419">
      <c r="K419" s="96" t="s">
        <v>51756</v>
      </c>
      <c r="O419" s="85">
        <f>SUM(O415:O418)</f>
      </c>
      <c r="P419" s="85">
        <f>SUM(P415:P418)</f>
      </c>
    </row>
    <row r="420">
      <c r="A420" s="98" t="s">
        <v>51757</v>
      </c>
      <c r="B420" s="98" t="s">
        <v>51758</v>
      </c>
      <c r="C420" s="100">
        <v>757</v>
      </c>
      <c r="D420" s="98" t="s">
        <v>51759</v>
      </c>
      <c r="E420" s="98" t="s">
        <v>51760</v>
      </c>
      <c r="F420" s="104">
        <v>42783</v>
      </c>
      <c r="G420" s="104">
        <v>45658</v>
      </c>
      <c r="H420" s="104">
        <v>46053</v>
      </c>
      <c r="J420" s="101">
        <v>975</v>
      </c>
      <c r="K420" s="98" t="s">
        <v>51761</v>
      </c>
      <c r="L420" s="98" t="s">
        <v>51762</v>
      </c>
      <c r="M420" s="98" t="s">
        <v>51763</v>
      </c>
      <c r="N420" s="98" t="s">
        <v>51764</v>
      </c>
      <c r="O420" s="101">
        <v>1000</v>
      </c>
      <c r="P420" s="101">
        <v>1000</v>
      </c>
      <c r="Q420" s="101">
        <v>1208.2</v>
      </c>
      <c r="R420" s="101">
        <v>200</v>
      </c>
    </row>
    <row r="421">
      <c r="L421" s="98" t="s">
        <v>51765</v>
      </c>
      <c r="M421" s="98" t="s">
        <v>51766</v>
      </c>
      <c r="N421" s="98" t="s">
        <v>51767</v>
      </c>
      <c r="O421" s="101">
        <v>100</v>
      </c>
      <c r="P421" s="101">
        <v>0</v>
      </c>
    </row>
    <row r="422">
      <c r="L422" s="98" t="s">
        <v>51768</v>
      </c>
      <c r="M422" s="98" t="s">
        <v>51769</v>
      </c>
      <c r="N422" s="98" t="s">
        <v>51770</v>
      </c>
      <c r="O422" s="101">
        <v>30</v>
      </c>
      <c r="P422" s="101">
        <v>30</v>
      </c>
    </row>
    <row r="423">
      <c r="K423" s="96" t="s">
        <v>51771</v>
      </c>
      <c r="O423" s="85">
        <f>SUM(O420:O422)</f>
      </c>
      <c r="P423" s="85">
        <f>SUM(P420:P422)</f>
      </c>
    </row>
    <row r="424">
      <c r="A424" s="98" t="s">
        <v>51772</v>
      </c>
      <c r="B424" s="98" t="s">
        <v>51773</v>
      </c>
      <c r="C424" s="100">
        <v>757</v>
      </c>
      <c r="D424" s="98" t="s">
        <v>51774</v>
      </c>
      <c r="E424" s="98" t="s">
        <v>51775</v>
      </c>
      <c r="F424" s="104">
        <v>44727</v>
      </c>
      <c r="G424" s="104">
        <v>45474</v>
      </c>
      <c r="H424" s="104">
        <v>45869</v>
      </c>
      <c r="J424" s="101">
        <v>975</v>
      </c>
      <c r="K424" s="98" t="s">
        <v>51776</v>
      </c>
      <c r="L424" s="98" t="s">
        <v>51777</v>
      </c>
      <c r="M424" s="98" t="s">
        <v>51778</v>
      </c>
      <c r="N424" s="98" t="s">
        <v>51779</v>
      </c>
      <c r="O424" s="101">
        <v>975</v>
      </c>
      <c r="P424" s="101">
        <v>975</v>
      </c>
      <c r="Q424" s="101">
        <v>-937.13999999999999</v>
      </c>
      <c r="R424" s="101">
        <v>300</v>
      </c>
    </row>
    <row r="425">
      <c r="K425" s="96" t="s">
        <v>51780</v>
      </c>
      <c r="O425" s="85">
        <f>SUM(O424:O424)</f>
      </c>
      <c r="P425" s="85">
        <f>SUM(P424:P424)</f>
      </c>
    </row>
    <row r="426">
      <c r="A426" s="98" t="s">
        <v>51781</v>
      </c>
      <c r="B426" s="98" t="s">
        <v>51782</v>
      </c>
      <c r="C426" s="100">
        <v>757</v>
      </c>
      <c r="D426" s="98" t="s">
        <v>51783</v>
      </c>
      <c r="E426" s="98" t="s">
        <v>51784</v>
      </c>
      <c r="F426" s="104">
        <v>45072</v>
      </c>
      <c r="G426" s="104">
        <v>45597</v>
      </c>
      <c r="H426" s="104">
        <v>45777</v>
      </c>
      <c r="J426" s="101">
        <v>975</v>
      </c>
      <c r="K426" s="98" t="s">
        <v>51785</v>
      </c>
      <c r="L426" s="98" t="s">
        <v>51786</v>
      </c>
      <c r="M426" s="98" t="s">
        <v>51787</v>
      </c>
      <c r="N426" s="98" t="s">
        <v>51788</v>
      </c>
      <c r="O426" s="101">
        <v>1125</v>
      </c>
      <c r="P426" s="101">
        <v>1125</v>
      </c>
      <c r="Q426" s="101">
        <v>0</v>
      </c>
      <c r="R426" s="101">
        <v>500</v>
      </c>
    </row>
    <row r="427">
      <c r="L427" s="98" t="s">
        <v>51789</v>
      </c>
      <c r="M427" s="98" t="s">
        <v>51790</v>
      </c>
      <c r="N427" s="98" t="s">
        <v>51791</v>
      </c>
      <c r="O427" s="101">
        <v>25</v>
      </c>
      <c r="P427" s="101">
        <v>0</v>
      </c>
    </row>
    <row r="428">
      <c r="K428" s="96" t="s">
        <v>51792</v>
      </c>
      <c r="O428" s="85">
        <f>SUM(O426:O427)</f>
      </c>
      <c r="P428" s="85">
        <f>SUM(P426:P427)</f>
      </c>
    </row>
    <row r="429">
      <c r="A429" s="98" t="s">
        <v>51793</v>
      </c>
      <c r="B429" s="98" t="s">
        <v>51794</v>
      </c>
      <c r="C429" s="100">
        <v>757</v>
      </c>
      <c r="D429" s="98" t="s">
        <v>51795</v>
      </c>
      <c r="E429" s="98" t="s">
        <v>51796</v>
      </c>
      <c r="F429" s="104">
        <v>44253</v>
      </c>
      <c r="G429" s="104">
        <v>45748</v>
      </c>
      <c r="H429" s="104">
        <v>46203</v>
      </c>
      <c r="J429" s="101">
        <v>975</v>
      </c>
      <c r="K429" s="98" t="s">
        <v>51797</v>
      </c>
      <c r="L429" s="98" t="s">
        <v>51798</v>
      </c>
      <c r="M429" s="98" t="s">
        <v>51799</v>
      </c>
      <c r="N429" s="98" t="s">
        <v>51800</v>
      </c>
      <c r="O429" s="101">
        <v>1000</v>
      </c>
      <c r="P429" s="101">
        <v>1000</v>
      </c>
      <c r="Q429" s="101">
        <v>-0.029999999999999999</v>
      </c>
      <c r="R429" s="101">
        <v>700</v>
      </c>
    </row>
    <row r="430">
      <c r="L430" s="98" t="s">
        <v>51801</v>
      </c>
      <c r="M430" s="98" t="s">
        <v>51802</v>
      </c>
      <c r="N430" s="98" t="s">
        <v>51803</v>
      </c>
      <c r="O430" s="101">
        <v>30</v>
      </c>
      <c r="P430" s="101">
        <v>30</v>
      </c>
    </row>
    <row r="431">
      <c r="K431" s="96" t="s">
        <v>51804</v>
      </c>
      <c r="O431" s="85">
        <f>SUM(O429:O430)</f>
      </c>
      <c r="P431" s="85">
        <f>SUM(P429:P430)</f>
      </c>
    </row>
    <row r="432">
      <c r="A432" s="98" t="s">
        <v>51805</v>
      </c>
      <c r="B432" s="98" t="s">
        <v>51806</v>
      </c>
      <c r="C432" s="100">
        <v>757</v>
      </c>
      <c r="D432" s="98" t="s">
        <v>51807</v>
      </c>
      <c r="E432" s="98" t="s">
        <v>51808</v>
      </c>
      <c r="F432" s="104">
        <v>45674</v>
      </c>
      <c r="G432" s="104">
        <v>45674</v>
      </c>
      <c r="H432" s="104">
        <v>46038</v>
      </c>
      <c r="J432" s="101">
        <v>1250</v>
      </c>
      <c r="K432" s="98" t="s">
        <v>51809</v>
      </c>
      <c r="L432" s="98" t="s">
        <v>51810</v>
      </c>
      <c r="M432" s="98" t="s">
        <v>51811</v>
      </c>
      <c r="N432" s="98" t="s">
        <v>51812</v>
      </c>
      <c r="O432" s="101">
        <v>250</v>
      </c>
      <c r="P432" s="101">
        <v>250</v>
      </c>
      <c r="Q432" s="101">
        <v>0</v>
      </c>
      <c r="R432" s="101">
        <v>1550</v>
      </c>
    </row>
    <row r="433">
      <c r="L433" s="98" t="s">
        <v>51813</v>
      </c>
      <c r="M433" s="98" t="s">
        <v>51814</v>
      </c>
      <c r="N433" s="98" t="s">
        <v>51815</v>
      </c>
      <c r="O433" s="101">
        <v>1000</v>
      </c>
      <c r="P433" s="101">
        <v>1000</v>
      </c>
    </row>
    <row r="434">
      <c r="K434" s="96" t="s">
        <v>51816</v>
      </c>
      <c r="O434" s="85">
        <f>SUM(O432:O433)</f>
      </c>
      <c r="P434" s="85">
        <f>SUM(P432:P433)</f>
      </c>
    </row>
    <row r="435">
      <c r="A435" s="98" t="s">
        <v>51817</v>
      </c>
      <c r="B435" s="98" t="s">
        <v>51818</v>
      </c>
      <c r="C435" s="100">
        <v>757</v>
      </c>
      <c r="D435" s="98" t="s">
        <v>51819</v>
      </c>
      <c r="E435" s="98" t="s">
        <v>51820</v>
      </c>
      <c r="F435" s="104">
        <v>45681</v>
      </c>
      <c r="G435" s="104">
        <v>45681</v>
      </c>
      <c r="H435" s="104">
        <v>45892</v>
      </c>
      <c r="J435" s="101">
        <v>1250</v>
      </c>
      <c r="K435" s="98" t="s">
        <v>51821</v>
      </c>
      <c r="L435" s="98" t="s">
        <v>51822</v>
      </c>
      <c r="M435" s="98" t="s">
        <v>51823</v>
      </c>
      <c r="N435" s="98" t="s">
        <v>51824</v>
      </c>
      <c r="O435" s="101">
        <v>250</v>
      </c>
      <c r="P435" s="101">
        <v>250</v>
      </c>
      <c r="Q435" s="101">
        <v>0</v>
      </c>
      <c r="R435" s="101">
        <v>300</v>
      </c>
    </row>
    <row r="436">
      <c r="L436" s="98" t="s">
        <v>51825</v>
      </c>
      <c r="M436" s="98" t="s">
        <v>51826</v>
      </c>
      <c r="N436" s="98" t="s">
        <v>51827</v>
      </c>
      <c r="O436" s="101">
        <v>1050</v>
      </c>
      <c r="P436" s="101">
        <v>1050</v>
      </c>
    </row>
    <row r="437">
      <c r="K437" s="96" t="s">
        <v>51828</v>
      </c>
      <c r="O437" s="85">
        <f>SUM(O435:O436)</f>
      </c>
      <c r="P437" s="85">
        <f>SUM(P435:P436)</f>
      </c>
    </row>
    <row r="438">
      <c r="A438" s="98" t="s">
        <v>51829</v>
      </c>
      <c r="B438" s="98" t="s">
        <v>51830</v>
      </c>
      <c r="C438" s="100">
        <v>757</v>
      </c>
      <c r="D438" s="98" t="s">
        <v>51831</v>
      </c>
      <c r="E438" s="98" t="s">
        <v>51832</v>
      </c>
      <c r="J438" s="101">
        <v>1250</v>
      </c>
      <c r="K438" s="98" t="s">
        <v>51833</v>
      </c>
      <c r="L438" s="98" t="s">
        <v>51833</v>
      </c>
      <c r="O438" s="101">
        <v>0</v>
      </c>
      <c r="P438" s="101">
        <v>0</v>
      </c>
      <c r="R438" s="101">
        <v>0</v>
      </c>
    </row>
    <row r="439">
      <c r="K439" s="96" t="s">
        <v>51834</v>
      </c>
      <c r="O439" s="85">
        <f>SUM(O438:O438)</f>
      </c>
      <c r="P439" s="85">
        <f>SUM(P438:P438)</f>
      </c>
    </row>
    <row r="440">
      <c r="A440" s="98" t="s">
        <v>51835</v>
      </c>
      <c r="B440" s="98" t="s">
        <v>51836</v>
      </c>
      <c r="C440" s="100">
        <v>757</v>
      </c>
      <c r="D440" s="98" t="s">
        <v>51837</v>
      </c>
      <c r="E440" s="98" t="s">
        <v>51838</v>
      </c>
      <c r="F440" s="104">
        <v>45499</v>
      </c>
      <c r="G440" s="104">
        <v>45499</v>
      </c>
      <c r="H440" s="104">
        <v>45869</v>
      </c>
      <c r="J440" s="101">
        <v>1000</v>
      </c>
      <c r="K440" s="98" t="s">
        <v>51839</v>
      </c>
      <c r="L440" s="98" t="s">
        <v>51840</v>
      </c>
      <c r="M440" s="98" t="s">
        <v>51841</v>
      </c>
      <c r="N440" s="98" t="s">
        <v>51842</v>
      </c>
      <c r="O440" s="101">
        <v>1000</v>
      </c>
      <c r="P440" s="101">
        <v>1000</v>
      </c>
      <c r="Q440" s="101">
        <v>0</v>
      </c>
      <c r="R440" s="101">
        <v>300</v>
      </c>
    </row>
    <row r="441">
      <c r="K441" s="96" t="s">
        <v>51843</v>
      </c>
      <c r="O441" s="85">
        <f>SUM(O440:O440)</f>
      </c>
      <c r="P441" s="85">
        <f>SUM(P440:P440)</f>
      </c>
    </row>
    <row r="442">
      <c r="A442" s="98" t="s">
        <v>51844</v>
      </c>
      <c r="B442" s="98" t="s">
        <v>51845</v>
      </c>
      <c r="C442" s="100">
        <v>757</v>
      </c>
      <c r="D442" s="98" t="s">
        <v>51846</v>
      </c>
      <c r="E442" s="98" t="s">
        <v>51847</v>
      </c>
      <c r="F442" s="104">
        <v>42359</v>
      </c>
      <c r="G442" s="104">
        <v>45658</v>
      </c>
      <c r="H442" s="104">
        <v>46022</v>
      </c>
      <c r="J442" s="101">
        <v>975</v>
      </c>
      <c r="K442" s="98" t="s">
        <v>51848</v>
      </c>
      <c r="L442" s="98" t="s">
        <v>51849</v>
      </c>
      <c r="M442" s="98" t="s">
        <v>51850</v>
      </c>
      <c r="N442" s="98" t="s">
        <v>51851</v>
      </c>
      <c r="O442" s="101">
        <v>1000</v>
      </c>
      <c r="P442" s="101">
        <v>1000</v>
      </c>
      <c r="Q442" s="101">
        <v>0</v>
      </c>
      <c r="R442" s="101">
        <v>300</v>
      </c>
    </row>
    <row r="443">
      <c r="L443" s="98" t="s">
        <v>51852</v>
      </c>
      <c r="M443" s="98" t="s">
        <v>51853</v>
      </c>
      <c r="N443" s="98" t="s">
        <v>51854</v>
      </c>
      <c r="O443" s="101">
        <v>30</v>
      </c>
      <c r="P443" s="101">
        <v>30</v>
      </c>
    </row>
    <row r="444">
      <c r="K444" s="96" t="s">
        <v>51855</v>
      </c>
      <c r="O444" s="85">
        <f>SUM(O442:O443)</f>
      </c>
      <c r="P444" s="85">
        <f>SUM(P442:P443)</f>
      </c>
    </row>
    <row r="445">
      <c r="A445" s="98" t="s">
        <v>51856</v>
      </c>
      <c r="B445" s="98" t="s">
        <v>51857</v>
      </c>
      <c r="C445" s="100">
        <v>757</v>
      </c>
      <c r="D445" s="98" t="s">
        <v>51858</v>
      </c>
      <c r="E445" s="98" t="s">
        <v>51859</v>
      </c>
      <c r="F445" s="104">
        <v>45373</v>
      </c>
      <c r="G445" s="104">
        <v>45748</v>
      </c>
      <c r="H445" s="104">
        <v>46203</v>
      </c>
      <c r="J445" s="101">
        <v>975</v>
      </c>
      <c r="K445" s="98" t="s">
        <v>51860</v>
      </c>
      <c r="L445" s="98" t="s">
        <v>51861</v>
      </c>
      <c r="M445" s="98" t="s">
        <v>51862</v>
      </c>
      <c r="N445" s="98" t="s">
        <v>51863</v>
      </c>
      <c r="O445" s="101">
        <v>1000</v>
      </c>
      <c r="P445" s="101">
        <v>1000</v>
      </c>
      <c r="Q445" s="101">
        <v>0</v>
      </c>
      <c r="R445" s="101">
        <v>400</v>
      </c>
    </row>
    <row r="446">
      <c r="L446" s="98" t="s">
        <v>51864</v>
      </c>
      <c r="M446" s="98" t="s">
        <v>51865</v>
      </c>
      <c r="N446" s="98" t="s">
        <v>51866</v>
      </c>
      <c r="O446" s="101">
        <v>30</v>
      </c>
      <c r="P446" s="101">
        <v>30</v>
      </c>
    </row>
    <row r="447">
      <c r="K447" s="96" t="s">
        <v>51867</v>
      </c>
      <c r="O447" s="85">
        <f>SUM(O445:O446)</f>
      </c>
      <c r="P447" s="85">
        <f>SUM(P445:P446)</f>
      </c>
    </row>
    <row r="448">
      <c r="A448" s="98" t="s">
        <v>51868</v>
      </c>
      <c r="B448" s="98" t="s">
        <v>51869</v>
      </c>
      <c r="C448" s="100">
        <v>757</v>
      </c>
      <c r="D448" s="98" t="s">
        <v>51870</v>
      </c>
      <c r="E448" s="98" t="s">
        <v>51871</v>
      </c>
      <c r="F448" s="104">
        <v>45471</v>
      </c>
      <c r="G448" s="104">
        <v>45471</v>
      </c>
      <c r="H448" s="104">
        <v>45869</v>
      </c>
      <c r="J448" s="101">
        <v>975</v>
      </c>
      <c r="K448" s="98" t="s">
        <v>51872</v>
      </c>
      <c r="L448" s="98" t="s">
        <v>51873</v>
      </c>
      <c r="M448" s="98" t="s">
        <v>51874</v>
      </c>
      <c r="N448" s="98" t="s">
        <v>51875</v>
      </c>
      <c r="O448" s="101">
        <v>975</v>
      </c>
      <c r="P448" s="101">
        <v>975</v>
      </c>
      <c r="Q448" s="101">
        <v>0</v>
      </c>
      <c r="R448" s="101">
        <v>500</v>
      </c>
    </row>
    <row r="449">
      <c r="K449" s="96" t="s">
        <v>51876</v>
      </c>
      <c r="O449" s="85">
        <f>SUM(O448:O448)</f>
      </c>
      <c r="P449" s="85">
        <f>SUM(P448:P448)</f>
      </c>
    </row>
    <row r="450">
      <c r="A450" s="98" t="s">
        <v>51877</v>
      </c>
      <c r="B450" s="98" t="s">
        <v>51878</v>
      </c>
      <c r="C450" s="100">
        <v>757</v>
      </c>
      <c r="D450" s="98" t="s">
        <v>51879</v>
      </c>
      <c r="E450" s="98" t="s">
        <v>51880</v>
      </c>
      <c r="F450" s="104">
        <v>45219</v>
      </c>
      <c r="G450" s="104">
        <v>45597</v>
      </c>
      <c r="H450" s="104">
        <v>45777</v>
      </c>
      <c r="J450" s="101">
        <v>975</v>
      </c>
      <c r="K450" s="98" t="s">
        <v>51881</v>
      </c>
      <c r="L450" s="98" t="s">
        <v>51882</v>
      </c>
      <c r="M450" s="98" t="s">
        <v>51883</v>
      </c>
      <c r="N450" s="98" t="s">
        <v>51884</v>
      </c>
      <c r="O450" s="101">
        <v>1075</v>
      </c>
      <c r="P450" s="101">
        <v>1075</v>
      </c>
      <c r="Q450" s="101">
        <v>1286.3</v>
      </c>
      <c r="R450" s="101">
        <v>500</v>
      </c>
    </row>
    <row r="451">
      <c r="L451" s="98" t="s">
        <v>51885</v>
      </c>
      <c r="M451" s="98" t="s">
        <v>51886</v>
      </c>
      <c r="N451" s="98" t="s">
        <v>51887</v>
      </c>
      <c r="O451" s="101">
        <v>107.5</v>
      </c>
      <c r="P451" s="101">
        <v>0</v>
      </c>
    </row>
    <row r="452">
      <c r="K452" s="96" t="s">
        <v>51888</v>
      </c>
      <c r="O452" s="85">
        <f>SUM(O450:O451)</f>
      </c>
      <c r="P452" s="85">
        <f>SUM(P450:P451)</f>
      </c>
    </row>
    <row r="453">
      <c r="A453" s="98" t="s">
        <v>51889</v>
      </c>
      <c r="B453" s="98" t="s">
        <v>51890</v>
      </c>
      <c r="C453" s="100">
        <v>638</v>
      </c>
      <c r="D453" s="98" t="s">
        <v>51891</v>
      </c>
      <c r="E453" s="98" t="s">
        <v>51892</v>
      </c>
      <c r="F453" s="104">
        <v>45639</v>
      </c>
      <c r="G453" s="104">
        <v>45639</v>
      </c>
      <c r="H453" s="104">
        <v>46034</v>
      </c>
      <c r="J453" s="101">
        <v>1225</v>
      </c>
      <c r="K453" s="98" t="s">
        <v>51893</v>
      </c>
      <c r="L453" s="98" t="s">
        <v>51894</v>
      </c>
      <c r="M453" s="98" t="s">
        <v>51895</v>
      </c>
      <c r="N453" s="98" t="s">
        <v>51896</v>
      </c>
      <c r="O453" s="101">
        <v>250</v>
      </c>
      <c r="P453" s="101">
        <v>250</v>
      </c>
      <c r="Q453" s="101">
        <v>0</v>
      </c>
      <c r="R453" s="101">
        <v>300</v>
      </c>
    </row>
    <row r="454">
      <c r="L454" s="98" t="s">
        <v>51897</v>
      </c>
      <c r="M454" s="98" t="s">
        <v>51898</v>
      </c>
      <c r="N454" s="98" t="s">
        <v>51899</v>
      </c>
      <c r="O454" s="101">
        <v>975</v>
      </c>
      <c r="P454" s="101">
        <v>975</v>
      </c>
    </row>
    <row r="455">
      <c r="K455" s="96" t="s">
        <v>51900</v>
      </c>
      <c r="O455" s="85">
        <f>SUM(O453:O454)</f>
      </c>
      <c r="P455" s="85">
        <f>SUM(P453:P454)</f>
      </c>
    </row>
    <row r="456">
      <c r="A456" s="98" t="s">
        <v>51901</v>
      </c>
      <c r="B456" s="98" t="s">
        <v>51902</v>
      </c>
      <c r="C456" s="100">
        <v>638</v>
      </c>
      <c r="D456" s="98" t="s">
        <v>51903</v>
      </c>
      <c r="E456" s="98" t="s">
        <v>51904</v>
      </c>
      <c r="F456" s="104">
        <v>44722</v>
      </c>
      <c r="G456" s="104">
        <v>45689</v>
      </c>
      <c r="H456" s="104">
        <v>46142</v>
      </c>
      <c r="J456" s="101">
        <v>950</v>
      </c>
      <c r="K456" s="98" t="s">
        <v>51905</v>
      </c>
      <c r="L456" s="98" t="s">
        <v>51906</v>
      </c>
      <c r="M456" s="98" t="s">
        <v>51907</v>
      </c>
      <c r="N456" s="98" t="s">
        <v>51908</v>
      </c>
      <c r="O456" s="101">
        <v>975</v>
      </c>
      <c r="P456" s="101">
        <v>975</v>
      </c>
      <c r="Q456" s="101">
        <v>0</v>
      </c>
      <c r="R456" s="101">
        <v>300</v>
      </c>
    </row>
    <row r="457">
      <c r="L457" s="98" t="s">
        <v>51909</v>
      </c>
      <c r="M457" s="98" t="s">
        <v>51910</v>
      </c>
      <c r="N457" s="98" t="s">
        <v>51911</v>
      </c>
      <c r="O457" s="101">
        <v>30</v>
      </c>
      <c r="P457" s="101">
        <v>30</v>
      </c>
    </row>
    <row r="458">
      <c r="L458" s="98" t="s">
        <v>51912</v>
      </c>
      <c r="M458" s="98" t="s">
        <v>51913</v>
      </c>
      <c r="N458" s="98" t="s">
        <v>51914</v>
      </c>
      <c r="O458" s="101">
        <v>30</v>
      </c>
      <c r="P458" s="101">
        <v>30</v>
      </c>
    </row>
    <row r="459">
      <c r="K459" s="96" t="s">
        <v>51915</v>
      </c>
      <c r="O459" s="85">
        <f>SUM(O456:O458)</f>
      </c>
      <c r="P459" s="85">
        <f>SUM(P456:P458)</f>
      </c>
    </row>
    <row r="460">
      <c r="A460" s="98" t="s">
        <v>51916</v>
      </c>
      <c r="B460" s="98" t="s">
        <v>51917</v>
      </c>
      <c r="C460" s="100">
        <v>638</v>
      </c>
      <c r="D460" s="98" t="s">
        <v>51918</v>
      </c>
      <c r="E460" s="98" t="s">
        <v>51919</v>
      </c>
      <c r="F460" s="104">
        <v>42774</v>
      </c>
      <c r="G460" s="104">
        <v>45413</v>
      </c>
      <c r="H460" s="104">
        <v>45808</v>
      </c>
      <c r="J460" s="101">
        <v>950</v>
      </c>
      <c r="K460" s="98" t="s">
        <v>51920</v>
      </c>
      <c r="L460" s="98" t="s">
        <v>51921</v>
      </c>
      <c r="M460" s="98" t="s">
        <v>51922</v>
      </c>
      <c r="N460" s="98" t="s">
        <v>51923</v>
      </c>
      <c r="O460" s="101">
        <v>950</v>
      </c>
      <c r="P460" s="101">
        <v>950</v>
      </c>
      <c r="Q460" s="101">
        <v>0</v>
      </c>
      <c r="R460" s="101">
        <v>155</v>
      </c>
    </row>
    <row r="461">
      <c r="L461" s="98" t="s">
        <v>51924</v>
      </c>
      <c r="M461" s="98" t="s">
        <v>51925</v>
      </c>
      <c r="N461" s="98" t="s">
        <v>51926</v>
      </c>
      <c r="O461" s="101">
        <v>25</v>
      </c>
      <c r="P461" s="101">
        <v>0</v>
      </c>
    </row>
    <row r="462">
      <c r="K462" s="96" t="s">
        <v>51927</v>
      </c>
      <c r="O462" s="85">
        <f>SUM(O460:O461)</f>
      </c>
      <c r="P462" s="85">
        <f>SUM(P460:P461)</f>
      </c>
    </row>
    <row r="463">
      <c r="A463" s="98" t="s">
        <v>51928</v>
      </c>
      <c r="B463" s="98" t="s">
        <v>51929</v>
      </c>
      <c r="C463" s="100">
        <v>638</v>
      </c>
      <c r="D463" s="98" t="s">
        <v>51930</v>
      </c>
      <c r="E463" s="98" t="s">
        <v>51931</v>
      </c>
      <c r="F463" s="104">
        <v>44666</v>
      </c>
      <c r="G463" s="104">
        <v>45748</v>
      </c>
      <c r="H463" s="104">
        <v>45930</v>
      </c>
      <c r="J463" s="101">
        <v>950</v>
      </c>
      <c r="K463" s="98" t="s">
        <v>51932</v>
      </c>
      <c r="L463" s="98" t="s">
        <v>51933</v>
      </c>
      <c r="M463" s="98" t="s">
        <v>51934</v>
      </c>
      <c r="N463" s="98" t="s">
        <v>51935</v>
      </c>
      <c r="O463" s="101">
        <v>-975</v>
      </c>
      <c r="P463" s="101">
        <v>0</v>
      </c>
      <c r="Q463" s="101">
        <v>-150</v>
      </c>
      <c r="R463" s="101">
        <v>300</v>
      </c>
    </row>
    <row r="464">
      <c r="L464" s="98" t="s">
        <v>51936</v>
      </c>
      <c r="M464" s="98" t="s">
        <v>51937</v>
      </c>
      <c r="N464" s="98" t="s">
        <v>51938</v>
      </c>
      <c r="O464" s="101">
        <v>975</v>
      </c>
      <c r="P464" s="101">
        <v>0</v>
      </c>
    </row>
    <row r="465">
      <c r="L465" s="98" t="s">
        <v>51939</v>
      </c>
      <c r="M465" s="98" t="s">
        <v>51940</v>
      </c>
      <c r="N465" s="98" t="s">
        <v>51941</v>
      </c>
      <c r="O465" s="101">
        <v>1025</v>
      </c>
      <c r="P465" s="101">
        <v>1025</v>
      </c>
    </row>
    <row r="466">
      <c r="L466" s="98" t="s">
        <v>51942</v>
      </c>
      <c r="M466" s="98" t="s">
        <v>51943</v>
      </c>
      <c r="N466" s="98" t="s">
        <v>51944</v>
      </c>
      <c r="O466" s="101">
        <v>200</v>
      </c>
      <c r="P466" s="101">
        <v>0</v>
      </c>
    </row>
    <row r="467">
      <c r="L467" s="98" t="s">
        <v>51945</v>
      </c>
      <c r="M467" s="98" t="s">
        <v>51946</v>
      </c>
      <c r="N467" s="98" t="s">
        <v>51947</v>
      </c>
      <c r="O467" s="101">
        <v>-200</v>
      </c>
      <c r="P467" s="101">
        <v>0</v>
      </c>
    </row>
    <row r="468">
      <c r="K468" s="96" t="s">
        <v>51948</v>
      </c>
      <c r="O468" s="85">
        <f>SUM(O463:O467)</f>
      </c>
      <c r="P468" s="85">
        <f>SUM(P463:P467)</f>
      </c>
    </row>
    <row r="469">
      <c r="A469" s="98" t="s">
        <v>51949</v>
      </c>
      <c r="B469" s="98" t="s">
        <v>51950</v>
      </c>
      <c r="C469" s="100">
        <v>638</v>
      </c>
      <c r="D469" s="98" t="s">
        <v>51951</v>
      </c>
      <c r="E469" s="98" t="s">
        <v>51952</v>
      </c>
      <c r="J469" s="101">
        <v>1225</v>
      </c>
      <c r="K469" s="98" t="s">
        <v>51953</v>
      </c>
      <c r="L469" s="98" t="s">
        <v>51953</v>
      </c>
      <c r="O469" s="101">
        <v>0</v>
      </c>
      <c r="P469" s="101">
        <v>0</v>
      </c>
      <c r="R469" s="101">
        <v>0</v>
      </c>
    </row>
    <row r="470">
      <c r="K470" s="96" t="s">
        <v>51954</v>
      </c>
      <c r="O470" s="85">
        <f>SUM(O469:O469)</f>
      </c>
      <c r="P470" s="85">
        <f>SUM(P469:P469)</f>
      </c>
    </row>
    <row r="471">
      <c r="A471" s="98" t="s">
        <v>51955</v>
      </c>
      <c r="B471" s="98" t="s">
        <v>51956</v>
      </c>
      <c r="C471" s="100">
        <v>638</v>
      </c>
      <c r="D471" s="98" t="s">
        <v>51957</v>
      </c>
      <c r="E471" s="98" t="s">
        <v>51958</v>
      </c>
      <c r="F471" s="104">
        <v>44876</v>
      </c>
      <c r="G471" s="104">
        <v>45689</v>
      </c>
      <c r="H471" s="104">
        <v>45869</v>
      </c>
      <c r="J471" s="101">
        <v>950</v>
      </c>
      <c r="K471" s="98" t="s">
        <v>51959</v>
      </c>
      <c r="L471" s="98" t="s">
        <v>51960</v>
      </c>
      <c r="M471" s="98" t="s">
        <v>51961</v>
      </c>
      <c r="N471" s="98" t="s">
        <v>51962</v>
      </c>
      <c r="O471" s="101">
        <v>1025</v>
      </c>
      <c r="P471" s="101">
        <v>1025</v>
      </c>
      <c r="Q471" s="101">
        <v>0</v>
      </c>
      <c r="R471" s="101">
        <v>900</v>
      </c>
    </row>
    <row r="472">
      <c r="L472" s="98" t="s">
        <v>51963</v>
      </c>
      <c r="M472" s="98" t="s">
        <v>51964</v>
      </c>
      <c r="N472" s="98" t="s">
        <v>51965</v>
      </c>
      <c r="O472" s="101">
        <v>30</v>
      </c>
      <c r="P472" s="101">
        <v>30</v>
      </c>
    </row>
    <row r="473">
      <c r="K473" s="96" t="s">
        <v>51966</v>
      </c>
      <c r="O473" s="85">
        <f>SUM(O471:O472)</f>
      </c>
      <c r="P473" s="85">
        <f>SUM(P471:P472)</f>
      </c>
    </row>
    <row r="474">
      <c r="A474" s="98" t="s">
        <v>51967</v>
      </c>
      <c r="B474" s="98" t="s">
        <v>51968</v>
      </c>
      <c r="C474" s="100">
        <v>638</v>
      </c>
      <c r="D474" s="98" t="s">
        <v>51969</v>
      </c>
      <c r="E474" s="98" t="s">
        <v>51970</v>
      </c>
      <c r="F474" s="104">
        <v>44288</v>
      </c>
      <c r="G474" s="104">
        <v>45413</v>
      </c>
      <c r="H474" s="104">
        <v>45808</v>
      </c>
      <c r="J474" s="101">
        <v>950</v>
      </c>
      <c r="K474" s="98" t="s">
        <v>51971</v>
      </c>
      <c r="L474" s="98" t="s">
        <v>51972</v>
      </c>
      <c r="M474" s="98" t="s">
        <v>51973</v>
      </c>
      <c r="N474" s="98" t="s">
        <v>51974</v>
      </c>
      <c r="O474" s="101">
        <v>950</v>
      </c>
      <c r="P474" s="101">
        <v>950</v>
      </c>
      <c r="Q474" s="101">
        <v>0</v>
      </c>
      <c r="R474" s="101">
        <v>300</v>
      </c>
    </row>
    <row r="475">
      <c r="K475" s="96" t="s">
        <v>51975</v>
      </c>
      <c r="O475" s="85">
        <f>SUM(O474:O474)</f>
      </c>
      <c r="P475" s="85">
        <f>SUM(P474:P474)</f>
      </c>
    </row>
    <row r="476">
      <c r="A476" s="98" t="s">
        <v>51976</v>
      </c>
      <c r="B476" s="98" t="s">
        <v>51977</v>
      </c>
      <c r="C476" s="100">
        <v>638</v>
      </c>
      <c r="D476" s="98" t="s">
        <v>51978</v>
      </c>
      <c r="E476" s="98" t="s">
        <v>51979</v>
      </c>
      <c r="F476" s="104">
        <v>45436</v>
      </c>
      <c r="G476" s="104">
        <v>45436</v>
      </c>
      <c r="H476" s="104">
        <v>45838</v>
      </c>
      <c r="J476" s="101">
        <v>950</v>
      </c>
      <c r="K476" s="98" t="s">
        <v>51980</v>
      </c>
      <c r="L476" s="98" t="s">
        <v>51981</v>
      </c>
      <c r="M476" s="98" t="s">
        <v>51982</v>
      </c>
      <c r="N476" s="98" t="s">
        <v>51983</v>
      </c>
      <c r="O476" s="101">
        <v>950</v>
      </c>
      <c r="P476" s="101">
        <v>950</v>
      </c>
      <c r="Q476" s="101">
        <v>0</v>
      </c>
      <c r="R476" s="101">
        <v>600</v>
      </c>
    </row>
    <row r="477">
      <c r="K477" s="96" t="s">
        <v>51984</v>
      </c>
      <c r="O477" s="85">
        <f>SUM(O476:O476)</f>
      </c>
      <c r="P477" s="85">
        <f>SUM(P476:P476)</f>
      </c>
    </row>
    <row r="478">
      <c r="A478" s="98" t="s">
        <v>51985</v>
      </c>
      <c r="B478" s="98" t="s">
        <v>51986</v>
      </c>
      <c r="C478" s="100">
        <v>638</v>
      </c>
      <c r="D478" s="98" t="s">
        <v>51987</v>
      </c>
      <c r="E478" s="98" t="s">
        <v>51988</v>
      </c>
      <c r="F478" s="104">
        <v>44645</v>
      </c>
      <c r="G478" s="104">
        <v>45748</v>
      </c>
      <c r="H478" s="104">
        <v>46112</v>
      </c>
      <c r="J478" s="101">
        <v>950</v>
      </c>
      <c r="K478" s="98" t="s">
        <v>51989</v>
      </c>
      <c r="L478" s="98" t="s">
        <v>51990</v>
      </c>
      <c r="M478" s="98" t="s">
        <v>51991</v>
      </c>
      <c r="N478" s="98" t="s">
        <v>51992</v>
      </c>
      <c r="O478" s="101">
        <v>975</v>
      </c>
      <c r="P478" s="101">
        <v>975</v>
      </c>
      <c r="Q478" s="101">
        <v>0</v>
      </c>
      <c r="R478" s="101">
        <v>300</v>
      </c>
    </row>
    <row r="479">
      <c r="K479" s="96" t="s">
        <v>51993</v>
      </c>
      <c r="O479" s="85">
        <f>SUM(O478:O478)</f>
      </c>
      <c r="P479" s="85">
        <f>SUM(P478:P478)</f>
      </c>
    </row>
    <row r="480">
      <c r="A480" s="98" t="s">
        <v>51994</v>
      </c>
      <c r="B480" s="98" t="s">
        <v>51995</v>
      </c>
      <c r="C480" s="100">
        <v>638</v>
      </c>
      <c r="D480" s="98" t="s">
        <v>51996</v>
      </c>
      <c r="E480" s="98" t="s">
        <v>51997</v>
      </c>
      <c r="F480" s="104">
        <v>45709</v>
      </c>
      <c r="G480" s="104">
        <v>45709</v>
      </c>
      <c r="H480" s="104">
        <v>45889</v>
      </c>
      <c r="J480" s="101">
        <v>1225</v>
      </c>
      <c r="K480" s="98" t="s">
        <v>51998</v>
      </c>
      <c r="L480" s="98" t="s">
        <v>51999</v>
      </c>
      <c r="M480" s="98" t="s">
        <v>52000</v>
      </c>
      <c r="N480" s="98" t="s">
        <v>52001</v>
      </c>
      <c r="O480" s="101">
        <v>250</v>
      </c>
      <c r="P480" s="101">
        <v>250</v>
      </c>
      <c r="Q480" s="101">
        <v>0</v>
      </c>
      <c r="R480" s="101">
        <v>300</v>
      </c>
    </row>
    <row r="481">
      <c r="L481" s="98" t="s">
        <v>52002</v>
      </c>
      <c r="M481" s="98" t="s">
        <v>52003</v>
      </c>
      <c r="N481" s="98" t="s">
        <v>52004</v>
      </c>
      <c r="O481" s="101">
        <v>1025</v>
      </c>
      <c r="P481" s="101">
        <v>1025</v>
      </c>
    </row>
    <row r="482">
      <c r="K482" s="96" t="s">
        <v>52005</v>
      </c>
      <c r="O482" s="85">
        <f>SUM(O480:O481)</f>
      </c>
      <c r="P482" s="85">
        <f>SUM(P480:P481)</f>
      </c>
    </row>
    <row r="483">
      <c r="A483" s="98" t="s">
        <v>52006</v>
      </c>
      <c r="B483" s="98" t="s">
        <v>52007</v>
      </c>
      <c r="C483" s="100">
        <v>638</v>
      </c>
      <c r="D483" s="98" t="s">
        <v>52008</v>
      </c>
      <c r="E483" s="98" t="s">
        <v>52009</v>
      </c>
      <c r="F483" s="104">
        <v>44329</v>
      </c>
      <c r="G483" s="104">
        <v>45597</v>
      </c>
      <c r="H483" s="104">
        <v>45961</v>
      </c>
      <c r="J483" s="101">
        <v>950</v>
      </c>
      <c r="K483" s="98" t="s">
        <v>52010</v>
      </c>
      <c r="L483" s="98" t="s">
        <v>52011</v>
      </c>
      <c r="M483" s="98" t="s">
        <v>52012</v>
      </c>
      <c r="N483" s="98" t="s">
        <v>52013</v>
      </c>
      <c r="O483" s="101">
        <v>975</v>
      </c>
      <c r="P483" s="101">
        <v>975</v>
      </c>
      <c r="Q483" s="101">
        <v>0</v>
      </c>
      <c r="R483" s="101">
        <v>300</v>
      </c>
    </row>
    <row r="484">
      <c r="K484" s="96" t="s">
        <v>52014</v>
      </c>
      <c r="O484" s="85">
        <f>SUM(O483:O483)</f>
      </c>
      <c r="P484" s="85">
        <f>SUM(P483:P483)</f>
      </c>
    </row>
    <row r="485">
      <c r="A485" s="98" t="s">
        <v>52015</v>
      </c>
      <c r="B485" s="98" t="s">
        <v>52016</v>
      </c>
      <c r="C485" s="100">
        <v>638</v>
      </c>
      <c r="D485" s="98" t="s">
        <v>52017</v>
      </c>
      <c r="E485" s="98" t="s">
        <v>52018</v>
      </c>
      <c r="F485" s="104">
        <v>45562</v>
      </c>
      <c r="G485" s="104">
        <v>45562</v>
      </c>
      <c r="H485" s="104">
        <v>45930</v>
      </c>
      <c r="J485" s="101">
        <v>975</v>
      </c>
      <c r="K485" s="98" t="s">
        <v>52019</v>
      </c>
      <c r="L485" s="98" t="s">
        <v>52020</v>
      </c>
      <c r="M485" s="98" t="s">
        <v>52021</v>
      </c>
      <c r="N485" s="98" t="s">
        <v>52022</v>
      </c>
      <c r="O485" s="101">
        <v>975</v>
      </c>
      <c r="P485" s="101">
        <v>975</v>
      </c>
      <c r="Q485" s="101">
        <v>0</v>
      </c>
      <c r="R485" s="101">
        <v>600</v>
      </c>
    </row>
    <row r="486">
      <c r="L486" s="98" t="s">
        <v>52023</v>
      </c>
      <c r="M486" s="98" t="s">
        <v>52024</v>
      </c>
      <c r="N486" s="98" t="s">
        <v>52025</v>
      </c>
      <c r="O486" s="101">
        <v>97.5</v>
      </c>
      <c r="P486" s="101">
        <v>0</v>
      </c>
    </row>
    <row r="487">
      <c r="L487" s="98" t="s">
        <v>52026</v>
      </c>
      <c r="M487" s="98" t="s">
        <v>52027</v>
      </c>
      <c r="N487" s="98" t="s">
        <v>52028</v>
      </c>
      <c r="O487" s="101">
        <v>25</v>
      </c>
      <c r="P487" s="101">
        <v>0</v>
      </c>
    </row>
    <row r="488">
      <c r="L488" s="98" t="s">
        <v>52029</v>
      </c>
      <c r="M488" s="98" t="s">
        <v>52030</v>
      </c>
      <c r="N488" s="98" t="s">
        <v>52031</v>
      </c>
      <c r="O488" s="101">
        <v>-25</v>
      </c>
      <c r="P488" s="101">
        <v>0</v>
      </c>
    </row>
    <row r="489">
      <c r="K489" s="96" t="s">
        <v>52032</v>
      </c>
      <c r="O489" s="85">
        <f>SUM(O485:O488)</f>
      </c>
      <c r="P489" s="85">
        <f>SUM(P485:P488)</f>
      </c>
    </row>
    <row r="490">
      <c r="A490" s="98" t="s">
        <v>52033</v>
      </c>
      <c r="B490" s="98" t="s">
        <v>52034</v>
      </c>
      <c r="C490" s="100">
        <v>638</v>
      </c>
      <c r="D490" s="98" t="s">
        <v>52035</v>
      </c>
      <c r="E490" s="98" t="s">
        <v>52036</v>
      </c>
      <c r="F490" s="104">
        <v>45695</v>
      </c>
      <c r="G490" s="104">
        <v>45695</v>
      </c>
      <c r="H490" s="104">
        <v>46087</v>
      </c>
      <c r="J490" s="101">
        <v>975</v>
      </c>
      <c r="K490" s="98" t="s">
        <v>52037</v>
      </c>
      <c r="L490" s="98" t="s">
        <v>52038</v>
      </c>
      <c r="M490" s="98" t="s">
        <v>52039</v>
      </c>
      <c r="N490" s="98" t="s">
        <v>52040</v>
      </c>
      <c r="O490" s="101">
        <v>975</v>
      </c>
      <c r="P490" s="101">
        <v>975</v>
      </c>
      <c r="Q490" s="101">
        <v>0</v>
      </c>
      <c r="R490" s="101">
        <v>300</v>
      </c>
    </row>
    <row r="491">
      <c r="L491" s="98" t="s">
        <v>52041</v>
      </c>
      <c r="M491" s="98" t="s">
        <v>52042</v>
      </c>
      <c r="N491" s="98" t="s">
        <v>52043</v>
      </c>
      <c r="O491" s="101">
        <v>30</v>
      </c>
      <c r="P491" s="101">
        <v>30</v>
      </c>
    </row>
    <row r="492">
      <c r="K492" s="96" t="s">
        <v>52044</v>
      </c>
      <c r="O492" s="85">
        <f>SUM(O490:O491)</f>
      </c>
      <c r="P492" s="85">
        <f>SUM(P490:P491)</f>
      </c>
    </row>
    <row r="493">
      <c r="A493" s="98" t="s">
        <v>52045</v>
      </c>
      <c r="B493" s="98" t="s">
        <v>52046</v>
      </c>
      <c r="C493" s="100">
        <v>638</v>
      </c>
      <c r="D493" s="98" t="s">
        <v>52047</v>
      </c>
      <c r="E493" s="98" t="s">
        <v>52048</v>
      </c>
      <c r="F493" s="104">
        <v>45330</v>
      </c>
      <c r="G493" s="104">
        <v>45717</v>
      </c>
      <c r="J493" s="101">
        <v>950</v>
      </c>
      <c r="K493" s="98" t="s">
        <v>52049</v>
      </c>
      <c r="L493" s="98" t="s">
        <v>52050</v>
      </c>
      <c r="M493" s="98" t="s">
        <v>52051</v>
      </c>
      <c r="N493" s="98" t="s">
        <v>52052</v>
      </c>
      <c r="O493" s="101">
        <v>1075</v>
      </c>
      <c r="P493" s="101">
        <v>1075</v>
      </c>
      <c r="Q493" s="101">
        <v>0</v>
      </c>
      <c r="R493" s="101">
        <v>300</v>
      </c>
    </row>
    <row r="494">
      <c r="L494" s="98" t="s">
        <v>52053</v>
      </c>
      <c r="M494" s="98" t="s">
        <v>52054</v>
      </c>
      <c r="N494" s="98" t="s">
        <v>52055</v>
      </c>
      <c r="O494" s="101">
        <v>200</v>
      </c>
      <c r="P494" s="101">
        <v>200</v>
      </c>
    </row>
    <row r="495">
      <c r="L495" s="98" t="s">
        <v>52056</v>
      </c>
      <c r="M495" s="98" t="s">
        <v>52057</v>
      </c>
      <c r="N495" s="98" t="s">
        <v>52058</v>
      </c>
      <c r="O495" s="101">
        <v>25</v>
      </c>
      <c r="P495" s="101">
        <v>0</v>
      </c>
    </row>
    <row r="496">
      <c r="K496" s="96" t="s">
        <v>52059</v>
      </c>
      <c r="O496" s="85">
        <f>SUM(O493:O495)</f>
      </c>
      <c r="P496" s="85">
        <f>SUM(P493:P495)</f>
      </c>
    </row>
    <row r="497">
      <c r="A497" s="98" t="s">
        <v>52060</v>
      </c>
      <c r="B497" s="98" t="s">
        <v>52061</v>
      </c>
      <c r="C497" s="100">
        <v>638</v>
      </c>
      <c r="D497" s="98" t="s">
        <v>52062</v>
      </c>
      <c r="E497" s="98" t="s">
        <v>52063</v>
      </c>
      <c r="F497" s="104">
        <v>42342</v>
      </c>
      <c r="G497" s="104">
        <v>45566</v>
      </c>
      <c r="H497" s="104">
        <v>45838</v>
      </c>
      <c r="J497" s="101">
        <v>950</v>
      </c>
      <c r="K497" s="98" t="s">
        <v>52064</v>
      </c>
      <c r="L497" s="98" t="s">
        <v>52065</v>
      </c>
      <c r="M497" s="98" t="s">
        <v>52066</v>
      </c>
      <c r="N497" s="98" t="s">
        <v>52067</v>
      </c>
      <c r="O497" s="101">
        <v>1150</v>
      </c>
      <c r="P497" s="101">
        <v>1150</v>
      </c>
      <c r="Q497" s="101">
        <v>0</v>
      </c>
      <c r="R497" s="101">
        <v>300</v>
      </c>
    </row>
    <row r="498">
      <c r="K498" s="96" t="s">
        <v>52068</v>
      </c>
      <c r="O498" s="85">
        <f>SUM(O497:O497)</f>
      </c>
      <c r="P498" s="85">
        <f>SUM(P497:P497)</f>
      </c>
    </row>
    <row r="499">
      <c r="A499" s="98" t="s">
        <v>52069</v>
      </c>
      <c r="B499" s="98" t="s">
        <v>52070</v>
      </c>
      <c r="C499" s="100">
        <v>638</v>
      </c>
      <c r="D499" s="98" t="s">
        <v>52071</v>
      </c>
      <c r="E499" s="98" t="s">
        <v>52072</v>
      </c>
      <c r="F499" s="104">
        <v>45293</v>
      </c>
      <c r="G499" s="104">
        <v>45689</v>
      </c>
      <c r="H499" s="104">
        <v>46053</v>
      </c>
      <c r="J499" s="101">
        <v>950</v>
      </c>
      <c r="K499" s="98" t="s">
        <v>52073</v>
      </c>
      <c r="L499" s="98" t="s">
        <v>52074</v>
      </c>
      <c r="M499" s="98" t="s">
        <v>52075</v>
      </c>
      <c r="N499" s="98" t="s">
        <v>52076</v>
      </c>
      <c r="O499" s="101">
        <v>975</v>
      </c>
      <c r="P499" s="101">
        <v>975</v>
      </c>
      <c r="Q499" s="101">
        <v>0</v>
      </c>
      <c r="R499" s="101">
        <v>700</v>
      </c>
    </row>
    <row r="500">
      <c r="K500" s="96" t="s">
        <v>52077</v>
      </c>
      <c r="O500" s="85">
        <f>SUM(O499:O499)</f>
      </c>
      <c r="P500" s="85">
        <f>SUM(P499:P499)</f>
      </c>
    </row>
    <row r="501">
      <c r="A501" s="98" t="s">
        <v>52078</v>
      </c>
      <c r="B501" s="98" t="s">
        <v>52079</v>
      </c>
      <c r="C501" s="100">
        <v>638</v>
      </c>
      <c r="D501" s="98" t="s">
        <v>52080</v>
      </c>
      <c r="E501" s="98" t="s">
        <v>52081</v>
      </c>
      <c r="F501" s="104">
        <v>45023</v>
      </c>
      <c r="G501" s="104">
        <v>45413</v>
      </c>
      <c r="H501" s="104">
        <v>45777</v>
      </c>
      <c r="J501" s="101">
        <v>1225</v>
      </c>
      <c r="K501" s="98" t="s">
        <v>52082</v>
      </c>
      <c r="L501" s="98" t="s">
        <v>52083</v>
      </c>
      <c r="M501" s="98" t="s">
        <v>52084</v>
      </c>
      <c r="N501" s="98" t="s">
        <v>52085</v>
      </c>
      <c r="O501" s="101">
        <v>950</v>
      </c>
      <c r="P501" s="101">
        <v>950</v>
      </c>
      <c r="Q501" s="101">
        <v>0</v>
      </c>
      <c r="R501" s="101">
        <v>600</v>
      </c>
    </row>
    <row r="502">
      <c r="L502" s="98" t="s">
        <v>52086</v>
      </c>
      <c r="M502" s="98" t="s">
        <v>52087</v>
      </c>
      <c r="N502" s="98" t="s">
        <v>52088</v>
      </c>
      <c r="O502" s="101">
        <v>25</v>
      </c>
      <c r="P502" s="101">
        <v>0</v>
      </c>
    </row>
    <row r="503">
      <c r="K503" s="96" t="s">
        <v>52089</v>
      </c>
      <c r="O503" s="85">
        <f>SUM(O501:O502)</f>
      </c>
      <c r="P503" s="85">
        <f>SUM(P501:P502)</f>
      </c>
    </row>
    <row r="504">
      <c r="A504" s="98" t="s">
        <v>52090</v>
      </c>
      <c r="B504" s="98" t="s">
        <v>52091</v>
      </c>
      <c r="C504" s="100">
        <v>638</v>
      </c>
      <c r="D504" s="98" t="s">
        <v>52092</v>
      </c>
      <c r="E504" s="98" t="s">
        <v>52093</v>
      </c>
      <c r="F504" s="104">
        <v>45666</v>
      </c>
      <c r="G504" s="104">
        <v>45666</v>
      </c>
      <c r="H504" s="104">
        <v>45877</v>
      </c>
      <c r="J504" s="101">
        <v>1225</v>
      </c>
      <c r="K504" s="98" t="s">
        <v>52094</v>
      </c>
      <c r="L504" s="98" t="s">
        <v>52095</v>
      </c>
      <c r="M504" s="98" t="s">
        <v>52096</v>
      </c>
      <c r="N504" s="98" t="s">
        <v>52097</v>
      </c>
      <c r="O504" s="101">
        <v>250</v>
      </c>
      <c r="P504" s="101">
        <v>250</v>
      </c>
      <c r="Q504" s="101">
        <v>1514.0899999999999</v>
      </c>
      <c r="R504" s="101">
        <v>800</v>
      </c>
    </row>
    <row r="505">
      <c r="L505" s="98" t="s">
        <v>52098</v>
      </c>
      <c r="M505" s="98" t="s">
        <v>52099</v>
      </c>
      <c r="N505" s="98" t="s">
        <v>52100</v>
      </c>
      <c r="O505" s="101">
        <v>1025</v>
      </c>
      <c r="P505" s="101">
        <v>1025</v>
      </c>
    </row>
    <row r="506">
      <c r="L506" s="98" t="s">
        <v>52101</v>
      </c>
      <c r="M506" s="98" t="s">
        <v>52102</v>
      </c>
      <c r="N506" s="98" t="s">
        <v>52103</v>
      </c>
      <c r="O506" s="101">
        <v>50</v>
      </c>
      <c r="P506" s="101">
        <v>0</v>
      </c>
    </row>
    <row r="507">
      <c r="L507" s="98" t="s">
        <v>52104</v>
      </c>
      <c r="M507" s="98" t="s">
        <v>52105</v>
      </c>
      <c r="N507" s="98" t="s">
        <v>52106</v>
      </c>
      <c r="O507" s="101">
        <v>127.5</v>
      </c>
      <c r="P507" s="101">
        <v>0</v>
      </c>
    </row>
    <row r="508">
      <c r="K508" s="96" t="s">
        <v>52107</v>
      </c>
      <c r="O508" s="85">
        <f>SUM(O504:O507)</f>
      </c>
      <c r="P508" s="85">
        <f>SUM(P504:P507)</f>
      </c>
    </row>
    <row r="509">
      <c r="A509" s="98" t="s">
        <v>52108</v>
      </c>
      <c r="B509" s="98" t="s">
        <v>52109</v>
      </c>
      <c r="C509" s="100">
        <v>638</v>
      </c>
      <c r="D509" s="98" t="s">
        <v>52110</v>
      </c>
      <c r="E509" s="98" t="s">
        <v>52111</v>
      </c>
      <c r="F509" s="104">
        <v>45457</v>
      </c>
      <c r="G509" s="104">
        <v>45457</v>
      </c>
      <c r="H509" s="104">
        <v>45838</v>
      </c>
      <c r="J509" s="101">
        <v>950</v>
      </c>
      <c r="K509" s="98" t="s">
        <v>52112</v>
      </c>
      <c r="L509" s="98" t="s">
        <v>52113</v>
      </c>
      <c r="M509" s="98" t="s">
        <v>52114</v>
      </c>
      <c r="N509" s="98" t="s">
        <v>52115</v>
      </c>
      <c r="O509" s="101">
        <v>950</v>
      </c>
      <c r="P509" s="101">
        <v>950</v>
      </c>
      <c r="Q509" s="101">
        <v>0</v>
      </c>
      <c r="R509" s="101">
        <v>300</v>
      </c>
    </row>
    <row r="510">
      <c r="K510" s="96" t="s">
        <v>52116</v>
      </c>
      <c r="O510" s="85">
        <f>SUM(O509:O509)</f>
      </c>
      <c r="P510" s="85">
        <f>SUM(P509:P509)</f>
      </c>
    </row>
    <row r="511">
      <c r="A511" s="98" t="s">
        <v>52117</v>
      </c>
      <c r="B511" s="98" t="s">
        <v>52118</v>
      </c>
      <c r="C511" s="100">
        <v>638</v>
      </c>
      <c r="D511" s="98" t="s">
        <v>52119</v>
      </c>
      <c r="E511" s="98" t="s">
        <v>52120</v>
      </c>
      <c r="F511" s="104">
        <v>45618</v>
      </c>
      <c r="G511" s="104">
        <v>45618</v>
      </c>
      <c r="H511" s="104">
        <v>45991</v>
      </c>
      <c r="J511" s="101">
        <v>1225</v>
      </c>
      <c r="K511" s="98" t="s">
        <v>52121</v>
      </c>
      <c r="L511" s="98" t="s">
        <v>52122</v>
      </c>
      <c r="M511" s="98" t="s">
        <v>52123</v>
      </c>
      <c r="N511" s="98" t="s">
        <v>52124</v>
      </c>
      <c r="O511" s="101">
        <v>250</v>
      </c>
      <c r="P511" s="101">
        <v>250</v>
      </c>
      <c r="Q511" s="101">
        <v>0</v>
      </c>
      <c r="R511" s="101">
        <v>500</v>
      </c>
    </row>
    <row r="512">
      <c r="L512" s="98" t="s">
        <v>52125</v>
      </c>
      <c r="M512" s="98" t="s">
        <v>52126</v>
      </c>
      <c r="N512" s="98" t="s">
        <v>52127</v>
      </c>
      <c r="O512" s="101">
        <v>975</v>
      </c>
      <c r="P512" s="101">
        <v>975</v>
      </c>
    </row>
    <row r="513">
      <c r="K513" s="96" t="s">
        <v>52128</v>
      </c>
      <c r="O513" s="85">
        <f>SUM(O511:O512)</f>
      </c>
      <c r="P513" s="85">
        <f>SUM(P511:P512)</f>
      </c>
    </row>
    <row r="514">
      <c r="A514" s="98" t="s">
        <v>52129</v>
      </c>
      <c r="B514" s="98" t="s">
        <v>52130</v>
      </c>
      <c r="C514" s="100">
        <v>638</v>
      </c>
      <c r="D514" s="98" t="s">
        <v>52131</v>
      </c>
      <c r="E514" s="98" t="s">
        <v>52132</v>
      </c>
      <c r="F514" s="104">
        <v>44260</v>
      </c>
      <c r="G514" s="104">
        <v>45505</v>
      </c>
      <c r="H514" s="104">
        <v>45838</v>
      </c>
      <c r="J514" s="101">
        <v>950</v>
      </c>
      <c r="K514" s="98" t="s">
        <v>52133</v>
      </c>
      <c r="L514" s="98" t="s">
        <v>52134</v>
      </c>
      <c r="M514" s="98" t="s">
        <v>52135</v>
      </c>
      <c r="N514" s="98" t="s">
        <v>52136</v>
      </c>
      <c r="O514" s="101">
        <v>1025</v>
      </c>
      <c r="P514" s="101">
        <v>1025</v>
      </c>
      <c r="Q514" s="101">
        <v>0</v>
      </c>
      <c r="R514" s="101">
        <v>425</v>
      </c>
    </row>
    <row r="515">
      <c r="K515" s="96" t="s">
        <v>52137</v>
      </c>
      <c r="O515" s="85">
        <f>SUM(O514:O514)</f>
      </c>
      <c r="P515" s="85">
        <f>SUM(P514:P514)</f>
      </c>
    </row>
    <row r="516">
      <c r="A516" s="98" t="s">
        <v>52138</v>
      </c>
      <c r="B516" s="98" t="s">
        <v>52139</v>
      </c>
      <c r="C516" s="100">
        <v>638</v>
      </c>
      <c r="D516" s="98" t="s">
        <v>52140</v>
      </c>
      <c r="E516" s="98" t="s">
        <v>52141</v>
      </c>
      <c r="F516" s="104">
        <v>45002</v>
      </c>
      <c r="G516" s="104">
        <v>45748</v>
      </c>
      <c r="H516" s="104">
        <v>46112</v>
      </c>
      <c r="J516" s="101">
        <v>950</v>
      </c>
      <c r="K516" s="98" t="s">
        <v>52142</v>
      </c>
      <c r="L516" s="98" t="s">
        <v>52143</v>
      </c>
      <c r="M516" s="98" t="s">
        <v>52144</v>
      </c>
      <c r="N516" s="98" t="s">
        <v>52145</v>
      </c>
      <c r="O516" s="101">
        <v>-975</v>
      </c>
      <c r="P516" s="101">
        <v>0</v>
      </c>
      <c r="Q516" s="101">
        <v>0</v>
      </c>
      <c r="R516" s="101">
        <v>400</v>
      </c>
    </row>
    <row r="517">
      <c r="L517" s="98" t="s">
        <v>52146</v>
      </c>
      <c r="M517" s="98" t="s">
        <v>52147</v>
      </c>
      <c r="N517" s="98" t="s">
        <v>52148</v>
      </c>
      <c r="O517" s="101">
        <v>975</v>
      </c>
      <c r="P517" s="101">
        <v>0</v>
      </c>
    </row>
    <row r="518">
      <c r="L518" s="98" t="s">
        <v>52149</v>
      </c>
      <c r="M518" s="98" t="s">
        <v>52150</v>
      </c>
      <c r="N518" s="98" t="s">
        <v>52151</v>
      </c>
      <c r="O518" s="101">
        <v>975</v>
      </c>
      <c r="P518" s="101">
        <v>975</v>
      </c>
    </row>
    <row r="519">
      <c r="L519" s="98" t="s">
        <v>52152</v>
      </c>
      <c r="M519" s="98" t="s">
        <v>52153</v>
      </c>
      <c r="N519" s="98" t="s">
        <v>52154</v>
      </c>
      <c r="O519" s="101">
        <v>-200</v>
      </c>
      <c r="P519" s="101">
        <v>0</v>
      </c>
    </row>
    <row r="520">
      <c r="L520" s="98" t="s">
        <v>52155</v>
      </c>
      <c r="M520" s="98" t="s">
        <v>52156</v>
      </c>
      <c r="N520" s="98" t="s">
        <v>52157</v>
      </c>
      <c r="O520" s="101">
        <v>200</v>
      </c>
      <c r="P520" s="101">
        <v>0</v>
      </c>
    </row>
    <row r="521">
      <c r="K521" s="96" t="s">
        <v>52158</v>
      </c>
      <c r="O521" s="85">
        <f>SUM(O516:O520)</f>
      </c>
      <c r="P521" s="85">
        <f>SUM(P516:P520)</f>
      </c>
    </row>
    <row r="522">
      <c r="A522" s="98" t="s">
        <v>52159</v>
      </c>
      <c r="B522" s="98" t="s">
        <v>52160</v>
      </c>
      <c r="C522" s="100">
        <v>638</v>
      </c>
      <c r="D522" s="98" t="s">
        <v>52161</v>
      </c>
      <c r="E522" s="98" t="s">
        <v>52162</v>
      </c>
      <c r="F522" s="104">
        <v>45506</v>
      </c>
      <c r="G522" s="104">
        <v>45506</v>
      </c>
      <c r="H522" s="104">
        <v>45930</v>
      </c>
      <c r="J522" s="101">
        <v>950</v>
      </c>
      <c r="K522" s="98" t="s">
        <v>52163</v>
      </c>
      <c r="L522" s="98" t="s">
        <v>52164</v>
      </c>
      <c r="M522" s="98" t="s">
        <v>52165</v>
      </c>
      <c r="N522" s="98" t="s">
        <v>52166</v>
      </c>
      <c r="O522" s="101">
        <v>950</v>
      </c>
      <c r="P522" s="101">
        <v>950</v>
      </c>
      <c r="Q522" s="101">
        <v>1045</v>
      </c>
      <c r="R522" s="101">
        <v>700</v>
      </c>
    </row>
    <row r="523">
      <c r="L523" s="98" t="s">
        <v>52167</v>
      </c>
      <c r="M523" s="98" t="s">
        <v>52168</v>
      </c>
      <c r="N523" s="98" t="s">
        <v>52169</v>
      </c>
      <c r="O523" s="101">
        <v>95</v>
      </c>
      <c r="P523" s="101">
        <v>0</v>
      </c>
    </row>
    <row r="524">
      <c r="K524" s="96" t="s">
        <v>52170</v>
      </c>
      <c r="O524" s="85">
        <f>SUM(O522:O523)</f>
      </c>
      <c r="P524" s="85">
        <f>SUM(P522:P523)</f>
      </c>
    </row>
    <row r="525">
      <c r="A525" s="98" t="s">
        <v>52171</v>
      </c>
      <c r="B525" s="98" t="s">
        <v>52172</v>
      </c>
      <c r="C525" s="100">
        <v>638</v>
      </c>
      <c r="D525" s="98" t="s">
        <v>52173</v>
      </c>
      <c r="E525" s="98" t="s">
        <v>52174</v>
      </c>
      <c r="F525" s="104">
        <v>45562</v>
      </c>
      <c r="G525" s="104">
        <v>45562</v>
      </c>
      <c r="H525" s="104">
        <v>45930</v>
      </c>
      <c r="J525" s="101">
        <v>975</v>
      </c>
      <c r="K525" s="98" t="s">
        <v>52175</v>
      </c>
      <c r="L525" s="98" t="s">
        <v>52176</v>
      </c>
      <c r="M525" s="98" t="s">
        <v>52177</v>
      </c>
      <c r="N525" s="98" t="s">
        <v>52178</v>
      </c>
      <c r="O525" s="101">
        <v>975</v>
      </c>
      <c r="P525" s="101">
        <v>975</v>
      </c>
      <c r="Q525" s="101">
        <v>0</v>
      </c>
      <c r="R525" s="101">
        <v>500</v>
      </c>
    </row>
    <row r="526">
      <c r="L526" s="98" t="s">
        <v>52179</v>
      </c>
      <c r="M526" s="98" t="s">
        <v>52180</v>
      </c>
      <c r="N526" s="98" t="s">
        <v>52181</v>
      </c>
      <c r="O526" s="101">
        <v>30</v>
      </c>
      <c r="P526" s="101">
        <v>30</v>
      </c>
    </row>
    <row r="527">
      <c r="K527" s="96" t="s">
        <v>52182</v>
      </c>
      <c r="O527" s="85">
        <f>SUM(O525:O526)</f>
      </c>
      <c r="P527" s="85">
        <f>SUM(P525:P526)</f>
      </c>
    </row>
    <row r="528">
      <c r="B528" s="81" t="s">
        <v>52183</v>
      </c>
      <c r="C528" s="69">
        <f>SUM(C8:C9)+SUM(C11:C11)+SUM(C13:C15)+SUM(C17:C18)+SUM(C20:C20)+SUM(C22:C23)+SUM(C25:C27)+SUM(C29:C31)+SUM(C33:C34)+SUM(C36:C38)+SUM(C40:C42)+SUM(C44:C44)+SUM(C46:C46)+SUM(C48:C49)+SUM(C51:C51)+SUM(C53:C53)+SUM(C55:C55)+SUM(C57:C59)+SUM(C61:C63)+SUM(C65:C65)+SUM(C67:C67)+SUM(C69:C69)+SUM(C71:C71)+SUM(C73:C74)+SUM(C76:C79)+SUM(C81:C81)+SUM(C83:C85)+SUM(C87:C88)+SUM(C90:C91)+SUM(C93:C95)+SUM(C97:C99)+SUM(C101:C101)+SUM(C103:C104)+SUM(C106:C107)+SUM(C109:C110)+SUM(C112:C112)+SUM(C114:C114)+SUM(C116:C116)+SUM(C118:C118)+SUM(C120:C120)+SUM(C122:C123)+SUM(C125:C126)+SUM(C128:C128)+SUM(C130:C131)+SUM(C133:C133)+SUM(C135:C135)+SUM(C137:C137)+SUM(C139:C139)+SUM(C141:C141)+SUM(C143:C143)+SUM(C145:C145)+SUM(C147:C148)+SUM(C150:C150)+SUM(C152:C152)+SUM(C154:C154)+SUM(C156:C156)+SUM(C158:C158)+SUM(C160:C160)+SUM(C162:C162)+SUM(C164:C164)+SUM(C166:C166)+SUM(C168:C168)+SUM(C170:C170)+SUM(C172:C173)+SUM(C175:C176)+SUM(C178:C178)+SUM(C180:C181)+SUM(C183:C184)+SUM(C186:C187)+SUM(C189:C190)+SUM(C192:C192)+SUM(C194:C194)+SUM(C196:C196)+SUM(C198:C198)+SUM(C200:C200)+SUM(C202:C203)+SUM(C205:C205)+SUM(C207:C207)+SUM(C209:C209)+SUM(C211:C211)+SUM(C213:C213)+SUM(C215:C215)+SUM(C217:C217)+SUM(C219:C220)+SUM(C222:C224)+SUM(C226:C227)+SUM(C229:C231)+SUM(C233:C233)+SUM(C235:C236)+SUM(C238:C238)+SUM(C240:C240)+SUM(C242:C243)+SUM(C245:C245)+SUM(C247:C248)+SUM(C250:C256)+SUM(C258:C260)+SUM(C262:C262)+SUM(C264:C264)+SUM(C266:C266)+SUM(C268:C268)+SUM(C270:C270)+SUM(C272:C272)+SUM(C274:C274)+SUM(C276:C276)+SUM(C278:C282)+SUM(C284:C285)+SUM(C287:C287)+SUM(C289:C289)+SUM(C291:C292)+SUM(C294:C296)+SUM(C298:C298)+SUM(C300:C300)+SUM(C302:C302)+SUM(C304:C304)+SUM(C306:C306)+SUM(C308:C309)+SUM(C311:C311)+SUM(C313:C313)+SUM(C315:C315)+SUM(C317:C318)+SUM(C320:C320)+SUM(C322:C322)+SUM(C324:C324)+SUM(C326:C326)+SUM(C328:C329)+SUM(C331:C331)+SUM(C333:C334)+SUM(C336:C337)+SUM(C339:C340)+SUM(C342:C342)+SUM(C344:C344)+SUM(C346:C347)+SUM(C349:C350)+SUM(C352:C353)+SUM(C355:C355)+SUM(C357:C357)+SUM(C359:C361)+SUM(C363:C363)+SUM(C365:C367)+SUM(C369:C369)+SUM(C371:C371)+SUM(C373:C373)+SUM(C375:C375)+SUM(C377:C377)+SUM(C379:C380)+SUM(C382:C382)+SUM(C384:C384)+SUM(C386:C386)+SUM(C388:C390)+SUM(C392:C392)+SUM(C394:C394)+SUM(C396:C396)+SUM(C398:C398)+SUM(C400:C404)+SUM(C406:C406)+SUM(C408:C408)+SUM(C410:C410)+SUM(C412:C413)+SUM(C415:C418)+SUM(C420:C422)+SUM(C424:C424)+SUM(C426:C427)+SUM(C429:C430)+SUM(C432:C433)+SUM(C435:C436)+SUM(C438:C438)+SUM(C440:C440)+SUM(C442:C443)+SUM(C445:C446)+SUM(C448:C448)+SUM(C450:C451)+SUM(C453:C454)+SUM(C456:C458)+SUM(C460:C461)+SUM(C463:C467)+SUM(C469:C469)+SUM(C471:C472)+SUM(C474:C474)+SUM(C476:C476)+SUM(C478:C478)+SUM(C480:C481)+SUM(C483:C483)+SUM(C485:C488)+SUM(C490:C491)+SUM(C493:C495)+SUM(C497:C497)+SUM(C499:C499)+SUM(C501:C502)+SUM(C504:C507)+SUM(C509:C509)+SUM(C511:C512)+SUM(C514:C514)+SUM(C516:C520)+SUM(C522:C523)+SUM(C525:C526)</f>
      </c>
      <c r="J528" s="70">
        <f>SUM(J8:J9)+SUM(J11:J11)+SUM(J13:J15)+SUM(J17:J18)+SUM(J20:J20)+SUM(J22:J23)+SUM(J25:J27)+SUM(J29:J31)+SUM(J33:J34)+SUM(J36:J38)+SUM(J40:J42)+SUM(J44:J44)+SUM(J46:J46)+SUM(J48:J49)+SUM(J51:J51)+SUM(J53:J53)+SUM(J55:J55)+SUM(J57:J59)+SUM(J61:J63)+SUM(J65:J65)+SUM(J67:J67)+SUM(J69:J69)+SUM(J71:J71)+SUM(J73:J74)+SUM(J76:J79)+SUM(J81:J81)+SUM(J83:J85)+SUM(J87:J88)+SUM(J90:J91)+SUM(J93:J95)+SUM(J97:J99)+SUM(J101:J101)+SUM(J103:J104)+SUM(J106:J107)+SUM(J109:J110)+SUM(J112:J112)+SUM(J114:J114)+SUM(J116:J116)+SUM(J118:J118)+SUM(J120:J120)+SUM(J122:J123)+SUM(J125:J126)+SUM(J128:J128)+SUM(J130:J131)+SUM(J133:J133)+SUM(J135:J135)+SUM(J137:J137)+SUM(J139:J139)+SUM(J141:J141)+SUM(J143:J143)+SUM(J145:J145)+SUM(J147:J148)+SUM(J150:J150)+SUM(J152:J152)+SUM(J154:J154)+SUM(J156:J156)+SUM(J158:J158)+SUM(J160:J160)+SUM(J162:J162)+SUM(J164:J164)+SUM(J166:J166)+SUM(J168:J168)+SUM(J170:J170)+SUM(J172:J173)+SUM(J175:J176)+SUM(J178:J178)+SUM(J180:J181)+SUM(J183:J184)+SUM(J186:J187)+SUM(J189:J190)+SUM(J192:J192)+SUM(J194:J194)+SUM(J196:J196)+SUM(J198:J198)+SUM(J200:J200)+SUM(J202:J203)+SUM(J205:J205)+SUM(J207:J207)+SUM(J209:J209)+SUM(J211:J211)+SUM(J213:J213)+SUM(J215:J215)+SUM(J217:J217)+SUM(J219:J220)+SUM(J222:J224)+SUM(J226:J227)+SUM(J229:J231)+SUM(J233:J233)+SUM(J235:J236)+SUM(J238:J238)+SUM(J240:J240)+SUM(J242:J243)+SUM(J245:J245)+SUM(J247:J248)+SUM(J250:J256)+SUM(J258:J260)+SUM(J262:J262)+SUM(J264:J264)+SUM(J266:J266)+SUM(J268:J268)+SUM(J270:J270)+SUM(J272:J272)+SUM(J274:J274)+SUM(J276:J276)+SUM(J278:J282)+SUM(J284:J285)+SUM(J287:J287)+SUM(J289:J289)+SUM(J291:J292)+SUM(J294:J296)+SUM(J298:J298)+SUM(J300:J300)+SUM(J302:J302)+SUM(J304:J304)+SUM(J306:J306)+SUM(J308:J309)+SUM(J311:J311)+SUM(J313:J313)+SUM(J315:J315)+SUM(J317:J318)+SUM(J320:J320)+SUM(J322:J322)+SUM(J324:J324)+SUM(J326:J326)+SUM(J328:J329)+SUM(J331:J331)+SUM(J333:J334)+SUM(J336:J337)+SUM(J339:J340)+SUM(J342:J342)+SUM(J344:J344)+SUM(J346:J347)+SUM(J349:J350)+SUM(J352:J353)+SUM(J355:J355)+SUM(J357:J357)+SUM(J359:J361)+SUM(J363:J363)+SUM(J365:J367)+SUM(J369:J369)+SUM(J371:J371)+SUM(J373:J373)+SUM(J375:J375)+SUM(J377:J377)+SUM(J379:J380)+SUM(J382:J382)+SUM(J384:J384)+SUM(J386:J386)+SUM(J388:J390)+SUM(J392:J392)+SUM(J394:J394)+SUM(J396:J396)+SUM(J398:J398)+SUM(J400:J404)+SUM(J406:J406)+SUM(J408:J408)+SUM(J410:J410)+SUM(J412:J413)+SUM(J415:J418)+SUM(J420:J422)+SUM(J424:J424)+SUM(J426:J427)+SUM(J429:J430)+SUM(J432:J433)+SUM(J435:J436)+SUM(J438:J438)+SUM(J440:J440)+SUM(J442:J443)+SUM(J445:J446)+SUM(J448:J448)+SUM(J450:J451)+SUM(J453:J454)+SUM(J456:J458)+SUM(J460:J461)+SUM(J463:J467)+SUM(J469:J469)+SUM(J471:J472)+SUM(J474:J474)+SUM(J476:J476)+SUM(J478:J478)+SUM(J480:J481)+SUM(J483:J483)+SUM(J485:J488)+SUM(J490:J491)+SUM(J493:J495)+SUM(J497:J497)+SUM(J499:J499)+SUM(J501:J502)+SUM(J504:J507)+SUM(J509:J509)+SUM(J511:J512)+SUM(J514:J514)+SUM(J516:J520)+SUM(J522:J523)+SUM(J525:J526)</f>
      </c>
      <c r="O528" s="70">
        <f>SUM(O8:O9)+SUM(O11:O11)+SUM(O13:O15)+SUM(O17:O18)+SUM(O20:O20)+SUM(O22:O23)+SUM(O25:O27)+SUM(O29:O31)+SUM(O33:O34)+SUM(O36:O38)+SUM(O40:O42)+SUM(O44:O44)+SUM(O46:O46)+SUM(O48:O49)+SUM(O51:O51)+SUM(O53:O53)+SUM(O55:O55)+SUM(O57:O59)+SUM(O61:O63)+SUM(O65:O65)+SUM(O67:O67)+SUM(O69:O69)+SUM(O71:O71)+SUM(O73:O74)+SUM(O76:O79)+SUM(O81:O81)+SUM(O83:O85)+SUM(O87:O88)+SUM(O90:O91)+SUM(O93:O95)+SUM(O97:O99)+SUM(O101:O101)+SUM(O103:O104)+SUM(O106:O107)+SUM(O109:O110)+SUM(O112:O112)+SUM(O114:O114)+SUM(O116:O116)+SUM(O118:O118)+SUM(O120:O120)+SUM(O122:O123)+SUM(O125:O126)+SUM(O128:O128)+SUM(O130:O131)+SUM(O133:O133)+SUM(O135:O135)+SUM(O137:O137)+SUM(O139:O139)+SUM(O141:O141)+SUM(O143:O143)+SUM(O145:O145)+SUM(O147:O148)+SUM(O150:O150)+SUM(O152:O152)+SUM(O154:O154)+SUM(O156:O156)+SUM(O158:O158)+SUM(O160:O160)+SUM(O162:O162)+SUM(O164:O164)+SUM(O166:O166)+SUM(O168:O168)+SUM(O170:O170)+SUM(O172:O173)+SUM(O175:O176)+SUM(O178:O178)+SUM(O180:O181)+SUM(O183:O184)+SUM(O186:O187)+SUM(O189:O190)+SUM(O192:O192)+SUM(O194:O194)+SUM(O196:O196)+SUM(O198:O198)+SUM(O200:O200)+SUM(O202:O203)+SUM(O205:O205)+SUM(O207:O207)+SUM(O209:O209)+SUM(O211:O211)+SUM(O213:O213)+SUM(O215:O215)+SUM(O217:O217)+SUM(O219:O220)+SUM(O222:O224)+SUM(O226:O227)+SUM(O229:O231)+SUM(O233:O233)+SUM(O235:O236)+SUM(O238:O238)+SUM(O240:O240)+SUM(O242:O243)+SUM(O245:O245)+SUM(O247:O248)+SUM(O250:O256)+SUM(O258:O260)+SUM(O262:O262)+SUM(O264:O264)+SUM(O266:O266)+SUM(O268:O268)+SUM(O270:O270)+SUM(O272:O272)+SUM(O274:O274)+SUM(O276:O276)+SUM(O278:O282)+SUM(O284:O285)+SUM(O287:O287)+SUM(O289:O289)+SUM(O291:O292)+SUM(O294:O296)+SUM(O298:O298)+SUM(O300:O300)+SUM(O302:O302)+SUM(O304:O304)+SUM(O306:O306)+SUM(O308:O309)+SUM(O311:O311)+SUM(O313:O313)+SUM(O315:O315)+SUM(O317:O318)+SUM(O320:O320)+SUM(O322:O322)+SUM(O324:O324)+SUM(O326:O326)+SUM(O328:O329)+SUM(O331:O331)+SUM(O333:O334)+SUM(O336:O337)+SUM(O339:O340)+SUM(O342:O342)+SUM(O344:O344)+SUM(O346:O347)+SUM(O349:O350)+SUM(O352:O353)+SUM(O355:O355)+SUM(O357:O357)+SUM(O359:O361)+SUM(O363:O363)+SUM(O365:O367)+SUM(O369:O369)+SUM(O371:O371)+SUM(O373:O373)+SUM(O375:O375)+SUM(O377:O377)+SUM(O379:O380)+SUM(O382:O382)+SUM(O384:O384)+SUM(O386:O386)+SUM(O388:O390)+SUM(O392:O392)+SUM(O394:O394)+SUM(O396:O396)+SUM(O398:O398)+SUM(O400:O404)+SUM(O406:O406)+SUM(O408:O408)+SUM(O410:O410)+SUM(O412:O413)+SUM(O415:O418)+SUM(O420:O422)+SUM(O424:O424)+SUM(O426:O427)+SUM(O429:O430)+SUM(O432:O433)+SUM(O435:O436)+SUM(O438:O438)+SUM(O440:O440)+SUM(O442:O443)+SUM(O445:O446)+SUM(O448:O448)+SUM(O450:O451)+SUM(O453:O454)+SUM(O456:O458)+SUM(O460:O461)+SUM(O463:O467)+SUM(O469:O469)+SUM(O471:O472)+SUM(O474:O474)+SUM(O476:O476)+SUM(O478:O478)+SUM(O480:O481)+SUM(O483:O483)+SUM(O485:O488)+SUM(O490:O491)+SUM(O493:O495)+SUM(O497:O497)+SUM(O499:O499)+SUM(O501:O502)+SUM(O504:O507)+SUM(O509:O509)+SUM(O511:O512)+SUM(O514:O514)+SUM(O516:O520)+SUM(O522:O523)+SUM(O525:O526)</f>
      </c>
      <c r="P528" s="70">
        <f>SUM(P8:P9)+SUM(P11:P11)+SUM(P13:P15)+SUM(P17:P18)+SUM(P20:P20)+SUM(P22:P23)+SUM(P25:P27)+SUM(P29:P31)+SUM(P33:P34)+SUM(P36:P38)+SUM(P40:P42)+SUM(P44:P44)+SUM(P46:P46)+SUM(P48:P49)+SUM(P51:P51)+SUM(P53:P53)+SUM(P55:P55)+SUM(P57:P59)+SUM(P61:P63)+SUM(P65:P65)+SUM(P67:P67)+SUM(P69:P69)+SUM(P71:P71)+SUM(P73:P74)+SUM(P76:P79)+SUM(P81:P81)+SUM(P83:P85)+SUM(P87:P88)+SUM(P90:P91)+SUM(P93:P95)+SUM(P97:P99)+SUM(P101:P101)+SUM(P103:P104)+SUM(P106:P107)+SUM(P109:P110)+SUM(P112:P112)+SUM(P114:P114)+SUM(P116:P116)+SUM(P118:P118)+SUM(P120:P120)+SUM(P122:P123)+SUM(P125:P126)+SUM(P128:P128)+SUM(P130:P131)+SUM(P133:P133)+SUM(P135:P135)+SUM(P137:P137)+SUM(P139:P139)+SUM(P141:P141)+SUM(P143:P143)+SUM(P145:P145)+SUM(P147:P148)+SUM(P150:P150)+SUM(P152:P152)+SUM(P154:P154)+SUM(P156:P156)+SUM(P158:P158)+SUM(P160:P160)+SUM(P162:P162)+SUM(P164:P164)+SUM(P166:P166)+SUM(P168:P168)+SUM(P170:P170)+SUM(P172:P173)+SUM(P175:P176)+SUM(P178:P178)+SUM(P180:P181)+SUM(P183:P184)+SUM(P186:P187)+SUM(P189:P190)+SUM(P192:P192)+SUM(P194:P194)+SUM(P196:P196)+SUM(P198:P198)+SUM(P200:P200)+SUM(P202:P203)+SUM(P205:P205)+SUM(P207:P207)+SUM(P209:P209)+SUM(P211:P211)+SUM(P213:P213)+SUM(P215:P215)+SUM(P217:P217)+SUM(P219:P220)+SUM(P222:P224)+SUM(P226:P227)+SUM(P229:P231)+SUM(P233:P233)+SUM(P235:P236)+SUM(P238:P238)+SUM(P240:P240)+SUM(P242:P243)+SUM(P245:P245)+SUM(P247:P248)+SUM(P250:P256)+SUM(P258:P260)+SUM(P262:P262)+SUM(P264:P264)+SUM(P266:P266)+SUM(P268:P268)+SUM(P270:P270)+SUM(P272:P272)+SUM(P274:P274)+SUM(P276:P276)+SUM(P278:P282)+SUM(P284:P285)+SUM(P287:P287)+SUM(P289:P289)+SUM(P291:P292)+SUM(P294:P296)+SUM(P298:P298)+SUM(P300:P300)+SUM(P302:P302)+SUM(P304:P304)+SUM(P306:P306)+SUM(P308:P309)+SUM(P311:P311)+SUM(P313:P313)+SUM(P315:P315)+SUM(P317:P318)+SUM(P320:P320)+SUM(P322:P322)+SUM(P324:P324)+SUM(P326:P326)+SUM(P328:P329)+SUM(P331:P331)+SUM(P333:P334)+SUM(P336:P337)+SUM(P339:P340)+SUM(P342:P342)+SUM(P344:P344)+SUM(P346:P347)+SUM(P349:P350)+SUM(P352:P353)+SUM(P355:P355)+SUM(P357:P357)+SUM(P359:P361)+SUM(P363:P363)+SUM(P365:P367)+SUM(P369:P369)+SUM(P371:P371)+SUM(P373:P373)+SUM(P375:P375)+SUM(P377:P377)+SUM(P379:P380)+SUM(P382:P382)+SUM(P384:P384)+SUM(P386:P386)+SUM(P388:P390)+SUM(P392:P392)+SUM(P394:P394)+SUM(P396:P396)+SUM(P398:P398)+SUM(P400:P404)+SUM(P406:P406)+SUM(P408:P408)+SUM(P410:P410)+SUM(P412:P413)+SUM(P415:P418)+SUM(P420:P422)+SUM(P424:P424)+SUM(P426:P427)+SUM(P429:P430)+SUM(P432:P433)+SUM(P435:P436)+SUM(P438:P438)+SUM(P440:P440)+SUM(P442:P443)+SUM(P445:P446)+SUM(P448:P448)+SUM(P450:P451)+SUM(P453:P454)+SUM(P456:P458)+SUM(P460:P461)+SUM(P463:P467)+SUM(P469:P469)+SUM(P471:P472)+SUM(P474:P474)+SUM(P476:P476)+SUM(P478:P478)+SUM(P480:P481)+SUM(P483:P483)+SUM(P485:P488)+SUM(P490:P491)+SUM(P493:P495)+SUM(P497:P497)+SUM(P499:P499)+SUM(P501:P502)+SUM(P504:P507)+SUM(P509:P509)+SUM(P511:P512)+SUM(P514:P514)+SUM(P516:P520)+SUM(P522:P523)+SUM(P525:P526)</f>
      </c>
      <c r="Q528" s="70">
        <f>SUM(Q8:Q9)+SUM(Q11:Q11)+SUM(Q13:Q15)+SUM(Q17:Q18)+SUM(Q20:Q20)+SUM(Q22:Q23)+SUM(Q25:Q27)+SUM(Q29:Q31)+SUM(Q33:Q34)+SUM(Q36:Q38)+SUM(Q40:Q42)+SUM(Q44:Q44)+SUM(Q46:Q46)+SUM(Q48:Q49)+SUM(Q51:Q51)+SUM(Q53:Q53)+SUM(Q55:Q55)+SUM(Q57:Q59)+SUM(Q61:Q63)+SUM(Q65:Q65)+SUM(Q67:Q67)+SUM(Q69:Q69)+SUM(Q71:Q71)+SUM(Q73:Q74)+SUM(Q76:Q79)+SUM(Q81:Q81)+SUM(Q83:Q85)+SUM(Q87:Q88)+SUM(Q90:Q91)+SUM(Q93:Q95)+SUM(Q97:Q99)+SUM(Q101:Q101)+SUM(Q103:Q104)+SUM(Q106:Q107)+SUM(Q109:Q110)+SUM(Q112:Q112)+SUM(Q114:Q114)+SUM(Q116:Q116)+SUM(Q118:Q118)+SUM(Q120:Q120)+SUM(Q122:Q123)+SUM(Q125:Q126)+SUM(Q128:Q128)+SUM(Q130:Q131)+SUM(Q133:Q133)+SUM(Q135:Q135)+SUM(Q137:Q137)+SUM(Q139:Q139)+SUM(Q141:Q141)+SUM(Q143:Q143)+SUM(Q145:Q145)+SUM(Q147:Q148)+SUM(Q150:Q150)+SUM(Q152:Q152)+SUM(Q154:Q154)+SUM(Q156:Q156)+SUM(Q158:Q158)+SUM(Q160:Q160)+SUM(Q162:Q162)+SUM(Q164:Q164)+SUM(Q166:Q166)+SUM(Q168:Q168)+SUM(Q170:Q170)+SUM(Q172:Q173)+SUM(Q175:Q176)+SUM(Q178:Q178)+SUM(Q180:Q181)+SUM(Q183:Q184)+SUM(Q186:Q187)+SUM(Q189:Q190)+SUM(Q192:Q192)+SUM(Q194:Q194)+SUM(Q196:Q196)+SUM(Q198:Q198)+SUM(Q200:Q200)+SUM(Q202:Q203)+SUM(Q205:Q205)+SUM(Q207:Q207)+SUM(Q209:Q209)+SUM(Q211:Q211)+SUM(Q213:Q213)+SUM(Q215:Q215)+SUM(Q217:Q217)+SUM(Q219:Q220)+SUM(Q222:Q224)+SUM(Q226:Q227)+SUM(Q229:Q231)+SUM(Q233:Q233)+SUM(Q235:Q236)+SUM(Q238:Q238)+SUM(Q240:Q240)+SUM(Q242:Q243)+SUM(Q245:Q245)+SUM(Q247:Q248)+SUM(Q250:Q256)+SUM(Q258:Q260)+SUM(Q262:Q262)+SUM(Q264:Q264)+SUM(Q266:Q266)+SUM(Q268:Q268)+SUM(Q270:Q270)+SUM(Q272:Q272)+SUM(Q274:Q274)+SUM(Q276:Q276)+SUM(Q278:Q282)+SUM(Q284:Q285)+SUM(Q287:Q287)+SUM(Q289:Q289)+SUM(Q291:Q292)+SUM(Q294:Q296)+SUM(Q298:Q298)+SUM(Q300:Q300)+SUM(Q302:Q302)+SUM(Q304:Q304)+SUM(Q306:Q306)+SUM(Q308:Q309)+SUM(Q311:Q311)+SUM(Q313:Q313)+SUM(Q315:Q315)+SUM(Q317:Q318)+SUM(Q320:Q320)+SUM(Q322:Q322)+SUM(Q324:Q324)+SUM(Q326:Q326)+SUM(Q328:Q329)+SUM(Q331:Q331)+SUM(Q333:Q334)+SUM(Q336:Q337)+SUM(Q339:Q340)+SUM(Q342:Q342)+SUM(Q344:Q344)+SUM(Q346:Q347)+SUM(Q349:Q350)+SUM(Q352:Q353)+SUM(Q355:Q355)+SUM(Q357:Q357)+SUM(Q359:Q361)+SUM(Q363:Q363)+SUM(Q365:Q367)+SUM(Q369:Q369)+SUM(Q371:Q371)+SUM(Q373:Q373)+SUM(Q375:Q375)+SUM(Q377:Q377)+SUM(Q379:Q380)+SUM(Q382:Q382)+SUM(Q384:Q384)+SUM(Q386:Q386)+SUM(Q388:Q390)+SUM(Q392:Q392)+SUM(Q394:Q394)+SUM(Q396:Q396)+SUM(Q398:Q398)+SUM(Q400:Q404)+SUM(Q406:Q406)+SUM(Q408:Q408)+SUM(Q410:Q410)+SUM(Q412:Q413)+SUM(Q415:Q418)+SUM(Q420:Q422)+SUM(Q424:Q424)+SUM(Q426:Q427)+SUM(Q429:Q430)+SUM(Q432:Q433)+SUM(Q435:Q436)+SUM(Q438:Q438)+SUM(Q440:Q440)+SUM(Q442:Q443)+SUM(Q445:Q446)+SUM(Q448:Q448)+SUM(Q450:Q451)+SUM(Q453:Q454)+SUM(Q456:Q458)+SUM(Q460:Q461)+SUM(Q463:Q467)+SUM(Q469:Q469)+SUM(Q471:Q472)+SUM(Q474:Q474)+SUM(Q476:Q476)+SUM(Q478:Q478)+SUM(Q480:Q481)+SUM(Q483:Q483)+SUM(Q485:Q488)+SUM(Q490:Q491)+SUM(Q493:Q495)+SUM(Q497:Q497)+SUM(Q499:Q499)+SUM(Q501:Q502)+SUM(Q504:Q507)+SUM(Q509:Q509)+SUM(Q511:Q512)+SUM(Q514:Q514)+SUM(Q516:Q520)+SUM(Q522:Q523)+SUM(Q525:Q526)</f>
      </c>
      <c r="R528" s="70">
        <f>SUM(R8:R9)+SUM(R11:R11)+SUM(R13:R15)+SUM(R17:R18)+SUM(R20:R20)+SUM(R22:R23)+SUM(R25:R27)+SUM(R29:R31)+SUM(R33:R34)+SUM(R36:R38)+SUM(R40:R42)+SUM(R44:R44)+SUM(R46:R46)+SUM(R48:R49)+SUM(R51:R51)+SUM(R53:R53)+SUM(R55:R55)+SUM(R57:R59)+SUM(R61:R63)+SUM(R65:R65)+SUM(R67:R67)+SUM(R69:R69)+SUM(R71:R71)+SUM(R73:R74)+SUM(R76:R79)+SUM(R81:R81)+SUM(R83:R85)+SUM(R87:R88)+SUM(R90:R91)+SUM(R93:R95)+SUM(R97:R99)+SUM(R101:R101)+SUM(R103:R104)+SUM(R106:R107)+SUM(R109:R110)+SUM(R112:R112)+SUM(R114:R114)+SUM(R116:R116)+SUM(R118:R118)+SUM(R120:R120)+SUM(R122:R123)+SUM(R125:R126)+SUM(R128:R128)+SUM(R130:R131)+SUM(R133:R133)+SUM(R135:R135)+SUM(R137:R137)+SUM(R139:R139)+SUM(R141:R141)+SUM(R143:R143)+SUM(R145:R145)+SUM(R147:R148)+SUM(R150:R150)+SUM(R152:R152)+SUM(R154:R154)+SUM(R156:R156)+SUM(R158:R158)+SUM(R160:R160)+SUM(R162:R162)+SUM(R164:R164)+SUM(R166:R166)+SUM(R168:R168)+SUM(R170:R170)+SUM(R172:R173)+SUM(R175:R176)+SUM(R178:R178)+SUM(R180:R181)+SUM(R183:R184)+SUM(R186:R187)+SUM(R189:R190)+SUM(R192:R192)+SUM(R194:R194)+SUM(R196:R196)+SUM(R198:R198)+SUM(R200:R200)+SUM(R202:R203)+SUM(R205:R205)+SUM(R207:R207)+SUM(R209:R209)+SUM(R211:R211)+SUM(R213:R213)+SUM(R215:R215)+SUM(R217:R217)+SUM(R219:R220)+SUM(R222:R224)+SUM(R226:R227)+SUM(R229:R231)+SUM(R233:R233)+SUM(R235:R236)+SUM(R238:R238)+SUM(R240:R240)+SUM(R242:R243)+SUM(R245:R245)+SUM(R247:R248)+SUM(R250:R256)+SUM(R258:R260)+SUM(R262:R262)+SUM(R264:R264)+SUM(R266:R266)+SUM(R268:R268)+SUM(R270:R270)+SUM(R272:R272)+SUM(R274:R274)+SUM(R276:R276)+SUM(R278:R282)+SUM(R284:R285)+SUM(R287:R287)+SUM(R289:R289)+SUM(R291:R292)+SUM(R294:R296)+SUM(R298:R298)+SUM(R300:R300)+SUM(R302:R302)+SUM(R304:R304)+SUM(R306:R306)+SUM(R308:R309)+SUM(R311:R311)+SUM(R313:R313)+SUM(R315:R315)+SUM(R317:R318)+SUM(R320:R320)+SUM(R322:R322)+SUM(R324:R324)+SUM(R326:R326)+SUM(R328:R329)+SUM(R331:R331)+SUM(R333:R334)+SUM(R336:R337)+SUM(R339:R340)+SUM(R342:R342)+SUM(R344:R344)+SUM(R346:R347)+SUM(R349:R350)+SUM(R352:R353)+SUM(R355:R355)+SUM(R357:R357)+SUM(R359:R361)+SUM(R363:R363)+SUM(R365:R367)+SUM(R369:R369)+SUM(R371:R371)+SUM(R373:R373)+SUM(R375:R375)+SUM(R377:R377)+SUM(R379:R380)+SUM(R382:R382)+SUM(R384:R384)+SUM(R386:R386)+SUM(R388:R390)+SUM(R392:R392)+SUM(R394:R394)+SUM(R396:R396)+SUM(R398:R398)+SUM(R400:R404)+SUM(R406:R406)+SUM(R408:R408)+SUM(R410:R410)+SUM(R412:R413)+SUM(R415:R418)+SUM(R420:R422)+SUM(R424:R424)+SUM(R426:R427)+SUM(R429:R430)+SUM(R432:R433)+SUM(R435:R436)+SUM(R438:R438)+SUM(R440:R440)+SUM(R442:R443)+SUM(R445:R446)+SUM(R448:R448)+SUM(R450:R451)+SUM(R453:R454)+SUM(R456:R458)+SUM(R460:R461)+SUM(R463:R467)+SUM(R469:R469)+SUM(R471:R472)+SUM(R474:R474)+SUM(R476:R476)+SUM(R478:R478)+SUM(R480:R481)+SUM(R483:R483)+SUM(R485:R488)+SUM(R490:R491)+SUM(R493:R495)+SUM(R497:R497)+SUM(R499:R499)+SUM(R501:R502)+SUM(R504:R507)+SUM(R509:R509)+SUM(R511:R512)+SUM(R514:R514)+SUM(R516:R520)+SUM(R522:R523)+SUM(R525:R526)</f>
      </c>
    </row>
    <row r="530">
      <c r="A530" s="3" t="s">
        <v>52184</v>
      </c>
      <c r="B530" s="3"/>
      <c r="C530" s="3"/>
      <c r="D530" s="3" t="s">
        <v>52214</v>
      </c>
      <c r="E530" s="3"/>
    </row>
    <row r="531">
      <c r="A531" s="6" t="s">
        <v>52185</v>
      </c>
      <c r="B531" s="7" t="s">
        <v>52186</v>
      </c>
      <c r="C531" s="11" t="s">
        <v>52187</v>
      </c>
      <c r="D531" s="6" t="s">
        <v>52215</v>
      </c>
      <c r="E531" s="9" t="s">
        <v>52216</v>
      </c>
      <c r="T531" s="40" t="s">
        <v>52188</v>
      </c>
      <c r="U531" s="40" t="s">
        <v>52189</v>
      </c>
      <c r="V531" s="39" t="s">
        <v>52190</v>
      </c>
      <c r="W531" s="37" t="s">
        <v>52191</v>
      </c>
      <c r="X531" s="39" t="s">
        <v>52192</v>
      </c>
      <c r="Y531" s="39" t="s">
        <v>52193</v>
      </c>
      <c r="Z531" s="39" t="s">
        <v>52194</v>
      </c>
      <c r="AA531" s="39" t="s">
        <v>52195</v>
      </c>
      <c r="AB531" s="39" t="s">
        <v>52196</v>
      </c>
      <c r="AC531" s="39" t="s">
        <v>52197</v>
      </c>
      <c r="AD531" s="39" t="s">
        <v>52198</v>
      </c>
    </row>
    <row r="532">
      <c r="A532" s="128" t="s">
        <v>52199</v>
      </c>
      <c r="B532" s="99">
        <v>172</v>
      </c>
      <c r="C532" s="103">
        <v>0.88205128205128203</v>
      </c>
      <c r="D532" s="97" t="s">
        <v>52217</v>
      </c>
      <c r="E532" s="97"/>
      <c r="T532" s="101">
        <v>197298</v>
      </c>
      <c r="U532" s="101">
        <v>1364</v>
      </c>
      <c r="V532" s="100">
        <v>17535</v>
      </c>
      <c r="W532" s="98" t="s">
        <v>52200</v>
      </c>
      <c r="X532" s="100">
        <v>55</v>
      </c>
      <c r="Y532" s="100">
        <v>184</v>
      </c>
      <c r="Z532" s="100">
        <v>0.88205128205128203</v>
      </c>
      <c r="AA532" s="100">
        <v>192400</v>
      </c>
      <c r="AB532" s="100">
        <v>197298</v>
      </c>
      <c r="AC532" s="100">
        <v>1364</v>
      </c>
      <c r="AD532" s="100">
        <v>200157.5</v>
      </c>
    </row>
    <row r="533">
      <c r="A533" s="128" t="s">
        <v>52201</v>
      </c>
      <c r="B533" s="99">
        <v>4</v>
      </c>
      <c r="C533" s="103">
        <v>0.020512820512820513</v>
      </c>
      <c r="D533" s="98" t="s">
        <v>52218</v>
      </c>
      <c r="E533" s="101">
        <v>5750</v>
      </c>
      <c r="T533" s="101">
        <v>4800</v>
      </c>
      <c r="U533" s="101">
        <v>400</v>
      </c>
      <c r="V533" s="100">
        <v>17535</v>
      </c>
      <c r="W533" s="98" t="s">
        <v>52202</v>
      </c>
      <c r="X533" s="100">
        <v>55</v>
      </c>
      <c r="Y533" s="100">
        <v>184</v>
      </c>
      <c r="Z533" s="100">
        <v>0.020512820512820513</v>
      </c>
      <c r="AA533" s="100">
        <v>5075</v>
      </c>
      <c r="AB533" s="100">
        <v>4800</v>
      </c>
      <c r="AC533" s="100">
        <v>400</v>
      </c>
      <c r="AD533" s="100">
        <v>4155</v>
      </c>
    </row>
    <row r="534">
      <c r="A534" s="128" t="s">
        <v>52203</v>
      </c>
      <c r="B534" s="99">
        <v>8</v>
      </c>
      <c r="C534" s="103">
        <v>0.041025641025641026</v>
      </c>
      <c r="D534" s="98" t="s">
        <v>52219</v>
      </c>
      <c r="E534" s="101">
        <v>0</v>
      </c>
      <c r="T534" s="101">
        <v>9300</v>
      </c>
      <c r="U534" s="101">
        <v>230</v>
      </c>
      <c r="V534" s="100">
        <v>17535</v>
      </c>
      <c r="W534" s="98" t="s">
        <v>52204</v>
      </c>
      <c r="X534" s="100">
        <v>55</v>
      </c>
      <c r="Y534" s="100">
        <v>184</v>
      </c>
      <c r="Z534" s="100">
        <v>0.041025641025641026</v>
      </c>
      <c r="AA534" s="100">
        <v>10900</v>
      </c>
      <c r="AB534" s="100">
        <v>9300</v>
      </c>
      <c r="AC534" s="100">
        <v>230</v>
      </c>
      <c r="AD534" s="100">
        <v>9623.2999999999993</v>
      </c>
    </row>
    <row r="535">
      <c r="A535" s="96" t="s">
        <v>52205</v>
      </c>
      <c r="B535" s="83">
        <f>SUM(B532:B534)</f>
      </c>
      <c r="C535" s="87">
        <v>0.94358974358974357</v>
      </c>
      <c r="D535" s="98" t="s">
        <v>52220</v>
      </c>
      <c r="E535" s="101">
        <v>0</v>
      </c>
      <c r="T535" s="85">
        <f>SUM(T532:T534)</f>
      </c>
      <c r="U535" s="85">
        <f>SUM(U532:U534)</f>
      </c>
    </row>
    <row r="536">
      <c r="A536" s="128" t="s">
        <v>52206</v>
      </c>
      <c r="B536" s="99">
        <v>1</v>
      </c>
      <c r="C536" s="103">
        <v>0.0051282051282051282</v>
      </c>
      <c r="D536" s="98" t="s">
        <v>52221</v>
      </c>
      <c r="E536" s="101">
        <v>-106</v>
      </c>
      <c r="T536" s="101">
        <v>1450</v>
      </c>
      <c r="U536" s="101">
        <v>30</v>
      </c>
      <c r="V536" s="100">
        <v>17535</v>
      </c>
      <c r="W536" s="98" t="s">
        <v>52207</v>
      </c>
      <c r="X536" s="100">
        <v>55</v>
      </c>
      <c r="Y536" s="100">
        <v>184</v>
      </c>
      <c r="Z536" s="100">
        <v>0.0051282051282051282</v>
      </c>
      <c r="AA536" s="100">
        <v>1450</v>
      </c>
      <c r="AB536" s="100">
        <v>1450</v>
      </c>
      <c r="AC536" s="100">
        <v>30</v>
      </c>
    </row>
    <row r="537">
      <c r="A537" s="128" t="s">
        <v>52208</v>
      </c>
      <c r="B537" s="99">
        <v>5</v>
      </c>
      <c r="C537" s="103">
        <v>0.02564102564102564</v>
      </c>
      <c r="D537" s="98" t="s">
        <v>52222</v>
      </c>
      <c r="E537" s="101">
        <v>0</v>
      </c>
      <c r="T537" s="101">
        <v>2950</v>
      </c>
      <c r="U537" s="101">
        <v>0</v>
      </c>
      <c r="V537" s="100">
        <v>17535</v>
      </c>
      <c r="W537" s="98" t="s">
        <v>52209</v>
      </c>
      <c r="X537" s="100">
        <v>55</v>
      </c>
      <c r="Y537" s="100">
        <v>184</v>
      </c>
      <c r="Z537" s="100">
        <v>0.02564102564102564</v>
      </c>
      <c r="AA537" s="100">
        <v>6625</v>
      </c>
      <c r="AB537" s="100">
        <v>2950</v>
      </c>
      <c r="AC537" s="100">
        <v>0</v>
      </c>
      <c r="AD537" s="100">
        <v>0</v>
      </c>
    </row>
    <row r="538">
      <c r="A538" s="128" t="s">
        <v>52210</v>
      </c>
      <c r="B538" s="99">
        <v>5</v>
      </c>
      <c r="C538" s="103">
        <v>0.02564102564102564</v>
      </c>
      <c r="D538" s="98" t="s">
        <v>52223</v>
      </c>
      <c r="E538" s="101">
        <v>0</v>
      </c>
      <c r="T538" s="101">
        <v>0</v>
      </c>
      <c r="U538" s="101">
        <v>0</v>
      </c>
      <c r="V538" s="100">
        <v>17535</v>
      </c>
      <c r="W538" s="98" t="s">
        <v>52211</v>
      </c>
      <c r="X538" s="100">
        <v>55</v>
      </c>
      <c r="Y538" s="100">
        <v>184</v>
      </c>
      <c r="Z538" s="100">
        <v>0.02564102564102564</v>
      </c>
      <c r="AA538" s="100">
        <v>5825</v>
      </c>
      <c r="AB538" s="100">
        <v>0</v>
      </c>
      <c r="AC538" s="100">
        <v>0</v>
      </c>
      <c r="AD538" s="100">
        <v>0</v>
      </c>
    </row>
    <row r="539">
      <c r="A539" s="96" t="s">
        <v>52212</v>
      </c>
      <c r="B539" s="83">
        <f>SUM(B536:B538)</f>
      </c>
      <c r="C539" s="87">
        <v>0.056410256410256411</v>
      </c>
      <c r="D539" s="98" t="s">
        <v>52224</v>
      </c>
      <c r="E539" s="101">
        <v>1200</v>
      </c>
      <c r="T539" s="85">
        <f>SUM(T536:T538)</f>
      </c>
      <c r="U539" s="85">
        <f>SUM(U536:U538)</f>
      </c>
    </row>
    <row r="540">
      <c r="A540" s="81" t="s">
        <v>52213</v>
      </c>
      <c r="B540" s="68">
        <f>SUM(B532:B534)+SUM(B536:B538)</f>
      </c>
      <c r="C540" s="72">
        <v>1</v>
      </c>
      <c r="D540" s="98" t="s">
        <v>52225</v>
      </c>
      <c r="E540" s="101">
        <v>7150</v>
      </c>
      <c r="T540" s="70">
        <f>SUM(T532:T534)+SUM(T536:T538)</f>
      </c>
      <c r="U540" s="70">
        <f>SUM(U532:U534)+SUM(U536:U538)</f>
      </c>
    </row>
    <row r="541">
      <c r="D541" s="98" t="s">
        <v>52226</v>
      </c>
      <c r="E541" s="101">
        <v>900</v>
      </c>
    </row>
    <row r="542">
      <c r="D542" s="98" t="s">
        <v>52227</v>
      </c>
      <c r="E542" s="101">
        <v>198498</v>
      </c>
    </row>
    <row r="543">
      <c r="D543" s="98" t="s">
        <v>52228</v>
      </c>
      <c r="E543" s="101">
        <v>0</v>
      </c>
    </row>
    <row r="544">
      <c r="D544" s="96" t="s">
        <v>52229</v>
      </c>
      <c r="E544" s="85">
        <f>SUM(E533:E543)</f>
      </c>
    </row>
    <row r="545">
      <c r="D545" s="81" t="s">
        <v>52230</v>
      </c>
      <c r="E545" s="70">
        <f>SUM(E533:E543)</f>
      </c>
    </row>
    <row r="547">
      <c r="A547" s="3" t="s">
        <v>52231</v>
      </c>
      <c r="B547" s="3"/>
      <c r="C547" s="3"/>
      <c r="D547" s="3"/>
      <c r="E547" s="3"/>
      <c r="F547" s="3"/>
      <c r="G547" s="3"/>
      <c r="H547" s="3"/>
      <c r="I547" s="3"/>
      <c r="J547" s="3"/>
      <c r="K547" s="3"/>
      <c r="L547" s="3"/>
      <c r="M547" s="3"/>
      <c r="N547" s="3"/>
      <c r="O547" s="3"/>
      <c r="P547" s="3"/>
      <c r="Q547" s="3"/>
    </row>
    <row r="548">
      <c r="A548" s="6" t="s">
        <v>52232</v>
      </c>
      <c r="B548" s="6" t="s">
        <v>52233</v>
      </c>
      <c r="C548" s="8" t="s">
        <v>52234</v>
      </c>
      <c r="D548" s="6" t="s">
        <v>52235</v>
      </c>
      <c r="E548" s="6" t="s">
        <v>52236</v>
      </c>
      <c r="F548" s="12" t="s">
        <v>52237</v>
      </c>
      <c r="G548" s="12" t="s">
        <v>52238</v>
      </c>
      <c r="H548" s="12" t="s">
        <v>52239</v>
      </c>
      <c r="I548" s="9" t="s">
        <v>52240</v>
      </c>
      <c r="J548" s="6" t="s">
        <v>52241</v>
      </c>
      <c r="K548" s="6" t="s">
        <v>52242</v>
      </c>
      <c r="L548" s="6" t="s">
        <v>52243</v>
      </c>
      <c r="M548" s="6" t="s">
        <v>52244</v>
      </c>
      <c r="N548" s="9" t="s">
        <v>52245</v>
      </c>
      <c r="O548" s="9" t="s">
        <v>52246</v>
      </c>
      <c r="P548" s="9" t="s">
        <v>52247</v>
      </c>
      <c r="Q548" s="9" t="s">
        <v>52248</v>
      </c>
    </row>
    <row r="549">
      <c r="A549" s="98" t="s">
        <v>52249</v>
      </c>
      <c r="B549" s="98" t="s">
        <v>52250</v>
      </c>
      <c r="C549" s="100">
        <v>931</v>
      </c>
      <c r="D549" s="98" t="s">
        <v>52251</v>
      </c>
      <c r="E549" s="98" t="s">
        <v>52252</v>
      </c>
      <c r="F549" s="104">
        <v>45772</v>
      </c>
      <c r="G549" s="104">
        <v>45772</v>
      </c>
      <c r="H549" s="104">
        <v>46136</v>
      </c>
      <c r="I549" s="101">
        <v>1450</v>
      </c>
      <c r="J549" s="98" t="s">
        <v>52253</v>
      </c>
      <c r="K549" s="98" t="s">
        <v>52254</v>
      </c>
      <c r="N549" s="101">
        <v>0</v>
      </c>
      <c r="O549" s="101">
        <v>250</v>
      </c>
      <c r="P549" s="101">
        <v>0</v>
      </c>
      <c r="Q549" s="101">
        <v>350</v>
      </c>
    </row>
    <row r="550">
      <c r="K550" s="98" t="s">
        <v>52255</v>
      </c>
      <c r="N550" s="101">
        <v>0</v>
      </c>
      <c r="O550" s="101">
        <v>1200</v>
      </c>
    </row>
    <row r="551">
      <c r="K551" s="98" t="s">
        <v>52256</v>
      </c>
      <c r="N551" s="101">
        <v>0</v>
      </c>
      <c r="O551" s="101">
        <v>30</v>
      </c>
    </row>
    <row r="552">
      <c r="J552" s="96" t="s">
        <v>52257</v>
      </c>
      <c r="N552" s="85">
        <f>SUM(N549:N551)</f>
      </c>
      <c r="O552" s="85">
        <f>SUM(O549:O551)</f>
      </c>
    </row>
    <row r="553">
      <c r="A553" s="98" t="s">
        <v>52258</v>
      </c>
      <c r="B553" s="98" t="s">
        <v>52259</v>
      </c>
      <c r="C553" s="100">
        <v>931</v>
      </c>
      <c r="D553" s="98" t="s">
        <v>52260</v>
      </c>
      <c r="E553" s="98" t="s">
        <v>52261</v>
      </c>
      <c r="F553" s="104">
        <v>45796</v>
      </c>
      <c r="G553" s="104">
        <v>45796</v>
      </c>
      <c r="H553" s="104">
        <v>46160</v>
      </c>
      <c r="I553" s="101">
        <v>1200</v>
      </c>
      <c r="J553" s="98" t="s">
        <v>52262</v>
      </c>
      <c r="K553" s="98" t="s">
        <v>52263</v>
      </c>
      <c r="N553" s="101">
        <v>0</v>
      </c>
      <c r="O553" s="101">
        <v>1200</v>
      </c>
      <c r="P553" s="101">
        <v>0</v>
      </c>
      <c r="Q553" s="101">
        <v>350</v>
      </c>
    </row>
    <row r="554">
      <c r="J554" s="96" t="s">
        <v>52264</v>
      </c>
      <c r="N554" s="85">
        <f>SUM(N553:N553)</f>
      </c>
      <c r="O554" s="85">
        <f>SUM(O553:O553)</f>
      </c>
    </row>
    <row r="555">
      <c r="A555" s="98" t="s">
        <v>52265</v>
      </c>
      <c r="B555" s="98" t="s">
        <v>52266</v>
      </c>
      <c r="C555" s="100">
        <v>1011</v>
      </c>
      <c r="D555" s="98" t="s">
        <v>52267</v>
      </c>
      <c r="E555" s="98" t="s">
        <v>52268</v>
      </c>
      <c r="F555" s="104">
        <v>45777</v>
      </c>
      <c r="G555" s="104">
        <v>45777</v>
      </c>
      <c r="H555" s="104">
        <v>46141</v>
      </c>
      <c r="I555" s="101">
        <v>1500</v>
      </c>
      <c r="J555" s="98" t="s">
        <v>52269</v>
      </c>
      <c r="K555" s="98" t="s">
        <v>52270</v>
      </c>
      <c r="N555" s="101">
        <v>0</v>
      </c>
      <c r="O555" s="101">
        <v>250</v>
      </c>
      <c r="P555" s="101">
        <v>0</v>
      </c>
      <c r="Q555" s="101">
        <v>350</v>
      </c>
    </row>
    <row r="556">
      <c r="K556" s="98" t="s">
        <v>52271</v>
      </c>
      <c r="N556" s="101">
        <v>0</v>
      </c>
      <c r="O556" s="101">
        <v>1250</v>
      </c>
    </row>
    <row r="557">
      <c r="J557" s="96" t="s">
        <v>52272</v>
      </c>
      <c r="N557" s="85">
        <f>SUM(N555:N556)</f>
      </c>
      <c r="O557" s="85">
        <f>SUM(O555:O556)</f>
      </c>
    </row>
    <row r="558">
      <c r="A558" s="98" t="s">
        <v>52273</v>
      </c>
      <c r="B558" s="98" t="s">
        <v>52274</v>
      </c>
      <c r="C558" s="100">
        <v>931</v>
      </c>
      <c r="D558" s="98" t="s">
        <v>52275</v>
      </c>
      <c r="E558" s="98" t="s">
        <v>52276</v>
      </c>
      <c r="F558" s="104">
        <v>45793</v>
      </c>
      <c r="G558" s="104">
        <v>45793</v>
      </c>
      <c r="H558" s="104">
        <v>46249</v>
      </c>
      <c r="I558" s="101">
        <v>1450</v>
      </c>
      <c r="J558" s="98" t="s">
        <v>52277</v>
      </c>
      <c r="K558" s="98" t="s">
        <v>52278</v>
      </c>
      <c r="N558" s="101">
        <v>0</v>
      </c>
      <c r="O558" s="101">
        <v>250</v>
      </c>
      <c r="P558" s="101">
        <v>0</v>
      </c>
      <c r="Q558" s="101">
        <v>350</v>
      </c>
    </row>
    <row r="559">
      <c r="K559" s="98" t="s">
        <v>52279</v>
      </c>
      <c r="N559" s="101">
        <v>0</v>
      </c>
      <c r="O559" s="101">
        <v>1200</v>
      </c>
    </row>
    <row r="560">
      <c r="J560" s="96" t="s">
        <v>52280</v>
      </c>
      <c r="N560" s="85">
        <f>SUM(N558:N559)</f>
      </c>
      <c r="O560" s="85">
        <f>SUM(O558:O559)</f>
      </c>
    </row>
    <row r="561">
      <c r="A561" s="98" t="s">
        <v>52281</v>
      </c>
      <c r="B561" s="98" t="s">
        <v>52282</v>
      </c>
      <c r="C561" s="100">
        <v>638</v>
      </c>
      <c r="D561" s="98" t="s">
        <v>52283</v>
      </c>
      <c r="E561" s="98" t="s">
        <v>52284</v>
      </c>
      <c r="F561" s="104">
        <v>45793</v>
      </c>
      <c r="G561" s="104">
        <v>45793</v>
      </c>
      <c r="H561" s="104">
        <v>46249</v>
      </c>
      <c r="I561" s="101">
        <v>975</v>
      </c>
      <c r="J561" s="98" t="s">
        <v>52285</v>
      </c>
      <c r="K561" s="98" t="s">
        <v>52286</v>
      </c>
      <c r="N561" s="101">
        <v>0</v>
      </c>
      <c r="O561" s="101">
        <v>975</v>
      </c>
      <c r="P561" s="101">
        <v>0</v>
      </c>
      <c r="Q561" s="101">
        <v>300</v>
      </c>
    </row>
    <row r="562">
      <c r="J562" s="96" t="s">
        <v>52287</v>
      </c>
      <c r="N562" s="85">
        <f>SUM(N561:N561)</f>
      </c>
      <c r="O562" s="85">
        <f>SUM(O561:O561)</f>
      </c>
    </row>
    <row r="563">
      <c r="B563" s="81" t="s">
        <v>52288</v>
      </c>
      <c r="C563" s="69">
        <f>SUM(C549:C551)+SUM(C553:C553)+SUM(C555:C556)+SUM(C558:C559)+SUM(C561:C561)</f>
      </c>
      <c r="I563" s="70">
        <f>SUM(I549:I551)+SUM(I553:I553)+SUM(I555:I556)+SUM(I558:I559)+SUM(I561:I561)</f>
      </c>
      <c r="N563" s="70">
        <f>SUM(N549:N551)+SUM(N553:N553)+SUM(N555:N556)+SUM(N558:N559)+SUM(N561:N561)</f>
      </c>
      <c r="O563" s="70">
        <f>SUM(O549:O551)+SUM(O553:O553)+SUM(O555:O556)+SUM(O558:O559)+SUM(O561:O561)</f>
      </c>
      <c r="P563" s="70">
        <f>SUM(P549:P551)+SUM(P553:P553)+SUM(P555:P556)+SUM(P558:P559)+SUM(P561:P561)</f>
      </c>
      <c r="Q563" s="70">
        <f>SUM(Q549:Q551)+SUM(Q553:Q553)+SUM(Q555:Q556)+SUM(Q558:Q559)+SUM(Q561:Q561)</f>
      </c>
    </row>
  </sheetData>
  <mergeCells count="8">
    <mergeCell ref="A2:R2"/>
    <mergeCell ref="A3:R3"/>
    <mergeCell ref="A4:R4"/>
    <mergeCell ref="A6:R6"/>
    <mergeCell ref="A530:C530"/>
    <mergeCell ref="D530:E530"/>
    <mergeCell ref="D532:E532"/>
    <mergeCell ref="A547:Q547"/>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2.xml><?xml version="1.0" encoding="utf-8"?>
<worksheet xmlns="http://schemas.openxmlformats.org/spreadsheetml/2006/main" xmlns:r="http://schemas.openxmlformats.org/officeDocument/2006/relationships">
  <dimension ref="A2:AD832"/>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9.5742187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2198</v>
      </c>
      <c r="B2" s="1"/>
      <c r="C2" s="1"/>
      <c r="D2" s="1"/>
      <c r="E2" s="1"/>
      <c r="F2" s="1"/>
      <c r="G2" s="1"/>
      <c r="H2" s="1"/>
      <c r="I2" s="1"/>
      <c r="J2" s="1"/>
      <c r="K2" s="1"/>
      <c r="L2" s="1"/>
      <c r="M2" s="1"/>
      <c r="N2" s="1"/>
      <c r="O2" s="1"/>
      <c r="P2" s="1"/>
      <c r="Q2" s="1"/>
      <c r="R2" s="1"/>
    </row>
    <row r="3">
      <c r="A3" s="2" t="s">
        <v>2199</v>
      </c>
      <c r="B3" s="2"/>
      <c r="C3" s="2"/>
      <c r="D3" s="2"/>
      <c r="E3" s="2"/>
      <c r="F3" s="2"/>
      <c r="G3" s="2"/>
      <c r="H3" s="2"/>
      <c r="I3" s="2"/>
      <c r="J3" s="2"/>
      <c r="K3" s="2"/>
      <c r="L3" s="2"/>
      <c r="M3" s="2"/>
      <c r="N3" s="2"/>
      <c r="O3" s="2"/>
      <c r="P3" s="2"/>
      <c r="Q3" s="2"/>
      <c r="R3" s="2"/>
    </row>
    <row r="4">
      <c r="A4" s="2" t="s">
        <v>2200</v>
      </c>
      <c r="B4" s="2"/>
      <c r="C4" s="2"/>
      <c r="D4" s="2"/>
      <c r="E4" s="2"/>
      <c r="F4" s="2"/>
      <c r="G4" s="2"/>
      <c r="H4" s="2"/>
      <c r="I4" s="2"/>
      <c r="J4" s="2"/>
      <c r="K4" s="2"/>
      <c r="L4" s="2"/>
      <c r="M4" s="2"/>
      <c r="N4" s="2"/>
      <c r="O4" s="2"/>
      <c r="P4" s="2"/>
      <c r="Q4" s="2"/>
      <c r="R4" s="2"/>
    </row>
    <row r="6">
      <c r="A6" s="3" t="s">
        <v>2201</v>
      </c>
      <c r="B6" s="3"/>
      <c r="C6" s="3"/>
      <c r="D6" s="3"/>
      <c r="E6" s="3"/>
      <c r="F6" s="3"/>
      <c r="G6" s="3"/>
      <c r="H6" s="3"/>
      <c r="I6" s="3"/>
      <c r="J6" s="3"/>
      <c r="K6" s="3"/>
      <c r="L6" s="3"/>
      <c r="M6" s="3"/>
      <c r="N6" s="3"/>
      <c r="O6" s="3"/>
      <c r="P6" s="3"/>
      <c r="Q6" s="3"/>
      <c r="R6" s="3"/>
    </row>
    <row r="7">
      <c r="A7" s="6" t="s">
        <v>2202</v>
      </c>
      <c r="B7" s="6" t="s">
        <v>2203</v>
      </c>
      <c r="C7" s="8" t="s">
        <v>2204</v>
      </c>
      <c r="D7" s="6" t="s">
        <v>2205</v>
      </c>
      <c r="E7" s="6" t="s">
        <v>2206</v>
      </c>
      <c r="F7" s="12" t="s">
        <v>2207</v>
      </c>
      <c r="G7" s="12" t="s">
        <v>2208</v>
      </c>
      <c r="H7" s="12" t="s">
        <v>2209</v>
      </c>
      <c r="I7" s="12" t="s">
        <v>2210</v>
      </c>
      <c r="J7" s="9" t="s">
        <v>2211</v>
      </c>
      <c r="K7" s="6" t="s">
        <v>2212</v>
      </c>
      <c r="L7" s="6" t="s">
        <v>2213</v>
      </c>
      <c r="M7" s="6" t="s">
        <v>2214</v>
      </c>
      <c r="N7" s="6" t="s">
        <v>2215</v>
      </c>
      <c r="O7" s="9" t="s">
        <v>2216</v>
      </c>
      <c r="P7" s="9" t="s">
        <v>2217</v>
      </c>
      <c r="Q7" s="9" t="s">
        <v>2218</v>
      </c>
      <c r="R7" s="9" t="s">
        <v>2219</v>
      </c>
    </row>
    <row r="8">
      <c r="A8" s="98" t="s">
        <v>2220</v>
      </c>
      <c r="B8" s="98" t="s">
        <v>2221</v>
      </c>
      <c r="C8" s="100">
        <v>400</v>
      </c>
      <c r="D8" s="98" t="s">
        <v>2222</v>
      </c>
      <c r="E8" s="98" t="s">
        <v>2223</v>
      </c>
      <c r="F8" s="104">
        <v>45534</v>
      </c>
      <c r="G8" s="104">
        <v>45534</v>
      </c>
      <c r="H8" s="104">
        <v>45900</v>
      </c>
      <c r="J8" s="101">
        <v>940</v>
      </c>
      <c r="K8" s="98" t="s">
        <v>2224</v>
      </c>
      <c r="L8" s="98" t="s">
        <v>2225</v>
      </c>
      <c r="M8" s="98" t="s">
        <v>2226</v>
      </c>
      <c r="N8" s="98" t="s">
        <v>2227</v>
      </c>
      <c r="O8" s="101">
        <v>40</v>
      </c>
      <c r="P8" s="101">
        <v>40</v>
      </c>
      <c r="Q8" s="101">
        <v>0</v>
      </c>
      <c r="R8" s="101">
        <v>150</v>
      </c>
    </row>
    <row r="9">
      <c r="L9" s="98" t="s">
        <v>2228</v>
      </c>
      <c r="M9" s="98" t="s">
        <v>2229</v>
      </c>
      <c r="N9" s="98" t="s">
        <v>2230</v>
      </c>
      <c r="O9" s="101">
        <v>900</v>
      </c>
      <c r="P9" s="101">
        <v>900</v>
      </c>
    </row>
    <row r="10">
      <c r="L10" s="98" t="s">
        <v>2231</v>
      </c>
      <c r="M10" s="98" t="s">
        <v>2232</v>
      </c>
      <c r="N10" s="98" t="s">
        <v>2233</v>
      </c>
      <c r="O10" s="101">
        <v>-28</v>
      </c>
      <c r="P10" s="101">
        <v>-28</v>
      </c>
    </row>
    <row r="11">
      <c r="K11" s="96" t="s">
        <v>2234</v>
      </c>
      <c r="O11" s="85">
        <f>SUM(O8:O10)</f>
      </c>
      <c r="P11" s="85">
        <f>SUM(P8:P10)</f>
      </c>
    </row>
    <row r="12">
      <c r="A12" s="98" t="s">
        <v>2235</v>
      </c>
      <c r="B12" s="98" t="s">
        <v>2236</v>
      </c>
      <c r="C12" s="100">
        <v>400</v>
      </c>
      <c r="D12" s="98" t="s">
        <v>2237</v>
      </c>
      <c r="E12" s="98" t="s">
        <v>2238</v>
      </c>
      <c r="F12" s="104">
        <v>43357</v>
      </c>
      <c r="G12" s="104">
        <v>45748</v>
      </c>
      <c r="H12" s="104">
        <v>46112</v>
      </c>
      <c r="J12" s="101">
        <v>1075</v>
      </c>
      <c r="K12" s="98" t="s">
        <v>2239</v>
      </c>
      <c r="L12" s="98" t="s">
        <v>2240</v>
      </c>
      <c r="M12" s="98" t="s">
        <v>2241</v>
      </c>
      <c r="N12" s="98" t="s">
        <v>2242</v>
      </c>
      <c r="O12" s="101">
        <v>20</v>
      </c>
      <c r="P12" s="101">
        <v>70</v>
      </c>
      <c r="Q12" s="101">
        <v>0</v>
      </c>
      <c r="R12" s="101">
        <v>150</v>
      </c>
    </row>
    <row r="13">
      <c r="L13" s="98" t="s">
        <v>2243</v>
      </c>
      <c r="M13" s="98" t="s">
        <v>2244</v>
      </c>
      <c r="N13" s="98" t="s">
        <v>2245</v>
      </c>
      <c r="O13" s="101">
        <v>30</v>
      </c>
      <c r="P13" s="101">
        <v>30</v>
      </c>
    </row>
    <row r="14">
      <c r="L14" s="98" t="s">
        <v>2246</v>
      </c>
      <c r="M14" s="98" t="s">
        <v>2247</v>
      </c>
      <c r="N14" s="98" t="s">
        <v>2248</v>
      </c>
      <c r="O14" s="101">
        <v>50</v>
      </c>
      <c r="P14" s="101">
        <v>0</v>
      </c>
    </row>
    <row r="15">
      <c r="L15" s="98" t="s">
        <v>2249</v>
      </c>
      <c r="M15" s="98" t="s">
        <v>2250</v>
      </c>
      <c r="N15" s="98" t="s">
        <v>2251</v>
      </c>
      <c r="O15" s="101">
        <v>1030</v>
      </c>
      <c r="P15" s="101">
        <v>1030</v>
      </c>
    </row>
    <row r="16">
      <c r="K16" s="96" t="s">
        <v>2252</v>
      </c>
      <c r="O16" s="85">
        <f>SUM(O12:O15)</f>
      </c>
      <c r="P16" s="85">
        <f>SUM(P12:P15)</f>
      </c>
    </row>
    <row r="17">
      <c r="A17" s="98" t="s">
        <v>2253</v>
      </c>
      <c r="B17" s="98" t="s">
        <v>2254</v>
      </c>
      <c r="C17" s="100">
        <v>400</v>
      </c>
      <c r="D17" s="98" t="s">
        <v>2255</v>
      </c>
      <c r="E17" s="98" t="s">
        <v>2256</v>
      </c>
      <c r="F17" s="104">
        <v>45559</v>
      </c>
      <c r="G17" s="104">
        <v>45559</v>
      </c>
      <c r="H17" s="104">
        <v>45930</v>
      </c>
      <c r="J17" s="101">
        <v>990</v>
      </c>
      <c r="K17" s="98" t="s">
        <v>2257</v>
      </c>
      <c r="L17" s="98" t="s">
        <v>2258</v>
      </c>
      <c r="M17" s="98" t="s">
        <v>2259</v>
      </c>
      <c r="N17" s="98" t="s">
        <v>2260</v>
      </c>
      <c r="O17" s="101">
        <v>50</v>
      </c>
      <c r="P17" s="101">
        <v>0</v>
      </c>
      <c r="Q17" s="101">
        <v>0</v>
      </c>
      <c r="R17" s="101">
        <v>150</v>
      </c>
    </row>
    <row r="18">
      <c r="L18" s="98" t="s">
        <v>2261</v>
      </c>
      <c r="M18" s="98" t="s">
        <v>2262</v>
      </c>
      <c r="N18" s="98" t="s">
        <v>2263</v>
      </c>
      <c r="O18" s="101">
        <v>40</v>
      </c>
      <c r="P18" s="101">
        <v>90</v>
      </c>
    </row>
    <row r="19">
      <c r="L19" s="98" t="s">
        <v>2264</v>
      </c>
      <c r="M19" s="98" t="s">
        <v>2265</v>
      </c>
      <c r="N19" s="98" t="s">
        <v>2266</v>
      </c>
      <c r="O19" s="101">
        <v>900</v>
      </c>
      <c r="P19" s="101">
        <v>900</v>
      </c>
    </row>
    <row r="20">
      <c r="K20" s="96" t="s">
        <v>2267</v>
      </c>
      <c r="O20" s="85">
        <f>SUM(O17:O19)</f>
      </c>
      <c r="P20" s="85">
        <f>SUM(P17:P19)</f>
      </c>
    </row>
    <row r="21">
      <c r="A21" s="98" t="s">
        <v>2268</v>
      </c>
      <c r="B21" s="98" t="s">
        <v>2269</v>
      </c>
      <c r="C21" s="100">
        <v>400</v>
      </c>
      <c r="D21" s="98" t="s">
        <v>2270</v>
      </c>
      <c r="E21" s="98" t="s">
        <v>2271</v>
      </c>
      <c r="F21" s="104">
        <v>45454</v>
      </c>
      <c r="G21" s="104">
        <v>45454</v>
      </c>
      <c r="H21" s="104">
        <v>45838</v>
      </c>
      <c r="J21" s="101">
        <v>1190</v>
      </c>
      <c r="K21" s="98" t="s">
        <v>2272</v>
      </c>
      <c r="L21" s="98" t="s">
        <v>2273</v>
      </c>
      <c r="M21" s="98" t="s">
        <v>2274</v>
      </c>
      <c r="N21" s="98" t="s">
        <v>2275</v>
      </c>
      <c r="O21" s="101">
        <v>150</v>
      </c>
      <c r="P21" s="101">
        <v>0</v>
      </c>
      <c r="Q21" s="101">
        <v>0</v>
      </c>
      <c r="R21" s="101">
        <v>250</v>
      </c>
    </row>
    <row r="22">
      <c r="L22" s="98" t="s">
        <v>2276</v>
      </c>
      <c r="M22" s="98" t="s">
        <v>2277</v>
      </c>
      <c r="N22" s="98" t="s">
        <v>2278</v>
      </c>
      <c r="O22" s="101">
        <v>30</v>
      </c>
      <c r="P22" s="101">
        <v>0</v>
      </c>
    </row>
    <row r="23">
      <c r="L23" s="98" t="s">
        <v>2279</v>
      </c>
      <c r="M23" s="98" t="s">
        <v>2280</v>
      </c>
      <c r="N23" s="98" t="s">
        <v>2281</v>
      </c>
      <c r="O23" s="101">
        <v>20</v>
      </c>
      <c r="P23" s="101">
        <v>50</v>
      </c>
    </row>
    <row r="24">
      <c r="L24" s="98" t="s">
        <v>2282</v>
      </c>
      <c r="M24" s="98" t="s">
        <v>2283</v>
      </c>
      <c r="N24" s="98" t="s">
        <v>2284</v>
      </c>
      <c r="O24" s="101">
        <v>40</v>
      </c>
      <c r="P24" s="101">
        <v>90</v>
      </c>
    </row>
    <row r="25">
      <c r="L25" s="98" t="s">
        <v>2285</v>
      </c>
      <c r="M25" s="98" t="s">
        <v>2286</v>
      </c>
      <c r="N25" s="98" t="s">
        <v>2287</v>
      </c>
      <c r="O25" s="101">
        <v>50</v>
      </c>
      <c r="P25" s="101">
        <v>150</v>
      </c>
    </row>
    <row r="26">
      <c r="L26" s="98" t="s">
        <v>2288</v>
      </c>
      <c r="M26" s="98" t="s">
        <v>2289</v>
      </c>
      <c r="N26" s="98" t="s">
        <v>2290</v>
      </c>
      <c r="O26" s="101">
        <v>900</v>
      </c>
      <c r="P26" s="101">
        <v>900</v>
      </c>
    </row>
    <row r="27">
      <c r="K27" s="96" t="s">
        <v>2291</v>
      </c>
      <c r="O27" s="85">
        <f>SUM(O21:O26)</f>
      </c>
      <c r="P27" s="85">
        <f>SUM(P21:P26)</f>
      </c>
    </row>
    <row r="28">
      <c r="A28" s="98" t="s">
        <v>2292</v>
      </c>
      <c r="B28" s="98" t="s">
        <v>2293</v>
      </c>
      <c r="C28" s="100">
        <v>400</v>
      </c>
      <c r="D28" s="98" t="s">
        <v>2294</v>
      </c>
      <c r="E28" s="98" t="s">
        <v>2295</v>
      </c>
      <c r="F28" s="104">
        <v>44416</v>
      </c>
      <c r="G28" s="104">
        <v>45717</v>
      </c>
      <c r="H28" s="104">
        <v>46081</v>
      </c>
      <c r="J28" s="101">
        <v>1015</v>
      </c>
      <c r="K28" s="98" t="s">
        <v>2296</v>
      </c>
      <c r="L28" s="98" t="s">
        <v>2297</v>
      </c>
      <c r="M28" s="98" t="s">
        <v>2298</v>
      </c>
      <c r="N28" s="98" t="s">
        <v>2299</v>
      </c>
      <c r="O28" s="101">
        <v>40</v>
      </c>
      <c r="P28" s="101">
        <v>40</v>
      </c>
      <c r="Q28" s="101">
        <v>-2656.5900000000001</v>
      </c>
      <c r="R28" s="101">
        <v>150</v>
      </c>
    </row>
    <row r="29">
      <c r="L29" s="98" t="s">
        <v>2300</v>
      </c>
      <c r="M29" s="98" t="s">
        <v>2301</v>
      </c>
      <c r="N29" s="98" t="s">
        <v>2302</v>
      </c>
      <c r="O29" s="101">
        <v>1081</v>
      </c>
      <c r="P29" s="101">
        <v>1081</v>
      </c>
    </row>
    <row r="30">
      <c r="K30" s="96" t="s">
        <v>2303</v>
      </c>
      <c r="O30" s="85">
        <f>SUM(O28:O29)</f>
      </c>
      <c r="P30" s="85">
        <f>SUM(P28:P29)</f>
      </c>
    </row>
    <row r="31">
      <c r="A31" s="98" t="s">
        <v>2304</v>
      </c>
      <c r="B31" s="98" t="s">
        <v>2305</v>
      </c>
      <c r="C31" s="100">
        <v>400</v>
      </c>
      <c r="D31" s="98" t="s">
        <v>2306</v>
      </c>
      <c r="E31" s="98" t="s">
        <v>2307</v>
      </c>
      <c r="F31" s="104">
        <v>45535</v>
      </c>
      <c r="G31" s="104">
        <v>45535</v>
      </c>
      <c r="H31" s="104">
        <v>45900</v>
      </c>
      <c r="J31" s="101">
        <v>940</v>
      </c>
      <c r="K31" s="98" t="s">
        <v>2308</v>
      </c>
      <c r="L31" s="98" t="s">
        <v>2309</v>
      </c>
      <c r="M31" s="98" t="s">
        <v>2310</v>
      </c>
      <c r="N31" s="98" t="s">
        <v>2311</v>
      </c>
      <c r="O31" s="101">
        <v>40</v>
      </c>
      <c r="P31" s="101">
        <v>40</v>
      </c>
      <c r="Q31" s="101">
        <v>0</v>
      </c>
      <c r="R31" s="101">
        <v>150</v>
      </c>
    </row>
    <row r="32">
      <c r="L32" s="98" t="s">
        <v>2312</v>
      </c>
      <c r="M32" s="98" t="s">
        <v>2313</v>
      </c>
      <c r="N32" s="98" t="s">
        <v>2314</v>
      </c>
      <c r="O32" s="101">
        <v>900</v>
      </c>
      <c r="P32" s="101">
        <v>900</v>
      </c>
    </row>
    <row r="33">
      <c r="K33" s="96" t="s">
        <v>2315</v>
      </c>
      <c r="O33" s="85">
        <f>SUM(O31:O32)</f>
      </c>
      <c r="P33" s="85">
        <f>SUM(P31:P32)</f>
      </c>
    </row>
    <row r="34">
      <c r="A34" s="98" t="s">
        <v>2316</v>
      </c>
      <c r="B34" s="98" t="s">
        <v>2317</v>
      </c>
      <c r="C34" s="100">
        <v>578</v>
      </c>
      <c r="D34" s="98" t="s">
        <v>2318</v>
      </c>
      <c r="E34" s="98" t="s">
        <v>2319</v>
      </c>
      <c r="F34" s="104">
        <v>45737</v>
      </c>
      <c r="G34" s="104">
        <v>45737</v>
      </c>
      <c r="H34" s="104">
        <v>46101</v>
      </c>
      <c r="J34" s="101">
        <v>1230</v>
      </c>
      <c r="K34" s="98" t="s">
        <v>2320</v>
      </c>
      <c r="L34" s="98" t="s">
        <v>2321</v>
      </c>
      <c r="M34" s="98" t="s">
        <v>2322</v>
      </c>
      <c r="N34" s="98" t="s">
        <v>2323</v>
      </c>
      <c r="O34" s="101">
        <v>40</v>
      </c>
      <c r="P34" s="101">
        <v>0</v>
      </c>
      <c r="Q34" s="101">
        <v>0</v>
      </c>
      <c r="R34" s="101">
        <v>350</v>
      </c>
    </row>
    <row r="35">
      <c r="L35" s="98" t="s">
        <v>2324</v>
      </c>
      <c r="M35" s="98" t="s">
        <v>2325</v>
      </c>
      <c r="N35" s="98" t="s">
        <v>2326</v>
      </c>
      <c r="O35" s="101">
        <v>40</v>
      </c>
      <c r="P35" s="101">
        <v>40</v>
      </c>
    </row>
    <row r="36">
      <c r="L36" s="98" t="s">
        <v>2327</v>
      </c>
      <c r="M36" s="98" t="s">
        <v>2328</v>
      </c>
      <c r="N36" s="98" t="s">
        <v>2329</v>
      </c>
      <c r="O36" s="101">
        <v>50</v>
      </c>
      <c r="P36" s="101">
        <v>90</v>
      </c>
    </row>
    <row r="37">
      <c r="L37" s="98" t="s">
        <v>2330</v>
      </c>
      <c r="M37" s="98" t="s">
        <v>2331</v>
      </c>
      <c r="N37" s="98" t="s">
        <v>2332</v>
      </c>
      <c r="O37" s="101">
        <v>1100</v>
      </c>
      <c r="P37" s="101">
        <v>1100</v>
      </c>
    </row>
    <row r="38">
      <c r="L38" s="98" t="s">
        <v>2333</v>
      </c>
      <c r="M38" s="98" t="s">
        <v>2334</v>
      </c>
      <c r="N38" s="98" t="s">
        <v>2335</v>
      </c>
      <c r="O38" s="101">
        <v>110</v>
      </c>
      <c r="P38" s="101">
        <v>0</v>
      </c>
    </row>
    <row r="39">
      <c r="K39" s="96" t="s">
        <v>2336</v>
      </c>
      <c r="O39" s="85">
        <f>SUM(O34:O38)</f>
      </c>
      <c r="P39" s="85">
        <f>SUM(P34:P38)</f>
      </c>
    </row>
    <row r="40">
      <c r="A40" s="98" t="s">
        <v>2337</v>
      </c>
      <c r="B40" s="98" t="s">
        <v>2338</v>
      </c>
      <c r="C40" s="100">
        <v>578</v>
      </c>
      <c r="D40" s="98" t="s">
        <v>2339</v>
      </c>
      <c r="E40" s="98" t="s">
        <v>2340</v>
      </c>
      <c r="F40" s="104">
        <v>45705</v>
      </c>
      <c r="G40" s="104">
        <v>45705</v>
      </c>
      <c r="H40" s="104">
        <v>46069</v>
      </c>
      <c r="J40" s="101">
        <v>1290</v>
      </c>
      <c r="K40" s="98" t="s">
        <v>2341</v>
      </c>
      <c r="L40" s="98" t="s">
        <v>2342</v>
      </c>
      <c r="M40" s="98" t="s">
        <v>2343</v>
      </c>
      <c r="N40" s="98" t="s">
        <v>2344</v>
      </c>
      <c r="O40" s="101">
        <v>40</v>
      </c>
      <c r="P40" s="101">
        <v>0</v>
      </c>
      <c r="Q40" s="101">
        <v>0</v>
      </c>
      <c r="R40" s="101">
        <v>350</v>
      </c>
    </row>
    <row r="41">
      <c r="L41" s="98" t="s">
        <v>2345</v>
      </c>
      <c r="M41" s="98" t="s">
        <v>2346</v>
      </c>
      <c r="N41" s="98" t="s">
        <v>2347</v>
      </c>
      <c r="O41" s="101">
        <v>150</v>
      </c>
      <c r="P41" s="101">
        <v>190</v>
      </c>
    </row>
    <row r="42">
      <c r="L42" s="98" t="s">
        <v>2348</v>
      </c>
      <c r="M42" s="98" t="s">
        <v>2349</v>
      </c>
      <c r="N42" s="98" t="s">
        <v>2350</v>
      </c>
      <c r="O42" s="101">
        <v>1100</v>
      </c>
      <c r="P42" s="101">
        <v>1100</v>
      </c>
    </row>
    <row r="43">
      <c r="L43" s="98" t="s">
        <v>2351</v>
      </c>
      <c r="M43" s="98" t="s">
        <v>2352</v>
      </c>
      <c r="N43" s="98" t="s">
        <v>2353</v>
      </c>
      <c r="O43" s="101">
        <v>13.85</v>
      </c>
      <c r="P43" s="101">
        <v>0</v>
      </c>
    </row>
    <row r="44">
      <c r="L44" s="98" t="s">
        <v>2354</v>
      </c>
      <c r="M44" s="98" t="s">
        <v>2355</v>
      </c>
      <c r="N44" s="98" t="s">
        <v>2356</v>
      </c>
      <c r="O44" s="101">
        <v>25</v>
      </c>
      <c r="P44" s="101">
        <v>0</v>
      </c>
    </row>
    <row r="45">
      <c r="K45" s="96" t="s">
        <v>2357</v>
      </c>
      <c r="O45" s="85">
        <f>SUM(O40:O44)</f>
      </c>
      <c r="P45" s="85">
        <f>SUM(P40:P44)</f>
      </c>
    </row>
    <row r="46">
      <c r="A46" s="98" t="s">
        <v>2358</v>
      </c>
      <c r="B46" s="98" t="s">
        <v>2359</v>
      </c>
      <c r="C46" s="100">
        <v>578</v>
      </c>
      <c r="D46" s="98" t="s">
        <v>2360</v>
      </c>
      <c r="E46" s="98" t="s">
        <v>2361</v>
      </c>
      <c r="F46" s="104">
        <v>44971</v>
      </c>
      <c r="G46" s="104">
        <v>45536</v>
      </c>
      <c r="H46" s="104">
        <v>45900</v>
      </c>
      <c r="J46" s="101">
        <v>1190</v>
      </c>
      <c r="K46" s="98" t="s">
        <v>2362</v>
      </c>
      <c r="L46" s="98" t="s">
        <v>2363</v>
      </c>
      <c r="M46" s="98" t="s">
        <v>2364</v>
      </c>
      <c r="N46" s="98" t="s">
        <v>2365</v>
      </c>
      <c r="O46" s="101">
        <v>50</v>
      </c>
      <c r="P46" s="101">
        <v>0</v>
      </c>
      <c r="Q46" s="101">
        <v>0</v>
      </c>
      <c r="R46" s="101">
        <v>150</v>
      </c>
    </row>
    <row r="47">
      <c r="L47" s="98" t="s">
        <v>2366</v>
      </c>
      <c r="M47" s="98" t="s">
        <v>2367</v>
      </c>
      <c r="N47" s="98" t="s">
        <v>2368</v>
      </c>
      <c r="O47" s="101">
        <v>40</v>
      </c>
      <c r="P47" s="101">
        <v>90</v>
      </c>
    </row>
    <row r="48">
      <c r="L48" s="98" t="s">
        <v>2369</v>
      </c>
      <c r="M48" s="98" t="s">
        <v>2370</v>
      </c>
      <c r="N48" s="98" t="s">
        <v>2371</v>
      </c>
      <c r="O48" s="101">
        <v>1222</v>
      </c>
      <c r="P48" s="101">
        <v>1222</v>
      </c>
    </row>
    <row r="49">
      <c r="K49" s="96" t="s">
        <v>2372</v>
      </c>
      <c r="O49" s="85">
        <f>SUM(O46:O48)</f>
      </c>
      <c r="P49" s="85">
        <f>SUM(P46:P48)</f>
      </c>
    </row>
    <row r="50">
      <c r="A50" s="98" t="s">
        <v>2373</v>
      </c>
      <c r="B50" s="98" t="s">
        <v>2374</v>
      </c>
      <c r="C50" s="100">
        <v>400</v>
      </c>
      <c r="D50" s="98" t="s">
        <v>2375</v>
      </c>
      <c r="E50" s="98" t="s">
        <v>2376</v>
      </c>
      <c r="F50" s="104">
        <v>44679</v>
      </c>
      <c r="G50" s="104">
        <v>45748</v>
      </c>
      <c r="H50" s="104">
        <v>46112</v>
      </c>
      <c r="J50" s="101">
        <v>1025</v>
      </c>
      <c r="K50" s="98" t="s">
        <v>2377</v>
      </c>
      <c r="L50" s="98" t="s">
        <v>2378</v>
      </c>
      <c r="M50" s="98" t="s">
        <v>2379</v>
      </c>
      <c r="N50" s="98" t="s">
        <v>2380</v>
      </c>
      <c r="O50" s="101">
        <v>50</v>
      </c>
      <c r="P50" s="101">
        <v>50</v>
      </c>
      <c r="Q50" s="101">
        <v>0</v>
      </c>
      <c r="R50" s="101">
        <v>250</v>
      </c>
    </row>
    <row r="51">
      <c r="L51" s="98" t="s">
        <v>2381</v>
      </c>
      <c r="M51" s="98" t="s">
        <v>2382</v>
      </c>
      <c r="N51" s="98" t="s">
        <v>2383</v>
      </c>
      <c r="O51" s="101">
        <v>1055</v>
      </c>
      <c r="P51" s="101">
        <v>1055</v>
      </c>
    </row>
    <row r="52">
      <c r="K52" s="96" t="s">
        <v>2384</v>
      </c>
      <c r="O52" s="85">
        <f>SUM(O50:O51)</f>
      </c>
      <c r="P52" s="85">
        <f>SUM(P50:P51)</f>
      </c>
    </row>
    <row r="53">
      <c r="A53" s="98" t="s">
        <v>2385</v>
      </c>
      <c r="B53" s="98" t="s">
        <v>2386</v>
      </c>
      <c r="C53" s="100">
        <v>400</v>
      </c>
      <c r="D53" s="98" t="s">
        <v>2387</v>
      </c>
      <c r="E53" s="98" t="s">
        <v>2388</v>
      </c>
      <c r="F53" s="104">
        <v>45495</v>
      </c>
      <c r="G53" s="104">
        <v>45495</v>
      </c>
      <c r="H53" s="104">
        <v>45869</v>
      </c>
      <c r="J53" s="101">
        <v>1000</v>
      </c>
      <c r="K53" s="98" t="s">
        <v>2389</v>
      </c>
      <c r="L53" s="98" t="s">
        <v>2390</v>
      </c>
      <c r="M53" s="98" t="s">
        <v>2391</v>
      </c>
      <c r="N53" s="98" t="s">
        <v>2392</v>
      </c>
      <c r="O53" s="101">
        <v>20</v>
      </c>
      <c r="P53" s="101">
        <v>20</v>
      </c>
      <c r="Q53" s="101">
        <v>0</v>
      </c>
      <c r="R53" s="101">
        <v>350</v>
      </c>
    </row>
    <row r="54">
      <c r="L54" s="98" t="s">
        <v>2393</v>
      </c>
      <c r="M54" s="98" t="s">
        <v>2394</v>
      </c>
      <c r="N54" s="98" t="s">
        <v>2395</v>
      </c>
      <c r="O54" s="101">
        <v>30</v>
      </c>
      <c r="P54" s="101">
        <v>50</v>
      </c>
    </row>
    <row r="55">
      <c r="L55" s="98" t="s">
        <v>2396</v>
      </c>
      <c r="M55" s="98" t="s">
        <v>2397</v>
      </c>
      <c r="N55" s="98" t="s">
        <v>2398</v>
      </c>
      <c r="O55" s="101">
        <v>50</v>
      </c>
      <c r="P55" s="101">
        <v>30</v>
      </c>
    </row>
    <row r="56">
      <c r="L56" s="98" t="s">
        <v>2399</v>
      </c>
      <c r="M56" s="98" t="s">
        <v>2400</v>
      </c>
      <c r="N56" s="98" t="s">
        <v>2401</v>
      </c>
      <c r="O56" s="101">
        <v>900</v>
      </c>
      <c r="P56" s="101">
        <v>900</v>
      </c>
    </row>
    <row r="57">
      <c r="K57" s="96" t="s">
        <v>2402</v>
      </c>
      <c r="O57" s="85">
        <f>SUM(O53:O56)</f>
      </c>
      <c r="P57" s="85">
        <f>SUM(P53:P56)</f>
      </c>
    </row>
    <row r="58">
      <c r="A58" s="98" t="s">
        <v>2403</v>
      </c>
      <c r="B58" s="98" t="s">
        <v>2404</v>
      </c>
      <c r="C58" s="100">
        <v>400</v>
      </c>
      <c r="D58" s="98" t="s">
        <v>2405</v>
      </c>
      <c r="E58" s="98" t="s">
        <v>2406</v>
      </c>
      <c r="F58" s="104">
        <v>45489</v>
      </c>
      <c r="G58" s="104">
        <v>45489</v>
      </c>
      <c r="H58" s="104">
        <v>45869</v>
      </c>
      <c r="J58" s="101">
        <v>900</v>
      </c>
      <c r="K58" s="98" t="s">
        <v>2407</v>
      </c>
      <c r="L58" s="98" t="s">
        <v>2408</v>
      </c>
      <c r="M58" s="98" t="s">
        <v>2409</v>
      </c>
      <c r="N58" s="98" t="s">
        <v>2410</v>
      </c>
      <c r="O58" s="101">
        <v>900</v>
      </c>
      <c r="P58" s="101">
        <v>900</v>
      </c>
      <c r="Q58" s="101">
        <v>0</v>
      </c>
      <c r="R58" s="101">
        <v>150</v>
      </c>
    </row>
    <row r="59">
      <c r="K59" s="96" t="s">
        <v>2411</v>
      </c>
      <c r="O59" s="85">
        <f>SUM(O58:O58)</f>
      </c>
      <c r="P59" s="85">
        <f>SUM(P58:P58)</f>
      </c>
    </row>
    <row r="60">
      <c r="A60" s="98" t="s">
        <v>2412</v>
      </c>
      <c r="B60" s="98" t="s">
        <v>2413</v>
      </c>
      <c r="C60" s="100">
        <v>400</v>
      </c>
      <c r="D60" s="98" t="s">
        <v>2414</v>
      </c>
      <c r="E60" s="98" t="s">
        <v>2415</v>
      </c>
      <c r="F60" s="104">
        <v>45114</v>
      </c>
      <c r="G60" s="104">
        <v>45505</v>
      </c>
      <c r="H60" s="104">
        <v>45869</v>
      </c>
      <c r="J60" s="101">
        <v>1025</v>
      </c>
      <c r="K60" s="98" t="s">
        <v>2416</v>
      </c>
      <c r="L60" s="98" t="s">
        <v>2417</v>
      </c>
      <c r="M60" s="98" t="s">
        <v>2418</v>
      </c>
      <c r="N60" s="98" t="s">
        <v>2419</v>
      </c>
      <c r="O60" s="101">
        <v>50</v>
      </c>
      <c r="P60" s="101">
        <v>50</v>
      </c>
      <c r="Q60" s="101">
        <v>0</v>
      </c>
      <c r="R60" s="101">
        <v>350</v>
      </c>
    </row>
    <row r="61">
      <c r="L61" s="98" t="s">
        <v>2420</v>
      </c>
      <c r="M61" s="98" t="s">
        <v>2421</v>
      </c>
      <c r="N61" s="98" t="s">
        <v>2422</v>
      </c>
      <c r="O61" s="101">
        <v>1125</v>
      </c>
      <c r="P61" s="101">
        <v>1125</v>
      </c>
    </row>
    <row r="62">
      <c r="L62" s="98" t="s">
        <v>2423</v>
      </c>
      <c r="M62" s="98" t="s">
        <v>2424</v>
      </c>
      <c r="N62" s="98" t="s">
        <v>2425</v>
      </c>
      <c r="O62" s="101">
        <v>25</v>
      </c>
      <c r="P62" s="101">
        <v>0</v>
      </c>
    </row>
    <row r="63">
      <c r="K63" s="96" t="s">
        <v>2426</v>
      </c>
      <c r="O63" s="85">
        <f>SUM(O60:O62)</f>
      </c>
      <c r="P63" s="85">
        <f>SUM(P60:P62)</f>
      </c>
    </row>
    <row r="64">
      <c r="A64" s="98" t="s">
        <v>2427</v>
      </c>
      <c r="B64" s="98" t="s">
        <v>2428</v>
      </c>
      <c r="C64" s="100">
        <v>578</v>
      </c>
      <c r="D64" s="98" t="s">
        <v>2429</v>
      </c>
      <c r="E64" s="98" t="s">
        <v>2430</v>
      </c>
      <c r="F64" s="104">
        <v>45002</v>
      </c>
      <c r="G64" s="104">
        <v>45536</v>
      </c>
      <c r="H64" s="104">
        <v>45838</v>
      </c>
      <c r="J64" s="101">
        <v>1110</v>
      </c>
      <c r="K64" s="98" t="s">
        <v>2431</v>
      </c>
      <c r="L64" s="98" t="s">
        <v>2432</v>
      </c>
      <c r="M64" s="98" t="s">
        <v>2433</v>
      </c>
      <c r="N64" s="98" t="s">
        <v>2434</v>
      </c>
      <c r="O64" s="101">
        <v>5</v>
      </c>
      <c r="P64" s="101">
        <v>5</v>
      </c>
      <c r="Q64" s="101">
        <v>0</v>
      </c>
      <c r="R64" s="101">
        <v>150</v>
      </c>
    </row>
    <row r="65">
      <c r="L65" s="98" t="s">
        <v>2435</v>
      </c>
      <c r="M65" s="98" t="s">
        <v>2436</v>
      </c>
      <c r="N65" s="98" t="s">
        <v>2437</v>
      </c>
      <c r="O65" s="101">
        <v>5</v>
      </c>
      <c r="P65" s="101">
        <v>5</v>
      </c>
    </row>
    <row r="66">
      <c r="L66" s="98" t="s">
        <v>2438</v>
      </c>
      <c r="M66" s="98" t="s">
        <v>2439</v>
      </c>
      <c r="N66" s="98" t="s">
        <v>2440</v>
      </c>
      <c r="O66" s="101">
        <v>1265</v>
      </c>
      <c r="P66" s="101">
        <v>1265</v>
      </c>
    </row>
    <row r="67">
      <c r="K67" s="96" t="s">
        <v>2441</v>
      </c>
      <c r="O67" s="85">
        <f>SUM(O64:O66)</f>
      </c>
      <c r="P67" s="85">
        <f>SUM(P64:P66)</f>
      </c>
    </row>
    <row r="68">
      <c r="A68" s="98" t="s">
        <v>2442</v>
      </c>
      <c r="B68" s="98" t="s">
        <v>2443</v>
      </c>
      <c r="C68" s="100">
        <v>578</v>
      </c>
      <c r="D68" s="98" t="s">
        <v>2444</v>
      </c>
      <c r="E68" s="98" t="s">
        <v>2445</v>
      </c>
      <c r="F68" s="104">
        <v>45520</v>
      </c>
      <c r="G68" s="104">
        <v>45520</v>
      </c>
      <c r="H68" s="104">
        <v>45900</v>
      </c>
      <c r="J68" s="101">
        <v>1110</v>
      </c>
      <c r="K68" s="98" t="s">
        <v>2446</v>
      </c>
      <c r="L68" s="98" t="s">
        <v>2447</v>
      </c>
      <c r="M68" s="98" t="s">
        <v>2448</v>
      </c>
      <c r="N68" s="98" t="s">
        <v>2449</v>
      </c>
      <c r="O68" s="101">
        <v>5</v>
      </c>
      <c r="P68" s="101">
        <v>10</v>
      </c>
      <c r="Q68" s="101">
        <v>-1.74</v>
      </c>
      <c r="R68" s="101">
        <v>250</v>
      </c>
    </row>
    <row r="69">
      <c r="L69" s="98" t="s">
        <v>2450</v>
      </c>
      <c r="M69" s="98" t="s">
        <v>2451</v>
      </c>
      <c r="N69" s="98" t="s">
        <v>2452</v>
      </c>
      <c r="O69" s="101">
        <v>5</v>
      </c>
      <c r="P69" s="101">
        <v>0</v>
      </c>
    </row>
    <row r="70">
      <c r="L70" s="98" t="s">
        <v>2453</v>
      </c>
      <c r="M70" s="98" t="s">
        <v>2454</v>
      </c>
      <c r="N70" s="98" t="s">
        <v>2455</v>
      </c>
      <c r="O70" s="101">
        <v>1100</v>
      </c>
      <c r="P70" s="101">
        <v>1100</v>
      </c>
    </row>
    <row r="71">
      <c r="K71" s="96" t="s">
        <v>2456</v>
      </c>
      <c r="O71" s="85">
        <f>SUM(O68:O70)</f>
      </c>
      <c r="P71" s="85">
        <f>SUM(P68:P70)</f>
      </c>
    </row>
    <row r="72">
      <c r="A72" s="98" t="s">
        <v>2457</v>
      </c>
      <c r="B72" s="98" t="s">
        <v>2458</v>
      </c>
      <c r="C72" s="100">
        <v>578</v>
      </c>
      <c r="D72" s="98" t="s">
        <v>2459</v>
      </c>
      <c r="E72" s="98" t="s">
        <v>2460</v>
      </c>
      <c r="F72" s="104">
        <v>45516</v>
      </c>
      <c r="G72" s="104">
        <v>45516</v>
      </c>
      <c r="H72" s="104">
        <v>45900</v>
      </c>
      <c r="J72" s="101">
        <v>1110</v>
      </c>
      <c r="K72" s="98" t="s">
        <v>2461</v>
      </c>
      <c r="L72" s="98" t="s">
        <v>2462</v>
      </c>
      <c r="M72" s="98" t="s">
        <v>2463</v>
      </c>
      <c r="N72" s="98" t="s">
        <v>2464</v>
      </c>
      <c r="O72" s="101">
        <v>5</v>
      </c>
      <c r="P72" s="101">
        <v>5</v>
      </c>
      <c r="Q72" s="101">
        <v>0</v>
      </c>
      <c r="R72" s="101">
        <v>350</v>
      </c>
    </row>
    <row r="73">
      <c r="L73" s="98" t="s">
        <v>2465</v>
      </c>
      <c r="M73" s="98" t="s">
        <v>2466</v>
      </c>
      <c r="N73" s="98" t="s">
        <v>2467</v>
      </c>
      <c r="O73" s="101">
        <v>5</v>
      </c>
      <c r="P73" s="101">
        <v>5</v>
      </c>
    </row>
    <row r="74">
      <c r="L74" s="98" t="s">
        <v>2468</v>
      </c>
      <c r="M74" s="98" t="s">
        <v>2469</v>
      </c>
      <c r="N74" s="98" t="s">
        <v>2470</v>
      </c>
      <c r="O74" s="101">
        <v>1100</v>
      </c>
      <c r="P74" s="101">
        <v>1100</v>
      </c>
    </row>
    <row r="75">
      <c r="K75" s="96" t="s">
        <v>2471</v>
      </c>
      <c r="O75" s="85">
        <f>SUM(O72:O74)</f>
      </c>
      <c r="P75" s="85">
        <f>SUM(P72:P74)</f>
      </c>
    </row>
    <row r="76">
      <c r="A76" s="98" t="s">
        <v>2472</v>
      </c>
      <c r="B76" s="98" t="s">
        <v>2473</v>
      </c>
      <c r="C76" s="100">
        <v>400</v>
      </c>
      <c r="D76" s="98" t="s">
        <v>2474</v>
      </c>
      <c r="E76" s="98" t="s">
        <v>2475</v>
      </c>
      <c r="F76" s="104">
        <v>45744</v>
      </c>
      <c r="G76" s="104">
        <v>45744</v>
      </c>
      <c r="H76" s="104">
        <v>46108</v>
      </c>
      <c r="J76" s="101">
        <v>1040</v>
      </c>
      <c r="K76" s="98" t="s">
        <v>2476</v>
      </c>
      <c r="L76" s="98" t="s">
        <v>2477</v>
      </c>
      <c r="M76" s="98" t="s">
        <v>2478</v>
      </c>
      <c r="N76" s="98" t="s">
        <v>2479</v>
      </c>
      <c r="O76" s="101">
        <v>20</v>
      </c>
      <c r="P76" s="101">
        <v>0</v>
      </c>
      <c r="Q76" s="101">
        <v>0</v>
      </c>
      <c r="R76" s="101">
        <v>150</v>
      </c>
    </row>
    <row r="77">
      <c r="L77" s="98" t="s">
        <v>2480</v>
      </c>
      <c r="M77" s="98" t="s">
        <v>2481</v>
      </c>
      <c r="N77" s="98" t="s">
        <v>2482</v>
      </c>
      <c r="O77" s="101">
        <v>40</v>
      </c>
      <c r="P77" s="101">
        <v>40</v>
      </c>
    </row>
    <row r="78">
      <c r="L78" s="98" t="s">
        <v>2483</v>
      </c>
      <c r="M78" s="98" t="s">
        <v>2484</v>
      </c>
      <c r="N78" s="98" t="s">
        <v>2485</v>
      </c>
      <c r="O78" s="101">
        <v>50</v>
      </c>
      <c r="P78" s="101">
        <v>30</v>
      </c>
    </row>
    <row r="79">
      <c r="L79" s="98" t="s">
        <v>2486</v>
      </c>
      <c r="M79" s="98" t="s">
        <v>2487</v>
      </c>
      <c r="N79" s="98" t="s">
        <v>2488</v>
      </c>
      <c r="O79" s="101">
        <v>30</v>
      </c>
      <c r="P79" s="101">
        <v>70</v>
      </c>
    </row>
    <row r="80">
      <c r="L80" s="98" t="s">
        <v>2489</v>
      </c>
      <c r="M80" s="98" t="s">
        <v>2490</v>
      </c>
      <c r="N80" s="98" t="s">
        <v>2491</v>
      </c>
      <c r="O80" s="101">
        <v>900</v>
      </c>
      <c r="P80" s="101">
        <v>900</v>
      </c>
    </row>
    <row r="81">
      <c r="K81" s="96" t="s">
        <v>2492</v>
      </c>
      <c r="O81" s="85">
        <f>SUM(O76:O80)</f>
      </c>
      <c r="P81" s="85">
        <f>SUM(P76:P80)</f>
      </c>
    </row>
    <row r="82">
      <c r="A82" s="98" t="s">
        <v>2493</v>
      </c>
      <c r="B82" s="98" t="s">
        <v>2494</v>
      </c>
      <c r="C82" s="100">
        <v>400</v>
      </c>
      <c r="D82" s="98" t="s">
        <v>2495</v>
      </c>
      <c r="E82" s="98" t="s">
        <v>2496</v>
      </c>
      <c r="J82" s="101">
        <v>1040</v>
      </c>
      <c r="K82" s="98" t="s">
        <v>2497</v>
      </c>
      <c r="L82" s="98" t="s">
        <v>2497</v>
      </c>
      <c r="O82" s="101">
        <v>0</v>
      </c>
      <c r="P82" s="101">
        <v>0</v>
      </c>
      <c r="R82" s="101">
        <v>0</v>
      </c>
    </row>
    <row r="83">
      <c r="K83" s="96" t="s">
        <v>2498</v>
      </c>
      <c r="O83" s="85">
        <f>SUM(O82:O82)</f>
      </c>
      <c r="P83" s="85">
        <f>SUM(P82:P82)</f>
      </c>
    </row>
    <row r="84">
      <c r="A84" s="98" t="s">
        <v>2499</v>
      </c>
      <c r="B84" s="98" t="s">
        <v>2500</v>
      </c>
      <c r="C84" s="100">
        <v>400</v>
      </c>
      <c r="D84" s="98" t="s">
        <v>2501</v>
      </c>
      <c r="E84" s="98" t="s">
        <v>2502</v>
      </c>
      <c r="F84" s="104">
        <v>45079</v>
      </c>
      <c r="G84" s="104">
        <v>45474</v>
      </c>
      <c r="H84" s="104">
        <v>45838</v>
      </c>
      <c r="J84" s="101">
        <v>975</v>
      </c>
      <c r="K84" s="98" t="s">
        <v>2503</v>
      </c>
      <c r="L84" s="98" t="s">
        <v>2504</v>
      </c>
      <c r="M84" s="98" t="s">
        <v>2505</v>
      </c>
      <c r="N84" s="98" t="s">
        <v>2506</v>
      </c>
      <c r="O84" s="101">
        <v>1135</v>
      </c>
      <c r="P84" s="101">
        <v>1135</v>
      </c>
      <c r="Q84" s="101">
        <v>0</v>
      </c>
      <c r="R84" s="101">
        <v>350</v>
      </c>
    </row>
    <row r="85">
      <c r="K85" s="96" t="s">
        <v>2507</v>
      </c>
      <c r="O85" s="85">
        <f>SUM(O84:O84)</f>
      </c>
      <c r="P85" s="85">
        <f>SUM(P84:P84)</f>
      </c>
    </row>
    <row r="86">
      <c r="A86" s="98" t="s">
        <v>2508</v>
      </c>
      <c r="B86" s="98" t="s">
        <v>2509</v>
      </c>
      <c r="C86" s="100">
        <v>400</v>
      </c>
      <c r="D86" s="98" t="s">
        <v>2510</v>
      </c>
      <c r="E86" s="98" t="s">
        <v>2511</v>
      </c>
      <c r="F86" s="104">
        <v>45404</v>
      </c>
      <c r="G86" s="104">
        <v>45404</v>
      </c>
      <c r="H86" s="104">
        <v>45777</v>
      </c>
      <c r="I86" s="104">
        <v>45899</v>
      </c>
      <c r="J86" s="101">
        <v>900</v>
      </c>
      <c r="K86" s="98" t="s">
        <v>2512</v>
      </c>
      <c r="L86" s="98" t="s">
        <v>2513</v>
      </c>
      <c r="M86" s="98" t="s">
        <v>2514</v>
      </c>
      <c r="N86" s="98" t="s">
        <v>2515</v>
      </c>
      <c r="O86" s="101">
        <v>975</v>
      </c>
      <c r="P86" s="101">
        <v>975</v>
      </c>
      <c r="Q86" s="101">
        <v>0</v>
      </c>
      <c r="R86" s="101">
        <v>150</v>
      </c>
    </row>
    <row r="87">
      <c r="K87" s="96" t="s">
        <v>2516</v>
      </c>
      <c r="O87" s="85">
        <f>SUM(O86:O86)</f>
      </c>
      <c r="P87" s="85">
        <f>SUM(P86:P86)</f>
      </c>
    </row>
    <row r="88">
      <c r="A88" s="98" t="s">
        <v>2517</v>
      </c>
      <c r="B88" s="98" t="s">
        <v>2518</v>
      </c>
      <c r="C88" s="100">
        <v>1000</v>
      </c>
      <c r="D88" s="98" t="s">
        <v>2519</v>
      </c>
      <c r="E88" s="98" t="s">
        <v>2520</v>
      </c>
      <c r="J88" s="101">
        <v>1445</v>
      </c>
      <c r="K88" s="98" t="s">
        <v>2521</v>
      </c>
      <c r="L88" s="98" t="s">
        <v>2521</v>
      </c>
      <c r="O88" s="101">
        <v>0</v>
      </c>
      <c r="P88" s="101">
        <v>0</v>
      </c>
    </row>
    <row r="89">
      <c r="K89" s="96" t="s">
        <v>2522</v>
      </c>
      <c r="O89" s="85">
        <f>SUM(O88:O88)</f>
      </c>
      <c r="P89" s="85">
        <f>SUM(P88:P88)</f>
      </c>
    </row>
    <row r="90">
      <c r="A90" s="98" t="s">
        <v>2523</v>
      </c>
      <c r="B90" s="98" t="s">
        <v>2524</v>
      </c>
      <c r="C90" s="100">
        <v>660</v>
      </c>
      <c r="D90" s="98" t="s">
        <v>2525</v>
      </c>
      <c r="E90" s="98" t="s">
        <v>2526</v>
      </c>
      <c r="F90" s="104">
        <v>45472</v>
      </c>
      <c r="G90" s="104">
        <v>45472</v>
      </c>
      <c r="H90" s="104">
        <v>45838</v>
      </c>
      <c r="J90" s="101">
        <v>1215</v>
      </c>
      <c r="K90" s="98" t="s">
        <v>2527</v>
      </c>
      <c r="L90" s="98" t="s">
        <v>2528</v>
      </c>
      <c r="M90" s="98" t="s">
        <v>2529</v>
      </c>
      <c r="N90" s="98" t="s">
        <v>2530</v>
      </c>
      <c r="O90" s="101">
        <v>50</v>
      </c>
      <c r="P90" s="101">
        <v>0</v>
      </c>
      <c r="Q90" s="101">
        <v>0</v>
      </c>
      <c r="R90" s="101">
        <v>350</v>
      </c>
    </row>
    <row r="91">
      <c r="L91" s="98" t="s">
        <v>2531</v>
      </c>
      <c r="M91" s="98" t="s">
        <v>2532</v>
      </c>
      <c r="N91" s="98" t="s">
        <v>2533</v>
      </c>
      <c r="O91" s="101">
        <v>25</v>
      </c>
      <c r="P91" s="101">
        <v>75</v>
      </c>
    </row>
    <row r="92">
      <c r="L92" s="98" t="s">
        <v>2534</v>
      </c>
      <c r="M92" s="98" t="s">
        <v>2535</v>
      </c>
      <c r="N92" s="98" t="s">
        <v>2536</v>
      </c>
      <c r="O92" s="101">
        <v>40</v>
      </c>
      <c r="P92" s="101">
        <v>40</v>
      </c>
    </row>
    <row r="93">
      <c r="L93" s="98" t="s">
        <v>2537</v>
      </c>
      <c r="M93" s="98" t="s">
        <v>2538</v>
      </c>
      <c r="N93" s="98" t="s">
        <v>2539</v>
      </c>
      <c r="O93" s="101">
        <v>1100</v>
      </c>
      <c r="P93" s="101">
        <v>1100</v>
      </c>
    </row>
    <row r="94">
      <c r="K94" s="96" t="s">
        <v>2540</v>
      </c>
      <c r="O94" s="85">
        <f>SUM(O90:O93)</f>
      </c>
      <c r="P94" s="85">
        <f>SUM(P90:P93)</f>
      </c>
    </row>
    <row r="95">
      <c r="A95" s="98" t="s">
        <v>2541</v>
      </c>
      <c r="B95" s="98" t="s">
        <v>2542</v>
      </c>
      <c r="C95" s="100">
        <v>1000</v>
      </c>
      <c r="D95" s="98" t="s">
        <v>2543</v>
      </c>
      <c r="E95" s="98" t="s">
        <v>2544</v>
      </c>
      <c r="F95" s="104">
        <v>45548</v>
      </c>
      <c r="G95" s="104">
        <v>45548</v>
      </c>
      <c r="H95" s="104">
        <v>45930</v>
      </c>
      <c r="J95" s="101">
        <v>1510</v>
      </c>
      <c r="K95" s="98" t="s">
        <v>2545</v>
      </c>
      <c r="L95" s="98" t="s">
        <v>2546</v>
      </c>
      <c r="M95" s="98" t="s">
        <v>2547</v>
      </c>
      <c r="N95" s="98" t="s">
        <v>2548</v>
      </c>
      <c r="O95" s="101">
        <v>5</v>
      </c>
      <c r="P95" s="101">
        <v>0</v>
      </c>
      <c r="Q95" s="101">
        <v>0</v>
      </c>
      <c r="R95" s="101">
        <v>250</v>
      </c>
    </row>
    <row r="96">
      <c r="L96" s="98" t="s">
        <v>2549</v>
      </c>
      <c r="M96" s="98" t="s">
        <v>2550</v>
      </c>
      <c r="N96" s="98" t="s">
        <v>2551</v>
      </c>
      <c r="O96" s="101">
        <v>25</v>
      </c>
      <c r="P96" s="101">
        <v>10</v>
      </c>
    </row>
    <row r="97">
      <c r="L97" s="98" t="s">
        <v>2552</v>
      </c>
      <c r="M97" s="98" t="s">
        <v>2553</v>
      </c>
      <c r="N97" s="98" t="s">
        <v>2554</v>
      </c>
      <c r="O97" s="101">
        <v>5</v>
      </c>
      <c r="P97" s="101">
        <v>25</v>
      </c>
    </row>
    <row r="98">
      <c r="L98" s="98" t="s">
        <v>2555</v>
      </c>
      <c r="M98" s="98" t="s">
        <v>2556</v>
      </c>
      <c r="N98" s="98" t="s">
        <v>2557</v>
      </c>
      <c r="O98" s="101">
        <v>1475</v>
      </c>
      <c r="P98" s="101">
        <v>1475</v>
      </c>
    </row>
    <row r="99">
      <c r="K99" s="96" t="s">
        <v>2558</v>
      </c>
      <c r="O99" s="85">
        <f>SUM(O95:O98)</f>
      </c>
      <c r="P99" s="85">
        <f>SUM(P95:P98)</f>
      </c>
    </row>
    <row r="100">
      <c r="A100" s="98" t="s">
        <v>2559</v>
      </c>
      <c r="B100" s="98" t="s">
        <v>2560</v>
      </c>
      <c r="C100" s="100">
        <v>660</v>
      </c>
      <c r="D100" s="98" t="s">
        <v>2561</v>
      </c>
      <c r="E100" s="98" t="s">
        <v>2562</v>
      </c>
      <c r="F100" s="104">
        <v>40897</v>
      </c>
      <c r="G100" s="104">
        <v>45597</v>
      </c>
      <c r="H100" s="104">
        <v>45961</v>
      </c>
      <c r="J100" s="101">
        <v>1235</v>
      </c>
      <c r="K100" s="98" t="s">
        <v>2563</v>
      </c>
      <c r="L100" s="98" t="s">
        <v>2564</v>
      </c>
      <c r="M100" s="98" t="s">
        <v>2565</v>
      </c>
      <c r="N100" s="98" t="s">
        <v>2566</v>
      </c>
      <c r="O100" s="101">
        <v>5</v>
      </c>
      <c r="P100" s="101">
        <v>0</v>
      </c>
      <c r="Q100" s="101">
        <v>0</v>
      </c>
      <c r="R100" s="101">
        <v>350</v>
      </c>
    </row>
    <row r="101">
      <c r="L101" s="98" t="s">
        <v>2567</v>
      </c>
      <c r="M101" s="98" t="s">
        <v>2568</v>
      </c>
      <c r="N101" s="98" t="s">
        <v>2569</v>
      </c>
      <c r="O101" s="101">
        <v>5</v>
      </c>
      <c r="P101" s="101">
        <v>10</v>
      </c>
    </row>
    <row r="102">
      <c r="L102" s="98" t="s">
        <v>2570</v>
      </c>
      <c r="M102" s="98" t="s">
        <v>2571</v>
      </c>
      <c r="N102" s="98" t="s">
        <v>2572</v>
      </c>
      <c r="O102" s="101">
        <v>25</v>
      </c>
      <c r="P102" s="101">
        <v>25</v>
      </c>
    </row>
    <row r="103">
      <c r="L103" s="98" t="s">
        <v>2573</v>
      </c>
      <c r="M103" s="98" t="s">
        <v>2574</v>
      </c>
      <c r="N103" s="98" t="s">
        <v>2575</v>
      </c>
      <c r="O103" s="101">
        <v>1290</v>
      </c>
      <c r="P103" s="101">
        <v>1290</v>
      </c>
    </row>
    <row r="104">
      <c r="L104" s="98" t="s">
        <v>2576</v>
      </c>
      <c r="M104" s="98" t="s">
        <v>2577</v>
      </c>
      <c r="N104" s="98" t="s">
        <v>2578</v>
      </c>
      <c r="O104" s="101">
        <v>132.5</v>
      </c>
      <c r="P104" s="101">
        <v>0</v>
      </c>
    </row>
    <row r="105">
      <c r="K105" s="96" t="s">
        <v>2579</v>
      </c>
      <c r="O105" s="85">
        <f>SUM(O100:O104)</f>
      </c>
      <c r="P105" s="85">
        <f>SUM(P100:P104)</f>
      </c>
    </row>
    <row r="106">
      <c r="A106" s="98" t="s">
        <v>2580</v>
      </c>
      <c r="B106" s="98" t="s">
        <v>2581</v>
      </c>
      <c r="C106" s="100">
        <v>660</v>
      </c>
      <c r="D106" s="98" t="s">
        <v>2582</v>
      </c>
      <c r="E106" s="98" t="s">
        <v>2583</v>
      </c>
      <c r="F106" s="104">
        <v>45681</v>
      </c>
      <c r="G106" s="104">
        <v>45681</v>
      </c>
      <c r="H106" s="104">
        <v>46045</v>
      </c>
      <c r="J106" s="101">
        <v>1325</v>
      </c>
      <c r="K106" s="98" t="s">
        <v>2584</v>
      </c>
      <c r="L106" s="98" t="s">
        <v>2585</v>
      </c>
      <c r="M106" s="98" t="s">
        <v>2586</v>
      </c>
      <c r="N106" s="98" t="s">
        <v>2587</v>
      </c>
      <c r="O106" s="101">
        <v>50</v>
      </c>
      <c r="P106" s="101">
        <v>50</v>
      </c>
      <c r="Q106" s="101">
        <v>0</v>
      </c>
      <c r="R106" s="101">
        <v>150</v>
      </c>
    </row>
    <row r="107">
      <c r="L107" s="98" t="s">
        <v>2588</v>
      </c>
      <c r="M107" s="98" t="s">
        <v>2589</v>
      </c>
      <c r="N107" s="98" t="s">
        <v>2590</v>
      </c>
      <c r="O107" s="101">
        <v>25</v>
      </c>
      <c r="P107" s="101">
        <v>0</v>
      </c>
    </row>
    <row r="108">
      <c r="L108" s="98" t="s">
        <v>2591</v>
      </c>
      <c r="M108" s="98" t="s">
        <v>2592</v>
      </c>
      <c r="N108" s="98" t="s">
        <v>2593</v>
      </c>
      <c r="O108" s="101">
        <v>40</v>
      </c>
      <c r="P108" s="101">
        <v>25</v>
      </c>
    </row>
    <row r="109">
      <c r="L109" s="98" t="s">
        <v>2594</v>
      </c>
      <c r="M109" s="98" t="s">
        <v>2595</v>
      </c>
      <c r="N109" s="98" t="s">
        <v>2596</v>
      </c>
      <c r="O109" s="101">
        <v>20</v>
      </c>
      <c r="P109" s="101">
        <v>60</v>
      </c>
    </row>
    <row r="110">
      <c r="L110" s="98" t="s">
        <v>2597</v>
      </c>
      <c r="M110" s="98" t="s">
        <v>2598</v>
      </c>
      <c r="N110" s="98" t="s">
        <v>2599</v>
      </c>
      <c r="O110" s="101">
        <v>40</v>
      </c>
      <c r="P110" s="101">
        <v>40</v>
      </c>
    </row>
    <row r="111">
      <c r="L111" s="98" t="s">
        <v>2600</v>
      </c>
      <c r="M111" s="98" t="s">
        <v>2601</v>
      </c>
      <c r="N111" s="98" t="s">
        <v>2602</v>
      </c>
      <c r="O111" s="101">
        <v>1150</v>
      </c>
      <c r="P111" s="101">
        <v>1150</v>
      </c>
    </row>
    <row r="112">
      <c r="K112" s="96" t="s">
        <v>2603</v>
      </c>
      <c r="O112" s="85">
        <f>SUM(O106:O111)</f>
      </c>
      <c r="P112" s="85">
        <f>SUM(P106:P111)</f>
      </c>
    </row>
    <row r="113">
      <c r="A113" s="98" t="s">
        <v>2604</v>
      </c>
      <c r="B113" s="98" t="s">
        <v>2605</v>
      </c>
      <c r="C113" s="100">
        <v>660</v>
      </c>
      <c r="D113" s="98" t="s">
        <v>2606</v>
      </c>
      <c r="E113" s="98" t="s">
        <v>2607</v>
      </c>
      <c r="F113" s="104">
        <v>45496</v>
      </c>
      <c r="G113" s="104">
        <v>45496</v>
      </c>
      <c r="H113" s="104">
        <v>45869</v>
      </c>
      <c r="J113" s="101">
        <v>1425</v>
      </c>
      <c r="K113" s="98" t="s">
        <v>2608</v>
      </c>
      <c r="L113" s="98" t="s">
        <v>2609</v>
      </c>
      <c r="M113" s="98" t="s">
        <v>2610</v>
      </c>
      <c r="N113" s="98" t="s">
        <v>2611</v>
      </c>
      <c r="O113" s="101">
        <v>25</v>
      </c>
      <c r="P113" s="101">
        <v>150</v>
      </c>
      <c r="Q113" s="101">
        <v>-673.20000000000005</v>
      </c>
      <c r="R113" s="101">
        <v>150</v>
      </c>
    </row>
    <row r="114">
      <c r="L114" s="98" t="s">
        <v>2612</v>
      </c>
      <c r="M114" s="98" t="s">
        <v>2613</v>
      </c>
      <c r="N114" s="98" t="s">
        <v>2614</v>
      </c>
      <c r="O114" s="101">
        <v>20</v>
      </c>
      <c r="P114" s="101">
        <v>45</v>
      </c>
    </row>
    <row r="115">
      <c r="L115" s="98" t="s">
        <v>2615</v>
      </c>
      <c r="M115" s="98" t="s">
        <v>2616</v>
      </c>
      <c r="N115" s="98" t="s">
        <v>2617</v>
      </c>
      <c r="O115" s="101">
        <v>40</v>
      </c>
      <c r="P115" s="101">
        <v>50</v>
      </c>
    </row>
    <row r="116">
      <c r="L116" s="98" t="s">
        <v>2618</v>
      </c>
      <c r="M116" s="98" t="s">
        <v>2619</v>
      </c>
      <c r="N116" s="98" t="s">
        <v>2620</v>
      </c>
      <c r="O116" s="101">
        <v>40</v>
      </c>
      <c r="P116" s="101">
        <v>40</v>
      </c>
    </row>
    <row r="117">
      <c r="L117" s="98" t="s">
        <v>2621</v>
      </c>
      <c r="M117" s="98" t="s">
        <v>2622</v>
      </c>
      <c r="N117" s="98" t="s">
        <v>2623</v>
      </c>
      <c r="O117" s="101">
        <v>150</v>
      </c>
      <c r="P117" s="101">
        <v>0</v>
      </c>
    </row>
    <row r="118">
      <c r="L118" s="98" t="s">
        <v>2624</v>
      </c>
      <c r="M118" s="98" t="s">
        <v>2625</v>
      </c>
      <c r="N118" s="98" t="s">
        <v>2626</v>
      </c>
      <c r="O118" s="101">
        <v>50</v>
      </c>
      <c r="P118" s="101">
        <v>40</v>
      </c>
    </row>
    <row r="119">
      <c r="L119" s="98" t="s">
        <v>2627</v>
      </c>
      <c r="M119" s="98" t="s">
        <v>2628</v>
      </c>
      <c r="N119" s="98" t="s">
        <v>2629</v>
      </c>
      <c r="O119" s="101">
        <v>1100</v>
      </c>
      <c r="P119" s="101">
        <v>1100</v>
      </c>
    </row>
    <row r="120">
      <c r="K120" s="96" t="s">
        <v>2630</v>
      </c>
      <c r="O120" s="85">
        <f>SUM(O113:O119)</f>
      </c>
      <c r="P120" s="85">
        <f>SUM(P113:P119)</f>
      </c>
    </row>
    <row r="121">
      <c r="A121" s="98" t="s">
        <v>2631</v>
      </c>
      <c r="B121" s="98" t="s">
        <v>2632</v>
      </c>
      <c r="C121" s="100">
        <v>900</v>
      </c>
      <c r="D121" s="98" t="s">
        <v>2633</v>
      </c>
      <c r="E121" s="98" t="s">
        <v>2634</v>
      </c>
      <c r="F121" s="104">
        <v>45623</v>
      </c>
      <c r="G121" s="104">
        <v>45623</v>
      </c>
      <c r="H121" s="104">
        <v>45987</v>
      </c>
      <c r="J121" s="101">
        <v>1365</v>
      </c>
      <c r="K121" s="98" t="s">
        <v>2635</v>
      </c>
      <c r="L121" s="98" t="s">
        <v>2636</v>
      </c>
      <c r="M121" s="98" t="s">
        <v>2637</v>
      </c>
      <c r="N121" s="98" t="s">
        <v>2638</v>
      </c>
      <c r="O121" s="101">
        <v>25</v>
      </c>
      <c r="P121" s="101">
        <v>40</v>
      </c>
      <c r="Q121" s="101">
        <v>0</v>
      </c>
      <c r="R121" s="101">
        <v>350</v>
      </c>
    </row>
    <row r="122">
      <c r="L122" s="98" t="s">
        <v>2639</v>
      </c>
      <c r="M122" s="98" t="s">
        <v>2640</v>
      </c>
      <c r="N122" s="98" t="s">
        <v>2641</v>
      </c>
      <c r="O122" s="101">
        <v>40</v>
      </c>
      <c r="P122" s="101">
        <v>25</v>
      </c>
    </row>
    <row r="123">
      <c r="L123" s="98" t="s">
        <v>2642</v>
      </c>
      <c r="M123" s="98" t="s">
        <v>2643</v>
      </c>
      <c r="N123" s="98" t="s">
        <v>2644</v>
      </c>
      <c r="O123" s="101">
        <v>1300</v>
      </c>
      <c r="P123" s="101">
        <v>1300</v>
      </c>
    </row>
    <row r="124">
      <c r="K124" s="96" t="s">
        <v>2645</v>
      </c>
      <c r="O124" s="85">
        <f>SUM(O121:O123)</f>
      </c>
      <c r="P124" s="85">
        <f>SUM(P121:P123)</f>
      </c>
    </row>
    <row r="125">
      <c r="A125" s="98" t="s">
        <v>2646</v>
      </c>
      <c r="B125" s="98" t="s">
        <v>2647</v>
      </c>
      <c r="C125" s="100">
        <v>900</v>
      </c>
      <c r="D125" s="98" t="s">
        <v>2648</v>
      </c>
      <c r="E125" s="98" t="s">
        <v>2649</v>
      </c>
      <c r="F125" s="104">
        <v>45717</v>
      </c>
      <c r="G125" s="104">
        <v>45717</v>
      </c>
      <c r="H125" s="104">
        <v>46081</v>
      </c>
      <c r="J125" s="101">
        <v>1465</v>
      </c>
      <c r="K125" s="98" t="s">
        <v>2650</v>
      </c>
      <c r="L125" s="98" t="s">
        <v>2651</v>
      </c>
      <c r="M125" s="98" t="s">
        <v>2652</v>
      </c>
      <c r="N125" s="98" t="s">
        <v>2653</v>
      </c>
      <c r="O125" s="101">
        <v>25</v>
      </c>
      <c r="P125" s="101">
        <v>0</v>
      </c>
      <c r="Q125" s="101">
        <v>0</v>
      </c>
      <c r="R125" s="101">
        <v>250</v>
      </c>
    </row>
    <row r="126">
      <c r="L126" s="98" t="s">
        <v>2654</v>
      </c>
      <c r="M126" s="98" t="s">
        <v>2655</v>
      </c>
      <c r="N126" s="98" t="s">
        <v>2656</v>
      </c>
      <c r="O126" s="101">
        <v>50</v>
      </c>
      <c r="P126" s="101">
        <v>50</v>
      </c>
    </row>
    <row r="127">
      <c r="L127" s="98" t="s">
        <v>2657</v>
      </c>
      <c r="M127" s="98" t="s">
        <v>2658</v>
      </c>
      <c r="N127" s="98" t="s">
        <v>2659</v>
      </c>
      <c r="O127" s="101">
        <v>40</v>
      </c>
      <c r="P127" s="101">
        <v>65</v>
      </c>
    </row>
    <row r="128">
      <c r="L128" s="98" t="s">
        <v>2660</v>
      </c>
      <c r="M128" s="98" t="s">
        <v>2661</v>
      </c>
      <c r="N128" s="98" t="s">
        <v>2662</v>
      </c>
      <c r="O128" s="101">
        <v>50</v>
      </c>
      <c r="P128" s="101">
        <v>50</v>
      </c>
    </row>
    <row r="129">
      <c r="L129" s="98" t="s">
        <v>2663</v>
      </c>
      <c r="M129" s="98" t="s">
        <v>2664</v>
      </c>
      <c r="N129" s="98" t="s">
        <v>2665</v>
      </c>
      <c r="O129" s="101">
        <v>1300</v>
      </c>
      <c r="P129" s="101">
        <v>1300</v>
      </c>
    </row>
    <row r="130">
      <c r="L130" s="98" t="s">
        <v>2666</v>
      </c>
      <c r="M130" s="98" t="s">
        <v>2667</v>
      </c>
      <c r="N130" s="98" t="s">
        <v>2668</v>
      </c>
      <c r="O130" s="101">
        <v>-1465</v>
      </c>
      <c r="P130" s="101">
        <v>0</v>
      </c>
    </row>
    <row r="131">
      <c r="K131" s="96" t="s">
        <v>2669</v>
      </c>
      <c r="O131" s="85">
        <f>SUM(O125:O130)</f>
      </c>
      <c r="P131" s="85">
        <f>SUM(P125:P130)</f>
      </c>
    </row>
    <row r="132">
      <c r="A132" s="98" t="s">
        <v>2670</v>
      </c>
      <c r="B132" s="98" t="s">
        <v>2671</v>
      </c>
      <c r="C132" s="100">
        <v>900</v>
      </c>
      <c r="D132" s="98" t="s">
        <v>2672</v>
      </c>
      <c r="E132" s="98" t="s">
        <v>2673</v>
      </c>
      <c r="F132" s="104">
        <v>44677</v>
      </c>
      <c r="G132" s="104">
        <v>45413</v>
      </c>
      <c r="H132" s="104">
        <v>45777</v>
      </c>
      <c r="J132" s="101">
        <v>1545</v>
      </c>
      <c r="K132" s="98" t="s">
        <v>2674</v>
      </c>
      <c r="L132" s="98" t="s">
        <v>2675</v>
      </c>
      <c r="M132" s="98" t="s">
        <v>2676</v>
      </c>
      <c r="N132" s="98" t="s">
        <v>2677</v>
      </c>
      <c r="O132" s="101">
        <v>40</v>
      </c>
      <c r="P132" s="101">
        <v>0</v>
      </c>
      <c r="Q132" s="101">
        <v>0</v>
      </c>
      <c r="R132" s="101">
        <v>250</v>
      </c>
    </row>
    <row r="133">
      <c r="L133" s="98" t="s">
        <v>2678</v>
      </c>
      <c r="M133" s="98" t="s">
        <v>2679</v>
      </c>
      <c r="N133" s="98" t="s">
        <v>2680</v>
      </c>
      <c r="O133" s="101">
        <v>20</v>
      </c>
      <c r="P133" s="101">
        <v>95</v>
      </c>
    </row>
    <row r="134">
      <c r="L134" s="98" t="s">
        <v>2681</v>
      </c>
      <c r="M134" s="98" t="s">
        <v>2682</v>
      </c>
      <c r="N134" s="98" t="s">
        <v>2683</v>
      </c>
      <c r="O134" s="101">
        <v>50</v>
      </c>
      <c r="P134" s="101">
        <v>50</v>
      </c>
    </row>
    <row r="135">
      <c r="L135" s="98" t="s">
        <v>2684</v>
      </c>
      <c r="M135" s="98" t="s">
        <v>2685</v>
      </c>
      <c r="N135" s="98" t="s">
        <v>2686</v>
      </c>
      <c r="O135" s="101">
        <v>25</v>
      </c>
      <c r="P135" s="101">
        <v>40</v>
      </c>
    </row>
    <row r="136">
      <c r="L136" s="98" t="s">
        <v>2687</v>
      </c>
      <c r="M136" s="98" t="s">
        <v>2688</v>
      </c>
      <c r="N136" s="98" t="s">
        <v>2689</v>
      </c>
      <c r="O136" s="101">
        <v>50</v>
      </c>
      <c r="P136" s="101">
        <v>0</v>
      </c>
    </row>
    <row r="137">
      <c r="L137" s="98" t="s">
        <v>2690</v>
      </c>
      <c r="M137" s="98" t="s">
        <v>2691</v>
      </c>
      <c r="N137" s="98" t="s">
        <v>2692</v>
      </c>
      <c r="O137" s="101">
        <v>1404</v>
      </c>
      <c r="P137" s="101">
        <v>1404</v>
      </c>
    </row>
    <row r="138">
      <c r="K138" s="96" t="s">
        <v>2693</v>
      </c>
      <c r="O138" s="85">
        <f>SUM(O132:O137)</f>
      </c>
      <c r="P138" s="85">
        <f>SUM(P132:P137)</f>
      </c>
    </row>
    <row r="139">
      <c r="A139" s="98" t="s">
        <v>2694</v>
      </c>
      <c r="B139" s="98" t="s">
        <v>2695</v>
      </c>
      <c r="C139" s="100">
        <v>900</v>
      </c>
      <c r="D139" s="98" t="s">
        <v>2696</v>
      </c>
      <c r="E139" s="98" t="s">
        <v>2697</v>
      </c>
      <c r="F139" s="104">
        <v>44984</v>
      </c>
      <c r="G139" s="104">
        <v>45474</v>
      </c>
      <c r="H139" s="104">
        <v>45838</v>
      </c>
      <c r="J139" s="101">
        <v>1495</v>
      </c>
      <c r="K139" s="98" t="s">
        <v>2698</v>
      </c>
      <c r="L139" s="98" t="s">
        <v>2699</v>
      </c>
      <c r="M139" s="98" t="s">
        <v>2700</v>
      </c>
      <c r="N139" s="98" t="s">
        <v>2701</v>
      </c>
      <c r="O139" s="101">
        <v>25</v>
      </c>
      <c r="P139" s="101">
        <v>0</v>
      </c>
      <c r="Q139" s="101">
        <v>0</v>
      </c>
      <c r="R139" s="101">
        <v>250</v>
      </c>
    </row>
    <row r="140">
      <c r="L140" s="98" t="s">
        <v>2702</v>
      </c>
      <c r="M140" s="98" t="s">
        <v>2703</v>
      </c>
      <c r="N140" s="98" t="s">
        <v>2704</v>
      </c>
      <c r="O140" s="101">
        <v>20</v>
      </c>
      <c r="P140" s="101">
        <v>110</v>
      </c>
    </row>
    <row r="141">
      <c r="L141" s="98" t="s">
        <v>2705</v>
      </c>
      <c r="M141" s="98" t="s">
        <v>2706</v>
      </c>
      <c r="N141" s="98" t="s">
        <v>2707</v>
      </c>
      <c r="O141" s="101">
        <v>50</v>
      </c>
      <c r="P141" s="101">
        <v>0</v>
      </c>
    </row>
    <row r="142">
      <c r="L142" s="98" t="s">
        <v>2708</v>
      </c>
      <c r="M142" s="98" t="s">
        <v>2709</v>
      </c>
      <c r="N142" s="98" t="s">
        <v>2710</v>
      </c>
      <c r="O142" s="101">
        <v>40</v>
      </c>
      <c r="P142" s="101">
        <v>25</v>
      </c>
    </row>
    <row r="143">
      <c r="L143" s="98" t="s">
        <v>2711</v>
      </c>
      <c r="M143" s="98" t="s">
        <v>2712</v>
      </c>
      <c r="N143" s="98" t="s">
        <v>2713</v>
      </c>
      <c r="O143" s="101">
        <v>1375</v>
      </c>
      <c r="P143" s="101">
        <v>1375</v>
      </c>
    </row>
    <row r="144">
      <c r="K144" s="96" t="s">
        <v>2714</v>
      </c>
      <c r="O144" s="85">
        <f>SUM(O139:O143)</f>
      </c>
      <c r="P144" s="85">
        <f>SUM(P139:P143)</f>
      </c>
    </row>
    <row r="145">
      <c r="A145" s="98" t="s">
        <v>2715</v>
      </c>
      <c r="B145" s="98" t="s">
        <v>2716</v>
      </c>
      <c r="C145" s="100">
        <v>660</v>
      </c>
      <c r="D145" s="98" t="s">
        <v>2717</v>
      </c>
      <c r="E145" s="98" t="s">
        <v>2718</v>
      </c>
      <c r="F145" s="104">
        <v>44663</v>
      </c>
      <c r="G145" s="104">
        <v>45413</v>
      </c>
      <c r="H145" s="104">
        <v>45777</v>
      </c>
      <c r="J145" s="101">
        <v>1355</v>
      </c>
      <c r="K145" s="98" t="s">
        <v>2719</v>
      </c>
      <c r="L145" s="98" t="s">
        <v>2720</v>
      </c>
      <c r="M145" s="98" t="s">
        <v>2721</v>
      </c>
      <c r="N145" s="98" t="s">
        <v>2722</v>
      </c>
      <c r="O145" s="101">
        <v>25</v>
      </c>
      <c r="P145" s="101">
        <v>90</v>
      </c>
      <c r="Q145" s="101">
        <v>0</v>
      </c>
      <c r="R145" s="101">
        <v>150</v>
      </c>
    </row>
    <row r="146">
      <c r="L146" s="98" t="s">
        <v>2723</v>
      </c>
      <c r="M146" s="98" t="s">
        <v>2724</v>
      </c>
      <c r="N146" s="98" t="s">
        <v>2725</v>
      </c>
      <c r="O146" s="101">
        <v>50</v>
      </c>
      <c r="P146" s="101">
        <v>40</v>
      </c>
    </row>
    <row r="147">
      <c r="L147" s="98" t="s">
        <v>2726</v>
      </c>
      <c r="M147" s="98" t="s">
        <v>2727</v>
      </c>
      <c r="N147" s="98" t="s">
        <v>2728</v>
      </c>
      <c r="O147" s="101">
        <v>40</v>
      </c>
      <c r="P147" s="101">
        <v>0</v>
      </c>
    </row>
    <row r="148">
      <c r="L148" s="98" t="s">
        <v>2729</v>
      </c>
      <c r="M148" s="98" t="s">
        <v>2730</v>
      </c>
      <c r="N148" s="98" t="s">
        <v>2731</v>
      </c>
      <c r="O148" s="101">
        <v>40</v>
      </c>
      <c r="P148" s="101">
        <v>25</v>
      </c>
    </row>
    <row r="149">
      <c r="L149" s="98" t="s">
        <v>2732</v>
      </c>
      <c r="M149" s="98" t="s">
        <v>2733</v>
      </c>
      <c r="N149" s="98" t="s">
        <v>2734</v>
      </c>
      <c r="O149" s="101">
        <v>1150</v>
      </c>
      <c r="P149" s="101">
        <v>1150</v>
      </c>
    </row>
    <row r="150">
      <c r="K150" s="96" t="s">
        <v>2735</v>
      </c>
      <c r="O150" s="85">
        <f>SUM(O145:O149)</f>
      </c>
      <c r="P150" s="85">
        <f>SUM(P145:P149)</f>
      </c>
    </row>
    <row r="151">
      <c r="A151" s="98" t="s">
        <v>2736</v>
      </c>
      <c r="B151" s="98" t="s">
        <v>2737</v>
      </c>
      <c r="C151" s="100">
        <v>660</v>
      </c>
      <c r="D151" s="98" t="s">
        <v>2738</v>
      </c>
      <c r="E151" s="98" t="s">
        <v>2739</v>
      </c>
      <c r="F151" s="104">
        <v>44541</v>
      </c>
      <c r="G151" s="104">
        <v>45658</v>
      </c>
      <c r="H151" s="104">
        <v>46022</v>
      </c>
      <c r="J151" s="101">
        <v>1265</v>
      </c>
      <c r="K151" s="98" t="s">
        <v>2740</v>
      </c>
      <c r="L151" s="98" t="s">
        <v>2741</v>
      </c>
      <c r="M151" s="98" t="s">
        <v>2742</v>
      </c>
      <c r="N151" s="98" t="s">
        <v>2743</v>
      </c>
      <c r="O151" s="101">
        <v>40</v>
      </c>
      <c r="P151" s="101">
        <v>40</v>
      </c>
      <c r="Q151" s="101">
        <v>0</v>
      </c>
      <c r="R151" s="101">
        <v>350</v>
      </c>
    </row>
    <row r="152">
      <c r="L152" s="98" t="s">
        <v>2744</v>
      </c>
      <c r="M152" s="98" t="s">
        <v>2745</v>
      </c>
      <c r="N152" s="98" t="s">
        <v>2746</v>
      </c>
      <c r="O152" s="101">
        <v>25</v>
      </c>
      <c r="P152" s="101">
        <v>25</v>
      </c>
    </row>
    <row r="153">
      <c r="L153" s="98" t="s">
        <v>2747</v>
      </c>
      <c r="M153" s="98" t="s">
        <v>2748</v>
      </c>
      <c r="N153" s="98" t="s">
        <v>2749</v>
      </c>
      <c r="O153" s="101">
        <v>1085</v>
      </c>
      <c r="P153" s="101">
        <v>1085</v>
      </c>
    </row>
    <row r="154">
      <c r="K154" s="96" t="s">
        <v>2750</v>
      </c>
      <c r="O154" s="85">
        <f>SUM(O151:O153)</f>
      </c>
      <c r="P154" s="85">
        <f>SUM(P151:P153)</f>
      </c>
    </row>
    <row r="155">
      <c r="A155" s="98" t="s">
        <v>2751</v>
      </c>
      <c r="B155" s="98" t="s">
        <v>2752</v>
      </c>
      <c r="C155" s="100">
        <v>660</v>
      </c>
      <c r="D155" s="98" t="s">
        <v>2753</v>
      </c>
      <c r="E155" s="98" t="s">
        <v>2754</v>
      </c>
      <c r="F155" s="104">
        <v>45145</v>
      </c>
      <c r="G155" s="104">
        <v>45536</v>
      </c>
      <c r="H155" s="104">
        <v>45900</v>
      </c>
      <c r="J155" s="101">
        <v>1315</v>
      </c>
      <c r="K155" s="98" t="s">
        <v>2755</v>
      </c>
      <c r="L155" s="98" t="s">
        <v>2756</v>
      </c>
      <c r="M155" s="98" t="s">
        <v>2757</v>
      </c>
      <c r="N155" s="98" t="s">
        <v>2758</v>
      </c>
      <c r="O155" s="101">
        <v>40</v>
      </c>
      <c r="P155" s="101">
        <v>40</v>
      </c>
      <c r="Q155" s="101">
        <v>0</v>
      </c>
      <c r="R155" s="101">
        <v>350</v>
      </c>
    </row>
    <row r="156">
      <c r="L156" s="98" t="s">
        <v>2759</v>
      </c>
      <c r="M156" s="98" t="s">
        <v>2760</v>
      </c>
      <c r="N156" s="98" t="s">
        <v>2761</v>
      </c>
      <c r="O156" s="101">
        <v>25</v>
      </c>
      <c r="P156" s="101">
        <v>25</v>
      </c>
    </row>
    <row r="157">
      <c r="L157" s="98" t="s">
        <v>2762</v>
      </c>
      <c r="M157" s="98" t="s">
        <v>2763</v>
      </c>
      <c r="N157" s="98" t="s">
        <v>2764</v>
      </c>
      <c r="O157" s="101">
        <v>50</v>
      </c>
      <c r="P157" s="101">
        <v>50</v>
      </c>
    </row>
    <row r="158">
      <c r="L158" s="98" t="s">
        <v>2765</v>
      </c>
      <c r="M158" s="98" t="s">
        <v>2766</v>
      </c>
      <c r="N158" s="98" t="s">
        <v>2767</v>
      </c>
      <c r="O158" s="101">
        <v>1345</v>
      </c>
      <c r="P158" s="101">
        <v>1345</v>
      </c>
    </row>
    <row r="159">
      <c r="K159" s="96" t="s">
        <v>2768</v>
      </c>
      <c r="O159" s="85">
        <f>SUM(O155:O158)</f>
      </c>
      <c r="P159" s="85">
        <f>SUM(P155:P158)</f>
      </c>
    </row>
    <row r="160">
      <c r="A160" s="98" t="s">
        <v>2769</v>
      </c>
      <c r="B160" s="98" t="s">
        <v>2770</v>
      </c>
      <c r="C160" s="100">
        <v>660</v>
      </c>
      <c r="D160" s="98" t="s">
        <v>2771</v>
      </c>
      <c r="E160" s="98" t="s">
        <v>2772</v>
      </c>
      <c r="F160" s="104">
        <v>45584</v>
      </c>
      <c r="G160" s="104">
        <v>45584</v>
      </c>
      <c r="H160" s="104">
        <v>45961</v>
      </c>
      <c r="J160" s="101">
        <v>1175</v>
      </c>
      <c r="K160" s="98" t="s">
        <v>2773</v>
      </c>
      <c r="L160" s="98" t="s">
        <v>2774</v>
      </c>
      <c r="M160" s="98" t="s">
        <v>2775</v>
      </c>
      <c r="N160" s="98" t="s">
        <v>2776</v>
      </c>
      <c r="O160" s="101">
        <v>25</v>
      </c>
      <c r="P160" s="101">
        <v>0</v>
      </c>
      <c r="Q160" s="101">
        <v>0</v>
      </c>
      <c r="R160" s="101">
        <v>150</v>
      </c>
    </row>
    <row r="161">
      <c r="L161" s="98" t="s">
        <v>2777</v>
      </c>
      <c r="M161" s="98" t="s">
        <v>2778</v>
      </c>
      <c r="N161" s="98" t="s">
        <v>2779</v>
      </c>
      <c r="O161" s="101">
        <v>50</v>
      </c>
      <c r="P161" s="101">
        <v>75</v>
      </c>
    </row>
    <row r="162">
      <c r="L162" s="98" t="s">
        <v>2780</v>
      </c>
      <c r="M162" s="98" t="s">
        <v>2781</v>
      </c>
      <c r="N162" s="98" t="s">
        <v>2782</v>
      </c>
      <c r="O162" s="101">
        <v>1100</v>
      </c>
      <c r="P162" s="101">
        <v>1100</v>
      </c>
    </row>
    <row r="163">
      <c r="L163" s="98" t="s">
        <v>2783</v>
      </c>
      <c r="M163" s="98" t="s">
        <v>2784</v>
      </c>
      <c r="N163" s="98" t="s">
        <v>2785</v>
      </c>
      <c r="O163" s="101">
        <v>-35.25</v>
      </c>
      <c r="P163" s="101">
        <v>-35.25</v>
      </c>
    </row>
    <row r="164">
      <c r="K164" s="96" t="s">
        <v>2786</v>
      </c>
      <c r="O164" s="85">
        <f>SUM(O160:O163)</f>
      </c>
      <c r="P164" s="85">
        <f>SUM(P160:P163)</f>
      </c>
    </row>
    <row r="165">
      <c r="A165" s="98" t="s">
        <v>2787</v>
      </c>
      <c r="B165" s="98" t="s">
        <v>2788</v>
      </c>
      <c r="C165" s="100">
        <v>900</v>
      </c>
      <c r="D165" s="98" t="s">
        <v>2789</v>
      </c>
      <c r="E165" s="98" t="s">
        <v>2790</v>
      </c>
      <c r="F165" s="104">
        <v>44388</v>
      </c>
      <c r="G165" s="104">
        <v>45536</v>
      </c>
      <c r="H165" s="104">
        <v>45900</v>
      </c>
      <c r="J165" s="101">
        <v>1455</v>
      </c>
      <c r="K165" s="98" t="s">
        <v>2791</v>
      </c>
      <c r="L165" s="98" t="s">
        <v>2792</v>
      </c>
      <c r="M165" s="98" t="s">
        <v>2793</v>
      </c>
      <c r="N165" s="98" t="s">
        <v>2794</v>
      </c>
      <c r="O165" s="101">
        <v>50</v>
      </c>
      <c r="P165" s="101">
        <v>0</v>
      </c>
      <c r="Q165" s="101">
        <v>0</v>
      </c>
      <c r="R165" s="101">
        <v>250</v>
      </c>
    </row>
    <row r="166">
      <c r="L166" s="98" t="s">
        <v>2795</v>
      </c>
      <c r="M166" s="98" t="s">
        <v>2796</v>
      </c>
      <c r="N166" s="98" t="s">
        <v>2797</v>
      </c>
      <c r="O166" s="101">
        <v>25</v>
      </c>
      <c r="P166" s="101">
        <v>0</v>
      </c>
    </row>
    <row r="167">
      <c r="L167" s="98" t="s">
        <v>2798</v>
      </c>
      <c r="M167" s="98" t="s">
        <v>2799</v>
      </c>
      <c r="N167" s="98" t="s">
        <v>2800</v>
      </c>
      <c r="O167" s="101">
        <v>20</v>
      </c>
      <c r="P167" s="101">
        <v>95</v>
      </c>
    </row>
    <row r="168">
      <c r="L168" s="98" t="s">
        <v>2801</v>
      </c>
      <c r="M168" s="98" t="s">
        <v>2802</v>
      </c>
      <c r="N168" s="98" t="s">
        <v>2803</v>
      </c>
      <c r="O168" s="101">
        <v>1477</v>
      </c>
      <c r="P168" s="101">
        <v>1477</v>
      </c>
    </row>
    <row r="169">
      <c r="L169" s="98" t="s">
        <v>2804</v>
      </c>
      <c r="M169" s="98" t="s">
        <v>2805</v>
      </c>
      <c r="N169" s="98" t="s">
        <v>2806</v>
      </c>
      <c r="O169" s="101">
        <v>157.19999999999999</v>
      </c>
      <c r="P169" s="101">
        <v>0</v>
      </c>
    </row>
    <row r="170">
      <c r="K170" s="96" t="s">
        <v>2807</v>
      </c>
      <c r="O170" s="85">
        <f>SUM(O165:O169)</f>
      </c>
      <c r="P170" s="85">
        <f>SUM(P165:P169)</f>
      </c>
    </row>
    <row r="171">
      <c r="A171" s="98" t="s">
        <v>2808</v>
      </c>
      <c r="B171" s="98" t="s">
        <v>2809</v>
      </c>
      <c r="C171" s="100">
        <v>900</v>
      </c>
      <c r="D171" s="98" t="s">
        <v>2810</v>
      </c>
      <c r="E171" s="98" t="s">
        <v>2811</v>
      </c>
      <c r="F171" s="104">
        <v>44378</v>
      </c>
      <c r="G171" s="104">
        <v>45566</v>
      </c>
      <c r="H171" s="104">
        <v>45930</v>
      </c>
      <c r="J171" s="101">
        <v>1435</v>
      </c>
      <c r="K171" s="98" t="s">
        <v>2812</v>
      </c>
      <c r="L171" s="98" t="s">
        <v>2813</v>
      </c>
      <c r="M171" s="98" t="s">
        <v>2814</v>
      </c>
      <c r="N171" s="98" t="s">
        <v>2815</v>
      </c>
      <c r="O171" s="101">
        <v>50</v>
      </c>
      <c r="P171" s="101">
        <v>75</v>
      </c>
      <c r="Q171" s="101">
        <v>1670.6800000000001</v>
      </c>
      <c r="R171" s="101">
        <v>250</v>
      </c>
    </row>
    <row r="172">
      <c r="L172" s="98" t="s">
        <v>2816</v>
      </c>
      <c r="M172" s="98" t="s">
        <v>2817</v>
      </c>
      <c r="N172" s="98" t="s">
        <v>2818</v>
      </c>
      <c r="O172" s="101">
        <v>25</v>
      </c>
      <c r="P172" s="101">
        <v>0</v>
      </c>
    </row>
    <row r="173">
      <c r="L173" s="98" t="s">
        <v>2819</v>
      </c>
      <c r="M173" s="98" t="s">
        <v>2820</v>
      </c>
      <c r="N173" s="98" t="s">
        <v>2821</v>
      </c>
      <c r="O173" s="101">
        <v>1395</v>
      </c>
      <c r="P173" s="101">
        <v>1395</v>
      </c>
    </row>
    <row r="174">
      <c r="L174" s="98" t="s">
        <v>2822</v>
      </c>
      <c r="M174" s="98" t="s">
        <v>2823</v>
      </c>
      <c r="N174" s="98" t="s">
        <v>2824</v>
      </c>
      <c r="O174" s="101">
        <v>147</v>
      </c>
      <c r="P174" s="101">
        <v>0</v>
      </c>
    </row>
    <row r="175">
      <c r="K175" s="96" t="s">
        <v>2825</v>
      </c>
      <c r="O175" s="85">
        <f>SUM(O171:O174)</f>
      </c>
      <c r="P175" s="85">
        <f>SUM(P171:P174)</f>
      </c>
    </row>
    <row r="176">
      <c r="A176" s="98" t="s">
        <v>2826</v>
      </c>
      <c r="B176" s="98" t="s">
        <v>2827</v>
      </c>
      <c r="C176" s="100">
        <v>900</v>
      </c>
      <c r="D176" s="98" t="s">
        <v>2828</v>
      </c>
      <c r="E176" s="98" t="s">
        <v>2829</v>
      </c>
      <c r="F176" s="104">
        <v>45394</v>
      </c>
      <c r="G176" s="104">
        <v>45394</v>
      </c>
      <c r="H176" s="104">
        <v>45777</v>
      </c>
      <c r="I176" s="104">
        <v>45792</v>
      </c>
      <c r="J176" s="101">
        <v>1345</v>
      </c>
      <c r="K176" s="98" t="s">
        <v>2830</v>
      </c>
      <c r="L176" s="98" t="s">
        <v>2831</v>
      </c>
      <c r="M176" s="98" t="s">
        <v>2832</v>
      </c>
      <c r="N176" s="98" t="s">
        <v>2833</v>
      </c>
      <c r="O176" s="101">
        <v>50</v>
      </c>
      <c r="P176" s="101">
        <v>125</v>
      </c>
      <c r="Q176" s="101">
        <v>0</v>
      </c>
      <c r="R176" s="101">
        <v>250</v>
      </c>
    </row>
    <row r="177">
      <c r="L177" s="98" t="s">
        <v>2834</v>
      </c>
      <c r="M177" s="98" t="s">
        <v>2835</v>
      </c>
      <c r="N177" s="98" t="s">
        <v>2836</v>
      </c>
      <c r="O177" s="101">
        <v>50</v>
      </c>
      <c r="P177" s="101">
        <v>20</v>
      </c>
    </row>
    <row r="178">
      <c r="L178" s="98" t="s">
        <v>2837</v>
      </c>
      <c r="M178" s="98" t="s">
        <v>2838</v>
      </c>
      <c r="N178" s="98" t="s">
        <v>2839</v>
      </c>
      <c r="O178" s="101">
        <v>20</v>
      </c>
      <c r="P178" s="101">
        <v>0</v>
      </c>
    </row>
    <row r="179">
      <c r="L179" s="98" t="s">
        <v>2840</v>
      </c>
      <c r="M179" s="98" t="s">
        <v>2841</v>
      </c>
      <c r="N179" s="98" t="s">
        <v>2842</v>
      </c>
      <c r="O179" s="101">
        <v>25</v>
      </c>
      <c r="P179" s="101">
        <v>0</v>
      </c>
    </row>
    <row r="180">
      <c r="L180" s="98" t="s">
        <v>2843</v>
      </c>
      <c r="M180" s="98" t="s">
        <v>2844</v>
      </c>
      <c r="N180" s="98" t="s">
        <v>2845</v>
      </c>
      <c r="O180" s="101">
        <v>1360</v>
      </c>
      <c r="P180" s="101">
        <v>1360</v>
      </c>
    </row>
    <row r="181">
      <c r="K181" s="96" t="s">
        <v>2846</v>
      </c>
      <c r="O181" s="85">
        <f>SUM(O176:O180)</f>
      </c>
      <c r="P181" s="85">
        <f>SUM(P176:P180)</f>
      </c>
    </row>
    <row r="182">
      <c r="A182" s="98" t="s">
        <v>2847</v>
      </c>
      <c r="B182" s="98" t="s">
        <v>2848</v>
      </c>
      <c r="C182" s="100">
        <v>900</v>
      </c>
      <c r="D182" s="98" t="s">
        <v>2849</v>
      </c>
      <c r="E182" s="98" t="s">
        <v>2850</v>
      </c>
      <c r="F182" s="104">
        <v>45444</v>
      </c>
      <c r="G182" s="104">
        <v>45444</v>
      </c>
      <c r="H182" s="104">
        <v>45808</v>
      </c>
      <c r="J182" s="101">
        <v>1435</v>
      </c>
      <c r="K182" s="98" t="s">
        <v>2851</v>
      </c>
      <c r="L182" s="98" t="s">
        <v>2852</v>
      </c>
      <c r="M182" s="98" t="s">
        <v>2853</v>
      </c>
      <c r="N182" s="98" t="s">
        <v>2854</v>
      </c>
      <c r="O182" s="101">
        <v>25</v>
      </c>
      <c r="P182" s="101">
        <v>75</v>
      </c>
      <c r="Q182" s="101">
        <v>1632.1800000000001</v>
      </c>
      <c r="R182" s="101">
        <v>450</v>
      </c>
    </row>
    <row r="183">
      <c r="L183" s="98" t="s">
        <v>2855</v>
      </c>
      <c r="M183" s="98" t="s">
        <v>2856</v>
      </c>
      <c r="N183" s="98" t="s">
        <v>2857</v>
      </c>
      <c r="O183" s="101">
        <v>50</v>
      </c>
      <c r="P183" s="101">
        <v>0</v>
      </c>
    </row>
    <row r="184">
      <c r="L184" s="98" t="s">
        <v>2858</v>
      </c>
      <c r="M184" s="98" t="s">
        <v>2859</v>
      </c>
      <c r="N184" s="98" t="s">
        <v>2860</v>
      </c>
      <c r="O184" s="101">
        <v>1360</v>
      </c>
      <c r="P184" s="101">
        <v>1360</v>
      </c>
    </row>
    <row r="185">
      <c r="L185" s="98" t="s">
        <v>2861</v>
      </c>
      <c r="M185" s="98" t="s">
        <v>2862</v>
      </c>
      <c r="N185" s="98" t="s">
        <v>2863</v>
      </c>
      <c r="O185" s="101">
        <v>143.5</v>
      </c>
      <c r="P185" s="101">
        <v>0</v>
      </c>
    </row>
    <row r="186">
      <c r="K186" s="96" t="s">
        <v>2864</v>
      </c>
      <c r="O186" s="85">
        <f>SUM(O182:O185)</f>
      </c>
      <c r="P186" s="85">
        <f>SUM(P182:P185)</f>
      </c>
    </row>
    <row r="187">
      <c r="A187" s="98" t="s">
        <v>2865</v>
      </c>
      <c r="B187" s="98" t="s">
        <v>2866</v>
      </c>
      <c r="C187" s="100">
        <v>660</v>
      </c>
      <c r="D187" s="98" t="s">
        <v>2867</v>
      </c>
      <c r="E187" s="98" t="s">
        <v>2868</v>
      </c>
      <c r="F187" s="104">
        <v>44750</v>
      </c>
      <c r="G187" s="104">
        <v>45474</v>
      </c>
      <c r="H187" s="104">
        <v>45838</v>
      </c>
      <c r="J187" s="101">
        <v>1345</v>
      </c>
      <c r="K187" s="98" t="s">
        <v>2869</v>
      </c>
      <c r="L187" s="98" t="s">
        <v>2870</v>
      </c>
      <c r="M187" s="98" t="s">
        <v>2871</v>
      </c>
      <c r="N187" s="98" t="s">
        <v>2872</v>
      </c>
      <c r="O187" s="101">
        <v>25</v>
      </c>
      <c r="P187" s="101">
        <v>75</v>
      </c>
      <c r="Q187" s="101">
        <v>0</v>
      </c>
      <c r="R187" s="101">
        <v>350</v>
      </c>
    </row>
    <row r="188">
      <c r="L188" s="98" t="s">
        <v>2873</v>
      </c>
      <c r="M188" s="98" t="s">
        <v>2874</v>
      </c>
      <c r="N188" s="98" t="s">
        <v>2875</v>
      </c>
      <c r="O188" s="101">
        <v>5</v>
      </c>
      <c r="P188" s="101">
        <v>0</v>
      </c>
    </row>
    <row r="189">
      <c r="L189" s="98" t="s">
        <v>2876</v>
      </c>
      <c r="M189" s="98" t="s">
        <v>2877</v>
      </c>
      <c r="N189" s="98" t="s">
        <v>2878</v>
      </c>
      <c r="O189" s="101">
        <v>20</v>
      </c>
      <c r="P189" s="101">
        <v>25</v>
      </c>
    </row>
    <row r="190">
      <c r="L190" s="98" t="s">
        <v>2879</v>
      </c>
      <c r="M190" s="98" t="s">
        <v>2880</v>
      </c>
      <c r="N190" s="98" t="s">
        <v>2881</v>
      </c>
      <c r="O190" s="101">
        <v>50</v>
      </c>
      <c r="P190" s="101">
        <v>0</v>
      </c>
    </row>
    <row r="191">
      <c r="L191" s="98" t="s">
        <v>2882</v>
      </c>
      <c r="M191" s="98" t="s">
        <v>2883</v>
      </c>
      <c r="N191" s="98" t="s">
        <v>2884</v>
      </c>
      <c r="O191" s="101">
        <v>5</v>
      </c>
      <c r="P191" s="101">
        <v>45</v>
      </c>
    </row>
    <row r="192">
      <c r="L192" s="98" t="s">
        <v>2885</v>
      </c>
      <c r="M192" s="98" t="s">
        <v>2886</v>
      </c>
      <c r="N192" s="98" t="s">
        <v>2887</v>
      </c>
      <c r="O192" s="101">
        <v>40</v>
      </c>
      <c r="P192" s="101">
        <v>0</v>
      </c>
    </row>
    <row r="193">
      <c r="L193" s="98" t="s">
        <v>2888</v>
      </c>
      <c r="M193" s="98" t="s">
        <v>2889</v>
      </c>
      <c r="N193" s="98" t="s">
        <v>2890</v>
      </c>
      <c r="O193" s="101">
        <v>1277</v>
      </c>
      <c r="P193" s="101">
        <v>1277</v>
      </c>
    </row>
    <row r="194">
      <c r="L194" s="98" t="s">
        <v>2891</v>
      </c>
      <c r="M194" s="98" t="s">
        <v>2892</v>
      </c>
      <c r="N194" s="98" t="s">
        <v>2893</v>
      </c>
      <c r="O194" s="101">
        <v>-43</v>
      </c>
      <c r="P194" s="101">
        <v>-43</v>
      </c>
    </row>
    <row r="195">
      <c r="K195" s="96" t="s">
        <v>2894</v>
      </c>
      <c r="O195" s="85">
        <f>SUM(O187:O194)</f>
      </c>
      <c r="P195" s="85">
        <f>SUM(P187:P194)</f>
      </c>
    </row>
    <row r="196">
      <c r="A196" s="98" t="s">
        <v>2895</v>
      </c>
      <c r="B196" s="98" t="s">
        <v>2896</v>
      </c>
      <c r="C196" s="100">
        <v>660</v>
      </c>
      <c r="D196" s="98" t="s">
        <v>2897</v>
      </c>
      <c r="E196" s="98" t="s">
        <v>2898</v>
      </c>
      <c r="F196" s="104">
        <v>42889</v>
      </c>
      <c r="G196" s="104">
        <v>45689</v>
      </c>
      <c r="J196" s="101">
        <v>1195</v>
      </c>
      <c r="K196" s="98" t="s">
        <v>2899</v>
      </c>
      <c r="L196" s="98" t="s">
        <v>2900</v>
      </c>
      <c r="M196" s="98" t="s">
        <v>2901</v>
      </c>
      <c r="N196" s="98" t="s">
        <v>2902</v>
      </c>
      <c r="O196" s="101">
        <v>25</v>
      </c>
      <c r="P196" s="101">
        <v>0</v>
      </c>
      <c r="Q196" s="101">
        <v>0</v>
      </c>
      <c r="R196" s="101">
        <v>350</v>
      </c>
    </row>
    <row r="197">
      <c r="L197" s="98" t="s">
        <v>2903</v>
      </c>
      <c r="M197" s="98" t="s">
        <v>2904</v>
      </c>
      <c r="N197" s="98" t="s">
        <v>2905</v>
      </c>
      <c r="O197" s="101">
        <v>5</v>
      </c>
      <c r="P197" s="101">
        <v>5</v>
      </c>
    </row>
    <row r="198">
      <c r="L198" s="98" t="s">
        <v>2906</v>
      </c>
      <c r="M198" s="98" t="s">
        <v>2907</v>
      </c>
      <c r="N198" s="98" t="s">
        <v>2908</v>
      </c>
      <c r="O198" s="101">
        <v>5</v>
      </c>
      <c r="P198" s="101">
        <v>5</v>
      </c>
    </row>
    <row r="199">
      <c r="L199" s="98" t="s">
        <v>2909</v>
      </c>
      <c r="M199" s="98" t="s">
        <v>2910</v>
      </c>
      <c r="N199" s="98" t="s">
        <v>2911</v>
      </c>
      <c r="O199" s="101">
        <v>10</v>
      </c>
      <c r="P199" s="101">
        <v>35</v>
      </c>
    </row>
    <row r="200">
      <c r="L200" s="98" t="s">
        <v>2912</v>
      </c>
      <c r="M200" s="98" t="s">
        <v>2913</v>
      </c>
      <c r="N200" s="98" t="s">
        <v>2914</v>
      </c>
      <c r="O200" s="101">
        <v>1395</v>
      </c>
      <c r="P200" s="101">
        <v>1395</v>
      </c>
    </row>
    <row r="201">
      <c r="L201" s="98" t="s">
        <v>2915</v>
      </c>
      <c r="M201" s="98" t="s">
        <v>2916</v>
      </c>
      <c r="N201" s="98" t="s">
        <v>2917</v>
      </c>
      <c r="O201" s="101">
        <v>200</v>
      </c>
      <c r="P201" s="101">
        <v>200</v>
      </c>
    </row>
    <row r="202">
      <c r="K202" s="96" t="s">
        <v>2918</v>
      </c>
      <c r="O202" s="85">
        <f>SUM(O196:O201)</f>
      </c>
      <c r="P202" s="85">
        <f>SUM(P196:P201)</f>
      </c>
    </row>
    <row r="203">
      <c r="A203" s="98" t="s">
        <v>2919</v>
      </c>
      <c r="B203" s="98" t="s">
        <v>2920</v>
      </c>
      <c r="C203" s="100">
        <v>660</v>
      </c>
      <c r="D203" s="98" t="s">
        <v>2921</v>
      </c>
      <c r="E203" s="98" t="s">
        <v>2922</v>
      </c>
      <c r="F203" s="104">
        <v>44995</v>
      </c>
      <c r="G203" s="104">
        <v>45748</v>
      </c>
      <c r="H203" s="104">
        <v>45930</v>
      </c>
      <c r="J203" s="101">
        <v>1235</v>
      </c>
      <c r="K203" s="98" t="s">
        <v>2923</v>
      </c>
      <c r="L203" s="98" t="s">
        <v>2924</v>
      </c>
      <c r="M203" s="98" t="s">
        <v>2925</v>
      </c>
      <c r="N203" s="98" t="s">
        <v>2926</v>
      </c>
      <c r="O203" s="101">
        <v>-5</v>
      </c>
      <c r="P203" s="101">
        <v>0</v>
      </c>
      <c r="Q203" s="101">
        <v>0</v>
      </c>
      <c r="R203" s="101">
        <v>150</v>
      </c>
    </row>
    <row r="204">
      <c r="L204" s="98" t="s">
        <v>2927</v>
      </c>
      <c r="M204" s="98" t="s">
        <v>2928</v>
      </c>
      <c r="N204" s="98" t="s">
        <v>2929</v>
      </c>
      <c r="O204" s="101">
        <v>25</v>
      </c>
      <c r="P204" s="101">
        <v>0</v>
      </c>
    </row>
    <row r="205">
      <c r="L205" s="98" t="s">
        <v>2930</v>
      </c>
      <c r="M205" s="98" t="s">
        <v>2931</v>
      </c>
      <c r="N205" s="98" t="s">
        <v>2932</v>
      </c>
      <c r="O205" s="101">
        <v>5</v>
      </c>
      <c r="P205" s="101">
        <v>0</v>
      </c>
    </row>
    <row r="206">
      <c r="L206" s="98" t="s">
        <v>2933</v>
      </c>
      <c r="M206" s="98" t="s">
        <v>2934</v>
      </c>
      <c r="N206" s="98" t="s">
        <v>2935</v>
      </c>
      <c r="O206" s="101">
        <v>5</v>
      </c>
      <c r="P206" s="101">
        <v>25</v>
      </c>
    </row>
    <row r="207">
      <c r="L207" s="98" t="s">
        <v>2936</v>
      </c>
      <c r="M207" s="98" t="s">
        <v>2937</v>
      </c>
      <c r="N207" s="98" t="s">
        <v>2938</v>
      </c>
      <c r="O207" s="101">
        <v>5</v>
      </c>
      <c r="P207" s="101">
        <v>0</v>
      </c>
    </row>
    <row r="208">
      <c r="L208" s="98" t="s">
        <v>2939</v>
      </c>
      <c r="M208" s="98" t="s">
        <v>2940</v>
      </c>
      <c r="N208" s="98" t="s">
        <v>2941</v>
      </c>
      <c r="O208" s="101">
        <v>5</v>
      </c>
      <c r="P208" s="101">
        <v>5</v>
      </c>
    </row>
    <row r="209">
      <c r="L209" s="98" t="s">
        <v>2942</v>
      </c>
      <c r="M209" s="98" t="s">
        <v>2943</v>
      </c>
      <c r="N209" s="98" t="s">
        <v>2944</v>
      </c>
      <c r="O209" s="101">
        <v>-25</v>
      </c>
      <c r="P209" s="101">
        <v>0</v>
      </c>
    </row>
    <row r="210">
      <c r="L210" s="98" t="s">
        <v>2945</v>
      </c>
      <c r="M210" s="98" t="s">
        <v>2946</v>
      </c>
      <c r="N210" s="98" t="s">
        <v>2947</v>
      </c>
      <c r="O210" s="101">
        <v>25</v>
      </c>
      <c r="P210" s="101">
        <v>5</v>
      </c>
    </row>
    <row r="211">
      <c r="L211" s="98" t="s">
        <v>2948</v>
      </c>
      <c r="M211" s="98" t="s">
        <v>2949</v>
      </c>
      <c r="N211" s="98" t="s">
        <v>2950</v>
      </c>
      <c r="O211" s="101">
        <v>-5</v>
      </c>
      <c r="P211" s="101">
        <v>0</v>
      </c>
    </row>
    <row r="212">
      <c r="L212" s="98" t="s">
        <v>2951</v>
      </c>
      <c r="M212" s="98" t="s">
        <v>2952</v>
      </c>
      <c r="N212" s="98" t="s">
        <v>2953</v>
      </c>
      <c r="O212" s="101">
        <v>1300</v>
      </c>
      <c r="P212" s="101">
        <v>0</v>
      </c>
    </row>
    <row r="213">
      <c r="L213" s="98" t="s">
        <v>2954</v>
      </c>
      <c r="M213" s="98" t="s">
        <v>2955</v>
      </c>
      <c r="N213" s="98" t="s">
        <v>2956</v>
      </c>
      <c r="O213" s="101">
        <v>-1300</v>
      </c>
      <c r="P213" s="101">
        <v>0</v>
      </c>
    </row>
    <row r="214">
      <c r="L214" s="98" t="s">
        <v>2957</v>
      </c>
      <c r="M214" s="98" t="s">
        <v>2958</v>
      </c>
      <c r="N214" s="98" t="s">
        <v>2959</v>
      </c>
      <c r="O214" s="101">
        <v>1300</v>
      </c>
      <c r="P214" s="101">
        <v>1300</v>
      </c>
    </row>
    <row r="215">
      <c r="L215" s="98" t="s">
        <v>2960</v>
      </c>
      <c r="M215" s="98" t="s">
        <v>2961</v>
      </c>
      <c r="N215" s="98" t="s">
        <v>2962</v>
      </c>
      <c r="O215" s="101">
        <v>-200</v>
      </c>
      <c r="P215" s="101">
        <v>0</v>
      </c>
    </row>
    <row r="216">
      <c r="L216" s="98" t="s">
        <v>2963</v>
      </c>
      <c r="M216" s="98" t="s">
        <v>2964</v>
      </c>
      <c r="N216" s="98" t="s">
        <v>2965</v>
      </c>
      <c r="O216" s="101">
        <v>200</v>
      </c>
      <c r="P216" s="101">
        <v>0</v>
      </c>
    </row>
    <row r="217">
      <c r="K217" s="96" t="s">
        <v>2966</v>
      </c>
      <c r="O217" s="85">
        <f>SUM(O203:O216)</f>
      </c>
      <c r="P217" s="85">
        <f>SUM(P203:P216)</f>
      </c>
    </row>
    <row r="218">
      <c r="A218" s="98" t="s">
        <v>2967</v>
      </c>
      <c r="B218" s="98" t="s">
        <v>2968</v>
      </c>
      <c r="C218" s="100">
        <v>660</v>
      </c>
      <c r="D218" s="98" t="s">
        <v>2969</v>
      </c>
      <c r="E218" s="98" t="s">
        <v>2970</v>
      </c>
      <c r="F218" s="104">
        <v>45473</v>
      </c>
      <c r="G218" s="104">
        <v>45473</v>
      </c>
      <c r="H218" s="104">
        <v>45838</v>
      </c>
      <c r="J218" s="101">
        <v>1245</v>
      </c>
      <c r="K218" s="98" t="s">
        <v>2971</v>
      </c>
      <c r="L218" s="98" t="s">
        <v>2972</v>
      </c>
      <c r="M218" s="98" t="s">
        <v>2973</v>
      </c>
      <c r="N218" s="98" t="s">
        <v>2974</v>
      </c>
      <c r="O218" s="101">
        <v>40</v>
      </c>
      <c r="P218" s="101">
        <v>20</v>
      </c>
      <c r="Q218" s="101">
        <v>-10.050000000000001</v>
      </c>
      <c r="R218" s="101">
        <v>250</v>
      </c>
    </row>
    <row r="219">
      <c r="L219" s="98" t="s">
        <v>2975</v>
      </c>
      <c r="M219" s="98" t="s">
        <v>2976</v>
      </c>
      <c r="N219" s="98" t="s">
        <v>2977</v>
      </c>
      <c r="O219" s="101">
        <v>50</v>
      </c>
      <c r="P219" s="101">
        <v>0</v>
      </c>
    </row>
    <row r="220">
      <c r="L220" s="98" t="s">
        <v>2978</v>
      </c>
      <c r="M220" s="98" t="s">
        <v>2979</v>
      </c>
      <c r="N220" s="98" t="s">
        <v>2980</v>
      </c>
      <c r="O220" s="101">
        <v>5</v>
      </c>
      <c r="P220" s="101">
        <v>50</v>
      </c>
    </row>
    <row r="221">
      <c r="L221" s="98" t="s">
        <v>2981</v>
      </c>
      <c r="M221" s="98" t="s">
        <v>2982</v>
      </c>
      <c r="N221" s="98" t="s">
        <v>2983</v>
      </c>
      <c r="O221" s="101">
        <v>5</v>
      </c>
      <c r="P221" s="101">
        <v>75</v>
      </c>
    </row>
    <row r="222">
      <c r="L222" s="98" t="s">
        <v>2984</v>
      </c>
      <c r="M222" s="98" t="s">
        <v>2985</v>
      </c>
      <c r="N222" s="98" t="s">
        <v>2986</v>
      </c>
      <c r="O222" s="101">
        <v>25</v>
      </c>
      <c r="P222" s="101">
        <v>0</v>
      </c>
    </row>
    <row r="223">
      <c r="L223" s="98" t="s">
        <v>2987</v>
      </c>
      <c r="M223" s="98" t="s">
        <v>2988</v>
      </c>
      <c r="N223" s="98" t="s">
        <v>2989</v>
      </c>
      <c r="O223" s="101">
        <v>20</v>
      </c>
      <c r="P223" s="101">
        <v>0</v>
      </c>
    </row>
    <row r="224">
      <c r="L224" s="98" t="s">
        <v>2990</v>
      </c>
      <c r="M224" s="98" t="s">
        <v>2991</v>
      </c>
      <c r="N224" s="98" t="s">
        <v>2992</v>
      </c>
      <c r="O224" s="101">
        <v>1100</v>
      </c>
      <c r="P224" s="101">
        <v>1100</v>
      </c>
    </row>
    <row r="225">
      <c r="K225" s="96" t="s">
        <v>2993</v>
      </c>
      <c r="O225" s="85">
        <f>SUM(O218:O224)</f>
      </c>
      <c r="P225" s="85">
        <f>SUM(P218:P224)</f>
      </c>
    </row>
    <row r="226">
      <c r="A226" s="98" t="s">
        <v>2994</v>
      </c>
      <c r="B226" s="98" t="s">
        <v>2995</v>
      </c>
      <c r="C226" s="100">
        <v>900</v>
      </c>
      <c r="D226" s="98" t="s">
        <v>2996</v>
      </c>
      <c r="E226" s="98" t="s">
        <v>2997</v>
      </c>
      <c r="F226" s="104">
        <v>43491</v>
      </c>
      <c r="G226" s="104">
        <v>45505</v>
      </c>
      <c r="H226" s="104">
        <v>45869</v>
      </c>
      <c r="J226" s="101">
        <v>1395</v>
      </c>
      <c r="K226" s="98" t="s">
        <v>2998</v>
      </c>
      <c r="L226" s="98" t="s">
        <v>2999</v>
      </c>
      <c r="M226" s="98" t="s">
        <v>3000</v>
      </c>
      <c r="N226" s="98" t="s">
        <v>3001</v>
      </c>
      <c r="O226" s="101">
        <v>5</v>
      </c>
      <c r="P226" s="101">
        <v>5</v>
      </c>
      <c r="Q226" s="101">
        <v>0</v>
      </c>
      <c r="R226" s="101">
        <v>250</v>
      </c>
    </row>
    <row r="227">
      <c r="L227" s="98" t="s">
        <v>3002</v>
      </c>
      <c r="M227" s="98" t="s">
        <v>3003</v>
      </c>
      <c r="N227" s="98" t="s">
        <v>3004</v>
      </c>
      <c r="O227" s="101">
        <v>25</v>
      </c>
      <c r="P227" s="101">
        <v>30</v>
      </c>
    </row>
    <row r="228">
      <c r="L228" s="98" t="s">
        <v>3005</v>
      </c>
      <c r="M228" s="98" t="s">
        <v>3006</v>
      </c>
      <c r="N228" s="98" t="s">
        <v>3007</v>
      </c>
      <c r="O228" s="101">
        <v>5</v>
      </c>
      <c r="P228" s="101">
        <v>0</v>
      </c>
    </row>
    <row r="229">
      <c r="L229" s="98" t="s">
        <v>3008</v>
      </c>
      <c r="M229" s="98" t="s">
        <v>3009</v>
      </c>
      <c r="N229" s="98" t="s">
        <v>3010</v>
      </c>
      <c r="O229" s="101">
        <v>1425</v>
      </c>
      <c r="P229" s="101">
        <v>1425</v>
      </c>
    </row>
    <row r="230">
      <c r="K230" s="96" t="s">
        <v>3011</v>
      </c>
      <c r="O230" s="85">
        <f>SUM(O226:O229)</f>
      </c>
      <c r="P230" s="85">
        <f>SUM(P226:P229)</f>
      </c>
    </row>
    <row r="231">
      <c r="A231" s="98" t="s">
        <v>3012</v>
      </c>
      <c r="B231" s="98" t="s">
        <v>3013</v>
      </c>
      <c r="C231" s="100">
        <v>900</v>
      </c>
      <c r="D231" s="98" t="s">
        <v>3014</v>
      </c>
      <c r="E231" s="98" t="s">
        <v>3015</v>
      </c>
      <c r="F231" s="104">
        <v>44166</v>
      </c>
      <c r="G231" s="104">
        <v>45597</v>
      </c>
      <c r="H231" s="104">
        <v>45961</v>
      </c>
      <c r="J231" s="101">
        <v>1445</v>
      </c>
      <c r="K231" s="98" t="s">
        <v>3016</v>
      </c>
      <c r="L231" s="98" t="s">
        <v>3017</v>
      </c>
      <c r="M231" s="98" t="s">
        <v>3018</v>
      </c>
      <c r="N231" s="98" t="s">
        <v>3019</v>
      </c>
      <c r="O231" s="101">
        <v>5</v>
      </c>
      <c r="P231" s="101">
        <v>30</v>
      </c>
      <c r="Q231" s="101">
        <v>0</v>
      </c>
      <c r="R231" s="101">
        <v>350</v>
      </c>
    </row>
    <row r="232">
      <c r="L232" s="98" t="s">
        <v>3020</v>
      </c>
      <c r="M232" s="98" t="s">
        <v>3021</v>
      </c>
      <c r="N232" s="98" t="s">
        <v>3022</v>
      </c>
      <c r="O232" s="101">
        <v>25</v>
      </c>
      <c r="P232" s="101">
        <v>5</v>
      </c>
    </row>
    <row r="233">
      <c r="L233" s="98" t="s">
        <v>3023</v>
      </c>
      <c r="M233" s="98" t="s">
        <v>3024</v>
      </c>
      <c r="N233" s="98" t="s">
        <v>3025</v>
      </c>
      <c r="O233" s="101">
        <v>5</v>
      </c>
      <c r="P233" s="101">
        <v>0</v>
      </c>
    </row>
    <row r="234">
      <c r="L234" s="98" t="s">
        <v>3026</v>
      </c>
      <c r="M234" s="98" t="s">
        <v>3027</v>
      </c>
      <c r="N234" s="98" t="s">
        <v>3028</v>
      </c>
      <c r="O234" s="101">
        <v>50</v>
      </c>
      <c r="P234" s="101">
        <v>50</v>
      </c>
    </row>
    <row r="235">
      <c r="L235" s="98" t="s">
        <v>3029</v>
      </c>
      <c r="M235" s="98" t="s">
        <v>3030</v>
      </c>
      <c r="N235" s="98" t="s">
        <v>3031</v>
      </c>
      <c r="O235" s="101">
        <v>1403</v>
      </c>
      <c r="P235" s="101">
        <v>1403</v>
      </c>
    </row>
    <row r="236">
      <c r="K236" s="96" t="s">
        <v>3032</v>
      </c>
      <c r="O236" s="85">
        <f>SUM(O231:O235)</f>
      </c>
      <c r="P236" s="85">
        <f>SUM(P231:P235)</f>
      </c>
    </row>
    <row r="237">
      <c r="A237" s="98" t="s">
        <v>3033</v>
      </c>
      <c r="B237" s="98" t="s">
        <v>3034</v>
      </c>
      <c r="C237" s="100">
        <v>900</v>
      </c>
      <c r="D237" s="98" t="s">
        <v>3035</v>
      </c>
      <c r="E237" s="98" t="s">
        <v>3036</v>
      </c>
      <c r="F237" s="104">
        <v>45455</v>
      </c>
      <c r="G237" s="104">
        <v>45455</v>
      </c>
      <c r="H237" s="104">
        <v>45838</v>
      </c>
      <c r="J237" s="101">
        <v>1395</v>
      </c>
      <c r="K237" s="98" t="s">
        <v>3037</v>
      </c>
      <c r="L237" s="98" t="s">
        <v>3038</v>
      </c>
      <c r="M237" s="98" t="s">
        <v>3039</v>
      </c>
      <c r="N237" s="98" t="s">
        <v>3040</v>
      </c>
      <c r="O237" s="101">
        <v>25</v>
      </c>
      <c r="P237" s="101">
        <v>0</v>
      </c>
      <c r="Q237" s="101">
        <v>0</v>
      </c>
      <c r="R237" s="101">
        <v>550</v>
      </c>
    </row>
    <row r="238">
      <c r="L238" s="98" t="s">
        <v>3041</v>
      </c>
      <c r="M238" s="98" t="s">
        <v>3042</v>
      </c>
      <c r="N238" s="98" t="s">
        <v>3043</v>
      </c>
      <c r="O238" s="101">
        <v>5</v>
      </c>
      <c r="P238" s="101">
        <v>5</v>
      </c>
    </row>
    <row r="239">
      <c r="L239" s="98" t="s">
        <v>3044</v>
      </c>
      <c r="M239" s="98" t="s">
        <v>3045</v>
      </c>
      <c r="N239" s="98" t="s">
        <v>3046</v>
      </c>
      <c r="O239" s="101">
        <v>5</v>
      </c>
      <c r="P239" s="101">
        <v>30</v>
      </c>
    </row>
    <row r="240">
      <c r="L240" s="98" t="s">
        <v>3047</v>
      </c>
      <c r="M240" s="98" t="s">
        <v>3048</v>
      </c>
      <c r="N240" s="98" t="s">
        <v>3049</v>
      </c>
      <c r="O240" s="101">
        <v>1360</v>
      </c>
      <c r="P240" s="101">
        <v>1360</v>
      </c>
    </row>
    <row r="241">
      <c r="K241" s="96" t="s">
        <v>3050</v>
      </c>
      <c r="O241" s="85">
        <f>SUM(O237:O240)</f>
      </c>
      <c r="P241" s="85">
        <f>SUM(P237:P240)</f>
      </c>
    </row>
    <row r="242">
      <c r="A242" s="98" t="s">
        <v>3051</v>
      </c>
      <c r="B242" s="98" t="s">
        <v>3052</v>
      </c>
      <c r="C242" s="100">
        <v>900</v>
      </c>
      <c r="D242" s="98" t="s">
        <v>3053</v>
      </c>
      <c r="E242" s="98" t="s">
        <v>3054</v>
      </c>
      <c r="F242" s="104">
        <v>44396</v>
      </c>
      <c r="G242" s="104">
        <v>45717</v>
      </c>
      <c r="H242" s="104">
        <v>45765</v>
      </c>
      <c r="I242" s="104">
        <v>45765</v>
      </c>
      <c r="J242" s="101">
        <v>1690</v>
      </c>
      <c r="K242" s="98" t="s">
        <v>3055</v>
      </c>
      <c r="L242" s="98" t="s">
        <v>3056</v>
      </c>
      <c r="M242" s="98" t="s">
        <v>3057</v>
      </c>
      <c r="N242" s="98" t="s">
        <v>3058</v>
      </c>
      <c r="O242" s="101">
        <v>20</v>
      </c>
      <c r="P242" s="101">
        <v>0</v>
      </c>
      <c r="Q242" s="101">
        <v>-724</v>
      </c>
      <c r="R242" s="101">
        <v>250</v>
      </c>
    </row>
    <row r="243">
      <c r="L243" s="98" t="s">
        <v>3059</v>
      </c>
      <c r="M243" s="98" t="s">
        <v>3060</v>
      </c>
      <c r="N243" s="98" t="s">
        <v>3061</v>
      </c>
      <c r="O243" s="101">
        <v>-50</v>
      </c>
      <c r="P243" s="101">
        <v>0</v>
      </c>
    </row>
    <row r="244">
      <c r="L244" s="98" t="s">
        <v>3062</v>
      </c>
      <c r="M244" s="98" t="s">
        <v>3063</v>
      </c>
      <c r="N244" s="98" t="s">
        <v>3064</v>
      </c>
      <c r="O244" s="101">
        <v>3</v>
      </c>
      <c r="P244" s="101">
        <v>0</v>
      </c>
    </row>
    <row r="245">
      <c r="L245" s="98" t="s">
        <v>3065</v>
      </c>
      <c r="M245" s="98" t="s">
        <v>3066</v>
      </c>
      <c r="N245" s="98" t="s">
        <v>3067</v>
      </c>
      <c r="O245" s="101">
        <v>50</v>
      </c>
      <c r="P245" s="101">
        <v>0</v>
      </c>
    </row>
    <row r="246">
      <c r="L246" s="98" t="s">
        <v>3068</v>
      </c>
      <c r="M246" s="98" t="s">
        <v>3069</v>
      </c>
      <c r="N246" s="98" t="s">
        <v>3070</v>
      </c>
      <c r="O246" s="101">
        <v>5</v>
      </c>
      <c r="P246" s="101">
        <v>0</v>
      </c>
    </row>
    <row r="247">
      <c r="L247" s="98" t="s">
        <v>3071</v>
      </c>
      <c r="M247" s="98" t="s">
        <v>3072</v>
      </c>
      <c r="N247" s="98" t="s">
        <v>3073</v>
      </c>
      <c r="O247" s="101">
        <v>50</v>
      </c>
      <c r="P247" s="101">
        <v>0</v>
      </c>
    </row>
    <row r="248">
      <c r="L248" s="98" t="s">
        <v>3074</v>
      </c>
      <c r="M248" s="98" t="s">
        <v>3075</v>
      </c>
      <c r="N248" s="98" t="s">
        <v>3076</v>
      </c>
      <c r="O248" s="101">
        <v>30</v>
      </c>
      <c r="P248" s="101">
        <v>0</v>
      </c>
    </row>
    <row r="249">
      <c r="L249" s="98" t="s">
        <v>3077</v>
      </c>
      <c r="M249" s="98" t="s">
        <v>3078</v>
      </c>
      <c r="N249" s="98" t="s">
        <v>3079</v>
      </c>
      <c r="O249" s="101">
        <v>25</v>
      </c>
      <c r="P249" s="101">
        <v>0</v>
      </c>
    </row>
    <row r="250">
      <c r="L250" s="98" t="s">
        <v>3080</v>
      </c>
      <c r="M250" s="98" t="s">
        <v>3081</v>
      </c>
      <c r="N250" s="98" t="s">
        <v>3082</v>
      </c>
      <c r="O250" s="101">
        <v>-20</v>
      </c>
      <c r="P250" s="101">
        <v>50</v>
      </c>
    </row>
    <row r="251">
      <c r="L251" s="98" t="s">
        <v>3083</v>
      </c>
      <c r="M251" s="98" t="s">
        <v>3084</v>
      </c>
      <c r="N251" s="98" t="s">
        <v>3085</v>
      </c>
      <c r="O251" s="101">
        <v>15</v>
      </c>
      <c r="P251" s="101">
        <v>0</v>
      </c>
    </row>
    <row r="252">
      <c r="L252" s="98" t="s">
        <v>3086</v>
      </c>
      <c r="M252" s="98" t="s">
        <v>3087</v>
      </c>
      <c r="N252" s="98" t="s">
        <v>3088</v>
      </c>
      <c r="O252" s="101">
        <v>175</v>
      </c>
      <c r="P252" s="101">
        <v>0</v>
      </c>
    </row>
    <row r="253">
      <c r="L253" s="98" t="s">
        <v>3089</v>
      </c>
      <c r="M253" s="98" t="s">
        <v>3090</v>
      </c>
      <c r="N253" s="98" t="s">
        <v>3091</v>
      </c>
      <c r="O253" s="101">
        <v>105</v>
      </c>
      <c r="P253" s="101">
        <v>5</v>
      </c>
    </row>
    <row r="254">
      <c r="L254" s="98" t="s">
        <v>3092</v>
      </c>
      <c r="M254" s="98" t="s">
        <v>3093</v>
      </c>
      <c r="N254" s="98" t="s">
        <v>3094</v>
      </c>
      <c r="O254" s="101">
        <v>30</v>
      </c>
      <c r="P254" s="101">
        <v>20</v>
      </c>
    </row>
    <row r="255">
      <c r="L255" s="98" t="s">
        <v>3095</v>
      </c>
      <c r="M255" s="98" t="s">
        <v>3096</v>
      </c>
      <c r="N255" s="98" t="s">
        <v>3097</v>
      </c>
      <c r="O255" s="101">
        <v>-25</v>
      </c>
      <c r="P255" s="101">
        <v>225</v>
      </c>
    </row>
    <row r="256">
      <c r="L256" s="98" t="s">
        <v>3098</v>
      </c>
      <c r="M256" s="98" t="s">
        <v>3099</v>
      </c>
      <c r="N256" s="98" t="s">
        <v>3100</v>
      </c>
      <c r="O256" s="101">
        <v>-175</v>
      </c>
      <c r="P256" s="101">
        <v>0</v>
      </c>
    </row>
    <row r="257">
      <c r="L257" s="98" t="s">
        <v>3101</v>
      </c>
      <c r="M257" s="98" t="s">
        <v>3102</v>
      </c>
      <c r="N257" s="98" t="s">
        <v>3103</v>
      </c>
      <c r="O257" s="101">
        <v>-5</v>
      </c>
      <c r="P257" s="101">
        <v>0</v>
      </c>
    </row>
    <row r="258">
      <c r="L258" s="98" t="s">
        <v>3104</v>
      </c>
      <c r="M258" s="98" t="s">
        <v>3105</v>
      </c>
      <c r="N258" s="98" t="s">
        <v>3106</v>
      </c>
      <c r="O258" s="101">
        <v>-50</v>
      </c>
      <c r="P258" s="101">
        <v>0</v>
      </c>
    </row>
    <row r="259">
      <c r="L259" s="98" t="s">
        <v>3107</v>
      </c>
      <c r="M259" s="98" t="s">
        <v>3108</v>
      </c>
      <c r="N259" s="98" t="s">
        <v>3109</v>
      </c>
      <c r="O259" s="101">
        <v>5</v>
      </c>
      <c r="P259" s="101">
        <v>0</v>
      </c>
    </row>
    <row r="260">
      <c r="L260" s="98" t="s">
        <v>3110</v>
      </c>
      <c r="M260" s="98" t="s">
        <v>3111</v>
      </c>
      <c r="N260" s="98" t="s">
        <v>3112</v>
      </c>
      <c r="O260" s="101">
        <v>3</v>
      </c>
      <c r="P260" s="101">
        <v>5</v>
      </c>
    </row>
    <row r="261">
      <c r="L261" s="98" t="s">
        <v>3113</v>
      </c>
      <c r="M261" s="98" t="s">
        <v>3114</v>
      </c>
      <c r="N261" s="98" t="s">
        <v>3115</v>
      </c>
      <c r="O261" s="101">
        <v>12</v>
      </c>
      <c r="P261" s="101">
        <v>0</v>
      </c>
    </row>
    <row r="262">
      <c r="L262" s="98" t="s">
        <v>3116</v>
      </c>
      <c r="M262" s="98" t="s">
        <v>3117</v>
      </c>
      <c r="N262" s="98" t="s">
        <v>3118</v>
      </c>
      <c r="O262" s="101">
        <v>-5</v>
      </c>
      <c r="P262" s="101">
        <v>25</v>
      </c>
    </row>
    <row r="263">
      <c r="L263" s="98" t="s">
        <v>3119</v>
      </c>
      <c r="M263" s="98" t="s">
        <v>3120</v>
      </c>
      <c r="N263" s="98" t="s">
        <v>3121</v>
      </c>
      <c r="O263" s="101">
        <v>1280</v>
      </c>
      <c r="P263" s="101">
        <v>0</v>
      </c>
    </row>
    <row r="264">
      <c r="L264" s="98" t="s">
        <v>3122</v>
      </c>
      <c r="M264" s="98" t="s">
        <v>3123</v>
      </c>
      <c r="N264" s="98" t="s">
        <v>3124</v>
      </c>
      <c r="O264" s="101">
        <v>-1280</v>
      </c>
      <c r="P264" s="101">
        <v>1280</v>
      </c>
    </row>
    <row r="265">
      <c r="L265" s="98" t="s">
        <v>3125</v>
      </c>
      <c r="M265" s="98" t="s">
        <v>3126</v>
      </c>
      <c r="N265" s="98" t="s">
        <v>3127</v>
      </c>
      <c r="O265" s="101">
        <v>768</v>
      </c>
      <c r="P265" s="101">
        <v>0</v>
      </c>
    </row>
    <row r="266">
      <c r="L266" s="98" t="s">
        <v>3128</v>
      </c>
      <c r="M266" s="98" t="s">
        <v>3129</v>
      </c>
      <c r="N266" s="98" t="s">
        <v>3130</v>
      </c>
      <c r="O266" s="101">
        <v>200</v>
      </c>
      <c r="P266" s="101">
        <v>0</v>
      </c>
    </row>
    <row r="267">
      <c r="L267" s="98" t="s">
        <v>3131</v>
      </c>
      <c r="M267" s="98" t="s">
        <v>3132</v>
      </c>
      <c r="N267" s="98" t="s">
        <v>3133</v>
      </c>
      <c r="O267" s="101">
        <v>120</v>
      </c>
      <c r="P267" s="101">
        <v>0</v>
      </c>
    </row>
    <row r="268">
      <c r="L268" s="98" t="s">
        <v>3134</v>
      </c>
      <c r="M268" s="98" t="s">
        <v>3135</v>
      </c>
      <c r="N268" s="98" t="s">
        <v>3136</v>
      </c>
      <c r="O268" s="101">
        <v>-200</v>
      </c>
      <c r="P268" s="101">
        <v>200</v>
      </c>
    </row>
    <row r="269">
      <c r="K269" s="96" t="s">
        <v>3137</v>
      </c>
      <c r="O269" s="85">
        <f>SUM(O242:O268)</f>
      </c>
      <c r="P269" s="85">
        <f>SUM(P242:P268)</f>
      </c>
    </row>
    <row r="270">
      <c r="A270" s="98" t="s">
        <v>3138</v>
      </c>
      <c r="B270" s="98" t="s">
        <v>3139</v>
      </c>
      <c r="C270" s="100">
        <v>660</v>
      </c>
      <c r="D270" s="98" t="s">
        <v>3140</v>
      </c>
      <c r="E270" s="98" t="s">
        <v>3141</v>
      </c>
      <c r="F270" s="104">
        <v>45483</v>
      </c>
      <c r="G270" s="104">
        <v>45483</v>
      </c>
      <c r="H270" s="104">
        <v>45869</v>
      </c>
      <c r="J270" s="101">
        <v>1425</v>
      </c>
      <c r="K270" s="98" t="s">
        <v>3142</v>
      </c>
      <c r="L270" s="98" t="s">
        <v>3143</v>
      </c>
      <c r="M270" s="98" t="s">
        <v>3144</v>
      </c>
      <c r="N270" s="98" t="s">
        <v>3145</v>
      </c>
      <c r="O270" s="101">
        <v>40</v>
      </c>
      <c r="P270" s="101">
        <v>25</v>
      </c>
      <c r="Q270" s="101">
        <v>0</v>
      </c>
      <c r="R270" s="101">
        <v>250</v>
      </c>
    </row>
    <row r="271">
      <c r="L271" s="98" t="s">
        <v>3146</v>
      </c>
      <c r="M271" s="98" t="s">
        <v>3147</v>
      </c>
      <c r="N271" s="98" t="s">
        <v>3148</v>
      </c>
      <c r="O271" s="101">
        <v>50</v>
      </c>
      <c r="P271" s="101">
        <v>150</v>
      </c>
    </row>
    <row r="272">
      <c r="L272" s="98" t="s">
        <v>3149</v>
      </c>
      <c r="M272" s="98" t="s">
        <v>3150</v>
      </c>
      <c r="N272" s="98" t="s">
        <v>3151</v>
      </c>
      <c r="O272" s="101">
        <v>40</v>
      </c>
      <c r="P272" s="101">
        <v>40</v>
      </c>
    </row>
    <row r="273">
      <c r="L273" s="98" t="s">
        <v>3152</v>
      </c>
      <c r="M273" s="98" t="s">
        <v>3153</v>
      </c>
      <c r="N273" s="98" t="s">
        <v>3154</v>
      </c>
      <c r="O273" s="101">
        <v>25</v>
      </c>
      <c r="P273" s="101">
        <v>0</v>
      </c>
    </row>
    <row r="274">
      <c r="L274" s="98" t="s">
        <v>3155</v>
      </c>
      <c r="M274" s="98" t="s">
        <v>3156</v>
      </c>
      <c r="N274" s="98" t="s">
        <v>3157</v>
      </c>
      <c r="O274" s="101">
        <v>150</v>
      </c>
      <c r="P274" s="101">
        <v>60</v>
      </c>
    </row>
    <row r="275">
      <c r="L275" s="98" t="s">
        <v>3158</v>
      </c>
      <c r="M275" s="98" t="s">
        <v>3159</v>
      </c>
      <c r="N275" s="98" t="s">
        <v>3160</v>
      </c>
      <c r="O275" s="101">
        <v>20</v>
      </c>
      <c r="P275" s="101">
        <v>50</v>
      </c>
    </row>
    <row r="276">
      <c r="L276" s="98" t="s">
        <v>3161</v>
      </c>
      <c r="M276" s="98" t="s">
        <v>3162</v>
      </c>
      <c r="N276" s="98" t="s">
        <v>3163</v>
      </c>
      <c r="O276" s="101">
        <v>1100</v>
      </c>
      <c r="P276" s="101">
        <v>1100</v>
      </c>
    </row>
    <row r="277">
      <c r="K277" s="96" t="s">
        <v>3164</v>
      </c>
      <c r="O277" s="85">
        <f>SUM(O270:O276)</f>
      </c>
      <c r="P277" s="85">
        <f>SUM(P270:P276)</f>
      </c>
    </row>
    <row r="278">
      <c r="A278" s="98" t="s">
        <v>3165</v>
      </c>
      <c r="B278" s="98" t="s">
        <v>3166</v>
      </c>
      <c r="C278" s="100">
        <v>660</v>
      </c>
      <c r="D278" s="98" t="s">
        <v>3167</v>
      </c>
      <c r="E278" s="98" t="s">
        <v>3168</v>
      </c>
      <c r="F278" s="104">
        <v>45504</v>
      </c>
      <c r="G278" s="104">
        <v>45504</v>
      </c>
      <c r="H278" s="104">
        <v>45869</v>
      </c>
      <c r="J278" s="101">
        <v>1425</v>
      </c>
      <c r="K278" s="98" t="s">
        <v>3169</v>
      </c>
      <c r="L278" s="98" t="s">
        <v>3170</v>
      </c>
      <c r="M278" s="98" t="s">
        <v>3171</v>
      </c>
      <c r="N278" s="98" t="s">
        <v>3172</v>
      </c>
      <c r="O278" s="101">
        <v>150</v>
      </c>
      <c r="P278" s="101">
        <v>90</v>
      </c>
      <c r="Q278" s="101">
        <v>0</v>
      </c>
      <c r="R278" s="101">
        <v>150</v>
      </c>
    </row>
    <row r="279">
      <c r="L279" s="98" t="s">
        <v>3173</v>
      </c>
      <c r="M279" s="98" t="s">
        <v>3174</v>
      </c>
      <c r="N279" s="98" t="s">
        <v>3175</v>
      </c>
      <c r="O279" s="101">
        <v>20</v>
      </c>
      <c r="P279" s="101">
        <v>150</v>
      </c>
    </row>
    <row r="280">
      <c r="L280" s="98" t="s">
        <v>3176</v>
      </c>
      <c r="M280" s="98" t="s">
        <v>3177</v>
      </c>
      <c r="N280" s="98" t="s">
        <v>3178</v>
      </c>
      <c r="O280" s="101">
        <v>50</v>
      </c>
      <c r="P280" s="101">
        <v>0</v>
      </c>
    </row>
    <row r="281">
      <c r="L281" s="98" t="s">
        <v>3179</v>
      </c>
      <c r="M281" s="98" t="s">
        <v>3180</v>
      </c>
      <c r="N281" s="98" t="s">
        <v>3181</v>
      </c>
      <c r="O281" s="101">
        <v>40</v>
      </c>
      <c r="P281" s="101">
        <v>60</v>
      </c>
    </row>
    <row r="282">
      <c r="L282" s="98" t="s">
        <v>3182</v>
      </c>
      <c r="M282" s="98" t="s">
        <v>3183</v>
      </c>
      <c r="N282" s="98" t="s">
        <v>3184</v>
      </c>
      <c r="O282" s="101">
        <v>25</v>
      </c>
      <c r="P282" s="101">
        <v>0</v>
      </c>
    </row>
    <row r="283">
      <c r="L283" s="98" t="s">
        <v>3185</v>
      </c>
      <c r="M283" s="98" t="s">
        <v>3186</v>
      </c>
      <c r="N283" s="98" t="s">
        <v>3187</v>
      </c>
      <c r="O283" s="101">
        <v>40</v>
      </c>
      <c r="P283" s="101">
        <v>25</v>
      </c>
    </row>
    <row r="284">
      <c r="L284" s="98" t="s">
        <v>3188</v>
      </c>
      <c r="M284" s="98" t="s">
        <v>3189</v>
      </c>
      <c r="N284" s="98" t="s">
        <v>3190</v>
      </c>
      <c r="O284" s="101">
        <v>1100</v>
      </c>
      <c r="P284" s="101">
        <v>1100</v>
      </c>
    </row>
    <row r="285">
      <c r="K285" s="96" t="s">
        <v>3191</v>
      </c>
      <c r="O285" s="85">
        <f>SUM(O278:O284)</f>
      </c>
      <c r="P285" s="85">
        <f>SUM(P278:P284)</f>
      </c>
    </row>
    <row r="286">
      <c r="A286" s="98" t="s">
        <v>3192</v>
      </c>
      <c r="B286" s="98" t="s">
        <v>3193</v>
      </c>
      <c r="C286" s="100">
        <v>660</v>
      </c>
      <c r="D286" s="98" t="s">
        <v>3194</v>
      </c>
      <c r="E286" s="98" t="s">
        <v>3195</v>
      </c>
      <c r="F286" s="104">
        <v>45366</v>
      </c>
      <c r="G286" s="104">
        <v>45748</v>
      </c>
      <c r="H286" s="104">
        <v>46112</v>
      </c>
      <c r="J286" s="101">
        <v>1315</v>
      </c>
      <c r="K286" s="98" t="s">
        <v>3196</v>
      </c>
      <c r="L286" s="98" t="s">
        <v>3197</v>
      </c>
      <c r="M286" s="98" t="s">
        <v>3198</v>
      </c>
      <c r="N286" s="98" t="s">
        <v>3199</v>
      </c>
      <c r="O286" s="101">
        <v>25</v>
      </c>
      <c r="P286" s="101">
        <v>75</v>
      </c>
      <c r="Q286" s="101">
        <v>0</v>
      </c>
      <c r="R286" s="101">
        <v>150</v>
      </c>
    </row>
    <row r="287">
      <c r="L287" s="98" t="s">
        <v>3200</v>
      </c>
      <c r="M287" s="98" t="s">
        <v>3201</v>
      </c>
      <c r="N287" s="98" t="s">
        <v>3202</v>
      </c>
      <c r="O287" s="101">
        <v>40</v>
      </c>
      <c r="P287" s="101">
        <v>40</v>
      </c>
    </row>
    <row r="288">
      <c r="L288" s="98" t="s">
        <v>3203</v>
      </c>
      <c r="M288" s="98" t="s">
        <v>3204</v>
      </c>
      <c r="N288" s="98" t="s">
        <v>3205</v>
      </c>
      <c r="O288" s="101">
        <v>50</v>
      </c>
      <c r="P288" s="101">
        <v>0</v>
      </c>
    </row>
    <row r="289">
      <c r="L289" s="98" t="s">
        <v>3206</v>
      </c>
      <c r="M289" s="98" t="s">
        <v>3207</v>
      </c>
      <c r="N289" s="98" t="s">
        <v>3208</v>
      </c>
      <c r="O289" s="101">
        <v>1200</v>
      </c>
      <c r="P289" s="101">
        <v>1200</v>
      </c>
    </row>
    <row r="290">
      <c r="L290" s="98" t="s">
        <v>3209</v>
      </c>
      <c r="M290" s="98" t="s">
        <v>3210</v>
      </c>
      <c r="N290" s="98" t="s">
        <v>3211</v>
      </c>
      <c r="O290" s="101">
        <v>25</v>
      </c>
      <c r="P290" s="101">
        <v>0</v>
      </c>
    </row>
    <row r="291">
      <c r="K291" s="96" t="s">
        <v>3212</v>
      </c>
      <c r="O291" s="85">
        <f>SUM(O286:O290)</f>
      </c>
      <c r="P291" s="85">
        <f>SUM(P286:P290)</f>
      </c>
    </row>
    <row r="292">
      <c r="A292" s="98" t="s">
        <v>3213</v>
      </c>
      <c r="B292" s="98" t="s">
        <v>3214</v>
      </c>
      <c r="C292" s="100">
        <v>660</v>
      </c>
      <c r="D292" s="98" t="s">
        <v>3215</v>
      </c>
      <c r="E292" s="98" t="s">
        <v>3216</v>
      </c>
      <c r="F292" s="104">
        <v>45499</v>
      </c>
      <c r="G292" s="104">
        <v>45499</v>
      </c>
      <c r="H292" s="104">
        <v>45869</v>
      </c>
      <c r="J292" s="101">
        <v>1255</v>
      </c>
      <c r="K292" s="98" t="s">
        <v>3217</v>
      </c>
      <c r="L292" s="98" t="s">
        <v>3218</v>
      </c>
      <c r="M292" s="98" t="s">
        <v>3219</v>
      </c>
      <c r="N292" s="98" t="s">
        <v>3220</v>
      </c>
      <c r="O292" s="101">
        <v>25</v>
      </c>
      <c r="P292" s="101">
        <v>40</v>
      </c>
      <c r="Q292" s="101">
        <v>-4.04</v>
      </c>
      <c r="R292" s="101">
        <v>150</v>
      </c>
    </row>
    <row r="293">
      <c r="L293" s="98" t="s">
        <v>3221</v>
      </c>
      <c r="M293" s="98" t="s">
        <v>3222</v>
      </c>
      <c r="N293" s="98" t="s">
        <v>3223</v>
      </c>
      <c r="O293" s="101">
        <v>40</v>
      </c>
      <c r="P293" s="101">
        <v>0</v>
      </c>
    </row>
    <row r="294">
      <c r="L294" s="98" t="s">
        <v>3224</v>
      </c>
      <c r="M294" s="98" t="s">
        <v>3225</v>
      </c>
      <c r="N294" s="98" t="s">
        <v>3226</v>
      </c>
      <c r="O294" s="101">
        <v>40</v>
      </c>
      <c r="P294" s="101">
        <v>90</v>
      </c>
    </row>
    <row r="295">
      <c r="L295" s="98" t="s">
        <v>3227</v>
      </c>
      <c r="M295" s="98" t="s">
        <v>3228</v>
      </c>
      <c r="N295" s="98" t="s">
        <v>3229</v>
      </c>
      <c r="O295" s="101">
        <v>50</v>
      </c>
      <c r="P295" s="101">
        <v>25</v>
      </c>
    </row>
    <row r="296">
      <c r="L296" s="98" t="s">
        <v>3230</v>
      </c>
      <c r="M296" s="98" t="s">
        <v>3231</v>
      </c>
      <c r="N296" s="98" t="s">
        <v>3232</v>
      </c>
      <c r="O296" s="101">
        <v>1100</v>
      </c>
      <c r="P296" s="101">
        <v>1100</v>
      </c>
    </row>
    <row r="297">
      <c r="K297" s="96" t="s">
        <v>3233</v>
      </c>
      <c r="O297" s="85">
        <f>SUM(O292:O296)</f>
      </c>
      <c r="P297" s="85">
        <f>SUM(P292:P296)</f>
      </c>
    </row>
    <row r="298">
      <c r="A298" s="98" t="s">
        <v>3234</v>
      </c>
      <c r="B298" s="98" t="s">
        <v>3235</v>
      </c>
      <c r="C298" s="100">
        <v>660</v>
      </c>
      <c r="D298" s="98" t="s">
        <v>3236</v>
      </c>
      <c r="E298" s="98" t="s">
        <v>3237</v>
      </c>
      <c r="F298" s="104">
        <v>44582</v>
      </c>
      <c r="G298" s="104">
        <v>45658</v>
      </c>
      <c r="H298" s="104">
        <v>46022</v>
      </c>
      <c r="J298" s="101">
        <v>1265</v>
      </c>
      <c r="K298" s="98" t="s">
        <v>3238</v>
      </c>
      <c r="L298" s="98" t="s">
        <v>3239</v>
      </c>
      <c r="M298" s="98" t="s">
        <v>3240</v>
      </c>
      <c r="N298" s="98" t="s">
        <v>3241</v>
      </c>
      <c r="O298" s="101">
        <v>40</v>
      </c>
      <c r="P298" s="101">
        <v>0</v>
      </c>
      <c r="Q298" s="101">
        <v>0</v>
      </c>
      <c r="R298" s="101">
        <v>1135</v>
      </c>
    </row>
    <row r="299">
      <c r="L299" s="98" t="s">
        <v>3242</v>
      </c>
      <c r="M299" s="98" t="s">
        <v>3243</v>
      </c>
      <c r="N299" s="98" t="s">
        <v>3244</v>
      </c>
      <c r="O299" s="101">
        <v>25</v>
      </c>
      <c r="P299" s="101">
        <v>65</v>
      </c>
    </row>
    <row r="300">
      <c r="L300" s="98" t="s">
        <v>3245</v>
      </c>
      <c r="M300" s="98" t="s">
        <v>3246</v>
      </c>
      <c r="N300" s="98" t="s">
        <v>3247</v>
      </c>
      <c r="O300" s="101">
        <v>1264</v>
      </c>
      <c r="P300" s="101">
        <v>1264</v>
      </c>
    </row>
    <row r="301">
      <c r="K301" s="96" t="s">
        <v>3248</v>
      </c>
      <c r="O301" s="85">
        <f>SUM(O298:O300)</f>
      </c>
      <c r="P301" s="85">
        <f>SUM(P298:P300)</f>
      </c>
    </row>
    <row r="302">
      <c r="A302" s="98" t="s">
        <v>3249</v>
      </c>
      <c r="B302" s="98" t="s">
        <v>3250</v>
      </c>
      <c r="C302" s="100">
        <v>660</v>
      </c>
      <c r="D302" s="98" t="s">
        <v>3251</v>
      </c>
      <c r="E302" s="98" t="s">
        <v>3252</v>
      </c>
      <c r="F302" s="104">
        <v>45656</v>
      </c>
      <c r="G302" s="104">
        <v>45656</v>
      </c>
      <c r="H302" s="104">
        <v>46020</v>
      </c>
      <c r="J302" s="101">
        <v>1405</v>
      </c>
      <c r="K302" s="98" t="s">
        <v>3253</v>
      </c>
      <c r="L302" s="98" t="s">
        <v>3254</v>
      </c>
      <c r="M302" s="98" t="s">
        <v>3255</v>
      </c>
      <c r="N302" s="98" t="s">
        <v>3256</v>
      </c>
      <c r="O302" s="101">
        <v>40</v>
      </c>
      <c r="P302" s="101">
        <v>150</v>
      </c>
      <c r="Q302" s="101">
        <v>0</v>
      </c>
      <c r="R302" s="101">
        <v>1605</v>
      </c>
    </row>
    <row r="303">
      <c r="L303" s="98" t="s">
        <v>3257</v>
      </c>
      <c r="M303" s="98" t="s">
        <v>3258</v>
      </c>
      <c r="N303" s="98" t="s">
        <v>3259</v>
      </c>
      <c r="O303" s="101">
        <v>40</v>
      </c>
      <c r="P303" s="101">
        <v>105</v>
      </c>
    </row>
    <row r="304">
      <c r="L304" s="98" t="s">
        <v>3260</v>
      </c>
      <c r="M304" s="98" t="s">
        <v>3261</v>
      </c>
      <c r="N304" s="98" t="s">
        <v>3262</v>
      </c>
      <c r="O304" s="101">
        <v>150</v>
      </c>
      <c r="P304" s="101">
        <v>0</v>
      </c>
    </row>
    <row r="305">
      <c r="L305" s="98" t="s">
        <v>3263</v>
      </c>
      <c r="M305" s="98" t="s">
        <v>3264</v>
      </c>
      <c r="N305" s="98" t="s">
        <v>3265</v>
      </c>
      <c r="O305" s="101">
        <v>25</v>
      </c>
      <c r="P305" s="101">
        <v>0</v>
      </c>
    </row>
    <row r="306">
      <c r="L306" s="98" t="s">
        <v>3266</v>
      </c>
      <c r="M306" s="98" t="s">
        <v>3267</v>
      </c>
      <c r="N306" s="98" t="s">
        <v>3268</v>
      </c>
      <c r="O306" s="101">
        <v>1150</v>
      </c>
      <c r="P306" s="101">
        <v>1150</v>
      </c>
    </row>
    <row r="307">
      <c r="K307" s="96" t="s">
        <v>3269</v>
      </c>
      <c r="O307" s="85">
        <f>SUM(O302:O306)</f>
      </c>
      <c r="P307" s="85">
        <f>SUM(P302:P306)</f>
      </c>
    </row>
    <row r="308">
      <c r="A308" s="98" t="s">
        <v>3270</v>
      </c>
      <c r="B308" s="98" t="s">
        <v>3271</v>
      </c>
      <c r="C308" s="100">
        <v>660</v>
      </c>
      <c r="D308" s="98" t="s">
        <v>3272</v>
      </c>
      <c r="E308" s="98" t="s">
        <v>3273</v>
      </c>
      <c r="F308" s="104">
        <v>42182</v>
      </c>
      <c r="G308" s="104">
        <v>45444</v>
      </c>
      <c r="H308" s="104">
        <v>45808</v>
      </c>
      <c r="J308" s="101">
        <v>1135</v>
      </c>
      <c r="K308" s="98" t="s">
        <v>3274</v>
      </c>
      <c r="L308" s="98" t="s">
        <v>3275</v>
      </c>
      <c r="M308" s="98" t="s">
        <v>3276</v>
      </c>
      <c r="N308" s="98" t="s">
        <v>3277</v>
      </c>
      <c r="O308" s="101">
        <v>10</v>
      </c>
      <c r="P308" s="101">
        <v>15</v>
      </c>
      <c r="Q308" s="101">
        <v>0</v>
      </c>
      <c r="R308" s="101">
        <v>550</v>
      </c>
    </row>
    <row r="309">
      <c r="L309" s="98" t="s">
        <v>3278</v>
      </c>
      <c r="M309" s="98" t="s">
        <v>3279</v>
      </c>
      <c r="N309" s="98" t="s">
        <v>3280</v>
      </c>
      <c r="O309" s="101">
        <v>5</v>
      </c>
      <c r="P309" s="101">
        <v>0</v>
      </c>
    </row>
    <row r="310">
      <c r="L310" s="98" t="s">
        <v>3281</v>
      </c>
      <c r="M310" s="98" t="s">
        <v>3282</v>
      </c>
      <c r="N310" s="98" t="s">
        <v>3283</v>
      </c>
      <c r="O310" s="101">
        <v>5</v>
      </c>
      <c r="P310" s="101">
        <v>5</v>
      </c>
    </row>
    <row r="311">
      <c r="L311" s="98" t="s">
        <v>3284</v>
      </c>
      <c r="M311" s="98" t="s">
        <v>3285</v>
      </c>
      <c r="N311" s="98" t="s">
        <v>3286</v>
      </c>
      <c r="O311" s="101">
        <v>25</v>
      </c>
      <c r="P311" s="101">
        <v>25</v>
      </c>
    </row>
    <row r="312">
      <c r="L312" s="98" t="s">
        <v>3287</v>
      </c>
      <c r="M312" s="98" t="s">
        <v>3288</v>
      </c>
      <c r="N312" s="98" t="s">
        <v>3289</v>
      </c>
      <c r="O312" s="101">
        <v>1336</v>
      </c>
      <c r="P312" s="101">
        <v>1336</v>
      </c>
    </row>
    <row r="313">
      <c r="K313" s="96" t="s">
        <v>3290</v>
      </c>
      <c r="O313" s="85">
        <f>SUM(O308:O312)</f>
      </c>
      <c r="P313" s="85">
        <f>SUM(P308:P312)</f>
      </c>
    </row>
    <row r="314">
      <c r="A314" s="98" t="s">
        <v>3291</v>
      </c>
      <c r="B314" s="98" t="s">
        <v>3292</v>
      </c>
      <c r="C314" s="100">
        <v>660</v>
      </c>
      <c r="D314" s="98" t="s">
        <v>3293</v>
      </c>
      <c r="E314" s="98" t="s">
        <v>3294</v>
      </c>
      <c r="F314" s="104">
        <v>45338</v>
      </c>
      <c r="G314" s="104">
        <v>45717</v>
      </c>
      <c r="H314" s="104">
        <v>46081</v>
      </c>
      <c r="J314" s="101">
        <v>1495</v>
      </c>
      <c r="K314" s="98" t="s">
        <v>3295</v>
      </c>
      <c r="L314" s="98" t="s">
        <v>3296</v>
      </c>
      <c r="M314" s="98" t="s">
        <v>3297</v>
      </c>
      <c r="N314" s="98" t="s">
        <v>3298</v>
      </c>
      <c r="O314" s="101">
        <v>40</v>
      </c>
      <c r="P314" s="101">
        <v>0</v>
      </c>
      <c r="Q314" s="101">
        <v>0</v>
      </c>
      <c r="R314" s="101">
        <v>350</v>
      </c>
    </row>
    <row r="315">
      <c r="L315" s="98" t="s">
        <v>3299</v>
      </c>
      <c r="M315" s="98" t="s">
        <v>3300</v>
      </c>
      <c r="N315" s="98" t="s">
        <v>3301</v>
      </c>
      <c r="O315" s="101">
        <v>25</v>
      </c>
      <c r="P315" s="101">
        <v>0</v>
      </c>
    </row>
    <row r="316">
      <c r="L316" s="98" t="s">
        <v>3302</v>
      </c>
      <c r="M316" s="98" t="s">
        <v>3303</v>
      </c>
      <c r="N316" s="98" t="s">
        <v>3304</v>
      </c>
      <c r="O316" s="101">
        <v>5</v>
      </c>
      <c r="P316" s="101">
        <v>0</v>
      </c>
    </row>
    <row r="317">
      <c r="L317" s="98" t="s">
        <v>3305</v>
      </c>
      <c r="M317" s="98" t="s">
        <v>3306</v>
      </c>
      <c r="N317" s="98" t="s">
        <v>3307</v>
      </c>
      <c r="O317" s="101">
        <v>20</v>
      </c>
      <c r="P317" s="101">
        <v>0</v>
      </c>
    </row>
    <row r="318">
      <c r="L318" s="98" t="s">
        <v>3308</v>
      </c>
      <c r="M318" s="98" t="s">
        <v>3309</v>
      </c>
      <c r="N318" s="98" t="s">
        <v>3310</v>
      </c>
      <c r="O318" s="101">
        <v>10</v>
      </c>
      <c r="P318" s="101">
        <v>85</v>
      </c>
    </row>
    <row r="319">
      <c r="L319" s="98" t="s">
        <v>3311</v>
      </c>
      <c r="M319" s="98" t="s">
        <v>3312</v>
      </c>
      <c r="N319" s="98" t="s">
        <v>3313</v>
      </c>
      <c r="O319" s="101">
        <v>40</v>
      </c>
      <c r="P319" s="101">
        <v>0</v>
      </c>
    </row>
    <row r="320">
      <c r="L320" s="98" t="s">
        <v>3314</v>
      </c>
      <c r="M320" s="98" t="s">
        <v>3315</v>
      </c>
      <c r="N320" s="98" t="s">
        <v>3316</v>
      </c>
      <c r="O320" s="101">
        <v>5</v>
      </c>
      <c r="P320" s="101">
        <v>190</v>
      </c>
    </row>
    <row r="321">
      <c r="L321" s="98" t="s">
        <v>3317</v>
      </c>
      <c r="M321" s="98" t="s">
        <v>3318</v>
      </c>
      <c r="N321" s="98" t="s">
        <v>3319</v>
      </c>
      <c r="O321" s="101">
        <v>150</v>
      </c>
      <c r="P321" s="101">
        <v>20</v>
      </c>
    </row>
    <row r="322">
      <c r="L322" s="98" t="s">
        <v>3320</v>
      </c>
      <c r="M322" s="98" t="s">
        <v>3321</v>
      </c>
      <c r="N322" s="98" t="s">
        <v>3322</v>
      </c>
      <c r="O322" s="101">
        <v>1200</v>
      </c>
      <c r="P322" s="101">
        <v>1200</v>
      </c>
    </row>
    <row r="323">
      <c r="K323" s="96" t="s">
        <v>3323</v>
      </c>
      <c r="O323" s="85">
        <f>SUM(O314:O322)</f>
      </c>
      <c r="P323" s="85">
        <f>SUM(P314:P322)</f>
      </c>
    </row>
    <row r="324">
      <c r="A324" s="98" t="s">
        <v>3324</v>
      </c>
      <c r="B324" s="98" t="s">
        <v>3325</v>
      </c>
      <c r="C324" s="100">
        <v>660</v>
      </c>
      <c r="D324" s="98" t="s">
        <v>3326</v>
      </c>
      <c r="E324" s="98" t="s">
        <v>3327</v>
      </c>
      <c r="F324" s="104">
        <v>45516</v>
      </c>
      <c r="G324" s="104">
        <v>45516</v>
      </c>
      <c r="H324" s="104">
        <v>45900</v>
      </c>
      <c r="J324" s="101">
        <v>1175</v>
      </c>
      <c r="K324" s="98" t="s">
        <v>3328</v>
      </c>
      <c r="L324" s="98" t="s">
        <v>3329</v>
      </c>
      <c r="M324" s="98" t="s">
        <v>3330</v>
      </c>
      <c r="N324" s="98" t="s">
        <v>3331</v>
      </c>
      <c r="O324" s="101">
        <v>50</v>
      </c>
      <c r="P324" s="101">
        <v>0</v>
      </c>
      <c r="Q324" s="101">
        <v>0</v>
      </c>
      <c r="R324" s="101">
        <v>150</v>
      </c>
    </row>
    <row r="325">
      <c r="L325" s="98" t="s">
        <v>3332</v>
      </c>
      <c r="M325" s="98" t="s">
        <v>3333</v>
      </c>
      <c r="N325" s="98" t="s">
        <v>3334</v>
      </c>
      <c r="O325" s="101">
        <v>25</v>
      </c>
      <c r="P325" s="101">
        <v>75</v>
      </c>
    </row>
    <row r="326">
      <c r="L326" s="98" t="s">
        <v>3335</v>
      </c>
      <c r="M326" s="98" t="s">
        <v>3336</v>
      </c>
      <c r="N326" s="98" t="s">
        <v>3337</v>
      </c>
      <c r="O326" s="101">
        <v>1100</v>
      </c>
      <c r="P326" s="101">
        <v>1100</v>
      </c>
    </row>
    <row r="327">
      <c r="L327" s="98" t="s">
        <v>3338</v>
      </c>
      <c r="M327" s="98" t="s">
        <v>3339</v>
      </c>
      <c r="N327" s="98" t="s">
        <v>3340</v>
      </c>
      <c r="O327" s="101">
        <v>25</v>
      </c>
      <c r="P327" s="101">
        <v>0</v>
      </c>
    </row>
    <row r="328">
      <c r="K328" s="96" t="s">
        <v>3341</v>
      </c>
      <c r="O328" s="85">
        <f>SUM(O324:O327)</f>
      </c>
      <c r="P328" s="85">
        <f>SUM(P324:P327)</f>
      </c>
    </row>
    <row r="329">
      <c r="A329" s="98" t="s">
        <v>3342</v>
      </c>
      <c r="B329" s="98" t="s">
        <v>3343</v>
      </c>
      <c r="C329" s="100">
        <v>660</v>
      </c>
      <c r="D329" s="98" t="s">
        <v>3344</v>
      </c>
      <c r="E329" s="98" t="s">
        <v>3345</v>
      </c>
      <c r="J329" s="101">
        <v>1370</v>
      </c>
      <c r="K329" s="98" t="s">
        <v>3346</v>
      </c>
      <c r="L329" s="98" t="s">
        <v>3346</v>
      </c>
      <c r="O329" s="101">
        <v>0</v>
      </c>
      <c r="P329" s="101">
        <v>0</v>
      </c>
      <c r="R329" s="101">
        <v>0</v>
      </c>
    </row>
    <row r="330">
      <c r="K330" s="96" t="s">
        <v>3347</v>
      </c>
      <c r="O330" s="85">
        <f>SUM(O329:O329)</f>
      </c>
      <c r="P330" s="85">
        <f>SUM(P329:P329)</f>
      </c>
    </row>
    <row r="331">
      <c r="A331" s="98" t="s">
        <v>3348</v>
      </c>
      <c r="B331" s="98" t="s">
        <v>3349</v>
      </c>
      <c r="C331" s="100">
        <v>660</v>
      </c>
      <c r="D331" s="98" t="s">
        <v>3350</v>
      </c>
      <c r="E331" s="98" t="s">
        <v>3351</v>
      </c>
      <c r="F331" s="104">
        <v>45460</v>
      </c>
      <c r="G331" s="104">
        <v>45460</v>
      </c>
      <c r="H331" s="104">
        <v>45838</v>
      </c>
      <c r="J331" s="101">
        <v>1365</v>
      </c>
      <c r="K331" s="98" t="s">
        <v>3352</v>
      </c>
      <c r="L331" s="98" t="s">
        <v>3353</v>
      </c>
      <c r="M331" s="98" t="s">
        <v>3354</v>
      </c>
      <c r="N331" s="98" t="s">
        <v>3355</v>
      </c>
      <c r="O331" s="101">
        <v>150</v>
      </c>
      <c r="P331" s="101">
        <v>215</v>
      </c>
      <c r="Q331" s="101">
        <v>0</v>
      </c>
      <c r="R331" s="101">
        <v>150</v>
      </c>
    </row>
    <row r="332">
      <c r="L332" s="98" t="s">
        <v>3356</v>
      </c>
      <c r="M332" s="98" t="s">
        <v>3357</v>
      </c>
      <c r="N332" s="98" t="s">
        <v>3358</v>
      </c>
      <c r="O332" s="101">
        <v>40</v>
      </c>
      <c r="P332" s="101">
        <v>20</v>
      </c>
    </row>
    <row r="333">
      <c r="L333" s="98" t="s">
        <v>3359</v>
      </c>
      <c r="M333" s="98" t="s">
        <v>3360</v>
      </c>
      <c r="N333" s="98" t="s">
        <v>3361</v>
      </c>
      <c r="O333" s="101">
        <v>25</v>
      </c>
      <c r="P333" s="101">
        <v>50</v>
      </c>
    </row>
    <row r="334">
      <c r="L334" s="98" t="s">
        <v>3362</v>
      </c>
      <c r="M334" s="98" t="s">
        <v>3363</v>
      </c>
      <c r="N334" s="98" t="s">
        <v>3364</v>
      </c>
      <c r="O334" s="101">
        <v>50</v>
      </c>
      <c r="P334" s="101">
        <v>0</v>
      </c>
    </row>
    <row r="335">
      <c r="L335" s="98" t="s">
        <v>3365</v>
      </c>
      <c r="M335" s="98" t="s">
        <v>3366</v>
      </c>
      <c r="N335" s="98" t="s">
        <v>3367</v>
      </c>
      <c r="O335" s="101">
        <v>20</v>
      </c>
      <c r="P335" s="101">
        <v>0</v>
      </c>
    </row>
    <row r="336">
      <c r="L336" s="98" t="s">
        <v>3368</v>
      </c>
      <c r="M336" s="98" t="s">
        <v>3369</v>
      </c>
      <c r="N336" s="98" t="s">
        <v>3370</v>
      </c>
      <c r="O336" s="101">
        <v>1200</v>
      </c>
      <c r="P336" s="101">
        <v>1200</v>
      </c>
    </row>
    <row r="337">
      <c r="K337" s="96" t="s">
        <v>3371</v>
      </c>
      <c r="O337" s="85">
        <f>SUM(O331:O336)</f>
      </c>
      <c r="P337" s="85">
        <f>SUM(P331:P336)</f>
      </c>
    </row>
    <row r="338">
      <c r="A338" s="98" t="s">
        <v>3372</v>
      </c>
      <c r="B338" s="98" t="s">
        <v>3373</v>
      </c>
      <c r="C338" s="100">
        <v>660</v>
      </c>
      <c r="D338" s="98" t="s">
        <v>3374</v>
      </c>
      <c r="E338" s="98" t="s">
        <v>3375</v>
      </c>
      <c r="F338" s="104">
        <v>45446</v>
      </c>
      <c r="G338" s="104">
        <v>45446</v>
      </c>
      <c r="H338" s="104">
        <v>45838</v>
      </c>
      <c r="J338" s="101">
        <v>1275</v>
      </c>
      <c r="K338" s="98" t="s">
        <v>3376</v>
      </c>
      <c r="L338" s="98" t="s">
        <v>3377</v>
      </c>
      <c r="M338" s="98" t="s">
        <v>3378</v>
      </c>
      <c r="N338" s="98" t="s">
        <v>3379</v>
      </c>
      <c r="O338" s="101">
        <v>25</v>
      </c>
      <c r="P338" s="101">
        <v>25</v>
      </c>
      <c r="Q338" s="101">
        <v>0</v>
      </c>
      <c r="R338" s="101">
        <v>350</v>
      </c>
    </row>
    <row r="339">
      <c r="L339" s="98" t="s">
        <v>3380</v>
      </c>
      <c r="M339" s="98" t="s">
        <v>3381</v>
      </c>
      <c r="N339" s="98" t="s">
        <v>3382</v>
      </c>
      <c r="O339" s="101">
        <v>50</v>
      </c>
      <c r="P339" s="101">
        <v>50</v>
      </c>
    </row>
    <row r="340">
      <c r="L340" s="98" t="s">
        <v>3383</v>
      </c>
      <c r="M340" s="98" t="s">
        <v>3384</v>
      </c>
      <c r="N340" s="98" t="s">
        <v>3385</v>
      </c>
      <c r="O340" s="101">
        <v>1200</v>
      </c>
      <c r="P340" s="101">
        <v>1200</v>
      </c>
    </row>
    <row r="341">
      <c r="K341" s="96" t="s">
        <v>3386</v>
      </c>
      <c r="O341" s="85">
        <f>SUM(O338:O340)</f>
      </c>
      <c r="P341" s="85">
        <f>SUM(P338:P340)</f>
      </c>
    </row>
    <row r="342">
      <c r="A342" s="98" t="s">
        <v>3387</v>
      </c>
      <c r="B342" s="98" t="s">
        <v>3388</v>
      </c>
      <c r="C342" s="100">
        <v>660</v>
      </c>
      <c r="D342" s="98" t="s">
        <v>3389</v>
      </c>
      <c r="E342" s="98" t="s">
        <v>3390</v>
      </c>
      <c r="F342" s="104">
        <v>45473</v>
      </c>
      <c r="G342" s="104">
        <v>45473</v>
      </c>
      <c r="H342" s="104">
        <v>45838</v>
      </c>
      <c r="J342" s="101">
        <v>1495</v>
      </c>
      <c r="K342" s="98" t="s">
        <v>3391</v>
      </c>
      <c r="L342" s="98" t="s">
        <v>3392</v>
      </c>
      <c r="M342" s="98" t="s">
        <v>3393</v>
      </c>
      <c r="N342" s="98" t="s">
        <v>3394</v>
      </c>
      <c r="O342" s="101">
        <v>5</v>
      </c>
      <c r="P342" s="101">
        <v>50</v>
      </c>
      <c r="Q342" s="101">
        <v>-952.35000000000002</v>
      </c>
      <c r="R342" s="101">
        <v>350</v>
      </c>
    </row>
    <row r="343">
      <c r="L343" s="98" t="s">
        <v>3395</v>
      </c>
      <c r="M343" s="98" t="s">
        <v>3396</v>
      </c>
      <c r="N343" s="98" t="s">
        <v>3397</v>
      </c>
      <c r="O343" s="101">
        <v>40</v>
      </c>
      <c r="P343" s="101">
        <v>65</v>
      </c>
    </row>
    <row r="344">
      <c r="L344" s="98" t="s">
        <v>3398</v>
      </c>
      <c r="M344" s="98" t="s">
        <v>3399</v>
      </c>
      <c r="N344" s="98" t="s">
        <v>3400</v>
      </c>
      <c r="O344" s="101">
        <v>150</v>
      </c>
      <c r="P344" s="101">
        <v>0</v>
      </c>
    </row>
    <row r="345">
      <c r="L345" s="98" t="s">
        <v>3401</v>
      </c>
      <c r="M345" s="98" t="s">
        <v>3402</v>
      </c>
      <c r="N345" s="98" t="s">
        <v>3403</v>
      </c>
      <c r="O345" s="101">
        <v>5</v>
      </c>
      <c r="P345" s="101">
        <v>0</v>
      </c>
    </row>
    <row r="346">
      <c r="L346" s="98" t="s">
        <v>3404</v>
      </c>
      <c r="M346" s="98" t="s">
        <v>3405</v>
      </c>
      <c r="N346" s="98" t="s">
        <v>3406</v>
      </c>
      <c r="O346" s="101">
        <v>25</v>
      </c>
      <c r="P346" s="101">
        <v>5</v>
      </c>
    </row>
    <row r="347">
      <c r="L347" s="98" t="s">
        <v>3407</v>
      </c>
      <c r="M347" s="98" t="s">
        <v>3408</v>
      </c>
      <c r="N347" s="98" t="s">
        <v>3409</v>
      </c>
      <c r="O347" s="101">
        <v>20</v>
      </c>
      <c r="P347" s="101">
        <v>5</v>
      </c>
    </row>
    <row r="348">
      <c r="L348" s="98" t="s">
        <v>3410</v>
      </c>
      <c r="M348" s="98" t="s">
        <v>3411</v>
      </c>
      <c r="N348" s="98" t="s">
        <v>3412</v>
      </c>
      <c r="O348" s="101">
        <v>50</v>
      </c>
      <c r="P348" s="101">
        <v>170</v>
      </c>
    </row>
    <row r="349">
      <c r="L349" s="98" t="s">
        <v>3413</v>
      </c>
      <c r="M349" s="98" t="s">
        <v>3414</v>
      </c>
      <c r="N349" s="98" t="s">
        <v>3415</v>
      </c>
      <c r="O349" s="101">
        <v>1200</v>
      </c>
      <c r="P349" s="101">
        <v>1200</v>
      </c>
    </row>
    <row r="350">
      <c r="K350" s="96" t="s">
        <v>3416</v>
      </c>
      <c r="O350" s="85">
        <f>SUM(O342:O349)</f>
      </c>
      <c r="P350" s="85">
        <f>SUM(P342:P349)</f>
      </c>
    </row>
    <row r="351">
      <c r="A351" s="98" t="s">
        <v>3417</v>
      </c>
      <c r="B351" s="98" t="s">
        <v>3418</v>
      </c>
      <c r="C351" s="100">
        <v>660</v>
      </c>
      <c r="D351" s="98" t="s">
        <v>3419</v>
      </c>
      <c r="E351" s="98" t="s">
        <v>3420</v>
      </c>
      <c r="F351" s="104">
        <v>45565</v>
      </c>
      <c r="G351" s="104">
        <v>45565</v>
      </c>
      <c r="H351" s="104">
        <v>45930</v>
      </c>
      <c r="J351" s="101">
        <v>1185</v>
      </c>
      <c r="K351" s="98" t="s">
        <v>3421</v>
      </c>
      <c r="L351" s="98" t="s">
        <v>3422</v>
      </c>
      <c r="M351" s="98" t="s">
        <v>3423</v>
      </c>
      <c r="N351" s="98" t="s">
        <v>3424</v>
      </c>
      <c r="O351" s="101">
        <v>50</v>
      </c>
      <c r="P351" s="101">
        <v>30</v>
      </c>
      <c r="Q351" s="101">
        <v>0</v>
      </c>
      <c r="R351" s="101">
        <v>150</v>
      </c>
    </row>
    <row r="352">
      <c r="L352" s="98" t="s">
        <v>3425</v>
      </c>
      <c r="M352" s="98" t="s">
        <v>3426</v>
      </c>
      <c r="N352" s="98" t="s">
        <v>3427</v>
      </c>
      <c r="O352" s="101">
        <v>5</v>
      </c>
      <c r="P352" s="101">
        <v>55</v>
      </c>
    </row>
    <row r="353">
      <c r="L353" s="98" t="s">
        <v>3428</v>
      </c>
      <c r="M353" s="98" t="s">
        <v>3429</v>
      </c>
      <c r="N353" s="98" t="s">
        <v>3430</v>
      </c>
      <c r="O353" s="101">
        <v>5</v>
      </c>
      <c r="P353" s="101">
        <v>0</v>
      </c>
    </row>
    <row r="354">
      <c r="L354" s="98" t="s">
        <v>3431</v>
      </c>
      <c r="M354" s="98" t="s">
        <v>3432</v>
      </c>
      <c r="N354" s="98" t="s">
        <v>3433</v>
      </c>
      <c r="O354" s="101">
        <v>25</v>
      </c>
      <c r="P354" s="101">
        <v>0</v>
      </c>
    </row>
    <row r="355">
      <c r="L355" s="98" t="s">
        <v>3434</v>
      </c>
      <c r="M355" s="98" t="s">
        <v>3435</v>
      </c>
      <c r="N355" s="98" t="s">
        <v>3436</v>
      </c>
      <c r="O355" s="101">
        <v>1100</v>
      </c>
      <c r="P355" s="101">
        <v>1100</v>
      </c>
    </row>
    <row r="356">
      <c r="K356" s="96" t="s">
        <v>3437</v>
      </c>
      <c r="O356" s="85">
        <f>SUM(O351:O355)</f>
      </c>
      <c r="P356" s="85">
        <f>SUM(P351:P355)</f>
      </c>
    </row>
    <row r="357">
      <c r="A357" s="98" t="s">
        <v>3438</v>
      </c>
      <c r="B357" s="98" t="s">
        <v>3439</v>
      </c>
      <c r="C357" s="100">
        <v>660</v>
      </c>
      <c r="D357" s="98" t="s">
        <v>3440</v>
      </c>
      <c r="E357" s="98" t="s">
        <v>3441</v>
      </c>
      <c r="F357" s="104">
        <v>45422</v>
      </c>
      <c r="G357" s="104">
        <v>45422</v>
      </c>
      <c r="H357" s="104">
        <v>45808</v>
      </c>
      <c r="J357" s="101">
        <v>1325</v>
      </c>
      <c r="K357" s="98" t="s">
        <v>3442</v>
      </c>
      <c r="L357" s="98" t="s">
        <v>3443</v>
      </c>
      <c r="M357" s="98" t="s">
        <v>3444</v>
      </c>
      <c r="N357" s="98" t="s">
        <v>3445</v>
      </c>
      <c r="O357" s="101">
        <v>5</v>
      </c>
      <c r="P357" s="101">
        <v>25</v>
      </c>
      <c r="Q357" s="101">
        <v>0</v>
      </c>
      <c r="R357" s="101">
        <v>1325</v>
      </c>
    </row>
    <row r="358">
      <c r="L358" s="98" t="s">
        <v>3446</v>
      </c>
      <c r="M358" s="98" t="s">
        <v>3447</v>
      </c>
      <c r="N358" s="98" t="s">
        <v>3448</v>
      </c>
      <c r="O358" s="101">
        <v>40</v>
      </c>
      <c r="P358" s="101">
        <v>0</v>
      </c>
    </row>
    <row r="359">
      <c r="L359" s="98" t="s">
        <v>3449</v>
      </c>
      <c r="M359" s="98" t="s">
        <v>3450</v>
      </c>
      <c r="N359" s="98" t="s">
        <v>3451</v>
      </c>
      <c r="O359" s="101">
        <v>50</v>
      </c>
      <c r="P359" s="101">
        <v>0</v>
      </c>
    </row>
    <row r="360">
      <c r="L360" s="98" t="s">
        <v>3452</v>
      </c>
      <c r="M360" s="98" t="s">
        <v>3453</v>
      </c>
      <c r="N360" s="98" t="s">
        <v>3454</v>
      </c>
      <c r="O360" s="101">
        <v>5</v>
      </c>
      <c r="P360" s="101">
        <v>40</v>
      </c>
    </row>
    <row r="361">
      <c r="L361" s="98" t="s">
        <v>3455</v>
      </c>
      <c r="M361" s="98" t="s">
        <v>3456</v>
      </c>
      <c r="N361" s="98" t="s">
        <v>3457</v>
      </c>
      <c r="O361" s="101">
        <v>25</v>
      </c>
      <c r="P361" s="101">
        <v>60</v>
      </c>
    </row>
    <row r="362">
      <c r="L362" s="98" t="s">
        <v>3458</v>
      </c>
      <c r="M362" s="98" t="s">
        <v>3459</v>
      </c>
      <c r="N362" s="98" t="s">
        <v>3460</v>
      </c>
      <c r="O362" s="101">
        <v>1200</v>
      </c>
      <c r="P362" s="101">
        <v>1200</v>
      </c>
    </row>
    <row r="363">
      <c r="K363" s="96" t="s">
        <v>3461</v>
      </c>
      <c r="O363" s="85">
        <f>SUM(O357:O362)</f>
      </c>
      <c r="P363" s="85">
        <f>SUM(P357:P362)</f>
      </c>
    </row>
    <row r="364">
      <c r="A364" s="98" t="s">
        <v>3462</v>
      </c>
      <c r="B364" s="98" t="s">
        <v>3463</v>
      </c>
      <c r="C364" s="100">
        <v>660</v>
      </c>
      <c r="D364" s="98" t="s">
        <v>3464</v>
      </c>
      <c r="E364" s="98" t="s">
        <v>3465</v>
      </c>
      <c r="F364" s="104">
        <v>38035</v>
      </c>
      <c r="G364" s="104">
        <v>45597</v>
      </c>
      <c r="H364" s="104">
        <v>45777</v>
      </c>
      <c r="J364" s="101">
        <v>1235</v>
      </c>
      <c r="K364" s="98" t="s">
        <v>3466</v>
      </c>
      <c r="L364" s="98" t="s">
        <v>3467</v>
      </c>
      <c r="M364" s="98" t="s">
        <v>3468</v>
      </c>
      <c r="N364" s="98" t="s">
        <v>3469</v>
      </c>
      <c r="O364" s="101">
        <v>5</v>
      </c>
      <c r="P364" s="101">
        <v>25</v>
      </c>
      <c r="Q364" s="101">
        <v>0</v>
      </c>
      <c r="R364" s="101">
        <v>125</v>
      </c>
    </row>
    <row r="365">
      <c r="L365" s="98" t="s">
        <v>3470</v>
      </c>
      <c r="M365" s="98" t="s">
        <v>3471</v>
      </c>
      <c r="N365" s="98" t="s">
        <v>3472</v>
      </c>
      <c r="O365" s="101">
        <v>25</v>
      </c>
      <c r="P365" s="101">
        <v>0</v>
      </c>
    </row>
    <row r="366">
      <c r="L366" s="98" t="s">
        <v>3473</v>
      </c>
      <c r="M366" s="98" t="s">
        <v>3474</v>
      </c>
      <c r="N366" s="98" t="s">
        <v>3475</v>
      </c>
      <c r="O366" s="101">
        <v>5</v>
      </c>
      <c r="P366" s="101">
        <v>10</v>
      </c>
    </row>
    <row r="367">
      <c r="L367" s="98" t="s">
        <v>3476</v>
      </c>
      <c r="M367" s="98" t="s">
        <v>3477</v>
      </c>
      <c r="N367" s="98" t="s">
        <v>3478</v>
      </c>
      <c r="O367" s="101">
        <v>1450</v>
      </c>
      <c r="P367" s="101">
        <v>1450</v>
      </c>
    </row>
    <row r="368">
      <c r="L368" s="98" t="s">
        <v>3479</v>
      </c>
      <c r="M368" s="98" t="s">
        <v>3480</v>
      </c>
      <c r="N368" s="98" t="s">
        <v>3481</v>
      </c>
      <c r="O368" s="101">
        <v>25</v>
      </c>
      <c r="P368" s="101">
        <v>0</v>
      </c>
    </row>
    <row r="369">
      <c r="K369" s="96" t="s">
        <v>3482</v>
      </c>
      <c r="O369" s="85">
        <f>SUM(O364:O368)</f>
      </c>
      <c r="P369" s="85">
        <f>SUM(P364:P368)</f>
      </c>
    </row>
    <row r="370">
      <c r="A370" s="98" t="s">
        <v>3483</v>
      </c>
      <c r="B370" s="98" t="s">
        <v>3484</v>
      </c>
      <c r="C370" s="100">
        <v>660</v>
      </c>
      <c r="D370" s="98" t="s">
        <v>3485</v>
      </c>
      <c r="E370" s="98" t="s">
        <v>3486</v>
      </c>
      <c r="F370" s="104">
        <v>44904</v>
      </c>
      <c r="G370" s="104">
        <v>45474</v>
      </c>
      <c r="H370" s="104">
        <v>45838</v>
      </c>
      <c r="J370" s="101">
        <v>1355</v>
      </c>
      <c r="K370" s="98" t="s">
        <v>3487</v>
      </c>
      <c r="L370" s="98" t="s">
        <v>3488</v>
      </c>
      <c r="M370" s="98" t="s">
        <v>3489</v>
      </c>
      <c r="N370" s="98" t="s">
        <v>3490</v>
      </c>
      <c r="O370" s="101">
        <v>40</v>
      </c>
      <c r="P370" s="101">
        <v>40</v>
      </c>
      <c r="Q370" s="101">
        <v>0</v>
      </c>
      <c r="R370" s="101">
        <v>150</v>
      </c>
    </row>
    <row r="371">
      <c r="L371" s="98" t="s">
        <v>3491</v>
      </c>
      <c r="M371" s="98" t="s">
        <v>3492</v>
      </c>
      <c r="N371" s="98" t="s">
        <v>3493</v>
      </c>
      <c r="O371" s="101">
        <v>40</v>
      </c>
      <c r="P371" s="101">
        <v>0</v>
      </c>
    </row>
    <row r="372">
      <c r="L372" s="98" t="s">
        <v>3494</v>
      </c>
      <c r="M372" s="98" t="s">
        <v>3495</v>
      </c>
      <c r="N372" s="98" t="s">
        <v>3496</v>
      </c>
      <c r="O372" s="101">
        <v>25</v>
      </c>
      <c r="P372" s="101">
        <v>115</v>
      </c>
    </row>
    <row r="373">
      <c r="L373" s="98" t="s">
        <v>3497</v>
      </c>
      <c r="M373" s="98" t="s">
        <v>3498</v>
      </c>
      <c r="N373" s="98" t="s">
        <v>3499</v>
      </c>
      <c r="O373" s="101">
        <v>50</v>
      </c>
      <c r="P373" s="101">
        <v>0</v>
      </c>
    </row>
    <row r="374">
      <c r="L374" s="98" t="s">
        <v>3500</v>
      </c>
      <c r="M374" s="98" t="s">
        <v>3501</v>
      </c>
      <c r="N374" s="98" t="s">
        <v>3502</v>
      </c>
      <c r="O374" s="101">
        <v>1328</v>
      </c>
      <c r="P374" s="101">
        <v>1328</v>
      </c>
    </row>
    <row r="375">
      <c r="L375" s="98" t="s">
        <v>3503</v>
      </c>
      <c r="M375" s="98" t="s">
        <v>3504</v>
      </c>
      <c r="N375" s="98" t="s">
        <v>3505</v>
      </c>
      <c r="O375" s="101">
        <v>25</v>
      </c>
      <c r="P375" s="101">
        <v>0</v>
      </c>
    </row>
    <row r="376">
      <c r="K376" s="96" t="s">
        <v>3506</v>
      </c>
      <c r="O376" s="85">
        <f>SUM(O370:O375)</f>
      </c>
      <c r="P376" s="85">
        <f>SUM(P370:P375)</f>
      </c>
    </row>
    <row r="377">
      <c r="A377" s="98" t="s">
        <v>3507</v>
      </c>
      <c r="B377" s="98" t="s">
        <v>3508</v>
      </c>
      <c r="C377" s="100">
        <v>900</v>
      </c>
      <c r="D377" s="98" t="s">
        <v>3509</v>
      </c>
      <c r="E377" s="98" t="s">
        <v>3510</v>
      </c>
      <c r="F377" s="104">
        <v>44448</v>
      </c>
      <c r="G377" s="104">
        <v>45536</v>
      </c>
      <c r="H377" s="104">
        <v>45900</v>
      </c>
      <c r="J377" s="101">
        <v>1425</v>
      </c>
      <c r="K377" s="98" t="s">
        <v>3511</v>
      </c>
      <c r="L377" s="98" t="s">
        <v>3512</v>
      </c>
      <c r="M377" s="98" t="s">
        <v>3513</v>
      </c>
      <c r="N377" s="98" t="s">
        <v>3514</v>
      </c>
      <c r="O377" s="101">
        <v>40</v>
      </c>
      <c r="P377" s="101">
        <v>25</v>
      </c>
      <c r="Q377" s="101">
        <v>0</v>
      </c>
      <c r="R377" s="101">
        <v>250</v>
      </c>
    </row>
    <row r="378">
      <c r="L378" s="98" t="s">
        <v>3515</v>
      </c>
      <c r="M378" s="98" t="s">
        <v>3516</v>
      </c>
      <c r="N378" s="98" t="s">
        <v>3517</v>
      </c>
      <c r="O378" s="101">
        <v>25</v>
      </c>
      <c r="P378" s="101">
        <v>40</v>
      </c>
    </row>
    <row r="379">
      <c r="L379" s="98" t="s">
        <v>3518</v>
      </c>
      <c r="M379" s="98" t="s">
        <v>3519</v>
      </c>
      <c r="N379" s="98" t="s">
        <v>3520</v>
      </c>
      <c r="O379" s="101">
        <v>1424</v>
      </c>
      <c r="P379" s="101">
        <v>1424</v>
      </c>
    </row>
    <row r="380">
      <c r="K380" s="96" t="s">
        <v>3521</v>
      </c>
      <c r="O380" s="85">
        <f>SUM(O377:O379)</f>
      </c>
      <c r="P380" s="85">
        <f>SUM(P377:P379)</f>
      </c>
    </row>
    <row r="381">
      <c r="A381" s="98" t="s">
        <v>3522</v>
      </c>
      <c r="B381" s="98" t="s">
        <v>3523</v>
      </c>
      <c r="C381" s="100">
        <v>900</v>
      </c>
      <c r="D381" s="98" t="s">
        <v>3524</v>
      </c>
      <c r="E381" s="98" t="s">
        <v>3525</v>
      </c>
      <c r="F381" s="104">
        <v>45356</v>
      </c>
      <c r="G381" s="104">
        <v>45748</v>
      </c>
      <c r="H381" s="104">
        <v>46053</v>
      </c>
      <c r="J381" s="101">
        <v>1425</v>
      </c>
      <c r="K381" s="98" t="s">
        <v>3526</v>
      </c>
      <c r="L381" s="98" t="s">
        <v>3527</v>
      </c>
      <c r="M381" s="98" t="s">
        <v>3528</v>
      </c>
      <c r="N381" s="98" t="s">
        <v>3529</v>
      </c>
      <c r="O381" s="101">
        <v>25</v>
      </c>
      <c r="P381" s="101">
        <v>40</v>
      </c>
      <c r="Q381" s="101">
        <v>0</v>
      </c>
      <c r="R381" s="101">
        <v>350</v>
      </c>
    </row>
    <row r="382">
      <c r="L382" s="98" t="s">
        <v>3530</v>
      </c>
      <c r="M382" s="98" t="s">
        <v>3531</v>
      </c>
      <c r="N382" s="98" t="s">
        <v>3532</v>
      </c>
      <c r="O382" s="101">
        <v>40</v>
      </c>
      <c r="P382" s="101">
        <v>25</v>
      </c>
    </row>
    <row r="383">
      <c r="L383" s="98" t="s">
        <v>3533</v>
      </c>
      <c r="M383" s="98" t="s">
        <v>3534</v>
      </c>
      <c r="N383" s="98" t="s">
        <v>3535</v>
      </c>
      <c r="O383" s="101">
        <v>1380</v>
      </c>
      <c r="P383" s="101">
        <v>1380</v>
      </c>
    </row>
    <row r="384">
      <c r="L384" s="98" t="s">
        <v>3536</v>
      </c>
      <c r="M384" s="98" t="s">
        <v>3537</v>
      </c>
      <c r="N384" s="98" t="s">
        <v>3538</v>
      </c>
      <c r="O384" s="101">
        <v>25</v>
      </c>
      <c r="P384" s="101">
        <v>0</v>
      </c>
    </row>
    <row r="385">
      <c r="K385" s="96" t="s">
        <v>3539</v>
      </c>
      <c r="O385" s="85">
        <f>SUM(O381:O384)</f>
      </c>
      <c r="P385" s="85">
        <f>SUM(P381:P384)</f>
      </c>
    </row>
    <row r="386">
      <c r="A386" s="98" t="s">
        <v>3540</v>
      </c>
      <c r="B386" s="98" t="s">
        <v>3541</v>
      </c>
      <c r="C386" s="100">
        <v>900</v>
      </c>
      <c r="D386" s="98" t="s">
        <v>3542</v>
      </c>
      <c r="E386" s="98" t="s">
        <v>3543</v>
      </c>
      <c r="F386" s="104">
        <v>45058</v>
      </c>
      <c r="G386" s="104">
        <v>45444</v>
      </c>
      <c r="H386" s="104">
        <v>45808</v>
      </c>
      <c r="J386" s="101">
        <v>1720</v>
      </c>
      <c r="K386" s="98" t="s">
        <v>3544</v>
      </c>
      <c r="L386" s="98" t="s">
        <v>3545</v>
      </c>
      <c r="M386" s="98" t="s">
        <v>3546</v>
      </c>
      <c r="N386" s="98" t="s">
        <v>3547</v>
      </c>
      <c r="O386" s="101">
        <v>25</v>
      </c>
      <c r="P386" s="101">
        <v>25</v>
      </c>
      <c r="Q386" s="101">
        <v>0</v>
      </c>
      <c r="R386" s="101">
        <v>200</v>
      </c>
    </row>
    <row r="387">
      <c r="L387" s="98" t="s">
        <v>3548</v>
      </c>
      <c r="M387" s="98" t="s">
        <v>3549</v>
      </c>
      <c r="N387" s="98" t="s">
        <v>3550</v>
      </c>
      <c r="O387" s="101">
        <v>50</v>
      </c>
      <c r="P387" s="101">
        <v>40</v>
      </c>
    </row>
    <row r="388">
      <c r="L388" s="98" t="s">
        <v>3551</v>
      </c>
      <c r="M388" s="98" t="s">
        <v>3552</v>
      </c>
      <c r="N388" s="98" t="s">
        <v>3553</v>
      </c>
      <c r="O388" s="101">
        <v>50</v>
      </c>
      <c r="P388" s="101">
        <v>175</v>
      </c>
    </row>
    <row r="389">
      <c r="L389" s="98" t="s">
        <v>3554</v>
      </c>
      <c r="M389" s="98" t="s">
        <v>3555</v>
      </c>
      <c r="N389" s="98" t="s">
        <v>3556</v>
      </c>
      <c r="O389" s="101">
        <v>40</v>
      </c>
      <c r="P389" s="101">
        <v>50</v>
      </c>
    </row>
    <row r="390">
      <c r="L390" s="98" t="s">
        <v>3557</v>
      </c>
      <c r="M390" s="98" t="s">
        <v>3558</v>
      </c>
      <c r="N390" s="98" t="s">
        <v>3559</v>
      </c>
      <c r="O390" s="101">
        <v>20</v>
      </c>
      <c r="P390" s="101">
        <v>50</v>
      </c>
    </row>
    <row r="391">
      <c r="L391" s="98" t="s">
        <v>3560</v>
      </c>
      <c r="M391" s="98" t="s">
        <v>3561</v>
      </c>
      <c r="N391" s="98" t="s">
        <v>3562</v>
      </c>
      <c r="O391" s="101">
        <v>175</v>
      </c>
      <c r="P391" s="101">
        <v>20</v>
      </c>
    </row>
    <row r="392">
      <c r="L392" s="98" t="s">
        <v>3563</v>
      </c>
      <c r="M392" s="98" t="s">
        <v>3564</v>
      </c>
      <c r="N392" s="98" t="s">
        <v>3565</v>
      </c>
      <c r="O392" s="101">
        <v>1423</v>
      </c>
      <c r="P392" s="101">
        <v>1423</v>
      </c>
    </row>
    <row r="393">
      <c r="L393" s="98" t="s">
        <v>3566</v>
      </c>
      <c r="M393" s="98" t="s">
        <v>3567</v>
      </c>
      <c r="N393" s="98" t="s">
        <v>3568</v>
      </c>
      <c r="O393" s="101">
        <v>-53</v>
      </c>
      <c r="P393" s="101">
        <v>-53</v>
      </c>
    </row>
    <row r="394">
      <c r="K394" s="96" t="s">
        <v>3569</v>
      </c>
      <c r="O394" s="85">
        <f>SUM(O386:O393)</f>
      </c>
      <c r="P394" s="85">
        <f>SUM(P386:P393)</f>
      </c>
    </row>
    <row r="395">
      <c r="A395" s="98" t="s">
        <v>3570</v>
      </c>
      <c r="B395" s="98" t="s">
        <v>3571</v>
      </c>
      <c r="C395" s="100">
        <v>660</v>
      </c>
      <c r="D395" s="98" t="s">
        <v>3572</v>
      </c>
      <c r="E395" s="98" t="s">
        <v>3573</v>
      </c>
      <c r="F395" s="104">
        <v>45149</v>
      </c>
      <c r="G395" s="104">
        <v>45536</v>
      </c>
      <c r="H395" s="104">
        <v>45900</v>
      </c>
      <c r="J395" s="101">
        <v>1275</v>
      </c>
      <c r="K395" s="98" t="s">
        <v>3574</v>
      </c>
      <c r="L395" s="98" t="s">
        <v>3575</v>
      </c>
      <c r="M395" s="98" t="s">
        <v>3576</v>
      </c>
      <c r="N395" s="98" t="s">
        <v>3577</v>
      </c>
      <c r="O395" s="101">
        <v>50</v>
      </c>
      <c r="P395" s="101">
        <v>0</v>
      </c>
      <c r="Q395" s="101">
        <v>0</v>
      </c>
      <c r="R395" s="101">
        <v>550</v>
      </c>
    </row>
    <row r="396">
      <c r="L396" s="98" t="s">
        <v>3578</v>
      </c>
      <c r="M396" s="98" t="s">
        <v>3579</v>
      </c>
      <c r="N396" s="98" t="s">
        <v>3580</v>
      </c>
      <c r="O396" s="101">
        <v>25</v>
      </c>
      <c r="P396" s="101">
        <v>75</v>
      </c>
    </row>
    <row r="397">
      <c r="L397" s="98" t="s">
        <v>3581</v>
      </c>
      <c r="M397" s="98" t="s">
        <v>3582</v>
      </c>
      <c r="N397" s="98" t="s">
        <v>3583</v>
      </c>
      <c r="O397" s="101">
        <v>1345</v>
      </c>
      <c r="P397" s="101">
        <v>1345</v>
      </c>
    </row>
    <row r="398">
      <c r="K398" s="96" t="s">
        <v>3584</v>
      </c>
      <c r="O398" s="85">
        <f>SUM(O395:O397)</f>
      </c>
      <c r="P398" s="85">
        <f>SUM(P395:P397)</f>
      </c>
    </row>
    <row r="399">
      <c r="A399" s="98" t="s">
        <v>3585</v>
      </c>
      <c r="B399" s="98" t="s">
        <v>3586</v>
      </c>
      <c r="C399" s="100">
        <v>900</v>
      </c>
      <c r="D399" s="98" t="s">
        <v>3587</v>
      </c>
      <c r="E399" s="98" t="s">
        <v>3588</v>
      </c>
      <c r="F399" s="104">
        <v>43380</v>
      </c>
      <c r="G399" s="104">
        <v>45413</v>
      </c>
      <c r="H399" s="104">
        <v>45777</v>
      </c>
      <c r="J399" s="101">
        <v>1460</v>
      </c>
      <c r="K399" s="98" t="s">
        <v>3589</v>
      </c>
      <c r="L399" s="98" t="s">
        <v>3590</v>
      </c>
      <c r="M399" s="98" t="s">
        <v>3591</v>
      </c>
      <c r="N399" s="98" t="s">
        <v>3592</v>
      </c>
      <c r="O399" s="101">
        <v>20</v>
      </c>
      <c r="P399" s="101">
        <v>0</v>
      </c>
      <c r="Q399" s="101">
        <v>0</v>
      </c>
      <c r="R399" s="101">
        <v>250</v>
      </c>
    </row>
    <row r="400">
      <c r="L400" s="98" t="s">
        <v>3593</v>
      </c>
      <c r="M400" s="98" t="s">
        <v>3594</v>
      </c>
      <c r="N400" s="98" t="s">
        <v>3595</v>
      </c>
      <c r="O400" s="101">
        <v>50</v>
      </c>
      <c r="P400" s="101">
        <v>75</v>
      </c>
    </row>
    <row r="401">
      <c r="L401" s="98" t="s">
        <v>3596</v>
      </c>
      <c r="M401" s="98" t="s">
        <v>3597</v>
      </c>
      <c r="N401" s="98" t="s">
        <v>3598</v>
      </c>
      <c r="O401" s="101">
        <v>50</v>
      </c>
      <c r="P401" s="101">
        <v>20</v>
      </c>
    </row>
    <row r="402">
      <c r="L402" s="98" t="s">
        <v>3599</v>
      </c>
      <c r="M402" s="98" t="s">
        <v>3600</v>
      </c>
      <c r="N402" s="98" t="s">
        <v>3601</v>
      </c>
      <c r="O402" s="101">
        <v>5</v>
      </c>
      <c r="P402" s="101">
        <v>55</v>
      </c>
    </row>
    <row r="403">
      <c r="L403" s="98" t="s">
        <v>3602</v>
      </c>
      <c r="M403" s="98" t="s">
        <v>3603</v>
      </c>
      <c r="N403" s="98" t="s">
        <v>3604</v>
      </c>
      <c r="O403" s="101">
        <v>25</v>
      </c>
      <c r="P403" s="101">
        <v>0</v>
      </c>
    </row>
    <row r="404">
      <c r="L404" s="98" t="s">
        <v>3605</v>
      </c>
      <c r="M404" s="98" t="s">
        <v>3606</v>
      </c>
      <c r="N404" s="98" t="s">
        <v>3607</v>
      </c>
      <c r="O404" s="101">
        <v>1343</v>
      </c>
      <c r="P404" s="101">
        <v>1343</v>
      </c>
    </row>
    <row r="405">
      <c r="L405" s="98" t="s">
        <v>3608</v>
      </c>
      <c r="M405" s="98" t="s">
        <v>3609</v>
      </c>
      <c r="N405" s="98" t="s">
        <v>3610</v>
      </c>
      <c r="O405" s="101">
        <v>25</v>
      </c>
      <c r="P405" s="101">
        <v>0</v>
      </c>
    </row>
    <row r="406">
      <c r="K406" s="96" t="s">
        <v>3611</v>
      </c>
      <c r="O406" s="85">
        <f>SUM(O399:O405)</f>
      </c>
      <c r="P406" s="85">
        <f>SUM(P399:P405)</f>
      </c>
    </row>
    <row r="407">
      <c r="A407" s="98" t="s">
        <v>3612</v>
      </c>
      <c r="B407" s="98" t="s">
        <v>3613</v>
      </c>
      <c r="C407" s="100">
        <v>900</v>
      </c>
      <c r="D407" s="98" t="s">
        <v>3614</v>
      </c>
      <c r="E407" s="98" t="s">
        <v>3615</v>
      </c>
      <c r="F407" s="104">
        <v>45687</v>
      </c>
      <c r="G407" s="104">
        <v>45687</v>
      </c>
      <c r="H407" s="104">
        <v>46051</v>
      </c>
      <c r="J407" s="101">
        <v>1620</v>
      </c>
      <c r="K407" s="98" t="s">
        <v>3616</v>
      </c>
      <c r="L407" s="98" t="s">
        <v>3617</v>
      </c>
      <c r="M407" s="98" t="s">
        <v>3618</v>
      </c>
      <c r="N407" s="98" t="s">
        <v>3619</v>
      </c>
      <c r="O407" s="101">
        <v>25</v>
      </c>
      <c r="P407" s="101">
        <v>245</v>
      </c>
      <c r="Q407" s="101">
        <v>0</v>
      </c>
      <c r="R407" s="101">
        <v>250</v>
      </c>
    </row>
    <row r="408">
      <c r="L408" s="98" t="s">
        <v>3620</v>
      </c>
      <c r="M408" s="98" t="s">
        <v>3621</v>
      </c>
      <c r="N408" s="98" t="s">
        <v>3622</v>
      </c>
      <c r="O408" s="101">
        <v>50</v>
      </c>
      <c r="P408" s="101">
        <v>50</v>
      </c>
    </row>
    <row r="409">
      <c r="L409" s="98" t="s">
        <v>3623</v>
      </c>
      <c r="M409" s="98" t="s">
        <v>3624</v>
      </c>
      <c r="N409" s="98" t="s">
        <v>3625</v>
      </c>
      <c r="O409" s="101">
        <v>20</v>
      </c>
      <c r="P409" s="101">
        <v>25</v>
      </c>
    </row>
    <row r="410">
      <c r="L410" s="98" t="s">
        <v>3626</v>
      </c>
      <c r="M410" s="98" t="s">
        <v>3627</v>
      </c>
      <c r="N410" s="98" t="s">
        <v>3628</v>
      </c>
      <c r="O410" s="101">
        <v>175</v>
      </c>
      <c r="P410" s="101">
        <v>0</v>
      </c>
    </row>
    <row r="411">
      <c r="L411" s="98" t="s">
        <v>3629</v>
      </c>
      <c r="M411" s="98" t="s">
        <v>3630</v>
      </c>
      <c r="N411" s="98" t="s">
        <v>3631</v>
      </c>
      <c r="O411" s="101">
        <v>50</v>
      </c>
      <c r="P411" s="101">
        <v>0</v>
      </c>
    </row>
    <row r="412">
      <c r="L412" s="98" t="s">
        <v>3632</v>
      </c>
      <c r="M412" s="98" t="s">
        <v>3633</v>
      </c>
      <c r="N412" s="98" t="s">
        <v>3634</v>
      </c>
      <c r="O412" s="101">
        <v>1300</v>
      </c>
      <c r="P412" s="101">
        <v>1300</v>
      </c>
    </row>
    <row r="413">
      <c r="L413" s="98" t="s">
        <v>3635</v>
      </c>
      <c r="M413" s="98" t="s">
        <v>3636</v>
      </c>
      <c r="N413" s="98" t="s">
        <v>3637</v>
      </c>
      <c r="O413" s="101">
        <v>25</v>
      </c>
      <c r="P413" s="101">
        <v>0</v>
      </c>
    </row>
    <row r="414">
      <c r="L414" s="98" t="s">
        <v>3638</v>
      </c>
      <c r="M414" s="98" t="s">
        <v>3639</v>
      </c>
      <c r="N414" s="98" t="s">
        <v>3640</v>
      </c>
      <c r="O414" s="101">
        <v>47.270000000000003</v>
      </c>
      <c r="P414" s="101">
        <v>0</v>
      </c>
    </row>
    <row r="415">
      <c r="L415" s="98" t="s">
        <v>3641</v>
      </c>
      <c r="M415" s="98" t="s">
        <v>3642</v>
      </c>
      <c r="N415" s="98" t="s">
        <v>3643</v>
      </c>
      <c r="O415" s="101">
        <v>25</v>
      </c>
      <c r="P415" s="101">
        <v>0</v>
      </c>
    </row>
    <row r="416">
      <c r="L416" s="98" t="s">
        <v>3644</v>
      </c>
      <c r="M416" s="98" t="s">
        <v>3645</v>
      </c>
      <c r="N416" s="98" t="s">
        <v>3646</v>
      </c>
      <c r="O416" s="101">
        <v>41.920000000000002</v>
      </c>
      <c r="P416" s="101">
        <v>0</v>
      </c>
    </row>
    <row r="417">
      <c r="K417" s="96" t="s">
        <v>3647</v>
      </c>
      <c r="O417" s="85">
        <f>SUM(O407:O416)</f>
      </c>
      <c r="P417" s="85">
        <f>SUM(P407:P416)</f>
      </c>
    </row>
    <row r="418">
      <c r="A418" s="98" t="s">
        <v>3648</v>
      </c>
      <c r="B418" s="98" t="s">
        <v>3649</v>
      </c>
      <c r="C418" s="100">
        <v>900</v>
      </c>
      <c r="D418" s="98" t="s">
        <v>3650</v>
      </c>
      <c r="E418" s="98" t="s">
        <v>3651</v>
      </c>
      <c r="F418" s="104">
        <v>45058</v>
      </c>
      <c r="G418" s="104">
        <v>45474</v>
      </c>
      <c r="H418" s="104">
        <v>45838</v>
      </c>
      <c r="J418" s="101">
        <v>1435</v>
      </c>
      <c r="K418" s="98" t="s">
        <v>3652</v>
      </c>
      <c r="L418" s="98" t="s">
        <v>3653</v>
      </c>
      <c r="M418" s="98" t="s">
        <v>3654</v>
      </c>
      <c r="N418" s="98" t="s">
        <v>3655</v>
      </c>
      <c r="O418" s="101">
        <v>50</v>
      </c>
      <c r="P418" s="101">
        <v>0</v>
      </c>
      <c r="Q418" s="101">
        <v>0</v>
      </c>
      <c r="R418" s="101">
        <v>0</v>
      </c>
    </row>
    <row r="419">
      <c r="L419" s="98" t="s">
        <v>3656</v>
      </c>
      <c r="M419" s="98" t="s">
        <v>3657</v>
      </c>
      <c r="N419" s="98" t="s">
        <v>3658</v>
      </c>
      <c r="O419" s="101">
        <v>25</v>
      </c>
      <c r="P419" s="101">
        <v>75</v>
      </c>
    </row>
    <row r="420">
      <c r="L420" s="98" t="s">
        <v>3659</v>
      </c>
      <c r="M420" s="98" t="s">
        <v>3660</v>
      </c>
      <c r="N420" s="98" t="s">
        <v>3661</v>
      </c>
      <c r="O420" s="101">
        <v>1398</v>
      </c>
      <c r="P420" s="101">
        <v>1398</v>
      </c>
    </row>
    <row r="421">
      <c r="K421" s="96" t="s">
        <v>3662</v>
      </c>
      <c r="O421" s="85">
        <f>SUM(O418:O420)</f>
      </c>
      <c r="P421" s="85">
        <f>SUM(P418:P420)</f>
      </c>
    </row>
    <row r="422">
      <c r="A422" s="98" t="s">
        <v>3663</v>
      </c>
      <c r="B422" s="98" t="s">
        <v>3664</v>
      </c>
      <c r="C422" s="100">
        <v>660</v>
      </c>
      <c r="D422" s="98" t="s">
        <v>3665</v>
      </c>
      <c r="E422" s="98" t="s">
        <v>3666</v>
      </c>
      <c r="F422" s="104">
        <v>45322</v>
      </c>
      <c r="G422" s="104">
        <v>45689</v>
      </c>
      <c r="H422" s="104">
        <v>46053</v>
      </c>
      <c r="J422" s="101">
        <v>1235</v>
      </c>
      <c r="K422" s="98" t="s">
        <v>3667</v>
      </c>
      <c r="L422" s="98" t="s">
        <v>3668</v>
      </c>
      <c r="M422" s="98" t="s">
        <v>3669</v>
      </c>
      <c r="N422" s="98" t="s">
        <v>3670</v>
      </c>
      <c r="O422" s="101">
        <v>25</v>
      </c>
      <c r="P422" s="101">
        <v>0</v>
      </c>
      <c r="Q422" s="101">
        <v>-0.050000000000000003</v>
      </c>
      <c r="R422" s="101">
        <v>250</v>
      </c>
    </row>
    <row r="423">
      <c r="L423" s="98" t="s">
        <v>3671</v>
      </c>
      <c r="M423" s="98" t="s">
        <v>3672</v>
      </c>
      <c r="N423" s="98" t="s">
        <v>3673</v>
      </c>
      <c r="O423" s="101">
        <v>5</v>
      </c>
      <c r="P423" s="101">
        <v>5</v>
      </c>
    </row>
    <row r="424">
      <c r="L424" s="98" t="s">
        <v>3674</v>
      </c>
      <c r="M424" s="98" t="s">
        <v>3675</v>
      </c>
      <c r="N424" s="98" t="s">
        <v>3676</v>
      </c>
      <c r="O424" s="101">
        <v>5</v>
      </c>
      <c r="P424" s="101">
        <v>30</v>
      </c>
    </row>
    <row r="425">
      <c r="L425" s="98" t="s">
        <v>3677</v>
      </c>
      <c r="M425" s="98" t="s">
        <v>3678</v>
      </c>
      <c r="N425" s="98" t="s">
        <v>3679</v>
      </c>
      <c r="O425" s="101">
        <v>1200</v>
      </c>
      <c r="P425" s="101">
        <v>1200</v>
      </c>
    </row>
    <row r="426">
      <c r="K426" s="96" t="s">
        <v>3680</v>
      </c>
      <c r="O426" s="85">
        <f>SUM(O422:O425)</f>
      </c>
      <c r="P426" s="85">
        <f>SUM(P422:P425)</f>
      </c>
    </row>
    <row r="427">
      <c r="A427" s="98" t="s">
        <v>3681</v>
      </c>
      <c r="B427" s="98" t="s">
        <v>3682</v>
      </c>
      <c r="C427" s="100">
        <v>900</v>
      </c>
      <c r="D427" s="98" t="s">
        <v>3683</v>
      </c>
      <c r="E427" s="98" t="s">
        <v>3684</v>
      </c>
      <c r="F427" s="104">
        <v>45450</v>
      </c>
      <c r="G427" s="104">
        <v>45450</v>
      </c>
      <c r="H427" s="104">
        <v>45838</v>
      </c>
      <c r="J427" s="101">
        <v>1395</v>
      </c>
      <c r="K427" s="98" t="s">
        <v>3685</v>
      </c>
      <c r="L427" s="98" t="s">
        <v>3686</v>
      </c>
      <c r="M427" s="98" t="s">
        <v>3687</v>
      </c>
      <c r="N427" s="98" t="s">
        <v>3688</v>
      </c>
      <c r="O427" s="101">
        <v>5</v>
      </c>
      <c r="P427" s="101">
        <v>5</v>
      </c>
      <c r="Q427" s="101">
        <v>0</v>
      </c>
      <c r="R427" s="101">
        <v>250</v>
      </c>
    </row>
    <row r="428">
      <c r="L428" s="98" t="s">
        <v>3689</v>
      </c>
      <c r="M428" s="98" t="s">
        <v>3690</v>
      </c>
      <c r="N428" s="98" t="s">
        <v>3691</v>
      </c>
      <c r="O428" s="101">
        <v>25</v>
      </c>
      <c r="P428" s="101">
        <v>30</v>
      </c>
    </row>
    <row r="429">
      <c r="L429" s="98" t="s">
        <v>3692</v>
      </c>
      <c r="M429" s="98" t="s">
        <v>3693</v>
      </c>
      <c r="N429" s="98" t="s">
        <v>3694</v>
      </c>
      <c r="O429" s="101">
        <v>5</v>
      </c>
      <c r="P429" s="101">
        <v>0</v>
      </c>
    </row>
    <row r="430">
      <c r="L430" s="98" t="s">
        <v>3695</v>
      </c>
      <c r="M430" s="98" t="s">
        <v>3696</v>
      </c>
      <c r="N430" s="98" t="s">
        <v>3697</v>
      </c>
      <c r="O430" s="101">
        <v>1360</v>
      </c>
      <c r="P430" s="101">
        <v>1360</v>
      </c>
    </row>
    <row r="431">
      <c r="K431" s="96" t="s">
        <v>3698</v>
      </c>
      <c r="O431" s="85">
        <f>SUM(O427:O430)</f>
      </c>
      <c r="P431" s="85">
        <f>SUM(P427:P430)</f>
      </c>
    </row>
    <row r="432">
      <c r="A432" s="98" t="s">
        <v>3699</v>
      </c>
      <c r="B432" s="98" t="s">
        <v>3700</v>
      </c>
      <c r="C432" s="100">
        <v>900</v>
      </c>
      <c r="D432" s="98" t="s">
        <v>3701</v>
      </c>
      <c r="E432" s="98" t="s">
        <v>3702</v>
      </c>
      <c r="F432" s="104">
        <v>38169</v>
      </c>
      <c r="G432" s="104">
        <v>45627</v>
      </c>
      <c r="H432" s="104">
        <v>45991</v>
      </c>
      <c r="J432" s="101">
        <v>1395</v>
      </c>
      <c r="K432" s="98" t="s">
        <v>3703</v>
      </c>
      <c r="L432" s="98" t="s">
        <v>3704</v>
      </c>
      <c r="M432" s="98" t="s">
        <v>3705</v>
      </c>
      <c r="N432" s="98" t="s">
        <v>3706</v>
      </c>
      <c r="O432" s="101">
        <v>5</v>
      </c>
      <c r="P432" s="101">
        <v>10</v>
      </c>
      <c r="Q432" s="101">
        <v>0</v>
      </c>
      <c r="R432" s="101">
        <v>425</v>
      </c>
    </row>
    <row r="433">
      <c r="L433" s="98" t="s">
        <v>3707</v>
      </c>
      <c r="M433" s="98" t="s">
        <v>3708</v>
      </c>
      <c r="N433" s="98" t="s">
        <v>3709</v>
      </c>
      <c r="O433" s="101">
        <v>25</v>
      </c>
      <c r="P433" s="101">
        <v>25</v>
      </c>
    </row>
    <row r="434">
      <c r="L434" s="98" t="s">
        <v>3710</v>
      </c>
      <c r="M434" s="98" t="s">
        <v>3711</v>
      </c>
      <c r="N434" s="98" t="s">
        <v>3712</v>
      </c>
      <c r="O434" s="101">
        <v>5</v>
      </c>
      <c r="P434" s="101">
        <v>0</v>
      </c>
    </row>
    <row r="435">
      <c r="L435" s="98" t="s">
        <v>3713</v>
      </c>
      <c r="M435" s="98" t="s">
        <v>3714</v>
      </c>
      <c r="N435" s="98" t="s">
        <v>3715</v>
      </c>
      <c r="O435" s="101">
        <v>1375</v>
      </c>
      <c r="P435" s="101">
        <v>1375</v>
      </c>
    </row>
    <row r="436">
      <c r="K436" s="96" t="s">
        <v>3716</v>
      </c>
      <c r="O436" s="85">
        <f>SUM(O432:O435)</f>
      </c>
      <c r="P436" s="85">
        <f>SUM(P432:P435)</f>
      </c>
    </row>
    <row r="437">
      <c r="A437" s="98" t="s">
        <v>3717</v>
      </c>
      <c r="B437" s="98" t="s">
        <v>3718</v>
      </c>
      <c r="C437" s="100">
        <v>900</v>
      </c>
      <c r="D437" s="98" t="s">
        <v>3719</v>
      </c>
      <c r="E437" s="98" t="s">
        <v>3720</v>
      </c>
      <c r="F437" s="104">
        <v>43441</v>
      </c>
      <c r="G437" s="104">
        <v>45658</v>
      </c>
      <c r="H437" s="104">
        <v>46022</v>
      </c>
      <c r="J437" s="101">
        <v>1435</v>
      </c>
      <c r="K437" s="98" t="s">
        <v>3721</v>
      </c>
      <c r="L437" s="98" t="s">
        <v>3722</v>
      </c>
      <c r="M437" s="98" t="s">
        <v>3723</v>
      </c>
      <c r="N437" s="98" t="s">
        <v>3724</v>
      </c>
      <c r="O437" s="101">
        <v>40</v>
      </c>
      <c r="P437" s="101">
        <v>45</v>
      </c>
      <c r="Q437" s="101">
        <v>0</v>
      </c>
      <c r="R437" s="101">
        <v>550</v>
      </c>
    </row>
    <row r="438">
      <c r="L438" s="98" t="s">
        <v>3725</v>
      </c>
      <c r="M438" s="98" t="s">
        <v>3726</v>
      </c>
      <c r="N438" s="98" t="s">
        <v>3727</v>
      </c>
      <c r="O438" s="101">
        <v>25</v>
      </c>
      <c r="P438" s="101">
        <v>30</v>
      </c>
    </row>
    <row r="439">
      <c r="L439" s="98" t="s">
        <v>3728</v>
      </c>
      <c r="M439" s="98" t="s">
        <v>3729</v>
      </c>
      <c r="N439" s="98" t="s">
        <v>3730</v>
      </c>
      <c r="O439" s="101">
        <v>5</v>
      </c>
      <c r="P439" s="101">
        <v>0</v>
      </c>
    </row>
    <row r="440">
      <c r="L440" s="98" t="s">
        <v>3731</v>
      </c>
      <c r="M440" s="98" t="s">
        <v>3732</v>
      </c>
      <c r="N440" s="98" t="s">
        <v>3733</v>
      </c>
      <c r="O440" s="101">
        <v>5</v>
      </c>
      <c r="P440" s="101">
        <v>0</v>
      </c>
    </row>
    <row r="441">
      <c r="L441" s="98" t="s">
        <v>3734</v>
      </c>
      <c r="M441" s="98" t="s">
        <v>3735</v>
      </c>
      <c r="N441" s="98" t="s">
        <v>3736</v>
      </c>
      <c r="O441" s="101">
        <v>1389</v>
      </c>
      <c r="P441" s="101">
        <v>1389</v>
      </c>
    </row>
    <row r="442">
      <c r="K442" s="96" t="s">
        <v>3737</v>
      </c>
      <c r="O442" s="85">
        <f>SUM(O437:O441)</f>
      </c>
      <c r="P442" s="85">
        <f>SUM(P437:P441)</f>
      </c>
    </row>
    <row r="443">
      <c r="A443" s="98" t="s">
        <v>3738</v>
      </c>
      <c r="B443" s="98" t="s">
        <v>3739</v>
      </c>
      <c r="C443" s="100">
        <v>660</v>
      </c>
      <c r="D443" s="98" t="s">
        <v>3740</v>
      </c>
      <c r="E443" s="98" t="s">
        <v>3741</v>
      </c>
      <c r="F443" s="104">
        <v>44422</v>
      </c>
      <c r="G443" s="104">
        <v>45536</v>
      </c>
      <c r="H443" s="104">
        <v>45900</v>
      </c>
      <c r="J443" s="101">
        <v>1265</v>
      </c>
      <c r="K443" s="98" t="s">
        <v>3742</v>
      </c>
      <c r="L443" s="98" t="s">
        <v>3743</v>
      </c>
      <c r="M443" s="98" t="s">
        <v>3744</v>
      </c>
      <c r="N443" s="98" t="s">
        <v>3745</v>
      </c>
      <c r="O443" s="101">
        <v>40</v>
      </c>
      <c r="P443" s="101">
        <v>65</v>
      </c>
      <c r="Q443" s="101">
        <v>0</v>
      </c>
      <c r="R443" s="101">
        <v>150</v>
      </c>
    </row>
    <row r="444">
      <c r="L444" s="98" t="s">
        <v>3746</v>
      </c>
      <c r="M444" s="98" t="s">
        <v>3747</v>
      </c>
      <c r="N444" s="98" t="s">
        <v>3748</v>
      </c>
      <c r="O444" s="101">
        <v>25</v>
      </c>
      <c r="P444" s="101">
        <v>0</v>
      </c>
    </row>
    <row r="445">
      <c r="L445" s="98" t="s">
        <v>3749</v>
      </c>
      <c r="M445" s="98" t="s">
        <v>3750</v>
      </c>
      <c r="N445" s="98" t="s">
        <v>3751</v>
      </c>
      <c r="O445" s="101">
        <v>1316</v>
      </c>
      <c r="P445" s="101">
        <v>1316</v>
      </c>
    </row>
    <row r="446">
      <c r="K446" s="96" t="s">
        <v>3752</v>
      </c>
      <c r="O446" s="85">
        <f>SUM(O443:O445)</f>
      </c>
      <c r="P446" s="85">
        <f>SUM(P443:P445)</f>
      </c>
    </row>
    <row r="447">
      <c r="A447" s="98" t="s">
        <v>3753</v>
      </c>
      <c r="B447" s="98" t="s">
        <v>3754</v>
      </c>
      <c r="C447" s="100">
        <v>660</v>
      </c>
      <c r="D447" s="98" t="s">
        <v>3755</v>
      </c>
      <c r="E447" s="98" t="s">
        <v>3756</v>
      </c>
      <c r="F447" s="104">
        <v>44813</v>
      </c>
      <c r="G447" s="104">
        <v>45597</v>
      </c>
      <c r="H447" s="104">
        <v>45961</v>
      </c>
      <c r="J447" s="101">
        <v>1465</v>
      </c>
      <c r="K447" s="98" t="s">
        <v>3757</v>
      </c>
      <c r="L447" s="98" t="s">
        <v>3758</v>
      </c>
      <c r="M447" s="98" t="s">
        <v>3759</v>
      </c>
      <c r="N447" s="98" t="s">
        <v>3760</v>
      </c>
      <c r="O447" s="101">
        <v>150</v>
      </c>
      <c r="P447" s="101">
        <v>150</v>
      </c>
      <c r="Q447" s="101">
        <v>0</v>
      </c>
      <c r="R447" s="101">
        <v>250</v>
      </c>
    </row>
    <row r="448">
      <c r="L448" s="98" t="s">
        <v>3761</v>
      </c>
      <c r="M448" s="98" t="s">
        <v>3762</v>
      </c>
      <c r="N448" s="98" t="s">
        <v>3763</v>
      </c>
      <c r="O448" s="101">
        <v>25</v>
      </c>
      <c r="P448" s="101">
        <v>25</v>
      </c>
    </row>
    <row r="449">
      <c r="L449" s="98" t="s">
        <v>3764</v>
      </c>
      <c r="M449" s="98" t="s">
        <v>3765</v>
      </c>
      <c r="N449" s="98" t="s">
        <v>3766</v>
      </c>
      <c r="O449" s="101">
        <v>40</v>
      </c>
      <c r="P449" s="101">
        <v>40</v>
      </c>
    </row>
    <row r="450">
      <c r="L450" s="98" t="s">
        <v>3767</v>
      </c>
      <c r="M450" s="98" t="s">
        <v>3768</v>
      </c>
      <c r="N450" s="98" t="s">
        <v>3769</v>
      </c>
      <c r="O450" s="101">
        <v>1330</v>
      </c>
      <c r="P450" s="101">
        <v>1330</v>
      </c>
    </row>
    <row r="451">
      <c r="K451" s="96" t="s">
        <v>3770</v>
      </c>
      <c r="O451" s="85">
        <f>SUM(O447:O450)</f>
      </c>
      <c r="P451" s="85">
        <f>SUM(P447:P450)</f>
      </c>
    </row>
    <row r="452">
      <c r="A452" s="98" t="s">
        <v>3771</v>
      </c>
      <c r="B452" s="98" t="s">
        <v>3772</v>
      </c>
      <c r="C452" s="100">
        <v>900</v>
      </c>
      <c r="D452" s="98" t="s">
        <v>3773</v>
      </c>
      <c r="E452" s="98" t="s">
        <v>3774</v>
      </c>
      <c r="F452" s="104">
        <v>45757</v>
      </c>
      <c r="G452" s="104">
        <v>45757</v>
      </c>
      <c r="H452" s="104">
        <v>46121</v>
      </c>
      <c r="J452" s="101">
        <v>1425</v>
      </c>
      <c r="K452" s="98" t="s">
        <v>3775</v>
      </c>
      <c r="L452" s="98" t="s">
        <v>3776</v>
      </c>
      <c r="M452" s="98" t="s">
        <v>3777</v>
      </c>
      <c r="N452" s="98" t="s">
        <v>3778</v>
      </c>
      <c r="O452" s="101">
        <v>35</v>
      </c>
      <c r="P452" s="101">
        <v>65</v>
      </c>
      <c r="Q452" s="101">
        <v>0</v>
      </c>
      <c r="R452" s="101">
        <v>750</v>
      </c>
    </row>
    <row r="453">
      <c r="L453" s="98" t="s">
        <v>3779</v>
      </c>
      <c r="M453" s="98" t="s">
        <v>3780</v>
      </c>
      <c r="N453" s="98" t="s">
        <v>3781</v>
      </c>
      <c r="O453" s="101">
        <v>28</v>
      </c>
      <c r="P453" s="101">
        <v>90</v>
      </c>
    </row>
    <row r="454">
      <c r="L454" s="98" t="s">
        <v>3782</v>
      </c>
      <c r="M454" s="98" t="s">
        <v>3783</v>
      </c>
      <c r="N454" s="98" t="s">
        <v>3784</v>
      </c>
      <c r="O454" s="101">
        <v>17.5</v>
      </c>
      <c r="P454" s="101">
        <v>0</v>
      </c>
    </row>
    <row r="455">
      <c r="L455" s="98" t="s">
        <v>3785</v>
      </c>
      <c r="M455" s="98" t="s">
        <v>3786</v>
      </c>
      <c r="N455" s="98" t="s">
        <v>3787</v>
      </c>
      <c r="O455" s="101">
        <v>28</v>
      </c>
      <c r="P455" s="101">
        <v>0</v>
      </c>
    </row>
    <row r="456">
      <c r="L456" s="98" t="s">
        <v>3788</v>
      </c>
      <c r="M456" s="98" t="s">
        <v>3789</v>
      </c>
      <c r="N456" s="98" t="s">
        <v>3790</v>
      </c>
      <c r="O456" s="101">
        <v>35</v>
      </c>
      <c r="P456" s="101">
        <v>50</v>
      </c>
    </row>
    <row r="457">
      <c r="L457" s="98" t="s">
        <v>3791</v>
      </c>
      <c r="M457" s="98" t="s">
        <v>3792</v>
      </c>
      <c r="N457" s="98" t="s">
        <v>3793</v>
      </c>
      <c r="O457" s="101">
        <v>14</v>
      </c>
      <c r="P457" s="101">
        <v>20</v>
      </c>
    </row>
    <row r="458">
      <c r="L458" s="98" t="s">
        <v>3794</v>
      </c>
      <c r="M458" s="98" t="s">
        <v>3795</v>
      </c>
      <c r="N458" s="98" t="s">
        <v>3796</v>
      </c>
      <c r="O458" s="101">
        <v>840</v>
      </c>
      <c r="P458" s="101">
        <v>1200</v>
      </c>
    </row>
    <row r="459">
      <c r="L459" s="98" t="s">
        <v>3797</v>
      </c>
      <c r="M459" s="98" t="s">
        <v>3798</v>
      </c>
      <c r="N459" s="98" t="s">
        <v>3799</v>
      </c>
      <c r="O459" s="101">
        <v>125</v>
      </c>
      <c r="P459" s="101">
        <v>0</v>
      </c>
    </row>
    <row r="460">
      <c r="L460" s="98" t="s">
        <v>3800</v>
      </c>
      <c r="M460" s="98" t="s">
        <v>3801</v>
      </c>
      <c r="N460" s="98" t="s">
        <v>3802</v>
      </c>
      <c r="O460" s="101">
        <v>50</v>
      </c>
      <c r="P460" s="101">
        <v>0</v>
      </c>
    </row>
    <row r="461">
      <c r="L461" s="98" t="s">
        <v>3803</v>
      </c>
      <c r="M461" s="98" t="s">
        <v>3804</v>
      </c>
      <c r="N461" s="98" t="s">
        <v>3805</v>
      </c>
      <c r="O461" s="101">
        <v>50</v>
      </c>
      <c r="P461" s="101">
        <v>0</v>
      </c>
    </row>
    <row r="462">
      <c r="K462" s="96" t="s">
        <v>3806</v>
      </c>
      <c r="O462" s="85">
        <f>SUM(O452:O461)</f>
      </c>
      <c r="P462" s="85">
        <f>SUM(P452:P461)</f>
      </c>
    </row>
    <row r="463">
      <c r="A463" s="98" t="s">
        <v>3807</v>
      </c>
      <c r="B463" s="98" t="s">
        <v>3808</v>
      </c>
      <c r="C463" s="100">
        <v>900</v>
      </c>
      <c r="D463" s="98" t="s">
        <v>3809</v>
      </c>
      <c r="E463" s="98" t="s">
        <v>3810</v>
      </c>
      <c r="F463" s="104">
        <v>45380</v>
      </c>
      <c r="G463" s="104">
        <v>45748</v>
      </c>
      <c r="H463" s="104">
        <v>46112</v>
      </c>
      <c r="J463" s="101">
        <v>1495</v>
      </c>
      <c r="K463" s="98" t="s">
        <v>3811</v>
      </c>
      <c r="L463" s="98" t="s">
        <v>3812</v>
      </c>
      <c r="M463" s="98" t="s">
        <v>3813</v>
      </c>
      <c r="N463" s="98" t="s">
        <v>3814</v>
      </c>
      <c r="O463" s="101">
        <v>20</v>
      </c>
      <c r="P463" s="101">
        <v>50</v>
      </c>
      <c r="Q463" s="101">
        <v>0</v>
      </c>
      <c r="R463" s="101">
        <v>550</v>
      </c>
    </row>
    <row r="464">
      <c r="L464" s="98" t="s">
        <v>3815</v>
      </c>
      <c r="M464" s="98" t="s">
        <v>3816</v>
      </c>
      <c r="N464" s="98" t="s">
        <v>3817</v>
      </c>
      <c r="O464" s="101">
        <v>40</v>
      </c>
      <c r="P464" s="101">
        <v>85</v>
      </c>
    </row>
    <row r="465">
      <c r="L465" s="98" t="s">
        <v>3818</v>
      </c>
      <c r="M465" s="98" t="s">
        <v>3819</v>
      </c>
      <c r="N465" s="98" t="s">
        <v>3820</v>
      </c>
      <c r="O465" s="101">
        <v>50</v>
      </c>
      <c r="P465" s="101">
        <v>0</v>
      </c>
    </row>
    <row r="466">
      <c r="L466" s="98" t="s">
        <v>3821</v>
      </c>
      <c r="M466" s="98" t="s">
        <v>3822</v>
      </c>
      <c r="N466" s="98" t="s">
        <v>3823</v>
      </c>
      <c r="O466" s="101">
        <v>25</v>
      </c>
      <c r="P466" s="101">
        <v>0</v>
      </c>
    </row>
    <row r="467">
      <c r="L467" s="98" t="s">
        <v>3824</v>
      </c>
      <c r="M467" s="98" t="s">
        <v>3825</v>
      </c>
      <c r="N467" s="98" t="s">
        <v>3826</v>
      </c>
      <c r="O467" s="101">
        <v>1360</v>
      </c>
      <c r="P467" s="101">
        <v>1360</v>
      </c>
    </row>
    <row r="468">
      <c r="K468" s="96" t="s">
        <v>3827</v>
      </c>
      <c r="O468" s="85">
        <f>SUM(O463:O467)</f>
      </c>
      <c r="P468" s="85">
        <f>SUM(P463:P467)</f>
      </c>
    </row>
    <row r="469">
      <c r="A469" s="98" t="s">
        <v>3828</v>
      </c>
      <c r="B469" s="98" t="s">
        <v>3829</v>
      </c>
      <c r="C469" s="100">
        <v>660</v>
      </c>
      <c r="D469" s="98" t="s">
        <v>3830</v>
      </c>
      <c r="E469" s="98" t="s">
        <v>3831</v>
      </c>
      <c r="J469" s="101">
        <v>1195</v>
      </c>
      <c r="K469" s="98" t="s">
        <v>3832</v>
      </c>
      <c r="L469" s="98" t="s">
        <v>3832</v>
      </c>
      <c r="O469" s="101">
        <v>0</v>
      </c>
      <c r="P469" s="101">
        <v>0</v>
      </c>
    </row>
    <row r="470">
      <c r="K470" s="96" t="s">
        <v>3833</v>
      </c>
      <c r="O470" s="85">
        <f>SUM(O469:O469)</f>
      </c>
      <c r="P470" s="85">
        <f>SUM(P469:P469)</f>
      </c>
    </row>
    <row r="471">
      <c r="A471" s="98" t="s">
        <v>3834</v>
      </c>
      <c r="B471" s="98" t="s">
        <v>3835</v>
      </c>
      <c r="C471" s="100">
        <v>660</v>
      </c>
      <c r="D471" s="98" t="s">
        <v>3836</v>
      </c>
      <c r="E471" s="98" t="s">
        <v>3837</v>
      </c>
      <c r="J471" s="101">
        <v>1275</v>
      </c>
      <c r="K471" s="98" t="s">
        <v>3838</v>
      </c>
      <c r="L471" s="98" t="s">
        <v>3838</v>
      </c>
      <c r="O471" s="101">
        <v>0</v>
      </c>
      <c r="P471" s="101">
        <v>0</v>
      </c>
      <c r="R471" s="101">
        <v>0</v>
      </c>
    </row>
    <row r="472">
      <c r="K472" s="96" t="s">
        <v>3839</v>
      </c>
      <c r="O472" s="85">
        <f>SUM(O471:O471)</f>
      </c>
      <c r="P472" s="85">
        <f>SUM(P471:P471)</f>
      </c>
    </row>
    <row r="473">
      <c r="A473" s="98" t="s">
        <v>3840</v>
      </c>
      <c r="B473" s="98" t="s">
        <v>3841</v>
      </c>
      <c r="C473" s="100">
        <v>900</v>
      </c>
      <c r="D473" s="98" t="s">
        <v>3842</v>
      </c>
      <c r="E473" s="98" t="s">
        <v>3843</v>
      </c>
      <c r="F473" s="104">
        <v>45740</v>
      </c>
      <c r="G473" s="104">
        <v>45740</v>
      </c>
      <c r="H473" s="104">
        <v>46104</v>
      </c>
      <c r="J473" s="101">
        <v>1375</v>
      </c>
      <c r="K473" s="98" t="s">
        <v>3844</v>
      </c>
      <c r="L473" s="98" t="s">
        <v>3845</v>
      </c>
      <c r="M473" s="98" t="s">
        <v>3846</v>
      </c>
      <c r="N473" s="98" t="s">
        <v>3847</v>
      </c>
      <c r="O473" s="101">
        <v>25</v>
      </c>
      <c r="P473" s="101">
        <v>25</v>
      </c>
      <c r="Q473" s="101">
        <v>0</v>
      </c>
      <c r="R473" s="101">
        <v>450</v>
      </c>
    </row>
    <row r="474">
      <c r="L474" s="98" t="s">
        <v>3848</v>
      </c>
      <c r="M474" s="98" t="s">
        <v>3849</v>
      </c>
      <c r="N474" s="98" t="s">
        <v>3850</v>
      </c>
      <c r="O474" s="101">
        <v>50</v>
      </c>
      <c r="P474" s="101">
        <v>50</v>
      </c>
    </row>
    <row r="475">
      <c r="L475" s="98" t="s">
        <v>3851</v>
      </c>
      <c r="M475" s="98" t="s">
        <v>3852</v>
      </c>
      <c r="N475" s="98" t="s">
        <v>3853</v>
      </c>
      <c r="O475" s="101">
        <v>1300</v>
      </c>
      <c r="P475" s="101">
        <v>1300</v>
      </c>
    </row>
    <row r="476">
      <c r="L476" s="98" t="s">
        <v>3854</v>
      </c>
      <c r="M476" s="98" t="s">
        <v>3855</v>
      </c>
      <c r="N476" s="98" t="s">
        <v>3856</v>
      </c>
      <c r="O476" s="101">
        <v>-1375</v>
      </c>
      <c r="P476" s="101">
        <v>0</v>
      </c>
    </row>
    <row r="477">
      <c r="K477" s="96" t="s">
        <v>3857</v>
      </c>
      <c r="O477" s="85">
        <f>SUM(O473:O476)</f>
      </c>
      <c r="P477" s="85">
        <f>SUM(P473:P476)</f>
      </c>
    </row>
    <row r="478">
      <c r="A478" s="98" t="s">
        <v>3858</v>
      </c>
      <c r="B478" s="98" t="s">
        <v>3859</v>
      </c>
      <c r="C478" s="100">
        <v>900</v>
      </c>
      <c r="D478" s="98" t="s">
        <v>3860</v>
      </c>
      <c r="E478" s="98" t="s">
        <v>3861</v>
      </c>
      <c r="F478" s="104">
        <v>37401</v>
      </c>
      <c r="G478" s="104">
        <v>45658</v>
      </c>
      <c r="H478" s="104">
        <v>46022</v>
      </c>
      <c r="J478" s="101">
        <v>1385</v>
      </c>
      <c r="K478" s="98" t="s">
        <v>3862</v>
      </c>
      <c r="L478" s="98" t="s">
        <v>3863</v>
      </c>
      <c r="M478" s="98" t="s">
        <v>3864</v>
      </c>
      <c r="N478" s="98" t="s">
        <v>3865</v>
      </c>
      <c r="O478" s="101">
        <v>25</v>
      </c>
      <c r="P478" s="101">
        <v>25</v>
      </c>
      <c r="Q478" s="101">
        <v>0</v>
      </c>
      <c r="R478" s="101">
        <v>450</v>
      </c>
    </row>
    <row r="479">
      <c r="L479" s="98" t="s">
        <v>3866</v>
      </c>
      <c r="M479" s="98" t="s">
        <v>3867</v>
      </c>
      <c r="N479" s="98" t="s">
        <v>3868</v>
      </c>
      <c r="O479" s="101">
        <v>1496</v>
      </c>
      <c r="P479" s="101">
        <v>1496</v>
      </c>
    </row>
    <row r="480">
      <c r="K480" s="96" t="s">
        <v>3869</v>
      </c>
      <c r="O480" s="85">
        <f>SUM(O478:O479)</f>
      </c>
      <c r="P480" s="85">
        <f>SUM(P478:P479)</f>
      </c>
    </row>
    <row r="481">
      <c r="A481" s="98" t="s">
        <v>3870</v>
      </c>
      <c r="B481" s="98" t="s">
        <v>3871</v>
      </c>
      <c r="C481" s="100">
        <v>900</v>
      </c>
      <c r="D481" s="98" t="s">
        <v>3872</v>
      </c>
      <c r="E481" s="98" t="s">
        <v>3873</v>
      </c>
      <c r="F481" s="104">
        <v>45399</v>
      </c>
      <c r="G481" s="104">
        <v>45399</v>
      </c>
      <c r="H481" s="104">
        <v>45777</v>
      </c>
      <c r="J481" s="101">
        <v>1620</v>
      </c>
      <c r="K481" s="98" t="s">
        <v>3874</v>
      </c>
      <c r="L481" s="98" t="s">
        <v>3875</v>
      </c>
      <c r="M481" s="98" t="s">
        <v>3876</v>
      </c>
      <c r="N481" s="98" t="s">
        <v>3877</v>
      </c>
      <c r="O481" s="101">
        <v>25</v>
      </c>
      <c r="P481" s="101">
        <v>25</v>
      </c>
      <c r="Q481" s="101">
        <v>0</v>
      </c>
      <c r="R481" s="101">
        <v>350</v>
      </c>
    </row>
    <row r="482">
      <c r="L482" s="98" t="s">
        <v>3878</v>
      </c>
      <c r="M482" s="98" t="s">
        <v>3879</v>
      </c>
      <c r="N482" s="98" t="s">
        <v>3880</v>
      </c>
      <c r="O482" s="101">
        <v>5</v>
      </c>
      <c r="P482" s="101">
        <v>0</v>
      </c>
    </row>
    <row r="483">
      <c r="L483" s="98" t="s">
        <v>3881</v>
      </c>
      <c r="M483" s="98" t="s">
        <v>3882</v>
      </c>
      <c r="N483" s="98" t="s">
        <v>3883</v>
      </c>
      <c r="O483" s="101">
        <v>5</v>
      </c>
      <c r="P483" s="101">
        <v>55</v>
      </c>
    </row>
    <row r="484">
      <c r="L484" s="98" t="s">
        <v>3884</v>
      </c>
      <c r="M484" s="98" t="s">
        <v>3885</v>
      </c>
      <c r="N484" s="98" t="s">
        <v>3886</v>
      </c>
      <c r="O484" s="101">
        <v>50</v>
      </c>
      <c r="P484" s="101">
        <v>180</v>
      </c>
    </row>
    <row r="485">
      <c r="L485" s="98" t="s">
        <v>3887</v>
      </c>
      <c r="M485" s="98" t="s">
        <v>3888</v>
      </c>
      <c r="N485" s="98" t="s">
        <v>3889</v>
      </c>
      <c r="O485" s="101">
        <v>175</v>
      </c>
      <c r="P485" s="101">
        <v>0</v>
      </c>
    </row>
    <row r="486">
      <c r="L486" s="98" t="s">
        <v>3890</v>
      </c>
      <c r="M486" s="98" t="s">
        <v>3891</v>
      </c>
      <c r="N486" s="98" t="s">
        <v>3892</v>
      </c>
      <c r="O486" s="101">
        <v>1360</v>
      </c>
      <c r="P486" s="101">
        <v>1360</v>
      </c>
    </row>
    <row r="487">
      <c r="K487" s="96" t="s">
        <v>3893</v>
      </c>
      <c r="O487" s="85">
        <f>SUM(O481:O486)</f>
      </c>
      <c r="P487" s="85">
        <f>SUM(P481:P486)</f>
      </c>
    </row>
    <row r="488">
      <c r="A488" s="98" t="s">
        <v>3894</v>
      </c>
      <c r="B488" s="98" t="s">
        <v>3895</v>
      </c>
      <c r="C488" s="100">
        <v>900</v>
      </c>
      <c r="D488" s="98" t="s">
        <v>3896</v>
      </c>
      <c r="E488" s="98" t="s">
        <v>3897</v>
      </c>
      <c r="F488" s="104">
        <v>45752</v>
      </c>
      <c r="G488" s="104">
        <v>45752</v>
      </c>
      <c r="H488" s="104">
        <v>46116</v>
      </c>
      <c r="J488" s="101">
        <v>1420</v>
      </c>
      <c r="K488" s="98" t="s">
        <v>3898</v>
      </c>
      <c r="L488" s="98" t="s">
        <v>3899</v>
      </c>
      <c r="M488" s="98" t="s">
        <v>3900</v>
      </c>
      <c r="N488" s="98" t="s">
        <v>3901</v>
      </c>
      <c r="O488" s="101">
        <v>43.329999999999998</v>
      </c>
      <c r="P488" s="101">
        <v>0</v>
      </c>
      <c r="Q488" s="101">
        <v>0</v>
      </c>
      <c r="R488" s="101">
        <v>250</v>
      </c>
    </row>
    <row r="489">
      <c r="L489" s="98" t="s">
        <v>3902</v>
      </c>
      <c r="M489" s="98" t="s">
        <v>3903</v>
      </c>
      <c r="N489" s="98" t="s">
        <v>3904</v>
      </c>
      <c r="O489" s="101">
        <v>4.3300000000000001</v>
      </c>
      <c r="P489" s="101">
        <v>5</v>
      </c>
    </row>
    <row r="490">
      <c r="L490" s="98" t="s">
        <v>3905</v>
      </c>
      <c r="M490" s="98" t="s">
        <v>3906</v>
      </c>
      <c r="N490" s="98" t="s">
        <v>3907</v>
      </c>
      <c r="O490" s="101">
        <v>21.670000000000002</v>
      </c>
      <c r="P490" s="101">
        <v>65</v>
      </c>
    </row>
    <row r="491">
      <c r="L491" s="98" t="s">
        <v>3908</v>
      </c>
      <c r="M491" s="98" t="s">
        <v>3909</v>
      </c>
      <c r="N491" s="98" t="s">
        <v>3910</v>
      </c>
      <c r="O491" s="101">
        <v>34.670000000000002</v>
      </c>
      <c r="P491" s="101">
        <v>50</v>
      </c>
    </row>
    <row r="492">
      <c r="L492" s="98" t="s">
        <v>3911</v>
      </c>
      <c r="M492" s="98" t="s">
        <v>3912</v>
      </c>
      <c r="N492" s="98" t="s">
        <v>3913</v>
      </c>
      <c r="O492" s="101">
        <v>1126.6700000000001</v>
      </c>
      <c r="P492" s="101">
        <v>1300</v>
      </c>
    </row>
    <row r="493">
      <c r="L493" s="98" t="s">
        <v>3914</v>
      </c>
      <c r="M493" s="98" t="s">
        <v>3915</v>
      </c>
      <c r="N493" s="98" t="s">
        <v>3916</v>
      </c>
      <c r="O493" s="101">
        <v>125</v>
      </c>
      <c r="P493" s="101">
        <v>0</v>
      </c>
    </row>
    <row r="494">
      <c r="L494" s="98" t="s">
        <v>3917</v>
      </c>
      <c r="M494" s="98" t="s">
        <v>3918</v>
      </c>
      <c r="N494" s="98" t="s">
        <v>3919</v>
      </c>
      <c r="O494" s="101">
        <v>-750</v>
      </c>
      <c r="P494" s="101">
        <v>0</v>
      </c>
    </row>
    <row r="495">
      <c r="K495" s="96" t="s">
        <v>3920</v>
      </c>
      <c r="O495" s="85">
        <f>SUM(O488:O494)</f>
      </c>
      <c r="P495" s="85">
        <f>SUM(P488:P494)</f>
      </c>
    </row>
    <row r="496">
      <c r="A496" s="98" t="s">
        <v>3921</v>
      </c>
      <c r="B496" s="98" t="s">
        <v>3922</v>
      </c>
      <c r="C496" s="100">
        <v>900</v>
      </c>
      <c r="D496" s="98" t="s">
        <v>3923</v>
      </c>
      <c r="E496" s="98" t="s">
        <v>3924</v>
      </c>
      <c r="F496" s="104">
        <v>43196</v>
      </c>
      <c r="G496" s="104">
        <v>45413</v>
      </c>
      <c r="H496" s="104">
        <v>45777</v>
      </c>
      <c r="J496" s="101">
        <v>1525</v>
      </c>
      <c r="K496" s="98" t="s">
        <v>3925</v>
      </c>
      <c r="L496" s="98" t="s">
        <v>3926</v>
      </c>
      <c r="M496" s="98" t="s">
        <v>3927</v>
      </c>
      <c r="N496" s="98" t="s">
        <v>3928</v>
      </c>
      <c r="O496" s="101">
        <v>50</v>
      </c>
      <c r="P496" s="101">
        <v>0</v>
      </c>
      <c r="Q496" s="101">
        <v>0</v>
      </c>
      <c r="R496" s="101">
        <v>500</v>
      </c>
    </row>
    <row r="497">
      <c r="L497" s="98" t="s">
        <v>3929</v>
      </c>
      <c r="M497" s="98" t="s">
        <v>3930</v>
      </c>
      <c r="N497" s="98" t="s">
        <v>3931</v>
      </c>
      <c r="O497" s="101">
        <v>25</v>
      </c>
      <c r="P497" s="101">
        <v>90</v>
      </c>
    </row>
    <row r="498">
      <c r="L498" s="98" t="s">
        <v>3932</v>
      </c>
      <c r="M498" s="98" t="s">
        <v>3933</v>
      </c>
      <c r="N498" s="98" t="s">
        <v>3934</v>
      </c>
      <c r="O498" s="101">
        <v>50</v>
      </c>
      <c r="P498" s="101">
        <v>25</v>
      </c>
    </row>
    <row r="499">
      <c r="L499" s="98" t="s">
        <v>3935</v>
      </c>
      <c r="M499" s="98" t="s">
        <v>3936</v>
      </c>
      <c r="N499" s="98" t="s">
        <v>3937</v>
      </c>
      <c r="O499" s="101">
        <v>40</v>
      </c>
      <c r="P499" s="101">
        <v>50</v>
      </c>
    </row>
    <row r="500">
      <c r="L500" s="98" t="s">
        <v>3938</v>
      </c>
      <c r="M500" s="98" t="s">
        <v>3939</v>
      </c>
      <c r="N500" s="98" t="s">
        <v>3940</v>
      </c>
      <c r="O500" s="101">
        <v>1246</v>
      </c>
      <c r="P500" s="101">
        <v>1246</v>
      </c>
    </row>
    <row r="501">
      <c r="K501" s="96" t="s">
        <v>3941</v>
      </c>
      <c r="O501" s="85">
        <f>SUM(O496:O500)</f>
      </c>
      <c r="P501" s="85">
        <f>SUM(P496:P500)</f>
      </c>
    </row>
    <row r="502">
      <c r="A502" s="98" t="s">
        <v>3942</v>
      </c>
      <c r="B502" s="98" t="s">
        <v>3943</v>
      </c>
      <c r="C502" s="100">
        <v>900</v>
      </c>
      <c r="D502" s="98" t="s">
        <v>3944</v>
      </c>
      <c r="E502" s="98" t="s">
        <v>3945</v>
      </c>
      <c r="F502" s="104">
        <v>45688</v>
      </c>
      <c r="G502" s="104">
        <v>45688</v>
      </c>
      <c r="H502" s="104">
        <v>46052</v>
      </c>
      <c r="J502" s="101">
        <v>1465</v>
      </c>
      <c r="K502" s="98" t="s">
        <v>3946</v>
      </c>
      <c r="L502" s="98" t="s">
        <v>3947</v>
      </c>
      <c r="M502" s="98" t="s">
        <v>3948</v>
      </c>
      <c r="N502" s="98" t="s">
        <v>3949</v>
      </c>
      <c r="O502" s="101">
        <v>40</v>
      </c>
      <c r="P502" s="101">
        <v>140</v>
      </c>
      <c r="Q502" s="101">
        <v>0</v>
      </c>
      <c r="R502" s="101">
        <v>250</v>
      </c>
    </row>
    <row r="503">
      <c r="L503" s="98" t="s">
        <v>3950</v>
      </c>
      <c r="M503" s="98" t="s">
        <v>3951</v>
      </c>
      <c r="N503" s="98" t="s">
        <v>3952</v>
      </c>
      <c r="O503" s="101">
        <v>25</v>
      </c>
      <c r="P503" s="101">
        <v>25</v>
      </c>
    </row>
    <row r="504">
      <c r="L504" s="98" t="s">
        <v>3953</v>
      </c>
      <c r="M504" s="98" t="s">
        <v>3954</v>
      </c>
      <c r="N504" s="98" t="s">
        <v>3955</v>
      </c>
      <c r="O504" s="101">
        <v>50</v>
      </c>
      <c r="P504" s="101">
        <v>0</v>
      </c>
    </row>
    <row r="505">
      <c r="L505" s="98" t="s">
        <v>3956</v>
      </c>
      <c r="M505" s="98" t="s">
        <v>3957</v>
      </c>
      <c r="N505" s="98" t="s">
        <v>3958</v>
      </c>
      <c r="O505" s="101">
        <v>50</v>
      </c>
      <c r="P505" s="101">
        <v>0</v>
      </c>
    </row>
    <row r="506">
      <c r="L506" s="98" t="s">
        <v>3959</v>
      </c>
      <c r="M506" s="98" t="s">
        <v>3960</v>
      </c>
      <c r="N506" s="98" t="s">
        <v>3961</v>
      </c>
      <c r="O506" s="101">
        <v>1300</v>
      </c>
      <c r="P506" s="101">
        <v>1300</v>
      </c>
    </row>
    <row r="507">
      <c r="K507" s="96" t="s">
        <v>3962</v>
      </c>
      <c r="O507" s="85">
        <f>SUM(O502:O506)</f>
      </c>
      <c r="P507" s="85">
        <f>SUM(P502:P506)</f>
      </c>
    </row>
    <row r="508">
      <c r="A508" s="98" t="s">
        <v>3963</v>
      </c>
      <c r="B508" s="98" t="s">
        <v>3964</v>
      </c>
      <c r="C508" s="100">
        <v>1000</v>
      </c>
      <c r="D508" s="98" t="s">
        <v>3965</v>
      </c>
      <c r="E508" s="98" t="s">
        <v>3966</v>
      </c>
      <c r="F508" s="104">
        <v>45595</v>
      </c>
      <c r="G508" s="104">
        <v>45595</v>
      </c>
      <c r="H508" s="104">
        <v>45961</v>
      </c>
      <c r="J508" s="101">
        <v>1595</v>
      </c>
      <c r="K508" s="98" t="s">
        <v>3967</v>
      </c>
      <c r="L508" s="98" t="s">
        <v>3968</v>
      </c>
      <c r="M508" s="98" t="s">
        <v>3969</v>
      </c>
      <c r="N508" s="98" t="s">
        <v>3970</v>
      </c>
      <c r="O508" s="101">
        <v>25</v>
      </c>
      <c r="P508" s="101">
        <v>80</v>
      </c>
      <c r="Q508" s="101">
        <v>0</v>
      </c>
      <c r="R508" s="101">
        <v>250</v>
      </c>
    </row>
    <row r="509">
      <c r="L509" s="98" t="s">
        <v>3971</v>
      </c>
      <c r="M509" s="98" t="s">
        <v>3972</v>
      </c>
      <c r="N509" s="98" t="s">
        <v>3973</v>
      </c>
      <c r="O509" s="101">
        <v>5</v>
      </c>
      <c r="P509" s="101">
        <v>40</v>
      </c>
    </row>
    <row r="510">
      <c r="L510" s="98" t="s">
        <v>3974</v>
      </c>
      <c r="M510" s="98" t="s">
        <v>3975</v>
      </c>
      <c r="N510" s="98" t="s">
        <v>3976</v>
      </c>
      <c r="O510" s="101">
        <v>40</v>
      </c>
      <c r="P510" s="101">
        <v>0</v>
      </c>
    </row>
    <row r="511">
      <c r="L511" s="98" t="s">
        <v>3977</v>
      </c>
      <c r="M511" s="98" t="s">
        <v>3978</v>
      </c>
      <c r="N511" s="98" t="s">
        <v>3979</v>
      </c>
      <c r="O511" s="101">
        <v>50</v>
      </c>
      <c r="P511" s="101">
        <v>0</v>
      </c>
    </row>
    <row r="512">
      <c r="L512" s="98" t="s">
        <v>3980</v>
      </c>
      <c r="M512" s="98" t="s">
        <v>3981</v>
      </c>
      <c r="N512" s="98" t="s">
        <v>3982</v>
      </c>
      <c r="O512" s="101">
        <v>1475</v>
      </c>
      <c r="P512" s="101">
        <v>1475</v>
      </c>
    </row>
    <row r="513">
      <c r="L513" s="98" t="s">
        <v>3983</v>
      </c>
      <c r="M513" s="98" t="s">
        <v>3984</v>
      </c>
      <c r="N513" s="98" t="s">
        <v>3985</v>
      </c>
      <c r="O513" s="101">
        <v>-47.850000000000001</v>
      </c>
      <c r="P513" s="101">
        <v>-47.850000000000001</v>
      </c>
    </row>
    <row r="514">
      <c r="K514" s="96" t="s">
        <v>3986</v>
      </c>
      <c r="O514" s="85">
        <f>SUM(O508:O513)</f>
      </c>
      <c r="P514" s="85">
        <f>SUM(P508:P513)</f>
      </c>
    </row>
    <row r="515">
      <c r="A515" s="98" t="s">
        <v>3987</v>
      </c>
      <c r="B515" s="98" t="s">
        <v>3988</v>
      </c>
      <c r="C515" s="100">
        <v>1000</v>
      </c>
      <c r="D515" s="98" t="s">
        <v>3989</v>
      </c>
      <c r="E515" s="98" t="s">
        <v>3990</v>
      </c>
      <c r="F515" s="104">
        <v>45714</v>
      </c>
      <c r="G515" s="104">
        <v>45714</v>
      </c>
      <c r="H515" s="104">
        <v>46078</v>
      </c>
      <c r="J515" s="101">
        <v>1665</v>
      </c>
      <c r="K515" s="98" t="s">
        <v>3991</v>
      </c>
      <c r="L515" s="98" t="s">
        <v>3992</v>
      </c>
      <c r="M515" s="98" t="s">
        <v>3993</v>
      </c>
      <c r="N515" s="98" t="s">
        <v>3994</v>
      </c>
      <c r="O515" s="101">
        <v>50</v>
      </c>
      <c r="P515" s="101">
        <v>90</v>
      </c>
      <c r="Q515" s="101">
        <v>0</v>
      </c>
      <c r="R515" s="101">
        <v>1915</v>
      </c>
    </row>
    <row r="516">
      <c r="L516" s="98" t="s">
        <v>3995</v>
      </c>
      <c r="M516" s="98" t="s">
        <v>3996</v>
      </c>
      <c r="N516" s="98" t="s">
        <v>3997</v>
      </c>
      <c r="O516" s="101">
        <v>50</v>
      </c>
      <c r="P516" s="101">
        <v>25</v>
      </c>
    </row>
    <row r="517">
      <c r="L517" s="98" t="s">
        <v>3998</v>
      </c>
      <c r="M517" s="98" t="s">
        <v>3999</v>
      </c>
      <c r="N517" s="98" t="s">
        <v>4000</v>
      </c>
      <c r="O517" s="101">
        <v>40</v>
      </c>
      <c r="P517" s="101">
        <v>0</v>
      </c>
    </row>
    <row r="518">
      <c r="L518" s="98" t="s">
        <v>4001</v>
      </c>
      <c r="M518" s="98" t="s">
        <v>4002</v>
      </c>
      <c r="N518" s="98" t="s">
        <v>4003</v>
      </c>
      <c r="O518" s="101">
        <v>5</v>
      </c>
      <c r="P518" s="101">
        <v>75</v>
      </c>
    </row>
    <row r="519">
      <c r="L519" s="98" t="s">
        <v>4004</v>
      </c>
      <c r="M519" s="98" t="s">
        <v>4005</v>
      </c>
      <c r="N519" s="98" t="s">
        <v>4006</v>
      </c>
      <c r="O519" s="101">
        <v>20</v>
      </c>
      <c r="P519" s="101">
        <v>0</v>
      </c>
    </row>
    <row r="520">
      <c r="L520" s="98" t="s">
        <v>4007</v>
      </c>
      <c r="M520" s="98" t="s">
        <v>4008</v>
      </c>
      <c r="N520" s="98" t="s">
        <v>4009</v>
      </c>
      <c r="O520" s="101">
        <v>25</v>
      </c>
      <c r="P520" s="101">
        <v>0</v>
      </c>
    </row>
    <row r="521">
      <c r="L521" s="98" t="s">
        <v>4010</v>
      </c>
      <c r="M521" s="98" t="s">
        <v>4011</v>
      </c>
      <c r="N521" s="98" t="s">
        <v>4012</v>
      </c>
      <c r="O521" s="101">
        <v>1475</v>
      </c>
      <c r="P521" s="101">
        <v>1475</v>
      </c>
    </row>
    <row r="522">
      <c r="K522" s="96" t="s">
        <v>4013</v>
      </c>
      <c r="O522" s="85">
        <f>SUM(O515:O521)</f>
      </c>
      <c r="P522" s="85">
        <f>SUM(P515:P521)</f>
      </c>
    </row>
    <row r="523">
      <c r="A523" s="98" t="s">
        <v>4014</v>
      </c>
      <c r="B523" s="98" t="s">
        <v>4015</v>
      </c>
      <c r="C523" s="100">
        <v>900</v>
      </c>
      <c r="D523" s="98" t="s">
        <v>4016</v>
      </c>
      <c r="E523" s="98" t="s">
        <v>4017</v>
      </c>
      <c r="F523" s="104">
        <v>44805</v>
      </c>
      <c r="G523" s="104">
        <v>45536</v>
      </c>
      <c r="H523" s="104">
        <v>45900</v>
      </c>
      <c r="J523" s="101">
        <v>1385</v>
      </c>
      <c r="K523" s="98" t="s">
        <v>4018</v>
      </c>
      <c r="L523" s="98" t="s">
        <v>4019</v>
      </c>
      <c r="M523" s="98" t="s">
        <v>4020</v>
      </c>
      <c r="N523" s="98" t="s">
        <v>4021</v>
      </c>
      <c r="O523" s="101">
        <v>25</v>
      </c>
      <c r="P523" s="101">
        <v>25</v>
      </c>
      <c r="Q523" s="101">
        <v>0</v>
      </c>
      <c r="R523" s="101">
        <v>250</v>
      </c>
    </row>
    <row r="524">
      <c r="L524" s="98" t="s">
        <v>4022</v>
      </c>
      <c r="M524" s="98" t="s">
        <v>4023</v>
      </c>
      <c r="N524" s="98" t="s">
        <v>4024</v>
      </c>
      <c r="O524" s="101">
        <v>1414</v>
      </c>
      <c r="P524" s="101">
        <v>1414</v>
      </c>
    </row>
    <row r="525">
      <c r="K525" s="96" t="s">
        <v>4025</v>
      </c>
      <c r="O525" s="85">
        <f>SUM(O523:O524)</f>
      </c>
      <c r="P525" s="85">
        <f>SUM(P523:P524)</f>
      </c>
    </row>
    <row r="526">
      <c r="A526" s="98" t="s">
        <v>4026</v>
      </c>
      <c r="B526" s="98" t="s">
        <v>4027</v>
      </c>
      <c r="C526" s="100">
        <v>900</v>
      </c>
      <c r="D526" s="98" t="s">
        <v>4028</v>
      </c>
      <c r="E526" s="98" t="s">
        <v>4029</v>
      </c>
      <c r="F526" s="104">
        <v>43867</v>
      </c>
      <c r="G526" s="104">
        <v>45748</v>
      </c>
      <c r="H526" s="104">
        <v>46112</v>
      </c>
      <c r="J526" s="101">
        <v>1505</v>
      </c>
      <c r="K526" s="98" t="s">
        <v>4030</v>
      </c>
      <c r="L526" s="98" t="s">
        <v>4031</v>
      </c>
      <c r="M526" s="98" t="s">
        <v>4032</v>
      </c>
      <c r="N526" s="98" t="s">
        <v>4033</v>
      </c>
      <c r="O526" s="101">
        <v>-50</v>
      </c>
      <c r="P526" s="101">
        <v>0</v>
      </c>
      <c r="Q526" s="101">
        <v>0</v>
      </c>
      <c r="R526" s="101">
        <v>250</v>
      </c>
    </row>
    <row r="527">
      <c r="L527" s="98" t="s">
        <v>4034</v>
      </c>
      <c r="M527" s="98" t="s">
        <v>4035</v>
      </c>
      <c r="N527" s="98" t="s">
        <v>4036</v>
      </c>
      <c r="O527" s="101">
        <v>25</v>
      </c>
      <c r="P527" s="101">
        <v>0</v>
      </c>
    </row>
    <row r="528">
      <c r="L528" s="98" t="s">
        <v>4037</v>
      </c>
      <c r="M528" s="98" t="s">
        <v>4038</v>
      </c>
      <c r="N528" s="98" t="s">
        <v>4039</v>
      </c>
      <c r="O528" s="101">
        <v>50</v>
      </c>
      <c r="P528" s="101">
        <v>75</v>
      </c>
    </row>
    <row r="529">
      <c r="L529" s="98" t="s">
        <v>4040</v>
      </c>
      <c r="M529" s="98" t="s">
        <v>4041</v>
      </c>
      <c r="N529" s="98" t="s">
        <v>4042</v>
      </c>
      <c r="O529" s="101">
        <v>50</v>
      </c>
      <c r="P529" s="101">
        <v>70</v>
      </c>
    </row>
    <row r="530">
      <c r="L530" s="98" t="s">
        <v>4043</v>
      </c>
      <c r="M530" s="98" t="s">
        <v>4044</v>
      </c>
      <c r="N530" s="98" t="s">
        <v>4045</v>
      </c>
      <c r="O530" s="101">
        <v>25</v>
      </c>
      <c r="P530" s="101">
        <v>0</v>
      </c>
    </row>
    <row r="531">
      <c r="L531" s="98" t="s">
        <v>4046</v>
      </c>
      <c r="M531" s="98" t="s">
        <v>4047</v>
      </c>
      <c r="N531" s="98" t="s">
        <v>4048</v>
      </c>
      <c r="O531" s="101">
        <v>-25</v>
      </c>
      <c r="P531" s="101">
        <v>0</v>
      </c>
    </row>
    <row r="532">
      <c r="L532" s="98" t="s">
        <v>4049</v>
      </c>
      <c r="M532" s="98" t="s">
        <v>4050</v>
      </c>
      <c r="N532" s="98" t="s">
        <v>4051</v>
      </c>
      <c r="O532" s="101">
        <v>20</v>
      </c>
      <c r="P532" s="101">
        <v>0</v>
      </c>
    </row>
    <row r="533">
      <c r="L533" s="98" t="s">
        <v>4052</v>
      </c>
      <c r="M533" s="98" t="s">
        <v>4053</v>
      </c>
      <c r="N533" s="98" t="s">
        <v>4054</v>
      </c>
      <c r="O533" s="101">
        <v>-20</v>
      </c>
      <c r="P533" s="101">
        <v>0</v>
      </c>
    </row>
    <row r="534">
      <c r="L534" s="98" t="s">
        <v>4055</v>
      </c>
      <c r="M534" s="98" t="s">
        <v>4056</v>
      </c>
      <c r="N534" s="98" t="s">
        <v>4057</v>
      </c>
      <c r="O534" s="101">
        <v>-50</v>
      </c>
      <c r="P534" s="101">
        <v>0</v>
      </c>
    </row>
    <row r="535">
      <c r="L535" s="98" t="s">
        <v>4058</v>
      </c>
      <c r="M535" s="98" t="s">
        <v>4059</v>
      </c>
      <c r="N535" s="98" t="s">
        <v>4060</v>
      </c>
      <c r="O535" s="101">
        <v>50</v>
      </c>
      <c r="P535" s="101">
        <v>0</v>
      </c>
    </row>
    <row r="536">
      <c r="L536" s="98" t="s">
        <v>4061</v>
      </c>
      <c r="M536" s="98" t="s">
        <v>4062</v>
      </c>
      <c r="N536" s="98" t="s">
        <v>4063</v>
      </c>
      <c r="O536" s="101">
        <v>20</v>
      </c>
      <c r="P536" s="101">
        <v>0</v>
      </c>
    </row>
    <row r="537">
      <c r="L537" s="98" t="s">
        <v>4064</v>
      </c>
      <c r="M537" s="98" t="s">
        <v>4065</v>
      </c>
      <c r="N537" s="98" t="s">
        <v>4066</v>
      </c>
      <c r="O537" s="101">
        <v>50</v>
      </c>
      <c r="P537" s="101">
        <v>0</v>
      </c>
    </row>
    <row r="538">
      <c r="L538" s="98" t="s">
        <v>4067</v>
      </c>
      <c r="M538" s="98" t="s">
        <v>4068</v>
      </c>
      <c r="N538" s="98" t="s">
        <v>4069</v>
      </c>
      <c r="O538" s="101">
        <v>1505</v>
      </c>
      <c r="P538" s="101">
        <v>0</v>
      </c>
    </row>
    <row r="539">
      <c r="L539" s="98" t="s">
        <v>4070</v>
      </c>
      <c r="M539" s="98" t="s">
        <v>4071</v>
      </c>
      <c r="N539" s="98" t="s">
        <v>4072</v>
      </c>
      <c r="O539" s="101">
        <v>-1505</v>
      </c>
      <c r="P539" s="101">
        <v>0</v>
      </c>
    </row>
    <row r="540">
      <c r="L540" s="98" t="s">
        <v>4073</v>
      </c>
      <c r="M540" s="98" t="s">
        <v>4074</v>
      </c>
      <c r="N540" s="98" t="s">
        <v>4075</v>
      </c>
      <c r="O540" s="101">
        <v>1455</v>
      </c>
      <c r="P540" s="101">
        <v>1455</v>
      </c>
    </row>
    <row r="541">
      <c r="L541" s="98" t="s">
        <v>4076</v>
      </c>
      <c r="M541" s="98" t="s">
        <v>4077</v>
      </c>
      <c r="N541" s="98" t="s">
        <v>4078</v>
      </c>
      <c r="O541" s="101">
        <v>160</v>
      </c>
      <c r="P541" s="101">
        <v>0</v>
      </c>
    </row>
    <row r="542">
      <c r="L542" s="98" t="s">
        <v>4079</v>
      </c>
      <c r="M542" s="98" t="s">
        <v>4080</v>
      </c>
      <c r="N542" s="98" t="s">
        <v>4081</v>
      </c>
      <c r="O542" s="101">
        <v>200</v>
      </c>
      <c r="P542" s="101">
        <v>0</v>
      </c>
    </row>
    <row r="543">
      <c r="L543" s="98" t="s">
        <v>4082</v>
      </c>
      <c r="M543" s="98" t="s">
        <v>4083</v>
      </c>
      <c r="N543" s="98" t="s">
        <v>4084</v>
      </c>
      <c r="O543" s="101">
        <v>-200</v>
      </c>
      <c r="P543" s="101">
        <v>0</v>
      </c>
    </row>
    <row r="544">
      <c r="K544" s="96" t="s">
        <v>4085</v>
      </c>
      <c r="O544" s="85">
        <f>SUM(O526:O543)</f>
      </c>
      <c r="P544" s="85">
        <f>SUM(P526:P543)</f>
      </c>
    </row>
    <row r="545">
      <c r="A545" s="98" t="s">
        <v>4086</v>
      </c>
      <c r="B545" s="98" t="s">
        <v>4087</v>
      </c>
      <c r="C545" s="100">
        <v>1000</v>
      </c>
      <c r="D545" s="98" t="s">
        <v>4088</v>
      </c>
      <c r="E545" s="98" t="s">
        <v>4089</v>
      </c>
      <c r="F545" s="104">
        <v>45318</v>
      </c>
      <c r="G545" s="104">
        <v>45689</v>
      </c>
      <c r="H545" s="104">
        <v>46053</v>
      </c>
      <c r="J545" s="101">
        <v>1555</v>
      </c>
      <c r="K545" s="98" t="s">
        <v>4090</v>
      </c>
      <c r="L545" s="98" t="s">
        <v>4091</v>
      </c>
      <c r="M545" s="98" t="s">
        <v>4092</v>
      </c>
      <c r="N545" s="98" t="s">
        <v>4093</v>
      </c>
      <c r="O545" s="101">
        <v>25</v>
      </c>
      <c r="P545" s="101">
        <v>0</v>
      </c>
      <c r="Q545" s="101">
        <v>0</v>
      </c>
      <c r="R545" s="101">
        <v>0</v>
      </c>
    </row>
    <row r="546">
      <c r="L546" s="98" t="s">
        <v>4094</v>
      </c>
      <c r="M546" s="98" t="s">
        <v>4095</v>
      </c>
      <c r="N546" s="98" t="s">
        <v>4096</v>
      </c>
      <c r="O546" s="101">
        <v>5</v>
      </c>
      <c r="P546" s="101">
        <v>55</v>
      </c>
    </row>
    <row r="547">
      <c r="L547" s="98" t="s">
        <v>4097</v>
      </c>
      <c r="M547" s="98" t="s">
        <v>4098</v>
      </c>
      <c r="N547" s="98" t="s">
        <v>4099</v>
      </c>
      <c r="O547" s="101">
        <v>50</v>
      </c>
      <c r="P547" s="101">
        <v>25</v>
      </c>
    </row>
    <row r="548">
      <c r="L548" s="98" t="s">
        <v>4100</v>
      </c>
      <c r="M548" s="98" t="s">
        <v>4101</v>
      </c>
      <c r="N548" s="98" t="s">
        <v>4102</v>
      </c>
      <c r="O548" s="101">
        <v>1475</v>
      </c>
      <c r="P548" s="101">
        <v>1475</v>
      </c>
    </row>
    <row r="549">
      <c r="L549" s="98" t="s">
        <v>4103</v>
      </c>
      <c r="M549" s="98" t="s">
        <v>4104</v>
      </c>
      <c r="N549" s="98" t="s">
        <v>4105</v>
      </c>
      <c r="O549" s="101">
        <v>25</v>
      </c>
      <c r="P549" s="101">
        <v>0</v>
      </c>
    </row>
    <row r="550">
      <c r="K550" s="96" t="s">
        <v>4106</v>
      </c>
      <c r="O550" s="85">
        <f>SUM(O545:O549)</f>
      </c>
      <c r="P550" s="85">
        <f>SUM(P545:P549)</f>
      </c>
    </row>
    <row r="551">
      <c r="A551" s="98" t="s">
        <v>4107</v>
      </c>
      <c r="B551" s="98" t="s">
        <v>4108</v>
      </c>
      <c r="C551" s="100">
        <v>1000</v>
      </c>
      <c r="D551" s="98" t="s">
        <v>4109</v>
      </c>
      <c r="E551" s="98" t="s">
        <v>4110</v>
      </c>
      <c r="F551" s="104">
        <v>45516</v>
      </c>
      <c r="G551" s="104">
        <v>45516</v>
      </c>
      <c r="H551" s="104">
        <v>45900</v>
      </c>
      <c r="J551" s="101">
        <v>1625</v>
      </c>
      <c r="K551" s="98" t="s">
        <v>4111</v>
      </c>
      <c r="L551" s="98" t="s">
        <v>4112</v>
      </c>
      <c r="M551" s="98" t="s">
        <v>4113</v>
      </c>
      <c r="N551" s="98" t="s">
        <v>4114</v>
      </c>
      <c r="O551" s="101">
        <v>25</v>
      </c>
      <c r="P551" s="101">
        <v>50</v>
      </c>
      <c r="Q551" s="101">
        <v>0</v>
      </c>
      <c r="R551" s="101">
        <v>350</v>
      </c>
    </row>
    <row r="552">
      <c r="L552" s="98" t="s">
        <v>4115</v>
      </c>
      <c r="M552" s="98" t="s">
        <v>4116</v>
      </c>
      <c r="N552" s="98" t="s">
        <v>4117</v>
      </c>
      <c r="O552" s="101">
        <v>50</v>
      </c>
      <c r="P552" s="101">
        <v>75</v>
      </c>
    </row>
    <row r="553">
      <c r="L553" s="98" t="s">
        <v>4118</v>
      </c>
      <c r="M553" s="98" t="s">
        <v>4119</v>
      </c>
      <c r="N553" s="98" t="s">
        <v>4120</v>
      </c>
      <c r="O553" s="101">
        <v>50</v>
      </c>
      <c r="P553" s="101">
        <v>20</v>
      </c>
    </row>
    <row r="554">
      <c r="L554" s="98" t="s">
        <v>4121</v>
      </c>
      <c r="M554" s="98" t="s">
        <v>4122</v>
      </c>
      <c r="N554" s="98" t="s">
        <v>4123</v>
      </c>
      <c r="O554" s="101">
        <v>20</v>
      </c>
      <c r="P554" s="101">
        <v>0</v>
      </c>
    </row>
    <row r="555">
      <c r="L555" s="98" t="s">
        <v>4124</v>
      </c>
      <c r="M555" s="98" t="s">
        <v>4125</v>
      </c>
      <c r="N555" s="98" t="s">
        <v>4126</v>
      </c>
      <c r="O555" s="101">
        <v>5</v>
      </c>
      <c r="P555" s="101">
        <v>5</v>
      </c>
    </row>
    <row r="556">
      <c r="L556" s="98" t="s">
        <v>4127</v>
      </c>
      <c r="M556" s="98" t="s">
        <v>4128</v>
      </c>
      <c r="N556" s="98" t="s">
        <v>4129</v>
      </c>
      <c r="O556" s="101">
        <v>1475</v>
      </c>
      <c r="P556" s="101">
        <v>1475</v>
      </c>
    </row>
    <row r="557">
      <c r="K557" s="96" t="s">
        <v>4130</v>
      </c>
      <c r="O557" s="85">
        <f>SUM(O551:O556)</f>
      </c>
      <c r="P557" s="85">
        <f>SUM(P551:P556)</f>
      </c>
    </row>
    <row r="558">
      <c r="A558" s="98" t="s">
        <v>4131</v>
      </c>
      <c r="B558" s="98" t="s">
        <v>4132</v>
      </c>
      <c r="C558" s="100">
        <v>900</v>
      </c>
      <c r="D558" s="98" t="s">
        <v>4133</v>
      </c>
      <c r="E558" s="98" t="s">
        <v>4134</v>
      </c>
      <c r="F558" s="104">
        <v>39690</v>
      </c>
      <c r="G558" s="104">
        <v>45413</v>
      </c>
      <c r="H558" s="104">
        <v>45777</v>
      </c>
      <c r="J558" s="101">
        <v>1515</v>
      </c>
      <c r="K558" s="98" t="s">
        <v>4135</v>
      </c>
      <c r="L558" s="98" t="s">
        <v>4136</v>
      </c>
      <c r="M558" s="98" t="s">
        <v>4137</v>
      </c>
      <c r="N558" s="98" t="s">
        <v>4138</v>
      </c>
      <c r="O558" s="101">
        <v>5</v>
      </c>
      <c r="P558" s="101">
        <v>0</v>
      </c>
      <c r="Q558" s="101">
        <v>70.579999999999998</v>
      </c>
      <c r="R558" s="101">
        <v>450</v>
      </c>
    </row>
    <row r="559">
      <c r="L559" s="98" t="s">
        <v>4139</v>
      </c>
      <c r="M559" s="98" t="s">
        <v>4140</v>
      </c>
      <c r="N559" s="98" t="s">
        <v>4141</v>
      </c>
      <c r="O559" s="101">
        <v>50</v>
      </c>
      <c r="P559" s="101">
        <v>5</v>
      </c>
    </row>
    <row r="560">
      <c r="L560" s="98" t="s">
        <v>4142</v>
      </c>
      <c r="M560" s="98" t="s">
        <v>4143</v>
      </c>
      <c r="N560" s="98" t="s">
        <v>4144</v>
      </c>
      <c r="O560" s="101">
        <v>20</v>
      </c>
      <c r="P560" s="101">
        <v>20</v>
      </c>
    </row>
    <row r="561">
      <c r="L561" s="98" t="s">
        <v>4145</v>
      </c>
      <c r="M561" s="98" t="s">
        <v>4146</v>
      </c>
      <c r="N561" s="98" t="s">
        <v>4147</v>
      </c>
      <c r="O561" s="101">
        <v>50</v>
      </c>
      <c r="P561" s="101">
        <v>55</v>
      </c>
    </row>
    <row r="562">
      <c r="L562" s="98" t="s">
        <v>4148</v>
      </c>
      <c r="M562" s="98" t="s">
        <v>4149</v>
      </c>
      <c r="N562" s="98" t="s">
        <v>4150</v>
      </c>
      <c r="O562" s="101">
        <v>25</v>
      </c>
      <c r="P562" s="101">
        <v>50</v>
      </c>
    </row>
    <row r="563">
      <c r="L563" s="98" t="s">
        <v>4151</v>
      </c>
      <c r="M563" s="98" t="s">
        <v>4152</v>
      </c>
      <c r="N563" s="98" t="s">
        <v>4153</v>
      </c>
      <c r="O563" s="101">
        <v>5</v>
      </c>
      <c r="P563" s="101">
        <v>25</v>
      </c>
    </row>
    <row r="564">
      <c r="L564" s="98" t="s">
        <v>4154</v>
      </c>
      <c r="M564" s="98" t="s">
        <v>4155</v>
      </c>
      <c r="N564" s="98" t="s">
        <v>4156</v>
      </c>
      <c r="O564" s="101">
        <v>1345</v>
      </c>
      <c r="P564" s="101">
        <v>1345</v>
      </c>
    </row>
    <row r="565">
      <c r="L565" s="98" t="s">
        <v>4157</v>
      </c>
      <c r="M565" s="98" t="s">
        <v>4158</v>
      </c>
      <c r="N565" s="98" t="s">
        <v>4159</v>
      </c>
      <c r="O565" s="101">
        <v>50</v>
      </c>
      <c r="P565" s="101">
        <v>0</v>
      </c>
    </row>
    <row r="566">
      <c r="L566" s="98" t="s">
        <v>4160</v>
      </c>
      <c r="M566" s="98" t="s">
        <v>4161</v>
      </c>
      <c r="N566" s="98" t="s">
        <v>4162</v>
      </c>
      <c r="O566" s="101">
        <v>-45</v>
      </c>
      <c r="P566" s="101">
        <v>-45</v>
      </c>
    </row>
    <row r="567">
      <c r="L567" s="98" t="s">
        <v>4163</v>
      </c>
      <c r="M567" s="98" t="s">
        <v>4164</v>
      </c>
      <c r="N567" s="98" t="s">
        <v>4165</v>
      </c>
      <c r="O567" s="101">
        <v>150</v>
      </c>
      <c r="P567" s="101">
        <v>0</v>
      </c>
    </row>
    <row r="568">
      <c r="K568" s="96" t="s">
        <v>4166</v>
      </c>
      <c r="O568" s="85">
        <f>SUM(O558:O567)</f>
      </c>
      <c r="P568" s="85">
        <f>SUM(P558:P567)</f>
      </c>
    </row>
    <row r="569">
      <c r="A569" s="98" t="s">
        <v>4167</v>
      </c>
      <c r="B569" s="98" t="s">
        <v>4168</v>
      </c>
      <c r="C569" s="100">
        <v>900</v>
      </c>
      <c r="D569" s="98" t="s">
        <v>4169</v>
      </c>
      <c r="E569" s="98" t="s">
        <v>4170</v>
      </c>
      <c r="F569" s="104">
        <v>45486</v>
      </c>
      <c r="G569" s="104">
        <v>45486</v>
      </c>
      <c r="H569" s="104">
        <v>45869</v>
      </c>
      <c r="J569" s="101">
        <v>1515</v>
      </c>
      <c r="K569" s="98" t="s">
        <v>4171</v>
      </c>
      <c r="L569" s="98" t="s">
        <v>4172</v>
      </c>
      <c r="M569" s="98" t="s">
        <v>4173</v>
      </c>
      <c r="N569" s="98" t="s">
        <v>4174</v>
      </c>
      <c r="O569" s="101">
        <v>50</v>
      </c>
      <c r="P569" s="101">
        <v>95</v>
      </c>
      <c r="Q569" s="101">
        <v>0</v>
      </c>
      <c r="R569" s="101">
        <v>450</v>
      </c>
    </row>
    <row r="570">
      <c r="L570" s="98" t="s">
        <v>4175</v>
      </c>
      <c r="M570" s="98" t="s">
        <v>4176</v>
      </c>
      <c r="N570" s="98" t="s">
        <v>4177</v>
      </c>
      <c r="O570" s="101">
        <v>20</v>
      </c>
      <c r="P570" s="101">
        <v>0</v>
      </c>
    </row>
    <row r="571">
      <c r="L571" s="98" t="s">
        <v>4178</v>
      </c>
      <c r="M571" s="98" t="s">
        <v>4179</v>
      </c>
      <c r="N571" s="98" t="s">
        <v>4180</v>
      </c>
      <c r="O571" s="101">
        <v>25</v>
      </c>
      <c r="P571" s="101">
        <v>5</v>
      </c>
    </row>
    <row r="572">
      <c r="L572" s="98" t="s">
        <v>4181</v>
      </c>
      <c r="M572" s="98" t="s">
        <v>4182</v>
      </c>
      <c r="N572" s="98" t="s">
        <v>4183</v>
      </c>
      <c r="O572" s="101">
        <v>5</v>
      </c>
      <c r="P572" s="101">
        <v>50</v>
      </c>
    </row>
    <row r="573">
      <c r="L573" s="98" t="s">
        <v>4184</v>
      </c>
      <c r="M573" s="98" t="s">
        <v>4185</v>
      </c>
      <c r="N573" s="98" t="s">
        <v>4186</v>
      </c>
      <c r="O573" s="101">
        <v>5</v>
      </c>
      <c r="P573" s="101">
        <v>5</v>
      </c>
    </row>
    <row r="574">
      <c r="L574" s="98" t="s">
        <v>4187</v>
      </c>
      <c r="M574" s="98" t="s">
        <v>4188</v>
      </c>
      <c r="N574" s="98" t="s">
        <v>4189</v>
      </c>
      <c r="O574" s="101">
        <v>50</v>
      </c>
      <c r="P574" s="101">
        <v>0</v>
      </c>
    </row>
    <row r="575">
      <c r="L575" s="98" t="s">
        <v>4190</v>
      </c>
      <c r="M575" s="98" t="s">
        <v>4191</v>
      </c>
      <c r="N575" s="98" t="s">
        <v>4192</v>
      </c>
      <c r="O575" s="101">
        <v>1360</v>
      </c>
      <c r="P575" s="101">
        <v>1360</v>
      </c>
    </row>
    <row r="576">
      <c r="K576" s="96" t="s">
        <v>4193</v>
      </c>
      <c r="O576" s="85">
        <f>SUM(O569:O575)</f>
      </c>
      <c r="P576" s="85">
        <f>SUM(P569:P575)</f>
      </c>
    </row>
    <row r="577">
      <c r="A577" s="98" t="s">
        <v>4194</v>
      </c>
      <c r="B577" s="98" t="s">
        <v>4195</v>
      </c>
      <c r="C577" s="100">
        <v>1000</v>
      </c>
      <c r="D577" s="98" t="s">
        <v>4196</v>
      </c>
      <c r="E577" s="98" t="s">
        <v>4197</v>
      </c>
      <c r="F577" s="104">
        <v>45468</v>
      </c>
      <c r="G577" s="104">
        <v>45468</v>
      </c>
      <c r="H577" s="104">
        <v>45838</v>
      </c>
      <c r="J577" s="101">
        <v>1510</v>
      </c>
      <c r="K577" s="98" t="s">
        <v>4198</v>
      </c>
      <c r="L577" s="98" t="s">
        <v>4199</v>
      </c>
      <c r="M577" s="98" t="s">
        <v>4200</v>
      </c>
      <c r="N577" s="98" t="s">
        <v>4201</v>
      </c>
      <c r="O577" s="101">
        <v>25</v>
      </c>
      <c r="P577" s="101">
        <v>25</v>
      </c>
      <c r="Q577" s="101">
        <v>0</v>
      </c>
      <c r="R577" s="101">
        <v>650</v>
      </c>
    </row>
    <row r="578">
      <c r="L578" s="98" t="s">
        <v>4202</v>
      </c>
      <c r="M578" s="98" t="s">
        <v>4203</v>
      </c>
      <c r="N578" s="98" t="s">
        <v>4204</v>
      </c>
      <c r="O578" s="101">
        <v>5</v>
      </c>
      <c r="P578" s="101">
        <v>5</v>
      </c>
    </row>
    <row r="579">
      <c r="L579" s="98" t="s">
        <v>4205</v>
      </c>
      <c r="M579" s="98" t="s">
        <v>4206</v>
      </c>
      <c r="N579" s="98" t="s">
        <v>4207</v>
      </c>
      <c r="O579" s="101">
        <v>5</v>
      </c>
      <c r="P579" s="101">
        <v>5</v>
      </c>
    </row>
    <row r="580">
      <c r="L580" s="98" t="s">
        <v>4208</v>
      </c>
      <c r="M580" s="98" t="s">
        <v>4209</v>
      </c>
      <c r="N580" s="98" t="s">
        <v>4210</v>
      </c>
      <c r="O580" s="101">
        <v>1475</v>
      </c>
      <c r="P580" s="101">
        <v>1475</v>
      </c>
    </row>
    <row r="581">
      <c r="K581" s="96" t="s">
        <v>4211</v>
      </c>
      <c r="O581" s="85">
        <f>SUM(O577:O580)</f>
      </c>
      <c r="P581" s="85">
        <f>SUM(P577:P580)</f>
      </c>
    </row>
    <row r="582">
      <c r="A582" s="98" t="s">
        <v>4212</v>
      </c>
      <c r="B582" s="98" t="s">
        <v>4213</v>
      </c>
      <c r="C582" s="100">
        <v>1000</v>
      </c>
      <c r="D582" s="98" t="s">
        <v>4214</v>
      </c>
      <c r="E582" s="98" t="s">
        <v>4215</v>
      </c>
      <c r="F582" s="104">
        <v>45596</v>
      </c>
      <c r="G582" s="104">
        <v>45596</v>
      </c>
      <c r="H582" s="104">
        <v>45961</v>
      </c>
      <c r="J582" s="101">
        <v>1510</v>
      </c>
      <c r="K582" s="98" t="s">
        <v>4216</v>
      </c>
      <c r="L582" s="98" t="s">
        <v>4217</v>
      </c>
      <c r="M582" s="98" t="s">
        <v>4218</v>
      </c>
      <c r="N582" s="98" t="s">
        <v>4219</v>
      </c>
      <c r="O582" s="101">
        <v>25</v>
      </c>
      <c r="P582" s="101">
        <v>30</v>
      </c>
      <c r="Q582" s="101">
        <v>0</v>
      </c>
      <c r="R582" s="101">
        <v>350</v>
      </c>
    </row>
    <row r="583">
      <c r="L583" s="98" t="s">
        <v>4220</v>
      </c>
      <c r="M583" s="98" t="s">
        <v>4221</v>
      </c>
      <c r="N583" s="98" t="s">
        <v>4222</v>
      </c>
      <c r="O583" s="101">
        <v>5</v>
      </c>
      <c r="P583" s="101">
        <v>0</v>
      </c>
    </row>
    <row r="584">
      <c r="L584" s="98" t="s">
        <v>4223</v>
      </c>
      <c r="M584" s="98" t="s">
        <v>4224</v>
      </c>
      <c r="N584" s="98" t="s">
        <v>4225</v>
      </c>
      <c r="O584" s="101">
        <v>5</v>
      </c>
      <c r="P584" s="101">
        <v>5</v>
      </c>
    </row>
    <row r="585">
      <c r="L585" s="98" t="s">
        <v>4226</v>
      </c>
      <c r="M585" s="98" t="s">
        <v>4227</v>
      </c>
      <c r="N585" s="98" t="s">
        <v>4228</v>
      </c>
      <c r="O585" s="101">
        <v>1475</v>
      </c>
      <c r="P585" s="101">
        <v>1475</v>
      </c>
    </row>
    <row r="586">
      <c r="L586" s="98" t="s">
        <v>4229</v>
      </c>
      <c r="M586" s="98" t="s">
        <v>4230</v>
      </c>
      <c r="N586" s="98" t="s">
        <v>4231</v>
      </c>
      <c r="O586" s="101">
        <v>151</v>
      </c>
      <c r="P586" s="101">
        <v>0</v>
      </c>
    </row>
    <row r="587">
      <c r="K587" s="96" t="s">
        <v>4232</v>
      </c>
      <c r="O587" s="85">
        <f>SUM(O582:O586)</f>
      </c>
      <c r="P587" s="85">
        <f>SUM(P582:P586)</f>
      </c>
    </row>
    <row r="588">
      <c r="A588" s="98" t="s">
        <v>4233</v>
      </c>
      <c r="B588" s="98" t="s">
        <v>4234</v>
      </c>
      <c r="C588" s="100">
        <v>900</v>
      </c>
      <c r="D588" s="98" t="s">
        <v>4235</v>
      </c>
      <c r="E588" s="98" t="s">
        <v>4236</v>
      </c>
      <c r="F588" s="104">
        <v>41796</v>
      </c>
      <c r="G588" s="104">
        <v>45413</v>
      </c>
      <c r="H588" s="104">
        <v>45777</v>
      </c>
      <c r="J588" s="101">
        <v>1425</v>
      </c>
      <c r="K588" s="98" t="s">
        <v>4237</v>
      </c>
      <c r="L588" s="98" t="s">
        <v>4238</v>
      </c>
      <c r="M588" s="98" t="s">
        <v>4239</v>
      </c>
      <c r="N588" s="98" t="s">
        <v>4240</v>
      </c>
      <c r="O588" s="101">
        <v>25</v>
      </c>
      <c r="P588" s="101">
        <v>0</v>
      </c>
      <c r="Q588" s="101">
        <v>0</v>
      </c>
      <c r="R588" s="101">
        <v>250</v>
      </c>
    </row>
    <row r="589">
      <c r="L589" s="98" t="s">
        <v>4241</v>
      </c>
      <c r="M589" s="98" t="s">
        <v>4242</v>
      </c>
      <c r="N589" s="98" t="s">
        <v>4243</v>
      </c>
      <c r="O589" s="101">
        <v>40</v>
      </c>
      <c r="P589" s="101">
        <v>65</v>
      </c>
    </row>
    <row r="590">
      <c r="L590" s="98" t="s">
        <v>4244</v>
      </c>
      <c r="M590" s="98" t="s">
        <v>4245</v>
      </c>
      <c r="N590" s="98" t="s">
        <v>4246</v>
      </c>
      <c r="O590" s="101">
        <v>1350</v>
      </c>
      <c r="P590" s="101">
        <v>1350</v>
      </c>
    </row>
    <row r="591">
      <c r="K591" s="96" t="s">
        <v>4247</v>
      </c>
      <c r="O591" s="85">
        <f>SUM(O588:O590)</f>
      </c>
      <c r="P591" s="85">
        <f>SUM(P588:P590)</f>
      </c>
    </row>
    <row r="592">
      <c r="A592" s="98" t="s">
        <v>4248</v>
      </c>
      <c r="B592" s="98" t="s">
        <v>4249</v>
      </c>
      <c r="C592" s="100">
        <v>1000</v>
      </c>
      <c r="D592" s="98" t="s">
        <v>4250</v>
      </c>
      <c r="E592" s="98" t="s">
        <v>4251</v>
      </c>
      <c r="F592" s="104">
        <v>44873</v>
      </c>
      <c r="G592" s="104">
        <v>45627</v>
      </c>
      <c r="H592" s="104">
        <v>45991</v>
      </c>
      <c r="J592" s="101">
        <v>1645</v>
      </c>
      <c r="K592" s="98" t="s">
        <v>4252</v>
      </c>
      <c r="L592" s="98" t="s">
        <v>4253</v>
      </c>
      <c r="M592" s="98" t="s">
        <v>4254</v>
      </c>
      <c r="N592" s="98" t="s">
        <v>4255</v>
      </c>
      <c r="O592" s="101">
        <v>50</v>
      </c>
      <c r="P592" s="101">
        <v>50</v>
      </c>
      <c r="Q592" s="101">
        <v>0</v>
      </c>
      <c r="R592" s="101">
        <v>350</v>
      </c>
    </row>
    <row r="593">
      <c r="L593" s="98" t="s">
        <v>4256</v>
      </c>
      <c r="M593" s="98" t="s">
        <v>4257</v>
      </c>
      <c r="N593" s="98" t="s">
        <v>4258</v>
      </c>
      <c r="O593" s="101">
        <v>40</v>
      </c>
      <c r="P593" s="101">
        <v>25</v>
      </c>
    </row>
    <row r="594">
      <c r="L594" s="98" t="s">
        <v>4259</v>
      </c>
      <c r="M594" s="98" t="s">
        <v>4260</v>
      </c>
      <c r="N594" s="98" t="s">
        <v>4261</v>
      </c>
      <c r="O594" s="101">
        <v>25</v>
      </c>
      <c r="P594" s="101">
        <v>0</v>
      </c>
    </row>
    <row r="595">
      <c r="L595" s="98" t="s">
        <v>4262</v>
      </c>
      <c r="M595" s="98" t="s">
        <v>4263</v>
      </c>
      <c r="N595" s="98" t="s">
        <v>4264</v>
      </c>
      <c r="O595" s="101">
        <v>50</v>
      </c>
      <c r="P595" s="101">
        <v>0</v>
      </c>
    </row>
    <row r="596">
      <c r="L596" s="98" t="s">
        <v>4265</v>
      </c>
      <c r="M596" s="98" t="s">
        <v>4266</v>
      </c>
      <c r="N596" s="98" t="s">
        <v>4267</v>
      </c>
      <c r="O596" s="101">
        <v>5</v>
      </c>
      <c r="P596" s="101">
        <v>95</v>
      </c>
    </row>
    <row r="597">
      <c r="L597" s="98" t="s">
        <v>4268</v>
      </c>
      <c r="M597" s="98" t="s">
        <v>4269</v>
      </c>
      <c r="N597" s="98" t="s">
        <v>4270</v>
      </c>
      <c r="O597" s="101">
        <v>1420</v>
      </c>
      <c r="P597" s="101">
        <v>1420</v>
      </c>
    </row>
    <row r="598">
      <c r="K598" s="96" t="s">
        <v>4271</v>
      </c>
      <c r="O598" s="85">
        <f>SUM(O592:O597)</f>
      </c>
      <c r="P598" s="85">
        <f>SUM(P592:P597)</f>
      </c>
    </row>
    <row r="599">
      <c r="A599" s="98" t="s">
        <v>4272</v>
      </c>
      <c r="B599" s="98" t="s">
        <v>4273</v>
      </c>
      <c r="C599" s="100">
        <v>900</v>
      </c>
      <c r="D599" s="98" t="s">
        <v>4274</v>
      </c>
      <c r="E599" s="98" t="s">
        <v>4275</v>
      </c>
      <c r="F599" s="104">
        <v>45395</v>
      </c>
      <c r="G599" s="104">
        <v>45395</v>
      </c>
      <c r="H599" s="104">
        <v>45777</v>
      </c>
      <c r="J599" s="101">
        <v>1445</v>
      </c>
      <c r="K599" s="98" t="s">
        <v>4276</v>
      </c>
      <c r="L599" s="98" t="s">
        <v>4277</v>
      </c>
      <c r="M599" s="98" t="s">
        <v>4278</v>
      </c>
      <c r="N599" s="98" t="s">
        <v>4279</v>
      </c>
      <c r="O599" s="101">
        <v>5</v>
      </c>
      <c r="P599" s="101">
        <v>5</v>
      </c>
      <c r="Q599" s="101">
        <v>0</v>
      </c>
      <c r="R599" s="101">
        <v>250</v>
      </c>
    </row>
    <row r="600">
      <c r="L600" s="98" t="s">
        <v>4280</v>
      </c>
      <c r="M600" s="98" t="s">
        <v>4281</v>
      </c>
      <c r="N600" s="98" t="s">
        <v>4282</v>
      </c>
      <c r="O600" s="101">
        <v>5</v>
      </c>
      <c r="P600" s="101">
        <v>55</v>
      </c>
    </row>
    <row r="601">
      <c r="L601" s="98" t="s">
        <v>4283</v>
      </c>
      <c r="M601" s="98" t="s">
        <v>4284</v>
      </c>
      <c r="N601" s="98" t="s">
        <v>4285</v>
      </c>
      <c r="O601" s="101">
        <v>50</v>
      </c>
      <c r="P601" s="101">
        <v>25</v>
      </c>
    </row>
    <row r="602">
      <c r="L602" s="98" t="s">
        <v>4286</v>
      </c>
      <c r="M602" s="98" t="s">
        <v>4287</v>
      </c>
      <c r="N602" s="98" t="s">
        <v>4288</v>
      </c>
      <c r="O602" s="101">
        <v>25</v>
      </c>
      <c r="P602" s="101">
        <v>0</v>
      </c>
    </row>
    <row r="603">
      <c r="L603" s="98" t="s">
        <v>4289</v>
      </c>
      <c r="M603" s="98" t="s">
        <v>4290</v>
      </c>
      <c r="N603" s="98" t="s">
        <v>4291</v>
      </c>
      <c r="O603" s="101">
        <v>1360</v>
      </c>
      <c r="P603" s="101">
        <v>1360</v>
      </c>
    </row>
    <row r="604">
      <c r="K604" s="96" t="s">
        <v>4292</v>
      </c>
      <c r="O604" s="85">
        <f>SUM(O599:O603)</f>
      </c>
      <c r="P604" s="85">
        <f>SUM(P599:P603)</f>
      </c>
    </row>
    <row r="605">
      <c r="A605" s="98" t="s">
        <v>4293</v>
      </c>
      <c r="B605" s="98" t="s">
        <v>4294</v>
      </c>
      <c r="C605" s="100">
        <v>1000</v>
      </c>
      <c r="D605" s="98" t="s">
        <v>4295</v>
      </c>
      <c r="E605" s="98" t="s">
        <v>4296</v>
      </c>
      <c r="F605" s="104">
        <v>45099</v>
      </c>
      <c r="G605" s="104">
        <v>45474</v>
      </c>
      <c r="H605" s="104">
        <v>45838</v>
      </c>
      <c r="J605" s="101">
        <v>1630</v>
      </c>
      <c r="K605" s="98" t="s">
        <v>4297</v>
      </c>
      <c r="L605" s="98" t="s">
        <v>4298</v>
      </c>
      <c r="M605" s="98" t="s">
        <v>4299</v>
      </c>
      <c r="N605" s="98" t="s">
        <v>4300</v>
      </c>
      <c r="O605" s="101">
        <v>5</v>
      </c>
      <c r="P605" s="101">
        <v>0</v>
      </c>
      <c r="Q605" s="101">
        <v>0</v>
      </c>
      <c r="R605" s="101">
        <v>250</v>
      </c>
    </row>
    <row r="606">
      <c r="L606" s="98" t="s">
        <v>4301</v>
      </c>
      <c r="M606" s="98" t="s">
        <v>4302</v>
      </c>
      <c r="N606" s="98" t="s">
        <v>4303</v>
      </c>
      <c r="O606" s="101">
        <v>50</v>
      </c>
      <c r="P606" s="101">
        <v>5</v>
      </c>
    </row>
    <row r="607">
      <c r="L607" s="98" t="s">
        <v>4304</v>
      </c>
      <c r="M607" s="98" t="s">
        <v>4305</v>
      </c>
      <c r="N607" s="98" t="s">
        <v>4306</v>
      </c>
      <c r="O607" s="101">
        <v>50</v>
      </c>
      <c r="P607" s="101">
        <v>25</v>
      </c>
    </row>
    <row r="608">
      <c r="L608" s="98" t="s">
        <v>4307</v>
      </c>
      <c r="M608" s="98" t="s">
        <v>4308</v>
      </c>
      <c r="N608" s="98" t="s">
        <v>4309</v>
      </c>
      <c r="O608" s="101">
        <v>25</v>
      </c>
      <c r="P608" s="101">
        <v>55</v>
      </c>
    </row>
    <row r="609">
      <c r="L609" s="98" t="s">
        <v>4310</v>
      </c>
      <c r="M609" s="98" t="s">
        <v>4311</v>
      </c>
      <c r="N609" s="98" t="s">
        <v>4312</v>
      </c>
      <c r="O609" s="101">
        <v>5</v>
      </c>
      <c r="P609" s="101">
        <v>0</v>
      </c>
    </row>
    <row r="610">
      <c r="L610" s="98" t="s">
        <v>4313</v>
      </c>
      <c r="M610" s="98" t="s">
        <v>4314</v>
      </c>
      <c r="N610" s="98" t="s">
        <v>4315</v>
      </c>
      <c r="O610" s="101">
        <v>20</v>
      </c>
      <c r="P610" s="101">
        <v>70</v>
      </c>
    </row>
    <row r="611">
      <c r="L611" s="98" t="s">
        <v>4316</v>
      </c>
      <c r="M611" s="98" t="s">
        <v>4317</v>
      </c>
      <c r="N611" s="98" t="s">
        <v>4318</v>
      </c>
      <c r="O611" s="101">
        <v>1498</v>
      </c>
      <c r="P611" s="101">
        <v>1498</v>
      </c>
    </row>
    <row r="612">
      <c r="K612" s="96" t="s">
        <v>4319</v>
      </c>
      <c r="O612" s="85">
        <f>SUM(O605:O611)</f>
      </c>
      <c r="P612" s="85">
        <f>SUM(P605:P611)</f>
      </c>
    </row>
    <row r="613">
      <c r="A613" s="98" t="s">
        <v>4320</v>
      </c>
      <c r="B613" s="98" t="s">
        <v>4321</v>
      </c>
      <c r="C613" s="100">
        <v>400</v>
      </c>
      <c r="D613" s="98" t="s">
        <v>4322</v>
      </c>
      <c r="E613" s="98" t="s">
        <v>4323</v>
      </c>
      <c r="F613" s="104">
        <v>45712</v>
      </c>
      <c r="G613" s="104">
        <v>45712</v>
      </c>
      <c r="H613" s="104">
        <v>46076</v>
      </c>
      <c r="J613" s="101">
        <v>940</v>
      </c>
      <c r="K613" s="98" t="s">
        <v>4324</v>
      </c>
      <c r="L613" s="98" t="s">
        <v>4325</v>
      </c>
      <c r="M613" s="98" t="s">
        <v>4326</v>
      </c>
      <c r="N613" s="98" t="s">
        <v>4327</v>
      </c>
      <c r="O613" s="101">
        <v>40</v>
      </c>
      <c r="P613" s="101">
        <v>40</v>
      </c>
      <c r="Q613" s="101">
        <v>0</v>
      </c>
      <c r="R613" s="101">
        <v>1290</v>
      </c>
    </row>
    <row r="614">
      <c r="L614" s="98" t="s">
        <v>4328</v>
      </c>
      <c r="M614" s="98" t="s">
        <v>4329</v>
      </c>
      <c r="N614" s="98" t="s">
        <v>4330</v>
      </c>
      <c r="O614" s="101">
        <v>900</v>
      </c>
      <c r="P614" s="101">
        <v>900</v>
      </c>
    </row>
    <row r="615">
      <c r="K615" s="96" t="s">
        <v>4331</v>
      </c>
      <c r="O615" s="85">
        <f>SUM(O613:O614)</f>
      </c>
      <c r="P615" s="85">
        <f>SUM(P613:P614)</f>
      </c>
    </row>
    <row r="616">
      <c r="A616" s="98" t="s">
        <v>4332</v>
      </c>
      <c r="B616" s="98" t="s">
        <v>4333</v>
      </c>
      <c r="C616" s="100">
        <v>400</v>
      </c>
      <c r="D616" s="98" t="s">
        <v>4334</v>
      </c>
      <c r="E616" s="98" t="s">
        <v>4335</v>
      </c>
      <c r="F616" s="104">
        <v>45511</v>
      </c>
      <c r="G616" s="104">
        <v>45511</v>
      </c>
      <c r="H616" s="104">
        <v>45900</v>
      </c>
      <c r="J616" s="101">
        <v>940</v>
      </c>
      <c r="K616" s="98" t="s">
        <v>4336</v>
      </c>
      <c r="L616" s="98" t="s">
        <v>4337</v>
      </c>
      <c r="M616" s="98" t="s">
        <v>4338</v>
      </c>
      <c r="N616" s="98" t="s">
        <v>4339</v>
      </c>
      <c r="O616" s="101">
        <v>40</v>
      </c>
      <c r="P616" s="101">
        <v>40</v>
      </c>
      <c r="Q616" s="101">
        <v>0</v>
      </c>
      <c r="R616" s="101">
        <v>350</v>
      </c>
    </row>
    <row r="617">
      <c r="L617" s="98" t="s">
        <v>4340</v>
      </c>
      <c r="M617" s="98" t="s">
        <v>4341</v>
      </c>
      <c r="N617" s="98" t="s">
        <v>4342</v>
      </c>
      <c r="O617" s="101">
        <v>900</v>
      </c>
      <c r="P617" s="101">
        <v>900</v>
      </c>
    </row>
    <row r="618">
      <c r="K618" s="96" t="s">
        <v>4343</v>
      </c>
      <c r="O618" s="85">
        <f>SUM(O616:O617)</f>
      </c>
      <c r="P618" s="85">
        <f>SUM(P616:P617)</f>
      </c>
    </row>
    <row r="619">
      <c r="A619" s="98" t="s">
        <v>4344</v>
      </c>
      <c r="B619" s="98" t="s">
        <v>4345</v>
      </c>
      <c r="C619" s="100">
        <v>400</v>
      </c>
      <c r="D619" s="98" t="s">
        <v>4346</v>
      </c>
      <c r="E619" s="98" t="s">
        <v>4347</v>
      </c>
      <c r="F619" s="104">
        <v>45504</v>
      </c>
      <c r="G619" s="104">
        <v>45504</v>
      </c>
      <c r="H619" s="104">
        <v>45869</v>
      </c>
      <c r="J619" s="101">
        <v>1000</v>
      </c>
      <c r="K619" s="98" t="s">
        <v>4348</v>
      </c>
      <c r="L619" s="98" t="s">
        <v>4349</v>
      </c>
      <c r="M619" s="98" t="s">
        <v>4350</v>
      </c>
      <c r="N619" s="98" t="s">
        <v>4351</v>
      </c>
      <c r="O619" s="101">
        <v>20</v>
      </c>
      <c r="P619" s="101">
        <v>0</v>
      </c>
      <c r="Q619" s="101">
        <v>0</v>
      </c>
      <c r="R619" s="101">
        <v>150</v>
      </c>
    </row>
    <row r="620">
      <c r="L620" s="98" t="s">
        <v>4352</v>
      </c>
      <c r="M620" s="98" t="s">
        <v>4353</v>
      </c>
      <c r="N620" s="98" t="s">
        <v>4354</v>
      </c>
      <c r="O620" s="101">
        <v>30</v>
      </c>
      <c r="P620" s="101">
        <v>30</v>
      </c>
    </row>
    <row r="621">
      <c r="L621" s="98" t="s">
        <v>4355</v>
      </c>
      <c r="M621" s="98" t="s">
        <v>4356</v>
      </c>
      <c r="N621" s="98" t="s">
        <v>4357</v>
      </c>
      <c r="O621" s="101">
        <v>50</v>
      </c>
      <c r="P621" s="101">
        <v>70</v>
      </c>
    </row>
    <row r="622">
      <c r="L622" s="98" t="s">
        <v>4358</v>
      </c>
      <c r="M622" s="98" t="s">
        <v>4359</v>
      </c>
      <c r="N622" s="98" t="s">
        <v>4360</v>
      </c>
      <c r="O622" s="101">
        <v>900</v>
      </c>
      <c r="P622" s="101">
        <v>900</v>
      </c>
    </row>
    <row r="623">
      <c r="K623" s="96" t="s">
        <v>4361</v>
      </c>
      <c r="O623" s="85">
        <f>SUM(O619:O622)</f>
      </c>
      <c r="P623" s="85">
        <f>SUM(P619:P622)</f>
      </c>
    </row>
    <row r="624">
      <c r="A624" s="98" t="s">
        <v>4362</v>
      </c>
      <c r="B624" s="98" t="s">
        <v>4363</v>
      </c>
      <c r="C624" s="100">
        <v>400</v>
      </c>
      <c r="D624" s="98" t="s">
        <v>4364</v>
      </c>
      <c r="E624" s="98" t="s">
        <v>4365</v>
      </c>
      <c r="F624" s="104">
        <v>45339</v>
      </c>
      <c r="G624" s="104">
        <v>45717</v>
      </c>
      <c r="H624" s="104">
        <v>46081</v>
      </c>
      <c r="J624" s="101">
        <v>1055</v>
      </c>
      <c r="K624" s="98" t="s">
        <v>4366</v>
      </c>
      <c r="L624" s="98" t="s">
        <v>4367</v>
      </c>
      <c r="M624" s="98" t="s">
        <v>4368</v>
      </c>
      <c r="N624" s="98" t="s">
        <v>4369</v>
      </c>
      <c r="O624" s="101">
        <v>30</v>
      </c>
      <c r="P624" s="101">
        <v>30</v>
      </c>
      <c r="Q624" s="101">
        <v>0</v>
      </c>
      <c r="R624" s="101">
        <v>150</v>
      </c>
    </row>
    <row r="625">
      <c r="L625" s="98" t="s">
        <v>4370</v>
      </c>
      <c r="M625" s="98" t="s">
        <v>4371</v>
      </c>
      <c r="N625" s="98" t="s">
        <v>4372</v>
      </c>
      <c r="O625" s="101">
        <v>50</v>
      </c>
      <c r="P625" s="101">
        <v>50</v>
      </c>
    </row>
    <row r="626">
      <c r="L626" s="98" t="s">
        <v>4373</v>
      </c>
      <c r="M626" s="98" t="s">
        <v>4374</v>
      </c>
      <c r="N626" s="98" t="s">
        <v>4375</v>
      </c>
      <c r="O626" s="101">
        <v>975</v>
      </c>
      <c r="P626" s="101">
        <v>975</v>
      </c>
    </row>
    <row r="627">
      <c r="L627" s="98" t="s">
        <v>4376</v>
      </c>
      <c r="M627" s="98" t="s">
        <v>4377</v>
      </c>
      <c r="N627" s="98" t="s">
        <v>4378</v>
      </c>
      <c r="O627" s="101">
        <v>105.5</v>
      </c>
      <c r="P627" s="101">
        <v>0</v>
      </c>
    </row>
    <row r="628">
      <c r="K628" s="96" t="s">
        <v>4379</v>
      </c>
      <c r="O628" s="85">
        <f>SUM(O624:O627)</f>
      </c>
      <c r="P628" s="85">
        <f>SUM(P624:P627)</f>
      </c>
    </row>
    <row r="629">
      <c r="A629" s="98" t="s">
        <v>4380</v>
      </c>
      <c r="B629" s="98" t="s">
        <v>4381</v>
      </c>
      <c r="C629" s="100">
        <v>400</v>
      </c>
      <c r="D629" s="98" t="s">
        <v>4382</v>
      </c>
      <c r="E629" s="98" t="s">
        <v>4383</v>
      </c>
      <c r="F629" s="104">
        <v>45488</v>
      </c>
      <c r="G629" s="104">
        <v>45488</v>
      </c>
      <c r="H629" s="104">
        <v>45869</v>
      </c>
      <c r="I629" s="104">
        <v>45764</v>
      </c>
      <c r="J629" s="101">
        <v>1000</v>
      </c>
      <c r="K629" s="98" t="s">
        <v>4384</v>
      </c>
      <c r="L629" s="98" t="s">
        <v>4385</v>
      </c>
      <c r="M629" s="98" t="s">
        <v>4386</v>
      </c>
      <c r="N629" s="98" t="s">
        <v>4387</v>
      </c>
      <c r="O629" s="101">
        <v>28.329999999999998</v>
      </c>
      <c r="P629" s="101">
        <v>30</v>
      </c>
      <c r="Q629" s="101">
        <v>-0.01</v>
      </c>
      <c r="R629" s="101">
        <v>150</v>
      </c>
    </row>
    <row r="630">
      <c r="L630" s="98" t="s">
        <v>4388</v>
      </c>
      <c r="M630" s="98" t="s">
        <v>4389</v>
      </c>
      <c r="N630" s="98" t="s">
        <v>4390</v>
      </c>
      <c r="O630" s="101">
        <v>17</v>
      </c>
      <c r="P630" s="101">
        <v>0</v>
      </c>
    </row>
    <row r="631">
      <c r="L631" s="98" t="s">
        <v>4391</v>
      </c>
      <c r="M631" s="98" t="s">
        <v>4392</v>
      </c>
      <c r="N631" s="98" t="s">
        <v>4393</v>
      </c>
      <c r="O631" s="101">
        <v>11.33</v>
      </c>
      <c r="P631" s="101">
        <v>70</v>
      </c>
    </row>
    <row r="632">
      <c r="L632" s="98" t="s">
        <v>4394</v>
      </c>
      <c r="M632" s="98" t="s">
        <v>4395</v>
      </c>
      <c r="N632" s="98" t="s">
        <v>4396</v>
      </c>
      <c r="O632" s="101">
        <v>510</v>
      </c>
      <c r="P632" s="101">
        <v>900</v>
      </c>
    </row>
    <row r="633">
      <c r="K633" s="96" t="s">
        <v>4397</v>
      </c>
      <c r="O633" s="85">
        <f>SUM(O629:O632)</f>
      </c>
      <c r="P633" s="85">
        <f>SUM(P629:P632)</f>
      </c>
    </row>
    <row r="634">
      <c r="A634" s="98" t="s">
        <v>4398</v>
      </c>
      <c r="B634" s="98" t="s">
        <v>4399</v>
      </c>
      <c r="C634" s="100">
        <v>400</v>
      </c>
      <c r="D634" s="98" t="s">
        <v>4400</v>
      </c>
      <c r="E634" s="98" t="s">
        <v>4401</v>
      </c>
      <c r="F634" s="104">
        <v>45415</v>
      </c>
      <c r="G634" s="104">
        <v>45415</v>
      </c>
      <c r="H634" s="104">
        <v>45808</v>
      </c>
      <c r="J634" s="101">
        <v>1015</v>
      </c>
      <c r="K634" s="98" t="s">
        <v>4402</v>
      </c>
      <c r="L634" s="98" t="s">
        <v>4403</v>
      </c>
      <c r="M634" s="98" t="s">
        <v>4404</v>
      </c>
      <c r="N634" s="98" t="s">
        <v>4405</v>
      </c>
      <c r="O634" s="101">
        <v>40</v>
      </c>
      <c r="P634" s="101">
        <v>40</v>
      </c>
      <c r="Q634" s="101">
        <v>0</v>
      </c>
      <c r="R634" s="101">
        <v>0</v>
      </c>
    </row>
    <row r="635">
      <c r="L635" s="98" t="s">
        <v>4406</v>
      </c>
      <c r="M635" s="98" t="s">
        <v>4407</v>
      </c>
      <c r="N635" s="98" t="s">
        <v>4408</v>
      </c>
      <c r="O635" s="101">
        <v>975</v>
      </c>
      <c r="P635" s="101">
        <v>975</v>
      </c>
    </row>
    <row r="636">
      <c r="L636" s="98" t="s">
        <v>4409</v>
      </c>
      <c r="M636" s="98" t="s">
        <v>4410</v>
      </c>
      <c r="N636" s="98" t="s">
        <v>4411</v>
      </c>
      <c r="O636" s="101">
        <v>-188.5</v>
      </c>
      <c r="P636" s="101">
        <v>-188.5</v>
      </c>
    </row>
    <row r="637">
      <c r="K637" s="96" t="s">
        <v>4412</v>
      </c>
      <c r="O637" s="85">
        <f>SUM(O634:O636)</f>
      </c>
      <c r="P637" s="85">
        <f>SUM(P634:P636)</f>
      </c>
    </row>
    <row r="638">
      <c r="A638" s="98" t="s">
        <v>4413</v>
      </c>
      <c r="B638" s="98" t="s">
        <v>4414</v>
      </c>
      <c r="C638" s="100">
        <v>400</v>
      </c>
      <c r="D638" s="98" t="s">
        <v>4415</v>
      </c>
      <c r="E638" s="98" t="s">
        <v>4416</v>
      </c>
      <c r="F638" s="104">
        <v>45498</v>
      </c>
      <c r="G638" s="104">
        <v>45498</v>
      </c>
      <c r="H638" s="104">
        <v>45869</v>
      </c>
      <c r="J638" s="101">
        <v>980</v>
      </c>
      <c r="K638" s="98" t="s">
        <v>4417</v>
      </c>
      <c r="L638" s="98" t="s">
        <v>4418</v>
      </c>
      <c r="M638" s="98" t="s">
        <v>4419</v>
      </c>
      <c r="N638" s="98" t="s">
        <v>4420</v>
      </c>
      <c r="O638" s="101">
        <v>30</v>
      </c>
      <c r="P638" s="101">
        <v>30</v>
      </c>
      <c r="Q638" s="101">
        <v>0</v>
      </c>
      <c r="R638" s="101">
        <v>150</v>
      </c>
    </row>
    <row r="639">
      <c r="L639" s="98" t="s">
        <v>4421</v>
      </c>
      <c r="M639" s="98" t="s">
        <v>4422</v>
      </c>
      <c r="N639" s="98" t="s">
        <v>4423</v>
      </c>
      <c r="O639" s="101">
        <v>50</v>
      </c>
      <c r="P639" s="101">
        <v>50</v>
      </c>
    </row>
    <row r="640">
      <c r="L640" s="98" t="s">
        <v>4424</v>
      </c>
      <c r="M640" s="98" t="s">
        <v>4425</v>
      </c>
      <c r="N640" s="98" t="s">
        <v>4426</v>
      </c>
      <c r="O640" s="101">
        <v>900</v>
      </c>
      <c r="P640" s="101">
        <v>900</v>
      </c>
    </row>
    <row r="641">
      <c r="K641" s="96" t="s">
        <v>4427</v>
      </c>
      <c r="O641" s="85">
        <f>SUM(O638:O640)</f>
      </c>
      <c r="P641" s="85">
        <f>SUM(P638:P640)</f>
      </c>
    </row>
    <row r="642">
      <c r="A642" s="98" t="s">
        <v>4428</v>
      </c>
      <c r="B642" s="98" t="s">
        <v>4429</v>
      </c>
      <c r="C642" s="100">
        <v>400</v>
      </c>
      <c r="D642" s="98" t="s">
        <v>4430</v>
      </c>
      <c r="E642" s="98" t="s">
        <v>4431</v>
      </c>
      <c r="F642" s="104">
        <v>44262</v>
      </c>
      <c r="G642" s="104">
        <v>45689</v>
      </c>
      <c r="H642" s="104">
        <v>45991</v>
      </c>
      <c r="J642" s="101">
        <v>975</v>
      </c>
      <c r="K642" s="98" t="s">
        <v>4432</v>
      </c>
      <c r="L642" s="98" t="s">
        <v>4433</v>
      </c>
      <c r="M642" s="98" t="s">
        <v>4434</v>
      </c>
      <c r="N642" s="98" t="s">
        <v>4435</v>
      </c>
      <c r="O642" s="101">
        <v>1108</v>
      </c>
      <c r="P642" s="101">
        <v>1108</v>
      </c>
      <c r="Q642" s="101">
        <v>-500</v>
      </c>
      <c r="R642" s="101">
        <v>350</v>
      </c>
    </row>
    <row r="643">
      <c r="L643" s="98" t="s">
        <v>4436</v>
      </c>
      <c r="M643" s="98" t="s">
        <v>4437</v>
      </c>
      <c r="N643" s="98" t="s">
        <v>4438</v>
      </c>
      <c r="O643" s="101">
        <v>-500</v>
      </c>
      <c r="P643" s="101">
        <v>-500</v>
      </c>
    </row>
    <row r="644">
      <c r="K644" s="96" t="s">
        <v>4439</v>
      </c>
      <c r="O644" s="85">
        <f>SUM(O642:O643)</f>
      </c>
      <c r="P644" s="85">
        <f>SUM(P642:P643)</f>
      </c>
    </row>
    <row r="645">
      <c r="A645" s="98" t="s">
        <v>4440</v>
      </c>
      <c r="B645" s="98" t="s">
        <v>4441</v>
      </c>
      <c r="C645" s="100">
        <v>400</v>
      </c>
      <c r="D645" s="98" t="s">
        <v>4442</v>
      </c>
      <c r="E645" s="98" t="s">
        <v>4443</v>
      </c>
      <c r="F645" s="104">
        <v>45379</v>
      </c>
      <c r="G645" s="104">
        <v>45748</v>
      </c>
      <c r="H645" s="104">
        <v>45777</v>
      </c>
      <c r="J645" s="101">
        <v>1015</v>
      </c>
      <c r="K645" s="98" t="s">
        <v>4444</v>
      </c>
      <c r="L645" s="98" t="s">
        <v>4445</v>
      </c>
      <c r="M645" s="98" t="s">
        <v>4446</v>
      </c>
      <c r="N645" s="98" t="s">
        <v>4447</v>
      </c>
      <c r="O645" s="101">
        <v>40</v>
      </c>
      <c r="P645" s="101">
        <v>40</v>
      </c>
      <c r="Q645" s="101">
        <v>0</v>
      </c>
      <c r="R645" s="101">
        <v>250</v>
      </c>
    </row>
    <row r="646">
      <c r="L646" s="98" t="s">
        <v>4448</v>
      </c>
      <c r="M646" s="98" t="s">
        <v>4449</v>
      </c>
      <c r="N646" s="98" t="s">
        <v>4450</v>
      </c>
      <c r="O646" s="101">
        <v>1035</v>
      </c>
      <c r="P646" s="101">
        <v>1035</v>
      </c>
    </row>
    <row r="647">
      <c r="L647" s="98" t="s">
        <v>4451</v>
      </c>
      <c r="M647" s="98" t="s">
        <v>4452</v>
      </c>
      <c r="N647" s="98" t="s">
        <v>4453</v>
      </c>
      <c r="O647" s="101">
        <v>200</v>
      </c>
      <c r="P647" s="101">
        <v>200</v>
      </c>
    </row>
    <row r="648">
      <c r="L648" s="98" t="s">
        <v>4454</v>
      </c>
      <c r="M648" s="98" t="s">
        <v>4455</v>
      </c>
      <c r="N648" s="98" t="s">
        <v>4456</v>
      </c>
      <c r="O648" s="101">
        <v>25</v>
      </c>
      <c r="P648" s="101">
        <v>0</v>
      </c>
    </row>
    <row r="649">
      <c r="L649" s="98" t="s">
        <v>4457</v>
      </c>
      <c r="M649" s="98" t="s">
        <v>4458</v>
      </c>
      <c r="N649" s="98" t="s">
        <v>4459</v>
      </c>
      <c r="O649" s="101">
        <v>-25</v>
      </c>
      <c r="P649" s="101">
        <v>0</v>
      </c>
    </row>
    <row r="650">
      <c r="K650" s="96" t="s">
        <v>4460</v>
      </c>
      <c r="O650" s="85">
        <f>SUM(O645:O649)</f>
      </c>
      <c r="P650" s="85">
        <f>SUM(P645:P649)</f>
      </c>
    </row>
    <row r="651">
      <c r="A651" s="98" t="s">
        <v>4461</v>
      </c>
      <c r="B651" s="98" t="s">
        <v>4462</v>
      </c>
      <c r="C651" s="100">
        <v>400</v>
      </c>
      <c r="D651" s="98" t="s">
        <v>4463</v>
      </c>
      <c r="E651" s="98" t="s">
        <v>4464</v>
      </c>
      <c r="F651" s="104">
        <v>45460</v>
      </c>
      <c r="G651" s="104">
        <v>45460</v>
      </c>
      <c r="H651" s="104">
        <v>45838</v>
      </c>
      <c r="J651" s="101">
        <v>1200</v>
      </c>
      <c r="K651" s="98" t="s">
        <v>4465</v>
      </c>
      <c r="L651" s="98" t="s">
        <v>4466</v>
      </c>
      <c r="M651" s="98" t="s">
        <v>4467</v>
      </c>
      <c r="N651" s="98" t="s">
        <v>4468</v>
      </c>
      <c r="O651" s="101">
        <v>150</v>
      </c>
      <c r="P651" s="101">
        <v>200</v>
      </c>
      <c r="Q651" s="101">
        <v>0</v>
      </c>
      <c r="R651" s="101">
        <v>150</v>
      </c>
    </row>
    <row r="652">
      <c r="L652" s="98" t="s">
        <v>4469</v>
      </c>
      <c r="M652" s="98" t="s">
        <v>4470</v>
      </c>
      <c r="N652" s="98" t="s">
        <v>4471</v>
      </c>
      <c r="O652" s="101">
        <v>50</v>
      </c>
      <c r="P652" s="101">
        <v>40</v>
      </c>
    </row>
    <row r="653">
      <c r="L653" s="98" t="s">
        <v>4472</v>
      </c>
      <c r="M653" s="98" t="s">
        <v>4473</v>
      </c>
      <c r="N653" s="98" t="s">
        <v>4474</v>
      </c>
      <c r="O653" s="101">
        <v>20</v>
      </c>
      <c r="P653" s="101">
        <v>0</v>
      </c>
    </row>
    <row r="654">
      <c r="L654" s="98" t="s">
        <v>4475</v>
      </c>
      <c r="M654" s="98" t="s">
        <v>4476</v>
      </c>
      <c r="N654" s="98" t="s">
        <v>4477</v>
      </c>
      <c r="O654" s="101">
        <v>40</v>
      </c>
      <c r="P654" s="101">
        <v>40</v>
      </c>
    </row>
    <row r="655">
      <c r="L655" s="98" t="s">
        <v>4478</v>
      </c>
      <c r="M655" s="98" t="s">
        <v>4479</v>
      </c>
      <c r="N655" s="98" t="s">
        <v>4480</v>
      </c>
      <c r="O655" s="101">
        <v>40</v>
      </c>
      <c r="P655" s="101">
        <v>20</v>
      </c>
    </row>
    <row r="656">
      <c r="L656" s="98" t="s">
        <v>4481</v>
      </c>
      <c r="M656" s="98" t="s">
        <v>4482</v>
      </c>
      <c r="N656" s="98" t="s">
        <v>4483</v>
      </c>
      <c r="O656" s="101">
        <v>900</v>
      </c>
      <c r="P656" s="101">
        <v>900</v>
      </c>
    </row>
    <row r="657">
      <c r="L657" s="98" t="s">
        <v>4484</v>
      </c>
      <c r="M657" s="98" t="s">
        <v>4485</v>
      </c>
      <c r="N657" s="98" t="s">
        <v>4486</v>
      </c>
      <c r="O657" s="101">
        <v>-36</v>
      </c>
      <c r="P657" s="101">
        <v>-36</v>
      </c>
    </row>
    <row r="658">
      <c r="K658" s="96" t="s">
        <v>4487</v>
      </c>
      <c r="O658" s="85">
        <f>SUM(O651:O657)</f>
      </c>
      <c r="P658" s="85">
        <f>SUM(P651:P657)</f>
      </c>
    </row>
    <row r="659">
      <c r="A659" s="98" t="s">
        <v>4488</v>
      </c>
      <c r="B659" s="98" t="s">
        <v>4489</v>
      </c>
      <c r="C659" s="100">
        <v>400</v>
      </c>
      <c r="D659" s="98" t="s">
        <v>4490</v>
      </c>
      <c r="E659" s="98" t="s">
        <v>4491</v>
      </c>
      <c r="F659" s="104">
        <v>45434</v>
      </c>
      <c r="G659" s="104">
        <v>45434</v>
      </c>
      <c r="H659" s="104">
        <v>45808</v>
      </c>
      <c r="J659" s="101">
        <v>1015</v>
      </c>
      <c r="K659" s="98" t="s">
        <v>4492</v>
      </c>
      <c r="L659" s="98" t="s">
        <v>4493</v>
      </c>
      <c r="M659" s="98" t="s">
        <v>4494</v>
      </c>
      <c r="N659" s="98" t="s">
        <v>4495</v>
      </c>
      <c r="O659" s="101">
        <v>40</v>
      </c>
      <c r="P659" s="101">
        <v>40</v>
      </c>
      <c r="Q659" s="101">
        <v>0</v>
      </c>
      <c r="R659" s="101">
        <v>350</v>
      </c>
    </row>
    <row r="660">
      <c r="L660" s="98" t="s">
        <v>4496</v>
      </c>
      <c r="M660" s="98" t="s">
        <v>4497</v>
      </c>
      <c r="N660" s="98" t="s">
        <v>4498</v>
      </c>
      <c r="O660" s="101">
        <v>975</v>
      </c>
      <c r="P660" s="101">
        <v>975</v>
      </c>
    </row>
    <row r="661">
      <c r="K661" s="96" t="s">
        <v>4499</v>
      </c>
      <c r="O661" s="85">
        <f>SUM(O659:O660)</f>
      </c>
      <c r="P661" s="85">
        <f>SUM(P659:P660)</f>
      </c>
    </row>
    <row r="662">
      <c r="A662" s="98" t="s">
        <v>4500</v>
      </c>
      <c r="B662" s="98" t="s">
        <v>4501</v>
      </c>
      <c r="C662" s="100">
        <v>400</v>
      </c>
      <c r="D662" s="98" t="s">
        <v>4502</v>
      </c>
      <c r="E662" s="98" t="s">
        <v>4503</v>
      </c>
      <c r="F662" s="104">
        <v>44558</v>
      </c>
      <c r="G662" s="104">
        <v>45627</v>
      </c>
      <c r="H662" s="104">
        <v>45991</v>
      </c>
      <c r="J662" s="101">
        <v>1025</v>
      </c>
      <c r="K662" s="98" t="s">
        <v>4504</v>
      </c>
      <c r="L662" s="98" t="s">
        <v>4505</v>
      </c>
      <c r="M662" s="98" t="s">
        <v>4506</v>
      </c>
      <c r="N662" s="98" t="s">
        <v>4507</v>
      </c>
      <c r="O662" s="101">
        <v>50</v>
      </c>
      <c r="P662" s="101">
        <v>50</v>
      </c>
      <c r="Q662" s="101">
        <v>0</v>
      </c>
      <c r="R662" s="101">
        <v>150</v>
      </c>
    </row>
    <row r="663">
      <c r="L663" s="98" t="s">
        <v>4508</v>
      </c>
      <c r="M663" s="98" t="s">
        <v>4509</v>
      </c>
      <c r="N663" s="98" t="s">
        <v>4510</v>
      </c>
      <c r="O663" s="101">
        <v>1010</v>
      </c>
      <c r="P663" s="101">
        <v>1010</v>
      </c>
    </row>
    <row r="664">
      <c r="K664" s="96" t="s">
        <v>4511</v>
      </c>
      <c r="O664" s="85">
        <f>SUM(O662:O663)</f>
      </c>
      <c r="P664" s="85">
        <f>SUM(P662:P663)</f>
      </c>
    </row>
    <row r="665">
      <c r="A665" s="98" t="s">
        <v>4512</v>
      </c>
      <c r="B665" s="98" t="s">
        <v>4513</v>
      </c>
      <c r="C665" s="100">
        <v>578</v>
      </c>
      <c r="D665" s="98" t="s">
        <v>4514</v>
      </c>
      <c r="E665" s="98" t="s">
        <v>4515</v>
      </c>
      <c r="F665" s="104">
        <v>45449</v>
      </c>
      <c r="G665" s="104">
        <v>45449</v>
      </c>
      <c r="H665" s="104">
        <v>45838</v>
      </c>
      <c r="J665" s="101">
        <v>1190</v>
      </c>
      <c r="K665" s="98" t="s">
        <v>4516</v>
      </c>
      <c r="L665" s="98" t="s">
        <v>4517</v>
      </c>
      <c r="M665" s="98" t="s">
        <v>4518</v>
      </c>
      <c r="N665" s="98" t="s">
        <v>4519</v>
      </c>
      <c r="O665" s="101">
        <v>50</v>
      </c>
      <c r="P665" s="101">
        <v>0</v>
      </c>
      <c r="Q665" s="101">
        <v>22.460000000000001</v>
      </c>
      <c r="R665" s="101">
        <v>250</v>
      </c>
    </row>
    <row r="666">
      <c r="L666" s="98" t="s">
        <v>4520</v>
      </c>
      <c r="M666" s="98" t="s">
        <v>4521</v>
      </c>
      <c r="N666" s="98" t="s">
        <v>4522</v>
      </c>
      <c r="O666" s="101">
        <v>40</v>
      </c>
      <c r="P666" s="101">
        <v>90</v>
      </c>
    </row>
    <row r="667">
      <c r="L667" s="98" t="s">
        <v>4523</v>
      </c>
      <c r="M667" s="98" t="s">
        <v>4524</v>
      </c>
      <c r="N667" s="98" t="s">
        <v>4525</v>
      </c>
      <c r="O667" s="101">
        <v>1100</v>
      </c>
      <c r="P667" s="101">
        <v>1100</v>
      </c>
    </row>
    <row r="668">
      <c r="L668" s="98" t="s">
        <v>4526</v>
      </c>
      <c r="M668" s="98" t="s">
        <v>4527</v>
      </c>
      <c r="N668" s="98" t="s">
        <v>4528</v>
      </c>
      <c r="O668" s="101">
        <v>22.460000000000001</v>
      </c>
      <c r="P668" s="101">
        <v>0</v>
      </c>
    </row>
    <row r="669">
      <c r="K669" s="96" t="s">
        <v>4529</v>
      </c>
      <c r="O669" s="85">
        <f>SUM(O665:O668)</f>
      </c>
      <c r="P669" s="85">
        <f>SUM(P665:P668)</f>
      </c>
    </row>
    <row r="670">
      <c r="A670" s="98" t="s">
        <v>4530</v>
      </c>
      <c r="B670" s="98" t="s">
        <v>4531</v>
      </c>
      <c r="C670" s="100">
        <v>578</v>
      </c>
      <c r="D670" s="98" t="s">
        <v>4532</v>
      </c>
      <c r="E670" s="98" t="s">
        <v>4533</v>
      </c>
      <c r="F670" s="104">
        <v>45514</v>
      </c>
      <c r="G670" s="104">
        <v>45514</v>
      </c>
      <c r="H670" s="104">
        <v>45900</v>
      </c>
      <c r="J670" s="101">
        <v>1250</v>
      </c>
      <c r="K670" s="98" t="s">
        <v>4534</v>
      </c>
      <c r="L670" s="98" t="s">
        <v>4535</v>
      </c>
      <c r="M670" s="98" t="s">
        <v>4536</v>
      </c>
      <c r="N670" s="98" t="s">
        <v>4537</v>
      </c>
      <c r="O670" s="101">
        <v>40</v>
      </c>
      <c r="P670" s="101">
        <v>40</v>
      </c>
      <c r="Q670" s="101">
        <v>0</v>
      </c>
      <c r="R670" s="101">
        <v>150</v>
      </c>
    </row>
    <row r="671">
      <c r="L671" s="98" t="s">
        <v>4538</v>
      </c>
      <c r="M671" s="98" t="s">
        <v>4539</v>
      </c>
      <c r="N671" s="98" t="s">
        <v>4540</v>
      </c>
      <c r="O671" s="101">
        <v>40</v>
      </c>
      <c r="P671" s="101">
        <v>20</v>
      </c>
    </row>
    <row r="672">
      <c r="L672" s="98" t="s">
        <v>4541</v>
      </c>
      <c r="M672" s="98" t="s">
        <v>4542</v>
      </c>
      <c r="N672" s="98" t="s">
        <v>4543</v>
      </c>
      <c r="O672" s="101">
        <v>50</v>
      </c>
      <c r="P672" s="101">
        <v>0</v>
      </c>
    </row>
    <row r="673">
      <c r="L673" s="98" t="s">
        <v>4544</v>
      </c>
      <c r="M673" s="98" t="s">
        <v>4545</v>
      </c>
      <c r="N673" s="98" t="s">
        <v>4546</v>
      </c>
      <c r="O673" s="101">
        <v>20</v>
      </c>
      <c r="P673" s="101">
        <v>90</v>
      </c>
    </row>
    <row r="674">
      <c r="L674" s="98" t="s">
        <v>4547</v>
      </c>
      <c r="M674" s="98" t="s">
        <v>4548</v>
      </c>
      <c r="N674" s="98" t="s">
        <v>4549</v>
      </c>
      <c r="O674" s="101">
        <v>1100</v>
      </c>
      <c r="P674" s="101">
        <v>1100</v>
      </c>
    </row>
    <row r="675">
      <c r="L675" s="98" t="s">
        <v>4550</v>
      </c>
      <c r="M675" s="98" t="s">
        <v>4551</v>
      </c>
      <c r="N675" s="98" t="s">
        <v>4552</v>
      </c>
      <c r="O675" s="101">
        <v>-37.5</v>
      </c>
      <c r="P675" s="101">
        <v>-37.5</v>
      </c>
    </row>
    <row r="676">
      <c r="K676" s="96" t="s">
        <v>4553</v>
      </c>
      <c r="O676" s="85">
        <f>SUM(O670:O675)</f>
      </c>
      <c r="P676" s="85">
        <f>SUM(P670:P675)</f>
      </c>
    </row>
    <row r="677">
      <c r="A677" s="98" t="s">
        <v>4554</v>
      </c>
      <c r="B677" s="98" t="s">
        <v>4555</v>
      </c>
      <c r="C677" s="100">
        <v>578</v>
      </c>
      <c r="D677" s="98" t="s">
        <v>4556</v>
      </c>
      <c r="E677" s="98" t="s">
        <v>4557</v>
      </c>
      <c r="J677" s="101">
        <v>1140</v>
      </c>
      <c r="K677" s="98" t="s">
        <v>4558</v>
      </c>
      <c r="L677" s="98" t="s">
        <v>4558</v>
      </c>
      <c r="O677" s="101">
        <v>0</v>
      </c>
      <c r="P677" s="101">
        <v>0</v>
      </c>
      <c r="R677" s="101">
        <v>0</v>
      </c>
    </row>
    <row r="678">
      <c r="K678" s="96" t="s">
        <v>4559</v>
      </c>
      <c r="O678" s="85">
        <f>SUM(O677:O677)</f>
      </c>
      <c r="P678" s="85">
        <f>SUM(P677:P677)</f>
      </c>
    </row>
    <row r="679">
      <c r="A679" s="98" t="s">
        <v>4560</v>
      </c>
      <c r="B679" s="98" t="s">
        <v>4561</v>
      </c>
      <c r="C679" s="100">
        <v>578</v>
      </c>
      <c r="D679" s="98" t="s">
        <v>4562</v>
      </c>
      <c r="E679" s="98" t="s">
        <v>4563</v>
      </c>
      <c r="F679" s="104">
        <v>45348</v>
      </c>
      <c r="G679" s="104">
        <v>45717</v>
      </c>
      <c r="H679" s="104">
        <v>45930</v>
      </c>
      <c r="J679" s="101">
        <v>1415</v>
      </c>
      <c r="K679" s="98" t="s">
        <v>4564</v>
      </c>
      <c r="L679" s="98" t="s">
        <v>4565</v>
      </c>
      <c r="M679" s="98" t="s">
        <v>4566</v>
      </c>
      <c r="N679" s="98" t="s">
        <v>4567</v>
      </c>
      <c r="O679" s="101">
        <v>15</v>
      </c>
      <c r="P679" s="101">
        <v>0</v>
      </c>
      <c r="Q679" s="101">
        <v>0</v>
      </c>
      <c r="R679" s="101">
        <v>150</v>
      </c>
    </row>
    <row r="680">
      <c r="L680" s="98" t="s">
        <v>4568</v>
      </c>
      <c r="M680" s="98" t="s">
        <v>4569</v>
      </c>
      <c r="N680" s="98" t="s">
        <v>4570</v>
      </c>
      <c r="O680" s="101">
        <v>20</v>
      </c>
      <c r="P680" s="101">
        <v>50</v>
      </c>
    </row>
    <row r="681">
      <c r="L681" s="98" t="s">
        <v>4571</v>
      </c>
      <c r="M681" s="98" t="s">
        <v>4572</v>
      </c>
      <c r="N681" s="98" t="s">
        <v>4573</v>
      </c>
      <c r="O681" s="101">
        <v>50</v>
      </c>
      <c r="P681" s="101">
        <v>60</v>
      </c>
    </row>
    <row r="682">
      <c r="L682" s="98" t="s">
        <v>4574</v>
      </c>
      <c r="M682" s="98" t="s">
        <v>4575</v>
      </c>
      <c r="N682" s="98" t="s">
        <v>4576</v>
      </c>
      <c r="O682" s="101">
        <v>40</v>
      </c>
      <c r="P682" s="101">
        <v>55</v>
      </c>
    </row>
    <row r="683">
      <c r="L683" s="98" t="s">
        <v>4577</v>
      </c>
      <c r="M683" s="98" t="s">
        <v>4578</v>
      </c>
      <c r="N683" s="98" t="s">
        <v>4579</v>
      </c>
      <c r="O683" s="101">
        <v>150</v>
      </c>
      <c r="P683" s="101">
        <v>150</v>
      </c>
    </row>
    <row r="684">
      <c r="L684" s="98" t="s">
        <v>4580</v>
      </c>
      <c r="M684" s="98" t="s">
        <v>4581</v>
      </c>
      <c r="N684" s="98" t="s">
        <v>4582</v>
      </c>
      <c r="O684" s="101">
        <v>40</v>
      </c>
      <c r="P684" s="101">
        <v>0</v>
      </c>
    </row>
    <row r="685">
      <c r="L685" s="98" t="s">
        <v>4583</v>
      </c>
      <c r="M685" s="98" t="s">
        <v>4584</v>
      </c>
      <c r="N685" s="98" t="s">
        <v>4585</v>
      </c>
      <c r="O685" s="101">
        <v>1110</v>
      </c>
      <c r="P685" s="101">
        <v>1110</v>
      </c>
    </row>
    <row r="686">
      <c r="L686" s="98" t="s">
        <v>4586</v>
      </c>
      <c r="M686" s="98" t="s">
        <v>4587</v>
      </c>
      <c r="N686" s="98" t="s">
        <v>4588</v>
      </c>
      <c r="O686" s="101">
        <v>25</v>
      </c>
      <c r="P686" s="101">
        <v>0</v>
      </c>
    </row>
    <row r="687">
      <c r="K687" s="96" t="s">
        <v>4589</v>
      </c>
      <c r="O687" s="85">
        <f>SUM(O679:O686)</f>
      </c>
      <c r="P687" s="85">
        <f>SUM(P679:P686)</f>
      </c>
    </row>
    <row r="688">
      <c r="A688" s="98" t="s">
        <v>4590</v>
      </c>
      <c r="B688" s="98" t="s">
        <v>4591</v>
      </c>
      <c r="C688" s="100">
        <v>400</v>
      </c>
      <c r="D688" s="98" t="s">
        <v>4592</v>
      </c>
      <c r="E688" s="98" t="s">
        <v>4593</v>
      </c>
      <c r="F688" s="104">
        <v>44337</v>
      </c>
      <c r="G688" s="104">
        <v>45444</v>
      </c>
      <c r="H688" s="104">
        <v>45808</v>
      </c>
      <c r="J688" s="101">
        <v>1015</v>
      </c>
      <c r="K688" s="98" t="s">
        <v>4594</v>
      </c>
      <c r="L688" s="98" t="s">
        <v>4595</v>
      </c>
      <c r="M688" s="98" t="s">
        <v>4596</v>
      </c>
      <c r="N688" s="98" t="s">
        <v>4597</v>
      </c>
      <c r="O688" s="101">
        <v>40</v>
      </c>
      <c r="P688" s="101">
        <v>40</v>
      </c>
      <c r="Q688" s="101">
        <v>0</v>
      </c>
      <c r="R688" s="101">
        <v>250</v>
      </c>
    </row>
    <row r="689">
      <c r="L689" s="98" t="s">
        <v>4598</v>
      </c>
      <c r="M689" s="98" t="s">
        <v>4599</v>
      </c>
      <c r="N689" s="98" t="s">
        <v>4600</v>
      </c>
      <c r="O689" s="101">
        <v>1093</v>
      </c>
      <c r="P689" s="101">
        <v>1093</v>
      </c>
    </row>
    <row r="690">
      <c r="K690" s="96" t="s">
        <v>4601</v>
      </c>
      <c r="O690" s="85">
        <f>SUM(O688:O689)</f>
      </c>
      <c r="P690" s="85">
        <f>SUM(P688:P689)</f>
      </c>
    </row>
    <row r="691">
      <c r="A691" s="98" t="s">
        <v>4602</v>
      </c>
      <c r="B691" s="98" t="s">
        <v>4603</v>
      </c>
      <c r="C691" s="100">
        <v>578</v>
      </c>
      <c r="D691" s="98" t="s">
        <v>4604</v>
      </c>
      <c r="E691" s="98" t="s">
        <v>4605</v>
      </c>
      <c r="F691" s="104">
        <v>45492</v>
      </c>
      <c r="G691" s="104">
        <v>45492</v>
      </c>
      <c r="H691" s="104">
        <v>45869</v>
      </c>
      <c r="J691" s="101">
        <v>1200</v>
      </c>
      <c r="K691" s="98" t="s">
        <v>4606</v>
      </c>
      <c r="L691" s="98" t="s">
        <v>4607</v>
      </c>
      <c r="M691" s="98" t="s">
        <v>4608</v>
      </c>
      <c r="N691" s="98" t="s">
        <v>4609</v>
      </c>
      <c r="O691" s="101">
        <v>50</v>
      </c>
      <c r="P691" s="101">
        <v>0</v>
      </c>
      <c r="Q691" s="101">
        <v>0</v>
      </c>
      <c r="R691" s="101">
        <v>350</v>
      </c>
    </row>
    <row r="692">
      <c r="L692" s="98" t="s">
        <v>4610</v>
      </c>
      <c r="M692" s="98" t="s">
        <v>4611</v>
      </c>
      <c r="N692" s="98" t="s">
        <v>4612</v>
      </c>
      <c r="O692" s="101">
        <v>5</v>
      </c>
      <c r="P692" s="101">
        <v>5</v>
      </c>
    </row>
    <row r="693">
      <c r="L693" s="98" t="s">
        <v>4613</v>
      </c>
      <c r="M693" s="98" t="s">
        <v>4614</v>
      </c>
      <c r="N693" s="98" t="s">
        <v>4615</v>
      </c>
      <c r="O693" s="101">
        <v>5</v>
      </c>
      <c r="P693" s="101">
        <v>0</v>
      </c>
    </row>
    <row r="694">
      <c r="L694" s="98" t="s">
        <v>4616</v>
      </c>
      <c r="M694" s="98" t="s">
        <v>4617</v>
      </c>
      <c r="N694" s="98" t="s">
        <v>4618</v>
      </c>
      <c r="O694" s="101">
        <v>40</v>
      </c>
      <c r="P694" s="101">
        <v>95</v>
      </c>
    </row>
    <row r="695">
      <c r="L695" s="98" t="s">
        <v>4619</v>
      </c>
      <c r="M695" s="98" t="s">
        <v>4620</v>
      </c>
      <c r="N695" s="98" t="s">
        <v>4621</v>
      </c>
      <c r="O695" s="101">
        <v>1100</v>
      </c>
      <c r="P695" s="101">
        <v>1100</v>
      </c>
    </row>
    <row r="696">
      <c r="K696" s="96" t="s">
        <v>4622</v>
      </c>
      <c r="O696" s="85">
        <f>SUM(O691:O695)</f>
      </c>
      <c r="P696" s="85">
        <f>SUM(P691:P695)</f>
      </c>
    </row>
    <row r="697">
      <c r="A697" s="98" t="s">
        <v>4623</v>
      </c>
      <c r="B697" s="98" t="s">
        <v>4624</v>
      </c>
      <c r="C697" s="100">
        <v>578</v>
      </c>
      <c r="D697" s="98" t="s">
        <v>4625</v>
      </c>
      <c r="E697" s="98" t="s">
        <v>4626</v>
      </c>
      <c r="F697" s="104">
        <v>45727</v>
      </c>
      <c r="G697" s="104">
        <v>45727</v>
      </c>
      <c r="H697" s="104">
        <v>46091</v>
      </c>
      <c r="J697" s="101">
        <v>1110</v>
      </c>
      <c r="K697" s="98" t="s">
        <v>4627</v>
      </c>
      <c r="L697" s="98" t="s">
        <v>4628</v>
      </c>
      <c r="M697" s="98" t="s">
        <v>4629</v>
      </c>
      <c r="N697" s="98" t="s">
        <v>4630</v>
      </c>
      <c r="O697" s="101">
        <v>5</v>
      </c>
      <c r="P697" s="101">
        <v>0</v>
      </c>
      <c r="Q697" s="101">
        <v>0</v>
      </c>
      <c r="R697" s="101">
        <v>150</v>
      </c>
    </row>
    <row r="698">
      <c r="L698" s="98" t="s">
        <v>4631</v>
      </c>
      <c r="M698" s="98" t="s">
        <v>4632</v>
      </c>
      <c r="N698" s="98" t="s">
        <v>4633</v>
      </c>
      <c r="O698" s="101">
        <v>5</v>
      </c>
      <c r="P698" s="101">
        <v>10</v>
      </c>
    </row>
    <row r="699">
      <c r="L699" s="98" t="s">
        <v>4634</v>
      </c>
      <c r="M699" s="98" t="s">
        <v>4635</v>
      </c>
      <c r="N699" s="98" t="s">
        <v>4636</v>
      </c>
      <c r="O699" s="101">
        <v>1100</v>
      </c>
      <c r="P699" s="101">
        <v>1100</v>
      </c>
    </row>
    <row r="700">
      <c r="K700" s="96" t="s">
        <v>4637</v>
      </c>
      <c r="O700" s="85">
        <f>SUM(O697:O699)</f>
      </c>
      <c r="P700" s="85">
        <f>SUM(P697:P699)</f>
      </c>
    </row>
    <row r="701">
      <c r="A701" s="98" t="s">
        <v>4638</v>
      </c>
      <c r="B701" s="98" t="s">
        <v>4639</v>
      </c>
      <c r="C701" s="100">
        <v>578</v>
      </c>
      <c r="D701" s="98" t="s">
        <v>4640</v>
      </c>
      <c r="E701" s="98" t="s">
        <v>4641</v>
      </c>
      <c r="F701" s="104">
        <v>41282</v>
      </c>
      <c r="G701" s="104">
        <v>45689</v>
      </c>
      <c r="H701" s="104">
        <v>46053</v>
      </c>
      <c r="J701" s="101">
        <v>1110</v>
      </c>
      <c r="K701" s="98" t="s">
        <v>4642</v>
      </c>
      <c r="L701" s="98" t="s">
        <v>4643</v>
      </c>
      <c r="M701" s="98" t="s">
        <v>4644</v>
      </c>
      <c r="N701" s="98" t="s">
        <v>4645</v>
      </c>
      <c r="O701" s="101">
        <v>5</v>
      </c>
      <c r="P701" s="101">
        <v>0</v>
      </c>
      <c r="Q701" s="101">
        <v>0</v>
      </c>
      <c r="R701" s="101">
        <v>450</v>
      </c>
    </row>
    <row r="702">
      <c r="L702" s="98" t="s">
        <v>4646</v>
      </c>
      <c r="M702" s="98" t="s">
        <v>4647</v>
      </c>
      <c r="N702" s="98" t="s">
        <v>4648</v>
      </c>
      <c r="O702" s="101">
        <v>5</v>
      </c>
      <c r="P702" s="101">
        <v>10</v>
      </c>
    </row>
    <row r="703">
      <c r="L703" s="98" t="s">
        <v>4649</v>
      </c>
      <c r="M703" s="98" t="s">
        <v>4650</v>
      </c>
      <c r="N703" s="98" t="s">
        <v>4651</v>
      </c>
      <c r="O703" s="101">
        <v>1248</v>
      </c>
      <c r="P703" s="101">
        <v>1248</v>
      </c>
    </row>
    <row r="704">
      <c r="K704" s="96" t="s">
        <v>4652</v>
      </c>
      <c r="O704" s="85">
        <f>SUM(O701:O703)</f>
      </c>
      <c r="P704" s="85">
        <f>SUM(P701:P703)</f>
      </c>
    </row>
    <row r="705">
      <c r="A705" s="98" t="s">
        <v>4653</v>
      </c>
      <c r="B705" s="98" t="s">
        <v>4654</v>
      </c>
      <c r="C705" s="100">
        <v>578</v>
      </c>
      <c r="D705" s="98" t="s">
        <v>4655</v>
      </c>
      <c r="E705" s="98" t="s">
        <v>4656</v>
      </c>
      <c r="F705" s="104">
        <v>45139</v>
      </c>
      <c r="G705" s="104">
        <v>45505</v>
      </c>
      <c r="H705" s="104">
        <v>45869</v>
      </c>
      <c r="I705" s="104">
        <v>45823</v>
      </c>
      <c r="J705" s="101">
        <v>1160</v>
      </c>
      <c r="K705" s="98" t="s">
        <v>4657</v>
      </c>
      <c r="L705" s="98" t="s">
        <v>4658</v>
      </c>
      <c r="M705" s="98" t="s">
        <v>4659</v>
      </c>
      <c r="N705" s="98" t="s">
        <v>4660</v>
      </c>
      <c r="O705" s="101">
        <v>5</v>
      </c>
      <c r="P705" s="101">
        <v>55</v>
      </c>
      <c r="Q705" s="101">
        <v>0</v>
      </c>
      <c r="R705" s="101">
        <v>550</v>
      </c>
    </row>
    <row r="706">
      <c r="L706" s="98" t="s">
        <v>4661</v>
      </c>
      <c r="M706" s="98" t="s">
        <v>4662</v>
      </c>
      <c r="N706" s="98" t="s">
        <v>4663</v>
      </c>
      <c r="O706" s="101">
        <v>5</v>
      </c>
      <c r="P706" s="101">
        <v>5</v>
      </c>
    </row>
    <row r="707">
      <c r="L707" s="98" t="s">
        <v>4664</v>
      </c>
      <c r="M707" s="98" t="s">
        <v>4665</v>
      </c>
      <c r="N707" s="98" t="s">
        <v>4666</v>
      </c>
      <c r="O707" s="101">
        <v>50</v>
      </c>
      <c r="P707" s="101">
        <v>0</v>
      </c>
    </row>
    <row r="708">
      <c r="L708" s="98" t="s">
        <v>4667</v>
      </c>
      <c r="M708" s="98" t="s">
        <v>4668</v>
      </c>
      <c r="N708" s="98" t="s">
        <v>4669</v>
      </c>
      <c r="O708" s="101">
        <v>1245</v>
      </c>
      <c r="P708" s="101">
        <v>1245</v>
      </c>
    </row>
    <row r="709">
      <c r="L709" s="98" t="s">
        <v>4670</v>
      </c>
      <c r="M709" s="98" t="s">
        <v>4671</v>
      </c>
      <c r="N709" s="98" t="s">
        <v>4672</v>
      </c>
      <c r="O709" s="101">
        <v>50</v>
      </c>
      <c r="P709" s="101">
        <v>0</v>
      </c>
    </row>
    <row r="710">
      <c r="L710" s="98" t="s">
        <v>4673</v>
      </c>
      <c r="M710" s="98" t="s">
        <v>4674</v>
      </c>
      <c r="N710" s="98" t="s">
        <v>4675</v>
      </c>
      <c r="O710" s="101">
        <v>3066.75</v>
      </c>
      <c r="P710" s="101">
        <v>0</v>
      </c>
    </row>
    <row r="711">
      <c r="L711" s="98" t="s">
        <v>4676</v>
      </c>
      <c r="M711" s="98" t="s">
        <v>4677</v>
      </c>
      <c r="N711" s="98" t="s">
        <v>4678</v>
      </c>
      <c r="O711" s="101">
        <v>130.5</v>
      </c>
      <c r="P711" s="101">
        <v>0</v>
      </c>
    </row>
    <row r="712">
      <c r="K712" s="96" t="s">
        <v>4679</v>
      </c>
      <c r="O712" s="85">
        <f>SUM(O705:O711)</f>
      </c>
      <c r="P712" s="85">
        <f>SUM(P705:P711)</f>
      </c>
    </row>
    <row r="713">
      <c r="A713" s="98" t="s">
        <v>4680</v>
      </c>
      <c r="B713" s="98" t="s">
        <v>4681</v>
      </c>
      <c r="C713" s="100">
        <v>400</v>
      </c>
      <c r="D713" s="98" t="s">
        <v>4682</v>
      </c>
      <c r="E713" s="98" t="s">
        <v>4683</v>
      </c>
      <c r="F713" s="104">
        <v>45603</v>
      </c>
      <c r="G713" s="104">
        <v>45603</v>
      </c>
      <c r="H713" s="104">
        <v>45991</v>
      </c>
      <c r="J713" s="101">
        <v>1000</v>
      </c>
      <c r="K713" s="98" t="s">
        <v>4684</v>
      </c>
      <c r="L713" s="98" t="s">
        <v>4685</v>
      </c>
      <c r="M713" s="98" t="s">
        <v>4686</v>
      </c>
      <c r="N713" s="98" t="s">
        <v>4687</v>
      </c>
      <c r="O713" s="101">
        <v>20</v>
      </c>
      <c r="P713" s="101">
        <v>30</v>
      </c>
      <c r="Q713" s="101">
        <v>0</v>
      </c>
      <c r="R713" s="101">
        <v>150</v>
      </c>
    </row>
    <row r="714">
      <c r="L714" s="98" t="s">
        <v>4688</v>
      </c>
      <c r="M714" s="98" t="s">
        <v>4689</v>
      </c>
      <c r="N714" s="98" t="s">
        <v>4690</v>
      </c>
      <c r="O714" s="101">
        <v>30</v>
      </c>
      <c r="P714" s="101">
        <v>70</v>
      </c>
    </row>
    <row r="715">
      <c r="L715" s="98" t="s">
        <v>4691</v>
      </c>
      <c r="M715" s="98" t="s">
        <v>4692</v>
      </c>
      <c r="N715" s="98" t="s">
        <v>4693</v>
      </c>
      <c r="O715" s="101">
        <v>50</v>
      </c>
      <c r="P715" s="101">
        <v>0</v>
      </c>
    </row>
    <row r="716">
      <c r="L716" s="98" t="s">
        <v>4694</v>
      </c>
      <c r="M716" s="98" t="s">
        <v>4695</v>
      </c>
      <c r="N716" s="98" t="s">
        <v>4696</v>
      </c>
      <c r="O716" s="101">
        <v>900</v>
      </c>
      <c r="P716" s="101">
        <v>900</v>
      </c>
    </row>
    <row r="717">
      <c r="K717" s="96" t="s">
        <v>4697</v>
      </c>
      <c r="O717" s="85">
        <f>SUM(O713:O716)</f>
      </c>
      <c r="P717" s="85">
        <f>SUM(P713:P716)</f>
      </c>
    </row>
    <row r="718">
      <c r="A718" s="98" t="s">
        <v>4698</v>
      </c>
      <c r="B718" s="98" t="s">
        <v>4699</v>
      </c>
      <c r="C718" s="100">
        <v>1000</v>
      </c>
      <c r="D718" s="98" t="s">
        <v>4700</v>
      </c>
      <c r="E718" s="98" t="s">
        <v>4701</v>
      </c>
      <c r="F718" s="104">
        <v>44387</v>
      </c>
      <c r="G718" s="104">
        <v>45536</v>
      </c>
      <c r="H718" s="104">
        <v>45900</v>
      </c>
      <c r="J718" s="101">
        <v>1675</v>
      </c>
      <c r="K718" s="98" t="s">
        <v>4702</v>
      </c>
      <c r="L718" s="98" t="s">
        <v>4703</v>
      </c>
      <c r="M718" s="98" t="s">
        <v>4704</v>
      </c>
      <c r="N718" s="98" t="s">
        <v>4705</v>
      </c>
      <c r="O718" s="101">
        <v>40</v>
      </c>
      <c r="P718" s="101">
        <v>20</v>
      </c>
      <c r="Q718" s="101">
        <v>0</v>
      </c>
      <c r="R718" s="101">
        <v>350</v>
      </c>
    </row>
    <row r="719">
      <c r="L719" s="98" t="s">
        <v>4706</v>
      </c>
      <c r="M719" s="98" t="s">
        <v>4707</v>
      </c>
      <c r="N719" s="98" t="s">
        <v>4708</v>
      </c>
      <c r="O719" s="101">
        <v>25</v>
      </c>
      <c r="P719" s="101">
        <v>0</v>
      </c>
    </row>
    <row r="720">
      <c r="L720" s="98" t="s">
        <v>4709</v>
      </c>
      <c r="M720" s="98" t="s">
        <v>4710</v>
      </c>
      <c r="N720" s="98" t="s">
        <v>4711</v>
      </c>
      <c r="O720" s="101">
        <v>5</v>
      </c>
      <c r="P720" s="101">
        <v>0</v>
      </c>
    </row>
    <row r="721">
      <c r="L721" s="98" t="s">
        <v>4712</v>
      </c>
      <c r="M721" s="98" t="s">
        <v>4713</v>
      </c>
      <c r="N721" s="98" t="s">
        <v>4714</v>
      </c>
      <c r="O721" s="101">
        <v>50</v>
      </c>
      <c r="P721" s="101">
        <v>5</v>
      </c>
    </row>
    <row r="722">
      <c r="L722" s="98" t="s">
        <v>4715</v>
      </c>
      <c r="M722" s="98" t="s">
        <v>4716</v>
      </c>
      <c r="N722" s="98" t="s">
        <v>4717</v>
      </c>
      <c r="O722" s="101">
        <v>50</v>
      </c>
      <c r="P722" s="101">
        <v>0</v>
      </c>
    </row>
    <row r="723">
      <c r="L723" s="98" t="s">
        <v>4718</v>
      </c>
      <c r="M723" s="98" t="s">
        <v>4719</v>
      </c>
      <c r="N723" s="98" t="s">
        <v>4720</v>
      </c>
      <c r="O723" s="101">
        <v>10</v>
      </c>
      <c r="P723" s="101">
        <v>50</v>
      </c>
    </row>
    <row r="724">
      <c r="L724" s="98" t="s">
        <v>4721</v>
      </c>
      <c r="M724" s="98" t="s">
        <v>4722</v>
      </c>
      <c r="N724" s="98" t="s">
        <v>4723</v>
      </c>
      <c r="O724" s="101">
        <v>20</v>
      </c>
      <c r="P724" s="101">
        <v>125</v>
      </c>
    </row>
    <row r="725">
      <c r="L725" s="98" t="s">
        <v>4724</v>
      </c>
      <c r="M725" s="98" t="s">
        <v>4725</v>
      </c>
      <c r="N725" s="98" t="s">
        <v>4726</v>
      </c>
      <c r="O725" s="101">
        <v>1415</v>
      </c>
      <c r="P725" s="101">
        <v>1415</v>
      </c>
    </row>
    <row r="726">
      <c r="K726" s="96" t="s">
        <v>4727</v>
      </c>
      <c r="O726" s="85">
        <f>SUM(O718:O725)</f>
      </c>
      <c r="P726" s="85">
        <f>SUM(P718:P725)</f>
      </c>
    </row>
    <row r="727">
      <c r="A727" s="98" t="s">
        <v>4728</v>
      </c>
      <c r="B727" s="98" t="s">
        <v>4729</v>
      </c>
      <c r="C727" s="100">
        <v>1000</v>
      </c>
      <c r="D727" s="98" t="s">
        <v>4730</v>
      </c>
      <c r="E727" s="98" t="s">
        <v>4731</v>
      </c>
      <c r="F727" s="104">
        <v>45114</v>
      </c>
      <c r="G727" s="104">
        <v>45505</v>
      </c>
      <c r="H727" s="104">
        <v>45869</v>
      </c>
      <c r="J727" s="101">
        <v>1555</v>
      </c>
      <c r="K727" s="98" t="s">
        <v>4732</v>
      </c>
      <c r="L727" s="98" t="s">
        <v>4733</v>
      </c>
      <c r="M727" s="98" t="s">
        <v>4734</v>
      </c>
      <c r="N727" s="98" t="s">
        <v>4735</v>
      </c>
      <c r="O727" s="101">
        <v>25</v>
      </c>
      <c r="P727" s="101">
        <v>10</v>
      </c>
      <c r="Q727" s="101">
        <v>0</v>
      </c>
      <c r="R727" s="101">
        <v>200</v>
      </c>
    </row>
    <row r="728">
      <c r="L728" s="98" t="s">
        <v>4736</v>
      </c>
      <c r="M728" s="98" t="s">
        <v>4737</v>
      </c>
      <c r="N728" s="98" t="s">
        <v>4738</v>
      </c>
      <c r="O728" s="101">
        <v>40</v>
      </c>
      <c r="P728" s="101">
        <v>70</v>
      </c>
    </row>
    <row r="729">
      <c r="L729" s="98" t="s">
        <v>4739</v>
      </c>
      <c r="M729" s="98" t="s">
        <v>4740</v>
      </c>
      <c r="N729" s="98" t="s">
        <v>4741</v>
      </c>
      <c r="O729" s="101">
        <v>5</v>
      </c>
      <c r="P729" s="101">
        <v>0</v>
      </c>
    </row>
    <row r="730">
      <c r="L730" s="98" t="s">
        <v>4742</v>
      </c>
      <c r="M730" s="98" t="s">
        <v>4743</v>
      </c>
      <c r="N730" s="98" t="s">
        <v>4744</v>
      </c>
      <c r="O730" s="101">
        <v>10</v>
      </c>
      <c r="P730" s="101">
        <v>0</v>
      </c>
    </row>
    <row r="731">
      <c r="L731" s="98" t="s">
        <v>4745</v>
      </c>
      <c r="M731" s="98" t="s">
        <v>4746</v>
      </c>
      <c r="N731" s="98" t="s">
        <v>4747</v>
      </c>
      <c r="O731" s="101">
        <v>1475</v>
      </c>
      <c r="P731" s="101">
        <v>1475</v>
      </c>
    </row>
    <row r="732">
      <c r="K732" s="96" t="s">
        <v>4748</v>
      </c>
      <c r="O732" s="85">
        <f>SUM(O727:O731)</f>
      </c>
      <c r="P732" s="85">
        <f>SUM(P727:P731)</f>
      </c>
    </row>
    <row r="733">
      <c r="A733" s="98" t="s">
        <v>4749</v>
      </c>
      <c r="B733" s="98" t="s">
        <v>4750</v>
      </c>
      <c r="C733" s="100">
        <v>900</v>
      </c>
      <c r="D733" s="98" t="s">
        <v>4751</v>
      </c>
      <c r="E733" s="98" t="s">
        <v>4752</v>
      </c>
      <c r="F733" s="104">
        <v>45604</v>
      </c>
      <c r="G733" s="104">
        <v>45604</v>
      </c>
      <c r="H733" s="104">
        <v>45991</v>
      </c>
      <c r="J733" s="101">
        <v>1425</v>
      </c>
      <c r="K733" s="98" t="s">
        <v>4753</v>
      </c>
      <c r="L733" s="98" t="s">
        <v>4754</v>
      </c>
      <c r="M733" s="98" t="s">
        <v>4755</v>
      </c>
      <c r="N733" s="98" t="s">
        <v>4756</v>
      </c>
      <c r="O733" s="101">
        <v>40</v>
      </c>
      <c r="P733" s="101">
        <v>65</v>
      </c>
      <c r="Q733" s="101">
        <v>0</v>
      </c>
      <c r="R733" s="101">
        <v>450</v>
      </c>
    </row>
    <row r="734">
      <c r="L734" s="98" t="s">
        <v>4757</v>
      </c>
      <c r="M734" s="98" t="s">
        <v>4758</v>
      </c>
      <c r="N734" s="98" t="s">
        <v>4759</v>
      </c>
      <c r="O734" s="101">
        <v>25</v>
      </c>
      <c r="P734" s="101">
        <v>0</v>
      </c>
    </row>
    <row r="735">
      <c r="L735" s="98" t="s">
        <v>4760</v>
      </c>
      <c r="M735" s="98" t="s">
        <v>4761</v>
      </c>
      <c r="N735" s="98" t="s">
        <v>4762</v>
      </c>
      <c r="O735" s="101">
        <v>1360</v>
      </c>
      <c r="P735" s="101">
        <v>1360</v>
      </c>
    </row>
    <row r="736">
      <c r="K736" s="96" t="s">
        <v>4763</v>
      </c>
      <c r="O736" s="85">
        <f>SUM(O733:O735)</f>
      </c>
      <c r="P736" s="85">
        <f>SUM(P733:P735)</f>
      </c>
    </row>
    <row r="737">
      <c r="A737" s="98" t="s">
        <v>4764</v>
      </c>
      <c r="B737" s="98" t="s">
        <v>4765</v>
      </c>
      <c r="C737" s="100">
        <v>900</v>
      </c>
      <c r="D737" s="98" t="s">
        <v>4766</v>
      </c>
      <c r="E737" s="98" t="s">
        <v>4767</v>
      </c>
      <c r="F737" s="104">
        <v>45632</v>
      </c>
      <c r="G737" s="104">
        <v>45632</v>
      </c>
      <c r="H737" s="104">
        <v>45996</v>
      </c>
      <c r="J737" s="101">
        <v>1540</v>
      </c>
      <c r="K737" s="98" t="s">
        <v>4768</v>
      </c>
      <c r="L737" s="98" t="s">
        <v>4769</v>
      </c>
      <c r="M737" s="98" t="s">
        <v>4770</v>
      </c>
      <c r="N737" s="98" t="s">
        <v>4771</v>
      </c>
      <c r="O737" s="101">
        <v>50</v>
      </c>
      <c r="P737" s="101">
        <v>40</v>
      </c>
      <c r="Q737" s="101">
        <v>0</v>
      </c>
      <c r="R737" s="101">
        <v>650</v>
      </c>
    </row>
    <row r="738">
      <c r="L738" s="98" t="s">
        <v>4772</v>
      </c>
      <c r="M738" s="98" t="s">
        <v>4773</v>
      </c>
      <c r="N738" s="98" t="s">
        <v>4774</v>
      </c>
      <c r="O738" s="101">
        <v>25</v>
      </c>
      <c r="P738" s="101">
        <v>175</v>
      </c>
    </row>
    <row r="739">
      <c r="L739" s="98" t="s">
        <v>4775</v>
      </c>
      <c r="M739" s="98" t="s">
        <v>4776</v>
      </c>
      <c r="N739" s="98" t="s">
        <v>4777</v>
      </c>
      <c r="O739" s="101">
        <v>40</v>
      </c>
      <c r="P739" s="101">
        <v>25</v>
      </c>
    </row>
    <row r="740">
      <c r="L740" s="98" t="s">
        <v>4778</v>
      </c>
      <c r="M740" s="98" t="s">
        <v>4779</v>
      </c>
      <c r="N740" s="98" t="s">
        <v>4780</v>
      </c>
      <c r="O740" s="101">
        <v>175</v>
      </c>
      <c r="P740" s="101">
        <v>50</v>
      </c>
    </row>
    <row r="741">
      <c r="L741" s="98" t="s">
        <v>4781</v>
      </c>
      <c r="M741" s="98" t="s">
        <v>4782</v>
      </c>
      <c r="N741" s="98" t="s">
        <v>4783</v>
      </c>
      <c r="O741" s="101">
        <v>1250</v>
      </c>
      <c r="P741" s="101">
        <v>1250</v>
      </c>
    </row>
    <row r="742">
      <c r="K742" s="96" t="s">
        <v>4784</v>
      </c>
      <c r="O742" s="85">
        <f>SUM(O737:O741)</f>
      </c>
      <c r="P742" s="85">
        <f>SUM(P737:P741)</f>
      </c>
    </row>
    <row r="743">
      <c r="A743" s="98" t="s">
        <v>4785</v>
      </c>
      <c r="B743" s="98" t="s">
        <v>4786</v>
      </c>
      <c r="C743" s="100">
        <v>900</v>
      </c>
      <c r="D743" s="98" t="s">
        <v>4787</v>
      </c>
      <c r="E743" s="98" t="s">
        <v>4788</v>
      </c>
      <c r="F743" s="104">
        <v>44572</v>
      </c>
      <c r="G743" s="104">
        <v>45658</v>
      </c>
      <c r="H743" s="104">
        <v>46022</v>
      </c>
      <c r="J743" s="101">
        <v>1590</v>
      </c>
      <c r="K743" s="98" t="s">
        <v>4789</v>
      </c>
      <c r="L743" s="98" t="s">
        <v>4790</v>
      </c>
      <c r="M743" s="98" t="s">
        <v>4791</v>
      </c>
      <c r="N743" s="98" t="s">
        <v>4792</v>
      </c>
      <c r="O743" s="101">
        <v>175</v>
      </c>
      <c r="P743" s="101">
        <v>0</v>
      </c>
      <c r="Q743" s="101">
        <v>0</v>
      </c>
      <c r="R743" s="101">
        <v>250</v>
      </c>
    </row>
    <row r="744">
      <c r="L744" s="98" t="s">
        <v>4793</v>
      </c>
      <c r="M744" s="98" t="s">
        <v>4794</v>
      </c>
      <c r="N744" s="98" t="s">
        <v>4795</v>
      </c>
      <c r="O744" s="101">
        <v>40</v>
      </c>
      <c r="P744" s="101">
        <v>225</v>
      </c>
    </row>
    <row r="745">
      <c r="L745" s="98" t="s">
        <v>4796</v>
      </c>
      <c r="M745" s="98" t="s">
        <v>4797</v>
      </c>
      <c r="N745" s="98" t="s">
        <v>4798</v>
      </c>
      <c r="O745" s="101">
        <v>25</v>
      </c>
      <c r="P745" s="101">
        <v>0</v>
      </c>
    </row>
    <row r="746">
      <c r="L746" s="98" t="s">
        <v>4799</v>
      </c>
      <c r="M746" s="98" t="s">
        <v>4800</v>
      </c>
      <c r="N746" s="98" t="s">
        <v>4801</v>
      </c>
      <c r="O746" s="101">
        <v>50</v>
      </c>
      <c r="P746" s="101">
        <v>65</v>
      </c>
    </row>
    <row r="747">
      <c r="L747" s="98" t="s">
        <v>4802</v>
      </c>
      <c r="M747" s="98" t="s">
        <v>4803</v>
      </c>
      <c r="N747" s="98" t="s">
        <v>4804</v>
      </c>
      <c r="O747" s="101">
        <v>1300</v>
      </c>
      <c r="P747" s="101">
        <v>1300</v>
      </c>
    </row>
    <row r="748">
      <c r="K748" s="96" t="s">
        <v>4805</v>
      </c>
      <c r="O748" s="85">
        <f>SUM(O743:O747)</f>
      </c>
      <c r="P748" s="85">
        <f>SUM(P743:P747)</f>
      </c>
    </row>
    <row r="749">
      <c r="A749" s="98" t="s">
        <v>4806</v>
      </c>
      <c r="B749" s="98" t="s">
        <v>4807</v>
      </c>
      <c r="C749" s="100">
        <v>1000</v>
      </c>
      <c r="D749" s="98" t="s">
        <v>4808</v>
      </c>
      <c r="E749" s="98" t="s">
        <v>4809</v>
      </c>
      <c r="F749" s="104">
        <v>45722</v>
      </c>
      <c r="G749" s="104">
        <v>45722</v>
      </c>
      <c r="H749" s="104">
        <v>46086</v>
      </c>
      <c r="J749" s="101">
        <v>1545</v>
      </c>
      <c r="K749" s="98" t="s">
        <v>4810</v>
      </c>
      <c r="L749" s="98" t="s">
        <v>4811</v>
      </c>
      <c r="M749" s="98" t="s">
        <v>4812</v>
      </c>
      <c r="N749" s="98" t="s">
        <v>4813</v>
      </c>
      <c r="O749" s="101">
        <v>10</v>
      </c>
      <c r="P749" s="101">
        <v>0</v>
      </c>
      <c r="Q749" s="101">
        <v>0</v>
      </c>
      <c r="R749" s="101">
        <v>1795</v>
      </c>
    </row>
    <row r="750">
      <c r="L750" s="98" t="s">
        <v>4814</v>
      </c>
      <c r="M750" s="98" t="s">
        <v>4815</v>
      </c>
      <c r="N750" s="98" t="s">
        <v>4816</v>
      </c>
      <c r="O750" s="101">
        <v>50</v>
      </c>
      <c r="P750" s="101">
        <v>15</v>
      </c>
    </row>
    <row r="751">
      <c r="L751" s="98" t="s">
        <v>4817</v>
      </c>
      <c r="M751" s="98" t="s">
        <v>4818</v>
      </c>
      <c r="N751" s="98" t="s">
        <v>4819</v>
      </c>
      <c r="O751" s="101">
        <v>5</v>
      </c>
      <c r="P751" s="101">
        <v>25</v>
      </c>
    </row>
    <row r="752">
      <c r="L752" s="98" t="s">
        <v>4820</v>
      </c>
      <c r="M752" s="98" t="s">
        <v>4821</v>
      </c>
      <c r="N752" s="98" t="s">
        <v>4822</v>
      </c>
      <c r="O752" s="101">
        <v>5</v>
      </c>
      <c r="P752" s="101">
        <v>50</v>
      </c>
    </row>
    <row r="753">
      <c r="L753" s="98" t="s">
        <v>4823</v>
      </c>
      <c r="M753" s="98" t="s">
        <v>4824</v>
      </c>
      <c r="N753" s="98" t="s">
        <v>4825</v>
      </c>
      <c r="O753" s="101">
        <v>25</v>
      </c>
      <c r="P753" s="101">
        <v>5</v>
      </c>
    </row>
    <row r="754">
      <c r="L754" s="98" t="s">
        <v>4826</v>
      </c>
      <c r="M754" s="98" t="s">
        <v>4827</v>
      </c>
      <c r="N754" s="98" t="s">
        <v>4828</v>
      </c>
      <c r="O754" s="101">
        <v>1450</v>
      </c>
      <c r="P754" s="101">
        <v>1450</v>
      </c>
    </row>
    <row r="755">
      <c r="L755" s="98" t="s">
        <v>4829</v>
      </c>
      <c r="M755" s="98" t="s">
        <v>4830</v>
      </c>
      <c r="N755" s="98" t="s">
        <v>4831</v>
      </c>
      <c r="O755" s="101">
        <v>-1545</v>
      </c>
      <c r="P755" s="101">
        <v>0</v>
      </c>
    </row>
    <row r="756">
      <c r="K756" s="96" t="s">
        <v>4832</v>
      </c>
      <c r="O756" s="85">
        <f>SUM(O749:O755)</f>
      </c>
      <c r="P756" s="85">
        <f>SUM(P749:P755)</f>
      </c>
    </row>
    <row r="757">
      <c r="A757" s="98" t="s">
        <v>4833</v>
      </c>
      <c r="B757" s="98" t="s">
        <v>4834</v>
      </c>
      <c r="C757" s="100">
        <v>1000</v>
      </c>
      <c r="D757" s="98" t="s">
        <v>4835</v>
      </c>
      <c r="E757" s="98" t="s">
        <v>4836</v>
      </c>
      <c r="F757" s="104">
        <v>45163</v>
      </c>
      <c r="G757" s="104">
        <v>45536</v>
      </c>
      <c r="H757" s="104">
        <v>45900</v>
      </c>
      <c r="J757" s="101">
        <v>1640</v>
      </c>
      <c r="K757" s="98" t="s">
        <v>4837</v>
      </c>
      <c r="L757" s="98" t="s">
        <v>4838</v>
      </c>
      <c r="M757" s="98" t="s">
        <v>4839</v>
      </c>
      <c r="N757" s="98" t="s">
        <v>4840</v>
      </c>
      <c r="O757" s="101">
        <v>20</v>
      </c>
      <c r="P757" s="101">
        <v>0</v>
      </c>
      <c r="Q757" s="101">
        <v>0</v>
      </c>
      <c r="R757" s="101">
        <v>650</v>
      </c>
    </row>
    <row r="758">
      <c r="L758" s="98" t="s">
        <v>4841</v>
      </c>
      <c r="M758" s="98" t="s">
        <v>4842</v>
      </c>
      <c r="N758" s="98" t="s">
        <v>4843</v>
      </c>
      <c r="O758" s="101">
        <v>10</v>
      </c>
      <c r="P758" s="101">
        <v>10</v>
      </c>
    </row>
    <row r="759">
      <c r="L759" s="98" t="s">
        <v>4844</v>
      </c>
      <c r="M759" s="98" t="s">
        <v>4845</v>
      </c>
      <c r="N759" s="98" t="s">
        <v>4846</v>
      </c>
      <c r="O759" s="101">
        <v>50</v>
      </c>
      <c r="P759" s="101">
        <v>0</v>
      </c>
    </row>
    <row r="760">
      <c r="L760" s="98" t="s">
        <v>4847</v>
      </c>
      <c r="M760" s="98" t="s">
        <v>4848</v>
      </c>
      <c r="N760" s="98" t="s">
        <v>4849</v>
      </c>
      <c r="O760" s="101">
        <v>50</v>
      </c>
      <c r="P760" s="101">
        <v>80</v>
      </c>
    </row>
    <row r="761">
      <c r="L761" s="98" t="s">
        <v>4850</v>
      </c>
      <c r="M761" s="98" t="s">
        <v>4851</v>
      </c>
      <c r="N761" s="98" t="s">
        <v>4852</v>
      </c>
      <c r="O761" s="101">
        <v>25</v>
      </c>
      <c r="P761" s="101">
        <v>5</v>
      </c>
    </row>
    <row r="762">
      <c r="L762" s="98" t="s">
        <v>4853</v>
      </c>
      <c r="M762" s="98" t="s">
        <v>4854</v>
      </c>
      <c r="N762" s="98" t="s">
        <v>4855</v>
      </c>
      <c r="O762" s="101">
        <v>5</v>
      </c>
      <c r="P762" s="101">
        <v>70</v>
      </c>
    </row>
    <row r="763">
      <c r="L763" s="98" t="s">
        <v>4856</v>
      </c>
      <c r="M763" s="98" t="s">
        <v>4857</v>
      </c>
      <c r="N763" s="98" t="s">
        <v>4858</v>
      </c>
      <c r="O763" s="101">
        <v>5</v>
      </c>
      <c r="P763" s="101">
        <v>0</v>
      </c>
    </row>
    <row r="764">
      <c r="L764" s="98" t="s">
        <v>4859</v>
      </c>
      <c r="M764" s="98" t="s">
        <v>4860</v>
      </c>
      <c r="N764" s="98" t="s">
        <v>4861</v>
      </c>
      <c r="O764" s="101">
        <v>1520</v>
      </c>
      <c r="P764" s="101">
        <v>1520</v>
      </c>
    </row>
    <row r="765">
      <c r="K765" s="96" t="s">
        <v>4862</v>
      </c>
      <c r="O765" s="85">
        <f>SUM(O757:O764)</f>
      </c>
      <c r="P765" s="85">
        <f>SUM(P757:P764)</f>
      </c>
    </row>
    <row r="766">
      <c r="A766" s="98" t="s">
        <v>4863</v>
      </c>
      <c r="B766" s="98" t="s">
        <v>4864</v>
      </c>
      <c r="C766" s="100">
        <v>900</v>
      </c>
      <c r="D766" s="98" t="s">
        <v>4865</v>
      </c>
      <c r="E766" s="98" t="s">
        <v>4866</v>
      </c>
      <c r="F766" s="104">
        <v>45656</v>
      </c>
      <c r="G766" s="104">
        <v>45656</v>
      </c>
      <c r="H766" s="104">
        <v>46020</v>
      </c>
      <c r="J766" s="101">
        <v>1335</v>
      </c>
      <c r="K766" s="98" t="s">
        <v>4867</v>
      </c>
      <c r="L766" s="98" t="s">
        <v>4868</v>
      </c>
      <c r="M766" s="98" t="s">
        <v>4869</v>
      </c>
      <c r="N766" s="98" t="s">
        <v>4870</v>
      </c>
      <c r="O766" s="101">
        <v>5</v>
      </c>
      <c r="P766" s="101">
        <v>5</v>
      </c>
      <c r="Q766" s="101">
        <v>0</v>
      </c>
      <c r="R766" s="101">
        <v>250</v>
      </c>
    </row>
    <row r="767">
      <c r="L767" s="98" t="s">
        <v>4871</v>
      </c>
      <c r="M767" s="98" t="s">
        <v>4872</v>
      </c>
      <c r="N767" s="98" t="s">
        <v>4873</v>
      </c>
      <c r="O767" s="101">
        <v>25</v>
      </c>
      <c r="P767" s="101">
        <v>0</v>
      </c>
    </row>
    <row r="768">
      <c r="L768" s="98" t="s">
        <v>4874</v>
      </c>
      <c r="M768" s="98" t="s">
        <v>4875</v>
      </c>
      <c r="N768" s="98" t="s">
        <v>4876</v>
      </c>
      <c r="O768" s="101">
        <v>50</v>
      </c>
      <c r="P768" s="101">
        <v>0</v>
      </c>
    </row>
    <row r="769">
      <c r="L769" s="98" t="s">
        <v>4877</v>
      </c>
      <c r="M769" s="98" t="s">
        <v>4878</v>
      </c>
      <c r="N769" s="98" t="s">
        <v>4879</v>
      </c>
      <c r="O769" s="101">
        <v>5</v>
      </c>
      <c r="P769" s="101">
        <v>80</v>
      </c>
    </row>
    <row r="770">
      <c r="L770" s="98" t="s">
        <v>4880</v>
      </c>
      <c r="M770" s="98" t="s">
        <v>4881</v>
      </c>
      <c r="N770" s="98" t="s">
        <v>4882</v>
      </c>
      <c r="O770" s="101">
        <v>1250</v>
      </c>
      <c r="P770" s="101">
        <v>1250</v>
      </c>
    </row>
    <row r="771">
      <c r="L771" s="98" t="s">
        <v>4883</v>
      </c>
      <c r="M771" s="98" t="s">
        <v>4884</v>
      </c>
      <c r="N771" s="98" t="s">
        <v>4885</v>
      </c>
      <c r="O771" s="101">
        <v>22.010000000000002</v>
      </c>
      <c r="P771" s="101">
        <v>0</v>
      </c>
    </row>
    <row r="772">
      <c r="L772" s="98" t="s">
        <v>4886</v>
      </c>
      <c r="M772" s="98" t="s">
        <v>4887</v>
      </c>
      <c r="N772" s="98" t="s">
        <v>4888</v>
      </c>
      <c r="O772" s="101">
        <v>58.899999999999999</v>
      </c>
      <c r="P772" s="101">
        <v>0</v>
      </c>
    </row>
    <row r="773">
      <c r="L773" s="98" t="s">
        <v>4889</v>
      </c>
      <c r="M773" s="98" t="s">
        <v>4890</v>
      </c>
      <c r="N773" s="98" t="s">
        <v>4891</v>
      </c>
      <c r="O773" s="101">
        <v>25</v>
      </c>
      <c r="P773" s="101">
        <v>0</v>
      </c>
    </row>
    <row r="774">
      <c r="L774" s="98" t="s">
        <v>4892</v>
      </c>
      <c r="M774" s="98" t="s">
        <v>4893</v>
      </c>
      <c r="N774" s="98" t="s">
        <v>4894</v>
      </c>
      <c r="O774" s="101">
        <v>25</v>
      </c>
      <c r="P774" s="101">
        <v>0</v>
      </c>
    </row>
    <row r="775">
      <c r="K775" s="96" t="s">
        <v>4895</v>
      </c>
      <c r="O775" s="85">
        <f>SUM(O766:O774)</f>
      </c>
      <c r="P775" s="85">
        <f>SUM(P766:P774)</f>
      </c>
    </row>
    <row r="776">
      <c r="A776" s="98" t="s">
        <v>4896</v>
      </c>
      <c r="B776" s="98" t="s">
        <v>4897</v>
      </c>
      <c r="C776" s="100">
        <v>900</v>
      </c>
      <c r="D776" s="98" t="s">
        <v>4898</v>
      </c>
      <c r="E776" s="98" t="s">
        <v>4899</v>
      </c>
      <c r="F776" s="104">
        <v>45513</v>
      </c>
      <c r="G776" s="104">
        <v>45513</v>
      </c>
      <c r="H776" s="104">
        <v>45900</v>
      </c>
      <c r="J776" s="101">
        <v>1385</v>
      </c>
      <c r="K776" s="98" t="s">
        <v>4900</v>
      </c>
      <c r="L776" s="98" t="s">
        <v>4901</v>
      </c>
      <c r="M776" s="98" t="s">
        <v>4902</v>
      </c>
      <c r="N776" s="98" t="s">
        <v>4903</v>
      </c>
      <c r="O776" s="101">
        <v>25</v>
      </c>
      <c r="P776" s="101">
        <v>25</v>
      </c>
      <c r="Q776" s="101">
        <v>0</v>
      </c>
      <c r="R776" s="101">
        <v>450</v>
      </c>
    </row>
    <row r="777">
      <c r="L777" s="98" t="s">
        <v>4904</v>
      </c>
      <c r="M777" s="98" t="s">
        <v>4905</v>
      </c>
      <c r="N777" s="98" t="s">
        <v>4906</v>
      </c>
      <c r="O777" s="101">
        <v>1360</v>
      </c>
      <c r="P777" s="101">
        <v>1360</v>
      </c>
    </row>
    <row r="778">
      <c r="K778" s="96" t="s">
        <v>4907</v>
      </c>
      <c r="O778" s="85">
        <f>SUM(O776:O777)</f>
      </c>
      <c r="P778" s="85">
        <f>SUM(P776:P777)</f>
      </c>
    </row>
    <row r="779">
      <c r="A779" s="98" t="s">
        <v>4908</v>
      </c>
      <c r="B779" s="98" t="s">
        <v>4909</v>
      </c>
      <c r="C779" s="100">
        <v>900</v>
      </c>
      <c r="D779" s="98" t="s">
        <v>4910</v>
      </c>
      <c r="E779" s="98" t="s">
        <v>4911</v>
      </c>
      <c r="F779" s="104">
        <v>45471</v>
      </c>
      <c r="G779" s="104">
        <v>45471</v>
      </c>
      <c r="H779" s="104">
        <v>45838</v>
      </c>
      <c r="J779" s="101">
        <v>1385</v>
      </c>
      <c r="K779" s="98" t="s">
        <v>4912</v>
      </c>
      <c r="L779" s="98" t="s">
        <v>4913</v>
      </c>
      <c r="M779" s="98" t="s">
        <v>4914</v>
      </c>
      <c r="N779" s="98" t="s">
        <v>4915</v>
      </c>
      <c r="O779" s="101">
        <v>25</v>
      </c>
      <c r="P779" s="101">
        <v>25</v>
      </c>
      <c r="Q779" s="101">
        <v>0</v>
      </c>
      <c r="R779" s="101">
        <v>350</v>
      </c>
    </row>
    <row r="780">
      <c r="L780" s="98" t="s">
        <v>4916</v>
      </c>
      <c r="M780" s="98" t="s">
        <v>4917</v>
      </c>
      <c r="N780" s="98" t="s">
        <v>4918</v>
      </c>
      <c r="O780" s="101">
        <v>1360</v>
      </c>
      <c r="P780" s="101">
        <v>1360</v>
      </c>
    </row>
    <row r="781">
      <c r="L781" s="98" t="s">
        <v>4919</v>
      </c>
      <c r="M781" s="98" t="s">
        <v>4920</v>
      </c>
      <c r="N781" s="98" t="s">
        <v>4921</v>
      </c>
      <c r="O781" s="101">
        <v>25</v>
      </c>
      <c r="P781" s="101">
        <v>0</v>
      </c>
    </row>
    <row r="782">
      <c r="K782" s="96" t="s">
        <v>4922</v>
      </c>
      <c r="O782" s="85">
        <f>SUM(O779:O781)</f>
      </c>
      <c r="P782" s="85">
        <f>SUM(P779:P781)</f>
      </c>
    </row>
    <row r="783">
      <c r="A783" s="98" t="s">
        <v>4923</v>
      </c>
      <c r="B783" s="98" t="s">
        <v>4924</v>
      </c>
      <c r="C783" s="100">
        <v>900</v>
      </c>
      <c r="D783" s="98" t="s">
        <v>4925</v>
      </c>
      <c r="E783" s="98" t="s">
        <v>4926</v>
      </c>
      <c r="F783" s="104">
        <v>45639</v>
      </c>
      <c r="G783" s="104">
        <v>45639</v>
      </c>
      <c r="H783" s="104">
        <v>46003</v>
      </c>
      <c r="J783" s="101">
        <v>1455</v>
      </c>
      <c r="K783" s="98" t="s">
        <v>4927</v>
      </c>
      <c r="L783" s="98" t="s">
        <v>4928</v>
      </c>
      <c r="M783" s="98" t="s">
        <v>4929</v>
      </c>
      <c r="N783" s="98" t="s">
        <v>4930</v>
      </c>
      <c r="O783" s="101">
        <v>50</v>
      </c>
      <c r="P783" s="101">
        <v>0</v>
      </c>
      <c r="Q783" s="101">
        <v>0</v>
      </c>
      <c r="R783" s="101">
        <v>450</v>
      </c>
    </row>
    <row r="784">
      <c r="L784" s="98" t="s">
        <v>4931</v>
      </c>
      <c r="M784" s="98" t="s">
        <v>4932</v>
      </c>
      <c r="N784" s="98" t="s">
        <v>4933</v>
      </c>
      <c r="O784" s="101">
        <v>50</v>
      </c>
      <c r="P784" s="101">
        <v>10</v>
      </c>
    </row>
    <row r="785">
      <c r="L785" s="98" t="s">
        <v>4934</v>
      </c>
      <c r="M785" s="98" t="s">
        <v>4935</v>
      </c>
      <c r="N785" s="98" t="s">
        <v>4936</v>
      </c>
      <c r="O785" s="101">
        <v>5</v>
      </c>
      <c r="P785" s="101">
        <v>0</v>
      </c>
    </row>
    <row r="786">
      <c r="L786" s="98" t="s">
        <v>4937</v>
      </c>
      <c r="M786" s="98" t="s">
        <v>4938</v>
      </c>
      <c r="N786" s="98" t="s">
        <v>4939</v>
      </c>
      <c r="O786" s="101">
        <v>5</v>
      </c>
      <c r="P786" s="101">
        <v>50</v>
      </c>
    </row>
    <row r="787">
      <c r="L787" s="98" t="s">
        <v>4940</v>
      </c>
      <c r="M787" s="98" t="s">
        <v>4941</v>
      </c>
      <c r="N787" s="98" t="s">
        <v>4942</v>
      </c>
      <c r="O787" s="101">
        <v>25</v>
      </c>
      <c r="P787" s="101">
        <v>75</v>
      </c>
    </row>
    <row r="788">
      <c r="L788" s="98" t="s">
        <v>4943</v>
      </c>
      <c r="M788" s="98" t="s">
        <v>4944</v>
      </c>
      <c r="N788" s="98" t="s">
        <v>4945</v>
      </c>
      <c r="O788" s="101">
        <v>20</v>
      </c>
      <c r="P788" s="101">
        <v>20</v>
      </c>
    </row>
    <row r="789">
      <c r="L789" s="98" t="s">
        <v>4946</v>
      </c>
      <c r="M789" s="98" t="s">
        <v>4947</v>
      </c>
      <c r="N789" s="98" t="s">
        <v>4948</v>
      </c>
      <c r="O789" s="101">
        <v>1300</v>
      </c>
      <c r="P789" s="101">
        <v>1300</v>
      </c>
    </row>
    <row r="790">
      <c r="K790" s="96" t="s">
        <v>4949</v>
      </c>
      <c r="O790" s="85">
        <f>SUM(O783:O789)</f>
      </c>
      <c r="P790" s="85">
        <f>SUM(P783:P789)</f>
      </c>
    </row>
    <row r="791">
      <c r="A791" s="98" t="s">
        <v>4950</v>
      </c>
      <c r="B791" s="98" t="s">
        <v>4951</v>
      </c>
      <c r="C791" s="100">
        <v>900</v>
      </c>
      <c r="D791" s="98" t="s">
        <v>4952</v>
      </c>
      <c r="E791" s="98" t="s">
        <v>4953</v>
      </c>
      <c r="F791" s="104">
        <v>44387</v>
      </c>
      <c r="G791" s="104">
        <v>45505</v>
      </c>
      <c r="H791" s="104">
        <v>45869</v>
      </c>
      <c r="J791" s="101">
        <v>1465</v>
      </c>
      <c r="K791" s="98" t="s">
        <v>4954</v>
      </c>
      <c r="L791" s="98" t="s">
        <v>4955</v>
      </c>
      <c r="M791" s="98" t="s">
        <v>4956</v>
      </c>
      <c r="N791" s="98" t="s">
        <v>4957</v>
      </c>
      <c r="O791" s="101">
        <v>25</v>
      </c>
      <c r="P791" s="101">
        <v>20</v>
      </c>
      <c r="Q791" s="101">
        <v>0</v>
      </c>
      <c r="R791" s="101">
        <v>250</v>
      </c>
    </row>
    <row r="792">
      <c r="L792" s="98" t="s">
        <v>4958</v>
      </c>
      <c r="M792" s="98" t="s">
        <v>4959</v>
      </c>
      <c r="N792" s="98" t="s">
        <v>4960</v>
      </c>
      <c r="O792" s="101">
        <v>5</v>
      </c>
      <c r="P792" s="101">
        <v>55</v>
      </c>
    </row>
    <row r="793">
      <c r="L793" s="98" t="s">
        <v>4961</v>
      </c>
      <c r="M793" s="98" t="s">
        <v>4962</v>
      </c>
      <c r="N793" s="98" t="s">
        <v>4963</v>
      </c>
      <c r="O793" s="101">
        <v>50</v>
      </c>
      <c r="P793" s="101">
        <v>0</v>
      </c>
    </row>
    <row r="794">
      <c r="L794" s="98" t="s">
        <v>4964</v>
      </c>
      <c r="M794" s="98" t="s">
        <v>4965</v>
      </c>
      <c r="N794" s="98" t="s">
        <v>4966</v>
      </c>
      <c r="O794" s="101">
        <v>5</v>
      </c>
      <c r="P794" s="101">
        <v>25</v>
      </c>
    </row>
    <row r="795">
      <c r="L795" s="98" t="s">
        <v>4967</v>
      </c>
      <c r="M795" s="98" t="s">
        <v>4968</v>
      </c>
      <c r="N795" s="98" t="s">
        <v>4969</v>
      </c>
      <c r="O795" s="101">
        <v>20</v>
      </c>
      <c r="P795" s="101">
        <v>5</v>
      </c>
    </row>
    <row r="796">
      <c r="L796" s="98" t="s">
        <v>4970</v>
      </c>
      <c r="M796" s="98" t="s">
        <v>4971</v>
      </c>
      <c r="N796" s="98" t="s">
        <v>4972</v>
      </c>
      <c r="O796" s="101">
        <v>1415</v>
      </c>
      <c r="P796" s="101">
        <v>1415</v>
      </c>
    </row>
    <row r="797">
      <c r="L797" s="98" t="s">
        <v>4973</v>
      </c>
      <c r="M797" s="98" t="s">
        <v>4974</v>
      </c>
      <c r="N797" s="98" t="s">
        <v>4975</v>
      </c>
      <c r="O797" s="101">
        <v>-46</v>
      </c>
      <c r="P797" s="101">
        <v>-46</v>
      </c>
    </row>
    <row r="798">
      <c r="K798" s="96" t="s">
        <v>4976</v>
      </c>
      <c r="O798" s="85">
        <f>SUM(O791:O797)</f>
      </c>
      <c r="P798" s="85">
        <f>SUM(P791:P797)</f>
      </c>
    </row>
    <row r="799">
      <c r="B799" s="81" t="s">
        <v>4977</v>
      </c>
      <c r="C799" s="69">
        <f>SUM(C8:C10)+SUM(C12:C15)+SUM(C17:C19)+SUM(C21:C26)+SUM(C28:C29)+SUM(C31:C32)+SUM(C34:C38)+SUM(C40:C44)+SUM(C46:C48)+SUM(C50:C51)+SUM(C53:C56)+SUM(C58:C58)+SUM(C60:C62)+SUM(C64:C66)+SUM(C68:C70)+SUM(C72:C74)+SUM(C76:C80)+SUM(C82:C82)+SUM(C84:C84)+SUM(C86:C86)+SUM(C88:C88)+SUM(C90:C93)+SUM(C95:C98)+SUM(C100:C104)+SUM(C106:C111)+SUM(C113:C119)+SUM(C121:C123)+SUM(C125:C130)+SUM(C132:C137)+SUM(C139:C143)+SUM(C145:C149)+SUM(C151:C153)+SUM(C155:C158)+SUM(C160:C163)+SUM(C165:C169)+SUM(C171:C174)+SUM(C176:C180)+SUM(C182:C185)+SUM(C187:C194)+SUM(C196:C201)+SUM(C203:C216)+SUM(C218:C224)+SUM(C226:C229)+SUM(C231:C235)+SUM(C237:C240)+SUM(C242:C268)+SUM(C270:C276)+SUM(C278:C284)+SUM(C286:C290)+SUM(C292:C296)+SUM(C298:C300)+SUM(C302:C306)+SUM(C308:C312)+SUM(C314:C322)+SUM(C324:C327)+SUM(C329:C329)+SUM(C331:C336)+SUM(C338:C340)+SUM(C342:C349)+SUM(C351:C355)+SUM(C357:C362)+SUM(C364:C368)+SUM(C370:C375)+SUM(C377:C379)+SUM(C381:C384)+SUM(C386:C393)+SUM(C395:C397)+SUM(C399:C405)+SUM(C407:C416)+SUM(C418:C420)+SUM(C422:C425)+SUM(C427:C430)+SUM(C432:C435)+SUM(C437:C441)+SUM(C443:C445)+SUM(C447:C450)+SUM(C452:C461)+SUM(C463:C467)+SUM(C469:C469)+SUM(C471:C471)+SUM(C473:C476)+SUM(C478:C479)+SUM(C481:C486)+SUM(C488:C494)+SUM(C496:C500)+SUM(C502:C506)+SUM(C508:C513)+SUM(C515:C521)+SUM(C523:C524)+SUM(C526:C543)+SUM(C545:C549)+SUM(C551:C556)+SUM(C558:C567)+SUM(C569:C575)+SUM(C577:C580)+SUM(C582:C586)+SUM(C588:C590)+SUM(C592:C597)+SUM(C599:C603)+SUM(C605:C611)+SUM(C613:C614)+SUM(C616:C617)+SUM(C619:C622)+SUM(C624:C627)+SUM(C629:C632)+SUM(C634:C636)+SUM(C638:C640)+SUM(C642:C643)+SUM(C645:C649)+SUM(C651:C657)+SUM(C659:C660)+SUM(C662:C663)+SUM(C665:C668)+SUM(C670:C675)+SUM(C677:C677)+SUM(C679:C686)+SUM(C688:C689)+SUM(C691:C695)+SUM(C697:C699)+SUM(C701:C703)+SUM(C705:C711)+SUM(C713:C716)+SUM(C718:C725)+SUM(C727:C731)+SUM(C733:C735)+SUM(C737:C741)+SUM(C743:C747)+SUM(C749:C755)+SUM(C757:C764)+SUM(C766:C774)+SUM(C776:C777)+SUM(C779:C781)+SUM(C783:C789)+SUM(C791:C797)</f>
      </c>
      <c r="J799" s="70">
        <f>SUM(J8:J10)+SUM(J12:J15)+SUM(J17:J19)+SUM(J21:J26)+SUM(J28:J29)+SUM(J31:J32)+SUM(J34:J38)+SUM(J40:J44)+SUM(J46:J48)+SUM(J50:J51)+SUM(J53:J56)+SUM(J58:J58)+SUM(J60:J62)+SUM(J64:J66)+SUM(J68:J70)+SUM(J72:J74)+SUM(J76:J80)+SUM(J82:J82)+SUM(J84:J84)+SUM(J86:J86)+SUM(J88:J88)+SUM(J90:J93)+SUM(J95:J98)+SUM(J100:J104)+SUM(J106:J111)+SUM(J113:J119)+SUM(J121:J123)+SUM(J125:J130)+SUM(J132:J137)+SUM(J139:J143)+SUM(J145:J149)+SUM(J151:J153)+SUM(J155:J158)+SUM(J160:J163)+SUM(J165:J169)+SUM(J171:J174)+SUM(J176:J180)+SUM(J182:J185)+SUM(J187:J194)+SUM(J196:J201)+SUM(J203:J216)+SUM(J218:J224)+SUM(J226:J229)+SUM(J231:J235)+SUM(J237:J240)+SUM(J242:J268)+SUM(J270:J276)+SUM(J278:J284)+SUM(J286:J290)+SUM(J292:J296)+SUM(J298:J300)+SUM(J302:J306)+SUM(J308:J312)+SUM(J314:J322)+SUM(J324:J327)+SUM(J329:J329)+SUM(J331:J336)+SUM(J338:J340)+SUM(J342:J349)+SUM(J351:J355)+SUM(J357:J362)+SUM(J364:J368)+SUM(J370:J375)+SUM(J377:J379)+SUM(J381:J384)+SUM(J386:J393)+SUM(J395:J397)+SUM(J399:J405)+SUM(J407:J416)+SUM(J418:J420)+SUM(J422:J425)+SUM(J427:J430)+SUM(J432:J435)+SUM(J437:J441)+SUM(J443:J445)+SUM(J447:J450)+SUM(J452:J461)+SUM(J463:J467)+SUM(J469:J469)+SUM(J471:J471)+SUM(J473:J476)+SUM(J478:J479)+SUM(J481:J486)+SUM(J488:J494)+SUM(J496:J500)+SUM(J502:J506)+SUM(J508:J513)+SUM(J515:J521)+SUM(J523:J524)+SUM(J526:J543)+SUM(J545:J549)+SUM(J551:J556)+SUM(J558:J567)+SUM(J569:J575)+SUM(J577:J580)+SUM(J582:J586)+SUM(J588:J590)+SUM(J592:J597)+SUM(J599:J603)+SUM(J605:J611)+SUM(J613:J614)+SUM(J616:J617)+SUM(J619:J622)+SUM(J624:J627)+SUM(J629:J632)+SUM(J634:J636)+SUM(J638:J640)+SUM(J642:J643)+SUM(J645:J649)+SUM(J651:J657)+SUM(J659:J660)+SUM(J662:J663)+SUM(J665:J668)+SUM(J670:J675)+SUM(J677:J677)+SUM(J679:J686)+SUM(J688:J689)+SUM(J691:J695)+SUM(J697:J699)+SUM(J701:J703)+SUM(J705:J711)+SUM(J713:J716)+SUM(J718:J725)+SUM(J727:J731)+SUM(J733:J735)+SUM(J737:J741)+SUM(J743:J747)+SUM(J749:J755)+SUM(J757:J764)+SUM(J766:J774)+SUM(J776:J777)+SUM(J779:J781)+SUM(J783:J789)+SUM(J791:J797)</f>
      </c>
      <c r="O799" s="70">
        <f>SUM(O8:O10)+SUM(O12:O15)+SUM(O17:O19)+SUM(O21:O26)+SUM(O28:O29)+SUM(O31:O32)+SUM(O34:O38)+SUM(O40:O44)+SUM(O46:O48)+SUM(O50:O51)+SUM(O53:O56)+SUM(O58:O58)+SUM(O60:O62)+SUM(O64:O66)+SUM(O68:O70)+SUM(O72:O74)+SUM(O76:O80)+SUM(O82:O82)+SUM(O84:O84)+SUM(O86:O86)+SUM(O88:O88)+SUM(O90:O93)+SUM(O95:O98)+SUM(O100:O104)+SUM(O106:O111)+SUM(O113:O119)+SUM(O121:O123)+SUM(O125:O130)+SUM(O132:O137)+SUM(O139:O143)+SUM(O145:O149)+SUM(O151:O153)+SUM(O155:O158)+SUM(O160:O163)+SUM(O165:O169)+SUM(O171:O174)+SUM(O176:O180)+SUM(O182:O185)+SUM(O187:O194)+SUM(O196:O201)+SUM(O203:O216)+SUM(O218:O224)+SUM(O226:O229)+SUM(O231:O235)+SUM(O237:O240)+SUM(O242:O268)+SUM(O270:O276)+SUM(O278:O284)+SUM(O286:O290)+SUM(O292:O296)+SUM(O298:O300)+SUM(O302:O306)+SUM(O308:O312)+SUM(O314:O322)+SUM(O324:O327)+SUM(O329:O329)+SUM(O331:O336)+SUM(O338:O340)+SUM(O342:O349)+SUM(O351:O355)+SUM(O357:O362)+SUM(O364:O368)+SUM(O370:O375)+SUM(O377:O379)+SUM(O381:O384)+SUM(O386:O393)+SUM(O395:O397)+SUM(O399:O405)+SUM(O407:O416)+SUM(O418:O420)+SUM(O422:O425)+SUM(O427:O430)+SUM(O432:O435)+SUM(O437:O441)+SUM(O443:O445)+SUM(O447:O450)+SUM(O452:O461)+SUM(O463:O467)+SUM(O469:O469)+SUM(O471:O471)+SUM(O473:O476)+SUM(O478:O479)+SUM(O481:O486)+SUM(O488:O494)+SUM(O496:O500)+SUM(O502:O506)+SUM(O508:O513)+SUM(O515:O521)+SUM(O523:O524)+SUM(O526:O543)+SUM(O545:O549)+SUM(O551:O556)+SUM(O558:O567)+SUM(O569:O575)+SUM(O577:O580)+SUM(O582:O586)+SUM(O588:O590)+SUM(O592:O597)+SUM(O599:O603)+SUM(O605:O611)+SUM(O613:O614)+SUM(O616:O617)+SUM(O619:O622)+SUM(O624:O627)+SUM(O629:O632)+SUM(O634:O636)+SUM(O638:O640)+SUM(O642:O643)+SUM(O645:O649)+SUM(O651:O657)+SUM(O659:O660)+SUM(O662:O663)+SUM(O665:O668)+SUM(O670:O675)+SUM(O677:O677)+SUM(O679:O686)+SUM(O688:O689)+SUM(O691:O695)+SUM(O697:O699)+SUM(O701:O703)+SUM(O705:O711)+SUM(O713:O716)+SUM(O718:O725)+SUM(O727:O731)+SUM(O733:O735)+SUM(O737:O741)+SUM(O743:O747)+SUM(O749:O755)+SUM(O757:O764)+SUM(O766:O774)+SUM(O776:O777)+SUM(O779:O781)+SUM(O783:O789)+SUM(O791:O797)</f>
      </c>
      <c r="P799" s="70">
        <f>SUM(P8:P10)+SUM(P12:P15)+SUM(P17:P19)+SUM(P21:P26)+SUM(P28:P29)+SUM(P31:P32)+SUM(P34:P38)+SUM(P40:P44)+SUM(P46:P48)+SUM(P50:P51)+SUM(P53:P56)+SUM(P58:P58)+SUM(P60:P62)+SUM(P64:P66)+SUM(P68:P70)+SUM(P72:P74)+SUM(P76:P80)+SUM(P82:P82)+SUM(P84:P84)+SUM(P86:P86)+SUM(P88:P88)+SUM(P90:P93)+SUM(P95:P98)+SUM(P100:P104)+SUM(P106:P111)+SUM(P113:P119)+SUM(P121:P123)+SUM(P125:P130)+SUM(P132:P137)+SUM(P139:P143)+SUM(P145:P149)+SUM(P151:P153)+SUM(P155:P158)+SUM(P160:P163)+SUM(P165:P169)+SUM(P171:P174)+SUM(P176:P180)+SUM(P182:P185)+SUM(P187:P194)+SUM(P196:P201)+SUM(P203:P216)+SUM(P218:P224)+SUM(P226:P229)+SUM(P231:P235)+SUM(P237:P240)+SUM(P242:P268)+SUM(P270:P276)+SUM(P278:P284)+SUM(P286:P290)+SUM(P292:P296)+SUM(P298:P300)+SUM(P302:P306)+SUM(P308:P312)+SUM(P314:P322)+SUM(P324:P327)+SUM(P329:P329)+SUM(P331:P336)+SUM(P338:P340)+SUM(P342:P349)+SUM(P351:P355)+SUM(P357:P362)+SUM(P364:P368)+SUM(P370:P375)+SUM(P377:P379)+SUM(P381:P384)+SUM(P386:P393)+SUM(P395:P397)+SUM(P399:P405)+SUM(P407:P416)+SUM(P418:P420)+SUM(P422:P425)+SUM(P427:P430)+SUM(P432:P435)+SUM(P437:P441)+SUM(P443:P445)+SUM(P447:P450)+SUM(P452:P461)+SUM(P463:P467)+SUM(P469:P469)+SUM(P471:P471)+SUM(P473:P476)+SUM(P478:P479)+SUM(P481:P486)+SUM(P488:P494)+SUM(P496:P500)+SUM(P502:P506)+SUM(P508:P513)+SUM(P515:P521)+SUM(P523:P524)+SUM(P526:P543)+SUM(P545:P549)+SUM(P551:P556)+SUM(P558:P567)+SUM(P569:P575)+SUM(P577:P580)+SUM(P582:P586)+SUM(P588:P590)+SUM(P592:P597)+SUM(P599:P603)+SUM(P605:P611)+SUM(P613:P614)+SUM(P616:P617)+SUM(P619:P622)+SUM(P624:P627)+SUM(P629:P632)+SUM(P634:P636)+SUM(P638:P640)+SUM(P642:P643)+SUM(P645:P649)+SUM(P651:P657)+SUM(P659:P660)+SUM(P662:P663)+SUM(P665:P668)+SUM(P670:P675)+SUM(P677:P677)+SUM(P679:P686)+SUM(P688:P689)+SUM(P691:P695)+SUM(P697:P699)+SUM(P701:P703)+SUM(P705:P711)+SUM(P713:P716)+SUM(P718:P725)+SUM(P727:P731)+SUM(P733:P735)+SUM(P737:P741)+SUM(P743:P747)+SUM(P749:P755)+SUM(P757:P764)+SUM(P766:P774)+SUM(P776:P777)+SUM(P779:P781)+SUM(P783:P789)+SUM(P791:P797)</f>
      </c>
      <c r="Q799" s="70">
        <f>SUM(Q8:Q10)+SUM(Q12:Q15)+SUM(Q17:Q19)+SUM(Q21:Q26)+SUM(Q28:Q29)+SUM(Q31:Q32)+SUM(Q34:Q38)+SUM(Q40:Q44)+SUM(Q46:Q48)+SUM(Q50:Q51)+SUM(Q53:Q56)+SUM(Q58:Q58)+SUM(Q60:Q62)+SUM(Q64:Q66)+SUM(Q68:Q70)+SUM(Q72:Q74)+SUM(Q76:Q80)+SUM(Q82:Q82)+SUM(Q84:Q84)+SUM(Q86:Q86)+SUM(Q88:Q88)+SUM(Q90:Q93)+SUM(Q95:Q98)+SUM(Q100:Q104)+SUM(Q106:Q111)+SUM(Q113:Q119)+SUM(Q121:Q123)+SUM(Q125:Q130)+SUM(Q132:Q137)+SUM(Q139:Q143)+SUM(Q145:Q149)+SUM(Q151:Q153)+SUM(Q155:Q158)+SUM(Q160:Q163)+SUM(Q165:Q169)+SUM(Q171:Q174)+SUM(Q176:Q180)+SUM(Q182:Q185)+SUM(Q187:Q194)+SUM(Q196:Q201)+SUM(Q203:Q216)+SUM(Q218:Q224)+SUM(Q226:Q229)+SUM(Q231:Q235)+SUM(Q237:Q240)+SUM(Q242:Q268)+SUM(Q270:Q276)+SUM(Q278:Q284)+SUM(Q286:Q290)+SUM(Q292:Q296)+SUM(Q298:Q300)+SUM(Q302:Q306)+SUM(Q308:Q312)+SUM(Q314:Q322)+SUM(Q324:Q327)+SUM(Q329:Q329)+SUM(Q331:Q336)+SUM(Q338:Q340)+SUM(Q342:Q349)+SUM(Q351:Q355)+SUM(Q357:Q362)+SUM(Q364:Q368)+SUM(Q370:Q375)+SUM(Q377:Q379)+SUM(Q381:Q384)+SUM(Q386:Q393)+SUM(Q395:Q397)+SUM(Q399:Q405)+SUM(Q407:Q416)+SUM(Q418:Q420)+SUM(Q422:Q425)+SUM(Q427:Q430)+SUM(Q432:Q435)+SUM(Q437:Q441)+SUM(Q443:Q445)+SUM(Q447:Q450)+SUM(Q452:Q461)+SUM(Q463:Q467)+SUM(Q469:Q469)+SUM(Q471:Q471)+SUM(Q473:Q476)+SUM(Q478:Q479)+SUM(Q481:Q486)+SUM(Q488:Q494)+SUM(Q496:Q500)+SUM(Q502:Q506)+SUM(Q508:Q513)+SUM(Q515:Q521)+SUM(Q523:Q524)+SUM(Q526:Q543)+SUM(Q545:Q549)+SUM(Q551:Q556)+SUM(Q558:Q567)+SUM(Q569:Q575)+SUM(Q577:Q580)+SUM(Q582:Q586)+SUM(Q588:Q590)+SUM(Q592:Q597)+SUM(Q599:Q603)+SUM(Q605:Q611)+SUM(Q613:Q614)+SUM(Q616:Q617)+SUM(Q619:Q622)+SUM(Q624:Q627)+SUM(Q629:Q632)+SUM(Q634:Q636)+SUM(Q638:Q640)+SUM(Q642:Q643)+SUM(Q645:Q649)+SUM(Q651:Q657)+SUM(Q659:Q660)+SUM(Q662:Q663)+SUM(Q665:Q668)+SUM(Q670:Q675)+SUM(Q677:Q677)+SUM(Q679:Q686)+SUM(Q688:Q689)+SUM(Q691:Q695)+SUM(Q697:Q699)+SUM(Q701:Q703)+SUM(Q705:Q711)+SUM(Q713:Q716)+SUM(Q718:Q725)+SUM(Q727:Q731)+SUM(Q733:Q735)+SUM(Q737:Q741)+SUM(Q743:Q747)+SUM(Q749:Q755)+SUM(Q757:Q764)+SUM(Q766:Q774)+SUM(Q776:Q777)+SUM(Q779:Q781)+SUM(Q783:Q789)+SUM(Q791:Q797)</f>
      </c>
      <c r="R799" s="70">
        <f>SUM(R8:R10)+SUM(R12:R15)+SUM(R17:R19)+SUM(R21:R26)+SUM(R28:R29)+SUM(R31:R32)+SUM(R34:R38)+SUM(R40:R44)+SUM(R46:R48)+SUM(R50:R51)+SUM(R53:R56)+SUM(R58:R58)+SUM(R60:R62)+SUM(R64:R66)+SUM(R68:R70)+SUM(R72:R74)+SUM(R76:R80)+SUM(R82:R82)+SUM(R84:R84)+SUM(R86:R86)+SUM(R88:R88)+SUM(R90:R93)+SUM(R95:R98)+SUM(R100:R104)+SUM(R106:R111)+SUM(R113:R119)+SUM(R121:R123)+SUM(R125:R130)+SUM(R132:R137)+SUM(R139:R143)+SUM(R145:R149)+SUM(R151:R153)+SUM(R155:R158)+SUM(R160:R163)+SUM(R165:R169)+SUM(R171:R174)+SUM(R176:R180)+SUM(R182:R185)+SUM(R187:R194)+SUM(R196:R201)+SUM(R203:R216)+SUM(R218:R224)+SUM(R226:R229)+SUM(R231:R235)+SUM(R237:R240)+SUM(R242:R268)+SUM(R270:R276)+SUM(R278:R284)+SUM(R286:R290)+SUM(R292:R296)+SUM(R298:R300)+SUM(R302:R306)+SUM(R308:R312)+SUM(R314:R322)+SUM(R324:R327)+SUM(R329:R329)+SUM(R331:R336)+SUM(R338:R340)+SUM(R342:R349)+SUM(R351:R355)+SUM(R357:R362)+SUM(R364:R368)+SUM(R370:R375)+SUM(R377:R379)+SUM(R381:R384)+SUM(R386:R393)+SUM(R395:R397)+SUM(R399:R405)+SUM(R407:R416)+SUM(R418:R420)+SUM(R422:R425)+SUM(R427:R430)+SUM(R432:R435)+SUM(R437:R441)+SUM(R443:R445)+SUM(R447:R450)+SUM(R452:R461)+SUM(R463:R467)+SUM(R469:R469)+SUM(R471:R471)+SUM(R473:R476)+SUM(R478:R479)+SUM(R481:R486)+SUM(R488:R494)+SUM(R496:R500)+SUM(R502:R506)+SUM(R508:R513)+SUM(R515:R521)+SUM(R523:R524)+SUM(R526:R543)+SUM(R545:R549)+SUM(R551:R556)+SUM(R558:R567)+SUM(R569:R575)+SUM(R577:R580)+SUM(R582:R586)+SUM(R588:R590)+SUM(R592:R597)+SUM(R599:R603)+SUM(R605:R611)+SUM(R613:R614)+SUM(R616:R617)+SUM(R619:R622)+SUM(R624:R627)+SUM(R629:R632)+SUM(R634:R636)+SUM(R638:R640)+SUM(R642:R643)+SUM(R645:R649)+SUM(R651:R657)+SUM(R659:R660)+SUM(R662:R663)+SUM(R665:R668)+SUM(R670:R675)+SUM(R677:R677)+SUM(R679:R686)+SUM(R688:R689)+SUM(R691:R695)+SUM(R697:R699)+SUM(R701:R703)+SUM(R705:R711)+SUM(R713:R716)+SUM(R718:R725)+SUM(R727:R731)+SUM(R733:R735)+SUM(R737:R741)+SUM(R743:R747)+SUM(R749:R755)+SUM(R757:R764)+SUM(R766:R774)+SUM(R776:R777)+SUM(R779:R781)+SUM(R783:R789)+SUM(R791:R797)</f>
      </c>
    </row>
    <row r="801">
      <c r="A801" s="3" t="s">
        <v>4978</v>
      </c>
      <c r="B801" s="3"/>
      <c r="C801" s="3"/>
      <c r="D801" s="3" t="s">
        <v>5010</v>
      </c>
      <c r="E801" s="3"/>
    </row>
    <row r="802">
      <c r="A802" s="6" t="s">
        <v>4979</v>
      </c>
      <c r="B802" s="7" t="s">
        <v>4980</v>
      </c>
      <c r="C802" s="11" t="s">
        <v>4981</v>
      </c>
      <c r="D802" s="6" t="s">
        <v>5011</v>
      </c>
      <c r="E802" s="9" t="s">
        <v>5012</v>
      </c>
      <c r="T802" s="40" t="s">
        <v>4982</v>
      </c>
      <c r="U802" s="40" t="s">
        <v>4983</v>
      </c>
      <c r="V802" s="39" t="s">
        <v>4984</v>
      </c>
      <c r="W802" s="37" t="s">
        <v>4985</v>
      </c>
      <c r="X802" s="39" t="s">
        <v>4986</v>
      </c>
      <c r="Y802" s="39" t="s">
        <v>4987</v>
      </c>
      <c r="Z802" s="39" t="s">
        <v>4988</v>
      </c>
      <c r="AA802" s="39" t="s">
        <v>4989</v>
      </c>
      <c r="AB802" s="39" t="s">
        <v>4990</v>
      </c>
      <c r="AC802" s="39" t="s">
        <v>4991</v>
      </c>
      <c r="AD802" s="39" t="s">
        <v>4992</v>
      </c>
    </row>
    <row r="803">
      <c r="A803" s="128" t="s">
        <v>4993</v>
      </c>
      <c r="B803" s="99">
        <v>123</v>
      </c>
      <c r="C803" s="103">
        <v>0.91791044776119401</v>
      </c>
      <c r="D803" s="97" t="s">
        <v>5013</v>
      </c>
      <c r="E803" s="97"/>
      <c r="T803" s="101">
        <v>165503</v>
      </c>
      <c r="U803" s="101">
        <v>-660.10000000000002</v>
      </c>
      <c r="V803" s="100">
        <v>17535</v>
      </c>
      <c r="W803" s="98" t="s">
        <v>4994</v>
      </c>
      <c r="X803" s="100">
        <v>40</v>
      </c>
      <c r="Y803" s="100">
        <v>128</v>
      </c>
      <c r="Z803" s="100">
        <v>0.91791044776119401</v>
      </c>
      <c r="AA803" s="100">
        <v>161785</v>
      </c>
      <c r="AB803" s="100">
        <v>165503</v>
      </c>
      <c r="AC803" s="100">
        <v>-660.10000000000002</v>
      </c>
      <c r="AD803" s="100">
        <v>161329.17999999999</v>
      </c>
    </row>
    <row r="804">
      <c r="A804" s="128" t="s">
        <v>4995</v>
      </c>
      <c r="B804" s="99">
        <v>2</v>
      </c>
      <c r="C804" s="103">
        <v>0.014925373134328358</v>
      </c>
      <c r="D804" s="98" t="s">
        <v>5014</v>
      </c>
      <c r="E804" s="101">
        <v>0</v>
      </c>
      <c r="T804" s="101">
        <v>3115</v>
      </c>
      <c r="U804" s="101">
        <v>200</v>
      </c>
      <c r="V804" s="100">
        <v>17535</v>
      </c>
      <c r="W804" s="98" t="s">
        <v>4996</v>
      </c>
      <c r="X804" s="100">
        <v>40</v>
      </c>
      <c r="Y804" s="100">
        <v>128</v>
      </c>
      <c r="Z804" s="100">
        <v>0.014925373134328358</v>
      </c>
      <c r="AA804" s="100">
        <v>3035</v>
      </c>
      <c r="AB804" s="100">
        <v>3115</v>
      </c>
      <c r="AC804" s="100">
        <v>200</v>
      </c>
      <c r="AD804" s="100">
        <v>2591</v>
      </c>
    </row>
    <row r="805">
      <c r="A805" s="128" t="s">
        <v>4997</v>
      </c>
      <c r="B805" s="99">
        <v>3</v>
      </c>
      <c r="C805" s="103">
        <v>0.022388059701492536</v>
      </c>
      <c r="D805" s="98" t="s">
        <v>5015</v>
      </c>
      <c r="E805" s="101">
        <v>14650</v>
      </c>
      <c r="T805" s="101">
        <v>3280</v>
      </c>
      <c r="U805" s="101">
        <v>0</v>
      </c>
      <c r="V805" s="100">
        <v>17535</v>
      </c>
      <c r="W805" s="98" t="s">
        <v>4998</v>
      </c>
      <c r="X805" s="100">
        <v>40</v>
      </c>
      <c r="Y805" s="100">
        <v>128</v>
      </c>
      <c r="Z805" s="100">
        <v>0.022388059701492536</v>
      </c>
      <c r="AA805" s="100">
        <v>3060</v>
      </c>
      <c r="AB805" s="100">
        <v>3280</v>
      </c>
      <c r="AC805" s="100">
        <v>0</v>
      </c>
      <c r="AD805" s="100">
        <v>6093.9099999999999</v>
      </c>
    </row>
    <row r="806">
      <c r="A806" s="96" t="s">
        <v>4999</v>
      </c>
      <c r="B806" s="83">
        <f>SUM(B803:B805)</f>
      </c>
      <c r="C806" s="87">
        <v>0.95522388059701491</v>
      </c>
      <c r="D806" s="98" t="s">
        <v>5016</v>
      </c>
      <c r="E806" s="101">
        <v>0</v>
      </c>
      <c r="T806" s="85">
        <f>SUM(T803:T805)</f>
      </c>
      <c r="U806" s="85">
        <f>SUM(U803:U805)</f>
      </c>
    </row>
    <row r="807">
      <c r="A807" s="128" t="s">
        <v>5000</v>
      </c>
      <c r="B807" s="99">
        <v>3</v>
      </c>
      <c r="C807" s="103">
        <v>0.022388059701492536</v>
      </c>
      <c r="D807" s="98" t="s">
        <v>5017</v>
      </c>
      <c r="E807" s="101">
        <v>0</v>
      </c>
      <c r="T807" s="101">
        <v>1445</v>
      </c>
      <c r="U807" s="101">
        <v>0</v>
      </c>
      <c r="V807" s="100">
        <v>17535</v>
      </c>
      <c r="W807" s="98" t="s">
        <v>5001</v>
      </c>
      <c r="X807" s="100">
        <v>40</v>
      </c>
      <c r="Y807" s="100">
        <v>128</v>
      </c>
      <c r="Z807" s="100">
        <v>0.022388059701492536</v>
      </c>
      <c r="AA807" s="100">
        <v>3855</v>
      </c>
      <c r="AB807" s="100">
        <v>1445</v>
      </c>
      <c r="AC807" s="100">
        <v>0</v>
      </c>
      <c r="AD807" s="100">
        <v>0</v>
      </c>
    </row>
    <row r="808">
      <c r="A808" s="128" t="s">
        <v>5002</v>
      </c>
      <c r="B808" s="99">
        <v>1</v>
      </c>
      <c r="C808" s="103">
        <v>0.007462686567164179</v>
      </c>
      <c r="D808" s="98" t="s">
        <v>5018</v>
      </c>
      <c r="E808" s="101">
        <v>-1060.0999999999999</v>
      </c>
      <c r="T808" s="101">
        <v>1195</v>
      </c>
      <c r="U808" s="101">
        <v>0</v>
      </c>
      <c r="V808" s="100">
        <v>17535</v>
      </c>
      <c r="W808" s="98" t="s">
        <v>5003</v>
      </c>
      <c r="X808" s="100">
        <v>40</v>
      </c>
      <c r="Y808" s="100">
        <v>128</v>
      </c>
      <c r="Z808" s="100">
        <v>0.007462686567164179</v>
      </c>
      <c r="AA808" s="100">
        <v>1195</v>
      </c>
      <c r="AB808" s="100">
        <v>1195</v>
      </c>
      <c r="AC808" s="100">
        <v>0</v>
      </c>
    </row>
    <row r="809">
      <c r="A809" s="128" t="s">
        <v>5004</v>
      </c>
      <c r="B809" s="99">
        <v>1</v>
      </c>
      <c r="C809" s="103">
        <v>0.007462686567164179</v>
      </c>
      <c r="D809" s="98" t="s">
        <v>5019</v>
      </c>
      <c r="E809" s="101">
        <v>0</v>
      </c>
      <c r="T809" s="101">
        <v>0</v>
      </c>
      <c r="U809" s="101">
        <v>0</v>
      </c>
      <c r="V809" s="100">
        <v>17535</v>
      </c>
      <c r="W809" s="98" t="s">
        <v>5005</v>
      </c>
      <c r="X809" s="100">
        <v>40</v>
      </c>
      <c r="Y809" s="100">
        <v>128</v>
      </c>
      <c r="Z809" s="100">
        <v>0.007462686567164179</v>
      </c>
      <c r="AA809" s="100">
        <v>1140</v>
      </c>
      <c r="AB809" s="100">
        <v>0</v>
      </c>
      <c r="AC809" s="100">
        <v>0</v>
      </c>
      <c r="AD809" s="100">
        <v>0</v>
      </c>
    </row>
    <row r="810">
      <c r="A810" s="128" t="s">
        <v>5006</v>
      </c>
      <c r="B810" s="99">
        <v>1</v>
      </c>
      <c r="C810" s="103">
        <v>0.007462686567164179</v>
      </c>
      <c r="D810" s="98" t="s">
        <v>5020</v>
      </c>
      <c r="E810" s="101">
        <v>0</v>
      </c>
      <c r="T810" s="101">
        <v>0</v>
      </c>
      <c r="U810" s="101">
        <v>0</v>
      </c>
      <c r="V810" s="100">
        <v>17535</v>
      </c>
      <c r="W810" s="98" t="s">
        <v>5007</v>
      </c>
      <c r="X810" s="100">
        <v>40</v>
      </c>
      <c r="Y810" s="100">
        <v>128</v>
      </c>
      <c r="Z810" s="100">
        <v>0.007462686567164179</v>
      </c>
      <c r="AA810" s="100">
        <v>1275</v>
      </c>
      <c r="AB810" s="100">
        <v>0</v>
      </c>
      <c r="AC810" s="100">
        <v>0</v>
      </c>
      <c r="AD810" s="100">
        <v>0</v>
      </c>
    </row>
    <row r="811">
      <c r="A811" s="96" t="s">
        <v>5008</v>
      </c>
      <c r="B811" s="83">
        <f>SUM(B807:B810)</f>
      </c>
      <c r="C811" s="87">
        <v>0.044776119402985072</v>
      </c>
      <c r="D811" s="98" t="s">
        <v>5021</v>
      </c>
      <c r="E811" s="101">
        <v>0</v>
      </c>
      <c r="T811" s="85">
        <f>SUM(T807:T810)</f>
      </c>
      <c r="U811" s="85">
        <f>SUM(U807:U810)</f>
      </c>
    </row>
    <row r="812">
      <c r="A812" s="81" t="s">
        <v>5009</v>
      </c>
      <c r="B812" s="68">
        <f>SUM(B803:B805)+SUM(B807:B810)</f>
      </c>
      <c r="C812" s="72">
        <v>1</v>
      </c>
      <c r="D812" s="98" t="s">
        <v>5022</v>
      </c>
      <c r="E812" s="101">
        <v>600</v>
      </c>
      <c r="T812" s="70">
        <f>SUM(T803:T805)+SUM(T807:T810)</f>
      </c>
      <c r="U812" s="70">
        <f>SUM(U803:U805)+SUM(U807:U810)</f>
      </c>
    </row>
    <row r="813">
      <c r="D813" s="98" t="s">
        <v>5023</v>
      </c>
      <c r="E813" s="101">
        <v>3710</v>
      </c>
    </row>
    <row r="814">
      <c r="D814" s="98" t="s">
        <v>5024</v>
      </c>
      <c r="E814" s="101">
        <v>153538</v>
      </c>
    </row>
    <row r="815">
      <c r="D815" s="98" t="s">
        <v>5025</v>
      </c>
      <c r="E815" s="101">
        <v>0</v>
      </c>
    </row>
    <row r="816">
      <c r="D816" s="96" t="s">
        <v>5026</v>
      </c>
      <c r="E816" s="85">
        <f>SUM(E804:E815)</f>
      </c>
    </row>
    <row r="817">
      <c r="D817" s="81" t="s">
        <v>5027</v>
      </c>
      <c r="E817" s="70">
        <f>SUM(E804:E815)</f>
      </c>
    </row>
    <row r="819">
      <c r="A819" s="3" t="s">
        <v>5028</v>
      </c>
      <c r="B819" s="3"/>
      <c r="C819" s="3"/>
      <c r="D819" s="3"/>
      <c r="E819" s="3"/>
      <c r="F819" s="3"/>
      <c r="G819" s="3"/>
      <c r="H819" s="3"/>
      <c r="I819" s="3"/>
      <c r="J819" s="3"/>
      <c r="K819" s="3"/>
      <c r="L819" s="3"/>
      <c r="M819" s="3"/>
      <c r="N819" s="3"/>
      <c r="O819" s="3"/>
      <c r="P819" s="3"/>
      <c r="Q819" s="3"/>
    </row>
    <row r="820">
      <c r="A820" s="6" t="s">
        <v>5029</v>
      </c>
      <c r="B820" s="6" t="s">
        <v>5030</v>
      </c>
      <c r="C820" s="8" t="s">
        <v>5031</v>
      </c>
      <c r="D820" s="6" t="s">
        <v>5032</v>
      </c>
      <c r="E820" s="6" t="s">
        <v>5033</v>
      </c>
      <c r="F820" s="12" t="s">
        <v>5034</v>
      </c>
      <c r="G820" s="12" t="s">
        <v>5035</v>
      </c>
      <c r="H820" s="12" t="s">
        <v>5036</v>
      </c>
      <c r="I820" s="9" t="s">
        <v>5037</v>
      </c>
      <c r="J820" s="6" t="s">
        <v>5038</v>
      </c>
      <c r="K820" s="6" t="s">
        <v>5039</v>
      </c>
      <c r="L820" s="6" t="s">
        <v>5040</v>
      </c>
      <c r="M820" s="6" t="s">
        <v>5041</v>
      </c>
      <c r="N820" s="9" t="s">
        <v>5042</v>
      </c>
      <c r="O820" s="9" t="s">
        <v>5043</v>
      </c>
      <c r="P820" s="9" t="s">
        <v>5044</v>
      </c>
      <c r="Q820" s="9" t="s">
        <v>5045</v>
      </c>
    </row>
    <row r="821">
      <c r="A821" s="98" t="s">
        <v>5046</v>
      </c>
      <c r="B821" s="98" t="s">
        <v>5047</v>
      </c>
      <c r="C821" s="100">
        <v>1000</v>
      </c>
      <c r="D821" s="98" t="s">
        <v>5048</v>
      </c>
      <c r="E821" s="98" t="s">
        <v>5049</v>
      </c>
      <c r="F821" s="104">
        <v>45754</v>
      </c>
      <c r="G821" s="104">
        <v>45754</v>
      </c>
      <c r="H821" s="104">
        <v>46118</v>
      </c>
      <c r="I821" s="101">
        <v>1445</v>
      </c>
      <c r="J821" s="98" t="s">
        <v>5050</v>
      </c>
      <c r="K821" s="98" t="s">
        <v>5051</v>
      </c>
      <c r="N821" s="101">
        <v>0</v>
      </c>
      <c r="O821" s="101">
        <v>70</v>
      </c>
      <c r="P821" s="101">
        <v>0</v>
      </c>
      <c r="Q821" s="101">
        <v>250</v>
      </c>
    </row>
    <row r="822">
      <c r="K822" s="98" t="s">
        <v>5052</v>
      </c>
      <c r="N822" s="101">
        <v>0</v>
      </c>
      <c r="O822" s="101">
        <v>1375</v>
      </c>
    </row>
    <row r="823">
      <c r="J823" s="96" t="s">
        <v>5053</v>
      </c>
      <c r="N823" s="85">
        <f>SUM(N821:N822)</f>
      </c>
      <c r="O823" s="85">
        <f>SUM(O821:O822)</f>
      </c>
    </row>
    <row r="824">
      <c r="A824" s="98" t="s">
        <v>5054</v>
      </c>
      <c r="B824" s="98" t="s">
        <v>5055</v>
      </c>
      <c r="C824" s="100">
        <v>900</v>
      </c>
      <c r="D824" s="98" t="s">
        <v>5056</v>
      </c>
      <c r="E824" s="98" t="s">
        <v>5057</v>
      </c>
      <c r="F824" s="104">
        <v>45807</v>
      </c>
      <c r="G824" s="104">
        <v>45807</v>
      </c>
      <c r="H824" s="104">
        <v>45990</v>
      </c>
      <c r="I824" s="101">
        <v>1345</v>
      </c>
      <c r="J824" s="98" t="s">
        <v>5058</v>
      </c>
      <c r="K824" s="98" t="s">
        <v>5059</v>
      </c>
      <c r="N824" s="101">
        <v>0</v>
      </c>
      <c r="O824" s="101">
        <v>145</v>
      </c>
      <c r="P824" s="101">
        <v>0</v>
      </c>
      <c r="Q824" s="101">
        <v>250</v>
      </c>
    </row>
    <row r="825">
      <c r="K825" s="98" t="s">
        <v>5060</v>
      </c>
      <c r="N825" s="101">
        <v>0</v>
      </c>
      <c r="O825" s="101">
        <v>1275</v>
      </c>
    </row>
    <row r="826">
      <c r="K826" s="98" t="s">
        <v>5061</v>
      </c>
      <c r="L826" s="98" t="s">
        <v>5062</v>
      </c>
      <c r="M826" s="98" t="s">
        <v>5063</v>
      </c>
      <c r="N826" s="101">
        <v>50</v>
      </c>
      <c r="O826" s="101">
        <v>0</v>
      </c>
    </row>
    <row r="827">
      <c r="K827" s="98" t="s">
        <v>5064</v>
      </c>
      <c r="L827" s="98" t="s">
        <v>5065</v>
      </c>
      <c r="M827" s="98" t="s">
        <v>5066</v>
      </c>
      <c r="N827" s="101">
        <v>50</v>
      </c>
      <c r="O827" s="101">
        <v>0</v>
      </c>
    </row>
    <row r="828">
      <c r="J828" s="96" t="s">
        <v>5067</v>
      </c>
      <c r="N828" s="85">
        <f>SUM(N824:N827)</f>
      </c>
      <c r="O828" s="85">
        <f>SUM(O824:O827)</f>
      </c>
    </row>
    <row r="829">
      <c r="A829" s="98" t="s">
        <v>5068</v>
      </c>
      <c r="B829" s="98" t="s">
        <v>5069</v>
      </c>
      <c r="C829" s="100">
        <v>660</v>
      </c>
      <c r="D829" s="98" t="s">
        <v>5070</v>
      </c>
      <c r="E829" s="98" t="s">
        <v>5071</v>
      </c>
      <c r="F829" s="104">
        <v>45758</v>
      </c>
      <c r="G829" s="104">
        <v>45758</v>
      </c>
      <c r="H829" s="104">
        <v>46122</v>
      </c>
      <c r="I829" s="101">
        <v>1195</v>
      </c>
      <c r="J829" s="98" t="s">
        <v>5072</v>
      </c>
      <c r="K829" s="98" t="s">
        <v>5073</v>
      </c>
      <c r="N829" s="101">
        <v>0</v>
      </c>
      <c r="O829" s="101">
        <v>45</v>
      </c>
      <c r="P829" s="101">
        <v>-1637.8299999999999</v>
      </c>
      <c r="Q829" s="101">
        <v>150</v>
      </c>
    </row>
    <row r="830">
      <c r="K830" s="98" t="s">
        <v>5074</v>
      </c>
      <c r="N830" s="101">
        <v>0</v>
      </c>
      <c r="O830" s="101">
        <v>1150</v>
      </c>
    </row>
    <row r="831">
      <c r="J831" s="96" t="s">
        <v>5075</v>
      </c>
      <c r="N831" s="85">
        <f>SUM(N829:N830)</f>
      </c>
      <c r="O831" s="85">
        <f>SUM(O829:O830)</f>
      </c>
    </row>
    <row r="832">
      <c r="B832" s="81" t="s">
        <v>5076</v>
      </c>
      <c r="C832" s="69">
        <f>SUM(C821:C822)+SUM(C824:C827)+SUM(C829:C830)</f>
      </c>
      <c r="I832" s="70">
        <f>SUM(I821:I822)+SUM(I824:I827)+SUM(I829:I830)</f>
      </c>
      <c r="N832" s="70">
        <f>SUM(N821:N822)+SUM(N824:N827)+SUM(N829:N830)</f>
      </c>
      <c r="O832" s="70">
        <f>SUM(O821:O822)+SUM(O824:O827)+SUM(O829:O830)</f>
      </c>
      <c r="P832" s="70">
        <f>SUM(P821:P822)+SUM(P824:P827)+SUM(P829:P830)</f>
      </c>
      <c r="Q832" s="70">
        <f>SUM(Q821:Q822)+SUM(Q824:Q827)+SUM(Q829:Q830)</f>
      </c>
    </row>
  </sheetData>
  <mergeCells count="8">
    <mergeCell ref="A2:R2"/>
    <mergeCell ref="A3:R3"/>
    <mergeCell ref="A4:R4"/>
    <mergeCell ref="A6:R6"/>
    <mergeCell ref="A801:C801"/>
    <mergeCell ref="D801:E801"/>
    <mergeCell ref="D803:E803"/>
    <mergeCell ref="A819:Q819"/>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20.xml><?xml version="1.0" encoding="utf-8"?>
<worksheet xmlns="http://schemas.openxmlformats.org/spreadsheetml/2006/main" xmlns:r="http://schemas.openxmlformats.org/officeDocument/2006/relationships">
  <dimension ref="A2:AD973"/>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9.8515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52289</v>
      </c>
      <c r="B2" s="1"/>
      <c r="C2" s="1"/>
      <c r="D2" s="1"/>
      <c r="E2" s="1"/>
      <c r="F2" s="1"/>
      <c r="G2" s="1"/>
      <c r="H2" s="1"/>
      <c r="I2" s="1"/>
      <c r="J2" s="1"/>
      <c r="K2" s="1"/>
      <c r="L2" s="1"/>
      <c r="M2" s="1"/>
      <c r="N2" s="1"/>
      <c r="O2" s="1"/>
      <c r="P2" s="1"/>
      <c r="Q2" s="1"/>
      <c r="R2" s="1"/>
    </row>
    <row r="3">
      <c r="A3" s="2" t="s">
        <v>52290</v>
      </c>
      <c r="B3" s="2"/>
      <c r="C3" s="2"/>
      <c r="D3" s="2"/>
      <c r="E3" s="2"/>
      <c r="F3" s="2"/>
      <c r="G3" s="2"/>
      <c r="H3" s="2"/>
      <c r="I3" s="2"/>
      <c r="J3" s="2"/>
      <c r="K3" s="2"/>
      <c r="L3" s="2"/>
      <c r="M3" s="2"/>
      <c r="N3" s="2"/>
      <c r="O3" s="2"/>
      <c r="P3" s="2"/>
      <c r="Q3" s="2"/>
      <c r="R3" s="2"/>
    </row>
    <row r="4">
      <c r="A4" s="2" t="s">
        <v>52291</v>
      </c>
      <c r="B4" s="2"/>
      <c r="C4" s="2"/>
      <c r="D4" s="2"/>
      <c r="E4" s="2"/>
      <c r="F4" s="2"/>
      <c r="G4" s="2"/>
      <c r="H4" s="2"/>
      <c r="I4" s="2"/>
      <c r="J4" s="2"/>
      <c r="K4" s="2"/>
      <c r="L4" s="2"/>
      <c r="M4" s="2"/>
      <c r="N4" s="2"/>
      <c r="O4" s="2"/>
      <c r="P4" s="2"/>
      <c r="Q4" s="2"/>
      <c r="R4" s="2"/>
    </row>
    <row r="6">
      <c r="A6" s="3" t="s">
        <v>52292</v>
      </c>
      <c r="B6" s="3"/>
      <c r="C6" s="3"/>
      <c r="D6" s="3"/>
      <c r="E6" s="3"/>
      <c r="F6" s="3"/>
      <c r="G6" s="3"/>
      <c r="H6" s="3"/>
      <c r="I6" s="3"/>
      <c r="J6" s="3"/>
      <c r="K6" s="3"/>
      <c r="L6" s="3"/>
      <c r="M6" s="3"/>
      <c r="N6" s="3"/>
      <c r="O6" s="3"/>
      <c r="P6" s="3"/>
      <c r="Q6" s="3"/>
      <c r="R6" s="3"/>
    </row>
    <row r="7">
      <c r="A7" s="6" t="s">
        <v>52293</v>
      </c>
      <c r="B7" s="6" t="s">
        <v>52294</v>
      </c>
      <c r="C7" s="8" t="s">
        <v>52295</v>
      </c>
      <c r="D7" s="6" t="s">
        <v>52296</v>
      </c>
      <c r="E7" s="6" t="s">
        <v>52297</v>
      </c>
      <c r="F7" s="12" t="s">
        <v>52298</v>
      </c>
      <c r="G7" s="12" t="s">
        <v>52299</v>
      </c>
      <c r="H7" s="12" t="s">
        <v>52300</v>
      </c>
      <c r="I7" s="12" t="s">
        <v>52301</v>
      </c>
      <c r="J7" s="9" t="s">
        <v>52302</v>
      </c>
      <c r="K7" s="6" t="s">
        <v>52303</v>
      </c>
      <c r="L7" s="6" t="s">
        <v>52304</v>
      </c>
      <c r="M7" s="6" t="s">
        <v>52305</v>
      </c>
      <c r="N7" s="6" t="s">
        <v>52306</v>
      </c>
      <c r="O7" s="9" t="s">
        <v>52307</v>
      </c>
      <c r="P7" s="9" t="s">
        <v>52308</v>
      </c>
      <c r="Q7" s="9" t="s">
        <v>52309</v>
      </c>
      <c r="R7" s="9" t="s">
        <v>52310</v>
      </c>
    </row>
    <row r="8">
      <c r="A8" s="98" t="s">
        <v>52311</v>
      </c>
      <c r="B8" s="98" t="s">
        <v>52312</v>
      </c>
      <c r="C8" s="100">
        <v>915</v>
      </c>
      <c r="D8" s="98" t="s">
        <v>52313</v>
      </c>
      <c r="E8" s="98" t="s">
        <v>52314</v>
      </c>
      <c r="F8" s="104">
        <v>41754</v>
      </c>
      <c r="G8" s="104">
        <v>45536</v>
      </c>
      <c r="H8" s="104">
        <v>45900</v>
      </c>
      <c r="J8" s="101">
        <v>1360</v>
      </c>
      <c r="K8" s="98" t="s">
        <v>52315</v>
      </c>
      <c r="L8" s="98" t="s">
        <v>52316</v>
      </c>
      <c r="M8" s="98" t="s">
        <v>52317</v>
      </c>
      <c r="N8" s="98" t="s">
        <v>52318</v>
      </c>
      <c r="O8" s="101">
        <v>1135</v>
      </c>
      <c r="P8" s="101">
        <v>1135</v>
      </c>
      <c r="Q8" s="101">
        <v>-0.52000000000000002</v>
      </c>
      <c r="R8" s="101">
        <v>850</v>
      </c>
    </row>
    <row r="9">
      <c r="K9" s="96" t="s">
        <v>52319</v>
      </c>
      <c r="O9" s="85">
        <f>SUM(O8:O8)</f>
      </c>
      <c r="P9" s="85">
        <f>SUM(P8:P8)</f>
      </c>
    </row>
    <row r="10">
      <c r="A10" s="98" t="s">
        <v>52320</v>
      </c>
      <c r="B10" s="98" t="s">
        <v>52321</v>
      </c>
      <c r="C10" s="100">
        <v>790</v>
      </c>
      <c r="D10" s="98" t="s">
        <v>52322</v>
      </c>
      <c r="E10" s="98" t="s">
        <v>52323</v>
      </c>
      <c r="F10" s="104">
        <v>45205</v>
      </c>
      <c r="G10" s="104">
        <v>45597</v>
      </c>
      <c r="H10" s="104">
        <v>45961</v>
      </c>
      <c r="J10" s="101">
        <v>1195</v>
      </c>
      <c r="K10" s="98" t="s">
        <v>52324</v>
      </c>
      <c r="L10" s="98" t="s">
        <v>52325</v>
      </c>
      <c r="M10" s="98" t="s">
        <v>52326</v>
      </c>
      <c r="N10" s="98" t="s">
        <v>52327</v>
      </c>
      <c r="O10" s="101">
        <v>1195</v>
      </c>
      <c r="P10" s="101">
        <v>1195</v>
      </c>
      <c r="Q10" s="101">
        <v>0</v>
      </c>
      <c r="R10" s="101">
        <v>1120</v>
      </c>
    </row>
    <row r="11">
      <c r="K11" s="96" t="s">
        <v>52328</v>
      </c>
      <c r="O11" s="85">
        <f>SUM(O10:O10)</f>
      </c>
      <c r="P11" s="85">
        <f>SUM(P10:P10)</f>
      </c>
    </row>
    <row r="12">
      <c r="A12" s="98" t="s">
        <v>52329</v>
      </c>
      <c r="B12" s="98" t="s">
        <v>52330</v>
      </c>
      <c r="C12" s="100">
        <v>650</v>
      </c>
      <c r="D12" s="98" t="s">
        <v>52331</v>
      </c>
      <c r="E12" s="98" t="s">
        <v>52332</v>
      </c>
      <c r="F12" s="104">
        <v>44491</v>
      </c>
      <c r="G12" s="104">
        <v>45597</v>
      </c>
      <c r="H12" s="104">
        <v>45961</v>
      </c>
      <c r="J12" s="101">
        <v>1125</v>
      </c>
      <c r="K12" s="98" t="s">
        <v>52333</v>
      </c>
      <c r="L12" s="98" t="s">
        <v>52334</v>
      </c>
      <c r="M12" s="98" t="s">
        <v>52335</v>
      </c>
      <c r="N12" s="98" t="s">
        <v>52336</v>
      </c>
      <c r="O12" s="101">
        <v>1125</v>
      </c>
      <c r="P12" s="101">
        <v>1125</v>
      </c>
      <c r="Q12" s="101">
        <v>0</v>
      </c>
      <c r="R12" s="101">
        <v>950</v>
      </c>
    </row>
    <row r="13">
      <c r="K13" s="96" t="s">
        <v>52337</v>
      </c>
      <c r="O13" s="85">
        <f>SUM(O12:O12)</f>
      </c>
      <c r="P13" s="85">
        <f>SUM(P12:P12)</f>
      </c>
    </row>
    <row r="14">
      <c r="A14" s="98" t="s">
        <v>52338</v>
      </c>
      <c r="B14" s="98" t="s">
        <v>52339</v>
      </c>
      <c r="C14" s="100">
        <v>550</v>
      </c>
      <c r="D14" s="98" t="s">
        <v>52340</v>
      </c>
      <c r="E14" s="98" t="s">
        <v>52341</v>
      </c>
      <c r="F14" s="104">
        <v>45566</v>
      </c>
      <c r="G14" s="104">
        <v>45566</v>
      </c>
      <c r="H14" s="104">
        <v>45930</v>
      </c>
      <c r="J14" s="101">
        <v>975</v>
      </c>
      <c r="K14" s="98" t="s">
        <v>52342</v>
      </c>
      <c r="L14" s="98" t="s">
        <v>52343</v>
      </c>
      <c r="M14" s="98" t="s">
        <v>52344</v>
      </c>
      <c r="N14" s="98" t="s">
        <v>52345</v>
      </c>
      <c r="O14" s="101">
        <v>975</v>
      </c>
      <c r="P14" s="101">
        <v>975</v>
      </c>
      <c r="Q14" s="101">
        <v>0</v>
      </c>
      <c r="R14" s="101">
        <v>975</v>
      </c>
    </row>
    <row r="15">
      <c r="K15" s="96" t="s">
        <v>52346</v>
      </c>
      <c r="O15" s="85">
        <f>SUM(O14:O14)</f>
      </c>
      <c r="P15" s="85">
        <f>SUM(P14:P14)</f>
      </c>
    </row>
    <row r="16">
      <c r="A16" s="98" t="s">
        <v>52347</v>
      </c>
      <c r="B16" s="98" t="s">
        <v>52348</v>
      </c>
      <c r="C16" s="100">
        <v>650</v>
      </c>
      <c r="D16" s="98" t="s">
        <v>52349</v>
      </c>
      <c r="E16" s="98" t="s">
        <v>52350</v>
      </c>
      <c r="F16" s="104">
        <v>44813</v>
      </c>
      <c r="G16" s="104">
        <v>45566</v>
      </c>
      <c r="H16" s="104">
        <v>45930</v>
      </c>
      <c r="J16" s="101">
        <v>1125</v>
      </c>
      <c r="K16" s="98" t="s">
        <v>52351</v>
      </c>
      <c r="L16" s="98" t="s">
        <v>52352</v>
      </c>
      <c r="M16" s="98" t="s">
        <v>52353</v>
      </c>
      <c r="N16" s="98" t="s">
        <v>52354</v>
      </c>
      <c r="O16" s="101">
        <v>1125</v>
      </c>
      <c r="P16" s="101">
        <v>1125</v>
      </c>
      <c r="Q16" s="101">
        <v>0</v>
      </c>
      <c r="R16" s="101">
        <v>1050</v>
      </c>
    </row>
    <row r="17">
      <c r="K17" s="96" t="s">
        <v>52355</v>
      </c>
      <c r="O17" s="85">
        <f>SUM(O16:O16)</f>
      </c>
      <c r="P17" s="85">
        <f>SUM(P16:P16)</f>
      </c>
    </row>
    <row r="18">
      <c r="A18" s="98" t="s">
        <v>52356</v>
      </c>
      <c r="B18" s="98" t="s">
        <v>52357</v>
      </c>
      <c r="C18" s="100">
        <v>915</v>
      </c>
      <c r="D18" s="98" t="s">
        <v>52358</v>
      </c>
      <c r="E18" s="98" t="s">
        <v>52359</v>
      </c>
      <c r="F18" s="104">
        <v>44295</v>
      </c>
      <c r="G18" s="104">
        <v>45413</v>
      </c>
      <c r="H18" s="104">
        <v>45777</v>
      </c>
      <c r="J18" s="101">
        <v>1360</v>
      </c>
      <c r="K18" s="98" t="s">
        <v>52360</v>
      </c>
      <c r="L18" s="98" t="s">
        <v>52361</v>
      </c>
      <c r="M18" s="98" t="s">
        <v>52362</v>
      </c>
      <c r="N18" s="98" t="s">
        <v>52363</v>
      </c>
      <c r="O18" s="101">
        <v>1320</v>
      </c>
      <c r="P18" s="101">
        <v>1320</v>
      </c>
      <c r="Q18" s="101">
        <v>0</v>
      </c>
      <c r="R18" s="101">
        <v>1185</v>
      </c>
    </row>
    <row r="19">
      <c r="K19" s="96" t="s">
        <v>52364</v>
      </c>
      <c r="O19" s="85">
        <f>SUM(O18:O18)</f>
      </c>
      <c r="P19" s="85">
        <f>SUM(P18:P18)</f>
      </c>
    </row>
    <row r="20">
      <c r="A20" s="98" t="s">
        <v>52365</v>
      </c>
      <c r="B20" s="98" t="s">
        <v>52366</v>
      </c>
      <c r="C20" s="100">
        <v>790</v>
      </c>
      <c r="D20" s="98" t="s">
        <v>52367</v>
      </c>
      <c r="E20" s="98" t="s">
        <v>52368</v>
      </c>
      <c r="F20" s="104">
        <v>45348</v>
      </c>
      <c r="G20" s="104">
        <v>45717</v>
      </c>
      <c r="H20" s="104">
        <v>46081</v>
      </c>
      <c r="J20" s="101">
        <v>1195</v>
      </c>
      <c r="K20" s="98" t="s">
        <v>52369</v>
      </c>
      <c r="L20" s="98" t="s">
        <v>52370</v>
      </c>
      <c r="M20" s="98" t="s">
        <v>52371</v>
      </c>
      <c r="N20" s="98" t="s">
        <v>52372</v>
      </c>
      <c r="O20" s="101">
        <v>1270</v>
      </c>
      <c r="P20" s="101">
        <v>1270</v>
      </c>
      <c r="Q20" s="101">
        <v>0</v>
      </c>
      <c r="R20" s="101">
        <v>1120</v>
      </c>
    </row>
    <row r="21">
      <c r="K21" s="96" t="s">
        <v>52373</v>
      </c>
      <c r="O21" s="85">
        <f>SUM(O20:O20)</f>
      </c>
      <c r="P21" s="85">
        <f>SUM(P20:P20)</f>
      </c>
    </row>
    <row r="22">
      <c r="A22" s="98" t="s">
        <v>52374</v>
      </c>
      <c r="B22" s="98" t="s">
        <v>52375</v>
      </c>
      <c r="C22" s="100">
        <v>915</v>
      </c>
      <c r="D22" s="98" t="s">
        <v>52376</v>
      </c>
      <c r="E22" s="98" t="s">
        <v>52377</v>
      </c>
      <c r="F22" s="104">
        <v>43728</v>
      </c>
      <c r="G22" s="104">
        <v>45658</v>
      </c>
      <c r="H22" s="104">
        <v>46022</v>
      </c>
      <c r="J22" s="101">
        <v>1360</v>
      </c>
      <c r="K22" s="98" t="s">
        <v>52378</v>
      </c>
      <c r="L22" s="98" t="s">
        <v>52379</v>
      </c>
      <c r="M22" s="98" t="s">
        <v>52380</v>
      </c>
      <c r="N22" s="98" t="s">
        <v>52381</v>
      </c>
      <c r="O22" s="101">
        <v>1220</v>
      </c>
      <c r="P22" s="101">
        <v>1220</v>
      </c>
      <c r="Q22" s="101">
        <v>0</v>
      </c>
      <c r="R22" s="101">
        <v>0</v>
      </c>
    </row>
    <row r="23">
      <c r="K23" s="96" t="s">
        <v>52382</v>
      </c>
      <c r="O23" s="85">
        <f>SUM(O22:O22)</f>
      </c>
      <c r="P23" s="85">
        <f>SUM(P22:P22)</f>
      </c>
    </row>
    <row r="24">
      <c r="A24" s="98" t="s">
        <v>52383</v>
      </c>
      <c r="B24" s="98" t="s">
        <v>52384</v>
      </c>
      <c r="C24" s="100">
        <v>790</v>
      </c>
      <c r="D24" s="98" t="s">
        <v>52385</v>
      </c>
      <c r="E24" s="98" t="s">
        <v>52386</v>
      </c>
      <c r="F24" s="104">
        <v>36477</v>
      </c>
      <c r="G24" s="104">
        <v>45597</v>
      </c>
      <c r="H24" s="104">
        <v>45961</v>
      </c>
      <c r="J24" s="101">
        <v>1195</v>
      </c>
      <c r="K24" s="98" t="s">
        <v>52387</v>
      </c>
      <c r="L24" s="98" t="s">
        <v>52388</v>
      </c>
      <c r="M24" s="98" t="s">
        <v>52389</v>
      </c>
      <c r="N24" s="98" t="s">
        <v>52390</v>
      </c>
      <c r="O24" s="101">
        <v>1085</v>
      </c>
      <c r="P24" s="101">
        <v>1085</v>
      </c>
      <c r="Q24" s="101">
        <v>0</v>
      </c>
      <c r="R24" s="101">
        <v>1010</v>
      </c>
    </row>
    <row r="25">
      <c r="K25" s="96" t="s">
        <v>52391</v>
      </c>
      <c r="O25" s="85">
        <f>SUM(O24:O24)</f>
      </c>
      <c r="P25" s="85">
        <f>SUM(P24:P24)</f>
      </c>
    </row>
    <row r="26">
      <c r="A26" s="98" t="s">
        <v>52392</v>
      </c>
      <c r="B26" s="98" t="s">
        <v>52393</v>
      </c>
      <c r="C26" s="100">
        <v>650</v>
      </c>
      <c r="D26" s="98" t="s">
        <v>52394</v>
      </c>
      <c r="E26" s="98" t="s">
        <v>52395</v>
      </c>
      <c r="F26" s="104">
        <v>44736</v>
      </c>
      <c r="G26" s="104">
        <v>45474</v>
      </c>
      <c r="H26" s="104">
        <v>45838</v>
      </c>
      <c r="J26" s="101">
        <v>1125</v>
      </c>
      <c r="K26" s="98" t="s">
        <v>52396</v>
      </c>
      <c r="L26" s="98" t="s">
        <v>52397</v>
      </c>
      <c r="M26" s="98" t="s">
        <v>52398</v>
      </c>
      <c r="N26" s="98" t="s">
        <v>52399</v>
      </c>
      <c r="O26" s="101">
        <v>1105</v>
      </c>
      <c r="P26" s="101">
        <v>1105</v>
      </c>
      <c r="Q26" s="101">
        <v>0</v>
      </c>
      <c r="R26" s="101">
        <v>1000</v>
      </c>
    </row>
    <row r="27">
      <c r="K27" s="96" t="s">
        <v>52400</v>
      </c>
      <c r="O27" s="85">
        <f>SUM(O26:O26)</f>
      </c>
      <c r="P27" s="85">
        <f>SUM(P26:P26)</f>
      </c>
    </row>
    <row r="28">
      <c r="A28" s="98" t="s">
        <v>52401</v>
      </c>
      <c r="B28" s="98" t="s">
        <v>52402</v>
      </c>
      <c r="C28" s="100">
        <v>650</v>
      </c>
      <c r="D28" s="98" t="s">
        <v>52403</v>
      </c>
      <c r="E28" s="98" t="s">
        <v>52404</v>
      </c>
      <c r="F28" s="104">
        <v>40200</v>
      </c>
      <c r="G28" s="104">
        <v>45689</v>
      </c>
      <c r="H28" s="104">
        <v>46053</v>
      </c>
      <c r="J28" s="101">
        <v>1125</v>
      </c>
      <c r="K28" s="98" t="s">
        <v>52405</v>
      </c>
      <c r="L28" s="98" t="s">
        <v>52406</v>
      </c>
      <c r="M28" s="98" t="s">
        <v>52407</v>
      </c>
      <c r="N28" s="98" t="s">
        <v>52408</v>
      </c>
      <c r="O28" s="101">
        <v>1025</v>
      </c>
      <c r="P28" s="101">
        <v>1025</v>
      </c>
      <c r="Q28" s="101">
        <v>0</v>
      </c>
      <c r="R28" s="101">
        <v>715</v>
      </c>
    </row>
    <row r="29">
      <c r="K29" s="96" t="s">
        <v>52409</v>
      </c>
      <c r="O29" s="85">
        <f>SUM(O28:O28)</f>
      </c>
      <c r="P29" s="85">
        <f>SUM(P28:P28)</f>
      </c>
    </row>
    <row r="30">
      <c r="A30" s="98" t="s">
        <v>52410</v>
      </c>
      <c r="B30" s="98" t="s">
        <v>52411</v>
      </c>
      <c r="C30" s="100">
        <v>650</v>
      </c>
      <c r="D30" s="98" t="s">
        <v>52412</v>
      </c>
      <c r="E30" s="98" t="s">
        <v>52413</v>
      </c>
      <c r="F30" s="104">
        <v>45618</v>
      </c>
      <c r="G30" s="104">
        <v>45618</v>
      </c>
      <c r="H30" s="104">
        <v>45982</v>
      </c>
      <c r="J30" s="101">
        <v>1125</v>
      </c>
      <c r="K30" s="98" t="s">
        <v>52414</v>
      </c>
      <c r="L30" s="98" t="s">
        <v>52415</v>
      </c>
      <c r="M30" s="98" t="s">
        <v>52416</v>
      </c>
      <c r="N30" s="98" t="s">
        <v>52417</v>
      </c>
      <c r="O30" s="101">
        <v>1125</v>
      </c>
      <c r="P30" s="101">
        <v>1125</v>
      </c>
      <c r="Q30" s="101">
        <v>0</v>
      </c>
      <c r="R30" s="101">
        <v>1125</v>
      </c>
    </row>
    <row r="31">
      <c r="K31" s="96" t="s">
        <v>52418</v>
      </c>
      <c r="O31" s="85">
        <f>SUM(O30:O30)</f>
      </c>
      <c r="P31" s="85">
        <f>SUM(P30:P30)</f>
      </c>
    </row>
    <row r="32">
      <c r="A32" s="98" t="s">
        <v>52419</v>
      </c>
      <c r="B32" s="98" t="s">
        <v>52420</v>
      </c>
      <c r="C32" s="100">
        <v>650</v>
      </c>
      <c r="D32" s="98" t="s">
        <v>52421</v>
      </c>
      <c r="E32" s="98" t="s">
        <v>52422</v>
      </c>
      <c r="F32" s="104">
        <v>45093</v>
      </c>
      <c r="G32" s="104">
        <v>45474</v>
      </c>
      <c r="H32" s="104">
        <v>45838</v>
      </c>
      <c r="J32" s="101">
        <v>1125</v>
      </c>
      <c r="K32" s="98" t="s">
        <v>52423</v>
      </c>
      <c r="L32" s="98" t="s">
        <v>52424</v>
      </c>
      <c r="M32" s="98" t="s">
        <v>52425</v>
      </c>
      <c r="N32" s="98" t="s">
        <v>52426</v>
      </c>
      <c r="O32" s="101">
        <v>1125</v>
      </c>
      <c r="P32" s="101">
        <v>1125</v>
      </c>
      <c r="Q32" s="101">
        <v>0</v>
      </c>
      <c r="R32" s="101">
        <v>1050</v>
      </c>
    </row>
    <row r="33">
      <c r="K33" s="96" t="s">
        <v>52427</v>
      </c>
      <c r="O33" s="85">
        <f>SUM(O32:O32)</f>
      </c>
      <c r="P33" s="85">
        <f>SUM(P32:P32)</f>
      </c>
    </row>
    <row r="34">
      <c r="A34" s="98" t="s">
        <v>52428</v>
      </c>
      <c r="B34" s="98" t="s">
        <v>52429</v>
      </c>
      <c r="C34" s="100">
        <v>915</v>
      </c>
      <c r="D34" s="98" t="s">
        <v>52430</v>
      </c>
      <c r="E34" s="98" t="s">
        <v>52431</v>
      </c>
      <c r="F34" s="104">
        <v>45149</v>
      </c>
      <c r="G34" s="104">
        <v>45536</v>
      </c>
      <c r="H34" s="104">
        <v>45900</v>
      </c>
      <c r="J34" s="101">
        <v>1360</v>
      </c>
      <c r="K34" s="98" t="s">
        <v>52432</v>
      </c>
      <c r="L34" s="98" t="s">
        <v>52433</v>
      </c>
      <c r="M34" s="98" t="s">
        <v>52434</v>
      </c>
      <c r="N34" s="98" t="s">
        <v>52435</v>
      </c>
      <c r="O34" s="101">
        <v>1360</v>
      </c>
      <c r="P34" s="101">
        <v>1360</v>
      </c>
      <c r="Q34" s="101">
        <v>0</v>
      </c>
      <c r="R34" s="101">
        <v>1285</v>
      </c>
    </row>
    <row r="35">
      <c r="K35" s="96" t="s">
        <v>52436</v>
      </c>
      <c r="O35" s="85">
        <f>SUM(O34:O34)</f>
      </c>
      <c r="P35" s="85">
        <f>SUM(P34:P34)</f>
      </c>
    </row>
    <row r="36">
      <c r="A36" s="98" t="s">
        <v>52437</v>
      </c>
      <c r="B36" s="98" t="s">
        <v>52438</v>
      </c>
      <c r="C36" s="100">
        <v>790</v>
      </c>
      <c r="D36" s="98" t="s">
        <v>52439</v>
      </c>
      <c r="E36" s="98" t="s">
        <v>52440</v>
      </c>
      <c r="F36" s="104">
        <v>38856</v>
      </c>
      <c r="G36" s="104">
        <v>45444</v>
      </c>
      <c r="H36" s="104">
        <v>45808</v>
      </c>
      <c r="J36" s="101">
        <v>1195</v>
      </c>
      <c r="K36" s="98" t="s">
        <v>52441</v>
      </c>
      <c r="L36" s="98" t="s">
        <v>52442</v>
      </c>
      <c r="M36" s="98" t="s">
        <v>52443</v>
      </c>
      <c r="N36" s="98" t="s">
        <v>52444</v>
      </c>
      <c r="O36" s="101">
        <v>1020</v>
      </c>
      <c r="P36" s="101">
        <v>1020</v>
      </c>
      <c r="Q36" s="101">
        <v>0</v>
      </c>
      <c r="R36" s="101">
        <v>735</v>
      </c>
    </row>
    <row r="37">
      <c r="K37" s="96" t="s">
        <v>52445</v>
      </c>
      <c r="O37" s="85">
        <f>SUM(O36:O36)</f>
      </c>
      <c r="P37" s="85">
        <f>SUM(P36:P36)</f>
      </c>
    </row>
    <row r="38">
      <c r="A38" s="98" t="s">
        <v>52446</v>
      </c>
      <c r="B38" s="98" t="s">
        <v>52447</v>
      </c>
      <c r="C38" s="100">
        <v>915</v>
      </c>
      <c r="D38" s="98" t="s">
        <v>52448</v>
      </c>
      <c r="E38" s="98" t="s">
        <v>52449</v>
      </c>
      <c r="F38" s="104">
        <v>39136</v>
      </c>
      <c r="G38" s="104">
        <v>45717</v>
      </c>
      <c r="H38" s="104">
        <v>46081</v>
      </c>
      <c r="J38" s="101">
        <v>1360</v>
      </c>
      <c r="K38" s="98" t="s">
        <v>52450</v>
      </c>
      <c r="L38" s="98" t="s">
        <v>52451</v>
      </c>
      <c r="M38" s="98" t="s">
        <v>52452</v>
      </c>
      <c r="N38" s="98" t="s">
        <v>52453</v>
      </c>
      <c r="O38" s="101">
        <v>1135</v>
      </c>
      <c r="P38" s="101">
        <v>1135</v>
      </c>
      <c r="Q38" s="101">
        <v>0</v>
      </c>
      <c r="R38" s="101">
        <v>820</v>
      </c>
    </row>
    <row r="39">
      <c r="K39" s="96" t="s">
        <v>52454</v>
      </c>
      <c r="O39" s="85">
        <f>SUM(O38:O38)</f>
      </c>
      <c r="P39" s="85">
        <f>SUM(P38:P38)</f>
      </c>
    </row>
    <row r="40">
      <c r="A40" s="98" t="s">
        <v>52455</v>
      </c>
      <c r="B40" s="98" t="s">
        <v>52456</v>
      </c>
      <c r="C40" s="100">
        <v>790</v>
      </c>
      <c r="D40" s="98" t="s">
        <v>52457</v>
      </c>
      <c r="E40" s="98" t="s">
        <v>52458</v>
      </c>
      <c r="F40" s="104">
        <v>43847</v>
      </c>
      <c r="G40" s="104">
        <v>45689</v>
      </c>
      <c r="H40" s="104">
        <v>46053</v>
      </c>
      <c r="J40" s="101">
        <v>1195</v>
      </c>
      <c r="K40" s="98" t="s">
        <v>52459</v>
      </c>
      <c r="L40" s="98" t="s">
        <v>52460</v>
      </c>
      <c r="M40" s="98" t="s">
        <v>52461</v>
      </c>
      <c r="N40" s="98" t="s">
        <v>52462</v>
      </c>
      <c r="O40" s="101">
        <v>1180</v>
      </c>
      <c r="P40" s="101">
        <v>1180</v>
      </c>
      <c r="Q40" s="101">
        <v>0</v>
      </c>
      <c r="R40" s="101">
        <v>960</v>
      </c>
    </row>
    <row r="41">
      <c r="K41" s="96" t="s">
        <v>52463</v>
      </c>
      <c r="O41" s="85">
        <f>SUM(O40:O40)</f>
      </c>
      <c r="P41" s="85">
        <f>SUM(P40:P40)</f>
      </c>
    </row>
    <row r="42">
      <c r="A42" s="98" t="s">
        <v>52464</v>
      </c>
      <c r="B42" s="98" t="s">
        <v>52465</v>
      </c>
      <c r="C42" s="100">
        <v>650</v>
      </c>
      <c r="D42" s="98" t="s">
        <v>52466</v>
      </c>
      <c r="E42" s="98" t="s">
        <v>52467</v>
      </c>
      <c r="F42" s="104">
        <v>42755</v>
      </c>
      <c r="G42" s="104">
        <v>45627</v>
      </c>
      <c r="H42" s="104">
        <v>45991</v>
      </c>
      <c r="J42" s="101">
        <v>1125</v>
      </c>
      <c r="K42" s="98" t="s">
        <v>52468</v>
      </c>
      <c r="L42" s="98" t="s">
        <v>52469</v>
      </c>
      <c r="M42" s="98" t="s">
        <v>52470</v>
      </c>
      <c r="N42" s="98" t="s">
        <v>52471</v>
      </c>
      <c r="O42" s="101">
        <v>1015</v>
      </c>
      <c r="P42" s="101">
        <v>1015</v>
      </c>
      <c r="Q42" s="101">
        <v>0</v>
      </c>
      <c r="R42" s="101">
        <v>725</v>
      </c>
    </row>
    <row r="43">
      <c r="K43" s="96" t="s">
        <v>52472</v>
      </c>
      <c r="O43" s="85">
        <f>SUM(O42:O42)</f>
      </c>
      <c r="P43" s="85">
        <f>SUM(P42:P42)</f>
      </c>
    </row>
    <row r="44">
      <c r="A44" s="98" t="s">
        <v>52473</v>
      </c>
      <c r="B44" s="98" t="s">
        <v>52474</v>
      </c>
      <c r="C44" s="100">
        <v>650</v>
      </c>
      <c r="D44" s="98" t="s">
        <v>52475</v>
      </c>
      <c r="E44" s="98" t="s">
        <v>52476</v>
      </c>
      <c r="F44" s="104">
        <v>44788</v>
      </c>
      <c r="G44" s="104">
        <v>45536</v>
      </c>
      <c r="H44" s="104">
        <v>45900</v>
      </c>
      <c r="J44" s="101">
        <v>1125</v>
      </c>
      <c r="K44" s="98" t="s">
        <v>52477</v>
      </c>
      <c r="L44" s="98" t="s">
        <v>52478</v>
      </c>
      <c r="M44" s="98" t="s">
        <v>52479</v>
      </c>
      <c r="N44" s="98" t="s">
        <v>52480</v>
      </c>
      <c r="O44" s="101">
        <v>1125</v>
      </c>
      <c r="P44" s="101">
        <v>1125</v>
      </c>
      <c r="Q44" s="101">
        <v>0</v>
      </c>
      <c r="R44" s="101">
        <v>1000</v>
      </c>
    </row>
    <row r="45">
      <c r="K45" s="96" t="s">
        <v>52481</v>
      </c>
      <c r="O45" s="85">
        <f>SUM(O44:O44)</f>
      </c>
      <c r="P45" s="85">
        <f>SUM(P44:P44)</f>
      </c>
    </row>
    <row r="46">
      <c r="A46" s="98" t="s">
        <v>52482</v>
      </c>
      <c r="B46" s="98" t="s">
        <v>52483</v>
      </c>
      <c r="C46" s="100">
        <v>650</v>
      </c>
      <c r="D46" s="98" t="s">
        <v>52484</v>
      </c>
      <c r="E46" s="98" t="s">
        <v>52485</v>
      </c>
      <c r="F46" s="104">
        <v>44939</v>
      </c>
      <c r="G46" s="104">
        <v>45689</v>
      </c>
      <c r="H46" s="104">
        <v>46053</v>
      </c>
      <c r="J46" s="101">
        <v>1125</v>
      </c>
      <c r="K46" s="98" t="s">
        <v>52486</v>
      </c>
      <c r="L46" s="98" t="s">
        <v>52487</v>
      </c>
      <c r="M46" s="98" t="s">
        <v>52488</v>
      </c>
      <c r="N46" s="98" t="s">
        <v>52489</v>
      </c>
      <c r="O46" s="101">
        <v>1150</v>
      </c>
      <c r="P46" s="101">
        <v>1150</v>
      </c>
      <c r="Q46" s="101">
        <v>0</v>
      </c>
      <c r="R46" s="101">
        <v>1000</v>
      </c>
    </row>
    <row r="47">
      <c r="K47" s="96" t="s">
        <v>52490</v>
      </c>
      <c r="O47" s="85">
        <f>SUM(O46:O46)</f>
      </c>
      <c r="P47" s="85">
        <f>SUM(P46:P46)</f>
      </c>
    </row>
    <row r="48">
      <c r="A48" s="98" t="s">
        <v>52491</v>
      </c>
      <c r="B48" s="98" t="s">
        <v>52492</v>
      </c>
      <c r="C48" s="100">
        <v>650</v>
      </c>
      <c r="D48" s="98" t="s">
        <v>52493</v>
      </c>
      <c r="E48" s="98" t="s">
        <v>52494</v>
      </c>
      <c r="F48" s="104">
        <v>39185</v>
      </c>
      <c r="G48" s="104">
        <v>45536</v>
      </c>
      <c r="H48" s="104">
        <v>45900</v>
      </c>
      <c r="J48" s="101">
        <v>1125</v>
      </c>
      <c r="K48" s="98" t="s">
        <v>52495</v>
      </c>
      <c r="L48" s="98" t="s">
        <v>52496</v>
      </c>
      <c r="M48" s="98" t="s">
        <v>52497</v>
      </c>
      <c r="N48" s="98" t="s">
        <v>52498</v>
      </c>
      <c r="O48" s="101">
        <v>1010</v>
      </c>
      <c r="P48" s="101">
        <v>1010</v>
      </c>
      <c r="Q48" s="101">
        <v>0</v>
      </c>
      <c r="R48" s="101">
        <v>715</v>
      </c>
    </row>
    <row r="49">
      <c r="K49" s="96" t="s">
        <v>52499</v>
      </c>
      <c r="O49" s="85">
        <f>SUM(O48:O48)</f>
      </c>
      <c r="P49" s="85">
        <f>SUM(P48:P48)</f>
      </c>
    </row>
    <row r="50">
      <c r="A50" s="98" t="s">
        <v>52500</v>
      </c>
      <c r="B50" s="98" t="s">
        <v>52501</v>
      </c>
      <c r="C50" s="100">
        <v>915</v>
      </c>
      <c r="D50" s="98" t="s">
        <v>52502</v>
      </c>
      <c r="E50" s="98" t="s">
        <v>52503</v>
      </c>
      <c r="F50" s="104">
        <v>44057</v>
      </c>
      <c r="G50" s="104">
        <v>45536</v>
      </c>
      <c r="H50" s="104">
        <v>45900</v>
      </c>
      <c r="J50" s="101">
        <v>1360</v>
      </c>
      <c r="K50" s="98" t="s">
        <v>52504</v>
      </c>
      <c r="L50" s="98" t="s">
        <v>52505</v>
      </c>
      <c r="M50" s="98" t="s">
        <v>52506</v>
      </c>
      <c r="N50" s="98" t="s">
        <v>52507</v>
      </c>
      <c r="O50" s="101">
        <v>1360</v>
      </c>
      <c r="P50" s="101">
        <v>1360</v>
      </c>
      <c r="Q50" s="101">
        <v>0</v>
      </c>
      <c r="R50" s="101">
        <v>1185</v>
      </c>
    </row>
    <row r="51">
      <c r="K51" s="96" t="s">
        <v>52508</v>
      </c>
      <c r="O51" s="85">
        <f>SUM(O50:O50)</f>
      </c>
      <c r="P51" s="85">
        <f>SUM(P50:P50)</f>
      </c>
    </row>
    <row r="52">
      <c r="A52" s="98" t="s">
        <v>52509</v>
      </c>
      <c r="B52" s="98" t="s">
        <v>52510</v>
      </c>
      <c r="C52" s="100">
        <v>790</v>
      </c>
      <c r="D52" s="98" t="s">
        <v>52511</v>
      </c>
      <c r="E52" s="98" t="s">
        <v>52512</v>
      </c>
      <c r="F52" s="104">
        <v>42713</v>
      </c>
      <c r="G52" s="104">
        <v>45658</v>
      </c>
      <c r="H52" s="104">
        <v>46022</v>
      </c>
      <c r="J52" s="101">
        <v>1195</v>
      </c>
      <c r="K52" s="98" t="s">
        <v>52513</v>
      </c>
      <c r="L52" s="98" t="s">
        <v>52514</v>
      </c>
      <c r="M52" s="98" t="s">
        <v>52515</v>
      </c>
      <c r="N52" s="98" t="s">
        <v>52516</v>
      </c>
      <c r="O52" s="101">
        <v>1110</v>
      </c>
      <c r="P52" s="101">
        <v>1110</v>
      </c>
      <c r="Q52" s="101">
        <v>0</v>
      </c>
      <c r="R52" s="101">
        <v>800</v>
      </c>
    </row>
    <row r="53">
      <c r="K53" s="96" t="s">
        <v>52517</v>
      </c>
      <c r="O53" s="85">
        <f>SUM(O52:O52)</f>
      </c>
      <c r="P53" s="85">
        <f>SUM(P52:P52)</f>
      </c>
    </row>
    <row r="54">
      <c r="A54" s="98" t="s">
        <v>52518</v>
      </c>
      <c r="B54" s="98" t="s">
        <v>52519</v>
      </c>
      <c r="C54" s="100">
        <v>915</v>
      </c>
      <c r="D54" s="98" t="s">
        <v>52520</v>
      </c>
      <c r="E54" s="98" t="s">
        <v>52521</v>
      </c>
      <c r="F54" s="104">
        <v>39846</v>
      </c>
      <c r="G54" s="104">
        <v>45748</v>
      </c>
      <c r="H54" s="104">
        <v>46112</v>
      </c>
      <c r="J54" s="101">
        <v>1360</v>
      </c>
      <c r="K54" s="98" t="s">
        <v>52522</v>
      </c>
      <c r="L54" s="98" t="s">
        <v>52523</v>
      </c>
      <c r="M54" s="98" t="s">
        <v>52524</v>
      </c>
      <c r="N54" s="98" t="s">
        <v>52525</v>
      </c>
      <c r="O54" s="101">
        <v>1155</v>
      </c>
      <c r="P54" s="101">
        <v>1155</v>
      </c>
      <c r="Q54" s="101">
        <v>0</v>
      </c>
      <c r="R54" s="101">
        <v>765</v>
      </c>
    </row>
    <row r="55">
      <c r="K55" s="96" t="s">
        <v>52526</v>
      </c>
      <c r="O55" s="85">
        <f>SUM(O54:O54)</f>
      </c>
      <c r="P55" s="85">
        <f>SUM(P54:P54)</f>
      </c>
    </row>
    <row r="56">
      <c r="A56" s="98" t="s">
        <v>52527</v>
      </c>
      <c r="B56" s="98" t="s">
        <v>52528</v>
      </c>
      <c r="C56" s="100">
        <v>790</v>
      </c>
      <c r="D56" s="98" t="s">
        <v>52529</v>
      </c>
      <c r="E56" s="98" t="s">
        <v>52530</v>
      </c>
      <c r="F56" s="104">
        <v>43637</v>
      </c>
      <c r="G56" s="104">
        <v>45536</v>
      </c>
      <c r="H56" s="104">
        <v>45900</v>
      </c>
      <c r="J56" s="101">
        <v>1195</v>
      </c>
      <c r="K56" s="98" t="s">
        <v>52531</v>
      </c>
      <c r="L56" s="98" t="s">
        <v>52532</v>
      </c>
      <c r="M56" s="98" t="s">
        <v>52533</v>
      </c>
      <c r="N56" s="98" t="s">
        <v>52534</v>
      </c>
      <c r="O56" s="101">
        <v>1150</v>
      </c>
      <c r="P56" s="101">
        <v>1150</v>
      </c>
      <c r="Q56" s="101">
        <v>1200</v>
      </c>
      <c r="R56" s="101">
        <v>900</v>
      </c>
    </row>
    <row r="57">
      <c r="K57" s="96" t="s">
        <v>52535</v>
      </c>
      <c r="O57" s="85">
        <f>SUM(O56:O56)</f>
      </c>
      <c r="P57" s="85">
        <f>SUM(P56:P56)</f>
      </c>
    </row>
    <row r="58">
      <c r="A58" s="98" t="s">
        <v>52536</v>
      </c>
      <c r="B58" s="98" t="s">
        <v>52537</v>
      </c>
      <c r="C58" s="100">
        <v>650</v>
      </c>
      <c r="D58" s="98" t="s">
        <v>52538</v>
      </c>
      <c r="E58" s="98" t="s">
        <v>52539</v>
      </c>
      <c r="F58" s="104">
        <v>40213</v>
      </c>
      <c r="G58" s="104">
        <v>45689</v>
      </c>
      <c r="H58" s="104">
        <v>46053</v>
      </c>
      <c r="J58" s="101">
        <v>1125</v>
      </c>
      <c r="K58" s="98" t="s">
        <v>52540</v>
      </c>
      <c r="L58" s="98" t="s">
        <v>52541</v>
      </c>
      <c r="M58" s="98" t="s">
        <v>52542</v>
      </c>
      <c r="N58" s="98" t="s">
        <v>52543</v>
      </c>
      <c r="O58" s="101">
        <v>1015</v>
      </c>
      <c r="P58" s="101">
        <v>1015</v>
      </c>
      <c r="Q58" s="101">
        <v>0</v>
      </c>
      <c r="R58" s="101">
        <v>665</v>
      </c>
    </row>
    <row r="59">
      <c r="K59" s="96" t="s">
        <v>52544</v>
      </c>
      <c r="O59" s="85">
        <f>SUM(O58:O58)</f>
      </c>
      <c r="P59" s="85">
        <f>SUM(P58:P58)</f>
      </c>
    </row>
    <row r="60">
      <c r="A60" s="98" t="s">
        <v>52545</v>
      </c>
      <c r="B60" s="98" t="s">
        <v>52546</v>
      </c>
      <c r="C60" s="100">
        <v>550</v>
      </c>
      <c r="D60" s="98" t="s">
        <v>52547</v>
      </c>
      <c r="E60" s="98" t="s">
        <v>52548</v>
      </c>
      <c r="F60" s="104">
        <v>33138</v>
      </c>
      <c r="G60" s="104">
        <v>45566</v>
      </c>
      <c r="H60" s="104">
        <v>45930</v>
      </c>
      <c r="J60" s="101">
        <v>975</v>
      </c>
      <c r="K60" s="98" t="s">
        <v>52549</v>
      </c>
      <c r="L60" s="98" t="s">
        <v>52550</v>
      </c>
      <c r="M60" s="98" t="s">
        <v>52551</v>
      </c>
      <c r="N60" s="98" t="s">
        <v>52552</v>
      </c>
      <c r="O60" s="101">
        <v>885</v>
      </c>
      <c r="P60" s="101">
        <v>885</v>
      </c>
      <c r="Q60" s="101">
        <v>0</v>
      </c>
      <c r="R60" s="101">
        <v>590</v>
      </c>
    </row>
    <row r="61">
      <c r="K61" s="96" t="s">
        <v>52553</v>
      </c>
      <c r="O61" s="85">
        <f>SUM(O60:O60)</f>
      </c>
      <c r="P61" s="85">
        <f>SUM(P60:P60)</f>
      </c>
    </row>
    <row r="62">
      <c r="A62" s="98" t="s">
        <v>52554</v>
      </c>
      <c r="B62" s="98" t="s">
        <v>52555</v>
      </c>
      <c r="C62" s="100">
        <v>650</v>
      </c>
      <c r="D62" s="98" t="s">
        <v>52556</v>
      </c>
      <c r="E62" s="98" t="s">
        <v>52557</v>
      </c>
      <c r="J62" s="101">
        <v>1225</v>
      </c>
      <c r="K62" s="98" t="s">
        <v>52558</v>
      </c>
      <c r="L62" s="98" t="s">
        <v>52558</v>
      </c>
      <c r="O62" s="101">
        <v>0</v>
      </c>
      <c r="P62" s="101">
        <v>0</v>
      </c>
    </row>
    <row r="63">
      <c r="K63" s="96" t="s">
        <v>52559</v>
      </c>
      <c r="O63" s="85">
        <f>SUM(O62:O62)</f>
      </c>
      <c r="P63" s="85">
        <f>SUM(P62:P62)</f>
      </c>
    </row>
    <row r="64">
      <c r="A64" s="98" t="s">
        <v>52560</v>
      </c>
      <c r="B64" s="98" t="s">
        <v>52561</v>
      </c>
      <c r="C64" s="100">
        <v>915</v>
      </c>
      <c r="D64" s="98" t="s">
        <v>52562</v>
      </c>
      <c r="E64" s="98" t="s">
        <v>52563</v>
      </c>
      <c r="F64" s="104">
        <v>43448</v>
      </c>
      <c r="G64" s="104">
        <v>45748</v>
      </c>
      <c r="H64" s="104">
        <v>46112</v>
      </c>
      <c r="J64" s="101">
        <v>1360</v>
      </c>
      <c r="K64" s="98" t="s">
        <v>52564</v>
      </c>
      <c r="L64" s="98" t="s">
        <v>52565</v>
      </c>
      <c r="M64" s="98" t="s">
        <v>52566</v>
      </c>
      <c r="N64" s="98" t="s">
        <v>52567</v>
      </c>
      <c r="O64" s="101">
        <v>1210</v>
      </c>
      <c r="P64" s="101">
        <v>1210</v>
      </c>
      <c r="Q64" s="101">
        <v>0</v>
      </c>
      <c r="R64" s="101">
        <v>960</v>
      </c>
    </row>
    <row r="65">
      <c r="K65" s="96" t="s">
        <v>52568</v>
      </c>
      <c r="O65" s="85">
        <f>SUM(O64:O64)</f>
      </c>
      <c r="P65" s="85">
        <f>SUM(P64:P64)</f>
      </c>
    </row>
    <row r="66">
      <c r="A66" s="98" t="s">
        <v>52569</v>
      </c>
      <c r="B66" s="98" t="s">
        <v>52570</v>
      </c>
      <c r="C66" s="100">
        <v>790</v>
      </c>
      <c r="D66" s="98" t="s">
        <v>52571</v>
      </c>
      <c r="E66" s="98" t="s">
        <v>52572</v>
      </c>
      <c r="F66" s="104">
        <v>45611</v>
      </c>
      <c r="G66" s="104">
        <v>45611</v>
      </c>
      <c r="H66" s="104">
        <v>45991</v>
      </c>
      <c r="J66" s="101">
        <v>1195</v>
      </c>
      <c r="K66" s="98" t="s">
        <v>52573</v>
      </c>
      <c r="L66" s="98" t="s">
        <v>52574</v>
      </c>
      <c r="M66" s="98" t="s">
        <v>52575</v>
      </c>
      <c r="N66" s="98" t="s">
        <v>52576</v>
      </c>
      <c r="O66" s="101">
        <v>1195</v>
      </c>
      <c r="P66" s="101">
        <v>1195</v>
      </c>
      <c r="Q66" s="101">
        <v>0</v>
      </c>
      <c r="R66" s="101">
        <v>1195</v>
      </c>
    </row>
    <row r="67">
      <c r="K67" s="96" t="s">
        <v>52577</v>
      </c>
      <c r="O67" s="85">
        <f>SUM(O66:O66)</f>
      </c>
      <c r="P67" s="85">
        <f>SUM(P66:P66)</f>
      </c>
    </row>
    <row r="68">
      <c r="A68" s="98" t="s">
        <v>52578</v>
      </c>
      <c r="B68" s="98" t="s">
        <v>52579</v>
      </c>
      <c r="C68" s="100">
        <v>915</v>
      </c>
      <c r="D68" s="98" t="s">
        <v>52580</v>
      </c>
      <c r="E68" s="98" t="s">
        <v>52581</v>
      </c>
      <c r="F68" s="104">
        <v>44484</v>
      </c>
      <c r="G68" s="104">
        <v>45627</v>
      </c>
      <c r="H68" s="104">
        <v>45991</v>
      </c>
      <c r="J68" s="101">
        <v>1360</v>
      </c>
      <c r="K68" s="98" t="s">
        <v>52582</v>
      </c>
      <c r="L68" s="98" t="s">
        <v>52583</v>
      </c>
      <c r="M68" s="98" t="s">
        <v>52584</v>
      </c>
      <c r="N68" s="98" t="s">
        <v>52585</v>
      </c>
      <c r="O68" s="101">
        <v>1360</v>
      </c>
      <c r="P68" s="101">
        <v>1360</v>
      </c>
      <c r="Q68" s="101">
        <v>0</v>
      </c>
      <c r="R68" s="101">
        <v>1235</v>
      </c>
    </row>
    <row r="69">
      <c r="K69" s="96" t="s">
        <v>52586</v>
      </c>
      <c r="O69" s="85">
        <f>SUM(O68:O68)</f>
      </c>
      <c r="P69" s="85">
        <f>SUM(P68:P68)</f>
      </c>
    </row>
    <row r="70">
      <c r="A70" s="98" t="s">
        <v>52587</v>
      </c>
      <c r="B70" s="98" t="s">
        <v>52588</v>
      </c>
      <c r="C70" s="100">
        <v>790</v>
      </c>
      <c r="D70" s="98" t="s">
        <v>52589</v>
      </c>
      <c r="E70" s="98" t="s">
        <v>52590</v>
      </c>
      <c r="F70" s="104">
        <v>43518</v>
      </c>
      <c r="G70" s="104">
        <v>45717</v>
      </c>
      <c r="H70" s="104">
        <v>46081</v>
      </c>
      <c r="J70" s="101">
        <v>1195</v>
      </c>
      <c r="K70" s="98" t="s">
        <v>52591</v>
      </c>
      <c r="L70" s="98" t="s">
        <v>52592</v>
      </c>
      <c r="M70" s="98" t="s">
        <v>52593</v>
      </c>
      <c r="N70" s="98" t="s">
        <v>52594</v>
      </c>
      <c r="O70" s="101">
        <v>1170</v>
      </c>
      <c r="P70" s="101">
        <v>1170</v>
      </c>
      <c r="Q70" s="101">
        <v>0</v>
      </c>
      <c r="R70" s="101">
        <v>900</v>
      </c>
    </row>
    <row r="71">
      <c r="K71" s="96" t="s">
        <v>52595</v>
      </c>
      <c r="O71" s="85">
        <f>SUM(O70:O70)</f>
      </c>
      <c r="P71" s="85">
        <f>SUM(P70:P70)</f>
      </c>
    </row>
    <row r="72">
      <c r="A72" s="98" t="s">
        <v>52596</v>
      </c>
      <c r="B72" s="98" t="s">
        <v>52597</v>
      </c>
      <c r="C72" s="100">
        <v>650</v>
      </c>
      <c r="D72" s="98" t="s">
        <v>52598</v>
      </c>
      <c r="E72" s="98" t="s">
        <v>52599</v>
      </c>
      <c r="F72" s="104">
        <v>45212</v>
      </c>
      <c r="G72" s="104">
        <v>45597</v>
      </c>
      <c r="H72" s="104">
        <v>45961</v>
      </c>
      <c r="J72" s="101">
        <v>1125</v>
      </c>
      <c r="K72" s="98" t="s">
        <v>52600</v>
      </c>
      <c r="L72" s="98" t="s">
        <v>52601</v>
      </c>
      <c r="M72" s="98" t="s">
        <v>52602</v>
      </c>
      <c r="N72" s="98" t="s">
        <v>52603</v>
      </c>
      <c r="O72" s="101">
        <v>1125</v>
      </c>
      <c r="P72" s="101">
        <v>1125</v>
      </c>
      <c r="Q72" s="101">
        <v>0</v>
      </c>
      <c r="R72" s="101">
        <v>1050</v>
      </c>
    </row>
    <row r="73">
      <c r="K73" s="96" t="s">
        <v>52604</v>
      </c>
      <c r="O73" s="85">
        <f>SUM(O72:O72)</f>
      </c>
      <c r="P73" s="85">
        <f>SUM(P72:P72)</f>
      </c>
    </row>
    <row r="74">
      <c r="A74" s="98" t="s">
        <v>52605</v>
      </c>
      <c r="B74" s="98" t="s">
        <v>52606</v>
      </c>
      <c r="C74" s="100">
        <v>650</v>
      </c>
      <c r="D74" s="98" t="s">
        <v>52607</v>
      </c>
      <c r="E74" s="98" t="s">
        <v>52608</v>
      </c>
      <c r="F74" s="104">
        <v>44267</v>
      </c>
      <c r="G74" s="104">
        <v>45748</v>
      </c>
      <c r="H74" s="104">
        <v>46112</v>
      </c>
      <c r="J74" s="101">
        <v>1125</v>
      </c>
      <c r="K74" s="98" t="s">
        <v>52609</v>
      </c>
      <c r="L74" s="98" t="s">
        <v>52610</v>
      </c>
      <c r="M74" s="98" t="s">
        <v>52611</v>
      </c>
      <c r="N74" s="98" t="s">
        <v>52612</v>
      </c>
      <c r="O74" s="101">
        <v>1110</v>
      </c>
      <c r="P74" s="101">
        <v>1110</v>
      </c>
      <c r="Q74" s="101">
        <v>0</v>
      </c>
      <c r="R74" s="101">
        <v>900</v>
      </c>
    </row>
    <row r="75">
      <c r="K75" s="96" t="s">
        <v>52613</v>
      </c>
      <c r="O75" s="85">
        <f>SUM(O74:O74)</f>
      </c>
      <c r="P75" s="85">
        <f>SUM(P74:P74)</f>
      </c>
    </row>
    <row r="76">
      <c r="A76" s="98" t="s">
        <v>52614</v>
      </c>
      <c r="B76" s="98" t="s">
        <v>52615</v>
      </c>
      <c r="C76" s="100">
        <v>650</v>
      </c>
      <c r="D76" s="98" t="s">
        <v>52616</v>
      </c>
      <c r="E76" s="98" t="s">
        <v>52617</v>
      </c>
      <c r="F76" s="104">
        <v>44722</v>
      </c>
      <c r="G76" s="104">
        <v>45474</v>
      </c>
      <c r="H76" s="104">
        <v>45838</v>
      </c>
      <c r="J76" s="101">
        <v>1125</v>
      </c>
      <c r="K76" s="98" t="s">
        <v>52618</v>
      </c>
      <c r="L76" s="98" t="s">
        <v>52619</v>
      </c>
      <c r="M76" s="98" t="s">
        <v>52620</v>
      </c>
      <c r="N76" s="98" t="s">
        <v>52621</v>
      </c>
      <c r="O76" s="101">
        <v>1105</v>
      </c>
      <c r="P76" s="101">
        <v>1105</v>
      </c>
      <c r="Q76" s="101">
        <v>0</v>
      </c>
      <c r="R76" s="101">
        <v>1000</v>
      </c>
    </row>
    <row r="77">
      <c r="K77" s="96" t="s">
        <v>52622</v>
      </c>
      <c r="O77" s="85">
        <f>SUM(O76:O76)</f>
      </c>
      <c r="P77" s="85">
        <f>SUM(P76:P76)</f>
      </c>
    </row>
    <row r="78">
      <c r="A78" s="98" t="s">
        <v>52623</v>
      </c>
      <c r="B78" s="98" t="s">
        <v>52624</v>
      </c>
      <c r="C78" s="100">
        <v>650</v>
      </c>
      <c r="D78" s="98" t="s">
        <v>52625</v>
      </c>
      <c r="E78" s="98" t="s">
        <v>52626</v>
      </c>
      <c r="F78" s="104">
        <v>45212</v>
      </c>
      <c r="G78" s="104">
        <v>45597</v>
      </c>
      <c r="H78" s="104">
        <v>45961</v>
      </c>
      <c r="J78" s="101">
        <v>1125</v>
      </c>
      <c r="K78" s="98" t="s">
        <v>52627</v>
      </c>
      <c r="L78" s="98" t="s">
        <v>52628</v>
      </c>
      <c r="M78" s="98" t="s">
        <v>52629</v>
      </c>
      <c r="N78" s="98" t="s">
        <v>52630</v>
      </c>
      <c r="O78" s="101">
        <v>1125</v>
      </c>
      <c r="P78" s="101">
        <v>1125</v>
      </c>
      <c r="Q78" s="101">
        <v>0</v>
      </c>
      <c r="R78" s="101">
        <v>1050</v>
      </c>
    </row>
    <row r="79">
      <c r="K79" s="96" t="s">
        <v>52631</v>
      </c>
      <c r="O79" s="85">
        <f>SUM(O78:O78)</f>
      </c>
      <c r="P79" s="85">
        <f>SUM(P78:P78)</f>
      </c>
    </row>
    <row r="80">
      <c r="A80" s="98" t="s">
        <v>52632</v>
      </c>
      <c r="B80" s="98" t="s">
        <v>52633</v>
      </c>
      <c r="C80" s="100">
        <v>915</v>
      </c>
      <c r="D80" s="98" t="s">
        <v>52634</v>
      </c>
      <c r="E80" s="98" t="s">
        <v>52635</v>
      </c>
      <c r="F80" s="104">
        <v>40704</v>
      </c>
      <c r="G80" s="104">
        <v>45474</v>
      </c>
      <c r="H80" s="104">
        <v>45838</v>
      </c>
      <c r="J80" s="101">
        <v>1360</v>
      </c>
      <c r="K80" s="98" t="s">
        <v>52636</v>
      </c>
      <c r="L80" s="98" t="s">
        <v>52637</v>
      </c>
      <c r="M80" s="98" t="s">
        <v>52638</v>
      </c>
      <c r="N80" s="98" t="s">
        <v>52639</v>
      </c>
      <c r="O80" s="101">
        <v>1090</v>
      </c>
      <c r="P80" s="101">
        <v>1090</v>
      </c>
      <c r="Q80" s="101">
        <v>0</v>
      </c>
      <c r="R80" s="101">
        <v>840</v>
      </c>
    </row>
    <row r="81">
      <c r="K81" s="96" t="s">
        <v>52640</v>
      </c>
      <c r="O81" s="85">
        <f>SUM(O80:O80)</f>
      </c>
      <c r="P81" s="85">
        <f>SUM(P80:P80)</f>
      </c>
    </row>
    <row r="82">
      <c r="A82" s="98" t="s">
        <v>52641</v>
      </c>
      <c r="B82" s="98" t="s">
        <v>52642</v>
      </c>
      <c r="C82" s="100">
        <v>790</v>
      </c>
      <c r="D82" s="98" t="s">
        <v>52643</v>
      </c>
      <c r="E82" s="98" t="s">
        <v>52644</v>
      </c>
      <c r="F82" s="104">
        <v>39367</v>
      </c>
      <c r="G82" s="104">
        <v>45717</v>
      </c>
      <c r="H82" s="104">
        <v>46081</v>
      </c>
      <c r="J82" s="101">
        <v>1195</v>
      </c>
      <c r="K82" s="98" t="s">
        <v>52645</v>
      </c>
      <c r="L82" s="98" t="s">
        <v>52646</v>
      </c>
      <c r="M82" s="98" t="s">
        <v>52647</v>
      </c>
      <c r="N82" s="98" t="s">
        <v>52648</v>
      </c>
      <c r="O82" s="101">
        <v>1105</v>
      </c>
      <c r="P82" s="101">
        <v>1105</v>
      </c>
      <c r="Q82" s="101">
        <v>-18.710000000000001</v>
      </c>
      <c r="R82" s="101">
        <v>985</v>
      </c>
    </row>
    <row r="83">
      <c r="L83" s="98" t="s">
        <v>52649</v>
      </c>
      <c r="M83" s="98" t="s">
        <v>52650</v>
      </c>
      <c r="N83" s="98" t="s">
        <v>52651</v>
      </c>
      <c r="O83" s="101">
        <v>200</v>
      </c>
      <c r="P83" s="101">
        <v>0</v>
      </c>
    </row>
    <row r="84">
      <c r="K84" s="96" t="s">
        <v>52652</v>
      </c>
      <c r="O84" s="85">
        <f>SUM(O82:O83)</f>
      </c>
      <c r="P84" s="85">
        <f>SUM(P82:P83)</f>
      </c>
    </row>
    <row r="85">
      <c r="A85" s="98" t="s">
        <v>52653</v>
      </c>
      <c r="B85" s="98" t="s">
        <v>52654</v>
      </c>
      <c r="C85" s="100">
        <v>915</v>
      </c>
      <c r="D85" s="98" t="s">
        <v>52655</v>
      </c>
      <c r="E85" s="98" t="s">
        <v>52656</v>
      </c>
      <c r="F85" s="104">
        <v>39339</v>
      </c>
      <c r="G85" s="104">
        <v>45566</v>
      </c>
      <c r="H85" s="104">
        <v>45930</v>
      </c>
      <c r="J85" s="101">
        <v>1360</v>
      </c>
      <c r="K85" s="98" t="s">
        <v>52657</v>
      </c>
      <c r="L85" s="98" t="s">
        <v>52658</v>
      </c>
      <c r="M85" s="98" t="s">
        <v>52659</v>
      </c>
      <c r="N85" s="98" t="s">
        <v>52660</v>
      </c>
      <c r="O85" s="101">
        <v>1135</v>
      </c>
      <c r="P85" s="101">
        <v>1135</v>
      </c>
      <c r="Q85" s="101">
        <v>-896</v>
      </c>
      <c r="R85" s="101">
        <v>840</v>
      </c>
    </row>
    <row r="86">
      <c r="K86" s="96" t="s">
        <v>52661</v>
      </c>
      <c r="O86" s="85">
        <f>SUM(O85:O85)</f>
      </c>
      <c r="P86" s="85">
        <f>SUM(P85:P85)</f>
      </c>
    </row>
    <row r="87">
      <c r="A87" s="98" t="s">
        <v>52662</v>
      </c>
      <c r="B87" s="98" t="s">
        <v>52663</v>
      </c>
      <c r="C87" s="100">
        <v>790</v>
      </c>
      <c r="D87" s="98" t="s">
        <v>52664</v>
      </c>
      <c r="E87" s="98" t="s">
        <v>52665</v>
      </c>
      <c r="F87" s="104">
        <v>43784</v>
      </c>
      <c r="G87" s="104">
        <v>45627</v>
      </c>
      <c r="H87" s="104">
        <v>45991</v>
      </c>
      <c r="J87" s="101">
        <v>1195</v>
      </c>
      <c r="K87" s="98" t="s">
        <v>52666</v>
      </c>
      <c r="L87" s="98" t="s">
        <v>52667</v>
      </c>
      <c r="M87" s="98" t="s">
        <v>52668</v>
      </c>
      <c r="N87" s="98" t="s">
        <v>52669</v>
      </c>
      <c r="O87" s="101">
        <v>1180</v>
      </c>
      <c r="P87" s="101">
        <v>1180</v>
      </c>
      <c r="Q87" s="101">
        <v>0</v>
      </c>
      <c r="R87" s="101">
        <v>960</v>
      </c>
    </row>
    <row r="88">
      <c r="K88" s="96" t="s">
        <v>52670</v>
      </c>
      <c r="O88" s="85">
        <f>SUM(O87:O87)</f>
      </c>
      <c r="P88" s="85">
        <f>SUM(P87:P87)</f>
      </c>
    </row>
    <row r="89">
      <c r="A89" s="98" t="s">
        <v>52671</v>
      </c>
      <c r="B89" s="98" t="s">
        <v>52672</v>
      </c>
      <c r="C89" s="100">
        <v>650</v>
      </c>
      <c r="D89" s="98" t="s">
        <v>52673</v>
      </c>
      <c r="E89" s="98" t="s">
        <v>52674</v>
      </c>
      <c r="F89" s="104">
        <v>45345</v>
      </c>
      <c r="G89" s="104">
        <v>45717</v>
      </c>
      <c r="J89" s="101">
        <v>1125</v>
      </c>
      <c r="K89" s="98" t="s">
        <v>52675</v>
      </c>
      <c r="L89" s="98" t="s">
        <v>52676</v>
      </c>
      <c r="M89" s="98" t="s">
        <v>52677</v>
      </c>
      <c r="N89" s="98" t="s">
        <v>52678</v>
      </c>
      <c r="O89" s="101">
        <v>1125</v>
      </c>
      <c r="P89" s="101">
        <v>1125</v>
      </c>
      <c r="Q89" s="101">
        <v>0</v>
      </c>
      <c r="R89" s="101">
        <v>1125</v>
      </c>
    </row>
    <row r="90">
      <c r="L90" s="98" t="s">
        <v>52679</v>
      </c>
      <c r="M90" s="98" t="s">
        <v>52680</v>
      </c>
      <c r="N90" s="98" t="s">
        <v>52681</v>
      </c>
      <c r="O90" s="101">
        <v>200</v>
      </c>
      <c r="P90" s="101">
        <v>200</v>
      </c>
    </row>
    <row r="91">
      <c r="K91" s="96" t="s">
        <v>52682</v>
      </c>
      <c r="O91" s="85">
        <f>SUM(O89:O90)</f>
      </c>
      <c r="P91" s="85">
        <f>SUM(P89:P90)</f>
      </c>
    </row>
    <row r="92">
      <c r="A92" s="98" t="s">
        <v>52683</v>
      </c>
      <c r="B92" s="98" t="s">
        <v>52684</v>
      </c>
      <c r="C92" s="100">
        <v>650</v>
      </c>
      <c r="D92" s="98" t="s">
        <v>52685</v>
      </c>
      <c r="E92" s="98" t="s">
        <v>52686</v>
      </c>
      <c r="F92" s="104">
        <v>45240</v>
      </c>
      <c r="G92" s="104">
        <v>45627</v>
      </c>
      <c r="H92" s="104">
        <v>45991</v>
      </c>
      <c r="J92" s="101">
        <v>1125</v>
      </c>
      <c r="K92" s="98" t="s">
        <v>52687</v>
      </c>
      <c r="L92" s="98" t="s">
        <v>52688</v>
      </c>
      <c r="M92" s="98" t="s">
        <v>52689</v>
      </c>
      <c r="N92" s="98" t="s">
        <v>52690</v>
      </c>
      <c r="O92" s="101">
        <v>1125</v>
      </c>
      <c r="P92" s="101">
        <v>1125</v>
      </c>
      <c r="Q92" s="101">
        <v>0</v>
      </c>
      <c r="R92" s="101">
        <v>1050</v>
      </c>
    </row>
    <row r="93">
      <c r="K93" s="96" t="s">
        <v>52691</v>
      </c>
      <c r="O93" s="85">
        <f>SUM(O92:O92)</f>
      </c>
      <c r="P93" s="85">
        <f>SUM(P92:P92)</f>
      </c>
    </row>
    <row r="94">
      <c r="A94" s="98" t="s">
        <v>52692</v>
      </c>
      <c r="B94" s="98" t="s">
        <v>52693</v>
      </c>
      <c r="C94" s="100">
        <v>650</v>
      </c>
      <c r="D94" s="98" t="s">
        <v>52694</v>
      </c>
      <c r="E94" s="98" t="s">
        <v>52695</v>
      </c>
      <c r="F94" s="104">
        <v>43028</v>
      </c>
      <c r="G94" s="104">
        <v>45597</v>
      </c>
      <c r="H94" s="104">
        <v>45961</v>
      </c>
      <c r="J94" s="101">
        <v>1125</v>
      </c>
      <c r="K94" s="98" t="s">
        <v>52696</v>
      </c>
      <c r="L94" s="98" t="s">
        <v>52697</v>
      </c>
      <c r="M94" s="98" t="s">
        <v>52698</v>
      </c>
      <c r="N94" s="98" t="s">
        <v>52699</v>
      </c>
      <c r="O94" s="101">
        <v>1040</v>
      </c>
      <c r="P94" s="101">
        <v>1040</v>
      </c>
      <c r="Q94" s="101">
        <v>0</v>
      </c>
      <c r="R94" s="101">
        <v>750</v>
      </c>
    </row>
    <row r="95">
      <c r="K95" s="96" t="s">
        <v>52700</v>
      </c>
      <c r="O95" s="85">
        <f>SUM(O94:O94)</f>
      </c>
      <c r="P95" s="85">
        <f>SUM(P94:P94)</f>
      </c>
    </row>
    <row r="96">
      <c r="A96" s="98" t="s">
        <v>52701</v>
      </c>
      <c r="B96" s="98" t="s">
        <v>52702</v>
      </c>
      <c r="C96" s="100">
        <v>650</v>
      </c>
      <c r="D96" s="98" t="s">
        <v>52703</v>
      </c>
      <c r="E96" s="98" t="s">
        <v>52704</v>
      </c>
      <c r="F96" s="104">
        <v>44057</v>
      </c>
      <c r="G96" s="104">
        <v>45536</v>
      </c>
      <c r="H96" s="104">
        <v>45900</v>
      </c>
      <c r="J96" s="101">
        <v>1125</v>
      </c>
      <c r="K96" s="98" t="s">
        <v>52705</v>
      </c>
      <c r="L96" s="98" t="s">
        <v>52706</v>
      </c>
      <c r="M96" s="98" t="s">
        <v>52707</v>
      </c>
      <c r="N96" s="98" t="s">
        <v>52708</v>
      </c>
      <c r="O96" s="101">
        <v>1110</v>
      </c>
      <c r="P96" s="101">
        <v>1110</v>
      </c>
      <c r="Q96" s="101">
        <v>-762.00999999999999</v>
      </c>
      <c r="R96" s="101">
        <v>900</v>
      </c>
    </row>
    <row r="97">
      <c r="K97" s="96" t="s">
        <v>52709</v>
      </c>
      <c r="O97" s="85">
        <f>SUM(O96:O96)</f>
      </c>
      <c r="P97" s="85">
        <f>SUM(P96:P96)</f>
      </c>
    </row>
    <row r="98">
      <c r="A98" s="98" t="s">
        <v>52710</v>
      </c>
      <c r="B98" s="98" t="s">
        <v>52711</v>
      </c>
      <c r="C98" s="100">
        <v>915</v>
      </c>
      <c r="D98" s="98" t="s">
        <v>52712</v>
      </c>
      <c r="E98" s="98" t="s">
        <v>52713</v>
      </c>
      <c r="F98" s="104">
        <v>44911</v>
      </c>
      <c r="G98" s="104">
        <v>45658</v>
      </c>
      <c r="H98" s="104">
        <v>46022</v>
      </c>
      <c r="J98" s="101">
        <v>1360</v>
      </c>
      <c r="K98" s="98" t="s">
        <v>52714</v>
      </c>
      <c r="L98" s="98" t="s">
        <v>52715</v>
      </c>
      <c r="M98" s="98" t="s">
        <v>52716</v>
      </c>
      <c r="N98" s="98" t="s">
        <v>52717</v>
      </c>
      <c r="O98" s="101">
        <v>1360</v>
      </c>
      <c r="P98" s="101">
        <v>1360</v>
      </c>
      <c r="Q98" s="101">
        <v>1360</v>
      </c>
      <c r="R98" s="101">
        <v>1235</v>
      </c>
    </row>
    <row r="99">
      <c r="K99" s="96" t="s">
        <v>52718</v>
      </c>
      <c r="O99" s="85">
        <f>SUM(O98:O98)</f>
      </c>
      <c r="P99" s="85">
        <f>SUM(P98:P98)</f>
      </c>
    </row>
    <row r="100">
      <c r="A100" s="98" t="s">
        <v>52719</v>
      </c>
      <c r="B100" s="98" t="s">
        <v>52720</v>
      </c>
      <c r="C100" s="100">
        <v>790</v>
      </c>
      <c r="D100" s="98" t="s">
        <v>52721</v>
      </c>
      <c r="E100" s="98" t="s">
        <v>52722</v>
      </c>
      <c r="F100" s="104">
        <v>41227</v>
      </c>
      <c r="G100" s="104">
        <v>45658</v>
      </c>
      <c r="H100" s="104">
        <v>46022</v>
      </c>
      <c r="J100" s="101">
        <v>1195</v>
      </c>
      <c r="K100" s="98" t="s">
        <v>52723</v>
      </c>
      <c r="L100" s="98" t="s">
        <v>52724</v>
      </c>
      <c r="M100" s="98" t="s">
        <v>52725</v>
      </c>
      <c r="N100" s="98" t="s">
        <v>52726</v>
      </c>
      <c r="O100" s="101">
        <v>1195</v>
      </c>
      <c r="P100" s="101">
        <v>1195</v>
      </c>
      <c r="Q100" s="101">
        <v>0</v>
      </c>
      <c r="R100" s="101">
        <v>775</v>
      </c>
    </row>
    <row r="101">
      <c r="K101" s="96" t="s">
        <v>52727</v>
      </c>
      <c r="O101" s="85">
        <f>SUM(O100:O100)</f>
      </c>
      <c r="P101" s="85">
        <f>SUM(P100:P100)</f>
      </c>
    </row>
    <row r="102">
      <c r="A102" s="98" t="s">
        <v>52728</v>
      </c>
      <c r="B102" s="98" t="s">
        <v>52729</v>
      </c>
      <c r="C102" s="100">
        <v>915</v>
      </c>
      <c r="D102" s="98" t="s">
        <v>52730</v>
      </c>
      <c r="E102" s="98" t="s">
        <v>52731</v>
      </c>
      <c r="F102" s="104">
        <v>44155</v>
      </c>
      <c r="G102" s="104">
        <v>45627</v>
      </c>
      <c r="H102" s="104">
        <v>45991</v>
      </c>
      <c r="J102" s="101">
        <v>1360</v>
      </c>
      <c r="K102" s="98" t="s">
        <v>52732</v>
      </c>
      <c r="L102" s="98" t="s">
        <v>52733</v>
      </c>
      <c r="M102" s="98" t="s">
        <v>52734</v>
      </c>
      <c r="N102" s="98" t="s">
        <v>52735</v>
      </c>
      <c r="O102" s="101">
        <v>1360</v>
      </c>
      <c r="P102" s="101">
        <v>1360</v>
      </c>
      <c r="Q102" s="101">
        <v>0</v>
      </c>
      <c r="R102" s="101">
        <v>1185</v>
      </c>
    </row>
    <row r="103">
      <c r="K103" s="96" t="s">
        <v>52736</v>
      </c>
      <c r="O103" s="85">
        <f>SUM(O102:O102)</f>
      </c>
      <c r="P103" s="85">
        <f>SUM(P102:P102)</f>
      </c>
    </row>
    <row r="104">
      <c r="A104" s="98" t="s">
        <v>52737</v>
      </c>
      <c r="B104" s="98" t="s">
        <v>52738</v>
      </c>
      <c r="C104" s="100">
        <v>790</v>
      </c>
      <c r="D104" s="98" t="s">
        <v>52739</v>
      </c>
      <c r="E104" s="98" t="s">
        <v>52740</v>
      </c>
      <c r="F104" s="104">
        <v>42160</v>
      </c>
      <c r="G104" s="104">
        <v>45474</v>
      </c>
      <c r="H104" s="104">
        <v>45838</v>
      </c>
      <c r="J104" s="101">
        <v>1195</v>
      </c>
      <c r="K104" s="98" t="s">
        <v>52741</v>
      </c>
      <c r="L104" s="98" t="s">
        <v>52742</v>
      </c>
      <c r="M104" s="98" t="s">
        <v>52743</v>
      </c>
      <c r="N104" s="98" t="s">
        <v>52744</v>
      </c>
      <c r="O104" s="101">
        <v>1040</v>
      </c>
      <c r="P104" s="101">
        <v>1040</v>
      </c>
      <c r="Q104" s="101">
        <v>0</v>
      </c>
      <c r="R104" s="101">
        <v>800</v>
      </c>
    </row>
    <row r="105">
      <c r="K105" s="96" t="s">
        <v>52745</v>
      </c>
      <c r="O105" s="85">
        <f>SUM(O104:O104)</f>
      </c>
      <c r="P105" s="85">
        <f>SUM(P104:P104)</f>
      </c>
    </row>
    <row r="106">
      <c r="A106" s="98" t="s">
        <v>52746</v>
      </c>
      <c r="B106" s="98" t="s">
        <v>52747</v>
      </c>
      <c r="C106" s="100">
        <v>650</v>
      </c>
      <c r="D106" s="98" t="s">
        <v>52748</v>
      </c>
      <c r="E106" s="98" t="s">
        <v>52749</v>
      </c>
      <c r="F106" s="104">
        <v>43126</v>
      </c>
      <c r="G106" s="104">
        <v>45689</v>
      </c>
      <c r="H106" s="104">
        <v>46053</v>
      </c>
      <c r="J106" s="101">
        <v>1125</v>
      </c>
      <c r="K106" s="98" t="s">
        <v>52750</v>
      </c>
      <c r="L106" s="98" t="s">
        <v>52751</v>
      </c>
      <c r="M106" s="98" t="s">
        <v>52752</v>
      </c>
      <c r="N106" s="98" t="s">
        <v>52753</v>
      </c>
      <c r="O106" s="101">
        <v>1040</v>
      </c>
      <c r="P106" s="101">
        <v>1040</v>
      </c>
      <c r="Q106" s="101">
        <v>0</v>
      </c>
      <c r="R106" s="101">
        <v>750</v>
      </c>
    </row>
    <row r="107">
      <c r="K107" s="96" t="s">
        <v>52754</v>
      </c>
      <c r="O107" s="85">
        <f>SUM(O106:O106)</f>
      </c>
      <c r="P107" s="85">
        <f>SUM(P106:P106)</f>
      </c>
    </row>
    <row r="108">
      <c r="A108" s="98" t="s">
        <v>52755</v>
      </c>
      <c r="B108" s="98" t="s">
        <v>52756</v>
      </c>
      <c r="C108" s="100">
        <v>550</v>
      </c>
      <c r="D108" s="98" t="s">
        <v>52757</v>
      </c>
      <c r="E108" s="98" t="s">
        <v>52758</v>
      </c>
      <c r="F108" s="104">
        <v>38379</v>
      </c>
      <c r="G108" s="104">
        <v>45689</v>
      </c>
      <c r="H108" s="104">
        <v>46053</v>
      </c>
      <c r="J108" s="101">
        <v>975</v>
      </c>
      <c r="K108" s="98" t="s">
        <v>52759</v>
      </c>
      <c r="L108" s="98" t="s">
        <v>52760</v>
      </c>
      <c r="M108" s="98" t="s">
        <v>52761</v>
      </c>
      <c r="N108" s="98" t="s">
        <v>52762</v>
      </c>
      <c r="O108" s="101">
        <v>885</v>
      </c>
      <c r="P108" s="101">
        <v>885</v>
      </c>
      <c r="Q108" s="101">
        <v>0</v>
      </c>
      <c r="R108" s="101">
        <v>810</v>
      </c>
    </row>
    <row r="109">
      <c r="K109" s="96" t="s">
        <v>52763</v>
      </c>
      <c r="O109" s="85">
        <f>SUM(O108:O108)</f>
      </c>
      <c r="P109" s="85">
        <f>SUM(P108:P108)</f>
      </c>
    </row>
    <row r="110">
      <c r="A110" s="98" t="s">
        <v>52764</v>
      </c>
      <c r="B110" s="98" t="s">
        <v>52765</v>
      </c>
      <c r="C110" s="100">
        <v>650</v>
      </c>
      <c r="D110" s="98" t="s">
        <v>52766</v>
      </c>
      <c r="E110" s="98" t="s">
        <v>52767</v>
      </c>
      <c r="F110" s="104">
        <v>44071</v>
      </c>
      <c r="G110" s="104">
        <v>45536</v>
      </c>
      <c r="H110" s="104">
        <v>45900</v>
      </c>
      <c r="J110" s="101">
        <v>1125</v>
      </c>
      <c r="K110" s="98" t="s">
        <v>52768</v>
      </c>
      <c r="L110" s="98" t="s">
        <v>52769</v>
      </c>
      <c r="M110" s="98" t="s">
        <v>52770</v>
      </c>
      <c r="N110" s="98" t="s">
        <v>52771</v>
      </c>
      <c r="O110" s="101">
        <v>1110</v>
      </c>
      <c r="P110" s="101">
        <v>1110</v>
      </c>
      <c r="Q110" s="101">
        <v>0</v>
      </c>
      <c r="R110" s="101">
        <v>900</v>
      </c>
    </row>
    <row r="111">
      <c r="K111" s="96" t="s">
        <v>52772</v>
      </c>
      <c r="O111" s="85">
        <f>SUM(O110:O110)</f>
      </c>
      <c r="P111" s="85">
        <f>SUM(P110:P110)</f>
      </c>
    </row>
    <row r="112">
      <c r="A112" s="98" t="s">
        <v>52773</v>
      </c>
      <c r="B112" s="98" t="s">
        <v>52774</v>
      </c>
      <c r="C112" s="100">
        <v>915</v>
      </c>
      <c r="D112" s="98" t="s">
        <v>52775</v>
      </c>
      <c r="E112" s="98" t="s">
        <v>52776</v>
      </c>
      <c r="F112" s="104">
        <v>41957</v>
      </c>
      <c r="G112" s="104">
        <v>45566</v>
      </c>
      <c r="H112" s="104">
        <v>45930</v>
      </c>
      <c r="J112" s="101">
        <v>1360</v>
      </c>
      <c r="K112" s="98" t="s">
        <v>52777</v>
      </c>
      <c r="L112" s="98" t="s">
        <v>52778</v>
      </c>
      <c r="M112" s="98" t="s">
        <v>52779</v>
      </c>
      <c r="N112" s="98" t="s">
        <v>52780</v>
      </c>
      <c r="O112" s="101">
        <v>1150</v>
      </c>
      <c r="P112" s="101">
        <v>1150</v>
      </c>
      <c r="Q112" s="101">
        <v>1139.8</v>
      </c>
      <c r="R112" s="101">
        <v>850</v>
      </c>
    </row>
    <row r="113">
      <c r="K113" s="96" t="s">
        <v>52781</v>
      </c>
      <c r="O113" s="85">
        <f>SUM(O112:O112)</f>
      </c>
      <c r="P113" s="85">
        <f>SUM(P112:P112)</f>
      </c>
    </row>
    <row r="114">
      <c r="A114" s="98" t="s">
        <v>52782</v>
      </c>
      <c r="B114" s="98" t="s">
        <v>52783</v>
      </c>
      <c r="C114" s="100">
        <v>790</v>
      </c>
      <c r="D114" s="98" t="s">
        <v>52784</v>
      </c>
      <c r="E114" s="98" t="s">
        <v>52785</v>
      </c>
      <c r="F114" s="104">
        <v>45275</v>
      </c>
      <c r="G114" s="104">
        <v>45658</v>
      </c>
      <c r="H114" s="104">
        <v>46022</v>
      </c>
      <c r="J114" s="101">
        <v>1195</v>
      </c>
      <c r="K114" s="98" t="s">
        <v>52786</v>
      </c>
      <c r="L114" s="98" t="s">
        <v>52787</v>
      </c>
      <c r="M114" s="98" t="s">
        <v>52788</v>
      </c>
      <c r="N114" s="98" t="s">
        <v>52789</v>
      </c>
      <c r="O114" s="101">
        <v>1195</v>
      </c>
      <c r="P114" s="101">
        <v>1195</v>
      </c>
      <c r="Q114" s="101">
        <v>0</v>
      </c>
      <c r="R114" s="101">
        <v>1120</v>
      </c>
    </row>
    <row r="115">
      <c r="K115" s="96" t="s">
        <v>52790</v>
      </c>
      <c r="O115" s="85">
        <f>SUM(O114:O114)</f>
      </c>
      <c r="P115" s="85">
        <f>SUM(P114:P114)</f>
      </c>
    </row>
    <row r="116">
      <c r="A116" s="98" t="s">
        <v>52791</v>
      </c>
      <c r="B116" s="98" t="s">
        <v>52792</v>
      </c>
      <c r="C116" s="100">
        <v>915</v>
      </c>
      <c r="D116" s="98" t="s">
        <v>52793</v>
      </c>
      <c r="E116" s="98" t="s">
        <v>52794</v>
      </c>
      <c r="F116" s="104">
        <v>38238</v>
      </c>
      <c r="G116" s="104">
        <v>45689</v>
      </c>
      <c r="H116" s="104">
        <v>46053</v>
      </c>
      <c r="J116" s="101">
        <v>1360</v>
      </c>
      <c r="K116" s="98" t="s">
        <v>52795</v>
      </c>
      <c r="L116" s="98" t="s">
        <v>52796</v>
      </c>
      <c r="M116" s="98" t="s">
        <v>52797</v>
      </c>
      <c r="N116" s="98" t="s">
        <v>52798</v>
      </c>
      <c r="O116" s="101">
        <v>1135</v>
      </c>
      <c r="P116" s="101">
        <v>1135</v>
      </c>
      <c r="Q116" s="101">
        <v>0</v>
      </c>
      <c r="R116" s="101">
        <v>820</v>
      </c>
    </row>
    <row r="117">
      <c r="K117" s="96" t="s">
        <v>52799</v>
      </c>
      <c r="O117" s="85">
        <f>SUM(O116:O116)</f>
      </c>
      <c r="P117" s="85">
        <f>SUM(P116:P116)</f>
      </c>
    </row>
    <row r="118">
      <c r="A118" s="98" t="s">
        <v>52800</v>
      </c>
      <c r="B118" s="98" t="s">
        <v>52801</v>
      </c>
      <c r="C118" s="100">
        <v>790</v>
      </c>
      <c r="D118" s="98" t="s">
        <v>52802</v>
      </c>
      <c r="E118" s="98" t="s">
        <v>52803</v>
      </c>
      <c r="F118" s="104">
        <v>45030</v>
      </c>
      <c r="G118" s="104">
        <v>45413</v>
      </c>
      <c r="H118" s="104">
        <v>45777</v>
      </c>
      <c r="J118" s="101">
        <v>1195</v>
      </c>
      <c r="K118" s="98" t="s">
        <v>52804</v>
      </c>
      <c r="L118" s="98" t="s">
        <v>52805</v>
      </c>
      <c r="M118" s="98" t="s">
        <v>52806</v>
      </c>
      <c r="N118" s="98" t="s">
        <v>52807</v>
      </c>
      <c r="O118" s="101">
        <v>1195</v>
      </c>
      <c r="P118" s="101">
        <v>1195</v>
      </c>
      <c r="Q118" s="101">
        <v>0</v>
      </c>
      <c r="R118" s="101">
        <v>1120</v>
      </c>
    </row>
    <row r="119">
      <c r="K119" s="96" t="s">
        <v>52808</v>
      </c>
      <c r="O119" s="85">
        <f>SUM(O118:O118)</f>
      </c>
      <c r="P119" s="85">
        <f>SUM(P118:P118)</f>
      </c>
    </row>
    <row r="120">
      <c r="A120" s="98" t="s">
        <v>52809</v>
      </c>
      <c r="B120" s="98" t="s">
        <v>52810</v>
      </c>
      <c r="C120" s="100">
        <v>650</v>
      </c>
      <c r="D120" s="98" t="s">
        <v>52811</v>
      </c>
      <c r="E120" s="98" t="s">
        <v>52812</v>
      </c>
      <c r="F120" s="104">
        <v>35390</v>
      </c>
      <c r="G120" s="104">
        <v>45658</v>
      </c>
      <c r="H120" s="104">
        <v>46022</v>
      </c>
      <c r="J120" s="101">
        <v>1125</v>
      </c>
      <c r="K120" s="98" t="s">
        <v>52813</v>
      </c>
      <c r="L120" s="98" t="s">
        <v>52814</v>
      </c>
      <c r="M120" s="98" t="s">
        <v>52815</v>
      </c>
      <c r="N120" s="98" t="s">
        <v>52816</v>
      </c>
      <c r="O120" s="101">
        <v>1010</v>
      </c>
      <c r="P120" s="101">
        <v>1010</v>
      </c>
      <c r="Q120" s="101">
        <v>0</v>
      </c>
      <c r="R120" s="101">
        <v>695</v>
      </c>
    </row>
    <row r="121">
      <c r="K121" s="96" t="s">
        <v>52817</v>
      </c>
      <c r="O121" s="85">
        <f>SUM(O120:O120)</f>
      </c>
      <c r="P121" s="85">
        <f>SUM(P120:P120)</f>
      </c>
    </row>
    <row r="122">
      <c r="A122" s="98" t="s">
        <v>52818</v>
      </c>
      <c r="B122" s="98" t="s">
        <v>52819</v>
      </c>
      <c r="C122" s="100">
        <v>650</v>
      </c>
      <c r="D122" s="98" t="s">
        <v>52820</v>
      </c>
      <c r="E122" s="98" t="s">
        <v>52821</v>
      </c>
      <c r="F122" s="104">
        <v>45429</v>
      </c>
      <c r="G122" s="104">
        <v>45429</v>
      </c>
      <c r="H122" s="104">
        <v>45808</v>
      </c>
      <c r="J122" s="101">
        <v>1125</v>
      </c>
      <c r="K122" s="98" t="s">
        <v>52822</v>
      </c>
      <c r="L122" s="98" t="s">
        <v>52823</v>
      </c>
      <c r="M122" s="98" t="s">
        <v>52824</v>
      </c>
      <c r="N122" s="98" t="s">
        <v>52825</v>
      </c>
      <c r="O122" s="101">
        <v>1125</v>
      </c>
      <c r="P122" s="101">
        <v>1125</v>
      </c>
      <c r="Q122" s="101">
        <v>0</v>
      </c>
      <c r="R122" s="101">
        <v>1125</v>
      </c>
    </row>
    <row r="123">
      <c r="K123" s="96" t="s">
        <v>52826</v>
      </c>
      <c r="O123" s="85">
        <f>SUM(O122:O122)</f>
      </c>
      <c r="P123" s="85">
        <f>SUM(P122:P122)</f>
      </c>
    </row>
    <row r="124">
      <c r="A124" s="98" t="s">
        <v>52827</v>
      </c>
      <c r="B124" s="98" t="s">
        <v>52828</v>
      </c>
      <c r="C124" s="100">
        <v>650</v>
      </c>
      <c r="D124" s="98" t="s">
        <v>52829</v>
      </c>
      <c r="E124" s="98" t="s">
        <v>52830</v>
      </c>
      <c r="F124" s="104">
        <v>44421</v>
      </c>
      <c r="G124" s="104">
        <v>45536</v>
      </c>
      <c r="H124" s="104">
        <v>45900</v>
      </c>
      <c r="J124" s="101">
        <v>1125</v>
      </c>
      <c r="K124" s="98" t="s">
        <v>52831</v>
      </c>
      <c r="L124" s="98" t="s">
        <v>52832</v>
      </c>
      <c r="M124" s="98" t="s">
        <v>52833</v>
      </c>
      <c r="N124" s="98" t="s">
        <v>52834</v>
      </c>
      <c r="O124" s="101">
        <v>1125</v>
      </c>
      <c r="P124" s="101">
        <v>1125</v>
      </c>
      <c r="Q124" s="101">
        <v>0</v>
      </c>
      <c r="R124" s="101">
        <v>950</v>
      </c>
    </row>
    <row r="125">
      <c r="K125" s="96" t="s">
        <v>52835</v>
      </c>
      <c r="O125" s="85">
        <f>SUM(O124:O124)</f>
      </c>
      <c r="P125" s="85">
        <f>SUM(P124:P124)</f>
      </c>
    </row>
    <row r="126">
      <c r="A126" s="98" t="s">
        <v>52836</v>
      </c>
      <c r="B126" s="98" t="s">
        <v>52837</v>
      </c>
      <c r="C126" s="100">
        <v>650</v>
      </c>
      <c r="D126" s="98" t="s">
        <v>52838</v>
      </c>
      <c r="E126" s="98" t="s">
        <v>52839</v>
      </c>
      <c r="F126" s="104">
        <v>42720</v>
      </c>
      <c r="G126" s="104">
        <v>45658</v>
      </c>
      <c r="H126" s="104">
        <v>46022</v>
      </c>
      <c r="J126" s="101">
        <v>1125</v>
      </c>
      <c r="K126" s="98" t="s">
        <v>52840</v>
      </c>
      <c r="L126" s="98" t="s">
        <v>52841</v>
      </c>
      <c r="M126" s="98" t="s">
        <v>52842</v>
      </c>
      <c r="N126" s="98" t="s">
        <v>52843</v>
      </c>
      <c r="O126" s="101">
        <v>1025</v>
      </c>
      <c r="P126" s="101">
        <v>1025</v>
      </c>
      <c r="Q126" s="101">
        <v>0</v>
      </c>
      <c r="R126" s="101">
        <v>725</v>
      </c>
    </row>
    <row r="127">
      <c r="K127" s="96" t="s">
        <v>52844</v>
      </c>
      <c r="O127" s="85">
        <f>SUM(O126:O126)</f>
      </c>
      <c r="P127" s="85">
        <f>SUM(P126:P126)</f>
      </c>
    </row>
    <row r="128">
      <c r="A128" s="98" t="s">
        <v>52845</v>
      </c>
      <c r="B128" s="98" t="s">
        <v>52846</v>
      </c>
      <c r="C128" s="100">
        <v>915</v>
      </c>
      <c r="D128" s="98" t="s">
        <v>52847</v>
      </c>
      <c r="E128" s="98" t="s">
        <v>52848</v>
      </c>
      <c r="F128" s="104">
        <v>45212</v>
      </c>
      <c r="G128" s="104">
        <v>45597</v>
      </c>
      <c r="H128" s="104">
        <v>45961</v>
      </c>
      <c r="J128" s="101">
        <v>1360</v>
      </c>
      <c r="K128" s="98" t="s">
        <v>52849</v>
      </c>
      <c r="L128" s="98" t="s">
        <v>52850</v>
      </c>
      <c r="M128" s="98" t="s">
        <v>52851</v>
      </c>
      <c r="N128" s="98" t="s">
        <v>52852</v>
      </c>
      <c r="O128" s="101">
        <v>1360</v>
      </c>
      <c r="P128" s="101">
        <v>1360</v>
      </c>
      <c r="Q128" s="101">
        <v>0</v>
      </c>
      <c r="R128" s="101">
        <v>1285</v>
      </c>
    </row>
    <row r="129">
      <c r="K129" s="96" t="s">
        <v>52853</v>
      </c>
      <c r="O129" s="85">
        <f>SUM(O128:O128)</f>
      </c>
      <c r="P129" s="85">
        <f>SUM(P128:P128)</f>
      </c>
    </row>
    <row r="130">
      <c r="A130" s="98" t="s">
        <v>52854</v>
      </c>
      <c r="B130" s="98" t="s">
        <v>52855</v>
      </c>
      <c r="C130" s="100">
        <v>790</v>
      </c>
      <c r="D130" s="98" t="s">
        <v>52856</v>
      </c>
      <c r="E130" s="98" t="s">
        <v>52857</v>
      </c>
      <c r="F130" s="104">
        <v>42657</v>
      </c>
      <c r="G130" s="104">
        <v>45658</v>
      </c>
      <c r="H130" s="104">
        <v>46022</v>
      </c>
      <c r="J130" s="101">
        <v>1195</v>
      </c>
      <c r="K130" s="98" t="s">
        <v>52858</v>
      </c>
      <c r="L130" s="98" t="s">
        <v>52859</v>
      </c>
      <c r="M130" s="98" t="s">
        <v>52860</v>
      </c>
      <c r="N130" s="98" t="s">
        <v>52861</v>
      </c>
      <c r="O130" s="101">
        <v>1110</v>
      </c>
      <c r="P130" s="101">
        <v>1110</v>
      </c>
      <c r="Q130" s="101">
        <v>-26</v>
      </c>
      <c r="R130" s="101">
        <v>825</v>
      </c>
    </row>
    <row r="131">
      <c r="K131" s="96" t="s">
        <v>52862</v>
      </c>
      <c r="O131" s="85">
        <f>SUM(O130:O130)</f>
      </c>
      <c r="P131" s="85">
        <f>SUM(P130:P130)</f>
      </c>
    </row>
    <row r="132">
      <c r="A132" s="98" t="s">
        <v>52863</v>
      </c>
      <c r="B132" s="98" t="s">
        <v>52864</v>
      </c>
      <c r="C132" s="100">
        <v>915</v>
      </c>
      <c r="D132" s="98" t="s">
        <v>52865</v>
      </c>
      <c r="E132" s="98" t="s">
        <v>52866</v>
      </c>
      <c r="F132" s="104">
        <v>42909</v>
      </c>
      <c r="G132" s="104">
        <v>45505</v>
      </c>
      <c r="H132" s="104">
        <v>45869</v>
      </c>
      <c r="J132" s="101">
        <v>1360</v>
      </c>
      <c r="K132" s="98" t="s">
        <v>52867</v>
      </c>
      <c r="L132" s="98" t="s">
        <v>52868</v>
      </c>
      <c r="M132" s="98" t="s">
        <v>52869</v>
      </c>
      <c r="N132" s="98" t="s">
        <v>52870</v>
      </c>
      <c r="O132" s="101">
        <v>1180</v>
      </c>
      <c r="P132" s="101">
        <v>1180</v>
      </c>
      <c r="Q132" s="101">
        <v>0</v>
      </c>
      <c r="R132" s="101">
        <v>910</v>
      </c>
    </row>
    <row r="133">
      <c r="K133" s="96" t="s">
        <v>52871</v>
      </c>
      <c r="O133" s="85">
        <f>SUM(O132:O132)</f>
      </c>
      <c r="P133" s="85">
        <f>SUM(P132:P132)</f>
      </c>
    </row>
    <row r="134">
      <c r="A134" s="98" t="s">
        <v>52872</v>
      </c>
      <c r="B134" s="98" t="s">
        <v>52873</v>
      </c>
      <c r="C134" s="100">
        <v>790</v>
      </c>
      <c r="D134" s="98" t="s">
        <v>52874</v>
      </c>
      <c r="E134" s="98" t="s">
        <v>52875</v>
      </c>
      <c r="F134" s="104">
        <v>41782</v>
      </c>
      <c r="G134" s="104">
        <v>45444</v>
      </c>
      <c r="H134" s="104">
        <v>45808</v>
      </c>
      <c r="J134" s="101">
        <v>1195</v>
      </c>
      <c r="K134" s="98" t="s">
        <v>52876</v>
      </c>
      <c r="L134" s="98" t="s">
        <v>52877</v>
      </c>
      <c r="M134" s="98" t="s">
        <v>52878</v>
      </c>
      <c r="N134" s="98" t="s">
        <v>52879</v>
      </c>
      <c r="O134" s="101">
        <v>1040</v>
      </c>
      <c r="P134" s="101">
        <v>1040</v>
      </c>
      <c r="Q134" s="101">
        <v>0</v>
      </c>
      <c r="R134" s="101">
        <v>800</v>
      </c>
    </row>
    <row r="135">
      <c r="K135" s="96" t="s">
        <v>52880</v>
      </c>
      <c r="O135" s="85">
        <f>SUM(O134:O134)</f>
      </c>
      <c r="P135" s="85">
        <f>SUM(P134:P134)</f>
      </c>
    </row>
    <row r="136">
      <c r="A136" s="98" t="s">
        <v>52881</v>
      </c>
      <c r="B136" s="98" t="s">
        <v>52882</v>
      </c>
      <c r="C136" s="100">
        <v>650</v>
      </c>
      <c r="D136" s="98" t="s">
        <v>52883</v>
      </c>
      <c r="E136" s="98" t="s">
        <v>52884</v>
      </c>
      <c r="F136" s="104">
        <v>43378</v>
      </c>
      <c r="G136" s="104">
        <v>45597</v>
      </c>
      <c r="H136" s="104">
        <v>45961</v>
      </c>
      <c r="J136" s="101">
        <v>1125</v>
      </c>
      <c r="K136" s="98" t="s">
        <v>52885</v>
      </c>
      <c r="L136" s="98" t="s">
        <v>52886</v>
      </c>
      <c r="M136" s="98" t="s">
        <v>52887</v>
      </c>
      <c r="N136" s="98" t="s">
        <v>52888</v>
      </c>
      <c r="O136" s="101">
        <v>1040</v>
      </c>
      <c r="P136" s="101">
        <v>1040</v>
      </c>
      <c r="Q136" s="101">
        <v>0</v>
      </c>
      <c r="R136" s="101">
        <v>780</v>
      </c>
    </row>
    <row r="137">
      <c r="K137" s="96" t="s">
        <v>52889</v>
      </c>
      <c r="O137" s="85">
        <f>SUM(O136:O136)</f>
      </c>
      <c r="P137" s="85">
        <f>SUM(P136:P136)</f>
      </c>
    </row>
    <row r="138">
      <c r="A138" s="98" t="s">
        <v>52890</v>
      </c>
      <c r="B138" s="98" t="s">
        <v>52891</v>
      </c>
      <c r="C138" s="100">
        <v>650</v>
      </c>
      <c r="D138" s="98" t="s">
        <v>52892</v>
      </c>
      <c r="E138" s="98" t="s">
        <v>52893</v>
      </c>
      <c r="F138" s="104">
        <v>42811</v>
      </c>
      <c r="G138" s="104">
        <v>45748</v>
      </c>
      <c r="H138" s="104">
        <v>46112</v>
      </c>
      <c r="J138" s="101">
        <v>1125</v>
      </c>
      <c r="K138" s="98" t="s">
        <v>52894</v>
      </c>
      <c r="L138" s="98" t="s">
        <v>52895</v>
      </c>
      <c r="M138" s="98" t="s">
        <v>52896</v>
      </c>
      <c r="N138" s="98" t="s">
        <v>52897</v>
      </c>
      <c r="O138" s="101">
        <v>1040</v>
      </c>
      <c r="P138" s="101">
        <v>1040</v>
      </c>
      <c r="Q138" s="101">
        <v>0</v>
      </c>
      <c r="R138" s="101">
        <v>735</v>
      </c>
    </row>
    <row r="139">
      <c r="K139" s="96" t="s">
        <v>52898</v>
      </c>
      <c r="O139" s="85">
        <f>SUM(O138:O138)</f>
      </c>
      <c r="P139" s="85">
        <f>SUM(P138:P138)</f>
      </c>
    </row>
    <row r="140">
      <c r="A140" s="98" t="s">
        <v>52899</v>
      </c>
      <c r="B140" s="98" t="s">
        <v>52900</v>
      </c>
      <c r="C140" s="100">
        <v>650</v>
      </c>
      <c r="D140" s="98" t="s">
        <v>52901</v>
      </c>
      <c r="E140" s="98" t="s">
        <v>52902</v>
      </c>
      <c r="F140" s="104">
        <v>44358</v>
      </c>
      <c r="G140" s="104">
        <v>45474</v>
      </c>
      <c r="H140" s="104">
        <v>45838</v>
      </c>
      <c r="J140" s="101">
        <v>1125</v>
      </c>
      <c r="K140" s="98" t="s">
        <v>52903</v>
      </c>
      <c r="L140" s="98" t="s">
        <v>52904</v>
      </c>
      <c r="M140" s="98" t="s">
        <v>52905</v>
      </c>
      <c r="N140" s="98" t="s">
        <v>52906</v>
      </c>
      <c r="O140" s="101">
        <v>1085</v>
      </c>
      <c r="P140" s="101">
        <v>1085</v>
      </c>
      <c r="Q140" s="101">
        <v>0</v>
      </c>
      <c r="R140" s="101">
        <v>950</v>
      </c>
    </row>
    <row r="141">
      <c r="K141" s="96" t="s">
        <v>52907</v>
      </c>
      <c r="O141" s="85">
        <f>SUM(O140:O140)</f>
      </c>
      <c r="P141" s="85">
        <f>SUM(P140:P140)</f>
      </c>
    </row>
    <row r="142">
      <c r="A142" s="98" t="s">
        <v>52908</v>
      </c>
      <c r="B142" s="98" t="s">
        <v>52909</v>
      </c>
      <c r="C142" s="100">
        <v>650</v>
      </c>
      <c r="D142" s="98" t="s">
        <v>52910</v>
      </c>
      <c r="E142" s="98" t="s">
        <v>52911</v>
      </c>
      <c r="F142" s="104">
        <v>45108</v>
      </c>
      <c r="G142" s="104">
        <v>45474</v>
      </c>
      <c r="H142" s="104">
        <v>45838</v>
      </c>
      <c r="J142" s="101">
        <v>1125</v>
      </c>
      <c r="K142" s="98" t="s">
        <v>52912</v>
      </c>
      <c r="L142" s="98" t="s">
        <v>52913</v>
      </c>
      <c r="M142" s="98" t="s">
        <v>52914</v>
      </c>
      <c r="N142" s="98" t="s">
        <v>52915</v>
      </c>
      <c r="O142" s="101">
        <v>1125</v>
      </c>
      <c r="P142" s="101">
        <v>1125</v>
      </c>
      <c r="Q142" s="101">
        <v>0</v>
      </c>
      <c r="R142" s="101">
        <v>1050</v>
      </c>
    </row>
    <row r="143">
      <c r="K143" s="96" t="s">
        <v>52916</v>
      </c>
      <c r="O143" s="85">
        <f>SUM(O142:O142)</f>
      </c>
      <c r="P143" s="85">
        <f>SUM(P142:P142)</f>
      </c>
    </row>
    <row r="144">
      <c r="A144" s="98" t="s">
        <v>52917</v>
      </c>
      <c r="B144" s="98" t="s">
        <v>52918</v>
      </c>
      <c r="C144" s="100">
        <v>915</v>
      </c>
      <c r="D144" s="98" t="s">
        <v>52919</v>
      </c>
      <c r="E144" s="98" t="s">
        <v>52920</v>
      </c>
      <c r="F144" s="104">
        <v>42293</v>
      </c>
      <c r="G144" s="104">
        <v>45597</v>
      </c>
      <c r="H144" s="104">
        <v>45961</v>
      </c>
      <c r="J144" s="101">
        <v>1360</v>
      </c>
      <c r="K144" s="98" t="s">
        <v>52921</v>
      </c>
      <c r="L144" s="98" t="s">
        <v>52922</v>
      </c>
      <c r="M144" s="98" t="s">
        <v>52923</v>
      </c>
      <c r="N144" s="98" t="s">
        <v>52924</v>
      </c>
      <c r="O144" s="101">
        <v>1150</v>
      </c>
      <c r="P144" s="101">
        <v>1150</v>
      </c>
      <c r="Q144" s="101">
        <v>0</v>
      </c>
      <c r="R144" s="101">
        <v>850</v>
      </c>
    </row>
    <row r="145">
      <c r="K145" s="96" t="s">
        <v>52925</v>
      </c>
      <c r="O145" s="85">
        <f>SUM(O144:O144)</f>
      </c>
      <c r="P145" s="85">
        <f>SUM(P144:P144)</f>
      </c>
    </row>
    <row r="146">
      <c r="A146" s="98" t="s">
        <v>52926</v>
      </c>
      <c r="B146" s="98" t="s">
        <v>52927</v>
      </c>
      <c r="C146" s="100">
        <v>790</v>
      </c>
      <c r="D146" s="98" t="s">
        <v>52928</v>
      </c>
      <c r="E146" s="98" t="s">
        <v>52929</v>
      </c>
      <c r="F146" s="104">
        <v>44393</v>
      </c>
      <c r="G146" s="104">
        <v>45505</v>
      </c>
      <c r="H146" s="104">
        <v>45869</v>
      </c>
      <c r="J146" s="101">
        <v>1195</v>
      </c>
      <c r="K146" s="98" t="s">
        <v>52930</v>
      </c>
      <c r="L146" s="98" t="s">
        <v>52931</v>
      </c>
      <c r="M146" s="98" t="s">
        <v>52932</v>
      </c>
      <c r="N146" s="98" t="s">
        <v>52933</v>
      </c>
      <c r="O146" s="101">
        <v>1200</v>
      </c>
      <c r="P146" s="101">
        <v>1200</v>
      </c>
      <c r="Q146" s="101">
        <v>0</v>
      </c>
      <c r="R146" s="101">
        <v>1020</v>
      </c>
    </row>
    <row r="147">
      <c r="K147" s="96" t="s">
        <v>52934</v>
      </c>
      <c r="O147" s="85">
        <f>SUM(O146:O146)</f>
      </c>
      <c r="P147" s="85">
        <f>SUM(P146:P146)</f>
      </c>
    </row>
    <row r="148">
      <c r="A148" s="98" t="s">
        <v>52935</v>
      </c>
      <c r="B148" s="98" t="s">
        <v>52936</v>
      </c>
      <c r="C148" s="100">
        <v>915</v>
      </c>
      <c r="D148" s="98" t="s">
        <v>52937</v>
      </c>
      <c r="E148" s="98" t="s">
        <v>52938</v>
      </c>
      <c r="F148" s="104">
        <v>44501</v>
      </c>
      <c r="G148" s="104">
        <v>45597</v>
      </c>
      <c r="H148" s="104">
        <v>45961</v>
      </c>
      <c r="J148" s="101">
        <v>1360</v>
      </c>
      <c r="K148" s="98" t="s">
        <v>52939</v>
      </c>
      <c r="L148" s="98" t="s">
        <v>52940</v>
      </c>
      <c r="M148" s="98" t="s">
        <v>52941</v>
      </c>
      <c r="N148" s="98" t="s">
        <v>52942</v>
      </c>
      <c r="O148" s="101">
        <v>1360</v>
      </c>
      <c r="P148" s="101">
        <v>1360</v>
      </c>
      <c r="Q148" s="101">
        <v>0</v>
      </c>
      <c r="R148" s="101">
        <v>1235</v>
      </c>
    </row>
    <row r="149">
      <c r="K149" s="96" t="s">
        <v>52943</v>
      </c>
      <c r="O149" s="85">
        <f>SUM(O148:O148)</f>
      </c>
      <c r="P149" s="85">
        <f>SUM(P148:P148)</f>
      </c>
    </row>
    <row r="150">
      <c r="A150" s="98" t="s">
        <v>52944</v>
      </c>
      <c r="B150" s="98" t="s">
        <v>52945</v>
      </c>
      <c r="C150" s="100">
        <v>790</v>
      </c>
      <c r="D150" s="98" t="s">
        <v>52946</v>
      </c>
      <c r="E150" s="98" t="s">
        <v>52947</v>
      </c>
      <c r="F150" s="104">
        <v>41122</v>
      </c>
      <c r="G150" s="104">
        <v>45505</v>
      </c>
      <c r="H150" s="104">
        <v>45869</v>
      </c>
      <c r="J150" s="101">
        <v>1195</v>
      </c>
      <c r="K150" s="98" t="s">
        <v>52948</v>
      </c>
      <c r="L150" s="98" t="s">
        <v>52949</v>
      </c>
      <c r="M150" s="98" t="s">
        <v>52950</v>
      </c>
      <c r="N150" s="98" t="s">
        <v>52951</v>
      </c>
      <c r="O150" s="101">
        <v>1085</v>
      </c>
      <c r="P150" s="101">
        <v>1085</v>
      </c>
      <c r="Q150" s="101">
        <v>0</v>
      </c>
      <c r="R150" s="101">
        <v>790</v>
      </c>
    </row>
    <row r="151">
      <c r="K151" s="96" t="s">
        <v>52952</v>
      </c>
      <c r="O151" s="85">
        <f>SUM(O150:O150)</f>
      </c>
      <c r="P151" s="85">
        <f>SUM(P150:P150)</f>
      </c>
    </row>
    <row r="152">
      <c r="A152" s="98" t="s">
        <v>52953</v>
      </c>
      <c r="B152" s="98" t="s">
        <v>52954</v>
      </c>
      <c r="C152" s="100">
        <v>650</v>
      </c>
      <c r="D152" s="98" t="s">
        <v>52955</v>
      </c>
      <c r="E152" s="98" t="s">
        <v>52956</v>
      </c>
      <c r="F152" s="104">
        <v>45499</v>
      </c>
      <c r="G152" s="104">
        <v>45499</v>
      </c>
      <c r="H152" s="104">
        <v>45869</v>
      </c>
      <c r="J152" s="101">
        <v>1125</v>
      </c>
      <c r="K152" s="98" t="s">
        <v>52957</v>
      </c>
      <c r="L152" s="98" t="s">
        <v>52958</v>
      </c>
      <c r="M152" s="98" t="s">
        <v>52959</v>
      </c>
      <c r="N152" s="98" t="s">
        <v>52960</v>
      </c>
      <c r="O152" s="101">
        <v>1125</v>
      </c>
      <c r="P152" s="101">
        <v>1125</v>
      </c>
      <c r="Q152" s="101">
        <v>0</v>
      </c>
      <c r="R152" s="101">
        <v>1125</v>
      </c>
    </row>
    <row r="153">
      <c r="K153" s="96" t="s">
        <v>52961</v>
      </c>
      <c r="O153" s="85">
        <f>SUM(O152:O152)</f>
      </c>
      <c r="P153" s="85">
        <f>SUM(P152:P152)</f>
      </c>
    </row>
    <row r="154">
      <c r="A154" s="98" t="s">
        <v>52962</v>
      </c>
      <c r="B154" s="98" t="s">
        <v>52963</v>
      </c>
      <c r="C154" s="100">
        <v>550</v>
      </c>
      <c r="D154" s="98" t="s">
        <v>52964</v>
      </c>
      <c r="E154" s="98" t="s">
        <v>52965</v>
      </c>
      <c r="F154" s="104">
        <v>39479</v>
      </c>
      <c r="G154" s="104">
        <v>45689</v>
      </c>
      <c r="H154" s="104">
        <v>46053</v>
      </c>
      <c r="J154" s="101">
        <v>975</v>
      </c>
      <c r="K154" s="98" t="s">
        <v>52966</v>
      </c>
      <c r="L154" s="98" t="s">
        <v>52967</v>
      </c>
      <c r="M154" s="98" t="s">
        <v>52968</v>
      </c>
      <c r="N154" s="98" t="s">
        <v>52969</v>
      </c>
      <c r="O154" s="101">
        <v>900</v>
      </c>
      <c r="P154" s="101">
        <v>900</v>
      </c>
      <c r="Q154" s="101">
        <v>0</v>
      </c>
      <c r="R154" s="101">
        <v>570</v>
      </c>
    </row>
    <row r="155">
      <c r="K155" s="96" t="s">
        <v>52970</v>
      </c>
      <c r="O155" s="85">
        <f>SUM(O154:O154)</f>
      </c>
      <c r="P155" s="85">
        <f>SUM(P154:P154)</f>
      </c>
    </row>
    <row r="156">
      <c r="A156" s="98" t="s">
        <v>52971</v>
      </c>
      <c r="B156" s="98" t="s">
        <v>52972</v>
      </c>
      <c r="C156" s="100">
        <v>650</v>
      </c>
      <c r="D156" s="98" t="s">
        <v>52973</v>
      </c>
      <c r="E156" s="98" t="s">
        <v>52974</v>
      </c>
      <c r="F156" s="104">
        <v>45086</v>
      </c>
      <c r="G156" s="104">
        <v>45474</v>
      </c>
      <c r="H156" s="104">
        <v>45838</v>
      </c>
      <c r="J156" s="101">
        <v>1125</v>
      </c>
      <c r="K156" s="98" t="s">
        <v>52975</v>
      </c>
      <c r="L156" s="98" t="s">
        <v>52976</v>
      </c>
      <c r="M156" s="98" t="s">
        <v>52977</v>
      </c>
      <c r="N156" s="98" t="s">
        <v>52978</v>
      </c>
      <c r="O156" s="101">
        <v>1125</v>
      </c>
      <c r="P156" s="101">
        <v>1125</v>
      </c>
      <c r="Q156" s="101">
        <v>0</v>
      </c>
      <c r="R156" s="101">
        <v>1050</v>
      </c>
    </row>
    <row r="157">
      <c r="K157" s="96" t="s">
        <v>52979</v>
      </c>
      <c r="O157" s="85">
        <f>SUM(O156:O156)</f>
      </c>
      <c r="P157" s="85">
        <f>SUM(P156:P156)</f>
      </c>
    </row>
    <row r="158">
      <c r="A158" s="98" t="s">
        <v>52980</v>
      </c>
      <c r="B158" s="98" t="s">
        <v>52981</v>
      </c>
      <c r="C158" s="100">
        <v>915</v>
      </c>
      <c r="D158" s="98" t="s">
        <v>52982</v>
      </c>
      <c r="E158" s="98" t="s">
        <v>52983</v>
      </c>
      <c r="F158" s="104">
        <v>44764</v>
      </c>
      <c r="G158" s="104">
        <v>45505</v>
      </c>
      <c r="H158" s="104">
        <v>45869</v>
      </c>
      <c r="J158" s="101">
        <v>1360</v>
      </c>
      <c r="K158" s="98" t="s">
        <v>52984</v>
      </c>
      <c r="L158" s="98" t="s">
        <v>52985</v>
      </c>
      <c r="M158" s="98" t="s">
        <v>52986</v>
      </c>
      <c r="N158" s="98" t="s">
        <v>52987</v>
      </c>
      <c r="O158" s="101">
        <v>1360</v>
      </c>
      <c r="P158" s="101">
        <v>1360</v>
      </c>
      <c r="Q158" s="101">
        <v>0</v>
      </c>
      <c r="R158" s="101">
        <v>1235</v>
      </c>
    </row>
    <row r="159">
      <c r="K159" s="96" t="s">
        <v>52988</v>
      </c>
      <c r="O159" s="85">
        <f>SUM(O158:O158)</f>
      </c>
      <c r="P159" s="85">
        <f>SUM(P158:P158)</f>
      </c>
    </row>
    <row r="160">
      <c r="A160" s="98" t="s">
        <v>52989</v>
      </c>
      <c r="B160" s="98" t="s">
        <v>52990</v>
      </c>
      <c r="C160" s="100">
        <v>790</v>
      </c>
      <c r="D160" s="98" t="s">
        <v>52991</v>
      </c>
      <c r="E160" s="98" t="s">
        <v>52992</v>
      </c>
      <c r="F160" s="104">
        <v>42874</v>
      </c>
      <c r="G160" s="104">
        <v>45444</v>
      </c>
      <c r="H160" s="104">
        <v>45808</v>
      </c>
      <c r="J160" s="101">
        <v>1195</v>
      </c>
      <c r="K160" s="98" t="s">
        <v>52993</v>
      </c>
      <c r="L160" s="98" t="s">
        <v>52994</v>
      </c>
      <c r="M160" s="98" t="s">
        <v>52995</v>
      </c>
      <c r="N160" s="98" t="s">
        <v>52996</v>
      </c>
      <c r="O160" s="101">
        <v>1090</v>
      </c>
      <c r="P160" s="101">
        <v>1090</v>
      </c>
      <c r="Q160" s="101">
        <v>0</v>
      </c>
      <c r="R160" s="101">
        <v>865</v>
      </c>
    </row>
    <row r="161">
      <c r="K161" s="96" t="s">
        <v>52997</v>
      </c>
      <c r="O161" s="85">
        <f>SUM(O160:O160)</f>
      </c>
      <c r="P161" s="85">
        <f>SUM(P160:P160)</f>
      </c>
    </row>
    <row r="162">
      <c r="A162" s="98" t="s">
        <v>52998</v>
      </c>
      <c r="B162" s="98" t="s">
        <v>52999</v>
      </c>
      <c r="C162" s="100">
        <v>915</v>
      </c>
      <c r="D162" s="98" t="s">
        <v>53000</v>
      </c>
      <c r="E162" s="98" t="s">
        <v>53001</v>
      </c>
      <c r="F162" s="104">
        <v>40732</v>
      </c>
      <c r="G162" s="104">
        <v>45536</v>
      </c>
      <c r="H162" s="104">
        <v>45900</v>
      </c>
      <c r="J162" s="101">
        <v>1360</v>
      </c>
      <c r="K162" s="98" t="s">
        <v>53002</v>
      </c>
      <c r="L162" s="98" t="s">
        <v>53003</v>
      </c>
      <c r="M162" s="98" t="s">
        <v>53004</v>
      </c>
      <c r="N162" s="98" t="s">
        <v>53005</v>
      </c>
      <c r="O162" s="101">
        <v>1135</v>
      </c>
      <c r="P162" s="101">
        <v>1135</v>
      </c>
      <c r="Q162" s="101">
        <v>0</v>
      </c>
      <c r="R162" s="101">
        <v>850</v>
      </c>
    </row>
    <row r="163">
      <c r="K163" s="96" t="s">
        <v>53006</v>
      </c>
      <c r="O163" s="85">
        <f>SUM(O162:O162)</f>
      </c>
      <c r="P163" s="85">
        <f>SUM(P162:P162)</f>
      </c>
    </row>
    <row r="164">
      <c r="A164" s="98" t="s">
        <v>53007</v>
      </c>
      <c r="B164" s="98" t="s">
        <v>53008</v>
      </c>
      <c r="C164" s="100">
        <v>790</v>
      </c>
      <c r="D164" s="98" t="s">
        <v>53009</v>
      </c>
      <c r="E164" s="98" t="s">
        <v>53010</v>
      </c>
      <c r="F164" s="104">
        <v>44666</v>
      </c>
      <c r="G164" s="104">
        <v>45413</v>
      </c>
      <c r="H164" s="104">
        <v>45777</v>
      </c>
      <c r="J164" s="101">
        <v>1195</v>
      </c>
      <c r="K164" s="98" t="s">
        <v>53011</v>
      </c>
      <c r="L164" s="98" t="s">
        <v>53012</v>
      </c>
      <c r="M164" s="98" t="s">
        <v>53013</v>
      </c>
      <c r="N164" s="98" t="s">
        <v>53014</v>
      </c>
      <c r="O164" s="101">
        <v>1175</v>
      </c>
      <c r="P164" s="101">
        <v>1175</v>
      </c>
      <c r="Q164" s="101">
        <v>0</v>
      </c>
      <c r="R164" s="101">
        <v>1070</v>
      </c>
    </row>
    <row r="165">
      <c r="K165" s="96" t="s">
        <v>53015</v>
      </c>
      <c r="O165" s="85">
        <f>SUM(O164:O164)</f>
      </c>
      <c r="P165" s="85">
        <f>SUM(P164:P164)</f>
      </c>
    </row>
    <row r="166">
      <c r="A166" s="98" t="s">
        <v>53016</v>
      </c>
      <c r="B166" s="98" t="s">
        <v>53017</v>
      </c>
      <c r="C166" s="100">
        <v>650</v>
      </c>
      <c r="D166" s="98" t="s">
        <v>53018</v>
      </c>
      <c r="E166" s="98" t="s">
        <v>53019</v>
      </c>
      <c r="F166" s="104">
        <v>42874</v>
      </c>
      <c r="G166" s="104">
        <v>45444</v>
      </c>
      <c r="H166" s="104">
        <v>45808</v>
      </c>
      <c r="J166" s="101">
        <v>1125</v>
      </c>
      <c r="K166" s="98" t="s">
        <v>53020</v>
      </c>
      <c r="L166" s="98" t="s">
        <v>53021</v>
      </c>
      <c r="M166" s="98" t="s">
        <v>53022</v>
      </c>
      <c r="N166" s="98" t="s">
        <v>53023</v>
      </c>
      <c r="O166" s="101">
        <v>975</v>
      </c>
      <c r="P166" s="101">
        <v>975</v>
      </c>
      <c r="Q166" s="101">
        <v>0</v>
      </c>
      <c r="R166" s="101">
        <v>735</v>
      </c>
    </row>
    <row r="167">
      <c r="K167" s="96" t="s">
        <v>53024</v>
      </c>
      <c r="O167" s="85">
        <f>SUM(O166:O166)</f>
      </c>
      <c r="P167" s="85">
        <f>SUM(P166:P166)</f>
      </c>
    </row>
    <row r="168">
      <c r="A168" s="98" t="s">
        <v>53025</v>
      </c>
      <c r="B168" s="98" t="s">
        <v>53026</v>
      </c>
      <c r="C168" s="100">
        <v>650</v>
      </c>
      <c r="D168" s="98" t="s">
        <v>53027</v>
      </c>
      <c r="E168" s="98" t="s">
        <v>53028</v>
      </c>
      <c r="F168" s="104">
        <v>43616</v>
      </c>
      <c r="G168" s="104">
        <v>45444</v>
      </c>
      <c r="H168" s="104">
        <v>45808</v>
      </c>
      <c r="J168" s="101">
        <v>1125</v>
      </c>
      <c r="K168" s="98" t="s">
        <v>53029</v>
      </c>
      <c r="L168" s="98" t="s">
        <v>53030</v>
      </c>
      <c r="M168" s="98" t="s">
        <v>53031</v>
      </c>
      <c r="N168" s="98" t="s">
        <v>53032</v>
      </c>
      <c r="O168" s="101">
        <v>995</v>
      </c>
      <c r="P168" s="101">
        <v>995</v>
      </c>
      <c r="Q168" s="101">
        <v>0</v>
      </c>
      <c r="R168" s="101">
        <v>800</v>
      </c>
    </row>
    <row r="169">
      <c r="K169" s="96" t="s">
        <v>53033</v>
      </c>
      <c r="O169" s="85">
        <f>SUM(O168:O168)</f>
      </c>
      <c r="P169" s="85">
        <f>SUM(P168:P168)</f>
      </c>
    </row>
    <row r="170">
      <c r="A170" s="98" t="s">
        <v>53034</v>
      </c>
      <c r="B170" s="98" t="s">
        <v>53035</v>
      </c>
      <c r="C170" s="100">
        <v>650</v>
      </c>
      <c r="D170" s="98" t="s">
        <v>53036</v>
      </c>
      <c r="E170" s="98" t="s">
        <v>53037</v>
      </c>
      <c r="F170" s="104">
        <v>42650</v>
      </c>
      <c r="G170" s="104">
        <v>45597</v>
      </c>
      <c r="H170" s="104">
        <v>45961</v>
      </c>
      <c r="J170" s="101">
        <v>1125</v>
      </c>
      <c r="K170" s="98" t="s">
        <v>53038</v>
      </c>
      <c r="L170" s="98" t="s">
        <v>53039</v>
      </c>
      <c r="M170" s="98" t="s">
        <v>53040</v>
      </c>
      <c r="N170" s="98" t="s">
        <v>53041</v>
      </c>
      <c r="O170" s="101">
        <v>1040</v>
      </c>
      <c r="P170" s="101">
        <v>1040</v>
      </c>
      <c r="Q170" s="101">
        <v>-3.52</v>
      </c>
      <c r="R170" s="101">
        <v>750</v>
      </c>
    </row>
    <row r="171">
      <c r="K171" s="96" t="s">
        <v>53042</v>
      </c>
      <c r="O171" s="85">
        <f>SUM(O170:O170)</f>
      </c>
      <c r="P171" s="85">
        <f>SUM(P170:P170)</f>
      </c>
    </row>
    <row r="172">
      <c r="A172" s="98" t="s">
        <v>53043</v>
      </c>
      <c r="B172" s="98" t="s">
        <v>53044</v>
      </c>
      <c r="C172" s="100">
        <v>650</v>
      </c>
      <c r="D172" s="98" t="s">
        <v>53045</v>
      </c>
      <c r="E172" s="98" t="s">
        <v>53046</v>
      </c>
      <c r="F172" s="104">
        <v>44568</v>
      </c>
      <c r="G172" s="104">
        <v>45689</v>
      </c>
      <c r="H172" s="104">
        <v>46053</v>
      </c>
      <c r="J172" s="101">
        <v>1125</v>
      </c>
      <c r="K172" s="98" t="s">
        <v>53047</v>
      </c>
      <c r="L172" s="98" t="s">
        <v>53048</v>
      </c>
      <c r="M172" s="98" t="s">
        <v>53049</v>
      </c>
      <c r="N172" s="98" t="s">
        <v>53050</v>
      </c>
      <c r="O172" s="101">
        <v>1180</v>
      </c>
      <c r="P172" s="101">
        <v>1180</v>
      </c>
      <c r="Q172" s="101">
        <v>0</v>
      </c>
      <c r="R172" s="101">
        <v>1000</v>
      </c>
    </row>
    <row r="173">
      <c r="K173" s="96" t="s">
        <v>53051</v>
      </c>
      <c r="O173" s="85">
        <f>SUM(O172:O172)</f>
      </c>
      <c r="P173" s="85">
        <f>SUM(P172:P172)</f>
      </c>
    </row>
    <row r="174">
      <c r="A174" s="98" t="s">
        <v>53052</v>
      </c>
      <c r="B174" s="98" t="s">
        <v>53053</v>
      </c>
      <c r="C174" s="100">
        <v>915</v>
      </c>
      <c r="D174" s="98" t="s">
        <v>53054</v>
      </c>
      <c r="E174" s="98" t="s">
        <v>53055</v>
      </c>
      <c r="F174" s="104">
        <v>41423</v>
      </c>
      <c r="G174" s="104">
        <v>45444</v>
      </c>
      <c r="H174" s="104">
        <v>45808</v>
      </c>
      <c r="J174" s="101">
        <v>1360</v>
      </c>
      <c r="K174" s="98" t="s">
        <v>53056</v>
      </c>
      <c r="L174" s="98" t="s">
        <v>53057</v>
      </c>
      <c r="M174" s="98" t="s">
        <v>53058</v>
      </c>
      <c r="N174" s="98" t="s">
        <v>53059</v>
      </c>
      <c r="O174" s="101">
        <v>1090</v>
      </c>
      <c r="P174" s="101">
        <v>1090</v>
      </c>
      <c r="Q174" s="101">
        <v>0</v>
      </c>
      <c r="R174" s="101">
        <v>850</v>
      </c>
    </row>
    <row r="175">
      <c r="K175" s="96" t="s">
        <v>53060</v>
      </c>
      <c r="O175" s="85">
        <f>SUM(O174:O174)</f>
      </c>
      <c r="P175" s="85">
        <f>SUM(P174:P174)</f>
      </c>
    </row>
    <row r="176">
      <c r="A176" s="98" t="s">
        <v>53061</v>
      </c>
      <c r="B176" s="98" t="s">
        <v>53062</v>
      </c>
      <c r="C176" s="100">
        <v>790</v>
      </c>
      <c r="D176" s="98" t="s">
        <v>53063</v>
      </c>
      <c r="E176" s="98" t="s">
        <v>53064</v>
      </c>
      <c r="F176" s="104">
        <v>37461</v>
      </c>
      <c r="G176" s="104">
        <v>45505</v>
      </c>
      <c r="H176" s="104">
        <v>45869</v>
      </c>
      <c r="J176" s="101">
        <v>1195</v>
      </c>
      <c r="K176" s="98" t="s">
        <v>53065</v>
      </c>
      <c r="L176" s="98" t="s">
        <v>53066</v>
      </c>
      <c r="M176" s="98" t="s">
        <v>53067</v>
      </c>
      <c r="N176" s="98" t="s">
        <v>53068</v>
      </c>
      <c r="O176" s="101">
        <v>1085</v>
      </c>
      <c r="P176" s="101">
        <v>1085</v>
      </c>
      <c r="Q176" s="101">
        <v>0</v>
      </c>
      <c r="R176" s="101">
        <v>1010</v>
      </c>
    </row>
    <row r="177">
      <c r="K177" s="96" t="s">
        <v>53069</v>
      </c>
      <c r="O177" s="85">
        <f>SUM(O176:O176)</f>
      </c>
      <c r="P177" s="85">
        <f>SUM(P176:P176)</f>
      </c>
    </row>
    <row r="178">
      <c r="A178" s="98" t="s">
        <v>53070</v>
      </c>
      <c r="B178" s="98" t="s">
        <v>53071</v>
      </c>
      <c r="C178" s="100">
        <v>915</v>
      </c>
      <c r="D178" s="98" t="s">
        <v>53072</v>
      </c>
      <c r="E178" s="98" t="s">
        <v>53073</v>
      </c>
      <c r="F178" s="104">
        <v>43385</v>
      </c>
      <c r="G178" s="104">
        <v>45597</v>
      </c>
      <c r="H178" s="104">
        <v>45961</v>
      </c>
      <c r="J178" s="101">
        <v>1360</v>
      </c>
      <c r="K178" s="98" t="s">
        <v>53074</v>
      </c>
      <c r="L178" s="98" t="s">
        <v>53075</v>
      </c>
      <c r="M178" s="98" t="s">
        <v>53076</v>
      </c>
      <c r="N178" s="98" t="s">
        <v>53077</v>
      </c>
      <c r="O178" s="101">
        <v>1220</v>
      </c>
      <c r="P178" s="101">
        <v>1220</v>
      </c>
      <c r="Q178" s="101">
        <v>1220</v>
      </c>
      <c r="R178" s="101">
        <v>960</v>
      </c>
    </row>
    <row r="179">
      <c r="K179" s="96" t="s">
        <v>53078</v>
      </c>
      <c r="O179" s="85">
        <f>SUM(O178:O178)</f>
      </c>
      <c r="P179" s="85">
        <f>SUM(P178:P178)</f>
      </c>
    </row>
    <row r="180">
      <c r="A180" s="98" t="s">
        <v>53079</v>
      </c>
      <c r="B180" s="98" t="s">
        <v>53080</v>
      </c>
      <c r="C180" s="100">
        <v>790</v>
      </c>
      <c r="D180" s="98" t="s">
        <v>53081</v>
      </c>
      <c r="E180" s="98" t="s">
        <v>53082</v>
      </c>
      <c r="F180" s="104">
        <v>41467</v>
      </c>
      <c r="G180" s="104">
        <v>45505</v>
      </c>
      <c r="H180" s="104">
        <v>45869</v>
      </c>
      <c r="J180" s="101">
        <v>1195</v>
      </c>
      <c r="K180" s="98" t="s">
        <v>53083</v>
      </c>
      <c r="L180" s="98" t="s">
        <v>53084</v>
      </c>
      <c r="M180" s="98" t="s">
        <v>53085</v>
      </c>
      <c r="N180" s="98" t="s">
        <v>53086</v>
      </c>
      <c r="O180" s="101">
        <v>1085</v>
      </c>
      <c r="P180" s="101">
        <v>1085</v>
      </c>
      <c r="Q180" s="101">
        <v>0</v>
      </c>
      <c r="R180" s="101">
        <v>800</v>
      </c>
    </row>
    <row r="181">
      <c r="K181" s="96" t="s">
        <v>53087</v>
      </c>
      <c r="O181" s="85">
        <f>SUM(O180:O180)</f>
      </c>
      <c r="P181" s="85">
        <f>SUM(P180:P180)</f>
      </c>
    </row>
    <row r="182">
      <c r="A182" s="98" t="s">
        <v>53088</v>
      </c>
      <c r="B182" s="98" t="s">
        <v>53089</v>
      </c>
      <c r="C182" s="100">
        <v>650</v>
      </c>
      <c r="D182" s="98" t="s">
        <v>53090</v>
      </c>
      <c r="E182" s="98" t="s">
        <v>53091</v>
      </c>
      <c r="F182" s="104">
        <v>41487</v>
      </c>
      <c r="G182" s="104">
        <v>45505</v>
      </c>
      <c r="H182" s="104">
        <v>45869</v>
      </c>
      <c r="J182" s="101">
        <v>1125</v>
      </c>
      <c r="K182" s="98" t="s">
        <v>53092</v>
      </c>
      <c r="L182" s="98" t="s">
        <v>53093</v>
      </c>
      <c r="M182" s="98" t="s">
        <v>53094</v>
      </c>
      <c r="N182" s="98" t="s">
        <v>53095</v>
      </c>
      <c r="O182" s="101">
        <v>1010</v>
      </c>
      <c r="P182" s="101">
        <v>1010</v>
      </c>
      <c r="Q182" s="101">
        <v>-686.25999999999999</v>
      </c>
      <c r="R182" s="101">
        <v>725</v>
      </c>
    </row>
    <row r="183">
      <c r="K183" s="96" t="s">
        <v>53096</v>
      </c>
      <c r="O183" s="85">
        <f>SUM(O182:O182)</f>
      </c>
      <c r="P183" s="85">
        <f>SUM(P182:P182)</f>
      </c>
    </row>
    <row r="184">
      <c r="A184" s="98" t="s">
        <v>53097</v>
      </c>
      <c r="B184" s="98" t="s">
        <v>53098</v>
      </c>
      <c r="C184" s="100">
        <v>650</v>
      </c>
      <c r="D184" s="98" t="s">
        <v>53099</v>
      </c>
      <c r="E184" s="98" t="s">
        <v>53100</v>
      </c>
      <c r="F184" s="104">
        <v>37559</v>
      </c>
      <c r="G184" s="104">
        <v>45566</v>
      </c>
      <c r="H184" s="104">
        <v>45930</v>
      </c>
      <c r="J184" s="101">
        <v>1125</v>
      </c>
      <c r="K184" s="98" t="s">
        <v>53101</v>
      </c>
      <c r="L184" s="98" t="s">
        <v>53102</v>
      </c>
      <c r="M184" s="98" t="s">
        <v>53103</v>
      </c>
      <c r="N184" s="98" t="s">
        <v>53104</v>
      </c>
      <c r="O184" s="101">
        <v>925</v>
      </c>
      <c r="P184" s="101">
        <v>925</v>
      </c>
      <c r="Q184" s="101">
        <v>-6.96</v>
      </c>
      <c r="R184" s="101">
        <v>695</v>
      </c>
    </row>
    <row r="185">
      <c r="K185" s="96" t="s">
        <v>53105</v>
      </c>
      <c r="O185" s="85">
        <f>SUM(O184:O184)</f>
      </c>
      <c r="P185" s="85">
        <f>SUM(P184:P184)</f>
      </c>
    </row>
    <row r="186">
      <c r="A186" s="98" t="s">
        <v>53106</v>
      </c>
      <c r="B186" s="98" t="s">
        <v>53107</v>
      </c>
      <c r="C186" s="100">
        <v>650</v>
      </c>
      <c r="D186" s="98" t="s">
        <v>53108</v>
      </c>
      <c r="E186" s="98" t="s">
        <v>53109</v>
      </c>
      <c r="F186" s="104">
        <v>42657</v>
      </c>
      <c r="G186" s="104">
        <v>45566</v>
      </c>
      <c r="H186" s="104">
        <v>45930</v>
      </c>
      <c r="J186" s="101">
        <v>1125</v>
      </c>
      <c r="K186" s="98" t="s">
        <v>53110</v>
      </c>
      <c r="L186" s="98" t="s">
        <v>53111</v>
      </c>
      <c r="M186" s="98" t="s">
        <v>53112</v>
      </c>
      <c r="N186" s="98" t="s">
        <v>53113</v>
      </c>
      <c r="O186" s="101">
        <v>950</v>
      </c>
      <c r="P186" s="101">
        <v>950</v>
      </c>
      <c r="Q186" s="101">
        <v>0</v>
      </c>
      <c r="R186" s="101">
        <v>750</v>
      </c>
    </row>
    <row r="187">
      <c r="K187" s="96" t="s">
        <v>53114</v>
      </c>
      <c r="O187" s="85">
        <f>SUM(O186:O186)</f>
      </c>
      <c r="P187" s="85">
        <f>SUM(P186:P186)</f>
      </c>
    </row>
    <row r="188">
      <c r="A188" s="98" t="s">
        <v>53115</v>
      </c>
      <c r="B188" s="98" t="s">
        <v>53116</v>
      </c>
      <c r="C188" s="100">
        <v>650</v>
      </c>
      <c r="D188" s="98" t="s">
        <v>53117</v>
      </c>
      <c r="E188" s="98" t="s">
        <v>53118</v>
      </c>
      <c r="F188" s="104">
        <v>45639</v>
      </c>
      <c r="G188" s="104">
        <v>45639</v>
      </c>
      <c r="H188" s="104">
        <v>46003</v>
      </c>
      <c r="J188" s="101">
        <v>1125</v>
      </c>
      <c r="K188" s="98" t="s">
        <v>53119</v>
      </c>
      <c r="L188" s="98" t="s">
        <v>53120</v>
      </c>
      <c r="M188" s="98" t="s">
        <v>53121</v>
      </c>
      <c r="N188" s="98" t="s">
        <v>53122</v>
      </c>
      <c r="O188" s="101">
        <v>1125</v>
      </c>
      <c r="P188" s="101">
        <v>1125</v>
      </c>
      <c r="Q188" s="101">
        <v>0</v>
      </c>
      <c r="R188" s="101">
        <v>1125</v>
      </c>
    </row>
    <row r="189">
      <c r="K189" s="96" t="s">
        <v>53123</v>
      </c>
      <c r="O189" s="85">
        <f>SUM(O188:O188)</f>
      </c>
      <c r="P189" s="85">
        <f>SUM(P188:P188)</f>
      </c>
    </row>
    <row r="190">
      <c r="A190" s="98" t="s">
        <v>53124</v>
      </c>
      <c r="B190" s="98" t="s">
        <v>53125</v>
      </c>
      <c r="C190" s="100">
        <v>915</v>
      </c>
      <c r="D190" s="98" t="s">
        <v>53126</v>
      </c>
      <c r="E190" s="98" t="s">
        <v>53127</v>
      </c>
      <c r="F190" s="104">
        <v>45149</v>
      </c>
      <c r="G190" s="104">
        <v>45536</v>
      </c>
      <c r="H190" s="104">
        <v>45900</v>
      </c>
      <c r="J190" s="101">
        <v>1360</v>
      </c>
      <c r="K190" s="98" t="s">
        <v>53128</v>
      </c>
      <c r="L190" s="98" t="s">
        <v>53129</v>
      </c>
      <c r="M190" s="98" t="s">
        <v>53130</v>
      </c>
      <c r="N190" s="98" t="s">
        <v>53131</v>
      </c>
      <c r="O190" s="101">
        <v>1360</v>
      </c>
      <c r="P190" s="101">
        <v>1360</v>
      </c>
      <c r="Q190" s="101">
        <v>0</v>
      </c>
      <c r="R190" s="101">
        <v>1285</v>
      </c>
    </row>
    <row r="191">
      <c r="K191" s="96" t="s">
        <v>53132</v>
      </c>
      <c r="O191" s="85">
        <f>SUM(O190:O190)</f>
      </c>
      <c r="P191" s="85">
        <f>SUM(P190:P190)</f>
      </c>
    </row>
    <row r="192">
      <c r="A192" s="98" t="s">
        <v>53133</v>
      </c>
      <c r="B192" s="98" t="s">
        <v>53134</v>
      </c>
      <c r="C192" s="100">
        <v>790</v>
      </c>
      <c r="D192" s="98" t="s">
        <v>53135</v>
      </c>
      <c r="E192" s="98" t="s">
        <v>53136</v>
      </c>
      <c r="F192" s="104">
        <v>43420</v>
      </c>
      <c r="G192" s="104">
        <v>45627</v>
      </c>
      <c r="H192" s="104">
        <v>45991</v>
      </c>
      <c r="J192" s="101">
        <v>1195</v>
      </c>
      <c r="K192" s="98" t="s">
        <v>53137</v>
      </c>
      <c r="L192" s="98" t="s">
        <v>53138</v>
      </c>
      <c r="M192" s="98" t="s">
        <v>53139</v>
      </c>
      <c r="N192" s="98" t="s">
        <v>53140</v>
      </c>
      <c r="O192" s="101">
        <v>1100</v>
      </c>
      <c r="P192" s="101">
        <v>1100</v>
      </c>
      <c r="Q192" s="101">
        <v>0</v>
      </c>
      <c r="R192" s="101">
        <v>830</v>
      </c>
    </row>
    <row r="193">
      <c r="K193" s="96" t="s">
        <v>53141</v>
      </c>
      <c r="O193" s="85">
        <f>SUM(O192:O192)</f>
      </c>
      <c r="P193" s="85">
        <f>SUM(P192:P192)</f>
      </c>
    </row>
    <row r="194">
      <c r="A194" s="98" t="s">
        <v>53142</v>
      </c>
      <c r="B194" s="98" t="s">
        <v>53143</v>
      </c>
      <c r="C194" s="100">
        <v>915</v>
      </c>
      <c r="D194" s="98" t="s">
        <v>53144</v>
      </c>
      <c r="E194" s="98" t="s">
        <v>53145</v>
      </c>
      <c r="F194" s="104">
        <v>45548</v>
      </c>
      <c r="G194" s="104">
        <v>45548</v>
      </c>
      <c r="H194" s="104">
        <v>45930</v>
      </c>
      <c r="J194" s="101">
        <v>1360</v>
      </c>
      <c r="K194" s="98" t="s">
        <v>53146</v>
      </c>
      <c r="L194" s="98" t="s">
        <v>53147</v>
      </c>
      <c r="M194" s="98" t="s">
        <v>53148</v>
      </c>
      <c r="N194" s="98" t="s">
        <v>53149</v>
      </c>
      <c r="O194" s="101">
        <v>1360</v>
      </c>
      <c r="P194" s="101">
        <v>1360</v>
      </c>
      <c r="Q194" s="101">
        <v>0</v>
      </c>
      <c r="R194" s="101">
        <v>1360</v>
      </c>
    </row>
    <row r="195">
      <c r="K195" s="96" t="s">
        <v>53150</v>
      </c>
      <c r="O195" s="85">
        <f>SUM(O194:O194)</f>
      </c>
      <c r="P195" s="85">
        <f>SUM(P194:P194)</f>
      </c>
    </row>
    <row r="196">
      <c r="A196" s="98" t="s">
        <v>53151</v>
      </c>
      <c r="B196" s="98" t="s">
        <v>53152</v>
      </c>
      <c r="C196" s="100">
        <v>790</v>
      </c>
      <c r="D196" s="98" t="s">
        <v>53153</v>
      </c>
      <c r="E196" s="98" t="s">
        <v>53154</v>
      </c>
      <c r="F196" s="104">
        <v>45128</v>
      </c>
      <c r="G196" s="104">
        <v>45505</v>
      </c>
      <c r="H196" s="104">
        <v>45869</v>
      </c>
      <c r="J196" s="101">
        <v>1195</v>
      </c>
      <c r="K196" s="98" t="s">
        <v>53155</v>
      </c>
      <c r="L196" s="98" t="s">
        <v>53156</v>
      </c>
      <c r="M196" s="98" t="s">
        <v>53157</v>
      </c>
      <c r="N196" s="98" t="s">
        <v>53158</v>
      </c>
      <c r="O196" s="101">
        <v>1195</v>
      </c>
      <c r="P196" s="101">
        <v>1195</v>
      </c>
      <c r="Q196" s="101">
        <v>1195</v>
      </c>
      <c r="R196" s="101">
        <v>1120</v>
      </c>
    </row>
    <row r="197">
      <c r="K197" s="96" t="s">
        <v>53159</v>
      </c>
      <c r="O197" s="85">
        <f>SUM(O196:O196)</f>
      </c>
      <c r="P197" s="85">
        <f>SUM(P196:P196)</f>
      </c>
    </row>
    <row r="198">
      <c r="A198" s="98" t="s">
        <v>53160</v>
      </c>
      <c r="B198" s="98" t="s">
        <v>53161</v>
      </c>
      <c r="C198" s="100">
        <v>650</v>
      </c>
      <c r="D198" s="98" t="s">
        <v>53162</v>
      </c>
      <c r="E198" s="98" t="s">
        <v>53163</v>
      </c>
      <c r="F198" s="104">
        <v>43973</v>
      </c>
      <c r="G198" s="104">
        <v>45444</v>
      </c>
      <c r="H198" s="104">
        <v>45808</v>
      </c>
      <c r="J198" s="101">
        <v>1125</v>
      </c>
      <c r="K198" s="98" t="s">
        <v>53164</v>
      </c>
      <c r="L198" s="98" t="s">
        <v>53165</v>
      </c>
      <c r="M198" s="98" t="s">
        <v>53166</v>
      </c>
      <c r="N198" s="98" t="s">
        <v>53167</v>
      </c>
      <c r="O198" s="101">
        <v>1065</v>
      </c>
      <c r="P198" s="101">
        <v>1065</v>
      </c>
      <c r="Q198" s="101">
        <v>0</v>
      </c>
      <c r="R198" s="101">
        <v>900</v>
      </c>
    </row>
    <row r="199">
      <c r="K199" s="96" t="s">
        <v>53168</v>
      </c>
      <c r="O199" s="85">
        <f>SUM(O198:O198)</f>
      </c>
      <c r="P199" s="85">
        <f>SUM(P198:P198)</f>
      </c>
    </row>
    <row r="200">
      <c r="A200" s="98" t="s">
        <v>53169</v>
      </c>
      <c r="B200" s="98" t="s">
        <v>53170</v>
      </c>
      <c r="C200" s="100">
        <v>550</v>
      </c>
      <c r="D200" s="98" t="s">
        <v>53171</v>
      </c>
      <c r="E200" s="98" t="s">
        <v>53172</v>
      </c>
      <c r="F200" s="104">
        <v>45667</v>
      </c>
      <c r="G200" s="104">
        <v>45667</v>
      </c>
      <c r="H200" s="104">
        <v>46031</v>
      </c>
      <c r="J200" s="101">
        <v>975</v>
      </c>
      <c r="K200" s="98" t="s">
        <v>53173</v>
      </c>
      <c r="L200" s="98" t="s">
        <v>53174</v>
      </c>
      <c r="M200" s="98" t="s">
        <v>53175</v>
      </c>
      <c r="N200" s="98" t="s">
        <v>53176</v>
      </c>
      <c r="O200" s="101">
        <v>975</v>
      </c>
      <c r="P200" s="101">
        <v>975</v>
      </c>
      <c r="Q200" s="101">
        <v>0</v>
      </c>
      <c r="R200" s="101">
        <v>975</v>
      </c>
    </row>
    <row r="201">
      <c r="K201" s="96" t="s">
        <v>53177</v>
      </c>
      <c r="O201" s="85">
        <f>SUM(O200:O200)</f>
      </c>
      <c r="P201" s="85">
        <f>SUM(P200:P200)</f>
      </c>
    </row>
    <row r="202">
      <c r="A202" s="98" t="s">
        <v>53178</v>
      </c>
      <c r="B202" s="98" t="s">
        <v>53179</v>
      </c>
      <c r="C202" s="100">
        <v>650</v>
      </c>
      <c r="D202" s="98" t="s">
        <v>53180</v>
      </c>
      <c r="E202" s="98" t="s">
        <v>53181</v>
      </c>
      <c r="F202" s="104">
        <v>45149</v>
      </c>
      <c r="G202" s="104">
        <v>45536</v>
      </c>
      <c r="H202" s="104">
        <v>45900</v>
      </c>
      <c r="J202" s="101">
        <v>1125</v>
      </c>
      <c r="K202" s="98" t="s">
        <v>53182</v>
      </c>
      <c r="L202" s="98" t="s">
        <v>53183</v>
      </c>
      <c r="M202" s="98" t="s">
        <v>53184</v>
      </c>
      <c r="N202" s="98" t="s">
        <v>53185</v>
      </c>
      <c r="O202" s="101">
        <v>1125</v>
      </c>
      <c r="P202" s="101">
        <v>1125</v>
      </c>
      <c r="Q202" s="101">
        <v>0</v>
      </c>
      <c r="R202" s="101">
        <v>1050</v>
      </c>
    </row>
    <row r="203">
      <c r="K203" s="96" t="s">
        <v>53186</v>
      </c>
      <c r="O203" s="85">
        <f>SUM(O202:O202)</f>
      </c>
      <c r="P203" s="85">
        <f>SUM(P202:P202)</f>
      </c>
    </row>
    <row r="204">
      <c r="A204" s="98" t="s">
        <v>53187</v>
      </c>
      <c r="B204" s="98" t="s">
        <v>53188</v>
      </c>
      <c r="C204" s="100">
        <v>915</v>
      </c>
      <c r="D204" s="98" t="s">
        <v>53189</v>
      </c>
      <c r="E204" s="98" t="s">
        <v>53190</v>
      </c>
      <c r="F204" s="104">
        <v>43630</v>
      </c>
      <c r="G204" s="104">
        <v>45505</v>
      </c>
      <c r="H204" s="104">
        <v>45869</v>
      </c>
      <c r="J204" s="101">
        <v>1360</v>
      </c>
      <c r="K204" s="98" t="s">
        <v>53191</v>
      </c>
      <c r="L204" s="98" t="s">
        <v>53192</v>
      </c>
      <c r="M204" s="98" t="s">
        <v>53193</v>
      </c>
      <c r="N204" s="98" t="s">
        <v>53194</v>
      </c>
      <c r="O204" s="101">
        <v>1220</v>
      </c>
      <c r="P204" s="101">
        <v>1220</v>
      </c>
      <c r="Q204" s="101">
        <v>0</v>
      </c>
      <c r="R204" s="101">
        <v>980</v>
      </c>
    </row>
    <row r="205">
      <c r="K205" s="96" t="s">
        <v>53195</v>
      </c>
      <c r="O205" s="85">
        <f>SUM(O204:O204)</f>
      </c>
      <c r="P205" s="85">
        <f>SUM(P204:P204)</f>
      </c>
    </row>
    <row r="206">
      <c r="A206" s="98" t="s">
        <v>53196</v>
      </c>
      <c r="B206" s="98" t="s">
        <v>53197</v>
      </c>
      <c r="C206" s="100">
        <v>790</v>
      </c>
      <c r="D206" s="98" t="s">
        <v>53198</v>
      </c>
      <c r="E206" s="98" t="s">
        <v>53199</v>
      </c>
      <c r="F206" s="104">
        <v>42195</v>
      </c>
      <c r="G206" s="104">
        <v>45505</v>
      </c>
      <c r="H206" s="104">
        <v>45869</v>
      </c>
      <c r="J206" s="101">
        <v>1195</v>
      </c>
      <c r="K206" s="98" t="s">
        <v>53200</v>
      </c>
      <c r="L206" s="98" t="s">
        <v>53201</v>
      </c>
      <c r="M206" s="98" t="s">
        <v>53202</v>
      </c>
      <c r="N206" s="98" t="s">
        <v>53203</v>
      </c>
      <c r="O206" s="101">
        <v>1085</v>
      </c>
      <c r="P206" s="101">
        <v>1085</v>
      </c>
      <c r="Q206" s="101">
        <v>-1114</v>
      </c>
      <c r="R206" s="101">
        <v>800</v>
      </c>
    </row>
    <row r="207">
      <c r="K207" s="96" t="s">
        <v>53204</v>
      </c>
      <c r="O207" s="85">
        <f>SUM(O206:O206)</f>
      </c>
      <c r="P207" s="85">
        <f>SUM(P206:P206)</f>
      </c>
    </row>
    <row r="208">
      <c r="A208" s="98" t="s">
        <v>53205</v>
      </c>
      <c r="B208" s="98" t="s">
        <v>53206</v>
      </c>
      <c r="C208" s="100">
        <v>915</v>
      </c>
      <c r="D208" s="98" t="s">
        <v>53207</v>
      </c>
      <c r="E208" s="98" t="s">
        <v>53208</v>
      </c>
      <c r="F208" s="104">
        <v>38797</v>
      </c>
      <c r="G208" s="104">
        <v>45748</v>
      </c>
      <c r="H208" s="104">
        <v>46112</v>
      </c>
      <c r="J208" s="101">
        <v>1360</v>
      </c>
      <c r="K208" s="98" t="s">
        <v>53209</v>
      </c>
      <c r="L208" s="98" t="s">
        <v>53210</v>
      </c>
      <c r="M208" s="98" t="s">
        <v>53211</v>
      </c>
      <c r="N208" s="98" t="s">
        <v>53212</v>
      </c>
      <c r="O208" s="101">
        <v>1150</v>
      </c>
      <c r="P208" s="101">
        <v>1150</v>
      </c>
      <c r="Q208" s="101">
        <v>0</v>
      </c>
      <c r="R208" s="101">
        <v>1075</v>
      </c>
    </row>
    <row r="209">
      <c r="K209" s="96" t="s">
        <v>53213</v>
      </c>
      <c r="O209" s="85">
        <f>SUM(O208:O208)</f>
      </c>
      <c r="P209" s="85">
        <f>SUM(P208:P208)</f>
      </c>
    </row>
    <row r="210">
      <c r="A210" s="98" t="s">
        <v>53214</v>
      </c>
      <c r="B210" s="98" t="s">
        <v>53215</v>
      </c>
      <c r="C210" s="100">
        <v>790</v>
      </c>
      <c r="D210" s="98" t="s">
        <v>53216</v>
      </c>
      <c r="E210" s="98" t="s">
        <v>53217</v>
      </c>
      <c r="F210" s="104">
        <v>40829</v>
      </c>
      <c r="G210" s="104">
        <v>45597</v>
      </c>
      <c r="H210" s="104">
        <v>45961</v>
      </c>
      <c r="J210" s="101">
        <v>1195</v>
      </c>
      <c r="K210" s="98" t="s">
        <v>53218</v>
      </c>
      <c r="L210" s="98" t="s">
        <v>53219</v>
      </c>
      <c r="M210" s="98" t="s">
        <v>53220</v>
      </c>
      <c r="N210" s="98" t="s">
        <v>53221</v>
      </c>
      <c r="O210" s="101">
        <v>1100</v>
      </c>
      <c r="P210" s="101">
        <v>1100</v>
      </c>
      <c r="Q210" s="101">
        <v>0</v>
      </c>
      <c r="R210" s="101">
        <v>790</v>
      </c>
    </row>
    <row r="211">
      <c r="K211" s="96" t="s">
        <v>53222</v>
      </c>
      <c r="O211" s="85">
        <f>SUM(O210:O210)</f>
      </c>
      <c r="P211" s="85">
        <f>SUM(P210:P210)</f>
      </c>
    </row>
    <row r="212">
      <c r="A212" s="98" t="s">
        <v>53223</v>
      </c>
      <c r="B212" s="98" t="s">
        <v>53224</v>
      </c>
      <c r="C212" s="100">
        <v>650</v>
      </c>
      <c r="D212" s="98" t="s">
        <v>53225</v>
      </c>
      <c r="E212" s="98" t="s">
        <v>53226</v>
      </c>
      <c r="F212" s="104">
        <v>40634</v>
      </c>
      <c r="G212" s="104">
        <v>45748</v>
      </c>
      <c r="H212" s="104">
        <v>46112</v>
      </c>
      <c r="J212" s="101">
        <v>1125</v>
      </c>
      <c r="K212" s="98" t="s">
        <v>53227</v>
      </c>
      <c r="L212" s="98" t="s">
        <v>53228</v>
      </c>
      <c r="M212" s="98" t="s">
        <v>53229</v>
      </c>
      <c r="N212" s="98" t="s">
        <v>53230</v>
      </c>
      <c r="O212" s="101">
        <v>1025</v>
      </c>
      <c r="P212" s="101">
        <v>1025</v>
      </c>
      <c r="Q212" s="101">
        <v>0</v>
      </c>
      <c r="R212" s="101">
        <v>715</v>
      </c>
    </row>
    <row r="213">
      <c r="K213" s="96" t="s">
        <v>53231</v>
      </c>
      <c r="O213" s="85">
        <f>SUM(O212:O212)</f>
      </c>
      <c r="P213" s="85">
        <f>SUM(P212:P212)</f>
      </c>
    </row>
    <row r="214">
      <c r="A214" s="98" t="s">
        <v>53232</v>
      </c>
      <c r="B214" s="98" t="s">
        <v>53233</v>
      </c>
      <c r="C214" s="100">
        <v>650</v>
      </c>
      <c r="D214" s="98" t="s">
        <v>53234</v>
      </c>
      <c r="E214" s="98" t="s">
        <v>53235</v>
      </c>
      <c r="F214" s="104">
        <v>37827</v>
      </c>
      <c r="G214" s="104">
        <v>45505</v>
      </c>
      <c r="H214" s="104">
        <v>45869</v>
      </c>
      <c r="J214" s="101">
        <v>1125</v>
      </c>
      <c r="K214" s="98" t="s">
        <v>53236</v>
      </c>
      <c r="L214" s="98" t="s">
        <v>53237</v>
      </c>
      <c r="M214" s="98" t="s">
        <v>53238</v>
      </c>
      <c r="N214" s="98" t="s">
        <v>53239</v>
      </c>
      <c r="O214" s="101">
        <v>1010</v>
      </c>
      <c r="P214" s="101">
        <v>1010</v>
      </c>
      <c r="Q214" s="101">
        <v>0</v>
      </c>
      <c r="R214" s="101">
        <v>935</v>
      </c>
    </row>
    <row r="215">
      <c r="K215" s="96" t="s">
        <v>53240</v>
      </c>
      <c r="O215" s="85">
        <f>SUM(O214:O214)</f>
      </c>
      <c r="P215" s="85">
        <f>SUM(P214:P214)</f>
      </c>
    </row>
    <row r="216">
      <c r="A216" s="98" t="s">
        <v>53241</v>
      </c>
      <c r="B216" s="98" t="s">
        <v>53242</v>
      </c>
      <c r="C216" s="100">
        <v>650</v>
      </c>
      <c r="D216" s="98" t="s">
        <v>53243</v>
      </c>
      <c r="E216" s="98" t="s">
        <v>53244</v>
      </c>
      <c r="F216" s="104">
        <v>29618</v>
      </c>
      <c r="G216" s="104">
        <v>45505</v>
      </c>
      <c r="H216" s="104">
        <v>45869</v>
      </c>
      <c r="J216" s="101">
        <v>1125</v>
      </c>
      <c r="K216" s="98" t="s">
        <v>53245</v>
      </c>
      <c r="L216" s="98" t="s">
        <v>53246</v>
      </c>
      <c r="M216" s="98" t="s">
        <v>53247</v>
      </c>
      <c r="N216" s="98" t="s">
        <v>53248</v>
      </c>
      <c r="O216" s="101">
        <v>995</v>
      </c>
      <c r="P216" s="101">
        <v>995</v>
      </c>
      <c r="Q216" s="101">
        <v>0</v>
      </c>
      <c r="R216" s="101">
        <v>590</v>
      </c>
    </row>
    <row r="217">
      <c r="K217" s="96" t="s">
        <v>53249</v>
      </c>
      <c r="O217" s="85">
        <f>SUM(O216:O216)</f>
      </c>
      <c r="P217" s="85">
        <f>SUM(P216:P216)</f>
      </c>
    </row>
    <row r="218">
      <c r="A218" s="98" t="s">
        <v>53250</v>
      </c>
      <c r="B218" s="98" t="s">
        <v>53251</v>
      </c>
      <c r="C218" s="100">
        <v>650</v>
      </c>
      <c r="D218" s="98" t="s">
        <v>53252</v>
      </c>
      <c r="E218" s="98" t="s">
        <v>53253</v>
      </c>
      <c r="F218" s="104">
        <v>38777</v>
      </c>
      <c r="G218" s="104">
        <v>45717</v>
      </c>
      <c r="H218" s="104">
        <v>46081</v>
      </c>
      <c r="J218" s="101">
        <v>1125</v>
      </c>
      <c r="K218" s="98" t="s">
        <v>53254</v>
      </c>
      <c r="L218" s="98" t="s">
        <v>53255</v>
      </c>
      <c r="M218" s="98" t="s">
        <v>53256</v>
      </c>
      <c r="N218" s="98" t="s">
        <v>53257</v>
      </c>
      <c r="O218" s="101">
        <v>970</v>
      </c>
      <c r="P218" s="101">
        <v>970</v>
      </c>
      <c r="Q218" s="101">
        <v>142.34999999999999</v>
      </c>
      <c r="R218" s="101">
        <v>665</v>
      </c>
    </row>
    <row r="219">
      <c r="K219" s="96" t="s">
        <v>53258</v>
      </c>
      <c r="O219" s="85">
        <f>SUM(O218:O218)</f>
      </c>
      <c r="P219" s="85">
        <f>SUM(P218:P218)</f>
      </c>
    </row>
    <row r="220">
      <c r="A220" s="98" t="s">
        <v>53259</v>
      </c>
      <c r="B220" s="98" t="s">
        <v>53260</v>
      </c>
      <c r="C220" s="100">
        <v>915</v>
      </c>
      <c r="D220" s="98" t="s">
        <v>53261</v>
      </c>
      <c r="E220" s="98" t="s">
        <v>53262</v>
      </c>
      <c r="F220" s="104">
        <v>44830</v>
      </c>
      <c r="G220" s="104">
        <v>45566</v>
      </c>
      <c r="H220" s="104">
        <v>45930</v>
      </c>
      <c r="J220" s="101">
        <v>1360</v>
      </c>
      <c r="K220" s="98" t="s">
        <v>53263</v>
      </c>
      <c r="L220" s="98" t="s">
        <v>53264</v>
      </c>
      <c r="M220" s="98" t="s">
        <v>53265</v>
      </c>
      <c r="N220" s="98" t="s">
        <v>53266</v>
      </c>
      <c r="O220" s="101">
        <v>1360</v>
      </c>
      <c r="P220" s="101">
        <v>1360</v>
      </c>
      <c r="Q220" s="101">
        <v>0</v>
      </c>
      <c r="R220" s="101">
        <v>1235</v>
      </c>
    </row>
    <row r="221">
      <c r="K221" s="96" t="s">
        <v>53267</v>
      </c>
      <c r="O221" s="85">
        <f>SUM(O220:O220)</f>
      </c>
      <c r="P221" s="85">
        <f>SUM(P220:P220)</f>
      </c>
    </row>
    <row r="222">
      <c r="A222" s="98" t="s">
        <v>53268</v>
      </c>
      <c r="B222" s="98" t="s">
        <v>53269</v>
      </c>
      <c r="C222" s="100">
        <v>790</v>
      </c>
      <c r="D222" s="98" t="s">
        <v>53270</v>
      </c>
      <c r="E222" s="98" t="s">
        <v>53271</v>
      </c>
      <c r="F222" s="104">
        <v>41558</v>
      </c>
      <c r="G222" s="104">
        <v>45597</v>
      </c>
      <c r="H222" s="104">
        <v>45961</v>
      </c>
      <c r="J222" s="101">
        <v>1195</v>
      </c>
      <c r="K222" s="98" t="s">
        <v>53272</v>
      </c>
      <c r="L222" s="98" t="s">
        <v>53273</v>
      </c>
      <c r="M222" s="98" t="s">
        <v>53274</v>
      </c>
      <c r="N222" s="98" t="s">
        <v>53275</v>
      </c>
      <c r="O222" s="101">
        <v>1070</v>
      </c>
      <c r="P222" s="101">
        <v>1070</v>
      </c>
      <c r="Q222" s="101">
        <v>0</v>
      </c>
      <c r="R222" s="101">
        <v>800</v>
      </c>
    </row>
    <row r="223">
      <c r="K223" s="96" t="s">
        <v>53276</v>
      </c>
      <c r="O223" s="85">
        <f>SUM(O222:O222)</f>
      </c>
      <c r="P223" s="85">
        <f>SUM(P222:P222)</f>
      </c>
    </row>
    <row r="224">
      <c r="A224" s="98" t="s">
        <v>53277</v>
      </c>
      <c r="B224" s="98" t="s">
        <v>53278</v>
      </c>
      <c r="C224" s="100">
        <v>915</v>
      </c>
      <c r="D224" s="98" t="s">
        <v>53279</v>
      </c>
      <c r="E224" s="98" t="s">
        <v>53280</v>
      </c>
      <c r="F224" s="104">
        <v>44827</v>
      </c>
      <c r="G224" s="104">
        <v>45566</v>
      </c>
      <c r="H224" s="104">
        <v>45930</v>
      </c>
      <c r="J224" s="101">
        <v>1360</v>
      </c>
      <c r="K224" s="98" t="s">
        <v>53281</v>
      </c>
      <c r="L224" s="98" t="s">
        <v>53282</v>
      </c>
      <c r="M224" s="98" t="s">
        <v>53283</v>
      </c>
      <c r="N224" s="98" t="s">
        <v>53284</v>
      </c>
      <c r="O224" s="101">
        <v>1360</v>
      </c>
      <c r="P224" s="101">
        <v>1360</v>
      </c>
      <c r="Q224" s="101">
        <v>0</v>
      </c>
      <c r="R224" s="101">
        <v>1030</v>
      </c>
    </row>
    <row r="225">
      <c r="K225" s="96" t="s">
        <v>53285</v>
      </c>
      <c r="O225" s="85">
        <f>SUM(O224:O224)</f>
      </c>
      <c r="P225" s="85">
        <f>SUM(P224:P224)</f>
      </c>
    </row>
    <row r="226">
      <c r="A226" s="98" t="s">
        <v>53286</v>
      </c>
      <c r="B226" s="98" t="s">
        <v>53287</v>
      </c>
      <c r="C226" s="100">
        <v>790</v>
      </c>
      <c r="D226" s="98" t="s">
        <v>53288</v>
      </c>
      <c r="E226" s="98" t="s">
        <v>53289</v>
      </c>
      <c r="F226" s="104">
        <v>44316</v>
      </c>
      <c r="G226" s="104">
        <v>45413</v>
      </c>
      <c r="H226" s="104">
        <v>45777</v>
      </c>
      <c r="J226" s="101">
        <v>1195</v>
      </c>
      <c r="K226" s="98" t="s">
        <v>53290</v>
      </c>
      <c r="L226" s="98" t="s">
        <v>53291</v>
      </c>
      <c r="M226" s="98" t="s">
        <v>53292</v>
      </c>
      <c r="N226" s="98" t="s">
        <v>53293</v>
      </c>
      <c r="O226" s="101">
        <v>1155</v>
      </c>
      <c r="P226" s="101">
        <v>1155</v>
      </c>
      <c r="Q226" s="101">
        <v>0</v>
      </c>
      <c r="R226" s="101">
        <v>1020</v>
      </c>
    </row>
    <row r="227">
      <c r="K227" s="96" t="s">
        <v>53294</v>
      </c>
      <c r="O227" s="85">
        <f>SUM(O226:O226)</f>
      </c>
      <c r="P227" s="85">
        <f>SUM(P226:P226)</f>
      </c>
    </row>
    <row r="228">
      <c r="A228" s="98" t="s">
        <v>53295</v>
      </c>
      <c r="B228" s="98" t="s">
        <v>53296</v>
      </c>
      <c r="C228" s="100">
        <v>650</v>
      </c>
      <c r="D228" s="98" t="s">
        <v>53297</v>
      </c>
      <c r="E228" s="98" t="s">
        <v>53298</v>
      </c>
      <c r="F228" s="104">
        <v>39843</v>
      </c>
      <c r="G228" s="104">
        <v>45689</v>
      </c>
      <c r="H228" s="104">
        <v>46053</v>
      </c>
      <c r="J228" s="101">
        <v>1125</v>
      </c>
      <c r="K228" s="98" t="s">
        <v>53299</v>
      </c>
      <c r="L228" s="98" t="s">
        <v>53300</v>
      </c>
      <c r="M228" s="98" t="s">
        <v>53301</v>
      </c>
      <c r="N228" s="98" t="s">
        <v>53302</v>
      </c>
      <c r="O228" s="101">
        <v>1025</v>
      </c>
      <c r="P228" s="101">
        <v>1025</v>
      </c>
      <c r="Q228" s="101">
        <v>0</v>
      </c>
      <c r="R228" s="101">
        <v>705</v>
      </c>
    </row>
    <row r="229">
      <c r="K229" s="96" t="s">
        <v>53303</v>
      </c>
      <c r="O229" s="85">
        <f>SUM(O228:O228)</f>
      </c>
      <c r="P229" s="85">
        <f>SUM(P228:P228)</f>
      </c>
    </row>
    <row r="230">
      <c r="A230" s="98" t="s">
        <v>53304</v>
      </c>
      <c r="B230" s="98" t="s">
        <v>53305</v>
      </c>
      <c r="C230" s="100">
        <v>650</v>
      </c>
      <c r="D230" s="98" t="s">
        <v>53306</v>
      </c>
      <c r="E230" s="98" t="s">
        <v>53307</v>
      </c>
      <c r="F230" s="104">
        <v>41214</v>
      </c>
      <c r="G230" s="104">
        <v>45627</v>
      </c>
      <c r="H230" s="104">
        <v>45991</v>
      </c>
      <c r="J230" s="101">
        <v>1125</v>
      </c>
      <c r="K230" s="98" t="s">
        <v>53308</v>
      </c>
      <c r="L230" s="98" t="s">
        <v>53309</v>
      </c>
      <c r="M230" s="98" t="s">
        <v>53310</v>
      </c>
      <c r="N230" s="98" t="s">
        <v>53311</v>
      </c>
      <c r="O230" s="101">
        <v>1025</v>
      </c>
      <c r="P230" s="101">
        <v>1025</v>
      </c>
      <c r="Q230" s="101">
        <v>0</v>
      </c>
      <c r="R230" s="101">
        <v>715</v>
      </c>
    </row>
    <row r="231">
      <c r="K231" s="96" t="s">
        <v>53312</v>
      </c>
      <c r="O231" s="85">
        <f>SUM(O230:O230)</f>
      </c>
      <c r="P231" s="85">
        <f>SUM(P230:P230)</f>
      </c>
    </row>
    <row r="232">
      <c r="A232" s="98" t="s">
        <v>53313</v>
      </c>
      <c r="B232" s="98" t="s">
        <v>53314</v>
      </c>
      <c r="C232" s="100">
        <v>650</v>
      </c>
      <c r="D232" s="98" t="s">
        <v>53315</v>
      </c>
      <c r="E232" s="98" t="s">
        <v>53316</v>
      </c>
      <c r="F232" s="104">
        <v>42629</v>
      </c>
      <c r="G232" s="104">
        <v>45566</v>
      </c>
      <c r="H232" s="104">
        <v>45930</v>
      </c>
      <c r="J232" s="101">
        <v>1125</v>
      </c>
      <c r="K232" s="98" t="s">
        <v>53317</v>
      </c>
      <c r="L232" s="98" t="s">
        <v>53318</v>
      </c>
      <c r="M232" s="98" t="s">
        <v>53319</v>
      </c>
      <c r="N232" s="98" t="s">
        <v>53320</v>
      </c>
      <c r="O232" s="101">
        <v>1025</v>
      </c>
      <c r="P232" s="101">
        <v>1025</v>
      </c>
      <c r="Q232" s="101">
        <v>0</v>
      </c>
      <c r="R232" s="101">
        <v>750</v>
      </c>
    </row>
    <row r="233">
      <c r="K233" s="96" t="s">
        <v>53321</v>
      </c>
      <c r="O233" s="85">
        <f>SUM(O232:O232)</f>
      </c>
      <c r="P233" s="85">
        <f>SUM(P232:P232)</f>
      </c>
    </row>
    <row r="234">
      <c r="A234" s="98" t="s">
        <v>53322</v>
      </c>
      <c r="B234" s="98" t="s">
        <v>53323</v>
      </c>
      <c r="C234" s="100">
        <v>650</v>
      </c>
      <c r="D234" s="98" t="s">
        <v>53324</v>
      </c>
      <c r="E234" s="98" t="s">
        <v>53325</v>
      </c>
      <c r="F234" s="104">
        <v>35784</v>
      </c>
      <c r="G234" s="104">
        <v>45658</v>
      </c>
      <c r="H234" s="104">
        <v>46022</v>
      </c>
      <c r="J234" s="101">
        <v>1125</v>
      </c>
      <c r="K234" s="98" t="s">
        <v>53326</v>
      </c>
      <c r="L234" s="98" t="s">
        <v>53327</v>
      </c>
      <c r="M234" s="98" t="s">
        <v>53328</v>
      </c>
      <c r="N234" s="98" t="s">
        <v>53329</v>
      </c>
      <c r="O234" s="101">
        <v>990</v>
      </c>
      <c r="P234" s="101">
        <v>990</v>
      </c>
      <c r="Q234" s="101">
        <v>0</v>
      </c>
      <c r="R234" s="101">
        <v>915</v>
      </c>
    </row>
    <row r="235">
      <c r="K235" s="96" t="s">
        <v>53330</v>
      </c>
      <c r="O235" s="85">
        <f>SUM(O234:O234)</f>
      </c>
      <c r="P235" s="85">
        <f>SUM(P234:P234)</f>
      </c>
    </row>
    <row r="236">
      <c r="A236" s="98" t="s">
        <v>53331</v>
      </c>
      <c r="B236" s="98" t="s">
        <v>53332</v>
      </c>
      <c r="C236" s="100">
        <v>915</v>
      </c>
      <c r="D236" s="98" t="s">
        <v>53333</v>
      </c>
      <c r="E236" s="98" t="s">
        <v>53334</v>
      </c>
      <c r="F236" s="104">
        <v>42419</v>
      </c>
      <c r="G236" s="104">
        <v>45748</v>
      </c>
      <c r="H236" s="104">
        <v>46112</v>
      </c>
      <c r="J236" s="101">
        <v>1360</v>
      </c>
      <c r="K236" s="98" t="s">
        <v>53335</v>
      </c>
      <c r="L236" s="98" t="s">
        <v>53336</v>
      </c>
      <c r="M236" s="98" t="s">
        <v>53337</v>
      </c>
      <c r="N236" s="98" t="s">
        <v>53338</v>
      </c>
      <c r="O236" s="101">
        <v>1155</v>
      </c>
      <c r="P236" s="101">
        <v>1155</v>
      </c>
      <c r="Q236" s="101">
        <v>0</v>
      </c>
      <c r="R236" s="101">
        <v>850</v>
      </c>
    </row>
    <row r="237">
      <c r="L237" s="98" t="s">
        <v>53339</v>
      </c>
      <c r="M237" s="98" t="s">
        <v>53340</v>
      </c>
      <c r="N237" s="98" t="s">
        <v>53341</v>
      </c>
      <c r="O237" s="101">
        <v>35</v>
      </c>
      <c r="P237" s="101">
        <v>0</v>
      </c>
    </row>
    <row r="238">
      <c r="K238" s="96" t="s">
        <v>53342</v>
      </c>
      <c r="O238" s="85">
        <f>SUM(O236:O237)</f>
      </c>
      <c r="P238" s="85">
        <f>SUM(P236:P237)</f>
      </c>
    </row>
    <row r="239">
      <c r="A239" s="98" t="s">
        <v>53343</v>
      </c>
      <c r="B239" s="98" t="s">
        <v>53344</v>
      </c>
      <c r="C239" s="100">
        <v>790</v>
      </c>
      <c r="D239" s="98" t="s">
        <v>53345</v>
      </c>
      <c r="E239" s="98" t="s">
        <v>53346</v>
      </c>
      <c r="F239" s="104">
        <v>44274</v>
      </c>
      <c r="G239" s="104">
        <v>45748</v>
      </c>
      <c r="H239" s="104">
        <v>46112</v>
      </c>
      <c r="J239" s="101">
        <v>1195</v>
      </c>
      <c r="K239" s="98" t="s">
        <v>53347</v>
      </c>
      <c r="L239" s="98" t="s">
        <v>53348</v>
      </c>
      <c r="M239" s="98" t="s">
        <v>53349</v>
      </c>
      <c r="N239" s="98" t="s">
        <v>53350</v>
      </c>
      <c r="O239" s="101">
        <v>1180</v>
      </c>
      <c r="P239" s="101">
        <v>1180</v>
      </c>
      <c r="Q239" s="101">
        <v>0</v>
      </c>
      <c r="R239" s="101">
        <v>970</v>
      </c>
    </row>
    <row r="240">
      <c r="K240" s="96" t="s">
        <v>53351</v>
      </c>
      <c r="O240" s="85">
        <f>SUM(O239:O239)</f>
      </c>
      <c r="P240" s="85">
        <f>SUM(P239:P239)</f>
      </c>
    </row>
    <row r="241">
      <c r="A241" s="98" t="s">
        <v>53352</v>
      </c>
      <c r="B241" s="98" t="s">
        <v>53353</v>
      </c>
      <c r="C241" s="100">
        <v>915</v>
      </c>
      <c r="D241" s="98" t="s">
        <v>53354</v>
      </c>
      <c r="E241" s="98" t="s">
        <v>53355</v>
      </c>
      <c r="F241" s="104">
        <v>42111</v>
      </c>
      <c r="G241" s="104">
        <v>45536</v>
      </c>
      <c r="H241" s="104">
        <v>45900</v>
      </c>
      <c r="J241" s="101">
        <v>1360</v>
      </c>
      <c r="K241" s="98" t="s">
        <v>53356</v>
      </c>
      <c r="L241" s="98" t="s">
        <v>53357</v>
      </c>
      <c r="M241" s="98" t="s">
        <v>53358</v>
      </c>
      <c r="N241" s="98" t="s">
        <v>53359</v>
      </c>
      <c r="O241" s="101">
        <v>1140</v>
      </c>
      <c r="P241" s="101">
        <v>1140</v>
      </c>
      <c r="Q241" s="101">
        <v>0</v>
      </c>
      <c r="R241" s="101">
        <v>850</v>
      </c>
    </row>
    <row r="242">
      <c r="K242" s="96" t="s">
        <v>53360</v>
      </c>
      <c r="O242" s="85">
        <f>SUM(O241:O241)</f>
      </c>
      <c r="P242" s="85">
        <f>SUM(P241:P241)</f>
      </c>
    </row>
    <row r="243">
      <c r="A243" s="98" t="s">
        <v>53361</v>
      </c>
      <c r="B243" s="98" t="s">
        <v>53362</v>
      </c>
      <c r="C243" s="100">
        <v>790</v>
      </c>
      <c r="D243" s="98" t="s">
        <v>53363</v>
      </c>
      <c r="E243" s="98" t="s">
        <v>53364</v>
      </c>
      <c r="F243" s="104">
        <v>40911</v>
      </c>
      <c r="G243" s="104">
        <v>45536</v>
      </c>
      <c r="H243" s="104">
        <v>45900</v>
      </c>
      <c r="J243" s="101">
        <v>1195</v>
      </c>
      <c r="K243" s="98" t="s">
        <v>53365</v>
      </c>
      <c r="L243" s="98" t="s">
        <v>53366</v>
      </c>
      <c r="M243" s="98" t="s">
        <v>53367</v>
      </c>
      <c r="N243" s="98" t="s">
        <v>53368</v>
      </c>
      <c r="O243" s="101">
        <v>1085</v>
      </c>
      <c r="P243" s="101">
        <v>1085</v>
      </c>
      <c r="Q243" s="101">
        <v>0</v>
      </c>
      <c r="R243" s="101">
        <v>790</v>
      </c>
    </row>
    <row r="244">
      <c r="L244" s="98" t="s">
        <v>53369</v>
      </c>
      <c r="M244" s="98" t="s">
        <v>53370</v>
      </c>
      <c r="N244" s="98" t="s">
        <v>53371</v>
      </c>
      <c r="O244" s="101">
        <v>25</v>
      </c>
      <c r="P244" s="101">
        <v>0</v>
      </c>
    </row>
    <row r="245">
      <c r="K245" s="96" t="s">
        <v>53372</v>
      </c>
      <c r="O245" s="85">
        <f>SUM(O243:O244)</f>
      </c>
      <c r="P245" s="85">
        <f>SUM(P243:P244)</f>
      </c>
    </row>
    <row r="246">
      <c r="A246" s="98" t="s">
        <v>53373</v>
      </c>
      <c r="B246" s="98" t="s">
        <v>53374</v>
      </c>
      <c r="C246" s="100">
        <v>650</v>
      </c>
      <c r="D246" s="98" t="s">
        <v>53375</v>
      </c>
      <c r="E246" s="98" t="s">
        <v>53376</v>
      </c>
      <c r="F246" s="104">
        <v>45576</v>
      </c>
      <c r="G246" s="104">
        <v>45576</v>
      </c>
      <c r="H246" s="104">
        <v>45961</v>
      </c>
      <c r="J246" s="101">
        <v>1125</v>
      </c>
      <c r="K246" s="98" t="s">
        <v>53377</v>
      </c>
      <c r="L246" s="98" t="s">
        <v>53378</v>
      </c>
      <c r="M246" s="98" t="s">
        <v>53379</v>
      </c>
      <c r="N246" s="98" t="s">
        <v>53380</v>
      </c>
      <c r="O246" s="101">
        <v>1125</v>
      </c>
      <c r="P246" s="101">
        <v>1125</v>
      </c>
      <c r="Q246" s="101">
        <v>0</v>
      </c>
      <c r="R246" s="101">
        <v>1125</v>
      </c>
    </row>
    <row r="247">
      <c r="K247" s="96" t="s">
        <v>53381</v>
      </c>
      <c r="O247" s="85">
        <f>SUM(O246:O246)</f>
      </c>
      <c r="P247" s="85">
        <f>SUM(P246:P246)</f>
      </c>
    </row>
    <row r="248">
      <c r="A248" s="98" t="s">
        <v>53382</v>
      </c>
      <c r="B248" s="98" t="s">
        <v>53383</v>
      </c>
      <c r="C248" s="100">
        <v>550</v>
      </c>
      <c r="D248" s="98" t="s">
        <v>53384</v>
      </c>
      <c r="E248" s="98" t="s">
        <v>53385</v>
      </c>
      <c r="F248" s="104">
        <v>44904</v>
      </c>
      <c r="G248" s="104">
        <v>45658</v>
      </c>
      <c r="H248" s="104">
        <v>46022</v>
      </c>
      <c r="J248" s="101">
        <v>975</v>
      </c>
      <c r="K248" s="98" t="s">
        <v>53386</v>
      </c>
      <c r="L248" s="98" t="s">
        <v>53387</v>
      </c>
      <c r="M248" s="98" t="s">
        <v>53388</v>
      </c>
      <c r="N248" s="98" t="s">
        <v>53389</v>
      </c>
      <c r="O248" s="101">
        <v>975</v>
      </c>
      <c r="P248" s="101">
        <v>975</v>
      </c>
      <c r="Q248" s="101">
        <v>0</v>
      </c>
      <c r="R248" s="101">
        <v>850</v>
      </c>
    </row>
    <row r="249">
      <c r="K249" s="96" t="s">
        <v>53390</v>
      </c>
      <c r="O249" s="85">
        <f>SUM(O248:O248)</f>
      </c>
      <c r="P249" s="85">
        <f>SUM(P248:P248)</f>
      </c>
    </row>
    <row r="250">
      <c r="A250" s="98" t="s">
        <v>53391</v>
      </c>
      <c r="B250" s="98" t="s">
        <v>53392</v>
      </c>
      <c r="C250" s="100">
        <v>650</v>
      </c>
      <c r="D250" s="98" t="s">
        <v>53393</v>
      </c>
      <c r="E250" s="98" t="s">
        <v>53394</v>
      </c>
      <c r="F250" s="104">
        <v>45513</v>
      </c>
      <c r="G250" s="104">
        <v>45513</v>
      </c>
      <c r="H250" s="104">
        <v>45900</v>
      </c>
      <c r="J250" s="101">
        <v>1125</v>
      </c>
      <c r="K250" s="98" t="s">
        <v>53395</v>
      </c>
      <c r="L250" s="98" t="s">
        <v>53396</v>
      </c>
      <c r="M250" s="98" t="s">
        <v>53397</v>
      </c>
      <c r="N250" s="98" t="s">
        <v>53398</v>
      </c>
      <c r="O250" s="101">
        <v>1125</v>
      </c>
      <c r="P250" s="101">
        <v>1125</v>
      </c>
      <c r="Q250" s="101">
        <v>0</v>
      </c>
      <c r="R250" s="101">
        <v>1125</v>
      </c>
    </row>
    <row r="251">
      <c r="K251" s="96" t="s">
        <v>53399</v>
      </c>
      <c r="O251" s="85">
        <f>SUM(O250:O250)</f>
      </c>
      <c r="P251" s="85">
        <f>SUM(P250:P250)</f>
      </c>
    </row>
    <row r="252">
      <c r="A252" s="98" t="s">
        <v>53400</v>
      </c>
      <c r="B252" s="98" t="s">
        <v>53401</v>
      </c>
      <c r="C252" s="100">
        <v>915</v>
      </c>
      <c r="D252" s="98" t="s">
        <v>53402</v>
      </c>
      <c r="E252" s="98" t="s">
        <v>53403</v>
      </c>
      <c r="F252" s="104">
        <v>41432</v>
      </c>
      <c r="G252" s="104">
        <v>45536</v>
      </c>
      <c r="H252" s="104">
        <v>45900</v>
      </c>
      <c r="J252" s="101">
        <v>1360</v>
      </c>
      <c r="K252" s="98" t="s">
        <v>53404</v>
      </c>
      <c r="L252" s="98" t="s">
        <v>53405</v>
      </c>
      <c r="M252" s="98" t="s">
        <v>53406</v>
      </c>
      <c r="N252" s="98" t="s">
        <v>53407</v>
      </c>
      <c r="O252" s="101">
        <v>1135</v>
      </c>
      <c r="P252" s="101">
        <v>1135</v>
      </c>
      <c r="Q252" s="101">
        <v>0</v>
      </c>
      <c r="R252" s="101">
        <v>850</v>
      </c>
    </row>
    <row r="253">
      <c r="K253" s="96" t="s">
        <v>53408</v>
      </c>
      <c r="O253" s="85">
        <f>SUM(O252:O252)</f>
      </c>
      <c r="P253" s="85">
        <f>SUM(P252:P252)</f>
      </c>
    </row>
    <row r="254">
      <c r="A254" s="98" t="s">
        <v>53409</v>
      </c>
      <c r="B254" s="98" t="s">
        <v>53410</v>
      </c>
      <c r="C254" s="100">
        <v>790</v>
      </c>
      <c r="D254" s="98" t="s">
        <v>53411</v>
      </c>
      <c r="E254" s="98" t="s">
        <v>53412</v>
      </c>
      <c r="F254" s="104">
        <v>45499</v>
      </c>
      <c r="G254" s="104">
        <v>45499</v>
      </c>
      <c r="H254" s="104">
        <v>45869</v>
      </c>
      <c r="J254" s="101">
        <v>1195</v>
      </c>
      <c r="K254" s="98" t="s">
        <v>53413</v>
      </c>
      <c r="L254" s="98" t="s">
        <v>53414</v>
      </c>
      <c r="M254" s="98" t="s">
        <v>53415</v>
      </c>
      <c r="N254" s="98" t="s">
        <v>53416</v>
      </c>
      <c r="O254" s="101">
        <v>1195</v>
      </c>
      <c r="P254" s="101">
        <v>1195</v>
      </c>
      <c r="Q254" s="101">
        <v>0</v>
      </c>
      <c r="R254" s="101">
        <v>1195</v>
      </c>
    </row>
    <row r="255">
      <c r="K255" s="96" t="s">
        <v>53417</v>
      </c>
      <c r="O255" s="85">
        <f>SUM(O254:O254)</f>
      </c>
      <c r="P255" s="85">
        <f>SUM(P254:P254)</f>
      </c>
    </row>
    <row r="256">
      <c r="A256" s="98" t="s">
        <v>53418</v>
      </c>
      <c r="B256" s="98" t="s">
        <v>53419</v>
      </c>
      <c r="C256" s="100">
        <v>915</v>
      </c>
      <c r="D256" s="98" t="s">
        <v>53420</v>
      </c>
      <c r="E256" s="98" t="s">
        <v>53421</v>
      </c>
      <c r="F256" s="104">
        <v>43203</v>
      </c>
      <c r="G256" s="104">
        <v>45413</v>
      </c>
      <c r="H256" s="104">
        <v>45777</v>
      </c>
      <c r="J256" s="101">
        <v>1360</v>
      </c>
      <c r="K256" s="98" t="s">
        <v>53422</v>
      </c>
      <c r="L256" s="98" t="s">
        <v>53423</v>
      </c>
      <c r="M256" s="98" t="s">
        <v>53424</v>
      </c>
      <c r="N256" s="98" t="s">
        <v>53425</v>
      </c>
      <c r="O256" s="101">
        <v>1125</v>
      </c>
      <c r="P256" s="101">
        <v>1125</v>
      </c>
      <c r="Q256" s="101">
        <v>0</v>
      </c>
      <c r="R256" s="101">
        <v>910</v>
      </c>
    </row>
    <row r="257">
      <c r="K257" s="96" t="s">
        <v>53426</v>
      </c>
      <c r="O257" s="85">
        <f>SUM(O256:O256)</f>
      </c>
      <c r="P257" s="85">
        <f>SUM(P256:P256)</f>
      </c>
    </row>
    <row r="258">
      <c r="A258" s="98" t="s">
        <v>53427</v>
      </c>
      <c r="B258" s="98" t="s">
        <v>53428</v>
      </c>
      <c r="C258" s="100">
        <v>790</v>
      </c>
      <c r="D258" s="98" t="s">
        <v>53429</v>
      </c>
      <c r="E258" s="98" t="s">
        <v>53430</v>
      </c>
      <c r="F258" s="104">
        <v>36141</v>
      </c>
      <c r="G258" s="104">
        <v>45627</v>
      </c>
      <c r="H258" s="104">
        <v>45991</v>
      </c>
      <c r="J258" s="101">
        <v>1195</v>
      </c>
      <c r="K258" s="98" t="s">
        <v>53431</v>
      </c>
      <c r="L258" s="98" t="s">
        <v>53432</v>
      </c>
      <c r="M258" s="98" t="s">
        <v>53433</v>
      </c>
      <c r="N258" s="98" t="s">
        <v>53434</v>
      </c>
      <c r="O258" s="101">
        <v>1085</v>
      </c>
      <c r="P258" s="101">
        <v>1085</v>
      </c>
      <c r="Q258" s="101">
        <v>0</v>
      </c>
      <c r="R258" s="101">
        <v>1010</v>
      </c>
    </row>
    <row r="259">
      <c r="L259" s="98" t="s">
        <v>53435</v>
      </c>
      <c r="M259" s="98" t="s">
        <v>53436</v>
      </c>
      <c r="N259" s="98" t="s">
        <v>53437</v>
      </c>
      <c r="O259" s="101">
        <v>25</v>
      </c>
      <c r="P259" s="101">
        <v>0</v>
      </c>
    </row>
    <row r="260">
      <c r="K260" s="96" t="s">
        <v>53438</v>
      </c>
      <c r="O260" s="85">
        <f>SUM(O258:O259)</f>
      </c>
      <c r="P260" s="85">
        <f>SUM(P258:P259)</f>
      </c>
    </row>
    <row r="261">
      <c r="A261" s="98" t="s">
        <v>53439</v>
      </c>
      <c r="B261" s="98" t="s">
        <v>53440</v>
      </c>
      <c r="C261" s="100">
        <v>650</v>
      </c>
      <c r="D261" s="98" t="s">
        <v>53441</v>
      </c>
      <c r="E261" s="98" t="s">
        <v>53442</v>
      </c>
      <c r="F261" s="104">
        <v>43511</v>
      </c>
      <c r="G261" s="104">
        <v>45717</v>
      </c>
      <c r="H261" s="104">
        <v>46081</v>
      </c>
      <c r="J261" s="101">
        <v>1125</v>
      </c>
      <c r="K261" s="98" t="s">
        <v>53443</v>
      </c>
      <c r="L261" s="98" t="s">
        <v>53444</v>
      </c>
      <c r="M261" s="98" t="s">
        <v>53445</v>
      </c>
      <c r="N261" s="98" t="s">
        <v>53446</v>
      </c>
      <c r="O261" s="101">
        <v>1070</v>
      </c>
      <c r="P261" s="101">
        <v>1070</v>
      </c>
      <c r="Q261" s="101">
        <v>0</v>
      </c>
      <c r="R261" s="101">
        <v>800</v>
      </c>
    </row>
    <row r="262">
      <c r="K262" s="96" t="s">
        <v>53447</v>
      </c>
      <c r="O262" s="85">
        <f>SUM(O261:O261)</f>
      </c>
      <c r="P262" s="85">
        <f>SUM(P261:P261)</f>
      </c>
    </row>
    <row r="263">
      <c r="A263" s="98" t="s">
        <v>53448</v>
      </c>
      <c r="B263" s="98" t="s">
        <v>53449</v>
      </c>
      <c r="C263" s="100">
        <v>650</v>
      </c>
      <c r="D263" s="98" t="s">
        <v>53450</v>
      </c>
      <c r="E263" s="98" t="s">
        <v>53451</v>
      </c>
      <c r="F263" s="104">
        <v>45184</v>
      </c>
      <c r="G263" s="104">
        <v>45566</v>
      </c>
      <c r="H263" s="104">
        <v>45930</v>
      </c>
      <c r="J263" s="101">
        <v>1125</v>
      </c>
      <c r="K263" s="98" t="s">
        <v>53452</v>
      </c>
      <c r="L263" s="98" t="s">
        <v>53453</v>
      </c>
      <c r="M263" s="98" t="s">
        <v>53454</v>
      </c>
      <c r="N263" s="98" t="s">
        <v>53455</v>
      </c>
      <c r="O263" s="101">
        <v>1125</v>
      </c>
      <c r="P263" s="101">
        <v>1125</v>
      </c>
      <c r="Q263" s="101">
        <v>0</v>
      </c>
      <c r="R263" s="101">
        <v>1050</v>
      </c>
    </row>
    <row r="264">
      <c r="K264" s="96" t="s">
        <v>53456</v>
      </c>
      <c r="O264" s="85">
        <f>SUM(O263:O263)</f>
      </c>
      <c r="P264" s="85">
        <f>SUM(P263:P263)</f>
      </c>
    </row>
    <row r="265">
      <c r="A265" s="98" t="s">
        <v>53457</v>
      </c>
      <c r="B265" s="98" t="s">
        <v>53458</v>
      </c>
      <c r="C265" s="100">
        <v>650</v>
      </c>
      <c r="D265" s="98" t="s">
        <v>53459</v>
      </c>
      <c r="E265" s="98" t="s">
        <v>53460</v>
      </c>
      <c r="F265" s="104">
        <v>42594</v>
      </c>
      <c r="G265" s="104">
        <v>45536</v>
      </c>
      <c r="H265" s="104">
        <v>45900</v>
      </c>
      <c r="J265" s="101">
        <v>1125</v>
      </c>
      <c r="K265" s="98" t="s">
        <v>53461</v>
      </c>
      <c r="L265" s="98" t="s">
        <v>53462</v>
      </c>
      <c r="M265" s="98" t="s">
        <v>53463</v>
      </c>
      <c r="N265" s="98" t="s">
        <v>53464</v>
      </c>
      <c r="O265" s="101">
        <v>1010</v>
      </c>
      <c r="P265" s="101">
        <v>1010</v>
      </c>
      <c r="Q265" s="101">
        <v>0</v>
      </c>
      <c r="R265" s="101">
        <v>725</v>
      </c>
    </row>
    <row r="266">
      <c r="K266" s="96" t="s">
        <v>53465</v>
      </c>
      <c r="O266" s="85">
        <f>SUM(O265:O265)</f>
      </c>
      <c r="P266" s="85">
        <f>SUM(P265:P265)</f>
      </c>
    </row>
    <row r="267">
      <c r="A267" s="98" t="s">
        <v>53466</v>
      </c>
      <c r="B267" s="98" t="s">
        <v>53467</v>
      </c>
      <c r="C267" s="100">
        <v>650</v>
      </c>
      <c r="D267" s="98" t="s">
        <v>53468</v>
      </c>
      <c r="E267" s="98" t="s">
        <v>53469</v>
      </c>
      <c r="F267" s="104">
        <v>45590</v>
      </c>
      <c r="G267" s="104">
        <v>45590</v>
      </c>
      <c r="H267" s="104">
        <v>45961</v>
      </c>
      <c r="J267" s="101">
        <v>1125</v>
      </c>
      <c r="K267" s="98" t="s">
        <v>53470</v>
      </c>
      <c r="L267" s="98" t="s">
        <v>53471</v>
      </c>
      <c r="M267" s="98" t="s">
        <v>53472</v>
      </c>
      <c r="N267" s="98" t="s">
        <v>53473</v>
      </c>
      <c r="O267" s="101">
        <v>1125</v>
      </c>
      <c r="P267" s="101">
        <v>1125</v>
      </c>
      <c r="Q267" s="101">
        <v>0</v>
      </c>
      <c r="R267" s="101">
        <v>1125</v>
      </c>
    </row>
    <row r="268">
      <c r="K268" s="96" t="s">
        <v>53474</v>
      </c>
      <c r="O268" s="85">
        <f>SUM(O267:O267)</f>
      </c>
      <c r="P268" s="85">
        <f>SUM(P267:P267)</f>
      </c>
    </row>
    <row r="269">
      <c r="A269" s="98" t="s">
        <v>53475</v>
      </c>
      <c r="B269" s="98" t="s">
        <v>53476</v>
      </c>
      <c r="C269" s="100">
        <v>915</v>
      </c>
      <c r="D269" s="98" t="s">
        <v>53477</v>
      </c>
      <c r="E269" s="98" t="s">
        <v>53478</v>
      </c>
      <c r="F269" s="104">
        <v>40018</v>
      </c>
      <c r="G269" s="104">
        <v>45505</v>
      </c>
      <c r="H269" s="104">
        <v>45869</v>
      </c>
      <c r="J269" s="101">
        <v>1360</v>
      </c>
      <c r="K269" s="98" t="s">
        <v>53479</v>
      </c>
      <c r="L269" s="98" t="s">
        <v>53480</v>
      </c>
      <c r="M269" s="98" t="s">
        <v>53481</v>
      </c>
      <c r="N269" s="98" t="s">
        <v>53482</v>
      </c>
      <c r="O269" s="101">
        <v>1135</v>
      </c>
      <c r="P269" s="101">
        <v>1135</v>
      </c>
      <c r="Q269" s="101">
        <v>0</v>
      </c>
      <c r="R269" s="101">
        <v>785</v>
      </c>
    </row>
    <row r="270">
      <c r="K270" s="96" t="s">
        <v>53483</v>
      </c>
      <c r="O270" s="85">
        <f>SUM(O269:O269)</f>
      </c>
      <c r="P270" s="85">
        <f>SUM(P269:P269)</f>
      </c>
    </row>
    <row r="271">
      <c r="A271" s="98" t="s">
        <v>53484</v>
      </c>
      <c r="B271" s="98" t="s">
        <v>53485</v>
      </c>
      <c r="C271" s="100">
        <v>790</v>
      </c>
      <c r="D271" s="98" t="s">
        <v>53486</v>
      </c>
      <c r="E271" s="98" t="s">
        <v>53487</v>
      </c>
      <c r="F271" s="104">
        <v>39771</v>
      </c>
      <c r="G271" s="104">
        <v>45444</v>
      </c>
      <c r="H271" s="104">
        <v>45808</v>
      </c>
      <c r="J271" s="101">
        <v>1195</v>
      </c>
      <c r="K271" s="98" t="s">
        <v>53488</v>
      </c>
      <c r="L271" s="98" t="s">
        <v>53489</v>
      </c>
      <c r="M271" s="98" t="s">
        <v>53490</v>
      </c>
      <c r="N271" s="98" t="s">
        <v>53491</v>
      </c>
      <c r="O271" s="101">
        <v>1025</v>
      </c>
      <c r="P271" s="101">
        <v>1025</v>
      </c>
      <c r="Q271" s="101">
        <v>0</v>
      </c>
      <c r="R271" s="101">
        <v>785</v>
      </c>
    </row>
    <row r="272">
      <c r="K272" s="96" t="s">
        <v>53492</v>
      </c>
      <c r="O272" s="85">
        <f>SUM(O271:O271)</f>
      </c>
      <c r="P272" s="85">
        <f>SUM(P271:P271)</f>
      </c>
    </row>
    <row r="273">
      <c r="A273" s="98" t="s">
        <v>53493</v>
      </c>
      <c r="B273" s="98" t="s">
        <v>53494</v>
      </c>
      <c r="C273" s="100">
        <v>915</v>
      </c>
      <c r="D273" s="98" t="s">
        <v>53495</v>
      </c>
      <c r="E273" s="98" t="s">
        <v>53496</v>
      </c>
      <c r="F273" s="104">
        <v>44134</v>
      </c>
      <c r="G273" s="104">
        <v>45597</v>
      </c>
      <c r="H273" s="104">
        <v>45961</v>
      </c>
      <c r="J273" s="101">
        <v>1360</v>
      </c>
      <c r="K273" s="98" t="s">
        <v>53497</v>
      </c>
      <c r="L273" s="98" t="s">
        <v>53498</v>
      </c>
      <c r="M273" s="98" t="s">
        <v>53499</v>
      </c>
      <c r="N273" s="98" t="s">
        <v>53500</v>
      </c>
      <c r="O273" s="101">
        <v>1360</v>
      </c>
      <c r="P273" s="101">
        <v>1360</v>
      </c>
      <c r="Q273" s="101">
        <v>-6.8700000000000001</v>
      </c>
      <c r="R273" s="101">
        <v>1185</v>
      </c>
    </row>
    <row r="274">
      <c r="K274" s="96" t="s">
        <v>53501</v>
      </c>
      <c r="O274" s="85">
        <f>SUM(O273:O273)</f>
      </c>
      <c r="P274" s="85">
        <f>SUM(P273:P273)</f>
      </c>
    </row>
    <row r="275">
      <c r="A275" s="98" t="s">
        <v>53502</v>
      </c>
      <c r="B275" s="98" t="s">
        <v>53503</v>
      </c>
      <c r="C275" s="100">
        <v>790</v>
      </c>
      <c r="D275" s="98" t="s">
        <v>53504</v>
      </c>
      <c r="E275" s="98" t="s">
        <v>53505</v>
      </c>
      <c r="F275" s="104">
        <v>45310</v>
      </c>
      <c r="G275" s="104">
        <v>45689</v>
      </c>
      <c r="H275" s="104">
        <v>46053</v>
      </c>
      <c r="J275" s="101">
        <v>1195</v>
      </c>
      <c r="K275" s="98" t="s">
        <v>53506</v>
      </c>
      <c r="L275" s="98" t="s">
        <v>53507</v>
      </c>
      <c r="M275" s="98" t="s">
        <v>53508</v>
      </c>
      <c r="N275" s="98" t="s">
        <v>53509</v>
      </c>
      <c r="O275" s="101">
        <v>1270</v>
      </c>
      <c r="P275" s="101">
        <v>1270</v>
      </c>
      <c r="Q275" s="101">
        <v>-335</v>
      </c>
      <c r="R275" s="101">
        <v>1195</v>
      </c>
    </row>
    <row r="276">
      <c r="K276" s="96" t="s">
        <v>53510</v>
      </c>
      <c r="O276" s="85">
        <f>SUM(O275:O275)</f>
      </c>
      <c r="P276" s="85">
        <f>SUM(P275:P275)</f>
      </c>
    </row>
    <row r="277">
      <c r="A277" s="98" t="s">
        <v>53511</v>
      </c>
      <c r="B277" s="98" t="s">
        <v>53512</v>
      </c>
      <c r="C277" s="100">
        <v>650</v>
      </c>
      <c r="D277" s="98" t="s">
        <v>53513</v>
      </c>
      <c r="E277" s="98" t="s">
        <v>53514</v>
      </c>
      <c r="F277" s="104">
        <v>45625</v>
      </c>
      <c r="G277" s="104">
        <v>45625</v>
      </c>
      <c r="H277" s="104">
        <v>45991</v>
      </c>
      <c r="J277" s="101">
        <v>1125</v>
      </c>
      <c r="K277" s="98" t="s">
        <v>53515</v>
      </c>
      <c r="L277" s="98" t="s">
        <v>53516</v>
      </c>
      <c r="M277" s="98" t="s">
        <v>53517</v>
      </c>
      <c r="N277" s="98" t="s">
        <v>53518</v>
      </c>
      <c r="O277" s="101">
        <v>1125</v>
      </c>
      <c r="P277" s="101">
        <v>1125</v>
      </c>
      <c r="Q277" s="101">
        <v>0</v>
      </c>
      <c r="R277" s="101">
        <v>1125</v>
      </c>
    </row>
    <row r="278">
      <c r="K278" s="96" t="s">
        <v>53519</v>
      </c>
      <c r="O278" s="85">
        <f>SUM(O277:O277)</f>
      </c>
      <c r="P278" s="85">
        <f>SUM(P277:P277)</f>
      </c>
    </row>
    <row r="279">
      <c r="A279" s="98" t="s">
        <v>53520</v>
      </c>
      <c r="B279" s="98" t="s">
        <v>53521</v>
      </c>
      <c r="C279" s="100">
        <v>650</v>
      </c>
      <c r="D279" s="98" t="s">
        <v>53522</v>
      </c>
      <c r="E279" s="98" t="s">
        <v>53523</v>
      </c>
      <c r="F279" s="104">
        <v>44330</v>
      </c>
      <c r="G279" s="104">
        <v>45444</v>
      </c>
      <c r="H279" s="104">
        <v>45808</v>
      </c>
      <c r="J279" s="101">
        <v>1125</v>
      </c>
      <c r="K279" s="98" t="s">
        <v>53524</v>
      </c>
      <c r="L279" s="98" t="s">
        <v>53525</v>
      </c>
      <c r="M279" s="98" t="s">
        <v>53526</v>
      </c>
      <c r="N279" s="98" t="s">
        <v>53527</v>
      </c>
      <c r="O279" s="101">
        <v>1085</v>
      </c>
      <c r="P279" s="101">
        <v>1085</v>
      </c>
      <c r="Q279" s="101">
        <v>400</v>
      </c>
      <c r="R279" s="101">
        <v>950</v>
      </c>
    </row>
    <row r="280">
      <c r="K280" s="96" t="s">
        <v>53528</v>
      </c>
      <c r="O280" s="85">
        <f>SUM(O279:O279)</f>
      </c>
      <c r="P280" s="85">
        <f>SUM(P279:P279)</f>
      </c>
    </row>
    <row r="281">
      <c r="A281" s="98" t="s">
        <v>53529</v>
      </c>
      <c r="B281" s="98" t="s">
        <v>53530</v>
      </c>
      <c r="C281" s="100">
        <v>650</v>
      </c>
      <c r="D281" s="98" t="s">
        <v>53531</v>
      </c>
      <c r="E281" s="98" t="s">
        <v>53532</v>
      </c>
      <c r="F281" s="104">
        <v>43763</v>
      </c>
      <c r="G281" s="104">
        <v>45597</v>
      </c>
      <c r="J281" s="101">
        <v>1125</v>
      </c>
      <c r="K281" s="98" t="s">
        <v>53533</v>
      </c>
      <c r="L281" s="98" t="s">
        <v>53534</v>
      </c>
      <c r="M281" s="98" t="s">
        <v>53535</v>
      </c>
      <c r="N281" s="98" t="s">
        <v>53536</v>
      </c>
      <c r="O281" s="101">
        <v>1225</v>
      </c>
      <c r="P281" s="101">
        <v>1225</v>
      </c>
      <c r="Q281" s="101">
        <v>0</v>
      </c>
      <c r="R281" s="101">
        <v>875</v>
      </c>
    </row>
    <row r="282">
      <c r="L282" s="98" t="s">
        <v>53537</v>
      </c>
      <c r="M282" s="98" t="s">
        <v>53538</v>
      </c>
      <c r="N282" s="98" t="s">
        <v>53539</v>
      </c>
      <c r="O282" s="101">
        <v>200</v>
      </c>
      <c r="P282" s="101">
        <v>200</v>
      </c>
    </row>
    <row r="283">
      <c r="K283" s="96" t="s">
        <v>53540</v>
      </c>
      <c r="O283" s="85">
        <f>SUM(O281:O282)</f>
      </c>
      <c r="P283" s="85">
        <f>SUM(P281:P282)</f>
      </c>
    </row>
    <row r="284">
      <c r="A284" s="98" t="s">
        <v>53541</v>
      </c>
      <c r="B284" s="98" t="s">
        <v>53542</v>
      </c>
      <c r="C284" s="100">
        <v>650</v>
      </c>
      <c r="D284" s="98" t="s">
        <v>53543</v>
      </c>
      <c r="E284" s="98" t="s">
        <v>53544</v>
      </c>
      <c r="F284" s="104">
        <v>43756</v>
      </c>
      <c r="G284" s="104">
        <v>45597</v>
      </c>
      <c r="H284" s="104">
        <v>45961</v>
      </c>
      <c r="J284" s="101">
        <v>1125</v>
      </c>
      <c r="K284" s="98" t="s">
        <v>53545</v>
      </c>
      <c r="L284" s="98" t="s">
        <v>53546</v>
      </c>
      <c r="M284" s="98" t="s">
        <v>53547</v>
      </c>
      <c r="N284" s="98" t="s">
        <v>53548</v>
      </c>
      <c r="O284" s="101">
        <v>1040</v>
      </c>
      <c r="P284" s="101">
        <v>1040</v>
      </c>
      <c r="Q284" s="101">
        <v>0</v>
      </c>
      <c r="R284" s="101">
        <v>800</v>
      </c>
    </row>
    <row r="285">
      <c r="K285" s="96" t="s">
        <v>53549</v>
      </c>
      <c r="O285" s="85">
        <f>SUM(O284:O284)</f>
      </c>
      <c r="P285" s="85">
        <f>SUM(P284:P284)</f>
      </c>
    </row>
    <row r="286">
      <c r="A286" s="98" t="s">
        <v>53550</v>
      </c>
      <c r="B286" s="98" t="s">
        <v>53551</v>
      </c>
      <c r="C286" s="100">
        <v>915</v>
      </c>
      <c r="D286" s="98" t="s">
        <v>53552</v>
      </c>
      <c r="E286" s="98" t="s">
        <v>53553</v>
      </c>
      <c r="F286" s="104">
        <v>42573</v>
      </c>
      <c r="G286" s="104">
        <v>45505</v>
      </c>
      <c r="H286" s="104">
        <v>45869</v>
      </c>
      <c r="J286" s="101">
        <v>1460</v>
      </c>
      <c r="K286" s="98" t="s">
        <v>53554</v>
      </c>
      <c r="L286" s="98" t="s">
        <v>53555</v>
      </c>
      <c r="M286" s="98" t="s">
        <v>53556</v>
      </c>
      <c r="N286" s="98" t="s">
        <v>53557</v>
      </c>
      <c r="O286" s="101">
        <v>1135</v>
      </c>
      <c r="P286" s="101">
        <v>1135</v>
      </c>
      <c r="Q286" s="101">
        <v>0</v>
      </c>
      <c r="R286" s="101">
        <v>850</v>
      </c>
    </row>
    <row r="287">
      <c r="K287" s="96" t="s">
        <v>53558</v>
      </c>
      <c r="O287" s="85">
        <f>SUM(O286:O286)</f>
      </c>
      <c r="P287" s="85">
        <f>SUM(P286:P286)</f>
      </c>
    </row>
    <row r="288">
      <c r="A288" s="98" t="s">
        <v>53559</v>
      </c>
      <c r="B288" s="98" t="s">
        <v>53560</v>
      </c>
      <c r="C288" s="100">
        <v>790</v>
      </c>
      <c r="D288" s="98" t="s">
        <v>53561</v>
      </c>
      <c r="E288" s="98" t="s">
        <v>53562</v>
      </c>
      <c r="F288" s="104">
        <v>45275</v>
      </c>
      <c r="G288" s="104">
        <v>45658</v>
      </c>
      <c r="H288" s="104">
        <v>46022</v>
      </c>
      <c r="J288" s="101">
        <v>1195</v>
      </c>
      <c r="K288" s="98" t="s">
        <v>53563</v>
      </c>
      <c r="L288" s="98" t="s">
        <v>53564</v>
      </c>
      <c r="M288" s="98" t="s">
        <v>53565</v>
      </c>
      <c r="N288" s="98" t="s">
        <v>53566</v>
      </c>
      <c r="O288" s="101">
        <v>1195</v>
      </c>
      <c r="P288" s="101">
        <v>1195</v>
      </c>
      <c r="Q288" s="101">
        <v>0</v>
      </c>
      <c r="R288" s="101">
        <v>1120</v>
      </c>
    </row>
    <row r="289">
      <c r="K289" s="96" t="s">
        <v>53567</v>
      </c>
      <c r="O289" s="85">
        <f>SUM(O288:O288)</f>
      </c>
      <c r="P289" s="85">
        <f>SUM(P288:P288)</f>
      </c>
    </row>
    <row r="290">
      <c r="A290" s="98" t="s">
        <v>53568</v>
      </c>
      <c r="B290" s="98" t="s">
        <v>53569</v>
      </c>
      <c r="C290" s="100">
        <v>915</v>
      </c>
      <c r="D290" s="98" t="s">
        <v>53570</v>
      </c>
      <c r="E290" s="98" t="s">
        <v>53571</v>
      </c>
      <c r="F290" s="104">
        <v>41845</v>
      </c>
      <c r="G290" s="104">
        <v>45505</v>
      </c>
      <c r="H290" s="104">
        <v>45869</v>
      </c>
      <c r="J290" s="101">
        <v>1360</v>
      </c>
      <c r="K290" s="98" t="s">
        <v>53572</v>
      </c>
      <c r="L290" s="98" t="s">
        <v>53573</v>
      </c>
      <c r="M290" s="98" t="s">
        <v>53574</v>
      </c>
      <c r="N290" s="98" t="s">
        <v>53575</v>
      </c>
      <c r="O290" s="101">
        <v>1135</v>
      </c>
      <c r="P290" s="101">
        <v>1135</v>
      </c>
      <c r="Q290" s="101">
        <v>0</v>
      </c>
      <c r="R290" s="101">
        <v>850</v>
      </c>
    </row>
    <row r="291">
      <c r="K291" s="96" t="s">
        <v>53576</v>
      </c>
      <c r="O291" s="85">
        <f>SUM(O290:O290)</f>
      </c>
      <c r="P291" s="85">
        <f>SUM(P290:P290)</f>
      </c>
    </row>
    <row r="292">
      <c r="A292" s="98" t="s">
        <v>53577</v>
      </c>
      <c r="B292" s="98" t="s">
        <v>53578</v>
      </c>
      <c r="C292" s="100">
        <v>790</v>
      </c>
      <c r="D292" s="98" t="s">
        <v>53579</v>
      </c>
      <c r="E292" s="98" t="s">
        <v>53580</v>
      </c>
      <c r="F292" s="104">
        <v>43735</v>
      </c>
      <c r="G292" s="104">
        <v>45566</v>
      </c>
      <c r="H292" s="104">
        <v>45930</v>
      </c>
      <c r="J292" s="101">
        <v>1195</v>
      </c>
      <c r="K292" s="98" t="s">
        <v>53581</v>
      </c>
      <c r="L292" s="98" t="s">
        <v>53582</v>
      </c>
      <c r="M292" s="98" t="s">
        <v>53583</v>
      </c>
      <c r="N292" s="98" t="s">
        <v>53584</v>
      </c>
      <c r="O292" s="101">
        <v>1140</v>
      </c>
      <c r="P292" s="101">
        <v>1140</v>
      </c>
      <c r="Q292" s="101">
        <v>0</v>
      </c>
      <c r="R292" s="101">
        <v>900</v>
      </c>
    </row>
    <row r="293">
      <c r="K293" s="96" t="s">
        <v>53585</v>
      </c>
      <c r="O293" s="85">
        <f>SUM(O292:O292)</f>
      </c>
      <c r="P293" s="85">
        <f>SUM(P292:P292)</f>
      </c>
    </row>
    <row r="294">
      <c r="A294" s="98" t="s">
        <v>53586</v>
      </c>
      <c r="B294" s="98" t="s">
        <v>53587</v>
      </c>
      <c r="C294" s="100">
        <v>650</v>
      </c>
      <c r="D294" s="98" t="s">
        <v>53588</v>
      </c>
      <c r="E294" s="98" t="s">
        <v>53589</v>
      </c>
      <c r="F294" s="104">
        <v>45541</v>
      </c>
      <c r="G294" s="104">
        <v>45541</v>
      </c>
      <c r="H294" s="104">
        <v>45930</v>
      </c>
      <c r="J294" s="101">
        <v>1125</v>
      </c>
      <c r="K294" s="98" t="s">
        <v>53590</v>
      </c>
      <c r="L294" s="98" t="s">
        <v>53591</v>
      </c>
      <c r="M294" s="98" t="s">
        <v>53592</v>
      </c>
      <c r="N294" s="98" t="s">
        <v>53593</v>
      </c>
      <c r="O294" s="101">
        <v>1125</v>
      </c>
      <c r="P294" s="101">
        <v>1125</v>
      </c>
      <c r="Q294" s="101">
        <v>0</v>
      </c>
      <c r="R294" s="101">
        <v>1125</v>
      </c>
    </row>
    <row r="295">
      <c r="K295" s="96" t="s">
        <v>53594</v>
      </c>
      <c r="O295" s="85">
        <f>SUM(O294:O294)</f>
      </c>
      <c r="P295" s="85">
        <f>SUM(P294:P294)</f>
      </c>
    </row>
    <row r="296">
      <c r="A296" s="98" t="s">
        <v>53595</v>
      </c>
      <c r="B296" s="98" t="s">
        <v>53596</v>
      </c>
      <c r="C296" s="100">
        <v>550</v>
      </c>
      <c r="D296" s="98" t="s">
        <v>53597</v>
      </c>
      <c r="E296" s="98" t="s">
        <v>53598</v>
      </c>
      <c r="F296" s="104">
        <v>40953</v>
      </c>
      <c r="G296" s="104">
        <v>45505</v>
      </c>
      <c r="H296" s="104">
        <v>45869</v>
      </c>
      <c r="J296" s="101">
        <v>975</v>
      </c>
      <c r="K296" s="98" t="s">
        <v>53599</v>
      </c>
      <c r="L296" s="98" t="s">
        <v>53600</v>
      </c>
      <c r="M296" s="98" t="s">
        <v>53601</v>
      </c>
      <c r="N296" s="98" t="s">
        <v>53602</v>
      </c>
      <c r="O296" s="101">
        <v>890</v>
      </c>
      <c r="P296" s="101">
        <v>890</v>
      </c>
      <c r="Q296" s="101">
        <v>0</v>
      </c>
      <c r="R296" s="101">
        <v>585</v>
      </c>
    </row>
    <row r="297">
      <c r="K297" s="96" t="s">
        <v>53603</v>
      </c>
      <c r="O297" s="85">
        <f>SUM(O296:O296)</f>
      </c>
      <c r="P297" s="85">
        <f>SUM(P296:P296)</f>
      </c>
    </row>
    <row r="298">
      <c r="A298" s="98" t="s">
        <v>53604</v>
      </c>
      <c r="B298" s="98" t="s">
        <v>53605</v>
      </c>
      <c r="C298" s="100">
        <v>650</v>
      </c>
      <c r="D298" s="98" t="s">
        <v>53606</v>
      </c>
      <c r="E298" s="98" t="s">
        <v>53607</v>
      </c>
      <c r="F298" s="104">
        <v>44211</v>
      </c>
      <c r="G298" s="104">
        <v>45689</v>
      </c>
      <c r="H298" s="104">
        <v>46053</v>
      </c>
      <c r="J298" s="101">
        <v>1125</v>
      </c>
      <c r="K298" s="98" t="s">
        <v>53608</v>
      </c>
      <c r="L298" s="98" t="s">
        <v>53609</v>
      </c>
      <c r="M298" s="98" t="s">
        <v>53610</v>
      </c>
      <c r="N298" s="98" t="s">
        <v>53611</v>
      </c>
      <c r="O298" s="101">
        <v>1110</v>
      </c>
      <c r="P298" s="101">
        <v>1110</v>
      </c>
      <c r="Q298" s="101">
        <v>0</v>
      </c>
      <c r="R298" s="101">
        <v>900</v>
      </c>
    </row>
    <row r="299">
      <c r="K299" s="96" t="s">
        <v>53612</v>
      </c>
      <c r="O299" s="85">
        <f>SUM(O298:O298)</f>
      </c>
      <c r="P299" s="85">
        <f>SUM(P298:P298)</f>
      </c>
    </row>
    <row r="300">
      <c r="A300" s="98" t="s">
        <v>53613</v>
      </c>
      <c r="B300" s="98" t="s">
        <v>53614</v>
      </c>
      <c r="C300" s="100">
        <v>915</v>
      </c>
      <c r="D300" s="98" t="s">
        <v>53615</v>
      </c>
      <c r="E300" s="98" t="s">
        <v>53616</v>
      </c>
      <c r="F300" s="104">
        <v>43938</v>
      </c>
      <c r="G300" s="104">
        <v>45413</v>
      </c>
      <c r="H300" s="104">
        <v>45777</v>
      </c>
      <c r="J300" s="101">
        <v>1360</v>
      </c>
      <c r="K300" s="98" t="s">
        <v>53617</v>
      </c>
      <c r="L300" s="98" t="s">
        <v>53618</v>
      </c>
      <c r="M300" s="98" t="s">
        <v>53619</v>
      </c>
      <c r="N300" s="98" t="s">
        <v>53620</v>
      </c>
      <c r="O300" s="101">
        <v>1320</v>
      </c>
      <c r="P300" s="101">
        <v>1320</v>
      </c>
      <c r="Q300" s="101">
        <v>25</v>
      </c>
      <c r="R300" s="101">
        <v>1185</v>
      </c>
    </row>
    <row r="301">
      <c r="L301" s="98" t="s">
        <v>53621</v>
      </c>
      <c r="M301" s="98" t="s">
        <v>53622</v>
      </c>
      <c r="N301" s="98" t="s">
        <v>53623</v>
      </c>
      <c r="O301" s="101">
        <v>25</v>
      </c>
      <c r="P301" s="101">
        <v>0</v>
      </c>
    </row>
    <row r="302">
      <c r="K302" s="96" t="s">
        <v>53624</v>
      </c>
      <c r="O302" s="85">
        <f>SUM(O300:O301)</f>
      </c>
      <c r="P302" s="85">
        <f>SUM(P300:P301)</f>
      </c>
    </row>
    <row r="303">
      <c r="A303" s="98" t="s">
        <v>53625</v>
      </c>
      <c r="B303" s="98" t="s">
        <v>53626</v>
      </c>
      <c r="C303" s="100">
        <v>790</v>
      </c>
      <c r="D303" s="98" t="s">
        <v>53627</v>
      </c>
      <c r="E303" s="98" t="s">
        <v>53628</v>
      </c>
      <c r="F303" s="104">
        <v>39755</v>
      </c>
      <c r="G303" s="104">
        <v>45597</v>
      </c>
      <c r="H303" s="104">
        <v>45961</v>
      </c>
      <c r="J303" s="101">
        <v>1195</v>
      </c>
      <c r="K303" s="98" t="s">
        <v>53629</v>
      </c>
      <c r="L303" s="98" t="s">
        <v>53630</v>
      </c>
      <c r="M303" s="98" t="s">
        <v>53631</v>
      </c>
      <c r="N303" s="98" t="s">
        <v>53632</v>
      </c>
      <c r="O303" s="101">
        <v>1100</v>
      </c>
      <c r="P303" s="101">
        <v>1100</v>
      </c>
      <c r="Q303" s="101">
        <v>0</v>
      </c>
      <c r="R303" s="101">
        <v>790</v>
      </c>
    </row>
    <row r="304">
      <c r="K304" s="96" t="s">
        <v>53633</v>
      </c>
      <c r="O304" s="85">
        <f>SUM(O303:O303)</f>
      </c>
      <c r="P304" s="85">
        <f>SUM(P303:P303)</f>
      </c>
    </row>
    <row r="305">
      <c r="A305" s="98" t="s">
        <v>53634</v>
      </c>
      <c r="B305" s="98" t="s">
        <v>53635</v>
      </c>
      <c r="C305" s="100">
        <v>915</v>
      </c>
      <c r="D305" s="98" t="s">
        <v>53636</v>
      </c>
      <c r="E305" s="98" t="s">
        <v>53637</v>
      </c>
      <c r="F305" s="104">
        <v>42825</v>
      </c>
      <c r="G305" s="104">
        <v>45748</v>
      </c>
      <c r="H305" s="104">
        <v>46112</v>
      </c>
      <c r="J305" s="101">
        <v>1360</v>
      </c>
      <c r="K305" s="98" t="s">
        <v>53638</v>
      </c>
      <c r="L305" s="98" t="s">
        <v>53639</v>
      </c>
      <c r="M305" s="98" t="s">
        <v>53640</v>
      </c>
      <c r="N305" s="98" t="s">
        <v>53641</v>
      </c>
      <c r="O305" s="101">
        <v>1200</v>
      </c>
      <c r="P305" s="101">
        <v>1200</v>
      </c>
      <c r="Q305" s="101">
        <v>0</v>
      </c>
      <c r="R305" s="101">
        <v>910</v>
      </c>
    </row>
    <row r="306">
      <c r="K306" s="96" t="s">
        <v>53642</v>
      </c>
      <c r="O306" s="85">
        <f>SUM(O305:O305)</f>
      </c>
      <c r="P306" s="85">
        <f>SUM(P305:P305)</f>
      </c>
    </row>
    <row r="307">
      <c r="A307" s="98" t="s">
        <v>53643</v>
      </c>
      <c r="B307" s="98" t="s">
        <v>53644</v>
      </c>
      <c r="C307" s="100">
        <v>790</v>
      </c>
      <c r="D307" s="98" t="s">
        <v>53645</v>
      </c>
      <c r="E307" s="98" t="s">
        <v>53646</v>
      </c>
      <c r="F307" s="104">
        <v>43574</v>
      </c>
      <c r="G307" s="104">
        <v>45413</v>
      </c>
      <c r="H307" s="104">
        <v>45777</v>
      </c>
      <c r="J307" s="101">
        <v>1195</v>
      </c>
      <c r="K307" s="98" t="s">
        <v>53647</v>
      </c>
      <c r="L307" s="98" t="s">
        <v>53648</v>
      </c>
      <c r="M307" s="98" t="s">
        <v>53649</v>
      </c>
      <c r="N307" s="98" t="s">
        <v>53650</v>
      </c>
      <c r="O307" s="101">
        <v>1095</v>
      </c>
      <c r="P307" s="101">
        <v>1095</v>
      </c>
      <c r="Q307" s="101">
        <v>0</v>
      </c>
      <c r="R307" s="101">
        <v>900</v>
      </c>
    </row>
    <row r="308">
      <c r="K308" s="96" t="s">
        <v>53651</v>
      </c>
      <c r="O308" s="85">
        <f>SUM(O307:O307)</f>
      </c>
      <c r="P308" s="85">
        <f>SUM(P307:P307)</f>
      </c>
    </row>
    <row r="309">
      <c r="A309" s="98" t="s">
        <v>53652</v>
      </c>
      <c r="B309" s="98" t="s">
        <v>53653</v>
      </c>
      <c r="C309" s="100">
        <v>650</v>
      </c>
      <c r="D309" s="98" t="s">
        <v>53654</v>
      </c>
      <c r="E309" s="98" t="s">
        <v>53655</v>
      </c>
      <c r="F309" s="104">
        <v>44428</v>
      </c>
      <c r="G309" s="104">
        <v>45536</v>
      </c>
      <c r="H309" s="104">
        <v>45900</v>
      </c>
      <c r="J309" s="101">
        <v>1125</v>
      </c>
      <c r="K309" s="98" t="s">
        <v>53656</v>
      </c>
      <c r="L309" s="98" t="s">
        <v>53657</v>
      </c>
      <c r="M309" s="98" t="s">
        <v>53658</v>
      </c>
      <c r="N309" s="98" t="s">
        <v>53659</v>
      </c>
      <c r="O309" s="101">
        <v>1125</v>
      </c>
      <c r="P309" s="101">
        <v>1125</v>
      </c>
      <c r="Q309" s="101">
        <v>0</v>
      </c>
      <c r="R309" s="101">
        <v>950</v>
      </c>
    </row>
    <row r="310">
      <c r="K310" s="96" t="s">
        <v>53660</v>
      </c>
      <c r="O310" s="85">
        <f>SUM(O309:O309)</f>
      </c>
      <c r="P310" s="85">
        <f>SUM(P309:P309)</f>
      </c>
    </row>
    <row r="311">
      <c r="A311" s="98" t="s">
        <v>53661</v>
      </c>
      <c r="B311" s="98" t="s">
        <v>53662</v>
      </c>
      <c r="C311" s="100">
        <v>650</v>
      </c>
      <c r="D311" s="98" t="s">
        <v>53663</v>
      </c>
      <c r="E311" s="98" t="s">
        <v>53664</v>
      </c>
      <c r="F311" s="104">
        <v>41323</v>
      </c>
      <c r="G311" s="104">
        <v>45717</v>
      </c>
      <c r="H311" s="104">
        <v>46081</v>
      </c>
      <c r="J311" s="101">
        <v>1125</v>
      </c>
      <c r="K311" s="98" t="s">
        <v>53665</v>
      </c>
      <c r="L311" s="98" t="s">
        <v>53666</v>
      </c>
      <c r="M311" s="98" t="s">
        <v>53667</v>
      </c>
      <c r="N311" s="98" t="s">
        <v>53668</v>
      </c>
      <c r="O311" s="101">
        <v>1030</v>
      </c>
      <c r="P311" s="101">
        <v>1030</v>
      </c>
      <c r="Q311" s="101">
        <v>0</v>
      </c>
      <c r="R311" s="101">
        <v>715</v>
      </c>
    </row>
    <row r="312">
      <c r="K312" s="96" t="s">
        <v>53669</v>
      </c>
      <c r="O312" s="85">
        <f>SUM(O311:O311)</f>
      </c>
      <c r="P312" s="85">
        <f>SUM(P311:P311)</f>
      </c>
    </row>
    <row r="313">
      <c r="A313" s="98" t="s">
        <v>53670</v>
      </c>
      <c r="B313" s="98" t="s">
        <v>53671</v>
      </c>
      <c r="C313" s="100">
        <v>650</v>
      </c>
      <c r="D313" s="98" t="s">
        <v>53672</v>
      </c>
      <c r="E313" s="98" t="s">
        <v>53673</v>
      </c>
      <c r="F313" s="104">
        <v>45114</v>
      </c>
      <c r="G313" s="104">
        <v>45505</v>
      </c>
      <c r="H313" s="104">
        <v>45869</v>
      </c>
      <c r="J313" s="101">
        <v>1125</v>
      </c>
      <c r="K313" s="98" t="s">
        <v>53674</v>
      </c>
      <c r="L313" s="98" t="s">
        <v>53675</v>
      </c>
      <c r="M313" s="98" t="s">
        <v>53676</v>
      </c>
      <c r="N313" s="98" t="s">
        <v>53677</v>
      </c>
      <c r="O313" s="101">
        <v>1125</v>
      </c>
      <c r="P313" s="101">
        <v>1125</v>
      </c>
      <c r="Q313" s="101">
        <v>0</v>
      </c>
      <c r="R313" s="101">
        <v>1050</v>
      </c>
    </row>
    <row r="314">
      <c r="K314" s="96" t="s">
        <v>53678</v>
      </c>
      <c r="O314" s="85">
        <f>SUM(O313:O313)</f>
      </c>
      <c r="P314" s="85">
        <f>SUM(P313:P313)</f>
      </c>
    </row>
    <row r="315">
      <c r="A315" s="98" t="s">
        <v>53679</v>
      </c>
      <c r="B315" s="98" t="s">
        <v>53680</v>
      </c>
      <c r="C315" s="100">
        <v>650</v>
      </c>
      <c r="D315" s="98" t="s">
        <v>53681</v>
      </c>
      <c r="E315" s="98" t="s">
        <v>53682</v>
      </c>
      <c r="F315" s="104">
        <v>38471</v>
      </c>
      <c r="G315" s="104">
        <v>45413</v>
      </c>
      <c r="H315" s="104">
        <v>45777</v>
      </c>
      <c r="J315" s="101">
        <v>1125</v>
      </c>
      <c r="K315" s="98" t="s">
        <v>53683</v>
      </c>
      <c r="L315" s="98" t="s">
        <v>53684</v>
      </c>
      <c r="M315" s="98" t="s">
        <v>53685</v>
      </c>
      <c r="N315" s="98" t="s">
        <v>53686</v>
      </c>
      <c r="O315" s="101">
        <v>915</v>
      </c>
      <c r="P315" s="101">
        <v>915</v>
      </c>
      <c r="Q315" s="101">
        <v>0</v>
      </c>
      <c r="R315" s="101">
        <v>715</v>
      </c>
    </row>
    <row r="316">
      <c r="K316" s="96" t="s">
        <v>53687</v>
      </c>
      <c r="O316" s="85">
        <f>SUM(O315:O315)</f>
      </c>
      <c r="P316" s="85">
        <f>SUM(P315:P315)</f>
      </c>
    </row>
    <row r="317">
      <c r="A317" s="98" t="s">
        <v>53688</v>
      </c>
      <c r="B317" s="98" t="s">
        <v>53689</v>
      </c>
      <c r="C317" s="100">
        <v>915</v>
      </c>
      <c r="D317" s="98" t="s">
        <v>53690</v>
      </c>
      <c r="E317" s="98" t="s">
        <v>53691</v>
      </c>
      <c r="F317" s="104">
        <v>44691</v>
      </c>
      <c r="G317" s="104">
        <v>45444</v>
      </c>
      <c r="H317" s="104">
        <v>45808</v>
      </c>
      <c r="J317" s="101">
        <v>1360</v>
      </c>
      <c r="K317" s="98" t="s">
        <v>53692</v>
      </c>
      <c r="L317" s="98" t="s">
        <v>53693</v>
      </c>
      <c r="M317" s="98" t="s">
        <v>53694</v>
      </c>
      <c r="N317" s="98" t="s">
        <v>53695</v>
      </c>
      <c r="O317" s="101">
        <v>1340</v>
      </c>
      <c r="P317" s="101">
        <v>1340</v>
      </c>
      <c r="Q317" s="101">
        <v>0</v>
      </c>
      <c r="R317" s="101">
        <v>880</v>
      </c>
    </row>
    <row r="318">
      <c r="K318" s="96" t="s">
        <v>53696</v>
      </c>
      <c r="O318" s="85">
        <f>SUM(O317:O317)</f>
      </c>
      <c r="P318" s="85">
        <f>SUM(P317:P317)</f>
      </c>
    </row>
    <row r="319">
      <c r="A319" s="98" t="s">
        <v>53697</v>
      </c>
      <c r="B319" s="98" t="s">
        <v>53698</v>
      </c>
      <c r="C319" s="100">
        <v>790</v>
      </c>
      <c r="D319" s="98" t="s">
        <v>53699</v>
      </c>
      <c r="E319" s="98" t="s">
        <v>53700</v>
      </c>
      <c r="F319" s="104">
        <v>44631</v>
      </c>
      <c r="G319" s="104">
        <v>45748</v>
      </c>
      <c r="H319" s="104">
        <v>46112</v>
      </c>
      <c r="J319" s="101">
        <v>1195</v>
      </c>
      <c r="K319" s="98" t="s">
        <v>53701</v>
      </c>
      <c r="L319" s="98" t="s">
        <v>53702</v>
      </c>
      <c r="M319" s="98" t="s">
        <v>53703</v>
      </c>
      <c r="N319" s="98" t="s">
        <v>53704</v>
      </c>
      <c r="O319" s="101">
        <v>1250</v>
      </c>
      <c r="P319" s="101">
        <v>1250</v>
      </c>
      <c r="Q319" s="101">
        <v>0</v>
      </c>
      <c r="R319" s="101">
        <v>1070</v>
      </c>
    </row>
    <row r="320">
      <c r="K320" s="96" t="s">
        <v>53705</v>
      </c>
      <c r="O320" s="85">
        <f>SUM(O319:O319)</f>
      </c>
      <c r="P320" s="85">
        <f>SUM(P319:P319)</f>
      </c>
    </row>
    <row r="321">
      <c r="A321" s="98" t="s">
        <v>53706</v>
      </c>
      <c r="B321" s="98" t="s">
        <v>53707</v>
      </c>
      <c r="C321" s="100">
        <v>915</v>
      </c>
      <c r="D321" s="98" t="s">
        <v>53708</v>
      </c>
      <c r="E321" s="98" t="s">
        <v>53709</v>
      </c>
      <c r="F321" s="104">
        <v>42508</v>
      </c>
      <c r="G321" s="104">
        <v>45444</v>
      </c>
      <c r="H321" s="104">
        <v>45808</v>
      </c>
      <c r="I321" s="104">
        <v>45808</v>
      </c>
      <c r="J321" s="101">
        <v>1460</v>
      </c>
      <c r="K321" s="98" t="s">
        <v>53710</v>
      </c>
      <c r="L321" s="98" t="s">
        <v>53711</v>
      </c>
      <c r="M321" s="98" t="s">
        <v>53712</v>
      </c>
      <c r="N321" s="98" t="s">
        <v>53713</v>
      </c>
      <c r="O321" s="101">
        <v>1090</v>
      </c>
      <c r="P321" s="101">
        <v>1090</v>
      </c>
      <c r="Q321" s="101">
        <v>0</v>
      </c>
      <c r="R321" s="101">
        <v>850</v>
      </c>
    </row>
    <row r="322">
      <c r="K322" s="96" t="s">
        <v>53714</v>
      </c>
      <c r="O322" s="85">
        <f>SUM(O321:O321)</f>
      </c>
      <c r="P322" s="85">
        <f>SUM(P321:P321)</f>
      </c>
    </row>
    <row r="323">
      <c r="A323" s="98" t="s">
        <v>53715</v>
      </c>
      <c r="B323" s="98" t="s">
        <v>53716</v>
      </c>
      <c r="C323" s="100">
        <v>790</v>
      </c>
      <c r="D323" s="98" t="s">
        <v>53717</v>
      </c>
      <c r="E323" s="98" t="s">
        <v>53718</v>
      </c>
      <c r="F323" s="104">
        <v>40772</v>
      </c>
      <c r="G323" s="104">
        <v>45566</v>
      </c>
      <c r="J323" s="101">
        <v>1195</v>
      </c>
      <c r="K323" s="98" t="s">
        <v>53719</v>
      </c>
      <c r="L323" s="98" t="s">
        <v>53720</v>
      </c>
      <c r="M323" s="98" t="s">
        <v>53721</v>
      </c>
      <c r="N323" s="98" t="s">
        <v>53722</v>
      </c>
      <c r="O323" s="101">
        <v>1195</v>
      </c>
      <c r="P323" s="101">
        <v>1195</v>
      </c>
      <c r="Q323" s="101">
        <v>0</v>
      </c>
      <c r="R323" s="101">
        <v>790</v>
      </c>
    </row>
    <row r="324">
      <c r="L324" s="98" t="s">
        <v>53723</v>
      </c>
      <c r="M324" s="98" t="s">
        <v>53724</v>
      </c>
      <c r="N324" s="98" t="s">
        <v>53725</v>
      </c>
      <c r="O324" s="101">
        <v>150</v>
      </c>
      <c r="P324" s="101">
        <v>150</v>
      </c>
    </row>
    <row r="325">
      <c r="K325" s="96" t="s">
        <v>53726</v>
      </c>
      <c r="O325" s="85">
        <f>SUM(O323:O324)</f>
      </c>
      <c r="P325" s="85">
        <f>SUM(P323:P324)</f>
      </c>
    </row>
    <row r="326">
      <c r="A326" s="98" t="s">
        <v>53727</v>
      </c>
      <c r="B326" s="98" t="s">
        <v>53728</v>
      </c>
      <c r="C326" s="100">
        <v>650</v>
      </c>
      <c r="D326" s="98" t="s">
        <v>53729</v>
      </c>
      <c r="E326" s="98" t="s">
        <v>53730</v>
      </c>
      <c r="F326" s="104">
        <v>45383</v>
      </c>
      <c r="G326" s="104">
        <v>45748</v>
      </c>
      <c r="H326" s="104">
        <v>46112</v>
      </c>
      <c r="J326" s="101">
        <v>1125</v>
      </c>
      <c r="K326" s="98" t="s">
        <v>53731</v>
      </c>
      <c r="L326" s="98" t="s">
        <v>53732</v>
      </c>
      <c r="M326" s="98" t="s">
        <v>53733</v>
      </c>
      <c r="N326" s="98" t="s">
        <v>53734</v>
      </c>
      <c r="O326" s="101">
        <v>1200</v>
      </c>
      <c r="P326" s="101">
        <v>1200</v>
      </c>
      <c r="Q326" s="101">
        <v>0</v>
      </c>
      <c r="R326" s="101">
        <v>1125</v>
      </c>
    </row>
    <row r="327">
      <c r="K327" s="96" t="s">
        <v>53735</v>
      </c>
      <c r="O327" s="85">
        <f>SUM(O326:O326)</f>
      </c>
      <c r="P327" s="85">
        <f>SUM(P326:P326)</f>
      </c>
    </row>
    <row r="328">
      <c r="A328" s="98" t="s">
        <v>53736</v>
      </c>
      <c r="B328" s="98" t="s">
        <v>53737</v>
      </c>
      <c r="C328" s="100">
        <v>650</v>
      </c>
      <c r="D328" s="98" t="s">
        <v>53738</v>
      </c>
      <c r="E328" s="98" t="s">
        <v>53739</v>
      </c>
      <c r="F328" s="104">
        <v>39192</v>
      </c>
      <c r="G328" s="104">
        <v>45444</v>
      </c>
      <c r="H328" s="104">
        <v>45808</v>
      </c>
      <c r="J328" s="101">
        <v>1125</v>
      </c>
      <c r="K328" s="98" t="s">
        <v>53740</v>
      </c>
      <c r="L328" s="98" t="s">
        <v>53741</v>
      </c>
      <c r="M328" s="98" t="s">
        <v>53742</v>
      </c>
      <c r="N328" s="98" t="s">
        <v>53743</v>
      </c>
      <c r="O328" s="101">
        <v>935</v>
      </c>
      <c r="P328" s="101">
        <v>935</v>
      </c>
      <c r="Q328" s="101">
        <v>0</v>
      </c>
      <c r="R328" s="101">
        <v>705</v>
      </c>
    </row>
    <row r="329">
      <c r="K329" s="96" t="s">
        <v>53744</v>
      </c>
      <c r="O329" s="85">
        <f>SUM(O328:O328)</f>
      </c>
      <c r="P329" s="85">
        <f>SUM(P328:P328)</f>
      </c>
    </row>
    <row r="330">
      <c r="A330" s="98" t="s">
        <v>53745</v>
      </c>
      <c r="B330" s="98" t="s">
        <v>53746</v>
      </c>
      <c r="C330" s="100">
        <v>650</v>
      </c>
      <c r="D330" s="98" t="s">
        <v>53747</v>
      </c>
      <c r="E330" s="98" t="s">
        <v>53748</v>
      </c>
      <c r="F330" s="104">
        <v>43336</v>
      </c>
      <c r="G330" s="104">
        <v>45748</v>
      </c>
      <c r="H330" s="104">
        <v>46112</v>
      </c>
      <c r="J330" s="101">
        <v>1125</v>
      </c>
      <c r="K330" s="98" t="s">
        <v>53749</v>
      </c>
      <c r="L330" s="98" t="s">
        <v>53750</v>
      </c>
      <c r="M330" s="98" t="s">
        <v>53751</v>
      </c>
      <c r="N330" s="98" t="s">
        <v>53752</v>
      </c>
      <c r="O330" s="101">
        <v>1070</v>
      </c>
      <c r="P330" s="101">
        <v>1070</v>
      </c>
      <c r="Q330" s="101">
        <v>0</v>
      </c>
      <c r="R330" s="101">
        <v>780</v>
      </c>
    </row>
    <row r="331">
      <c r="K331" s="96" t="s">
        <v>53753</v>
      </c>
      <c r="O331" s="85">
        <f>SUM(O330:O330)</f>
      </c>
      <c r="P331" s="85">
        <f>SUM(P330:P330)</f>
      </c>
    </row>
    <row r="332">
      <c r="A332" s="98" t="s">
        <v>53754</v>
      </c>
      <c r="B332" s="98" t="s">
        <v>53755</v>
      </c>
      <c r="C332" s="100">
        <v>650</v>
      </c>
      <c r="D332" s="98" t="s">
        <v>53756</v>
      </c>
      <c r="E332" s="98" t="s">
        <v>53757</v>
      </c>
      <c r="F332" s="104">
        <v>41775</v>
      </c>
      <c r="G332" s="104">
        <v>45444</v>
      </c>
      <c r="H332" s="104">
        <v>45808</v>
      </c>
      <c r="J332" s="101">
        <v>1125</v>
      </c>
      <c r="K332" s="98" t="s">
        <v>53758</v>
      </c>
      <c r="L332" s="98" t="s">
        <v>53759</v>
      </c>
      <c r="M332" s="98" t="s">
        <v>53760</v>
      </c>
      <c r="N332" s="98" t="s">
        <v>53761</v>
      </c>
      <c r="O332" s="101">
        <v>965</v>
      </c>
      <c r="P332" s="101">
        <v>965</v>
      </c>
      <c r="Q332" s="101">
        <v>0</v>
      </c>
      <c r="R332" s="101">
        <v>725</v>
      </c>
    </row>
    <row r="333">
      <c r="K333" s="96" t="s">
        <v>53762</v>
      </c>
      <c r="O333" s="85">
        <f>SUM(O332:O332)</f>
      </c>
      <c r="P333" s="85">
        <f>SUM(P332:P332)</f>
      </c>
    </row>
    <row r="334">
      <c r="A334" s="98" t="s">
        <v>53763</v>
      </c>
      <c r="B334" s="98" t="s">
        <v>53764</v>
      </c>
      <c r="C334" s="100">
        <v>915</v>
      </c>
      <c r="D334" s="98" t="s">
        <v>53765</v>
      </c>
      <c r="E334" s="98" t="s">
        <v>53766</v>
      </c>
      <c r="F334" s="104">
        <v>41628</v>
      </c>
      <c r="G334" s="104">
        <v>45658</v>
      </c>
      <c r="H334" s="104">
        <v>46022</v>
      </c>
      <c r="J334" s="101">
        <v>1360</v>
      </c>
      <c r="K334" s="98" t="s">
        <v>53767</v>
      </c>
      <c r="L334" s="98" t="s">
        <v>53768</v>
      </c>
      <c r="M334" s="98" t="s">
        <v>53769</v>
      </c>
      <c r="N334" s="98" t="s">
        <v>53770</v>
      </c>
      <c r="O334" s="101">
        <v>1150</v>
      </c>
      <c r="P334" s="101">
        <v>1150</v>
      </c>
      <c r="Q334" s="101">
        <v>0</v>
      </c>
      <c r="R334" s="101">
        <v>850</v>
      </c>
    </row>
    <row r="335">
      <c r="K335" s="96" t="s">
        <v>53771</v>
      </c>
      <c r="O335" s="85">
        <f>SUM(O334:O334)</f>
      </c>
      <c r="P335" s="85">
        <f>SUM(P334:P334)</f>
      </c>
    </row>
    <row r="336">
      <c r="A336" s="98" t="s">
        <v>53772</v>
      </c>
      <c r="B336" s="98" t="s">
        <v>53773</v>
      </c>
      <c r="C336" s="100">
        <v>790</v>
      </c>
      <c r="D336" s="98" t="s">
        <v>53774</v>
      </c>
      <c r="E336" s="98" t="s">
        <v>53775</v>
      </c>
      <c r="F336" s="104">
        <v>40725</v>
      </c>
      <c r="G336" s="104">
        <v>45474</v>
      </c>
      <c r="H336" s="104">
        <v>45838</v>
      </c>
      <c r="J336" s="101">
        <v>1195</v>
      </c>
      <c r="K336" s="98" t="s">
        <v>53776</v>
      </c>
      <c r="L336" s="98" t="s">
        <v>53777</v>
      </c>
      <c r="M336" s="98" t="s">
        <v>53778</v>
      </c>
      <c r="N336" s="98" t="s">
        <v>53779</v>
      </c>
      <c r="O336" s="101">
        <v>1040</v>
      </c>
      <c r="P336" s="101">
        <v>1040</v>
      </c>
      <c r="Q336" s="101">
        <v>0</v>
      </c>
      <c r="R336" s="101">
        <v>790</v>
      </c>
    </row>
    <row r="337">
      <c r="K337" s="96" t="s">
        <v>53780</v>
      </c>
      <c r="O337" s="85">
        <f>SUM(O336:O336)</f>
      </c>
      <c r="P337" s="85">
        <f>SUM(P336:P336)</f>
      </c>
    </row>
    <row r="338">
      <c r="A338" s="98" t="s">
        <v>53781</v>
      </c>
      <c r="B338" s="98" t="s">
        <v>53782</v>
      </c>
      <c r="C338" s="100">
        <v>915</v>
      </c>
      <c r="D338" s="98" t="s">
        <v>53783</v>
      </c>
      <c r="E338" s="98" t="s">
        <v>53784</v>
      </c>
      <c r="F338" s="104">
        <v>45590</v>
      </c>
      <c r="G338" s="104">
        <v>45590</v>
      </c>
      <c r="H338" s="104">
        <v>45954</v>
      </c>
      <c r="J338" s="101">
        <v>1360</v>
      </c>
      <c r="K338" s="98" t="s">
        <v>53785</v>
      </c>
      <c r="L338" s="98" t="s">
        <v>53786</v>
      </c>
      <c r="M338" s="98" t="s">
        <v>53787</v>
      </c>
      <c r="N338" s="98" t="s">
        <v>53788</v>
      </c>
      <c r="O338" s="101">
        <v>1360</v>
      </c>
      <c r="P338" s="101">
        <v>1360</v>
      </c>
      <c r="Q338" s="101">
        <v>0</v>
      </c>
      <c r="R338" s="101">
        <v>1360</v>
      </c>
    </row>
    <row r="339">
      <c r="L339" s="98" t="s">
        <v>53789</v>
      </c>
      <c r="M339" s="98" t="s">
        <v>53790</v>
      </c>
      <c r="N339" s="98" t="s">
        <v>53791</v>
      </c>
      <c r="O339" s="101">
        <v>25</v>
      </c>
      <c r="P339" s="101">
        <v>0</v>
      </c>
    </row>
    <row r="340">
      <c r="K340" s="96" t="s">
        <v>53792</v>
      </c>
      <c r="O340" s="85">
        <f>SUM(O338:O339)</f>
      </c>
      <c r="P340" s="85">
        <f>SUM(P338:P339)</f>
      </c>
    </row>
    <row r="341">
      <c r="A341" s="98" t="s">
        <v>53793</v>
      </c>
      <c r="B341" s="98" t="s">
        <v>53794</v>
      </c>
      <c r="C341" s="100">
        <v>790</v>
      </c>
      <c r="D341" s="98" t="s">
        <v>53795</v>
      </c>
      <c r="E341" s="98" t="s">
        <v>53796</v>
      </c>
      <c r="F341" s="104">
        <v>43826</v>
      </c>
      <c r="G341" s="104">
        <v>45658</v>
      </c>
      <c r="H341" s="104">
        <v>46022</v>
      </c>
      <c r="J341" s="101">
        <v>1195</v>
      </c>
      <c r="K341" s="98" t="s">
        <v>53797</v>
      </c>
      <c r="L341" s="98" t="s">
        <v>53798</v>
      </c>
      <c r="M341" s="98" t="s">
        <v>53799</v>
      </c>
      <c r="N341" s="98" t="s">
        <v>53800</v>
      </c>
      <c r="O341" s="101">
        <v>1180</v>
      </c>
      <c r="P341" s="101">
        <v>1180</v>
      </c>
      <c r="Q341" s="101">
        <v>1076.8</v>
      </c>
      <c r="R341" s="101">
        <v>960</v>
      </c>
    </row>
    <row r="342">
      <c r="K342" s="96" t="s">
        <v>53801</v>
      </c>
      <c r="O342" s="85">
        <f>SUM(O341:O341)</f>
      </c>
      <c r="P342" s="85">
        <f>SUM(P341:P341)</f>
      </c>
    </row>
    <row r="343">
      <c r="A343" s="98" t="s">
        <v>53802</v>
      </c>
      <c r="B343" s="98" t="s">
        <v>53803</v>
      </c>
      <c r="C343" s="100">
        <v>650</v>
      </c>
      <c r="D343" s="98" t="s">
        <v>53804</v>
      </c>
      <c r="E343" s="98" t="s">
        <v>53805</v>
      </c>
      <c r="F343" s="104">
        <v>44685</v>
      </c>
      <c r="G343" s="104">
        <v>45444</v>
      </c>
      <c r="H343" s="104">
        <v>45808</v>
      </c>
      <c r="J343" s="101">
        <v>1125</v>
      </c>
      <c r="K343" s="98" t="s">
        <v>53806</v>
      </c>
      <c r="L343" s="98" t="s">
        <v>53807</v>
      </c>
      <c r="M343" s="98" t="s">
        <v>53808</v>
      </c>
      <c r="N343" s="98" t="s">
        <v>53809</v>
      </c>
      <c r="O343" s="101">
        <v>1105</v>
      </c>
      <c r="P343" s="101">
        <v>1105</v>
      </c>
      <c r="Q343" s="101">
        <v>0</v>
      </c>
      <c r="R343" s="101">
        <v>1000</v>
      </c>
    </row>
    <row r="344">
      <c r="K344" s="96" t="s">
        <v>53810</v>
      </c>
      <c r="O344" s="85">
        <f>SUM(O343:O343)</f>
      </c>
      <c r="P344" s="85">
        <f>SUM(P343:P343)</f>
      </c>
    </row>
    <row r="345">
      <c r="A345" s="98" t="s">
        <v>53811</v>
      </c>
      <c r="B345" s="98" t="s">
        <v>53812</v>
      </c>
      <c r="C345" s="100">
        <v>550</v>
      </c>
      <c r="D345" s="98" t="s">
        <v>53813</v>
      </c>
      <c r="E345" s="98" t="s">
        <v>53814</v>
      </c>
      <c r="F345" s="104">
        <v>39206</v>
      </c>
      <c r="G345" s="104">
        <v>45413</v>
      </c>
      <c r="H345" s="104">
        <v>45777</v>
      </c>
      <c r="J345" s="101">
        <v>975</v>
      </c>
      <c r="K345" s="98" t="s">
        <v>53815</v>
      </c>
      <c r="L345" s="98" t="s">
        <v>53816</v>
      </c>
      <c r="M345" s="98" t="s">
        <v>53817</v>
      </c>
      <c r="N345" s="98" t="s">
        <v>53818</v>
      </c>
      <c r="O345" s="101">
        <v>810</v>
      </c>
      <c r="P345" s="101">
        <v>810</v>
      </c>
      <c r="Q345" s="101">
        <v>-5.7699999999999996</v>
      </c>
      <c r="R345" s="101">
        <v>575</v>
      </c>
    </row>
    <row r="346">
      <c r="K346" s="96" t="s">
        <v>53819</v>
      </c>
      <c r="O346" s="85">
        <f>SUM(O345:O345)</f>
      </c>
      <c r="P346" s="85">
        <f>SUM(P345:P345)</f>
      </c>
    </row>
    <row r="347">
      <c r="A347" s="98" t="s">
        <v>53820</v>
      </c>
      <c r="B347" s="98" t="s">
        <v>53821</v>
      </c>
      <c r="C347" s="100">
        <v>650</v>
      </c>
      <c r="D347" s="98" t="s">
        <v>53822</v>
      </c>
      <c r="E347" s="98" t="s">
        <v>53823</v>
      </c>
      <c r="F347" s="104">
        <v>45219</v>
      </c>
      <c r="G347" s="104">
        <v>45597</v>
      </c>
      <c r="H347" s="104">
        <v>45961</v>
      </c>
      <c r="J347" s="101">
        <v>1125</v>
      </c>
      <c r="K347" s="98" t="s">
        <v>53824</v>
      </c>
      <c r="L347" s="98" t="s">
        <v>53825</v>
      </c>
      <c r="M347" s="98" t="s">
        <v>53826</v>
      </c>
      <c r="N347" s="98" t="s">
        <v>53827</v>
      </c>
      <c r="O347" s="101">
        <v>1125</v>
      </c>
      <c r="P347" s="101">
        <v>1125</v>
      </c>
      <c r="Q347" s="101">
        <v>0</v>
      </c>
      <c r="R347" s="101">
        <v>1050</v>
      </c>
    </row>
    <row r="348">
      <c r="K348" s="96" t="s">
        <v>53828</v>
      </c>
      <c r="O348" s="85">
        <f>SUM(O347:O347)</f>
      </c>
      <c r="P348" s="85">
        <f>SUM(P347:P347)</f>
      </c>
    </row>
    <row r="349">
      <c r="A349" s="98" t="s">
        <v>53829</v>
      </c>
      <c r="B349" s="98" t="s">
        <v>53830</v>
      </c>
      <c r="C349" s="100">
        <v>915</v>
      </c>
      <c r="D349" s="98" t="s">
        <v>53831</v>
      </c>
      <c r="E349" s="98" t="s">
        <v>53832</v>
      </c>
      <c r="F349" s="104">
        <v>44519</v>
      </c>
      <c r="G349" s="104">
        <v>45627</v>
      </c>
      <c r="H349" s="104">
        <v>45991</v>
      </c>
      <c r="J349" s="101">
        <v>1360</v>
      </c>
      <c r="K349" s="98" t="s">
        <v>53833</v>
      </c>
      <c r="L349" s="98" t="s">
        <v>53834</v>
      </c>
      <c r="M349" s="98" t="s">
        <v>53835</v>
      </c>
      <c r="N349" s="98" t="s">
        <v>53836</v>
      </c>
      <c r="O349" s="101">
        <v>1360</v>
      </c>
      <c r="P349" s="101">
        <v>1360</v>
      </c>
      <c r="Q349" s="101">
        <v>0</v>
      </c>
      <c r="R349" s="101">
        <v>1235</v>
      </c>
    </row>
    <row r="350">
      <c r="K350" s="96" t="s">
        <v>53837</v>
      </c>
      <c r="O350" s="85">
        <f>SUM(O349:O349)</f>
      </c>
      <c r="P350" s="85">
        <f>SUM(P349:P349)</f>
      </c>
    </row>
    <row r="351">
      <c r="A351" s="98" t="s">
        <v>53838</v>
      </c>
      <c r="B351" s="98" t="s">
        <v>53839</v>
      </c>
      <c r="C351" s="100">
        <v>790</v>
      </c>
      <c r="D351" s="98" t="s">
        <v>53840</v>
      </c>
      <c r="E351" s="98" t="s">
        <v>53841</v>
      </c>
      <c r="F351" s="104">
        <v>42202</v>
      </c>
      <c r="G351" s="104">
        <v>45505</v>
      </c>
      <c r="H351" s="104">
        <v>45869</v>
      </c>
      <c r="J351" s="101">
        <v>1195</v>
      </c>
      <c r="K351" s="98" t="s">
        <v>53842</v>
      </c>
      <c r="L351" s="98" t="s">
        <v>53843</v>
      </c>
      <c r="M351" s="98" t="s">
        <v>53844</v>
      </c>
      <c r="N351" s="98" t="s">
        <v>53845</v>
      </c>
      <c r="O351" s="101">
        <v>1085</v>
      </c>
      <c r="P351" s="101">
        <v>1085</v>
      </c>
      <c r="Q351" s="101">
        <v>0</v>
      </c>
      <c r="R351" s="101">
        <v>800</v>
      </c>
    </row>
    <row r="352">
      <c r="K352" s="96" t="s">
        <v>53846</v>
      </c>
      <c r="O352" s="85">
        <f>SUM(O351:O351)</f>
      </c>
      <c r="P352" s="85">
        <f>SUM(P351:P351)</f>
      </c>
    </row>
    <row r="353">
      <c r="A353" s="98" t="s">
        <v>53847</v>
      </c>
      <c r="B353" s="98" t="s">
        <v>53848</v>
      </c>
      <c r="C353" s="100">
        <v>915</v>
      </c>
      <c r="D353" s="98" t="s">
        <v>53849</v>
      </c>
      <c r="E353" s="98" t="s">
        <v>53850</v>
      </c>
      <c r="F353" s="104">
        <v>45723</v>
      </c>
      <c r="G353" s="104">
        <v>45723</v>
      </c>
      <c r="H353" s="104">
        <v>46087</v>
      </c>
      <c r="J353" s="101">
        <v>1460</v>
      </c>
      <c r="K353" s="98" t="s">
        <v>53851</v>
      </c>
      <c r="L353" s="98" t="s">
        <v>53852</v>
      </c>
      <c r="M353" s="98" t="s">
        <v>53853</v>
      </c>
      <c r="N353" s="98" t="s">
        <v>53854</v>
      </c>
      <c r="O353" s="101">
        <v>1460</v>
      </c>
      <c r="P353" s="101">
        <v>1460</v>
      </c>
      <c r="Q353" s="101">
        <v>0</v>
      </c>
      <c r="R353" s="101">
        <v>1460</v>
      </c>
    </row>
    <row r="354">
      <c r="K354" s="96" t="s">
        <v>53855</v>
      </c>
      <c r="O354" s="85">
        <f>SUM(O353:O353)</f>
      </c>
      <c r="P354" s="85">
        <f>SUM(P353:P353)</f>
      </c>
    </row>
    <row r="355">
      <c r="A355" s="98" t="s">
        <v>53856</v>
      </c>
      <c r="B355" s="98" t="s">
        <v>53857</v>
      </c>
      <c r="C355" s="100">
        <v>790</v>
      </c>
      <c r="D355" s="98" t="s">
        <v>53858</v>
      </c>
      <c r="E355" s="98" t="s">
        <v>53859</v>
      </c>
      <c r="F355" s="104">
        <v>42741</v>
      </c>
      <c r="G355" s="104">
        <v>45717</v>
      </c>
      <c r="H355" s="104">
        <v>46081</v>
      </c>
      <c r="J355" s="101">
        <v>1195</v>
      </c>
      <c r="K355" s="98" t="s">
        <v>53860</v>
      </c>
      <c r="L355" s="98" t="s">
        <v>53861</v>
      </c>
      <c r="M355" s="98" t="s">
        <v>53862</v>
      </c>
      <c r="N355" s="98" t="s">
        <v>53863</v>
      </c>
      <c r="O355" s="101">
        <v>1110</v>
      </c>
      <c r="P355" s="101">
        <v>1110</v>
      </c>
      <c r="Q355" s="101">
        <v>0</v>
      </c>
      <c r="R355" s="101">
        <v>800</v>
      </c>
    </row>
    <row r="356">
      <c r="K356" s="96" t="s">
        <v>53864</v>
      </c>
      <c r="O356" s="85">
        <f>SUM(O355:O355)</f>
      </c>
      <c r="P356" s="85">
        <f>SUM(P355:P355)</f>
      </c>
    </row>
    <row r="357">
      <c r="A357" s="98" t="s">
        <v>53865</v>
      </c>
      <c r="B357" s="98" t="s">
        <v>53866</v>
      </c>
      <c r="C357" s="100">
        <v>650</v>
      </c>
      <c r="D357" s="98" t="s">
        <v>53867</v>
      </c>
      <c r="E357" s="98" t="s">
        <v>53868</v>
      </c>
      <c r="F357" s="104">
        <v>45625</v>
      </c>
      <c r="G357" s="104">
        <v>45625</v>
      </c>
      <c r="H357" s="104">
        <v>45989</v>
      </c>
      <c r="J357" s="101">
        <v>1125</v>
      </c>
      <c r="K357" s="98" t="s">
        <v>53869</v>
      </c>
      <c r="L357" s="98" t="s">
        <v>53870</v>
      </c>
      <c r="M357" s="98" t="s">
        <v>53871</v>
      </c>
      <c r="N357" s="98" t="s">
        <v>53872</v>
      </c>
      <c r="O357" s="101">
        <v>1125</v>
      </c>
      <c r="P357" s="101">
        <v>1125</v>
      </c>
      <c r="Q357" s="101">
        <v>0</v>
      </c>
      <c r="R357" s="101">
        <v>1125</v>
      </c>
    </row>
    <row r="358">
      <c r="K358" s="96" t="s">
        <v>53873</v>
      </c>
      <c r="O358" s="85">
        <f>SUM(O357:O357)</f>
      </c>
      <c r="P358" s="85">
        <f>SUM(P357:P357)</f>
      </c>
    </row>
    <row r="359">
      <c r="A359" s="98" t="s">
        <v>53874</v>
      </c>
      <c r="B359" s="98" t="s">
        <v>53875</v>
      </c>
      <c r="C359" s="100">
        <v>650</v>
      </c>
      <c r="D359" s="98" t="s">
        <v>53876</v>
      </c>
      <c r="E359" s="98" t="s">
        <v>53877</v>
      </c>
      <c r="F359" s="104">
        <v>41180</v>
      </c>
      <c r="G359" s="104">
        <v>45566</v>
      </c>
      <c r="H359" s="104">
        <v>45930</v>
      </c>
      <c r="J359" s="101">
        <v>1125</v>
      </c>
      <c r="K359" s="98" t="s">
        <v>53878</v>
      </c>
      <c r="L359" s="98" t="s">
        <v>53879</v>
      </c>
      <c r="M359" s="98" t="s">
        <v>53880</v>
      </c>
      <c r="N359" s="98" t="s">
        <v>53881</v>
      </c>
      <c r="O359" s="101">
        <v>1010</v>
      </c>
      <c r="P359" s="101">
        <v>1010</v>
      </c>
      <c r="Q359" s="101">
        <v>0</v>
      </c>
      <c r="R359" s="101">
        <v>715</v>
      </c>
    </row>
    <row r="360">
      <c r="K360" s="96" t="s">
        <v>53882</v>
      </c>
      <c r="O360" s="85">
        <f>SUM(O359:O359)</f>
      </c>
      <c r="P360" s="85">
        <f>SUM(P359:P359)</f>
      </c>
    </row>
    <row r="361">
      <c r="A361" s="98" t="s">
        <v>53883</v>
      </c>
      <c r="B361" s="98" t="s">
        <v>53884</v>
      </c>
      <c r="C361" s="100">
        <v>650</v>
      </c>
      <c r="D361" s="98" t="s">
        <v>53885</v>
      </c>
      <c r="E361" s="98" t="s">
        <v>53886</v>
      </c>
      <c r="F361" s="104">
        <v>40756</v>
      </c>
      <c r="G361" s="104">
        <v>45505</v>
      </c>
      <c r="H361" s="104">
        <v>45869</v>
      </c>
      <c r="J361" s="101">
        <v>1125</v>
      </c>
      <c r="K361" s="98" t="s">
        <v>53887</v>
      </c>
      <c r="L361" s="98" t="s">
        <v>53888</v>
      </c>
      <c r="M361" s="98" t="s">
        <v>53889</v>
      </c>
      <c r="N361" s="98" t="s">
        <v>53890</v>
      </c>
      <c r="O361" s="101">
        <v>1010</v>
      </c>
      <c r="P361" s="101">
        <v>1010</v>
      </c>
      <c r="Q361" s="101">
        <v>0</v>
      </c>
      <c r="R361" s="101">
        <v>715</v>
      </c>
    </row>
    <row r="362">
      <c r="K362" s="96" t="s">
        <v>53891</v>
      </c>
      <c r="O362" s="85">
        <f>SUM(O361:O361)</f>
      </c>
      <c r="P362" s="85">
        <f>SUM(P361:P361)</f>
      </c>
    </row>
    <row r="363">
      <c r="A363" s="98" t="s">
        <v>53892</v>
      </c>
      <c r="B363" s="98" t="s">
        <v>53893</v>
      </c>
      <c r="C363" s="100">
        <v>650</v>
      </c>
      <c r="D363" s="98" t="s">
        <v>53894</v>
      </c>
      <c r="E363" s="98" t="s">
        <v>53895</v>
      </c>
      <c r="F363" s="104">
        <v>45352</v>
      </c>
      <c r="G363" s="104">
        <v>45717</v>
      </c>
      <c r="H363" s="104">
        <v>46081</v>
      </c>
      <c r="J363" s="101">
        <v>1125</v>
      </c>
      <c r="K363" s="98" t="s">
        <v>53896</v>
      </c>
      <c r="L363" s="98" t="s">
        <v>53897</v>
      </c>
      <c r="M363" s="98" t="s">
        <v>53898</v>
      </c>
      <c r="N363" s="98" t="s">
        <v>53899</v>
      </c>
      <c r="O363" s="101">
        <v>1200</v>
      </c>
      <c r="P363" s="101">
        <v>1200</v>
      </c>
      <c r="Q363" s="101">
        <v>0</v>
      </c>
      <c r="R363" s="101">
        <v>1125</v>
      </c>
    </row>
    <row r="364">
      <c r="K364" s="96" t="s">
        <v>53900</v>
      </c>
      <c r="O364" s="85">
        <f>SUM(O363:O363)</f>
      </c>
      <c r="P364" s="85">
        <f>SUM(P363:P363)</f>
      </c>
    </row>
    <row r="365">
      <c r="A365" s="98" t="s">
        <v>53901</v>
      </c>
      <c r="B365" s="98" t="s">
        <v>53902</v>
      </c>
      <c r="C365" s="100">
        <v>915</v>
      </c>
      <c r="D365" s="98" t="s">
        <v>53903</v>
      </c>
      <c r="E365" s="98" t="s">
        <v>53904</v>
      </c>
      <c r="F365" s="104">
        <v>42440</v>
      </c>
      <c r="G365" s="104">
        <v>45717</v>
      </c>
      <c r="H365" s="104">
        <v>46081</v>
      </c>
      <c r="J365" s="101">
        <v>1360</v>
      </c>
      <c r="K365" s="98" t="s">
        <v>53905</v>
      </c>
      <c r="L365" s="98" t="s">
        <v>53906</v>
      </c>
      <c r="M365" s="98" t="s">
        <v>53907</v>
      </c>
      <c r="N365" s="98" t="s">
        <v>53908</v>
      </c>
      <c r="O365" s="101">
        <v>1155</v>
      </c>
      <c r="P365" s="101">
        <v>1155</v>
      </c>
      <c r="Q365" s="101">
        <v>0</v>
      </c>
      <c r="R365" s="101">
        <v>850</v>
      </c>
    </row>
    <row r="366">
      <c r="K366" s="96" t="s">
        <v>53909</v>
      </c>
      <c r="O366" s="85">
        <f>SUM(O365:O365)</f>
      </c>
      <c r="P366" s="85">
        <f>SUM(P365:P365)</f>
      </c>
    </row>
    <row r="367">
      <c r="A367" s="98" t="s">
        <v>53910</v>
      </c>
      <c r="B367" s="98" t="s">
        <v>53911</v>
      </c>
      <c r="C367" s="100">
        <v>790</v>
      </c>
      <c r="D367" s="98" t="s">
        <v>53912</v>
      </c>
      <c r="E367" s="98" t="s">
        <v>53913</v>
      </c>
      <c r="F367" s="104">
        <v>39829</v>
      </c>
      <c r="G367" s="104">
        <v>45689</v>
      </c>
      <c r="H367" s="104">
        <v>46053</v>
      </c>
      <c r="J367" s="101">
        <v>1195</v>
      </c>
      <c r="K367" s="98" t="s">
        <v>53914</v>
      </c>
      <c r="L367" s="98" t="s">
        <v>53915</v>
      </c>
      <c r="M367" s="98" t="s">
        <v>53916</v>
      </c>
      <c r="N367" s="98" t="s">
        <v>53917</v>
      </c>
      <c r="O367" s="101">
        <v>1105</v>
      </c>
      <c r="P367" s="101">
        <v>1105</v>
      </c>
      <c r="Q367" s="101">
        <v>-11.48</v>
      </c>
      <c r="R367" s="101">
        <v>1030</v>
      </c>
    </row>
    <row r="368">
      <c r="K368" s="96" t="s">
        <v>53918</v>
      </c>
      <c r="O368" s="85">
        <f>SUM(O367:O367)</f>
      </c>
      <c r="P368" s="85">
        <f>SUM(P367:P367)</f>
      </c>
    </row>
    <row r="369">
      <c r="A369" s="98" t="s">
        <v>53919</v>
      </c>
      <c r="B369" s="98" t="s">
        <v>53920</v>
      </c>
      <c r="C369" s="100">
        <v>915</v>
      </c>
      <c r="D369" s="98" t="s">
        <v>53921</v>
      </c>
      <c r="E369" s="98" t="s">
        <v>53922</v>
      </c>
      <c r="F369" s="104">
        <v>43049</v>
      </c>
      <c r="G369" s="104">
        <v>45627</v>
      </c>
      <c r="H369" s="104">
        <v>45991</v>
      </c>
      <c r="J369" s="101">
        <v>1360</v>
      </c>
      <c r="K369" s="98" t="s">
        <v>53923</v>
      </c>
      <c r="L369" s="98" t="s">
        <v>53924</v>
      </c>
      <c r="M369" s="98" t="s">
        <v>53925</v>
      </c>
      <c r="N369" s="98" t="s">
        <v>53926</v>
      </c>
      <c r="O369" s="101">
        <v>1195</v>
      </c>
      <c r="P369" s="101">
        <v>1195</v>
      </c>
      <c r="Q369" s="101">
        <v>0</v>
      </c>
      <c r="R369" s="101">
        <v>910</v>
      </c>
    </row>
    <row r="370">
      <c r="K370" s="96" t="s">
        <v>53927</v>
      </c>
      <c r="O370" s="85">
        <f>SUM(O369:O369)</f>
      </c>
      <c r="P370" s="85">
        <f>SUM(P369:P369)</f>
      </c>
    </row>
    <row r="371">
      <c r="A371" s="98" t="s">
        <v>53928</v>
      </c>
      <c r="B371" s="98" t="s">
        <v>53929</v>
      </c>
      <c r="C371" s="100">
        <v>790</v>
      </c>
      <c r="D371" s="98" t="s">
        <v>53930</v>
      </c>
      <c r="E371" s="98" t="s">
        <v>53931</v>
      </c>
      <c r="F371" s="104">
        <v>44610</v>
      </c>
      <c r="G371" s="104">
        <v>45717</v>
      </c>
      <c r="H371" s="104">
        <v>46081</v>
      </c>
      <c r="J371" s="101">
        <v>1195</v>
      </c>
      <c r="K371" s="98" t="s">
        <v>53932</v>
      </c>
      <c r="L371" s="98" t="s">
        <v>53933</v>
      </c>
      <c r="M371" s="98" t="s">
        <v>53934</v>
      </c>
      <c r="N371" s="98" t="s">
        <v>53935</v>
      </c>
      <c r="O371" s="101">
        <v>1250</v>
      </c>
      <c r="P371" s="101">
        <v>1250</v>
      </c>
      <c r="Q371" s="101">
        <v>0</v>
      </c>
      <c r="R371" s="101">
        <v>1070</v>
      </c>
    </row>
    <row r="372">
      <c r="K372" s="96" t="s">
        <v>53936</v>
      </c>
      <c r="O372" s="85">
        <f>SUM(O371:O371)</f>
      </c>
      <c r="P372" s="85">
        <f>SUM(P371:P371)</f>
      </c>
    </row>
    <row r="373">
      <c r="A373" s="98" t="s">
        <v>53937</v>
      </c>
      <c r="B373" s="98" t="s">
        <v>53938</v>
      </c>
      <c r="C373" s="100">
        <v>650</v>
      </c>
      <c r="D373" s="98" t="s">
        <v>53939</v>
      </c>
      <c r="E373" s="98" t="s">
        <v>53940</v>
      </c>
      <c r="F373" s="104">
        <v>43693</v>
      </c>
      <c r="G373" s="104">
        <v>45536</v>
      </c>
      <c r="H373" s="104">
        <v>45900</v>
      </c>
      <c r="J373" s="101">
        <v>1125</v>
      </c>
      <c r="K373" s="98" t="s">
        <v>53941</v>
      </c>
      <c r="L373" s="98" t="s">
        <v>53942</v>
      </c>
      <c r="M373" s="98" t="s">
        <v>53943</v>
      </c>
      <c r="N373" s="98" t="s">
        <v>53944</v>
      </c>
      <c r="O373" s="101">
        <v>995</v>
      </c>
      <c r="P373" s="101">
        <v>995</v>
      </c>
      <c r="Q373" s="101">
        <v>0</v>
      </c>
      <c r="R373" s="101">
        <v>800</v>
      </c>
    </row>
    <row r="374">
      <c r="K374" s="96" t="s">
        <v>53945</v>
      </c>
      <c r="O374" s="85">
        <f>SUM(O373:O373)</f>
      </c>
      <c r="P374" s="85">
        <f>SUM(P373:P373)</f>
      </c>
    </row>
    <row r="375">
      <c r="A375" s="98" t="s">
        <v>53946</v>
      </c>
      <c r="B375" s="98" t="s">
        <v>53947</v>
      </c>
      <c r="C375" s="100">
        <v>650</v>
      </c>
      <c r="D375" s="98" t="s">
        <v>53948</v>
      </c>
      <c r="E375" s="98" t="s">
        <v>53949</v>
      </c>
      <c r="F375" s="104">
        <v>44967</v>
      </c>
      <c r="G375" s="104">
        <v>45717</v>
      </c>
      <c r="H375" s="104">
        <v>46081</v>
      </c>
      <c r="J375" s="101">
        <v>1125</v>
      </c>
      <c r="K375" s="98" t="s">
        <v>53950</v>
      </c>
      <c r="L375" s="98" t="s">
        <v>53951</v>
      </c>
      <c r="M375" s="98" t="s">
        <v>53952</v>
      </c>
      <c r="N375" s="98" t="s">
        <v>53953</v>
      </c>
      <c r="O375" s="101">
        <v>1150</v>
      </c>
      <c r="P375" s="101">
        <v>1150</v>
      </c>
      <c r="Q375" s="101">
        <v>0</v>
      </c>
      <c r="R375" s="101">
        <v>1000</v>
      </c>
    </row>
    <row r="376">
      <c r="K376" s="96" t="s">
        <v>53954</v>
      </c>
      <c r="O376" s="85">
        <f>SUM(O375:O375)</f>
      </c>
      <c r="P376" s="85">
        <f>SUM(P375:P375)</f>
      </c>
    </row>
    <row r="377">
      <c r="A377" s="98" t="s">
        <v>53955</v>
      </c>
      <c r="B377" s="98" t="s">
        <v>53956</v>
      </c>
      <c r="C377" s="100">
        <v>650</v>
      </c>
      <c r="D377" s="98" t="s">
        <v>53957</v>
      </c>
      <c r="E377" s="98" t="s">
        <v>53958</v>
      </c>
      <c r="F377" s="104">
        <v>44302</v>
      </c>
      <c r="G377" s="104">
        <v>45413</v>
      </c>
      <c r="H377" s="104">
        <v>45777</v>
      </c>
      <c r="J377" s="101">
        <v>1125</v>
      </c>
      <c r="K377" s="98" t="s">
        <v>53959</v>
      </c>
      <c r="L377" s="98" t="s">
        <v>53960</v>
      </c>
      <c r="M377" s="98" t="s">
        <v>53961</v>
      </c>
      <c r="N377" s="98" t="s">
        <v>53962</v>
      </c>
      <c r="O377" s="101">
        <v>1085</v>
      </c>
      <c r="P377" s="101">
        <v>1085</v>
      </c>
      <c r="Q377" s="101">
        <v>0</v>
      </c>
      <c r="R377" s="101">
        <v>950</v>
      </c>
    </row>
    <row r="378">
      <c r="K378" s="96" t="s">
        <v>53963</v>
      </c>
      <c r="O378" s="85">
        <f>SUM(O377:O377)</f>
      </c>
      <c r="P378" s="85">
        <f>SUM(P377:P377)</f>
      </c>
    </row>
    <row r="379">
      <c r="A379" s="98" t="s">
        <v>53964</v>
      </c>
      <c r="B379" s="98" t="s">
        <v>53965</v>
      </c>
      <c r="C379" s="100">
        <v>650</v>
      </c>
      <c r="D379" s="98" t="s">
        <v>53966</v>
      </c>
      <c r="E379" s="98" t="s">
        <v>53967</v>
      </c>
      <c r="F379" s="104">
        <v>39248</v>
      </c>
      <c r="G379" s="104">
        <v>45474</v>
      </c>
      <c r="H379" s="104">
        <v>45838</v>
      </c>
      <c r="J379" s="101">
        <v>1125</v>
      </c>
      <c r="K379" s="98" t="s">
        <v>53968</v>
      </c>
      <c r="L379" s="98" t="s">
        <v>53969</v>
      </c>
      <c r="M379" s="98" t="s">
        <v>53970</v>
      </c>
      <c r="N379" s="98" t="s">
        <v>53971</v>
      </c>
      <c r="O379" s="101">
        <v>955</v>
      </c>
      <c r="P379" s="101">
        <v>955</v>
      </c>
      <c r="Q379" s="101">
        <v>0</v>
      </c>
      <c r="R379" s="101">
        <v>705</v>
      </c>
    </row>
    <row r="380">
      <c r="K380" s="96" t="s">
        <v>53972</v>
      </c>
      <c r="O380" s="85">
        <f>SUM(O379:O379)</f>
      </c>
      <c r="P380" s="85">
        <f>SUM(P379:P379)</f>
      </c>
    </row>
    <row r="381">
      <c r="A381" s="98" t="s">
        <v>53973</v>
      </c>
      <c r="B381" s="98" t="s">
        <v>53974</v>
      </c>
      <c r="C381" s="100">
        <v>915</v>
      </c>
      <c r="D381" s="98" t="s">
        <v>53975</v>
      </c>
      <c r="E381" s="98" t="s">
        <v>53976</v>
      </c>
      <c r="F381" s="104">
        <v>43637</v>
      </c>
      <c r="G381" s="104">
        <v>45474</v>
      </c>
      <c r="H381" s="104">
        <v>45838</v>
      </c>
      <c r="J381" s="101">
        <v>1360</v>
      </c>
      <c r="K381" s="98" t="s">
        <v>53977</v>
      </c>
      <c r="L381" s="98" t="s">
        <v>53978</v>
      </c>
      <c r="M381" s="98" t="s">
        <v>53979</v>
      </c>
      <c r="N381" s="98" t="s">
        <v>53980</v>
      </c>
      <c r="O381" s="101">
        <v>1175</v>
      </c>
      <c r="P381" s="101">
        <v>1175</v>
      </c>
      <c r="Q381" s="101">
        <v>0</v>
      </c>
      <c r="R381" s="101">
        <v>980</v>
      </c>
    </row>
    <row r="382">
      <c r="K382" s="96" t="s">
        <v>53981</v>
      </c>
      <c r="O382" s="85">
        <f>SUM(O381:O381)</f>
      </c>
      <c r="P382" s="85">
        <f>SUM(P381:P381)</f>
      </c>
    </row>
    <row r="383">
      <c r="A383" s="98" t="s">
        <v>53982</v>
      </c>
      <c r="B383" s="98" t="s">
        <v>53983</v>
      </c>
      <c r="C383" s="100">
        <v>790</v>
      </c>
      <c r="D383" s="98" t="s">
        <v>53984</v>
      </c>
      <c r="E383" s="98" t="s">
        <v>53985</v>
      </c>
      <c r="F383" s="104">
        <v>44477</v>
      </c>
      <c r="G383" s="104">
        <v>45597</v>
      </c>
      <c r="H383" s="104">
        <v>45961</v>
      </c>
      <c r="J383" s="101">
        <v>1195</v>
      </c>
      <c r="K383" s="98" t="s">
        <v>53986</v>
      </c>
      <c r="L383" s="98" t="s">
        <v>53987</v>
      </c>
      <c r="M383" s="98" t="s">
        <v>53988</v>
      </c>
      <c r="N383" s="98" t="s">
        <v>53989</v>
      </c>
      <c r="O383" s="101">
        <v>1195</v>
      </c>
      <c r="P383" s="101">
        <v>1195</v>
      </c>
      <c r="Q383" s="101">
        <v>0</v>
      </c>
      <c r="R383" s="101">
        <v>1020</v>
      </c>
    </row>
    <row r="384">
      <c r="K384" s="96" t="s">
        <v>53990</v>
      </c>
      <c r="O384" s="85">
        <f>SUM(O383:O383)</f>
      </c>
      <c r="P384" s="85">
        <f>SUM(P383:P383)</f>
      </c>
    </row>
    <row r="385">
      <c r="A385" s="98" t="s">
        <v>53991</v>
      </c>
      <c r="B385" s="98" t="s">
        <v>53992</v>
      </c>
      <c r="C385" s="100">
        <v>915</v>
      </c>
      <c r="D385" s="98" t="s">
        <v>53993</v>
      </c>
      <c r="E385" s="98" t="s">
        <v>53994</v>
      </c>
      <c r="F385" s="104">
        <v>40466</v>
      </c>
      <c r="G385" s="104">
        <v>45658</v>
      </c>
      <c r="H385" s="104">
        <v>46022</v>
      </c>
      <c r="J385" s="101">
        <v>1360</v>
      </c>
      <c r="K385" s="98" t="s">
        <v>53995</v>
      </c>
      <c r="L385" s="98" t="s">
        <v>53996</v>
      </c>
      <c r="M385" s="98" t="s">
        <v>53997</v>
      </c>
      <c r="N385" s="98" t="s">
        <v>53998</v>
      </c>
      <c r="O385" s="101">
        <v>1150</v>
      </c>
      <c r="P385" s="101">
        <v>1150</v>
      </c>
      <c r="Q385" s="101">
        <v>0</v>
      </c>
      <c r="R385" s="101">
        <v>840</v>
      </c>
    </row>
    <row r="386">
      <c r="K386" s="96" t="s">
        <v>53999</v>
      </c>
      <c r="O386" s="85">
        <f>SUM(O385:O385)</f>
      </c>
      <c r="P386" s="85">
        <f>SUM(P385:P385)</f>
      </c>
    </row>
    <row r="387">
      <c r="A387" s="98" t="s">
        <v>54000</v>
      </c>
      <c r="B387" s="98" t="s">
        <v>54001</v>
      </c>
      <c r="C387" s="100">
        <v>790</v>
      </c>
      <c r="D387" s="98" t="s">
        <v>54002</v>
      </c>
      <c r="E387" s="98" t="s">
        <v>54003</v>
      </c>
      <c r="F387" s="104">
        <v>45139</v>
      </c>
      <c r="G387" s="104">
        <v>45505</v>
      </c>
      <c r="H387" s="104">
        <v>45869</v>
      </c>
      <c r="J387" s="101">
        <v>1195</v>
      </c>
      <c r="K387" s="98" t="s">
        <v>54004</v>
      </c>
      <c r="L387" s="98" t="s">
        <v>54005</v>
      </c>
      <c r="M387" s="98" t="s">
        <v>54006</v>
      </c>
      <c r="N387" s="98" t="s">
        <v>54007</v>
      </c>
      <c r="O387" s="101">
        <v>1195</v>
      </c>
      <c r="P387" s="101">
        <v>1195</v>
      </c>
      <c r="Q387" s="101">
        <v>0</v>
      </c>
      <c r="R387" s="101">
        <v>1120</v>
      </c>
    </row>
    <row r="388">
      <c r="K388" s="96" t="s">
        <v>54008</v>
      </c>
      <c r="O388" s="85">
        <f>SUM(O387:O387)</f>
      </c>
      <c r="P388" s="85">
        <f>SUM(P387:P387)</f>
      </c>
    </row>
    <row r="389">
      <c r="A389" s="98" t="s">
        <v>54009</v>
      </c>
      <c r="B389" s="98" t="s">
        <v>54010</v>
      </c>
      <c r="C389" s="100">
        <v>650</v>
      </c>
      <c r="D389" s="98" t="s">
        <v>54011</v>
      </c>
      <c r="E389" s="98" t="s">
        <v>54012</v>
      </c>
      <c r="F389" s="104">
        <v>43686</v>
      </c>
      <c r="G389" s="104">
        <v>45536</v>
      </c>
      <c r="H389" s="104">
        <v>45900</v>
      </c>
      <c r="J389" s="101">
        <v>1125</v>
      </c>
      <c r="K389" s="98" t="s">
        <v>54013</v>
      </c>
      <c r="L389" s="98" t="s">
        <v>54014</v>
      </c>
      <c r="M389" s="98" t="s">
        <v>54015</v>
      </c>
      <c r="N389" s="98" t="s">
        <v>54016</v>
      </c>
      <c r="O389" s="101">
        <v>1040</v>
      </c>
      <c r="P389" s="101">
        <v>1040</v>
      </c>
      <c r="Q389" s="101">
        <v>0</v>
      </c>
      <c r="R389" s="101">
        <v>800</v>
      </c>
    </row>
    <row r="390">
      <c r="K390" s="96" t="s">
        <v>54017</v>
      </c>
      <c r="O390" s="85">
        <f>SUM(O389:O389)</f>
      </c>
      <c r="P390" s="85">
        <f>SUM(P389:P389)</f>
      </c>
    </row>
    <row r="391">
      <c r="A391" s="98" t="s">
        <v>54018</v>
      </c>
      <c r="B391" s="98" t="s">
        <v>54019</v>
      </c>
      <c r="C391" s="100">
        <v>550</v>
      </c>
      <c r="D391" s="98" t="s">
        <v>54020</v>
      </c>
      <c r="E391" s="98" t="s">
        <v>54021</v>
      </c>
      <c r="F391" s="104">
        <v>38292</v>
      </c>
      <c r="G391" s="104">
        <v>45597</v>
      </c>
      <c r="H391" s="104">
        <v>45961</v>
      </c>
      <c r="J391" s="101">
        <v>975</v>
      </c>
      <c r="K391" s="98" t="s">
        <v>54022</v>
      </c>
      <c r="L391" s="98" t="s">
        <v>54023</v>
      </c>
      <c r="M391" s="98" t="s">
        <v>54024</v>
      </c>
      <c r="N391" s="98" t="s">
        <v>54025</v>
      </c>
      <c r="O391" s="101">
        <v>890</v>
      </c>
      <c r="P391" s="101">
        <v>890</v>
      </c>
      <c r="Q391" s="101">
        <v>0</v>
      </c>
      <c r="R391" s="101">
        <v>560</v>
      </c>
    </row>
    <row r="392">
      <c r="K392" s="96" t="s">
        <v>54026</v>
      </c>
      <c r="O392" s="85">
        <f>SUM(O391:O391)</f>
      </c>
      <c r="P392" s="85">
        <f>SUM(P391:P391)</f>
      </c>
    </row>
    <row r="393">
      <c r="A393" s="98" t="s">
        <v>54027</v>
      </c>
      <c r="B393" s="98" t="s">
        <v>54028</v>
      </c>
      <c r="C393" s="100">
        <v>650</v>
      </c>
      <c r="D393" s="98" t="s">
        <v>54029</v>
      </c>
      <c r="E393" s="98" t="s">
        <v>54030</v>
      </c>
      <c r="F393" s="104">
        <v>42804</v>
      </c>
      <c r="G393" s="104">
        <v>45748</v>
      </c>
      <c r="H393" s="104">
        <v>46112</v>
      </c>
      <c r="J393" s="101">
        <v>1125</v>
      </c>
      <c r="K393" s="98" t="s">
        <v>54031</v>
      </c>
      <c r="L393" s="98" t="s">
        <v>54032</v>
      </c>
      <c r="M393" s="98" t="s">
        <v>54033</v>
      </c>
      <c r="N393" s="98" t="s">
        <v>54034</v>
      </c>
      <c r="O393" s="101">
        <v>-1125</v>
      </c>
      <c r="P393" s="101">
        <v>0</v>
      </c>
      <c r="Q393" s="101">
        <v>0</v>
      </c>
      <c r="R393" s="101">
        <v>735</v>
      </c>
    </row>
    <row r="394">
      <c r="L394" s="98" t="s">
        <v>54035</v>
      </c>
      <c r="M394" s="98" t="s">
        <v>54036</v>
      </c>
      <c r="N394" s="98" t="s">
        <v>54037</v>
      </c>
      <c r="O394" s="101">
        <v>1125</v>
      </c>
      <c r="P394" s="101">
        <v>0</v>
      </c>
    </row>
    <row r="395">
      <c r="L395" s="98" t="s">
        <v>54038</v>
      </c>
      <c r="M395" s="98" t="s">
        <v>54039</v>
      </c>
      <c r="N395" s="98" t="s">
        <v>54040</v>
      </c>
      <c r="O395" s="101">
        <v>1040</v>
      </c>
      <c r="P395" s="101">
        <v>1040</v>
      </c>
    </row>
    <row r="396">
      <c r="L396" s="98" t="s">
        <v>54041</v>
      </c>
      <c r="M396" s="98" t="s">
        <v>54042</v>
      </c>
      <c r="N396" s="98" t="s">
        <v>54043</v>
      </c>
      <c r="O396" s="101">
        <v>200</v>
      </c>
      <c r="P396" s="101">
        <v>0</v>
      </c>
    </row>
    <row r="397">
      <c r="L397" s="98" t="s">
        <v>54044</v>
      </c>
      <c r="M397" s="98" t="s">
        <v>54045</v>
      </c>
      <c r="N397" s="98" t="s">
        <v>54046</v>
      </c>
      <c r="O397" s="101">
        <v>150</v>
      </c>
      <c r="P397" s="101">
        <v>0</v>
      </c>
    </row>
    <row r="398">
      <c r="L398" s="98" t="s">
        <v>54047</v>
      </c>
      <c r="M398" s="98" t="s">
        <v>54048</v>
      </c>
      <c r="N398" s="98" t="s">
        <v>54049</v>
      </c>
      <c r="O398" s="101">
        <v>-150</v>
      </c>
      <c r="P398" s="101">
        <v>0</v>
      </c>
    </row>
    <row r="399">
      <c r="L399" s="98" t="s">
        <v>54050</v>
      </c>
      <c r="M399" s="98" t="s">
        <v>54051</v>
      </c>
      <c r="N399" s="98" t="s">
        <v>54052</v>
      </c>
      <c r="O399" s="101">
        <v>-200</v>
      </c>
      <c r="P399" s="101">
        <v>0</v>
      </c>
    </row>
    <row r="400">
      <c r="K400" s="96" t="s">
        <v>54053</v>
      </c>
      <c r="O400" s="85">
        <f>SUM(O393:O399)</f>
      </c>
      <c r="P400" s="85">
        <f>SUM(P393:P399)</f>
      </c>
    </row>
    <row r="401">
      <c r="A401" s="98" t="s">
        <v>54054</v>
      </c>
      <c r="B401" s="98" t="s">
        <v>54055</v>
      </c>
      <c r="C401" s="100">
        <v>915</v>
      </c>
      <c r="D401" s="98" t="s">
        <v>54056</v>
      </c>
      <c r="E401" s="98" t="s">
        <v>54057</v>
      </c>
      <c r="F401" s="104">
        <v>43294</v>
      </c>
      <c r="G401" s="104">
        <v>45689</v>
      </c>
      <c r="H401" s="104">
        <v>46053</v>
      </c>
      <c r="J401" s="101">
        <v>1360</v>
      </c>
      <c r="K401" s="98" t="s">
        <v>54058</v>
      </c>
      <c r="L401" s="98" t="s">
        <v>54059</v>
      </c>
      <c r="M401" s="98" t="s">
        <v>54060</v>
      </c>
      <c r="N401" s="98" t="s">
        <v>54061</v>
      </c>
      <c r="O401" s="101">
        <v>1220</v>
      </c>
      <c r="P401" s="101">
        <v>1220</v>
      </c>
      <c r="Q401" s="101">
        <v>0</v>
      </c>
      <c r="R401" s="101">
        <v>960</v>
      </c>
    </row>
    <row r="402">
      <c r="K402" s="96" t="s">
        <v>54062</v>
      </c>
      <c r="O402" s="85">
        <f>SUM(O401:O401)</f>
      </c>
      <c r="P402" s="85">
        <f>SUM(P401:P401)</f>
      </c>
    </row>
    <row r="403">
      <c r="A403" s="98" t="s">
        <v>54063</v>
      </c>
      <c r="B403" s="98" t="s">
        <v>54064</v>
      </c>
      <c r="C403" s="100">
        <v>790</v>
      </c>
      <c r="D403" s="98" t="s">
        <v>54065</v>
      </c>
      <c r="E403" s="98" t="s">
        <v>54066</v>
      </c>
      <c r="F403" s="104">
        <v>43710</v>
      </c>
      <c r="G403" s="104">
        <v>45566</v>
      </c>
      <c r="H403" s="104">
        <v>45930</v>
      </c>
      <c r="J403" s="101">
        <v>1195</v>
      </c>
      <c r="K403" s="98" t="s">
        <v>54067</v>
      </c>
      <c r="L403" s="98" t="s">
        <v>54068</v>
      </c>
      <c r="M403" s="98" t="s">
        <v>54069</v>
      </c>
      <c r="N403" s="98" t="s">
        <v>54070</v>
      </c>
      <c r="O403" s="101">
        <v>1140</v>
      </c>
      <c r="P403" s="101">
        <v>1140</v>
      </c>
      <c r="Q403" s="101">
        <v>0</v>
      </c>
      <c r="R403" s="101">
        <v>900</v>
      </c>
    </row>
    <row r="404">
      <c r="K404" s="96" t="s">
        <v>54071</v>
      </c>
      <c r="O404" s="85">
        <f>SUM(O403:O403)</f>
      </c>
      <c r="P404" s="85">
        <f>SUM(P403:P403)</f>
      </c>
    </row>
    <row r="405">
      <c r="A405" s="98" t="s">
        <v>54072</v>
      </c>
      <c r="B405" s="98" t="s">
        <v>54073</v>
      </c>
      <c r="C405" s="100">
        <v>915</v>
      </c>
      <c r="D405" s="98" t="s">
        <v>54074</v>
      </c>
      <c r="E405" s="98" t="s">
        <v>54075</v>
      </c>
      <c r="F405" s="104">
        <v>41730</v>
      </c>
      <c r="G405" s="104">
        <v>45748</v>
      </c>
      <c r="H405" s="104">
        <v>46112</v>
      </c>
      <c r="J405" s="101">
        <v>1360</v>
      </c>
      <c r="K405" s="98" t="s">
        <v>54076</v>
      </c>
      <c r="L405" s="98" t="s">
        <v>54077</v>
      </c>
      <c r="M405" s="98" t="s">
        <v>54078</v>
      </c>
      <c r="N405" s="98" t="s">
        <v>54079</v>
      </c>
      <c r="O405" s="101">
        <v>1150</v>
      </c>
      <c r="P405" s="101">
        <v>1150</v>
      </c>
      <c r="Q405" s="101">
        <v>0</v>
      </c>
      <c r="R405" s="101">
        <v>850</v>
      </c>
    </row>
    <row r="406">
      <c r="K406" s="96" t="s">
        <v>54080</v>
      </c>
      <c r="O406" s="85">
        <f>SUM(O405:O405)</f>
      </c>
      <c r="P406" s="85">
        <f>SUM(P405:P405)</f>
      </c>
    </row>
    <row r="407">
      <c r="A407" s="98" t="s">
        <v>54081</v>
      </c>
      <c r="B407" s="98" t="s">
        <v>54082</v>
      </c>
      <c r="C407" s="100">
        <v>790</v>
      </c>
      <c r="D407" s="98" t="s">
        <v>54083</v>
      </c>
      <c r="E407" s="98" t="s">
        <v>54084</v>
      </c>
      <c r="F407" s="104">
        <v>42314</v>
      </c>
      <c r="G407" s="104">
        <v>45597</v>
      </c>
      <c r="H407" s="104">
        <v>45961</v>
      </c>
      <c r="J407" s="101">
        <v>1195</v>
      </c>
      <c r="K407" s="98" t="s">
        <v>54085</v>
      </c>
      <c r="L407" s="98" t="s">
        <v>54086</v>
      </c>
      <c r="M407" s="98" t="s">
        <v>54087</v>
      </c>
      <c r="N407" s="98" t="s">
        <v>54088</v>
      </c>
      <c r="O407" s="101">
        <v>1100</v>
      </c>
      <c r="P407" s="101">
        <v>1100</v>
      </c>
      <c r="Q407" s="101">
        <v>0</v>
      </c>
      <c r="R407" s="101">
        <v>800</v>
      </c>
    </row>
    <row r="408">
      <c r="K408" s="96" t="s">
        <v>54089</v>
      </c>
      <c r="O408" s="85">
        <f>SUM(O407:O407)</f>
      </c>
      <c r="P408" s="85">
        <f>SUM(P407:P407)</f>
      </c>
    </row>
    <row r="409">
      <c r="A409" s="98" t="s">
        <v>54090</v>
      </c>
      <c r="B409" s="98" t="s">
        <v>54091</v>
      </c>
      <c r="C409" s="100">
        <v>650</v>
      </c>
      <c r="D409" s="98" t="s">
        <v>54092</v>
      </c>
      <c r="E409" s="98" t="s">
        <v>54093</v>
      </c>
      <c r="F409" s="104">
        <v>43756</v>
      </c>
      <c r="G409" s="104">
        <v>45658</v>
      </c>
      <c r="H409" s="104">
        <v>46022</v>
      </c>
      <c r="J409" s="101">
        <v>1125</v>
      </c>
      <c r="K409" s="98" t="s">
        <v>54094</v>
      </c>
      <c r="L409" s="98" t="s">
        <v>54095</v>
      </c>
      <c r="M409" s="98" t="s">
        <v>54096</v>
      </c>
      <c r="N409" s="98" t="s">
        <v>54097</v>
      </c>
      <c r="O409" s="101">
        <v>1040</v>
      </c>
      <c r="P409" s="101">
        <v>1040</v>
      </c>
      <c r="Q409" s="101">
        <v>0</v>
      </c>
      <c r="R409" s="101">
        <v>800</v>
      </c>
    </row>
    <row r="410">
      <c r="K410" s="96" t="s">
        <v>54098</v>
      </c>
      <c r="O410" s="85">
        <f>SUM(O409:O409)</f>
      </c>
      <c r="P410" s="85">
        <f>SUM(P409:P409)</f>
      </c>
    </row>
    <row r="411">
      <c r="A411" s="98" t="s">
        <v>54099</v>
      </c>
      <c r="B411" s="98" t="s">
        <v>54100</v>
      </c>
      <c r="C411" s="100">
        <v>650</v>
      </c>
      <c r="D411" s="98" t="s">
        <v>54101</v>
      </c>
      <c r="E411" s="98" t="s">
        <v>54102</v>
      </c>
      <c r="F411" s="104">
        <v>38072</v>
      </c>
      <c r="G411" s="104">
        <v>45505</v>
      </c>
      <c r="H411" s="104">
        <v>45869</v>
      </c>
      <c r="J411" s="101">
        <v>1125</v>
      </c>
      <c r="K411" s="98" t="s">
        <v>54103</v>
      </c>
      <c r="L411" s="98" t="s">
        <v>54104</v>
      </c>
      <c r="M411" s="98" t="s">
        <v>54105</v>
      </c>
      <c r="N411" s="98" t="s">
        <v>54106</v>
      </c>
      <c r="O411" s="101">
        <v>1010</v>
      </c>
      <c r="P411" s="101">
        <v>1010</v>
      </c>
      <c r="Q411" s="101">
        <v>0</v>
      </c>
      <c r="R411" s="101">
        <v>665</v>
      </c>
    </row>
    <row r="412">
      <c r="K412" s="96" t="s">
        <v>54107</v>
      </c>
      <c r="O412" s="85">
        <f>SUM(O411:O411)</f>
      </c>
      <c r="P412" s="85">
        <f>SUM(P411:P411)</f>
      </c>
    </row>
    <row r="413">
      <c r="A413" s="98" t="s">
        <v>54108</v>
      </c>
      <c r="B413" s="98" t="s">
        <v>54109</v>
      </c>
      <c r="C413" s="100">
        <v>650</v>
      </c>
      <c r="D413" s="98" t="s">
        <v>54110</v>
      </c>
      <c r="E413" s="98" t="s">
        <v>54111</v>
      </c>
      <c r="F413" s="104">
        <v>42202</v>
      </c>
      <c r="G413" s="104">
        <v>45505</v>
      </c>
      <c r="H413" s="104">
        <v>45869</v>
      </c>
      <c r="J413" s="101">
        <v>1125</v>
      </c>
      <c r="K413" s="98" t="s">
        <v>54112</v>
      </c>
      <c r="L413" s="98" t="s">
        <v>54113</v>
      </c>
      <c r="M413" s="98" t="s">
        <v>54114</v>
      </c>
      <c r="N413" s="98" t="s">
        <v>54115</v>
      </c>
      <c r="O413" s="101">
        <v>1010</v>
      </c>
      <c r="P413" s="101">
        <v>1010</v>
      </c>
      <c r="Q413" s="101">
        <v>0</v>
      </c>
      <c r="R413" s="101">
        <v>725</v>
      </c>
    </row>
    <row r="414">
      <c r="K414" s="96" t="s">
        <v>54116</v>
      </c>
      <c r="O414" s="85">
        <f>SUM(O413:O413)</f>
      </c>
      <c r="P414" s="85">
        <f>SUM(P413:P413)</f>
      </c>
    </row>
    <row r="415">
      <c r="A415" s="98" t="s">
        <v>54117</v>
      </c>
      <c r="B415" s="98" t="s">
        <v>54118</v>
      </c>
      <c r="C415" s="100">
        <v>650</v>
      </c>
      <c r="D415" s="98" t="s">
        <v>54119</v>
      </c>
      <c r="E415" s="98" t="s">
        <v>54120</v>
      </c>
      <c r="F415" s="104">
        <v>43602</v>
      </c>
      <c r="G415" s="104">
        <v>45444</v>
      </c>
      <c r="H415" s="104">
        <v>45808</v>
      </c>
      <c r="J415" s="101">
        <v>1125</v>
      </c>
      <c r="K415" s="98" t="s">
        <v>54121</v>
      </c>
      <c r="L415" s="98" t="s">
        <v>54122</v>
      </c>
      <c r="M415" s="98" t="s">
        <v>54123</v>
      </c>
      <c r="N415" s="98" t="s">
        <v>54124</v>
      </c>
      <c r="O415" s="101">
        <v>995</v>
      </c>
      <c r="P415" s="101">
        <v>995</v>
      </c>
      <c r="Q415" s="101">
        <v>0</v>
      </c>
      <c r="R415" s="101">
        <v>800</v>
      </c>
    </row>
    <row r="416">
      <c r="K416" s="96" t="s">
        <v>54125</v>
      </c>
      <c r="O416" s="85">
        <f>SUM(O415:O415)</f>
      </c>
      <c r="P416" s="85">
        <f>SUM(P415:P415)</f>
      </c>
    </row>
    <row r="417">
      <c r="A417" s="98" t="s">
        <v>54126</v>
      </c>
      <c r="B417" s="98" t="s">
        <v>54127</v>
      </c>
      <c r="C417" s="100">
        <v>915</v>
      </c>
      <c r="D417" s="98" t="s">
        <v>54128</v>
      </c>
      <c r="E417" s="98" t="s">
        <v>54129</v>
      </c>
      <c r="F417" s="104">
        <v>42104</v>
      </c>
      <c r="G417" s="104">
        <v>45444</v>
      </c>
      <c r="H417" s="104">
        <v>45808</v>
      </c>
      <c r="J417" s="101">
        <v>1360</v>
      </c>
      <c r="K417" s="98" t="s">
        <v>54130</v>
      </c>
      <c r="L417" s="98" t="s">
        <v>54131</v>
      </c>
      <c r="M417" s="98" t="s">
        <v>54132</v>
      </c>
      <c r="N417" s="98" t="s">
        <v>54133</v>
      </c>
      <c r="O417" s="101">
        <v>1090</v>
      </c>
      <c r="P417" s="101">
        <v>1090</v>
      </c>
      <c r="Q417" s="101">
        <v>0</v>
      </c>
      <c r="R417" s="101">
        <v>850</v>
      </c>
    </row>
    <row r="418">
      <c r="K418" s="96" t="s">
        <v>54134</v>
      </c>
      <c r="O418" s="85">
        <f>SUM(O417:O417)</f>
      </c>
      <c r="P418" s="85">
        <f>SUM(P417:P417)</f>
      </c>
    </row>
    <row r="419">
      <c r="A419" s="98" t="s">
        <v>54135</v>
      </c>
      <c r="B419" s="98" t="s">
        <v>54136</v>
      </c>
      <c r="C419" s="100">
        <v>790</v>
      </c>
      <c r="D419" s="98" t="s">
        <v>54137</v>
      </c>
      <c r="E419" s="98" t="s">
        <v>54138</v>
      </c>
      <c r="F419" s="104">
        <v>42104</v>
      </c>
      <c r="G419" s="104">
        <v>45444</v>
      </c>
      <c r="H419" s="104">
        <v>45808</v>
      </c>
      <c r="J419" s="101">
        <v>1195</v>
      </c>
      <c r="K419" s="98" t="s">
        <v>54139</v>
      </c>
      <c r="L419" s="98" t="s">
        <v>54140</v>
      </c>
      <c r="M419" s="98" t="s">
        <v>54141</v>
      </c>
      <c r="N419" s="98" t="s">
        <v>54142</v>
      </c>
      <c r="O419" s="101">
        <v>1040</v>
      </c>
      <c r="P419" s="101">
        <v>1040</v>
      </c>
      <c r="Q419" s="101">
        <v>0</v>
      </c>
      <c r="R419" s="101">
        <v>800</v>
      </c>
    </row>
    <row r="420">
      <c r="K420" s="96" t="s">
        <v>54143</v>
      </c>
      <c r="O420" s="85">
        <f>SUM(O419:O419)</f>
      </c>
      <c r="P420" s="85">
        <f>SUM(P419:P419)</f>
      </c>
    </row>
    <row r="421">
      <c r="A421" s="98" t="s">
        <v>54144</v>
      </c>
      <c r="B421" s="98" t="s">
        <v>54145</v>
      </c>
      <c r="C421" s="100">
        <v>915</v>
      </c>
      <c r="D421" s="98" t="s">
        <v>54146</v>
      </c>
      <c r="E421" s="98" t="s">
        <v>54147</v>
      </c>
      <c r="F421" s="104">
        <v>44995</v>
      </c>
      <c r="G421" s="104">
        <v>45748</v>
      </c>
      <c r="H421" s="104">
        <v>46112</v>
      </c>
      <c r="J421" s="101">
        <v>1360</v>
      </c>
      <c r="K421" s="98" t="s">
        <v>54148</v>
      </c>
      <c r="L421" s="98" t="s">
        <v>54149</v>
      </c>
      <c r="M421" s="98" t="s">
        <v>54150</v>
      </c>
      <c r="N421" s="98" t="s">
        <v>54151</v>
      </c>
      <c r="O421" s="101">
        <v>1435</v>
      </c>
      <c r="P421" s="101">
        <v>1435</v>
      </c>
      <c r="Q421" s="101">
        <v>0</v>
      </c>
      <c r="R421" s="101">
        <v>1285</v>
      </c>
    </row>
    <row r="422">
      <c r="K422" s="96" t="s">
        <v>54152</v>
      </c>
      <c r="O422" s="85">
        <f>SUM(O421:O421)</f>
      </c>
      <c r="P422" s="85">
        <f>SUM(P421:P421)</f>
      </c>
    </row>
    <row r="423">
      <c r="A423" s="98" t="s">
        <v>54153</v>
      </c>
      <c r="B423" s="98" t="s">
        <v>54154</v>
      </c>
      <c r="C423" s="100">
        <v>790</v>
      </c>
      <c r="D423" s="98" t="s">
        <v>54155</v>
      </c>
      <c r="E423" s="98" t="s">
        <v>54156</v>
      </c>
      <c r="F423" s="104">
        <v>40767</v>
      </c>
      <c r="G423" s="104">
        <v>45536</v>
      </c>
      <c r="H423" s="104">
        <v>45900</v>
      </c>
      <c r="J423" s="101">
        <v>1195</v>
      </c>
      <c r="K423" s="98" t="s">
        <v>54157</v>
      </c>
      <c r="L423" s="98" t="s">
        <v>54158</v>
      </c>
      <c r="M423" s="98" t="s">
        <v>54159</v>
      </c>
      <c r="N423" s="98" t="s">
        <v>54160</v>
      </c>
      <c r="O423" s="101">
        <v>1085</v>
      </c>
      <c r="P423" s="101">
        <v>1085</v>
      </c>
      <c r="Q423" s="101">
        <v>0</v>
      </c>
      <c r="R423" s="101">
        <v>790</v>
      </c>
    </row>
    <row r="424">
      <c r="K424" s="96" t="s">
        <v>54161</v>
      </c>
      <c r="O424" s="85">
        <f>SUM(O423:O423)</f>
      </c>
      <c r="P424" s="85">
        <f>SUM(P423:P423)</f>
      </c>
    </row>
    <row r="425">
      <c r="A425" s="98" t="s">
        <v>54162</v>
      </c>
      <c r="B425" s="98" t="s">
        <v>54163</v>
      </c>
      <c r="C425" s="100">
        <v>650</v>
      </c>
      <c r="D425" s="98" t="s">
        <v>54164</v>
      </c>
      <c r="E425" s="98" t="s">
        <v>54165</v>
      </c>
      <c r="F425" s="104">
        <v>40865</v>
      </c>
      <c r="G425" s="104">
        <v>45627</v>
      </c>
      <c r="H425" s="104">
        <v>45991</v>
      </c>
      <c r="J425" s="101">
        <v>1125</v>
      </c>
      <c r="K425" s="98" t="s">
        <v>54166</v>
      </c>
      <c r="L425" s="98" t="s">
        <v>54167</v>
      </c>
      <c r="M425" s="98" t="s">
        <v>54168</v>
      </c>
      <c r="N425" s="98" t="s">
        <v>54169</v>
      </c>
      <c r="O425" s="101">
        <v>1025</v>
      </c>
      <c r="P425" s="101">
        <v>1025</v>
      </c>
      <c r="Q425" s="101">
        <v>0</v>
      </c>
      <c r="R425" s="101">
        <v>705</v>
      </c>
    </row>
    <row r="426">
      <c r="K426" s="96" t="s">
        <v>54170</v>
      </c>
      <c r="O426" s="85">
        <f>SUM(O425:O425)</f>
      </c>
      <c r="P426" s="85">
        <f>SUM(P425:P425)</f>
      </c>
    </row>
    <row r="427">
      <c r="A427" s="98" t="s">
        <v>54171</v>
      </c>
      <c r="B427" s="98" t="s">
        <v>54172</v>
      </c>
      <c r="C427" s="100">
        <v>650</v>
      </c>
      <c r="D427" s="98" t="s">
        <v>54173</v>
      </c>
      <c r="E427" s="98" t="s">
        <v>54174</v>
      </c>
      <c r="F427" s="104">
        <v>41971</v>
      </c>
      <c r="G427" s="104">
        <v>45627</v>
      </c>
      <c r="H427" s="104">
        <v>45991</v>
      </c>
      <c r="J427" s="101">
        <v>1125</v>
      </c>
      <c r="K427" s="98" t="s">
        <v>54175</v>
      </c>
      <c r="L427" s="98" t="s">
        <v>54176</v>
      </c>
      <c r="M427" s="98" t="s">
        <v>54177</v>
      </c>
      <c r="N427" s="98" t="s">
        <v>54178</v>
      </c>
      <c r="O427" s="101">
        <v>1025</v>
      </c>
      <c r="P427" s="101">
        <v>1025</v>
      </c>
      <c r="Q427" s="101">
        <v>0</v>
      </c>
      <c r="R427" s="101">
        <v>725</v>
      </c>
    </row>
    <row r="428">
      <c r="K428" s="96" t="s">
        <v>54179</v>
      </c>
      <c r="O428" s="85">
        <f>SUM(O427:O427)</f>
      </c>
      <c r="P428" s="85">
        <f>SUM(P427:P427)</f>
      </c>
    </row>
    <row r="429">
      <c r="A429" s="98" t="s">
        <v>54180</v>
      </c>
      <c r="B429" s="98" t="s">
        <v>54181</v>
      </c>
      <c r="C429" s="100">
        <v>650</v>
      </c>
      <c r="D429" s="98" t="s">
        <v>54182</v>
      </c>
      <c r="E429" s="98" t="s">
        <v>54183</v>
      </c>
      <c r="F429" s="104">
        <v>45576</v>
      </c>
      <c r="G429" s="104">
        <v>45576</v>
      </c>
      <c r="H429" s="104">
        <v>45961</v>
      </c>
      <c r="J429" s="101">
        <v>1125</v>
      </c>
      <c r="K429" s="98" t="s">
        <v>54184</v>
      </c>
      <c r="L429" s="98" t="s">
        <v>54185</v>
      </c>
      <c r="M429" s="98" t="s">
        <v>54186</v>
      </c>
      <c r="N429" s="98" t="s">
        <v>54187</v>
      </c>
      <c r="O429" s="101">
        <v>1125</v>
      </c>
      <c r="P429" s="101">
        <v>1125</v>
      </c>
      <c r="Q429" s="101">
        <v>0</v>
      </c>
      <c r="R429" s="101">
        <v>1125</v>
      </c>
    </row>
    <row r="430">
      <c r="K430" s="96" t="s">
        <v>54188</v>
      </c>
      <c r="O430" s="85">
        <f>SUM(O429:O429)</f>
      </c>
      <c r="P430" s="85">
        <f>SUM(P429:P429)</f>
      </c>
    </row>
    <row r="431">
      <c r="A431" s="98" t="s">
        <v>54189</v>
      </c>
      <c r="B431" s="98" t="s">
        <v>54190</v>
      </c>
      <c r="C431" s="100">
        <v>650</v>
      </c>
      <c r="D431" s="98" t="s">
        <v>54191</v>
      </c>
      <c r="E431" s="98" t="s">
        <v>54192</v>
      </c>
      <c r="F431" s="104">
        <v>45275</v>
      </c>
      <c r="G431" s="104">
        <v>45658</v>
      </c>
      <c r="H431" s="104">
        <v>46022</v>
      </c>
      <c r="J431" s="101">
        <v>1125</v>
      </c>
      <c r="K431" s="98" t="s">
        <v>54193</v>
      </c>
      <c r="L431" s="98" t="s">
        <v>54194</v>
      </c>
      <c r="M431" s="98" t="s">
        <v>54195</v>
      </c>
      <c r="N431" s="98" t="s">
        <v>54196</v>
      </c>
      <c r="O431" s="101">
        <v>1125</v>
      </c>
      <c r="P431" s="101">
        <v>1125</v>
      </c>
      <c r="Q431" s="101">
        <v>0</v>
      </c>
      <c r="R431" s="101">
        <v>1050</v>
      </c>
    </row>
    <row r="432">
      <c r="K432" s="96" t="s">
        <v>54197</v>
      </c>
      <c r="O432" s="85">
        <f>SUM(O431:O431)</f>
      </c>
      <c r="P432" s="85">
        <f>SUM(P431:P431)</f>
      </c>
    </row>
    <row r="433">
      <c r="A433" s="98" t="s">
        <v>54198</v>
      </c>
      <c r="B433" s="98" t="s">
        <v>54199</v>
      </c>
      <c r="C433" s="100">
        <v>915</v>
      </c>
      <c r="D433" s="98" t="s">
        <v>54200</v>
      </c>
      <c r="E433" s="98" t="s">
        <v>54201</v>
      </c>
      <c r="F433" s="104">
        <v>41803</v>
      </c>
      <c r="G433" s="104">
        <v>45474</v>
      </c>
      <c r="H433" s="104">
        <v>45838</v>
      </c>
      <c r="J433" s="101">
        <v>1360</v>
      </c>
      <c r="K433" s="98" t="s">
        <v>54202</v>
      </c>
      <c r="L433" s="98" t="s">
        <v>54203</v>
      </c>
      <c r="M433" s="98" t="s">
        <v>54204</v>
      </c>
      <c r="N433" s="98" t="s">
        <v>54205</v>
      </c>
      <c r="O433" s="101">
        <v>1090</v>
      </c>
      <c r="P433" s="101">
        <v>1090</v>
      </c>
      <c r="Q433" s="101">
        <v>0</v>
      </c>
      <c r="R433" s="101">
        <v>850</v>
      </c>
    </row>
    <row r="434">
      <c r="K434" s="96" t="s">
        <v>54206</v>
      </c>
      <c r="O434" s="85">
        <f>SUM(O433:O433)</f>
      </c>
      <c r="P434" s="85">
        <f>SUM(P433:P433)</f>
      </c>
    </row>
    <row r="435">
      <c r="A435" s="98" t="s">
        <v>54207</v>
      </c>
      <c r="B435" s="98" t="s">
        <v>54208</v>
      </c>
      <c r="C435" s="100">
        <v>790</v>
      </c>
      <c r="D435" s="98" t="s">
        <v>54209</v>
      </c>
      <c r="E435" s="98" t="s">
        <v>54210</v>
      </c>
      <c r="F435" s="104">
        <v>38744</v>
      </c>
      <c r="G435" s="104">
        <v>45689</v>
      </c>
      <c r="J435" s="101">
        <v>1195</v>
      </c>
      <c r="K435" s="98" t="s">
        <v>54211</v>
      </c>
      <c r="L435" s="98" t="s">
        <v>54212</v>
      </c>
      <c r="M435" s="98" t="s">
        <v>54213</v>
      </c>
      <c r="N435" s="98" t="s">
        <v>54214</v>
      </c>
      <c r="O435" s="101">
        <v>1195</v>
      </c>
      <c r="P435" s="101">
        <v>1195</v>
      </c>
      <c r="Q435" s="101">
        <v>0</v>
      </c>
      <c r="R435" s="101">
        <v>750</v>
      </c>
    </row>
    <row r="436">
      <c r="L436" s="98" t="s">
        <v>54215</v>
      </c>
      <c r="M436" s="98" t="s">
        <v>54216</v>
      </c>
      <c r="N436" s="98" t="s">
        <v>54217</v>
      </c>
      <c r="O436" s="101">
        <v>200</v>
      </c>
      <c r="P436" s="101">
        <v>200</v>
      </c>
    </row>
    <row r="437">
      <c r="K437" s="96" t="s">
        <v>54218</v>
      </c>
      <c r="O437" s="85">
        <f>SUM(O435:O436)</f>
      </c>
      <c r="P437" s="85">
        <f>SUM(P435:P436)</f>
      </c>
    </row>
    <row r="438">
      <c r="A438" s="98" t="s">
        <v>54219</v>
      </c>
      <c r="B438" s="98" t="s">
        <v>54220</v>
      </c>
      <c r="C438" s="100">
        <v>915</v>
      </c>
      <c r="D438" s="98" t="s">
        <v>54221</v>
      </c>
      <c r="E438" s="98" t="s">
        <v>54222</v>
      </c>
      <c r="F438" s="104">
        <v>44092</v>
      </c>
      <c r="G438" s="104">
        <v>45566</v>
      </c>
      <c r="H438" s="104">
        <v>45930</v>
      </c>
      <c r="J438" s="101">
        <v>1460</v>
      </c>
      <c r="K438" s="98" t="s">
        <v>54223</v>
      </c>
      <c r="L438" s="98" t="s">
        <v>54224</v>
      </c>
      <c r="M438" s="98" t="s">
        <v>54225</v>
      </c>
      <c r="N438" s="98" t="s">
        <v>54226</v>
      </c>
      <c r="O438" s="101">
        <v>100</v>
      </c>
      <c r="P438" s="101">
        <v>100</v>
      </c>
      <c r="Q438" s="101">
        <v>0</v>
      </c>
      <c r="R438" s="101">
        <v>1285</v>
      </c>
    </row>
    <row r="439">
      <c r="L439" s="98" t="s">
        <v>54227</v>
      </c>
      <c r="M439" s="98" t="s">
        <v>54228</v>
      </c>
      <c r="N439" s="98" t="s">
        <v>54229</v>
      </c>
      <c r="O439" s="101">
        <v>1360</v>
      </c>
      <c r="P439" s="101">
        <v>1360</v>
      </c>
    </row>
    <row r="440">
      <c r="K440" s="96" t="s">
        <v>54230</v>
      </c>
      <c r="O440" s="85">
        <f>SUM(O438:O439)</f>
      </c>
      <c r="P440" s="85">
        <f>SUM(P438:P439)</f>
      </c>
    </row>
    <row r="441">
      <c r="A441" s="98" t="s">
        <v>54231</v>
      </c>
      <c r="B441" s="98" t="s">
        <v>54232</v>
      </c>
      <c r="C441" s="100">
        <v>790</v>
      </c>
      <c r="D441" s="98" t="s">
        <v>54233</v>
      </c>
      <c r="E441" s="98" t="s">
        <v>54234</v>
      </c>
      <c r="F441" s="104">
        <v>42230</v>
      </c>
      <c r="G441" s="104">
        <v>45748</v>
      </c>
      <c r="H441" s="104">
        <v>46112</v>
      </c>
      <c r="J441" s="101">
        <v>1295</v>
      </c>
      <c r="K441" s="98" t="s">
        <v>54235</v>
      </c>
      <c r="L441" s="98" t="s">
        <v>54236</v>
      </c>
      <c r="M441" s="98" t="s">
        <v>54237</v>
      </c>
      <c r="N441" s="98" t="s">
        <v>54238</v>
      </c>
      <c r="O441" s="101">
        <v>100</v>
      </c>
      <c r="P441" s="101">
        <v>100</v>
      </c>
      <c r="Q441" s="101">
        <v>0</v>
      </c>
      <c r="R441" s="101">
        <v>900</v>
      </c>
    </row>
    <row r="442">
      <c r="L442" s="98" t="s">
        <v>54239</v>
      </c>
      <c r="M442" s="98" t="s">
        <v>54240</v>
      </c>
      <c r="N442" s="98" t="s">
        <v>54241</v>
      </c>
      <c r="O442" s="101">
        <v>980</v>
      </c>
      <c r="P442" s="101">
        <v>980</v>
      </c>
    </row>
    <row r="443">
      <c r="K443" s="96" t="s">
        <v>54242</v>
      </c>
      <c r="O443" s="85">
        <f>SUM(O441:O442)</f>
      </c>
      <c r="P443" s="85">
        <f>SUM(P441:P442)</f>
      </c>
    </row>
    <row r="444">
      <c r="A444" s="98" t="s">
        <v>54243</v>
      </c>
      <c r="B444" s="98" t="s">
        <v>54244</v>
      </c>
      <c r="C444" s="100">
        <v>430</v>
      </c>
      <c r="D444" s="98" t="s">
        <v>54245</v>
      </c>
      <c r="E444" s="98" t="s">
        <v>54246</v>
      </c>
      <c r="F444" s="104">
        <v>43539</v>
      </c>
      <c r="G444" s="104">
        <v>45748</v>
      </c>
      <c r="H444" s="104">
        <v>46112</v>
      </c>
      <c r="J444" s="101">
        <v>1025</v>
      </c>
      <c r="K444" s="98" t="s">
        <v>54247</v>
      </c>
      <c r="L444" s="98" t="s">
        <v>54248</v>
      </c>
      <c r="M444" s="98" t="s">
        <v>54249</v>
      </c>
      <c r="N444" s="98" t="s">
        <v>54250</v>
      </c>
      <c r="O444" s="101">
        <v>1010</v>
      </c>
      <c r="P444" s="101">
        <v>1010</v>
      </c>
      <c r="Q444" s="101">
        <v>0</v>
      </c>
      <c r="R444" s="101">
        <v>750</v>
      </c>
    </row>
    <row r="445">
      <c r="K445" s="96" t="s">
        <v>54251</v>
      </c>
      <c r="O445" s="85">
        <f>SUM(O444:O444)</f>
      </c>
      <c r="P445" s="85">
        <f>SUM(P444:P444)</f>
      </c>
    </row>
    <row r="446">
      <c r="A446" s="98" t="s">
        <v>54252</v>
      </c>
      <c r="B446" s="98" t="s">
        <v>54253</v>
      </c>
      <c r="C446" s="100">
        <v>650</v>
      </c>
      <c r="D446" s="98" t="s">
        <v>54254</v>
      </c>
      <c r="E446" s="98" t="s">
        <v>54255</v>
      </c>
      <c r="F446" s="104">
        <v>44876</v>
      </c>
      <c r="G446" s="104">
        <v>45627</v>
      </c>
      <c r="H446" s="104">
        <v>45991</v>
      </c>
      <c r="J446" s="101">
        <v>1225</v>
      </c>
      <c r="K446" s="98" t="s">
        <v>54256</v>
      </c>
      <c r="L446" s="98" t="s">
        <v>54257</v>
      </c>
      <c r="M446" s="98" t="s">
        <v>54258</v>
      </c>
      <c r="N446" s="98" t="s">
        <v>54259</v>
      </c>
      <c r="O446" s="101">
        <v>100</v>
      </c>
      <c r="P446" s="101">
        <v>100</v>
      </c>
      <c r="Q446" s="101">
        <v>0</v>
      </c>
      <c r="R446" s="101">
        <v>1100</v>
      </c>
    </row>
    <row r="447">
      <c r="L447" s="98" t="s">
        <v>54260</v>
      </c>
      <c r="M447" s="98" t="s">
        <v>54261</v>
      </c>
      <c r="N447" s="98" t="s">
        <v>54262</v>
      </c>
      <c r="O447" s="101">
        <v>1125</v>
      </c>
      <c r="P447" s="101">
        <v>1125</v>
      </c>
    </row>
    <row r="448">
      <c r="K448" s="96" t="s">
        <v>54263</v>
      </c>
      <c r="O448" s="85">
        <f>SUM(O446:O447)</f>
      </c>
      <c r="P448" s="85">
        <f>SUM(P446:P447)</f>
      </c>
    </row>
    <row r="449">
      <c r="A449" s="98" t="s">
        <v>54264</v>
      </c>
      <c r="B449" s="98" t="s">
        <v>54265</v>
      </c>
      <c r="C449" s="100">
        <v>365</v>
      </c>
      <c r="D449" s="98" t="s">
        <v>54266</v>
      </c>
      <c r="E449" s="98" t="s">
        <v>54267</v>
      </c>
      <c r="F449" s="104">
        <v>45259</v>
      </c>
      <c r="G449" s="104">
        <v>45627</v>
      </c>
      <c r="H449" s="104">
        <v>45991</v>
      </c>
      <c r="J449" s="101">
        <v>975</v>
      </c>
      <c r="K449" s="98" t="s">
        <v>54268</v>
      </c>
      <c r="L449" s="98" t="s">
        <v>54269</v>
      </c>
      <c r="M449" s="98" t="s">
        <v>54270</v>
      </c>
      <c r="N449" s="98" t="s">
        <v>54271</v>
      </c>
      <c r="O449" s="101">
        <v>975</v>
      </c>
      <c r="P449" s="101">
        <v>975</v>
      </c>
      <c r="Q449" s="101">
        <v>0</v>
      </c>
      <c r="R449" s="101">
        <v>900</v>
      </c>
    </row>
    <row r="450">
      <c r="L450" s="98" t="s">
        <v>54272</v>
      </c>
      <c r="M450" s="98" t="s">
        <v>54273</v>
      </c>
      <c r="N450" s="98" t="s">
        <v>54274</v>
      </c>
      <c r="O450" s="101">
        <v>35</v>
      </c>
      <c r="P450" s="101">
        <v>0</v>
      </c>
    </row>
    <row r="451">
      <c r="K451" s="96" t="s">
        <v>54275</v>
      </c>
      <c r="O451" s="85">
        <f>SUM(O449:O450)</f>
      </c>
      <c r="P451" s="85">
        <f>SUM(P449:P450)</f>
      </c>
    </row>
    <row r="452">
      <c r="A452" s="98" t="s">
        <v>54276</v>
      </c>
      <c r="B452" s="98" t="s">
        <v>54277</v>
      </c>
      <c r="C452" s="100">
        <v>650</v>
      </c>
      <c r="D452" s="98" t="s">
        <v>54278</v>
      </c>
      <c r="E452" s="98" t="s">
        <v>54279</v>
      </c>
      <c r="F452" s="104">
        <v>43896</v>
      </c>
      <c r="G452" s="104">
        <v>45658</v>
      </c>
      <c r="J452" s="101">
        <v>1225</v>
      </c>
      <c r="K452" s="98" t="s">
        <v>54280</v>
      </c>
      <c r="L452" s="98" t="s">
        <v>54281</v>
      </c>
      <c r="M452" s="98" t="s">
        <v>54282</v>
      </c>
      <c r="N452" s="98" t="s">
        <v>54283</v>
      </c>
      <c r="O452" s="101">
        <v>100</v>
      </c>
      <c r="P452" s="101">
        <v>100</v>
      </c>
      <c r="Q452" s="101">
        <v>0</v>
      </c>
      <c r="R452" s="101">
        <v>0</v>
      </c>
    </row>
    <row r="453">
      <c r="L453" s="98" t="s">
        <v>54284</v>
      </c>
      <c r="M453" s="98" t="s">
        <v>54285</v>
      </c>
      <c r="N453" s="98" t="s">
        <v>54286</v>
      </c>
      <c r="O453" s="101">
        <v>1060</v>
      </c>
      <c r="P453" s="101">
        <v>1060</v>
      </c>
    </row>
    <row r="454">
      <c r="L454" s="98" t="s">
        <v>54287</v>
      </c>
      <c r="M454" s="98" t="s">
        <v>54288</v>
      </c>
      <c r="N454" s="98" t="s">
        <v>54289</v>
      </c>
      <c r="O454" s="101">
        <v>-232</v>
      </c>
      <c r="P454" s="101">
        <v>-232</v>
      </c>
    </row>
    <row r="455">
      <c r="K455" s="96" t="s">
        <v>54290</v>
      </c>
      <c r="O455" s="85">
        <f>SUM(O452:O454)</f>
      </c>
      <c r="P455" s="85">
        <f>SUM(P452:P454)</f>
      </c>
    </row>
    <row r="456">
      <c r="A456" s="98" t="s">
        <v>54291</v>
      </c>
      <c r="B456" s="98" t="s">
        <v>54292</v>
      </c>
      <c r="C456" s="100">
        <v>650</v>
      </c>
      <c r="D456" s="98" t="s">
        <v>54293</v>
      </c>
      <c r="E456" s="98" t="s">
        <v>54294</v>
      </c>
      <c r="F456" s="104">
        <v>42258</v>
      </c>
      <c r="G456" s="104">
        <v>45566</v>
      </c>
      <c r="H456" s="104">
        <v>45930</v>
      </c>
      <c r="J456" s="101">
        <v>1225</v>
      </c>
      <c r="K456" s="98" t="s">
        <v>54295</v>
      </c>
      <c r="L456" s="98" t="s">
        <v>54296</v>
      </c>
      <c r="M456" s="98" t="s">
        <v>54297</v>
      </c>
      <c r="N456" s="98" t="s">
        <v>54298</v>
      </c>
      <c r="O456" s="101">
        <v>100</v>
      </c>
      <c r="P456" s="101">
        <v>100</v>
      </c>
      <c r="Q456" s="101">
        <v>0</v>
      </c>
      <c r="R456" s="101">
        <v>800</v>
      </c>
    </row>
    <row r="457">
      <c r="L457" s="98" t="s">
        <v>54299</v>
      </c>
      <c r="M457" s="98" t="s">
        <v>54300</v>
      </c>
      <c r="N457" s="98" t="s">
        <v>54301</v>
      </c>
      <c r="O457" s="101">
        <v>1005</v>
      </c>
      <c r="P457" s="101">
        <v>1005</v>
      </c>
    </row>
    <row r="458">
      <c r="K458" s="96" t="s">
        <v>54302</v>
      </c>
      <c r="O458" s="85">
        <f>SUM(O456:O457)</f>
      </c>
      <c r="P458" s="85">
        <f>SUM(P456:P457)</f>
      </c>
    </row>
    <row r="459">
      <c r="A459" s="98" t="s">
        <v>54303</v>
      </c>
      <c r="B459" s="98" t="s">
        <v>54304</v>
      </c>
      <c r="C459" s="100">
        <v>650</v>
      </c>
      <c r="D459" s="98" t="s">
        <v>54305</v>
      </c>
      <c r="E459" s="98" t="s">
        <v>54306</v>
      </c>
      <c r="F459" s="104">
        <v>33664</v>
      </c>
      <c r="G459" s="104">
        <v>45717</v>
      </c>
      <c r="H459" s="104">
        <v>46081</v>
      </c>
      <c r="J459" s="101">
        <v>1225</v>
      </c>
      <c r="K459" s="98" t="s">
        <v>54307</v>
      </c>
      <c r="L459" s="98" t="s">
        <v>54308</v>
      </c>
      <c r="M459" s="98" t="s">
        <v>54309</v>
      </c>
      <c r="N459" s="98" t="s">
        <v>54310</v>
      </c>
      <c r="O459" s="101">
        <v>100</v>
      </c>
      <c r="P459" s="101">
        <v>100</v>
      </c>
      <c r="Q459" s="101">
        <v>-7.4900000000000002</v>
      </c>
      <c r="R459" s="101">
        <v>750</v>
      </c>
    </row>
    <row r="460">
      <c r="L460" s="98" t="s">
        <v>54311</v>
      </c>
      <c r="M460" s="98" t="s">
        <v>54312</v>
      </c>
      <c r="N460" s="98" t="s">
        <v>54313</v>
      </c>
      <c r="O460" s="101">
        <v>985</v>
      </c>
      <c r="P460" s="101">
        <v>985</v>
      </c>
    </row>
    <row r="461">
      <c r="K461" s="96" t="s">
        <v>54314</v>
      </c>
      <c r="O461" s="85">
        <f>SUM(O459:O460)</f>
      </c>
      <c r="P461" s="85">
        <f>SUM(P459:P460)</f>
      </c>
    </row>
    <row r="462">
      <c r="A462" s="98" t="s">
        <v>54315</v>
      </c>
      <c r="B462" s="98" t="s">
        <v>54316</v>
      </c>
      <c r="C462" s="100">
        <v>915</v>
      </c>
      <c r="D462" s="98" t="s">
        <v>54317</v>
      </c>
      <c r="E462" s="98" t="s">
        <v>54318</v>
      </c>
      <c r="F462" s="104">
        <v>36160</v>
      </c>
      <c r="G462" s="104">
        <v>45658</v>
      </c>
      <c r="H462" s="104">
        <v>46022</v>
      </c>
      <c r="J462" s="101">
        <v>1460</v>
      </c>
      <c r="K462" s="98" t="s">
        <v>54319</v>
      </c>
      <c r="L462" s="98" t="s">
        <v>54320</v>
      </c>
      <c r="M462" s="98" t="s">
        <v>54321</v>
      </c>
      <c r="N462" s="98" t="s">
        <v>54322</v>
      </c>
      <c r="O462" s="101">
        <v>100</v>
      </c>
      <c r="P462" s="101">
        <v>100</v>
      </c>
      <c r="Q462" s="101">
        <v>0</v>
      </c>
      <c r="R462" s="101">
        <v>500</v>
      </c>
    </row>
    <row r="463">
      <c r="L463" s="98" t="s">
        <v>54323</v>
      </c>
      <c r="M463" s="98" t="s">
        <v>54324</v>
      </c>
      <c r="N463" s="98" t="s">
        <v>54325</v>
      </c>
      <c r="O463" s="101">
        <v>1100</v>
      </c>
      <c r="P463" s="101">
        <v>1100</v>
      </c>
    </row>
    <row r="464">
      <c r="K464" s="96" t="s">
        <v>54326</v>
      </c>
      <c r="O464" s="85">
        <f>SUM(O462:O463)</f>
      </c>
      <c r="P464" s="85">
        <f>SUM(P462:P463)</f>
      </c>
    </row>
    <row r="465">
      <c r="A465" s="98" t="s">
        <v>54327</v>
      </c>
      <c r="B465" s="98" t="s">
        <v>54328</v>
      </c>
      <c r="C465" s="100">
        <v>790</v>
      </c>
      <c r="D465" s="98" t="s">
        <v>54329</v>
      </c>
      <c r="E465" s="98" t="s">
        <v>54330</v>
      </c>
      <c r="F465" s="104">
        <v>44512</v>
      </c>
      <c r="G465" s="104">
        <v>45627</v>
      </c>
      <c r="H465" s="104">
        <v>45991</v>
      </c>
      <c r="J465" s="101">
        <v>1295</v>
      </c>
      <c r="K465" s="98" t="s">
        <v>54331</v>
      </c>
      <c r="L465" s="98" t="s">
        <v>54332</v>
      </c>
      <c r="M465" s="98" t="s">
        <v>54333</v>
      </c>
      <c r="N465" s="98" t="s">
        <v>54334</v>
      </c>
      <c r="O465" s="101">
        <v>100</v>
      </c>
      <c r="P465" s="101">
        <v>100</v>
      </c>
      <c r="Q465" s="101">
        <v>0</v>
      </c>
      <c r="R465" s="101">
        <v>1170</v>
      </c>
    </row>
    <row r="466">
      <c r="L466" s="98" t="s">
        <v>54335</v>
      </c>
      <c r="M466" s="98" t="s">
        <v>54336</v>
      </c>
      <c r="N466" s="98" t="s">
        <v>54337</v>
      </c>
      <c r="O466" s="101">
        <v>1195</v>
      </c>
      <c r="P466" s="101">
        <v>1195</v>
      </c>
    </row>
    <row r="467">
      <c r="K467" s="96" t="s">
        <v>54338</v>
      </c>
      <c r="O467" s="85">
        <f>SUM(O465:O466)</f>
      </c>
      <c r="P467" s="85">
        <f>SUM(P465:P466)</f>
      </c>
    </row>
    <row r="468">
      <c r="A468" s="98" t="s">
        <v>54339</v>
      </c>
      <c r="B468" s="98" t="s">
        <v>54340</v>
      </c>
      <c r="C468" s="100">
        <v>915</v>
      </c>
      <c r="D468" s="98" t="s">
        <v>54341</v>
      </c>
      <c r="E468" s="98" t="s">
        <v>54342</v>
      </c>
      <c r="F468" s="104">
        <v>44057</v>
      </c>
      <c r="G468" s="104">
        <v>45536</v>
      </c>
      <c r="H468" s="104">
        <v>45900</v>
      </c>
      <c r="J468" s="101">
        <v>1460</v>
      </c>
      <c r="K468" s="98" t="s">
        <v>54343</v>
      </c>
      <c r="L468" s="98" t="s">
        <v>54344</v>
      </c>
      <c r="M468" s="98" t="s">
        <v>54345</v>
      </c>
      <c r="N468" s="98" t="s">
        <v>54346</v>
      </c>
      <c r="O468" s="101">
        <v>100</v>
      </c>
      <c r="P468" s="101">
        <v>100</v>
      </c>
      <c r="Q468" s="101">
        <v>0</v>
      </c>
      <c r="R468" s="101">
        <v>1285</v>
      </c>
    </row>
    <row r="469">
      <c r="L469" s="98" t="s">
        <v>54347</v>
      </c>
      <c r="M469" s="98" t="s">
        <v>54348</v>
      </c>
      <c r="N469" s="98" t="s">
        <v>54349</v>
      </c>
      <c r="O469" s="101">
        <v>1360</v>
      </c>
      <c r="P469" s="101">
        <v>1360</v>
      </c>
    </row>
    <row r="470">
      <c r="K470" s="96" t="s">
        <v>54350</v>
      </c>
      <c r="O470" s="85">
        <f>SUM(O468:O469)</f>
      </c>
      <c r="P470" s="85">
        <f>SUM(P468:P469)</f>
      </c>
    </row>
    <row r="471">
      <c r="A471" s="98" t="s">
        <v>54351</v>
      </c>
      <c r="B471" s="98" t="s">
        <v>54352</v>
      </c>
      <c r="C471" s="100">
        <v>790</v>
      </c>
      <c r="D471" s="98" t="s">
        <v>54353</v>
      </c>
      <c r="E471" s="98" t="s">
        <v>54354</v>
      </c>
      <c r="F471" s="104">
        <v>43315</v>
      </c>
      <c r="G471" s="104">
        <v>45536</v>
      </c>
      <c r="H471" s="104">
        <v>45900</v>
      </c>
      <c r="J471" s="101">
        <v>1325</v>
      </c>
      <c r="K471" s="98" t="s">
        <v>54355</v>
      </c>
      <c r="L471" s="98" t="s">
        <v>54356</v>
      </c>
      <c r="M471" s="98" t="s">
        <v>54357</v>
      </c>
      <c r="N471" s="98" t="s">
        <v>54358</v>
      </c>
      <c r="O471" s="101">
        <v>30</v>
      </c>
      <c r="P471" s="101">
        <v>100</v>
      </c>
      <c r="Q471" s="101">
        <v>0</v>
      </c>
      <c r="R471" s="101">
        <v>1195</v>
      </c>
    </row>
    <row r="472">
      <c r="L472" s="98" t="s">
        <v>54359</v>
      </c>
      <c r="M472" s="98" t="s">
        <v>54360</v>
      </c>
      <c r="N472" s="98" t="s">
        <v>54361</v>
      </c>
      <c r="O472" s="101">
        <v>100</v>
      </c>
      <c r="P472" s="101">
        <v>30</v>
      </c>
    </row>
    <row r="473">
      <c r="L473" s="98" t="s">
        <v>54362</v>
      </c>
      <c r="M473" s="98" t="s">
        <v>54363</v>
      </c>
      <c r="N473" s="98" t="s">
        <v>54364</v>
      </c>
      <c r="O473" s="101">
        <v>1135</v>
      </c>
      <c r="P473" s="101">
        <v>1135</v>
      </c>
    </row>
    <row r="474">
      <c r="L474" s="98" t="s">
        <v>54365</v>
      </c>
      <c r="M474" s="98" t="s">
        <v>54366</v>
      </c>
      <c r="N474" s="98" t="s">
        <v>54367</v>
      </c>
      <c r="O474" s="101">
        <v>200</v>
      </c>
      <c r="P474" s="101">
        <v>0</v>
      </c>
    </row>
    <row r="475">
      <c r="K475" s="96" t="s">
        <v>54368</v>
      </c>
      <c r="O475" s="85">
        <f>SUM(O471:O474)</f>
      </c>
      <c r="P475" s="85">
        <f>SUM(P471:P474)</f>
      </c>
    </row>
    <row r="476">
      <c r="A476" s="98" t="s">
        <v>54369</v>
      </c>
      <c r="B476" s="98" t="s">
        <v>54370</v>
      </c>
      <c r="C476" s="100">
        <v>650</v>
      </c>
      <c r="D476" s="98" t="s">
        <v>54371</v>
      </c>
      <c r="E476" s="98" t="s">
        <v>54372</v>
      </c>
      <c r="F476" s="104">
        <v>39346</v>
      </c>
      <c r="G476" s="104">
        <v>45689</v>
      </c>
      <c r="H476" s="104">
        <v>46053</v>
      </c>
      <c r="J476" s="101">
        <v>1225</v>
      </c>
      <c r="K476" s="98" t="s">
        <v>54373</v>
      </c>
      <c r="L476" s="98" t="s">
        <v>54374</v>
      </c>
      <c r="M476" s="98" t="s">
        <v>54375</v>
      </c>
      <c r="N476" s="98" t="s">
        <v>54376</v>
      </c>
      <c r="O476" s="101">
        <v>100</v>
      </c>
      <c r="P476" s="101">
        <v>100</v>
      </c>
      <c r="Q476" s="101">
        <v>-551.00999999999999</v>
      </c>
      <c r="R476" s="101">
        <v>800</v>
      </c>
    </row>
    <row r="477">
      <c r="L477" s="98" t="s">
        <v>54377</v>
      </c>
      <c r="M477" s="98" t="s">
        <v>54378</v>
      </c>
      <c r="N477" s="98" t="s">
        <v>54379</v>
      </c>
      <c r="O477" s="101">
        <v>975</v>
      </c>
      <c r="P477" s="101">
        <v>975</v>
      </c>
    </row>
    <row r="478">
      <c r="K478" s="96" t="s">
        <v>54380</v>
      </c>
      <c r="O478" s="85">
        <f>SUM(O476:O477)</f>
      </c>
      <c r="P478" s="85">
        <f>SUM(P476:P477)</f>
      </c>
    </row>
    <row r="479">
      <c r="A479" s="98" t="s">
        <v>54381</v>
      </c>
      <c r="B479" s="98" t="s">
        <v>54382</v>
      </c>
      <c r="C479" s="100">
        <v>650</v>
      </c>
      <c r="D479" s="98" t="s">
        <v>54383</v>
      </c>
      <c r="E479" s="98" t="s">
        <v>54384</v>
      </c>
      <c r="F479" s="104">
        <v>45030</v>
      </c>
      <c r="G479" s="104">
        <v>45413</v>
      </c>
      <c r="H479" s="104">
        <v>45777</v>
      </c>
      <c r="J479" s="101">
        <v>1255</v>
      </c>
      <c r="K479" s="98" t="s">
        <v>54385</v>
      </c>
      <c r="L479" s="98" t="s">
        <v>54386</v>
      </c>
      <c r="M479" s="98" t="s">
        <v>54387</v>
      </c>
      <c r="N479" s="98" t="s">
        <v>54388</v>
      </c>
      <c r="O479" s="101">
        <v>30</v>
      </c>
      <c r="P479" s="101">
        <v>0</v>
      </c>
      <c r="Q479" s="101">
        <v>0</v>
      </c>
      <c r="R479" s="101">
        <v>1180</v>
      </c>
    </row>
    <row r="480">
      <c r="L480" s="98" t="s">
        <v>54389</v>
      </c>
      <c r="M480" s="98" t="s">
        <v>54390</v>
      </c>
      <c r="N480" s="98" t="s">
        <v>54391</v>
      </c>
      <c r="O480" s="101">
        <v>100</v>
      </c>
      <c r="P480" s="101">
        <v>130</v>
      </c>
    </row>
    <row r="481">
      <c r="L481" s="98" t="s">
        <v>54392</v>
      </c>
      <c r="M481" s="98" t="s">
        <v>54393</v>
      </c>
      <c r="N481" s="98" t="s">
        <v>54394</v>
      </c>
      <c r="O481" s="101">
        <v>1125</v>
      </c>
      <c r="P481" s="101">
        <v>1125</v>
      </c>
    </row>
    <row r="482">
      <c r="K482" s="96" t="s">
        <v>54395</v>
      </c>
      <c r="O482" s="85">
        <f>SUM(O479:O481)</f>
      </c>
      <c r="P482" s="85">
        <f>SUM(P479:P481)</f>
      </c>
    </row>
    <row r="483">
      <c r="A483" s="98" t="s">
        <v>54396</v>
      </c>
      <c r="B483" s="98" t="s">
        <v>54397</v>
      </c>
      <c r="C483" s="100">
        <v>650</v>
      </c>
      <c r="D483" s="98" t="s">
        <v>54398</v>
      </c>
      <c r="E483" s="98" t="s">
        <v>54399</v>
      </c>
      <c r="F483" s="104">
        <v>42503</v>
      </c>
      <c r="G483" s="104">
        <v>45444</v>
      </c>
      <c r="H483" s="104">
        <v>45808</v>
      </c>
      <c r="J483" s="101">
        <v>1225</v>
      </c>
      <c r="K483" s="98" t="s">
        <v>54400</v>
      </c>
      <c r="L483" s="98" t="s">
        <v>54401</v>
      </c>
      <c r="M483" s="98" t="s">
        <v>54402</v>
      </c>
      <c r="N483" s="98" t="s">
        <v>54403</v>
      </c>
      <c r="O483" s="101">
        <v>100</v>
      </c>
      <c r="P483" s="101">
        <v>100</v>
      </c>
      <c r="Q483" s="101">
        <v>0</v>
      </c>
      <c r="R483" s="101">
        <v>825</v>
      </c>
    </row>
    <row r="484">
      <c r="L484" s="98" t="s">
        <v>54404</v>
      </c>
      <c r="M484" s="98" t="s">
        <v>54405</v>
      </c>
      <c r="N484" s="98" t="s">
        <v>54406</v>
      </c>
      <c r="O484" s="101">
        <v>965</v>
      </c>
      <c r="P484" s="101">
        <v>965</v>
      </c>
    </row>
    <row r="485">
      <c r="K485" s="96" t="s">
        <v>54407</v>
      </c>
      <c r="O485" s="85">
        <f>SUM(O483:O484)</f>
      </c>
      <c r="P485" s="85">
        <f>SUM(P483:P484)</f>
      </c>
    </row>
    <row r="486">
      <c r="A486" s="98" t="s">
        <v>54408</v>
      </c>
      <c r="B486" s="98" t="s">
        <v>54409</v>
      </c>
      <c r="C486" s="100">
        <v>650</v>
      </c>
      <c r="D486" s="98" t="s">
        <v>54410</v>
      </c>
      <c r="E486" s="98" t="s">
        <v>54411</v>
      </c>
      <c r="F486" s="104">
        <v>44218</v>
      </c>
      <c r="G486" s="104">
        <v>45689</v>
      </c>
      <c r="H486" s="104">
        <v>46053</v>
      </c>
      <c r="J486" s="101">
        <v>1255</v>
      </c>
      <c r="K486" s="98" t="s">
        <v>54412</v>
      </c>
      <c r="L486" s="98" t="s">
        <v>54413</v>
      </c>
      <c r="M486" s="98" t="s">
        <v>54414</v>
      </c>
      <c r="N486" s="98" t="s">
        <v>54415</v>
      </c>
      <c r="O486" s="101">
        <v>30</v>
      </c>
      <c r="P486" s="101">
        <v>100</v>
      </c>
      <c r="Q486" s="101">
        <v>0</v>
      </c>
      <c r="R486" s="101">
        <v>1030</v>
      </c>
    </row>
    <row r="487">
      <c r="L487" s="98" t="s">
        <v>54416</v>
      </c>
      <c r="M487" s="98" t="s">
        <v>54417</v>
      </c>
      <c r="N487" s="98" t="s">
        <v>54418</v>
      </c>
      <c r="O487" s="101">
        <v>100</v>
      </c>
      <c r="P487" s="101">
        <v>30</v>
      </c>
    </row>
    <row r="488">
      <c r="L488" s="98" t="s">
        <v>54419</v>
      </c>
      <c r="M488" s="98" t="s">
        <v>54420</v>
      </c>
      <c r="N488" s="98" t="s">
        <v>54421</v>
      </c>
      <c r="O488" s="101">
        <v>1110</v>
      </c>
      <c r="P488" s="101">
        <v>1110</v>
      </c>
    </row>
    <row r="489">
      <c r="K489" s="96" t="s">
        <v>54422</v>
      </c>
      <c r="O489" s="85">
        <f>SUM(O486:O488)</f>
      </c>
      <c r="P489" s="85">
        <f>SUM(P486:P488)</f>
      </c>
    </row>
    <row r="490">
      <c r="A490" s="98" t="s">
        <v>54423</v>
      </c>
      <c r="B490" s="98" t="s">
        <v>54424</v>
      </c>
      <c r="C490" s="100">
        <v>650</v>
      </c>
      <c r="D490" s="98" t="s">
        <v>54425</v>
      </c>
      <c r="E490" s="98" t="s">
        <v>54426</v>
      </c>
      <c r="F490" s="104">
        <v>40336</v>
      </c>
      <c r="G490" s="104">
        <v>45474</v>
      </c>
      <c r="H490" s="104">
        <v>45838</v>
      </c>
      <c r="J490" s="101">
        <v>1225</v>
      </c>
      <c r="K490" s="98" t="s">
        <v>54427</v>
      </c>
      <c r="L490" s="98" t="s">
        <v>54428</v>
      </c>
      <c r="M490" s="98" t="s">
        <v>54429</v>
      </c>
      <c r="N490" s="98" t="s">
        <v>54430</v>
      </c>
      <c r="O490" s="101">
        <v>100</v>
      </c>
      <c r="P490" s="101">
        <v>100</v>
      </c>
      <c r="Q490" s="101">
        <v>0</v>
      </c>
      <c r="R490" s="101">
        <v>790</v>
      </c>
    </row>
    <row r="491">
      <c r="L491" s="98" t="s">
        <v>54431</v>
      </c>
      <c r="M491" s="98" t="s">
        <v>54432</v>
      </c>
      <c r="N491" s="98" t="s">
        <v>54433</v>
      </c>
      <c r="O491" s="101">
        <v>960</v>
      </c>
      <c r="P491" s="101">
        <v>960</v>
      </c>
    </row>
    <row r="492">
      <c r="K492" s="96" t="s">
        <v>54434</v>
      </c>
      <c r="O492" s="85">
        <f>SUM(O490:O491)</f>
      </c>
      <c r="P492" s="85">
        <f>SUM(P490:P491)</f>
      </c>
    </row>
    <row r="493">
      <c r="A493" s="98" t="s">
        <v>54435</v>
      </c>
      <c r="B493" s="98" t="s">
        <v>54436</v>
      </c>
      <c r="C493" s="100">
        <v>650</v>
      </c>
      <c r="D493" s="98" t="s">
        <v>54437</v>
      </c>
      <c r="E493" s="98" t="s">
        <v>54438</v>
      </c>
      <c r="F493" s="104">
        <v>44127</v>
      </c>
      <c r="G493" s="104">
        <v>45597</v>
      </c>
      <c r="H493" s="104">
        <v>45961</v>
      </c>
      <c r="J493" s="101">
        <v>1255</v>
      </c>
      <c r="K493" s="98" t="s">
        <v>54439</v>
      </c>
      <c r="L493" s="98" t="s">
        <v>54440</v>
      </c>
      <c r="M493" s="98" t="s">
        <v>54441</v>
      </c>
      <c r="N493" s="98" t="s">
        <v>54442</v>
      </c>
      <c r="O493" s="101">
        <v>100</v>
      </c>
      <c r="P493" s="101">
        <v>30</v>
      </c>
      <c r="Q493" s="101">
        <v>0</v>
      </c>
      <c r="R493" s="101">
        <v>1030</v>
      </c>
    </row>
    <row r="494">
      <c r="L494" s="98" t="s">
        <v>54443</v>
      </c>
      <c r="M494" s="98" t="s">
        <v>54444</v>
      </c>
      <c r="N494" s="98" t="s">
        <v>54445</v>
      </c>
      <c r="O494" s="101">
        <v>30</v>
      </c>
      <c r="P494" s="101">
        <v>100</v>
      </c>
    </row>
    <row r="495">
      <c r="L495" s="98" t="s">
        <v>54446</v>
      </c>
      <c r="M495" s="98" t="s">
        <v>54447</v>
      </c>
      <c r="N495" s="98" t="s">
        <v>54448</v>
      </c>
      <c r="O495" s="101">
        <v>1110</v>
      </c>
      <c r="P495" s="101">
        <v>1110</v>
      </c>
    </row>
    <row r="496">
      <c r="K496" s="96" t="s">
        <v>54449</v>
      </c>
      <c r="O496" s="85">
        <f>SUM(O493:O495)</f>
      </c>
      <c r="P496" s="85">
        <f>SUM(P493:P495)</f>
      </c>
    </row>
    <row r="497">
      <c r="A497" s="98" t="s">
        <v>54450</v>
      </c>
      <c r="B497" s="98" t="s">
        <v>54451</v>
      </c>
      <c r="C497" s="100">
        <v>915</v>
      </c>
      <c r="D497" s="98" t="s">
        <v>54452</v>
      </c>
      <c r="E497" s="98" t="s">
        <v>54453</v>
      </c>
      <c r="F497" s="104">
        <v>45331</v>
      </c>
      <c r="G497" s="104">
        <v>45717</v>
      </c>
      <c r="H497" s="104">
        <v>46081</v>
      </c>
      <c r="J497" s="101">
        <v>1460</v>
      </c>
      <c r="K497" s="98" t="s">
        <v>54454</v>
      </c>
      <c r="L497" s="98" t="s">
        <v>54455</v>
      </c>
      <c r="M497" s="98" t="s">
        <v>54456</v>
      </c>
      <c r="N497" s="98" t="s">
        <v>54457</v>
      </c>
      <c r="O497" s="101">
        <v>100</v>
      </c>
      <c r="P497" s="101">
        <v>100</v>
      </c>
      <c r="Q497" s="101">
        <v>0</v>
      </c>
      <c r="R497" s="101">
        <v>1385</v>
      </c>
    </row>
    <row r="498">
      <c r="L498" s="98" t="s">
        <v>54458</v>
      </c>
      <c r="M498" s="98" t="s">
        <v>54459</v>
      </c>
      <c r="N498" s="98" t="s">
        <v>54460</v>
      </c>
      <c r="O498" s="101">
        <v>1360</v>
      </c>
      <c r="P498" s="101">
        <v>1360</v>
      </c>
    </row>
    <row r="499">
      <c r="K499" s="96" t="s">
        <v>54461</v>
      </c>
      <c r="O499" s="85">
        <f>SUM(O497:O498)</f>
      </c>
      <c r="P499" s="85">
        <f>SUM(P497:P498)</f>
      </c>
    </row>
    <row r="500">
      <c r="A500" s="98" t="s">
        <v>54462</v>
      </c>
      <c r="B500" s="98" t="s">
        <v>54463</v>
      </c>
      <c r="C500" s="100">
        <v>790</v>
      </c>
      <c r="D500" s="98" t="s">
        <v>54464</v>
      </c>
      <c r="E500" s="98" t="s">
        <v>54465</v>
      </c>
      <c r="F500" s="104">
        <v>43469</v>
      </c>
      <c r="G500" s="104">
        <v>45689</v>
      </c>
      <c r="H500" s="104">
        <v>46053</v>
      </c>
      <c r="J500" s="101">
        <v>1325</v>
      </c>
      <c r="K500" s="98" t="s">
        <v>54466</v>
      </c>
      <c r="L500" s="98" t="s">
        <v>54467</v>
      </c>
      <c r="M500" s="98" t="s">
        <v>54468</v>
      </c>
      <c r="N500" s="98" t="s">
        <v>54469</v>
      </c>
      <c r="O500" s="101">
        <v>100</v>
      </c>
      <c r="P500" s="101">
        <v>0</v>
      </c>
      <c r="Q500" s="101">
        <v>0</v>
      </c>
      <c r="R500" s="101">
        <v>1195</v>
      </c>
    </row>
    <row r="501">
      <c r="L501" s="98" t="s">
        <v>54470</v>
      </c>
      <c r="M501" s="98" t="s">
        <v>54471</v>
      </c>
      <c r="N501" s="98" t="s">
        <v>54472</v>
      </c>
      <c r="O501" s="101">
        <v>30</v>
      </c>
      <c r="P501" s="101">
        <v>130</v>
      </c>
    </row>
    <row r="502">
      <c r="L502" s="98" t="s">
        <v>54473</v>
      </c>
      <c r="M502" s="98" t="s">
        <v>54474</v>
      </c>
      <c r="N502" s="98" t="s">
        <v>54475</v>
      </c>
      <c r="O502" s="101">
        <v>1135</v>
      </c>
      <c r="P502" s="101">
        <v>1135</v>
      </c>
    </row>
    <row r="503">
      <c r="L503" s="98" t="s">
        <v>54476</v>
      </c>
      <c r="M503" s="98" t="s">
        <v>54477</v>
      </c>
      <c r="N503" s="98" t="s">
        <v>54478</v>
      </c>
      <c r="O503" s="101">
        <v>200</v>
      </c>
      <c r="P503" s="101">
        <v>0</v>
      </c>
    </row>
    <row r="504">
      <c r="K504" s="96" t="s">
        <v>54479</v>
      </c>
      <c r="O504" s="85">
        <f>SUM(O500:O503)</f>
      </c>
      <c r="P504" s="85">
        <f>SUM(P500:P503)</f>
      </c>
    </row>
    <row r="505">
      <c r="A505" s="98" t="s">
        <v>54480</v>
      </c>
      <c r="B505" s="98" t="s">
        <v>54481</v>
      </c>
      <c r="C505" s="100">
        <v>915</v>
      </c>
      <c r="D505" s="98" t="s">
        <v>54482</v>
      </c>
      <c r="E505" s="98" t="s">
        <v>54483</v>
      </c>
      <c r="F505" s="104">
        <v>45205</v>
      </c>
      <c r="G505" s="104">
        <v>45597</v>
      </c>
      <c r="H505" s="104">
        <v>45961</v>
      </c>
      <c r="J505" s="101">
        <v>1460</v>
      </c>
      <c r="K505" s="98" t="s">
        <v>54484</v>
      </c>
      <c r="L505" s="98" t="s">
        <v>54485</v>
      </c>
      <c r="M505" s="98" t="s">
        <v>54486</v>
      </c>
      <c r="N505" s="98" t="s">
        <v>54487</v>
      </c>
      <c r="O505" s="101">
        <v>100</v>
      </c>
      <c r="P505" s="101">
        <v>100</v>
      </c>
      <c r="Q505" s="101">
        <v>0</v>
      </c>
      <c r="R505" s="101">
        <v>1385</v>
      </c>
    </row>
    <row r="506">
      <c r="L506" s="98" t="s">
        <v>54488</v>
      </c>
      <c r="M506" s="98" t="s">
        <v>54489</v>
      </c>
      <c r="N506" s="98" t="s">
        <v>54490</v>
      </c>
      <c r="O506" s="101">
        <v>1360</v>
      </c>
      <c r="P506" s="101">
        <v>1360</v>
      </c>
    </row>
    <row r="507">
      <c r="K507" s="96" t="s">
        <v>54491</v>
      </c>
      <c r="O507" s="85">
        <f>SUM(O505:O506)</f>
      </c>
      <c r="P507" s="85">
        <f>SUM(P505:P506)</f>
      </c>
    </row>
    <row r="508">
      <c r="A508" s="98" t="s">
        <v>54492</v>
      </c>
      <c r="B508" s="98" t="s">
        <v>54493</v>
      </c>
      <c r="C508" s="100">
        <v>790</v>
      </c>
      <c r="D508" s="98" t="s">
        <v>54494</v>
      </c>
      <c r="E508" s="98" t="s">
        <v>54495</v>
      </c>
      <c r="F508" s="104">
        <v>41481</v>
      </c>
      <c r="G508" s="104">
        <v>45536</v>
      </c>
      <c r="H508" s="104">
        <v>45900</v>
      </c>
      <c r="J508" s="101">
        <v>1325</v>
      </c>
      <c r="K508" s="98" t="s">
        <v>54496</v>
      </c>
      <c r="L508" s="98" t="s">
        <v>54497</v>
      </c>
      <c r="M508" s="98" t="s">
        <v>54498</v>
      </c>
      <c r="N508" s="98" t="s">
        <v>54499</v>
      </c>
      <c r="O508" s="101">
        <v>30</v>
      </c>
      <c r="P508" s="101">
        <v>0</v>
      </c>
      <c r="Q508" s="101">
        <v>0</v>
      </c>
      <c r="R508" s="101">
        <v>950</v>
      </c>
    </row>
    <row r="509">
      <c r="L509" s="98" t="s">
        <v>54500</v>
      </c>
      <c r="M509" s="98" t="s">
        <v>54501</v>
      </c>
      <c r="N509" s="98" t="s">
        <v>54502</v>
      </c>
      <c r="O509" s="101">
        <v>100</v>
      </c>
      <c r="P509" s="101">
        <v>130</v>
      </c>
    </row>
    <row r="510">
      <c r="L510" s="98" t="s">
        <v>54503</v>
      </c>
      <c r="M510" s="98" t="s">
        <v>54504</v>
      </c>
      <c r="N510" s="98" t="s">
        <v>54505</v>
      </c>
      <c r="O510" s="101">
        <v>1120</v>
      </c>
      <c r="P510" s="101">
        <v>1120</v>
      </c>
    </row>
    <row r="511">
      <c r="K511" s="96" t="s">
        <v>54506</v>
      </c>
      <c r="O511" s="85">
        <f>SUM(O508:O510)</f>
      </c>
      <c r="P511" s="85">
        <f>SUM(P508:P510)</f>
      </c>
    </row>
    <row r="512">
      <c r="A512" s="98" t="s">
        <v>54507</v>
      </c>
      <c r="B512" s="98" t="s">
        <v>54508</v>
      </c>
      <c r="C512" s="100">
        <v>650</v>
      </c>
      <c r="D512" s="98" t="s">
        <v>54509</v>
      </c>
      <c r="E512" s="98" t="s">
        <v>54510</v>
      </c>
      <c r="F512" s="104">
        <v>41971</v>
      </c>
      <c r="G512" s="104">
        <v>45444</v>
      </c>
      <c r="H512" s="104">
        <v>45808</v>
      </c>
      <c r="J512" s="101">
        <v>1225</v>
      </c>
      <c r="K512" s="98" t="s">
        <v>54511</v>
      </c>
      <c r="L512" s="98" t="s">
        <v>54512</v>
      </c>
      <c r="M512" s="98" t="s">
        <v>54513</v>
      </c>
      <c r="N512" s="98" t="s">
        <v>54514</v>
      </c>
      <c r="O512" s="101">
        <v>100</v>
      </c>
      <c r="P512" s="101">
        <v>100</v>
      </c>
      <c r="Q512" s="101">
        <v>0</v>
      </c>
      <c r="R512" s="101">
        <v>800</v>
      </c>
    </row>
    <row r="513">
      <c r="L513" s="98" t="s">
        <v>54515</v>
      </c>
      <c r="M513" s="98" t="s">
        <v>54516</v>
      </c>
      <c r="N513" s="98" t="s">
        <v>54517</v>
      </c>
      <c r="O513" s="101">
        <v>965</v>
      </c>
      <c r="P513" s="101">
        <v>965</v>
      </c>
    </row>
    <row r="514">
      <c r="K514" s="96" t="s">
        <v>54518</v>
      </c>
      <c r="O514" s="85">
        <f>SUM(O512:O513)</f>
      </c>
      <c r="P514" s="85">
        <f>SUM(P512:P513)</f>
      </c>
    </row>
    <row r="515">
      <c r="A515" s="98" t="s">
        <v>54519</v>
      </c>
      <c r="B515" s="98" t="s">
        <v>54520</v>
      </c>
      <c r="C515" s="100">
        <v>650</v>
      </c>
      <c r="D515" s="98" t="s">
        <v>54521</v>
      </c>
      <c r="E515" s="98" t="s">
        <v>54522</v>
      </c>
      <c r="F515" s="104">
        <v>41791</v>
      </c>
      <c r="G515" s="104">
        <v>45444</v>
      </c>
      <c r="H515" s="104">
        <v>45808</v>
      </c>
      <c r="J515" s="101">
        <v>1255</v>
      </c>
      <c r="K515" s="98" t="s">
        <v>54523</v>
      </c>
      <c r="L515" s="98" t="s">
        <v>54524</v>
      </c>
      <c r="M515" s="98" t="s">
        <v>54525</v>
      </c>
      <c r="N515" s="98" t="s">
        <v>54526</v>
      </c>
      <c r="O515" s="101">
        <v>100</v>
      </c>
      <c r="P515" s="101">
        <v>130</v>
      </c>
      <c r="Q515" s="101">
        <v>25</v>
      </c>
      <c r="R515" s="101">
        <v>825</v>
      </c>
    </row>
    <row r="516">
      <c r="L516" s="98" t="s">
        <v>54527</v>
      </c>
      <c r="M516" s="98" t="s">
        <v>54528</v>
      </c>
      <c r="N516" s="98" t="s">
        <v>54529</v>
      </c>
      <c r="O516" s="101">
        <v>30</v>
      </c>
      <c r="P516" s="101">
        <v>0</v>
      </c>
    </row>
    <row r="517">
      <c r="L517" s="98" t="s">
        <v>54530</v>
      </c>
      <c r="M517" s="98" t="s">
        <v>54531</v>
      </c>
      <c r="N517" s="98" t="s">
        <v>54532</v>
      </c>
      <c r="O517" s="101">
        <v>950</v>
      </c>
      <c r="P517" s="101">
        <v>950</v>
      </c>
    </row>
    <row r="518">
      <c r="L518" s="98" t="s">
        <v>54533</v>
      </c>
      <c r="M518" s="98" t="s">
        <v>54534</v>
      </c>
      <c r="N518" s="98" t="s">
        <v>54535</v>
      </c>
      <c r="O518" s="101">
        <v>25</v>
      </c>
      <c r="P518" s="101">
        <v>0</v>
      </c>
    </row>
    <row r="519">
      <c r="K519" s="96" t="s">
        <v>54536</v>
      </c>
      <c r="O519" s="85">
        <f>SUM(O515:O518)</f>
      </c>
      <c r="P519" s="85">
        <f>SUM(P515:P518)</f>
      </c>
    </row>
    <row r="520">
      <c r="A520" s="98" t="s">
        <v>54537</v>
      </c>
      <c r="B520" s="98" t="s">
        <v>54538</v>
      </c>
      <c r="C520" s="100">
        <v>650</v>
      </c>
      <c r="D520" s="98" t="s">
        <v>54539</v>
      </c>
      <c r="E520" s="98" t="s">
        <v>54540</v>
      </c>
      <c r="F520" s="104">
        <v>35560</v>
      </c>
      <c r="G520" s="104">
        <v>45413</v>
      </c>
      <c r="H520" s="104">
        <v>45777</v>
      </c>
      <c r="J520" s="101">
        <v>1225</v>
      </c>
      <c r="K520" s="98" t="s">
        <v>54541</v>
      </c>
      <c r="L520" s="98" t="s">
        <v>54542</v>
      </c>
      <c r="M520" s="98" t="s">
        <v>54543</v>
      </c>
      <c r="N520" s="98" t="s">
        <v>54544</v>
      </c>
      <c r="O520" s="101">
        <v>100</v>
      </c>
      <c r="P520" s="101">
        <v>100</v>
      </c>
      <c r="Q520" s="101">
        <v>0</v>
      </c>
      <c r="R520" s="101">
        <v>1135</v>
      </c>
    </row>
    <row r="521">
      <c r="L521" s="98" t="s">
        <v>54545</v>
      </c>
      <c r="M521" s="98" t="s">
        <v>54546</v>
      </c>
      <c r="N521" s="98" t="s">
        <v>54547</v>
      </c>
      <c r="O521" s="101">
        <v>910</v>
      </c>
      <c r="P521" s="101">
        <v>910</v>
      </c>
    </row>
    <row r="522">
      <c r="L522" s="98" t="s">
        <v>54548</v>
      </c>
      <c r="M522" s="98" t="s">
        <v>54549</v>
      </c>
      <c r="N522" s="98" t="s">
        <v>54550</v>
      </c>
      <c r="O522" s="101">
        <v>200</v>
      </c>
      <c r="P522" s="101">
        <v>0</v>
      </c>
    </row>
    <row r="523">
      <c r="K523" s="96" t="s">
        <v>54551</v>
      </c>
      <c r="O523" s="85">
        <f>SUM(O520:O522)</f>
      </c>
      <c r="P523" s="85">
        <f>SUM(P520:P522)</f>
      </c>
    </row>
    <row r="524">
      <c r="A524" s="98" t="s">
        <v>54552</v>
      </c>
      <c r="B524" s="98" t="s">
        <v>54553</v>
      </c>
      <c r="C524" s="100">
        <v>650</v>
      </c>
      <c r="D524" s="98" t="s">
        <v>54554</v>
      </c>
      <c r="E524" s="98" t="s">
        <v>54555</v>
      </c>
      <c r="F524" s="104">
        <v>43721</v>
      </c>
      <c r="G524" s="104">
        <v>45566</v>
      </c>
      <c r="H524" s="104">
        <v>45930</v>
      </c>
      <c r="J524" s="101">
        <v>1255</v>
      </c>
      <c r="K524" s="98" t="s">
        <v>54556</v>
      </c>
      <c r="L524" s="98" t="s">
        <v>54557</v>
      </c>
      <c r="M524" s="98" t="s">
        <v>54558</v>
      </c>
      <c r="N524" s="98" t="s">
        <v>54559</v>
      </c>
      <c r="O524" s="101">
        <v>100</v>
      </c>
      <c r="P524" s="101">
        <v>130</v>
      </c>
      <c r="Q524" s="101">
        <v>0</v>
      </c>
      <c r="R524" s="101">
        <v>930</v>
      </c>
    </row>
    <row r="525">
      <c r="L525" s="98" t="s">
        <v>54560</v>
      </c>
      <c r="M525" s="98" t="s">
        <v>54561</v>
      </c>
      <c r="N525" s="98" t="s">
        <v>54562</v>
      </c>
      <c r="O525" s="101">
        <v>30</v>
      </c>
      <c r="P525" s="101">
        <v>0</v>
      </c>
    </row>
    <row r="526">
      <c r="L526" s="98" t="s">
        <v>54563</v>
      </c>
      <c r="M526" s="98" t="s">
        <v>54564</v>
      </c>
      <c r="N526" s="98" t="s">
        <v>54565</v>
      </c>
      <c r="O526" s="101">
        <v>1040</v>
      </c>
      <c r="P526" s="101">
        <v>1040</v>
      </c>
    </row>
    <row r="527">
      <c r="K527" s="96" t="s">
        <v>54566</v>
      </c>
      <c r="O527" s="85">
        <f>SUM(O524:O526)</f>
      </c>
      <c r="P527" s="85">
        <f>SUM(P524:P526)</f>
      </c>
    </row>
    <row r="528">
      <c r="A528" s="98" t="s">
        <v>54567</v>
      </c>
      <c r="B528" s="98" t="s">
        <v>54568</v>
      </c>
      <c r="C528" s="100">
        <v>650</v>
      </c>
      <c r="D528" s="98" t="s">
        <v>54569</v>
      </c>
      <c r="E528" s="98" t="s">
        <v>54570</v>
      </c>
      <c r="F528" s="104">
        <v>43960</v>
      </c>
      <c r="G528" s="104">
        <v>45689</v>
      </c>
      <c r="J528" s="101">
        <v>1225</v>
      </c>
      <c r="K528" s="98" t="s">
        <v>54571</v>
      </c>
      <c r="L528" s="98" t="s">
        <v>54572</v>
      </c>
      <c r="M528" s="98" t="s">
        <v>54573</v>
      </c>
      <c r="N528" s="98" t="s">
        <v>54574</v>
      </c>
      <c r="O528" s="101">
        <v>100</v>
      </c>
      <c r="P528" s="101">
        <v>100</v>
      </c>
      <c r="Q528" s="101">
        <v>19382.75</v>
      </c>
      <c r="R528" s="101">
        <v>1000</v>
      </c>
    </row>
    <row r="529">
      <c r="L529" s="98" t="s">
        <v>54575</v>
      </c>
      <c r="M529" s="98" t="s">
        <v>54576</v>
      </c>
      <c r="N529" s="98" t="s">
        <v>54577</v>
      </c>
      <c r="O529" s="101">
        <v>1225</v>
      </c>
      <c r="P529" s="101">
        <v>1225</v>
      </c>
    </row>
    <row r="530">
      <c r="L530" s="98" t="s">
        <v>54578</v>
      </c>
      <c r="M530" s="98" t="s">
        <v>54579</v>
      </c>
      <c r="N530" s="98" t="s">
        <v>54580</v>
      </c>
      <c r="O530" s="101">
        <v>200</v>
      </c>
      <c r="P530" s="101">
        <v>200</v>
      </c>
    </row>
    <row r="531">
      <c r="L531" s="98" t="s">
        <v>54581</v>
      </c>
      <c r="M531" s="98" t="s">
        <v>54582</v>
      </c>
      <c r="N531" s="98" t="s">
        <v>54583</v>
      </c>
      <c r="O531" s="101">
        <v>25</v>
      </c>
      <c r="P531" s="101">
        <v>0</v>
      </c>
    </row>
    <row r="532">
      <c r="K532" s="96" t="s">
        <v>54584</v>
      </c>
      <c r="O532" s="85">
        <f>SUM(O528:O531)</f>
      </c>
      <c r="P532" s="85">
        <f>SUM(P528:P531)</f>
      </c>
    </row>
    <row r="533">
      <c r="A533" s="98" t="s">
        <v>54585</v>
      </c>
      <c r="B533" s="98" t="s">
        <v>54586</v>
      </c>
      <c r="C533" s="100">
        <v>650</v>
      </c>
      <c r="D533" s="98" t="s">
        <v>54587</v>
      </c>
      <c r="E533" s="98" t="s">
        <v>54588</v>
      </c>
      <c r="F533" s="104">
        <v>45583</v>
      </c>
      <c r="G533" s="104">
        <v>45583</v>
      </c>
      <c r="H533" s="104">
        <v>45961</v>
      </c>
      <c r="J533" s="101">
        <v>1255</v>
      </c>
      <c r="K533" s="98" t="s">
        <v>54589</v>
      </c>
      <c r="L533" s="98" t="s">
        <v>54590</v>
      </c>
      <c r="M533" s="98" t="s">
        <v>54591</v>
      </c>
      <c r="N533" s="98" t="s">
        <v>54592</v>
      </c>
      <c r="O533" s="101">
        <v>100</v>
      </c>
      <c r="P533" s="101">
        <v>0</v>
      </c>
      <c r="Q533" s="101">
        <v>0</v>
      </c>
      <c r="R533" s="101">
        <v>1255</v>
      </c>
    </row>
    <row r="534">
      <c r="L534" s="98" t="s">
        <v>54593</v>
      </c>
      <c r="M534" s="98" t="s">
        <v>54594</v>
      </c>
      <c r="N534" s="98" t="s">
        <v>54595</v>
      </c>
      <c r="O534" s="101">
        <v>30</v>
      </c>
      <c r="P534" s="101">
        <v>130</v>
      </c>
    </row>
    <row r="535">
      <c r="L535" s="98" t="s">
        <v>54596</v>
      </c>
      <c r="M535" s="98" t="s">
        <v>54597</v>
      </c>
      <c r="N535" s="98" t="s">
        <v>54598</v>
      </c>
      <c r="O535" s="101">
        <v>1125</v>
      </c>
      <c r="P535" s="101">
        <v>1125</v>
      </c>
    </row>
    <row r="536">
      <c r="K536" s="96" t="s">
        <v>54599</v>
      </c>
      <c r="O536" s="85">
        <f>SUM(O533:O535)</f>
      </c>
      <c r="P536" s="85">
        <f>SUM(P533:P535)</f>
      </c>
    </row>
    <row r="537">
      <c r="A537" s="98" t="s">
        <v>54600</v>
      </c>
      <c r="B537" s="98" t="s">
        <v>54601</v>
      </c>
      <c r="C537" s="100">
        <v>915</v>
      </c>
      <c r="D537" s="98" t="s">
        <v>54602</v>
      </c>
      <c r="E537" s="98" t="s">
        <v>54603</v>
      </c>
      <c r="F537" s="104">
        <v>44470</v>
      </c>
      <c r="G537" s="104">
        <v>45566</v>
      </c>
      <c r="H537" s="104">
        <v>45930</v>
      </c>
      <c r="J537" s="101">
        <v>1460</v>
      </c>
      <c r="K537" s="98" t="s">
        <v>54604</v>
      </c>
      <c r="L537" s="98" t="s">
        <v>54605</v>
      </c>
      <c r="M537" s="98" t="s">
        <v>54606</v>
      </c>
      <c r="N537" s="98" t="s">
        <v>54607</v>
      </c>
      <c r="O537" s="101">
        <v>100</v>
      </c>
      <c r="P537" s="101">
        <v>100</v>
      </c>
      <c r="Q537" s="101">
        <v>0</v>
      </c>
      <c r="R537" s="101">
        <v>1335</v>
      </c>
    </row>
    <row r="538">
      <c r="L538" s="98" t="s">
        <v>54608</v>
      </c>
      <c r="M538" s="98" t="s">
        <v>54609</v>
      </c>
      <c r="N538" s="98" t="s">
        <v>54610</v>
      </c>
      <c r="O538" s="101">
        <v>1360</v>
      </c>
      <c r="P538" s="101">
        <v>1360</v>
      </c>
    </row>
    <row r="539">
      <c r="K539" s="96" t="s">
        <v>54611</v>
      </c>
      <c r="O539" s="85">
        <f>SUM(O537:O538)</f>
      </c>
      <c r="P539" s="85">
        <f>SUM(P537:P538)</f>
      </c>
    </row>
    <row r="540">
      <c r="A540" s="98" t="s">
        <v>54612</v>
      </c>
      <c r="B540" s="98" t="s">
        <v>54613</v>
      </c>
      <c r="C540" s="100">
        <v>790</v>
      </c>
      <c r="D540" s="98" t="s">
        <v>54614</v>
      </c>
      <c r="E540" s="98" t="s">
        <v>54615</v>
      </c>
      <c r="F540" s="104">
        <v>43448</v>
      </c>
      <c r="G540" s="104">
        <v>45658</v>
      </c>
      <c r="H540" s="104">
        <v>46022</v>
      </c>
      <c r="J540" s="101">
        <v>1325</v>
      </c>
      <c r="K540" s="98" t="s">
        <v>54616</v>
      </c>
      <c r="L540" s="98" t="s">
        <v>54617</v>
      </c>
      <c r="M540" s="98" t="s">
        <v>54618</v>
      </c>
      <c r="N540" s="98" t="s">
        <v>54619</v>
      </c>
      <c r="O540" s="101">
        <v>100</v>
      </c>
      <c r="P540" s="101">
        <v>30</v>
      </c>
      <c r="Q540" s="101">
        <v>0</v>
      </c>
      <c r="R540" s="101">
        <v>995</v>
      </c>
    </row>
    <row r="541">
      <c r="L541" s="98" t="s">
        <v>54620</v>
      </c>
      <c r="M541" s="98" t="s">
        <v>54621</v>
      </c>
      <c r="N541" s="98" t="s">
        <v>54622</v>
      </c>
      <c r="O541" s="101">
        <v>30</v>
      </c>
      <c r="P541" s="101">
        <v>100</v>
      </c>
    </row>
    <row r="542">
      <c r="L542" s="98" t="s">
        <v>54623</v>
      </c>
      <c r="M542" s="98" t="s">
        <v>54624</v>
      </c>
      <c r="N542" s="98" t="s">
        <v>54625</v>
      </c>
      <c r="O542" s="101">
        <v>1135</v>
      </c>
      <c r="P542" s="101">
        <v>1135</v>
      </c>
    </row>
    <row r="543">
      <c r="K543" s="96" t="s">
        <v>54626</v>
      </c>
      <c r="O543" s="85">
        <f>SUM(O540:O542)</f>
      </c>
      <c r="P543" s="85">
        <f>SUM(P540:P542)</f>
      </c>
    </row>
    <row r="544">
      <c r="A544" s="98" t="s">
        <v>54627</v>
      </c>
      <c r="B544" s="98" t="s">
        <v>54628</v>
      </c>
      <c r="C544" s="100">
        <v>915</v>
      </c>
      <c r="D544" s="98" t="s">
        <v>54629</v>
      </c>
      <c r="E544" s="98" t="s">
        <v>54630</v>
      </c>
      <c r="F544" s="104">
        <v>43756</v>
      </c>
      <c r="G544" s="104">
        <v>45597</v>
      </c>
      <c r="H544" s="104">
        <v>45961</v>
      </c>
      <c r="J544" s="101">
        <v>1460</v>
      </c>
      <c r="K544" s="98" t="s">
        <v>54631</v>
      </c>
      <c r="L544" s="98" t="s">
        <v>54632</v>
      </c>
      <c r="M544" s="98" t="s">
        <v>54633</v>
      </c>
      <c r="N544" s="98" t="s">
        <v>54634</v>
      </c>
      <c r="O544" s="101">
        <v>100</v>
      </c>
      <c r="P544" s="101">
        <v>100</v>
      </c>
      <c r="Q544" s="101">
        <v>0</v>
      </c>
      <c r="R544" s="101">
        <v>1160</v>
      </c>
    </row>
    <row r="545">
      <c r="L545" s="98" t="s">
        <v>54635</v>
      </c>
      <c r="M545" s="98" t="s">
        <v>54636</v>
      </c>
      <c r="N545" s="98" t="s">
        <v>54637</v>
      </c>
      <c r="O545" s="101">
        <v>1300</v>
      </c>
      <c r="P545" s="101">
        <v>1300</v>
      </c>
    </row>
    <row r="546">
      <c r="K546" s="96" t="s">
        <v>54638</v>
      </c>
      <c r="O546" s="85">
        <f>SUM(O544:O545)</f>
      </c>
      <c r="P546" s="85">
        <f>SUM(P544:P545)</f>
      </c>
    </row>
    <row r="547">
      <c r="A547" s="98" t="s">
        <v>54639</v>
      </c>
      <c r="B547" s="98" t="s">
        <v>54640</v>
      </c>
      <c r="C547" s="100">
        <v>790</v>
      </c>
      <c r="D547" s="98" t="s">
        <v>54641</v>
      </c>
      <c r="E547" s="98" t="s">
        <v>54642</v>
      </c>
      <c r="F547" s="104">
        <v>40982</v>
      </c>
      <c r="G547" s="104">
        <v>45689</v>
      </c>
      <c r="H547" s="104">
        <v>46053</v>
      </c>
      <c r="J547" s="101">
        <v>1295</v>
      </c>
      <c r="K547" s="98" t="s">
        <v>54643</v>
      </c>
      <c r="L547" s="98" t="s">
        <v>54644</v>
      </c>
      <c r="M547" s="98" t="s">
        <v>54645</v>
      </c>
      <c r="N547" s="98" t="s">
        <v>54646</v>
      </c>
      <c r="O547" s="101">
        <v>100</v>
      </c>
      <c r="P547" s="101">
        <v>100</v>
      </c>
      <c r="Q547" s="101">
        <v>0</v>
      </c>
      <c r="R547" s="101">
        <v>850</v>
      </c>
    </row>
    <row r="548">
      <c r="L548" s="98" t="s">
        <v>54647</v>
      </c>
      <c r="M548" s="98" t="s">
        <v>54648</v>
      </c>
      <c r="N548" s="98" t="s">
        <v>54649</v>
      </c>
      <c r="O548" s="101">
        <v>1105</v>
      </c>
      <c r="P548" s="101">
        <v>1105</v>
      </c>
    </row>
    <row r="549">
      <c r="K549" s="96" t="s">
        <v>54650</v>
      </c>
      <c r="O549" s="85">
        <f>SUM(O547:O548)</f>
      </c>
      <c r="P549" s="85">
        <f>SUM(P547:P548)</f>
      </c>
    </row>
    <row r="550">
      <c r="A550" s="98" t="s">
        <v>54651</v>
      </c>
      <c r="B550" s="98" t="s">
        <v>54652</v>
      </c>
      <c r="C550" s="100">
        <v>430</v>
      </c>
      <c r="D550" s="98" t="s">
        <v>54653</v>
      </c>
      <c r="E550" s="98" t="s">
        <v>54654</v>
      </c>
      <c r="F550" s="104">
        <v>41544</v>
      </c>
      <c r="G550" s="104">
        <v>45566</v>
      </c>
      <c r="H550" s="104">
        <v>45930</v>
      </c>
      <c r="J550" s="101">
        <v>1025</v>
      </c>
      <c r="K550" s="98" t="s">
        <v>54655</v>
      </c>
      <c r="L550" s="98" t="s">
        <v>54656</v>
      </c>
      <c r="M550" s="98" t="s">
        <v>54657</v>
      </c>
      <c r="N550" s="98" t="s">
        <v>54658</v>
      </c>
      <c r="O550" s="101">
        <v>960</v>
      </c>
      <c r="P550" s="101">
        <v>960</v>
      </c>
      <c r="Q550" s="101">
        <v>0</v>
      </c>
      <c r="R550" s="101">
        <v>665</v>
      </c>
    </row>
    <row r="551">
      <c r="K551" s="96" t="s">
        <v>54659</v>
      </c>
      <c r="O551" s="85">
        <f>SUM(O550:O550)</f>
      </c>
      <c r="P551" s="85">
        <f>SUM(P550:P550)</f>
      </c>
    </row>
    <row r="552">
      <c r="A552" s="98" t="s">
        <v>54660</v>
      </c>
      <c r="B552" s="98" t="s">
        <v>54661</v>
      </c>
      <c r="C552" s="100">
        <v>650</v>
      </c>
      <c r="D552" s="98" t="s">
        <v>54662</v>
      </c>
      <c r="E552" s="98" t="s">
        <v>54663</v>
      </c>
      <c r="F552" s="104">
        <v>40935</v>
      </c>
      <c r="G552" s="104">
        <v>45717</v>
      </c>
      <c r="H552" s="104">
        <v>46081</v>
      </c>
      <c r="J552" s="101">
        <v>1225</v>
      </c>
      <c r="K552" s="98" t="s">
        <v>54664</v>
      </c>
      <c r="L552" s="98" t="s">
        <v>54665</v>
      </c>
      <c r="M552" s="98" t="s">
        <v>54666</v>
      </c>
      <c r="N552" s="98" t="s">
        <v>54667</v>
      </c>
      <c r="O552" s="101">
        <v>100</v>
      </c>
      <c r="P552" s="101">
        <v>100</v>
      </c>
      <c r="Q552" s="101">
        <v>0</v>
      </c>
      <c r="R552" s="101">
        <v>750</v>
      </c>
    </row>
    <row r="553">
      <c r="L553" s="98" t="s">
        <v>54668</v>
      </c>
      <c r="M553" s="98" t="s">
        <v>54669</v>
      </c>
      <c r="N553" s="98" t="s">
        <v>54670</v>
      </c>
      <c r="O553" s="101">
        <v>1005</v>
      </c>
      <c r="P553" s="101">
        <v>1005</v>
      </c>
    </row>
    <row r="554">
      <c r="K554" s="96" t="s">
        <v>54671</v>
      </c>
      <c r="O554" s="85">
        <f>SUM(O552:O553)</f>
      </c>
      <c r="P554" s="85">
        <f>SUM(P552:P553)</f>
      </c>
    </row>
    <row r="555">
      <c r="A555" s="98" t="s">
        <v>54672</v>
      </c>
      <c r="B555" s="98" t="s">
        <v>54673</v>
      </c>
      <c r="C555" s="100">
        <v>365</v>
      </c>
      <c r="D555" s="98" t="s">
        <v>54674</v>
      </c>
      <c r="E555" s="98" t="s">
        <v>54675</v>
      </c>
      <c r="F555" s="104">
        <v>45632</v>
      </c>
      <c r="G555" s="104">
        <v>45632</v>
      </c>
      <c r="H555" s="104">
        <v>46022</v>
      </c>
      <c r="I555" s="104">
        <v>45765</v>
      </c>
      <c r="J555" s="101">
        <v>975</v>
      </c>
      <c r="K555" s="98" t="s">
        <v>54676</v>
      </c>
      <c r="L555" s="98" t="s">
        <v>54677</v>
      </c>
      <c r="M555" s="98" t="s">
        <v>54678</v>
      </c>
      <c r="N555" s="98" t="s">
        <v>54679</v>
      </c>
      <c r="O555" s="101">
        <v>585</v>
      </c>
      <c r="P555" s="101">
        <v>0</v>
      </c>
      <c r="Q555" s="101">
        <v>-390</v>
      </c>
      <c r="R555" s="101">
        <v>975</v>
      </c>
    </row>
    <row r="556">
      <c r="L556" s="98" t="s">
        <v>54680</v>
      </c>
      <c r="M556" s="98" t="s">
        <v>54681</v>
      </c>
      <c r="N556" s="98" t="s">
        <v>54682</v>
      </c>
      <c r="O556" s="101">
        <v>-975</v>
      </c>
      <c r="P556" s="101">
        <v>0</v>
      </c>
    </row>
    <row r="557">
      <c r="L557" s="98" t="s">
        <v>54683</v>
      </c>
      <c r="M557" s="98" t="s">
        <v>54684</v>
      </c>
      <c r="N557" s="98" t="s">
        <v>54685</v>
      </c>
      <c r="O557" s="101">
        <v>975</v>
      </c>
      <c r="P557" s="101">
        <v>975</v>
      </c>
    </row>
    <row r="558">
      <c r="L558" s="98" t="s">
        <v>54686</v>
      </c>
      <c r="M558" s="98" t="s">
        <v>54687</v>
      </c>
      <c r="N558" s="98" t="s">
        <v>54688</v>
      </c>
      <c r="O558" s="101">
        <v>200</v>
      </c>
      <c r="P558" s="101">
        <v>0</v>
      </c>
    </row>
    <row r="559">
      <c r="K559" s="96" t="s">
        <v>54689</v>
      </c>
      <c r="O559" s="85">
        <f>SUM(O555:O558)</f>
      </c>
      <c r="P559" s="85">
        <f>SUM(P555:P558)</f>
      </c>
    </row>
    <row r="560">
      <c r="A560" s="98" t="s">
        <v>54690</v>
      </c>
      <c r="B560" s="98" t="s">
        <v>54691</v>
      </c>
      <c r="C560" s="100">
        <v>420</v>
      </c>
      <c r="D560" s="98" t="s">
        <v>54692</v>
      </c>
      <c r="E560" s="98" t="s">
        <v>54693</v>
      </c>
      <c r="F560" s="104">
        <v>45408</v>
      </c>
      <c r="G560" s="104">
        <v>45408</v>
      </c>
      <c r="H560" s="104">
        <v>45777</v>
      </c>
      <c r="J560" s="101">
        <v>1000</v>
      </c>
      <c r="K560" s="98" t="s">
        <v>54694</v>
      </c>
      <c r="L560" s="98" t="s">
        <v>54695</v>
      </c>
      <c r="M560" s="98" t="s">
        <v>54696</v>
      </c>
      <c r="N560" s="98" t="s">
        <v>54697</v>
      </c>
      <c r="O560" s="101">
        <v>1000</v>
      </c>
      <c r="P560" s="101">
        <v>1000</v>
      </c>
      <c r="Q560" s="101">
        <v>0</v>
      </c>
      <c r="R560" s="101">
        <v>1000</v>
      </c>
    </row>
    <row r="561">
      <c r="K561" s="96" t="s">
        <v>54698</v>
      </c>
      <c r="O561" s="85">
        <f>SUM(O560:O560)</f>
      </c>
      <c r="P561" s="85">
        <f>SUM(P560:P560)</f>
      </c>
    </row>
    <row r="562">
      <c r="A562" s="98" t="s">
        <v>54699</v>
      </c>
      <c r="B562" s="98" t="s">
        <v>54700</v>
      </c>
      <c r="C562" s="100">
        <v>650</v>
      </c>
      <c r="D562" s="98" t="s">
        <v>54701</v>
      </c>
      <c r="E562" s="98" t="s">
        <v>54702</v>
      </c>
      <c r="F562" s="104">
        <v>44148</v>
      </c>
      <c r="G562" s="104">
        <v>45627</v>
      </c>
      <c r="H562" s="104">
        <v>45991</v>
      </c>
      <c r="J562" s="101">
        <v>1225</v>
      </c>
      <c r="K562" s="98" t="s">
        <v>54703</v>
      </c>
      <c r="L562" s="98" t="s">
        <v>54704</v>
      </c>
      <c r="M562" s="98" t="s">
        <v>54705</v>
      </c>
      <c r="N562" s="98" t="s">
        <v>54706</v>
      </c>
      <c r="O562" s="101">
        <v>100</v>
      </c>
      <c r="P562" s="101">
        <v>100</v>
      </c>
      <c r="Q562" s="101">
        <v>0</v>
      </c>
      <c r="R562" s="101">
        <v>1000</v>
      </c>
    </row>
    <row r="563">
      <c r="L563" s="98" t="s">
        <v>54707</v>
      </c>
      <c r="M563" s="98" t="s">
        <v>54708</v>
      </c>
      <c r="N563" s="98" t="s">
        <v>54709</v>
      </c>
      <c r="O563" s="101">
        <v>1110</v>
      </c>
      <c r="P563" s="101">
        <v>1110</v>
      </c>
    </row>
    <row r="564">
      <c r="K564" s="96" t="s">
        <v>54710</v>
      </c>
      <c r="O564" s="85">
        <f>SUM(O562:O563)</f>
      </c>
      <c r="P564" s="85">
        <f>SUM(P562:P563)</f>
      </c>
    </row>
    <row r="565">
      <c r="A565" s="98" t="s">
        <v>54711</v>
      </c>
      <c r="B565" s="98" t="s">
        <v>54712</v>
      </c>
      <c r="C565" s="100">
        <v>650</v>
      </c>
      <c r="D565" s="98" t="s">
        <v>54713</v>
      </c>
      <c r="E565" s="98" t="s">
        <v>54714</v>
      </c>
      <c r="F565" s="104">
        <v>45177</v>
      </c>
      <c r="G565" s="104">
        <v>45566</v>
      </c>
      <c r="H565" s="104">
        <v>45930</v>
      </c>
      <c r="J565" s="101">
        <v>1225</v>
      </c>
      <c r="K565" s="98" t="s">
        <v>54715</v>
      </c>
      <c r="L565" s="98" t="s">
        <v>54716</v>
      </c>
      <c r="M565" s="98" t="s">
        <v>54717</v>
      </c>
      <c r="N565" s="98" t="s">
        <v>54718</v>
      </c>
      <c r="O565" s="101">
        <v>100</v>
      </c>
      <c r="P565" s="101">
        <v>100</v>
      </c>
      <c r="Q565" s="101">
        <v>0</v>
      </c>
      <c r="R565" s="101">
        <v>1150</v>
      </c>
    </row>
    <row r="566">
      <c r="L566" s="98" t="s">
        <v>54719</v>
      </c>
      <c r="M566" s="98" t="s">
        <v>54720</v>
      </c>
      <c r="N566" s="98" t="s">
        <v>54721</v>
      </c>
      <c r="O566" s="101">
        <v>1125</v>
      </c>
      <c r="P566" s="101">
        <v>1125</v>
      </c>
    </row>
    <row r="567">
      <c r="K567" s="96" t="s">
        <v>54722</v>
      </c>
      <c r="O567" s="85">
        <f>SUM(O565:O566)</f>
      </c>
      <c r="P567" s="85">
        <f>SUM(P565:P566)</f>
      </c>
    </row>
    <row r="568">
      <c r="A568" s="98" t="s">
        <v>54723</v>
      </c>
      <c r="B568" s="98" t="s">
        <v>54724</v>
      </c>
      <c r="C568" s="100">
        <v>915</v>
      </c>
      <c r="D568" s="98" t="s">
        <v>54725</v>
      </c>
      <c r="E568" s="98" t="s">
        <v>54726</v>
      </c>
      <c r="F568" s="104">
        <v>44372</v>
      </c>
      <c r="G568" s="104">
        <v>45474</v>
      </c>
      <c r="H568" s="104">
        <v>45838</v>
      </c>
      <c r="J568" s="101">
        <v>1460</v>
      </c>
      <c r="K568" s="98" t="s">
        <v>54727</v>
      </c>
      <c r="L568" s="98" t="s">
        <v>54728</v>
      </c>
      <c r="M568" s="98" t="s">
        <v>54729</v>
      </c>
      <c r="N568" s="98" t="s">
        <v>54730</v>
      </c>
      <c r="O568" s="101">
        <v>100</v>
      </c>
      <c r="P568" s="101">
        <v>100</v>
      </c>
      <c r="Q568" s="101">
        <v>0</v>
      </c>
      <c r="R568" s="101">
        <v>1335</v>
      </c>
    </row>
    <row r="569">
      <c r="L569" s="98" t="s">
        <v>54731</v>
      </c>
      <c r="M569" s="98" t="s">
        <v>54732</v>
      </c>
      <c r="N569" s="98" t="s">
        <v>54733</v>
      </c>
      <c r="O569" s="101">
        <v>1340</v>
      </c>
      <c r="P569" s="101">
        <v>1340</v>
      </c>
    </row>
    <row r="570">
      <c r="K570" s="96" t="s">
        <v>54734</v>
      </c>
      <c r="O570" s="85">
        <f>SUM(O568:O569)</f>
      </c>
      <c r="P570" s="85">
        <f>SUM(P568:P569)</f>
      </c>
    </row>
    <row r="571">
      <c r="A571" s="98" t="s">
        <v>54735</v>
      </c>
      <c r="B571" s="98" t="s">
        <v>54736</v>
      </c>
      <c r="C571" s="100">
        <v>790</v>
      </c>
      <c r="D571" s="98" t="s">
        <v>54737</v>
      </c>
      <c r="E571" s="98" t="s">
        <v>54738</v>
      </c>
      <c r="F571" s="104">
        <v>43040</v>
      </c>
      <c r="G571" s="104">
        <v>45597</v>
      </c>
      <c r="H571" s="104">
        <v>45961</v>
      </c>
      <c r="J571" s="101">
        <v>1295</v>
      </c>
      <c r="K571" s="98" t="s">
        <v>54739</v>
      </c>
      <c r="L571" s="98" t="s">
        <v>54740</v>
      </c>
      <c r="M571" s="98" t="s">
        <v>54741</v>
      </c>
      <c r="N571" s="98" t="s">
        <v>54742</v>
      </c>
      <c r="O571" s="101">
        <v>100</v>
      </c>
      <c r="P571" s="101">
        <v>100</v>
      </c>
      <c r="Q571" s="101">
        <v>0</v>
      </c>
      <c r="R571" s="101">
        <v>965</v>
      </c>
    </row>
    <row r="572">
      <c r="L572" s="98" t="s">
        <v>54743</v>
      </c>
      <c r="M572" s="98" t="s">
        <v>54744</v>
      </c>
      <c r="N572" s="98" t="s">
        <v>54745</v>
      </c>
      <c r="O572" s="101">
        <v>1125</v>
      </c>
      <c r="P572" s="101">
        <v>1125</v>
      </c>
    </row>
    <row r="573">
      <c r="K573" s="96" t="s">
        <v>54746</v>
      </c>
      <c r="O573" s="85">
        <f>SUM(O571:O572)</f>
      </c>
      <c r="P573" s="85">
        <f>SUM(P571:P572)</f>
      </c>
    </row>
    <row r="574">
      <c r="A574" s="98" t="s">
        <v>54747</v>
      </c>
      <c r="B574" s="98" t="s">
        <v>54748</v>
      </c>
      <c r="C574" s="100">
        <v>915</v>
      </c>
      <c r="D574" s="98" t="s">
        <v>54749</v>
      </c>
      <c r="E574" s="98" t="s">
        <v>54750</v>
      </c>
      <c r="F574" s="104">
        <v>40963</v>
      </c>
      <c r="G574" s="104">
        <v>45717</v>
      </c>
      <c r="H574" s="104">
        <v>46081</v>
      </c>
      <c r="J574" s="101">
        <v>1460</v>
      </c>
      <c r="K574" s="98" t="s">
        <v>54751</v>
      </c>
      <c r="L574" s="98" t="s">
        <v>54752</v>
      </c>
      <c r="M574" s="98" t="s">
        <v>54753</v>
      </c>
      <c r="N574" s="98" t="s">
        <v>54754</v>
      </c>
      <c r="O574" s="101">
        <v>100</v>
      </c>
      <c r="P574" s="101">
        <v>100</v>
      </c>
      <c r="Q574" s="101">
        <v>0</v>
      </c>
      <c r="R574" s="101">
        <v>900</v>
      </c>
    </row>
    <row r="575">
      <c r="L575" s="98" t="s">
        <v>54755</v>
      </c>
      <c r="M575" s="98" t="s">
        <v>54756</v>
      </c>
      <c r="N575" s="98" t="s">
        <v>54757</v>
      </c>
      <c r="O575" s="101">
        <v>1150</v>
      </c>
      <c r="P575" s="101">
        <v>1150</v>
      </c>
    </row>
    <row r="576">
      <c r="K576" s="96" t="s">
        <v>54758</v>
      </c>
      <c r="O576" s="85">
        <f>SUM(O574:O575)</f>
      </c>
      <c r="P576" s="85">
        <f>SUM(P574:P575)</f>
      </c>
    </row>
    <row r="577">
      <c r="A577" s="98" t="s">
        <v>54759</v>
      </c>
      <c r="B577" s="98" t="s">
        <v>54760</v>
      </c>
      <c r="C577" s="100">
        <v>790</v>
      </c>
      <c r="D577" s="98" t="s">
        <v>54761</v>
      </c>
      <c r="E577" s="98" t="s">
        <v>54762</v>
      </c>
      <c r="F577" s="104">
        <v>44552</v>
      </c>
      <c r="G577" s="104">
        <v>45748</v>
      </c>
      <c r="H577" s="104">
        <v>46112</v>
      </c>
      <c r="J577" s="101">
        <v>1325</v>
      </c>
      <c r="K577" s="98" t="s">
        <v>54763</v>
      </c>
      <c r="L577" s="98" t="s">
        <v>54764</v>
      </c>
      <c r="M577" s="98" t="s">
        <v>54765</v>
      </c>
      <c r="N577" s="98" t="s">
        <v>54766</v>
      </c>
      <c r="O577" s="101">
        <v>100</v>
      </c>
      <c r="P577" s="101">
        <v>130</v>
      </c>
      <c r="Q577" s="101">
        <v>0</v>
      </c>
      <c r="R577" s="101">
        <v>1200</v>
      </c>
    </row>
    <row r="578">
      <c r="L578" s="98" t="s">
        <v>54767</v>
      </c>
      <c r="M578" s="98" t="s">
        <v>54768</v>
      </c>
      <c r="N578" s="98" t="s">
        <v>54769</v>
      </c>
      <c r="O578" s="101">
        <v>30</v>
      </c>
      <c r="P578" s="101">
        <v>0</v>
      </c>
    </row>
    <row r="579">
      <c r="L579" s="98" t="s">
        <v>54770</v>
      </c>
      <c r="M579" s="98" t="s">
        <v>54771</v>
      </c>
      <c r="N579" s="98" t="s">
        <v>54772</v>
      </c>
      <c r="O579" s="101">
        <v>1270</v>
      </c>
      <c r="P579" s="101">
        <v>1270</v>
      </c>
    </row>
    <row r="580">
      <c r="K580" s="96" t="s">
        <v>54773</v>
      </c>
      <c r="O580" s="85">
        <f>SUM(O577:O579)</f>
      </c>
      <c r="P580" s="85">
        <f>SUM(P577:P579)</f>
      </c>
    </row>
    <row r="581">
      <c r="A581" s="98" t="s">
        <v>54774</v>
      </c>
      <c r="B581" s="98" t="s">
        <v>54775</v>
      </c>
      <c r="C581" s="100">
        <v>650</v>
      </c>
      <c r="D581" s="98" t="s">
        <v>54776</v>
      </c>
      <c r="E581" s="98" t="s">
        <v>54777</v>
      </c>
      <c r="F581" s="104">
        <v>45422</v>
      </c>
      <c r="G581" s="104">
        <v>45422</v>
      </c>
      <c r="H581" s="104">
        <v>45808</v>
      </c>
      <c r="J581" s="101">
        <v>1225</v>
      </c>
      <c r="K581" s="98" t="s">
        <v>54778</v>
      </c>
      <c r="L581" s="98" t="s">
        <v>54779</v>
      </c>
      <c r="M581" s="98" t="s">
        <v>54780</v>
      </c>
      <c r="N581" s="98" t="s">
        <v>54781</v>
      </c>
      <c r="O581" s="101">
        <v>100</v>
      </c>
      <c r="P581" s="101">
        <v>100</v>
      </c>
      <c r="Q581" s="101">
        <v>0</v>
      </c>
      <c r="R581" s="101">
        <v>1225</v>
      </c>
    </row>
    <row r="582">
      <c r="L582" s="98" t="s">
        <v>54782</v>
      </c>
      <c r="M582" s="98" t="s">
        <v>54783</v>
      </c>
      <c r="N582" s="98" t="s">
        <v>54784</v>
      </c>
      <c r="O582" s="101">
        <v>1125</v>
      </c>
      <c r="P582" s="101">
        <v>1125</v>
      </c>
    </row>
    <row r="583">
      <c r="K583" s="96" t="s">
        <v>54785</v>
      </c>
      <c r="O583" s="85">
        <f>SUM(O581:O582)</f>
      </c>
      <c r="P583" s="85">
        <f>SUM(P581:P582)</f>
      </c>
    </row>
    <row r="584">
      <c r="A584" s="98" t="s">
        <v>54786</v>
      </c>
      <c r="B584" s="98" t="s">
        <v>54787</v>
      </c>
      <c r="C584" s="100">
        <v>650</v>
      </c>
      <c r="D584" s="98" t="s">
        <v>54788</v>
      </c>
      <c r="E584" s="98" t="s">
        <v>54789</v>
      </c>
      <c r="F584" s="104">
        <v>44358</v>
      </c>
      <c r="G584" s="104">
        <v>45474</v>
      </c>
      <c r="H584" s="104">
        <v>45838</v>
      </c>
      <c r="J584" s="101">
        <v>1255</v>
      </c>
      <c r="K584" s="98" t="s">
        <v>54790</v>
      </c>
      <c r="L584" s="98" t="s">
        <v>54791</v>
      </c>
      <c r="M584" s="98" t="s">
        <v>54792</v>
      </c>
      <c r="N584" s="98" t="s">
        <v>54793</v>
      </c>
      <c r="O584" s="101">
        <v>30</v>
      </c>
      <c r="P584" s="101">
        <v>30</v>
      </c>
      <c r="Q584" s="101">
        <v>0</v>
      </c>
      <c r="R584" s="101">
        <v>1080</v>
      </c>
    </row>
    <row r="585">
      <c r="L585" s="98" t="s">
        <v>54794</v>
      </c>
      <c r="M585" s="98" t="s">
        <v>54795</v>
      </c>
      <c r="N585" s="98" t="s">
        <v>54796</v>
      </c>
      <c r="O585" s="101">
        <v>100</v>
      </c>
      <c r="P585" s="101">
        <v>100</v>
      </c>
    </row>
    <row r="586">
      <c r="L586" s="98" t="s">
        <v>54797</v>
      </c>
      <c r="M586" s="98" t="s">
        <v>54798</v>
      </c>
      <c r="N586" s="98" t="s">
        <v>54799</v>
      </c>
      <c r="O586" s="101">
        <v>1085</v>
      </c>
      <c r="P586" s="101">
        <v>1085</v>
      </c>
    </row>
    <row r="587">
      <c r="K587" s="96" t="s">
        <v>54800</v>
      </c>
      <c r="O587" s="85">
        <f>SUM(O584:O586)</f>
      </c>
      <c r="P587" s="85">
        <f>SUM(P584:P586)</f>
      </c>
    </row>
    <row r="588">
      <c r="A588" s="98" t="s">
        <v>54801</v>
      </c>
      <c r="B588" s="98" t="s">
        <v>54802</v>
      </c>
      <c r="C588" s="100">
        <v>650</v>
      </c>
      <c r="D588" s="98" t="s">
        <v>54803</v>
      </c>
      <c r="E588" s="98" t="s">
        <v>54804</v>
      </c>
      <c r="F588" s="104">
        <v>40515</v>
      </c>
      <c r="G588" s="104">
        <v>45627</v>
      </c>
      <c r="H588" s="104">
        <v>45991</v>
      </c>
      <c r="J588" s="101">
        <v>1225</v>
      </c>
      <c r="K588" s="98" t="s">
        <v>54805</v>
      </c>
      <c r="L588" s="98" t="s">
        <v>54806</v>
      </c>
      <c r="M588" s="98" t="s">
        <v>54807</v>
      </c>
      <c r="N588" s="98" t="s">
        <v>54808</v>
      </c>
      <c r="O588" s="101">
        <v>100</v>
      </c>
      <c r="P588" s="101">
        <v>100</v>
      </c>
      <c r="Q588" s="101">
        <v>0</v>
      </c>
      <c r="R588" s="101">
        <v>790</v>
      </c>
    </row>
    <row r="589">
      <c r="L589" s="98" t="s">
        <v>54809</v>
      </c>
      <c r="M589" s="98" t="s">
        <v>54810</v>
      </c>
      <c r="N589" s="98" t="s">
        <v>54811</v>
      </c>
      <c r="O589" s="101">
        <v>1000</v>
      </c>
      <c r="P589" s="101">
        <v>1000</v>
      </c>
    </row>
    <row r="590">
      <c r="K590" s="96" t="s">
        <v>54812</v>
      </c>
      <c r="O590" s="85">
        <f>SUM(O588:O589)</f>
      </c>
      <c r="P590" s="85">
        <f>SUM(P588:P589)</f>
      </c>
    </row>
    <row r="591">
      <c r="A591" s="98" t="s">
        <v>54813</v>
      </c>
      <c r="B591" s="98" t="s">
        <v>54814</v>
      </c>
      <c r="C591" s="100">
        <v>650</v>
      </c>
      <c r="D591" s="98" t="s">
        <v>54815</v>
      </c>
      <c r="E591" s="98" t="s">
        <v>54816</v>
      </c>
      <c r="F591" s="104">
        <v>45121</v>
      </c>
      <c r="G591" s="104">
        <v>45505</v>
      </c>
      <c r="H591" s="104">
        <v>45869</v>
      </c>
      <c r="J591" s="101">
        <v>1225</v>
      </c>
      <c r="K591" s="98" t="s">
        <v>54817</v>
      </c>
      <c r="L591" s="98" t="s">
        <v>54818</v>
      </c>
      <c r="M591" s="98" t="s">
        <v>54819</v>
      </c>
      <c r="N591" s="98" t="s">
        <v>54820</v>
      </c>
      <c r="O591" s="101">
        <v>100</v>
      </c>
      <c r="P591" s="101">
        <v>100</v>
      </c>
      <c r="Q591" s="101">
        <v>0</v>
      </c>
      <c r="R591" s="101">
        <v>1150</v>
      </c>
    </row>
    <row r="592">
      <c r="L592" s="98" t="s">
        <v>54821</v>
      </c>
      <c r="M592" s="98" t="s">
        <v>54822</v>
      </c>
      <c r="N592" s="98" t="s">
        <v>54823</v>
      </c>
      <c r="O592" s="101">
        <v>1125</v>
      </c>
      <c r="P592" s="101">
        <v>1125</v>
      </c>
    </row>
    <row r="593">
      <c r="K593" s="96" t="s">
        <v>54824</v>
      </c>
      <c r="O593" s="85">
        <f>SUM(O591:O592)</f>
      </c>
      <c r="P593" s="85">
        <f>SUM(P591:P592)</f>
      </c>
    </row>
    <row r="594">
      <c r="A594" s="98" t="s">
        <v>54825</v>
      </c>
      <c r="B594" s="98" t="s">
        <v>54826</v>
      </c>
      <c r="C594" s="100">
        <v>650</v>
      </c>
      <c r="D594" s="98" t="s">
        <v>54827</v>
      </c>
      <c r="E594" s="98" t="s">
        <v>54828</v>
      </c>
      <c r="F594" s="104">
        <v>44204</v>
      </c>
      <c r="G594" s="104">
        <v>45689</v>
      </c>
      <c r="H594" s="104">
        <v>46053</v>
      </c>
      <c r="J594" s="101">
        <v>1225</v>
      </c>
      <c r="K594" s="98" t="s">
        <v>54829</v>
      </c>
      <c r="L594" s="98" t="s">
        <v>54830</v>
      </c>
      <c r="M594" s="98" t="s">
        <v>54831</v>
      </c>
      <c r="N594" s="98" t="s">
        <v>54832</v>
      </c>
      <c r="O594" s="101">
        <v>100</v>
      </c>
      <c r="P594" s="101">
        <v>100</v>
      </c>
      <c r="Q594" s="101">
        <v>0</v>
      </c>
      <c r="R594" s="101">
        <v>1000</v>
      </c>
    </row>
    <row r="595">
      <c r="L595" s="98" t="s">
        <v>54833</v>
      </c>
      <c r="M595" s="98" t="s">
        <v>54834</v>
      </c>
      <c r="N595" s="98" t="s">
        <v>54835</v>
      </c>
      <c r="O595" s="101">
        <v>1110</v>
      </c>
      <c r="P595" s="101">
        <v>1110</v>
      </c>
    </row>
    <row r="596">
      <c r="K596" s="96" t="s">
        <v>54836</v>
      </c>
      <c r="O596" s="85">
        <f>SUM(O594:O595)</f>
      </c>
      <c r="P596" s="85">
        <f>SUM(P594:P595)</f>
      </c>
    </row>
    <row r="597">
      <c r="A597" s="98" t="s">
        <v>54837</v>
      </c>
      <c r="B597" s="98" t="s">
        <v>54838</v>
      </c>
      <c r="C597" s="100">
        <v>650</v>
      </c>
      <c r="D597" s="98" t="s">
        <v>54839</v>
      </c>
      <c r="E597" s="98" t="s">
        <v>54840</v>
      </c>
      <c r="F597" s="104">
        <v>38758</v>
      </c>
      <c r="G597" s="104">
        <v>45444</v>
      </c>
      <c r="H597" s="104">
        <v>45808</v>
      </c>
      <c r="J597" s="101">
        <v>1255</v>
      </c>
      <c r="K597" s="98" t="s">
        <v>54841</v>
      </c>
      <c r="L597" s="98" t="s">
        <v>54842</v>
      </c>
      <c r="M597" s="98" t="s">
        <v>54843</v>
      </c>
      <c r="N597" s="98" t="s">
        <v>54844</v>
      </c>
      <c r="O597" s="101">
        <v>100</v>
      </c>
      <c r="P597" s="101">
        <v>130</v>
      </c>
      <c r="Q597" s="101">
        <v>0</v>
      </c>
      <c r="R597" s="101">
        <v>815</v>
      </c>
    </row>
    <row r="598">
      <c r="L598" s="98" t="s">
        <v>54845</v>
      </c>
      <c r="M598" s="98" t="s">
        <v>54846</v>
      </c>
      <c r="N598" s="98" t="s">
        <v>54847</v>
      </c>
      <c r="O598" s="101">
        <v>30</v>
      </c>
      <c r="P598" s="101">
        <v>0</v>
      </c>
    </row>
    <row r="599">
      <c r="L599" s="98" t="s">
        <v>54848</v>
      </c>
      <c r="M599" s="98" t="s">
        <v>54849</v>
      </c>
      <c r="N599" s="98" t="s">
        <v>54850</v>
      </c>
      <c r="O599" s="101">
        <v>945</v>
      </c>
      <c r="P599" s="101">
        <v>945</v>
      </c>
    </row>
    <row r="600">
      <c r="K600" s="96" t="s">
        <v>54851</v>
      </c>
      <c r="O600" s="85">
        <f>SUM(O597:O599)</f>
      </c>
      <c r="P600" s="85">
        <f>SUM(P597:P599)</f>
      </c>
    </row>
    <row r="601">
      <c r="A601" s="98" t="s">
        <v>54852</v>
      </c>
      <c r="B601" s="98" t="s">
        <v>54853</v>
      </c>
      <c r="C601" s="100">
        <v>915</v>
      </c>
      <c r="D601" s="98" t="s">
        <v>54854</v>
      </c>
      <c r="E601" s="98" t="s">
        <v>54855</v>
      </c>
      <c r="F601" s="104">
        <v>43699</v>
      </c>
      <c r="G601" s="104">
        <v>45536</v>
      </c>
      <c r="H601" s="104">
        <v>45900</v>
      </c>
      <c r="J601" s="101">
        <v>1460</v>
      </c>
      <c r="K601" s="98" t="s">
        <v>54856</v>
      </c>
      <c r="L601" s="98" t="s">
        <v>54857</v>
      </c>
      <c r="M601" s="98" t="s">
        <v>54858</v>
      </c>
      <c r="N601" s="98" t="s">
        <v>54859</v>
      </c>
      <c r="O601" s="101">
        <v>100</v>
      </c>
      <c r="P601" s="101">
        <v>100</v>
      </c>
      <c r="Q601" s="101">
        <v>0</v>
      </c>
      <c r="R601" s="101">
        <v>1080</v>
      </c>
    </row>
    <row r="602">
      <c r="L602" s="98" t="s">
        <v>54860</v>
      </c>
      <c r="M602" s="98" t="s">
        <v>54861</v>
      </c>
      <c r="N602" s="98" t="s">
        <v>54862</v>
      </c>
      <c r="O602" s="101">
        <v>1220</v>
      </c>
      <c r="P602" s="101">
        <v>1220</v>
      </c>
    </row>
    <row r="603">
      <c r="L603" s="98" t="s">
        <v>54863</v>
      </c>
      <c r="M603" s="98" t="s">
        <v>54864</v>
      </c>
      <c r="N603" s="98" t="s">
        <v>54865</v>
      </c>
      <c r="O603" s="101">
        <v>25</v>
      </c>
      <c r="P603" s="101">
        <v>0</v>
      </c>
    </row>
    <row r="604">
      <c r="K604" s="96" t="s">
        <v>54866</v>
      </c>
      <c r="O604" s="85">
        <f>SUM(O601:O603)</f>
      </c>
      <c r="P604" s="85">
        <f>SUM(P601:P603)</f>
      </c>
    </row>
    <row r="605">
      <c r="A605" s="98" t="s">
        <v>54867</v>
      </c>
      <c r="B605" s="98" t="s">
        <v>54868</v>
      </c>
      <c r="C605" s="100">
        <v>790</v>
      </c>
      <c r="D605" s="98" t="s">
        <v>54869</v>
      </c>
      <c r="E605" s="98" t="s">
        <v>54870</v>
      </c>
      <c r="F605" s="104">
        <v>37530</v>
      </c>
      <c r="G605" s="104">
        <v>45566</v>
      </c>
      <c r="H605" s="104">
        <v>45930</v>
      </c>
      <c r="J605" s="101">
        <v>1325</v>
      </c>
      <c r="K605" s="98" t="s">
        <v>54871</v>
      </c>
      <c r="L605" s="98" t="s">
        <v>54872</v>
      </c>
      <c r="M605" s="98" t="s">
        <v>54873</v>
      </c>
      <c r="N605" s="98" t="s">
        <v>54874</v>
      </c>
      <c r="O605" s="101">
        <v>30</v>
      </c>
      <c r="P605" s="101">
        <v>0</v>
      </c>
      <c r="Q605" s="101">
        <v>0</v>
      </c>
      <c r="R605" s="101">
        <v>1175</v>
      </c>
    </row>
    <row r="606">
      <c r="L606" s="98" t="s">
        <v>54875</v>
      </c>
      <c r="M606" s="98" t="s">
        <v>54876</v>
      </c>
      <c r="N606" s="98" t="s">
        <v>54877</v>
      </c>
      <c r="O606" s="101">
        <v>100</v>
      </c>
      <c r="P606" s="101">
        <v>130</v>
      </c>
    </row>
    <row r="607">
      <c r="L607" s="98" t="s">
        <v>54878</v>
      </c>
      <c r="M607" s="98" t="s">
        <v>54879</v>
      </c>
      <c r="N607" s="98" t="s">
        <v>54880</v>
      </c>
      <c r="O607" s="101">
        <v>1120</v>
      </c>
      <c r="P607" s="101">
        <v>1120</v>
      </c>
    </row>
    <row r="608">
      <c r="K608" s="96" t="s">
        <v>54881</v>
      </c>
      <c r="O608" s="85">
        <f>SUM(O605:O607)</f>
      </c>
      <c r="P608" s="85">
        <f>SUM(P605:P607)</f>
      </c>
    </row>
    <row r="609">
      <c r="A609" s="98" t="s">
        <v>54882</v>
      </c>
      <c r="B609" s="98" t="s">
        <v>54883</v>
      </c>
      <c r="C609" s="100">
        <v>915</v>
      </c>
      <c r="D609" s="98" t="s">
        <v>54884</v>
      </c>
      <c r="E609" s="98" t="s">
        <v>54885</v>
      </c>
      <c r="F609" s="104">
        <v>44774</v>
      </c>
      <c r="G609" s="104">
        <v>45566</v>
      </c>
      <c r="H609" s="104">
        <v>45930</v>
      </c>
      <c r="J609" s="101">
        <v>1460</v>
      </c>
      <c r="K609" s="98" t="s">
        <v>54886</v>
      </c>
      <c r="L609" s="98" t="s">
        <v>54887</v>
      </c>
      <c r="M609" s="98" t="s">
        <v>54888</v>
      </c>
      <c r="N609" s="98" t="s">
        <v>54889</v>
      </c>
      <c r="O609" s="101">
        <v>100</v>
      </c>
      <c r="P609" s="101">
        <v>100</v>
      </c>
      <c r="Q609" s="101">
        <v>0</v>
      </c>
      <c r="R609" s="101">
        <v>1335</v>
      </c>
    </row>
    <row r="610">
      <c r="L610" s="98" t="s">
        <v>54890</v>
      </c>
      <c r="M610" s="98" t="s">
        <v>54891</v>
      </c>
      <c r="N610" s="98" t="s">
        <v>54892</v>
      </c>
      <c r="O610" s="101">
        <v>1360</v>
      </c>
      <c r="P610" s="101">
        <v>1360</v>
      </c>
    </row>
    <row r="611">
      <c r="K611" s="96" t="s">
        <v>54893</v>
      </c>
      <c r="O611" s="85">
        <f>SUM(O609:O610)</f>
      </c>
      <c r="P611" s="85">
        <f>SUM(P609:P610)</f>
      </c>
    </row>
    <row r="612">
      <c r="A612" s="98" t="s">
        <v>54894</v>
      </c>
      <c r="B612" s="98" t="s">
        <v>54895</v>
      </c>
      <c r="C612" s="100">
        <v>790</v>
      </c>
      <c r="D612" s="98" t="s">
        <v>54896</v>
      </c>
      <c r="E612" s="98" t="s">
        <v>54897</v>
      </c>
      <c r="F612" s="104">
        <v>44533</v>
      </c>
      <c r="G612" s="104">
        <v>45658</v>
      </c>
      <c r="H612" s="104">
        <v>46022</v>
      </c>
      <c r="J612" s="101">
        <v>1325</v>
      </c>
      <c r="K612" s="98" t="s">
        <v>54898</v>
      </c>
      <c r="L612" s="98" t="s">
        <v>54899</v>
      </c>
      <c r="M612" s="98" t="s">
        <v>54900</v>
      </c>
      <c r="N612" s="98" t="s">
        <v>54901</v>
      </c>
      <c r="O612" s="101">
        <v>100</v>
      </c>
      <c r="P612" s="101">
        <v>100</v>
      </c>
      <c r="Q612" s="101">
        <v>0</v>
      </c>
      <c r="R612" s="101">
        <v>1200</v>
      </c>
    </row>
    <row r="613">
      <c r="L613" s="98" t="s">
        <v>54902</v>
      </c>
      <c r="M613" s="98" t="s">
        <v>54903</v>
      </c>
      <c r="N613" s="98" t="s">
        <v>54904</v>
      </c>
      <c r="O613" s="101">
        <v>30</v>
      </c>
      <c r="P613" s="101">
        <v>30</v>
      </c>
    </row>
    <row r="614">
      <c r="L614" s="98" t="s">
        <v>54905</v>
      </c>
      <c r="M614" s="98" t="s">
        <v>54906</v>
      </c>
      <c r="N614" s="98" t="s">
        <v>54907</v>
      </c>
      <c r="O614" s="101">
        <v>1195</v>
      </c>
      <c r="P614" s="101">
        <v>1195</v>
      </c>
    </row>
    <row r="615">
      <c r="K615" s="96" t="s">
        <v>54908</v>
      </c>
      <c r="O615" s="85">
        <f>SUM(O612:O614)</f>
      </c>
      <c r="P615" s="85">
        <f>SUM(P612:P614)</f>
      </c>
    </row>
    <row r="616">
      <c r="A616" s="98" t="s">
        <v>54909</v>
      </c>
      <c r="B616" s="98" t="s">
        <v>54910</v>
      </c>
      <c r="C616" s="100">
        <v>650</v>
      </c>
      <c r="D616" s="98" t="s">
        <v>54911</v>
      </c>
      <c r="E616" s="98" t="s">
        <v>54912</v>
      </c>
      <c r="F616" s="104">
        <v>30590</v>
      </c>
      <c r="G616" s="104">
        <v>45566</v>
      </c>
      <c r="H616" s="104">
        <v>45930</v>
      </c>
      <c r="J616" s="101">
        <v>1225</v>
      </c>
      <c r="K616" s="98" t="s">
        <v>54913</v>
      </c>
      <c r="L616" s="98" t="s">
        <v>54914</v>
      </c>
      <c r="M616" s="98" t="s">
        <v>54915</v>
      </c>
      <c r="N616" s="98" t="s">
        <v>54916</v>
      </c>
      <c r="O616" s="101">
        <v>100</v>
      </c>
      <c r="P616" s="101">
        <v>100</v>
      </c>
      <c r="Q616" s="101">
        <v>0</v>
      </c>
      <c r="R616" s="101">
        <v>770</v>
      </c>
    </row>
    <row r="617">
      <c r="L617" s="98" t="s">
        <v>54917</v>
      </c>
      <c r="M617" s="98" t="s">
        <v>54918</v>
      </c>
      <c r="N617" s="98" t="s">
        <v>54919</v>
      </c>
      <c r="O617" s="101">
        <v>975</v>
      </c>
      <c r="P617" s="101">
        <v>975</v>
      </c>
    </row>
    <row r="618">
      <c r="K618" s="96" t="s">
        <v>54920</v>
      </c>
      <c r="O618" s="85">
        <f>SUM(O616:O617)</f>
      </c>
      <c r="P618" s="85">
        <f>SUM(P616:P617)</f>
      </c>
    </row>
    <row r="619">
      <c r="A619" s="98" t="s">
        <v>54921</v>
      </c>
      <c r="B619" s="98" t="s">
        <v>54922</v>
      </c>
      <c r="C619" s="100">
        <v>650</v>
      </c>
      <c r="D619" s="98" t="s">
        <v>54923</v>
      </c>
      <c r="E619" s="98" t="s">
        <v>54924</v>
      </c>
      <c r="F619" s="104">
        <v>44841</v>
      </c>
      <c r="G619" s="104">
        <v>45597</v>
      </c>
      <c r="H619" s="104">
        <v>45961</v>
      </c>
      <c r="J619" s="101">
        <v>1255</v>
      </c>
      <c r="K619" s="98" t="s">
        <v>54925</v>
      </c>
      <c r="L619" s="98" t="s">
        <v>54926</v>
      </c>
      <c r="M619" s="98" t="s">
        <v>54927</v>
      </c>
      <c r="N619" s="98" t="s">
        <v>54928</v>
      </c>
      <c r="O619" s="101">
        <v>30</v>
      </c>
      <c r="P619" s="101">
        <v>0</v>
      </c>
      <c r="Q619" s="101">
        <v>0</v>
      </c>
      <c r="R619" s="101">
        <v>1130</v>
      </c>
    </row>
    <row r="620">
      <c r="L620" s="98" t="s">
        <v>54929</v>
      </c>
      <c r="M620" s="98" t="s">
        <v>54930</v>
      </c>
      <c r="N620" s="98" t="s">
        <v>54931</v>
      </c>
      <c r="O620" s="101">
        <v>100</v>
      </c>
      <c r="P620" s="101">
        <v>130</v>
      </c>
    </row>
    <row r="621">
      <c r="L621" s="98" t="s">
        <v>54932</v>
      </c>
      <c r="M621" s="98" t="s">
        <v>54933</v>
      </c>
      <c r="N621" s="98" t="s">
        <v>54934</v>
      </c>
      <c r="O621" s="101">
        <v>1125</v>
      </c>
      <c r="P621" s="101">
        <v>1125</v>
      </c>
    </row>
    <row r="622">
      <c r="K622" s="96" t="s">
        <v>54935</v>
      </c>
      <c r="O622" s="85">
        <f>SUM(O619:O621)</f>
      </c>
      <c r="P622" s="85">
        <f>SUM(P619:P621)</f>
      </c>
    </row>
    <row r="623">
      <c r="A623" s="98" t="s">
        <v>54936</v>
      </c>
      <c r="B623" s="98" t="s">
        <v>54937</v>
      </c>
      <c r="C623" s="100">
        <v>650</v>
      </c>
      <c r="D623" s="98" t="s">
        <v>54938</v>
      </c>
      <c r="E623" s="98" t="s">
        <v>54939</v>
      </c>
      <c r="F623" s="104">
        <v>39638</v>
      </c>
      <c r="G623" s="104">
        <v>45505</v>
      </c>
      <c r="H623" s="104">
        <v>45869</v>
      </c>
      <c r="J623" s="101">
        <v>1225</v>
      </c>
      <c r="K623" s="98" t="s">
        <v>54940</v>
      </c>
      <c r="L623" s="98" t="s">
        <v>54941</v>
      </c>
      <c r="M623" s="98" t="s">
        <v>54942</v>
      </c>
      <c r="N623" s="98" t="s">
        <v>54943</v>
      </c>
      <c r="O623" s="101">
        <v>100</v>
      </c>
      <c r="P623" s="101">
        <v>100</v>
      </c>
      <c r="Q623" s="101">
        <v>0</v>
      </c>
      <c r="R623" s="101">
        <v>790</v>
      </c>
    </row>
    <row r="624">
      <c r="L624" s="98" t="s">
        <v>54944</v>
      </c>
      <c r="M624" s="98" t="s">
        <v>54945</v>
      </c>
      <c r="N624" s="98" t="s">
        <v>54946</v>
      </c>
      <c r="O624" s="101">
        <v>1010</v>
      </c>
      <c r="P624" s="101">
        <v>1010</v>
      </c>
    </row>
    <row r="625">
      <c r="K625" s="96" t="s">
        <v>54947</v>
      </c>
      <c r="O625" s="85">
        <f>SUM(O623:O624)</f>
      </c>
      <c r="P625" s="85">
        <f>SUM(P623:P624)</f>
      </c>
    </row>
    <row r="626">
      <c r="A626" s="98" t="s">
        <v>54948</v>
      </c>
      <c r="B626" s="98" t="s">
        <v>54949</v>
      </c>
      <c r="C626" s="100">
        <v>650</v>
      </c>
      <c r="D626" s="98" t="s">
        <v>54950</v>
      </c>
      <c r="E626" s="98" t="s">
        <v>54951</v>
      </c>
      <c r="F626" s="104">
        <v>33914</v>
      </c>
      <c r="G626" s="104">
        <v>45627</v>
      </c>
      <c r="H626" s="104">
        <v>45991</v>
      </c>
      <c r="J626" s="101">
        <v>1255</v>
      </c>
      <c r="K626" s="98" t="s">
        <v>54952</v>
      </c>
      <c r="L626" s="98" t="s">
        <v>54953</v>
      </c>
      <c r="M626" s="98" t="s">
        <v>54954</v>
      </c>
      <c r="N626" s="98" t="s">
        <v>54955</v>
      </c>
      <c r="O626" s="101">
        <v>30</v>
      </c>
      <c r="P626" s="101">
        <v>130</v>
      </c>
      <c r="Q626" s="101">
        <v>0</v>
      </c>
      <c r="R626" s="101">
        <v>790</v>
      </c>
    </row>
    <row r="627">
      <c r="L627" s="98" t="s">
        <v>54956</v>
      </c>
      <c r="M627" s="98" t="s">
        <v>54957</v>
      </c>
      <c r="N627" s="98" t="s">
        <v>54958</v>
      </c>
      <c r="O627" s="101">
        <v>100</v>
      </c>
      <c r="P627" s="101">
        <v>0</v>
      </c>
    </row>
    <row r="628">
      <c r="L628" s="98" t="s">
        <v>54959</v>
      </c>
      <c r="M628" s="98" t="s">
        <v>54960</v>
      </c>
      <c r="N628" s="98" t="s">
        <v>54961</v>
      </c>
      <c r="O628" s="101">
        <v>995</v>
      </c>
      <c r="P628" s="101">
        <v>995</v>
      </c>
    </row>
    <row r="629">
      <c r="K629" s="96" t="s">
        <v>54962</v>
      </c>
      <c r="O629" s="85">
        <f>SUM(O626:O628)</f>
      </c>
      <c r="P629" s="85">
        <f>SUM(P626:P628)</f>
      </c>
    </row>
    <row r="630">
      <c r="A630" s="98" t="s">
        <v>54963</v>
      </c>
      <c r="B630" s="98" t="s">
        <v>54964</v>
      </c>
      <c r="C630" s="100">
        <v>650</v>
      </c>
      <c r="D630" s="98" t="s">
        <v>54965</v>
      </c>
      <c r="E630" s="98" t="s">
        <v>54966</v>
      </c>
      <c r="F630" s="104">
        <v>42566</v>
      </c>
      <c r="G630" s="104">
        <v>45505</v>
      </c>
      <c r="H630" s="104">
        <v>45869</v>
      </c>
      <c r="J630" s="101">
        <v>1225</v>
      </c>
      <c r="K630" s="98" t="s">
        <v>54967</v>
      </c>
      <c r="L630" s="98" t="s">
        <v>54968</v>
      </c>
      <c r="M630" s="98" t="s">
        <v>54969</v>
      </c>
      <c r="N630" s="98" t="s">
        <v>54970</v>
      </c>
      <c r="O630" s="101">
        <v>100</v>
      </c>
      <c r="P630" s="101">
        <v>100</v>
      </c>
      <c r="Q630" s="101">
        <v>0</v>
      </c>
      <c r="R630" s="101">
        <v>825</v>
      </c>
    </row>
    <row r="631">
      <c r="L631" s="98" t="s">
        <v>54971</v>
      </c>
      <c r="M631" s="98" t="s">
        <v>54972</v>
      </c>
      <c r="N631" s="98" t="s">
        <v>54973</v>
      </c>
      <c r="O631" s="101">
        <v>1010</v>
      </c>
      <c r="P631" s="101">
        <v>1010</v>
      </c>
    </row>
    <row r="632">
      <c r="K632" s="96" t="s">
        <v>54974</v>
      </c>
      <c r="O632" s="85">
        <f>SUM(O630:O631)</f>
      </c>
      <c r="P632" s="85">
        <f>SUM(P630:P631)</f>
      </c>
    </row>
    <row r="633">
      <c r="A633" s="98" t="s">
        <v>54975</v>
      </c>
      <c r="B633" s="98" t="s">
        <v>54976</v>
      </c>
      <c r="C633" s="100">
        <v>650</v>
      </c>
      <c r="D633" s="98" t="s">
        <v>54977</v>
      </c>
      <c r="E633" s="98" t="s">
        <v>54978</v>
      </c>
      <c r="F633" s="104">
        <v>42979</v>
      </c>
      <c r="G633" s="104">
        <v>45566</v>
      </c>
      <c r="H633" s="104">
        <v>45930</v>
      </c>
      <c r="J633" s="101">
        <v>1255</v>
      </c>
      <c r="K633" s="98" t="s">
        <v>54979</v>
      </c>
      <c r="L633" s="98" t="s">
        <v>54980</v>
      </c>
      <c r="M633" s="98" t="s">
        <v>54981</v>
      </c>
      <c r="N633" s="98" t="s">
        <v>54982</v>
      </c>
      <c r="O633" s="101">
        <v>100</v>
      </c>
      <c r="P633" s="101">
        <v>0</v>
      </c>
      <c r="Q633" s="101">
        <v>0</v>
      </c>
      <c r="R633" s="101">
        <v>865</v>
      </c>
    </row>
    <row r="634">
      <c r="L634" s="98" t="s">
        <v>54983</v>
      </c>
      <c r="M634" s="98" t="s">
        <v>54984</v>
      </c>
      <c r="N634" s="98" t="s">
        <v>54985</v>
      </c>
      <c r="O634" s="101">
        <v>30</v>
      </c>
      <c r="P634" s="101">
        <v>130</v>
      </c>
    </row>
    <row r="635">
      <c r="L635" s="98" t="s">
        <v>54986</v>
      </c>
      <c r="M635" s="98" t="s">
        <v>54987</v>
      </c>
      <c r="N635" s="98" t="s">
        <v>54988</v>
      </c>
      <c r="O635" s="101">
        <v>1025</v>
      </c>
      <c r="P635" s="101">
        <v>1025</v>
      </c>
    </row>
    <row r="636">
      <c r="K636" s="96" t="s">
        <v>54989</v>
      </c>
      <c r="O636" s="85">
        <f>SUM(O633:O635)</f>
      </c>
      <c r="P636" s="85">
        <f>SUM(P633:P635)</f>
      </c>
    </row>
    <row r="637">
      <c r="A637" s="98" t="s">
        <v>54990</v>
      </c>
      <c r="B637" s="98" t="s">
        <v>54991</v>
      </c>
      <c r="C637" s="100">
        <v>915</v>
      </c>
      <c r="D637" s="98" t="s">
        <v>54992</v>
      </c>
      <c r="E637" s="98" t="s">
        <v>54993</v>
      </c>
      <c r="F637" s="104">
        <v>45611</v>
      </c>
      <c r="G637" s="104">
        <v>45611</v>
      </c>
      <c r="H637" s="104">
        <v>45991</v>
      </c>
      <c r="J637" s="101">
        <v>1460</v>
      </c>
      <c r="K637" s="98" t="s">
        <v>54994</v>
      </c>
      <c r="L637" s="98" t="s">
        <v>54995</v>
      </c>
      <c r="M637" s="98" t="s">
        <v>54996</v>
      </c>
      <c r="N637" s="98" t="s">
        <v>54997</v>
      </c>
      <c r="O637" s="101">
        <v>100</v>
      </c>
      <c r="P637" s="101">
        <v>100</v>
      </c>
      <c r="Q637" s="101">
        <v>0</v>
      </c>
      <c r="R637" s="101">
        <v>1460</v>
      </c>
    </row>
    <row r="638">
      <c r="L638" s="98" t="s">
        <v>54998</v>
      </c>
      <c r="M638" s="98" t="s">
        <v>54999</v>
      </c>
      <c r="N638" s="98" t="s">
        <v>55000</v>
      </c>
      <c r="O638" s="101">
        <v>1360</v>
      </c>
      <c r="P638" s="101">
        <v>1360</v>
      </c>
    </row>
    <row r="639">
      <c r="K639" s="96" t="s">
        <v>55001</v>
      </c>
      <c r="O639" s="85">
        <f>SUM(O637:O638)</f>
      </c>
      <c r="P639" s="85">
        <f>SUM(P637:P638)</f>
      </c>
    </row>
    <row r="640">
      <c r="A640" s="98" t="s">
        <v>55002</v>
      </c>
      <c r="B640" s="98" t="s">
        <v>55003</v>
      </c>
      <c r="C640" s="100">
        <v>790</v>
      </c>
      <c r="D640" s="98" t="s">
        <v>55004</v>
      </c>
      <c r="E640" s="98" t="s">
        <v>55005</v>
      </c>
      <c r="F640" s="104">
        <v>39374</v>
      </c>
      <c r="G640" s="104">
        <v>45536</v>
      </c>
      <c r="H640" s="104">
        <v>45900</v>
      </c>
      <c r="J640" s="101">
        <v>1325</v>
      </c>
      <c r="K640" s="98" t="s">
        <v>55006</v>
      </c>
      <c r="L640" s="98" t="s">
        <v>55007</v>
      </c>
      <c r="M640" s="98" t="s">
        <v>55008</v>
      </c>
      <c r="N640" s="98" t="s">
        <v>55009</v>
      </c>
      <c r="O640" s="101">
        <v>30</v>
      </c>
      <c r="P640" s="101">
        <v>0</v>
      </c>
      <c r="Q640" s="101">
        <v>0</v>
      </c>
      <c r="R640" s="101">
        <v>865</v>
      </c>
    </row>
    <row r="641">
      <c r="L641" s="98" t="s">
        <v>55010</v>
      </c>
      <c r="M641" s="98" t="s">
        <v>55011</v>
      </c>
      <c r="N641" s="98" t="s">
        <v>55012</v>
      </c>
      <c r="O641" s="101">
        <v>100</v>
      </c>
      <c r="P641" s="101">
        <v>130</v>
      </c>
    </row>
    <row r="642">
      <c r="L642" s="98" t="s">
        <v>55013</v>
      </c>
      <c r="M642" s="98" t="s">
        <v>55014</v>
      </c>
      <c r="N642" s="98" t="s">
        <v>55015</v>
      </c>
      <c r="O642" s="101">
        <v>1090</v>
      </c>
      <c r="P642" s="101">
        <v>1090</v>
      </c>
    </row>
    <row r="643">
      <c r="K643" s="96" t="s">
        <v>55016</v>
      </c>
      <c r="O643" s="85">
        <f>SUM(O640:O642)</f>
      </c>
      <c r="P643" s="85">
        <f>SUM(P640:P642)</f>
      </c>
    </row>
    <row r="644">
      <c r="A644" s="98" t="s">
        <v>55017</v>
      </c>
      <c r="B644" s="98" t="s">
        <v>55018</v>
      </c>
      <c r="C644" s="100">
        <v>915</v>
      </c>
      <c r="D644" s="98" t="s">
        <v>55019</v>
      </c>
      <c r="E644" s="98" t="s">
        <v>55020</v>
      </c>
      <c r="F644" s="104">
        <v>42629</v>
      </c>
      <c r="G644" s="104">
        <v>45566</v>
      </c>
      <c r="H644" s="104">
        <v>45930</v>
      </c>
      <c r="J644" s="101">
        <v>1460</v>
      </c>
      <c r="K644" s="98" t="s">
        <v>55021</v>
      </c>
      <c r="L644" s="98" t="s">
        <v>55022</v>
      </c>
      <c r="M644" s="98" t="s">
        <v>55023</v>
      </c>
      <c r="N644" s="98" t="s">
        <v>55024</v>
      </c>
      <c r="O644" s="101">
        <v>100</v>
      </c>
      <c r="P644" s="101">
        <v>100</v>
      </c>
      <c r="Q644" s="101">
        <v>0</v>
      </c>
      <c r="R644" s="101">
        <v>985</v>
      </c>
    </row>
    <row r="645">
      <c r="L645" s="98" t="s">
        <v>55025</v>
      </c>
      <c r="M645" s="98" t="s">
        <v>55026</v>
      </c>
      <c r="N645" s="98" t="s">
        <v>55027</v>
      </c>
      <c r="O645" s="101">
        <v>1170</v>
      </c>
      <c r="P645" s="101">
        <v>1170</v>
      </c>
    </row>
    <row r="646">
      <c r="K646" s="96" t="s">
        <v>55028</v>
      </c>
      <c r="O646" s="85">
        <f>SUM(O644:O645)</f>
      </c>
      <c r="P646" s="85">
        <f>SUM(P644:P645)</f>
      </c>
    </row>
    <row r="647">
      <c r="A647" s="98" t="s">
        <v>55029</v>
      </c>
      <c r="B647" s="98" t="s">
        <v>55030</v>
      </c>
      <c r="C647" s="100">
        <v>790</v>
      </c>
      <c r="D647" s="98" t="s">
        <v>55031</v>
      </c>
      <c r="E647" s="98" t="s">
        <v>55032</v>
      </c>
      <c r="F647" s="104">
        <v>38126</v>
      </c>
      <c r="G647" s="104">
        <v>45474</v>
      </c>
      <c r="H647" s="104">
        <v>45838</v>
      </c>
      <c r="J647" s="101">
        <v>1295</v>
      </c>
      <c r="K647" s="98" t="s">
        <v>55033</v>
      </c>
      <c r="L647" s="98" t="s">
        <v>55034</v>
      </c>
      <c r="M647" s="98" t="s">
        <v>55035</v>
      </c>
      <c r="N647" s="98" t="s">
        <v>55036</v>
      </c>
      <c r="O647" s="101">
        <v>100</v>
      </c>
      <c r="P647" s="101">
        <v>100</v>
      </c>
      <c r="Q647" s="101">
        <v>0</v>
      </c>
      <c r="R647" s="101">
        <v>895</v>
      </c>
    </row>
    <row r="648">
      <c r="L648" s="98" t="s">
        <v>55037</v>
      </c>
      <c r="M648" s="98" t="s">
        <v>55038</v>
      </c>
      <c r="N648" s="98" t="s">
        <v>55039</v>
      </c>
      <c r="O648" s="101">
        <v>1055</v>
      </c>
      <c r="P648" s="101">
        <v>1055</v>
      </c>
    </row>
    <row r="649">
      <c r="K649" s="96" t="s">
        <v>55040</v>
      </c>
      <c r="O649" s="85">
        <f>SUM(O647:O648)</f>
      </c>
      <c r="P649" s="85">
        <f>SUM(P647:P648)</f>
      </c>
    </row>
    <row r="650">
      <c r="A650" s="98" t="s">
        <v>55041</v>
      </c>
      <c r="B650" s="98" t="s">
        <v>55042</v>
      </c>
      <c r="C650" s="100">
        <v>430</v>
      </c>
      <c r="D650" s="98" t="s">
        <v>55043</v>
      </c>
      <c r="E650" s="98" t="s">
        <v>55044</v>
      </c>
      <c r="F650" s="104">
        <v>45485</v>
      </c>
      <c r="G650" s="104">
        <v>45485</v>
      </c>
      <c r="H650" s="104">
        <v>45869</v>
      </c>
      <c r="J650" s="101">
        <v>1025</v>
      </c>
      <c r="K650" s="98" t="s">
        <v>55045</v>
      </c>
      <c r="L650" s="98" t="s">
        <v>55046</v>
      </c>
      <c r="M650" s="98" t="s">
        <v>55047</v>
      </c>
      <c r="N650" s="98" t="s">
        <v>55048</v>
      </c>
      <c r="O650" s="101">
        <v>1025</v>
      </c>
      <c r="P650" s="101">
        <v>1025</v>
      </c>
      <c r="Q650" s="101">
        <v>0</v>
      </c>
      <c r="R650" s="101">
        <v>1025</v>
      </c>
    </row>
    <row r="651">
      <c r="K651" s="96" t="s">
        <v>55049</v>
      </c>
      <c r="O651" s="85">
        <f>SUM(O650:O650)</f>
      </c>
      <c r="P651" s="85">
        <f>SUM(P650:P650)</f>
      </c>
    </row>
    <row r="652">
      <c r="A652" s="98" t="s">
        <v>55050</v>
      </c>
      <c r="B652" s="98" t="s">
        <v>55051</v>
      </c>
      <c r="C652" s="100">
        <v>650</v>
      </c>
      <c r="D652" s="98" t="s">
        <v>55052</v>
      </c>
      <c r="E652" s="98" t="s">
        <v>55053</v>
      </c>
      <c r="F652" s="104">
        <v>40633</v>
      </c>
      <c r="G652" s="104">
        <v>45505</v>
      </c>
      <c r="H652" s="104">
        <v>45869</v>
      </c>
      <c r="J652" s="101">
        <v>1225</v>
      </c>
      <c r="K652" s="98" t="s">
        <v>55054</v>
      </c>
      <c r="L652" s="98" t="s">
        <v>55055</v>
      </c>
      <c r="M652" s="98" t="s">
        <v>55056</v>
      </c>
      <c r="N652" s="98" t="s">
        <v>55057</v>
      </c>
      <c r="O652" s="101">
        <v>100</v>
      </c>
      <c r="P652" s="101">
        <v>100</v>
      </c>
      <c r="Q652" s="101">
        <v>-27.899999999999999</v>
      </c>
      <c r="R652" s="101">
        <v>810</v>
      </c>
    </row>
    <row r="653">
      <c r="L653" s="98" t="s">
        <v>55058</v>
      </c>
      <c r="M653" s="98" t="s">
        <v>55059</v>
      </c>
      <c r="N653" s="98" t="s">
        <v>55060</v>
      </c>
      <c r="O653" s="101">
        <v>970</v>
      </c>
      <c r="P653" s="101">
        <v>970</v>
      </c>
    </row>
    <row r="654">
      <c r="K654" s="96" t="s">
        <v>55061</v>
      </c>
      <c r="O654" s="85">
        <f>SUM(O652:O653)</f>
      </c>
      <c r="P654" s="85">
        <f>SUM(P652:P653)</f>
      </c>
    </row>
    <row r="655">
      <c r="A655" s="98" t="s">
        <v>55062</v>
      </c>
      <c r="B655" s="98" t="s">
        <v>55063</v>
      </c>
      <c r="C655" s="100">
        <v>365</v>
      </c>
      <c r="D655" s="98" t="s">
        <v>55064</v>
      </c>
      <c r="E655" s="98" t="s">
        <v>55065</v>
      </c>
      <c r="F655" s="104">
        <v>45457</v>
      </c>
      <c r="G655" s="104">
        <v>45457</v>
      </c>
      <c r="H655" s="104">
        <v>45838</v>
      </c>
      <c r="J655" s="101">
        <v>975</v>
      </c>
      <c r="K655" s="98" t="s">
        <v>55066</v>
      </c>
      <c r="L655" s="98" t="s">
        <v>55067</v>
      </c>
      <c r="M655" s="98" t="s">
        <v>55068</v>
      </c>
      <c r="N655" s="98" t="s">
        <v>55069</v>
      </c>
      <c r="O655" s="101">
        <v>975</v>
      </c>
      <c r="P655" s="101">
        <v>975</v>
      </c>
      <c r="Q655" s="101">
        <v>1010</v>
      </c>
      <c r="R655" s="101">
        <v>975</v>
      </c>
    </row>
    <row r="656">
      <c r="L656" s="98" t="s">
        <v>55070</v>
      </c>
      <c r="M656" s="98" t="s">
        <v>55071</v>
      </c>
      <c r="N656" s="98" t="s">
        <v>55072</v>
      </c>
      <c r="O656" s="101">
        <v>35</v>
      </c>
      <c r="P656" s="101">
        <v>0</v>
      </c>
    </row>
    <row r="657">
      <c r="K657" s="96" t="s">
        <v>55073</v>
      </c>
      <c r="O657" s="85">
        <f>SUM(O655:O656)</f>
      </c>
      <c r="P657" s="85">
        <f>SUM(P655:P656)</f>
      </c>
    </row>
    <row r="658">
      <c r="A658" s="98" t="s">
        <v>55074</v>
      </c>
      <c r="B658" s="98" t="s">
        <v>55075</v>
      </c>
      <c r="C658" s="100">
        <v>650</v>
      </c>
      <c r="D658" s="98" t="s">
        <v>55076</v>
      </c>
      <c r="E658" s="98" t="s">
        <v>55077</v>
      </c>
      <c r="F658" s="104">
        <v>42993</v>
      </c>
      <c r="G658" s="104">
        <v>45566</v>
      </c>
      <c r="H658" s="104">
        <v>45930</v>
      </c>
      <c r="J658" s="101">
        <v>1225</v>
      </c>
      <c r="K658" s="98" t="s">
        <v>55078</v>
      </c>
      <c r="L658" s="98" t="s">
        <v>55079</v>
      </c>
      <c r="M658" s="98" t="s">
        <v>55080</v>
      </c>
      <c r="N658" s="98" t="s">
        <v>55081</v>
      </c>
      <c r="O658" s="101">
        <v>100</v>
      </c>
      <c r="P658" s="101">
        <v>100</v>
      </c>
      <c r="Q658" s="101">
        <v>0</v>
      </c>
      <c r="R658" s="101">
        <v>835</v>
      </c>
    </row>
    <row r="659">
      <c r="L659" s="98" t="s">
        <v>55082</v>
      </c>
      <c r="M659" s="98" t="s">
        <v>55083</v>
      </c>
      <c r="N659" s="98" t="s">
        <v>55084</v>
      </c>
      <c r="O659" s="101">
        <v>1025</v>
      </c>
      <c r="P659" s="101">
        <v>1025</v>
      </c>
    </row>
    <row r="660">
      <c r="K660" s="96" t="s">
        <v>55085</v>
      </c>
      <c r="O660" s="85">
        <f>SUM(O658:O659)</f>
      </c>
      <c r="P660" s="85">
        <f>SUM(P658:P659)</f>
      </c>
    </row>
    <row r="661">
      <c r="A661" s="98" t="s">
        <v>55086</v>
      </c>
      <c r="B661" s="98" t="s">
        <v>55087</v>
      </c>
      <c r="C661" s="100">
        <v>650</v>
      </c>
      <c r="D661" s="98" t="s">
        <v>55088</v>
      </c>
      <c r="E661" s="98" t="s">
        <v>55089</v>
      </c>
      <c r="F661" s="104">
        <v>41572</v>
      </c>
      <c r="G661" s="104">
        <v>45597</v>
      </c>
      <c r="H661" s="104">
        <v>45961</v>
      </c>
      <c r="J661" s="101">
        <v>1225</v>
      </c>
      <c r="K661" s="98" t="s">
        <v>55090</v>
      </c>
      <c r="L661" s="98" t="s">
        <v>55091</v>
      </c>
      <c r="M661" s="98" t="s">
        <v>55092</v>
      </c>
      <c r="N661" s="98" t="s">
        <v>55093</v>
      </c>
      <c r="O661" s="101">
        <v>100</v>
      </c>
      <c r="P661" s="101">
        <v>100</v>
      </c>
      <c r="Q661" s="101">
        <v>0</v>
      </c>
      <c r="R661" s="101">
        <v>800</v>
      </c>
    </row>
    <row r="662">
      <c r="L662" s="98" t="s">
        <v>55094</v>
      </c>
      <c r="M662" s="98" t="s">
        <v>55095</v>
      </c>
      <c r="N662" s="98" t="s">
        <v>55096</v>
      </c>
      <c r="O662" s="101">
        <v>1005</v>
      </c>
      <c r="P662" s="101">
        <v>1005</v>
      </c>
    </row>
    <row r="663">
      <c r="K663" s="96" t="s">
        <v>55097</v>
      </c>
      <c r="O663" s="85">
        <f>SUM(O661:O662)</f>
      </c>
      <c r="P663" s="85">
        <f>SUM(P661:P662)</f>
      </c>
    </row>
    <row r="664">
      <c r="A664" s="98" t="s">
        <v>55098</v>
      </c>
      <c r="B664" s="98" t="s">
        <v>55099</v>
      </c>
      <c r="C664" s="100">
        <v>650</v>
      </c>
      <c r="D664" s="98" t="s">
        <v>55100</v>
      </c>
      <c r="E664" s="98" t="s">
        <v>55101</v>
      </c>
      <c r="F664" s="104">
        <v>40969</v>
      </c>
      <c r="G664" s="104">
        <v>45717</v>
      </c>
      <c r="H664" s="104">
        <v>46081</v>
      </c>
      <c r="J664" s="101">
        <v>1225</v>
      </c>
      <c r="K664" s="98" t="s">
        <v>55102</v>
      </c>
      <c r="L664" s="98" t="s">
        <v>55103</v>
      </c>
      <c r="M664" s="98" t="s">
        <v>55104</v>
      </c>
      <c r="N664" s="98" t="s">
        <v>55105</v>
      </c>
      <c r="O664" s="101">
        <v>100</v>
      </c>
      <c r="P664" s="101">
        <v>100</v>
      </c>
      <c r="Q664" s="101">
        <v>0</v>
      </c>
      <c r="R664" s="101">
        <v>750</v>
      </c>
    </row>
    <row r="665">
      <c r="L665" s="98" t="s">
        <v>55106</v>
      </c>
      <c r="M665" s="98" t="s">
        <v>55107</v>
      </c>
      <c r="N665" s="98" t="s">
        <v>55108</v>
      </c>
      <c r="O665" s="101">
        <v>1005</v>
      </c>
      <c r="P665" s="101">
        <v>1005</v>
      </c>
    </row>
    <row r="666">
      <c r="K666" s="96" t="s">
        <v>55109</v>
      </c>
      <c r="O666" s="85">
        <f>SUM(O664:O665)</f>
      </c>
      <c r="P666" s="85">
        <f>SUM(P664:P665)</f>
      </c>
    </row>
    <row r="667">
      <c r="A667" s="98" t="s">
        <v>55110</v>
      </c>
      <c r="B667" s="98" t="s">
        <v>55111</v>
      </c>
      <c r="C667" s="100">
        <v>915</v>
      </c>
      <c r="D667" s="98" t="s">
        <v>55112</v>
      </c>
      <c r="E667" s="98" t="s">
        <v>55113</v>
      </c>
      <c r="F667" s="104">
        <v>44974</v>
      </c>
      <c r="G667" s="104">
        <v>45717</v>
      </c>
      <c r="H667" s="104">
        <v>46081</v>
      </c>
      <c r="J667" s="101">
        <v>1460</v>
      </c>
      <c r="K667" s="98" t="s">
        <v>55114</v>
      </c>
      <c r="L667" s="98" t="s">
        <v>55115</v>
      </c>
      <c r="M667" s="98" t="s">
        <v>55116</v>
      </c>
      <c r="N667" s="98" t="s">
        <v>55117</v>
      </c>
      <c r="O667" s="101">
        <v>100</v>
      </c>
      <c r="P667" s="101">
        <v>100</v>
      </c>
      <c r="Q667" s="101">
        <v>0</v>
      </c>
      <c r="R667" s="101">
        <v>1385</v>
      </c>
    </row>
    <row r="668">
      <c r="L668" s="98" t="s">
        <v>55118</v>
      </c>
      <c r="M668" s="98" t="s">
        <v>55119</v>
      </c>
      <c r="N668" s="98" t="s">
        <v>55120</v>
      </c>
      <c r="O668" s="101">
        <v>1435</v>
      </c>
      <c r="P668" s="101">
        <v>1435</v>
      </c>
    </row>
    <row r="669">
      <c r="K669" s="96" t="s">
        <v>55121</v>
      </c>
      <c r="O669" s="85">
        <f>SUM(O667:O668)</f>
      </c>
      <c r="P669" s="85">
        <f>SUM(P667:P668)</f>
      </c>
    </row>
    <row r="670">
      <c r="A670" s="98" t="s">
        <v>55122</v>
      </c>
      <c r="B670" s="98" t="s">
        <v>55123</v>
      </c>
      <c r="C670" s="100">
        <v>790</v>
      </c>
      <c r="D670" s="98" t="s">
        <v>55124</v>
      </c>
      <c r="E670" s="98" t="s">
        <v>55125</v>
      </c>
      <c r="F670" s="104">
        <v>38336</v>
      </c>
      <c r="G670" s="104">
        <v>45689</v>
      </c>
      <c r="H670" s="104">
        <v>46053</v>
      </c>
      <c r="J670" s="101">
        <v>1295</v>
      </c>
      <c r="K670" s="98" t="s">
        <v>55126</v>
      </c>
      <c r="L670" s="98" t="s">
        <v>55127</v>
      </c>
      <c r="M670" s="98" t="s">
        <v>55128</v>
      </c>
      <c r="N670" s="98" t="s">
        <v>55129</v>
      </c>
      <c r="O670" s="101">
        <v>100</v>
      </c>
      <c r="P670" s="101">
        <v>100</v>
      </c>
      <c r="Q670" s="101">
        <v>0</v>
      </c>
      <c r="R670" s="101">
        <v>1325</v>
      </c>
    </row>
    <row r="671">
      <c r="L671" s="98" t="s">
        <v>55130</v>
      </c>
      <c r="M671" s="98" t="s">
        <v>55131</v>
      </c>
      <c r="N671" s="98" t="s">
        <v>55132</v>
      </c>
      <c r="O671" s="101">
        <v>1100</v>
      </c>
      <c r="P671" s="101">
        <v>1100</v>
      </c>
    </row>
    <row r="672">
      <c r="K672" s="96" t="s">
        <v>55133</v>
      </c>
      <c r="O672" s="85">
        <f>SUM(O670:O671)</f>
      </c>
      <c r="P672" s="85">
        <f>SUM(P670:P671)</f>
      </c>
    </row>
    <row r="673">
      <c r="A673" s="98" t="s">
        <v>55134</v>
      </c>
      <c r="B673" s="98" t="s">
        <v>55135</v>
      </c>
      <c r="C673" s="100">
        <v>915</v>
      </c>
      <c r="D673" s="98" t="s">
        <v>55136</v>
      </c>
      <c r="E673" s="98" t="s">
        <v>55137</v>
      </c>
      <c r="F673" s="104">
        <v>43021</v>
      </c>
      <c r="G673" s="104">
        <v>45444</v>
      </c>
      <c r="H673" s="104">
        <v>45808</v>
      </c>
      <c r="J673" s="101">
        <v>1460</v>
      </c>
      <c r="K673" s="98" t="s">
        <v>55138</v>
      </c>
      <c r="L673" s="98" t="s">
        <v>55139</v>
      </c>
      <c r="M673" s="98" t="s">
        <v>55140</v>
      </c>
      <c r="N673" s="98" t="s">
        <v>55141</v>
      </c>
      <c r="O673" s="101">
        <v>100</v>
      </c>
      <c r="P673" s="101">
        <v>100</v>
      </c>
      <c r="Q673" s="101">
        <v>0</v>
      </c>
      <c r="R673" s="101">
        <v>1010</v>
      </c>
    </row>
    <row r="674">
      <c r="L674" s="98" t="s">
        <v>55142</v>
      </c>
      <c r="M674" s="98" t="s">
        <v>55143</v>
      </c>
      <c r="N674" s="98" t="s">
        <v>55144</v>
      </c>
      <c r="O674" s="101">
        <v>1110</v>
      </c>
      <c r="P674" s="101">
        <v>1110</v>
      </c>
    </row>
    <row r="675">
      <c r="K675" s="96" t="s">
        <v>55145</v>
      </c>
      <c r="O675" s="85">
        <f>SUM(O673:O674)</f>
      </c>
      <c r="P675" s="85">
        <f>SUM(P673:P674)</f>
      </c>
    </row>
    <row r="676">
      <c r="A676" s="98" t="s">
        <v>55146</v>
      </c>
      <c r="B676" s="98" t="s">
        <v>55147</v>
      </c>
      <c r="C676" s="100">
        <v>790</v>
      </c>
      <c r="D676" s="98" t="s">
        <v>55148</v>
      </c>
      <c r="E676" s="98" t="s">
        <v>55149</v>
      </c>
      <c r="F676" s="104">
        <v>43126</v>
      </c>
      <c r="G676" s="104">
        <v>45444</v>
      </c>
      <c r="H676" s="104">
        <v>45808</v>
      </c>
      <c r="J676" s="101">
        <v>1325</v>
      </c>
      <c r="K676" s="98" t="s">
        <v>55150</v>
      </c>
      <c r="L676" s="98" t="s">
        <v>55151</v>
      </c>
      <c r="M676" s="98" t="s">
        <v>55152</v>
      </c>
      <c r="N676" s="98" t="s">
        <v>55153</v>
      </c>
      <c r="O676" s="101">
        <v>100</v>
      </c>
      <c r="P676" s="101">
        <v>100</v>
      </c>
      <c r="Q676" s="101">
        <v>0</v>
      </c>
      <c r="R676" s="101">
        <v>985</v>
      </c>
    </row>
    <row r="677">
      <c r="L677" s="98" t="s">
        <v>55154</v>
      </c>
      <c r="M677" s="98" t="s">
        <v>55155</v>
      </c>
      <c r="N677" s="98" t="s">
        <v>55156</v>
      </c>
      <c r="O677" s="101">
        <v>30</v>
      </c>
      <c r="P677" s="101">
        <v>30</v>
      </c>
    </row>
    <row r="678">
      <c r="L678" s="98" t="s">
        <v>55157</v>
      </c>
      <c r="M678" s="98" t="s">
        <v>55158</v>
      </c>
      <c r="N678" s="98" t="s">
        <v>55159</v>
      </c>
      <c r="O678" s="101">
        <v>1060</v>
      </c>
      <c r="P678" s="101">
        <v>1060</v>
      </c>
    </row>
    <row r="679">
      <c r="K679" s="96" t="s">
        <v>55160</v>
      </c>
      <c r="O679" s="85">
        <f>SUM(O676:O678)</f>
      </c>
      <c r="P679" s="85">
        <f>SUM(P676:P678)</f>
      </c>
    </row>
    <row r="680">
      <c r="A680" s="98" t="s">
        <v>55161</v>
      </c>
      <c r="B680" s="98" t="s">
        <v>55162</v>
      </c>
      <c r="C680" s="100">
        <v>650</v>
      </c>
      <c r="D680" s="98" t="s">
        <v>55163</v>
      </c>
      <c r="E680" s="98" t="s">
        <v>55164</v>
      </c>
      <c r="F680" s="104">
        <v>40763</v>
      </c>
      <c r="G680" s="104">
        <v>45536</v>
      </c>
      <c r="H680" s="104">
        <v>45900</v>
      </c>
      <c r="J680" s="101">
        <v>1225</v>
      </c>
      <c r="K680" s="98" t="s">
        <v>55165</v>
      </c>
      <c r="L680" s="98" t="s">
        <v>55166</v>
      </c>
      <c r="M680" s="98" t="s">
        <v>55167</v>
      </c>
      <c r="N680" s="98" t="s">
        <v>55168</v>
      </c>
      <c r="O680" s="101">
        <v>100</v>
      </c>
      <c r="P680" s="101">
        <v>100</v>
      </c>
      <c r="Q680" s="101">
        <v>0</v>
      </c>
      <c r="R680" s="101">
        <v>790</v>
      </c>
    </row>
    <row r="681">
      <c r="L681" s="98" t="s">
        <v>55169</v>
      </c>
      <c r="M681" s="98" t="s">
        <v>55170</v>
      </c>
      <c r="N681" s="98" t="s">
        <v>55171</v>
      </c>
      <c r="O681" s="101">
        <v>1005</v>
      </c>
      <c r="P681" s="101">
        <v>1005</v>
      </c>
    </row>
    <row r="682">
      <c r="K682" s="96" t="s">
        <v>55172</v>
      </c>
      <c r="O682" s="85">
        <f>SUM(O680:O681)</f>
      </c>
      <c r="P682" s="85">
        <f>SUM(P680:P681)</f>
      </c>
    </row>
    <row r="683">
      <c r="A683" s="98" t="s">
        <v>55173</v>
      </c>
      <c r="B683" s="98" t="s">
        <v>55174</v>
      </c>
      <c r="C683" s="100">
        <v>650</v>
      </c>
      <c r="D683" s="98" t="s">
        <v>55175</v>
      </c>
      <c r="E683" s="98" t="s">
        <v>55176</v>
      </c>
      <c r="F683" s="104">
        <v>41922</v>
      </c>
      <c r="G683" s="104">
        <v>45597</v>
      </c>
      <c r="H683" s="104">
        <v>45961</v>
      </c>
      <c r="J683" s="101">
        <v>1255</v>
      </c>
      <c r="K683" s="98" t="s">
        <v>55177</v>
      </c>
      <c r="L683" s="98" t="s">
        <v>55178</v>
      </c>
      <c r="M683" s="98" t="s">
        <v>55179</v>
      </c>
      <c r="N683" s="98" t="s">
        <v>55180</v>
      </c>
      <c r="O683" s="101">
        <v>30</v>
      </c>
      <c r="P683" s="101">
        <v>100</v>
      </c>
      <c r="Q683" s="101">
        <v>0</v>
      </c>
      <c r="R683" s="101">
        <v>825</v>
      </c>
    </row>
    <row r="684">
      <c r="L684" s="98" t="s">
        <v>55181</v>
      </c>
      <c r="M684" s="98" t="s">
        <v>55182</v>
      </c>
      <c r="N684" s="98" t="s">
        <v>55183</v>
      </c>
      <c r="O684" s="101">
        <v>100</v>
      </c>
      <c r="P684" s="101">
        <v>30</v>
      </c>
    </row>
    <row r="685">
      <c r="L685" s="98" t="s">
        <v>55184</v>
      </c>
      <c r="M685" s="98" t="s">
        <v>55185</v>
      </c>
      <c r="N685" s="98" t="s">
        <v>55186</v>
      </c>
      <c r="O685" s="101">
        <v>1000</v>
      </c>
      <c r="P685" s="101">
        <v>1000</v>
      </c>
    </row>
    <row r="686">
      <c r="K686" s="96" t="s">
        <v>55187</v>
      </c>
      <c r="O686" s="85">
        <f>SUM(O683:O685)</f>
      </c>
      <c r="P686" s="85">
        <f>SUM(P683:P685)</f>
      </c>
    </row>
    <row r="687">
      <c r="A687" s="98" t="s">
        <v>55188</v>
      </c>
      <c r="B687" s="98" t="s">
        <v>55189</v>
      </c>
      <c r="C687" s="100">
        <v>650</v>
      </c>
      <c r="D687" s="98" t="s">
        <v>55190</v>
      </c>
      <c r="E687" s="98" t="s">
        <v>55191</v>
      </c>
      <c r="F687" s="104">
        <v>44666</v>
      </c>
      <c r="G687" s="104">
        <v>45748</v>
      </c>
      <c r="H687" s="104">
        <v>46112</v>
      </c>
      <c r="J687" s="101">
        <v>1225</v>
      </c>
      <c r="K687" s="98" t="s">
        <v>55192</v>
      </c>
      <c r="L687" s="98" t="s">
        <v>55193</v>
      </c>
      <c r="M687" s="98" t="s">
        <v>55194</v>
      </c>
      <c r="N687" s="98" t="s">
        <v>55195</v>
      </c>
      <c r="O687" s="101">
        <v>100</v>
      </c>
      <c r="P687" s="101">
        <v>100</v>
      </c>
      <c r="Q687" s="101">
        <v>0</v>
      </c>
      <c r="R687" s="101">
        <v>1100</v>
      </c>
    </row>
    <row r="688">
      <c r="L688" s="98" t="s">
        <v>55196</v>
      </c>
      <c r="M688" s="98" t="s">
        <v>55197</v>
      </c>
      <c r="N688" s="98" t="s">
        <v>55198</v>
      </c>
      <c r="O688" s="101">
        <v>1180</v>
      </c>
      <c r="P688" s="101">
        <v>1180</v>
      </c>
    </row>
    <row r="689">
      <c r="K689" s="96" t="s">
        <v>55199</v>
      </c>
      <c r="O689" s="85">
        <f>SUM(O687:O688)</f>
      </c>
      <c r="P689" s="85">
        <f>SUM(P687:P688)</f>
      </c>
    </row>
    <row r="690">
      <c r="A690" s="98" t="s">
        <v>55200</v>
      </c>
      <c r="B690" s="98" t="s">
        <v>55201</v>
      </c>
      <c r="C690" s="100">
        <v>650</v>
      </c>
      <c r="D690" s="98" t="s">
        <v>55202</v>
      </c>
      <c r="E690" s="98" t="s">
        <v>55203</v>
      </c>
      <c r="F690" s="104">
        <v>41683</v>
      </c>
      <c r="G690" s="104">
        <v>45717</v>
      </c>
      <c r="H690" s="104">
        <v>46081</v>
      </c>
      <c r="J690" s="101">
        <v>1255</v>
      </c>
      <c r="K690" s="98" t="s">
        <v>55204</v>
      </c>
      <c r="L690" s="98" t="s">
        <v>55205</v>
      </c>
      <c r="M690" s="98" t="s">
        <v>55206</v>
      </c>
      <c r="N690" s="98" t="s">
        <v>55207</v>
      </c>
      <c r="O690" s="101">
        <v>30</v>
      </c>
      <c r="P690" s="101">
        <v>100</v>
      </c>
      <c r="Q690" s="101">
        <v>0</v>
      </c>
      <c r="R690" s="101">
        <v>825</v>
      </c>
    </row>
    <row r="691">
      <c r="L691" s="98" t="s">
        <v>55208</v>
      </c>
      <c r="M691" s="98" t="s">
        <v>55209</v>
      </c>
      <c r="N691" s="98" t="s">
        <v>55210</v>
      </c>
      <c r="O691" s="101">
        <v>100</v>
      </c>
      <c r="P691" s="101">
        <v>30</v>
      </c>
    </row>
    <row r="692">
      <c r="L692" s="98" t="s">
        <v>55211</v>
      </c>
      <c r="M692" s="98" t="s">
        <v>55212</v>
      </c>
      <c r="N692" s="98" t="s">
        <v>55213</v>
      </c>
      <c r="O692" s="101">
        <v>1000</v>
      </c>
      <c r="P692" s="101">
        <v>1000</v>
      </c>
    </row>
    <row r="693">
      <c r="K693" s="96" t="s">
        <v>55214</v>
      </c>
      <c r="O693" s="85">
        <f>SUM(O690:O692)</f>
      </c>
      <c r="P693" s="85">
        <f>SUM(P690:P692)</f>
      </c>
    </row>
    <row r="694">
      <c r="A694" s="98" t="s">
        <v>55215</v>
      </c>
      <c r="B694" s="98" t="s">
        <v>55216</v>
      </c>
      <c r="C694" s="100">
        <v>650</v>
      </c>
      <c r="D694" s="98" t="s">
        <v>55217</v>
      </c>
      <c r="E694" s="98" t="s">
        <v>55218</v>
      </c>
      <c r="F694" s="104">
        <v>45394</v>
      </c>
      <c r="G694" s="104">
        <v>45394</v>
      </c>
      <c r="H694" s="104">
        <v>45777</v>
      </c>
      <c r="J694" s="101">
        <v>1225</v>
      </c>
      <c r="K694" s="98" t="s">
        <v>55219</v>
      </c>
      <c r="L694" s="98" t="s">
        <v>55220</v>
      </c>
      <c r="M694" s="98" t="s">
        <v>55221</v>
      </c>
      <c r="N694" s="98" t="s">
        <v>55222</v>
      </c>
      <c r="O694" s="101">
        <v>100</v>
      </c>
      <c r="P694" s="101">
        <v>100</v>
      </c>
      <c r="Q694" s="101">
        <v>0</v>
      </c>
      <c r="R694" s="101">
        <v>1225</v>
      </c>
    </row>
    <row r="695">
      <c r="L695" s="98" t="s">
        <v>55223</v>
      </c>
      <c r="M695" s="98" t="s">
        <v>55224</v>
      </c>
      <c r="N695" s="98" t="s">
        <v>55225</v>
      </c>
      <c r="O695" s="101">
        <v>1125</v>
      </c>
      <c r="P695" s="101">
        <v>1125</v>
      </c>
    </row>
    <row r="696">
      <c r="K696" s="96" t="s">
        <v>55226</v>
      </c>
      <c r="O696" s="85">
        <f>SUM(O694:O695)</f>
      </c>
      <c r="P696" s="85">
        <f>SUM(P694:P695)</f>
      </c>
    </row>
    <row r="697">
      <c r="A697" s="98" t="s">
        <v>55227</v>
      </c>
      <c r="B697" s="98" t="s">
        <v>55228</v>
      </c>
      <c r="C697" s="100">
        <v>650</v>
      </c>
      <c r="D697" s="98" t="s">
        <v>55229</v>
      </c>
      <c r="E697" s="98" t="s">
        <v>55230</v>
      </c>
      <c r="F697" s="104">
        <v>39934</v>
      </c>
      <c r="G697" s="104">
        <v>45444</v>
      </c>
      <c r="H697" s="104">
        <v>45808</v>
      </c>
      <c r="J697" s="101">
        <v>1255</v>
      </c>
      <c r="K697" s="98" t="s">
        <v>55231</v>
      </c>
      <c r="L697" s="98" t="s">
        <v>55232</v>
      </c>
      <c r="M697" s="98" t="s">
        <v>55233</v>
      </c>
      <c r="N697" s="98" t="s">
        <v>55234</v>
      </c>
      <c r="O697" s="101">
        <v>100</v>
      </c>
      <c r="P697" s="101">
        <v>30</v>
      </c>
      <c r="Q697" s="101">
        <v>0</v>
      </c>
      <c r="R697" s="101">
        <v>815</v>
      </c>
    </row>
    <row r="698">
      <c r="L698" s="98" t="s">
        <v>55235</v>
      </c>
      <c r="M698" s="98" t="s">
        <v>55236</v>
      </c>
      <c r="N698" s="98" t="s">
        <v>55237</v>
      </c>
      <c r="O698" s="101">
        <v>30</v>
      </c>
      <c r="P698" s="101">
        <v>100</v>
      </c>
    </row>
    <row r="699">
      <c r="L699" s="98" t="s">
        <v>55238</v>
      </c>
      <c r="M699" s="98" t="s">
        <v>55239</v>
      </c>
      <c r="N699" s="98" t="s">
        <v>55240</v>
      </c>
      <c r="O699" s="101">
        <v>950</v>
      </c>
      <c r="P699" s="101">
        <v>950</v>
      </c>
    </row>
    <row r="700">
      <c r="K700" s="96" t="s">
        <v>55241</v>
      </c>
      <c r="O700" s="85">
        <f>SUM(O697:O699)</f>
      </c>
      <c r="P700" s="85">
        <f>SUM(P697:P699)</f>
      </c>
    </row>
    <row r="701">
      <c r="A701" s="98" t="s">
        <v>55242</v>
      </c>
      <c r="B701" s="98" t="s">
        <v>55243</v>
      </c>
      <c r="C701" s="100">
        <v>915</v>
      </c>
      <c r="D701" s="98" t="s">
        <v>55244</v>
      </c>
      <c r="E701" s="98" t="s">
        <v>55245</v>
      </c>
      <c r="F701" s="104">
        <v>41703</v>
      </c>
      <c r="G701" s="104">
        <v>45748</v>
      </c>
      <c r="H701" s="104">
        <v>46112</v>
      </c>
      <c r="J701" s="101">
        <v>1460</v>
      </c>
      <c r="K701" s="98" t="s">
        <v>55246</v>
      </c>
      <c r="L701" s="98" t="s">
        <v>55247</v>
      </c>
      <c r="M701" s="98" t="s">
        <v>55248</v>
      </c>
      <c r="N701" s="98" t="s">
        <v>55249</v>
      </c>
      <c r="O701" s="101">
        <v>100</v>
      </c>
      <c r="P701" s="101">
        <v>100</v>
      </c>
      <c r="Q701" s="101">
        <v>0</v>
      </c>
      <c r="R701" s="101">
        <v>965</v>
      </c>
    </row>
    <row r="702">
      <c r="L702" s="98" t="s">
        <v>55250</v>
      </c>
      <c r="M702" s="98" t="s">
        <v>55251</v>
      </c>
      <c r="N702" s="98" t="s">
        <v>55252</v>
      </c>
      <c r="O702" s="101">
        <v>1185</v>
      </c>
      <c r="P702" s="101">
        <v>1185</v>
      </c>
    </row>
    <row r="703">
      <c r="K703" s="96" t="s">
        <v>55253</v>
      </c>
      <c r="O703" s="85">
        <f>SUM(O701:O702)</f>
      </c>
      <c r="P703" s="85">
        <f>SUM(P701:P702)</f>
      </c>
    </row>
    <row r="704">
      <c r="A704" s="98" t="s">
        <v>55254</v>
      </c>
      <c r="B704" s="98" t="s">
        <v>55255</v>
      </c>
      <c r="C704" s="100">
        <v>790</v>
      </c>
      <c r="D704" s="98" t="s">
        <v>55256</v>
      </c>
      <c r="E704" s="98" t="s">
        <v>55257</v>
      </c>
      <c r="F704" s="104">
        <v>45443</v>
      </c>
      <c r="G704" s="104">
        <v>45443</v>
      </c>
      <c r="H704" s="104">
        <v>45808</v>
      </c>
      <c r="J704" s="101">
        <v>1325</v>
      </c>
      <c r="K704" s="98" t="s">
        <v>55258</v>
      </c>
      <c r="L704" s="98" t="s">
        <v>55259</v>
      </c>
      <c r="M704" s="98" t="s">
        <v>55260</v>
      </c>
      <c r="N704" s="98" t="s">
        <v>55261</v>
      </c>
      <c r="O704" s="101">
        <v>100</v>
      </c>
      <c r="P704" s="101">
        <v>130</v>
      </c>
      <c r="Q704" s="101">
        <v>0</v>
      </c>
      <c r="R704" s="101">
        <v>1325</v>
      </c>
    </row>
    <row r="705">
      <c r="L705" s="98" t="s">
        <v>55262</v>
      </c>
      <c r="M705" s="98" t="s">
        <v>55263</v>
      </c>
      <c r="N705" s="98" t="s">
        <v>55264</v>
      </c>
      <c r="O705" s="101">
        <v>30</v>
      </c>
      <c r="P705" s="101">
        <v>0</v>
      </c>
    </row>
    <row r="706">
      <c r="L706" s="98" t="s">
        <v>55265</v>
      </c>
      <c r="M706" s="98" t="s">
        <v>55266</v>
      </c>
      <c r="N706" s="98" t="s">
        <v>55267</v>
      </c>
      <c r="O706" s="101">
        <v>1195</v>
      </c>
      <c r="P706" s="101">
        <v>1195</v>
      </c>
    </row>
    <row r="707">
      <c r="K707" s="96" t="s">
        <v>55268</v>
      </c>
      <c r="O707" s="85">
        <f>SUM(O704:O706)</f>
      </c>
      <c r="P707" s="85">
        <f>SUM(P704:P706)</f>
      </c>
    </row>
    <row r="708">
      <c r="A708" s="98" t="s">
        <v>55269</v>
      </c>
      <c r="B708" s="98" t="s">
        <v>55270</v>
      </c>
      <c r="C708" s="100">
        <v>915</v>
      </c>
      <c r="D708" s="98" t="s">
        <v>55271</v>
      </c>
      <c r="E708" s="98" t="s">
        <v>55272</v>
      </c>
      <c r="F708" s="104">
        <v>41138</v>
      </c>
      <c r="G708" s="104">
        <v>45658</v>
      </c>
      <c r="J708" s="101">
        <v>1460</v>
      </c>
      <c r="K708" s="98" t="s">
        <v>55273</v>
      </c>
      <c r="L708" s="98" t="s">
        <v>55274</v>
      </c>
      <c r="M708" s="98" t="s">
        <v>55275</v>
      </c>
      <c r="N708" s="98" t="s">
        <v>55276</v>
      </c>
      <c r="O708" s="101">
        <v>100</v>
      </c>
      <c r="P708" s="101">
        <v>100</v>
      </c>
      <c r="Q708" s="101">
        <v>0</v>
      </c>
      <c r="R708" s="101">
        <v>0</v>
      </c>
    </row>
    <row r="709">
      <c r="L709" s="98" t="s">
        <v>55277</v>
      </c>
      <c r="M709" s="98" t="s">
        <v>55278</v>
      </c>
      <c r="N709" s="98" t="s">
        <v>55279</v>
      </c>
      <c r="O709" s="101">
        <v>1100</v>
      </c>
      <c r="P709" s="101">
        <v>1100</v>
      </c>
    </row>
    <row r="710">
      <c r="L710" s="98" t="s">
        <v>55280</v>
      </c>
      <c r="M710" s="98" t="s">
        <v>55281</v>
      </c>
      <c r="N710" s="98" t="s">
        <v>55282</v>
      </c>
      <c r="O710" s="101">
        <v>-600</v>
      </c>
      <c r="P710" s="101">
        <v>-600</v>
      </c>
    </row>
    <row r="711">
      <c r="K711" s="96" t="s">
        <v>55283</v>
      </c>
      <c r="O711" s="85">
        <f>SUM(O708:O710)</f>
      </c>
      <c r="P711" s="85">
        <f>SUM(P708:P710)</f>
      </c>
    </row>
    <row r="712">
      <c r="A712" s="98" t="s">
        <v>55284</v>
      </c>
      <c r="B712" s="98" t="s">
        <v>55285</v>
      </c>
      <c r="C712" s="100">
        <v>790</v>
      </c>
      <c r="D712" s="98" t="s">
        <v>55286</v>
      </c>
      <c r="E712" s="98" t="s">
        <v>55287</v>
      </c>
      <c r="F712" s="104">
        <v>43678</v>
      </c>
      <c r="G712" s="104">
        <v>45505</v>
      </c>
      <c r="H712" s="104">
        <v>45869</v>
      </c>
      <c r="J712" s="101">
        <v>1325</v>
      </c>
      <c r="K712" s="98" t="s">
        <v>55288</v>
      </c>
      <c r="L712" s="98" t="s">
        <v>55289</v>
      </c>
      <c r="M712" s="98" t="s">
        <v>55290</v>
      </c>
      <c r="N712" s="98" t="s">
        <v>55291</v>
      </c>
      <c r="O712" s="101">
        <v>30</v>
      </c>
      <c r="P712" s="101">
        <v>30</v>
      </c>
      <c r="Q712" s="101">
        <v>0</v>
      </c>
      <c r="R712" s="101">
        <v>1030</v>
      </c>
    </row>
    <row r="713">
      <c r="L713" s="98" t="s">
        <v>55292</v>
      </c>
      <c r="M713" s="98" t="s">
        <v>55293</v>
      </c>
      <c r="N713" s="98" t="s">
        <v>55294</v>
      </c>
      <c r="O713" s="101">
        <v>100</v>
      </c>
      <c r="P713" s="101">
        <v>100</v>
      </c>
    </row>
    <row r="714">
      <c r="L714" s="98" t="s">
        <v>55295</v>
      </c>
      <c r="M714" s="98" t="s">
        <v>55296</v>
      </c>
      <c r="N714" s="98" t="s">
        <v>55297</v>
      </c>
      <c r="O714" s="101">
        <v>1140</v>
      </c>
      <c r="P714" s="101">
        <v>1140</v>
      </c>
    </row>
    <row r="715">
      <c r="K715" s="96" t="s">
        <v>55298</v>
      </c>
      <c r="O715" s="85">
        <f>SUM(O712:O714)</f>
      </c>
      <c r="P715" s="85">
        <f>SUM(P712:P714)</f>
      </c>
    </row>
    <row r="716">
      <c r="A716" s="98" t="s">
        <v>55299</v>
      </c>
      <c r="B716" s="98" t="s">
        <v>55300</v>
      </c>
      <c r="C716" s="100">
        <v>650</v>
      </c>
      <c r="D716" s="98" t="s">
        <v>55301</v>
      </c>
      <c r="E716" s="98" t="s">
        <v>55302</v>
      </c>
      <c r="F716" s="104">
        <v>43448</v>
      </c>
      <c r="G716" s="104">
        <v>45658</v>
      </c>
      <c r="H716" s="104">
        <v>46022</v>
      </c>
      <c r="J716" s="101">
        <v>1225</v>
      </c>
      <c r="K716" s="98" t="s">
        <v>55303</v>
      </c>
      <c r="L716" s="98" t="s">
        <v>55304</v>
      </c>
      <c r="M716" s="98" t="s">
        <v>55305</v>
      </c>
      <c r="N716" s="98" t="s">
        <v>55306</v>
      </c>
      <c r="O716" s="101">
        <v>100</v>
      </c>
      <c r="P716" s="101">
        <v>100</v>
      </c>
      <c r="Q716" s="101">
        <v>0</v>
      </c>
      <c r="R716" s="101">
        <v>880</v>
      </c>
    </row>
    <row r="717">
      <c r="L717" s="98" t="s">
        <v>55307</v>
      </c>
      <c r="M717" s="98" t="s">
        <v>55308</v>
      </c>
      <c r="N717" s="98" t="s">
        <v>55309</v>
      </c>
      <c r="O717" s="101">
        <v>1050</v>
      </c>
      <c r="P717" s="101">
        <v>1050</v>
      </c>
    </row>
    <row r="718">
      <c r="K718" s="96" t="s">
        <v>55310</v>
      </c>
      <c r="O718" s="85">
        <f>SUM(O716:O717)</f>
      </c>
      <c r="P718" s="85">
        <f>SUM(P716:P717)</f>
      </c>
    </row>
    <row r="719">
      <c r="A719" s="98" t="s">
        <v>55311</v>
      </c>
      <c r="B719" s="98" t="s">
        <v>55312</v>
      </c>
      <c r="C719" s="100">
        <v>650</v>
      </c>
      <c r="D719" s="98" t="s">
        <v>55313</v>
      </c>
      <c r="E719" s="98" t="s">
        <v>55314</v>
      </c>
      <c r="F719" s="104">
        <v>45303</v>
      </c>
      <c r="G719" s="104">
        <v>45689</v>
      </c>
      <c r="H719" s="104">
        <v>46053</v>
      </c>
      <c r="J719" s="101">
        <v>1255</v>
      </c>
      <c r="K719" s="98" t="s">
        <v>55315</v>
      </c>
      <c r="L719" s="98" t="s">
        <v>55316</v>
      </c>
      <c r="M719" s="98" t="s">
        <v>55317</v>
      </c>
      <c r="N719" s="98" t="s">
        <v>55318</v>
      </c>
      <c r="O719" s="101">
        <v>30</v>
      </c>
      <c r="P719" s="101">
        <v>130</v>
      </c>
      <c r="Q719" s="101">
        <v>0</v>
      </c>
      <c r="R719" s="101">
        <v>1255</v>
      </c>
    </row>
    <row r="720">
      <c r="L720" s="98" t="s">
        <v>55319</v>
      </c>
      <c r="M720" s="98" t="s">
        <v>55320</v>
      </c>
      <c r="N720" s="98" t="s">
        <v>55321</v>
      </c>
      <c r="O720" s="101">
        <v>100</v>
      </c>
      <c r="P720" s="101">
        <v>0</v>
      </c>
    </row>
    <row r="721">
      <c r="L721" s="98" t="s">
        <v>55322</v>
      </c>
      <c r="M721" s="98" t="s">
        <v>55323</v>
      </c>
      <c r="N721" s="98" t="s">
        <v>55324</v>
      </c>
      <c r="O721" s="101">
        <v>1200</v>
      </c>
      <c r="P721" s="101">
        <v>1200</v>
      </c>
    </row>
    <row r="722">
      <c r="K722" s="96" t="s">
        <v>55325</v>
      </c>
      <c r="O722" s="85">
        <f>SUM(O719:O721)</f>
      </c>
      <c r="P722" s="85">
        <f>SUM(P719:P721)</f>
      </c>
    </row>
    <row r="723">
      <c r="A723" s="98" t="s">
        <v>55326</v>
      </c>
      <c r="B723" s="98" t="s">
        <v>55327</v>
      </c>
      <c r="C723" s="100">
        <v>650</v>
      </c>
      <c r="D723" s="98" t="s">
        <v>55328</v>
      </c>
      <c r="E723" s="98" t="s">
        <v>55329</v>
      </c>
      <c r="F723" s="104">
        <v>44699</v>
      </c>
      <c r="G723" s="104">
        <v>45444</v>
      </c>
      <c r="H723" s="104">
        <v>45808</v>
      </c>
      <c r="J723" s="101">
        <v>1225</v>
      </c>
      <c r="K723" s="98" t="s">
        <v>55330</v>
      </c>
      <c r="L723" s="98" t="s">
        <v>55331</v>
      </c>
      <c r="M723" s="98" t="s">
        <v>55332</v>
      </c>
      <c r="N723" s="98" t="s">
        <v>55333</v>
      </c>
      <c r="O723" s="101">
        <v>100</v>
      </c>
      <c r="P723" s="101">
        <v>100</v>
      </c>
      <c r="Q723" s="101">
        <v>0</v>
      </c>
      <c r="R723" s="101">
        <v>1100</v>
      </c>
    </row>
    <row r="724">
      <c r="L724" s="98" t="s">
        <v>55334</v>
      </c>
      <c r="M724" s="98" t="s">
        <v>55335</v>
      </c>
      <c r="N724" s="98" t="s">
        <v>55336</v>
      </c>
      <c r="O724" s="101">
        <v>1105</v>
      </c>
      <c r="P724" s="101">
        <v>1105</v>
      </c>
    </row>
    <row r="725">
      <c r="K725" s="96" t="s">
        <v>55337</v>
      </c>
      <c r="O725" s="85">
        <f>SUM(O723:O724)</f>
      </c>
      <c r="P725" s="85">
        <f>SUM(P723:P724)</f>
      </c>
    </row>
    <row r="726">
      <c r="A726" s="98" t="s">
        <v>55338</v>
      </c>
      <c r="B726" s="98" t="s">
        <v>55339</v>
      </c>
      <c r="C726" s="100">
        <v>650</v>
      </c>
      <c r="D726" s="98" t="s">
        <v>55340</v>
      </c>
      <c r="E726" s="98" t="s">
        <v>55341</v>
      </c>
      <c r="F726" s="104">
        <v>39549</v>
      </c>
      <c r="G726" s="104">
        <v>45444</v>
      </c>
      <c r="H726" s="104">
        <v>45808</v>
      </c>
      <c r="J726" s="101">
        <v>1255</v>
      </c>
      <c r="K726" s="98" t="s">
        <v>55342</v>
      </c>
      <c r="L726" s="98" t="s">
        <v>55343</v>
      </c>
      <c r="M726" s="98" t="s">
        <v>55344</v>
      </c>
      <c r="N726" s="98" t="s">
        <v>55345</v>
      </c>
      <c r="O726" s="101">
        <v>100</v>
      </c>
      <c r="P726" s="101">
        <v>0</v>
      </c>
      <c r="Q726" s="101">
        <v>0</v>
      </c>
      <c r="R726" s="101">
        <v>815</v>
      </c>
    </row>
    <row r="727">
      <c r="L727" s="98" t="s">
        <v>55346</v>
      </c>
      <c r="M727" s="98" t="s">
        <v>55347</v>
      </c>
      <c r="N727" s="98" t="s">
        <v>55348</v>
      </c>
      <c r="O727" s="101">
        <v>30</v>
      </c>
      <c r="P727" s="101">
        <v>130</v>
      </c>
    </row>
    <row r="728">
      <c r="L728" s="98" t="s">
        <v>55349</v>
      </c>
      <c r="M728" s="98" t="s">
        <v>55350</v>
      </c>
      <c r="N728" s="98" t="s">
        <v>55351</v>
      </c>
      <c r="O728" s="101">
        <v>950</v>
      </c>
      <c r="P728" s="101">
        <v>950</v>
      </c>
    </row>
    <row r="729">
      <c r="K729" s="96" t="s">
        <v>55352</v>
      </c>
      <c r="O729" s="85">
        <f>SUM(O726:O728)</f>
      </c>
      <c r="P729" s="85">
        <f>SUM(P726:P728)</f>
      </c>
    </row>
    <row r="730">
      <c r="A730" s="98" t="s">
        <v>55353</v>
      </c>
      <c r="B730" s="98" t="s">
        <v>55354</v>
      </c>
      <c r="C730" s="100">
        <v>650</v>
      </c>
      <c r="D730" s="98" t="s">
        <v>55355</v>
      </c>
      <c r="E730" s="98" t="s">
        <v>55356</v>
      </c>
      <c r="F730" s="104">
        <v>45170</v>
      </c>
      <c r="G730" s="104">
        <v>45536</v>
      </c>
      <c r="H730" s="104">
        <v>45900</v>
      </c>
      <c r="J730" s="101">
        <v>1225</v>
      </c>
      <c r="K730" s="98" t="s">
        <v>55357</v>
      </c>
      <c r="L730" s="98" t="s">
        <v>55358</v>
      </c>
      <c r="M730" s="98" t="s">
        <v>55359</v>
      </c>
      <c r="N730" s="98" t="s">
        <v>55360</v>
      </c>
      <c r="O730" s="101">
        <v>100</v>
      </c>
      <c r="P730" s="101">
        <v>100</v>
      </c>
      <c r="Q730" s="101">
        <v>0</v>
      </c>
      <c r="R730" s="101">
        <v>1150</v>
      </c>
    </row>
    <row r="731">
      <c r="L731" s="98" t="s">
        <v>55361</v>
      </c>
      <c r="M731" s="98" t="s">
        <v>55362</v>
      </c>
      <c r="N731" s="98" t="s">
        <v>55363</v>
      </c>
      <c r="O731" s="101">
        <v>1125</v>
      </c>
      <c r="P731" s="101">
        <v>1125</v>
      </c>
    </row>
    <row r="732">
      <c r="K732" s="96" t="s">
        <v>55364</v>
      </c>
      <c r="O732" s="85">
        <f>SUM(O730:O731)</f>
      </c>
      <c r="P732" s="85">
        <f>SUM(P730:P731)</f>
      </c>
    </row>
    <row r="733">
      <c r="A733" s="98" t="s">
        <v>55365</v>
      </c>
      <c r="B733" s="98" t="s">
        <v>55366</v>
      </c>
      <c r="C733" s="100">
        <v>650</v>
      </c>
      <c r="D733" s="98" t="s">
        <v>55367</v>
      </c>
      <c r="E733" s="98" t="s">
        <v>55368</v>
      </c>
      <c r="F733" s="104">
        <v>39142</v>
      </c>
      <c r="G733" s="104">
        <v>45717</v>
      </c>
      <c r="H733" s="104">
        <v>46081</v>
      </c>
      <c r="J733" s="101">
        <v>1255</v>
      </c>
      <c r="K733" s="98" t="s">
        <v>55369</v>
      </c>
      <c r="L733" s="98" t="s">
        <v>55370</v>
      </c>
      <c r="M733" s="98" t="s">
        <v>55371</v>
      </c>
      <c r="N733" s="98" t="s">
        <v>55372</v>
      </c>
      <c r="O733" s="101">
        <v>30</v>
      </c>
      <c r="P733" s="101">
        <v>100</v>
      </c>
      <c r="Q733" s="101">
        <v>0</v>
      </c>
      <c r="R733" s="101">
        <v>775</v>
      </c>
    </row>
    <row r="734">
      <c r="L734" s="98" t="s">
        <v>55373</v>
      </c>
      <c r="M734" s="98" t="s">
        <v>55374</v>
      </c>
      <c r="N734" s="98" t="s">
        <v>55375</v>
      </c>
      <c r="O734" s="101">
        <v>100</v>
      </c>
      <c r="P734" s="101">
        <v>30</v>
      </c>
    </row>
    <row r="735">
      <c r="L735" s="98" t="s">
        <v>55376</v>
      </c>
      <c r="M735" s="98" t="s">
        <v>55377</v>
      </c>
      <c r="N735" s="98" t="s">
        <v>55378</v>
      </c>
      <c r="O735" s="101">
        <v>970</v>
      </c>
      <c r="P735" s="101">
        <v>970</v>
      </c>
    </row>
    <row r="736">
      <c r="K736" s="96" t="s">
        <v>55379</v>
      </c>
      <c r="O736" s="85">
        <f>SUM(O733:O735)</f>
      </c>
      <c r="P736" s="85">
        <f>SUM(P733:P735)</f>
      </c>
    </row>
    <row r="737">
      <c r="A737" s="98" t="s">
        <v>55380</v>
      </c>
      <c r="B737" s="98" t="s">
        <v>55381</v>
      </c>
      <c r="C737" s="100">
        <v>915</v>
      </c>
      <c r="D737" s="98" t="s">
        <v>55382</v>
      </c>
      <c r="E737" s="98" t="s">
        <v>55383</v>
      </c>
      <c r="F737" s="104">
        <v>42468</v>
      </c>
      <c r="G737" s="104">
        <v>45413</v>
      </c>
      <c r="H737" s="104">
        <v>45777</v>
      </c>
      <c r="J737" s="101">
        <v>1460</v>
      </c>
      <c r="K737" s="98" t="s">
        <v>55384</v>
      </c>
      <c r="L737" s="98" t="s">
        <v>55385</v>
      </c>
      <c r="M737" s="98" t="s">
        <v>55386</v>
      </c>
      <c r="N737" s="98" t="s">
        <v>55387</v>
      </c>
      <c r="O737" s="101">
        <v>100</v>
      </c>
      <c r="P737" s="101">
        <v>100</v>
      </c>
      <c r="Q737" s="101">
        <v>0</v>
      </c>
      <c r="R737" s="101">
        <v>965</v>
      </c>
    </row>
    <row r="738">
      <c r="L738" s="98" t="s">
        <v>55388</v>
      </c>
      <c r="M738" s="98" t="s">
        <v>55389</v>
      </c>
      <c r="N738" s="98" t="s">
        <v>55390</v>
      </c>
      <c r="O738" s="101">
        <v>1095</v>
      </c>
      <c r="P738" s="101">
        <v>1095</v>
      </c>
    </row>
    <row r="739">
      <c r="K739" s="96" t="s">
        <v>55391</v>
      </c>
      <c r="O739" s="85">
        <f>SUM(O737:O738)</f>
      </c>
      <c r="P739" s="85">
        <f>SUM(P737:P738)</f>
      </c>
    </row>
    <row r="740">
      <c r="A740" s="98" t="s">
        <v>55392</v>
      </c>
      <c r="B740" s="98" t="s">
        <v>55393</v>
      </c>
      <c r="C740" s="100">
        <v>790</v>
      </c>
      <c r="D740" s="98" t="s">
        <v>55394</v>
      </c>
      <c r="E740" s="98" t="s">
        <v>55395</v>
      </c>
      <c r="F740" s="104">
        <v>41880</v>
      </c>
      <c r="G740" s="104">
        <v>45536</v>
      </c>
      <c r="H740" s="104">
        <v>45900</v>
      </c>
      <c r="J740" s="101">
        <v>1325</v>
      </c>
      <c r="K740" s="98" t="s">
        <v>55396</v>
      </c>
      <c r="L740" s="98" t="s">
        <v>55397</v>
      </c>
      <c r="M740" s="98" t="s">
        <v>55398</v>
      </c>
      <c r="N740" s="98" t="s">
        <v>55399</v>
      </c>
      <c r="O740" s="101">
        <v>30</v>
      </c>
      <c r="P740" s="101">
        <v>0</v>
      </c>
      <c r="Q740" s="101">
        <v>0</v>
      </c>
      <c r="R740" s="101">
        <v>950</v>
      </c>
    </row>
    <row r="741">
      <c r="L741" s="98" t="s">
        <v>55400</v>
      </c>
      <c r="M741" s="98" t="s">
        <v>55401</v>
      </c>
      <c r="N741" s="98" t="s">
        <v>55402</v>
      </c>
      <c r="O741" s="101">
        <v>100</v>
      </c>
      <c r="P741" s="101">
        <v>130</v>
      </c>
    </row>
    <row r="742">
      <c r="L742" s="98" t="s">
        <v>55403</v>
      </c>
      <c r="M742" s="98" t="s">
        <v>55404</v>
      </c>
      <c r="N742" s="98" t="s">
        <v>55405</v>
      </c>
      <c r="O742" s="101">
        <v>1120</v>
      </c>
      <c r="P742" s="101">
        <v>1120</v>
      </c>
    </row>
    <row r="743">
      <c r="K743" s="96" t="s">
        <v>55406</v>
      </c>
      <c r="O743" s="85">
        <f>SUM(O740:O742)</f>
      </c>
      <c r="P743" s="85">
        <f>SUM(P740:P742)</f>
      </c>
    </row>
    <row r="744">
      <c r="A744" s="98" t="s">
        <v>55407</v>
      </c>
      <c r="B744" s="98" t="s">
        <v>55408</v>
      </c>
      <c r="C744" s="100">
        <v>915</v>
      </c>
      <c r="D744" s="98" t="s">
        <v>55409</v>
      </c>
      <c r="E744" s="98" t="s">
        <v>55410</v>
      </c>
      <c r="F744" s="104">
        <v>43056</v>
      </c>
      <c r="G744" s="104">
        <v>45658</v>
      </c>
      <c r="H744" s="104">
        <v>46022</v>
      </c>
      <c r="J744" s="101">
        <v>1460</v>
      </c>
      <c r="K744" s="98" t="s">
        <v>55411</v>
      </c>
      <c r="L744" s="98" t="s">
        <v>55412</v>
      </c>
      <c r="M744" s="98" t="s">
        <v>55413</v>
      </c>
      <c r="N744" s="98" t="s">
        <v>55414</v>
      </c>
      <c r="O744" s="101">
        <v>100</v>
      </c>
      <c r="P744" s="101">
        <v>100</v>
      </c>
      <c r="Q744" s="101">
        <v>0</v>
      </c>
      <c r="R744" s="101">
        <v>1010</v>
      </c>
    </row>
    <row r="745">
      <c r="L745" s="98" t="s">
        <v>55415</v>
      </c>
      <c r="M745" s="98" t="s">
        <v>55416</v>
      </c>
      <c r="N745" s="98" t="s">
        <v>55417</v>
      </c>
      <c r="O745" s="101">
        <v>1200</v>
      </c>
      <c r="P745" s="101">
        <v>1200</v>
      </c>
    </row>
    <row r="746">
      <c r="K746" s="96" t="s">
        <v>55418</v>
      </c>
      <c r="O746" s="85">
        <f>SUM(O744:O745)</f>
      </c>
      <c r="P746" s="85">
        <f>SUM(P744:P745)</f>
      </c>
    </row>
    <row r="747">
      <c r="A747" s="98" t="s">
        <v>55419</v>
      </c>
      <c r="B747" s="98" t="s">
        <v>55420</v>
      </c>
      <c r="C747" s="100">
        <v>790</v>
      </c>
      <c r="D747" s="98" t="s">
        <v>55421</v>
      </c>
      <c r="E747" s="98" t="s">
        <v>55422</v>
      </c>
      <c r="F747" s="104">
        <v>43714</v>
      </c>
      <c r="G747" s="104">
        <v>45444</v>
      </c>
      <c r="H747" s="104">
        <v>45808</v>
      </c>
      <c r="J747" s="101">
        <v>1295</v>
      </c>
      <c r="K747" s="98" t="s">
        <v>55423</v>
      </c>
      <c r="L747" s="98" t="s">
        <v>55424</v>
      </c>
      <c r="M747" s="98" t="s">
        <v>55425</v>
      </c>
      <c r="N747" s="98" t="s">
        <v>55426</v>
      </c>
      <c r="O747" s="101">
        <v>100</v>
      </c>
      <c r="P747" s="101">
        <v>100</v>
      </c>
      <c r="Q747" s="101">
        <v>0</v>
      </c>
      <c r="R747" s="101">
        <v>1000</v>
      </c>
    </row>
    <row r="748">
      <c r="L748" s="98" t="s">
        <v>55427</v>
      </c>
      <c r="M748" s="98" t="s">
        <v>55428</v>
      </c>
      <c r="N748" s="98" t="s">
        <v>55429</v>
      </c>
      <c r="O748" s="101">
        <v>1005</v>
      </c>
      <c r="P748" s="101">
        <v>1005</v>
      </c>
    </row>
    <row r="749">
      <c r="L749" s="98" t="s">
        <v>55430</v>
      </c>
      <c r="M749" s="98" t="s">
        <v>55431</v>
      </c>
      <c r="N749" s="98" t="s">
        <v>55432</v>
      </c>
      <c r="O749" s="101">
        <v>25</v>
      </c>
      <c r="P749" s="101">
        <v>0</v>
      </c>
    </row>
    <row r="750">
      <c r="K750" s="96" t="s">
        <v>55433</v>
      </c>
      <c r="O750" s="85">
        <f>SUM(O747:O749)</f>
      </c>
      <c r="P750" s="85">
        <f>SUM(P747:P749)</f>
      </c>
    </row>
    <row r="751">
      <c r="A751" s="98" t="s">
        <v>55434</v>
      </c>
      <c r="B751" s="98" t="s">
        <v>55435</v>
      </c>
      <c r="C751" s="100">
        <v>430</v>
      </c>
      <c r="D751" s="98" t="s">
        <v>55436</v>
      </c>
      <c r="E751" s="98" t="s">
        <v>55437</v>
      </c>
      <c r="F751" s="104">
        <v>45303</v>
      </c>
      <c r="G751" s="104">
        <v>45689</v>
      </c>
      <c r="H751" s="104">
        <v>46053</v>
      </c>
      <c r="J751" s="101">
        <v>1025</v>
      </c>
      <c r="K751" s="98" t="s">
        <v>55438</v>
      </c>
      <c r="L751" s="98" t="s">
        <v>55439</v>
      </c>
      <c r="M751" s="98" t="s">
        <v>55440</v>
      </c>
      <c r="N751" s="98" t="s">
        <v>55441</v>
      </c>
      <c r="O751" s="101">
        <v>1025</v>
      </c>
      <c r="P751" s="101">
        <v>1025</v>
      </c>
      <c r="Q751" s="101">
        <v>-124.5</v>
      </c>
      <c r="R751" s="101">
        <v>950</v>
      </c>
    </row>
    <row r="752">
      <c r="K752" s="96" t="s">
        <v>55442</v>
      </c>
      <c r="O752" s="85">
        <f>SUM(O751:O751)</f>
      </c>
      <c r="P752" s="85">
        <f>SUM(P751:P751)</f>
      </c>
    </row>
    <row r="753">
      <c r="A753" s="98" t="s">
        <v>55443</v>
      </c>
      <c r="B753" s="98" t="s">
        <v>55444</v>
      </c>
      <c r="C753" s="100">
        <v>650</v>
      </c>
      <c r="D753" s="98" t="s">
        <v>55445</v>
      </c>
      <c r="E753" s="98" t="s">
        <v>55446</v>
      </c>
      <c r="F753" s="104">
        <v>44657</v>
      </c>
      <c r="G753" s="104">
        <v>45413</v>
      </c>
      <c r="H753" s="104">
        <v>45777</v>
      </c>
      <c r="J753" s="101">
        <v>1225</v>
      </c>
      <c r="K753" s="98" t="s">
        <v>55447</v>
      </c>
      <c r="L753" s="98" t="s">
        <v>55448</v>
      </c>
      <c r="M753" s="98" t="s">
        <v>55449</v>
      </c>
      <c r="N753" s="98" t="s">
        <v>55450</v>
      </c>
      <c r="O753" s="101">
        <v>100</v>
      </c>
      <c r="P753" s="101">
        <v>100</v>
      </c>
      <c r="Q753" s="101">
        <v>0</v>
      </c>
      <c r="R753" s="101">
        <v>1100</v>
      </c>
    </row>
    <row r="754">
      <c r="L754" s="98" t="s">
        <v>55451</v>
      </c>
      <c r="M754" s="98" t="s">
        <v>55452</v>
      </c>
      <c r="N754" s="98" t="s">
        <v>55453</v>
      </c>
      <c r="O754" s="101">
        <v>1105</v>
      </c>
      <c r="P754" s="101">
        <v>1105</v>
      </c>
    </row>
    <row r="755">
      <c r="K755" s="96" t="s">
        <v>55454</v>
      </c>
      <c r="O755" s="85">
        <f>SUM(O753:O754)</f>
      </c>
      <c r="P755" s="85">
        <f>SUM(P753:P754)</f>
      </c>
    </row>
    <row r="756">
      <c r="A756" s="98" t="s">
        <v>55455</v>
      </c>
      <c r="B756" s="98" t="s">
        <v>55456</v>
      </c>
      <c r="C756" s="100">
        <v>365</v>
      </c>
      <c r="D756" s="98" t="s">
        <v>55457</v>
      </c>
      <c r="E756" s="98" t="s">
        <v>55458</v>
      </c>
      <c r="F756" s="104">
        <v>45366</v>
      </c>
      <c r="G756" s="104">
        <v>45748</v>
      </c>
      <c r="H756" s="104">
        <v>46112</v>
      </c>
      <c r="J756" s="101">
        <v>975</v>
      </c>
      <c r="K756" s="98" t="s">
        <v>55459</v>
      </c>
      <c r="L756" s="98" t="s">
        <v>55460</v>
      </c>
      <c r="M756" s="98" t="s">
        <v>55461</v>
      </c>
      <c r="N756" s="98" t="s">
        <v>55462</v>
      </c>
      <c r="O756" s="101">
        <v>1050</v>
      </c>
      <c r="P756" s="101">
        <v>1050</v>
      </c>
      <c r="Q756" s="101">
        <v>0</v>
      </c>
      <c r="R756" s="101">
        <v>975</v>
      </c>
    </row>
    <row r="757">
      <c r="K757" s="96" t="s">
        <v>55463</v>
      </c>
      <c r="O757" s="85">
        <f>SUM(O756:O756)</f>
      </c>
      <c r="P757" s="85">
        <f>SUM(P756:P756)</f>
      </c>
    </row>
    <row r="758">
      <c r="A758" s="98" t="s">
        <v>55464</v>
      </c>
      <c r="B758" s="98" t="s">
        <v>55465</v>
      </c>
      <c r="C758" s="100">
        <v>650</v>
      </c>
      <c r="D758" s="98" t="s">
        <v>55466</v>
      </c>
      <c r="E758" s="98" t="s">
        <v>55467</v>
      </c>
      <c r="F758" s="104">
        <v>44001</v>
      </c>
      <c r="G758" s="104">
        <v>45474</v>
      </c>
      <c r="H758" s="104">
        <v>45838</v>
      </c>
      <c r="J758" s="101">
        <v>1225</v>
      </c>
      <c r="K758" s="98" t="s">
        <v>55468</v>
      </c>
      <c r="L758" s="98" t="s">
        <v>55469</v>
      </c>
      <c r="M758" s="98" t="s">
        <v>55470</v>
      </c>
      <c r="N758" s="98" t="s">
        <v>55471</v>
      </c>
      <c r="O758" s="101">
        <v>100</v>
      </c>
      <c r="P758" s="101">
        <v>100</v>
      </c>
      <c r="Q758" s="101">
        <v>0</v>
      </c>
      <c r="R758" s="101">
        <v>1000</v>
      </c>
    </row>
    <row r="759">
      <c r="L759" s="98" t="s">
        <v>55472</v>
      </c>
      <c r="M759" s="98" t="s">
        <v>55473</v>
      </c>
      <c r="N759" s="98" t="s">
        <v>55474</v>
      </c>
      <c r="O759" s="101">
        <v>1065</v>
      </c>
      <c r="P759" s="101">
        <v>1065</v>
      </c>
    </row>
    <row r="760">
      <c r="K760" s="96" t="s">
        <v>55475</v>
      </c>
      <c r="O760" s="85">
        <f>SUM(O758:O759)</f>
      </c>
      <c r="P760" s="85">
        <f>SUM(P758:P759)</f>
      </c>
    </row>
    <row r="761">
      <c r="A761" s="98" t="s">
        <v>55476</v>
      </c>
      <c r="B761" s="98" t="s">
        <v>55477</v>
      </c>
      <c r="C761" s="100">
        <v>650</v>
      </c>
      <c r="D761" s="98" t="s">
        <v>55478</v>
      </c>
      <c r="E761" s="98" t="s">
        <v>55479</v>
      </c>
      <c r="F761" s="104">
        <v>40275</v>
      </c>
      <c r="G761" s="104">
        <v>45748</v>
      </c>
      <c r="H761" s="104">
        <v>46112</v>
      </c>
      <c r="J761" s="101">
        <v>1225</v>
      </c>
      <c r="K761" s="98" t="s">
        <v>55480</v>
      </c>
      <c r="L761" s="98" t="s">
        <v>55481</v>
      </c>
      <c r="M761" s="98" t="s">
        <v>55482</v>
      </c>
      <c r="N761" s="98" t="s">
        <v>55483</v>
      </c>
      <c r="O761" s="101">
        <v>100</v>
      </c>
      <c r="P761" s="101">
        <v>100</v>
      </c>
      <c r="Q761" s="101">
        <v>-1145.8199999999999</v>
      </c>
      <c r="R761" s="101">
        <v>790</v>
      </c>
    </row>
    <row r="762">
      <c r="L762" s="98" t="s">
        <v>55484</v>
      </c>
      <c r="M762" s="98" t="s">
        <v>55485</v>
      </c>
      <c r="N762" s="98" t="s">
        <v>55486</v>
      </c>
      <c r="O762" s="101">
        <v>1010</v>
      </c>
      <c r="P762" s="101">
        <v>1010</v>
      </c>
    </row>
    <row r="763">
      <c r="K763" s="96" t="s">
        <v>55487</v>
      </c>
      <c r="O763" s="85">
        <f>SUM(O761:O762)</f>
      </c>
      <c r="P763" s="85">
        <f>SUM(P761:P762)</f>
      </c>
    </row>
    <row r="764">
      <c r="A764" s="98" t="s">
        <v>55488</v>
      </c>
      <c r="B764" s="98" t="s">
        <v>55489</v>
      </c>
      <c r="C764" s="100">
        <v>650</v>
      </c>
      <c r="D764" s="98" t="s">
        <v>55490</v>
      </c>
      <c r="E764" s="98" t="s">
        <v>55491</v>
      </c>
      <c r="F764" s="104">
        <v>38163</v>
      </c>
      <c r="G764" s="104">
        <v>45474</v>
      </c>
      <c r="H764" s="104">
        <v>45838</v>
      </c>
      <c r="J764" s="101">
        <v>1225</v>
      </c>
      <c r="K764" s="98" t="s">
        <v>55492</v>
      </c>
      <c r="L764" s="98" t="s">
        <v>55493</v>
      </c>
      <c r="M764" s="98" t="s">
        <v>55494</v>
      </c>
      <c r="N764" s="98" t="s">
        <v>55495</v>
      </c>
      <c r="O764" s="101">
        <v>100</v>
      </c>
      <c r="P764" s="101">
        <v>100</v>
      </c>
      <c r="Q764" s="101">
        <v>0</v>
      </c>
      <c r="R764" s="101">
        <v>790</v>
      </c>
    </row>
    <row r="765">
      <c r="L765" s="98" t="s">
        <v>55496</v>
      </c>
      <c r="M765" s="98" t="s">
        <v>55497</v>
      </c>
      <c r="N765" s="98" t="s">
        <v>55498</v>
      </c>
      <c r="O765" s="101">
        <v>960</v>
      </c>
      <c r="P765" s="101">
        <v>960</v>
      </c>
    </row>
    <row r="766">
      <c r="K766" s="96" t="s">
        <v>55499</v>
      </c>
      <c r="O766" s="85">
        <f>SUM(O764:O765)</f>
      </c>
      <c r="P766" s="85">
        <f>SUM(P764:P765)</f>
      </c>
    </row>
    <row r="767">
      <c r="A767" s="98" t="s">
        <v>55500</v>
      </c>
      <c r="B767" s="98" t="s">
        <v>55501</v>
      </c>
      <c r="C767" s="100">
        <v>915</v>
      </c>
      <c r="D767" s="98" t="s">
        <v>55502</v>
      </c>
      <c r="E767" s="98" t="s">
        <v>55503</v>
      </c>
      <c r="F767" s="104">
        <v>41845</v>
      </c>
      <c r="G767" s="104">
        <v>45505</v>
      </c>
      <c r="H767" s="104">
        <v>45869</v>
      </c>
      <c r="J767" s="101">
        <v>1460</v>
      </c>
      <c r="K767" s="98" t="s">
        <v>55504</v>
      </c>
      <c r="L767" s="98" t="s">
        <v>55505</v>
      </c>
      <c r="M767" s="98" t="s">
        <v>55506</v>
      </c>
      <c r="N767" s="98" t="s">
        <v>55507</v>
      </c>
      <c r="O767" s="101">
        <v>100</v>
      </c>
      <c r="P767" s="101">
        <v>100</v>
      </c>
      <c r="Q767" s="101">
        <v>0</v>
      </c>
      <c r="R767" s="101">
        <v>965</v>
      </c>
    </row>
    <row r="768">
      <c r="L768" s="98" t="s">
        <v>55508</v>
      </c>
      <c r="M768" s="98" t="s">
        <v>55509</v>
      </c>
      <c r="N768" s="98" t="s">
        <v>55510</v>
      </c>
      <c r="O768" s="101">
        <v>1170</v>
      </c>
      <c r="P768" s="101">
        <v>1170</v>
      </c>
    </row>
    <row r="769">
      <c r="K769" s="96" t="s">
        <v>55511</v>
      </c>
      <c r="O769" s="85">
        <f>SUM(O767:O768)</f>
      </c>
      <c r="P769" s="85">
        <f>SUM(P767:P768)</f>
      </c>
    </row>
    <row r="770">
      <c r="A770" s="98" t="s">
        <v>55512</v>
      </c>
      <c r="B770" s="98" t="s">
        <v>55513</v>
      </c>
      <c r="C770" s="100">
        <v>790</v>
      </c>
      <c r="D770" s="98" t="s">
        <v>55514</v>
      </c>
      <c r="E770" s="98" t="s">
        <v>55515</v>
      </c>
      <c r="F770" s="104">
        <v>44372</v>
      </c>
      <c r="G770" s="104">
        <v>45474</v>
      </c>
      <c r="H770" s="104">
        <v>45838</v>
      </c>
      <c r="J770" s="101">
        <v>1295</v>
      </c>
      <c r="K770" s="98" t="s">
        <v>55516</v>
      </c>
      <c r="L770" s="98" t="s">
        <v>55517</v>
      </c>
      <c r="M770" s="98" t="s">
        <v>55518</v>
      </c>
      <c r="N770" s="98" t="s">
        <v>55519</v>
      </c>
      <c r="O770" s="101">
        <v>100</v>
      </c>
      <c r="P770" s="101">
        <v>100</v>
      </c>
      <c r="Q770" s="101">
        <v>0</v>
      </c>
      <c r="R770" s="101">
        <v>1120</v>
      </c>
    </row>
    <row r="771">
      <c r="L771" s="98" t="s">
        <v>55520</v>
      </c>
      <c r="M771" s="98" t="s">
        <v>55521</v>
      </c>
      <c r="N771" s="98" t="s">
        <v>55522</v>
      </c>
      <c r="O771" s="101">
        <v>1155</v>
      </c>
      <c r="P771" s="101">
        <v>1155</v>
      </c>
    </row>
    <row r="772">
      <c r="K772" s="96" t="s">
        <v>55523</v>
      </c>
      <c r="O772" s="85">
        <f>SUM(O770:O771)</f>
      </c>
      <c r="P772" s="85">
        <f>SUM(P770:P771)</f>
      </c>
    </row>
    <row r="773">
      <c r="A773" s="98" t="s">
        <v>55524</v>
      </c>
      <c r="B773" s="98" t="s">
        <v>55525</v>
      </c>
      <c r="C773" s="100">
        <v>915</v>
      </c>
      <c r="D773" s="98" t="s">
        <v>55526</v>
      </c>
      <c r="E773" s="98" t="s">
        <v>55527</v>
      </c>
      <c r="F773" s="104">
        <v>45135</v>
      </c>
      <c r="G773" s="104">
        <v>45505</v>
      </c>
      <c r="H773" s="104">
        <v>45869</v>
      </c>
      <c r="J773" s="101">
        <v>1460</v>
      </c>
      <c r="K773" s="98" t="s">
        <v>55528</v>
      </c>
      <c r="L773" s="98" t="s">
        <v>55529</v>
      </c>
      <c r="M773" s="98" t="s">
        <v>55530</v>
      </c>
      <c r="N773" s="98" t="s">
        <v>55531</v>
      </c>
      <c r="O773" s="101">
        <v>100</v>
      </c>
      <c r="P773" s="101">
        <v>100</v>
      </c>
      <c r="Q773" s="101">
        <v>0</v>
      </c>
      <c r="R773" s="101">
        <v>1385</v>
      </c>
    </row>
    <row r="774">
      <c r="L774" s="98" t="s">
        <v>55532</v>
      </c>
      <c r="M774" s="98" t="s">
        <v>55533</v>
      </c>
      <c r="N774" s="98" t="s">
        <v>55534</v>
      </c>
      <c r="O774" s="101">
        <v>1360</v>
      </c>
      <c r="P774" s="101">
        <v>1360</v>
      </c>
    </row>
    <row r="775">
      <c r="K775" s="96" t="s">
        <v>55535</v>
      </c>
      <c r="O775" s="85">
        <f>SUM(O773:O774)</f>
      </c>
      <c r="P775" s="85">
        <f>SUM(P773:P774)</f>
      </c>
    </row>
    <row r="776">
      <c r="A776" s="98" t="s">
        <v>55536</v>
      </c>
      <c r="B776" s="98" t="s">
        <v>55537</v>
      </c>
      <c r="C776" s="100">
        <v>790</v>
      </c>
      <c r="D776" s="98" t="s">
        <v>55538</v>
      </c>
      <c r="E776" s="98" t="s">
        <v>55539</v>
      </c>
      <c r="F776" s="104">
        <v>39682</v>
      </c>
      <c r="G776" s="104">
        <v>45536</v>
      </c>
      <c r="H776" s="104">
        <v>45900</v>
      </c>
      <c r="J776" s="101">
        <v>1325</v>
      </c>
      <c r="K776" s="98" t="s">
        <v>55540</v>
      </c>
      <c r="L776" s="98" t="s">
        <v>55541</v>
      </c>
      <c r="M776" s="98" t="s">
        <v>55542</v>
      </c>
      <c r="N776" s="98" t="s">
        <v>55543</v>
      </c>
      <c r="O776" s="101">
        <v>30</v>
      </c>
      <c r="P776" s="101">
        <v>30</v>
      </c>
      <c r="Q776" s="101">
        <v>0</v>
      </c>
      <c r="R776" s="101">
        <v>900</v>
      </c>
    </row>
    <row r="777">
      <c r="L777" s="98" t="s">
        <v>55544</v>
      </c>
      <c r="M777" s="98" t="s">
        <v>55545</v>
      </c>
      <c r="N777" s="98" t="s">
        <v>55546</v>
      </c>
      <c r="O777" s="101">
        <v>100</v>
      </c>
      <c r="P777" s="101">
        <v>100</v>
      </c>
    </row>
    <row r="778">
      <c r="L778" s="98" t="s">
        <v>55547</v>
      </c>
      <c r="M778" s="98" t="s">
        <v>55548</v>
      </c>
      <c r="N778" s="98" t="s">
        <v>55549</v>
      </c>
      <c r="O778" s="101">
        <v>1120</v>
      </c>
      <c r="P778" s="101">
        <v>1120</v>
      </c>
    </row>
    <row r="779">
      <c r="K779" s="96" t="s">
        <v>55550</v>
      </c>
      <c r="O779" s="85">
        <f>SUM(O776:O778)</f>
      </c>
      <c r="P779" s="85">
        <f>SUM(P776:P778)</f>
      </c>
    </row>
    <row r="780">
      <c r="A780" s="98" t="s">
        <v>55551</v>
      </c>
      <c r="B780" s="98" t="s">
        <v>55552</v>
      </c>
      <c r="C780" s="100">
        <v>650</v>
      </c>
      <c r="D780" s="98" t="s">
        <v>55553</v>
      </c>
      <c r="E780" s="98" t="s">
        <v>55554</v>
      </c>
      <c r="F780" s="104">
        <v>35294</v>
      </c>
      <c r="G780" s="104">
        <v>45536</v>
      </c>
      <c r="H780" s="104">
        <v>45900</v>
      </c>
      <c r="J780" s="101">
        <v>1225</v>
      </c>
      <c r="K780" s="98" t="s">
        <v>55555</v>
      </c>
      <c r="L780" s="98" t="s">
        <v>55556</v>
      </c>
      <c r="M780" s="98" t="s">
        <v>55557</v>
      </c>
      <c r="N780" s="98" t="s">
        <v>55558</v>
      </c>
      <c r="O780" s="101">
        <v>100</v>
      </c>
      <c r="P780" s="101">
        <v>100</v>
      </c>
      <c r="Q780" s="101">
        <v>0</v>
      </c>
      <c r="R780" s="101">
        <v>785</v>
      </c>
    </row>
    <row r="781">
      <c r="L781" s="98" t="s">
        <v>55559</v>
      </c>
      <c r="M781" s="98" t="s">
        <v>55560</v>
      </c>
      <c r="N781" s="98" t="s">
        <v>55561</v>
      </c>
      <c r="O781" s="101">
        <v>990</v>
      </c>
      <c r="P781" s="101">
        <v>990</v>
      </c>
    </row>
    <row r="782">
      <c r="K782" s="96" t="s">
        <v>55562</v>
      </c>
      <c r="O782" s="85">
        <f>SUM(O780:O781)</f>
      </c>
      <c r="P782" s="85">
        <f>SUM(P780:P781)</f>
      </c>
    </row>
    <row r="783">
      <c r="A783" s="98" t="s">
        <v>55563</v>
      </c>
      <c r="B783" s="98" t="s">
        <v>55564</v>
      </c>
      <c r="C783" s="100">
        <v>650</v>
      </c>
      <c r="D783" s="98" t="s">
        <v>55565</v>
      </c>
      <c r="E783" s="98" t="s">
        <v>55566</v>
      </c>
      <c r="F783" s="104">
        <v>37974</v>
      </c>
      <c r="G783" s="104">
        <v>45658</v>
      </c>
      <c r="H783" s="104">
        <v>46022</v>
      </c>
      <c r="J783" s="101">
        <v>1255</v>
      </c>
      <c r="K783" s="98" t="s">
        <v>55567</v>
      </c>
      <c r="L783" s="98" t="s">
        <v>55568</v>
      </c>
      <c r="M783" s="98" t="s">
        <v>55569</v>
      </c>
      <c r="N783" s="98" t="s">
        <v>55570</v>
      </c>
      <c r="O783" s="101">
        <v>100</v>
      </c>
      <c r="P783" s="101">
        <v>30</v>
      </c>
      <c r="Q783" s="101">
        <v>-12.210000000000001</v>
      </c>
      <c r="R783" s="101">
        <v>1050</v>
      </c>
    </row>
    <row r="784">
      <c r="L784" s="98" t="s">
        <v>55571</v>
      </c>
      <c r="M784" s="98" t="s">
        <v>55572</v>
      </c>
      <c r="N784" s="98" t="s">
        <v>55573</v>
      </c>
      <c r="O784" s="101">
        <v>30</v>
      </c>
      <c r="P784" s="101">
        <v>100</v>
      </c>
    </row>
    <row r="785">
      <c r="L785" s="98" t="s">
        <v>55574</v>
      </c>
      <c r="M785" s="98" t="s">
        <v>55575</v>
      </c>
      <c r="N785" s="98" t="s">
        <v>55576</v>
      </c>
      <c r="O785" s="101">
        <v>995</v>
      </c>
      <c r="P785" s="101">
        <v>995</v>
      </c>
    </row>
    <row r="786">
      <c r="K786" s="96" t="s">
        <v>55577</v>
      </c>
      <c r="O786" s="85">
        <f>SUM(O783:O785)</f>
      </c>
      <c r="P786" s="85">
        <f>SUM(P783:P785)</f>
      </c>
    </row>
    <row r="787">
      <c r="A787" s="98" t="s">
        <v>55578</v>
      </c>
      <c r="B787" s="98" t="s">
        <v>55579</v>
      </c>
      <c r="C787" s="100">
        <v>650</v>
      </c>
      <c r="D787" s="98" t="s">
        <v>55580</v>
      </c>
      <c r="E787" s="98" t="s">
        <v>55581</v>
      </c>
      <c r="F787" s="104">
        <v>44435</v>
      </c>
      <c r="G787" s="104">
        <v>45536</v>
      </c>
      <c r="H787" s="104">
        <v>45900</v>
      </c>
      <c r="J787" s="101">
        <v>1225</v>
      </c>
      <c r="K787" s="98" t="s">
        <v>55582</v>
      </c>
      <c r="L787" s="98" t="s">
        <v>55583</v>
      </c>
      <c r="M787" s="98" t="s">
        <v>55584</v>
      </c>
      <c r="N787" s="98" t="s">
        <v>55585</v>
      </c>
      <c r="O787" s="101">
        <v>100</v>
      </c>
      <c r="P787" s="101">
        <v>100</v>
      </c>
      <c r="Q787" s="101">
        <v>0</v>
      </c>
      <c r="R787" s="101">
        <v>1050</v>
      </c>
    </row>
    <row r="788">
      <c r="L788" s="98" t="s">
        <v>55586</v>
      </c>
      <c r="M788" s="98" t="s">
        <v>55587</v>
      </c>
      <c r="N788" s="98" t="s">
        <v>55588</v>
      </c>
      <c r="O788" s="101">
        <v>1125</v>
      </c>
      <c r="P788" s="101">
        <v>1125</v>
      </c>
    </row>
    <row r="789">
      <c r="K789" s="96" t="s">
        <v>55589</v>
      </c>
      <c r="O789" s="85">
        <f>SUM(O787:O788)</f>
      </c>
      <c r="P789" s="85">
        <f>SUM(P787:P788)</f>
      </c>
    </row>
    <row r="790">
      <c r="A790" s="98" t="s">
        <v>55590</v>
      </c>
      <c r="B790" s="98" t="s">
        <v>55591</v>
      </c>
      <c r="C790" s="100">
        <v>650</v>
      </c>
      <c r="D790" s="98" t="s">
        <v>55592</v>
      </c>
      <c r="E790" s="98" t="s">
        <v>55593</v>
      </c>
      <c r="F790" s="104">
        <v>34327</v>
      </c>
      <c r="G790" s="104">
        <v>45658</v>
      </c>
      <c r="H790" s="104">
        <v>46022</v>
      </c>
      <c r="J790" s="101">
        <v>1255</v>
      </c>
      <c r="K790" s="98" t="s">
        <v>55594</v>
      </c>
      <c r="L790" s="98" t="s">
        <v>55595</v>
      </c>
      <c r="M790" s="98" t="s">
        <v>55596</v>
      </c>
      <c r="N790" s="98" t="s">
        <v>55597</v>
      </c>
      <c r="O790" s="101">
        <v>30</v>
      </c>
      <c r="P790" s="101">
        <v>130</v>
      </c>
      <c r="Q790" s="101">
        <v>0</v>
      </c>
      <c r="R790" s="101">
        <v>805</v>
      </c>
    </row>
    <row r="791">
      <c r="L791" s="98" t="s">
        <v>55598</v>
      </c>
      <c r="M791" s="98" t="s">
        <v>55599</v>
      </c>
      <c r="N791" s="98" t="s">
        <v>55600</v>
      </c>
      <c r="O791" s="101">
        <v>100</v>
      </c>
      <c r="P791" s="101">
        <v>0</v>
      </c>
    </row>
    <row r="792">
      <c r="L792" s="98" t="s">
        <v>55601</v>
      </c>
      <c r="M792" s="98" t="s">
        <v>55602</v>
      </c>
      <c r="N792" s="98" t="s">
        <v>55603</v>
      </c>
      <c r="O792" s="101">
        <v>980</v>
      </c>
      <c r="P792" s="101">
        <v>980</v>
      </c>
    </row>
    <row r="793">
      <c r="K793" s="96" t="s">
        <v>55604</v>
      </c>
      <c r="O793" s="85">
        <f>SUM(O790:O792)</f>
      </c>
      <c r="P793" s="85">
        <f>SUM(P790:P792)</f>
      </c>
    </row>
    <row r="794">
      <c r="A794" s="98" t="s">
        <v>55605</v>
      </c>
      <c r="B794" s="98" t="s">
        <v>55606</v>
      </c>
      <c r="C794" s="100">
        <v>650</v>
      </c>
      <c r="D794" s="98" t="s">
        <v>55607</v>
      </c>
      <c r="E794" s="98" t="s">
        <v>55608</v>
      </c>
      <c r="F794" s="104">
        <v>42804</v>
      </c>
      <c r="G794" s="104">
        <v>45748</v>
      </c>
      <c r="H794" s="104">
        <v>46112</v>
      </c>
      <c r="J794" s="101">
        <v>1225</v>
      </c>
      <c r="K794" s="98" t="s">
        <v>55609</v>
      </c>
      <c r="L794" s="98" t="s">
        <v>55610</v>
      </c>
      <c r="M794" s="98" t="s">
        <v>55611</v>
      </c>
      <c r="N794" s="98" t="s">
        <v>55612</v>
      </c>
      <c r="O794" s="101">
        <v>100</v>
      </c>
      <c r="P794" s="101">
        <v>100</v>
      </c>
      <c r="Q794" s="101">
        <v>0</v>
      </c>
      <c r="R794" s="101">
        <v>835</v>
      </c>
    </row>
    <row r="795">
      <c r="L795" s="98" t="s">
        <v>55613</v>
      </c>
      <c r="M795" s="98" t="s">
        <v>55614</v>
      </c>
      <c r="N795" s="98" t="s">
        <v>55615</v>
      </c>
      <c r="O795" s="101">
        <v>1045</v>
      </c>
      <c r="P795" s="101">
        <v>1045</v>
      </c>
    </row>
    <row r="796">
      <c r="K796" s="96" t="s">
        <v>55616</v>
      </c>
      <c r="O796" s="85">
        <f>SUM(O794:O795)</f>
      </c>
      <c r="P796" s="85">
        <f>SUM(P794:P795)</f>
      </c>
    </row>
    <row r="797">
      <c r="A797" s="98" t="s">
        <v>55617</v>
      </c>
      <c r="B797" s="98" t="s">
        <v>55618</v>
      </c>
      <c r="C797" s="100">
        <v>650</v>
      </c>
      <c r="D797" s="98" t="s">
        <v>55619</v>
      </c>
      <c r="E797" s="98" t="s">
        <v>55620</v>
      </c>
      <c r="F797" s="104">
        <v>45093</v>
      </c>
      <c r="G797" s="104">
        <v>45505</v>
      </c>
      <c r="H797" s="104">
        <v>45869</v>
      </c>
      <c r="I797" s="104">
        <v>45821</v>
      </c>
      <c r="J797" s="101">
        <v>1355</v>
      </c>
      <c r="K797" s="98" t="s">
        <v>55621</v>
      </c>
      <c r="L797" s="98" t="s">
        <v>55622</v>
      </c>
      <c r="M797" s="98" t="s">
        <v>55623</v>
      </c>
      <c r="N797" s="98" t="s">
        <v>55624</v>
      </c>
      <c r="O797" s="101">
        <v>30</v>
      </c>
      <c r="P797" s="101">
        <v>100</v>
      </c>
      <c r="Q797" s="101">
        <v>0</v>
      </c>
      <c r="R797" s="101">
        <v>1180</v>
      </c>
    </row>
    <row r="798">
      <c r="L798" s="98" t="s">
        <v>55625</v>
      </c>
      <c r="M798" s="98" t="s">
        <v>55626</v>
      </c>
      <c r="N798" s="98" t="s">
        <v>55627</v>
      </c>
      <c r="O798" s="101">
        <v>100</v>
      </c>
      <c r="P798" s="101">
        <v>30</v>
      </c>
    </row>
    <row r="799">
      <c r="L799" s="98" t="s">
        <v>55628</v>
      </c>
      <c r="M799" s="98" t="s">
        <v>55629</v>
      </c>
      <c r="N799" s="98" t="s">
        <v>55630</v>
      </c>
      <c r="O799" s="101">
        <v>1125</v>
      </c>
      <c r="P799" s="101">
        <v>1125</v>
      </c>
    </row>
    <row r="800">
      <c r="K800" s="96" t="s">
        <v>55631</v>
      </c>
      <c r="O800" s="85">
        <f>SUM(O797:O799)</f>
      </c>
      <c r="P800" s="85">
        <f>SUM(P797:P799)</f>
      </c>
    </row>
    <row r="801">
      <c r="A801" s="98" t="s">
        <v>55632</v>
      </c>
      <c r="B801" s="98" t="s">
        <v>55633</v>
      </c>
      <c r="C801" s="100">
        <v>915</v>
      </c>
      <c r="D801" s="98" t="s">
        <v>55634</v>
      </c>
      <c r="E801" s="98" t="s">
        <v>55635</v>
      </c>
      <c r="F801" s="104">
        <v>43420</v>
      </c>
      <c r="G801" s="104">
        <v>45627</v>
      </c>
      <c r="H801" s="104">
        <v>45991</v>
      </c>
      <c r="J801" s="101">
        <v>1460</v>
      </c>
      <c r="K801" s="98" t="s">
        <v>55636</v>
      </c>
      <c r="L801" s="98" t="s">
        <v>55637</v>
      </c>
      <c r="M801" s="98" t="s">
        <v>55638</v>
      </c>
      <c r="N801" s="98" t="s">
        <v>55639</v>
      </c>
      <c r="O801" s="101">
        <v>100</v>
      </c>
      <c r="P801" s="101">
        <v>100</v>
      </c>
      <c r="Q801" s="101">
        <v>0</v>
      </c>
      <c r="R801" s="101">
        <v>1060</v>
      </c>
    </row>
    <row r="802">
      <c r="L802" s="98" t="s">
        <v>55640</v>
      </c>
      <c r="M802" s="98" t="s">
        <v>55641</v>
      </c>
      <c r="N802" s="98" t="s">
        <v>55642</v>
      </c>
      <c r="O802" s="101">
        <v>1230</v>
      </c>
      <c r="P802" s="101">
        <v>1230</v>
      </c>
    </row>
    <row r="803">
      <c r="K803" s="96" t="s">
        <v>55643</v>
      </c>
      <c r="O803" s="85">
        <f>SUM(O801:O802)</f>
      </c>
      <c r="P803" s="85">
        <f>SUM(P801:P802)</f>
      </c>
    </row>
    <row r="804">
      <c r="A804" s="98" t="s">
        <v>55644</v>
      </c>
      <c r="B804" s="98" t="s">
        <v>55645</v>
      </c>
      <c r="C804" s="100">
        <v>790</v>
      </c>
      <c r="D804" s="98" t="s">
        <v>55646</v>
      </c>
      <c r="E804" s="98" t="s">
        <v>55647</v>
      </c>
      <c r="F804" s="104">
        <v>43658</v>
      </c>
      <c r="G804" s="104">
        <v>45597</v>
      </c>
      <c r="H804" s="104">
        <v>45961</v>
      </c>
      <c r="J804" s="101">
        <v>1325</v>
      </c>
      <c r="K804" s="98" t="s">
        <v>55648</v>
      </c>
      <c r="L804" s="98" t="s">
        <v>55649</v>
      </c>
      <c r="M804" s="98" t="s">
        <v>55650</v>
      </c>
      <c r="N804" s="98" t="s">
        <v>55651</v>
      </c>
      <c r="O804" s="101">
        <v>100</v>
      </c>
      <c r="P804" s="101">
        <v>130</v>
      </c>
      <c r="Q804" s="101">
        <v>0</v>
      </c>
      <c r="R804" s="101">
        <v>1030</v>
      </c>
    </row>
    <row r="805">
      <c r="L805" s="98" t="s">
        <v>55652</v>
      </c>
      <c r="M805" s="98" t="s">
        <v>55653</v>
      </c>
      <c r="N805" s="98" t="s">
        <v>55654</v>
      </c>
      <c r="O805" s="101">
        <v>30</v>
      </c>
      <c r="P805" s="101">
        <v>0</v>
      </c>
    </row>
    <row r="806">
      <c r="L806" s="98" t="s">
        <v>55655</v>
      </c>
      <c r="M806" s="98" t="s">
        <v>55656</v>
      </c>
      <c r="N806" s="98" t="s">
        <v>55657</v>
      </c>
      <c r="O806" s="101">
        <v>1140</v>
      </c>
      <c r="P806" s="101">
        <v>1140</v>
      </c>
    </row>
    <row r="807">
      <c r="K807" s="96" t="s">
        <v>55658</v>
      </c>
      <c r="O807" s="85">
        <f>SUM(O804:O806)</f>
      </c>
      <c r="P807" s="85">
        <f>SUM(P804:P806)</f>
      </c>
    </row>
    <row r="808">
      <c r="A808" s="98" t="s">
        <v>55659</v>
      </c>
      <c r="B808" s="98" t="s">
        <v>55660</v>
      </c>
      <c r="C808" s="100">
        <v>915</v>
      </c>
      <c r="D808" s="98" t="s">
        <v>55661</v>
      </c>
      <c r="E808" s="98" t="s">
        <v>55662</v>
      </c>
      <c r="F808" s="104">
        <v>44106</v>
      </c>
      <c r="G808" s="104">
        <v>45597</v>
      </c>
      <c r="H808" s="104">
        <v>45961</v>
      </c>
      <c r="J808" s="101">
        <v>1460</v>
      </c>
      <c r="K808" s="98" t="s">
        <v>55663</v>
      </c>
      <c r="L808" s="98" t="s">
        <v>55664</v>
      </c>
      <c r="M808" s="98" t="s">
        <v>55665</v>
      </c>
      <c r="N808" s="98" t="s">
        <v>55666</v>
      </c>
      <c r="O808" s="101">
        <v>100</v>
      </c>
      <c r="P808" s="101">
        <v>100</v>
      </c>
      <c r="Q808" s="101">
        <v>0</v>
      </c>
      <c r="R808" s="101">
        <v>1285</v>
      </c>
    </row>
    <row r="809">
      <c r="L809" s="98" t="s">
        <v>55667</v>
      </c>
      <c r="M809" s="98" t="s">
        <v>55668</v>
      </c>
      <c r="N809" s="98" t="s">
        <v>55669</v>
      </c>
      <c r="O809" s="101">
        <v>1360</v>
      </c>
      <c r="P809" s="101">
        <v>1360</v>
      </c>
    </row>
    <row r="810">
      <c r="K810" s="96" t="s">
        <v>55670</v>
      </c>
      <c r="O810" s="85">
        <f>SUM(O808:O809)</f>
      </c>
      <c r="P810" s="85">
        <f>SUM(P808:P809)</f>
      </c>
    </row>
    <row r="811">
      <c r="A811" s="98" t="s">
        <v>55671</v>
      </c>
      <c r="B811" s="98" t="s">
        <v>55672</v>
      </c>
      <c r="C811" s="100">
        <v>790</v>
      </c>
      <c r="D811" s="98" t="s">
        <v>55673</v>
      </c>
      <c r="E811" s="98" t="s">
        <v>55674</v>
      </c>
      <c r="F811" s="104">
        <v>33788</v>
      </c>
      <c r="G811" s="104">
        <v>45505</v>
      </c>
      <c r="H811" s="104">
        <v>45869</v>
      </c>
      <c r="J811" s="101">
        <v>1325</v>
      </c>
      <c r="K811" s="98" t="s">
        <v>55675</v>
      </c>
      <c r="L811" s="98" t="s">
        <v>55676</v>
      </c>
      <c r="M811" s="98" t="s">
        <v>55677</v>
      </c>
      <c r="N811" s="98" t="s">
        <v>55678</v>
      </c>
      <c r="O811" s="101">
        <v>30</v>
      </c>
      <c r="P811" s="101">
        <v>0</v>
      </c>
      <c r="Q811" s="101">
        <v>0</v>
      </c>
      <c r="R811" s="101">
        <v>915</v>
      </c>
    </row>
    <row r="812">
      <c r="L812" s="98" t="s">
        <v>55679</v>
      </c>
      <c r="M812" s="98" t="s">
        <v>55680</v>
      </c>
      <c r="N812" s="98" t="s">
        <v>55681</v>
      </c>
      <c r="O812" s="101">
        <v>100</v>
      </c>
      <c r="P812" s="101">
        <v>130</v>
      </c>
    </row>
    <row r="813">
      <c r="L813" s="98" t="s">
        <v>55682</v>
      </c>
      <c r="M813" s="98" t="s">
        <v>55683</v>
      </c>
      <c r="N813" s="98" t="s">
        <v>55684</v>
      </c>
      <c r="O813" s="101">
        <v>1080</v>
      </c>
      <c r="P813" s="101">
        <v>1080</v>
      </c>
    </row>
    <row r="814">
      <c r="K814" s="96" t="s">
        <v>55685</v>
      </c>
      <c r="O814" s="85">
        <f>SUM(O811:O813)</f>
      </c>
      <c r="P814" s="85">
        <f>SUM(P811:P813)</f>
      </c>
    </row>
    <row r="815">
      <c r="A815" s="98" t="s">
        <v>55686</v>
      </c>
      <c r="B815" s="98" t="s">
        <v>55687</v>
      </c>
      <c r="C815" s="100">
        <v>650</v>
      </c>
      <c r="D815" s="98" t="s">
        <v>55688</v>
      </c>
      <c r="E815" s="98" t="s">
        <v>55689</v>
      </c>
      <c r="J815" s="101">
        <v>1225</v>
      </c>
      <c r="K815" s="98" t="s">
        <v>55690</v>
      </c>
      <c r="L815" s="98" t="s">
        <v>55690</v>
      </c>
      <c r="O815" s="101">
        <v>0</v>
      </c>
      <c r="P815" s="101">
        <v>0</v>
      </c>
      <c r="R815" s="101">
        <v>0</v>
      </c>
    </row>
    <row r="816">
      <c r="K816" s="96" t="s">
        <v>55691</v>
      </c>
      <c r="O816" s="85">
        <f>SUM(O815:O815)</f>
      </c>
      <c r="P816" s="85">
        <f>SUM(P815:P815)</f>
      </c>
    </row>
    <row r="817">
      <c r="A817" s="98" t="s">
        <v>55692</v>
      </c>
      <c r="B817" s="98" t="s">
        <v>55693</v>
      </c>
      <c r="C817" s="100">
        <v>650</v>
      </c>
      <c r="D817" s="98" t="s">
        <v>55694</v>
      </c>
      <c r="E817" s="98" t="s">
        <v>55695</v>
      </c>
      <c r="F817" s="104">
        <v>45121</v>
      </c>
      <c r="G817" s="104">
        <v>45505</v>
      </c>
      <c r="H817" s="104">
        <v>45869</v>
      </c>
      <c r="J817" s="101">
        <v>1255</v>
      </c>
      <c r="K817" s="98" t="s">
        <v>55696</v>
      </c>
      <c r="L817" s="98" t="s">
        <v>55697</v>
      </c>
      <c r="M817" s="98" t="s">
        <v>55698</v>
      </c>
      <c r="N817" s="98" t="s">
        <v>55699</v>
      </c>
      <c r="O817" s="101">
        <v>100</v>
      </c>
      <c r="P817" s="101">
        <v>30</v>
      </c>
      <c r="Q817" s="101">
        <v>0</v>
      </c>
      <c r="R817" s="101">
        <v>1180</v>
      </c>
    </row>
    <row r="818">
      <c r="L818" s="98" t="s">
        <v>55700</v>
      </c>
      <c r="M818" s="98" t="s">
        <v>55701</v>
      </c>
      <c r="N818" s="98" t="s">
        <v>55702</v>
      </c>
      <c r="O818" s="101">
        <v>30</v>
      </c>
      <c r="P818" s="101">
        <v>100</v>
      </c>
    </row>
    <row r="819">
      <c r="L819" s="98" t="s">
        <v>55703</v>
      </c>
      <c r="M819" s="98" t="s">
        <v>55704</v>
      </c>
      <c r="N819" s="98" t="s">
        <v>55705</v>
      </c>
      <c r="O819" s="101">
        <v>1125</v>
      </c>
      <c r="P819" s="101">
        <v>1125</v>
      </c>
    </row>
    <row r="820">
      <c r="K820" s="96" t="s">
        <v>55706</v>
      </c>
      <c r="O820" s="85">
        <f>SUM(O817:O819)</f>
      </c>
      <c r="P820" s="85">
        <f>SUM(P817:P819)</f>
      </c>
    </row>
    <row r="821">
      <c r="A821" s="98" t="s">
        <v>55707</v>
      </c>
      <c r="B821" s="98" t="s">
        <v>55708</v>
      </c>
      <c r="C821" s="100">
        <v>650</v>
      </c>
      <c r="D821" s="98" t="s">
        <v>55709</v>
      </c>
      <c r="E821" s="98" t="s">
        <v>55710</v>
      </c>
      <c r="F821" s="104">
        <v>32277</v>
      </c>
      <c r="G821" s="104">
        <v>45505</v>
      </c>
      <c r="H821" s="104">
        <v>45869</v>
      </c>
      <c r="J821" s="101">
        <v>1225</v>
      </c>
      <c r="K821" s="98" t="s">
        <v>55711</v>
      </c>
      <c r="L821" s="98" t="s">
        <v>55712</v>
      </c>
      <c r="M821" s="98" t="s">
        <v>55713</v>
      </c>
      <c r="N821" s="98" t="s">
        <v>55714</v>
      </c>
      <c r="O821" s="101">
        <v>100</v>
      </c>
      <c r="P821" s="101">
        <v>100</v>
      </c>
      <c r="Q821" s="101">
        <v>1065</v>
      </c>
      <c r="R821" s="101">
        <v>750</v>
      </c>
    </row>
    <row r="822">
      <c r="L822" s="98" t="s">
        <v>55715</v>
      </c>
      <c r="M822" s="98" t="s">
        <v>55716</v>
      </c>
      <c r="N822" s="98" t="s">
        <v>55717</v>
      </c>
      <c r="O822" s="101">
        <v>965</v>
      </c>
      <c r="P822" s="101">
        <v>965</v>
      </c>
    </row>
    <row r="823">
      <c r="K823" s="96" t="s">
        <v>55718</v>
      </c>
      <c r="O823" s="85">
        <f>SUM(O821:O822)</f>
      </c>
      <c r="P823" s="85">
        <f>SUM(P821:P822)</f>
      </c>
    </row>
    <row r="824">
      <c r="A824" s="98" t="s">
        <v>55719</v>
      </c>
      <c r="B824" s="98" t="s">
        <v>55720</v>
      </c>
      <c r="C824" s="100">
        <v>650</v>
      </c>
      <c r="D824" s="98" t="s">
        <v>55721</v>
      </c>
      <c r="E824" s="98" t="s">
        <v>55722</v>
      </c>
      <c r="F824" s="104">
        <v>38805</v>
      </c>
      <c r="G824" s="104">
        <v>45748</v>
      </c>
      <c r="H824" s="104">
        <v>46112</v>
      </c>
      <c r="J824" s="101">
        <v>1255</v>
      </c>
      <c r="K824" s="98" t="s">
        <v>55723</v>
      </c>
      <c r="L824" s="98" t="s">
        <v>55724</v>
      </c>
      <c r="M824" s="98" t="s">
        <v>55725</v>
      </c>
      <c r="N824" s="98" t="s">
        <v>55726</v>
      </c>
      <c r="O824" s="101">
        <v>100</v>
      </c>
      <c r="P824" s="101">
        <v>30</v>
      </c>
      <c r="Q824" s="101">
        <v>0</v>
      </c>
      <c r="R824" s="101">
        <v>805</v>
      </c>
    </row>
    <row r="825">
      <c r="L825" s="98" t="s">
        <v>55727</v>
      </c>
      <c r="M825" s="98" t="s">
        <v>55728</v>
      </c>
      <c r="N825" s="98" t="s">
        <v>55729</v>
      </c>
      <c r="O825" s="101">
        <v>30</v>
      </c>
      <c r="P825" s="101">
        <v>100</v>
      </c>
    </row>
    <row r="826">
      <c r="L826" s="98" t="s">
        <v>55730</v>
      </c>
      <c r="M826" s="98" t="s">
        <v>55731</v>
      </c>
      <c r="N826" s="98" t="s">
        <v>55732</v>
      </c>
      <c r="O826" s="101">
        <v>1005</v>
      </c>
      <c r="P826" s="101">
        <v>1005</v>
      </c>
    </row>
    <row r="827">
      <c r="K827" s="96" t="s">
        <v>55733</v>
      </c>
      <c r="O827" s="85">
        <f>SUM(O824:O826)</f>
      </c>
      <c r="P827" s="85">
        <f>SUM(P824:P826)</f>
      </c>
    </row>
    <row r="828">
      <c r="A828" s="98" t="s">
        <v>55734</v>
      </c>
      <c r="B828" s="98" t="s">
        <v>55735</v>
      </c>
      <c r="C828" s="100">
        <v>650</v>
      </c>
      <c r="D828" s="98" t="s">
        <v>55736</v>
      </c>
      <c r="E828" s="98" t="s">
        <v>55737</v>
      </c>
      <c r="F828" s="104">
        <v>42104</v>
      </c>
      <c r="G828" s="104">
        <v>45413</v>
      </c>
      <c r="H828" s="104">
        <v>45777</v>
      </c>
      <c r="J828" s="101">
        <v>1225</v>
      </c>
      <c r="K828" s="98" t="s">
        <v>55738</v>
      </c>
      <c r="L828" s="98" t="s">
        <v>55739</v>
      </c>
      <c r="M828" s="98" t="s">
        <v>55740</v>
      </c>
      <c r="N828" s="98" t="s">
        <v>55741</v>
      </c>
      <c r="O828" s="101">
        <v>100</v>
      </c>
      <c r="P828" s="101">
        <v>100</v>
      </c>
      <c r="Q828" s="101">
        <v>0</v>
      </c>
      <c r="R828" s="101">
        <v>800</v>
      </c>
    </row>
    <row r="829">
      <c r="L829" s="98" t="s">
        <v>55742</v>
      </c>
      <c r="M829" s="98" t="s">
        <v>55743</v>
      </c>
      <c r="N829" s="98" t="s">
        <v>55744</v>
      </c>
      <c r="O829" s="101">
        <v>945</v>
      </c>
      <c r="P829" s="101">
        <v>945</v>
      </c>
    </row>
    <row r="830">
      <c r="K830" s="96" t="s">
        <v>55745</v>
      </c>
      <c r="O830" s="85">
        <f>SUM(O828:O829)</f>
      </c>
      <c r="P830" s="85">
        <f>SUM(P828:P829)</f>
      </c>
    </row>
    <row r="831">
      <c r="A831" s="98" t="s">
        <v>55746</v>
      </c>
      <c r="B831" s="98" t="s">
        <v>55747</v>
      </c>
      <c r="C831" s="100">
        <v>650</v>
      </c>
      <c r="D831" s="98" t="s">
        <v>55748</v>
      </c>
      <c r="E831" s="98" t="s">
        <v>55749</v>
      </c>
      <c r="F831" s="104">
        <v>45597</v>
      </c>
      <c r="G831" s="104">
        <v>45597</v>
      </c>
      <c r="H831" s="104">
        <v>45961</v>
      </c>
      <c r="J831" s="101">
        <v>1255</v>
      </c>
      <c r="K831" s="98" t="s">
        <v>55750</v>
      </c>
      <c r="L831" s="98" t="s">
        <v>55751</v>
      </c>
      <c r="M831" s="98" t="s">
        <v>55752</v>
      </c>
      <c r="N831" s="98" t="s">
        <v>55753</v>
      </c>
      <c r="O831" s="101">
        <v>100</v>
      </c>
      <c r="P831" s="101">
        <v>0</v>
      </c>
      <c r="Q831" s="101">
        <v>0</v>
      </c>
      <c r="R831" s="101">
        <v>1255</v>
      </c>
    </row>
    <row r="832">
      <c r="L832" s="98" t="s">
        <v>55754</v>
      </c>
      <c r="M832" s="98" t="s">
        <v>55755</v>
      </c>
      <c r="N832" s="98" t="s">
        <v>55756</v>
      </c>
      <c r="O832" s="101">
        <v>30</v>
      </c>
      <c r="P832" s="101">
        <v>130</v>
      </c>
    </row>
    <row r="833">
      <c r="L833" s="98" t="s">
        <v>55757</v>
      </c>
      <c r="M833" s="98" t="s">
        <v>55758</v>
      </c>
      <c r="N833" s="98" t="s">
        <v>55759</v>
      </c>
      <c r="O833" s="101">
        <v>1125</v>
      </c>
      <c r="P833" s="101">
        <v>1125</v>
      </c>
    </row>
    <row r="834">
      <c r="L834" s="98" t="s">
        <v>55760</v>
      </c>
      <c r="M834" s="98" t="s">
        <v>55761</v>
      </c>
      <c r="N834" s="98" t="s">
        <v>55762</v>
      </c>
      <c r="O834" s="101">
        <v>35</v>
      </c>
      <c r="P834" s="101">
        <v>0</v>
      </c>
    </row>
    <row r="835">
      <c r="L835" s="98" t="s">
        <v>55763</v>
      </c>
      <c r="M835" s="98" t="s">
        <v>55764</v>
      </c>
      <c r="N835" s="98" t="s">
        <v>55765</v>
      </c>
      <c r="O835" s="101">
        <v>35</v>
      </c>
      <c r="P835" s="101">
        <v>0</v>
      </c>
    </row>
    <row r="836">
      <c r="K836" s="96" t="s">
        <v>55766</v>
      </c>
      <c r="O836" s="85">
        <f>SUM(O831:O835)</f>
      </c>
      <c r="P836" s="85">
        <f>SUM(P831:P835)</f>
      </c>
    </row>
    <row r="837">
      <c r="A837" s="98" t="s">
        <v>55767</v>
      </c>
      <c r="B837" s="98" t="s">
        <v>55768</v>
      </c>
      <c r="C837" s="100">
        <v>915</v>
      </c>
      <c r="D837" s="98" t="s">
        <v>55769</v>
      </c>
      <c r="E837" s="98" t="s">
        <v>55770</v>
      </c>
      <c r="F837" s="104">
        <v>43161</v>
      </c>
      <c r="G837" s="104">
        <v>45658</v>
      </c>
      <c r="H837" s="104">
        <v>46022</v>
      </c>
      <c r="J837" s="101">
        <v>1460</v>
      </c>
      <c r="K837" s="98" t="s">
        <v>55771</v>
      </c>
      <c r="L837" s="98" t="s">
        <v>55772</v>
      </c>
      <c r="M837" s="98" t="s">
        <v>55773</v>
      </c>
      <c r="N837" s="98" t="s">
        <v>55774</v>
      </c>
      <c r="O837" s="101">
        <v>100</v>
      </c>
      <c r="P837" s="101">
        <v>100</v>
      </c>
      <c r="Q837" s="101">
        <v>0</v>
      </c>
      <c r="R837" s="101">
        <v>1010</v>
      </c>
    </row>
    <row r="838">
      <c r="L838" s="98" t="s">
        <v>55775</v>
      </c>
      <c r="M838" s="98" t="s">
        <v>55776</v>
      </c>
      <c r="N838" s="98" t="s">
        <v>55777</v>
      </c>
      <c r="O838" s="101">
        <v>1185</v>
      </c>
      <c r="P838" s="101">
        <v>1185</v>
      </c>
    </row>
    <row r="839">
      <c r="K839" s="96" t="s">
        <v>55778</v>
      </c>
      <c r="O839" s="85">
        <f>SUM(O837:O838)</f>
      </c>
      <c r="P839" s="85">
        <f>SUM(P837:P838)</f>
      </c>
    </row>
    <row r="840">
      <c r="A840" s="98" t="s">
        <v>55779</v>
      </c>
      <c r="B840" s="98" t="s">
        <v>55780</v>
      </c>
      <c r="C840" s="100">
        <v>790</v>
      </c>
      <c r="D840" s="98" t="s">
        <v>55781</v>
      </c>
      <c r="E840" s="98" t="s">
        <v>55782</v>
      </c>
      <c r="F840" s="104">
        <v>35924</v>
      </c>
      <c r="G840" s="104">
        <v>45717</v>
      </c>
      <c r="H840" s="104">
        <v>46081</v>
      </c>
      <c r="J840" s="101">
        <v>1325</v>
      </c>
      <c r="K840" s="98" t="s">
        <v>55783</v>
      </c>
      <c r="L840" s="98" t="s">
        <v>55784</v>
      </c>
      <c r="M840" s="98" t="s">
        <v>55785</v>
      </c>
      <c r="N840" s="98" t="s">
        <v>55786</v>
      </c>
      <c r="O840" s="101">
        <v>30</v>
      </c>
      <c r="P840" s="101">
        <v>0</v>
      </c>
      <c r="Q840" s="101">
        <v>0</v>
      </c>
      <c r="R840" s="101">
        <v>1325</v>
      </c>
    </row>
    <row r="841">
      <c r="L841" s="98" t="s">
        <v>55787</v>
      </c>
      <c r="M841" s="98" t="s">
        <v>55788</v>
      </c>
      <c r="N841" s="98" t="s">
        <v>55789</v>
      </c>
      <c r="O841" s="101">
        <v>100</v>
      </c>
      <c r="P841" s="101">
        <v>130</v>
      </c>
    </row>
    <row r="842">
      <c r="L842" s="98" t="s">
        <v>55790</v>
      </c>
      <c r="M842" s="98" t="s">
        <v>55791</v>
      </c>
      <c r="N842" s="98" t="s">
        <v>55792</v>
      </c>
      <c r="O842" s="101">
        <v>1270</v>
      </c>
      <c r="P842" s="101">
        <v>1270</v>
      </c>
    </row>
    <row r="843">
      <c r="K843" s="96" t="s">
        <v>55793</v>
      </c>
      <c r="O843" s="85">
        <f>SUM(O840:O842)</f>
      </c>
      <c r="P843" s="85">
        <f>SUM(P840:P842)</f>
      </c>
    </row>
    <row r="844">
      <c r="A844" s="98" t="s">
        <v>55794</v>
      </c>
      <c r="B844" s="98" t="s">
        <v>55795</v>
      </c>
      <c r="C844" s="100">
        <v>915</v>
      </c>
      <c r="D844" s="98" t="s">
        <v>55796</v>
      </c>
      <c r="E844" s="98" t="s">
        <v>55797</v>
      </c>
      <c r="F844" s="104">
        <v>44512</v>
      </c>
      <c r="G844" s="104">
        <v>45689</v>
      </c>
      <c r="H844" s="104">
        <v>46053</v>
      </c>
      <c r="J844" s="101">
        <v>1460</v>
      </c>
      <c r="K844" s="98" t="s">
        <v>55798</v>
      </c>
      <c r="L844" s="98" t="s">
        <v>55799</v>
      </c>
      <c r="M844" s="98" t="s">
        <v>55800</v>
      </c>
      <c r="N844" s="98" t="s">
        <v>55801</v>
      </c>
      <c r="O844" s="101">
        <v>100</v>
      </c>
      <c r="P844" s="101">
        <v>100</v>
      </c>
      <c r="Q844" s="101">
        <v>0</v>
      </c>
      <c r="R844" s="101">
        <v>1335</v>
      </c>
    </row>
    <row r="845">
      <c r="L845" s="98" t="s">
        <v>55802</v>
      </c>
      <c r="M845" s="98" t="s">
        <v>55803</v>
      </c>
      <c r="N845" s="98" t="s">
        <v>55804</v>
      </c>
      <c r="O845" s="101">
        <v>1415</v>
      </c>
      <c r="P845" s="101">
        <v>1415</v>
      </c>
    </row>
    <row r="846">
      <c r="K846" s="96" t="s">
        <v>55805</v>
      </c>
      <c r="O846" s="85">
        <f>SUM(O844:O845)</f>
      </c>
      <c r="P846" s="85">
        <f>SUM(P844:P845)</f>
      </c>
    </row>
    <row r="847">
      <c r="A847" s="98" t="s">
        <v>55806</v>
      </c>
      <c r="B847" s="98" t="s">
        <v>55807</v>
      </c>
      <c r="C847" s="100">
        <v>790</v>
      </c>
      <c r="D847" s="98" t="s">
        <v>55808</v>
      </c>
      <c r="E847" s="98" t="s">
        <v>55809</v>
      </c>
      <c r="F847" s="104">
        <v>45415</v>
      </c>
      <c r="G847" s="104">
        <v>45415</v>
      </c>
      <c r="H847" s="104">
        <v>45808</v>
      </c>
      <c r="J847" s="101">
        <v>1295</v>
      </c>
      <c r="K847" s="98" t="s">
        <v>55810</v>
      </c>
      <c r="L847" s="98" t="s">
        <v>55811</v>
      </c>
      <c r="M847" s="98" t="s">
        <v>55812</v>
      </c>
      <c r="N847" s="98" t="s">
        <v>55813</v>
      </c>
      <c r="O847" s="101">
        <v>100</v>
      </c>
      <c r="P847" s="101">
        <v>100</v>
      </c>
      <c r="Q847" s="101">
        <v>0</v>
      </c>
      <c r="R847" s="101">
        <v>1295</v>
      </c>
    </row>
    <row r="848">
      <c r="L848" s="98" t="s">
        <v>55814</v>
      </c>
      <c r="M848" s="98" t="s">
        <v>55815</v>
      </c>
      <c r="N848" s="98" t="s">
        <v>55816</v>
      </c>
      <c r="O848" s="101">
        <v>1195</v>
      </c>
      <c r="P848" s="101">
        <v>1195</v>
      </c>
    </row>
    <row r="849">
      <c r="K849" s="96" t="s">
        <v>55817</v>
      </c>
      <c r="O849" s="85">
        <f>SUM(O847:O848)</f>
      </c>
      <c r="P849" s="85">
        <f>SUM(P847:P848)</f>
      </c>
    </row>
    <row r="850">
      <c r="A850" s="98" t="s">
        <v>55818</v>
      </c>
      <c r="B850" s="98" t="s">
        <v>55819</v>
      </c>
      <c r="C850" s="100">
        <v>430</v>
      </c>
      <c r="D850" s="98" t="s">
        <v>55820</v>
      </c>
      <c r="E850" s="98" t="s">
        <v>55821</v>
      </c>
      <c r="F850" s="104">
        <v>40725</v>
      </c>
      <c r="G850" s="104">
        <v>45474</v>
      </c>
      <c r="H850" s="104">
        <v>45838</v>
      </c>
      <c r="J850" s="101">
        <v>1025</v>
      </c>
      <c r="K850" s="98" t="s">
        <v>55822</v>
      </c>
      <c r="L850" s="98" t="s">
        <v>55823</v>
      </c>
      <c r="M850" s="98" t="s">
        <v>55824</v>
      </c>
      <c r="N850" s="98" t="s">
        <v>55825</v>
      </c>
      <c r="O850" s="101">
        <v>915</v>
      </c>
      <c r="P850" s="101">
        <v>915</v>
      </c>
      <c r="Q850" s="101">
        <v>0</v>
      </c>
      <c r="R850" s="101">
        <v>655</v>
      </c>
    </row>
    <row r="851">
      <c r="K851" s="96" t="s">
        <v>55826</v>
      </c>
      <c r="O851" s="85">
        <f>SUM(O850:O850)</f>
      </c>
      <c r="P851" s="85">
        <f>SUM(P850:P850)</f>
      </c>
    </row>
    <row r="852">
      <c r="A852" s="98" t="s">
        <v>55827</v>
      </c>
      <c r="B852" s="98" t="s">
        <v>55828</v>
      </c>
      <c r="C852" s="100">
        <v>650</v>
      </c>
      <c r="D852" s="98" t="s">
        <v>55829</v>
      </c>
      <c r="E852" s="98" t="s">
        <v>55830</v>
      </c>
      <c r="F852" s="104">
        <v>36491</v>
      </c>
      <c r="G852" s="104">
        <v>45627</v>
      </c>
      <c r="H852" s="104">
        <v>45991</v>
      </c>
      <c r="J852" s="101">
        <v>1225</v>
      </c>
      <c r="K852" s="98" t="s">
        <v>55831</v>
      </c>
      <c r="L852" s="98" t="s">
        <v>55832</v>
      </c>
      <c r="M852" s="98" t="s">
        <v>55833</v>
      </c>
      <c r="N852" s="98" t="s">
        <v>55834</v>
      </c>
      <c r="O852" s="101">
        <v>100</v>
      </c>
      <c r="P852" s="101">
        <v>100</v>
      </c>
      <c r="Q852" s="101">
        <v>0</v>
      </c>
      <c r="R852" s="101">
        <v>1025</v>
      </c>
    </row>
    <row r="853">
      <c r="L853" s="98" t="s">
        <v>55835</v>
      </c>
      <c r="M853" s="98" t="s">
        <v>55836</v>
      </c>
      <c r="N853" s="98" t="s">
        <v>55837</v>
      </c>
      <c r="O853" s="101">
        <v>1000</v>
      </c>
      <c r="P853" s="101">
        <v>1000</v>
      </c>
    </row>
    <row r="854">
      <c r="K854" s="96" t="s">
        <v>55838</v>
      </c>
      <c r="O854" s="85">
        <f>SUM(O852:O853)</f>
      </c>
      <c r="P854" s="85">
        <f>SUM(P852:P853)</f>
      </c>
    </row>
    <row r="855">
      <c r="A855" s="98" t="s">
        <v>55839</v>
      </c>
      <c r="B855" s="98" t="s">
        <v>55840</v>
      </c>
      <c r="C855" s="100">
        <v>365</v>
      </c>
      <c r="D855" s="98" t="s">
        <v>55841</v>
      </c>
      <c r="E855" s="98" t="s">
        <v>55842</v>
      </c>
      <c r="F855" s="104">
        <v>42846</v>
      </c>
      <c r="G855" s="104">
        <v>45413</v>
      </c>
      <c r="H855" s="104">
        <v>45777</v>
      </c>
      <c r="J855" s="101">
        <v>975</v>
      </c>
      <c r="K855" s="98" t="s">
        <v>55843</v>
      </c>
      <c r="L855" s="98" t="s">
        <v>55844</v>
      </c>
      <c r="M855" s="98" t="s">
        <v>55845</v>
      </c>
      <c r="N855" s="98" t="s">
        <v>55846</v>
      </c>
      <c r="O855" s="101">
        <v>850</v>
      </c>
      <c r="P855" s="101">
        <v>850</v>
      </c>
      <c r="Q855" s="101">
        <v>0</v>
      </c>
      <c r="R855" s="101">
        <v>635</v>
      </c>
    </row>
    <row r="856">
      <c r="K856" s="96" t="s">
        <v>55847</v>
      </c>
      <c r="O856" s="85">
        <f>SUM(O855:O855)</f>
      </c>
      <c r="P856" s="85">
        <f>SUM(P855:P855)</f>
      </c>
    </row>
    <row r="857">
      <c r="A857" s="98" t="s">
        <v>55848</v>
      </c>
      <c r="B857" s="98" t="s">
        <v>55849</v>
      </c>
      <c r="C857" s="100">
        <v>420</v>
      </c>
      <c r="D857" s="98" t="s">
        <v>55850</v>
      </c>
      <c r="E857" s="98" t="s">
        <v>55851</v>
      </c>
      <c r="F857" s="104">
        <v>39962</v>
      </c>
      <c r="G857" s="104">
        <v>45597</v>
      </c>
      <c r="H857" s="104">
        <v>45961</v>
      </c>
      <c r="J857" s="101">
        <v>1000</v>
      </c>
      <c r="K857" s="98" t="s">
        <v>55852</v>
      </c>
      <c r="L857" s="98" t="s">
        <v>55853</v>
      </c>
      <c r="M857" s="98" t="s">
        <v>55854</v>
      </c>
      <c r="N857" s="98" t="s">
        <v>55855</v>
      </c>
      <c r="O857" s="101">
        <v>940</v>
      </c>
      <c r="P857" s="101">
        <v>940</v>
      </c>
      <c r="Q857" s="101">
        <v>0</v>
      </c>
      <c r="R857" s="101">
        <v>640</v>
      </c>
    </row>
    <row r="858">
      <c r="K858" s="96" t="s">
        <v>55856</v>
      </c>
      <c r="O858" s="85">
        <f>SUM(O857:O857)</f>
      </c>
      <c r="P858" s="85">
        <f>SUM(P857:P857)</f>
      </c>
    </row>
    <row r="859">
      <c r="A859" s="98" t="s">
        <v>55857</v>
      </c>
      <c r="B859" s="98" t="s">
        <v>55858</v>
      </c>
      <c r="C859" s="100">
        <v>650</v>
      </c>
      <c r="D859" s="98" t="s">
        <v>55859</v>
      </c>
      <c r="E859" s="98" t="s">
        <v>55860</v>
      </c>
      <c r="F859" s="104">
        <v>44249</v>
      </c>
      <c r="G859" s="104">
        <v>45717</v>
      </c>
      <c r="H859" s="104">
        <v>46081</v>
      </c>
      <c r="J859" s="101">
        <v>1225</v>
      </c>
      <c r="K859" s="98" t="s">
        <v>55861</v>
      </c>
      <c r="L859" s="98" t="s">
        <v>55862</v>
      </c>
      <c r="M859" s="98" t="s">
        <v>55863</v>
      </c>
      <c r="N859" s="98" t="s">
        <v>55864</v>
      </c>
      <c r="O859" s="101">
        <v>100</v>
      </c>
      <c r="P859" s="101">
        <v>100</v>
      </c>
      <c r="Q859" s="101">
        <v>-316.00999999999999</v>
      </c>
      <c r="R859" s="101">
        <v>1000</v>
      </c>
    </row>
    <row r="860">
      <c r="L860" s="98" t="s">
        <v>55865</v>
      </c>
      <c r="M860" s="98" t="s">
        <v>55866</v>
      </c>
      <c r="N860" s="98" t="s">
        <v>55867</v>
      </c>
      <c r="O860" s="101">
        <v>1110</v>
      </c>
      <c r="P860" s="101">
        <v>1110</v>
      </c>
    </row>
    <row r="861">
      <c r="K861" s="96" t="s">
        <v>55868</v>
      </c>
      <c r="O861" s="85">
        <f>SUM(O859:O860)</f>
      </c>
      <c r="P861" s="85">
        <f>SUM(P859:P860)</f>
      </c>
    </row>
    <row r="862">
      <c r="A862" s="98" t="s">
        <v>55869</v>
      </c>
      <c r="B862" s="98" t="s">
        <v>55870</v>
      </c>
      <c r="C862" s="100">
        <v>650</v>
      </c>
      <c r="D862" s="98" t="s">
        <v>55871</v>
      </c>
      <c r="E862" s="98" t="s">
        <v>55872</v>
      </c>
      <c r="F862" s="104">
        <v>45310</v>
      </c>
      <c r="G862" s="104">
        <v>45689</v>
      </c>
      <c r="H862" s="104">
        <v>46053</v>
      </c>
      <c r="J862" s="101">
        <v>1225</v>
      </c>
      <c r="K862" s="98" t="s">
        <v>55873</v>
      </c>
      <c r="L862" s="98" t="s">
        <v>55874</v>
      </c>
      <c r="M862" s="98" t="s">
        <v>55875</v>
      </c>
      <c r="N862" s="98" t="s">
        <v>55876</v>
      </c>
      <c r="O862" s="101">
        <v>100</v>
      </c>
      <c r="P862" s="101">
        <v>100</v>
      </c>
      <c r="Q862" s="101">
        <v>0</v>
      </c>
      <c r="R862" s="101">
        <v>1225</v>
      </c>
    </row>
    <row r="863">
      <c r="L863" s="98" t="s">
        <v>55877</v>
      </c>
      <c r="M863" s="98" t="s">
        <v>55878</v>
      </c>
      <c r="N863" s="98" t="s">
        <v>55879</v>
      </c>
      <c r="O863" s="101">
        <v>1200</v>
      </c>
      <c r="P863" s="101">
        <v>1200</v>
      </c>
    </row>
    <row r="864">
      <c r="K864" s="96" t="s">
        <v>55880</v>
      </c>
      <c r="O864" s="85">
        <f>SUM(O862:O863)</f>
      </c>
      <c r="P864" s="85">
        <f>SUM(P862:P863)</f>
      </c>
    </row>
    <row r="865">
      <c r="A865" s="98" t="s">
        <v>55881</v>
      </c>
      <c r="B865" s="98" t="s">
        <v>55882</v>
      </c>
      <c r="C865" s="100">
        <v>915</v>
      </c>
      <c r="D865" s="98" t="s">
        <v>55883</v>
      </c>
      <c r="E865" s="98" t="s">
        <v>55884</v>
      </c>
      <c r="F865" s="104">
        <v>44690</v>
      </c>
      <c r="G865" s="104">
        <v>45444</v>
      </c>
      <c r="H865" s="104">
        <v>45808</v>
      </c>
      <c r="J865" s="101">
        <v>1460</v>
      </c>
      <c r="K865" s="98" t="s">
        <v>55885</v>
      </c>
      <c r="L865" s="98" t="s">
        <v>55886</v>
      </c>
      <c r="M865" s="98" t="s">
        <v>55887</v>
      </c>
      <c r="N865" s="98" t="s">
        <v>55888</v>
      </c>
      <c r="O865" s="101">
        <v>100</v>
      </c>
      <c r="P865" s="101">
        <v>100</v>
      </c>
      <c r="Q865" s="101">
        <v>0</v>
      </c>
      <c r="R865" s="101">
        <v>1335</v>
      </c>
    </row>
    <row r="866">
      <c r="L866" s="98" t="s">
        <v>55889</v>
      </c>
      <c r="M866" s="98" t="s">
        <v>55890</v>
      </c>
      <c r="N866" s="98" t="s">
        <v>55891</v>
      </c>
      <c r="O866" s="101">
        <v>1340</v>
      </c>
      <c r="P866" s="101">
        <v>1340</v>
      </c>
    </row>
    <row r="867">
      <c r="K867" s="96" t="s">
        <v>55892</v>
      </c>
      <c r="O867" s="85">
        <f>SUM(O865:O866)</f>
      </c>
      <c r="P867" s="85">
        <f>SUM(P865:P866)</f>
      </c>
    </row>
    <row r="868">
      <c r="A868" s="98" t="s">
        <v>55893</v>
      </c>
      <c r="B868" s="98" t="s">
        <v>55894</v>
      </c>
      <c r="C868" s="100">
        <v>790</v>
      </c>
      <c r="D868" s="98" t="s">
        <v>55895</v>
      </c>
      <c r="E868" s="98" t="s">
        <v>55896</v>
      </c>
      <c r="F868" s="104">
        <v>44484</v>
      </c>
      <c r="G868" s="104">
        <v>45597</v>
      </c>
      <c r="H868" s="104">
        <v>45961</v>
      </c>
      <c r="J868" s="101">
        <v>1295</v>
      </c>
      <c r="K868" s="98" t="s">
        <v>55897</v>
      </c>
      <c r="L868" s="98" t="s">
        <v>55898</v>
      </c>
      <c r="M868" s="98" t="s">
        <v>55899</v>
      </c>
      <c r="N868" s="98" t="s">
        <v>55900</v>
      </c>
      <c r="O868" s="101">
        <v>100</v>
      </c>
      <c r="P868" s="101">
        <v>100</v>
      </c>
      <c r="Q868" s="101">
        <v>0</v>
      </c>
      <c r="R868" s="101">
        <v>1120</v>
      </c>
    </row>
    <row r="869">
      <c r="L869" s="98" t="s">
        <v>55901</v>
      </c>
      <c r="M869" s="98" t="s">
        <v>55902</v>
      </c>
      <c r="N869" s="98" t="s">
        <v>55903</v>
      </c>
      <c r="O869" s="101">
        <v>1195</v>
      </c>
      <c r="P869" s="101">
        <v>1195</v>
      </c>
    </row>
    <row r="870">
      <c r="K870" s="96" t="s">
        <v>55904</v>
      </c>
      <c r="O870" s="85">
        <f>SUM(O868:O869)</f>
      </c>
      <c r="P870" s="85">
        <f>SUM(P868:P869)</f>
      </c>
    </row>
    <row r="871">
      <c r="A871" s="98" t="s">
        <v>55905</v>
      </c>
      <c r="B871" s="98" t="s">
        <v>55906</v>
      </c>
      <c r="C871" s="100">
        <v>915</v>
      </c>
      <c r="D871" s="98" t="s">
        <v>55907</v>
      </c>
      <c r="E871" s="98" t="s">
        <v>55908</v>
      </c>
      <c r="F871" s="104">
        <v>45240</v>
      </c>
      <c r="G871" s="104">
        <v>45627</v>
      </c>
      <c r="H871" s="104">
        <v>45991</v>
      </c>
      <c r="J871" s="101">
        <v>1460</v>
      </c>
      <c r="K871" s="98" t="s">
        <v>55909</v>
      </c>
      <c r="L871" s="98" t="s">
        <v>55910</v>
      </c>
      <c r="M871" s="98" t="s">
        <v>55911</v>
      </c>
      <c r="N871" s="98" t="s">
        <v>55912</v>
      </c>
      <c r="O871" s="101">
        <v>100</v>
      </c>
      <c r="P871" s="101">
        <v>100</v>
      </c>
      <c r="Q871" s="101">
        <v>0</v>
      </c>
      <c r="R871" s="101">
        <v>1385</v>
      </c>
    </row>
    <row r="872">
      <c r="L872" s="98" t="s">
        <v>55913</v>
      </c>
      <c r="M872" s="98" t="s">
        <v>55914</v>
      </c>
      <c r="N872" s="98" t="s">
        <v>55915</v>
      </c>
      <c r="O872" s="101">
        <v>1360</v>
      </c>
      <c r="P872" s="101">
        <v>1360</v>
      </c>
    </row>
    <row r="873">
      <c r="K873" s="96" t="s">
        <v>55916</v>
      </c>
      <c r="O873" s="85">
        <f>SUM(O871:O872)</f>
      </c>
      <c r="P873" s="85">
        <f>SUM(P871:P872)</f>
      </c>
    </row>
    <row r="874">
      <c r="A874" s="98" t="s">
        <v>55917</v>
      </c>
      <c r="B874" s="98" t="s">
        <v>55918</v>
      </c>
      <c r="C874" s="100">
        <v>790</v>
      </c>
      <c r="D874" s="98" t="s">
        <v>55919</v>
      </c>
      <c r="E874" s="98" t="s">
        <v>55920</v>
      </c>
      <c r="F874" s="104">
        <v>42629</v>
      </c>
      <c r="G874" s="104">
        <v>45689</v>
      </c>
      <c r="H874" s="104">
        <v>46053</v>
      </c>
      <c r="J874" s="101">
        <v>1325</v>
      </c>
      <c r="K874" s="98" t="s">
        <v>55921</v>
      </c>
      <c r="L874" s="98" t="s">
        <v>55922</v>
      </c>
      <c r="M874" s="98" t="s">
        <v>55923</v>
      </c>
      <c r="N874" s="98" t="s">
        <v>55924</v>
      </c>
      <c r="O874" s="101">
        <v>30</v>
      </c>
      <c r="P874" s="101">
        <v>130</v>
      </c>
      <c r="Q874" s="101">
        <v>0</v>
      </c>
      <c r="R874" s="101">
        <v>965</v>
      </c>
    </row>
    <row r="875">
      <c r="L875" s="98" t="s">
        <v>55925</v>
      </c>
      <c r="M875" s="98" t="s">
        <v>55926</v>
      </c>
      <c r="N875" s="98" t="s">
        <v>55927</v>
      </c>
      <c r="O875" s="101">
        <v>100</v>
      </c>
      <c r="P875" s="101">
        <v>0</v>
      </c>
    </row>
    <row r="876">
      <c r="L876" s="98" t="s">
        <v>55928</v>
      </c>
      <c r="M876" s="98" t="s">
        <v>55929</v>
      </c>
      <c r="N876" s="98" t="s">
        <v>55930</v>
      </c>
      <c r="O876" s="101">
        <v>1120</v>
      </c>
      <c r="P876" s="101">
        <v>1120</v>
      </c>
    </row>
    <row r="877">
      <c r="K877" s="96" t="s">
        <v>55931</v>
      </c>
      <c r="O877" s="85">
        <f>SUM(O874:O876)</f>
      </c>
      <c r="P877" s="85">
        <f>SUM(P874:P876)</f>
      </c>
    </row>
    <row r="878">
      <c r="A878" s="98" t="s">
        <v>55932</v>
      </c>
      <c r="B878" s="98" t="s">
        <v>55933</v>
      </c>
      <c r="C878" s="100">
        <v>650</v>
      </c>
      <c r="D878" s="98" t="s">
        <v>55934</v>
      </c>
      <c r="E878" s="98" t="s">
        <v>55935</v>
      </c>
      <c r="F878" s="104">
        <v>34185</v>
      </c>
      <c r="G878" s="104">
        <v>45505</v>
      </c>
      <c r="H878" s="104">
        <v>45869</v>
      </c>
      <c r="J878" s="101">
        <v>1225</v>
      </c>
      <c r="K878" s="98" t="s">
        <v>55936</v>
      </c>
      <c r="L878" s="98" t="s">
        <v>55937</v>
      </c>
      <c r="M878" s="98" t="s">
        <v>55938</v>
      </c>
      <c r="N878" s="98" t="s">
        <v>55939</v>
      </c>
      <c r="O878" s="101">
        <v>100</v>
      </c>
      <c r="P878" s="101">
        <v>100</v>
      </c>
      <c r="Q878" s="101">
        <v>0</v>
      </c>
      <c r="R878" s="101">
        <v>760</v>
      </c>
    </row>
    <row r="879">
      <c r="L879" s="98" t="s">
        <v>55940</v>
      </c>
      <c r="M879" s="98" t="s">
        <v>55941</v>
      </c>
      <c r="N879" s="98" t="s">
        <v>55942</v>
      </c>
      <c r="O879" s="101">
        <v>975</v>
      </c>
      <c r="P879" s="101">
        <v>975</v>
      </c>
    </row>
    <row r="880">
      <c r="K880" s="96" t="s">
        <v>55943</v>
      </c>
      <c r="O880" s="85">
        <f>SUM(O878:O879)</f>
      </c>
      <c r="P880" s="85">
        <f>SUM(P878:P879)</f>
      </c>
    </row>
    <row r="881">
      <c r="A881" s="98" t="s">
        <v>55944</v>
      </c>
      <c r="B881" s="98" t="s">
        <v>55945</v>
      </c>
      <c r="C881" s="100">
        <v>650</v>
      </c>
      <c r="D881" s="98" t="s">
        <v>55946</v>
      </c>
      <c r="E881" s="98" t="s">
        <v>55947</v>
      </c>
      <c r="F881" s="104">
        <v>44449</v>
      </c>
      <c r="G881" s="104">
        <v>45566</v>
      </c>
      <c r="H881" s="104">
        <v>45930</v>
      </c>
      <c r="J881" s="101">
        <v>1255</v>
      </c>
      <c r="K881" s="98" t="s">
        <v>55948</v>
      </c>
      <c r="L881" s="98" t="s">
        <v>55949</v>
      </c>
      <c r="M881" s="98" t="s">
        <v>55950</v>
      </c>
      <c r="N881" s="98" t="s">
        <v>55951</v>
      </c>
      <c r="O881" s="101">
        <v>30</v>
      </c>
      <c r="P881" s="101">
        <v>100</v>
      </c>
      <c r="Q881" s="101">
        <v>0</v>
      </c>
      <c r="R881" s="101">
        <v>1080</v>
      </c>
    </row>
    <row r="882">
      <c r="L882" s="98" t="s">
        <v>55952</v>
      </c>
      <c r="M882" s="98" t="s">
        <v>55953</v>
      </c>
      <c r="N882" s="98" t="s">
        <v>55954</v>
      </c>
      <c r="O882" s="101">
        <v>100</v>
      </c>
      <c r="P882" s="101">
        <v>30</v>
      </c>
    </row>
    <row r="883">
      <c r="L883" s="98" t="s">
        <v>55955</v>
      </c>
      <c r="M883" s="98" t="s">
        <v>55956</v>
      </c>
      <c r="N883" s="98" t="s">
        <v>55957</v>
      </c>
      <c r="O883" s="101">
        <v>1125</v>
      </c>
      <c r="P883" s="101">
        <v>1125</v>
      </c>
    </row>
    <row r="884">
      <c r="K884" s="96" t="s">
        <v>55958</v>
      </c>
      <c r="O884" s="85">
        <f>SUM(O881:O883)</f>
      </c>
      <c r="P884" s="85">
        <f>SUM(P881:P883)</f>
      </c>
    </row>
    <row r="885">
      <c r="A885" s="98" t="s">
        <v>55959</v>
      </c>
      <c r="B885" s="98" t="s">
        <v>55960</v>
      </c>
      <c r="C885" s="100">
        <v>650</v>
      </c>
      <c r="D885" s="98" t="s">
        <v>55961</v>
      </c>
      <c r="E885" s="98" t="s">
        <v>55962</v>
      </c>
      <c r="F885" s="104">
        <v>45555</v>
      </c>
      <c r="G885" s="104">
        <v>45555</v>
      </c>
      <c r="H885" s="104">
        <v>45930</v>
      </c>
      <c r="J885" s="101">
        <v>1225</v>
      </c>
      <c r="K885" s="98" t="s">
        <v>55963</v>
      </c>
      <c r="L885" s="98" t="s">
        <v>55964</v>
      </c>
      <c r="M885" s="98" t="s">
        <v>55965</v>
      </c>
      <c r="N885" s="98" t="s">
        <v>55966</v>
      </c>
      <c r="O885" s="101">
        <v>100</v>
      </c>
      <c r="P885" s="101">
        <v>100</v>
      </c>
      <c r="Q885" s="101">
        <v>0</v>
      </c>
      <c r="R885" s="101">
        <v>1225</v>
      </c>
    </row>
    <row r="886">
      <c r="L886" s="98" t="s">
        <v>55967</v>
      </c>
      <c r="M886" s="98" t="s">
        <v>55968</v>
      </c>
      <c r="N886" s="98" t="s">
        <v>55969</v>
      </c>
      <c r="O886" s="101">
        <v>1125</v>
      </c>
      <c r="P886" s="101">
        <v>1125</v>
      </c>
    </row>
    <row r="887">
      <c r="K887" s="96" t="s">
        <v>55970</v>
      </c>
      <c r="O887" s="85">
        <f>SUM(O885:O886)</f>
      </c>
      <c r="P887" s="85">
        <f>SUM(P885:P886)</f>
      </c>
    </row>
    <row r="888">
      <c r="A888" s="98" t="s">
        <v>55971</v>
      </c>
      <c r="B888" s="98" t="s">
        <v>55972</v>
      </c>
      <c r="C888" s="100">
        <v>650</v>
      </c>
      <c r="D888" s="98" t="s">
        <v>55973</v>
      </c>
      <c r="E888" s="98" t="s">
        <v>55974</v>
      </c>
      <c r="F888" s="104">
        <v>42720</v>
      </c>
      <c r="G888" s="104">
        <v>45658</v>
      </c>
      <c r="H888" s="104">
        <v>46022</v>
      </c>
      <c r="J888" s="101">
        <v>1225</v>
      </c>
      <c r="K888" s="98" t="s">
        <v>55975</v>
      </c>
      <c r="L888" s="98" t="s">
        <v>55976</v>
      </c>
      <c r="M888" s="98" t="s">
        <v>55977</v>
      </c>
      <c r="N888" s="98" t="s">
        <v>55978</v>
      </c>
      <c r="O888" s="101">
        <v>100</v>
      </c>
      <c r="P888" s="101">
        <v>100</v>
      </c>
      <c r="Q888" s="101">
        <v>0</v>
      </c>
      <c r="R888" s="101">
        <v>800</v>
      </c>
    </row>
    <row r="889">
      <c r="L889" s="98" t="s">
        <v>55979</v>
      </c>
      <c r="M889" s="98" t="s">
        <v>55980</v>
      </c>
      <c r="N889" s="98" t="s">
        <v>55981</v>
      </c>
      <c r="O889" s="101">
        <v>1010</v>
      </c>
      <c r="P889" s="101">
        <v>1010</v>
      </c>
    </row>
    <row r="890">
      <c r="K890" s="96" t="s">
        <v>55982</v>
      </c>
      <c r="O890" s="85">
        <f>SUM(O888:O889)</f>
      </c>
      <c r="P890" s="85">
        <f>SUM(P888:P889)</f>
      </c>
    </row>
    <row r="891">
      <c r="A891" s="98" t="s">
        <v>55983</v>
      </c>
      <c r="B891" s="98" t="s">
        <v>55984</v>
      </c>
      <c r="C891" s="100">
        <v>650</v>
      </c>
      <c r="D891" s="98" t="s">
        <v>55985</v>
      </c>
      <c r="E891" s="98" t="s">
        <v>55986</v>
      </c>
      <c r="F891" s="104">
        <v>43231</v>
      </c>
      <c r="G891" s="104">
        <v>45444</v>
      </c>
      <c r="H891" s="104">
        <v>45808</v>
      </c>
      <c r="J891" s="101">
        <v>1225</v>
      </c>
      <c r="K891" s="98" t="s">
        <v>55987</v>
      </c>
      <c r="L891" s="98" t="s">
        <v>55988</v>
      </c>
      <c r="M891" s="98" t="s">
        <v>55989</v>
      </c>
      <c r="N891" s="98" t="s">
        <v>55990</v>
      </c>
      <c r="O891" s="101">
        <v>100</v>
      </c>
      <c r="P891" s="101">
        <v>100</v>
      </c>
      <c r="Q891" s="101">
        <v>0</v>
      </c>
      <c r="R891" s="101">
        <v>850</v>
      </c>
    </row>
    <row r="892">
      <c r="L892" s="98" t="s">
        <v>55991</v>
      </c>
      <c r="M892" s="98" t="s">
        <v>55992</v>
      </c>
      <c r="N892" s="98" t="s">
        <v>55993</v>
      </c>
      <c r="O892" s="101">
        <v>975</v>
      </c>
      <c r="P892" s="101">
        <v>975</v>
      </c>
    </row>
    <row r="893">
      <c r="K893" s="96" t="s">
        <v>55994</v>
      </c>
      <c r="O893" s="85">
        <f>SUM(O891:O892)</f>
      </c>
      <c r="P893" s="85">
        <f>SUM(P891:P892)</f>
      </c>
    </row>
    <row r="894">
      <c r="A894" s="98" t="s">
        <v>55995</v>
      </c>
      <c r="B894" s="98" t="s">
        <v>55996</v>
      </c>
      <c r="C894" s="100">
        <v>650</v>
      </c>
      <c r="D894" s="98" t="s">
        <v>55997</v>
      </c>
      <c r="E894" s="98" t="s">
        <v>55998</v>
      </c>
      <c r="F894" s="104">
        <v>32956</v>
      </c>
      <c r="G894" s="104">
        <v>45748</v>
      </c>
      <c r="H894" s="104">
        <v>46112</v>
      </c>
      <c r="J894" s="101">
        <v>1255</v>
      </c>
      <c r="K894" s="98" t="s">
        <v>55999</v>
      </c>
      <c r="L894" s="98" t="s">
        <v>56000</v>
      </c>
      <c r="M894" s="98" t="s">
        <v>56001</v>
      </c>
      <c r="N894" s="98" t="s">
        <v>56002</v>
      </c>
      <c r="O894" s="101">
        <v>30</v>
      </c>
      <c r="P894" s="101">
        <v>130</v>
      </c>
      <c r="Q894" s="101">
        <v>0</v>
      </c>
      <c r="R894" s="101">
        <v>795</v>
      </c>
    </row>
    <row r="895">
      <c r="L895" s="98" t="s">
        <v>56003</v>
      </c>
      <c r="M895" s="98" t="s">
        <v>56004</v>
      </c>
      <c r="N895" s="98" t="s">
        <v>56005</v>
      </c>
      <c r="O895" s="101">
        <v>100</v>
      </c>
      <c r="P895" s="101">
        <v>0</v>
      </c>
    </row>
    <row r="896">
      <c r="L896" s="98" t="s">
        <v>56006</v>
      </c>
      <c r="M896" s="98" t="s">
        <v>56007</v>
      </c>
      <c r="N896" s="98" t="s">
        <v>56008</v>
      </c>
      <c r="O896" s="101">
        <v>980</v>
      </c>
      <c r="P896" s="101">
        <v>980</v>
      </c>
    </row>
    <row r="897">
      <c r="K897" s="96" t="s">
        <v>56009</v>
      </c>
      <c r="O897" s="85">
        <f>SUM(O894:O896)</f>
      </c>
      <c r="P897" s="85">
        <f>SUM(P894:P896)</f>
      </c>
    </row>
    <row r="898">
      <c r="A898" s="98" t="s">
        <v>56010</v>
      </c>
      <c r="B898" s="98" t="s">
        <v>56011</v>
      </c>
      <c r="C898" s="100">
        <v>915</v>
      </c>
      <c r="D898" s="98" t="s">
        <v>56012</v>
      </c>
      <c r="E898" s="98" t="s">
        <v>56013</v>
      </c>
      <c r="F898" s="104">
        <v>43511</v>
      </c>
      <c r="G898" s="104">
        <v>45717</v>
      </c>
      <c r="H898" s="104">
        <v>46081</v>
      </c>
      <c r="J898" s="101">
        <v>1460</v>
      </c>
      <c r="K898" s="98" t="s">
        <v>56014</v>
      </c>
      <c r="L898" s="98" t="s">
        <v>56015</v>
      </c>
      <c r="M898" s="98" t="s">
        <v>56016</v>
      </c>
      <c r="N898" s="98" t="s">
        <v>56017</v>
      </c>
      <c r="O898" s="101">
        <v>100</v>
      </c>
      <c r="P898" s="101">
        <v>100</v>
      </c>
      <c r="Q898" s="101">
        <v>0</v>
      </c>
      <c r="R898" s="101">
        <v>1060</v>
      </c>
    </row>
    <row r="899">
      <c r="L899" s="98" t="s">
        <v>56018</v>
      </c>
      <c r="M899" s="98" t="s">
        <v>56019</v>
      </c>
      <c r="N899" s="98" t="s">
        <v>56020</v>
      </c>
      <c r="O899" s="101">
        <v>1200</v>
      </c>
      <c r="P899" s="101">
        <v>1200</v>
      </c>
    </row>
    <row r="900">
      <c r="K900" s="96" t="s">
        <v>56021</v>
      </c>
      <c r="O900" s="85">
        <f>SUM(O898:O899)</f>
      </c>
      <c r="P900" s="85">
        <f>SUM(P898:P899)</f>
      </c>
    </row>
    <row r="901">
      <c r="A901" s="98" t="s">
        <v>56022</v>
      </c>
      <c r="B901" s="98" t="s">
        <v>56023</v>
      </c>
      <c r="C901" s="100">
        <v>790</v>
      </c>
      <c r="D901" s="98" t="s">
        <v>56024</v>
      </c>
      <c r="E901" s="98" t="s">
        <v>56025</v>
      </c>
      <c r="F901" s="104">
        <v>40322</v>
      </c>
      <c r="G901" s="104">
        <v>45444</v>
      </c>
      <c r="H901" s="104">
        <v>45808</v>
      </c>
      <c r="J901" s="101">
        <v>1325</v>
      </c>
      <c r="K901" s="98" t="s">
        <v>56026</v>
      </c>
      <c r="L901" s="98" t="s">
        <v>56027</v>
      </c>
      <c r="M901" s="98" t="s">
        <v>56028</v>
      </c>
      <c r="N901" s="98" t="s">
        <v>56029</v>
      </c>
      <c r="O901" s="101">
        <v>30</v>
      </c>
      <c r="P901" s="101">
        <v>130</v>
      </c>
      <c r="Q901" s="101">
        <v>0</v>
      </c>
      <c r="R901" s="101">
        <v>930</v>
      </c>
    </row>
    <row r="902">
      <c r="L902" s="98" t="s">
        <v>56030</v>
      </c>
      <c r="M902" s="98" t="s">
        <v>56031</v>
      </c>
      <c r="N902" s="98" t="s">
        <v>56032</v>
      </c>
      <c r="O902" s="101">
        <v>100</v>
      </c>
      <c r="P902" s="101">
        <v>0</v>
      </c>
    </row>
    <row r="903">
      <c r="L903" s="98" t="s">
        <v>56033</v>
      </c>
      <c r="M903" s="98" t="s">
        <v>56034</v>
      </c>
      <c r="N903" s="98" t="s">
        <v>56035</v>
      </c>
      <c r="O903" s="101">
        <v>1065</v>
      </c>
      <c r="P903" s="101">
        <v>1065</v>
      </c>
    </row>
    <row r="904">
      <c r="K904" s="96" t="s">
        <v>56036</v>
      </c>
      <c r="O904" s="85">
        <f>SUM(O901:O903)</f>
      </c>
      <c r="P904" s="85">
        <f>SUM(P901:P903)</f>
      </c>
    </row>
    <row r="905">
      <c r="A905" s="98" t="s">
        <v>56037</v>
      </c>
      <c r="B905" s="98" t="s">
        <v>56038</v>
      </c>
      <c r="C905" s="100">
        <v>915</v>
      </c>
      <c r="D905" s="98" t="s">
        <v>56039</v>
      </c>
      <c r="E905" s="98" t="s">
        <v>56040</v>
      </c>
      <c r="F905" s="104">
        <v>43910</v>
      </c>
      <c r="G905" s="104">
        <v>45748</v>
      </c>
      <c r="H905" s="104">
        <v>46112</v>
      </c>
      <c r="J905" s="101">
        <v>1460</v>
      </c>
      <c r="K905" s="98" t="s">
        <v>56041</v>
      </c>
      <c r="L905" s="98" t="s">
        <v>56042</v>
      </c>
      <c r="M905" s="98" t="s">
        <v>56043</v>
      </c>
      <c r="N905" s="98" t="s">
        <v>56044</v>
      </c>
      <c r="O905" s="101">
        <v>100</v>
      </c>
      <c r="P905" s="101">
        <v>0</v>
      </c>
      <c r="Q905" s="101">
        <v>0</v>
      </c>
      <c r="R905" s="101">
        <v>1285</v>
      </c>
    </row>
    <row r="906">
      <c r="L906" s="98" t="s">
        <v>56045</v>
      </c>
      <c r="M906" s="98" t="s">
        <v>56046</v>
      </c>
      <c r="N906" s="98" t="s">
        <v>56047</v>
      </c>
      <c r="O906" s="101">
        <v>100</v>
      </c>
      <c r="P906" s="101">
        <v>0</v>
      </c>
    </row>
    <row r="907">
      <c r="L907" s="98" t="s">
        <v>56048</v>
      </c>
      <c r="M907" s="98" t="s">
        <v>56049</v>
      </c>
      <c r="N907" s="98" t="s">
        <v>56050</v>
      </c>
      <c r="O907" s="101">
        <v>-100</v>
      </c>
      <c r="P907" s="101">
        <v>100</v>
      </c>
    </row>
    <row r="908">
      <c r="L908" s="98" t="s">
        <v>56051</v>
      </c>
      <c r="M908" s="98" t="s">
        <v>56052</v>
      </c>
      <c r="N908" s="98" t="s">
        <v>56053</v>
      </c>
      <c r="O908" s="101">
        <v>1360</v>
      </c>
      <c r="P908" s="101">
        <v>0</v>
      </c>
    </row>
    <row r="909">
      <c r="L909" s="98" t="s">
        <v>56054</v>
      </c>
      <c r="M909" s="98" t="s">
        <v>56055</v>
      </c>
      <c r="N909" s="98" t="s">
        <v>56056</v>
      </c>
      <c r="O909" s="101">
        <v>-1360</v>
      </c>
      <c r="P909" s="101">
        <v>0</v>
      </c>
    </row>
    <row r="910">
      <c r="L910" s="98" t="s">
        <v>56057</v>
      </c>
      <c r="M910" s="98" t="s">
        <v>56058</v>
      </c>
      <c r="N910" s="98" t="s">
        <v>56059</v>
      </c>
      <c r="O910" s="101">
        <v>1395</v>
      </c>
      <c r="P910" s="101">
        <v>1395</v>
      </c>
    </row>
    <row r="911">
      <c r="L911" s="98" t="s">
        <v>56060</v>
      </c>
      <c r="M911" s="98" t="s">
        <v>56061</v>
      </c>
      <c r="N911" s="98" t="s">
        <v>56062</v>
      </c>
      <c r="O911" s="101">
        <v>200</v>
      </c>
      <c r="P911" s="101">
        <v>0</v>
      </c>
    </row>
    <row r="912">
      <c r="L912" s="98" t="s">
        <v>56063</v>
      </c>
      <c r="M912" s="98" t="s">
        <v>56064</v>
      </c>
      <c r="N912" s="98" t="s">
        <v>56065</v>
      </c>
      <c r="O912" s="101">
        <v>-200</v>
      </c>
      <c r="P912" s="101">
        <v>0</v>
      </c>
    </row>
    <row r="913">
      <c r="L913" s="98" t="s">
        <v>56066</v>
      </c>
      <c r="M913" s="98" t="s">
        <v>56067</v>
      </c>
      <c r="N913" s="98" t="s">
        <v>56068</v>
      </c>
      <c r="O913" s="101">
        <v>150</v>
      </c>
      <c r="P913" s="101">
        <v>0</v>
      </c>
    </row>
    <row r="914">
      <c r="L914" s="98" t="s">
        <v>56069</v>
      </c>
      <c r="M914" s="98" t="s">
        <v>56070</v>
      </c>
      <c r="N914" s="98" t="s">
        <v>56071</v>
      </c>
      <c r="O914" s="101">
        <v>-150</v>
      </c>
      <c r="P914" s="101">
        <v>0</v>
      </c>
    </row>
    <row r="915">
      <c r="K915" s="96" t="s">
        <v>56072</v>
      </c>
      <c r="O915" s="85">
        <f>SUM(O905:O914)</f>
      </c>
      <c r="P915" s="85">
        <f>SUM(P905:P914)</f>
      </c>
    </row>
    <row r="916">
      <c r="A916" s="98" t="s">
        <v>56073</v>
      </c>
      <c r="B916" s="98" t="s">
        <v>56074</v>
      </c>
      <c r="C916" s="100">
        <v>790</v>
      </c>
      <c r="D916" s="98" t="s">
        <v>56075</v>
      </c>
      <c r="E916" s="98" t="s">
        <v>56076</v>
      </c>
      <c r="F916" s="104">
        <v>37538</v>
      </c>
      <c r="G916" s="104">
        <v>45627</v>
      </c>
      <c r="H916" s="104">
        <v>45991</v>
      </c>
      <c r="J916" s="101">
        <v>1325</v>
      </c>
      <c r="K916" s="98" t="s">
        <v>56077</v>
      </c>
      <c r="L916" s="98" t="s">
        <v>56078</v>
      </c>
      <c r="M916" s="98" t="s">
        <v>56079</v>
      </c>
      <c r="N916" s="98" t="s">
        <v>56080</v>
      </c>
      <c r="O916" s="101">
        <v>30</v>
      </c>
      <c r="P916" s="101">
        <v>100</v>
      </c>
      <c r="Q916" s="101">
        <v>0</v>
      </c>
      <c r="R916" s="101">
        <v>1170</v>
      </c>
    </row>
    <row r="917">
      <c r="L917" s="98" t="s">
        <v>56081</v>
      </c>
      <c r="M917" s="98" t="s">
        <v>56082</v>
      </c>
      <c r="N917" s="98" t="s">
        <v>56083</v>
      </c>
      <c r="O917" s="101">
        <v>100</v>
      </c>
      <c r="P917" s="101">
        <v>30</v>
      </c>
    </row>
    <row r="918">
      <c r="L918" s="98" t="s">
        <v>56084</v>
      </c>
      <c r="M918" s="98" t="s">
        <v>56085</v>
      </c>
      <c r="N918" s="98" t="s">
        <v>56086</v>
      </c>
      <c r="O918" s="101">
        <v>1115</v>
      </c>
      <c r="P918" s="101">
        <v>1115</v>
      </c>
    </row>
    <row r="919">
      <c r="K919" s="96" t="s">
        <v>56087</v>
      </c>
      <c r="O919" s="85">
        <f>SUM(O916:O918)</f>
      </c>
      <c r="P919" s="85">
        <f>SUM(P916:P918)</f>
      </c>
    </row>
    <row r="920">
      <c r="A920" s="98" t="s">
        <v>56088</v>
      </c>
      <c r="B920" s="98" t="s">
        <v>56089</v>
      </c>
      <c r="C920" s="100">
        <v>650</v>
      </c>
      <c r="D920" s="98" t="s">
        <v>56090</v>
      </c>
      <c r="E920" s="98" t="s">
        <v>56091</v>
      </c>
      <c r="F920" s="104">
        <v>44706</v>
      </c>
      <c r="G920" s="104">
        <v>45444</v>
      </c>
      <c r="H920" s="104">
        <v>45808</v>
      </c>
      <c r="J920" s="101">
        <v>1225</v>
      </c>
      <c r="K920" s="98" t="s">
        <v>56092</v>
      </c>
      <c r="L920" s="98" t="s">
        <v>56093</v>
      </c>
      <c r="M920" s="98" t="s">
        <v>56094</v>
      </c>
      <c r="N920" s="98" t="s">
        <v>56095</v>
      </c>
      <c r="O920" s="101">
        <v>100</v>
      </c>
      <c r="P920" s="101">
        <v>100</v>
      </c>
      <c r="Q920" s="101">
        <v>0</v>
      </c>
      <c r="R920" s="101">
        <v>1100</v>
      </c>
    </row>
    <row r="921">
      <c r="L921" s="98" t="s">
        <v>56096</v>
      </c>
      <c r="M921" s="98" t="s">
        <v>56097</v>
      </c>
      <c r="N921" s="98" t="s">
        <v>56098</v>
      </c>
      <c r="O921" s="101">
        <v>1105</v>
      </c>
      <c r="P921" s="101">
        <v>1105</v>
      </c>
    </row>
    <row r="922">
      <c r="L922" s="98" t="s">
        <v>56099</v>
      </c>
      <c r="M922" s="98" t="s">
        <v>56100</v>
      </c>
      <c r="N922" s="98" t="s">
        <v>56101</v>
      </c>
      <c r="O922" s="101">
        <v>25</v>
      </c>
      <c r="P922" s="101">
        <v>0</v>
      </c>
    </row>
    <row r="923">
      <c r="K923" s="96" t="s">
        <v>56102</v>
      </c>
      <c r="O923" s="85">
        <f>SUM(O920:O922)</f>
      </c>
      <c r="P923" s="85">
        <f>SUM(P920:P922)</f>
      </c>
    </row>
    <row r="924">
      <c r="A924" s="98" t="s">
        <v>56103</v>
      </c>
      <c r="B924" s="98" t="s">
        <v>56104</v>
      </c>
      <c r="C924" s="100">
        <v>650</v>
      </c>
      <c r="D924" s="98" t="s">
        <v>56105</v>
      </c>
      <c r="E924" s="98" t="s">
        <v>56106</v>
      </c>
      <c r="F924" s="104">
        <v>38576</v>
      </c>
      <c r="G924" s="104">
        <v>45597</v>
      </c>
      <c r="H924" s="104">
        <v>45961</v>
      </c>
      <c r="J924" s="101">
        <v>1255</v>
      </c>
      <c r="K924" s="98" t="s">
        <v>56107</v>
      </c>
      <c r="L924" s="98" t="s">
        <v>56108</v>
      </c>
      <c r="M924" s="98" t="s">
        <v>56109</v>
      </c>
      <c r="N924" s="98" t="s">
        <v>56110</v>
      </c>
      <c r="O924" s="101">
        <v>30</v>
      </c>
      <c r="P924" s="101">
        <v>0</v>
      </c>
      <c r="Q924" s="101">
        <v>0</v>
      </c>
      <c r="R924" s="101">
        <v>795</v>
      </c>
    </row>
    <row r="925">
      <c r="L925" s="98" t="s">
        <v>56111</v>
      </c>
      <c r="M925" s="98" t="s">
        <v>56112</v>
      </c>
      <c r="N925" s="98" t="s">
        <v>56113</v>
      </c>
      <c r="O925" s="101">
        <v>100</v>
      </c>
      <c r="P925" s="101">
        <v>130</v>
      </c>
    </row>
    <row r="926">
      <c r="L926" s="98" t="s">
        <v>56114</v>
      </c>
      <c r="M926" s="98" t="s">
        <v>56115</v>
      </c>
      <c r="N926" s="98" t="s">
        <v>56116</v>
      </c>
      <c r="O926" s="101">
        <v>970</v>
      </c>
      <c r="P926" s="101">
        <v>970</v>
      </c>
    </row>
    <row r="927">
      <c r="K927" s="96" t="s">
        <v>56117</v>
      </c>
      <c r="O927" s="85">
        <f>SUM(O924:O926)</f>
      </c>
      <c r="P927" s="85">
        <f>SUM(P924:P926)</f>
      </c>
    </row>
    <row r="928">
      <c r="A928" s="98" t="s">
        <v>56118</v>
      </c>
      <c r="B928" s="98" t="s">
        <v>56119</v>
      </c>
      <c r="C928" s="100">
        <v>650</v>
      </c>
      <c r="D928" s="98" t="s">
        <v>56120</v>
      </c>
      <c r="E928" s="98" t="s">
        <v>56121</v>
      </c>
      <c r="F928" s="104">
        <v>41487</v>
      </c>
      <c r="G928" s="104">
        <v>45505</v>
      </c>
      <c r="H928" s="104">
        <v>45869</v>
      </c>
      <c r="J928" s="101">
        <v>1225</v>
      </c>
      <c r="K928" s="98" t="s">
        <v>56122</v>
      </c>
      <c r="L928" s="98" t="s">
        <v>56123</v>
      </c>
      <c r="M928" s="98" t="s">
        <v>56124</v>
      </c>
      <c r="N928" s="98" t="s">
        <v>56125</v>
      </c>
      <c r="O928" s="101">
        <v>100</v>
      </c>
      <c r="P928" s="101">
        <v>100</v>
      </c>
      <c r="Q928" s="101">
        <v>0</v>
      </c>
      <c r="R928" s="101">
        <v>800</v>
      </c>
    </row>
    <row r="929">
      <c r="L929" s="98" t="s">
        <v>56126</v>
      </c>
      <c r="M929" s="98" t="s">
        <v>56127</v>
      </c>
      <c r="N929" s="98" t="s">
        <v>56128</v>
      </c>
      <c r="O929" s="101">
        <v>1005</v>
      </c>
      <c r="P929" s="101">
        <v>1005</v>
      </c>
    </row>
    <row r="930">
      <c r="K930" s="96" t="s">
        <v>56129</v>
      </c>
      <c r="O930" s="85">
        <f>SUM(O928:O929)</f>
      </c>
      <c r="P930" s="85">
        <f>SUM(P928:P929)</f>
      </c>
    </row>
    <row r="931">
      <c r="A931" s="98" t="s">
        <v>56130</v>
      </c>
      <c r="B931" s="98" t="s">
        <v>56131</v>
      </c>
      <c r="C931" s="100">
        <v>650</v>
      </c>
      <c r="D931" s="98" t="s">
        <v>56132</v>
      </c>
      <c r="E931" s="98" t="s">
        <v>56133</v>
      </c>
      <c r="F931" s="104">
        <v>45639</v>
      </c>
      <c r="G931" s="104">
        <v>45639</v>
      </c>
      <c r="H931" s="104">
        <v>46003</v>
      </c>
      <c r="J931" s="101">
        <v>1255</v>
      </c>
      <c r="K931" s="98" t="s">
        <v>56134</v>
      </c>
      <c r="L931" s="98" t="s">
        <v>56135</v>
      </c>
      <c r="M931" s="98" t="s">
        <v>56136</v>
      </c>
      <c r="N931" s="98" t="s">
        <v>56137</v>
      </c>
      <c r="O931" s="101">
        <v>30</v>
      </c>
      <c r="P931" s="101">
        <v>130</v>
      </c>
      <c r="Q931" s="101">
        <v>0</v>
      </c>
      <c r="R931" s="101">
        <v>1255</v>
      </c>
    </row>
    <row r="932">
      <c r="L932" s="98" t="s">
        <v>56138</v>
      </c>
      <c r="M932" s="98" t="s">
        <v>56139</v>
      </c>
      <c r="N932" s="98" t="s">
        <v>56140</v>
      </c>
      <c r="O932" s="101">
        <v>100</v>
      </c>
      <c r="P932" s="101">
        <v>0</v>
      </c>
    </row>
    <row r="933">
      <c r="L933" s="98" t="s">
        <v>56141</v>
      </c>
      <c r="M933" s="98" t="s">
        <v>56142</v>
      </c>
      <c r="N933" s="98" t="s">
        <v>56143</v>
      </c>
      <c r="O933" s="101">
        <v>1125</v>
      </c>
      <c r="P933" s="101">
        <v>1125</v>
      </c>
    </row>
    <row r="934">
      <c r="K934" s="96" t="s">
        <v>56144</v>
      </c>
      <c r="O934" s="85">
        <f>SUM(O931:O933)</f>
      </c>
      <c r="P934" s="85">
        <f>SUM(P931:P933)</f>
      </c>
    </row>
    <row r="935">
      <c r="A935" s="98" t="s">
        <v>56145</v>
      </c>
      <c r="B935" s="98" t="s">
        <v>56146</v>
      </c>
      <c r="C935" s="100">
        <v>650</v>
      </c>
      <c r="D935" s="98" t="s">
        <v>56147</v>
      </c>
      <c r="E935" s="98" t="s">
        <v>56148</v>
      </c>
      <c r="F935" s="104">
        <v>45301</v>
      </c>
      <c r="G935" s="104">
        <v>45689</v>
      </c>
      <c r="H935" s="104">
        <v>46053</v>
      </c>
      <c r="J935" s="101">
        <v>1225</v>
      </c>
      <c r="K935" s="98" t="s">
        <v>56149</v>
      </c>
      <c r="L935" s="98" t="s">
        <v>56150</v>
      </c>
      <c r="M935" s="98" t="s">
        <v>56151</v>
      </c>
      <c r="N935" s="98" t="s">
        <v>56152</v>
      </c>
      <c r="O935" s="101">
        <v>100</v>
      </c>
      <c r="P935" s="101">
        <v>100</v>
      </c>
      <c r="Q935" s="101">
        <v>0</v>
      </c>
      <c r="R935" s="101">
        <v>1150</v>
      </c>
    </row>
    <row r="936">
      <c r="L936" s="98" t="s">
        <v>56153</v>
      </c>
      <c r="M936" s="98" t="s">
        <v>56154</v>
      </c>
      <c r="N936" s="98" t="s">
        <v>56155</v>
      </c>
      <c r="O936" s="101">
        <v>1125</v>
      </c>
      <c r="P936" s="101">
        <v>1125</v>
      </c>
    </row>
    <row r="937">
      <c r="K937" s="96" t="s">
        <v>56156</v>
      </c>
      <c r="O937" s="85">
        <f>SUM(O935:O936)</f>
      </c>
      <c r="P937" s="85">
        <f>SUM(P935:P936)</f>
      </c>
    </row>
    <row r="938">
      <c r="A938" s="98" t="s">
        <v>56157</v>
      </c>
      <c r="B938" s="98" t="s">
        <v>56158</v>
      </c>
      <c r="C938" s="100">
        <v>650</v>
      </c>
      <c r="D938" s="98" t="s">
        <v>56159</v>
      </c>
      <c r="E938" s="98" t="s">
        <v>56160</v>
      </c>
      <c r="F938" s="104">
        <v>39766</v>
      </c>
      <c r="G938" s="104">
        <v>45627</v>
      </c>
      <c r="H938" s="104">
        <v>45991</v>
      </c>
      <c r="J938" s="101">
        <v>1255</v>
      </c>
      <c r="K938" s="98" t="s">
        <v>56161</v>
      </c>
      <c r="L938" s="98" t="s">
        <v>56162</v>
      </c>
      <c r="M938" s="98" t="s">
        <v>56163</v>
      </c>
      <c r="N938" s="98" t="s">
        <v>56164</v>
      </c>
      <c r="O938" s="101">
        <v>30</v>
      </c>
      <c r="P938" s="101">
        <v>0</v>
      </c>
      <c r="Q938" s="101">
        <v>0</v>
      </c>
      <c r="R938" s="101">
        <v>815</v>
      </c>
    </row>
    <row r="939">
      <c r="L939" s="98" t="s">
        <v>56165</v>
      </c>
      <c r="M939" s="98" t="s">
        <v>56166</v>
      </c>
      <c r="N939" s="98" t="s">
        <v>56167</v>
      </c>
      <c r="O939" s="101">
        <v>100</v>
      </c>
      <c r="P939" s="101">
        <v>130</v>
      </c>
    </row>
    <row r="940">
      <c r="L940" s="98" t="s">
        <v>56168</v>
      </c>
      <c r="M940" s="98" t="s">
        <v>56169</v>
      </c>
      <c r="N940" s="98" t="s">
        <v>56170</v>
      </c>
      <c r="O940" s="101">
        <v>995</v>
      </c>
      <c r="P940" s="101">
        <v>995</v>
      </c>
    </row>
    <row r="941">
      <c r="K941" s="96" t="s">
        <v>56171</v>
      </c>
      <c r="O941" s="85">
        <f>SUM(O938:O940)</f>
      </c>
      <c r="P941" s="85">
        <f>SUM(P938:P940)</f>
      </c>
    </row>
    <row r="942">
      <c r="A942" s="98" t="s">
        <v>56172</v>
      </c>
      <c r="B942" s="98" t="s">
        <v>56173</v>
      </c>
      <c r="C942" s="100">
        <v>915</v>
      </c>
      <c r="D942" s="98" t="s">
        <v>56174</v>
      </c>
      <c r="E942" s="98" t="s">
        <v>56175</v>
      </c>
      <c r="F942" s="104">
        <v>44365</v>
      </c>
      <c r="G942" s="104">
        <v>45474</v>
      </c>
      <c r="H942" s="104">
        <v>45838</v>
      </c>
      <c r="J942" s="101">
        <v>1460</v>
      </c>
      <c r="K942" s="98" t="s">
        <v>56176</v>
      </c>
      <c r="L942" s="98" t="s">
        <v>56177</v>
      </c>
      <c r="M942" s="98" t="s">
        <v>56178</v>
      </c>
      <c r="N942" s="98" t="s">
        <v>56179</v>
      </c>
      <c r="O942" s="101">
        <v>100</v>
      </c>
      <c r="P942" s="101">
        <v>100</v>
      </c>
      <c r="Q942" s="101">
        <v>0</v>
      </c>
      <c r="R942" s="101">
        <v>1335</v>
      </c>
    </row>
    <row r="943">
      <c r="L943" s="98" t="s">
        <v>56180</v>
      </c>
      <c r="M943" s="98" t="s">
        <v>56181</v>
      </c>
      <c r="N943" s="98" t="s">
        <v>56182</v>
      </c>
      <c r="O943" s="101">
        <v>1340</v>
      </c>
      <c r="P943" s="101">
        <v>1340</v>
      </c>
    </row>
    <row r="944">
      <c r="K944" s="96" t="s">
        <v>56183</v>
      </c>
      <c r="O944" s="85">
        <f>SUM(O942:O943)</f>
      </c>
      <c r="P944" s="85">
        <f>SUM(P942:P943)</f>
      </c>
    </row>
    <row r="945">
      <c r="A945" s="98" t="s">
        <v>56184</v>
      </c>
      <c r="B945" s="98" t="s">
        <v>56185</v>
      </c>
      <c r="C945" s="100">
        <v>790</v>
      </c>
      <c r="D945" s="98" t="s">
        <v>56186</v>
      </c>
      <c r="E945" s="98" t="s">
        <v>56187</v>
      </c>
      <c r="F945" s="104">
        <v>40009</v>
      </c>
      <c r="G945" s="104">
        <v>45597</v>
      </c>
      <c r="H945" s="104">
        <v>45961</v>
      </c>
      <c r="J945" s="101">
        <v>1325</v>
      </c>
      <c r="K945" s="98" t="s">
        <v>56188</v>
      </c>
      <c r="L945" s="98" t="s">
        <v>56189</v>
      </c>
      <c r="M945" s="98" t="s">
        <v>56190</v>
      </c>
      <c r="N945" s="98" t="s">
        <v>56191</v>
      </c>
      <c r="O945" s="101">
        <v>30</v>
      </c>
      <c r="P945" s="101">
        <v>100</v>
      </c>
      <c r="Q945" s="101">
        <v>0</v>
      </c>
      <c r="R945" s="101">
        <v>1175</v>
      </c>
    </row>
    <row r="946">
      <c r="L946" s="98" t="s">
        <v>56192</v>
      </c>
      <c r="M946" s="98" t="s">
        <v>56193</v>
      </c>
      <c r="N946" s="98" t="s">
        <v>56194</v>
      </c>
      <c r="O946" s="101">
        <v>100</v>
      </c>
      <c r="P946" s="101">
        <v>30</v>
      </c>
    </row>
    <row r="947">
      <c r="L947" s="98" t="s">
        <v>56195</v>
      </c>
      <c r="M947" s="98" t="s">
        <v>56196</v>
      </c>
      <c r="N947" s="98" t="s">
        <v>56197</v>
      </c>
      <c r="O947" s="101">
        <v>1120</v>
      </c>
      <c r="P947" s="101">
        <v>1120</v>
      </c>
    </row>
    <row r="948">
      <c r="K948" s="96" t="s">
        <v>56198</v>
      </c>
      <c r="O948" s="85">
        <f>SUM(O945:O947)</f>
      </c>
      <c r="P948" s="85">
        <f>SUM(P945:P947)</f>
      </c>
    </row>
    <row r="949">
      <c r="B949" s="81" t="s">
        <v>56199</v>
      </c>
      <c r="C949" s="69">
        <f>SUM(C8:C8)+SUM(C10:C10)+SUM(C12:C12)+SUM(C14:C14)+SUM(C16:C16)+SUM(C18:C18)+SUM(C20:C20)+SUM(C22:C22)+SUM(C24:C24)+SUM(C26:C26)+SUM(C28:C28)+SUM(C30:C30)+SUM(C32:C32)+SUM(C34:C34)+SUM(C36:C36)+SUM(C38:C38)+SUM(C40:C40)+SUM(C42:C42)+SUM(C44:C44)+SUM(C46:C46)+SUM(C48:C48)+SUM(C50:C50)+SUM(C52:C52)+SUM(C54:C54)+SUM(C56:C56)+SUM(C58:C58)+SUM(C60:C60)+SUM(C62:C62)+SUM(C64:C64)+SUM(C66:C66)+SUM(C68:C68)+SUM(C70:C70)+SUM(C72:C72)+SUM(C74:C74)+SUM(C76:C76)+SUM(C78:C78)+SUM(C80:C80)+SUM(C82:C83)+SUM(C85:C85)+SUM(C87:C87)+SUM(C89:C90)+SUM(C92:C92)+SUM(C94:C94)+SUM(C96:C96)+SUM(C98:C98)+SUM(C100:C100)+SUM(C102:C102)+SUM(C104:C104)+SUM(C106:C106)+SUM(C108:C108)+SUM(C110:C110)+SUM(C112:C112)+SUM(C114:C114)+SUM(C116:C116)+SUM(C118:C118)+SUM(C120:C120)+SUM(C122:C122)+SUM(C124:C124)+SUM(C126:C126)+SUM(C128:C128)+SUM(C130:C130)+SUM(C132:C132)+SUM(C134:C134)+SUM(C136:C136)+SUM(C138:C138)+SUM(C140:C140)+SUM(C142:C142)+SUM(C144:C144)+SUM(C146:C146)+SUM(C148:C148)+SUM(C150:C150)+SUM(C152:C152)+SUM(C154:C154)+SUM(C156:C156)+SUM(C158:C158)+SUM(C160:C160)+SUM(C162:C162)+SUM(C164:C164)+SUM(C166:C166)+SUM(C168:C168)+SUM(C170:C170)+SUM(C172:C172)+SUM(C174:C174)+SUM(C176:C176)+SUM(C178:C178)+SUM(C180:C180)+SUM(C182:C182)+SUM(C184:C184)+SUM(C186:C186)+SUM(C188:C188)+SUM(C190:C190)+SUM(C192:C192)+SUM(C194:C194)+SUM(C196:C196)+SUM(C198:C198)+SUM(C200:C200)+SUM(C202:C202)+SUM(C204:C204)+SUM(C206:C206)+SUM(C208:C208)+SUM(C210:C210)+SUM(C212:C212)+SUM(C214:C214)+SUM(C216:C216)+SUM(C218:C218)+SUM(C220:C220)+SUM(C222:C222)+SUM(C224:C224)+SUM(C226:C226)+SUM(C228:C228)+SUM(C230:C230)+SUM(C232:C232)+SUM(C234:C234)+SUM(C236:C237)+SUM(C239:C239)+SUM(C241:C241)+SUM(C243:C244)+SUM(C246:C246)+SUM(C248:C248)+SUM(C250:C250)+SUM(C252:C252)+SUM(C254:C254)+SUM(C256:C256)+SUM(C258:C259)+SUM(C261:C261)+SUM(C263:C263)+SUM(C265:C265)+SUM(C267:C267)+SUM(C269:C269)+SUM(C271:C271)+SUM(C273:C273)+SUM(C275:C275)+SUM(C277:C277)+SUM(C279:C279)+SUM(C281:C282)+SUM(C284:C284)+SUM(C286:C286)+SUM(C288:C288)+SUM(C290:C290)+SUM(C292:C292)+SUM(C294:C294)+SUM(C296:C296)+SUM(C298:C298)+SUM(C300:C301)+SUM(C303:C303)+SUM(C305:C305)+SUM(C307:C307)+SUM(C309:C309)+SUM(C311:C311)+SUM(C313:C313)+SUM(C315:C315)+SUM(C317:C317)+SUM(C319:C319)+SUM(C321:C321)+SUM(C323:C324)+SUM(C326:C326)+SUM(C328:C328)+SUM(C330:C330)+SUM(C332:C332)+SUM(C334:C334)+SUM(C336:C336)+SUM(C338:C339)+SUM(C341:C341)+SUM(C343:C343)+SUM(C345:C345)+SUM(C347:C347)+SUM(C349:C349)+SUM(C351:C351)+SUM(C353:C353)+SUM(C355:C355)+SUM(C357:C357)+SUM(C359:C359)+SUM(C361:C361)+SUM(C363:C363)+SUM(C365:C365)+SUM(C367:C367)+SUM(C369:C369)+SUM(C371:C371)+SUM(C373:C373)+SUM(C375:C375)+SUM(C377:C377)+SUM(C379:C379)+SUM(C381:C381)+SUM(C383:C383)+SUM(C385:C385)+SUM(C387:C387)+SUM(C389:C389)+SUM(C391:C391)+SUM(C393:C399)+SUM(C401:C401)+SUM(C403:C403)+SUM(C405:C405)+SUM(C407:C407)+SUM(C409:C409)+SUM(C411:C411)+SUM(C413:C413)+SUM(C415:C415)+SUM(C417:C417)+SUM(C419:C419)+SUM(C421:C421)+SUM(C423:C423)+SUM(C425:C425)+SUM(C427:C427)+SUM(C429:C429)+SUM(C431:C431)+SUM(C433:C433)+SUM(C435:C436)+SUM(C438:C439)+SUM(C441:C442)+SUM(C444:C444)+SUM(C446:C447)+SUM(C449:C450)+SUM(C452:C454)+SUM(C456:C457)+SUM(C459:C460)+SUM(C462:C463)+SUM(C465:C466)+SUM(C468:C469)+SUM(C471:C474)+SUM(C476:C477)+SUM(C479:C481)+SUM(C483:C484)+SUM(C486:C488)+SUM(C490:C491)+SUM(C493:C495)+SUM(C497:C498)+SUM(C500:C503)+SUM(C505:C506)+SUM(C508:C510)+SUM(C512:C513)+SUM(C515:C518)+SUM(C520:C522)+SUM(C524:C526)+SUM(C528:C531)+SUM(C533:C535)+SUM(C537:C538)+SUM(C540:C542)+SUM(C544:C545)+SUM(C547:C548)+SUM(C550:C550)+SUM(C552:C553)+SUM(C555:C558)+SUM(C560:C560)+SUM(C562:C563)+SUM(C565:C566)+SUM(C568:C569)+SUM(C571:C572)+SUM(C574:C575)+SUM(C577:C579)+SUM(C581:C582)+SUM(C584:C586)+SUM(C588:C589)+SUM(C591:C592)+SUM(C594:C595)+SUM(C597:C599)+SUM(C601:C603)+SUM(C605:C607)+SUM(C609:C610)+SUM(C612:C614)+SUM(C616:C617)+SUM(C619:C621)+SUM(C623:C624)+SUM(C626:C628)+SUM(C630:C631)+SUM(C633:C635)+SUM(C637:C638)+SUM(C640:C642)+SUM(C644:C645)+SUM(C647:C648)+SUM(C650:C650)+SUM(C652:C653)+SUM(C655:C656)+SUM(C658:C659)+SUM(C661:C662)+SUM(C664:C665)+SUM(C667:C668)+SUM(C670:C671)+SUM(C673:C674)+SUM(C676:C678)+SUM(C680:C681)+SUM(C683:C685)+SUM(C687:C688)+SUM(C690:C692)+SUM(C694:C695)+SUM(C697:C699)+SUM(C701:C702)+SUM(C704:C706)+SUM(C708:C710)+SUM(C712:C714)+SUM(C716:C717)+SUM(C719:C721)+SUM(C723:C724)+SUM(C726:C728)+SUM(C730:C731)+SUM(C733:C735)+SUM(C737:C738)+SUM(C740:C742)+SUM(C744:C745)+SUM(C747:C749)+SUM(C751:C751)+SUM(C753:C754)+SUM(C756:C756)+SUM(C758:C759)+SUM(C761:C762)+SUM(C764:C765)+SUM(C767:C768)+SUM(C770:C771)+SUM(C773:C774)+SUM(C776:C778)+SUM(C780:C781)+SUM(C783:C785)+SUM(C787:C788)+SUM(C790:C792)+SUM(C794:C795)+SUM(C797:C799)+SUM(C801:C802)+SUM(C804:C806)+SUM(C808:C809)+SUM(C811:C813)+SUM(C815:C815)+SUM(C817:C819)+SUM(C821:C822)+SUM(C824:C826)+SUM(C828:C829)+SUM(C831:C835)+SUM(C837:C838)+SUM(C840:C842)+SUM(C844:C845)+SUM(C847:C848)+SUM(C850:C850)+SUM(C852:C853)+SUM(C855:C855)+SUM(C857:C857)+SUM(C859:C860)+SUM(C862:C863)+SUM(C865:C866)+SUM(C868:C869)+SUM(C871:C872)+SUM(C874:C876)+SUM(C878:C879)+SUM(C881:C883)+SUM(C885:C886)+SUM(C888:C889)+SUM(C891:C892)+SUM(C894:C896)+SUM(C898:C899)+SUM(C901:C903)+SUM(C905:C914)+SUM(C916:C918)+SUM(C920:C922)+SUM(C924:C926)+SUM(C928:C929)+SUM(C931:C933)+SUM(C935:C936)+SUM(C938:C940)+SUM(C942:C943)+SUM(C945:C947)</f>
      </c>
      <c r="J949" s="70">
        <f>SUM(J8:J8)+SUM(J10:J10)+SUM(J12:J12)+SUM(J14:J14)+SUM(J16:J16)+SUM(J18:J18)+SUM(J20:J20)+SUM(J22:J22)+SUM(J24:J24)+SUM(J26:J26)+SUM(J28:J28)+SUM(J30:J30)+SUM(J32:J32)+SUM(J34:J34)+SUM(J36:J36)+SUM(J38:J38)+SUM(J40:J40)+SUM(J42:J42)+SUM(J44:J44)+SUM(J46:J46)+SUM(J48:J48)+SUM(J50:J50)+SUM(J52:J52)+SUM(J54:J54)+SUM(J56:J56)+SUM(J58:J58)+SUM(J60:J60)+SUM(J62:J62)+SUM(J64:J64)+SUM(J66:J66)+SUM(J68:J68)+SUM(J70:J70)+SUM(J72:J72)+SUM(J74:J74)+SUM(J76:J76)+SUM(J78:J78)+SUM(J80:J80)+SUM(J82:J83)+SUM(J85:J85)+SUM(J87:J87)+SUM(J89:J90)+SUM(J92:J92)+SUM(J94:J94)+SUM(J96:J96)+SUM(J98:J98)+SUM(J100:J100)+SUM(J102:J102)+SUM(J104:J104)+SUM(J106:J106)+SUM(J108:J108)+SUM(J110:J110)+SUM(J112:J112)+SUM(J114:J114)+SUM(J116:J116)+SUM(J118:J118)+SUM(J120:J120)+SUM(J122:J122)+SUM(J124:J124)+SUM(J126:J126)+SUM(J128:J128)+SUM(J130:J130)+SUM(J132:J132)+SUM(J134:J134)+SUM(J136:J136)+SUM(J138:J138)+SUM(J140:J140)+SUM(J142:J142)+SUM(J144:J144)+SUM(J146:J146)+SUM(J148:J148)+SUM(J150:J150)+SUM(J152:J152)+SUM(J154:J154)+SUM(J156:J156)+SUM(J158:J158)+SUM(J160:J160)+SUM(J162:J162)+SUM(J164:J164)+SUM(J166:J166)+SUM(J168:J168)+SUM(J170:J170)+SUM(J172:J172)+SUM(J174:J174)+SUM(J176:J176)+SUM(J178:J178)+SUM(J180:J180)+SUM(J182:J182)+SUM(J184:J184)+SUM(J186:J186)+SUM(J188:J188)+SUM(J190:J190)+SUM(J192:J192)+SUM(J194:J194)+SUM(J196:J196)+SUM(J198:J198)+SUM(J200:J200)+SUM(J202:J202)+SUM(J204:J204)+SUM(J206:J206)+SUM(J208:J208)+SUM(J210:J210)+SUM(J212:J212)+SUM(J214:J214)+SUM(J216:J216)+SUM(J218:J218)+SUM(J220:J220)+SUM(J222:J222)+SUM(J224:J224)+SUM(J226:J226)+SUM(J228:J228)+SUM(J230:J230)+SUM(J232:J232)+SUM(J234:J234)+SUM(J236:J237)+SUM(J239:J239)+SUM(J241:J241)+SUM(J243:J244)+SUM(J246:J246)+SUM(J248:J248)+SUM(J250:J250)+SUM(J252:J252)+SUM(J254:J254)+SUM(J256:J256)+SUM(J258:J259)+SUM(J261:J261)+SUM(J263:J263)+SUM(J265:J265)+SUM(J267:J267)+SUM(J269:J269)+SUM(J271:J271)+SUM(J273:J273)+SUM(J275:J275)+SUM(J277:J277)+SUM(J279:J279)+SUM(J281:J282)+SUM(J284:J284)+SUM(J286:J286)+SUM(J288:J288)+SUM(J290:J290)+SUM(J292:J292)+SUM(J294:J294)+SUM(J296:J296)+SUM(J298:J298)+SUM(J300:J301)+SUM(J303:J303)+SUM(J305:J305)+SUM(J307:J307)+SUM(J309:J309)+SUM(J311:J311)+SUM(J313:J313)+SUM(J315:J315)+SUM(J317:J317)+SUM(J319:J319)+SUM(J321:J321)+SUM(J323:J324)+SUM(J326:J326)+SUM(J328:J328)+SUM(J330:J330)+SUM(J332:J332)+SUM(J334:J334)+SUM(J336:J336)+SUM(J338:J339)+SUM(J341:J341)+SUM(J343:J343)+SUM(J345:J345)+SUM(J347:J347)+SUM(J349:J349)+SUM(J351:J351)+SUM(J353:J353)+SUM(J355:J355)+SUM(J357:J357)+SUM(J359:J359)+SUM(J361:J361)+SUM(J363:J363)+SUM(J365:J365)+SUM(J367:J367)+SUM(J369:J369)+SUM(J371:J371)+SUM(J373:J373)+SUM(J375:J375)+SUM(J377:J377)+SUM(J379:J379)+SUM(J381:J381)+SUM(J383:J383)+SUM(J385:J385)+SUM(J387:J387)+SUM(J389:J389)+SUM(J391:J391)+SUM(J393:J399)+SUM(J401:J401)+SUM(J403:J403)+SUM(J405:J405)+SUM(J407:J407)+SUM(J409:J409)+SUM(J411:J411)+SUM(J413:J413)+SUM(J415:J415)+SUM(J417:J417)+SUM(J419:J419)+SUM(J421:J421)+SUM(J423:J423)+SUM(J425:J425)+SUM(J427:J427)+SUM(J429:J429)+SUM(J431:J431)+SUM(J433:J433)+SUM(J435:J436)+SUM(J438:J439)+SUM(J441:J442)+SUM(J444:J444)+SUM(J446:J447)+SUM(J449:J450)+SUM(J452:J454)+SUM(J456:J457)+SUM(J459:J460)+SUM(J462:J463)+SUM(J465:J466)+SUM(J468:J469)+SUM(J471:J474)+SUM(J476:J477)+SUM(J479:J481)+SUM(J483:J484)+SUM(J486:J488)+SUM(J490:J491)+SUM(J493:J495)+SUM(J497:J498)+SUM(J500:J503)+SUM(J505:J506)+SUM(J508:J510)+SUM(J512:J513)+SUM(J515:J518)+SUM(J520:J522)+SUM(J524:J526)+SUM(J528:J531)+SUM(J533:J535)+SUM(J537:J538)+SUM(J540:J542)+SUM(J544:J545)+SUM(J547:J548)+SUM(J550:J550)+SUM(J552:J553)+SUM(J555:J558)+SUM(J560:J560)+SUM(J562:J563)+SUM(J565:J566)+SUM(J568:J569)+SUM(J571:J572)+SUM(J574:J575)+SUM(J577:J579)+SUM(J581:J582)+SUM(J584:J586)+SUM(J588:J589)+SUM(J591:J592)+SUM(J594:J595)+SUM(J597:J599)+SUM(J601:J603)+SUM(J605:J607)+SUM(J609:J610)+SUM(J612:J614)+SUM(J616:J617)+SUM(J619:J621)+SUM(J623:J624)+SUM(J626:J628)+SUM(J630:J631)+SUM(J633:J635)+SUM(J637:J638)+SUM(J640:J642)+SUM(J644:J645)+SUM(J647:J648)+SUM(J650:J650)+SUM(J652:J653)+SUM(J655:J656)+SUM(J658:J659)+SUM(J661:J662)+SUM(J664:J665)+SUM(J667:J668)+SUM(J670:J671)+SUM(J673:J674)+SUM(J676:J678)+SUM(J680:J681)+SUM(J683:J685)+SUM(J687:J688)+SUM(J690:J692)+SUM(J694:J695)+SUM(J697:J699)+SUM(J701:J702)+SUM(J704:J706)+SUM(J708:J710)+SUM(J712:J714)+SUM(J716:J717)+SUM(J719:J721)+SUM(J723:J724)+SUM(J726:J728)+SUM(J730:J731)+SUM(J733:J735)+SUM(J737:J738)+SUM(J740:J742)+SUM(J744:J745)+SUM(J747:J749)+SUM(J751:J751)+SUM(J753:J754)+SUM(J756:J756)+SUM(J758:J759)+SUM(J761:J762)+SUM(J764:J765)+SUM(J767:J768)+SUM(J770:J771)+SUM(J773:J774)+SUM(J776:J778)+SUM(J780:J781)+SUM(J783:J785)+SUM(J787:J788)+SUM(J790:J792)+SUM(J794:J795)+SUM(J797:J799)+SUM(J801:J802)+SUM(J804:J806)+SUM(J808:J809)+SUM(J811:J813)+SUM(J815:J815)+SUM(J817:J819)+SUM(J821:J822)+SUM(J824:J826)+SUM(J828:J829)+SUM(J831:J835)+SUM(J837:J838)+SUM(J840:J842)+SUM(J844:J845)+SUM(J847:J848)+SUM(J850:J850)+SUM(J852:J853)+SUM(J855:J855)+SUM(J857:J857)+SUM(J859:J860)+SUM(J862:J863)+SUM(J865:J866)+SUM(J868:J869)+SUM(J871:J872)+SUM(J874:J876)+SUM(J878:J879)+SUM(J881:J883)+SUM(J885:J886)+SUM(J888:J889)+SUM(J891:J892)+SUM(J894:J896)+SUM(J898:J899)+SUM(J901:J903)+SUM(J905:J914)+SUM(J916:J918)+SUM(J920:J922)+SUM(J924:J926)+SUM(J928:J929)+SUM(J931:J933)+SUM(J935:J936)+SUM(J938:J940)+SUM(J942:J943)+SUM(J945:J947)</f>
      </c>
      <c r="O949" s="70">
        <f>SUM(O8:O8)+SUM(O10:O10)+SUM(O12:O12)+SUM(O14:O14)+SUM(O16:O16)+SUM(O18:O18)+SUM(O20:O20)+SUM(O22:O22)+SUM(O24:O24)+SUM(O26:O26)+SUM(O28:O28)+SUM(O30:O30)+SUM(O32:O32)+SUM(O34:O34)+SUM(O36:O36)+SUM(O38:O38)+SUM(O40:O40)+SUM(O42:O42)+SUM(O44:O44)+SUM(O46:O46)+SUM(O48:O48)+SUM(O50:O50)+SUM(O52:O52)+SUM(O54:O54)+SUM(O56:O56)+SUM(O58:O58)+SUM(O60:O60)+SUM(O62:O62)+SUM(O64:O64)+SUM(O66:O66)+SUM(O68:O68)+SUM(O70:O70)+SUM(O72:O72)+SUM(O74:O74)+SUM(O76:O76)+SUM(O78:O78)+SUM(O80:O80)+SUM(O82:O83)+SUM(O85:O85)+SUM(O87:O87)+SUM(O89:O90)+SUM(O92:O92)+SUM(O94:O94)+SUM(O96:O96)+SUM(O98:O98)+SUM(O100:O100)+SUM(O102:O102)+SUM(O104:O104)+SUM(O106:O106)+SUM(O108:O108)+SUM(O110:O110)+SUM(O112:O112)+SUM(O114:O114)+SUM(O116:O116)+SUM(O118:O118)+SUM(O120:O120)+SUM(O122:O122)+SUM(O124:O124)+SUM(O126:O126)+SUM(O128:O128)+SUM(O130:O130)+SUM(O132:O132)+SUM(O134:O134)+SUM(O136:O136)+SUM(O138:O138)+SUM(O140:O140)+SUM(O142:O142)+SUM(O144:O144)+SUM(O146:O146)+SUM(O148:O148)+SUM(O150:O150)+SUM(O152:O152)+SUM(O154:O154)+SUM(O156:O156)+SUM(O158:O158)+SUM(O160:O160)+SUM(O162:O162)+SUM(O164:O164)+SUM(O166:O166)+SUM(O168:O168)+SUM(O170:O170)+SUM(O172:O172)+SUM(O174:O174)+SUM(O176:O176)+SUM(O178:O178)+SUM(O180:O180)+SUM(O182:O182)+SUM(O184:O184)+SUM(O186:O186)+SUM(O188:O188)+SUM(O190:O190)+SUM(O192:O192)+SUM(O194:O194)+SUM(O196:O196)+SUM(O198:O198)+SUM(O200:O200)+SUM(O202:O202)+SUM(O204:O204)+SUM(O206:O206)+SUM(O208:O208)+SUM(O210:O210)+SUM(O212:O212)+SUM(O214:O214)+SUM(O216:O216)+SUM(O218:O218)+SUM(O220:O220)+SUM(O222:O222)+SUM(O224:O224)+SUM(O226:O226)+SUM(O228:O228)+SUM(O230:O230)+SUM(O232:O232)+SUM(O234:O234)+SUM(O236:O237)+SUM(O239:O239)+SUM(O241:O241)+SUM(O243:O244)+SUM(O246:O246)+SUM(O248:O248)+SUM(O250:O250)+SUM(O252:O252)+SUM(O254:O254)+SUM(O256:O256)+SUM(O258:O259)+SUM(O261:O261)+SUM(O263:O263)+SUM(O265:O265)+SUM(O267:O267)+SUM(O269:O269)+SUM(O271:O271)+SUM(O273:O273)+SUM(O275:O275)+SUM(O277:O277)+SUM(O279:O279)+SUM(O281:O282)+SUM(O284:O284)+SUM(O286:O286)+SUM(O288:O288)+SUM(O290:O290)+SUM(O292:O292)+SUM(O294:O294)+SUM(O296:O296)+SUM(O298:O298)+SUM(O300:O301)+SUM(O303:O303)+SUM(O305:O305)+SUM(O307:O307)+SUM(O309:O309)+SUM(O311:O311)+SUM(O313:O313)+SUM(O315:O315)+SUM(O317:O317)+SUM(O319:O319)+SUM(O321:O321)+SUM(O323:O324)+SUM(O326:O326)+SUM(O328:O328)+SUM(O330:O330)+SUM(O332:O332)+SUM(O334:O334)+SUM(O336:O336)+SUM(O338:O339)+SUM(O341:O341)+SUM(O343:O343)+SUM(O345:O345)+SUM(O347:O347)+SUM(O349:O349)+SUM(O351:O351)+SUM(O353:O353)+SUM(O355:O355)+SUM(O357:O357)+SUM(O359:O359)+SUM(O361:O361)+SUM(O363:O363)+SUM(O365:O365)+SUM(O367:O367)+SUM(O369:O369)+SUM(O371:O371)+SUM(O373:O373)+SUM(O375:O375)+SUM(O377:O377)+SUM(O379:O379)+SUM(O381:O381)+SUM(O383:O383)+SUM(O385:O385)+SUM(O387:O387)+SUM(O389:O389)+SUM(O391:O391)+SUM(O393:O399)+SUM(O401:O401)+SUM(O403:O403)+SUM(O405:O405)+SUM(O407:O407)+SUM(O409:O409)+SUM(O411:O411)+SUM(O413:O413)+SUM(O415:O415)+SUM(O417:O417)+SUM(O419:O419)+SUM(O421:O421)+SUM(O423:O423)+SUM(O425:O425)+SUM(O427:O427)+SUM(O429:O429)+SUM(O431:O431)+SUM(O433:O433)+SUM(O435:O436)+SUM(O438:O439)+SUM(O441:O442)+SUM(O444:O444)+SUM(O446:O447)+SUM(O449:O450)+SUM(O452:O454)+SUM(O456:O457)+SUM(O459:O460)+SUM(O462:O463)+SUM(O465:O466)+SUM(O468:O469)+SUM(O471:O474)+SUM(O476:O477)+SUM(O479:O481)+SUM(O483:O484)+SUM(O486:O488)+SUM(O490:O491)+SUM(O493:O495)+SUM(O497:O498)+SUM(O500:O503)+SUM(O505:O506)+SUM(O508:O510)+SUM(O512:O513)+SUM(O515:O518)+SUM(O520:O522)+SUM(O524:O526)+SUM(O528:O531)+SUM(O533:O535)+SUM(O537:O538)+SUM(O540:O542)+SUM(O544:O545)+SUM(O547:O548)+SUM(O550:O550)+SUM(O552:O553)+SUM(O555:O558)+SUM(O560:O560)+SUM(O562:O563)+SUM(O565:O566)+SUM(O568:O569)+SUM(O571:O572)+SUM(O574:O575)+SUM(O577:O579)+SUM(O581:O582)+SUM(O584:O586)+SUM(O588:O589)+SUM(O591:O592)+SUM(O594:O595)+SUM(O597:O599)+SUM(O601:O603)+SUM(O605:O607)+SUM(O609:O610)+SUM(O612:O614)+SUM(O616:O617)+SUM(O619:O621)+SUM(O623:O624)+SUM(O626:O628)+SUM(O630:O631)+SUM(O633:O635)+SUM(O637:O638)+SUM(O640:O642)+SUM(O644:O645)+SUM(O647:O648)+SUM(O650:O650)+SUM(O652:O653)+SUM(O655:O656)+SUM(O658:O659)+SUM(O661:O662)+SUM(O664:O665)+SUM(O667:O668)+SUM(O670:O671)+SUM(O673:O674)+SUM(O676:O678)+SUM(O680:O681)+SUM(O683:O685)+SUM(O687:O688)+SUM(O690:O692)+SUM(O694:O695)+SUM(O697:O699)+SUM(O701:O702)+SUM(O704:O706)+SUM(O708:O710)+SUM(O712:O714)+SUM(O716:O717)+SUM(O719:O721)+SUM(O723:O724)+SUM(O726:O728)+SUM(O730:O731)+SUM(O733:O735)+SUM(O737:O738)+SUM(O740:O742)+SUM(O744:O745)+SUM(O747:O749)+SUM(O751:O751)+SUM(O753:O754)+SUM(O756:O756)+SUM(O758:O759)+SUM(O761:O762)+SUM(O764:O765)+SUM(O767:O768)+SUM(O770:O771)+SUM(O773:O774)+SUM(O776:O778)+SUM(O780:O781)+SUM(O783:O785)+SUM(O787:O788)+SUM(O790:O792)+SUM(O794:O795)+SUM(O797:O799)+SUM(O801:O802)+SUM(O804:O806)+SUM(O808:O809)+SUM(O811:O813)+SUM(O815:O815)+SUM(O817:O819)+SUM(O821:O822)+SUM(O824:O826)+SUM(O828:O829)+SUM(O831:O835)+SUM(O837:O838)+SUM(O840:O842)+SUM(O844:O845)+SUM(O847:O848)+SUM(O850:O850)+SUM(O852:O853)+SUM(O855:O855)+SUM(O857:O857)+SUM(O859:O860)+SUM(O862:O863)+SUM(O865:O866)+SUM(O868:O869)+SUM(O871:O872)+SUM(O874:O876)+SUM(O878:O879)+SUM(O881:O883)+SUM(O885:O886)+SUM(O888:O889)+SUM(O891:O892)+SUM(O894:O896)+SUM(O898:O899)+SUM(O901:O903)+SUM(O905:O914)+SUM(O916:O918)+SUM(O920:O922)+SUM(O924:O926)+SUM(O928:O929)+SUM(O931:O933)+SUM(O935:O936)+SUM(O938:O940)+SUM(O942:O943)+SUM(O945:O947)</f>
      </c>
      <c r="P949" s="70">
        <f>SUM(P8:P8)+SUM(P10:P10)+SUM(P12:P12)+SUM(P14:P14)+SUM(P16:P16)+SUM(P18:P18)+SUM(P20:P20)+SUM(P22:P22)+SUM(P24:P24)+SUM(P26:P26)+SUM(P28:P28)+SUM(P30:P30)+SUM(P32:P32)+SUM(P34:P34)+SUM(P36:P36)+SUM(P38:P38)+SUM(P40:P40)+SUM(P42:P42)+SUM(P44:P44)+SUM(P46:P46)+SUM(P48:P48)+SUM(P50:P50)+SUM(P52:P52)+SUM(P54:P54)+SUM(P56:P56)+SUM(P58:P58)+SUM(P60:P60)+SUM(P62:P62)+SUM(P64:P64)+SUM(P66:P66)+SUM(P68:P68)+SUM(P70:P70)+SUM(P72:P72)+SUM(P74:P74)+SUM(P76:P76)+SUM(P78:P78)+SUM(P80:P80)+SUM(P82:P83)+SUM(P85:P85)+SUM(P87:P87)+SUM(P89:P90)+SUM(P92:P92)+SUM(P94:P94)+SUM(P96:P96)+SUM(P98:P98)+SUM(P100:P100)+SUM(P102:P102)+SUM(P104:P104)+SUM(P106:P106)+SUM(P108:P108)+SUM(P110:P110)+SUM(P112:P112)+SUM(P114:P114)+SUM(P116:P116)+SUM(P118:P118)+SUM(P120:P120)+SUM(P122:P122)+SUM(P124:P124)+SUM(P126:P126)+SUM(P128:P128)+SUM(P130:P130)+SUM(P132:P132)+SUM(P134:P134)+SUM(P136:P136)+SUM(P138:P138)+SUM(P140:P140)+SUM(P142:P142)+SUM(P144:P144)+SUM(P146:P146)+SUM(P148:P148)+SUM(P150:P150)+SUM(P152:P152)+SUM(P154:P154)+SUM(P156:P156)+SUM(P158:P158)+SUM(P160:P160)+SUM(P162:P162)+SUM(P164:P164)+SUM(P166:P166)+SUM(P168:P168)+SUM(P170:P170)+SUM(P172:P172)+SUM(P174:P174)+SUM(P176:P176)+SUM(P178:P178)+SUM(P180:P180)+SUM(P182:P182)+SUM(P184:P184)+SUM(P186:P186)+SUM(P188:P188)+SUM(P190:P190)+SUM(P192:P192)+SUM(P194:P194)+SUM(P196:P196)+SUM(P198:P198)+SUM(P200:P200)+SUM(P202:P202)+SUM(P204:P204)+SUM(P206:P206)+SUM(P208:P208)+SUM(P210:P210)+SUM(P212:P212)+SUM(P214:P214)+SUM(P216:P216)+SUM(P218:P218)+SUM(P220:P220)+SUM(P222:P222)+SUM(P224:P224)+SUM(P226:P226)+SUM(P228:P228)+SUM(P230:P230)+SUM(P232:P232)+SUM(P234:P234)+SUM(P236:P237)+SUM(P239:P239)+SUM(P241:P241)+SUM(P243:P244)+SUM(P246:P246)+SUM(P248:P248)+SUM(P250:P250)+SUM(P252:P252)+SUM(P254:P254)+SUM(P256:P256)+SUM(P258:P259)+SUM(P261:P261)+SUM(P263:P263)+SUM(P265:P265)+SUM(P267:P267)+SUM(P269:P269)+SUM(P271:P271)+SUM(P273:P273)+SUM(P275:P275)+SUM(P277:P277)+SUM(P279:P279)+SUM(P281:P282)+SUM(P284:P284)+SUM(P286:P286)+SUM(P288:P288)+SUM(P290:P290)+SUM(P292:P292)+SUM(P294:P294)+SUM(P296:P296)+SUM(P298:P298)+SUM(P300:P301)+SUM(P303:P303)+SUM(P305:P305)+SUM(P307:P307)+SUM(P309:P309)+SUM(P311:P311)+SUM(P313:P313)+SUM(P315:P315)+SUM(P317:P317)+SUM(P319:P319)+SUM(P321:P321)+SUM(P323:P324)+SUM(P326:P326)+SUM(P328:P328)+SUM(P330:P330)+SUM(P332:P332)+SUM(P334:P334)+SUM(P336:P336)+SUM(P338:P339)+SUM(P341:P341)+SUM(P343:P343)+SUM(P345:P345)+SUM(P347:P347)+SUM(P349:P349)+SUM(P351:P351)+SUM(P353:P353)+SUM(P355:P355)+SUM(P357:P357)+SUM(P359:P359)+SUM(P361:P361)+SUM(P363:P363)+SUM(P365:P365)+SUM(P367:P367)+SUM(P369:P369)+SUM(P371:P371)+SUM(P373:P373)+SUM(P375:P375)+SUM(P377:P377)+SUM(P379:P379)+SUM(P381:P381)+SUM(P383:P383)+SUM(P385:P385)+SUM(P387:P387)+SUM(P389:P389)+SUM(P391:P391)+SUM(P393:P399)+SUM(P401:P401)+SUM(P403:P403)+SUM(P405:P405)+SUM(P407:P407)+SUM(P409:P409)+SUM(P411:P411)+SUM(P413:P413)+SUM(P415:P415)+SUM(P417:P417)+SUM(P419:P419)+SUM(P421:P421)+SUM(P423:P423)+SUM(P425:P425)+SUM(P427:P427)+SUM(P429:P429)+SUM(P431:P431)+SUM(P433:P433)+SUM(P435:P436)+SUM(P438:P439)+SUM(P441:P442)+SUM(P444:P444)+SUM(P446:P447)+SUM(P449:P450)+SUM(P452:P454)+SUM(P456:P457)+SUM(P459:P460)+SUM(P462:P463)+SUM(P465:P466)+SUM(P468:P469)+SUM(P471:P474)+SUM(P476:P477)+SUM(P479:P481)+SUM(P483:P484)+SUM(P486:P488)+SUM(P490:P491)+SUM(P493:P495)+SUM(P497:P498)+SUM(P500:P503)+SUM(P505:P506)+SUM(P508:P510)+SUM(P512:P513)+SUM(P515:P518)+SUM(P520:P522)+SUM(P524:P526)+SUM(P528:P531)+SUM(P533:P535)+SUM(P537:P538)+SUM(P540:P542)+SUM(P544:P545)+SUM(P547:P548)+SUM(P550:P550)+SUM(P552:P553)+SUM(P555:P558)+SUM(P560:P560)+SUM(P562:P563)+SUM(P565:P566)+SUM(P568:P569)+SUM(P571:P572)+SUM(P574:P575)+SUM(P577:P579)+SUM(P581:P582)+SUM(P584:P586)+SUM(P588:P589)+SUM(P591:P592)+SUM(P594:P595)+SUM(P597:P599)+SUM(P601:P603)+SUM(P605:P607)+SUM(P609:P610)+SUM(P612:P614)+SUM(P616:P617)+SUM(P619:P621)+SUM(P623:P624)+SUM(P626:P628)+SUM(P630:P631)+SUM(P633:P635)+SUM(P637:P638)+SUM(P640:P642)+SUM(P644:P645)+SUM(P647:P648)+SUM(P650:P650)+SUM(P652:P653)+SUM(P655:P656)+SUM(P658:P659)+SUM(P661:P662)+SUM(P664:P665)+SUM(P667:P668)+SUM(P670:P671)+SUM(P673:P674)+SUM(P676:P678)+SUM(P680:P681)+SUM(P683:P685)+SUM(P687:P688)+SUM(P690:P692)+SUM(P694:P695)+SUM(P697:P699)+SUM(P701:P702)+SUM(P704:P706)+SUM(P708:P710)+SUM(P712:P714)+SUM(P716:P717)+SUM(P719:P721)+SUM(P723:P724)+SUM(P726:P728)+SUM(P730:P731)+SUM(P733:P735)+SUM(P737:P738)+SUM(P740:P742)+SUM(P744:P745)+SUM(P747:P749)+SUM(P751:P751)+SUM(P753:P754)+SUM(P756:P756)+SUM(P758:P759)+SUM(P761:P762)+SUM(P764:P765)+SUM(P767:P768)+SUM(P770:P771)+SUM(P773:P774)+SUM(P776:P778)+SUM(P780:P781)+SUM(P783:P785)+SUM(P787:P788)+SUM(P790:P792)+SUM(P794:P795)+SUM(P797:P799)+SUM(P801:P802)+SUM(P804:P806)+SUM(P808:P809)+SUM(P811:P813)+SUM(P815:P815)+SUM(P817:P819)+SUM(P821:P822)+SUM(P824:P826)+SUM(P828:P829)+SUM(P831:P835)+SUM(P837:P838)+SUM(P840:P842)+SUM(P844:P845)+SUM(P847:P848)+SUM(P850:P850)+SUM(P852:P853)+SUM(P855:P855)+SUM(P857:P857)+SUM(P859:P860)+SUM(P862:P863)+SUM(P865:P866)+SUM(P868:P869)+SUM(P871:P872)+SUM(P874:P876)+SUM(P878:P879)+SUM(P881:P883)+SUM(P885:P886)+SUM(P888:P889)+SUM(P891:P892)+SUM(P894:P896)+SUM(P898:P899)+SUM(P901:P903)+SUM(P905:P914)+SUM(P916:P918)+SUM(P920:P922)+SUM(P924:P926)+SUM(P928:P929)+SUM(P931:P933)+SUM(P935:P936)+SUM(P938:P940)+SUM(P942:P943)+SUM(P945:P947)</f>
      </c>
      <c r="Q949" s="70">
        <f>SUM(Q8:Q8)+SUM(Q10:Q10)+SUM(Q12:Q12)+SUM(Q14:Q14)+SUM(Q16:Q16)+SUM(Q18:Q18)+SUM(Q20:Q20)+SUM(Q22:Q22)+SUM(Q24:Q24)+SUM(Q26:Q26)+SUM(Q28:Q28)+SUM(Q30:Q30)+SUM(Q32:Q32)+SUM(Q34:Q34)+SUM(Q36:Q36)+SUM(Q38:Q38)+SUM(Q40:Q40)+SUM(Q42:Q42)+SUM(Q44:Q44)+SUM(Q46:Q46)+SUM(Q48:Q48)+SUM(Q50:Q50)+SUM(Q52:Q52)+SUM(Q54:Q54)+SUM(Q56:Q56)+SUM(Q58:Q58)+SUM(Q60:Q60)+SUM(Q62:Q62)+SUM(Q64:Q64)+SUM(Q66:Q66)+SUM(Q68:Q68)+SUM(Q70:Q70)+SUM(Q72:Q72)+SUM(Q74:Q74)+SUM(Q76:Q76)+SUM(Q78:Q78)+SUM(Q80:Q80)+SUM(Q82:Q83)+SUM(Q85:Q85)+SUM(Q87:Q87)+SUM(Q89:Q90)+SUM(Q92:Q92)+SUM(Q94:Q94)+SUM(Q96:Q96)+SUM(Q98:Q98)+SUM(Q100:Q100)+SUM(Q102:Q102)+SUM(Q104:Q104)+SUM(Q106:Q106)+SUM(Q108:Q108)+SUM(Q110:Q110)+SUM(Q112:Q112)+SUM(Q114:Q114)+SUM(Q116:Q116)+SUM(Q118:Q118)+SUM(Q120:Q120)+SUM(Q122:Q122)+SUM(Q124:Q124)+SUM(Q126:Q126)+SUM(Q128:Q128)+SUM(Q130:Q130)+SUM(Q132:Q132)+SUM(Q134:Q134)+SUM(Q136:Q136)+SUM(Q138:Q138)+SUM(Q140:Q140)+SUM(Q142:Q142)+SUM(Q144:Q144)+SUM(Q146:Q146)+SUM(Q148:Q148)+SUM(Q150:Q150)+SUM(Q152:Q152)+SUM(Q154:Q154)+SUM(Q156:Q156)+SUM(Q158:Q158)+SUM(Q160:Q160)+SUM(Q162:Q162)+SUM(Q164:Q164)+SUM(Q166:Q166)+SUM(Q168:Q168)+SUM(Q170:Q170)+SUM(Q172:Q172)+SUM(Q174:Q174)+SUM(Q176:Q176)+SUM(Q178:Q178)+SUM(Q180:Q180)+SUM(Q182:Q182)+SUM(Q184:Q184)+SUM(Q186:Q186)+SUM(Q188:Q188)+SUM(Q190:Q190)+SUM(Q192:Q192)+SUM(Q194:Q194)+SUM(Q196:Q196)+SUM(Q198:Q198)+SUM(Q200:Q200)+SUM(Q202:Q202)+SUM(Q204:Q204)+SUM(Q206:Q206)+SUM(Q208:Q208)+SUM(Q210:Q210)+SUM(Q212:Q212)+SUM(Q214:Q214)+SUM(Q216:Q216)+SUM(Q218:Q218)+SUM(Q220:Q220)+SUM(Q222:Q222)+SUM(Q224:Q224)+SUM(Q226:Q226)+SUM(Q228:Q228)+SUM(Q230:Q230)+SUM(Q232:Q232)+SUM(Q234:Q234)+SUM(Q236:Q237)+SUM(Q239:Q239)+SUM(Q241:Q241)+SUM(Q243:Q244)+SUM(Q246:Q246)+SUM(Q248:Q248)+SUM(Q250:Q250)+SUM(Q252:Q252)+SUM(Q254:Q254)+SUM(Q256:Q256)+SUM(Q258:Q259)+SUM(Q261:Q261)+SUM(Q263:Q263)+SUM(Q265:Q265)+SUM(Q267:Q267)+SUM(Q269:Q269)+SUM(Q271:Q271)+SUM(Q273:Q273)+SUM(Q275:Q275)+SUM(Q277:Q277)+SUM(Q279:Q279)+SUM(Q281:Q282)+SUM(Q284:Q284)+SUM(Q286:Q286)+SUM(Q288:Q288)+SUM(Q290:Q290)+SUM(Q292:Q292)+SUM(Q294:Q294)+SUM(Q296:Q296)+SUM(Q298:Q298)+SUM(Q300:Q301)+SUM(Q303:Q303)+SUM(Q305:Q305)+SUM(Q307:Q307)+SUM(Q309:Q309)+SUM(Q311:Q311)+SUM(Q313:Q313)+SUM(Q315:Q315)+SUM(Q317:Q317)+SUM(Q319:Q319)+SUM(Q321:Q321)+SUM(Q323:Q324)+SUM(Q326:Q326)+SUM(Q328:Q328)+SUM(Q330:Q330)+SUM(Q332:Q332)+SUM(Q334:Q334)+SUM(Q336:Q336)+SUM(Q338:Q339)+SUM(Q341:Q341)+SUM(Q343:Q343)+SUM(Q345:Q345)+SUM(Q347:Q347)+SUM(Q349:Q349)+SUM(Q351:Q351)+SUM(Q353:Q353)+SUM(Q355:Q355)+SUM(Q357:Q357)+SUM(Q359:Q359)+SUM(Q361:Q361)+SUM(Q363:Q363)+SUM(Q365:Q365)+SUM(Q367:Q367)+SUM(Q369:Q369)+SUM(Q371:Q371)+SUM(Q373:Q373)+SUM(Q375:Q375)+SUM(Q377:Q377)+SUM(Q379:Q379)+SUM(Q381:Q381)+SUM(Q383:Q383)+SUM(Q385:Q385)+SUM(Q387:Q387)+SUM(Q389:Q389)+SUM(Q391:Q391)+SUM(Q393:Q399)+SUM(Q401:Q401)+SUM(Q403:Q403)+SUM(Q405:Q405)+SUM(Q407:Q407)+SUM(Q409:Q409)+SUM(Q411:Q411)+SUM(Q413:Q413)+SUM(Q415:Q415)+SUM(Q417:Q417)+SUM(Q419:Q419)+SUM(Q421:Q421)+SUM(Q423:Q423)+SUM(Q425:Q425)+SUM(Q427:Q427)+SUM(Q429:Q429)+SUM(Q431:Q431)+SUM(Q433:Q433)+SUM(Q435:Q436)+SUM(Q438:Q439)+SUM(Q441:Q442)+SUM(Q444:Q444)+SUM(Q446:Q447)+SUM(Q449:Q450)+SUM(Q452:Q454)+SUM(Q456:Q457)+SUM(Q459:Q460)+SUM(Q462:Q463)+SUM(Q465:Q466)+SUM(Q468:Q469)+SUM(Q471:Q474)+SUM(Q476:Q477)+SUM(Q479:Q481)+SUM(Q483:Q484)+SUM(Q486:Q488)+SUM(Q490:Q491)+SUM(Q493:Q495)+SUM(Q497:Q498)+SUM(Q500:Q503)+SUM(Q505:Q506)+SUM(Q508:Q510)+SUM(Q512:Q513)+SUM(Q515:Q518)+SUM(Q520:Q522)+SUM(Q524:Q526)+SUM(Q528:Q531)+SUM(Q533:Q535)+SUM(Q537:Q538)+SUM(Q540:Q542)+SUM(Q544:Q545)+SUM(Q547:Q548)+SUM(Q550:Q550)+SUM(Q552:Q553)+SUM(Q555:Q558)+SUM(Q560:Q560)+SUM(Q562:Q563)+SUM(Q565:Q566)+SUM(Q568:Q569)+SUM(Q571:Q572)+SUM(Q574:Q575)+SUM(Q577:Q579)+SUM(Q581:Q582)+SUM(Q584:Q586)+SUM(Q588:Q589)+SUM(Q591:Q592)+SUM(Q594:Q595)+SUM(Q597:Q599)+SUM(Q601:Q603)+SUM(Q605:Q607)+SUM(Q609:Q610)+SUM(Q612:Q614)+SUM(Q616:Q617)+SUM(Q619:Q621)+SUM(Q623:Q624)+SUM(Q626:Q628)+SUM(Q630:Q631)+SUM(Q633:Q635)+SUM(Q637:Q638)+SUM(Q640:Q642)+SUM(Q644:Q645)+SUM(Q647:Q648)+SUM(Q650:Q650)+SUM(Q652:Q653)+SUM(Q655:Q656)+SUM(Q658:Q659)+SUM(Q661:Q662)+SUM(Q664:Q665)+SUM(Q667:Q668)+SUM(Q670:Q671)+SUM(Q673:Q674)+SUM(Q676:Q678)+SUM(Q680:Q681)+SUM(Q683:Q685)+SUM(Q687:Q688)+SUM(Q690:Q692)+SUM(Q694:Q695)+SUM(Q697:Q699)+SUM(Q701:Q702)+SUM(Q704:Q706)+SUM(Q708:Q710)+SUM(Q712:Q714)+SUM(Q716:Q717)+SUM(Q719:Q721)+SUM(Q723:Q724)+SUM(Q726:Q728)+SUM(Q730:Q731)+SUM(Q733:Q735)+SUM(Q737:Q738)+SUM(Q740:Q742)+SUM(Q744:Q745)+SUM(Q747:Q749)+SUM(Q751:Q751)+SUM(Q753:Q754)+SUM(Q756:Q756)+SUM(Q758:Q759)+SUM(Q761:Q762)+SUM(Q764:Q765)+SUM(Q767:Q768)+SUM(Q770:Q771)+SUM(Q773:Q774)+SUM(Q776:Q778)+SUM(Q780:Q781)+SUM(Q783:Q785)+SUM(Q787:Q788)+SUM(Q790:Q792)+SUM(Q794:Q795)+SUM(Q797:Q799)+SUM(Q801:Q802)+SUM(Q804:Q806)+SUM(Q808:Q809)+SUM(Q811:Q813)+SUM(Q815:Q815)+SUM(Q817:Q819)+SUM(Q821:Q822)+SUM(Q824:Q826)+SUM(Q828:Q829)+SUM(Q831:Q835)+SUM(Q837:Q838)+SUM(Q840:Q842)+SUM(Q844:Q845)+SUM(Q847:Q848)+SUM(Q850:Q850)+SUM(Q852:Q853)+SUM(Q855:Q855)+SUM(Q857:Q857)+SUM(Q859:Q860)+SUM(Q862:Q863)+SUM(Q865:Q866)+SUM(Q868:Q869)+SUM(Q871:Q872)+SUM(Q874:Q876)+SUM(Q878:Q879)+SUM(Q881:Q883)+SUM(Q885:Q886)+SUM(Q888:Q889)+SUM(Q891:Q892)+SUM(Q894:Q896)+SUM(Q898:Q899)+SUM(Q901:Q903)+SUM(Q905:Q914)+SUM(Q916:Q918)+SUM(Q920:Q922)+SUM(Q924:Q926)+SUM(Q928:Q929)+SUM(Q931:Q933)+SUM(Q935:Q936)+SUM(Q938:Q940)+SUM(Q942:Q943)+SUM(Q945:Q947)</f>
      </c>
      <c r="R949" s="70">
        <f>SUM(R8:R8)+SUM(R10:R10)+SUM(R12:R12)+SUM(R14:R14)+SUM(R16:R16)+SUM(R18:R18)+SUM(R20:R20)+SUM(R22:R22)+SUM(R24:R24)+SUM(R26:R26)+SUM(R28:R28)+SUM(R30:R30)+SUM(R32:R32)+SUM(R34:R34)+SUM(R36:R36)+SUM(R38:R38)+SUM(R40:R40)+SUM(R42:R42)+SUM(R44:R44)+SUM(R46:R46)+SUM(R48:R48)+SUM(R50:R50)+SUM(R52:R52)+SUM(R54:R54)+SUM(R56:R56)+SUM(R58:R58)+SUM(R60:R60)+SUM(R62:R62)+SUM(R64:R64)+SUM(R66:R66)+SUM(R68:R68)+SUM(R70:R70)+SUM(R72:R72)+SUM(R74:R74)+SUM(R76:R76)+SUM(R78:R78)+SUM(R80:R80)+SUM(R82:R83)+SUM(R85:R85)+SUM(R87:R87)+SUM(R89:R90)+SUM(R92:R92)+SUM(R94:R94)+SUM(R96:R96)+SUM(R98:R98)+SUM(R100:R100)+SUM(R102:R102)+SUM(R104:R104)+SUM(R106:R106)+SUM(R108:R108)+SUM(R110:R110)+SUM(R112:R112)+SUM(R114:R114)+SUM(R116:R116)+SUM(R118:R118)+SUM(R120:R120)+SUM(R122:R122)+SUM(R124:R124)+SUM(R126:R126)+SUM(R128:R128)+SUM(R130:R130)+SUM(R132:R132)+SUM(R134:R134)+SUM(R136:R136)+SUM(R138:R138)+SUM(R140:R140)+SUM(R142:R142)+SUM(R144:R144)+SUM(R146:R146)+SUM(R148:R148)+SUM(R150:R150)+SUM(R152:R152)+SUM(R154:R154)+SUM(R156:R156)+SUM(R158:R158)+SUM(R160:R160)+SUM(R162:R162)+SUM(R164:R164)+SUM(R166:R166)+SUM(R168:R168)+SUM(R170:R170)+SUM(R172:R172)+SUM(R174:R174)+SUM(R176:R176)+SUM(R178:R178)+SUM(R180:R180)+SUM(R182:R182)+SUM(R184:R184)+SUM(R186:R186)+SUM(R188:R188)+SUM(R190:R190)+SUM(R192:R192)+SUM(R194:R194)+SUM(R196:R196)+SUM(R198:R198)+SUM(R200:R200)+SUM(R202:R202)+SUM(R204:R204)+SUM(R206:R206)+SUM(R208:R208)+SUM(R210:R210)+SUM(R212:R212)+SUM(R214:R214)+SUM(R216:R216)+SUM(R218:R218)+SUM(R220:R220)+SUM(R222:R222)+SUM(R224:R224)+SUM(R226:R226)+SUM(R228:R228)+SUM(R230:R230)+SUM(R232:R232)+SUM(R234:R234)+SUM(R236:R237)+SUM(R239:R239)+SUM(R241:R241)+SUM(R243:R244)+SUM(R246:R246)+SUM(R248:R248)+SUM(R250:R250)+SUM(R252:R252)+SUM(R254:R254)+SUM(R256:R256)+SUM(R258:R259)+SUM(R261:R261)+SUM(R263:R263)+SUM(R265:R265)+SUM(R267:R267)+SUM(R269:R269)+SUM(R271:R271)+SUM(R273:R273)+SUM(R275:R275)+SUM(R277:R277)+SUM(R279:R279)+SUM(R281:R282)+SUM(R284:R284)+SUM(R286:R286)+SUM(R288:R288)+SUM(R290:R290)+SUM(R292:R292)+SUM(R294:R294)+SUM(R296:R296)+SUM(R298:R298)+SUM(R300:R301)+SUM(R303:R303)+SUM(R305:R305)+SUM(R307:R307)+SUM(R309:R309)+SUM(R311:R311)+SUM(R313:R313)+SUM(R315:R315)+SUM(R317:R317)+SUM(R319:R319)+SUM(R321:R321)+SUM(R323:R324)+SUM(R326:R326)+SUM(R328:R328)+SUM(R330:R330)+SUM(R332:R332)+SUM(R334:R334)+SUM(R336:R336)+SUM(R338:R339)+SUM(R341:R341)+SUM(R343:R343)+SUM(R345:R345)+SUM(R347:R347)+SUM(R349:R349)+SUM(R351:R351)+SUM(R353:R353)+SUM(R355:R355)+SUM(R357:R357)+SUM(R359:R359)+SUM(R361:R361)+SUM(R363:R363)+SUM(R365:R365)+SUM(R367:R367)+SUM(R369:R369)+SUM(R371:R371)+SUM(R373:R373)+SUM(R375:R375)+SUM(R377:R377)+SUM(R379:R379)+SUM(R381:R381)+SUM(R383:R383)+SUM(R385:R385)+SUM(R387:R387)+SUM(R389:R389)+SUM(R391:R391)+SUM(R393:R399)+SUM(R401:R401)+SUM(R403:R403)+SUM(R405:R405)+SUM(R407:R407)+SUM(R409:R409)+SUM(R411:R411)+SUM(R413:R413)+SUM(R415:R415)+SUM(R417:R417)+SUM(R419:R419)+SUM(R421:R421)+SUM(R423:R423)+SUM(R425:R425)+SUM(R427:R427)+SUM(R429:R429)+SUM(R431:R431)+SUM(R433:R433)+SUM(R435:R436)+SUM(R438:R439)+SUM(R441:R442)+SUM(R444:R444)+SUM(R446:R447)+SUM(R449:R450)+SUM(R452:R454)+SUM(R456:R457)+SUM(R459:R460)+SUM(R462:R463)+SUM(R465:R466)+SUM(R468:R469)+SUM(R471:R474)+SUM(R476:R477)+SUM(R479:R481)+SUM(R483:R484)+SUM(R486:R488)+SUM(R490:R491)+SUM(R493:R495)+SUM(R497:R498)+SUM(R500:R503)+SUM(R505:R506)+SUM(R508:R510)+SUM(R512:R513)+SUM(R515:R518)+SUM(R520:R522)+SUM(R524:R526)+SUM(R528:R531)+SUM(R533:R535)+SUM(R537:R538)+SUM(R540:R542)+SUM(R544:R545)+SUM(R547:R548)+SUM(R550:R550)+SUM(R552:R553)+SUM(R555:R558)+SUM(R560:R560)+SUM(R562:R563)+SUM(R565:R566)+SUM(R568:R569)+SUM(R571:R572)+SUM(R574:R575)+SUM(R577:R579)+SUM(R581:R582)+SUM(R584:R586)+SUM(R588:R589)+SUM(R591:R592)+SUM(R594:R595)+SUM(R597:R599)+SUM(R601:R603)+SUM(R605:R607)+SUM(R609:R610)+SUM(R612:R614)+SUM(R616:R617)+SUM(R619:R621)+SUM(R623:R624)+SUM(R626:R628)+SUM(R630:R631)+SUM(R633:R635)+SUM(R637:R638)+SUM(R640:R642)+SUM(R644:R645)+SUM(R647:R648)+SUM(R650:R650)+SUM(R652:R653)+SUM(R655:R656)+SUM(R658:R659)+SUM(R661:R662)+SUM(R664:R665)+SUM(R667:R668)+SUM(R670:R671)+SUM(R673:R674)+SUM(R676:R678)+SUM(R680:R681)+SUM(R683:R685)+SUM(R687:R688)+SUM(R690:R692)+SUM(R694:R695)+SUM(R697:R699)+SUM(R701:R702)+SUM(R704:R706)+SUM(R708:R710)+SUM(R712:R714)+SUM(R716:R717)+SUM(R719:R721)+SUM(R723:R724)+SUM(R726:R728)+SUM(R730:R731)+SUM(R733:R735)+SUM(R737:R738)+SUM(R740:R742)+SUM(R744:R745)+SUM(R747:R749)+SUM(R751:R751)+SUM(R753:R754)+SUM(R756:R756)+SUM(R758:R759)+SUM(R761:R762)+SUM(R764:R765)+SUM(R767:R768)+SUM(R770:R771)+SUM(R773:R774)+SUM(R776:R778)+SUM(R780:R781)+SUM(R783:R785)+SUM(R787:R788)+SUM(R790:R792)+SUM(R794:R795)+SUM(R797:R799)+SUM(R801:R802)+SUM(R804:R806)+SUM(R808:R809)+SUM(R811:R813)+SUM(R815:R815)+SUM(R817:R819)+SUM(R821:R822)+SUM(R824:R826)+SUM(R828:R829)+SUM(R831:R835)+SUM(R837:R838)+SUM(R840:R842)+SUM(R844:R845)+SUM(R847:R848)+SUM(R850:R850)+SUM(R852:R853)+SUM(R855:R855)+SUM(R857:R857)+SUM(R859:R860)+SUM(R862:R863)+SUM(R865:R866)+SUM(R868:R869)+SUM(R871:R872)+SUM(R874:R876)+SUM(R878:R879)+SUM(R881:R883)+SUM(R885:R886)+SUM(R888:R889)+SUM(R891:R892)+SUM(R894:R896)+SUM(R898:R899)+SUM(R901:R903)+SUM(R905:R914)+SUM(R916:R918)+SUM(R920:R922)+SUM(R924:R926)+SUM(R928:R929)+SUM(R931:R933)+SUM(R935:R936)+SUM(R938:R940)+SUM(R942:R943)+SUM(R945:R947)</f>
      </c>
    </row>
    <row r="951">
      <c r="A951" s="3" t="s">
        <v>56200</v>
      </c>
      <c r="B951" s="3"/>
      <c r="C951" s="3"/>
      <c r="D951" s="3" t="s">
        <v>56224</v>
      </c>
      <c r="E951" s="3"/>
    </row>
    <row r="952">
      <c r="A952" s="6" t="s">
        <v>56201</v>
      </c>
      <c r="B952" s="7" t="s">
        <v>56202</v>
      </c>
      <c r="C952" s="11" t="s">
        <v>56203</v>
      </c>
      <c r="D952" s="6" t="s">
        <v>56225</v>
      </c>
      <c r="E952" s="9" t="s">
        <v>56226</v>
      </c>
      <c r="T952" s="40" t="s">
        <v>56204</v>
      </c>
      <c r="U952" s="40" t="s">
        <v>56205</v>
      </c>
      <c r="V952" s="39" t="s">
        <v>56206</v>
      </c>
      <c r="W952" s="37" t="s">
        <v>56207</v>
      </c>
      <c r="X952" s="39" t="s">
        <v>56208</v>
      </c>
      <c r="Y952" s="39" t="s">
        <v>56209</v>
      </c>
      <c r="Z952" s="39" t="s">
        <v>56210</v>
      </c>
      <c r="AA952" s="39" t="s">
        <v>56211</v>
      </c>
      <c r="AB952" s="39" t="s">
        <v>56212</v>
      </c>
      <c r="AC952" s="39" t="s">
        <v>56213</v>
      </c>
      <c r="AD952" s="39" t="s">
        <v>56214</v>
      </c>
    </row>
    <row r="953">
      <c r="A953" s="128" t="s">
        <v>56215</v>
      </c>
      <c r="B953" s="99">
        <v>352</v>
      </c>
      <c r="C953" s="103">
        <v>0.98599439775910369</v>
      </c>
      <c r="D953" s="97" t="s">
        <v>56227</v>
      </c>
      <c r="E953" s="97"/>
      <c r="T953" s="101">
        <v>407195</v>
      </c>
      <c r="U953" s="101">
        <v>118</v>
      </c>
      <c r="V953" s="100">
        <v>17535</v>
      </c>
      <c r="W953" s="98" t="s">
        <v>56216</v>
      </c>
      <c r="X953" s="100">
        <v>4</v>
      </c>
      <c r="Y953" s="100">
        <v>355</v>
      </c>
      <c r="Z953" s="100">
        <v>0.98599439775910369</v>
      </c>
      <c r="AA953" s="100">
        <v>433895</v>
      </c>
      <c r="AB953" s="100">
        <v>407195</v>
      </c>
      <c r="AC953" s="100">
        <v>118</v>
      </c>
      <c r="AD953" s="100">
        <v>408513</v>
      </c>
    </row>
    <row r="954">
      <c r="A954" s="128" t="s">
        <v>56217</v>
      </c>
      <c r="B954" s="99">
        <v>3</v>
      </c>
      <c r="C954" s="103">
        <v>0.0084033613445378148</v>
      </c>
      <c r="D954" s="98" t="s">
        <v>56228</v>
      </c>
      <c r="E954" s="101">
        <v>15140</v>
      </c>
      <c r="T954" s="101">
        <v>3320</v>
      </c>
      <c r="U954" s="101">
        <v>0</v>
      </c>
      <c r="V954" s="100">
        <v>17535</v>
      </c>
      <c r="W954" s="98" t="s">
        <v>56218</v>
      </c>
      <c r="X954" s="100">
        <v>4</v>
      </c>
      <c r="Y954" s="100">
        <v>355</v>
      </c>
      <c r="Z954" s="100">
        <v>0.0084033613445378148</v>
      </c>
      <c r="AA954" s="100">
        <v>3790</v>
      </c>
      <c r="AB954" s="100">
        <v>3320</v>
      </c>
      <c r="AC954" s="100">
        <v>0</v>
      </c>
      <c r="AD954" s="100">
        <v>3130</v>
      </c>
    </row>
    <row r="955">
      <c r="A955" s="96" t="s">
        <v>56219</v>
      </c>
      <c r="B955" s="83">
        <f>SUM(B953:B954)</f>
      </c>
      <c r="C955" s="87">
        <v>0.99439775910364148</v>
      </c>
      <c r="D955" s="98" t="s">
        <v>56229</v>
      </c>
      <c r="E955" s="101">
        <v>0</v>
      </c>
      <c r="T955" s="85">
        <f>SUM(T953:T954)</f>
      </c>
      <c r="U955" s="85">
        <f>SUM(U953:U954)</f>
      </c>
    </row>
    <row r="956">
      <c r="A956" s="128" t="s">
        <v>56220</v>
      </c>
      <c r="B956" s="99">
        <v>2</v>
      </c>
      <c r="C956" s="103">
        <v>0.0056022408963585435</v>
      </c>
      <c r="D956" s="98" t="s">
        <v>56230</v>
      </c>
      <c r="E956" s="101">
        <v>0</v>
      </c>
      <c r="T956" s="101">
        <v>1225</v>
      </c>
      <c r="U956" s="101">
        <v>0</v>
      </c>
      <c r="V956" s="100">
        <v>17535</v>
      </c>
      <c r="W956" s="98" t="s">
        <v>56221</v>
      </c>
      <c r="X956" s="100">
        <v>4</v>
      </c>
      <c r="Y956" s="100">
        <v>355</v>
      </c>
      <c r="Z956" s="100">
        <v>0.0056022408963585435</v>
      </c>
      <c r="AA956" s="100">
        <v>2450</v>
      </c>
      <c r="AB956" s="100">
        <v>1225</v>
      </c>
      <c r="AC956" s="100">
        <v>0</v>
      </c>
      <c r="AD956" s="100">
        <v>0</v>
      </c>
    </row>
    <row r="957">
      <c r="A957" s="96" t="s">
        <v>56222</v>
      </c>
      <c r="B957" s="83">
        <f>SUM(B956:B956)</f>
      </c>
      <c r="C957" s="87">
        <v>0.0056022408963585435</v>
      </c>
      <c r="D957" s="98" t="s">
        <v>56231</v>
      </c>
      <c r="E957" s="101">
        <v>-832</v>
      </c>
      <c r="T957" s="85">
        <f>SUM(T956:T956)</f>
      </c>
      <c r="U957" s="85">
        <f>SUM(U956:U956)</f>
      </c>
    </row>
    <row r="958">
      <c r="A958" s="81" t="s">
        <v>56223</v>
      </c>
      <c r="B958" s="68">
        <f>SUM(B953:B954)+SUM(B956:B956)</f>
      </c>
      <c r="C958" s="72">
        <v>1</v>
      </c>
      <c r="D958" s="98" t="s">
        <v>56232</v>
      </c>
      <c r="E958" s="101">
        <v>950</v>
      </c>
      <c r="T958" s="70">
        <f>SUM(T953:T954)+SUM(T956:T956)</f>
      </c>
      <c r="U958" s="70">
        <f>SUM(U953:U954)+SUM(U956:U956)</f>
      </c>
    </row>
    <row r="959">
      <c r="D959" s="98" t="s">
        <v>56233</v>
      </c>
      <c r="E959" s="101">
        <v>8125</v>
      </c>
    </row>
    <row r="960">
      <c r="D960" s="98" t="s">
        <v>56234</v>
      </c>
      <c r="E960" s="101">
        <v>387250</v>
      </c>
    </row>
    <row r="961">
      <c r="D961" s="98" t="s">
        <v>56235</v>
      </c>
      <c r="E961" s="101">
        <v>0</v>
      </c>
    </row>
    <row r="962">
      <c r="D962" s="98" t="s">
        <v>56236</v>
      </c>
      <c r="E962" s="101">
        <v>0</v>
      </c>
    </row>
    <row r="963">
      <c r="D963" s="96" t="s">
        <v>56237</v>
      </c>
      <c r="E963" s="85">
        <f>SUM(E954:E962)</f>
      </c>
    </row>
    <row r="964">
      <c r="D964" s="81" t="s">
        <v>56238</v>
      </c>
      <c r="E964" s="70">
        <f>SUM(E954:E962)</f>
      </c>
    </row>
    <row r="966">
      <c r="A966" s="3" t="s">
        <v>56239</v>
      </c>
      <c r="B966" s="3"/>
      <c r="C966" s="3"/>
      <c r="D966" s="3"/>
      <c r="E966" s="3"/>
      <c r="F966" s="3"/>
      <c r="G966" s="3"/>
      <c r="H966" s="3"/>
      <c r="I966" s="3"/>
      <c r="J966" s="3"/>
      <c r="K966" s="3"/>
      <c r="L966" s="3"/>
      <c r="M966" s="3"/>
      <c r="N966" s="3"/>
      <c r="O966" s="3"/>
      <c r="P966" s="3"/>
      <c r="Q966" s="3"/>
    </row>
    <row r="967">
      <c r="A967" s="6" t="s">
        <v>56240</v>
      </c>
      <c r="B967" s="6" t="s">
        <v>56241</v>
      </c>
      <c r="C967" s="8" t="s">
        <v>56242</v>
      </c>
      <c r="D967" s="6" t="s">
        <v>56243</v>
      </c>
      <c r="E967" s="6" t="s">
        <v>56244</v>
      </c>
      <c r="F967" s="12" t="s">
        <v>56245</v>
      </c>
      <c r="G967" s="12" t="s">
        <v>56246</v>
      </c>
      <c r="H967" s="12" t="s">
        <v>56247</v>
      </c>
      <c r="I967" s="9" t="s">
        <v>56248</v>
      </c>
      <c r="J967" s="6" t="s">
        <v>56249</v>
      </c>
      <c r="K967" s="6" t="s">
        <v>56250</v>
      </c>
      <c r="L967" s="6" t="s">
        <v>56251</v>
      </c>
      <c r="M967" s="6" t="s">
        <v>56252</v>
      </c>
      <c r="N967" s="9" t="s">
        <v>56253</v>
      </c>
      <c r="O967" s="9" t="s">
        <v>56254</v>
      </c>
      <c r="P967" s="9" t="s">
        <v>56255</v>
      </c>
      <c r="Q967" s="9" t="s">
        <v>56256</v>
      </c>
    </row>
    <row r="968">
      <c r="A968" s="98" t="s">
        <v>56257</v>
      </c>
      <c r="B968" s="98" t="s">
        <v>56258</v>
      </c>
      <c r="C968" s="100">
        <v>650</v>
      </c>
      <c r="D968" s="98" t="s">
        <v>56259</v>
      </c>
      <c r="E968" s="98" t="s">
        <v>56260</v>
      </c>
      <c r="F968" s="104">
        <v>45758</v>
      </c>
      <c r="G968" s="104">
        <v>45758</v>
      </c>
      <c r="H968" s="104">
        <v>46122</v>
      </c>
      <c r="I968" s="101">
        <v>1225</v>
      </c>
      <c r="J968" s="98" t="s">
        <v>56261</v>
      </c>
      <c r="K968" s="98" t="s">
        <v>56262</v>
      </c>
      <c r="N968" s="101">
        <v>0</v>
      </c>
      <c r="O968" s="101">
        <v>1225</v>
      </c>
      <c r="P968" s="101">
        <v>-841.66999999999996</v>
      </c>
      <c r="Q968" s="101">
        <v>1225</v>
      </c>
    </row>
    <row r="969">
      <c r="J969" s="96" t="s">
        <v>56263</v>
      </c>
      <c r="N969" s="85">
        <f>SUM(N968:N968)</f>
      </c>
      <c r="O969" s="85">
        <f>SUM(O968:O968)</f>
      </c>
    </row>
    <row r="970">
      <c r="A970" s="98" t="s">
        <v>56264</v>
      </c>
      <c r="B970" s="98" t="s">
        <v>56265</v>
      </c>
      <c r="C970" s="100">
        <v>650</v>
      </c>
      <c r="D970" s="98" t="s">
        <v>56266</v>
      </c>
      <c r="E970" s="98" t="s">
        <v>56267</v>
      </c>
      <c r="F970" s="104">
        <v>45828</v>
      </c>
      <c r="G970" s="104">
        <v>45828</v>
      </c>
      <c r="H970" s="104">
        <v>46192</v>
      </c>
      <c r="I970" s="101">
        <v>1355</v>
      </c>
      <c r="J970" s="98" t="s">
        <v>56268</v>
      </c>
      <c r="K970" s="98" t="s">
        <v>56269</v>
      </c>
      <c r="N970" s="101">
        <v>0</v>
      </c>
      <c r="O970" s="101">
        <v>130</v>
      </c>
      <c r="P970" s="101">
        <v>0</v>
      </c>
      <c r="Q970" s="101">
        <v>1355</v>
      </c>
    </row>
    <row r="971">
      <c r="K971" s="98" t="s">
        <v>56270</v>
      </c>
      <c r="N971" s="101">
        <v>0</v>
      </c>
      <c r="O971" s="101">
        <v>1225</v>
      </c>
    </row>
    <row r="972">
      <c r="J972" s="96" t="s">
        <v>56271</v>
      </c>
      <c r="N972" s="85">
        <f>SUM(N970:N971)</f>
      </c>
      <c r="O972" s="85">
        <f>SUM(O970:O971)</f>
      </c>
    </row>
    <row r="973">
      <c r="B973" s="81" t="s">
        <v>56272</v>
      </c>
      <c r="C973" s="69">
        <f>SUM(C968:C968)+SUM(C970:C971)</f>
      </c>
      <c r="I973" s="70">
        <f>SUM(I968:I968)+SUM(I970:I971)</f>
      </c>
      <c r="N973" s="70">
        <f>SUM(N968:N968)+SUM(N970:N971)</f>
      </c>
      <c r="O973" s="70">
        <f>SUM(O968:O968)+SUM(O970:O971)</f>
      </c>
      <c r="P973" s="70">
        <f>SUM(P968:P968)+SUM(P970:P971)</f>
      </c>
      <c r="Q973" s="70">
        <f>SUM(Q968:Q968)+SUM(Q970:Q971)</f>
      </c>
    </row>
  </sheetData>
  <mergeCells count="8">
    <mergeCell ref="A2:R2"/>
    <mergeCell ref="A3:R3"/>
    <mergeCell ref="A4:R4"/>
    <mergeCell ref="A6:R6"/>
    <mergeCell ref="A951:C951"/>
    <mergeCell ref="D951:E951"/>
    <mergeCell ref="D953:E953"/>
    <mergeCell ref="A966:Q966"/>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21.xml><?xml version="1.0" encoding="utf-8"?>
<worksheet xmlns="http://schemas.openxmlformats.org/spreadsheetml/2006/main" xmlns:r="http://schemas.openxmlformats.org/officeDocument/2006/relationships">
  <dimension ref="A2:AD2203"/>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6.281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56273</v>
      </c>
      <c r="B2" s="1"/>
      <c r="C2" s="1"/>
      <c r="D2" s="1"/>
      <c r="E2" s="1"/>
      <c r="F2" s="1"/>
      <c r="G2" s="1"/>
      <c r="H2" s="1"/>
      <c r="I2" s="1"/>
      <c r="J2" s="1"/>
      <c r="K2" s="1"/>
      <c r="L2" s="1"/>
      <c r="M2" s="1"/>
      <c r="N2" s="1"/>
      <c r="O2" s="1"/>
      <c r="P2" s="1"/>
      <c r="Q2" s="1"/>
      <c r="R2" s="1"/>
    </row>
    <row r="3">
      <c r="A3" s="2" t="s">
        <v>56274</v>
      </c>
      <c r="B3" s="2"/>
      <c r="C3" s="2"/>
      <c r="D3" s="2"/>
      <c r="E3" s="2"/>
      <c r="F3" s="2"/>
      <c r="G3" s="2"/>
      <c r="H3" s="2"/>
      <c r="I3" s="2"/>
      <c r="J3" s="2"/>
      <c r="K3" s="2"/>
      <c r="L3" s="2"/>
      <c r="M3" s="2"/>
      <c r="N3" s="2"/>
      <c r="O3" s="2"/>
      <c r="P3" s="2"/>
      <c r="Q3" s="2"/>
      <c r="R3" s="2"/>
    </row>
    <row r="4">
      <c r="A4" s="2" t="s">
        <v>56275</v>
      </c>
      <c r="B4" s="2"/>
      <c r="C4" s="2"/>
      <c r="D4" s="2"/>
      <c r="E4" s="2"/>
      <c r="F4" s="2"/>
      <c r="G4" s="2"/>
      <c r="H4" s="2"/>
      <c r="I4" s="2"/>
      <c r="J4" s="2"/>
      <c r="K4" s="2"/>
      <c r="L4" s="2"/>
      <c r="M4" s="2"/>
      <c r="N4" s="2"/>
      <c r="O4" s="2"/>
      <c r="P4" s="2"/>
      <c r="Q4" s="2"/>
      <c r="R4" s="2"/>
    </row>
    <row r="6">
      <c r="A6" s="3" t="s">
        <v>56276</v>
      </c>
      <c r="B6" s="3"/>
      <c r="C6" s="3"/>
      <c r="D6" s="3"/>
      <c r="E6" s="3"/>
      <c r="F6" s="3"/>
      <c r="G6" s="3"/>
      <c r="H6" s="3"/>
      <c r="I6" s="3"/>
      <c r="J6" s="3"/>
      <c r="K6" s="3"/>
      <c r="L6" s="3"/>
      <c r="M6" s="3"/>
      <c r="N6" s="3"/>
      <c r="O6" s="3"/>
      <c r="P6" s="3"/>
      <c r="Q6" s="3"/>
      <c r="R6" s="3"/>
    </row>
    <row r="7">
      <c r="A7" s="6" t="s">
        <v>56277</v>
      </c>
      <c r="B7" s="6" t="s">
        <v>56278</v>
      </c>
      <c r="C7" s="8" t="s">
        <v>56279</v>
      </c>
      <c r="D7" s="6" t="s">
        <v>56280</v>
      </c>
      <c r="E7" s="6" t="s">
        <v>56281</v>
      </c>
      <c r="F7" s="12" t="s">
        <v>56282</v>
      </c>
      <c r="G7" s="12" t="s">
        <v>56283</v>
      </c>
      <c r="H7" s="12" t="s">
        <v>56284</v>
      </c>
      <c r="I7" s="12" t="s">
        <v>56285</v>
      </c>
      <c r="J7" s="9" t="s">
        <v>56286</v>
      </c>
      <c r="K7" s="6" t="s">
        <v>56287</v>
      </c>
      <c r="L7" s="6" t="s">
        <v>56288</v>
      </c>
      <c r="M7" s="6" t="s">
        <v>56289</v>
      </c>
      <c r="N7" s="6" t="s">
        <v>56290</v>
      </c>
      <c r="O7" s="9" t="s">
        <v>56291</v>
      </c>
      <c r="P7" s="9" t="s">
        <v>56292</v>
      </c>
      <c r="Q7" s="9" t="s">
        <v>56293</v>
      </c>
      <c r="R7" s="9" t="s">
        <v>56294</v>
      </c>
    </row>
    <row r="8">
      <c r="A8" s="98" t="s">
        <v>56295</v>
      </c>
      <c r="B8" s="98" t="s">
        <v>56296</v>
      </c>
      <c r="C8" s="100">
        <v>1275</v>
      </c>
      <c r="D8" s="98" t="s">
        <v>56297</v>
      </c>
      <c r="E8" s="98" t="s">
        <v>56298</v>
      </c>
      <c r="F8" s="104">
        <v>45392</v>
      </c>
      <c r="G8" s="104">
        <v>45392</v>
      </c>
      <c r="H8" s="104">
        <v>45838</v>
      </c>
      <c r="J8" s="101">
        <v>1835</v>
      </c>
      <c r="K8" s="98" t="s">
        <v>56299</v>
      </c>
      <c r="L8" s="98" t="s">
        <v>56300</v>
      </c>
      <c r="M8" s="98" t="s">
        <v>56301</v>
      </c>
      <c r="N8" s="98" t="s">
        <v>56302</v>
      </c>
      <c r="O8" s="101">
        <v>35</v>
      </c>
      <c r="P8" s="101">
        <v>35</v>
      </c>
      <c r="Q8" s="101">
        <v>0</v>
      </c>
      <c r="R8" s="101">
        <v>750</v>
      </c>
    </row>
    <row r="9">
      <c r="L9" s="98" t="s">
        <v>56303</v>
      </c>
      <c r="M9" s="98" t="s">
        <v>56304</v>
      </c>
      <c r="N9" s="98" t="s">
        <v>56305</v>
      </c>
      <c r="O9" s="101">
        <v>1800</v>
      </c>
      <c r="P9" s="101">
        <v>1800</v>
      </c>
    </row>
    <row r="10">
      <c r="L10" s="98" t="s">
        <v>56306</v>
      </c>
      <c r="M10" s="98" t="s">
        <v>56307</v>
      </c>
      <c r="N10" s="98" t="s">
        <v>56308</v>
      </c>
      <c r="O10" s="101">
        <v>45</v>
      </c>
      <c r="P10" s="101">
        <v>45</v>
      </c>
    </row>
    <row r="11">
      <c r="L11" s="98" t="s">
        <v>56309</v>
      </c>
      <c r="M11" s="98" t="s">
        <v>56310</v>
      </c>
      <c r="N11" s="98" t="s">
        <v>56311</v>
      </c>
      <c r="O11" s="101">
        <v>7</v>
      </c>
      <c r="P11" s="101">
        <v>7</v>
      </c>
    </row>
    <row r="12">
      <c r="K12" s="96" t="s">
        <v>56312</v>
      </c>
      <c r="O12" s="85">
        <f>SUM(O8:O11)</f>
      </c>
      <c r="P12" s="85">
        <f>SUM(P8:P11)</f>
      </c>
    </row>
    <row r="13">
      <c r="A13" s="98" t="s">
        <v>56313</v>
      </c>
      <c r="B13" s="98" t="s">
        <v>56314</v>
      </c>
      <c r="C13" s="100">
        <v>827</v>
      </c>
      <c r="D13" s="98" t="s">
        <v>56315</v>
      </c>
      <c r="E13" s="98" t="s">
        <v>56316</v>
      </c>
      <c r="F13" s="104">
        <v>43363</v>
      </c>
      <c r="G13" s="104">
        <v>45566</v>
      </c>
      <c r="H13" s="104">
        <v>45930</v>
      </c>
      <c r="J13" s="101">
        <v>1155</v>
      </c>
      <c r="K13" s="98" t="s">
        <v>56317</v>
      </c>
      <c r="L13" s="98" t="s">
        <v>56318</v>
      </c>
      <c r="M13" s="98" t="s">
        <v>56319</v>
      </c>
      <c r="N13" s="98" t="s">
        <v>56320</v>
      </c>
      <c r="O13" s="101">
        <v>35</v>
      </c>
      <c r="P13" s="101">
        <v>35</v>
      </c>
      <c r="Q13" s="101">
        <v>0</v>
      </c>
      <c r="R13" s="101">
        <v>750</v>
      </c>
    </row>
    <row r="14">
      <c r="L14" s="98" t="s">
        <v>56321</v>
      </c>
      <c r="M14" s="98" t="s">
        <v>56322</v>
      </c>
      <c r="N14" s="98" t="s">
        <v>56323</v>
      </c>
      <c r="O14" s="101">
        <v>1124</v>
      </c>
      <c r="P14" s="101">
        <v>1124</v>
      </c>
    </row>
    <row r="15">
      <c r="L15" s="98" t="s">
        <v>56324</v>
      </c>
      <c r="M15" s="98" t="s">
        <v>56325</v>
      </c>
      <c r="N15" s="98" t="s">
        <v>56326</v>
      </c>
      <c r="O15" s="101">
        <v>7</v>
      </c>
      <c r="P15" s="101">
        <v>7</v>
      </c>
    </row>
    <row r="16">
      <c r="K16" s="96" t="s">
        <v>56327</v>
      </c>
      <c r="O16" s="85">
        <f>SUM(O13:O15)</f>
      </c>
      <c r="P16" s="85">
        <f>SUM(P13:P15)</f>
      </c>
    </row>
    <row r="17">
      <c r="A17" s="98" t="s">
        <v>56328</v>
      </c>
      <c r="B17" s="98" t="s">
        <v>56329</v>
      </c>
      <c r="C17" s="100">
        <v>827</v>
      </c>
      <c r="D17" s="98" t="s">
        <v>56330</v>
      </c>
      <c r="E17" s="98" t="s">
        <v>56331</v>
      </c>
      <c r="F17" s="104">
        <v>45729</v>
      </c>
      <c r="G17" s="104">
        <v>45729</v>
      </c>
      <c r="H17" s="104">
        <v>46093</v>
      </c>
      <c r="J17" s="101">
        <v>1300</v>
      </c>
      <c r="K17" s="98" t="s">
        <v>56332</v>
      </c>
      <c r="L17" s="98" t="s">
        <v>56333</v>
      </c>
      <c r="M17" s="98" t="s">
        <v>56334</v>
      </c>
      <c r="N17" s="98" t="s">
        <v>56335</v>
      </c>
      <c r="O17" s="101">
        <v>65</v>
      </c>
      <c r="P17" s="101">
        <v>0</v>
      </c>
      <c r="Q17" s="101">
        <v>0</v>
      </c>
      <c r="R17" s="101">
        <v>300</v>
      </c>
    </row>
    <row r="18">
      <c r="L18" s="98" t="s">
        <v>56336</v>
      </c>
      <c r="M18" s="98" t="s">
        <v>56337</v>
      </c>
      <c r="N18" s="98" t="s">
        <v>56338</v>
      </c>
      <c r="O18" s="101">
        <v>20</v>
      </c>
      <c r="P18" s="101">
        <v>110</v>
      </c>
    </row>
    <row r="19">
      <c r="L19" s="98" t="s">
        <v>56339</v>
      </c>
      <c r="M19" s="98" t="s">
        <v>56340</v>
      </c>
      <c r="N19" s="98" t="s">
        <v>56341</v>
      </c>
      <c r="O19" s="101">
        <v>35</v>
      </c>
      <c r="P19" s="101">
        <v>15</v>
      </c>
    </row>
    <row r="20">
      <c r="L20" s="98" t="s">
        <v>56342</v>
      </c>
      <c r="M20" s="98" t="s">
        <v>56343</v>
      </c>
      <c r="N20" s="98" t="s">
        <v>56344</v>
      </c>
      <c r="O20" s="101">
        <v>10</v>
      </c>
      <c r="P20" s="101">
        <v>20</v>
      </c>
    </row>
    <row r="21">
      <c r="L21" s="98" t="s">
        <v>56345</v>
      </c>
      <c r="M21" s="98" t="s">
        <v>56346</v>
      </c>
      <c r="N21" s="98" t="s">
        <v>56347</v>
      </c>
      <c r="O21" s="101">
        <v>10</v>
      </c>
      <c r="P21" s="101">
        <v>10</v>
      </c>
    </row>
    <row r="22">
      <c r="L22" s="98" t="s">
        <v>56348</v>
      </c>
      <c r="M22" s="98" t="s">
        <v>56349</v>
      </c>
      <c r="N22" s="98" t="s">
        <v>56350</v>
      </c>
      <c r="O22" s="101">
        <v>15</v>
      </c>
      <c r="P22" s="101">
        <v>0</v>
      </c>
    </row>
    <row r="23">
      <c r="L23" s="98" t="s">
        <v>56351</v>
      </c>
      <c r="M23" s="98" t="s">
        <v>56352</v>
      </c>
      <c r="N23" s="98" t="s">
        <v>56353</v>
      </c>
      <c r="O23" s="101">
        <v>1145</v>
      </c>
      <c r="P23" s="101">
        <v>1145</v>
      </c>
    </row>
    <row r="24">
      <c r="L24" s="98" t="s">
        <v>56354</v>
      </c>
      <c r="M24" s="98" t="s">
        <v>56355</v>
      </c>
      <c r="N24" s="98" t="s">
        <v>56356</v>
      </c>
      <c r="O24" s="101">
        <v>7</v>
      </c>
      <c r="P24" s="101">
        <v>7</v>
      </c>
    </row>
    <row r="25">
      <c r="L25" s="98" t="s">
        <v>56357</v>
      </c>
      <c r="O25" s="101">
        <v>0</v>
      </c>
      <c r="P25" s="101">
        <v>150</v>
      </c>
    </row>
    <row r="26">
      <c r="K26" s="96" t="s">
        <v>56358</v>
      </c>
      <c r="O26" s="85">
        <f>SUM(O17:O25)</f>
      </c>
      <c r="P26" s="85">
        <f>SUM(P17:P25)</f>
      </c>
    </row>
    <row r="27">
      <c r="A27" s="98" t="s">
        <v>56359</v>
      </c>
      <c r="B27" s="98" t="s">
        <v>56360</v>
      </c>
      <c r="C27" s="100">
        <v>827</v>
      </c>
      <c r="D27" s="98" t="s">
        <v>56361</v>
      </c>
      <c r="E27" s="98" t="s">
        <v>56362</v>
      </c>
      <c r="F27" s="104">
        <v>45705</v>
      </c>
      <c r="G27" s="104">
        <v>45705</v>
      </c>
      <c r="H27" s="104">
        <v>46069</v>
      </c>
      <c r="J27" s="101">
        <v>1260</v>
      </c>
      <c r="K27" s="98" t="s">
        <v>56363</v>
      </c>
      <c r="L27" s="98" t="s">
        <v>56364</v>
      </c>
      <c r="M27" s="98" t="s">
        <v>56365</v>
      </c>
      <c r="N27" s="98" t="s">
        <v>56366</v>
      </c>
      <c r="O27" s="101">
        <v>50</v>
      </c>
      <c r="P27" s="101">
        <v>65</v>
      </c>
      <c r="Q27" s="101">
        <v>0</v>
      </c>
      <c r="R27" s="101">
        <v>150</v>
      </c>
    </row>
    <row r="28">
      <c r="L28" s="98" t="s">
        <v>56367</v>
      </c>
      <c r="M28" s="98" t="s">
        <v>56368</v>
      </c>
      <c r="N28" s="98" t="s">
        <v>56369</v>
      </c>
      <c r="O28" s="101">
        <v>65</v>
      </c>
      <c r="P28" s="101">
        <v>50</v>
      </c>
    </row>
    <row r="29">
      <c r="L29" s="98" t="s">
        <v>56370</v>
      </c>
      <c r="M29" s="98" t="s">
        <v>56371</v>
      </c>
      <c r="N29" s="98" t="s">
        <v>56372</v>
      </c>
      <c r="O29" s="101">
        <v>1145</v>
      </c>
      <c r="P29" s="101">
        <v>1145</v>
      </c>
    </row>
    <row r="30">
      <c r="L30" s="98" t="s">
        <v>56373</v>
      </c>
      <c r="M30" s="98" t="s">
        <v>56374</v>
      </c>
      <c r="N30" s="98" t="s">
        <v>56375</v>
      </c>
      <c r="O30" s="101">
        <v>7</v>
      </c>
      <c r="P30" s="101">
        <v>7</v>
      </c>
    </row>
    <row r="31">
      <c r="K31" s="96" t="s">
        <v>56376</v>
      </c>
      <c r="O31" s="85">
        <f>SUM(O27:O30)</f>
      </c>
      <c r="P31" s="85">
        <f>SUM(P27:P30)</f>
      </c>
    </row>
    <row r="32">
      <c r="A32" s="98" t="s">
        <v>56377</v>
      </c>
      <c r="B32" s="98" t="s">
        <v>56378</v>
      </c>
      <c r="C32" s="100">
        <v>827</v>
      </c>
      <c r="D32" s="98" t="s">
        <v>56379</v>
      </c>
      <c r="E32" s="98" t="s">
        <v>56380</v>
      </c>
      <c r="F32" s="104">
        <v>44632</v>
      </c>
      <c r="G32" s="104">
        <v>45748</v>
      </c>
      <c r="J32" s="101">
        <v>1235</v>
      </c>
      <c r="K32" s="98" t="s">
        <v>56381</v>
      </c>
      <c r="L32" s="98" t="s">
        <v>56382</v>
      </c>
      <c r="M32" s="98" t="s">
        <v>56383</v>
      </c>
      <c r="N32" s="98" t="s">
        <v>56384</v>
      </c>
      <c r="O32" s="101">
        <v>15</v>
      </c>
      <c r="P32" s="101">
        <v>0</v>
      </c>
      <c r="Q32" s="101">
        <v>0</v>
      </c>
      <c r="R32" s="101">
        <v>150</v>
      </c>
    </row>
    <row r="33">
      <c r="L33" s="98" t="s">
        <v>56385</v>
      </c>
      <c r="M33" s="98" t="s">
        <v>56386</v>
      </c>
      <c r="N33" s="98" t="s">
        <v>56387</v>
      </c>
      <c r="O33" s="101">
        <v>10</v>
      </c>
      <c r="P33" s="101">
        <v>0</v>
      </c>
    </row>
    <row r="34">
      <c r="L34" s="98" t="s">
        <v>56388</v>
      </c>
      <c r="M34" s="98" t="s">
        <v>56389</v>
      </c>
      <c r="N34" s="98" t="s">
        <v>56390</v>
      </c>
      <c r="O34" s="101">
        <v>65</v>
      </c>
      <c r="P34" s="101">
        <v>55</v>
      </c>
    </row>
    <row r="35">
      <c r="L35" s="98" t="s">
        <v>56391</v>
      </c>
      <c r="M35" s="98" t="s">
        <v>56392</v>
      </c>
      <c r="N35" s="98" t="s">
        <v>56393</v>
      </c>
      <c r="O35" s="101">
        <v>35</v>
      </c>
      <c r="P35" s="101">
        <v>0</v>
      </c>
    </row>
    <row r="36">
      <c r="L36" s="98" t="s">
        <v>56394</v>
      </c>
      <c r="M36" s="98" t="s">
        <v>56395</v>
      </c>
      <c r="N36" s="98" t="s">
        <v>56396</v>
      </c>
      <c r="O36" s="101">
        <v>20</v>
      </c>
      <c r="P36" s="101">
        <v>0</v>
      </c>
    </row>
    <row r="37">
      <c r="L37" s="98" t="s">
        <v>56397</v>
      </c>
      <c r="M37" s="98" t="s">
        <v>56398</v>
      </c>
      <c r="N37" s="98" t="s">
        <v>56399</v>
      </c>
      <c r="O37" s="101">
        <v>10</v>
      </c>
      <c r="P37" s="101">
        <v>100</v>
      </c>
    </row>
    <row r="38">
      <c r="L38" s="98" t="s">
        <v>56400</v>
      </c>
      <c r="M38" s="98" t="s">
        <v>56401</v>
      </c>
      <c r="N38" s="98" t="s">
        <v>56402</v>
      </c>
      <c r="O38" s="101">
        <v>1145</v>
      </c>
      <c r="P38" s="101">
        <v>1145</v>
      </c>
    </row>
    <row r="39">
      <c r="L39" s="98" t="s">
        <v>56403</v>
      </c>
      <c r="M39" s="98" t="s">
        <v>56404</v>
      </c>
      <c r="N39" s="98" t="s">
        <v>56405</v>
      </c>
      <c r="O39" s="101">
        <v>200</v>
      </c>
      <c r="P39" s="101">
        <v>200</v>
      </c>
    </row>
    <row r="40">
      <c r="L40" s="98" t="s">
        <v>56406</v>
      </c>
      <c r="M40" s="98" t="s">
        <v>56407</v>
      </c>
      <c r="N40" s="98" t="s">
        <v>56408</v>
      </c>
      <c r="O40" s="101">
        <v>7</v>
      </c>
      <c r="P40" s="101">
        <v>7</v>
      </c>
    </row>
    <row r="41">
      <c r="K41" s="96" t="s">
        <v>56409</v>
      </c>
      <c r="O41" s="85">
        <f>SUM(O32:O40)</f>
      </c>
      <c r="P41" s="85">
        <f>SUM(P32:P40)</f>
      </c>
    </row>
    <row r="42">
      <c r="A42" s="98" t="s">
        <v>56410</v>
      </c>
      <c r="B42" s="98" t="s">
        <v>56411</v>
      </c>
      <c r="C42" s="100">
        <v>1275</v>
      </c>
      <c r="D42" s="98" t="s">
        <v>56412</v>
      </c>
      <c r="E42" s="98" t="s">
        <v>56413</v>
      </c>
      <c r="F42" s="104">
        <v>45392</v>
      </c>
      <c r="G42" s="104">
        <v>45392</v>
      </c>
      <c r="H42" s="104">
        <v>45777</v>
      </c>
      <c r="J42" s="101">
        <v>1860</v>
      </c>
      <c r="K42" s="98" t="s">
        <v>56414</v>
      </c>
      <c r="L42" s="98" t="s">
        <v>56415</v>
      </c>
      <c r="M42" s="98" t="s">
        <v>56416</v>
      </c>
      <c r="N42" s="98" t="s">
        <v>56417</v>
      </c>
      <c r="O42" s="101">
        <v>25</v>
      </c>
      <c r="P42" s="101">
        <v>60</v>
      </c>
      <c r="Q42" s="101">
        <v>0</v>
      </c>
      <c r="R42" s="101">
        <v>150</v>
      </c>
    </row>
    <row r="43">
      <c r="L43" s="98" t="s">
        <v>56418</v>
      </c>
      <c r="M43" s="98" t="s">
        <v>56419</v>
      </c>
      <c r="N43" s="98" t="s">
        <v>56420</v>
      </c>
      <c r="O43" s="101">
        <v>35</v>
      </c>
      <c r="P43" s="101">
        <v>0</v>
      </c>
    </row>
    <row r="44">
      <c r="L44" s="98" t="s">
        <v>56421</v>
      </c>
      <c r="M44" s="98" t="s">
        <v>56422</v>
      </c>
      <c r="N44" s="98" t="s">
        <v>56423</v>
      </c>
      <c r="O44" s="101">
        <v>1800</v>
      </c>
      <c r="P44" s="101">
        <v>1800</v>
      </c>
    </row>
    <row r="45">
      <c r="L45" s="98" t="s">
        <v>56424</v>
      </c>
      <c r="M45" s="98" t="s">
        <v>56425</v>
      </c>
      <c r="N45" s="98" t="s">
        <v>56426</v>
      </c>
      <c r="O45" s="101">
        <v>7</v>
      </c>
      <c r="P45" s="101">
        <v>7</v>
      </c>
    </row>
    <row r="46">
      <c r="K46" s="96" t="s">
        <v>56427</v>
      </c>
      <c r="O46" s="85">
        <f>SUM(O42:O45)</f>
      </c>
      <c r="P46" s="85">
        <f>SUM(P42:P45)</f>
      </c>
    </row>
    <row r="47">
      <c r="A47" s="98" t="s">
        <v>56428</v>
      </c>
      <c r="B47" s="98" t="s">
        <v>56429</v>
      </c>
      <c r="C47" s="100">
        <v>1135</v>
      </c>
      <c r="D47" s="98" t="s">
        <v>56430</v>
      </c>
      <c r="E47" s="98" t="s">
        <v>56431</v>
      </c>
      <c r="F47" s="104">
        <v>45346</v>
      </c>
      <c r="G47" s="104">
        <v>45717</v>
      </c>
      <c r="H47" s="104">
        <v>46081</v>
      </c>
      <c r="J47" s="101">
        <v>1485</v>
      </c>
      <c r="K47" s="98" t="s">
        <v>56432</v>
      </c>
      <c r="L47" s="98" t="s">
        <v>56433</v>
      </c>
      <c r="M47" s="98" t="s">
        <v>56434</v>
      </c>
      <c r="N47" s="98" t="s">
        <v>56435</v>
      </c>
      <c r="O47" s="101">
        <v>50</v>
      </c>
      <c r="P47" s="101">
        <v>50</v>
      </c>
      <c r="Q47" s="101">
        <v>1777.2</v>
      </c>
      <c r="R47" s="101">
        <v>1525</v>
      </c>
    </row>
    <row r="48">
      <c r="L48" s="98" t="s">
        <v>56436</v>
      </c>
      <c r="M48" s="98" t="s">
        <v>56437</v>
      </c>
      <c r="N48" s="98" t="s">
        <v>56438</v>
      </c>
      <c r="O48" s="101">
        <v>1520</v>
      </c>
      <c r="P48" s="101">
        <v>1520</v>
      </c>
    </row>
    <row r="49">
      <c r="L49" s="98" t="s">
        <v>56439</v>
      </c>
      <c r="M49" s="98" t="s">
        <v>56440</v>
      </c>
      <c r="N49" s="98" t="s">
        <v>56441</v>
      </c>
      <c r="O49" s="101">
        <v>157</v>
      </c>
      <c r="P49" s="101">
        <v>0</v>
      </c>
    </row>
    <row r="50">
      <c r="L50" s="98" t="s">
        <v>56442</v>
      </c>
      <c r="M50" s="98" t="s">
        <v>56443</v>
      </c>
      <c r="N50" s="98" t="s">
        <v>56444</v>
      </c>
      <c r="O50" s="101">
        <v>7</v>
      </c>
      <c r="P50" s="101">
        <v>7</v>
      </c>
    </row>
    <row r="51">
      <c r="K51" s="96" t="s">
        <v>56445</v>
      </c>
      <c r="O51" s="85">
        <f>SUM(O47:O50)</f>
      </c>
      <c r="P51" s="85">
        <f>SUM(P47:P50)</f>
      </c>
    </row>
    <row r="52">
      <c r="A52" s="98" t="s">
        <v>56446</v>
      </c>
      <c r="B52" s="98" t="s">
        <v>56447</v>
      </c>
      <c r="C52" s="100">
        <v>1275</v>
      </c>
      <c r="D52" s="98" t="s">
        <v>56448</v>
      </c>
      <c r="E52" s="98" t="s">
        <v>56449</v>
      </c>
      <c r="F52" s="104">
        <v>45234</v>
      </c>
      <c r="G52" s="104">
        <v>45292</v>
      </c>
      <c r="J52" s="101">
        <v>1825</v>
      </c>
      <c r="K52" s="98" t="s">
        <v>56450</v>
      </c>
      <c r="L52" s="98" t="s">
        <v>56451</v>
      </c>
      <c r="M52" s="98" t="s">
        <v>56452</v>
      </c>
      <c r="N52" s="98" t="s">
        <v>56453</v>
      </c>
      <c r="O52" s="101">
        <v>25</v>
      </c>
      <c r="P52" s="101">
        <v>25</v>
      </c>
      <c r="Q52" s="101">
        <v>0</v>
      </c>
      <c r="R52" s="101">
        <v>0</v>
      </c>
    </row>
    <row r="53">
      <c r="L53" s="98" t="s">
        <v>56454</v>
      </c>
      <c r="M53" s="98" t="s">
        <v>56455</v>
      </c>
      <c r="N53" s="98" t="s">
        <v>56456</v>
      </c>
      <c r="O53" s="101">
        <v>1800</v>
      </c>
      <c r="P53" s="101">
        <v>1800</v>
      </c>
    </row>
    <row r="54">
      <c r="L54" s="98" t="s">
        <v>56457</v>
      </c>
      <c r="M54" s="98" t="s">
        <v>56458</v>
      </c>
      <c r="N54" s="98" t="s">
        <v>56459</v>
      </c>
      <c r="O54" s="101">
        <v>-365</v>
      </c>
      <c r="P54" s="101">
        <v>-365</v>
      </c>
    </row>
    <row r="55">
      <c r="L55" s="98" t="s">
        <v>56460</v>
      </c>
      <c r="M55" s="98" t="s">
        <v>56461</v>
      </c>
      <c r="N55" s="98" t="s">
        <v>56462</v>
      </c>
      <c r="O55" s="101">
        <v>7</v>
      </c>
      <c r="P55" s="101">
        <v>7</v>
      </c>
    </row>
    <row r="56">
      <c r="K56" s="96" t="s">
        <v>56463</v>
      </c>
      <c r="O56" s="85">
        <f>SUM(O52:O55)</f>
      </c>
      <c r="P56" s="85">
        <f>SUM(P52:P55)</f>
      </c>
    </row>
    <row r="57">
      <c r="A57" s="98" t="s">
        <v>56464</v>
      </c>
      <c r="B57" s="98" t="s">
        <v>56465</v>
      </c>
      <c r="C57" s="100">
        <v>827</v>
      </c>
      <c r="D57" s="98" t="s">
        <v>56466</v>
      </c>
      <c r="E57" s="98" t="s">
        <v>56467</v>
      </c>
      <c r="F57" s="104">
        <v>45250</v>
      </c>
      <c r="G57" s="104">
        <v>45627</v>
      </c>
      <c r="H57" s="104">
        <v>45991</v>
      </c>
      <c r="J57" s="101">
        <v>1200</v>
      </c>
      <c r="K57" s="98" t="s">
        <v>56468</v>
      </c>
      <c r="L57" s="98" t="s">
        <v>56469</v>
      </c>
      <c r="M57" s="98" t="s">
        <v>56470</v>
      </c>
      <c r="N57" s="98" t="s">
        <v>56471</v>
      </c>
      <c r="O57" s="101">
        <v>10</v>
      </c>
      <c r="P57" s="101">
        <v>30</v>
      </c>
      <c r="Q57" s="101">
        <v>0</v>
      </c>
      <c r="R57" s="101">
        <v>150</v>
      </c>
    </row>
    <row r="58">
      <c r="L58" s="98" t="s">
        <v>56472</v>
      </c>
      <c r="M58" s="98" t="s">
        <v>56473</v>
      </c>
      <c r="N58" s="98" t="s">
        <v>56474</v>
      </c>
      <c r="O58" s="101">
        <v>10</v>
      </c>
      <c r="P58" s="101">
        <v>35</v>
      </c>
    </row>
    <row r="59">
      <c r="L59" s="98" t="s">
        <v>56475</v>
      </c>
      <c r="M59" s="98" t="s">
        <v>56476</v>
      </c>
      <c r="N59" s="98" t="s">
        <v>56477</v>
      </c>
      <c r="O59" s="101">
        <v>20</v>
      </c>
      <c r="P59" s="101">
        <v>15</v>
      </c>
    </row>
    <row r="60">
      <c r="L60" s="98" t="s">
        <v>56478</v>
      </c>
      <c r="M60" s="98" t="s">
        <v>56479</v>
      </c>
      <c r="N60" s="98" t="s">
        <v>56480</v>
      </c>
      <c r="O60" s="101">
        <v>15</v>
      </c>
      <c r="P60" s="101">
        <v>0</v>
      </c>
    </row>
    <row r="61">
      <c r="L61" s="98" t="s">
        <v>56481</v>
      </c>
      <c r="M61" s="98" t="s">
        <v>56482</v>
      </c>
      <c r="N61" s="98" t="s">
        <v>56483</v>
      </c>
      <c r="O61" s="101">
        <v>35</v>
      </c>
      <c r="P61" s="101">
        <v>10</v>
      </c>
    </row>
    <row r="62">
      <c r="L62" s="98" t="s">
        <v>56484</v>
      </c>
      <c r="M62" s="98" t="s">
        <v>56485</v>
      </c>
      <c r="N62" s="98" t="s">
        <v>56486</v>
      </c>
      <c r="O62" s="101">
        <v>1145</v>
      </c>
      <c r="P62" s="101">
        <v>1145</v>
      </c>
    </row>
    <row r="63">
      <c r="L63" s="98" t="s">
        <v>56487</v>
      </c>
      <c r="M63" s="98" t="s">
        <v>56488</v>
      </c>
      <c r="N63" s="98" t="s">
        <v>56489</v>
      </c>
      <c r="O63" s="101">
        <v>7</v>
      </c>
      <c r="P63" s="101">
        <v>7</v>
      </c>
    </row>
    <row r="64">
      <c r="K64" s="96" t="s">
        <v>56490</v>
      </c>
      <c r="O64" s="85">
        <f>SUM(O57:O63)</f>
      </c>
      <c r="P64" s="85">
        <f>SUM(P57:P63)</f>
      </c>
    </row>
    <row r="65">
      <c r="A65" s="98" t="s">
        <v>56491</v>
      </c>
      <c r="B65" s="98" t="s">
        <v>56492</v>
      </c>
      <c r="C65" s="100">
        <v>827</v>
      </c>
      <c r="D65" s="98" t="s">
        <v>56493</v>
      </c>
      <c r="E65" s="98" t="s">
        <v>56494</v>
      </c>
      <c r="F65" s="104">
        <v>44994</v>
      </c>
      <c r="G65" s="104">
        <v>45748</v>
      </c>
      <c r="H65" s="104">
        <v>46112</v>
      </c>
      <c r="J65" s="101">
        <v>1200</v>
      </c>
      <c r="K65" s="98" t="s">
        <v>56495</v>
      </c>
      <c r="L65" s="98" t="s">
        <v>56496</v>
      </c>
      <c r="M65" s="98" t="s">
        <v>56497</v>
      </c>
      <c r="N65" s="98" t="s">
        <v>56498</v>
      </c>
      <c r="O65" s="101">
        <v>20</v>
      </c>
      <c r="P65" s="101">
        <v>20</v>
      </c>
      <c r="Q65" s="101">
        <v>0</v>
      </c>
      <c r="R65" s="101">
        <v>150</v>
      </c>
    </row>
    <row r="66">
      <c r="L66" s="98" t="s">
        <v>56499</v>
      </c>
      <c r="M66" s="98" t="s">
        <v>56500</v>
      </c>
      <c r="N66" s="98" t="s">
        <v>56501</v>
      </c>
      <c r="O66" s="101">
        <v>10</v>
      </c>
      <c r="P66" s="101">
        <v>10</v>
      </c>
    </row>
    <row r="67">
      <c r="L67" s="98" t="s">
        <v>56502</v>
      </c>
      <c r="M67" s="98" t="s">
        <v>56503</v>
      </c>
      <c r="N67" s="98" t="s">
        <v>56504</v>
      </c>
      <c r="O67" s="101">
        <v>15</v>
      </c>
      <c r="P67" s="101">
        <v>0</v>
      </c>
    </row>
    <row r="68">
      <c r="L68" s="98" t="s">
        <v>56505</v>
      </c>
      <c r="M68" s="98" t="s">
        <v>56506</v>
      </c>
      <c r="N68" s="98" t="s">
        <v>56507</v>
      </c>
      <c r="O68" s="101">
        <v>35</v>
      </c>
      <c r="P68" s="101">
        <v>60</v>
      </c>
    </row>
    <row r="69">
      <c r="L69" s="98" t="s">
        <v>56508</v>
      </c>
      <c r="M69" s="98" t="s">
        <v>56509</v>
      </c>
      <c r="N69" s="98" t="s">
        <v>56510</v>
      </c>
      <c r="O69" s="101">
        <v>10</v>
      </c>
      <c r="P69" s="101">
        <v>0</v>
      </c>
    </row>
    <row r="70">
      <c r="L70" s="98" t="s">
        <v>56511</v>
      </c>
      <c r="M70" s="98" t="s">
        <v>56512</v>
      </c>
      <c r="N70" s="98" t="s">
        <v>56513</v>
      </c>
      <c r="O70" s="101">
        <v>1145</v>
      </c>
      <c r="P70" s="101">
        <v>1145</v>
      </c>
    </row>
    <row r="71">
      <c r="L71" s="98" t="s">
        <v>56514</v>
      </c>
      <c r="M71" s="98" t="s">
        <v>56515</v>
      </c>
      <c r="N71" s="98" t="s">
        <v>56516</v>
      </c>
      <c r="O71" s="101">
        <v>45</v>
      </c>
      <c r="P71" s="101">
        <v>45</v>
      </c>
    </row>
    <row r="72">
      <c r="L72" s="98" t="s">
        <v>56517</v>
      </c>
      <c r="M72" s="98" t="s">
        <v>56518</v>
      </c>
      <c r="N72" s="98" t="s">
        <v>56519</v>
      </c>
      <c r="O72" s="101">
        <v>7</v>
      </c>
      <c r="P72" s="101">
        <v>7</v>
      </c>
    </row>
    <row r="73">
      <c r="K73" s="96" t="s">
        <v>56520</v>
      </c>
      <c r="O73" s="85">
        <f>SUM(O65:O72)</f>
      </c>
      <c r="P73" s="85">
        <f>SUM(P65:P72)</f>
      </c>
    </row>
    <row r="74">
      <c r="A74" s="98" t="s">
        <v>56521</v>
      </c>
      <c r="B74" s="98" t="s">
        <v>56522</v>
      </c>
      <c r="C74" s="100">
        <v>827</v>
      </c>
      <c r="D74" s="98" t="s">
        <v>56523</v>
      </c>
      <c r="E74" s="98" t="s">
        <v>56524</v>
      </c>
      <c r="F74" s="104">
        <v>45397</v>
      </c>
      <c r="G74" s="104">
        <v>45397</v>
      </c>
      <c r="H74" s="104">
        <v>45777</v>
      </c>
      <c r="J74" s="101">
        <v>1175</v>
      </c>
      <c r="K74" s="98" t="s">
        <v>56525</v>
      </c>
      <c r="L74" s="98" t="s">
        <v>56526</v>
      </c>
      <c r="M74" s="98" t="s">
        <v>56527</v>
      </c>
      <c r="N74" s="98" t="s">
        <v>56528</v>
      </c>
      <c r="O74" s="101">
        <v>20</v>
      </c>
      <c r="P74" s="101">
        <v>15</v>
      </c>
      <c r="Q74" s="101">
        <v>0</v>
      </c>
      <c r="R74" s="101">
        <v>350</v>
      </c>
    </row>
    <row r="75">
      <c r="L75" s="98" t="s">
        <v>56529</v>
      </c>
      <c r="M75" s="98" t="s">
        <v>56530</v>
      </c>
      <c r="N75" s="98" t="s">
        <v>56531</v>
      </c>
      <c r="O75" s="101">
        <v>10</v>
      </c>
      <c r="P75" s="101">
        <v>0</v>
      </c>
    </row>
    <row r="76">
      <c r="L76" s="98" t="s">
        <v>56532</v>
      </c>
      <c r="M76" s="98" t="s">
        <v>56533</v>
      </c>
      <c r="N76" s="98" t="s">
        <v>56534</v>
      </c>
      <c r="O76" s="101">
        <v>25</v>
      </c>
      <c r="P76" s="101">
        <v>20</v>
      </c>
    </row>
    <row r="77">
      <c r="L77" s="98" t="s">
        <v>56535</v>
      </c>
      <c r="M77" s="98" t="s">
        <v>56536</v>
      </c>
      <c r="N77" s="98" t="s">
        <v>56537</v>
      </c>
      <c r="O77" s="101">
        <v>10</v>
      </c>
      <c r="P77" s="101">
        <v>45</v>
      </c>
    </row>
    <row r="78">
      <c r="L78" s="98" t="s">
        <v>56538</v>
      </c>
      <c r="M78" s="98" t="s">
        <v>56539</v>
      </c>
      <c r="N78" s="98" t="s">
        <v>56540</v>
      </c>
      <c r="O78" s="101">
        <v>15</v>
      </c>
      <c r="P78" s="101">
        <v>0</v>
      </c>
    </row>
    <row r="79">
      <c r="L79" s="98" t="s">
        <v>56541</v>
      </c>
      <c r="M79" s="98" t="s">
        <v>56542</v>
      </c>
      <c r="N79" s="98" t="s">
        <v>56543</v>
      </c>
      <c r="O79" s="101">
        <v>1095</v>
      </c>
      <c r="P79" s="101">
        <v>1095</v>
      </c>
    </row>
    <row r="80">
      <c r="L80" s="98" t="s">
        <v>56544</v>
      </c>
      <c r="M80" s="98" t="s">
        <v>56545</v>
      </c>
      <c r="N80" s="98" t="s">
        <v>56546</v>
      </c>
      <c r="O80" s="101">
        <v>7</v>
      </c>
      <c r="P80" s="101">
        <v>7</v>
      </c>
    </row>
    <row r="81">
      <c r="K81" s="96" t="s">
        <v>56547</v>
      </c>
      <c r="O81" s="85">
        <f>SUM(O74:O80)</f>
      </c>
      <c r="P81" s="85">
        <f>SUM(P74:P80)</f>
      </c>
    </row>
    <row r="82">
      <c r="A82" s="98" t="s">
        <v>56548</v>
      </c>
      <c r="B82" s="98" t="s">
        <v>56549</v>
      </c>
      <c r="C82" s="100">
        <v>827</v>
      </c>
      <c r="D82" s="98" t="s">
        <v>56550</v>
      </c>
      <c r="E82" s="98" t="s">
        <v>56551</v>
      </c>
      <c r="F82" s="104">
        <v>45402</v>
      </c>
      <c r="G82" s="104">
        <v>45402</v>
      </c>
      <c r="H82" s="104">
        <v>45777</v>
      </c>
      <c r="J82" s="101">
        <v>1175</v>
      </c>
      <c r="K82" s="98" t="s">
        <v>56552</v>
      </c>
      <c r="L82" s="98" t="s">
        <v>56553</v>
      </c>
      <c r="M82" s="98" t="s">
        <v>56554</v>
      </c>
      <c r="N82" s="98" t="s">
        <v>56555</v>
      </c>
      <c r="O82" s="101">
        <v>25</v>
      </c>
      <c r="P82" s="101">
        <v>35</v>
      </c>
      <c r="Q82" s="101">
        <v>0</v>
      </c>
      <c r="R82" s="101">
        <v>150</v>
      </c>
    </row>
    <row r="83">
      <c r="L83" s="98" t="s">
        <v>56556</v>
      </c>
      <c r="M83" s="98" t="s">
        <v>56557</v>
      </c>
      <c r="N83" s="98" t="s">
        <v>56558</v>
      </c>
      <c r="O83" s="101">
        <v>15</v>
      </c>
      <c r="P83" s="101">
        <v>0</v>
      </c>
    </row>
    <row r="84">
      <c r="L84" s="98" t="s">
        <v>56559</v>
      </c>
      <c r="M84" s="98" t="s">
        <v>56560</v>
      </c>
      <c r="N84" s="98" t="s">
        <v>56561</v>
      </c>
      <c r="O84" s="101">
        <v>10</v>
      </c>
      <c r="P84" s="101">
        <v>35</v>
      </c>
    </row>
    <row r="85">
      <c r="L85" s="98" t="s">
        <v>56562</v>
      </c>
      <c r="M85" s="98" t="s">
        <v>56563</v>
      </c>
      <c r="N85" s="98" t="s">
        <v>56564</v>
      </c>
      <c r="O85" s="101">
        <v>20</v>
      </c>
      <c r="P85" s="101">
        <v>10</v>
      </c>
    </row>
    <row r="86">
      <c r="L86" s="98" t="s">
        <v>56565</v>
      </c>
      <c r="M86" s="98" t="s">
        <v>56566</v>
      </c>
      <c r="N86" s="98" t="s">
        <v>56567</v>
      </c>
      <c r="O86" s="101">
        <v>10</v>
      </c>
      <c r="P86" s="101">
        <v>0</v>
      </c>
    </row>
    <row r="87">
      <c r="L87" s="98" t="s">
        <v>56568</v>
      </c>
      <c r="M87" s="98" t="s">
        <v>56569</v>
      </c>
      <c r="N87" s="98" t="s">
        <v>56570</v>
      </c>
      <c r="O87" s="101">
        <v>1095</v>
      </c>
      <c r="P87" s="101">
        <v>1095</v>
      </c>
    </row>
    <row r="88">
      <c r="L88" s="98" t="s">
        <v>56571</v>
      </c>
      <c r="M88" s="98" t="s">
        <v>56572</v>
      </c>
      <c r="N88" s="98" t="s">
        <v>56573</v>
      </c>
      <c r="O88" s="101">
        <v>7</v>
      </c>
      <c r="P88" s="101">
        <v>7</v>
      </c>
    </row>
    <row r="89">
      <c r="K89" s="96" t="s">
        <v>56574</v>
      </c>
      <c r="O89" s="85">
        <f>SUM(O82:O88)</f>
      </c>
      <c r="P89" s="85">
        <f>SUM(P82:P88)</f>
      </c>
    </row>
    <row r="90">
      <c r="A90" s="98" t="s">
        <v>56575</v>
      </c>
      <c r="B90" s="98" t="s">
        <v>56576</v>
      </c>
      <c r="C90" s="100">
        <v>1135</v>
      </c>
      <c r="D90" s="98" t="s">
        <v>56577</v>
      </c>
      <c r="E90" s="98" t="s">
        <v>56578</v>
      </c>
      <c r="F90" s="104">
        <v>45609</v>
      </c>
      <c r="G90" s="104">
        <v>45609</v>
      </c>
      <c r="H90" s="104">
        <v>45991</v>
      </c>
      <c r="J90" s="101">
        <v>1615</v>
      </c>
      <c r="K90" s="98" t="s">
        <v>56579</v>
      </c>
      <c r="L90" s="98" t="s">
        <v>56580</v>
      </c>
      <c r="M90" s="98" t="s">
        <v>56581</v>
      </c>
      <c r="N90" s="98" t="s">
        <v>56582</v>
      </c>
      <c r="O90" s="101">
        <v>10</v>
      </c>
      <c r="P90" s="101">
        <v>70</v>
      </c>
      <c r="Q90" s="101">
        <v>0</v>
      </c>
      <c r="R90" s="101">
        <v>150</v>
      </c>
    </row>
    <row r="91">
      <c r="L91" s="98" t="s">
        <v>56583</v>
      </c>
      <c r="M91" s="98" t="s">
        <v>56584</v>
      </c>
      <c r="N91" s="98" t="s">
        <v>56585</v>
      </c>
      <c r="O91" s="101">
        <v>45</v>
      </c>
      <c r="P91" s="101">
        <v>0</v>
      </c>
    </row>
    <row r="92">
      <c r="L92" s="98" t="s">
        <v>56586</v>
      </c>
      <c r="M92" s="98" t="s">
        <v>56587</v>
      </c>
      <c r="N92" s="98" t="s">
        <v>56588</v>
      </c>
      <c r="O92" s="101">
        <v>15</v>
      </c>
      <c r="P92" s="101">
        <v>25</v>
      </c>
    </row>
    <row r="93">
      <c r="L93" s="98" t="s">
        <v>56589</v>
      </c>
      <c r="M93" s="98" t="s">
        <v>56590</v>
      </c>
      <c r="N93" s="98" t="s">
        <v>56591</v>
      </c>
      <c r="O93" s="101">
        <v>25</v>
      </c>
      <c r="P93" s="101">
        <v>0</v>
      </c>
    </row>
    <row r="94">
      <c r="L94" s="98" t="s">
        <v>56592</v>
      </c>
      <c r="M94" s="98" t="s">
        <v>56593</v>
      </c>
      <c r="N94" s="98" t="s">
        <v>56594</v>
      </c>
      <c r="O94" s="101">
        <v>1520</v>
      </c>
      <c r="P94" s="101">
        <v>1520</v>
      </c>
    </row>
    <row r="95">
      <c r="L95" s="98" t="s">
        <v>56595</v>
      </c>
      <c r="M95" s="98" t="s">
        <v>56596</v>
      </c>
      <c r="N95" s="98" t="s">
        <v>56597</v>
      </c>
      <c r="O95" s="101">
        <v>7</v>
      </c>
      <c r="P95" s="101">
        <v>7</v>
      </c>
    </row>
    <row r="96">
      <c r="K96" s="96" t="s">
        <v>56598</v>
      </c>
      <c r="O96" s="85">
        <f>SUM(O90:O95)</f>
      </c>
      <c r="P96" s="85">
        <f>SUM(P90:P95)</f>
      </c>
    </row>
    <row r="97">
      <c r="A97" s="98" t="s">
        <v>56599</v>
      </c>
      <c r="B97" s="98" t="s">
        <v>56600</v>
      </c>
      <c r="C97" s="100">
        <v>1275</v>
      </c>
      <c r="D97" s="98" t="s">
        <v>56601</v>
      </c>
      <c r="E97" s="98" t="s">
        <v>56602</v>
      </c>
      <c r="F97" s="104">
        <v>45533</v>
      </c>
      <c r="G97" s="104">
        <v>45533</v>
      </c>
      <c r="H97" s="104">
        <v>45961</v>
      </c>
      <c r="J97" s="101">
        <v>1840</v>
      </c>
      <c r="K97" s="98" t="s">
        <v>56603</v>
      </c>
      <c r="L97" s="98" t="s">
        <v>56604</v>
      </c>
      <c r="M97" s="98" t="s">
        <v>56605</v>
      </c>
      <c r="N97" s="98" t="s">
        <v>56606</v>
      </c>
      <c r="O97" s="101">
        <v>40</v>
      </c>
      <c r="P97" s="101">
        <v>40</v>
      </c>
      <c r="Q97" s="101">
        <v>0</v>
      </c>
      <c r="R97" s="101">
        <v>150</v>
      </c>
    </row>
    <row r="98">
      <c r="L98" s="98" t="s">
        <v>56607</v>
      </c>
      <c r="M98" s="98" t="s">
        <v>56608</v>
      </c>
      <c r="N98" s="98" t="s">
        <v>56609</v>
      </c>
      <c r="O98" s="101">
        <v>1800</v>
      </c>
      <c r="P98" s="101">
        <v>1800</v>
      </c>
    </row>
    <row r="99">
      <c r="L99" s="98" t="s">
        <v>56610</v>
      </c>
      <c r="M99" s="98" t="s">
        <v>56611</v>
      </c>
      <c r="N99" s="98" t="s">
        <v>56612</v>
      </c>
      <c r="O99" s="101">
        <v>7</v>
      </c>
      <c r="P99" s="101">
        <v>7</v>
      </c>
    </row>
    <row r="100">
      <c r="K100" s="96" t="s">
        <v>56613</v>
      </c>
      <c r="O100" s="85">
        <f>SUM(O97:O99)</f>
      </c>
      <c r="P100" s="85">
        <f>SUM(P97:P99)</f>
      </c>
    </row>
    <row r="101">
      <c r="A101" s="98" t="s">
        <v>56614</v>
      </c>
      <c r="B101" s="98" t="s">
        <v>56615</v>
      </c>
      <c r="C101" s="100">
        <v>827</v>
      </c>
      <c r="D101" s="98" t="s">
        <v>56616</v>
      </c>
      <c r="E101" s="98" t="s">
        <v>56617</v>
      </c>
      <c r="F101" s="104">
        <v>45265</v>
      </c>
      <c r="G101" s="104">
        <v>45658</v>
      </c>
      <c r="H101" s="104">
        <v>46022</v>
      </c>
      <c r="J101" s="101">
        <v>1200</v>
      </c>
      <c r="K101" s="98" t="s">
        <v>56618</v>
      </c>
      <c r="L101" s="98" t="s">
        <v>56619</v>
      </c>
      <c r="M101" s="98" t="s">
        <v>56620</v>
      </c>
      <c r="N101" s="98" t="s">
        <v>56621</v>
      </c>
      <c r="O101" s="101">
        <v>10</v>
      </c>
      <c r="P101" s="101">
        <v>10</v>
      </c>
      <c r="Q101" s="101">
        <v>0</v>
      </c>
      <c r="R101" s="101">
        <v>150</v>
      </c>
    </row>
    <row r="102">
      <c r="L102" s="98" t="s">
        <v>56622</v>
      </c>
      <c r="M102" s="98" t="s">
        <v>56623</v>
      </c>
      <c r="N102" s="98" t="s">
        <v>56624</v>
      </c>
      <c r="O102" s="101">
        <v>35</v>
      </c>
      <c r="P102" s="101">
        <v>10</v>
      </c>
    </row>
    <row r="103">
      <c r="L103" s="98" t="s">
        <v>56625</v>
      </c>
      <c r="M103" s="98" t="s">
        <v>56626</v>
      </c>
      <c r="N103" s="98" t="s">
        <v>56627</v>
      </c>
      <c r="O103" s="101">
        <v>10</v>
      </c>
      <c r="P103" s="101">
        <v>0</v>
      </c>
    </row>
    <row r="104">
      <c r="L104" s="98" t="s">
        <v>56628</v>
      </c>
      <c r="M104" s="98" t="s">
        <v>56629</v>
      </c>
      <c r="N104" s="98" t="s">
        <v>56630</v>
      </c>
      <c r="O104" s="101">
        <v>15</v>
      </c>
      <c r="P104" s="101">
        <v>55</v>
      </c>
    </row>
    <row r="105">
      <c r="L105" s="98" t="s">
        <v>56631</v>
      </c>
      <c r="M105" s="98" t="s">
        <v>56632</v>
      </c>
      <c r="N105" s="98" t="s">
        <v>56633</v>
      </c>
      <c r="O105" s="101">
        <v>20</v>
      </c>
      <c r="P105" s="101">
        <v>15</v>
      </c>
    </row>
    <row r="106">
      <c r="L106" s="98" t="s">
        <v>56634</v>
      </c>
      <c r="M106" s="98" t="s">
        <v>56635</v>
      </c>
      <c r="N106" s="98" t="s">
        <v>56636</v>
      </c>
      <c r="O106" s="101">
        <v>1145</v>
      </c>
      <c r="P106" s="101">
        <v>1145</v>
      </c>
    </row>
    <row r="107">
      <c r="L107" s="98" t="s">
        <v>56637</v>
      </c>
      <c r="M107" s="98" t="s">
        <v>56638</v>
      </c>
      <c r="N107" s="98" t="s">
        <v>56639</v>
      </c>
      <c r="O107" s="101">
        <v>7</v>
      </c>
      <c r="P107" s="101">
        <v>7</v>
      </c>
    </row>
    <row r="108">
      <c r="L108" s="98" t="s">
        <v>56640</v>
      </c>
      <c r="M108" s="98" t="s">
        <v>56641</v>
      </c>
      <c r="N108" s="98" t="s">
        <v>56642</v>
      </c>
      <c r="O108" s="101">
        <v>25</v>
      </c>
      <c r="P108" s="101">
        <v>0</v>
      </c>
    </row>
    <row r="109">
      <c r="L109" s="98" t="s">
        <v>56643</v>
      </c>
      <c r="M109" s="98" t="s">
        <v>56644</v>
      </c>
      <c r="N109" s="98" t="s">
        <v>56645</v>
      </c>
      <c r="O109" s="101">
        <v>-25</v>
      </c>
      <c r="P109" s="101">
        <v>0</v>
      </c>
    </row>
    <row r="110">
      <c r="K110" s="96" t="s">
        <v>56646</v>
      </c>
      <c r="O110" s="85">
        <f>SUM(O101:O109)</f>
      </c>
      <c r="P110" s="85">
        <f>SUM(P101:P109)</f>
      </c>
    </row>
    <row r="111">
      <c r="A111" s="98" t="s">
        <v>56647</v>
      </c>
      <c r="B111" s="98" t="s">
        <v>56648</v>
      </c>
      <c r="C111" s="100">
        <v>827</v>
      </c>
      <c r="D111" s="98" t="s">
        <v>56649</v>
      </c>
      <c r="E111" s="98" t="s">
        <v>56650</v>
      </c>
      <c r="F111" s="104">
        <v>45499</v>
      </c>
      <c r="G111" s="104">
        <v>45499</v>
      </c>
      <c r="H111" s="104">
        <v>45869</v>
      </c>
      <c r="J111" s="101">
        <v>1225</v>
      </c>
      <c r="K111" s="98" t="s">
        <v>56651</v>
      </c>
      <c r="L111" s="98" t="s">
        <v>56652</v>
      </c>
      <c r="M111" s="98" t="s">
        <v>56653</v>
      </c>
      <c r="N111" s="98" t="s">
        <v>56654</v>
      </c>
      <c r="O111" s="101">
        <v>25</v>
      </c>
      <c r="P111" s="101">
        <v>40</v>
      </c>
      <c r="Q111" s="101">
        <v>1391.9100000000001</v>
      </c>
      <c r="R111" s="101">
        <v>1225</v>
      </c>
    </row>
    <row r="112">
      <c r="L112" s="98" t="s">
        <v>56655</v>
      </c>
      <c r="M112" s="98" t="s">
        <v>56656</v>
      </c>
      <c r="N112" s="98" t="s">
        <v>56657</v>
      </c>
      <c r="O112" s="101">
        <v>20</v>
      </c>
      <c r="P112" s="101">
        <v>0</v>
      </c>
    </row>
    <row r="113">
      <c r="L113" s="98" t="s">
        <v>56658</v>
      </c>
      <c r="M113" s="98" t="s">
        <v>56659</v>
      </c>
      <c r="N113" s="98" t="s">
        <v>56660</v>
      </c>
      <c r="O113" s="101">
        <v>10</v>
      </c>
      <c r="P113" s="101">
        <v>10</v>
      </c>
    </row>
    <row r="114">
      <c r="L114" s="98" t="s">
        <v>56661</v>
      </c>
      <c r="M114" s="98" t="s">
        <v>56662</v>
      </c>
      <c r="N114" s="98" t="s">
        <v>56663</v>
      </c>
      <c r="O114" s="101">
        <v>10</v>
      </c>
      <c r="P114" s="101">
        <v>10</v>
      </c>
    </row>
    <row r="115">
      <c r="L115" s="98" t="s">
        <v>56664</v>
      </c>
      <c r="M115" s="98" t="s">
        <v>56665</v>
      </c>
      <c r="N115" s="98" t="s">
        <v>56666</v>
      </c>
      <c r="O115" s="101">
        <v>15</v>
      </c>
      <c r="P115" s="101">
        <v>20</v>
      </c>
    </row>
    <row r="116">
      <c r="L116" s="98" t="s">
        <v>56667</v>
      </c>
      <c r="M116" s="98" t="s">
        <v>56668</v>
      </c>
      <c r="N116" s="98" t="s">
        <v>56669</v>
      </c>
      <c r="O116" s="101">
        <v>1145</v>
      </c>
      <c r="P116" s="101">
        <v>1145</v>
      </c>
    </row>
    <row r="117">
      <c r="L117" s="98" t="s">
        <v>56670</v>
      </c>
      <c r="M117" s="98" t="s">
        <v>56671</v>
      </c>
      <c r="N117" s="98" t="s">
        <v>56672</v>
      </c>
      <c r="O117" s="101">
        <v>122.5</v>
      </c>
      <c r="P117" s="101">
        <v>0</v>
      </c>
    </row>
    <row r="118">
      <c r="L118" s="98" t="s">
        <v>56673</v>
      </c>
      <c r="M118" s="98" t="s">
        <v>56674</v>
      </c>
      <c r="N118" s="98" t="s">
        <v>56675</v>
      </c>
      <c r="O118" s="101">
        <v>7</v>
      </c>
      <c r="P118" s="101">
        <v>7</v>
      </c>
    </row>
    <row r="119">
      <c r="K119" s="96" t="s">
        <v>56676</v>
      </c>
      <c r="O119" s="85">
        <f>SUM(O111:O118)</f>
      </c>
      <c r="P119" s="85">
        <f>SUM(P111:P118)</f>
      </c>
    </row>
    <row r="120">
      <c r="A120" s="98" t="s">
        <v>56677</v>
      </c>
      <c r="B120" s="98" t="s">
        <v>56678</v>
      </c>
      <c r="C120" s="100">
        <v>827</v>
      </c>
      <c r="D120" s="98" t="s">
        <v>56679</v>
      </c>
      <c r="E120" s="98" t="s">
        <v>56680</v>
      </c>
      <c r="F120" s="104">
        <v>45311</v>
      </c>
      <c r="G120" s="104">
        <v>45748</v>
      </c>
      <c r="H120" s="104">
        <v>46112</v>
      </c>
      <c r="J120" s="101">
        <v>1200</v>
      </c>
      <c r="K120" s="98" t="s">
        <v>56681</v>
      </c>
      <c r="L120" s="98" t="s">
        <v>56682</v>
      </c>
      <c r="M120" s="98" t="s">
        <v>56683</v>
      </c>
      <c r="N120" s="98" t="s">
        <v>56684</v>
      </c>
      <c r="O120" s="101">
        <v>15</v>
      </c>
      <c r="P120" s="101">
        <v>0</v>
      </c>
      <c r="Q120" s="101">
        <v>0</v>
      </c>
      <c r="R120" s="101">
        <v>150</v>
      </c>
    </row>
    <row r="121">
      <c r="L121" s="98" t="s">
        <v>56685</v>
      </c>
      <c r="M121" s="98" t="s">
        <v>56686</v>
      </c>
      <c r="N121" s="98" t="s">
        <v>56687</v>
      </c>
      <c r="O121" s="101">
        <v>-35</v>
      </c>
      <c r="P121" s="101">
        <v>0</v>
      </c>
    </row>
    <row r="122">
      <c r="L122" s="98" t="s">
        <v>56688</v>
      </c>
      <c r="M122" s="98" t="s">
        <v>56689</v>
      </c>
      <c r="N122" s="98" t="s">
        <v>56690</v>
      </c>
      <c r="O122" s="101">
        <v>-20</v>
      </c>
      <c r="P122" s="101">
        <v>0</v>
      </c>
    </row>
    <row r="123">
      <c r="L123" s="98" t="s">
        <v>56691</v>
      </c>
      <c r="M123" s="98" t="s">
        <v>56692</v>
      </c>
      <c r="N123" s="98" t="s">
        <v>56693</v>
      </c>
      <c r="O123" s="101">
        <v>10</v>
      </c>
      <c r="P123" s="101">
        <v>0</v>
      </c>
    </row>
    <row r="124">
      <c r="L124" s="98" t="s">
        <v>56694</v>
      </c>
      <c r="M124" s="98" t="s">
        <v>56695</v>
      </c>
      <c r="N124" s="98" t="s">
        <v>56696</v>
      </c>
      <c r="O124" s="101">
        <v>10</v>
      </c>
      <c r="P124" s="101">
        <v>15</v>
      </c>
    </row>
    <row r="125">
      <c r="L125" s="98" t="s">
        <v>56697</v>
      </c>
      <c r="M125" s="98" t="s">
        <v>56698</v>
      </c>
      <c r="N125" s="98" t="s">
        <v>56699</v>
      </c>
      <c r="O125" s="101">
        <v>20</v>
      </c>
      <c r="P125" s="101">
        <v>10</v>
      </c>
    </row>
    <row r="126">
      <c r="L126" s="98" t="s">
        <v>56700</v>
      </c>
      <c r="M126" s="98" t="s">
        <v>56701</v>
      </c>
      <c r="N126" s="98" t="s">
        <v>56702</v>
      </c>
      <c r="O126" s="101">
        <v>10</v>
      </c>
      <c r="P126" s="101">
        <v>35</v>
      </c>
    </row>
    <row r="127">
      <c r="L127" s="98" t="s">
        <v>56703</v>
      </c>
      <c r="M127" s="98" t="s">
        <v>56704</v>
      </c>
      <c r="N127" s="98" t="s">
        <v>56705</v>
      </c>
      <c r="O127" s="101">
        <v>10</v>
      </c>
      <c r="P127" s="101">
        <v>0</v>
      </c>
    </row>
    <row r="128">
      <c r="L128" s="98" t="s">
        <v>56706</v>
      </c>
      <c r="M128" s="98" t="s">
        <v>56707</v>
      </c>
      <c r="N128" s="98" t="s">
        <v>56708</v>
      </c>
      <c r="O128" s="101">
        <v>35</v>
      </c>
      <c r="P128" s="101">
        <v>0</v>
      </c>
    </row>
    <row r="129">
      <c r="L129" s="98" t="s">
        <v>56709</v>
      </c>
      <c r="M129" s="98" t="s">
        <v>56710</v>
      </c>
      <c r="N129" s="98" t="s">
        <v>56711</v>
      </c>
      <c r="O129" s="101">
        <v>-10</v>
      </c>
      <c r="P129" s="101">
        <v>10</v>
      </c>
    </row>
    <row r="130">
      <c r="L130" s="98" t="s">
        <v>56712</v>
      </c>
      <c r="M130" s="98" t="s">
        <v>56713</v>
      </c>
      <c r="N130" s="98" t="s">
        <v>56714</v>
      </c>
      <c r="O130" s="101">
        <v>-15</v>
      </c>
      <c r="P130" s="101">
        <v>0</v>
      </c>
    </row>
    <row r="131">
      <c r="L131" s="98" t="s">
        <v>56715</v>
      </c>
      <c r="M131" s="98" t="s">
        <v>56716</v>
      </c>
      <c r="N131" s="98" t="s">
        <v>56717</v>
      </c>
      <c r="O131" s="101">
        <v>20</v>
      </c>
      <c r="P131" s="101">
        <v>0</v>
      </c>
    </row>
    <row r="132">
      <c r="L132" s="98" t="s">
        <v>56718</v>
      </c>
      <c r="M132" s="98" t="s">
        <v>56719</v>
      </c>
      <c r="N132" s="98" t="s">
        <v>56720</v>
      </c>
      <c r="O132" s="101">
        <v>-10</v>
      </c>
      <c r="P132" s="101">
        <v>20</v>
      </c>
    </row>
    <row r="133">
      <c r="L133" s="98" t="s">
        <v>56721</v>
      </c>
      <c r="M133" s="98" t="s">
        <v>56722</v>
      </c>
      <c r="N133" s="98" t="s">
        <v>56723</v>
      </c>
      <c r="O133" s="101">
        <v>35</v>
      </c>
      <c r="P133" s="101">
        <v>0</v>
      </c>
    </row>
    <row r="134">
      <c r="L134" s="98" t="s">
        <v>56724</v>
      </c>
      <c r="M134" s="98" t="s">
        <v>56725</v>
      </c>
      <c r="N134" s="98" t="s">
        <v>56726</v>
      </c>
      <c r="O134" s="101">
        <v>15</v>
      </c>
      <c r="P134" s="101">
        <v>0</v>
      </c>
    </row>
    <row r="135">
      <c r="L135" s="98" t="s">
        <v>56727</v>
      </c>
      <c r="M135" s="98" t="s">
        <v>56728</v>
      </c>
      <c r="N135" s="98" t="s">
        <v>56729</v>
      </c>
      <c r="O135" s="101">
        <v>-1145</v>
      </c>
      <c r="P135" s="101">
        <v>0</v>
      </c>
    </row>
    <row r="136">
      <c r="L136" s="98" t="s">
        <v>56730</v>
      </c>
      <c r="M136" s="98" t="s">
        <v>56731</v>
      </c>
      <c r="N136" s="98" t="s">
        <v>56732</v>
      </c>
      <c r="O136" s="101">
        <v>1145</v>
      </c>
      <c r="P136" s="101">
        <v>0</v>
      </c>
    </row>
    <row r="137">
      <c r="L137" s="98" t="s">
        <v>56733</v>
      </c>
      <c r="M137" s="98" t="s">
        <v>56734</v>
      </c>
      <c r="N137" s="98" t="s">
        <v>56735</v>
      </c>
      <c r="O137" s="101">
        <v>1145</v>
      </c>
      <c r="P137" s="101">
        <v>1145</v>
      </c>
    </row>
    <row r="138">
      <c r="L138" s="98" t="s">
        <v>56736</v>
      </c>
      <c r="M138" s="98" t="s">
        <v>56737</v>
      </c>
      <c r="N138" s="98" t="s">
        <v>56738</v>
      </c>
      <c r="O138" s="101">
        <v>123.5</v>
      </c>
      <c r="P138" s="101">
        <v>0</v>
      </c>
    </row>
    <row r="139">
      <c r="L139" s="98" t="s">
        <v>56739</v>
      </c>
      <c r="M139" s="98" t="s">
        <v>56740</v>
      </c>
      <c r="N139" s="98" t="s">
        <v>56741</v>
      </c>
      <c r="O139" s="101">
        <v>200</v>
      </c>
      <c r="P139" s="101">
        <v>0</v>
      </c>
    </row>
    <row r="140">
      <c r="L140" s="98" t="s">
        <v>56742</v>
      </c>
      <c r="M140" s="98" t="s">
        <v>56743</v>
      </c>
      <c r="N140" s="98" t="s">
        <v>56744</v>
      </c>
      <c r="O140" s="101">
        <v>-200</v>
      </c>
      <c r="P140" s="101">
        <v>0</v>
      </c>
    </row>
    <row r="141">
      <c r="L141" s="98" t="s">
        <v>56745</v>
      </c>
      <c r="M141" s="98" t="s">
        <v>56746</v>
      </c>
      <c r="N141" s="98" t="s">
        <v>56747</v>
      </c>
      <c r="O141" s="101">
        <v>7</v>
      </c>
      <c r="P141" s="101">
        <v>0</v>
      </c>
    </row>
    <row r="142">
      <c r="L142" s="98" t="s">
        <v>56748</v>
      </c>
      <c r="M142" s="98" t="s">
        <v>56749</v>
      </c>
      <c r="N142" s="98" t="s">
        <v>56750</v>
      </c>
      <c r="O142" s="101">
        <v>-7</v>
      </c>
      <c r="P142" s="101">
        <v>7</v>
      </c>
    </row>
    <row r="143">
      <c r="L143" s="98" t="s">
        <v>56751</v>
      </c>
      <c r="M143" s="98" t="s">
        <v>56752</v>
      </c>
      <c r="N143" s="98" t="s">
        <v>56753</v>
      </c>
      <c r="O143" s="101">
        <v>7</v>
      </c>
      <c r="P143" s="101">
        <v>0</v>
      </c>
    </row>
    <row r="144">
      <c r="K144" s="96" t="s">
        <v>56754</v>
      </c>
      <c r="O144" s="85">
        <f>SUM(O120:O143)</f>
      </c>
      <c r="P144" s="85">
        <f>SUM(P120:P143)</f>
      </c>
    </row>
    <row r="145">
      <c r="A145" s="98" t="s">
        <v>56755</v>
      </c>
      <c r="B145" s="98" t="s">
        <v>56756</v>
      </c>
      <c r="C145" s="100">
        <v>827</v>
      </c>
      <c r="D145" s="98" t="s">
        <v>56757</v>
      </c>
      <c r="E145" s="98" t="s">
        <v>56758</v>
      </c>
      <c r="F145" s="104">
        <v>44086</v>
      </c>
      <c r="G145" s="104">
        <v>45566</v>
      </c>
      <c r="H145" s="104">
        <v>45930</v>
      </c>
      <c r="J145" s="101">
        <v>1200</v>
      </c>
      <c r="K145" s="98" t="s">
        <v>56759</v>
      </c>
      <c r="L145" s="98" t="s">
        <v>56760</v>
      </c>
      <c r="M145" s="98" t="s">
        <v>56761</v>
      </c>
      <c r="N145" s="98" t="s">
        <v>56762</v>
      </c>
      <c r="O145" s="101">
        <v>25</v>
      </c>
      <c r="P145" s="101">
        <v>10</v>
      </c>
      <c r="Q145" s="101">
        <v>0</v>
      </c>
      <c r="R145" s="101">
        <v>650</v>
      </c>
    </row>
    <row r="146">
      <c r="L146" s="98" t="s">
        <v>56763</v>
      </c>
      <c r="M146" s="98" t="s">
        <v>56764</v>
      </c>
      <c r="N146" s="98" t="s">
        <v>56765</v>
      </c>
      <c r="O146" s="101">
        <v>10</v>
      </c>
      <c r="P146" s="101">
        <v>55</v>
      </c>
    </row>
    <row r="147">
      <c r="L147" s="98" t="s">
        <v>56766</v>
      </c>
      <c r="M147" s="98" t="s">
        <v>56767</v>
      </c>
      <c r="N147" s="98" t="s">
        <v>56768</v>
      </c>
      <c r="O147" s="101">
        <v>15</v>
      </c>
      <c r="P147" s="101">
        <v>0</v>
      </c>
    </row>
    <row r="148">
      <c r="L148" s="98" t="s">
        <v>56769</v>
      </c>
      <c r="M148" s="98" t="s">
        <v>56770</v>
      </c>
      <c r="N148" s="98" t="s">
        <v>56771</v>
      </c>
      <c r="O148" s="101">
        <v>10</v>
      </c>
      <c r="P148" s="101">
        <v>15</v>
      </c>
    </row>
    <row r="149">
      <c r="L149" s="98" t="s">
        <v>56772</v>
      </c>
      <c r="M149" s="98" t="s">
        <v>56773</v>
      </c>
      <c r="N149" s="98" t="s">
        <v>56774</v>
      </c>
      <c r="O149" s="101">
        <v>20</v>
      </c>
      <c r="P149" s="101">
        <v>0</v>
      </c>
    </row>
    <row r="150">
      <c r="L150" s="98" t="s">
        <v>56775</v>
      </c>
      <c r="M150" s="98" t="s">
        <v>56776</v>
      </c>
      <c r="N150" s="98" t="s">
        <v>56777</v>
      </c>
      <c r="O150" s="101">
        <v>1085</v>
      </c>
      <c r="P150" s="101">
        <v>1085</v>
      </c>
    </row>
    <row r="151">
      <c r="L151" s="98" t="s">
        <v>56778</v>
      </c>
      <c r="M151" s="98" t="s">
        <v>56779</v>
      </c>
      <c r="N151" s="98" t="s">
        <v>56780</v>
      </c>
      <c r="O151" s="101">
        <v>7</v>
      </c>
      <c r="P151" s="101">
        <v>7</v>
      </c>
    </row>
    <row r="152">
      <c r="K152" s="96" t="s">
        <v>56781</v>
      </c>
      <c r="O152" s="85">
        <f>SUM(O145:O151)</f>
      </c>
      <c r="P152" s="85">
        <f>SUM(P145:P151)</f>
      </c>
    </row>
    <row r="153">
      <c r="A153" s="98" t="s">
        <v>56782</v>
      </c>
      <c r="B153" s="98" t="s">
        <v>56783</v>
      </c>
      <c r="C153" s="100">
        <v>1168</v>
      </c>
      <c r="D153" s="98" t="s">
        <v>56784</v>
      </c>
      <c r="E153" s="98" t="s">
        <v>56785</v>
      </c>
      <c r="J153" s="101">
        <v>1740</v>
      </c>
      <c r="K153" s="98" t="s">
        <v>56786</v>
      </c>
      <c r="L153" s="98" t="s">
        <v>56786</v>
      </c>
      <c r="O153" s="101">
        <v>0</v>
      </c>
      <c r="P153" s="101">
        <v>0</v>
      </c>
      <c r="R153" s="101">
        <v>0</v>
      </c>
    </row>
    <row r="154">
      <c r="K154" s="96" t="s">
        <v>56787</v>
      </c>
      <c r="O154" s="85">
        <f>SUM(O153:O153)</f>
      </c>
      <c r="P154" s="85">
        <f>SUM(P153:P153)</f>
      </c>
    </row>
    <row r="155">
      <c r="A155" s="98" t="s">
        <v>56788</v>
      </c>
      <c r="B155" s="98" t="s">
        <v>56789</v>
      </c>
      <c r="C155" s="100">
        <v>721</v>
      </c>
      <c r="D155" s="98" t="s">
        <v>56790</v>
      </c>
      <c r="E155" s="98" t="s">
        <v>56791</v>
      </c>
      <c r="F155" s="104">
        <v>45388</v>
      </c>
      <c r="G155" s="104">
        <v>45388</v>
      </c>
      <c r="H155" s="104">
        <v>45777</v>
      </c>
      <c r="I155" s="104">
        <v>45777</v>
      </c>
      <c r="J155" s="101">
        <v>1220</v>
      </c>
      <c r="K155" s="98" t="s">
        <v>56792</v>
      </c>
      <c r="L155" s="98" t="s">
        <v>56793</v>
      </c>
      <c r="M155" s="98" t="s">
        <v>56794</v>
      </c>
      <c r="N155" s="98" t="s">
        <v>56795</v>
      </c>
      <c r="O155" s="101">
        <v>35</v>
      </c>
      <c r="P155" s="101">
        <v>35</v>
      </c>
      <c r="Q155" s="101">
        <v>20.789999999999999</v>
      </c>
      <c r="R155" s="101">
        <v>150</v>
      </c>
    </row>
    <row r="156">
      <c r="L156" s="98" t="s">
        <v>56796</v>
      </c>
      <c r="M156" s="98" t="s">
        <v>56797</v>
      </c>
      <c r="N156" s="98" t="s">
        <v>56798</v>
      </c>
      <c r="O156" s="101">
        <v>10</v>
      </c>
      <c r="P156" s="101">
        <v>35</v>
      </c>
    </row>
    <row r="157">
      <c r="L157" s="98" t="s">
        <v>56799</v>
      </c>
      <c r="M157" s="98" t="s">
        <v>56800</v>
      </c>
      <c r="N157" s="98" t="s">
        <v>56801</v>
      </c>
      <c r="O157" s="101">
        <v>20</v>
      </c>
      <c r="P157" s="101">
        <v>0</v>
      </c>
    </row>
    <row r="158">
      <c r="L158" s="98" t="s">
        <v>56802</v>
      </c>
      <c r="M158" s="98" t="s">
        <v>56803</v>
      </c>
      <c r="N158" s="98" t="s">
        <v>56804</v>
      </c>
      <c r="O158" s="101">
        <v>15</v>
      </c>
      <c r="P158" s="101">
        <v>25</v>
      </c>
    </row>
    <row r="159">
      <c r="L159" s="98" t="s">
        <v>56805</v>
      </c>
      <c r="M159" s="98" t="s">
        <v>56806</v>
      </c>
      <c r="N159" s="98" t="s">
        <v>56807</v>
      </c>
      <c r="O159" s="101">
        <v>25</v>
      </c>
      <c r="P159" s="101">
        <v>10</v>
      </c>
    </row>
    <row r="160">
      <c r="L160" s="98" t="s">
        <v>56808</v>
      </c>
      <c r="M160" s="98" t="s">
        <v>56809</v>
      </c>
      <c r="N160" s="98" t="s">
        <v>56810</v>
      </c>
      <c r="O160" s="101">
        <v>1025</v>
      </c>
      <c r="P160" s="101">
        <v>1025</v>
      </c>
    </row>
    <row r="161">
      <c r="L161" s="98" t="s">
        <v>56811</v>
      </c>
      <c r="M161" s="98" t="s">
        <v>56812</v>
      </c>
      <c r="N161" s="98" t="s">
        <v>56813</v>
      </c>
      <c r="O161" s="101">
        <v>7</v>
      </c>
      <c r="P161" s="101">
        <v>7</v>
      </c>
    </row>
    <row r="162">
      <c r="L162" s="98" t="s">
        <v>56814</v>
      </c>
      <c r="M162" s="98" t="s">
        <v>56815</v>
      </c>
      <c r="N162" s="98" t="s">
        <v>56816</v>
      </c>
      <c r="O162" s="101">
        <v>20.789999999999999</v>
      </c>
      <c r="P162" s="101">
        <v>0</v>
      </c>
    </row>
    <row r="163">
      <c r="K163" s="96" t="s">
        <v>56817</v>
      </c>
      <c r="O163" s="85">
        <f>SUM(O155:O162)</f>
      </c>
      <c r="P163" s="85">
        <f>SUM(P155:P162)</f>
      </c>
    </row>
    <row r="164">
      <c r="A164" s="98" t="s">
        <v>56818</v>
      </c>
      <c r="B164" s="98" t="s">
        <v>56819</v>
      </c>
      <c r="C164" s="100">
        <v>721</v>
      </c>
      <c r="D164" s="98" t="s">
        <v>56820</v>
      </c>
      <c r="E164" s="98" t="s">
        <v>56821</v>
      </c>
      <c r="F164" s="104">
        <v>44573</v>
      </c>
      <c r="G164" s="104">
        <v>45689</v>
      </c>
      <c r="H164" s="104">
        <v>46053</v>
      </c>
      <c r="J164" s="101">
        <v>1140</v>
      </c>
      <c r="K164" s="98" t="s">
        <v>56822</v>
      </c>
      <c r="L164" s="98" t="s">
        <v>56823</v>
      </c>
      <c r="M164" s="98" t="s">
        <v>56824</v>
      </c>
      <c r="N164" s="98" t="s">
        <v>56825</v>
      </c>
      <c r="O164" s="101">
        <v>35</v>
      </c>
      <c r="P164" s="101">
        <v>20</v>
      </c>
      <c r="Q164" s="101">
        <v>-732.5</v>
      </c>
      <c r="R164" s="101">
        <v>650</v>
      </c>
    </row>
    <row r="165">
      <c r="L165" s="98" t="s">
        <v>56826</v>
      </c>
      <c r="M165" s="98" t="s">
        <v>56827</v>
      </c>
      <c r="N165" s="98" t="s">
        <v>56828</v>
      </c>
      <c r="O165" s="101">
        <v>65</v>
      </c>
      <c r="P165" s="101">
        <v>45</v>
      </c>
    </row>
    <row r="166">
      <c r="L166" s="98" t="s">
        <v>56829</v>
      </c>
      <c r="M166" s="98" t="s">
        <v>56830</v>
      </c>
      <c r="N166" s="98" t="s">
        <v>56831</v>
      </c>
      <c r="O166" s="101">
        <v>20</v>
      </c>
      <c r="P166" s="101">
        <v>0</v>
      </c>
    </row>
    <row r="167">
      <c r="L167" s="98" t="s">
        <v>56832</v>
      </c>
      <c r="M167" s="98" t="s">
        <v>56833</v>
      </c>
      <c r="N167" s="98" t="s">
        <v>56834</v>
      </c>
      <c r="O167" s="101">
        <v>10</v>
      </c>
      <c r="P167" s="101">
        <v>65</v>
      </c>
    </row>
    <row r="168">
      <c r="L168" s="98" t="s">
        <v>56835</v>
      </c>
      <c r="M168" s="98" t="s">
        <v>56836</v>
      </c>
      <c r="N168" s="98" t="s">
        <v>56837</v>
      </c>
      <c r="O168" s="101">
        <v>1040</v>
      </c>
      <c r="P168" s="101">
        <v>1040</v>
      </c>
    </row>
    <row r="169">
      <c r="L169" s="98" t="s">
        <v>56838</v>
      </c>
      <c r="M169" s="98" t="s">
        <v>56839</v>
      </c>
      <c r="N169" s="98" t="s">
        <v>56840</v>
      </c>
      <c r="O169" s="101">
        <v>7</v>
      </c>
      <c r="P169" s="101">
        <v>7</v>
      </c>
    </row>
    <row r="170">
      <c r="K170" s="96" t="s">
        <v>56841</v>
      </c>
      <c r="O170" s="85">
        <f>SUM(O164:O169)</f>
      </c>
      <c r="P170" s="85">
        <f>SUM(P164:P169)</f>
      </c>
    </row>
    <row r="171">
      <c r="A171" s="98" t="s">
        <v>56842</v>
      </c>
      <c r="B171" s="98" t="s">
        <v>56843</v>
      </c>
      <c r="C171" s="100">
        <v>721</v>
      </c>
      <c r="D171" s="98" t="s">
        <v>56844</v>
      </c>
      <c r="E171" s="98" t="s">
        <v>56845</v>
      </c>
      <c r="F171" s="104">
        <v>45748</v>
      </c>
      <c r="G171" s="104">
        <v>45748</v>
      </c>
      <c r="H171" s="104">
        <v>46112</v>
      </c>
      <c r="J171" s="101">
        <v>1220</v>
      </c>
      <c r="K171" s="98" t="s">
        <v>56846</v>
      </c>
      <c r="L171" s="98" t="s">
        <v>56847</v>
      </c>
      <c r="M171" s="98" t="s">
        <v>56848</v>
      </c>
      <c r="N171" s="98" t="s">
        <v>56849</v>
      </c>
      <c r="O171" s="101">
        <v>15</v>
      </c>
      <c r="P171" s="101">
        <v>65</v>
      </c>
      <c r="Q171" s="101">
        <v>0</v>
      </c>
      <c r="R171" s="101">
        <v>150</v>
      </c>
    </row>
    <row r="172">
      <c r="L172" s="98" t="s">
        <v>56850</v>
      </c>
      <c r="M172" s="98" t="s">
        <v>56851</v>
      </c>
      <c r="N172" s="98" t="s">
        <v>56852</v>
      </c>
      <c r="O172" s="101">
        <v>35</v>
      </c>
      <c r="P172" s="101">
        <v>0</v>
      </c>
    </row>
    <row r="173">
      <c r="L173" s="98" t="s">
        <v>56853</v>
      </c>
      <c r="M173" s="98" t="s">
        <v>56854</v>
      </c>
      <c r="N173" s="98" t="s">
        <v>56855</v>
      </c>
      <c r="O173" s="101">
        <v>65</v>
      </c>
      <c r="P173" s="101">
        <v>0</v>
      </c>
    </row>
    <row r="174">
      <c r="L174" s="98" t="s">
        <v>56856</v>
      </c>
      <c r="M174" s="98" t="s">
        <v>56857</v>
      </c>
      <c r="N174" s="98" t="s">
        <v>56858</v>
      </c>
      <c r="O174" s="101">
        <v>20</v>
      </c>
      <c r="P174" s="101">
        <v>30</v>
      </c>
    </row>
    <row r="175">
      <c r="L175" s="98" t="s">
        <v>56859</v>
      </c>
      <c r="M175" s="98" t="s">
        <v>56860</v>
      </c>
      <c r="N175" s="98" t="s">
        <v>56861</v>
      </c>
      <c r="O175" s="101">
        <v>10</v>
      </c>
      <c r="P175" s="101">
        <v>50</v>
      </c>
    </row>
    <row r="176">
      <c r="L176" s="98" t="s">
        <v>56862</v>
      </c>
      <c r="M176" s="98" t="s">
        <v>56863</v>
      </c>
      <c r="N176" s="98" t="s">
        <v>56864</v>
      </c>
      <c r="O176" s="101">
        <v>1075</v>
      </c>
      <c r="P176" s="101">
        <v>1075</v>
      </c>
    </row>
    <row r="177">
      <c r="L177" s="98" t="s">
        <v>56865</v>
      </c>
      <c r="M177" s="98" t="s">
        <v>56866</v>
      </c>
      <c r="N177" s="98" t="s">
        <v>56867</v>
      </c>
      <c r="O177" s="101">
        <v>150</v>
      </c>
      <c r="P177" s="101">
        <v>0</v>
      </c>
    </row>
    <row r="178">
      <c r="L178" s="98" t="s">
        <v>56868</v>
      </c>
      <c r="M178" s="98" t="s">
        <v>56869</v>
      </c>
      <c r="N178" s="98" t="s">
        <v>56870</v>
      </c>
      <c r="O178" s="101">
        <v>-1220</v>
      </c>
      <c r="P178" s="101">
        <v>0</v>
      </c>
    </row>
    <row r="179">
      <c r="L179" s="98" t="s">
        <v>56871</v>
      </c>
      <c r="M179" s="98" t="s">
        <v>56872</v>
      </c>
      <c r="N179" s="98" t="s">
        <v>56873</v>
      </c>
      <c r="O179" s="101">
        <v>7</v>
      </c>
      <c r="P179" s="101">
        <v>7</v>
      </c>
    </row>
    <row r="180">
      <c r="K180" s="96" t="s">
        <v>56874</v>
      </c>
      <c r="O180" s="85">
        <f>SUM(O171:O179)</f>
      </c>
      <c r="P180" s="85">
        <f>SUM(P171:P179)</f>
      </c>
    </row>
    <row r="181">
      <c r="A181" s="98" t="s">
        <v>56875</v>
      </c>
      <c r="B181" s="98" t="s">
        <v>56876</v>
      </c>
      <c r="C181" s="100">
        <v>721</v>
      </c>
      <c r="D181" s="98" t="s">
        <v>56877</v>
      </c>
      <c r="E181" s="98" t="s">
        <v>56878</v>
      </c>
      <c r="F181" s="104">
        <v>36770</v>
      </c>
      <c r="G181" s="104">
        <v>45748</v>
      </c>
      <c r="H181" s="104">
        <v>46112</v>
      </c>
      <c r="J181" s="101">
        <v>1050</v>
      </c>
      <c r="K181" s="98" t="s">
        <v>56879</v>
      </c>
      <c r="L181" s="98" t="s">
        <v>56880</v>
      </c>
      <c r="M181" s="98" t="s">
        <v>56881</v>
      </c>
      <c r="N181" s="98" t="s">
        <v>56882</v>
      </c>
      <c r="O181" s="101">
        <v>1075</v>
      </c>
      <c r="P181" s="101">
        <v>1075</v>
      </c>
      <c r="Q181" s="101">
        <v>0</v>
      </c>
      <c r="R181" s="101">
        <v>50</v>
      </c>
    </row>
    <row r="182">
      <c r="L182" s="98" t="s">
        <v>56883</v>
      </c>
      <c r="M182" s="98" t="s">
        <v>56884</v>
      </c>
      <c r="N182" s="98" t="s">
        <v>56885</v>
      </c>
      <c r="O182" s="101">
        <v>7</v>
      </c>
      <c r="P182" s="101">
        <v>7</v>
      </c>
    </row>
    <row r="183">
      <c r="K183" s="96" t="s">
        <v>56886</v>
      </c>
      <c r="O183" s="85">
        <f>SUM(O181:O182)</f>
      </c>
      <c r="P183" s="85">
        <f>SUM(P181:P182)</f>
      </c>
    </row>
    <row r="184">
      <c r="A184" s="98" t="s">
        <v>56887</v>
      </c>
      <c r="B184" s="98" t="s">
        <v>56888</v>
      </c>
      <c r="C184" s="100">
        <v>1168</v>
      </c>
      <c r="D184" s="98" t="s">
        <v>56889</v>
      </c>
      <c r="E184" s="98" t="s">
        <v>56890</v>
      </c>
      <c r="F184" s="104">
        <v>43732</v>
      </c>
      <c r="G184" s="104">
        <v>45566</v>
      </c>
      <c r="H184" s="104">
        <v>45930</v>
      </c>
      <c r="J184" s="101">
        <v>1740</v>
      </c>
      <c r="K184" s="98" t="s">
        <v>56891</v>
      </c>
      <c r="L184" s="98" t="s">
        <v>56892</v>
      </c>
      <c r="M184" s="98" t="s">
        <v>56893</v>
      </c>
      <c r="N184" s="98" t="s">
        <v>56894</v>
      </c>
      <c r="O184" s="101">
        <v>15</v>
      </c>
      <c r="P184" s="101">
        <v>10</v>
      </c>
      <c r="Q184" s="101">
        <v>0</v>
      </c>
      <c r="R184" s="101">
        <v>150</v>
      </c>
    </row>
    <row r="185">
      <c r="L185" s="98" t="s">
        <v>56895</v>
      </c>
      <c r="M185" s="98" t="s">
        <v>56896</v>
      </c>
      <c r="N185" s="98" t="s">
        <v>56897</v>
      </c>
      <c r="O185" s="101">
        <v>25</v>
      </c>
      <c r="P185" s="101">
        <v>0</v>
      </c>
    </row>
    <row r="186">
      <c r="L186" s="98" t="s">
        <v>56898</v>
      </c>
      <c r="M186" s="98" t="s">
        <v>56899</v>
      </c>
      <c r="N186" s="98" t="s">
        <v>56900</v>
      </c>
      <c r="O186" s="101">
        <v>35</v>
      </c>
      <c r="P186" s="101">
        <v>25</v>
      </c>
    </row>
    <row r="187">
      <c r="L187" s="98" t="s">
        <v>56901</v>
      </c>
      <c r="M187" s="98" t="s">
        <v>56902</v>
      </c>
      <c r="N187" s="98" t="s">
        <v>56903</v>
      </c>
      <c r="O187" s="101">
        <v>15</v>
      </c>
      <c r="P187" s="101">
        <v>65</v>
      </c>
    </row>
    <row r="188">
      <c r="L188" s="98" t="s">
        <v>56904</v>
      </c>
      <c r="M188" s="98" t="s">
        <v>56905</v>
      </c>
      <c r="N188" s="98" t="s">
        <v>56906</v>
      </c>
      <c r="O188" s="101">
        <v>10</v>
      </c>
      <c r="P188" s="101">
        <v>0</v>
      </c>
    </row>
    <row r="189">
      <c r="L189" s="98" t="s">
        <v>56907</v>
      </c>
      <c r="M189" s="98" t="s">
        <v>56908</v>
      </c>
      <c r="N189" s="98" t="s">
        <v>56909</v>
      </c>
      <c r="O189" s="101">
        <v>1665</v>
      </c>
      <c r="P189" s="101">
        <v>1665</v>
      </c>
    </row>
    <row r="190">
      <c r="L190" s="98" t="s">
        <v>56910</v>
      </c>
      <c r="M190" s="98" t="s">
        <v>56911</v>
      </c>
      <c r="N190" s="98" t="s">
        <v>56912</v>
      </c>
      <c r="O190" s="101">
        <v>7</v>
      </c>
      <c r="P190" s="101">
        <v>7</v>
      </c>
    </row>
    <row r="191">
      <c r="K191" s="96" t="s">
        <v>56913</v>
      </c>
      <c r="O191" s="85">
        <f>SUM(O184:O190)</f>
      </c>
      <c r="P191" s="85">
        <f>SUM(P184:P190)</f>
      </c>
    </row>
    <row r="192">
      <c r="A192" s="98" t="s">
        <v>56914</v>
      </c>
      <c r="B192" s="98" t="s">
        <v>56915</v>
      </c>
      <c r="C192" s="100">
        <v>1135</v>
      </c>
      <c r="D192" s="98" t="s">
        <v>56916</v>
      </c>
      <c r="E192" s="98" t="s">
        <v>56917</v>
      </c>
      <c r="F192" s="104">
        <v>43521</v>
      </c>
      <c r="G192" s="104">
        <v>45352</v>
      </c>
      <c r="H192" s="104">
        <v>45777</v>
      </c>
      <c r="J192" s="101">
        <v>1580</v>
      </c>
      <c r="K192" s="98" t="s">
        <v>56918</v>
      </c>
      <c r="L192" s="98" t="s">
        <v>56919</v>
      </c>
      <c r="M192" s="98" t="s">
        <v>56920</v>
      </c>
      <c r="N192" s="98" t="s">
        <v>56921</v>
      </c>
      <c r="O192" s="101">
        <v>25</v>
      </c>
      <c r="P192" s="101">
        <v>60</v>
      </c>
      <c r="Q192" s="101">
        <v>0</v>
      </c>
      <c r="R192" s="101">
        <v>150</v>
      </c>
    </row>
    <row r="193">
      <c r="L193" s="98" t="s">
        <v>56922</v>
      </c>
      <c r="M193" s="98" t="s">
        <v>56923</v>
      </c>
      <c r="N193" s="98" t="s">
        <v>56924</v>
      </c>
      <c r="O193" s="101">
        <v>45</v>
      </c>
      <c r="P193" s="101">
        <v>0</v>
      </c>
    </row>
    <row r="194">
      <c r="L194" s="98" t="s">
        <v>56925</v>
      </c>
      <c r="M194" s="98" t="s">
        <v>56926</v>
      </c>
      <c r="N194" s="98" t="s">
        <v>56927</v>
      </c>
      <c r="O194" s="101">
        <v>15</v>
      </c>
      <c r="P194" s="101">
        <v>35</v>
      </c>
    </row>
    <row r="195">
      <c r="L195" s="98" t="s">
        <v>56928</v>
      </c>
      <c r="M195" s="98" t="s">
        <v>56929</v>
      </c>
      <c r="N195" s="98" t="s">
        <v>56930</v>
      </c>
      <c r="O195" s="101">
        <v>10</v>
      </c>
      <c r="P195" s="101">
        <v>0</v>
      </c>
    </row>
    <row r="196">
      <c r="L196" s="98" t="s">
        <v>56931</v>
      </c>
      <c r="M196" s="98" t="s">
        <v>56932</v>
      </c>
      <c r="N196" s="98" t="s">
        <v>56933</v>
      </c>
      <c r="O196" s="101">
        <v>1485</v>
      </c>
      <c r="P196" s="101">
        <v>1485</v>
      </c>
    </row>
    <row r="197">
      <c r="L197" s="98" t="s">
        <v>56934</v>
      </c>
      <c r="M197" s="98" t="s">
        <v>56935</v>
      </c>
      <c r="N197" s="98" t="s">
        <v>56936</v>
      </c>
      <c r="O197" s="101">
        <v>6</v>
      </c>
      <c r="P197" s="101">
        <v>6</v>
      </c>
    </row>
    <row r="198">
      <c r="K198" s="96" t="s">
        <v>56937</v>
      </c>
      <c r="O198" s="85">
        <f>SUM(O192:O197)</f>
      </c>
      <c r="P198" s="85">
        <f>SUM(P192:P197)</f>
      </c>
    </row>
    <row r="199">
      <c r="A199" s="98" t="s">
        <v>56938</v>
      </c>
      <c r="B199" s="98" t="s">
        <v>56939</v>
      </c>
      <c r="C199" s="100">
        <v>1168</v>
      </c>
      <c r="D199" s="98" t="s">
        <v>56940</v>
      </c>
      <c r="E199" s="98" t="s">
        <v>56941</v>
      </c>
      <c r="F199" s="104">
        <v>44709</v>
      </c>
      <c r="G199" s="104">
        <v>45444</v>
      </c>
      <c r="H199" s="104">
        <v>45808</v>
      </c>
      <c r="J199" s="101">
        <v>1705</v>
      </c>
      <c r="K199" s="98" t="s">
        <v>56942</v>
      </c>
      <c r="L199" s="98" t="s">
        <v>56943</v>
      </c>
      <c r="M199" s="98" t="s">
        <v>56944</v>
      </c>
      <c r="N199" s="98" t="s">
        <v>56945</v>
      </c>
      <c r="O199" s="101">
        <v>10</v>
      </c>
      <c r="P199" s="101">
        <v>0</v>
      </c>
      <c r="Q199" s="101">
        <v>0</v>
      </c>
      <c r="R199" s="101">
        <v>350</v>
      </c>
    </row>
    <row r="200">
      <c r="L200" s="98" t="s">
        <v>56946</v>
      </c>
      <c r="M200" s="98" t="s">
        <v>56947</v>
      </c>
      <c r="N200" s="98" t="s">
        <v>56948</v>
      </c>
      <c r="O200" s="101">
        <v>15</v>
      </c>
      <c r="P200" s="101">
        <v>10</v>
      </c>
    </row>
    <row r="201">
      <c r="L201" s="98" t="s">
        <v>56949</v>
      </c>
      <c r="M201" s="98" t="s">
        <v>56950</v>
      </c>
      <c r="N201" s="98" t="s">
        <v>56951</v>
      </c>
      <c r="O201" s="101">
        <v>25</v>
      </c>
      <c r="P201" s="101">
        <v>0</v>
      </c>
    </row>
    <row r="202">
      <c r="L202" s="98" t="s">
        <v>56952</v>
      </c>
      <c r="M202" s="98" t="s">
        <v>56953</v>
      </c>
      <c r="N202" s="98" t="s">
        <v>56954</v>
      </c>
      <c r="O202" s="101">
        <v>15</v>
      </c>
      <c r="P202" s="101">
        <v>55</v>
      </c>
    </row>
    <row r="203">
      <c r="L203" s="98" t="s">
        <v>56955</v>
      </c>
      <c r="M203" s="98" t="s">
        <v>56956</v>
      </c>
      <c r="N203" s="98" t="s">
        <v>56957</v>
      </c>
      <c r="O203" s="101">
        <v>1640</v>
      </c>
      <c r="P203" s="101">
        <v>1640</v>
      </c>
    </row>
    <row r="204">
      <c r="L204" s="98" t="s">
        <v>56958</v>
      </c>
      <c r="M204" s="98" t="s">
        <v>56959</v>
      </c>
      <c r="N204" s="98" t="s">
        <v>56960</v>
      </c>
      <c r="O204" s="101">
        <v>45</v>
      </c>
      <c r="P204" s="101">
        <v>45</v>
      </c>
    </row>
    <row r="205">
      <c r="L205" s="98" t="s">
        <v>56961</v>
      </c>
      <c r="M205" s="98" t="s">
        <v>56962</v>
      </c>
      <c r="N205" s="98" t="s">
        <v>56963</v>
      </c>
      <c r="O205" s="101">
        <v>7</v>
      </c>
      <c r="P205" s="101">
        <v>7</v>
      </c>
    </row>
    <row r="206">
      <c r="K206" s="96" t="s">
        <v>56964</v>
      </c>
      <c r="O206" s="85">
        <f>SUM(O199:O205)</f>
      </c>
      <c r="P206" s="85">
        <f>SUM(P199:P205)</f>
      </c>
    </row>
    <row r="207">
      <c r="A207" s="98" t="s">
        <v>56965</v>
      </c>
      <c r="B207" s="98" t="s">
        <v>56966</v>
      </c>
      <c r="C207" s="100">
        <v>721</v>
      </c>
      <c r="D207" s="98" t="s">
        <v>56967</v>
      </c>
      <c r="E207" s="98" t="s">
        <v>56968</v>
      </c>
      <c r="F207" s="104">
        <v>45444</v>
      </c>
      <c r="G207" s="104">
        <v>45444</v>
      </c>
      <c r="H207" s="104">
        <v>45808</v>
      </c>
      <c r="J207" s="101">
        <v>1095</v>
      </c>
      <c r="K207" s="98" t="s">
        <v>56969</v>
      </c>
      <c r="L207" s="98" t="s">
        <v>56970</v>
      </c>
      <c r="M207" s="98" t="s">
        <v>56971</v>
      </c>
      <c r="N207" s="98" t="s">
        <v>56972</v>
      </c>
      <c r="O207" s="101">
        <v>25</v>
      </c>
      <c r="P207" s="101">
        <v>10</v>
      </c>
      <c r="Q207" s="101">
        <v>0</v>
      </c>
      <c r="R207" s="101">
        <v>150</v>
      </c>
    </row>
    <row r="208">
      <c r="L208" s="98" t="s">
        <v>56973</v>
      </c>
      <c r="M208" s="98" t="s">
        <v>56974</v>
      </c>
      <c r="N208" s="98" t="s">
        <v>56975</v>
      </c>
      <c r="O208" s="101">
        <v>15</v>
      </c>
      <c r="P208" s="101">
        <v>45</v>
      </c>
    </row>
    <row r="209">
      <c r="L209" s="98" t="s">
        <v>56976</v>
      </c>
      <c r="M209" s="98" t="s">
        <v>56977</v>
      </c>
      <c r="N209" s="98" t="s">
        <v>56978</v>
      </c>
      <c r="O209" s="101">
        <v>20</v>
      </c>
      <c r="P209" s="101">
        <v>0</v>
      </c>
    </row>
    <row r="210">
      <c r="L210" s="98" t="s">
        <v>56979</v>
      </c>
      <c r="M210" s="98" t="s">
        <v>56980</v>
      </c>
      <c r="N210" s="98" t="s">
        <v>56981</v>
      </c>
      <c r="O210" s="101">
        <v>10</v>
      </c>
      <c r="P210" s="101">
        <v>15</v>
      </c>
    </row>
    <row r="211">
      <c r="L211" s="98" t="s">
        <v>56982</v>
      </c>
      <c r="M211" s="98" t="s">
        <v>56983</v>
      </c>
      <c r="N211" s="98" t="s">
        <v>56984</v>
      </c>
      <c r="O211" s="101">
        <v>1025</v>
      </c>
      <c r="P211" s="101">
        <v>1025</v>
      </c>
    </row>
    <row r="212">
      <c r="L212" s="98" t="s">
        <v>56985</v>
      </c>
      <c r="M212" s="98" t="s">
        <v>56986</v>
      </c>
      <c r="N212" s="98" t="s">
        <v>56987</v>
      </c>
      <c r="O212" s="101">
        <v>7</v>
      </c>
      <c r="P212" s="101">
        <v>7</v>
      </c>
    </row>
    <row r="213">
      <c r="K213" s="96" t="s">
        <v>56988</v>
      </c>
      <c r="O213" s="85">
        <f>SUM(O207:O212)</f>
      </c>
      <c r="P213" s="85">
        <f>SUM(P207:P212)</f>
      </c>
    </row>
    <row r="214">
      <c r="A214" s="98" t="s">
        <v>56989</v>
      </c>
      <c r="B214" s="98" t="s">
        <v>56990</v>
      </c>
      <c r="C214" s="100">
        <v>721</v>
      </c>
      <c r="D214" s="98" t="s">
        <v>56991</v>
      </c>
      <c r="E214" s="98" t="s">
        <v>56992</v>
      </c>
      <c r="F214" s="104">
        <v>45078</v>
      </c>
      <c r="G214" s="104">
        <v>45444</v>
      </c>
      <c r="H214" s="104">
        <v>45808</v>
      </c>
      <c r="J214" s="101">
        <v>1050</v>
      </c>
      <c r="K214" s="98" t="s">
        <v>56993</v>
      </c>
      <c r="L214" s="98" t="s">
        <v>56994</v>
      </c>
      <c r="M214" s="98" t="s">
        <v>56995</v>
      </c>
      <c r="N214" s="98" t="s">
        <v>56996</v>
      </c>
      <c r="O214" s="101">
        <v>1050</v>
      </c>
      <c r="P214" s="101">
        <v>1050</v>
      </c>
      <c r="Q214" s="101">
        <v>0</v>
      </c>
      <c r="R214" s="101">
        <v>150</v>
      </c>
    </row>
    <row r="215">
      <c r="L215" s="98" t="s">
        <v>56997</v>
      </c>
      <c r="M215" s="98" t="s">
        <v>56998</v>
      </c>
      <c r="N215" s="98" t="s">
        <v>56999</v>
      </c>
      <c r="O215" s="101">
        <v>7</v>
      </c>
      <c r="P215" s="101">
        <v>7</v>
      </c>
    </row>
    <row r="216">
      <c r="K216" s="96" t="s">
        <v>57000</v>
      </c>
      <c r="O216" s="85">
        <f>SUM(O214:O215)</f>
      </c>
      <c r="P216" s="85">
        <f>SUM(P214:P215)</f>
      </c>
    </row>
    <row r="217">
      <c r="A217" s="98" t="s">
        <v>57001</v>
      </c>
      <c r="B217" s="98" t="s">
        <v>57002</v>
      </c>
      <c r="C217" s="100">
        <v>721</v>
      </c>
      <c r="D217" s="98" t="s">
        <v>57003</v>
      </c>
      <c r="E217" s="98" t="s">
        <v>57004</v>
      </c>
      <c r="F217" s="104">
        <v>44793</v>
      </c>
      <c r="G217" s="104">
        <v>45536</v>
      </c>
      <c r="H217" s="104">
        <v>45900</v>
      </c>
      <c r="J217" s="101">
        <v>1120</v>
      </c>
      <c r="K217" s="98" t="s">
        <v>57005</v>
      </c>
      <c r="L217" s="98" t="s">
        <v>57006</v>
      </c>
      <c r="M217" s="98" t="s">
        <v>57007</v>
      </c>
      <c r="N217" s="98" t="s">
        <v>57008</v>
      </c>
      <c r="O217" s="101">
        <v>25</v>
      </c>
      <c r="P217" s="101">
        <v>0</v>
      </c>
      <c r="Q217" s="101">
        <v>0</v>
      </c>
      <c r="R217" s="101">
        <v>650</v>
      </c>
    </row>
    <row r="218">
      <c r="L218" s="98" t="s">
        <v>57009</v>
      </c>
      <c r="M218" s="98" t="s">
        <v>57010</v>
      </c>
      <c r="N218" s="98" t="s">
        <v>57011</v>
      </c>
      <c r="O218" s="101">
        <v>20</v>
      </c>
      <c r="P218" s="101">
        <v>20</v>
      </c>
    </row>
    <row r="219">
      <c r="L219" s="98" t="s">
        <v>57012</v>
      </c>
      <c r="M219" s="98" t="s">
        <v>57013</v>
      </c>
      <c r="N219" s="98" t="s">
        <v>57014</v>
      </c>
      <c r="O219" s="101">
        <v>15</v>
      </c>
      <c r="P219" s="101">
        <v>10</v>
      </c>
    </row>
    <row r="220">
      <c r="L220" s="98" t="s">
        <v>57015</v>
      </c>
      <c r="M220" s="98" t="s">
        <v>57016</v>
      </c>
      <c r="N220" s="98" t="s">
        <v>57017</v>
      </c>
      <c r="O220" s="101">
        <v>10</v>
      </c>
      <c r="P220" s="101">
        <v>40</v>
      </c>
    </row>
    <row r="221">
      <c r="L221" s="98" t="s">
        <v>57018</v>
      </c>
      <c r="M221" s="98" t="s">
        <v>57019</v>
      </c>
      <c r="N221" s="98" t="s">
        <v>57020</v>
      </c>
      <c r="O221" s="101">
        <v>1075</v>
      </c>
      <c r="P221" s="101">
        <v>1075</v>
      </c>
    </row>
    <row r="222">
      <c r="L222" s="98" t="s">
        <v>57021</v>
      </c>
      <c r="M222" s="98" t="s">
        <v>57022</v>
      </c>
      <c r="N222" s="98" t="s">
        <v>57023</v>
      </c>
      <c r="O222" s="101">
        <v>7</v>
      </c>
      <c r="P222" s="101">
        <v>7</v>
      </c>
    </row>
    <row r="223">
      <c r="K223" s="96" t="s">
        <v>57024</v>
      </c>
      <c r="O223" s="85">
        <f>SUM(O217:O222)</f>
      </c>
      <c r="P223" s="85">
        <f>SUM(P217:P222)</f>
      </c>
    </row>
    <row r="224">
      <c r="A224" s="98" t="s">
        <v>57025</v>
      </c>
      <c r="B224" s="98" t="s">
        <v>57026</v>
      </c>
      <c r="C224" s="100">
        <v>721</v>
      </c>
      <c r="D224" s="98" t="s">
        <v>57027</v>
      </c>
      <c r="E224" s="98" t="s">
        <v>57028</v>
      </c>
      <c r="F224" s="104">
        <v>45734</v>
      </c>
      <c r="G224" s="104">
        <v>45734</v>
      </c>
      <c r="H224" s="104">
        <v>46159</v>
      </c>
      <c r="J224" s="101">
        <v>1155</v>
      </c>
      <c r="K224" s="98" t="s">
        <v>57029</v>
      </c>
      <c r="L224" s="98" t="s">
        <v>57030</v>
      </c>
      <c r="M224" s="98" t="s">
        <v>57031</v>
      </c>
      <c r="N224" s="98" t="s">
        <v>57032</v>
      </c>
      <c r="O224" s="101">
        <v>10</v>
      </c>
      <c r="P224" s="101">
        <v>0</v>
      </c>
      <c r="Q224" s="101">
        <v>-65</v>
      </c>
      <c r="R224" s="101">
        <v>150</v>
      </c>
    </row>
    <row r="225">
      <c r="L225" s="98" t="s">
        <v>57033</v>
      </c>
      <c r="M225" s="98" t="s">
        <v>57034</v>
      </c>
      <c r="N225" s="98" t="s">
        <v>57035</v>
      </c>
      <c r="O225" s="101">
        <v>15</v>
      </c>
      <c r="P225" s="101">
        <v>20</v>
      </c>
    </row>
    <row r="226">
      <c r="L226" s="98" t="s">
        <v>57036</v>
      </c>
      <c r="M226" s="98" t="s">
        <v>57037</v>
      </c>
      <c r="N226" s="98" t="s">
        <v>57038</v>
      </c>
      <c r="O226" s="101">
        <v>20</v>
      </c>
      <c r="P226" s="101">
        <v>60</v>
      </c>
    </row>
    <row r="227">
      <c r="L227" s="98" t="s">
        <v>57039</v>
      </c>
      <c r="M227" s="98" t="s">
        <v>57040</v>
      </c>
      <c r="N227" s="98" t="s">
        <v>57041</v>
      </c>
      <c r="O227" s="101">
        <v>35</v>
      </c>
      <c r="P227" s="101">
        <v>0</v>
      </c>
    </row>
    <row r="228">
      <c r="L228" s="98" t="s">
        <v>57042</v>
      </c>
      <c r="M228" s="98" t="s">
        <v>57043</v>
      </c>
      <c r="N228" s="98" t="s">
        <v>57044</v>
      </c>
      <c r="O228" s="101">
        <v>1075</v>
      </c>
      <c r="P228" s="101">
        <v>1075</v>
      </c>
    </row>
    <row r="229">
      <c r="L229" s="98" t="s">
        <v>57045</v>
      </c>
      <c r="M229" s="98" t="s">
        <v>57046</v>
      </c>
      <c r="N229" s="98" t="s">
        <v>57047</v>
      </c>
      <c r="O229" s="101">
        <v>-1155</v>
      </c>
      <c r="P229" s="101">
        <v>-1155</v>
      </c>
    </row>
    <row r="230">
      <c r="L230" s="98" t="s">
        <v>57048</v>
      </c>
      <c r="M230" s="98" t="s">
        <v>57049</v>
      </c>
      <c r="N230" s="98" t="s">
        <v>57050</v>
      </c>
      <c r="O230" s="101">
        <v>7</v>
      </c>
      <c r="P230" s="101">
        <v>7</v>
      </c>
    </row>
    <row r="231">
      <c r="K231" s="96" t="s">
        <v>57051</v>
      </c>
      <c r="O231" s="85">
        <f>SUM(O224:O230)</f>
      </c>
      <c r="P231" s="85">
        <f>SUM(P224:P230)</f>
      </c>
    </row>
    <row r="232">
      <c r="A232" s="98" t="s">
        <v>57052</v>
      </c>
      <c r="B232" s="98" t="s">
        <v>57053</v>
      </c>
      <c r="C232" s="100">
        <v>1135</v>
      </c>
      <c r="D232" s="98" t="s">
        <v>57054</v>
      </c>
      <c r="E232" s="98" t="s">
        <v>57055</v>
      </c>
      <c r="J232" s="101">
        <v>1625</v>
      </c>
      <c r="K232" s="98" t="s">
        <v>57056</v>
      </c>
      <c r="L232" s="98" t="s">
        <v>57056</v>
      </c>
      <c r="O232" s="101">
        <v>0</v>
      </c>
      <c r="P232" s="101">
        <v>0</v>
      </c>
      <c r="R232" s="101">
        <v>0</v>
      </c>
    </row>
    <row r="233">
      <c r="K233" s="96" t="s">
        <v>57057</v>
      </c>
      <c r="O233" s="85">
        <f>SUM(O232:O232)</f>
      </c>
      <c r="P233" s="85">
        <f>SUM(P232:P232)</f>
      </c>
    </row>
    <row r="234">
      <c r="A234" s="98" t="s">
        <v>57058</v>
      </c>
      <c r="B234" s="98" t="s">
        <v>57059</v>
      </c>
      <c r="C234" s="100">
        <v>1168</v>
      </c>
      <c r="D234" s="98" t="s">
        <v>57060</v>
      </c>
      <c r="E234" s="98" t="s">
        <v>57061</v>
      </c>
      <c r="F234" s="104">
        <v>45486</v>
      </c>
      <c r="G234" s="104">
        <v>45486</v>
      </c>
      <c r="H234" s="104">
        <v>45869</v>
      </c>
      <c r="J234" s="101">
        <v>1730</v>
      </c>
      <c r="K234" s="98" t="s">
        <v>57062</v>
      </c>
      <c r="L234" s="98" t="s">
        <v>57063</v>
      </c>
      <c r="M234" s="98" t="s">
        <v>57064</v>
      </c>
      <c r="N234" s="98" t="s">
        <v>57065</v>
      </c>
      <c r="O234" s="101">
        <v>25</v>
      </c>
      <c r="P234" s="101">
        <v>0</v>
      </c>
      <c r="Q234" s="101">
        <v>0</v>
      </c>
      <c r="R234" s="101">
        <v>450</v>
      </c>
    </row>
    <row r="235">
      <c r="L235" s="98" t="s">
        <v>57066</v>
      </c>
      <c r="M235" s="98" t="s">
        <v>57067</v>
      </c>
      <c r="N235" s="98" t="s">
        <v>57068</v>
      </c>
      <c r="O235" s="101">
        <v>15</v>
      </c>
      <c r="P235" s="101">
        <v>15</v>
      </c>
    </row>
    <row r="236">
      <c r="L236" s="98" t="s">
        <v>57069</v>
      </c>
      <c r="M236" s="98" t="s">
        <v>57070</v>
      </c>
      <c r="N236" s="98" t="s">
        <v>57071</v>
      </c>
      <c r="O236" s="101">
        <v>15</v>
      </c>
      <c r="P236" s="101">
        <v>25</v>
      </c>
    </row>
    <row r="237">
      <c r="L237" s="98" t="s">
        <v>57072</v>
      </c>
      <c r="M237" s="98" t="s">
        <v>57073</v>
      </c>
      <c r="N237" s="98" t="s">
        <v>57074</v>
      </c>
      <c r="O237" s="101">
        <v>10</v>
      </c>
      <c r="P237" s="101">
        <v>25</v>
      </c>
    </row>
    <row r="238">
      <c r="L238" s="98" t="s">
        <v>57075</v>
      </c>
      <c r="M238" s="98" t="s">
        <v>57076</v>
      </c>
      <c r="N238" s="98" t="s">
        <v>57077</v>
      </c>
      <c r="O238" s="101">
        <v>1665</v>
      </c>
      <c r="P238" s="101">
        <v>1665</v>
      </c>
    </row>
    <row r="239">
      <c r="L239" s="98" t="s">
        <v>57078</v>
      </c>
      <c r="M239" s="98" t="s">
        <v>57079</v>
      </c>
      <c r="N239" s="98" t="s">
        <v>57080</v>
      </c>
      <c r="O239" s="101">
        <v>7</v>
      </c>
      <c r="P239" s="101">
        <v>7</v>
      </c>
    </row>
    <row r="240">
      <c r="K240" s="96" t="s">
        <v>57081</v>
      </c>
      <c r="O240" s="85">
        <f>SUM(O234:O239)</f>
      </c>
      <c r="P240" s="85">
        <f>SUM(P234:P239)</f>
      </c>
    </row>
    <row r="241">
      <c r="A241" s="98" t="s">
        <v>57082</v>
      </c>
      <c r="B241" s="98" t="s">
        <v>57083</v>
      </c>
      <c r="C241" s="100">
        <v>721</v>
      </c>
      <c r="D241" s="98" t="s">
        <v>57084</v>
      </c>
      <c r="E241" s="98" t="s">
        <v>57085</v>
      </c>
      <c r="J241" s="101">
        <v>1155</v>
      </c>
      <c r="K241" s="98" t="s">
        <v>57086</v>
      </c>
      <c r="L241" s="98" t="s">
        <v>57086</v>
      </c>
      <c r="O241" s="101">
        <v>0</v>
      </c>
      <c r="P241" s="101">
        <v>0</v>
      </c>
      <c r="R241" s="101">
        <v>0</v>
      </c>
    </row>
    <row r="242">
      <c r="K242" s="96" t="s">
        <v>57087</v>
      </c>
      <c r="O242" s="85">
        <f>SUM(O241:O241)</f>
      </c>
      <c r="P242" s="85">
        <f>SUM(P241:P241)</f>
      </c>
    </row>
    <row r="243">
      <c r="A243" s="98" t="s">
        <v>57088</v>
      </c>
      <c r="B243" s="98" t="s">
        <v>57089</v>
      </c>
      <c r="C243" s="100">
        <v>721</v>
      </c>
      <c r="D243" s="98" t="s">
        <v>57090</v>
      </c>
      <c r="E243" s="98" t="s">
        <v>57091</v>
      </c>
      <c r="F243" s="104">
        <v>45558</v>
      </c>
      <c r="G243" s="104">
        <v>45558</v>
      </c>
      <c r="H243" s="104">
        <v>45930</v>
      </c>
      <c r="J243" s="101">
        <v>1145</v>
      </c>
      <c r="K243" s="98" t="s">
        <v>57092</v>
      </c>
      <c r="L243" s="98" t="s">
        <v>57093</v>
      </c>
      <c r="M243" s="98" t="s">
        <v>57094</v>
      </c>
      <c r="N243" s="98" t="s">
        <v>57095</v>
      </c>
      <c r="O243" s="101">
        <v>10</v>
      </c>
      <c r="P243" s="101">
        <v>25</v>
      </c>
      <c r="Q243" s="101">
        <v>0</v>
      </c>
      <c r="R243" s="101">
        <v>1145</v>
      </c>
    </row>
    <row r="244">
      <c r="L244" s="98" t="s">
        <v>57096</v>
      </c>
      <c r="M244" s="98" t="s">
        <v>57097</v>
      </c>
      <c r="N244" s="98" t="s">
        <v>57098</v>
      </c>
      <c r="O244" s="101">
        <v>20</v>
      </c>
      <c r="P244" s="101">
        <v>20</v>
      </c>
    </row>
    <row r="245">
      <c r="L245" s="98" t="s">
        <v>57099</v>
      </c>
      <c r="M245" s="98" t="s">
        <v>57100</v>
      </c>
      <c r="N245" s="98" t="s">
        <v>57101</v>
      </c>
      <c r="O245" s="101">
        <v>15</v>
      </c>
      <c r="P245" s="101">
        <v>0</v>
      </c>
    </row>
    <row r="246">
      <c r="L246" s="98" t="s">
        <v>57102</v>
      </c>
      <c r="M246" s="98" t="s">
        <v>57103</v>
      </c>
      <c r="N246" s="98" t="s">
        <v>57104</v>
      </c>
      <c r="O246" s="101">
        <v>35</v>
      </c>
      <c r="P246" s="101">
        <v>35</v>
      </c>
    </row>
    <row r="247">
      <c r="L247" s="98" t="s">
        <v>57105</v>
      </c>
      <c r="M247" s="98" t="s">
        <v>57106</v>
      </c>
      <c r="N247" s="98" t="s">
        <v>57107</v>
      </c>
      <c r="O247" s="101">
        <v>1065</v>
      </c>
      <c r="P247" s="101">
        <v>1065</v>
      </c>
    </row>
    <row r="248">
      <c r="L248" s="98" t="s">
        <v>57108</v>
      </c>
      <c r="M248" s="98" t="s">
        <v>57109</v>
      </c>
      <c r="N248" s="98" t="s">
        <v>57110</v>
      </c>
      <c r="O248" s="101">
        <v>7</v>
      </c>
      <c r="P248" s="101">
        <v>7</v>
      </c>
    </row>
    <row r="249">
      <c r="K249" s="96" t="s">
        <v>57111</v>
      </c>
      <c r="O249" s="85">
        <f>SUM(O243:O248)</f>
      </c>
      <c r="P249" s="85">
        <f>SUM(P243:P248)</f>
      </c>
    </row>
    <row r="250">
      <c r="A250" s="98" t="s">
        <v>57112</v>
      </c>
      <c r="B250" s="98" t="s">
        <v>57113</v>
      </c>
      <c r="C250" s="100">
        <v>721</v>
      </c>
      <c r="D250" s="98" t="s">
        <v>57114</v>
      </c>
      <c r="E250" s="98" t="s">
        <v>57115</v>
      </c>
      <c r="J250" s="101">
        <v>1155</v>
      </c>
      <c r="K250" s="98" t="s">
        <v>57116</v>
      </c>
      <c r="L250" s="98" t="s">
        <v>57116</v>
      </c>
      <c r="O250" s="101">
        <v>0</v>
      </c>
      <c r="P250" s="101">
        <v>0</v>
      </c>
      <c r="R250" s="101">
        <v>0</v>
      </c>
    </row>
    <row r="251">
      <c r="K251" s="96" t="s">
        <v>57117</v>
      </c>
      <c r="O251" s="85">
        <f>SUM(O250:O250)</f>
      </c>
      <c r="P251" s="85">
        <f>SUM(P250:P250)</f>
      </c>
    </row>
    <row r="252">
      <c r="A252" s="98" t="s">
        <v>57118</v>
      </c>
      <c r="B252" s="98" t="s">
        <v>57119</v>
      </c>
      <c r="C252" s="100">
        <v>721</v>
      </c>
      <c r="D252" s="98" t="s">
        <v>57120</v>
      </c>
      <c r="E252" s="98" t="s">
        <v>57121</v>
      </c>
      <c r="F252" s="104">
        <v>45458</v>
      </c>
      <c r="G252" s="104">
        <v>45458</v>
      </c>
      <c r="H252" s="104">
        <v>45838</v>
      </c>
      <c r="J252" s="101">
        <v>1095</v>
      </c>
      <c r="K252" s="98" t="s">
        <v>57122</v>
      </c>
      <c r="L252" s="98" t="s">
        <v>57123</v>
      </c>
      <c r="M252" s="98" t="s">
        <v>57124</v>
      </c>
      <c r="N252" s="98" t="s">
        <v>57125</v>
      </c>
      <c r="O252" s="101">
        <v>10</v>
      </c>
      <c r="P252" s="101">
        <v>15</v>
      </c>
      <c r="Q252" s="101">
        <v>0</v>
      </c>
      <c r="R252" s="101">
        <v>250</v>
      </c>
    </row>
    <row r="253">
      <c r="L253" s="98" t="s">
        <v>57126</v>
      </c>
      <c r="M253" s="98" t="s">
        <v>57127</v>
      </c>
      <c r="N253" s="98" t="s">
        <v>57128</v>
      </c>
      <c r="O253" s="101">
        <v>15</v>
      </c>
      <c r="P253" s="101">
        <v>25</v>
      </c>
    </row>
    <row r="254">
      <c r="L254" s="98" t="s">
        <v>57129</v>
      </c>
      <c r="M254" s="98" t="s">
        <v>57130</v>
      </c>
      <c r="N254" s="98" t="s">
        <v>57131</v>
      </c>
      <c r="O254" s="101">
        <v>20</v>
      </c>
      <c r="P254" s="101">
        <v>10</v>
      </c>
    </row>
    <row r="255">
      <c r="L255" s="98" t="s">
        <v>57132</v>
      </c>
      <c r="M255" s="98" t="s">
        <v>57133</v>
      </c>
      <c r="N255" s="98" t="s">
        <v>57134</v>
      </c>
      <c r="O255" s="101">
        <v>25</v>
      </c>
      <c r="P255" s="101">
        <v>20</v>
      </c>
    </row>
    <row r="256">
      <c r="L256" s="98" t="s">
        <v>57135</v>
      </c>
      <c r="M256" s="98" t="s">
        <v>57136</v>
      </c>
      <c r="N256" s="98" t="s">
        <v>57137</v>
      </c>
      <c r="O256" s="101">
        <v>1025</v>
      </c>
      <c r="P256" s="101">
        <v>1025</v>
      </c>
    </row>
    <row r="257">
      <c r="L257" s="98" t="s">
        <v>57138</v>
      </c>
      <c r="M257" s="98" t="s">
        <v>57139</v>
      </c>
      <c r="N257" s="98" t="s">
        <v>57140</v>
      </c>
      <c r="O257" s="101">
        <v>45</v>
      </c>
      <c r="P257" s="101">
        <v>45</v>
      </c>
    </row>
    <row r="258">
      <c r="L258" s="98" t="s">
        <v>57141</v>
      </c>
      <c r="M258" s="98" t="s">
        <v>57142</v>
      </c>
      <c r="N258" s="98" t="s">
        <v>57143</v>
      </c>
      <c r="O258" s="101">
        <v>7</v>
      </c>
      <c r="P258" s="101">
        <v>7</v>
      </c>
    </row>
    <row r="259">
      <c r="K259" s="96" t="s">
        <v>57144</v>
      </c>
      <c r="O259" s="85">
        <f>SUM(O252:O258)</f>
      </c>
      <c r="P259" s="85">
        <f>SUM(P252:P258)</f>
      </c>
    </row>
    <row r="260">
      <c r="A260" s="98" t="s">
        <v>57145</v>
      </c>
      <c r="B260" s="98" t="s">
        <v>57146</v>
      </c>
      <c r="C260" s="100">
        <v>1168</v>
      </c>
      <c r="D260" s="98" t="s">
        <v>57147</v>
      </c>
      <c r="E260" s="98" t="s">
        <v>57148</v>
      </c>
      <c r="F260" s="104">
        <v>45149</v>
      </c>
      <c r="G260" s="104">
        <v>45597</v>
      </c>
      <c r="H260" s="104">
        <v>45961</v>
      </c>
      <c r="J260" s="101">
        <v>1740</v>
      </c>
      <c r="K260" s="98" t="s">
        <v>57149</v>
      </c>
      <c r="L260" s="98" t="s">
        <v>57150</v>
      </c>
      <c r="M260" s="98" t="s">
        <v>57151</v>
      </c>
      <c r="N260" s="98" t="s">
        <v>57152</v>
      </c>
      <c r="O260" s="101">
        <v>10</v>
      </c>
      <c r="P260" s="101">
        <v>45</v>
      </c>
      <c r="Q260" s="101">
        <v>0</v>
      </c>
      <c r="R260" s="101">
        <v>150</v>
      </c>
    </row>
    <row r="261">
      <c r="L261" s="98" t="s">
        <v>57153</v>
      </c>
      <c r="M261" s="98" t="s">
        <v>57154</v>
      </c>
      <c r="N261" s="98" t="s">
        <v>57155</v>
      </c>
      <c r="O261" s="101">
        <v>15</v>
      </c>
      <c r="P261" s="101">
        <v>40</v>
      </c>
    </row>
    <row r="262">
      <c r="L262" s="98" t="s">
        <v>57156</v>
      </c>
      <c r="M262" s="98" t="s">
        <v>57157</v>
      </c>
      <c r="N262" s="98" t="s">
        <v>57158</v>
      </c>
      <c r="O262" s="101">
        <v>15</v>
      </c>
      <c r="P262" s="101">
        <v>0</v>
      </c>
    </row>
    <row r="263">
      <c r="L263" s="98" t="s">
        <v>57159</v>
      </c>
      <c r="M263" s="98" t="s">
        <v>57160</v>
      </c>
      <c r="N263" s="98" t="s">
        <v>57161</v>
      </c>
      <c r="O263" s="101">
        <v>25</v>
      </c>
      <c r="P263" s="101">
        <v>0</v>
      </c>
    </row>
    <row r="264">
      <c r="L264" s="98" t="s">
        <v>57162</v>
      </c>
      <c r="M264" s="98" t="s">
        <v>57163</v>
      </c>
      <c r="N264" s="98" t="s">
        <v>57164</v>
      </c>
      <c r="O264" s="101">
        <v>35</v>
      </c>
      <c r="P264" s="101">
        <v>15</v>
      </c>
    </row>
    <row r="265">
      <c r="L265" s="98" t="s">
        <v>57165</v>
      </c>
      <c r="M265" s="98" t="s">
        <v>57166</v>
      </c>
      <c r="N265" s="98" t="s">
        <v>57167</v>
      </c>
      <c r="O265" s="101">
        <v>1665</v>
      </c>
      <c r="P265" s="101">
        <v>1665</v>
      </c>
    </row>
    <row r="266">
      <c r="L266" s="98" t="s">
        <v>57168</v>
      </c>
      <c r="M266" s="98" t="s">
        <v>57169</v>
      </c>
      <c r="N266" s="98" t="s">
        <v>57170</v>
      </c>
      <c r="O266" s="101">
        <v>7</v>
      </c>
      <c r="P266" s="101">
        <v>7</v>
      </c>
    </row>
    <row r="267">
      <c r="K267" s="96" t="s">
        <v>57171</v>
      </c>
      <c r="O267" s="85">
        <f>SUM(O260:O266)</f>
      </c>
      <c r="P267" s="85">
        <f>SUM(P260:P266)</f>
      </c>
    </row>
    <row r="268">
      <c r="A268" s="98" t="s">
        <v>57172</v>
      </c>
      <c r="B268" s="98" t="s">
        <v>57173</v>
      </c>
      <c r="C268" s="100">
        <v>1168</v>
      </c>
      <c r="D268" s="98" t="s">
        <v>57174</v>
      </c>
      <c r="E268" s="98" t="s">
        <v>57175</v>
      </c>
      <c r="F268" s="104">
        <v>45528</v>
      </c>
      <c r="G268" s="104">
        <v>45528</v>
      </c>
      <c r="H268" s="104">
        <v>45900</v>
      </c>
      <c r="J268" s="101">
        <v>1700</v>
      </c>
      <c r="K268" s="98" t="s">
        <v>57176</v>
      </c>
      <c r="L268" s="98" t="s">
        <v>57177</v>
      </c>
      <c r="M268" s="98" t="s">
        <v>57178</v>
      </c>
      <c r="N268" s="98" t="s">
        <v>57179</v>
      </c>
      <c r="O268" s="101">
        <v>35</v>
      </c>
      <c r="P268" s="101">
        <v>35</v>
      </c>
      <c r="Q268" s="101">
        <v>0</v>
      </c>
      <c r="R268" s="101">
        <v>450</v>
      </c>
    </row>
    <row r="269">
      <c r="L269" s="98" t="s">
        <v>57180</v>
      </c>
      <c r="M269" s="98" t="s">
        <v>57181</v>
      </c>
      <c r="N269" s="98" t="s">
        <v>57182</v>
      </c>
      <c r="O269" s="101">
        <v>1665</v>
      </c>
      <c r="P269" s="101">
        <v>1665</v>
      </c>
    </row>
    <row r="270">
      <c r="L270" s="98" t="s">
        <v>57183</v>
      </c>
      <c r="M270" s="98" t="s">
        <v>57184</v>
      </c>
      <c r="N270" s="98" t="s">
        <v>57185</v>
      </c>
      <c r="O270" s="101">
        <v>7</v>
      </c>
      <c r="P270" s="101">
        <v>7</v>
      </c>
    </row>
    <row r="271">
      <c r="L271" s="98" t="s">
        <v>57186</v>
      </c>
      <c r="M271" s="98" t="s">
        <v>57187</v>
      </c>
      <c r="N271" s="98" t="s">
        <v>57188</v>
      </c>
      <c r="O271" s="101">
        <v>25</v>
      </c>
      <c r="P271" s="101">
        <v>0</v>
      </c>
    </row>
    <row r="272">
      <c r="K272" s="96" t="s">
        <v>57189</v>
      </c>
      <c r="O272" s="85">
        <f>SUM(O268:O271)</f>
      </c>
      <c r="P272" s="85">
        <f>SUM(P268:P271)</f>
      </c>
    </row>
    <row r="273">
      <c r="A273" s="98" t="s">
        <v>57190</v>
      </c>
      <c r="B273" s="98" t="s">
        <v>57191</v>
      </c>
      <c r="C273" s="100">
        <v>1135</v>
      </c>
      <c r="D273" s="98" t="s">
        <v>57192</v>
      </c>
      <c r="E273" s="98" t="s">
        <v>57193</v>
      </c>
      <c r="F273" s="104">
        <v>44022</v>
      </c>
      <c r="G273" s="104">
        <v>44256</v>
      </c>
      <c r="J273" s="101">
        <v>1580</v>
      </c>
      <c r="K273" s="98" t="s">
        <v>57194</v>
      </c>
      <c r="L273" s="98" t="s">
        <v>57195</v>
      </c>
      <c r="M273" s="98" t="s">
        <v>57196</v>
      </c>
      <c r="N273" s="98" t="s">
        <v>57197</v>
      </c>
      <c r="O273" s="101">
        <v>10</v>
      </c>
      <c r="P273" s="101">
        <v>0</v>
      </c>
      <c r="Q273" s="101">
        <v>0</v>
      </c>
      <c r="R273" s="101">
        <v>600</v>
      </c>
    </row>
    <row r="274">
      <c r="L274" s="98" t="s">
        <v>57198</v>
      </c>
      <c r="M274" s="98" t="s">
        <v>57199</v>
      </c>
      <c r="N274" s="98" t="s">
        <v>57200</v>
      </c>
      <c r="O274" s="101">
        <v>15</v>
      </c>
      <c r="P274" s="101">
        <v>25</v>
      </c>
    </row>
    <row r="275">
      <c r="L275" s="98" t="s">
        <v>57201</v>
      </c>
      <c r="M275" s="98" t="s">
        <v>57202</v>
      </c>
      <c r="N275" s="98" t="s">
        <v>57203</v>
      </c>
      <c r="O275" s="101">
        <v>45</v>
      </c>
      <c r="P275" s="101">
        <v>25</v>
      </c>
    </row>
    <row r="276">
      <c r="L276" s="98" t="s">
        <v>57204</v>
      </c>
      <c r="M276" s="98" t="s">
        <v>57205</v>
      </c>
      <c r="N276" s="98" t="s">
        <v>57206</v>
      </c>
      <c r="O276" s="101">
        <v>25</v>
      </c>
      <c r="P276" s="101">
        <v>45</v>
      </c>
    </row>
    <row r="277">
      <c r="L277" s="98" t="s">
        <v>57207</v>
      </c>
      <c r="M277" s="98" t="s">
        <v>57208</v>
      </c>
      <c r="N277" s="98" t="s">
        <v>57209</v>
      </c>
      <c r="O277" s="101">
        <v>1250</v>
      </c>
      <c r="P277" s="101">
        <v>1250</v>
      </c>
    </row>
    <row r="278">
      <c r="L278" s="98" t="s">
        <v>57210</v>
      </c>
      <c r="M278" s="98" t="s">
        <v>57211</v>
      </c>
      <c r="N278" s="98" t="s">
        <v>57212</v>
      </c>
      <c r="O278" s="101">
        <v>-269</v>
      </c>
      <c r="P278" s="101">
        <v>-269</v>
      </c>
    </row>
    <row r="279">
      <c r="L279" s="98" t="s">
        <v>57213</v>
      </c>
      <c r="M279" s="98" t="s">
        <v>57214</v>
      </c>
      <c r="N279" s="98" t="s">
        <v>57215</v>
      </c>
      <c r="O279" s="101">
        <v>7</v>
      </c>
      <c r="P279" s="101">
        <v>7</v>
      </c>
    </row>
    <row r="280">
      <c r="K280" s="96" t="s">
        <v>57216</v>
      </c>
      <c r="O280" s="85">
        <f>SUM(O273:O279)</f>
      </c>
      <c r="P280" s="85">
        <f>SUM(P273:P279)</f>
      </c>
    </row>
    <row r="281">
      <c r="A281" s="98" t="s">
        <v>57217</v>
      </c>
      <c r="B281" s="98" t="s">
        <v>57218</v>
      </c>
      <c r="C281" s="100">
        <v>1168</v>
      </c>
      <c r="D281" s="98" t="s">
        <v>57219</v>
      </c>
      <c r="E281" s="98" t="s">
        <v>57220</v>
      </c>
      <c r="F281" s="104">
        <v>45315</v>
      </c>
      <c r="G281" s="104">
        <v>45689</v>
      </c>
      <c r="H281" s="104">
        <v>46053</v>
      </c>
      <c r="J281" s="101">
        <v>1690</v>
      </c>
      <c r="K281" s="98" t="s">
        <v>57221</v>
      </c>
      <c r="L281" s="98" t="s">
        <v>57222</v>
      </c>
      <c r="M281" s="98" t="s">
        <v>57223</v>
      </c>
      <c r="N281" s="98" t="s">
        <v>57224</v>
      </c>
      <c r="O281" s="101">
        <v>15</v>
      </c>
      <c r="P281" s="101">
        <v>10</v>
      </c>
      <c r="Q281" s="101">
        <v>-13.92</v>
      </c>
      <c r="R281" s="101">
        <v>750</v>
      </c>
    </row>
    <row r="282">
      <c r="L282" s="98" t="s">
        <v>57225</v>
      </c>
      <c r="M282" s="98" t="s">
        <v>57226</v>
      </c>
      <c r="N282" s="98" t="s">
        <v>57227</v>
      </c>
      <c r="O282" s="101">
        <v>35</v>
      </c>
      <c r="P282" s="101">
        <v>0</v>
      </c>
    </row>
    <row r="283">
      <c r="L283" s="98" t="s">
        <v>57228</v>
      </c>
      <c r="M283" s="98" t="s">
        <v>57229</v>
      </c>
      <c r="N283" s="98" t="s">
        <v>57230</v>
      </c>
      <c r="O283" s="101">
        <v>10</v>
      </c>
      <c r="P283" s="101">
        <v>50</v>
      </c>
    </row>
    <row r="284">
      <c r="L284" s="98" t="s">
        <v>57231</v>
      </c>
      <c r="M284" s="98" t="s">
        <v>57232</v>
      </c>
      <c r="N284" s="98" t="s">
        <v>57233</v>
      </c>
      <c r="O284" s="101">
        <v>1665</v>
      </c>
      <c r="P284" s="101">
        <v>1665</v>
      </c>
    </row>
    <row r="285">
      <c r="L285" s="98" t="s">
        <v>57234</v>
      </c>
      <c r="M285" s="98" t="s">
        <v>57235</v>
      </c>
      <c r="N285" s="98" t="s">
        <v>57236</v>
      </c>
      <c r="O285" s="101">
        <v>7</v>
      </c>
      <c r="P285" s="101">
        <v>7</v>
      </c>
    </row>
    <row r="286">
      <c r="K286" s="96" t="s">
        <v>57237</v>
      </c>
      <c r="O286" s="85">
        <f>SUM(O281:O285)</f>
      </c>
      <c r="P286" s="85">
        <f>SUM(P281:P285)</f>
      </c>
    </row>
    <row r="287">
      <c r="A287" s="98" t="s">
        <v>57238</v>
      </c>
      <c r="B287" s="98" t="s">
        <v>57239</v>
      </c>
      <c r="C287" s="100">
        <v>1135</v>
      </c>
      <c r="D287" s="98" t="s">
        <v>57240</v>
      </c>
      <c r="E287" s="98" t="s">
        <v>57241</v>
      </c>
      <c r="J287" s="101">
        <v>1625</v>
      </c>
      <c r="K287" s="98" t="s">
        <v>57242</v>
      </c>
      <c r="L287" s="98" t="s">
        <v>57242</v>
      </c>
      <c r="O287" s="101">
        <v>0</v>
      </c>
      <c r="P287" s="101">
        <v>0</v>
      </c>
      <c r="R287" s="101">
        <v>0</v>
      </c>
    </row>
    <row r="288">
      <c r="K288" s="96" t="s">
        <v>57243</v>
      </c>
      <c r="O288" s="85">
        <f>SUM(O287:O287)</f>
      </c>
      <c r="P288" s="85">
        <f>SUM(P287:P287)</f>
      </c>
    </row>
    <row r="289">
      <c r="A289" s="98" t="s">
        <v>57244</v>
      </c>
      <c r="B289" s="98" t="s">
        <v>57245</v>
      </c>
      <c r="C289" s="100">
        <v>1168</v>
      </c>
      <c r="D289" s="98" t="s">
        <v>57246</v>
      </c>
      <c r="E289" s="98" t="s">
        <v>57247</v>
      </c>
      <c r="F289" s="104">
        <v>45471</v>
      </c>
      <c r="G289" s="104">
        <v>45471</v>
      </c>
      <c r="H289" s="104">
        <v>45838</v>
      </c>
      <c r="J289" s="101">
        <v>1690</v>
      </c>
      <c r="K289" s="98" t="s">
        <v>57248</v>
      </c>
      <c r="L289" s="98" t="s">
        <v>57249</v>
      </c>
      <c r="M289" s="98" t="s">
        <v>57250</v>
      </c>
      <c r="N289" s="98" t="s">
        <v>57251</v>
      </c>
      <c r="O289" s="101">
        <v>25</v>
      </c>
      <c r="P289" s="101">
        <v>25</v>
      </c>
      <c r="Q289" s="101">
        <v>0</v>
      </c>
      <c r="R289" s="101">
        <v>750</v>
      </c>
    </row>
    <row r="290">
      <c r="L290" s="98" t="s">
        <v>57252</v>
      </c>
      <c r="M290" s="98" t="s">
        <v>57253</v>
      </c>
      <c r="N290" s="98" t="s">
        <v>57254</v>
      </c>
      <c r="O290" s="101">
        <v>1665</v>
      </c>
      <c r="P290" s="101">
        <v>1665</v>
      </c>
    </row>
    <row r="291">
      <c r="L291" s="98" t="s">
        <v>57255</v>
      </c>
      <c r="M291" s="98" t="s">
        <v>57256</v>
      </c>
      <c r="N291" s="98" t="s">
        <v>57257</v>
      </c>
      <c r="O291" s="101">
        <v>7</v>
      </c>
      <c r="P291" s="101">
        <v>7</v>
      </c>
    </row>
    <row r="292">
      <c r="K292" s="96" t="s">
        <v>57258</v>
      </c>
      <c r="O292" s="85">
        <f>SUM(O289:O291)</f>
      </c>
      <c r="P292" s="85">
        <f>SUM(P289:P291)</f>
      </c>
    </row>
    <row r="293">
      <c r="A293" s="98" t="s">
        <v>57259</v>
      </c>
      <c r="B293" s="98" t="s">
        <v>57260</v>
      </c>
      <c r="C293" s="100">
        <v>1168</v>
      </c>
      <c r="D293" s="98" t="s">
        <v>57261</v>
      </c>
      <c r="E293" s="98" t="s">
        <v>57262</v>
      </c>
      <c r="F293" s="104">
        <v>44663</v>
      </c>
      <c r="G293" s="104">
        <v>45413</v>
      </c>
      <c r="H293" s="104">
        <v>45777</v>
      </c>
      <c r="J293" s="101">
        <v>1740</v>
      </c>
      <c r="K293" s="98" t="s">
        <v>57263</v>
      </c>
      <c r="L293" s="98" t="s">
        <v>57264</v>
      </c>
      <c r="M293" s="98" t="s">
        <v>57265</v>
      </c>
      <c r="N293" s="98" t="s">
        <v>57266</v>
      </c>
      <c r="O293" s="101">
        <v>10</v>
      </c>
      <c r="P293" s="101">
        <v>35</v>
      </c>
      <c r="Q293" s="101">
        <v>0</v>
      </c>
      <c r="R293" s="101">
        <v>150</v>
      </c>
    </row>
    <row r="294">
      <c r="L294" s="98" t="s">
        <v>57267</v>
      </c>
      <c r="M294" s="98" t="s">
        <v>57268</v>
      </c>
      <c r="N294" s="98" t="s">
        <v>57269</v>
      </c>
      <c r="O294" s="101">
        <v>35</v>
      </c>
      <c r="P294" s="101">
        <v>15</v>
      </c>
    </row>
    <row r="295">
      <c r="L295" s="98" t="s">
        <v>57270</v>
      </c>
      <c r="M295" s="98" t="s">
        <v>57271</v>
      </c>
      <c r="N295" s="98" t="s">
        <v>57272</v>
      </c>
      <c r="O295" s="101">
        <v>25</v>
      </c>
      <c r="P295" s="101">
        <v>15</v>
      </c>
    </row>
    <row r="296">
      <c r="L296" s="98" t="s">
        <v>57273</v>
      </c>
      <c r="M296" s="98" t="s">
        <v>57274</v>
      </c>
      <c r="N296" s="98" t="s">
        <v>57275</v>
      </c>
      <c r="O296" s="101">
        <v>15</v>
      </c>
      <c r="P296" s="101">
        <v>25</v>
      </c>
    </row>
    <row r="297">
      <c r="L297" s="98" t="s">
        <v>57276</v>
      </c>
      <c r="M297" s="98" t="s">
        <v>57277</v>
      </c>
      <c r="N297" s="98" t="s">
        <v>57278</v>
      </c>
      <c r="O297" s="101">
        <v>15</v>
      </c>
      <c r="P297" s="101">
        <v>10</v>
      </c>
    </row>
    <row r="298">
      <c r="L298" s="98" t="s">
        <v>57279</v>
      </c>
      <c r="M298" s="98" t="s">
        <v>57280</v>
      </c>
      <c r="N298" s="98" t="s">
        <v>57281</v>
      </c>
      <c r="O298" s="101">
        <v>1640</v>
      </c>
      <c r="P298" s="101">
        <v>1640</v>
      </c>
    </row>
    <row r="299">
      <c r="L299" s="98" t="s">
        <v>57282</v>
      </c>
      <c r="M299" s="98" t="s">
        <v>57283</v>
      </c>
      <c r="N299" s="98" t="s">
        <v>57284</v>
      </c>
      <c r="O299" s="101">
        <v>7</v>
      </c>
      <c r="P299" s="101">
        <v>7</v>
      </c>
    </row>
    <row r="300">
      <c r="K300" s="96" t="s">
        <v>57285</v>
      </c>
      <c r="O300" s="85">
        <f>SUM(O293:O299)</f>
      </c>
      <c r="P300" s="85">
        <f>SUM(P293:P299)</f>
      </c>
    </row>
    <row r="301">
      <c r="A301" s="98" t="s">
        <v>57286</v>
      </c>
      <c r="B301" s="98" t="s">
        <v>57287</v>
      </c>
      <c r="C301" s="100">
        <v>721</v>
      </c>
      <c r="D301" s="98" t="s">
        <v>57288</v>
      </c>
      <c r="E301" s="98" t="s">
        <v>57289</v>
      </c>
      <c r="F301" s="104">
        <v>45425</v>
      </c>
      <c r="G301" s="104">
        <v>45425</v>
      </c>
      <c r="H301" s="104">
        <v>45808</v>
      </c>
      <c r="J301" s="101">
        <v>1120</v>
      </c>
      <c r="K301" s="98" t="s">
        <v>57290</v>
      </c>
      <c r="L301" s="98" t="s">
        <v>57291</v>
      </c>
      <c r="M301" s="98" t="s">
        <v>57292</v>
      </c>
      <c r="N301" s="98" t="s">
        <v>57293</v>
      </c>
      <c r="O301" s="101">
        <v>35</v>
      </c>
      <c r="P301" s="101">
        <v>0</v>
      </c>
      <c r="Q301" s="101">
        <v>0</v>
      </c>
      <c r="R301" s="101">
        <v>150</v>
      </c>
    </row>
    <row r="302">
      <c r="L302" s="98" t="s">
        <v>57294</v>
      </c>
      <c r="M302" s="98" t="s">
        <v>57295</v>
      </c>
      <c r="N302" s="98" t="s">
        <v>57296</v>
      </c>
      <c r="O302" s="101">
        <v>25</v>
      </c>
      <c r="P302" s="101">
        <v>70</v>
      </c>
    </row>
    <row r="303">
      <c r="L303" s="98" t="s">
        <v>57297</v>
      </c>
      <c r="M303" s="98" t="s">
        <v>57298</v>
      </c>
      <c r="N303" s="98" t="s">
        <v>57299</v>
      </c>
      <c r="O303" s="101">
        <v>10</v>
      </c>
      <c r="P303" s="101">
        <v>0</v>
      </c>
    </row>
    <row r="304">
      <c r="L304" s="98" t="s">
        <v>57300</v>
      </c>
      <c r="M304" s="98" t="s">
        <v>57301</v>
      </c>
      <c r="N304" s="98" t="s">
        <v>57302</v>
      </c>
      <c r="O304" s="101">
        <v>15</v>
      </c>
      <c r="P304" s="101">
        <v>15</v>
      </c>
    </row>
    <row r="305">
      <c r="L305" s="98" t="s">
        <v>57303</v>
      </c>
      <c r="M305" s="98" t="s">
        <v>57304</v>
      </c>
      <c r="N305" s="98" t="s">
        <v>57305</v>
      </c>
      <c r="O305" s="101">
        <v>20</v>
      </c>
      <c r="P305" s="101">
        <v>20</v>
      </c>
    </row>
    <row r="306">
      <c r="L306" s="98" t="s">
        <v>57306</v>
      </c>
      <c r="M306" s="98" t="s">
        <v>57307</v>
      </c>
      <c r="N306" s="98" t="s">
        <v>57308</v>
      </c>
      <c r="O306" s="101">
        <v>1050</v>
      </c>
      <c r="P306" s="101">
        <v>1050</v>
      </c>
    </row>
    <row r="307">
      <c r="L307" s="98" t="s">
        <v>57309</v>
      </c>
      <c r="M307" s="98" t="s">
        <v>57310</v>
      </c>
      <c r="N307" s="98" t="s">
        <v>57311</v>
      </c>
      <c r="O307" s="101">
        <v>7</v>
      </c>
      <c r="P307" s="101">
        <v>7</v>
      </c>
    </row>
    <row r="308">
      <c r="K308" s="96" t="s">
        <v>57312</v>
      </c>
      <c r="O308" s="85">
        <f>SUM(O301:O307)</f>
      </c>
      <c r="P308" s="85">
        <f>SUM(P301:P307)</f>
      </c>
    </row>
    <row r="309">
      <c r="A309" s="98" t="s">
        <v>57313</v>
      </c>
      <c r="B309" s="98" t="s">
        <v>57314</v>
      </c>
      <c r="C309" s="100">
        <v>721</v>
      </c>
      <c r="D309" s="98" t="s">
        <v>57315</v>
      </c>
      <c r="E309" s="98" t="s">
        <v>57316</v>
      </c>
      <c r="F309" s="104">
        <v>42321</v>
      </c>
      <c r="G309" s="104">
        <v>45689</v>
      </c>
      <c r="H309" s="104">
        <v>46112</v>
      </c>
      <c r="J309" s="101">
        <v>1075</v>
      </c>
      <c r="K309" s="98" t="s">
        <v>57317</v>
      </c>
      <c r="L309" s="98" t="s">
        <v>57318</v>
      </c>
      <c r="M309" s="98" t="s">
        <v>57319</v>
      </c>
      <c r="N309" s="98" t="s">
        <v>57320</v>
      </c>
      <c r="O309" s="101">
        <v>35</v>
      </c>
      <c r="P309" s="101">
        <v>35</v>
      </c>
      <c r="Q309" s="101">
        <v>0</v>
      </c>
      <c r="R309" s="101">
        <v>150</v>
      </c>
    </row>
    <row r="310">
      <c r="L310" s="98" t="s">
        <v>57321</v>
      </c>
      <c r="M310" s="98" t="s">
        <v>57322</v>
      </c>
      <c r="N310" s="98" t="s">
        <v>57323</v>
      </c>
      <c r="O310" s="101">
        <v>1075</v>
      </c>
      <c r="P310" s="101">
        <v>1075</v>
      </c>
    </row>
    <row r="311">
      <c r="L311" s="98" t="s">
        <v>57324</v>
      </c>
      <c r="M311" s="98" t="s">
        <v>57325</v>
      </c>
      <c r="N311" s="98" t="s">
        <v>57326</v>
      </c>
      <c r="O311" s="101">
        <v>7</v>
      </c>
      <c r="P311" s="101">
        <v>7</v>
      </c>
    </row>
    <row r="312">
      <c r="K312" s="96" t="s">
        <v>57327</v>
      </c>
      <c r="O312" s="85">
        <f>SUM(O309:O311)</f>
      </c>
      <c r="P312" s="85">
        <f>SUM(P309:P311)</f>
      </c>
    </row>
    <row r="313">
      <c r="A313" s="98" t="s">
        <v>57328</v>
      </c>
      <c r="B313" s="98" t="s">
        <v>57329</v>
      </c>
      <c r="C313" s="100">
        <v>721</v>
      </c>
      <c r="D313" s="98" t="s">
        <v>57330</v>
      </c>
      <c r="E313" s="98" t="s">
        <v>57331</v>
      </c>
      <c r="F313" s="104">
        <v>42623</v>
      </c>
      <c r="G313" s="104">
        <v>45566</v>
      </c>
      <c r="H313" s="104">
        <v>45930</v>
      </c>
      <c r="J313" s="101">
        <v>1085</v>
      </c>
      <c r="K313" s="98" t="s">
        <v>57332</v>
      </c>
      <c r="L313" s="98" t="s">
        <v>57333</v>
      </c>
      <c r="M313" s="98" t="s">
        <v>57334</v>
      </c>
      <c r="N313" s="98" t="s">
        <v>57335</v>
      </c>
      <c r="O313" s="101">
        <v>35</v>
      </c>
      <c r="P313" s="101">
        <v>35</v>
      </c>
      <c r="Q313" s="101">
        <v>0</v>
      </c>
      <c r="R313" s="101">
        <v>150</v>
      </c>
    </row>
    <row r="314">
      <c r="L314" s="98" t="s">
        <v>57336</v>
      </c>
      <c r="M314" s="98" t="s">
        <v>57337</v>
      </c>
      <c r="N314" s="98" t="s">
        <v>57338</v>
      </c>
      <c r="O314" s="101">
        <v>1060</v>
      </c>
      <c r="P314" s="101">
        <v>1060</v>
      </c>
    </row>
    <row r="315">
      <c r="L315" s="98" t="s">
        <v>57339</v>
      </c>
      <c r="M315" s="98" t="s">
        <v>57340</v>
      </c>
      <c r="N315" s="98" t="s">
        <v>57341</v>
      </c>
      <c r="O315" s="101">
        <v>7</v>
      </c>
      <c r="P315" s="101">
        <v>7</v>
      </c>
    </row>
    <row r="316">
      <c r="K316" s="96" t="s">
        <v>57342</v>
      </c>
      <c r="O316" s="85">
        <f>SUM(O313:O315)</f>
      </c>
      <c r="P316" s="85">
        <f>SUM(P313:P315)</f>
      </c>
    </row>
    <row r="317">
      <c r="A317" s="98" t="s">
        <v>57343</v>
      </c>
      <c r="B317" s="98" t="s">
        <v>57344</v>
      </c>
      <c r="C317" s="100">
        <v>721</v>
      </c>
      <c r="D317" s="98" t="s">
        <v>57345</v>
      </c>
      <c r="E317" s="98" t="s">
        <v>57346</v>
      </c>
      <c r="F317" s="104">
        <v>45461</v>
      </c>
      <c r="G317" s="104">
        <v>45461</v>
      </c>
      <c r="H317" s="104">
        <v>45900</v>
      </c>
      <c r="J317" s="101">
        <v>1125</v>
      </c>
      <c r="K317" s="98" t="s">
        <v>57347</v>
      </c>
      <c r="L317" s="98" t="s">
        <v>57348</v>
      </c>
      <c r="M317" s="98" t="s">
        <v>57349</v>
      </c>
      <c r="N317" s="98" t="s">
        <v>57350</v>
      </c>
      <c r="O317" s="101">
        <v>40</v>
      </c>
      <c r="P317" s="101">
        <v>35</v>
      </c>
      <c r="Q317" s="101">
        <v>0</v>
      </c>
      <c r="R317" s="101">
        <v>150</v>
      </c>
    </row>
    <row r="318">
      <c r="L318" s="98" t="s">
        <v>57351</v>
      </c>
      <c r="M318" s="98" t="s">
        <v>57352</v>
      </c>
      <c r="N318" s="98" t="s">
        <v>57353</v>
      </c>
      <c r="O318" s="101">
        <v>35</v>
      </c>
      <c r="P318" s="101">
        <v>40</v>
      </c>
    </row>
    <row r="319">
      <c r="L319" s="98" t="s">
        <v>57354</v>
      </c>
      <c r="M319" s="98" t="s">
        <v>57355</v>
      </c>
      <c r="N319" s="98" t="s">
        <v>57356</v>
      </c>
      <c r="O319" s="101">
        <v>1050</v>
      </c>
      <c r="P319" s="101">
        <v>1050</v>
      </c>
    </row>
    <row r="320">
      <c r="L320" s="98" t="s">
        <v>57357</v>
      </c>
      <c r="M320" s="98" t="s">
        <v>57358</v>
      </c>
      <c r="N320" s="98" t="s">
        <v>57359</v>
      </c>
      <c r="O320" s="101">
        <v>45</v>
      </c>
      <c r="P320" s="101">
        <v>45</v>
      </c>
    </row>
    <row r="321">
      <c r="L321" s="98" t="s">
        <v>57360</v>
      </c>
      <c r="M321" s="98" t="s">
        <v>57361</v>
      </c>
      <c r="N321" s="98" t="s">
        <v>57362</v>
      </c>
      <c r="O321" s="101">
        <v>7</v>
      </c>
      <c r="P321" s="101">
        <v>7</v>
      </c>
    </row>
    <row r="322">
      <c r="K322" s="96" t="s">
        <v>57363</v>
      </c>
      <c r="O322" s="85">
        <f>SUM(O317:O321)</f>
      </c>
      <c r="P322" s="85">
        <f>SUM(P317:P321)</f>
      </c>
    </row>
    <row r="323">
      <c r="A323" s="98" t="s">
        <v>57364</v>
      </c>
      <c r="B323" s="98" t="s">
        <v>57365</v>
      </c>
      <c r="C323" s="100">
        <v>1168</v>
      </c>
      <c r="D323" s="98" t="s">
        <v>57366</v>
      </c>
      <c r="E323" s="98" t="s">
        <v>57367</v>
      </c>
      <c r="F323" s="104">
        <v>41086</v>
      </c>
      <c r="G323" s="104">
        <v>45474</v>
      </c>
      <c r="H323" s="104">
        <v>45900</v>
      </c>
      <c r="J323" s="101">
        <v>1690</v>
      </c>
      <c r="K323" s="98" t="s">
        <v>57368</v>
      </c>
      <c r="L323" s="98" t="s">
        <v>57369</v>
      </c>
      <c r="M323" s="98" t="s">
        <v>57370</v>
      </c>
      <c r="N323" s="98" t="s">
        <v>57371</v>
      </c>
      <c r="O323" s="101">
        <v>10</v>
      </c>
      <c r="P323" s="101">
        <v>10</v>
      </c>
      <c r="Q323" s="101">
        <v>0</v>
      </c>
      <c r="R323" s="101">
        <v>350</v>
      </c>
    </row>
    <row r="324">
      <c r="L324" s="98" t="s">
        <v>57372</v>
      </c>
      <c r="M324" s="98" t="s">
        <v>57373</v>
      </c>
      <c r="N324" s="98" t="s">
        <v>57374</v>
      </c>
      <c r="O324" s="101">
        <v>15</v>
      </c>
      <c r="P324" s="101">
        <v>0</v>
      </c>
    </row>
    <row r="325">
      <c r="L325" s="98" t="s">
        <v>57375</v>
      </c>
      <c r="M325" s="98" t="s">
        <v>57376</v>
      </c>
      <c r="N325" s="98" t="s">
        <v>57377</v>
      </c>
      <c r="O325" s="101">
        <v>25</v>
      </c>
      <c r="P325" s="101">
        <v>40</v>
      </c>
    </row>
    <row r="326">
      <c r="L326" s="98" t="s">
        <v>57378</v>
      </c>
      <c r="M326" s="98" t="s">
        <v>57379</v>
      </c>
      <c r="N326" s="98" t="s">
        <v>57380</v>
      </c>
      <c r="O326" s="101">
        <v>1640</v>
      </c>
      <c r="P326" s="101">
        <v>1640</v>
      </c>
    </row>
    <row r="327">
      <c r="L327" s="98" t="s">
        <v>57381</v>
      </c>
      <c r="M327" s="98" t="s">
        <v>57382</v>
      </c>
      <c r="N327" s="98" t="s">
        <v>57383</v>
      </c>
      <c r="O327" s="101">
        <v>7</v>
      </c>
      <c r="P327" s="101">
        <v>7</v>
      </c>
    </row>
    <row r="328">
      <c r="K328" s="96" t="s">
        <v>57384</v>
      </c>
      <c r="O328" s="85">
        <f>SUM(O323:O327)</f>
      </c>
      <c r="P328" s="85">
        <f>SUM(P323:P327)</f>
      </c>
    </row>
    <row r="329">
      <c r="A329" s="98" t="s">
        <v>57385</v>
      </c>
      <c r="B329" s="98" t="s">
        <v>57386</v>
      </c>
      <c r="C329" s="100">
        <v>1135</v>
      </c>
      <c r="D329" s="98" t="s">
        <v>57387</v>
      </c>
      <c r="E329" s="98" t="s">
        <v>57388</v>
      </c>
      <c r="F329" s="104">
        <v>45535</v>
      </c>
      <c r="G329" s="104">
        <v>45535</v>
      </c>
      <c r="H329" s="104">
        <v>45930</v>
      </c>
      <c r="J329" s="101">
        <v>1520</v>
      </c>
      <c r="K329" s="98" t="s">
        <v>57389</v>
      </c>
      <c r="L329" s="98" t="s">
        <v>57390</v>
      </c>
      <c r="M329" s="98" t="s">
        <v>57391</v>
      </c>
      <c r="N329" s="98" t="s">
        <v>57392</v>
      </c>
      <c r="O329" s="101">
        <v>1520</v>
      </c>
      <c r="P329" s="101">
        <v>1520</v>
      </c>
      <c r="Q329" s="101">
        <v>1743.3299999999999</v>
      </c>
      <c r="R329" s="101">
        <v>150</v>
      </c>
    </row>
    <row r="330">
      <c r="L330" s="98" t="s">
        <v>57393</v>
      </c>
      <c r="M330" s="98" t="s">
        <v>57394</v>
      </c>
      <c r="N330" s="98" t="s">
        <v>57395</v>
      </c>
      <c r="O330" s="101">
        <v>152</v>
      </c>
      <c r="P330" s="101">
        <v>0</v>
      </c>
    </row>
    <row r="331">
      <c r="L331" s="98" t="s">
        <v>57396</v>
      </c>
      <c r="M331" s="98" t="s">
        <v>57397</v>
      </c>
      <c r="N331" s="98" t="s">
        <v>57398</v>
      </c>
      <c r="O331" s="101">
        <v>7</v>
      </c>
      <c r="P331" s="101">
        <v>7</v>
      </c>
    </row>
    <row r="332">
      <c r="K332" s="96" t="s">
        <v>57399</v>
      </c>
      <c r="O332" s="85">
        <f>SUM(O329:O331)</f>
      </c>
      <c r="P332" s="85">
        <f>SUM(P329:P331)</f>
      </c>
    </row>
    <row r="333">
      <c r="A333" s="98" t="s">
        <v>57400</v>
      </c>
      <c r="B333" s="98" t="s">
        <v>57401</v>
      </c>
      <c r="C333" s="100">
        <v>1168</v>
      </c>
      <c r="D333" s="98" t="s">
        <v>57402</v>
      </c>
      <c r="E333" s="98" t="s">
        <v>57403</v>
      </c>
      <c r="F333" s="104">
        <v>45675</v>
      </c>
      <c r="G333" s="104">
        <v>45675</v>
      </c>
      <c r="H333" s="104">
        <v>46098</v>
      </c>
      <c r="J333" s="101">
        <v>1665</v>
      </c>
      <c r="K333" s="98" t="s">
        <v>57404</v>
      </c>
      <c r="L333" s="98" t="s">
        <v>57405</v>
      </c>
      <c r="M333" s="98" t="s">
        <v>57406</v>
      </c>
      <c r="N333" s="98" t="s">
        <v>57407</v>
      </c>
      <c r="O333" s="101">
        <v>50</v>
      </c>
      <c r="P333" s="101">
        <v>50</v>
      </c>
      <c r="Q333" s="101">
        <v>0</v>
      </c>
      <c r="R333" s="101">
        <v>150</v>
      </c>
    </row>
    <row r="334">
      <c r="L334" s="98" t="s">
        <v>57408</v>
      </c>
      <c r="M334" s="98" t="s">
        <v>57409</v>
      </c>
      <c r="N334" s="98" t="s">
        <v>57410</v>
      </c>
      <c r="O334" s="101">
        <v>1665</v>
      </c>
      <c r="P334" s="101">
        <v>1665</v>
      </c>
    </row>
    <row r="335">
      <c r="L335" s="98" t="s">
        <v>57411</v>
      </c>
      <c r="M335" s="98" t="s">
        <v>57412</v>
      </c>
      <c r="N335" s="98" t="s">
        <v>57413</v>
      </c>
      <c r="O335" s="101">
        <v>7</v>
      </c>
      <c r="P335" s="101">
        <v>7</v>
      </c>
    </row>
    <row r="336">
      <c r="K336" s="96" t="s">
        <v>57414</v>
      </c>
      <c r="O336" s="85">
        <f>SUM(O333:O335)</f>
      </c>
      <c r="P336" s="85">
        <f>SUM(P333:P335)</f>
      </c>
    </row>
    <row r="337">
      <c r="A337" s="98" t="s">
        <v>57415</v>
      </c>
      <c r="B337" s="98" t="s">
        <v>57416</v>
      </c>
      <c r="C337" s="100">
        <v>721</v>
      </c>
      <c r="D337" s="98" t="s">
        <v>57417</v>
      </c>
      <c r="E337" s="98" t="s">
        <v>57418</v>
      </c>
      <c r="F337" s="104">
        <v>45159</v>
      </c>
      <c r="G337" s="104">
        <v>45597</v>
      </c>
      <c r="H337" s="104">
        <v>45961</v>
      </c>
      <c r="J337" s="101">
        <v>1105</v>
      </c>
      <c r="K337" s="98" t="s">
        <v>57419</v>
      </c>
      <c r="L337" s="98" t="s">
        <v>57420</v>
      </c>
      <c r="M337" s="98" t="s">
        <v>57421</v>
      </c>
      <c r="N337" s="98" t="s">
        <v>57422</v>
      </c>
      <c r="O337" s="101">
        <v>20</v>
      </c>
      <c r="P337" s="101">
        <v>10</v>
      </c>
      <c r="Q337" s="101">
        <v>-3.71</v>
      </c>
      <c r="R337" s="101">
        <v>150</v>
      </c>
    </row>
    <row r="338">
      <c r="L338" s="98" t="s">
        <v>57423</v>
      </c>
      <c r="M338" s="98" t="s">
        <v>57424</v>
      </c>
      <c r="N338" s="98" t="s">
        <v>57425</v>
      </c>
      <c r="O338" s="101">
        <v>25</v>
      </c>
      <c r="P338" s="101">
        <v>25</v>
      </c>
    </row>
    <row r="339">
      <c r="L339" s="98" t="s">
        <v>57426</v>
      </c>
      <c r="M339" s="98" t="s">
        <v>57427</v>
      </c>
      <c r="N339" s="98" t="s">
        <v>57428</v>
      </c>
      <c r="O339" s="101">
        <v>10</v>
      </c>
      <c r="P339" s="101">
        <v>20</v>
      </c>
    </row>
    <row r="340">
      <c r="L340" s="98" t="s">
        <v>57429</v>
      </c>
      <c r="M340" s="98" t="s">
        <v>57430</v>
      </c>
      <c r="N340" s="98" t="s">
        <v>57431</v>
      </c>
      <c r="O340" s="101">
        <v>1070</v>
      </c>
      <c r="P340" s="101">
        <v>1070</v>
      </c>
    </row>
    <row r="341">
      <c r="L341" s="98" t="s">
        <v>57432</v>
      </c>
      <c r="M341" s="98" t="s">
        <v>57433</v>
      </c>
      <c r="N341" s="98" t="s">
        <v>57434</v>
      </c>
      <c r="O341" s="101">
        <v>7</v>
      </c>
      <c r="P341" s="101">
        <v>7</v>
      </c>
    </row>
    <row r="342">
      <c r="K342" s="96" t="s">
        <v>57435</v>
      </c>
      <c r="O342" s="85">
        <f>SUM(O337:O341)</f>
      </c>
      <c r="P342" s="85">
        <f>SUM(P337:P341)</f>
      </c>
    </row>
    <row r="343">
      <c r="A343" s="98" t="s">
        <v>57436</v>
      </c>
      <c r="B343" s="98" t="s">
        <v>57437</v>
      </c>
      <c r="C343" s="100">
        <v>721</v>
      </c>
      <c r="D343" s="98" t="s">
        <v>57438</v>
      </c>
      <c r="E343" s="98" t="s">
        <v>57439</v>
      </c>
      <c r="F343" s="104">
        <v>45444</v>
      </c>
      <c r="G343" s="104">
        <v>45444</v>
      </c>
      <c r="H343" s="104">
        <v>45808</v>
      </c>
      <c r="J343" s="101">
        <v>1095</v>
      </c>
      <c r="K343" s="98" t="s">
        <v>57440</v>
      </c>
      <c r="L343" s="98" t="s">
        <v>57441</v>
      </c>
      <c r="M343" s="98" t="s">
        <v>57442</v>
      </c>
      <c r="N343" s="98" t="s">
        <v>57443</v>
      </c>
      <c r="O343" s="101">
        <v>15</v>
      </c>
      <c r="P343" s="101">
        <v>45</v>
      </c>
      <c r="Q343" s="101">
        <v>0</v>
      </c>
      <c r="R343" s="101">
        <v>150</v>
      </c>
    </row>
    <row r="344">
      <c r="L344" s="98" t="s">
        <v>57444</v>
      </c>
      <c r="M344" s="98" t="s">
        <v>57445</v>
      </c>
      <c r="N344" s="98" t="s">
        <v>57446</v>
      </c>
      <c r="O344" s="101">
        <v>25</v>
      </c>
      <c r="P344" s="101">
        <v>10</v>
      </c>
    </row>
    <row r="345">
      <c r="L345" s="98" t="s">
        <v>57447</v>
      </c>
      <c r="M345" s="98" t="s">
        <v>57448</v>
      </c>
      <c r="N345" s="98" t="s">
        <v>57449</v>
      </c>
      <c r="O345" s="101">
        <v>20</v>
      </c>
      <c r="P345" s="101">
        <v>15</v>
      </c>
    </row>
    <row r="346">
      <c r="L346" s="98" t="s">
        <v>57450</v>
      </c>
      <c r="M346" s="98" t="s">
        <v>57451</v>
      </c>
      <c r="N346" s="98" t="s">
        <v>57452</v>
      </c>
      <c r="O346" s="101">
        <v>10</v>
      </c>
      <c r="P346" s="101">
        <v>0</v>
      </c>
    </row>
    <row r="347">
      <c r="L347" s="98" t="s">
        <v>57453</v>
      </c>
      <c r="M347" s="98" t="s">
        <v>57454</v>
      </c>
      <c r="N347" s="98" t="s">
        <v>57455</v>
      </c>
      <c r="O347" s="101">
        <v>1025</v>
      </c>
      <c r="P347" s="101">
        <v>1025</v>
      </c>
    </row>
    <row r="348">
      <c r="L348" s="98" t="s">
        <v>57456</v>
      </c>
      <c r="M348" s="98" t="s">
        <v>57457</v>
      </c>
      <c r="N348" s="98" t="s">
        <v>57458</v>
      </c>
      <c r="O348" s="101">
        <v>7</v>
      </c>
      <c r="P348" s="101">
        <v>7</v>
      </c>
    </row>
    <row r="349">
      <c r="K349" s="96" t="s">
        <v>57459</v>
      </c>
      <c r="O349" s="85">
        <f>SUM(O343:O348)</f>
      </c>
      <c r="P349" s="85">
        <f>SUM(P343:P348)</f>
      </c>
    </row>
    <row r="350">
      <c r="A350" s="98" t="s">
        <v>57460</v>
      </c>
      <c r="B350" s="98" t="s">
        <v>57461</v>
      </c>
      <c r="C350" s="100">
        <v>721</v>
      </c>
      <c r="D350" s="98" t="s">
        <v>57462</v>
      </c>
      <c r="E350" s="98" t="s">
        <v>57463</v>
      </c>
      <c r="F350" s="104">
        <v>45639</v>
      </c>
      <c r="G350" s="104">
        <v>45639</v>
      </c>
      <c r="H350" s="104">
        <v>46081</v>
      </c>
      <c r="J350" s="101">
        <v>1155</v>
      </c>
      <c r="K350" s="98" t="s">
        <v>57464</v>
      </c>
      <c r="L350" s="98" t="s">
        <v>57465</v>
      </c>
      <c r="M350" s="98" t="s">
        <v>57466</v>
      </c>
      <c r="N350" s="98" t="s">
        <v>57467</v>
      </c>
      <c r="O350" s="101">
        <v>10</v>
      </c>
      <c r="P350" s="101">
        <v>10</v>
      </c>
      <c r="Q350" s="101">
        <v>0</v>
      </c>
      <c r="R350" s="101">
        <v>350</v>
      </c>
    </row>
    <row r="351">
      <c r="L351" s="98" t="s">
        <v>57468</v>
      </c>
      <c r="M351" s="98" t="s">
        <v>57469</v>
      </c>
      <c r="N351" s="98" t="s">
        <v>57470</v>
      </c>
      <c r="O351" s="101">
        <v>20</v>
      </c>
      <c r="P351" s="101">
        <v>70</v>
      </c>
    </row>
    <row r="352">
      <c r="L352" s="98" t="s">
        <v>57471</v>
      </c>
      <c r="M352" s="98" t="s">
        <v>57472</v>
      </c>
      <c r="N352" s="98" t="s">
        <v>57473</v>
      </c>
      <c r="O352" s="101">
        <v>15</v>
      </c>
      <c r="P352" s="101">
        <v>0</v>
      </c>
    </row>
    <row r="353">
      <c r="L353" s="98" t="s">
        <v>57474</v>
      </c>
      <c r="M353" s="98" t="s">
        <v>57475</v>
      </c>
      <c r="N353" s="98" t="s">
        <v>57476</v>
      </c>
      <c r="O353" s="101">
        <v>35</v>
      </c>
      <c r="P353" s="101">
        <v>0</v>
      </c>
    </row>
    <row r="354">
      <c r="L354" s="98" t="s">
        <v>57477</v>
      </c>
      <c r="M354" s="98" t="s">
        <v>57478</v>
      </c>
      <c r="N354" s="98" t="s">
        <v>57479</v>
      </c>
      <c r="O354" s="101">
        <v>1075</v>
      </c>
      <c r="P354" s="101">
        <v>1075</v>
      </c>
    </row>
    <row r="355">
      <c r="L355" s="98" t="s">
        <v>57480</v>
      </c>
      <c r="M355" s="98" t="s">
        <v>57481</v>
      </c>
      <c r="N355" s="98" t="s">
        <v>57482</v>
      </c>
      <c r="O355" s="101">
        <v>7</v>
      </c>
      <c r="P355" s="101">
        <v>7</v>
      </c>
    </row>
    <row r="356">
      <c r="K356" s="96" t="s">
        <v>57483</v>
      </c>
      <c r="O356" s="85">
        <f>SUM(O350:O355)</f>
      </c>
      <c r="P356" s="85">
        <f>SUM(P350:P355)</f>
      </c>
    </row>
    <row r="357">
      <c r="A357" s="98" t="s">
        <v>57484</v>
      </c>
      <c r="B357" s="98" t="s">
        <v>57485</v>
      </c>
      <c r="C357" s="100">
        <v>721</v>
      </c>
      <c r="D357" s="98" t="s">
        <v>57486</v>
      </c>
      <c r="E357" s="98" t="s">
        <v>57487</v>
      </c>
      <c r="F357" s="104">
        <v>45247</v>
      </c>
      <c r="G357" s="104">
        <v>45689</v>
      </c>
      <c r="H357" s="104">
        <v>46053</v>
      </c>
      <c r="J357" s="101">
        <v>1075</v>
      </c>
      <c r="K357" s="98" t="s">
        <v>57488</v>
      </c>
      <c r="L357" s="98" t="s">
        <v>57489</v>
      </c>
      <c r="M357" s="98" t="s">
        <v>57490</v>
      </c>
      <c r="N357" s="98" t="s">
        <v>57491</v>
      </c>
      <c r="O357" s="101">
        <v>35</v>
      </c>
      <c r="P357" s="101">
        <v>35</v>
      </c>
      <c r="Q357" s="101">
        <v>0</v>
      </c>
      <c r="R357" s="101">
        <v>150</v>
      </c>
    </row>
    <row r="358">
      <c r="L358" s="98" t="s">
        <v>57492</v>
      </c>
      <c r="M358" s="98" t="s">
        <v>57493</v>
      </c>
      <c r="N358" s="98" t="s">
        <v>57494</v>
      </c>
      <c r="O358" s="101">
        <v>1070</v>
      </c>
      <c r="P358" s="101">
        <v>1070</v>
      </c>
    </row>
    <row r="359">
      <c r="L359" s="98" t="s">
        <v>57495</v>
      </c>
      <c r="M359" s="98" t="s">
        <v>57496</v>
      </c>
      <c r="N359" s="98" t="s">
        <v>57497</v>
      </c>
      <c r="O359" s="101">
        <v>7</v>
      </c>
      <c r="P359" s="101">
        <v>7</v>
      </c>
    </row>
    <row r="360">
      <c r="K360" s="96" t="s">
        <v>57498</v>
      </c>
      <c r="O360" s="85">
        <f>SUM(O357:O359)</f>
      </c>
      <c r="P360" s="85">
        <f>SUM(P357:P359)</f>
      </c>
    </row>
    <row r="361">
      <c r="A361" s="98" t="s">
        <v>57499</v>
      </c>
      <c r="B361" s="98" t="s">
        <v>57500</v>
      </c>
      <c r="C361" s="100">
        <v>1135</v>
      </c>
      <c r="D361" s="98" t="s">
        <v>57501</v>
      </c>
      <c r="E361" s="98" t="s">
        <v>57502</v>
      </c>
      <c r="F361" s="104">
        <v>44781</v>
      </c>
      <c r="G361" s="104">
        <v>45536</v>
      </c>
      <c r="H361" s="104">
        <v>45900</v>
      </c>
      <c r="J361" s="101">
        <v>1580</v>
      </c>
      <c r="K361" s="98" t="s">
        <v>57503</v>
      </c>
      <c r="L361" s="98" t="s">
        <v>57504</v>
      </c>
      <c r="M361" s="98" t="s">
        <v>57505</v>
      </c>
      <c r="N361" s="98" t="s">
        <v>57506</v>
      </c>
      <c r="O361" s="101">
        <v>10</v>
      </c>
      <c r="P361" s="101">
        <v>45</v>
      </c>
      <c r="Q361" s="101">
        <v>0</v>
      </c>
      <c r="R361" s="101">
        <v>150</v>
      </c>
    </row>
    <row r="362">
      <c r="L362" s="98" t="s">
        <v>57507</v>
      </c>
      <c r="M362" s="98" t="s">
        <v>57508</v>
      </c>
      <c r="N362" s="98" t="s">
        <v>57509</v>
      </c>
      <c r="O362" s="101">
        <v>45</v>
      </c>
      <c r="P362" s="101">
        <v>0</v>
      </c>
    </row>
    <row r="363">
      <c r="L363" s="98" t="s">
        <v>57510</v>
      </c>
      <c r="M363" s="98" t="s">
        <v>57511</v>
      </c>
      <c r="N363" s="98" t="s">
        <v>57512</v>
      </c>
      <c r="O363" s="101">
        <v>25</v>
      </c>
      <c r="P363" s="101">
        <v>40</v>
      </c>
    </row>
    <row r="364">
      <c r="L364" s="98" t="s">
        <v>57513</v>
      </c>
      <c r="M364" s="98" t="s">
        <v>57514</v>
      </c>
      <c r="N364" s="98" t="s">
        <v>57515</v>
      </c>
      <c r="O364" s="101">
        <v>15</v>
      </c>
      <c r="P364" s="101">
        <v>10</v>
      </c>
    </row>
    <row r="365">
      <c r="L365" s="98" t="s">
        <v>57516</v>
      </c>
      <c r="M365" s="98" t="s">
        <v>57517</v>
      </c>
      <c r="N365" s="98" t="s">
        <v>57518</v>
      </c>
      <c r="O365" s="101">
        <v>1560</v>
      </c>
      <c r="P365" s="101">
        <v>1560</v>
      </c>
    </row>
    <row r="366">
      <c r="L366" s="98" t="s">
        <v>57519</v>
      </c>
      <c r="M366" s="98" t="s">
        <v>57520</v>
      </c>
      <c r="N366" s="98" t="s">
        <v>57521</v>
      </c>
      <c r="O366" s="101">
        <v>7</v>
      </c>
      <c r="P366" s="101">
        <v>7</v>
      </c>
    </row>
    <row r="367">
      <c r="K367" s="96" t="s">
        <v>57522</v>
      </c>
      <c r="O367" s="85">
        <f>SUM(O361:O366)</f>
      </c>
      <c r="P367" s="85">
        <f>SUM(P361:P366)</f>
      </c>
    </row>
    <row r="368">
      <c r="A368" s="98" t="s">
        <v>57523</v>
      </c>
      <c r="B368" s="98" t="s">
        <v>57524</v>
      </c>
      <c r="C368" s="100">
        <v>1168</v>
      </c>
      <c r="D368" s="98" t="s">
        <v>57525</v>
      </c>
      <c r="E368" s="98" t="s">
        <v>57526</v>
      </c>
      <c r="F368" s="104">
        <v>45059</v>
      </c>
      <c r="G368" s="104">
        <v>45444</v>
      </c>
      <c r="H368" s="104">
        <v>45808</v>
      </c>
      <c r="J368" s="101">
        <v>1705</v>
      </c>
      <c r="K368" s="98" t="s">
        <v>57527</v>
      </c>
      <c r="L368" s="98" t="s">
        <v>57528</v>
      </c>
      <c r="M368" s="98" t="s">
        <v>57529</v>
      </c>
      <c r="N368" s="98" t="s">
        <v>57530</v>
      </c>
      <c r="O368" s="101">
        <v>15</v>
      </c>
      <c r="P368" s="101">
        <v>15</v>
      </c>
      <c r="Q368" s="101">
        <v>0</v>
      </c>
      <c r="R368" s="101">
        <v>450</v>
      </c>
    </row>
    <row r="369">
      <c r="L369" s="98" t="s">
        <v>57531</v>
      </c>
      <c r="M369" s="98" t="s">
        <v>57532</v>
      </c>
      <c r="N369" s="98" t="s">
        <v>57533</v>
      </c>
      <c r="O369" s="101">
        <v>15</v>
      </c>
      <c r="P369" s="101">
        <v>25</v>
      </c>
    </row>
    <row r="370">
      <c r="L370" s="98" t="s">
        <v>57534</v>
      </c>
      <c r="M370" s="98" t="s">
        <v>57535</v>
      </c>
      <c r="N370" s="98" t="s">
        <v>57536</v>
      </c>
      <c r="O370" s="101">
        <v>10</v>
      </c>
      <c r="P370" s="101">
        <v>0</v>
      </c>
    </row>
    <row r="371">
      <c r="L371" s="98" t="s">
        <v>57537</v>
      </c>
      <c r="M371" s="98" t="s">
        <v>57538</v>
      </c>
      <c r="N371" s="98" t="s">
        <v>57539</v>
      </c>
      <c r="O371" s="101">
        <v>25</v>
      </c>
      <c r="P371" s="101">
        <v>25</v>
      </c>
    </row>
    <row r="372">
      <c r="L372" s="98" t="s">
        <v>57540</v>
      </c>
      <c r="M372" s="98" t="s">
        <v>57541</v>
      </c>
      <c r="N372" s="98" t="s">
        <v>57542</v>
      </c>
      <c r="O372" s="101">
        <v>1640</v>
      </c>
      <c r="P372" s="101">
        <v>1640</v>
      </c>
    </row>
    <row r="373">
      <c r="L373" s="98" t="s">
        <v>57543</v>
      </c>
      <c r="M373" s="98" t="s">
        <v>57544</v>
      </c>
      <c r="N373" s="98" t="s">
        <v>57545</v>
      </c>
      <c r="O373" s="101">
        <v>7</v>
      </c>
      <c r="P373" s="101">
        <v>7</v>
      </c>
    </row>
    <row r="374">
      <c r="K374" s="96" t="s">
        <v>57546</v>
      </c>
      <c r="O374" s="85">
        <f>SUM(O368:O373)</f>
      </c>
      <c r="P374" s="85">
        <f>SUM(P368:P373)</f>
      </c>
    </row>
    <row r="375">
      <c r="A375" s="98" t="s">
        <v>57547</v>
      </c>
      <c r="B375" s="98" t="s">
        <v>57548</v>
      </c>
      <c r="C375" s="100">
        <v>721</v>
      </c>
      <c r="D375" s="98" t="s">
        <v>57549</v>
      </c>
      <c r="E375" s="98" t="s">
        <v>57550</v>
      </c>
      <c r="F375" s="104">
        <v>44814</v>
      </c>
      <c r="G375" s="104">
        <v>45566</v>
      </c>
      <c r="H375" s="104">
        <v>45930</v>
      </c>
      <c r="J375" s="101">
        <v>1120</v>
      </c>
      <c r="K375" s="98" t="s">
        <v>57551</v>
      </c>
      <c r="L375" s="98" t="s">
        <v>57552</v>
      </c>
      <c r="M375" s="98" t="s">
        <v>57553</v>
      </c>
      <c r="N375" s="98" t="s">
        <v>57554</v>
      </c>
      <c r="O375" s="101">
        <v>10</v>
      </c>
      <c r="P375" s="101">
        <v>10</v>
      </c>
      <c r="Q375" s="101">
        <v>0</v>
      </c>
      <c r="R375" s="101">
        <v>350</v>
      </c>
    </row>
    <row r="376">
      <c r="L376" s="98" t="s">
        <v>57555</v>
      </c>
      <c r="M376" s="98" t="s">
        <v>57556</v>
      </c>
      <c r="N376" s="98" t="s">
        <v>57557</v>
      </c>
      <c r="O376" s="101">
        <v>20</v>
      </c>
      <c r="P376" s="101">
        <v>20</v>
      </c>
    </row>
    <row r="377">
      <c r="L377" s="98" t="s">
        <v>57558</v>
      </c>
      <c r="M377" s="98" t="s">
        <v>57559</v>
      </c>
      <c r="N377" s="98" t="s">
        <v>57560</v>
      </c>
      <c r="O377" s="101">
        <v>25</v>
      </c>
      <c r="P377" s="101">
        <v>25</v>
      </c>
    </row>
    <row r="378">
      <c r="L378" s="98" t="s">
        <v>57561</v>
      </c>
      <c r="M378" s="98" t="s">
        <v>57562</v>
      </c>
      <c r="N378" s="98" t="s">
        <v>57563</v>
      </c>
      <c r="O378" s="101">
        <v>15</v>
      </c>
      <c r="P378" s="101">
        <v>15</v>
      </c>
    </row>
    <row r="379">
      <c r="L379" s="98" t="s">
        <v>57564</v>
      </c>
      <c r="M379" s="98" t="s">
        <v>57565</v>
      </c>
      <c r="N379" s="98" t="s">
        <v>57566</v>
      </c>
      <c r="O379" s="101">
        <v>1075</v>
      </c>
      <c r="P379" s="101">
        <v>1075</v>
      </c>
    </row>
    <row r="380">
      <c r="L380" s="98" t="s">
        <v>57567</v>
      </c>
      <c r="M380" s="98" t="s">
        <v>57568</v>
      </c>
      <c r="N380" s="98" t="s">
        <v>57569</v>
      </c>
      <c r="O380" s="101">
        <v>7</v>
      </c>
      <c r="P380" s="101">
        <v>7</v>
      </c>
    </row>
    <row r="381">
      <c r="K381" s="96" t="s">
        <v>57570</v>
      </c>
      <c r="O381" s="85">
        <f>SUM(O375:O380)</f>
      </c>
      <c r="P381" s="85">
        <f>SUM(P375:P380)</f>
      </c>
    </row>
    <row r="382">
      <c r="A382" s="98" t="s">
        <v>57571</v>
      </c>
      <c r="B382" s="98" t="s">
        <v>57572</v>
      </c>
      <c r="C382" s="100">
        <v>721</v>
      </c>
      <c r="D382" s="98" t="s">
        <v>57573</v>
      </c>
      <c r="E382" s="98" t="s">
        <v>57574</v>
      </c>
      <c r="F382" s="104">
        <v>45730</v>
      </c>
      <c r="G382" s="104">
        <v>45730</v>
      </c>
      <c r="H382" s="104">
        <v>46094</v>
      </c>
      <c r="J382" s="101">
        <v>1155</v>
      </c>
      <c r="K382" s="98" t="s">
        <v>57575</v>
      </c>
      <c r="L382" s="98" t="s">
        <v>57576</v>
      </c>
      <c r="M382" s="98" t="s">
        <v>57577</v>
      </c>
      <c r="N382" s="98" t="s">
        <v>57578</v>
      </c>
      <c r="O382" s="101">
        <v>15</v>
      </c>
      <c r="P382" s="101">
        <v>45</v>
      </c>
      <c r="Q382" s="101">
        <v>11.960000000000001</v>
      </c>
      <c r="R382" s="101">
        <v>1305</v>
      </c>
    </row>
    <row r="383">
      <c r="L383" s="98" t="s">
        <v>57579</v>
      </c>
      <c r="M383" s="98" t="s">
        <v>57580</v>
      </c>
      <c r="N383" s="98" t="s">
        <v>57581</v>
      </c>
      <c r="O383" s="101">
        <v>10</v>
      </c>
      <c r="P383" s="101">
        <v>20</v>
      </c>
    </row>
    <row r="384">
      <c r="L384" s="98" t="s">
        <v>57582</v>
      </c>
      <c r="M384" s="98" t="s">
        <v>57583</v>
      </c>
      <c r="N384" s="98" t="s">
        <v>57584</v>
      </c>
      <c r="O384" s="101">
        <v>20</v>
      </c>
      <c r="P384" s="101">
        <v>15</v>
      </c>
    </row>
    <row r="385">
      <c r="L385" s="98" t="s">
        <v>57585</v>
      </c>
      <c r="M385" s="98" t="s">
        <v>57586</v>
      </c>
      <c r="N385" s="98" t="s">
        <v>57587</v>
      </c>
      <c r="O385" s="101">
        <v>35</v>
      </c>
      <c r="P385" s="101">
        <v>0</v>
      </c>
    </row>
    <row r="386">
      <c r="L386" s="98" t="s">
        <v>57588</v>
      </c>
      <c r="M386" s="98" t="s">
        <v>57589</v>
      </c>
      <c r="N386" s="98" t="s">
        <v>57590</v>
      </c>
      <c r="O386" s="101">
        <v>1075</v>
      </c>
      <c r="P386" s="101">
        <v>1075</v>
      </c>
    </row>
    <row r="387">
      <c r="L387" s="98" t="s">
        <v>57591</v>
      </c>
      <c r="M387" s="98" t="s">
        <v>57592</v>
      </c>
      <c r="N387" s="98" t="s">
        <v>57593</v>
      </c>
      <c r="O387" s="101">
        <v>-1155</v>
      </c>
      <c r="P387" s="101">
        <v>-1155</v>
      </c>
    </row>
    <row r="388">
      <c r="L388" s="98" t="s">
        <v>57594</v>
      </c>
      <c r="M388" s="98" t="s">
        <v>57595</v>
      </c>
      <c r="N388" s="98" t="s">
        <v>57596</v>
      </c>
      <c r="O388" s="101">
        <v>7</v>
      </c>
      <c r="P388" s="101">
        <v>7</v>
      </c>
    </row>
    <row r="389">
      <c r="K389" s="96" t="s">
        <v>57597</v>
      </c>
      <c r="O389" s="85">
        <f>SUM(O382:O388)</f>
      </c>
      <c r="P389" s="85">
        <f>SUM(P382:P388)</f>
      </c>
    </row>
    <row r="390">
      <c r="A390" s="98" t="s">
        <v>57598</v>
      </c>
      <c r="B390" s="98" t="s">
        <v>57599</v>
      </c>
      <c r="C390" s="100">
        <v>721</v>
      </c>
      <c r="D390" s="98" t="s">
        <v>57600</v>
      </c>
      <c r="E390" s="98" t="s">
        <v>57601</v>
      </c>
      <c r="F390" s="104">
        <v>45572</v>
      </c>
      <c r="G390" s="104">
        <v>45572</v>
      </c>
      <c r="H390" s="104">
        <v>46022</v>
      </c>
      <c r="J390" s="101">
        <v>1155</v>
      </c>
      <c r="K390" s="98" t="s">
        <v>57602</v>
      </c>
      <c r="L390" s="98" t="s">
        <v>57603</v>
      </c>
      <c r="M390" s="98" t="s">
        <v>57604</v>
      </c>
      <c r="N390" s="98" t="s">
        <v>57605</v>
      </c>
      <c r="O390" s="101">
        <v>20</v>
      </c>
      <c r="P390" s="101">
        <v>0</v>
      </c>
      <c r="Q390" s="101">
        <v>0</v>
      </c>
      <c r="R390" s="101">
        <v>150</v>
      </c>
    </row>
    <row r="391">
      <c r="L391" s="98" t="s">
        <v>57606</v>
      </c>
      <c r="M391" s="98" t="s">
        <v>57607</v>
      </c>
      <c r="N391" s="98" t="s">
        <v>57608</v>
      </c>
      <c r="O391" s="101">
        <v>15</v>
      </c>
      <c r="P391" s="101">
        <v>0</v>
      </c>
    </row>
    <row r="392">
      <c r="L392" s="98" t="s">
        <v>57609</v>
      </c>
      <c r="M392" s="98" t="s">
        <v>57610</v>
      </c>
      <c r="N392" s="98" t="s">
        <v>57611</v>
      </c>
      <c r="O392" s="101">
        <v>35</v>
      </c>
      <c r="P392" s="101">
        <v>55</v>
      </c>
    </row>
    <row r="393">
      <c r="L393" s="98" t="s">
        <v>57612</v>
      </c>
      <c r="M393" s="98" t="s">
        <v>57613</v>
      </c>
      <c r="N393" s="98" t="s">
        <v>57614</v>
      </c>
      <c r="O393" s="101">
        <v>10</v>
      </c>
      <c r="P393" s="101">
        <v>25</v>
      </c>
    </row>
    <row r="394">
      <c r="L394" s="98" t="s">
        <v>57615</v>
      </c>
      <c r="M394" s="98" t="s">
        <v>57616</v>
      </c>
      <c r="N394" s="98" t="s">
        <v>57617</v>
      </c>
      <c r="O394" s="101">
        <v>1075</v>
      </c>
      <c r="P394" s="101">
        <v>1075</v>
      </c>
    </row>
    <row r="395">
      <c r="L395" s="98" t="s">
        <v>57618</v>
      </c>
      <c r="M395" s="98" t="s">
        <v>57619</v>
      </c>
      <c r="N395" s="98" t="s">
        <v>57620</v>
      </c>
      <c r="O395" s="101">
        <v>7</v>
      </c>
      <c r="P395" s="101">
        <v>7</v>
      </c>
    </row>
    <row r="396">
      <c r="K396" s="96" t="s">
        <v>57621</v>
      </c>
      <c r="O396" s="85">
        <f>SUM(O390:O395)</f>
      </c>
      <c r="P396" s="85">
        <f>SUM(P390:P395)</f>
      </c>
    </row>
    <row r="397">
      <c r="A397" s="98" t="s">
        <v>57622</v>
      </c>
      <c r="B397" s="98" t="s">
        <v>57623</v>
      </c>
      <c r="C397" s="100">
        <v>721</v>
      </c>
      <c r="D397" s="98" t="s">
        <v>57624</v>
      </c>
      <c r="E397" s="98" t="s">
        <v>57625</v>
      </c>
      <c r="F397" s="104">
        <v>45507</v>
      </c>
      <c r="G397" s="104">
        <v>45507</v>
      </c>
      <c r="H397" s="104">
        <v>45900</v>
      </c>
      <c r="J397" s="101">
        <v>1145</v>
      </c>
      <c r="K397" s="98" t="s">
        <v>57626</v>
      </c>
      <c r="L397" s="98" t="s">
        <v>57627</v>
      </c>
      <c r="M397" s="98" t="s">
        <v>57628</v>
      </c>
      <c r="N397" s="98" t="s">
        <v>57629</v>
      </c>
      <c r="O397" s="101">
        <v>10</v>
      </c>
      <c r="P397" s="101">
        <v>15</v>
      </c>
      <c r="Q397" s="101">
        <v>-1875.9400000000001</v>
      </c>
      <c r="R397" s="101">
        <v>250</v>
      </c>
    </row>
    <row r="398">
      <c r="L398" s="98" t="s">
        <v>57630</v>
      </c>
      <c r="M398" s="98" t="s">
        <v>57631</v>
      </c>
      <c r="N398" s="98" t="s">
        <v>57632</v>
      </c>
      <c r="O398" s="101">
        <v>25</v>
      </c>
      <c r="P398" s="101">
        <v>0</v>
      </c>
    </row>
    <row r="399">
      <c r="L399" s="98" t="s">
        <v>57633</v>
      </c>
      <c r="M399" s="98" t="s">
        <v>57634</v>
      </c>
      <c r="N399" s="98" t="s">
        <v>57635</v>
      </c>
      <c r="O399" s="101">
        <v>15</v>
      </c>
      <c r="P399" s="101">
        <v>35</v>
      </c>
    </row>
    <row r="400">
      <c r="L400" s="98" t="s">
        <v>57636</v>
      </c>
      <c r="M400" s="98" t="s">
        <v>57637</v>
      </c>
      <c r="N400" s="98" t="s">
        <v>57638</v>
      </c>
      <c r="O400" s="101">
        <v>20</v>
      </c>
      <c r="P400" s="101">
        <v>20</v>
      </c>
    </row>
    <row r="401">
      <c r="L401" s="98" t="s">
        <v>57639</v>
      </c>
      <c r="M401" s="98" t="s">
        <v>57640</v>
      </c>
      <c r="N401" s="98" t="s">
        <v>57641</v>
      </c>
      <c r="O401" s="101">
        <v>1075</v>
      </c>
      <c r="P401" s="101">
        <v>1075</v>
      </c>
    </row>
    <row r="402">
      <c r="L402" s="98" t="s">
        <v>57642</v>
      </c>
      <c r="M402" s="98" t="s">
        <v>57643</v>
      </c>
      <c r="N402" s="98" t="s">
        <v>57644</v>
      </c>
      <c r="O402" s="101">
        <v>7</v>
      </c>
      <c r="P402" s="101">
        <v>7</v>
      </c>
    </row>
    <row r="403">
      <c r="L403" s="98" t="s">
        <v>57645</v>
      </c>
      <c r="M403" s="98" t="s">
        <v>57646</v>
      </c>
      <c r="N403" s="98" t="s">
        <v>57647</v>
      </c>
      <c r="O403" s="101">
        <v>25</v>
      </c>
      <c r="P403" s="101">
        <v>0</v>
      </c>
    </row>
    <row r="404">
      <c r="K404" s="96" t="s">
        <v>57648</v>
      </c>
      <c r="O404" s="85">
        <f>SUM(O397:O403)</f>
      </c>
      <c r="P404" s="85">
        <f>SUM(P397:P403)</f>
      </c>
    </row>
    <row r="405">
      <c r="A405" s="98" t="s">
        <v>57649</v>
      </c>
      <c r="B405" s="98" t="s">
        <v>57650</v>
      </c>
      <c r="C405" s="100">
        <v>1168</v>
      </c>
      <c r="D405" s="98" t="s">
        <v>57651</v>
      </c>
      <c r="E405" s="98" t="s">
        <v>57652</v>
      </c>
      <c r="F405" s="104">
        <v>45241</v>
      </c>
      <c r="G405" s="104">
        <v>45627</v>
      </c>
      <c r="H405" s="104">
        <v>45991</v>
      </c>
      <c r="J405" s="101">
        <v>1715</v>
      </c>
      <c r="K405" s="98" t="s">
        <v>57653</v>
      </c>
      <c r="L405" s="98" t="s">
        <v>57654</v>
      </c>
      <c r="M405" s="98" t="s">
        <v>57655</v>
      </c>
      <c r="N405" s="98" t="s">
        <v>57656</v>
      </c>
      <c r="O405" s="101">
        <v>50</v>
      </c>
      <c r="P405" s="101">
        <v>65</v>
      </c>
      <c r="Q405" s="101">
        <v>0</v>
      </c>
      <c r="R405" s="101">
        <v>525</v>
      </c>
    </row>
    <row r="406">
      <c r="L406" s="98" t="s">
        <v>57657</v>
      </c>
      <c r="M406" s="98" t="s">
        <v>57658</v>
      </c>
      <c r="N406" s="98" t="s">
        <v>57659</v>
      </c>
      <c r="O406" s="101">
        <v>65</v>
      </c>
      <c r="P406" s="101">
        <v>50</v>
      </c>
    </row>
    <row r="407">
      <c r="L407" s="98" t="s">
        <v>57660</v>
      </c>
      <c r="M407" s="98" t="s">
        <v>57661</v>
      </c>
      <c r="N407" s="98" t="s">
        <v>57662</v>
      </c>
      <c r="O407" s="101">
        <v>1665</v>
      </c>
      <c r="P407" s="101">
        <v>1665</v>
      </c>
    </row>
    <row r="408">
      <c r="L408" s="98" t="s">
        <v>57663</v>
      </c>
      <c r="M408" s="98" t="s">
        <v>57664</v>
      </c>
      <c r="N408" s="98" t="s">
        <v>57665</v>
      </c>
      <c r="O408" s="101">
        <v>7</v>
      </c>
      <c r="P408" s="101">
        <v>7</v>
      </c>
    </row>
    <row r="409">
      <c r="L409" s="98" t="s">
        <v>57666</v>
      </c>
      <c r="M409" s="98" t="s">
        <v>57667</v>
      </c>
      <c r="N409" s="98" t="s">
        <v>57668</v>
      </c>
      <c r="O409" s="101">
        <v>150</v>
      </c>
      <c r="P409" s="101">
        <v>0</v>
      </c>
    </row>
    <row r="410">
      <c r="K410" s="96" t="s">
        <v>57669</v>
      </c>
      <c r="O410" s="85">
        <f>SUM(O405:O409)</f>
      </c>
      <c r="P410" s="85">
        <f>SUM(P405:P409)</f>
      </c>
    </row>
    <row r="411">
      <c r="A411" s="98" t="s">
        <v>57670</v>
      </c>
      <c r="B411" s="98" t="s">
        <v>57671</v>
      </c>
      <c r="C411" s="100">
        <v>1168</v>
      </c>
      <c r="D411" s="98" t="s">
        <v>57672</v>
      </c>
      <c r="E411" s="98" t="s">
        <v>57673</v>
      </c>
      <c r="F411" s="104">
        <v>44713</v>
      </c>
      <c r="G411" s="104">
        <v>45444</v>
      </c>
      <c r="H411" s="104">
        <v>45808</v>
      </c>
      <c r="I411" s="104">
        <v>45808</v>
      </c>
      <c r="J411" s="101">
        <v>1805</v>
      </c>
      <c r="K411" s="98" t="s">
        <v>57674</v>
      </c>
      <c r="L411" s="98" t="s">
        <v>57675</v>
      </c>
      <c r="M411" s="98" t="s">
        <v>57676</v>
      </c>
      <c r="N411" s="98" t="s">
        <v>57677</v>
      </c>
      <c r="O411" s="101">
        <v>15</v>
      </c>
      <c r="P411" s="101">
        <v>40</v>
      </c>
      <c r="Q411" s="101">
        <v>0</v>
      </c>
      <c r="R411" s="101">
        <v>650</v>
      </c>
    </row>
    <row r="412">
      <c r="L412" s="98" t="s">
        <v>57678</v>
      </c>
      <c r="M412" s="98" t="s">
        <v>57679</v>
      </c>
      <c r="N412" s="98" t="s">
        <v>57680</v>
      </c>
      <c r="O412" s="101">
        <v>25</v>
      </c>
      <c r="P412" s="101">
        <v>0</v>
      </c>
    </row>
    <row r="413">
      <c r="L413" s="98" t="s">
        <v>57681</v>
      </c>
      <c r="M413" s="98" t="s">
        <v>57682</v>
      </c>
      <c r="N413" s="98" t="s">
        <v>57683</v>
      </c>
      <c r="O413" s="101">
        <v>15</v>
      </c>
      <c r="P413" s="101">
        <v>0</v>
      </c>
    </row>
    <row r="414">
      <c r="L414" s="98" t="s">
        <v>57684</v>
      </c>
      <c r="M414" s="98" t="s">
        <v>57685</v>
      </c>
      <c r="N414" s="98" t="s">
        <v>57686</v>
      </c>
      <c r="O414" s="101">
        <v>35</v>
      </c>
      <c r="P414" s="101">
        <v>25</v>
      </c>
    </row>
    <row r="415">
      <c r="L415" s="98" t="s">
        <v>57687</v>
      </c>
      <c r="M415" s="98" t="s">
        <v>57688</v>
      </c>
      <c r="N415" s="98" t="s">
        <v>57689</v>
      </c>
      <c r="O415" s="101">
        <v>10</v>
      </c>
      <c r="P415" s="101">
        <v>35</v>
      </c>
    </row>
    <row r="416">
      <c r="L416" s="98" t="s">
        <v>57690</v>
      </c>
      <c r="M416" s="98" t="s">
        <v>57691</v>
      </c>
      <c r="N416" s="98" t="s">
        <v>57692</v>
      </c>
      <c r="O416" s="101">
        <v>1640</v>
      </c>
      <c r="P416" s="101">
        <v>1640</v>
      </c>
    </row>
    <row r="417">
      <c r="L417" s="98" t="s">
        <v>57693</v>
      </c>
      <c r="M417" s="98" t="s">
        <v>57694</v>
      </c>
      <c r="N417" s="98" t="s">
        <v>57695</v>
      </c>
      <c r="O417" s="101">
        <v>7</v>
      </c>
      <c r="P417" s="101">
        <v>7</v>
      </c>
    </row>
    <row r="418">
      <c r="K418" s="96" t="s">
        <v>57696</v>
      </c>
      <c r="O418" s="85">
        <f>SUM(O411:O417)</f>
      </c>
      <c r="P418" s="85">
        <f>SUM(P411:P417)</f>
      </c>
    </row>
    <row r="419">
      <c r="A419" s="98" t="s">
        <v>57697</v>
      </c>
      <c r="B419" s="98" t="s">
        <v>57698</v>
      </c>
      <c r="C419" s="100">
        <v>1135</v>
      </c>
      <c r="D419" s="98" t="s">
        <v>57699</v>
      </c>
      <c r="E419" s="98" t="s">
        <v>57700</v>
      </c>
      <c r="F419" s="104">
        <v>45608</v>
      </c>
      <c r="G419" s="104">
        <v>45608</v>
      </c>
      <c r="H419" s="104">
        <v>45991</v>
      </c>
      <c r="J419" s="101">
        <v>1615</v>
      </c>
      <c r="K419" s="98" t="s">
        <v>57701</v>
      </c>
      <c r="L419" s="98" t="s">
        <v>57702</v>
      </c>
      <c r="M419" s="98" t="s">
        <v>57703</v>
      </c>
      <c r="N419" s="98" t="s">
        <v>57704</v>
      </c>
      <c r="O419" s="101">
        <v>45</v>
      </c>
      <c r="P419" s="101">
        <v>0</v>
      </c>
      <c r="Q419" s="101">
        <v>0</v>
      </c>
      <c r="R419" s="101">
        <v>150</v>
      </c>
    </row>
    <row r="420">
      <c r="L420" s="98" t="s">
        <v>57705</v>
      </c>
      <c r="M420" s="98" t="s">
        <v>57706</v>
      </c>
      <c r="N420" s="98" t="s">
        <v>57707</v>
      </c>
      <c r="O420" s="101">
        <v>25</v>
      </c>
      <c r="P420" s="101">
        <v>45</v>
      </c>
    </row>
    <row r="421">
      <c r="L421" s="98" t="s">
        <v>57708</v>
      </c>
      <c r="M421" s="98" t="s">
        <v>57709</v>
      </c>
      <c r="N421" s="98" t="s">
        <v>57710</v>
      </c>
      <c r="O421" s="101">
        <v>10</v>
      </c>
      <c r="P421" s="101">
        <v>50</v>
      </c>
    </row>
    <row r="422">
      <c r="L422" s="98" t="s">
        <v>57711</v>
      </c>
      <c r="M422" s="98" t="s">
        <v>57712</v>
      </c>
      <c r="N422" s="98" t="s">
        <v>57713</v>
      </c>
      <c r="O422" s="101">
        <v>15</v>
      </c>
      <c r="P422" s="101">
        <v>0</v>
      </c>
    </row>
    <row r="423">
      <c r="L423" s="98" t="s">
        <v>57714</v>
      </c>
      <c r="M423" s="98" t="s">
        <v>57715</v>
      </c>
      <c r="N423" s="98" t="s">
        <v>57716</v>
      </c>
      <c r="O423" s="101">
        <v>1520</v>
      </c>
      <c r="P423" s="101">
        <v>1520</v>
      </c>
    </row>
    <row r="424">
      <c r="L424" s="98" t="s">
        <v>57717</v>
      </c>
      <c r="M424" s="98" t="s">
        <v>57718</v>
      </c>
      <c r="N424" s="98" t="s">
        <v>57719</v>
      </c>
      <c r="O424" s="101">
        <v>7</v>
      </c>
      <c r="P424" s="101">
        <v>7</v>
      </c>
    </row>
    <row r="425">
      <c r="K425" s="96" t="s">
        <v>57720</v>
      </c>
      <c r="O425" s="85">
        <f>SUM(O419:O424)</f>
      </c>
      <c r="P425" s="85">
        <f>SUM(P419:P424)</f>
      </c>
    </row>
    <row r="426">
      <c r="A426" s="98" t="s">
        <v>57721</v>
      </c>
      <c r="B426" s="98" t="s">
        <v>57722</v>
      </c>
      <c r="C426" s="100">
        <v>1168</v>
      </c>
      <c r="D426" s="98" t="s">
        <v>57723</v>
      </c>
      <c r="E426" s="98" t="s">
        <v>57724</v>
      </c>
      <c r="F426" s="104">
        <v>45383</v>
      </c>
      <c r="G426" s="104">
        <v>45383</v>
      </c>
      <c r="H426" s="104">
        <v>45808</v>
      </c>
      <c r="J426" s="101">
        <v>1705</v>
      </c>
      <c r="K426" s="98" t="s">
        <v>57725</v>
      </c>
      <c r="L426" s="98" t="s">
        <v>57726</v>
      </c>
      <c r="M426" s="98" t="s">
        <v>57727</v>
      </c>
      <c r="N426" s="98" t="s">
        <v>57728</v>
      </c>
      <c r="O426" s="101">
        <v>15</v>
      </c>
      <c r="P426" s="101">
        <v>10</v>
      </c>
      <c r="Q426" s="101">
        <v>0</v>
      </c>
      <c r="R426" s="101">
        <v>450</v>
      </c>
    </row>
    <row r="427">
      <c r="L427" s="98" t="s">
        <v>57729</v>
      </c>
      <c r="M427" s="98" t="s">
        <v>57730</v>
      </c>
      <c r="N427" s="98" t="s">
        <v>57731</v>
      </c>
      <c r="O427" s="101">
        <v>10</v>
      </c>
      <c r="P427" s="101">
        <v>0</v>
      </c>
    </row>
    <row r="428">
      <c r="L428" s="98" t="s">
        <v>57732</v>
      </c>
      <c r="M428" s="98" t="s">
        <v>57733</v>
      </c>
      <c r="N428" s="98" t="s">
        <v>57734</v>
      </c>
      <c r="O428" s="101">
        <v>15</v>
      </c>
      <c r="P428" s="101">
        <v>0</v>
      </c>
    </row>
    <row r="429">
      <c r="L429" s="98" t="s">
        <v>57735</v>
      </c>
      <c r="M429" s="98" t="s">
        <v>57736</v>
      </c>
      <c r="N429" s="98" t="s">
        <v>57737</v>
      </c>
      <c r="O429" s="101">
        <v>25</v>
      </c>
      <c r="P429" s="101">
        <v>55</v>
      </c>
    </row>
    <row r="430">
      <c r="L430" s="98" t="s">
        <v>57738</v>
      </c>
      <c r="M430" s="98" t="s">
        <v>57739</v>
      </c>
      <c r="N430" s="98" t="s">
        <v>57740</v>
      </c>
      <c r="O430" s="101">
        <v>1640</v>
      </c>
      <c r="P430" s="101">
        <v>1640</v>
      </c>
    </row>
    <row r="431">
      <c r="L431" s="98" t="s">
        <v>57741</v>
      </c>
      <c r="M431" s="98" t="s">
        <v>57742</v>
      </c>
      <c r="N431" s="98" t="s">
        <v>57743</v>
      </c>
      <c r="O431" s="101">
        <v>7</v>
      </c>
      <c r="P431" s="101">
        <v>7</v>
      </c>
    </row>
    <row r="432">
      <c r="K432" s="96" t="s">
        <v>57744</v>
      </c>
      <c r="O432" s="85">
        <f>SUM(O426:O431)</f>
      </c>
      <c r="P432" s="85">
        <f>SUM(P426:P431)</f>
      </c>
    </row>
    <row r="433">
      <c r="A433" s="98" t="s">
        <v>57745</v>
      </c>
      <c r="B433" s="98" t="s">
        <v>57746</v>
      </c>
      <c r="C433" s="100">
        <v>1135</v>
      </c>
      <c r="D433" s="98" t="s">
        <v>57747</v>
      </c>
      <c r="E433" s="98" t="s">
        <v>57748</v>
      </c>
      <c r="F433" s="104">
        <v>45500</v>
      </c>
      <c r="G433" s="104">
        <v>45500</v>
      </c>
      <c r="H433" s="104">
        <v>45869</v>
      </c>
      <c r="J433" s="101">
        <v>1520</v>
      </c>
      <c r="K433" s="98" t="s">
        <v>57749</v>
      </c>
      <c r="L433" s="98" t="s">
        <v>57750</v>
      </c>
      <c r="M433" s="98" t="s">
        <v>57751</v>
      </c>
      <c r="N433" s="98" t="s">
        <v>57752</v>
      </c>
      <c r="O433" s="101">
        <v>1520</v>
      </c>
      <c r="P433" s="101">
        <v>1520</v>
      </c>
      <c r="Q433" s="101">
        <v>0</v>
      </c>
      <c r="R433" s="101">
        <v>750</v>
      </c>
    </row>
    <row r="434">
      <c r="L434" s="98" t="s">
        <v>57753</v>
      </c>
      <c r="M434" s="98" t="s">
        <v>57754</v>
      </c>
      <c r="N434" s="98" t="s">
        <v>57755</v>
      </c>
      <c r="O434" s="101">
        <v>7</v>
      </c>
      <c r="P434" s="101">
        <v>7</v>
      </c>
    </row>
    <row r="435">
      <c r="K435" s="96" t="s">
        <v>57756</v>
      </c>
      <c r="O435" s="85">
        <f>SUM(O433:O434)</f>
      </c>
      <c r="P435" s="85">
        <f>SUM(P433:P434)</f>
      </c>
    </row>
    <row r="436">
      <c r="A436" s="98" t="s">
        <v>57757</v>
      </c>
      <c r="B436" s="98" t="s">
        <v>57758</v>
      </c>
      <c r="C436" s="100">
        <v>1168</v>
      </c>
      <c r="D436" s="98" t="s">
        <v>57759</v>
      </c>
      <c r="E436" s="98" t="s">
        <v>57760</v>
      </c>
      <c r="F436" s="104">
        <v>45278</v>
      </c>
      <c r="G436" s="104">
        <v>45717</v>
      </c>
      <c r="H436" s="104">
        <v>46081</v>
      </c>
      <c r="J436" s="101">
        <v>1705</v>
      </c>
      <c r="K436" s="98" t="s">
        <v>57761</v>
      </c>
      <c r="L436" s="98" t="s">
        <v>57762</v>
      </c>
      <c r="M436" s="98" t="s">
        <v>57763</v>
      </c>
      <c r="N436" s="98" t="s">
        <v>57764</v>
      </c>
      <c r="O436" s="101">
        <v>35</v>
      </c>
      <c r="P436" s="101">
        <v>0</v>
      </c>
      <c r="Q436" s="101">
        <v>0</v>
      </c>
      <c r="R436" s="101">
        <v>150</v>
      </c>
    </row>
    <row r="437">
      <c r="L437" s="98" t="s">
        <v>57765</v>
      </c>
      <c r="M437" s="98" t="s">
        <v>57766</v>
      </c>
      <c r="N437" s="98" t="s">
        <v>57767</v>
      </c>
      <c r="O437" s="101">
        <v>10</v>
      </c>
      <c r="P437" s="101">
        <v>15</v>
      </c>
    </row>
    <row r="438">
      <c r="L438" s="98" t="s">
        <v>57768</v>
      </c>
      <c r="M438" s="98" t="s">
        <v>57769</v>
      </c>
      <c r="N438" s="98" t="s">
        <v>57770</v>
      </c>
      <c r="O438" s="101">
        <v>15</v>
      </c>
      <c r="P438" s="101">
        <v>60</v>
      </c>
    </row>
    <row r="439">
      <c r="L439" s="98" t="s">
        <v>57771</v>
      </c>
      <c r="M439" s="98" t="s">
        <v>57772</v>
      </c>
      <c r="N439" s="98" t="s">
        <v>57773</v>
      </c>
      <c r="O439" s="101">
        <v>15</v>
      </c>
      <c r="P439" s="101">
        <v>0</v>
      </c>
    </row>
    <row r="440">
      <c r="L440" s="98" t="s">
        <v>57774</v>
      </c>
      <c r="M440" s="98" t="s">
        <v>57775</v>
      </c>
      <c r="N440" s="98" t="s">
        <v>57776</v>
      </c>
      <c r="O440" s="101">
        <v>1665</v>
      </c>
      <c r="P440" s="101">
        <v>1665</v>
      </c>
    </row>
    <row r="441">
      <c r="L441" s="98" t="s">
        <v>57777</v>
      </c>
      <c r="M441" s="98" t="s">
        <v>57778</v>
      </c>
      <c r="N441" s="98" t="s">
        <v>57779</v>
      </c>
      <c r="O441" s="101">
        <v>45</v>
      </c>
      <c r="P441" s="101">
        <v>45</v>
      </c>
    </row>
    <row r="442">
      <c r="L442" s="98" t="s">
        <v>57780</v>
      </c>
      <c r="M442" s="98" t="s">
        <v>57781</v>
      </c>
      <c r="N442" s="98" t="s">
        <v>57782</v>
      </c>
      <c r="O442" s="101">
        <v>7</v>
      </c>
      <c r="P442" s="101">
        <v>7</v>
      </c>
    </row>
    <row r="443">
      <c r="K443" s="96" t="s">
        <v>57783</v>
      </c>
      <c r="O443" s="85">
        <f>SUM(O436:O442)</f>
      </c>
      <c r="P443" s="85">
        <f>SUM(P436:P442)</f>
      </c>
    </row>
    <row r="444">
      <c r="A444" s="98" t="s">
        <v>57784</v>
      </c>
      <c r="B444" s="98" t="s">
        <v>57785</v>
      </c>
      <c r="C444" s="100">
        <v>1005</v>
      </c>
      <c r="D444" s="98" t="s">
        <v>57786</v>
      </c>
      <c r="E444" s="98" t="s">
        <v>57787</v>
      </c>
      <c r="F444" s="104">
        <v>38985</v>
      </c>
      <c r="G444" s="104">
        <v>45748</v>
      </c>
      <c r="H444" s="104">
        <v>46112</v>
      </c>
      <c r="J444" s="101">
        <v>1435</v>
      </c>
      <c r="K444" s="98" t="s">
        <v>57788</v>
      </c>
      <c r="L444" s="98" t="s">
        <v>57789</v>
      </c>
      <c r="M444" s="98" t="s">
        <v>57790</v>
      </c>
      <c r="N444" s="98" t="s">
        <v>57791</v>
      </c>
      <c r="O444" s="101">
        <v>1470</v>
      </c>
      <c r="P444" s="101">
        <v>1470</v>
      </c>
      <c r="Q444" s="101">
        <v>0</v>
      </c>
      <c r="R444" s="101">
        <v>400</v>
      </c>
    </row>
    <row r="445">
      <c r="L445" s="98" t="s">
        <v>57792</v>
      </c>
      <c r="M445" s="98" t="s">
        <v>57793</v>
      </c>
      <c r="N445" s="98" t="s">
        <v>57794</v>
      </c>
      <c r="O445" s="101">
        <v>7</v>
      </c>
      <c r="P445" s="101">
        <v>7</v>
      </c>
    </row>
    <row r="446">
      <c r="K446" s="96" t="s">
        <v>57795</v>
      </c>
      <c r="O446" s="85">
        <f>SUM(O444:O445)</f>
      </c>
      <c r="P446" s="85">
        <f>SUM(P444:P445)</f>
      </c>
    </row>
    <row r="447">
      <c r="A447" s="98" t="s">
        <v>57796</v>
      </c>
      <c r="B447" s="98" t="s">
        <v>57797</v>
      </c>
      <c r="C447" s="100">
        <v>996</v>
      </c>
      <c r="D447" s="98" t="s">
        <v>57798</v>
      </c>
      <c r="E447" s="98" t="s">
        <v>57799</v>
      </c>
      <c r="F447" s="104">
        <v>44896</v>
      </c>
      <c r="G447" s="104">
        <v>45689</v>
      </c>
      <c r="H447" s="104">
        <v>46112</v>
      </c>
      <c r="J447" s="101">
        <v>1320</v>
      </c>
      <c r="K447" s="98" t="s">
        <v>57800</v>
      </c>
      <c r="L447" s="98" t="s">
        <v>57801</v>
      </c>
      <c r="M447" s="98" t="s">
        <v>57802</v>
      </c>
      <c r="N447" s="98" t="s">
        <v>57803</v>
      </c>
      <c r="O447" s="101">
        <v>65</v>
      </c>
      <c r="P447" s="101">
        <v>65</v>
      </c>
      <c r="Q447" s="101">
        <v>0</v>
      </c>
      <c r="R447" s="101">
        <v>750</v>
      </c>
    </row>
    <row r="448">
      <c r="L448" s="98" t="s">
        <v>57804</v>
      </c>
      <c r="M448" s="98" t="s">
        <v>57805</v>
      </c>
      <c r="N448" s="98" t="s">
        <v>57806</v>
      </c>
      <c r="O448" s="101">
        <v>1290</v>
      </c>
      <c r="P448" s="101">
        <v>1290</v>
      </c>
    </row>
    <row r="449">
      <c r="L449" s="98" t="s">
        <v>57807</v>
      </c>
      <c r="M449" s="98" t="s">
        <v>57808</v>
      </c>
      <c r="N449" s="98" t="s">
        <v>57809</v>
      </c>
      <c r="O449" s="101">
        <v>7</v>
      </c>
      <c r="P449" s="101">
        <v>7</v>
      </c>
    </row>
    <row r="450">
      <c r="K450" s="96" t="s">
        <v>57810</v>
      </c>
      <c r="O450" s="85">
        <f>SUM(O447:O449)</f>
      </c>
      <c r="P450" s="85">
        <f>SUM(P447:P449)</f>
      </c>
    </row>
    <row r="451">
      <c r="A451" s="98" t="s">
        <v>57811</v>
      </c>
      <c r="B451" s="98" t="s">
        <v>57812</v>
      </c>
      <c r="C451" s="100">
        <v>996</v>
      </c>
      <c r="D451" s="98" t="s">
        <v>57813</v>
      </c>
      <c r="E451" s="98" t="s">
        <v>57814</v>
      </c>
      <c r="F451" s="104">
        <v>44945</v>
      </c>
      <c r="G451" s="104">
        <v>45689</v>
      </c>
      <c r="H451" s="104">
        <v>46053</v>
      </c>
      <c r="J451" s="101">
        <v>1350</v>
      </c>
      <c r="K451" s="98" t="s">
        <v>57815</v>
      </c>
      <c r="L451" s="98" t="s">
        <v>57816</v>
      </c>
      <c r="M451" s="98" t="s">
        <v>57817</v>
      </c>
      <c r="N451" s="98" t="s">
        <v>57818</v>
      </c>
      <c r="O451" s="101">
        <v>35</v>
      </c>
      <c r="P451" s="101">
        <v>15</v>
      </c>
      <c r="Q451" s="101">
        <v>0</v>
      </c>
      <c r="R451" s="101">
        <v>150</v>
      </c>
    </row>
    <row r="452">
      <c r="L452" s="98" t="s">
        <v>57819</v>
      </c>
      <c r="M452" s="98" t="s">
        <v>57820</v>
      </c>
      <c r="N452" s="98" t="s">
        <v>57821</v>
      </c>
      <c r="O452" s="101">
        <v>10</v>
      </c>
      <c r="P452" s="101">
        <v>15</v>
      </c>
    </row>
    <row r="453">
      <c r="L453" s="98" t="s">
        <v>57822</v>
      </c>
      <c r="M453" s="98" t="s">
        <v>57823</v>
      </c>
      <c r="N453" s="98" t="s">
        <v>57824</v>
      </c>
      <c r="O453" s="101">
        <v>15</v>
      </c>
      <c r="P453" s="101">
        <v>35</v>
      </c>
    </row>
    <row r="454">
      <c r="L454" s="98" t="s">
        <v>57825</v>
      </c>
      <c r="M454" s="98" t="s">
        <v>57826</v>
      </c>
      <c r="N454" s="98" t="s">
        <v>57827</v>
      </c>
      <c r="O454" s="101">
        <v>15</v>
      </c>
      <c r="P454" s="101">
        <v>10</v>
      </c>
    </row>
    <row r="455">
      <c r="L455" s="98" t="s">
        <v>57828</v>
      </c>
      <c r="M455" s="98" t="s">
        <v>57829</v>
      </c>
      <c r="N455" s="98" t="s">
        <v>57830</v>
      </c>
      <c r="O455" s="101">
        <v>1300</v>
      </c>
      <c r="P455" s="101">
        <v>1300</v>
      </c>
    </row>
    <row r="456">
      <c r="L456" s="98" t="s">
        <v>57831</v>
      </c>
      <c r="M456" s="98" t="s">
        <v>57832</v>
      </c>
      <c r="N456" s="98" t="s">
        <v>57833</v>
      </c>
      <c r="O456" s="101">
        <v>7</v>
      </c>
      <c r="P456" s="101">
        <v>7</v>
      </c>
    </row>
    <row r="457">
      <c r="K457" s="96" t="s">
        <v>57834</v>
      </c>
      <c r="O457" s="85">
        <f>SUM(O451:O456)</f>
      </c>
      <c r="P457" s="85">
        <f>SUM(P451:P456)</f>
      </c>
    </row>
    <row r="458">
      <c r="A458" s="98" t="s">
        <v>57835</v>
      </c>
      <c r="B458" s="98" t="s">
        <v>57836</v>
      </c>
      <c r="C458" s="100">
        <v>996</v>
      </c>
      <c r="D458" s="98" t="s">
        <v>57837</v>
      </c>
      <c r="E458" s="98" t="s">
        <v>57838</v>
      </c>
      <c r="F458" s="104">
        <v>44615</v>
      </c>
      <c r="G458" s="104">
        <v>45717</v>
      </c>
      <c r="H458" s="104">
        <v>46081</v>
      </c>
      <c r="J458" s="101">
        <v>1320</v>
      </c>
      <c r="K458" s="98" t="s">
        <v>57839</v>
      </c>
      <c r="L458" s="98" t="s">
        <v>57840</v>
      </c>
      <c r="M458" s="98" t="s">
        <v>57841</v>
      </c>
      <c r="N458" s="98" t="s">
        <v>57842</v>
      </c>
      <c r="O458" s="101">
        <v>65</v>
      </c>
      <c r="P458" s="101">
        <v>65</v>
      </c>
      <c r="Q458" s="101">
        <v>0</v>
      </c>
      <c r="R458" s="101">
        <v>150</v>
      </c>
    </row>
    <row r="459">
      <c r="L459" s="98" t="s">
        <v>57843</v>
      </c>
      <c r="M459" s="98" t="s">
        <v>57844</v>
      </c>
      <c r="N459" s="98" t="s">
        <v>57845</v>
      </c>
      <c r="O459" s="101">
        <v>1310</v>
      </c>
      <c r="P459" s="101">
        <v>1310</v>
      </c>
    </row>
    <row r="460">
      <c r="L460" s="98" t="s">
        <v>57846</v>
      </c>
      <c r="M460" s="98" t="s">
        <v>57847</v>
      </c>
      <c r="N460" s="98" t="s">
        <v>57848</v>
      </c>
      <c r="O460" s="101">
        <v>45</v>
      </c>
      <c r="P460" s="101">
        <v>45</v>
      </c>
    </row>
    <row r="461">
      <c r="L461" s="98" t="s">
        <v>57849</v>
      </c>
      <c r="M461" s="98" t="s">
        <v>57850</v>
      </c>
      <c r="N461" s="98" t="s">
        <v>57851</v>
      </c>
      <c r="O461" s="101">
        <v>7</v>
      </c>
      <c r="P461" s="101">
        <v>7</v>
      </c>
    </row>
    <row r="462">
      <c r="K462" s="96" t="s">
        <v>57852</v>
      </c>
      <c r="O462" s="85">
        <f>SUM(O458:O461)</f>
      </c>
      <c r="P462" s="85">
        <f>SUM(P458:P461)</f>
      </c>
    </row>
    <row r="463">
      <c r="A463" s="98" t="s">
        <v>57853</v>
      </c>
      <c r="B463" s="98" t="s">
        <v>57854</v>
      </c>
      <c r="C463" s="100">
        <v>996</v>
      </c>
      <c r="D463" s="98" t="s">
        <v>57855</v>
      </c>
      <c r="E463" s="98" t="s">
        <v>57856</v>
      </c>
      <c r="F463" s="104">
        <v>45005</v>
      </c>
      <c r="G463" s="104">
        <v>45748</v>
      </c>
      <c r="H463" s="104">
        <v>46173</v>
      </c>
      <c r="J463" s="101">
        <v>1385</v>
      </c>
      <c r="K463" s="98" t="s">
        <v>57857</v>
      </c>
      <c r="L463" s="98" t="s">
        <v>57858</v>
      </c>
      <c r="M463" s="98" t="s">
        <v>57859</v>
      </c>
      <c r="N463" s="98" t="s">
        <v>57860</v>
      </c>
      <c r="O463" s="101">
        <v>15</v>
      </c>
      <c r="P463" s="101">
        <v>25</v>
      </c>
      <c r="Q463" s="101">
        <v>0</v>
      </c>
      <c r="R463" s="101">
        <v>150</v>
      </c>
    </row>
    <row r="464">
      <c r="L464" s="98" t="s">
        <v>57861</v>
      </c>
      <c r="M464" s="98" t="s">
        <v>57862</v>
      </c>
      <c r="N464" s="98" t="s">
        <v>57863</v>
      </c>
      <c r="O464" s="101">
        <v>35</v>
      </c>
      <c r="P464" s="101">
        <v>0</v>
      </c>
    </row>
    <row r="465">
      <c r="L465" s="98" t="s">
        <v>57864</v>
      </c>
      <c r="M465" s="98" t="s">
        <v>57865</v>
      </c>
      <c r="N465" s="98" t="s">
        <v>57866</v>
      </c>
      <c r="O465" s="101">
        <v>15</v>
      </c>
      <c r="P465" s="101">
        <v>35</v>
      </c>
    </row>
    <row r="466">
      <c r="L466" s="98" t="s">
        <v>57867</v>
      </c>
      <c r="M466" s="98" t="s">
        <v>57868</v>
      </c>
      <c r="N466" s="98" t="s">
        <v>57869</v>
      </c>
      <c r="O466" s="101">
        <v>25</v>
      </c>
      <c r="P466" s="101">
        <v>15</v>
      </c>
    </row>
    <row r="467">
      <c r="L467" s="98" t="s">
        <v>57870</v>
      </c>
      <c r="M467" s="98" t="s">
        <v>57871</v>
      </c>
      <c r="N467" s="98" t="s">
        <v>57872</v>
      </c>
      <c r="O467" s="101">
        <v>10</v>
      </c>
      <c r="P467" s="101">
        <v>25</v>
      </c>
    </row>
    <row r="468">
      <c r="L468" s="98" t="s">
        <v>57873</v>
      </c>
      <c r="M468" s="98" t="s">
        <v>57874</v>
      </c>
      <c r="N468" s="98" t="s">
        <v>57875</v>
      </c>
      <c r="O468" s="101">
        <v>1295</v>
      </c>
      <c r="P468" s="101">
        <v>1295</v>
      </c>
    </row>
    <row r="469">
      <c r="L469" s="98" t="s">
        <v>57876</v>
      </c>
      <c r="M469" s="98" t="s">
        <v>57877</v>
      </c>
      <c r="N469" s="98" t="s">
        <v>57878</v>
      </c>
      <c r="O469" s="101">
        <v>7</v>
      </c>
      <c r="P469" s="101">
        <v>7</v>
      </c>
    </row>
    <row r="470">
      <c r="K470" s="96" t="s">
        <v>57879</v>
      </c>
      <c r="O470" s="85">
        <f>SUM(O463:O469)</f>
      </c>
      <c r="P470" s="85">
        <f>SUM(P463:P469)</f>
      </c>
    </row>
    <row r="471">
      <c r="A471" s="98" t="s">
        <v>57880</v>
      </c>
      <c r="B471" s="98" t="s">
        <v>57881</v>
      </c>
      <c r="C471" s="100">
        <v>1005</v>
      </c>
      <c r="D471" s="98" t="s">
        <v>57882</v>
      </c>
      <c r="E471" s="98" t="s">
        <v>57883</v>
      </c>
      <c r="F471" s="104">
        <v>43322</v>
      </c>
      <c r="G471" s="104">
        <v>45597</v>
      </c>
      <c r="H471" s="104">
        <v>45961</v>
      </c>
      <c r="J471" s="101">
        <v>1535</v>
      </c>
      <c r="K471" s="98" t="s">
        <v>57884</v>
      </c>
      <c r="L471" s="98" t="s">
        <v>57885</v>
      </c>
      <c r="M471" s="98" t="s">
        <v>57886</v>
      </c>
      <c r="N471" s="98" t="s">
        <v>57887</v>
      </c>
      <c r="O471" s="101">
        <v>10</v>
      </c>
      <c r="P471" s="101">
        <v>0</v>
      </c>
      <c r="Q471" s="101">
        <v>0</v>
      </c>
      <c r="R471" s="101">
        <v>350</v>
      </c>
    </row>
    <row r="472">
      <c r="L472" s="98" t="s">
        <v>57888</v>
      </c>
      <c r="M472" s="98" t="s">
        <v>57889</v>
      </c>
      <c r="N472" s="98" t="s">
        <v>57890</v>
      </c>
      <c r="O472" s="101">
        <v>15</v>
      </c>
      <c r="P472" s="101">
        <v>40</v>
      </c>
    </row>
    <row r="473">
      <c r="L473" s="98" t="s">
        <v>57891</v>
      </c>
      <c r="M473" s="98" t="s">
        <v>57892</v>
      </c>
      <c r="N473" s="98" t="s">
        <v>57893</v>
      </c>
      <c r="O473" s="101">
        <v>25</v>
      </c>
      <c r="P473" s="101">
        <v>0</v>
      </c>
    </row>
    <row r="474">
      <c r="L474" s="98" t="s">
        <v>57894</v>
      </c>
      <c r="M474" s="98" t="s">
        <v>57895</v>
      </c>
      <c r="N474" s="98" t="s">
        <v>57896</v>
      </c>
      <c r="O474" s="101">
        <v>15</v>
      </c>
      <c r="P474" s="101">
        <v>0</v>
      </c>
    </row>
    <row r="475">
      <c r="L475" s="98" t="s">
        <v>57897</v>
      </c>
      <c r="M475" s="98" t="s">
        <v>57898</v>
      </c>
      <c r="N475" s="98" t="s">
        <v>57899</v>
      </c>
      <c r="O475" s="101">
        <v>35</v>
      </c>
      <c r="P475" s="101">
        <v>60</v>
      </c>
    </row>
    <row r="476">
      <c r="L476" s="98" t="s">
        <v>57900</v>
      </c>
      <c r="M476" s="98" t="s">
        <v>57901</v>
      </c>
      <c r="N476" s="98" t="s">
        <v>57902</v>
      </c>
      <c r="O476" s="101">
        <v>1470</v>
      </c>
      <c r="P476" s="101">
        <v>1470</v>
      </c>
    </row>
    <row r="477">
      <c r="L477" s="98" t="s">
        <v>57903</v>
      </c>
      <c r="M477" s="98" t="s">
        <v>57904</v>
      </c>
      <c r="N477" s="98" t="s">
        <v>57905</v>
      </c>
      <c r="O477" s="101">
        <v>7</v>
      </c>
      <c r="P477" s="101">
        <v>7</v>
      </c>
    </row>
    <row r="478">
      <c r="K478" s="96" t="s">
        <v>57906</v>
      </c>
      <c r="O478" s="85">
        <f>SUM(O471:O477)</f>
      </c>
      <c r="P478" s="85">
        <f>SUM(P471:P477)</f>
      </c>
    </row>
    <row r="479">
      <c r="A479" s="98" t="s">
        <v>57907</v>
      </c>
      <c r="B479" s="98" t="s">
        <v>57908</v>
      </c>
      <c r="C479" s="100">
        <v>1135</v>
      </c>
      <c r="D479" s="98" t="s">
        <v>57909</v>
      </c>
      <c r="E479" s="98" t="s">
        <v>57910</v>
      </c>
      <c r="F479" s="104">
        <v>44959</v>
      </c>
      <c r="G479" s="104">
        <v>45352</v>
      </c>
      <c r="H479" s="104">
        <v>45777</v>
      </c>
      <c r="J479" s="101">
        <v>1580</v>
      </c>
      <c r="K479" s="98" t="s">
        <v>57911</v>
      </c>
      <c r="L479" s="98" t="s">
        <v>57912</v>
      </c>
      <c r="M479" s="98" t="s">
        <v>57913</v>
      </c>
      <c r="N479" s="98" t="s">
        <v>57914</v>
      </c>
      <c r="O479" s="101">
        <v>25</v>
      </c>
      <c r="P479" s="101">
        <v>60</v>
      </c>
      <c r="Q479" s="101">
        <v>0</v>
      </c>
      <c r="R479" s="101">
        <v>350</v>
      </c>
    </row>
    <row r="480">
      <c r="L480" s="98" t="s">
        <v>57915</v>
      </c>
      <c r="M480" s="98" t="s">
        <v>57916</v>
      </c>
      <c r="N480" s="98" t="s">
        <v>57917</v>
      </c>
      <c r="O480" s="101">
        <v>15</v>
      </c>
      <c r="P480" s="101">
        <v>35</v>
      </c>
    </row>
    <row r="481">
      <c r="L481" s="98" t="s">
        <v>57918</v>
      </c>
      <c r="M481" s="98" t="s">
        <v>57919</v>
      </c>
      <c r="N481" s="98" t="s">
        <v>57920</v>
      </c>
      <c r="O481" s="101">
        <v>10</v>
      </c>
      <c r="P481" s="101">
        <v>0</v>
      </c>
    </row>
    <row r="482">
      <c r="L482" s="98" t="s">
        <v>57921</v>
      </c>
      <c r="M482" s="98" t="s">
        <v>57922</v>
      </c>
      <c r="N482" s="98" t="s">
        <v>57923</v>
      </c>
      <c r="O482" s="101">
        <v>45</v>
      </c>
      <c r="P482" s="101">
        <v>0</v>
      </c>
    </row>
    <row r="483">
      <c r="L483" s="98" t="s">
        <v>57924</v>
      </c>
      <c r="M483" s="98" t="s">
        <v>57925</v>
      </c>
      <c r="N483" s="98" t="s">
        <v>57926</v>
      </c>
      <c r="O483" s="101">
        <v>1485</v>
      </c>
      <c r="P483" s="101">
        <v>1485</v>
      </c>
    </row>
    <row r="484">
      <c r="L484" s="98" t="s">
        <v>57927</v>
      </c>
      <c r="M484" s="98" t="s">
        <v>57928</v>
      </c>
      <c r="N484" s="98" t="s">
        <v>57929</v>
      </c>
      <c r="O484" s="101">
        <v>158</v>
      </c>
      <c r="P484" s="101">
        <v>0</v>
      </c>
    </row>
    <row r="485">
      <c r="L485" s="98" t="s">
        <v>57930</v>
      </c>
      <c r="M485" s="98" t="s">
        <v>57931</v>
      </c>
      <c r="N485" s="98" t="s">
        <v>57932</v>
      </c>
      <c r="O485" s="101">
        <v>6</v>
      </c>
      <c r="P485" s="101">
        <v>6</v>
      </c>
    </row>
    <row r="486">
      <c r="K486" s="96" t="s">
        <v>57933</v>
      </c>
      <c r="O486" s="85">
        <f>SUM(O479:O485)</f>
      </c>
      <c r="P486" s="85">
        <f>SUM(P479:P485)</f>
      </c>
    </row>
    <row r="487">
      <c r="A487" s="98" t="s">
        <v>57934</v>
      </c>
      <c r="B487" s="98" t="s">
        <v>57935</v>
      </c>
      <c r="C487" s="100">
        <v>1005</v>
      </c>
      <c r="D487" s="98" t="s">
        <v>57936</v>
      </c>
      <c r="E487" s="98" t="s">
        <v>57937</v>
      </c>
      <c r="F487" s="104">
        <v>44328</v>
      </c>
      <c r="G487" s="104">
        <v>45444</v>
      </c>
      <c r="H487" s="104">
        <v>45808</v>
      </c>
      <c r="J487" s="101">
        <v>1500</v>
      </c>
      <c r="K487" s="98" t="s">
        <v>57938</v>
      </c>
      <c r="L487" s="98" t="s">
        <v>57939</v>
      </c>
      <c r="M487" s="98" t="s">
        <v>57940</v>
      </c>
      <c r="N487" s="98" t="s">
        <v>57941</v>
      </c>
      <c r="O487" s="101">
        <v>15</v>
      </c>
      <c r="P487" s="101">
        <v>25</v>
      </c>
      <c r="Q487" s="101">
        <v>0</v>
      </c>
      <c r="R487" s="101">
        <v>150</v>
      </c>
    </row>
    <row r="488">
      <c r="L488" s="98" t="s">
        <v>57942</v>
      </c>
      <c r="M488" s="98" t="s">
        <v>57943</v>
      </c>
      <c r="N488" s="98" t="s">
        <v>57944</v>
      </c>
      <c r="O488" s="101">
        <v>10</v>
      </c>
      <c r="P488" s="101">
        <v>40</v>
      </c>
    </row>
    <row r="489">
      <c r="L489" s="98" t="s">
        <v>57945</v>
      </c>
      <c r="M489" s="98" t="s">
        <v>57946</v>
      </c>
      <c r="N489" s="98" t="s">
        <v>57947</v>
      </c>
      <c r="O489" s="101">
        <v>25</v>
      </c>
      <c r="P489" s="101">
        <v>0</v>
      </c>
    </row>
    <row r="490">
      <c r="L490" s="98" t="s">
        <v>57948</v>
      </c>
      <c r="M490" s="98" t="s">
        <v>57949</v>
      </c>
      <c r="N490" s="98" t="s">
        <v>57950</v>
      </c>
      <c r="O490" s="101">
        <v>15</v>
      </c>
      <c r="P490" s="101">
        <v>0</v>
      </c>
    </row>
    <row r="491">
      <c r="L491" s="98" t="s">
        <v>57951</v>
      </c>
      <c r="M491" s="98" t="s">
        <v>57952</v>
      </c>
      <c r="N491" s="98" t="s">
        <v>57953</v>
      </c>
      <c r="O491" s="101">
        <v>1435</v>
      </c>
      <c r="P491" s="101">
        <v>1435</v>
      </c>
    </row>
    <row r="492">
      <c r="L492" s="98" t="s">
        <v>57954</v>
      </c>
      <c r="M492" s="98" t="s">
        <v>57955</v>
      </c>
      <c r="N492" s="98" t="s">
        <v>57956</v>
      </c>
      <c r="O492" s="101">
        <v>7</v>
      </c>
      <c r="P492" s="101">
        <v>7</v>
      </c>
    </row>
    <row r="493">
      <c r="K493" s="96" t="s">
        <v>57957</v>
      </c>
      <c r="O493" s="85">
        <f>SUM(O487:O492)</f>
      </c>
      <c r="P493" s="85">
        <f>SUM(P487:P492)</f>
      </c>
    </row>
    <row r="494">
      <c r="A494" s="98" t="s">
        <v>57958</v>
      </c>
      <c r="B494" s="98" t="s">
        <v>57959</v>
      </c>
      <c r="C494" s="100">
        <v>996</v>
      </c>
      <c r="D494" s="98" t="s">
        <v>57960</v>
      </c>
      <c r="E494" s="98" t="s">
        <v>57961</v>
      </c>
      <c r="F494" s="104">
        <v>45408</v>
      </c>
      <c r="G494" s="104">
        <v>45408</v>
      </c>
      <c r="H494" s="104">
        <v>45777</v>
      </c>
      <c r="J494" s="101">
        <v>1350</v>
      </c>
      <c r="K494" s="98" t="s">
        <v>57962</v>
      </c>
      <c r="L494" s="98" t="s">
        <v>57963</v>
      </c>
      <c r="M494" s="98" t="s">
        <v>57964</v>
      </c>
      <c r="N494" s="98" t="s">
        <v>57965</v>
      </c>
      <c r="O494" s="101">
        <v>15</v>
      </c>
      <c r="P494" s="101">
        <v>40</v>
      </c>
      <c r="Q494" s="101">
        <v>0</v>
      </c>
      <c r="R494" s="101">
        <v>150</v>
      </c>
    </row>
    <row r="495">
      <c r="L495" s="98" t="s">
        <v>57966</v>
      </c>
      <c r="M495" s="98" t="s">
        <v>57967</v>
      </c>
      <c r="N495" s="98" t="s">
        <v>57968</v>
      </c>
      <c r="O495" s="101">
        <v>10</v>
      </c>
      <c r="P495" s="101">
        <v>10</v>
      </c>
    </row>
    <row r="496">
      <c r="L496" s="98" t="s">
        <v>57969</v>
      </c>
      <c r="M496" s="98" t="s">
        <v>57970</v>
      </c>
      <c r="N496" s="98" t="s">
        <v>57971</v>
      </c>
      <c r="O496" s="101">
        <v>25</v>
      </c>
      <c r="P496" s="101">
        <v>15</v>
      </c>
    </row>
    <row r="497">
      <c r="L497" s="98" t="s">
        <v>57972</v>
      </c>
      <c r="M497" s="98" t="s">
        <v>57973</v>
      </c>
      <c r="N497" s="98" t="s">
        <v>57974</v>
      </c>
      <c r="O497" s="101">
        <v>15</v>
      </c>
      <c r="P497" s="101">
        <v>0</v>
      </c>
    </row>
    <row r="498">
      <c r="L498" s="98" t="s">
        <v>57975</v>
      </c>
      <c r="M498" s="98" t="s">
        <v>57976</v>
      </c>
      <c r="N498" s="98" t="s">
        <v>57977</v>
      </c>
      <c r="O498" s="101">
        <v>1285</v>
      </c>
      <c r="P498" s="101">
        <v>1285</v>
      </c>
    </row>
    <row r="499">
      <c r="L499" s="98" t="s">
        <v>57978</v>
      </c>
      <c r="M499" s="98" t="s">
        <v>57979</v>
      </c>
      <c r="N499" s="98" t="s">
        <v>57980</v>
      </c>
      <c r="O499" s="101">
        <v>7</v>
      </c>
      <c r="P499" s="101">
        <v>7</v>
      </c>
    </row>
    <row r="500">
      <c r="K500" s="96" t="s">
        <v>57981</v>
      </c>
      <c r="O500" s="85">
        <f>SUM(O494:O499)</f>
      </c>
      <c r="P500" s="85">
        <f>SUM(P494:P499)</f>
      </c>
    </row>
    <row r="501">
      <c r="A501" s="98" t="s">
        <v>57982</v>
      </c>
      <c r="B501" s="98" t="s">
        <v>57983</v>
      </c>
      <c r="C501" s="100">
        <v>996</v>
      </c>
      <c r="D501" s="98" t="s">
        <v>57984</v>
      </c>
      <c r="E501" s="98" t="s">
        <v>57985</v>
      </c>
      <c r="F501" s="104">
        <v>44896</v>
      </c>
      <c r="G501" s="104">
        <v>45689</v>
      </c>
      <c r="H501" s="104">
        <v>46112</v>
      </c>
      <c r="J501" s="101">
        <v>1285</v>
      </c>
      <c r="K501" s="98" t="s">
        <v>57986</v>
      </c>
      <c r="L501" s="98" t="s">
        <v>57987</v>
      </c>
      <c r="M501" s="98" t="s">
        <v>57988</v>
      </c>
      <c r="N501" s="98" t="s">
        <v>57989</v>
      </c>
      <c r="O501" s="101">
        <v>1310</v>
      </c>
      <c r="P501" s="101">
        <v>1310</v>
      </c>
      <c r="Q501" s="101">
        <v>0</v>
      </c>
      <c r="R501" s="101">
        <v>350</v>
      </c>
    </row>
    <row r="502">
      <c r="L502" s="98" t="s">
        <v>57990</v>
      </c>
      <c r="M502" s="98" t="s">
        <v>57991</v>
      </c>
      <c r="N502" s="98" t="s">
        <v>57992</v>
      </c>
      <c r="O502" s="101">
        <v>7</v>
      </c>
      <c r="P502" s="101">
        <v>7</v>
      </c>
    </row>
    <row r="503">
      <c r="K503" s="96" t="s">
        <v>57993</v>
      </c>
      <c r="O503" s="85">
        <f>SUM(O501:O502)</f>
      </c>
      <c r="P503" s="85">
        <f>SUM(P501:P502)</f>
      </c>
    </row>
    <row r="504">
      <c r="A504" s="98" t="s">
        <v>57994</v>
      </c>
      <c r="B504" s="98" t="s">
        <v>57995</v>
      </c>
      <c r="C504" s="100">
        <v>996</v>
      </c>
      <c r="D504" s="98" t="s">
        <v>57996</v>
      </c>
      <c r="E504" s="98" t="s">
        <v>57997</v>
      </c>
      <c r="F504" s="104">
        <v>44520</v>
      </c>
      <c r="G504" s="104">
        <v>45627</v>
      </c>
      <c r="H504" s="104">
        <v>45991</v>
      </c>
      <c r="J504" s="101">
        <v>1385</v>
      </c>
      <c r="K504" s="98" t="s">
        <v>57998</v>
      </c>
      <c r="L504" s="98" t="s">
        <v>57999</v>
      </c>
      <c r="M504" s="98" t="s">
        <v>58000</v>
      </c>
      <c r="N504" s="98" t="s">
        <v>58001</v>
      </c>
      <c r="O504" s="101">
        <v>15</v>
      </c>
      <c r="P504" s="101">
        <v>15</v>
      </c>
      <c r="Q504" s="101">
        <v>0</v>
      </c>
      <c r="R504" s="101">
        <v>150</v>
      </c>
    </row>
    <row r="505">
      <c r="L505" s="98" t="s">
        <v>58002</v>
      </c>
      <c r="M505" s="98" t="s">
        <v>58003</v>
      </c>
      <c r="N505" s="98" t="s">
        <v>58004</v>
      </c>
      <c r="O505" s="101">
        <v>65</v>
      </c>
      <c r="P505" s="101">
        <v>0</v>
      </c>
    </row>
    <row r="506">
      <c r="L506" s="98" t="s">
        <v>58005</v>
      </c>
      <c r="M506" s="98" t="s">
        <v>58006</v>
      </c>
      <c r="N506" s="98" t="s">
        <v>58007</v>
      </c>
      <c r="O506" s="101">
        <v>15</v>
      </c>
      <c r="P506" s="101">
        <v>0</v>
      </c>
    </row>
    <row r="507">
      <c r="L507" s="98" t="s">
        <v>58008</v>
      </c>
      <c r="M507" s="98" t="s">
        <v>58009</v>
      </c>
      <c r="N507" s="98" t="s">
        <v>58010</v>
      </c>
      <c r="O507" s="101">
        <v>35</v>
      </c>
      <c r="P507" s="101">
        <v>50</v>
      </c>
    </row>
    <row r="508">
      <c r="L508" s="98" t="s">
        <v>58011</v>
      </c>
      <c r="M508" s="98" t="s">
        <v>58012</v>
      </c>
      <c r="N508" s="98" t="s">
        <v>58013</v>
      </c>
      <c r="O508" s="101">
        <v>10</v>
      </c>
      <c r="P508" s="101">
        <v>75</v>
      </c>
    </row>
    <row r="509">
      <c r="L509" s="98" t="s">
        <v>58014</v>
      </c>
      <c r="M509" s="98" t="s">
        <v>58015</v>
      </c>
      <c r="N509" s="98" t="s">
        <v>58016</v>
      </c>
      <c r="O509" s="101">
        <v>1350</v>
      </c>
      <c r="P509" s="101">
        <v>1350</v>
      </c>
    </row>
    <row r="510">
      <c r="L510" s="98" t="s">
        <v>58017</v>
      </c>
      <c r="M510" s="98" t="s">
        <v>58018</v>
      </c>
      <c r="N510" s="98" t="s">
        <v>58019</v>
      </c>
      <c r="O510" s="101">
        <v>7</v>
      </c>
      <c r="P510" s="101">
        <v>7</v>
      </c>
    </row>
    <row r="511">
      <c r="K511" s="96" t="s">
        <v>58020</v>
      </c>
      <c r="O511" s="85">
        <f>SUM(O504:O510)</f>
      </c>
      <c r="P511" s="85">
        <f>SUM(P504:P510)</f>
      </c>
    </row>
    <row r="512">
      <c r="A512" s="98" t="s">
        <v>58021</v>
      </c>
      <c r="B512" s="98" t="s">
        <v>58022</v>
      </c>
      <c r="C512" s="100">
        <v>996</v>
      </c>
      <c r="D512" s="98" t="s">
        <v>58023</v>
      </c>
      <c r="E512" s="98" t="s">
        <v>58024</v>
      </c>
      <c r="F512" s="104">
        <v>45185</v>
      </c>
      <c r="G512" s="104">
        <v>45627</v>
      </c>
      <c r="H512" s="104">
        <v>45991</v>
      </c>
      <c r="J512" s="101">
        <v>1350</v>
      </c>
      <c r="K512" s="98" t="s">
        <v>58025</v>
      </c>
      <c r="L512" s="98" t="s">
        <v>58026</v>
      </c>
      <c r="M512" s="98" t="s">
        <v>58027</v>
      </c>
      <c r="N512" s="98" t="s">
        <v>58028</v>
      </c>
      <c r="O512" s="101">
        <v>15</v>
      </c>
      <c r="P512" s="101">
        <v>50</v>
      </c>
      <c r="Q512" s="101">
        <v>0</v>
      </c>
      <c r="R512" s="101">
        <v>150</v>
      </c>
    </row>
    <row r="513">
      <c r="L513" s="98" t="s">
        <v>58029</v>
      </c>
      <c r="M513" s="98" t="s">
        <v>58030</v>
      </c>
      <c r="N513" s="98" t="s">
        <v>58031</v>
      </c>
      <c r="O513" s="101">
        <v>35</v>
      </c>
      <c r="P513" s="101">
        <v>10</v>
      </c>
    </row>
    <row r="514">
      <c r="L514" s="98" t="s">
        <v>58032</v>
      </c>
      <c r="M514" s="98" t="s">
        <v>58033</v>
      </c>
      <c r="N514" s="98" t="s">
        <v>58034</v>
      </c>
      <c r="O514" s="101">
        <v>10</v>
      </c>
      <c r="P514" s="101">
        <v>15</v>
      </c>
    </row>
    <row r="515">
      <c r="L515" s="98" t="s">
        <v>58035</v>
      </c>
      <c r="M515" s="98" t="s">
        <v>58036</v>
      </c>
      <c r="N515" s="98" t="s">
        <v>58037</v>
      </c>
      <c r="O515" s="101">
        <v>15</v>
      </c>
      <c r="P515" s="101">
        <v>0</v>
      </c>
    </row>
    <row r="516">
      <c r="L516" s="98" t="s">
        <v>58038</v>
      </c>
      <c r="M516" s="98" t="s">
        <v>58039</v>
      </c>
      <c r="N516" s="98" t="s">
        <v>58040</v>
      </c>
      <c r="O516" s="101">
        <v>1310</v>
      </c>
      <c r="P516" s="101">
        <v>1310</v>
      </c>
    </row>
    <row r="517">
      <c r="L517" s="98" t="s">
        <v>58041</v>
      </c>
      <c r="M517" s="98" t="s">
        <v>58042</v>
      </c>
      <c r="N517" s="98" t="s">
        <v>58043</v>
      </c>
      <c r="O517" s="101">
        <v>7</v>
      </c>
      <c r="P517" s="101">
        <v>7</v>
      </c>
    </row>
    <row r="518">
      <c r="K518" s="96" t="s">
        <v>58044</v>
      </c>
      <c r="O518" s="85">
        <f>SUM(O512:O517)</f>
      </c>
      <c r="P518" s="85">
        <f>SUM(P512:P517)</f>
      </c>
    </row>
    <row r="519">
      <c r="A519" s="98" t="s">
        <v>58045</v>
      </c>
      <c r="B519" s="98" t="s">
        <v>58046</v>
      </c>
      <c r="C519" s="100">
        <v>1135</v>
      </c>
      <c r="D519" s="98" t="s">
        <v>58047</v>
      </c>
      <c r="E519" s="98" t="s">
        <v>58048</v>
      </c>
      <c r="J519" s="101">
        <v>1625</v>
      </c>
      <c r="K519" s="98" t="s">
        <v>58049</v>
      </c>
      <c r="L519" s="98" t="s">
        <v>58049</v>
      </c>
      <c r="O519" s="101">
        <v>0</v>
      </c>
      <c r="P519" s="101">
        <v>0</v>
      </c>
      <c r="R519" s="101">
        <v>0</v>
      </c>
    </row>
    <row r="520">
      <c r="K520" s="96" t="s">
        <v>58050</v>
      </c>
      <c r="O520" s="85">
        <f>SUM(O519:O519)</f>
      </c>
      <c r="P520" s="85">
        <f>SUM(P519:P519)</f>
      </c>
    </row>
    <row r="521">
      <c r="A521" s="98" t="s">
        <v>58051</v>
      </c>
      <c r="B521" s="98" t="s">
        <v>58052</v>
      </c>
      <c r="C521" s="100">
        <v>1005</v>
      </c>
      <c r="D521" s="98" t="s">
        <v>58053</v>
      </c>
      <c r="E521" s="98" t="s">
        <v>58054</v>
      </c>
      <c r="F521" s="104">
        <v>45092</v>
      </c>
      <c r="G521" s="104">
        <v>45474</v>
      </c>
      <c r="H521" s="104">
        <v>45838</v>
      </c>
      <c r="J521" s="101">
        <v>1500</v>
      </c>
      <c r="K521" s="98" t="s">
        <v>58055</v>
      </c>
      <c r="L521" s="98" t="s">
        <v>58056</v>
      </c>
      <c r="M521" s="98" t="s">
        <v>58057</v>
      </c>
      <c r="N521" s="98" t="s">
        <v>58058</v>
      </c>
      <c r="O521" s="101">
        <v>15</v>
      </c>
      <c r="P521" s="101">
        <v>0</v>
      </c>
      <c r="Q521" s="101">
        <v>0</v>
      </c>
      <c r="R521" s="101">
        <v>150</v>
      </c>
    </row>
    <row r="522">
      <c r="L522" s="98" t="s">
        <v>58059</v>
      </c>
      <c r="M522" s="98" t="s">
        <v>58060</v>
      </c>
      <c r="N522" s="98" t="s">
        <v>58061</v>
      </c>
      <c r="O522" s="101">
        <v>15</v>
      </c>
      <c r="P522" s="101">
        <v>15</v>
      </c>
    </row>
    <row r="523">
      <c r="L523" s="98" t="s">
        <v>58062</v>
      </c>
      <c r="M523" s="98" t="s">
        <v>58063</v>
      </c>
      <c r="N523" s="98" t="s">
        <v>58064</v>
      </c>
      <c r="O523" s="101">
        <v>25</v>
      </c>
      <c r="P523" s="101">
        <v>35</v>
      </c>
    </row>
    <row r="524">
      <c r="L524" s="98" t="s">
        <v>58065</v>
      </c>
      <c r="M524" s="98" t="s">
        <v>58066</v>
      </c>
      <c r="N524" s="98" t="s">
        <v>58067</v>
      </c>
      <c r="O524" s="101">
        <v>10</v>
      </c>
      <c r="P524" s="101">
        <v>15</v>
      </c>
    </row>
    <row r="525">
      <c r="L525" s="98" t="s">
        <v>58068</v>
      </c>
      <c r="M525" s="98" t="s">
        <v>58069</v>
      </c>
      <c r="N525" s="98" t="s">
        <v>58070</v>
      </c>
      <c r="O525" s="101">
        <v>1435</v>
      </c>
      <c r="P525" s="101">
        <v>1435</v>
      </c>
    </row>
    <row r="526">
      <c r="L526" s="98" t="s">
        <v>58071</v>
      </c>
      <c r="M526" s="98" t="s">
        <v>58072</v>
      </c>
      <c r="N526" s="98" t="s">
        <v>58073</v>
      </c>
      <c r="O526" s="101">
        <v>7</v>
      </c>
      <c r="P526" s="101">
        <v>7</v>
      </c>
    </row>
    <row r="527">
      <c r="K527" s="96" t="s">
        <v>58074</v>
      </c>
      <c r="O527" s="85">
        <f>SUM(O521:O526)</f>
      </c>
      <c r="P527" s="85">
        <f>SUM(P521:P526)</f>
      </c>
    </row>
    <row r="528">
      <c r="A528" s="98" t="s">
        <v>58075</v>
      </c>
      <c r="B528" s="98" t="s">
        <v>58076</v>
      </c>
      <c r="C528" s="100">
        <v>996</v>
      </c>
      <c r="D528" s="98" t="s">
        <v>58077</v>
      </c>
      <c r="E528" s="98" t="s">
        <v>58078</v>
      </c>
      <c r="F528" s="104">
        <v>45395</v>
      </c>
      <c r="G528" s="104">
        <v>45395</v>
      </c>
      <c r="H528" s="104">
        <v>45838</v>
      </c>
      <c r="J528" s="101">
        <v>1350</v>
      </c>
      <c r="K528" s="98" t="s">
        <v>58079</v>
      </c>
      <c r="L528" s="98" t="s">
        <v>58080</v>
      </c>
      <c r="M528" s="98" t="s">
        <v>58081</v>
      </c>
      <c r="N528" s="98" t="s">
        <v>58082</v>
      </c>
      <c r="O528" s="101">
        <v>15</v>
      </c>
      <c r="P528" s="101">
        <v>15</v>
      </c>
      <c r="Q528" s="101">
        <v>0</v>
      </c>
      <c r="R528" s="101">
        <v>1350</v>
      </c>
    </row>
    <row r="529">
      <c r="L529" s="98" t="s">
        <v>58083</v>
      </c>
      <c r="M529" s="98" t="s">
        <v>58084</v>
      </c>
      <c r="N529" s="98" t="s">
        <v>58085</v>
      </c>
      <c r="O529" s="101">
        <v>15</v>
      </c>
      <c r="P529" s="101">
        <v>0</v>
      </c>
    </row>
    <row r="530">
      <c r="L530" s="98" t="s">
        <v>58086</v>
      </c>
      <c r="M530" s="98" t="s">
        <v>58087</v>
      </c>
      <c r="N530" s="98" t="s">
        <v>58088</v>
      </c>
      <c r="O530" s="101">
        <v>10</v>
      </c>
      <c r="P530" s="101">
        <v>40</v>
      </c>
    </row>
    <row r="531">
      <c r="L531" s="98" t="s">
        <v>58089</v>
      </c>
      <c r="M531" s="98" t="s">
        <v>58090</v>
      </c>
      <c r="N531" s="98" t="s">
        <v>58091</v>
      </c>
      <c r="O531" s="101">
        <v>25</v>
      </c>
      <c r="P531" s="101">
        <v>10</v>
      </c>
    </row>
    <row r="532">
      <c r="L532" s="98" t="s">
        <v>58092</v>
      </c>
      <c r="M532" s="98" t="s">
        <v>58093</v>
      </c>
      <c r="N532" s="98" t="s">
        <v>58094</v>
      </c>
      <c r="O532" s="101">
        <v>1285</v>
      </c>
      <c r="P532" s="101">
        <v>1285</v>
      </c>
    </row>
    <row r="533">
      <c r="L533" s="98" t="s">
        <v>58095</v>
      </c>
      <c r="M533" s="98" t="s">
        <v>58096</v>
      </c>
      <c r="N533" s="98" t="s">
        <v>58097</v>
      </c>
      <c r="O533" s="101">
        <v>6.5</v>
      </c>
      <c r="P533" s="101">
        <v>0</v>
      </c>
    </row>
    <row r="534">
      <c r="L534" s="98" t="s">
        <v>58098</v>
      </c>
      <c r="M534" s="98" t="s">
        <v>58099</v>
      </c>
      <c r="N534" s="98" t="s">
        <v>58100</v>
      </c>
      <c r="O534" s="101">
        <v>7</v>
      </c>
      <c r="P534" s="101">
        <v>7</v>
      </c>
    </row>
    <row r="535">
      <c r="K535" s="96" t="s">
        <v>58101</v>
      </c>
      <c r="O535" s="85">
        <f>SUM(O528:O534)</f>
      </c>
      <c r="P535" s="85">
        <f>SUM(P528:P534)</f>
      </c>
    </row>
    <row r="536">
      <c r="A536" s="98" t="s">
        <v>58102</v>
      </c>
      <c r="B536" s="98" t="s">
        <v>58103</v>
      </c>
      <c r="C536" s="100">
        <v>996</v>
      </c>
      <c r="D536" s="98" t="s">
        <v>58104</v>
      </c>
      <c r="E536" s="98" t="s">
        <v>58105</v>
      </c>
      <c r="F536" s="104">
        <v>45101</v>
      </c>
      <c r="G536" s="104">
        <v>45474</v>
      </c>
      <c r="H536" s="104">
        <v>45838</v>
      </c>
      <c r="J536" s="101">
        <v>1350</v>
      </c>
      <c r="K536" s="98" t="s">
        <v>58106</v>
      </c>
      <c r="L536" s="98" t="s">
        <v>58107</v>
      </c>
      <c r="M536" s="98" t="s">
        <v>58108</v>
      </c>
      <c r="N536" s="98" t="s">
        <v>58109</v>
      </c>
      <c r="O536" s="101">
        <v>15</v>
      </c>
      <c r="P536" s="101">
        <v>0</v>
      </c>
      <c r="Q536" s="101">
        <v>0</v>
      </c>
      <c r="R536" s="101">
        <v>750</v>
      </c>
    </row>
    <row r="537">
      <c r="L537" s="98" t="s">
        <v>58110</v>
      </c>
      <c r="M537" s="98" t="s">
        <v>58111</v>
      </c>
      <c r="N537" s="98" t="s">
        <v>58112</v>
      </c>
      <c r="O537" s="101">
        <v>15</v>
      </c>
      <c r="P537" s="101">
        <v>35</v>
      </c>
    </row>
    <row r="538">
      <c r="L538" s="98" t="s">
        <v>58113</v>
      </c>
      <c r="M538" s="98" t="s">
        <v>58114</v>
      </c>
      <c r="N538" s="98" t="s">
        <v>58115</v>
      </c>
      <c r="O538" s="101">
        <v>25</v>
      </c>
      <c r="P538" s="101">
        <v>15</v>
      </c>
    </row>
    <row r="539">
      <c r="L539" s="98" t="s">
        <v>58116</v>
      </c>
      <c r="M539" s="98" t="s">
        <v>58117</v>
      </c>
      <c r="N539" s="98" t="s">
        <v>58118</v>
      </c>
      <c r="O539" s="101">
        <v>10</v>
      </c>
      <c r="P539" s="101">
        <v>15</v>
      </c>
    </row>
    <row r="540">
      <c r="L540" s="98" t="s">
        <v>58119</v>
      </c>
      <c r="M540" s="98" t="s">
        <v>58120</v>
      </c>
      <c r="N540" s="98" t="s">
        <v>58121</v>
      </c>
      <c r="O540" s="101">
        <v>1285</v>
      </c>
      <c r="P540" s="101">
        <v>1285</v>
      </c>
    </row>
    <row r="541">
      <c r="L541" s="98" t="s">
        <v>58122</v>
      </c>
      <c r="M541" s="98" t="s">
        <v>58123</v>
      </c>
      <c r="N541" s="98" t="s">
        <v>58124</v>
      </c>
      <c r="O541" s="101">
        <v>7</v>
      </c>
      <c r="P541" s="101">
        <v>7</v>
      </c>
    </row>
    <row r="542">
      <c r="K542" s="96" t="s">
        <v>58125</v>
      </c>
      <c r="O542" s="85">
        <f>SUM(O536:O541)</f>
      </c>
      <c r="P542" s="85">
        <f>SUM(P536:P541)</f>
      </c>
    </row>
    <row r="543">
      <c r="A543" s="98" t="s">
        <v>58126</v>
      </c>
      <c r="B543" s="98" t="s">
        <v>58127</v>
      </c>
      <c r="C543" s="100">
        <v>996</v>
      </c>
      <c r="D543" s="98" t="s">
        <v>58128</v>
      </c>
      <c r="E543" s="98" t="s">
        <v>58129</v>
      </c>
      <c r="F543" s="104">
        <v>45743</v>
      </c>
      <c r="G543" s="104">
        <v>45743</v>
      </c>
      <c r="H543" s="104">
        <v>46107</v>
      </c>
      <c r="J543" s="101">
        <v>1385</v>
      </c>
      <c r="K543" s="98" t="s">
        <v>58130</v>
      </c>
      <c r="L543" s="98" t="s">
        <v>58131</v>
      </c>
      <c r="M543" s="98" t="s">
        <v>58132</v>
      </c>
      <c r="N543" s="98" t="s">
        <v>58133</v>
      </c>
      <c r="O543" s="101">
        <v>15</v>
      </c>
      <c r="P543" s="101">
        <v>0</v>
      </c>
      <c r="Q543" s="101">
        <v>0</v>
      </c>
      <c r="R543" s="101">
        <v>150</v>
      </c>
    </row>
    <row r="544">
      <c r="L544" s="98" t="s">
        <v>58134</v>
      </c>
      <c r="M544" s="98" t="s">
        <v>58135</v>
      </c>
      <c r="N544" s="98" t="s">
        <v>58136</v>
      </c>
      <c r="O544" s="101">
        <v>35</v>
      </c>
      <c r="P544" s="101">
        <v>15</v>
      </c>
    </row>
    <row r="545">
      <c r="L545" s="98" t="s">
        <v>58137</v>
      </c>
      <c r="M545" s="98" t="s">
        <v>58138</v>
      </c>
      <c r="N545" s="98" t="s">
        <v>58139</v>
      </c>
      <c r="O545" s="101">
        <v>15</v>
      </c>
      <c r="P545" s="101">
        <v>35</v>
      </c>
    </row>
    <row r="546">
      <c r="L546" s="98" t="s">
        <v>58140</v>
      </c>
      <c r="M546" s="98" t="s">
        <v>58141</v>
      </c>
      <c r="N546" s="98" t="s">
        <v>58142</v>
      </c>
      <c r="O546" s="101">
        <v>10</v>
      </c>
      <c r="P546" s="101">
        <v>25</v>
      </c>
    </row>
    <row r="547">
      <c r="L547" s="98" t="s">
        <v>58143</v>
      </c>
      <c r="M547" s="98" t="s">
        <v>58144</v>
      </c>
      <c r="N547" s="98" t="s">
        <v>58145</v>
      </c>
      <c r="O547" s="101">
        <v>1310</v>
      </c>
      <c r="P547" s="101">
        <v>1310</v>
      </c>
    </row>
    <row r="548">
      <c r="L548" s="98" t="s">
        <v>58146</v>
      </c>
      <c r="M548" s="98" t="s">
        <v>58147</v>
      </c>
      <c r="N548" s="98" t="s">
        <v>58148</v>
      </c>
      <c r="O548" s="101">
        <v>7</v>
      </c>
      <c r="P548" s="101">
        <v>7</v>
      </c>
    </row>
    <row r="549">
      <c r="K549" s="96" t="s">
        <v>58149</v>
      </c>
      <c r="O549" s="85">
        <f>SUM(O543:O548)</f>
      </c>
      <c r="P549" s="85">
        <f>SUM(P543:P548)</f>
      </c>
    </row>
    <row r="550">
      <c r="A550" s="98" t="s">
        <v>58150</v>
      </c>
      <c r="B550" s="98" t="s">
        <v>58151</v>
      </c>
      <c r="C550" s="100">
        <v>996</v>
      </c>
      <c r="D550" s="98" t="s">
        <v>58152</v>
      </c>
      <c r="E550" s="98" t="s">
        <v>58153</v>
      </c>
      <c r="F550" s="104">
        <v>45119</v>
      </c>
      <c r="G550" s="104">
        <v>45505</v>
      </c>
      <c r="H550" s="104">
        <v>45869</v>
      </c>
      <c r="J550" s="101">
        <v>1350</v>
      </c>
      <c r="K550" s="98" t="s">
        <v>58154</v>
      </c>
      <c r="L550" s="98" t="s">
        <v>58155</v>
      </c>
      <c r="M550" s="98" t="s">
        <v>58156</v>
      </c>
      <c r="N550" s="98" t="s">
        <v>58157</v>
      </c>
      <c r="O550" s="101">
        <v>25</v>
      </c>
      <c r="P550" s="101">
        <v>0</v>
      </c>
      <c r="Q550" s="101">
        <v>0</v>
      </c>
      <c r="R550" s="101">
        <v>150</v>
      </c>
    </row>
    <row r="551">
      <c r="L551" s="98" t="s">
        <v>58158</v>
      </c>
      <c r="M551" s="98" t="s">
        <v>58159</v>
      </c>
      <c r="N551" s="98" t="s">
        <v>58160</v>
      </c>
      <c r="O551" s="101">
        <v>10</v>
      </c>
      <c r="P551" s="101">
        <v>25</v>
      </c>
    </row>
    <row r="552">
      <c r="L552" s="98" t="s">
        <v>58161</v>
      </c>
      <c r="M552" s="98" t="s">
        <v>58162</v>
      </c>
      <c r="N552" s="98" t="s">
        <v>58163</v>
      </c>
      <c r="O552" s="101">
        <v>15</v>
      </c>
      <c r="P552" s="101">
        <v>40</v>
      </c>
    </row>
    <row r="553">
      <c r="L553" s="98" t="s">
        <v>58164</v>
      </c>
      <c r="M553" s="98" t="s">
        <v>58165</v>
      </c>
      <c r="N553" s="98" t="s">
        <v>58166</v>
      </c>
      <c r="O553" s="101">
        <v>15</v>
      </c>
      <c r="P553" s="101">
        <v>0</v>
      </c>
    </row>
    <row r="554">
      <c r="L554" s="98" t="s">
        <v>58167</v>
      </c>
      <c r="M554" s="98" t="s">
        <v>58168</v>
      </c>
      <c r="N554" s="98" t="s">
        <v>58169</v>
      </c>
      <c r="O554" s="101">
        <v>1285</v>
      </c>
      <c r="P554" s="101">
        <v>1285</v>
      </c>
    </row>
    <row r="555">
      <c r="L555" s="98" t="s">
        <v>58170</v>
      </c>
      <c r="M555" s="98" t="s">
        <v>58171</v>
      </c>
      <c r="N555" s="98" t="s">
        <v>58172</v>
      </c>
      <c r="O555" s="101">
        <v>7</v>
      </c>
      <c r="P555" s="101">
        <v>7</v>
      </c>
    </row>
    <row r="556">
      <c r="K556" s="96" t="s">
        <v>58173</v>
      </c>
      <c r="O556" s="85">
        <f>SUM(O550:O555)</f>
      </c>
      <c r="P556" s="85">
        <f>SUM(P550:P555)</f>
      </c>
    </row>
    <row r="557">
      <c r="A557" s="98" t="s">
        <v>58174</v>
      </c>
      <c r="B557" s="98" t="s">
        <v>58175</v>
      </c>
      <c r="C557" s="100">
        <v>1005</v>
      </c>
      <c r="D557" s="98" t="s">
        <v>58176</v>
      </c>
      <c r="E557" s="98" t="s">
        <v>58177</v>
      </c>
      <c r="F557" s="104">
        <v>44628</v>
      </c>
      <c r="G557" s="104">
        <v>45748</v>
      </c>
      <c r="H557" s="104">
        <v>46112</v>
      </c>
      <c r="J557" s="101">
        <v>1510</v>
      </c>
      <c r="K557" s="98" t="s">
        <v>58178</v>
      </c>
      <c r="L557" s="98" t="s">
        <v>58179</v>
      </c>
      <c r="M557" s="98" t="s">
        <v>58180</v>
      </c>
      <c r="N557" s="98" t="s">
        <v>58181</v>
      </c>
      <c r="O557" s="101">
        <v>50</v>
      </c>
      <c r="P557" s="101">
        <v>115</v>
      </c>
      <c r="Q557" s="101">
        <v>1739.5</v>
      </c>
      <c r="R557" s="101">
        <v>1825</v>
      </c>
    </row>
    <row r="558">
      <c r="L558" s="98" t="s">
        <v>58182</v>
      </c>
      <c r="M558" s="98" t="s">
        <v>58183</v>
      </c>
      <c r="N558" s="98" t="s">
        <v>58184</v>
      </c>
      <c r="O558" s="101">
        <v>65</v>
      </c>
      <c r="P558" s="101">
        <v>0</v>
      </c>
    </row>
    <row r="559">
      <c r="L559" s="98" t="s">
        <v>58185</v>
      </c>
      <c r="M559" s="98" t="s">
        <v>58186</v>
      </c>
      <c r="N559" s="98" t="s">
        <v>58187</v>
      </c>
      <c r="O559" s="101">
        <v>1460</v>
      </c>
      <c r="P559" s="101">
        <v>1460</v>
      </c>
    </row>
    <row r="560">
      <c r="L560" s="98" t="s">
        <v>58188</v>
      </c>
      <c r="M560" s="98" t="s">
        <v>58189</v>
      </c>
      <c r="N560" s="98" t="s">
        <v>58190</v>
      </c>
      <c r="O560" s="101">
        <v>157.5</v>
      </c>
      <c r="P560" s="101">
        <v>0</v>
      </c>
    </row>
    <row r="561">
      <c r="L561" s="98" t="s">
        <v>58191</v>
      </c>
      <c r="M561" s="98" t="s">
        <v>58192</v>
      </c>
      <c r="N561" s="98" t="s">
        <v>58193</v>
      </c>
      <c r="O561" s="101">
        <v>7</v>
      </c>
      <c r="P561" s="101">
        <v>7</v>
      </c>
    </row>
    <row r="562">
      <c r="K562" s="96" t="s">
        <v>58194</v>
      </c>
      <c r="O562" s="85">
        <f>SUM(O557:O561)</f>
      </c>
      <c r="P562" s="85">
        <f>SUM(P557:P561)</f>
      </c>
    </row>
    <row r="563">
      <c r="A563" s="98" t="s">
        <v>58195</v>
      </c>
      <c r="B563" s="98" t="s">
        <v>58196</v>
      </c>
      <c r="C563" s="100">
        <v>996</v>
      </c>
      <c r="D563" s="98" t="s">
        <v>58197</v>
      </c>
      <c r="E563" s="98" t="s">
        <v>58198</v>
      </c>
      <c r="F563" s="104">
        <v>45272</v>
      </c>
      <c r="G563" s="104">
        <v>45658</v>
      </c>
      <c r="H563" s="104">
        <v>45838</v>
      </c>
      <c r="J563" s="101">
        <v>1385</v>
      </c>
      <c r="K563" s="98" t="s">
        <v>58199</v>
      </c>
      <c r="L563" s="98" t="s">
        <v>58200</v>
      </c>
      <c r="M563" s="98" t="s">
        <v>58201</v>
      </c>
      <c r="N563" s="98" t="s">
        <v>58202</v>
      </c>
      <c r="O563" s="101">
        <v>65</v>
      </c>
      <c r="P563" s="101">
        <v>35</v>
      </c>
      <c r="Q563" s="101">
        <v>0</v>
      </c>
      <c r="R563" s="101">
        <v>150</v>
      </c>
    </row>
    <row r="564">
      <c r="L564" s="98" t="s">
        <v>58203</v>
      </c>
      <c r="M564" s="98" t="s">
        <v>58204</v>
      </c>
      <c r="N564" s="98" t="s">
        <v>58205</v>
      </c>
      <c r="O564" s="101">
        <v>10</v>
      </c>
      <c r="P564" s="101">
        <v>65</v>
      </c>
    </row>
    <row r="565">
      <c r="L565" s="98" t="s">
        <v>58206</v>
      </c>
      <c r="M565" s="98" t="s">
        <v>58207</v>
      </c>
      <c r="N565" s="98" t="s">
        <v>58208</v>
      </c>
      <c r="O565" s="101">
        <v>15</v>
      </c>
      <c r="P565" s="101">
        <v>15</v>
      </c>
    </row>
    <row r="566">
      <c r="L566" s="98" t="s">
        <v>58209</v>
      </c>
      <c r="M566" s="98" t="s">
        <v>58210</v>
      </c>
      <c r="N566" s="98" t="s">
        <v>58211</v>
      </c>
      <c r="O566" s="101">
        <v>35</v>
      </c>
      <c r="P566" s="101">
        <v>0</v>
      </c>
    </row>
    <row r="567">
      <c r="L567" s="98" t="s">
        <v>58212</v>
      </c>
      <c r="M567" s="98" t="s">
        <v>58213</v>
      </c>
      <c r="N567" s="98" t="s">
        <v>58214</v>
      </c>
      <c r="O567" s="101">
        <v>15</v>
      </c>
      <c r="P567" s="101">
        <v>25</v>
      </c>
    </row>
    <row r="568">
      <c r="L568" s="98" t="s">
        <v>58215</v>
      </c>
      <c r="M568" s="98" t="s">
        <v>58216</v>
      </c>
      <c r="N568" s="98" t="s">
        <v>58217</v>
      </c>
      <c r="O568" s="101">
        <v>1295</v>
      </c>
      <c r="P568" s="101">
        <v>1295</v>
      </c>
    </row>
    <row r="569">
      <c r="L569" s="98" t="s">
        <v>58218</v>
      </c>
      <c r="M569" s="98" t="s">
        <v>58219</v>
      </c>
      <c r="N569" s="98" t="s">
        <v>58220</v>
      </c>
      <c r="O569" s="101">
        <v>45</v>
      </c>
      <c r="P569" s="101">
        <v>45</v>
      </c>
    </row>
    <row r="570">
      <c r="L570" s="98" t="s">
        <v>58221</v>
      </c>
      <c r="M570" s="98" t="s">
        <v>58222</v>
      </c>
      <c r="N570" s="98" t="s">
        <v>58223</v>
      </c>
      <c r="O570" s="101">
        <v>7</v>
      </c>
      <c r="P570" s="101">
        <v>7</v>
      </c>
    </row>
    <row r="571">
      <c r="K571" s="96" t="s">
        <v>58224</v>
      </c>
      <c r="O571" s="85">
        <f>SUM(O563:O570)</f>
      </c>
      <c r="P571" s="85">
        <f>SUM(P563:P570)</f>
      </c>
    </row>
    <row r="572">
      <c r="A572" s="98" t="s">
        <v>58225</v>
      </c>
      <c r="B572" s="98" t="s">
        <v>58226</v>
      </c>
      <c r="C572" s="100">
        <v>996</v>
      </c>
      <c r="D572" s="98" t="s">
        <v>58227</v>
      </c>
      <c r="E572" s="98" t="s">
        <v>58228</v>
      </c>
      <c r="F572" s="104">
        <v>43332</v>
      </c>
      <c r="G572" s="104">
        <v>45597</v>
      </c>
      <c r="H572" s="104">
        <v>46022</v>
      </c>
      <c r="J572" s="101">
        <v>1320</v>
      </c>
      <c r="K572" s="98" t="s">
        <v>58229</v>
      </c>
      <c r="L572" s="98" t="s">
        <v>58230</v>
      </c>
      <c r="M572" s="98" t="s">
        <v>58231</v>
      </c>
      <c r="N572" s="98" t="s">
        <v>58232</v>
      </c>
      <c r="O572" s="101">
        <v>35</v>
      </c>
      <c r="P572" s="101">
        <v>35</v>
      </c>
      <c r="Q572" s="101">
        <v>0</v>
      </c>
      <c r="R572" s="101">
        <v>150</v>
      </c>
    </row>
    <row r="573">
      <c r="L573" s="98" t="s">
        <v>58233</v>
      </c>
      <c r="M573" s="98" t="s">
        <v>58234</v>
      </c>
      <c r="N573" s="98" t="s">
        <v>58235</v>
      </c>
      <c r="O573" s="101">
        <v>1310</v>
      </c>
      <c r="P573" s="101">
        <v>1310</v>
      </c>
    </row>
    <row r="574">
      <c r="L574" s="98" t="s">
        <v>58236</v>
      </c>
      <c r="M574" s="98" t="s">
        <v>58237</v>
      </c>
      <c r="N574" s="98" t="s">
        <v>58238</v>
      </c>
      <c r="O574" s="101">
        <v>7</v>
      </c>
      <c r="P574" s="101">
        <v>7</v>
      </c>
    </row>
    <row r="575">
      <c r="K575" s="96" t="s">
        <v>58239</v>
      </c>
      <c r="O575" s="85">
        <f>SUM(O572:O574)</f>
      </c>
      <c r="P575" s="85">
        <f>SUM(P572:P574)</f>
      </c>
    </row>
    <row r="576">
      <c r="A576" s="98" t="s">
        <v>58240</v>
      </c>
      <c r="B576" s="98" t="s">
        <v>58241</v>
      </c>
      <c r="C576" s="100">
        <v>996</v>
      </c>
      <c r="D576" s="98" t="s">
        <v>58242</v>
      </c>
      <c r="E576" s="98" t="s">
        <v>58243</v>
      </c>
      <c r="F576" s="104">
        <v>44407</v>
      </c>
      <c r="G576" s="104">
        <v>45505</v>
      </c>
      <c r="H576" s="104">
        <v>45869</v>
      </c>
      <c r="J576" s="101">
        <v>1385</v>
      </c>
      <c r="K576" s="98" t="s">
        <v>58244</v>
      </c>
      <c r="L576" s="98" t="s">
        <v>58245</v>
      </c>
      <c r="M576" s="98" t="s">
        <v>58246</v>
      </c>
      <c r="N576" s="98" t="s">
        <v>58247</v>
      </c>
      <c r="O576" s="101">
        <v>15</v>
      </c>
      <c r="P576" s="101">
        <v>55</v>
      </c>
      <c r="Q576" s="101">
        <v>0</v>
      </c>
      <c r="R576" s="101">
        <v>750</v>
      </c>
    </row>
    <row r="577">
      <c r="L577" s="98" t="s">
        <v>58248</v>
      </c>
      <c r="M577" s="98" t="s">
        <v>58249</v>
      </c>
      <c r="N577" s="98" t="s">
        <v>58250</v>
      </c>
      <c r="O577" s="101">
        <v>15</v>
      </c>
      <c r="P577" s="101">
        <v>35</v>
      </c>
    </row>
    <row r="578">
      <c r="L578" s="98" t="s">
        <v>58251</v>
      </c>
      <c r="M578" s="98" t="s">
        <v>58252</v>
      </c>
      <c r="N578" s="98" t="s">
        <v>58253</v>
      </c>
      <c r="O578" s="101">
        <v>25</v>
      </c>
      <c r="P578" s="101">
        <v>10</v>
      </c>
    </row>
    <row r="579">
      <c r="L579" s="98" t="s">
        <v>58254</v>
      </c>
      <c r="M579" s="98" t="s">
        <v>58255</v>
      </c>
      <c r="N579" s="98" t="s">
        <v>58256</v>
      </c>
      <c r="O579" s="101">
        <v>35</v>
      </c>
      <c r="P579" s="101">
        <v>0</v>
      </c>
    </row>
    <row r="580">
      <c r="L580" s="98" t="s">
        <v>58257</v>
      </c>
      <c r="M580" s="98" t="s">
        <v>58258</v>
      </c>
      <c r="N580" s="98" t="s">
        <v>58259</v>
      </c>
      <c r="O580" s="101">
        <v>10</v>
      </c>
      <c r="P580" s="101">
        <v>0</v>
      </c>
    </row>
    <row r="581">
      <c r="L581" s="98" t="s">
        <v>58260</v>
      </c>
      <c r="M581" s="98" t="s">
        <v>58261</v>
      </c>
      <c r="N581" s="98" t="s">
        <v>58262</v>
      </c>
      <c r="O581" s="101">
        <v>1285</v>
      </c>
      <c r="P581" s="101">
        <v>1285</v>
      </c>
    </row>
    <row r="582">
      <c r="L582" s="98" t="s">
        <v>58263</v>
      </c>
      <c r="M582" s="98" t="s">
        <v>58264</v>
      </c>
      <c r="N582" s="98" t="s">
        <v>58265</v>
      </c>
      <c r="O582" s="101">
        <v>7</v>
      </c>
      <c r="P582" s="101">
        <v>7</v>
      </c>
    </row>
    <row r="583">
      <c r="K583" s="96" t="s">
        <v>58266</v>
      </c>
      <c r="O583" s="85">
        <f>SUM(O576:O582)</f>
      </c>
      <c r="P583" s="85">
        <f>SUM(P576:P582)</f>
      </c>
    </row>
    <row r="584">
      <c r="A584" s="98" t="s">
        <v>58267</v>
      </c>
      <c r="B584" s="98" t="s">
        <v>58268</v>
      </c>
      <c r="C584" s="100">
        <v>996</v>
      </c>
      <c r="D584" s="98" t="s">
        <v>58269</v>
      </c>
      <c r="E584" s="98" t="s">
        <v>58270</v>
      </c>
      <c r="F584" s="104">
        <v>44837</v>
      </c>
      <c r="G584" s="104">
        <v>45597</v>
      </c>
      <c r="H584" s="104">
        <v>45961</v>
      </c>
      <c r="J584" s="101">
        <v>1385</v>
      </c>
      <c r="K584" s="98" t="s">
        <v>58271</v>
      </c>
      <c r="L584" s="98" t="s">
        <v>58272</v>
      </c>
      <c r="M584" s="98" t="s">
        <v>58273</v>
      </c>
      <c r="N584" s="98" t="s">
        <v>58274</v>
      </c>
      <c r="O584" s="101">
        <v>15</v>
      </c>
      <c r="P584" s="101">
        <v>15</v>
      </c>
      <c r="Q584" s="101">
        <v>-0.35999999999999999</v>
      </c>
      <c r="R584" s="101">
        <v>350</v>
      </c>
    </row>
    <row r="585">
      <c r="L585" s="98" t="s">
        <v>58275</v>
      </c>
      <c r="M585" s="98" t="s">
        <v>58276</v>
      </c>
      <c r="N585" s="98" t="s">
        <v>58277</v>
      </c>
      <c r="O585" s="101">
        <v>35</v>
      </c>
      <c r="P585" s="101">
        <v>60</v>
      </c>
    </row>
    <row r="586">
      <c r="L586" s="98" t="s">
        <v>58278</v>
      </c>
      <c r="M586" s="98" t="s">
        <v>58279</v>
      </c>
      <c r="N586" s="98" t="s">
        <v>58280</v>
      </c>
      <c r="O586" s="101">
        <v>15</v>
      </c>
      <c r="P586" s="101">
        <v>10</v>
      </c>
    </row>
    <row r="587">
      <c r="L587" s="98" t="s">
        <v>58281</v>
      </c>
      <c r="M587" s="98" t="s">
        <v>58282</v>
      </c>
      <c r="N587" s="98" t="s">
        <v>58283</v>
      </c>
      <c r="O587" s="101">
        <v>25</v>
      </c>
      <c r="P587" s="101">
        <v>15</v>
      </c>
    </row>
    <row r="588">
      <c r="L588" s="98" t="s">
        <v>58284</v>
      </c>
      <c r="M588" s="98" t="s">
        <v>58285</v>
      </c>
      <c r="N588" s="98" t="s">
        <v>58286</v>
      </c>
      <c r="O588" s="101">
        <v>10</v>
      </c>
      <c r="P588" s="101">
        <v>0</v>
      </c>
    </row>
    <row r="589">
      <c r="L589" s="98" t="s">
        <v>58287</v>
      </c>
      <c r="M589" s="98" t="s">
        <v>58288</v>
      </c>
      <c r="N589" s="98" t="s">
        <v>58289</v>
      </c>
      <c r="O589" s="101">
        <v>1360</v>
      </c>
      <c r="P589" s="101">
        <v>1360</v>
      </c>
    </row>
    <row r="590">
      <c r="L590" s="98" t="s">
        <v>58290</v>
      </c>
      <c r="M590" s="98" t="s">
        <v>58291</v>
      </c>
      <c r="N590" s="98" t="s">
        <v>58292</v>
      </c>
      <c r="O590" s="101">
        <v>7</v>
      </c>
      <c r="P590" s="101">
        <v>7</v>
      </c>
    </row>
    <row r="591">
      <c r="K591" s="96" t="s">
        <v>58293</v>
      </c>
      <c r="O591" s="85">
        <f>SUM(O584:O590)</f>
      </c>
      <c r="P591" s="85">
        <f>SUM(P584:P590)</f>
      </c>
    </row>
    <row r="592">
      <c r="A592" s="98" t="s">
        <v>58294</v>
      </c>
      <c r="B592" s="98" t="s">
        <v>58295</v>
      </c>
      <c r="C592" s="100">
        <v>1005</v>
      </c>
      <c r="D592" s="98" t="s">
        <v>58296</v>
      </c>
      <c r="E592" s="98" t="s">
        <v>58297</v>
      </c>
      <c r="F592" s="104">
        <v>45362</v>
      </c>
      <c r="G592" s="104">
        <v>45362</v>
      </c>
      <c r="H592" s="104">
        <v>45808</v>
      </c>
      <c r="J592" s="101">
        <v>1535</v>
      </c>
      <c r="K592" s="98" t="s">
        <v>58298</v>
      </c>
      <c r="L592" s="98" t="s">
        <v>58299</v>
      </c>
      <c r="M592" s="98" t="s">
        <v>58300</v>
      </c>
      <c r="N592" s="98" t="s">
        <v>58301</v>
      </c>
      <c r="O592" s="101">
        <v>15</v>
      </c>
      <c r="P592" s="101">
        <v>35</v>
      </c>
      <c r="Q592" s="101">
        <v>0</v>
      </c>
      <c r="R592" s="101">
        <v>150</v>
      </c>
    </row>
    <row r="593">
      <c r="L593" s="98" t="s">
        <v>58302</v>
      </c>
      <c r="M593" s="98" t="s">
        <v>58303</v>
      </c>
      <c r="N593" s="98" t="s">
        <v>58304</v>
      </c>
      <c r="O593" s="101">
        <v>35</v>
      </c>
      <c r="P593" s="101">
        <v>50</v>
      </c>
    </row>
    <row r="594">
      <c r="L594" s="98" t="s">
        <v>58305</v>
      </c>
      <c r="M594" s="98" t="s">
        <v>58306</v>
      </c>
      <c r="N594" s="98" t="s">
        <v>58307</v>
      </c>
      <c r="O594" s="101">
        <v>15</v>
      </c>
      <c r="P594" s="101">
        <v>0</v>
      </c>
    </row>
    <row r="595">
      <c r="L595" s="98" t="s">
        <v>58308</v>
      </c>
      <c r="M595" s="98" t="s">
        <v>58309</v>
      </c>
      <c r="N595" s="98" t="s">
        <v>58310</v>
      </c>
      <c r="O595" s="101">
        <v>25</v>
      </c>
      <c r="P595" s="101">
        <v>15</v>
      </c>
    </row>
    <row r="596">
      <c r="L596" s="98" t="s">
        <v>58311</v>
      </c>
      <c r="M596" s="98" t="s">
        <v>58312</v>
      </c>
      <c r="N596" s="98" t="s">
        <v>58313</v>
      </c>
      <c r="O596" s="101">
        <v>10</v>
      </c>
      <c r="P596" s="101">
        <v>0</v>
      </c>
    </row>
    <row r="597">
      <c r="L597" s="98" t="s">
        <v>58314</v>
      </c>
      <c r="M597" s="98" t="s">
        <v>58315</v>
      </c>
      <c r="N597" s="98" t="s">
        <v>58316</v>
      </c>
      <c r="O597" s="101">
        <v>1435</v>
      </c>
      <c r="P597" s="101">
        <v>1435</v>
      </c>
    </row>
    <row r="598">
      <c r="L598" s="98" t="s">
        <v>58317</v>
      </c>
      <c r="M598" s="98" t="s">
        <v>58318</v>
      </c>
      <c r="N598" s="98" t="s">
        <v>58319</v>
      </c>
      <c r="O598" s="101">
        <v>7</v>
      </c>
      <c r="P598" s="101">
        <v>7</v>
      </c>
    </row>
    <row r="599">
      <c r="K599" s="96" t="s">
        <v>58320</v>
      </c>
      <c r="O599" s="85">
        <f>SUM(O592:O598)</f>
      </c>
      <c r="P599" s="85">
        <f>SUM(P592:P598)</f>
      </c>
    </row>
    <row r="600">
      <c r="A600" s="98" t="s">
        <v>58321</v>
      </c>
      <c r="B600" s="98" t="s">
        <v>58322</v>
      </c>
      <c r="C600" s="100">
        <v>1135</v>
      </c>
      <c r="D600" s="98" t="s">
        <v>58323</v>
      </c>
      <c r="E600" s="98" t="s">
        <v>58324</v>
      </c>
      <c r="F600" s="104">
        <v>45612</v>
      </c>
      <c r="G600" s="104">
        <v>45612</v>
      </c>
      <c r="H600" s="104">
        <v>46053</v>
      </c>
      <c r="J600" s="101">
        <v>1575</v>
      </c>
      <c r="K600" s="98" t="s">
        <v>58325</v>
      </c>
      <c r="L600" s="98" t="s">
        <v>58326</v>
      </c>
      <c r="M600" s="98" t="s">
        <v>58327</v>
      </c>
      <c r="N600" s="98" t="s">
        <v>58328</v>
      </c>
      <c r="O600" s="101">
        <v>10</v>
      </c>
      <c r="P600" s="101">
        <v>45</v>
      </c>
      <c r="Q600" s="101">
        <v>0</v>
      </c>
      <c r="R600" s="101">
        <v>150</v>
      </c>
    </row>
    <row r="601">
      <c r="L601" s="98" t="s">
        <v>58329</v>
      </c>
      <c r="M601" s="98" t="s">
        <v>58330</v>
      </c>
      <c r="N601" s="98" t="s">
        <v>58331</v>
      </c>
      <c r="O601" s="101">
        <v>45</v>
      </c>
      <c r="P601" s="101">
        <v>10</v>
      </c>
    </row>
    <row r="602">
      <c r="L602" s="98" t="s">
        <v>58332</v>
      </c>
      <c r="M602" s="98" t="s">
        <v>58333</v>
      </c>
      <c r="N602" s="98" t="s">
        <v>58334</v>
      </c>
      <c r="O602" s="101">
        <v>1520</v>
      </c>
      <c r="P602" s="101">
        <v>1520</v>
      </c>
    </row>
    <row r="603">
      <c r="L603" s="98" t="s">
        <v>58335</v>
      </c>
      <c r="M603" s="98" t="s">
        <v>58336</v>
      </c>
      <c r="N603" s="98" t="s">
        <v>58337</v>
      </c>
      <c r="O603" s="101">
        <v>7</v>
      </c>
      <c r="P603" s="101">
        <v>7</v>
      </c>
    </row>
    <row r="604">
      <c r="K604" s="96" t="s">
        <v>58338</v>
      </c>
      <c r="O604" s="85">
        <f>SUM(O600:O603)</f>
      </c>
      <c r="P604" s="85">
        <f>SUM(P600:P603)</f>
      </c>
    </row>
    <row r="605">
      <c r="A605" s="98" t="s">
        <v>58339</v>
      </c>
      <c r="B605" s="98" t="s">
        <v>58340</v>
      </c>
      <c r="C605" s="100">
        <v>1005</v>
      </c>
      <c r="D605" s="98" t="s">
        <v>58341</v>
      </c>
      <c r="E605" s="98" t="s">
        <v>58342</v>
      </c>
      <c r="F605" s="104">
        <v>41634</v>
      </c>
      <c r="G605" s="104">
        <v>45748</v>
      </c>
      <c r="H605" s="104">
        <v>46112</v>
      </c>
      <c r="J605" s="101">
        <v>1435</v>
      </c>
      <c r="K605" s="98" t="s">
        <v>58343</v>
      </c>
      <c r="L605" s="98" t="s">
        <v>58344</v>
      </c>
      <c r="M605" s="98" t="s">
        <v>58345</v>
      </c>
      <c r="N605" s="98" t="s">
        <v>58346</v>
      </c>
      <c r="O605" s="101">
        <v>1470</v>
      </c>
      <c r="P605" s="101">
        <v>1470</v>
      </c>
      <c r="Q605" s="101">
        <v>0</v>
      </c>
      <c r="R605" s="101">
        <v>150</v>
      </c>
    </row>
    <row r="606">
      <c r="L606" s="98" t="s">
        <v>58347</v>
      </c>
      <c r="M606" s="98" t="s">
        <v>58348</v>
      </c>
      <c r="N606" s="98" t="s">
        <v>58349</v>
      </c>
      <c r="O606" s="101">
        <v>7</v>
      </c>
      <c r="P606" s="101">
        <v>7</v>
      </c>
    </row>
    <row r="607">
      <c r="K607" s="96" t="s">
        <v>58350</v>
      </c>
      <c r="O607" s="85">
        <f>SUM(O605:O606)</f>
      </c>
      <c r="P607" s="85">
        <f>SUM(P605:P606)</f>
      </c>
    </row>
    <row r="608">
      <c r="A608" s="98" t="s">
        <v>58351</v>
      </c>
      <c r="B608" s="98" t="s">
        <v>58352</v>
      </c>
      <c r="C608" s="100">
        <v>996</v>
      </c>
      <c r="D608" s="98" t="s">
        <v>58353</v>
      </c>
      <c r="E608" s="98" t="s">
        <v>58354</v>
      </c>
      <c r="F608" s="104">
        <v>41277</v>
      </c>
      <c r="G608" s="104">
        <v>45689</v>
      </c>
      <c r="H608" s="104">
        <v>46053</v>
      </c>
      <c r="J608" s="101">
        <v>1335</v>
      </c>
      <c r="K608" s="98" t="s">
        <v>58355</v>
      </c>
      <c r="L608" s="98" t="s">
        <v>58356</v>
      </c>
      <c r="M608" s="98" t="s">
        <v>58357</v>
      </c>
      <c r="N608" s="98" t="s">
        <v>58358</v>
      </c>
      <c r="O608" s="101">
        <v>15</v>
      </c>
      <c r="P608" s="101">
        <v>15</v>
      </c>
      <c r="Q608" s="101">
        <v>0</v>
      </c>
      <c r="R608" s="101">
        <v>50</v>
      </c>
    </row>
    <row r="609">
      <c r="L609" s="98" t="s">
        <v>58359</v>
      </c>
      <c r="M609" s="98" t="s">
        <v>58360</v>
      </c>
      <c r="N609" s="98" t="s">
        <v>58361</v>
      </c>
      <c r="O609" s="101">
        <v>10</v>
      </c>
      <c r="P609" s="101">
        <v>0</v>
      </c>
    </row>
    <row r="610">
      <c r="L610" s="98" t="s">
        <v>58362</v>
      </c>
      <c r="M610" s="98" t="s">
        <v>58363</v>
      </c>
      <c r="N610" s="98" t="s">
        <v>58364</v>
      </c>
      <c r="O610" s="101">
        <v>35</v>
      </c>
      <c r="P610" s="101">
        <v>45</v>
      </c>
    </row>
    <row r="611">
      <c r="L611" s="98" t="s">
        <v>58365</v>
      </c>
      <c r="M611" s="98" t="s">
        <v>58366</v>
      </c>
      <c r="N611" s="98" t="s">
        <v>58367</v>
      </c>
      <c r="O611" s="101">
        <v>1300</v>
      </c>
      <c r="P611" s="101">
        <v>1300</v>
      </c>
    </row>
    <row r="612">
      <c r="L612" s="98" t="s">
        <v>58368</v>
      </c>
      <c r="M612" s="98" t="s">
        <v>58369</v>
      </c>
      <c r="N612" s="98" t="s">
        <v>58370</v>
      </c>
      <c r="O612" s="101">
        <v>7</v>
      </c>
      <c r="P612" s="101">
        <v>7</v>
      </c>
    </row>
    <row r="613">
      <c r="L613" s="98" t="s">
        <v>58371</v>
      </c>
      <c r="M613" s="98" t="s">
        <v>58372</v>
      </c>
      <c r="N613" s="98" t="s">
        <v>58373</v>
      </c>
      <c r="O613" s="101">
        <v>25</v>
      </c>
      <c r="P613" s="101">
        <v>0</v>
      </c>
    </row>
    <row r="614">
      <c r="K614" s="96" t="s">
        <v>58374</v>
      </c>
      <c r="O614" s="85">
        <f>SUM(O608:O613)</f>
      </c>
      <c r="P614" s="85">
        <f>SUM(P608:P613)</f>
      </c>
    </row>
    <row r="615">
      <c r="A615" s="98" t="s">
        <v>58375</v>
      </c>
      <c r="B615" s="98" t="s">
        <v>58376</v>
      </c>
      <c r="C615" s="100">
        <v>996</v>
      </c>
      <c r="D615" s="98" t="s">
        <v>58377</v>
      </c>
      <c r="E615" s="98" t="s">
        <v>58378</v>
      </c>
      <c r="F615" s="104">
        <v>44338</v>
      </c>
      <c r="G615" s="104">
        <v>45717</v>
      </c>
      <c r="H615" s="104">
        <v>45808</v>
      </c>
      <c r="J615" s="101">
        <v>1350</v>
      </c>
      <c r="K615" s="98" t="s">
        <v>58379</v>
      </c>
      <c r="L615" s="98" t="s">
        <v>58380</v>
      </c>
      <c r="M615" s="98" t="s">
        <v>58381</v>
      </c>
      <c r="N615" s="98" t="s">
        <v>58382</v>
      </c>
      <c r="O615" s="101">
        <v>15</v>
      </c>
      <c r="P615" s="101">
        <v>15</v>
      </c>
      <c r="Q615" s="101">
        <v>0</v>
      </c>
      <c r="R615" s="101">
        <v>750</v>
      </c>
    </row>
    <row r="616">
      <c r="L616" s="98" t="s">
        <v>58383</v>
      </c>
      <c r="M616" s="98" t="s">
        <v>58384</v>
      </c>
      <c r="N616" s="98" t="s">
        <v>58385</v>
      </c>
      <c r="O616" s="101">
        <v>15</v>
      </c>
      <c r="P616" s="101">
        <v>25</v>
      </c>
    </row>
    <row r="617">
      <c r="L617" s="98" t="s">
        <v>58386</v>
      </c>
      <c r="M617" s="98" t="s">
        <v>58387</v>
      </c>
      <c r="N617" s="98" t="s">
        <v>58388</v>
      </c>
      <c r="O617" s="101">
        <v>35</v>
      </c>
      <c r="P617" s="101">
        <v>35</v>
      </c>
    </row>
    <row r="618">
      <c r="L618" s="98" t="s">
        <v>58389</v>
      </c>
      <c r="M618" s="98" t="s">
        <v>58390</v>
      </c>
      <c r="N618" s="98" t="s">
        <v>58391</v>
      </c>
      <c r="O618" s="101">
        <v>10</v>
      </c>
      <c r="P618" s="101">
        <v>0</v>
      </c>
    </row>
    <row r="619">
      <c r="L619" s="98" t="s">
        <v>58392</v>
      </c>
      <c r="M619" s="98" t="s">
        <v>58393</v>
      </c>
      <c r="N619" s="98" t="s">
        <v>58394</v>
      </c>
      <c r="O619" s="101">
        <v>1310</v>
      </c>
      <c r="P619" s="101">
        <v>1310</v>
      </c>
    </row>
    <row r="620">
      <c r="L620" s="98" t="s">
        <v>58395</v>
      </c>
      <c r="M620" s="98" t="s">
        <v>58396</v>
      </c>
      <c r="N620" s="98" t="s">
        <v>58397</v>
      </c>
      <c r="O620" s="101">
        <v>45</v>
      </c>
      <c r="P620" s="101">
        <v>45</v>
      </c>
    </row>
    <row r="621">
      <c r="L621" s="98" t="s">
        <v>58398</v>
      </c>
      <c r="M621" s="98" t="s">
        <v>58399</v>
      </c>
      <c r="N621" s="98" t="s">
        <v>58400</v>
      </c>
      <c r="O621" s="101">
        <v>7</v>
      </c>
      <c r="P621" s="101">
        <v>7</v>
      </c>
    </row>
    <row r="622">
      <c r="K622" s="96" t="s">
        <v>58401</v>
      </c>
      <c r="O622" s="85">
        <f>SUM(O615:O621)</f>
      </c>
      <c r="P622" s="85">
        <f>SUM(P615:P621)</f>
      </c>
    </row>
    <row r="623">
      <c r="A623" s="98" t="s">
        <v>58402</v>
      </c>
      <c r="B623" s="98" t="s">
        <v>58403</v>
      </c>
      <c r="C623" s="100">
        <v>996</v>
      </c>
      <c r="D623" s="98" t="s">
        <v>58404</v>
      </c>
      <c r="E623" s="98" t="s">
        <v>58405</v>
      </c>
      <c r="F623" s="104">
        <v>45028</v>
      </c>
      <c r="G623" s="104">
        <v>45413</v>
      </c>
      <c r="H623" s="104">
        <v>45777</v>
      </c>
      <c r="J623" s="101">
        <v>1350</v>
      </c>
      <c r="K623" s="98" t="s">
        <v>58406</v>
      </c>
      <c r="L623" s="98" t="s">
        <v>58407</v>
      </c>
      <c r="M623" s="98" t="s">
        <v>58408</v>
      </c>
      <c r="N623" s="98" t="s">
        <v>58409</v>
      </c>
      <c r="O623" s="101">
        <v>15</v>
      </c>
      <c r="P623" s="101">
        <v>0</v>
      </c>
      <c r="Q623" s="101">
        <v>0</v>
      </c>
      <c r="R623" s="101">
        <v>250</v>
      </c>
    </row>
    <row r="624">
      <c r="L624" s="98" t="s">
        <v>58410</v>
      </c>
      <c r="M624" s="98" t="s">
        <v>58411</v>
      </c>
      <c r="N624" s="98" t="s">
        <v>58412</v>
      </c>
      <c r="O624" s="101">
        <v>25</v>
      </c>
      <c r="P624" s="101">
        <v>30</v>
      </c>
    </row>
    <row r="625">
      <c r="L625" s="98" t="s">
        <v>58413</v>
      </c>
      <c r="M625" s="98" t="s">
        <v>58414</v>
      </c>
      <c r="N625" s="98" t="s">
        <v>58415</v>
      </c>
      <c r="O625" s="101">
        <v>10</v>
      </c>
      <c r="P625" s="101">
        <v>25</v>
      </c>
    </row>
    <row r="626">
      <c r="L626" s="98" t="s">
        <v>58416</v>
      </c>
      <c r="M626" s="98" t="s">
        <v>58417</v>
      </c>
      <c r="N626" s="98" t="s">
        <v>58418</v>
      </c>
      <c r="O626" s="101">
        <v>15</v>
      </c>
      <c r="P626" s="101">
        <v>10</v>
      </c>
    </row>
    <row r="627">
      <c r="L627" s="98" t="s">
        <v>58419</v>
      </c>
      <c r="M627" s="98" t="s">
        <v>58420</v>
      </c>
      <c r="N627" s="98" t="s">
        <v>58421</v>
      </c>
      <c r="O627" s="101">
        <v>1285</v>
      </c>
      <c r="P627" s="101">
        <v>1285</v>
      </c>
    </row>
    <row r="628">
      <c r="L628" s="98" t="s">
        <v>58422</v>
      </c>
      <c r="M628" s="98" t="s">
        <v>58423</v>
      </c>
      <c r="N628" s="98" t="s">
        <v>58424</v>
      </c>
      <c r="O628" s="101">
        <v>7</v>
      </c>
      <c r="P628" s="101">
        <v>7</v>
      </c>
    </row>
    <row r="629">
      <c r="K629" s="96" t="s">
        <v>58425</v>
      </c>
      <c r="O629" s="85">
        <f>SUM(O623:O628)</f>
      </c>
      <c r="P629" s="85">
        <f>SUM(P623:P628)</f>
      </c>
    </row>
    <row r="630">
      <c r="A630" s="98" t="s">
        <v>58426</v>
      </c>
      <c r="B630" s="98" t="s">
        <v>58427</v>
      </c>
      <c r="C630" s="100">
        <v>996</v>
      </c>
      <c r="D630" s="98" t="s">
        <v>58428</v>
      </c>
      <c r="E630" s="98" t="s">
        <v>58429</v>
      </c>
      <c r="F630" s="104">
        <v>44513</v>
      </c>
      <c r="G630" s="104">
        <v>45627</v>
      </c>
      <c r="H630" s="104">
        <v>45991</v>
      </c>
      <c r="J630" s="101">
        <v>1350</v>
      </c>
      <c r="K630" s="98" t="s">
        <v>58430</v>
      </c>
      <c r="L630" s="98" t="s">
        <v>58431</v>
      </c>
      <c r="M630" s="98" t="s">
        <v>58432</v>
      </c>
      <c r="N630" s="98" t="s">
        <v>58433</v>
      </c>
      <c r="O630" s="101">
        <v>35</v>
      </c>
      <c r="P630" s="101">
        <v>10</v>
      </c>
      <c r="Q630" s="101">
        <v>0</v>
      </c>
      <c r="R630" s="101">
        <v>450</v>
      </c>
    </row>
    <row r="631">
      <c r="L631" s="98" t="s">
        <v>58434</v>
      </c>
      <c r="M631" s="98" t="s">
        <v>58435</v>
      </c>
      <c r="N631" s="98" t="s">
        <v>58436</v>
      </c>
      <c r="O631" s="101">
        <v>10</v>
      </c>
      <c r="P631" s="101">
        <v>0</v>
      </c>
    </row>
    <row r="632">
      <c r="L632" s="98" t="s">
        <v>58437</v>
      </c>
      <c r="M632" s="98" t="s">
        <v>58438</v>
      </c>
      <c r="N632" s="98" t="s">
        <v>58439</v>
      </c>
      <c r="O632" s="101">
        <v>15</v>
      </c>
      <c r="P632" s="101">
        <v>0</v>
      </c>
    </row>
    <row r="633">
      <c r="L633" s="98" t="s">
        <v>58440</v>
      </c>
      <c r="M633" s="98" t="s">
        <v>58441</v>
      </c>
      <c r="N633" s="98" t="s">
        <v>58442</v>
      </c>
      <c r="O633" s="101">
        <v>15</v>
      </c>
      <c r="P633" s="101">
        <v>65</v>
      </c>
    </row>
    <row r="634">
      <c r="L634" s="98" t="s">
        <v>58443</v>
      </c>
      <c r="M634" s="98" t="s">
        <v>58444</v>
      </c>
      <c r="N634" s="98" t="s">
        <v>58445</v>
      </c>
      <c r="O634" s="101">
        <v>1350</v>
      </c>
      <c r="P634" s="101">
        <v>1350</v>
      </c>
    </row>
    <row r="635">
      <c r="L635" s="98" t="s">
        <v>58446</v>
      </c>
      <c r="M635" s="98" t="s">
        <v>58447</v>
      </c>
      <c r="N635" s="98" t="s">
        <v>58448</v>
      </c>
      <c r="O635" s="101">
        <v>7</v>
      </c>
      <c r="P635" s="101">
        <v>7</v>
      </c>
    </row>
    <row r="636">
      <c r="K636" s="96" t="s">
        <v>58449</v>
      </c>
      <c r="O636" s="85">
        <f>SUM(O630:O635)</f>
      </c>
      <c r="P636" s="85">
        <f>SUM(P630:P635)</f>
      </c>
    </row>
    <row r="637">
      <c r="A637" s="98" t="s">
        <v>58450</v>
      </c>
      <c r="B637" s="98" t="s">
        <v>58451</v>
      </c>
      <c r="C637" s="100">
        <v>1135</v>
      </c>
      <c r="D637" s="98" t="s">
        <v>58452</v>
      </c>
      <c r="E637" s="98" t="s">
        <v>58453</v>
      </c>
      <c r="F637" s="104">
        <v>43798</v>
      </c>
      <c r="G637" s="104">
        <v>45627</v>
      </c>
      <c r="H637" s="104">
        <v>45991</v>
      </c>
      <c r="J637" s="101">
        <v>1580</v>
      </c>
      <c r="K637" s="98" t="s">
        <v>58454</v>
      </c>
      <c r="L637" s="98" t="s">
        <v>58455</v>
      </c>
      <c r="M637" s="98" t="s">
        <v>58456</v>
      </c>
      <c r="N637" s="98" t="s">
        <v>58457</v>
      </c>
      <c r="O637" s="101">
        <v>10</v>
      </c>
      <c r="P637" s="101">
        <v>35</v>
      </c>
      <c r="Q637" s="101">
        <v>0</v>
      </c>
      <c r="R637" s="101">
        <v>150</v>
      </c>
    </row>
    <row r="638">
      <c r="L638" s="98" t="s">
        <v>58458</v>
      </c>
      <c r="M638" s="98" t="s">
        <v>58459</v>
      </c>
      <c r="N638" s="98" t="s">
        <v>58460</v>
      </c>
      <c r="O638" s="101">
        <v>45</v>
      </c>
      <c r="P638" s="101">
        <v>0</v>
      </c>
    </row>
    <row r="639">
      <c r="L639" s="98" t="s">
        <v>58461</v>
      </c>
      <c r="M639" s="98" t="s">
        <v>58462</v>
      </c>
      <c r="N639" s="98" t="s">
        <v>58463</v>
      </c>
      <c r="O639" s="101">
        <v>35</v>
      </c>
      <c r="P639" s="101">
        <v>0</v>
      </c>
    </row>
    <row r="640">
      <c r="L640" s="98" t="s">
        <v>58464</v>
      </c>
      <c r="M640" s="98" t="s">
        <v>58465</v>
      </c>
      <c r="N640" s="98" t="s">
        <v>58466</v>
      </c>
      <c r="O640" s="101">
        <v>15</v>
      </c>
      <c r="P640" s="101">
        <v>70</v>
      </c>
    </row>
    <row r="641">
      <c r="L641" s="98" t="s">
        <v>58467</v>
      </c>
      <c r="M641" s="98" t="s">
        <v>58468</v>
      </c>
      <c r="N641" s="98" t="s">
        <v>58469</v>
      </c>
      <c r="O641" s="101">
        <v>1520</v>
      </c>
      <c r="P641" s="101">
        <v>1520</v>
      </c>
    </row>
    <row r="642">
      <c r="L642" s="98" t="s">
        <v>58470</v>
      </c>
      <c r="M642" s="98" t="s">
        <v>58471</v>
      </c>
      <c r="N642" s="98" t="s">
        <v>58472</v>
      </c>
      <c r="O642" s="101">
        <v>7</v>
      </c>
      <c r="P642" s="101">
        <v>7</v>
      </c>
    </row>
    <row r="643">
      <c r="K643" s="96" t="s">
        <v>58473</v>
      </c>
      <c r="O643" s="85">
        <f>SUM(O637:O642)</f>
      </c>
      <c r="P643" s="85">
        <f>SUM(P637:P642)</f>
      </c>
    </row>
    <row r="644">
      <c r="A644" s="98" t="s">
        <v>58474</v>
      </c>
      <c r="B644" s="98" t="s">
        <v>58475</v>
      </c>
      <c r="C644" s="100">
        <v>1005</v>
      </c>
      <c r="D644" s="98" t="s">
        <v>58476</v>
      </c>
      <c r="E644" s="98" t="s">
        <v>58477</v>
      </c>
      <c r="F644" s="104">
        <v>45513</v>
      </c>
      <c r="G644" s="104">
        <v>45513</v>
      </c>
      <c r="H644" s="104">
        <v>45900</v>
      </c>
      <c r="J644" s="101">
        <v>1535</v>
      </c>
      <c r="K644" s="98" t="s">
        <v>58478</v>
      </c>
      <c r="L644" s="98" t="s">
        <v>58479</v>
      </c>
      <c r="M644" s="98" t="s">
        <v>58480</v>
      </c>
      <c r="N644" s="98" t="s">
        <v>58481</v>
      </c>
      <c r="O644" s="101">
        <v>25</v>
      </c>
      <c r="P644" s="101">
        <v>0</v>
      </c>
      <c r="Q644" s="101">
        <v>0</v>
      </c>
      <c r="R644" s="101">
        <v>150</v>
      </c>
    </row>
    <row r="645">
      <c r="L645" s="98" t="s">
        <v>58482</v>
      </c>
      <c r="M645" s="98" t="s">
        <v>58483</v>
      </c>
      <c r="N645" s="98" t="s">
        <v>58484</v>
      </c>
      <c r="O645" s="101">
        <v>15</v>
      </c>
      <c r="P645" s="101">
        <v>15</v>
      </c>
    </row>
    <row r="646">
      <c r="L646" s="98" t="s">
        <v>58485</v>
      </c>
      <c r="M646" s="98" t="s">
        <v>58486</v>
      </c>
      <c r="N646" s="98" t="s">
        <v>58487</v>
      </c>
      <c r="O646" s="101">
        <v>10</v>
      </c>
      <c r="P646" s="101">
        <v>25</v>
      </c>
    </row>
    <row r="647">
      <c r="L647" s="98" t="s">
        <v>58488</v>
      </c>
      <c r="M647" s="98" t="s">
        <v>58489</v>
      </c>
      <c r="N647" s="98" t="s">
        <v>58490</v>
      </c>
      <c r="O647" s="101">
        <v>15</v>
      </c>
      <c r="P647" s="101">
        <v>25</v>
      </c>
    </row>
    <row r="648">
      <c r="L648" s="98" t="s">
        <v>58491</v>
      </c>
      <c r="M648" s="98" t="s">
        <v>58492</v>
      </c>
      <c r="N648" s="98" t="s">
        <v>58493</v>
      </c>
      <c r="O648" s="101">
        <v>1470</v>
      </c>
      <c r="P648" s="101">
        <v>1470</v>
      </c>
    </row>
    <row r="649">
      <c r="L649" s="98" t="s">
        <v>58494</v>
      </c>
      <c r="M649" s="98" t="s">
        <v>58495</v>
      </c>
      <c r="N649" s="98" t="s">
        <v>58496</v>
      </c>
      <c r="O649" s="101">
        <v>7</v>
      </c>
      <c r="P649" s="101">
        <v>7</v>
      </c>
    </row>
    <row r="650">
      <c r="K650" s="96" t="s">
        <v>58497</v>
      </c>
      <c r="O650" s="85">
        <f>SUM(O644:O649)</f>
      </c>
      <c r="P650" s="85">
        <f>SUM(P644:P649)</f>
      </c>
    </row>
    <row r="651">
      <c r="A651" s="98" t="s">
        <v>58498</v>
      </c>
      <c r="B651" s="98" t="s">
        <v>58499</v>
      </c>
      <c r="C651" s="100">
        <v>996</v>
      </c>
      <c r="D651" s="98" t="s">
        <v>58500</v>
      </c>
      <c r="E651" s="98" t="s">
        <v>58501</v>
      </c>
      <c r="F651" s="104">
        <v>45609</v>
      </c>
      <c r="G651" s="104">
        <v>45609</v>
      </c>
      <c r="H651" s="104">
        <v>45991</v>
      </c>
      <c r="J651" s="101">
        <v>1385</v>
      </c>
      <c r="K651" s="98" t="s">
        <v>58502</v>
      </c>
      <c r="L651" s="98" t="s">
        <v>58503</v>
      </c>
      <c r="M651" s="98" t="s">
        <v>58504</v>
      </c>
      <c r="N651" s="98" t="s">
        <v>58505</v>
      </c>
      <c r="O651" s="101">
        <v>35</v>
      </c>
      <c r="P651" s="101">
        <v>30</v>
      </c>
      <c r="Q651" s="101">
        <v>0</v>
      </c>
      <c r="R651" s="101">
        <v>650</v>
      </c>
    </row>
    <row r="652">
      <c r="L652" s="98" t="s">
        <v>58506</v>
      </c>
      <c r="M652" s="98" t="s">
        <v>58507</v>
      </c>
      <c r="N652" s="98" t="s">
        <v>58508</v>
      </c>
      <c r="O652" s="101">
        <v>15</v>
      </c>
      <c r="P652" s="101">
        <v>35</v>
      </c>
    </row>
    <row r="653">
      <c r="L653" s="98" t="s">
        <v>58509</v>
      </c>
      <c r="M653" s="98" t="s">
        <v>58510</v>
      </c>
      <c r="N653" s="98" t="s">
        <v>58511</v>
      </c>
      <c r="O653" s="101">
        <v>10</v>
      </c>
      <c r="P653" s="101">
        <v>0</v>
      </c>
    </row>
    <row r="654">
      <c r="L654" s="98" t="s">
        <v>58512</v>
      </c>
      <c r="M654" s="98" t="s">
        <v>58513</v>
      </c>
      <c r="N654" s="98" t="s">
        <v>58514</v>
      </c>
      <c r="O654" s="101">
        <v>15</v>
      </c>
      <c r="P654" s="101">
        <v>10</v>
      </c>
    </row>
    <row r="655">
      <c r="L655" s="98" t="s">
        <v>58515</v>
      </c>
      <c r="M655" s="98" t="s">
        <v>58516</v>
      </c>
      <c r="N655" s="98" t="s">
        <v>58517</v>
      </c>
      <c r="O655" s="101">
        <v>1310</v>
      </c>
      <c r="P655" s="101">
        <v>1310</v>
      </c>
    </row>
    <row r="656">
      <c r="L656" s="98" t="s">
        <v>58518</v>
      </c>
      <c r="M656" s="98" t="s">
        <v>58519</v>
      </c>
      <c r="N656" s="98" t="s">
        <v>58520</v>
      </c>
      <c r="O656" s="101">
        <v>7</v>
      </c>
      <c r="P656" s="101">
        <v>7</v>
      </c>
    </row>
    <row r="657">
      <c r="K657" s="96" t="s">
        <v>58521</v>
      </c>
      <c r="O657" s="85">
        <f>SUM(O651:O656)</f>
      </c>
      <c r="P657" s="85">
        <f>SUM(P651:P656)</f>
      </c>
    </row>
    <row r="658">
      <c r="A658" s="98" t="s">
        <v>58522</v>
      </c>
      <c r="B658" s="98" t="s">
        <v>58523</v>
      </c>
      <c r="C658" s="100">
        <v>996</v>
      </c>
      <c r="D658" s="98" t="s">
        <v>58524</v>
      </c>
      <c r="E658" s="98" t="s">
        <v>58525</v>
      </c>
      <c r="F658" s="104">
        <v>45618</v>
      </c>
      <c r="G658" s="104">
        <v>45618</v>
      </c>
      <c r="H658" s="104">
        <v>46053</v>
      </c>
      <c r="J658" s="101">
        <v>1385</v>
      </c>
      <c r="K658" s="98" t="s">
        <v>58526</v>
      </c>
      <c r="L658" s="98" t="s">
        <v>58527</v>
      </c>
      <c r="M658" s="98" t="s">
        <v>58528</v>
      </c>
      <c r="N658" s="98" t="s">
        <v>58529</v>
      </c>
      <c r="O658" s="101">
        <v>10</v>
      </c>
      <c r="P658" s="101">
        <v>15</v>
      </c>
      <c r="Q658" s="101">
        <v>0</v>
      </c>
      <c r="R658" s="101">
        <v>150</v>
      </c>
    </row>
    <row r="659">
      <c r="L659" s="98" t="s">
        <v>58530</v>
      </c>
      <c r="M659" s="98" t="s">
        <v>58531</v>
      </c>
      <c r="N659" s="98" t="s">
        <v>58532</v>
      </c>
      <c r="O659" s="101">
        <v>15</v>
      </c>
      <c r="P659" s="101">
        <v>35</v>
      </c>
    </row>
    <row r="660">
      <c r="L660" s="98" t="s">
        <v>58533</v>
      </c>
      <c r="M660" s="98" t="s">
        <v>58534</v>
      </c>
      <c r="N660" s="98" t="s">
        <v>58535</v>
      </c>
      <c r="O660" s="101">
        <v>15</v>
      </c>
      <c r="P660" s="101">
        <v>15</v>
      </c>
    </row>
    <row r="661">
      <c r="L661" s="98" t="s">
        <v>58536</v>
      </c>
      <c r="M661" s="98" t="s">
        <v>58537</v>
      </c>
      <c r="N661" s="98" t="s">
        <v>58538</v>
      </c>
      <c r="O661" s="101">
        <v>35</v>
      </c>
      <c r="P661" s="101">
        <v>10</v>
      </c>
    </row>
    <row r="662">
      <c r="L662" s="98" t="s">
        <v>58539</v>
      </c>
      <c r="M662" s="98" t="s">
        <v>58540</v>
      </c>
      <c r="N662" s="98" t="s">
        <v>58541</v>
      </c>
      <c r="O662" s="101">
        <v>1310</v>
      </c>
      <c r="P662" s="101">
        <v>1310</v>
      </c>
    </row>
    <row r="663">
      <c r="L663" s="98" t="s">
        <v>58542</v>
      </c>
      <c r="M663" s="98" t="s">
        <v>58543</v>
      </c>
      <c r="N663" s="98" t="s">
        <v>58544</v>
      </c>
      <c r="O663" s="101">
        <v>7</v>
      </c>
      <c r="P663" s="101">
        <v>7</v>
      </c>
    </row>
    <row r="664">
      <c r="K664" s="96" t="s">
        <v>58545</v>
      </c>
      <c r="O664" s="85">
        <f>SUM(O658:O663)</f>
      </c>
      <c r="P664" s="85">
        <f>SUM(P658:P663)</f>
      </c>
    </row>
    <row r="665">
      <c r="A665" s="98" t="s">
        <v>58546</v>
      </c>
      <c r="B665" s="98" t="s">
        <v>58547</v>
      </c>
      <c r="C665" s="100">
        <v>996</v>
      </c>
      <c r="D665" s="98" t="s">
        <v>58548</v>
      </c>
      <c r="E665" s="98" t="s">
        <v>58549</v>
      </c>
      <c r="F665" s="104">
        <v>45444</v>
      </c>
      <c r="G665" s="104">
        <v>45444</v>
      </c>
      <c r="H665" s="104">
        <v>45808</v>
      </c>
      <c r="J665" s="101">
        <v>1350</v>
      </c>
      <c r="K665" s="98" t="s">
        <v>58550</v>
      </c>
      <c r="L665" s="98" t="s">
        <v>58551</v>
      </c>
      <c r="M665" s="98" t="s">
        <v>58552</v>
      </c>
      <c r="N665" s="98" t="s">
        <v>58553</v>
      </c>
      <c r="O665" s="101">
        <v>15</v>
      </c>
      <c r="P665" s="101">
        <v>15</v>
      </c>
      <c r="Q665" s="101">
        <v>0</v>
      </c>
      <c r="R665" s="101">
        <v>750</v>
      </c>
    </row>
    <row r="666">
      <c r="L666" s="98" t="s">
        <v>58554</v>
      </c>
      <c r="M666" s="98" t="s">
        <v>58555</v>
      </c>
      <c r="N666" s="98" t="s">
        <v>58556</v>
      </c>
      <c r="O666" s="101">
        <v>15</v>
      </c>
      <c r="P666" s="101">
        <v>40</v>
      </c>
    </row>
    <row r="667">
      <c r="L667" s="98" t="s">
        <v>58557</v>
      </c>
      <c r="M667" s="98" t="s">
        <v>58558</v>
      </c>
      <c r="N667" s="98" t="s">
        <v>58559</v>
      </c>
      <c r="O667" s="101">
        <v>25</v>
      </c>
      <c r="P667" s="101">
        <v>10</v>
      </c>
    </row>
    <row r="668">
      <c r="L668" s="98" t="s">
        <v>58560</v>
      </c>
      <c r="M668" s="98" t="s">
        <v>58561</v>
      </c>
      <c r="N668" s="98" t="s">
        <v>58562</v>
      </c>
      <c r="O668" s="101">
        <v>10</v>
      </c>
      <c r="P668" s="101">
        <v>0</v>
      </c>
    </row>
    <row r="669">
      <c r="L669" s="98" t="s">
        <v>58563</v>
      </c>
      <c r="M669" s="98" t="s">
        <v>58564</v>
      </c>
      <c r="N669" s="98" t="s">
        <v>58565</v>
      </c>
      <c r="O669" s="101">
        <v>1285</v>
      </c>
      <c r="P669" s="101">
        <v>1285</v>
      </c>
    </row>
    <row r="670">
      <c r="L670" s="98" t="s">
        <v>58566</v>
      </c>
      <c r="M670" s="98" t="s">
        <v>58567</v>
      </c>
      <c r="N670" s="98" t="s">
        <v>58568</v>
      </c>
      <c r="O670" s="101">
        <v>45</v>
      </c>
      <c r="P670" s="101">
        <v>45</v>
      </c>
    </row>
    <row r="671">
      <c r="L671" s="98" t="s">
        <v>58569</v>
      </c>
      <c r="M671" s="98" t="s">
        <v>58570</v>
      </c>
      <c r="N671" s="98" t="s">
        <v>58571</v>
      </c>
      <c r="O671" s="101">
        <v>7</v>
      </c>
      <c r="P671" s="101">
        <v>7</v>
      </c>
    </row>
    <row r="672">
      <c r="K672" s="96" t="s">
        <v>58572</v>
      </c>
      <c r="O672" s="85">
        <f>SUM(O665:O671)</f>
      </c>
      <c r="P672" s="85">
        <f>SUM(P665:P671)</f>
      </c>
    </row>
    <row r="673">
      <c r="A673" s="98" t="s">
        <v>58573</v>
      </c>
      <c r="B673" s="98" t="s">
        <v>58574</v>
      </c>
      <c r="C673" s="100">
        <v>996</v>
      </c>
      <c r="D673" s="98" t="s">
        <v>58575</v>
      </c>
      <c r="E673" s="98" t="s">
        <v>58576</v>
      </c>
      <c r="F673" s="104">
        <v>45731</v>
      </c>
      <c r="G673" s="104">
        <v>45731</v>
      </c>
      <c r="H673" s="104">
        <v>46156</v>
      </c>
      <c r="J673" s="101">
        <v>1385</v>
      </c>
      <c r="K673" s="98" t="s">
        <v>58577</v>
      </c>
      <c r="L673" s="98" t="s">
        <v>58578</v>
      </c>
      <c r="M673" s="98" t="s">
        <v>58579</v>
      </c>
      <c r="N673" s="98" t="s">
        <v>58580</v>
      </c>
      <c r="O673" s="101">
        <v>15</v>
      </c>
      <c r="P673" s="101">
        <v>35</v>
      </c>
      <c r="Q673" s="101">
        <v>0</v>
      </c>
      <c r="R673" s="101">
        <v>1535</v>
      </c>
    </row>
    <row r="674">
      <c r="L674" s="98" t="s">
        <v>58581</v>
      </c>
      <c r="M674" s="98" t="s">
        <v>58582</v>
      </c>
      <c r="N674" s="98" t="s">
        <v>58583</v>
      </c>
      <c r="O674" s="101">
        <v>10</v>
      </c>
      <c r="P674" s="101">
        <v>10</v>
      </c>
    </row>
    <row r="675">
      <c r="L675" s="98" t="s">
        <v>58584</v>
      </c>
      <c r="M675" s="98" t="s">
        <v>58585</v>
      </c>
      <c r="N675" s="98" t="s">
        <v>58586</v>
      </c>
      <c r="O675" s="101">
        <v>35</v>
      </c>
      <c r="P675" s="101">
        <v>30</v>
      </c>
    </row>
    <row r="676">
      <c r="L676" s="98" t="s">
        <v>58587</v>
      </c>
      <c r="M676" s="98" t="s">
        <v>58588</v>
      </c>
      <c r="N676" s="98" t="s">
        <v>58589</v>
      </c>
      <c r="O676" s="101">
        <v>15</v>
      </c>
      <c r="P676" s="101">
        <v>0</v>
      </c>
    </row>
    <row r="677">
      <c r="L677" s="98" t="s">
        <v>58590</v>
      </c>
      <c r="M677" s="98" t="s">
        <v>58591</v>
      </c>
      <c r="N677" s="98" t="s">
        <v>58592</v>
      </c>
      <c r="O677" s="101">
        <v>1310</v>
      </c>
      <c r="P677" s="101">
        <v>1310</v>
      </c>
    </row>
    <row r="678">
      <c r="L678" s="98" t="s">
        <v>58593</v>
      </c>
      <c r="M678" s="98" t="s">
        <v>58594</v>
      </c>
      <c r="N678" s="98" t="s">
        <v>58595</v>
      </c>
      <c r="O678" s="101">
        <v>8.8800000000000008</v>
      </c>
      <c r="P678" s="101">
        <v>0</v>
      </c>
    </row>
    <row r="679">
      <c r="L679" s="98" t="s">
        <v>58596</v>
      </c>
      <c r="M679" s="98" t="s">
        <v>58597</v>
      </c>
      <c r="N679" s="98" t="s">
        <v>58598</v>
      </c>
      <c r="O679" s="101">
        <v>7</v>
      </c>
      <c r="P679" s="101">
        <v>7</v>
      </c>
    </row>
    <row r="680">
      <c r="K680" s="96" t="s">
        <v>58599</v>
      </c>
      <c r="O680" s="85">
        <f>SUM(O673:O679)</f>
      </c>
      <c r="P680" s="85">
        <f>SUM(P673:P679)</f>
      </c>
    </row>
    <row r="681">
      <c r="A681" s="98" t="s">
        <v>58600</v>
      </c>
      <c r="B681" s="98" t="s">
        <v>58601</v>
      </c>
      <c r="C681" s="100">
        <v>1168</v>
      </c>
      <c r="D681" s="98" t="s">
        <v>58602</v>
      </c>
      <c r="E681" s="98" t="s">
        <v>58603</v>
      </c>
      <c r="F681" s="104">
        <v>45444</v>
      </c>
      <c r="G681" s="104">
        <v>45444</v>
      </c>
      <c r="H681" s="104">
        <v>45838</v>
      </c>
      <c r="J681" s="101">
        <v>1740</v>
      </c>
      <c r="K681" s="98" t="s">
        <v>58604</v>
      </c>
      <c r="L681" s="98" t="s">
        <v>58605</v>
      </c>
      <c r="M681" s="98" t="s">
        <v>58606</v>
      </c>
      <c r="N681" s="98" t="s">
        <v>58607</v>
      </c>
      <c r="O681" s="101">
        <v>15</v>
      </c>
      <c r="P681" s="101">
        <v>35</v>
      </c>
      <c r="Q681" s="101">
        <v>0</v>
      </c>
      <c r="R681" s="101">
        <v>150</v>
      </c>
    </row>
    <row r="682">
      <c r="L682" s="98" t="s">
        <v>58608</v>
      </c>
      <c r="M682" s="98" t="s">
        <v>58609</v>
      </c>
      <c r="N682" s="98" t="s">
        <v>58610</v>
      </c>
      <c r="O682" s="101">
        <v>35</v>
      </c>
      <c r="P682" s="101">
        <v>0</v>
      </c>
    </row>
    <row r="683">
      <c r="L683" s="98" t="s">
        <v>58611</v>
      </c>
      <c r="M683" s="98" t="s">
        <v>58612</v>
      </c>
      <c r="N683" s="98" t="s">
        <v>58613</v>
      </c>
      <c r="O683" s="101">
        <v>10</v>
      </c>
      <c r="P683" s="101">
        <v>25</v>
      </c>
    </row>
    <row r="684">
      <c r="L684" s="98" t="s">
        <v>58614</v>
      </c>
      <c r="M684" s="98" t="s">
        <v>58615</v>
      </c>
      <c r="N684" s="98" t="s">
        <v>58616</v>
      </c>
      <c r="O684" s="101">
        <v>25</v>
      </c>
      <c r="P684" s="101">
        <v>15</v>
      </c>
    </row>
    <row r="685">
      <c r="L685" s="98" t="s">
        <v>58617</v>
      </c>
      <c r="M685" s="98" t="s">
        <v>58618</v>
      </c>
      <c r="N685" s="98" t="s">
        <v>58619</v>
      </c>
      <c r="O685" s="101">
        <v>15</v>
      </c>
      <c r="P685" s="101">
        <v>25</v>
      </c>
    </row>
    <row r="686">
      <c r="L686" s="98" t="s">
        <v>58620</v>
      </c>
      <c r="M686" s="98" t="s">
        <v>58621</v>
      </c>
      <c r="N686" s="98" t="s">
        <v>58622</v>
      </c>
      <c r="O686" s="101">
        <v>1640</v>
      </c>
      <c r="P686" s="101">
        <v>1640</v>
      </c>
    </row>
    <row r="687">
      <c r="L687" s="98" t="s">
        <v>58623</v>
      </c>
      <c r="M687" s="98" t="s">
        <v>58624</v>
      </c>
      <c r="N687" s="98" t="s">
        <v>58625</v>
      </c>
      <c r="O687" s="101">
        <v>7</v>
      </c>
      <c r="P687" s="101">
        <v>7</v>
      </c>
    </row>
    <row r="688">
      <c r="K688" s="96" t="s">
        <v>58626</v>
      </c>
      <c r="O688" s="85">
        <f>SUM(O681:O687)</f>
      </c>
      <c r="P688" s="85">
        <f>SUM(P681:P687)</f>
      </c>
    </row>
    <row r="689">
      <c r="A689" s="98" t="s">
        <v>58627</v>
      </c>
      <c r="B689" s="98" t="s">
        <v>58628</v>
      </c>
      <c r="C689" s="100">
        <v>721</v>
      </c>
      <c r="D689" s="98" t="s">
        <v>58629</v>
      </c>
      <c r="E689" s="98" t="s">
        <v>58630</v>
      </c>
      <c r="J689" s="101">
        <v>1220</v>
      </c>
      <c r="K689" s="98" t="s">
        <v>58631</v>
      </c>
      <c r="L689" s="98" t="s">
        <v>58631</v>
      </c>
      <c r="O689" s="101">
        <v>0</v>
      </c>
      <c r="P689" s="101">
        <v>0</v>
      </c>
      <c r="R689" s="101">
        <v>0</v>
      </c>
    </row>
    <row r="690">
      <c r="K690" s="96" t="s">
        <v>58632</v>
      </c>
      <c r="O690" s="85">
        <f>SUM(O689:O689)</f>
      </c>
      <c r="P690" s="85">
        <f>SUM(P689:P689)</f>
      </c>
    </row>
    <row r="691">
      <c r="A691" s="98" t="s">
        <v>58633</v>
      </c>
      <c r="B691" s="98" t="s">
        <v>58634</v>
      </c>
      <c r="C691" s="100">
        <v>721</v>
      </c>
      <c r="D691" s="98" t="s">
        <v>58635</v>
      </c>
      <c r="E691" s="98" t="s">
        <v>58636</v>
      </c>
      <c r="F691" s="104">
        <v>45618</v>
      </c>
      <c r="G691" s="104">
        <v>45618</v>
      </c>
      <c r="H691" s="104">
        <v>45991</v>
      </c>
      <c r="J691" s="101">
        <v>1220</v>
      </c>
      <c r="K691" s="98" t="s">
        <v>58637</v>
      </c>
      <c r="L691" s="98" t="s">
        <v>58638</v>
      </c>
      <c r="M691" s="98" t="s">
        <v>58639</v>
      </c>
      <c r="N691" s="98" t="s">
        <v>58640</v>
      </c>
      <c r="O691" s="101">
        <v>20</v>
      </c>
      <c r="P691" s="101">
        <v>20</v>
      </c>
      <c r="Q691" s="101">
        <v>0</v>
      </c>
      <c r="R691" s="101">
        <v>150</v>
      </c>
    </row>
    <row r="692">
      <c r="L692" s="98" t="s">
        <v>58641</v>
      </c>
      <c r="M692" s="98" t="s">
        <v>58642</v>
      </c>
      <c r="N692" s="98" t="s">
        <v>58643</v>
      </c>
      <c r="O692" s="101">
        <v>15</v>
      </c>
      <c r="P692" s="101">
        <v>0</v>
      </c>
    </row>
    <row r="693">
      <c r="L693" s="98" t="s">
        <v>58644</v>
      </c>
      <c r="M693" s="98" t="s">
        <v>58645</v>
      </c>
      <c r="N693" s="98" t="s">
        <v>58646</v>
      </c>
      <c r="O693" s="101">
        <v>35</v>
      </c>
      <c r="P693" s="101">
        <v>65</v>
      </c>
    </row>
    <row r="694">
      <c r="L694" s="98" t="s">
        <v>58647</v>
      </c>
      <c r="M694" s="98" t="s">
        <v>58648</v>
      </c>
      <c r="N694" s="98" t="s">
        <v>58649</v>
      </c>
      <c r="O694" s="101">
        <v>10</v>
      </c>
      <c r="P694" s="101">
        <v>50</v>
      </c>
    </row>
    <row r="695">
      <c r="L695" s="98" t="s">
        <v>58650</v>
      </c>
      <c r="M695" s="98" t="s">
        <v>58651</v>
      </c>
      <c r="N695" s="98" t="s">
        <v>58652</v>
      </c>
      <c r="O695" s="101">
        <v>65</v>
      </c>
      <c r="P695" s="101">
        <v>10</v>
      </c>
    </row>
    <row r="696">
      <c r="L696" s="98" t="s">
        <v>58653</v>
      </c>
      <c r="M696" s="98" t="s">
        <v>58654</v>
      </c>
      <c r="N696" s="98" t="s">
        <v>58655</v>
      </c>
      <c r="O696" s="101">
        <v>1075</v>
      </c>
      <c r="P696" s="101">
        <v>1075</v>
      </c>
    </row>
    <row r="697">
      <c r="L697" s="98" t="s">
        <v>58656</v>
      </c>
      <c r="M697" s="98" t="s">
        <v>58657</v>
      </c>
      <c r="N697" s="98" t="s">
        <v>58658</v>
      </c>
      <c r="O697" s="101">
        <v>7</v>
      </c>
      <c r="P697" s="101">
        <v>7</v>
      </c>
    </row>
    <row r="698">
      <c r="K698" s="96" t="s">
        <v>58659</v>
      </c>
      <c r="O698" s="85">
        <f>SUM(O691:O697)</f>
      </c>
      <c r="P698" s="85">
        <f>SUM(P691:P697)</f>
      </c>
    </row>
    <row r="699">
      <c r="A699" s="98" t="s">
        <v>58660</v>
      </c>
      <c r="B699" s="98" t="s">
        <v>58661</v>
      </c>
      <c r="C699" s="100">
        <v>721</v>
      </c>
      <c r="D699" s="98" t="s">
        <v>58662</v>
      </c>
      <c r="E699" s="98" t="s">
        <v>58663</v>
      </c>
      <c r="J699" s="101">
        <v>1220</v>
      </c>
      <c r="K699" s="98" t="s">
        <v>58664</v>
      </c>
      <c r="L699" s="98" t="s">
        <v>58664</v>
      </c>
      <c r="O699" s="101">
        <v>0</v>
      </c>
      <c r="P699" s="101">
        <v>0</v>
      </c>
      <c r="R699" s="101">
        <v>0</v>
      </c>
    </row>
    <row r="700">
      <c r="K700" s="96" t="s">
        <v>58665</v>
      </c>
      <c r="O700" s="85">
        <f>SUM(O699:O699)</f>
      </c>
      <c r="P700" s="85">
        <f>SUM(P699:P699)</f>
      </c>
    </row>
    <row r="701">
      <c r="A701" s="98" t="s">
        <v>58666</v>
      </c>
      <c r="B701" s="98" t="s">
        <v>58667</v>
      </c>
      <c r="C701" s="100">
        <v>721</v>
      </c>
      <c r="D701" s="98" t="s">
        <v>58668</v>
      </c>
      <c r="E701" s="98" t="s">
        <v>58669</v>
      </c>
      <c r="F701" s="104">
        <v>45161</v>
      </c>
      <c r="G701" s="104">
        <v>45536</v>
      </c>
      <c r="H701" s="104">
        <v>45900</v>
      </c>
      <c r="J701" s="101">
        <v>1155</v>
      </c>
      <c r="K701" s="98" t="s">
        <v>58670</v>
      </c>
      <c r="L701" s="98" t="s">
        <v>58671</v>
      </c>
      <c r="M701" s="98" t="s">
        <v>58672</v>
      </c>
      <c r="N701" s="98" t="s">
        <v>58673</v>
      </c>
      <c r="O701" s="101">
        <v>25</v>
      </c>
      <c r="P701" s="101">
        <v>0</v>
      </c>
      <c r="Q701" s="101">
        <v>-600</v>
      </c>
      <c r="R701" s="101">
        <v>150</v>
      </c>
    </row>
    <row r="702">
      <c r="L702" s="98" t="s">
        <v>58674</v>
      </c>
      <c r="M702" s="98" t="s">
        <v>58675</v>
      </c>
      <c r="N702" s="98" t="s">
        <v>58676</v>
      </c>
      <c r="O702" s="101">
        <v>20</v>
      </c>
      <c r="P702" s="101">
        <v>25</v>
      </c>
    </row>
    <row r="703">
      <c r="L703" s="98" t="s">
        <v>58677</v>
      </c>
      <c r="M703" s="98" t="s">
        <v>58678</v>
      </c>
      <c r="N703" s="98" t="s">
        <v>58679</v>
      </c>
      <c r="O703" s="101">
        <v>10</v>
      </c>
      <c r="P703" s="101">
        <v>0</v>
      </c>
    </row>
    <row r="704">
      <c r="L704" s="98" t="s">
        <v>58680</v>
      </c>
      <c r="M704" s="98" t="s">
        <v>58681</v>
      </c>
      <c r="N704" s="98" t="s">
        <v>58682</v>
      </c>
      <c r="O704" s="101">
        <v>15</v>
      </c>
      <c r="P704" s="101">
        <v>45</v>
      </c>
    </row>
    <row r="705">
      <c r="L705" s="98" t="s">
        <v>58683</v>
      </c>
      <c r="M705" s="98" t="s">
        <v>58684</v>
      </c>
      <c r="N705" s="98" t="s">
        <v>58685</v>
      </c>
      <c r="O705" s="101">
        <v>35</v>
      </c>
      <c r="P705" s="101">
        <v>35</v>
      </c>
    </row>
    <row r="706">
      <c r="L706" s="98" t="s">
        <v>58686</v>
      </c>
      <c r="M706" s="98" t="s">
        <v>58687</v>
      </c>
      <c r="N706" s="98" t="s">
        <v>58688</v>
      </c>
      <c r="O706" s="101">
        <v>1065</v>
      </c>
      <c r="P706" s="101">
        <v>1065</v>
      </c>
    </row>
    <row r="707">
      <c r="L707" s="98" t="s">
        <v>58689</v>
      </c>
      <c r="M707" s="98" t="s">
        <v>58690</v>
      </c>
      <c r="N707" s="98" t="s">
        <v>58691</v>
      </c>
      <c r="O707" s="101">
        <v>7</v>
      </c>
      <c r="P707" s="101">
        <v>7</v>
      </c>
    </row>
    <row r="708">
      <c r="K708" s="96" t="s">
        <v>58692</v>
      </c>
      <c r="O708" s="85">
        <f>SUM(O701:O707)</f>
      </c>
      <c r="P708" s="85">
        <f>SUM(P701:P707)</f>
      </c>
    </row>
    <row r="709">
      <c r="A709" s="98" t="s">
        <v>58693</v>
      </c>
      <c r="B709" s="98" t="s">
        <v>58694</v>
      </c>
      <c r="C709" s="100">
        <v>1168</v>
      </c>
      <c r="D709" s="98" t="s">
        <v>58695</v>
      </c>
      <c r="E709" s="98" t="s">
        <v>58696</v>
      </c>
      <c r="F709" s="104">
        <v>45702</v>
      </c>
      <c r="G709" s="104">
        <v>45702</v>
      </c>
      <c r="H709" s="104">
        <v>46125</v>
      </c>
      <c r="J709" s="101">
        <v>1805</v>
      </c>
      <c r="K709" s="98" t="s">
        <v>58697</v>
      </c>
      <c r="L709" s="98" t="s">
        <v>58698</v>
      </c>
      <c r="M709" s="98" t="s">
        <v>58699</v>
      </c>
      <c r="N709" s="98" t="s">
        <v>58700</v>
      </c>
      <c r="O709" s="101">
        <v>15</v>
      </c>
      <c r="P709" s="101">
        <v>110</v>
      </c>
      <c r="Q709" s="101">
        <v>0</v>
      </c>
      <c r="R709" s="101">
        <v>150</v>
      </c>
    </row>
    <row r="710">
      <c r="L710" s="98" t="s">
        <v>58701</v>
      </c>
      <c r="M710" s="98" t="s">
        <v>58702</v>
      </c>
      <c r="N710" s="98" t="s">
        <v>58703</v>
      </c>
      <c r="O710" s="101">
        <v>10</v>
      </c>
      <c r="P710" s="101">
        <v>0</v>
      </c>
    </row>
    <row r="711">
      <c r="L711" s="98" t="s">
        <v>58704</v>
      </c>
      <c r="M711" s="98" t="s">
        <v>58705</v>
      </c>
      <c r="N711" s="98" t="s">
        <v>58706</v>
      </c>
      <c r="O711" s="101">
        <v>15</v>
      </c>
      <c r="P711" s="101">
        <v>15</v>
      </c>
    </row>
    <row r="712">
      <c r="L712" s="98" t="s">
        <v>58707</v>
      </c>
      <c r="M712" s="98" t="s">
        <v>58708</v>
      </c>
      <c r="N712" s="98" t="s">
        <v>58709</v>
      </c>
      <c r="O712" s="101">
        <v>35</v>
      </c>
      <c r="P712" s="101">
        <v>0</v>
      </c>
    </row>
    <row r="713">
      <c r="L713" s="98" t="s">
        <v>58710</v>
      </c>
      <c r="M713" s="98" t="s">
        <v>58711</v>
      </c>
      <c r="N713" s="98" t="s">
        <v>58712</v>
      </c>
      <c r="O713" s="101">
        <v>65</v>
      </c>
      <c r="P713" s="101">
        <v>15</v>
      </c>
    </row>
    <row r="714">
      <c r="L714" s="98" t="s">
        <v>58713</v>
      </c>
      <c r="M714" s="98" t="s">
        <v>58714</v>
      </c>
      <c r="N714" s="98" t="s">
        <v>58715</v>
      </c>
      <c r="O714" s="101">
        <v>1665</v>
      </c>
      <c r="P714" s="101">
        <v>1665</v>
      </c>
    </row>
    <row r="715">
      <c r="L715" s="98" t="s">
        <v>58716</v>
      </c>
      <c r="M715" s="98" t="s">
        <v>58717</v>
      </c>
      <c r="N715" s="98" t="s">
        <v>58718</v>
      </c>
      <c r="O715" s="101">
        <v>7</v>
      </c>
      <c r="P715" s="101">
        <v>7</v>
      </c>
    </row>
    <row r="716">
      <c r="K716" s="96" t="s">
        <v>58719</v>
      </c>
      <c r="O716" s="85">
        <f>SUM(O709:O715)</f>
      </c>
      <c r="P716" s="85">
        <f>SUM(P709:P715)</f>
      </c>
    </row>
    <row r="717">
      <c r="A717" s="98" t="s">
        <v>58720</v>
      </c>
      <c r="B717" s="98" t="s">
        <v>58721</v>
      </c>
      <c r="C717" s="100">
        <v>1135</v>
      </c>
      <c r="D717" s="98" t="s">
        <v>58722</v>
      </c>
      <c r="E717" s="98" t="s">
        <v>58723</v>
      </c>
      <c r="F717" s="104">
        <v>45096</v>
      </c>
      <c r="G717" s="104">
        <v>45474</v>
      </c>
      <c r="H717" s="104">
        <v>45838</v>
      </c>
      <c r="J717" s="101">
        <v>1580</v>
      </c>
      <c r="K717" s="98" t="s">
        <v>58724</v>
      </c>
      <c r="L717" s="98" t="s">
        <v>58725</v>
      </c>
      <c r="M717" s="98" t="s">
        <v>58726</v>
      </c>
      <c r="N717" s="98" t="s">
        <v>58727</v>
      </c>
      <c r="O717" s="101">
        <v>45</v>
      </c>
      <c r="P717" s="101">
        <v>0</v>
      </c>
      <c r="Q717" s="101">
        <v>0</v>
      </c>
      <c r="R717" s="101">
        <v>150</v>
      </c>
    </row>
    <row r="718">
      <c r="L718" s="98" t="s">
        <v>58728</v>
      </c>
      <c r="M718" s="98" t="s">
        <v>58729</v>
      </c>
      <c r="N718" s="98" t="s">
        <v>58730</v>
      </c>
      <c r="O718" s="101">
        <v>10</v>
      </c>
      <c r="P718" s="101">
        <v>25</v>
      </c>
    </row>
    <row r="719">
      <c r="L719" s="98" t="s">
        <v>58731</v>
      </c>
      <c r="M719" s="98" t="s">
        <v>58732</v>
      </c>
      <c r="N719" s="98" t="s">
        <v>58733</v>
      </c>
      <c r="O719" s="101">
        <v>15</v>
      </c>
      <c r="P719" s="101">
        <v>0</v>
      </c>
    </row>
    <row r="720">
      <c r="L720" s="98" t="s">
        <v>58734</v>
      </c>
      <c r="M720" s="98" t="s">
        <v>58735</v>
      </c>
      <c r="N720" s="98" t="s">
        <v>58736</v>
      </c>
      <c r="O720" s="101">
        <v>25</v>
      </c>
      <c r="P720" s="101">
        <v>70</v>
      </c>
    </row>
    <row r="721">
      <c r="L721" s="98" t="s">
        <v>58737</v>
      </c>
      <c r="M721" s="98" t="s">
        <v>58738</v>
      </c>
      <c r="N721" s="98" t="s">
        <v>58739</v>
      </c>
      <c r="O721" s="101">
        <v>1485</v>
      </c>
      <c r="P721" s="101">
        <v>1485</v>
      </c>
    </row>
    <row r="722">
      <c r="L722" s="98" t="s">
        <v>58740</v>
      </c>
      <c r="M722" s="98" t="s">
        <v>58741</v>
      </c>
      <c r="N722" s="98" t="s">
        <v>58742</v>
      </c>
      <c r="O722" s="101">
        <v>7</v>
      </c>
      <c r="P722" s="101">
        <v>7</v>
      </c>
    </row>
    <row r="723">
      <c r="K723" s="96" t="s">
        <v>58743</v>
      </c>
      <c r="O723" s="85">
        <f>SUM(O717:O722)</f>
      </c>
      <c r="P723" s="85">
        <f>SUM(P717:P722)</f>
      </c>
    </row>
    <row r="724">
      <c r="A724" s="98" t="s">
        <v>58744</v>
      </c>
      <c r="B724" s="98" t="s">
        <v>58745</v>
      </c>
      <c r="C724" s="100">
        <v>1168</v>
      </c>
      <c r="D724" s="98" t="s">
        <v>58746</v>
      </c>
      <c r="E724" s="98" t="s">
        <v>58747</v>
      </c>
      <c r="F724" s="104">
        <v>45451</v>
      </c>
      <c r="G724" s="104">
        <v>45451</v>
      </c>
      <c r="H724" s="104">
        <v>45838</v>
      </c>
      <c r="J724" s="101">
        <v>1705</v>
      </c>
      <c r="K724" s="98" t="s">
        <v>58748</v>
      </c>
      <c r="L724" s="98" t="s">
        <v>58749</v>
      </c>
      <c r="M724" s="98" t="s">
        <v>58750</v>
      </c>
      <c r="N724" s="98" t="s">
        <v>58751</v>
      </c>
      <c r="O724" s="101">
        <v>10</v>
      </c>
      <c r="P724" s="101">
        <v>25</v>
      </c>
      <c r="Q724" s="101">
        <v>0</v>
      </c>
      <c r="R724" s="101">
        <v>450</v>
      </c>
    </row>
    <row r="725">
      <c r="L725" s="98" t="s">
        <v>58752</v>
      </c>
      <c r="M725" s="98" t="s">
        <v>58753</v>
      </c>
      <c r="N725" s="98" t="s">
        <v>58754</v>
      </c>
      <c r="O725" s="101">
        <v>25</v>
      </c>
      <c r="P725" s="101">
        <v>25</v>
      </c>
    </row>
    <row r="726">
      <c r="L726" s="98" t="s">
        <v>58755</v>
      </c>
      <c r="M726" s="98" t="s">
        <v>58756</v>
      </c>
      <c r="N726" s="98" t="s">
        <v>58757</v>
      </c>
      <c r="O726" s="101">
        <v>15</v>
      </c>
      <c r="P726" s="101">
        <v>0</v>
      </c>
    </row>
    <row r="727">
      <c r="L727" s="98" t="s">
        <v>58758</v>
      </c>
      <c r="M727" s="98" t="s">
        <v>58759</v>
      </c>
      <c r="N727" s="98" t="s">
        <v>58760</v>
      </c>
      <c r="O727" s="101">
        <v>15</v>
      </c>
      <c r="P727" s="101">
        <v>15</v>
      </c>
    </row>
    <row r="728">
      <c r="L728" s="98" t="s">
        <v>58761</v>
      </c>
      <c r="M728" s="98" t="s">
        <v>58762</v>
      </c>
      <c r="N728" s="98" t="s">
        <v>58763</v>
      </c>
      <c r="O728" s="101">
        <v>1640</v>
      </c>
      <c r="P728" s="101">
        <v>1640</v>
      </c>
    </row>
    <row r="729">
      <c r="L729" s="98" t="s">
        <v>58764</v>
      </c>
      <c r="M729" s="98" t="s">
        <v>58765</v>
      </c>
      <c r="N729" s="98" t="s">
        <v>58766</v>
      </c>
      <c r="O729" s="101">
        <v>7</v>
      </c>
      <c r="P729" s="101">
        <v>7</v>
      </c>
    </row>
    <row r="730">
      <c r="K730" s="96" t="s">
        <v>58767</v>
      </c>
      <c r="O730" s="85">
        <f>SUM(O724:O729)</f>
      </c>
      <c r="P730" s="85">
        <f>SUM(P724:P729)</f>
      </c>
    </row>
    <row r="731">
      <c r="A731" s="98" t="s">
        <v>58768</v>
      </c>
      <c r="B731" s="98" t="s">
        <v>58769</v>
      </c>
      <c r="C731" s="100">
        <v>721</v>
      </c>
      <c r="D731" s="98" t="s">
        <v>58770</v>
      </c>
      <c r="E731" s="98" t="s">
        <v>58771</v>
      </c>
      <c r="F731" s="104">
        <v>44416</v>
      </c>
      <c r="G731" s="104">
        <v>45536</v>
      </c>
      <c r="H731" s="104">
        <v>45900</v>
      </c>
      <c r="J731" s="101">
        <v>1120</v>
      </c>
      <c r="K731" s="98" t="s">
        <v>58772</v>
      </c>
      <c r="L731" s="98" t="s">
        <v>58773</v>
      </c>
      <c r="M731" s="98" t="s">
        <v>58774</v>
      </c>
      <c r="N731" s="98" t="s">
        <v>58775</v>
      </c>
      <c r="O731" s="101">
        <v>25</v>
      </c>
      <c r="P731" s="101">
        <v>0</v>
      </c>
      <c r="Q731" s="101">
        <v>0</v>
      </c>
      <c r="R731" s="101">
        <v>150</v>
      </c>
    </row>
    <row r="732">
      <c r="L732" s="98" t="s">
        <v>58776</v>
      </c>
      <c r="M732" s="98" t="s">
        <v>58777</v>
      </c>
      <c r="N732" s="98" t="s">
        <v>58778</v>
      </c>
      <c r="O732" s="101">
        <v>15</v>
      </c>
      <c r="P732" s="101">
        <v>0</v>
      </c>
    </row>
    <row r="733">
      <c r="L733" s="98" t="s">
        <v>58779</v>
      </c>
      <c r="M733" s="98" t="s">
        <v>58780</v>
      </c>
      <c r="N733" s="98" t="s">
        <v>58781</v>
      </c>
      <c r="O733" s="101">
        <v>10</v>
      </c>
      <c r="P733" s="101">
        <v>30</v>
      </c>
    </row>
    <row r="734">
      <c r="L734" s="98" t="s">
        <v>58782</v>
      </c>
      <c r="M734" s="98" t="s">
        <v>58783</v>
      </c>
      <c r="N734" s="98" t="s">
        <v>58784</v>
      </c>
      <c r="O734" s="101">
        <v>20</v>
      </c>
      <c r="P734" s="101">
        <v>40</v>
      </c>
    </row>
    <row r="735">
      <c r="L735" s="98" t="s">
        <v>58785</v>
      </c>
      <c r="M735" s="98" t="s">
        <v>58786</v>
      </c>
      <c r="N735" s="98" t="s">
        <v>58787</v>
      </c>
      <c r="O735" s="101">
        <v>1025</v>
      </c>
      <c r="P735" s="101">
        <v>1025</v>
      </c>
    </row>
    <row r="736">
      <c r="L736" s="98" t="s">
        <v>58788</v>
      </c>
      <c r="M736" s="98" t="s">
        <v>58789</v>
      </c>
      <c r="N736" s="98" t="s">
        <v>58790</v>
      </c>
      <c r="O736" s="101">
        <v>7</v>
      </c>
      <c r="P736" s="101">
        <v>7</v>
      </c>
    </row>
    <row r="737">
      <c r="K737" s="96" t="s">
        <v>58791</v>
      </c>
      <c r="O737" s="85">
        <f>SUM(O731:O736)</f>
      </c>
      <c r="P737" s="85">
        <f>SUM(P731:P736)</f>
      </c>
    </row>
    <row r="738">
      <c r="A738" s="98" t="s">
        <v>58792</v>
      </c>
      <c r="B738" s="98" t="s">
        <v>58793</v>
      </c>
      <c r="C738" s="100">
        <v>721</v>
      </c>
      <c r="D738" s="98" t="s">
        <v>58794</v>
      </c>
      <c r="E738" s="98" t="s">
        <v>58795</v>
      </c>
      <c r="F738" s="104">
        <v>44723</v>
      </c>
      <c r="G738" s="104">
        <v>45474</v>
      </c>
      <c r="H738" s="104">
        <v>45838</v>
      </c>
      <c r="J738" s="101">
        <v>1120</v>
      </c>
      <c r="K738" s="98" t="s">
        <v>58796</v>
      </c>
      <c r="L738" s="98" t="s">
        <v>58797</v>
      </c>
      <c r="M738" s="98" t="s">
        <v>58798</v>
      </c>
      <c r="N738" s="98" t="s">
        <v>58799</v>
      </c>
      <c r="O738" s="101">
        <v>20</v>
      </c>
      <c r="P738" s="101">
        <v>15</v>
      </c>
      <c r="Q738" s="101">
        <v>0</v>
      </c>
      <c r="R738" s="101">
        <v>350</v>
      </c>
    </row>
    <row r="739">
      <c r="L739" s="98" t="s">
        <v>58800</v>
      </c>
      <c r="M739" s="98" t="s">
        <v>58801</v>
      </c>
      <c r="N739" s="98" t="s">
        <v>58802</v>
      </c>
      <c r="O739" s="101">
        <v>10</v>
      </c>
      <c r="P739" s="101">
        <v>25</v>
      </c>
    </row>
    <row r="740">
      <c r="L740" s="98" t="s">
        <v>58803</v>
      </c>
      <c r="M740" s="98" t="s">
        <v>58804</v>
      </c>
      <c r="N740" s="98" t="s">
        <v>58805</v>
      </c>
      <c r="O740" s="101">
        <v>15</v>
      </c>
      <c r="P740" s="101">
        <v>0</v>
      </c>
    </row>
    <row r="741">
      <c r="L741" s="98" t="s">
        <v>58806</v>
      </c>
      <c r="M741" s="98" t="s">
        <v>58807</v>
      </c>
      <c r="N741" s="98" t="s">
        <v>58808</v>
      </c>
      <c r="O741" s="101">
        <v>25</v>
      </c>
      <c r="P741" s="101">
        <v>30</v>
      </c>
    </row>
    <row r="742">
      <c r="L742" s="98" t="s">
        <v>58809</v>
      </c>
      <c r="M742" s="98" t="s">
        <v>58810</v>
      </c>
      <c r="N742" s="98" t="s">
        <v>58811</v>
      </c>
      <c r="O742" s="101">
        <v>1050</v>
      </c>
      <c r="P742" s="101">
        <v>1050</v>
      </c>
    </row>
    <row r="743">
      <c r="L743" s="98" t="s">
        <v>58812</v>
      </c>
      <c r="M743" s="98" t="s">
        <v>58813</v>
      </c>
      <c r="N743" s="98" t="s">
        <v>58814</v>
      </c>
      <c r="O743" s="101">
        <v>7</v>
      </c>
      <c r="P743" s="101">
        <v>7</v>
      </c>
    </row>
    <row r="744">
      <c r="K744" s="96" t="s">
        <v>58815</v>
      </c>
      <c r="O744" s="85">
        <f>SUM(O738:O743)</f>
      </c>
      <c r="P744" s="85">
        <f>SUM(P738:P743)</f>
      </c>
    </row>
    <row r="745">
      <c r="A745" s="98" t="s">
        <v>58816</v>
      </c>
      <c r="B745" s="98" t="s">
        <v>58817</v>
      </c>
      <c r="C745" s="100">
        <v>721</v>
      </c>
      <c r="D745" s="98" t="s">
        <v>58818</v>
      </c>
      <c r="E745" s="98" t="s">
        <v>58819</v>
      </c>
      <c r="F745" s="104">
        <v>45734</v>
      </c>
      <c r="G745" s="104">
        <v>45734</v>
      </c>
      <c r="H745" s="104">
        <v>46098</v>
      </c>
      <c r="J745" s="101">
        <v>1155</v>
      </c>
      <c r="K745" s="98" t="s">
        <v>58820</v>
      </c>
      <c r="L745" s="98" t="s">
        <v>58821</v>
      </c>
      <c r="M745" s="98" t="s">
        <v>58822</v>
      </c>
      <c r="N745" s="98" t="s">
        <v>58823</v>
      </c>
      <c r="O745" s="101">
        <v>15</v>
      </c>
      <c r="P745" s="101">
        <v>30</v>
      </c>
      <c r="Q745" s="101">
        <v>0</v>
      </c>
      <c r="R745" s="101">
        <v>350</v>
      </c>
    </row>
    <row r="746">
      <c r="L746" s="98" t="s">
        <v>58824</v>
      </c>
      <c r="M746" s="98" t="s">
        <v>58825</v>
      </c>
      <c r="N746" s="98" t="s">
        <v>58826</v>
      </c>
      <c r="O746" s="101">
        <v>10</v>
      </c>
      <c r="P746" s="101">
        <v>35</v>
      </c>
    </row>
    <row r="747">
      <c r="L747" s="98" t="s">
        <v>58827</v>
      </c>
      <c r="M747" s="98" t="s">
        <v>58828</v>
      </c>
      <c r="N747" s="98" t="s">
        <v>58829</v>
      </c>
      <c r="O747" s="101">
        <v>20</v>
      </c>
      <c r="P747" s="101">
        <v>15</v>
      </c>
    </row>
    <row r="748">
      <c r="L748" s="98" t="s">
        <v>58830</v>
      </c>
      <c r="M748" s="98" t="s">
        <v>58831</v>
      </c>
      <c r="N748" s="98" t="s">
        <v>58832</v>
      </c>
      <c r="O748" s="101">
        <v>35</v>
      </c>
      <c r="P748" s="101">
        <v>0</v>
      </c>
    </row>
    <row r="749">
      <c r="L749" s="98" t="s">
        <v>58833</v>
      </c>
      <c r="M749" s="98" t="s">
        <v>58834</v>
      </c>
      <c r="N749" s="98" t="s">
        <v>58835</v>
      </c>
      <c r="O749" s="101">
        <v>1075</v>
      </c>
      <c r="P749" s="101">
        <v>1075</v>
      </c>
    </row>
    <row r="750">
      <c r="L750" s="98" t="s">
        <v>58836</v>
      </c>
      <c r="M750" s="98" t="s">
        <v>58837</v>
      </c>
      <c r="N750" s="98" t="s">
        <v>58838</v>
      </c>
      <c r="O750" s="101">
        <v>-1155</v>
      </c>
      <c r="P750" s="101">
        <v>-1155</v>
      </c>
    </row>
    <row r="751">
      <c r="L751" s="98" t="s">
        <v>58839</v>
      </c>
      <c r="M751" s="98" t="s">
        <v>58840</v>
      </c>
      <c r="N751" s="98" t="s">
        <v>58841</v>
      </c>
      <c r="O751" s="101">
        <v>7</v>
      </c>
      <c r="P751" s="101">
        <v>7</v>
      </c>
    </row>
    <row r="752">
      <c r="K752" s="96" t="s">
        <v>58842</v>
      </c>
      <c r="O752" s="85">
        <f>SUM(O745:O751)</f>
      </c>
      <c r="P752" s="85">
        <f>SUM(P745:P751)</f>
      </c>
    </row>
    <row r="753">
      <c r="A753" s="98" t="s">
        <v>58843</v>
      </c>
      <c r="B753" s="98" t="s">
        <v>58844</v>
      </c>
      <c r="C753" s="100">
        <v>721</v>
      </c>
      <c r="D753" s="98" t="s">
        <v>58845</v>
      </c>
      <c r="E753" s="98" t="s">
        <v>58846</v>
      </c>
      <c r="F753" s="104">
        <v>45367</v>
      </c>
      <c r="G753" s="104">
        <v>45367</v>
      </c>
      <c r="H753" s="104">
        <v>45808</v>
      </c>
      <c r="I753" s="104">
        <v>45808</v>
      </c>
      <c r="J753" s="101">
        <v>1155</v>
      </c>
      <c r="K753" s="98" t="s">
        <v>58847</v>
      </c>
      <c r="L753" s="98" t="s">
        <v>58848</v>
      </c>
      <c r="M753" s="98" t="s">
        <v>58849</v>
      </c>
      <c r="N753" s="98" t="s">
        <v>58850</v>
      </c>
      <c r="O753" s="101">
        <v>25</v>
      </c>
      <c r="P753" s="101">
        <v>45</v>
      </c>
      <c r="Q753" s="101">
        <v>0</v>
      </c>
      <c r="R753" s="101">
        <v>450</v>
      </c>
    </row>
    <row r="754">
      <c r="L754" s="98" t="s">
        <v>58851</v>
      </c>
      <c r="M754" s="98" t="s">
        <v>58852</v>
      </c>
      <c r="N754" s="98" t="s">
        <v>58853</v>
      </c>
      <c r="O754" s="101">
        <v>15</v>
      </c>
      <c r="P754" s="101">
        <v>0</v>
      </c>
    </row>
    <row r="755">
      <c r="L755" s="98" t="s">
        <v>58854</v>
      </c>
      <c r="M755" s="98" t="s">
        <v>58855</v>
      </c>
      <c r="N755" s="98" t="s">
        <v>58856</v>
      </c>
      <c r="O755" s="101">
        <v>20</v>
      </c>
      <c r="P755" s="101">
        <v>25</v>
      </c>
    </row>
    <row r="756">
      <c r="L756" s="98" t="s">
        <v>58857</v>
      </c>
      <c r="M756" s="98" t="s">
        <v>58858</v>
      </c>
      <c r="N756" s="98" t="s">
        <v>58859</v>
      </c>
      <c r="O756" s="101">
        <v>10</v>
      </c>
      <c r="P756" s="101">
        <v>0</v>
      </c>
    </row>
    <row r="757">
      <c r="L757" s="98" t="s">
        <v>58860</v>
      </c>
      <c r="M757" s="98" t="s">
        <v>58861</v>
      </c>
      <c r="N757" s="98" t="s">
        <v>58862</v>
      </c>
      <c r="O757" s="101">
        <v>1050</v>
      </c>
      <c r="P757" s="101">
        <v>1050</v>
      </c>
    </row>
    <row r="758">
      <c r="L758" s="98" t="s">
        <v>58863</v>
      </c>
      <c r="M758" s="98" t="s">
        <v>58864</v>
      </c>
      <c r="N758" s="98" t="s">
        <v>58865</v>
      </c>
      <c r="O758" s="101">
        <v>7</v>
      </c>
      <c r="P758" s="101">
        <v>7</v>
      </c>
    </row>
    <row r="759">
      <c r="L759" s="98" t="s">
        <v>58866</v>
      </c>
      <c r="M759" s="98" t="s">
        <v>58867</v>
      </c>
      <c r="N759" s="98" t="s">
        <v>58868</v>
      </c>
      <c r="O759" s="101">
        <v>25</v>
      </c>
      <c r="P759" s="101">
        <v>0</v>
      </c>
    </row>
    <row r="760">
      <c r="K760" s="96" t="s">
        <v>58869</v>
      </c>
      <c r="O760" s="85">
        <f>SUM(O753:O759)</f>
      </c>
      <c r="P760" s="85">
        <f>SUM(P753:P759)</f>
      </c>
    </row>
    <row r="761">
      <c r="A761" s="98" t="s">
        <v>58870</v>
      </c>
      <c r="B761" s="98" t="s">
        <v>58871</v>
      </c>
      <c r="C761" s="100">
        <v>1135</v>
      </c>
      <c r="D761" s="98" t="s">
        <v>58872</v>
      </c>
      <c r="E761" s="98" t="s">
        <v>58873</v>
      </c>
      <c r="F761" s="104">
        <v>43786</v>
      </c>
      <c r="G761" s="104">
        <v>45689</v>
      </c>
      <c r="H761" s="104">
        <v>46053</v>
      </c>
      <c r="J761" s="101">
        <v>1565</v>
      </c>
      <c r="K761" s="98" t="s">
        <v>58874</v>
      </c>
      <c r="L761" s="98" t="s">
        <v>58875</v>
      </c>
      <c r="M761" s="98" t="s">
        <v>58876</v>
      </c>
      <c r="N761" s="98" t="s">
        <v>58877</v>
      </c>
      <c r="O761" s="101">
        <v>45</v>
      </c>
      <c r="P761" s="101">
        <v>55</v>
      </c>
      <c r="Q761" s="101">
        <v>0</v>
      </c>
      <c r="R761" s="101">
        <v>450</v>
      </c>
    </row>
    <row r="762">
      <c r="L762" s="98" t="s">
        <v>58878</v>
      </c>
      <c r="M762" s="98" t="s">
        <v>58879</v>
      </c>
      <c r="N762" s="98" t="s">
        <v>58880</v>
      </c>
      <c r="O762" s="101">
        <v>10</v>
      </c>
      <c r="P762" s="101">
        <v>35</v>
      </c>
    </row>
    <row r="763">
      <c r="L763" s="98" t="s">
        <v>58881</v>
      </c>
      <c r="M763" s="98" t="s">
        <v>58882</v>
      </c>
      <c r="N763" s="98" t="s">
        <v>58883</v>
      </c>
      <c r="O763" s="101">
        <v>35</v>
      </c>
      <c r="P763" s="101">
        <v>0</v>
      </c>
    </row>
    <row r="764">
      <c r="L764" s="98" t="s">
        <v>58884</v>
      </c>
      <c r="M764" s="98" t="s">
        <v>58885</v>
      </c>
      <c r="N764" s="98" t="s">
        <v>58886</v>
      </c>
      <c r="O764" s="101">
        <v>1560</v>
      </c>
      <c r="P764" s="101">
        <v>1560</v>
      </c>
    </row>
    <row r="765">
      <c r="L765" s="98" t="s">
        <v>58887</v>
      </c>
      <c r="M765" s="98" t="s">
        <v>58888</v>
      </c>
      <c r="N765" s="98" t="s">
        <v>58889</v>
      </c>
      <c r="O765" s="101">
        <v>7</v>
      </c>
      <c r="P765" s="101">
        <v>7</v>
      </c>
    </row>
    <row r="766">
      <c r="K766" s="96" t="s">
        <v>58890</v>
      </c>
      <c r="O766" s="85">
        <f>SUM(O761:O765)</f>
      </c>
      <c r="P766" s="85">
        <f>SUM(P761:P765)</f>
      </c>
    </row>
    <row r="767">
      <c r="A767" s="98" t="s">
        <v>58891</v>
      </c>
      <c r="B767" s="98" t="s">
        <v>58892</v>
      </c>
      <c r="C767" s="100">
        <v>1168</v>
      </c>
      <c r="D767" s="98" t="s">
        <v>58893</v>
      </c>
      <c r="E767" s="98" t="s">
        <v>58894</v>
      </c>
      <c r="F767" s="104">
        <v>45723</v>
      </c>
      <c r="G767" s="104">
        <v>45723</v>
      </c>
      <c r="H767" s="104">
        <v>46087</v>
      </c>
      <c r="J767" s="101">
        <v>1740</v>
      </c>
      <c r="K767" s="98" t="s">
        <v>58895</v>
      </c>
      <c r="L767" s="98" t="s">
        <v>58896</v>
      </c>
      <c r="M767" s="98" t="s">
        <v>58897</v>
      </c>
      <c r="N767" s="98" t="s">
        <v>58898</v>
      </c>
      <c r="O767" s="101">
        <v>15</v>
      </c>
      <c r="P767" s="101">
        <v>15</v>
      </c>
      <c r="Q767" s="101">
        <v>0</v>
      </c>
      <c r="R767" s="101">
        <v>150</v>
      </c>
    </row>
    <row r="768">
      <c r="L768" s="98" t="s">
        <v>58899</v>
      </c>
      <c r="M768" s="98" t="s">
        <v>58900</v>
      </c>
      <c r="N768" s="98" t="s">
        <v>58901</v>
      </c>
      <c r="O768" s="101">
        <v>15</v>
      </c>
      <c r="P768" s="101">
        <v>60</v>
      </c>
    </row>
    <row r="769">
      <c r="L769" s="98" t="s">
        <v>58902</v>
      </c>
      <c r="M769" s="98" t="s">
        <v>58903</v>
      </c>
      <c r="N769" s="98" t="s">
        <v>58904</v>
      </c>
      <c r="O769" s="101">
        <v>10</v>
      </c>
      <c r="P769" s="101">
        <v>0</v>
      </c>
    </row>
    <row r="770">
      <c r="L770" s="98" t="s">
        <v>58905</v>
      </c>
      <c r="M770" s="98" t="s">
        <v>58906</v>
      </c>
      <c r="N770" s="98" t="s">
        <v>58907</v>
      </c>
      <c r="O770" s="101">
        <v>35</v>
      </c>
      <c r="P770" s="101">
        <v>0</v>
      </c>
    </row>
    <row r="771">
      <c r="L771" s="98" t="s">
        <v>58908</v>
      </c>
      <c r="M771" s="98" t="s">
        <v>58909</v>
      </c>
      <c r="N771" s="98" t="s">
        <v>58910</v>
      </c>
      <c r="O771" s="101">
        <v>1665</v>
      </c>
      <c r="P771" s="101">
        <v>1665</v>
      </c>
    </row>
    <row r="772">
      <c r="L772" s="98" t="s">
        <v>58911</v>
      </c>
      <c r="M772" s="98" t="s">
        <v>58912</v>
      </c>
      <c r="N772" s="98" t="s">
        <v>58913</v>
      </c>
      <c r="O772" s="101">
        <v>-1740</v>
      </c>
      <c r="P772" s="101">
        <v>-1740</v>
      </c>
    </row>
    <row r="773">
      <c r="L773" s="98" t="s">
        <v>58914</v>
      </c>
      <c r="M773" s="98" t="s">
        <v>58915</v>
      </c>
      <c r="N773" s="98" t="s">
        <v>58916</v>
      </c>
      <c r="O773" s="101">
        <v>7</v>
      </c>
      <c r="P773" s="101">
        <v>7</v>
      </c>
    </row>
    <row r="774">
      <c r="K774" s="96" t="s">
        <v>58917</v>
      </c>
      <c r="O774" s="85">
        <f>SUM(O767:O773)</f>
      </c>
      <c r="P774" s="85">
        <f>SUM(P767:P773)</f>
      </c>
    </row>
    <row r="775">
      <c r="A775" s="98" t="s">
        <v>58918</v>
      </c>
      <c r="B775" s="98" t="s">
        <v>58919</v>
      </c>
      <c r="C775" s="100">
        <v>721</v>
      </c>
      <c r="D775" s="98" t="s">
        <v>58920</v>
      </c>
      <c r="E775" s="98" t="s">
        <v>58921</v>
      </c>
      <c r="F775" s="104">
        <v>44510</v>
      </c>
      <c r="G775" s="104">
        <v>45566</v>
      </c>
      <c r="H775" s="104">
        <v>45930</v>
      </c>
      <c r="J775" s="101">
        <v>1120</v>
      </c>
      <c r="K775" s="98" t="s">
        <v>58922</v>
      </c>
      <c r="L775" s="98" t="s">
        <v>58923</v>
      </c>
      <c r="M775" s="98" t="s">
        <v>58924</v>
      </c>
      <c r="N775" s="98" t="s">
        <v>58925</v>
      </c>
      <c r="O775" s="101">
        <v>25</v>
      </c>
      <c r="P775" s="101">
        <v>35</v>
      </c>
      <c r="Q775" s="101">
        <v>0</v>
      </c>
      <c r="R775" s="101">
        <v>1075</v>
      </c>
    </row>
    <row r="776">
      <c r="L776" s="98" t="s">
        <v>58926</v>
      </c>
      <c r="M776" s="98" t="s">
        <v>58927</v>
      </c>
      <c r="N776" s="98" t="s">
        <v>58928</v>
      </c>
      <c r="O776" s="101">
        <v>20</v>
      </c>
      <c r="P776" s="101">
        <v>25</v>
      </c>
    </row>
    <row r="777">
      <c r="L777" s="98" t="s">
        <v>58929</v>
      </c>
      <c r="M777" s="98" t="s">
        <v>58930</v>
      </c>
      <c r="N777" s="98" t="s">
        <v>58931</v>
      </c>
      <c r="O777" s="101">
        <v>15</v>
      </c>
      <c r="P777" s="101">
        <v>10</v>
      </c>
    </row>
    <row r="778">
      <c r="L778" s="98" t="s">
        <v>58932</v>
      </c>
      <c r="M778" s="98" t="s">
        <v>58933</v>
      </c>
      <c r="N778" s="98" t="s">
        <v>58934</v>
      </c>
      <c r="O778" s="101">
        <v>10</v>
      </c>
      <c r="P778" s="101">
        <v>0</v>
      </c>
    </row>
    <row r="779">
      <c r="L779" s="98" t="s">
        <v>58935</v>
      </c>
      <c r="M779" s="98" t="s">
        <v>58936</v>
      </c>
      <c r="N779" s="98" t="s">
        <v>58937</v>
      </c>
      <c r="O779" s="101">
        <v>1075</v>
      </c>
      <c r="P779" s="101">
        <v>1075</v>
      </c>
    </row>
    <row r="780">
      <c r="L780" s="98" t="s">
        <v>58938</v>
      </c>
      <c r="M780" s="98" t="s">
        <v>58939</v>
      </c>
      <c r="N780" s="98" t="s">
        <v>58940</v>
      </c>
      <c r="O780" s="101">
        <v>7</v>
      </c>
      <c r="P780" s="101">
        <v>7</v>
      </c>
    </row>
    <row r="781">
      <c r="K781" s="96" t="s">
        <v>58941</v>
      </c>
      <c r="O781" s="85">
        <f>SUM(O775:O780)</f>
      </c>
      <c r="P781" s="85">
        <f>SUM(P775:P780)</f>
      </c>
    </row>
    <row r="782">
      <c r="A782" s="98" t="s">
        <v>58942</v>
      </c>
      <c r="B782" s="98" t="s">
        <v>58943</v>
      </c>
      <c r="C782" s="100">
        <v>721</v>
      </c>
      <c r="D782" s="98" t="s">
        <v>58944</v>
      </c>
      <c r="E782" s="98" t="s">
        <v>58945</v>
      </c>
      <c r="F782" s="104">
        <v>45192</v>
      </c>
      <c r="G782" s="104">
        <v>45566</v>
      </c>
      <c r="H782" s="104">
        <v>45930</v>
      </c>
      <c r="J782" s="101">
        <v>1120</v>
      </c>
      <c r="K782" s="98" t="s">
        <v>58946</v>
      </c>
      <c r="L782" s="98" t="s">
        <v>58947</v>
      </c>
      <c r="M782" s="98" t="s">
        <v>58948</v>
      </c>
      <c r="N782" s="98" t="s">
        <v>58949</v>
      </c>
      <c r="O782" s="101">
        <v>25</v>
      </c>
      <c r="P782" s="101">
        <v>0</v>
      </c>
      <c r="Q782" s="101">
        <v>0</v>
      </c>
      <c r="R782" s="101">
        <v>1100</v>
      </c>
    </row>
    <row r="783">
      <c r="L783" s="98" t="s">
        <v>58950</v>
      </c>
      <c r="M783" s="98" t="s">
        <v>58951</v>
      </c>
      <c r="N783" s="98" t="s">
        <v>58952</v>
      </c>
      <c r="O783" s="101">
        <v>10</v>
      </c>
      <c r="P783" s="101">
        <v>10</v>
      </c>
    </row>
    <row r="784">
      <c r="L784" s="98" t="s">
        <v>58953</v>
      </c>
      <c r="M784" s="98" t="s">
        <v>58954</v>
      </c>
      <c r="N784" s="98" t="s">
        <v>58955</v>
      </c>
      <c r="O784" s="101">
        <v>15</v>
      </c>
      <c r="P784" s="101">
        <v>40</v>
      </c>
    </row>
    <row r="785">
      <c r="L785" s="98" t="s">
        <v>58956</v>
      </c>
      <c r="M785" s="98" t="s">
        <v>58957</v>
      </c>
      <c r="N785" s="98" t="s">
        <v>58958</v>
      </c>
      <c r="O785" s="101">
        <v>20</v>
      </c>
      <c r="P785" s="101">
        <v>20</v>
      </c>
    </row>
    <row r="786">
      <c r="L786" s="98" t="s">
        <v>58959</v>
      </c>
      <c r="M786" s="98" t="s">
        <v>58960</v>
      </c>
      <c r="N786" s="98" t="s">
        <v>58961</v>
      </c>
      <c r="O786" s="101">
        <v>1060</v>
      </c>
      <c r="P786" s="101">
        <v>1060</v>
      </c>
    </row>
    <row r="787">
      <c r="L787" s="98" t="s">
        <v>58962</v>
      </c>
      <c r="M787" s="98" t="s">
        <v>58963</v>
      </c>
      <c r="N787" s="98" t="s">
        <v>58964</v>
      </c>
      <c r="O787" s="101">
        <v>113</v>
      </c>
      <c r="P787" s="101">
        <v>0</v>
      </c>
    </row>
    <row r="788">
      <c r="L788" s="98" t="s">
        <v>58965</v>
      </c>
      <c r="M788" s="98" t="s">
        <v>58966</v>
      </c>
      <c r="N788" s="98" t="s">
        <v>58967</v>
      </c>
      <c r="O788" s="101">
        <v>7</v>
      </c>
      <c r="P788" s="101">
        <v>7</v>
      </c>
    </row>
    <row r="789">
      <c r="K789" s="96" t="s">
        <v>58968</v>
      </c>
      <c r="O789" s="85">
        <f>SUM(O782:O788)</f>
      </c>
      <c r="P789" s="85">
        <f>SUM(P782:P788)</f>
      </c>
    </row>
    <row r="790">
      <c r="A790" s="98" t="s">
        <v>58969</v>
      </c>
      <c r="B790" s="98" t="s">
        <v>58970</v>
      </c>
      <c r="C790" s="100">
        <v>721</v>
      </c>
      <c r="D790" s="98" t="s">
        <v>58971</v>
      </c>
      <c r="E790" s="98" t="s">
        <v>58972</v>
      </c>
      <c r="F790" s="104">
        <v>44357</v>
      </c>
      <c r="G790" s="104">
        <v>45474</v>
      </c>
      <c r="H790" s="104">
        <v>45838</v>
      </c>
      <c r="J790" s="101">
        <v>1050</v>
      </c>
      <c r="K790" s="98" t="s">
        <v>58973</v>
      </c>
      <c r="L790" s="98" t="s">
        <v>58974</v>
      </c>
      <c r="M790" s="98" t="s">
        <v>58975</v>
      </c>
      <c r="N790" s="98" t="s">
        <v>58976</v>
      </c>
      <c r="O790" s="101">
        <v>1050</v>
      </c>
      <c r="P790" s="101">
        <v>1050</v>
      </c>
      <c r="Q790" s="101">
        <v>23.289999999999999</v>
      </c>
      <c r="R790" s="101">
        <v>150</v>
      </c>
    </row>
    <row r="791">
      <c r="L791" s="98" t="s">
        <v>58977</v>
      </c>
      <c r="M791" s="98" t="s">
        <v>58978</v>
      </c>
      <c r="N791" s="98" t="s">
        <v>58979</v>
      </c>
      <c r="O791" s="101">
        <v>7</v>
      </c>
      <c r="P791" s="101">
        <v>7</v>
      </c>
    </row>
    <row r="792">
      <c r="L792" s="98" t="s">
        <v>58980</v>
      </c>
      <c r="M792" s="98" t="s">
        <v>58981</v>
      </c>
      <c r="N792" s="98" t="s">
        <v>58982</v>
      </c>
      <c r="O792" s="101">
        <v>23.289999999999999</v>
      </c>
      <c r="P792" s="101">
        <v>0</v>
      </c>
    </row>
    <row r="793">
      <c r="K793" s="96" t="s">
        <v>58983</v>
      </c>
      <c r="O793" s="85">
        <f>SUM(O790:O792)</f>
      </c>
      <c r="P793" s="85">
        <f>SUM(P790:P792)</f>
      </c>
    </row>
    <row r="794">
      <c r="A794" s="98" t="s">
        <v>58984</v>
      </c>
      <c r="B794" s="98" t="s">
        <v>58985</v>
      </c>
      <c r="C794" s="100">
        <v>721</v>
      </c>
      <c r="D794" s="98" t="s">
        <v>58986</v>
      </c>
      <c r="E794" s="98" t="s">
        <v>58987</v>
      </c>
      <c r="F794" s="104">
        <v>45087</v>
      </c>
      <c r="G794" s="104">
        <v>45474</v>
      </c>
      <c r="H794" s="104">
        <v>45838</v>
      </c>
      <c r="J794" s="101">
        <v>1120</v>
      </c>
      <c r="K794" s="98" t="s">
        <v>58988</v>
      </c>
      <c r="L794" s="98" t="s">
        <v>58989</v>
      </c>
      <c r="M794" s="98" t="s">
        <v>58990</v>
      </c>
      <c r="N794" s="98" t="s">
        <v>58991</v>
      </c>
      <c r="O794" s="101">
        <v>25</v>
      </c>
      <c r="P794" s="101">
        <v>30</v>
      </c>
      <c r="Q794" s="101">
        <v>0</v>
      </c>
      <c r="R794" s="101">
        <v>150</v>
      </c>
    </row>
    <row r="795">
      <c r="L795" s="98" t="s">
        <v>58992</v>
      </c>
      <c r="M795" s="98" t="s">
        <v>58993</v>
      </c>
      <c r="N795" s="98" t="s">
        <v>58994</v>
      </c>
      <c r="O795" s="101">
        <v>15</v>
      </c>
      <c r="P795" s="101">
        <v>25</v>
      </c>
    </row>
    <row r="796">
      <c r="L796" s="98" t="s">
        <v>58995</v>
      </c>
      <c r="M796" s="98" t="s">
        <v>58996</v>
      </c>
      <c r="N796" s="98" t="s">
        <v>58997</v>
      </c>
      <c r="O796" s="101">
        <v>20</v>
      </c>
      <c r="P796" s="101">
        <v>0</v>
      </c>
    </row>
    <row r="797">
      <c r="L797" s="98" t="s">
        <v>58998</v>
      </c>
      <c r="M797" s="98" t="s">
        <v>58999</v>
      </c>
      <c r="N797" s="98" t="s">
        <v>59000</v>
      </c>
      <c r="O797" s="101">
        <v>10</v>
      </c>
      <c r="P797" s="101">
        <v>15</v>
      </c>
    </row>
    <row r="798">
      <c r="L798" s="98" t="s">
        <v>59001</v>
      </c>
      <c r="M798" s="98" t="s">
        <v>59002</v>
      </c>
      <c r="N798" s="98" t="s">
        <v>59003</v>
      </c>
      <c r="O798" s="101">
        <v>1050</v>
      </c>
      <c r="P798" s="101">
        <v>1050</v>
      </c>
    </row>
    <row r="799">
      <c r="L799" s="98" t="s">
        <v>59004</v>
      </c>
      <c r="M799" s="98" t="s">
        <v>59005</v>
      </c>
      <c r="N799" s="98" t="s">
        <v>59006</v>
      </c>
      <c r="O799" s="101">
        <v>7</v>
      </c>
      <c r="P799" s="101">
        <v>7</v>
      </c>
    </row>
    <row r="800">
      <c r="K800" s="96" t="s">
        <v>59007</v>
      </c>
      <c r="O800" s="85">
        <f>SUM(O794:O799)</f>
      </c>
      <c r="P800" s="85">
        <f>SUM(P794:P799)</f>
      </c>
    </row>
    <row r="801">
      <c r="A801" s="98" t="s">
        <v>59008</v>
      </c>
      <c r="B801" s="98" t="s">
        <v>59009</v>
      </c>
      <c r="C801" s="100">
        <v>1168</v>
      </c>
      <c r="D801" s="98" t="s">
        <v>59010</v>
      </c>
      <c r="E801" s="98" t="s">
        <v>59011</v>
      </c>
      <c r="F801" s="104">
        <v>43939</v>
      </c>
      <c r="G801" s="104">
        <v>45413</v>
      </c>
      <c r="H801" s="104">
        <v>45777</v>
      </c>
      <c r="J801" s="101">
        <v>1740</v>
      </c>
      <c r="K801" s="98" t="s">
        <v>59012</v>
      </c>
      <c r="L801" s="98" t="s">
        <v>59013</v>
      </c>
      <c r="M801" s="98" t="s">
        <v>59014</v>
      </c>
      <c r="N801" s="98" t="s">
        <v>59015</v>
      </c>
      <c r="O801" s="101">
        <v>10</v>
      </c>
      <c r="P801" s="101">
        <v>40</v>
      </c>
      <c r="Q801" s="101">
        <v>0</v>
      </c>
      <c r="R801" s="101">
        <v>750</v>
      </c>
    </row>
    <row r="802">
      <c r="L802" s="98" t="s">
        <v>59016</v>
      </c>
      <c r="M802" s="98" t="s">
        <v>59017</v>
      </c>
      <c r="N802" s="98" t="s">
        <v>59018</v>
      </c>
      <c r="O802" s="101">
        <v>25</v>
      </c>
      <c r="P802" s="101">
        <v>35</v>
      </c>
    </row>
    <row r="803">
      <c r="L803" s="98" t="s">
        <v>59019</v>
      </c>
      <c r="M803" s="98" t="s">
        <v>59020</v>
      </c>
      <c r="N803" s="98" t="s">
        <v>59021</v>
      </c>
      <c r="O803" s="101">
        <v>15</v>
      </c>
      <c r="P803" s="101">
        <v>0</v>
      </c>
    </row>
    <row r="804">
      <c r="L804" s="98" t="s">
        <v>59022</v>
      </c>
      <c r="M804" s="98" t="s">
        <v>59023</v>
      </c>
      <c r="N804" s="98" t="s">
        <v>59024</v>
      </c>
      <c r="O804" s="101">
        <v>15</v>
      </c>
      <c r="P804" s="101">
        <v>25</v>
      </c>
    </row>
    <row r="805">
      <c r="L805" s="98" t="s">
        <v>59025</v>
      </c>
      <c r="M805" s="98" t="s">
        <v>59026</v>
      </c>
      <c r="N805" s="98" t="s">
        <v>59027</v>
      </c>
      <c r="O805" s="101">
        <v>35</v>
      </c>
      <c r="P805" s="101">
        <v>0</v>
      </c>
    </row>
    <row r="806">
      <c r="L806" s="98" t="s">
        <v>59028</v>
      </c>
      <c r="M806" s="98" t="s">
        <v>59029</v>
      </c>
      <c r="N806" s="98" t="s">
        <v>59030</v>
      </c>
      <c r="O806" s="101">
        <v>1640</v>
      </c>
      <c r="P806" s="101">
        <v>1640</v>
      </c>
    </row>
    <row r="807">
      <c r="L807" s="98" t="s">
        <v>59031</v>
      </c>
      <c r="M807" s="98" t="s">
        <v>59032</v>
      </c>
      <c r="N807" s="98" t="s">
        <v>59033</v>
      </c>
      <c r="O807" s="101">
        <v>7</v>
      </c>
      <c r="P807" s="101">
        <v>7</v>
      </c>
    </row>
    <row r="808">
      <c r="K808" s="96" t="s">
        <v>59034</v>
      </c>
      <c r="O808" s="85">
        <f>SUM(O801:O807)</f>
      </c>
      <c r="P808" s="85">
        <f>SUM(P801:P807)</f>
      </c>
    </row>
    <row r="809">
      <c r="A809" s="98" t="s">
        <v>59035</v>
      </c>
      <c r="B809" s="98" t="s">
        <v>59036</v>
      </c>
      <c r="C809" s="100">
        <v>1168</v>
      </c>
      <c r="D809" s="98" t="s">
        <v>59037</v>
      </c>
      <c r="E809" s="98" t="s">
        <v>59038</v>
      </c>
      <c r="F809" s="104">
        <v>45000</v>
      </c>
      <c r="G809" s="104">
        <v>45566</v>
      </c>
      <c r="H809" s="104">
        <v>45930</v>
      </c>
      <c r="J809" s="101">
        <v>1740</v>
      </c>
      <c r="K809" s="98" t="s">
        <v>59039</v>
      </c>
      <c r="L809" s="98" t="s">
        <v>59040</v>
      </c>
      <c r="M809" s="98" t="s">
        <v>59041</v>
      </c>
      <c r="N809" s="98" t="s">
        <v>59042</v>
      </c>
      <c r="O809" s="101">
        <v>15</v>
      </c>
      <c r="P809" s="101">
        <v>35</v>
      </c>
      <c r="Q809" s="101">
        <v>0</v>
      </c>
      <c r="R809" s="101">
        <v>450</v>
      </c>
    </row>
    <row r="810">
      <c r="L810" s="98" t="s">
        <v>59043</v>
      </c>
      <c r="M810" s="98" t="s">
        <v>59044</v>
      </c>
      <c r="N810" s="98" t="s">
        <v>59045</v>
      </c>
      <c r="O810" s="101">
        <v>25</v>
      </c>
      <c r="P810" s="101">
        <v>0</v>
      </c>
    </row>
    <row r="811">
      <c r="L811" s="98" t="s">
        <v>59046</v>
      </c>
      <c r="M811" s="98" t="s">
        <v>59047</v>
      </c>
      <c r="N811" s="98" t="s">
        <v>59048</v>
      </c>
      <c r="O811" s="101">
        <v>15</v>
      </c>
      <c r="P811" s="101">
        <v>10</v>
      </c>
    </row>
    <row r="812">
      <c r="L812" s="98" t="s">
        <v>59049</v>
      </c>
      <c r="M812" s="98" t="s">
        <v>59050</v>
      </c>
      <c r="N812" s="98" t="s">
        <v>59051</v>
      </c>
      <c r="O812" s="101">
        <v>10</v>
      </c>
      <c r="P812" s="101">
        <v>15</v>
      </c>
    </row>
    <row r="813">
      <c r="L813" s="98" t="s">
        <v>59052</v>
      </c>
      <c r="M813" s="98" t="s">
        <v>59053</v>
      </c>
      <c r="N813" s="98" t="s">
        <v>59054</v>
      </c>
      <c r="O813" s="101">
        <v>35</v>
      </c>
      <c r="P813" s="101">
        <v>40</v>
      </c>
    </row>
    <row r="814">
      <c r="L814" s="98" t="s">
        <v>59055</v>
      </c>
      <c r="M814" s="98" t="s">
        <v>59056</v>
      </c>
      <c r="N814" s="98" t="s">
        <v>59057</v>
      </c>
      <c r="O814" s="101">
        <v>1665</v>
      </c>
      <c r="P814" s="101">
        <v>1665</v>
      </c>
    </row>
    <row r="815">
      <c r="L815" s="98" t="s">
        <v>59058</v>
      </c>
      <c r="M815" s="98" t="s">
        <v>59059</v>
      </c>
      <c r="N815" s="98" t="s">
        <v>59060</v>
      </c>
      <c r="O815" s="101">
        <v>7</v>
      </c>
      <c r="P815" s="101">
        <v>7</v>
      </c>
    </row>
    <row r="816">
      <c r="K816" s="96" t="s">
        <v>59061</v>
      </c>
      <c r="O816" s="85">
        <f>SUM(O809:O815)</f>
      </c>
      <c r="P816" s="85">
        <f>SUM(P809:P815)</f>
      </c>
    </row>
    <row r="817">
      <c r="A817" s="98" t="s">
        <v>59062</v>
      </c>
      <c r="B817" s="98" t="s">
        <v>59063</v>
      </c>
      <c r="C817" s="100">
        <v>1135</v>
      </c>
      <c r="D817" s="98" t="s">
        <v>59064</v>
      </c>
      <c r="E817" s="98" t="s">
        <v>59065</v>
      </c>
      <c r="F817" s="104">
        <v>45192</v>
      </c>
      <c r="G817" s="104">
        <v>45566</v>
      </c>
      <c r="H817" s="104">
        <v>45930</v>
      </c>
      <c r="J817" s="101">
        <v>1580</v>
      </c>
      <c r="K817" s="98" t="s">
        <v>59066</v>
      </c>
      <c r="L817" s="98" t="s">
        <v>59067</v>
      </c>
      <c r="M817" s="98" t="s">
        <v>59068</v>
      </c>
      <c r="N817" s="98" t="s">
        <v>59069</v>
      </c>
      <c r="O817" s="101">
        <v>15</v>
      </c>
      <c r="P817" s="101">
        <v>25</v>
      </c>
      <c r="Q817" s="101">
        <v>0</v>
      </c>
      <c r="R817" s="101">
        <v>150</v>
      </c>
    </row>
    <row r="818">
      <c r="L818" s="98" t="s">
        <v>59070</v>
      </c>
      <c r="M818" s="98" t="s">
        <v>59071</v>
      </c>
      <c r="N818" s="98" t="s">
        <v>59072</v>
      </c>
      <c r="O818" s="101">
        <v>45</v>
      </c>
      <c r="P818" s="101">
        <v>45</v>
      </c>
    </row>
    <row r="819">
      <c r="L819" s="98" t="s">
        <v>59073</v>
      </c>
      <c r="M819" s="98" t="s">
        <v>59074</v>
      </c>
      <c r="N819" s="98" t="s">
        <v>59075</v>
      </c>
      <c r="O819" s="101">
        <v>25</v>
      </c>
      <c r="P819" s="101">
        <v>15</v>
      </c>
    </row>
    <row r="820">
      <c r="L820" s="98" t="s">
        <v>59076</v>
      </c>
      <c r="M820" s="98" t="s">
        <v>59077</v>
      </c>
      <c r="N820" s="98" t="s">
        <v>59078</v>
      </c>
      <c r="O820" s="101">
        <v>10</v>
      </c>
      <c r="P820" s="101">
        <v>10</v>
      </c>
    </row>
    <row r="821">
      <c r="L821" s="98" t="s">
        <v>59079</v>
      </c>
      <c r="M821" s="98" t="s">
        <v>59080</v>
      </c>
      <c r="N821" s="98" t="s">
        <v>59081</v>
      </c>
      <c r="O821" s="101">
        <v>1520</v>
      </c>
      <c r="P821" s="101">
        <v>1520</v>
      </c>
    </row>
    <row r="822">
      <c r="L822" s="98" t="s">
        <v>59082</v>
      </c>
      <c r="M822" s="98" t="s">
        <v>59083</v>
      </c>
      <c r="N822" s="98" t="s">
        <v>59084</v>
      </c>
      <c r="O822" s="101">
        <v>7</v>
      </c>
      <c r="P822" s="101">
        <v>7</v>
      </c>
    </row>
    <row r="823">
      <c r="K823" s="96" t="s">
        <v>59085</v>
      </c>
      <c r="O823" s="85">
        <f>SUM(O817:O822)</f>
      </c>
      <c r="P823" s="85">
        <f>SUM(P817:P822)</f>
      </c>
    </row>
    <row r="824">
      <c r="A824" s="98" t="s">
        <v>59086</v>
      </c>
      <c r="B824" s="98" t="s">
        <v>59087</v>
      </c>
      <c r="C824" s="100">
        <v>1168</v>
      </c>
      <c r="D824" s="98" t="s">
        <v>59088</v>
      </c>
      <c r="E824" s="98" t="s">
        <v>59089</v>
      </c>
      <c r="F824" s="104">
        <v>45687</v>
      </c>
      <c r="G824" s="104">
        <v>45687</v>
      </c>
      <c r="H824" s="104">
        <v>46081</v>
      </c>
      <c r="J824" s="101">
        <v>1700</v>
      </c>
      <c r="K824" s="98" t="s">
        <v>59090</v>
      </c>
      <c r="L824" s="98" t="s">
        <v>59091</v>
      </c>
      <c r="M824" s="98" t="s">
        <v>59092</v>
      </c>
      <c r="N824" s="98" t="s">
        <v>59093</v>
      </c>
      <c r="O824" s="101">
        <v>35</v>
      </c>
      <c r="P824" s="101">
        <v>35</v>
      </c>
      <c r="Q824" s="101">
        <v>0</v>
      </c>
      <c r="R824" s="101">
        <v>450</v>
      </c>
    </row>
    <row r="825">
      <c r="L825" s="98" t="s">
        <v>59094</v>
      </c>
      <c r="M825" s="98" t="s">
        <v>59095</v>
      </c>
      <c r="N825" s="98" t="s">
        <v>59096</v>
      </c>
      <c r="O825" s="101">
        <v>1665</v>
      </c>
      <c r="P825" s="101">
        <v>1665</v>
      </c>
    </row>
    <row r="826">
      <c r="L826" s="98" t="s">
        <v>59097</v>
      </c>
      <c r="M826" s="98" t="s">
        <v>59098</v>
      </c>
      <c r="N826" s="98" t="s">
        <v>59099</v>
      </c>
      <c r="O826" s="101">
        <v>7</v>
      </c>
      <c r="P826" s="101">
        <v>7</v>
      </c>
    </row>
    <row r="827">
      <c r="L827" s="98" t="s">
        <v>59100</v>
      </c>
      <c r="O827" s="101">
        <v>0</v>
      </c>
      <c r="P827" s="101">
        <v>150</v>
      </c>
    </row>
    <row r="828">
      <c r="K828" s="96" t="s">
        <v>59101</v>
      </c>
      <c r="O828" s="85">
        <f>SUM(O824:O827)</f>
      </c>
      <c r="P828" s="85">
        <f>SUM(P824:P827)</f>
      </c>
    </row>
    <row r="829">
      <c r="A829" s="98" t="s">
        <v>59102</v>
      </c>
      <c r="B829" s="98" t="s">
        <v>59103</v>
      </c>
      <c r="C829" s="100">
        <v>1135</v>
      </c>
      <c r="D829" s="98" t="s">
        <v>59104</v>
      </c>
      <c r="E829" s="98" t="s">
        <v>59105</v>
      </c>
      <c r="F829" s="104">
        <v>45619</v>
      </c>
      <c r="G829" s="104">
        <v>45619</v>
      </c>
      <c r="H829" s="104">
        <v>45991</v>
      </c>
      <c r="J829" s="101">
        <v>1625</v>
      </c>
      <c r="K829" s="98" t="s">
        <v>59106</v>
      </c>
      <c r="L829" s="98" t="s">
        <v>59107</v>
      </c>
      <c r="M829" s="98" t="s">
        <v>59108</v>
      </c>
      <c r="N829" s="98" t="s">
        <v>59109</v>
      </c>
      <c r="O829" s="101">
        <v>10</v>
      </c>
      <c r="P829" s="101">
        <v>80</v>
      </c>
      <c r="Q829" s="101">
        <v>0</v>
      </c>
      <c r="R829" s="101">
        <v>1775</v>
      </c>
    </row>
    <row r="830">
      <c r="L830" s="98" t="s">
        <v>59110</v>
      </c>
      <c r="M830" s="98" t="s">
        <v>59111</v>
      </c>
      <c r="N830" s="98" t="s">
        <v>59112</v>
      </c>
      <c r="O830" s="101">
        <v>45</v>
      </c>
      <c r="P830" s="101">
        <v>15</v>
      </c>
    </row>
    <row r="831">
      <c r="L831" s="98" t="s">
        <v>59113</v>
      </c>
      <c r="M831" s="98" t="s">
        <v>59114</v>
      </c>
      <c r="N831" s="98" t="s">
        <v>59115</v>
      </c>
      <c r="O831" s="101">
        <v>35</v>
      </c>
      <c r="P831" s="101">
        <v>0</v>
      </c>
    </row>
    <row r="832">
      <c r="L832" s="98" t="s">
        <v>59116</v>
      </c>
      <c r="M832" s="98" t="s">
        <v>59117</v>
      </c>
      <c r="N832" s="98" t="s">
        <v>59118</v>
      </c>
      <c r="O832" s="101">
        <v>15</v>
      </c>
      <c r="P832" s="101">
        <v>10</v>
      </c>
    </row>
    <row r="833">
      <c r="L833" s="98" t="s">
        <v>59119</v>
      </c>
      <c r="M833" s="98" t="s">
        <v>59120</v>
      </c>
      <c r="N833" s="98" t="s">
        <v>59121</v>
      </c>
      <c r="O833" s="101">
        <v>1520</v>
      </c>
      <c r="P833" s="101">
        <v>1520</v>
      </c>
    </row>
    <row r="834">
      <c r="L834" s="98" t="s">
        <v>59122</v>
      </c>
      <c r="M834" s="98" t="s">
        <v>59123</v>
      </c>
      <c r="N834" s="98" t="s">
        <v>59124</v>
      </c>
      <c r="O834" s="101">
        <v>7</v>
      </c>
      <c r="P834" s="101">
        <v>7</v>
      </c>
    </row>
    <row r="835">
      <c r="K835" s="96" t="s">
        <v>59125</v>
      </c>
      <c r="O835" s="85">
        <f>SUM(O829:O834)</f>
      </c>
      <c r="P835" s="85">
        <f>SUM(P829:P834)</f>
      </c>
    </row>
    <row r="836">
      <c r="A836" s="98" t="s">
        <v>59126</v>
      </c>
      <c r="B836" s="98" t="s">
        <v>59127</v>
      </c>
      <c r="C836" s="100">
        <v>1168</v>
      </c>
      <c r="D836" s="98" t="s">
        <v>59128</v>
      </c>
      <c r="E836" s="98" t="s">
        <v>59129</v>
      </c>
      <c r="F836" s="104">
        <v>44275</v>
      </c>
      <c r="G836" s="104">
        <v>45748</v>
      </c>
      <c r="H836" s="104">
        <v>46112</v>
      </c>
      <c r="J836" s="101">
        <v>1705</v>
      </c>
      <c r="K836" s="98" t="s">
        <v>59130</v>
      </c>
      <c r="L836" s="98" t="s">
        <v>59131</v>
      </c>
      <c r="M836" s="98" t="s">
        <v>59132</v>
      </c>
      <c r="N836" s="98" t="s">
        <v>59133</v>
      </c>
      <c r="O836" s="101">
        <v>35</v>
      </c>
      <c r="P836" s="101">
        <v>0</v>
      </c>
      <c r="Q836" s="101">
        <v>0</v>
      </c>
      <c r="R836" s="101">
        <v>525</v>
      </c>
    </row>
    <row r="837">
      <c r="L837" s="98" t="s">
        <v>59134</v>
      </c>
      <c r="M837" s="98" t="s">
        <v>59135</v>
      </c>
      <c r="N837" s="98" t="s">
        <v>59136</v>
      </c>
      <c r="O837" s="101">
        <v>10</v>
      </c>
      <c r="P837" s="101">
        <v>15</v>
      </c>
    </row>
    <row r="838">
      <c r="L838" s="98" t="s">
        <v>59137</v>
      </c>
      <c r="M838" s="98" t="s">
        <v>59138</v>
      </c>
      <c r="N838" s="98" t="s">
        <v>59139</v>
      </c>
      <c r="O838" s="101">
        <v>15</v>
      </c>
      <c r="P838" s="101">
        <v>50</v>
      </c>
    </row>
    <row r="839">
      <c r="L839" s="98" t="s">
        <v>59140</v>
      </c>
      <c r="M839" s="98" t="s">
        <v>59141</v>
      </c>
      <c r="N839" s="98" t="s">
        <v>59142</v>
      </c>
      <c r="O839" s="101">
        <v>15</v>
      </c>
      <c r="P839" s="101">
        <v>10</v>
      </c>
    </row>
    <row r="840">
      <c r="L840" s="98" t="s">
        <v>59143</v>
      </c>
      <c r="M840" s="98" t="s">
        <v>59144</v>
      </c>
      <c r="N840" s="98" t="s">
        <v>59145</v>
      </c>
      <c r="O840" s="101">
        <v>1609</v>
      </c>
      <c r="P840" s="101">
        <v>1609</v>
      </c>
    </row>
    <row r="841">
      <c r="L841" s="98" t="s">
        <v>59146</v>
      </c>
      <c r="M841" s="98" t="s">
        <v>59147</v>
      </c>
      <c r="N841" s="98" t="s">
        <v>59148</v>
      </c>
      <c r="O841" s="101">
        <v>7</v>
      </c>
      <c r="P841" s="101">
        <v>7</v>
      </c>
    </row>
    <row r="842">
      <c r="L842" s="98" t="s">
        <v>59149</v>
      </c>
      <c r="M842" s="98" t="s">
        <v>59150</v>
      </c>
      <c r="N842" s="98" t="s">
        <v>59151</v>
      </c>
      <c r="O842" s="101">
        <v>150</v>
      </c>
      <c r="P842" s="101">
        <v>0</v>
      </c>
    </row>
    <row r="843">
      <c r="K843" s="96" t="s">
        <v>59152</v>
      </c>
      <c r="O843" s="85">
        <f>SUM(O836:O842)</f>
      </c>
      <c r="P843" s="85">
        <f>SUM(P836:P842)</f>
      </c>
    </row>
    <row r="844">
      <c r="A844" s="98" t="s">
        <v>59153</v>
      </c>
      <c r="B844" s="98" t="s">
        <v>59154</v>
      </c>
      <c r="C844" s="100">
        <v>1168</v>
      </c>
      <c r="D844" s="98" t="s">
        <v>59155</v>
      </c>
      <c r="E844" s="98" t="s">
        <v>59156</v>
      </c>
      <c r="F844" s="104">
        <v>45590</v>
      </c>
      <c r="G844" s="104">
        <v>45590</v>
      </c>
      <c r="H844" s="104">
        <v>45961</v>
      </c>
      <c r="J844" s="101">
        <v>1765</v>
      </c>
      <c r="K844" s="98" t="s">
        <v>59157</v>
      </c>
      <c r="L844" s="98" t="s">
        <v>59158</v>
      </c>
      <c r="M844" s="98" t="s">
        <v>59159</v>
      </c>
      <c r="N844" s="98" t="s">
        <v>59160</v>
      </c>
      <c r="O844" s="101">
        <v>65</v>
      </c>
      <c r="P844" s="101">
        <v>100</v>
      </c>
      <c r="Q844" s="101">
        <v>0</v>
      </c>
      <c r="R844" s="101">
        <v>150</v>
      </c>
    </row>
    <row r="845">
      <c r="L845" s="98" t="s">
        <v>59161</v>
      </c>
      <c r="M845" s="98" t="s">
        <v>59162</v>
      </c>
      <c r="N845" s="98" t="s">
        <v>59163</v>
      </c>
      <c r="O845" s="101">
        <v>35</v>
      </c>
      <c r="P845" s="101">
        <v>0</v>
      </c>
    </row>
    <row r="846">
      <c r="L846" s="98" t="s">
        <v>59164</v>
      </c>
      <c r="M846" s="98" t="s">
        <v>59165</v>
      </c>
      <c r="N846" s="98" t="s">
        <v>59166</v>
      </c>
      <c r="O846" s="101">
        <v>1665</v>
      </c>
      <c r="P846" s="101">
        <v>1665</v>
      </c>
    </row>
    <row r="847">
      <c r="L847" s="98" t="s">
        <v>59167</v>
      </c>
      <c r="M847" s="98" t="s">
        <v>59168</v>
      </c>
      <c r="N847" s="98" t="s">
        <v>59169</v>
      </c>
      <c r="O847" s="101">
        <v>7</v>
      </c>
      <c r="P847" s="101">
        <v>7</v>
      </c>
    </row>
    <row r="848">
      <c r="K848" s="96" t="s">
        <v>59170</v>
      </c>
      <c r="O848" s="85">
        <f>SUM(O844:O847)</f>
      </c>
      <c r="P848" s="85">
        <f>SUM(P844:P847)</f>
      </c>
    </row>
    <row r="849">
      <c r="A849" s="98" t="s">
        <v>59171</v>
      </c>
      <c r="B849" s="98" t="s">
        <v>59172</v>
      </c>
      <c r="C849" s="100">
        <v>721</v>
      </c>
      <c r="D849" s="98" t="s">
        <v>59173</v>
      </c>
      <c r="E849" s="98" t="s">
        <v>59174</v>
      </c>
      <c r="F849" s="104">
        <v>42569</v>
      </c>
      <c r="G849" s="104">
        <v>45505</v>
      </c>
      <c r="H849" s="104">
        <v>45869</v>
      </c>
      <c r="J849" s="101">
        <v>1120</v>
      </c>
      <c r="K849" s="98" t="s">
        <v>59175</v>
      </c>
      <c r="L849" s="98" t="s">
        <v>59176</v>
      </c>
      <c r="M849" s="98" t="s">
        <v>59177</v>
      </c>
      <c r="N849" s="98" t="s">
        <v>59178</v>
      </c>
      <c r="O849" s="101">
        <v>15</v>
      </c>
      <c r="P849" s="101">
        <v>20</v>
      </c>
      <c r="Q849" s="101">
        <v>0</v>
      </c>
      <c r="R849" s="101">
        <v>150</v>
      </c>
    </row>
    <row r="850">
      <c r="L850" s="98" t="s">
        <v>59179</v>
      </c>
      <c r="M850" s="98" t="s">
        <v>59180</v>
      </c>
      <c r="N850" s="98" t="s">
        <v>59181</v>
      </c>
      <c r="O850" s="101">
        <v>20</v>
      </c>
      <c r="P850" s="101">
        <v>0</v>
      </c>
    </row>
    <row r="851">
      <c r="L851" s="98" t="s">
        <v>59182</v>
      </c>
      <c r="M851" s="98" t="s">
        <v>59183</v>
      </c>
      <c r="N851" s="98" t="s">
        <v>59184</v>
      </c>
      <c r="O851" s="101">
        <v>25</v>
      </c>
      <c r="P851" s="101">
        <v>25</v>
      </c>
    </row>
    <row r="852">
      <c r="L852" s="98" t="s">
        <v>59185</v>
      </c>
      <c r="M852" s="98" t="s">
        <v>59186</v>
      </c>
      <c r="N852" s="98" t="s">
        <v>59187</v>
      </c>
      <c r="O852" s="101">
        <v>10</v>
      </c>
      <c r="P852" s="101">
        <v>25</v>
      </c>
    </row>
    <row r="853">
      <c r="L853" s="98" t="s">
        <v>59188</v>
      </c>
      <c r="M853" s="98" t="s">
        <v>59189</v>
      </c>
      <c r="N853" s="98" t="s">
        <v>59190</v>
      </c>
      <c r="O853" s="101">
        <v>1050</v>
      </c>
      <c r="P853" s="101">
        <v>1050</v>
      </c>
    </row>
    <row r="854">
      <c r="L854" s="98" t="s">
        <v>59191</v>
      </c>
      <c r="M854" s="98" t="s">
        <v>59192</v>
      </c>
      <c r="N854" s="98" t="s">
        <v>59193</v>
      </c>
      <c r="O854" s="101">
        <v>7</v>
      </c>
      <c r="P854" s="101">
        <v>7</v>
      </c>
    </row>
    <row r="855">
      <c r="K855" s="96" t="s">
        <v>59194</v>
      </c>
      <c r="O855" s="85">
        <f>SUM(O849:O854)</f>
      </c>
      <c r="P855" s="85">
        <f>SUM(P849:P854)</f>
      </c>
    </row>
    <row r="856">
      <c r="A856" s="98" t="s">
        <v>59195</v>
      </c>
      <c r="B856" s="98" t="s">
        <v>59196</v>
      </c>
      <c r="C856" s="100">
        <v>721</v>
      </c>
      <c r="D856" s="98" t="s">
        <v>59197</v>
      </c>
      <c r="E856" s="98" t="s">
        <v>59198</v>
      </c>
      <c r="F856" s="104">
        <v>44392</v>
      </c>
      <c r="G856" s="104">
        <v>45505</v>
      </c>
      <c r="H856" s="104">
        <v>45869</v>
      </c>
      <c r="J856" s="101">
        <v>1120</v>
      </c>
      <c r="K856" s="98" t="s">
        <v>59199</v>
      </c>
      <c r="L856" s="98" t="s">
        <v>59200</v>
      </c>
      <c r="M856" s="98" t="s">
        <v>59201</v>
      </c>
      <c r="N856" s="98" t="s">
        <v>59202</v>
      </c>
      <c r="O856" s="101">
        <v>25</v>
      </c>
      <c r="P856" s="101">
        <v>0</v>
      </c>
      <c r="Q856" s="101">
        <v>0</v>
      </c>
      <c r="R856" s="101">
        <v>150</v>
      </c>
    </row>
    <row r="857">
      <c r="L857" s="98" t="s">
        <v>59203</v>
      </c>
      <c r="M857" s="98" t="s">
        <v>59204</v>
      </c>
      <c r="N857" s="98" t="s">
        <v>59205</v>
      </c>
      <c r="O857" s="101">
        <v>10</v>
      </c>
      <c r="P857" s="101">
        <v>10</v>
      </c>
    </row>
    <row r="858">
      <c r="L858" s="98" t="s">
        <v>59206</v>
      </c>
      <c r="M858" s="98" t="s">
        <v>59207</v>
      </c>
      <c r="N858" s="98" t="s">
        <v>59208</v>
      </c>
      <c r="O858" s="101">
        <v>15</v>
      </c>
      <c r="P858" s="101">
        <v>60</v>
      </c>
    </row>
    <row r="859">
      <c r="L859" s="98" t="s">
        <v>59209</v>
      </c>
      <c r="M859" s="98" t="s">
        <v>59210</v>
      </c>
      <c r="N859" s="98" t="s">
        <v>59211</v>
      </c>
      <c r="O859" s="101">
        <v>20</v>
      </c>
      <c r="P859" s="101">
        <v>0</v>
      </c>
    </row>
    <row r="860">
      <c r="L860" s="98" t="s">
        <v>59212</v>
      </c>
      <c r="M860" s="98" t="s">
        <v>59213</v>
      </c>
      <c r="N860" s="98" t="s">
        <v>59214</v>
      </c>
      <c r="O860" s="101">
        <v>1050</v>
      </c>
      <c r="P860" s="101">
        <v>1050</v>
      </c>
    </row>
    <row r="861">
      <c r="L861" s="98" t="s">
        <v>59215</v>
      </c>
      <c r="M861" s="98" t="s">
        <v>59216</v>
      </c>
      <c r="N861" s="98" t="s">
        <v>59217</v>
      </c>
      <c r="O861" s="101">
        <v>45</v>
      </c>
      <c r="P861" s="101">
        <v>45</v>
      </c>
    </row>
    <row r="862">
      <c r="L862" s="98" t="s">
        <v>59218</v>
      </c>
      <c r="M862" s="98" t="s">
        <v>59219</v>
      </c>
      <c r="N862" s="98" t="s">
        <v>59220</v>
      </c>
      <c r="O862" s="101">
        <v>7</v>
      </c>
      <c r="P862" s="101">
        <v>7</v>
      </c>
    </row>
    <row r="863">
      <c r="K863" s="96" t="s">
        <v>59221</v>
      </c>
      <c r="O863" s="85">
        <f>SUM(O856:O862)</f>
      </c>
      <c r="P863" s="85">
        <f>SUM(P856:P862)</f>
      </c>
    </row>
    <row r="864">
      <c r="A864" s="98" t="s">
        <v>59222</v>
      </c>
      <c r="B864" s="98" t="s">
        <v>59223</v>
      </c>
      <c r="C864" s="100">
        <v>721</v>
      </c>
      <c r="D864" s="98" t="s">
        <v>59224</v>
      </c>
      <c r="E864" s="98" t="s">
        <v>59225</v>
      </c>
      <c r="F864" s="104">
        <v>45640</v>
      </c>
      <c r="G864" s="104">
        <v>45640</v>
      </c>
      <c r="H864" s="104">
        <v>46022</v>
      </c>
      <c r="J864" s="101">
        <v>1155</v>
      </c>
      <c r="K864" s="98" t="s">
        <v>59226</v>
      </c>
      <c r="L864" s="98" t="s">
        <v>59227</v>
      </c>
      <c r="M864" s="98" t="s">
        <v>59228</v>
      </c>
      <c r="N864" s="98" t="s">
        <v>59229</v>
      </c>
      <c r="O864" s="101">
        <v>10</v>
      </c>
      <c r="P864" s="101">
        <v>20</v>
      </c>
      <c r="Q864" s="101">
        <v>0</v>
      </c>
      <c r="R864" s="101">
        <v>350</v>
      </c>
    </row>
    <row r="865">
      <c r="L865" s="98" t="s">
        <v>59230</v>
      </c>
      <c r="M865" s="98" t="s">
        <v>59231</v>
      </c>
      <c r="N865" s="98" t="s">
        <v>59232</v>
      </c>
      <c r="O865" s="101">
        <v>65</v>
      </c>
      <c r="P865" s="101">
        <v>0</v>
      </c>
    </row>
    <row r="866">
      <c r="L866" s="98" t="s">
        <v>59233</v>
      </c>
      <c r="M866" s="98" t="s">
        <v>59234</v>
      </c>
      <c r="N866" s="98" t="s">
        <v>59235</v>
      </c>
      <c r="O866" s="101">
        <v>20</v>
      </c>
      <c r="P866" s="101">
        <v>50</v>
      </c>
    </row>
    <row r="867">
      <c r="L867" s="98" t="s">
        <v>59236</v>
      </c>
      <c r="M867" s="98" t="s">
        <v>59237</v>
      </c>
      <c r="N867" s="98" t="s">
        <v>59238</v>
      </c>
      <c r="O867" s="101">
        <v>35</v>
      </c>
      <c r="P867" s="101">
        <v>75</v>
      </c>
    </row>
    <row r="868">
      <c r="L868" s="98" t="s">
        <v>59239</v>
      </c>
      <c r="M868" s="98" t="s">
        <v>59240</v>
      </c>
      <c r="N868" s="98" t="s">
        <v>59241</v>
      </c>
      <c r="O868" s="101">
        <v>15</v>
      </c>
      <c r="P868" s="101">
        <v>0</v>
      </c>
    </row>
    <row r="869">
      <c r="L869" s="98" t="s">
        <v>59242</v>
      </c>
      <c r="M869" s="98" t="s">
        <v>59243</v>
      </c>
      <c r="N869" s="98" t="s">
        <v>59244</v>
      </c>
      <c r="O869" s="101">
        <v>1075</v>
      </c>
      <c r="P869" s="101">
        <v>1075</v>
      </c>
    </row>
    <row r="870">
      <c r="L870" s="98" t="s">
        <v>59245</v>
      </c>
      <c r="M870" s="98" t="s">
        <v>59246</v>
      </c>
      <c r="N870" s="98" t="s">
        <v>59247</v>
      </c>
      <c r="O870" s="101">
        <v>7</v>
      </c>
      <c r="P870" s="101">
        <v>7</v>
      </c>
    </row>
    <row r="871">
      <c r="K871" s="96" t="s">
        <v>59248</v>
      </c>
      <c r="O871" s="85">
        <f>SUM(O864:O870)</f>
      </c>
      <c r="P871" s="85">
        <f>SUM(P864:P870)</f>
      </c>
    </row>
    <row r="872">
      <c r="A872" s="98" t="s">
        <v>59249</v>
      </c>
      <c r="B872" s="98" t="s">
        <v>59250</v>
      </c>
      <c r="C872" s="100">
        <v>721</v>
      </c>
      <c r="D872" s="98" t="s">
        <v>59251</v>
      </c>
      <c r="E872" s="98" t="s">
        <v>59252</v>
      </c>
      <c r="J872" s="101">
        <v>1205</v>
      </c>
      <c r="K872" s="98" t="s">
        <v>59253</v>
      </c>
      <c r="L872" s="98" t="s">
        <v>59253</v>
      </c>
      <c r="O872" s="101">
        <v>0</v>
      </c>
      <c r="P872" s="101">
        <v>0</v>
      </c>
      <c r="R872" s="101">
        <v>0</v>
      </c>
    </row>
    <row r="873">
      <c r="K873" s="96" t="s">
        <v>59254</v>
      </c>
      <c r="O873" s="85">
        <f>SUM(O872:O872)</f>
      </c>
      <c r="P873" s="85">
        <f>SUM(P872:P872)</f>
      </c>
    </row>
    <row r="874">
      <c r="A874" s="98" t="s">
        <v>59255</v>
      </c>
      <c r="B874" s="98" t="s">
        <v>59256</v>
      </c>
      <c r="C874" s="100">
        <v>1168</v>
      </c>
      <c r="D874" s="98" t="s">
        <v>59257</v>
      </c>
      <c r="E874" s="98" t="s">
        <v>59258</v>
      </c>
      <c r="F874" s="104">
        <v>45486</v>
      </c>
      <c r="G874" s="104">
        <v>45486</v>
      </c>
      <c r="H874" s="104">
        <v>45930</v>
      </c>
      <c r="J874" s="101">
        <v>1765</v>
      </c>
      <c r="K874" s="98" t="s">
        <v>59259</v>
      </c>
      <c r="L874" s="98" t="s">
        <v>59260</v>
      </c>
      <c r="M874" s="98" t="s">
        <v>59261</v>
      </c>
      <c r="N874" s="98" t="s">
        <v>59262</v>
      </c>
      <c r="O874" s="101">
        <v>15</v>
      </c>
      <c r="P874" s="101">
        <v>40</v>
      </c>
      <c r="Q874" s="101">
        <v>0</v>
      </c>
      <c r="R874" s="101">
        <v>150</v>
      </c>
    </row>
    <row r="875">
      <c r="L875" s="98" t="s">
        <v>59263</v>
      </c>
      <c r="M875" s="98" t="s">
        <v>59264</v>
      </c>
      <c r="N875" s="98" t="s">
        <v>59265</v>
      </c>
      <c r="O875" s="101">
        <v>10</v>
      </c>
      <c r="P875" s="101">
        <v>0</v>
      </c>
    </row>
    <row r="876">
      <c r="L876" s="98" t="s">
        <v>59266</v>
      </c>
      <c r="M876" s="98" t="s">
        <v>59267</v>
      </c>
      <c r="N876" s="98" t="s">
        <v>59268</v>
      </c>
      <c r="O876" s="101">
        <v>15</v>
      </c>
      <c r="P876" s="101">
        <v>50</v>
      </c>
    </row>
    <row r="877">
      <c r="L877" s="98" t="s">
        <v>59269</v>
      </c>
      <c r="M877" s="98" t="s">
        <v>59270</v>
      </c>
      <c r="N877" s="98" t="s">
        <v>59271</v>
      </c>
      <c r="O877" s="101">
        <v>35</v>
      </c>
      <c r="P877" s="101">
        <v>0</v>
      </c>
    </row>
    <row r="878">
      <c r="L878" s="98" t="s">
        <v>59272</v>
      </c>
      <c r="M878" s="98" t="s">
        <v>59273</v>
      </c>
      <c r="N878" s="98" t="s">
        <v>59274</v>
      </c>
      <c r="O878" s="101">
        <v>25</v>
      </c>
      <c r="P878" s="101">
        <v>10</v>
      </c>
    </row>
    <row r="879">
      <c r="L879" s="98" t="s">
        <v>59275</v>
      </c>
      <c r="M879" s="98" t="s">
        <v>59276</v>
      </c>
      <c r="N879" s="98" t="s">
        <v>59277</v>
      </c>
      <c r="O879" s="101">
        <v>1665</v>
      </c>
      <c r="P879" s="101">
        <v>1665</v>
      </c>
    </row>
    <row r="880">
      <c r="L880" s="98" t="s">
        <v>59278</v>
      </c>
      <c r="M880" s="98" t="s">
        <v>59279</v>
      </c>
      <c r="N880" s="98" t="s">
        <v>59280</v>
      </c>
      <c r="O880" s="101">
        <v>7</v>
      </c>
      <c r="P880" s="101">
        <v>7</v>
      </c>
    </row>
    <row r="881">
      <c r="K881" s="96" t="s">
        <v>59281</v>
      </c>
      <c r="O881" s="85">
        <f>SUM(O874:O880)</f>
      </c>
      <c r="P881" s="85">
        <f>SUM(P874:P880)</f>
      </c>
    </row>
    <row r="882">
      <c r="A882" s="98" t="s">
        <v>59282</v>
      </c>
      <c r="B882" s="98" t="s">
        <v>59283</v>
      </c>
      <c r="C882" s="100">
        <v>1135</v>
      </c>
      <c r="D882" s="98" t="s">
        <v>59284</v>
      </c>
      <c r="E882" s="98" t="s">
        <v>59285</v>
      </c>
      <c r="F882" s="104">
        <v>44694</v>
      </c>
      <c r="G882" s="104">
        <v>45444</v>
      </c>
      <c r="H882" s="104">
        <v>45808</v>
      </c>
      <c r="J882" s="101">
        <v>1580</v>
      </c>
      <c r="K882" s="98" t="s">
        <v>59286</v>
      </c>
      <c r="L882" s="98" t="s">
        <v>59287</v>
      </c>
      <c r="M882" s="98" t="s">
        <v>59288</v>
      </c>
      <c r="N882" s="98" t="s">
        <v>59289</v>
      </c>
      <c r="O882" s="101">
        <v>10</v>
      </c>
      <c r="P882" s="101">
        <v>25</v>
      </c>
      <c r="Q882" s="101">
        <v>0</v>
      </c>
      <c r="R882" s="101">
        <v>150</v>
      </c>
    </row>
    <row r="883">
      <c r="L883" s="98" t="s">
        <v>59290</v>
      </c>
      <c r="M883" s="98" t="s">
        <v>59291</v>
      </c>
      <c r="N883" s="98" t="s">
        <v>59292</v>
      </c>
      <c r="O883" s="101">
        <v>25</v>
      </c>
      <c r="P883" s="101">
        <v>0</v>
      </c>
    </row>
    <row r="884">
      <c r="L884" s="98" t="s">
        <v>59293</v>
      </c>
      <c r="M884" s="98" t="s">
        <v>59294</v>
      </c>
      <c r="N884" s="98" t="s">
        <v>59295</v>
      </c>
      <c r="O884" s="101">
        <v>45</v>
      </c>
      <c r="P884" s="101">
        <v>25</v>
      </c>
    </row>
    <row r="885">
      <c r="L885" s="98" t="s">
        <v>59296</v>
      </c>
      <c r="M885" s="98" t="s">
        <v>59297</v>
      </c>
      <c r="N885" s="98" t="s">
        <v>59298</v>
      </c>
      <c r="O885" s="101">
        <v>15</v>
      </c>
      <c r="P885" s="101">
        <v>45</v>
      </c>
    </row>
    <row r="886">
      <c r="L886" s="98" t="s">
        <v>59299</v>
      </c>
      <c r="M886" s="98" t="s">
        <v>59300</v>
      </c>
      <c r="N886" s="98" t="s">
        <v>59301</v>
      </c>
      <c r="O886" s="101">
        <v>1500</v>
      </c>
      <c r="P886" s="101">
        <v>1500</v>
      </c>
    </row>
    <row r="887">
      <c r="L887" s="98" t="s">
        <v>59302</v>
      </c>
      <c r="M887" s="98" t="s">
        <v>59303</v>
      </c>
      <c r="N887" s="98" t="s">
        <v>59304</v>
      </c>
      <c r="O887" s="101">
        <v>7</v>
      </c>
      <c r="P887" s="101">
        <v>7</v>
      </c>
    </row>
    <row r="888">
      <c r="K888" s="96" t="s">
        <v>59305</v>
      </c>
      <c r="O888" s="85">
        <f>SUM(O882:O887)</f>
      </c>
      <c r="P888" s="85">
        <f>SUM(P882:P887)</f>
      </c>
    </row>
    <row r="889">
      <c r="A889" s="98" t="s">
        <v>59306</v>
      </c>
      <c r="B889" s="98" t="s">
        <v>59307</v>
      </c>
      <c r="C889" s="100">
        <v>1168</v>
      </c>
      <c r="D889" s="98" t="s">
        <v>59308</v>
      </c>
      <c r="E889" s="98" t="s">
        <v>59309</v>
      </c>
      <c r="F889" s="104">
        <v>45056</v>
      </c>
      <c r="G889" s="104">
        <v>45444</v>
      </c>
      <c r="H889" s="104">
        <v>45808</v>
      </c>
      <c r="J889" s="101">
        <v>1705</v>
      </c>
      <c r="K889" s="98" t="s">
        <v>59310</v>
      </c>
      <c r="L889" s="98" t="s">
        <v>59311</v>
      </c>
      <c r="M889" s="98" t="s">
        <v>59312</v>
      </c>
      <c r="N889" s="98" t="s">
        <v>59313</v>
      </c>
      <c r="O889" s="101">
        <v>15</v>
      </c>
      <c r="P889" s="101">
        <v>30</v>
      </c>
      <c r="Q889" s="101">
        <v>-0.96999999999999997</v>
      </c>
      <c r="R889" s="101">
        <v>250</v>
      </c>
    </row>
    <row r="890">
      <c r="L890" s="98" t="s">
        <v>59314</v>
      </c>
      <c r="M890" s="98" t="s">
        <v>59315</v>
      </c>
      <c r="N890" s="98" t="s">
        <v>59316</v>
      </c>
      <c r="O890" s="101">
        <v>25</v>
      </c>
      <c r="P890" s="101">
        <v>0</v>
      </c>
    </row>
    <row r="891">
      <c r="L891" s="98" t="s">
        <v>59317</v>
      </c>
      <c r="M891" s="98" t="s">
        <v>59318</v>
      </c>
      <c r="N891" s="98" t="s">
        <v>59319</v>
      </c>
      <c r="O891" s="101">
        <v>15</v>
      </c>
      <c r="P891" s="101">
        <v>25</v>
      </c>
    </row>
    <row r="892">
      <c r="L892" s="98" t="s">
        <v>59320</v>
      </c>
      <c r="M892" s="98" t="s">
        <v>59321</v>
      </c>
      <c r="N892" s="98" t="s">
        <v>59322</v>
      </c>
      <c r="O892" s="101">
        <v>10</v>
      </c>
      <c r="P892" s="101">
        <v>10</v>
      </c>
    </row>
    <row r="893">
      <c r="L893" s="98" t="s">
        <v>59323</v>
      </c>
      <c r="M893" s="98" t="s">
        <v>59324</v>
      </c>
      <c r="N893" s="98" t="s">
        <v>59325</v>
      </c>
      <c r="O893" s="101">
        <v>1640</v>
      </c>
      <c r="P893" s="101">
        <v>1640</v>
      </c>
    </row>
    <row r="894">
      <c r="L894" s="98" t="s">
        <v>59326</v>
      </c>
      <c r="M894" s="98" t="s">
        <v>59327</v>
      </c>
      <c r="N894" s="98" t="s">
        <v>59328</v>
      </c>
      <c r="O894" s="101">
        <v>7</v>
      </c>
      <c r="P894" s="101">
        <v>7</v>
      </c>
    </row>
    <row r="895">
      <c r="K895" s="96" t="s">
        <v>59329</v>
      </c>
      <c r="O895" s="85">
        <f>SUM(O889:O894)</f>
      </c>
      <c r="P895" s="85">
        <f>SUM(P889:P894)</f>
      </c>
    </row>
    <row r="896">
      <c r="A896" s="98" t="s">
        <v>59330</v>
      </c>
      <c r="B896" s="98" t="s">
        <v>59331</v>
      </c>
      <c r="C896" s="100">
        <v>721</v>
      </c>
      <c r="D896" s="98" t="s">
        <v>59332</v>
      </c>
      <c r="E896" s="98" t="s">
        <v>59333</v>
      </c>
      <c r="F896" s="104">
        <v>41248</v>
      </c>
      <c r="G896" s="104">
        <v>45689</v>
      </c>
      <c r="H896" s="104">
        <v>45869</v>
      </c>
      <c r="J896" s="101">
        <v>1050</v>
      </c>
      <c r="K896" s="98" t="s">
        <v>59334</v>
      </c>
      <c r="L896" s="98" t="s">
        <v>59335</v>
      </c>
      <c r="M896" s="98" t="s">
        <v>59336</v>
      </c>
      <c r="N896" s="98" t="s">
        <v>59337</v>
      </c>
      <c r="O896" s="101">
        <v>1055</v>
      </c>
      <c r="P896" s="101">
        <v>1055</v>
      </c>
      <c r="Q896" s="101">
        <v>0</v>
      </c>
      <c r="R896" s="101">
        <v>200</v>
      </c>
    </row>
    <row r="897">
      <c r="L897" s="98" t="s">
        <v>59338</v>
      </c>
      <c r="M897" s="98" t="s">
        <v>59339</v>
      </c>
      <c r="N897" s="98" t="s">
        <v>59340</v>
      </c>
      <c r="O897" s="101">
        <v>7</v>
      </c>
      <c r="P897" s="101">
        <v>7</v>
      </c>
    </row>
    <row r="898">
      <c r="K898" s="96" t="s">
        <v>59341</v>
      </c>
      <c r="O898" s="85">
        <f>SUM(O896:O897)</f>
      </c>
      <c r="P898" s="85">
        <f>SUM(P896:P897)</f>
      </c>
    </row>
    <row r="899">
      <c r="A899" s="98" t="s">
        <v>59342</v>
      </c>
      <c r="B899" s="98" t="s">
        <v>59343</v>
      </c>
      <c r="C899" s="100">
        <v>721</v>
      </c>
      <c r="D899" s="98" t="s">
        <v>59344</v>
      </c>
      <c r="E899" s="98" t="s">
        <v>59345</v>
      </c>
      <c r="F899" s="104">
        <v>43840</v>
      </c>
      <c r="G899" s="104">
        <v>45689</v>
      </c>
      <c r="H899" s="104">
        <v>46053</v>
      </c>
      <c r="J899" s="101">
        <v>1120</v>
      </c>
      <c r="K899" s="98" t="s">
        <v>59346</v>
      </c>
      <c r="L899" s="98" t="s">
        <v>59347</v>
      </c>
      <c r="M899" s="98" t="s">
        <v>59348</v>
      </c>
      <c r="N899" s="98" t="s">
        <v>59349</v>
      </c>
      <c r="O899" s="101">
        <v>10</v>
      </c>
      <c r="P899" s="101">
        <v>0</v>
      </c>
      <c r="Q899" s="101">
        <v>0</v>
      </c>
      <c r="R899" s="101">
        <v>350</v>
      </c>
    </row>
    <row r="900">
      <c r="L900" s="98" t="s">
        <v>59350</v>
      </c>
      <c r="M900" s="98" t="s">
        <v>59351</v>
      </c>
      <c r="N900" s="98" t="s">
        <v>59352</v>
      </c>
      <c r="O900" s="101">
        <v>35</v>
      </c>
      <c r="P900" s="101">
        <v>0</v>
      </c>
    </row>
    <row r="901">
      <c r="L901" s="98" t="s">
        <v>59353</v>
      </c>
      <c r="M901" s="98" t="s">
        <v>59354</v>
      </c>
      <c r="N901" s="98" t="s">
        <v>59355</v>
      </c>
      <c r="O901" s="101">
        <v>20</v>
      </c>
      <c r="P901" s="101">
        <v>0</v>
      </c>
    </row>
    <row r="902">
      <c r="L902" s="98" t="s">
        <v>59356</v>
      </c>
      <c r="M902" s="98" t="s">
        <v>59357</v>
      </c>
      <c r="N902" s="98" t="s">
        <v>59358</v>
      </c>
      <c r="O902" s="101">
        <v>15</v>
      </c>
      <c r="P902" s="101">
        <v>80</v>
      </c>
    </row>
    <row r="903">
      <c r="L903" s="98" t="s">
        <v>59359</v>
      </c>
      <c r="M903" s="98" t="s">
        <v>59360</v>
      </c>
      <c r="N903" s="98" t="s">
        <v>59361</v>
      </c>
      <c r="O903" s="101">
        <v>1045</v>
      </c>
      <c r="P903" s="101">
        <v>1045</v>
      </c>
    </row>
    <row r="904">
      <c r="L904" s="98" t="s">
        <v>59362</v>
      </c>
      <c r="M904" s="98" t="s">
        <v>59363</v>
      </c>
      <c r="N904" s="98" t="s">
        <v>59364</v>
      </c>
      <c r="O904" s="101">
        <v>7</v>
      </c>
      <c r="P904" s="101">
        <v>7</v>
      </c>
    </row>
    <row r="905">
      <c r="K905" s="96" t="s">
        <v>59365</v>
      </c>
      <c r="O905" s="85">
        <f>SUM(O899:O904)</f>
      </c>
      <c r="P905" s="85">
        <f>SUM(P899:P904)</f>
      </c>
    </row>
    <row r="906">
      <c r="A906" s="98" t="s">
        <v>59366</v>
      </c>
      <c r="B906" s="98" t="s">
        <v>59367</v>
      </c>
      <c r="C906" s="100">
        <v>721</v>
      </c>
      <c r="D906" s="98" t="s">
        <v>59368</v>
      </c>
      <c r="E906" s="98" t="s">
        <v>59369</v>
      </c>
      <c r="F906" s="104">
        <v>45532</v>
      </c>
      <c r="G906" s="104">
        <v>45748</v>
      </c>
      <c r="H906" s="104">
        <v>46112</v>
      </c>
      <c r="J906" s="101">
        <v>1145</v>
      </c>
      <c r="K906" s="98" t="s">
        <v>59370</v>
      </c>
      <c r="L906" s="98" t="s">
        <v>59371</v>
      </c>
      <c r="M906" s="98" t="s">
        <v>59372</v>
      </c>
      <c r="N906" s="98" t="s">
        <v>59373</v>
      </c>
      <c r="O906" s="101">
        <v>10</v>
      </c>
      <c r="P906" s="101">
        <v>0</v>
      </c>
      <c r="Q906" s="101">
        <v>0</v>
      </c>
      <c r="R906" s="101">
        <v>150</v>
      </c>
    </row>
    <row r="907">
      <c r="L907" s="98" t="s">
        <v>59374</v>
      </c>
      <c r="M907" s="98" t="s">
        <v>59375</v>
      </c>
      <c r="N907" s="98" t="s">
        <v>59376</v>
      </c>
      <c r="O907" s="101">
        <v>35</v>
      </c>
      <c r="P907" s="101">
        <v>35</v>
      </c>
    </row>
    <row r="908">
      <c r="L908" s="98" t="s">
        <v>59377</v>
      </c>
      <c r="M908" s="98" t="s">
        <v>59378</v>
      </c>
      <c r="N908" s="98" t="s">
        <v>59379</v>
      </c>
      <c r="O908" s="101">
        <v>20</v>
      </c>
      <c r="P908" s="101">
        <v>10</v>
      </c>
    </row>
    <row r="909">
      <c r="L909" s="98" t="s">
        <v>59380</v>
      </c>
      <c r="M909" s="98" t="s">
        <v>59381</v>
      </c>
      <c r="N909" s="98" t="s">
        <v>59382</v>
      </c>
      <c r="O909" s="101">
        <v>15</v>
      </c>
      <c r="P909" s="101">
        <v>35</v>
      </c>
    </row>
    <row r="910">
      <c r="L910" s="98" t="s">
        <v>59383</v>
      </c>
      <c r="M910" s="98" t="s">
        <v>59384</v>
      </c>
      <c r="N910" s="98" t="s">
        <v>59385</v>
      </c>
      <c r="O910" s="101">
        <v>1125</v>
      </c>
      <c r="P910" s="101">
        <v>1125</v>
      </c>
    </row>
    <row r="911">
      <c r="L911" s="98" t="s">
        <v>59386</v>
      </c>
      <c r="M911" s="98" t="s">
        <v>59387</v>
      </c>
      <c r="N911" s="98" t="s">
        <v>59388</v>
      </c>
      <c r="O911" s="101">
        <v>7</v>
      </c>
      <c r="P911" s="101">
        <v>7</v>
      </c>
    </row>
    <row r="912">
      <c r="K912" s="96" t="s">
        <v>59389</v>
      </c>
      <c r="O912" s="85">
        <f>SUM(O906:O911)</f>
      </c>
      <c r="P912" s="85">
        <f>SUM(P906:P911)</f>
      </c>
    </row>
    <row r="913">
      <c r="A913" s="98" t="s">
        <v>59390</v>
      </c>
      <c r="B913" s="98" t="s">
        <v>59391</v>
      </c>
      <c r="C913" s="100">
        <v>721</v>
      </c>
      <c r="D913" s="98" t="s">
        <v>59392</v>
      </c>
      <c r="E913" s="98" t="s">
        <v>59393</v>
      </c>
      <c r="J913" s="101">
        <v>1155</v>
      </c>
      <c r="K913" s="98" t="s">
        <v>59394</v>
      </c>
      <c r="L913" s="98" t="s">
        <v>59394</v>
      </c>
      <c r="O913" s="101">
        <v>0</v>
      </c>
      <c r="P913" s="101">
        <v>0</v>
      </c>
      <c r="R913" s="101">
        <v>0</v>
      </c>
    </row>
    <row r="914">
      <c r="K914" s="96" t="s">
        <v>59395</v>
      </c>
      <c r="O914" s="85">
        <f>SUM(O913:O913)</f>
      </c>
      <c r="P914" s="85">
        <f>SUM(P913:P913)</f>
      </c>
    </row>
    <row r="915">
      <c r="A915" s="98" t="s">
        <v>59396</v>
      </c>
      <c r="B915" s="98" t="s">
        <v>59397</v>
      </c>
      <c r="C915" s="100">
        <v>1135</v>
      </c>
      <c r="D915" s="98" t="s">
        <v>59398</v>
      </c>
      <c r="E915" s="98" t="s">
        <v>59399</v>
      </c>
      <c r="F915" s="104">
        <v>45269</v>
      </c>
      <c r="G915" s="104">
        <v>45658</v>
      </c>
      <c r="H915" s="104">
        <v>46022</v>
      </c>
      <c r="J915" s="101">
        <v>1580</v>
      </c>
      <c r="K915" s="98" t="s">
        <v>59400</v>
      </c>
      <c r="L915" s="98" t="s">
        <v>59401</v>
      </c>
      <c r="M915" s="98" t="s">
        <v>59402</v>
      </c>
      <c r="N915" s="98" t="s">
        <v>59403</v>
      </c>
      <c r="O915" s="101">
        <v>35</v>
      </c>
      <c r="P915" s="101">
        <v>0</v>
      </c>
      <c r="Q915" s="101">
        <v>0</v>
      </c>
      <c r="R915" s="101">
        <v>150</v>
      </c>
    </row>
    <row r="916">
      <c r="L916" s="98" t="s">
        <v>59404</v>
      </c>
      <c r="M916" s="98" t="s">
        <v>59405</v>
      </c>
      <c r="N916" s="98" t="s">
        <v>59406</v>
      </c>
      <c r="O916" s="101">
        <v>45</v>
      </c>
      <c r="P916" s="101">
        <v>105</v>
      </c>
    </row>
    <row r="917">
      <c r="L917" s="98" t="s">
        <v>59407</v>
      </c>
      <c r="M917" s="98" t="s">
        <v>59408</v>
      </c>
      <c r="N917" s="98" t="s">
        <v>59409</v>
      </c>
      <c r="O917" s="101">
        <v>10</v>
      </c>
      <c r="P917" s="101">
        <v>0</v>
      </c>
    </row>
    <row r="918">
      <c r="L918" s="98" t="s">
        <v>59410</v>
      </c>
      <c r="M918" s="98" t="s">
        <v>59411</v>
      </c>
      <c r="N918" s="98" t="s">
        <v>59412</v>
      </c>
      <c r="O918" s="101">
        <v>15</v>
      </c>
      <c r="P918" s="101">
        <v>0</v>
      </c>
    </row>
    <row r="919">
      <c r="L919" s="98" t="s">
        <v>59413</v>
      </c>
      <c r="M919" s="98" t="s">
        <v>59414</v>
      </c>
      <c r="N919" s="98" t="s">
        <v>59415</v>
      </c>
      <c r="O919" s="101">
        <v>1520</v>
      </c>
      <c r="P919" s="101">
        <v>1520</v>
      </c>
    </row>
    <row r="920">
      <c r="L920" s="98" t="s">
        <v>59416</v>
      </c>
      <c r="M920" s="98" t="s">
        <v>59417</v>
      </c>
      <c r="N920" s="98" t="s">
        <v>59418</v>
      </c>
      <c r="O920" s="101">
        <v>7</v>
      </c>
      <c r="P920" s="101">
        <v>7</v>
      </c>
    </row>
    <row r="921">
      <c r="K921" s="96" t="s">
        <v>59419</v>
      </c>
      <c r="O921" s="85">
        <f>SUM(O915:O920)</f>
      </c>
      <c r="P921" s="85">
        <f>SUM(P915:P920)</f>
      </c>
    </row>
    <row r="922">
      <c r="A922" s="98" t="s">
        <v>59420</v>
      </c>
      <c r="B922" s="98" t="s">
        <v>59421</v>
      </c>
      <c r="C922" s="100">
        <v>1168</v>
      </c>
      <c r="D922" s="98" t="s">
        <v>59422</v>
      </c>
      <c r="E922" s="98" t="s">
        <v>59423</v>
      </c>
      <c r="F922" s="104">
        <v>45730</v>
      </c>
      <c r="G922" s="104">
        <v>45730</v>
      </c>
      <c r="H922" s="104">
        <v>46094</v>
      </c>
      <c r="J922" s="101">
        <v>1740</v>
      </c>
      <c r="K922" s="98" t="s">
        <v>59424</v>
      </c>
      <c r="L922" s="98" t="s">
        <v>59425</v>
      </c>
      <c r="M922" s="98" t="s">
        <v>59426</v>
      </c>
      <c r="N922" s="98" t="s">
        <v>59427</v>
      </c>
      <c r="O922" s="101">
        <v>35</v>
      </c>
      <c r="P922" s="101">
        <v>10</v>
      </c>
      <c r="Q922" s="101">
        <v>0</v>
      </c>
      <c r="R922" s="101">
        <v>150</v>
      </c>
    </row>
    <row r="923">
      <c r="L923" s="98" t="s">
        <v>59428</v>
      </c>
      <c r="M923" s="98" t="s">
        <v>59429</v>
      </c>
      <c r="N923" s="98" t="s">
        <v>59430</v>
      </c>
      <c r="O923" s="101">
        <v>10</v>
      </c>
      <c r="P923" s="101">
        <v>0</v>
      </c>
    </row>
    <row r="924">
      <c r="L924" s="98" t="s">
        <v>59431</v>
      </c>
      <c r="M924" s="98" t="s">
        <v>59432</v>
      </c>
      <c r="N924" s="98" t="s">
        <v>59433</v>
      </c>
      <c r="O924" s="101">
        <v>15</v>
      </c>
      <c r="P924" s="101">
        <v>65</v>
      </c>
    </row>
    <row r="925">
      <c r="L925" s="98" t="s">
        <v>59434</v>
      </c>
      <c r="M925" s="98" t="s">
        <v>59435</v>
      </c>
      <c r="N925" s="98" t="s">
        <v>59436</v>
      </c>
      <c r="O925" s="101">
        <v>15</v>
      </c>
      <c r="P925" s="101">
        <v>0</v>
      </c>
    </row>
    <row r="926">
      <c r="L926" s="98" t="s">
        <v>59437</v>
      </c>
      <c r="M926" s="98" t="s">
        <v>59438</v>
      </c>
      <c r="N926" s="98" t="s">
        <v>59439</v>
      </c>
      <c r="O926" s="101">
        <v>1665</v>
      </c>
      <c r="P926" s="101">
        <v>1665</v>
      </c>
    </row>
    <row r="927">
      <c r="L927" s="98" t="s">
        <v>59440</v>
      </c>
      <c r="M927" s="98" t="s">
        <v>59441</v>
      </c>
      <c r="N927" s="98" t="s">
        <v>59442</v>
      </c>
      <c r="O927" s="101">
        <v>-1740</v>
      </c>
      <c r="P927" s="101">
        <v>-1740</v>
      </c>
    </row>
    <row r="928">
      <c r="L928" s="98" t="s">
        <v>59443</v>
      </c>
      <c r="M928" s="98" t="s">
        <v>59444</v>
      </c>
      <c r="N928" s="98" t="s">
        <v>59445</v>
      </c>
      <c r="O928" s="101">
        <v>7</v>
      </c>
      <c r="P928" s="101">
        <v>7</v>
      </c>
    </row>
    <row r="929">
      <c r="K929" s="96" t="s">
        <v>59446</v>
      </c>
      <c r="O929" s="85">
        <f>SUM(O922:O928)</f>
      </c>
      <c r="P929" s="85">
        <f>SUM(P922:P928)</f>
      </c>
    </row>
    <row r="930">
      <c r="A930" s="98" t="s">
        <v>59447</v>
      </c>
      <c r="B930" s="98" t="s">
        <v>59448</v>
      </c>
      <c r="C930" s="100">
        <v>721</v>
      </c>
      <c r="D930" s="98" t="s">
        <v>59449</v>
      </c>
      <c r="E930" s="98" t="s">
        <v>59450</v>
      </c>
      <c r="J930" s="101">
        <v>1155</v>
      </c>
      <c r="K930" s="98" t="s">
        <v>59451</v>
      </c>
      <c r="L930" s="98" t="s">
        <v>59451</v>
      </c>
      <c r="O930" s="101">
        <v>0</v>
      </c>
      <c r="P930" s="101">
        <v>0</v>
      </c>
      <c r="R930" s="101">
        <v>0</v>
      </c>
    </row>
    <row r="931">
      <c r="K931" s="96" t="s">
        <v>59452</v>
      </c>
      <c r="O931" s="85">
        <f>SUM(O930:O930)</f>
      </c>
      <c r="P931" s="85">
        <f>SUM(P930:P930)</f>
      </c>
    </row>
    <row r="932">
      <c r="A932" s="98" t="s">
        <v>59453</v>
      </c>
      <c r="B932" s="98" t="s">
        <v>59454</v>
      </c>
      <c r="C932" s="100">
        <v>721</v>
      </c>
      <c r="D932" s="98" t="s">
        <v>59455</v>
      </c>
      <c r="E932" s="98" t="s">
        <v>59456</v>
      </c>
      <c r="F932" s="104">
        <v>43685</v>
      </c>
      <c r="G932" s="104">
        <v>45597</v>
      </c>
      <c r="H932" s="104">
        <v>45961</v>
      </c>
      <c r="J932" s="101">
        <v>1095</v>
      </c>
      <c r="K932" s="98" t="s">
        <v>59457</v>
      </c>
      <c r="L932" s="98" t="s">
        <v>59458</v>
      </c>
      <c r="M932" s="98" t="s">
        <v>59459</v>
      </c>
      <c r="N932" s="98" t="s">
        <v>59460</v>
      </c>
      <c r="O932" s="101">
        <v>20</v>
      </c>
      <c r="P932" s="101">
        <v>25</v>
      </c>
      <c r="Q932" s="101">
        <v>0</v>
      </c>
      <c r="R932" s="101">
        <v>150</v>
      </c>
    </row>
    <row r="933">
      <c r="L933" s="98" t="s">
        <v>59461</v>
      </c>
      <c r="M933" s="98" t="s">
        <v>59462</v>
      </c>
      <c r="N933" s="98" t="s">
        <v>59463</v>
      </c>
      <c r="O933" s="101">
        <v>25</v>
      </c>
      <c r="P933" s="101">
        <v>20</v>
      </c>
    </row>
    <row r="934">
      <c r="L934" s="98" t="s">
        <v>59464</v>
      </c>
      <c r="M934" s="98" t="s">
        <v>59465</v>
      </c>
      <c r="N934" s="98" t="s">
        <v>59466</v>
      </c>
      <c r="O934" s="101">
        <v>1060</v>
      </c>
      <c r="P934" s="101">
        <v>1060</v>
      </c>
    </row>
    <row r="935">
      <c r="L935" s="98" t="s">
        <v>59467</v>
      </c>
      <c r="M935" s="98" t="s">
        <v>59468</v>
      </c>
      <c r="N935" s="98" t="s">
        <v>59469</v>
      </c>
      <c r="O935" s="101">
        <v>7</v>
      </c>
      <c r="P935" s="101">
        <v>7</v>
      </c>
    </row>
    <row r="936">
      <c r="L936" s="98" t="s">
        <v>59470</v>
      </c>
      <c r="M936" s="98" t="s">
        <v>59471</v>
      </c>
      <c r="N936" s="98" t="s">
        <v>59472</v>
      </c>
      <c r="O936" s="101">
        <v>25</v>
      </c>
      <c r="P936" s="101">
        <v>0</v>
      </c>
    </row>
    <row r="937">
      <c r="K937" s="96" t="s">
        <v>59473</v>
      </c>
      <c r="O937" s="85">
        <f>SUM(O932:O936)</f>
      </c>
      <c r="P937" s="85">
        <f>SUM(P932:P936)</f>
      </c>
    </row>
    <row r="938">
      <c r="A938" s="98" t="s">
        <v>59474</v>
      </c>
      <c r="B938" s="98" t="s">
        <v>59475</v>
      </c>
      <c r="C938" s="100">
        <v>721</v>
      </c>
      <c r="D938" s="98" t="s">
        <v>59476</v>
      </c>
      <c r="E938" s="98" t="s">
        <v>59477</v>
      </c>
      <c r="F938" s="104">
        <v>44456</v>
      </c>
      <c r="G938" s="104">
        <v>45597</v>
      </c>
      <c r="H938" s="104">
        <v>45961</v>
      </c>
      <c r="J938" s="101">
        <v>1120</v>
      </c>
      <c r="K938" s="98" t="s">
        <v>59478</v>
      </c>
      <c r="L938" s="98" t="s">
        <v>59479</v>
      </c>
      <c r="M938" s="98" t="s">
        <v>59480</v>
      </c>
      <c r="N938" s="98" t="s">
        <v>59481</v>
      </c>
      <c r="O938" s="101">
        <v>20</v>
      </c>
      <c r="P938" s="101">
        <v>35</v>
      </c>
      <c r="Q938" s="101">
        <v>0</v>
      </c>
      <c r="R938" s="101">
        <v>150</v>
      </c>
    </row>
    <row r="939">
      <c r="L939" s="98" t="s">
        <v>59482</v>
      </c>
      <c r="M939" s="98" t="s">
        <v>59483</v>
      </c>
      <c r="N939" s="98" t="s">
        <v>59484</v>
      </c>
      <c r="O939" s="101">
        <v>25</v>
      </c>
      <c r="P939" s="101">
        <v>35</v>
      </c>
    </row>
    <row r="940">
      <c r="L940" s="98" t="s">
        <v>59485</v>
      </c>
      <c r="M940" s="98" t="s">
        <v>59486</v>
      </c>
      <c r="N940" s="98" t="s">
        <v>59487</v>
      </c>
      <c r="O940" s="101">
        <v>10</v>
      </c>
      <c r="P940" s="101">
        <v>0</v>
      </c>
    </row>
    <row r="941">
      <c r="L941" s="98" t="s">
        <v>59488</v>
      </c>
      <c r="M941" s="98" t="s">
        <v>59489</v>
      </c>
      <c r="N941" s="98" t="s">
        <v>59490</v>
      </c>
      <c r="O941" s="101">
        <v>15</v>
      </c>
      <c r="P941" s="101">
        <v>0</v>
      </c>
    </row>
    <row r="942">
      <c r="L942" s="98" t="s">
        <v>59491</v>
      </c>
      <c r="M942" s="98" t="s">
        <v>59492</v>
      </c>
      <c r="N942" s="98" t="s">
        <v>59493</v>
      </c>
      <c r="O942" s="101">
        <v>1075</v>
      </c>
      <c r="P942" s="101">
        <v>1075</v>
      </c>
    </row>
    <row r="943">
      <c r="L943" s="98" t="s">
        <v>59494</v>
      </c>
      <c r="M943" s="98" t="s">
        <v>59495</v>
      </c>
      <c r="N943" s="98" t="s">
        <v>59496</v>
      </c>
      <c r="O943" s="101">
        <v>7</v>
      </c>
      <c r="P943" s="101">
        <v>7</v>
      </c>
    </row>
    <row r="944">
      <c r="K944" s="96" t="s">
        <v>59497</v>
      </c>
      <c r="O944" s="85">
        <f>SUM(O938:O943)</f>
      </c>
      <c r="P944" s="85">
        <f>SUM(P938:P943)</f>
      </c>
    </row>
    <row r="945">
      <c r="A945" s="98" t="s">
        <v>59498</v>
      </c>
      <c r="B945" s="98" t="s">
        <v>59499</v>
      </c>
      <c r="C945" s="100">
        <v>721</v>
      </c>
      <c r="D945" s="98" t="s">
        <v>59500</v>
      </c>
      <c r="E945" s="98" t="s">
        <v>59501</v>
      </c>
      <c r="F945" s="104">
        <v>45608</v>
      </c>
      <c r="G945" s="104">
        <v>45608</v>
      </c>
      <c r="H945" s="104">
        <v>46033</v>
      </c>
      <c r="J945" s="101">
        <v>1075</v>
      </c>
      <c r="K945" s="98" t="s">
        <v>59502</v>
      </c>
      <c r="L945" s="98" t="s">
        <v>59503</v>
      </c>
      <c r="M945" s="98" t="s">
        <v>59504</v>
      </c>
      <c r="N945" s="98" t="s">
        <v>59505</v>
      </c>
      <c r="O945" s="101">
        <v>1075</v>
      </c>
      <c r="P945" s="101">
        <v>1075</v>
      </c>
      <c r="Q945" s="101">
        <v>0</v>
      </c>
      <c r="R945" s="101">
        <v>350</v>
      </c>
    </row>
    <row r="946">
      <c r="L946" s="98" t="s">
        <v>59506</v>
      </c>
      <c r="M946" s="98" t="s">
        <v>59507</v>
      </c>
      <c r="N946" s="98" t="s">
        <v>59508</v>
      </c>
      <c r="O946" s="101">
        <v>107.5</v>
      </c>
      <c r="P946" s="101">
        <v>0</v>
      </c>
    </row>
    <row r="947">
      <c r="L947" s="98" t="s">
        <v>59509</v>
      </c>
      <c r="M947" s="98" t="s">
        <v>59510</v>
      </c>
      <c r="N947" s="98" t="s">
        <v>59511</v>
      </c>
      <c r="O947" s="101">
        <v>7</v>
      </c>
      <c r="P947" s="101">
        <v>7</v>
      </c>
    </row>
    <row r="948">
      <c r="K948" s="96" t="s">
        <v>59512</v>
      </c>
      <c r="O948" s="85">
        <f>SUM(O945:O947)</f>
      </c>
      <c r="P948" s="85">
        <f>SUM(P945:P947)</f>
      </c>
    </row>
    <row r="949">
      <c r="A949" s="98" t="s">
        <v>59513</v>
      </c>
      <c r="B949" s="98" t="s">
        <v>59514</v>
      </c>
      <c r="C949" s="100">
        <v>1005</v>
      </c>
      <c r="D949" s="98" t="s">
        <v>59515</v>
      </c>
      <c r="E949" s="98" t="s">
        <v>59516</v>
      </c>
      <c r="F949" s="104">
        <v>45353</v>
      </c>
      <c r="G949" s="104">
        <v>45748</v>
      </c>
      <c r="J949" s="101">
        <v>1495</v>
      </c>
      <c r="K949" s="98" t="s">
        <v>59517</v>
      </c>
      <c r="L949" s="98" t="s">
        <v>59518</v>
      </c>
      <c r="M949" s="98" t="s">
        <v>59519</v>
      </c>
      <c r="N949" s="98" t="s">
        <v>59520</v>
      </c>
      <c r="O949" s="101">
        <v>65</v>
      </c>
      <c r="P949" s="101">
        <v>100</v>
      </c>
      <c r="Q949" s="101">
        <v>0</v>
      </c>
      <c r="R949" s="101">
        <v>1495</v>
      </c>
    </row>
    <row r="950">
      <c r="L950" s="98" t="s">
        <v>59521</v>
      </c>
      <c r="M950" s="98" t="s">
        <v>59522</v>
      </c>
      <c r="N950" s="98" t="s">
        <v>59523</v>
      </c>
      <c r="O950" s="101">
        <v>35</v>
      </c>
      <c r="P950" s="101">
        <v>0</v>
      </c>
    </row>
    <row r="951">
      <c r="L951" s="98" t="s">
        <v>59524</v>
      </c>
      <c r="M951" s="98" t="s">
        <v>59525</v>
      </c>
      <c r="N951" s="98" t="s">
        <v>59526</v>
      </c>
      <c r="O951" s="101">
        <v>1470</v>
      </c>
      <c r="P951" s="101">
        <v>1470</v>
      </c>
    </row>
    <row r="952">
      <c r="L952" s="98" t="s">
        <v>59527</v>
      </c>
      <c r="M952" s="98" t="s">
        <v>59528</v>
      </c>
      <c r="N952" s="98" t="s">
        <v>59529</v>
      </c>
      <c r="O952" s="101">
        <v>200</v>
      </c>
      <c r="P952" s="101">
        <v>200</v>
      </c>
    </row>
    <row r="953">
      <c r="L953" s="98" t="s">
        <v>59530</v>
      </c>
      <c r="M953" s="98" t="s">
        <v>59531</v>
      </c>
      <c r="N953" s="98" t="s">
        <v>59532</v>
      </c>
      <c r="O953" s="101">
        <v>7</v>
      </c>
      <c r="P953" s="101">
        <v>7</v>
      </c>
    </row>
    <row r="954">
      <c r="K954" s="96" t="s">
        <v>59533</v>
      </c>
      <c r="O954" s="85">
        <f>SUM(O949:O953)</f>
      </c>
      <c r="P954" s="85">
        <f>SUM(P949:P953)</f>
      </c>
    </row>
    <row r="955">
      <c r="A955" s="98" t="s">
        <v>59534</v>
      </c>
      <c r="B955" s="98" t="s">
        <v>59535</v>
      </c>
      <c r="C955" s="100">
        <v>996</v>
      </c>
      <c r="D955" s="98" t="s">
        <v>59536</v>
      </c>
      <c r="E955" s="98" t="s">
        <v>59537</v>
      </c>
      <c r="J955" s="101">
        <v>1450</v>
      </c>
      <c r="K955" s="98" t="s">
        <v>59538</v>
      </c>
      <c r="L955" s="98" t="s">
        <v>59538</v>
      </c>
      <c r="O955" s="101">
        <v>0</v>
      </c>
      <c r="P955" s="101">
        <v>0</v>
      </c>
      <c r="R955" s="101">
        <v>0</v>
      </c>
    </row>
    <row r="956">
      <c r="K956" s="96" t="s">
        <v>59539</v>
      </c>
      <c r="O956" s="85">
        <f>SUM(O955:O955)</f>
      </c>
      <c r="P956" s="85">
        <f>SUM(P955:P955)</f>
      </c>
    </row>
    <row r="957">
      <c r="A957" s="98" t="s">
        <v>59540</v>
      </c>
      <c r="B957" s="98" t="s">
        <v>59541</v>
      </c>
      <c r="C957" s="100">
        <v>996</v>
      </c>
      <c r="D957" s="98" t="s">
        <v>59542</v>
      </c>
      <c r="E957" s="98" t="s">
        <v>59543</v>
      </c>
      <c r="F957" s="104">
        <v>41342</v>
      </c>
      <c r="G957" s="104">
        <v>45748</v>
      </c>
      <c r="H957" s="104">
        <v>46112</v>
      </c>
      <c r="J957" s="101">
        <v>1285</v>
      </c>
      <c r="K957" s="98" t="s">
        <v>59544</v>
      </c>
      <c r="L957" s="98" t="s">
        <v>59545</v>
      </c>
      <c r="M957" s="98" t="s">
        <v>59546</v>
      </c>
      <c r="N957" s="98" t="s">
        <v>59547</v>
      </c>
      <c r="O957" s="101">
        <v>1310</v>
      </c>
      <c r="P957" s="101">
        <v>1310</v>
      </c>
      <c r="Q957" s="101">
        <v>0</v>
      </c>
      <c r="R957" s="101">
        <v>350</v>
      </c>
    </row>
    <row r="958">
      <c r="L958" s="98" t="s">
        <v>59548</v>
      </c>
      <c r="M958" s="98" t="s">
        <v>59549</v>
      </c>
      <c r="N958" s="98" t="s">
        <v>59550</v>
      </c>
      <c r="O958" s="101">
        <v>7</v>
      </c>
      <c r="P958" s="101">
        <v>7</v>
      </c>
    </row>
    <row r="959">
      <c r="K959" s="96" t="s">
        <v>59551</v>
      </c>
      <c r="O959" s="85">
        <f>SUM(O957:O958)</f>
      </c>
      <c r="P959" s="85">
        <f>SUM(P957:P958)</f>
      </c>
    </row>
    <row r="960">
      <c r="A960" s="98" t="s">
        <v>59552</v>
      </c>
      <c r="B960" s="98" t="s">
        <v>59553</v>
      </c>
      <c r="C960" s="100">
        <v>996</v>
      </c>
      <c r="D960" s="98" t="s">
        <v>59554</v>
      </c>
      <c r="E960" s="98" t="s">
        <v>59555</v>
      </c>
      <c r="F960" s="104">
        <v>43084</v>
      </c>
      <c r="G960" s="104">
        <v>45658</v>
      </c>
      <c r="H960" s="104">
        <v>46022</v>
      </c>
      <c r="J960" s="101">
        <v>1385</v>
      </c>
      <c r="K960" s="98" t="s">
        <v>59556</v>
      </c>
      <c r="L960" s="98" t="s">
        <v>59557</v>
      </c>
      <c r="M960" s="98" t="s">
        <v>59558</v>
      </c>
      <c r="N960" s="98" t="s">
        <v>59559</v>
      </c>
      <c r="O960" s="101">
        <v>15</v>
      </c>
      <c r="P960" s="101">
        <v>15</v>
      </c>
      <c r="Q960" s="101">
        <v>0</v>
      </c>
      <c r="R960" s="101">
        <v>1045</v>
      </c>
    </row>
    <row r="961">
      <c r="L961" s="98" t="s">
        <v>59560</v>
      </c>
      <c r="M961" s="98" t="s">
        <v>59561</v>
      </c>
      <c r="N961" s="98" t="s">
        <v>59562</v>
      </c>
      <c r="O961" s="101">
        <v>10</v>
      </c>
      <c r="P961" s="101">
        <v>35</v>
      </c>
    </row>
    <row r="962">
      <c r="L962" s="98" t="s">
        <v>59563</v>
      </c>
      <c r="M962" s="98" t="s">
        <v>59564</v>
      </c>
      <c r="N962" s="98" t="s">
        <v>59565</v>
      </c>
      <c r="O962" s="101">
        <v>35</v>
      </c>
      <c r="P962" s="101">
        <v>0</v>
      </c>
    </row>
    <row r="963">
      <c r="L963" s="98" t="s">
        <v>59566</v>
      </c>
      <c r="M963" s="98" t="s">
        <v>59567</v>
      </c>
      <c r="N963" s="98" t="s">
        <v>59568</v>
      </c>
      <c r="O963" s="101">
        <v>15</v>
      </c>
      <c r="P963" s="101">
        <v>65</v>
      </c>
    </row>
    <row r="964">
      <c r="L964" s="98" t="s">
        <v>59569</v>
      </c>
      <c r="M964" s="98" t="s">
        <v>59570</v>
      </c>
      <c r="N964" s="98" t="s">
        <v>59571</v>
      </c>
      <c r="O964" s="101">
        <v>65</v>
      </c>
      <c r="P964" s="101">
        <v>25</v>
      </c>
    </row>
    <row r="965">
      <c r="L965" s="98" t="s">
        <v>59572</v>
      </c>
      <c r="M965" s="98" t="s">
        <v>59573</v>
      </c>
      <c r="N965" s="98" t="s">
        <v>59574</v>
      </c>
      <c r="O965" s="101">
        <v>1297</v>
      </c>
      <c r="P965" s="101">
        <v>1297</v>
      </c>
    </row>
    <row r="966">
      <c r="L966" s="98" t="s">
        <v>59575</v>
      </c>
      <c r="M966" s="98" t="s">
        <v>59576</v>
      </c>
      <c r="N966" s="98" t="s">
        <v>59577</v>
      </c>
      <c r="O966" s="101">
        <v>45</v>
      </c>
      <c r="P966" s="101">
        <v>45</v>
      </c>
    </row>
    <row r="967">
      <c r="L967" s="98" t="s">
        <v>59578</v>
      </c>
      <c r="M967" s="98" t="s">
        <v>59579</v>
      </c>
      <c r="N967" s="98" t="s">
        <v>59580</v>
      </c>
      <c r="O967" s="101">
        <v>45</v>
      </c>
      <c r="P967" s="101">
        <v>45</v>
      </c>
    </row>
    <row r="968">
      <c r="L968" s="98" t="s">
        <v>59581</v>
      </c>
      <c r="M968" s="98" t="s">
        <v>59582</v>
      </c>
      <c r="N968" s="98" t="s">
        <v>59583</v>
      </c>
      <c r="O968" s="101">
        <v>7</v>
      </c>
      <c r="P968" s="101">
        <v>7</v>
      </c>
    </row>
    <row r="969">
      <c r="K969" s="96" t="s">
        <v>59584</v>
      </c>
      <c r="O969" s="85">
        <f>SUM(O960:O968)</f>
      </c>
      <c r="P969" s="85">
        <f>SUM(P960:P968)</f>
      </c>
    </row>
    <row r="970">
      <c r="A970" s="98" t="s">
        <v>59585</v>
      </c>
      <c r="B970" s="98" t="s">
        <v>59586</v>
      </c>
      <c r="C970" s="100">
        <v>996</v>
      </c>
      <c r="D970" s="98" t="s">
        <v>59587</v>
      </c>
      <c r="E970" s="98" t="s">
        <v>59588</v>
      </c>
      <c r="F970" s="104">
        <v>40458</v>
      </c>
      <c r="G970" s="104">
        <v>45658</v>
      </c>
      <c r="H970" s="104">
        <v>46022</v>
      </c>
      <c r="J970" s="101">
        <v>1285</v>
      </c>
      <c r="K970" s="98" t="s">
        <v>59589</v>
      </c>
      <c r="L970" s="98" t="s">
        <v>59590</v>
      </c>
      <c r="M970" s="98" t="s">
        <v>59591</v>
      </c>
      <c r="N970" s="98" t="s">
        <v>59592</v>
      </c>
      <c r="O970" s="101">
        <v>1310</v>
      </c>
      <c r="P970" s="101">
        <v>1310</v>
      </c>
      <c r="Q970" s="101">
        <v>0</v>
      </c>
      <c r="R970" s="101">
        <v>350</v>
      </c>
    </row>
    <row r="971">
      <c r="L971" s="98" t="s">
        <v>59593</v>
      </c>
      <c r="M971" s="98" t="s">
        <v>59594</v>
      </c>
      <c r="N971" s="98" t="s">
        <v>59595</v>
      </c>
      <c r="O971" s="101">
        <v>7</v>
      </c>
      <c r="P971" s="101">
        <v>7</v>
      </c>
    </row>
    <row r="972">
      <c r="K972" s="96" t="s">
        <v>59596</v>
      </c>
      <c r="O972" s="85">
        <f>SUM(O970:O971)</f>
      </c>
      <c r="P972" s="85">
        <f>SUM(P970:P971)</f>
      </c>
    </row>
    <row r="973">
      <c r="A973" s="98" t="s">
        <v>59597</v>
      </c>
      <c r="B973" s="98" t="s">
        <v>59598</v>
      </c>
      <c r="C973" s="100">
        <v>1005</v>
      </c>
      <c r="D973" s="98" t="s">
        <v>59599</v>
      </c>
      <c r="E973" s="98" t="s">
        <v>59600</v>
      </c>
      <c r="F973" s="104">
        <v>45716</v>
      </c>
      <c r="G973" s="104">
        <v>45748</v>
      </c>
      <c r="J973" s="101">
        <v>1610</v>
      </c>
      <c r="K973" s="98" t="s">
        <v>59601</v>
      </c>
      <c r="L973" s="98" t="s">
        <v>59602</v>
      </c>
      <c r="M973" s="98" t="s">
        <v>59603</v>
      </c>
      <c r="N973" s="98" t="s">
        <v>59604</v>
      </c>
      <c r="O973" s="101">
        <v>15</v>
      </c>
      <c r="P973" s="101">
        <v>10</v>
      </c>
      <c r="Q973" s="101">
        <v>0</v>
      </c>
      <c r="R973" s="101">
        <v>0</v>
      </c>
    </row>
    <row r="974">
      <c r="L974" s="98" t="s">
        <v>59605</v>
      </c>
      <c r="M974" s="98" t="s">
        <v>59606</v>
      </c>
      <c r="N974" s="98" t="s">
        <v>59607</v>
      </c>
      <c r="O974" s="101">
        <v>15</v>
      </c>
      <c r="P974" s="101">
        <v>35</v>
      </c>
    </row>
    <row r="975">
      <c r="L975" s="98" t="s">
        <v>59608</v>
      </c>
      <c r="M975" s="98" t="s">
        <v>59609</v>
      </c>
      <c r="N975" s="98" t="s">
        <v>59610</v>
      </c>
      <c r="O975" s="101">
        <v>10</v>
      </c>
      <c r="P975" s="101">
        <v>65</v>
      </c>
    </row>
    <row r="976">
      <c r="L976" s="98" t="s">
        <v>59611</v>
      </c>
      <c r="M976" s="98" t="s">
        <v>59612</v>
      </c>
      <c r="N976" s="98" t="s">
        <v>59613</v>
      </c>
      <c r="O976" s="101">
        <v>35</v>
      </c>
      <c r="P976" s="101">
        <v>0</v>
      </c>
    </row>
    <row r="977">
      <c r="L977" s="98" t="s">
        <v>59614</v>
      </c>
      <c r="M977" s="98" t="s">
        <v>59615</v>
      </c>
      <c r="N977" s="98" t="s">
        <v>59616</v>
      </c>
      <c r="O977" s="101">
        <v>65</v>
      </c>
      <c r="P977" s="101">
        <v>30</v>
      </c>
    </row>
    <row r="978">
      <c r="L978" s="98" t="s">
        <v>59617</v>
      </c>
      <c r="M978" s="98" t="s">
        <v>59618</v>
      </c>
      <c r="N978" s="98" t="s">
        <v>59619</v>
      </c>
      <c r="O978" s="101">
        <v>1470</v>
      </c>
      <c r="P978" s="101">
        <v>1470</v>
      </c>
    </row>
    <row r="979">
      <c r="L979" s="98" t="s">
        <v>59620</v>
      </c>
      <c r="M979" s="98" t="s">
        <v>59621</v>
      </c>
      <c r="N979" s="98" t="s">
        <v>59622</v>
      </c>
      <c r="O979" s="101">
        <v>-322</v>
      </c>
      <c r="P979" s="101">
        <v>-322</v>
      </c>
    </row>
    <row r="980">
      <c r="L980" s="98" t="s">
        <v>59623</v>
      </c>
      <c r="M980" s="98" t="s">
        <v>59624</v>
      </c>
      <c r="N980" s="98" t="s">
        <v>59625</v>
      </c>
      <c r="O980" s="101">
        <v>-200</v>
      </c>
      <c r="P980" s="101">
        <v>0</v>
      </c>
    </row>
    <row r="981">
      <c r="L981" s="98" t="s">
        <v>59626</v>
      </c>
      <c r="M981" s="98" t="s">
        <v>59627</v>
      </c>
      <c r="N981" s="98" t="s">
        <v>59628</v>
      </c>
      <c r="O981" s="101">
        <v>200</v>
      </c>
      <c r="P981" s="101">
        <v>200</v>
      </c>
    </row>
    <row r="982">
      <c r="L982" s="98" t="s">
        <v>59629</v>
      </c>
      <c r="M982" s="98" t="s">
        <v>59630</v>
      </c>
      <c r="N982" s="98" t="s">
        <v>59631</v>
      </c>
      <c r="O982" s="101">
        <v>7</v>
      </c>
      <c r="P982" s="101">
        <v>7</v>
      </c>
    </row>
    <row r="983">
      <c r="K983" s="96" t="s">
        <v>59632</v>
      </c>
      <c r="O983" s="85">
        <f>SUM(O973:O982)</f>
      </c>
      <c r="P983" s="85">
        <f>SUM(P973:P982)</f>
      </c>
    </row>
    <row r="984">
      <c r="A984" s="98" t="s">
        <v>59633</v>
      </c>
      <c r="B984" s="98" t="s">
        <v>59634</v>
      </c>
      <c r="C984" s="100">
        <v>1135</v>
      </c>
      <c r="D984" s="98" t="s">
        <v>59635</v>
      </c>
      <c r="E984" s="98" t="s">
        <v>59636</v>
      </c>
      <c r="F984" s="104">
        <v>45722</v>
      </c>
      <c r="G984" s="104">
        <v>45722</v>
      </c>
      <c r="H984" s="104">
        <v>46086</v>
      </c>
      <c r="J984" s="101">
        <v>1625</v>
      </c>
      <c r="K984" s="98" t="s">
        <v>59637</v>
      </c>
      <c r="L984" s="98" t="s">
        <v>59638</v>
      </c>
      <c r="M984" s="98" t="s">
        <v>59639</v>
      </c>
      <c r="N984" s="98" t="s">
        <v>59640</v>
      </c>
      <c r="O984" s="101">
        <v>10</v>
      </c>
      <c r="P984" s="101">
        <v>35</v>
      </c>
      <c r="Q984" s="101">
        <v>0</v>
      </c>
      <c r="R984" s="101">
        <v>1775</v>
      </c>
    </row>
    <row r="985">
      <c r="L985" s="98" t="s">
        <v>59641</v>
      </c>
      <c r="M985" s="98" t="s">
        <v>59642</v>
      </c>
      <c r="N985" s="98" t="s">
        <v>59643</v>
      </c>
      <c r="O985" s="101">
        <v>15</v>
      </c>
      <c r="P985" s="101">
        <v>45</v>
      </c>
    </row>
    <row r="986">
      <c r="L986" s="98" t="s">
        <v>59644</v>
      </c>
      <c r="M986" s="98" t="s">
        <v>59645</v>
      </c>
      <c r="N986" s="98" t="s">
        <v>59646</v>
      </c>
      <c r="O986" s="101">
        <v>35</v>
      </c>
      <c r="P986" s="101">
        <v>25</v>
      </c>
    </row>
    <row r="987">
      <c r="L987" s="98" t="s">
        <v>59647</v>
      </c>
      <c r="M987" s="98" t="s">
        <v>59648</v>
      </c>
      <c r="N987" s="98" t="s">
        <v>59649</v>
      </c>
      <c r="O987" s="101">
        <v>45</v>
      </c>
      <c r="P987" s="101">
        <v>0</v>
      </c>
    </row>
    <row r="988">
      <c r="L988" s="98" t="s">
        <v>59650</v>
      </c>
      <c r="M988" s="98" t="s">
        <v>59651</v>
      </c>
      <c r="N988" s="98" t="s">
        <v>59652</v>
      </c>
      <c r="O988" s="101">
        <v>1520</v>
      </c>
      <c r="P988" s="101">
        <v>1520</v>
      </c>
    </row>
    <row r="989">
      <c r="L989" s="98" t="s">
        <v>59653</v>
      </c>
      <c r="M989" s="98" t="s">
        <v>59654</v>
      </c>
      <c r="N989" s="98" t="s">
        <v>59655</v>
      </c>
      <c r="O989" s="101">
        <v>-1625</v>
      </c>
      <c r="P989" s="101">
        <v>-1625</v>
      </c>
    </row>
    <row r="990">
      <c r="L990" s="98" t="s">
        <v>59656</v>
      </c>
      <c r="M990" s="98" t="s">
        <v>59657</v>
      </c>
      <c r="N990" s="98" t="s">
        <v>59658</v>
      </c>
      <c r="O990" s="101">
        <v>7</v>
      </c>
      <c r="P990" s="101">
        <v>7</v>
      </c>
    </row>
    <row r="991">
      <c r="K991" s="96" t="s">
        <v>59659</v>
      </c>
      <c r="O991" s="85">
        <f>SUM(O984:O990)</f>
      </c>
      <c r="P991" s="85">
        <f>SUM(P984:P990)</f>
      </c>
    </row>
    <row r="992">
      <c r="A992" s="98" t="s">
        <v>59660</v>
      </c>
      <c r="B992" s="98" t="s">
        <v>59661</v>
      </c>
      <c r="C992" s="100">
        <v>1005</v>
      </c>
      <c r="D992" s="98" t="s">
        <v>59662</v>
      </c>
      <c r="E992" s="98" t="s">
        <v>59663</v>
      </c>
      <c r="F992" s="104">
        <v>44939</v>
      </c>
      <c r="G992" s="104">
        <v>45748</v>
      </c>
      <c r="H992" s="104">
        <v>46112</v>
      </c>
      <c r="J992" s="101">
        <v>1500</v>
      </c>
      <c r="K992" s="98" t="s">
        <v>59664</v>
      </c>
      <c r="L992" s="98" t="s">
        <v>59665</v>
      </c>
      <c r="M992" s="98" t="s">
        <v>59666</v>
      </c>
      <c r="N992" s="98" t="s">
        <v>59667</v>
      </c>
      <c r="O992" s="101">
        <v>15</v>
      </c>
      <c r="P992" s="101">
        <v>35</v>
      </c>
      <c r="Q992" s="101">
        <v>0</v>
      </c>
      <c r="R992" s="101">
        <v>150</v>
      </c>
    </row>
    <row r="993">
      <c r="L993" s="98" t="s">
        <v>59668</v>
      </c>
      <c r="M993" s="98" t="s">
        <v>59669</v>
      </c>
      <c r="N993" s="98" t="s">
        <v>59670</v>
      </c>
      <c r="O993" s="101">
        <v>35</v>
      </c>
      <c r="P993" s="101">
        <v>15</v>
      </c>
    </row>
    <row r="994">
      <c r="L994" s="98" t="s">
        <v>59671</v>
      </c>
      <c r="M994" s="98" t="s">
        <v>59672</v>
      </c>
      <c r="N994" s="98" t="s">
        <v>59673</v>
      </c>
      <c r="O994" s="101">
        <v>10</v>
      </c>
      <c r="P994" s="101">
        <v>10</v>
      </c>
    </row>
    <row r="995">
      <c r="L995" s="98" t="s">
        <v>59674</v>
      </c>
      <c r="M995" s="98" t="s">
        <v>59675</v>
      </c>
      <c r="N995" s="98" t="s">
        <v>59676</v>
      </c>
      <c r="O995" s="101">
        <v>15</v>
      </c>
      <c r="P995" s="101">
        <v>15</v>
      </c>
    </row>
    <row r="996">
      <c r="L996" s="98" t="s">
        <v>59677</v>
      </c>
      <c r="M996" s="98" t="s">
        <v>59678</v>
      </c>
      <c r="N996" s="98" t="s">
        <v>59679</v>
      </c>
      <c r="O996" s="101">
        <v>1470</v>
      </c>
      <c r="P996" s="101">
        <v>1470</v>
      </c>
    </row>
    <row r="997">
      <c r="L997" s="98" t="s">
        <v>59680</v>
      </c>
      <c r="M997" s="98" t="s">
        <v>59681</v>
      </c>
      <c r="N997" s="98" t="s">
        <v>59682</v>
      </c>
      <c r="O997" s="101">
        <v>7</v>
      </c>
      <c r="P997" s="101">
        <v>7</v>
      </c>
    </row>
    <row r="998">
      <c r="K998" s="96" t="s">
        <v>59683</v>
      </c>
      <c r="O998" s="85">
        <f>SUM(O992:O997)</f>
      </c>
      <c r="P998" s="85">
        <f>SUM(P992:P997)</f>
      </c>
    </row>
    <row r="999">
      <c r="A999" s="98" t="s">
        <v>59684</v>
      </c>
      <c r="B999" s="98" t="s">
        <v>59685</v>
      </c>
      <c r="C999" s="100">
        <v>996</v>
      </c>
      <c r="D999" s="98" t="s">
        <v>59686</v>
      </c>
      <c r="E999" s="98" t="s">
        <v>59687</v>
      </c>
      <c r="F999" s="104">
        <v>45713</v>
      </c>
      <c r="G999" s="104">
        <v>45713</v>
      </c>
      <c r="H999" s="104">
        <v>46136</v>
      </c>
      <c r="J999" s="101">
        <v>1385</v>
      </c>
      <c r="K999" s="98" t="s">
        <v>59688</v>
      </c>
      <c r="L999" s="98" t="s">
        <v>59689</v>
      </c>
      <c r="M999" s="98" t="s">
        <v>59690</v>
      </c>
      <c r="N999" s="98" t="s">
        <v>59691</v>
      </c>
      <c r="O999" s="101">
        <v>10</v>
      </c>
      <c r="P999" s="101">
        <v>15</v>
      </c>
      <c r="Q999" s="101">
        <v>0</v>
      </c>
      <c r="R999" s="101">
        <v>150</v>
      </c>
    </row>
    <row r="1000">
      <c r="L1000" s="98" t="s">
        <v>59692</v>
      </c>
      <c r="M1000" s="98" t="s">
        <v>59693</v>
      </c>
      <c r="N1000" s="98" t="s">
        <v>59694</v>
      </c>
      <c r="O1000" s="101">
        <v>35</v>
      </c>
      <c r="P1000" s="101">
        <v>15</v>
      </c>
    </row>
    <row r="1001">
      <c r="L1001" s="98" t="s">
        <v>59695</v>
      </c>
      <c r="M1001" s="98" t="s">
        <v>59696</v>
      </c>
      <c r="N1001" s="98" t="s">
        <v>59697</v>
      </c>
      <c r="O1001" s="101">
        <v>15</v>
      </c>
      <c r="P1001" s="101">
        <v>0</v>
      </c>
    </row>
    <row r="1002">
      <c r="L1002" s="98" t="s">
        <v>59698</v>
      </c>
      <c r="M1002" s="98" t="s">
        <v>59699</v>
      </c>
      <c r="N1002" s="98" t="s">
        <v>59700</v>
      </c>
      <c r="O1002" s="101">
        <v>15</v>
      </c>
      <c r="P1002" s="101">
        <v>45</v>
      </c>
    </row>
    <row r="1003">
      <c r="L1003" s="98" t="s">
        <v>59701</v>
      </c>
      <c r="M1003" s="98" t="s">
        <v>59702</v>
      </c>
      <c r="N1003" s="98" t="s">
        <v>59703</v>
      </c>
      <c r="O1003" s="101">
        <v>1310</v>
      </c>
      <c r="P1003" s="101">
        <v>1310</v>
      </c>
    </row>
    <row r="1004">
      <c r="L1004" s="98" t="s">
        <v>59704</v>
      </c>
      <c r="M1004" s="98" t="s">
        <v>59705</v>
      </c>
      <c r="N1004" s="98" t="s">
        <v>59706</v>
      </c>
      <c r="O1004" s="101">
        <v>65.900000000000006</v>
      </c>
      <c r="P1004" s="101">
        <v>0</v>
      </c>
    </row>
    <row r="1005">
      <c r="L1005" s="98" t="s">
        <v>59707</v>
      </c>
      <c r="M1005" s="98" t="s">
        <v>59708</v>
      </c>
      <c r="N1005" s="98" t="s">
        <v>59709</v>
      </c>
      <c r="O1005" s="101">
        <v>7</v>
      </c>
      <c r="P1005" s="101">
        <v>7</v>
      </c>
    </row>
    <row r="1006">
      <c r="K1006" s="96" t="s">
        <v>59710</v>
      </c>
      <c r="O1006" s="85">
        <f>SUM(O999:O1005)</f>
      </c>
      <c r="P1006" s="85">
        <f>SUM(P999:P1005)</f>
      </c>
    </row>
    <row r="1007">
      <c r="A1007" s="98" t="s">
        <v>59711</v>
      </c>
      <c r="B1007" s="98" t="s">
        <v>59712</v>
      </c>
      <c r="C1007" s="100">
        <v>996</v>
      </c>
      <c r="D1007" s="98" t="s">
        <v>59713</v>
      </c>
      <c r="E1007" s="98" t="s">
        <v>59714</v>
      </c>
      <c r="F1007" s="104">
        <v>45332</v>
      </c>
      <c r="G1007" s="104">
        <v>45717</v>
      </c>
      <c r="H1007" s="104">
        <v>46081</v>
      </c>
      <c r="J1007" s="101">
        <v>1350</v>
      </c>
      <c r="K1007" s="98" t="s">
        <v>59715</v>
      </c>
      <c r="L1007" s="98" t="s">
        <v>59716</v>
      </c>
      <c r="M1007" s="98" t="s">
        <v>59717</v>
      </c>
      <c r="N1007" s="98" t="s">
        <v>59718</v>
      </c>
      <c r="O1007" s="101">
        <v>15</v>
      </c>
      <c r="P1007" s="101">
        <v>0</v>
      </c>
      <c r="Q1007" s="101">
        <v>-0.58999999999999997</v>
      </c>
      <c r="R1007" s="101">
        <v>250</v>
      </c>
    </row>
    <row r="1008">
      <c r="L1008" s="98" t="s">
        <v>59719</v>
      </c>
      <c r="M1008" s="98" t="s">
        <v>59720</v>
      </c>
      <c r="N1008" s="98" t="s">
        <v>59721</v>
      </c>
      <c r="O1008" s="101">
        <v>35</v>
      </c>
      <c r="P1008" s="101">
        <v>15</v>
      </c>
    </row>
    <row r="1009">
      <c r="L1009" s="98" t="s">
        <v>59722</v>
      </c>
      <c r="M1009" s="98" t="s">
        <v>59723</v>
      </c>
      <c r="N1009" s="98" t="s">
        <v>59724</v>
      </c>
      <c r="O1009" s="101">
        <v>15</v>
      </c>
      <c r="P1009" s="101">
        <v>50</v>
      </c>
    </row>
    <row r="1010">
      <c r="L1010" s="98" t="s">
        <v>59725</v>
      </c>
      <c r="M1010" s="98" t="s">
        <v>59726</v>
      </c>
      <c r="N1010" s="98" t="s">
        <v>59727</v>
      </c>
      <c r="O1010" s="101">
        <v>10</v>
      </c>
      <c r="P1010" s="101">
        <v>10</v>
      </c>
    </row>
    <row r="1011">
      <c r="L1011" s="98" t="s">
        <v>59728</v>
      </c>
      <c r="M1011" s="98" t="s">
        <v>59729</v>
      </c>
      <c r="N1011" s="98" t="s">
        <v>59730</v>
      </c>
      <c r="O1011" s="101">
        <v>1300</v>
      </c>
      <c r="P1011" s="101">
        <v>1300</v>
      </c>
    </row>
    <row r="1012">
      <c r="L1012" s="98" t="s">
        <v>59731</v>
      </c>
      <c r="M1012" s="98" t="s">
        <v>59732</v>
      </c>
      <c r="N1012" s="98" t="s">
        <v>59733</v>
      </c>
      <c r="O1012" s="101">
        <v>7</v>
      </c>
      <c r="P1012" s="101">
        <v>7</v>
      </c>
    </row>
    <row r="1013">
      <c r="K1013" s="96" t="s">
        <v>59734</v>
      </c>
      <c r="O1013" s="85">
        <f>SUM(O1007:O1012)</f>
      </c>
      <c r="P1013" s="85">
        <f>SUM(P1007:P1012)</f>
      </c>
    </row>
    <row r="1014">
      <c r="A1014" s="98" t="s">
        <v>59735</v>
      </c>
      <c r="B1014" s="98" t="s">
        <v>59736</v>
      </c>
      <c r="C1014" s="100">
        <v>996</v>
      </c>
      <c r="D1014" s="98" t="s">
        <v>59737</v>
      </c>
      <c r="E1014" s="98" t="s">
        <v>59738</v>
      </c>
      <c r="F1014" s="104">
        <v>39264</v>
      </c>
      <c r="G1014" s="104">
        <v>45444</v>
      </c>
      <c r="H1014" s="104">
        <v>45808</v>
      </c>
      <c r="J1014" s="101">
        <v>1285</v>
      </c>
      <c r="K1014" s="98" t="s">
        <v>59739</v>
      </c>
      <c r="L1014" s="98" t="s">
        <v>59740</v>
      </c>
      <c r="M1014" s="98" t="s">
        <v>59741</v>
      </c>
      <c r="N1014" s="98" t="s">
        <v>59742</v>
      </c>
      <c r="O1014" s="101">
        <v>1285</v>
      </c>
      <c r="P1014" s="101">
        <v>1285</v>
      </c>
      <c r="Q1014" s="101">
        <v>0</v>
      </c>
      <c r="R1014" s="101">
        <v>0</v>
      </c>
    </row>
    <row r="1015">
      <c r="L1015" s="98" t="s">
        <v>59743</v>
      </c>
      <c r="M1015" s="98" t="s">
        <v>59744</v>
      </c>
      <c r="N1015" s="98" t="s">
        <v>59745</v>
      </c>
      <c r="O1015" s="101">
        <v>45</v>
      </c>
      <c r="P1015" s="101">
        <v>45</v>
      </c>
    </row>
    <row r="1016">
      <c r="L1016" s="98" t="s">
        <v>59746</v>
      </c>
      <c r="M1016" s="98" t="s">
        <v>59747</v>
      </c>
      <c r="N1016" s="98" t="s">
        <v>59748</v>
      </c>
      <c r="O1016" s="101">
        <v>7</v>
      </c>
      <c r="P1016" s="101">
        <v>7</v>
      </c>
    </row>
    <row r="1017">
      <c r="K1017" s="96" t="s">
        <v>59749</v>
      </c>
      <c r="O1017" s="85">
        <f>SUM(O1014:O1016)</f>
      </c>
      <c r="P1017" s="85">
        <f>SUM(P1014:P1016)</f>
      </c>
    </row>
    <row r="1018">
      <c r="A1018" s="98" t="s">
        <v>59750</v>
      </c>
      <c r="B1018" s="98" t="s">
        <v>59751</v>
      </c>
      <c r="C1018" s="100">
        <v>996</v>
      </c>
      <c r="D1018" s="98" t="s">
        <v>59752</v>
      </c>
      <c r="E1018" s="98" t="s">
        <v>59753</v>
      </c>
      <c r="F1018" s="104">
        <v>44905</v>
      </c>
      <c r="G1018" s="104">
        <v>45658</v>
      </c>
      <c r="H1018" s="104">
        <v>46022</v>
      </c>
      <c r="J1018" s="101">
        <v>1350</v>
      </c>
      <c r="K1018" s="98" t="s">
        <v>59754</v>
      </c>
      <c r="L1018" s="98" t="s">
        <v>59755</v>
      </c>
      <c r="M1018" s="98" t="s">
        <v>59756</v>
      </c>
      <c r="N1018" s="98" t="s">
        <v>59757</v>
      </c>
      <c r="O1018" s="101">
        <v>15</v>
      </c>
      <c r="P1018" s="101">
        <v>15</v>
      </c>
      <c r="Q1018" s="101">
        <v>0</v>
      </c>
      <c r="R1018" s="101">
        <v>150</v>
      </c>
    </row>
    <row r="1019">
      <c r="L1019" s="98" t="s">
        <v>59758</v>
      </c>
      <c r="M1019" s="98" t="s">
        <v>59759</v>
      </c>
      <c r="N1019" s="98" t="s">
        <v>59760</v>
      </c>
      <c r="O1019" s="101">
        <v>10</v>
      </c>
      <c r="P1019" s="101">
        <v>50</v>
      </c>
    </row>
    <row r="1020">
      <c r="L1020" s="98" t="s">
        <v>59761</v>
      </c>
      <c r="M1020" s="98" t="s">
        <v>59762</v>
      </c>
      <c r="N1020" s="98" t="s">
        <v>59763</v>
      </c>
      <c r="O1020" s="101">
        <v>15</v>
      </c>
      <c r="P1020" s="101">
        <v>0</v>
      </c>
    </row>
    <row r="1021">
      <c r="L1021" s="98" t="s">
        <v>59764</v>
      </c>
      <c r="M1021" s="98" t="s">
        <v>59765</v>
      </c>
      <c r="N1021" s="98" t="s">
        <v>59766</v>
      </c>
      <c r="O1021" s="101">
        <v>35</v>
      </c>
      <c r="P1021" s="101">
        <v>10</v>
      </c>
    </row>
    <row r="1022">
      <c r="L1022" s="98" t="s">
        <v>59767</v>
      </c>
      <c r="M1022" s="98" t="s">
        <v>59768</v>
      </c>
      <c r="N1022" s="98" t="s">
        <v>59769</v>
      </c>
      <c r="O1022" s="101">
        <v>1310</v>
      </c>
      <c r="P1022" s="101">
        <v>1310</v>
      </c>
    </row>
    <row r="1023">
      <c r="L1023" s="98" t="s">
        <v>59770</v>
      </c>
      <c r="M1023" s="98" t="s">
        <v>59771</v>
      </c>
      <c r="N1023" s="98" t="s">
        <v>59772</v>
      </c>
      <c r="O1023" s="101">
        <v>7</v>
      </c>
      <c r="P1023" s="101">
        <v>7</v>
      </c>
    </row>
    <row r="1024">
      <c r="K1024" s="96" t="s">
        <v>59773</v>
      </c>
      <c r="O1024" s="85">
        <f>SUM(O1018:O1023)</f>
      </c>
      <c r="P1024" s="85">
        <f>SUM(P1018:P1023)</f>
      </c>
    </row>
    <row r="1025">
      <c r="A1025" s="98" t="s">
        <v>59774</v>
      </c>
      <c r="B1025" s="98" t="s">
        <v>59775</v>
      </c>
      <c r="C1025" s="100">
        <v>1135</v>
      </c>
      <c r="D1025" s="98" t="s">
        <v>59776</v>
      </c>
      <c r="E1025" s="98" t="s">
        <v>59777</v>
      </c>
      <c r="F1025" s="104">
        <v>44877</v>
      </c>
      <c r="G1025" s="104">
        <v>45627</v>
      </c>
      <c r="H1025" s="104">
        <v>45991</v>
      </c>
      <c r="J1025" s="101">
        <v>1580</v>
      </c>
      <c r="K1025" s="98" t="s">
        <v>59778</v>
      </c>
      <c r="L1025" s="98" t="s">
        <v>59779</v>
      </c>
      <c r="M1025" s="98" t="s">
        <v>59780</v>
      </c>
      <c r="N1025" s="98" t="s">
        <v>59781</v>
      </c>
      <c r="O1025" s="101">
        <v>35</v>
      </c>
      <c r="P1025" s="101">
        <v>60</v>
      </c>
      <c r="Q1025" s="101">
        <v>0</v>
      </c>
      <c r="R1025" s="101">
        <v>450</v>
      </c>
    </row>
    <row r="1026">
      <c r="L1026" s="98" t="s">
        <v>59782</v>
      </c>
      <c r="M1026" s="98" t="s">
        <v>59783</v>
      </c>
      <c r="N1026" s="98" t="s">
        <v>59784</v>
      </c>
      <c r="O1026" s="101">
        <v>10</v>
      </c>
      <c r="P1026" s="101">
        <v>10</v>
      </c>
    </row>
    <row r="1027">
      <c r="L1027" s="98" t="s">
        <v>59785</v>
      </c>
      <c r="M1027" s="98" t="s">
        <v>59786</v>
      </c>
      <c r="N1027" s="98" t="s">
        <v>59787</v>
      </c>
      <c r="O1027" s="101">
        <v>45</v>
      </c>
      <c r="P1027" s="101">
        <v>35</v>
      </c>
    </row>
    <row r="1028">
      <c r="L1028" s="98" t="s">
        <v>59788</v>
      </c>
      <c r="M1028" s="98" t="s">
        <v>59789</v>
      </c>
      <c r="N1028" s="98" t="s">
        <v>59790</v>
      </c>
      <c r="O1028" s="101">
        <v>15</v>
      </c>
      <c r="P1028" s="101">
        <v>0</v>
      </c>
    </row>
    <row r="1029">
      <c r="L1029" s="98" t="s">
        <v>59791</v>
      </c>
      <c r="M1029" s="98" t="s">
        <v>59792</v>
      </c>
      <c r="N1029" s="98" t="s">
        <v>59793</v>
      </c>
      <c r="O1029" s="101">
        <v>1520</v>
      </c>
      <c r="P1029" s="101">
        <v>1520</v>
      </c>
    </row>
    <row r="1030">
      <c r="L1030" s="98" t="s">
        <v>59794</v>
      </c>
      <c r="M1030" s="98" t="s">
        <v>59795</v>
      </c>
      <c r="N1030" s="98" t="s">
        <v>59796</v>
      </c>
      <c r="O1030" s="101">
        <v>7</v>
      </c>
      <c r="P1030" s="101">
        <v>7</v>
      </c>
    </row>
    <row r="1031">
      <c r="K1031" s="96" t="s">
        <v>59797</v>
      </c>
      <c r="O1031" s="85">
        <f>SUM(O1025:O1030)</f>
      </c>
      <c r="P1031" s="85">
        <f>SUM(P1025:P1030)</f>
      </c>
    </row>
    <row r="1032">
      <c r="A1032" s="98" t="s">
        <v>59798</v>
      </c>
      <c r="B1032" s="98" t="s">
        <v>59799</v>
      </c>
      <c r="C1032" s="100">
        <v>1005</v>
      </c>
      <c r="D1032" s="98" t="s">
        <v>59800</v>
      </c>
      <c r="E1032" s="98" t="s">
        <v>59801</v>
      </c>
      <c r="F1032" s="104">
        <v>44396</v>
      </c>
      <c r="G1032" s="104">
        <v>45505</v>
      </c>
      <c r="H1032" s="104">
        <v>45869</v>
      </c>
      <c r="J1032" s="101">
        <v>1500</v>
      </c>
      <c r="K1032" s="98" t="s">
        <v>59802</v>
      </c>
      <c r="L1032" s="98" t="s">
        <v>59803</v>
      </c>
      <c r="M1032" s="98" t="s">
        <v>59804</v>
      </c>
      <c r="N1032" s="98" t="s">
        <v>59805</v>
      </c>
      <c r="O1032" s="101">
        <v>10</v>
      </c>
      <c r="P1032" s="101">
        <v>0</v>
      </c>
      <c r="Q1032" s="101">
        <v>0</v>
      </c>
      <c r="R1032" s="101">
        <v>450</v>
      </c>
    </row>
    <row r="1033">
      <c r="L1033" s="98" t="s">
        <v>59806</v>
      </c>
      <c r="M1033" s="98" t="s">
        <v>59807</v>
      </c>
      <c r="N1033" s="98" t="s">
        <v>59808</v>
      </c>
      <c r="O1033" s="101">
        <v>15</v>
      </c>
      <c r="P1033" s="101">
        <v>25</v>
      </c>
    </row>
    <row r="1034">
      <c r="L1034" s="98" t="s">
        <v>59809</v>
      </c>
      <c r="M1034" s="98" t="s">
        <v>59810</v>
      </c>
      <c r="N1034" s="98" t="s">
        <v>59811</v>
      </c>
      <c r="O1034" s="101">
        <v>15</v>
      </c>
      <c r="P1034" s="101">
        <v>25</v>
      </c>
    </row>
    <row r="1035">
      <c r="L1035" s="98" t="s">
        <v>59812</v>
      </c>
      <c r="M1035" s="98" t="s">
        <v>59813</v>
      </c>
      <c r="N1035" s="98" t="s">
        <v>59814</v>
      </c>
      <c r="O1035" s="101">
        <v>25</v>
      </c>
      <c r="P1035" s="101">
        <v>15</v>
      </c>
    </row>
    <row r="1036">
      <c r="L1036" s="98" t="s">
        <v>59815</v>
      </c>
      <c r="M1036" s="98" t="s">
        <v>59816</v>
      </c>
      <c r="N1036" s="98" t="s">
        <v>59817</v>
      </c>
      <c r="O1036" s="101">
        <v>1450</v>
      </c>
      <c r="P1036" s="101">
        <v>1450</v>
      </c>
    </row>
    <row r="1037">
      <c r="L1037" s="98" t="s">
        <v>59818</v>
      </c>
      <c r="M1037" s="98" t="s">
        <v>59819</v>
      </c>
      <c r="N1037" s="98" t="s">
        <v>59820</v>
      </c>
      <c r="O1037" s="101">
        <v>7</v>
      </c>
      <c r="P1037" s="101">
        <v>7</v>
      </c>
    </row>
    <row r="1038">
      <c r="K1038" s="96" t="s">
        <v>59821</v>
      </c>
      <c r="O1038" s="85">
        <f>SUM(O1032:O1037)</f>
      </c>
      <c r="P1038" s="85">
        <f>SUM(P1032:P1037)</f>
      </c>
    </row>
    <row r="1039">
      <c r="A1039" s="98" t="s">
        <v>59822</v>
      </c>
      <c r="B1039" s="98" t="s">
        <v>59823</v>
      </c>
      <c r="C1039" s="100">
        <v>996</v>
      </c>
      <c r="D1039" s="98" t="s">
        <v>59824</v>
      </c>
      <c r="E1039" s="98" t="s">
        <v>59825</v>
      </c>
      <c r="F1039" s="104">
        <v>45087</v>
      </c>
      <c r="G1039" s="104">
        <v>45474</v>
      </c>
      <c r="H1039" s="104">
        <v>45838</v>
      </c>
      <c r="J1039" s="101">
        <v>1335</v>
      </c>
      <c r="K1039" s="98" t="s">
        <v>59826</v>
      </c>
      <c r="L1039" s="98" t="s">
        <v>59827</v>
      </c>
      <c r="M1039" s="98" t="s">
        <v>59828</v>
      </c>
      <c r="N1039" s="98" t="s">
        <v>59829</v>
      </c>
      <c r="O1039" s="101">
        <v>25</v>
      </c>
      <c r="P1039" s="101">
        <v>25</v>
      </c>
      <c r="Q1039" s="101">
        <v>0</v>
      </c>
      <c r="R1039" s="101">
        <v>1335</v>
      </c>
    </row>
    <row r="1040">
      <c r="L1040" s="98" t="s">
        <v>59830</v>
      </c>
      <c r="M1040" s="98" t="s">
        <v>59831</v>
      </c>
      <c r="N1040" s="98" t="s">
        <v>59832</v>
      </c>
      <c r="O1040" s="101">
        <v>10</v>
      </c>
      <c r="P1040" s="101">
        <v>10</v>
      </c>
    </row>
    <row r="1041">
      <c r="L1041" s="98" t="s">
        <v>59833</v>
      </c>
      <c r="M1041" s="98" t="s">
        <v>59834</v>
      </c>
      <c r="N1041" s="98" t="s">
        <v>59835</v>
      </c>
      <c r="O1041" s="101">
        <v>15</v>
      </c>
      <c r="P1041" s="101">
        <v>15</v>
      </c>
    </row>
    <row r="1042">
      <c r="L1042" s="98" t="s">
        <v>59836</v>
      </c>
      <c r="M1042" s="98" t="s">
        <v>59837</v>
      </c>
      <c r="N1042" s="98" t="s">
        <v>59838</v>
      </c>
      <c r="O1042" s="101">
        <v>1285</v>
      </c>
      <c r="P1042" s="101">
        <v>1285</v>
      </c>
    </row>
    <row r="1043">
      <c r="L1043" s="98" t="s">
        <v>59839</v>
      </c>
      <c r="M1043" s="98" t="s">
        <v>59840</v>
      </c>
      <c r="N1043" s="98" t="s">
        <v>59841</v>
      </c>
      <c r="O1043" s="101">
        <v>45</v>
      </c>
      <c r="P1043" s="101">
        <v>45</v>
      </c>
    </row>
    <row r="1044">
      <c r="L1044" s="98" t="s">
        <v>59842</v>
      </c>
      <c r="M1044" s="98" t="s">
        <v>59843</v>
      </c>
      <c r="N1044" s="98" t="s">
        <v>59844</v>
      </c>
      <c r="O1044" s="101">
        <v>7</v>
      </c>
      <c r="P1044" s="101">
        <v>7</v>
      </c>
    </row>
    <row r="1045">
      <c r="K1045" s="96" t="s">
        <v>59845</v>
      </c>
      <c r="O1045" s="85">
        <f>SUM(O1039:O1044)</f>
      </c>
      <c r="P1045" s="85">
        <f>SUM(P1039:P1044)</f>
      </c>
    </row>
    <row r="1046">
      <c r="A1046" s="98" t="s">
        <v>59846</v>
      </c>
      <c r="B1046" s="98" t="s">
        <v>59847</v>
      </c>
      <c r="C1046" s="100">
        <v>996</v>
      </c>
      <c r="D1046" s="98" t="s">
        <v>59848</v>
      </c>
      <c r="E1046" s="98" t="s">
        <v>59849</v>
      </c>
      <c r="F1046" s="104">
        <v>45182</v>
      </c>
      <c r="G1046" s="104">
        <v>45627</v>
      </c>
      <c r="H1046" s="104">
        <v>46053</v>
      </c>
      <c r="J1046" s="101">
        <v>1350</v>
      </c>
      <c r="K1046" s="98" t="s">
        <v>59850</v>
      </c>
      <c r="L1046" s="98" t="s">
        <v>59851</v>
      </c>
      <c r="M1046" s="98" t="s">
        <v>59852</v>
      </c>
      <c r="N1046" s="98" t="s">
        <v>59853</v>
      </c>
      <c r="O1046" s="101">
        <v>15</v>
      </c>
      <c r="P1046" s="101">
        <v>25</v>
      </c>
      <c r="Q1046" s="101">
        <v>0</v>
      </c>
      <c r="R1046" s="101">
        <v>450</v>
      </c>
    </row>
    <row r="1047">
      <c r="L1047" s="98" t="s">
        <v>59854</v>
      </c>
      <c r="M1047" s="98" t="s">
        <v>59855</v>
      </c>
      <c r="N1047" s="98" t="s">
        <v>59856</v>
      </c>
      <c r="O1047" s="101">
        <v>35</v>
      </c>
      <c r="P1047" s="101">
        <v>0</v>
      </c>
    </row>
    <row r="1048">
      <c r="L1048" s="98" t="s">
        <v>59857</v>
      </c>
      <c r="M1048" s="98" t="s">
        <v>59858</v>
      </c>
      <c r="N1048" s="98" t="s">
        <v>59859</v>
      </c>
      <c r="O1048" s="101">
        <v>15</v>
      </c>
      <c r="P1048" s="101">
        <v>15</v>
      </c>
    </row>
    <row r="1049">
      <c r="L1049" s="98" t="s">
        <v>59860</v>
      </c>
      <c r="M1049" s="98" t="s">
        <v>59861</v>
      </c>
      <c r="N1049" s="98" t="s">
        <v>59862</v>
      </c>
      <c r="O1049" s="101">
        <v>10</v>
      </c>
      <c r="P1049" s="101">
        <v>35</v>
      </c>
    </row>
    <row r="1050">
      <c r="L1050" s="98" t="s">
        <v>59863</v>
      </c>
      <c r="M1050" s="98" t="s">
        <v>59864</v>
      </c>
      <c r="N1050" s="98" t="s">
        <v>59865</v>
      </c>
      <c r="O1050" s="101">
        <v>1310</v>
      </c>
      <c r="P1050" s="101">
        <v>1310</v>
      </c>
    </row>
    <row r="1051">
      <c r="L1051" s="98" t="s">
        <v>59866</v>
      </c>
      <c r="M1051" s="98" t="s">
        <v>59867</v>
      </c>
      <c r="N1051" s="98" t="s">
        <v>59868</v>
      </c>
      <c r="O1051" s="101">
        <v>7</v>
      </c>
      <c r="P1051" s="101">
        <v>7</v>
      </c>
    </row>
    <row r="1052">
      <c r="K1052" s="96" t="s">
        <v>59869</v>
      </c>
      <c r="O1052" s="85">
        <f>SUM(O1046:O1051)</f>
      </c>
      <c r="P1052" s="85">
        <f>SUM(P1046:P1051)</f>
      </c>
    </row>
    <row r="1053">
      <c r="A1053" s="98" t="s">
        <v>59870</v>
      </c>
      <c r="B1053" s="98" t="s">
        <v>59871</v>
      </c>
      <c r="C1053" s="100">
        <v>996</v>
      </c>
      <c r="D1053" s="98" t="s">
        <v>59872</v>
      </c>
      <c r="E1053" s="98" t="s">
        <v>59873</v>
      </c>
      <c r="F1053" s="104">
        <v>45518</v>
      </c>
      <c r="G1053" s="104">
        <v>45518</v>
      </c>
      <c r="H1053" s="104">
        <v>45900</v>
      </c>
      <c r="J1053" s="101">
        <v>1350</v>
      </c>
      <c r="K1053" s="98" t="s">
        <v>59874</v>
      </c>
      <c r="L1053" s="98" t="s">
        <v>59875</v>
      </c>
      <c r="M1053" s="98" t="s">
        <v>59876</v>
      </c>
      <c r="N1053" s="98" t="s">
        <v>59877</v>
      </c>
      <c r="O1053" s="101">
        <v>40</v>
      </c>
      <c r="P1053" s="101">
        <v>40</v>
      </c>
      <c r="Q1053" s="101">
        <v>0</v>
      </c>
      <c r="R1053" s="101">
        <v>150</v>
      </c>
    </row>
    <row r="1054">
      <c r="L1054" s="98" t="s">
        <v>59878</v>
      </c>
      <c r="M1054" s="98" t="s">
        <v>59879</v>
      </c>
      <c r="N1054" s="98" t="s">
        <v>59880</v>
      </c>
      <c r="O1054" s="101">
        <v>1310</v>
      </c>
      <c r="P1054" s="101">
        <v>1310</v>
      </c>
    </row>
    <row r="1055">
      <c r="L1055" s="98" t="s">
        <v>59881</v>
      </c>
      <c r="M1055" s="98" t="s">
        <v>59882</v>
      </c>
      <c r="N1055" s="98" t="s">
        <v>59883</v>
      </c>
      <c r="O1055" s="101">
        <v>7</v>
      </c>
      <c r="P1055" s="101">
        <v>7</v>
      </c>
    </row>
    <row r="1056">
      <c r="K1056" s="96" t="s">
        <v>59884</v>
      </c>
      <c r="O1056" s="85">
        <f>SUM(O1053:O1055)</f>
      </c>
      <c r="P1056" s="85">
        <f>SUM(P1053:P1055)</f>
      </c>
    </row>
    <row r="1057">
      <c r="A1057" s="98" t="s">
        <v>59885</v>
      </c>
      <c r="B1057" s="98" t="s">
        <v>59886</v>
      </c>
      <c r="C1057" s="100">
        <v>996</v>
      </c>
      <c r="D1057" s="98" t="s">
        <v>59887</v>
      </c>
      <c r="E1057" s="98" t="s">
        <v>59888</v>
      </c>
      <c r="F1057" s="104">
        <v>45455</v>
      </c>
      <c r="G1057" s="104">
        <v>45455</v>
      </c>
      <c r="H1057" s="104">
        <v>45900</v>
      </c>
      <c r="J1057" s="101">
        <v>1350</v>
      </c>
      <c r="K1057" s="98" t="s">
        <v>59889</v>
      </c>
      <c r="L1057" s="98" t="s">
        <v>59890</v>
      </c>
      <c r="M1057" s="98" t="s">
        <v>59891</v>
      </c>
      <c r="N1057" s="98" t="s">
        <v>59892</v>
      </c>
      <c r="O1057" s="101">
        <v>25</v>
      </c>
      <c r="P1057" s="101">
        <v>15</v>
      </c>
      <c r="Q1057" s="101">
        <v>0</v>
      </c>
      <c r="R1057" s="101">
        <v>150</v>
      </c>
    </row>
    <row r="1058">
      <c r="L1058" s="98" t="s">
        <v>59893</v>
      </c>
      <c r="M1058" s="98" t="s">
        <v>59894</v>
      </c>
      <c r="N1058" s="98" t="s">
        <v>59895</v>
      </c>
      <c r="O1058" s="101">
        <v>15</v>
      </c>
      <c r="P1058" s="101">
        <v>25</v>
      </c>
    </row>
    <row r="1059">
      <c r="L1059" s="98" t="s">
        <v>59896</v>
      </c>
      <c r="M1059" s="98" t="s">
        <v>59897</v>
      </c>
      <c r="N1059" s="98" t="s">
        <v>59898</v>
      </c>
      <c r="O1059" s="101">
        <v>10</v>
      </c>
      <c r="P1059" s="101">
        <v>0</v>
      </c>
    </row>
    <row r="1060">
      <c r="L1060" s="98" t="s">
        <v>59899</v>
      </c>
      <c r="M1060" s="98" t="s">
        <v>59900</v>
      </c>
      <c r="N1060" s="98" t="s">
        <v>59901</v>
      </c>
      <c r="O1060" s="101">
        <v>15</v>
      </c>
      <c r="P1060" s="101">
        <v>25</v>
      </c>
    </row>
    <row r="1061">
      <c r="L1061" s="98" t="s">
        <v>59902</v>
      </c>
      <c r="M1061" s="98" t="s">
        <v>59903</v>
      </c>
      <c r="N1061" s="98" t="s">
        <v>59904</v>
      </c>
      <c r="O1061" s="101">
        <v>1285</v>
      </c>
      <c r="P1061" s="101">
        <v>1285</v>
      </c>
    </row>
    <row r="1062">
      <c r="L1062" s="98" t="s">
        <v>59905</v>
      </c>
      <c r="M1062" s="98" t="s">
        <v>59906</v>
      </c>
      <c r="N1062" s="98" t="s">
        <v>59907</v>
      </c>
      <c r="O1062" s="101">
        <v>7</v>
      </c>
      <c r="P1062" s="101">
        <v>7</v>
      </c>
    </row>
    <row r="1063">
      <c r="K1063" s="96" t="s">
        <v>59908</v>
      </c>
      <c r="O1063" s="85">
        <f>SUM(O1057:O1062)</f>
      </c>
      <c r="P1063" s="85">
        <f>SUM(P1057:P1062)</f>
      </c>
    </row>
    <row r="1064">
      <c r="A1064" s="98" t="s">
        <v>59909</v>
      </c>
      <c r="B1064" s="98" t="s">
        <v>59910</v>
      </c>
      <c r="C1064" s="100">
        <v>1275</v>
      </c>
      <c r="D1064" s="98" t="s">
        <v>59911</v>
      </c>
      <c r="E1064" s="98" t="s">
        <v>59912</v>
      </c>
      <c r="F1064" s="104">
        <v>44029</v>
      </c>
      <c r="G1064" s="104">
        <v>45505</v>
      </c>
      <c r="H1064" s="104">
        <v>45869</v>
      </c>
      <c r="J1064" s="101">
        <v>1860</v>
      </c>
      <c r="K1064" s="98" t="s">
        <v>59913</v>
      </c>
      <c r="L1064" s="98" t="s">
        <v>59914</v>
      </c>
      <c r="M1064" s="98" t="s">
        <v>59915</v>
      </c>
      <c r="N1064" s="98" t="s">
        <v>59916</v>
      </c>
      <c r="O1064" s="101">
        <v>25</v>
      </c>
      <c r="P1064" s="101">
        <v>25</v>
      </c>
      <c r="Q1064" s="101">
        <v>0</v>
      </c>
      <c r="R1064" s="101">
        <v>150</v>
      </c>
    </row>
    <row r="1065">
      <c r="L1065" s="98" t="s">
        <v>59917</v>
      </c>
      <c r="M1065" s="98" t="s">
        <v>59918</v>
      </c>
      <c r="N1065" s="98" t="s">
        <v>59919</v>
      </c>
      <c r="O1065" s="101">
        <v>35</v>
      </c>
      <c r="P1065" s="101">
        <v>35</v>
      </c>
    </row>
    <row r="1066">
      <c r="L1066" s="98" t="s">
        <v>59920</v>
      </c>
      <c r="M1066" s="98" t="s">
        <v>59921</v>
      </c>
      <c r="N1066" s="98" t="s">
        <v>59922</v>
      </c>
      <c r="O1066" s="101">
        <v>1800</v>
      </c>
      <c r="P1066" s="101">
        <v>1800</v>
      </c>
    </row>
    <row r="1067">
      <c r="L1067" s="98" t="s">
        <v>59923</v>
      </c>
      <c r="M1067" s="98" t="s">
        <v>59924</v>
      </c>
      <c r="N1067" s="98" t="s">
        <v>59925</v>
      </c>
      <c r="O1067" s="101">
        <v>7</v>
      </c>
      <c r="P1067" s="101">
        <v>7</v>
      </c>
    </row>
    <row r="1068">
      <c r="K1068" s="96" t="s">
        <v>59926</v>
      </c>
      <c r="O1068" s="85">
        <f>SUM(O1064:O1067)</f>
      </c>
      <c r="P1068" s="85">
        <f>SUM(P1064:P1067)</f>
      </c>
    </row>
    <row r="1069">
      <c r="A1069" s="98" t="s">
        <v>59927</v>
      </c>
      <c r="B1069" s="98" t="s">
        <v>59928</v>
      </c>
      <c r="C1069" s="100">
        <v>827</v>
      </c>
      <c r="D1069" s="98" t="s">
        <v>59929</v>
      </c>
      <c r="E1069" s="98" t="s">
        <v>59930</v>
      </c>
      <c r="F1069" s="104">
        <v>45366</v>
      </c>
      <c r="G1069" s="104">
        <v>45748</v>
      </c>
      <c r="H1069" s="104">
        <v>46112</v>
      </c>
      <c r="J1069" s="101">
        <v>1235</v>
      </c>
      <c r="K1069" s="98" t="s">
        <v>59931</v>
      </c>
      <c r="L1069" s="98" t="s">
        <v>59932</v>
      </c>
      <c r="M1069" s="98" t="s">
        <v>59933</v>
      </c>
      <c r="N1069" s="98" t="s">
        <v>59934</v>
      </c>
      <c r="O1069" s="101">
        <v>10</v>
      </c>
      <c r="P1069" s="101">
        <v>0</v>
      </c>
      <c r="Q1069" s="101">
        <v>-26.32</v>
      </c>
      <c r="R1069" s="101">
        <v>750</v>
      </c>
    </row>
    <row r="1070">
      <c r="L1070" s="98" t="s">
        <v>59935</v>
      </c>
      <c r="M1070" s="98" t="s">
        <v>59936</v>
      </c>
      <c r="N1070" s="98" t="s">
        <v>59937</v>
      </c>
      <c r="O1070" s="101">
        <v>15</v>
      </c>
      <c r="P1070" s="101">
        <v>10</v>
      </c>
    </row>
    <row r="1071">
      <c r="L1071" s="98" t="s">
        <v>59938</v>
      </c>
      <c r="M1071" s="98" t="s">
        <v>59939</v>
      </c>
      <c r="N1071" s="98" t="s">
        <v>59940</v>
      </c>
      <c r="O1071" s="101">
        <v>20</v>
      </c>
      <c r="P1071" s="101">
        <v>10</v>
      </c>
    </row>
    <row r="1072">
      <c r="L1072" s="98" t="s">
        <v>59941</v>
      </c>
      <c r="M1072" s="98" t="s">
        <v>59942</v>
      </c>
      <c r="N1072" s="98" t="s">
        <v>59943</v>
      </c>
      <c r="O1072" s="101">
        <v>35</v>
      </c>
      <c r="P1072" s="101">
        <v>35</v>
      </c>
    </row>
    <row r="1073">
      <c r="L1073" s="98" t="s">
        <v>59944</v>
      </c>
      <c r="M1073" s="98" t="s">
        <v>59945</v>
      </c>
      <c r="N1073" s="98" t="s">
        <v>59946</v>
      </c>
      <c r="O1073" s="101">
        <v>65</v>
      </c>
      <c r="P1073" s="101">
        <v>0</v>
      </c>
    </row>
    <row r="1074">
      <c r="L1074" s="98" t="s">
        <v>59947</v>
      </c>
      <c r="M1074" s="98" t="s">
        <v>59948</v>
      </c>
      <c r="N1074" s="98" t="s">
        <v>59949</v>
      </c>
      <c r="O1074" s="101">
        <v>10</v>
      </c>
      <c r="P1074" s="101">
        <v>100</v>
      </c>
    </row>
    <row r="1075">
      <c r="L1075" s="98" t="s">
        <v>59950</v>
      </c>
      <c r="M1075" s="98" t="s">
        <v>59951</v>
      </c>
      <c r="N1075" s="98" t="s">
        <v>59952</v>
      </c>
      <c r="O1075" s="101">
        <v>1120</v>
      </c>
      <c r="P1075" s="101">
        <v>1120</v>
      </c>
    </row>
    <row r="1076">
      <c r="L1076" s="98" t="s">
        <v>59953</v>
      </c>
      <c r="M1076" s="98" t="s">
        <v>59954</v>
      </c>
      <c r="N1076" s="98" t="s">
        <v>59955</v>
      </c>
      <c r="O1076" s="101">
        <v>7</v>
      </c>
      <c r="P1076" s="101">
        <v>7</v>
      </c>
    </row>
    <row r="1077">
      <c r="K1077" s="96" t="s">
        <v>59956</v>
      </c>
      <c r="O1077" s="85">
        <f>SUM(O1069:O1076)</f>
      </c>
      <c r="P1077" s="85">
        <f>SUM(P1069:P1076)</f>
      </c>
    </row>
    <row r="1078">
      <c r="A1078" s="98" t="s">
        <v>59957</v>
      </c>
      <c r="B1078" s="98" t="s">
        <v>59958</v>
      </c>
      <c r="C1078" s="100">
        <v>827</v>
      </c>
      <c r="D1078" s="98" t="s">
        <v>59959</v>
      </c>
      <c r="E1078" s="98" t="s">
        <v>59960</v>
      </c>
      <c r="F1078" s="104">
        <v>45288</v>
      </c>
      <c r="G1078" s="104">
        <v>45717</v>
      </c>
      <c r="H1078" s="104">
        <v>46081</v>
      </c>
      <c r="J1078" s="101">
        <v>1235</v>
      </c>
      <c r="K1078" s="98" t="s">
        <v>59961</v>
      </c>
      <c r="L1078" s="98" t="s">
        <v>59962</v>
      </c>
      <c r="M1078" s="98" t="s">
        <v>59963</v>
      </c>
      <c r="N1078" s="98" t="s">
        <v>59964</v>
      </c>
      <c r="O1078" s="101">
        <v>15</v>
      </c>
      <c r="P1078" s="101">
        <v>15</v>
      </c>
      <c r="Q1078" s="101">
        <v>0</v>
      </c>
      <c r="R1078" s="101">
        <v>150</v>
      </c>
    </row>
    <row r="1079">
      <c r="L1079" s="98" t="s">
        <v>59965</v>
      </c>
      <c r="M1079" s="98" t="s">
        <v>59966</v>
      </c>
      <c r="N1079" s="98" t="s">
        <v>59967</v>
      </c>
      <c r="O1079" s="101">
        <v>20</v>
      </c>
      <c r="P1079" s="101">
        <v>0</v>
      </c>
    </row>
    <row r="1080">
      <c r="L1080" s="98" t="s">
        <v>59968</v>
      </c>
      <c r="M1080" s="98" t="s">
        <v>59969</v>
      </c>
      <c r="N1080" s="98" t="s">
        <v>59970</v>
      </c>
      <c r="O1080" s="101">
        <v>10</v>
      </c>
      <c r="P1080" s="101">
        <v>45</v>
      </c>
    </row>
    <row r="1081">
      <c r="L1081" s="98" t="s">
        <v>59971</v>
      </c>
      <c r="M1081" s="98" t="s">
        <v>59972</v>
      </c>
      <c r="N1081" s="98" t="s">
        <v>59973</v>
      </c>
      <c r="O1081" s="101">
        <v>10</v>
      </c>
      <c r="P1081" s="101">
        <v>65</v>
      </c>
    </row>
    <row r="1082">
      <c r="L1082" s="98" t="s">
        <v>59974</v>
      </c>
      <c r="M1082" s="98" t="s">
        <v>59975</v>
      </c>
      <c r="N1082" s="98" t="s">
        <v>59976</v>
      </c>
      <c r="O1082" s="101">
        <v>65</v>
      </c>
      <c r="P1082" s="101">
        <v>20</v>
      </c>
    </row>
    <row r="1083">
      <c r="L1083" s="98" t="s">
        <v>59977</v>
      </c>
      <c r="M1083" s="98" t="s">
        <v>59978</v>
      </c>
      <c r="N1083" s="98" t="s">
        <v>59979</v>
      </c>
      <c r="O1083" s="101">
        <v>35</v>
      </c>
      <c r="P1083" s="101">
        <v>10</v>
      </c>
    </row>
    <row r="1084">
      <c r="L1084" s="98" t="s">
        <v>59980</v>
      </c>
      <c r="M1084" s="98" t="s">
        <v>59981</v>
      </c>
      <c r="N1084" s="98" t="s">
        <v>59982</v>
      </c>
      <c r="O1084" s="101">
        <v>1115</v>
      </c>
      <c r="P1084" s="101">
        <v>1115</v>
      </c>
    </row>
    <row r="1085">
      <c r="L1085" s="98" t="s">
        <v>59983</v>
      </c>
      <c r="M1085" s="98" t="s">
        <v>59984</v>
      </c>
      <c r="N1085" s="98" t="s">
        <v>59985</v>
      </c>
      <c r="O1085" s="101">
        <v>127</v>
      </c>
      <c r="P1085" s="101">
        <v>0</v>
      </c>
    </row>
    <row r="1086">
      <c r="L1086" s="98" t="s">
        <v>59986</v>
      </c>
      <c r="M1086" s="98" t="s">
        <v>59987</v>
      </c>
      <c r="N1086" s="98" t="s">
        <v>59988</v>
      </c>
      <c r="O1086" s="101">
        <v>7</v>
      </c>
      <c r="P1086" s="101">
        <v>7</v>
      </c>
    </row>
    <row r="1087">
      <c r="K1087" s="96" t="s">
        <v>59989</v>
      </c>
      <c r="O1087" s="85">
        <f>SUM(O1078:O1086)</f>
      </c>
      <c r="P1087" s="85">
        <f>SUM(P1078:P1086)</f>
      </c>
    </row>
    <row r="1088">
      <c r="A1088" s="98" t="s">
        <v>59990</v>
      </c>
      <c r="B1088" s="98" t="s">
        <v>59991</v>
      </c>
      <c r="C1088" s="100">
        <v>827</v>
      </c>
      <c r="D1088" s="98" t="s">
        <v>59992</v>
      </c>
      <c r="E1088" s="98" t="s">
        <v>59993</v>
      </c>
      <c r="F1088" s="104">
        <v>45577</v>
      </c>
      <c r="G1088" s="104">
        <v>45577</v>
      </c>
      <c r="H1088" s="104">
        <v>45961</v>
      </c>
      <c r="J1088" s="101">
        <v>1260</v>
      </c>
      <c r="K1088" s="98" t="s">
        <v>59994</v>
      </c>
      <c r="L1088" s="98" t="s">
        <v>59995</v>
      </c>
      <c r="M1088" s="98" t="s">
        <v>59996</v>
      </c>
      <c r="N1088" s="98" t="s">
        <v>59997</v>
      </c>
      <c r="O1088" s="101">
        <v>65</v>
      </c>
      <c r="P1088" s="101">
        <v>50</v>
      </c>
      <c r="Q1088" s="101">
        <v>0</v>
      </c>
      <c r="R1088" s="101">
        <v>450</v>
      </c>
    </row>
    <row r="1089">
      <c r="L1089" s="98" t="s">
        <v>59998</v>
      </c>
      <c r="M1089" s="98" t="s">
        <v>59999</v>
      </c>
      <c r="N1089" s="98" t="s">
        <v>60000</v>
      </c>
      <c r="O1089" s="101">
        <v>50</v>
      </c>
      <c r="P1089" s="101">
        <v>65</v>
      </c>
    </row>
    <row r="1090">
      <c r="L1090" s="98" t="s">
        <v>60001</v>
      </c>
      <c r="M1090" s="98" t="s">
        <v>60002</v>
      </c>
      <c r="N1090" s="98" t="s">
        <v>60003</v>
      </c>
      <c r="O1090" s="101">
        <v>1145</v>
      </c>
      <c r="P1090" s="101">
        <v>1145</v>
      </c>
    </row>
    <row r="1091">
      <c r="L1091" s="98" t="s">
        <v>60004</v>
      </c>
      <c r="M1091" s="98" t="s">
        <v>60005</v>
      </c>
      <c r="N1091" s="98" t="s">
        <v>60006</v>
      </c>
      <c r="O1091" s="101">
        <v>7</v>
      </c>
      <c r="P1091" s="101">
        <v>7</v>
      </c>
    </row>
    <row r="1092">
      <c r="K1092" s="96" t="s">
        <v>60007</v>
      </c>
      <c r="O1092" s="85">
        <f>SUM(O1088:O1091)</f>
      </c>
      <c r="P1092" s="85">
        <f>SUM(P1088:P1091)</f>
      </c>
    </row>
    <row r="1093">
      <c r="A1093" s="98" t="s">
        <v>60008</v>
      </c>
      <c r="B1093" s="98" t="s">
        <v>60009</v>
      </c>
      <c r="C1093" s="100">
        <v>827</v>
      </c>
      <c r="D1093" s="98" t="s">
        <v>60010</v>
      </c>
      <c r="E1093" s="98" t="s">
        <v>60011</v>
      </c>
      <c r="F1093" s="104">
        <v>45097</v>
      </c>
      <c r="G1093" s="104">
        <v>45474</v>
      </c>
      <c r="H1093" s="104">
        <v>45838</v>
      </c>
      <c r="J1093" s="101">
        <v>1235</v>
      </c>
      <c r="K1093" s="98" t="s">
        <v>60012</v>
      </c>
      <c r="L1093" s="98" t="s">
        <v>60013</v>
      </c>
      <c r="M1093" s="98" t="s">
        <v>60014</v>
      </c>
      <c r="N1093" s="98" t="s">
        <v>60015</v>
      </c>
      <c r="O1093" s="101">
        <v>15</v>
      </c>
      <c r="P1093" s="101">
        <v>20</v>
      </c>
      <c r="Q1093" s="101">
        <v>0</v>
      </c>
      <c r="R1093" s="101">
        <v>150</v>
      </c>
    </row>
    <row r="1094">
      <c r="L1094" s="98" t="s">
        <v>60016</v>
      </c>
      <c r="M1094" s="98" t="s">
        <v>60017</v>
      </c>
      <c r="N1094" s="98" t="s">
        <v>60018</v>
      </c>
      <c r="O1094" s="101">
        <v>35</v>
      </c>
      <c r="P1094" s="101">
        <v>25</v>
      </c>
    </row>
    <row r="1095">
      <c r="L1095" s="98" t="s">
        <v>60019</v>
      </c>
      <c r="M1095" s="98" t="s">
        <v>60020</v>
      </c>
      <c r="N1095" s="98" t="s">
        <v>60021</v>
      </c>
      <c r="O1095" s="101">
        <v>10</v>
      </c>
      <c r="P1095" s="101">
        <v>0</v>
      </c>
    </row>
    <row r="1096">
      <c r="L1096" s="98" t="s">
        <v>60022</v>
      </c>
      <c r="M1096" s="98" t="s">
        <v>60023</v>
      </c>
      <c r="N1096" s="98" t="s">
        <v>60024</v>
      </c>
      <c r="O1096" s="101">
        <v>20</v>
      </c>
      <c r="P1096" s="101">
        <v>10</v>
      </c>
    </row>
    <row r="1097">
      <c r="L1097" s="98" t="s">
        <v>60025</v>
      </c>
      <c r="M1097" s="98" t="s">
        <v>60026</v>
      </c>
      <c r="N1097" s="98" t="s">
        <v>60027</v>
      </c>
      <c r="O1097" s="101">
        <v>25</v>
      </c>
      <c r="P1097" s="101">
        <v>10</v>
      </c>
    </row>
    <row r="1098">
      <c r="L1098" s="98" t="s">
        <v>60028</v>
      </c>
      <c r="M1098" s="98" t="s">
        <v>60029</v>
      </c>
      <c r="N1098" s="98" t="s">
        <v>60030</v>
      </c>
      <c r="O1098" s="101">
        <v>10</v>
      </c>
      <c r="P1098" s="101">
        <v>50</v>
      </c>
    </row>
    <row r="1099">
      <c r="L1099" s="98" t="s">
        <v>60031</v>
      </c>
      <c r="M1099" s="98" t="s">
        <v>60032</v>
      </c>
      <c r="N1099" s="98" t="s">
        <v>60033</v>
      </c>
      <c r="O1099" s="101">
        <v>1120</v>
      </c>
      <c r="P1099" s="101">
        <v>1120</v>
      </c>
    </row>
    <row r="1100">
      <c r="L1100" s="98" t="s">
        <v>60034</v>
      </c>
      <c r="M1100" s="98" t="s">
        <v>60035</v>
      </c>
      <c r="N1100" s="98" t="s">
        <v>60036</v>
      </c>
      <c r="O1100" s="101">
        <v>7</v>
      </c>
      <c r="P1100" s="101">
        <v>7</v>
      </c>
    </row>
    <row r="1101">
      <c r="K1101" s="96" t="s">
        <v>60037</v>
      </c>
      <c r="O1101" s="85">
        <f>SUM(O1093:O1100)</f>
      </c>
      <c r="P1101" s="85">
        <f>SUM(P1093:P1100)</f>
      </c>
    </row>
    <row r="1102">
      <c r="A1102" s="98" t="s">
        <v>60038</v>
      </c>
      <c r="B1102" s="98" t="s">
        <v>60039</v>
      </c>
      <c r="C1102" s="100">
        <v>1275</v>
      </c>
      <c r="D1102" s="98" t="s">
        <v>60040</v>
      </c>
      <c r="E1102" s="98" t="s">
        <v>60041</v>
      </c>
      <c r="F1102" s="104">
        <v>45513</v>
      </c>
      <c r="G1102" s="104">
        <v>45513</v>
      </c>
      <c r="H1102" s="104">
        <v>45900</v>
      </c>
      <c r="J1102" s="101">
        <v>1875</v>
      </c>
      <c r="K1102" s="98" t="s">
        <v>60042</v>
      </c>
      <c r="L1102" s="98" t="s">
        <v>60043</v>
      </c>
      <c r="M1102" s="98" t="s">
        <v>60044</v>
      </c>
      <c r="N1102" s="98" t="s">
        <v>60045</v>
      </c>
      <c r="O1102" s="101">
        <v>40</v>
      </c>
      <c r="P1102" s="101">
        <v>40</v>
      </c>
      <c r="Q1102" s="101">
        <v>0</v>
      </c>
      <c r="R1102" s="101">
        <v>150</v>
      </c>
    </row>
    <row r="1103">
      <c r="L1103" s="98" t="s">
        <v>60046</v>
      </c>
      <c r="M1103" s="98" t="s">
        <v>60047</v>
      </c>
      <c r="N1103" s="98" t="s">
        <v>60048</v>
      </c>
      <c r="O1103" s="101">
        <v>35</v>
      </c>
      <c r="P1103" s="101">
        <v>35</v>
      </c>
    </row>
    <row r="1104">
      <c r="L1104" s="98" t="s">
        <v>60049</v>
      </c>
      <c r="M1104" s="98" t="s">
        <v>60050</v>
      </c>
      <c r="N1104" s="98" t="s">
        <v>60051</v>
      </c>
      <c r="O1104" s="101">
        <v>1800</v>
      </c>
      <c r="P1104" s="101">
        <v>1800</v>
      </c>
    </row>
    <row r="1105">
      <c r="L1105" s="98" t="s">
        <v>60052</v>
      </c>
      <c r="M1105" s="98" t="s">
        <v>60053</v>
      </c>
      <c r="N1105" s="98" t="s">
        <v>60054</v>
      </c>
      <c r="O1105" s="101">
        <v>7</v>
      </c>
      <c r="P1105" s="101">
        <v>7</v>
      </c>
    </row>
    <row r="1106">
      <c r="K1106" s="96" t="s">
        <v>60055</v>
      </c>
      <c r="O1106" s="85">
        <f>SUM(O1102:O1105)</f>
      </c>
      <c r="P1106" s="85">
        <f>SUM(P1102:P1105)</f>
      </c>
    </row>
    <row r="1107">
      <c r="A1107" s="98" t="s">
        <v>60056</v>
      </c>
      <c r="B1107" s="98" t="s">
        <v>60057</v>
      </c>
      <c r="C1107" s="100">
        <v>1135</v>
      </c>
      <c r="D1107" s="98" t="s">
        <v>60058</v>
      </c>
      <c r="E1107" s="98" t="s">
        <v>60059</v>
      </c>
      <c r="F1107" s="104">
        <v>43974</v>
      </c>
      <c r="G1107" s="104">
        <v>45627</v>
      </c>
      <c r="H1107" s="104">
        <v>45808</v>
      </c>
      <c r="J1107" s="101">
        <v>1580</v>
      </c>
      <c r="K1107" s="98" t="s">
        <v>60060</v>
      </c>
      <c r="L1107" s="98" t="s">
        <v>60061</v>
      </c>
      <c r="M1107" s="98" t="s">
        <v>60062</v>
      </c>
      <c r="N1107" s="98" t="s">
        <v>60063</v>
      </c>
      <c r="O1107" s="101">
        <v>35</v>
      </c>
      <c r="P1107" s="101">
        <v>10</v>
      </c>
      <c r="Q1107" s="101">
        <v>0</v>
      </c>
      <c r="R1107" s="101">
        <v>750</v>
      </c>
    </row>
    <row r="1108">
      <c r="L1108" s="98" t="s">
        <v>60064</v>
      </c>
      <c r="M1108" s="98" t="s">
        <v>60065</v>
      </c>
      <c r="N1108" s="98" t="s">
        <v>60066</v>
      </c>
      <c r="O1108" s="101">
        <v>45</v>
      </c>
      <c r="P1108" s="101">
        <v>0</v>
      </c>
    </row>
    <row r="1109">
      <c r="L1109" s="98" t="s">
        <v>60067</v>
      </c>
      <c r="M1109" s="98" t="s">
        <v>60068</v>
      </c>
      <c r="N1109" s="98" t="s">
        <v>60069</v>
      </c>
      <c r="O1109" s="101">
        <v>15</v>
      </c>
      <c r="P1109" s="101">
        <v>60</v>
      </c>
    </row>
    <row r="1110">
      <c r="L1110" s="98" t="s">
        <v>60070</v>
      </c>
      <c r="M1110" s="98" t="s">
        <v>60071</v>
      </c>
      <c r="N1110" s="98" t="s">
        <v>60072</v>
      </c>
      <c r="O1110" s="101">
        <v>10</v>
      </c>
      <c r="P1110" s="101">
        <v>35</v>
      </c>
    </row>
    <row r="1111">
      <c r="L1111" s="98" t="s">
        <v>60073</v>
      </c>
      <c r="M1111" s="98" t="s">
        <v>60074</v>
      </c>
      <c r="N1111" s="98" t="s">
        <v>60075</v>
      </c>
      <c r="O1111" s="101">
        <v>1520</v>
      </c>
      <c r="P1111" s="101">
        <v>1520</v>
      </c>
    </row>
    <row r="1112">
      <c r="L1112" s="98" t="s">
        <v>60076</v>
      </c>
      <c r="M1112" s="98" t="s">
        <v>60077</v>
      </c>
      <c r="N1112" s="98" t="s">
        <v>60078</v>
      </c>
      <c r="O1112" s="101">
        <v>7</v>
      </c>
      <c r="P1112" s="101">
        <v>7</v>
      </c>
    </row>
    <row r="1113">
      <c r="K1113" s="96" t="s">
        <v>60079</v>
      </c>
      <c r="O1113" s="85">
        <f>SUM(O1107:O1112)</f>
      </c>
      <c r="P1113" s="85">
        <f>SUM(P1107:P1112)</f>
      </c>
    </row>
    <row r="1114">
      <c r="A1114" s="98" t="s">
        <v>60080</v>
      </c>
      <c r="B1114" s="98" t="s">
        <v>60081</v>
      </c>
      <c r="C1114" s="100">
        <v>1275</v>
      </c>
      <c r="D1114" s="98" t="s">
        <v>60082</v>
      </c>
      <c r="E1114" s="98" t="s">
        <v>60083</v>
      </c>
      <c r="F1114" s="104">
        <v>45132</v>
      </c>
      <c r="G1114" s="104">
        <v>45505</v>
      </c>
      <c r="H1114" s="104">
        <v>45869</v>
      </c>
      <c r="J1114" s="101">
        <v>1840</v>
      </c>
      <c r="K1114" s="98" t="s">
        <v>60084</v>
      </c>
      <c r="L1114" s="98" t="s">
        <v>60085</v>
      </c>
      <c r="M1114" s="98" t="s">
        <v>60086</v>
      </c>
      <c r="N1114" s="98" t="s">
        <v>60087</v>
      </c>
      <c r="O1114" s="101">
        <v>40</v>
      </c>
      <c r="P1114" s="101">
        <v>40</v>
      </c>
      <c r="Q1114" s="101">
        <v>0</v>
      </c>
      <c r="R1114" s="101">
        <v>750</v>
      </c>
    </row>
    <row r="1115">
      <c r="L1115" s="98" t="s">
        <v>60088</v>
      </c>
      <c r="M1115" s="98" t="s">
        <v>60089</v>
      </c>
      <c r="N1115" s="98" t="s">
        <v>60090</v>
      </c>
      <c r="O1115" s="101">
        <v>1800</v>
      </c>
      <c r="P1115" s="101">
        <v>1800</v>
      </c>
    </row>
    <row r="1116">
      <c r="L1116" s="98" t="s">
        <v>60091</v>
      </c>
      <c r="M1116" s="98" t="s">
        <v>60092</v>
      </c>
      <c r="N1116" s="98" t="s">
        <v>60093</v>
      </c>
      <c r="O1116" s="101">
        <v>7</v>
      </c>
      <c r="P1116" s="101">
        <v>7</v>
      </c>
    </row>
    <row r="1117">
      <c r="K1117" s="96" t="s">
        <v>60094</v>
      </c>
      <c r="O1117" s="85">
        <f>SUM(O1114:O1116)</f>
      </c>
      <c r="P1117" s="85">
        <f>SUM(P1114:P1116)</f>
      </c>
    </row>
    <row r="1118">
      <c r="A1118" s="98" t="s">
        <v>60095</v>
      </c>
      <c r="B1118" s="98" t="s">
        <v>60096</v>
      </c>
      <c r="C1118" s="100">
        <v>827</v>
      </c>
      <c r="D1118" s="98" t="s">
        <v>60097</v>
      </c>
      <c r="E1118" s="98" t="s">
        <v>60098</v>
      </c>
      <c r="F1118" s="104">
        <v>45329</v>
      </c>
      <c r="G1118" s="104">
        <v>45717</v>
      </c>
      <c r="H1118" s="104">
        <v>46081</v>
      </c>
      <c r="J1118" s="101">
        <v>1145</v>
      </c>
      <c r="K1118" s="98" t="s">
        <v>60099</v>
      </c>
      <c r="L1118" s="98" t="s">
        <v>60100</v>
      </c>
      <c r="M1118" s="98" t="s">
        <v>60101</v>
      </c>
      <c r="N1118" s="98" t="s">
        <v>60102</v>
      </c>
      <c r="O1118" s="101">
        <v>35</v>
      </c>
      <c r="P1118" s="101">
        <v>35</v>
      </c>
      <c r="Q1118" s="101">
        <v>0</v>
      </c>
      <c r="R1118" s="101">
        <v>650</v>
      </c>
    </row>
    <row r="1119">
      <c r="L1119" s="98" t="s">
        <v>60103</v>
      </c>
      <c r="M1119" s="98" t="s">
        <v>60104</v>
      </c>
      <c r="N1119" s="98" t="s">
        <v>60105</v>
      </c>
      <c r="O1119" s="101">
        <v>1145</v>
      </c>
      <c r="P1119" s="101">
        <v>1145</v>
      </c>
    </row>
    <row r="1120">
      <c r="L1120" s="98" t="s">
        <v>60106</v>
      </c>
      <c r="M1120" s="98" t="s">
        <v>60107</v>
      </c>
      <c r="N1120" s="98" t="s">
        <v>60108</v>
      </c>
      <c r="O1120" s="101">
        <v>7</v>
      </c>
      <c r="P1120" s="101">
        <v>7</v>
      </c>
    </row>
    <row r="1121">
      <c r="K1121" s="96" t="s">
        <v>60109</v>
      </c>
      <c r="O1121" s="85">
        <f>SUM(O1118:O1120)</f>
      </c>
      <c r="P1121" s="85">
        <f>SUM(P1118:P1120)</f>
      </c>
    </row>
    <row r="1122">
      <c r="A1122" s="98" t="s">
        <v>60110</v>
      </c>
      <c r="B1122" s="98" t="s">
        <v>60111</v>
      </c>
      <c r="C1122" s="100">
        <v>827</v>
      </c>
      <c r="D1122" s="98" t="s">
        <v>60112</v>
      </c>
      <c r="E1122" s="98" t="s">
        <v>60113</v>
      </c>
      <c r="F1122" s="104">
        <v>45254</v>
      </c>
      <c r="G1122" s="104">
        <v>45627</v>
      </c>
      <c r="H1122" s="104">
        <v>45991</v>
      </c>
      <c r="J1122" s="101">
        <v>1200</v>
      </c>
      <c r="K1122" s="98" t="s">
        <v>60114</v>
      </c>
      <c r="L1122" s="98" t="s">
        <v>60115</v>
      </c>
      <c r="M1122" s="98" t="s">
        <v>60116</v>
      </c>
      <c r="N1122" s="98" t="s">
        <v>60117</v>
      </c>
      <c r="O1122" s="101">
        <v>20</v>
      </c>
      <c r="P1122" s="101">
        <v>0</v>
      </c>
      <c r="Q1122" s="101">
        <v>0</v>
      </c>
      <c r="R1122" s="101">
        <v>750</v>
      </c>
    </row>
    <row r="1123">
      <c r="L1123" s="98" t="s">
        <v>60118</v>
      </c>
      <c r="M1123" s="98" t="s">
        <v>60119</v>
      </c>
      <c r="N1123" s="98" t="s">
        <v>60120</v>
      </c>
      <c r="O1123" s="101">
        <v>10</v>
      </c>
      <c r="P1123" s="101">
        <v>10</v>
      </c>
    </row>
    <row r="1124">
      <c r="L1124" s="98" t="s">
        <v>60121</v>
      </c>
      <c r="M1124" s="98" t="s">
        <v>60122</v>
      </c>
      <c r="N1124" s="98" t="s">
        <v>60123</v>
      </c>
      <c r="O1124" s="101">
        <v>15</v>
      </c>
      <c r="P1124" s="101">
        <v>80</v>
      </c>
    </row>
    <row r="1125">
      <c r="L1125" s="98" t="s">
        <v>60124</v>
      </c>
      <c r="M1125" s="98" t="s">
        <v>60125</v>
      </c>
      <c r="N1125" s="98" t="s">
        <v>60126</v>
      </c>
      <c r="O1125" s="101">
        <v>35</v>
      </c>
      <c r="P1125" s="101">
        <v>0</v>
      </c>
    </row>
    <row r="1126">
      <c r="L1126" s="98" t="s">
        <v>60127</v>
      </c>
      <c r="M1126" s="98" t="s">
        <v>60128</v>
      </c>
      <c r="N1126" s="98" t="s">
        <v>60129</v>
      </c>
      <c r="O1126" s="101">
        <v>10</v>
      </c>
      <c r="P1126" s="101">
        <v>0</v>
      </c>
    </row>
    <row r="1127">
      <c r="L1127" s="98" t="s">
        <v>60130</v>
      </c>
      <c r="M1127" s="98" t="s">
        <v>60131</v>
      </c>
      <c r="N1127" s="98" t="s">
        <v>60132</v>
      </c>
      <c r="O1127" s="101">
        <v>1145</v>
      </c>
      <c r="P1127" s="101">
        <v>1145</v>
      </c>
    </row>
    <row r="1128">
      <c r="L1128" s="98" t="s">
        <v>60133</v>
      </c>
      <c r="M1128" s="98" t="s">
        <v>60134</v>
      </c>
      <c r="N1128" s="98" t="s">
        <v>60135</v>
      </c>
      <c r="O1128" s="101">
        <v>7</v>
      </c>
      <c r="P1128" s="101">
        <v>7</v>
      </c>
    </row>
    <row r="1129">
      <c r="K1129" s="96" t="s">
        <v>60136</v>
      </c>
      <c r="O1129" s="85">
        <f>SUM(O1122:O1128)</f>
      </c>
      <c r="P1129" s="85">
        <f>SUM(P1122:P1128)</f>
      </c>
    </row>
    <row r="1130">
      <c r="A1130" s="98" t="s">
        <v>60137</v>
      </c>
      <c r="B1130" s="98" t="s">
        <v>60138</v>
      </c>
      <c r="C1130" s="100">
        <v>827</v>
      </c>
      <c r="D1130" s="98" t="s">
        <v>60139</v>
      </c>
      <c r="E1130" s="98" t="s">
        <v>60140</v>
      </c>
      <c r="J1130" s="101">
        <v>1235</v>
      </c>
      <c r="K1130" s="98" t="s">
        <v>60141</v>
      </c>
      <c r="L1130" s="98" t="s">
        <v>60141</v>
      </c>
      <c r="O1130" s="101">
        <v>0</v>
      </c>
      <c r="P1130" s="101">
        <v>0</v>
      </c>
      <c r="R1130" s="101">
        <v>0</v>
      </c>
    </row>
    <row r="1131">
      <c r="K1131" s="96" t="s">
        <v>60142</v>
      </c>
      <c r="O1131" s="85">
        <f>SUM(O1130:O1130)</f>
      </c>
      <c r="P1131" s="85">
        <f>SUM(P1130:P1130)</f>
      </c>
    </row>
    <row r="1132">
      <c r="A1132" s="98" t="s">
        <v>60143</v>
      </c>
      <c r="B1132" s="98" t="s">
        <v>60144</v>
      </c>
      <c r="C1132" s="100">
        <v>827</v>
      </c>
      <c r="D1132" s="98" t="s">
        <v>60145</v>
      </c>
      <c r="E1132" s="98" t="s">
        <v>60146</v>
      </c>
      <c r="F1132" s="104">
        <v>42331</v>
      </c>
      <c r="G1132" s="104">
        <v>45444</v>
      </c>
      <c r="H1132" s="104">
        <v>45808</v>
      </c>
      <c r="J1132" s="101">
        <v>1200</v>
      </c>
      <c r="K1132" s="98" t="s">
        <v>60147</v>
      </c>
      <c r="L1132" s="98" t="s">
        <v>60148</v>
      </c>
      <c r="M1132" s="98" t="s">
        <v>60149</v>
      </c>
      <c r="N1132" s="98" t="s">
        <v>60150</v>
      </c>
      <c r="O1132" s="101">
        <v>10</v>
      </c>
      <c r="P1132" s="101">
        <v>25</v>
      </c>
      <c r="Q1132" s="101">
        <v>0</v>
      </c>
      <c r="R1132" s="101">
        <v>150</v>
      </c>
    </row>
    <row r="1133">
      <c r="L1133" s="98" t="s">
        <v>60151</v>
      </c>
      <c r="M1133" s="98" t="s">
        <v>60152</v>
      </c>
      <c r="N1133" s="98" t="s">
        <v>60153</v>
      </c>
      <c r="O1133" s="101">
        <v>25</v>
      </c>
      <c r="P1133" s="101">
        <v>10</v>
      </c>
    </row>
    <row r="1134">
      <c r="L1134" s="98" t="s">
        <v>60154</v>
      </c>
      <c r="M1134" s="98" t="s">
        <v>60155</v>
      </c>
      <c r="N1134" s="98" t="s">
        <v>60156</v>
      </c>
      <c r="O1134" s="101">
        <v>10</v>
      </c>
      <c r="P1134" s="101">
        <v>0</v>
      </c>
    </row>
    <row r="1135">
      <c r="L1135" s="98" t="s">
        <v>60157</v>
      </c>
      <c r="M1135" s="98" t="s">
        <v>60158</v>
      </c>
      <c r="N1135" s="98" t="s">
        <v>60159</v>
      </c>
      <c r="O1135" s="101">
        <v>20</v>
      </c>
      <c r="P1135" s="101">
        <v>15</v>
      </c>
    </row>
    <row r="1136">
      <c r="L1136" s="98" t="s">
        <v>60160</v>
      </c>
      <c r="M1136" s="98" t="s">
        <v>60161</v>
      </c>
      <c r="N1136" s="98" t="s">
        <v>60162</v>
      </c>
      <c r="O1136" s="101">
        <v>15</v>
      </c>
      <c r="P1136" s="101">
        <v>30</v>
      </c>
    </row>
    <row r="1137">
      <c r="L1137" s="98" t="s">
        <v>60163</v>
      </c>
      <c r="M1137" s="98" t="s">
        <v>60164</v>
      </c>
      <c r="N1137" s="98" t="s">
        <v>60165</v>
      </c>
      <c r="O1137" s="101">
        <v>1120</v>
      </c>
      <c r="P1137" s="101">
        <v>1120</v>
      </c>
    </row>
    <row r="1138">
      <c r="L1138" s="98" t="s">
        <v>60166</v>
      </c>
      <c r="M1138" s="98" t="s">
        <v>60167</v>
      </c>
      <c r="N1138" s="98" t="s">
        <v>60168</v>
      </c>
      <c r="O1138" s="101">
        <v>7</v>
      </c>
      <c r="P1138" s="101">
        <v>7</v>
      </c>
    </row>
    <row r="1139">
      <c r="K1139" s="96" t="s">
        <v>60169</v>
      </c>
      <c r="O1139" s="85">
        <f>SUM(O1132:O1138)</f>
      </c>
      <c r="P1139" s="85">
        <f>SUM(P1132:P1138)</f>
      </c>
    </row>
    <row r="1140">
      <c r="A1140" s="98" t="s">
        <v>60170</v>
      </c>
      <c r="B1140" s="98" t="s">
        <v>60171</v>
      </c>
      <c r="C1140" s="100">
        <v>1135</v>
      </c>
      <c r="D1140" s="98" t="s">
        <v>60172</v>
      </c>
      <c r="E1140" s="98" t="s">
        <v>60173</v>
      </c>
      <c r="F1140" s="104">
        <v>45038</v>
      </c>
      <c r="G1140" s="104">
        <v>45413</v>
      </c>
      <c r="H1140" s="104">
        <v>45777</v>
      </c>
      <c r="I1140" s="104">
        <v>45777</v>
      </c>
      <c r="J1140" s="101">
        <v>1625</v>
      </c>
      <c r="K1140" s="98" t="s">
        <v>60174</v>
      </c>
      <c r="L1140" s="98" t="s">
        <v>60175</v>
      </c>
      <c r="M1140" s="98" t="s">
        <v>60176</v>
      </c>
      <c r="N1140" s="98" t="s">
        <v>60177</v>
      </c>
      <c r="O1140" s="101">
        <v>10</v>
      </c>
      <c r="P1140" s="101">
        <v>45</v>
      </c>
      <c r="Q1140" s="101">
        <v>0</v>
      </c>
      <c r="R1140" s="101">
        <v>150</v>
      </c>
    </row>
    <row r="1141">
      <c r="L1141" s="98" t="s">
        <v>60178</v>
      </c>
      <c r="M1141" s="98" t="s">
        <v>60179</v>
      </c>
      <c r="N1141" s="98" t="s">
        <v>60180</v>
      </c>
      <c r="O1141" s="101">
        <v>25</v>
      </c>
      <c r="P1141" s="101">
        <v>0</v>
      </c>
    </row>
    <row r="1142">
      <c r="L1142" s="98" t="s">
        <v>60181</v>
      </c>
      <c r="M1142" s="98" t="s">
        <v>60182</v>
      </c>
      <c r="N1142" s="98" t="s">
        <v>60183</v>
      </c>
      <c r="O1142" s="101">
        <v>45</v>
      </c>
      <c r="P1142" s="101">
        <v>0</v>
      </c>
    </row>
    <row r="1143">
      <c r="L1143" s="98" t="s">
        <v>60184</v>
      </c>
      <c r="M1143" s="98" t="s">
        <v>60185</v>
      </c>
      <c r="N1143" s="98" t="s">
        <v>60186</v>
      </c>
      <c r="O1143" s="101">
        <v>15</v>
      </c>
      <c r="P1143" s="101">
        <v>50</v>
      </c>
    </row>
    <row r="1144">
      <c r="L1144" s="98" t="s">
        <v>60187</v>
      </c>
      <c r="M1144" s="98" t="s">
        <v>60188</v>
      </c>
      <c r="N1144" s="98" t="s">
        <v>60189</v>
      </c>
      <c r="O1144" s="101">
        <v>1485</v>
      </c>
      <c r="P1144" s="101">
        <v>1485</v>
      </c>
    </row>
    <row r="1145">
      <c r="L1145" s="98" t="s">
        <v>60190</v>
      </c>
      <c r="M1145" s="98" t="s">
        <v>60191</v>
      </c>
      <c r="N1145" s="98" t="s">
        <v>60192</v>
      </c>
      <c r="O1145" s="101">
        <v>7</v>
      </c>
      <c r="P1145" s="101">
        <v>7</v>
      </c>
    </row>
    <row r="1146">
      <c r="K1146" s="96" t="s">
        <v>60193</v>
      </c>
      <c r="O1146" s="85">
        <f>SUM(O1140:O1145)</f>
      </c>
      <c r="P1146" s="85">
        <f>SUM(P1140:P1145)</f>
      </c>
    </row>
    <row r="1147">
      <c r="A1147" s="98" t="s">
        <v>60194</v>
      </c>
      <c r="B1147" s="98" t="s">
        <v>60195</v>
      </c>
      <c r="C1147" s="100">
        <v>1275</v>
      </c>
      <c r="D1147" s="98" t="s">
        <v>60196</v>
      </c>
      <c r="E1147" s="98" t="s">
        <v>60197</v>
      </c>
      <c r="F1147" s="104">
        <v>45040</v>
      </c>
      <c r="G1147" s="104">
        <v>45413</v>
      </c>
      <c r="H1147" s="104">
        <v>45777</v>
      </c>
      <c r="J1147" s="101">
        <v>1800</v>
      </c>
      <c r="K1147" s="98" t="s">
        <v>60198</v>
      </c>
      <c r="L1147" s="98" t="s">
        <v>60199</v>
      </c>
      <c r="M1147" s="98" t="s">
        <v>60200</v>
      </c>
      <c r="N1147" s="98" t="s">
        <v>60201</v>
      </c>
      <c r="O1147" s="101">
        <v>1800</v>
      </c>
      <c r="P1147" s="101">
        <v>1800</v>
      </c>
      <c r="Q1147" s="101">
        <v>0</v>
      </c>
      <c r="R1147" s="101">
        <v>250</v>
      </c>
    </row>
    <row r="1148">
      <c r="L1148" s="98" t="s">
        <v>60202</v>
      </c>
      <c r="M1148" s="98" t="s">
        <v>60203</v>
      </c>
      <c r="N1148" s="98" t="s">
        <v>60204</v>
      </c>
      <c r="O1148" s="101">
        <v>7</v>
      </c>
      <c r="P1148" s="101">
        <v>7</v>
      </c>
    </row>
    <row r="1149">
      <c r="L1149" s="98" t="s">
        <v>60205</v>
      </c>
      <c r="M1149" s="98" t="s">
        <v>60206</v>
      </c>
      <c r="N1149" s="98" t="s">
        <v>60207</v>
      </c>
      <c r="O1149" s="101">
        <v>25</v>
      </c>
      <c r="P1149" s="101">
        <v>0</v>
      </c>
    </row>
    <row r="1150">
      <c r="K1150" s="96" t="s">
        <v>60208</v>
      </c>
      <c r="O1150" s="85">
        <f>SUM(O1147:O1149)</f>
      </c>
      <c r="P1150" s="85">
        <f>SUM(P1147:P1149)</f>
      </c>
    </row>
    <row r="1151">
      <c r="A1151" s="98" t="s">
        <v>60209</v>
      </c>
      <c r="B1151" s="98" t="s">
        <v>60210</v>
      </c>
      <c r="C1151" s="100">
        <v>827</v>
      </c>
      <c r="D1151" s="98" t="s">
        <v>60211</v>
      </c>
      <c r="E1151" s="98" t="s">
        <v>60212</v>
      </c>
      <c r="F1151" s="104">
        <v>45429</v>
      </c>
      <c r="G1151" s="104">
        <v>45429</v>
      </c>
      <c r="H1151" s="104">
        <v>45808</v>
      </c>
      <c r="J1151" s="101">
        <v>1120</v>
      </c>
      <c r="K1151" s="98" t="s">
        <v>60213</v>
      </c>
      <c r="L1151" s="98" t="s">
        <v>60214</v>
      </c>
      <c r="M1151" s="98" t="s">
        <v>60215</v>
      </c>
      <c r="N1151" s="98" t="s">
        <v>60216</v>
      </c>
      <c r="O1151" s="101">
        <v>1120</v>
      </c>
      <c r="P1151" s="101">
        <v>1120</v>
      </c>
      <c r="Q1151" s="101">
        <v>0</v>
      </c>
      <c r="R1151" s="101">
        <v>150</v>
      </c>
    </row>
    <row r="1152">
      <c r="L1152" s="98" t="s">
        <v>60217</v>
      </c>
      <c r="M1152" s="98" t="s">
        <v>60218</v>
      </c>
      <c r="N1152" s="98" t="s">
        <v>60219</v>
      </c>
      <c r="O1152" s="101">
        <v>7</v>
      </c>
      <c r="P1152" s="101">
        <v>7</v>
      </c>
    </row>
    <row r="1153">
      <c r="K1153" s="96" t="s">
        <v>60220</v>
      </c>
      <c r="O1153" s="85">
        <f>SUM(O1151:O1152)</f>
      </c>
      <c r="P1153" s="85">
        <f>SUM(P1151:P1152)</f>
      </c>
    </row>
    <row r="1154">
      <c r="A1154" s="98" t="s">
        <v>60221</v>
      </c>
      <c r="B1154" s="98" t="s">
        <v>60222</v>
      </c>
      <c r="C1154" s="100">
        <v>827</v>
      </c>
      <c r="D1154" s="98" t="s">
        <v>60223</v>
      </c>
      <c r="E1154" s="98" t="s">
        <v>60224</v>
      </c>
      <c r="F1154" s="104">
        <v>45142</v>
      </c>
      <c r="G1154" s="104">
        <v>45689</v>
      </c>
      <c r="H1154" s="104">
        <v>45777</v>
      </c>
      <c r="J1154" s="101">
        <v>1200</v>
      </c>
      <c r="K1154" s="98" t="s">
        <v>60225</v>
      </c>
      <c r="L1154" s="98" t="s">
        <v>60226</v>
      </c>
      <c r="M1154" s="98" t="s">
        <v>60227</v>
      </c>
      <c r="N1154" s="98" t="s">
        <v>60228</v>
      </c>
      <c r="O1154" s="101">
        <v>10</v>
      </c>
      <c r="P1154" s="101">
        <v>0</v>
      </c>
      <c r="Q1154" s="101">
        <v>0</v>
      </c>
      <c r="R1154" s="101">
        <v>650</v>
      </c>
    </row>
    <row r="1155">
      <c r="L1155" s="98" t="s">
        <v>60229</v>
      </c>
      <c r="M1155" s="98" t="s">
        <v>60230</v>
      </c>
      <c r="N1155" s="98" t="s">
        <v>60231</v>
      </c>
      <c r="O1155" s="101">
        <v>35</v>
      </c>
      <c r="P1155" s="101">
        <v>10</v>
      </c>
    </row>
    <row r="1156">
      <c r="L1156" s="98" t="s">
        <v>60232</v>
      </c>
      <c r="M1156" s="98" t="s">
        <v>60233</v>
      </c>
      <c r="N1156" s="98" t="s">
        <v>60234</v>
      </c>
      <c r="O1156" s="101">
        <v>10</v>
      </c>
      <c r="P1156" s="101">
        <v>20</v>
      </c>
    </row>
    <row r="1157">
      <c r="L1157" s="98" t="s">
        <v>60235</v>
      </c>
      <c r="M1157" s="98" t="s">
        <v>60236</v>
      </c>
      <c r="N1157" s="98" t="s">
        <v>60237</v>
      </c>
      <c r="O1157" s="101">
        <v>20</v>
      </c>
      <c r="P1157" s="101">
        <v>60</v>
      </c>
    </row>
    <row r="1158">
      <c r="L1158" s="98" t="s">
        <v>60238</v>
      </c>
      <c r="M1158" s="98" t="s">
        <v>60239</v>
      </c>
      <c r="N1158" s="98" t="s">
        <v>60240</v>
      </c>
      <c r="O1158" s="101">
        <v>15</v>
      </c>
      <c r="P1158" s="101">
        <v>0</v>
      </c>
    </row>
    <row r="1159">
      <c r="L1159" s="98" t="s">
        <v>60241</v>
      </c>
      <c r="M1159" s="98" t="s">
        <v>60242</v>
      </c>
      <c r="N1159" s="98" t="s">
        <v>60243</v>
      </c>
      <c r="O1159" s="101">
        <v>1145</v>
      </c>
      <c r="P1159" s="101">
        <v>1145</v>
      </c>
    </row>
    <row r="1160">
      <c r="L1160" s="98" t="s">
        <v>60244</v>
      </c>
      <c r="M1160" s="98" t="s">
        <v>60245</v>
      </c>
      <c r="N1160" s="98" t="s">
        <v>60246</v>
      </c>
      <c r="O1160" s="101">
        <v>7</v>
      </c>
      <c r="P1160" s="101">
        <v>7</v>
      </c>
    </row>
    <row r="1161">
      <c r="K1161" s="96" t="s">
        <v>60247</v>
      </c>
      <c r="O1161" s="85">
        <f>SUM(O1154:O1160)</f>
      </c>
      <c r="P1161" s="85">
        <f>SUM(P1154:P1160)</f>
      </c>
    </row>
    <row r="1162">
      <c r="A1162" s="98" t="s">
        <v>60248</v>
      </c>
      <c r="B1162" s="98" t="s">
        <v>60249</v>
      </c>
      <c r="C1162" s="100">
        <v>827</v>
      </c>
      <c r="D1162" s="98" t="s">
        <v>60250</v>
      </c>
      <c r="E1162" s="98" t="s">
        <v>60251</v>
      </c>
      <c r="F1162" s="104">
        <v>44044</v>
      </c>
      <c r="G1162" s="104">
        <v>45566</v>
      </c>
      <c r="H1162" s="104">
        <v>45991</v>
      </c>
      <c r="J1162" s="101">
        <v>1185</v>
      </c>
      <c r="K1162" s="98" t="s">
        <v>60252</v>
      </c>
      <c r="L1162" s="98" t="s">
        <v>60253</v>
      </c>
      <c r="M1162" s="98" t="s">
        <v>60254</v>
      </c>
      <c r="N1162" s="98" t="s">
        <v>60255</v>
      </c>
      <c r="O1162" s="101">
        <v>10</v>
      </c>
      <c r="P1162" s="101">
        <v>0</v>
      </c>
      <c r="Q1162" s="101">
        <v>0</v>
      </c>
      <c r="R1162" s="101">
        <v>450</v>
      </c>
    </row>
    <row r="1163">
      <c r="L1163" s="98" t="s">
        <v>60256</v>
      </c>
      <c r="M1163" s="98" t="s">
        <v>60257</v>
      </c>
      <c r="N1163" s="98" t="s">
        <v>60258</v>
      </c>
      <c r="O1163" s="101">
        <v>25</v>
      </c>
      <c r="P1163" s="101">
        <v>35</v>
      </c>
    </row>
    <row r="1164">
      <c r="L1164" s="98" t="s">
        <v>60259</v>
      </c>
      <c r="M1164" s="98" t="s">
        <v>60260</v>
      </c>
      <c r="N1164" s="98" t="s">
        <v>60261</v>
      </c>
      <c r="O1164" s="101">
        <v>10</v>
      </c>
      <c r="P1164" s="101">
        <v>10</v>
      </c>
    </row>
    <row r="1165">
      <c r="L1165" s="98" t="s">
        <v>60262</v>
      </c>
      <c r="M1165" s="98" t="s">
        <v>60263</v>
      </c>
      <c r="N1165" s="98" t="s">
        <v>60264</v>
      </c>
      <c r="O1165" s="101">
        <v>20</v>
      </c>
      <c r="P1165" s="101">
        <v>20</v>
      </c>
    </row>
    <row r="1166">
      <c r="L1166" s="98" t="s">
        <v>60265</v>
      </c>
      <c r="M1166" s="98" t="s">
        <v>60266</v>
      </c>
      <c r="N1166" s="98" t="s">
        <v>60267</v>
      </c>
      <c r="O1166" s="101">
        <v>1080</v>
      </c>
      <c r="P1166" s="101">
        <v>1080</v>
      </c>
    </row>
    <row r="1167">
      <c r="L1167" s="98" t="s">
        <v>60268</v>
      </c>
      <c r="M1167" s="98" t="s">
        <v>60269</v>
      </c>
      <c r="N1167" s="98" t="s">
        <v>60270</v>
      </c>
      <c r="O1167" s="101">
        <v>7</v>
      </c>
      <c r="P1167" s="101">
        <v>7</v>
      </c>
    </row>
    <row r="1168">
      <c r="K1168" s="96" t="s">
        <v>60271</v>
      </c>
      <c r="O1168" s="85">
        <f>SUM(O1162:O1167)</f>
      </c>
      <c r="P1168" s="85">
        <f>SUM(P1162:P1167)</f>
      </c>
    </row>
    <row r="1169">
      <c r="A1169" s="98" t="s">
        <v>60272</v>
      </c>
      <c r="B1169" s="98" t="s">
        <v>60273</v>
      </c>
      <c r="C1169" s="100">
        <v>827</v>
      </c>
      <c r="D1169" s="98" t="s">
        <v>60274</v>
      </c>
      <c r="E1169" s="98" t="s">
        <v>60275</v>
      </c>
      <c r="F1169" s="104">
        <v>45290</v>
      </c>
      <c r="G1169" s="104">
        <v>45658</v>
      </c>
      <c r="H1169" s="104">
        <v>46022</v>
      </c>
      <c r="J1169" s="101">
        <v>1200</v>
      </c>
      <c r="K1169" s="98" t="s">
        <v>60276</v>
      </c>
      <c r="L1169" s="98" t="s">
        <v>60277</v>
      </c>
      <c r="M1169" s="98" t="s">
        <v>60278</v>
      </c>
      <c r="N1169" s="98" t="s">
        <v>60279</v>
      </c>
      <c r="O1169" s="101">
        <v>35</v>
      </c>
      <c r="P1169" s="101">
        <v>0</v>
      </c>
      <c r="Q1169" s="101">
        <v>0</v>
      </c>
      <c r="R1169" s="101">
        <v>450</v>
      </c>
    </row>
    <row r="1170">
      <c r="L1170" s="98" t="s">
        <v>60280</v>
      </c>
      <c r="M1170" s="98" t="s">
        <v>60281</v>
      </c>
      <c r="N1170" s="98" t="s">
        <v>60282</v>
      </c>
      <c r="O1170" s="101">
        <v>10</v>
      </c>
      <c r="P1170" s="101">
        <v>45</v>
      </c>
    </row>
    <row r="1171">
      <c r="L1171" s="98" t="s">
        <v>60283</v>
      </c>
      <c r="M1171" s="98" t="s">
        <v>60284</v>
      </c>
      <c r="N1171" s="98" t="s">
        <v>60285</v>
      </c>
      <c r="O1171" s="101">
        <v>20</v>
      </c>
      <c r="P1171" s="101">
        <v>0</v>
      </c>
    </row>
    <row r="1172">
      <c r="L1172" s="98" t="s">
        <v>60286</v>
      </c>
      <c r="M1172" s="98" t="s">
        <v>60287</v>
      </c>
      <c r="N1172" s="98" t="s">
        <v>60288</v>
      </c>
      <c r="O1172" s="101">
        <v>10</v>
      </c>
      <c r="P1172" s="101">
        <v>15</v>
      </c>
    </row>
    <row r="1173">
      <c r="L1173" s="98" t="s">
        <v>60289</v>
      </c>
      <c r="M1173" s="98" t="s">
        <v>60290</v>
      </c>
      <c r="N1173" s="98" t="s">
        <v>60291</v>
      </c>
      <c r="O1173" s="101">
        <v>15</v>
      </c>
      <c r="P1173" s="101">
        <v>30</v>
      </c>
    </row>
    <row r="1174">
      <c r="L1174" s="98" t="s">
        <v>60292</v>
      </c>
      <c r="M1174" s="98" t="s">
        <v>60293</v>
      </c>
      <c r="N1174" s="98" t="s">
        <v>60294</v>
      </c>
      <c r="O1174" s="101">
        <v>1145</v>
      </c>
      <c r="P1174" s="101">
        <v>1145</v>
      </c>
    </row>
    <row r="1175">
      <c r="L1175" s="98" t="s">
        <v>60295</v>
      </c>
      <c r="M1175" s="98" t="s">
        <v>60296</v>
      </c>
      <c r="N1175" s="98" t="s">
        <v>60297</v>
      </c>
      <c r="O1175" s="101">
        <v>7</v>
      </c>
      <c r="P1175" s="101">
        <v>7</v>
      </c>
    </row>
    <row r="1176">
      <c r="K1176" s="96" t="s">
        <v>60298</v>
      </c>
      <c r="O1176" s="85">
        <f>SUM(O1169:O1175)</f>
      </c>
      <c r="P1176" s="85">
        <f>SUM(P1169:P1175)</f>
      </c>
    </row>
    <row r="1177">
      <c r="A1177" s="98" t="s">
        <v>60299</v>
      </c>
      <c r="B1177" s="98" t="s">
        <v>60300</v>
      </c>
      <c r="C1177" s="100">
        <v>1168</v>
      </c>
      <c r="D1177" s="98" t="s">
        <v>60301</v>
      </c>
      <c r="E1177" s="98" t="s">
        <v>60302</v>
      </c>
      <c r="F1177" s="104">
        <v>45383</v>
      </c>
      <c r="G1177" s="104">
        <v>45383</v>
      </c>
      <c r="H1177" s="104">
        <v>45808</v>
      </c>
      <c r="I1177" s="104">
        <v>45808</v>
      </c>
      <c r="J1177" s="101">
        <v>1790</v>
      </c>
      <c r="K1177" s="98" t="s">
        <v>60303</v>
      </c>
      <c r="L1177" s="98" t="s">
        <v>60304</v>
      </c>
      <c r="M1177" s="98" t="s">
        <v>60305</v>
      </c>
      <c r="N1177" s="98" t="s">
        <v>60306</v>
      </c>
      <c r="O1177" s="101">
        <v>15</v>
      </c>
      <c r="P1177" s="101">
        <v>0</v>
      </c>
      <c r="Q1177" s="101">
        <v>0</v>
      </c>
      <c r="R1177" s="101">
        <v>2025</v>
      </c>
    </row>
    <row r="1178">
      <c r="L1178" s="98" t="s">
        <v>60307</v>
      </c>
      <c r="M1178" s="98" t="s">
        <v>60308</v>
      </c>
      <c r="N1178" s="98" t="s">
        <v>60309</v>
      </c>
      <c r="O1178" s="101">
        <v>35</v>
      </c>
      <c r="P1178" s="101">
        <v>35</v>
      </c>
    </row>
    <row r="1179">
      <c r="L1179" s="98" t="s">
        <v>60310</v>
      </c>
      <c r="M1179" s="98" t="s">
        <v>60311</v>
      </c>
      <c r="N1179" s="98" t="s">
        <v>60312</v>
      </c>
      <c r="O1179" s="101">
        <v>10</v>
      </c>
      <c r="P1179" s="101">
        <v>15</v>
      </c>
    </row>
    <row r="1180">
      <c r="L1180" s="98" t="s">
        <v>60313</v>
      </c>
      <c r="M1180" s="98" t="s">
        <v>60314</v>
      </c>
      <c r="N1180" s="98" t="s">
        <v>60315</v>
      </c>
      <c r="O1180" s="101">
        <v>25</v>
      </c>
      <c r="P1180" s="101">
        <v>35</v>
      </c>
    </row>
    <row r="1181">
      <c r="L1181" s="98" t="s">
        <v>60316</v>
      </c>
      <c r="M1181" s="98" t="s">
        <v>60317</v>
      </c>
      <c r="N1181" s="98" t="s">
        <v>60318</v>
      </c>
      <c r="O1181" s="101">
        <v>1640</v>
      </c>
      <c r="P1181" s="101">
        <v>1640</v>
      </c>
    </row>
    <row r="1182">
      <c r="L1182" s="98" t="s">
        <v>60319</v>
      </c>
      <c r="M1182" s="98" t="s">
        <v>60320</v>
      </c>
      <c r="N1182" s="98" t="s">
        <v>60321</v>
      </c>
      <c r="O1182" s="101">
        <v>7</v>
      </c>
      <c r="P1182" s="101">
        <v>7</v>
      </c>
    </row>
    <row r="1183">
      <c r="K1183" s="96" t="s">
        <v>60322</v>
      </c>
      <c r="O1183" s="85">
        <f>SUM(O1177:O1182)</f>
      </c>
      <c r="P1183" s="85">
        <f>SUM(P1177:P1182)</f>
      </c>
    </row>
    <row r="1184">
      <c r="A1184" s="98" t="s">
        <v>60323</v>
      </c>
      <c r="B1184" s="98" t="s">
        <v>60324</v>
      </c>
      <c r="C1184" s="100">
        <v>721</v>
      </c>
      <c r="D1184" s="98" t="s">
        <v>60325</v>
      </c>
      <c r="E1184" s="98" t="s">
        <v>60326</v>
      </c>
      <c r="F1184" s="104">
        <v>45455</v>
      </c>
      <c r="G1184" s="104">
        <v>45455</v>
      </c>
      <c r="H1184" s="104">
        <v>45838</v>
      </c>
      <c r="J1184" s="101">
        <v>1095</v>
      </c>
      <c r="K1184" s="98" t="s">
        <v>60327</v>
      </c>
      <c r="L1184" s="98" t="s">
        <v>60328</v>
      </c>
      <c r="M1184" s="98" t="s">
        <v>60329</v>
      </c>
      <c r="N1184" s="98" t="s">
        <v>60330</v>
      </c>
      <c r="O1184" s="101">
        <v>25</v>
      </c>
      <c r="P1184" s="101">
        <v>0</v>
      </c>
      <c r="Q1184" s="101">
        <v>0</v>
      </c>
      <c r="R1184" s="101">
        <v>150</v>
      </c>
    </row>
    <row r="1185">
      <c r="L1185" s="98" t="s">
        <v>60331</v>
      </c>
      <c r="M1185" s="98" t="s">
        <v>60332</v>
      </c>
      <c r="N1185" s="98" t="s">
        <v>60333</v>
      </c>
      <c r="O1185" s="101">
        <v>15</v>
      </c>
      <c r="P1185" s="101">
        <v>20</v>
      </c>
    </row>
    <row r="1186">
      <c r="L1186" s="98" t="s">
        <v>60334</v>
      </c>
      <c r="M1186" s="98" t="s">
        <v>60335</v>
      </c>
      <c r="N1186" s="98" t="s">
        <v>60336</v>
      </c>
      <c r="O1186" s="101">
        <v>10</v>
      </c>
      <c r="P1186" s="101">
        <v>10</v>
      </c>
    </row>
    <row r="1187">
      <c r="L1187" s="98" t="s">
        <v>60337</v>
      </c>
      <c r="M1187" s="98" t="s">
        <v>60338</v>
      </c>
      <c r="N1187" s="98" t="s">
        <v>60339</v>
      </c>
      <c r="O1187" s="101">
        <v>35</v>
      </c>
      <c r="P1187" s="101">
        <v>75</v>
      </c>
    </row>
    <row r="1188">
      <c r="L1188" s="98" t="s">
        <v>60340</v>
      </c>
      <c r="M1188" s="98" t="s">
        <v>60341</v>
      </c>
      <c r="N1188" s="98" t="s">
        <v>60342</v>
      </c>
      <c r="O1188" s="101">
        <v>20</v>
      </c>
      <c r="P1188" s="101">
        <v>0</v>
      </c>
    </row>
    <row r="1189">
      <c r="L1189" s="98" t="s">
        <v>60343</v>
      </c>
      <c r="M1189" s="98" t="s">
        <v>60344</v>
      </c>
      <c r="N1189" s="98" t="s">
        <v>60345</v>
      </c>
      <c r="O1189" s="101">
        <v>1025</v>
      </c>
      <c r="P1189" s="101">
        <v>1025</v>
      </c>
    </row>
    <row r="1190">
      <c r="L1190" s="98" t="s">
        <v>60346</v>
      </c>
      <c r="M1190" s="98" t="s">
        <v>60347</v>
      </c>
      <c r="N1190" s="98" t="s">
        <v>60348</v>
      </c>
      <c r="O1190" s="101">
        <v>7</v>
      </c>
      <c r="P1190" s="101">
        <v>7</v>
      </c>
    </row>
    <row r="1191">
      <c r="K1191" s="96" t="s">
        <v>60349</v>
      </c>
      <c r="O1191" s="85">
        <f>SUM(O1184:O1190)</f>
      </c>
      <c r="P1191" s="85">
        <f>SUM(P1184:P1190)</f>
      </c>
    </row>
    <row r="1192">
      <c r="A1192" s="98" t="s">
        <v>60350</v>
      </c>
      <c r="B1192" s="98" t="s">
        <v>60351</v>
      </c>
      <c r="C1192" s="100">
        <v>721</v>
      </c>
      <c r="D1192" s="98" t="s">
        <v>60352</v>
      </c>
      <c r="E1192" s="98" t="s">
        <v>60353</v>
      </c>
      <c r="F1192" s="104">
        <v>45227</v>
      </c>
      <c r="G1192" s="104">
        <v>45658</v>
      </c>
      <c r="H1192" s="104">
        <v>46022</v>
      </c>
      <c r="J1192" s="101">
        <v>1155</v>
      </c>
      <c r="K1192" s="98" t="s">
        <v>60354</v>
      </c>
      <c r="L1192" s="98" t="s">
        <v>60355</v>
      </c>
      <c r="M1192" s="98" t="s">
        <v>60356</v>
      </c>
      <c r="N1192" s="98" t="s">
        <v>60357</v>
      </c>
      <c r="O1192" s="101">
        <v>20</v>
      </c>
      <c r="P1192" s="101">
        <v>65</v>
      </c>
      <c r="Q1192" s="101">
        <v>0</v>
      </c>
      <c r="R1192" s="101">
        <v>150</v>
      </c>
    </row>
    <row r="1193">
      <c r="L1193" s="98" t="s">
        <v>60358</v>
      </c>
      <c r="M1193" s="98" t="s">
        <v>60359</v>
      </c>
      <c r="N1193" s="98" t="s">
        <v>60360</v>
      </c>
      <c r="O1193" s="101">
        <v>65</v>
      </c>
      <c r="P1193" s="101">
        <v>10</v>
      </c>
    </row>
    <row r="1194">
      <c r="L1194" s="98" t="s">
        <v>60361</v>
      </c>
      <c r="M1194" s="98" t="s">
        <v>60362</v>
      </c>
      <c r="N1194" s="98" t="s">
        <v>60363</v>
      </c>
      <c r="O1194" s="101">
        <v>35</v>
      </c>
      <c r="P1194" s="101">
        <v>35</v>
      </c>
    </row>
    <row r="1195">
      <c r="L1195" s="98" t="s">
        <v>60364</v>
      </c>
      <c r="M1195" s="98" t="s">
        <v>60365</v>
      </c>
      <c r="N1195" s="98" t="s">
        <v>60366</v>
      </c>
      <c r="O1195" s="101">
        <v>15</v>
      </c>
      <c r="P1195" s="101">
        <v>35</v>
      </c>
    </row>
    <row r="1196">
      <c r="L1196" s="98" t="s">
        <v>60367</v>
      </c>
      <c r="M1196" s="98" t="s">
        <v>60368</v>
      </c>
      <c r="N1196" s="98" t="s">
        <v>60369</v>
      </c>
      <c r="O1196" s="101">
        <v>10</v>
      </c>
      <c r="P1196" s="101">
        <v>0</v>
      </c>
    </row>
    <row r="1197">
      <c r="L1197" s="98" t="s">
        <v>60370</v>
      </c>
      <c r="M1197" s="98" t="s">
        <v>60371</v>
      </c>
      <c r="N1197" s="98" t="s">
        <v>60372</v>
      </c>
      <c r="O1197" s="101">
        <v>1040</v>
      </c>
      <c r="P1197" s="101">
        <v>1040</v>
      </c>
    </row>
    <row r="1198">
      <c r="L1198" s="98" t="s">
        <v>60373</v>
      </c>
      <c r="M1198" s="98" t="s">
        <v>60374</v>
      </c>
      <c r="N1198" s="98" t="s">
        <v>60375</v>
      </c>
      <c r="O1198" s="101">
        <v>7</v>
      </c>
      <c r="P1198" s="101">
        <v>7</v>
      </c>
    </row>
    <row r="1199">
      <c r="L1199" s="98" t="s">
        <v>60376</v>
      </c>
      <c r="M1199" s="98" t="s">
        <v>60377</v>
      </c>
      <c r="N1199" s="98" t="s">
        <v>60378</v>
      </c>
      <c r="O1199" s="101">
        <v>25</v>
      </c>
      <c r="P1199" s="101">
        <v>0</v>
      </c>
    </row>
    <row r="1200">
      <c r="K1200" s="96" t="s">
        <v>60379</v>
      </c>
      <c r="O1200" s="85">
        <f>SUM(O1192:O1199)</f>
      </c>
      <c r="P1200" s="85">
        <f>SUM(P1192:P1199)</f>
      </c>
    </row>
    <row r="1201">
      <c r="A1201" s="98" t="s">
        <v>60380</v>
      </c>
      <c r="B1201" s="98" t="s">
        <v>60381</v>
      </c>
      <c r="C1201" s="100">
        <v>721</v>
      </c>
      <c r="D1201" s="98" t="s">
        <v>60382</v>
      </c>
      <c r="E1201" s="98" t="s">
        <v>60383</v>
      </c>
      <c r="F1201" s="104">
        <v>45150</v>
      </c>
      <c r="G1201" s="104">
        <v>45597</v>
      </c>
      <c r="H1201" s="104">
        <v>45961</v>
      </c>
      <c r="J1201" s="101">
        <v>1155</v>
      </c>
      <c r="K1201" s="98" t="s">
        <v>60384</v>
      </c>
      <c r="L1201" s="98" t="s">
        <v>60385</v>
      </c>
      <c r="M1201" s="98" t="s">
        <v>60386</v>
      </c>
      <c r="N1201" s="98" t="s">
        <v>60387</v>
      </c>
      <c r="O1201" s="101">
        <v>10</v>
      </c>
      <c r="P1201" s="101">
        <v>80</v>
      </c>
      <c r="Q1201" s="101">
        <v>0</v>
      </c>
      <c r="R1201" s="101">
        <v>150</v>
      </c>
    </row>
    <row r="1202">
      <c r="L1202" s="98" t="s">
        <v>60388</v>
      </c>
      <c r="M1202" s="98" t="s">
        <v>60389</v>
      </c>
      <c r="N1202" s="98" t="s">
        <v>60390</v>
      </c>
      <c r="O1202" s="101">
        <v>35</v>
      </c>
      <c r="P1202" s="101">
        <v>15</v>
      </c>
    </row>
    <row r="1203">
      <c r="L1203" s="98" t="s">
        <v>60391</v>
      </c>
      <c r="M1203" s="98" t="s">
        <v>60392</v>
      </c>
      <c r="N1203" s="98" t="s">
        <v>60393</v>
      </c>
      <c r="O1203" s="101">
        <v>25</v>
      </c>
      <c r="P1203" s="101">
        <v>10</v>
      </c>
    </row>
    <row r="1204">
      <c r="L1204" s="98" t="s">
        <v>60394</v>
      </c>
      <c r="M1204" s="98" t="s">
        <v>60395</v>
      </c>
      <c r="N1204" s="98" t="s">
        <v>60396</v>
      </c>
      <c r="O1204" s="101">
        <v>20</v>
      </c>
      <c r="P1204" s="101">
        <v>0</v>
      </c>
    </row>
    <row r="1205">
      <c r="L1205" s="98" t="s">
        <v>60397</v>
      </c>
      <c r="M1205" s="98" t="s">
        <v>60398</v>
      </c>
      <c r="N1205" s="98" t="s">
        <v>60399</v>
      </c>
      <c r="O1205" s="101">
        <v>15</v>
      </c>
      <c r="P1205" s="101">
        <v>0</v>
      </c>
    </row>
    <row r="1206">
      <c r="L1206" s="98" t="s">
        <v>60400</v>
      </c>
      <c r="M1206" s="98" t="s">
        <v>60401</v>
      </c>
      <c r="N1206" s="98" t="s">
        <v>60402</v>
      </c>
      <c r="O1206" s="101">
        <v>1070</v>
      </c>
      <c r="P1206" s="101">
        <v>1070</v>
      </c>
    </row>
    <row r="1207">
      <c r="L1207" s="98" t="s">
        <v>60403</v>
      </c>
      <c r="M1207" s="98" t="s">
        <v>60404</v>
      </c>
      <c r="N1207" s="98" t="s">
        <v>60405</v>
      </c>
      <c r="O1207" s="101">
        <v>7</v>
      </c>
      <c r="P1207" s="101">
        <v>7</v>
      </c>
    </row>
    <row r="1208">
      <c r="K1208" s="96" t="s">
        <v>60406</v>
      </c>
      <c r="O1208" s="85">
        <f>SUM(O1201:O1207)</f>
      </c>
      <c r="P1208" s="85">
        <f>SUM(P1201:P1207)</f>
      </c>
    </row>
    <row r="1209">
      <c r="A1209" s="98" t="s">
        <v>60407</v>
      </c>
      <c r="B1209" s="98" t="s">
        <v>60408</v>
      </c>
      <c r="C1209" s="100">
        <v>721</v>
      </c>
      <c r="D1209" s="98" t="s">
        <v>60409</v>
      </c>
      <c r="E1209" s="98" t="s">
        <v>60410</v>
      </c>
      <c r="F1209" s="104">
        <v>45077</v>
      </c>
      <c r="G1209" s="104">
        <v>45444</v>
      </c>
      <c r="H1209" s="104">
        <v>45808</v>
      </c>
      <c r="J1209" s="101">
        <v>1050</v>
      </c>
      <c r="K1209" s="98" t="s">
        <v>60411</v>
      </c>
      <c r="L1209" s="98" t="s">
        <v>60412</v>
      </c>
      <c r="M1209" s="98" t="s">
        <v>60413</v>
      </c>
      <c r="N1209" s="98" t="s">
        <v>60414</v>
      </c>
      <c r="O1209" s="101">
        <v>1050</v>
      </c>
      <c r="P1209" s="101">
        <v>1050</v>
      </c>
      <c r="Q1209" s="101">
        <v>0</v>
      </c>
      <c r="R1209" s="101">
        <v>450</v>
      </c>
    </row>
    <row r="1210">
      <c r="L1210" s="98" t="s">
        <v>60415</v>
      </c>
      <c r="M1210" s="98" t="s">
        <v>60416</v>
      </c>
      <c r="N1210" s="98" t="s">
        <v>60417</v>
      </c>
      <c r="O1210" s="101">
        <v>7</v>
      </c>
      <c r="P1210" s="101">
        <v>7</v>
      </c>
    </row>
    <row r="1211">
      <c r="K1211" s="96" t="s">
        <v>60418</v>
      </c>
      <c r="O1211" s="85">
        <f>SUM(O1209:O1210)</f>
      </c>
      <c r="P1211" s="85">
        <f>SUM(P1209:P1210)</f>
      </c>
    </row>
    <row r="1212">
      <c r="A1212" s="98" t="s">
        <v>60419</v>
      </c>
      <c r="B1212" s="98" t="s">
        <v>60420</v>
      </c>
      <c r="C1212" s="100">
        <v>1168</v>
      </c>
      <c r="D1212" s="98" t="s">
        <v>60421</v>
      </c>
      <c r="E1212" s="98" t="s">
        <v>60422</v>
      </c>
      <c r="F1212" s="104">
        <v>45595</v>
      </c>
      <c r="G1212" s="104">
        <v>45595</v>
      </c>
      <c r="H1212" s="104">
        <v>46022</v>
      </c>
      <c r="J1212" s="101">
        <v>1780</v>
      </c>
      <c r="K1212" s="98" t="s">
        <v>60423</v>
      </c>
      <c r="L1212" s="98" t="s">
        <v>60424</v>
      </c>
      <c r="M1212" s="98" t="s">
        <v>60425</v>
      </c>
      <c r="N1212" s="98" t="s">
        <v>60426</v>
      </c>
      <c r="O1212" s="101">
        <v>65</v>
      </c>
      <c r="P1212" s="101">
        <v>50</v>
      </c>
      <c r="Q1212" s="101">
        <v>0</v>
      </c>
      <c r="R1212" s="101">
        <v>150</v>
      </c>
    </row>
    <row r="1213">
      <c r="L1213" s="98" t="s">
        <v>60427</v>
      </c>
      <c r="M1213" s="98" t="s">
        <v>60428</v>
      </c>
      <c r="N1213" s="98" t="s">
        <v>60429</v>
      </c>
      <c r="O1213" s="101">
        <v>50</v>
      </c>
      <c r="P1213" s="101">
        <v>65</v>
      </c>
    </row>
    <row r="1214">
      <c r="L1214" s="98" t="s">
        <v>60430</v>
      </c>
      <c r="M1214" s="98" t="s">
        <v>60431</v>
      </c>
      <c r="N1214" s="98" t="s">
        <v>60432</v>
      </c>
      <c r="O1214" s="101">
        <v>1665</v>
      </c>
      <c r="P1214" s="101">
        <v>1665</v>
      </c>
    </row>
    <row r="1215">
      <c r="L1215" s="98" t="s">
        <v>60433</v>
      </c>
      <c r="M1215" s="98" t="s">
        <v>60434</v>
      </c>
      <c r="N1215" s="98" t="s">
        <v>60435</v>
      </c>
      <c r="O1215" s="101">
        <v>7</v>
      </c>
      <c r="P1215" s="101">
        <v>7</v>
      </c>
    </row>
    <row r="1216">
      <c r="K1216" s="96" t="s">
        <v>60436</v>
      </c>
      <c r="O1216" s="85">
        <f>SUM(O1212:O1215)</f>
      </c>
      <c r="P1216" s="85">
        <f>SUM(P1212:P1215)</f>
      </c>
    </row>
    <row r="1217">
      <c r="A1217" s="98" t="s">
        <v>60437</v>
      </c>
      <c r="B1217" s="98" t="s">
        <v>60438</v>
      </c>
      <c r="C1217" s="100">
        <v>1135</v>
      </c>
      <c r="D1217" s="98" t="s">
        <v>60439</v>
      </c>
      <c r="E1217" s="98" t="s">
        <v>60440</v>
      </c>
      <c r="F1217" s="104">
        <v>44610</v>
      </c>
      <c r="G1217" s="104">
        <v>45536</v>
      </c>
      <c r="H1217" s="104">
        <v>45900</v>
      </c>
      <c r="J1217" s="101">
        <v>1580</v>
      </c>
      <c r="K1217" s="98" t="s">
        <v>60441</v>
      </c>
      <c r="L1217" s="98" t="s">
        <v>60442</v>
      </c>
      <c r="M1217" s="98" t="s">
        <v>60443</v>
      </c>
      <c r="N1217" s="98" t="s">
        <v>60444</v>
      </c>
      <c r="O1217" s="101">
        <v>10</v>
      </c>
      <c r="P1217" s="101">
        <v>0</v>
      </c>
      <c r="Q1217" s="101">
        <v>0</v>
      </c>
      <c r="R1217" s="101">
        <v>750</v>
      </c>
    </row>
    <row r="1218">
      <c r="L1218" s="98" t="s">
        <v>60445</v>
      </c>
      <c r="M1218" s="98" t="s">
        <v>60446</v>
      </c>
      <c r="N1218" s="98" t="s">
        <v>60447</v>
      </c>
      <c r="O1218" s="101">
        <v>25</v>
      </c>
      <c r="P1218" s="101">
        <v>40</v>
      </c>
    </row>
    <row r="1219">
      <c r="L1219" s="98" t="s">
        <v>60448</v>
      </c>
      <c r="M1219" s="98" t="s">
        <v>60449</v>
      </c>
      <c r="N1219" s="98" t="s">
        <v>60450</v>
      </c>
      <c r="O1219" s="101">
        <v>15</v>
      </c>
      <c r="P1219" s="101">
        <v>10</v>
      </c>
    </row>
    <row r="1220">
      <c r="L1220" s="98" t="s">
        <v>60451</v>
      </c>
      <c r="M1220" s="98" t="s">
        <v>60452</v>
      </c>
      <c r="N1220" s="98" t="s">
        <v>60453</v>
      </c>
      <c r="O1220" s="101">
        <v>45</v>
      </c>
      <c r="P1220" s="101">
        <v>45</v>
      </c>
    </row>
    <row r="1221">
      <c r="L1221" s="98" t="s">
        <v>60454</v>
      </c>
      <c r="M1221" s="98" t="s">
        <v>60455</v>
      </c>
      <c r="N1221" s="98" t="s">
        <v>60456</v>
      </c>
      <c r="O1221" s="101">
        <v>1520</v>
      </c>
      <c r="P1221" s="101">
        <v>1520</v>
      </c>
    </row>
    <row r="1222">
      <c r="L1222" s="98" t="s">
        <v>60457</v>
      </c>
      <c r="M1222" s="98" t="s">
        <v>60458</v>
      </c>
      <c r="N1222" s="98" t="s">
        <v>60459</v>
      </c>
      <c r="O1222" s="101">
        <v>7</v>
      </c>
      <c r="P1222" s="101">
        <v>7</v>
      </c>
    </row>
    <row r="1223">
      <c r="K1223" s="96" t="s">
        <v>60460</v>
      </c>
      <c r="O1223" s="85">
        <f>SUM(O1217:O1222)</f>
      </c>
      <c r="P1223" s="85">
        <f>SUM(P1217:P1222)</f>
      </c>
    </row>
    <row r="1224">
      <c r="A1224" s="98" t="s">
        <v>60461</v>
      </c>
      <c r="B1224" s="98" t="s">
        <v>60462</v>
      </c>
      <c r="C1224" s="100">
        <v>1168</v>
      </c>
      <c r="D1224" s="98" t="s">
        <v>60463</v>
      </c>
      <c r="E1224" s="98" t="s">
        <v>60464</v>
      </c>
      <c r="F1224" s="104">
        <v>44335</v>
      </c>
      <c r="G1224" s="104">
        <v>45444</v>
      </c>
      <c r="H1224" s="104">
        <v>45808</v>
      </c>
      <c r="J1224" s="101">
        <v>1705</v>
      </c>
      <c r="K1224" s="98" t="s">
        <v>60465</v>
      </c>
      <c r="L1224" s="98" t="s">
        <v>60466</v>
      </c>
      <c r="M1224" s="98" t="s">
        <v>60467</v>
      </c>
      <c r="N1224" s="98" t="s">
        <v>60468</v>
      </c>
      <c r="O1224" s="101">
        <v>15</v>
      </c>
      <c r="P1224" s="101">
        <v>0</v>
      </c>
      <c r="Q1224" s="101">
        <v>0</v>
      </c>
      <c r="R1224" s="101">
        <v>450</v>
      </c>
    </row>
    <row r="1225">
      <c r="L1225" s="98" t="s">
        <v>60469</v>
      </c>
      <c r="M1225" s="98" t="s">
        <v>60470</v>
      </c>
      <c r="N1225" s="98" t="s">
        <v>60471</v>
      </c>
      <c r="O1225" s="101">
        <v>10</v>
      </c>
      <c r="P1225" s="101">
        <v>0</v>
      </c>
    </row>
    <row r="1226">
      <c r="L1226" s="98" t="s">
        <v>60472</v>
      </c>
      <c r="M1226" s="98" t="s">
        <v>60473</v>
      </c>
      <c r="N1226" s="98" t="s">
        <v>60474</v>
      </c>
      <c r="O1226" s="101">
        <v>25</v>
      </c>
      <c r="P1226" s="101">
        <v>35</v>
      </c>
    </row>
    <row r="1227">
      <c r="L1227" s="98" t="s">
        <v>60475</v>
      </c>
      <c r="M1227" s="98" t="s">
        <v>60476</v>
      </c>
      <c r="N1227" s="98" t="s">
        <v>60477</v>
      </c>
      <c r="O1227" s="101">
        <v>15</v>
      </c>
      <c r="P1227" s="101">
        <v>30</v>
      </c>
    </row>
    <row r="1228">
      <c r="L1228" s="98" t="s">
        <v>60478</v>
      </c>
      <c r="M1228" s="98" t="s">
        <v>60479</v>
      </c>
      <c r="N1228" s="98" t="s">
        <v>60480</v>
      </c>
      <c r="O1228" s="101">
        <v>1640</v>
      </c>
      <c r="P1228" s="101">
        <v>1640</v>
      </c>
    </row>
    <row r="1229">
      <c r="L1229" s="98" t="s">
        <v>60481</v>
      </c>
      <c r="M1229" s="98" t="s">
        <v>60482</v>
      </c>
      <c r="N1229" s="98" t="s">
        <v>60483</v>
      </c>
      <c r="O1229" s="101">
        <v>7</v>
      </c>
      <c r="P1229" s="101">
        <v>7</v>
      </c>
    </row>
    <row r="1230">
      <c r="K1230" s="96" t="s">
        <v>60484</v>
      </c>
      <c r="O1230" s="85">
        <f>SUM(O1224:O1229)</f>
      </c>
      <c r="P1230" s="85">
        <f>SUM(P1224:P1229)</f>
      </c>
    </row>
    <row r="1231">
      <c r="A1231" s="98" t="s">
        <v>60485</v>
      </c>
      <c r="B1231" s="98" t="s">
        <v>60486</v>
      </c>
      <c r="C1231" s="100">
        <v>721</v>
      </c>
      <c r="D1231" s="98" t="s">
        <v>60487</v>
      </c>
      <c r="E1231" s="98" t="s">
        <v>60488</v>
      </c>
      <c r="F1231" s="104">
        <v>45710</v>
      </c>
      <c r="G1231" s="104">
        <v>45710</v>
      </c>
      <c r="H1231" s="104">
        <v>46074</v>
      </c>
      <c r="J1231" s="101">
        <v>1155</v>
      </c>
      <c r="K1231" s="98" t="s">
        <v>60489</v>
      </c>
      <c r="L1231" s="98" t="s">
        <v>60490</v>
      </c>
      <c r="M1231" s="98" t="s">
        <v>60491</v>
      </c>
      <c r="N1231" s="98" t="s">
        <v>60492</v>
      </c>
      <c r="O1231" s="101">
        <v>15</v>
      </c>
      <c r="P1231" s="101">
        <v>70</v>
      </c>
      <c r="Q1231" s="101">
        <v>0</v>
      </c>
      <c r="R1231" s="101">
        <v>150</v>
      </c>
    </row>
    <row r="1232">
      <c r="L1232" s="98" t="s">
        <v>60493</v>
      </c>
      <c r="M1232" s="98" t="s">
        <v>60494</v>
      </c>
      <c r="N1232" s="98" t="s">
        <v>60495</v>
      </c>
      <c r="O1232" s="101">
        <v>20</v>
      </c>
      <c r="P1232" s="101">
        <v>0</v>
      </c>
    </row>
    <row r="1233">
      <c r="L1233" s="98" t="s">
        <v>60496</v>
      </c>
      <c r="M1233" s="98" t="s">
        <v>60497</v>
      </c>
      <c r="N1233" s="98" t="s">
        <v>60498</v>
      </c>
      <c r="O1233" s="101">
        <v>35</v>
      </c>
      <c r="P1233" s="101">
        <v>0</v>
      </c>
    </row>
    <row r="1234">
      <c r="L1234" s="98" t="s">
        <v>60499</v>
      </c>
      <c r="M1234" s="98" t="s">
        <v>60500</v>
      </c>
      <c r="N1234" s="98" t="s">
        <v>60501</v>
      </c>
      <c r="O1234" s="101">
        <v>10</v>
      </c>
      <c r="P1234" s="101">
        <v>10</v>
      </c>
    </row>
    <row r="1235">
      <c r="L1235" s="98" t="s">
        <v>60502</v>
      </c>
      <c r="M1235" s="98" t="s">
        <v>60503</v>
      </c>
      <c r="N1235" s="98" t="s">
        <v>60504</v>
      </c>
      <c r="O1235" s="101">
        <v>1075</v>
      </c>
      <c r="P1235" s="101">
        <v>1075</v>
      </c>
    </row>
    <row r="1236">
      <c r="L1236" s="98" t="s">
        <v>60505</v>
      </c>
      <c r="M1236" s="98" t="s">
        <v>60506</v>
      </c>
      <c r="N1236" s="98" t="s">
        <v>60507</v>
      </c>
      <c r="O1236" s="101">
        <v>7</v>
      </c>
      <c r="P1236" s="101">
        <v>7</v>
      </c>
    </row>
    <row r="1237">
      <c r="K1237" s="96" t="s">
        <v>60508</v>
      </c>
      <c r="O1237" s="85">
        <f>SUM(O1231:O1236)</f>
      </c>
      <c r="P1237" s="85">
        <f>SUM(P1231:P1236)</f>
      </c>
    </row>
    <row r="1238">
      <c r="A1238" s="98" t="s">
        <v>60509</v>
      </c>
      <c r="B1238" s="98" t="s">
        <v>60510</v>
      </c>
      <c r="C1238" s="100">
        <v>721</v>
      </c>
      <c r="D1238" s="98" t="s">
        <v>60511</v>
      </c>
      <c r="E1238" s="98" t="s">
        <v>60512</v>
      </c>
      <c r="F1238" s="104">
        <v>45036</v>
      </c>
      <c r="G1238" s="104">
        <v>45413</v>
      </c>
      <c r="H1238" s="104">
        <v>45777</v>
      </c>
      <c r="I1238" s="104">
        <v>45777</v>
      </c>
      <c r="J1238" s="101">
        <v>1120</v>
      </c>
      <c r="K1238" s="98" t="s">
        <v>60513</v>
      </c>
      <c r="L1238" s="98" t="s">
        <v>60514</v>
      </c>
      <c r="M1238" s="98" t="s">
        <v>60515</v>
      </c>
      <c r="N1238" s="98" t="s">
        <v>60516</v>
      </c>
      <c r="O1238" s="101">
        <v>10</v>
      </c>
      <c r="P1238" s="101">
        <v>20</v>
      </c>
      <c r="Q1238" s="101">
        <v>0</v>
      </c>
      <c r="R1238" s="101">
        <v>150</v>
      </c>
    </row>
    <row r="1239">
      <c r="L1239" s="98" t="s">
        <v>60517</v>
      </c>
      <c r="M1239" s="98" t="s">
        <v>60518</v>
      </c>
      <c r="N1239" s="98" t="s">
        <v>60519</v>
      </c>
      <c r="O1239" s="101">
        <v>15</v>
      </c>
      <c r="P1239" s="101">
        <v>25</v>
      </c>
    </row>
    <row r="1240">
      <c r="L1240" s="98" t="s">
        <v>60520</v>
      </c>
      <c r="M1240" s="98" t="s">
        <v>60521</v>
      </c>
      <c r="N1240" s="98" t="s">
        <v>60522</v>
      </c>
      <c r="O1240" s="101">
        <v>20</v>
      </c>
      <c r="P1240" s="101">
        <v>10</v>
      </c>
    </row>
    <row r="1241">
      <c r="L1241" s="98" t="s">
        <v>60523</v>
      </c>
      <c r="M1241" s="98" t="s">
        <v>60524</v>
      </c>
      <c r="N1241" s="98" t="s">
        <v>60525</v>
      </c>
      <c r="O1241" s="101">
        <v>25</v>
      </c>
      <c r="P1241" s="101">
        <v>15</v>
      </c>
    </row>
    <row r="1242">
      <c r="L1242" s="98" t="s">
        <v>60526</v>
      </c>
      <c r="M1242" s="98" t="s">
        <v>60527</v>
      </c>
      <c r="N1242" s="98" t="s">
        <v>60528</v>
      </c>
      <c r="O1242" s="101">
        <v>1050</v>
      </c>
      <c r="P1242" s="101">
        <v>1050</v>
      </c>
    </row>
    <row r="1243">
      <c r="L1243" s="98" t="s">
        <v>60529</v>
      </c>
      <c r="M1243" s="98" t="s">
        <v>60530</v>
      </c>
      <c r="N1243" s="98" t="s">
        <v>60531</v>
      </c>
      <c r="O1243" s="101">
        <v>7</v>
      </c>
      <c r="P1243" s="101">
        <v>7</v>
      </c>
    </row>
    <row r="1244">
      <c r="K1244" s="96" t="s">
        <v>60532</v>
      </c>
      <c r="O1244" s="85">
        <f>SUM(O1238:O1243)</f>
      </c>
      <c r="P1244" s="85">
        <f>SUM(P1238:P1243)</f>
      </c>
    </row>
    <row r="1245">
      <c r="A1245" s="98" t="s">
        <v>60533</v>
      </c>
      <c r="B1245" s="98" t="s">
        <v>60534</v>
      </c>
      <c r="C1245" s="100">
        <v>721</v>
      </c>
      <c r="D1245" s="98" t="s">
        <v>60535</v>
      </c>
      <c r="E1245" s="98" t="s">
        <v>60536</v>
      </c>
      <c r="F1245" s="104">
        <v>45390</v>
      </c>
      <c r="G1245" s="104">
        <v>45390</v>
      </c>
      <c r="H1245" s="104">
        <v>45777</v>
      </c>
      <c r="I1245" s="104">
        <v>45777</v>
      </c>
      <c r="J1245" s="101">
        <v>1155</v>
      </c>
      <c r="K1245" s="98" t="s">
        <v>60537</v>
      </c>
      <c r="L1245" s="98" t="s">
        <v>60538</v>
      </c>
      <c r="M1245" s="98" t="s">
        <v>60539</v>
      </c>
      <c r="N1245" s="98" t="s">
        <v>60540</v>
      </c>
      <c r="O1245" s="101">
        <v>20</v>
      </c>
      <c r="P1245" s="101">
        <v>35</v>
      </c>
      <c r="Q1245" s="101">
        <v>0</v>
      </c>
      <c r="R1245" s="101">
        <v>150</v>
      </c>
    </row>
    <row r="1246">
      <c r="L1246" s="98" t="s">
        <v>60541</v>
      </c>
      <c r="M1246" s="98" t="s">
        <v>60542</v>
      </c>
      <c r="N1246" s="98" t="s">
        <v>60543</v>
      </c>
      <c r="O1246" s="101">
        <v>25</v>
      </c>
      <c r="P1246" s="101">
        <v>15</v>
      </c>
    </row>
    <row r="1247">
      <c r="L1247" s="98" t="s">
        <v>60544</v>
      </c>
      <c r="M1247" s="98" t="s">
        <v>60545</v>
      </c>
      <c r="N1247" s="98" t="s">
        <v>60546</v>
      </c>
      <c r="O1247" s="101">
        <v>10</v>
      </c>
      <c r="P1247" s="101">
        <v>0</v>
      </c>
    </row>
    <row r="1248">
      <c r="L1248" s="98" t="s">
        <v>60547</v>
      </c>
      <c r="M1248" s="98" t="s">
        <v>60548</v>
      </c>
      <c r="N1248" s="98" t="s">
        <v>60549</v>
      </c>
      <c r="O1248" s="101">
        <v>15</v>
      </c>
      <c r="P1248" s="101">
        <v>20</v>
      </c>
    </row>
    <row r="1249">
      <c r="L1249" s="98" t="s">
        <v>60550</v>
      </c>
      <c r="M1249" s="98" t="s">
        <v>60551</v>
      </c>
      <c r="N1249" s="98" t="s">
        <v>60552</v>
      </c>
      <c r="O1249" s="101">
        <v>1025</v>
      </c>
      <c r="P1249" s="101">
        <v>1025</v>
      </c>
    </row>
    <row r="1250">
      <c r="L1250" s="98" t="s">
        <v>60553</v>
      </c>
      <c r="M1250" s="98" t="s">
        <v>60554</v>
      </c>
      <c r="N1250" s="98" t="s">
        <v>60555</v>
      </c>
      <c r="O1250" s="101">
        <v>7</v>
      </c>
      <c r="P1250" s="101">
        <v>7</v>
      </c>
    </row>
    <row r="1251">
      <c r="K1251" s="96" t="s">
        <v>60556</v>
      </c>
      <c r="O1251" s="85">
        <f>SUM(O1245:O1250)</f>
      </c>
      <c r="P1251" s="85">
        <f>SUM(P1245:P1250)</f>
      </c>
    </row>
    <row r="1252">
      <c r="A1252" s="98" t="s">
        <v>60557</v>
      </c>
      <c r="B1252" s="98" t="s">
        <v>60558</v>
      </c>
      <c r="C1252" s="100">
        <v>721</v>
      </c>
      <c r="D1252" s="98" t="s">
        <v>60559</v>
      </c>
      <c r="E1252" s="98" t="s">
        <v>60560</v>
      </c>
      <c r="F1252" s="104">
        <v>44944</v>
      </c>
      <c r="G1252" s="104">
        <v>45748</v>
      </c>
      <c r="H1252" s="104">
        <v>46112</v>
      </c>
      <c r="J1252" s="101">
        <v>1120</v>
      </c>
      <c r="K1252" s="98" t="s">
        <v>60561</v>
      </c>
      <c r="L1252" s="98" t="s">
        <v>60562</v>
      </c>
      <c r="M1252" s="98" t="s">
        <v>60563</v>
      </c>
      <c r="N1252" s="98" t="s">
        <v>60564</v>
      </c>
      <c r="O1252" s="101">
        <v>20</v>
      </c>
      <c r="P1252" s="101">
        <v>60</v>
      </c>
      <c r="Q1252" s="101">
        <v>0</v>
      </c>
      <c r="R1252" s="101">
        <v>150</v>
      </c>
    </row>
    <row r="1253">
      <c r="L1253" s="98" t="s">
        <v>60565</v>
      </c>
      <c r="M1253" s="98" t="s">
        <v>60566</v>
      </c>
      <c r="N1253" s="98" t="s">
        <v>60567</v>
      </c>
      <c r="O1253" s="101">
        <v>15</v>
      </c>
      <c r="P1253" s="101">
        <v>0</v>
      </c>
    </row>
    <row r="1254">
      <c r="L1254" s="98" t="s">
        <v>60568</v>
      </c>
      <c r="M1254" s="98" t="s">
        <v>60569</v>
      </c>
      <c r="N1254" s="98" t="s">
        <v>60570</v>
      </c>
      <c r="O1254" s="101">
        <v>35</v>
      </c>
      <c r="P1254" s="101">
        <v>0</v>
      </c>
    </row>
    <row r="1255">
      <c r="L1255" s="98" t="s">
        <v>60571</v>
      </c>
      <c r="M1255" s="98" t="s">
        <v>60572</v>
      </c>
      <c r="N1255" s="98" t="s">
        <v>60573</v>
      </c>
      <c r="O1255" s="101">
        <v>10</v>
      </c>
      <c r="P1255" s="101">
        <v>20</v>
      </c>
    </row>
    <row r="1256">
      <c r="L1256" s="98" t="s">
        <v>60574</v>
      </c>
      <c r="M1256" s="98" t="s">
        <v>60575</v>
      </c>
      <c r="N1256" s="98" t="s">
        <v>60576</v>
      </c>
      <c r="O1256" s="101">
        <v>1050</v>
      </c>
      <c r="P1256" s="101">
        <v>1050</v>
      </c>
    </row>
    <row r="1257">
      <c r="L1257" s="98" t="s">
        <v>60577</v>
      </c>
      <c r="M1257" s="98" t="s">
        <v>60578</v>
      </c>
      <c r="N1257" s="98" t="s">
        <v>60579</v>
      </c>
      <c r="O1257" s="101">
        <v>7</v>
      </c>
      <c r="P1257" s="101">
        <v>7</v>
      </c>
    </row>
    <row r="1258">
      <c r="K1258" s="96" t="s">
        <v>60580</v>
      </c>
      <c r="O1258" s="85">
        <f>SUM(O1252:O1257)</f>
      </c>
      <c r="P1258" s="85">
        <f>SUM(P1252:P1257)</f>
      </c>
    </row>
    <row r="1259">
      <c r="A1259" s="98" t="s">
        <v>60581</v>
      </c>
      <c r="B1259" s="98" t="s">
        <v>60582</v>
      </c>
      <c r="C1259" s="100">
        <v>1135</v>
      </c>
      <c r="D1259" s="98" t="s">
        <v>60583</v>
      </c>
      <c r="E1259" s="98" t="s">
        <v>60584</v>
      </c>
      <c r="F1259" s="104">
        <v>43169</v>
      </c>
      <c r="G1259" s="104">
        <v>45748</v>
      </c>
      <c r="H1259" s="104">
        <v>46112</v>
      </c>
      <c r="J1259" s="101">
        <v>1580</v>
      </c>
      <c r="K1259" s="98" t="s">
        <v>60585</v>
      </c>
      <c r="L1259" s="98" t="s">
        <v>60586</v>
      </c>
      <c r="M1259" s="98" t="s">
        <v>60587</v>
      </c>
      <c r="N1259" s="98" t="s">
        <v>60588</v>
      </c>
      <c r="O1259" s="101">
        <v>45</v>
      </c>
      <c r="P1259" s="101">
        <v>45</v>
      </c>
      <c r="Q1259" s="101">
        <v>0</v>
      </c>
      <c r="R1259" s="101">
        <v>450</v>
      </c>
    </row>
    <row r="1260">
      <c r="L1260" s="98" t="s">
        <v>60589</v>
      </c>
      <c r="M1260" s="98" t="s">
        <v>60590</v>
      </c>
      <c r="N1260" s="98" t="s">
        <v>60591</v>
      </c>
      <c r="O1260" s="101">
        <v>10</v>
      </c>
      <c r="P1260" s="101">
        <v>0</v>
      </c>
    </row>
    <row r="1261">
      <c r="L1261" s="98" t="s">
        <v>60592</v>
      </c>
      <c r="M1261" s="98" t="s">
        <v>60593</v>
      </c>
      <c r="N1261" s="98" t="s">
        <v>60594</v>
      </c>
      <c r="O1261" s="101">
        <v>15</v>
      </c>
      <c r="P1261" s="101">
        <v>35</v>
      </c>
    </row>
    <row r="1262">
      <c r="L1262" s="98" t="s">
        <v>60595</v>
      </c>
      <c r="M1262" s="98" t="s">
        <v>60596</v>
      </c>
      <c r="N1262" s="98" t="s">
        <v>60597</v>
      </c>
      <c r="O1262" s="101">
        <v>35</v>
      </c>
      <c r="P1262" s="101">
        <v>25</v>
      </c>
    </row>
    <row r="1263">
      <c r="L1263" s="98" t="s">
        <v>60598</v>
      </c>
      <c r="M1263" s="98" t="s">
        <v>60599</v>
      </c>
      <c r="N1263" s="98" t="s">
        <v>60600</v>
      </c>
      <c r="O1263" s="101">
        <v>1520</v>
      </c>
      <c r="P1263" s="101">
        <v>1520</v>
      </c>
    </row>
    <row r="1264">
      <c r="L1264" s="98" t="s">
        <v>60601</v>
      </c>
      <c r="M1264" s="98" t="s">
        <v>60602</v>
      </c>
      <c r="N1264" s="98" t="s">
        <v>60603</v>
      </c>
      <c r="O1264" s="101">
        <v>45</v>
      </c>
      <c r="P1264" s="101">
        <v>45</v>
      </c>
    </row>
    <row r="1265">
      <c r="L1265" s="98" t="s">
        <v>60604</v>
      </c>
      <c r="M1265" s="98" t="s">
        <v>60605</v>
      </c>
      <c r="N1265" s="98" t="s">
        <v>60606</v>
      </c>
      <c r="O1265" s="101">
        <v>7</v>
      </c>
      <c r="P1265" s="101">
        <v>7</v>
      </c>
    </row>
    <row r="1266">
      <c r="K1266" s="96" t="s">
        <v>60607</v>
      </c>
      <c r="O1266" s="85">
        <f>SUM(O1259:O1265)</f>
      </c>
      <c r="P1266" s="85">
        <f>SUM(P1259:P1265)</f>
      </c>
    </row>
    <row r="1267">
      <c r="A1267" s="98" t="s">
        <v>60608</v>
      </c>
      <c r="B1267" s="98" t="s">
        <v>60609</v>
      </c>
      <c r="C1267" s="100">
        <v>1168</v>
      </c>
      <c r="D1267" s="98" t="s">
        <v>60610</v>
      </c>
      <c r="E1267" s="98" t="s">
        <v>60611</v>
      </c>
      <c r="F1267" s="104">
        <v>44898</v>
      </c>
      <c r="G1267" s="104">
        <v>45658</v>
      </c>
      <c r="H1267" s="104">
        <v>45838</v>
      </c>
      <c r="J1267" s="101">
        <v>1705</v>
      </c>
      <c r="K1267" s="98" t="s">
        <v>60612</v>
      </c>
      <c r="L1267" s="98" t="s">
        <v>60613</v>
      </c>
      <c r="M1267" s="98" t="s">
        <v>60614</v>
      </c>
      <c r="N1267" s="98" t="s">
        <v>60615</v>
      </c>
      <c r="O1267" s="101">
        <v>10</v>
      </c>
      <c r="P1267" s="101">
        <v>15</v>
      </c>
      <c r="Q1267" s="101">
        <v>40.090000000000003</v>
      </c>
      <c r="R1267" s="101">
        <v>1580</v>
      </c>
    </row>
    <row r="1268">
      <c r="L1268" s="98" t="s">
        <v>60616</v>
      </c>
      <c r="M1268" s="98" t="s">
        <v>60617</v>
      </c>
      <c r="N1268" s="98" t="s">
        <v>60618</v>
      </c>
      <c r="O1268" s="101">
        <v>15</v>
      </c>
      <c r="P1268" s="101">
        <v>0</v>
      </c>
    </row>
    <row r="1269">
      <c r="L1269" s="98" t="s">
        <v>60619</v>
      </c>
      <c r="M1269" s="98" t="s">
        <v>60620</v>
      </c>
      <c r="N1269" s="98" t="s">
        <v>60621</v>
      </c>
      <c r="O1269" s="101">
        <v>15</v>
      </c>
      <c r="P1269" s="101">
        <v>0</v>
      </c>
    </row>
    <row r="1270">
      <c r="L1270" s="98" t="s">
        <v>60622</v>
      </c>
      <c r="M1270" s="98" t="s">
        <v>60623</v>
      </c>
      <c r="N1270" s="98" t="s">
        <v>60624</v>
      </c>
      <c r="O1270" s="101">
        <v>35</v>
      </c>
      <c r="P1270" s="101">
        <v>60</v>
      </c>
    </row>
    <row r="1271">
      <c r="L1271" s="98" t="s">
        <v>60625</v>
      </c>
      <c r="M1271" s="98" t="s">
        <v>60626</v>
      </c>
      <c r="N1271" s="98" t="s">
        <v>60627</v>
      </c>
      <c r="O1271" s="101">
        <v>1665</v>
      </c>
      <c r="P1271" s="101">
        <v>1665</v>
      </c>
    </row>
    <row r="1272">
      <c r="L1272" s="98" t="s">
        <v>60628</v>
      </c>
      <c r="M1272" s="98" t="s">
        <v>60629</v>
      </c>
      <c r="N1272" s="98" t="s">
        <v>60630</v>
      </c>
      <c r="O1272" s="101">
        <v>45</v>
      </c>
      <c r="P1272" s="101">
        <v>45</v>
      </c>
    </row>
    <row r="1273">
      <c r="L1273" s="98" t="s">
        <v>60631</v>
      </c>
      <c r="M1273" s="98" t="s">
        <v>60632</v>
      </c>
      <c r="N1273" s="98" t="s">
        <v>60633</v>
      </c>
      <c r="O1273" s="101">
        <v>7</v>
      </c>
      <c r="P1273" s="101">
        <v>7</v>
      </c>
    </row>
    <row r="1274">
      <c r="K1274" s="96" t="s">
        <v>60634</v>
      </c>
      <c r="O1274" s="85">
        <f>SUM(O1267:O1273)</f>
      </c>
      <c r="P1274" s="85">
        <f>SUM(P1267:P1273)</f>
      </c>
    </row>
    <row r="1275">
      <c r="A1275" s="98" t="s">
        <v>60635</v>
      </c>
      <c r="B1275" s="98" t="s">
        <v>60636</v>
      </c>
      <c r="C1275" s="100">
        <v>721</v>
      </c>
      <c r="D1275" s="98" t="s">
        <v>60637</v>
      </c>
      <c r="E1275" s="98" t="s">
        <v>60638</v>
      </c>
      <c r="F1275" s="104">
        <v>45458</v>
      </c>
      <c r="G1275" s="104">
        <v>45458</v>
      </c>
      <c r="H1275" s="104">
        <v>45838</v>
      </c>
      <c r="J1275" s="101">
        <v>1095</v>
      </c>
      <c r="K1275" s="98" t="s">
        <v>60639</v>
      </c>
      <c r="L1275" s="98" t="s">
        <v>60640</v>
      </c>
      <c r="M1275" s="98" t="s">
        <v>60641</v>
      </c>
      <c r="N1275" s="98" t="s">
        <v>60642</v>
      </c>
      <c r="O1275" s="101">
        <v>10</v>
      </c>
      <c r="P1275" s="101">
        <v>0</v>
      </c>
      <c r="Q1275" s="101">
        <v>0</v>
      </c>
      <c r="R1275" s="101">
        <v>150</v>
      </c>
    </row>
    <row r="1276">
      <c r="L1276" s="98" t="s">
        <v>60643</v>
      </c>
      <c r="M1276" s="98" t="s">
        <v>60644</v>
      </c>
      <c r="N1276" s="98" t="s">
        <v>60645</v>
      </c>
      <c r="O1276" s="101">
        <v>20</v>
      </c>
      <c r="P1276" s="101">
        <v>25</v>
      </c>
    </row>
    <row r="1277">
      <c r="L1277" s="98" t="s">
        <v>60646</v>
      </c>
      <c r="M1277" s="98" t="s">
        <v>60647</v>
      </c>
      <c r="N1277" s="98" t="s">
        <v>60648</v>
      </c>
      <c r="O1277" s="101">
        <v>25</v>
      </c>
      <c r="P1277" s="101">
        <v>45</v>
      </c>
    </row>
    <row r="1278">
      <c r="L1278" s="98" t="s">
        <v>60649</v>
      </c>
      <c r="M1278" s="98" t="s">
        <v>60650</v>
      </c>
      <c r="N1278" s="98" t="s">
        <v>60651</v>
      </c>
      <c r="O1278" s="101">
        <v>15</v>
      </c>
      <c r="P1278" s="101">
        <v>0</v>
      </c>
    </row>
    <row r="1279">
      <c r="L1279" s="98" t="s">
        <v>60652</v>
      </c>
      <c r="M1279" s="98" t="s">
        <v>60653</v>
      </c>
      <c r="N1279" s="98" t="s">
        <v>60654</v>
      </c>
      <c r="O1279" s="101">
        <v>1025</v>
      </c>
      <c r="P1279" s="101">
        <v>1025</v>
      </c>
    </row>
    <row r="1280">
      <c r="L1280" s="98" t="s">
        <v>60655</v>
      </c>
      <c r="M1280" s="98" t="s">
        <v>60656</v>
      </c>
      <c r="N1280" s="98" t="s">
        <v>60657</v>
      </c>
      <c r="O1280" s="101">
        <v>7</v>
      </c>
      <c r="P1280" s="101">
        <v>7</v>
      </c>
    </row>
    <row r="1281">
      <c r="K1281" s="96" t="s">
        <v>60658</v>
      </c>
      <c r="O1281" s="85">
        <f>SUM(O1275:O1280)</f>
      </c>
      <c r="P1281" s="85">
        <f>SUM(P1275:P1280)</f>
      </c>
    </row>
    <row r="1282">
      <c r="A1282" s="98" t="s">
        <v>60659</v>
      </c>
      <c r="B1282" s="98" t="s">
        <v>60660</v>
      </c>
      <c r="C1282" s="100">
        <v>721</v>
      </c>
      <c r="D1282" s="98" t="s">
        <v>60661</v>
      </c>
      <c r="E1282" s="98" t="s">
        <v>60662</v>
      </c>
      <c r="J1282" s="101">
        <v>1155</v>
      </c>
      <c r="K1282" s="98" t="s">
        <v>60663</v>
      </c>
      <c r="L1282" s="98" t="s">
        <v>60663</v>
      </c>
      <c r="O1282" s="101">
        <v>0</v>
      </c>
      <c r="P1282" s="101">
        <v>0</v>
      </c>
      <c r="R1282" s="101">
        <v>0</v>
      </c>
    </row>
    <row r="1283">
      <c r="K1283" s="96" t="s">
        <v>60664</v>
      </c>
      <c r="O1283" s="85">
        <f>SUM(O1282:O1282)</f>
      </c>
      <c r="P1283" s="85">
        <f>SUM(P1282:P1282)</f>
      </c>
    </row>
    <row r="1284">
      <c r="A1284" s="98" t="s">
        <v>60665</v>
      </c>
      <c r="B1284" s="98" t="s">
        <v>60666</v>
      </c>
      <c r="C1284" s="100">
        <v>721</v>
      </c>
      <c r="D1284" s="98" t="s">
        <v>60667</v>
      </c>
      <c r="E1284" s="98" t="s">
        <v>60668</v>
      </c>
      <c r="F1284" s="104">
        <v>45427</v>
      </c>
      <c r="G1284" s="104">
        <v>45427</v>
      </c>
      <c r="H1284" s="104">
        <v>45808</v>
      </c>
      <c r="J1284" s="101">
        <v>1095</v>
      </c>
      <c r="K1284" s="98" t="s">
        <v>60669</v>
      </c>
      <c r="L1284" s="98" t="s">
        <v>60670</v>
      </c>
      <c r="M1284" s="98" t="s">
        <v>60671</v>
      </c>
      <c r="N1284" s="98" t="s">
        <v>60672</v>
      </c>
      <c r="O1284" s="101">
        <v>25</v>
      </c>
      <c r="P1284" s="101">
        <v>15</v>
      </c>
      <c r="Q1284" s="101">
        <v>0</v>
      </c>
      <c r="R1284" s="101">
        <v>150</v>
      </c>
    </row>
    <row r="1285">
      <c r="L1285" s="98" t="s">
        <v>60673</v>
      </c>
      <c r="M1285" s="98" t="s">
        <v>60674</v>
      </c>
      <c r="N1285" s="98" t="s">
        <v>60675</v>
      </c>
      <c r="O1285" s="101">
        <v>15</v>
      </c>
      <c r="P1285" s="101">
        <v>0</v>
      </c>
    </row>
    <row r="1286">
      <c r="L1286" s="98" t="s">
        <v>60676</v>
      </c>
      <c r="M1286" s="98" t="s">
        <v>60677</v>
      </c>
      <c r="N1286" s="98" t="s">
        <v>60678</v>
      </c>
      <c r="O1286" s="101">
        <v>10</v>
      </c>
      <c r="P1286" s="101">
        <v>55</v>
      </c>
    </row>
    <row r="1287">
      <c r="L1287" s="98" t="s">
        <v>60679</v>
      </c>
      <c r="M1287" s="98" t="s">
        <v>60680</v>
      </c>
      <c r="N1287" s="98" t="s">
        <v>60681</v>
      </c>
      <c r="O1287" s="101">
        <v>20</v>
      </c>
      <c r="P1287" s="101">
        <v>0</v>
      </c>
    </row>
    <row r="1288">
      <c r="L1288" s="98" t="s">
        <v>60682</v>
      </c>
      <c r="M1288" s="98" t="s">
        <v>60683</v>
      </c>
      <c r="N1288" s="98" t="s">
        <v>60684</v>
      </c>
      <c r="O1288" s="101">
        <v>1025</v>
      </c>
      <c r="P1288" s="101">
        <v>1025</v>
      </c>
    </row>
    <row r="1289">
      <c r="L1289" s="98" t="s">
        <v>60685</v>
      </c>
      <c r="M1289" s="98" t="s">
        <v>60686</v>
      </c>
      <c r="N1289" s="98" t="s">
        <v>60687</v>
      </c>
      <c r="O1289" s="101">
        <v>7</v>
      </c>
      <c r="P1289" s="101">
        <v>7</v>
      </c>
    </row>
    <row r="1290">
      <c r="K1290" s="96" t="s">
        <v>60688</v>
      </c>
      <c r="O1290" s="85">
        <f>SUM(O1284:O1289)</f>
      </c>
      <c r="P1290" s="85">
        <f>SUM(P1284:P1289)</f>
      </c>
    </row>
    <row r="1291">
      <c r="A1291" s="98" t="s">
        <v>60689</v>
      </c>
      <c r="B1291" s="98" t="s">
        <v>60690</v>
      </c>
      <c r="C1291" s="100">
        <v>721</v>
      </c>
      <c r="D1291" s="98" t="s">
        <v>60691</v>
      </c>
      <c r="E1291" s="98" t="s">
        <v>60692</v>
      </c>
      <c r="F1291" s="104">
        <v>44968</v>
      </c>
      <c r="G1291" s="104">
        <v>45352</v>
      </c>
      <c r="H1291" s="104">
        <v>45777</v>
      </c>
      <c r="J1291" s="101">
        <v>1120</v>
      </c>
      <c r="K1291" s="98" t="s">
        <v>60693</v>
      </c>
      <c r="L1291" s="98" t="s">
        <v>60694</v>
      </c>
      <c r="M1291" s="98" t="s">
        <v>60695</v>
      </c>
      <c r="N1291" s="98" t="s">
        <v>60696</v>
      </c>
      <c r="O1291" s="101">
        <v>15</v>
      </c>
      <c r="P1291" s="101">
        <v>25</v>
      </c>
      <c r="Q1291" s="101">
        <v>0</v>
      </c>
      <c r="R1291" s="101">
        <v>1025</v>
      </c>
    </row>
    <row r="1292">
      <c r="L1292" s="98" t="s">
        <v>60697</v>
      </c>
      <c r="M1292" s="98" t="s">
        <v>60698</v>
      </c>
      <c r="N1292" s="98" t="s">
        <v>60699</v>
      </c>
      <c r="O1292" s="101">
        <v>25</v>
      </c>
      <c r="P1292" s="101">
        <v>45</v>
      </c>
    </row>
    <row r="1293">
      <c r="L1293" s="98" t="s">
        <v>60700</v>
      </c>
      <c r="M1293" s="98" t="s">
        <v>60701</v>
      </c>
      <c r="N1293" s="98" t="s">
        <v>60702</v>
      </c>
      <c r="O1293" s="101">
        <v>10</v>
      </c>
      <c r="P1293" s="101">
        <v>0</v>
      </c>
    </row>
    <row r="1294">
      <c r="L1294" s="98" t="s">
        <v>60703</v>
      </c>
      <c r="M1294" s="98" t="s">
        <v>60704</v>
      </c>
      <c r="N1294" s="98" t="s">
        <v>60705</v>
      </c>
      <c r="O1294" s="101">
        <v>20</v>
      </c>
      <c r="P1294" s="101">
        <v>0</v>
      </c>
    </row>
    <row r="1295">
      <c r="L1295" s="98" t="s">
        <v>60706</v>
      </c>
      <c r="M1295" s="98" t="s">
        <v>60707</v>
      </c>
      <c r="N1295" s="98" t="s">
        <v>60708</v>
      </c>
      <c r="O1295" s="101">
        <v>1030</v>
      </c>
      <c r="P1295" s="101">
        <v>1030</v>
      </c>
    </row>
    <row r="1296">
      <c r="L1296" s="98" t="s">
        <v>60709</v>
      </c>
      <c r="M1296" s="98" t="s">
        <v>60710</v>
      </c>
      <c r="N1296" s="98" t="s">
        <v>60711</v>
      </c>
      <c r="O1296" s="101">
        <v>6</v>
      </c>
      <c r="P1296" s="101">
        <v>6</v>
      </c>
    </row>
    <row r="1297">
      <c r="K1297" s="96" t="s">
        <v>60712</v>
      </c>
      <c r="O1297" s="85">
        <f>SUM(O1291:O1296)</f>
      </c>
      <c r="P1297" s="85">
        <f>SUM(P1291:P1296)</f>
      </c>
    </row>
    <row r="1298">
      <c r="A1298" s="98" t="s">
        <v>60713</v>
      </c>
      <c r="B1298" s="98" t="s">
        <v>60714</v>
      </c>
      <c r="C1298" s="100">
        <v>1275</v>
      </c>
      <c r="D1298" s="98" t="s">
        <v>60715</v>
      </c>
      <c r="E1298" s="98" t="s">
        <v>60716</v>
      </c>
      <c r="F1298" s="104">
        <v>44888</v>
      </c>
      <c r="G1298" s="104">
        <v>45689</v>
      </c>
      <c r="H1298" s="104">
        <v>46053</v>
      </c>
      <c r="J1298" s="101">
        <v>1875</v>
      </c>
      <c r="K1298" s="98" t="s">
        <v>60717</v>
      </c>
      <c r="L1298" s="98" t="s">
        <v>60718</v>
      </c>
      <c r="M1298" s="98" t="s">
        <v>60719</v>
      </c>
      <c r="N1298" s="98" t="s">
        <v>60720</v>
      </c>
      <c r="O1298" s="101">
        <v>50</v>
      </c>
      <c r="P1298" s="101">
        <v>65</v>
      </c>
      <c r="Q1298" s="101">
        <v>0</v>
      </c>
      <c r="R1298" s="101">
        <v>150</v>
      </c>
    </row>
    <row r="1299">
      <c r="L1299" s="98" t="s">
        <v>60721</v>
      </c>
      <c r="M1299" s="98" t="s">
        <v>60722</v>
      </c>
      <c r="N1299" s="98" t="s">
        <v>60723</v>
      </c>
      <c r="O1299" s="101">
        <v>65</v>
      </c>
      <c r="P1299" s="101">
        <v>50</v>
      </c>
    </row>
    <row r="1300">
      <c r="L1300" s="98" t="s">
        <v>60724</v>
      </c>
      <c r="M1300" s="98" t="s">
        <v>60725</v>
      </c>
      <c r="N1300" s="98" t="s">
        <v>60726</v>
      </c>
      <c r="O1300" s="101">
        <v>1800</v>
      </c>
      <c r="P1300" s="101">
        <v>1800</v>
      </c>
    </row>
    <row r="1301">
      <c r="L1301" s="98" t="s">
        <v>60727</v>
      </c>
      <c r="M1301" s="98" t="s">
        <v>60728</v>
      </c>
      <c r="N1301" s="98" t="s">
        <v>60729</v>
      </c>
      <c r="O1301" s="101">
        <v>7</v>
      </c>
      <c r="P1301" s="101">
        <v>7</v>
      </c>
    </row>
    <row r="1302">
      <c r="K1302" s="96" t="s">
        <v>60730</v>
      </c>
      <c r="O1302" s="85">
        <f>SUM(O1298:O1301)</f>
      </c>
      <c r="P1302" s="85">
        <f>SUM(P1298:P1301)</f>
      </c>
    </row>
    <row r="1303">
      <c r="A1303" s="98" t="s">
        <v>60731</v>
      </c>
      <c r="B1303" s="98" t="s">
        <v>60732</v>
      </c>
      <c r="C1303" s="100">
        <v>827</v>
      </c>
      <c r="D1303" s="98" t="s">
        <v>60733</v>
      </c>
      <c r="E1303" s="98" t="s">
        <v>60734</v>
      </c>
      <c r="F1303" s="104">
        <v>45360</v>
      </c>
      <c r="G1303" s="104">
        <v>45748</v>
      </c>
      <c r="H1303" s="104">
        <v>46112</v>
      </c>
      <c r="J1303" s="101">
        <v>1120</v>
      </c>
      <c r="K1303" s="98" t="s">
        <v>60735</v>
      </c>
      <c r="L1303" s="98" t="s">
        <v>60736</v>
      </c>
      <c r="M1303" s="98" t="s">
        <v>60737</v>
      </c>
      <c r="N1303" s="98" t="s">
        <v>60738</v>
      </c>
      <c r="O1303" s="101">
        <v>50</v>
      </c>
      <c r="P1303" s="101">
        <v>50</v>
      </c>
      <c r="Q1303" s="101">
        <v>0</v>
      </c>
      <c r="R1303" s="101">
        <v>150</v>
      </c>
    </row>
    <row r="1304">
      <c r="L1304" s="98" t="s">
        <v>60739</v>
      </c>
      <c r="M1304" s="98" t="s">
        <v>60740</v>
      </c>
      <c r="N1304" s="98" t="s">
        <v>60741</v>
      </c>
      <c r="O1304" s="101">
        <v>1145</v>
      </c>
      <c r="P1304" s="101">
        <v>1145</v>
      </c>
    </row>
    <row r="1305">
      <c r="L1305" s="98" t="s">
        <v>60742</v>
      </c>
      <c r="M1305" s="98" t="s">
        <v>60743</v>
      </c>
      <c r="N1305" s="98" t="s">
        <v>60744</v>
      </c>
      <c r="O1305" s="101">
        <v>45</v>
      </c>
      <c r="P1305" s="101">
        <v>45</v>
      </c>
    </row>
    <row r="1306">
      <c r="L1306" s="98" t="s">
        <v>60745</v>
      </c>
      <c r="M1306" s="98" t="s">
        <v>60746</v>
      </c>
      <c r="N1306" s="98" t="s">
        <v>60747</v>
      </c>
      <c r="O1306" s="101">
        <v>7</v>
      </c>
      <c r="P1306" s="101">
        <v>7</v>
      </c>
    </row>
    <row r="1307">
      <c r="K1307" s="96" t="s">
        <v>60748</v>
      </c>
      <c r="O1307" s="85">
        <f>SUM(O1303:O1306)</f>
      </c>
      <c r="P1307" s="85">
        <f>SUM(P1303:P1306)</f>
      </c>
    </row>
    <row r="1308">
      <c r="A1308" s="98" t="s">
        <v>60749</v>
      </c>
      <c r="B1308" s="98" t="s">
        <v>60750</v>
      </c>
      <c r="C1308" s="100">
        <v>827</v>
      </c>
      <c r="D1308" s="98" t="s">
        <v>60751</v>
      </c>
      <c r="E1308" s="98" t="s">
        <v>60752</v>
      </c>
      <c r="F1308" s="104">
        <v>45056</v>
      </c>
      <c r="G1308" s="104">
        <v>45444</v>
      </c>
      <c r="H1308" s="104">
        <v>45808</v>
      </c>
      <c r="J1308" s="101">
        <v>1200</v>
      </c>
      <c r="K1308" s="98" t="s">
        <v>60753</v>
      </c>
      <c r="L1308" s="98" t="s">
        <v>60754</v>
      </c>
      <c r="M1308" s="98" t="s">
        <v>60755</v>
      </c>
      <c r="N1308" s="98" t="s">
        <v>60756</v>
      </c>
      <c r="O1308" s="101">
        <v>15</v>
      </c>
      <c r="P1308" s="101">
        <v>0</v>
      </c>
      <c r="Q1308" s="101">
        <v>0</v>
      </c>
      <c r="R1308" s="101">
        <v>450</v>
      </c>
    </row>
    <row r="1309">
      <c r="L1309" s="98" t="s">
        <v>60757</v>
      </c>
      <c r="M1309" s="98" t="s">
        <v>60758</v>
      </c>
      <c r="N1309" s="98" t="s">
        <v>60759</v>
      </c>
      <c r="O1309" s="101">
        <v>20</v>
      </c>
      <c r="P1309" s="101">
        <v>0</v>
      </c>
    </row>
    <row r="1310">
      <c r="L1310" s="98" t="s">
        <v>60760</v>
      </c>
      <c r="M1310" s="98" t="s">
        <v>60761</v>
      </c>
      <c r="N1310" s="98" t="s">
        <v>60762</v>
      </c>
      <c r="O1310" s="101">
        <v>25</v>
      </c>
      <c r="P1310" s="101">
        <v>30</v>
      </c>
    </row>
    <row r="1311">
      <c r="L1311" s="98" t="s">
        <v>60763</v>
      </c>
      <c r="M1311" s="98" t="s">
        <v>60764</v>
      </c>
      <c r="N1311" s="98" t="s">
        <v>60765</v>
      </c>
      <c r="O1311" s="101">
        <v>10</v>
      </c>
      <c r="P1311" s="101">
        <v>25</v>
      </c>
    </row>
    <row r="1312">
      <c r="L1312" s="98" t="s">
        <v>60766</v>
      </c>
      <c r="M1312" s="98" t="s">
        <v>60767</v>
      </c>
      <c r="N1312" s="98" t="s">
        <v>60768</v>
      </c>
      <c r="O1312" s="101">
        <v>10</v>
      </c>
      <c r="P1312" s="101">
        <v>25</v>
      </c>
    </row>
    <row r="1313">
      <c r="L1313" s="98" t="s">
        <v>60769</v>
      </c>
      <c r="M1313" s="98" t="s">
        <v>60770</v>
      </c>
      <c r="N1313" s="98" t="s">
        <v>60771</v>
      </c>
      <c r="O1313" s="101">
        <v>1120</v>
      </c>
      <c r="P1313" s="101">
        <v>1120</v>
      </c>
    </row>
    <row r="1314">
      <c r="L1314" s="98" t="s">
        <v>60772</v>
      </c>
      <c r="M1314" s="98" t="s">
        <v>60773</v>
      </c>
      <c r="N1314" s="98" t="s">
        <v>60774</v>
      </c>
      <c r="O1314" s="101">
        <v>7</v>
      </c>
      <c r="P1314" s="101">
        <v>7</v>
      </c>
    </row>
    <row r="1315">
      <c r="K1315" s="96" t="s">
        <v>60775</v>
      </c>
      <c r="O1315" s="85">
        <f>SUM(O1308:O1314)</f>
      </c>
      <c r="P1315" s="85">
        <f>SUM(P1308:P1314)</f>
      </c>
    </row>
    <row r="1316">
      <c r="A1316" s="98" t="s">
        <v>60776</v>
      </c>
      <c r="B1316" s="98" t="s">
        <v>60777</v>
      </c>
      <c r="C1316" s="100">
        <v>827</v>
      </c>
      <c r="D1316" s="98" t="s">
        <v>60778</v>
      </c>
      <c r="E1316" s="98" t="s">
        <v>60779</v>
      </c>
      <c r="F1316" s="104">
        <v>45527</v>
      </c>
      <c r="G1316" s="104">
        <v>45527</v>
      </c>
      <c r="H1316" s="104">
        <v>45900</v>
      </c>
      <c r="J1316" s="101">
        <v>1220</v>
      </c>
      <c r="K1316" s="98" t="s">
        <v>60780</v>
      </c>
      <c r="L1316" s="98" t="s">
        <v>60781</v>
      </c>
      <c r="M1316" s="98" t="s">
        <v>60782</v>
      </c>
      <c r="N1316" s="98" t="s">
        <v>60783</v>
      </c>
      <c r="O1316" s="101">
        <v>35</v>
      </c>
      <c r="P1316" s="101">
        <v>35</v>
      </c>
      <c r="Q1316" s="101">
        <v>0</v>
      </c>
      <c r="R1316" s="101">
        <v>150</v>
      </c>
    </row>
    <row r="1317">
      <c r="L1317" s="98" t="s">
        <v>60784</v>
      </c>
      <c r="M1317" s="98" t="s">
        <v>60785</v>
      </c>
      <c r="N1317" s="98" t="s">
        <v>60786</v>
      </c>
      <c r="O1317" s="101">
        <v>40</v>
      </c>
      <c r="P1317" s="101">
        <v>40</v>
      </c>
    </row>
    <row r="1318">
      <c r="L1318" s="98" t="s">
        <v>60787</v>
      </c>
      <c r="M1318" s="98" t="s">
        <v>60788</v>
      </c>
      <c r="N1318" s="98" t="s">
        <v>60789</v>
      </c>
      <c r="O1318" s="101">
        <v>1145</v>
      </c>
      <c r="P1318" s="101">
        <v>1145</v>
      </c>
    </row>
    <row r="1319">
      <c r="L1319" s="98" t="s">
        <v>60790</v>
      </c>
      <c r="M1319" s="98" t="s">
        <v>60791</v>
      </c>
      <c r="N1319" s="98" t="s">
        <v>60792</v>
      </c>
      <c r="O1319" s="101">
        <v>7</v>
      </c>
      <c r="P1319" s="101">
        <v>7</v>
      </c>
    </row>
    <row r="1320">
      <c r="K1320" s="96" t="s">
        <v>60793</v>
      </c>
      <c r="O1320" s="85">
        <f>SUM(O1316:O1319)</f>
      </c>
      <c r="P1320" s="85">
        <f>SUM(P1316:P1319)</f>
      </c>
    </row>
    <row r="1321">
      <c r="A1321" s="98" t="s">
        <v>60794</v>
      </c>
      <c r="B1321" s="98" t="s">
        <v>60795</v>
      </c>
      <c r="C1321" s="100">
        <v>827</v>
      </c>
      <c r="D1321" s="98" t="s">
        <v>60796</v>
      </c>
      <c r="E1321" s="98" t="s">
        <v>60797</v>
      </c>
      <c r="J1321" s="101">
        <v>1275</v>
      </c>
      <c r="K1321" s="98" t="s">
        <v>60798</v>
      </c>
      <c r="L1321" s="98" t="s">
        <v>60798</v>
      </c>
      <c r="O1321" s="101">
        <v>0</v>
      </c>
      <c r="P1321" s="101">
        <v>0</v>
      </c>
      <c r="R1321" s="101">
        <v>0</v>
      </c>
    </row>
    <row r="1322">
      <c r="K1322" s="96" t="s">
        <v>60799</v>
      </c>
      <c r="O1322" s="85">
        <f>SUM(O1321:O1321)</f>
      </c>
      <c r="P1322" s="85">
        <f>SUM(P1321:P1321)</f>
      </c>
    </row>
    <row r="1323">
      <c r="A1323" s="98" t="s">
        <v>60800</v>
      </c>
      <c r="B1323" s="98" t="s">
        <v>60801</v>
      </c>
      <c r="C1323" s="100">
        <v>1275</v>
      </c>
      <c r="D1323" s="98" t="s">
        <v>60802</v>
      </c>
      <c r="E1323" s="98" t="s">
        <v>60803</v>
      </c>
      <c r="F1323" s="104">
        <v>45458</v>
      </c>
      <c r="G1323" s="104">
        <v>45458</v>
      </c>
      <c r="H1323" s="104">
        <v>45838</v>
      </c>
      <c r="J1323" s="101">
        <v>1915</v>
      </c>
      <c r="K1323" s="98" t="s">
        <v>60804</v>
      </c>
      <c r="L1323" s="98" t="s">
        <v>60805</v>
      </c>
      <c r="M1323" s="98" t="s">
        <v>60806</v>
      </c>
      <c r="N1323" s="98" t="s">
        <v>60807</v>
      </c>
      <c r="O1323" s="101">
        <v>15</v>
      </c>
      <c r="P1323" s="101">
        <v>15</v>
      </c>
      <c r="Q1323" s="101">
        <v>0</v>
      </c>
      <c r="R1323" s="101">
        <v>150</v>
      </c>
    </row>
    <row r="1324">
      <c r="L1324" s="98" t="s">
        <v>60808</v>
      </c>
      <c r="M1324" s="98" t="s">
        <v>60809</v>
      </c>
      <c r="N1324" s="98" t="s">
        <v>60810</v>
      </c>
      <c r="O1324" s="101">
        <v>35</v>
      </c>
      <c r="P1324" s="101">
        <v>10</v>
      </c>
    </row>
    <row r="1325">
      <c r="L1325" s="98" t="s">
        <v>60811</v>
      </c>
      <c r="M1325" s="98" t="s">
        <v>60812</v>
      </c>
      <c r="N1325" s="98" t="s">
        <v>60813</v>
      </c>
      <c r="O1325" s="101">
        <v>15</v>
      </c>
      <c r="P1325" s="101">
        <v>35</v>
      </c>
    </row>
    <row r="1326">
      <c r="L1326" s="98" t="s">
        <v>60814</v>
      </c>
      <c r="M1326" s="98" t="s">
        <v>60815</v>
      </c>
      <c r="N1326" s="98" t="s">
        <v>60816</v>
      </c>
      <c r="O1326" s="101">
        <v>10</v>
      </c>
      <c r="P1326" s="101">
        <v>40</v>
      </c>
    </row>
    <row r="1327">
      <c r="L1327" s="98" t="s">
        <v>60817</v>
      </c>
      <c r="M1327" s="98" t="s">
        <v>60818</v>
      </c>
      <c r="N1327" s="98" t="s">
        <v>60819</v>
      </c>
      <c r="O1327" s="101">
        <v>40</v>
      </c>
      <c r="P1327" s="101">
        <v>15</v>
      </c>
    </row>
    <row r="1328">
      <c r="L1328" s="98" t="s">
        <v>60820</v>
      </c>
      <c r="M1328" s="98" t="s">
        <v>60821</v>
      </c>
      <c r="N1328" s="98" t="s">
        <v>60822</v>
      </c>
      <c r="O1328" s="101">
        <v>1800</v>
      </c>
      <c r="P1328" s="101">
        <v>1800</v>
      </c>
    </row>
    <row r="1329">
      <c r="L1329" s="98" t="s">
        <v>60823</v>
      </c>
      <c r="M1329" s="98" t="s">
        <v>60824</v>
      </c>
      <c r="N1329" s="98" t="s">
        <v>60825</v>
      </c>
      <c r="O1329" s="101">
        <v>7</v>
      </c>
      <c r="P1329" s="101">
        <v>7</v>
      </c>
    </row>
    <row r="1330">
      <c r="K1330" s="96" t="s">
        <v>60826</v>
      </c>
      <c r="O1330" s="85">
        <f>SUM(O1323:O1329)</f>
      </c>
      <c r="P1330" s="85">
        <f>SUM(P1323:P1329)</f>
      </c>
    </row>
    <row r="1331">
      <c r="A1331" s="98" t="s">
        <v>60827</v>
      </c>
      <c r="B1331" s="98" t="s">
        <v>60828</v>
      </c>
      <c r="C1331" s="100">
        <v>1135</v>
      </c>
      <c r="D1331" s="98" t="s">
        <v>60829</v>
      </c>
      <c r="E1331" s="98" t="s">
        <v>60830</v>
      </c>
      <c r="F1331" s="104">
        <v>45185</v>
      </c>
      <c r="G1331" s="104">
        <v>45627</v>
      </c>
      <c r="H1331" s="104">
        <v>45991</v>
      </c>
      <c r="J1331" s="101">
        <v>1485</v>
      </c>
      <c r="K1331" s="98" t="s">
        <v>60831</v>
      </c>
      <c r="L1331" s="98" t="s">
        <v>60832</v>
      </c>
      <c r="M1331" s="98" t="s">
        <v>60833</v>
      </c>
      <c r="N1331" s="98" t="s">
        <v>60834</v>
      </c>
      <c r="O1331" s="101">
        <v>1520</v>
      </c>
      <c r="P1331" s="101">
        <v>1520</v>
      </c>
      <c r="Q1331" s="101">
        <v>-1.21</v>
      </c>
      <c r="R1331" s="101">
        <v>250</v>
      </c>
    </row>
    <row r="1332">
      <c r="L1332" s="98" t="s">
        <v>60835</v>
      </c>
      <c r="M1332" s="98" t="s">
        <v>60836</v>
      </c>
      <c r="N1332" s="98" t="s">
        <v>60837</v>
      </c>
      <c r="O1332" s="101">
        <v>7</v>
      </c>
      <c r="P1332" s="101">
        <v>7</v>
      </c>
    </row>
    <row r="1333">
      <c r="K1333" s="96" t="s">
        <v>60838</v>
      </c>
      <c r="O1333" s="85">
        <f>SUM(O1331:O1332)</f>
      </c>
      <c r="P1333" s="85">
        <f>SUM(P1331:P1332)</f>
      </c>
    </row>
    <row r="1334">
      <c r="A1334" s="98" t="s">
        <v>60839</v>
      </c>
      <c r="B1334" s="98" t="s">
        <v>60840</v>
      </c>
      <c r="C1334" s="100">
        <v>1275</v>
      </c>
      <c r="D1334" s="98" t="s">
        <v>60841</v>
      </c>
      <c r="E1334" s="98" t="s">
        <v>60842</v>
      </c>
      <c r="F1334" s="104">
        <v>45565</v>
      </c>
      <c r="G1334" s="104">
        <v>45565</v>
      </c>
      <c r="H1334" s="104">
        <v>45930</v>
      </c>
      <c r="J1334" s="101">
        <v>1850</v>
      </c>
      <c r="K1334" s="98" t="s">
        <v>60843</v>
      </c>
      <c r="L1334" s="98" t="s">
        <v>60844</v>
      </c>
      <c r="M1334" s="98" t="s">
        <v>60845</v>
      </c>
      <c r="N1334" s="98" t="s">
        <v>60846</v>
      </c>
      <c r="O1334" s="101">
        <v>50</v>
      </c>
      <c r="P1334" s="101">
        <v>50</v>
      </c>
      <c r="Q1334" s="101">
        <v>0</v>
      </c>
      <c r="R1334" s="101">
        <v>150</v>
      </c>
    </row>
    <row r="1335">
      <c r="L1335" s="98" t="s">
        <v>60847</v>
      </c>
      <c r="M1335" s="98" t="s">
        <v>60848</v>
      </c>
      <c r="N1335" s="98" t="s">
        <v>60849</v>
      </c>
      <c r="O1335" s="101">
        <v>1800</v>
      </c>
      <c r="P1335" s="101">
        <v>1800</v>
      </c>
    </row>
    <row r="1336">
      <c r="L1336" s="98" t="s">
        <v>60850</v>
      </c>
      <c r="M1336" s="98" t="s">
        <v>60851</v>
      </c>
      <c r="N1336" s="98" t="s">
        <v>60852</v>
      </c>
      <c r="O1336" s="101">
        <v>7</v>
      </c>
      <c r="P1336" s="101">
        <v>7</v>
      </c>
    </row>
    <row r="1337">
      <c r="K1337" s="96" t="s">
        <v>60853</v>
      </c>
      <c r="O1337" s="85">
        <f>SUM(O1334:O1336)</f>
      </c>
      <c r="P1337" s="85">
        <f>SUM(P1334:P1336)</f>
      </c>
    </row>
    <row r="1338">
      <c r="A1338" s="98" t="s">
        <v>60854</v>
      </c>
      <c r="B1338" s="98" t="s">
        <v>60855</v>
      </c>
      <c r="C1338" s="100">
        <v>827</v>
      </c>
      <c r="D1338" s="98" t="s">
        <v>60856</v>
      </c>
      <c r="E1338" s="98" t="s">
        <v>60857</v>
      </c>
      <c r="F1338" s="104">
        <v>42643</v>
      </c>
      <c r="G1338" s="104">
        <v>45566</v>
      </c>
      <c r="H1338" s="104">
        <v>45930</v>
      </c>
      <c r="J1338" s="101">
        <v>1200</v>
      </c>
      <c r="K1338" s="98" t="s">
        <v>60858</v>
      </c>
      <c r="L1338" s="98" t="s">
        <v>60859</v>
      </c>
      <c r="M1338" s="98" t="s">
        <v>60860</v>
      </c>
      <c r="N1338" s="98" t="s">
        <v>60861</v>
      </c>
      <c r="O1338" s="101">
        <v>10</v>
      </c>
      <c r="P1338" s="101">
        <v>30</v>
      </c>
      <c r="Q1338" s="101">
        <v>0</v>
      </c>
      <c r="R1338" s="101">
        <v>550</v>
      </c>
    </row>
    <row r="1339">
      <c r="L1339" s="98" t="s">
        <v>60862</v>
      </c>
      <c r="M1339" s="98" t="s">
        <v>60863</v>
      </c>
      <c r="N1339" s="98" t="s">
        <v>60864</v>
      </c>
      <c r="O1339" s="101">
        <v>15</v>
      </c>
      <c r="P1339" s="101">
        <v>15</v>
      </c>
    </row>
    <row r="1340">
      <c r="L1340" s="98" t="s">
        <v>60865</v>
      </c>
      <c r="M1340" s="98" t="s">
        <v>60866</v>
      </c>
      <c r="N1340" s="98" t="s">
        <v>60867</v>
      </c>
      <c r="O1340" s="101">
        <v>10</v>
      </c>
      <c r="P1340" s="101">
        <v>0</v>
      </c>
    </row>
    <row r="1341">
      <c r="L1341" s="98" t="s">
        <v>60868</v>
      </c>
      <c r="M1341" s="98" t="s">
        <v>60869</v>
      </c>
      <c r="N1341" s="98" t="s">
        <v>60870</v>
      </c>
      <c r="O1341" s="101">
        <v>25</v>
      </c>
      <c r="P1341" s="101">
        <v>0</v>
      </c>
    </row>
    <row r="1342">
      <c r="L1342" s="98" t="s">
        <v>60871</v>
      </c>
      <c r="M1342" s="98" t="s">
        <v>60872</v>
      </c>
      <c r="N1342" s="98" t="s">
        <v>60873</v>
      </c>
      <c r="O1342" s="101">
        <v>20</v>
      </c>
      <c r="P1342" s="101">
        <v>35</v>
      </c>
    </row>
    <row r="1343">
      <c r="L1343" s="98" t="s">
        <v>60874</v>
      </c>
      <c r="M1343" s="98" t="s">
        <v>60875</v>
      </c>
      <c r="N1343" s="98" t="s">
        <v>60876</v>
      </c>
      <c r="O1343" s="101">
        <v>1128</v>
      </c>
      <c r="P1343" s="101">
        <v>1128</v>
      </c>
    </row>
    <row r="1344">
      <c r="L1344" s="98" t="s">
        <v>60877</v>
      </c>
      <c r="M1344" s="98" t="s">
        <v>60878</v>
      </c>
      <c r="N1344" s="98" t="s">
        <v>60879</v>
      </c>
      <c r="O1344" s="101">
        <v>7</v>
      </c>
      <c r="P1344" s="101">
        <v>7</v>
      </c>
    </row>
    <row r="1345">
      <c r="K1345" s="96" t="s">
        <v>60880</v>
      </c>
      <c r="O1345" s="85">
        <f>SUM(O1338:O1344)</f>
      </c>
      <c r="P1345" s="85">
        <f>SUM(P1338:P1344)</f>
      </c>
    </row>
    <row r="1346">
      <c r="A1346" s="98" t="s">
        <v>60881</v>
      </c>
      <c r="B1346" s="98" t="s">
        <v>60882</v>
      </c>
      <c r="C1346" s="100">
        <v>827</v>
      </c>
      <c r="D1346" s="98" t="s">
        <v>60883</v>
      </c>
      <c r="E1346" s="98" t="s">
        <v>60884</v>
      </c>
      <c r="F1346" s="104">
        <v>45332</v>
      </c>
      <c r="G1346" s="104">
        <v>45717</v>
      </c>
      <c r="H1346" s="104">
        <v>46081</v>
      </c>
      <c r="J1346" s="101">
        <v>1120</v>
      </c>
      <c r="K1346" s="98" t="s">
        <v>60885</v>
      </c>
      <c r="L1346" s="98" t="s">
        <v>60886</v>
      </c>
      <c r="M1346" s="98" t="s">
        <v>60887</v>
      </c>
      <c r="N1346" s="98" t="s">
        <v>60888</v>
      </c>
      <c r="O1346" s="101">
        <v>1145</v>
      </c>
      <c r="P1346" s="101">
        <v>1145</v>
      </c>
      <c r="Q1346" s="101">
        <v>0</v>
      </c>
      <c r="R1346" s="101">
        <v>1120</v>
      </c>
    </row>
    <row r="1347">
      <c r="L1347" s="98" t="s">
        <v>60889</v>
      </c>
      <c r="M1347" s="98" t="s">
        <v>60890</v>
      </c>
      <c r="N1347" s="98" t="s">
        <v>60891</v>
      </c>
      <c r="O1347" s="101">
        <v>45</v>
      </c>
      <c r="P1347" s="101">
        <v>45</v>
      </c>
    </row>
    <row r="1348">
      <c r="L1348" s="98" t="s">
        <v>60892</v>
      </c>
      <c r="M1348" s="98" t="s">
        <v>60893</v>
      </c>
      <c r="N1348" s="98" t="s">
        <v>60894</v>
      </c>
      <c r="O1348" s="101">
        <v>7</v>
      </c>
      <c r="P1348" s="101">
        <v>7</v>
      </c>
    </row>
    <row r="1349">
      <c r="K1349" s="96" t="s">
        <v>60895</v>
      </c>
      <c r="O1349" s="85">
        <f>SUM(O1346:O1348)</f>
      </c>
      <c r="P1349" s="85">
        <f>SUM(P1346:P1348)</f>
      </c>
    </row>
    <row r="1350">
      <c r="A1350" s="98" t="s">
        <v>60896</v>
      </c>
      <c r="B1350" s="98" t="s">
        <v>60897</v>
      </c>
      <c r="C1350" s="100">
        <v>827</v>
      </c>
      <c r="D1350" s="98" t="s">
        <v>60898</v>
      </c>
      <c r="E1350" s="98" t="s">
        <v>60899</v>
      </c>
      <c r="F1350" s="104">
        <v>45428</v>
      </c>
      <c r="G1350" s="104">
        <v>45428</v>
      </c>
      <c r="H1350" s="104">
        <v>45808</v>
      </c>
      <c r="J1350" s="101">
        <v>1095</v>
      </c>
      <c r="K1350" s="98" t="s">
        <v>60900</v>
      </c>
      <c r="L1350" s="98" t="s">
        <v>60901</v>
      </c>
      <c r="M1350" s="98" t="s">
        <v>60902</v>
      </c>
      <c r="N1350" s="98" t="s">
        <v>60903</v>
      </c>
      <c r="O1350" s="101">
        <v>1095</v>
      </c>
      <c r="P1350" s="101">
        <v>1095</v>
      </c>
      <c r="Q1350" s="101">
        <v>0</v>
      </c>
      <c r="R1350" s="101">
        <v>650</v>
      </c>
    </row>
    <row r="1351">
      <c r="L1351" s="98" t="s">
        <v>60904</v>
      </c>
      <c r="M1351" s="98" t="s">
        <v>60905</v>
      </c>
      <c r="N1351" s="98" t="s">
        <v>60906</v>
      </c>
      <c r="O1351" s="101">
        <v>7</v>
      </c>
      <c r="P1351" s="101">
        <v>7</v>
      </c>
    </row>
    <row r="1352">
      <c r="K1352" s="96" t="s">
        <v>60907</v>
      </c>
      <c r="O1352" s="85">
        <f>SUM(O1350:O1351)</f>
      </c>
      <c r="P1352" s="85">
        <f>SUM(P1350:P1351)</f>
      </c>
    </row>
    <row r="1353">
      <c r="A1353" s="98" t="s">
        <v>60908</v>
      </c>
      <c r="B1353" s="98" t="s">
        <v>60909</v>
      </c>
      <c r="C1353" s="100">
        <v>827</v>
      </c>
      <c r="D1353" s="98" t="s">
        <v>60910</v>
      </c>
      <c r="E1353" s="98" t="s">
        <v>60911</v>
      </c>
      <c r="F1353" s="104">
        <v>44071</v>
      </c>
      <c r="G1353" s="104">
        <v>45536</v>
      </c>
      <c r="H1353" s="104">
        <v>45900</v>
      </c>
      <c r="J1353" s="101">
        <v>1200</v>
      </c>
      <c r="K1353" s="98" t="s">
        <v>60912</v>
      </c>
      <c r="L1353" s="98" t="s">
        <v>60913</v>
      </c>
      <c r="M1353" s="98" t="s">
        <v>60914</v>
      </c>
      <c r="N1353" s="98" t="s">
        <v>60915</v>
      </c>
      <c r="O1353" s="101">
        <v>15</v>
      </c>
      <c r="P1353" s="101">
        <v>0</v>
      </c>
      <c r="Q1353" s="101">
        <v>0</v>
      </c>
      <c r="R1353" s="101">
        <v>150</v>
      </c>
    </row>
    <row r="1354">
      <c r="L1354" s="98" t="s">
        <v>60916</v>
      </c>
      <c r="M1354" s="98" t="s">
        <v>60917</v>
      </c>
      <c r="N1354" s="98" t="s">
        <v>60918</v>
      </c>
      <c r="O1354" s="101">
        <v>10</v>
      </c>
      <c r="P1354" s="101">
        <v>20</v>
      </c>
    </row>
    <row r="1355">
      <c r="L1355" s="98" t="s">
        <v>60919</v>
      </c>
      <c r="M1355" s="98" t="s">
        <v>60920</v>
      </c>
      <c r="N1355" s="98" t="s">
        <v>60921</v>
      </c>
      <c r="O1355" s="101">
        <v>25</v>
      </c>
      <c r="P1355" s="101">
        <v>35</v>
      </c>
    </row>
    <row r="1356">
      <c r="L1356" s="98" t="s">
        <v>60922</v>
      </c>
      <c r="M1356" s="98" t="s">
        <v>60923</v>
      </c>
      <c r="N1356" s="98" t="s">
        <v>60924</v>
      </c>
      <c r="O1356" s="101">
        <v>20</v>
      </c>
      <c r="P1356" s="101">
        <v>10</v>
      </c>
    </row>
    <row r="1357">
      <c r="L1357" s="98" t="s">
        <v>60925</v>
      </c>
      <c r="M1357" s="98" t="s">
        <v>60926</v>
      </c>
      <c r="N1357" s="98" t="s">
        <v>60927</v>
      </c>
      <c r="O1357" s="101">
        <v>10</v>
      </c>
      <c r="P1357" s="101">
        <v>15</v>
      </c>
    </row>
    <row r="1358">
      <c r="L1358" s="98" t="s">
        <v>60928</v>
      </c>
      <c r="M1358" s="98" t="s">
        <v>60929</v>
      </c>
      <c r="N1358" s="98" t="s">
        <v>60930</v>
      </c>
      <c r="O1358" s="101">
        <v>1115</v>
      </c>
      <c r="P1358" s="101">
        <v>1115</v>
      </c>
    </row>
    <row r="1359">
      <c r="L1359" s="98" t="s">
        <v>60931</v>
      </c>
      <c r="M1359" s="98" t="s">
        <v>60932</v>
      </c>
      <c r="N1359" s="98" t="s">
        <v>60933</v>
      </c>
      <c r="O1359" s="101">
        <v>7</v>
      </c>
      <c r="P1359" s="101">
        <v>7</v>
      </c>
    </row>
    <row r="1360">
      <c r="K1360" s="96" t="s">
        <v>60934</v>
      </c>
      <c r="O1360" s="85">
        <f>SUM(O1353:O1359)</f>
      </c>
      <c r="P1360" s="85">
        <f>SUM(P1353:P1359)</f>
      </c>
    </row>
    <row r="1361">
      <c r="A1361" s="98" t="s">
        <v>60935</v>
      </c>
      <c r="B1361" s="98" t="s">
        <v>60936</v>
      </c>
      <c r="C1361" s="100">
        <v>1135</v>
      </c>
      <c r="D1361" s="98" t="s">
        <v>60937</v>
      </c>
      <c r="E1361" s="98" t="s">
        <v>60938</v>
      </c>
      <c r="F1361" s="104">
        <v>44660</v>
      </c>
      <c r="G1361" s="104">
        <v>45689</v>
      </c>
      <c r="H1361" s="104">
        <v>46053</v>
      </c>
      <c r="J1361" s="101">
        <v>1580</v>
      </c>
      <c r="K1361" s="98" t="s">
        <v>60939</v>
      </c>
      <c r="L1361" s="98" t="s">
        <v>60940</v>
      </c>
      <c r="M1361" s="98" t="s">
        <v>60941</v>
      </c>
      <c r="N1361" s="98" t="s">
        <v>60942</v>
      </c>
      <c r="O1361" s="101">
        <v>35</v>
      </c>
      <c r="P1361" s="101">
        <v>45</v>
      </c>
      <c r="Q1361" s="101">
        <v>0</v>
      </c>
      <c r="R1361" s="101">
        <v>250</v>
      </c>
    </row>
    <row r="1362">
      <c r="L1362" s="98" t="s">
        <v>60943</v>
      </c>
      <c r="M1362" s="98" t="s">
        <v>60944</v>
      </c>
      <c r="N1362" s="98" t="s">
        <v>60945</v>
      </c>
      <c r="O1362" s="101">
        <v>10</v>
      </c>
      <c r="P1362" s="101">
        <v>0</v>
      </c>
    </row>
    <row r="1363">
      <c r="L1363" s="98" t="s">
        <v>60946</v>
      </c>
      <c r="M1363" s="98" t="s">
        <v>60947</v>
      </c>
      <c r="N1363" s="98" t="s">
        <v>60948</v>
      </c>
      <c r="O1363" s="101">
        <v>45</v>
      </c>
      <c r="P1363" s="101">
        <v>45</v>
      </c>
    </row>
    <row r="1364">
      <c r="L1364" s="98" t="s">
        <v>60949</v>
      </c>
      <c r="M1364" s="98" t="s">
        <v>60950</v>
      </c>
      <c r="N1364" s="98" t="s">
        <v>60951</v>
      </c>
      <c r="O1364" s="101">
        <v>15</v>
      </c>
      <c r="P1364" s="101">
        <v>15</v>
      </c>
    </row>
    <row r="1365">
      <c r="L1365" s="98" t="s">
        <v>60952</v>
      </c>
      <c r="M1365" s="98" t="s">
        <v>60953</v>
      </c>
      <c r="N1365" s="98" t="s">
        <v>60954</v>
      </c>
      <c r="O1365" s="101">
        <v>1520</v>
      </c>
      <c r="P1365" s="101">
        <v>1520</v>
      </c>
    </row>
    <row r="1366">
      <c r="L1366" s="98" t="s">
        <v>60955</v>
      </c>
      <c r="M1366" s="98" t="s">
        <v>60956</v>
      </c>
      <c r="N1366" s="98" t="s">
        <v>60957</v>
      </c>
      <c r="O1366" s="101">
        <v>7</v>
      </c>
      <c r="P1366" s="101">
        <v>7</v>
      </c>
    </row>
    <row r="1367">
      <c r="K1367" s="96" t="s">
        <v>60958</v>
      </c>
      <c r="O1367" s="85">
        <f>SUM(O1361:O1366)</f>
      </c>
      <c r="P1367" s="85">
        <f>SUM(P1361:P1366)</f>
      </c>
    </row>
    <row r="1368">
      <c r="A1368" s="98" t="s">
        <v>60959</v>
      </c>
      <c r="B1368" s="98" t="s">
        <v>60960</v>
      </c>
      <c r="C1368" s="100">
        <v>1275</v>
      </c>
      <c r="D1368" s="98" t="s">
        <v>60961</v>
      </c>
      <c r="E1368" s="98" t="s">
        <v>60962</v>
      </c>
      <c r="J1368" s="101">
        <v>1890</v>
      </c>
      <c r="K1368" s="98" t="s">
        <v>60963</v>
      </c>
      <c r="L1368" s="98" t="s">
        <v>60963</v>
      </c>
      <c r="O1368" s="101">
        <v>0</v>
      </c>
      <c r="P1368" s="101">
        <v>0</v>
      </c>
      <c r="R1368" s="101">
        <v>0</v>
      </c>
    </row>
    <row r="1369">
      <c r="K1369" s="96" t="s">
        <v>60964</v>
      </c>
      <c r="O1369" s="85">
        <f>SUM(O1368:O1368)</f>
      </c>
      <c r="P1369" s="85">
        <f>SUM(P1368:P1368)</f>
      </c>
    </row>
    <row r="1370">
      <c r="A1370" s="98" t="s">
        <v>60965</v>
      </c>
      <c r="B1370" s="98" t="s">
        <v>60966</v>
      </c>
      <c r="C1370" s="100">
        <v>827</v>
      </c>
      <c r="D1370" s="98" t="s">
        <v>60967</v>
      </c>
      <c r="E1370" s="98" t="s">
        <v>60968</v>
      </c>
      <c r="F1370" s="104">
        <v>45710</v>
      </c>
      <c r="G1370" s="104">
        <v>45710</v>
      </c>
      <c r="H1370" s="104">
        <v>46133</v>
      </c>
      <c r="J1370" s="101">
        <v>1235</v>
      </c>
      <c r="K1370" s="98" t="s">
        <v>60969</v>
      </c>
      <c r="L1370" s="98" t="s">
        <v>60970</v>
      </c>
      <c r="M1370" s="98" t="s">
        <v>60971</v>
      </c>
      <c r="N1370" s="98" t="s">
        <v>60972</v>
      </c>
      <c r="O1370" s="101">
        <v>20</v>
      </c>
      <c r="P1370" s="101">
        <v>0</v>
      </c>
      <c r="Q1370" s="101">
        <v>0</v>
      </c>
      <c r="R1370" s="101">
        <v>150</v>
      </c>
    </row>
    <row r="1371">
      <c r="L1371" s="98" t="s">
        <v>60973</v>
      </c>
      <c r="M1371" s="98" t="s">
        <v>60974</v>
      </c>
      <c r="N1371" s="98" t="s">
        <v>60975</v>
      </c>
      <c r="O1371" s="101">
        <v>15</v>
      </c>
      <c r="P1371" s="101">
        <v>20</v>
      </c>
    </row>
    <row r="1372">
      <c r="L1372" s="98" t="s">
        <v>60976</v>
      </c>
      <c r="M1372" s="98" t="s">
        <v>60977</v>
      </c>
      <c r="N1372" s="98" t="s">
        <v>60978</v>
      </c>
      <c r="O1372" s="101">
        <v>10</v>
      </c>
      <c r="P1372" s="101">
        <v>35</v>
      </c>
    </row>
    <row r="1373">
      <c r="L1373" s="98" t="s">
        <v>60979</v>
      </c>
      <c r="M1373" s="98" t="s">
        <v>60980</v>
      </c>
      <c r="N1373" s="98" t="s">
        <v>60981</v>
      </c>
      <c r="O1373" s="101">
        <v>10</v>
      </c>
      <c r="P1373" s="101">
        <v>35</v>
      </c>
    </row>
    <row r="1374">
      <c r="L1374" s="98" t="s">
        <v>60982</v>
      </c>
      <c r="M1374" s="98" t="s">
        <v>60983</v>
      </c>
      <c r="N1374" s="98" t="s">
        <v>60984</v>
      </c>
      <c r="O1374" s="101">
        <v>35</v>
      </c>
      <c r="P1374" s="101">
        <v>0</v>
      </c>
    </row>
    <row r="1375">
      <c r="L1375" s="98" t="s">
        <v>60985</v>
      </c>
      <c r="M1375" s="98" t="s">
        <v>60986</v>
      </c>
      <c r="N1375" s="98" t="s">
        <v>60987</v>
      </c>
      <c r="O1375" s="101">
        <v>1145</v>
      </c>
      <c r="P1375" s="101">
        <v>1145</v>
      </c>
    </row>
    <row r="1376">
      <c r="L1376" s="98" t="s">
        <v>60988</v>
      </c>
      <c r="M1376" s="98" t="s">
        <v>60989</v>
      </c>
      <c r="N1376" s="98" t="s">
        <v>60990</v>
      </c>
      <c r="O1376" s="101">
        <v>7</v>
      </c>
      <c r="P1376" s="101">
        <v>7</v>
      </c>
    </row>
    <row r="1377">
      <c r="K1377" s="96" t="s">
        <v>60991</v>
      </c>
      <c r="O1377" s="85">
        <f>SUM(O1370:O1376)</f>
      </c>
      <c r="P1377" s="85">
        <f>SUM(P1370:P1376)</f>
      </c>
    </row>
    <row r="1378">
      <c r="A1378" s="98" t="s">
        <v>60992</v>
      </c>
      <c r="B1378" s="98" t="s">
        <v>60993</v>
      </c>
      <c r="C1378" s="100">
        <v>827</v>
      </c>
      <c r="D1378" s="98" t="s">
        <v>60994</v>
      </c>
      <c r="E1378" s="98" t="s">
        <v>60995</v>
      </c>
      <c r="F1378" s="104">
        <v>45313</v>
      </c>
      <c r="G1378" s="104">
        <v>45689</v>
      </c>
      <c r="H1378" s="104">
        <v>46053</v>
      </c>
      <c r="J1378" s="101">
        <v>1160</v>
      </c>
      <c r="K1378" s="98" t="s">
        <v>60996</v>
      </c>
      <c r="L1378" s="98" t="s">
        <v>60997</v>
      </c>
      <c r="M1378" s="98" t="s">
        <v>60998</v>
      </c>
      <c r="N1378" s="98" t="s">
        <v>60999</v>
      </c>
      <c r="O1378" s="101">
        <v>50</v>
      </c>
      <c r="P1378" s="101">
        <v>50</v>
      </c>
      <c r="Q1378" s="101">
        <v>0</v>
      </c>
      <c r="R1378" s="101">
        <v>150</v>
      </c>
    </row>
    <row r="1379">
      <c r="L1379" s="98" t="s">
        <v>61000</v>
      </c>
      <c r="M1379" s="98" t="s">
        <v>61001</v>
      </c>
      <c r="N1379" s="98" t="s">
        <v>61002</v>
      </c>
      <c r="O1379" s="101">
        <v>1130</v>
      </c>
      <c r="P1379" s="101">
        <v>1130</v>
      </c>
    </row>
    <row r="1380">
      <c r="L1380" s="98" t="s">
        <v>61003</v>
      </c>
      <c r="M1380" s="98" t="s">
        <v>61004</v>
      </c>
      <c r="N1380" s="98" t="s">
        <v>61005</v>
      </c>
      <c r="O1380" s="101">
        <v>7</v>
      </c>
      <c r="P1380" s="101">
        <v>7</v>
      </c>
    </row>
    <row r="1381">
      <c r="K1381" s="96" t="s">
        <v>61006</v>
      </c>
      <c r="O1381" s="85">
        <f>SUM(O1378:O1380)</f>
      </c>
      <c r="P1381" s="85">
        <f>SUM(P1378:P1380)</f>
      </c>
    </row>
    <row r="1382">
      <c r="A1382" s="98" t="s">
        <v>61007</v>
      </c>
      <c r="B1382" s="98" t="s">
        <v>61008</v>
      </c>
      <c r="C1382" s="100">
        <v>827</v>
      </c>
      <c r="D1382" s="98" t="s">
        <v>61009</v>
      </c>
      <c r="E1382" s="98" t="s">
        <v>61010</v>
      </c>
      <c r="F1382" s="104">
        <v>44323</v>
      </c>
      <c r="G1382" s="104">
        <v>45444</v>
      </c>
      <c r="H1382" s="104">
        <v>45808</v>
      </c>
      <c r="J1382" s="101">
        <v>1175</v>
      </c>
      <c r="K1382" s="98" t="s">
        <v>61011</v>
      </c>
      <c r="L1382" s="98" t="s">
        <v>61012</v>
      </c>
      <c r="M1382" s="98" t="s">
        <v>61013</v>
      </c>
      <c r="N1382" s="98" t="s">
        <v>61014</v>
      </c>
      <c r="O1382" s="101">
        <v>25</v>
      </c>
      <c r="P1382" s="101">
        <v>25</v>
      </c>
      <c r="Q1382" s="101">
        <v>0</v>
      </c>
      <c r="R1382" s="101">
        <v>350</v>
      </c>
    </row>
    <row r="1383">
      <c r="L1383" s="98" t="s">
        <v>61015</v>
      </c>
      <c r="M1383" s="98" t="s">
        <v>61016</v>
      </c>
      <c r="N1383" s="98" t="s">
        <v>61017</v>
      </c>
      <c r="O1383" s="101">
        <v>20</v>
      </c>
      <c r="P1383" s="101">
        <v>30</v>
      </c>
    </row>
    <row r="1384">
      <c r="L1384" s="98" t="s">
        <v>61018</v>
      </c>
      <c r="M1384" s="98" t="s">
        <v>61019</v>
      </c>
      <c r="N1384" s="98" t="s">
        <v>61020</v>
      </c>
      <c r="O1384" s="101">
        <v>10</v>
      </c>
      <c r="P1384" s="101">
        <v>0</v>
      </c>
    </row>
    <row r="1385">
      <c r="L1385" s="98" t="s">
        <v>61021</v>
      </c>
      <c r="M1385" s="98" t="s">
        <v>61022</v>
      </c>
      <c r="N1385" s="98" t="s">
        <v>61023</v>
      </c>
      <c r="O1385" s="101">
        <v>1085</v>
      </c>
      <c r="P1385" s="101">
        <v>1085</v>
      </c>
    </row>
    <row r="1386">
      <c r="L1386" s="98" t="s">
        <v>61024</v>
      </c>
      <c r="M1386" s="98" t="s">
        <v>61025</v>
      </c>
      <c r="N1386" s="98" t="s">
        <v>61026</v>
      </c>
      <c r="O1386" s="101">
        <v>7</v>
      </c>
      <c r="P1386" s="101">
        <v>7</v>
      </c>
    </row>
    <row r="1387">
      <c r="K1387" s="96" t="s">
        <v>61027</v>
      </c>
      <c r="O1387" s="85">
        <f>SUM(O1382:O1386)</f>
      </c>
      <c r="P1387" s="85">
        <f>SUM(P1382:P1386)</f>
      </c>
    </row>
    <row r="1388">
      <c r="A1388" s="98" t="s">
        <v>61028</v>
      </c>
      <c r="B1388" s="98" t="s">
        <v>61029</v>
      </c>
      <c r="C1388" s="100">
        <v>827</v>
      </c>
      <c r="D1388" s="98" t="s">
        <v>61030</v>
      </c>
      <c r="E1388" s="98" t="s">
        <v>61031</v>
      </c>
      <c r="F1388" s="104">
        <v>43693</v>
      </c>
      <c r="G1388" s="104">
        <v>45717</v>
      </c>
      <c r="H1388" s="104">
        <v>46081</v>
      </c>
      <c r="J1388" s="101">
        <v>1185</v>
      </c>
      <c r="K1388" s="98" t="s">
        <v>61032</v>
      </c>
      <c r="L1388" s="98" t="s">
        <v>61033</v>
      </c>
      <c r="M1388" s="98" t="s">
        <v>61034</v>
      </c>
      <c r="N1388" s="98" t="s">
        <v>61035</v>
      </c>
      <c r="O1388" s="101">
        <v>20</v>
      </c>
      <c r="P1388" s="101">
        <v>20</v>
      </c>
      <c r="Q1388" s="101">
        <v>1397.02</v>
      </c>
      <c r="R1388" s="101">
        <v>950</v>
      </c>
    </row>
    <row r="1389">
      <c r="L1389" s="98" t="s">
        <v>61036</v>
      </c>
      <c r="M1389" s="98" t="s">
        <v>61037</v>
      </c>
      <c r="N1389" s="98" t="s">
        <v>61038</v>
      </c>
      <c r="O1389" s="101">
        <v>10</v>
      </c>
      <c r="P1389" s="101">
        <v>0</v>
      </c>
    </row>
    <row r="1390">
      <c r="L1390" s="98" t="s">
        <v>61039</v>
      </c>
      <c r="M1390" s="98" t="s">
        <v>61040</v>
      </c>
      <c r="N1390" s="98" t="s">
        <v>61041</v>
      </c>
      <c r="O1390" s="101">
        <v>10</v>
      </c>
      <c r="P1390" s="101">
        <v>35</v>
      </c>
    </row>
    <row r="1391">
      <c r="L1391" s="98" t="s">
        <v>61042</v>
      </c>
      <c r="M1391" s="98" t="s">
        <v>61043</v>
      </c>
      <c r="N1391" s="98" t="s">
        <v>61044</v>
      </c>
      <c r="O1391" s="101">
        <v>35</v>
      </c>
      <c r="P1391" s="101">
        <v>20</v>
      </c>
    </row>
    <row r="1392">
      <c r="L1392" s="98" t="s">
        <v>61045</v>
      </c>
      <c r="M1392" s="98" t="s">
        <v>61046</v>
      </c>
      <c r="N1392" s="98" t="s">
        <v>61047</v>
      </c>
      <c r="O1392" s="101">
        <v>1145</v>
      </c>
      <c r="P1392" s="101">
        <v>1145</v>
      </c>
    </row>
    <row r="1393">
      <c r="L1393" s="98" t="s">
        <v>61048</v>
      </c>
      <c r="M1393" s="98" t="s">
        <v>61049</v>
      </c>
      <c r="N1393" s="98" t="s">
        <v>61050</v>
      </c>
      <c r="O1393" s="101">
        <v>122</v>
      </c>
      <c r="P1393" s="101">
        <v>0</v>
      </c>
    </row>
    <row r="1394">
      <c r="L1394" s="98" t="s">
        <v>61051</v>
      </c>
      <c r="M1394" s="98" t="s">
        <v>61052</v>
      </c>
      <c r="N1394" s="98" t="s">
        <v>61053</v>
      </c>
      <c r="O1394" s="101">
        <v>7</v>
      </c>
      <c r="P1394" s="101">
        <v>7</v>
      </c>
    </row>
    <row r="1395">
      <c r="K1395" s="96" t="s">
        <v>61054</v>
      </c>
      <c r="O1395" s="85">
        <f>SUM(O1388:O1394)</f>
      </c>
      <c r="P1395" s="85">
        <f>SUM(P1388:P1394)</f>
      </c>
    </row>
    <row r="1396">
      <c r="A1396" s="98" t="s">
        <v>61055</v>
      </c>
      <c r="B1396" s="98" t="s">
        <v>61056</v>
      </c>
      <c r="C1396" s="100">
        <v>1005</v>
      </c>
      <c r="D1396" s="98" t="s">
        <v>61057</v>
      </c>
      <c r="E1396" s="98" t="s">
        <v>61058</v>
      </c>
      <c r="F1396" s="104">
        <v>43636</v>
      </c>
      <c r="G1396" s="104">
        <v>45658</v>
      </c>
      <c r="H1396" s="104">
        <v>46022</v>
      </c>
      <c r="J1396" s="101">
        <v>1535</v>
      </c>
      <c r="K1396" s="98" t="s">
        <v>61059</v>
      </c>
      <c r="L1396" s="98" t="s">
        <v>61060</v>
      </c>
      <c r="M1396" s="98" t="s">
        <v>61061</v>
      </c>
      <c r="N1396" s="98" t="s">
        <v>61062</v>
      </c>
      <c r="O1396" s="101">
        <v>10</v>
      </c>
      <c r="P1396" s="101">
        <v>15</v>
      </c>
      <c r="Q1396" s="101">
        <v>0</v>
      </c>
      <c r="R1396" s="101">
        <v>150</v>
      </c>
    </row>
    <row r="1397">
      <c r="L1397" s="98" t="s">
        <v>61063</v>
      </c>
      <c r="M1397" s="98" t="s">
        <v>61064</v>
      </c>
      <c r="N1397" s="98" t="s">
        <v>61065</v>
      </c>
      <c r="O1397" s="101">
        <v>65</v>
      </c>
      <c r="P1397" s="101">
        <v>0</v>
      </c>
    </row>
    <row r="1398">
      <c r="L1398" s="98" t="s">
        <v>61066</v>
      </c>
      <c r="M1398" s="98" t="s">
        <v>61067</v>
      </c>
      <c r="N1398" s="98" t="s">
        <v>61068</v>
      </c>
      <c r="O1398" s="101">
        <v>15</v>
      </c>
      <c r="P1398" s="101">
        <v>45</v>
      </c>
    </row>
    <row r="1399">
      <c r="L1399" s="98" t="s">
        <v>61069</v>
      </c>
      <c r="M1399" s="98" t="s">
        <v>61070</v>
      </c>
      <c r="N1399" s="98" t="s">
        <v>61071</v>
      </c>
      <c r="O1399" s="101">
        <v>35</v>
      </c>
      <c r="P1399" s="101">
        <v>15</v>
      </c>
    </row>
    <row r="1400">
      <c r="L1400" s="98" t="s">
        <v>61072</v>
      </c>
      <c r="M1400" s="98" t="s">
        <v>61073</v>
      </c>
      <c r="N1400" s="98" t="s">
        <v>61074</v>
      </c>
      <c r="O1400" s="101">
        <v>15</v>
      </c>
      <c r="P1400" s="101">
        <v>65</v>
      </c>
    </row>
    <row r="1401">
      <c r="L1401" s="98" t="s">
        <v>61075</v>
      </c>
      <c r="M1401" s="98" t="s">
        <v>61076</v>
      </c>
      <c r="N1401" s="98" t="s">
        <v>61077</v>
      </c>
      <c r="O1401" s="101">
        <v>1445</v>
      </c>
      <c r="P1401" s="101">
        <v>1445</v>
      </c>
    </row>
    <row r="1402">
      <c r="L1402" s="98" t="s">
        <v>61078</v>
      </c>
      <c r="M1402" s="98" t="s">
        <v>61079</v>
      </c>
      <c r="N1402" s="98" t="s">
        <v>61080</v>
      </c>
      <c r="O1402" s="101">
        <v>7</v>
      </c>
      <c r="P1402" s="101">
        <v>7</v>
      </c>
    </row>
    <row r="1403">
      <c r="K1403" s="96" t="s">
        <v>61081</v>
      </c>
      <c r="O1403" s="85">
        <f>SUM(O1396:O1402)</f>
      </c>
      <c r="P1403" s="85">
        <f>SUM(P1396:P1402)</f>
      </c>
    </row>
    <row r="1404">
      <c r="A1404" s="98" t="s">
        <v>61082</v>
      </c>
      <c r="B1404" s="98" t="s">
        <v>61083</v>
      </c>
      <c r="C1404" s="100">
        <v>996</v>
      </c>
      <c r="D1404" s="98" t="s">
        <v>61084</v>
      </c>
      <c r="E1404" s="98" t="s">
        <v>61085</v>
      </c>
      <c r="F1404" s="104">
        <v>42826</v>
      </c>
      <c r="G1404" s="104">
        <v>45748</v>
      </c>
      <c r="J1404" s="101">
        <v>1350</v>
      </c>
      <c r="K1404" s="98" t="s">
        <v>61086</v>
      </c>
      <c r="L1404" s="98" t="s">
        <v>61087</v>
      </c>
      <c r="M1404" s="98" t="s">
        <v>61088</v>
      </c>
      <c r="N1404" s="98" t="s">
        <v>61089</v>
      </c>
      <c r="O1404" s="101">
        <v>10</v>
      </c>
      <c r="P1404" s="101">
        <v>0</v>
      </c>
      <c r="Q1404" s="101">
        <v>0</v>
      </c>
      <c r="R1404" s="101">
        <v>450</v>
      </c>
    </row>
    <row r="1405">
      <c r="L1405" s="98" t="s">
        <v>61090</v>
      </c>
      <c r="M1405" s="98" t="s">
        <v>61091</v>
      </c>
      <c r="N1405" s="98" t="s">
        <v>61092</v>
      </c>
      <c r="O1405" s="101">
        <v>15</v>
      </c>
      <c r="P1405" s="101">
        <v>15</v>
      </c>
    </row>
    <row r="1406">
      <c r="L1406" s="98" t="s">
        <v>61093</v>
      </c>
      <c r="M1406" s="98" t="s">
        <v>61094</v>
      </c>
      <c r="N1406" s="98" t="s">
        <v>61095</v>
      </c>
      <c r="O1406" s="101">
        <v>35</v>
      </c>
      <c r="P1406" s="101">
        <v>50</v>
      </c>
    </row>
    <row r="1407">
      <c r="L1407" s="98" t="s">
        <v>61096</v>
      </c>
      <c r="M1407" s="98" t="s">
        <v>61097</v>
      </c>
      <c r="N1407" s="98" t="s">
        <v>61098</v>
      </c>
      <c r="O1407" s="101">
        <v>15</v>
      </c>
      <c r="P1407" s="101">
        <v>10</v>
      </c>
    </row>
    <row r="1408">
      <c r="L1408" s="98" t="s">
        <v>61099</v>
      </c>
      <c r="M1408" s="98" t="s">
        <v>61100</v>
      </c>
      <c r="N1408" s="98" t="s">
        <v>61101</v>
      </c>
      <c r="O1408" s="101">
        <v>1350</v>
      </c>
      <c r="P1408" s="101">
        <v>1350</v>
      </c>
    </row>
    <row r="1409">
      <c r="L1409" s="98" t="s">
        <v>61102</v>
      </c>
      <c r="M1409" s="98" t="s">
        <v>61103</v>
      </c>
      <c r="N1409" s="98" t="s">
        <v>61104</v>
      </c>
      <c r="O1409" s="101">
        <v>200</v>
      </c>
      <c r="P1409" s="101">
        <v>200</v>
      </c>
    </row>
    <row r="1410">
      <c r="L1410" s="98" t="s">
        <v>61105</v>
      </c>
      <c r="M1410" s="98" t="s">
        <v>61106</v>
      </c>
      <c r="N1410" s="98" t="s">
        <v>61107</v>
      </c>
      <c r="O1410" s="101">
        <v>7</v>
      </c>
      <c r="P1410" s="101">
        <v>7</v>
      </c>
    </row>
    <row r="1411">
      <c r="K1411" s="96" t="s">
        <v>61108</v>
      </c>
      <c r="O1411" s="85">
        <f>SUM(O1404:O1410)</f>
      </c>
      <c r="P1411" s="85">
        <f>SUM(P1404:P1410)</f>
      </c>
    </row>
    <row r="1412">
      <c r="A1412" s="98" t="s">
        <v>61109</v>
      </c>
      <c r="B1412" s="98" t="s">
        <v>61110</v>
      </c>
      <c r="C1412" s="100">
        <v>996</v>
      </c>
      <c r="D1412" s="98" t="s">
        <v>61111</v>
      </c>
      <c r="E1412" s="98" t="s">
        <v>61112</v>
      </c>
      <c r="F1412" s="104">
        <v>44895</v>
      </c>
      <c r="G1412" s="104">
        <v>45627</v>
      </c>
      <c r="H1412" s="104">
        <v>45991</v>
      </c>
      <c r="J1412" s="101">
        <v>1385</v>
      </c>
      <c r="K1412" s="98" t="s">
        <v>61113</v>
      </c>
      <c r="L1412" s="98" t="s">
        <v>61114</v>
      </c>
      <c r="M1412" s="98" t="s">
        <v>61115</v>
      </c>
      <c r="N1412" s="98" t="s">
        <v>61116</v>
      </c>
      <c r="O1412" s="101">
        <v>10</v>
      </c>
      <c r="P1412" s="101">
        <v>80</v>
      </c>
      <c r="Q1412" s="101">
        <v>0</v>
      </c>
      <c r="R1412" s="101">
        <v>250</v>
      </c>
    </row>
    <row r="1413">
      <c r="L1413" s="98" t="s">
        <v>61117</v>
      </c>
      <c r="M1413" s="98" t="s">
        <v>61118</v>
      </c>
      <c r="N1413" s="98" t="s">
        <v>61119</v>
      </c>
      <c r="O1413" s="101">
        <v>15</v>
      </c>
      <c r="P1413" s="101">
        <v>35</v>
      </c>
    </row>
    <row r="1414">
      <c r="L1414" s="98" t="s">
        <v>61120</v>
      </c>
      <c r="M1414" s="98" t="s">
        <v>61121</v>
      </c>
      <c r="N1414" s="98" t="s">
        <v>61122</v>
      </c>
      <c r="O1414" s="101">
        <v>15</v>
      </c>
      <c r="P1414" s="101">
        <v>25</v>
      </c>
    </row>
    <row r="1415">
      <c r="L1415" s="98" t="s">
        <v>61123</v>
      </c>
      <c r="M1415" s="98" t="s">
        <v>61124</v>
      </c>
      <c r="N1415" s="98" t="s">
        <v>61125</v>
      </c>
      <c r="O1415" s="101">
        <v>65</v>
      </c>
      <c r="P1415" s="101">
        <v>0</v>
      </c>
    </row>
    <row r="1416">
      <c r="L1416" s="98" t="s">
        <v>61126</v>
      </c>
      <c r="M1416" s="98" t="s">
        <v>61127</v>
      </c>
      <c r="N1416" s="98" t="s">
        <v>61128</v>
      </c>
      <c r="O1416" s="101">
        <v>35</v>
      </c>
      <c r="P1416" s="101">
        <v>0</v>
      </c>
    </row>
    <row r="1417">
      <c r="L1417" s="98" t="s">
        <v>61129</v>
      </c>
      <c r="M1417" s="98" t="s">
        <v>61130</v>
      </c>
      <c r="N1417" s="98" t="s">
        <v>61131</v>
      </c>
      <c r="O1417" s="101">
        <v>1310</v>
      </c>
      <c r="P1417" s="101">
        <v>1310</v>
      </c>
    </row>
    <row r="1418">
      <c r="L1418" s="98" t="s">
        <v>61132</v>
      </c>
      <c r="M1418" s="98" t="s">
        <v>61133</v>
      </c>
      <c r="N1418" s="98" t="s">
        <v>61134</v>
      </c>
      <c r="O1418" s="101">
        <v>7</v>
      </c>
      <c r="P1418" s="101">
        <v>7</v>
      </c>
    </row>
    <row r="1419">
      <c r="K1419" s="96" t="s">
        <v>61135</v>
      </c>
      <c r="O1419" s="85">
        <f>SUM(O1412:O1418)</f>
      </c>
      <c r="P1419" s="85">
        <f>SUM(P1412:P1418)</f>
      </c>
    </row>
    <row r="1420">
      <c r="A1420" s="98" t="s">
        <v>61136</v>
      </c>
      <c r="B1420" s="98" t="s">
        <v>61137</v>
      </c>
      <c r="C1420" s="100">
        <v>996</v>
      </c>
      <c r="D1420" s="98" t="s">
        <v>61138</v>
      </c>
      <c r="E1420" s="98" t="s">
        <v>61139</v>
      </c>
      <c r="F1420" s="104">
        <v>45400</v>
      </c>
      <c r="G1420" s="104">
        <v>45400</v>
      </c>
      <c r="H1420" s="104">
        <v>45808</v>
      </c>
      <c r="J1420" s="101">
        <v>1385</v>
      </c>
      <c r="K1420" s="98" t="s">
        <v>61140</v>
      </c>
      <c r="L1420" s="98" t="s">
        <v>61141</v>
      </c>
      <c r="M1420" s="98" t="s">
        <v>61142</v>
      </c>
      <c r="N1420" s="98" t="s">
        <v>61143</v>
      </c>
      <c r="O1420" s="101">
        <v>15</v>
      </c>
      <c r="P1420" s="101">
        <v>15</v>
      </c>
      <c r="Q1420" s="101">
        <v>0</v>
      </c>
      <c r="R1420" s="101">
        <v>150</v>
      </c>
    </row>
    <row r="1421">
      <c r="L1421" s="98" t="s">
        <v>61144</v>
      </c>
      <c r="M1421" s="98" t="s">
        <v>61145</v>
      </c>
      <c r="N1421" s="98" t="s">
        <v>61146</v>
      </c>
      <c r="O1421" s="101">
        <v>10</v>
      </c>
      <c r="P1421" s="101">
        <v>0</v>
      </c>
    </row>
    <row r="1422">
      <c r="L1422" s="98" t="s">
        <v>61147</v>
      </c>
      <c r="M1422" s="98" t="s">
        <v>61148</v>
      </c>
      <c r="N1422" s="98" t="s">
        <v>61149</v>
      </c>
      <c r="O1422" s="101">
        <v>25</v>
      </c>
      <c r="P1422" s="101">
        <v>40</v>
      </c>
    </row>
    <row r="1423">
      <c r="L1423" s="98" t="s">
        <v>61150</v>
      </c>
      <c r="M1423" s="98" t="s">
        <v>61151</v>
      </c>
      <c r="N1423" s="98" t="s">
        <v>61152</v>
      </c>
      <c r="O1423" s="101">
        <v>15</v>
      </c>
      <c r="P1423" s="101">
        <v>45</v>
      </c>
    </row>
    <row r="1424">
      <c r="L1424" s="98" t="s">
        <v>61153</v>
      </c>
      <c r="M1424" s="98" t="s">
        <v>61154</v>
      </c>
      <c r="N1424" s="98" t="s">
        <v>61155</v>
      </c>
      <c r="O1424" s="101">
        <v>35</v>
      </c>
      <c r="P1424" s="101">
        <v>0</v>
      </c>
    </row>
    <row r="1425">
      <c r="L1425" s="98" t="s">
        <v>61156</v>
      </c>
      <c r="M1425" s="98" t="s">
        <v>61157</v>
      </c>
      <c r="N1425" s="98" t="s">
        <v>61158</v>
      </c>
      <c r="O1425" s="101">
        <v>1285</v>
      </c>
      <c r="P1425" s="101">
        <v>1285</v>
      </c>
    </row>
    <row r="1426">
      <c r="L1426" s="98" t="s">
        <v>61159</v>
      </c>
      <c r="M1426" s="98" t="s">
        <v>61160</v>
      </c>
      <c r="N1426" s="98" t="s">
        <v>61161</v>
      </c>
      <c r="O1426" s="101">
        <v>7</v>
      </c>
      <c r="P1426" s="101">
        <v>7</v>
      </c>
    </row>
    <row r="1427">
      <c r="K1427" s="96" t="s">
        <v>61162</v>
      </c>
      <c r="O1427" s="85">
        <f>SUM(O1420:O1426)</f>
      </c>
      <c r="P1427" s="85">
        <f>SUM(P1420:P1426)</f>
      </c>
    </row>
    <row r="1428">
      <c r="A1428" s="98" t="s">
        <v>61163</v>
      </c>
      <c r="B1428" s="98" t="s">
        <v>61164</v>
      </c>
      <c r="C1428" s="100">
        <v>996</v>
      </c>
      <c r="D1428" s="98" t="s">
        <v>61165</v>
      </c>
      <c r="E1428" s="98" t="s">
        <v>61166</v>
      </c>
      <c r="F1428" s="104">
        <v>44032</v>
      </c>
      <c r="G1428" s="104">
        <v>45505</v>
      </c>
      <c r="H1428" s="104">
        <v>45869</v>
      </c>
      <c r="J1428" s="101">
        <v>1320</v>
      </c>
      <c r="K1428" s="98" t="s">
        <v>61167</v>
      </c>
      <c r="L1428" s="98" t="s">
        <v>61168</v>
      </c>
      <c r="M1428" s="98" t="s">
        <v>61169</v>
      </c>
      <c r="N1428" s="98" t="s">
        <v>61170</v>
      </c>
      <c r="O1428" s="101">
        <v>35</v>
      </c>
      <c r="P1428" s="101">
        <v>35</v>
      </c>
      <c r="Q1428" s="101">
        <v>0</v>
      </c>
      <c r="R1428" s="101">
        <v>150</v>
      </c>
    </row>
    <row r="1429">
      <c r="L1429" s="98" t="s">
        <v>61171</v>
      </c>
      <c r="M1429" s="98" t="s">
        <v>61172</v>
      </c>
      <c r="N1429" s="98" t="s">
        <v>61173</v>
      </c>
      <c r="O1429" s="101">
        <v>1285</v>
      </c>
      <c r="P1429" s="101">
        <v>1285</v>
      </c>
    </row>
    <row r="1430">
      <c r="L1430" s="98" t="s">
        <v>61174</v>
      </c>
      <c r="M1430" s="98" t="s">
        <v>61175</v>
      </c>
      <c r="N1430" s="98" t="s">
        <v>61176</v>
      </c>
      <c r="O1430" s="101">
        <v>7</v>
      </c>
      <c r="P1430" s="101">
        <v>7</v>
      </c>
    </row>
    <row r="1431">
      <c r="K1431" s="96" t="s">
        <v>61177</v>
      </c>
      <c r="O1431" s="85">
        <f>SUM(O1428:O1430)</f>
      </c>
      <c r="P1431" s="85">
        <f>SUM(P1428:P1430)</f>
      </c>
    </row>
    <row r="1432">
      <c r="A1432" s="98" t="s">
        <v>61178</v>
      </c>
      <c r="B1432" s="98" t="s">
        <v>61179</v>
      </c>
      <c r="C1432" s="100">
        <v>1005</v>
      </c>
      <c r="D1432" s="98" t="s">
        <v>61180</v>
      </c>
      <c r="E1432" s="98" t="s">
        <v>61181</v>
      </c>
      <c r="F1432" s="104">
        <v>45415</v>
      </c>
      <c r="G1432" s="104">
        <v>45415</v>
      </c>
      <c r="H1432" s="104">
        <v>45808</v>
      </c>
      <c r="J1432" s="101">
        <v>1470</v>
      </c>
      <c r="K1432" s="98" t="s">
        <v>61182</v>
      </c>
      <c r="L1432" s="98" t="s">
        <v>61183</v>
      </c>
      <c r="M1432" s="98" t="s">
        <v>61184</v>
      </c>
      <c r="N1432" s="98" t="s">
        <v>61185</v>
      </c>
      <c r="O1432" s="101">
        <v>35</v>
      </c>
      <c r="P1432" s="101">
        <v>35</v>
      </c>
      <c r="Q1432" s="101">
        <v>0</v>
      </c>
      <c r="R1432" s="101">
        <v>750</v>
      </c>
    </row>
    <row r="1433">
      <c r="L1433" s="98" t="s">
        <v>61186</v>
      </c>
      <c r="M1433" s="98" t="s">
        <v>61187</v>
      </c>
      <c r="N1433" s="98" t="s">
        <v>61188</v>
      </c>
      <c r="O1433" s="101">
        <v>1435</v>
      </c>
      <c r="P1433" s="101">
        <v>1435</v>
      </c>
    </row>
    <row r="1434">
      <c r="L1434" s="98" t="s">
        <v>61189</v>
      </c>
      <c r="M1434" s="98" t="s">
        <v>61190</v>
      </c>
      <c r="N1434" s="98" t="s">
        <v>61191</v>
      </c>
      <c r="O1434" s="101">
        <v>7</v>
      </c>
      <c r="P1434" s="101">
        <v>7</v>
      </c>
    </row>
    <row r="1435">
      <c r="K1435" s="96" t="s">
        <v>61192</v>
      </c>
      <c r="O1435" s="85">
        <f>SUM(O1432:O1434)</f>
      </c>
      <c r="P1435" s="85">
        <f>SUM(P1432:P1434)</f>
      </c>
    </row>
    <row r="1436">
      <c r="A1436" s="98" t="s">
        <v>61193</v>
      </c>
      <c r="B1436" s="98" t="s">
        <v>61194</v>
      </c>
      <c r="C1436" s="100">
        <v>1135</v>
      </c>
      <c r="D1436" s="98" t="s">
        <v>61195</v>
      </c>
      <c r="E1436" s="98" t="s">
        <v>61196</v>
      </c>
      <c r="F1436" s="104">
        <v>43715</v>
      </c>
      <c r="G1436" s="104">
        <v>45566</v>
      </c>
      <c r="H1436" s="104">
        <v>45930</v>
      </c>
      <c r="J1436" s="101">
        <v>1580</v>
      </c>
      <c r="K1436" s="98" t="s">
        <v>61197</v>
      </c>
      <c r="L1436" s="98" t="s">
        <v>61198</v>
      </c>
      <c r="M1436" s="98" t="s">
        <v>61199</v>
      </c>
      <c r="N1436" s="98" t="s">
        <v>61200</v>
      </c>
      <c r="O1436" s="101">
        <v>25</v>
      </c>
      <c r="P1436" s="101">
        <v>10</v>
      </c>
      <c r="Q1436" s="101">
        <v>0</v>
      </c>
      <c r="R1436" s="101">
        <v>350</v>
      </c>
    </row>
    <row r="1437">
      <c r="L1437" s="98" t="s">
        <v>61201</v>
      </c>
      <c r="M1437" s="98" t="s">
        <v>61202</v>
      </c>
      <c r="N1437" s="98" t="s">
        <v>61203</v>
      </c>
      <c r="O1437" s="101">
        <v>10</v>
      </c>
      <c r="P1437" s="101">
        <v>0</v>
      </c>
    </row>
    <row r="1438">
      <c r="L1438" s="98" t="s">
        <v>61204</v>
      </c>
      <c r="M1438" s="98" t="s">
        <v>61205</v>
      </c>
      <c r="N1438" s="98" t="s">
        <v>61206</v>
      </c>
      <c r="O1438" s="101">
        <v>15</v>
      </c>
      <c r="P1438" s="101">
        <v>60</v>
      </c>
    </row>
    <row r="1439">
      <c r="L1439" s="98" t="s">
        <v>61207</v>
      </c>
      <c r="M1439" s="98" t="s">
        <v>61208</v>
      </c>
      <c r="N1439" s="98" t="s">
        <v>61209</v>
      </c>
      <c r="O1439" s="101">
        <v>45</v>
      </c>
      <c r="P1439" s="101">
        <v>25</v>
      </c>
    </row>
    <row r="1440">
      <c r="L1440" s="98" t="s">
        <v>61210</v>
      </c>
      <c r="M1440" s="98" t="s">
        <v>61211</v>
      </c>
      <c r="N1440" s="98" t="s">
        <v>61212</v>
      </c>
      <c r="O1440" s="101">
        <v>1520</v>
      </c>
      <c r="P1440" s="101">
        <v>1520</v>
      </c>
    </row>
    <row r="1441">
      <c r="L1441" s="98" t="s">
        <v>61213</v>
      </c>
      <c r="M1441" s="98" t="s">
        <v>61214</v>
      </c>
      <c r="N1441" s="98" t="s">
        <v>61215</v>
      </c>
      <c r="O1441" s="101">
        <v>7</v>
      </c>
      <c r="P1441" s="101">
        <v>7</v>
      </c>
    </row>
    <row r="1442">
      <c r="K1442" s="96" t="s">
        <v>61216</v>
      </c>
      <c r="O1442" s="85">
        <f>SUM(O1436:O1441)</f>
      </c>
      <c r="P1442" s="85">
        <f>SUM(P1436:P1441)</f>
      </c>
    </row>
    <row r="1443">
      <c r="A1443" s="98" t="s">
        <v>61217</v>
      </c>
      <c r="B1443" s="98" t="s">
        <v>61218</v>
      </c>
      <c r="C1443" s="100">
        <v>1005</v>
      </c>
      <c r="D1443" s="98" t="s">
        <v>61219</v>
      </c>
      <c r="E1443" s="98" t="s">
        <v>61220</v>
      </c>
      <c r="F1443" s="104">
        <v>45647</v>
      </c>
      <c r="G1443" s="104">
        <v>45647</v>
      </c>
      <c r="H1443" s="104">
        <v>46011</v>
      </c>
      <c r="J1443" s="101">
        <v>1545</v>
      </c>
      <c r="K1443" s="98" t="s">
        <v>61221</v>
      </c>
      <c r="L1443" s="98" t="s">
        <v>61222</v>
      </c>
      <c r="M1443" s="98" t="s">
        <v>61223</v>
      </c>
      <c r="N1443" s="98" t="s">
        <v>61224</v>
      </c>
      <c r="O1443" s="101">
        <v>15</v>
      </c>
      <c r="P1443" s="101">
        <v>0</v>
      </c>
      <c r="Q1443" s="101">
        <v>0</v>
      </c>
      <c r="R1443" s="101">
        <v>150</v>
      </c>
    </row>
    <row r="1444">
      <c r="L1444" s="98" t="s">
        <v>61225</v>
      </c>
      <c r="M1444" s="98" t="s">
        <v>61226</v>
      </c>
      <c r="N1444" s="98" t="s">
        <v>61227</v>
      </c>
      <c r="O1444" s="101">
        <v>35</v>
      </c>
      <c r="P1444" s="101">
        <v>15</v>
      </c>
    </row>
    <row r="1445">
      <c r="L1445" s="98" t="s">
        <v>61228</v>
      </c>
      <c r="M1445" s="98" t="s">
        <v>61229</v>
      </c>
      <c r="N1445" s="98" t="s">
        <v>61230</v>
      </c>
      <c r="O1445" s="101">
        <v>15</v>
      </c>
      <c r="P1445" s="101">
        <v>0</v>
      </c>
    </row>
    <row r="1446">
      <c r="L1446" s="98" t="s">
        <v>61231</v>
      </c>
      <c r="M1446" s="98" t="s">
        <v>61232</v>
      </c>
      <c r="N1446" s="98" t="s">
        <v>61233</v>
      </c>
      <c r="O1446" s="101">
        <v>10</v>
      </c>
      <c r="P1446" s="101">
        <v>60</v>
      </c>
    </row>
    <row r="1447">
      <c r="L1447" s="98" t="s">
        <v>61234</v>
      </c>
      <c r="M1447" s="98" t="s">
        <v>61235</v>
      </c>
      <c r="N1447" s="98" t="s">
        <v>61236</v>
      </c>
      <c r="O1447" s="101">
        <v>1470</v>
      </c>
      <c r="P1447" s="101">
        <v>1470</v>
      </c>
    </row>
    <row r="1448">
      <c r="L1448" s="98" t="s">
        <v>61237</v>
      </c>
      <c r="M1448" s="98" t="s">
        <v>61238</v>
      </c>
      <c r="N1448" s="98" t="s">
        <v>61239</v>
      </c>
      <c r="O1448" s="101">
        <v>7</v>
      </c>
      <c r="P1448" s="101">
        <v>7</v>
      </c>
    </row>
    <row r="1449">
      <c r="K1449" s="96" t="s">
        <v>61240</v>
      </c>
      <c r="O1449" s="85">
        <f>SUM(O1443:O1448)</f>
      </c>
      <c r="P1449" s="85">
        <f>SUM(P1443:P1448)</f>
      </c>
    </row>
    <row r="1450">
      <c r="A1450" s="98" t="s">
        <v>61241</v>
      </c>
      <c r="B1450" s="98" t="s">
        <v>61242</v>
      </c>
      <c r="C1450" s="100">
        <v>996</v>
      </c>
      <c r="D1450" s="98" t="s">
        <v>61243</v>
      </c>
      <c r="E1450" s="98" t="s">
        <v>61244</v>
      </c>
      <c r="F1450" s="104">
        <v>45260</v>
      </c>
      <c r="G1450" s="104">
        <v>45658</v>
      </c>
      <c r="H1450" s="104">
        <v>46022</v>
      </c>
      <c r="J1450" s="101">
        <v>1350</v>
      </c>
      <c r="K1450" s="98" t="s">
        <v>61245</v>
      </c>
      <c r="L1450" s="98" t="s">
        <v>61246</v>
      </c>
      <c r="M1450" s="98" t="s">
        <v>61247</v>
      </c>
      <c r="N1450" s="98" t="s">
        <v>61248</v>
      </c>
      <c r="O1450" s="101">
        <v>10</v>
      </c>
      <c r="P1450" s="101">
        <v>15</v>
      </c>
      <c r="Q1450" s="101">
        <v>0</v>
      </c>
      <c r="R1450" s="101">
        <v>1350</v>
      </c>
    </row>
    <row r="1451">
      <c r="L1451" s="98" t="s">
        <v>61249</v>
      </c>
      <c r="M1451" s="98" t="s">
        <v>61250</v>
      </c>
      <c r="N1451" s="98" t="s">
        <v>61251</v>
      </c>
      <c r="O1451" s="101">
        <v>15</v>
      </c>
      <c r="P1451" s="101">
        <v>0</v>
      </c>
    </row>
    <row r="1452">
      <c r="L1452" s="98" t="s">
        <v>61252</v>
      </c>
      <c r="M1452" s="98" t="s">
        <v>61253</v>
      </c>
      <c r="N1452" s="98" t="s">
        <v>61254</v>
      </c>
      <c r="O1452" s="101">
        <v>35</v>
      </c>
      <c r="P1452" s="101">
        <v>0</v>
      </c>
    </row>
    <row r="1453">
      <c r="L1453" s="98" t="s">
        <v>61255</v>
      </c>
      <c r="M1453" s="98" t="s">
        <v>61256</v>
      </c>
      <c r="N1453" s="98" t="s">
        <v>61257</v>
      </c>
      <c r="O1453" s="101">
        <v>15</v>
      </c>
      <c r="P1453" s="101">
        <v>60</v>
      </c>
    </row>
    <row r="1454">
      <c r="L1454" s="98" t="s">
        <v>61258</v>
      </c>
      <c r="M1454" s="98" t="s">
        <v>61259</v>
      </c>
      <c r="N1454" s="98" t="s">
        <v>61260</v>
      </c>
      <c r="O1454" s="101">
        <v>1310</v>
      </c>
      <c r="P1454" s="101">
        <v>1310</v>
      </c>
    </row>
    <row r="1455">
      <c r="L1455" s="98" t="s">
        <v>61261</v>
      </c>
      <c r="M1455" s="98" t="s">
        <v>61262</v>
      </c>
      <c r="N1455" s="98" t="s">
        <v>61263</v>
      </c>
      <c r="O1455" s="101">
        <v>7</v>
      </c>
      <c r="P1455" s="101">
        <v>7</v>
      </c>
    </row>
    <row r="1456">
      <c r="L1456" s="98" t="s">
        <v>61264</v>
      </c>
      <c r="M1456" s="98" t="s">
        <v>61265</v>
      </c>
      <c r="N1456" s="98" t="s">
        <v>61266</v>
      </c>
      <c r="O1456" s="101">
        <v>25</v>
      </c>
      <c r="P1456" s="101">
        <v>0</v>
      </c>
    </row>
    <row r="1457">
      <c r="K1457" s="96" t="s">
        <v>61267</v>
      </c>
      <c r="O1457" s="85">
        <f>SUM(O1450:O1456)</f>
      </c>
      <c r="P1457" s="85">
        <f>SUM(P1450:P1456)</f>
      </c>
    </row>
    <row r="1458">
      <c r="A1458" s="98" t="s">
        <v>61268</v>
      </c>
      <c r="B1458" s="98" t="s">
        <v>61269</v>
      </c>
      <c r="C1458" s="100">
        <v>996</v>
      </c>
      <c r="D1458" s="98" t="s">
        <v>61270</v>
      </c>
      <c r="E1458" s="98" t="s">
        <v>61271</v>
      </c>
      <c r="F1458" s="104">
        <v>44868</v>
      </c>
      <c r="G1458" s="104">
        <v>45566</v>
      </c>
      <c r="H1458" s="104">
        <v>45930</v>
      </c>
      <c r="J1458" s="101">
        <v>1350</v>
      </c>
      <c r="K1458" s="98" t="s">
        <v>61272</v>
      </c>
      <c r="L1458" s="98" t="s">
        <v>61273</v>
      </c>
      <c r="M1458" s="98" t="s">
        <v>61274</v>
      </c>
      <c r="N1458" s="98" t="s">
        <v>61275</v>
      </c>
      <c r="O1458" s="101">
        <v>10</v>
      </c>
      <c r="P1458" s="101">
        <v>55</v>
      </c>
      <c r="Q1458" s="101">
        <v>0</v>
      </c>
      <c r="R1458" s="101">
        <v>750</v>
      </c>
    </row>
    <row r="1459">
      <c r="L1459" s="98" t="s">
        <v>61276</v>
      </c>
      <c r="M1459" s="98" t="s">
        <v>61277</v>
      </c>
      <c r="N1459" s="98" t="s">
        <v>61278</v>
      </c>
      <c r="O1459" s="101">
        <v>15</v>
      </c>
      <c r="P1459" s="101">
        <v>0</v>
      </c>
    </row>
    <row r="1460">
      <c r="L1460" s="98" t="s">
        <v>61279</v>
      </c>
      <c r="M1460" s="98" t="s">
        <v>61280</v>
      </c>
      <c r="N1460" s="98" t="s">
        <v>61281</v>
      </c>
      <c r="O1460" s="101">
        <v>25</v>
      </c>
      <c r="P1460" s="101">
        <v>0</v>
      </c>
    </row>
    <row r="1461">
      <c r="L1461" s="98" t="s">
        <v>61282</v>
      </c>
      <c r="M1461" s="98" t="s">
        <v>61283</v>
      </c>
      <c r="N1461" s="98" t="s">
        <v>61284</v>
      </c>
      <c r="O1461" s="101">
        <v>15</v>
      </c>
      <c r="P1461" s="101">
        <v>10</v>
      </c>
    </row>
    <row r="1462">
      <c r="L1462" s="98" t="s">
        <v>61285</v>
      </c>
      <c r="M1462" s="98" t="s">
        <v>61286</v>
      </c>
      <c r="N1462" s="98" t="s">
        <v>61287</v>
      </c>
      <c r="O1462" s="101">
        <v>1310</v>
      </c>
      <c r="P1462" s="101">
        <v>1310</v>
      </c>
    </row>
    <row r="1463">
      <c r="L1463" s="98" t="s">
        <v>61288</v>
      </c>
      <c r="M1463" s="98" t="s">
        <v>61289</v>
      </c>
      <c r="N1463" s="98" t="s">
        <v>61290</v>
      </c>
      <c r="O1463" s="101">
        <v>7</v>
      </c>
      <c r="P1463" s="101">
        <v>7</v>
      </c>
    </row>
    <row r="1464">
      <c r="K1464" s="96" t="s">
        <v>61291</v>
      </c>
      <c r="O1464" s="85">
        <f>SUM(O1458:O1463)</f>
      </c>
      <c r="P1464" s="85">
        <f>SUM(P1458:P1463)</f>
      </c>
    </row>
    <row r="1465">
      <c r="A1465" s="98" t="s">
        <v>61292</v>
      </c>
      <c r="B1465" s="98" t="s">
        <v>61293</v>
      </c>
      <c r="C1465" s="100">
        <v>996</v>
      </c>
      <c r="D1465" s="98" t="s">
        <v>61294</v>
      </c>
      <c r="E1465" s="98" t="s">
        <v>61295</v>
      </c>
      <c r="F1465" s="104">
        <v>44975</v>
      </c>
      <c r="G1465" s="104">
        <v>45717</v>
      </c>
      <c r="H1465" s="104">
        <v>46081</v>
      </c>
      <c r="J1465" s="101">
        <v>1350</v>
      </c>
      <c r="K1465" s="98" t="s">
        <v>61296</v>
      </c>
      <c r="L1465" s="98" t="s">
        <v>61297</v>
      </c>
      <c r="M1465" s="98" t="s">
        <v>61298</v>
      </c>
      <c r="N1465" s="98" t="s">
        <v>61299</v>
      </c>
      <c r="O1465" s="101">
        <v>15</v>
      </c>
      <c r="P1465" s="101">
        <v>65</v>
      </c>
      <c r="Q1465" s="101">
        <v>0</v>
      </c>
      <c r="R1465" s="101">
        <v>250</v>
      </c>
    </row>
    <row r="1466">
      <c r="L1466" s="98" t="s">
        <v>61300</v>
      </c>
      <c r="M1466" s="98" t="s">
        <v>61301</v>
      </c>
      <c r="N1466" s="98" t="s">
        <v>61302</v>
      </c>
      <c r="O1466" s="101">
        <v>10</v>
      </c>
      <c r="P1466" s="101">
        <v>10</v>
      </c>
    </row>
    <row r="1467">
      <c r="L1467" s="98" t="s">
        <v>61303</v>
      </c>
      <c r="M1467" s="98" t="s">
        <v>61304</v>
      </c>
      <c r="N1467" s="98" t="s">
        <v>61305</v>
      </c>
      <c r="O1467" s="101">
        <v>35</v>
      </c>
      <c r="P1467" s="101">
        <v>0</v>
      </c>
    </row>
    <row r="1468">
      <c r="L1468" s="98" t="s">
        <v>61306</v>
      </c>
      <c r="M1468" s="98" t="s">
        <v>61307</v>
      </c>
      <c r="N1468" s="98" t="s">
        <v>61308</v>
      </c>
      <c r="O1468" s="101">
        <v>15</v>
      </c>
      <c r="P1468" s="101">
        <v>0</v>
      </c>
    </row>
    <row r="1469">
      <c r="L1469" s="98" t="s">
        <v>61309</v>
      </c>
      <c r="M1469" s="98" t="s">
        <v>61310</v>
      </c>
      <c r="N1469" s="98" t="s">
        <v>61311</v>
      </c>
      <c r="O1469" s="101">
        <v>1310</v>
      </c>
      <c r="P1469" s="101">
        <v>1310</v>
      </c>
    </row>
    <row r="1470">
      <c r="L1470" s="98" t="s">
        <v>61312</v>
      </c>
      <c r="M1470" s="98" t="s">
        <v>61313</v>
      </c>
      <c r="N1470" s="98" t="s">
        <v>61314</v>
      </c>
      <c r="O1470" s="101">
        <v>7</v>
      </c>
      <c r="P1470" s="101">
        <v>7</v>
      </c>
    </row>
    <row r="1471">
      <c r="K1471" s="96" t="s">
        <v>61315</v>
      </c>
      <c r="O1471" s="85">
        <f>SUM(O1465:O1470)</f>
      </c>
      <c r="P1471" s="85">
        <f>SUM(P1465:P1470)</f>
      </c>
    </row>
    <row r="1472">
      <c r="A1472" s="98" t="s">
        <v>61316</v>
      </c>
      <c r="B1472" s="98" t="s">
        <v>61317</v>
      </c>
      <c r="C1472" s="100">
        <v>996</v>
      </c>
      <c r="D1472" s="98" t="s">
        <v>61318</v>
      </c>
      <c r="E1472" s="98" t="s">
        <v>61319</v>
      </c>
      <c r="F1472" s="104">
        <v>45430</v>
      </c>
      <c r="G1472" s="104">
        <v>45430</v>
      </c>
      <c r="H1472" s="104">
        <v>45808</v>
      </c>
      <c r="J1472" s="101">
        <v>1350</v>
      </c>
      <c r="K1472" s="98" t="s">
        <v>61320</v>
      </c>
      <c r="L1472" s="98" t="s">
        <v>61321</v>
      </c>
      <c r="M1472" s="98" t="s">
        <v>61322</v>
      </c>
      <c r="N1472" s="98" t="s">
        <v>61323</v>
      </c>
      <c r="O1472" s="101">
        <v>25</v>
      </c>
      <c r="P1472" s="101">
        <v>10</v>
      </c>
      <c r="Q1472" s="101">
        <v>0</v>
      </c>
      <c r="R1472" s="101">
        <v>150</v>
      </c>
    </row>
    <row r="1473">
      <c r="L1473" s="98" t="s">
        <v>61324</v>
      </c>
      <c r="M1473" s="98" t="s">
        <v>61325</v>
      </c>
      <c r="N1473" s="98" t="s">
        <v>61326</v>
      </c>
      <c r="O1473" s="101">
        <v>10</v>
      </c>
      <c r="P1473" s="101">
        <v>15</v>
      </c>
    </row>
    <row r="1474">
      <c r="L1474" s="98" t="s">
        <v>61327</v>
      </c>
      <c r="M1474" s="98" t="s">
        <v>61328</v>
      </c>
      <c r="N1474" s="98" t="s">
        <v>61329</v>
      </c>
      <c r="O1474" s="101">
        <v>15</v>
      </c>
      <c r="P1474" s="101">
        <v>25</v>
      </c>
    </row>
    <row r="1475">
      <c r="L1475" s="98" t="s">
        <v>61330</v>
      </c>
      <c r="M1475" s="98" t="s">
        <v>61331</v>
      </c>
      <c r="N1475" s="98" t="s">
        <v>61332</v>
      </c>
      <c r="O1475" s="101">
        <v>15</v>
      </c>
      <c r="P1475" s="101">
        <v>15</v>
      </c>
    </row>
    <row r="1476">
      <c r="L1476" s="98" t="s">
        <v>61333</v>
      </c>
      <c r="M1476" s="98" t="s">
        <v>61334</v>
      </c>
      <c r="N1476" s="98" t="s">
        <v>61335</v>
      </c>
      <c r="O1476" s="101">
        <v>1285</v>
      </c>
      <c r="P1476" s="101">
        <v>1285</v>
      </c>
    </row>
    <row r="1477">
      <c r="L1477" s="98" t="s">
        <v>61336</v>
      </c>
      <c r="M1477" s="98" t="s">
        <v>61337</v>
      </c>
      <c r="N1477" s="98" t="s">
        <v>61338</v>
      </c>
      <c r="O1477" s="101">
        <v>7</v>
      </c>
      <c r="P1477" s="101">
        <v>7</v>
      </c>
    </row>
    <row r="1478">
      <c r="K1478" s="96" t="s">
        <v>61339</v>
      </c>
      <c r="O1478" s="85">
        <f>SUM(O1472:O1477)</f>
      </c>
      <c r="P1478" s="85">
        <f>SUM(P1472:P1477)</f>
      </c>
    </row>
    <row r="1479">
      <c r="A1479" s="98" t="s">
        <v>61340</v>
      </c>
      <c r="B1479" s="98" t="s">
        <v>61341</v>
      </c>
      <c r="C1479" s="100">
        <v>1135</v>
      </c>
      <c r="D1479" s="98" t="s">
        <v>61342</v>
      </c>
      <c r="E1479" s="98" t="s">
        <v>61343</v>
      </c>
      <c r="F1479" s="104">
        <v>42580</v>
      </c>
      <c r="G1479" s="104">
        <v>45505</v>
      </c>
      <c r="H1479" s="104">
        <v>45869</v>
      </c>
      <c r="J1479" s="101">
        <v>1580</v>
      </c>
      <c r="K1479" s="98" t="s">
        <v>61344</v>
      </c>
      <c r="L1479" s="98" t="s">
        <v>61345</v>
      </c>
      <c r="M1479" s="98" t="s">
        <v>61346</v>
      </c>
      <c r="N1479" s="98" t="s">
        <v>61347</v>
      </c>
      <c r="O1479" s="101">
        <v>15</v>
      </c>
      <c r="P1479" s="101">
        <v>70</v>
      </c>
      <c r="Q1479" s="101">
        <v>0</v>
      </c>
      <c r="R1479" s="101">
        <v>450</v>
      </c>
    </row>
    <row r="1480">
      <c r="L1480" s="98" t="s">
        <v>61348</v>
      </c>
      <c r="M1480" s="98" t="s">
        <v>61349</v>
      </c>
      <c r="N1480" s="98" t="s">
        <v>61350</v>
      </c>
      <c r="O1480" s="101">
        <v>10</v>
      </c>
      <c r="P1480" s="101">
        <v>15</v>
      </c>
    </row>
    <row r="1481">
      <c r="L1481" s="98" t="s">
        <v>61351</v>
      </c>
      <c r="M1481" s="98" t="s">
        <v>61352</v>
      </c>
      <c r="N1481" s="98" t="s">
        <v>61353</v>
      </c>
      <c r="O1481" s="101">
        <v>25</v>
      </c>
      <c r="P1481" s="101">
        <v>0</v>
      </c>
    </row>
    <row r="1482">
      <c r="L1482" s="98" t="s">
        <v>61354</v>
      </c>
      <c r="M1482" s="98" t="s">
        <v>61355</v>
      </c>
      <c r="N1482" s="98" t="s">
        <v>61356</v>
      </c>
      <c r="O1482" s="101">
        <v>45</v>
      </c>
      <c r="P1482" s="101">
        <v>10</v>
      </c>
    </row>
    <row r="1483">
      <c r="L1483" s="98" t="s">
        <v>61357</v>
      </c>
      <c r="M1483" s="98" t="s">
        <v>61358</v>
      </c>
      <c r="N1483" s="98" t="s">
        <v>61359</v>
      </c>
      <c r="O1483" s="101">
        <v>1485</v>
      </c>
      <c r="P1483" s="101">
        <v>1485</v>
      </c>
    </row>
    <row r="1484">
      <c r="L1484" s="98" t="s">
        <v>61360</v>
      </c>
      <c r="M1484" s="98" t="s">
        <v>61361</v>
      </c>
      <c r="N1484" s="98" t="s">
        <v>61362</v>
      </c>
      <c r="O1484" s="101">
        <v>7</v>
      </c>
      <c r="P1484" s="101">
        <v>7</v>
      </c>
    </row>
    <row r="1485">
      <c r="K1485" s="96" t="s">
        <v>61363</v>
      </c>
      <c r="O1485" s="85">
        <f>SUM(O1479:O1484)</f>
      </c>
      <c r="P1485" s="85">
        <f>SUM(P1479:P1484)</f>
      </c>
    </row>
    <row r="1486">
      <c r="A1486" s="98" t="s">
        <v>61364</v>
      </c>
      <c r="B1486" s="98" t="s">
        <v>61365</v>
      </c>
      <c r="C1486" s="100">
        <v>1005</v>
      </c>
      <c r="D1486" s="98" t="s">
        <v>61366</v>
      </c>
      <c r="E1486" s="98" t="s">
        <v>61367</v>
      </c>
      <c r="F1486" s="104">
        <v>44638</v>
      </c>
      <c r="G1486" s="104">
        <v>45748</v>
      </c>
      <c r="H1486" s="104">
        <v>46112</v>
      </c>
      <c r="J1486" s="101">
        <v>1500</v>
      </c>
      <c r="K1486" s="98" t="s">
        <v>61368</v>
      </c>
      <c r="L1486" s="98" t="s">
        <v>61369</v>
      </c>
      <c r="M1486" s="98" t="s">
        <v>61370</v>
      </c>
      <c r="N1486" s="98" t="s">
        <v>61371</v>
      </c>
      <c r="O1486" s="101">
        <v>10</v>
      </c>
      <c r="P1486" s="101">
        <v>0</v>
      </c>
      <c r="Q1486" s="101">
        <v>0</v>
      </c>
      <c r="R1486" s="101">
        <v>550</v>
      </c>
    </row>
    <row r="1487">
      <c r="L1487" s="98" t="s">
        <v>61372</v>
      </c>
      <c r="M1487" s="98" t="s">
        <v>61373</v>
      </c>
      <c r="N1487" s="98" t="s">
        <v>61374</v>
      </c>
      <c r="O1487" s="101">
        <v>15</v>
      </c>
      <c r="P1487" s="101">
        <v>15</v>
      </c>
    </row>
    <row r="1488">
      <c r="L1488" s="98" t="s">
        <v>61375</v>
      </c>
      <c r="M1488" s="98" t="s">
        <v>61376</v>
      </c>
      <c r="N1488" s="98" t="s">
        <v>61377</v>
      </c>
      <c r="O1488" s="101">
        <v>35</v>
      </c>
      <c r="P1488" s="101">
        <v>0</v>
      </c>
    </row>
    <row r="1489">
      <c r="L1489" s="98" t="s">
        <v>61378</v>
      </c>
      <c r="M1489" s="98" t="s">
        <v>61379</v>
      </c>
      <c r="N1489" s="98" t="s">
        <v>61380</v>
      </c>
      <c r="O1489" s="101">
        <v>-10</v>
      </c>
      <c r="P1489" s="101">
        <v>0</v>
      </c>
    </row>
    <row r="1490">
      <c r="L1490" s="98" t="s">
        <v>61381</v>
      </c>
      <c r="M1490" s="98" t="s">
        <v>61382</v>
      </c>
      <c r="N1490" s="98" t="s">
        <v>61383</v>
      </c>
      <c r="O1490" s="101">
        <v>10</v>
      </c>
      <c r="P1490" s="101">
        <v>0</v>
      </c>
    </row>
    <row r="1491">
      <c r="L1491" s="98" t="s">
        <v>61384</v>
      </c>
      <c r="M1491" s="98" t="s">
        <v>61385</v>
      </c>
      <c r="N1491" s="98" t="s">
        <v>61386</v>
      </c>
      <c r="O1491" s="101">
        <v>15</v>
      </c>
      <c r="P1491" s="101">
        <v>0</v>
      </c>
    </row>
    <row r="1492">
      <c r="L1492" s="98" t="s">
        <v>61387</v>
      </c>
      <c r="M1492" s="98" t="s">
        <v>61388</v>
      </c>
      <c r="N1492" s="98" t="s">
        <v>61389</v>
      </c>
      <c r="O1492" s="101">
        <v>-15</v>
      </c>
      <c r="P1492" s="101">
        <v>15</v>
      </c>
    </row>
    <row r="1493">
      <c r="L1493" s="98" t="s">
        <v>61390</v>
      </c>
      <c r="M1493" s="98" t="s">
        <v>61391</v>
      </c>
      <c r="N1493" s="98" t="s">
        <v>61392</v>
      </c>
      <c r="O1493" s="101">
        <v>35</v>
      </c>
      <c r="P1493" s="101">
        <v>0</v>
      </c>
    </row>
    <row r="1494">
      <c r="L1494" s="98" t="s">
        <v>61393</v>
      </c>
      <c r="M1494" s="98" t="s">
        <v>61394</v>
      </c>
      <c r="N1494" s="98" t="s">
        <v>61395</v>
      </c>
      <c r="O1494" s="101">
        <v>15</v>
      </c>
      <c r="P1494" s="101">
        <v>0</v>
      </c>
    </row>
    <row r="1495">
      <c r="L1495" s="98" t="s">
        <v>61396</v>
      </c>
      <c r="M1495" s="98" t="s">
        <v>61397</v>
      </c>
      <c r="N1495" s="98" t="s">
        <v>61398</v>
      </c>
      <c r="O1495" s="101">
        <v>-15</v>
      </c>
      <c r="P1495" s="101">
        <v>0</v>
      </c>
    </row>
    <row r="1496">
      <c r="L1496" s="98" t="s">
        <v>61399</v>
      </c>
      <c r="M1496" s="98" t="s">
        <v>61400</v>
      </c>
      <c r="N1496" s="98" t="s">
        <v>61401</v>
      </c>
      <c r="O1496" s="101">
        <v>-35</v>
      </c>
      <c r="P1496" s="101">
        <v>10</v>
      </c>
    </row>
    <row r="1497">
      <c r="L1497" s="98" t="s">
        <v>61402</v>
      </c>
      <c r="M1497" s="98" t="s">
        <v>61403</v>
      </c>
      <c r="N1497" s="98" t="s">
        <v>61404</v>
      </c>
      <c r="O1497" s="101">
        <v>15</v>
      </c>
      <c r="P1497" s="101">
        <v>35</v>
      </c>
    </row>
    <row r="1498">
      <c r="L1498" s="98" t="s">
        <v>61405</v>
      </c>
      <c r="M1498" s="98" t="s">
        <v>61406</v>
      </c>
      <c r="N1498" s="98" t="s">
        <v>61407</v>
      </c>
      <c r="O1498" s="101">
        <v>-1470</v>
      </c>
      <c r="P1498" s="101">
        <v>0</v>
      </c>
    </row>
    <row r="1499">
      <c r="L1499" s="98" t="s">
        <v>61408</v>
      </c>
      <c r="M1499" s="98" t="s">
        <v>61409</v>
      </c>
      <c r="N1499" s="98" t="s">
        <v>61410</v>
      </c>
      <c r="O1499" s="101">
        <v>1470</v>
      </c>
      <c r="P1499" s="101">
        <v>0</v>
      </c>
    </row>
    <row r="1500">
      <c r="L1500" s="98" t="s">
        <v>61411</v>
      </c>
      <c r="M1500" s="98" t="s">
        <v>61412</v>
      </c>
      <c r="N1500" s="98" t="s">
        <v>61413</v>
      </c>
      <c r="O1500" s="101">
        <v>1470</v>
      </c>
      <c r="P1500" s="101">
        <v>1470</v>
      </c>
    </row>
    <row r="1501">
      <c r="L1501" s="98" t="s">
        <v>61414</v>
      </c>
      <c r="M1501" s="98" t="s">
        <v>61415</v>
      </c>
      <c r="N1501" s="98" t="s">
        <v>61416</v>
      </c>
      <c r="O1501" s="101">
        <v>200</v>
      </c>
      <c r="P1501" s="101">
        <v>0</v>
      </c>
    </row>
    <row r="1502">
      <c r="L1502" s="98" t="s">
        <v>61417</v>
      </c>
      <c r="M1502" s="98" t="s">
        <v>61418</v>
      </c>
      <c r="N1502" s="98" t="s">
        <v>61419</v>
      </c>
      <c r="O1502" s="101">
        <v>-200</v>
      </c>
      <c r="P1502" s="101">
        <v>0</v>
      </c>
    </row>
    <row r="1503">
      <c r="L1503" s="98" t="s">
        <v>61420</v>
      </c>
      <c r="M1503" s="98" t="s">
        <v>61421</v>
      </c>
      <c r="N1503" s="98" t="s">
        <v>61422</v>
      </c>
      <c r="O1503" s="101">
        <v>7</v>
      </c>
      <c r="P1503" s="101">
        <v>7</v>
      </c>
    </row>
    <row r="1504">
      <c r="L1504" s="98" t="s">
        <v>61423</v>
      </c>
      <c r="M1504" s="98" t="s">
        <v>61424</v>
      </c>
      <c r="N1504" s="98" t="s">
        <v>61425</v>
      </c>
      <c r="O1504" s="101">
        <v>-7</v>
      </c>
      <c r="P1504" s="101">
        <v>0</v>
      </c>
    </row>
    <row r="1505">
      <c r="L1505" s="98" t="s">
        <v>61426</v>
      </c>
      <c r="M1505" s="98" t="s">
        <v>61427</v>
      </c>
      <c r="N1505" s="98" t="s">
        <v>61428</v>
      </c>
      <c r="O1505" s="101">
        <v>7</v>
      </c>
      <c r="P1505" s="101">
        <v>0</v>
      </c>
    </row>
    <row r="1506">
      <c r="K1506" s="96" t="s">
        <v>61429</v>
      </c>
      <c r="O1506" s="85">
        <f>SUM(O1486:O1505)</f>
      </c>
      <c r="P1506" s="85">
        <f>SUM(P1486:P1505)</f>
      </c>
    </row>
    <row r="1507">
      <c r="A1507" s="98" t="s">
        <v>61430</v>
      </c>
      <c r="B1507" s="98" t="s">
        <v>61431</v>
      </c>
      <c r="C1507" s="100">
        <v>996</v>
      </c>
      <c r="D1507" s="98" t="s">
        <v>61432</v>
      </c>
      <c r="E1507" s="98" t="s">
        <v>61433</v>
      </c>
      <c r="F1507" s="104">
        <v>44639</v>
      </c>
      <c r="G1507" s="104">
        <v>45748</v>
      </c>
      <c r="H1507" s="104">
        <v>46112</v>
      </c>
      <c r="J1507" s="101">
        <v>1285</v>
      </c>
      <c r="K1507" s="98" t="s">
        <v>61434</v>
      </c>
      <c r="L1507" s="98" t="s">
        <v>61435</v>
      </c>
      <c r="M1507" s="98" t="s">
        <v>61436</v>
      </c>
      <c r="N1507" s="98" t="s">
        <v>61437</v>
      </c>
      <c r="O1507" s="101">
        <v>1310</v>
      </c>
      <c r="P1507" s="101">
        <v>1310</v>
      </c>
      <c r="Q1507" s="101">
        <v>0</v>
      </c>
      <c r="R1507" s="101">
        <v>150</v>
      </c>
    </row>
    <row r="1508">
      <c r="L1508" s="98" t="s">
        <v>61438</v>
      </c>
      <c r="M1508" s="98" t="s">
        <v>61439</v>
      </c>
      <c r="N1508" s="98" t="s">
        <v>61440</v>
      </c>
      <c r="O1508" s="101">
        <v>7</v>
      </c>
      <c r="P1508" s="101">
        <v>7</v>
      </c>
    </row>
    <row r="1509">
      <c r="K1509" s="96" t="s">
        <v>61441</v>
      </c>
      <c r="O1509" s="85">
        <f>SUM(O1507:O1508)</f>
      </c>
      <c r="P1509" s="85">
        <f>SUM(P1507:P1508)</f>
      </c>
    </row>
    <row r="1510">
      <c r="A1510" s="98" t="s">
        <v>61442</v>
      </c>
      <c r="B1510" s="98" t="s">
        <v>61443</v>
      </c>
      <c r="C1510" s="100">
        <v>996</v>
      </c>
      <c r="D1510" s="98" t="s">
        <v>61444</v>
      </c>
      <c r="E1510" s="98" t="s">
        <v>61445</v>
      </c>
      <c r="F1510" s="104">
        <v>44946</v>
      </c>
      <c r="G1510" s="104">
        <v>45748</v>
      </c>
      <c r="H1510" s="104">
        <v>46112</v>
      </c>
      <c r="J1510" s="101">
        <v>1350</v>
      </c>
      <c r="K1510" s="98" t="s">
        <v>61446</v>
      </c>
      <c r="L1510" s="98" t="s">
        <v>61447</v>
      </c>
      <c r="M1510" s="98" t="s">
        <v>61448</v>
      </c>
      <c r="N1510" s="98" t="s">
        <v>61449</v>
      </c>
      <c r="O1510" s="101">
        <v>35</v>
      </c>
      <c r="P1510" s="101">
        <v>15</v>
      </c>
      <c r="Q1510" s="101">
        <v>0</v>
      </c>
      <c r="R1510" s="101">
        <v>250</v>
      </c>
    </row>
    <row r="1511">
      <c r="L1511" s="98" t="s">
        <v>61450</v>
      </c>
      <c r="M1511" s="98" t="s">
        <v>61451</v>
      </c>
      <c r="N1511" s="98" t="s">
        <v>61452</v>
      </c>
      <c r="O1511" s="101">
        <v>15</v>
      </c>
      <c r="P1511" s="101">
        <v>25</v>
      </c>
    </row>
    <row r="1512">
      <c r="L1512" s="98" t="s">
        <v>61453</v>
      </c>
      <c r="M1512" s="98" t="s">
        <v>61454</v>
      </c>
      <c r="N1512" s="98" t="s">
        <v>61455</v>
      </c>
      <c r="O1512" s="101">
        <v>10</v>
      </c>
      <c r="P1512" s="101">
        <v>35</v>
      </c>
    </row>
    <row r="1513">
      <c r="L1513" s="98" t="s">
        <v>61456</v>
      </c>
      <c r="M1513" s="98" t="s">
        <v>61457</v>
      </c>
      <c r="N1513" s="98" t="s">
        <v>61458</v>
      </c>
      <c r="O1513" s="101">
        <v>15</v>
      </c>
      <c r="P1513" s="101">
        <v>0</v>
      </c>
    </row>
    <row r="1514">
      <c r="L1514" s="98" t="s">
        <v>61459</v>
      </c>
      <c r="M1514" s="98" t="s">
        <v>61460</v>
      </c>
      <c r="N1514" s="98" t="s">
        <v>61461</v>
      </c>
      <c r="O1514" s="101">
        <v>1305</v>
      </c>
      <c r="P1514" s="101">
        <v>1305</v>
      </c>
    </row>
    <row r="1515">
      <c r="L1515" s="98" t="s">
        <v>61462</v>
      </c>
      <c r="M1515" s="98" t="s">
        <v>61463</v>
      </c>
      <c r="N1515" s="98" t="s">
        <v>61464</v>
      </c>
      <c r="O1515" s="101">
        <v>7</v>
      </c>
      <c r="P1515" s="101">
        <v>7</v>
      </c>
    </row>
    <row r="1516">
      <c r="K1516" s="96" t="s">
        <v>61465</v>
      </c>
      <c r="O1516" s="85">
        <f>SUM(O1510:O1515)</f>
      </c>
      <c r="P1516" s="85">
        <f>SUM(P1510:P1515)</f>
      </c>
    </row>
    <row r="1517">
      <c r="A1517" s="98" t="s">
        <v>61466</v>
      </c>
      <c r="B1517" s="98" t="s">
        <v>61467</v>
      </c>
      <c r="C1517" s="100">
        <v>996</v>
      </c>
      <c r="D1517" s="98" t="s">
        <v>61468</v>
      </c>
      <c r="E1517" s="98" t="s">
        <v>61469</v>
      </c>
      <c r="F1517" s="104">
        <v>45551</v>
      </c>
      <c r="G1517" s="104">
        <v>45551</v>
      </c>
      <c r="H1517" s="104">
        <v>45930</v>
      </c>
      <c r="J1517" s="101">
        <v>1335</v>
      </c>
      <c r="K1517" s="98" t="s">
        <v>61470</v>
      </c>
      <c r="L1517" s="98" t="s">
        <v>61471</v>
      </c>
      <c r="M1517" s="98" t="s">
        <v>61472</v>
      </c>
      <c r="N1517" s="98" t="s">
        <v>61473</v>
      </c>
      <c r="O1517" s="101">
        <v>25</v>
      </c>
      <c r="P1517" s="101">
        <v>25</v>
      </c>
      <c r="Q1517" s="101">
        <v>0</v>
      </c>
      <c r="R1517" s="101">
        <v>150</v>
      </c>
    </row>
    <row r="1518">
      <c r="L1518" s="98" t="s">
        <v>61474</v>
      </c>
      <c r="M1518" s="98" t="s">
        <v>61475</v>
      </c>
      <c r="N1518" s="98" t="s">
        <v>61476</v>
      </c>
      <c r="O1518" s="101">
        <v>1310</v>
      </c>
      <c r="P1518" s="101">
        <v>1310</v>
      </c>
    </row>
    <row r="1519">
      <c r="L1519" s="98" t="s">
        <v>61477</v>
      </c>
      <c r="M1519" s="98" t="s">
        <v>61478</v>
      </c>
      <c r="N1519" s="98" t="s">
        <v>61479</v>
      </c>
      <c r="O1519" s="101">
        <v>7</v>
      </c>
      <c r="P1519" s="101">
        <v>7</v>
      </c>
    </row>
    <row r="1520">
      <c r="K1520" s="96" t="s">
        <v>61480</v>
      </c>
      <c r="O1520" s="85">
        <f>SUM(O1517:O1519)</f>
      </c>
      <c r="P1520" s="85">
        <f>SUM(P1517:P1519)</f>
      </c>
    </row>
    <row r="1521">
      <c r="A1521" s="98" t="s">
        <v>61481</v>
      </c>
      <c r="B1521" s="98" t="s">
        <v>61482</v>
      </c>
      <c r="C1521" s="100">
        <v>996</v>
      </c>
      <c r="D1521" s="98" t="s">
        <v>61483</v>
      </c>
      <c r="E1521" s="98" t="s">
        <v>61484</v>
      </c>
      <c r="F1521" s="104">
        <v>42504</v>
      </c>
      <c r="G1521" s="104">
        <v>45748</v>
      </c>
      <c r="H1521" s="104">
        <v>46112</v>
      </c>
      <c r="J1521" s="101">
        <v>1310</v>
      </c>
      <c r="K1521" s="98" t="s">
        <v>61485</v>
      </c>
      <c r="L1521" s="98" t="s">
        <v>61486</v>
      </c>
      <c r="M1521" s="98" t="s">
        <v>61487</v>
      </c>
      <c r="N1521" s="98" t="s">
        <v>61488</v>
      </c>
      <c r="O1521" s="101">
        <v>-35</v>
      </c>
      <c r="P1521" s="101">
        <v>35</v>
      </c>
      <c r="Q1521" s="101">
        <v>1545.7</v>
      </c>
      <c r="R1521" s="101">
        <v>150</v>
      </c>
    </row>
    <row r="1522">
      <c r="L1522" s="98" t="s">
        <v>61489</v>
      </c>
      <c r="M1522" s="98" t="s">
        <v>61490</v>
      </c>
      <c r="N1522" s="98" t="s">
        <v>61491</v>
      </c>
      <c r="O1522" s="101">
        <v>35</v>
      </c>
      <c r="P1522" s="101">
        <v>0</v>
      </c>
    </row>
    <row r="1523">
      <c r="L1523" s="98" t="s">
        <v>61492</v>
      </c>
      <c r="M1523" s="98" t="s">
        <v>61493</v>
      </c>
      <c r="N1523" s="98" t="s">
        <v>61494</v>
      </c>
      <c r="O1523" s="101">
        <v>35</v>
      </c>
      <c r="P1523" s="101">
        <v>0</v>
      </c>
    </row>
    <row r="1524">
      <c r="L1524" s="98" t="s">
        <v>61495</v>
      </c>
      <c r="M1524" s="98" t="s">
        <v>61496</v>
      </c>
      <c r="N1524" s="98" t="s">
        <v>61497</v>
      </c>
      <c r="O1524" s="101">
        <v>1310</v>
      </c>
      <c r="P1524" s="101">
        <v>0</v>
      </c>
    </row>
    <row r="1525">
      <c r="L1525" s="98" t="s">
        <v>61498</v>
      </c>
      <c r="M1525" s="98" t="s">
        <v>61499</v>
      </c>
      <c r="N1525" s="98" t="s">
        <v>61500</v>
      </c>
      <c r="O1525" s="101">
        <v>-1310</v>
      </c>
      <c r="P1525" s="101">
        <v>0</v>
      </c>
    </row>
    <row r="1526">
      <c r="L1526" s="98" t="s">
        <v>61501</v>
      </c>
      <c r="M1526" s="98" t="s">
        <v>61502</v>
      </c>
      <c r="N1526" s="98" t="s">
        <v>61503</v>
      </c>
      <c r="O1526" s="101">
        <v>1310</v>
      </c>
      <c r="P1526" s="101">
        <v>1310</v>
      </c>
    </row>
    <row r="1527">
      <c r="L1527" s="98" t="s">
        <v>61504</v>
      </c>
      <c r="M1527" s="98" t="s">
        <v>61505</v>
      </c>
      <c r="N1527" s="98" t="s">
        <v>61506</v>
      </c>
      <c r="O1527" s="101">
        <v>134.5</v>
      </c>
      <c r="P1527" s="101">
        <v>0</v>
      </c>
    </row>
    <row r="1528">
      <c r="L1528" s="98" t="s">
        <v>61507</v>
      </c>
      <c r="M1528" s="98" t="s">
        <v>61508</v>
      </c>
      <c r="N1528" s="98" t="s">
        <v>61509</v>
      </c>
      <c r="O1528" s="101">
        <v>200</v>
      </c>
      <c r="P1528" s="101">
        <v>0</v>
      </c>
    </row>
    <row r="1529">
      <c r="L1529" s="98" t="s">
        <v>61510</v>
      </c>
      <c r="M1529" s="98" t="s">
        <v>61511</v>
      </c>
      <c r="N1529" s="98" t="s">
        <v>61512</v>
      </c>
      <c r="O1529" s="101">
        <v>-200</v>
      </c>
      <c r="P1529" s="101">
        <v>0</v>
      </c>
    </row>
    <row r="1530">
      <c r="L1530" s="98" t="s">
        <v>61513</v>
      </c>
      <c r="M1530" s="98" t="s">
        <v>61514</v>
      </c>
      <c r="N1530" s="98" t="s">
        <v>61515</v>
      </c>
      <c r="O1530" s="101">
        <v>7</v>
      </c>
      <c r="P1530" s="101">
        <v>0</v>
      </c>
    </row>
    <row r="1531">
      <c r="L1531" s="98" t="s">
        <v>61516</v>
      </c>
      <c r="M1531" s="98" t="s">
        <v>61517</v>
      </c>
      <c r="N1531" s="98" t="s">
        <v>61518</v>
      </c>
      <c r="O1531" s="101">
        <v>7</v>
      </c>
      <c r="P1531" s="101">
        <v>7</v>
      </c>
    </row>
    <row r="1532">
      <c r="L1532" s="98" t="s">
        <v>61519</v>
      </c>
      <c r="M1532" s="98" t="s">
        <v>61520</v>
      </c>
      <c r="N1532" s="98" t="s">
        <v>61521</v>
      </c>
      <c r="O1532" s="101">
        <v>-7</v>
      </c>
      <c r="P1532" s="101">
        <v>0</v>
      </c>
    </row>
    <row r="1533">
      <c r="L1533" s="98" t="s">
        <v>61522</v>
      </c>
      <c r="M1533" s="98" t="s">
        <v>61523</v>
      </c>
      <c r="N1533" s="98" t="s">
        <v>61524</v>
      </c>
      <c r="O1533" s="101">
        <v>25</v>
      </c>
      <c r="P1533" s="101">
        <v>0</v>
      </c>
    </row>
    <row r="1534">
      <c r="K1534" s="96" t="s">
        <v>61525</v>
      </c>
      <c r="O1534" s="85">
        <f>SUM(O1521:O1533)</f>
      </c>
      <c r="P1534" s="85">
        <f>SUM(P1521:P1533)</f>
      </c>
    </row>
    <row r="1535">
      <c r="A1535" s="98" t="s">
        <v>61526</v>
      </c>
      <c r="B1535" s="98" t="s">
        <v>61527</v>
      </c>
      <c r="C1535" s="100">
        <v>1275</v>
      </c>
      <c r="D1535" s="98" t="s">
        <v>61528</v>
      </c>
      <c r="E1535" s="98" t="s">
        <v>61529</v>
      </c>
      <c r="J1535" s="101">
        <v>2000</v>
      </c>
      <c r="K1535" s="98" t="s">
        <v>61530</v>
      </c>
      <c r="L1535" s="98" t="s">
        <v>61530</v>
      </c>
      <c r="O1535" s="101">
        <v>0</v>
      </c>
      <c r="P1535" s="101">
        <v>0</v>
      </c>
      <c r="R1535" s="101">
        <v>0</v>
      </c>
    </row>
    <row r="1536">
      <c r="K1536" s="96" t="s">
        <v>61531</v>
      </c>
      <c r="O1536" s="85">
        <f>SUM(O1535:O1535)</f>
      </c>
      <c r="P1536" s="85">
        <f>SUM(P1535:P1535)</f>
      </c>
    </row>
    <row r="1537">
      <c r="A1537" s="98" t="s">
        <v>61532</v>
      </c>
      <c r="B1537" s="98" t="s">
        <v>61533</v>
      </c>
      <c r="C1537" s="100">
        <v>827</v>
      </c>
      <c r="D1537" s="98" t="s">
        <v>61534</v>
      </c>
      <c r="E1537" s="98" t="s">
        <v>61535</v>
      </c>
      <c r="F1537" s="104">
        <v>45101</v>
      </c>
      <c r="G1537" s="104">
        <v>45536</v>
      </c>
      <c r="H1537" s="104">
        <v>45900</v>
      </c>
      <c r="J1537" s="101">
        <v>1235</v>
      </c>
      <c r="K1537" s="98" t="s">
        <v>61536</v>
      </c>
      <c r="L1537" s="98" t="s">
        <v>61537</v>
      </c>
      <c r="M1537" s="98" t="s">
        <v>61538</v>
      </c>
      <c r="N1537" s="98" t="s">
        <v>61539</v>
      </c>
      <c r="O1537" s="101">
        <v>10</v>
      </c>
      <c r="P1537" s="101">
        <v>55</v>
      </c>
      <c r="Q1537" s="101">
        <v>0</v>
      </c>
      <c r="R1537" s="101">
        <v>250</v>
      </c>
    </row>
    <row r="1538">
      <c r="L1538" s="98" t="s">
        <v>61540</v>
      </c>
      <c r="M1538" s="98" t="s">
        <v>61541</v>
      </c>
      <c r="N1538" s="98" t="s">
        <v>61542</v>
      </c>
      <c r="O1538" s="101">
        <v>35</v>
      </c>
      <c r="P1538" s="101">
        <v>10</v>
      </c>
    </row>
    <row r="1539">
      <c r="L1539" s="98" t="s">
        <v>61543</v>
      </c>
      <c r="M1539" s="98" t="s">
        <v>61544</v>
      </c>
      <c r="N1539" s="98" t="s">
        <v>61545</v>
      </c>
      <c r="O1539" s="101">
        <v>15</v>
      </c>
      <c r="P1539" s="101">
        <v>0</v>
      </c>
    </row>
    <row r="1540">
      <c r="L1540" s="98" t="s">
        <v>61546</v>
      </c>
      <c r="M1540" s="98" t="s">
        <v>61547</v>
      </c>
      <c r="N1540" s="98" t="s">
        <v>61548</v>
      </c>
      <c r="O1540" s="101">
        <v>10</v>
      </c>
      <c r="P1540" s="101">
        <v>15</v>
      </c>
    </row>
    <row r="1541">
      <c r="L1541" s="98" t="s">
        <v>61549</v>
      </c>
      <c r="M1541" s="98" t="s">
        <v>61550</v>
      </c>
      <c r="N1541" s="98" t="s">
        <v>61551</v>
      </c>
      <c r="O1541" s="101">
        <v>25</v>
      </c>
      <c r="P1541" s="101">
        <v>35</v>
      </c>
    </row>
    <row r="1542">
      <c r="L1542" s="98" t="s">
        <v>61552</v>
      </c>
      <c r="M1542" s="98" t="s">
        <v>61553</v>
      </c>
      <c r="N1542" s="98" t="s">
        <v>61554</v>
      </c>
      <c r="O1542" s="101">
        <v>20</v>
      </c>
      <c r="P1542" s="101">
        <v>0</v>
      </c>
    </row>
    <row r="1543">
      <c r="L1543" s="98" t="s">
        <v>61555</v>
      </c>
      <c r="M1543" s="98" t="s">
        <v>61556</v>
      </c>
      <c r="N1543" s="98" t="s">
        <v>61557</v>
      </c>
      <c r="O1543" s="101">
        <v>1145</v>
      </c>
      <c r="P1543" s="101">
        <v>1145</v>
      </c>
    </row>
    <row r="1544">
      <c r="L1544" s="98" t="s">
        <v>61558</v>
      </c>
      <c r="M1544" s="98" t="s">
        <v>61559</v>
      </c>
      <c r="N1544" s="98" t="s">
        <v>61560</v>
      </c>
      <c r="O1544" s="101">
        <v>126</v>
      </c>
      <c r="P1544" s="101">
        <v>0</v>
      </c>
    </row>
    <row r="1545">
      <c r="L1545" s="98" t="s">
        <v>61561</v>
      </c>
      <c r="M1545" s="98" t="s">
        <v>61562</v>
      </c>
      <c r="N1545" s="98" t="s">
        <v>61563</v>
      </c>
      <c r="O1545" s="101">
        <v>45</v>
      </c>
      <c r="P1545" s="101">
        <v>45</v>
      </c>
    </row>
    <row r="1546">
      <c r="L1546" s="98" t="s">
        <v>61564</v>
      </c>
      <c r="M1546" s="98" t="s">
        <v>61565</v>
      </c>
      <c r="N1546" s="98" t="s">
        <v>61566</v>
      </c>
      <c r="O1546" s="101">
        <v>7</v>
      </c>
      <c r="P1546" s="101">
        <v>7</v>
      </c>
    </row>
    <row r="1547">
      <c r="K1547" s="96" t="s">
        <v>61567</v>
      </c>
      <c r="O1547" s="85">
        <f>SUM(O1537:O1546)</f>
      </c>
      <c r="P1547" s="85">
        <f>SUM(P1537:P1546)</f>
      </c>
    </row>
    <row r="1548">
      <c r="A1548" s="98" t="s">
        <v>61568</v>
      </c>
      <c r="B1548" s="98" t="s">
        <v>61569</v>
      </c>
      <c r="C1548" s="100">
        <v>827</v>
      </c>
      <c r="D1548" s="98" t="s">
        <v>61570</v>
      </c>
      <c r="E1548" s="98" t="s">
        <v>61571</v>
      </c>
      <c r="F1548" s="104">
        <v>45577</v>
      </c>
      <c r="G1548" s="104">
        <v>45577</v>
      </c>
      <c r="H1548" s="104">
        <v>46022</v>
      </c>
      <c r="J1548" s="101">
        <v>1245</v>
      </c>
      <c r="K1548" s="98" t="s">
        <v>61572</v>
      </c>
      <c r="L1548" s="98" t="s">
        <v>61573</v>
      </c>
      <c r="M1548" s="98" t="s">
        <v>61574</v>
      </c>
      <c r="N1548" s="98" t="s">
        <v>61575</v>
      </c>
      <c r="O1548" s="101">
        <v>65</v>
      </c>
      <c r="P1548" s="101">
        <v>65</v>
      </c>
      <c r="Q1548" s="101">
        <v>0</v>
      </c>
      <c r="R1548" s="101">
        <v>150</v>
      </c>
    </row>
    <row r="1549">
      <c r="L1549" s="98" t="s">
        <v>61576</v>
      </c>
      <c r="M1549" s="98" t="s">
        <v>61577</v>
      </c>
      <c r="N1549" s="98" t="s">
        <v>61578</v>
      </c>
      <c r="O1549" s="101">
        <v>35</v>
      </c>
      <c r="P1549" s="101">
        <v>35</v>
      </c>
    </row>
    <row r="1550">
      <c r="L1550" s="98" t="s">
        <v>61579</v>
      </c>
      <c r="M1550" s="98" t="s">
        <v>61580</v>
      </c>
      <c r="N1550" s="98" t="s">
        <v>61581</v>
      </c>
      <c r="O1550" s="101">
        <v>1145</v>
      </c>
      <c r="P1550" s="101">
        <v>1145</v>
      </c>
    </row>
    <row r="1551">
      <c r="L1551" s="98" t="s">
        <v>61582</v>
      </c>
      <c r="M1551" s="98" t="s">
        <v>61583</v>
      </c>
      <c r="N1551" s="98" t="s">
        <v>61584</v>
      </c>
      <c r="O1551" s="101">
        <v>7</v>
      </c>
      <c r="P1551" s="101">
        <v>7</v>
      </c>
    </row>
    <row r="1552">
      <c r="K1552" s="96" t="s">
        <v>61585</v>
      </c>
      <c r="O1552" s="85">
        <f>SUM(O1548:O1551)</f>
      </c>
      <c r="P1552" s="85">
        <f>SUM(P1548:P1551)</f>
      </c>
    </row>
    <row r="1553">
      <c r="A1553" s="98" t="s">
        <v>61586</v>
      </c>
      <c r="B1553" s="98" t="s">
        <v>61587</v>
      </c>
      <c r="C1553" s="100">
        <v>827</v>
      </c>
      <c r="D1553" s="98" t="s">
        <v>61588</v>
      </c>
      <c r="E1553" s="98" t="s">
        <v>61589</v>
      </c>
      <c r="F1553" s="104">
        <v>44742</v>
      </c>
      <c r="G1553" s="104">
        <v>45474</v>
      </c>
      <c r="H1553" s="104">
        <v>45838</v>
      </c>
      <c r="I1553" s="104">
        <v>45769</v>
      </c>
      <c r="J1553" s="101">
        <v>1235</v>
      </c>
      <c r="K1553" s="98" t="s">
        <v>61590</v>
      </c>
      <c r="L1553" s="98" t="s">
        <v>61591</v>
      </c>
      <c r="M1553" s="98" t="s">
        <v>61592</v>
      </c>
      <c r="N1553" s="98" t="s">
        <v>61593</v>
      </c>
      <c r="O1553" s="101">
        <v>14.67</v>
      </c>
      <c r="P1553" s="101">
        <v>30</v>
      </c>
      <c r="Q1553" s="101">
        <v>0</v>
      </c>
      <c r="R1553" s="101">
        <v>450</v>
      </c>
    </row>
    <row r="1554">
      <c r="L1554" s="98" t="s">
        <v>61594</v>
      </c>
      <c r="M1554" s="98" t="s">
        <v>61595</v>
      </c>
      <c r="N1554" s="98" t="s">
        <v>61596</v>
      </c>
      <c r="O1554" s="101">
        <v>7.3300000000000001</v>
      </c>
      <c r="P1554" s="101">
        <v>25</v>
      </c>
    </row>
    <row r="1555">
      <c r="L1555" s="98" t="s">
        <v>61597</v>
      </c>
      <c r="M1555" s="98" t="s">
        <v>61598</v>
      </c>
      <c r="N1555" s="98" t="s">
        <v>61599</v>
      </c>
      <c r="O1555" s="101">
        <v>11</v>
      </c>
      <c r="P1555" s="101">
        <v>15</v>
      </c>
    </row>
    <row r="1556">
      <c r="L1556" s="98" t="s">
        <v>61600</v>
      </c>
      <c r="M1556" s="98" t="s">
        <v>61601</v>
      </c>
      <c r="N1556" s="98" t="s">
        <v>61602</v>
      </c>
      <c r="O1556" s="101">
        <v>7.3300000000000001</v>
      </c>
      <c r="P1556" s="101">
        <v>0</v>
      </c>
    </row>
    <row r="1557">
      <c r="L1557" s="98" t="s">
        <v>61603</v>
      </c>
      <c r="M1557" s="98" t="s">
        <v>61604</v>
      </c>
      <c r="N1557" s="98" t="s">
        <v>61605</v>
      </c>
      <c r="O1557" s="101">
        <v>18.329999999999998</v>
      </c>
      <c r="P1557" s="101">
        <v>10</v>
      </c>
    </row>
    <row r="1558">
      <c r="L1558" s="98" t="s">
        <v>61606</v>
      </c>
      <c r="M1558" s="98" t="s">
        <v>61607</v>
      </c>
      <c r="N1558" s="98" t="s">
        <v>61608</v>
      </c>
      <c r="O1558" s="101">
        <v>821.33000000000004</v>
      </c>
      <c r="P1558" s="101">
        <v>1120</v>
      </c>
    </row>
    <row r="1559">
      <c r="L1559" s="98" t="s">
        <v>61609</v>
      </c>
      <c r="M1559" s="98" t="s">
        <v>61610</v>
      </c>
      <c r="N1559" s="98" t="s">
        <v>61611</v>
      </c>
      <c r="O1559" s="101">
        <v>5.1299999999999999</v>
      </c>
      <c r="P1559" s="101">
        <v>7</v>
      </c>
    </row>
    <row r="1560">
      <c r="K1560" s="96" t="s">
        <v>61612</v>
      </c>
      <c r="O1560" s="85">
        <f>SUM(O1553:O1559)</f>
      </c>
      <c r="P1560" s="85">
        <f>SUM(P1553:P1559)</f>
      </c>
    </row>
    <row r="1561">
      <c r="A1561" s="98" t="s">
        <v>61613</v>
      </c>
      <c r="B1561" s="98" t="s">
        <v>61614</v>
      </c>
      <c r="C1561" s="100">
        <v>827</v>
      </c>
      <c r="D1561" s="98" t="s">
        <v>61615</v>
      </c>
      <c r="E1561" s="98" t="s">
        <v>61616</v>
      </c>
      <c r="F1561" s="104">
        <v>44996</v>
      </c>
      <c r="G1561" s="104">
        <v>45748</v>
      </c>
      <c r="H1561" s="104">
        <v>46112</v>
      </c>
      <c r="J1561" s="101">
        <v>1155</v>
      </c>
      <c r="K1561" s="98" t="s">
        <v>61617</v>
      </c>
      <c r="L1561" s="98" t="s">
        <v>61618</v>
      </c>
      <c r="M1561" s="98" t="s">
        <v>61619</v>
      </c>
      <c r="N1561" s="98" t="s">
        <v>61620</v>
      </c>
      <c r="O1561" s="101">
        <v>65</v>
      </c>
      <c r="P1561" s="101">
        <v>65</v>
      </c>
      <c r="Q1561" s="101">
        <v>0</v>
      </c>
      <c r="R1561" s="101">
        <v>450</v>
      </c>
    </row>
    <row r="1562">
      <c r="L1562" s="98" t="s">
        <v>61621</v>
      </c>
      <c r="M1562" s="98" t="s">
        <v>61622</v>
      </c>
      <c r="N1562" s="98" t="s">
        <v>61623</v>
      </c>
      <c r="O1562" s="101">
        <v>1130</v>
      </c>
      <c r="P1562" s="101">
        <v>1130</v>
      </c>
    </row>
    <row r="1563">
      <c r="L1563" s="98" t="s">
        <v>61624</v>
      </c>
      <c r="M1563" s="98" t="s">
        <v>61625</v>
      </c>
      <c r="N1563" s="98" t="s">
        <v>61626</v>
      </c>
      <c r="O1563" s="101">
        <v>7</v>
      </c>
      <c r="P1563" s="101">
        <v>7</v>
      </c>
    </row>
    <row r="1564">
      <c r="K1564" s="96" t="s">
        <v>61627</v>
      </c>
      <c r="O1564" s="85">
        <f>SUM(O1561:O1563)</f>
      </c>
      <c r="P1564" s="85">
        <f>SUM(P1561:P1563)</f>
      </c>
    </row>
    <row r="1565">
      <c r="A1565" s="98" t="s">
        <v>61628</v>
      </c>
      <c r="B1565" s="98" t="s">
        <v>61629</v>
      </c>
      <c r="C1565" s="100">
        <v>1275</v>
      </c>
      <c r="D1565" s="98" t="s">
        <v>61630</v>
      </c>
      <c r="E1565" s="98" t="s">
        <v>61631</v>
      </c>
      <c r="F1565" s="104">
        <v>43220</v>
      </c>
      <c r="G1565" s="104">
        <v>45413</v>
      </c>
      <c r="H1565" s="104">
        <v>45777</v>
      </c>
      <c r="J1565" s="101">
        <v>1860</v>
      </c>
      <c r="K1565" s="98" t="s">
        <v>61632</v>
      </c>
      <c r="L1565" s="98" t="s">
        <v>61633</v>
      </c>
      <c r="M1565" s="98" t="s">
        <v>61634</v>
      </c>
      <c r="N1565" s="98" t="s">
        <v>61635</v>
      </c>
      <c r="O1565" s="101">
        <v>25</v>
      </c>
      <c r="P1565" s="101">
        <v>60</v>
      </c>
      <c r="Q1565" s="101">
        <v>0</v>
      </c>
      <c r="R1565" s="101">
        <v>150</v>
      </c>
    </row>
    <row r="1566">
      <c r="L1566" s="98" t="s">
        <v>61636</v>
      </c>
      <c r="M1566" s="98" t="s">
        <v>61637</v>
      </c>
      <c r="N1566" s="98" t="s">
        <v>61638</v>
      </c>
      <c r="O1566" s="101">
        <v>35</v>
      </c>
      <c r="P1566" s="101">
        <v>0</v>
      </c>
    </row>
    <row r="1567">
      <c r="L1567" s="98" t="s">
        <v>61639</v>
      </c>
      <c r="M1567" s="98" t="s">
        <v>61640</v>
      </c>
      <c r="N1567" s="98" t="s">
        <v>61641</v>
      </c>
      <c r="O1567" s="101">
        <v>1800</v>
      </c>
      <c r="P1567" s="101">
        <v>1800</v>
      </c>
    </row>
    <row r="1568">
      <c r="L1568" s="98" t="s">
        <v>61642</v>
      </c>
      <c r="M1568" s="98" t="s">
        <v>61643</v>
      </c>
      <c r="N1568" s="98" t="s">
        <v>61644</v>
      </c>
      <c r="O1568" s="101">
        <v>7</v>
      </c>
      <c r="P1568" s="101">
        <v>7</v>
      </c>
    </row>
    <row r="1569">
      <c r="K1569" s="96" t="s">
        <v>61645</v>
      </c>
      <c r="O1569" s="85">
        <f>SUM(O1565:O1568)</f>
      </c>
      <c r="P1569" s="85">
        <f>SUM(P1565:P1568)</f>
      </c>
    </row>
    <row r="1570">
      <c r="A1570" s="98" t="s">
        <v>61646</v>
      </c>
      <c r="B1570" s="98" t="s">
        <v>61647</v>
      </c>
      <c r="C1570" s="100">
        <v>1135</v>
      </c>
      <c r="D1570" s="98" t="s">
        <v>61648</v>
      </c>
      <c r="E1570" s="98" t="s">
        <v>61649</v>
      </c>
      <c r="F1570" s="104">
        <v>45003</v>
      </c>
      <c r="G1570" s="104">
        <v>45566</v>
      </c>
      <c r="H1570" s="104">
        <v>45930</v>
      </c>
      <c r="J1570" s="101">
        <v>1510</v>
      </c>
      <c r="K1570" s="98" t="s">
        <v>61650</v>
      </c>
      <c r="L1570" s="98" t="s">
        <v>61651</v>
      </c>
      <c r="M1570" s="98" t="s">
        <v>61652</v>
      </c>
      <c r="N1570" s="98" t="s">
        <v>61653</v>
      </c>
      <c r="O1570" s="101">
        <v>25</v>
      </c>
      <c r="P1570" s="101">
        <v>25</v>
      </c>
      <c r="Q1570" s="101">
        <v>0</v>
      </c>
      <c r="R1570" s="101">
        <v>150</v>
      </c>
    </row>
    <row r="1571">
      <c r="L1571" s="98" t="s">
        <v>61654</v>
      </c>
      <c r="M1571" s="98" t="s">
        <v>61655</v>
      </c>
      <c r="N1571" s="98" t="s">
        <v>61656</v>
      </c>
      <c r="O1571" s="101">
        <v>1520</v>
      </c>
      <c r="P1571" s="101">
        <v>1520</v>
      </c>
    </row>
    <row r="1572">
      <c r="L1572" s="98" t="s">
        <v>61657</v>
      </c>
      <c r="M1572" s="98" t="s">
        <v>61658</v>
      </c>
      <c r="N1572" s="98" t="s">
        <v>61659</v>
      </c>
      <c r="O1572" s="101">
        <v>7</v>
      </c>
      <c r="P1572" s="101">
        <v>7</v>
      </c>
    </row>
    <row r="1573">
      <c r="K1573" s="96" t="s">
        <v>61660</v>
      </c>
      <c r="O1573" s="85">
        <f>SUM(O1570:O1572)</f>
      </c>
      <c r="P1573" s="85">
        <f>SUM(P1570:P1572)</f>
      </c>
    </row>
    <row r="1574">
      <c r="A1574" s="98" t="s">
        <v>61661</v>
      </c>
      <c r="B1574" s="98" t="s">
        <v>61662</v>
      </c>
      <c r="C1574" s="100">
        <v>1275</v>
      </c>
      <c r="D1574" s="98" t="s">
        <v>61663</v>
      </c>
      <c r="E1574" s="98" t="s">
        <v>61664</v>
      </c>
      <c r="F1574" s="104">
        <v>42901</v>
      </c>
      <c r="G1574" s="104">
        <v>45474</v>
      </c>
      <c r="H1574" s="104">
        <v>45838</v>
      </c>
      <c r="J1574" s="101">
        <v>1800</v>
      </c>
      <c r="K1574" s="98" t="s">
        <v>61665</v>
      </c>
      <c r="L1574" s="98" t="s">
        <v>61666</v>
      </c>
      <c r="M1574" s="98" t="s">
        <v>61667</v>
      </c>
      <c r="N1574" s="98" t="s">
        <v>61668</v>
      </c>
      <c r="O1574" s="101">
        <v>1800</v>
      </c>
      <c r="P1574" s="101">
        <v>1800</v>
      </c>
      <c r="Q1574" s="101">
        <v>0</v>
      </c>
      <c r="R1574" s="101">
        <v>450</v>
      </c>
    </row>
    <row r="1575">
      <c r="L1575" s="98" t="s">
        <v>61669</v>
      </c>
      <c r="M1575" s="98" t="s">
        <v>61670</v>
      </c>
      <c r="N1575" s="98" t="s">
        <v>61671</v>
      </c>
      <c r="O1575" s="101">
        <v>7</v>
      </c>
      <c r="P1575" s="101">
        <v>7</v>
      </c>
    </row>
    <row r="1576">
      <c r="K1576" s="96" t="s">
        <v>61672</v>
      </c>
      <c r="O1576" s="85">
        <f>SUM(O1574:O1575)</f>
      </c>
      <c r="P1576" s="85">
        <f>SUM(P1574:P1575)</f>
      </c>
    </row>
    <row r="1577">
      <c r="A1577" s="98" t="s">
        <v>61673</v>
      </c>
      <c r="B1577" s="98" t="s">
        <v>61674</v>
      </c>
      <c r="C1577" s="100">
        <v>827</v>
      </c>
      <c r="D1577" s="98" t="s">
        <v>61675</v>
      </c>
      <c r="E1577" s="98" t="s">
        <v>61676</v>
      </c>
      <c r="F1577" s="104">
        <v>45066</v>
      </c>
      <c r="G1577" s="104">
        <v>45444</v>
      </c>
      <c r="H1577" s="104">
        <v>45808</v>
      </c>
      <c r="J1577" s="101">
        <v>1200</v>
      </c>
      <c r="K1577" s="98" t="s">
        <v>61677</v>
      </c>
      <c r="L1577" s="98" t="s">
        <v>61678</v>
      </c>
      <c r="M1577" s="98" t="s">
        <v>61679</v>
      </c>
      <c r="N1577" s="98" t="s">
        <v>61680</v>
      </c>
      <c r="O1577" s="101">
        <v>20</v>
      </c>
      <c r="P1577" s="101">
        <v>30</v>
      </c>
      <c r="Q1577" s="101">
        <v>0</v>
      </c>
      <c r="R1577" s="101">
        <v>150</v>
      </c>
    </row>
    <row r="1578">
      <c r="L1578" s="98" t="s">
        <v>61681</v>
      </c>
      <c r="M1578" s="98" t="s">
        <v>61682</v>
      </c>
      <c r="N1578" s="98" t="s">
        <v>61683</v>
      </c>
      <c r="O1578" s="101">
        <v>25</v>
      </c>
      <c r="P1578" s="101">
        <v>0</v>
      </c>
    </row>
    <row r="1579">
      <c r="L1579" s="98" t="s">
        <v>61684</v>
      </c>
      <c r="M1579" s="98" t="s">
        <v>61685</v>
      </c>
      <c r="N1579" s="98" t="s">
        <v>61686</v>
      </c>
      <c r="O1579" s="101">
        <v>10</v>
      </c>
      <c r="P1579" s="101">
        <v>10</v>
      </c>
    </row>
    <row r="1580">
      <c r="L1580" s="98" t="s">
        <v>61687</v>
      </c>
      <c r="M1580" s="98" t="s">
        <v>61688</v>
      </c>
      <c r="N1580" s="98" t="s">
        <v>61689</v>
      </c>
      <c r="O1580" s="101">
        <v>10</v>
      </c>
      <c r="P1580" s="101">
        <v>15</v>
      </c>
    </row>
    <row r="1581">
      <c r="L1581" s="98" t="s">
        <v>61690</v>
      </c>
      <c r="M1581" s="98" t="s">
        <v>61691</v>
      </c>
      <c r="N1581" s="98" t="s">
        <v>61692</v>
      </c>
      <c r="O1581" s="101">
        <v>15</v>
      </c>
      <c r="P1581" s="101">
        <v>25</v>
      </c>
    </row>
    <row r="1582">
      <c r="L1582" s="98" t="s">
        <v>61693</v>
      </c>
      <c r="M1582" s="98" t="s">
        <v>61694</v>
      </c>
      <c r="N1582" s="98" t="s">
        <v>61695</v>
      </c>
      <c r="O1582" s="101">
        <v>1120</v>
      </c>
      <c r="P1582" s="101">
        <v>1120</v>
      </c>
    </row>
    <row r="1583">
      <c r="L1583" s="98" t="s">
        <v>61696</v>
      </c>
      <c r="M1583" s="98" t="s">
        <v>61697</v>
      </c>
      <c r="N1583" s="98" t="s">
        <v>61698</v>
      </c>
      <c r="O1583" s="101">
        <v>7</v>
      </c>
      <c r="P1583" s="101">
        <v>7</v>
      </c>
    </row>
    <row r="1584">
      <c r="K1584" s="96" t="s">
        <v>61699</v>
      </c>
      <c r="O1584" s="85">
        <f>SUM(O1577:O1583)</f>
      </c>
      <c r="P1584" s="85">
        <f>SUM(P1577:P1583)</f>
      </c>
    </row>
    <row r="1585">
      <c r="A1585" s="98" t="s">
        <v>61700</v>
      </c>
      <c r="B1585" s="98" t="s">
        <v>61701</v>
      </c>
      <c r="C1585" s="100">
        <v>827</v>
      </c>
      <c r="D1585" s="98" t="s">
        <v>61702</v>
      </c>
      <c r="E1585" s="98" t="s">
        <v>61703</v>
      </c>
      <c r="F1585" s="104">
        <v>43945</v>
      </c>
      <c r="G1585" s="104">
        <v>45689</v>
      </c>
      <c r="H1585" s="104">
        <v>46053</v>
      </c>
      <c r="J1585" s="101">
        <v>1200</v>
      </c>
      <c r="K1585" s="98" t="s">
        <v>61704</v>
      </c>
      <c r="L1585" s="98" t="s">
        <v>61705</v>
      </c>
      <c r="M1585" s="98" t="s">
        <v>61706</v>
      </c>
      <c r="N1585" s="98" t="s">
        <v>61707</v>
      </c>
      <c r="O1585" s="101">
        <v>20</v>
      </c>
      <c r="P1585" s="101">
        <v>10</v>
      </c>
      <c r="Q1585" s="101">
        <v>0</v>
      </c>
      <c r="R1585" s="101">
        <v>450</v>
      </c>
    </row>
    <row r="1586">
      <c r="L1586" s="98" t="s">
        <v>61708</v>
      </c>
      <c r="M1586" s="98" t="s">
        <v>61709</v>
      </c>
      <c r="N1586" s="98" t="s">
        <v>61710</v>
      </c>
      <c r="O1586" s="101">
        <v>15</v>
      </c>
      <c r="P1586" s="101">
        <v>50</v>
      </c>
    </row>
    <row r="1587">
      <c r="L1587" s="98" t="s">
        <v>61711</v>
      </c>
      <c r="M1587" s="98" t="s">
        <v>61712</v>
      </c>
      <c r="N1587" s="98" t="s">
        <v>61713</v>
      </c>
      <c r="O1587" s="101">
        <v>35</v>
      </c>
      <c r="P1587" s="101">
        <v>20</v>
      </c>
    </row>
    <row r="1588">
      <c r="L1588" s="98" t="s">
        <v>61714</v>
      </c>
      <c r="M1588" s="98" t="s">
        <v>61715</v>
      </c>
      <c r="N1588" s="98" t="s">
        <v>61716</v>
      </c>
      <c r="O1588" s="101">
        <v>10</v>
      </c>
      <c r="P1588" s="101">
        <v>10</v>
      </c>
    </row>
    <row r="1589">
      <c r="L1589" s="98" t="s">
        <v>61717</v>
      </c>
      <c r="M1589" s="98" t="s">
        <v>61718</v>
      </c>
      <c r="N1589" s="98" t="s">
        <v>61719</v>
      </c>
      <c r="O1589" s="101">
        <v>10</v>
      </c>
      <c r="P1589" s="101">
        <v>0</v>
      </c>
    </row>
    <row r="1590">
      <c r="L1590" s="98" t="s">
        <v>61720</v>
      </c>
      <c r="M1590" s="98" t="s">
        <v>61721</v>
      </c>
      <c r="N1590" s="98" t="s">
        <v>61722</v>
      </c>
      <c r="O1590" s="101">
        <v>1145</v>
      </c>
      <c r="P1590" s="101">
        <v>1145</v>
      </c>
    </row>
    <row r="1591">
      <c r="L1591" s="98" t="s">
        <v>61723</v>
      </c>
      <c r="M1591" s="98" t="s">
        <v>61724</v>
      </c>
      <c r="N1591" s="98" t="s">
        <v>61725</v>
      </c>
      <c r="O1591" s="101">
        <v>7</v>
      </c>
      <c r="P1591" s="101">
        <v>7</v>
      </c>
    </row>
    <row r="1592">
      <c r="K1592" s="96" t="s">
        <v>61726</v>
      </c>
      <c r="O1592" s="85">
        <f>SUM(O1585:O1591)</f>
      </c>
      <c r="P1592" s="85">
        <f>SUM(P1585:P1591)</f>
      </c>
    </row>
    <row r="1593">
      <c r="A1593" s="98" t="s">
        <v>61727</v>
      </c>
      <c r="B1593" s="98" t="s">
        <v>61728</v>
      </c>
      <c r="C1593" s="100">
        <v>827</v>
      </c>
      <c r="D1593" s="98" t="s">
        <v>61729</v>
      </c>
      <c r="E1593" s="98" t="s">
        <v>61730</v>
      </c>
      <c r="F1593" s="104">
        <v>45402</v>
      </c>
      <c r="G1593" s="104">
        <v>45402</v>
      </c>
      <c r="H1593" s="104">
        <v>45777</v>
      </c>
      <c r="J1593" s="101">
        <v>1200</v>
      </c>
      <c r="K1593" s="98" t="s">
        <v>61731</v>
      </c>
      <c r="L1593" s="98" t="s">
        <v>61732</v>
      </c>
      <c r="M1593" s="98" t="s">
        <v>61733</v>
      </c>
      <c r="N1593" s="98" t="s">
        <v>61734</v>
      </c>
      <c r="O1593" s="101">
        <v>15</v>
      </c>
      <c r="P1593" s="101">
        <v>15</v>
      </c>
      <c r="Q1593" s="101">
        <v>0</v>
      </c>
      <c r="R1593" s="101">
        <v>450</v>
      </c>
    </row>
    <row r="1594">
      <c r="L1594" s="98" t="s">
        <v>61735</v>
      </c>
      <c r="M1594" s="98" t="s">
        <v>61736</v>
      </c>
      <c r="N1594" s="98" t="s">
        <v>61737</v>
      </c>
      <c r="O1594" s="101">
        <v>20</v>
      </c>
      <c r="P1594" s="101">
        <v>20</v>
      </c>
    </row>
    <row r="1595">
      <c r="L1595" s="98" t="s">
        <v>61738</v>
      </c>
      <c r="M1595" s="98" t="s">
        <v>61739</v>
      </c>
      <c r="N1595" s="98" t="s">
        <v>61740</v>
      </c>
      <c r="O1595" s="101">
        <v>25</v>
      </c>
      <c r="P1595" s="101">
        <v>25</v>
      </c>
    </row>
    <row r="1596">
      <c r="L1596" s="98" t="s">
        <v>61741</v>
      </c>
      <c r="M1596" s="98" t="s">
        <v>61742</v>
      </c>
      <c r="N1596" s="98" t="s">
        <v>61743</v>
      </c>
      <c r="O1596" s="101">
        <v>10</v>
      </c>
      <c r="P1596" s="101">
        <v>0</v>
      </c>
    </row>
    <row r="1597">
      <c r="L1597" s="98" t="s">
        <v>61744</v>
      </c>
      <c r="M1597" s="98" t="s">
        <v>61745</v>
      </c>
      <c r="N1597" s="98" t="s">
        <v>61746</v>
      </c>
      <c r="O1597" s="101">
        <v>10</v>
      </c>
      <c r="P1597" s="101">
        <v>20</v>
      </c>
    </row>
    <row r="1598">
      <c r="L1598" s="98" t="s">
        <v>61747</v>
      </c>
      <c r="M1598" s="98" t="s">
        <v>61748</v>
      </c>
      <c r="N1598" s="98" t="s">
        <v>61749</v>
      </c>
      <c r="O1598" s="101">
        <v>1120</v>
      </c>
      <c r="P1598" s="101">
        <v>1120</v>
      </c>
    </row>
    <row r="1599">
      <c r="L1599" s="98" t="s">
        <v>61750</v>
      </c>
      <c r="M1599" s="98" t="s">
        <v>61751</v>
      </c>
      <c r="N1599" s="98" t="s">
        <v>61752</v>
      </c>
      <c r="O1599" s="101">
        <v>7</v>
      </c>
      <c r="P1599" s="101">
        <v>7</v>
      </c>
    </row>
    <row r="1600">
      <c r="K1600" s="96" t="s">
        <v>61753</v>
      </c>
      <c r="O1600" s="85">
        <f>SUM(O1593:O1599)</f>
      </c>
      <c r="P1600" s="85">
        <f>SUM(P1593:P1599)</f>
      </c>
    </row>
    <row r="1601">
      <c r="A1601" s="98" t="s">
        <v>61754</v>
      </c>
      <c r="B1601" s="98" t="s">
        <v>61755</v>
      </c>
      <c r="C1601" s="100">
        <v>827</v>
      </c>
      <c r="D1601" s="98" t="s">
        <v>61756</v>
      </c>
      <c r="E1601" s="98" t="s">
        <v>61757</v>
      </c>
      <c r="F1601" s="104">
        <v>44750</v>
      </c>
      <c r="G1601" s="104">
        <v>44774</v>
      </c>
      <c r="J1601" s="101">
        <v>1200</v>
      </c>
      <c r="K1601" s="98" t="s">
        <v>61758</v>
      </c>
      <c r="L1601" s="98" t="s">
        <v>61759</v>
      </c>
      <c r="M1601" s="98" t="s">
        <v>61760</v>
      </c>
      <c r="N1601" s="98" t="s">
        <v>61761</v>
      </c>
      <c r="O1601" s="101">
        <v>10</v>
      </c>
      <c r="P1601" s="101">
        <v>10</v>
      </c>
      <c r="Q1601" s="101">
        <v>0</v>
      </c>
      <c r="R1601" s="101">
        <v>0</v>
      </c>
    </row>
    <row r="1602">
      <c r="L1602" s="98" t="s">
        <v>61762</v>
      </c>
      <c r="M1602" s="98" t="s">
        <v>61763</v>
      </c>
      <c r="N1602" s="98" t="s">
        <v>61764</v>
      </c>
      <c r="O1602" s="101">
        <v>15</v>
      </c>
      <c r="P1602" s="101">
        <v>25</v>
      </c>
    </row>
    <row r="1603">
      <c r="L1603" s="98" t="s">
        <v>61765</v>
      </c>
      <c r="M1603" s="98" t="s">
        <v>61766</v>
      </c>
      <c r="N1603" s="98" t="s">
        <v>61767</v>
      </c>
      <c r="O1603" s="101">
        <v>10</v>
      </c>
      <c r="P1603" s="101">
        <v>25</v>
      </c>
    </row>
    <row r="1604">
      <c r="L1604" s="98" t="s">
        <v>61768</v>
      </c>
      <c r="M1604" s="98" t="s">
        <v>61769</v>
      </c>
      <c r="N1604" s="98" t="s">
        <v>61770</v>
      </c>
      <c r="O1604" s="101">
        <v>25</v>
      </c>
      <c r="P1604" s="101">
        <v>0</v>
      </c>
    </row>
    <row r="1605">
      <c r="L1605" s="98" t="s">
        <v>61771</v>
      </c>
      <c r="M1605" s="98" t="s">
        <v>61772</v>
      </c>
      <c r="N1605" s="98" t="s">
        <v>61773</v>
      </c>
      <c r="O1605" s="101">
        <v>20</v>
      </c>
      <c r="P1605" s="101">
        <v>20</v>
      </c>
    </row>
    <row r="1606">
      <c r="L1606" s="98" t="s">
        <v>61774</v>
      </c>
      <c r="M1606" s="98" t="s">
        <v>61775</v>
      </c>
      <c r="N1606" s="98" t="s">
        <v>61776</v>
      </c>
      <c r="O1606" s="101">
        <v>1095</v>
      </c>
      <c r="P1606" s="101">
        <v>1095</v>
      </c>
    </row>
    <row r="1607">
      <c r="L1607" s="98" t="s">
        <v>61777</v>
      </c>
      <c r="M1607" s="98" t="s">
        <v>61778</v>
      </c>
      <c r="N1607" s="98" t="s">
        <v>61779</v>
      </c>
      <c r="O1607" s="101">
        <v>-235</v>
      </c>
      <c r="P1607" s="101">
        <v>-235</v>
      </c>
    </row>
    <row r="1608">
      <c r="L1608" s="98" t="s">
        <v>61780</v>
      </c>
      <c r="M1608" s="98" t="s">
        <v>61781</v>
      </c>
      <c r="N1608" s="98" t="s">
        <v>61782</v>
      </c>
      <c r="O1608" s="101">
        <v>7</v>
      </c>
      <c r="P1608" s="101">
        <v>7</v>
      </c>
    </row>
    <row r="1609">
      <c r="K1609" s="96" t="s">
        <v>61783</v>
      </c>
      <c r="O1609" s="85">
        <f>SUM(O1601:O1608)</f>
      </c>
      <c r="P1609" s="85">
        <f>SUM(P1601:P1608)</f>
      </c>
    </row>
    <row r="1610">
      <c r="A1610" s="98" t="s">
        <v>61784</v>
      </c>
      <c r="B1610" s="98" t="s">
        <v>61785</v>
      </c>
      <c r="C1610" s="100">
        <v>1135</v>
      </c>
      <c r="D1610" s="98" t="s">
        <v>61786</v>
      </c>
      <c r="E1610" s="98" t="s">
        <v>61787</v>
      </c>
      <c r="J1610" s="101">
        <v>1625</v>
      </c>
      <c r="K1610" s="98" t="s">
        <v>61788</v>
      </c>
      <c r="L1610" s="98" t="s">
        <v>61788</v>
      </c>
      <c r="O1610" s="101">
        <v>0</v>
      </c>
      <c r="P1610" s="101">
        <v>0</v>
      </c>
      <c r="R1610" s="101">
        <v>0</v>
      </c>
    </row>
    <row r="1611">
      <c r="K1611" s="96" t="s">
        <v>61789</v>
      </c>
      <c r="O1611" s="85">
        <f>SUM(O1610:O1610)</f>
      </c>
      <c r="P1611" s="85">
        <f>SUM(P1610:P1610)</f>
      </c>
    </row>
    <row r="1612">
      <c r="A1612" s="98" t="s">
        <v>61790</v>
      </c>
      <c r="B1612" s="98" t="s">
        <v>61791</v>
      </c>
      <c r="C1612" s="100">
        <v>1275</v>
      </c>
      <c r="D1612" s="98" t="s">
        <v>61792</v>
      </c>
      <c r="E1612" s="98" t="s">
        <v>61793</v>
      </c>
      <c r="F1612" s="104">
        <v>45495</v>
      </c>
      <c r="G1612" s="104">
        <v>45495</v>
      </c>
      <c r="H1612" s="104">
        <v>45869</v>
      </c>
      <c r="J1612" s="101">
        <v>1825</v>
      </c>
      <c r="K1612" s="98" t="s">
        <v>61794</v>
      </c>
      <c r="L1612" s="98" t="s">
        <v>61795</v>
      </c>
      <c r="M1612" s="98" t="s">
        <v>61796</v>
      </c>
      <c r="N1612" s="98" t="s">
        <v>61797</v>
      </c>
      <c r="O1612" s="101">
        <v>25</v>
      </c>
      <c r="P1612" s="101">
        <v>25</v>
      </c>
      <c r="Q1612" s="101">
        <v>0</v>
      </c>
      <c r="R1612" s="101">
        <v>450</v>
      </c>
    </row>
    <row r="1613">
      <c r="L1613" s="98" t="s">
        <v>61798</v>
      </c>
      <c r="M1613" s="98" t="s">
        <v>61799</v>
      </c>
      <c r="N1613" s="98" t="s">
        <v>61800</v>
      </c>
      <c r="O1613" s="101">
        <v>1800</v>
      </c>
      <c r="P1613" s="101">
        <v>1800</v>
      </c>
    </row>
    <row r="1614">
      <c r="L1614" s="98" t="s">
        <v>61801</v>
      </c>
      <c r="M1614" s="98" t="s">
        <v>61802</v>
      </c>
      <c r="N1614" s="98" t="s">
        <v>61803</v>
      </c>
      <c r="O1614" s="101">
        <v>7</v>
      </c>
      <c r="P1614" s="101">
        <v>7</v>
      </c>
    </row>
    <row r="1615">
      <c r="K1615" s="96" t="s">
        <v>61804</v>
      </c>
      <c r="O1615" s="85">
        <f>SUM(O1612:O1614)</f>
      </c>
      <c r="P1615" s="85">
        <f>SUM(P1612:P1614)</f>
      </c>
    </row>
    <row r="1616">
      <c r="A1616" s="98" t="s">
        <v>61805</v>
      </c>
      <c r="B1616" s="98" t="s">
        <v>61806</v>
      </c>
      <c r="C1616" s="100">
        <v>827</v>
      </c>
      <c r="D1616" s="98" t="s">
        <v>61807</v>
      </c>
      <c r="E1616" s="98" t="s">
        <v>61808</v>
      </c>
      <c r="F1616" s="104">
        <v>45103</v>
      </c>
      <c r="G1616" s="104">
        <v>45474</v>
      </c>
      <c r="H1616" s="104">
        <v>45838</v>
      </c>
      <c r="J1616" s="101">
        <v>1200</v>
      </c>
      <c r="K1616" s="98" t="s">
        <v>61809</v>
      </c>
      <c r="L1616" s="98" t="s">
        <v>61810</v>
      </c>
      <c r="M1616" s="98" t="s">
        <v>61811</v>
      </c>
      <c r="N1616" s="98" t="s">
        <v>61812</v>
      </c>
      <c r="O1616" s="101">
        <v>15</v>
      </c>
      <c r="P1616" s="101">
        <v>10</v>
      </c>
      <c r="Q1616" s="101">
        <v>0</v>
      </c>
      <c r="R1616" s="101">
        <v>150</v>
      </c>
    </row>
    <row r="1617">
      <c r="L1617" s="98" t="s">
        <v>61813</v>
      </c>
      <c r="M1617" s="98" t="s">
        <v>61814</v>
      </c>
      <c r="N1617" s="98" t="s">
        <v>61815</v>
      </c>
      <c r="O1617" s="101">
        <v>25</v>
      </c>
      <c r="P1617" s="101">
        <v>40</v>
      </c>
    </row>
    <row r="1618">
      <c r="L1618" s="98" t="s">
        <v>61816</v>
      </c>
      <c r="M1618" s="98" t="s">
        <v>61817</v>
      </c>
      <c r="N1618" s="98" t="s">
        <v>61818</v>
      </c>
      <c r="O1618" s="101">
        <v>10</v>
      </c>
      <c r="P1618" s="101">
        <v>0</v>
      </c>
    </row>
    <row r="1619">
      <c r="L1619" s="98" t="s">
        <v>61819</v>
      </c>
      <c r="M1619" s="98" t="s">
        <v>61820</v>
      </c>
      <c r="N1619" s="98" t="s">
        <v>61821</v>
      </c>
      <c r="O1619" s="101">
        <v>10</v>
      </c>
      <c r="P1619" s="101">
        <v>0</v>
      </c>
    </row>
    <row r="1620">
      <c r="L1620" s="98" t="s">
        <v>61822</v>
      </c>
      <c r="M1620" s="98" t="s">
        <v>61823</v>
      </c>
      <c r="N1620" s="98" t="s">
        <v>61824</v>
      </c>
      <c r="O1620" s="101">
        <v>20</v>
      </c>
      <c r="P1620" s="101">
        <v>30</v>
      </c>
    </row>
    <row r="1621">
      <c r="L1621" s="98" t="s">
        <v>61825</v>
      </c>
      <c r="M1621" s="98" t="s">
        <v>61826</v>
      </c>
      <c r="N1621" s="98" t="s">
        <v>61827</v>
      </c>
      <c r="O1621" s="101">
        <v>1120</v>
      </c>
      <c r="P1621" s="101">
        <v>1120</v>
      </c>
    </row>
    <row r="1622">
      <c r="L1622" s="98" t="s">
        <v>61828</v>
      </c>
      <c r="M1622" s="98" t="s">
        <v>61829</v>
      </c>
      <c r="N1622" s="98" t="s">
        <v>61830</v>
      </c>
      <c r="O1622" s="101">
        <v>7</v>
      </c>
      <c r="P1622" s="101">
        <v>7</v>
      </c>
    </row>
    <row r="1623">
      <c r="K1623" s="96" t="s">
        <v>61831</v>
      </c>
      <c r="O1623" s="85">
        <f>SUM(O1616:O1622)</f>
      </c>
      <c r="P1623" s="85">
        <f>SUM(P1616:P1622)</f>
      </c>
    </row>
    <row r="1624">
      <c r="A1624" s="98" t="s">
        <v>61832</v>
      </c>
      <c r="B1624" s="98" t="s">
        <v>61833</v>
      </c>
      <c r="C1624" s="100">
        <v>827</v>
      </c>
      <c r="D1624" s="98" t="s">
        <v>61834</v>
      </c>
      <c r="E1624" s="98" t="s">
        <v>61835</v>
      </c>
      <c r="F1624" s="104">
        <v>44408</v>
      </c>
      <c r="G1624" s="104">
        <v>45505</v>
      </c>
      <c r="H1624" s="104">
        <v>45869</v>
      </c>
      <c r="J1624" s="101">
        <v>1200</v>
      </c>
      <c r="K1624" s="98" t="s">
        <v>61836</v>
      </c>
      <c r="L1624" s="98" t="s">
        <v>61837</v>
      </c>
      <c r="M1624" s="98" t="s">
        <v>61838</v>
      </c>
      <c r="N1624" s="98" t="s">
        <v>61839</v>
      </c>
      <c r="O1624" s="101">
        <v>25</v>
      </c>
      <c r="P1624" s="101">
        <v>10</v>
      </c>
      <c r="Q1624" s="101">
        <v>-0.38</v>
      </c>
      <c r="R1624" s="101">
        <v>650</v>
      </c>
    </row>
    <row r="1625">
      <c r="L1625" s="98" t="s">
        <v>61840</v>
      </c>
      <c r="M1625" s="98" t="s">
        <v>61841</v>
      </c>
      <c r="N1625" s="98" t="s">
        <v>61842</v>
      </c>
      <c r="O1625" s="101">
        <v>20</v>
      </c>
      <c r="P1625" s="101">
        <v>25</v>
      </c>
    </row>
    <row r="1626">
      <c r="L1626" s="98" t="s">
        <v>61843</v>
      </c>
      <c r="M1626" s="98" t="s">
        <v>61844</v>
      </c>
      <c r="N1626" s="98" t="s">
        <v>61845</v>
      </c>
      <c r="O1626" s="101">
        <v>10</v>
      </c>
      <c r="P1626" s="101">
        <v>20</v>
      </c>
    </row>
    <row r="1627">
      <c r="L1627" s="98" t="s">
        <v>61846</v>
      </c>
      <c r="M1627" s="98" t="s">
        <v>61847</v>
      </c>
      <c r="N1627" s="98" t="s">
        <v>61848</v>
      </c>
      <c r="O1627" s="101">
        <v>15</v>
      </c>
      <c r="P1627" s="101">
        <v>25</v>
      </c>
    </row>
    <row r="1628">
      <c r="L1628" s="98" t="s">
        <v>61849</v>
      </c>
      <c r="M1628" s="98" t="s">
        <v>61850</v>
      </c>
      <c r="N1628" s="98" t="s">
        <v>61851</v>
      </c>
      <c r="O1628" s="101">
        <v>10</v>
      </c>
      <c r="P1628" s="101">
        <v>0</v>
      </c>
    </row>
    <row r="1629">
      <c r="L1629" s="98" t="s">
        <v>61852</v>
      </c>
      <c r="M1629" s="98" t="s">
        <v>61853</v>
      </c>
      <c r="N1629" s="98" t="s">
        <v>61854</v>
      </c>
      <c r="O1629" s="101">
        <v>1120</v>
      </c>
      <c r="P1629" s="101">
        <v>1120</v>
      </c>
    </row>
    <row r="1630">
      <c r="L1630" s="98" t="s">
        <v>61855</v>
      </c>
      <c r="M1630" s="98" t="s">
        <v>61856</v>
      </c>
      <c r="N1630" s="98" t="s">
        <v>61857</v>
      </c>
      <c r="O1630" s="101">
        <v>7</v>
      </c>
      <c r="P1630" s="101">
        <v>7</v>
      </c>
    </row>
    <row r="1631">
      <c r="K1631" s="96" t="s">
        <v>61858</v>
      </c>
      <c r="O1631" s="85">
        <f>SUM(O1624:O1630)</f>
      </c>
      <c r="P1631" s="85">
        <f>SUM(P1624:P1630)</f>
      </c>
    </row>
    <row r="1632">
      <c r="A1632" s="98" t="s">
        <v>61859</v>
      </c>
      <c r="B1632" s="98" t="s">
        <v>61860</v>
      </c>
      <c r="C1632" s="100">
        <v>827</v>
      </c>
      <c r="D1632" s="98" t="s">
        <v>61861</v>
      </c>
      <c r="E1632" s="98" t="s">
        <v>61862</v>
      </c>
      <c r="J1632" s="101">
        <v>1235</v>
      </c>
      <c r="K1632" s="98" t="s">
        <v>61863</v>
      </c>
      <c r="L1632" s="98" t="s">
        <v>61863</v>
      </c>
      <c r="O1632" s="101">
        <v>0</v>
      </c>
      <c r="P1632" s="101">
        <v>0</v>
      </c>
      <c r="R1632" s="101">
        <v>0</v>
      </c>
    </row>
    <row r="1633">
      <c r="K1633" s="96" t="s">
        <v>61864</v>
      </c>
      <c r="O1633" s="85">
        <f>SUM(O1632:O1632)</f>
      </c>
      <c r="P1633" s="85">
        <f>SUM(P1632:P1632)</f>
      </c>
    </row>
    <row r="1634">
      <c r="A1634" s="98" t="s">
        <v>61865</v>
      </c>
      <c r="B1634" s="98" t="s">
        <v>61866</v>
      </c>
      <c r="C1634" s="100">
        <v>827</v>
      </c>
      <c r="D1634" s="98" t="s">
        <v>61867</v>
      </c>
      <c r="E1634" s="98" t="s">
        <v>61868</v>
      </c>
      <c r="F1634" s="104">
        <v>44607</v>
      </c>
      <c r="G1634" s="104">
        <v>45748</v>
      </c>
      <c r="H1634" s="104">
        <v>46112</v>
      </c>
      <c r="J1634" s="101">
        <v>1200</v>
      </c>
      <c r="K1634" s="98" t="s">
        <v>61869</v>
      </c>
      <c r="L1634" s="98" t="s">
        <v>61870</v>
      </c>
      <c r="M1634" s="98" t="s">
        <v>61871</v>
      </c>
      <c r="N1634" s="98" t="s">
        <v>61872</v>
      </c>
      <c r="O1634" s="101">
        <v>-10</v>
      </c>
      <c r="P1634" s="101">
        <v>0</v>
      </c>
      <c r="Q1634" s="101">
        <v>0</v>
      </c>
      <c r="R1634" s="101">
        <v>150</v>
      </c>
    </row>
    <row r="1635">
      <c r="L1635" s="98" t="s">
        <v>61873</v>
      </c>
      <c r="M1635" s="98" t="s">
        <v>61874</v>
      </c>
      <c r="N1635" s="98" t="s">
        <v>61875</v>
      </c>
      <c r="O1635" s="101">
        <v>-20</v>
      </c>
      <c r="P1635" s="101">
        <v>0</v>
      </c>
    </row>
    <row r="1636">
      <c r="L1636" s="98" t="s">
        <v>61876</v>
      </c>
      <c r="M1636" s="98" t="s">
        <v>61877</v>
      </c>
      <c r="N1636" s="98" t="s">
        <v>61878</v>
      </c>
      <c r="O1636" s="101">
        <v>-15</v>
      </c>
      <c r="P1636" s="101">
        <v>0</v>
      </c>
    </row>
    <row r="1637">
      <c r="L1637" s="98" t="s">
        <v>61879</v>
      </c>
      <c r="M1637" s="98" t="s">
        <v>61880</v>
      </c>
      <c r="N1637" s="98" t="s">
        <v>61881</v>
      </c>
      <c r="O1637" s="101">
        <v>35</v>
      </c>
      <c r="P1637" s="101">
        <v>35</v>
      </c>
    </row>
    <row r="1638">
      <c r="L1638" s="98" t="s">
        <v>61882</v>
      </c>
      <c r="M1638" s="98" t="s">
        <v>61883</v>
      </c>
      <c r="N1638" s="98" t="s">
        <v>61884</v>
      </c>
      <c r="O1638" s="101">
        <v>-10</v>
      </c>
      <c r="P1638" s="101">
        <v>0</v>
      </c>
    </row>
    <row r="1639">
      <c r="L1639" s="98" t="s">
        <v>61885</v>
      </c>
      <c r="M1639" s="98" t="s">
        <v>61886</v>
      </c>
      <c r="N1639" s="98" t="s">
        <v>61887</v>
      </c>
      <c r="O1639" s="101">
        <v>10</v>
      </c>
      <c r="P1639" s="101">
        <v>0</v>
      </c>
    </row>
    <row r="1640">
      <c r="L1640" s="98" t="s">
        <v>61888</v>
      </c>
      <c r="M1640" s="98" t="s">
        <v>61889</v>
      </c>
      <c r="N1640" s="98" t="s">
        <v>61890</v>
      </c>
      <c r="O1640" s="101">
        <v>20</v>
      </c>
      <c r="P1640" s="101">
        <v>0</v>
      </c>
    </row>
    <row r="1641">
      <c r="L1641" s="98" t="s">
        <v>61891</v>
      </c>
      <c r="M1641" s="98" t="s">
        <v>61892</v>
      </c>
      <c r="N1641" s="98" t="s">
        <v>61893</v>
      </c>
      <c r="O1641" s="101">
        <v>35</v>
      </c>
      <c r="P1641" s="101">
        <v>0</v>
      </c>
    </row>
    <row r="1642">
      <c r="L1642" s="98" t="s">
        <v>61894</v>
      </c>
      <c r="M1642" s="98" t="s">
        <v>61895</v>
      </c>
      <c r="N1642" s="98" t="s">
        <v>61896</v>
      </c>
      <c r="O1642" s="101">
        <v>10</v>
      </c>
      <c r="P1642" s="101">
        <v>0</v>
      </c>
    </row>
    <row r="1643">
      <c r="L1643" s="98" t="s">
        <v>61897</v>
      </c>
      <c r="M1643" s="98" t="s">
        <v>61898</v>
      </c>
      <c r="N1643" s="98" t="s">
        <v>61899</v>
      </c>
      <c r="O1643" s="101">
        <v>20</v>
      </c>
      <c r="P1643" s="101">
        <v>0</v>
      </c>
    </row>
    <row r="1644">
      <c r="L1644" s="98" t="s">
        <v>61900</v>
      </c>
      <c r="M1644" s="98" t="s">
        <v>61901</v>
      </c>
      <c r="N1644" s="98" t="s">
        <v>61902</v>
      </c>
      <c r="O1644" s="101">
        <v>15</v>
      </c>
      <c r="P1644" s="101">
        <v>0</v>
      </c>
    </row>
    <row r="1645">
      <c r="L1645" s="98" t="s">
        <v>61903</v>
      </c>
      <c r="M1645" s="98" t="s">
        <v>61904</v>
      </c>
      <c r="N1645" s="98" t="s">
        <v>61905</v>
      </c>
      <c r="O1645" s="101">
        <v>10</v>
      </c>
      <c r="P1645" s="101">
        <v>0</v>
      </c>
    </row>
    <row r="1646">
      <c r="L1646" s="98" t="s">
        <v>61906</v>
      </c>
      <c r="M1646" s="98" t="s">
        <v>61907</v>
      </c>
      <c r="N1646" s="98" t="s">
        <v>61908</v>
      </c>
      <c r="O1646" s="101">
        <v>-35</v>
      </c>
      <c r="P1646" s="101">
        <v>0</v>
      </c>
    </row>
    <row r="1647">
      <c r="L1647" s="98" t="s">
        <v>61909</v>
      </c>
      <c r="M1647" s="98" t="s">
        <v>61910</v>
      </c>
      <c r="N1647" s="98" t="s">
        <v>61911</v>
      </c>
      <c r="O1647" s="101">
        <v>10</v>
      </c>
      <c r="P1647" s="101">
        <v>10</v>
      </c>
    </row>
    <row r="1648">
      <c r="L1648" s="98" t="s">
        <v>61912</v>
      </c>
      <c r="M1648" s="98" t="s">
        <v>61913</v>
      </c>
      <c r="N1648" s="98" t="s">
        <v>61914</v>
      </c>
      <c r="O1648" s="101">
        <v>15</v>
      </c>
      <c r="P1648" s="101">
        <v>45</v>
      </c>
    </row>
    <row r="1649">
      <c r="L1649" s="98" t="s">
        <v>61915</v>
      </c>
      <c r="M1649" s="98" t="s">
        <v>61916</v>
      </c>
      <c r="N1649" s="98" t="s">
        <v>61917</v>
      </c>
      <c r="O1649" s="101">
        <v>-1145</v>
      </c>
      <c r="P1649" s="101">
        <v>0</v>
      </c>
    </row>
    <row r="1650">
      <c r="L1650" s="98" t="s">
        <v>61918</v>
      </c>
      <c r="M1650" s="98" t="s">
        <v>61919</v>
      </c>
      <c r="N1650" s="98" t="s">
        <v>61920</v>
      </c>
      <c r="O1650" s="101">
        <v>1145</v>
      </c>
      <c r="P1650" s="101">
        <v>0</v>
      </c>
    </row>
    <row r="1651">
      <c r="L1651" s="98" t="s">
        <v>61921</v>
      </c>
      <c r="M1651" s="98" t="s">
        <v>61922</v>
      </c>
      <c r="N1651" s="98" t="s">
        <v>61923</v>
      </c>
      <c r="O1651" s="101">
        <v>1145</v>
      </c>
      <c r="P1651" s="101">
        <v>1145</v>
      </c>
    </row>
    <row r="1652">
      <c r="L1652" s="98" t="s">
        <v>61924</v>
      </c>
      <c r="M1652" s="98" t="s">
        <v>61925</v>
      </c>
      <c r="N1652" s="98" t="s">
        <v>61926</v>
      </c>
      <c r="O1652" s="101">
        <v>200</v>
      </c>
      <c r="P1652" s="101">
        <v>0</v>
      </c>
    </row>
    <row r="1653">
      <c r="L1653" s="98" t="s">
        <v>61927</v>
      </c>
      <c r="M1653" s="98" t="s">
        <v>61928</v>
      </c>
      <c r="N1653" s="98" t="s">
        <v>61929</v>
      </c>
      <c r="O1653" s="101">
        <v>-200</v>
      </c>
      <c r="P1653" s="101">
        <v>0</v>
      </c>
    </row>
    <row r="1654">
      <c r="L1654" s="98" t="s">
        <v>61930</v>
      </c>
      <c r="M1654" s="98" t="s">
        <v>61931</v>
      </c>
      <c r="N1654" s="98" t="s">
        <v>61932</v>
      </c>
      <c r="O1654" s="101">
        <v>7</v>
      </c>
      <c r="P1654" s="101">
        <v>7</v>
      </c>
    </row>
    <row r="1655">
      <c r="L1655" s="98" t="s">
        <v>61933</v>
      </c>
      <c r="M1655" s="98" t="s">
        <v>61934</v>
      </c>
      <c r="N1655" s="98" t="s">
        <v>61935</v>
      </c>
      <c r="O1655" s="101">
        <v>7</v>
      </c>
      <c r="P1655" s="101">
        <v>0</v>
      </c>
    </row>
    <row r="1656">
      <c r="L1656" s="98" t="s">
        <v>61936</v>
      </c>
      <c r="M1656" s="98" t="s">
        <v>61937</v>
      </c>
      <c r="N1656" s="98" t="s">
        <v>61938</v>
      </c>
      <c r="O1656" s="101">
        <v>-7</v>
      </c>
      <c r="P1656" s="101">
        <v>0</v>
      </c>
    </row>
    <row r="1657">
      <c r="K1657" s="96" t="s">
        <v>61939</v>
      </c>
      <c r="O1657" s="85">
        <f>SUM(O1634:O1656)</f>
      </c>
      <c r="P1657" s="85">
        <f>SUM(P1634:P1656)</f>
      </c>
    </row>
    <row r="1658">
      <c r="A1658" s="98" t="s">
        <v>61940</v>
      </c>
      <c r="B1658" s="98" t="s">
        <v>61941</v>
      </c>
      <c r="C1658" s="100">
        <v>1168</v>
      </c>
      <c r="D1658" s="98" t="s">
        <v>61942</v>
      </c>
      <c r="E1658" s="98" t="s">
        <v>61943</v>
      </c>
      <c r="F1658" s="104">
        <v>41710</v>
      </c>
      <c r="G1658" s="104">
        <v>45748</v>
      </c>
      <c r="H1658" s="104">
        <v>46112</v>
      </c>
      <c r="J1658" s="101">
        <v>1675</v>
      </c>
      <c r="K1658" s="98" t="s">
        <v>61944</v>
      </c>
      <c r="L1658" s="98" t="s">
        <v>61945</v>
      </c>
      <c r="M1658" s="98" t="s">
        <v>61946</v>
      </c>
      <c r="N1658" s="98" t="s">
        <v>61947</v>
      </c>
      <c r="O1658" s="101">
        <v>65</v>
      </c>
      <c r="P1658" s="101">
        <v>65</v>
      </c>
      <c r="Q1658" s="101">
        <v>0</v>
      </c>
      <c r="R1658" s="101">
        <v>450</v>
      </c>
    </row>
    <row r="1659">
      <c r="L1659" s="98" t="s">
        <v>61948</v>
      </c>
      <c r="M1659" s="98" t="s">
        <v>61949</v>
      </c>
      <c r="N1659" s="98" t="s">
        <v>61950</v>
      </c>
      <c r="O1659" s="101">
        <v>1639</v>
      </c>
      <c r="P1659" s="101">
        <v>1639</v>
      </c>
    </row>
    <row r="1660">
      <c r="L1660" s="98" t="s">
        <v>61951</v>
      </c>
      <c r="M1660" s="98" t="s">
        <v>61952</v>
      </c>
      <c r="N1660" s="98" t="s">
        <v>61953</v>
      </c>
      <c r="O1660" s="101">
        <v>7</v>
      </c>
      <c r="P1660" s="101">
        <v>7</v>
      </c>
    </row>
    <row r="1661">
      <c r="K1661" s="96" t="s">
        <v>61954</v>
      </c>
      <c r="O1661" s="85">
        <f>SUM(O1658:O1660)</f>
      </c>
      <c r="P1661" s="85">
        <f>SUM(P1658:P1660)</f>
      </c>
    </row>
    <row r="1662">
      <c r="A1662" s="98" t="s">
        <v>61955</v>
      </c>
      <c r="B1662" s="98" t="s">
        <v>61956</v>
      </c>
      <c r="C1662" s="100">
        <v>1168</v>
      </c>
      <c r="D1662" s="98" t="s">
        <v>61957</v>
      </c>
      <c r="E1662" s="98" t="s">
        <v>61958</v>
      </c>
      <c r="F1662" s="104">
        <v>44909</v>
      </c>
      <c r="G1662" s="104">
        <v>44927</v>
      </c>
      <c r="J1662" s="101">
        <v>1715</v>
      </c>
      <c r="K1662" s="98" t="s">
        <v>61959</v>
      </c>
      <c r="L1662" s="98" t="s">
        <v>61960</v>
      </c>
      <c r="M1662" s="98" t="s">
        <v>61961</v>
      </c>
      <c r="N1662" s="98" t="s">
        <v>61962</v>
      </c>
      <c r="O1662" s="101">
        <v>35</v>
      </c>
      <c r="P1662" s="101">
        <v>40</v>
      </c>
      <c r="Q1662" s="101">
        <v>0</v>
      </c>
      <c r="R1662" s="101">
        <v>0</v>
      </c>
    </row>
    <row r="1663">
      <c r="L1663" s="98" t="s">
        <v>61963</v>
      </c>
      <c r="M1663" s="98" t="s">
        <v>61964</v>
      </c>
      <c r="N1663" s="98" t="s">
        <v>61965</v>
      </c>
      <c r="O1663" s="101">
        <v>40</v>
      </c>
      <c r="P1663" s="101">
        <v>35</v>
      </c>
    </row>
    <row r="1664">
      <c r="L1664" s="98" t="s">
        <v>61966</v>
      </c>
      <c r="M1664" s="98" t="s">
        <v>61967</v>
      </c>
      <c r="N1664" s="98" t="s">
        <v>61968</v>
      </c>
      <c r="O1664" s="101">
        <v>1515</v>
      </c>
      <c r="P1664" s="101">
        <v>1515</v>
      </c>
    </row>
    <row r="1665">
      <c r="L1665" s="98" t="s">
        <v>61969</v>
      </c>
      <c r="M1665" s="98" t="s">
        <v>61970</v>
      </c>
      <c r="N1665" s="98" t="s">
        <v>61971</v>
      </c>
      <c r="O1665" s="101">
        <v>-318</v>
      </c>
      <c r="P1665" s="101">
        <v>-318</v>
      </c>
    </row>
    <row r="1666">
      <c r="L1666" s="98" t="s">
        <v>61972</v>
      </c>
      <c r="M1666" s="98" t="s">
        <v>61973</v>
      </c>
      <c r="N1666" s="98" t="s">
        <v>61974</v>
      </c>
      <c r="O1666" s="101">
        <v>7</v>
      </c>
      <c r="P1666" s="101">
        <v>7</v>
      </c>
    </row>
    <row r="1667">
      <c r="L1667" s="98" t="s">
        <v>61975</v>
      </c>
      <c r="M1667" s="98" t="s">
        <v>61976</v>
      </c>
      <c r="N1667" s="98" t="s">
        <v>61977</v>
      </c>
      <c r="O1667" s="101">
        <v>25</v>
      </c>
      <c r="P1667" s="101">
        <v>0</v>
      </c>
    </row>
    <row r="1668">
      <c r="K1668" s="96" t="s">
        <v>61978</v>
      </c>
      <c r="O1668" s="85">
        <f>SUM(O1662:O1667)</f>
      </c>
      <c r="P1668" s="85">
        <f>SUM(P1662:P1667)</f>
      </c>
    </row>
    <row r="1669">
      <c r="A1669" s="98" t="s">
        <v>61979</v>
      </c>
      <c r="B1669" s="98" t="s">
        <v>61980</v>
      </c>
      <c r="C1669" s="100">
        <v>1135</v>
      </c>
      <c r="D1669" s="98" t="s">
        <v>61981</v>
      </c>
      <c r="E1669" s="98" t="s">
        <v>61982</v>
      </c>
      <c r="F1669" s="104">
        <v>43036</v>
      </c>
      <c r="G1669" s="104">
        <v>45597</v>
      </c>
      <c r="H1669" s="104">
        <v>45961</v>
      </c>
      <c r="J1669" s="101">
        <v>1580</v>
      </c>
      <c r="K1669" s="98" t="s">
        <v>61983</v>
      </c>
      <c r="L1669" s="98" t="s">
        <v>61984</v>
      </c>
      <c r="M1669" s="98" t="s">
        <v>61985</v>
      </c>
      <c r="N1669" s="98" t="s">
        <v>61986</v>
      </c>
      <c r="O1669" s="101">
        <v>45</v>
      </c>
      <c r="P1669" s="101">
        <v>0</v>
      </c>
      <c r="Q1669" s="101">
        <v>0</v>
      </c>
      <c r="R1669" s="101">
        <v>250</v>
      </c>
    </row>
    <row r="1670">
      <c r="L1670" s="98" t="s">
        <v>61987</v>
      </c>
      <c r="M1670" s="98" t="s">
        <v>61988</v>
      </c>
      <c r="N1670" s="98" t="s">
        <v>61989</v>
      </c>
      <c r="O1670" s="101">
        <v>25</v>
      </c>
      <c r="P1670" s="101">
        <v>25</v>
      </c>
    </row>
    <row r="1671">
      <c r="L1671" s="98" t="s">
        <v>61990</v>
      </c>
      <c r="M1671" s="98" t="s">
        <v>61991</v>
      </c>
      <c r="N1671" s="98" t="s">
        <v>61992</v>
      </c>
      <c r="O1671" s="101">
        <v>15</v>
      </c>
      <c r="P1671" s="101">
        <v>70</v>
      </c>
    </row>
    <row r="1672">
      <c r="L1672" s="98" t="s">
        <v>61993</v>
      </c>
      <c r="M1672" s="98" t="s">
        <v>61994</v>
      </c>
      <c r="N1672" s="98" t="s">
        <v>61995</v>
      </c>
      <c r="O1672" s="101">
        <v>10</v>
      </c>
      <c r="P1672" s="101">
        <v>0</v>
      </c>
    </row>
    <row r="1673">
      <c r="L1673" s="98" t="s">
        <v>61996</v>
      </c>
      <c r="M1673" s="98" t="s">
        <v>61997</v>
      </c>
      <c r="N1673" s="98" t="s">
        <v>61998</v>
      </c>
      <c r="O1673" s="101">
        <v>1486</v>
      </c>
      <c r="P1673" s="101">
        <v>1486</v>
      </c>
    </row>
    <row r="1674">
      <c r="L1674" s="98" t="s">
        <v>61999</v>
      </c>
      <c r="M1674" s="98" t="s">
        <v>62000</v>
      </c>
      <c r="N1674" s="98" t="s">
        <v>62001</v>
      </c>
      <c r="O1674" s="101">
        <v>7</v>
      </c>
      <c r="P1674" s="101">
        <v>7</v>
      </c>
    </row>
    <row r="1675">
      <c r="K1675" s="96" t="s">
        <v>62002</v>
      </c>
      <c r="O1675" s="85">
        <f>SUM(O1669:O1674)</f>
      </c>
      <c r="P1675" s="85">
        <f>SUM(P1669:P1674)</f>
      </c>
    </row>
    <row r="1676">
      <c r="A1676" s="98" t="s">
        <v>62003</v>
      </c>
      <c r="B1676" s="98" t="s">
        <v>62004</v>
      </c>
      <c r="C1676" s="100">
        <v>1168</v>
      </c>
      <c r="D1676" s="98" t="s">
        <v>62005</v>
      </c>
      <c r="E1676" s="98" t="s">
        <v>62006</v>
      </c>
      <c r="F1676" s="104">
        <v>45002</v>
      </c>
      <c r="G1676" s="104">
        <v>45597</v>
      </c>
      <c r="H1676" s="104">
        <v>45961</v>
      </c>
      <c r="J1676" s="101">
        <v>1705</v>
      </c>
      <c r="K1676" s="98" t="s">
        <v>62007</v>
      </c>
      <c r="L1676" s="98" t="s">
        <v>62008</v>
      </c>
      <c r="M1676" s="98" t="s">
        <v>62009</v>
      </c>
      <c r="N1676" s="98" t="s">
        <v>62010</v>
      </c>
      <c r="O1676" s="101">
        <v>15</v>
      </c>
      <c r="P1676" s="101">
        <v>25</v>
      </c>
      <c r="Q1676" s="101">
        <v>0</v>
      </c>
      <c r="R1676" s="101">
        <v>150</v>
      </c>
    </row>
    <row r="1677">
      <c r="L1677" s="98" t="s">
        <v>62011</v>
      </c>
      <c r="M1677" s="98" t="s">
        <v>62012</v>
      </c>
      <c r="N1677" s="98" t="s">
        <v>62013</v>
      </c>
      <c r="O1677" s="101">
        <v>10</v>
      </c>
      <c r="P1677" s="101">
        <v>40</v>
      </c>
    </row>
    <row r="1678">
      <c r="L1678" s="98" t="s">
        <v>62014</v>
      </c>
      <c r="M1678" s="98" t="s">
        <v>62015</v>
      </c>
      <c r="N1678" s="98" t="s">
        <v>62016</v>
      </c>
      <c r="O1678" s="101">
        <v>25</v>
      </c>
      <c r="P1678" s="101">
        <v>0</v>
      </c>
    </row>
    <row r="1679">
      <c r="L1679" s="98" t="s">
        <v>62017</v>
      </c>
      <c r="M1679" s="98" t="s">
        <v>62018</v>
      </c>
      <c r="N1679" s="98" t="s">
        <v>62019</v>
      </c>
      <c r="O1679" s="101">
        <v>15</v>
      </c>
      <c r="P1679" s="101">
        <v>0</v>
      </c>
    </row>
    <row r="1680">
      <c r="L1680" s="98" t="s">
        <v>62020</v>
      </c>
      <c r="M1680" s="98" t="s">
        <v>62021</v>
      </c>
      <c r="N1680" s="98" t="s">
        <v>62022</v>
      </c>
      <c r="O1680" s="101">
        <v>1665</v>
      </c>
      <c r="P1680" s="101">
        <v>1665</v>
      </c>
    </row>
    <row r="1681">
      <c r="L1681" s="98" t="s">
        <v>62023</v>
      </c>
      <c r="M1681" s="98" t="s">
        <v>62024</v>
      </c>
      <c r="N1681" s="98" t="s">
        <v>62025</v>
      </c>
      <c r="O1681" s="101">
        <v>7</v>
      </c>
      <c r="P1681" s="101">
        <v>7</v>
      </c>
    </row>
    <row r="1682">
      <c r="K1682" s="96" t="s">
        <v>62026</v>
      </c>
      <c r="O1682" s="85">
        <f>SUM(O1676:O1681)</f>
      </c>
      <c r="P1682" s="85">
        <f>SUM(P1676:P1681)</f>
      </c>
    </row>
    <row r="1683">
      <c r="A1683" s="98" t="s">
        <v>62027</v>
      </c>
      <c r="B1683" s="98" t="s">
        <v>62028</v>
      </c>
      <c r="C1683" s="100">
        <v>1135</v>
      </c>
      <c r="D1683" s="98" t="s">
        <v>62029</v>
      </c>
      <c r="E1683" s="98" t="s">
        <v>62030</v>
      </c>
      <c r="F1683" s="104">
        <v>45240</v>
      </c>
      <c r="G1683" s="104">
        <v>45689</v>
      </c>
      <c r="H1683" s="104">
        <v>46053</v>
      </c>
      <c r="J1683" s="101">
        <v>1580</v>
      </c>
      <c r="K1683" s="98" t="s">
        <v>62031</v>
      </c>
      <c r="L1683" s="98" t="s">
        <v>62032</v>
      </c>
      <c r="M1683" s="98" t="s">
        <v>62033</v>
      </c>
      <c r="N1683" s="98" t="s">
        <v>62034</v>
      </c>
      <c r="O1683" s="101">
        <v>35</v>
      </c>
      <c r="P1683" s="101">
        <v>0</v>
      </c>
      <c r="Q1683" s="101">
        <v>0</v>
      </c>
      <c r="R1683" s="101">
        <v>150</v>
      </c>
    </row>
    <row r="1684">
      <c r="L1684" s="98" t="s">
        <v>62035</v>
      </c>
      <c r="M1684" s="98" t="s">
        <v>62036</v>
      </c>
      <c r="N1684" s="98" t="s">
        <v>62037</v>
      </c>
      <c r="O1684" s="101">
        <v>45</v>
      </c>
      <c r="P1684" s="101">
        <v>10</v>
      </c>
    </row>
    <row r="1685">
      <c r="L1685" s="98" t="s">
        <v>62038</v>
      </c>
      <c r="M1685" s="98" t="s">
        <v>62039</v>
      </c>
      <c r="N1685" s="98" t="s">
        <v>62040</v>
      </c>
      <c r="O1685" s="101">
        <v>15</v>
      </c>
      <c r="P1685" s="101">
        <v>35</v>
      </c>
    </row>
    <row r="1686">
      <c r="L1686" s="98" t="s">
        <v>62041</v>
      </c>
      <c r="M1686" s="98" t="s">
        <v>62042</v>
      </c>
      <c r="N1686" s="98" t="s">
        <v>62043</v>
      </c>
      <c r="O1686" s="101">
        <v>10</v>
      </c>
      <c r="P1686" s="101">
        <v>60</v>
      </c>
    </row>
    <row r="1687">
      <c r="L1687" s="98" t="s">
        <v>62044</v>
      </c>
      <c r="M1687" s="98" t="s">
        <v>62045</v>
      </c>
      <c r="N1687" s="98" t="s">
        <v>62046</v>
      </c>
      <c r="O1687" s="101">
        <v>1520</v>
      </c>
      <c r="P1687" s="101">
        <v>1520</v>
      </c>
    </row>
    <row r="1688">
      <c r="L1688" s="98" t="s">
        <v>62047</v>
      </c>
      <c r="M1688" s="98" t="s">
        <v>62048</v>
      </c>
      <c r="N1688" s="98" t="s">
        <v>62049</v>
      </c>
      <c r="O1688" s="101">
        <v>7</v>
      </c>
      <c r="P1688" s="101">
        <v>7</v>
      </c>
    </row>
    <row r="1689">
      <c r="K1689" s="96" t="s">
        <v>62050</v>
      </c>
      <c r="O1689" s="85">
        <f>SUM(O1683:O1688)</f>
      </c>
      <c r="P1689" s="85">
        <f>SUM(P1683:P1688)</f>
      </c>
    </row>
    <row r="1690">
      <c r="A1690" s="98" t="s">
        <v>62051</v>
      </c>
      <c r="B1690" s="98" t="s">
        <v>62052</v>
      </c>
      <c r="C1690" s="100">
        <v>1168</v>
      </c>
      <c r="D1690" s="98" t="s">
        <v>62053</v>
      </c>
      <c r="E1690" s="98" t="s">
        <v>62054</v>
      </c>
      <c r="F1690" s="104">
        <v>44257</v>
      </c>
      <c r="G1690" s="104">
        <v>45748</v>
      </c>
      <c r="H1690" s="104">
        <v>46112</v>
      </c>
      <c r="J1690" s="101">
        <v>1705</v>
      </c>
      <c r="K1690" s="98" t="s">
        <v>62055</v>
      </c>
      <c r="L1690" s="98" t="s">
        <v>62056</v>
      </c>
      <c r="M1690" s="98" t="s">
        <v>62057</v>
      </c>
      <c r="N1690" s="98" t="s">
        <v>62058</v>
      </c>
      <c r="O1690" s="101">
        <v>35</v>
      </c>
      <c r="P1690" s="101">
        <v>0</v>
      </c>
      <c r="Q1690" s="101">
        <v>0</v>
      </c>
      <c r="R1690" s="101">
        <v>450</v>
      </c>
    </row>
    <row r="1691">
      <c r="L1691" s="98" t="s">
        <v>62059</v>
      </c>
      <c r="M1691" s="98" t="s">
        <v>62060</v>
      </c>
      <c r="N1691" s="98" t="s">
        <v>62061</v>
      </c>
      <c r="O1691" s="101">
        <v>15</v>
      </c>
      <c r="P1691" s="101">
        <v>10</v>
      </c>
    </row>
    <row r="1692">
      <c r="L1692" s="98" t="s">
        <v>62062</v>
      </c>
      <c r="M1692" s="98" t="s">
        <v>62063</v>
      </c>
      <c r="N1692" s="98" t="s">
        <v>62064</v>
      </c>
      <c r="O1692" s="101">
        <v>15</v>
      </c>
      <c r="P1692" s="101">
        <v>35</v>
      </c>
    </row>
    <row r="1693">
      <c r="L1693" s="98" t="s">
        <v>62065</v>
      </c>
      <c r="M1693" s="98" t="s">
        <v>62066</v>
      </c>
      <c r="N1693" s="98" t="s">
        <v>62067</v>
      </c>
      <c r="O1693" s="101">
        <v>10</v>
      </c>
      <c r="P1693" s="101">
        <v>30</v>
      </c>
    </row>
    <row r="1694">
      <c r="L1694" s="98" t="s">
        <v>62068</v>
      </c>
      <c r="M1694" s="98" t="s">
        <v>62069</v>
      </c>
      <c r="N1694" s="98" t="s">
        <v>62070</v>
      </c>
      <c r="O1694" s="101">
        <v>1659</v>
      </c>
      <c r="P1694" s="101">
        <v>1659</v>
      </c>
    </row>
    <row r="1695">
      <c r="L1695" s="98" t="s">
        <v>62071</v>
      </c>
      <c r="M1695" s="98" t="s">
        <v>62072</v>
      </c>
      <c r="N1695" s="98" t="s">
        <v>62073</v>
      </c>
      <c r="O1695" s="101">
        <v>7</v>
      </c>
      <c r="P1695" s="101">
        <v>7</v>
      </c>
    </row>
    <row r="1696">
      <c r="K1696" s="96" t="s">
        <v>62074</v>
      </c>
      <c r="O1696" s="85">
        <f>SUM(O1690:O1695)</f>
      </c>
      <c r="P1696" s="85">
        <f>SUM(P1690:P1695)</f>
      </c>
    </row>
    <row r="1697">
      <c r="A1697" s="98" t="s">
        <v>62075</v>
      </c>
      <c r="B1697" s="98" t="s">
        <v>62076</v>
      </c>
      <c r="C1697" s="100">
        <v>1168</v>
      </c>
      <c r="D1697" s="98" t="s">
        <v>62077</v>
      </c>
      <c r="E1697" s="98" t="s">
        <v>62078</v>
      </c>
      <c r="F1697" s="104">
        <v>45514</v>
      </c>
      <c r="G1697" s="104">
        <v>45514</v>
      </c>
      <c r="H1697" s="104">
        <v>45961</v>
      </c>
      <c r="J1697" s="101">
        <v>1780</v>
      </c>
      <c r="K1697" s="98" t="s">
        <v>62079</v>
      </c>
      <c r="L1697" s="98" t="s">
        <v>62080</v>
      </c>
      <c r="M1697" s="98" t="s">
        <v>62081</v>
      </c>
      <c r="N1697" s="98" t="s">
        <v>62082</v>
      </c>
      <c r="O1697" s="101">
        <v>15</v>
      </c>
      <c r="P1697" s="101">
        <v>50</v>
      </c>
      <c r="Q1697" s="101">
        <v>0</v>
      </c>
      <c r="R1697" s="101">
        <v>150</v>
      </c>
    </row>
    <row r="1698">
      <c r="L1698" s="98" t="s">
        <v>62083</v>
      </c>
      <c r="M1698" s="98" t="s">
        <v>62084</v>
      </c>
      <c r="N1698" s="98" t="s">
        <v>62085</v>
      </c>
      <c r="O1698" s="101">
        <v>40</v>
      </c>
      <c r="P1698" s="101">
        <v>35</v>
      </c>
    </row>
    <row r="1699">
      <c r="L1699" s="98" t="s">
        <v>62086</v>
      </c>
      <c r="M1699" s="98" t="s">
        <v>62087</v>
      </c>
      <c r="N1699" s="98" t="s">
        <v>62088</v>
      </c>
      <c r="O1699" s="101">
        <v>15</v>
      </c>
      <c r="P1699" s="101">
        <v>15</v>
      </c>
    </row>
    <row r="1700">
      <c r="L1700" s="98" t="s">
        <v>62089</v>
      </c>
      <c r="M1700" s="98" t="s">
        <v>62090</v>
      </c>
      <c r="N1700" s="98" t="s">
        <v>62091</v>
      </c>
      <c r="O1700" s="101">
        <v>35</v>
      </c>
      <c r="P1700" s="101">
        <v>0</v>
      </c>
    </row>
    <row r="1701">
      <c r="L1701" s="98" t="s">
        <v>62092</v>
      </c>
      <c r="M1701" s="98" t="s">
        <v>62093</v>
      </c>
      <c r="N1701" s="98" t="s">
        <v>62094</v>
      </c>
      <c r="O1701" s="101">
        <v>10</v>
      </c>
      <c r="P1701" s="101">
        <v>15</v>
      </c>
    </row>
    <row r="1702">
      <c r="L1702" s="98" t="s">
        <v>62095</v>
      </c>
      <c r="M1702" s="98" t="s">
        <v>62096</v>
      </c>
      <c r="N1702" s="98" t="s">
        <v>62097</v>
      </c>
      <c r="O1702" s="101">
        <v>1665</v>
      </c>
      <c r="P1702" s="101">
        <v>1665</v>
      </c>
    </row>
    <row r="1703">
      <c r="L1703" s="98" t="s">
        <v>62098</v>
      </c>
      <c r="M1703" s="98" t="s">
        <v>62099</v>
      </c>
      <c r="N1703" s="98" t="s">
        <v>62100</v>
      </c>
      <c r="O1703" s="101">
        <v>7</v>
      </c>
      <c r="P1703" s="101">
        <v>7</v>
      </c>
    </row>
    <row r="1704">
      <c r="K1704" s="96" t="s">
        <v>62101</v>
      </c>
      <c r="O1704" s="85">
        <f>SUM(O1697:O1703)</f>
      </c>
      <c r="P1704" s="85">
        <f>SUM(P1697:P1703)</f>
      </c>
    </row>
    <row r="1705">
      <c r="A1705" s="98" t="s">
        <v>62102</v>
      </c>
      <c r="B1705" s="98" t="s">
        <v>62103</v>
      </c>
      <c r="C1705" s="100">
        <v>1168</v>
      </c>
      <c r="D1705" s="98" t="s">
        <v>62104</v>
      </c>
      <c r="E1705" s="98" t="s">
        <v>62105</v>
      </c>
      <c r="F1705" s="104">
        <v>42607</v>
      </c>
      <c r="G1705" s="104">
        <v>45717</v>
      </c>
      <c r="H1705" s="104">
        <v>46081</v>
      </c>
      <c r="J1705" s="101">
        <v>1740</v>
      </c>
      <c r="K1705" s="98" t="s">
        <v>62106</v>
      </c>
      <c r="L1705" s="98" t="s">
        <v>62107</v>
      </c>
      <c r="M1705" s="98" t="s">
        <v>62108</v>
      </c>
      <c r="N1705" s="98" t="s">
        <v>62109</v>
      </c>
      <c r="O1705" s="101">
        <v>10</v>
      </c>
      <c r="P1705" s="101">
        <v>100</v>
      </c>
      <c r="Q1705" s="101">
        <v>0</v>
      </c>
      <c r="R1705" s="101">
        <v>150</v>
      </c>
    </row>
    <row r="1706">
      <c r="L1706" s="98" t="s">
        <v>62110</v>
      </c>
      <c r="M1706" s="98" t="s">
        <v>62111</v>
      </c>
      <c r="N1706" s="98" t="s">
        <v>62112</v>
      </c>
      <c r="O1706" s="101">
        <v>15</v>
      </c>
      <c r="P1706" s="101">
        <v>0</v>
      </c>
    </row>
    <row r="1707">
      <c r="L1707" s="98" t="s">
        <v>62113</v>
      </c>
      <c r="M1707" s="98" t="s">
        <v>62114</v>
      </c>
      <c r="N1707" s="98" t="s">
        <v>62115</v>
      </c>
      <c r="O1707" s="101">
        <v>65</v>
      </c>
      <c r="P1707" s="101">
        <v>0</v>
      </c>
    </row>
    <row r="1708">
      <c r="L1708" s="98" t="s">
        <v>62116</v>
      </c>
      <c r="M1708" s="98" t="s">
        <v>62117</v>
      </c>
      <c r="N1708" s="98" t="s">
        <v>62118</v>
      </c>
      <c r="O1708" s="101">
        <v>35</v>
      </c>
      <c r="P1708" s="101">
        <v>10</v>
      </c>
    </row>
    <row r="1709">
      <c r="L1709" s="98" t="s">
        <v>62119</v>
      </c>
      <c r="M1709" s="98" t="s">
        <v>62120</v>
      </c>
      <c r="N1709" s="98" t="s">
        <v>62121</v>
      </c>
      <c r="O1709" s="101">
        <v>15</v>
      </c>
      <c r="P1709" s="101">
        <v>30</v>
      </c>
    </row>
    <row r="1710">
      <c r="L1710" s="98" t="s">
        <v>62122</v>
      </c>
      <c r="M1710" s="98" t="s">
        <v>62123</v>
      </c>
      <c r="N1710" s="98" t="s">
        <v>62124</v>
      </c>
      <c r="O1710" s="101">
        <v>1665</v>
      </c>
      <c r="P1710" s="101">
        <v>1665</v>
      </c>
    </row>
    <row r="1711">
      <c r="L1711" s="98" t="s">
        <v>62125</v>
      </c>
      <c r="M1711" s="98" t="s">
        <v>62126</v>
      </c>
      <c r="N1711" s="98" t="s">
        <v>62127</v>
      </c>
      <c r="O1711" s="101">
        <v>7</v>
      </c>
      <c r="P1711" s="101">
        <v>7</v>
      </c>
    </row>
    <row r="1712">
      <c r="K1712" s="96" t="s">
        <v>62128</v>
      </c>
      <c r="O1712" s="85">
        <f>SUM(O1705:O1711)</f>
      </c>
      <c r="P1712" s="85">
        <f>SUM(P1705:P1711)</f>
      </c>
    </row>
    <row r="1713">
      <c r="A1713" s="98" t="s">
        <v>62129</v>
      </c>
      <c r="B1713" s="98" t="s">
        <v>62130</v>
      </c>
      <c r="C1713" s="100">
        <v>1135</v>
      </c>
      <c r="D1713" s="98" t="s">
        <v>62131</v>
      </c>
      <c r="E1713" s="98" t="s">
        <v>62132</v>
      </c>
      <c r="F1713" s="104">
        <v>45150</v>
      </c>
      <c r="G1713" s="104">
        <v>45597</v>
      </c>
      <c r="H1713" s="104">
        <v>45961</v>
      </c>
      <c r="J1713" s="101">
        <v>1580</v>
      </c>
      <c r="K1713" s="98" t="s">
        <v>62133</v>
      </c>
      <c r="L1713" s="98" t="s">
        <v>62134</v>
      </c>
      <c r="M1713" s="98" t="s">
        <v>62135</v>
      </c>
      <c r="N1713" s="98" t="s">
        <v>62136</v>
      </c>
      <c r="O1713" s="101">
        <v>228.09</v>
      </c>
      <c r="P1713" s="101">
        <v>45</v>
      </c>
      <c r="Q1713" s="101">
        <v>0</v>
      </c>
      <c r="R1713" s="101">
        <v>450</v>
      </c>
    </row>
    <row r="1714">
      <c r="L1714" s="98" t="s">
        <v>62137</v>
      </c>
      <c r="M1714" s="98" t="s">
        <v>62138</v>
      </c>
      <c r="N1714" s="98" t="s">
        <v>62139</v>
      </c>
      <c r="O1714" s="101">
        <v>15</v>
      </c>
      <c r="P1714" s="101">
        <v>0</v>
      </c>
    </row>
    <row r="1715">
      <c r="L1715" s="98" t="s">
        <v>62140</v>
      </c>
      <c r="M1715" s="98" t="s">
        <v>62141</v>
      </c>
      <c r="N1715" s="98" t="s">
        <v>62142</v>
      </c>
      <c r="O1715" s="101">
        <v>45</v>
      </c>
      <c r="P1715" s="101">
        <v>0</v>
      </c>
    </row>
    <row r="1716">
      <c r="L1716" s="98" t="s">
        <v>62143</v>
      </c>
      <c r="M1716" s="98" t="s">
        <v>62144</v>
      </c>
      <c r="N1716" s="98" t="s">
        <v>62145</v>
      </c>
      <c r="O1716" s="101">
        <v>25</v>
      </c>
      <c r="P1716" s="101">
        <v>35</v>
      </c>
    </row>
    <row r="1717">
      <c r="L1717" s="98" t="s">
        <v>62146</v>
      </c>
      <c r="M1717" s="98" t="s">
        <v>62147</v>
      </c>
      <c r="N1717" s="98" t="s">
        <v>62148</v>
      </c>
      <c r="O1717" s="101">
        <v>10</v>
      </c>
      <c r="P1717" s="101">
        <v>15</v>
      </c>
    </row>
    <row r="1718">
      <c r="L1718" s="98" t="s">
        <v>62149</v>
      </c>
      <c r="M1718" s="98" t="s">
        <v>62150</v>
      </c>
      <c r="N1718" s="98" t="s">
        <v>62151</v>
      </c>
      <c r="O1718" s="101">
        <v>1520</v>
      </c>
      <c r="P1718" s="101">
        <v>1520</v>
      </c>
    </row>
    <row r="1719">
      <c r="L1719" s="98" t="s">
        <v>62152</v>
      </c>
      <c r="M1719" s="98" t="s">
        <v>62153</v>
      </c>
      <c r="N1719" s="98" t="s">
        <v>62154</v>
      </c>
      <c r="O1719" s="101">
        <v>7</v>
      </c>
      <c r="P1719" s="101">
        <v>7</v>
      </c>
    </row>
    <row r="1720">
      <c r="K1720" s="96" t="s">
        <v>62155</v>
      </c>
      <c r="O1720" s="85">
        <f>SUM(O1713:O1719)</f>
      </c>
      <c r="P1720" s="85">
        <f>SUM(P1713:P1719)</f>
      </c>
    </row>
    <row r="1721">
      <c r="A1721" s="98" t="s">
        <v>62156</v>
      </c>
      <c r="B1721" s="98" t="s">
        <v>62157</v>
      </c>
      <c r="C1721" s="100">
        <v>1168</v>
      </c>
      <c r="D1721" s="98" t="s">
        <v>62158</v>
      </c>
      <c r="E1721" s="98" t="s">
        <v>62159</v>
      </c>
      <c r="F1721" s="104">
        <v>45724</v>
      </c>
      <c r="G1721" s="104">
        <v>45724</v>
      </c>
      <c r="H1721" s="104">
        <v>46088</v>
      </c>
      <c r="J1721" s="101">
        <v>1740</v>
      </c>
      <c r="K1721" s="98" t="s">
        <v>62160</v>
      </c>
      <c r="L1721" s="98" t="s">
        <v>62161</v>
      </c>
      <c r="M1721" s="98" t="s">
        <v>62162</v>
      </c>
      <c r="N1721" s="98" t="s">
        <v>62163</v>
      </c>
      <c r="O1721" s="101">
        <v>10</v>
      </c>
      <c r="P1721" s="101">
        <v>35</v>
      </c>
      <c r="Q1721" s="101">
        <v>0</v>
      </c>
      <c r="R1721" s="101">
        <v>1890</v>
      </c>
    </row>
    <row r="1722">
      <c r="L1722" s="98" t="s">
        <v>62164</v>
      </c>
      <c r="M1722" s="98" t="s">
        <v>62165</v>
      </c>
      <c r="N1722" s="98" t="s">
        <v>62166</v>
      </c>
      <c r="O1722" s="101">
        <v>15</v>
      </c>
      <c r="P1722" s="101">
        <v>15</v>
      </c>
    </row>
    <row r="1723">
      <c r="L1723" s="98" t="s">
        <v>62167</v>
      </c>
      <c r="M1723" s="98" t="s">
        <v>62168</v>
      </c>
      <c r="N1723" s="98" t="s">
        <v>62169</v>
      </c>
      <c r="O1723" s="101">
        <v>35</v>
      </c>
      <c r="P1723" s="101">
        <v>0</v>
      </c>
    </row>
    <row r="1724">
      <c r="L1724" s="98" t="s">
        <v>62170</v>
      </c>
      <c r="M1724" s="98" t="s">
        <v>62171</v>
      </c>
      <c r="N1724" s="98" t="s">
        <v>62172</v>
      </c>
      <c r="O1724" s="101">
        <v>15</v>
      </c>
      <c r="P1724" s="101">
        <v>25</v>
      </c>
    </row>
    <row r="1725">
      <c r="L1725" s="98" t="s">
        <v>62173</v>
      </c>
      <c r="M1725" s="98" t="s">
        <v>62174</v>
      </c>
      <c r="N1725" s="98" t="s">
        <v>62175</v>
      </c>
      <c r="O1725" s="101">
        <v>1665</v>
      </c>
      <c r="P1725" s="101">
        <v>1665</v>
      </c>
    </row>
    <row r="1726">
      <c r="L1726" s="98" t="s">
        <v>62176</v>
      </c>
      <c r="M1726" s="98" t="s">
        <v>62177</v>
      </c>
      <c r="N1726" s="98" t="s">
        <v>62178</v>
      </c>
      <c r="O1726" s="101">
        <v>-1740</v>
      </c>
      <c r="P1726" s="101">
        <v>-1740</v>
      </c>
    </row>
    <row r="1727">
      <c r="L1727" s="98" t="s">
        <v>62179</v>
      </c>
      <c r="M1727" s="98" t="s">
        <v>62180</v>
      </c>
      <c r="N1727" s="98" t="s">
        <v>62181</v>
      </c>
      <c r="O1727" s="101">
        <v>7</v>
      </c>
      <c r="P1727" s="101">
        <v>7</v>
      </c>
    </row>
    <row r="1728">
      <c r="K1728" s="96" t="s">
        <v>62182</v>
      </c>
      <c r="O1728" s="85">
        <f>SUM(O1721:O1727)</f>
      </c>
      <c r="P1728" s="85">
        <f>SUM(P1721:P1727)</f>
      </c>
    </row>
    <row r="1729">
      <c r="A1729" s="98" t="s">
        <v>62183</v>
      </c>
      <c r="B1729" s="98" t="s">
        <v>62184</v>
      </c>
      <c r="C1729" s="100">
        <v>1135</v>
      </c>
      <c r="D1729" s="98" t="s">
        <v>62185</v>
      </c>
      <c r="E1729" s="98" t="s">
        <v>62186</v>
      </c>
      <c r="F1729" s="104">
        <v>45628</v>
      </c>
      <c r="G1729" s="104">
        <v>45628</v>
      </c>
      <c r="H1729" s="104">
        <v>46023</v>
      </c>
      <c r="J1729" s="101">
        <v>1625</v>
      </c>
      <c r="K1729" s="98" t="s">
        <v>62187</v>
      </c>
      <c r="L1729" s="98" t="s">
        <v>62188</v>
      </c>
      <c r="M1729" s="98" t="s">
        <v>62189</v>
      </c>
      <c r="N1729" s="98" t="s">
        <v>62190</v>
      </c>
      <c r="O1729" s="101">
        <v>35</v>
      </c>
      <c r="P1729" s="101">
        <v>45</v>
      </c>
      <c r="Q1729" s="101">
        <v>0</v>
      </c>
      <c r="R1729" s="101">
        <v>350</v>
      </c>
    </row>
    <row r="1730">
      <c r="L1730" s="98" t="s">
        <v>62191</v>
      </c>
      <c r="M1730" s="98" t="s">
        <v>62192</v>
      </c>
      <c r="N1730" s="98" t="s">
        <v>62193</v>
      </c>
      <c r="O1730" s="101">
        <v>15</v>
      </c>
      <c r="P1730" s="101">
        <v>0</v>
      </c>
    </row>
    <row r="1731">
      <c r="L1731" s="98" t="s">
        <v>62194</v>
      </c>
      <c r="M1731" s="98" t="s">
        <v>62195</v>
      </c>
      <c r="N1731" s="98" t="s">
        <v>62196</v>
      </c>
      <c r="O1731" s="101">
        <v>45</v>
      </c>
      <c r="P1731" s="101">
        <v>15</v>
      </c>
    </row>
    <row r="1732">
      <c r="L1732" s="98" t="s">
        <v>62197</v>
      </c>
      <c r="M1732" s="98" t="s">
        <v>62198</v>
      </c>
      <c r="N1732" s="98" t="s">
        <v>62199</v>
      </c>
      <c r="O1732" s="101">
        <v>10</v>
      </c>
      <c r="P1732" s="101">
        <v>45</v>
      </c>
    </row>
    <row r="1733">
      <c r="L1733" s="98" t="s">
        <v>62200</v>
      </c>
      <c r="M1733" s="98" t="s">
        <v>62201</v>
      </c>
      <c r="N1733" s="98" t="s">
        <v>62202</v>
      </c>
      <c r="O1733" s="101">
        <v>1520</v>
      </c>
      <c r="P1733" s="101">
        <v>1520</v>
      </c>
    </row>
    <row r="1734">
      <c r="L1734" s="98" t="s">
        <v>62203</v>
      </c>
      <c r="M1734" s="98" t="s">
        <v>62204</v>
      </c>
      <c r="N1734" s="98" t="s">
        <v>62205</v>
      </c>
      <c r="O1734" s="101">
        <v>7</v>
      </c>
      <c r="P1734" s="101">
        <v>7</v>
      </c>
    </row>
    <row r="1735">
      <c r="K1735" s="96" t="s">
        <v>62206</v>
      </c>
      <c r="O1735" s="85">
        <f>SUM(O1729:O1734)</f>
      </c>
      <c r="P1735" s="85">
        <f>SUM(P1729:P1734)</f>
      </c>
    </row>
    <row r="1736">
      <c r="A1736" s="98" t="s">
        <v>62207</v>
      </c>
      <c r="B1736" s="98" t="s">
        <v>62208</v>
      </c>
      <c r="C1736" s="100">
        <v>1168</v>
      </c>
      <c r="D1736" s="98" t="s">
        <v>62209</v>
      </c>
      <c r="E1736" s="98" t="s">
        <v>62210</v>
      </c>
      <c r="F1736" s="104">
        <v>45436</v>
      </c>
      <c r="G1736" s="104">
        <v>45436</v>
      </c>
      <c r="H1736" s="104">
        <v>45869</v>
      </c>
      <c r="J1736" s="101">
        <v>1705</v>
      </c>
      <c r="K1736" s="98" t="s">
        <v>62211</v>
      </c>
      <c r="L1736" s="98" t="s">
        <v>62212</v>
      </c>
      <c r="M1736" s="98" t="s">
        <v>62213</v>
      </c>
      <c r="N1736" s="98" t="s">
        <v>62214</v>
      </c>
      <c r="O1736" s="101">
        <v>25</v>
      </c>
      <c r="P1736" s="101">
        <v>15</v>
      </c>
      <c r="Q1736" s="101">
        <v>1947.55</v>
      </c>
      <c r="R1736" s="101">
        <v>250</v>
      </c>
    </row>
    <row r="1737">
      <c r="L1737" s="98" t="s">
        <v>62215</v>
      </c>
      <c r="M1737" s="98" t="s">
        <v>62216</v>
      </c>
      <c r="N1737" s="98" t="s">
        <v>62217</v>
      </c>
      <c r="O1737" s="101">
        <v>15</v>
      </c>
      <c r="P1737" s="101">
        <v>10</v>
      </c>
    </row>
    <row r="1738">
      <c r="L1738" s="98" t="s">
        <v>62218</v>
      </c>
      <c r="M1738" s="98" t="s">
        <v>62219</v>
      </c>
      <c r="N1738" s="98" t="s">
        <v>62220</v>
      </c>
      <c r="O1738" s="101">
        <v>15</v>
      </c>
      <c r="P1738" s="101">
        <v>40</v>
      </c>
    </row>
    <row r="1739">
      <c r="L1739" s="98" t="s">
        <v>62221</v>
      </c>
      <c r="M1739" s="98" t="s">
        <v>62222</v>
      </c>
      <c r="N1739" s="98" t="s">
        <v>62223</v>
      </c>
      <c r="O1739" s="101">
        <v>10</v>
      </c>
      <c r="P1739" s="101">
        <v>0</v>
      </c>
    </row>
    <row r="1740">
      <c r="L1740" s="98" t="s">
        <v>62224</v>
      </c>
      <c r="M1740" s="98" t="s">
        <v>62225</v>
      </c>
      <c r="N1740" s="98" t="s">
        <v>62226</v>
      </c>
      <c r="O1740" s="101">
        <v>1640</v>
      </c>
      <c r="P1740" s="101">
        <v>1640</v>
      </c>
    </row>
    <row r="1741">
      <c r="L1741" s="98" t="s">
        <v>62227</v>
      </c>
      <c r="M1741" s="98" t="s">
        <v>62228</v>
      </c>
      <c r="N1741" s="98" t="s">
        <v>62229</v>
      </c>
      <c r="O1741" s="101">
        <v>170.5</v>
      </c>
      <c r="P1741" s="101">
        <v>0</v>
      </c>
    </row>
    <row r="1742">
      <c r="L1742" s="98" t="s">
        <v>62230</v>
      </c>
      <c r="M1742" s="98" t="s">
        <v>62231</v>
      </c>
      <c r="N1742" s="98" t="s">
        <v>62232</v>
      </c>
      <c r="O1742" s="101">
        <v>7</v>
      </c>
      <c r="P1742" s="101">
        <v>7</v>
      </c>
    </row>
    <row r="1743">
      <c r="K1743" s="96" t="s">
        <v>62233</v>
      </c>
      <c r="O1743" s="85">
        <f>SUM(O1736:O1742)</f>
      </c>
      <c r="P1743" s="85">
        <f>SUM(P1736:P1742)</f>
      </c>
    </row>
    <row r="1744">
      <c r="A1744" s="98" t="s">
        <v>62234</v>
      </c>
      <c r="B1744" s="98" t="s">
        <v>62235</v>
      </c>
      <c r="C1744" s="100">
        <v>1005</v>
      </c>
      <c r="D1744" s="98" t="s">
        <v>62236</v>
      </c>
      <c r="E1744" s="98" t="s">
        <v>62237</v>
      </c>
      <c r="F1744" s="104">
        <v>43580</v>
      </c>
      <c r="G1744" s="104">
        <v>45413</v>
      </c>
      <c r="H1744" s="104">
        <v>45777</v>
      </c>
      <c r="J1744" s="101">
        <v>1535</v>
      </c>
      <c r="K1744" s="98" t="s">
        <v>62238</v>
      </c>
      <c r="L1744" s="98" t="s">
        <v>62239</v>
      </c>
      <c r="M1744" s="98" t="s">
        <v>62240</v>
      </c>
      <c r="N1744" s="98" t="s">
        <v>62241</v>
      </c>
      <c r="O1744" s="101">
        <v>35</v>
      </c>
      <c r="P1744" s="101">
        <v>0</v>
      </c>
      <c r="Q1744" s="101">
        <v>0</v>
      </c>
      <c r="R1744" s="101">
        <v>150</v>
      </c>
    </row>
    <row r="1745">
      <c r="L1745" s="98" t="s">
        <v>62242</v>
      </c>
      <c r="M1745" s="98" t="s">
        <v>62243</v>
      </c>
      <c r="N1745" s="98" t="s">
        <v>62244</v>
      </c>
      <c r="O1745" s="101">
        <v>15</v>
      </c>
      <c r="P1745" s="101">
        <v>45</v>
      </c>
    </row>
    <row r="1746">
      <c r="L1746" s="98" t="s">
        <v>62245</v>
      </c>
      <c r="M1746" s="98" t="s">
        <v>62246</v>
      </c>
      <c r="N1746" s="98" t="s">
        <v>62247</v>
      </c>
      <c r="O1746" s="101">
        <v>10</v>
      </c>
      <c r="P1746" s="101">
        <v>30</v>
      </c>
    </row>
    <row r="1747">
      <c r="L1747" s="98" t="s">
        <v>62248</v>
      </c>
      <c r="M1747" s="98" t="s">
        <v>62249</v>
      </c>
      <c r="N1747" s="98" t="s">
        <v>62250</v>
      </c>
      <c r="O1747" s="101">
        <v>15</v>
      </c>
      <c r="P1747" s="101">
        <v>0</v>
      </c>
    </row>
    <row r="1748">
      <c r="L1748" s="98" t="s">
        <v>62251</v>
      </c>
      <c r="M1748" s="98" t="s">
        <v>62252</v>
      </c>
      <c r="N1748" s="98" t="s">
        <v>62253</v>
      </c>
      <c r="O1748" s="101">
        <v>25</v>
      </c>
      <c r="P1748" s="101">
        <v>25</v>
      </c>
    </row>
    <row r="1749">
      <c r="L1749" s="98" t="s">
        <v>62254</v>
      </c>
      <c r="M1749" s="98" t="s">
        <v>62255</v>
      </c>
      <c r="N1749" s="98" t="s">
        <v>62256</v>
      </c>
      <c r="O1749" s="101">
        <v>1436</v>
      </c>
      <c r="P1749" s="101">
        <v>1436</v>
      </c>
    </row>
    <row r="1750">
      <c r="L1750" s="98" t="s">
        <v>62257</v>
      </c>
      <c r="M1750" s="98" t="s">
        <v>62258</v>
      </c>
      <c r="N1750" s="98" t="s">
        <v>62259</v>
      </c>
      <c r="O1750" s="101">
        <v>45</v>
      </c>
      <c r="P1750" s="101">
        <v>45</v>
      </c>
    </row>
    <row r="1751">
      <c r="L1751" s="98" t="s">
        <v>62260</v>
      </c>
      <c r="M1751" s="98" t="s">
        <v>62261</v>
      </c>
      <c r="N1751" s="98" t="s">
        <v>62262</v>
      </c>
      <c r="O1751" s="101">
        <v>7</v>
      </c>
      <c r="P1751" s="101">
        <v>7</v>
      </c>
    </row>
    <row r="1752">
      <c r="K1752" s="96" t="s">
        <v>62263</v>
      </c>
      <c r="O1752" s="85">
        <f>SUM(O1744:O1751)</f>
      </c>
      <c r="P1752" s="85">
        <f>SUM(P1744:P1751)</f>
      </c>
    </row>
    <row r="1753">
      <c r="A1753" s="98" t="s">
        <v>62264</v>
      </c>
      <c r="B1753" s="98" t="s">
        <v>62265</v>
      </c>
      <c r="C1753" s="100">
        <v>996</v>
      </c>
      <c r="D1753" s="98" t="s">
        <v>62266</v>
      </c>
      <c r="E1753" s="98" t="s">
        <v>62267</v>
      </c>
      <c r="F1753" s="104">
        <v>42705</v>
      </c>
      <c r="G1753" s="104">
        <v>45597</v>
      </c>
      <c r="H1753" s="104">
        <v>45961</v>
      </c>
      <c r="J1753" s="101">
        <v>1285</v>
      </c>
      <c r="K1753" s="98" t="s">
        <v>62268</v>
      </c>
      <c r="L1753" s="98" t="s">
        <v>62269</v>
      </c>
      <c r="M1753" s="98" t="s">
        <v>62270</v>
      </c>
      <c r="N1753" s="98" t="s">
        <v>62271</v>
      </c>
      <c r="O1753" s="101">
        <v>1314</v>
      </c>
      <c r="P1753" s="101">
        <v>1314</v>
      </c>
      <c r="Q1753" s="101">
        <v>0</v>
      </c>
      <c r="R1753" s="101">
        <v>150</v>
      </c>
    </row>
    <row r="1754">
      <c r="L1754" s="98" t="s">
        <v>62272</v>
      </c>
      <c r="M1754" s="98" t="s">
        <v>62273</v>
      </c>
      <c r="N1754" s="98" t="s">
        <v>62274</v>
      </c>
      <c r="O1754" s="101">
        <v>45</v>
      </c>
      <c r="P1754" s="101">
        <v>45</v>
      </c>
    </row>
    <row r="1755">
      <c r="L1755" s="98" t="s">
        <v>62275</v>
      </c>
      <c r="M1755" s="98" t="s">
        <v>62276</v>
      </c>
      <c r="N1755" s="98" t="s">
        <v>62277</v>
      </c>
      <c r="O1755" s="101">
        <v>7</v>
      </c>
      <c r="P1755" s="101">
        <v>7</v>
      </c>
    </row>
    <row r="1756">
      <c r="K1756" s="96" t="s">
        <v>62278</v>
      </c>
      <c r="O1756" s="85">
        <f>SUM(O1753:O1755)</f>
      </c>
      <c r="P1756" s="85">
        <f>SUM(P1753:P1755)</f>
      </c>
    </row>
    <row r="1757">
      <c r="A1757" s="98" t="s">
        <v>62279</v>
      </c>
      <c r="B1757" s="98" t="s">
        <v>62280</v>
      </c>
      <c r="C1757" s="100">
        <v>996</v>
      </c>
      <c r="D1757" s="98" t="s">
        <v>62281</v>
      </c>
      <c r="E1757" s="98" t="s">
        <v>62282</v>
      </c>
      <c r="F1757" s="104">
        <v>45639</v>
      </c>
      <c r="G1757" s="104">
        <v>45639</v>
      </c>
      <c r="H1757" s="104">
        <v>46003</v>
      </c>
      <c r="J1757" s="101">
        <v>1450</v>
      </c>
      <c r="K1757" s="98" t="s">
        <v>62283</v>
      </c>
      <c r="L1757" s="98" t="s">
        <v>62284</v>
      </c>
      <c r="M1757" s="98" t="s">
        <v>62285</v>
      </c>
      <c r="N1757" s="98" t="s">
        <v>62286</v>
      </c>
      <c r="O1757" s="101">
        <v>10</v>
      </c>
      <c r="P1757" s="101">
        <v>0</v>
      </c>
      <c r="Q1757" s="101">
        <v>0</v>
      </c>
      <c r="R1757" s="101">
        <v>150</v>
      </c>
    </row>
    <row r="1758">
      <c r="L1758" s="98" t="s">
        <v>62287</v>
      </c>
      <c r="M1758" s="98" t="s">
        <v>62288</v>
      </c>
      <c r="N1758" s="98" t="s">
        <v>62289</v>
      </c>
      <c r="O1758" s="101">
        <v>15</v>
      </c>
      <c r="P1758" s="101">
        <v>35</v>
      </c>
    </row>
    <row r="1759">
      <c r="L1759" s="98" t="s">
        <v>62290</v>
      </c>
      <c r="M1759" s="98" t="s">
        <v>62291</v>
      </c>
      <c r="N1759" s="98" t="s">
        <v>62292</v>
      </c>
      <c r="O1759" s="101">
        <v>15</v>
      </c>
      <c r="P1759" s="101">
        <v>0</v>
      </c>
    </row>
    <row r="1760">
      <c r="L1760" s="98" t="s">
        <v>62293</v>
      </c>
      <c r="M1760" s="98" t="s">
        <v>62294</v>
      </c>
      <c r="N1760" s="98" t="s">
        <v>62295</v>
      </c>
      <c r="O1760" s="101">
        <v>65</v>
      </c>
      <c r="P1760" s="101">
        <v>90</v>
      </c>
    </row>
    <row r="1761">
      <c r="L1761" s="98" t="s">
        <v>62296</v>
      </c>
      <c r="M1761" s="98" t="s">
        <v>62297</v>
      </c>
      <c r="N1761" s="98" t="s">
        <v>62298</v>
      </c>
      <c r="O1761" s="101">
        <v>35</v>
      </c>
      <c r="P1761" s="101">
        <v>15</v>
      </c>
    </row>
    <row r="1762">
      <c r="L1762" s="98" t="s">
        <v>62299</v>
      </c>
      <c r="M1762" s="98" t="s">
        <v>62300</v>
      </c>
      <c r="N1762" s="98" t="s">
        <v>62301</v>
      </c>
      <c r="O1762" s="101">
        <v>1310</v>
      </c>
      <c r="P1762" s="101">
        <v>1310</v>
      </c>
    </row>
    <row r="1763">
      <c r="L1763" s="98" t="s">
        <v>62302</v>
      </c>
      <c r="M1763" s="98" t="s">
        <v>62303</v>
      </c>
      <c r="N1763" s="98" t="s">
        <v>62304</v>
      </c>
      <c r="O1763" s="101">
        <v>7</v>
      </c>
      <c r="P1763" s="101">
        <v>7</v>
      </c>
    </row>
    <row r="1764">
      <c r="K1764" s="96" t="s">
        <v>62305</v>
      </c>
      <c r="O1764" s="85">
        <f>SUM(O1757:O1763)</f>
      </c>
      <c r="P1764" s="85">
        <f>SUM(P1757:P1763)</f>
      </c>
    </row>
    <row r="1765">
      <c r="A1765" s="98" t="s">
        <v>62306</v>
      </c>
      <c r="B1765" s="98" t="s">
        <v>62307</v>
      </c>
      <c r="C1765" s="100">
        <v>996</v>
      </c>
      <c r="D1765" s="98" t="s">
        <v>62308</v>
      </c>
      <c r="E1765" s="98" t="s">
        <v>62309</v>
      </c>
      <c r="F1765" s="104">
        <v>43449</v>
      </c>
      <c r="G1765" s="104">
        <v>45658</v>
      </c>
      <c r="H1765" s="104">
        <v>46022</v>
      </c>
      <c r="J1765" s="101">
        <v>1385</v>
      </c>
      <c r="K1765" s="98" t="s">
        <v>62310</v>
      </c>
      <c r="L1765" s="98" t="s">
        <v>62311</v>
      </c>
      <c r="M1765" s="98" t="s">
        <v>62312</v>
      </c>
      <c r="N1765" s="98" t="s">
        <v>62313</v>
      </c>
      <c r="O1765" s="101">
        <v>15</v>
      </c>
      <c r="P1765" s="101">
        <v>0</v>
      </c>
      <c r="Q1765" s="101">
        <v>0</v>
      </c>
      <c r="R1765" s="101">
        <v>550</v>
      </c>
    </row>
    <row r="1766">
      <c r="L1766" s="98" t="s">
        <v>62314</v>
      </c>
      <c r="M1766" s="98" t="s">
        <v>62315</v>
      </c>
      <c r="N1766" s="98" t="s">
        <v>62316</v>
      </c>
      <c r="O1766" s="101">
        <v>35</v>
      </c>
      <c r="P1766" s="101">
        <v>15</v>
      </c>
    </row>
    <row r="1767">
      <c r="L1767" s="98" t="s">
        <v>62317</v>
      </c>
      <c r="M1767" s="98" t="s">
        <v>62318</v>
      </c>
      <c r="N1767" s="98" t="s">
        <v>62319</v>
      </c>
      <c r="O1767" s="101">
        <v>10</v>
      </c>
      <c r="P1767" s="101">
        <v>35</v>
      </c>
    </row>
    <row r="1768">
      <c r="L1768" s="98" t="s">
        <v>62320</v>
      </c>
      <c r="M1768" s="98" t="s">
        <v>62321</v>
      </c>
      <c r="N1768" s="98" t="s">
        <v>62322</v>
      </c>
      <c r="O1768" s="101">
        <v>15</v>
      </c>
      <c r="P1768" s="101">
        <v>80</v>
      </c>
    </row>
    <row r="1769">
      <c r="L1769" s="98" t="s">
        <v>62323</v>
      </c>
      <c r="M1769" s="98" t="s">
        <v>62324</v>
      </c>
      <c r="N1769" s="98" t="s">
        <v>62325</v>
      </c>
      <c r="O1769" s="101">
        <v>65</v>
      </c>
      <c r="P1769" s="101">
        <v>10</v>
      </c>
    </row>
    <row r="1770">
      <c r="L1770" s="98" t="s">
        <v>62326</v>
      </c>
      <c r="M1770" s="98" t="s">
        <v>62327</v>
      </c>
      <c r="N1770" s="98" t="s">
        <v>62328</v>
      </c>
      <c r="O1770" s="101">
        <v>1295</v>
      </c>
      <c r="P1770" s="101">
        <v>1295</v>
      </c>
    </row>
    <row r="1771">
      <c r="L1771" s="98" t="s">
        <v>62329</v>
      </c>
      <c r="M1771" s="98" t="s">
        <v>62330</v>
      </c>
      <c r="N1771" s="98" t="s">
        <v>62331</v>
      </c>
      <c r="O1771" s="101">
        <v>7</v>
      </c>
      <c r="P1771" s="101">
        <v>7</v>
      </c>
    </row>
    <row r="1772">
      <c r="K1772" s="96" t="s">
        <v>62332</v>
      </c>
      <c r="O1772" s="85">
        <f>SUM(O1765:O1771)</f>
      </c>
      <c r="P1772" s="85">
        <f>SUM(P1765:P1771)</f>
      </c>
    </row>
    <row r="1773">
      <c r="A1773" s="98" t="s">
        <v>62333</v>
      </c>
      <c r="B1773" s="98" t="s">
        <v>62334</v>
      </c>
      <c r="C1773" s="100">
        <v>996</v>
      </c>
      <c r="D1773" s="98" t="s">
        <v>62335</v>
      </c>
      <c r="E1773" s="98" t="s">
        <v>62336</v>
      </c>
      <c r="F1773" s="104">
        <v>43638</v>
      </c>
      <c r="G1773" s="104">
        <v>45474</v>
      </c>
      <c r="H1773" s="104">
        <v>45838</v>
      </c>
      <c r="J1773" s="101">
        <v>1320</v>
      </c>
      <c r="K1773" s="98" t="s">
        <v>62337</v>
      </c>
      <c r="L1773" s="98" t="s">
        <v>62338</v>
      </c>
      <c r="M1773" s="98" t="s">
        <v>62339</v>
      </c>
      <c r="N1773" s="98" t="s">
        <v>62340</v>
      </c>
      <c r="O1773" s="101">
        <v>35</v>
      </c>
      <c r="P1773" s="101">
        <v>35</v>
      </c>
      <c r="Q1773" s="101">
        <v>0</v>
      </c>
      <c r="R1773" s="101">
        <v>450</v>
      </c>
    </row>
    <row r="1774">
      <c r="L1774" s="98" t="s">
        <v>62341</v>
      </c>
      <c r="M1774" s="98" t="s">
        <v>62342</v>
      </c>
      <c r="N1774" s="98" t="s">
        <v>62343</v>
      </c>
      <c r="O1774" s="101">
        <v>1285</v>
      </c>
      <c r="P1774" s="101">
        <v>1285</v>
      </c>
    </row>
    <row r="1775">
      <c r="L1775" s="98" t="s">
        <v>62344</v>
      </c>
      <c r="M1775" s="98" t="s">
        <v>62345</v>
      </c>
      <c r="N1775" s="98" t="s">
        <v>62346</v>
      </c>
      <c r="O1775" s="101">
        <v>45</v>
      </c>
      <c r="P1775" s="101">
        <v>45</v>
      </c>
    </row>
    <row r="1776">
      <c r="L1776" s="98" t="s">
        <v>62347</v>
      </c>
      <c r="M1776" s="98" t="s">
        <v>62348</v>
      </c>
      <c r="N1776" s="98" t="s">
        <v>62349</v>
      </c>
      <c r="O1776" s="101">
        <v>7</v>
      </c>
      <c r="P1776" s="101">
        <v>7</v>
      </c>
    </row>
    <row r="1777">
      <c r="L1777" s="98" t="s">
        <v>62350</v>
      </c>
      <c r="M1777" s="98" t="s">
        <v>62351</v>
      </c>
      <c r="N1777" s="98" t="s">
        <v>62352</v>
      </c>
      <c r="O1777" s="101">
        <v>25</v>
      </c>
      <c r="P1777" s="101">
        <v>0</v>
      </c>
    </row>
    <row r="1778">
      <c r="K1778" s="96" t="s">
        <v>62353</v>
      </c>
      <c r="O1778" s="85">
        <f>SUM(O1773:O1777)</f>
      </c>
      <c r="P1778" s="85">
        <f>SUM(P1773:P1777)</f>
      </c>
    </row>
    <row r="1779">
      <c r="A1779" s="98" t="s">
        <v>62354</v>
      </c>
      <c r="B1779" s="98" t="s">
        <v>62355</v>
      </c>
      <c r="C1779" s="100">
        <v>1005</v>
      </c>
      <c r="D1779" s="98" t="s">
        <v>62356</v>
      </c>
      <c r="E1779" s="98" t="s">
        <v>62357</v>
      </c>
      <c r="F1779" s="104">
        <v>45219</v>
      </c>
      <c r="G1779" s="104">
        <v>45658</v>
      </c>
      <c r="H1779" s="104">
        <v>46022</v>
      </c>
      <c r="J1779" s="101">
        <v>1470</v>
      </c>
      <c r="K1779" s="98" t="s">
        <v>62358</v>
      </c>
      <c r="L1779" s="98" t="s">
        <v>62359</v>
      </c>
      <c r="M1779" s="98" t="s">
        <v>62360</v>
      </c>
      <c r="N1779" s="98" t="s">
        <v>62361</v>
      </c>
      <c r="O1779" s="101">
        <v>65</v>
      </c>
      <c r="P1779" s="101">
        <v>65</v>
      </c>
      <c r="Q1779" s="101">
        <v>-0.23000000000000001</v>
      </c>
      <c r="R1779" s="101">
        <v>250</v>
      </c>
    </row>
    <row r="1780">
      <c r="L1780" s="98" t="s">
        <v>62362</v>
      </c>
      <c r="M1780" s="98" t="s">
        <v>62363</v>
      </c>
      <c r="N1780" s="98" t="s">
        <v>62364</v>
      </c>
      <c r="O1780" s="101">
        <v>1455</v>
      </c>
      <c r="P1780" s="101">
        <v>1455</v>
      </c>
    </row>
    <row r="1781">
      <c r="L1781" s="98" t="s">
        <v>62365</v>
      </c>
      <c r="M1781" s="98" t="s">
        <v>62366</v>
      </c>
      <c r="N1781" s="98" t="s">
        <v>62367</v>
      </c>
      <c r="O1781" s="101">
        <v>7</v>
      </c>
      <c r="P1781" s="101">
        <v>7</v>
      </c>
    </row>
    <row r="1782">
      <c r="K1782" s="96" t="s">
        <v>62368</v>
      </c>
      <c r="O1782" s="85">
        <f>SUM(O1779:O1781)</f>
      </c>
      <c r="P1782" s="85">
        <f>SUM(P1779:P1781)</f>
      </c>
    </row>
    <row r="1783">
      <c r="A1783" s="98" t="s">
        <v>62369</v>
      </c>
      <c r="B1783" s="98" t="s">
        <v>62370</v>
      </c>
      <c r="C1783" s="100">
        <v>1135</v>
      </c>
      <c r="D1783" s="98" t="s">
        <v>62371</v>
      </c>
      <c r="E1783" s="98" t="s">
        <v>62372</v>
      </c>
      <c r="F1783" s="104">
        <v>45524</v>
      </c>
      <c r="G1783" s="104">
        <v>45524</v>
      </c>
      <c r="H1783" s="104">
        <v>45961</v>
      </c>
      <c r="J1783" s="101">
        <v>1600</v>
      </c>
      <c r="K1783" s="98" t="s">
        <v>62373</v>
      </c>
      <c r="L1783" s="98" t="s">
        <v>62374</v>
      </c>
      <c r="M1783" s="98" t="s">
        <v>62375</v>
      </c>
      <c r="N1783" s="98" t="s">
        <v>62376</v>
      </c>
      <c r="O1783" s="101">
        <v>25</v>
      </c>
      <c r="P1783" s="101">
        <v>0</v>
      </c>
      <c r="Q1783" s="101">
        <v>0</v>
      </c>
      <c r="R1783" s="101">
        <v>150</v>
      </c>
    </row>
    <row r="1784">
      <c r="L1784" s="98" t="s">
        <v>62377</v>
      </c>
      <c r="M1784" s="98" t="s">
        <v>62378</v>
      </c>
      <c r="N1784" s="98" t="s">
        <v>62379</v>
      </c>
      <c r="O1784" s="101">
        <v>45</v>
      </c>
      <c r="P1784" s="101">
        <v>45</v>
      </c>
    </row>
    <row r="1785">
      <c r="L1785" s="98" t="s">
        <v>62380</v>
      </c>
      <c r="M1785" s="98" t="s">
        <v>62381</v>
      </c>
      <c r="N1785" s="98" t="s">
        <v>62382</v>
      </c>
      <c r="O1785" s="101">
        <v>10</v>
      </c>
      <c r="P1785" s="101">
        <v>35</v>
      </c>
    </row>
    <row r="1786">
      <c r="L1786" s="98" t="s">
        <v>62383</v>
      </c>
      <c r="M1786" s="98" t="s">
        <v>62384</v>
      </c>
      <c r="N1786" s="98" t="s">
        <v>62385</v>
      </c>
      <c r="O1786" s="101">
        <v>1520</v>
      </c>
      <c r="P1786" s="101">
        <v>1520</v>
      </c>
    </row>
    <row r="1787">
      <c r="L1787" s="98" t="s">
        <v>62386</v>
      </c>
      <c r="M1787" s="98" t="s">
        <v>62387</v>
      </c>
      <c r="N1787" s="98" t="s">
        <v>62388</v>
      </c>
      <c r="O1787" s="101">
        <v>7</v>
      </c>
      <c r="P1787" s="101">
        <v>7</v>
      </c>
    </row>
    <row r="1788">
      <c r="K1788" s="96" t="s">
        <v>62389</v>
      </c>
      <c r="O1788" s="85">
        <f>SUM(O1783:O1787)</f>
      </c>
      <c r="P1788" s="85">
        <f>SUM(P1783:P1787)</f>
      </c>
    </row>
    <row r="1789">
      <c r="A1789" s="98" t="s">
        <v>62390</v>
      </c>
      <c r="B1789" s="98" t="s">
        <v>62391</v>
      </c>
      <c r="C1789" s="100">
        <v>1005</v>
      </c>
      <c r="D1789" s="98" t="s">
        <v>62392</v>
      </c>
      <c r="E1789" s="98" t="s">
        <v>62393</v>
      </c>
      <c r="F1789" s="104">
        <v>45416</v>
      </c>
      <c r="G1789" s="104">
        <v>45416</v>
      </c>
      <c r="H1789" s="104">
        <v>45808</v>
      </c>
      <c r="J1789" s="101">
        <v>1500</v>
      </c>
      <c r="K1789" s="98" t="s">
        <v>62394</v>
      </c>
      <c r="L1789" s="98" t="s">
        <v>62395</v>
      </c>
      <c r="M1789" s="98" t="s">
        <v>62396</v>
      </c>
      <c r="N1789" s="98" t="s">
        <v>62397</v>
      </c>
      <c r="O1789" s="101">
        <v>15</v>
      </c>
      <c r="P1789" s="101">
        <v>25</v>
      </c>
      <c r="Q1789" s="101">
        <v>2.4100000000000001</v>
      </c>
      <c r="R1789" s="101">
        <v>150</v>
      </c>
    </row>
    <row r="1790">
      <c r="L1790" s="98" t="s">
        <v>62398</v>
      </c>
      <c r="M1790" s="98" t="s">
        <v>62399</v>
      </c>
      <c r="N1790" s="98" t="s">
        <v>62400</v>
      </c>
      <c r="O1790" s="101">
        <v>10</v>
      </c>
      <c r="P1790" s="101">
        <v>25</v>
      </c>
    </row>
    <row r="1791">
      <c r="L1791" s="98" t="s">
        <v>62401</v>
      </c>
      <c r="M1791" s="98" t="s">
        <v>62402</v>
      </c>
      <c r="N1791" s="98" t="s">
        <v>62403</v>
      </c>
      <c r="O1791" s="101">
        <v>15</v>
      </c>
      <c r="P1791" s="101">
        <v>0</v>
      </c>
    </row>
    <row r="1792">
      <c r="L1792" s="98" t="s">
        <v>62404</v>
      </c>
      <c r="M1792" s="98" t="s">
        <v>62405</v>
      </c>
      <c r="N1792" s="98" t="s">
        <v>62406</v>
      </c>
      <c r="O1792" s="101">
        <v>25</v>
      </c>
      <c r="P1792" s="101">
        <v>15</v>
      </c>
    </row>
    <row r="1793">
      <c r="L1793" s="98" t="s">
        <v>62407</v>
      </c>
      <c r="M1793" s="98" t="s">
        <v>62408</v>
      </c>
      <c r="N1793" s="98" t="s">
        <v>62409</v>
      </c>
      <c r="O1793" s="101">
        <v>1435</v>
      </c>
      <c r="P1793" s="101">
        <v>1435</v>
      </c>
    </row>
    <row r="1794">
      <c r="L1794" s="98" t="s">
        <v>62410</v>
      </c>
      <c r="M1794" s="98" t="s">
        <v>62411</v>
      </c>
      <c r="N1794" s="98" t="s">
        <v>62412</v>
      </c>
      <c r="O1794" s="101">
        <v>7</v>
      </c>
      <c r="P1794" s="101">
        <v>7</v>
      </c>
    </row>
    <row r="1795">
      <c r="L1795" s="98" t="s">
        <v>62413</v>
      </c>
      <c r="M1795" s="98" t="s">
        <v>62414</v>
      </c>
      <c r="N1795" s="98" t="s">
        <v>62415</v>
      </c>
      <c r="O1795" s="101">
        <v>-25</v>
      </c>
      <c r="P1795" s="101">
        <v>0</v>
      </c>
    </row>
    <row r="1796">
      <c r="L1796" s="98" t="s">
        <v>62416</v>
      </c>
      <c r="M1796" s="98" t="s">
        <v>62417</v>
      </c>
      <c r="N1796" s="98" t="s">
        <v>62418</v>
      </c>
      <c r="O1796" s="101">
        <v>25</v>
      </c>
      <c r="P1796" s="101">
        <v>0</v>
      </c>
    </row>
    <row r="1797">
      <c r="K1797" s="96" t="s">
        <v>62419</v>
      </c>
      <c r="O1797" s="85">
        <f>SUM(O1789:O1796)</f>
      </c>
      <c r="P1797" s="85">
        <f>SUM(P1789:P1796)</f>
      </c>
    </row>
    <row r="1798">
      <c r="A1798" s="98" t="s">
        <v>62420</v>
      </c>
      <c r="B1798" s="98" t="s">
        <v>62421</v>
      </c>
      <c r="C1798" s="100">
        <v>996</v>
      </c>
      <c r="D1798" s="98" t="s">
        <v>62422</v>
      </c>
      <c r="E1798" s="98" t="s">
        <v>62423</v>
      </c>
      <c r="F1798" s="104">
        <v>45416</v>
      </c>
      <c r="G1798" s="104">
        <v>45416</v>
      </c>
      <c r="H1798" s="104">
        <v>45869</v>
      </c>
      <c r="J1798" s="101">
        <v>1350</v>
      </c>
      <c r="K1798" s="98" t="s">
        <v>62424</v>
      </c>
      <c r="L1798" s="98" t="s">
        <v>62425</v>
      </c>
      <c r="M1798" s="98" t="s">
        <v>62426</v>
      </c>
      <c r="N1798" s="98" t="s">
        <v>62427</v>
      </c>
      <c r="O1798" s="101">
        <v>10</v>
      </c>
      <c r="P1798" s="101">
        <v>25</v>
      </c>
      <c r="Q1798" s="101">
        <v>0</v>
      </c>
      <c r="R1798" s="101">
        <v>150</v>
      </c>
    </row>
    <row r="1799">
      <c r="L1799" s="98" t="s">
        <v>62428</v>
      </c>
      <c r="M1799" s="98" t="s">
        <v>62429</v>
      </c>
      <c r="N1799" s="98" t="s">
        <v>62430</v>
      </c>
      <c r="O1799" s="101">
        <v>15</v>
      </c>
      <c r="P1799" s="101">
        <v>15</v>
      </c>
    </row>
    <row r="1800">
      <c r="L1800" s="98" t="s">
        <v>62431</v>
      </c>
      <c r="M1800" s="98" t="s">
        <v>62432</v>
      </c>
      <c r="N1800" s="98" t="s">
        <v>62433</v>
      </c>
      <c r="O1800" s="101">
        <v>15</v>
      </c>
      <c r="P1800" s="101">
        <v>15</v>
      </c>
    </row>
    <row r="1801">
      <c r="L1801" s="98" t="s">
        <v>62434</v>
      </c>
      <c r="M1801" s="98" t="s">
        <v>62435</v>
      </c>
      <c r="N1801" s="98" t="s">
        <v>62436</v>
      </c>
      <c r="O1801" s="101">
        <v>25</v>
      </c>
      <c r="P1801" s="101">
        <v>10</v>
      </c>
    </row>
    <row r="1802">
      <c r="L1802" s="98" t="s">
        <v>62437</v>
      </c>
      <c r="M1802" s="98" t="s">
        <v>62438</v>
      </c>
      <c r="N1802" s="98" t="s">
        <v>62439</v>
      </c>
      <c r="O1802" s="101">
        <v>1285</v>
      </c>
      <c r="P1802" s="101">
        <v>1285</v>
      </c>
    </row>
    <row r="1803">
      <c r="L1803" s="98" t="s">
        <v>62440</v>
      </c>
      <c r="M1803" s="98" t="s">
        <v>62441</v>
      </c>
      <c r="N1803" s="98" t="s">
        <v>62442</v>
      </c>
      <c r="O1803" s="101">
        <v>7</v>
      </c>
      <c r="P1803" s="101">
        <v>7</v>
      </c>
    </row>
    <row r="1804">
      <c r="K1804" s="96" t="s">
        <v>62443</v>
      </c>
      <c r="O1804" s="85">
        <f>SUM(O1798:O1803)</f>
      </c>
      <c r="P1804" s="85">
        <f>SUM(P1798:P1803)</f>
      </c>
    </row>
    <row r="1805">
      <c r="A1805" s="98" t="s">
        <v>62444</v>
      </c>
      <c r="B1805" s="98" t="s">
        <v>62445</v>
      </c>
      <c r="C1805" s="100">
        <v>996</v>
      </c>
      <c r="D1805" s="98" t="s">
        <v>62446</v>
      </c>
      <c r="E1805" s="98" t="s">
        <v>62447</v>
      </c>
      <c r="F1805" s="104">
        <v>44905</v>
      </c>
      <c r="G1805" s="104">
        <v>45658</v>
      </c>
      <c r="H1805" s="104">
        <v>46022</v>
      </c>
      <c r="J1805" s="101">
        <v>1350</v>
      </c>
      <c r="K1805" s="98" t="s">
        <v>62448</v>
      </c>
      <c r="L1805" s="98" t="s">
        <v>62449</v>
      </c>
      <c r="M1805" s="98" t="s">
        <v>62450</v>
      </c>
      <c r="N1805" s="98" t="s">
        <v>62451</v>
      </c>
      <c r="O1805" s="101">
        <v>15</v>
      </c>
      <c r="P1805" s="101">
        <v>35</v>
      </c>
      <c r="Q1805" s="101">
        <v>1592.3099999999999</v>
      </c>
      <c r="R1805" s="101">
        <v>250</v>
      </c>
    </row>
    <row r="1806">
      <c r="L1806" s="98" t="s">
        <v>62452</v>
      </c>
      <c r="M1806" s="98" t="s">
        <v>62453</v>
      </c>
      <c r="N1806" s="98" t="s">
        <v>62454</v>
      </c>
      <c r="O1806" s="101">
        <v>35</v>
      </c>
      <c r="P1806" s="101">
        <v>15</v>
      </c>
    </row>
    <row r="1807">
      <c r="L1807" s="98" t="s">
        <v>62455</v>
      </c>
      <c r="M1807" s="98" t="s">
        <v>62456</v>
      </c>
      <c r="N1807" s="98" t="s">
        <v>62457</v>
      </c>
      <c r="O1807" s="101">
        <v>10</v>
      </c>
      <c r="P1807" s="101">
        <v>15</v>
      </c>
    </row>
    <row r="1808">
      <c r="L1808" s="98" t="s">
        <v>62458</v>
      </c>
      <c r="M1808" s="98" t="s">
        <v>62459</v>
      </c>
      <c r="N1808" s="98" t="s">
        <v>62460</v>
      </c>
      <c r="O1808" s="101">
        <v>15</v>
      </c>
      <c r="P1808" s="101">
        <v>10</v>
      </c>
    </row>
    <row r="1809">
      <c r="L1809" s="98" t="s">
        <v>62461</v>
      </c>
      <c r="M1809" s="98" t="s">
        <v>62462</v>
      </c>
      <c r="N1809" s="98" t="s">
        <v>62463</v>
      </c>
      <c r="O1809" s="101">
        <v>1310</v>
      </c>
      <c r="P1809" s="101">
        <v>1310</v>
      </c>
    </row>
    <row r="1810">
      <c r="L1810" s="98" t="s">
        <v>62464</v>
      </c>
      <c r="M1810" s="98" t="s">
        <v>62465</v>
      </c>
      <c r="N1810" s="98" t="s">
        <v>62466</v>
      </c>
      <c r="O1810" s="101">
        <v>138.5</v>
      </c>
      <c r="P1810" s="101">
        <v>0</v>
      </c>
    </row>
    <row r="1811">
      <c r="L1811" s="98" t="s">
        <v>62467</v>
      </c>
      <c r="M1811" s="98" t="s">
        <v>62468</v>
      </c>
      <c r="N1811" s="98" t="s">
        <v>62469</v>
      </c>
      <c r="O1811" s="101">
        <v>7</v>
      </c>
      <c r="P1811" s="101">
        <v>7</v>
      </c>
    </row>
    <row r="1812">
      <c r="K1812" s="96" t="s">
        <v>62470</v>
      </c>
      <c r="O1812" s="85">
        <f>SUM(O1805:O1811)</f>
      </c>
      <c r="P1812" s="85">
        <f>SUM(P1805:P1811)</f>
      </c>
    </row>
    <row r="1813">
      <c r="A1813" s="98" t="s">
        <v>62471</v>
      </c>
      <c r="B1813" s="98" t="s">
        <v>62472</v>
      </c>
      <c r="C1813" s="100">
        <v>996</v>
      </c>
      <c r="D1813" s="98" t="s">
        <v>62473</v>
      </c>
      <c r="E1813" s="98" t="s">
        <v>62474</v>
      </c>
      <c r="F1813" s="104">
        <v>43132</v>
      </c>
      <c r="G1813" s="104">
        <v>45748</v>
      </c>
      <c r="H1813" s="104">
        <v>46112</v>
      </c>
      <c r="J1813" s="101">
        <v>1350</v>
      </c>
      <c r="K1813" s="98" t="s">
        <v>62475</v>
      </c>
      <c r="L1813" s="98" t="s">
        <v>62476</v>
      </c>
      <c r="M1813" s="98" t="s">
        <v>62477</v>
      </c>
      <c r="N1813" s="98" t="s">
        <v>62478</v>
      </c>
      <c r="O1813" s="101">
        <v>15</v>
      </c>
      <c r="P1813" s="101">
        <v>15</v>
      </c>
      <c r="Q1813" s="101">
        <v>0</v>
      </c>
      <c r="R1813" s="101">
        <v>350</v>
      </c>
    </row>
    <row r="1814">
      <c r="L1814" s="98" t="s">
        <v>62479</v>
      </c>
      <c r="M1814" s="98" t="s">
        <v>62480</v>
      </c>
      <c r="N1814" s="98" t="s">
        <v>62481</v>
      </c>
      <c r="O1814" s="101">
        <v>10</v>
      </c>
      <c r="P1814" s="101">
        <v>0</v>
      </c>
    </row>
    <row r="1815">
      <c r="L1815" s="98" t="s">
        <v>62482</v>
      </c>
      <c r="M1815" s="98" t="s">
        <v>62483</v>
      </c>
      <c r="N1815" s="98" t="s">
        <v>62484</v>
      </c>
      <c r="O1815" s="101">
        <v>15</v>
      </c>
      <c r="P1815" s="101">
        <v>45</v>
      </c>
    </row>
    <row r="1816">
      <c r="L1816" s="98" t="s">
        <v>62485</v>
      </c>
      <c r="M1816" s="98" t="s">
        <v>62486</v>
      </c>
      <c r="N1816" s="98" t="s">
        <v>62487</v>
      </c>
      <c r="O1816" s="101">
        <v>35</v>
      </c>
      <c r="P1816" s="101">
        <v>15</v>
      </c>
    </row>
    <row r="1817">
      <c r="L1817" s="98" t="s">
        <v>62488</v>
      </c>
      <c r="M1817" s="98" t="s">
        <v>62489</v>
      </c>
      <c r="N1817" s="98" t="s">
        <v>62490</v>
      </c>
      <c r="O1817" s="101">
        <v>1300</v>
      </c>
      <c r="P1817" s="101">
        <v>1300</v>
      </c>
    </row>
    <row r="1818">
      <c r="L1818" s="98" t="s">
        <v>62491</v>
      </c>
      <c r="M1818" s="98" t="s">
        <v>62492</v>
      </c>
      <c r="N1818" s="98" t="s">
        <v>62493</v>
      </c>
      <c r="O1818" s="101">
        <v>7</v>
      </c>
      <c r="P1818" s="101">
        <v>7</v>
      </c>
    </row>
    <row r="1819">
      <c r="K1819" s="96" t="s">
        <v>62494</v>
      </c>
      <c r="O1819" s="85">
        <f>SUM(O1813:O1818)</f>
      </c>
      <c r="P1819" s="85">
        <f>SUM(P1813:P1818)</f>
      </c>
    </row>
    <row r="1820">
      <c r="A1820" s="98" t="s">
        <v>62495</v>
      </c>
      <c r="B1820" s="98" t="s">
        <v>62496</v>
      </c>
      <c r="C1820" s="100">
        <v>996</v>
      </c>
      <c r="D1820" s="98" t="s">
        <v>62497</v>
      </c>
      <c r="E1820" s="98" t="s">
        <v>62498</v>
      </c>
      <c r="F1820" s="104">
        <v>40620</v>
      </c>
      <c r="G1820" s="104">
        <v>45413</v>
      </c>
      <c r="H1820" s="104">
        <v>45777</v>
      </c>
      <c r="J1820" s="101">
        <v>1285</v>
      </c>
      <c r="K1820" s="98" t="s">
        <v>62499</v>
      </c>
      <c r="L1820" s="98" t="s">
        <v>62500</v>
      </c>
      <c r="M1820" s="98" t="s">
        <v>62501</v>
      </c>
      <c r="N1820" s="98" t="s">
        <v>62502</v>
      </c>
      <c r="O1820" s="101">
        <v>1285</v>
      </c>
      <c r="P1820" s="101">
        <v>1285</v>
      </c>
      <c r="Q1820" s="101">
        <v>0</v>
      </c>
      <c r="R1820" s="101">
        <v>900</v>
      </c>
    </row>
    <row r="1821">
      <c r="L1821" s="98" t="s">
        <v>62503</v>
      </c>
      <c r="M1821" s="98" t="s">
        <v>62504</v>
      </c>
      <c r="N1821" s="98" t="s">
        <v>62505</v>
      </c>
      <c r="O1821" s="101">
        <v>7</v>
      </c>
      <c r="P1821" s="101">
        <v>7</v>
      </c>
    </row>
    <row r="1822">
      <c r="L1822" s="98" t="s">
        <v>62506</v>
      </c>
      <c r="M1822" s="98" t="s">
        <v>62507</v>
      </c>
      <c r="N1822" s="98" t="s">
        <v>62508</v>
      </c>
      <c r="O1822" s="101">
        <v>25</v>
      </c>
      <c r="P1822" s="101">
        <v>0</v>
      </c>
    </row>
    <row r="1823">
      <c r="K1823" s="96" t="s">
        <v>62509</v>
      </c>
      <c r="O1823" s="85">
        <f>SUM(O1820:O1822)</f>
      </c>
      <c r="P1823" s="85">
        <f>SUM(P1820:P1822)</f>
      </c>
    </row>
    <row r="1824">
      <c r="A1824" s="98" t="s">
        <v>62510</v>
      </c>
      <c r="B1824" s="98" t="s">
        <v>62511</v>
      </c>
      <c r="C1824" s="100">
        <v>1135</v>
      </c>
      <c r="D1824" s="98" t="s">
        <v>62512</v>
      </c>
      <c r="E1824" s="98" t="s">
        <v>62513</v>
      </c>
      <c r="F1824" s="104">
        <v>45210</v>
      </c>
      <c r="G1824" s="104">
        <v>45597</v>
      </c>
      <c r="H1824" s="104">
        <v>45961</v>
      </c>
      <c r="J1824" s="101">
        <v>1525</v>
      </c>
      <c r="K1824" s="98" t="s">
        <v>62514</v>
      </c>
      <c r="L1824" s="98" t="s">
        <v>62515</v>
      </c>
      <c r="M1824" s="98" t="s">
        <v>62516</v>
      </c>
      <c r="N1824" s="98" t="s">
        <v>62517</v>
      </c>
      <c r="O1824" s="101">
        <v>40</v>
      </c>
      <c r="P1824" s="101">
        <v>40</v>
      </c>
      <c r="Q1824" s="101">
        <v>0</v>
      </c>
      <c r="R1824" s="101">
        <v>450</v>
      </c>
    </row>
    <row r="1825">
      <c r="L1825" s="98" t="s">
        <v>62518</v>
      </c>
      <c r="M1825" s="98" t="s">
        <v>62519</v>
      </c>
      <c r="N1825" s="98" t="s">
        <v>62520</v>
      </c>
      <c r="O1825" s="101">
        <v>1520</v>
      </c>
      <c r="P1825" s="101">
        <v>1520</v>
      </c>
    </row>
    <row r="1826">
      <c r="L1826" s="98" t="s">
        <v>62521</v>
      </c>
      <c r="M1826" s="98" t="s">
        <v>62522</v>
      </c>
      <c r="N1826" s="98" t="s">
        <v>62523</v>
      </c>
      <c r="O1826" s="101">
        <v>7</v>
      </c>
      <c r="P1826" s="101">
        <v>7</v>
      </c>
    </row>
    <row r="1827">
      <c r="K1827" s="96" t="s">
        <v>62524</v>
      </c>
      <c r="O1827" s="85">
        <f>SUM(O1824:O1826)</f>
      </c>
      <c r="P1827" s="85">
        <f>SUM(P1824:P1826)</f>
      </c>
    </row>
    <row r="1828">
      <c r="A1828" s="98" t="s">
        <v>62525</v>
      </c>
      <c r="B1828" s="98" t="s">
        <v>62526</v>
      </c>
      <c r="C1828" s="100">
        <v>1005</v>
      </c>
      <c r="D1828" s="98" t="s">
        <v>62527</v>
      </c>
      <c r="E1828" s="98" t="s">
        <v>62528</v>
      </c>
      <c r="F1828" s="104">
        <v>42133</v>
      </c>
      <c r="G1828" s="104">
        <v>45717</v>
      </c>
      <c r="H1828" s="104">
        <v>46081</v>
      </c>
      <c r="J1828" s="101">
        <v>1435</v>
      </c>
      <c r="K1828" s="98" t="s">
        <v>62529</v>
      </c>
      <c r="L1828" s="98" t="s">
        <v>62530</v>
      </c>
      <c r="M1828" s="98" t="s">
        <v>62531</v>
      </c>
      <c r="N1828" s="98" t="s">
        <v>62532</v>
      </c>
      <c r="O1828" s="101">
        <v>1470</v>
      </c>
      <c r="P1828" s="101">
        <v>1470</v>
      </c>
      <c r="Q1828" s="101">
        <v>0</v>
      </c>
      <c r="R1828" s="101">
        <v>150</v>
      </c>
    </row>
    <row r="1829">
      <c r="L1829" s="98" t="s">
        <v>62533</v>
      </c>
      <c r="M1829" s="98" t="s">
        <v>62534</v>
      </c>
      <c r="N1829" s="98" t="s">
        <v>62535</v>
      </c>
      <c r="O1829" s="101">
        <v>7</v>
      </c>
      <c r="P1829" s="101">
        <v>7</v>
      </c>
    </row>
    <row r="1830">
      <c r="K1830" s="96" t="s">
        <v>62536</v>
      </c>
      <c r="O1830" s="85">
        <f>SUM(O1828:O1829)</f>
      </c>
      <c r="P1830" s="85">
        <f>SUM(P1828:P1829)</f>
      </c>
    </row>
    <row r="1831">
      <c r="A1831" s="98" t="s">
        <v>62537</v>
      </c>
      <c r="B1831" s="98" t="s">
        <v>62538</v>
      </c>
      <c r="C1831" s="100">
        <v>996</v>
      </c>
      <c r="D1831" s="98" t="s">
        <v>62539</v>
      </c>
      <c r="E1831" s="98" t="s">
        <v>62540</v>
      </c>
      <c r="F1831" s="104">
        <v>44876</v>
      </c>
      <c r="G1831" s="104">
        <v>45474</v>
      </c>
      <c r="H1831" s="104">
        <v>45838</v>
      </c>
      <c r="J1831" s="101">
        <v>1350</v>
      </c>
      <c r="K1831" s="98" t="s">
        <v>62541</v>
      </c>
      <c r="L1831" s="98" t="s">
        <v>62542</v>
      </c>
      <c r="M1831" s="98" t="s">
        <v>62543</v>
      </c>
      <c r="N1831" s="98" t="s">
        <v>62544</v>
      </c>
      <c r="O1831" s="101">
        <v>25</v>
      </c>
      <c r="P1831" s="101">
        <v>0</v>
      </c>
      <c r="Q1831" s="101">
        <v>0</v>
      </c>
      <c r="R1831" s="101">
        <v>150</v>
      </c>
    </row>
    <row r="1832">
      <c r="L1832" s="98" t="s">
        <v>62545</v>
      </c>
      <c r="M1832" s="98" t="s">
        <v>62546</v>
      </c>
      <c r="N1832" s="98" t="s">
        <v>62547</v>
      </c>
      <c r="O1832" s="101">
        <v>15</v>
      </c>
      <c r="P1832" s="101">
        <v>0</v>
      </c>
    </row>
    <row r="1833">
      <c r="L1833" s="98" t="s">
        <v>62548</v>
      </c>
      <c r="M1833" s="98" t="s">
        <v>62549</v>
      </c>
      <c r="N1833" s="98" t="s">
        <v>62550</v>
      </c>
      <c r="O1833" s="101">
        <v>10</v>
      </c>
      <c r="P1833" s="101">
        <v>10</v>
      </c>
    </row>
    <row r="1834">
      <c r="L1834" s="98" t="s">
        <v>62551</v>
      </c>
      <c r="M1834" s="98" t="s">
        <v>62552</v>
      </c>
      <c r="N1834" s="98" t="s">
        <v>62553</v>
      </c>
      <c r="O1834" s="101">
        <v>15</v>
      </c>
      <c r="P1834" s="101">
        <v>55</v>
      </c>
    </row>
    <row r="1835">
      <c r="L1835" s="98" t="s">
        <v>62554</v>
      </c>
      <c r="M1835" s="98" t="s">
        <v>62555</v>
      </c>
      <c r="N1835" s="98" t="s">
        <v>62556</v>
      </c>
      <c r="O1835" s="101">
        <v>1360</v>
      </c>
      <c r="P1835" s="101">
        <v>1360</v>
      </c>
    </row>
    <row r="1836">
      <c r="L1836" s="98" t="s">
        <v>62557</v>
      </c>
      <c r="M1836" s="98" t="s">
        <v>62558</v>
      </c>
      <c r="N1836" s="98" t="s">
        <v>62559</v>
      </c>
      <c r="O1836" s="101">
        <v>7</v>
      </c>
      <c r="P1836" s="101">
        <v>7</v>
      </c>
    </row>
    <row r="1837">
      <c r="L1837" s="98" t="s">
        <v>62560</v>
      </c>
      <c r="M1837" s="98" t="s">
        <v>62561</v>
      </c>
      <c r="N1837" s="98" t="s">
        <v>62562</v>
      </c>
      <c r="O1837" s="101">
        <v>25</v>
      </c>
      <c r="P1837" s="101">
        <v>0</v>
      </c>
    </row>
    <row r="1838">
      <c r="K1838" s="96" t="s">
        <v>62563</v>
      </c>
      <c r="O1838" s="85">
        <f>SUM(O1831:O1837)</f>
      </c>
      <c r="P1838" s="85">
        <f>SUM(P1831:P1837)</f>
      </c>
    </row>
    <row r="1839">
      <c r="A1839" s="98" t="s">
        <v>62564</v>
      </c>
      <c r="B1839" s="98" t="s">
        <v>62565</v>
      </c>
      <c r="C1839" s="100">
        <v>996</v>
      </c>
      <c r="D1839" s="98" t="s">
        <v>62566</v>
      </c>
      <c r="E1839" s="98" t="s">
        <v>62567</v>
      </c>
      <c r="F1839" s="104">
        <v>45597</v>
      </c>
      <c r="G1839" s="104">
        <v>45597</v>
      </c>
      <c r="H1839" s="104">
        <v>45961</v>
      </c>
      <c r="J1839" s="101">
        <v>1385</v>
      </c>
      <c r="K1839" s="98" t="s">
        <v>62568</v>
      </c>
      <c r="L1839" s="98" t="s">
        <v>62569</v>
      </c>
      <c r="M1839" s="98" t="s">
        <v>62570</v>
      </c>
      <c r="N1839" s="98" t="s">
        <v>62571</v>
      </c>
      <c r="O1839" s="101">
        <v>10</v>
      </c>
      <c r="P1839" s="101">
        <v>15</v>
      </c>
      <c r="Q1839" s="101">
        <v>0</v>
      </c>
      <c r="R1839" s="101">
        <v>350</v>
      </c>
    </row>
    <row r="1840">
      <c r="L1840" s="98" t="s">
        <v>62572</v>
      </c>
      <c r="M1840" s="98" t="s">
        <v>62573</v>
      </c>
      <c r="N1840" s="98" t="s">
        <v>62574</v>
      </c>
      <c r="O1840" s="101">
        <v>15</v>
      </c>
      <c r="P1840" s="101">
        <v>0</v>
      </c>
    </row>
    <row r="1841">
      <c r="L1841" s="98" t="s">
        <v>62575</v>
      </c>
      <c r="M1841" s="98" t="s">
        <v>62576</v>
      </c>
      <c r="N1841" s="98" t="s">
        <v>62577</v>
      </c>
      <c r="O1841" s="101">
        <v>15</v>
      </c>
      <c r="P1841" s="101">
        <v>60</v>
      </c>
    </row>
    <row r="1842">
      <c r="L1842" s="98" t="s">
        <v>62578</v>
      </c>
      <c r="M1842" s="98" t="s">
        <v>62579</v>
      </c>
      <c r="N1842" s="98" t="s">
        <v>62580</v>
      </c>
      <c r="O1842" s="101">
        <v>35</v>
      </c>
      <c r="P1842" s="101">
        <v>0</v>
      </c>
    </row>
    <row r="1843">
      <c r="L1843" s="98" t="s">
        <v>62581</v>
      </c>
      <c r="M1843" s="98" t="s">
        <v>62582</v>
      </c>
      <c r="N1843" s="98" t="s">
        <v>62583</v>
      </c>
      <c r="O1843" s="101">
        <v>1310</v>
      </c>
      <c r="P1843" s="101">
        <v>1310</v>
      </c>
    </row>
    <row r="1844">
      <c r="L1844" s="98" t="s">
        <v>62584</v>
      </c>
      <c r="M1844" s="98" t="s">
        <v>62585</v>
      </c>
      <c r="N1844" s="98" t="s">
        <v>62586</v>
      </c>
      <c r="O1844" s="101">
        <v>7</v>
      </c>
      <c r="P1844" s="101">
        <v>7</v>
      </c>
    </row>
    <row r="1845">
      <c r="L1845" s="98" t="s">
        <v>62587</v>
      </c>
      <c r="M1845" s="98" t="s">
        <v>62588</v>
      </c>
      <c r="N1845" s="98" t="s">
        <v>62589</v>
      </c>
      <c r="O1845" s="101">
        <v>25</v>
      </c>
      <c r="P1845" s="101">
        <v>0</v>
      </c>
    </row>
    <row r="1846">
      <c r="K1846" s="96" t="s">
        <v>62590</v>
      </c>
      <c r="O1846" s="85">
        <f>SUM(O1839:O1845)</f>
      </c>
      <c r="P1846" s="85">
        <f>SUM(P1839:P1845)</f>
      </c>
    </row>
    <row r="1847">
      <c r="A1847" s="98" t="s">
        <v>62591</v>
      </c>
      <c r="B1847" s="98" t="s">
        <v>62592</v>
      </c>
      <c r="C1847" s="100">
        <v>996</v>
      </c>
      <c r="D1847" s="98" t="s">
        <v>62593</v>
      </c>
      <c r="E1847" s="98" t="s">
        <v>62594</v>
      </c>
      <c r="F1847" s="104">
        <v>45492</v>
      </c>
      <c r="G1847" s="104">
        <v>45492</v>
      </c>
      <c r="H1847" s="104">
        <v>45869</v>
      </c>
      <c r="J1847" s="101">
        <v>1375</v>
      </c>
      <c r="K1847" s="98" t="s">
        <v>62595</v>
      </c>
      <c r="L1847" s="98" t="s">
        <v>62596</v>
      </c>
      <c r="M1847" s="98" t="s">
        <v>62597</v>
      </c>
      <c r="N1847" s="98" t="s">
        <v>62598</v>
      </c>
      <c r="O1847" s="101">
        <v>10</v>
      </c>
      <c r="P1847" s="101">
        <v>40</v>
      </c>
      <c r="Q1847" s="101">
        <v>0</v>
      </c>
      <c r="R1847" s="101">
        <v>350</v>
      </c>
    </row>
    <row r="1848">
      <c r="L1848" s="98" t="s">
        <v>62599</v>
      </c>
      <c r="M1848" s="98" t="s">
        <v>62600</v>
      </c>
      <c r="N1848" s="98" t="s">
        <v>62601</v>
      </c>
      <c r="O1848" s="101">
        <v>25</v>
      </c>
      <c r="P1848" s="101">
        <v>10</v>
      </c>
    </row>
    <row r="1849">
      <c r="L1849" s="98" t="s">
        <v>62602</v>
      </c>
      <c r="M1849" s="98" t="s">
        <v>62603</v>
      </c>
      <c r="N1849" s="98" t="s">
        <v>62604</v>
      </c>
      <c r="O1849" s="101">
        <v>15</v>
      </c>
      <c r="P1849" s="101">
        <v>15</v>
      </c>
    </row>
    <row r="1850">
      <c r="L1850" s="98" t="s">
        <v>62605</v>
      </c>
      <c r="M1850" s="98" t="s">
        <v>62606</v>
      </c>
      <c r="N1850" s="98" t="s">
        <v>62607</v>
      </c>
      <c r="O1850" s="101">
        <v>15</v>
      </c>
      <c r="P1850" s="101">
        <v>0</v>
      </c>
    </row>
    <row r="1851">
      <c r="L1851" s="98" t="s">
        <v>62608</v>
      </c>
      <c r="M1851" s="98" t="s">
        <v>62609</v>
      </c>
      <c r="N1851" s="98" t="s">
        <v>62610</v>
      </c>
      <c r="O1851" s="101">
        <v>1310</v>
      </c>
      <c r="P1851" s="101">
        <v>1310</v>
      </c>
    </row>
    <row r="1852">
      <c r="L1852" s="98" t="s">
        <v>62611</v>
      </c>
      <c r="M1852" s="98" t="s">
        <v>62612</v>
      </c>
      <c r="N1852" s="98" t="s">
        <v>62613</v>
      </c>
      <c r="O1852" s="101">
        <v>137.5</v>
      </c>
      <c r="P1852" s="101">
        <v>0</v>
      </c>
    </row>
    <row r="1853">
      <c r="L1853" s="98" t="s">
        <v>62614</v>
      </c>
      <c r="M1853" s="98" t="s">
        <v>62615</v>
      </c>
      <c r="N1853" s="98" t="s">
        <v>62616</v>
      </c>
      <c r="O1853" s="101">
        <v>7</v>
      </c>
      <c r="P1853" s="101">
        <v>7</v>
      </c>
    </row>
    <row r="1854">
      <c r="K1854" s="96" t="s">
        <v>62617</v>
      </c>
      <c r="O1854" s="85">
        <f>SUM(O1847:O1853)</f>
      </c>
      <c r="P1854" s="85">
        <f>SUM(P1847:P1853)</f>
      </c>
    </row>
    <row r="1855">
      <c r="A1855" s="98" t="s">
        <v>62618</v>
      </c>
      <c r="B1855" s="98" t="s">
        <v>62619</v>
      </c>
      <c r="C1855" s="100">
        <v>996</v>
      </c>
      <c r="D1855" s="98" t="s">
        <v>62620</v>
      </c>
      <c r="E1855" s="98" t="s">
        <v>62621</v>
      </c>
      <c r="F1855" s="104">
        <v>45220</v>
      </c>
      <c r="G1855" s="104">
        <v>45658</v>
      </c>
      <c r="H1855" s="104">
        <v>46022</v>
      </c>
      <c r="J1855" s="101">
        <v>1350</v>
      </c>
      <c r="K1855" s="98" t="s">
        <v>62622</v>
      </c>
      <c r="L1855" s="98" t="s">
        <v>62623</v>
      </c>
      <c r="M1855" s="98" t="s">
        <v>62624</v>
      </c>
      <c r="N1855" s="98" t="s">
        <v>62625</v>
      </c>
      <c r="O1855" s="101">
        <v>10</v>
      </c>
      <c r="P1855" s="101">
        <v>65</v>
      </c>
      <c r="Q1855" s="101">
        <v>0</v>
      </c>
      <c r="R1855" s="101">
        <v>250</v>
      </c>
    </row>
    <row r="1856">
      <c r="L1856" s="98" t="s">
        <v>62626</v>
      </c>
      <c r="M1856" s="98" t="s">
        <v>62627</v>
      </c>
      <c r="N1856" s="98" t="s">
        <v>62628</v>
      </c>
      <c r="O1856" s="101">
        <v>35</v>
      </c>
      <c r="P1856" s="101">
        <v>10</v>
      </c>
    </row>
    <row r="1857">
      <c r="L1857" s="98" t="s">
        <v>62629</v>
      </c>
      <c r="M1857" s="98" t="s">
        <v>62630</v>
      </c>
      <c r="N1857" s="98" t="s">
        <v>62631</v>
      </c>
      <c r="O1857" s="101">
        <v>15</v>
      </c>
      <c r="P1857" s="101">
        <v>0</v>
      </c>
    </row>
    <row r="1858">
      <c r="L1858" s="98" t="s">
        <v>62632</v>
      </c>
      <c r="M1858" s="98" t="s">
        <v>62633</v>
      </c>
      <c r="N1858" s="98" t="s">
        <v>62634</v>
      </c>
      <c r="O1858" s="101">
        <v>15</v>
      </c>
      <c r="P1858" s="101">
        <v>0</v>
      </c>
    </row>
    <row r="1859">
      <c r="L1859" s="98" t="s">
        <v>62635</v>
      </c>
      <c r="M1859" s="98" t="s">
        <v>62636</v>
      </c>
      <c r="N1859" s="98" t="s">
        <v>62637</v>
      </c>
      <c r="O1859" s="101">
        <v>1310</v>
      </c>
      <c r="P1859" s="101">
        <v>1310</v>
      </c>
    </row>
    <row r="1860">
      <c r="L1860" s="98" t="s">
        <v>62638</v>
      </c>
      <c r="M1860" s="98" t="s">
        <v>62639</v>
      </c>
      <c r="N1860" s="98" t="s">
        <v>62640</v>
      </c>
      <c r="O1860" s="101">
        <v>7</v>
      </c>
      <c r="P1860" s="101">
        <v>7</v>
      </c>
    </row>
    <row r="1861">
      <c r="K1861" s="96" t="s">
        <v>62641</v>
      </c>
      <c r="O1861" s="85">
        <f>SUM(O1855:O1860)</f>
      </c>
      <c r="P1861" s="85">
        <f>SUM(P1855:P1860)</f>
      </c>
    </row>
    <row r="1862">
      <c r="A1862" s="98" t="s">
        <v>62642</v>
      </c>
      <c r="B1862" s="98" t="s">
        <v>62643</v>
      </c>
      <c r="C1862" s="100">
        <v>1275</v>
      </c>
      <c r="D1862" s="98" t="s">
        <v>62644</v>
      </c>
      <c r="E1862" s="98" t="s">
        <v>62645</v>
      </c>
      <c r="F1862" s="104">
        <v>45041</v>
      </c>
      <c r="G1862" s="104">
        <v>45413</v>
      </c>
      <c r="H1862" s="104">
        <v>45777</v>
      </c>
      <c r="J1862" s="101">
        <v>1860</v>
      </c>
      <c r="K1862" s="98" t="s">
        <v>62646</v>
      </c>
      <c r="L1862" s="98" t="s">
        <v>62647</v>
      </c>
      <c r="M1862" s="98" t="s">
        <v>62648</v>
      </c>
      <c r="N1862" s="98" t="s">
        <v>62649</v>
      </c>
      <c r="O1862" s="101">
        <v>25</v>
      </c>
      <c r="P1862" s="101">
        <v>60</v>
      </c>
      <c r="Q1862" s="101">
        <v>0</v>
      </c>
      <c r="R1862" s="101">
        <v>450</v>
      </c>
    </row>
    <row r="1863">
      <c r="L1863" s="98" t="s">
        <v>62650</v>
      </c>
      <c r="M1863" s="98" t="s">
        <v>62651</v>
      </c>
      <c r="N1863" s="98" t="s">
        <v>62652</v>
      </c>
      <c r="O1863" s="101">
        <v>35</v>
      </c>
      <c r="P1863" s="101">
        <v>0</v>
      </c>
    </row>
    <row r="1864">
      <c r="L1864" s="98" t="s">
        <v>62653</v>
      </c>
      <c r="M1864" s="98" t="s">
        <v>62654</v>
      </c>
      <c r="N1864" s="98" t="s">
        <v>62655</v>
      </c>
      <c r="O1864" s="101">
        <v>1800</v>
      </c>
      <c r="P1864" s="101">
        <v>1800</v>
      </c>
    </row>
    <row r="1865">
      <c r="L1865" s="98" t="s">
        <v>62656</v>
      </c>
      <c r="M1865" s="98" t="s">
        <v>62657</v>
      </c>
      <c r="N1865" s="98" t="s">
        <v>62658</v>
      </c>
      <c r="O1865" s="101">
        <v>7</v>
      </c>
      <c r="P1865" s="101">
        <v>7</v>
      </c>
    </row>
    <row r="1866">
      <c r="K1866" s="96" t="s">
        <v>62659</v>
      </c>
      <c r="O1866" s="85">
        <f>SUM(O1862:O1865)</f>
      </c>
      <c r="P1866" s="85">
        <f>SUM(P1862:P1865)</f>
      </c>
    </row>
    <row r="1867">
      <c r="A1867" s="98" t="s">
        <v>62660</v>
      </c>
      <c r="B1867" s="98" t="s">
        <v>62661</v>
      </c>
      <c r="C1867" s="100">
        <v>827</v>
      </c>
      <c r="D1867" s="98" t="s">
        <v>62662</v>
      </c>
      <c r="E1867" s="98" t="s">
        <v>62663</v>
      </c>
      <c r="F1867" s="104">
        <v>44075</v>
      </c>
      <c r="G1867" s="104">
        <v>45536</v>
      </c>
      <c r="H1867" s="104">
        <v>45900</v>
      </c>
      <c r="J1867" s="101">
        <v>1195</v>
      </c>
      <c r="K1867" s="98" t="s">
        <v>62664</v>
      </c>
      <c r="L1867" s="98" t="s">
        <v>62665</v>
      </c>
      <c r="M1867" s="98" t="s">
        <v>62666</v>
      </c>
      <c r="N1867" s="98" t="s">
        <v>62667</v>
      </c>
      <c r="O1867" s="101">
        <v>40</v>
      </c>
      <c r="P1867" s="101">
        <v>75</v>
      </c>
      <c r="Q1867" s="101">
        <v>0</v>
      </c>
      <c r="R1867" s="101">
        <v>350</v>
      </c>
    </row>
    <row r="1868">
      <c r="L1868" s="98" t="s">
        <v>62668</v>
      </c>
      <c r="M1868" s="98" t="s">
        <v>62669</v>
      </c>
      <c r="N1868" s="98" t="s">
        <v>62670</v>
      </c>
      <c r="O1868" s="101">
        <v>35</v>
      </c>
      <c r="P1868" s="101">
        <v>0</v>
      </c>
    </row>
    <row r="1869">
      <c r="L1869" s="98" t="s">
        <v>62671</v>
      </c>
      <c r="M1869" s="98" t="s">
        <v>62672</v>
      </c>
      <c r="N1869" s="98" t="s">
        <v>62673</v>
      </c>
      <c r="O1869" s="101">
        <v>1131</v>
      </c>
      <c r="P1869" s="101">
        <v>1131</v>
      </c>
    </row>
    <row r="1870">
      <c r="L1870" s="98" t="s">
        <v>62674</v>
      </c>
      <c r="M1870" s="98" t="s">
        <v>62675</v>
      </c>
      <c r="N1870" s="98" t="s">
        <v>62676</v>
      </c>
      <c r="O1870" s="101">
        <v>7</v>
      </c>
      <c r="P1870" s="101">
        <v>7</v>
      </c>
    </row>
    <row r="1871">
      <c r="K1871" s="96" t="s">
        <v>62677</v>
      </c>
      <c r="O1871" s="85">
        <f>SUM(O1867:O1870)</f>
      </c>
      <c r="P1871" s="85">
        <f>SUM(P1867:P1870)</f>
      </c>
    </row>
    <row r="1872">
      <c r="A1872" s="98" t="s">
        <v>62678</v>
      </c>
      <c r="B1872" s="98" t="s">
        <v>62679</v>
      </c>
      <c r="C1872" s="100">
        <v>827</v>
      </c>
      <c r="D1872" s="98" t="s">
        <v>62680</v>
      </c>
      <c r="E1872" s="98" t="s">
        <v>62681</v>
      </c>
      <c r="F1872" s="104">
        <v>44603</v>
      </c>
      <c r="G1872" s="104">
        <v>45536</v>
      </c>
      <c r="H1872" s="104">
        <v>45900</v>
      </c>
      <c r="J1872" s="101">
        <v>1120</v>
      </c>
      <c r="K1872" s="98" t="s">
        <v>62682</v>
      </c>
      <c r="L1872" s="98" t="s">
        <v>62683</v>
      </c>
      <c r="M1872" s="98" t="s">
        <v>62684</v>
      </c>
      <c r="N1872" s="98" t="s">
        <v>62685</v>
      </c>
      <c r="O1872" s="101">
        <v>1145</v>
      </c>
      <c r="P1872" s="101">
        <v>1145</v>
      </c>
      <c r="Q1872" s="101">
        <v>0</v>
      </c>
      <c r="R1872" s="101">
        <v>450</v>
      </c>
    </row>
    <row r="1873">
      <c r="L1873" s="98" t="s">
        <v>62686</v>
      </c>
      <c r="M1873" s="98" t="s">
        <v>62687</v>
      </c>
      <c r="N1873" s="98" t="s">
        <v>62688</v>
      </c>
      <c r="O1873" s="101">
        <v>7</v>
      </c>
      <c r="P1873" s="101">
        <v>7</v>
      </c>
    </row>
    <row r="1874">
      <c r="K1874" s="96" t="s">
        <v>62689</v>
      </c>
      <c r="O1874" s="85">
        <f>SUM(O1872:O1873)</f>
      </c>
      <c r="P1874" s="85">
        <f>SUM(P1872:P1873)</f>
      </c>
    </row>
    <row r="1875">
      <c r="A1875" s="98" t="s">
        <v>62690</v>
      </c>
      <c r="B1875" s="98" t="s">
        <v>62691</v>
      </c>
      <c r="C1875" s="100">
        <v>827</v>
      </c>
      <c r="D1875" s="98" t="s">
        <v>62692</v>
      </c>
      <c r="E1875" s="98" t="s">
        <v>62693</v>
      </c>
      <c r="F1875" s="104">
        <v>42958</v>
      </c>
      <c r="G1875" s="104">
        <v>45536</v>
      </c>
      <c r="H1875" s="104">
        <v>45900</v>
      </c>
      <c r="J1875" s="101">
        <v>1235</v>
      </c>
      <c r="K1875" s="98" t="s">
        <v>62694</v>
      </c>
      <c r="L1875" s="98" t="s">
        <v>62695</v>
      </c>
      <c r="M1875" s="98" t="s">
        <v>62696</v>
      </c>
      <c r="N1875" s="98" t="s">
        <v>62697</v>
      </c>
      <c r="O1875" s="101">
        <v>35</v>
      </c>
      <c r="P1875" s="101">
        <v>20</v>
      </c>
      <c r="Q1875" s="101">
        <v>0</v>
      </c>
      <c r="R1875" s="101">
        <v>150</v>
      </c>
    </row>
    <row r="1876">
      <c r="L1876" s="98" t="s">
        <v>62698</v>
      </c>
      <c r="M1876" s="98" t="s">
        <v>62699</v>
      </c>
      <c r="N1876" s="98" t="s">
        <v>62700</v>
      </c>
      <c r="O1876" s="101">
        <v>10</v>
      </c>
      <c r="P1876" s="101">
        <v>25</v>
      </c>
    </row>
    <row r="1877">
      <c r="L1877" s="98" t="s">
        <v>62701</v>
      </c>
      <c r="M1877" s="98" t="s">
        <v>62702</v>
      </c>
      <c r="N1877" s="98" t="s">
        <v>62703</v>
      </c>
      <c r="O1877" s="101">
        <v>15</v>
      </c>
      <c r="P1877" s="101">
        <v>55</v>
      </c>
    </row>
    <row r="1878">
      <c r="L1878" s="98" t="s">
        <v>62704</v>
      </c>
      <c r="M1878" s="98" t="s">
        <v>62705</v>
      </c>
      <c r="N1878" s="98" t="s">
        <v>62706</v>
      </c>
      <c r="O1878" s="101">
        <v>20</v>
      </c>
      <c r="P1878" s="101">
        <v>15</v>
      </c>
    </row>
    <row r="1879">
      <c r="L1879" s="98" t="s">
        <v>62707</v>
      </c>
      <c r="M1879" s="98" t="s">
        <v>62708</v>
      </c>
      <c r="N1879" s="98" t="s">
        <v>62709</v>
      </c>
      <c r="O1879" s="101">
        <v>25</v>
      </c>
      <c r="P1879" s="101">
        <v>0</v>
      </c>
    </row>
    <row r="1880">
      <c r="L1880" s="98" t="s">
        <v>62710</v>
      </c>
      <c r="M1880" s="98" t="s">
        <v>62711</v>
      </c>
      <c r="N1880" s="98" t="s">
        <v>62712</v>
      </c>
      <c r="O1880" s="101">
        <v>10</v>
      </c>
      <c r="P1880" s="101">
        <v>0</v>
      </c>
    </row>
    <row r="1881">
      <c r="L1881" s="98" t="s">
        <v>62713</v>
      </c>
      <c r="M1881" s="98" t="s">
        <v>62714</v>
      </c>
      <c r="N1881" s="98" t="s">
        <v>62715</v>
      </c>
      <c r="O1881" s="101">
        <v>1135</v>
      </c>
      <c r="P1881" s="101">
        <v>1135</v>
      </c>
    </row>
    <row r="1882">
      <c r="L1882" s="98" t="s">
        <v>62716</v>
      </c>
      <c r="M1882" s="98" t="s">
        <v>62717</v>
      </c>
      <c r="N1882" s="98" t="s">
        <v>62718</v>
      </c>
      <c r="O1882" s="101">
        <v>7</v>
      </c>
      <c r="P1882" s="101">
        <v>7</v>
      </c>
    </row>
    <row r="1883">
      <c r="K1883" s="96" t="s">
        <v>62719</v>
      </c>
      <c r="O1883" s="85">
        <f>SUM(O1875:O1882)</f>
      </c>
      <c r="P1883" s="85">
        <f>SUM(P1875:P1882)</f>
      </c>
    </row>
    <row r="1884">
      <c r="A1884" s="98" t="s">
        <v>62720</v>
      </c>
      <c r="B1884" s="98" t="s">
        <v>62721</v>
      </c>
      <c r="C1884" s="100">
        <v>827</v>
      </c>
      <c r="D1884" s="98" t="s">
        <v>62722</v>
      </c>
      <c r="E1884" s="98" t="s">
        <v>62723</v>
      </c>
      <c r="F1884" s="104">
        <v>45576</v>
      </c>
      <c r="G1884" s="104">
        <v>45576</v>
      </c>
      <c r="H1884" s="104">
        <v>45961</v>
      </c>
      <c r="J1884" s="101">
        <v>1260</v>
      </c>
      <c r="K1884" s="98" t="s">
        <v>62724</v>
      </c>
      <c r="L1884" s="98" t="s">
        <v>62725</v>
      </c>
      <c r="M1884" s="98" t="s">
        <v>62726</v>
      </c>
      <c r="N1884" s="98" t="s">
        <v>62727</v>
      </c>
      <c r="O1884" s="101">
        <v>10</v>
      </c>
      <c r="P1884" s="101">
        <v>10</v>
      </c>
      <c r="Q1884" s="101">
        <v>0</v>
      </c>
      <c r="R1884" s="101">
        <v>450</v>
      </c>
    </row>
    <row r="1885">
      <c r="L1885" s="98" t="s">
        <v>62728</v>
      </c>
      <c r="M1885" s="98" t="s">
        <v>62729</v>
      </c>
      <c r="N1885" s="98" t="s">
        <v>62730</v>
      </c>
      <c r="O1885" s="101">
        <v>20</v>
      </c>
      <c r="P1885" s="101">
        <v>60</v>
      </c>
    </row>
    <row r="1886">
      <c r="L1886" s="98" t="s">
        <v>62731</v>
      </c>
      <c r="M1886" s="98" t="s">
        <v>62732</v>
      </c>
      <c r="N1886" s="98" t="s">
        <v>62733</v>
      </c>
      <c r="O1886" s="101">
        <v>10</v>
      </c>
      <c r="P1886" s="101">
        <v>15</v>
      </c>
    </row>
    <row r="1887">
      <c r="L1887" s="98" t="s">
        <v>62734</v>
      </c>
      <c r="M1887" s="98" t="s">
        <v>62735</v>
      </c>
      <c r="N1887" s="98" t="s">
        <v>62736</v>
      </c>
      <c r="O1887" s="101">
        <v>25</v>
      </c>
      <c r="P1887" s="101">
        <v>20</v>
      </c>
    </row>
    <row r="1888">
      <c r="L1888" s="98" t="s">
        <v>62737</v>
      </c>
      <c r="M1888" s="98" t="s">
        <v>62738</v>
      </c>
      <c r="N1888" s="98" t="s">
        <v>62739</v>
      </c>
      <c r="O1888" s="101">
        <v>15</v>
      </c>
      <c r="P1888" s="101">
        <v>0</v>
      </c>
    </row>
    <row r="1889">
      <c r="L1889" s="98" t="s">
        <v>62740</v>
      </c>
      <c r="M1889" s="98" t="s">
        <v>62741</v>
      </c>
      <c r="N1889" s="98" t="s">
        <v>62742</v>
      </c>
      <c r="O1889" s="101">
        <v>35</v>
      </c>
      <c r="P1889" s="101">
        <v>10</v>
      </c>
    </row>
    <row r="1890">
      <c r="L1890" s="98" t="s">
        <v>62743</v>
      </c>
      <c r="M1890" s="98" t="s">
        <v>62744</v>
      </c>
      <c r="N1890" s="98" t="s">
        <v>62745</v>
      </c>
      <c r="O1890" s="101">
        <v>1145</v>
      </c>
      <c r="P1890" s="101">
        <v>1145</v>
      </c>
    </row>
    <row r="1891">
      <c r="L1891" s="98" t="s">
        <v>62746</v>
      </c>
      <c r="M1891" s="98" t="s">
        <v>62747</v>
      </c>
      <c r="N1891" s="98" t="s">
        <v>62748</v>
      </c>
      <c r="O1891" s="101">
        <v>7</v>
      </c>
      <c r="P1891" s="101">
        <v>7</v>
      </c>
    </row>
    <row r="1892">
      <c r="K1892" s="96" t="s">
        <v>62749</v>
      </c>
      <c r="O1892" s="85">
        <f>SUM(O1884:O1891)</f>
      </c>
      <c r="P1892" s="85">
        <f>SUM(P1884:P1891)</f>
      </c>
    </row>
    <row r="1893">
      <c r="A1893" s="98" t="s">
        <v>62750</v>
      </c>
      <c r="B1893" s="98" t="s">
        <v>62751</v>
      </c>
      <c r="C1893" s="100">
        <v>1275</v>
      </c>
      <c r="D1893" s="98" t="s">
        <v>62752</v>
      </c>
      <c r="E1893" s="98" t="s">
        <v>62753</v>
      </c>
      <c r="F1893" s="104">
        <v>45423</v>
      </c>
      <c r="G1893" s="104">
        <v>45423</v>
      </c>
      <c r="H1893" s="104">
        <v>45808</v>
      </c>
      <c r="J1893" s="101">
        <v>1835</v>
      </c>
      <c r="K1893" s="98" t="s">
        <v>62754</v>
      </c>
      <c r="L1893" s="98" t="s">
        <v>62755</v>
      </c>
      <c r="M1893" s="98" t="s">
        <v>62756</v>
      </c>
      <c r="N1893" s="98" t="s">
        <v>62757</v>
      </c>
      <c r="O1893" s="101">
        <v>35</v>
      </c>
      <c r="P1893" s="101">
        <v>35</v>
      </c>
      <c r="Q1893" s="101">
        <v>0</v>
      </c>
      <c r="R1893" s="101">
        <v>150</v>
      </c>
    </row>
    <row r="1894">
      <c r="L1894" s="98" t="s">
        <v>62758</v>
      </c>
      <c r="M1894" s="98" t="s">
        <v>62759</v>
      </c>
      <c r="N1894" s="98" t="s">
        <v>62760</v>
      </c>
      <c r="O1894" s="101">
        <v>1800</v>
      </c>
      <c r="P1894" s="101">
        <v>1800</v>
      </c>
    </row>
    <row r="1895">
      <c r="L1895" s="98" t="s">
        <v>62761</v>
      </c>
      <c r="M1895" s="98" t="s">
        <v>62762</v>
      </c>
      <c r="N1895" s="98" t="s">
        <v>62763</v>
      </c>
      <c r="O1895" s="101">
        <v>7</v>
      </c>
      <c r="P1895" s="101">
        <v>7</v>
      </c>
    </row>
    <row r="1896">
      <c r="K1896" s="96" t="s">
        <v>62764</v>
      </c>
      <c r="O1896" s="85">
        <f>SUM(O1893:O1895)</f>
      </c>
      <c r="P1896" s="85">
        <f>SUM(P1893:P1895)</f>
      </c>
    </row>
    <row r="1897">
      <c r="A1897" s="98" t="s">
        <v>62765</v>
      </c>
      <c r="B1897" s="98" t="s">
        <v>62766</v>
      </c>
      <c r="C1897" s="100">
        <v>1135</v>
      </c>
      <c r="D1897" s="98" t="s">
        <v>62767</v>
      </c>
      <c r="E1897" s="98" t="s">
        <v>62768</v>
      </c>
      <c r="F1897" s="104">
        <v>44195</v>
      </c>
      <c r="G1897" s="104">
        <v>45658</v>
      </c>
      <c r="H1897" s="104">
        <v>46022</v>
      </c>
      <c r="J1897" s="101">
        <v>1580</v>
      </c>
      <c r="K1897" s="98" t="s">
        <v>62769</v>
      </c>
      <c r="L1897" s="98" t="s">
        <v>62770</v>
      </c>
      <c r="M1897" s="98" t="s">
        <v>62771</v>
      </c>
      <c r="N1897" s="98" t="s">
        <v>62772</v>
      </c>
      <c r="O1897" s="101">
        <v>10</v>
      </c>
      <c r="P1897" s="101">
        <v>0</v>
      </c>
      <c r="Q1897" s="101">
        <v>0</v>
      </c>
      <c r="R1897" s="101">
        <v>150</v>
      </c>
    </row>
    <row r="1898">
      <c r="L1898" s="98" t="s">
        <v>62773</v>
      </c>
      <c r="M1898" s="98" t="s">
        <v>62774</v>
      </c>
      <c r="N1898" s="98" t="s">
        <v>62775</v>
      </c>
      <c r="O1898" s="101">
        <v>35</v>
      </c>
      <c r="P1898" s="101">
        <v>60</v>
      </c>
    </row>
    <row r="1899">
      <c r="L1899" s="98" t="s">
        <v>62776</v>
      </c>
      <c r="M1899" s="98" t="s">
        <v>62777</v>
      </c>
      <c r="N1899" s="98" t="s">
        <v>62778</v>
      </c>
      <c r="O1899" s="101">
        <v>15</v>
      </c>
      <c r="P1899" s="101">
        <v>10</v>
      </c>
    </row>
    <row r="1900">
      <c r="L1900" s="98" t="s">
        <v>62779</v>
      </c>
      <c r="M1900" s="98" t="s">
        <v>62780</v>
      </c>
      <c r="N1900" s="98" t="s">
        <v>62781</v>
      </c>
      <c r="O1900" s="101">
        <v>45</v>
      </c>
      <c r="P1900" s="101">
        <v>35</v>
      </c>
    </row>
    <row r="1901">
      <c r="L1901" s="98" t="s">
        <v>62782</v>
      </c>
      <c r="M1901" s="98" t="s">
        <v>62783</v>
      </c>
      <c r="N1901" s="98" t="s">
        <v>62784</v>
      </c>
      <c r="O1901" s="101">
        <v>1520</v>
      </c>
      <c r="P1901" s="101">
        <v>1520</v>
      </c>
    </row>
    <row r="1902">
      <c r="L1902" s="98" t="s">
        <v>62785</v>
      </c>
      <c r="M1902" s="98" t="s">
        <v>62786</v>
      </c>
      <c r="N1902" s="98" t="s">
        <v>62787</v>
      </c>
      <c r="O1902" s="101">
        <v>7</v>
      </c>
      <c r="P1902" s="101">
        <v>7</v>
      </c>
    </row>
    <row r="1903">
      <c r="L1903" s="98" t="s">
        <v>62788</v>
      </c>
      <c r="M1903" s="98" t="s">
        <v>62789</v>
      </c>
      <c r="N1903" s="98" t="s">
        <v>62790</v>
      </c>
      <c r="O1903" s="101">
        <v>25</v>
      </c>
      <c r="P1903" s="101">
        <v>0</v>
      </c>
    </row>
    <row r="1904">
      <c r="K1904" s="96" t="s">
        <v>62791</v>
      </c>
      <c r="O1904" s="85">
        <f>SUM(O1897:O1903)</f>
      </c>
      <c r="P1904" s="85">
        <f>SUM(P1897:P1903)</f>
      </c>
    </row>
    <row r="1905">
      <c r="A1905" s="98" t="s">
        <v>62792</v>
      </c>
      <c r="B1905" s="98" t="s">
        <v>62793</v>
      </c>
      <c r="C1905" s="100">
        <v>1275</v>
      </c>
      <c r="D1905" s="98" t="s">
        <v>62794</v>
      </c>
      <c r="E1905" s="98" t="s">
        <v>62795</v>
      </c>
      <c r="F1905" s="104">
        <v>35125</v>
      </c>
      <c r="G1905" s="104">
        <v>45444</v>
      </c>
      <c r="H1905" s="104">
        <v>45808</v>
      </c>
      <c r="J1905" s="101">
        <v>1800</v>
      </c>
      <c r="K1905" s="98" t="s">
        <v>62796</v>
      </c>
      <c r="L1905" s="98" t="s">
        <v>62797</v>
      </c>
      <c r="M1905" s="98" t="s">
        <v>62798</v>
      </c>
      <c r="N1905" s="98" t="s">
        <v>62799</v>
      </c>
      <c r="O1905" s="101">
        <v>1800</v>
      </c>
      <c r="P1905" s="101">
        <v>1800</v>
      </c>
      <c r="Q1905" s="101">
        <v>0</v>
      </c>
      <c r="R1905" s="101">
        <v>75</v>
      </c>
    </row>
    <row r="1906">
      <c r="L1906" s="98" t="s">
        <v>62800</v>
      </c>
      <c r="M1906" s="98" t="s">
        <v>62801</v>
      </c>
      <c r="N1906" s="98" t="s">
        <v>62802</v>
      </c>
      <c r="O1906" s="101">
        <v>7</v>
      </c>
      <c r="P1906" s="101">
        <v>7</v>
      </c>
    </row>
    <row r="1907">
      <c r="K1907" s="96" t="s">
        <v>62803</v>
      </c>
      <c r="O1907" s="85">
        <f>SUM(O1905:O1906)</f>
      </c>
      <c r="P1907" s="85">
        <f>SUM(P1905:P1906)</f>
      </c>
    </row>
    <row r="1908">
      <c r="A1908" s="98" t="s">
        <v>62804</v>
      </c>
      <c r="B1908" s="98" t="s">
        <v>62805</v>
      </c>
      <c r="C1908" s="100">
        <v>827</v>
      </c>
      <c r="D1908" s="98" t="s">
        <v>62806</v>
      </c>
      <c r="E1908" s="98" t="s">
        <v>62807</v>
      </c>
      <c r="F1908" s="104">
        <v>45748</v>
      </c>
      <c r="G1908" s="104">
        <v>45748</v>
      </c>
      <c r="H1908" s="104">
        <v>46112</v>
      </c>
      <c r="J1908" s="101">
        <v>1235</v>
      </c>
      <c r="K1908" s="98" t="s">
        <v>62808</v>
      </c>
      <c r="L1908" s="98" t="s">
        <v>62809</v>
      </c>
      <c r="M1908" s="98" t="s">
        <v>62810</v>
      </c>
      <c r="N1908" s="98" t="s">
        <v>62811</v>
      </c>
      <c r="O1908" s="101">
        <v>10</v>
      </c>
      <c r="P1908" s="101">
        <v>15</v>
      </c>
      <c r="Q1908" s="101">
        <v>0</v>
      </c>
      <c r="R1908" s="101">
        <v>150</v>
      </c>
    </row>
    <row r="1909">
      <c r="L1909" s="98" t="s">
        <v>62812</v>
      </c>
      <c r="M1909" s="98" t="s">
        <v>62813</v>
      </c>
      <c r="N1909" s="98" t="s">
        <v>62814</v>
      </c>
      <c r="O1909" s="101">
        <v>10</v>
      </c>
      <c r="P1909" s="101">
        <v>10</v>
      </c>
    </row>
    <row r="1910">
      <c r="L1910" s="98" t="s">
        <v>62815</v>
      </c>
      <c r="M1910" s="98" t="s">
        <v>62816</v>
      </c>
      <c r="N1910" s="98" t="s">
        <v>62817</v>
      </c>
      <c r="O1910" s="101">
        <v>15</v>
      </c>
      <c r="P1910" s="101">
        <v>35</v>
      </c>
    </row>
    <row r="1911">
      <c r="L1911" s="98" t="s">
        <v>62818</v>
      </c>
      <c r="M1911" s="98" t="s">
        <v>62819</v>
      </c>
      <c r="N1911" s="98" t="s">
        <v>62820</v>
      </c>
      <c r="O1911" s="101">
        <v>35</v>
      </c>
      <c r="P1911" s="101">
        <v>30</v>
      </c>
    </row>
    <row r="1912">
      <c r="L1912" s="98" t="s">
        <v>62821</v>
      </c>
      <c r="M1912" s="98" t="s">
        <v>62822</v>
      </c>
      <c r="N1912" s="98" t="s">
        <v>62823</v>
      </c>
      <c r="O1912" s="101">
        <v>20</v>
      </c>
      <c r="P1912" s="101">
        <v>0</v>
      </c>
    </row>
    <row r="1913">
      <c r="L1913" s="98" t="s">
        <v>62824</v>
      </c>
      <c r="M1913" s="98" t="s">
        <v>62825</v>
      </c>
      <c r="N1913" s="98" t="s">
        <v>62826</v>
      </c>
      <c r="O1913" s="101">
        <v>1145</v>
      </c>
      <c r="P1913" s="101">
        <v>1145</v>
      </c>
    </row>
    <row r="1914">
      <c r="L1914" s="98" t="s">
        <v>62827</v>
      </c>
      <c r="M1914" s="98" t="s">
        <v>62828</v>
      </c>
      <c r="N1914" s="98" t="s">
        <v>62829</v>
      </c>
      <c r="O1914" s="101">
        <v>150</v>
      </c>
      <c r="P1914" s="101">
        <v>0</v>
      </c>
    </row>
    <row r="1915">
      <c r="L1915" s="98" t="s">
        <v>62830</v>
      </c>
      <c r="M1915" s="98" t="s">
        <v>62831</v>
      </c>
      <c r="N1915" s="98" t="s">
        <v>62832</v>
      </c>
      <c r="O1915" s="101">
        <v>-1235</v>
      </c>
      <c r="P1915" s="101">
        <v>0</v>
      </c>
    </row>
    <row r="1916">
      <c r="L1916" s="98" t="s">
        <v>62833</v>
      </c>
      <c r="M1916" s="98" t="s">
        <v>62834</v>
      </c>
      <c r="N1916" s="98" t="s">
        <v>62835</v>
      </c>
      <c r="O1916" s="101">
        <v>7</v>
      </c>
      <c r="P1916" s="101">
        <v>7</v>
      </c>
    </row>
    <row r="1917">
      <c r="K1917" s="96" t="s">
        <v>62836</v>
      </c>
      <c r="O1917" s="85">
        <f>SUM(O1908:O1916)</f>
      </c>
      <c r="P1917" s="85">
        <f>SUM(P1908:P1916)</f>
      </c>
    </row>
    <row r="1918">
      <c r="A1918" s="98" t="s">
        <v>62837</v>
      </c>
      <c r="B1918" s="98" t="s">
        <v>62838</v>
      </c>
      <c r="C1918" s="100">
        <v>827</v>
      </c>
      <c r="D1918" s="98" t="s">
        <v>62839</v>
      </c>
      <c r="E1918" s="98" t="s">
        <v>62840</v>
      </c>
      <c r="F1918" s="104">
        <v>45560</v>
      </c>
      <c r="G1918" s="104">
        <v>45560</v>
      </c>
      <c r="H1918" s="104">
        <v>45838</v>
      </c>
      <c r="J1918" s="101">
        <v>1235</v>
      </c>
      <c r="K1918" s="98" t="s">
        <v>62841</v>
      </c>
      <c r="L1918" s="98" t="s">
        <v>62842</v>
      </c>
      <c r="M1918" s="98" t="s">
        <v>62843</v>
      </c>
      <c r="N1918" s="98" t="s">
        <v>62844</v>
      </c>
      <c r="O1918" s="101">
        <v>10</v>
      </c>
      <c r="P1918" s="101">
        <v>30</v>
      </c>
      <c r="Q1918" s="101">
        <v>0</v>
      </c>
      <c r="R1918" s="101">
        <v>250</v>
      </c>
    </row>
    <row r="1919">
      <c r="L1919" s="98" t="s">
        <v>62845</v>
      </c>
      <c r="M1919" s="98" t="s">
        <v>62846</v>
      </c>
      <c r="N1919" s="98" t="s">
        <v>62847</v>
      </c>
      <c r="O1919" s="101">
        <v>15</v>
      </c>
      <c r="P1919" s="101">
        <v>25</v>
      </c>
    </row>
    <row r="1920">
      <c r="L1920" s="98" t="s">
        <v>62848</v>
      </c>
      <c r="M1920" s="98" t="s">
        <v>62849</v>
      </c>
      <c r="N1920" s="98" t="s">
        <v>62850</v>
      </c>
      <c r="O1920" s="101">
        <v>35</v>
      </c>
      <c r="P1920" s="101">
        <v>0</v>
      </c>
    </row>
    <row r="1921">
      <c r="L1921" s="98" t="s">
        <v>62851</v>
      </c>
      <c r="M1921" s="98" t="s">
        <v>62852</v>
      </c>
      <c r="N1921" s="98" t="s">
        <v>62853</v>
      </c>
      <c r="O1921" s="101">
        <v>20</v>
      </c>
      <c r="P1921" s="101">
        <v>0</v>
      </c>
    </row>
    <row r="1922">
      <c r="L1922" s="98" t="s">
        <v>62854</v>
      </c>
      <c r="M1922" s="98" t="s">
        <v>62855</v>
      </c>
      <c r="N1922" s="98" t="s">
        <v>62856</v>
      </c>
      <c r="O1922" s="101">
        <v>10</v>
      </c>
      <c r="P1922" s="101">
        <v>35</v>
      </c>
    </row>
    <row r="1923">
      <c r="L1923" s="98" t="s">
        <v>62857</v>
      </c>
      <c r="M1923" s="98" t="s">
        <v>62858</v>
      </c>
      <c r="N1923" s="98" t="s">
        <v>62859</v>
      </c>
      <c r="O1923" s="101">
        <v>1195</v>
      </c>
      <c r="P1923" s="101">
        <v>1195</v>
      </c>
    </row>
    <row r="1924">
      <c r="L1924" s="98" t="s">
        <v>62860</v>
      </c>
      <c r="M1924" s="98" t="s">
        <v>62861</v>
      </c>
      <c r="N1924" s="98" t="s">
        <v>62862</v>
      </c>
      <c r="O1924" s="101">
        <v>45</v>
      </c>
      <c r="P1924" s="101">
        <v>45</v>
      </c>
    </row>
    <row r="1925">
      <c r="L1925" s="98" t="s">
        <v>62863</v>
      </c>
      <c r="M1925" s="98" t="s">
        <v>62864</v>
      </c>
      <c r="N1925" s="98" t="s">
        <v>62865</v>
      </c>
      <c r="O1925" s="101">
        <v>7</v>
      </c>
      <c r="P1925" s="101">
        <v>7</v>
      </c>
    </row>
    <row r="1926">
      <c r="K1926" s="96" t="s">
        <v>62866</v>
      </c>
      <c r="O1926" s="85">
        <f>SUM(O1918:O1925)</f>
      </c>
      <c r="P1926" s="85">
        <f>SUM(P1918:P1925)</f>
      </c>
    </row>
    <row r="1927">
      <c r="A1927" s="98" t="s">
        <v>62867</v>
      </c>
      <c r="B1927" s="98" t="s">
        <v>62868</v>
      </c>
      <c r="C1927" s="100">
        <v>827</v>
      </c>
      <c r="D1927" s="98" t="s">
        <v>62869</v>
      </c>
      <c r="E1927" s="98" t="s">
        <v>62870</v>
      </c>
      <c r="F1927" s="104">
        <v>42547</v>
      </c>
      <c r="G1927" s="104">
        <v>45717</v>
      </c>
      <c r="H1927" s="104">
        <v>46081</v>
      </c>
      <c r="J1927" s="101">
        <v>1200</v>
      </c>
      <c r="K1927" s="98" t="s">
        <v>62871</v>
      </c>
      <c r="L1927" s="98" t="s">
        <v>62872</v>
      </c>
      <c r="M1927" s="98" t="s">
        <v>62873</v>
      </c>
      <c r="N1927" s="98" t="s">
        <v>62874</v>
      </c>
      <c r="O1927" s="101">
        <v>10</v>
      </c>
      <c r="P1927" s="101">
        <v>15</v>
      </c>
      <c r="Q1927" s="101">
        <v>0</v>
      </c>
      <c r="R1927" s="101">
        <v>150</v>
      </c>
    </row>
    <row r="1928">
      <c r="L1928" s="98" t="s">
        <v>62875</v>
      </c>
      <c r="M1928" s="98" t="s">
        <v>62876</v>
      </c>
      <c r="N1928" s="98" t="s">
        <v>62877</v>
      </c>
      <c r="O1928" s="101">
        <v>15</v>
      </c>
      <c r="P1928" s="101">
        <v>30</v>
      </c>
    </row>
    <row r="1929">
      <c r="L1929" s="98" t="s">
        <v>62878</v>
      </c>
      <c r="M1929" s="98" t="s">
        <v>62879</v>
      </c>
      <c r="N1929" s="98" t="s">
        <v>62880</v>
      </c>
      <c r="O1929" s="101">
        <v>20</v>
      </c>
      <c r="P1929" s="101">
        <v>35</v>
      </c>
    </row>
    <row r="1930">
      <c r="L1930" s="98" t="s">
        <v>62881</v>
      </c>
      <c r="M1930" s="98" t="s">
        <v>62882</v>
      </c>
      <c r="N1930" s="98" t="s">
        <v>62883</v>
      </c>
      <c r="O1930" s="101">
        <v>10</v>
      </c>
      <c r="P1930" s="101">
        <v>10</v>
      </c>
    </row>
    <row r="1931">
      <c r="L1931" s="98" t="s">
        <v>62884</v>
      </c>
      <c r="M1931" s="98" t="s">
        <v>62885</v>
      </c>
      <c r="N1931" s="98" t="s">
        <v>62886</v>
      </c>
      <c r="O1931" s="101">
        <v>35</v>
      </c>
      <c r="P1931" s="101">
        <v>0</v>
      </c>
    </row>
    <row r="1932">
      <c r="L1932" s="98" t="s">
        <v>62887</v>
      </c>
      <c r="M1932" s="98" t="s">
        <v>62888</v>
      </c>
      <c r="N1932" s="98" t="s">
        <v>62889</v>
      </c>
      <c r="O1932" s="101">
        <v>1145</v>
      </c>
      <c r="P1932" s="101">
        <v>1145</v>
      </c>
    </row>
    <row r="1933">
      <c r="L1933" s="98" t="s">
        <v>62890</v>
      </c>
      <c r="M1933" s="98" t="s">
        <v>62891</v>
      </c>
      <c r="N1933" s="98" t="s">
        <v>62892</v>
      </c>
      <c r="O1933" s="101">
        <v>45</v>
      </c>
      <c r="P1933" s="101">
        <v>45</v>
      </c>
    </row>
    <row r="1934">
      <c r="L1934" s="98" t="s">
        <v>62893</v>
      </c>
      <c r="M1934" s="98" t="s">
        <v>62894</v>
      </c>
      <c r="N1934" s="98" t="s">
        <v>62895</v>
      </c>
      <c r="O1934" s="101">
        <v>7</v>
      </c>
      <c r="P1934" s="101">
        <v>7</v>
      </c>
    </row>
    <row r="1935">
      <c r="K1935" s="96" t="s">
        <v>62896</v>
      </c>
      <c r="O1935" s="85">
        <f>SUM(O1927:O1934)</f>
      </c>
      <c r="P1935" s="85">
        <f>SUM(P1927:P1934)</f>
      </c>
    </row>
    <row r="1936">
      <c r="A1936" s="98" t="s">
        <v>62897</v>
      </c>
      <c r="B1936" s="98" t="s">
        <v>62898</v>
      </c>
      <c r="C1936" s="100">
        <v>827</v>
      </c>
      <c r="D1936" s="98" t="s">
        <v>62899</v>
      </c>
      <c r="E1936" s="98" t="s">
        <v>62900</v>
      </c>
      <c r="F1936" s="104">
        <v>44974</v>
      </c>
      <c r="G1936" s="104">
        <v>45748</v>
      </c>
      <c r="H1936" s="104">
        <v>46112</v>
      </c>
      <c r="J1936" s="101">
        <v>1200</v>
      </c>
      <c r="K1936" s="98" t="s">
        <v>62901</v>
      </c>
      <c r="L1936" s="98" t="s">
        <v>62902</v>
      </c>
      <c r="M1936" s="98" t="s">
        <v>62903</v>
      </c>
      <c r="N1936" s="98" t="s">
        <v>62904</v>
      </c>
      <c r="O1936" s="101">
        <v>35</v>
      </c>
      <c r="P1936" s="101">
        <v>0</v>
      </c>
      <c r="Q1936" s="101">
        <v>0</v>
      </c>
      <c r="R1936" s="101">
        <v>150</v>
      </c>
    </row>
    <row r="1937">
      <c r="L1937" s="98" t="s">
        <v>62905</v>
      </c>
      <c r="M1937" s="98" t="s">
        <v>62906</v>
      </c>
      <c r="N1937" s="98" t="s">
        <v>62907</v>
      </c>
      <c r="O1937" s="101">
        <v>10</v>
      </c>
      <c r="P1937" s="101">
        <v>25</v>
      </c>
    </row>
    <row r="1938">
      <c r="L1938" s="98" t="s">
        <v>62908</v>
      </c>
      <c r="M1938" s="98" t="s">
        <v>62909</v>
      </c>
      <c r="N1938" s="98" t="s">
        <v>62910</v>
      </c>
      <c r="O1938" s="101">
        <v>20</v>
      </c>
      <c r="P1938" s="101">
        <v>0</v>
      </c>
    </row>
    <row r="1939">
      <c r="L1939" s="98" t="s">
        <v>62911</v>
      </c>
      <c r="M1939" s="98" t="s">
        <v>62912</v>
      </c>
      <c r="N1939" s="98" t="s">
        <v>62913</v>
      </c>
      <c r="O1939" s="101">
        <v>10</v>
      </c>
      <c r="P1939" s="101">
        <v>65</v>
      </c>
    </row>
    <row r="1940">
      <c r="L1940" s="98" t="s">
        <v>62914</v>
      </c>
      <c r="M1940" s="98" t="s">
        <v>62915</v>
      </c>
      <c r="N1940" s="98" t="s">
        <v>62916</v>
      </c>
      <c r="O1940" s="101">
        <v>15</v>
      </c>
      <c r="P1940" s="101">
        <v>0</v>
      </c>
    </row>
    <row r="1941">
      <c r="L1941" s="98" t="s">
        <v>62917</v>
      </c>
      <c r="M1941" s="98" t="s">
        <v>62918</v>
      </c>
      <c r="N1941" s="98" t="s">
        <v>62919</v>
      </c>
      <c r="O1941" s="101">
        <v>1145</v>
      </c>
      <c r="P1941" s="101">
        <v>1145</v>
      </c>
    </row>
    <row r="1942">
      <c r="L1942" s="98" t="s">
        <v>62920</v>
      </c>
      <c r="M1942" s="98" t="s">
        <v>62921</v>
      </c>
      <c r="N1942" s="98" t="s">
        <v>62922</v>
      </c>
      <c r="O1942" s="101">
        <v>7</v>
      </c>
      <c r="P1942" s="101">
        <v>7</v>
      </c>
    </row>
    <row r="1943">
      <c r="K1943" s="96" t="s">
        <v>62923</v>
      </c>
      <c r="O1943" s="85">
        <f>SUM(O1936:O1942)</f>
      </c>
      <c r="P1943" s="85">
        <f>SUM(P1936:P1942)</f>
      </c>
    </row>
    <row r="1944">
      <c r="A1944" s="98" t="s">
        <v>62924</v>
      </c>
      <c r="B1944" s="98" t="s">
        <v>62925</v>
      </c>
      <c r="C1944" s="100">
        <v>1135</v>
      </c>
      <c r="D1944" s="98" t="s">
        <v>62926</v>
      </c>
      <c r="E1944" s="98" t="s">
        <v>62927</v>
      </c>
      <c r="F1944" s="104">
        <v>42662</v>
      </c>
      <c r="G1944" s="104">
        <v>45748</v>
      </c>
      <c r="H1944" s="104">
        <v>46112</v>
      </c>
      <c r="J1944" s="101">
        <v>1485</v>
      </c>
      <c r="K1944" s="98" t="s">
        <v>62928</v>
      </c>
      <c r="L1944" s="98" t="s">
        <v>62929</v>
      </c>
      <c r="M1944" s="98" t="s">
        <v>62930</v>
      </c>
      <c r="N1944" s="98" t="s">
        <v>62931</v>
      </c>
      <c r="O1944" s="101">
        <v>1520</v>
      </c>
      <c r="P1944" s="101">
        <v>1520</v>
      </c>
      <c r="Q1944" s="101">
        <v>0</v>
      </c>
      <c r="R1944" s="101">
        <v>150</v>
      </c>
    </row>
    <row r="1945">
      <c r="L1945" s="98" t="s">
        <v>62932</v>
      </c>
      <c r="M1945" s="98" t="s">
        <v>62933</v>
      </c>
      <c r="N1945" s="98" t="s">
        <v>62934</v>
      </c>
      <c r="O1945" s="101">
        <v>7</v>
      </c>
      <c r="P1945" s="101">
        <v>7</v>
      </c>
    </row>
    <row r="1946">
      <c r="K1946" s="96" t="s">
        <v>62935</v>
      </c>
      <c r="O1946" s="85">
        <f>SUM(O1944:O1945)</f>
      </c>
      <c r="P1946" s="85">
        <f>SUM(P1944:P1945)</f>
      </c>
    </row>
    <row r="1947">
      <c r="A1947" s="98" t="s">
        <v>62936</v>
      </c>
      <c r="B1947" s="98" t="s">
        <v>62937</v>
      </c>
      <c r="C1947" s="100">
        <v>1275</v>
      </c>
      <c r="D1947" s="98" t="s">
        <v>62938</v>
      </c>
      <c r="E1947" s="98" t="s">
        <v>62939</v>
      </c>
      <c r="J1947" s="101">
        <v>1850</v>
      </c>
      <c r="K1947" s="98" t="s">
        <v>62940</v>
      </c>
      <c r="L1947" s="98" t="s">
        <v>62940</v>
      </c>
      <c r="O1947" s="101">
        <v>0</v>
      </c>
      <c r="P1947" s="101">
        <v>0</v>
      </c>
      <c r="R1947" s="101">
        <v>0</v>
      </c>
    </row>
    <row r="1948">
      <c r="K1948" s="96" t="s">
        <v>62941</v>
      </c>
      <c r="O1948" s="85">
        <f>SUM(O1947:O1947)</f>
      </c>
      <c r="P1948" s="85">
        <f>SUM(P1947:P1947)</f>
      </c>
    </row>
    <row r="1949">
      <c r="A1949" s="98" t="s">
        <v>62942</v>
      </c>
      <c r="B1949" s="98" t="s">
        <v>62943</v>
      </c>
      <c r="C1949" s="100">
        <v>827</v>
      </c>
      <c r="D1949" s="98" t="s">
        <v>62944</v>
      </c>
      <c r="E1949" s="98" t="s">
        <v>62945</v>
      </c>
      <c r="F1949" s="104">
        <v>44870</v>
      </c>
      <c r="G1949" s="104">
        <v>45627</v>
      </c>
      <c r="H1949" s="104">
        <v>45991</v>
      </c>
      <c r="J1949" s="101">
        <v>1200</v>
      </c>
      <c r="K1949" s="98" t="s">
        <v>62946</v>
      </c>
      <c r="L1949" s="98" t="s">
        <v>62947</v>
      </c>
      <c r="M1949" s="98" t="s">
        <v>62948</v>
      </c>
      <c r="N1949" s="98" t="s">
        <v>62949</v>
      </c>
      <c r="O1949" s="101">
        <v>10</v>
      </c>
      <c r="P1949" s="101">
        <v>15</v>
      </c>
      <c r="Q1949" s="101">
        <v>0</v>
      </c>
      <c r="R1949" s="101">
        <v>950</v>
      </c>
    </row>
    <row r="1950">
      <c r="L1950" s="98" t="s">
        <v>62950</v>
      </c>
      <c r="M1950" s="98" t="s">
        <v>62951</v>
      </c>
      <c r="N1950" s="98" t="s">
        <v>62952</v>
      </c>
      <c r="O1950" s="101">
        <v>35</v>
      </c>
      <c r="P1950" s="101">
        <v>20</v>
      </c>
    </row>
    <row r="1951">
      <c r="L1951" s="98" t="s">
        <v>62953</v>
      </c>
      <c r="M1951" s="98" t="s">
        <v>62954</v>
      </c>
      <c r="N1951" s="98" t="s">
        <v>62955</v>
      </c>
      <c r="O1951" s="101">
        <v>15</v>
      </c>
      <c r="P1951" s="101">
        <v>20</v>
      </c>
    </row>
    <row r="1952">
      <c r="L1952" s="98" t="s">
        <v>62956</v>
      </c>
      <c r="M1952" s="98" t="s">
        <v>62957</v>
      </c>
      <c r="N1952" s="98" t="s">
        <v>62958</v>
      </c>
      <c r="O1952" s="101">
        <v>10</v>
      </c>
      <c r="P1952" s="101">
        <v>35</v>
      </c>
    </row>
    <row r="1953">
      <c r="L1953" s="98" t="s">
        <v>62959</v>
      </c>
      <c r="M1953" s="98" t="s">
        <v>62960</v>
      </c>
      <c r="N1953" s="98" t="s">
        <v>62961</v>
      </c>
      <c r="O1953" s="101">
        <v>20</v>
      </c>
      <c r="P1953" s="101">
        <v>0</v>
      </c>
    </row>
    <row r="1954">
      <c r="L1954" s="98" t="s">
        <v>62962</v>
      </c>
      <c r="M1954" s="98" t="s">
        <v>62963</v>
      </c>
      <c r="N1954" s="98" t="s">
        <v>62964</v>
      </c>
      <c r="O1954" s="101">
        <v>1145</v>
      </c>
      <c r="P1954" s="101">
        <v>1145</v>
      </c>
    </row>
    <row r="1955">
      <c r="L1955" s="98" t="s">
        <v>62965</v>
      </c>
      <c r="M1955" s="98" t="s">
        <v>62966</v>
      </c>
      <c r="N1955" s="98" t="s">
        <v>62967</v>
      </c>
      <c r="O1955" s="101">
        <v>123.5</v>
      </c>
      <c r="P1955" s="101">
        <v>0</v>
      </c>
    </row>
    <row r="1956">
      <c r="L1956" s="98" t="s">
        <v>62968</v>
      </c>
      <c r="M1956" s="98" t="s">
        <v>62969</v>
      </c>
      <c r="N1956" s="98" t="s">
        <v>62970</v>
      </c>
      <c r="O1956" s="101">
        <v>7</v>
      </c>
      <c r="P1956" s="101">
        <v>7</v>
      </c>
    </row>
    <row r="1957">
      <c r="K1957" s="96" t="s">
        <v>62971</v>
      </c>
      <c r="O1957" s="85">
        <f>SUM(O1949:O1956)</f>
      </c>
      <c r="P1957" s="85">
        <f>SUM(P1949:P1956)</f>
      </c>
    </row>
    <row r="1958">
      <c r="A1958" s="98" t="s">
        <v>62972</v>
      </c>
      <c r="B1958" s="98" t="s">
        <v>62973</v>
      </c>
      <c r="C1958" s="100">
        <v>827</v>
      </c>
      <c r="D1958" s="98" t="s">
        <v>62974</v>
      </c>
      <c r="E1958" s="98" t="s">
        <v>62975</v>
      </c>
      <c r="F1958" s="104">
        <v>45696</v>
      </c>
      <c r="G1958" s="104">
        <v>45696</v>
      </c>
      <c r="H1958" s="104">
        <v>46119</v>
      </c>
      <c r="J1958" s="101">
        <v>1235</v>
      </c>
      <c r="K1958" s="98" t="s">
        <v>62976</v>
      </c>
      <c r="L1958" s="98" t="s">
        <v>62977</v>
      </c>
      <c r="M1958" s="98" t="s">
        <v>62978</v>
      </c>
      <c r="N1958" s="98" t="s">
        <v>62979</v>
      </c>
      <c r="O1958" s="101">
        <v>35</v>
      </c>
      <c r="P1958" s="101">
        <v>0</v>
      </c>
      <c r="Q1958" s="101">
        <v>0</v>
      </c>
      <c r="R1958" s="101">
        <v>450</v>
      </c>
    </row>
    <row r="1959">
      <c r="L1959" s="98" t="s">
        <v>62980</v>
      </c>
      <c r="M1959" s="98" t="s">
        <v>62981</v>
      </c>
      <c r="N1959" s="98" t="s">
        <v>62982</v>
      </c>
      <c r="O1959" s="101">
        <v>10</v>
      </c>
      <c r="P1959" s="101">
        <v>0</v>
      </c>
    </row>
    <row r="1960">
      <c r="L1960" s="98" t="s">
        <v>62983</v>
      </c>
      <c r="M1960" s="98" t="s">
        <v>62984</v>
      </c>
      <c r="N1960" s="98" t="s">
        <v>62985</v>
      </c>
      <c r="O1960" s="101">
        <v>15</v>
      </c>
      <c r="P1960" s="101">
        <v>0</v>
      </c>
    </row>
    <row r="1961">
      <c r="L1961" s="98" t="s">
        <v>62986</v>
      </c>
      <c r="M1961" s="98" t="s">
        <v>62987</v>
      </c>
      <c r="N1961" s="98" t="s">
        <v>62988</v>
      </c>
      <c r="O1961" s="101">
        <v>10</v>
      </c>
      <c r="P1961" s="101">
        <v>45</v>
      </c>
    </row>
    <row r="1962">
      <c r="L1962" s="98" t="s">
        <v>62989</v>
      </c>
      <c r="M1962" s="98" t="s">
        <v>62990</v>
      </c>
      <c r="N1962" s="98" t="s">
        <v>62991</v>
      </c>
      <c r="O1962" s="101">
        <v>20</v>
      </c>
      <c r="P1962" s="101">
        <v>45</v>
      </c>
    </row>
    <row r="1963">
      <c r="L1963" s="98" t="s">
        <v>62992</v>
      </c>
      <c r="M1963" s="98" t="s">
        <v>62993</v>
      </c>
      <c r="N1963" s="98" t="s">
        <v>62994</v>
      </c>
      <c r="O1963" s="101">
        <v>1145</v>
      </c>
      <c r="P1963" s="101">
        <v>1145</v>
      </c>
    </row>
    <row r="1964">
      <c r="L1964" s="98" t="s">
        <v>62995</v>
      </c>
      <c r="M1964" s="98" t="s">
        <v>62996</v>
      </c>
      <c r="N1964" s="98" t="s">
        <v>62997</v>
      </c>
      <c r="O1964" s="101">
        <v>7</v>
      </c>
      <c r="P1964" s="101">
        <v>7</v>
      </c>
    </row>
    <row r="1965">
      <c r="K1965" s="96" t="s">
        <v>62998</v>
      </c>
      <c r="O1965" s="85">
        <f>SUM(O1958:O1964)</f>
      </c>
      <c r="P1965" s="85">
        <f>SUM(P1958:P1964)</f>
      </c>
    </row>
    <row r="1966">
      <c r="A1966" s="98" t="s">
        <v>62999</v>
      </c>
      <c r="B1966" s="98" t="s">
        <v>63000</v>
      </c>
      <c r="C1966" s="100">
        <v>827</v>
      </c>
      <c r="D1966" s="98" t="s">
        <v>63001</v>
      </c>
      <c r="E1966" s="98" t="s">
        <v>63002</v>
      </c>
      <c r="F1966" s="104">
        <v>44321</v>
      </c>
      <c r="G1966" s="104">
        <v>45444</v>
      </c>
      <c r="H1966" s="104">
        <v>45808</v>
      </c>
      <c r="J1966" s="101">
        <v>1200</v>
      </c>
      <c r="K1966" s="98" t="s">
        <v>63003</v>
      </c>
      <c r="L1966" s="98" t="s">
        <v>63004</v>
      </c>
      <c r="M1966" s="98" t="s">
        <v>63005</v>
      </c>
      <c r="N1966" s="98" t="s">
        <v>63006</v>
      </c>
      <c r="O1966" s="101">
        <v>10</v>
      </c>
      <c r="P1966" s="101">
        <v>10</v>
      </c>
      <c r="Q1966" s="101">
        <v>0</v>
      </c>
      <c r="R1966" s="101">
        <v>150</v>
      </c>
    </row>
    <row r="1967">
      <c r="L1967" s="98" t="s">
        <v>63007</v>
      </c>
      <c r="M1967" s="98" t="s">
        <v>63008</v>
      </c>
      <c r="N1967" s="98" t="s">
        <v>63009</v>
      </c>
      <c r="O1967" s="101">
        <v>10</v>
      </c>
      <c r="P1967" s="101">
        <v>25</v>
      </c>
    </row>
    <row r="1968">
      <c r="L1968" s="98" t="s">
        <v>63010</v>
      </c>
      <c r="M1968" s="98" t="s">
        <v>63011</v>
      </c>
      <c r="N1968" s="98" t="s">
        <v>63012</v>
      </c>
      <c r="O1968" s="101">
        <v>15</v>
      </c>
      <c r="P1968" s="101">
        <v>10</v>
      </c>
    </row>
    <row r="1969">
      <c r="L1969" s="98" t="s">
        <v>63013</v>
      </c>
      <c r="M1969" s="98" t="s">
        <v>63014</v>
      </c>
      <c r="N1969" s="98" t="s">
        <v>63015</v>
      </c>
      <c r="O1969" s="101">
        <v>20</v>
      </c>
      <c r="P1969" s="101">
        <v>20</v>
      </c>
    </row>
    <row r="1970">
      <c r="L1970" s="98" t="s">
        <v>63016</v>
      </c>
      <c r="M1970" s="98" t="s">
        <v>63017</v>
      </c>
      <c r="N1970" s="98" t="s">
        <v>63018</v>
      </c>
      <c r="O1970" s="101">
        <v>25</v>
      </c>
      <c r="P1970" s="101">
        <v>15</v>
      </c>
    </row>
    <row r="1971">
      <c r="L1971" s="98" t="s">
        <v>63019</v>
      </c>
      <c r="M1971" s="98" t="s">
        <v>63020</v>
      </c>
      <c r="N1971" s="98" t="s">
        <v>63021</v>
      </c>
      <c r="O1971" s="101">
        <v>1120</v>
      </c>
      <c r="P1971" s="101">
        <v>1120</v>
      </c>
    </row>
    <row r="1972">
      <c r="L1972" s="98" t="s">
        <v>63022</v>
      </c>
      <c r="M1972" s="98" t="s">
        <v>63023</v>
      </c>
      <c r="N1972" s="98" t="s">
        <v>63024</v>
      </c>
      <c r="O1972" s="101">
        <v>7</v>
      </c>
      <c r="P1972" s="101">
        <v>7</v>
      </c>
    </row>
    <row r="1973">
      <c r="K1973" s="96" t="s">
        <v>63025</v>
      </c>
      <c r="O1973" s="85">
        <f>SUM(O1966:O1972)</f>
      </c>
      <c r="P1973" s="85">
        <f>SUM(P1966:P1972)</f>
      </c>
    </row>
    <row r="1974">
      <c r="A1974" s="98" t="s">
        <v>63026</v>
      </c>
      <c r="B1974" s="98" t="s">
        <v>63027</v>
      </c>
      <c r="C1974" s="100">
        <v>827</v>
      </c>
      <c r="D1974" s="98" t="s">
        <v>63028</v>
      </c>
      <c r="E1974" s="98" t="s">
        <v>63029</v>
      </c>
      <c r="J1974" s="101">
        <v>1235</v>
      </c>
      <c r="K1974" s="98" t="s">
        <v>63030</v>
      </c>
      <c r="L1974" s="98" t="s">
        <v>63030</v>
      </c>
      <c r="O1974" s="101">
        <v>0</v>
      </c>
      <c r="P1974" s="101">
        <v>0</v>
      </c>
      <c r="R1974" s="101">
        <v>0</v>
      </c>
    </row>
    <row r="1975">
      <c r="K1975" s="96" t="s">
        <v>63031</v>
      </c>
      <c r="O1975" s="85">
        <f>SUM(O1974:O1974)</f>
      </c>
      <c r="P1975" s="85">
        <f>SUM(P1974:P1974)</f>
      </c>
    </row>
    <row r="1976">
      <c r="A1976" s="98" t="s">
        <v>63032</v>
      </c>
      <c r="B1976" s="98" t="s">
        <v>63033</v>
      </c>
      <c r="C1976" s="100">
        <v>1168</v>
      </c>
      <c r="D1976" s="98" t="s">
        <v>63034</v>
      </c>
      <c r="E1976" s="98" t="s">
        <v>63035</v>
      </c>
      <c r="F1976" s="104">
        <v>44216</v>
      </c>
      <c r="G1976" s="104">
        <v>45748</v>
      </c>
      <c r="H1976" s="104">
        <v>46173</v>
      </c>
      <c r="J1976" s="101">
        <v>1740</v>
      </c>
      <c r="K1976" s="98" t="s">
        <v>63036</v>
      </c>
      <c r="L1976" s="98" t="s">
        <v>63037</v>
      </c>
      <c r="M1976" s="98" t="s">
        <v>63038</v>
      </c>
      <c r="N1976" s="98" t="s">
        <v>63039</v>
      </c>
      <c r="O1976" s="101">
        <v>35</v>
      </c>
      <c r="P1976" s="101">
        <v>0</v>
      </c>
      <c r="Q1976" s="101">
        <v>0</v>
      </c>
      <c r="R1976" s="101">
        <v>450</v>
      </c>
    </row>
    <row r="1977">
      <c r="L1977" s="98" t="s">
        <v>63040</v>
      </c>
      <c r="M1977" s="98" t="s">
        <v>63041</v>
      </c>
      <c r="N1977" s="98" t="s">
        <v>63042</v>
      </c>
      <c r="O1977" s="101">
        <v>10</v>
      </c>
      <c r="P1977" s="101">
        <v>10</v>
      </c>
    </row>
    <row r="1978">
      <c r="L1978" s="98" t="s">
        <v>63043</v>
      </c>
      <c r="M1978" s="98" t="s">
        <v>63044</v>
      </c>
      <c r="N1978" s="98" t="s">
        <v>63045</v>
      </c>
      <c r="O1978" s="101">
        <v>65</v>
      </c>
      <c r="P1978" s="101">
        <v>0</v>
      </c>
    </row>
    <row r="1979">
      <c r="L1979" s="98" t="s">
        <v>63046</v>
      </c>
      <c r="M1979" s="98" t="s">
        <v>63047</v>
      </c>
      <c r="N1979" s="98" t="s">
        <v>63048</v>
      </c>
      <c r="O1979" s="101">
        <v>15</v>
      </c>
      <c r="P1979" s="101">
        <v>15</v>
      </c>
    </row>
    <row r="1980">
      <c r="L1980" s="98" t="s">
        <v>63049</v>
      </c>
      <c r="M1980" s="98" t="s">
        <v>63050</v>
      </c>
      <c r="N1980" s="98" t="s">
        <v>63051</v>
      </c>
      <c r="O1980" s="101">
        <v>15</v>
      </c>
      <c r="P1980" s="101">
        <v>115</v>
      </c>
    </row>
    <row r="1981">
      <c r="L1981" s="98" t="s">
        <v>63052</v>
      </c>
      <c r="M1981" s="98" t="s">
        <v>63053</v>
      </c>
      <c r="N1981" s="98" t="s">
        <v>63054</v>
      </c>
      <c r="O1981" s="101">
        <v>1635</v>
      </c>
      <c r="P1981" s="101">
        <v>1635</v>
      </c>
    </row>
    <row r="1982">
      <c r="L1982" s="98" t="s">
        <v>63055</v>
      </c>
      <c r="M1982" s="98" t="s">
        <v>63056</v>
      </c>
      <c r="N1982" s="98" t="s">
        <v>63057</v>
      </c>
      <c r="O1982" s="101">
        <v>7</v>
      </c>
      <c r="P1982" s="101">
        <v>7</v>
      </c>
    </row>
    <row r="1983">
      <c r="K1983" s="96" t="s">
        <v>63058</v>
      </c>
      <c r="O1983" s="85">
        <f>SUM(O1976:O1982)</f>
      </c>
      <c r="P1983" s="85">
        <f>SUM(P1976:P1982)</f>
      </c>
    </row>
    <row r="1984">
      <c r="A1984" s="98" t="s">
        <v>63059</v>
      </c>
      <c r="B1984" s="98" t="s">
        <v>63060</v>
      </c>
      <c r="C1984" s="100">
        <v>721</v>
      </c>
      <c r="D1984" s="98" t="s">
        <v>63061</v>
      </c>
      <c r="E1984" s="98" t="s">
        <v>63062</v>
      </c>
      <c r="F1984" s="104">
        <v>45192</v>
      </c>
      <c r="G1984" s="104">
        <v>45566</v>
      </c>
      <c r="H1984" s="104">
        <v>45930</v>
      </c>
      <c r="J1984" s="101">
        <v>1125</v>
      </c>
      <c r="K1984" s="98" t="s">
        <v>63063</v>
      </c>
      <c r="L1984" s="98" t="s">
        <v>63064</v>
      </c>
      <c r="M1984" s="98" t="s">
        <v>63065</v>
      </c>
      <c r="N1984" s="98" t="s">
        <v>63066</v>
      </c>
      <c r="O1984" s="101">
        <v>35</v>
      </c>
      <c r="P1984" s="101">
        <v>0</v>
      </c>
      <c r="Q1984" s="101">
        <v>0</v>
      </c>
      <c r="R1984" s="101">
        <v>1100</v>
      </c>
    </row>
    <row r="1985">
      <c r="L1985" s="98" t="s">
        <v>63067</v>
      </c>
      <c r="M1985" s="98" t="s">
        <v>63068</v>
      </c>
      <c r="N1985" s="98" t="s">
        <v>63069</v>
      </c>
      <c r="O1985" s="101">
        <v>40</v>
      </c>
      <c r="P1985" s="101">
        <v>75</v>
      </c>
    </row>
    <row r="1986">
      <c r="L1986" s="98" t="s">
        <v>63070</v>
      </c>
      <c r="M1986" s="98" t="s">
        <v>63071</v>
      </c>
      <c r="N1986" s="98" t="s">
        <v>63072</v>
      </c>
      <c r="O1986" s="101">
        <v>1060</v>
      </c>
      <c r="P1986" s="101">
        <v>1060</v>
      </c>
    </row>
    <row r="1987">
      <c r="L1987" s="98" t="s">
        <v>63073</v>
      </c>
      <c r="M1987" s="98" t="s">
        <v>63074</v>
      </c>
      <c r="N1987" s="98" t="s">
        <v>63075</v>
      </c>
      <c r="O1987" s="101">
        <v>7</v>
      </c>
      <c r="P1987" s="101">
        <v>7</v>
      </c>
    </row>
    <row r="1988">
      <c r="K1988" s="96" t="s">
        <v>63076</v>
      </c>
      <c r="O1988" s="85">
        <f>SUM(O1984:O1987)</f>
      </c>
      <c r="P1988" s="85">
        <f>SUM(P1984:P1987)</f>
      </c>
    </row>
    <row r="1989">
      <c r="A1989" s="98" t="s">
        <v>63077</v>
      </c>
      <c r="B1989" s="98" t="s">
        <v>63078</v>
      </c>
      <c r="C1989" s="100">
        <v>721</v>
      </c>
      <c r="D1989" s="98" t="s">
        <v>63079</v>
      </c>
      <c r="E1989" s="98" t="s">
        <v>63080</v>
      </c>
      <c r="F1989" s="104">
        <v>45505</v>
      </c>
      <c r="G1989" s="104">
        <v>45505</v>
      </c>
      <c r="H1989" s="104">
        <v>45869</v>
      </c>
      <c r="J1989" s="101">
        <v>1135</v>
      </c>
      <c r="K1989" s="98" t="s">
        <v>63081</v>
      </c>
      <c r="L1989" s="98" t="s">
        <v>63082</v>
      </c>
      <c r="M1989" s="98" t="s">
        <v>63083</v>
      </c>
      <c r="N1989" s="98" t="s">
        <v>63084</v>
      </c>
      <c r="O1989" s="101">
        <v>35</v>
      </c>
      <c r="P1989" s="101">
        <v>60</v>
      </c>
      <c r="Q1989" s="101">
        <v>0</v>
      </c>
      <c r="R1989" s="101">
        <v>1135</v>
      </c>
    </row>
    <row r="1990">
      <c r="L1990" s="98" t="s">
        <v>63085</v>
      </c>
      <c r="M1990" s="98" t="s">
        <v>63086</v>
      </c>
      <c r="N1990" s="98" t="s">
        <v>63087</v>
      </c>
      <c r="O1990" s="101">
        <v>25</v>
      </c>
      <c r="P1990" s="101">
        <v>0</v>
      </c>
    </row>
    <row r="1991">
      <c r="L1991" s="98" t="s">
        <v>63088</v>
      </c>
      <c r="M1991" s="98" t="s">
        <v>63089</v>
      </c>
      <c r="N1991" s="98" t="s">
        <v>63090</v>
      </c>
      <c r="O1991" s="101">
        <v>1075</v>
      </c>
      <c r="P1991" s="101">
        <v>1075</v>
      </c>
    </row>
    <row r="1992">
      <c r="L1992" s="98" t="s">
        <v>63091</v>
      </c>
      <c r="M1992" s="98" t="s">
        <v>63092</v>
      </c>
      <c r="N1992" s="98" t="s">
        <v>63093</v>
      </c>
      <c r="O1992" s="101">
        <v>7</v>
      </c>
      <c r="P1992" s="101">
        <v>7</v>
      </c>
    </row>
    <row r="1993">
      <c r="K1993" s="96" t="s">
        <v>63094</v>
      </c>
      <c r="O1993" s="85">
        <f>SUM(O1989:O1992)</f>
      </c>
      <c r="P1993" s="85">
        <f>SUM(P1989:P1992)</f>
      </c>
    </row>
    <row r="1994">
      <c r="A1994" s="98" t="s">
        <v>63095</v>
      </c>
      <c r="B1994" s="98" t="s">
        <v>63096</v>
      </c>
      <c r="C1994" s="100">
        <v>721</v>
      </c>
      <c r="D1994" s="98" t="s">
        <v>63097</v>
      </c>
      <c r="E1994" s="98" t="s">
        <v>63098</v>
      </c>
      <c r="F1994" s="104">
        <v>44302</v>
      </c>
      <c r="G1994" s="104">
        <v>45597</v>
      </c>
      <c r="H1994" s="104">
        <v>45961</v>
      </c>
      <c r="J1994" s="101">
        <v>1155</v>
      </c>
      <c r="K1994" s="98" t="s">
        <v>63099</v>
      </c>
      <c r="L1994" s="98" t="s">
        <v>63100</v>
      </c>
      <c r="M1994" s="98" t="s">
        <v>63101</v>
      </c>
      <c r="N1994" s="98" t="s">
        <v>63102</v>
      </c>
      <c r="O1994" s="101">
        <v>25</v>
      </c>
      <c r="P1994" s="101">
        <v>0</v>
      </c>
      <c r="Q1994" s="101">
        <v>0</v>
      </c>
      <c r="R1994" s="101">
        <v>550</v>
      </c>
    </row>
    <row r="1995">
      <c r="L1995" s="98" t="s">
        <v>63103</v>
      </c>
      <c r="M1995" s="98" t="s">
        <v>63104</v>
      </c>
      <c r="N1995" s="98" t="s">
        <v>63105</v>
      </c>
      <c r="O1995" s="101">
        <v>35</v>
      </c>
      <c r="P1995" s="101">
        <v>0</v>
      </c>
    </row>
    <row r="1996">
      <c r="L1996" s="98" t="s">
        <v>63106</v>
      </c>
      <c r="M1996" s="98" t="s">
        <v>63107</v>
      </c>
      <c r="N1996" s="98" t="s">
        <v>63108</v>
      </c>
      <c r="O1996" s="101">
        <v>15</v>
      </c>
      <c r="P1996" s="101">
        <v>50</v>
      </c>
    </row>
    <row r="1997">
      <c r="L1997" s="98" t="s">
        <v>63109</v>
      </c>
      <c r="M1997" s="98" t="s">
        <v>63110</v>
      </c>
      <c r="N1997" s="98" t="s">
        <v>63111</v>
      </c>
      <c r="O1997" s="101">
        <v>10</v>
      </c>
      <c r="P1997" s="101">
        <v>0</v>
      </c>
    </row>
    <row r="1998">
      <c r="L1998" s="98" t="s">
        <v>63112</v>
      </c>
      <c r="M1998" s="98" t="s">
        <v>63113</v>
      </c>
      <c r="N1998" s="98" t="s">
        <v>63114</v>
      </c>
      <c r="O1998" s="101">
        <v>20</v>
      </c>
      <c r="P1998" s="101">
        <v>55</v>
      </c>
    </row>
    <row r="1999">
      <c r="L1999" s="98" t="s">
        <v>63115</v>
      </c>
      <c r="M1999" s="98" t="s">
        <v>63116</v>
      </c>
      <c r="N1999" s="98" t="s">
        <v>63117</v>
      </c>
      <c r="O1999" s="101">
        <v>1070</v>
      </c>
      <c r="P1999" s="101">
        <v>1070</v>
      </c>
    </row>
    <row r="2000">
      <c r="L2000" s="98" t="s">
        <v>63118</v>
      </c>
      <c r="M2000" s="98" t="s">
        <v>63119</v>
      </c>
      <c r="N2000" s="98" t="s">
        <v>63120</v>
      </c>
      <c r="O2000" s="101">
        <v>45</v>
      </c>
      <c r="P2000" s="101">
        <v>45</v>
      </c>
    </row>
    <row r="2001">
      <c r="L2001" s="98" t="s">
        <v>63121</v>
      </c>
      <c r="M2001" s="98" t="s">
        <v>63122</v>
      </c>
      <c r="N2001" s="98" t="s">
        <v>63123</v>
      </c>
      <c r="O2001" s="101">
        <v>7</v>
      </c>
      <c r="P2001" s="101">
        <v>7</v>
      </c>
    </row>
    <row r="2002">
      <c r="K2002" s="96" t="s">
        <v>63124</v>
      </c>
      <c r="O2002" s="85">
        <f>SUM(O1994:O2001)</f>
      </c>
      <c r="P2002" s="85">
        <f>SUM(P1994:P2001)</f>
      </c>
    </row>
    <row r="2003">
      <c r="A2003" s="98" t="s">
        <v>63125</v>
      </c>
      <c r="B2003" s="98" t="s">
        <v>63126</v>
      </c>
      <c r="C2003" s="100">
        <v>721</v>
      </c>
      <c r="D2003" s="98" t="s">
        <v>63127</v>
      </c>
      <c r="E2003" s="98" t="s">
        <v>63128</v>
      </c>
      <c r="F2003" s="104">
        <v>45122</v>
      </c>
      <c r="G2003" s="104">
        <v>45505</v>
      </c>
      <c r="H2003" s="104">
        <v>45869</v>
      </c>
      <c r="J2003" s="101">
        <v>1120</v>
      </c>
      <c r="K2003" s="98" t="s">
        <v>63129</v>
      </c>
      <c r="L2003" s="98" t="s">
        <v>63130</v>
      </c>
      <c r="M2003" s="98" t="s">
        <v>63131</v>
      </c>
      <c r="N2003" s="98" t="s">
        <v>63132</v>
      </c>
      <c r="O2003" s="101">
        <v>25</v>
      </c>
      <c r="P2003" s="101">
        <v>45</v>
      </c>
      <c r="Q2003" s="101">
        <v>0</v>
      </c>
      <c r="R2003" s="101">
        <v>450</v>
      </c>
    </row>
    <row r="2004">
      <c r="L2004" s="98" t="s">
        <v>63133</v>
      </c>
      <c r="M2004" s="98" t="s">
        <v>63134</v>
      </c>
      <c r="N2004" s="98" t="s">
        <v>63135</v>
      </c>
      <c r="O2004" s="101">
        <v>20</v>
      </c>
      <c r="P2004" s="101">
        <v>15</v>
      </c>
    </row>
    <row r="2005">
      <c r="L2005" s="98" t="s">
        <v>63136</v>
      </c>
      <c r="M2005" s="98" t="s">
        <v>63137</v>
      </c>
      <c r="N2005" s="98" t="s">
        <v>63138</v>
      </c>
      <c r="O2005" s="101">
        <v>15</v>
      </c>
      <c r="P2005" s="101">
        <v>10</v>
      </c>
    </row>
    <row r="2006">
      <c r="L2006" s="98" t="s">
        <v>63139</v>
      </c>
      <c r="M2006" s="98" t="s">
        <v>63140</v>
      </c>
      <c r="N2006" s="98" t="s">
        <v>63141</v>
      </c>
      <c r="O2006" s="101">
        <v>10</v>
      </c>
      <c r="P2006" s="101">
        <v>0</v>
      </c>
    </row>
    <row r="2007">
      <c r="L2007" s="98" t="s">
        <v>63142</v>
      </c>
      <c r="M2007" s="98" t="s">
        <v>63143</v>
      </c>
      <c r="N2007" s="98" t="s">
        <v>63144</v>
      </c>
      <c r="O2007" s="101">
        <v>1050</v>
      </c>
      <c r="P2007" s="101">
        <v>1050</v>
      </c>
    </row>
    <row r="2008">
      <c r="L2008" s="98" t="s">
        <v>63145</v>
      </c>
      <c r="M2008" s="98" t="s">
        <v>63146</v>
      </c>
      <c r="N2008" s="98" t="s">
        <v>63147</v>
      </c>
      <c r="O2008" s="101">
        <v>7</v>
      </c>
      <c r="P2008" s="101">
        <v>7</v>
      </c>
    </row>
    <row r="2009">
      <c r="K2009" s="96" t="s">
        <v>63148</v>
      </c>
      <c r="O2009" s="85">
        <f>SUM(O2003:O2008)</f>
      </c>
      <c r="P2009" s="85">
        <f>SUM(P2003:P2008)</f>
      </c>
    </row>
    <row r="2010">
      <c r="A2010" s="98" t="s">
        <v>63149</v>
      </c>
      <c r="B2010" s="98" t="s">
        <v>63150</v>
      </c>
      <c r="C2010" s="100">
        <v>1168</v>
      </c>
      <c r="D2010" s="98" t="s">
        <v>63151</v>
      </c>
      <c r="E2010" s="98" t="s">
        <v>63152</v>
      </c>
      <c r="F2010" s="104">
        <v>44121</v>
      </c>
      <c r="G2010" s="104">
        <v>45597</v>
      </c>
      <c r="H2010" s="104">
        <v>45961</v>
      </c>
      <c r="J2010" s="101">
        <v>1700</v>
      </c>
      <c r="K2010" s="98" t="s">
        <v>63153</v>
      </c>
      <c r="L2010" s="98" t="s">
        <v>63154</v>
      </c>
      <c r="M2010" s="98" t="s">
        <v>63155</v>
      </c>
      <c r="N2010" s="98" t="s">
        <v>63156</v>
      </c>
      <c r="O2010" s="101">
        <v>35</v>
      </c>
      <c r="P2010" s="101">
        <v>0</v>
      </c>
      <c r="Q2010" s="101">
        <v>0</v>
      </c>
      <c r="R2010" s="101">
        <v>550</v>
      </c>
    </row>
    <row r="2011">
      <c r="L2011" s="98" t="s">
        <v>63157</v>
      </c>
      <c r="M2011" s="98" t="s">
        <v>63158</v>
      </c>
      <c r="N2011" s="98" t="s">
        <v>63159</v>
      </c>
      <c r="O2011" s="101">
        <v>25</v>
      </c>
      <c r="P2011" s="101">
        <v>60</v>
      </c>
    </row>
    <row r="2012">
      <c r="L2012" s="98" t="s">
        <v>63160</v>
      </c>
      <c r="M2012" s="98" t="s">
        <v>63161</v>
      </c>
      <c r="N2012" s="98" t="s">
        <v>63162</v>
      </c>
      <c r="O2012" s="101">
        <v>1665</v>
      </c>
      <c r="P2012" s="101">
        <v>1665</v>
      </c>
    </row>
    <row r="2013">
      <c r="L2013" s="98" t="s">
        <v>63163</v>
      </c>
      <c r="M2013" s="98" t="s">
        <v>63164</v>
      </c>
      <c r="N2013" s="98" t="s">
        <v>63165</v>
      </c>
      <c r="O2013" s="101">
        <v>7</v>
      </c>
      <c r="P2013" s="101">
        <v>7</v>
      </c>
    </row>
    <row r="2014">
      <c r="K2014" s="96" t="s">
        <v>63166</v>
      </c>
      <c r="O2014" s="85">
        <f>SUM(O2010:O2013)</f>
      </c>
      <c r="P2014" s="85">
        <f>SUM(P2010:P2013)</f>
      </c>
    </row>
    <row r="2015">
      <c r="A2015" s="98" t="s">
        <v>63167</v>
      </c>
      <c r="B2015" s="98" t="s">
        <v>63168</v>
      </c>
      <c r="C2015" s="100">
        <v>1135</v>
      </c>
      <c r="D2015" s="98" t="s">
        <v>63169</v>
      </c>
      <c r="E2015" s="98" t="s">
        <v>63170</v>
      </c>
      <c r="F2015" s="104">
        <v>45745</v>
      </c>
      <c r="G2015" s="104">
        <v>45745</v>
      </c>
      <c r="H2015" s="104">
        <v>46109</v>
      </c>
      <c r="J2015" s="101">
        <v>1625</v>
      </c>
      <c r="K2015" s="98" t="s">
        <v>63171</v>
      </c>
      <c r="L2015" s="98" t="s">
        <v>63172</v>
      </c>
      <c r="M2015" s="98" t="s">
        <v>63173</v>
      </c>
      <c r="N2015" s="98" t="s">
        <v>63174</v>
      </c>
      <c r="O2015" s="101">
        <v>15</v>
      </c>
      <c r="P2015" s="101">
        <v>35</v>
      </c>
      <c r="Q2015" s="101">
        <v>11.039999999999999</v>
      </c>
      <c r="R2015" s="101">
        <v>1775</v>
      </c>
    </row>
    <row r="2016">
      <c r="L2016" s="98" t="s">
        <v>63175</v>
      </c>
      <c r="M2016" s="98" t="s">
        <v>63176</v>
      </c>
      <c r="N2016" s="98" t="s">
        <v>63177</v>
      </c>
      <c r="O2016" s="101">
        <v>45</v>
      </c>
      <c r="P2016" s="101">
        <v>0</v>
      </c>
    </row>
    <row r="2017">
      <c r="L2017" s="98" t="s">
        <v>63178</v>
      </c>
      <c r="M2017" s="98" t="s">
        <v>63179</v>
      </c>
      <c r="N2017" s="98" t="s">
        <v>63180</v>
      </c>
      <c r="O2017" s="101">
        <v>35</v>
      </c>
      <c r="P2017" s="101">
        <v>25</v>
      </c>
    </row>
    <row r="2018">
      <c r="L2018" s="98" t="s">
        <v>63181</v>
      </c>
      <c r="M2018" s="98" t="s">
        <v>63182</v>
      </c>
      <c r="N2018" s="98" t="s">
        <v>63183</v>
      </c>
      <c r="O2018" s="101">
        <v>10</v>
      </c>
      <c r="P2018" s="101">
        <v>45</v>
      </c>
    </row>
    <row r="2019">
      <c r="L2019" s="98" t="s">
        <v>63184</v>
      </c>
      <c r="M2019" s="98" t="s">
        <v>63185</v>
      </c>
      <c r="N2019" s="98" t="s">
        <v>63186</v>
      </c>
      <c r="O2019" s="101">
        <v>1520</v>
      </c>
      <c r="P2019" s="101">
        <v>1520</v>
      </c>
    </row>
    <row r="2020">
      <c r="L2020" s="98" t="s">
        <v>63187</v>
      </c>
      <c r="M2020" s="98" t="s">
        <v>63188</v>
      </c>
      <c r="N2020" s="98" t="s">
        <v>63189</v>
      </c>
      <c r="O2020" s="101">
        <v>-1625</v>
      </c>
      <c r="P2020" s="101">
        <v>-1625</v>
      </c>
    </row>
    <row r="2021">
      <c r="L2021" s="98" t="s">
        <v>63190</v>
      </c>
      <c r="M2021" s="98" t="s">
        <v>63191</v>
      </c>
      <c r="N2021" s="98" t="s">
        <v>63192</v>
      </c>
      <c r="O2021" s="101">
        <v>11.34</v>
      </c>
      <c r="P2021" s="101">
        <v>0</v>
      </c>
    </row>
    <row r="2022">
      <c r="L2022" s="98" t="s">
        <v>63193</v>
      </c>
      <c r="M2022" s="98" t="s">
        <v>63194</v>
      </c>
      <c r="N2022" s="98" t="s">
        <v>63195</v>
      </c>
      <c r="O2022" s="101">
        <v>7</v>
      </c>
      <c r="P2022" s="101">
        <v>7</v>
      </c>
    </row>
    <row r="2023">
      <c r="K2023" s="96" t="s">
        <v>63196</v>
      </c>
      <c r="O2023" s="85">
        <f>SUM(O2015:O2022)</f>
      </c>
      <c r="P2023" s="85">
        <f>SUM(P2015:P2022)</f>
      </c>
    </row>
    <row r="2024">
      <c r="A2024" s="98" t="s">
        <v>63197</v>
      </c>
      <c r="B2024" s="98" t="s">
        <v>63198</v>
      </c>
      <c r="C2024" s="100">
        <v>1168</v>
      </c>
      <c r="D2024" s="98" t="s">
        <v>63199</v>
      </c>
      <c r="E2024" s="98" t="s">
        <v>63200</v>
      </c>
      <c r="F2024" s="104">
        <v>44797</v>
      </c>
      <c r="G2024" s="104">
        <v>45597</v>
      </c>
      <c r="H2024" s="104">
        <v>45961</v>
      </c>
      <c r="J2024" s="101">
        <v>1640</v>
      </c>
      <c r="K2024" s="98" t="s">
        <v>63201</v>
      </c>
      <c r="L2024" s="98" t="s">
        <v>63202</v>
      </c>
      <c r="M2024" s="98" t="s">
        <v>63203</v>
      </c>
      <c r="N2024" s="98" t="s">
        <v>63204</v>
      </c>
      <c r="O2024" s="101">
        <v>1665</v>
      </c>
      <c r="P2024" s="101">
        <v>1665</v>
      </c>
      <c r="Q2024" s="101">
        <v>0</v>
      </c>
      <c r="R2024" s="101">
        <v>150</v>
      </c>
    </row>
    <row r="2025">
      <c r="L2025" s="98" t="s">
        <v>63205</v>
      </c>
      <c r="M2025" s="98" t="s">
        <v>63206</v>
      </c>
      <c r="N2025" s="98" t="s">
        <v>63207</v>
      </c>
      <c r="O2025" s="101">
        <v>166.5</v>
      </c>
      <c r="P2025" s="101">
        <v>0</v>
      </c>
    </row>
    <row r="2026">
      <c r="L2026" s="98" t="s">
        <v>63208</v>
      </c>
      <c r="M2026" s="98" t="s">
        <v>63209</v>
      </c>
      <c r="N2026" s="98" t="s">
        <v>63210</v>
      </c>
      <c r="O2026" s="101">
        <v>7</v>
      </c>
      <c r="P2026" s="101">
        <v>7</v>
      </c>
    </row>
    <row r="2027">
      <c r="K2027" s="96" t="s">
        <v>63211</v>
      </c>
      <c r="O2027" s="85">
        <f>SUM(O2024:O2026)</f>
      </c>
      <c r="P2027" s="85">
        <f>SUM(P2024:P2026)</f>
      </c>
    </row>
    <row r="2028">
      <c r="A2028" s="98" t="s">
        <v>63212</v>
      </c>
      <c r="B2028" s="98" t="s">
        <v>63213</v>
      </c>
      <c r="C2028" s="100">
        <v>721</v>
      </c>
      <c r="D2028" s="98" t="s">
        <v>63214</v>
      </c>
      <c r="E2028" s="98" t="s">
        <v>63215</v>
      </c>
      <c r="F2028" s="104">
        <v>42733</v>
      </c>
      <c r="G2028" s="104">
        <v>45658</v>
      </c>
      <c r="H2028" s="104">
        <v>46022</v>
      </c>
      <c r="J2028" s="101">
        <v>1050</v>
      </c>
      <c r="K2028" s="98" t="s">
        <v>63216</v>
      </c>
      <c r="L2028" s="98" t="s">
        <v>63217</v>
      </c>
      <c r="M2028" s="98" t="s">
        <v>63218</v>
      </c>
      <c r="N2028" s="98" t="s">
        <v>63219</v>
      </c>
      <c r="O2028" s="101">
        <v>1075</v>
      </c>
      <c r="P2028" s="101">
        <v>1075</v>
      </c>
      <c r="Q2028" s="101">
        <v>0</v>
      </c>
      <c r="R2028" s="101">
        <v>150</v>
      </c>
    </row>
    <row r="2029">
      <c r="L2029" s="98" t="s">
        <v>63220</v>
      </c>
      <c r="M2029" s="98" t="s">
        <v>63221</v>
      </c>
      <c r="N2029" s="98" t="s">
        <v>63222</v>
      </c>
      <c r="O2029" s="101">
        <v>7</v>
      </c>
      <c r="P2029" s="101">
        <v>7</v>
      </c>
    </row>
    <row r="2030">
      <c r="K2030" s="96" t="s">
        <v>63223</v>
      </c>
      <c r="O2030" s="85">
        <f>SUM(O2028:O2029)</f>
      </c>
      <c r="P2030" s="85">
        <f>SUM(P2028:P2029)</f>
      </c>
    </row>
    <row r="2031">
      <c r="A2031" s="98" t="s">
        <v>63224</v>
      </c>
      <c r="B2031" s="98" t="s">
        <v>63225</v>
      </c>
      <c r="C2031" s="100">
        <v>721</v>
      </c>
      <c r="D2031" s="98" t="s">
        <v>63226</v>
      </c>
      <c r="E2031" s="98" t="s">
        <v>63227</v>
      </c>
      <c r="F2031" s="104">
        <v>44783</v>
      </c>
      <c r="G2031" s="104">
        <v>45536</v>
      </c>
      <c r="H2031" s="104">
        <v>45900</v>
      </c>
      <c r="J2031" s="101">
        <v>1120</v>
      </c>
      <c r="K2031" s="98" t="s">
        <v>63228</v>
      </c>
      <c r="L2031" s="98" t="s">
        <v>63229</v>
      </c>
      <c r="M2031" s="98" t="s">
        <v>63230</v>
      </c>
      <c r="N2031" s="98" t="s">
        <v>63231</v>
      </c>
      <c r="O2031" s="101">
        <v>25</v>
      </c>
      <c r="P2031" s="101">
        <v>0</v>
      </c>
      <c r="Q2031" s="101">
        <v>0</v>
      </c>
      <c r="R2031" s="101">
        <v>150</v>
      </c>
    </row>
    <row r="2032">
      <c r="L2032" s="98" t="s">
        <v>63232</v>
      </c>
      <c r="M2032" s="98" t="s">
        <v>63233</v>
      </c>
      <c r="N2032" s="98" t="s">
        <v>63234</v>
      </c>
      <c r="O2032" s="101">
        <v>10</v>
      </c>
      <c r="P2032" s="101">
        <v>55</v>
      </c>
    </row>
    <row r="2033">
      <c r="L2033" s="98" t="s">
        <v>63235</v>
      </c>
      <c r="M2033" s="98" t="s">
        <v>63236</v>
      </c>
      <c r="N2033" s="98" t="s">
        <v>63237</v>
      </c>
      <c r="O2033" s="101">
        <v>20</v>
      </c>
      <c r="P2033" s="101">
        <v>15</v>
      </c>
    </row>
    <row r="2034">
      <c r="L2034" s="98" t="s">
        <v>63238</v>
      </c>
      <c r="M2034" s="98" t="s">
        <v>63239</v>
      </c>
      <c r="N2034" s="98" t="s">
        <v>63240</v>
      </c>
      <c r="O2034" s="101">
        <v>15</v>
      </c>
      <c r="P2034" s="101">
        <v>0</v>
      </c>
    </row>
    <row r="2035">
      <c r="L2035" s="98" t="s">
        <v>63241</v>
      </c>
      <c r="M2035" s="98" t="s">
        <v>63242</v>
      </c>
      <c r="N2035" s="98" t="s">
        <v>63243</v>
      </c>
      <c r="O2035" s="101">
        <v>1065</v>
      </c>
      <c r="P2035" s="101">
        <v>1065</v>
      </c>
    </row>
    <row r="2036">
      <c r="L2036" s="98" t="s">
        <v>63244</v>
      </c>
      <c r="M2036" s="98" t="s">
        <v>63245</v>
      </c>
      <c r="N2036" s="98" t="s">
        <v>63246</v>
      </c>
      <c r="O2036" s="101">
        <v>45</v>
      </c>
      <c r="P2036" s="101">
        <v>45</v>
      </c>
    </row>
    <row r="2037">
      <c r="L2037" s="98" t="s">
        <v>63247</v>
      </c>
      <c r="M2037" s="98" t="s">
        <v>63248</v>
      </c>
      <c r="N2037" s="98" t="s">
        <v>63249</v>
      </c>
      <c r="O2037" s="101">
        <v>7</v>
      </c>
      <c r="P2037" s="101">
        <v>7</v>
      </c>
    </row>
    <row r="2038">
      <c r="K2038" s="96" t="s">
        <v>63250</v>
      </c>
      <c r="O2038" s="85">
        <f>SUM(O2031:O2037)</f>
      </c>
      <c r="P2038" s="85">
        <f>SUM(P2031:P2037)</f>
      </c>
    </row>
    <row r="2039">
      <c r="A2039" s="98" t="s">
        <v>63251</v>
      </c>
      <c r="B2039" s="98" t="s">
        <v>63252</v>
      </c>
      <c r="C2039" s="100">
        <v>721</v>
      </c>
      <c r="D2039" s="98" t="s">
        <v>63253</v>
      </c>
      <c r="E2039" s="98" t="s">
        <v>63254</v>
      </c>
      <c r="F2039" s="104">
        <v>45639</v>
      </c>
      <c r="G2039" s="104">
        <v>45639</v>
      </c>
      <c r="H2039" s="104">
        <v>46003</v>
      </c>
      <c r="I2039" s="104">
        <v>45764</v>
      </c>
      <c r="J2039" s="101">
        <v>1155</v>
      </c>
      <c r="K2039" s="98" t="s">
        <v>63255</v>
      </c>
      <c r="L2039" s="98" t="s">
        <v>63256</v>
      </c>
      <c r="M2039" s="98" t="s">
        <v>63257</v>
      </c>
      <c r="N2039" s="98" t="s">
        <v>63258</v>
      </c>
      <c r="O2039" s="101">
        <v>11.33</v>
      </c>
      <c r="P2039" s="101">
        <v>35</v>
      </c>
      <c r="Q2039" s="101">
        <v>0</v>
      </c>
      <c r="R2039" s="101">
        <v>350</v>
      </c>
    </row>
    <row r="2040">
      <c r="L2040" s="98" t="s">
        <v>63259</v>
      </c>
      <c r="M2040" s="98" t="s">
        <v>63260</v>
      </c>
      <c r="N2040" s="98" t="s">
        <v>63261</v>
      </c>
      <c r="O2040" s="101">
        <v>19.829999999999998</v>
      </c>
      <c r="P2040" s="101">
        <v>0</v>
      </c>
    </row>
    <row r="2041">
      <c r="L2041" s="98" t="s">
        <v>63262</v>
      </c>
      <c r="M2041" s="98" t="s">
        <v>63263</v>
      </c>
      <c r="N2041" s="98" t="s">
        <v>63264</v>
      </c>
      <c r="O2041" s="101">
        <v>5.6699999999999999</v>
      </c>
      <c r="P2041" s="101">
        <v>15</v>
      </c>
    </row>
    <row r="2042">
      <c r="L2042" s="98" t="s">
        <v>63265</v>
      </c>
      <c r="M2042" s="98" t="s">
        <v>63266</v>
      </c>
      <c r="N2042" s="98" t="s">
        <v>63267</v>
      </c>
      <c r="O2042" s="101">
        <v>8.5</v>
      </c>
      <c r="P2042" s="101">
        <v>30</v>
      </c>
    </row>
    <row r="2043">
      <c r="L2043" s="98" t="s">
        <v>63268</v>
      </c>
      <c r="M2043" s="98" t="s">
        <v>63269</v>
      </c>
      <c r="N2043" s="98" t="s">
        <v>63270</v>
      </c>
      <c r="O2043" s="101">
        <v>609.16999999999996</v>
      </c>
      <c r="P2043" s="101">
        <v>1075</v>
      </c>
    </row>
    <row r="2044">
      <c r="L2044" s="98" t="s">
        <v>63271</v>
      </c>
      <c r="M2044" s="98" t="s">
        <v>63272</v>
      </c>
      <c r="N2044" s="98" t="s">
        <v>63273</v>
      </c>
      <c r="O2044" s="101">
        <v>3.9700000000000002</v>
      </c>
      <c r="P2044" s="101">
        <v>7</v>
      </c>
    </row>
    <row r="2045">
      <c r="K2045" s="96" t="s">
        <v>63274</v>
      </c>
      <c r="O2045" s="85">
        <f>SUM(O2039:O2044)</f>
      </c>
      <c r="P2045" s="85">
        <f>SUM(P2039:P2044)</f>
      </c>
    </row>
    <row r="2046">
      <c r="A2046" s="98" t="s">
        <v>63275</v>
      </c>
      <c r="B2046" s="98" t="s">
        <v>63276</v>
      </c>
      <c r="C2046" s="100">
        <v>721</v>
      </c>
      <c r="D2046" s="98" t="s">
        <v>63277</v>
      </c>
      <c r="E2046" s="98" t="s">
        <v>63278</v>
      </c>
      <c r="F2046" s="104">
        <v>42532</v>
      </c>
      <c r="G2046" s="104">
        <v>45717</v>
      </c>
      <c r="H2046" s="104">
        <v>45900</v>
      </c>
      <c r="J2046" s="101">
        <v>1120</v>
      </c>
      <c r="K2046" s="98" t="s">
        <v>63279</v>
      </c>
      <c r="L2046" s="98" t="s">
        <v>63280</v>
      </c>
      <c r="M2046" s="98" t="s">
        <v>63281</v>
      </c>
      <c r="N2046" s="98" t="s">
        <v>63282</v>
      </c>
      <c r="O2046" s="101">
        <v>10</v>
      </c>
      <c r="P2046" s="101">
        <v>0</v>
      </c>
      <c r="Q2046" s="101">
        <v>0</v>
      </c>
      <c r="R2046" s="101">
        <v>150</v>
      </c>
    </row>
    <row r="2047">
      <c r="L2047" s="98" t="s">
        <v>63283</v>
      </c>
      <c r="M2047" s="98" t="s">
        <v>63284</v>
      </c>
      <c r="N2047" s="98" t="s">
        <v>63285</v>
      </c>
      <c r="O2047" s="101">
        <v>35</v>
      </c>
      <c r="P2047" s="101">
        <v>25</v>
      </c>
    </row>
    <row r="2048">
      <c r="L2048" s="98" t="s">
        <v>63286</v>
      </c>
      <c r="M2048" s="98" t="s">
        <v>63287</v>
      </c>
      <c r="N2048" s="98" t="s">
        <v>63288</v>
      </c>
      <c r="O2048" s="101">
        <v>15</v>
      </c>
      <c r="P2048" s="101">
        <v>55</v>
      </c>
    </row>
    <row r="2049">
      <c r="L2049" s="98" t="s">
        <v>63289</v>
      </c>
      <c r="M2049" s="98" t="s">
        <v>63290</v>
      </c>
      <c r="N2049" s="98" t="s">
        <v>63291</v>
      </c>
      <c r="O2049" s="101">
        <v>20</v>
      </c>
      <c r="P2049" s="101">
        <v>0</v>
      </c>
    </row>
    <row r="2050">
      <c r="L2050" s="98" t="s">
        <v>63292</v>
      </c>
      <c r="M2050" s="98" t="s">
        <v>63293</v>
      </c>
      <c r="N2050" s="98" t="s">
        <v>63294</v>
      </c>
      <c r="O2050" s="101">
        <v>1075</v>
      </c>
      <c r="P2050" s="101">
        <v>1075</v>
      </c>
    </row>
    <row r="2051">
      <c r="L2051" s="98" t="s">
        <v>63295</v>
      </c>
      <c r="M2051" s="98" t="s">
        <v>63296</v>
      </c>
      <c r="N2051" s="98" t="s">
        <v>63297</v>
      </c>
      <c r="O2051" s="101">
        <v>7</v>
      </c>
      <c r="P2051" s="101">
        <v>7</v>
      </c>
    </row>
    <row r="2052">
      <c r="K2052" s="96" t="s">
        <v>63298</v>
      </c>
      <c r="O2052" s="85">
        <f>SUM(O2046:O2051)</f>
      </c>
      <c r="P2052" s="85">
        <f>SUM(P2046:P2051)</f>
      </c>
    </row>
    <row r="2053">
      <c r="A2053" s="98" t="s">
        <v>63299</v>
      </c>
      <c r="B2053" s="98" t="s">
        <v>63300</v>
      </c>
      <c r="C2053" s="100">
        <v>1135</v>
      </c>
      <c r="D2053" s="98" t="s">
        <v>63301</v>
      </c>
      <c r="E2053" s="98" t="s">
        <v>63302</v>
      </c>
      <c r="F2053" s="104">
        <v>45094</v>
      </c>
      <c r="G2053" s="104">
        <v>45474</v>
      </c>
      <c r="H2053" s="104">
        <v>45838</v>
      </c>
      <c r="J2053" s="101">
        <v>1580</v>
      </c>
      <c r="K2053" s="98" t="s">
        <v>63303</v>
      </c>
      <c r="L2053" s="98" t="s">
        <v>63304</v>
      </c>
      <c r="M2053" s="98" t="s">
        <v>63305</v>
      </c>
      <c r="N2053" s="98" t="s">
        <v>63306</v>
      </c>
      <c r="O2053" s="101">
        <v>15</v>
      </c>
      <c r="P2053" s="101">
        <v>45</v>
      </c>
      <c r="Q2053" s="101">
        <v>0</v>
      </c>
      <c r="R2053" s="101">
        <v>450</v>
      </c>
    </row>
    <row r="2054">
      <c r="L2054" s="98" t="s">
        <v>63307</v>
      </c>
      <c r="M2054" s="98" t="s">
        <v>63308</v>
      </c>
      <c r="N2054" s="98" t="s">
        <v>63309</v>
      </c>
      <c r="O2054" s="101">
        <v>45</v>
      </c>
      <c r="P2054" s="101">
        <v>10</v>
      </c>
    </row>
    <row r="2055">
      <c r="L2055" s="98" t="s">
        <v>63310</v>
      </c>
      <c r="M2055" s="98" t="s">
        <v>63311</v>
      </c>
      <c r="N2055" s="98" t="s">
        <v>63312</v>
      </c>
      <c r="O2055" s="101">
        <v>25</v>
      </c>
      <c r="P2055" s="101">
        <v>15</v>
      </c>
    </row>
    <row r="2056">
      <c r="L2056" s="98" t="s">
        <v>63313</v>
      </c>
      <c r="M2056" s="98" t="s">
        <v>63314</v>
      </c>
      <c r="N2056" s="98" t="s">
        <v>63315</v>
      </c>
      <c r="O2056" s="101">
        <v>10</v>
      </c>
      <c r="P2056" s="101">
        <v>25</v>
      </c>
    </row>
    <row r="2057">
      <c r="L2057" s="98" t="s">
        <v>63316</v>
      </c>
      <c r="M2057" s="98" t="s">
        <v>63317</v>
      </c>
      <c r="N2057" s="98" t="s">
        <v>63318</v>
      </c>
      <c r="O2057" s="101">
        <v>1485</v>
      </c>
      <c r="P2057" s="101">
        <v>1485</v>
      </c>
    </row>
    <row r="2058">
      <c r="L2058" s="98" t="s">
        <v>63319</v>
      </c>
      <c r="M2058" s="98" t="s">
        <v>63320</v>
      </c>
      <c r="N2058" s="98" t="s">
        <v>63321</v>
      </c>
      <c r="O2058" s="101">
        <v>7</v>
      </c>
      <c r="P2058" s="101">
        <v>7</v>
      </c>
    </row>
    <row r="2059">
      <c r="K2059" s="96" t="s">
        <v>63322</v>
      </c>
      <c r="O2059" s="85">
        <f>SUM(O2053:O2058)</f>
      </c>
      <c r="P2059" s="85">
        <f>SUM(P2053:P2058)</f>
      </c>
    </row>
    <row r="2060">
      <c r="A2060" s="98" t="s">
        <v>63323</v>
      </c>
      <c r="B2060" s="98" t="s">
        <v>63324</v>
      </c>
      <c r="C2060" s="100">
        <v>1168</v>
      </c>
      <c r="D2060" s="98" t="s">
        <v>63325</v>
      </c>
      <c r="E2060" s="98" t="s">
        <v>63326</v>
      </c>
      <c r="F2060" s="104">
        <v>44699</v>
      </c>
      <c r="G2060" s="104">
        <v>45444</v>
      </c>
      <c r="H2060" s="104">
        <v>45808</v>
      </c>
      <c r="J2060" s="101">
        <v>1705</v>
      </c>
      <c r="K2060" s="98" t="s">
        <v>63327</v>
      </c>
      <c r="L2060" s="98" t="s">
        <v>63328</v>
      </c>
      <c r="M2060" s="98" t="s">
        <v>63329</v>
      </c>
      <c r="N2060" s="98" t="s">
        <v>63330</v>
      </c>
      <c r="O2060" s="101">
        <v>15</v>
      </c>
      <c r="P2060" s="101">
        <v>0</v>
      </c>
      <c r="Q2060" s="101">
        <v>1926.3299999999999</v>
      </c>
      <c r="R2060" s="101">
        <v>1670</v>
      </c>
    </row>
    <row r="2061">
      <c r="L2061" s="98" t="s">
        <v>63331</v>
      </c>
      <c r="M2061" s="98" t="s">
        <v>63332</v>
      </c>
      <c r="N2061" s="98" t="s">
        <v>63333</v>
      </c>
      <c r="O2061" s="101">
        <v>15</v>
      </c>
      <c r="P2061" s="101">
        <v>55</v>
      </c>
    </row>
    <row r="2062">
      <c r="L2062" s="98" t="s">
        <v>63334</v>
      </c>
      <c r="M2062" s="98" t="s">
        <v>63335</v>
      </c>
      <c r="N2062" s="98" t="s">
        <v>63336</v>
      </c>
      <c r="O2062" s="101">
        <v>10</v>
      </c>
      <c r="P2062" s="101">
        <v>0</v>
      </c>
    </row>
    <row r="2063">
      <c r="L2063" s="98" t="s">
        <v>63337</v>
      </c>
      <c r="M2063" s="98" t="s">
        <v>63338</v>
      </c>
      <c r="N2063" s="98" t="s">
        <v>63339</v>
      </c>
      <c r="O2063" s="101">
        <v>25</v>
      </c>
      <c r="P2063" s="101">
        <v>10</v>
      </c>
    </row>
    <row r="2064">
      <c r="L2064" s="98" t="s">
        <v>63340</v>
      </c>
      <c r="M2064" s="98" t="s">
        <v>63341</v>
      </c>
      <c r="N2064" s="98" t="s">
        <v>63342</v>
      </c>
      <c r="O2064" s="101">
        <v>1640</v>
      </c>
      <c r="P2064" s="101">
        <v>1640</v>
      </c>
    </row>
    <row r="2065">
      <c r="L2065" s="98" t="s">
        <v>63343</v>
      </c>
      <c r="M2065" s="98" t="s">
        <v>63344</v>
      </c>
      <c r="N2065" s="98" t="s">
        <v>63345</v>
      </c>
      <c r="O2065" s="101">
        <v>170.5</v>
      </c>
      <c r="P2065" s="101">
        <v>0</v>
      </c>
    </row>
    <row r="2066">
      <c r="L2066" s="98" t="s">
        <v>63346</v>
      </c>
      <c r="M2066" s="98" t="s">
        <v>63347</v>
      </c>
      <c r="N2066" s="98" t="s">
        <v>63348</v>
      </c>
      <c r="O2066" s="101">
        <v>7</v>
      </c>
      <c r="P2066" s="101">
        <v>7</v>
      </c>
    </row>
    <row r="2067">
      <c r="K2067" s="96" t="s">
        <v>63349</v>
      </c>
      <c r="O2067" s="85">
        <f>SUM(O2060:O2066)</f>
      </c>
      <c r="P2067" s="85">
        <f>SUM(P2060:P2066)</f>
      </c>
    </row>
    <row r="2068">
      <c r="A2068" s="98" t="s">
        <v>63350</v>
      </c>
      <c r="B2068" s="98" t="s">
        <v>63351</v>
      </c>
      <c r="C2068" s="100">
        <v>721</v>
      </c>
      <c r="D2068" s="98" t="s">
        <v>63352</v>
      </c>
      <c r="E2068" s="98" t="s">
        <v>63353</v>
      </c>
      <c r="F2068" s="104">
        <v>45127</v>
      </c>
      <c r="G2068" s="104">
        <v>45505</v>
      </c>
      <c r="H2068" s="104">
        <v>45869</v>
      </c>
      <c r="J2068" s="101">
        <v>1120</v>
      </c>
      <c r="K2068" s="98" t="s">
        <v>63354</v>
      </c>
      <c r="L2068" s="98" t="s">
        <v>63355</v>
      </c>
      <c r="M2068" s="98" t="s">
        <v>63356</v>
      </c>
      <c r="N2068" s="98" t="s">
        <v>63357</v>
      </c>
      <c r="O2068" s="101">
        <v>25</v>
      </c>
      <c r="P2068" s="101">
        <v>20</v>
      </c>
      <c r="Q2068" s="101">
        <v>0</v>
      </c>
      <c r="R2068" s="101">
        <v>150</v>
      </c>
    </row>
    <row r="2069">
      <c r="L2069" s="98" t="s">
        <v>63358</v>
      </c>
      <c r="M2069" s="98" t="s">
        <v>63359</v>
      </c>
      <c r="N2069" s="98" t="s">
        <v>63360</v>
      </c>
      <c r="O2069" s="101">
        <v>20</v>
      </c>
      <c r="P2069" s="101">
        <v>0</v>
      </c>
    </row>
    <row r="2070">
      <c r="L2070" s="98" t="s">
        <v>63361</v>
      </c>
      <c r="M2070" s="98" t="s">
        <v>63362</v>
      </c>
      <c r="N2070" s="98" t="s">
        <v>63363</v>
      </c>
      <c r="O2070" s="101">
        <v>10</v>
      </c>
      <c r="P2070" s="101">
        <v>0</v>
      </c>
    </row>
    <row r="2071">
      <c r="L2071" s="98" t="s">
        <v>63364</v>
      </c>
      <c r="M2071" s="98" t="s">
        <v>63365</v>
      </c>
      <c r="N2071" s="98" t="s">
        <v>63366</v>
      </c>
      <c r="O2071" s="101">
        <v>15</v>
      </c>
      <c r="P2071" s="101">
        <v>50</v>
      </c>
    </row>
    <row r="2072">
      <c r="L2072" s="98" t="s">
        <v>63367</v>
      </c>
      <c r="M2072" s="98" t="s">
        <v>63368</v>
      </c>
      <c r="N2072" s="98" t="s">
        <v>63369</v>
      </c>
      <c r="O2072" s="101">
        <v>1050</v>
      </c>
      <c r="P2072" s="101">
        <v>1050</v>
      </c>
    </row>
    <row r="2073">
      <c r="L2073" s="98" t="s">
        <v>63370</v>
      </c>
      <c r="M2073" s="98" t="s">
        <v>63371</v>
      </c>
      <c r="N2073" s="98" t="s">
        <v>63372</v>
      </c>
      <c r="O2073" s="101">
        <v>7</v>
      </c>
      <c r="P2073" s="101">
        <v>7</v>
      </c>
    </row>
    <row r="2074">
      <c r="K2074" s="96" t="s">
        <v>63373</v>
      </c>
      <c r="O2074" s="85">
        <f>SUM(O2068:O2073)</f>
      </c>
      <c r="P2074" s="85">
        <f>SUM(P2068:P2073)</f>
      </c>
    </row>
    <row r="2075">
      <c r="A2075" s="98" t="s">
        <v>63374</v>
      </c>
      <c r="B2075" s="98" t="s">
        <v>63375</v>
      </c>
      <c r="C2075" s="100">
        <v>721</v>
      </c>
      <c r="D2075" s="98" t="s">
        <v>63376</v>
      </c>
      <c r="E2075" s="98" t="s">
        <v>63377</v>
      </c>
      <c r="J2075" s="101">
        <v>1110</v>
      </c>
      <c r="K2075" s="98" t="s">
        <v>63378</v>
      </c>
      <c r="L2075" s="98" t="s">
        <v>63378</v>
      </c>
      <c r="O2075" s="101">
        <v>0</v>
      </c>
      <c r="P2075" s="101">
        <v>0</v>
      </c>
      <c r="R2075" s="101">
        <v>0</v>
      </c>
    </row>
    <row r="2076">
      <c r="K2076" s="96" t="s">
        <v>63379</v>
      </c>
      <c r="O2076" s="85">
        <f>SUM(O2075:O2075)</f>
      </c>
      <c r="P2076" s="85">
        <f>SUM(P2075:P2075)</f>
      </c>
    </row>
    <row r="2077">
      <c r="A2077" s="98" t="s">
        <v>63380</v>
      </c>
      <c r="B2077" s="98" t="s">
        <v>63381</v>
      </c>
      <c r="C2077" s="100">
        <v>721</v>
      </c>
      <c r="D2077" s="98" t="s">
        <v>63382</v>
      </c>
      <c r="E2077" s="98" t="s">
        <v>63383</v>
      </c>
      <c r="F2077" s="104">
        <v>44944</v>
      </c>
      <c r="G2077" s="104">
        <v>45689</v>
      </c>
      <c r="H2077" s="104">
        <v>46053</v>
      </c>
      <c r="J2077" s="101">
        <v>1120</v>
      </c>
      <c r="K2077" s="98" t="s">
        <v>63384</v>
      </c>
      <c r="L2077" s="98" t="s">
        <v>63385</v>
      </c>
      <c r="M2077" s="98" t="s">
        <v>63386</v>
      </c>
      <c r="N2077" s="98" t="s">
        <v>63387</v>
      </c>
      <c r="O2077" s="101">
        <v>20</v>
      </c>
      <c r="P2077" s="101">
        <v>80</v>
      </c>
      <c r="Q2077" s="101">
        <v>0</v>
      </c>
      <c r="R2077" s="101">
        <v>150</v>
      </c>
    </row>
    <row r="2078">
      <c r="L2078" s="98" t="s">
        <v>63388</v>
      </c>
      <c r="M2078" s="98" t="s">
        <v>63389</v>
      </c>
      <c r="N2078" s="98" t="s">
        <v>63390</v>
      </c>
      <c r="O2078" s="101">
        <v>10</v>
      </c>
      <c r="P2078" s="101">
        <v>0</v>
      </c>
    </row>
    <row r="2079">
      <c r="L2079" s="98" t="s">
        <v>63391</v>
      </c>
      <c r="M2079" s="98" t="s">
        <v>63392</v>
      </c>
      <c r="N2079" s="98" t="s">
        <v>63393</v>
      </c>
      <c r="O2079" s="101">
        <v>35</v>
      </c>
      <c r="P2079" s="101">
        <v>0</v>
      </c>
    </row>
    <row r="2080">
      <c r="L2080" s="98" t="s">
        <v>63394</v>
      </c>
      <c r="M2080" s="98" t="s">
        <v>63395</v>
      </c>
      <c r="N2080" s="98" t="s">
        <v>63396</v>
      </c>
      <c r="O2080" s="101">
        <v>15</v>
      </c>
      <c r="P2080" s="101">
        <v>0</v>
      </c>
    </row>
    <row r="2081">
      <c r="L2081" s="98" t="s">
        <v>63397</v>
      </c>
      <c r="M2081" s="98" t="s">
        <v>63398</v>
      </c>
      <c r="N2081" s="98" t="s">
        <v>63399</v>
      </c>
      <c r="O2081" s="101">
        <v>1045</v>
      </c>
      <c r="P2081" s="101">
        <v>1045</v>
      </c>
    </row>
    <row r="2082">
      <c r="L2082" s="98" t="s">
        <v>63400</v>
      </c>
      <c r="M2082" s="98" t="s">
        <v>63401</v>
      </c>
      <c r="N2082" s="98" t="s">
        <v>63402</v>
      </c>
      <c r="O2082" s="101">
        <v>7</v>
      </c>
      <c r="P2082" s="101">
        <v>7</v>
      </c>
    </row>
    <row r="2083">
      <c r="K2083" s="96" t="s">
        <v>63403</v>
      </c>
      <c r="O2083" s="85">
        <f>SUM(O2077:O2082)</f>
      </c>
      <c r="P2083" s="85">
        <f>SUM(P2077:P2082)</f>
      </c>
    </row>
    <row r="2084">
      <c r="A2084" s="98" t="s">
        <v>63404</v>
      </c>
      <c r="B2084" s="98" t="s">
        <v>63405</v>
      </c>
      <c r="C2084" s="100">
        <v>721</v>
      </c>
      <c r="D2084" s="98" t="s">
        <v>63406</v>
      </c>
      <c r="E2084" s="98" t="s">
        <v>63407</v>
      </c>
      <c r="J2084" s="101">
        <v>1155</v>
      </c>
      <c r="K2084" s="98" t="s">
        <v>63408</v>
      </c>
      <c r="L2084" s="98" t="s">
        <v>63408</v>
      </c>
      <c r="O2084" s="101">
        <v>0</v>
      </c>
      <c r="P2084" s="101">
        <v>0</v>
      </c>
      <c r="R2084" s="101">
        <v>0</v>
      </c>
    </row>
    <row r="2085">
      <c r="K2085" s="96" t="s">
        <v>63409</v>
      </c>
      <c r="O2085" s="85">
        <f>SUM(O2084:O2084)</f>
      </c>
      <c r="P2085" s="85">
        <f>SUM(P2084:P2084)</f>
      </c>
    </row>
    <row r="2086">
      <c r="A2086" s="98" t="s">
        <v>63410</v>
      </c>
      <c r="B2086" s="98" t="s">
        <v>63411</v>
      </c>
      <c r="C2086" s="100">
        <v>1275</v>
      </c>
      <c r="D2086" s="98" t="s">
        <v>63412</v>
      </c>
      <c r="E2086" s="98" t="s">
        <v>63413</v>
      </c>
      <c r="F2086" s="104">
        <v>44695</v>
      </c>
      <c r="G2086" s="104">
        <v>45444</v>
      </c>
      <c r="H2086" s="104">
        <v>45808</v>
      </c>
      <c r="J2086" s="101">
        <v>1835</v>
      </c>
      <c r="K2086" s="98" t="s">
        <v>63414</v>
      </c>
      <c r="L2086" s="98" t="s">
        <v>63415</v>
      </c>
      <c r="M2086" s="98" t="s">
        <v>63416</v>
      </c>
      <c r="N2086" s="98" t="s">
        <v>63417</v>
      </c>
      <c r="O2086" s="101">
        <v>35</v>
      </c>
      <c r="P2086" s="101">
        <v>35</v>
      </c>
      <c r="Q2086" s="101">
        <v>0</v>
      </c>
      <c r="R2086" s="101">
        <v>1785</v>
      </c>
    </row>
    <row r="2087">
      <c r="L2087" s="98" t="s">
        <v>63418</v>
      </c>
      <c r="M2087" s="98" t="s">
        <v>63419</v>
      </c>
      <c r="N2087" s="98" t="s">
        <v>63420</v>
      </c>
      <c r="O2087" s="101">
        <v>1800</v>
      </c>
      <c r="P2087" s="101">
        <v>1800</v>
      </c>
    </row>
    <row r="2088">
      <c r="L2088" s="98" t="s">
        <v>63421</v>
      </c>
      <c r="M2088" s="98" t="s">
        <v>63422</v>
      </c>
      <c r="N2088" s="98" t="s">
        <v>63423</v>
      </c>
      <c r="O2088" s="101">
        <v>7</v>
      </c>
      <c r="P2088" s="101">
        <v>7</v>
      </c>
    </row>
    <row r="2089">
      <c r="K2089" s="96" t="s">
        <v>63424</v>
      </c>
      <c r="O2089" s="85">
        <f>SUM(O2086:O2088)</f>
      </c>
      <c r="P2089" s="85">
        <f>SUM(P2086:P2088)</f>
      </c>
    </row>
    <row r="2090">
      <c r="A2090" s="98" t="s">
        <v>63425</v>
      </c>
      <c r="B2090" s="98" t="s">
        <v>63426</v>
      </c>
      <c r="C2090" s="100">
        <v>827</v>
      </c>
      <c r="D2090" s="98" t="s">
        <v>63427</v>
      </c>
      <c r="E2090" s="98" t="s">
        <v>63428</v>
      </c>
      <c r="F2090" s="104">
        <v>43630</v>
      </c>
      <c r="G2090" s="104">
        <v>45474</v>
      </c>
      <c r="H2090" s="104">
        <v>45838</v>
      </c>
      <c r="J2090" s="101">
        <v>1235</v>
      </c>
      <c r="K2090" s="98" t="s">
        <v>63429</v>
      </c>
      <c r="L2090" s="98" t="s">
        <v>63430</v>
      </c>
      <c r="M2090" s="98" t="s">
        <v>63431</v>
      </c>
      <c r="N2090" s="98" t="s">
        <v>63432</v>
      </c>
      <c r="O2090" s="101">
        <v>25</v>
      </c>
      <c r="P2090" s="101">
        <v>15</v>
      </c>
      <c r="Q2090" s="101">
        <v>-0.58999999999999997</v>
      </c>
      <c r="R2090" s="101">
        <v>150</v>
      </c>
    </row>
    <row r="2091">
      <c r="L2091" s="98" t="s">
        <v>63433</v>
      </c>
      <c r="M2091" s="98" t="s">
        <v>63434</v>
      </c>
      <c r="N2091" s="98" t="s">
        <v>63435</v>
      </c>
      <c r="O2091" s="101">
        <v>15</v>
      </c>
      <c r="P2091" s="101">
        <v>45</v>
      </c>
    </row>
    <row r="2092">
      <c r="L2092" s="98" t="s">
        <v>63436</v>
      </c>
      <c r="M2092" s="98" t="s">
        <v>63437</v>
      </c>
      <c r="N2092" s="98" t="s">
        <v>63438</v>
      </c>
      <c r="O2092" s="101">
        <v>10</v>
      </c>
      <c r="P2092" s="101">
        <v>0</v>
      </c>
    </row>
    <row r="2093">
      <c r="L2093" s="98" t="s">
        <v>63439</v>
      </c>
      <c r="M2093" s="98" t="s">
        <v>63440</v>
      </c>
      <c r="N2093" s="98" t="s">
        <v>63441</v>
      </c>
      <c r="O2093" s="101">
        <v>35</v>
      </c>
      <c r="P2093" s="101">
        <v>20</v>
      </c>
    </row>
    <row r="2094">
      <c r="L2094" s="98" t="s">
        <v>63442</v>
      </c>
      <c r="M2094" s="98" t="s">
        <v>63443</v>
      </c>
      <c r="N2094" s="98" t="s">
        <v>63444</v>
      </c>
      <c r="O2094" s="101">
        <v>20</v>
      </c>
      <c r="P2094" s="101">
        <v>0</v>
      </c>
    </row>
    <row r="2095">
      <c r="L2095" s="98" t="s">
        <v>63445</v>
      </c>
      <c r="M2095" s="98" t="s">
        <v>63446</v>
      </c>
      <c r="N2095" s="98" t="s">
        <v>63447</v>
      </c>
      <c r="O2095" s="101">
        <v>10</v>
      </c>
      <c r="P2095" s="101">
        <v>35</v>
      </c>
    </row>
    <row r="2096">
      <c r="L2096" s="98" t="s">
        <v>63448</v>
      </c>
      <c r="M2096" s="98" t="s">
        <v>63449</v>
      </c>
      <c r="N2096" s="98" t="s">
        <v>63450</v>
      </c>
      <c r="O2096" s="101">
        <v>1120</v>
      </c>
      <c r="P2096" s="101">
        <v>1120</v>
      </c>
    </row>
    <row r="2097">
      <c r="L2097" s="98" t="s">
        <v>63451</v>
      </c>
      <c r="M2097" s="98" t="s">
        <v>63452</v>
      </c>
      <c r="N2097" s="98" t="s">
        <v>63453</v>
      </c>
      <c r="O2097" s="101">
        <v>7</v>
      </c>
      <c r="P2097" s="101">
        <v>7</v>
      </c>
    </row>
    <row r="2098">
      <c r="K2098" s="96" t="s">
        <v>63454</v>
      </c>
      <c r="O2098" s="85">
        <f>SUM(O2090:O2097)</f>
      </c>
      <c r="P2098" s="85">
        <f>SUM(P2090:P2097)</f>
      </c>
    </row>
    <row r="2099">
      <c r="A2099" s="98" t="s">
        <v>63455</v>
      </c>
      <c r="B2099" s="98" t="s">
        <v>63456</v>
      </c>
      <c r="C2099" s="100">
        <v>827</v>
      </c>
      <c r="D2099" s="98" t="s">
        <v>63457</v>
      </c>
      <c r="E2099" s="98" t="s">
        <v>63458</v>
      </c>
      <c r="F2099" s="104">
        <v>43008</v>
      </c>
      <c r="G2099" s="104">
        <v>45566</v>
      </c>
      <c r="H2099" s="104">
        <v>45930</v>
      </c>
      <c r="J2099" s="101">
        <v>1155</v>
      </c>
      <c r="K2099" s="98" t="s">
        <v>63459</v>
      </c>
      <c r="L2099" s="98" t="s">
        <v>63460</v>
      </c>
      <c r="M2099" s="98" t="s">
        <v>63461</v>
      </c>
      <c r="N2099" s="98" t="s">
        <v>63462</v>
      </c>
      <c r="O2099" s="101">
        <v>35</v>
      </c>
      <c r="P2099" s="101">
        <v>35</v>
      </c>
      <c r="Q2099" s="101">
        <v>0</v>
      </c>
      <c r="R2099" s="101">
        <v>600</v>
      </c>
    </row>
    <row r="2100">
      <c r="L2100" s="98" t="s">
        <v>63463</v>
      </c>
      <c r="M2100" s="98" t="s">
        <v>63464</v>
      </c>
      <c r="N2100" s="98" t="s">
        <v>63465</v>
      </c>
      <c r="O2100" s="101">
        <v>1124</v>
      </c>
      <c r="P2100" s="101">
        <v>1124</v>
      </c>
    </row>
    <row r="2101">
      <c r="L2101" s="98" t="s">
        <v>63466</v>
      </c>
      <c r="M2101" s="98" t="s">
        <v>63467</v>
      </c>
      <c r="N2101" s="98" t="s">
        <v>63468</v>
      </c>
      <c r="O2101" s="101">
        <v>7</v>
      </c>
      <c r="P2101" s="101">
        <v>7</v>
      </c>
    </row>
    <row r="2102">
      <c r="K2102" s="96" t="s">
        <v>63469</v>
      </c>
      <c r="O2102" s="85">
        <f>SUM(O2099:O2101)</f>
      </c>
      <c r="P2102" s="85">
        <f>SUM(P2099:P2101)</f>
      </c>
    </row>
    <row r="2103">
      <c r="A2103" s="98" t="s">
        <v>63470</v>
      </c>
      <c r="B2103" s="98" t="s">
        <v>63471</v>
      </c>
      <c r="C2103" s="100">
        <v>827</v>
      </c>
      <c r="D2103" s="98" t="s">
        <v>63472</v>
      </c>
      <c r="E2103" s="98" t="s">
        <v>63473</v>
      </c>
      <c r="F2103" s="104">
        <v>45432</v>
      </c>
      <c r="G2103" s="104">
        <v>45432</v>
      </c>
      <c r="H2103" s="104">
        <v>45808</v>
      </c>
      <c r="J2103" s="101">
        <v>1210</v>
      </c>
      <c r="K2103" s="98" t="s">
        <v>63474</v>
      </c>
      <c r="L2103" s="98" t="s">
        <v>63475</v>
      </c>
      <c r="M2103" s="98" t="s">
        <v>63476</v>
      </c>
      <c r="N2103" s="98" t="s">
        <v>63477</v>
      </c>
      <c r="O2103" s="101">
        <v>10</v>
      </c>
      <c r="P2103" s="101">
        <v>0</v>
      </c>
      <c r="Q2103" s="101">
        <v>0</v>
      </c>
      <c r="R2103" s="101">
        <v>150</v>
      </c>
    </row>
    <row r="2104">
      <c r="L2104" s="98" t="s">
        <v>63478</v>
      </c>
      <c r="M2104" s="98" t="s">
        <v>63479</v>
      </c>
      <c r="N2104" s="98" t="s">
        <v>63480</v>
      </c>
      <c r="O2104" s="101">
        <v>20</v>
      </c>
      <c r="P2104" s="101">
        <v>30</v>
      </c>
    </row>
    <row r="2105">
      <c r="L2105" s="98" t="s">
        <v>63481</v>
      </c>
      <c r="M2105" s="98" t="s">
        <v>63482</v>
      </c>
      <c r="N2105" s="98" t="s">
        <v>63483</v>
      </c>
      <c r="O2105" s="101">
        <v>15</v>
      </c>
      <c r="P2105" s="101">
        <v>0</v>
      </c>
    </row>
    <row r="2106">
      <c r="L2106" s="98" t="s">
        <v>63484</v>
      </c>
      <c r="M2106" s="98" t="s">
        <v>63485</v>
      </c>
      <c r="N2106" s="98" t="s">
        <v>63486</v>
      </c>
      <c r="O2106" s="101">
        <v>10</v>
      </c>
      <c r="P2106" s="101">
        <v>35</v>
      </c>
    </row>
    <row r="2107">
      <c r="L2107" s="98" t="s">
        <v>63487</v>
      </c>
      <c r="M2107" s="98" t="s">
        <v>63488</v>
      </c>
      <c r="N2107" s="98" t="s">
        <v>63489</v>
      </c>
      <c r="O2107" s="101">
        <v>35</v>
      </c>
      <c r="P2107" s="101">
        <v>0</v>
      </c>
    </row>
    <row r="2108">
      <c r="L2108" s="98" t="s">
        <v>63490</v>
      </c>
      <c r="M2108" s="98" t="s">
        <v>63491</v>
      </c>
      <c r="N2108" s="98" t="s">
        <v>63492</v>
      </c>
      <c r="O2108" s="101">
        <v>25</v>
      </c>
      <c r="P2108" s="101">
        <v>50</v>
      </c>
    </row>
    <row r="2109">
      <c r="L2109" s="98" t="s">
        <v>63493</v>
      </c>
      <c r="M2109" s="98" t="s">
        <v>63494</v>
      </c>
      <c r="N2109" s="98" t="s">
        <v>63495</v>
      </c>
      <c r="O2109" s="101">
        <v>1095</v>
      </c>
      <c r="P2109" s="101">
        <v>1095</v>
      </c>
    </row>
    <row r="2110">
      <c r="L2110" s="98" t="s">
        <v>63496</v>
      </c>
      <c r="M2110" s="98" t="s">
        <v>63497</v>
      </c>
      <c r="N2110" s="98" t="s">
        <v>63498</v>
      </c>
      <c r="O2110" s="101">
        <v>7</v>
      </c>
      <c r="P2110" s="101">
        <v>7</v>
      </c>
    </row>
    <row r="2111">
      <c r="K2111" s="96" t="s">
        <v>63499</v>
      </c>
      <c r="O2111" s="85">
        <f>SUM(O2103:O2110)</f>
      </c>
      <c r="P2111" s="85">
        <f>SUM(P2103:P2110)</f>
      </c>
    </row>
    <row r="2112">
      <c r="A2112" s="98" t="s">
        <v>63500</v>
      </c>
      <c r="B2112" s="98" t="s">
        <v>63501</v>
      </c>
      <c r="C2112" s="100">
        <v>827</v>
      </c>
      <c r="D2112" s="98" t="s">
        <v>63502</v>
      </c>
      <c r="E2112" s="98" t="s">
        <v>63503</v>
      </c>
      <c r="F2112" s="104">
        <v>43506</v>
      </c>
      <c r="G2112" s="104">
        <v>45536</v>
      </c>
      <c r="H2112" s="104">
        <v>45900</v>
      </c>
      <c r="J2112" s="101">
        <v>1155</v>
      </c>
      <c r="K2112" s="98" t="s">
        <v>63504</v>
      </c>
      <c r="L2112" s="98" t="s">
        <v>63505</v>
      </c>
      <c r="M2112" s="98" t="s">
        <v>63506</v>
      </c>
      <c r="N2112" s="98" t="s">
        <v>63507</v>
      </c>
      <c r="O2112" s="101">
        <v>35</v>
      </c>
      <c r="P2112" s="101">
        <v>35</v>
      </c>
      <c r="Q2112" s="101">
        <v>0</v>
      </c>
      <c r="R2112" s="101">
        <v>750</v>
      </c>
    </row>
    <row r="2113">
      <c r="L2113" s="98" t="s">
        <v>63508</v>
      </c>
      <c r="M2113" s="98" t="s">
        <v>63509</v>
      </c>
      <c r="N2113" s="98" t="s">
        <v>63510</v>
      </c>
      <c r="O2113" s="101">
        <v>1126</v>
      </c>
      <c r="P2113" s="101">
        <v>1126</v>
      </c>
    </row>
    <row r="2114">
      <c r="L2114" s="98" t="s">
        <v>63511</v>
      </c>
      <c r="M2114" s="98" t="s">
        <v>63512</v>
      </c>
      <c r="N2114" s="98" t="s">
        <v>63513</v>
      </c>
      <c r="O2114" s="101">
        <v>7</v>
      </c>
      <c r="P2114" s="101">
        <v>7</v>
      </c>
    </row>
    <row r="2115">
      <c r="K2115" s="96" t="s">
        <v>63514</v>
      </c>
      <c r="O2115" s="85">
        <f>SUM(O2112:O2114)</f>
      </c>
      <c r="P2115" s="85">
        <f>SUM(P2112:P2114)</f>
      </c>
    </row>
    <row r="2116">
      <c r="A2116" s="98" t="s">
        <v>63515</v>
      </c>
      <c r="B2116" s="98" t="s">
        <v>63516</v>
      </c>
      <c r="C2116" s="100">
        <v>1275</v>
      </c>
      <c r="D2116" s="98" t="s">
        <v>63517</v>
      </c>
      <c r="E2116" s="98" t="s">
        <v>63518</v>
      </c>
      <c r="F2116" s="104">
        <v>45272</v>
      </c>
      <c r="G2116" s="104">
        <v>45717</v>
      </c>
      <c r="H2116" s="104">
        <v>46081</v>
      </c>
      <c r="J2116" s="101">
        <v>1860</v>
      </c>
      <c r="K2116" s="98" t="s">
        <v>63519</v>
      </c>
      <c r="L2116" s="98" t="s">
        <v>63520</v>
      </c>
      <c r="M2116" s="98" t="s">
        <v>63521</v>
      </c>
      <c r="N2116" s="98" t="s">
        <v>63522</v>
      </c>
      <c r="O2116" s="101">
        <v>35</v>
      </c>
      <c r="P2116" s="101">
        <v>100</v>
      </c>
      <c r="Q2116" s="101">
        <v>0</v>
      </c>
      <c r="R2116" s="101">
        <v>450</v>
      </c>
    </row>
    <row r="2117">
      <c r="L2117" s="98" t="s">
        <v>63523</v>
      </c>
      <c r="M2117" s="98" t="s">
        <v>63524</v>
      </c>
      <c r="N2117" s="98" t="s">
        <v>63525</v>
      </c>
      <c r="O2117" s="101">
        <v>65</v>
      </c>
      <c r="P2117" s="101">
        <v>0</v>
      </c>
    </row>
    <row r="2118">
      <c r="L2118" s="98" t="s">
        <v>63526</v>
      </c>
      <c r="M2118" s="98" t="s">
        <v>63527</v>
      </c>
      <c r="N2118" s="98" t="s">
        <v>63528</v>
      </c>
      <c r="O2118" s="101">
        <v>1800</v>
      </c>
      <c r="P2118" s="101">
        <v>1800</v>
      </c>
    </row>
    <row r="2119">
      <c r="L2119" s="98" t="s">
        <v>63529</v>
      </c>
      <c r="M2119" s="98" t="s">
        <v>63530</v>
      </c>
      <c r="N2119" s="98" t="s">
        <v>63531</v>
      </c>
      <c r="O2119" s="101">
        <v>7</v>
      </c>
      <c r="P2119" s="101">
        <v>7</v>
      </c>
    </row>
    <row r="2120">
      <c r="K2120" s="96" t="s">
        <v>63532</v>
      </c>
      <c r="O2120" s="85">
        <f>SUM(O2116:O2119)</f>
      </c>
      <c r="P2120" s="85">
        <f>SUM(P2116:P2119)</f>
      </c>
    </row>
    <row r="2121">
      <c r="A2121" s="98" t="s">
        <v>63533</v>
      </c>
      <c r="B2121" s="98" t="s">
        <v>63534</v>
      </c>
      <c r="C2121" s="100">
        <v>1135</v>
      </c>
      <c r="D2121" s="98" t="s">
        <v>63535</v>
      </c>
      <c r="E2121" s="98" t="s">
        <v>63536</v>
      </c>
      <c r="F2121" s="104">
        <v>44208</v>
      </c>
      <c r="G2121" s="104">
        <v>45689</v>
      </c>
      <c r="H2121" s="104">
        <v>45869</v>
      </c>
      <c r="J2121" s="101">
        <v>1580</v>
      </c>
      <c r="K2121" s="98" t="s">
        <v>63537</v>
      </c>
      <c r="L2121" s="98" t="s">
        <v>63538</v>
      </c>
      <c r="M2121" s="98" t="s">
        <v>63539</v>
      </c>
      <c r="N2121" s="98" t="s">
        <v>63540</v>
      </c>
      <c r="O2121" s="101">
        <v>10</v>
      </c>
      <c r="P2121" s="101">
        <v>45</v>
      </c>
      <c r="Q2121" s="101">
        <v>0</v>
      </c>
      <c r="R2121" s="101">
        <v>450</v>
      </c>
    </row>
    <row r="2122">
      <c r="L2122" s="98" t="s">
        <v>63541</v>
      </c>
      <c r="M2122" s="98" t="s">
        <v>63542</v>
      </c>
      <c r="N2122" s="98" t="s">
        <v>63543</v>
      </c>
      <c r="O2122" s="101">
        <v>45</v>
      </c>
      <c r="P2122" s="101">
        <v>45</v>
      </c>
    </row>
    <row r="2123">
      <c r="L2123" s="98" t="s">
        <v>63544</v>
      </c>
      <c r="M2123" s="98" t="s">
        <v>63545</v>
      </c>
      <c r="N2123" s="98" t="s">
        <v>63546</v>
      </c>
      <c r="O2123" s="101">
        <v>15</v>
      </c>
      <c r="P2123" s="101">
        <v>15</v>
      </c>
    </row>
    <row r="2124">
      <c r="L2124" s="98" t="s">
        <v>63547</v>
      </c>
      <c r="M2124" s="98" t="s">
        <v>63548</v>
      </c>
      <c r="N2124" s="98" t="s">
        <v>63549</v>
      </c>
      <c r="O2124" s="101">
        <v>35</v>
      </c>
      <c r="P2124" s="101">
        <v>0</v>
      </c>
    </row>
    <row r="2125">
      <c r="L2125" s="98" t="s">
        <v>63550</v>
      </c>
      <c r="M2125" s="98" t="s">
        <v>63551</v>
      </c>
      <c r="N2125" s="98" t="s">
        <v>63552</v>
      </c>
      <c r="O2125" s="101">
        <v>1520</v>
      </c>
      <c r="P2125" s="101">
        <v>1520</v>
      </c>
    </row>
    <row r="2126">
      <c r="L2126" s="98" t="s">
        <v>63553</v>
      </c>
      <c r="M2126" s="98" t="s">
        <v>63554</v>
      </c>
      <c r="N2126" s="98" t="s">
        <v>63555</v>
      </c>
      <c r="O2126" s="101">
        <v>7</v>
      </c>
      <c r="P2126" s="101">
        <v>7</v>
      </c>
    </row>
    <row r="2127">
      <c r="K2127" s="96" t="s">
        <v>63556</v>
      </c>
      <c r="O2127" s="85">
        <f>SUM(O2121:O2126)</f>
      </c>
      <c r="P2127" s="85">
        <f>SUM(P2121:P2126)</f>
      </c>
    </row>
    <row r="2128">
      <c r="A2128" s="98" t="s">
        <v>63557</v>
      </c>
      <c r="B2128" s="98" t="s">
        <v>63558</v>
      </c>
      <c r="C2128" s="100">
        <v>1275</v>
      </c>
      <c r="D2128" s="98" t="s">
        <v>63559</v>
      </c>
      <c r="E2128" s="98" t="s">
        <v>63560</v>
      </c>
      <c r="F2128" s="104">
        <v>41681</v>
      </c>
      <c r="G2128" s="104">
        <v>45352</v>
      </c>
      <c r="H2128" s="104">
        <v>45777</v>
      </c>
      <c r="J2128" s="101">
        <v>1800</v>
      </c>
      <c r="K2128" s="98" t="s">
        <v>63561</v>
      </c>
      <c r="L2128" s="98" t="s">
        <v>63562</v>
      </c>
      <c r="M2128" s="98" t="s">
        <v>63563</v>
      </c>
      <c r="N2128" s="98" t="s">
        <v>63564</v>
      </c>
      <c r="O2128" s="101">
        <v>1800</v>
      </c>
      <c r="P2128" s="101">
        <v>1800</v>
      </c>
      <c r="Q2128" s="101">
        <v>0</v>
      </c>
      <c r="R2128" s="101">
        <v>0</v>
      </c>
    </row>
    <row r="2129">
      <c r="L2129" s="98" t="s">
        <v>63565</v>
      </c>
      <c r="M2129" s="98" t="s">
        <v>63566</v>
      </c>
      <c r="N2129" s="98" t="s">
        <v>63567</v>
      </c>
      <c r="O2129" s="101">
        <v>6</v>
      </c>
      <c r="P2129" s="101">
        <v>6</v>
      </c>
    </row>
    <row r="2130">
      <c r="K2130" s="96" t="s">
        <v>63568</v>
      </c>
      <c r="O2130" s="85">
        <f>SUM(O2128:O2129)</f>
      </c>
      <c r="P2130" s="85">
        <f>SUM(P2128:P2129)</f>
      </c>
    </row>
    <row r="2131">
      <c r="A2131" s="98" t="s">
        <v>63569</v>
      </c>
      <c r="B2131" s="98" t="s">
        <v>63570</v>
      </c>
      <c r="C2131" s="100">
        <v>827</v>
      </c>
      <c r="D2131" s="98" t="s">
        <v>63571</v>
      </c>
      <c r="E2131" s="98" t="s">
        <v>63572</v>
      </c>
      <c r="F2131" s="104">
        <v>43505</v>
      </c>
      <c r="G2131" s="104">
        <v>45352</v>
      </c>
      <c r="H2131" s="104">
        <v>45777</v>
      </c>
      <c r="J2131" s="101">
        <v>1120</v>
      </c>
      <c r="K2131" s="98" t="s">
        <v>63573</v>
      </c>
      <c r="L2131" s="98" t="s">
        <v>63574</v>
      </c>
      <c r="M2131" s="98" t="s">
        <v>63575</v>
      </c>
      <c r="N2131" s="98" t="s">
        <v>63576</v>
      </c>
      <c r="O2131" s="101">
        <v>1120</v>
      </c>
      <c r="P2131" s="101">
        <v>1120</v>
      </c>
      <c r="Q2131" s="101">
        <v>0</v>
      </c>
      <c r="R2131" s="101">
        <v>150</v>
      </c>
    </row>
    <row r="2132">
      <c r="L2132" s="98" t="s">
        <v>63577</v>
      </c>
      <c r="M2132" s="98" t="s">
        <v>63578</v>
      </c>
      <c r="N2132" s="98" t="s">
        <v>63579</v>
      </c>
      <c r="O2132" s="101">
        <v>40</v>
      </c>
      <c r="P2132" s="101">
        <v>40</v>
      </c>
    </row>
    <row r="2133">
      <c r="L2133" s="98" t="s">
        <v>63580</v>
      </c>
      <c r="M2133" s="98" t="s">
        <v>63581</v>
      </c>
      <c r="N2133" s="98" t="s">
        <v>63582</v>
      </c>
      <c r="O2133" s="101">
        <v>6</v>
      </c>
      <c r="P2133" s="101">
        <v>6</v>
      </c>
    </row>
    <row r="2134">
      <c r="K2134" s="96" t="s">
        <v>63583</v>
      </c>
      <c r="O2134" s="85">
        <f>SUM(O2131:O2133)</f>
      </c>
      <c r="P2134" s="85">
        <f>SUM(P2131:P2133)</f>
      </c>
    </row>
    <row r="2135">
      <c r="A2135" s="98" t="s">
        <v>63584</v>
      </c>
      <c r="B2135" s="98" t="s">
        <v>63585</v>
      </c>
      <c r="C2135" s="100">
        <v>827</v>
      </c>
      <c r="D2135" s="98" t="s">
        <v>63586</v>
      </c>
      <c r="E2135" s="98" t="s">
        <v>63587</v>
      </c>
      <c r="F2135" s="104">
        <v>45492</v>
      </c>
      <c r="G2135" s="104">
        <v>45492</v>
      </c>
      <c r="H2135" s="104">
        <v>45869</v>
      </c>
      <c r="J2135" s="101">
        <v>1225</v>
      </c>
      <c r="K2135" s="98" t="s">
        <v>63588</v>
      </c>
      <c r="L2135" s="98" t="s">
        <v>63589</v>
      </c>
      <c r="M2135" s="98" t="s">
        <v>63590</v>
      </c>
      <c r="N2135" s="98" t="s">
        <v>63591</v>
      </c>
      <c r="O2135" s="101">
        <v>20</v>
      </c>
      <c r="P2135" s="101">
        <v>25</v>
      </c>
      <c r="Q2135" s="101">
        <v>0</v>
      </c>
      <c r="R2135" s="101">
        <v>450</v>
      </c>
    </row>
    <row r="2136">
      <c r="L2136" s="98" t="s">
        <v>63592</v>
      </c>
      <c r="M2136" s="98" t="s">
        <v>63593</v>
      </c>
      <c r="N2136" s="98" t="s">
        <v>63594</v>
      </c>
      <c r="O2136" s="101">
        <v>25</v>
      </c>
      <c r="P2136" s="101">
        <v>0</v>
      </c>
    </row>
    <row r="2137">
      <c r="L2137" s="98" t="s">
        <v>63595</v>
      </c>
      <c r="M2137" s="98" t="s">
        <v>63596</v>
      </c>
      <c r="N2137" s="98" t="s">
        <v>63597</v>
      </c>
      <c r="O2137" s="101">
        <v>10</v>
      </c>
      <c r="P2137" s="101">
        <v>20</v>
      </c>
    </row>
    <row r="2138">
      <c r="L2138" s="98" t="s">
        <v>63598</v>
      </c>
      <c r="M2138" s="98" t="s">
        <v>63599</v>
      </c>
      <c r="N2138" s="98" t="s">
        <v>63600</v>
      </c>
      <c r="O2138" s="101">
        <v>15</v>
      </c>
      <c r="P2138" s="101">
        <v>10</v>
      </c>
    </row>
    <row r="2139">
      <c r="L2139" s="98" t="s">
        <v>63601</v>
      </c>
      <c r="M2139" s="98" t="s">
        <v>63602</v>
      </c>
      <c r="N2139" s="98" t="s">
        <v>63603</v>
      </c>
      <c r="O2139" s="101">
        <v>10</v>
      </c>
      <c r="P2139" s="101">
        <v>25</v>
      </c>
    </row>
    <row r="2140">
      <c r="L2140" s="98" t="s">
        <v>63604</v>
      </c>
      <c r="M2140" s="98" t="s">
        <v>63605</v>
      </c>
      <c r="N2140" s="98" t="s">
        <v>63606</v>
      </c>
      <c r="O2140" s="101">
        <v>1095</v>
      </c>
      <c r="P2140" s="101">
        <v>1095</v>
      </c>
    </row>
    <row r="2141">
      <c r="L2141" s="98" t="s">
        <v>63607</v>
      </c>
      <c r="M2141" s="98" t="s">
        <v>63608</v>
      </c>
      <c r="N2141" s="98" t="s">
        <v>63609</v>
      </c>
      <c r="O2141" s="101">
        <v>7</v>
      </c>
      <c r="P2141" s="101">
        <v>7</v>
      </c>
    </row>
    <row r="2142">
      <c r="K2142" s="96" t="s">
        <v>63610</v>
      </c>
      <c r="O2142" s="85">
        <f>SUM(O2135:O2141)</f>
      </c>
      <c r="P2142" s="85">
        <f>SUM(P2135:P2141)</f>
      </c>
    </row>
    <row r="2143">
      <c r="A2143" s="98" t="s">
        <v>63611</v>
      </c>
      <c r="B2143" s="98" t="s">
        <v>63612</v>
      </c>
      <c r="C2143" s="100">
        <v>827</v>
      </c>
      <c r="D2143" s="98" t="s">
        <v>63613</v>
      </c>
      <c r="E2143" s="98" t="s">
        <v>63614</v>
      </c>
      <c r="J2143" s="101">
        <v>1235</v>
      </c>
      <c r="K2143" s="98" t="s">
        <v>63615</v>
      </c>
      <c r="L2143" s="98" t="s">
        <v>63615</v>
      </c>
      <c r="O2143" s="101">
        <v>0</v>
      </c>
      <c r="P2143" s="101">
        <v>0</v>
      </c>
      <c r="R2143" s="101">
        <v>0</v>
      </c>
    </row>
    <row r="2144">
      <c r="K2144" s="96" t="s">
        <v>63616</v>
      </c>
      <c r="O2144" s="85">
        <f>SUM(O2143:O2143)</f>
      </c>
      <c r="P2144" s="85">
        <f>SUM(P2143:P2143)</f>
      </c>
    </row>
    <row r="2145">
      <c r="A2145" s="98" t="s">
        <v>63617</v>
      </c>
      <c r="B2145" s="98" t="s">
        <v>63618</v>
      </c>
      <c r="C2145" s="100">
        <v>827</v>
      </c>
      <c r="D2145" s="98" t="s">
        <v>63619</v>
      </c>
      <c r="E2145" s="98" t="s">
        <v>63620</v>
      </c>
      <c r="F2145" s="104">
        <v>44824</v>
      </c>
      <c r="G2145" s="104">
        <v>45566</v>
      </c>
      <c r="H2145" s="104">
        <v>45930</v>
      </c>
      <c r="J2145" s="101">
        <v>1120</v>
      </c>
      <c r="K2145" s="98" t="s">
        <v>63621</v>
      </c>
      <c r="L2145" s="98" t="s">
        <v>63622</v>
      </c>
      <c r="M2145" s="98" t="s">
        <v>63623</v>
      </c>
      <c r="N2145" s="98" t="s">
        <v>63624</v>
      </c>
      <c r="O2145" s="101">
        <v>1145</v>
      </c>
      <c r="P2145" s="101">
        <v>1145</v>
      </c>
      <c r="Q2145" s="101">
        <v>0</v>
      </c>
      <c r="R2145" s="101">
        <v>150</v>
      </c>
    </row>
    <row r="2146">
      <c r="L2146" s="98" t="s">
        <v>63625</v>
      </c>
      <c r="M2146" s="98" t="s">
        <v>63626</v>
      </c>
      <c r="N2146" s="98" t="s">
        <v>63627</v>
      </c>
      <c r="O2146" s="101">
        <v>7</v>
      </c>
      <c r="P2146" s="101">
        <v>7</v>
      </c>
    </row>
    <row r="2147">
      <c r="K2147" s="96" t="s">
        <v>63628</v>
      </c>
      <c r="O2147" s="85">
        <f>SUM(O2145:O2146)</f>
      </c>
      <c r="P2147" s="85">
        <f>SUM(P2145:P2146)</f>
      </c>
    </row>
    <row r="2148">
      <c r="A2148" s="98" t="s">
        <v>63629</v>
      </c>
      <c r="B2148" s="98" t="s">
        <v>63630</v>
      </c>
      <c r="C2148" s="100">
        <v>1135</v>
      </c>
      <c r="D2148" s="98" t="s">
        <v>63631</v>
      </c>
      <c r="E2148" s="98" t="s">
        <v>63632</v>
      </c>
      <c r="F2148" s="104">
        <v>45316</v>
      </c>
      <c r="G2148" s="104">
        <v>45748</v>
      </c>
      <c r="H2148" s="104">
        <v>46173</v>
      </c>
      <c r="J2148" s="101">
        <v>1525</v>
      </c>
      <c r="K2148" s="98" t="s">
        <v>63633</v>
      </c>
      <c r="L2148" s="98" t="s">
        <v>63634</v>
      </c>
      <c r="M2148" s="98" t="s">
        <v>63635</v>
      </c>
      <c r="N2148" s="98" t="s">
        <v>63636</v>
      </c>
      <c r="O2148" s="101">
        <v>50</v>
      </c>
      <c r="P2148" s="101">
        <v>50</v>
      </c>
      <c r="Q2148" s="101">
        <v>0</v>
      </c>
      <c r="R2148" s="101">
        <v>150</v>
      </c>
    </row>
    <row r="2149">
      <c r="L2149" s="98" t="s">
        <v>63637</v>
      </c>
      <c r="M2149" s="98" t="s">
        <v>63638</v>
      </c>
      <c r="N2149" s="98" t="s">
        <v>63639</v>
      </c>
      <c r="O2149" s="101">
        <v>1520</v>
      </c>
      <c r="P2149" s="101">
        <v>1520</v>
      </c>
    </row>
    <row r="2150">
      <c r="L2150" s="98" t="s">
        <v>63640</v>
      </c>
      <c r="M2150" s="98" t="s">
        <v>63641</v>
      </c>
      <c r="N2150" s="98" t="s">
        <v>63642</v>
      </c>
      <c r="O2150" s="101">
        <v>7</v>
      </c>
      <c r="P2150" s="101">
        <v>7</v>
      </c>
    </row>
    <row r="2151">
      <c r="K2151" s="96" t="s">
        <v>63643</v>
      </c>
      <c r="O2151" s="85">
        <f>SUM(O2148:O2150)</f>
      </c>
      <c r="P2151" s="85">
        <f>SUM(P2148:P2150)</f>
      </c>
    </row>
    <row r="2152">
      <c r="A2152" s="98" t="s">
        <v>63644</v>
      </c>
      <c r="B2152" s="98" t="s">
        <v>63645</v>
      </c>
      <c r="C2152" s="100">
        <v>1275</v>
      </c>
      <c r="D2152" s="98" t="s">
        <v>63646</v>
      </c>
      <c r="E2152" s="98" t="s">
        <v>63647</v>
      </c>
      <c r="F2152" s="104">
        <v>44695</v>
      </c>
      <c r="G2152" s="104">
        <v>45627</v>
      </c>
      <c r="H2152" s="104">
        <v>45991</v>
      </c>
      <c r="J2152" s="101">
        <v>1825</v>
      </c>
      <c r="K2152" s="98" t="s">
        <v>63648</v>
      </c>
      <c r="L2152" s="98" t="s">
        <v>63649</v>
      </c>
      <c r="M2152" s="98" t="s">
        <v>63650</v>
      </c>
      <c r="N2152" s="98" t="s">
        <v>63651</v>
      </c>
      <c r="O2152" s="101">
        <v>35</v>
      </c>
      <c r="P2152" s="101">
        <v>35</v>
      </c>
      <c r="Q2152" s="101">
        <v>0</v>
      </c>
      <c r="R2152" s="101">
        <v>2075</v>
      </c>
    </row>
    <row r="2153">
      <c r="L2153" s="98" t="s">
        <v>63652</v>
      </c>
      <c r="M2153" s="98" t="s">
        <v>63653</v>
      </c>
      <c r="N2153" s="98" t="s">
        <v>63654</v>
      </c>
      <c r="O2153" s="101">
        <v>1800</v>
      </c>
      <c r="P2153" s="101">
        <v>1800</v>
      </c>
    </row>
    <row r="2154">
      <c r="L2154" s="98" t="s">
        <v>63655</v>
      </c>
      <c r="M2154" s="98" t="s">
        <v>63656</v>
      </c>
      <c r="N2154" s="98" t="s">
        <v>63657</v>
      </c>
      <c r="O2154" s="101">
        <v>183.5</v>
      </c>
      <c r="P2154" s="101">
        <v>0</v>
      </c>
    </row>
    <row r="2155">
      <c r="L2155" s="98" t="s">
        <v>63658</v>
      </c>
      <c r="M2155" s="98" t="s">
        <v>63659</v>
      </c>
      <c r="N2155" s="98" t="s">
        <v>63660</v>
      </c>
      <c r="O2155" s="101">
        <v>7</v>
      </c>
      <c r="P2155" s="101">
        <v>7</v>
      </c>
    </row>
    <row r="2156">
      <c r="K2156" s="96" t="s">
        <v>63661</v>
      </c>
      <c r="O2156" s="85">
        <f>SUM(O2152:O2155)</f>
      </c>
      <c r="P2156" s="85">
        <f>SUM(P2152:P2155)</f>
      </c>
    </row>
    <row r="2157">
      <c r="A2157" s="98" t="s">
        <v>63662</v>
      </c>
      <c r="B2157" s="98" t="s">
        <v>63663</v>
      </c>
      <c r="C2157" s="100">
        <v>827</v>
      </c>
      <c r="D2157" s="98" t="s">
        <v>63664</v>
      </c>
      <c r="E2157" s="98" t="s">
        <v>63665</v>
      </c>
      <c r="F2157" s="104">
        <v>45044</v>
      </c>
      <c r="G2157" s="104">
        <v>45413</v>
      </c>
      <c r="H2157" s="104">
        <v>45777</v>
      </c>
      <c r="I2157" s="104">
        <v>45777</v>
      </c>
      <c r="J2157" s="101">
        <v>1180</v>
      </c>
      <c r="K2157" s="98" t="s">
        <v>63666</v>
      </c>
      <c r="L2157" s="98" t="s">
        <v>63667</v>
      </c>
      <c r="M2157" s="98" t="s">
        <v>63668</v>
      </c>
      <c r="N2157" s="98" t="s">
        <v>63669</v>
      </c>
      <c r="O2157" s="101">
        <v>25</v>
      </c>
      <c r="P2157" s="101">
        <v>25</v>
      </c>
      <c r="Q2157" s="101">
        <v>0</v>
      </c>
      <c r="R2157" s="101">
        <v>1145</v>
      </c>
    </row>
    <row r="2158">
      <c r="L2158" s="98" t="s">
        <v>63670</v>
      </c>
      <c r="M2158" s="98" t="s">
        <v>63671</v>
      </c>
      <c r="N2158" s="98" t="s">
        <v>63672</v>
      </c>
      <c r="O2158" s="101">
        <v>1120</v>
      </c>
      <c r="P2158" s="101">
        <v>1120</v>
      </c>
    </row>
    <row r="2159">
      <c r="L2159" s="98" t="s">
        <v>63673</v>
      </c>
      <c r="M2159" s="98" t="s">
        <v>63674</v>
      </c>
      <c r="N2159" s="98" t="s">
        <v>63675</v>
      </c>
      <c r="O2159" s="101">
        <v>7</v>
      </c>
      <c r="P2159" s="101">
        <v>7</v>
      </c>
    </row>
    <row r="2160">
      <c r="K2160" s="96" t="s">
        <v>63676</v>
      </c>
      <c r="O2160" s="85">
        <f>SUM(O2157:O2159)</f>
      </c>
      <c r="P2160" s="85">
        <f>SUM(P2157:P2159)</f>
      </c>
    </row>
    <row r="2161">
      <c r="A2161" s="98" t="s">
        <v>63677</v>
      </c>
      <c r="B2161" s="98" t="s">
        <v>63678</v>
      </c>
      <c r="C2161" s="100">
        <v>827</v>
      </c>
      <c r="D2161" s="98" t="s">
        <v>63679</v>
      </c>
      <c r="E2161" s="98" t="s">
        <v>63680</v>
      </c>
      <c r="F2161" s="104">
        <v>45196</v>
      </c>
      <c r="G2161" s="104">
        <v>45566</v>
      </c>
      <c r="H2161" s="104">
        <v>45930</v>
      </c>
      <c r="J2161" s="101">
        <v>1200</v>
      </c>
      <c r="K2161" s="98" t="s">
        <v>63681</v>
      </c>
      <c r="L2161" s="98" t="s">
        <v>63682</v>
      </c>
      <c r="M2161" s="98" t="s">
        <v>63683</v>
      </c>
      <c r="N2161" s="98" t="s">
        <v>63684</v>
      </c>
      <c r="O2161" s="101">
        <v>20</v>
      </c>
      <c r="P2161" s="101">
        <v>0</v>
      </c>
      <c r="Q2161" s="101">
        <v>0</v>
      </c>
      <c r="R2161" s="101">
        <v>150</v>
      </c>
    </row>
    <row r="2162">
      <c r="L2162" s="98" t="s">
        <v>63685</v>
      </c>
      <c r="M2162" s="98" t="s">
        <v>63686</v>
      </c>
      <c r="N2162" s="98" t="s">
        <v>63687</v>
      </c>
      <c r="O2162" s="101">
        <v>10</v>
      </c>
      <c r="P2162" s="101">
        <v>0</v>
      </c>
    </row>
    <row r="2163">
      <c r="L2163" s="98" t="s">
        <v>63688</v>
      </c>
      <c r="M2163" s="98" t="s">
        <v>63689</v>
      </c>
      <c r="N2163" s="98" t="s">
        <v>63690</v>
      </c>
      <c r="O2163" s="101">
        <v>25</v>
      </c>
      <c r="P2163" s="101">
        <v>10</v>
      </c>
    </row>
    <row r="2164">
      <c r="L2164" s="98" t="s">
        <v>63691</v>
      </c>
      <c r="M2164" s="98" t="s">
        <v>63692</v>
      </c>
      <c r="N2164" s="98" t="s">
        <v>63693</v>
      </c>
      <c r="O2164" s="101">
        <v>10</v>
      </c>
      <c r="P2164" s="101">
        <v>35</v>
      </c>
    </row>
    <row r="2165">
      <c r="L2165" s="98" t="s">
        <v>63694</v>
      </c>
      <c r="M2165" s="98" t="s">
        <v>63695</v>
      </c>
      <c r="N2165" s="98" t="s">
        <v>63696</v>
      </c>
      <c r="O2165" s="101">
        <v>15</v>
      </c>
      <c r="P2165" s="101">
        <v>35</v>
      </c>
    </row>
    <row r="2166">
      <c r="L2166" s="98" t="s">
        <v>63697</v>
      </c>
      <c r="M2166" s="98" t="s">
        <v>63698</v>
      </c>
      <c r="N2166" s="98" t="s">
        <v>63699</v>
      </c>
      <c r="O2166" s="101">
        <v>1145</v>
      </c>
      <c r="P2166" s="101">
        <v>1145</v>
      </c>
    </row>
    <row r="2167">
      <c r="L2167" s="98" t="s">
        <v>63700</v>
      </c>
      <c r="M2167" s="98" t="s">
        <v>63701</v>
      </c>
      <c r="N2167" s="98" t="s">
        <v>63702</v>
      </c>
      <c r="O2167" s="101">
        <v>7</v>
      </c>
      <c r="P2167" s="101">
        <v>7</v>
      </c>
    </row>
    <row r="2168">
      <c r="K2168" s="96" t="s">
        <v>63703</v>
      </c>
      <c r="O2168" s="85">
        <f>SUM(O2161:O2167)</f>
      </c>
      <c r="P2168" s="85">
        <f>SUM(P2161:P2167)</f>
      </c>
    </row>
    <row r="2169">
      <c r="A2169" s="98" t="s">
        <v>63704</v>
      </c>
      <c r="B2169" s="98" t="s">
        <v>63705</v>
      </c>
      <c r="C2169" s="100">
        <v>827</v>
      </c>
      <c r="D2169" s="98" t="s">
        <v>63706</v>
      </c>
      <c r="E2169" s="98" t="s">
        <v>63707</v>
      </c>
      <c r="J2169" s="101">
        <v>1235</v>
      </c>
      <c r="K2169" s="98" t="s">
        <v>63708</v>
      </c>
      <c r="L2169" s="98" t="s">
        <v>63708</v>
      </c>
      <c r="O2169" s="101">
        <v>0</v>
      </c>
      <c r="P2169" s="101">
        <v>0</v>
      </c>
      <c r="R2169" s="101">
        <v>0</v>
      </c>
    </row>
    <row r="2170">
      <c r="K2170" s="96" t="s">
        <v>63709</v>
      </c>
      <c r="O2170" s="85">
        <f>SUM(O2169:O2169)</f>
      </c>
      <c r="P2170" s="85">
        <f>SUM(P2169:P2169)</f>
      </c>
    </row>
    <row r="2171">
      <c r="A2171" s="98" t="s">
        <v>63710</v>
      </c>
      <c r="B2171" s="98" t="s">
        <v>63711</v>
      </c>
      <c r="C2171" s="100">
        <v>827</v>
      </c>
      <c r="D2171" s="98" t="s">
        <v>63712</v>
      </c>
      <c r="E2171" s="98" t="s">
        <v>63713</v>
      </c>
      <c r="F2171" s="104">
        <v>44805</v>
      </c>
      <c r="G2171" s="104">
        <v>45505</v>
      </c>
      <c r="H2171" s="104">
        <v>45869</v>
      </c>
      <c r="J2171" s="101">
        <v>1200</v>
      </c>
      <c r="K2171" s="98" t="s">
        <v>63714</v>
      </c>
      <c r="L2171" s="98" t="s">
        <v>63715</v>
      </c>
      <c r="M2171" s="98" t="s">
        <v>63716</v>
      </c>
      <c r="N2171" s="98" t="s">
        <v>63717</v>
      </c>
      <c r="O2171" s="101">
        <v>10</v>
      </c>
      <c r="P2171" s="101">
        <v>0</v>
      </c>
      <c r="Q2171" s="101">
        <v>0</v>
      </c>
      <c r="R2171" s="101">
        <v>150</v>
      </c>
    </row>
    <row r="2172">
      <c r="L2172" s="98" t="s">
        <v>63718</v>
      </c>
      <c r="M2172" s="98" t="s">
        <v>63719</v>
      </c>
      <c r="N2172" s="98" t="s">
        <v>63720</v>
      </c>
      <c r="O2172" s="101">
        <v>25</v>
      </c>
      <c r="P2172" s="101">
        <v>15</v>
      </c>
    </row>
    <row r="2173">
      <c r="L2173" s="98" t="s">
        <v>63721</v>
      </c>
      <c r="M2173" s="98" t="s">
        <v>63722</v>
      </c>
      <c r="N2173" s="98" t="s">
        <v>63723</v>
      </c>
      <c r="O2173" s="101">
        <v>10</v>
      </c>
      <c r="P2173" s="101">
        <v>20</v>
      </c>
    </row>
    <row r="2174">
      <c r="L2174" s="98" t="s">
        <v>63724</v>
      </c>
      <c r="M2174" s="98" t="s">
        <v>63725</v>
      </c>
      <c r="N2174" s="98" t="s">
        <v>63726</v>
      </c>
      <c r="O2174" s="101">
        <v>15</v>
      </c>
      <c r="P2174" s="101">
        <v>0</v>
      </c>
    </row>
    <row r="2175">
      <c r="L2175" s="98" t="s">
        <v>63727</v>
      </c>
      <c r="M2175" s="98" t="s">
        <v>63728</v>
      </c>
      <c r="N2175" s="98" t="s">
        <v>63729</v>
      </c>
      <c r="O2175" s="101">
        <v>20</v>
      </c>
      <c r="P2175" s="101">
        <v>45</v>
      </c>
    </row>
    <row r="2176">
      <c r="L2176" s="98" t="s">
        <v>63730</v>
      </c>
      <c r="M2176" s="98" t="s">
        <v>63731</v>
      </c>
      <c r="N2176" s="98" t="s">
        <v>63732</v>
      </c>
      <c r="O2176" s="101">
        <v>1145</v>
      </c>
      <c r="P2176" s="101">
        <v>1145</v>
      </c>
    </row>
    <row r="2177">
      <c r="L2177" s="98" t="s">
        <v>63733</v>
      </c>
      <c r="M2177" s="98" t="s">
        <v>63734</v>
      </c>
      <c r="N2177" s="98" t="s">
        <v>63735</v>
      </c>
      <c r="O2177" s="101">
        <v>7</v>
      </c>
      <c r="P2177" s="101">
        <v>7</v>
      </c>
    </row>
    <row r="2178">
      <c r="K2178" s="96" t="s">
        <v>63736</v>
      </c>
      <c r="O2178" s="85">
        <f>SUM(O2171:O2177)</f>
      </c>
      <c r="P2178" s="85">
        <f>SUM(P2171:P2177)</f>
      </c>
    </row>
    <row r="2179">
      <c r="B2179" s="81" t="s">
        <v>63737</v>
      </c>
      <c r="C2179" s="69">
        <f>SUM(C8:C11)+SUM(C13:C15)+SUM(C17:C25)+SUM(C27:C30)+SUM(C32:C40)+SUM(C42:C45)+SUM(C47:C50)+SUM(C52:C55)+SUM(C57:C63)+SUM(C65:C72)+SUM(C74:C80)+SUM(C82:C88)+SUM(C90:C95)+SUM(C97:C99)+SUM(C101:C109)+SUM(C111:C118)+SUM(C120:C143)+SUM(C145:C151)+SUM(C153:C153)+SUM(C155:C162)+SUM(C164:C169)+SUM(C171:C179)+SUM(C181:C182)+SUM(C184:C190)+SUM(C192:C197)+SUM(C199:C205)+SUM(C207:C212)+SUM(C214:C215)+SUM(C217:C222)+SUM(C224:C230)+SUM(C232:C232)+SUM(C234:C239)+SUM(C241:C241)+SUM(C243:C248)+SUM(C250:C250)+SUM(C252:C258)+SUM(C260:C266)+SUM(C268:C271)+SUM(C273:C279)+SUM(C281:C285)+SUM(C287:C287)+SUM(C289:C291)+SUM(C293:C299)+SUM(C301:C307)+SUM(C309:C311)+SUM(C313:C315)+SUM(C317:C321)+SUM(C323:C327)+SUM(C329:C331)+SUM(C333:C335)+SUM(C337:C341)+SUM(C343:C348)+SUM(C350:C355)+SUM(C357:C359)+SUM(C361:C366)+SUM(C368:C373)+SUM(C375:C380)+SUM(C382:C388)+SUM(C390:C395)+SUM(C397:C403)+SUM(C405:C409)+SUM(C411:C417)+SUM(C419:C424)+SUM(C426:C431)+SUM(C433:C434)+SUM(C436:C442)+SUM(C444:C445)+SUM(C447:C449)+SUM(C451:C456)+SUM(C458:C461)+SUM(C463:C469)+SUM(C471:C477)+SUM(C479:C485)+SUM(C487:C492)+SUM(C494:C499)+SUM(C501:C502)+SUM(C504:C510)+SUM(C512:C517)+SUM(C519:C519)+SUM(C521:C526)+SUM(C528:C534)+SUM(C536:C541)+SUM(C543:C548)+SUM(C550:C555)+SUM(C557:C561)+SUM(C563:C570)+SUM(C572:C574)+SUM(C576:C582)+SUM(C584:C590)+SUM(C592:C598)+SUM(C600:C603)+SUM(C605:C606)+SUM(C608:C613)+SUM(C615:C621)+SUM(C623:C628)+SUM(C630:C635)+SUM(C637:C642)+SUM(C644:C649)+SUM(C651:C656)+SUM(C658:C663)+SUM(C665:C671)+SUM(C673:C679)+SUM(C681:C687)+SUM(C689:C689)+SUM(C691:C697)+SUM(C699:C699)+SUM(C701:C707)+SUM(C709:C715)+SUM(C717:C722)+SUM(C724:C729)+SUM(C731:C736)+SUM(C738:C743)+SUM(C745:C751)+SUM(C753:C759)+SUM(C761:C765)+SUM(C767:C773)+SUM(C775:C780)+SUM(C782:C788)+SUM(C790:C792)+SUM(C794:C799)+SUM(C801:C807)+SUM(C809:C815)+SUM(C817:C822)+SUM(C824:C827)+SUM(C829:C834)+SUM(C836:C842)+SUM(C844:C847)+SUM(C849:C854)+SUM(C856:C862)+SUM(C864:C870)+SUM(C872:C872)+SUM(C874:C880)+SUM(C882:C887)+SUM(C889:C894)+SUM(C896:C897)+SUM(C899:C904)+SUM(C906:C911)+SUM(C913:C913)+SUM(C915:C920)+SUM(C922:C928)+SUM(C930:C930)+SUM(C932:C936)+SUM(C938:C943)+SUM(C945:C947)+SUM(C949:C953)+SUM(C955:C955)+SUM(C957:C958)+SUM(C960:C968)+SUM(C970:C971)+SUM(C973:C982)+SUM(C984:C990)+SUM(C992:C997)+SUM(C999:C1005)+SUM(C1007:C1012)+SUM(C1014:C1016)+SUM(C1018:C1023)+SUM(C1025:C1030)+SUM(C1032:C1037)+SUM(C1039:C1044)+SUM(C1046:C1051)+SUM(C1053:C1055)+SUM(C1057:C1062)+SUM(C1064:C1067)+SUM(C1069:C1076)+SUM(C1078:C1086)+SUM(C1088:C1091)+SUM(C1093:C1100)+SUM(C1102:C1105)+SUM(C1107:C1112)+SUM(C1114:C1116)+SUM(C1118:C1120)+SUM(C1122:C1128)+SUM(C1130:C1130)+SUM(C1132:C1138)+SUM(C1140:C1145)+SUM(C1147:C1149)+SUM(C1151:C1152)+SUM(C1154:C1160)+SUM(C1162:C1167)+SUM(C1169:C1175)+SUM(C1177:C1182)+SUM(C1184:C1190)+SUM(C1192:C1199)+SUM(C1201:C1207)+SUM(C1209:C1210)+SUM(C1212:C1215)+SUM(C1217:C1222)+SUM(C1224:C1229)+SUM(C1231:C1236)+SUM(C1238:C1243)+SUM(C1245:C1250)+SUM(C1252:C1257)+SUM(C1259:C1265)+SUM(C1267:C1273)+SUM(C1275:C1280)+SUM(C1282:C1282)+SUM(C1284:C1289)+SUM(C1291:C1296)+SUM(C1298:C1301)+SUM(C1303:C1306)+SUM(C1308:C1314)+SUM(C1316:C1319)+SUM(C1321:C1321)+SUM(C1323:C1329)+SUM(C1331:C1332)+SUM(C1334:C1336)+SUM(C1338:C1344)+SUM(C1346:C1348)+SUM(C1350:C1351)+SUM(C1353:C1359)+SUM(C1361:C1366)+SUM(C1368:C1368)+SUM(C1370:C1376)+SUM(C1378:C1380)+SUM(C1382:C1386)+SUM(C1388:C1394)+SUM(C1396:C1402)+SUM(C1404:C1410)+SUM(C1412:C1418)+SUM(C1420:C1426)+SUM(C1428:C1430)+SUM(C1432:C1434)+SUM(C1436:C1441)+SUM(C1443:C1448)+SUM(C1450:C1456)+SUM(C1458:C1463)+SUM(C1465:C1470)+SUM(C1472:C1477)+SUM(C1479:C1484)+SUM(C1486:C1505)+SUM(C1507:C1508)+SUM(C1510:C1515)+SUM(C1517:C1519)+SUM(C1521:C1533)+SUM(C1535:C1535)+SUM(C1537:C1546)+SUM(C1548:C1551)+SUM(C1553:C1559)+SUM(C1561:C1563)+SUM(C1565:C1568)+SUM(C1570:C1572)+SUM(C1574:C1575)+SUM(C1577:C1583)+SUM(C1585:C1591)+SUM(C1593:C1599)+SUM(C1601:C1608)+SUM(C1610:C1610)+SUM(C1612:C1614)+SUM(C1616:C1622)+SUM(C1624:C1630)+SUM(C1632:C1632)+SUM(C1634:C1656)+SUM(C1658:C1660)+SUM(C1662:C1667)+SUM(C1669:C1674)+SUM(C1676:C1681)+SUM(C1683:C1688)+SUM(C1690:C1695)+SUM(C1697:C1703)+SUM(C1705:C1711)+SUM(C1713:C1719)+SUM(C1721:C1727)+SUM(C1729:C1734)+SUM(C1736:C1742)+SUM(C1744:C1751)+SUM(C1753:C1755)+SUM(C1757:C1763)+SUM(C1765:C1771)+SUM(C1773:C1777)+SUM(C1779:C1781)+SUM(C1783:C1787)+SUM(C1789:C1796)+SUM(C1798:C1803)+SUM(C1805:C1811)+SUM(C1813:C1818)+SUM(C1820:C1822)+SUM(C1824:C1826)+SUM(C1828:C1829)+SUM(C1831:C1837)+SUM(C1839:C1845)+SUM(C1847:C1853)+SUM(C1855:C1860)+SUM(C1862:C1865)+SUM(C1867:C1870)+SUM(C1872:C1873)+SUM(C1875:C1882)+SUM(C1884:C1891)+SUM(C1893:C1895)+SUM(C1897:C1903)+SUM(C1905:C1906)+SUM(C1908:C1916)+SUM(C1918:C1925)+SUM(C1927:C1934)+SUM(C1936:C1942)+SUM(C1944:C1945)+SUM(C1947:C1947)+SUM(C1949:C1956)+SUM(C1958:C1964)+SUM(C1966:C1972)+SUM(C1974:C1974)+SUM(C1976:C1982)+SUM(C1984:C1987)+SUM(C1989:C1992)+SUM(C1994:C2001)+SUM(C2003:C2008)+SUM(C2010:C2013)+SUM(C2015:C2022)+SUM(C2024:C2026)+SUM(C2028:C2029)+SUM(C2031:C2037)+SUM(C2039:C2044)+SUM(C2046:C2051)+SUM(C2053:C2058)+SUM(C2060:C2066)+SUM(C2068:C2073)+SUM(C2075:C2075)+SUM(C2077:C2082)+SUM(C2084:C2084)+SUM(C2086:C2088)+SUM(C2090:C2097)+SUM(C2099:C2101)+SUM(C2103:C2110)+SUM(C2112:C2114)+SUM(C2116:C2119)+SUM(C2121:C2126)+SUM(C2128:C2129)+SUM(C2131:C2133)+SUM(C2135:C2141)+SUM(C2143:C2143)+SUM(C2145:C2146)+SUM(C2148:C2150)+SUM(C2152:C2155)+SUM(C2157:C2159)+SUM(C2161:C2167)+SUM(C2169:C2169)+SUM(C2171:C2177)</f>
      </c>
      <c r="J2179" s="70">
        <f>SUM(J8:J11)+SUM(J13:J15)+SUM(J17:J25)+SUM(J27:J30)+SUM(J32:J40)+SUM(J42:J45)+SUM(J47:J50)+SUM(J52:J55)+SUM(J57:J63)+SUM(J65:J72)+SUM(J74:J80)+SUM(J82:J88)+SUM(J90:J95)+SUM(J97:J99)+SUM(J101:J109)+SUM(J111:J118)+SUM(J120:J143)+SUM(J145:J151)+SUM(J153:J153)+SUM(J155:J162)+SUM(J164:J169)+SUM(J171:J179)+SUM(J181:J182)+SUM(J184:J190)+SUM(J192:J197)+SUM(J199:J205)+SUM(J207:J212)+SUM(J214:J215)+SUM(J217:J222)+SUM(J224:J230)+SUM(J232:J232)+SUM(J234:J239)+SUM(J241:J241)+SUM(J243:J248)+SUM(J250:J250)+SUM(J252:J258)+SUM(J260:J266)+SUM(J268:J271)+SUM(J273:J279)+SUM(J281:J285)+SUM(J287:J287)+SUM(J289:J291)+SUM(J293:J299)+SUM(J301:J307)+SUM(J309:J311)+SUM(J313:J315)+SUM(J317:J321)+SUM(J323:J327)+SUM(J329:J331)+SUM(J333:J335)+SUM(J337:J341)+SUM(J343:J348)+SUM(J350:J355)+SUM(J357:J359)+SUM(J361:J366)+SUM(J368:J373)+SUM(J375:J380)+SUM(J382:J388)+SUM(J390:J395)+SUM(J397:J403)+SUM(J405:J409)+SUM(J411:J417)+SUM(J419:J424)+SUM(J426:J431)+SUM(J433:J434)+SUM(J436:J442)+SUM(J444:J445)+SUM(J447:J449)+SUM(J451:J456)+SUM(J458:J461)+SUM(J463:J469)+SUM(J471:J477)+SUM(J479:J485)+SUM(J487:J492)+SUM(J494:J499)+SUM(J501:J502)+SUM(J504:J510)+SUM(J512:J517)+SUM(J519:J519)+SUM(J521:J526)+SUM(J528:J534)+SUM(J536:J541)+SUM(J543:J548)+SUM(J550:J555)+SUM(J557:J561)+SUM(J563:J570)+SUM(J572:J574)+SUM(J576:J582)+SUM(J584:J590)+SUM(J592:J598)+SUM(J600:J603)+SUM(J605:J606)+SUM(J608:J613)+SUM(J615:J621)+SUM(J623:J628)+SUM(J630:J635)+SUM(J637:J642)+SUM(J644:J649)+SUM(J651:J656)+SUM(J658:J663)+SUM(J665:J671)+SUM(J673:J679)+SUM(J681:J687)+SUM(J689:J689)+SUM(J691:J697)+SUM(J699:J699)+SUM(J701:J707)+SUM(J709:J715)+SUM(J717:J722)+SUM(J724:J729)+SUM(J731:J736)+SUM(J738:J743)+SUM(J745:J751)+SUM(J753:J759)+SUM(J761:J765)+SUM(J767:J773)+SUM(J775:J780)+SUM(J782:J788)+SUM(J790:J792)+SUM(J794:J799)+SUM(J801:J807)+SUM(J809:J815)+SUM(J817:J822)+SUM(J824:J827)+SUM(J829:J834)+SUM(J836:J842)+SUM(J844:J847)+SUM(J849:J854)+SUM(J856:J862)+SUM(J864:J870)+SUM(J872:J872)+SUM(J874:J880)+SUM(J882:J887)+SUM(J889:J894)+SUM(J896:J897)+SUM(J899:J904)+SUM(J906:J911)+SUM(J913:J913)+SUM(J915:J920)+SUM(J922:J928)+SUM(J930:J930)+SUM(J932:J936)+SUM(J938:J943)+SUM(J945:J947)+SUM(J949:J953)+SUM(J955:J955)+SUM(J957:J958)+SUM(J960:J968)+SUM(J970:J971)+SUM(J973:J982)+SUM(J984:J990)+SUM(J992:J997)+SUM(J999:J1005)+SUM(J1007:J1012)+SUM(J1014:J1016)+SUM(J1018:J1023)+SUM(J1025:J1030)+SUM(J1032:J1037)+SUM(J1039:J1044)+SUM(J1046:J1051)+SUM(J1053:J1055)+SUM(J1057:J1062)+SUM(J1064:J1067)+SUM(J1069:J1076)+SUM(J1078:J1086)+SUM(J1088:J1091)+SUM(J1093:J1100)+SUM(J1102:J1105)+SUM(J1107:J1112)+SUM(J1114:J1116)+SUM(J1118:J1120)+SUM(J1122:J1128)+SUM(J1130:J1130)+SUM(J1132:J1138)+SUM(J1140:J1145)+SUM(J1147:J1149)+SUM(J1151:J1152)+SUM(J1154:J1160)+SUM(J1162:J1167)+SUM(J1169:J1175)+SUM(J1177:J1182)+SUM(J1184:J1190)+SUM(J1192:J1199)+SUM(J1201:J1207)+SUM(J1209:J1210)+SUM(J1212:J1215)+SUM(J1217:J1222)+SUM(J1224:J1229)+SUM(J1231:J1236)+SUM(J1238:J1243)+SUM(J1245:J1250)+SUM(J1252:J1257)+SUM(J1259:J1265)+SUM(J1267:J1273)+SUM(J1275:J1280)+SUM(J1282:J1282)+SUM(J1284:J1289)+SUM(J1291:J1296)+SUM(J1298:J1301)+SUM(J1303:J1306)+SUM(J1308:J1314)+SUM(J1316:J1319)+SUM(J1321:J1321)+SUM(J1323:J1329)+SUM(J1331:J1332)+SUM(J1334:J1336)+SUM(J1338:J1344)+SUM(J1346:J1348)+SUM(J1350:J1351)+SUM(J1353:J1359)+SUM(J1361:J1366)+SUM(J1368:J1368)+SUM(J1370:J1376)+SUM(J1378:J1380)+SUM(J1382:J1386)+SUM(J1388:J1394)+SUM(J1396:J1402)+SUM(J1404:J1410)+SUM(J1412:J1418)+SUM(J1420:J1426)+SUM(J1428:J1430)+SUM(J1432:J1434)+SUM(J1436:J1441)+SUM(J1443:J1448)+SUM(J1450:J1456)+SUM(J1458:J1463)+SUM(J1465:J1470)+SUM(J1472:J1477)+SUM(J1479:J1484)+SUM(J1486:J1505)+SUM(J1507:J1508)+SUM(J1510:J1515)+SUM(J1517:J1519)+SUM(J1521:J1533)+SUM(J1535:J1535)+SUM(J1537:J1546)+SUM(J1548:J1551)+SUM(J1553:J1559)+SUM(J1561:J1563)+SUM(J1565:J1568)+SUM(J1570:J1572)+SUM(J1574:J1575)+SUM(J1577:J1583)+SUM(J1585:J1591)+SUM(J1593:J1599)+SUM(J1601:J1608)+SUM(J1610:J1610)+SUM(J1612:J1614)+SUM(J1616:J1622)+SUM(J1624:J1630)+SUM(J1632:J1632)+SUM(J1634:J1656)+SUM(J1658:J1660)+SUM(J1662:J1667)+SUM(J1669:J1674)+SUM(J1676:J1681)+SUM(J1683:J1688)+SUM(J1690:J1695)+SUM(J1697:J1703)+SUM(J1705:J1711)+SUM(J1713:J1719)+SUM(J1721:J1727)+SUM(J1729:J1734)+SUM(J1736:J1742)+SUM(J1744:J1751)+SUM(J1753:J1755)+SUM(J1757:J1763)+SUM(J1765:J1771)+SUM(J1773:J1777)+SUM(J1779:J1781)+SUM(J1783:J1787)+SUM(J1789:J1796)+SUM(J1798:J1803)+SUM(J1805:J1811)+SUM(J1813:J1818)+SUM(J1820:J1822)+SUM(J1824:J1826)+SUM(J1828:J1829)+SUM(J1831:J1837)+SUM(J1839:J1845)+SUM(J1847:J1853)+SUM(J1855:J1860)+SUM(J1862:J1865)+SUM(J1867:J1870)+SUM(J1872:J1873)+SUM(J1875:J1882)+SUM(J1884:J1891)+SUM(J1893:J1895)+SUM(J1897:J1903)+SUM(J1905:J1906)+SUM(J1908:J1916)+SUM(J1918:J1925)+SUM(J1927:J1934)+SUM(J1936:J1942)+SUM(J1944:J1945)+SUM(J1947:J1947)+SUM(J1949:J1956)+SUM(J1958:J1964)+SUM(J1966:J1972)+SUM(J1974:J1974)+SUM(J1976:J1982)+SUM(J1984:J1987)+SUM(J1989:J1992)+SUM(J1994:J2001)+SUM(J2003:J2008)+SUM(J2010:J2013)+SUM(J2015:J2022)+SUM(J2024:J2026)+SUM(J2028:J2029)+SUM(J2031:J2037)+SUM(J2039:J2044)+SUM(J2046:J2051)+SUM(J2053:J2058)+SUM(J2060:J2066)+SUM(J2068:J2073)+SUM(J2075:J2075)+SUM(J2077:J2082)+SUM(J2084:J2084)+SUM(J2086:J2088)+SUM(J2090:J2097)+SUM(J2099:J2101)+SUM(J2103:J2110)+SUM(J2112:J2114)+SUM(J2116:J2119)+SUM(J2121:J2126)+SUM(J2128:J2129)+SUM(J2131:J2133)+SUM(J2135:J2141)+SUM(J2143:J2143)+SUM(J2145:J2146)+SUM(J2148:J2150)+SUM(J2152:J2155)+SUM(J2157:J2159)+SUM(J2161:J2167)+SUM(J2169:J2169)+SUM(J2171:J2177)</f>
      </c>
      <c r="O2179" s="70">
        <f>SUM(O8:O11)+SUM(O13:O15)+SUM(O17:O25)+SUM(O27:O30)+SUM(O32:O40)+SUM(O42:O45)+SUM(O47:O50)+SUM(O52:O55)+SUM(O57:O63)+SUM(O65:O72)+SUM(O74:O80)+SUM(O82:O88)+SUM(O90:O95)+SUM(O97:O99)+SUM(O101:O109)+SUM(O111:O118)+SUM(O120:O143)+SUM(O145:O151)+SUM(O153:O153)+SUM(O155:O162)+SUM(O164:O169)+SUM(O171:O179)+SUM(O181:O182)+SUM(O184:O190)+SUM(O192:O197)+SUM(O199:O205)+SUM(O207:O212)+SUM(O214:O215)+SUM(O217:O222)+SUM(O224:O230)+SUM(O232:O232)+SUM(O234:O239)+SUM(O241:O241)+SUM(O243:O248)+SUM(O250:O250)+SUM(O252:O258)+SUM(O260:O266)+SUM(O268:O271)+SUM(O273:O279)+SUM(O281:O285)+SUM(O287:O287)+SUM(O289:O291)+SUM(O293:O299)+SUM(O301:O307)+SUM(O309:O311)+SUM(O313:O315)+SUM(O317:O321)+SUM(O323:O327)+SUM(O329:O331)+SUM(O333:O335)+SUM(O337:O341)+SUM(O343:O348)+SUM(O350:O355)+SUM(O357:O359)+SUM(O361:O366)+SUM(O368:O373)+SUM(O375:O380)+SUM(O382:O388)+SUM(O390:O395)+SUM(O397:O403)+SUM(O405:O409)+SUM(O411:O417)+SUM(O419:O424)+SUM(O426:O431)+SUM(O433:O434)+SUM(O436:O442)+SUM(O444:O445)+SUM(O447:O449)+SUM(O451:O456)+SUM(O458:O461)+SUM(O463:O469)+SUM(O471:O477)+SUM(O479:O485)+SUM(O487:O492)+SUM(O494:O499)+SUM(O501:O502)+SUM(O504:O510)+SUM(O512:O517)+SUM(O519:O519)+SUM(O521:O526)+SUM(O528:O534)+SUM(O536:O541)+SUM(O543:O548)+SUM(O550:O555)+SUM(O557:O561)+SUM(O563:O570)+SUM(O572:O574)+SUM(O576:O582)+SUM(O584:O590)+SUM(O592:O598)+SUM(O600:O603)+SUM(O605:O606)+SUM(O608:O613)+SUM(O615:O621)+SUM(O623:O628)+SUM(O630:O635)+SUM(O637:O642)+SUM(O644:O649)+SUM(O651:O656)+SUM(O658:O663)+SUM(O665:O671)+SUM(O673:O679)+SUM(O681:O687)+SUM(O689:O689)+SUM(O691:O697)+SUM(O699:O699)+SUM(O701:O707)+SUM(O709:O715)+SUM(O717:O722)+SUM(O724:O729)+SUM(O731:O736)+SUM(O738:O743)+SUM(O745:O751)+SUM(O753:O759)+SUM(O761:O765)+SUM(O767:O773)+SUM(O775:O780)+SUM(O782:O788)+SUM(O790:O792)+SUM(O794:O799)+SUM(O801:O807)+SUM(O809:O815)+SUM(O817:O822)+SUM(O824:O827)+SUM(O829:O834)+SUM(O836:O842)+SUM(O844:O847)+SUM(O849:O854)+SUM(O856:O862)+SUM(O864:O870)+SUM(O872:O872)+SUM(O874:O880)+SUM(O882:O887)+SUM(O889:O894)+SUM(O896:O897)+SUM(O899:O904)+SUM(O906:O911)+SUM(O913:O913)+SUM(O915:O920)+SUM(O922:O928)+SUM(O930:O930)+SUM(O932:O936)+SUM(O938:O943)+SUM(O945:O947)+SUM(O949:O953)+SUM(O955:O955)+SUM(O957:O958)+SUM(O960:O968)+SUM(O970:O971)+SUM(O973:O982)+SUM(O984:O990)+SUM(O992:O997)+SUM(O999:O1005)+SUM(O1007:O1012)+SUM(O1014:O1016)+SUM(O1018:O1023)+SUM(O1025:O1030)+SUM(O1032:O1037)+SUM(O1039:O1044)+SUM(O1046:O1051)+SUM(O1053:O1055)+SUM(O1057:O1062)+SUM(O1064:O1067)+SUM(O1069:O1076)+SUM(O1078:O1086)+SUM(O1088:O1091)+SUM(O1093:O1100)+SUM(O1102:O1105)+SUM(O1107:O1112)+SUM(O1114:O1116)+SUM(O1118:O1120)+SUM(O1122:O1128)+SUM(O1130:O1130)+SUM(O1132:O1138)+SUM(O1140:O1145)+SUM(O1147:O1149)+SUM(O1151:O1152)+SUM(O1154:O1160)+SUM(O1162:O1167)+SUM(O1169:O1175)+SUM(O1177:O1182)+SUM(O1184:O1190)+SUM(O1192:O1199)+SUM(O1201:O1207)+SUM(O1209:O1210)+SUM(O1212:O1215)+SUM(O1217:O1222)+SUM(O1224:O1229)+SUM(O1231:O1236)+SUM(O1238:O1243)+SUM(O1245:O1250)+SUM(O1252:O1257)+SUM(O1259:O1265)+SUM(O1267:O1273)+SUM(O1275:O1280)+SUM(O1282:O1282)+SUM(O1284:O1289)+SUM(O1291:O1296)+SUM(O1298:O1301)+SUM(O1303:O1306)+SUM(O1308:O1314)+SUM(O1316:O1319)+SUM(O1321:O1321)+SUM(O1323:O1329)+SUM(O1331:O1332)+SUM(O1334:O1336)+SUM(O1338:O1344)+SUM(O1346:O1348)+SUM(O1350:O1351)+SUM(O1353:O1359)+SUM(O1361:O1366)+SUM(O1368:O1368)+SUM(O1370:O1376)+SUM(O1378:O1380)+SUM(O1382:O1386)+SUM(O1388:O1394)+SUM(O1396:O1402)+SUM(O1404:O1410)+SUM(O1412:O1418)+SUM(O1420:O1426)+SUM(O1428:O1430)+SUM(O1432:O1434)+SUM(O1436:O1441)+SUM(O1443:O1448)+SUM(O1450:O1456)+SUM(O1458:O1463)+SUM(O1465:O1470)+SUM(O1472:O1477)+SUM(O1479:O1484)+SUM(O1486:O1505)+SUM(O1507:O1508)+SUM(O1510:O1515)+SUM(O1517:O1519)+SUM(O1521:O1533)+SUM(O1535:O1535)+SUM(O1537:O1546)+SUM(O1548:O1551)+SUM(O1553:O1559)+SUM(O1561:O1563)+SUM(O1565:O1568)+SUM(O1570:O1572)+SUM(O1574:O1575)+SUM(O1577:O1583)+SUM(O1585:O1591)+SUM(O1593:O1599)+SUM(O1601:O1608)+SUM(O1610:O1610)+SUM(O1612:O1614)+SUM(O1616:O1622)+SUM(O1624:O1630)+SUM(O1632:O1632)+SUM(O1634:O1656)+SUM(O1658:O1660)+SUM(O1662:O1667)+SUM(O1669:O1674)+SUM(O1676:O1681)+SUM(O1683:O1688)+SUM(O1690:O1695)+SUM(O1697:O1703)+SUM(O1705:O1711)+SUM(O1713:O1719)+SUM(O1721:O1727)+SUM(O1729:O1734)+SUM(O1736:O1742)+SUM(O1744:O1751)+SUM(O1753:O1755)+SUM(O1757:O1763)+SUM(O1765:O1771)+SUM(O1773:O1777)+SUM(O1779:O1781)+SUM(O1783:O1787)+SUM(O1789:O1796)+SUM(O1798:O1803)+SUM(O1805:O1811)+SUM(O1813:O1818)+SUM(O1820:O1822)+SUM(O1824:O1826)+SUM(O1828:O1829)+SUM(O1831:O1837)+SUM(O1839:O1845)+SUM(O1847:O1853)+SUM(O1855:O1860)+SUM(O1862:O1865)+SUM(O1867:O1870)+SUM(O1872:O1873)+SUM(O1875:O1882)+SUM(O1884:O1891)+SUM(O1893:O1895)+SUM(O1897:O1903)+SUM(O1905:O1906)+SUM(O1908:O1916)+SUM(O1918:O1925)+SUM(O1927:O1934)+SUM(O1936:O1942)+SUM(O1944:O1945)+SUM(O1947:O1947)+SUM(O1949:O1956)+SUM(O1958:O1964)+SUM(O1966:O1972)+SUM(O1974:O1974)+SUM(O1976:O1982)+SUM(O1984:O1987)+SUM(O1989:O1992)+SUM(O1994:O2001)+SUM(O2003:O2008)+SUM(O2010:O2013)+SUM(O2015:O2022)+SUM(O2024:O2026)+SUM(O2028:O2029)+SUM(O2031:O2037)+SUM(O2039:O2044)+SUM(O2046:O2051)+SUM(O2053:O2058)+SUM(O2060:O2066)+SUM(O2068:O2073)+SUM(O2075:O2075)+SUM(O2077:O2082)+SUM(O2084:O2084)+SUM(O2086:O2088)+SUM(O2090:O2097)+SUM(O2099:O2101)+SUM(O2103:O2110)+SUM(O2112:O2114)+SUM(O2116:O2119)+SUM(O2121:O2126)+SUM(O2128:O2129)+SUM(O2131:O2133)+SUM(O2135:O2141)+SUM(O2143:O2143)+SUM(O2145:O2146)+SUM(O2148:O2150)+SUM(O2152:O2155)+SUM(O2157:O2159)+SUM(O2161:O2167)+SUM(O2169:O2169)+SUM(O2171:O2177)</f>
      </c>
      <c r="P2179" s="70">
        <f>SUM(P8:P11)+SUM(P13:P15)+SUM(P17:P25)+SUM(P27:P30)+SUM(P32:P40)+SUM(P42:P45)+SUM(P47:P50)+SUM(P52:P55)+SUM(P57:P63)+SUM(P65:P72)+SUM(P74:P80)+SUM(P82:P88)+SUM(P90:P95)+SUM(P97:P99)+SUM(P101:P109)+SUM(P111:P118)+SUM(P120:P143)+SUM(P145:P151)+SUM(P153:P153)+SUM(P155:P162)+SUM(P164:P169)+SUM(P171:P179)+SUM(P181:P182)+SUM(P184:P190)+SUM(P192:P197)+SUM(P199:P205)+SUM(P207:P212)+SUM(P214:P215)+SUM(P217:P222)+SUM(P224:P230)+SUM(P232:P232)+SUM(P234:P239)+SUM(P241:P241)+SUM(P243:P248)+SUM(P250:P250)+SUM(P252:P258)+SUM(P260:P266)+SUM(P268:P271)+SUM(P273:P279)+SUM(P281:P285)+SUM(P287:P287)+SUM(P289:P291)+SUM(P293:P299)+SUM(P301:P307)+SUM(P309:P311)+SUM(P313:P315)+SUM(P317:P321)+SUM(P323:P327)+SUM(P329:P331)+SUM(P333:P335)+SUM(P337:P341)+SUM(P343:P348)+SUM(P350:P355)+SUM(P357:P359)+SUM(P361:P366)+SUM(P368:P373)+SUM(P375:P380)+SUM(P382:P388)+SUM(P390:P395)+SUM(P397:P403)+SUM(P405:P409)+SUM(P411:P417)+SUM(P419:P424)+SUM(P426:P431)+SUM(P433:P434)+SUM(P436:P442)+SUM(P444:P445)+SUM(P447:P449)+SUM(P451:P456)+SUM(P458:P461)+SUM(P463:P469)+SUM(P471:P477)+SUM(P479:P485)+SUM(P487:P492)+SUM(P494:P499)+SUM(P501:P502)+SUM(P504:P510)+SUM(P512:P517)+SUM(P519:P519)+SUM(P521:P526)+SUM(P528:P534)+SUM(P536:P541)+SUM(P543:P548)+SUM(P550:P555)+SUM(P557:P561)+SUM(P563:P570)+SUM(P572:P574)+SUM(P576:P582)+SUM(P584:P590)+SUM(P592:P598)+SUM(P600:P603)+SUM(P605:P606)+SUM(P608:P613)+SUM(P615:P621)+SUM(P623:P628)+SUM(P630:P635)+SUM(P637:P642)+SUM(P644:P649)+SUM(P651:P656)+SUM(P658:P663)+SUM(P665:P671)+SUM(P673:P679)+SUM(P681:P687)+SUM(P689:P689)+SUM(P691:P697)+SUM(P699:P699)+SUM(P701:P707)+SUM(P709:P715)+SUM(P717:P722)+SUM(P724:P729)+SUM(P731:P736)+SUM(P738:P743)+SUM(P745:P751)+SUM(P753:P759)+SUM(P761:P765)+SUM(P767:P773)+SUM(P775:P780)+SUM(P782:P788)+SUM(P790:P792)+SUM(P794:P799)+SUM(P801:P807)+SUM(P809:P815)+SUM(P817:P822)+SUM(P824:P827)+SUM(P829:P834)+SUM(P836:P842)+SUM(P844:P847)+SUM(P849:P854)+SUM(P856:P862)+SUM(P864:P870)+SUM(P872:P872)+SUM(P874:P880)+SUM(P882:P887)+SUM(P889:P894)+SUM(P896:P897)+SUM(P899:P904)+SUM(P906:P911)+SUM(P913:P913)+SUM(P915:P920)+SUM(P922:P928)+SUM(P930:P930)+SUM(P932:P936)+SUM(P938:P943)+SUM(P945:P947)+SUM(P949:P953)+SUM(P955:P955)+SUM(P957:P958)+SUM(P960:P968)+SUM(P970:P971)+SUM(P973:P982)+SUM(P984:P990)+SUM(P992:P997)+SUM(P999:P1005)+SUM(P1007:P1012)+SUM(P1014:P1016)+SUM(P1018:P1023)+SUM(P1025:P1030)+SUM(P1032:P1037)+SUM(P1039:P1044)+SUM(P1046:P1051)+SUM(P1053:P1055)+SUM(P1057:P1062)+SUM(P1064:P1067)+SUM(P1069:P1076)+SUM(P1078:P1086)+SUM(P1088:P1091)+SUM(P1093:P1100)+SUM(P1102:P1105)+SUM(P1107:P1112)+SUM(P1114:P1116)+SUM(P1118:P1120)+SUM(P1122:P1128)+SUM(P1130:P1130)+SUM(P1132:P1138)+SUM(P1140:P1145)+SUM(P1147:P1149)+SUM(P1151:P1152)+SUM(P1154:P1160)+SUM(P1162:P1167)+SUM(P1169:P1175)+SUM(P1177:P1182)+SUM(P1184:P1190)+SUM(P1192:P1199)+SUM(P1201:P1207)+SUM(P1209:P1210)+SUM(P1212:P1215)+SUM(P1217:P1222)+SUM(P1224:P1229)+SUM(P1231:P1236)+SUM(P1238:P1243)+SUM(P1245:P1250)+SUM(P1252:P1257)+SUM(P1259:P1265)+SUM(P1267:P1273)+SUM(P1275:P1280)+SUM(P1282:P1282)+SUM(P1284:P1289)+SUM(P1291:P1296)+SUM(P1298:P1301)+SUM(P1303:P1306)+SUM(P1308:P1314)+SUM(P1316:P1319)+SUM(P1321:P1321)+SUM(P1323:P1329)+SUM(P1331:P1332)+SUM(P1334:P1336)+SUM(P1338:P1344)+SUM(P1346:P1348)+SUM(P1350:P1351)+SUM(P1353:P1359)+SUM(P1361:P1366)+SUM(P1368:P1368)+SUM(P1370:P1376)+SUM(P1378:P1380)+SUM(P1382:P1386)+SUM(P1388:P1394)+SUM(P1396:P1402)+SUM(P1404:P1410)+SUM(P1412:P1418)+SUM(P1420:P1426)+SUM(P1428:P1430)+SUM(P1432:P1434)+SUM(P1436:P1441)+SUM(P1443:P1448)+SUM(P1450:P1456)+SUM(P1458:P1463)+SUM(P1465:P1470)+SUM(P1472:P1477)+SUM(P1479:P1484)+SUM(P1486:P1505)+SUM(P1507:P1508)+SUM(P1510:P1515)+SUM(P1517:P1519)+SUM(P1521:P1533)+SUM(P1535:P1535)+SUM(P1537:P1546)+SUM(P1548:P1551)+SUM(P1553:P1559)+SUM(P1561:P1563)+SUM(P1565:P1568)+SUM(P1570:P1572)+SUM(P1574:P1575)+SUM(P1577:P1583)+SUM(P1585:P1591)+SUM(P1593:P1599)+SUM(P1601:P1608)+SUM(P1610:P1610)+SUM(P1612:P1614)+SUM(P1616:P1622)+SUM(P1624:P1630)+SUM(P1632:P1632)+SUM(P1634:P1656)+SUM(P1658:P1660)+SUM(P1662:P1667)+SUM(P1669:P1674)+SUM(P1676:P1681)+SUM(P1683:P1688)+SUM(P1690:P1695)+SUM(P1697:P1703)+SUM(P1705:P1711)+SUM(P1713:P1719)+SUM(P1721:P1727)+SUM(P1729:P1734)+SUM(P1736:P1742)+SUM(P1744:P1751)+SUM(P1753:P1755)+SUM(P1757:P1763)+SUM(P1765:P1771)+SUM(P1773:P1777)+SUM(P1779:P1781)+SUM(P1783:P1787)+SUM(P1789:P1796)+SUM(P1798:P1803)+SUM(P1805:P1811)+SUM(P1813:P1818)+SUM(P1820:P1822)+SUM(P1824:P1826)+SUM(P1828:P1829)+SUM(P1831:P1837)+SUM(P1839:P1845)+SUM(P1847:P1853)+SUM(P1855:P1860)+SUM(P1862:P1865)+SUM(P1867:P1870)+SUM(P1872:P1873)+SUM(P1875:P1882)+SUM(P1884:P1891)+SUM(P1893:P1895)+SUM(P1897:P1903)+SUM(P1905:P1906)+SUM(P1908:P1916)+SUM(P1918:P1925)+SUM(P1927:P1934)+SUM(P1936:P1942)+SUM(P1944:P1945)+SUM(P1947:P1947)+SUM(P1949:P1956)+SUM(P1958:P1964)+SUM(P1966:P1972)+SUM(P1974:P1974)+SUM(P1976:P1982)+SUM(P1984:P1987)+SUM(P1989:P1992)+SUM(P1994:P2001)+SUM(P2003:P2008)+SUM(P2010:P2013)+SUM(P2015:P2022)+SUM(P2024:P2026)+SUM(P2028:P2029)+SUM(P2031:P2037)+SUM(P2039:P2044)+SUM(P2046:P2051)+SUM(P2053:P2058)+SUM(P2060:P2066)+SUM(P2068:P2073)+SUM(P2075:P2075)+SUM(P2077:P2082)+SUM(P2084:P2084)+SUM(P2086:P2088)+SUM(P2090:P2097)+SUM(P2099:P2101)+SUM(P2103:P2110)+SUM(P2112:P2114)+SUM(P2116:P2119)+SUM(P2121:P2126)+SUM(P2128:P2129)+SUM(P2131:P2133)+SUM(P2135:P2141)+SUM(P2143:P2143)+SUM(P2145:P2146)+SUM(P2148:P2150)+SUM(P2152:P2155)+SUM(P2157:P2159)+SUM(P2161:P2167)+SUM(P2169:P2169)+SUM(P2171:P2177)</f>
      </c>
      <c r="Q2179" s="70">
        <f>SUM(Q8:Q11)+SUM(Q13:Q15)+SUM(Q17:Q25)+SUM(Q27:Q30)+SUM(Q32:Q40)+SUM(Q42:Q45)+SUM(Q47:Q50)+SUM(Q52:Q55)+SUM(Q57:Q63)+SUM(Q65:Q72)+SUM(Q74:Q80)+SUM(Q82:Q88)+SUM(Q90:Q95)+SUM(Q97:Q99)+SUM(Q101:Q109)+SUM(Q111:Q118)+SUM(Q120:Q143)+SUM(Q145:Q151)+SUM(Q153:Q153)+SUM(Q155:Q162)+SUM(Q164:Q169)+SUM(Q171:Q179)+SUM(Q181:Q182)+SUM(Q184:Q190)+SUM(Q192:Q197)+SUM(Q199:Q205)+SUM(Q207:Q212)+SUM(Q214:Q215)+SUM(Q217:Q222)+SUM(Q224:Q230)+SUM(Q232:Q232)+SUM(Q234:Q239)+SUM(Q241:Q241)+SUM(Q243:Q248)+SUM(Q250:Q250)+SUM(Q252:Q258)+SUM(Q260:Q266)+SUM(Q268:Q271)+SUM(Q273:Q279)+SUM(Q281:Q285)+SUM(Q287:Q287)+SUM(Q289:Q291)+SUM(Q293:Q299)+SUM(Q301:Q307)+SUM(Q309:Q311)+SUM(Q313:Q315)+SUM(Q317:Q321)+SUM(Q323:Q327)+SUM(Q329:Q331)+SUM(Q333:Q335)+SUM(Q337:Q341)+SUM(Q343:Q348)+SUM(Q350:Q355)+SUM(Q357:Q359)+SUM(Q361:Q366)+SUM(Q368:Q373)+SUM(Q375:Q380)+SUM(Q382:Q388)+SUM(Q390:Q395)+SUM(Q397:Q403)+SUM(Q405:Q409)+SUM(Q411:Q417)+SUM(Q419:Q424)+SUM(Q426:Q431)+SUM(Q433:Q434)+SUM(Q436:Q442)+SUM(Q444:Q445)+SUM(Q447:Q449)+SUM(Q451:Q456)+SUM(Q458:Q461)+SUM(Q463:Q469)+SUM(Q471:Q477)+SUM(Q479:Q485)+SUM(Q487:Q492)+SUM(Q494:Q499)+SUM(Q501:Q502)+SUM(Q504:Q510)+SUM(Q512:Q517)+SUM(Q519:Q519)+SUM(Q521:Q526)+SUM(Q528:Q534)+SUM(Q536:Q541)+SUM(Q543:Q548)+SUM(Q550:Q555)+SUM(Q557:Q561)+SUM(Q563:Q570)+SUM(Q572:Q574)+SUM(Q576:Q582)+SUM(Q584:Q590)+SUM(Q592:Q598)+SUM(Q600:Q603)+SUM(Q605:Q606)+SUM(Q608:Q613)+SUM(Q615:Q621)+SUM(Q623:Q628)+SUM(Q630:Q635)+SUM(Q637:Q642)+SUM(Q644:Q649)+SUM(Q651:Q656)+SUM(Q658:Q663)+SUM(Q665:Q671)+SUM(Q673:Q679)+SUM(Q681:Q687)+SUM(Q689:Q689)+SUM(Q691:Q697)+SUM(Q699:Q699)+SUM(Q701:Q707)+SUM(Q709:Q715)+SUM(Q717:Q722)+SUM(Q724:Q729)+SUM(Q731:Q736)+SUM(Q738:Q743)+SUM(Q745:Q751)+SUM(Q753:Q759)+SUM(Q761:Q765)+SUM(Q767:Q773)+SUM(Q775:Q780)+SUM(Q782:Q788)+SUM(Q790:Q792)+SUM(Q794:Q799)+SUM(Q801:Q807)+SUM(Q809:Q815)+SUM(Q817:Q822)+SUM(Q824:Q827)+SUM(Q829:Q834)+SUM(Q836:Q842)+SUM(Q844:Q847)+SUM(Q849:Q854)+SUM(Q856:Q862)+SUM(Q864:Q870)+SUM(Q872:Q872)+SUM(Q874:Q880)+SUM(Q882:Q887)+SUM(Q889:Q894)+SUM(Q896:Q897)+SUM(Q899:Q904)+SUM(Q906:Q911)+SUM(Q913:Q913)+SUM(Q915:Q920)+SUM(Q922:Q928)+SUM(Q930:Q930)+SUM(Q932:Q936)+SUM(Q938:Q943)+SUM(Q945:Q947)+SUM(Q949:Q953)+SUM(Q955:Q955)+SUM(Q957:Q958)+SUM(Q960:Q968)+SUM(Q970:Q971)+SUM(Q973:Q982)+SUM(Q984:Q990)+SUM(Q992:Q997)+SUM(Q999:Q1005)+SUM(Q1007:Q1012)+SUM(Q1014:Q1016)+SUM(Q1018:Q1023)+SUM(Q1025:Q1030)+SUM(Q1032:Q1037)+SUM(Q1039:Q1044)+SUM(Q1046:Q1051)+SUM(Q1053:Q1055)+SUM(Q1057:Q1062)+SUM(Q1064:Q1067)+SUM(Q1069:Q1076)+SUM(Q1078:Q1086)+SUM(Q1088:Q1091)+SUM(Q1093:Q1100)+SUM(Q1102:Q1105)+SUM(Q1107:Q1112)+SUM(Q1114:Q1116)+SUM(Q1118:Q1120)+SUM(Q1122:Q1128)+SUM(Q1130:Q1130)+SUM(Q1132:Q1138)+SUM(Q1140:Q1145)+SUM(Q1147:Q1149)+SUM(Q1151:Q1152)+SUM(Q1154:Q1160)+SUM(Q1162:Q1167)+SUM(Q1169:Q1175)+SUM(Q1177:Q1182)+SUM(Q1184:Q1190)+SUM(Q1192:Q1199)+SUM(Q1201:Q1207)+SUM(Q1209:Q1210)+SUM(Q1212:Q1215)+SUM(Q1217:Q1222)+SUM(Q1224:Q1229)+SUM(Q1231:Q1236)+SUM(Q1238:Q1243)+SUM(Q1245:Q1250)+SUM(Q1252:Q1257)+SUM(Q1259:Q1265)+SUM(Q1267:Q1273)+SUM(Q1275:Q1280)+SUM(Q1282:Q1282)+SUM(Q1284:Q1289)+SUM(Q1291:Q1296)+SUM(Q1298:Q1301)+SUM(Q1303:Q1306)+SUM(Q1308:Q1314)+SUM(Q1316:Q1319)+SUM(Q1321:Q1321)+SUM(Q1323:Q1329)+SUM(Q1331:Q1332)+SUM(Q1334:Q1336)+SUM(Q1338:Q1344)+SUM(Q1346:Q1348)+SUM(Q1350:Q1351)+SUM(Q1353:Q1359)+SUM(Q1361:Q1366)+SUM(Q1368:Q1368)+SUM(Q1370:Q1376)+SUM(Q1378:Q1380)+SUM(Q1382:Q1386)+SUM(Q1388:Q1394)+SUM(Q1396:Q1402)+SUM(Q1404:Q1410)+SUM(Q1412:Q1418)+SUM(Q1420:Q1426)+SUM(Q1428:Q1430)+SUM(Q1432:Q1434)+SUM(Q1436:Q1441)+SUM(Q1443:Q1448)+SUM(Q1450:Q1456)+SUM(Q1458:Q1463)+SUM(Q1465:Q1470)+SUM(Q1472:Q1477)+SUM(Q1479:Q1484)+SUM(Q1486:Q1505)+SUM(Q1507:Q1508)+SUM(Q1510:Q1515)+SUM(Q1517:Q1519)+SUM(Q1521:Q1533)+SUM(Q1535:Q1535)+SUM(Q1537:Q1546)+SUM(Q1548:Q1551)+SUM(Q1553:Q1559)+SUM(Q1561:Q1563)+SUM(Q1565:Q1568)+SUM(Q1570:Q1572)+SUM(Q1574:Q1575)+SUM(Q1577:Q1583)+SUM(Q1585:Q1591)+SUM(Q1593:Q1599)+SUM(Q1601:Q1608)+SUM(Q1610:Q1610)+SUM(Q1612:Q1614)+SUM(Q1616:Q1622)+SUM(Q1624:Q1630)+SUM(Q1632:Q1632)+SUM(Q1634:Q1656)+SUM(Q1658:Q1660)+SUM(Q1662:Q1667)+SUM(Q1669:Q1674)+SUM(Q1676:Q1681)+SUM(Q1683:Q1688)+SUM(Q1690:Q1695)+SUM(Q1697:Q1703)+SUM(Q1705:Q1711)+SUM(Q1713:Q1719)+SUM(Q1721:Q1727)+SUM(Q1729:Q1734)+SUM(Q1736:Q1742)+SUM(Q1744:Q1751)+SUM(Q1753:Q1755)+SUM(Q1757:Q1763)+SUM(Q1765:Q1771)+SUM(Q1773:Q1777)+SUM(Q1779:Q1781)+SUM(Q1783:Q1787)+SUM(Q1789:Q1796)+SUM(Q1798:Q1803)+SUM(Q1805:Q1811)+SUM(Q1813:Q1818)+SUM(Q1820:Q1822)+SUM(Q1824:Q1826)+SUM(Q1828:Q1829)+SUM(Q1831:Q1837)+SUM(Q1839:Q1845)+SUM(Q1847:Q1853)+SUM(Q1855:Q1860)+SUM(Q1862:Q1865)+SUM(Q1867:Q1870)+SUM(Q1872:Q1873)+SUM(Q1875:Q1882)+SUM(Q1884:Q1891)+SUM(Q1893:Q1895)+SUM(Q1897:Q1903)+SUM(Q1905:Q1906)+SUM(Q1908:Q1916)+SUM(Q1918:Q1925)+SUM(Q1927:Q1934)+SUM(Q1936:Q1942)+SUM(Q1944:Q1945)+SUM(Q1947:Q1947)+SUM(Q1949:Q1956)+SUM(Q1958:Q1964)+SUM(Q1966:Q1972)+SUM(Q1974:Q1974)+SUM(Q1976:Q1982)+SUM(Q1984:Q1987)+SUM(Q1989:Q1992)+SUM(Q1994:Q2001)+SUM(Q2003:Q2008)+SUM(Q2010:Q2013)+SUM(Q2015:Q2022)+SUM(Q2024:Q2026)+SUM(Q2028:Q2029)+SUM(Q2031:Q2037)+SUM(Q2039:Q2044)+SUM(Q2046:Q2051)+SUM(Q2053:Q2058)+SUM(Q2060:Q2066)+SUM(Q2068:Q2073)+SUM(Q2075:Q2075)+SUM(Q2077:Q2082)+SUM(Q2084:Q2084)+SUM(Q2086:Q2088)+SUM(Q2090:Q2097)+SUM(Q2099:Q2101)+SUM(Q2103:Q2110)+SUM(Q2112:Q2114)+SUM(Q2116:Q2119)+SUM(Q2121:Q2126)+SUM(Q2128:Q2129)+SUM(Q2131:Q2133)+SUM(Q2135:Q2141)+SUM(Q2143:Q2143)+SUM(Q2145:Q2146)+SUM(Q2148:Q2150)+SUM(Q2152:Q2155)+SUM(Q2157:Q2159)+SUM(Q2161:Q2167)+SUM(Q2169:Q2169)+SUM(Q2171:Q2177)</f>
      </c>
      <c r="R2179" s="70">
        <f>SUM(R8:R11)+SUM(R13:R15)+SUM(R17:R25)+SUM(R27:R30)+SUM(R32:R40)+SUM(R42:R45)+SUM(R47:R50)+SUM(R52:R55)+SUM(R57:R63)+SUM(R65:R72)+SUM(R74:R80)+SUM(R82:R88)+SUM(R90:R95)+SUM(R97:R99)+SUM(R101:R109)+SUM(R111:R118)+SUM(R120:R143)+SUM(R145:R151)+SUM(R153:R153)+SUM(R155:R162)+SUM(R164:R169)+SUM(R171:R179)+SUM(R181:R182)+SUM(R184:R190)+SUM(R192:R197)+SUM(R199:R205)+SUM(R207:R212)+SUM(R214:R215)+SUM(R217:R222)+SUM(R224:R230)+SUM(R232:R232)+SUM(R234:R239)+SUM(R241:R241)+SUM(R243:R248)+SUM(R250:R250)+SUM(R252:R258)+SUM(R260:R266)+SUM(R268:R271)+SUM(R273:R279)+SUM(R281:R285)+SUM(R287:R287)+SUM(R289:R291)+SUM(R293:R299)+SUM(R301:R307)+SUM(R309:R311)+SUM(R313:R315)+SUM(R317:R321)+SUM(R323:R327)+SUM(R329:R331)+SUM(R333:R335)+SUM(R337:R341)+SUM(R343:R348)+SUM(R350:R355)+SUM(R357:R359)+SUM(R361:R366)+SUM(R368:R373)+SUM(R375:R380)+SUM(R382:R388)+SUM(R390:R395)+SUM(R397:R403)+SUM(R405:R409)+SUM(R411:R417)+SUM(R419:R424)+SUM(R426:R431)+SUM(R433:R434)+SUM(R436:R442)+SUM(R444:R445)+SUM(R447:R449)+SUM(R451:R456)+SUM(R458:R461)+SUM(R463:R469)+SUM(R471:R477)+SUM(R479:R485)+SUM(R487:R492)+SUM(R494:R499)+SUM(R501:R502)+SUM(R504:R510)+SUM(R512:R517)+SUM(R519:R519)+SUM(R521:R526)+SUM(R528:R534)+SUM(R536:R541)+SUM(R543:R548)+SUM(R550:R555)+SUM(R557:R561)+SUM(R563:R570)+SUM(R572:R574)+SUM(R576:R582)+SUM(R584:R590)+SUM(R592:R598)+SUM(R600:R603)+SUM(R605:R606)+SUM(R608:R613)+SUM(R615:R621)+SUM(R623:R628)+SUM(R630:R635)+SUM(R637:R642)+SUM(R644:R649)+SUM(R651:R656)+SUM(R658:R663)+SUM(R665:R671)+SUM(R673:R679)+SUM(R681:R687)+SUM(R689:R689)+SUM(R691:R697)+SUM(R699:R699)+SUM(R701:R707)+SUM(R709:R715)+SUM(R717:R722)+SUM(R724:R729)+SUM(R731:R736)+SUM(R738:R743)+SUM(R745:R751)+SUM(R753:R759)+SUM(R761:R765)+SUM(R767:R773)+SUM(R775:R780)+SUM(R782:R788)+SUM(R790:R792)+SUM(R794:R799)+SUM(R801:R807)+SUM(R809:R815)+SUM(R817:R822)+SUM(R824:R827)+SUM(R829:R834)+SUM(R836:R842)+SUM(R844:R847)+SUM(R849:R854)+SUM(R856:R862)+SUM(R864:R870)+SUM(R872:R872)+SUM(R874:R880)+SUM(R882:R887)+SUM(R889:R894)+SUM(R896:R897)+SUM(R899:R904)+SUM(R906:R911)+SUM(R913:R913)+SUM(R915:R920)+SUM(R922:R928)+SUM(R930:R930)+SUM(R932:R936)+SUM(R938:R943)+SUM(R945:R947)+SUM(R949:R953)+SUM(R955:R955)+SUM(R957:R958)+SUM(R960:R968)+SUM(R970:R971)+SUM(R973:R982)+SUM(R984:R990)+SUM(R992:R997)+SUM(R999:R1005)+SUM(R1007:R1012)+SUM(R1014:R1016)+SUM(R1018:R1023)+SUM(R1025:R1030)+SUM(R1032:R1037)+SUM(R1039:R1044)+SUM(R1046:R1051)+SUM(R1053:R1055)+SUM(R1057:R1062)+SUM(R1064:R1067)+SUM(R1069:R1076)+SUM(R1078:R1086)+SUM(R1088:R1091)+SUM(R1093:R1100)+SUM(R1102:R1105)+SUM(R1107:R1112)+SUM(R1114:R1116)+SUM(R1118:R1120)+SUM(R1122:R1128)+SUM(R1130:R1130)+SUM(R1132:R1138)+SUM(R1140:R1145)+SUM(R1147:R1149)+SUM(R1151:R1152)+SUM(R1154:R1160)+SUM(R1162:R1167)+SUM(R1169:R1175)+SUM(R1177:R1182)+SUM(R1184:R1190)+SUM(R1192:R1199)+SUM(R1201:R1207)+SUM(R1209:R1210)+SUM(R1212:R1215)+SUM(R1217:R1222)+SUM(R1224:R1229)+SUM(R1231:R1236)+SUM(R1238:R1243)+SUM(R1245:R1250)+SUM(R1252:R1257)+SUM(R1259:R1265)+SUM(R1267:R1273)+SUM(R1275:R1280)+SUM(R1282:R1282)+SUM(R1284:R1289)+SUM(R1291:R1296)+SUM(R1298:R1301)+SUM(R1303:R1306)+SUM(R1308:R1314)+SUM(R1316:R1319)+SUM(R1321:R1321)+SUM(R1323:R1329)+SUM(R1331:R1332)+SUM(R1334:R1336)+SUM(R1338:R1344)+SUM(R1346:R1348)+SUM(R1350:R1351)+SUM(R1353:R1359)+SUM(R1361:R1366)+SUM(R1368:R1368)+SUM(R1370:R1376)+SUM(R1378:R1380)+SUM(R1382:R1386)+SUM(R1388:R1394)+SUM(R1396:R1402)+SUM(R1404:R1410)+SUM(R1412:R1418)+SUM(R1420:R1426)+SUM(R1428:R1430)+SUM(R1432:R1434)+SUM(R1436:R1441)+SUM(R1443:R1448)+SUM(R1450:R1456)+SUM(R1458:R1463)+SUM(R1465:R1470)+SUM(R1472:R1477)+SUM(R1479:R1484)+SUM(R1486:R1505)+SUM(R1507:R1508)+SUM(R1510:R1515)+SUM(R1517:R1519)+SUM(R1521:R1533)+SUM(R1535:R1535)+SUM(R1537:R1546)+SUM(R1548:R1551)+SUM(R1553:R1559)+SUM(R1561:R1563)+SUM(R1565:R1568)+SUM(R1570:R1572)+SUM(R1574:R1575)+SUM(R1577:R1583)+SUM(R1585:R1591)+SUM(R1593:R1599)+SUM(R1601:R1608)+SUM(R1610:R1610)+SUM(R1612:R1614)+SUM(R1616:R1622)+SUM(R1624:R1630)+SUM(R1632:R1632)+SUM(R1634:R1656)+SUM(R1658:R1660)+SUM(R1662:R1667)+SUM(R1669:R1674)+SUM(R1676:R1681)+SUM(R1683:R1688)+SUM(R1690:R1695)+SUM(R1697:R1703)+SUM(R1705:R1711)+SUM(R1713:R1719)+SUM(R1721:R1727)+SUM(R1729:R1734)+SUM(R1736:R1742)+SUM(R1744:R1751)+SUM(R1753:R1755)+SUM(R1757:R1763)+SUM(R1765:R1771)+SUM(R1773:R1777)+SUM(R1779:R1781)+SUM(R1783:R1787)+SUM(R1789:R1796)+SUM(R1798:R1803)+SUM(R1805:R1811)+SUM(R1813:R1818)+SUM(R1820:R1822)+SUM(R1824:R1826)+SUM(R1828:R1829)+SUM(R1831:R1837)+SUM(R1839:R1845)+SUM(R1847:R1853)+SUM(R1855:R1860)+SUM(R1862:R1865)+SUM(R1867:R1870)+SUM(R1872:R1873)+SUM(R1875:R1882)+SUM(R1884:R1891)+SUM(R1893:R1895)+SUM(R1897:R1903)+SUM(R1905:R1906)+SUM(R1908:R1916)+SUM(R1918:R1925)+SUM(R1927:R1934)+SUM(R1936:R1942)+SUM(R1944:R1945)+SUM(R1947:R1947)+SUM(R1949:R1956)+SUM(R1958:R1964)+SUM(R1966:R1972)+SUM(R1974:R1974)+SUM(R1976:R1982)+SUM(R1984:R1987)+SUM(R1989:R1992)+SUM(R1994:R2001)+SUM(R2003:R2008)+SUM(R2010:R2013)+SUM(R2015:R2022)+SUM(R2024:R2026)+SUM(R2028:R2029)+SUM(R2031:R2037)+SUM(R2039:R2044)+SUM(R2046:R2051)+SUM(R2053:R2058)+SUM(R2060:R2066)+SUM(R2068:R2073)+SUM(R2075:R2075)+SUM(R2077:R2082)+SUM(R2084:R2084)+SUM(R2086:R2088)+SUM(R2090:R2097)+SUM(R2099:R2101)+SUM(R2103:R2110)+SUM(R2112:R2114)+SUM(R2116:R2119)+SUM(R2121:R2126)+SUM(R2128:R2129)+SUM(R2131:R2133)+SUM(R2135:R2141)+SUM(R2143:R2143)+SUM(R2145:R2146)+SUM(R2148:R2150)+SUM(R2152:R2155)+SUM(R2157:R2159)+SUM(R2161:R2167)+SUM(R2169:R2169)+SUM(R2171:R2177)</f>
      </c>
    </row>
    <row r="2181">
      <c r="A2181" s="3" t="s">
        <v>63738</v>
      </c>
      <c r="B2181" s="3"/>
      <c r="C2181" s="3"/>
      <c r="D2181" s="3" t="s">
        <v>63774</v>
      </c>
      <c r="E2181" s="3"/>
    </row>
    <row r="2182">
      <c r="A2182" s="6" t="s">
        <v>63739</v>
      </c>
      <c r="B2182" s="7" t="s">
        <v>63740</v>
      </c>
      <c r="C2182" s="11" t="s">
        <v>63741</v>
      </c>
      <c r="D2182" s="6" t="s">
        <v>63775</v>
      </c>
      <c r="E2182" s="9" t="s">
        <v>63776</v>
      </c>
      <c r="T2182" s="40" t="s">
        <v>63742</v>
      </c>
      <c r="U2182" s="40" t="s">
        <v>63743</v>
      </c>
      <c r="V2182" s="39" t="s">
        <v>63744</v>
      </c>
      <c r="W2182" s="37" t="s">
        <v>63745</v>
      </c>
      <c r="X2182" s="39" t="s">
        <v>63746</v>
      </c>
      <c r="Y2182" s="39" t="s">
        <v>63747</v>
      </c>
      <c r="Z2182" s="39" t="s">
        <v>63748</v>
      </c>
      <c r="AA2182" s="39" t="s">
        <v>63749</v>
      </c>
      <c r="AB2182" s="39" t="s">
        <v>63750</v>
      </c>
      <c r="AC2182" s="39" t="s">
        <v>63751</v>
      </c>
      <c r="AD2182" s="39" t="s">
        <v>63752</v>
      </c>
    </row>
    <row r="2183">
      <c r="A2183" s="143" t="s">
        <v>63753</v>
      </c>
      <c r="B2183" s="99">
        <v>301</v>
      </c>
      <c r="C2183" s="103">
        <v>0.89850746268656712</v>
      </c>
      <c r="D2183" s="97" t="s">
        <v>63777</v>
      </c>
      <c r="E2183" s="97"/>
      <c r="T2183" s="101">
        <v>425043</v>
      </c>
      <c r="U2183" s="101">
        <v>-8987</v>
      </c>
      <c r="V2183" s="100">
        <v>17535</v>
      </c>
      <c r="W2183" s="98" t="s">
        <v>63754</v>
      </c>
      <c r="X2183" s="100">
        <v>63</v>
      </c>
      <c r="Y2183" s="100">
        <v>311</v>
      </c>
      <c r="Z2183" s="100">
        <v>0.89850746268656712</v>
      </c>
      <c r="AA2183" s="100">
        <v>420545</v>
      </c>
      <c r="AB2183" s="100">
        <v>425043</v>
      </c>
      <c r="AC2183" s="100">
        <v>-8987</v>
      </c>
      <c r="AD2183" s="100">
        <v>417086</v>
      </c>
    </row>
    <row r="2184">
      <c r="A2184" s="143" t="s">
        <v>63755</v>
      </c>
      <c r="B2184" s="99">
        <v>2</v>
      </c>
      <c r="C2184" s="103">
        <v>0.0059701492537313433</v>
      </c>
      <c r="D2184" s="98" t="s">
        <v>63778</v>
      </c>
      <c r="E2184" s="101">
        <v>0</v>
      </c>
      <c r="T2184" s="101">
        <v>2855</v>
      </c>
      <c r="U2184" s="101">
        <v>14</v>
      </c>
      <c r="V2184" s="100">
        <v>17535</v>
      </c>
      <c r="W2184" s="98" t="s">
        <v>63756</v>
      </c>
      <c r="X2184" s="100">
        <v>63</v>
      </c>
      <c r="Y2184" s="100">
        <v>311</v>
      </c>
      <c r="Z2184" s="100">
        <v>0.0059701492537313433</v>
      </c>
      <c r="AA2184" s="100">
        <v>3010</v>
      </c>
      <c r="AB2184" s="100">
        <v>2855</v>
      </c>
      <c r="AC2184" s="100">
        <v>14</v>
      </c>
      <c r="AD2184" s="100">
        <v>2889.79</v>
      </c>
    </row>
    <row r="2185">
      <c r="A2185" s="143" t="s">
        <v>63757</v>
      </c>
      <c r="B2185" s="99">
        <v>8</v>
      </c>
      <c r="C2185" s="103">
        <v>0.023880597014925373</v>
      </c>
      <c r="D2185" s="98" t="s">
        <v>63779</v>
      </c>
      <c r="E2185" s="101">
        <v>22630</v>
      </c>
      <c r="T2185" s="101">
        <v>10155</v>
      </c>
      <c r="U2185" s="101">
        <v>56</v>
      </c>
      <c r="V2185" s="100">
        <v>17535</v>
      </c>
      <c r="W2185" s="98" t="s">
        <v>63758</v>
      </c>
      <c r="X2185" s="100">
        <v>63</v>
      </c>
      <c r="Y2185" s="100">
        <v>311</v>
      </c>
      <c r="Z2185" s="100">
        <v>0.023880597014925373</v>
      </c>
      <c r="AA2185" s="100">
        <v>10430</v>
      </c>
      <c r="AB2185" s="100">
        <v>10155</v>
      </c>
      <c r="AC2185" s="100">
        <v>56</v>
      </c>
      <c r="AD2185" s="100">
        <v>9410.5900000000001</v>
      </c>
    </row>
    <row r="2186">
      <c r="A2186" s="96" t="s">
        <v>63759</v>
      </c>
      <c r="B2186" s="83">
        <f>SUM(B2183:B2185)</f>
      </c>
      <c r="C2186" s="87">
        <v>0.92835820895522392</v>
      </c>
      <c r="D2186" s="98" t="s">
        <v>63780</v>
      </c>
      <c r="E2186" s="101">
        <v>-1509</v>
      </c>
      <c r="T2186" s="85">
        <f>SUM(T2183:T2185)</f>
      </c>
      <c r="U2186" s="85">
        <f>SUM(U2183:U2185)</f>
      </c>
    </row>
    <row r="2187">
      <c r="A2187" s="143" t="s">
        <v>63760</v>
      </c>
      <c r="B2187" s="99">
        <v>1</v>
      </c>
      <c r="C2187" s="103">
        <v>0.0029850746268656717</v>
      </c>
      <c r="D2187" s="98" t="s">
        <v>63781</v>
      </c>
      <c r="E2187" s="101">
        <v>-11935</v>
      </c>
      <c r="T2187" s="101">
        <v>0</v>
      </c>
      <c r="U2187" s="101">
        <v>0</v>
      </c>
      <c r="V2187" s="100">
        <v>17535</v>
      </c>
      <c r="W2187" s="98" t="s">
        <v>63761</v>
      </c>
      <c r="X2187" s="100">
        <v>63</v>
      </c>
      <c r="Y2187" s="100">
        <v>311</v>
      </c>
      <c r="Z2187" s="100">
        <v>0.0029850746268656717</v>
      </c>
      <c r="AA2187" s="100">
        <v>1155</v>
      </c>
      <c r="AB2187" s="100">
        <v>0</v>
      </c>
      <c r="AC2187" s="100">
        <v>0</v>
      </c>
      <c r="AD2187" s="100">
        <v>0</v>
      </c>
    </row>
    <row r="2188">
      <c r="A2188" s="143" t="s">
        <v>63762</v>
      </c>
      <c r="B2188" s="99">
        <v>3</v>
      </c>
      <c r="C2188" s="103">
        <v>0.0089552238805970154</v>
      </c>
      <c r="D2188" s="98" t="s">
        <v>63782</v>
      </c>
      <c r="E2188" s="101">
        <v>0</v>
      </c>
      <c r="T2188" s="101">
        <v>0</v>
      </c>
      <c r="U2188" s="101">
        <v>0</v>
      </c>
      <c r="V2188" s="100">
        <v>17535</v>
      </c>
      <c r="W2188" s="98" t="s">
        <v>63763</v>
      </c>
      <c r="X2188" s="100">
        <v>63</v>
      </c>
      <c r="Y2188" s="100">
        <v>311</v>
      </c>
      <c r="Z2188" s="100">
        <v>0.0089552238805970154</v>
      </c>
      <c r="AA2188" s="100">
        <v>5190</v>
      </c>
      <c r="AB2188" s="100">
        <v>0</v>
      </c>
      <c r="AC2188" s="100">
        <v>0</v>
      </c>
      <c r="AD2188" s="100">
        <v>0</v>
      </c>
    </row>
    <row r="2189">
      <c r="A2189" s="143" t="s">
        <v>63764</v>
      </c>
      <c r="B2189" s="99">
        <v>10</v>
      </c>
      <c r="C2189" s="103">
        <v>0.029850746268656716</v>
      </c>
      <c r="D2189" s="98" t="s">
        <v>63783</v>
      </c>
      <c r="E2189" s="101">
        <v>0</v>
      </c>
      <c r="T2189" s="101">
        <v>0</v>
      </c>
      <c r="U2189" s="101">
        <v>0</v>
      </c>
      <c r="V2189" s="100">
        <v>17535</v>
      </c>
      <c r="W2189" s="98" t="s">
        <v>63765</v>
      </c>
      <c r="X2189" s="100">
        <v>63</v>
      </c>
      <c r="Y2189" s="100">
        <v>311</v>
      </c>
      <c r="Z2189" s="100">
        <v>0.029850746268656716</v>
      </c>
      <c r="AA2189" s="100">
        <v>12865</v>
      </c>
      <c r="AB2189" s="100">
        <v>0</v>
      </c>
      <c r="AC2189" s="100">
        <v>0</v>
      </c>
      <c r="AD2189" s="100">
        <v>0</v>
      </c>
    </row>
    <row r="2190">
      <c r="A2190" s="143" t="s">
        <v>63766</v>
      </c>
      <c r="B2190" s="99">
        <v>10</v>
      </c>
      <c r="C2190" s="103">
        <v>0.029850746268656716</v>
      </c>
      <c r="D2190" s="98" t="s">
        <v>63784</v>
      </c>
      <c r="E2190" s="101">
        <v>800</v>
      </c>
      <c r="T2190" s="101">
        <v>0</v>
      </c>
      <c r="U2190" s="101">
        <v>0</v>
      </c>
      <c r="V2190" s="100">
        <v>17535</v>
      </c>
      <c r="W2190" s="98" t="s">
        <v>63767</v>
      </c>
      <c r="X2190" s="100">
        <v>63</v>
      </c>
      <c r="Y2190" s="100">
        <v>311</v>
      </c>
      <c r="Z2190" s="100">
        <v>0.029850746268656716</v>
      </c>
      <c r="AA2190" s="100">
        <v>13615</v>
      </c>
      <c r="AB2190" s="100">
        <v>0</v>
      </c>
      <c r="AC2190" s="100">
        <v>0</v>
      </c>
      <c r="AD2190" s="100">
        <v>0</v>
      </c>
    </row>
    <row r="2191">
      <c r="A2191" s="96" t="s">
        <v>63768</v>
      </c>
      <c r="B2191" s="83">
        <f>SUM(B2187:B2190)</f>
      </c>
      <c r="C2191" s="87">
        <v>0.071641791044776124</v>
      </c>
      <c r="D2191" s="98" t="s">
        <v>63785</v>
      </c>
      <c r="E2191" s="101">
        <v>11095</v>
      </c>
      <c r="T2191" s="85">
        <f>SUM(T2187:T2190)</f>
      </c>
      <c r="U2191" s="85">
        <f>SUM(U2187:U2190)</f>
      </c>
    </row>
    <row r="2192">
      <c r="A2192" s="96" t="s">
        <v>63769</v>
      </c>
      <c r="B2192" s="83">
        <f>SUM(B2183:B2185)+SUM(B2187:B2190)</f>
      </c>
      <c r="C2192" s="87">
        <v>1</v>
      </c>
      <c r="D2192" s="98" t="s">
        <v>63786</v>
      </c>
      <c r="E2192" s="101">
        <v>1255</v>
      </c>
      <c r="T2192" s="85">
        <f>SUM(T2183:T2185)+SUM(T2187:T2190)</f>
      </c>
      <c r="U2192" s="85">
        <f>SUM(U2183:U2185)+SUM(U2187:U2190)</f>
      </c>
    </row>
    <row r="2193">
      <c r="A2193" s="128" t="s">
        <v>63770</v>
      </c>
      <c r="B2193" s="99">
        <v>1</v>
      </c>
      <c r="C2193" s="103">
        <v>0.002976190476190476</v>
      </c>
      <c r="D2193" s="98" t="s">
        <v>63787</v>
      </c>
      <c r="E2193" s="101">
        <v>2172</v>
      </c>
      <c r="T2193" s="101">
        <v>0</v>
      </c>
      <c r="U2193" s="101">
        <v>0</v>
      </c>
      <c r="V2193" s="100">
        <v>17535</v>
      </c>
      <c r="W2193" s="98" t="s">
        <v>63771</v>
      </c>
      <c r="X2193" s="100">
        <v>63</v>
      </c>
      <c r="Y2193" s="100">
        <v>311</v>
      </c>
      <c r="Z2193" s="100">
        <v>0.002976190476190476</v>
      </c>
      <c r="AA2193" s="100">
        <v>1740</v>
      </c>
      <c r="AB2193" s="100">
        <v>0</v>
      </c>
      <c r="AC2193" s="100">
        <v>0</v>
      </c>
      <c r="AD2193" s="100">
        <v>0</v>
      </c>
    </row>
    <row r="2194">
      <c r="A2194" s="96" t="s">
        <v>63772</v>
      </c>
      <c r="B2194" s="83">
        <f>SUM(B2193:B2193)</f>
      </c>
      <c r="C2194" s="87">
        <v>1</v>
      </c>
      <c r="D2194" s="98" t="s">
        <v>63788</v>
      </c>
      <c r="E2194" s="101">
        <v>0</v>
      </c>
      <c r="T2194" s="85">
        <f>SUM(T2193:T2193)</f>
      </c>
      <c r="U2194" s="85">
        <f>SUM(U2193:U2193)</f>
      </c>
    </row>
    <row r="2195">
      <c r="A2195" s="81" t="s">
        <v>63773</v>
      </c>
      <c r="B2195" s="68">
        <f>SUM(B2183:B2185)+SUM(B2187:B2190)+SUM(B2193:B2193)</f>
      </c>
      <c r="C2195" s="72">
        <v>1</v>
      </c>
      <c r="D2195" s="98" t="s">
        <v>63789</v>
      </c>
      <c r="E2195" s="101">
        <v>300</v>
      </c>
      <c r="T2195" s="70">
        <f>SUM(T2183:T2185)+SUM(T2187:T2190)+SUM(T2193:T2193)</f>
      </c>
      <c r="U2195" s="70">
        <f>SUM(U2183:U2185)+SUM(U2187:U2190)+SUM(U2193:U2193)</f>
      </c>
    </row>
    <row r="2196">
      <c r="D2196" s="98" t="s">
        <v>63790</v>
      </c>
      <c r="E2196" s="101">
        <v>404328</v>
      </c>
    </row>
    <row r="2197">
      <c r="D2197" s="98" t="s">
        <v>63791</v>
      </c>
      <c r="E2197" s="101">
        <v>0</v>
      </c>
    </row>
    <row r="2198">
      <c r="D2198" s="96" t="s">
        <v>63792</v>
      </c>
      <c r="E2198" s="85">
        <f>SUM(E2184:E2197)</f>
      </c>
    </row>
    <row r="2199">
      <c r="D2199" s="81" t="s">
        <v>63793</v>
      </c>
      <c r="E2199" s="70">
        <f>SUM(E2184:E2197)</f>
      </c>
    </row>
    <row r="2201">
      <c r="A2201" s="3" t="s">
        <v>63794</v>
      </c>
      <c r="B2201" s="3"/>
      <c r="C2201" s="3"/>
      <c r="D2201" s="3"/>
      <c r="E2201" s="3"/>
      <c r="F2201" s="3"/>
      <c r="G2201" s="3"/>
      <c r="H2201" s="3"/>
      <c r="I2201" s="3"/>
      <c r="J2201" s="3"/>
      <c r="K2201" s="3"/>
      <c r="L2201" s="3"/>
      <c r="M2201" s="3"/>
      <c r="N2201" s="3"/>
      <c r="O2201" s="3"/>
      <c r="P2201" s="3"/>
      <c r="Q2201" s="3"/>
    </row>
    <row r="2202">
      <c r="A2202" s="6" t="s">
        <v>63795</v>
      </c>
      <c r="B2202" s="6" t="s">
        <v>63796</v>
      </c>
      <c r="C2202" s="8" t="s">
        <v>63797</v>
      </c>
      <c r="D2202" s="6" t="s">
        <v>63798</v>
      </c>
      <c r="E2202" s="6" t="s">
        <v>63799</v>
      </c>
      <c r="F2202" s="12" t="s">
        <v>63800</v>
      </c>
      <c r="G2202" s="12" t="s">
        <v>63801</v>
      </c>
      <c r="H2202" s="12" t="s">
        <v>63802</v>
      </c>
      <c r="I2202" s="9" t="s">
        <v>63803</v>
      </c>
      <c r="J2202" s="6" t="s">
        <v>63804</v>
      </c>
      <c r="K2202" s="6" t="s">
        <v>63805</v>
      </c>
      <c r="L2202" s="6" t="s">
        <v>63806</v>
      </c>
      <c r="M2202" s="6" t="s">
        <v>63807</v>
      </c>
      <c r="N2202" s="9" t="s">
        <v>63808</v>
      </c>
      <c r="O2202" s="9" t="s">
        <v>63809</v>
      </c>
      <c r="P2202" s="9" t="s">
        <v>63810</v>
      </c>
      <c r="Q2202" s="9" t="s">
        <v>63811</v>
      </c>
    </row>
    <row r="2203">
      <c r="A2203" s="98" t="s">
        <v>63812</v>
      </c>
    </row>
  </sheetData>
  <mergeCells count="8">
    <mergeCell ref="A2:R2"/>
    <mergeCell ref="A3:R3"/>
    <mergeCell ref="A4:R4"/>
    <mergeCell ref="A6:R6"/>
    <mergeCell ref="A2181:C2181"/>
    <mergeCell ref="D2181:E2181"/>
    <mergeCell ref="D2183:E2183"/>
    <mergeCell ref="A2201:Q2201"/>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22.xml><?xml version="1.0" encoding="utf-8"?>
<worksheet xmlns="http://schemas.openxmlformats.org/spreadsheetml/2006/main" xmlns:r="http://schemas.openxmlformats.org/officeDocument/2006/relationships">
  <dimension ref="A2:AD342"/>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5.140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63813</v>
      </c>
      <c r="B2" s="1"/>
      <c r="C2" s="1"/>
      <c r="D2" s="1"/>
      <c r="E2" s="1"/>
      <c r="F2" s="1"/>
      <c r="G2" s="1"/>
      <c r="H2" s="1"/>
      <c r="I2" s="1"/>
      <c r="J2" s="1"/>
      <c r="K2" s="1"/>
      <c r="L2" s="1"/>
      <c r="M2" s="1"/>
      <c r="N2" s="1"/>
      <c r="O2" s="1"/>
      <c r="P2" s="1"/>
      <c r="Q2" s="1"/>
      <c r="R2" s="1"/>
    </row>
    <row r="3">
      <c r="A3" s="2" t="s">
        <v>63814</v>
      </c>
      <c r="B3" s="2"/>
      <c r="C3" s="2"/>
      <c r="D3" s="2"/>
      <c r="E3" s="2"/>
      <c r="F3" s="2"/>
      <c r="G3" s="2"/>
      <c r="H3" s="2"/>
      <c r="I3" s="2"/>
      <c r="J3" s="2"/>
      <c r="K3" s="2"/>
      <c r="L3" s="2"/>
      <c r="M3" s="2"/>
      <c r="N3" s="2"/>
      <c r="O3" s="2"/>
      <c r="P3" s="2"/>
      <c r="Q3" s="2"/>
      <c r="R3" s="2"/>
    </row>
    <row r="4">
      <c r="A4" s="2" t="s">
        <v>63815</v>
      </c>
      <c r="B4" s="2"/>
      <c r="C4" s="2"/>
      <c r="D4" s="2"/>
      <c r="E4" s="2"/>
      <c r="F4" s="2"/>
      <c r="G4" s="2"/>
      <c r="H4" s="2"/>
      <c r="I4" s="2"/>
      <c r="J4" s="2"/>
      <c r="K4" s="2"/>
      <c r="L4" s="2"/>
      <c r="M4" s="2"/>
      <c r="N4" s="2"/>
      <c r="O4" s="2"/>
      <c r="P4" s="2"/>
      <c r="Q4" s="2"/>
      <c r="R4" s="2"/>
    </row>
    <row r="6">
      <c r="A6" s="3" t="s">
        <v>63816</v>
      </c>
      <c r="B6" s="3"/>
      <c r="C6" s="3"/>
      <c r="D6" s="3"/>
      <c r="E6" s="3"/>
      <c r="F6" s="3"/>
      <c r="G6" s="3"/>
      <c r="H6" s="3"/>
      <c r="I6" s="3"/>
      <c r="J6" s="3"/>
      <c r="K6" s="3"/>
      <c r="L6" s="3"/>
      <c r="M6" s="3"/>
      <c r="N6" s="3"/>
      <c r="O6" s="3"/>
      <c r="P6" s="3"/>
      <c r="Q6" s="3"/>
      <c r="R6" s="3"/>
    </row>
    <row r="7">
      <c r="A7" s="6" t="s">
        <v>63817</v>
      </c>
      <c r="B7" s="6" t="s">
        <v>63818</v>
      </c>
      <c r="C7" s="8" t="s">
        <v>63819</v>
      </c>
      <c r="D7" s="6" t="s">
        <v>63820</v>
      </c>
      <c r="E7" s="6" t="s">
        <v>63821</v>
      </c>
      <c r="F7" s="12" t="s">
        <v>63822</v>
      </c>
      <c r="G7" s="12" t="s">
        <v>63823</v>
      </c>
      <c r="H7" s="12" t="s">
        <v>63824</v>
      </c>
      <c r="I7" s="12" t="s">
        <v>63825</v>
      </c>
      <c r="J7" s="9" t="s">
        <v>63826</v>
      </c>
      <c r="K7" s="6" t="s">
        <v>63827</v>
      </c>
      <c r="L7" s="6" t="s">
        <v>63828</v>
      </c>
      <c r="M7" s="6" t="s">
        <v>63829</v>
      </c>
      <c r="N7" s="6" t="s">
        <v>63830</v>
      </c>
      <c r="O7" s="9" t="s">
        <v>63831</v>
      </c>
      <c r="P7" s="9" t="s">
        <v>63832</v>
      </c>
      <c r="Q7" s="9" t="s">
        <v>63833</v>
      </c>
      <c r="R7" s="9" t="s">
        <v>63834</v>
      </c>
    </row>
    <row r="8">
      <c r="A8" s="98" t="s">
        <v>63835</v>
      </c>
      <c r="B8" s="98" t="s">
        <v>63836</v>
      </c>
      <c r="C8" s="100">
        <v>823</v>
      </c>
      <c r="D8" s="98" t="s">
        <v>63837</v>
      </c>
      <c r="E8" s="98" t="s">
        <v>63838</v>
      </c>
      <c r="F8" s="104">
        <v>45093</v>
      </c>
      <c r="G8" s="104">
        <v>45658</v>
      </c>
      <c r="H8" s="104">
        <v>45838</v>
      </c>
      <c r="J8" s="101">
        <v>1220</v>
      </c>
      <c r="K8" s="98" t="s">
        <v>63839</v>
      </c>
      <c r="L8" s="98" t="s">
        <v>63840</v>
      </c>
      <c r="M8" s="98" t="s">
        <v>63841</v>
      </c>
      <c r="N8" s="98" t="s">
        <v>63842</v>
      </c>
      <c r="O8" s="101">
        <v>30</v>
      </c>
      <c r="P8" s="101">
        <v>30</v>
      </c>
      <c r="Q8" s="101">
        <v>1424.01</v>
      </c>
      <c r="R8" s="101">
        <v>1000</v>
      </c>
    </row>
    <row r="9">
      <c r="L9" s="98" t="s">
        <v>63843</v>
      </c>
      <c r="M9" s="98" t="s">
        <v>63844</v>
      </c>
      <c r="N9" s="98" t="s">
        <v>63845</v>
      </c>
      <c r="O9" s="101">
        <v>175</v>
      </c>
      <c r="P9" s="101">
        <v>175</v>
      </c>
    </row>
    <row r="10">
      <c r="L10" s="98" t="s">
        <v>63846</v>
      </c>
      <c r="M10" s="98" t="s">
        <v>63847</v>
      </c>
      <c r="N10" s="98" t="s">
        <v>63848</v>
      </c>
      <c r="O10" s="101">
        <v>1065</v>
      </c>
      <c r="P10" s="101">
        <v>1065</v>
      </c>
    </row>
    <row r="11">
      <c r="L11" s="98" t="s">
        <v>63849</v>
      </c>
      <c r="M11" s="98" t="s">
        <v>63850</v>
      </c>
      <c r="N11" s="98" t="s">
        <v>63851</v>
      </c>
      <c r="O11" s="101">
        <v>127</v>
      </c>
      <c r="P11" s="101">
        <v>0</v>
      </c>
    </row>
    <row r="12">
      <c r="K12" s="96" t="s">
        <v>63852</v>
      </c>
      <c r="O12" s="85">
        <f>SUM(O8:O11)</f>
      </c>
      <c r="P12" s="85">
        <f>SUM(P8:P11)</f>
      </c>
    </row>
    <row r="13">
      <c r="A13" s="98" t="s">
        <v>63853</v>
      </c>
      <c r="B13" s="98" t="s">
        <v>63854</v>
      </c>
      <c r="C13" s="100">
        <v>823</v>
      </c>
      <c r="D13" s="98" t="s">
        <v>63855</v>
      </c>
      <c r="E13" s="98" t="s">
        <v>63856</v>
      </c>
      <c r="F13" s="104">
        <v>45602</v>
      </c>
      <c r="G13" s="104">
        <v>45602</v>
      </c>
      <c r="H13" s="104">
        <v>45782</v>
      </c>
      <c r="J13" s="101">
        <v>1045</v>
      </c>
      <c r="K13" s="98" t="s">
        <v>63857</v>
      </c>
      <c r="L13" s="98" t="s">
        <v>63858</v>
      </c>
      <c r="M13" s="98" t="s">
        <v>63859</v>
      </c>
      <c r="N13" s="98" t="s">
        <v>63860</v>
      </c>
      <c r="O13" s="101">
        <v>30</v>
      </c>
      <c r="P13" s="101">
        <v>30</v>
      </c>
      <c r="Q13" s="101">
        <v>0</v>
      </c>
      <c r="R13" s="101">
        <v>400</v>
      </c>
    </row>
    <row r="14">
      <c r="L14" s="98" t="s">
        <v>63861</v>
      </c>
      <c r="M14" s="98" t="s">
        <v>63862</v>
      </c>
      <c r="N14" s="98" t="s">
        <v>63863</v>
      </c>
      <c r="O14" s="101">
        <v>1015</v>
      </c>
      <c r="P14" s="101">
        <v>1015</v>
      </c>
    </row>
    <row r="15">
      <c r="K15" s="96" t="s">
        <v>63864</v>
      </c>
      <c r="O15" s="85">
        <f>SUM(O13:O14)</f>
      </c>
      <c r="P15" s="85">
        <f>SUM(P13:P14)</f>
      </c>
    </row>
    <row r="16">
      <c r="A16" s="98" t="s">
        <v>63865</v>
      </c>
      <c r="B16" s="98" t="s">
        <v>63866</v>
      </c>
      <c r="C16" s="100">
        <v>823</v>
      </c>
      <c r="D16" s="98" t="s">
        <v>63867</v>
      </c>
      <c r="E16" s="98" t="s">
        <v>63868</v>
      </c>
      <c r="F16" s="104">
        <v>45247</v>
      </c>
      <c r="G16" s="104">
        <v>45444</v>
      </c>
      <c r="H16" s="104">
        <v>45838</v>
      </c>
      <c r="J16" s="101">
        <v>1220</v>
      </c>
      <c r="K16" s="98" t="s">
        <v>63869</v>
      </c>
      <c r="L16" s="98" t="s">
        <v>63870</v>
      </c>
      <c r="M16" s="98" t="s">
        <v>63871</v>
      </c>
      <c r="N16" s="98" t="s">
        <v>63872</v>
      </c>
      <c r="O16" s="101">
        <v>30</v>
      </c>
      <c r="P16" s="101">
        <v>0</v>
      </c>
      <c r="Q16" s="101">
        <v>0</v>
      </c>
      <c r="R16" s="101">
        <v>400</v>
      </c>
    </row>
    <row r="17">
      <c r="L17" s="98" t="s">
        <v>63873</v>
      </c>
      <c r="M17" s="98" t="s">
        <v>63874</v>
      </c>
      <c r="N17" s="98" t="s">
        <v>63875</v>
      </c>
      <c r="O17" s="101">
        <v>175</v>
      </c>
      <c r="P17" s="101">
        <v>205</v>
      </c>
    </row>
    <row r="18">
      <c r="L18" s="98" t="s">
        <v>63876</v>
      </c>
      <c r="M18" s="98" t="s">
        <v>63877</v>
      </c>
      <c r="N18" s="98" t="s">
        <v>63878</v>
      </c>
      <c r="O18" s="101">
        <v>1015</v>
      </c>
      <c r="P18" s="101">
        <v>1015</v>
      </c>
    </row>
    <row r="19">
      <c r="K19" s="96" t="s">
        <v>63879</v>
      </c>
      <c r="O19" s="85">
        <f>SUM(O16:O18)</f>
      </c>
      <c r="P19" s="85">
        <f>SUM(P16:P18)</f>
      </c>
    </row>
    <row r="20">
      <c r="A20" s="98" t="s">
        <v>63880</v>
      </c>
      <c r="B20" s="98" t="s">
        <v>63881</v>
      </c>
      <c r="C20" s="100">
        <v>823</v>
      </c>
      <c r="D20" s="98" t="s">
        <v>63882</v>
      </c>
      <c r="E20" s="98" t="s">
        <v>63883</v>
      </c>
      <c r="F20" s="104">
        <v>45566</v>
      </c>
      <c r="G20" s="104">
        <v>45748</v>
      </c>
      <c r="H20" s="104">
        <v>46112</v>
      </c>
      <c r="J20" s="101">
        <v>1045</v>
      </c>
      <c r="K20" s="98" t="s">
        <v>63884</v>
      </c>
      <c r="L20" s="98" t="s">
        <v>63885</v>
      </c>
      <c r="M20" s="98" t="s">
        <v>63886</v>
      </c>
      <c r="N20" s="98" t="s">
        <v>63887</v>
      </c>
      <c r="O20" s="101">
        <v>30</v>
      </c>
      <c r="P20" s="101">
        <v>30</v>
      </c>
      <c r="Q20" s="101">
        <v>0</v>
      </c>
      <c r="R20" s="101">
        <v>400</v>
      </c>
    </row>
    <row r="21">
      <c r="L21" s="98" t="s">
        <v>63888</v>
      </c>
      <c r="M21" s="98" t="s">
        <v>63889</v>
      </c>
      <c r="N21" s="98" t="s">
        <v>63890</v>
      </c>
      <c r="O21" s="101">
        <v>1025</v>
      </c>
      <c r="P21" s="101">
        <v>1025</v>
      </c>
    </row>
    <row r="22">
      <c r="K22" s="96" t="s">
        <v>63891</v>
      </c>
      <c r="O22" s="85">
        <f>SUM(O20:O21)</f>
      </c>
      <c r="P22" s="85">
        <f>SUM(P20:P21)</f>
      </c>
    </row>
    <row r="23">
      <c r="A23" s="98" t="s">
        <v>63892</v>
      </c>
      <c r="B23" s="98" t="s">
        <v>63893</v>
      </c>
      <c r="C23" s="100">
        <v>823</v>
      </c>
      <c r="D23" s="98" t="s">
        <v>63894</v>
      </c>
      <c r="E23" s="98" t="s">
        <v>63895</v>
      </c>
      <c r="J23" s="101">
        <v>1055</v>
      </c>
      <c r="K23" s="98" t="s">
        <v>63896</v>
      </c>
      <c r="L23" s="98" t="s">
        <v>63896</v>
      </c>
      <c r="O23" s="101">
        <v>0</v>
      </c>
      <c r="P23" s="101">
        <v>0</v>
      </c>
      <c r="R23" s="101">
        <v>0</v>
      </c>
    </row>
    <row r="24">
      <c r="K24" s="96" t="s">
        <v>63897</v>
      </c>
      <c r="O24" s="85">
        <f>SUM(O23:O23)</f>
      </c>
      <c r="P24" s="85">
        <f>SUM(P23:P23)</f>
      </c>
    </row>
    <row r="25">
      <c r="A25" s="98" t="s">
        <v>63898</v>
      </c>
      <c r="B25" s="98" t="s">
        <v>63899</v>
      </c>
      <c r="C25" s="100">
        <v>823</v>
      </c>
      <c r="D25" s="98" t="s">
        <v>63900</v>
      </c>
      <c r="E25" s="98" t="s">
        <v>63901</v>
      </c>
      <c r="F25" s="104">
        <v>44856</v>
      </c>
      <c r="G25" s="104">
        <v>45413</v>
      </c>
      <c r="H25" s="104">
        <v>45808</v>
      </c>
      <c r="J25" s="101">
        <v>1045</v>
      </c>
      <c r="K25" s="98" t="s">
        <v>63902</v>
      </c>
      <c r="L25" s="98" t="s">
        <v>63903</v>
      </c>
      <c r="M25" s="98" t="s">
        <v>63904</v>
      </c>
      <c r="N25" s="98" t="s">
        <v>63905</v>
      </c>
      <c r="O25" s="101">
        <v>30</v>
      </c>
      <c r="P25" s="101">
        <v>30</v>
      </c>
      <c r="Q25" s="101">
        <v>0</v>
      </c>
      <c r="R25" s="101">
        <v>800</v>
      </c>
    </row>
    <row r="26">
      <c r="L26" s="98" t="s">
        <v>63906</v>
      </c>
      <c r="M26" s="98" t="s">
        <v>63907</v>
      </c>
      <c r="N26" s="98" t="s">
        <v>63908</v>
      </c>
      <c r="O26" s="101">
        <v>1015</v>
      </c>
      <c r="P26" s="101">
        <v>1015</v>
      </c>
    </row>
    <row r="27">
      <c r="K27" s="96" t="s">
        <v>63909</v>
      </c>
      <c r="O27" s="85">
        <f>SUM(O25:O26)</f>
      </c>
      <c r="P27" s="85">
        <f>SUM(P25:P26)</f>
      </c>
    </row>
    <row r="28">
      <c r="A28" s="98" t="s">
        <v>63910</v>
      </c>
      <c r="B28" s="98" t="s">
        <v>63911</v>
      </c>
      <c r="C28" s="100">
        <v>823</v>
      </c>
      <c r="D28" s="98" t="s">
        <v>63912</v>
      </c>
      <c r="E28" s="98" t="s">
        <v>63913</v>
      </c>
      <c r="F28" s="104">
        <v>44692</v>
      </c>
      <c r="G28" s="104">
        <v>45627</v>
      </c>
      <c r="H28" s="104">
        <v>45991</v>
      </c>
      <c r="J28" s="101">
        <v>1045</v>
      </c>
      <c r="K28" s="98" t="s">
        <v>63914</v>
      </c>
      <c r="L28" s="98" t="s">
        <v>63915</v>
      </c>
      <c r="M28" s="98" t="s">
        <v>63916</v>
      </c>
      <c r="N28" s="98" t="s">
        <v>63917</v>
      </c>
      <c r="O28" s="101">
        <v>30</v>
      </c>
      <c r="P28" s="101">
        <v>30</v>
      </c>
      <c r="Q28" s="101">
        <v>0</v>
      </c>
      <c r="R28" s="101">
        <v>1000</v>
      </c>
    </row>
    <row r="29">
      <c r="L29" s="98" t="s">
        <v>63918</v>
      </c>
      <c r="M29" s="98" t="s">
        <v>63919</v>
      </c>
      <c r="N29" s="98" t="s">
        <v>63920</v>
      </c>
      <c r="O29" s="101">
        <v>1075</v>
      </c>
      <c r="P29" s="101">
        <v>1075</v>
      </c>
    </row>
    <row r="30">
      <c r="K30" s="96" t="s">
        <v>63921</v>
      </c>
      <c r="O30" s="85">
        <f>SUM(O28:O29)</f>
      </c>
      <c r="P30" s="85">
        <f>SUM(P28:P29)</f>
      </c>
    </row>
    <row r="31">
      <c r="A31" s="98" t="s">
        <v>63922</v>
      </c>
      <c r="B31" s="98" t="s">
        <v>63923</v>
      </c>
      <c r="C31" s="100">
        <v>823</v>
      </c>
      <c r="D31" s="98" t="s">
        <v>63924</v>
      </c>
      <c r="E31" s="98" t="s">
        <v>63925</v>
      </c>
      <c r="J31" s="101">
        <v>1255</v>
      </c>
      <c r="K31" s="98" t="s">
        <v>63926</v>
      </c>
      <c r="L31" s="98" t="s">
        <v>63926</v>
      </c>
      <c r="O31" s="101">
        <v>0</v>
      </c>
      <c r="P31" s="101">
        <v>0</v>
      </c>
      <c r="R31" s="101">
        <v>0</v>
      </c>
    </row>
    <row r="32">
      <c r="K32" s="96" t="s">
        <v>63927</v>
      </c>
      <c r="O32" s="85">
        <f>SUM(O31:O31)</f>
      </c>
      <c r="P32" s="85">
        <f>SUM(P31:P31)</f>
      </c>
    </row>
    <row r="33">
      <c r="A33" s="98" t="s">
        <v>63928</v>
      </c>
      <c r="B33" s="98" t="s">
        <v>63929</v>
      </c>
      <c r="C33" s="100">
        <v>1169</v>
      </c>
      <c r="D33" s="98" t="s">
        <v>63930</v>
      </c>
      <c r="E33" s="98" t="s">
        <v>63931</v>
      </c>
      <c r="F33" s="104">
        <v>42307</v>
      </c>
      <c r="G33" s="104">
        <v>45566</v>
      </c>
      <c r="H33" s="104">
        <v>45930</v>
      </c>
      <c r="J33" s="101">
        <v>1230</v>
      </c>
      <c r="K33" s="98" t="s">
        <v>63932</v>
      </c>
      <c r="L33" s="98" t="s">
        <v>63933</v>
      </c>
      <c r="M33" s="98" t="s">
        <v>63934</v>
      </c>
      <c r="N33" s="98" t="s">
        <v>63935</v>
      </c>
      <c r="O33" s="101">
        <v>30</v>
      </c>
      <c r="P33" s="101">
        <v>30</v>
      </c>
      <c r="Q33" s="101">
        <v>0</v>
      </c>
      <c r="R33" s="101">
        <v>650</v>
      </c>
    </row>
    <row r="34">
      <c r="L34" s="98" t="s">
        <v>63936</v>
      </c>
      <c r="M34" s="98" t="s">
        <v>63937</v>
      </c>
      <c r="N34" s="98" t="s">
        <v>63938</v>
      </c>
      <c r="O34" s="101">
        <v>1200</v>
      </c>
      <c r="P34" s="101">
        <v>1200</v>
      </c>
    </row>
    <row r="35">
      <c r="K35" s="96" t="s">
        <v>63939</v>
      </c>
      <c r="O35" s="85">
        <f>SUM(O33:O34)</f>
      </c>
      <c r="P35" s="85">
        <f>SUM(P33:P34)</f>
      </c>
    </row>
    <row r="36">
      <c r="A36" s="98" t="s">
        <v>63940</v>
      </c>
      <c r="B36" s="98" t="s">
        <v>63941</v>
      </c>
      <c r="C36" s="100">
        <v>1169</v>
      </c>
      <c r="D36" s="98" t="s">
        <v>63942</v>
      </c>
      <c r="E36" s="98" t="s">
        <v>63943</v>
      </c>
      <c r="F36" s="104">
        <v>44331</v>
      </c>
      <c r="G36" s="104">
        <v>45627</v>
      </c>
      <c r="H36" s="104">
        <v>45991</v>
      </c>
      <c r="J36" s="101">
        <v>1230</v>
      </c>
      <c r="K36" s="98" t="s">
        <v>63944</v>
      </c>
      <c r="L36" s="98" t="s">
        <v>63945</v>
      </c>
      <c r="M36" s="98" t="s">
        <v>63946</v>
      </c>
      <c r="N36" s="98" t="s">
        <v>63947</v>
      </c>
      <c r="O36" s="101">
        <v>30</v>
      </c>
      <c r="P36" s="101">
        <v>30</v>
      </c>
      <c r="Q36" s="101">
        <v>0</v>
      </c>
      <c r="R36" s="101">
        <v>1450</v>
      </c>
    </row>
    <row r="37">
      <c r="L37" s="98" t="s">
        <v>63948</v>
      </c>
      <c r="M37" s="98" t="s">
        <v>63949</v>
      </c>
      <c r="N37" s="98" t="s">
        <v>63950</v>
      </c>
      <c r="O37" s="101">
        <v>1200</v>
      </c>
      <c r="P37" s="101">
        <v>1200</v>
      </c>
    </row>
    <row r="38">
      <c r="K38" s="96" t="s">
        <v>63951</v>
      </c>
      <c r="O38" s="85">
        <f>SUM(O36:O37)</f>
      </c>
      <c r="P38" s="85">
        <f>SUM(P36:P37)</f>
      </c>
    </row>
    <row r="39">
      <c r="A39" s="98" t="s">
        <v>63952</v>
      </c>
      <c r="B39" s="98" t="s">
        <v>63953</v>
      </c>
      <c r="C39" s="100">
        <v>1169</v>
      </c>
      <c r="D39" s="98" t="s">
        <v>63954</v>
      </c>
      <c r="E39" s="98" t="s">
        <v>63955</v>
      </c>
      <c r="J39" s="101">
        <v>1230</v>
      </c>
      <c r="K39" s="98" t="s">
        <v>63956</v>
      </c>
      <c r="L39" s="98" t="s">
        <v>63956</v>
      </c>
      <c r="O39" s="101">
        <v>0</v>
      </c>
      <c r="P39" s="101">
        <v>0</v>
      </c>
      <c r="R39" s="101">
        <v>0</v>
      </c>
    </row>
    <row r="40">
      <c r="K40" s="96" t="s">
        <v>63957</v>
      </c>
      <c r="O40" s="85">
        <f>SUM(O39:O39)</f>
      </c>
      <c r="P40" s="85">
        <f>SUM(P39:P39)</f>
      </c>
    </row>
    <row r="41">
      <c r="A41" s="98" t="s">
        <v>63958</v>
      </c>
      <c r="B41" s="98" t="s">
        <v>63959</v>
      </c>
      <c r="C41" s="100">
        <v>1169</v>
      </c>
      <c r="D41" s="98" t="s">
        <v>63960</v>
      </c>
      <c r="E41" s="98" t="s">
        <v>63961</v>
      </c>
      <c r="F41" s="104">
        <v>45057</v>
      </c>
      <c r="G41" s="104">
        <v>45444</v>
      </c>
      <c r="H41" s="104">
        <v>45808</v>
      </c>
      <c r="J41" s="101">
        <v>1230</v>
      </c>
      <c r="K41" s="98" t="s">
        <v>63962</v>
      </c>
      <c r="L41" s="98" t="s">
        <v>63963</v>
      </c>
      <c r="M41" s="98" t="s">
        <v>63964</v>
      </c>
      <c r="N41" s="98" t="s">
        <v>63965</v>
      </c>
      <c r="O41" s="101">
        <v>30</v>
      </c>
      <c r="P41" s="101">
        <v>30</v>
      </c>
      <c r="Q41" s="101">
        <v>0</v>
      </c>
      <c r="R41" s="101">
        <v>1570</v>
      </c>
    </row>
    <row r="42">
      <c r="L42" s="98" t="s">
        <v>63966</v>
      </c>
      <c r="M42" s="98" t="s">
        <v>63967</v>
      </c>
      <c r="N42" s="98" t="s">
        <v>63968</v>
      </c>
      <c r="O42" s="101">
        <v>1200</v>
      </c>
      <c r="P42" s="101">
        <v>1200</v>
      </c>
    </row>
    <row r="43">
      <c r="K43" s="96" t="s">
        <v>63969</v>
      </c>
      <c r="O43" s="85">
        <f>SUM(O41:O42)</f>
      </c>
      <c r="P43" s="85">
        <f>SUM(P41:P42)</f>
      </c>
    </row>
    <row r="44">
      <c r="A44" s="98" t="s">
        <v>63970</v>
      </c>
      <c r="B44" s="98" t="s">
        <v>63971</v>
      </c>
      <c r="C44" s="100">
        <v>1169</v>
      </c>
      <c r="D44" s="98" t="s">
        <v>63972</v>
      </c>
      <c r="E44" s="98" t="s">
        <v>63973</v>
      </c>
      <c r="J44" s="101">
        <v>1245</v>
      </c>
      <c r="K44" s="98" t="s">
        <v>63974</v>
      </c>
      <c r="L44" s="98" t="s">
        <v>63974</v>
      </c>
      <c r="O44" s="101">
        <v>0</v>
      </c>
      <c r="P44" s="101">
        <v>0</v>
      </c>
    </row>
    <row r="45">
      <c r="K45" s="96" t="s">
        <v>63975</v>
      </c>
      <c r="O45" s="85">
        <f>SUM(O44:O44)</f>
      </c>
      <c r="P45" s="85">
        <f>SUM(P44:P44)</f>
      </c>
    </row>
    <row r="46">
      <c r="A46" s="98" t="s">
        <v>63976</v>
      </c>
      <c r="B46" s="98" t="s">
        <v>63977</v>
      </c>
      <c r="C46" s="100">
        <v>1169</v>
      </c>
      <c r="D46" s="98" t="s">
        <v>63978</v>
      </c>
      <c r="E46" s="98" t="s">
        <v>63979</v>
      </c>
      <c r="F46" s="104">
        <v>44526</v>
      </c>
      <c r="G46" s="104">
        <v>45474</v>
      </c>
      <c r="H46" s="104">
        <v>45869</v>
      </c>
      <c r="J46" s="101">
        <v>1230</v>
      </c>
      <c r="K46" s="98" t="s">
        <v>63980</v>
      </c>
      <c r="L46" s="98" t="s">
        <v>63981</v>
      </c>
      <c r="M46" s="98" t="s">
        <v>63982</v>
      </c>
      <c r="N46" s="98" t="s">
        <v>63983</v>
      </c>
      <c r="O46" s="101">
        <v>30</v>
      </c>
      <c r="P46" s="101">
        <v>30</v>
      </c>
      <c r="Q46" s="101">
        <v>0</v>
      </c>
      <c r="R46" s="101">
        <v>1200</v>
      </c>
    </row>
    <row r="47">
      <c r="L47" s="98" t="s">
        <v>63984</v>
      </c>
      <c r="M47" s="98" t="s">
        <v>63985</v>
      </c>
      <c r="N47" s="98" t="s">
        <v>63986</v>
      </c>
      <c r="O47" s="101">
        <v>1200</v>
      </c>
      <c r="P47" s="101">
        <v>1200</v>
      </c>
    </row>
    <row r="48">
      <c r="K48" s="96" t="s">
        <v>63987</v>
      </c>
      <c r="O48" s="85">
        <f>SUM(O46:O47)</f>
      </c>
      <c r="P48" s="85">
        <f>SUM(P46:P47)</f>
      </c>
    </row>
    <row r="49">
      <c r="A49" s="98" t="s">
        <v>63988</v>
      </c>
      <c r="B49" s="98" t="s">
        <v>63989</v>
      </c>
      <c r="C49" s="100">
        <v>1169</v>
      </c>
      <c r="D49" s="98" t="s">
        <v>63990</v>
      </c>
      <c r="E49" s="98" t="s">
        <v>63991</v>
      </c>
      <c r="F49" s="104">
        <v>45717</v>
      </c>
      <c r="G49" s="104">
        <v>45717</v>
      </c>
      <c r="H49" s="104">
        <v>46081</v>
      </c>
      <c r="J49" s="101">
        <v>1445</v>
      </c>
      <c r="K49" s="98" t="s">
        <v>63992</v>
      </c>
      <c r="L49" s="98" t="s">
        <v>63993</v>
      </c>
      <c r="M49" s="98" t="s">
        <v>63994</v>
      </c>
      <c r="N49" s="98" t="s">
        <v>63995</v>
      </c>
      <c r="O49" s="101">
        <v>200</v>
      </c>
      <c r="P49" s="101">
        <v>0</v>
      </c>
      <c r="Q49" s="101">
        <v>0</v>
      </c>
      <c r="R49" s="101">
        <v>400</v>
      </c>
    </row>
    <row r="50">
      <c r="L50" s="98" t="s">
        <v>63996</v>
      </c>
      <c r="M50" s="98" t="s">
        <v>63997</v>
      </c>
      <c r="N50" s="98" t="s">
        <v>63998</v>
      </c>
      <c r="O50" s="101">
        <v>30</v>
      </c>
      <c r="P50" s="101">
        <v>230</v>
      </c>
    </row>
    <row r="51">
      <c r="L51" s="98" t="s">
        <v>63999</v>
      </c>
      <c r="M51" s="98" t="s">
        <v>64000</v>
      </c>
      <c r="N51" s="98" t="s">
        <v>64001</v>
      </c>
      <c r="O51" s="101">
        <v>1175</v>
      </c>
      <c r="P51" s="101">
        <v>1175</v>
      </c>
    </row>
    <row r="52">
      <c r="K52" s="96" t="s">
        <v>64002</v>
      </c>
      <c r="O52" s="85">
        <f>SUM(O49:O51)</f>
      </c>
      <c r="P52" s="85">
        <f>SUM(P49:P51)</f>
      </c>
    </row>
    <row r="53">
      <c r="A53" s="98" t="s">
        <v>64003</v>
      </c>
      <c r="B53" s="98" t="s">
        <v>64004</v>
      </c>
      <c r="C53" s="100">
        <v>1169</v>
      </c>
      <c r="D53" s="98" t="s">
        <v>64005</v>
      </c>
      <c r="E53" s="98" t="s">
        <v>64006</v>
      </c>
      <c r="F53" s="104">
        <v>44064</v>
      </c>
      <c r="G53" s="104">
        <v>45413</v>
      </c>
      <c r="H53" s="104">
        <v>45808</v>
      </c>
      <c r="J53" s="101">
        <v>1230</v>
      </c>
      <c r="K53" s="98" t="s">
        <v>64007</v>
      </c>
      <c r="L53" s="98" t="s">
        <v>64008</v>
      </c>
      <c r="M53" s="98" t="s">
        <v>64009</v>
      </c>
      <c r="N53" s="98" t="s">
        <v>64010</v>
      </c>
      <c r="O53" s="101">
        <v>30</v>
      </c>
      <c r="P53" s="101">
        <v>30</v>
      </c>
      <c r="Q53" s="101">
        <v>0</v>
      </c>
      <c r="R53" s="101">
        <v>1200</v>
      </c>
    </row>
    <row r="54">
      <c r="L54" s="98" t="s">
        <v>64011</v>
      </c>
      <c r="M54" s="98" t="s">
        <v>64012</v>
      </c>
      <c r="N54" s="98" t="s">
        <v>64013</v>
      </c>
      <c r="O54" s="101">
        <v>1200</v>
      </c>
      <c r="P54" s="101">
        <v>1200</v>
      </c>
    </row>
    <row r="55">
      <c r="K55" s="96" t="s">
        <v>64014</v>
      </c>
      <c r="O55" s="85">
        <f>SUM(O53:O54)</f>
      </c>
      <c r="P55" s="85">
        <f>SUM(P53:P54)</f>
      </c>
    </row>
    <row r="56">
      <c r="A56" s="98" t="s">
        <v>64015</v>
      </c>
      <c r="B56" s="98" t="s">
        <v>64016</v>
      </c>
      <c r="C56" s="100">
        <v>1169</v>
      </c>
      <c r="D56" s="98" t="s">
        <v>64017</v>
      </c>
      <c r="E56" s="98" t="s">
        <v>64018</v>
      </c>
      <c r="F56" s="104">
        <v>44980</v>
      </c>
      <c r="G56" s="104">
        <v>45748</v>
      </c>
      <c r="H56" s="104">
        <v>46142</v>
      </c>
      <c r="J56" s="101">
        <v>1405</v>
      </c>
      <c r="K56" s="98" t="s">
        <v>64019</v>
      </c>
      <c r="L56" s="98" t="s">
        <v>64020</v>
      </c>
      <c r="M56" s="98" t="s">
        <v>64021</v>
      </c>
      <c r="N56" s="98" t="s">
        <v>64022</v>
      </c>
      <c r="O56" s="101">
        <v>30</v>
      </c>
      <c r="P56" s="101">
        <v>230</v>
      </c>
      <c r="Q56" s="101">
        <v>-20.300000000000001</v>
      </c>
      <c r="R56" s="101">
        <v>1330</v>
      </c>
    </row>
    <row r="57">
      <c r="L57" s="98" t="s">
        <v>64023</v>
      </c>
      <c r="M57" s="98" t="s">
        <v>64024</v>
      </c>
      <c r="N57" s="98" t="s">
        <v>64025</v>
      </c>
      <c r="O57" s="101">
        <v>200</v>
      </c>
      <c r="P57" s="101">
        <v>0</v>
      </c>
    </row>
    <row r="58">
      <c r="L58" s="98" t="s">
        <v>64026</v>
      </c>
      <c r="M58" s="98" t="s">
        <v>64027</v>
      </c>
      <c r="N58" s="98" t="s">
        <v>64028</v>
      </c>
      <c r="O58" s="101">
        <v>1215</v>
      </c>
      <c r="P58" s="101">
        <v>1215</v>
      </c>
    </row>
    <row r="59">
      <c r="K59" s="96" t="s">
        <v>64029</v>
      </c>
      <c r="O59" s="85">
        <f>SUM(O56:O58)</f>
      </c>
      <c r="P59" s="85">
        <f>SUM(P56:P58)</f>
      </c>
    </row>
    <row r="60">
      <c r="A60" s="98" t="s">
        <v>64030</v>
      </c>
      <c r="B60" s="98" t="s">
        <v>64031</v>
      </c>
      <c r="C60" s="100">
        <v>1169</v>
      </c>
      <c r="D60" s="98" t="s">
        <v>64032</v>
      </c>
      <c r="E60" s="98" t="s">
        <v>64033</v>
      </c>
      <c r="F60" s="104">
        <v>43857</v>
      </c>
      <c r="G60" s="104">
        <v>45383</v>
      </c>
      <c r="H60" s="104">
        <v>45777</v>
      </c>
      <c r="J60" s="101">
        <v>1405</v>
      </c>
      <c r="K60" s="98" t="s">
        <v>64034</v>
      </c>
      <c r="L60" s="98" t="s">
        <v>64035</v>
      </c>
      <c r="M60" s="98" t="s">
        <v>64036</v>
      </c>
      <c r="N60" s="98" t="s">
        <v>64037</v>
      </c>
      <c r="O60" s="101">
        <v>175</v>
      </c>
      <c r="P60" s="101">
        <v>0</v>
      </c>
      <c r="Q60" s="101">
        <v>0</v>
      </c>
      <c r="R60" s="101">
        <v>800</v>
      </c>
    </row>
    <row r="61">
      <c r="L61" s="98" t="s">
        <v>64038</v>
      </c>
      <c r="M61" s="98" t="s">
        <v>64039</v>
      </c>
      <c r="N61" s="98" t="s">
        <v>64040</v>
      </c>
      <c r="O61" s="101">
        <v>30</v>
      </c>
      <c r="P61" s="101">
        <v>205</v>
      </c>
    </row>
    <row r="62">
      <c r="L62" s="98" t="s">
        <v>64041</v>
      </c>
      <c r="M62" s="98" t="s">
        <v>64042</v>
      </c>
      <c r="N62" s="98" t="s">
        <v>64043</v>
      </c>
      <c r="O62" s="101">
        <v>1200</v>
      </c>
      <c r="P62" s="101">
        <v>1200</v>
      </c>
    </row>
    <row r="63">
      <c r="K63" s="96" t="s">
        <v>64044</v>
      </c>
      <c r="O63" s="85">
        <f>SUM(O60:O62)</f>
      </c>
      <c r="P63" s="85">
        <f>SUM(P60:P62)</f>
      </c>
    </row>
    <row r="64">
      <c r="A64" s="98" t="s">
        <v>64045</v>
      </c>
      <c r="B64" s="98" t="s">
        <v>64046</v>
      </c>
      <c r="C64" s="100">
        <v>1169</v>
      </c>
      <c r="D64" s="98" t="s">
        <v>64047</v>
      </c>
      <c r="E64" s="98" t="s">
        <v>64048</v>
      </c>
      <c r="F64" s="104">
        <v>45402</v>
      </c>
      <c r="G64" s="104">
        <v>45402</v>
      </c>
      <c r="H64" s="104">
        <v>45777</v>
      </c>
      <c r="J64" s="101">
        <v>1230</v>
      </c>
      <c r="K64" s="98" t="s">
        <v>64049</v>
      </c>
      <c r="L64" s="98" t="s">
        <v>64050</v>
      </c>
      <c r="M64" s="98" t="s">
        <v>64051</v>
      </c>
      <c r="N64" s="98" t="s">
        <v>64052</v>
      </c>
      <c r="O64" s="101">
        <v>160</v>
      </c>
      <c r="P64" s="101">
        <v>0</v>
      </c>
      <c r="Q64" s="101">
        <v>0</v>
      </c>
      <c r="R64" s="101">
        <v>400</v>
      </c>
    </row>
    <row r="65">
      <c r="L65" s="98" t="s">
        <v>64053</v>
      </c>
      <c r="M65" s="98" t="s">
        <v>64054</v>
      </c>
      <c r="N65" s="98" t="s">
        <v>64055</v>
      </c>
      <c r="O65" s="101">
        <v>30</v>
      </c>
      <c r="P65" s="101">
        <v>190</v>
      </c>
    </row>
    <row r="66">
      <c r="L66" s="98" t="s">
        <v>64056</v>
      </c>
      <c r="M66" s="98" t="s">
        <v>64057</v>
      </c>
      <c r="N66" s="98" t="s">
        <v>64058</v>
      </c>
      <c r="O66" s="101">
        <v>1140</v>
      </c>
      <c r="P66" s="101">
        <v>1140</v>
      </c>
    </row>
    <row r="67">
      <c r="K67" s="96" t="s">
        <v>64059</v>
      </c>
      <c r="O67" s="85">
        <f>SUM(O64:O66)</f>
      </c>
      <c r="P67" s="85">
        <f>SUM(P64:P66)</f>
      </c>
    </row>
    <row r="68">
      <c r="A68" s="98" t="s">
        <v>64060</v>
      </c>
      <c r="B68" s="98" t="s">
        <v>64061</v>
      </c>
      <c r="C68" s="100">
        <v>1169</v>
      </c>
      <c r="D68" s="98" t="s">
        <v>64062</v>
      </c>
      <c r="E68" s="98" t="s">
        <v>64063</v>
      </c>
      <c r="F68" s="104">
        <v>45006</v>
      </c>
      <c r="G68" s="104">
        <v>45597</v>
      </c>
      <c r="H68" s="104">
        <v>45991</v>
      </c>
      <c r="J68" s="101">
        <v>1405</v>
      </c>
      <c r="K68" s="98" t="s">
        <v>64064</v>
      </c>
      <c r="L68" s="98" t="s">
        <v>64065</v>
      </c>
      <c r="M68" s="98" t="s">
        <v>64066</v>
      </c>
      <c r="N68" s="98" t="s">
        <v>64067</v>
      </c>
      <c r="O68" s="101">
        <v>175</v>
      </c>
      <c r="P68" s="101">
        <v>0</v>
      </c>
      <c r="Q68" s="101">
        <v>0</v>
      </c>
      <c r="R68" s="101">
        <v>1000</v>
      </c>
    </row>
    <row r="69">
      <c r="L69" s="98" t="s">
        <v>64068</v>
      </c>
      <c r="M69" s="98" t="s">
        <v>64069</v>
      </c>
      <c r="N69" s="98" t="s">
        <v>64070</v>
      </c>
      <c r="O69" s="101">
        <v>30</v>
      </c>
      <c r="P69" s="101">
        <v>205</v>
      </c>
    </row>
    <row r="70">
      <c r="L70" s="98" t="s">
        <v>64071</v>
      </c>
      <c r="M70" s="98" t="s">
        <v>64072</v>
      </c>
      <c r="N70" s="98" t="s">
        <v>64073</v>
      </c>
      <c r="O70" s="101">
        <v>1200</v>
      </c>
      <c r="P70" s="101">
        <v>1200</v>
      </c>
    </row>
    <row r="71">
      <c r="K71" s="96" t="s">
        <v>64074</v>
      </c>
      <c r="O71" s="85">
        <f>SUM(O68:O70)</f>
      </c>
      <c r="P71" s="85">
        <f>SUM(P68:P70)</f>
      </c>
    </row>
    <row r="72">
      <c r="A72" s="98" t="s">
        <v>64075</v>
      </c>
      <c r="B72" s="98" t="s">
        <v>64076</v>
      </c>
      <c r="C72" s="100">
        <v>817</v>
      </c>
      <c r="D72" s="98" t="s">
        <v>64077</v>
      </c>
      <c r="E72" s="98" t="s">
        <v>64078</v>
      </c>
      <c r="F72" s="104">
        <v>43878</v>
      </c>
      <c r="G72" s="104">
        <v>45627</v>
      </c>
      <c r="H72" s="104">
        <v>46022</v>
      </c>
      <c r="J72" s="101">
        <v>980</v>
      </c>
      <c r="K72" s="98" t="s">
        <v>64079</v>
      </c>
      <c r="L72" s="98" t="s">
        <v>64080</v>
      </c>
      <c r="M72" s="98" t="s">
        <v>64081</v>
      </c>
      <c r="N72" s="98" t="s">
        <v>64082</v>
      </c>
      <c r="O72" s="101">
        <v>30</v>
      </c>
      <c r="P72" s="101">
        <v>30</v>
      </c>
      <c r="Q72" s="101">
        <v>0</v>
      </c>
      <c r="R72" s="101">
        <v>400</v>
      </c>
    </row>
    <row r="73">
      <c r="L73" s="98" t="s">
        <v>64083</v>
      </c>
      <c r="M73" s="98" t="s">
        <v>64084</v>
      </c>
      <c r="N73" s="98" t="s">
        <v>64085</v>
      </c>
      <c r="O73" s="101">
        <v>950</v>
      </c>
      <c r="P73" s="101">
        <v>950</v>
      </c>
    </row>
    <row r="74">
      <c r="K74" s="96" t="s">
        <v>64086</v>
      </c>
      <c r="O74" s="85">
        <f>SUM(O72:O73)</f>
      </c>
      <c r="P74" s="85">
        <f>SUM(P72:P73)</f>
      </c>
    </row>
    <row r="75">
      <c r="A75" s="98" t="s">
        <v>64087</v>
      </c>
      <c r="B75" s="98" t="s">
        <v>64088</v>
      </c>
      <c r="C75" s="100">
        <v>817</v>
      </c>
      <c r="D75" s="98" t="s">
        <v>64089</v>
      </c>
      <c r="E75" s="98" t="s">
        <v>64090</v>
      </c>
      <c r="F75" s="104">
        <v>44741</v>
      </c>
      <c r="G75" s="104">
        <v>45689</v>
      </c>
      <c r="H75" s="104">
        <v>46081</v>
      </c>
      <c r="J75" s="101">
        <v>980</v>
      </c>
      <c r="K75" s="98" t="s">
        <v>64091</v>
      </c>
      <c r="L75" s="98" t="s">
        <v>64092</v>
      </c>
      <c r="M75" s="98" t="s">
        <v>64093</v>
      </c>
      <c r="N75" s="98" t="s">
        <v>64094</v>
      </c>
      <c r="O75" s="101">
        <v>30</v>
      </c>
      <c r="P75" s="101">
        <v>30</v>
      </c>
      <c r="Q75" s="101">
        <v>0</v>
      </c>
      <c r="R75" s="101">
        <v>400</v>
      </c>
    </row>
    <row r="76">
      <c r="L76" s="98" t="s">
        <v>64095</v>
      </c>
      <c r="M76" s="98" t="s">
        <v>64096</v>
      </c>
      <c r="N76" s="98" t="s">
        <v>64097</v>
      </c>
      <c r="O76" s="101">
        <v>950</v>
      </c>
      <c r="P76" s="101">
        <v>950</v>
      </c>
    </row>
    <row r="77">
      <c r="K77" s="96" t="s">
        <v>64098</v>
      </c>
      <c r="O77" s="85">
        <f>SUM(O75:O76)</f>
      </c>
      <c r="P77" s="85">
        <f>SUM(P75:P76)</f>
      </c>
    </row>
    <row r="78">
      <c r="A78" s="98" t="s">
        <v>64099</v>
      </c>
      <c r="B78" s="98" t="s">
        <v>64100</v>
      </c>
      <c r="C78" s="100">
        <v>817</v>
      </c>
      <c r="D78" s="98" t="s">
        <v>64101</v>
      </c>
      <c r="E78" s="98" t="s">
        <v>64102</v>
      </c>
      <c r="F78" s="104">
        <v>42933</v>
      </c>
      <c r="G78" s="104">
        <v>45597</v>
      </c>
      <c r="H78" s="104">
        <v>45961</v>
      </c>
      <c r="I78" s="104">
        <v>45778</v>
      </c>
      <c r="J78" s="101">
        <v>1000</v>
      </c>
      <c r="K78" s="98" t="s">
        <v>64103</v>
      </c>
      <c r="L78" s="98" t="s">
        <v>64104</v>
      </c>
      <c r="M78" s="98" t="s">
        <v>64105</v>
      </c>
      <c r="N78" s="98" t="s">
        <v>64106</v>
      </c>
      <c r="O78" s="101">
        <v>30</v>
      </c>
      <c r="P78" s="101">
        <v>30</v>
      </c>
      <c r="Q78" s="101">
        <v>0</v>
      </c>
      <c r="R78" s="101">
        <v>200</v>
      </c>
    </row>
    <row r="79">
      <c r="L79" s="98" t="s">
        <v>64107</v>
      </c>
      <c r="M79" s="98" t="s">
        <v>64108</v>
      </c>
      <c r="N79" s="98" t="s">
        <v>64109</v>
      </c>
      <c r="O79" s="101">
        <v>950</v>
      </c>
      <c r="P79" s="101">
        <v>950</v>
      </c>
    </row>
    <row r="80">
      <c r="K80" s="96" t="s">
        <v>64110</v>
      </c>
      <c r="O80" s="85">
        <f>SUM(O78:O79)</f>
      </c>
      <c r="P80" s="85">
        <f>SUM(P78:P79)</f>
      </c>
    </row>
    <row r="81">
      <c r="A81" s="98" t="s">
        <v>64111</v>
      </c>
      <c r="B81" s="98" t="s">
        <v>64112</v>
      </c>
      <c r="C81" s="100">
        <v>817</v>
      </c>
      <c r="D81" s="98" t="s">
        <v>64113</v>
      </c>
      <c r="E81" s="98" t="s">
        <v>64114</v>
      </c>
      <c r="F81" s="104">
        <v>44652</v>
      </c>
      <c r="G81" s="104">
        <v>45748</v>
      </c>
      <c r="H81" s="104">
        <v>46112</v>
      </c>
      <c r="J81" s="101">
        <v>1155</v>
      </c>
      <c r="K81" s="98" t="s">
        <v>64115</v>
      </c>
      <c r="L81" s="98" t="s">
        <v>64116</v>
      </c>
      <c r="M81" s="98" t="s">
        <v>64117</v>
      </c>
      <c r="N81" s="98" t="s">
        <v>64118</v>
      </c>
      <c r="O81" s="101">
        <v>30</v>
      </c>
      <c r="P81" s="101">
        <v>230</v>
      </c>
      <c r="Q81" s="101">
        <v>0</v>
      </c>
      <c r="R81" s="101">
        <v>600</v>
      </c>
    </row>
    <row r="82">
      <c r="L82" s="98" t="s">
        <v>64119</v>
      </c>
      <c r="M82" s="98" t="s">
        <v>64120</v>
      </c>
      <c r="N82" s="98" t="s">
        <v>64121</v>
      </c>
      <c r="O82" s="101">
        <v>200</v>
      </c>
      <c r="P82" s="101">
        <v>0</v>
      </c>
    </row>
    <row r="83">
      <c r="L83" s="98" t="s">
        <v>64122</v>
      </c>
      <c r="M83" s="98" t="s">
        <v>64123</v>
      </c>
      <c r="N83" s="98" t="s">
        <v>64124</v>
      </c>
      <c r="O83" s="101">
        <v>970</v>
      </c>
      <c r="P83" s="101">
        <v>970</v>
      </c>
    </row>
    <row r="84">
      <c r="L84" s="98" t="s">
        <v>64125</v>
      </c>
      <c r="M84" s="98" t="s">
        <v>64126</v>
      </c>
      <c r="N84" s="98" t="s">
        <v>64127</v>
      </c>
      <c r="O84" s="101">
        <v>120</v>
      </c>
      <c r="P84" s="101">
        <v>0</v>
      </c>
    </row>
    <row r="85">
      <c r="K85" s="96" t="s">
        <v>64128</v>
      </c>
      <c r="O85" s="85">
        <f>SUM(O81:O84)</f>
      </c>
      <c r="P85" s="85">
        <f>SUM(P81:P84)</f>
      </c>
    </row>
    <row r="86">
      <c r="A86" s="98" t="s">
        <v>64129</v>
      </c>
      <c r="B86" s="98" t="s">
        <v>64130</v>
      </c>
      <c r="C86" s="100">
        <v>817</v>
      </c>
      <c r="D86" s="98" t="s">
        <v>64131</v>
      </c>
      <c r="E86" s="98" t="s">
        <v>64132</v>
      </c>
      <c r="F86" s="104">
        <v>43280</v>
      </c>
      <c r="G86" s="104">
        <v>45689</v>
      </c>
      <c r="H86" s="104">
        <v>46081</v>
      </c>
      <c r="J86" s="101">
        <v>1155</v>
      </c>
      <c r="K86" s="98" t="s">
        <v>64133</v>
      </c>
      <c r="L86" s="98" t="s">
        <v>64134</v>
      </c>
      <c r="M86" s="98" t="s">
        <v>64135</v>
      </c>
      <c r="N86" s="98" t="s">
        <v>64136</v>
      </c>
      <c r="O86" s="101">
        <v>30</v>
      </c>
      <c r="P86" s="101">
        <v>175</v>
      </c>
      <c r="Q86" s="101">
        <v>0</v>
      </c>
      <c r="R86" s="101">
        <v>650</v>
      </c>
    </row>
    <row r="87">
      <c r="L87" s="98" t="s">
        <v>64137</v>
      </c>
      <c r="M87" s="98" t="s">
        <v>64138</v>
      </c>
      <c r="N87" s="98" t="s">
        <v>64139</v>
      </c>
      <c r="O87" s="101">
        <v>175</v>
      </c>
      <c r="P87" s="101">
        <v>30</v>
      </c>
    </row>
    <row r="88">
      <c r="L88" s="98" t="s">
        <v>64140</v>
      </c>
      <c r="M88" s="98" t="s">
        <v>64141</v>
      </c>
      <c r="N88" s="98" t="s">
        <v>64142</v>
      </c>
      <c r="O88" s="101">
        <v>950</v>
      </c>
      <c r="P88" s="101">
        <v>950</v>
      </c>
    </row>
    <row r="89">
      <c r="K89" s="96" t="s">
        <v>64143</v>
      </c>
      <c r="O89" s="85">
        <f>SUM(O86:O88)</f>
      </c>
      <c r="P89" s="85">
        <f>SUM(P86:P88)</f>
      </c>
    </row>
    <row r="90">
      <c r="A90" s="98" t="s">
        <v>64144</v>
      </c>
      <c r="B90" s="98" t="s">
        <v>64145</v>
      </c>
      <c r="C90" s="100">
        <v>817</v>
      </c>
      <c r="D90" s="98" t="s">
        <v>64146</v>
      </c>
      <c r="E90" s="98" t="s">
        <v>64147</v>
      </c>
      <c r="F90" s="104">
        <v>44901</v>
      </c>
      <c r="G90" s="104">
        <v>45505</v>
      </c>
      <c r="H90" s="104">
        <v>45900</v>
      </c>
      <c r="J90" s="101">
        <v>1155</v>
      </c>
      <c r="K90" s="98" t="s">
        <v>64148</v>
      </c>
      <c r="L90" s="98" t="s">
        <v>64149</v>
      </c>
      <c r="M90" s="98" t="s">
        <v>64150</v>
      </c>
      <c r="N90" s="98" t="s">
        <v>64151</v>
      </c>
      <c r="O90" s="101">
        <v>30</v>
      </c>
      <c r="P90" s="101">
        <v>205</v>
      </c>
      <c r="Q90" s="101">
        <v>-1</v>
      </c>
      <c r="R90" s="101">
        <v>600</v>
      </c>
    </row>
    <row r="91">
      <c r="L91" s="98" t="s">
        <v>64152</v>
      </c>
      <c r="M91" s="98" t="s">
        <v>64153</v>
      </c>
      <c r="N91" s="98" t="s">
        <v>64154</v>
      </c>
      <c r="O91" s="101">
        <v>175</v>
      </c>
      <c r="P91" s="101">
        <v>0</v>
      </c>
    </row>
    <row r="92">
      <c r="L92" s="98" t="s">
        <v>64155</v>
      </c>
      <c r="M92" s="98" t="s">
        <v>64156</v>
      </c>
      <c r="N92" s="98" t="s">
        <v>64157</v>
      </c>
      <c r="O92" s="101">
        <v>950</v>
      </c>
      <c r="P92" s="101">
        <v>950</v>
      </c>
    </row>
    <row r="93">
      <c r="K93" s="96" t="s">
        <v>64158</v>
      </c>
      <c r="O93" s="85">
        <f>SUM(O90:O92)</f>
      </c>
      <c r="P93" s="85">
        <f>SUM(P90:P92)</f>
      </c>
    </row>
    <row r="94">
      <c r="A94" s="98" t="s">
        <v>64159</v>
      </c>
      <c r="B94" s="98" t="s">
        <v>64160</v>
      </c>
      <c r="C94" s="100">
        <v>817</v>
      </c>
      <c r="D94" s="98" t="s">
        <v>64161</v>
      </c>
      <c r="E94" s="98" t="s">
        <v>64162</v>
      </c>
      <c r="F94" s="104">
        <v>44960</v>
      </c>
      <c r="G94" s="104">
        <v>45566</v>
      </c>
      <c r="H94" s="104">
        <v>45961</v>
      </c>
      <c r="J94" s="101">
        <v>980</v>
      </c>
      <c r="K94" s="98" t="s">
        <v>64163</v>
      </c>
      <c r="L94" s="98" t="s">
        <v>64164</v>
      </c>
      <c r="M94" s="98" t="s">
        <v>64165</v>
      </c>
      <c r="N94" s="98" t="s">
        <v>64166</v>
      </c>
      <c r="O94" s="101">
        <v>30</v>
      </c>
      <c r="P94" s="101">
        <v>30</v>
      </c>
      <c r="Q94" s="101">
        <v>-1</v>
      </c>
      <c r="R94" s="101">
        <v>400</v>
      </c>
    </row>
    <row r="95">
      <c r="L95" s="98" t="s">
        <v>64167</v>
      </c>
      <c r="M95" s="98" t="s">
        <v>64168</v>
      </c>
      <c r="N95" s="98" t="s">
        <v>64169</v>
      </c>
      <c r="O95" s="101">
        <v>950</v>
      </c>
      <c r="P95" s="101">
        <v>950</v>
      </c>
    </row>
    <row r="96">
      <c r="K96" s="96" t="s">
        <v>64170</v>
      </c>
      <c r="O96" s="85">
        <f>SUM(O94:O95)</f>
      </c>
      <c r="P96" s="85">
        <f>SUM(P94:P95)</f>
      </c>
    </row>
    <row r="97">
      <c r="A97" s="98" t="s">
        <v>64171</v>
      </c>
      <c r="B97" s="98" t="s">
        <v>64172</v>
      </c>
      <c r="C97" s="100">
        <v>817</v>
      </c>
      <c r="D97" s="98" t="s">
        <v>64173</v>
      </c>
      <c r="E97" s="98" t="s">
        <v>64174</v>
      </c>
      <c r="F97" s="104">
        <v>42676</v>
      </c>
      <c r="G97" s="104">
        <v>45536</v>
      </c>
      <c r="H97" s="104">
        <v>45930</v>
      </c>
      <c r="J97" s="101">
        <v>980</v>
      </c>
      <c r="K97" s="98" t="s">
        <v>64175</v>
      </c>
      <c r="L97" s="98" t="s">
        <v>64176</v>
      </c>
      <c r="M97" s="98" t="s">
        <v>64177</v>
      </c>
      <c r="N97" s="98" t="s">
        <v>64178</v>
      </c>
      <c r="O97" s="101">
        <v>30</v>
      </c>
      <c r="P97" s="101">
        <v>30</v>
      </c>
      <c r="Q97" s="101">
        <v>0</v>
      </c>
      <c r="R97" s="101">
        <v>500</v>
      </c>
    </row>
    <row r="98">
      <c r="L98" s="98" t="s">
        <v>64179</v>
      </c>
      <c r="M98" s="98" t="s">
        <v>64180</v>
      </c>
      <c r="N98" s="98" t="s">
        <v>64181</v>
      </c>
      <c r="O98" s="101">
        <v>950</v>
      </c>
      <c r="P98" s="101">
        <v>950</v>
      </c>
    </row>
    <row r="99">
      <c r="K99" s="96" t="s">
        <v>64182</v>
      </c>
      <c r="O99" s="85">
        <f>SUM(O97:O98)</f>
      </c>
      <c r="P99" s="85">
        <f>SUM(P97:P98)</f>
      </c>
    </row>
    <row r="100">
      <c r="A100" s="98" t="s">
        <v>64183</v>
      </c>
      <c r="B100" s="98" t="s">
        <v>64184</v>
      </c>
      <c r="C100" s="100">
        <v>1169</v>
      </c>
      <c r="D100" s="98" t="s">
        <v>64185</v>
      </c>
      <c r="E100" s="98" t="s">
        <v>64186</v>
      </c>
      <c r="F100" s="104">
        <v>45394</v>
      </c>
      <c r="G100" s="104">
        <v>45748</v>
      </c>
      <c r="H100" s="104">
        <v>45758</v>
      </c>
      <c r="I100" s="104">
        <v>45758</v>
      </c>
      <c r="J100" s="101">
        <v>1245</v>
      </c>
      <c r="K100" s="98" t="s">
        <v>64187</v>
      </c>
      <c r="L100" s="98" t="s">
        <v>64188</v>
      </c>
      <c r="M100" s="98" t="s">
        <v>64189</v>
      </c>
      <c r="N100" s="98" t="s">
        <v>64190</v>
      </c>
      <c r="O100" s="101">
        <v>11</v>
      </c>
      <c r="P100" s="101">
        <v>30</v>
      </c>
      <c r="Q100" s="101">
        <v>-700.16999999999996</v>
      </c>
      <c r="R100" s="101">
        <v>400</v>
      </c>
    </row>
    <row r="101">
      <c r="L101" s="98" t="s">
        <v>64191</v>
      </c>
      <c r="M101" s="98" t="s">
        <v>64192</v>
      </c>
      <c r="N101" s="98" t="s">
        <v>64193</v>
      </c>
      <c r="O101" s="101">
        <v>445.5</v>
      </c>
      <c r="P101" s="101">
        <v>1215</v>
      </c>
    </row>
    <row r="102">
      <c r="L102" s="98" t="s">
        <v>64194</v>
      </c>
      <c r="M102" s="98" t="s">
        <v>64195</v>
      </c>
      <c r="N102" s="98" t="s">
        <v>64196</v>
      </c>
      <c r="O102" s="101">
        <v>73.329999999999998</v>
      </c>
      <c r="P102" s="101">
        <v>200</v>
      </c>
    </row>
    <row r="103">
      <c r="K103" s="96" t="s">
        <v>64197</v>
      </c>
      <c r="O103" s="85">
        <f>SUM(O100:O102)</f>
      </c>
      <c r="P103" s="85">
        <f>SUM(P100:P102)</f>
      </c>
    </row>
    <row r="104">
      <c r="A104" s="98" t="s">
        <v>64198</v>
      </c>
      <c r="B104" s="98" t="s">
        <v>64199</v>
      </c>
      <c r="C104" s="100">
        <v>1169</v>
      </c>
      <c r="D104" s="98" t="s">
        <v>64200</v>
      </c>
      <c r="E104" s="98" t="s">
        <v>64201</v>
      </c>
      <c r="F104" s="104">
        <v>45168</v>
      </c>
      <c r="G104" s="104">
        <v>45717</v>
      </c>
      <c r="H104" s="104">
        <v>46081</v>
      </c>
      <c r="J104" s="101">
        <v>1230</v>
      </c>
      <c r="K104" s="98" t="s">
        <v>64202</v>
      </c>
      <c r="L104" s="98" t="s">
        <v>64203</v>
      </c>
      <c r="M104" s="98" t="s">
        <v>64204</v>
      </c>
      <c r="N104" s="98" t="s">
        <v>64205</v>
      </c>
      <c r="O104" s="101">
        <v>30</v>
      </c>
      <c r="P104" s="101">
        <v>30</v>
      </c>
      <c r="Q104" s="101">
        <v>0</v>
      </c>
      <c r="R104" s="101">
        <v>1000</v>
      </c>
    </row>
    <row r="105">
      <c r="L105" s="98" t="s">
        <v>64206</v>
      </c>
      <c r="M105" s="98" t="s">
        <v>64207</v>
      </c>
      <c r="N105" s="98" t="s">
        <v>64208</v>
      </c>
      <c r="O105" s="101">
        <v>1200</v>
      </c>
      <c r="P105" s="101">
        <v>1200</v>
      </c>
    </row>
    <row r="106">
      <c r="K106" s="96" t="s">
        <v>64209</v>
      </c>
      <c r="O106" s="85">
        <f>SUM(O104:O105)</f>
      </c>
      <c r="P106" s="85">
        <f>SUM(P104:P105)</f>
      </c>
    </row>
    <row r="107">
      <c r="A107" s="98" t="s">
        <v>64210</v>
      </c>
      <c r="B107" s="98" t="s">
        <v>64211</v>
      </c>
      <c r="C107" s="100">
        <v>1169</v>
      </c>
      <c r="D107" s="98" t="s">
        <v>64212</v>
      </c>
      <c r="E107" s="98" t="s">
        <v>64213</v>
      </c>
      <c r="F107" s="104">
        <v>45689</v>
      </c>
      <c r="G107" s="104">
        <v>45689</v>
      </c>
      <c r="H107" s="104">
        <v>45869</v>
      </c>
      <c r="J107" s="101">
        <v>1230</v>
      </c>
      <c r="K107" s="98" t="s">
        <v>64214</v>
      </c>
      <c r="L107" s="98" t="s">
        <v>64215</v>
      </c>
      <c r="M107" s="98" t="s">
        <v>64216</v>
      </c>
      <c r="N107" s="98" t="s">
        <v>64217</v>
      </c>
      <c r="O107" s="101">
        <v>30</v>
      </c>
      <c r="P107" s="101">
        <v>30</v>
      </c>
      <c r="Q107" s="101">
        <v>0</v>
      </c>
      <c r="R107" s="101">
        <v>800</v>
      </c>
    </row>
    <row r="108">
      <c r="L108" s="98" t="s">
        <v>64218</v>
      </c>
      <c r="M108" s="98" t="s">
        <v>64219</v>
      </c>
      <c r="N108" s="98" t="s">
        <v>64220</v>
      </c>
      <c r="O108" s="101">
        <v>1200</v>
      </c>
      <c r="P108" s="101">
        <v>1200</v>
      </c>
    </row>
    <row r="109">
      <c r="K109" s="96" t="s">
        <v>64221</v>
      </c>
      <c r="O109" s="85">
        <f>SUM(O107:O108)</f>
      </c>
      <c r="P109" s="85">
        <f>SUM(P107:P108)</f>
      </c>
    </row>
    <row r="110">
      <c r="A110" s="98" t="s">
        <v>64222</v>
      </c>
      <c r="B110" s="98" t="s">
        <v>64223</v>
      </c>
      <c r="C110" s="100">
        <v>1169</v>
      </c>
      <c r="D110" s="98" t="s">
        <v>64224</v>
      </c>
      <c r="E110" s="98" t="s">
        <v>64225</v>
      </c>
      <c r="F110" s="104">
        <v>43922</v>
      </c>
      <c r="G110" s="104">
        <v>45597</v>
      </c>
      <c r="H110" s="104">
        <v>45961</v>
      </c>
      <c r="J110" s="101">
        <v>1230</v>
      </c>
      <c r="K110" s="98" t="s">
        <v>64226</v>
      </c>
      <c r="L110" s="98" t="s">
        <v>64227</v>
      </c>
      <c r="M110" s="98" t="s">
        <v>64228</v>
      </c>
      <c r="N110" s="98" t="s">
        <v>64229</v>
      </c>
      <c r="O110" s="101">
        <v>30</v>
      </c>
      <c r="P110" s="101">
        <v>30</v>
      </c>
      <c r="Q110" s="101">
        <v>0</v>
      </c>
      <c r="R110" s="101">
        <v>1830</v>
      </c>
    </row>
    <row r="111">
      <c r="L111" s="98" t="s">
        <v>64230</v>
      </c>
      <c r="M111" s="98" t="s">
        <v>64231</v>
      </c>
      <c r="N111" s="98" t="s">
        <v>64232</v>
      </c>
      <c r="O111" s="101">
        <v>1200</v>
      </c>
      <c r="P111" s="101">
        <v>1200</v>
      </c>
    </row>
    <row r="112">
      <c r="K112" s="96" t="s">
        <v>64233</v>
      </c>
      <c r="O112" s="85">
        <f>SUM(O110:O111)</f>
      </c>
      <c r="P112" s="85">
        <f>SUM(P110:P111)</f>
      </c>
    </row>
    <row r="113">
      <c r="A113" s="98" t="s">
        <v>64234</v>
      </c>
      <c r="B113" s="98" t="s">
        <v>64235</v>
      </c>
      <c r="C113" s="100">
        <v>1169</v>
      </c>
      <c r="D113" s="98" t="s">
        <v>64236</v>
      </c>
      <c r="E113" s="98" t="s">
        <v>64237</v>
      </c>
      <c r="F113" s="104">
        <v>41005</v>
      </c>
      <c r="G113" s="104">
        <v>45566</v>
      </c>
      <c r="H113" s="104">
        <v>45961</v>
      </c>
      <c r="J113" s="101">
        <v>1230</v>
      </c>
      <c r="K113" s="98" t="s">
        <v>64238</v>
      </c>
      <c r="L113" s="98" t="s">
        <v>64239</v>
      </c>
      <c r="M113" s="98" t="s">
        <v>64240</v>
      </c>
      <c r="N113" s="98" t="s">
        <v>64241</v>
      </c>
      <c r="O113" s="101">
        <v>30</v>
      </c>
      <c r="P113" s="101">
        <v>30</v>
      </c>
      <c r="Q113" s="101">
        <v>0</v>
      </c>
      <c r="R113" s="101">
        <v>0</v>
      </c>
    </row>
    <row r="114">
      <c r="L114" s="98" t="s">
        <v>64242</v>
      </c>
      <c r="M114" s="98" t="s">
        <v>64243</v>
      </c>
      <c r="N114" s="98" t="s">
        <v>64244</v>
      </c>
      <c r="O114" s="101">
        <v>1200</v>
      </c>
      <c r="P114" s="101">
        <v>1200</v>
      </c>
    </row>
    <row r="115">
      <c r="K115" s="96" t="s">
        <v>64245</v>
      </c>
      <c r="O115" s="85">
        <f>SUM(O113:O114)</f>
      </c>
      <c r="P115" s="85">
        <f>SUM(P113:P114)</f>
      </c>
    </row>
    <row r="116">
      <c r="A116" s="98" t="s">
        <v>64246</v>
      </c>
      <c r="B116" s="98" t="s">
        <v>64247</v>
      </c>
      <c r="C116" s="100">
        <v>1169</v>
      </c>
      <c r="D116" s="98" t="s">
        <v>64248</v>
      </c>
      <c r="E116" s="98" t="s">
        <v>64249</v>
      </c>
      <c r="F116" s="104">
        <v>45373</v>
      </c>
      <c r="G116" s="104">
        <v>45566</v>
      </c>
      <c r="H116" s="104">
        <v>45930</v>
      </c>
      <c r="J116" s="101">
        <v>1230</v>
      </c>
      <c r="K116" s="98" t="s">
        <v>64250</v>
      </c>
      <c r="L116" s="98" t="s">
        <v>64251</v>
      </c>
      <c r="M116" s="98" t="s">
        <v>64252</v>
      </c>
      <c r="N116" s="98" t="s">
        <v>64253</v>
      </c>
      <c r="O116" s="101">
        <v>30</v>
      </c>
      <c r="P116" s="101">
        <v>30</v>
      </c>
      <c r="Q116" s="101">
        <v>0</v>
      </c>
      <c r="R116" s="101">
        <v>1230</v>
      </c>
    </row>
    <row r="117">
      <c r="L117" s="98" t="s">
        <v>64254</v>
      </c>
      <c r="M117" s="98" t="s">
        <v>64255</v>
      </c>
      <c r="N117" s="98" t="s">
        <v>64256</v>
      </c>
      <c r="O117" s="101">
        <v>1225</v>
      </c>
      <c r="P117" s="101">
        <v>1225</v>
      </c>
    </row>
    <row r="118">
      <c r="K118" s="96" t="s">
        <v>64257</v>
      </c>
      <c r="O118" s="85">
        <f>SUM(O116:O117)</f>
      </c>
      <c r="P118" s="85">
        <f>SUM(P116:P117)</f>
      </c>
    </row>
    <row r="119">
      <c r="A119" s="98" t="s">
        <v>64258</v>
      </c>
      <c r="B119" s="98" t="s">
        <v>64259</v>
      </c>
      <c r="C119" s="100">
        <v>1169</v>
      </c>
      <c r="D119" s="98" t="s">
        <v>64260</v>
      </c>
      <c r="E119" s="98" t="s">
        <v>64261</v>
      </c>
      <c r="F119" s="104">
        <v>43725</v>
      </c>
      <c r="G119" s="104">
        <v>45566</v>
      </c>
      <c r="H119" s="104">
        <v>45930</v>
      </c>
      <c r="J119" s="101">
        <v>1230</v>
      </c>
      <c r="K119" s="98" t="s">
        <v>64262</v>
      </c>
      <c r="L119" s="98" t="s">
        <v>64263</v>
      </c>
      <c r="M119" s="98" t="s">
        <v>64264</v>
      </c>
      <c r="N119" s="98" t="s">
        <v>64265</v>
      </c>
      <c r="O119" s="101">
        <v>30</v>
      </c>
      <c r="P119" s="101">
        <v>30</v>
      </c>
      <c r="Q119" s="101">
        <v>0</v>
      </c>
      <c r="R119" s="101">
        <v>600</v>
      </c>
    </row>
    <row r="120">
      <c r="L120" s="98" t="s">
        <v>64266</v>
      </c>
      <c r="M120" s="98" t="s">
        <v>64267</v>
      </c>
      <c r="N120" s="98" t="s">
        <v>64268</v>
      </c>
      <c r="O120" s="101">
        <v>1200</v>
      </c>
      <c r="P120" s="101">
        <v>1200</v>
      </c>
    </row>
    <row r="121">
      <c r="K121" s="96" t="s">
        <v>64269</v>
      </c>
      <c r="O121" s="85">
        <f>SUM(O119:O120)</f>
      </c>
      <c r="P121" s="85">
        <f>SUM(P119:P120)</f>
      </c>
    </row>
    <row r="122">
      <c r="A122" s="98" t="s">
        <v>64270</v>
      </c>
      <c r="B122" s="98" t="s">
        <v>64271</v>
      </c>
      <c r="C122" s="100">
        <v>1169</v>
      </c>
      <c r="D122" s="98" t="s">
        <v>64272</v>
      </c>
      <c r="E122" s="98" t="s">
        <v>64273</v>
      </c>
      <c r="F122" s="104">
        <v>45642</v>
      </c>
      <c r="G122" s="104">
        <v>45642</v>
      </c>
      <c r="H122" s="104">
        <v>45823</v>
      </c>
      <c r="J122" s="101">
        <v>1405</v>
      </c>
      <c r="K122" s="98" t="s">
        <v>64274</v>
      </c>
      <c r="L122" s="98" t="s">
        <v>64275</v>
      </c>
      <c r="M122" s="98" t="s">
        <v>64276</v>
      </c>
      <c r="N122" s="98" t="s">
        <v>64277</v>
      </c>
      <c r="O122" s="101">
        <v>175</v>
      </c>
      <c r="P122" s="101">
        <v>205</v>
      </c>
      <c r="Q122" s="101">
        <v>0</v>
      </c>
      <c r="R122" s="101">
        <v>400</v>
      </c>
    </row>
    <row r="123">
      <c r="L123" s="98" t="s">
        <v>64278</v>
      </c>
      <c r="M123" s="98" t="s">
        <v>64279</v>
      </c>
      <c r="N123" s="98" t="s">
        <v>64280</v>
      </c>
      <c r="O123" s="101">
        <v>30</v>
      </c>
      <c r="P123" s="101">
        <v>0</v>
      </c>
    </row>
    <row r="124">
      <c r="L124" s="98" t="s">
        <v>64281</v>
      </c>
      <c r="M124" s="98" t="s">
        <v>64282</v>
      </c>
      <c r="N124" s="98" t="s">
        <v>64283</v>
      </c>
      <c r="O124" s="101">
        <v>1200</v>
      </c>
      <c r="P124" s="101">
        <v>1200</v>
      </c>
    </row>
    <row r="125">
      <c r="K125" s="96" t="s">
        <v>64284</v>
      </c>
      <c r="O125" s="85">
        <f>SUM(O122:O124)</f>
      </c>
      <c r="P125" s="85">
        <f>SUM(P122:P124)</f>
      </c>
    </row>
    <row r="126">
      <c r="A126" s="98" t="s">
        <v>64285</v>
      </c>
      <c r="B126" s="98" t="s">
        <v>64286</v>
      </c>
      <c r="C126" s="100">
        <v>823</v>
      </c>
      <c r="D126" s="98" t="s">
        <v>64287</v>
      </c>
      <c r="E126" s="98" t="s">
        <v>64288</v>
      </c>
      <c r="F126" s="104">
        <v>45639</v>
      </c>
      <c r="G126" s="104">
        <v>45639</v>
      </c>
      <c r="H126" s="104">
        <v>46022</v>
      </c>
      <c r="J126" s="101">
        <v>1220</v>
      </c>
      <c r="K126" s="98" t="s">
        <v>64289</v>
      </c>
      <c r="L126" s="98" t="s">
        <v>64290</v>
      </c>
      <c r="M126" s="98" t="s">
        <v>64291</v>
      </c>
      <c r="N126" s="98" t="s">
        <v>64292</v>
      </c>
      <c r="O126" s="101">
        <v>175</v>
      </c>
      <c r="P126" s="101">
        <v>175</v>
      </c>
      <c r="Q126" s="101">
        <v>0</v>
      </c>
      <c r="R126" s="101">
        <v>400</v>
      </c>
    </row>
    <row r="127">
      <c r="L127" s="98" t="s">
        <v>64293</v>
      </c>
      <c r="M127" s="98" t="s">
        <v>64294</v>
      </c>
      <c r="N127" s="98" t="s">
        <v>64295</v>
      </c>
      <c r="O127" s="101">
        <v>30</v>
      </c>
      <c r="P127" s="101">
        <v>30</v>
      </c>
    </row>
    <row r="128">
      <c r="L128" s="98" t="s">
        <v>64296</v>
      </c>
      <c r="M128" s="98" t="s">
        <v>64297</v>
      </c>
      <c r="N128" s="98" t="s">
        <v>64298</v>
      </c>
      <c r="O128" s="101">
        <v>1015</v>
      </c>
      <c r="P128" s="101">
        <v>1015</v>
      </c>
    </row>
    <row r="129">
      <c r="K129" s="96" t="s">
        <v>64299</v>
      </c>
      <c r="O129" s="85">
        <f>SUM(O126:O128)</f>
      </c>
      <c r="P129" s="85">
        <f>SUM(P126:P128)</f>
      </c>
    </row>
    <row r="130">
      <c r="A130" s="98" t="s">
        <v>64300</v>
      </c>
      <c r="B130" s="98" t="s">
        <v>64301</v>
      </c>
      <c r="C130" s="100">
        <v>823</v>
      </c>
      <c r="D130" s="98" t="s">
        <v>64302</v>
      </c>
      <c r="E130" s="98" t="s">
        <v>64303</v>
      </c>
      <c r="F130" s="104">
        <v>45478</v>
      </c>
      <c r="G130" s="104">
        <v>45689</v>
      </c>
      <c r="H130" s="104">
        <v>45869</v>
      </c>
      <c r="J130" s="101">
        <v>1220</v>
      </c>
      <c r="K130" s="98" t="s">
        <v>64304</v>
      </c>
      <c r="L130" s="98" t="s">
        <v>64305</v>
      </c>
      <c r="M130" s="98" t="s">
        <v>64306</v>
      </c>
      <c r="N130" s="98" t="s">
        <v>64307</v>
      </c>
      <c r="O130" s="101">
        <v>30</v>
      </c>
      <c r="P130" s="101">
        <v>205</v>
      </c>
      <c r="Q130" s="101">
        <v>0</v>
      </c>
      <c r="R130" s="101">
        <v>400</v>
      </c>
    </row>
    <row r="131">
      <c r="L131" s="98" t="s">
        <v>64308</v>
      </c>
      <c r="M131" s="98" t="s">
        <v>64309</v>
      </c>
      <c r="N131" s="98" t="s">
        <v>64310</v>
      </c>
      <c r="O131" s="101">
        <v>175</v>
      </c>
      <c r="P131" s="101">
        <v>0</v>
      </c>
    </row>
    <row r="132">
      <c r="L132" s="98" t="s">
        <v>64311</v>
      </c>
      <c r="M132" s="98" t="s">
        <v>64312</v>
      </c>
      <c r="N132" s="98" t="s">
        <v>64313</v>
      </c>
      <c r="O132" s="101">
        <v>1065</v>
      </c>
      <c r="P132" s="101">
        <v>1065</v>
      </c>
    </row>
    <row r="133">
      <c r="K133" s="96" t="s">
        <v>64314</v>
      </c>
      <c r="O133" s="85">
        <f>SUM(O130:O132)</f>
      </c>
      <c r="P133" s="85">
        <f>SUM(P130:P132)</f>
      </c>
    </row>
    <row r="134">
      <c r="A134" s="98" t="s">
        <v>64315</v>
      </c>
      <c r="B134" s="98" t="s">
        <v>64316</v>
      </c>
      <c r="C134" s="100">
        <v>823</v>
      </c>
      <c r="D134" s="98" t="s">
        <v>64317</v>
      </c>
      <c r="E134" s="98" t="s">
        <v>64318</v>
      </c>
      <c r="F134" s="104">
        <v>44642</v>
      </c>
      <c r="G134" s="104">
        <v>45597</v>
      </c>
      <c r="H134" s="104">
        <v>45991</v>
      </c>
      <c r="J134" s="101">
        <v>1220</v>
      </c>
      <c r="K134" s="98" t="s">
        <v>64319</v>
      </c>
      <c r="L134" s="98" t="s">
        <v>64320</v>
      </c>
      <c r="M134" s="98" t="s">
        <v>64321</v>
      </c>
      <c r="N134" s="98" t="s">
        <v>64322</v>
      </c>
      <c r="O134" s="101">
        <v>175</v>
      </c>
      <c r="P134" s="101">
        <v>175</v>
      </c>
      <c r="Q134" s="101">
        <v>0</v>
      </c>
      <c r="R134" s="101">
        <v>1895</v>
      </c>
    </row>
    <row r="135">
      <c r="L135" s="98" t="s">
        <v>64323</v>
      </c>
      <c r="M135" s="98" t="s">
        <v>64324</v>
      </c>
      <c r="N135" s="98" t="s">
        <v>64325</v>
      </c>
      <c r="O135" s="101">
        <v>30</v>
      </c>
      <c r="P135" s="101">
        <v>30</v>
      </c>
    </row>
    <row r="136">
      <c r="L136" s="98" t="s">
        <v>64326</v>
      </c>
      <c r="M136" s="98" t="s">
        <v>64327</v>
      </c>
      <c r="N136" s="98" t="s">
        <v>64328</v>
      </c>
      <c r="O136" s="101">
        <v>1015</v>
      </c>
      <c r="P136" s="101">
        <v>1015</v>
      </c>
    </row>
    <row r="137">
      <c r="K137" s="96" t="s">
        <v>64329</v>
      </c>
      <c r="O137" s="85">
        <f>SUM(O134:O136)</f>
      </c>
      <c r="P137" s="85">
        <f>SUM(P134:P136)</f>
      </c>
    </row>
    <row r="138">
      <c r="A138" s="98" t="s">
        <v>64330</v>
      </c>
      <c r="B138" s="98" t="s">
        <v>64331</v>
      </c>
      <c r="C138" s="100">
        <v>823</v>
      </c>
      <c r="D138" s="98" t="s">
        <v>64332</v>
      </c>
      <c r="E138" s="98" t="s">
        <v>64333</v>
      </c>
      <c r="F138" s="104">
        <v>44631</v>
      </c>
      <c r="G138" s="104">
        <v>45597</v>
      </c>
      <c r="H138" s="104">
        <v>45961</v>
      </c>
      <c r="J138" s="101">
        <v>1220</v>
      </c>
      <c r="K138" s="98" t="s">
        <v>64334</v>
      </c>
      <c r="L138" s="98" t="s">
        <v>64335</v>
      </c>
      <c r="M138" s="98" t="s">
        <v>64336</v>
      </c>
      <c r="N138" s="98" t="s">
        <v>64337</v>
      </c>
      <c r="O138" s="101">
        <v>175</v>
      </c>
      <c r="P138" s="101">
        <v>30</v>
      </c>
      <c r="Q138" s="101">
        <v>0</v>
      </c>
      <c r="R138" s="101">
        <v>600</v>
      </c>
    </row>
    <row r="139">
      <c r="L139" s="98" t="s">
        <v>64338</v>
      </c>
      <c r="M139" s="98" t="s">
        <v>64339</v>
      </c>
      <c r="N139" s="98" t="s">
        <v>64340</v>
      </c>
      <c r="O139" s="101">
        <v>30</v>
      </c>
      <c r="P139" s="101">
        <v>175</v>
      </c>
    </row>
    <row r="140">
      <c r="L140" s="98" t="s">
        <v>64341</v>
      </c>
      <c r="M140" s="98" t="s">
        <v>64342</v>
      </c>
      <c r="N140" s="98" t="s">
        <v>64343</v>
      </c>
      <c r="O140" s="101">
        <v>1015</v>
      </c>
      <c r="P140" s="101">
        <v>1015</v>
      </c>
    </row>
    <row r="141">
      <c r="K141" s="96" t="s">
        <v>64344</v>
      </c>
      <c r="O141" s="85">
        <f>SUM(O138:O140)</f>
      </c>
      <c r="P141" s="85">
        <f>SUM(P138:P140)</f>
      </c>
    </row>
    <row r="142">
      <c r="A142" s="98" t="s">
        <v>64345</v>
      </c>
      <c r="B142" s="98" t="s">
        <v>64346</v>
      </c>
      <c r="C142" s="100">
        <v>823</v>
      </c>
      <c r="D142" s="98" t="s">
        <v>64347</v>
      </c>
      <c r="E142" s="98" t="s">
        <v>64348</v>
      </c>
      <c r="F142" s="104">
        <v>44316</v>
      </c>
      <c r="G142" s="104">
        <v>45658</v>
      </c>
      <c r="H142" s="104">
        <v>46053</v>
      </c>
      <c r="J142" s="101">
        <v>1220</v>
      </c>
      <c r="K142" s="98" t="s">
        <v>64349</v>
      </c>
      <c r="L142" s="98" t="s">
        <v>64350</v>
      </c>
      <c r="M142" s="98" t="s">
        <v>64351</v>
      </c>
      <c r="N142" s="98" t="s">
        <v>64352</v>
      </c>
      <c r="O142" s="101">
        <v>175</v>
      </c>
      <c r="P142" s="101">
        <v>30</v>
      </c>
      <c r="Q142" s="101">
        <v>0</v>
      </c>
      <c r="R142" s="101">
        <v>800</v>
      </c>
    </row>
    <row r="143">
      <c r="L143" s="98" t="s">
        <v>64353</v>
      </c>
      <c r="M143" s="98" t="s">
        <v>64354</v>
      </c>
      <c r="N143" s="98" t="s">
        <v>64355</v>
      </c>
      <c r="O143" s="101">
        <v>30</v>
      </c>
      <c r="P143" s="101">
        <v>175</v>
      </c>
    </row>
    <row r="144">
      <c r="L144" s="98" t="s">
        <v>64356</v>
      </c>
      <c r="M144" s="98" t="s">
        <v>64357</v>
      </c>
      <c r="N144" s="98" t="s">
        <v>64358</v>
      </c>
      <c r="O144" s="101">
        <v>1015</v>
      </c>
      <c r="P144" s="101">
        <v>1015</v>
      </c>
    </row>
    <row r="145">
      <c r="K145" s="96" t="s">
        <v>64359</v>
      </c>
      <c r="O145" s="85">
        <f>SUM(O142:O144)</f>
      </c>
      <c r="P145" s="85">
        <f>SUM(P142:P144)</f>
      </c>
    </row>
    <row r="146">
      <c r="A146" s="98" t="s">
        <v>64360</v>
      </c>
      <c r="B146" s="98" t="s">
        <v>64361</v>
      </c>
      <c r="C146" s="100">
        <v>823</v>
      </c>
      <c r="D146" s="98" t="s">
        <v>64362</v>
      </c>
      <c r="E146" s="98" t="s">
        <v>64363</v>
      </c>
      <c r="F146" s="104">
        <v>45464</v>
      </c>
      <c r="G146" s="104">
        <v>45689</v>
      </c>
      <c r="H146" s="104">
        <v>45777</v>
      </c>
      <c r="J146" s="101">
        <v>1220</v>
      </c>
      <c r="K146" s="98" t="s">
        <v>64364</v>
      </c>
      <c r="L146" s="98" t="s">
        <v>64365</v>
      </c>
      <c r="M146" s="98" t="s">
        <v>64366</v>
      </c>
      <c r="N146" s="98" t="s">
        <v>64367</v>
      </c>
      <c r="O146" s="101">
        <v>175</v>
      </c>
      <c r="P146" s="101">
        <v>0</v>
      </c>
      <c r="Q146" s="101">
        <v>0</v>
      </c>
      <c r="R146" s="101">
        <v>400</v>
      </c>
    </row>
    <row r="147">
      <c r="L147" s="98" t="s">
        <v>64368</v>
      </c>
      <c r="M147" s="98" t="s">
        <v>64369</v>
      </c>
      <c r="N147" s="98" t="s">
        <v>64370</v>
      </c>
      <c r="O147" s="101">
        <v>30</v>
      </c>
      <c r="P147" s="101">
        <v>205</v>
      </c>
    </row>
    <row r="148">
      <c r="L148" s="98" t="s">
        <v>64371</v>
      </c>
      <c r="M148" s="98" t="s">
        <v>64372</v>
      </c>
      <c r="N148" s="98" t="s">
        <v>64373</v>
      </c>
      <c r="O148" s="101">
        <v>1175</v>
      </c>
      <c r="P148" s="101">
        <v>1175</v>
      </c>
    </row>
    <row r="149">
      <c r="K149" s="96" t="s">
        <v>64374</v>
      </c>
      <c r="O149" s="85">
        <f>SUM(O146:O148)</f>
      </c>
      <c r="P149" s="85">
        <f>SUM(P146:P148)</f>
      </c>
    </row>
    <row r="150">
      <c r="A150" s="98" t="s">
        <v>64375</v>
      </c>
      <c r="B150" s="98" t="s">
        <v>64376</v>
      </c>
      <c r="C150" s="100">
        <v>823</v>
      </c>
      <c r="D150" s="98" t="s">
        <v>64377</v>
      </c>
      <c r="E150" s="98" t="s">
        <v>64378</v>
      </c>
      <c r="F150" s="104">
        <v>44757</v>
      </c>
      <c r="G150" s="104">
        <v>45717</v>
      </c>
      <c r="H150" s="104">
        <v>46112</v>
      </c>
      <c r="J150" s="101">
        <v>1220</v>
      </c>
      <c r="K150" s="98" t="s">
        <v>64379</v>
      </c>
      <c r="L150" s="98" t="s">
        <v>64380</v>
      </c>
      <c r="M150" s="98" t="s">
        <v>64381</v>
      </c>
      <c r="N150" s="98" t="s">
        <v>64382</v>
      </c>
      <c r="O150" s="101">
        <v>30</v>
      </c>
      <c r="P150" s="101">
        <v>0</v>
      </c>
      <c r="Q150" s="101">
        <v>0</v>
      </c>
      <c r="R150" s="101">
        <v>400</v>
      </c>
    </row>
    <row r="151">
      <c r="L151" s="98" t="s">
        <v>64383</v>
      </c>
      <c r="M151" s="98" t="s">
        <v>64384</v>
      </c>
      <c r="N151" s="98" t="s">
        <v>64385</v>
      </c>
      <c r="O151" s="101">
        <v>175</v>
      </c>
      <c r="P151" s="101">
        <v>205</v>
      </c>
    </row>
    <row r="152">
      <c r="L152" s="98" t="s">
        <v>64386</v>
      </c>
      <c r="M152" s="98" t="s">
        <v>64387</v>
      </c>
      <c r="N152" s="98" t="s">
        <v>64388</v>
      </c>
      <c r="O152" s="101">
        <v>1015</v>
      </c>
      <c r="P152" s="101">
        <v>1015</v>
      </c>
    </row>
    <row r="153">
      <c r="K153" s="96" t="s">
        <v>64389</v>
      </c>
      <c r="O153" s="85">
        <f>SUM(O150:O152)</f>
      </c>
      <c r="P153" s="85">
        <f>SUM(P150:P152)</f>
      </c>
    </row>
    <row r="154">
      <c r="A154" s="98" t="s">
        <v>64390</v>
      </c>
      <c r="B154" s="98" t="s">
        <v>64391</v>
      </c>
      <c r="C154" s="100">
        <v>823</v>
      </c>
      <c r="D154" s="98" t="s">
        <v>64392</v>
      </c>
      <c r="E154" s="98" t="s">
        <v>64393</v>
      </c>
      <c r="F154" s="104">
        <v>44438</v>
      </c>
      <c r="G154" s="104">
        <v>45413</v>
      </c>
      <c r="H154" s="104">
        <v>45808</v>
      </c>
      <c r="J154" s="101">
        <v>1220</v>
      </c>
      <c r="K154" s="98" t="s">
        <v>64394</v>
      </c>
      <c r="L154" s="98" t="s">
        <v>64395</v>
      </c>
      <c r="M154" s="98" t="s">
        <v>64396</v>
      </c>
      <c r="N154" s="98" t="s">
        <v>64397</v>
      </c>
      <c r="O154" s="101">
        <v>175</v>
      </c>
      <c r="P154" s="101">
        <v>0</v>
      </c>
      <c r="Q154" s="101">
        <v>0</v>
      </c>
      <c r="R154" s="101">
        <v>1025</v>
      </c>
    </row>
    <row r="155">
      <c r="L155" s="98" t="s">
        <v>64398</v>
      </c>
      <c r="M155" s="98" t="s">
        <v>64399</v>
      </c>
      <c r="N155" s="98" t="s">
        <v>64400</v>
      </c>
      <c r="O155" s="101">
        <v>30</v>
      </c>
      <c r="P155" s="101">
        <v>205</v>
      </c>
    </row>
    <row r="156">
      <c r="L156" s="98" t="s">
        <v>64401</v>
      </c>
      <c r="M156" s="98" t="s">
        <v>64402</v>
      </c>
      <c r="N156" s="98" t="s">
        <v>64403</v>
      </c>
      <c r="O156" s="101">
        <v>1015</v>
      </c>
      <c r="P156" s="101">
        <v>1015</v>
      </c>
    </row>
    <row r="157">
      <c r="K157" s="96" t="s">
        <v>64404</v>
      </c>
      <c r="O157" s="85">
        <f>SUM(O154:O156)</f>
      </c>
      <c r="P157" s="85">
        <f>SUM(P154:P156)</f>
      </c>
    </row>
    <row r="158">
      <c r="A158" s="98" t="s">
        <v>64405</v>
      </c>
      <c r="B158" s="98" t="s">
        <v>64406</v>
      </c>
      <c r="C158" s="100">
        <v>1169</v>
      </c>
      <c r="D158" s="98" t="s">
        <v>64407</v>
      </c>
      <c r="E158" s="98" t="s">
        <v>64408</v>
      </c>
      <c r="F158" s="104">
        <v>44292</v>
      </c>
      <c r="G158" s="104">
        <v>45444</v>
      </c>
      <c r="H158" s="104">
        <v>45838</v>
      </c>
      <c r="J158" s="101">
        <v>1390</v>
      </c>
      <c r="K158" s="98" t="s">
        <v>64409</v>
      </c>
      <c r="L158" s="98" t="s">
        <v>64410</v>
      </c>
      <c r="M158" s="98" t="s">
        <v>64411</v>
      </c>
      <c r="N158" s="98" t="s">
        <v>64412</v>
      </c>
      <c r="O158" s="101">
        <v>30</v>
      </c>
      <c r="P158" s="101">
        <v>175</v>
      </c>
      <c r="Q158" s="101">
        <v>0</v>
      </c>
      <c r="R158" s="101">
        <v>800</v>
      </c>
    </row>
    <row r="159">
      <c r="L159" s="98" t="s">
        <v>64413</v>
      </c>
      <c r="M159" s="98" t="s">
        <v>64414</v>
      </c>
      <c r="N159" s="98" t="s">
        <v>64415</v>
      </c>
      <c r="O159" s="101">
        <v>175</v>
      </c>
      <c r="P159" s="101">
        <v>30</v>
      </c>
    </row>
    <row r="160">
      <c r="L160" s="98" t="s">
        <v>64416</v>
      </c>
      <c r="M160" s="98" t="s">
        <v>64417</v>
      </c>
      <c r="N160" s="98" t="s">
        <v>64418</v>
      </c>
      <c r="O160" s="101">
        <v>1200</v>
      </c>
      <c r="P160" s="101">
        <v>1200</v>
      </c>
    </row>
    <row r="161">
      <c r="K161" s="96" t="s">
        <v>64419</v>
      </c>
      <c r="O161" s="85">
        <f>SUM(O158:O160)</f>
      </c>
      <c r="P161" s="85">
        <f>SUM(P158:P160)</f>
      </c>
    </row>
    <row r="162">
      <c r="A162" s="98" t="s">
        <v>64420</v>
      </c>
      <c r="B162" s="98" t="s">
        <v>64421</v>
      </c>
      <c r="C162" s="100">
        <v>1169</v>
      </c>
      <c r="D162" s="98" t="s">
        <v>64422</v>
      </c>
      <c r="E162" s="98" t="s">
        <v>64423</v>
      </c>
      <c r="F162" s="104">
        <v>45549</v>
      </c>
      <c r="G162" s="104">
        <v>45748</v>
      </c>
      <c r="H162" s="104">
        <v>46112</v>
      </c>
      <c r="J162" s="101">
        <v>1230</v>
      </c>
      <c r="K162" s="98" t="s">
        <v>64424</v>
      </c>
      <c r="L162" s="98" t="s">
        <v>64425</v>
      </c>
      <c r="M162" s="98" t="s">
        <v>64426</v>
      </c>
      <c r="N162" s="98" t="s">
        <v>64427</v>
      </c>
      <c r="O162" s="101">
        <v>30</v>
      </c>
      <c r="P162" s="101">
        <v>30</v>
      </c>
      <c r="Q162" s="101">
        <v>0</v>
      </c>
      <c r="R162" s="101">
        <v>400</v>
      </c>
    </row>
    <row r="163">
      <c r="L163" s="98" t="s">
        <v>64428</v>
      </c>
      <c r="M163" s="98" t="s">
        <v>64429</v>
      </c>
      <c r="N163" s="98" t="s">
        <v>64430</v>
      </c>
      <c r="O163" s="101">
        <v>1215</v>
      </c>
      <c r="P163" s="101">
        <v>1215</v>
      </c>
    </row>
    <row r="164">
      <c r="K164" s="96" t="s">
        <v>64431</v>
      </c>
      <c r="O164" s="85">
        <f>SUM(O162:O163)</f>
      </c>
      <c r="P164" s="85">
        <f>SUM(P162:P163)</f>
      </c>
    </row>
    <row r="165">
      <c r="A165" s="98" t="s">
        <v>64432</v>
      </c>
      <c r="B165" s="98" t="s">
        <v>64433</v>
      </c>
      <c r="C165" s="100">
        <v>1169</v>
      </c>
      <c r="D165" s="98" t="s">
        <v>64434</v>
      </c>
      <c r="E165" s="98" t="s">
        <v>64435</v>
      </c>
      <c r="F165" s="104">
        <v>44981</v>
      </c>
      <c r="G165" s="104">
        <v>45566</v>
      </c>
      <c r="H165" s="104">
        <v>45961</v>
      </c>
      <c r="J165" s="101">
        <v>1230</v>
      </c>
      <c r="K165" s="98" t="s">
        <v>64436</v>
      </c>
      <c r="L165" s="98" t="s">
        <v>64437</v>
      </c>
      <c r="M165" s="98" t="s">
        <v>64438</v>
      </c>
      <c r="N165" s="98" t="s">
        <v>64439</v>
      </c>
      <c r="O165" s="101">
        <v>30</v>
      </c>
      <c r="P165" s="101">
        <v>30</v>
      </c>
      <c r="Q165" s="101">
        <v>0</v>
      </c>
      <c r="R165" s="101">
        <v>1170</v>
      </c>
    </row>
    <row r="166">
      <c r="L166" s="98" t="s">
        <v>64440</v>
      </c>
      <c r="M166" s="98" t="s">
        <v>64441</v>
      </c>
      <c r="N166" s="98" t="s">
        <v>64442</v>
      </c>
      <c r="O166" s="101">
        <v>1200</v>
      </c>
      <c r="P166" s="101">
        <v>1200</v>
      </c>
    </row>
    <row r="167">
      <c r="K167" s="96" t="s">
        <v>64443</v>
      </c>
      <c r="O167" s="85">
        <f>SUM(O165:O166)</f>
      </c>
      <c r="P167" s="85">
        <f>SUM(P165:P166)</f>
      </c>
    </row>
    <row r="168">
      <c r="A168" s="98" t="s">
        <v>64444</v>
      </c>
      <c r="B168" s="98" t="s">
        <v>64445</v>
      </c>
      <c r="C168" s="100">
        <v>1169</v>
      </c>
      <c r="D168" s="98" t="s">
        <v>64446</v>
      </c>
      <c r="E168" s="98" t="s">
        <v>64447</v>
      </c>
      <c r="F168" s="104">
        <v>44925</v>
      </c>
      <c r="G168" s="104">
        <v>45505</v>
      </c>
      <c r="H168" s="104">
        <v>45900</v>
      </c>
      <c r="J168" s="101">
        <v>1230</v>
      </c>
      <c r="K168" s="98" t="s">
        <v>64448</v>
      </c>
      <c r="L168" s="98" t="s">
        <v>64449</v>
      </c>
      <c r="M168" s="98" t="s">
        <v>64450</v>
      </c>
      <c r="N168" s="98" t="s">
        <v>64451</v>
      </c>
      <c r="O168" s="101">
        <v>30</v>
      </c>
      <c r="P168" s="101">
        <v>30</v>
      </c>
      <c r="Q168" s="101">
        <v>0</v>
      </c>
      <c r="R168" s="101">
        <v>1200</v>
      </c>
    </row>
    <row r="169">
      <c r="L169" s="98" t="s">
        <v>64452</v>
      </c>
      <c r="M169" s="98" t="s">
        <v>64453</v>
      </c>
      <c r="N169" s="98" t="s">
        <v>64454</v>
      </c>
      <c r="O169" s="101">
        <v>1200</v>
      </c>
      <c r="P169" s="101">
        <v>1200</v>
      </c>
    </row>
    <row r="170">
      <c r="K170" s="96" t="s">
        <v>64455</v>
      </c>
      <c r="O170" s="85">
        <f>SUM(O168:O169)</f>
      </c>
      <c r="P170" s="85">
        <f>SUM(P168:P169)</f>
      </c>
    </row>
    <row r="171">
      <c r="A171" s="98" t="s">
        <v>64456</v>
      </c>
      <c r="B171" s="98" t="s">
        <v>64457</v>
      </c>
      <c r="C171" s="100">
        <v>872</v>
      </c>
      <c r="D171" s="98" t="s">
        <v>64458</v>
      </c>
      <c r="E171" s="98" t="s">
        <v>64459</v>
      </c>
      <c r="F171" s="104">
        <v>45625</v>
      </c>
      <c r="G171" s="104">
        <v>45625</v>
      </c>
      <c r="H171" s="104">
        <v>45805</v>
      </c>
      <c r="J171" s="101">
        <v>1025</v>
      </c>
      <c r="K171" s="98" t="s">
        <v>64460</v>
      </c>
      <c r="L171" s="98" t="s">
        <v>64461</v>
      </c>
      <c r="M171" s="98" t="s">
        <v>64462</v>
      </c>
      <c r="N171" s="98" t="s">
        <v>64463</v>
      </c>
      <c r="O171" s="101">
        <v>1025</v>
      </c>
      <c r="P171" s="101">
        <v>1025</v>
      </c>
      <c r="Q171" s="101">
        <v>0</v>
      </c>
      <c r="R171" s="101">
        <v>400</v>
      </c>
    </row>
    <row r="172">
      <c r="K172" s="96" t="s">
        <v>64464</v>
      </c>
      <c r="O172" s="85">
        <f>SUM(O171:O171)</f>
      </c>
      <c r="P172" s="85">
        <f>SUM(P171:P171)</f>
      </c>
    </row>
    <row r="173">
      <c r="A173" s="98" t="s">
        <v>64465</v>
      </c>
      <c r="B173" s="98" t="s">
        <v>64466</v>
      </c>
      <c r="C173" s="100">
        <v>872</v>
      </c>
      <c r="D173" s="98" t="s">
        <v>64467</v>
      </c>
      <c r="E173" s="98" t="s">
        <v>64468</v>
      </c>
      <c r="F173" s="104">
        <v>44736</v>
      </c>
      <c r="G173" s="104">
        <v>45597</v>
      </c>
      <c r="H173" s="104">
        <v>45961</v>
      </c>
      <c r="J173" s="101">
        <v>1025</v>
      </c>
      <c r="K173" s="98" t="s">
        <v>64469</v>
      </c>
      <c r="L173" s="98" t="s">
        <v>64470</v>
      </c>
      <c r="M173" s="98" t="s">
        <v>64471</v>
      </c>
      <c r="N173" s="98" t="s">
        <v>64472</v>
      </c>
      <c r="O173" s="101">
        <v>1045</v>
      </c>
      <c r="P173" s="101">
        <v>1045</v>
      </c>
      <c r="Q173" s="101">
        <v>0</v>
      </c>
      <c r="R173" s="101">
        <v>1000</v>
      </c>
    </row>
    <row r="174">
      <c r="K174" s="96" t="s">
        <v>64473</v>
      </c>
      <c r="O174" s="85">
        <f>SUM(O173:O173)</f>
      </c>
      <c r="P174" s="85">
        <f>SUM(P173:P173)</f>
      </c>
    </row>
    <row r="175">
      <c r="A175" s="98" t="s">
        <v>64474</v>
      </c>
      <c r="B175" s="98" t="s">
        <v>64475</v>
      </c>
      <c r="C175" s="100">
        <v>872</v>
      </c>
      <c r="D175" s="98" t="s">
        <v>64476</v>
      </c>
      <c r="E175" s="98" t="s">
        <v>64477</v>
      </c>
      <c r="J175" s="101">
        <v>1040</v>
      </c>
      <c r="K175" s="98" t="s">
        <v>64478</v>
      </c>
      <c r="L175" s="98" t="s">
        <v>64478</v>
      </c>
      <c r="O175" s="101">
        <v>0</v>
      </c>
      <c r="P175" s="101">
        <v>0</v>
      </c>
      <c r="R175" s="101">
        <v>0</v>
      </c>
    </row>
    <row r="176">
      <c r="K176" s="96" t="s">
        <v>64479</v>
      </c>
      <c r="O176" s="85">
        <f>SUM(O175:O175)</f>
      </c>
      <c r="P176" s="85">
        <f>SUM(P175:P175)</f>
      </c>
    </row>
    <row r="177">
      <c r="A177" s="98" t="s">
        <v>64480</v>
      </c>
      <c r="B177" s="98" t="s">
        <v>64481</v>
      </c>
      <c r="C177" s="100">
        <v>872</v>
      </c>
      <c r="D177" s="98" t="s">
        <v>64482</v>
      </c>
      <c r="E177" s="98" t="s">
        <v>64483</v>
      </c>
      <c r="F177" s="104">
        <v>44851</v>
      </c>
      <c r="G177" s="104">
        <v>45413</v>
      </c>
      <c r="H177" s="104">
        <v>45777</v>
      </c>
      <c r="J177" s="101">
        <v>1185</v>
      </c>
      <c r="K177" s="98" t="s">
        <v>64484</v>
      </c>
      <c r="L177" s="98" t="s">
        <v>64485</v>
      </c>
      <c r="M177" s="98" t="s">
        <v>64486</v>
      </c>
      <c r="N177" s="98" t="s">
        <v>64487</v>
      </c>
      <c r="O177" s="101">
        <v>175</v>
      </c>
      <c r="P177" s="101">
        <v>175</v>
      </c>
      <c r="Q177" s="101">
        <v>0</v>
      </c>
      <c r="R177" s="101">
        <v>400</v>
      </c>
    </row>
    <row r="178">
      <c r="L178" s="98" t="s">
        <v>64488</v>
      </c>
      <c r="M178" s="98" t="s">
        <v>64489</v>
      </c>
      <c r="N178" s="98" t="s">
        <v>64490</v>
      </c>
      <c r="O178" s="101">
        <v>1025</v>
      </c>
      <c r="P178" s="101">
        <v>1025</v>
      </c>
    </row>
    <row r="179">
      <c r="K179" s="96" t="s">
        <v>64491</v>
      </c>
      <c r="O179" s="85">
        <f>SUM(O177:O178)</f>
      </c>
      <c r="P179" s="85">
        <f>SUM(P177:P178)</f>
      </c>
    </row>
    <row r="180">
      <c r="A180" s="98" t="s">
        <v>64492</v>
      </c>
      <c r="B180" s="98" t="s">
        <v>64493</v>
      </c>
      <c r="C180" s="100">
        <v>872</v>
      </c>
      <c r="D180" s="98" t="s">
        <v>64494</v>
      </c>
      <c r="E180" s="98" t="s">
        <v>64495</v>
      </c>
      <c r="F180" s="104">
        <v>45748</v>
      </c>
      <c r="G180" s="104">
        <v>45748</v>
      </c>
      <c r="H180" s="104">
        <v>46142</v>
      </c>
      <c r="J180" s="101">
        <v>1240</v>
      </c>
      <c r="K180" s="98" t="s">
        <v>64496</v>
      </c>
      <c r="L180" s="98" t="s">
        <v>64497</v>
      </c>
      <c r="M180" s="98" t="s">
        <v>64498</v>
      </c>
      <c r="N180" s="98" t="s">
        <v>64499</v>
      </c>
      <c r="O180" s="101">
        <v>200</v>
      </c>
      <c r="P180" s="101">
        <v>200</v>
      </c>
      <c r="Q180" s="101">
        <v>0</v>
      </c>
      <c r="R180" s="101">
        <v>400</v>
      </c>
    </row>
    <row r="181">
      <c r="L181" s="98" t="s">
        <v>64500</v>
      </c>
      <c r="M181" s="98" t="s">
        <v>64501</v>
      </c>
      <c r="N181" s="98" t="s">
        <v>64502</v>
      </c>
      <c r="O181" s="101">
        <v>1025</v>
      </c>
      <c r="P181" s="101">
        <v>1025</v>
      </c>
    </row>
    <row r="182">
      <c r="L182" s="98" t="s">
        <v>64503</v>
      </c>
      <c r="M182" s="98" t="s">
        <v>64504</v>
      </c>
      <c r="N182" s="98" t="s">
        <v>64505</v>
      </c>
      <c r="O182" s="101">
        <v>75</v>
      </c>
      <c r="P182" s="101">
        <v>0</v>
      </c>
    </row>
    <row r="183">
      <c r="K183" s="96" t="s">
        <v>64506</v>
      </c>
      <c r="O183" s="85">
        <f>SUM(O180:O182)</f>
      </c>
      <c r="P183" s="85">
        <f>SUM(P180:P182)</f>
      </c>
    </row>
    <row r="184">
      <c r="A184" s="98" t="s">
        <v>64507</v>
      </c>
      <c r="B184" s="98" t="s">
        <v>64508</v>
      </c>
      <c r="C184" s="100">
        <v>872</v>
      </c>
      <c r="D184" s="98" t="s">
        <v>64509</v>
      </c>
      <c r="E184" s="98" t="s">
        <v>64510</v>
      </c>
      <c r="F184" s="104">
        <v>45128</v>
      </c>
      <c r="G184" s="104">
        <v>45717</v>
      </c>
      <c r="H184" s="104">
        <v>45900</v>
      </c>
      <c r="J184" s="101">
        <v>1185</v>
      </c>
      <c r="K184" s="98" t="s">
        <v>64511</v>
      </c>
      <c r="L184" s="98" t="s">
        <v>64512</v>
      </c>
      <c r="M184" s="98" t="s">
        <v>64513</v>
      </c>
      <c r="N184" s="98" t="s">
        <v>64514</v>
      </c>
      <c r="O184" s="101">
        <v>175</v>
      </c>
      <c r="P184" s="101">
        <v>175</v>
      </c>
      <c r="Q184" s="101">
        <v>0</v>
      </c>
      <c r="R184" s="101">
        <v>800</v>
      </c>
    </row>
    <row r="185">
      <c r="L185" s="98" t="s">
        <v>64515</v>
      </c>
      <c r="M185" s="98" t="s">
        <v>64516</v>
      </c>
      <c r="N185" s="98" t="s">
        <v>64517</v>
      </c>
      <c r="O185" s="101">
        <v>1075</v>
      </c>
      <c r="P185" s="101">
        <v>1075</v>
      </c>
    </row>
    <row r="186">
      <c r="K186" s="96" t="s">
        <v>64518</v>
      </c>
      <c r="O186" s="85">
        <f>SUM(O184:O185)</f>
      </c>
      <c r="P186" s="85">
        <f>SUM(P184:P185)</f>
      </c>
    </row>
    <row r="187">
      <c r="A187" s="98" t="s">
        <v>64519</v>
      </c>
      <c r="B187" s="98" t="s">
        <v>64520</v>
      </c>
      <c r="C187" s="100">
        <v>872</v>
      </c>
      <c r="D187" s="98" t="s">
        <v>64521</v>
      </c>
      <c r="E187" s="98" t="s">
        <v>64522</v>
      </c>
      <c r="F187" s="104">
        <v>41121</v>
      </c>
      <c r="G187" s="104">
        <v>45717</v>
      </c>
      <c r="H187" s="104">
        <v>46081</v>
      </c>
      <c r="J187" s="101">
        <v>1025</v>
      </c>
      <c r="K187" s="98" t="s">
        <v>64523</v>
      </c>
      <c r="L187" s="98" t="s">
        <v>64524</v>
      </c>
      <c r="M187" s="98" t="s">
        <v>64525</v>
      </c>
      <c r="N187" s="98" t="s">
        <v>64526</v>
      </c>
      <c r="O187" s="101">
        <v>1025</v>
      </c>
      <c r="P187" s="101">
        <v>1025</v>
      </c>
      <c r="Q187" s="101">
        <v>0</v>
      </c>
      <c r="R187" s="101">
        <v>1150</v>
      </c>
    </row>
    <row r="188">
      <c r="K188" s="96" t="s">
        <v>64527</v>
      </c>
      <c r="O188" s="85">
        <f>SUM(O187:O187)</f>
      </c>
      <c r="P188" s="85">
        <f>SUM(P187:P187)</f>
      </c>
    </row>
    <row r="189">
      <c r="A189" s="98" t="s">
        <v>64528</v>
      </c>
      <c r="B189" s="98" t="s">
        <v>64529</v>
      </c>
      <c r="C189" s="100">
        <v>872</v>
      </c>
      <c r="D189" s="98" t="s">
        <v>64530</v>
      </c>
      <c r="E189" s="98" t="s">
        <v>64531</v>
      </c>
      <c r="F189" s="104">
        <v>38884</v>
      </c>
      <c r="G189" s="104">
        <v>45444</v>
      </c>
      <c r="H189" s="104">
        <v>45838</v>
      </c>
      <c r="J189" s="101">
        <v>1025</v>
      </c>
      <c r="K189" s="98" t="s">
        <v>64532</v>
      </c>
      <c r="L189" s="98" t="s">
        <v>64533</v>
      </c>
      <c r="M189" s="98" t="s">
        <v>64534</v>
      </c>
      <c r="N189" s="98" t="s">
        <v>64535</v>
      </c>
      <c r="O189" s="101">
        <v>1025</v>
      </c>
      <c r="P189" s="101">
        <v>1025</v>
      </c>
      <c r="Q189" s="101">
        <v>0</v>
      </c>
      <c r="R189" s="101">
        <v>400</v>
      </c>
    </row>
    <row r="190">
      <c r="K190" s="96" t="s">
        <v>64536</v>
      </c>
      <c r="O190" s="85">
        <f>SUM(O189:O189)</f>
      </c>
      <c r="P190" s="85">
        <f>SUM(P189:P189)</f>
      </c>
    </row>
    <row r="191">
      <c r="A191" s="98" t="s">
        <v>64537</v>
      </c>
      <c r="B191" s="98" t="s">
        <v>64538</v>
      </c>
      <c r="C191" s="100">
        <v>872</v>
      </c>
      <c r="D191" s="98" t="s">
        <v>64539</v>
      </c>
      <c r="E191" s="98" t="s">
        <v>64540</v>
      </c>
      <c r="F191" s="104">
        <v>45723</v>
      </c>
      <c r="G191" s="104">
        <v>45723</v>
      </c>
      <c r="H191" s="104">
        <v>45906</v>
      </c>
      <c r="J191" s="101">
        <v>1240</v>
      </c>
      <c r="K191" s="98" t="s">
        <v>64541</v>
      </c>
      <c r="L191" s="98" t="s">
        <v>64542</v>
      </c>
      <c r="M191" s="98" t="s">
        <v>64543</v>
      </c>
      <c r="N191" s="98" t="s">
        <v>64544</v>
      </c>
      <c r="O191" s="101">
        <v>200</v>
      </c>
      <c r="P191" s="101">
        <v>200</v>
      </c>
      <c r="Q191" s="101">
        <v>-84.659999999999997</v>
      </c>
      <c r="R191" s="101">
        <v>1620</v>
      </c>
    </row>
    <row r="192">
      <c r="L192" s="98" t="s">
        <v>64545</v>
      </c>
      <c r="M192" s="98" t="s">
        <v>64546</v>
      </c>
      <c r="N192" s="98" t="s">
        <v>64547</v>
      </c>
      <c r="O192" s="101">
        <v>1040</v>
      </c>
      <c r="P192" s="101">
        <v>1040</v>
      </c>
    </row>
    <row r="193">
      <c r="K193" s="96" t="s">
        <v>64548</v>
      </c>
      <c r="O193" s="85">
        <f>SUM(O191:O192)</f>
      </c>
      <c r="P193" s="85">
        <f>SUM(P191:P192)</f>
      </c>
    </row>
    <row r="194">
      <c r="A194" s="98" t="s">
        <v>64549</v>
      </c>
      <c r="B194" s="98" t="s">
        <v>64550</v>
      </c>
      <c r="C194" s="100">
        <v>872</v>
      </c>
      <c r="D194" s="98" t="s">
        <v>64551</v>
      </c>
      <c r="E194" s="98" t="s">
        <v>64552</v>
      </c>
      <c r="F194" s="104">
        <v>45740</v>
      </c>
      <c r="G194" s="104">
        <v>45740</v>
      </c>
      <c r="H194" s="104">
        <v>45923</v>
      </c>
      <c r="J194" s="101">
        <v>1240</v>
      </c>
      <c r="K194" s="98" t="s">
        <v>64553</v>
      </c>
      <c r="L194" s="98" t="s">
        <v>64554</v>
      </c>
      <c r="M194" s="98" t="s">
        <v>64555</v>
      </c>
      <c r="N194" s="98" t="s">
        <v>64556</v>
      </c>
      <c r="O194" s="101">
        <v>200</v>
      </c>
      <c r="P194" s="101">
        <v>200</v>
      </c>
      <c r="Q194" s="101">
        <v>0</v>
      </c>
      <c r="R194" s="101">
        <v>400</v>
      </c>
    </row>
    <row r="195">
      <c r="L195" s="98" t="s">
        <v>64557</v>
      </c>
      <c r="M195" s="98" t="s">
        <v>64558</v>
      </c>
      <c r="N195" s="98" t="s">
        <v>64559</v>
      </c>
      <c r="O195" s="101">
        <v>1040</v>
      </c>
      <c r="P195" s="101">
        <v>1040</v>
      </c>
    </row>
    <row r="196">
      <c r="K196" s="96" t="s">
        <v>64560</v>
      </c>
      <c r="O196" s="85">
        <f>SUM(O194:O195)</f>
      </c>
      <c r="P196" s="85">
        <f>SUM(P194:P195)</f>
      </c>
    </row>
    <row r="197">
      <c r="A197" s="98" t="s">
        <v>64561</v>
      </c>
      <c r="B197" s="98" t="s">
        <v>64562</v>
      </c>
      <c r="C197" s="100">
        <v>872</v>
      </c>
      <c r="D197" s="98" t="s">
        <v>64563</v>
      </c>
      <c r="E197" s="98" t="s">
        <v>64564</v>
      </c>
      <c r="F197" s="104">
        <v>45565</v>
      </c>
      <c r="G197" s="104">
        <v>45748</v>
      </c>
      <c r="H197" s="104">
        <v>46142</v>
      </c>
      <c r="J197" s="101">
        <v>1200</v>
      </c>
      <c r="K197" s="98" t="s">
        <v>64565</v>
      </c>
      <c r="L197" s="98" t="s">
        <v>64566</v>
      </c>
      <c r="M197" s="98" t="s">
        <v>64567</v>
      </c>
      <c r="N197" s="98" t="s">
        <v>64568</v>
      </c>
      <c r="O197" s="101">
        <v>200</v>
      </c>
      <c r="P197" s="101">
        <v>200</v>
      </c>
      <c r="Q197" s="101">
        <v>0</v>
      </c>
      <c r="R197" s="101">
        <v>800</v>
      </c>
    </row>
    <row r="198">
      <c r="L198" s="98" t="s">
        <v>64569</v>
      </c>
      <c r="M198" s="98" t="s">
        <v>64570</v>
      </c>
      <c r="N198" s="98" t="s">
        <v>64571</v>
      </c>
      <c r="O198" s="101">
        <v>1020</v>
      </c>
      <c r="P198" s="101">
        <v>1020</v>
      </c>
    </row>
    <row r="199">
      <c r="K199" s="96" t="s">
        <v>64572</v>
      </c>
      <c r="O199" s="85">
        <f>SUM(O197:O198)</f>
      </c>
      <c r="P199" s="85">
        <f>SUM(P197:P198)</f>
      </c>
    </row>
    <row r="200">
      <c r="A200" s="98" t="s">
        <v>64573</v>
      </c>
      <c r="B200" s="98" t="s">
        <v>64574</v>
      </c>
      <c r="C200" s="100">
        <v>872</v>
      </c>
      <c r="D200" s="98" t="s">
        <v>64575</v>
      </c>
      <c r="E200" s="98" t="s">
        <v>64576</v>
      </c>
      <c r="F200" s="104">
        <v>45523</v>
      </c>
      <c r="G200" s="104">
        <v>45717</v>
      </c>
      <c r="H200" s="104">
        <v>45900</v>
      </c>
      <c r="J200" s="101">
        <v>1025</v>
      </c>
      <c r="K200" s="98" t="s">
        <v>64577</v>
      </c>
      <c r="L200" s="98" t="s">
        <v>64578</v>
      </c>
      <c r="M200" s="98" t="s">
        <v>64579</v>
      </c>
      <c r="N200" s="98" t="s">
        <v>64580</v>
      </c>
      <c r="O200" s="101">
        <v>1075</v>
      </c>
      <c r="P200" s="101">
        <v>1075</v>
      </c>
      <c r="Q200" s="101">
        <v>0</v>
      </c>
      <c r="R200" s="101">
        <v>400</v>
      </c>
    </row>
    <row r="201">
      <c r="K201" s="96" t="s">
        <v>64581</v>
      </c>
      <c r="O201" s="85">
        <f>SUM(O200:O200)</f>
      </c>
      <c r="P201" s="85">
        <f>SUM(P200:P200)</f>
      </c>
    </row>
    <row r="202">
      <c r="A202" s="98" t="s">
        <v>64582</v>
      </c>
      <c r="B202" s="98" t="s">
        <v>64583</v>
      </c>
      <c r="C202" s="100">
        <v>872</v>
      </c>
      <c r="D202" s="98" t="s">
        <v>64584</v>
      </c>
      <c r="E202" s="98" t="s">
        <v>64585</v>
      </c>
      <c r="J202" s="101">
        <v>1240</v>
      </c>
      <c r="K202" s="98" t="s">
        <v>64586</v>
      </c>
      <c r="L202" s="98" t="s">
        <v>64586</v>
      </c>
      <c r="O202" s="101">
        <v>0</v>
      </c>
      <c r="P202" s="101">
        <v>0</v>
      </c>
      <c r="R202" s="101">
        <v>0</v>
      </c>
    </row>
    <row r="203">
      <c r="K203" s="96" t="s">
        <v>64587</v>
      </c>
      <c r="O203" s="85">
        <f>SUM(O202:O202)</f>
      </c>
      <c r="P203" s="85">
        <f>SUM(P202:P202)</f>
      </c>
    </row>
    <row r="204">
      <c r="A204" s="98" t="s">
        <v>64588</v>
      </c>
      <c r="B204" s="98" t="s">
        <v>64589</v>
      </c>
      <c r="C204" s="100">
        <v>872</v>
      </c>
      <c r="D204" s="98" t="s">
        <v>64590</v>
      </c>
      <c r="E204" s="98" t="s">
        <v>64591</v>
      </c>
      <c r="F204" s="104">
        <v>45408</v>
      </c>
      <c r="G204" s="104">
        <v>45597</v>
      </c>
      <c r="H204" s="104">
        <v>45961</v>
      </c>
      <c r="J204" s="101">
        <v>1185</v>
      </c>
      <c r="K204" s="98" t="s">
        <v>64592</v>
      </c>
      <c r="L204" s="98" t="s">
        <v>64593</v>
      </c>
      <c r="M204" s="98" t="s">
        <v>64594</v>
      </c>
      <c r="N204" s="98" t="s">
        <v>64595</v>
      </c>
      <c r="O204" s="101">
        <v>175</v>
      </c>
      <c r="P204" s="101">
        <v>175</v>
      </c>
      <c r="Q204" s="101">
        <v>0</v>
      </c>
      <c r="R204" s="101">
        <v>1185</v>
      </c>
    </row>
    <row r="205">
      <c r="L205" s="98" t="s">
        <v>64596</v>
      </c>
      <c r="M205" s="98" t="s">
        <v>64597</v>
      </c>
      <c r="N205" s="98" t="s">
        <v>64598</v>
      </c>
      <c r="O205" s="101">
        <v>1025</v>
      </c>
      <c r="P205" s="101">
        <v>1025</v>
      </c>
    </row>
    <row r="206">
      <c r="L206" s="98" t="s">
        <v>64599</v>
      </c>
      <c r="M206" s="98" t="s">
        <v>64600</v>
      </c>
      <c r="N206" s="98" t="s">
        <v>64601</v>
      </c>
      <c r="O206" s="101">
        <v>25</v>
      </c>
      <c r="P206" s="101">
        <v>0</v>
      </c>
    </row>
    <row r="207">
      <c r="K207" s="96" t="s">
        <v>64602</v>
      </c>
      <c r="O207" s="85">
        <f>SUM(O204:O206)</f>
      </c>
      <c r="P207" s="85">
        <f>SUM(P204:P206)</f>
      </c>
    </row>
    <row r="208">
      <c r="A208" s="98" t="s">
        <v>64603</v>
      </c>
      <c r="B208" s="98" t="s">
        <v>64604</v>
      </c>
      <c r="C208" s="100">
        <v>872</v>
      </c>
      <c r="D208" s="98" t="s">
        <v>64605</v>
      </c>
      <c r="E208" s="98" t="s">
        <v>64606</v>
      </c>
      <c r="F208" s="104">
        <v>45548</v>
      </c>
      <c r="G208" s="104">
        <v>45748</v>
      </c>
      <c r="H208" s="104">
        <v>46112</v>
      </c>
      <c r="J208" s="101">
        <v>1200</v>
      </c>
      <c r="K208" s="98" t="s">
        <v>64607</v>
      </c>
      <c r="L208" s="98" t="s">
        <v>64608</v>
      </c>
      <c r="M208" s="98" t="s">
        <v>64609</v>
      </c>
      <c r="N208" s="98" t="s">
        <v>64610</v>
      </c>
      <c r="O208" s="101">
        <v>200</v>
      </c>
      <c r="P208" s="101">
        <v>200</v>
      </c>
      <c r="Q208" s="101">
        <v>-8.25</v>
      </c>
      <c r="R208" s="101">
        <v>1000</v>
      </c>
    </row>
    <row r="209">
      <c r="L209" s="98" t="s">
        <v>64611</v>
      </c>
      <c r="M209" s="98" t="s">
        <v>64612</v>
      </c>
      <c r="N209" s="98" t="s">
        <v>64613</v>
      </c>
      <c r="O209" s="101">
        <v>1040</v>
      </c>
      <c r="P209" s="101">
        <v>1040</v>
      </c>
    </row>
    <row r="210">
      <c r="K210" s="96" t="s">
        <v>64614</v>
      </c>
      <c r="O210" s="85">
        <f>SUM(O208:O209)</f>
      </c>
      <c r="P210" s="85">
        <f>SUM(P208:P209)</f>
      </c>
    </row>
    <row r="211">
      <c r="A211" s="98" t="s">
        <v>64615</v>
      </c>
      <c r="B211" s="98" t="s">
        <v>64616</v>
      </c>
      <c r="C211" s="100">
        <v>872</v>
      </c>
      <c r="D211" s="98" t="s">
        <v>64617</v>
      </c>
      <c r="E211" s="98" t="s">
        <v>64618</v>
      </c>
      <c r="F211" s="104">
        <v>44767</v>
      </c>
      <c r="G211" s="104">
        <v>45689</v>
      </c>
      <c r="H211" s="104">
        <v>46053</v>
      </c>
      <c r="J211" s="101">
        <v>1025</v>
      </c>
      <c r="K211" s="98" t="s">
        <v>64619</v>
      </c>
      <c r="L211" s="98" t="s">
        <v>64620</v>
      </c>
      <c r="M211" s="98" t="s">
        <v>64621</v>
      </c>
      <c r="N211" s="98" t="s">
        <v>64622</v>
      </c>
      <c r="O211" s="101">
        <v>1025</v>
      </c>
      <c r="P211" s="101">
        <v>1025</v>
      </c>
      <c r="Q211" s="101">
        <v>0</v>
      </c>
      <c r="R211" s="101">
        <v>400</v>
      </c>
    </row>
    <row r="212">
      <c r="K212" s="96" t="s">
        <v>64623</v>
      </c>
      <c r="O212" s="85">
        <f>SUM(O211:O211)</f>
      </c>
      <c r="P212" s="85">
        <f>SUM(P211:P211)</f>
      </c>
    </row>
    <row r="213">
      <c r="A213" s="98" t="s">
        <v>64624</v>
      </c>
      <c r="B213" s="98" t="s">
        <v>64625</v>
      </c>
      <c r="C213" s="100">
        <v>872</v>
      </c>
      <c r="D213" s="98" t="s">
        <v>64626</v>
      </c>
      <c r="E213" s="98" t="s">
        <v>64627</v>
      </c>
      <c r="J213" s="101">
        <v>1240</v>
      </c>
      <c r="K213" s="98" t="s">
        <v>64628</v>
      </c>
      <c r="L213" s="98" t="s">
        <v>64628</v>
      </c>
      <c r="O213" s="101">
        <v>0</v>
      </c>
      <c r="P213" s="101">
        <v>0</v>
      </c>
    </row>
    <row r="214">
      <c r="K214" s="96" t="s">
        <v>64629</v>
      </c>
      <c r="O214" s="85">
        <f>SUM(O213:O213)</f>
      </c>
      <c r="P214" s="85">
        <f>SUM(P213:P213)</f>
      </c>
    </row>
    <row r="215">
      <c r="A215" s="98" t="s">
        <v>64630</v>
      </c>
      <c r="B215" s="98" t="s">
        <v>64631</v>
      </c>
      <c r="C215" s="100">
        <v>872</v>
      </c>
      <c r="D215" s="98" t="s">
        <v>64632</v>
      </c>
      <c r="E215" s="98" t="s">
        <v>64633</v>
      </c>
      <c r="F215" s="104">
        <v>45566</v>
      </c>
      <c r="G215" s="104">
        <v>45748</v>
      </c>
      <c r="H215" s="104">
        <v>46112</v>
      </c>
      <c r="J215" s="101">
        <v>1200</v>
      </c>
      <c r="K215" s="98" t="s">
        <v>64634</v>
      </c>
      <c r="L215" s="98" t="s">
        <v>64635</v>
      </c>
      <c r="M215" s="98" t="s">
        <v>64636</v>
      </c>
      <c r="N215" s="98" t="s">
        <v>64637</v>
      </c>
      <c r="O215" s="101">
        <v>200</v>
      </c>
      <c r="P215" s="101">
        <v>200</v>
      </c>
      <c r="Q215" s="101">
        <v>0</v>
      </c>
      <c r="R215" s="101">
        <v>1200</v>
      </c>
    </row>
    <row r="216">
      <c r="L216" s="98" t="s">
        <v>64638</v>
      </c>
      <c r="M216" s="98" t="s">
        <v>64639</v>
      </c>
      <c r="N216" s="98" t="s">
        <v>64640</v>
      </c>
      <c r="O216" s="101">
        <v>1040</v>
      </c>
      <c r="P216" s="101">
        <v>1040</v>
      </c>
    </row>
    <row r="217">
      <c r="K217" s="96" t="s">
        <v>64641</v>
      </c>
      <c r="O217" s="85">
        <f>SUM(O215:O216)</f>
      </c>
      <c r="P217" s="85">
        <f>SUM(P215:P216)</f>
      </c>
    </row>
    <row r="218">
      <c r="A218" s="98" t="s">
        <v>64642</v>
      </c>
      <c r="B218" s="98" t="s">
        <v>64643</v>
      </c>
      <c r="C218" s="100">
        <v>872</v>
      </c>
      <c r="D218" s="98" t="s">
        <v>64644</v>
      </c>
      <c r="E218" s="98" t="s">
        <v>64645</v>
      </c>
      <c r="F218" s="104">
        <v>45660</v>
      </c>
      <c r="G218" s="104">
        <v>45660</v>
      </c>
      <c r="H218" s="104">
        <v>45840</v>
      </c>
      <c r="J218" s="101">
        <v>1200</v>
      </c>
      <c r="K218" s="98" t="s">
        <v>64646</v>
      </c>
      <c r="L218" s="98" t="s">
        <v>64647</v>
      </c>
      <c r="M218" s="98" t="s">
        <v>64648</v>
      </c>
      <c r="N218" s="98" t="s">
        <v>64649</v>
      </c>
      <c r="O218" s="101">
        <v>175</v>
      </c>
      <c r="P218" s="101">
        <v>175</v>
      </c>
      <c r="Q218" s="101">
        <v>0</v>
      </c>
      <c r="R218" s="101">
        <v>200</v>
      </c>
    </row>
    <row r="219">
      <c r="L219" s="98" t="s">
        <v>64650</v>
      </c>
      <c r="M219" s="98" t="s">
        <v>64651</v>
      </c>
      <c r="N219" s="98" t="s">
        <v>64652</v>
      </c>
      <c r="O219" s="101">
        <v>975</v>
      </c>
      <c r="P219" s="101">
        <v>975</v>
      </c>
    </row>
    <row r="220">
      <c r="K220" s="96" t="s">
        <v>64653</v>
      </c>
      <c r="O220" s="85">
        <f>SUM(O218:O219)</f>
      </c>
      <c r="P220" s="85">
        <f>SUM(P218:P219)</f>
      </c>
    </row>
    <row r="221">
      <c r="A221" s="98" t="s">
        <v>64654</v>
      </c>
      <c r="B221" s="98" t="s">
        <v>64655</v>
      </c>
      <c r="C221" s="100">
        <v>872</v>
      </c>
      <c r="D221" s="98" t="s">
        <v>64656</v>
      </c>
      <c r="E221" s="98" t="s">
        <v>64657</v>
      </c>
      <c r="F221" s="104">
        <v>40844</v>
      </c>
      <c r="G221" s="104">
        <v>45383</v>
      </c>
      <c r="H221" s="104">
        <v>45777</v>
      </c>
      <c r="J221" s="101">
        <v>1025</v>
      </c>
      <c r="K221" s="98" t="s">
        <v>64658</v>
      </c>
      <c r="L221" s="98" t="s">
        <v>64659</v>
      </c>
      <c r="M221" s="98" t="s">
        <v>64660</v>
      </c>
      <c r="N221" s="98" t="s">
        <v>64661</v>
      </c>
      <c r="O221" s="101">
        <v>1025</v>
      </c>
      <c r="P221" s="101">
        <v>1025</v>
      </c>
      <c r="Q221" s="101">
        <v>0</v>
      </c>
      <c r="R221" s="101">
        <v>600</v>
      </c>
    </row>
    <row r="222">
      <c r="K222" s="96" t="s">
        <v>64662</v>
      </c>
      <c r="O222" s="85">
        <f>SUM(O221:O221)</f>
      </c>
      <c r="P222" s="85">
        <f>SUM(P221:P221)</f>
      </c>
    </row>
    <row r="223">
      <c r="A223" s="98" t="s">
        <v>64663</v>
      </c>
      <c r="B223" s="98" t="s">
        <v>64664</v>
      </c>
      <c r="C223" s="100">
        <v>711</v>
      </c>
      <c r="D223" s="98" t="s">
        <v>64665</v>
      </c>
      <c r="E223" s="98" t="s">
        <v>64666</v>
      </c>
      <c r="F223" s="104">
        <v>45369</v>
      </c>
      <c r="G223" s="104">
        <v>45566</v>
      </c>
      <c r="H223" s="104">
        <v>45930</v>
      </c>
      <c r="J223" s="101">
        <v>925</v>
      </c>
      <c r="K223" s="98" t="s">
        <v>64667</v>
      </c>
      <c r="L223" s="98" t="s">
        <v>64668</v>
      </c>
      <c r="M223" s="98" t="s">
        <v>64669</v>
      </c>
      <c r="N223" s="98" t="s">
        <v>64670</v>
      </c>
      <c r="O223" s="101">
        <v>925</v>
      </c>
      <c r="P223" s="101">
        <v>925</v>
      </c>
      <c r="Q223" s="101">
        <v>0</v>
      </c>
      <c r="R223" s="101">
        <v>925</v>
      </c>
    </row>
    <row r="224">
      <c r="K224" s="96" t="s">
        <v>64671</v>
      </c>
      <c r="O224" s="85">
        <f>SUM(O223:O223)</f>
      </c>
      <c r="P224" s="85">
        <f>SUM(P223:P223)</f>
      </c>
    </row>
    <row r="225">
      <c r="A225" s="98" t="s">
        <v>64672</v>
      </c>
      <c r="B225" s="98" t="s">
        <v>64673</v>
      </c>
      <c r="C225" s="100">
        <v>711</v>
      </c>
      <c r="D225" s="98" t="s">
        <v>64674</v>
      </c>
      <c r="E225" s="98" t="s">
        <v>64675</v>
      </c>
      <c r="J225" s="101">
        <v>935</v>
      </c>
      <c r="K225" s="98" t="s">
        <v>64676</v>
      </c>
      <c r="L225" s="98" t="s">
        <v>64676</v>
      </c>
      <c r="O225" s="101">
        <v>0</v>
      </c>
      <c r="P225" s="101">
        <v>0</v>
      </c>
      <c r="R225" s="101">
        <v>0</v>
      </c>
    </row>
    <row r="226">
      <c r="K226" s="96" t="s">
        <v>64677</v>
      </c>
      <c r="O226" s="85">
        <f>SUM(O225:O225)</f>
      </c>
      <c r="P226" s="85">
        <f>SUM(P225:P225)</f>
      </c>
    </row>
    <row r="227">
      <c r="A227" s="98" t="s">
        <v>64678</v>
      </c>
      <c r="B227" s="98" t="s">
        <v>64679</v>
      </c>
      <c r="C227" s="100">
        <v>711</v>
      </c>
      <c r="D227" s="98" t="s">
        <v>64680</v>
      </c>
      <c r="E227" s="98" t="s">
        <v>64681</v>
      </c>
      <c r="F227" s="104">
        <v>45597</v>
      </c>
      <c r="G227" s="104">
        <v>45597</v>
      </c>
      <c r="H227" s="104">
        <v>45991</v>
      </c>
      <c r="J227" s="101">
        <v>1100</v>
      </c>
      <c r="K227" s="98" t="s">
        <v>64682</v>
      </c>
      <c r="L227" s="98" t="s">
        <v>64683</v>
      </c>
      <c r="M227" s="98" t="s">
        <v>64684</v>
      </c>
      <c r="N227" s="98" t="s">
        <v>64685</v>
      </c>
      <c r="O227" s="101">
        <v>175</v>
      </c>
      <c r="P227" s="101">
        <v>175</v>
      </c>
      <c r="Q227" s="101">
        <v>0</v>
      </c>
      <c r="R227" s="101">
        <v>200</v>
      </c>
    </row>
    <row r="228">
      <c r="L228" s="98" t="s">
        <v>64686</v>
      </c>
      <c r="M228" s="98" t="s">
        <v>64687</v>
      </c>
      <c r="N228" s="98" t="s">
        <v>64688</v>
      </c>
      <c r="O228" s="101">
        <v>875</v>
      </c>
      <c r="P228" s="101">
        <v>875</v>
      </c>
    </row>
    <row r="229">
      <c r="K229" s="96" t="s">
        <v>64689</v>
      </c>
      <c r="O229" s="85">
        <f>SUM(O227:O228)</f>
      </c>
      <c r="P229" s="85">
        <f>SUM(P227:P228)</f>
      </c>
    </row>
    <row r="230">
      <c r="A230" s="98" t="s">
        <v>64690</v>
      </c>
      <c r="B230" s="98" t="s">
        <v>64691</v>
      </c>
      <c r="C230" s="100">
        <v>711</v>
      </c>
      <c r="D230" s="98" t="s">
        <v>64692</v>
      </c>
      <c r="E230" s="98" t="s">
        <v>64693</v>
      </c>
      <c r="F230" s="104">
        <v>45639</v>
      </c>
      <c r="G230" s="104">
        <v>45639</v>
      </c>
      <c r="H230" s="104">
        <v>45820</v>
      </c>
      <c r="J230" s="101">
        <v>925</v>
      </c>
      <c r="K230" s="98" t="s">
        <v>64694</v>
      </c>
      <c r="L230" s="98" t="s">
        <v>64695</v>
      </c>
      <c r="M230" s="98" t="s">
        <v>64696</v>
      </c>
      <c r="N230" s="98" t="s">
        <v>64697</v>
      </c>
      <c r="O230" s="101">
        <v>925</v>
      </c>
      <c r="P230" s="101">
        <v>925</v>
      </c>
      <c r="Q230" s="101">
        <v>0</v>
      </c>
      <c r="R230" s="101">
        <v>200</v>
      </c>
    </row>
    <row r="231">
      <c r="K231" s="96" t="s">
        <v>64698</v>
      </c>
      <c r="O231" s="85">
        <f>SUM(O230:O230)</f>
      </c>
      <c r="P231" s="85">
        <f>SUM(P230:P230)</f>
      </c>
    </row>
    <row r="232">
      <c r="A232" s="98" t="s">
        <v>64699</v>
      </c>
      <c r="B232" s="98" t="s">
        <v>64700</v>
      </c>
      <c r="C232" s="100">
        <v>711</v>
      </c>
      <c r="D232" s="98" t="s">
        <v>64701</v>
      </c>
      <c r="E232" s="98" t="s">
        <v>64702</v>
      </c>
      <c r="F232" s="104">
        <v>43609</v>
      </c>
      <c r="G232" s="104">
        <v>45505</v>
      </c>
      <c r="H232" s="104">
        <v>45900</v>
      </c>
      <c r="J232" s="101">
        <v>925</v>
      </c>
      <c r="K232" s="98" t="s">
        <v>64703</v>
      </c>
      <c r="L232" s="98" t="s">
        <v>64704</v>
      </c>
      <c r="M232" s="98" t="s">
        <v>64705</v>
      </c>
      <c r="N232" s="98" t="s">
        <v>64706</v>
      </c>
      <c r="O232" s="101">
        <v>925</v>
      </c>
      <c r="P232" s="101">
        <v>925</v>
      </c>
      <c r="Q232" s="101">
        <v>0</v>
      </c>
      <c r="R232" s="101">
        <v>200</v>
      </c>
    </row>
    <row r="233">
      <c r="K233" s="96" t="s">
        <v>64707</v>
      </c>
      <c r="O233" s="85">
        <f>SUM(O232:O232)</f>
      </c>
      <c r="P233" s="85">
        <f>SUM(P232:P232)</f>
      </c>
    </row>
    <row r="234">
      <c r="A234" s="98" t="s">
        <v>64708</v>
      </c>
      <c r="B234" s="98" t="s">
        <v>64709</v>
      </c>
      <c r="C234" s="100">
        <v>711</v>
      </c>
      <c r="D234" s="98" t="s">
        <v>64710</v>
      </c>
      <c r="E234" s="98" t="s">
        <v>64711</v>
      </c>
      <c r="F234" s="104">
        <v>44690</v>
      </c>
      <c r="G234" s="104">
        <v>45627</v>
      </c>
      <c r="H234" s="104">
        <v>46022</v>
      </c>
      <c r="J234" s="101">
        <v>925</v>
      </c>
      <c r="K234" s="98" t="s">
        <v>64712</v>
      </c>
      <c r="L234" s="98" t="s">
        <v>64713</v>
      </c>
      <c r="M234" s="98" t="s">
        <v>64714</v>
      </c>
      <c r="N234" s="98" t="s">
        <v>64715</v>
      </c>
      <c r="O234" s="101">
        <v>925</v>
      </c>
      <c r="P234" s="101">
        <v>925</v>
      </c>
      <c r="Q234" s="101">
        <v>0</v>
      </c>
      <c r="R234" s="101">
        <v>800</v>
      </c>
    </row>
    <row r="235">
      <c r="K235" s="96" t="s">
        <v>64716</v>
      </c>
      <c r="O235" s="85">
        <f>SUM(O234:O234)</f>
      </c>
      <c r="P235" s="85">
        <f>SUM(P234:P234)</f>
      </c>
    </row>
    <row r="236">
      <c r="A236" s="98" t="s">
        <v>64717</v>
      </c>
      <c r="B236" s="98" t="s">
        <v>64718</v>
      </c>
      <c r="C236" s="100">
        <v>711</v>
      </c>
      <c r="D236" s="98" t="s">
        <v>64719</v>
      </c>
      <c r="E236" s="98" t="s">
        <v>64720</v>
      </c>
      <c r="F236" s="104">
        <v>45686</v>
      </c>
      <c r="G236" s="104">
        <v>45686</v>
      </c>
      <c r="H236" s="104">
        <v>45866</v>
      </c>
      <c r="J236" s="101">
        <v>1125</v>
      </c>
      <c r="K236" s="98" t="s">
        <v>64721</v>
      </c>
      <c r="L236" s="98" t="s">
        <v>64722</v>
      </c>
      <c r="M236" s="98" t="s">
        <v>64723</v>
      </c>
      <c r="N236" s="98" t="s">
        <v>64724</v>
      </c>
      <c r="O236" s="101">
        <v>175</v>
      </c>
      <c r="P236" s="101">
        <v>175</v>
      </c>
      <c r="Q236" s="101">
        <v>0</v>
      </c>
      <c r="R236" s="101">
        <v>200</v>
      </c>
    </row>
    <row r="237">
      <c r="L237" s="98" t="s">
        <v>64725</v>
      </c>
      <c r="M237" s="98" t="s">
        <v>64726</v>
      </c>
      <c r="N237" s="98" t="s">
        <v>64727</v>
      </c>
      <c r="O237" s="101">
        <v>925</v>
      </c>
      <c r="P237" s="101">
        <v>925</v>
      </c>
    </row>
    <row r="238">
      <c r="K238" s="96" t="s">
        <v>64728</v>
      </c>
      <c r="O238" s="85">
        <f>SUM(O236:O237)</f>
      </c>
      <c r="P238" s="85">
        <f>SUM(P236:P237)</f>
      </c>
    </row>
    <row r="239">
      <c r="A239" s="98" t="s">
        <v>64729</v>
      </c>
      <c r="B239" s="98" t="s">
        <v>64730</v>
      </c>
      <c r="C239" s="100">
        <v>711</v>
      </c>
      <c r="D239" s="98" t="s">
        <v>64731</v>
      </c>
      <c r="E239" s="98" t="s">
        <v>64732</v>
      </c>
      <c r="F239" s="104">
        <v>45521</v>
      </c>
      <c r="G239" s="104">
        <v>45717</v>
      </c>
      <c r="H239" s="104">
        <v>46081</v>
      </c>
      <c r="J239" s="101">
        <v>925</v>
      </c>
      <c r="K239" s="98" t="s">
        <v>64733</v>
      </c>
      <c r="L239" s="98" t="s">
        <v>64734</v>
      </c>
      <c r="M239" s="98" t="s">
        <v>64735</v>
      </c>
      <c r="N239" s="98" t="s">
        <v>64736</v>
      </c>
      <c r="O239" s="101">
        <v>925</v>
      </c>
      <c r="P239" s="101">
        <v>925</v>
      </c>
      <c r="Q239" s="101">
        <v>0</v>
      </c>
      <c r="R239" s="101">
        <v>200</v>
      </c>
    </row>
    <row r="240">
      <c r="K240" s="96" t="s">
        <v>64737</v>
      </c>
      <c r="O240" s="85">
        <f>SUM(O239:O239)</f>
      </c>
      <c r="P240" s="85">
        <f>SUM(P239:P239)</f>
      </c>
    </row>
    <row r="241">
      <c r="A241" s="98" t="s">
        <v>64738</v>
      </c>
      <c r="B241" s="98" t="s">
        <v>64739</v>
      </c>
      <c r="C241" s="100">
        <v>711</v>
      </c>
      <c r="D241" s="98" t="s">
        <v>64740</v>
      </c>
      <c r="E241" s="98" t="s">
        <v>64741</v>
      </c>
      <c r="F241" s="104">
        <v>45408</v>
      </c>
      <c r="G241" s="104">
        <v>45597</v>
      </c>
      <c r="H241" s="104">
        <v>45961</v>
      </c>
      <c r="J241" s="101">
        <v>925</v>
      </c>
      <c r="K241" s="98" t="s">
        <v>64742</v>
      </c>
      <c r="L241" s="98" t="s">
        <v>64743</v>
      </c>
      <c r="M241" s="98" t="s">
        <v>64744</v>
      </c>
      <c r="N241" s="98" t="s">
        <v>64745</v>
      </c>
      <c r="O241" s="101">
        <v>925</v>
      </c>
      <c r="P241" s="101">
        <v>925</v>
      </c>
      <c r="Q241" s="101">
        <v>0</v>
      </c>
      <c r="R241" s="101">
        <v>1325</v>
      </c>
    </row>
    <row r="242">
      <c r="K242" s="96" t="s">
        <v>64746</v>
      </c>
      <c r="O242" s="85">
        <f>SUM(O241:O241)</f>
      </c>
      <c r="P242" s="85">
        <f>SUM(P241:P241)</f>
      </c>
    </row>
    <row r="243">
      <c r="A243" s="98" t="s">
        <v>64747</v>
      </c>
      <c r="B243" s="98" t="s">
        <v>64748</v>
      </c>
      <c r="C243" s="100">
        <v>711</v>
      </c>
      <c r="D243" s="98" t="s">
        <v>64749</v>
      </c>
      <c r="E243" s="98" t="s">
        <v>64750</v>
      </c>
      <c r="F243" s="104">
        <v>45737</v>
      </c>
      <c r="G243" s="104">
        <v>45737</v>
      </c>
      <c r="H243" s="104">
        <v>45920</v>
      </c>
      <c r="J243" s="101">
        <v>925</v>
      </c>
      <c r="K243" s="98" t="s">
        <v>64751</v>
      </c>
      <c r="L243" s="98" t="s">
        <v>64752</v>
      </c>
      <c r="M243" s="98" t="s">
        <v>64753</v>
      </c>
      <c r="N243" s="98" t="s">
        <v>64754</v>
      </c>
      <c r="O243" s="101">
        <v>935</v>
      </c>
      <c r="P243" s="101">
        <v>935</v>
      </c>
      <c r="Q243" s="101">
        <v>0</v>
      </c>
      <c r="R243" s="101">
        <v>200</v>
      </c>
    </row>
    <row r="244">
      <c r="K244" s="96" t="s">
        <v>64755</v>
      </c>
      <c r="O244" s="85">
        <f>SUM(O243:O243)</f>
      </c>
      <c r="P244" s="85">
        <f>SUM(P243:P243)</f>
      </c>
    </row>
    <row r="245">
      <c r="A245" s="98" t="s">
        <v>64756</v>
      </c>
      <c r="B245" s="98" t="s">
        <v>64757</v>
      </c>
      <c r="C245" s="100">
        <v>711</v>
      </c>
      <c r="D245" s="98" t="s">
        <v>64758</v>
      </c>
      <c r="E245" s="98" t="s">
        <v>64759</v>
      </c>
      <c r="F245" s="104">
        <v>45156</v>
      </c>
      <c r="G245" s="104">
        <v>45748</v>
      </c>
      <c r="H245" s="104">
        <v>46142</v>
      </c>
      <c r="J245" s="101">
        <v>925</v>
      </c>
      <c r="K245" s="98" t="s">
        <v>64760</v>
      </c>
      <c r="L245" s="98" t="s">
        <v>64761</v>
      </c>
      <c r="M245" s="98" t="s">
        <v>64762</v>
      </c>
      <c r="N245" s="98" t="s">
        <v>64763</v>
      </c>
      <c r="O245" s="101">
        <v>200</v>
      </c>
      <c r="P245" s="101">
        <v>200</v>
      </c>
      <c r="Q245" s="101">
        <v>0</v>
      </c>
      <c r="R245" s="101">
        <v>200</v>
      </c>
    </row>
    <row r="246">
      <c r="L246" s="98" t="s">
        <v>64764</v>
      </c>
      <c r="M246" s="98" t="s">
        <v>64765</v>
      </c>
      <c r="N246" s="98" t="s">
        <v>64766</v>
      </c>
      <c r="O246" s="101">
        <v>935</v>
      </c>
      <c r="P246" s="101">
        <v>935</v>
      </c>
    </row>
    <row r="247">
      <c r="K247" s="96" t="s">
        <v>64767</v>
      </c>
      <c r="O247" s="85">
        <f>SUM(O245:O246)</f>
      </c>
      <c r="P247" s="85">
        <f>SUM(P245:P246)</f>
      </c>
    </row>
    <row r="248">
      <c r="A248" s="98" t="s">
        <v>64768</v>
      </c>
      <c r="B248" s="98" t="s">
        <v>64769</v>
      </c>
      <c r="C248" s="100">
        <v>711</v>
      </c>
      <c r="D248" s="98" t="s">
        <v>64770</v>
      </c>
      <c r="E248" s="98" t="s">
        <v>64771</v>
      </c>
      <c r="F248" s="104">
        <v>45259</v>
      </c>
      <c r="G248" s="104">
        <v>45444</v>
      </c>
      <c r="H248" s="104">
        <v>45808</v>
      </c>
      <c r="J248" s="101">
        <v>925</v>
      </c>
      <c r="K248" s="98" t="s">
        <v>64772</v>
      </c>
      <c r="L248" s="98" t="s">
        <v>64773</v>
      </c>
      <c r="M248" s="98" t="s">
        <v>64774</v>
      </c>
      <c r="N248" s="98" t="s">
        <v>64775</v>
      </c>
      <c r="O248" s="101">
        <v>925</v>
      </c>
      <c r="P248" s="101">
        <v>925</v>
      </c>
      <c r="Q248" s="101">
        <v>0</v>
      </c>
      <c r="R248" s="101">
        <v>900</v>
      </c>
    </row>
    <row r="249">
      <c r="K249" s="96" t="s">
        <v>64776</v>
      </c>
      <c r="O249" s="85">
        <f>SUM(O248:O248)</f>
      </c>
      <c r="P249" s="85">
        <f>SUM(P248:P248)</f>
      </c>
    </row>
    <row r="250">
      <c r="A250" s="98" t="s">
        <v>64777</v>
      </c>
      <c r="B250" s="98" t="s">
        <v>64778</v>
      </c>
      <c r="C250" s="100">
        <v>711</v>
      </c>
      <c r="D250" s="98" t="s">
        <v>64779</v>
      </c>
      <c r="E250" s="98" t="s">
        <v>64780</v>
      </c>
      <c r="F250" s="104">
        <v>45338</v>
      </c>
      <c r="G250" s="104">
        <v>45536</v>
      </c>
      <c r="H250" s="104">
        <v>45900</v>
      </c>
      <c r="J250" s="101">
        <v>1085</v>
      </c>
      <c r="K250" s="98" t="s">
        <v>64781</v>
      </c>
      <c r="L250" s="98" t="s">
        <v>64782</v>
      </c>
      <c r="M250" s="98" t="s">
        <v>64783</v>
      </c>
      <c r="N250" s="98" t="s">
        <v>64784</v>
      </c>
      <c r="O250" s="101">
        <v>175</v>
      </c>
      <c r="P250" s="101">
        <v>175</v>
      </c>
      <c r="Q250" s="101">
        <v>0</v>
      </c>
      <c r="R250" s="101">
        <v>200</v>
      </c>
    </row>
    <row r="251">
      <c r="L251" s="98" t="s">
        <v>64785</v>
      </c>
      <c r="M251" s="98" t="s">
        <v>64786</v>
      </c>
      <c r="N251" s="98" t="s">
        <v>64787</v>
      </c>
      <c r="O251" s="101">
        <v>925</v>
      </c>
      <c r="P251" s="101">
        <v>925</v>
      </c>
    </row>
    <row r="252">
      <c r="K252" s="96" t="s">
        <v>64788</v>
      </c>
      <c r="O252" s="85">
        <f>SUM(O250:O251)</f>
      </c>
      <c r="P252" s="85">
        <f>SUM(P250:P251)</f>
      </c>
    </row>
    <row r="253">
      <c r="A253" s="98" t="s">
        <v>64789</v>
      </c>
      <c r="B253" s="98" t="s">
        <v>64790</v>
      </c>
      <c r="C253" s="100">
        <v>711</v>
      </c>
      <c r="D253" s="98" t="s">
        <v>64791</v>
      </c>
      <c r="E253" s="98" t="s">
        <v>64792</v>
      </c>
      <c r="F253" s="104">
        <v>45366</v>
      </c>
      <c r="G253" s="104">
        <v>45689</v>
      </c>
      <c r="H253" s="104">
        <v>46053</v>
      </c>
      <c r="J253" s="101">
        <v>1085</v>
      </c>
      <c r="K253" s="98" t="s">
        <v>64793</v>
      </c>
      <c r="L253" s="98" t="s">
        <v>64794</v>
      </c>
      <c r="M253" s="98" t="s">
        <v>64795</v>
      </c>
      <c r="N253" s="98" t="s">
        <v>64796</v>
      </c>
      <c r="O253" s="101">
        <v>200</v>
      </c>
      <c r="P253" s="101">
        <v>200</v>
      </c>
      <c r="Q253" s="101">
        <v>0</v>
      </c>
      <c r="R253" s="101">
        <v>1200</v>
      </c>
    </row>
    <row r="254">
      <c r="L254" s="98" t="s">
        <v>64797</v>
      </c>
      <c r="M254" s="98" t="s">
        <v>64798</v>
      </c>
      <c r="N254" s="98" t="s">
        <v>64799</v>
      </c>
      <c r="O254" s="101">
        <v>935</v>
      </c>
      <c r="P254" s="101">
        <v>935</v>
      </c>
    </row>
    <row r="255">
      <c r="K255" s="96" t="s">
        <v>64800</v>
      </c>
      <c r="O255" s="85">
        <f>SUM(O253:O254)</f>
      </c>
      <c r="P255" s="85">
        <f>SUM(P253:P254)</f>
      </c>
    </row>
    <row r="256">
      <c r="A256" s="98" t="s">
        <v>64801</v>
      </c>
      <c r="B256" s="98" t="s">
        <v>64802</v>
      </c>
      <c r="C256" s="100">
        <v>711</v>
      </c>
      <c r="D256" s="98" t="s">
        <v>64803</v>
      </c>
      <c r="E256" s="98" t="s">
        <v>64804</v>
      </c>
      <c r="F256" s="104">
        <v>45254</v>
      </c>
      <c r="G256" s="104">
        <v>45444</v>
      </c>
      <c r="H256" s="104">
        <v>45808</v>
      </c>
      <c r="J256" s="101">
        <v>925</v>
      </c>
      <c r="K256" s="98" t="s">
        <v>64805</v>
      </c>
      <c r="L256" s="98" t="s">
        <v>64806</v>
      </c>
      <c r="M256" s="98" t="s">
        <v>64807</v>
      </c>
      <c r="N256" s="98" t="s">
        <v>64808</v>
      </c>
      <c r="O256" s="101">
        <v>925</v>
      </c>
      <c r="P256" s="101">
        <v>925</v>
      </c>
      <c r="Q256" s="101">
        <v>0</v>
      </c>
      <c r="R256" s="101">
        <v>1000</v>
      </c>
    </row>
    <row r="257">
      <c r="K257" s="96" t="s">
        <v>64809</v>
      </c>
      <c r="O257" s="85">
        <f>SUM(O256:O256)</f>
      </c>
      <c r="P257" s="85">
        <f>SUM(P256:P256)</f>
      </c>
    </row>
    <row r="258">
      <c r="A258" s="98" t="s">
        <v>64810</v>
      </c>
      <c r="B258" s="98" t="s">
        <v>64811</v>
      </c>
      <c r="C258" s="100">
        <v>711</v>
      </c>
      <c r="D258" s="98" t="s">
        <v>64812</v>
      </c>
      <c r="E258" s="98" t="s">
        <v>64813</v>
      </c>
      <c r="F258" s="104">
        <v>45107</v>
      </c>
      <c r="G258" s="104">
        <v>45658</v>
      </c>
      <c r="H258" s="104">
        <v>45900</v>
      </c>
      <c r="J258" s="101">
        <v>925</v>
      </c>
      <c r="K258" s="98" t="s">
        <v>64814</v>
      </c>
      <c r="L258" s="98" t="s">
        <v>64815</v>
      </c>
      <c r="M258" s="98" t="s">
        <v>64816</v>
      </c>
      <c r="N258" s="98" t="s">
        <v>64817</v>
      </c>
      <c r="O258" s="101">
        <v>975</v>
      </c>
      <c r="P258" s="101">
        <v>975</v>
      </c>
      <c r="Q258" s="101">
        <v>0</v>
      </c>
      <c r="R258" s="101">
        <v>1695</v>
      </c>
    </row>
    <row r="259">
      <c r="K259" s="96" t="s">
        <v>64818</v>
      </c>
      <c r="O259" s="85">
        <f>SUM(O258:O258)</f>
      </c>
      <c r="P259" s="85">
        <f>SUM(P258:P258)</f>
      </c>
    </row>
    <row r="260">
      <c r="A260" s="98" t="s">
        <v>64819</v>
      </c>
      <c r="B260" s="98" t="s">
        <v>64820</v>
      </c>
      <c r="C260" s="100">
        <v>711</v>
      </c>
      <c r="D260" s="98" t="s">
        <v>64821</v>
      </c>
      <c r="E260" s="98" t="s">
        <v>64822</v>
      </c>
      <c r="F260" s="104">
        <v>43089</v>
      </c>
      <c r="G260" s="104">
        <v>45413</v>
      </c>
      <c r="H260" s="104">
        <v>45808</v>
      </c>
      <c r="J260" s="101">
        <v>925</v>
      </c>
      <c r="K260" s="98" t="s">
        <v>64823</v>
      </c>
      <c r="L260" s="98" t="s">
        <v>64824</v>
      </c>
      <c r="M260" s="98" t="s">
        <v>64825</v>
      </c>
      <c r="N260" s="98" t="s">
        <v>64826</v>
      </c>
      <c r="O260" s="101">
        <v>925</v>
      </c>
      <c r="P260" s="101">
        <v>925</v>
      </c>
      <c r="Q260" s="101">
        <v>0</v>
      </c>
      <c r="R260" s="101">
        <v>450</v>
      </c>
    </row>
    <row r="261">
      <c r="K261" s="96" t="s">
        <v>64827</v>
      </c>
      <c r="O261" s="85">
        <f>SUM(O260:O260)</f>
      </c>
      <c r="P261" s="85">
        <f>SUM(P260:P260)</f>
      </c>
    </row>
    <row r="262">
      <c r="A262" s="98" t="s">
        <v>64828</v>
      </c>
      <c r="B262" s="98" t="s">
        <v>64829</v>
      </c>
      <c r="C262" s="100">
        <v>711</v>
      </c>
      <c r="D262" s="98" t="s">
        <v>64830</v>
      </c>
      <c r="E262" s="98" t="s">
        <v>64831</v>
      </c>
      <c r="F262" s="104">
        <v>45621</v>
      </c>
      <c r="G262" s="104">
        <v>45621</v>
      </c>
      <c r="H262" s="104">
        <v>45801</v>
      </c>
      <c r="J262" s="101">
        <v>925</v>
      </c>
      <c r="K262" s="98" t="s">
        <v>64832</v>
      </c>
      <c r="L262" s="98" t="s">
        <v>64833</v>
      </c>
      <c r="M262" s="98" t="s">
        <v>64834</v>
      </c>
      <c r="N262" s="98" t="s">
        <v>64835</v>
      </c>
      <c r="O262" s="101">
        <v>925</v>
      </c>
      <c r="P262" s="101">
        <v>925</v>
      </c>
      <c r="Q262" s="101">
        <v>0</v>
      </c>
      <c r="R262" s="101">
        <v>800</v>
      </c>
    </row>
    <row r="263">
      <c r="K263" s="96" t="s">
        <v>64836</v>
      </c>
      <c r="O263" s="85">
        <f>SUM(O262:O262)</f>
      </c>
      <c r="P263" s="85">
        <f>SUM(P262:P262)</f>
      </c>
    </row>
    <row r="264">
      <c r="A264" s="98" t="s">
        <v>64837</v>
      </c>
      <c r="B264" s="98" t="s">
        <v>64838</v>
      </c>
      <c r="C264" s="100">
        <v>711</v>
      </c>
      <c r="D264" s="98" t="s">
        <v>64839</v>
      </c>
      <c r="E264" s="98" t="s">
        <v>64840</v>
      </c>
      <c r="F264" s="104">
        <v>45035</v>
      </c>
      <c r="G264" s="104">
        <v>45627</v>
      </c>
      <c r="H264" s="104">
        <v>45991</v>
      </c>
      <c r="J264" s="101">
        <v>925</v>
      </c>
      <c r="K264" s="98" t="s">
        <v>64841</v>
      </c>
      <c r="L264" s="98" t="s">
        <v>64842</v>
      </c>
      <c r="M264" s="98" t="s">
        <v>64843</v>
      </c>
      <c r="N264" s="98" t="s">
        <v>64844</v>
      </c>
      <c r="O264" s="101">
        <v>950</v>
      </c>
      <c r="P264" s="101">
        <v>950</v>
      </c>
      <c r="Q264" s="101">
        <v>0</v>
      </c>
      <c r="R264" s="101">
        <v>895</v>
      </c>
    </row>
    <row r="265">
      <c r="K265" s="96" t="s">
        <v>64845</v>
      </c>
      <c r="O265" s="85">
        <f>SUM(O264:O264)</f>
      </c>
      <c r="P265" s="85">
        <f>SUM(P264:P264)</f>
      </c>
    </row>
    <row r="266">
      <c r="A266" s="98" t="s">
        <v>64846</v>
      </c>
      <c r="B266" s="98" t="s">
        <v>64847</v>
      </c>
      <c r="C266" s="100">
        <v>711</v>
      </c>
      <c r="D266" s="98" t="s">
        <v>64848</v>
      </c>
      <c r="E266" s="98" t="s">
        <v>64849</v>
      </c>
      <c r="F266" s="104">
        <v>45415</v>
      </c>
      <c r="G266" s="104">
        <v>45627</v>
      </c>
      <c r="H266" s="104">
        <v>45991</v>
      </c>
      <c r="J266" s="101">
        <v>925</v>
      </c>
      <c r="K266" s="98" t="s">
        <v>64850</v>
      </c>
      <c r="L266" s="98" t="s">
        <v>64851</v>
      </c>
      <c r="M266" s="98" t="s">
        <v>64852</v>
      </c>
      <c r="N266" s="98" t="s">
        <v>64853</v>
      </c>
      <c r="O266" s="101">
        <v>925</v>
      </c>
      <c r="P266" s="101">
        <v>925</v>
      </c>
      <c r="Q266" s="101">
        <v>-1.8</v>
      </c>
      <c r="R266" s="101">
        <v>200</v>
      </c>
    </row>
    <row r="267">
      <c r="L267" s="98" t="s">
        <v>64854</v>
      </c>
      <c r="M267" s="98" t="s">
        <v>64855</v>
      </c>
      <c r="N267" s="98" t="s">
        <v>64856</v>
      </c>
      <c r="O267" s="101">
        <v>92.5</v>
      </c>
      <c r="P267" s="101">
        <v>0</v>
      </c>
    </row>
    <row r="268">
      <c r="L268" s="98" t="s">
        <v>64857</v>
      </c>
      <c r="M268" s="98" t="s">
        <v>64858</v>
      </c>
      <c r="N268" s="98" t="s">
        <v>64859</v>
      </c>
      <c r="O268" s="101">
        <v>25</v>
      </c>
      <c r="P268" s="101">
        <v>0</v>
      </c>
    </row>
    <row r="269">
      <c r="K269" s="96" t="s">
        <v>64860</v>
      </c>
      <c r="O269" s="85">
        <f>SUM(O266:O268)</f>
      </c>
      <c r="P269" s="85">
        <f>SUM(P266:P268)</f>
      </c>
    </row>
    <row r="270">
      <c r="A270" s="98" t="s">
        <v>64861</v>
      </c>
      <c r="B270" s="98" t="s">
        <v>64862</v>
      </c>
      <c r="C270" s="100">
        <v>711</v>
      </c>
      <c r="D270" s="98" t="s">
        <v>64863</v>
      </c>
      <c r="E270" s="98" t="s">
        <v>64864</v>
      </c>
      <c r="F270" s="104">
        <v>44615</v>
      </c>
      <c r="G270" s="104">
        <v>45566</v>
      </c>
      <c r="H270" s="104">
        <v>45961</v>
      </c>
      <c r="J270" s="101">
        <v>1085</v>
      </c>
      <c r="K270" s="98" t="s">
        <v>64865</v>
      </c>
      <c r="L270" s="98" t="s">
        <v>64866</v>
      </c>
      <c r="M270" s="98" t="s">
        <v>64867</v>
      </c>
      <c r="N270" s="98" t="s">
        <v>64868</v>
      </c>
      <c r="O270" s="101">
        <v>175</v>
      </c>
      <c r="P270" s="101">
        <v>175</v>
      </c>
      <c r="Q270" s="101">
        <v>0</v>
      </c>
      <c r="R270" s="101">
        <v>1000</v>
      </c>
    </row>
    <row r="271">
      <c r="L271" s="98" t="s">
        <v>64869</v>
      </c>
      <c r="M271" s="98" t="s">
        <v>64870</v>
      </c>
      <c r="N271" s="98" t="s">
        <v>64871</v>
      </c>
      <c r="O271" s="101">
        <v>925</v>
      </c>
      <c r="P271" s="101">
        <v>925</v>
      </c>
    </row>
    <row r="272">
      <c r="K272" s="96" t="s">
        <v>64872</v>
      </c>
      <c r="O272" s="85">
        <f>SUM(O270:O271)</f>
      </c>
      <c r="P272" s="85">
        <f>SUM(P270:P271)</f>
      </c>
    </row>
    <row r="273">
      <c r="A273" s="98" t="s">
        <v>64873</v>
      </c>
      <c r="B273" s="98" t="s">
        <v>64874</v>
      </c>
      <c r="C273" s="100">
        <v>711</v>
      </c>
      <c r="D273" s="98" t="s">
        <v>64875</v>
      </c>
      <c r="E273" s="98" t="s">
        <v>64876</v>
      </c>
      <c r="F273" s="104">
        <v>45408</v>
      </c>
      <c r="G273" s="104">
        <v>45597</v>
      </c>
      <c r="H273" s="104">
        <v>45961</v>
      </c>
      <c r="J273" s="101">
        <v>925</v>
      </c>
      <c r="K273" s="98" t="s">
        <v>64877</v>
      </c>
      <c r="L273" s="98" t="s">
        <v>64878</v>
      </c>
      <c r="M273" s="98" t="s">
        <v>64879</v>
      </c>
      <c r="N273" s="98" t="s">
        <v>64880</v>
      </c>
      <c r="O273" s="101">
        <v>925</v>
      </c>
      <c r="P273" s="101">
        <v>925</v>
      </c>
      <c r="Q273" s="101">
        <v>0</v>
      </c>
      <c r="R273" s="101">
        <v>400</v>
      </c>
    </row>
    <row r="274">
      <c r="K274" s="96" t="s">
        <v>64881</v>
      </c>
      <c r="O274" s="85">
        <f>SUM(O273:O273)</f>
      </c>
      <c r="P274" s="85">
        <f>SUM(P273:P273)</f>
      </c>
    </row>
    <row r="275">
      <c r="A275" s="98" t="s">
        <v>64882</v>
      </c>
      <c r="B275" s="98" t="s">
        <v>64883</v>
      </c>
      <c r="C275" s="100">
        <v>711</v>
      </c>
      <c r="D275" s="98" t="s">
        <v>64884</v>
      </c>
      <c r="E275" s="98" t="s">
        <v>64885</v>
      </c>
      <c r="F275" s="104">
        <v>39823</v>
      </c>
      <c r="G275" s="104">
        <v>45505</v>
      </c>
      <c r="H275" s="104">
        <v>45900</v>
      </c>
      <c r="J275" s="101">
        <v>925</v>
      </c>
      <c r="K275" s="98" t="s">
        <v>64886</v>
      </c>
      <c r="L275" s="98" t="s">
        <v>64887</v>
      </c>
      <c r="M275" s="98" t="s">
        <v>64888</v>
      </c>
      <c r="N275" s="98" t="s">
        <v>64889</v>
      </c>
      <c r="O275" s="101">
        <v>925</v>
      </c>
      <c r="P275" s="101">
        <v>925</v>
      </c>
      <c r="Q275" s="101">
        <v>0</v>
      </c>
      <c r="R275" s="101">
        <v>200</v>
      </c>
    </row>
    <row r="276">
      <c r="K276" s="96" t="s">
        <v>64890</v>
      </c>
      <c r="O276" s="85">
        <f>SUM(O275:O275)</f>
      </c>
      <c r="P276" s="85">
        <f>SUM(P275:P275)</f>
      </c>
    </row>
    <row r="277">
      <c r="A277" s="98" t="s">
        <v>64891</v>
      </c>
      <c r="B277" s="98" t="s">
        <v>64892</v>
      </c>
      <c r="C277" s="100">
        <v>711</v>
      </c>
      <c r="D277" s="98" t="s">
        <v>64893</v>
      </c>
      <c r="E277" s="98" t="s">
        <v>64894</v>
      </c>
      <c r="F277" s="104">
        <v>44743</v>
      </c>
      <c r="G277" s="104">
        <v>45717</v>
      </c>
      <c r="H277" s="104">
        <v>45900</v>
      </c>
      <c r="J277" s="101">
        <v>925</v>
      </c>
      <c r="K277" s="98" t="s">
        <v>64895</v>
      </c>
      <c r="L277" s="98" t="s">
        <v>64896</v>
      </c>
      <c r="M277" s="98" t="s">
        <v>64897</v>
      </c>
      <c r="N277" s="98" t="s">
        <v>64898</v>
      </c>
      <c r="O277" s="101">
        <v>975</v>
      </c>
      <c r="P277" s="101">
        <v>975</v>
      </c>
      <c r="Q277" s="101">
        <v>0</v>
      </c>
      <c r="R277" s="101">
        <v>800</v>
      </c>
    </row>
    <row r="278">
      <c r="K278" s="96" t="s">
        <v>64899</v>
      </c>
      <c r="O278" s="85">
        <f>SUM(O277:O277)</f>
      </c>
      <c r="P278" s="85">
        <f>SUM(P277:P277)</f>
      </c>
    </row>
    <row r="279">
      <c r="A279" s="98" t="s">
        <v>64900</v>
      </c>
      <c r="B279" s="98" t="s">
        <v>64901</v>
      </c>
      <c r="C279" s="100">
        <v>1105</v>
      </c>
      <c r="D279" s="98" t="s">
        <v>64902</v>
      </c>
      <c r="E279" s="98" t="s">
        <v>64903</v>
      </c>
      <c r="F279" s="104">
        <v>43273</v>
      </c>
      <c r="G279" s="104">
        <v>45748</v>
      </c>
      <c r="H279" s="104">
        <v>46142</v>
      </c>
      <c r="J279" s="101">
        <v>1125</v>
      </c>
      <c r="K279" s="98" t="s">
        <v>64904</v>
      </c>
      <c r="L279" s="98" t="s">
        <v>64905</v>
      </c>
      <c r="M279" s="98" t="s">
        <v>64906</v>
      </c>
      <c r="N279" s="98" t="s">
        <v>64907</v>
      </c>
      <c r="O279" s="101">
        <v>1150</v>
      </c>
      <c r="P279" s="101">
        <v>1150</v>
      </c>
      <c r="Q279" s="101">
        <v>0</v>
      </c>
      <c r="R279" s="101">
        <v>650</v>
      </c>
    </row>
    <row r="280">
      <c r="K280" s="96" t="s">
        <v>64908</v>
      </c>
      <c r="O280" s="85">
        <f>SUM(O279:O279)</f>
      </c>
      <c r="P280" s="85">
        <f>SUM(P279:P279)</f>
      </c>
    </row>
    <row r="281">
      <c r="A281" s="98" t="s">
        <v>64909</v>
      </c>
      <c r="B281" s="98" t="s">
        <v>64910</v>
      </c>
      <c r="C281" s="100">
        <v>1105</v>
      </c>
      <c r="D281" s="98" t="s">
        <v>64911</v>
      </c>
      <c r="E281" s="98" t="s">
        <v>64912</v>
      </c>
      <c r="F281" s="104">
        <v>44578</v>
      </c>
      <c r="G281" s="104">
        <v>45566</v>
      </c>
      <c r="H281" s="104">
        <v>45961</v>
      </c>
      <c r="J281" s="101">
        <v>1125</v>
      </c>
      <c r="K281" s="98" t="s">
        <v>64913</v>
      </c>
      <c r="L281" s="98" t="s">
        <v>64914</v>
      </c>
      <c r="M281" s="98" t="s">
        <v>64915</v>
      </c>
      <c r="N281" s="98" t="s">
        <v>64916</v>
      </c>
      <c r="O281" s="101">
        <v>1125</v>
      </c>
      <c r="P281" s="101">
        <v>1125</v>
      </c>
      <c r="Q281" s="101">
        <v>0</v>
      </c>
      <c r="R281" s="101">
        <v>1200</v>
      </c>
    </row>
    <row r="282">
      <c r="K282" s="96" t="s">
        <v>64917</v>
      </c>
      <c r="O282" s="85">
        <f>SUM(O281:O281)</f>
      </c>
      <c r="P282" s="85">
        <f>SUM(P281:P281)</f>
      </c>
    </row>
    <row r="283">
      <c r="A283" s="98" t="s">
        <v>64918</v>
      </c>
      <c r="B283" s="98" t="s">
        <v>64919</v>
      </c>
      <c r="C283" s="100">
        <v>1105</v>
      </c>
      <c r="D283" s="98" t="s">
        <v>64920</v>
      </c>
      <c r="E283" s="98" t="s">
        <v>64921</v>
      </c>
      <c r="F283" s="104">
        <v>45219</v>
      </c>
      <c r="G283" s="104">
        <v>45597</v>
      </c>
      <c r="H283" s="104">
        <v>45961</v>
      </c>
      <c r="J283" s="101">
        <v>1285</v>
      </c>
      <c r="K283" s="98" t="s">
        <v>64922</v>
      </c>
      <c r="L283" s="98" t="s">
        <v>64923</v>
      </c>
      <c r="M283" s="98" t="s">
        <v>64924</v>
      </c>
      <c r="N283" s="98" t="s">
        <v>64925</v>
      </c>
      <c r="O283" s="101">
        <v>175</v>
      </c>
      <c r="P283" s="101">
        <v>175</v>
      </c>
      <c r="Q283" s="101">
        <v>0</v>
      </c>
      <c r="R283" s="101">
        <v>400</v>
      </c>
    </row>
    <row r="284">
      <c r="L284" s="98" t="s">
        <v>64926</v>
      </c>
      <c r="M284" s="98" t="s">
        <v>64927</v>
      </c>
      <c r="N284" s="98" t="s">
        <v>64928</v>
      </c>
      <c r="O284" s="101">
        <v>1175</v>
      </c>
      <c r="P284" s="101">
        <v>1175</v>
      </c>
    </row>
    <row r="285">
      <c r="K285" s="96" t="s">
        <v>64929</v>
      </c>
      <c r="O285" s="85">
        <f>SUM(O283:O284)</f>
      </c>
      <c r="P285" s="85">
        <f>SUM(P283:P284)</f>
      </c>
    </row>
    <row r="286">
      <c r="A286" s="98" t="s">
        <v>64930</v>
      </c>
      <c r="B286" s="98" t="s">
        <v>64931</v>
      </c>
      <c r="C286" s="100">
        <v>1105</v>
      </c>
      <c r="D286" s="98" t="s">
        <v>64932</v>
      </c>
      <c r="E286" s="98" t="s">
        <v>64933</v>
      </c>
      <c r="F286" s="104">
        <v>42475</v>
      </c>
      <c r="G286" s="104">
        <v>45566</v>
      </c>
      <c r="H286" s="104">
        <v>45961</v>
      </c>
      <c r="J286" s="101">
        <v>1125</v>
      </c>
      <c r="K286" s="98" t="s">
        <v>64934</v>
      </c>
      <c r="L286" s="98" t="s">
        <v>64935</v>
      </c>
      <c r="M286" s="98" t="s">
        <v>64936</v>
      </c>
      <c r="N286" s="98" t="s">
        <v>64937</v>
      </c>
      <c r="O286" s="101">
        <v>1125</v>
      </c>
      <c r="P286" s="101">
        <v>1125</v>
      </c>
      <c r="Q286" s="101">
        <v>0</v>
      </c>
      <c r="R286" s="101">
        <v>400</v>
      </c>
    </row>
    <row r="287">
      <c r="K287" s="96" t="s">
        <v>64938</v>
      </c>
      <c r="O287" s="85">
        <f>SUM(O286:O286)</f>
      </c>
      <c r="P287" s="85">
        <f>SUM(P286:P286)</f>
      </c>
    </row>
    <row r="288">
      <c r="A288" s="98" t="s">
        <v>64939</v>
      </c>
      <c r="B288" s="98" t="s">
        <v>64940</v>
      </c>
      <c r="C288" s="100">
        <v>1105</v>
      </c>
      <c r="D288" s="98" t="s">
        <v>64941</v>
      </c>
      <c r="E288" s="98" t="s">
        <v>64942</v>
      </c>
      <c r="F288" s="104">
        <v>41852</v>
      </c>
      <c r="G288" s="104">
        <v>45536</v>
      </c>
      <c r="H288" s="104">
        <v>45900</v>
      </c>
      <c r="J288" s="101">
        <v>1125</v>
      </c>
      <c r="K288" s="98" t="s">
        <v>64943</v>
      </c>
      <c r="L288" s="98" t="s">
        <v>64944</v>
      </c>
      <c r="M288" s="98" t="s">
        <v>64945</v>
      </c>
      <c r="N288" s="98" t="s">
        <v>64946</v>
      </c>
      <c r="O288" s="101">
        <v>1125</v>
      </c>
      <c r="P288" s="101">
        <v>1125</v>
      </c>
      <c r="Q288" s="101">
        <v>0</v>
      </c>
      <c r="R288" s="101">
        <v>450</v>
      </c>
    </row>
    <row r="289">
      <c r="K289" s="96" t="s">
        <v>64947</v>
      </c>
      <c r="O289" s="85">
        <f>SUM(O288:O288)</f>
      </c>
      <c r="P289" s="85">
        <f>SUM(P288:P288)</f>
      </c>
    </row>
    <row r="290">
      <c r="A290" s="98" t="s">
        <v>64948</v>
      </c>
      <c r="B290" s="98" t="s">
        <v>64949</v>
      </c>
      <c r="C290" s="100">
        <v>1105</v>
      </c>
      <c r="D290" s="98" t="s">
        <v>64950</v>
      </c>
      <c r="E290" s="98" t="s">
        <v>64951</v>
      </c>
      <c r="F290" s="104">
        <v>45485</v>
      </c>
      <c r="G290" s="104">
        <v>45689</v>
      </c>
      <c r="H290" s="104">
        <v>46081</v>
      </c>
      <c r="J290" s="101">
        <v>1285</v>
      </c>
      <c r="K290" s="98" t="s">
        <v>64952</v>
      </c>
      <c r="L290" s="98" t="s">
        <v>64953</v>
      </c>
      <c r="M290" s="98" t="s">
        <v>64954</v>
      </c>
      <c r="N290" s="98" t="s">
        <v>64955</v>
      </c>
      <c r="O290" s="101">
        <v>175</v>
      </c>
      <c r="P290" s="101">
        <v>175</v>
      </c>
      <c r="Q290" s="101">
        <v>0</v>
      </c>
      <c r="R290" s="101">
        <v>800</v>
      </c>
    </row>
    <row r="291">
      <c r="L291" s="98" t="s">
        <v>64956</v>
      </c>
      <c r="M291" s="98" t="s">
        <v>64957</v>
      </c>
      <c r="N291" s="98" t="s">
        <v>64958</v>
      </c>
      <c r="O291" s="101">
        <v>1125</v>
      </c>
      <c r="P291" s="101">
        <v>1125</v>
      </c>
    </row>
    <row r="292">
      <c r="K292" s="96" t="s">
        <v>64959</v>
      </c>
      <c r="O292" s="85">
        <f>SUM(O290:O291)</f>
      </c>
      <c r="P292" s="85">
        <f>SUM(P290:P291)</f>
      </c>
    </row>
    <row r="293">
      <c r="A293" s="98" t="s">
        <v>64960</v>
      </c>
      <c r="B293" s="98" t="s">
        <v>64961</v>
      </c>
      <c r="C293" s="100">
        <v>1105</v>
      </c>
      <c r="D293" s="98" t="s">
        <v>64962</v>
      </c>
      <c r="E293" s="98" t="s">
        <v>64963</v>
      </c>
      <c r="F293" s="104">
        <v>44032</v>
      </c>
      <c r="G293" s="104">
        <v>45566</v>
      </c>
      <c r="H293" s="104">
        <v>45961</v>
      </c>
      <c r="J293" s="101">
        <v>1285</v>
      </c>
      <c r="K293" s="98" t="s">
        <v>64964</v>
      </c>
      <c r="L293" s="98" t="s">
        <v>64965</v>
      </c>
      <c r="M293" s="98" t="s">
        <v>64966</v>
      </c>
      <c r="N293" s="98" t="s">
        <v>64967</v>
      </c>
      <c r="O293" s="101">
        <v>175</v>
      </c>
      <c r="P293" s="101">
        <v>175</v>
      </c>
      <c r="Q293" s="101">
        <v>0</v>
      </c>
      <c r="R293" s="101">
        <v>400</v>
      </c>
    </row>
    <row r="294">
      <c r="L294" s="98" t="s">
        <v>64968</v>
      </c>
      <c r="M294" s="98" t="s">
        <v>64969</v>
      </c>
      <c r="N294" s="98" t="s">
        <v>64970</v>
      </c>
      <c r="O294" s="101">
        <v>1125</v>
      </c>
      <c r="P294" s="101">
        <v>1125</v>
      </c>
    </row>
    <row r="295">
      <c r="K295" s="96" t="s">
        <v>64971</v>
      </c>
      <c r="O295" s="85">
        <f>SUM(O293:O294)</f>
      </c>
      <c r="P295" s="85">
        <f>SUM(P293:P294)</f>
      </c>
    </row>
    <row r="296">
      <c r="A296" s="98" t="s">
        <v>64972</v>
      </c>
      <c r="B296" s="98" t="s">
        <v>64973</v>
      </c>
      <c r="C296" s="100">
        <v>1105</v>
      </c>
      <c r="D296" s="98" t="s">
        <v>64974</v>
      </c>
      <c r="E296" s="98" t="s">
        <v>64975</v>
      </c>
      <c r="F296" s="104">
        <v>45499</v>
      </c>
      <c r="G296" s="104">
        <v>45499</v>
      </c>
      <c r="H296" s="104">
        <v>45838</v>
      </c>
      <c r="J296" s="101">
        <v>1125</v>
      </c>
      <c r="K296" s="98" t="s">
        <v>64976</v>
      </c>
      <c r="L296" s="98" t="s">
        <v>64977</v>
      </c>
      <c r="M296" s="98" t="s">
        <v>64978</v>
      </c>
      <c r="N296" s="98" t="s">
        <v>64979</v>
      </c>
      <c r="O296" s="101">
        <v>1125</v>
      </c>
      <c r="P296" s="101">
        <v>1125</v>
      </c>
      <c r="Q296" s="101">
        <v>0</v>
      </c>
      <c r="R296" s="101">
        <v>400</v>
      </c>
    </row>
    <row r="297">
      <c r="K297" s="96" t="s">
        <v>64980</v>
      </c>
      <c r="O297" s="85">
        <f>SUM(O296:O296)</f>
      </c>
      <c r="P297" s="85">
        <f>SUM(P296:P296)</f>
      </c>
    </row>
    <row r="298">
      <c r="A298" s="98" t="s">
        <v>64981</v>
      </c>
      <c r="B298" s="98" t="s">
        <v>64982</v>
      </c>
      <c r="C298" s="100">
        <v>1105</v>
      </c>
      <c r="D298" s="98" t="s">
        <v>64983</v>
      </c>
      <c r="E298" s="98" t="s">
        <v>64984</v>
      </c>
      <c r="F298" s="104">
        <v>44741</v>
      </c>
      <c r="G298" s="104">
        <v>45658</v>
      </c>
      <c r="H298" s="104">
        <v>45838</v>
      </c>
      <c r="J298" s="101">
        <v>1285</v>
      </c>
      <c r="K298" s="98" t="s">
        <v>64985</v>
      </c>
      <c r="L298" s="98" t="s">
        <v>64986</v>
      </c>
      <c r="M298" s="98" t="s">
        <v>64987</v>
      </c>
      <c r="N298" s="98" t="s">
        <v>64988</v>
      </c>
      <c r="O298" s="101">
        <v>175</v>
      </c>
      <c r="P298" s="101">
        <v>175</v>
      </c>
      <c r="Q298" s="101">
        <v>0</v>
      </c>
      <c r="R298" s="101">
        <v>1000</v>
      </c>
    </row>
    <row r="299">
      <c r="L299" s="98" t="s">
        <v>64989</v>
      </c>
      <c r="M299" s="98" t="s">
        <v>64990</v>
      </c>
      <c r="N299" s="98" t="s">
        <v>64991</v>
      </c>
      <c r="O299" s="101">
        <v>1175</v>
      </c>
      <c r="P299" s="101">
        <v>1175</v>
      </c>
    </row>
    <row r="300">
      <c r="K300" s="96" t="s">
        <v>64992</v>
      </c>
      <c r="O300" s="85">
        <f>SUM(O298:O299)</f>
      </c>
      <c r="P300" s="85">
        <f>SUM(P298:P299)</f>
      </c>
    </row>
    <row r="301">
      <c r="A301" s="98" t="s">
        <v>64993</v>
      </c>
      <c r="B301" s="98" t="s">
        <v>64994</v>
      </c>
      <c r="C301" s="100">
        <v>1105</v>
      </c>
      <c r="D301" s="98" t="s">
        <v>64995</v>
      </c>
      <c r="E301" s="98" t="s">
        <v>64996</v>
      </c>
      <c r="F301" s="104">
        <v>45212</v>
      </c>
      <c r="G301" s="104">
        <v>45413</v>
      </c>
      <c r="H301" s="104">
        <v>45777</v>
      </c>
      <c r="J301" s="101">
        <v>1125</v>
      </c>
      <c r="K301" s="98" t="s">
        <v>64997</v>
      </c>
      <c r="L301" s="98" t="s">
        <v>64998</v>
      </c>
      <c r="M301" s="98" t="s">
        <v>64999</v>
      </c>
      <c r="N301" s="98" t="s">
        <v>65000</v>
      </c>
      <c r="O301" s="101">
        <v>1125</v>
      </c>
      <c r="P301" s="101">
        <v>1125</v>
      </c>
      <c r="Q301" s="101">
        <v>-25</v>
      </c>
      <c r="R301" s="101">
        <v>1500</v>
      </c>
    </row>
    <row r="302">
      <c r="L302" s="98" t="s">
        <v>65001</v>
      </c>
      <c r="M302" s="98" t="s">
        <v>65002</v>
      </c>
      <c r="N302" s="98" t="s">
        <v>65003</v>
      </c>
      <c r="O302" s="101">
        <v>25</v>
      </c>
      <c r="P302" s="101">
        <v>0</v>
      </c>
    </row>
    <row r="303">
      <c r="L303" s="98" t="s">
        <v>65004</v>
      </c>
      <c r="M303" s="98" t="s">
        <v>65005</v>
      </c>
      <c r="N303" s="98" t="s">
        <v>65006</v>
      </c>
      <c r="O303" s="101">
        <v>-25</v>
      </c>
      <c r="P303" s="101">
        <v>0</v>
      </c>
    </row>
    <row r="304">
      <c r="K304" s="96" t="s">
        <v>65007</v>
      </c>
      <c r="O304" s="85">
        <f>SUM(O301:O303)</f>
      </c>
      <c r="P304" s="85">
        <f>SUM(P301:P303)</f>
      </c>
    </row>
    <row r="305">
      <c r="A305" s="98" t="s">
        <v>65008</v>
      </c>
      <c r="B305" s="98" t="s">
        <v>65009</v>
      </c>
      <c r="C305" s="100">
        <v>1105</v>
      </c>
      <c r="D305" s="98" t="s">
        <v>65010</v>
      </c>
      <c r="E305" s="98" t="s">
        <v>65011</v>
      </c>
      <c r="F305" s="104">
        <v>45240</v>
      </c>
      <c r="G305" s="104">
        <v>45444</v>
      </c>
      <c r="H305" s="104">
        <v>45808</v>
      </c>
      <c r="J305" s="101">
        <v>1285</v>
      </c>
      <c r="K305" s="98" t="s">
        <v>65012</v>
      </c>
      <c r="L305" s="98" t="s">
        <v>65013</v>
      </c>
      <c r="M305" s="98" t="s">
        <v>65014</v>
      </c>
      <c r="N305" s="98" t="s">
        <v>65015</v>
      </c>
      <c r="O305" s="101">
        <v>175</v>
      </c>
      <c r="P305" s="101">
        <v>175</v>
      </c>
      <c r="Q305" s="101">
        <v>0</v>
      </c>
      <c r="R305" s="101">
        <v>400</v>
      </c>
    </row>
    <row r="306">
      <c r="L306" s="98" t="s">
        <v>65016</v>
      </c>
      <c r="M306" s="98" t="s">
        <v>65017</v>
      </c>
      <c r="N306" s="98" t="s">
        <v>65018</v>
      </c>
      <c r="O306" s="101">
        <v>1125</v>
      </c>
      <c r="P306" s="101">
        <v>1125</v>
      </c>
    </row>
    <row r="307">
      <c r="K307" s="96" t="s">
        <v>65019</v>
      </c>
      <c r="O307" s="85">
        <f>SUM(O305:O306)</f>
      </c>
      <c r="P307" s="85">
        <f>SUM(P305:P306)</f>
      </c>
    </row>
    <row r="308">
      <c r="A308" s="98" t="s">
        <v>65020</v>
      </c>
      <c r="B308" s="98" t="s">
        <v>65021</v>
      </c>
      <c r="C308" s="100">
        <v>1105</v>
      </c>
      <c r="D308" s="98" t="s">
        <v>65022</v>
      </c>
      <c r="E308" s="98" t="s">
        <v>65023</v>
      </c>
      <c r="J308" s="101">
        <v>1350</v>
      </c>
      <c r="K308" s="98" t="s">
        <v>65024</v>
      </c>
      <c r="L308" s="98" t="s">
        <v>65024</v>
      </c>
      <c r="O308" s="101">
        <v>0</v>
      </c>
      <c r="P308" s="101">
        <v>0</v>
      </c>
    </row>
    <row r="309">
      <c r="K309" s="96" t="s">
        <v>65025</v>
      </c>
      <c r="O309" s="85">
        <f>SUM(O308:O308)</f>
      </c>
      <c r="P309" s="85">
        <f>SUM(P308:P308)</f>
      </c>
    </row>
    <row r="310">
      <c r="A310" s="98" t="s">
        <v>65026</v>
      </c>
      <c r="B310" s="98" t="s">
        <v>65027</v>
      </c>
      <c r="C310" s="100">
        <v>1105</v>
      </c>
      <c r="D310" s="98" t="s">
        <v>65028</v>
      </c>
      <c r="E310" s="98" t="s">
        <v>65029</v>
      </c>
      <c r="F310" s="104">
        <v>45490</v>
      </c>
      <c r="G310" s="104">
        <v>45689</v>
      </c>
      <c r="H310" s="104">
        <v>45930</v>
      </c>
      <c r="J310" s="101">
        <v>1125</v>
      </c>
      <c r="K310" s="98" t="s">
        <v>65030</v>
      </c>
      <c r="L310" s="98" t="s">
        <v>65031</v>
      </c>
      <c r="M310" s="98" t="s">
        <v>65032</v>
      </c>
      <c r="N310" s="98" t="s">
        <v>65033</v>
      </c>
      <c r="O310" s="101">
        <v>1175</v>
      </c>
      <c r="P310" s="101">
        <v>1175</v>
      </c>
      <c r="Q310" s="101">
        <v>0</v>
      </c>
      <c r="R310" s="101">
        <v>600</v>
      </c>
    </row>
    <row r="311">
      <c r="K311" s="96" t="s">
        <v>65034</v>
      </c>
      <c r="O311" s="85">
        <f>SUM(O310:O310)</f>
      </c>
      <c r="P311" s="85">
        <f>SUM(P310:P310)</f>
      </c>
    </row>
    <row r="312">
      <c r="A312" s="98" t="s">
        <v>65035</v>
      </c>
      <c r="B312" s="98" t="s">
        <v>65036</v>
      </c>
      <c r="C312" s="100">
        <v>1105</v>
      </c>
      <c r="D312" s="98" t="s">
        <v>65037</v>
      </c>
      <c r="E312" s="98" t="s">
        <v>65038</v>
      </c>
      <c r="F312" s="104">
        <v>45689</v>
      </c>
      <c r="G312" s="104">
        <v>45689</v>
      </c>
      <c r="H312" s="104">
        <v>45869</v>
      </c>
      <c r="J312" s="101">
        <v>1125</v>
      </c>
      <c r="K312" s="98" t="s">
        <v>65039</v>
      </c>
      <c r="L312" s="98" t="s">
        <v>65040</v>
      </c>
      <c r="M312" s="98" t="s">
        <v>65041</v>
      </c>
      <c r="N312" s="98" t="s">
        <v>65042</v>
      </c>
      <c r="O312" s="101">
        <v>1125</v>
      </c>
      <c r="P312" s="101">
        <v>1125</v>
      </c>
      <c r="Q312" s="101">
        <v>0</v>
      </c>
      <c r="R312" s="101">
        <v>1525</v>
      </c>
    </row>
    <row r="313">
      <c r="K313" s="96" t="s">
        <v>65043</v>
      </c>
      <c r="O313" s="85">
        <f>SUM(O312:O312)</f>
      </c>
      <c r="P313" s="85">
        <f>SUM(P312:P312)</f>
      </c>
    </row>
    <row r="314">
      <c r="B314" s="81" t="s">
        <v>65044</v>
      </c>
      <c r="C314" s="69">
        <f>SUM(C8:C11)+SUM(C13:C14)+SUM(C16:C18)+SUM(C20:C21)+SUM(C23:C23)+SUM(C25:C26)+SUM(C28:C29)+SUM(C31:C31)+SUM(C33:C34)+SUM(C36:C37)+SUM(C39:C39)+SUM(C41:C42)+SUM(C44:C44)+SUM(C46:C47)+SUM(C49:C51)+SUM(C53:C54)+SUM(C56:C58)+SUM(C60:C62)+SUM(C64:C66)+SUM(C68:C70)+SUM(C72:C73)+SUM(C75:C76)+SUM(C78:C79)+SUM(C81:C84)+SUM(C86:C88)+SUM(C90:C92)+SUM(C94:C95)+SUM(C97:C98)+SUM(C100:C102)+SUM(C104:C105)+SUM(C107:C108)+SUM(C110:C111)+SUM(C113:C114)+SUM(C116:C117)+SUM(C119:C120)+SUM(C122:C124)+SUM(C126:C128)+SUM(C130:C132)+SUM(C134:C136)+SUM(C138:C140)+SUM(C142:C144)+SUM(C146:C148)+SUM(C150:C152)+SUM(C154:C156)+SUM(C158:C160)+SUM(C162:C163)+SUM(C165:C166)+SUM(C168:C169)+SUM(C171:C171)+SUM(C173:C173)+SUM(C175:C175)+SUM(C177:C178)+SUM(C180:C182)+SUM(C184:C185)+SUM(C187:C187)+SUM(C189:C189)+SUM(C191:C192)+SUM(C194:C195)+SUM(C197:C198)+SUM(C200:C200)+SUM(C202:C202)+SUM(C204:C206)+SUM(C208:C209)+SUM(C211:C211)+SUM(C213:C213)+SUM(C215:C216)+SUM(C218:C219)+SUM(C221:C221)+SUM(C223:C223)+SUM(C225:C225)+SUM(C227:C228)+SUM(C230:C230)+SUM(C232:C232)+SUM(C234:C234)+SUM(C236:C237)+SUM(C239:C239)+SUM(C241:C241)+SUM(C243:C243)+SUM(C245:C246)+SUM(C248:C248)+SUM(C250:C251)+SUM(C253:C254)+SUM(C256:C256)+SUM(C258:C258)+SUM(C260:C260)+SUM(C262:C262)+SUM(C264:C264)+SUM(C266:C268)+SUM(C270:C271)+SUM(C273:C273)+SUM(C275:C275)+SUM(C277:C277)+SUM(C279:C279)+SUM(C281:C281)+SUM(C283:C284)+SUM(C286:C286)+SUM(C288:C288)+SUM(C290:C291)+SUM(C293:C294)+SUM(C296:C296)+SUM(C298:C299)+SUM(C301:C303)+SUM(C305:C306)+SUM(C308:C308)+SUM(C310:C310)+SUM(C312:C312)</f>
      </c>
      <c r="J314" s="70">
        <f>SUM(J8:J11)+SUM(J13:J14)+SUM(J16:J18)+SUM(J20:J21)+SUM(J23:J23)+SUM(J25:J26)+SUM(J28:J29)+SUM(J31:J31)+SUM(J33:J34)+SUM(J36:J37)+SUM(J39:J39)+SUM(J41:J42)+SUM(J44:J44)+SUM(J46:J47)+SUM(J49:J51)+SUM(J53:J54)+SUM(J56:J58)+SUM(J60:J62)+SUM(J64:J66)+SUM(J68:J70)+SUM(J72:J73)+SUM(J75:J76)+SUM(J78:J79)+SUM(J81:J84)+SUM(J86:J88)+SUM(J90:J92)+SUM(J94:J95)+SUM(J97:J98)+SUM(J100:J102)+SUM(J104:J105)+SUM(J107:J108)+SUM(J110:J111)+SUM(J113:J114)+SUM(J116:J117)+SUM(J119:J120)+SUM(J122:J124)+SUM(J126:J128)+SUM(J130:J132)+SUM(J134:J136)+SUM(J138:J140)+SUM(J142:J144)+SUM(J146:J148)+SUM(J150:J152)+SUM(J154:J156)+SUM(J158:J160)+SUM(J162:J163)+SUM(J165:J166)+SUM(J168:J169)+SUM(J171:J171)+SUM(J173:J173)+SUM(J175:J175)+SUM(J177:J178)+SUM(J180:J182)+SUM(J184:J185)+SUM(J187:J187)+SUM(J189:J189)+SUM(J191:J192)+SUM(J194:J195)+SUM(J197:J198)+SUM(J200:J200)+SUM(J202:J202)+SUM(J204:J206)+SUM(J208:J209)+SUM(J211:J211)+SUM(J213:J213)+SUM(J215:J216)+SUM(J218:J219)+SUM(J221:J221)+SUM(J223:J223)+SUM(J225:J225)+SUM(J227:J228)+SUM(J230:J230)+SUM(J232:J232)+SUM(J234:J234)+SUM(J236:J237)+SUM(J239:J239)+SUM(J241:J241)+SUM(J243:J243)+SUM(J245:J246)+SUM(J248:J248)+SUM(J250:J251)+SUM(J253:J254)+SUM(J256:J256)+SUM(J258:J258)+SUM(J260:J260)+SUM(J262:J262)+SUM(J264:J264)+SUM(J266:J268)+SUM(J270:J271)+SUM(J273:J273)+SUM(J275:J275)+SUM(J277:J277)+SUM(J279:J279)+SUM(J281:J281)+SUM(J283:J284)+SUM(J286:J286)+SUM(J288:J288)+SUM(J290:J291)+SUM(J293:J294)+SUM(J296:J296)+SUM(J298:J299)+SUM(J301:J303)+SUM(J305:J306)+SUM(J308:J308)+SUM(J310:J310)+SUM(J312:J312)</f>
      </c>
      <c r="O314" s="70">
        <f>SUM(O8:O11)+SUM(O13:O14)+SUM(O16:O18)+SUM(O20:O21)+SUM(O23:O23)+SUM(O25:O26)+SUM(O28:O29)+SUM(O31:O31)+SUM(O33:O34)+SUM(O36:O37)+SUM(O39:O39)+SUM(O41:O42)+SUM(O44:O44)+SUM(O46:O47)+SUM(O49:O51)+SUM(O53:O54)+SUM(O56:O58)+SUM(O60:O62)+SUM(O64:O66)+SUM(O68:O70)+SUM(O72:O73)+SUM(O75:O76)+SUM(O78:O79)+SUM(O81:O84)+SUM(O86:O88)+SUM(O90:O92)+SUM(O94:O95)+SUM(O97:O98)+SUM(O100:O102)+SUM(O104:O105)+SUM(O107:O108)+SUM(O110:O111)+SUM(O113:O114)+SUM(O116:O117)+SUM(O119:O120)+SUM(O122:O124)+SUM(O126:O128)+SUM(O130:O132)+SUM(O134:O136)+SUM(O138:O140)+SUM(O142:O144)+SUM(O146:O148)+SUM(O150:O152)+SUM(O154:O156)+SUM(O158:O160)+SUM(O162:O163)+SUM(O165:O166)+SUM(O168:O169)+SUM(O171:O171)+SUM(O173:O173)+SUM(O175:O175)+SUM(O177:O178)+SUM(O180:O182)+SUM(O184:O185)+SUM(O187:O187)+SUM(O189:O189)+SUM(O191:O192)+SUM(O194:O195)+SUM(O197:O198)+SUM(O200:O200)+SUM(O202:O202)+SUM(O204:O206)+SUM(O208:O209)+SUM(O211:O211)+SUM(O213:O213)+SUM(O215:O216)+SUM(O218:O219)+SUM(O221:O221)+SUM(O223:O223)+SUM(O225:O225)+SUM(O227:O228)+SUM(O230:O230)+SUM(O232:O232)+SUM(O234:O234)+SUM(O236:O237)+SUM(O239:O239)+SUM(O241:O241)+SUM(O243:O243)+SUM(O245:O246)+SUM(O248:O248)+SUM(O250:O251)+SUM(O253:O254)+SUM(O256:O256)+SUM(O258:O258)+SUM(O260:O260)+SUM(O262:O262)+SUM(O264:O264)+SUM(O266:O268)+SUM(O270:O271)+SUM(O273:O273)+SUM(O275:O275)+SUM(O277:O277)+SUM(O279:O279)+SUM(O281:O281)+SUM(O283:O284)+SUM(O286:O286)+SUM(O288:O288)+SUM(O290:O291)+SUM(O293:O294)+SUM(O296:O296)+SUM(O298:O299)+SUM(O301:O303)+SUM(O305:O306)+SUM(O308:O308)+SUM(O310:O310)+SUM(O312:O312)</f>
      </c>
      <c r="P314" s="70">
        <f>SUM(P8:P11)+SUM(P13:P14)+SUM(P16:P18)+SUM(P20:P21)+SUM(P23:P23)+SUM(P25:P26)+SUM(P28:P29)+SUM(P31:P31)+SUM(P33:P34)+SUM(P36:P37)+SUM(P39:P39)+SUM(P41:P42)+SUM(P44:P44)+SUM(P46:P47)+SUM(P49:P51)+SUM(P53:P54)+SUM(P56:P58)+SUM(P60:P62)+SUM(P64:P66)+SUM(P68:P70)+SUM(P72:P73)+SUM(P75:P76)+SUM(P78:P79)+SUM(P81:P84)+SUM(P86:P88)+SUM(P90:P92)+SUM(P94:P95)+SUM(P97:P98)+SUM(P100:P102)+SUM(P104:P105)+SUM(P107:P108)+SUM(P110:P111)+SUM(P113:P114)+SUM(P116:P117)+SUM(P119:P120)+SUM(P122:P124)+SUM(P126:P128)+SUM(P130:P132)+SUM(P134:P136)+SUM(P138:P140)+SUM(P142:P144)+SUM(P146:P148)+SUM(P150:P152)+SUM(P154:P156)+SUM(P158:P160)+SUM(P162:P163)+SUM(P165:P166)+SUM(P168:P169)+SUM(P171:P171)+SUM(P173:P173)+SUM(P175:P175)+SUM(P177:P178)+SUM(P180:P182)+SUM(P184:P185)+SUM(P187:P187)+SUM(P189:P189)+SUM(P191:P192)+SUM(P194:P195)+SUM(P197:P198)+SUM(P200:P200)+SUM(P202:P202)+SUM(P204:P206)+SUM(P208:P209)+SUM(P211:P211)+SUM(P213:P213)+SUM(P215:P216)+SUM(P218:P219)+SUM(P221:P221)+SUM(P223:P223)+SUM(P225:P225)+SUM(P227:P228)+SUM(P230:P230)+SUM(P232:P232)+SUM(P234:P234)+SUM(P236:P237)+SUM(P239:P239)+SUM(P241:P241)+SUM(P243:P243)+SUM(P245:P246)+SUM(P248:P248)+SUM(P250:P251)+SUM(P253:P254)+SUM(P256:P256)+SUM(P258:P258)+SUM(P260:P260)+SUM(P262:P262)+SUM(P264:P264)+SUM(P266:P268)+SUM(P270:P271)+SUM(P273:P273)+SUM(P275:P275)+SUM(P277:P277)+SUM(P279:P279)+SUM(P281:P281)+SUM(P283:P284)+SUM(P286:P286)+SUM(P288:P288)+SUM(P290:P291)+SUM(P293:P294)+SUM(P296:P296)+SUM(P298:P299)+SUM(P301:P303)+SUM(P305:P306)+SUM(P308:P308)+SUM(P310:P310)+SUM(P312:P312)</f>
      </c>
      <c r="Q314" s="70">
        <f>SUM(Q8:Q11)+SUM(Q13:Q14)+SUM(Q16:Q18)+SUM(Q20:Q21)+SUM(Q23:Q23)+SUM(Q25:Q26)+SUM(Q28:Q29)+SUM(Q31:Q31)+SUM(Q33:Q34)+SUM(Q36:Q37)+SUM(Q39:Q39)+SUM(Q41:Q42)+SUM(Q44:Q44)+SUM(Q46:Q47)+SUM(Q49:Q51)+SUM(Q53:Q54)+SUM(Q56:Q58)+SUM(Q60:Q62)+SUM(Q64:Q66)+SUM(Q68:Q70)+SUM(Q72:Q73)+SUM(Q75:Q76)+SUM(Q78:Q79)+SUM(Q81:Q84)+SUM(Q86:Q88)+SUM(Q90:Q92)+SUM(Q94:Q95)+SUM(Q97:Q98)+SUM(Q100:Q102)+SUM(Q104:Q105)+SUM(Q107:Q108)+SUM(Q110:Q111)+SUM(Q113:Q114)+SUM(Q116:Q117)+SUM(Q119:Q120)+SUM(Q122:Q124)+SUM(Q126:Q128)+SUM(Q130:Q132)+SUM(Q134:Q136)+SUM(Q138:Q140)+SUM(Q142:Q144)+SUM(Q146:Q148)+SUM(Q150:Q152)+SUM(Q154:Q156)+SUM(Q158:Q160)+SUM(Q162:Q163)+SUM(Q165:Q166)+SUM(Q168:Q169)+SUM(Q171:Q171)+SUM(Q173:Q173)+SUM(Q175:Q175)+SUM(Q177:Q178)+SUM(Q180:Q182)+SUM(Q184:Q185)+SUM(Q187:Q187)+SUM(Q189:Q189)+SUM(Q191:Q192)+SUM(Q194:Q195)+SUM(Q197:Q198)+SUM(Q200:Q200)+SUM(Q202:Q202)+SUM(Q204:Q206)+SUM(Q208:Q209)+SUM(Q211:Q211)+SUM(Q213:Q213)+SUM(Q215:Q216)+SUM(Q218:Q219)+SUM(Q221:Q221)+SUM(Q223:Q223)+SUM(Q225:Q225)+SUM(Q227:Q228)+SUM(Q230:Q230)+SUM(Q232:Q232)+SUM(Q234:Q234)+SUM(Q236:Q237)+SUM(Q239:Q239)+SUM(Q241:Q241)+SUM(Q243:Q243)+SUM(Q245:Q246)+SUM(Q248:Q248)+SUM(Q250:Q251)+SUM(Q253:Q254)+SUM(Q256:Q256)+SUM(Q258:Q258)+SUM(Q260:Q260)+SUM(Q262:Q262)+SUM(Q264:Q264)+SUM(Q266:Q268)+SUM(Q270:Q271)+SUM(Q273:Q273)+SUM(Q275:Q275)+SUM(Q277:Q277)+SUM(Q279:Q279)+SUM(Q281:Q281)+SUM(Q283:Q284)+SUM(Q286:Q286)+SUM(Q288:Q288)+SUM(Q290:Q291)+SUM(Q293:Q294)+SUM(Q296:Q296)+SUM(Q298:Q299)+SUM(Q301:Q303)+SUM(Q305:Q306)+SUM(Q308:Q308)+SUM(Q310:Q310)+SUM(Q312:Q312)</f>
      </c>
      <c r="R314" s="70">
        <f>SUM(R8:R11)+SUM(R13:R14)+SUM(R16:R18)+SUM(R20:R21)+SUM(R23:R23)+SUM(R25:R26)+SUM(R28:R29)+SUM(R31:R31)+SUM(R33:R34)+SUM(R36:R37)+SUM(R39:R39)+SUM(R41:R42)+SUM(R44:R44)+SUM(R46:R47)+SUM(R49:R51)+SUM(R53:R54)+SUM(R56:R58)+SUM(R60:R62)+SUM(R64:R66)+SUM(R68:R70)+SUM(R72:R73)+SUM(R75:R76)+SUM(R78:R79)+SUM(R81:R84)+SUM(R86:R88)+SUM(R90:R92)+SUM(R94:R95)+SUM(R97:R98)+SUM(R100:R102)+SUM(R104:R105)+SUM(R107:R108)+SUM(R110:R111)+SUM(R113:R114)+SUM(R116:R117)+SUM(R119:R120)+SUM(R122:R124)+SUM(R126:R128)+SUM(R130:R132)+SUM(R134:R136)+SUM(R138:R140)+SUM(R142:R144)+SUM(R146:R148)+SUM(R150:R152)+SUM(R154:R156)+SUM(R158:R160)+SUM(R162:R163)+SUM(R165:R166)+SUM(R168:R169)+SUM(R171:R171)+SUM(R173:R173)+SUM(R175:R175)+SUM(R177:R178)+SUM(R180:R182)+SUM(R184:R185)+SUM(R187:R187)+SUM(R189:R189)+SUM(R191:R192)+SUM(R194:R195)+SUM(R197:R198)+SUM(R200:R200)+SUM(R202:R202)+SUM(R204:R206)+SUM(R208:R209)+SUM(R211:R211)+SUM(R213:R213)+SUM(R215:R216)+SUM(R218:R219)+SUM(R221:R221)+SUM(R223:R223)+SUM(R225:R225)+SUM(R227:R228)+SUM(R230:R230)+SUM(R232:R232)+SUM(R234:R234)+SUM(R236:R237)+SUM(R239:R239)+SUM(R241:R241)+SUM(R243:R243)+SUM(R245:R246)+SUM(R248:R248)+SUM(R250:R251)+SUM(R253:R254)+SUM(R256:R256)+SUM(R258:R258)+SUM(R260:R260)+SUM(R262:R262)+SUM(R264:R264)+SUM(R266:R268)+SUM(R270:R271)+SUM(R273:R273)+SUM(R275:R275)+SUM(R277:R277)+SUM(R279:R279)+SUM(R281:R281)+SUM(R283:R284)+SUM(R286:R286)+SUM(R288:R288)+SUM(R290:R291)+SUM(R293:R294)+SUM(R296:R296)+SUM(R298:R299)+SUM(R301:R303)+SUM(R305:R306)+SUM(R308:R308)+SUM(R310:R310)+SUM(R312:R312)</f>
      </c>
    </row>
    <row r="316">
      <c r="A316" s="3" t="s">
        <v>65045</v>
      </c>
      <c r="B316" s="3"/>
      <c r="C316" s="3"/>
      <c r="D316" s="3" t="s">
        <v>65077</v>
      </c>
      <c r="E316" s="3"/>
    </row>
    <row r="317">
      <c r="A317" s="6" t="s">
        <v>65046</v>
      </c>
      <c r="B317" s="7" t="s">
        <v>65047</v>
      </c>
      <c r="C317" s="11" t="s">
        <v>65048</v>
      </c>
      <c r="D317" s="6" t="s">
        <v>65078</v>
      </c>
      <c r="E317" s="9" t="s">
        <v>65079</v>
      </c>
      <c r="T317" s="40" t="s">
        <v>65049</v>
      </c>
      <c r="U317" s="40" t="s">
        <v>65050</v>
      </c>
      <c r="V317" s="39" t="s">
        <v>65051</v>
      </c>
      <c r="W317" s="37" t="s">
        <v>65052</v>
      </c>
      <c r="X317" s="39" t="s">
        <v>65053</v>
      </c>
      <c r="Y317" s="39" t="s">
        <v>65054</v>
      </c>
      <c r="Z317" s="39" t="s">
        <v>65055</v>
      </c>
      <c r="AA317" s="39" t="s">
        <v>65056</v>
      </c>
      <c r="AB317" s="39" t="s">
        <v>65057</v>
      </c>
      <c r="AC317" s="39" t="s">
        <v>65058</v>
      </c>
      <c r="AD317" s="39" t="s">
        <v>65059</v>
      </c>
    </row>
    <row r="318">
      <c r="A318" s="143" t="s">
        <v>65060</v>
      </c>
      <c r="B318" s="99">
        <v>95</v>
      </c>
      <c r="C318" s="103">
        <v>0.90476190476190477</v>
      </c>
      <c r="D318" s="97" t="s">
        <v>65080</v>
      </c>
      <c r="E318" s="97"/>
      <c r="T318" s="101">
        <v>108805</v>
      </c>
      <c r="U318" s="101">
        <v>0</v>
      </c>
      <c r="V318" s="100">
        <v>17535</v>
      </c>
      <c r="W318" s="98" t="s">
        <v>65061</v>
      </c>
      <c r="X318" s="100">
        <v>49</v>
      </c>
      <c r="Y318" s="100">
        <v>97</v>
      </c>
      <c r="Z318" s="100">
        <v>0.90476190476190477</v>
      </c>
      <c r="AA318" s="100">
        <v>107475</v>
      </c>
      <c r="AB318" s="100">
        <v>108805</v>
      </c>
      <c r="AC318" s="100">
        <v>0</v>
      </c>
      <c r="AD318" s="100">
        <v>109269.5</v>
      </c>
    </row>
    <row r="319">
      <c r="A319" s="143" t="s">
        <v>65062</v>
      </c>
      <c r="B319" s="99">
        <v>2</v>
      </c>
      <c r="C319" s="103">
        <v>0.019047619047619049</v>
      </c>
      <c r="D319" s="98" t="s">
        <v>65081</v>
      </c>
      <c r="E319" s="101">
        <v>0</v>
      </c>
      <c r="T319" s="101">
        <v>2225</v>
      </c>
      <c r="U319" s="101">
        <v>200</v>
      </c>
      <c r="V319" s="100">
        <v>17535</v>
      </c>
      <c r="W319" s="98" t="s">
        <v>65063</v>
      </c>
      <c r="X319" s="100">
        <v>49</v>
      </c>
      <c r="Y319" s="100">
        <v>97</v>
      </c>
      <c r="Z319" s="100">
        <v>0.019047619047619049</v>
      </c>
      <c r="AA319" s="100">
        <v>2245</v>
      </c>
      <c r="AB319" s="100">
        <v>2225</v>
      </c>
      <c r="AC319" s="100">
        <v>200</v>
      </c>
      <c r="AD319" s="100">
        <v>1509.8299999999999</v>
      </c>
    </row>
    <row r="320">
      <c r="A320" s="96" t="s">
        <v>65064</v>
      </c>
      <c r="B320" s="83">
        <f>SUM(B318:B319)</f>
      </c>
      <c r="C320" s="87">
        <v>0.92380952380952386</v>
      </c>
      <c r="D320" s="98" t="s">
        <v>65082</v>
      </c>
      <c r="E320" s="101">
        <v>8755</v>
      </c>
      <c r="T320" s="85">
        <f>SUM(T318:T319)</f>
      </c>
      <c r="U320" s="85">
        <f>SUM(U318:U319)</f>
      </c>
    </row>
    <row r="321">
      <c r="A321" s="143" t="s">
        <v>65065</v>
      </c>
      <c r="B321" s="99">
        <v>3</v>
      </c>
      <c r="C321" s="103">
        <v>0.028571428571428571</v>
      </c>
      <c r="D321" s="98" t="s">
        <v>65083</v>
      </c>
      <c r="E321" s="101">
        <v>0</v>
      </c>
      <c r="T321" s="101">
        <v>1350</v>
      </c>
      <c r="U321" s="101">
        <v>0</v>
      </c>
      <c r="V321" s="100">
        <v>17535</v>
      </c>
      <c r="W321" s="98" t="s">
        <v>65066</v>
      </c>
      <c r="X321" s="100">
        <v>49</v>
      </c>
      <c r="Y321" s="100">
        <v>97</v>
      </c>
      <c r="Z321" s="100">
        <v>0.028571428571428571</v>
      </c>
      <c r="AA321" s="100">
        <v>3845</v>
      </c>
      <c r="AB321" s="100">
        <v>1350</v>
      </c>
      <c r="AC321" s="100">
        <v>0</v>
      </c>
      <c r="AD321" s="100">
        <v>0</v>
      </c>
    </row>
    <row r="322">
      <c r="A322" s="143" t="s">
        <v>65067</v>
      </c>
      <c r="B322" s="99">
        <v>3</v>
      </c>
      <c r="C322" s="103">
        <v>0.028571428571428571</v>
      </c>
      <c r="D322" s="98" t="s">
        <v>65084</v>
      </c>
      <c r="E322" s="101">
        <v>200</v>
      </c>
      <c r="T322" s="101">
        <v>2470</v>
      </c>
      <c r="U322" s="101">
        <v>0</v>
      </c>
      <c r="V322" s="100">
        <v>17535</v>
      </c>
      <c r="W322" s="98" t="s">
        <v>65068</v>
      </c>
      <c r="X322" s="100">
        <v>49</v>
      </c>
      <c r="Y322" s="100">
        <v>97</v>
      </c>
      <c r="Z322" s="100">
        <v>0.028571428571428571</v>
      </c>
      <c r="AA322" s="100">
        <v>3420</v>
      </c>
      <c r="AB322" s="100">
        <v>2470</v>
      </c>
      <c r="AC322" s="100">
        <v>0</v>
      </c>
      <c r="AD322" s="100">
        <v>0</v>
      </c>
    </row>
    <row r="323">
      <c r="A323" s="143" t="s">
        <v>65069</v>
      </c>
      <c r="B323" s="99">
        <v>2</v>
      </c>
      <c r="C323" s="103">
        <v>0.019047619047619049</v>
      </c>
      <c r="D323" s="98" t="s">
        <v>65085</v>
      </c>
      <c r="E323" s="101">
        <v>1215</v>
      </c>
      <c r="T323" s="101">
        <v>0</v>
      </c>
      <c r="U323" s="101">
        <v>0</v>
      </c>
      <c r="V323" s="100">
        <v>17535</v>
      </c>
      <c r="W323" s="98" t="s">
        <v>65070</v>
      </c>
      <c r="X323" s="100">
        <v>49</v>
      </c>
      <c r="Y323" s="100">
        <v>97</v>
      </c>
      <c r="Z323" s="100">
        <v>0.019047619047619049</v>
      </c>
      <c r="AA323" s="100">
        <v>2095</v>
      </c>
      <c r="AB323" s="100">
        <v>0</v>
      </c>
      <c r="AC323" s="100">
        <v>0</v>
      </c>
      <c r="AD323" s="100">
        <v>0</v>
      </c>
    </row>
    <row r="324">
      <c r="A324" s="96" t="s">
        <v>65071</v>
      </c>
      <c r="B324" s="83">
        <f>SUM(B321:B323)</f>
      </c>
      <c r="C324" s="87">
        <v>0.076190476190476197</v>
      </c>
      <c r="D324" s="98" t="s">
        <v>65086</v>
      </c>
      <c r="E324" s="101">
        <v>101060</v>
      </c>
      <c r="T324" s="85">
        <f>SUM(T321:T323)</f>
      </c>
      <c r="U324" s="85">
        <f>SUM(U321:U323)</f>
      </c>
    </row>
    <row r="325">
      <c r="A325" s="96" t="s">
        <v>65072</v>
      </c>
      <c r="B325" s="83">
        <f>SUM(B318:B319)+SUM(B321:B323)</f>
      </c>
      <c r="C325" s="87">
        <v>1</v>
      </c>
      <c r="D325" s="98" t="s">
        <v>65087</v>
      </c>
      <c r="E325" s="101">
        <v>0</v>
      </c>
      <c r="T325" s="85">
        <f>SUM(T318:T319)+SUM(T321:T323)</f>
      </c>
      <c r="U325" s="85">
        <f>SUM(U318:U319)+SUM(U321:U323)</f>
      </c>
    </row>
    <row r="326">
      <c r="A326" s="128" t="s">
        <v>65073</v>
      </c>
      <c r="B326" s="99">
        <v>1</v>
      </c>
      <c r="C326" s="103">
        <v>0.009433962264150943</v>
      </c>
      <c r="D326" s="96" t="s">
        <v>65088</v>
      </c>
      <c r="E326" s="85">
        <f>SUM(E319:E325)</f>
      </c>
      <c r="T326" s="101">
        <v>0</v>
      </c>
      <c r="U326" s="101">
        <v>0</v>
      </c>
      <c r="V326" s="100">
        <v>17535</v>
      </c>
      <c r="W326" s="98" t="s">
        <v>65074</v>
      </c>
      <c r="X326" s="100">
        <v>49</v>
      </c>
      <c r="Y326" s="100">
        <v>97</v>
      </c>
      <c r="Z326" s="100">
        <v>0.009433962264150943</v>
      </c>
      <c r="AA326" s="100">
        <v>1230</v>
      </c>
      <c r="AB326" s="100">
        <v>0</v>
      </c>
      <c r="AC326" s="100">
        <v>0</v>
      </c>
      <c r="AD326" s="100">
        <v>0</v>
      </c>
    </row>
    <row r="327">
      <c r="A327" s="96" t="s">
        <v>65075</v>
      </c>
      <c r="B327" s="83">
        <f>SUM(B326:B326)</f>
      </c>
      <c r="C327" s="87">
        <v>1</v>
      </c>
      <c r="D327" s="81" t="s">
        <v>65089</v>
      </c>
      <c r="E327" s="70">
        <f>SUM(E319:E325)</f>
      </c>
      <c r="T327" s="85">
        <f>SUM(T326:T326)</f>
      </c>
      <c r="U327" s="85">
        <f>SUM(U326:U326)</f>
      </c>
    </row>
    <row r="328">
      <c r="A328" s="81" t="s">
        <v>65076</v>
      </c>
      <c r="B328" s="68">
        <f>SUM(B318:B319)+SUM(B321:B323)+SUM(B326:B326)</f>
      </c>
      <c r="C328" s="72">
        <v>1</v>
      </c>
      <c r="T328" s="70">
        <f>SUM(T318:T319)+SUM(T321:T323)+SUM(T326:T326)</f>
      </c>
      <c r="U328" s="70">
        <f>SUM(U318:U319)+SUM(U321:U323)+SUM(U326:U326)</f>
      </c>
    </row>
    <row r="330">
      <c r="A330" s="3" t="s">
        <v>65090</v>
      </c>
      <c r="B330" s="3"/>
      <c r="C330" s="3"/>
      <c r="D330" s="3"/>
      <c r="E330" s="3"/>
      <c r="F330" s="3"/>
      <c r="G330" s="3"/>
      <c r="H330" s="3"/>
      <c r="I330" s="3"/>
      <c r="J330" s="3"/>
      <c r="K330" s="3"/>
      <c r="L330" s="3"/>
      <c r="M330" s="3"/>
      <c r="N330" s="3"/>
      <c r="O330" s="3"/>
      <c r="P330" s="3"/>
      <c r="Q330" s="3"/>
    </row>
    <row r="331">
      <c r="A331" s="6" t="s">
        <v>65091</v>
      </c>
      <c r="B331" s="6" t="s">
        <v>65092</v>
      </c>
      <c r="C331" s="8" t="s">
        <v>65093</v>
      </c>
      <c r="D331" s="6" t="s">
        <v>65094</v>
      </c>
      <c r="E331" s="6" t="s">
        <v>65095</v>
      </c>
      <c r="F331" s="12" t="s">
        <v>65096</v>
      </c>
      <c r="G331" s="12" t="s">
        <v>65097</v>
      </c>
      <c r="H331" s="12" t="s">
        <v>65098</v>
      </c>
      <c r="I331" s="9" t="s">
        <v>65099</v>
      </c>
      <c r="J331" s="6" t="s">
        <v>65100</v>
      </c>
      <c r="K331" s="6" t="s">
        <v>65101</v>
      </c>
      <c r="L331" s="6" t="s">
        <v>65102</v>
      </c>
      <c r="M331" s="6" t="s">
        <v>65103</v>
      </c>
      <c r="N331" s="9" t="s">
        <v>65104</v>
      </c>
      <c r="O331" s="9" t="s">
        <v>65105</v>
      </c>
      <c r="P331" s="9" t="s">
        <v>65106</v>
      </c>
      <c r="Q331" s="9" t="s">
        <v>65107</v>
      </c>
    </row>
    <row r="332">
      <c r="A332" s="98" t="s">
        <v>65108</v>
      </c>
      <c r="B332" s="98" t="s">
        <v>65109</v>
      </c>
      <c r="C332" s="100">
        <v>1169</v>
      </c>
      <c r="D332" s="98" t="s">
        <v>65110</v>
      </c>
      <c r="E332" s="98" t="s">
        <v>65111</v>
      </c>
      <c r="F332" s="104">
        <v>45758</v>
      </c>
      <c r="G332" s="104">
        <v>45758</v>
      </c>
      <c r="H332" s="104">
        <v>46122</v>
      </c>
      <c r="I332" s="101">
        <v>1245</v>
      </c>
      <c r="J332" s="98" t="s">
        <v>65112</v>
      </c>
      <c r="K332" s="98" t="s">
        <v>65113</v>
      </c>
      <c r="N332" s="101">
        <v>0</v>
      </c>
      <c r="O332" s="101">
        <v>30</v>
      </c>
      <c r="P332" s="101">
        <v>0</v>
      </c>
      <c r="Q332" s="101">
        <v>400</v>
      </c>
    </row>
    <row r="333">
      <c r="K333" s="98" t="s">
        <v>65114</v>
      </c>
      <c r="N333" s="101">
        <v>0</v>
      </c>
      <c r="O333" s="101">
        <v>1200</v>
      </c>
    </row>
    <row r="334">
      <c r="J334" s="96" t="s">
        <v>65115</v>
      </c>
      <c r="N334" s="85">
        <f>SUM(N332:N333)</f>
      </c>
      <c r="O334" s="85">
        <f>SUM(O332:O333)</f>
      </c>
    </row>
    <row r="335">
      <c r="A335" s="98" t="s">
        <v>65116</v>
      </c>
      <c r="B335" s="98" t="s">
        <v>65117</v>
      </c>
      <c r="C335" s="100">
        <v>872</v>
      </c>
      <c r="D335" s="98" t="s">
        <v>65118</v>
      </c>
      <c r="E335" s="98" t="s">
        <v>65119</v>
      </c>
      <c r="F335" s="104">
        <v>45763</v>
      </c>
      <c r="G335" s="104">
        <v>45763</v>
      </c>
      <c r="H335" s="104">
        <v>45945</v>
      </c>
      <c r="I335" s="101">
        <v>1240</v>
      </c>
      <c r="J335" s="98" t="s">
        <v>65120</v>
      </c>
      <c r="K335" s="98" t="s">
        <v>65121</v>
      </c>
      <c r="N335" s="101">
        <v>0</v>
      </c>
      <c r="O335" s="101">
        <v>200</v>
      </c>
      <c r="P335" s="101">
        <v>0</v>
      </c>
      <c r="Q335" s="101">
        <v>400</v>
      </c>
    </row>
    <row r="336">
      <c r="K336" s="98" t="s">
        <v>65122</v>
      </c>
      <c r="N336" s="101">
        <v>0</v>
      </c>
      <c r="O336" s="101">
        <v>1040</v>
      </c>
    </row>
    <row r="337">
      <c r="K337" s="98" t="s">
        <v>65123</v>
      </c>
      <c r="L337" s="98" t="s">
        <v>65124</v>
      </c>
      <c r="M337" s="98" t="s">
        <v>65125</v>
      </c>
      <c r="N337" s="101">
        <v>50</v>
      </c>
      <c r="O337" s="101">
        <v>0</v>
      </c>
    </row>
    <row r="338">
      <c r="J338" s="96" t="s">
        <v>65126</v>
      </c>
      <c r="N338" s="85">
        <f>SUM(N335:N337)</f>
      </c>
      <c r="O338" s="85">
        <f>SUM(O335:O337)</f>
      </c>
    </row>
    <row r="339">
      <c r="A339" s="98" t="s">
        <v>65127</v>
      </c>
      <c r="B339" s="98" t="s">
        <v>65128</v>
      </c>
      <c r="C339" s="100">
        <v>1105</v>
      </c>
      <c r="D339" s="98" t="s">
        <v>65129</v>
      </c>
      <c r="E339" s="98" t="s">
        <v>65130</v>
      </c>
      <c r="F339" s="104">
        <v>45762</v>
      </c>
      <c r="G339" s="104">
        <v>45762</v>
      </c>
      <c r="H339" s="104">
        <v>45944</v>
      </c>
      <c r="I339" s="101">
        <v>1350</v>
      </c>
      <c r="J339" s="98" t="s">
        <v>65131</v>
      </c>
      <c r="K339" s="98" t="s">
        <v>65132</v>
      </c>
      <c r="N339" s="101">
        <v>0</v>
      </c>
      <c r="O339" s="101">
        <v>200</v>
      </c>
      <c r="P339" s="101">
        <v>-2145</v>
      </c>
      <c r="Q339" s="101">
        <v>400</v>
      </c>
    </row>
    <row r="340">
      <c r="K340" s="98" t="s">
        <v>65133</v>
      </c>
      <c r="N340" s="101">
        <v>0</v>
      </c>
      <c r="O340" s="101">
        <v>1150</v>
      </c>
    </row>
    <row r="341">
      <c r="J341" s="96" t="s">
        <v>65134</v>
      </c>
      <c r="N341" s="85">
        <f>SUM(N339:N340)</f>
      </c>
      <c r="O341" s="85">
        <f>SUM(O339:O340)</f>
      </c>
    </row>
    <row r="342">
      <c r="B342" s="81" t="s">
        <v>65135</v>
      </c>
      <c r="C342" s="69">
        <f>SUM(C332:C333)+SUM(C335:C337)+SUM(C339:C340)</f>
      </c>
      <c r="I342" s="70">
        <f>SUM(I332:I333)+SUM(I335:I337)+SUM(I339:I340)</f>
      </c>
      <c r="N342" s="70">
        <f>SUM(N332:N333)+SUM(N335:N337)+SUM(N339:N340)</f>
      </c>
      <c r="O342" s="70">
        <f>SUM(O332:O333)+SUM(O335:O337)+SUM(O339:O340)</f>
      </c>
      <c r="P342" s="70">
        <f>SUM(P332:P333)+SUM(P335:P337)+SUM(P339:P340)</f>
      </c>
      <c r="Q342" s="70">
        <f>SUM(Q332:Q333)+SUM(Q335:Q337)+SUM(Q339:Q340)</f>
      </c>
    </row>
  </sheetData>
  <mergeCells count="8">
    <mergeCell ref="A2:R2"/>
    <mergeCell ref="A3:R3"/>
    <mergeCell ref="A4:R4"/>
    <mergeCell ref="A6:R6"/>
    <mergeCell ref="A316:C316"/>
    <mergeCell ref="D316:E316"/>
    <mergeCell ref="D318:E318"/>
    <mergeCell ref="A330:Q330"/>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23.xml><?xml version="1.0" encoding="utf-8"?>
<worksheet xmlns="http://schemas.openxmlformats.org/spreadsheetml/2006/main" xmlns:r="http://schemas.openxmlformats.org/officeDocument/2006/relationships">
  <dimension ref="A2:AD370"/>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2.281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65136</v>
      </c>
      <c r="B2" s="1"/>
      <c r="C2" s="1"/>
      <c r="D2" s="1"/>
      <c r="E2" s="1"/>
      <c r="F2" s="1"/>
      <c r="G2" s="1"/>
      <c r="H2" s="1"/>
      <c r="I2" s="1"/>
      <c r="J2" s="1"/>
      <c r="K2" s="1"/>
      <c r="L2" s="1"/>
      <c r="M2" s="1"/>
      <c r="N2" s="1"/>
      <c r="O2" s="1"/>
      <c r="P2" s="1"/>
      <c r="Q2" s="1"/>
      <c r="R2" s="1"/>
    </row>
    <row r="3">
      <c r="A3" s="2" t="s">
        <v>65137</v>
      </c>
      <c r="B3" s="2"/>
      <c r="C3" s="2"/>
      <c r="D3" s="2"/>
      <c r="E3" s="2"/>
      <c r="F3" s="2"/>
      <c r="G3" s="2"/>
      <c r="H3" s="2"/>
      <c r="I3" s="2"/>
      <c r="J3" s="2"/>
      <c r="K3" s="2"/>
      <c r="L3" s="2"/>
      <c r="M3" s="2"/>
      <c r="N3" s="2"/>
      <c r="O3" s="2"/>
      <c r="P3" s="2"/>
      <c r="Q3" s="2"/>
      <c r="R3" s="2"/>
    </row>
    <row r="4">
      <c r="A4" s="2" t="s">
        <v>65138</v>
      </c>
      <c r="B4" s="2"/>
      <c r="C4" s="2"/>
      <c r="D4" s="2"/>
      <c r="E4" s="2"/>
      <c r="F4" s="2"/>
      <c r="G4" s="2"/>
      <c r="H4" s="2"/>
      <c r="I4" s="2"/>
      <c r="J4" s="2"/>
      <c r="K4" s="2"/>
      <c r="L4" s="2"/>
      <c r="M4" s="2"/>
      <c r="N4" s="2"/>
      <c r="O4" s="2"/>
      <c r="P4" s="2"/>
      <c r="Q4" s="2"/>
      <c r="R4" s="2"/>
    </row>
    <row r="6">
      <c r="A6" s="3" t="s">
        <v>65139</v>
      </c>
      <c r="B6" s="3"/>
      <c r="C6" s="3"/>
      <c r="D6" s="3"/>
      <c r="E6" s="3"/>
      <c r="F6" s="3"/>
      <c r="G6" s="3"/>
      <c r="H6" s="3"/>
      <c r="I6" s="3"/>
      <c r="J6" s="3"/>
      <c r="K6" s="3"/>
      <c r="L6" s="3"/>
      <c r="M6" s="3"/>
      <c r="N6" s="3"/>
      <c r="O6" s="3"/>
      <c r="P6" s="3"/>
      <c r="Q6" s="3"/>
      <c r="R6" s="3"/>
    </row>
    <row r="7">
      <c r="A7" s="6" t="s">
        <v>65140</v>
      </c>
      <c r="B7" s="6" t="s">
        <v>65141</v>
      </c>
      <c r="C7" s="8" t="s">
        <v>65142</v>
      </c>
      <c r="D7" s="6" t="s">
        <v>65143</v>
      </c>
      <c r="E7" s="6" t="s">
        <v>65144</v>
      </c>
      <c r="F7" s="12" t="s">
        <v>65145</v>
      </c>
      <c r="G7" s="12" t="s">
        <v>65146</v>
      </c>
      <c r="H7" s="12" t="s">
        <v>65147</v>
      </c>
      <c r="I7" s="12" t="s">
        <v>65148</v>
      </c>
      <c r="J7" s="9" t="s">
        <v>65149</v>
      </c>
      <c r="K7" s="6" t="s">
        <v>65150</v>
      </c>
      <c r="L7" s="6" t="s">
        <v>65151</v>
      </c>
      <c r="M7" s="6" t="s">
        <v>65152</v>
      </c>
      <c r="N7" s="6" t="s">
        <v>65153</v>
      </c>
      <c r="O7" s="9" t="s">
        <v>65154</v>
      </c>
      <c r="P7" s="9" t="s">
        <v>65155</v>
      </c>
      <c r="Q7" s="9" t="s">
        <v>65156</v>
      </c>
      <c r="R7" s="9" t="s">
        <v>65157</v>
      </c>
    </row>
    <row r="8">
      <c r="A8" s="98" t="s">
        <v>65158</v>
      </c>
      <c r="B8" s="98" t="s">
        <v>65159</v>
      </c>
      <c r="C8" s="100">
        <v>810</v>
      </c>
      <c r="D8" s="98" t="s">
        <v>65160</v>
      </c>
      <c r="E8" s="98" t="s">
        <v>65161</v>
      </c>
      <c r="F8" s="104">
        <v>45292</v>
      </c>
      <c r="G8" s="104">
        <v>45658</v>
      </c>
      <c r="H8" s="104">
        <v>46022</v>
      </c>
      <c r="J8" s="101">
        <v>1275</v>
      </c>
      <c r="K8" s="98" t="s">
        <v>65162</v>
      </c>
      <c r="L8" s="98" t="s">
        <v>65163</v>
      </c>
      <c r="M8" s="98" t="s">
        <v>65164</v>
      </c>
      <c r="N8" s="98" t="s">
        <v>65165</v>
      </c>
      <c r="O8" s="101">
        <v>1275</v>
      </c>
      <c r="P8" s="101">
        <v>1275</v>
      </c>
      <c r="Q8" s="101">
        <v>0</v>
      </c>
      <c r="R8" s="101">
        <v>1225</v>
      </c>
    </row>
    <row r="9">
      <c r="K9" s="96" t="s">
        <v>65166</v>
      </c>
      <c r="O9" s="85">
        <f>SUM(O8:O8)</f>
      </c>
      <c r="P9" s="85">
        <f>SUM(P8:P8)</f>
      </c>
    </row>
    <row r="10">
      <c r="A10" s="98" t="s">
        <v>65167</v>
      </c>
      <c r="B10" s="98" t="s">
        <v>65168</v>
      </c>
      <c r="C10" s="100">
        <v>810</v>
      </c>
      <c r="D10" s="98" t="s">
        <v>65169</v>
      </c>
      <c r="E10" s="98" t="s">
        <v>65170</v>
      </c>
      <c r="F10" s="104">
        <v>44610</v>
      </c>
      <c r="G10" s="104">
        <v>45717</v>
      </c>
      <c r="H10" s="104">
        <v>46081</v>
      </c>
      <c r="J10" s="101">
        <v>1275</v>
      </c>
      <c r="K10" s="98" t="s">
        <v>65171</v>
      </c>
      <c r="L10" s="98" t="s">
        <v>65172</v>
      </c>
      <c r="M10" s="98" t="s">
        <v>65173</v>
      </c>
      <c r="N10" s="98" t="s">
        <v>65174</v>
      </c>
      <c r="O10" s="101">
        <v>1275</v>
      </c>
      <c r="P10" s="101">
        <v>1275</v>
      </c>
      <c r="Q10" s="101">
        <v>0</v>
      </c>
      <c r="R10" s="101">
        <v>875</v>
      </c>
    </row>
    <row r="11">
      <c r="K11" s="96" t="s">
        <v>65175</v>
      </c>
      <c r="O11" s="85">
        <f>SUM(O10:O10)</f>
      </c>
      <c r="P11" s="85">
        <f>SUM(P10:P10)</f>
      </c>
    </row>
    <row r="12">
      <c r="A12" s="98" t="s">
        <v>65176</v>
      </c>
      <c r="B12" s="98" t="s">
        <v>65177</v>
      </c>
      <c r="C12" s="100">
        <v>975</v>
      </c>
      <c r="D12" s="98" t="s">
        <v>65178</v>
      </c>
      <c r="E12" s="98" t="s">
        <v>65179</v>
      </c>
      <c r="F12" s="104">
        <v>40909</v>
      </c>
      <c r="G12" s="104">
        <v>45689</v>
      </c>
      <c r="H12" s="104">
        <v>46053</v>
      </c>
      <c r="J12" s="101">
        <v>1375</v>
      </c>
      <c r="K12" s="98" t="s">
        <v>65180</v>
      </c>
      <c r="L12" s="98" t="s">
        <v>65181</v>
      </c>
      <c r="M12" s="98" t="s">
        <v>65182</v>
      </c>
      <c r="N12" s="98" t="s">
        <v>65183</v>
      </c>
      <c r="O12" s="101">
        <v>1240</v>
      </c>
      <c r="P12" s="101">
        <v>1240</v>
      </c>
      <c r="Q12" s="101">
        <v>0</v>
      </c>
      <c r="R12" s="101">
        <v>955</v>
      </c>
    </row>
    <row r="13">
      <c r="K13" s="96" t="s">
        <v>65184</v>
      </c>
      <c r="O13" s="85">
        <f>SUM(O12:O12)</f>
      </c>
      <c r="P13" s="85">
        <f>SUM(P12:P12)</f>
      </c>
    </row>
    <row r="14">
      <c r="A14" s="98" t="s">
        <v>65185</v>
      </c>
      <c r="B14" s="98" t="s">
        <v>65186</v>
      </c>
      <c r="C14" s="100">
        <v>975</v>
      </c>
      <c r="D14" s="98" t="s">
        <v>65187</v>
      </c>
      <c r="E14" s="98" t="s">
        <v>65188</v>
      </c>
      <c r="F14" s="104">
        <v>39630</v>
      </c>
      <c r="G14" s="104">
        <v>45474</v>
      </c>
      <c r="H14" s="104">
        <v>45838</v>
      </c>
      <c r="J14" s="101">
        <v>1375</v>
      </c>
      <c r="K14" s="98" t="s">
        <v>65189</v>
      </c>
      <c r="L14" s="98" t="s">
        <v>65190</v>
      </c>
      <c r="M14" s="98" t="s">
        <v>65191</v>
      </c>
      <c r="N14" s="98" t="s">
        <v>65192</v>
      </c>
      <c r="O14" s="101">
        <v>1150</v>
      </c>
      <c r="P14" s="101">
        <v>1150</v>
      </c>
      <c r="Q14" s="101">
        <v>0</v>
      </c>
      <c r="R14" s="101">
        <v>1100</v>
      </c>
    </row>
    <row r="15">
      <c r="K15" s="96" t="s">
        <v>65193</v>
      </c>
      <c r="O15" s="85">
        <f>SUM(O14:O14)</f>
      </c>
      <c r="P15" s="85">
        <f>SUM(P14:P14)</f>
      </c>
    </row>
    <row r="16">
      <c r="A16" s="98" t="s">
        <v>65194</v>
      </c>
      <c r="B16" s="98" t="s">
        <v>65195</v>
      </c>
      <c r="C16" s="100">
        <v>705</v>
      </c>
      <c r="D16" s="98" t="s">
        <v>65196</v>
      </c>
      <c r="E16" s="98" t="s">
        <v>65197</v>
      </c>
      <c r="F16" s="104">
        <v>44624</v>
      </c>
      <c r="G16" s="104">
        <v>45748</v>
      </c>
      <c r="H16" s="104">
        <v>46112</v>
      </c>
      <c r="J16" s="101">
        <v>1175</v>
      </c>
      <c r="K16" s="98" t="s">
        <v>65198</v>
      </c>
      <c r="L16" s="98" t="s">
        <v>65199</v>
      </c>
      <c r="M16" s="98" t="s">
        <v>65200</v>
      </c>
      <c r="N16" s="98" t="s">
        <v>65201</v>
      </c>
      <c r="O16" s="101">
        <v>1205</v>
      </c>
      <c r="P16" s="101">
        <v>1205</v>
      </c>
      <c r="Q16" s="101">
        <v>0</v>
      </c>
      <c r="R16" s="101">
        <v>1155</v>
      </c>
    </row>
    <row r="17">
      <c r="K17" s="96" t="s">
        <v>65202</v>
      </c>
      <c r="O17" s="85">
        <f>SUM(O16:O16)</f>
      </c>
      <c r="P17" s="85">
        <f>SUM(P16:P16)</f>
      </c>
    </row>
    <row r="18">
      <c r="A18" s="98" t="s">
        <v>65203</v>
      </c>
      <c r="B18" s="98" t="s">
        <v>65204</v>
      </c>
      <c r="C18" s="100">
        <v>350</v>
      </c>
      <c r="D18" s="98" t="s">
        <v>65205</v>
      </c>
      <c r="E18" s="98" t="s">
        <v>65206</v>
      </c>
      <c r="F18" s="104">
        <v>38238</v>
      </c>
      <c r="G18" s="104">
        <v>45748</v>
      </c>
      <c r="H18" s="104">
        <v>46112</v>
      </c>
      <c r="J18" s="101">
        <v>1000</v>
      </c>
      <c r="K18" s="98" t="s">
        <v>65207</v>
      </c>
      <c r="L18" s="98" t="s">
        <v>65208</v>
      </c>
      <c r="M18" s="98" t="s">
        <v>65209</v>
      </c>
      <c r="N18" s="98" t="s">
        <v>65210</v>
      </c>
      <c r="O18" s="101">
        <v>890</v>
      </c>
      <c r="P18" s="101">
        <v>890</v>
      </c>
      <c r="Q18" s="101">
        <v>0</v>
      </c>
      <c r="R18" s="101">
        <v>840</v>
      </c>
    </row>
    <row r="19">
      <c r="K19" s="96" t="s">
        <v>65211</v>
      </c>
      <c r="O19" s="85">
        <f>SUM(O18:O18)</f>
      </c>
      <c r="P19" s="85">
        <f>SUM(P18:P18)</f>
      </c>
    </row>
    <row r="20">
      <c r="A20" s="98" t="s">
        <v>65212</v>
      </c>
      <c r="B20" s="98" t="s">
        <v>65213</v>
      </c>
      <c r="C20" s="100">
        <v>975</v>
      </c>
      <c r="D20" s="98" t="s">
        <v>65214</v>
      </c>
      <c r="E20" s="98" t="s">
        <v>65215</v>
      </c>
      <c r="F20" s="104">
        <v>41887</v>
      </c>
      <c r="G20" s="104">
        <v>45566</v>
      </c>
      <c r="H20" s="104">
        <v>45930</v>
      </c>
      <c r="J20" s="101">
        <v>1375</v>
      </c>
      <c r="K20" s="98" t="s">
        <v>65216</v>
      </c>
      <c r="L20" s="98" t="s">
        <v>65217</v>
      </c>
      <c r="M20" s="98" t="s">
        <v>65218</v>
      </c>
      <c r="N20" s="98" t="s">
        <v>65219</v>
      </c>
      <c r="O20" s="101">
        <v>1200</v>
      </c>
      <c r="P20" s="101">
        <v>1200</v>
      </c>
      <c r="Q20" s="101">
        <v>0</v>
      </c>
      <c r="R20" s="101">
        <v>950</v>
      </c>
    </row>
    <row r="21">
      <c r="K21" s="96" t="s">
        <v>65220</v>
      </c>
      <c r="O21" s="85">
        <f>SUM(O20:O20)</f>
      </c>
      <c r="P21" s="85">
        <f>SUM(P20:P20)</f>
      </c>
    </row>
    <row r="22">
      <c r="A22" s="98" t="s">
        <v>65221</v>
      </c>
      <c r="B22" s="98" t="s">
        <v>65222</v>
      </c>
      <c r="C22" s="100">
        <v>975</v>
      </c>
      <c r="D22" s="98" t="s">
        <v>65223</v>
      </c>
      <c r="E22" s="98" t="s">
        <v>65224</v>
      </c>
      <c r="F22" s="104">
        <v>29160</v>
      </c>
      <c r="G22" s="104">
        <v>45597</v>
      </c>
      <c r="H22" s="104">
        <v>45961</v>
      </c>
      <c r="J22" s="101">
        <v>1375</v>
      </c>
      <c r="K22" s="98" t="s">
        <v>65225</v>
      </c>
      <c r="L22" s="98" t="s">
        <v>65226</v>
      </c>
      <c r="M22" s="98" t="s">
        <v>65227</v>
      </c>
      <c r="N22" s="98" t="s">
        <v>65228</v>
      </c>
      <c r="O22" s="101">
        <v>1185</v>
      </c>
      <c r="P22" s="101">
        <v>1185</v>
      </c>
      <c r="Q22" s="101">
        <v>0</v>
      </c>
      <c r="R22" s="101">
        <v>905</v>
      </c>
    </row>
    <row r="23">
      <c r="K23" s="96" t="s">
        <v>65229</v>
      </c>
      <c r="O23" s="85">
        <f>SUM(O22:O22)</f>
      </c>
      <c r="P23" s="85">
        <f>SUM(P22:P22)</f>
      </c>
    </row>
    <row r="24">
      <c r="A24" s="98" t="s">
        <v>65230</v>
      </c>
      <c r="B24" s="98" t="s">
        <v>65231</v>
      </c>
      <c r="C24" s="100">
        <v>810</v>
      </c>
      <c r="D24" s="98" t="s">
        <v>65232</v>
      </c>
      <c r="E24" s="98" t="s">
        <v>65233</v>
      </c>
      <c r="F24" s="104">
        <v>42186</v>
      </c>
      <c r="G24" s="104">
        <v>45474</v>
      </c>
      <c r="H24" s="104">
        <v>45838</v>
      </c>
      <c r="J24" s="101">
        <v>1275</v>
      </c>
      <c r="K24" s="98" t="s">
        <v>65234</v>
      </c>
      <c r="L24" s="98" t="s">
        <v>65235</v>
      </c>
      <c r="M24" s="98" t="s">
        <v>65236</v>
      </c>
      <c r="N24" s="98" t="s">
        <v>65237</v>
      </c>
      <c r="O24" s="101">
        <v>1155</v>
      </c>
      <c r="P24" s="101">
        <v>1155</v>
      </c>
      <c r="Q24" s="101">
        <v>0</v>
      </c>
      <c r="R24" s="101">
        <v>930</v>
      </c>
    </row>
    <row r="25">
      <c r="K25" s="96" t="s">
        <v>65238</v>
      </c>
      <c r="O25" s="85">
        <f>SUM(O24:O24)</f>
      </c>
      <c r="P25" s="85">
        <f>SUM(P24:P24)</f>
      </c>
    </row>
    <row r="26">
      <c r="A26" s="98" t="s">
        <v>65239</v>
      </c>
      <c r="B26" s="98" t="s">
        <v>65240</v>
      </c>
      <c r="C26" s="100">
        <v>810</v>
      </c>
      <c r="D26" s="98" t="s">
        <v>65241</v>
      </c>
      <c r="E26" s="98" t="s">
        <v>65242</v>
      </c>
      <c r="F26" s="104">
        <v>42339</v>
      </c>
      <c r="G26" s="104">
        <v>45627</v>
      </c>
      <c r="H26" s="104">
        <v>45991</v>
      </c>
      <c r="J26" s="101">
        <v>1275</v>
      </c>
      <c r="K26" s="98" t="s">
        <v>65243</v>
      </c>
      <c r="L26" s="98" t="s">
        <v>65244</v>
      </c>
      <c r="M26" s="98" t="s">
        <v>65245</v>
      </c>
      <c r="N26" s="98" t="s">
        <v>65246</v>
      </c>
      <c r="O26" s="101">
        <v>1185</v>
      </c>
      <c r="P26" s="101">
        <v>1185</v>
      </c>
      <c r="Q26" s="101">
        <v>-15</v>
      </c>
      <c r="R26" s="101">
        <v>930</v>
      </c>
    </row>
    <row r="27">
      <c r="K27" s="96" t="s">
        <v>65247</v>
      </c>
      <c r="O27" s="85">
        <f>SUM(O26:O26)</f>
      </c>
      <c r="P27" s="85">
        <f>SUM(P26:P26)</f>
      </c>
    </row>
    <row r="28">
      <c r="A28" s="98" t="s">
        <v>65248</v>
      </c>
      <c r="B28" s="98" t="s">
        <v>65249</v>
      </c>
      <c r="C28" s="100">
        <v>810</v>
      </c>
      <c r="D28" s="98" t="s">
        <v>65250</v>
      </c>
      <c r="E28" s="98" t="s">
        <v>65251</v>
      </c>
      <c r="F28" s="104">
        <v>45139</v>
      </c>
      <c r="G28" s="104">
        <v>45505</v>
      </c>
      <c r="H28" s="104">
        <v>45869</v>
      </c>
      <c r="J28" s="101">
        <v>1300</v>
      </c>
      <c r="K28" s="98" t="s">
        <v>65252</v>
      </c>
      <c r="L28" s="98" t="s">
        <v>65253</v>
      </c>
      <c r="M28" s="98" t="s">
        <v>65254</v>
      </c>
      <c r="N28" s="98" t="s">
        <v>65255</v>
      </c>
      <c r="O28" s="101">
        <v>25</v>
      </c>
      <c r="P28" s="101">
        <v>25</v>
      </c>
      <c r="Q28" s="101">
        <v>0</v>
      </c>
      <c r="R28" s="101">
        <v>1250</v>
      </c>
    </row>
    <row r="29">
      <c r="L29" s="98" t="s">
        <v>65256</v>
      </c>
      <c r="M29" s="98" t="s">
        <v>65257</v>
      </c>
      <c r="N29" s="98" t="s">
        <v>65258</v>
      </c>
      <c r="O29" s="101">
        <v>1275</v>
      </c>
      <c r="P29" s="101">
        <v>1275</v>
      </c>
    </row>
    <row r="30">
      <c r="L30" s="98" t="s">
        <v>65259</v>
      </c>
      <c r="M30" s="98" t="s">
        <v>65260</v>
      </c>
      <c r="N30" s="98" t="s">
        <v>65261</v>
      </c>
      <c r="O30" s="101">
        <v>25</v>
      </c>
      <c r="P30" s="101">
        <v>0</v>
      </c>
    </row>
    <row r="31">
      <c r="K31" s="96" t="s">
        <v>65262</v>
      </c>
      <c r="O31" s="85">
        <f>SUM(O28:O30)</f>
      </c>
      <c r="P31" s="85">
        <f>SUM(P28:P30)</f>
      </c>
    </row>
    <row r="32">
      <c r="A32" s="98" t="s">
        <v>65263</v>
      </c>
      <c r="B32" s="98" t="s">
        <v>65264</v>
      </c>
      <c r="C32" s="100">
        <v>810</v>
      </c>
      <c r="D32" s="98" t="s">
        <v>65265</v>
      </c>
      <c r="E32" s="98" t="s">
        <v>65266</v>
      </c>
      <c r="F32" s="104">
        <v>44491</v>
      </c>
      <c r="G32" s="104">
        <v>45597</v>
      </c>
      <c r="H32" s="104">
        <v>45961</v>
      </c>
      <c r="J32" s="101">
        <v>1300</v>
      </c>
      <c r="K32" s="98" t="s">
        <v>65267</v>
      </c>
      <c r="L32" s="98" t="s">
        <v>65268</v>
      </c>
      <c r="M32" s="98" t="s">
        <v>65269</v>
      </c>
      <c r="N32" s="98" t="s">
        <v>65270</v>
      </c>
      <c r="O32" s="101">
        <v>25</v>
      </c>
      <c r="P32" s="101">
        <v>25</v>
      </c>
      <c r="Q32" s="101">
        <v>0</v>
      </c>
      <c r="R32" s="101">
        <v>1150</v>
      </c>
    </row>
    <row r="33">
      <c r="L33" s="98" t="s">
        <v>65271</v>
      </c>
      <c r="M33" s="98" t="s">
        <v>65272</v>
      </c>
      <c r="N33" s="98" t="s">
        <v>65273</v>
      </c>
      <c r="O33" s="101">
        <v>1255</v>
      </c>
      <c r="P33" s="101">
        <v>1255</v>
      </c>
    </row>
    <row r="34">
      <c r="K34" s="96" t="s">
        <v>65274</v>
      </c>
      <c r="O34" s="85">
        <f>SUM(O32:O33)</f>
      </c>
      <c r="P34" s="85">
        <f>SUM(P32:P33)</f>
      </c>
    </row>
    <row r="35">
      <c r="A35" s="98" t="s">
        <v>65275</v>
      </c>
      <c r="B35" s="98" t="s">
        <v>65276</v>
      </c>
      <c r="C35" s="100">
        <v>975</v>
      </c>
      <c r="D35" s="98" t="s">
        <v>65277</v>
      </c>
      <c r="E35" s="98" t="s">
        <v>65278</v>
      </c>
      <c r="J35" s="101">
        <v>1400</v>
      </c>
      <c r="K35" s="98" t="s">
        <v>65279</v>
      </c>
      <c r="L35" s="98" t="s">
        <v>65279</v>
      </c>
      <c r="O35" s="101">
        <v>0</v>
      </c>
      <c r="P35" s="101">
        <v>0</v>
      </c>
      <c r="R35" s="101">
        <v>0</v>
      </c>
    </row>
    <row r="36">
      <c r="K36" s="96" t="s">
        <v>65280</v>
      </c>
      <c r="O36" s="85">
        <f>SUM(O35:O35)</f>
      </c>
      <c r="P36" s="85">
        <f>SUM(P35:P35)</f>
      </c>
    </row>
    <row r="37">
      <c r="A37" s="98" t="s">
        <v>65281</v>
      </c>
      <c r="B37" s="98" t="s">
        <v>65282</v>
      </c>
      <c r="C37" s="100">
        <v>975</v>
      </c>
      <c r="D37" s="98" t="s">
        <v>65283</v>
      </c>
      <c r="E37" s="98" t="s">
        <v>65284</v>
      </c>
      <c r="F37" s="104">
        <v>45636</v>
      </c>
      <c r="G37" s="104">
        <v>45636</v>
      </c>
      <c r="H37" s="104">
        <v>45991</v>
      </c>
      <c r="J37" s="101">
        <v>1400</v>
      </c>
      <c r="K37" s="98" t="s">
        <v>65285</v>
      </c>
      <c r="L37" s="98" t="s">
        <v>65286</v>
      </c>
      <c r="M37" s="98" t="s">
        <v>65287</v>
      </c>
      <c r="N37" s="98" t="s">
        <v>65288</v>
      </c>
      <c r="O37" s="101">
        <v>25</v>
      </c>
      <c r="P37" s="101">
        <v>25</v>
      </c>
      <c r="Q37" s="101">
        <v>0</v>
      </c>
      <c r="R37" s="101">
        <v>1400</v>
      </c>
    </row>
    <row r="38">
      <c r="L38" s="98" t="s">
        <v>65289</v>
      </c>
      <c r="M38" s="98" t="s">
        <v>65290</v>
      </c>
      <c r="N38" s="98" t="s">
        <v>65291</v>
      </c>
      <c r="O38" s="101">
        <v>1375</v>
      </c>
      <c r="P38" s="101">
        <v>1375</v>
      </c>
    </row>
    <row r="39">
      <c r="K39" s="96" t="s">
        <v>65292</v>
      </c>
      <c r="O39" s="85">
        <f>SUM(O37:O38)</f>
      </c>
      <c r="P39" s="85">
        <f>SUM(P37:P38)</f>
      </c>
    </row>
    <row r="40">
      <c r="A40" s="98" t="s">
        <v>65293</v>
      </c>
      <c r="B40" s="98" t="s">
        <v>65294</v>
      </c>
      <c r="C40" s="100">
        <v>705</v>
      </c>
      <c r="D40" s="98" t="s">
        <v>65295</v>
      </c>
      <c r="E40" s="98" t="s">
        <v>65296</v>
      </c>
      <c r="F40" s="104">
        <v>42781</v>
      </c>
      <c r="G40" s="104">
        <v>45717</v>
      </c>
      <c r="H40" s="104">
        <v>46081</v>
      </c>
      <c r="J40" s="101">
        <v>1200</v>
      </c>
      <c r="K40" s="98" t="s">
        <v>65297</v>
      </c>
      <c r="L40" s="98" t="s">
        <v>65298</v>
      </c>
      <c r="M40" s="98" t="s">
        <v>65299</v>
      </c>
      <c r="N40" s="98" t="s">
        <v>65300</v>
      </c>
      <c r="O40" s="101">
        <v>25</v>
      </c>
      <c r="P40" s="101">
        <v>25</v>
      </c>
      <c r="Q40" s="101">
        <v>0</v>
      </c>
      <c r="R40" s="101">
        <v>860</v>
      </c>
    </row>
    <row r="41">
      <c r="L41" s="98" t="s">
        <v>65301</v>
      </c>
      <c r="M41" s="98" t="s">
        <v>65302</v>
      </c>
      <c r="N41" s="98" t="s">
        <v>65303</v>
      </c>
      <c r="O41" s="101">
        <v>1095</v>
      </c>
      <c r="P41" s="101">
        <v>1095</v>
      </c>
    </row>
    <row r="42">
      <c r="K42" s="96" t="s">
        <v>65304</v>
      </c>
      <c r="O42" s="85">
        <f>SUM(O40:O41)</f>
      </c>
      <c r="P42" s="85">
        <f>SUM(P40:P41)</f>
      </c>
    </row>
    <row r="43">
      <c r="A43" s="98" t="s">
        <v>65305</v>
      </c>
      <c r="B43" s="98" t="s">
        <v>65306</v>
      </c>
      <c r="C43" s="100">
        <v>840</v>
      </c>
      <c r="D43" s="98" t="s">
        <v>65307</v>
      </c>
      <c r="E43" s="98" t="s">
        <v>65308</v>
      </c>
      <c r="F43" s="104">
        <v>39904</v>
      </c>
      <c r="G43" s="104">
        <v>45748</v>
      </c>
      <c r="H43" s="104">
        <v>46112</v>
      </c>
      <c r="J43" s="101">
        <v>1275</v>
      </c>
      <c r="K43" s="98" t="s">
        <v>65309</v>
      </c>
      <c r="L43" s="98" t="s">
        <v>65310</v>
      </c>
      <c r="M43" s="98" t="s">
        <v>65311</v>
      </c>
      <c r="N43" s="98" t="s">
        <v>65312</v>
      </c>
      <c r="O43" s="101">
        <v>25</v>
      </c>
      <c r="P43" s="101">
        <v>25</v>
      </c>
      <c r="Q43" s="101">
        <v>0</v>
      </c>
      <c r="R43" s="101">
        <v>845</v>
      </c>
    </row>
    <row r="44">
      <c r="L44" s="98" t="s">
        <v>65313</v>
      </c>
      <c r="M44" s="98" t="s">
        <v>65314</v>
      </c>
      <c r="N44" s="98" t="s">
        <v>65315</v>
      </c>
      <c r="O44" s="101">
        <v>1090</v>
      </c>
      <c r="P44" s="101">
        <v>1090</v>
      </c>
    </row>
    <row r="45">
      <c r="K45" s="96" t="s">
        <v>65316</v>
      </c>
      <c r="O45" s="85">
        <f>SUM(O43:O44)</f>
      </c>
      <c r="P45" s="85">
        <f>SUM(P43:P44)</f>
      </c>
    </row>
    <row r="46">
      <c r="A46" s="98" t="s">
        <v>65317</v>
      </c>
      <c r="B46" s="98" t="s">
        <v>65318</v>
      </c>
      <c r="C46" s="100">
        <v>975</v>
      </c>
      <c r="D46" s="98" t="s">
        <v>65319</v>
      </c>
      <c r="E46" s="98" t="s">
        <v>65320</v>
      </c>
      <c r="F46" s="104">
        <v>44589</v>
      </c>
      <c r="G46" s="104">
        <v>45689</v>
      </c>
      <c r="H46" s="104">
        <v>46053</v>
      </c>
      <c r="J46" s="101">
        <v>1400</v>
      </c>
      <c r="K46" s="98" t="s">
        <v>65321</v>
      </c>
      <c r="L46" s="98" t="s">
        <v>65322</v>
      </c>
      <c r="M46" s="98" t="s">
        <v>65323</v>
      </c>
      <c r="N46" s="98" t="s">
        <v>65324</v>
      </c>
      <c r="O46" s="101">
        <v>25</v>
      </c>
      <c r="P46" s="101">
        <v>25</v>
      </c>
      <c r="Q46" s="101">
        <v>-13.029999999999999</v>
      </c>
      <c r="R46" s="101">
        <v>1300</v>
      </c>
    </row>
    <row r="47">
      <c r="L47" s="98" t="s">
        <v>65325</v>
      </c>
      <c r="M47" s="98" t="s">
        <v>65326</v>
      </c>
      <c r="N47" s="98" t="s">
        <v>65327</v>
      </c>
      <c r="O47" s="101">
        <v>1375</v>
      </c>
      <c r="P47" s="101">
        <v>1375</v>
      </c>
    </row>
    <row r="48">
      <c r="K48" s="96" t="s">
        <v>65328</v>
      </c>
      <c r="O48" s="85">
        <f>SUM(O46:O47)</f>
      </c>
      <c r="P48" s="85">
        <f>SUM(P46:P47)</f>
      </c>
    </row>
    <row r="49">
      <c r="A49" s="98" t="s">
        <v>65329</v>
      </c>
      <c r="B49" s="98" t="s">
        <v>65330</v>
      </c>
      <c r="C49" s="100">
        <v>975</v>
      </c>
      <c r="D49" s="98" t="s">
        <v>65331</v>
      </c>
      <c r="E49" s="98" t="s">
        <v>65332</v>
      </c>
      <c r="F49" s="104">
        <v>42614</v>
      </c>
      <c r="G49" s="104">
        <v>45536</v>
      </c>
      <c r="H49" s="104">
        <v>45900</v>
      </c>
      <c r="J49" s="101">
        <v>1400</v>
      </c>
      <c r="K49" s="98" t="s">
        <v>65333</v>
      </c>
      <c r="L49" s="98" t="s">
        <v>65334</v>
      </c>
      <c r="M49" s="98" t="s">
        <v>65335</v>
      </c>
      <c r="N49" s="98" t="s">
        <v>65336</v>
      </c>
      <c r="O49" s="101">
        <v>25</v>
      </c>
      <c r="P49" s="101">
        <v>25</v>
      </c>
      <c r="Q49" s="101">
        <v>0</v>
      </c>
      <c r="R49" s="101">
        <v>1020</v>
      </c>
    </row>
    <row r="50">
      <c r="L50" s="98" t="s">
        <v>65337</v>
      </c>
      <c r="M50" s="98" t="s">
        <v>65338</v>
      </c>
      <c r="N50" s="98" t="s">
        <v>65339</v>
      </c>
      <c r="O50" s="101">
        <v>1220</v>
      </c>
      <c r="P50" s="101">
        <v>1220</v>
      </c>
    </row>
    <row r="51">
      <c r="K51" s="96" t="s">
        <v>65340</v>
      </c>
      <c r="O51" s="85">
        <f>SUM(O49:O50)</f>
      </c>
      <c r="P51" s="85">
        <f>SUM(P49:P50)</f>
      </c>
    </row>
    <row r="52">
      <c r="A52" s="98" t="s">
        <v>65341</v>
      </c>
      <c r="B52" s="98" t="s">
        <v>65342</v>
      </c>
      <c r="C52" s="100">
        <v>810</v>
      </c>
      <c r="D52" s="98" t="s">
        <v>65343</v>
      </c>
      <c r="E52" s="98" t="s">
        <v>65344</v>
      </c>
      <c r="F52" s="104">
        <v>42923</v>
      </c>
      <c r="G52" s="104">
        <v>45566</v>
      </c>
      <c r="H52" s="104">
        <v>45930</v>
      </c>
      <c r="J52" s="101">
        <v>1300</v>
      </c>
      <c r="K52" s="98" t="s">
        <v>65345</v>
      </c>
      <c r="L52" s="98" t="s">
        <v>65346</v>
      </c>
      <c r="M52" s="98" t="s">
        <v>65347</v>
      </c>
      <c r="N52" s="98" t="s">
        <v>65348</v>
      </c>
      <c r="O52" s="101">
        <v>25</v>
      </c>
      <c r="P52" s="101">
        <v>25</v>
      </c>
      <c r="Q52" s="101">
        <v>0</v>
      </c>
      <c r="R52" s="101">
        <v>975</v>
      </c>
    </row>
    <row r="53">
      <c r="L53" s="98" t="s">
        <v>65349</v>
      </c>
      <c r="M53" s="98" t="s">
        <v>65350</v>
      </c>
      <c r="N53" s="98" t="s">
        <v>65351</v>
      </c>
      <c r="O53" s="101">
        <v>1190</v>
      </c>
      <c r="P53" s="101">
        <v>1190</v>
      </c>
    </row>
    <row r="54">
      <c r="K54" s="96" t="s">
        <v>65352</v>
      </c>
      <c r="O54" s="85">
        <f>SUM(O52:O53)</f>
      </c>
      <c r="P54" s="85">
        <f>SUM(P52:P53)</f>
      </c>
    </row>
    <row r="55">
      <c r="A55" s="98" t="s">
        <v>65353</v>
      </c>
      <c r="B55" s="98" t="s">
        <v>65354</v>
      </c>
      <c r="C55" s="100">
        <v>810</v>
      </c>
      <c r="D55" s="98" t="s">
        <v>65355</v>
      </c>
      <c r="E55" s="98" t="s">
        <v>65356</v>
      </c>
      <c r="F55" s="104">
        <v>43511</v>
      </c>
      <c r="G55" s="104">
        <v>45748</v>
      </c>
      <c r="H55" s="104">
        <v>46112</v>
      </c>
      <c r="J55" s="101">
        <v>1300</v>
      </c>
      <c r="K55" s="98" t="s">
        <v>65357</v>
      </c>
      <c r="L55" s="98" t="s">
        <v>65358</v>
      </c>
      <c r="M55" s="98" t="s">
        <v>65359</v>
      </c>
      <c r="N55" s="98" t="s">
        <v>65360</v>
      </c>
      <c r="O55" s="101">
        <v>25</v>
      </c>
      <c r="P55" s="101">
        <v>0</v>
      </c>
      <c r="Q55" s="101">
        <v>-36.009999999999998</v>
      </c>
      <c r="R55" s="101">
        <v>1000</v>
      </c>
    </row>
    <row r="56">
      <c r="L56" s="98" t="s">
        <v>65361</v>
      </c>
      <c r="M56" s="98" t="s">
        <v>65362</v>
      </c>
      <c r="N56" s="98" t="s">
        <v>65363</v>
      </c>
      <c r="O56" s="101">
        <v>-25</v>
      </c>
      <c r="P56" s="101">
        <v>25</v>
      </c>
    </row>
    <row r="57">
      <c r="L57" s="98" t="s">
        <v>65364</v>
      </c>
      <c r="M57" s="98" t="s">
        <v>65365</v>
      </c>
      <c r="N57" s="98" t="s">
        <v>65366</v>
      </c>
      <c r="O57" s="101">
        <v>25</v>
      </c>
      <c r="P57" s="101">
        <v>0</v>
      </c>
    </row>
    <row r="58">
      <c r="L58" s="98" t="s">
        <v>65367</v>
      </c>
      <c r="M58" s="98" t="s">
        <v>65368</v>
      </c>
      <c r="N58" s="98" t="s">
        <v>65369</v>
      </c>
      <c r="O58" s="101">
        <v>1275</v>
      </c>
      <c r="P58" s="101">
        <v>0</v>
      </c>
    </row>
    <row r="59">
      <c r="L59" s="98" t="s">
        <v>65370</v>
      </c>
      <c r="M59" s="98" t="s">
        <v>65371</v>
      </c>
      <c r="N59" s="98" t="s">
        <v>65372</v>
      </c>
      <c r="O59" s="101">
        <v>-1275</v>
      </c>
      <c r="P59" s="101">
        <v>0</v>
      </c>
    </row>
    <row r="60">
      <c r="L60" s="98" t="s">
        <v>65373</v>
      </c>
      <c r="M60" s="98" t="s">
        <v>65374</v>
      </c>
      <c r="N60" s="98" t="s">
        <v>65375</v>
      </c>
      <c r="O60" s="101">
        <v>1265</v>
      </c>
      <c r="P60" s="101">
        <v>1265</v>
      </c>
    </row>
    <row r="61">
      <c r="L61" s="98" t="s">
        <v>65376</v>
      </c>
      <c r="M61" s="98" t="s">
        <v>65377</v>
      </c>
      <c r="N61" s="98" t="s">
        <v>65378</v>
      </c>
      <c r="O61" s="101">
        <v>150</v>
      </c>
      <c r="P61" s="101">
        <v>0</v>
      </c>
    </row>
    <row r="62">
      <c r="L62" s="98" t="s">
        <v>65379</v>
      </c>
      <c r="M62" s="98" t="s">
        <v>65380</v>
      </c>
      <c r="N62" s="98" t="s">
        <v>65381</v>
      </c>
      <c r="O62" s="101">
        <v>-150</v>
      </c>
      <c r="P62" s="101">
        <v>0</v>
      </c>
    </row>
    <row r="63">
      <c r="K63" s="96" t="s">
        <v>65382</v>
      </c>
      <c r="O63" s="85">
        <f>SUM(O55:O62)</f>
      </c>
      <c r="P63" s="85">
        <f>SUM(P55:P62)</f>
      </c>
    </row>
    <row r="64">
      <c r="A64" s="98" t="s">
        <v>65383</v>
      </c>
      <c r="B64" s="98" t="s">
        <v>65384</v>
      </c>
      <c r="C64" s="100">
        <v>810</v>
      </c>
      <c r="D64" s="98" t="s">
        <v>65385</v>
      </c>
      <c r="E64" s="98" t="s">
        <v>65386</v>
      </c>
      <c r="F64" s="104">
        <v>32295</v>
      </c>
      <c r="G64" s="104">
        <v>45444</v>
      </c>
      <c r="H64" s="104">
        <v>45808</v>
      </c>
      <c r="J64" s="101">
        <v>1300</v>
      </c>
      <c r="K64" s="98" t="s">
        <v>65387</v>
      </c>
      <c r="L64" s="98" t="s">
        <v>65388</v>
      </c>
      <c r="M64" s="98" t="s">
        <v>65389</v>
      </c>
      <c r="N64" s="98" t="s">
        <v>65390</v>
      </c>
      <c r="O64" s="101">
        <v>25</v>
      </c>
      <c r="P64" s="101">
        <v>25</v>
      </c>
      <c r="Q64" s="101">
        <v>0</v>
      </c>
      <c r="R64" s="101">
        <v>855</v>
      </c>
    </row>
    <row r="65">
      <c r="L65" s="98" t="s">
        <v>65391</v>
      </c>
      <c r="M65" s="98" t="s">
        <v>65392</v>
      </c>
      <c r="N65" s="98" t="s">
        <v>65393</v>
      </c>
      <c r="O65" s="101">
        <v>985</v>
      </c>
      <c r="P65" s="101">
        <v>985</v>
      </c>
    </row>
    <row r="66">
      <c r="K66" s="96" t="s">
        <v>65394</v>
      </c>
      <c r="O66" s="85">
        <f>SUM(O64:O65)</f>
      </c>
      <c r="P66" s="85">
        <f>SUM(P64:P65)</f>
      </c>
    </row>
    <row r="67">
      <c r="A67" s="98" t="s">
        <v>65395</v>
      </c>
      <c r="B67" s="98" t="s">
        <v>65396</v>
      </c>
      <c r="C67" s="100">
        <v>810</v>
      </c>
      <c r="D67" s="98" t="s">
        <v>65397</v>
      </c>
      <c r="E67" s="98" t="s">
        <v>65398</v>
      </c>
      <c r="F67" s="104">
        <v>44092</v>
      </c>
      <c r="G67" s="104">
        <v>45566</v>
      </c>
      <c r="H67" s="104">
        <v>45930</v>
      </c>
      <c r="J67" s="101">
        <v>1300</v>
      </c>
      <c r="K67" s="98" t="s">
        <v>65399</v>
      </c>
      <c r="L67" s="98" t="s">
        <v>65400</v>
      </c>
      <c r="M67" s="98" t="s">
        <v>65401</v>
      </c>
      <c r="N67" s="98" t="s">
        <v>65402</v>
      </c>
      <c r="O67" s="101">
        <v>25</v>
      </c>
      <c r="P67" s="101">
        <v>25</v>
      </c>
      <c r="Q67" s="101">
        <v>0</v>
      </c>
      <c r="R67" s="101">
        <v>1100</v>
      </c>
    </row>
    <row r="68">
      <c r="L68" s="98" t="s">
        <v>65403</v>
      </c>
      <c r="M68" s="98" t="s">
        <v>65404</v>
      </c>
      <c r="N68" s="98" t="s">
        <v>65405</v>
      </c>
      <c r="O68" s="101">
        <v>1235</v>
      </c>
      <c r="P68" s="101">
        <v>1235</v>
      </c>
    </row>
    <row r="69">
      <c r="L69" s="98" t="s">
        <v>65406</v>
      </c>
      <c r="M69" s="98" t="s">
        <v>65407</v>
      </c>
      <c r="N69" s="98" t="s">
        <v>65408</v>
      </c>
      <c r="O69" s="101">
        <v>25</v>
      </c>
      <c r="P69" s="101">
        <v>0</v>
      </c>
    </row>
    <row r="70">
      <c r="K70" s="96" t="s">
        <v>65409</v>
      </c>
      <c r="O70" s="85">
        <f>SUM(O67:O69)</f>
      </c>
      <c r="P70" s="85">
        <f>SUM(P67:P69)</f>
      </c>
    </row>
    <row r="71">
      <c r="A71" s="98" t="s">
        <v>65410</v>
      </c>
      <c r="B71" s="98" t="s">
        <v>65411</v>
      </c>
      <c r="C71" s="100">
        <v>975</v>
      </c>
      <c r="D71" s="98" t="s">
        <v>65412</v>
      </c>
      <c r="E71" s="98" t="s">
        <v>65413</v>
      </c>
      <c r="F71" s="104">
        <v>43497</v>
      </c>
      <c r="G71" s="104">
        <v>45689</v>
      </c>
      <c r="H71" s="104">
        <v>46053</v>
      </c>
      <c r="J71" s="101">
        <v>1400</v>
      </c>
      <c r="K71" s="98" t="s">
        <v>65414</v>
      </c>
      <c r="L71" s="98" t="s">
        <v>65415</v>
      </c>
      <c r="M71" s="98" t="s">
        <v>65416</v>
      </c>
      <c r="N71" s="98" t="s">
        <v>65417</v>
      </c>
      <c r="O71" s="101">
        <v>25</v>
      </c>
      <c r="P71" s="101">
        <v>25</v>
      </c>
      <c r="Q71" s="101">
        <v>0</v>
      </c>
      <c r="R71" s="101">
        <v>1065</v>
      </c>
    </row>
    <row r="72">
      <c r="L72" s="98" t="s">
        <v>65418</v>
      </c>
      <c r="M72" s="98" t="s">
        <v>65419</v>
      </c>
      <c r="N72" s="98" t="s">
        <v>65420</v>
      </c>
      <c r="O72" s="101">
        <v>1260</v>
      </c>
      <c r="P72" s="101">
        <v>1260</v>
      </c>
    </row>
    <row r="73">
      <c r="K73" s="96" t="s">
        <v>65421</v>
      </c>
      <c r="O73" s="85">
        <f>SUM(O71:O72)</f>
      </c>
      <c r="P73" s="85">
        <f>SUM(P71:P72)</f>
      </c>
    </row>
    <row r="74">
      <c r="A74" s="98" t="s">
        <v>65422</v>
      </c>
      <c r="B74" s="98" t="s">
        <v>65423</v>
      </c>
      <c r="C74" s="100">
        <v>975</v>
      </c>
      <c r="D74" s="98" t="s">
        <v>65424</v>
      </c>
      <c r="E74" s="98" t="s">
        <v>65425</v>
      </c>
      <c r="F74" s="104">
        <v>38478</v>
      </c>
      <c r="G74" s="104">
        <v>45413</v>
      </c>
      <c r="H74" s="104">
        <v>45777</v>
      </c>
      <c r="J74" s="101">
        <v>1400</v>
      </c>
      <c r="K74" s="98" t="s">
        <v>65426</v>
      </c>
      <c r="L74" s="98" t="s">
        <v>65427</v>
      </c>
      <c r="M74" s="98" t="s">
        <v>65428</v>
      </c>
      <c r="N74" s="98" t="s">
        <v>65429</v>
      </c>
      <c r="O74" s="101">
        <v>25</v>
      </c>
      <c r="P74" s="101">
        <v>25</v>
      </c>
      <c r="Q74" s="101">
        <v>0</v>
      </c>
      <c r="R74" s="101">
        <v>1090</v>
      </c>
    </row>
    <row r="75">
      <c r="L75" s="98" t="s">
        <v>65430</v>
      </c>
      <c r="M75" s="98" t="s">
        <v>65431</v>
      </c>
      <c r="N75" s="98" t="s">
        <v>65432</v>
      </c>
      <c r="O75" s="101">
        <v>1115</v>
      </c>
      <c r="P75" s="101">
        <v>1115</v>
      </c>
    </row>
    <row r="76">
      <c r="K76" s="96" t="s">
        <v>65433</v>
      </c>
      <c r="O76" s="85">
        <f>SUM(O74:O75)</f>
      </c>
      <c r="P76" s="85">
        <f>SUM(P74:P75)</f>
      </c>
    </row>
    <row r="77">
      <c r="A77" s="98" t="s">
        <v>65434</v>
      </c>
      <c r="B77" s="98" t="s">
        <v>65435</v>
      </c>
      <c r="C77" s="100">
        <v>705</v>
      </c>
      <c r="D77" s="98" t="s">
        <v>65436</v>
      </c>
      <c r="E77" s="98" t="s">
        <v>65437</v>
      </c>
      <c r="F77" s="104">
        <v>44621</v>
      </c>
      <c r="G77" s="104">
        <v>45717</v>
      </c>
      <c r="H77" s="104">
        <v>46081</v>
      </c>
      <c r="J77" s="101">
        <v>1200</v>
      </c>
      <c r="K77" s="98" t="s">
        <v>65438</v>
      </c>
      <c r="L77" s="98" t="s">
        <v>65439</v>
      </c>
      <c r="M77" s="98" t="s">
        <v>65440</v>
      </c>
      <c r="N77" s="98" t="s">
        <v>65441</v>
      </c>
      <c r="O77" s="101">
        <v>25</v>
      </c>
      <c r="P77" s="101">
        <v>25</v>
      </c>
      <c r="Q77" s="101">
        <v>0</v>
      </c>
      <c r="R77" s="101">
        <v>1100</v>
      </c>
    </row>
    <row r="78">
      <c r="L78" s="98" t="s">
        <v>65442</v>
      </c>
      <c r="M78" s="98" t="s">
        <v>65443</v>
      </c>
      <c r="N78" s="98" t="s">
        <v>65444</v>
      </c>
      <c r="O78" s="101">
        <v>1200</v>
      </c>
      <c r="P78" s="101">
        <v>1200</v>
      </c>
    </row>
    <row r="79">
      <c r="K79" s="96" t="s">
        <v>65445</v>
      </c>
      <c r="O79" s="85">
        <f>SUM(O77:O78)</f>
      </c>
      <c r="P79" s="85">
        <f>SUM(P77:P78)</f>
      </c>
    </row>
    <row r="80">
      <c r="A80" s="98" t="s">
        <v>65446</v>
      </c>
      <c r="B80" s="98" t="s">
        <v>65447</v>
      </c>
      <c r="C80" s="100">
        <v>840</v>
      </c>
      <c r="D80" s="98" t="s">
        <v>65448</v>
      </c>
      <c r="E80" s="98" t="s">
        <v>65449</v>
      </c>
      <c r="F80" s="104">
        <v>40422</v>
      </c>
      <c r="G80" s="104">
        <v>45536</v>
      </c>
      <c r="H80" s="104">
        <v>45900</v>
      </c>
      <c r="J80" s="101">
        <v>1275</v>
      </c>
      <c r="K80" s="98" t="s">
        <v>65450</v>
      </c>
      <c r="L80" s="98" t="s">
        <v>65451</v>
      </c>
      <c r="M80" s="98" t="s">
        <v>65452</v>
      </c>
      <c r="N80" s="98" t="s">
        <v>65453</v>
      </c>
      <c r="O80" s="101">
        <v>25</v>
      </c>
      <c r="P80" s="101">
        <v>25</v>
      </c>
      <c r="Q80" s="101">
        <v>0</v>
      </c>
      <c r="R80" s="101">
        <v>815</v>
      </c>
    </row>
    <row r="81">
      <c r="L81" s="98" t="s">
        <v>65454</v>
      </c>
      <c r="M81" s="98" t="s">
        <v>65455</v>
      </c>
      <c r="N81" s="98" t="s">
        <v>65456</v>
      </c>
      <c r="O81" s="101">
        <v>1025</v>
      </c>
      <c r="P81" s="101">
        <v>1025</v>
      </c>
    </row>
    <row r="82">
      <c r="K82" s="96" t="s">
        <v>65457</v>
      </c>
      <c r="O82" s="85">
        <f>SUM(O80:O81)</f>
      </c>
      <c r="P82" s="85">
        <f>SUM(P80:P81)</f>
      </c>
    </row>
    <row r="83">
      <c r="A83" s="98" t="s">
        <v>65458</v>
      </c>
      <c r="B83" s="98" t="s">
        <v>65459</v>
      </c>
      <c r="C83" s="100">
        <v>975</v>
      </c>
      <c r="D83" s="98" t="s">
        <v>65460</v>
      </c>
      <c r="E83" s="98" t="s">
        <v>65461</v>
      </c>
      <c r="F83" s="104">
        <v>43185</v>
      </c>
      <c r="G83" s="104">
        <v>45748</v>
      </c>
      <c r="H83" s="104">
        <v>46112</v>
      </c>
      <c r="J83" s="101">
        <v>1400</v>
      </c>
      <c r="K83" s="98" t="s">
        <v>65462</v>
      </c>
      <c r="L83" s="98" t="s">
        <v>65463</v>
      </c>
      <c r="M83" s="98" t="s">
        <v>65464</v>
      </c>
      <c r="N83" s="98" t="s">
        <v>65465</v>
      </c>
      <c r="O83" s="101">
        <v>25</v>
      </c>
      <c r="P83" s="101">
        <v>25</v>
      </c>
      <c r="Q83" s="101">
        <v>0</v>
      </c>
      <c r="R83" s="101">
        <v>1020</v>
      </c>
    </row>
    <row r="84">
      <c r="L84" s="98" t="s">
        <v>65466</v>
      </c>
      <c r="M84" s="98" t="s">
        <v>65467</v>
      </c>
      <c r="N84" s="98" t="s">
        <v>65468</v>
      </c>
      <c r="O84" s="101">
        <v>1235</v>
      </c>
      <c r="P84" s="101">
        <v>1235</v>
      </c>
    </row>
    <row r="85">
      <c r="K85" s="96" t="s">
        <v>65469</v>
      </c>
      <c r="O85" s="85">
        <f>SUM(O83:O84)</f>
      </c>
      <c r="P85" s="85">
        <f>SUM(P83:P84)</f>
      </c>
    </row>
    <row r="86">
      <c r="A86" s="98" t="s">
        <v>65470</v>
      </c>
      <c r="B86" s="98" t="s">
        <v>65471</v>
      </c>
      <c r="C86" s="100">
        <v>975</v>
      </c>
      <c r="D86" s="98" t="s">
        <v>65472</v>
      </c>
      <c r="E86" s="98" t="s">
        <v>65473</v>
      </c>
      <c r="F86" s="104">
        <v>44792</v>
      </c>
      <c r="G86" s="104">
        <v>45536</v>
      </c>
      <c r="H86" s="104">
        <v>45900</v>
      </c>
      <c r="J86" s="101">
        <v>1400</v>
      </c>
      <c r="K86" s="98" t="s">
        <v>65474</v>
      </c>
      <c r="L86" s="98" t="s">
        <v>65475</v>
      </c>
      <c r="M86" s="98" t="s">
        <v>65476</v>
      </c>
      <c r="N86" s="98" t="s">
        <v>65477</v>
      </c>
      <c r="O86" s="101">
        <v>25</v>
      </c>
      <c r="P86" s="101">
        <v>25</v>
      </c>
      <c r="Q86" s="101">
        <v>0</v>
      </c>
      <c r="R86" s="101">
        <v>1300</v>
      </c>
    </row>
    <row r="87">
      <c r="L87" s="98" t="s">
        <v>65478</v>
      </c>
      <c r="M87" s="98" t="s">
        <v>65479</v>
      </c>
      <c r="N87" s="98" t="s">
        <v>65480</v>
      </c>
      <c r="O87" s="101">
        <v>1375</v>
      </c>
      <c r="P87" s="101">
        <v>1375</v>
      </c>
    </row>
    <row r="88">
      <c r="L88" s="98" t="s">
        <v>65481</v>
      </c>
      <c r="M88" s="98" t="s">
        <v>65482</v>
      </c>
      <c r="N88" s="98" t="s">
        <v>65483</v>
      </c>
      <c r="O88" s="101">
        <v>25</v>
      </c>
      <c r="P88" s="101">
        <v>0</v>
      </c>
    </row>
    <row r="89">
      <c r="K89" s="96" t="s">
        <v>65484</v>
      </c>
      <c r="O89" s="85">
        <f>SUM(O86:O88)</f>
      </c>
      <c r="P89" s="85">
        <f>SUM(P86:P88)</f>
      </c>
    </row>
    <row r="90">
      <c r="A90" s="98" t="s">
        <v>65485</v>
      </c>
      <c r="B90" s="98" t="s">
        <v>65486</v>
      </c>
      <c r="C90" s="100">
        <v>810</v>
      </c>
      <c r="D90" s="98" t="s">
        <v>65487</v>
      </c>
      <c r="E90" s="98" t="s">
        <v>65488</v>
      </c>
      <c r="F90" s="104">
        <v>40756</v>
      </c>
      <c r="G90" s="104">
        <v>45505</v>
      </c>
      <c r="H90" s="104">
        <v>45869</v>
      </c>
      <c r="J90" s="101">
        <v>1300</v>
      </c>
      <c r="K90" s="98" t="s">
        <v>65489</v>
      </c>
      <c r="L90" s="98" t="s">
        <v>65490</v>
      </c>
      <c r="M90" s="98" t="s">
        <v>65491</v>
      </c>
      <c r="N90" s="98" t="s">
        <v>65492</v>
      </c>
      <c r="O90" s="101">
        <v>25</v>
      </c>
      <c r="P90" s="101">
        <v>25</v>
      </c>
      <c r="Q90" s="101">
        <v>0</v>
      </c>
      <c r="R90" s="101">
        <v>915</v>
      </c>
    </row>
    <row r="91">
      <c r="L91" s="98" t="s">
        <v>65493</v>
      </c>
      <c r="M91" s="98" t="s">
        <v>65494</v>
      </c>
      <c r="N91" s="98" t="s">
        <v>65495</v>
      </c>
      <c r="O91" s="101">
        <v>1175</v>
      </c>
      <c r="P91" s="101">
        <v>1175</v>
      </c>
    </row>
    <row r="92">
      <c r="K92" s="96" t="s">
        <v>65496</v>
      </c>
      <c r="O92" s="85">
        <f>SUM(O90:O91)</f>
      </c>
      <c r="P92" s="85">
        <f>SUM(P90:P91)</f>
      </c>
    </row>
    <row r="93">
      <c r="A93" s="98" t="s">
        <v>65497</v>
      </c>
      <c r="B93" s="98" t="s">
        <v>65498</v>
      </c>
      <c r="C93" s="100">
        <v>810</v>
      </c>
      <c r="D93" s="98" t="s">
        <v>65499</v>
      </c>
      <c r="E93" s="98" t="s">
        <v>65500</v>
      </c>
      <c r="F93" s="104">
        <v>44526</v>
      </c>
      <c r="G93" s="104">
        <v>45627</v>
      </c>
      <c r="H93" s="104">
        <v>45991</v>
      </c>
      <c r="J93" s="101">
        <v>1300</v>
      </c>
      <c r="K93" s="98" t="s">
        <v>65501</v>
      </c>
      <c r="L93" s="98" t="s">
        <v>65502</v>
      </c>
      <c r="M93" s="98" t="s">
        <v>65503</v>
      </c>
      <c r="N93" s="98" t="s">
        <v>65504</v>
      </c>
      <c r="O93" s="101">
        <v>25</v>
      </c>
      <c r="P93" s="101">
        <v>25</v>
      </c>
      <c r="Q93" s="101">
        <v>0</v>
      </c>
      <c r="R93" s="101">
        <v>1150</v>
      </c>
    </row>
    <row r="94">
      <c r="L94" s="98" t="s">
        <v>65505</v>
      </c>
      <c r="M94" s="98" t="s">
        <v>65506</v>
      </c>
      <c r="N94" s="98" t="s">
        <v>65507</v>
      </c>
      <c r="O94" s="101">
        <v>1255</v>
      </c>
      <c r="P94" s="101">
        <v>1255</v>
      </c>
    </row>
    <row r="95">
      <c r="K95" s="96" t="s">
        <v>65508</v>
      </c>
      <c r="O95" s="85">
        <f>SUM(O93:O94)</f>
      </c>
      <c r="P95" s="85">
        <f>SUM(P93:P94)</f>
      </c>
    </row>
    <row r="96">
      <c r="A96" s="98" t="s">
        <v>65509</v>
      </c>
      <c r="B96" s="98" t="s">
        <v>65510</v>
      </c>
      <c r="C96" s="100">
        <v>810</v>
      </c>
      <c r="D96" s="98" t="s">
        <v>65511</v>
      </c>
      <c r="E96" s="98" t="s">
        <v>65512</v>
      </c>
      <c r="F96" s="104">
        <v>44239</v>
      </c>
      <c r="G96" s="104">
        <v>45717</v>
      </c>
      <c r="H96" s="104">
        <v>46081</v>
      </c>
      <c r="J96" s="101">
        <v>1275</v>
      </c>
      <c r="K96" s="98" t="s">
        <v>65513</v>
      </c>
      <c r="L96" s="98" t="s">
        <v>65514</v>
      </c>
      <c r="M96" s="98" t="s">
        <v>65515</v>
      </c>
      <c r="N96" s="98" t="s">
        <v>65516</v>
      </c>
      <c r="O96" s="101">
        <v>1235</v>
      </c>
      <c r="P96" s="101">
        <v>1235</v>
      </c>
      <c r="Q96" s="101">
        <v>0</v>
      </c>
      <c r="R96" s="101">
        <v>1075</v>
      </c>
    </row>
    <row r="97">
      <c r="K97" s="96" t="s">
        <v>65517</v>
      </c>
      <c r="O97" s="85">
        <f>SUM(O96:O96)</f>
      </c>
      <c r="P97" s="85">
        <f>SUM(P96:P96)</f>
      </c>
    </row>
    <row r="98">
      <c r="A98" s="98" t="s">
        <v>65518</v>
      </c>
      <c r="B98" s="98" t="s">
        <v>65519</v>
      </c>
      <c r="C98" s="100">
        <v>810</v>
      </c>
      <c r="D98" s="98" t="s">
        <v>65520</v>
      </c>
      <c r="E98" s="98" t="s">
        <v>65521</v>
      </c>
      <c r="F98" s="104">
        <v>41821</v>
      </c>
      <c r="G98" s="104">
        <v>45474</v>
      </c>
      <c r="H98" s="104">
        <v>45838</v>
      </c>
      <c r="J98" s="101">
        <v>1275</v>
      </c>
      <c r="K98" s="98" t="s">
        <v>65522</v>
      </c>
      <c r="L98" s="98" t="s">
        <v>65523</v>
      </c>
      <c r="M98" s="98" t="s">
        <v>65524</v>
      </c>
      <c r="N98" s="98" t="s">
        <v>65525</v>
      </c>
      <c r="O98" s="101">
        <v>1155</v>
      </c>
      <c r="P98" s="101">
        <v>1155</v>
      </c>
      <c r="Q98" s="101">
        <v>0</v>
      </c>
      <c r="R98" s="101">
        <v>910</v>
      </c>
    </row>
    <row r="99">
      <c r="K99" s="96" t="s">
        <v>65526</v>
      </c>
      <c r="O99" s="85">
        <f>SUM(O98:O98)</f>
      </c>
      <c r="P99" s="85">
        <f>SUM(P98:P98)</f>
      </c>
    </row>
    <row r="100">
      <c r="A100" s="98" t="s">
        <v>65527</v>
      </c>
      <c r="B100" s="98" t="s">
        <v>65528</v>
      </c>
      <c r="C100" s="100">
        <v>975</v>
      </c>
      <c r="D100" s="98" t="s">
        <v>65529</v>
      </c>
      <c r="E100" s="98" t="s">
        <v>65530</v>
      </c>
      <c r="F100" s="104">
        <v>45245</v>
      </c>
      <c r="G100" s="104">
        <v>45627</v>
      </c>
      <c r="H100" s="104">
        <v>45991</v>
      </c>
      <c r="J100" s="101">
        <v>1375</v>
      </c>
      <c r="K100" s="98" t="s">
        <v>65531</v>
      </c>
      <c r="L100" s="98" t="s">
        <v>65532</v>
      </c>
      <c r="M100" s="98" t="s">
        <v>65533</v>
      </c>
      <c r="N100" s="98" t="s">
        <v>65534</v>
      </c>
      <c r="O100" s="101">
        <v>1375</v>
      </c>
      <c r="P100" s="101">
        <v>1375</v>
      </c>
      <c r="Q100" s="101">
        <v>-73.310000000000002</v>
      </c>
      <c r="R100" s="101">
        <v>1325</v>
      </c>
    </row>
    <row r="101">
      <c r="K101" s="96" t="s">
        <v>65535</v>
      </c>
      <c r="O101" s="85">
        <f>SUM(O100:O100)</f>
      </c>
      <c r="P101" s="85">
        <f>SUM(P100:P100)</f>
      </c>
    </row>
    <row r="102">
      <c r="A102" s="98" t="s">
        <v>65536</v>
      </c>
      <c r="B102" s="98" t="s">
        <v>65537</v>
      </c>
      <c r="C102" s="100">
        <v>975</v>
      </c>
      <c r="D102" s="98" t="s">
        <v>65538</v>
      </c>
      <c r="E102" s="98" t="s">
        <v>65539</v>
      </c>
      <c r="F102" s="104">
        <v>44414</v>
      </c>
      <c r="G102" s="104">
        <v>45536</v>
      </c>
      <c r="H102" s="104">
        <v>45900</v>
      </c>
      <c r="J102" s="101">
        <v>1375</v>
      </c>
      <c r="K102" s="98" t="s">
        <v>65540</v>
      </c>
      <c r="L102" s="98" t="s">
        <v>65541</v>
      </c>
      <c r="M102" s="98" t="s">
        <v>65542</v>
      </c>
      <c r="N102" s="98" t="s">
        <v>65543</v>
      </c>
      <c r="O102" s="101">
        <v>1355</v>
      </c>
      <c r="P102" s="101">
        <v>1355</v>
      </c>
      <c r="Q102" s="101">
        <v>0</v>
      </c>
      <c r="R102" s="101">
        <v>1225</v>
      </c>
    </row>
    <row r="103">
      <c r="L103" s="98" t="s">
        <v>65544</v>
      </c>
      <c r="M103" s="98" t="s">
        <v>65545</v>
      </c>
      <c r="N103" s="98" t="s">
        <v>65546</v>
      </c>
      <c r="O103" s="101">
        <v>35</v>
      </c>
      <c r="P103" s="101">
        <v>0</v>
      </c>
    </row>
    <row r="104">
      <c r="K104" s="96" t="s">
        <v>65547</v>
      </c>
      <c r="O104" s="85">
        <f>SUM(O102:O103)</f>
      </c>
      <c r="P104" s="85">
        <f>SUM(P102:P103)</f>
      </c>
    </row>
    <row r="105">
      <c r="A105" s="98" t="s">
        <v>65548</v>
      </c>
      <c r="B105" s="98" t="s">
        <v>65549</v>
      </c>
      <c r="C105" s="100">
        <v>705</v>
      </c>
      <c r="D105" s="98" t="s">
        <v>65550</v>
      </c>
      <c r="E105" s="98" t="s">
        <v>65551</v>
      </c>
      <c r="F105" s="104">
        <v>44862</v>
      </c>
      <c r="G105" s="104">
        <v>45597</v>
      </c>
      <c r="H105" s="104">
        <v>45961</v>
      </c>
      <c r="J105" s="101">
        <v>1175</v>
      </c>
      <c r="K105" s="98" t="s">
        <v>65552</v>
      </c>
      <c r="L105" s="98" t="s">
        <v>65553</v>
      </c>
      <c r="M105" s="98" t="s">
        <v>65554</v>
      </c>
      <c r="N105" s="98" t="s">
        <v>65555</v>
      </c>
      <c r="O105" s="101">
        <v>1175</v>
      </c>
      <c r="P105" s="101">
        <v>1175</v>
      </c>
      <c r="Q105" s="101">
        <v>0</v>
      </c>
      <c r="R105" s="101">
        <v>1075</v>
      </c>
    </row>
    <row r="106">
      <c r="K106" s="96" t="s">
        <v>65556</v>
      </c>
      <c r="O106" s="85">
        <f>SUM(O105:O105)</f>
      </c>
      <c r="P106" s="85">
        <f>SUM(P105:P105)</f>
      </c>
    </row>
    <row r="107">
      <c r="A107" s="98" t="s">
        <v>65557</v>
      </c>
      <c r="B107" s="98" t="s">
        <v>65558</v>
      </c>
      <c r="C107" s="100">
        <v>350</v>
      </c>
      <c r="D107" s="98" t="s">
        <v>65559</v>
      </c>
      <c r="E107" s="98" t="s">
        <v>65560</v>
      </c>
      <c r="F107" s="104">
        <v>38204</v>
      </c>
      <c r="G107" s="104">
        <v>45444</v>
      </c>
      <c r="H107" s="104">
        <v>45808</v>
      </c>
      <c r="J107" s="101">
        <v>1000</v>
      </c>
      <c r="K107" s="98" t="s">
        <v>65561</v>
      </c>
      <c r="L107" s="98" t="s">
        <v>65562</v>
      </c>
      <c r="M107" s="98" t="s">
        <v>65563</v>
      </c>
      <c r="N107" s="98" t="s">
        <v>65564</v>
      </c>
      <c r="O107" s="101">
        <v>700</v>
      </c>
      <c r="P107" s="101">
        <v>700</v>
      </c>
      <c r="Q107" s="101">
        <v>-10.039999999999999</v>
      </c>
      <c r="R107" s="101">
        <v>650</v>
      </c>
    </row>
    <row r="108">
      <c r="K108" s="96" t="s">
        <v>65565</v>
      </c>
      <c r="O108" s="85">
        <f>SUM(O107:O107)</f>
      </c>
      <c r="P108" s="85">
        <f>SUM(P107:P107)</f>
      </c>
    </row>
    <row r="109">
      <c r="A109" s="98" t="s">
        <v>65566</v>
      </c>
      <c r="B109" s="98" t="s">
        <v>65567</v>
      </c>
      <c r="C109" s="100">
        <v>975</v>
      </c>
      <c r="D109" s="98" t="s">
        <v>65568</v>
      </c>
      <c r="E109" s="98" t="s">
        <v>65569</v>
      </c>
      <c r="F109" s="104">
        <v>45390</v>
      </c>
      <c r="G109" s="104">
        <v>45390</v>
      </c>
      <c r="H109" s="104">
        <v>45777</v>
      </c>
      <c r="J109" s="101">
        <v>1375</v>
      </c>
      <c r="K109" s="98" t="s">
        <v>65570</v>
      </c>
      <c r="L109" s="98" t="s">
        <v>65571</v>
      </c>
      <c r="M109" s="98" t="s">
        <v>65572</v>
      </c>
      <c r="N109" s="98" t="s">
        <v>65573</v>
      </c>
      <c r="O109" s="101">
        <v>1375</v>
      </c>
      <c r="P109" s="101">
        <v>1375</v>
      </c>
      <c r="Q109" s="101">
        <v>0</v>
      </c>
      <c r="R109" s="101">
        <v>1375</v>
      </c>
    </row>
    <row r="110">
      <c r="K110" s="96" t="s">
        <v>65574</v>
      </c>
      <c r="O110" s="85">
        <f>SUM(O109:O109)</f>
      </c>
      <c r="P110" s="85">
        <f>SUM(P109:P109)</f>
      </c>
    </row>
    <row r="111">
      <c r="A111" s="98" t="s">
        <v>65575</v>
      </c>
      <c r="B111" s="98" t="s">
        <v>65576</v>
      </c>
      <c r="C111" s="100">
        <v>975</v>
      </c>
      <c r="D111" s="98" t="s">
        <v>65577</v>
      </c>
      <c r="E111" s="98" t="s">
        <v>65578</v>
      </c>
      <c r="F111" s="104">
        <v>45712</v>
      </c>
      <c r="G111" s="104">
        <v>45712</v>
      </c>
      <c r="H111" s="104">
        <v>46076</v>
      </c>
      <c r="J111" s="101">
        <v>1475</v>
      </c>
      <c r="K111" s="98" t="s">
        <v>65579</v>
      </c>
      <c r="L111" s="98" t="s">
        <v>65580</v>
      </c>
      <c r="M111" s="98" t="s">
        <v>65581</v>
      </c>
      <c r="N111" s="98" t="s">
        <v>65582</v>
      </c>
      <c r="O111" s="101">
        <v>1475</v>
      </c>
      <c r="P111" s="101">
        <v>1475</v>
      </c>
      <c r="Q111" s="101">
        <v>0</v>
      </c>
      <c r="R111" s="101">
        <v>1475</v>
      </c>
    </row>
    <row r="112">
      <c r="K112" s="96" t="s">
        <v>65583</v>
      </c>
      <c r="O112" s="85">
        <f>SUM(O111:O111)</f>
      </c>
      <c r="P112" s="85">
        <f>SUM(P111:P111)</f>
      </c>
    </row>
    <row r="113">
      <c r="A113" s="98" t="s">
        <v>65584</v>
      </c>
      <c r="B113" s="98" t="s">
        <v>65585</v>
      </c>
      <c r="C113" s="100">
        <v>810</v>
      </c>
      <c r="D113" s="98" t="s">
        <v>65586</v>
      </c>
      <c r="E113" s="98" t="s">
        <v>65587</v>
      </c>
      <c r="F113" s="104">
        <v>41569</v>
      </c>
      <c r="G113" s="104">
        <v>45597</v>
      </c>
      <c r="H113" s="104">
        <v>45961</v>
      </c>
      <c r="J113" s="101">
        <v>1275</v>
      </c>
      <c r="K113" s="98" t="s">
        <v>65588</v>
      </c>
      <c r="L113" s="98" t="s">
        <v>65589</v>
      </c>
      <c r="M113" s="98" t="s">
        <v>65590</v>
      </c>
      <c r="N113" s="98" t="s">
        <v>65591</v>
      </c>
      <c r="O113" s="101">
        <v>1175</v>
      </c>
      <c r="P113" s="101">
        <v>1175</v>
      </c>
      <c r="Q113" s="101">
        <v>0</v>
      </c>
      <c r="R113" s="101">
        <v>900</v>
      </c>
    </row>
    <row r="114">
      <c r="K114" s="96" t="s">
        <v>65592</v>
      </c>
      <c r="O114" s="85">
        <f>SUM(O113:O113)</f>
      </c>
      <c r="P114" s="85">
        <f>SUM(P113:P113)</f>
      </c>
    </row>
    <row r="115">
      <c r="A115" s="98" t="s">
        <v>65593</v>
      </c>
      <c r="B115" s="98" t="s">
        <v>65594</v>
      </c>
      <c r="C115" s="100">
        <v>810</v>
      </c>
      <c r="D115" s="98" t="s">
        <v>65595</v>
      </c>
      <c r="E115" s="98" t="s">
        <v>65596</v>
      </c>
      <c r="F115" s="104">
        <v>42736</v>
      </c>
      <c r="G115" s="104">
        <v>45505</v>
      </c>
      <c r="H115" s="104">
        <v>45869</v>
      </c>
      <c r="J115" s="101">
        <v>1275</v>
      </c>
      <c r="K115" s="98" t="s">
        <v>65597</v>
      </c>
      <c r="L115" s="98" t="s">
        <v>65598</v>
      </c>
      <c r="M115" s="98" t="s">
        <v>65599</v>
      </c>
      <c r="N115" s="98" t="s">
        <v>65600</v>
      </c>
      <c r="O115" s="101">
        <v>1165</v>
      </c>
      <c r="P115" s="101">
        <v>1165</v>
      </c>
      <c r="Q115" s="101">
        <v>0</v>
      </c>
      <c r="R115" s="101">
        <v>975</v>
      </c>
    </row>
    <row r="116">
      <c r="K116" s="96" t="s">
        <v>65601</v>
      </c>
      <c r="O116" s="85">
        <f>SUM(O115:O115)</f>
      </c>
      <c r="P116" s="85">
        <f>SUM(P115:P115)</f>
      </c>
    </row>
    <row r="117">
      <c r="A117" s="98" t="s">
        <v>65602</v>
      </c>
      <c r="B117" s="98" t="s">
        <v>65603</v>
      </c>
      <c r="C117" s="100">
        <v>810</v>
      </c>
      <c r="D117" s="98" t="s">
        <v>65604</v>
      </c>
      <c r="E117" s="98" t="s">
        <v>65605</v>
      </c>
      <c r="F117" s="104">
        <v>33786</v>
      </c>
      <c r="G117" s="104">
        <v>45474</v>
      </c>
      <c r="H117" s="104">
        <v>45838</v>
      </c>
      <c r="J117" s="101">
        <v>1300</v>
      </c>
      <c r="K117" s="98" t="s">
        <v>65606</v>
      </c>
      <c r="L117" s="98" t="s">
        <v>65607</v>
      </c>
      <c r="M117" s="98" t="s">
        <v>65608</v>
      </c>
      <c r="N117" s="98" t="s">
        <v>65609</v>
      </c>
      <c r="O117" s="101">
        <v>25</v>
      </c>
      <c r="P117" s="101">
        <v>25</v>
      </c>
      <c r="Q117" s="101">
        <v>0</v>
      </c>
      <c r="R117" s="101">
        <v>845</v>
      </c>
    </row>
    <row r="118">
      <c r="L118" s="98" t="s">
        <v>65610</v>
      </c>
      <c r="M118" s="98" t="s">
        <v>65611</v>
      </c>
      <c r="N118" s="98" t="s">
        <v>65612</v>
      </c>
      <c r="O118" s="101">
        <v>1015</v>
      </c>
      <c r="P118" s="101">
        <v>1015</v>
      </c>
    </row>
    <row r="119">
      <c r="K119" s="96" t="s">
        <v>65613</v>
      </c>
      <c r="O119" s="85">
        <f>SUM(O117:O118)</f>
      </c>
      <c r="P119" s="85">
        <f>SUM(P117:P118)</f>
      </c>
    </row>
    <row r="120">
      <c r="A120" s="98" t="s">
        <v>65614</v>
      </c>
      <c r="B120" s="98" t="s">
        <v>65615</v>
      </c>
      <c r="C120" s="100">
        <v>810</v>
      </c>
      <c r="D120" s="98" t="s">
        <v>65616</v>
      </c>
      <c r="E120" s="98" t="s">
        <v>65617</v>
      </c>
      <c r="F120" s="104">
        <v>45370</v>
      </c>
      <c r="G120" s="104">
        <v>45748</v>
      </c>
      <c r="H120" s="104">
        <v>46112</v>
      </c>
      <c r="J120" s="101">
        <v>1300</v>
      </c>
      <c r="K120" s="98" t="s">
        <v>65618</v>
      </c>
      <c r="L120" s="98" t="s">
        <v>65619</v>
      </c>
      <c r="M120" s="98" t="s">
        <v>65620</v>
      </c>
      <c r="N120" s="98" t="s">
        <v>65621</v>
      </c>
      <c r="O120" s="101">
        <v>25</v>
      </c>
      <c r="P120" s="101">
        <v>25</v>
      </c>
      <c r="Q120" s="101">
        <v>0</v>
      </c>
      <c r="R120" s="101">
        <v>1300</v>
      </c>
    </row>
    <row r="121">
      <c r="L121" s="98" t="s">
        <v>65622</v>
      </c>
      <c r="M121" s="98" t="s">
        <v>65623</v>
      </c>
      <c r="N121" s="98" t="s">
        <v>65624</v>
      </c>
      <c r="O121" s="101">
        <v>1325</v>
      </c>
      <c r="P121" s="101">
        <v>1325</v>
      </c>
    </row>
    <row r="122">
      <c r="K122" s="96" t="s">
        <v>65625</v>
      </c>
      <c r="O122" s="85">
        <f>SUM(O120:O121)</f>
      </c>
      <c r="P122" s="85">
        <f>SUM(P120:P121)</f>
      </c>
    </row>
    <row r="123">
      <c r="A123" s="98" t="s">
        <v>65626</v>
      </c>
      <c r="B123" s="98" t="s">
        <v>65627</v>
      </c>
      <c r="C123" s="100">
        <v>975</v>
      </c>
      <c r="D123" s="98" t="s">
        <v>65628</v>
      </c>
      <c r="E123" s="98" t="s">
        <v>65629</v>
      </c>
      <c r="F123" s="104">
        <v>42449</v>
      </c>
      <c r="G123" s="104">
        <v>45748</v>
      </c>
      <c r="H123" s="104">
        <v>46112</v>
      </c>
      <c r="J123" s="101">
        <v>1400</v>
      </c>
      <c r="K123" s="98" t="s">
        <v>65630</v>
      </c>
      <c r="L123" s="98" t="s">
        <v>65631</v>
      </c>
      <c r="M123" s="98" t="s">
        <v>65632</v>
      </c>
      <c r="N123" s="98" t="s">
        <v>65633</v>
      </c>
      <c r="O123" s="101">
        <v>25</v>
      </c>
      <c r="P123" s="101">
        <v>25</v>
      </c>
      <c r="Q123" s="101">
        <v>0</v>
      </c>
      <c r="R123" s="101">
        <v>1005</v>
      </c>
    </row>
    <row r="124">
      <c r="L124" s="98" t="s">
        <v>65634</v>
      </c>
      <c r="M124" s="98" t="s">
        <v>65635</v>
      </c>
      <c r="N124" s="98" t="s">
        <v>65636</v>
      </c>
      <c r="O124" s="101">
        <v>1235</v>
      </c>
      <c r="P124" s="101">
        <v>1235</v>
      </c>
    </row>
    <row r="125">
      <c r="K125" s="96" t="s">
        <v>65637</v>
      </c>
      <c r="O125" s="85">
        <f>SUM(O123:O124)</f>
      </c>
      <c r="P125" s="85">
        <f>SUM(P123:P124)</f>
      </c>
    </row>
    <row r="126">
      <c r="A126" s="98" t="s">
        <v>65638</v>
      </c>
      <c r="B126" s="98" t="s">
        <v>65639</v>
      </c>
      <c r="C126" s="100">
        <v>975</v>
      </c>
      <c r="D126" s="98" t="s">
        <v>65640</v>
      </c>
      <c r="E126" s="98" t="s">
        <v>65641</v>
      </c>
      <c r="F126" s="104">
        <v>39661</v>
      </c>
      <c r="G126" s="104">
        <v>45505</v>
      </c>
      <c r="H126" s="104">
        <v>45869</v>
      </c>
      <c r="J126" s="101">
        <v>1400</v>
      </c>
      <c r="K126" s="98" t="s">
        <v>65642</v>
      </c>
      <c r="L126" s="98" t="s">
        <v>65643</v>
      </c>
      <c r="M126" s="98" t="s">
        <v>65644</v>
      </c>
      <c r="N126" s="98" t="s">
        <v>65645</v>
      </c>
      <c r="O126" s="101">
        <v>25</v>
      </c>
      <c r="P126" s="101">
        <v>25</v>
      </c>
      <c r="Q126" s="101">
        <v>0</v>
      </c>
      <c r="R126" s="101">
        <v>955</v>
      </c>
    </row>
    <row r="127">
      <c r="L127" s="98" t="s">
        <v>65646</v>
      </c>
      <c r="M127" s="98" t="s">
        <v>65647</v>
      </c>
      <c r="N127" s="98" t="s">
        <v>65648</v>
      </c>
      <c r="O127" s="101">
        <v>1175</v>
      </c>
      <c r="P127" s="101">
        <v>1175</v>
      </c>
    </row>
    <row r="128">
      <c r="K128" s="96" t="s">
        <v>65649</v>
      </c>
      <c r="O128" s="85">
        <f>SUM(O126:O127)</f>
      </c>
      <c r="P128" s="85">
        <f>SUM(P126:P127)</f>
      </c>
    </row>
    <row r="129">
      <c r="A129" s="98" t="s">
        <v>65650</v>
      </c>
      <c r="B129" s="98" t="s">
        <v>65651</v>
      </c>
      <c r="C129" s="100">
        <v>705</v>
      </c>
      <c r="D129" s="98" t="s">
        <v>65652</v>
      </c>
      <c r="E129" s="98" t="s">
        <v>65653</v>
      </c>
      <c r="F129" s="104">
        <v>45245</v>
      </c>
      <c r="G129" s="104">
        <v>45627</v>
      </c>
      <c r="H129" s="104">
        <v>45991</v>
      </c>
      <c r="J129" s="101">
        <v>1200</v>
      </c>
      <c r="K129" s="98" t="s">
        <v>65654</v>
      </c>
      <c r="L129" s="98" t="s">
        <v>65655</v>
      </c>
      <c r="M129" s="98" t="s">
        <v>65656</v>
      </c>
      <c r="N129" s="98" t="s">
        <v>65657</v>
      </c>
      <c r="O129" s="101">
        <v>25</v>
      </c>
      <c r="P129" s="101">
        <v>25</v>
      </c>
      <c r="Q129" s="101">
        <v>0</v>
      </c>
      <c r="R129" s="101">
        <v>1150</v>
      </c>
    </row>
    <row r="130">
      <c r="L130" s="98" t="s">
        <v>65658</v>
      </c>
      <c r="M130" s="98" t="s">
        <v>65659</v>
      </c>
      <c r="N130" s="98" t="s">
        <v>65660</v>
      </c>
      <c r="O130" s="101">
        <v>1175</v>
      </c>
      <c r="P130" s="101">
        <v>1175</v>
      </c>
    </row>
    <row r="131">
      <c r="K131" s="96" t="s">
        <v>65661</v>
      </c>
      <c r="O131" s="85">
        <f>SUM(O129:O130)</f>
      </c>
      <c r="P131" s="85">
        <f>SUM(P129:P130)</f>
      </c>
    </row>
    <row r="132">
      <c r="A132" s="98" t="s">
        <v>65662</v>
      </c>
      <c r="B132" s="98" t="s">
        <v>65663</v>
      </c>
      <c r="C132" s="100">
        <v>840</v>
      </c>
      <c r="D132" s="98" t="s">
        <v>65664</v>
      </c>
      <c r="E132" s="98" t="s">
        <v>65665</v>
      </c>
      <c r="F132" s="104">
        <v>41334</v>
      </c>
      <c r="G132" s="104">
        <v>45717</v>
      </c>
      <c r="H132" s="104">
        <v>46081</v>
      </c>
      <c r="J132" s="101">
        <v>1275</v>
      </c>
      <c r="K132" s="98" t="s">
        <v>65666</v>
      </c>
      <c r="L132" s="98" t="s">
        <v>65667</v>
      </c>
      <c r="M132" s="98" t="s">
        <v>65668</v>
      </c>
      <c r="N132" s="98" t="s">
        <v>65669</v>
      </c>
      <c r="O132" s="101">
        <v>25</v>
      </c>
      <c r="P132" s="101">
        <v>25</v>
      </c>
      <c r="Q132" s="101">
        <v>0</v>
      </c>
      <c r="R132" s="101">
        <v>845</v>
      </c>
    </row>
    <row r="133">
      <c r="L133" s="98" t="s">
        <v>65670</v>
      </c>
      <c r="M133" s="98" t="s">
        <v>65671</v>
      </c>
      <c r="N133" s="98" t="s">
        <v>65672</v>
      </c>
      <c r="O133" s="101">
        <v>1200</v>
      </c>
      <c r="P133" s="101">
        <v>1200</v>
      </c>
    </row>
    <row r="134">
      <c r="K134" s="96" t="s">
        <v>65673</v>
      </c>
      <c r="O134" s="85">
        <f>SUM(O132:O133)</f>
      </c>
      <c r="P134" s="85">
        <f>SUM(P132:P133)</f>
      </c>
    </row>
    <row r="135">
      <c r="A135" s="98" t="s">
        <v>65674</v>
      </c>
      <c r="B135" s="98" t="s">
        <v>65675</v>
      </c>
      <c r="C135" s="100">
        <v>975</v>
      </c>
      <c r="D135" s="98" t="s">
        <v>65676</v>
      </c>
      <c r="E135" s="98" t="s">
        <v>65677</v>
      </c>
      <c r="F135" s="104">
        <v>41873</v>
      </c>
      <c r="G135" s="104">
        <v>45536</v>
      </c>
      <c r="H135" s="104">
        <v>45900</v>
      </c>
      <c r="J135" s="101">
        <v>1400</v>
      </c>
      <c r="K135" s="98" t="s">
        <v>65678</v>
      </c>
      <c r="L135" s="98" t="s">
        <v>65679</v>
      </c>
      <c r="M135" s="98" t="s">
        <v>65680</v>
      </c>
      <c r="N135" s="98" t="s">
        <v>65681</v>
      </c>
      <c r="O135" s="101">
        <v>25</v>
      </c>
      <c r="P135" s="101">
        <v>25</v>
      </c>
      <c r="Q135" s="101">
        <v>0</v>
      </c>
      <c r="R135" s="101">
        <v>975</v>
      </c>
    </row>
    <row r="136">
      <c r="L136" s="98" t="s">
        <v>65682</v>
      </c>
      <c r="M136" s="98" t="s">
        <v>65683</v>
      </c>
      <c r="N136" s="98" t="s">
        <v>65684</v>
      </c>
      <c r="O136" s="101">
        <v>1225</v>
      </c>
      <c r="P136" s="101">
        <v>1225</v>
      </c>
    </row>
    <row r="137">
      <c r="K137" s="96" t="s">
        <v>65685</v>
      </c>
      <c r="O137" s="85">
        <f>SUM(O135:O136)</f>
      </c>
      <c r="P137" s="85">
        <f>SUM(P135:P136)</f>
      </c>
    </row>
    <row r="138">
      <c r="A138" s="98" t="s">
        <v>65686</v>
      </c>
      <c r="B138" s="98" t="s">
        <v>65687</v>
      </c>
      <c r="C138" s="100">
        <v>975</v>
      </c>
      <c r="D138" s="98" t="s">
        <v>65688</v>
      </c>
      <c r="E138" s="98" t="s">
        <v>65689</v>
      </c>
      <c r="F138" s="104">
        <v>44155</v>
      </c>
      <c r="G138" s="104">
        <v>45627</v>
      </c>
      <c r="H138" s="104">
        <v>45991</v>
      </c>
      <c r="J138" s="101">
        <v>1400</v>
      </c>
      <c r="K138" s="98" t="s">
        <v>65690</v>
      </c>
      <c r="L138" s="98" t="s">
        <v>65691</v>
      </c>
      <c r="M138" s="98" t="s">
        <v>65692</v>
      </c>
      <c r="N138" s="98" t="s">
        <v>65693</v>
      </c>
      <c r="O138" s="101">
        <v>25</v>
      </c>
      <c r="P138" s="101">
        <v>25</v>
      </c>
      <c r="Q138" s="101">
        <v>0</v>
      </c>
      <c r="R138" s="101">
        <v>1200</v>
      </c>
    </row>
    <row r="139">
      <c r="L139" s="98" t="s">
        <v>65694</v>
      </c>
      <c r="M139" s="98" t="s">
        <v>65695</v>
      </c>
      <c r="N139" s="98" t="s">
        <v>65696</v>
      </c>
      <c r="O139" s="101">
        <v>1335</v>
      </c>
      <c r="P139" s="101">
        <v>1335</v>
      </c>
    </row>
    <row r="140">
      <c r="K140" s="96" t="s">
        <v>65697</v>
      </c>
      <c r="O140" s="85">
        <f>SUM(O138:O139)</f>
      </c>
      <c r="P140" s="85">
        <f>SUM(P138:P139)</f>
      </c>
    </row>
    <row r="141">
      <c r="A141" s="98" t="s">
        <v>65698</v>
      </c>
      <c r="B141" s="98" t="s">
        <v>65699</v>
      </c>
      <c r="C141" s="100">
        <v>810</v>
      </c>
      <c r="D141" s="98" t="s">
        <v>65700</v>
      </c>
      <c r="E141" s="98" t="s">
        <v>65701</v>
      </c>
      <c r="F141" s="104">
        <v>42263</v>
      </c>
      <c r="G141" s="104">
        <v>45597</v>
      </c>
      <c r="H141" s="104">
        <v>45961</v>
      </c>
      <c r="J141" s="101">
        <v>1300</v>
      </c>
      <c r="K141" s="98" t="s">
        <v>65702</v>
      </c>
      <c r="L141" s="98" t="s">
        <v>65703</v>
      </c>
      <c r="M141" s="98" t="s">
        <v>65704</v>
      </c>
      <c r="N141" s="98" t="s">
        <v>65705</v>
      </c>
      <c r="O141" s="101">
        <v>25</v>
      </c>
      <c r="P141" s="101">
        <v>25</v>
      </c>
      <c r="Q141" s="101">
        <v>0</v>
      </c>
      <c r="R141" s="101">
        <v>955</v>
      </c>
    </row>
    <row r="142">
      <c r="L142" s="98" t="s">
        <v>65706</v>
      </c>
      <c r="M142" s="98" t="s">
        <v>65707</v>
      </c>
      <c r="N142" s="98" t="s">
        <v>65708</v>
      </c>
      <c r="O142" s="101">
        <v>1190</v>
      </c>
      <c r="P142" s="101">
        <v>1190</v>
      </c>
    </row>
    <row r="143">
      <c r="K143" s="96" t="s">
        <v>65709</v>
      </c>
      <c r="O143" s="85">
        <f>SUM(O141:O142)</f>
      </c>
      <c r="P143" s="85">
        <f>SUM(P141:P142)</f>
      </c>
    </row>
    <row r="144">
      <c r="A144" s="98" t="s">
        <v>65710</v>
      </c>
      <c r="B144" s="98" t="s">
        <v>65711</v>
      </c>
      <c r="C144" s="100">
        <v>810</v>
      </c>
      <c r="D144" s="98" t="s">
        <v>65712</v>
      </c>
      <c r="E144" s="98" t="s">
        <v>65713</v>
      </c>
      <c r="F144" s="104">
        <v>42675</v>
      </c>
      <c r="G144" s="104">
        <v>45597</v>
      </c>
      <c r="H144" s="104">
        <v>45961</v>
      </c>
      <c r="J144" s="101">
        <v>1300</v>
      </c>
      <c r="K144" s="98" t="s">
        <v>65714</v>
      </c>
      <c r="L144" s="98" t="s">
        <v>65715</v>
      </c>
      <c r="M144" s="98" t="s">
        <v>65716</v>
      </c>
      <c r="N144" s="98" t="s">
        <v>65717</v>
      </c>
      <c r="O144" s="101">
        <v>25</v>
      </c>
      <c r="P144" s="101">
        <v>25</v>
      </c>
      <c r="Q144" s="101">
        <v>0</v>
      </c>
      <c r="R144" s="101">
        <v>975</v>
      </c>
    </row>
    <row r="145">
      <c r="L145" s="98" t="s">
        <v>65718</v>
      </c>
      <c r="M145" s="98" t="s">
        <v>65719</v>
      </c>
      <c r="N145" s="98" t="s">
        <v>65720</v>
      </c>
      <c r="O145" s="101">
        <v>1190</v>
      </c>
      <c r="P145" s="101">
        <v>1190</v>
      </c>
    </row>
    <row r="146">
      <c r="K146" s="96" t="s">
        <v>65721</v>
      </c>
      <c r="O146" s="85">
        <f>SUM(O144:O145)</f>
      </c>
      <c r="P146" s="85">
        <f>SUM(P144:P145)</f>
      </c>
    </row>
    <row r="147">
      <c r="A147" s="98" t="s">
        <v>65722</v>
      </c>
      <c r="B147" s="98" t="s">
        <v>65723</v>
      </c>
      <c r="C147" s="100">
        <v>810</v>
      </c>
      <c r="D147" s="98" t="s">
        <v>65724</v>
      </c>
      <c r="E147" s="98" t="s">
        <v>65725</v>
      </c>
      <c r="F147" s="104">
        <v>42705</v>
      </c>
      <c r="G147" s="104">
        <v>45627</v>
      </c>
      <c r="H147" s="104">
        <v>45991</v>
      </c>
      <c r="J147" s="101">
        <v>1300</v>
      </c>
      <c r="K147" s="98" t="s">
        <v>65726</v>
      </c>
      <c r="L147" s="98" t="s">
        <v>65727</v>
      </c>
      <c r="M147" s="98" t="s">
        <v>65728</v>
      </c>
      <c r="N147" s="98" t="s">
        <v>65729</v>
      </c>
      <c r="O147" s="101">
        <v>25</v>
      </c>
      <c r="P147" s="101">
        <v>25</v>
      </c>
      <c r="Q147" s="101">
        <v>0</v>
      </c>
      <c r="R147" s="101">
        <v>950</v>
      </c>
    </row>
    <row r="148">
      <c r="L148" s="98" t="s">
        <v>65730</v>
      </c>
      <c r="M148" s="98" t="s">
        <v>65731</v>
      </c>
      <c r="N148" s="98" t="s">
        <v>65732</v>
      </c>
      <c r="O148" s="101">
        <v>1185</v>
      </c>
      <c r="P148" s="101">
        <v>1185</v>
      </c>
    </row>
    <row r="149">
      <c r="K149" s="96" t="s">
        <v>65733</v>
      </c>
      <c r="O149" s="85">
        <f>SUM(O147:O148)</f>
      </c>
      <c r="P149" s="85">
        <f>SUM(P147:P148)</f>
      </c>
    </row>
    <row r="150">
      <c r="A150" s="98" t="s">
        <v>65734</v>
      </c>
      <c r="B150" s="98" t="s">
        <v>65735</v>
      </c>
      <c r="C150" s="100">
        <v>810</v>
      </c>
      <c r="D150" s="98" t="s">
        <v>65736</v>
      </c>
      <c r="E150" s="98" t="s">
        <v>65737</v>
      </c>
      <c r="F150" s="104">
        <v>41579</v>
      </c>
      <c r="G150" s="104">
        <v>45659</v>
      </c>
      <c r="H150" s="104">
        <v>46023</v>
      </c>
      <c r="J150" s="101">
        <v>1300</v>
      </c>
      <c r="K150" s="98" t="s">
        <v>65738</v>
      </c>
      <c r="L150" s="98" t="s">
        <v>65739</v>
      </c>
      <c r="M150" s="98" t="s">
        <v>65740</v>
      </c>
      <c r="N150" s="98" t="s">
        <v>65741</v>
      </c>
      <c r="O150" s="101">
        <v>25</v>
      </c>
      <c r="P150" s="101">
        <v>25</v>
      </c>
      <c r="Q150" s="101">
        <v>-50</v>
      </c>
      <c r="R150" s="101">
        <v>925</v>
      </c>
    </row>
    <row r="151">
      <c r="L151" s="98" t="s">
        <v>65742</v>
      </c>
      <c r="M151" s="98" t="s">
        <v>65743</v>
      </c>
      <c r="N151" s="98" t="s">
        <v>65744</v>
      </c>
      <c r="O151" s="101">
        <v>1175</v>
      </c>
      <c r="P151" s="101">
        <v>1175</v>
      </c>
    </row>
    <row r="152">
      <c r="L152" s="98" t="s">
        <v>65745</v>
      </c>
      <c r="M152" s="98" t="s">
        <v>65746</v>
      </c>
      <c r="N152" s="98" t="s">
        <v>65747</v>
      </c>
      <c r="O152" s="101">
        <v>25</v>
      </c>
      <c r="P152" s="101">
        <v>0</v>
      </c>
    </row>
    <row r="153">
      <c r="K153" s="96" t="s">
        <v>65748</v>
      </c>
      <c r="O153" s="85">
        <f>SUM(O150:O152)</f>
      </c>
      <c r="P153" s="85">
        <f>SUM(P150:P152)</f>
      </c>
    </row>
    <row r="154">
      <c r="A154" s="98" t="s">
        <v>65749</v>
      </c>
      <c r="B154" s="98" t="s">
        <v>65750</v>
      </c>
      <c r="C154" s="100">
        <v>975</v>
      </c>
      <c r="D154" s="98" t="s">
        <v>65751</v>
      </c>
      <c r="E154" s="98" t="s">
        <v>65752</v>
      </c>
      <c r="F154" s="104">
        <v>43070</v>
      </c>
      <c r="G154" s="104">
        <v>45627</v>
      </c>
      <c r="H154" s="104">
        <v>45991</v>
      </c>
      <c r="J154" s="101">
        <v>1400</v>
      </c>
      <c r="K154" s="98" t="s">
        <v>65753</v>
      </c>
      <c r="L154" s="98" t="s">
        <v>65754</v>
      </c>
      <c r="M154" s="98" t="s">
        <v>65755</v>
      </c>
      <c r="N154" s="98" t="s">
        <v>65756</v>
      </c>
      <c r="O154" s="101">
        <v>25</v>
      </c>
      <c r="P154" s="101">
        <v>25</v>
      </c>
      <c r="Q154" s="101">
        <v>1325</v>
      </c>
      <c r="R154" s="101">
        <v>1020</v>
      </c>
    </row>
    <row r="155">
      <c r="L155" s="98" t="s">
        <v>65757</v>
      </c>
      <c r="M155" s="98" t="s">
        <v>65758</v>
      </c>
      <c r="N155" s="98" t="s">
        <v>65759</v>
      </c>
      <c r="O155" s="101">
        <v>1260</v>
      </c>
      <c r="P155" s="101">
        <v>1260</v>
      </c>
    </row>
    <row r="156">
      <c r="L156" s="98" t="s">
        <v>65760</v>
      </c>
      <c r="M156" s="98" t="s">
        <v>65761</v>
      </c>
      <c r="N156" s="98" t="s">
        <v>65762</v>
      </c>
      <c r="O156" s="101">
        <v>15</v>
      </c>
      <c r="P156" s="101">
        <v>0</v>
      </c>
    </row>
    <row r="157">
      <c r="L157" s="98" t="s">
        <v>65763</v>
      </c>
      <c r="M157" s="98" t="s">
        <v>65764</v>
      </c>
      <c r="N157" s="98" t="s">
        <v>65765</v>
      </c>
      <c r="O157" s="101">
        <v>25</v>
      </c>
      <c r="P157" s="101">
        <v>0</v>
      </c>
    </row>
    <row r="158">
      <c r="K158" s="96" t="s">
        <v>65766</v>
      </c>
      <c r="O158" s="85">
        <f>SUM(O154:O157)</f>
      </c>
      <c r="P158" s="85">
        <f>SUM(P154:P157)</f>
      </c>
    </row>
    <row r="159">
      <c r="A159" s="98" t="s">
        <v>65767</v>
      </c>
      <c r="B159" s="98" t="s">
        <v>65768</v>
      </c>
      <c r="C159" s="100">
        <v>975</v>
      </c>
      <c r="D159" s="98" t="s">
        <v>65769</v>
      </c>
      <c r="E159" s="98" t="s">
        <v>65770</v>
      </c>
      <c r="F159" s="104">
        <v>42005</v>
      </c>
      <c r="G159" s="104">
        <v>45658</v>
      </c>
      <c r="H159" s="104">
        <v>46022</v>
      </c>
      <c r="J159" s="101">
        <v>1400</v>
      </c>
      <c r="K159" s="98" t="s">
        <v>65771</v>
      </c>
      <c r="L159" s="98" t="s">
        <v>65772</v>
      </c>
      <c r="M159" s="98" t="s">
        <v>65773</v>
      </c>
      <c r="N159" s="98" t="s">
        <v>65774</v>
      </c>
      <c r="O159" s="101">
        <v>25</v>
      </c>
      <c r="P159" s="101">
        <v>25</v>
      </c>
      <c r="Q159" s="101">
        <v>-0.070000000000000007</v>
      </c>
      <c r="R159" s="101">
        <v>1005</v>
      </c>
    </row>
    <row r="160">
      <c r="L160" s="98" t="s">
        <v>65775</v>
      </c>
      <c r="M160" s="98" t="s">
        <v>65776</v>
      </c>
      <c r="N160" s="98" t="s">
        <v>65777</v>
      </c>
      <c r="O160" s="101">
        <v>1235</v>
      </c>
      <c r="P160" s="101">
        <v>1235</v>
      </c>
    </row>
    <row r="161">
      <c r="K161" s="96" t="s">
        <v>65778</v>
      </c>
      <c r="O161" s="85">
        <f>SUM(O159:O160)</f>
      </c>
      <c r="P161" s="85">
        <f>SUM(P159:P160)</f>
      </c>
    </row>
    <row r="162">
      <c r="A162" s="98" t="s">
        <v>65779</v>
      </c>
      <c r="B162" s="98" t="s">
        <v>65780</v>
      </c>
      <c r="C162" s="100">
        <v>705</v>
      </c>
      <c r="D162" s="98" t="s">
        <v>65781</v>
      </c>
      <c r="E162" s="98" t="s">
        <v>65782</v>
      </c>
      <c r="F162" s="104">
        <v>45397</v>
      </c>
      <c r="G162" s="104">
        <v>45397</v>
      </c>
      <c r="H162" s="104">
        <v>45777</v>
      </c>
      <c r="J162" s="101">
        <v>1200</v>
      </c>
      <c r="K162" s="98" t="s">
        <v>65783</v>
      </c>
      <c r="L162" s="98" t="s">
        <v>65784</v>
      </c>
      <c r="M162" s="98" t="s">
        <v>65785</v>
      </c>
      <c r="N162" s="98" t="s">
        <v>65786</v>
      </c>
      <c r="O162" s="101">
        <v>25</v>
      </c>
      <c r="P162" s="101">
        <v>25</v>
      </c>
      <c r="Q162" s="101">
        <v>0</v>
      </c>
      <c r="R162" s="101">
        <v>1200</v>
      </c>
    </row>
    <row r="163">
      <c r="L163" s="98" t="s">
        <v>65787</v>
      </c>
      <c r="M163" s="98" t="s">
        <v>65788</v>
      </c>
      <c r="N163" s="98" t="s">
        <v>65789</v>
      </c>
      <c r="O163" s="101">
        <v>1175</v>
      </c>
      <c r="P163" s="101">
        <v>1175</v>
      </c>
    </row>
    <row r="164">
      <c r="K164" s="96" t="s">
        <v>65790</v>
      </c>
      <c r="O164" s="85">
        <f>SUM(O162:O163)</f>
      </c>
      <c r="P164" s="85">
        <f>SUM(P162:P163)</f>
      </c>
    </row>
    <row r="165">
      <c r="A165" s="98" t="s">
        <v>65791</v>
      </c>
      <c r="B165" s="98" t="s">
        <v>65792</v>
      </c>
      <c r="C165" s="100">
        <v>840</v>
      </c>
      <c r="D165" s="98" t="s">
        <v>65793</v>
      </c>
      <c r="E165" s="98" t="s">
        <v>65794</v>
      </c>
      <c r="F165" s="104">
        <v>43647</v>
      </c>
      <c r="G165" s="104">
        <v>45505</v>
      </c>
      <c r="H165" s="104">
        <v>45869</v>
      </c>
      <c r="J165" s="101">
        <v>1275</v>
      </c>
      <c r="K165" s="98" t="s">
        <v>65795</v>
      </c>
      <c r="L165" s="98" t="s">
        <v>65796</v>
      </c>
      <c r="M165" s="98" t="s">
        <v>65797</v>
      </c>
      <c r="N165" s="98" t="s">
        <v>65798</v>
      </c>
      <c r="O165" s="101">
        <v>25</v>
      </c>
      <c r="P165" s="101">
        <v>25</v>
      </c>
      <c r="Q165" s="101">
        <v>640</v>
      </c>
      <c r="R165" s="101">
        <v>950</v>
      </c>
    </row>
    <row r="166">
      <c r="L166" s="98" t="s">
        <v>65799</v>
      </c>
      <c r="M166" s="98" t="s">
        <v>65800</v>
      </c>
      <c r="N166" s="98" t="s">
        <v>65801</v>
      </c>
      <c r="O166" s="101">
        <v>1115</v>
      </c>
      <c r="P166" s="101">
        <v>1115</v>
      </c>
    </row>
    <row r="167">
      <c r="K167" s="96" t="s">
        <v>65802</v>
      </c>
      <c r="O167" s="85">
        <f>SUM(O165:O166)</f>
      </c>
      <c r="P167" s="85">
        <f>SUM(P165:P166)</f>
      </c>
    </row>
    <row r="168">
      <c r="A168" s="98" t="s">
        <v>65803</v>
      </c>
      <c r="B168" s="98" t="s">
        <v>65804</v>
      </c>
      <c r="C168" s="100">
        <v>975</v>
      </c>
      <c r="D168" s="98" t="s">
        <v>65805</v>
      </c>
      <c r="E168" s="98" t="s">
        <v>65806</v>
      </c>
      <c r="F168" s="104">
        <v>45691</v>
      </c>
      <c r="G168" s="104">
        <v>45691</v>
      </c>
      <c r="H168" s="104">
        <v>46055</v>
      </c>
      <c r="J168" s="101">
        <v>1500</v>
      </c>
      <c r="K168" s="98" t="s">
        <v>65807</v>
      </c>
      <c r="L168" s="98" t="s">
        <v>65808</v>
      </c>
      <c r="M168" s="98" t="s">
        <v>65809</v>
      </c>
      <c r="N168" s="98" t="s">
        <v>65810</v>
      </c>
      <c r="O168" s="101">
        <v>25</v>
      </c>
      <c r="P168" s="101">
        <v>25</v>
      </c>
      <c r="Q168" s="101">
        <v>23.289999999999999</v>
      </c>
      <c r="R168" s="101">
        <v>1500</v>
      </c>
    </row>
    <row r="169">
      <c r="L169" s="98" t="s">
        <v>65811</v>
      </c>
      <c r="M169" s="98" t="s">
        <v>65812</v>
      </c>
      <c r="N169" s="98" t="s">
        <v>65813</v>
      </c>
      <c r="O169" s="101">
        <v>1475</v>
      </c>
      <c r="P169" s="101">
        <v>1475</v>
      </c>
    </row>
    <row r="170">
      <c r="L170" s="98" t="s">
        <v>65814</v>
      </c>
      <c r="M170" s="98" t="s">
        <v>65815</v>
      </c>
      <c r="N170" s="98" t="s">
        <v>65816</v>
      </c>
      <c r="O170" s="101">
        <v>23.289999999999999</v>
      </c>
      <c r="P170" s="101">
        <v>0</v>
      </c>
    </row>
    <row r="171">
      <c r="K171" s="96" t="s">
        <v>65817</v>
      </c>
      <c r="O171" s="85">
        <f>SUM(O168:O170)</f>
      </c>
      <c r="P171" s="85">
        <f>SUM(P168:P170)</f>
      </c>
    </row>
    <row r="172">
      <c r="A172" s="98" t="s">
        <v>65818</v>
      </c>
      <c r="B172" s="98" t="s">
        <v>65819</v>
      </c>
      <c r="C172" s="100">
        <v>975</v>
      </c>
      <c r="D172" s="98" t="s">
        <v>65820</v>
      </c>
      <c r="E172" s="98" t="s">
        <v>65821</v>
      </c>
      <c r="F172" s="104">
        <v>41715</v>
      </c>
      <c r="G172" s="104">
        <v>45748</v>
      </c>
      <c r="H172" s="104">
        <v>46112</v>
      </c>
      <c r="J172" s="101">
        <v>1400</v>
      </c>
      <c r="K172" s="98" t="s">
        <v>65822</v>
      </c>
      <c r="L172" s="98" t="s">
        <v>65823</v>
      </c>
      <c r="M172" s="98" t="s">
        <v>65824</v>
      </c>
      <c r="N172" s="98" t="s">
        <v>65825</v>
      </c>
      <c r="O172" s="101">
        <v>25</v>
      </c>
      <c r="P172" s="101">
        <v>25</v>
      </c>
      <c r="Q172" s="101">
        <v>0</v>
      </c>
      <c r="R172" s="101">
        <v>975</v>
      </c>
    </row>
    <row r="173">
      <c r="L173" s="98" t="s">
        <v>65826</v>
      </c>
      <c r="M173" s="98" t="s">
        <v>65827</v>
      </c>
      <c r="N173" s="98" t="s">
        <v>65828</v>
      </c>
      <c r="O173" s="101">
        <v>1235</v>
      </c>
      <c r="P173" s="101">
        <v>1235</v>
      </c>
    </row>
    <row r="174">
      <c r="K174" s="96" t="s">
        <v>65829</v>
      </c>
      <c r="O174" s="85">
        <f>SUM(O172:O173)</f>
      </c>
      <c r="P174" s="85">
        <f>SUM(P172:P173)</f>
      </c>
    </row>
    <row r="175">
      <c r="A175" s="98" t="s">
        <v>65830</v>
      </c>
      <c r="B175" s="98" t="s">
        <v>65831</v>
      </c>
      <c r="C175" s="100">
        <v>810</v>
      </c>
      <c r="D175" s="98" t="s">
        <v>65832</v>
      </c>
      <c r="E175" s="98" t="s">
        <v>65833</v>
      </c>
      <c r="F175" s="104">
        <v>43023</v>
      </c>
      <c r="G175" s="104">
        <v>45566</v>
      </c>
      <c r="H175" s="104">
        <v>45930</v>
      </c>
      <c r="J175" s="101">
        <v>1300</v>
      </c>
      <c r="K175" s="98" t="s">
        <v>65834</v>
      </c>
      <c r="L175" s="98" t="s">
        <v>65835</v>
      </c>
      <c r="M175" s="98" t="s">
        <v>65836</v>
      </c>
      <c r="N175" s="98" t="s">
        <v>65837</v>
      </c>
      <c r="O175" s="101">
        <v>25</v>
      </c>
      <c r="P175" s="101">
        <v>25</v>
      </c>
      <c r="Q175" s="101">
        <v>0</v>
      </c>
      <c r="R175" s="101">
        <v>975</v>
      </c>
    </row>
    <row r="176">
      <c r="L176" s="98" t="s">
        <v>65838</v>
      </c>
      <c r="M176" s="98" t="s">
        <v>65839</v>
      </c>
      <c r="N176" s="98" t="s">
        <v>65840</v>
      </c>
      <c r="O176" s="101">
        <v>1185</v>
      </c>
      <c r="P176" s="101">
        <v>1185</v>
      </c>
    </row>
    <row r="177">
      <c r="K177" s="96" t="s">
        <v>65841</v>
      </c>
      <c r="O177" s="85">
        <f>SUM(O175:O176)</f>
      </c>
      <c r="P177" s="85">
        <f>SUM(P175:P176)</f>
      </c>
    </row>
    <row r="178">
      <c r="A178" s="98" t="s">
        <v>65842</v>
      </c>
      <c r="B178" s="98" t="s">
        <v>65843</v>
      </c>
      <c r="C178" s="100">
        <v>810</v>
      </c>
      <c r="D178" s="98" t="s">
        <v>65844</v>
      </c>
      <c r="E178" s="98" t="s">
        <v>65845</v>
      </c>
      <c r="F178" s="104">
        <v>44470</v>
      </c>
      <c r="G178" s="104">
        <v>45566</v>
      </c>
      <c r="H178" s="104">
        <v>45930</v>
      </c>
      <c r="J178" s="101">
        <v>1300</v>
      </c>
      <c r="K178" s="98" t="s">
        <v>65846</v>
      </c>
      <c r="L178" s="98" t="s">
        <v>65847</v>
      </c>
      <c r="M178" s="98" t="s">
        <v>65848</v>
      </c>
      <c r="N178" s="98" t="s">
        <v>65849</v>
      </c>
      <c r="O178" s="101">
        <v>25</v>
      </c>
      <c r="P178" s="101">
        <v>25</v>
      </c>
      <c r="Q178" s="101">
        <v>0</v>
      </c>
      <c r="R178" s="101">
        <v>1150</v>
      </c>
    </row>
    <row r="179">
      <c r="L179" s="98" t="s">
        <v>65850</v>
      </c>
      <c r="M179" s="98" t="s">
        <v>65851</v>
      </c>
      <c r="N179" s="98" t="s">
        <v>65852</v>
      </c>
      <c r="O179" s="101">
        <v>1255</v>
      </c>
      <c r="P179" s="101">
        <v>1255</v>
      </c>
    </row>
    <row r="180">
      <c r="K180" s="96" t="s">
        <v>65853</v>
      </c>
      <c r="O180" s="85">
        <f>SUM(O178:O179)</f>
      </c>
      <c r="P180" s="85">
        <f>SUM(P178:P179)</f>
      </c>
    </row>
    <row r="181">
      <c r="A181" s="98" t="s">
        <v>65854</v>
      </c>
      <c r="B181" s="98" t="s">
        <v>65855</v>
      </c>
      <c r="C181" s="100">
        <v>810</v>
      </c>
      <c r="D181" s="98" t="s">
        <v>65856</v>
      </c>
      <c r="E181" s="98" t="s">
        <v>65857</v>
      </c>
      <c r="F181" s="104">
        <v>40969</v>
      </c>
      <c r="G181" s="104">
        <v>45717</v>
      </c>
      <c r="H181" s="104">
        <v>46081</v>
      </c>
      <c r="J181" s="101">
        <v>1275</v>
      </c>
      <c r="K181" s="98" t="s">
        <v>65858</v>
      </c>
      <c r="L181" s="98" t="s">
        <v>65859</v>
      </c>
      <c r="M181" s="98" t="s">
        <v>65860</v>
      </c>
      <c r="N181" s="98" t="s">
        <v>65861</v>
      </c>
      <c r="O181" s="101">
        <v>1195</v>
      </c>
      <c r="P181" s="101">
        <v>1195</v>
      </c>
      <c r="Q181" s="101">
        <v>0</v>
      </c>
      <c r="R181" s="101">
        <v>905</v>
      </c>
    </row>
    <row r="182">
      <c r="K182" s="96" t="s">
        <v>65862</v>
      </c>
      <c r="O182" s="85">
        <f>SUM(O181:O181)</f>
      </c>
      <c r="P182" s="85">
        <f>SUM(P181:P181)</f>
      </c>
    </row>
    <row r="183">
      <c r="A183" s="98" t="s">
        <v>65863</v>
      </c>
      <c r="B183" s="98" t="s">
        <v>65864</v>
      </c>
      <c r="C183" s="100">
        <v>810</v>
      </c>
      <c r="D183" s="98" t="s">
        <v>65865</v>
      </c>
      <c r="E183" s="98" t="s">
        <v>65866</v>
      </c>
      <c r="F183" s="104">
        <v>40374</v>
      </c>
      <c r="G183" s="104">
        <v>45627</v>
      </c>
      <c r="H183" s="104">
        <v>45991</v>
      </c>
      <c r="J183" s="101">
        <v>1275</v>
      </c>
      <c r="K183" s="98" t="s">
        <v>65867</v>
      </c>
      <c r="L183" s="98" t="s">
        <v>65868</v>
      </c>
      <c r="M183" s="98" t="s">
        <v>65869</v>
      </c>
      <c r="N183" s="98" t="s">
        <v>65870</v>
      </c>
      <c r="O183" s="101">
        <v>1190</v>
      </c>
      <c r="P183" s="101">
        <v>1190</v>
      </c>
      <c r="Q183" s="101">
        <v>0</v>
      </c>
      <c r="R183" s="101">
        <v>885</v>
      </c>
    </row>
    <row r="184">
      <c r="K184" s="96" t="s">
        <v>65871</v>
      </c>
      <c r="O184" s="85">
        <f>SUM(O183:O183)</f>
      </c>
      <c r="P184" s="85">
        <f>SUM(P183:P183)</f>
      </c>
    </row>
    <row r="185">
      <c r="A185" s="98" t="s">
        <v>65872</v>
      </c>
      <c r="B185" s="98" t="s">
        <v>65873</v>
      </c>
      <c r="C185" s="100">
        <v>975</v>
      </c>
      <c r="D185" s="98" t="s">
        <v>65874</v>
      </c>
      <c r="E185" s="98" t="s">
        <v>65875</v>
      </c>
      <c r="F185" s="104">
        <v>43070</v>
      </c>
      <c r="G185" s="104">
        <v>45627</v>
      </c>
      <c r="H185" s="104">
        <v>45991</v>
      </c>
      <c r="J185" s="101">
        <v>1375</v>
      </c>
      <c r="K185" s="98" t="s">
        <v>65876</v>
      </c>
      <c r="L185" s="98" t="s">
        <v>65877</v>
      </c>
      <c r="M185" s="98" t="s">
        <v>65878</v>
      </c>
      <c r="N185" s="98" t="s">
        <v>65879</v>
      </c>
      <c r="O185" s="101">
        <v>1255</v>
      </c>
      <c r="P185" s="101">
        <v>1255</v>
      </c>
      <c r="Q185" s="101">
        <v>0</v>
      </c>
      <c r="R185" s="101">
        <v>1020</v>
      </c>
    </row>
    <row r="186">
      <c r="K186" s="96" t="s">
        <v>65880</v>
      </c>
      <c r="O186" s="85">
        <f>SUM(O185:O185)</f>
      </c>
      <c r="P186" s="85">
        <f>SUM(P185:P185)</f>
      </c>
    </row>
    <row r="187">
      <c r="A187" s="98" t="s">
        <v>65881</v>
      </c>
      <c r="B187" s="98" t="s">
        <v>65882</v>
      </c>
      <c r="C187" s="100">
        <v>975</v>
      </c>
      <c r="D187" s="98" t="s">
        <v>65883</v>
      </c>
      <c r="E187" s="98" t="s">
        <v>65884</v>
      </c>
      <c r="F187" s="104">
        <v>38422</v>
      </c>
      <c r="G187" s="104">
        <v>45717</v>
      </c>
      <c r="H187" s="104">
        <v>46081</v>
      </c>
      <c r="J187" s="101">
        <v>1375</v>
      </c>
      <c r="K187" s="98" t="s">
        <v>65885</v>
      </c>
      <c r="L187" s="98" t="s">
        <v>65886</v>
      </c>
      <c r="M187" s="98" t="s">
        <v>65887</v>
      </c>
      <c r="N187" s="98" t="s">
        <v>65888</v>
      </c>
      <c r="O187" s="101">
        <v>1205</v>
      </c>
      <c r="P187" s="101">
        <v>1205</v>
      </c>
      <c r="Q187" s="101">
        <v>0</v>
      </c>
      <c r="R187" s="101">
        <v>905</v>
      </c>
    </row>
    <row r="188">
      <c r="K188" s="96" t="s">
        <v>65889</v>
      </c>
      <c r="O188" s="85">
        <f>SUM(O187:O187)</f>
      </c>
      <c r="P188" s="85">
        <f>SUM(P187:P187)</f>
      </c>
    </row>
    <row r="189">
      <c r="A189" s="98" t="s">
        <v>65890</v>
      </c>
      <c r="B189" s="98" t="s">
        <v>65891</v>
      </c>
      <c r="C189" s="100">
        <v>705</v>
      </c>
      <c r="D189" s="98" t="s">
        <v>65892</v>
      </c>
      <c r="E189" s="98" t="s">
        <v>65893</v>
      </c>
      <c r="F189" s="104">
        <v>40240</v>
      </c>
      <c r="G189" s="104">
        <v>45717</v>
      </c>
      <c r="J189" s="101">
        <v>1175</v>
      </c>
      <c r="K189" s="98" t="s">
        <v>65894</v>
      </c>
      <c r="L189" s="98" t="s">
        <v>65895</v>
      </c>
      <c r="M189" s="98" t="s">
        <v>65896</v>
      </c>
      <c r="N189" s="98" t="s">
        <v>65897</v>
      </c>
      <c r="O189" s="101">
        <v>1175</v>
      </c>
      <c r="P189" s="101">
        <v>1175</v>
      </c>
      <c r="Q189" s="101">
        <v>0</v>
      </c>
      <c r="R189" s="101">
        <v>785</v>
      </c>
    </row>
    <row r="190">
      <c r="L190" s="98" t="s">
        <v>65898</v>
      </c>
      <c r="M190" s="98" t="s">
        <v>65899</v>
      </c>
      <c r="N190" s="98" t="s">
        <v>65900</v>
      </c>
      <c r="O190" s="101">
        <v>150</v>
      </c>
      <c r="P190" s="101">
        <v>150</v>
      </c>
    </row>
    <row r="191">
      <c r="K191" s="96" t="s">
        <v>65901</v>
      </c>
      <c r="O191" s="85">
        <f>SUM(O189:O190)</f>
      </c>
      <c r="P191" s="85">
        <f>SUM(P189:P190)</f>
      </c>
    </row>
    <row r="192">
      <c r="A192" s="98" t="s">
        <v>65902</v>
      </c>
      <c r="B192" s="98" t="s">
        <v>65903</v>
      </c>
      <c r="C192" s="100">
        <v>350</v>
      </c>
      <c r="D192" s="98" t="s">
        <v>65904</v>
      </c>
      <c r="E192" s="98" t="s">
        <v>65905</v>
      </c>
      <c r="F192" s="104">
        <v>44355</v>
      </c>
      <c r="G192" s="104">
        <v>45474</v>
      </c>
      <c r="H192" s="104">
        <v>45838</v>
      </c>
      <c r="J192" s="101">
        <v>1000</v>
      </c>
      <c r="K192" s="98" t="s">
        <v>65906</v>
      </c>
      <c r="L192" s="98" t="s">
        <v>65907</v>
      </c>
      <c r="M192" s="98" t="s">
        <v>65908</v>
      </c>
      <c r="N192" s="98" t="s">
        <v>65909</v>
      </c>
      <c r="O192" s="101">
        <v>960</v>
      </c>
      <c r="P192" s="101">
        <v>960</v>
      </c>
      <c r="Q192" s="101">
        <v>-2918.5300000000002</v>
      </c>
      <c r="R192" s="101">
        <v>850</v>
      </c>
    </row>
    <row r="193">
      <c r="K193" s="96" t="s">
        <v>65910</v>
      </c>
      <c r="O193" s="85">
        <f>SUM(O192:O192)</f>
      </c>
      <c r="P193" s="85">
        <f>SUM(P192:P192)</f>
      </c>
    </row>
    <row r="194">
      <c r="A194" s="98" t="s">
        <v>65911</v>
      </c>
      <c r="B194" s="98" t="s">
        <v>65912</v>
      </c>
      <c r="C194" s="100">
        <v>975</v>
      </c>
      <c r="D194" s="98" t="s">
        <v>65913</v>
      </c>
      <c r="E194" s="98" t="s">
        <v>65914</v>
      </c>
      <c r="F194" s="104">
        <v>43405</v>
      </c>
      <c r="G194" s="104">
        <v>45597</v>
      </c>
      <c r="H194" s="104">
        <v>45961</v>
      </c>
      <c r="J194" s="101">
        <v>1375</v>
      </c>
      <c r="K194" s="98" t="s">
        <v>65915</v>
      </c>
      <c r="L194" s="98" t="s">
        <v>65916</v>
      </c>
      <c r="M194" s="98" t="s">
        <v>65917</v>
      </c>
      <c r="N194" s="98" t="s">
        <v>65918</v>
      </c>
      <c r="O194" s="101">
        <v>1255</v>
      </c>
      <c r="P194" s="101">
        <v>1255</v>
      </c>
      <c r="Q194" s="101">
        <v>0</v>
      </c>
      <c r="R194" s="101">
        <v>1040</v>
      </c>
    </row>
    <row r="195">
      <c r="K195" s="96" t="s">
        <v>65919</v>
      </c>
      <c r="O195" s="85">
        <f>SUM(O194:O194)</f>
      </c>
      <c r="P195" s="85">
        <f>SUM(P194:P194)</f>
      </c>
    </row>
    <row r="196">
      <c r="A196" s="98" t="s">
        <v>65920</v>
      </c>
      <c r="B196" s="98" t="s">
        <v>65921</v>
      </c>
      <c r="C196" s="100">
        <v>975</v>
      </c>
      <c r="D196" s="98" t="s">
        <v>65922</v>
      </c>
      <c r="E196" s="98" t="s">
        <v>65923</v>
      </c>
      <c r="F196" s="104">
        <v>44806</v>
      </c>
      <c r="G196" s="104">
        <v>45566</v>
      </c>
      <c r="H196" s="104">
        <v>45930</v>
      </c>
      <c r="J196" s="101">
        <v>1375</v>
      </c>
      <c r="K196" s="98" t="s">
        <v>65924</v>
      </c>
      <c r="L196" s="98" t="s">
        <v>65925</v>
      </c>
      <c r="M196" s="98" t="s">
        <v>65926</v>
      </c>
      <c r="N196" s="98" t="s">
        <v>65927</v>
      </c>
      <c r="O196" s="101">
        <v>1375</v>
      </c>
      <c r="P196" s="101">
        <v>1375</v>
      </c>
      <c r="Q196" s="101">
        <v>0</v>
      </c>
      <c r="R196" s="101">
        <v>1275</v>
      </c>
    </row>
    <row r="197">
      <c r="K197" s="96" t="s">
        <v>65928</v>
      </c>
      <c r="O197" s="85">
        <f>SUM(O196:O196)</f>
      </c>
      <c r="P197" s="85">
        <f>SUM(P196:P196)</f>
      </c>
    </row>
    <row r="198">
      <c r="A198" s="98" t="s">
        <v>65929</v>
      </c>
      <c r="B198" s="98" t="s">
        <v>65930</v>
      </c>
      <c r="C198" s="100">
        <v>810</v>
      </c>
      <c r="D198" s="98" t="s">
        <v>65931</v>
      </c>
      <c r="E198" s="98" t="s">
        <v>65932</v>
      </c>
      <c r="F198" s="104">
        <v>44988</v>
      </c>
      <c r="G198" s="104">
        <v>45748</v>
      </c>
      <c r="H198" s="104">
        <v>46112</v>
      </c>
      <c r="J198" s="101">
        <v>1275</v>
      </c>
      <c r="K198" s="98" t="s">
        <v>65933</v>
      </c>
      <c r="L198" s="98" t="s">
        <v>65934</v>
      </c>
      <c r="M198" s="98" t="s">
        <v>65935</v>
      </c>
      <c r="N198" s="98" t="s">
        <v>65936</v>
      </c>
      <c r="O198" s="101">
        <v>1275</v>
      </c>
      <c r="P198" s="101">
        <v>1275</v>
      </c>
      <c r="Q198" s="101">
        <v>0</v>
      </c>
      <c r="R198" s="101">
        <v>1225</v>
      </c>
    </row>
    <row r="199">
      <c r="K199" s="96" t="s">
        <v>65937</v>
      </c>
      <c r="O199" s="85">
        <f>SUM(O198:O198)</f>
      </c>
      <c r="P199" s="85">
        <f>SUM(P198:P198)</f>
      </c>
    </row>
    <row r="200">
      <c r="A200" s="98" t="s">
        <v>65938</v>
      </c>
      <c r="B200" s="98" t="s">
        <v>65939</v>
      </c>
      <c r="C200" s="100">
        <v>810</v>
      </c>
      <c r="D200" s="98" t="s">
        <v>65940</v>
      </c>
      <c r="E200" s="98" t="s">
        <v>65941</v>
      </c>
      <c r="F200" s="104">
        <v>42979</v>
      </c>
      <c r="G200" s="104">
        <v>45597</v>
      </c>
      <c r="H200" s="104">
        <v>45961</v>
      </c>
      <c r="J200" s="101">
        <v>1275</v>
      </c>
      <c r="K200" s="98" t="s">
        <v>65942</v>
      </c>
      <c r="L200" s="98" t="s">
        <v>65943</v>
      </c>
      <c r="M200" s="98" t="s">
        <v>65944</v>
      </c>
      <c r="N200" s="98" t="s">
        <v>65945</v>
      </c>
      <c r="O200" s="101">
        <v>1190</v>
      </c>
      <c r="P200" s="101">
        <v>1190</v>
      </c>
      <c r="Q200" s="101">
        <v>0</v>
      </c>
      <c r="R200" s="101">
        <v>975</v>
      </c>
    </row>
    <row r="201">
      <c r="K201" s="96" t="s">
        <v>65946</v>
      </c>
      <c r="O201" s="85">
        <f>SUM(O200:O200)</f>
      </c>
      <c r="P201" s="85">
        <f>SUM(P200:P200)</f>
      </c>
    </row>
    <row r="202">
      <c r="A202" s="98" t="s">
        <v>65947</v>
      </c>
      <c r="B202" s="98" t="s">
        <v>65948</v>
      </c>
      <c r="C202" s="100">
        <v>810</v>
      </c>
      <c r="D202" s="98" t="s">
        <v>65949</v>
      </c>
      <c r="E202" s="98" t="s">
        <v>65950</v>
      </c>
      <c r="F202" s="104">
        <v>42293</v>
      </c>
      <c r="G202" s="104">
        <v>45597</v>
      </c>
      <c r="H202" s="104">
        <v>45961</v>
      </c>
      <c r="J202" s="101">
        <v>1300</v>
      </c>
      <c r="K202" s="98" t="s">
        <v>65951</v>
      </c>
      <c r="L202" s="98" t="s">
        <v>65952</v>
      </c>
      <c r="M202" s="98" t="s">
        <v>65953</v>
      </c>
      <c r="N202" s="98" t="s">
        <v>65954</v>
      </c>
      <c r="O202" s="101">
        <v>25</v>
      </c>
      <c r="P202" s="101">
        <v>25</v>
      </c>
      <c r="Q202" s="101">
        <v>0</v>
      </c>
      <c r="R202" s="101">
        <v>955</v>
      </c>
    </row>
    <row r="203">
      <c r="L203" s="98" t="s">
        <v>65955</v>
      </c>
      <c r="M203" s="98" t="s">
        <v>65956</v>
      </c>
      <c r="N203" s="98" t="s">
        <v>65957</v>
      </c>
      <c r="O203" s="101">
        <v>1190</v>
      </c>
      <c r="P203" s="101">
        <v>1190</v>
      </c>
    </row>
    <row r="204">
      <c r="K204" s="96" t="s">
        <v>65958</v>
      </c>
      <c r="O204" s="85">
        <f>SUM(O202:O203)</f>
      </c>
      <c r="P204" s="85">
        <f>SUM(P202:P203)</f>
      </c>
    </row>
    <row r="205">
      <c r="A205" s="98" t="s">
        <v>65959</v>
      </c>
      <c r="B205" s="98" t="s">
        <v>65960</v>
      </c>
      <c r="C205" s="100">
        <v>810</v>
      </c>
      <c r="D205" s="98" t="s">
        <v>65961</v>
      </c>
      <c r="E205" s="98" t="s">
        <v>65962</v>
      </c>
      <c r="F205" s="104">
        <v>44410</v>
      </c>
      <c r="G205" s="104">
        <v>45536</v>
      </c>
      <c r="H205" s="104">
        <v>45900</v>
      </c>
      <c r="J205" s="101">
        <v>1300</v>
      </c>
      <c r="K205" s="98" t="s">
        <v>65963</v>
      </c>
      <c r="L205" s="98" t="s">
        <v>65964</v>
      </c>
      <c r="M205" s="98" t="s">
        <v>65965</v>
      </c>
      <c r="N205" s="98" t="s">
        <v>65966</v>
      </c>
      <c r="O205" s="101">
        <v>25</v>
      </c>
      <c r="P205" s="101">
        <v>25</v>
      </c>
      <c r="Q205" s="101">
        <v>0</v>
      </c>
      <c r="R205" s="101">
        <v>1150</v>
      </c>
    </row>
    <row r="206">
      <c r="L206" s="98" t="s">
        <v>65967</v>
      </c>
      <c r="M206" s="98" t="s">
        <v>65968</v>
      </c>
      <c r="N206" s="98" t="s">
        <v>65969</v>
      </c>
      <c r="O206" s="101">
        <v>1255</v>
      </c>
      <c r="P206" s="101">
        <v>1255</v>
      </c>
    </row>
    <row r="207">
      <c r="K207" s="96" t="s">
        <v>65970</v>
      </c>
      <c r="O207" s="85">
        <f>SUM(O205:O206)</f>
      </c>
      <c r="P207" s="85">
        <f>SUM(P205:P206)</f>
      </c>
    </row>
    <row r="208">
      <c r="A208" s="98" t="s">
        <v>65971</v>
      </c>
      <c r="B208" s="98" t="s">
        <v>65972</v>
      </c>
      <c r="C208" s="100">
        <v>975</v>
      </c>
      <c r="D208" s="98" t="s">
        <v>65973</v>
      </c>
      <c r="E208" s="98" t="s">
        <v>65974</v>
      </c>
      <c r="F208" s="104">
        <v>44071</v>
      </c>
      <c r="G208" s="104">
        <v>45536</v>
      </c>
      <c r="H208" s="104">
        <v>45900</v>
      </c>
      <c r="J208" s="101">
        <v>1400</v>
      </c>
      <c r="K208" s="98" t="s">
        <v>65975</v>
      </c>
      <c r="L208" s="98" t="s">
        <v>65976</v>
      </c>
      <c r="M208" s="98" t="s">
        <v>65977</v>
      </c>
      <c r="N208" s="98" t="s">
        <v>65978</v>
      </c>
      <c r="O208" s="101">
        <v>25</v>
      </c>
      <c r="P208" s="101">
        <v>25</v>
      </c>
      <c r="Q208" s="101">
        <v>0</v>
      </c>
      <c r="R208" s="101">
        <v>1200</v>
      </c>
    </row>
    <row r="209">
      <c r="L209" s="98" t="s">
        <v>65979</v>
      </c>
      <c r="M209" s="98" t="s">
        <v>65980</v>
      </c>
      <c r="N209" s="98" t="s">
        <v>65981</v>
      </c>
      <c r="O209" s="101">
        <v>1310</v>
      </c>
      <c r="P209" s="101">
        <v>1310</v>
      </c>
    </row>
    <row r="210">
      <c r="K210" s="96" t="s">
        <v>65982</v>
      </c>
      <c r="O210" s="85">
        <f>SUM(O208:O209)</f>
      </c>
      <c r="P210" s="85">
        <f>SUM(P208:P209)</f>
      </c>
    </row>
    <row r="211">
      <c r="A211" s="98" t="s">
        <v>65983</v>
      </c>
      <c r="B211" s="98" t="s">
        <v>65984</v>
      </c>
      <c r="C211" s="100">
        <v>975</v>
      </c>
      <c r="D211" s="98" t="s">
        <v>65985</v>
      </c>
      <c r="E211" s="98" t="s">
        <v>65986</v>
      </c>
      <c r="F211" s="104">
        <v>40238</v>
      </c>
      <c r="G211" s="104">
        <v>45717</v>
      </c>
      <c r="H211" s="104">
        <v>46081</v>
      </c>
      <c r="J211" s="101">
        <v>1400</v>
      </c>
      <c r="K211" s="98" t="s">
        <v>65987</v>
      </c>
      <c r="L211" s="98" t="s">
        <v>65988</v>
      </c>
      <c r="M211" s="98" t="s">
        <v>65989</v>
      </c>
      <c r="N211" s="98" t="s">
        <v>65990</v>
      </c>
      <c r="O211" s="101">
        <v>25</v>
      </c>
      <c r="P211" s="101">
        <v>25</v>
      </c>
      <c r="Q211" s="101">
        <v>0</v>
      </c>
      <c r="R211" s="101">
        <v>945</v>
      </c>
    </row>
    <row r="212">
      <c r="L212" s="98" t="s">
        <v>65991</v>
      </c>
      <c r="M212" s="98" t="s">
        <v>65992</v>
      </c>
      <c r="N212" s="98" t="s">
        <v>65993</v>
      </c>
      <c r="O212" s="101">
        <v>1240</v>
      </c>
      <c r="P212" s="101">
        <v>1240</v>
      </c>
    </row>
    <row r="213">
      <c r="K213" s="96" t="s">
        <v>65994</v>
      </c>
      <c r="O213" s="85">
        <f>SUM(O211:O212)</f>
      </c>
      <c r="P213" s="85">
        <f>SUM(P211:P212)</f>
      </c>
    </row>
    <row r="214">
      <c r="A214" s="98" t="s">
        <v>65995</v>
      </c>
      <c r="B214" s="98" t="s">
        <v>65996</v>
      </c>
      <c r="C214" s="100">
        <v>705</v>
      </c>
      <c r="D214" s="98" t="s">
        <v>65997</v>
      </c>
      <c r="E214" s="98" t="s">
        <v>65998</v>
      </c>
      <c r="F214" s="104">
        <v>45310</v>
      </c>
      <c r="G214" s="104">
        <v>45689</v>
      </c>
      <c r="H214" s="104">
        <v>46053</v>
      </c>
      <c r="J214" s="101">
        <v>1200</v>
      </c>
      <c r="K214" s="98" t="s">
        <v>65999</v>
      </c>
      <c r="L214" s="98" t="s">
        <v>66000</v>
      </c>
      <c r="M214" s="98" t="s">
        <v>66001</v>
      </c>
      <c r="N214" s="98" t="s">
        <v>66002</v>
      </c>
      <c r="O214" s="101">
        <v>25</v>
      </c>
      <c r="P214" s="101">
        <v>25</v>
      </c>
      <c r="Q214" s="101">
        <v>0</v>
      </c>
      <c r="R214" s="101">
        <v>1150</v>
      </c>
    </row>
    <row r="215">
      <c r="L215" s="98" t="s">
        <v>66003</v>
      </c>
      <c r="M215" s="98" t="s">
        <v>66004</v>
      </c>
      <c r="N215" s="98" t="s">
        <v>66005</v>
      </c>
      <c r="O215" s="101">
        <v>1175</v>
      </c>
      <c r="P215" s="101">
        <v>1175</v>
      </c>
    </row>
    <row r="216">
      <c r="K216" s="96" t="s">
        <v>66006</v>
      </c>
      <c r="O216" s="85">
        <f>SUM(O214:O215)</f>
      </c>
      <c r="P216" s="85">
        <f>SUM(P214:P215)</f>
      </c>
    </row>
    <row r="217">
      <c r="A217" s="98" t="s">
        <v>66007</v>
      </c>
      <c r="B217" s="98" t="s">
        <v>66008</v>
      </c>
      <c r="C217" s="100">
        <v>840</v>
      </c>
      <c r="D217" s="98" t="s">
        <v>66009</v>
      </c>
      <c r="E217" s="98" t="s">
        <v>66010</v>
      </c>
      <c r="F217" s="104">
        <v>44785</v>
      </c>
      <c r="G217" s="104">
        <v>45536</v>
      </c>
      <c r="H217" s="104">
        <v>45900</v>
      </c>
      <c r="J217" s="101">
        <v>1275</v>
      </c>
      <c r="K217" s="98" t="s">
        <v>66011</v>
      </c>
      <c r="L217" s="98" t="s">
        <v>66012</v>
      </c>
      <c r="M217" s="98" t="s">
        <v>66013</v>
      </c>
      <c r="N217" s="98" t="s">
        <v>66014</v>
      </c>
      <c r="O217" s="101">
        <v>25</v>
      </c>
      <c r="P217" s="101">
        <v>25</v>
      </c>
      <c r="Q217" s="101">
        <v>0</v>
      </c>
      <c r="R217" s="101">
        <v>1150</v>
      </c>
    </row>
    <row r="218">
      <c r="L218" s="98" t="s">
        <v>66015</v>
      </c>
      <c r="M218" s="98" t="s">
        <v>66016</v>
      </c>
      <c r="N218" s="98" t="s">
        <v>66017</v>
      </c>
      <c r="O218" s="101">
        <v>1225</v>
      </c>
      <c r="P218" s="101">
        <v>1225</v>
      </c>
    </row>
    <row r="219">
      <c r="K219" s="96" t="s">
        <v>66018</v>
      </c>
      <c r="O219" s="85">
        <f>SUM(O217:O218)</f>
      </c>
      <c r="P219" s="85">
        <f>SUM(P217:P218)</f>
      </c>
    </row>
    <row r="220">
      <c r="A220" s="98" t="s">
        <v>66019</v>
      </c>
      <c r="B220" s="98" t="s">
        <v>66020</v>
      </c>
      <c r="C220" s="100">
        <v>975</v>
      </c>
      <c r="D220" s="98" t="s">
        <v>66021</v>
      </c>
      <c r="E220" s="98" t="s">
        <v>66022</v>
      </c>
      <c r="F220" s="104">
        <v>43647</v>
      </c>
      <c r="G220" s="104">
        <v>45505</v>
      </c>
      <c r="H220" s="104">
        <v>45869</v>
      </c>
      <c r="J220" s="101">
        <v>1400</v>
      </c>
      <c r="K220" s="98" t="s">
        <v>66023</v>
      </c>
      <c r="L220" s="98" t="s">
        <v>66024</v>
      </c>
      <c r="M220" s="98" t="s">
        <v>66025</v>
      </c>
      <c r="N220" s="98" t="s">
        <v>66026</v>
      </c>
      <c r="O220" s="101">
        <v>25</v>
      </c>
      <c r="P220" s="101">
        <v>25</v>
      </c>
      <c r="Q220" s="101">
        <v>0</v>
      </c>
      <c r="R220" s="101">
        <v>1090</v>
      </c>
    </row>
    <row r="221">
      <c r="L221" s="98" t="s">
        <v>66027</v>
      </c>
      <c r="M221" s="98" t="s">
        <v>66028</v>
      </c>
      <c r="N221" s="98" t="s">
        <v>66029</v>
      </c>
      <c r="O221" s="101">
        <v>1255</v>
      </c>
      <c r="P221" s="101">
        <v>1255</v>
      </c>
    </row>
    <row r="222">
      <c r="K222" s="96" t="s">
        <v>66030</v>
      </c>
      <c r="O222" s="85">
        <f>SUM(O220:O221)</f>
      </c>
      <c r="P222" s="85">
        <f>SUM(P220:P221)</f>
      </c>
    </row>
    <row r="223">
      <c r="A223" s="98" t="s">
        <v>66031</v>
      </c>
      <c r="B223" s="98" t="s">
        <v>66032</v>
      </c>
      <c r="C223" s="100">
        <v>975</v>
      </c>
      <c r="D223" s="98" t="s">
        <v>66033</v>
      </c>
      <c r="E223" s="98" t="s">
        <v>66034</v>
      </c>
      <c r="F223" s="104">
        <v>31625</v>
      </c>
      <c r="G223" s="104">
        <v>45505</v>
      </c>
      <c r="H223" s="104">
        <v>45869</v>
      </c>
      <c r="J223" s="101">
        <v>1400</v>
      </c>
      <c r="K223" s="98" t="s">
        <v>66035</v>
      </c>
      <c r="L223" s="98" t="s">
        <v>66036</v>
      </c>
      <c r="M223" s="98" t="s">
        <v>66037</v>
      </c>
      <c r="N223" s="98" t="s">
        <v>66038</v>
      </c>
      <c r="O223" s="101">
        <v>25</v>
      </c>
      <c r="P223" s="101">
        <v>25</v>
      </c>
      <c r="Q223" s="101">
        <v>15</v>
      </c>
      <c r="R223" s="101">
        <v>815</v>
      </c>
    </row>
    <row r="224">
      <c r="L224" s="98" t="s">
        <v>66039</v>
      </c>
      <c r="M224" s="98" t="s">
        <v>66040</v>
      </c>
      <c r="N224" s="98" t="s">
        <v>66041</v>
      </c>
      <c r="O224" s="101">
        <v>1065</v>
      </c>
      <c r="P224" s="101">
        <v>1065</v>
      </c>
    </row>
    <row r="225">
      <c r="K225" s="96" t="s">
        <v>66042</v>
      </c>
      <c r="O225" s="85">
        <f>SUM(O223:O224)</f>
      </c>
      <c r="P225" s="85">
        <f>SUM(P223:P224)</f>
      </c>
    </row>
    <row r="226">
      <c r="A226" s="98" t="s">
        <v>66043</v>
      </c>
      <c r="B226" s="98" t="s">
        <v>66044</v>
      </c>
      <c r="C226" s="100">
        <v>810</v>
      </c>
      <c r="D226" s="98" t="s">
        <v>66045</v>
      </c>
      <c r="E226" s="98" t="s">
        <v>66046</v>
      </c>
      <c r="F226" s="104">
        <v>40915</v>
      </c>
      <c r="G226" s="104">
        <v>45658</v>
      </c>
      <c r="H226" s="104">
        <v>46022</v>
      </c>
      <c r="J226" s="101">
        <v>1300</v>
      </c>
      <c r="K226" s="98" t="s">
        <v>66047</v>
      </c>
      <c r="L226" s="98" t="s">
        <v>66048</v>
      </c>
      <c r="M226" s="98" t="s">
        <v>66049</v>
      </c>
      <c r="N226" s="98" t="s">
        <v>66050</v>
      </c>
      <c r="O226" s="101">
        <v>25</v>
      </c>
      <c r="P226" s="101">
        <v>25</v>
      </c>
      <c r="Q226" s="101">
        <v>0</v>
      </c>
      <c r="R226" s="101">
        <v>915</v>
      </c>
    </row>
    <row r="227">
      <c r="L227" s="98" t="s">
        <v>66051</v>
      </c>
      <c r="M227" s="98" t="s">
        <v>66052</v>
      </c>
      <c r="N227" s="98" t="s">
        <v>66053</v>
      </c>
      <c r="O227" s="101">
        <v>1195</v>
      </c>
      <c r="P227" s="101">
        <v>1195</v>
      </c>
    </row>
    <row r="228">
      <c r="K228" s="96" t="s">
        <v>66054</v>
      </c>
      <c r="O228" s="85">
        <f>SUM(O226:O227)</f>
      </c>
      <c r="P228" s="85">
        <f>SUM(P226:P227)</f>
      </c>
    </row>
    <row r="229">
      <c r="A229" s="98" t="s">
        <v>66055</v>
      </c>
      <c r="B229" s="98" t="s">
        <v>66056</v>
      </c>
      <c r="C229" s="100">
        <v>810</v>
      </c>
      <c r="D229" s="98" t="s">
        <v>66057</v>
      </c>
      <c r="E229" s="98" t="s">
        <v>66058</v>
      </c>
      <c r="F229" s="104">
        <v>43406</v>
      </c>
      <c r="G229" s="104">
        <v>45597</v>
      </c>
      <c r="H229" s="104">
        <v>45961</v>
      </c>
      <c r="J229" s="101">
        <v>1300</v>
      </c>
      <c r="K229" s="98" t="s">
        <v>66059</v>
      </c>
      <c r="L229" s="98" t="s">
        <v>66060</v>
      </c>
      <c r="M229" s="98" t="s">
        <v>66061</v>
      </c>
      <c r="N229" s="98" t="s">
        <v>66062</v>
      </c>
      <c r="O229" s="101">
        <v>25</v>
      </c>
      <c r="P229" s="101">
        <v>25</v>
      </c>
      <c r="Q229" s="101">
        <v>0</v>
      </c>
      <c r="R229" s="101">
        <v>1000</v>
      </c>
    </row>
    <row r="230">
      <c r="L230" s="98" t="s">
        <v>66063</v>
      </c>
      <c r="M230" s="98" t="s">
        <v>66064</v>
      </c>
      <c r="N230" s="98" t="s">
        <v>66065</v>
      </c>
      <c r="O230" s="101">
        <v>1210</v>
      </c>
      <c r="P230" s="101">
        <v>1210</v>
      </c>
    </row>
    <row r="231">
      <c r="K231" s="96" t="s">
        <v>66066</v>
      </c>
      <c r="O231" s="85">
        <f>SUM(O229:O230)</f>
      </c>
      <c r="P231" s="85">
        <f>SUM(P229:P230)</f>
      </c>
    </row>
    <row r="232">
      <c r="A232" s="98" t="s">
        <v>66067</v>
      </c>
      <c r="B232" s="98" t="s">
        <v>66068</v>
      </c>
      <c r="C232" s="100">
        <v>810</v>
      </c>
      <c r="D232" s="98" t="s">
        <v>66069</v>
      </c>
      <c r="E232" s="98" t="s">
        <v>66070</v>
      </c>
      <c r="F232" s="104">
        <v>44204</v>
      </c>
      <c r="G232" s="104">
        <v>45658</v>
      </c>
      <c r="H232" s="104">
        <v>46022</v>
      </c>
      <c r="J232" s="101">
        <v>1300</v>
      </c>
      <c r="K232" s="98" t="s">
        <v>66071</v>
      </c>
      <c r="L232" s="98" t="s">
        <v>66072</v>
      </c>
      <c r="M232" s="98" t="s">
        <v>66073</v>
      </c>
      <c r="N232" s="98" t="s">
        <v>66074</v>
      </c>
      <c r="O232" s="101">
        <v>25</v>
      </c>
      <c r="P232" s="101">
        <v>25</v>
      </c>
      <c r="Q232" s="101">
        <v>0</v>
      </c>
      <c r="R232" s="101">
        <v>1100</v>
      </c>
    </row>
    <row r="233">
      <c r="L233" s="98" t="s">
        <v>66075</v>
      </c>
      <c r="M233" s="98" t="s">
        <v>66076</v>
      </c>
      <c r="N233" s="98" t="s">
        <v>66077</v>
      </c>
      <c r="O233" s="101">
        <v>1235</v>
      </c>
      <c r="P233" s="101">
        <v>1235</v>
      </c>
    </row>
    <row r="234">
      <c r="K234" s="96" t="s">
        <v>66078</v>
      </c>
      <c r="O234" s="85">
        <f>SUM(O232:O233)</f>
      </c>
      <c r="P234" s="85">
        <f>SUM(P232:P233)</f>
      </c>
    </row>
    <row r="235">
      <c r="A235" s="98" t="s">
        <v>66079</v>
      </c>
      <c r="B235" s="98" t="s">
        <v>66080</v>
      </c>
      <c r="C235" s="100">
        <v>810</v>
      </c>
      <c r="D235" s="98" t="s">
        <v>66081</v>
      </c>
      <c r="E235" s="98" t="s">
        <v>66082</v>
      </c>
      <c r="F235" s="104">
        <v>41852</v>
      </c>
      <c r="G235" s="104">
        <v>45505</v>
      </c>
      <c r="H235" s="104">
        <v>45869</v>
      </c>
      <c r="J235" s="101">
        <v>1300</v>
      </c>
      <c r="K235" s="98" t="s">
        <v>66083</v>
      </c>
      <c r="L235" s="98" t="s">
        <v>66084</v>
      </c>
      <c r="M235" s="98" t="s">
        <v>66085</v>
      </c>
      <c r="N235" s="98" t="s">
        <v>66086</v>
      </c>
      <c r="O235" s="101">
        <v>25</v>
      </c>
      <c r="P235" s="101">
        <v>25</v>
      </c>
      <c r="Q235" s="101">
        <v>0</v>
      </c>
      <c r="R235" s="101">
        <v>925</v>
      </c>
    </row>
    <row r="236">
      <c r="L236" s="98" t="s">
        <v>66087</v>
      </c>
      <c r="M236" s="98" t="s">
        <v>66088</v>
      </c>
      <c r="N236" s="98" t="s">
        <v>66089</v>
      </c>
      <c r="O236" s="101">
        <v>1190</v>
      </c>
      <c r="P236" s="101">
        <v>1190</v>
      </c>
    </row>
    <row r="237">
      <c r="K237" s="96" t="s">
        <v>66090</v>
      </c>
      <c r="O237" s="85">
        <f>SUM(O235:O236)</f>
      </c>
      <c r="P237" s="85">
        <f>SUM(P235:P236)</f>
      </c>
    </row>
    <row r="238">
      <c r="A238" s="98" t="s">
        <v>66091</v>
      </c>
      <c r="B238" s="98" t="s">
        <v>66092</v>
      </c>
      <c r="C238" s="100">
        <v>975</v>
      </c>
      <c r="D238" s="98" t="s">
        <v>66093</v>
      </c>
      <c r="E238" s="98" t="s">
        <v>66094</v>
      </c>
      <c r="F238" s="104">
        <v>44378</v>
      </c>
      <c r="G238" s="104">
        <v>45474</v>
      </c>
      <c r="H238" s="104">
        <v>45838</v>
      </c>
      <c r="J238" s="101">
        <v>1400</v>
      </c>
      <c r="K238" s="98" t="s">
        <v>66095</v>
      </c>
      <c r="L238" s="98" t="s">
        <v>66096</v>
      </c>
      <c r="M238" s="98" t="s">
        <v>66097</v>
      </c>
      <c r="N238" s="98" t="s">
        <v>66098</v>
      </c>
      <c r="O238" s="101">
        <v>25</v>
      </c>
      <c r="P238" s="101">
        <v>25</v>
      </c>
      <c r="Q238" s="101">
        <v>-1360</v>
      </c>
      <c r="R238" s="101">
        <v>1250</v>
      </c>
    </row>
    <row r="239">
      <c r="L239" s="98" t="s">
        <v>66099</v>
      </c>
      <c r="M239" s="98" t="s">
        <v>66100</v>
      </c>
      <c r="N239" s="98" t="s">
        <v>66101</v>
      </c>
      <c r="O239" s="101">
        <v>1335</v>
      </c>
      <c r="P239" s="101">
        <v>1335</v>
      </c>
    </row>
    <row r="240">
      <c r="K240" s="96" t="s">
        <v>66102</v>
      </c>
      <c r="O240" s="85">
        <f>SUM(O238:O239)</f>
      </c>
      <c r="P240" s="85">
        <f>SUM(P238:P239)</f>
      </c>
    </row>
    <row r="241">
      <c r="A241" s="98" t="s">
        <v>66103</v>
      </c>
      <c r="B241" s="98" t="s">
        <v>66104</v>
      </c>
      <c r="C241" s="100">
        <v>975</v>
      </c>
      <c r="D241" s="98" t="s">
        <v>66105</v>
      </c>
      <c r="E241" s="98" t="s">
        <v>66106</v>
      </c>
      <c r="F241" s="104">
        <v>41091</v>
      </c>
      <c r="G241" s="104">
        <v>45474</v>
      </c>
      <c r="H241" s="104">
        <v>45838</v>
      </c>
      <c r="J241" s="101">
        <v>1400</v>
      </c>
      <c r="K241" s="98" t="s">
        <v>66107</v>
      </c>
      <c r="L241" s="98" t="s">
        <v>66108</v>
      </c>
      <c r="M241" s="98" t="s">
        <v>66109</v>
      </c>
      <c r="N241" s="98" t="s">
        <v>66110</v>
      </c>
      <c r="O241" s="101">
        <v>25</v>
      </c>
      <c r="P241" s="101">
        <v>25</v>
      </c>
      <c r="Q241" s="101">
        <v>0</v>
      </c>
      <c r="R241" s="101">
        <v>995</v>
      </c>
    </row>
    <row r="242">
      <c r="L242" s="98" t="s">
        <v>66111</v>
      </c>
      <c r="M242" s="98" t="s">
        <v>66112</v>
      </c>
      <c r="N242" s="98" t="s">
        <v>66113</v>
      </c>
      <c r="O242" s="101">
        <v>1175</v>
      </c>
      <c r="P242" s="101">
        <v>1175</v>
      </c>
    </row>
    <row r="243">
      <c r="K243" s="96" t="s">
        <v>66114</v>
      </c>
      <c r="O243" s="85">
        <f>SUM(O241:O242)</f>
      </c>
      <c r="P243" s="85">
        <f>SUM(P241:P242)</f>
      </c>
    </row>
    <row r="244">
      <c r="A244" s="98" t="s">
        <v>66115</v>
      </c>
      <c r="B244" s="98" t="s">
        <v>66116</v>
      </c>
      <c r="C244" s="100">
        <v>705</v>
      </c>
      <c r="D244" s="98" t="s">
        <v>66117</v>
      </c>
      <c r="E244" s="98" t="s">
        <v>66118</v>
      </c>
      <c r="F244" s="104">
        <v>45702</v>
      </c>
      <c r="G244" s="104">
        <v>45702</v>
      </c>
      <c r="H244" s="104">
        <v>46066</v>
      </c>
      <c r="J244" s="101">
        <v>1200</v>
      </c>
      <c r="K244" s="98" t="s">
        <v>66119</v>
      </c>
      <c r="L244" s="98" t="s">
        <v>66120</v>
      </c>
      <c r="M244" s="98" t="s">
        <v>66121</v>
      </c>
      <c r="N244" s="98" t="s">
        <v>66122</v>
      </c>
      <c r="O244" s="101">
        <v>25</v>
      </c>
      <c r="P244" s="101">
        <v>25</v>
      </c>
      <c r="Q244" s="101">
        <v>0</v>
      </c>
      <c r="R244" s="101">
        <v>1200</v>
      </c>
    </row>
    <row r="245">
      <c r="L245" s="98" t="s">
        <v>66123</v>
      </c>
      <c r="M245" s="98" t="s">
        <v>66124</v>
      </c>
      <c r="N245" s="98" t="s">
        <v>66125</v>
      </c>
      <c r="O245" s="101">
        <v>1175</v>
      </c>
      <c r="P245" s="101">
        <v>1175</v>
      </c>
    </row>
    <row r="246">
      <c r="K246" s="96" t="s">
        <v>66126</v>
      </c>
      <c r="O246" s="85">
        <f>SUM(O244:O245)</f>
      </c>
      <c r="P246" s="85">
        <f>SUM(P244:P245)</f>
      </c>
    </row>
    <row r="247">
      <c r="A247" s="98" t="s">
        <v>66127</v>
      </c>
      <c r="B247" s="98" t="s">
        <v>66128</v>
      </c>
      <c r="C247" s="100">
        <v>840</v>
      </c>
      <c r="D247" s="98" t="s">
        <v>66129</v>
      </c>
      <c r="E247" s="98" t="s">
        <v>66130</v>
      </c>
      <c r="F247" s="104">
        <v>45689</v>
      </c>
      <c r="G247" s="104">
        <v>45689</v>
      </c>
      <c r="H247" s="104">
        <v>46053</v>
      </c>
      <c r="I247" s="104">
        <v>45777</v>
      </c>
      <c r="J247" s="101">
        <v>1375</v>
      </c>
      <c r="K247" s="98" t="s">
        <v>66131</v>
      </c>
      <c r="L247" s="98" t="s">
        <v>66132</v>
      </c>
      <c r="M247" s="98" t="s">
        <v>66133</v>
      </c>
      <c r="N247" s="98" t="s">
        <v>66134</v>
      </c>
      <c r="O247" s="101">
        <v>25</v>
      </c>
      <c r="P247" s="101">
        <v>25</v>
      </c>
      <c r="Q247" s="101">
        <v>19.129999999999999</v>
      </c>
      <c r="R247" s="101">
        <v>1375</v>
      </c>
    </row>
    <row r="248">
      <c r="L248" s="98" t="s">
        <v>66135</v>
      </c>
      <c r="M248" s="98" t="s">
        <v>66136</v>
      </c>
      <c r="N248" s="98" t="s">
        <v>66137</v>
      </c>
      <c r="O248" s="101">
        <v>1350</v>
      </c>
      <c r="P248" s="101">
        <v>1350</v>
      </c>
    </row>
    <row r="249">
      <c r="L249" s="98" t="s">
        <v>66138</v>
      </c>
      <c r="M249" s="98" t="s">
        <v>66139</v>
      </c>
      <c r="N249" s="98" t="s">
        <v>66140</v>
      </c>
      <c r="O249" s="101">
        <v>19.129999999999999</v>
      </c>
      <c r="P249" s="101">
        <v>0</v>
      </c>
    </row>
    <row r="250">
      <c r="K250" s="96" t="s">
        <v>66141</v>
      </c>
      <c r="O250" s="85">
        <f>SUM(O247:O249)</f>
      </c>
      <c r="P250" s="85">
        <f>SUM(P247:P249)</f>
      </c>
    </row>
    <row r="251">
      <c r="A251" s="98" t="s">
        <v>66142</v>
      </c>
      <c r="B251" s="98" t="s">
        <v>66143</v>
      </c>
      <c r="C251" s="100">
        <v>975</v>
      </c>
      <c r="D251" s="98" t="s">
        <v>66144</v>
      </c>
      <c r="E251" s="98" t="s">
        <v>66145</v>
      </c>
      <c r="F251" s="104">
        <v>40756</v>
      </c>
      <c r="G251" s="104">
        <v>44958</v>
      </c>
      <c r="J251" s="101">
        <v>1400</v>
      </c>
      <c r="K251" s="98" t="s">
        <v>66146</v>
      </c>
      <c r="L251" s="98" t="s">
        <v>66147</v>
      </c>
      <c r="M251" s="98" t="s">
        <v>66148</v>
      </c>
      <c r="N251" s="98" t="s">
        <v>66149</v>
      </c>
      <c r="O251" s="101">
        <v>25</v>
      </c>
      <c r="P251" s="101">
        <v>25</v>
      </c>
      <c r="Q251" s="101">
        <v>0</v>
      </c>
      <c r="R251" s="101">
        <v>0</v>
      </c>
    </row>
    <row r="252">
      <c r="L252" s="98" t="s">
        <v>66150</v>
      </c>
      <c r="M252" s="98" t="s">
        <v>66151</v>
      </c>
      <c r="N252" s="98" t="s">
        <v>66152</v>
      </c>
      <c r="O252" s="101">
        <v>1185</v>
      </c>
      <c r="P252" s="101">
        <v>1185</v>
      </c>
    </row>
    <row r="253">
      <c r="L253" s="98" t="s">
        <v>66153</v>
      </c>
      <c r="M253" s="98" t="s">
        <v>66154</v>
      </c>
      <c r="N253" s="98" t="s">
        <v>66155</v>
      </c>
      <c r="O253" s="101">
        <v>-605</v>
      </c>
      <c r="P253" s="101">
        <v>-605</v>
      </c>
    </row>
    <row r="254">
      <c r="K254" s="96" t="s">
        <v>66156</v>
      </c>
      <c r="O254" s="85">
        <f>SUM(O251:O253)</f>
      </c>
      <c r="P254" s="85">
        <f>SUM(P251:P253)</f>
      </c>
    </row>
    <row r="255">
      <c r="A255" s="98" t="s">
        <v>66157</v>
      </c>
      <c r="B255" s="98" t="s">
        <v>66158</v>
      </c>
      <c r="C255" s="100">
        <v>975</v>
      </c>
      <c r="D255" s="98" t="s">
        <v>66159</v>
      </c>
      <c r="E255" s="98" t="s">
        <v>66160</v>
      </c>
      <c r="F255" s="104">
        <v>40826</v>
      </c>
      <c r="G255" s="104">
        <v>45566</v>
      </c>
      <c r="H255" s="104">
        <v>45930</v>
      </c>
      <c r="J255" s="101">
        <v>1400</v>
      </c>
      <c r="K255" s="98" t="s">
        <v>66161</v>
      </c>
      <c r="L255" s="98" t="s">
        <v>66162</v>
      </c>
      <c r="M255" s="98" t="s">
        <v>66163</v>
      </c>
      <c r="N255" s="98" t="s">
        <v>66164</v>
      </c>
      <c r="O255" s="101">
        <v>25</v>
      </c>
      <c r="P255" s="101">
        <v>25</v>
      </c>
      <c r="Q255" s="101">
        <v>0</v>
      </c>
      <c r="R255" s="101">
        <v>965</v>
      </c>
    </row>
    <row r="256">
      <c r="L256" s="98" t="s">
        <v>66165</v>
      </c>
      <c r="M256" s="98" t="s">
        <v>66166</v>
      </c>
      <c r="N256" s="98" t="s">
        <v>66167</v>
      </c>
      <c r="O256" s="101">
        <v>1195</v>
      </c>
      <c r="P256" s="101">
        <v>1195</v>
      </c>
    </row>
    <row r="257">
      <c r="K257" s="96" t="s">
        <v>66168</v>
      </c>
      <c r="O257" s="85">
        <f>SUM(O255:O256)</f>
      </c>
      <c r="P257" s="85">
        <f>SUM(P255:P256)</f>
      </c>
    </row>
    <row r="258">
      <c r="A258" s="98" t="s">
        <v>66169</v>
      </c>
      <c r="B258" s="98" t="s">
        <v>66170</v>
      </c>
      <c r="C258" s="100">
        <v>810</v>
      </c>
      <c r="D258" s="98" t="s">
        <v>66171</v>
      </c>
      <c r="E258" s="98" t="s">
        <v>66172</v>
      </c>
      <c r="F258" s="104">
        <v>45261</v>
      </c>
      <c r="G258" s="104">
        <v>45627</v>
      </c>
      <c r="H258" s="104">
        <v>45991</v>
      </c>
      <c r="J258" s="101">
        <v>1300</v>
      </c>
      <c r="K258" s="98" t="s">
        <v>66173</v>
      </c>
      <c r="L258" s="98" t="s">
        <v>66174</v>
      </c>
      <c r="M258" s="98" t="s">
        <v>66175</v>
      </c>
      <c r="N258" s="98" t="s">
        <v>66176</v>
      </c>
      <c r="O258" s="101">
        <v>25</v>
      </c>
      <c r="P258" s="101">
        <v>25</v>
      </c>
      <c r="Q258" s="101">
        <v>0</v>
      </c>
      <c r="R258" s="101">
        <v>1250</v>
      </c>
    </row>
    <row r="259">
      <c r="L259" s="98" t="s">
        <v>66177</v>
      </c>
      <c r="M259" s="98" t="s">
        <v>66178</v>
      </c>
      <c r="N259" s="98" t="s">
        <v>66179</v>
      </c>
      <c r="O259" s="101">
        <v>1275</v>
      </c>
      <c r="P259" s="101">
        <v>1275</v>
      </c>
    </row>
    <row r="260">
      <c r="K260" s="96" t="s">
        <v>66180</v>
      </c>
      <c r="O260" s="85">
        <f>SUM(O258:O259)</f>
      </c>
      <c r="P260" s="85">
        <f>SUM(P258:P259)</f>
      </c>
    </row>
    <row r="261">
      <c r="A261" s="98" t="s">
        <v>66181</v>
      </c>
      <c r="B261" s="98" t="s">
        <v>66182</v>
      </c>
      <c r="C261" s="100">
        <v>810</v>
      </c>
      <c r="D261" s="98" t="s">
        <v>66183</v>
      </c>
      <c r="E261" s="98" t="s">
        <v>66184</v>
      </c>
      <c r="F261" s="104">
        <v>39892</v>
      </c>
      <c r="G261" s="104">
        <v>45748</v>
      </c>
      <c r="H261" s="104">
        <v>46112</v>
      </c>
      <c r="J261" s="101">
        <v>1300</v>
      </c>
      <c r="K261" s="98" t="s">
        <v>66185</v>
      </c>
      <c r="L261" s="98" t="s">
        <v>66186</v>
      </c>
      <c r="M261" s="98" t="s">
        <v>66187</v>
      </c>
      <c r="N261" s="98" t="s">
        <v>66188</v>
      </c>
      <c r="O261" s="101">
        <v>25</v>
      </c>
      <c r="P261" s="101">
        <v>25</v>
      </c>
      <c r="Q261" s="101">
        <v>0</v>
      </c>
      <c r="R261" s="101">
        <v>895</v>
      </c>
    </row>
    <row r="262">
      <c r="L262" s="98" t="s">
        <v>66189</v>
      </c>
      <c r="M262" s="98" t="s">
        <v>66190</v>
      </c>
      <c r="N262" s="98" t="s">
        <v>66191</v>
      </c>
      <c r="O262" s="101">
        <v>1170</v>
      </c>
      <c r="P262" s="101">
        <v>1170</v>
      </c>
    </row>
    <row r="263">
      <c r="K263" s="96" t="s">
        <v>66192</v>
      </c>
      <c r="O263" s="85">
        <f>SUM(O261:O262)</f>
      </c>
      <c r="P263" s="85">
        <f>SUM(P261:P262)</f>
      </c>
    </row>
    <row r="264">
      <c r="A264" s="98" t="s">
        <v>66193</v>
      </c>
      <c r="B264" s="98" t="s">
        <v>66194</v>
      </c>
      <c r="C264" s="100">
        <v>810</v>
      </c>
      <c r="D264" s="98" t="s">
        <v>66195</v>
      </c>
      <c r="E264" s="98" t="s">
        <v>66196</v>
      </c>
      <c r="F264" s="104">
        <v>42809</v>
      </c>
      <c r="G264" s="104">
        <v>45627</v>
      </c>
      <c r="H264" s="104">
        <v>45991</v>
      </c>
      <c r="J264" s="101">
        <v>1275</v>
      </c>
      <c r="K264" s="98" t="s">
        <v>66197</v>
      </c>
      <c r="L264" s="98" t="s">
        <v>66198</v>
      </c>
      <c r="M264" s="98" t="s">
        <v>66199</v>
      </c>
      <c r="N264" s="98" t="s">
        <v>66200</v>
      </c>
      <c r="O264" s="101">
        <v>1190</v>
      </c>
      <c r="P264" s="101">
        <v>1190</v>
      </c>
      <c r="Q264" s="101">
        <v>-19.739999999999998</v>
      </c>
      <c r="R264" s="101">
        <v>975</v>
      </c>
    </row>
    <row r="265">
      <c r="K265" s="96" t="s">
        <v>66201</v>
      </c>
      <c r="O265" s="85">
        <f>SUM(O264:O264)</f>
      </c>
      <c r="P265" s="85">
        <f>SUM(P264:P264)</f>
      </c>
    </row>
    <row r="266">
      <c r="A266" s="98" t="s">
        <v>66202</v>
      </c>
      <c r="B266" s="98" t="s">
        <v>66203</v>
      </c>
      <c r="C266" s="100">
        <v>810</v>
      </c>
      <c r="D266" s="98" t="s">
        <v>66204</v>
      </c>
      <c r="E266" s="98" t="s">
        <v>66205</v>
      </c>
      <c r="F266" s="104">
        <v>40986</v>
      </c>
      <c r="G266" s="104">
        <v>45748</v>
      </c>
      <c r="H266" s="104">
        <v>46112</v>
      </c>
      <c r="J266" s="101">
        <v>1275</v>
      </c>
      <c r="K266" s="98" t="s">
        <v>66206</v>
      </c>
      <c r="L266" s="98" t="s">
        <v>66207</v>
      </c>
      <c r="M266" s="98" t="s">
        <v>66208</v>
      </c>
      <c r="N266" s="98" t="s">
        <v>66209</v>
      </c>
      <c r="O266" s="101">
        <v>1145</v>
      </c>
      <c r="P266" s="101">
        <v>1145</v>
      </c>
      <c r="Q266" s="101">
        <v>0</v>
      </c>
      <c r="R266" s="101">
        <v>900</v>
      </c>
    </row>
    <row r="267">
      <c r="K267" s="96" t="s">
        <v>66210</v>
      </c>
      <c r="O267" s="85">
        <f>SUM(O266:O266)</f>
      </c>
      <c r="P267" s="85">
        <f>SUM(P266:P266)</f>
      </c>
    </row>
    <row r="268">
      <c r="A268" s="98" t="s">
        <v>66211</v>
      </c>
      <c r="B268" s="98" t="s">
        <v>66212</v>
      </c>
      <c r="C268" s="100">
        <v>975</v>
      </c>
      <c r="D268" s="98" t="s">
        <v>66213</v>
      </c>
      <c r="E268" s="98" t="s">
        <v>66214</v>
      </c>
      <c r="F268" s="104">
        <v>42746</v>
      </c>
      <c r="G268" s="104">
        <v>45689</v>
      </c>
      <c r="H268" s="104">
        <v>46053</v>
      </c>
      <c r="J268" s="101">
        <v>1375</v>
      </c>
      <c r="K268" s="98" t="s">
        <v>66215</v>
      </c>
      <c r="L268" s="98" t="s">
        <v>66216</v>
      </c>
      <c r="M268" s="98" t="s">
        <v>66217</v>
      </c>
      <c r="N268" s="98" t="s">
        <v>66218</v>
      </c>
      <c r="O268" s="101">
        <v>1260</v>
      </c>
      <c r="P268" s="101">
        <v>1260</v>
      </c>
      <c r="Q268" s="101">
        <v>0</v>
      </c>
      <c r="R268" s="101">
        <v>1020</v>
      </c>
    </row>
    <row r="269">
      <c r="K269" s="96" t="s">
        <v>66219</v>
      </c>
      <c r="O269" s="85">
        <f>SUM(O268:O268)</f>
      </c>
      <c r="P269" s="85">
        <f>SUM(P268:P268)</f>
      </c>
    </row>
    <row r="270">
      <c r="A270" s="98" t="s">
        <v>66220</v>
      </c>
      <c r="B270" s="98" t="s">
        <v>66221</v>
      </c>
      <c r="C270" s="100">
        <v>975</v>
      </c>
      <c r="D270" s="98" t="s">
        <v>66222</v>
      </c>
      <c r="E270" s="98" t="s">
        <v>66223</v>
      </c>
      <c r="F270" s="104">
        <v>43084</v>
      </c>
      <c r="G270" s="104">
        <v>45658</v>
      </c>
      <c r="H270" s="104">
        <v>46022</v>
      </c>
      <c r="J270" s="101">
        <v>1375</v>
      </c>
      <c r="K270" s="98" t="s">
        <v>66224</v>
      </c>
      <c r="L270" s="98" t="s">
        <v>66225</v>
      </c>
      <c r="M270" s="98" t="s">
        <v>66226</v>
      </c>
      <c r="N270" s="98" t="s">
        <v>66227</v>
      </c>
      <c r="O270" s="101">
        <v>1160</v>
      </c>
      <c r="P270" s="101">
        <v>1160</v>
      </c>
      <c r="Q270" s="101">
        <v>0</v>
      </c>
      <c r="R270" s="101">
        <v>1020</v>
      </c>
    </row>
    <row r="271">
      <c r="L271" s="98" t="s">
        <v>66228</v>
      </c>
      <c r="M271" s="98" t="s">
        <v>66229</v>
      </c>
      <c r="N271" s="98" t="s">
        <v>66230</v>
      </c>
      <c r="O271" s="101">
        <v>25</v>
      </c>
      <c r="P271" s="101">
        <v>0</v>
      </c>
    </row>
    <row r="272">
      <c r="K272" s="96" t="s">
        <v>66231</v>
      </c>
      <c r="O272" s="85">
        <f>SUM(O270:O271)</f>
      </c>
      <c r="P272" s="85">
        <f>SUM(P270:P271)</f>
      </c>
    </row>
    <row r="273">
      <c r="A273" s="98" t="s">
        <v>66232</v>
      </c>
      <c r="B273" s="98" t="s">
        <v>66233</v>
      </c>
      <c r="C273" s="100">
        <v>705</v>
      </c>
      <c r="D273" s="98" t="s">
        <v>66234</v>
      </c>
      <c r="E273" s="98" t="s">
        <v>66235</v>
      </c>
      <c r="F273" s="104">
        <v>44911</v>
      </c>
      <c r="G273" s="104">
        <v>45658</v>
      </c>
      <c r="H273" s="104">
        <v>46022</v>
      </c>
      <c r="J273" s="101">
        <v>1175</v>
      </c>
      <c r="K273" s="98" t="s">
        <v>66236</v>
      </c>
      <c r="L273" s="98" t="s">
        <v>66237</v>
      </c>
      <c r="M273" s="98" t="s">
        <v>66238</v>
      </c>
      <c r="N273" s="98" t="s">
        <v>66239</v>
      </c>
      <c r="O273" s="101">
        <v>1225</v>
      </c>
      <c r="P273" s="101">
        <v>1225</v>
      </c>
      <c r="Q273" s="101">
        <v>0</v>
      </c>
      <c r="R273" s="101">
        <v>1075</v>
      </c>
    </row>
    <row r="274">
      <c r="K274" s="96" t="s">
        <v>66240</v>
      </c>
      <c r="O274" s="85">
        <f>SUM(O273:O273)</f>
      </c>
      <c r="P274" s="85">
        <f>SUM(P273:P273)</f>
      </c>
    </row>
    <row r="275">
      <c r="A275" s="98" t="s">
        <v>66241</v>
      </c>
      <c r="B275" s="98" t="s">
        <v>66242</v>
      </c>
      <c r="C275" s="100">
        <v>350</v>
      </c>
      <c r="D275" s="98" t="s">
        <v>66243</v>
      </c>
      <c r="E275" s="98" t="s">
        <v>66244</v>
      </c>
      <c r="F275" s="104">
        <v>44645</v>
      </c>
      <c r="G275" s="104">
        <v>45748</v>
      </c>
      <c r="H275" s="104">
        <v>46112</v>
      </c>
      <c r="J275" s="101">
        <v>1000</v>
      </c>
      <c r="K275" s="98" t="s">
        <v>66245</v>
      </c>
      <c r="L275" s="98" t="s">
        <v>66246</v>
      </c>
      <c r="M275" s="98" t="s">
        <v>66247</v>
      </c>
      <c r="N275" s="98" t="s">
        <v>66248</v>
      </c>
      <c r="O275" s="101">
        <v>1000</v>
      </c>
      <c r="P275" s="101">
        <v>1000</v>
      </c>
      <c r="Q275" s="101">
        <v>0</v>
      </c>
      <c r="R275" s="101">
        <v>900</v>
      </c>
    </row>
    <row r="276">
      <c r="K276" s="96" t="s">
        <v>66249</v>
      </c>
      <c r="O276" s="85">
        <f>SUM(O275:O275)</f>
      </c>
      <c r="P276" s="85">
        <f>SUM(P275:P275)</f>
      </c>
    </row>
    <row r="277">
      <c r="A277" s="98" t="s">
        <v>66250</v>
      </c>
      <c r="B277" s="98" t="s">
        <v>66251</v>
      </c>
      <c r="C277" s="100">
        <v>975</v>
      </c>
      <c r="D277" s="98" t="s">
        <v>66252</v>
      </c>
      <c r="E277" s="98" t="s">
        <v>66253</v>
      </c>
      <c r="F277" s="104">
        <v>42797</v>
      </c>
      <c r="G277" s="104">
        <v>45748</v>
      </c>
      <c r="H277" s="104">
        <v>46112</v>
      </c>
      <c r="J277" s="101">
        <v>1375</v>
      </c>
      <c r="K277" s="98" t="s">
        <v>66254</v>
      </c>
      <c r="L277" s="98" t="s">
        <v>66255</v>
      </c>
      <c r="M277" s="98" t="s">
        <v>66256</v>
      </c>
      <c r="N277" s="98" t="s">
        <v>66257</v>
      </c>
      <c r="O277" s="101">
        <v>1250</v>
      </c>
      <c r="P277" s="101">
        <v>1250</v>
      </c>
      <c r="Q277" s="101">
        <v>-10.19</v>
      </c>
      <c r="R277" s="101">
        <v>1020</v>
      </c>
    </row>
    <row r="278">
      <c r="K278" s="96" t="s">
        <v>66258</v>
      </c>
      <c r="O278" s="85">
        <f>SUM(O277:O277)</f>
      </c>
      <c r="P278" s="85">
        <f>SUM(P277:P277)</f>
      </c>
    </row>
    <row r="279">
      <c r="A279" s="98" t="s">
        <v>66259</v>
      </c>
      <c r="B279" s="98" t="s">
        <v>66260</v>
      </c>
      <c r="C279" s="100">
        <v>975</v>
      </c>
      <c r="D279" s="98" t="s">
        <v>66261</v>
      </c>
      <c r="E279" s="98" t="s">
        <v>66262</v>
      </c>
      <c r="F279" s="104">
        <v>40848</v>
      </c>
      <c r="G279" s="104">
        <v>45597</v>
      </c>
      <c r="H279" s="104">
        <v>45961</v>
      </c>
      <c r="J279" s="101">
        <v>1375</v>
      </c>
      <c r="K279" s="98" t="s">
        <v>66263</v>
      </c>
      <c r="L279" s="98" t="s">
        <v>66264</v>
      </c>
      <c r="M279" s="98" t="s">
        <v>66265</v>
      </c>
      <c r="N279" s="98" t="s">
        <v>66266</v>
      </c>
      <c r="O279" s="101">
        <v>1190</v>
      </c>
      <c r="P279" s="101">
        <v>1190</v>
      </c>
      <c r="Q279" s="101">
        <v>-0.27000000000000002</v>
      </c>
      <c r="R279" s="101">
        <v>925</v>
      </c>
    </row>
    <row r="280">
      <c r="K280" s="96" t="s">
        <v>66267</v>
      </c>
      <c r="O280" s="85">
        <f>SUM(O279:O279)</f>
      </c>
      <c r="P280" s="85">
        <f>SUM(P279:P279)</f>
      </c>
    </row>
    <row r="281">
      <c r="A281" s="98" t="s">
        <v>66268</v>
      </c>
      <c r="B281" s="98" t="s">
        <v>66269</v>
      </c>
      <c r="C281" s="100">
        <v>810</v>
      </c>
      <c r="D281" s="98" t="s">
        <v>66270</v>
      </c>
      <c r="E281" s="98" t="s">
        <v>66271</v>
      </c>
      <c r="F281" s="104">
        <v>42267</v>
      </c>
      <c r="G281" s="104">
        <v>45566</v>
      </c>
      <c r="H281" s="104">
        <v>45930</v>
      </c>
      <c r="J281" s="101">
        <v>1275</v>
      </c>
      <c r="K281" s="98" t="s">
        <v>66272</v>
      </c>
      <c r="L281" s="98" t="s">
        <v>66273</v>
      </c>
      <c r="M281" s="98" t="s">
        <v>66274</v>
      </c>
      <c r="N281" s="98" t="s">
        <v>66275</v>
      </c>
      <c r="O281" s="101">
        <v>1185</v>
      </c>
      <c r="P281" s="101">
        <v>1185</v>
      </c>
      <c r="Q281" s="101">
        <v>0</v>
      </c>
      <c r="R281" s="101">
        <v>930</v>
      </c>
    </row>
    <row r="282">
      <c r="K282" s="96" t="s">
        <v>66276</v>
      </c>
      <c r="O282" s="85">
        <f>SUM(O281:O281)</f>
      </c>
      <c r="P282" s="85">
        <f>SUM(P281:P281)</f>
      </c>
    </row>
    <row r="283">
      <c r="A283" s="98" t="s">
        <v>66277</v>
      </c>
      <c r="B283" s="98" t="s">
        <v>66278</v>
      </c>
      <c r="C283" s="100">
        <v>810</v>
      </c>
      <c r="D283" s="98" t="s">
        <v>66279</v>
      </c>
      <c r="E283" s="98" t="s">
        <v>66280</v>
      </c>
      <c r="F283" s="104">
        <v>45737</v>
      </c>
      <c r="G283" s="104">
        <v>45737</v>
      </c>
      <c r="H283" s="104">
        <v>46101</v>
      </c>
      <c r="J283" s="101">
        <v>1375</v>
      </c>
      <c r="K283" s="98" t="s">
        <v>66281</v>
      </c>
      <c r="L283" s="98" t="s">
        <v>66282</v>
      </c>
      <c r="M283" s="98" t="s">
        <v>66283</v>
      </c>
      <c r="N283" s="98" t="s">
        <v>66284</v>
      </c>
      <c r="O283" s="101">
        <v>1375</v>
      </c>
      <c r="P283" s="101">
        <v>1375</v>
      </c>
      <c r="Q283" s="101">
        <v>0</v>
      </c>
      <c r="R283" s="101">
        <v>1375</v>
      </c>
    </row>
    <row r="284">
      <c r="K284" s="96" t="s">
        <v>66285</v>
      </c>
      <c r="O284" s="85">
        <f>SUM(O283:O283)</f>
      </c>
      <c r="P284" s="85">
        <f>SUM(P283:P283)</f>
      </c>
    </row>
    <row r="285">
      <c r="A285" s="98" t="s">
        <v>66286</v>
      </c>
      <c r="B285" s="98" t="s">
        <v>66287</v>
      </c>
      <c r="C285" s="100">
        <v>810</v>
      </c>
      <c r="D285" s="98" t="s">
        <v>66288</v>
      </c>
      <c r="E285" s="98" t="s">
        <v>66289</v>
      </c>
      <c r="F285" s="104">
        <v>45292</v>
      </c>
      <c r="G285" s="104">
        <v>45658</v>
      </c>
      <c r="H285" s="104">
        <v>46022</v>
      </c>
      <c r="J285" s="101">
        <v>1300</v>
      </c>
      <c r="K285" s="98" t="s">
        <v>66290</v>
      </c>
      <c r="L285" s="98" t="s">
        <v>66291</v>
      </c>
      <c r="M285" s="98" t="s">
        <v>66292</v>
      </c>
      <c r="N285" s="98" t="s">
        <v>66293</v>
      </c>
      <c r="O285" s="101">
        <v>25</v>
      </c>
      <c r="P285" s="101">
        <v>25</v>
      </c>
      <c r="Q285" s="101">
        <v>0</v>
      </c>
      <c r="R285" s="101">
        <v>1250</v>
      </c>
    </row>
    <row r="286">
      <c r="L286" s="98" t="s">
        <v>66294</v>
      </c>
      <c r="M286" s="98" t="s">
        <v>66295</v>
      </c>
      <c r="N286" s="98" t="s">
        <v>66296</v>
      </c>
      <c r="O286" s="101">
        <v>1275</v>
      </c>
      <c r="P286" s="101">
        <v>1275</v>
      </c>
    </row>
    <row r="287">
      <c r="K287" s="96" t="s">
        <v>66297</v>
      </c>
      <c r="O287" s="85">
        <f>SUM(O285:O286)</f>
      </c>
      <c r="P287" s="85">
        <f>SUM(P285:P286)</f>
      </c>
    </row>
    <row r="288">
      <c r="A288" s="98" t="s">
        <v>66298</v>
      </c>
      <c r="B288" s="98" t="s">
        <v>66299</v>
      </c>
      <c r="C288" s="100">
        <v>810</v>
      </c>
      <c r="D288" s="98" t="s">
        <v>66300</v>
      </c>
      <c r="E288" s="98" t="s">
        <v>66301</v>
      </c>
      <c r="F288" s="104">
        <v>37773</v>
      </c>
      <c r="G288" s="104">
        <v>45444</v>
      </c>
      <c r="H288" s="104">
        <v>45808</v>
      </c>
      <c r="J288" s="101">
        <v>1300</v>
      </c>
      <c r="K288" s="98" t="s">
        <v>66302</v>
      </c>
      <c r="L288" s="98" t="s">
        <v>66303</v>
      </c>
      <c r="M288" s="98" t="s">
        <v>66304</v>
      </c>
      <c r="N288" s="98" t="s">
        <v>66305</v>
      </c>
      <c r="O288" s="101">
        <v>25</v>
      </c>
      <c r="P288" s="101">
        <v>25</v>
      </c>
      <c r="Q288" s="101">
        <v>-16.640000000000001</v>
      </c>
      <c r="R288" s="101">
        <v>1070</v>
      </c>
    </row>
    <row r="289">
      <c r="L289" s="98" t="s">
        <v>66306</v>
      </c>
      <c r="M289" s="98" t="s">
        <v>66307</v>
      </c>
      <c r="N289" s="98" t="s">
        <v>66308</v>
      </c>
      <c r="O289" s="101">
        <v>1095</v>
      </c>
      <c r="P289" s="101">
        <v>1095</v>
      </c>
    </row>
    <row r="290">
      <c r="K290" s="96" t="s">
        <v>66309</v>
      </c>
      <c r="O290" s="85">
        <f>SUM(O288:O289)</f>
      </c>
      <c r="P290" s="85">
        <f>SUM(P288:P289)</f>
      </c>
    </row>
    <row r="291">
      <c r="A291" s="98" t="s">
        <v>66310</v>
      </c>
      <c r="B291" s="98" t="s">
        <v>66311</v>
      </c>
      <c r="C291" s="100">
        <v>975</v>
      </c>
      <c r="D291" s="98" t="s">
        <v>66312</v>
      </c>
      <c r="E291" s="98" t="s">
        <v>66313</v>
      </c>
      <c r="F291" s="104">
        <v>29646</v>
      </c>
      <c r="G291" s="104">
        <v>45717</v>
      </c>
      <c r="H291" s="104">
        <v>46081</v>
      </c>
      <c r="J291" s="101">
        <v>1400</v>
      </c>
      <c r="K291" s="98" t="s">
        <v>66314</v>
      </c>
      <c r="L291" s="98" t="s">
        <v>66315</v>
      </c>
      <c r="M291" s="98" t="s">
        <v>66316</v>
      </c>
      <c r="N291" s="98" t="s">
        <v>66317</v>
      </c>
      <c r="O291" s="101">
        <v>25</v>
      </c>
      <c r="P291" s="101">
        <v>25</v>
      </c>
      <c r="Q291" s="101">
        <v>0</v>
      </c>
      <c r="R291" s="101">
        <v>875</v>
      </c>
    </row>
    <row r="292">
      <c r="L292" s="98" t="s">
        <v>66318</v>
      </c>
      <c r="M292" s="98" t="s">
        <v>66319</v>
      </c>
      <c r="N292" s="98" t="s">
        <v>66320</v>
      </c>
      <c r="O292" s="101">
        <v>1145</v>
      </c>
      <c r="P292" s="101">
        <v>1145</v>
      </c>
    </row>
    <row r="293">
      <c r="K293" s="96" t="s">
        <v>66321</v>
      </c>
      <c r="O293" s="85">
        <f>SUM(O291:O292)</f>
      </c>
      <c r="P293" s="85">
        <f>SUM(P291:P292)</f>
      </c>
    </row>
    <row r="294">
      <c r="A294" s="98" t="s">
        <v>66322</v>
      </c>
      <c r="B294" s="98" t="s">
        <v>66323</v>
      </c>
      <c r="C294" s="100">
        <v>975</v>
      </c>
      <c r="D294" s="98" t="s">
        <v>66324</v>
      </c>
      <c r="E294" s="98" t="s">
        <v>66325</v>
      </c>
      <c r="F294" s="104">
        <v>42286</v>
      </c>
      <c r="G294" s="104">
        <v>45566</v>
      </c>
      <c r="H294" s="104">
        <v>45930</v>
      </c>
      <c r="J294" s="101">
        <v>1400</v>
      </c>
      <c r="K294" s="98" t="s">
        <v>66326</v>
      </c>
      <c r="L294" s="98" t="s">
        <v>66327</v>
      </c>
      <c r="M294" s="98" t="s">
        <v>66328</v>
      </c>
      <c r="N294" s="98" t="s">
        <v>66329</v>
      </c>
      <c r="O294" s="101">
        <v>25</v>
      </c>
      <c r="P294" s="101">
        <v>25</v>
      </c>
      <c r="Q294" s="101">
        <v>0</v>
      </c>
      <c r="R294" s="101">
        <v>1005</v>
      </c>
    </row>
    <row r="295">
      <c r="L295" s="98" t="s">
        <v>66330</v>
      </c>
      <c r="M295" s="98" t="s">
        <v>66331</v>
      </c>
      <c r="N295" s="98" t="s">
        <v>66332</v>
      </c>
      <c r="O295" s="101">
        <v>1215</v>
      </c>
      <c r="P295" s="101">
        <v>1215</v>
      </c>
    </row>
    <row r="296">
      <c r="K296" s="96" t="s">
        <v>66333</v>
      </c>
      <c r="O296" s="85">
        <f>SUM(O294:O295)</f>
      </c>
      <c r="P296" s="85">
        <f>SUM(P294:P295)</f>
      </c>
    </row>
    <row r="297">
      <c r="A297" s="98" t="s">
        <v>66334</v>
      </c>
      <c r="B297" s="98" t="s">
        <v>66335</v>
      </c>
      <c r="C297" s="100">
        <v>705</v>
      </c>
      <c r="D297" s="98" t="s">
        <v>66336</v>
      </c>
      <c r="E297" s="98" t="s">
        <v>66337</v>
      </c>
      <c r="F297" s="104">
        <v>43505</v>
      </c>
      <c r="G297" s="104">
        <v>45717</v>
      </c>
      <c r="H297" s="104">
        <v>46081</v>
      </c>
      <c r="J297" s="101">
        <v>1200</v>
      </c>
      <c r="K297" s="98" t="s">
        <v>66338</v>
      </c>
      <c r="L297" s="98" t="s">
        <v>66339</v>
      </c>
      <c r="M297" s="98" t="s">
        <v>66340</v>
      </c>
      <c r="N297" s="98" t="s">
        <v>66341</v>
      </c>
      <c r="O297" s="101">
        <v>25</v>
      </c>
      <c r="P297" s="101">
        <v>25</v>
      </c>
      <c r="Q297" s="101">
        <v>0</v>
      </c>
      <c r="R297" s="101">
        <v>900</v>
      </c>
    </row>
    <row r="298">
      <c r="L298" s="98" t="s">
        <v>66342</v>
      </c>
      <c r="M298" s="98" t="s">
        <v>66343</v>
      </c>
      <c r="N298" s="98" t="s">
        <v>66344</v>
      </c>
      <c r="O298" s="101">
        <v>1095</v>
      </c>
      <c r="P298" s="101">
        <v>1095</v>
      </c>
    </row>
    <row r="299">
      <c r="K299" s="96" t="s">
        <v>66345</v>
      </c>
      <c r="O299" s="85">
        <f>SUM(O297:O298)</f>
      </c>
      <c r="P299" s="85">
        <f>SUM(P297:P298)</f>
      </c>
    </row>
    <row r="300">
      <c r="A300" s="98" t="s">
        <v>66346</v>
      </c>
      <c r="B300" s="98" t="s">
        <v>66347</v>
      </c>
      <c r="C300" s="100">
        <v>840</v>
      </c>
      <c r="D300" s="98" t="s">
        <v>66348</v>
      </c>
      <c r="E300" s="98" t="s">
        <v>66349</v>
      </c>
      <c r="F300" s="104">
        <v>42776</v>
      </c>
      <c r="G300" s="104">
        <v>45689</v>
      </c>
      <c r="H300" s="104">
        <v>46053</v>
      </c>
      <c r="J300" s="101">
        <v>1275</v>
      </c>
      <c r="K300" s="98" t="s">
        <v>66350</v>
      </c>
      <c r="L300" s="98" t="s">
        <v>66351</v>
      </c>
      <c r="M300" s="98" t="s">
        <v>66352</v>
      </c>
      <c r="N300" s="98" t="s">
        <v>66353</v>
      </c>
      <c r="O300" s="101">
        <v>25</v>
      </c>
      <c r="P300" s="101">
        <v>25</v>
      </c>
      <c r="Q300" s="101">
        <v>-0.02</v>
      </c>
      <c r="R300" s="101">
        <v>900</v>
      </c>
    </row>
    <row r="301">
      <c r="L301" s="98" t="s">
        <v>66354</v>
      </c>
      <c r="M301" s="98" t="s">
        <v>66355</v>
      </c>
      <c r="N301" s="98" t="s">
        <v>66356</v>
      </c>
      <c r="O301" s="101">
        <v>1115</v>
      </c>
      <c r="P301" s="101">
        <v>1115</v>
      </c>
    </row>
    <row r="302">
      <c r="K302" s="96" t="s">
        <v>66357</v>
      </c>
      <c r="O302" s="85">
        <f>SUM(O300:O301)</f>
      </c>
      <c r="P302" s="85">
        <f>SUM(P300:P301)</f>
      </c>
    </row>
    <row r="303">
      <c r="A303" s="98" t="s">
        <v>66358</v>
      </c>
      <c r="B303" s="98" t="s">
        <v>66359</v>
      </c>
      <c r="C303" s="100">
        <v>975</v>
      </c>
      <c r="D303" s="98" t="s">
        <v>66360</v>
      </c>
      <c r="E303" s="98" t="s">
        <v>66361</v>
      </c>
      <c r="F303" s="104">
        <v>36831</v>
      </c>
      <c r="G303" s="104">
        <v>45597</v>
      </c>
      <c r="H303" s="104">
        <v>45961</v>
      </c>
      <c r="J303" s="101">
        <v>1400</v>
      </c>
      <c r="K303" s="98" t="s">
        <v>66362</v>
      </c>
      <c r="L303" s="98" t="s">
        <v>66363</v>
      </c>
      <c r="M303" s="98" t="s">
        <v>66364</v>
      </c>
      <c r="N303" s="98" t="s">
        <v>66365</v>
      </c>
      <c r="O303" s="101">
        <v>25</v>
      </c>
      <c r="P303" s="101">
        <v>25</v>
      </c>
      <c r="Q303" s="101">
        <v>0</v>
      </c>
      <c r="R303" s="101">
        <v>850</v>
      </c>
    </row>
    <row r="304">
      <c r="L304" s="98" t="s">
        <v>66366</v>
      </c>
      <c r="M304" s="98" t="s">
        <v>66367</v>
      </c>
      <c r="N304" s="98" t="s">
        <v>66368</v>
      </c>
      <c r="O304" s="101">
        <v>1125</v>
      </c>
      <c r="P304" s="101">
        <v>1125</v>
      </c>
    </row>
    <row r="305">
      <c r="K305" s="96" t="s">
        <v>66369</v>
      </c>
      <c r="O305" s="85">
        <f>SUM(O303:O304)</f>
      </c>
      <c r="P305" s="85">
        <f>SUM(P303:P304)</f>
      </c>
    </row>
    <row r="306">
      <c r="A306" s="98" t="s">
        <v>66370</v>
      </c>
      <c r="B306" s="98" t="s">
        <v>66371</v>
      </c>
      <c r="C306" s="100">
        <v>975</v>
      </c>
      <c r="D306" s="98" t="s">
        <v>66372</v>
      </c>
      <c r="E306" s="98" t="s">
        <v>66373</v>
      </c>
      <c r="F306" s="104">
        <v>43910</v>
      </c>
      <c r="G306" s="104">
        <v>45748</v>
      </c>
      <c r="H306" s="104">
        <v>46112</v>
      </c>
      <c r="J306" s="101">
        <v>1400</v>
      </c>
      <c r="K306" s="98" t="s">
        <v>66374</v>
      </c>
      <c r="L306" s="98" t="s">
        <v>66375</v>
      </c>
      <c r="M306" s="98" t="s">
        <v>66376</v>
      </c>
      <c r="N306" s="98" t="s">
        <v>66377</v>
      </c>
      <c r="O306" s="101">
        <v>25</v>
      </c>
      <c r="P306" s="101">
        <v>25</v>
      </c>
      <c r="Q306" s="101">
        <v>0</v>
      </c>
      <c r="R306" s="101">
        <v>1225</v>
      </c>
    </row>
    <row r="307">
      <c r="L307" s="98" t="s">
        <v>66378</v>
      </c>
      <c r="M307" s="98" t="s">
        <v>66379</v>
      </c>
      <c r="N307" s="98" t="s">
        <v>66380</v>
      </c>
      <c r="O307" s="101">
        <v>1365</v>
      </c>
      <c r="P307" s="101">
        <v>1365</v>
      </c>
    </row>
    <row r="308">
      <c r="K308" s="96" t="s">
        <v>66381</v>
      </c>
      <c r="O308" s="85">
        <f>SUM(O306:O307)</f>
      </c>
      <c r="P308" s="85">
        <f>SUM(P306:P307)</f>
      </c>
    </row>
    <row r="309">
      <c r="A309" s="98" t="s">
        <v>66382</v>
      </c>
      <c r="B309" s="98" t="s">
        <v>66383</v>
      </c>
      <c r="C309" s="100">
        <v>810</v>
      </c>
      <c r="D309" s="98" t="s">
        <v>66384</v>
      </c>
      <c r="E309" s="98" t="s">
        <v>66385</v>
      </c>
      <c r="F309" s="104">
        <v>45731</v>
      </c>
      <c r="G309" s="104">
        <v>45731</v>
      </c>
      <c r="H309" s="104">
        <v>46090</v>
      </c>
      <c r="J309" s="101">
        <v>1400</v>
      </c>
      <c r="K309" s="98" t="s">
        <v>66386</v>
      </c>
      <c r="L309" s="98" t="s">
        <v>66387</v>
      </c>
      <c r="M309" s="98" t="s">
        <v>66388</v>
      </c>
      <c r="N309" s="98" t="s">
        <v>66389</v>
      </c>
      <c r="O309" s="101">
        <v>25</v>
      </c>
      <c r="P309" s="101">
        <v>25</v>
      </c>
      <c r="Q309" s="101">
        <v>0</v>
      </c>
      <c r="R309" s="101">
        <v>1400</v>
      </c>
    </row>
    <row r="310">
      <c r="L310" s="98" t="s">
        <v>66390</v>
      </c>
      <c r="M310" s="98" t="s">
        <v>66391</v>
      </c>
      <c r="N310" s="98" t="s">
        <v>66392</v>
      </c>
      <c r="O310" s="101">
        <v>1375</v>
      </c>
      <c r="P310" s="101">
        <v>1375</v>
      </c>
    </row>
    <row r="311">
      <c r="K311" s="96" t="s">
        <v>66393</v>
      </c>
      <c r="O311" s="85">
        <f>SUM(O309:O310)</f>
      </c>
      <c r="P311" s="85">
        <f>SUM(P309:P310)</f>
      </c>
    </row>
    <row r="312">
      <c r="A312" s="98" t="s">
        <v>66394</v>
      </c>
      <c r="B312" s="98" t="s">
        <v>66395</v>
      </c>
      <c r="C312" s="100">
        <v>810</v>
      </c>
      <c r="D312" s="98" t="s">
        <v>66396</v>
      </c>
      <c r="E312" s="98" t="s">
        <v>66397</v>
      </c>
      <c r="F312" s="104">
        <v>44435</v>
      </c>
      <c r="G312" s="104">
        <v>45536</v>
      </c>
      <c r="H312" s="104">
        <v>45900</v>
      </c>
      <c r="J312" s="101">
        <v>1300</v>
      </c>
      <c r="K312" s="98" t="s">
        <v>66398</v>
      </c>
      <c r="L312" s="98" t="s">
        <v>66399</v>
      </c>
      <c r="M312" s="98" t="s">
        <v>66400</v>
      </c>
      <c r="N312" s="98" t="s">
        <v>66401</v>
      </c>
      <c r="O312" s="101">
        <v>25</v>
      </c>
      <c r="P312" s="101">
        <v>25</v>
      </c>
      <c r="Q312" s="101">
        <v>0</v>
      </c>
      <c r="R312" s="101">
        <v>1150</v>
      </c>
    </row>
    <row r="313">
      <c r="L313" s="98" t="s">
        <v>66402</v>
      </c>
      <c r="M313" s="98" t="s">
        <v>66403</v>
      </c>
      <c r="N313" s="98" t="s">
        <v>66404</v>
      </c>
      <c r="O313" s="101">
        <v>1255</v>
      </c>
      <c r="P313" s="101">
        <v>1255</v>
      </c>
    </row>
    <row r="314">
      <c r="K314" s="96" t="s">
        <v>66405</v>
      </c>
      <c r="O314" s="85">
        <f>SUM(O312:O313)</f>
      </c>
      <c r="P314" s="85">
        <f>SUM(P312:P313)</f>
      </c>
    </row>
    <row r="315">
      <c r="A315" s="98" t="s">
        <v>66406</v>
      </c>
      <c r="B315" s="98" t="s">
        <v>66407</v>
      </c>
      <c r="C315" s="100">
        <v>810</v>
      </c>
      <c r="D315" s="98" t="s">
        <v>66408</v>
      </c>
      <c r="E315" s="98" t="s">
        <v>66409</v>
      </c>
      <c r="F315" s="104">
        <v>39374</v>
      </c>
      <c r="G315" s="104">
        <v>45597</v>
      </c>
      <c r="H315" s="104">
        <v>45961</v>
      </c>
      <c r="J315" s="101">
        <v>1300</v>
      </c>
      <c r="K315" s="98" t="s">
        <v>66410</v>
      </c>
      <c r="L315" s="98" t="s">
        <v>66411</v>
      </c>
      <c r="M315" s="98" t="s">
        <v>66412</v>
      </c>
      <c r="N315" s="98" t="s">
        <v>66413</v>
      </c>
      <c r="O315" s="101">
        <v>25</v>
      </c>
      <c r="P315" s="101">
        <v>25</v>
      </c>
      <c r="Q315" s="101">
        <v>0</v>
      </c>
      <c r="R315" s="101">
        <v>925</v>
      </c>
    </row>
    <row r="316">
      <c r="L316" s="98" t="s">
        <v>66414</v>
      </c>
      <c r="M316" s="98" t="s">
        <v>66415</v>
      </c>
      <c r="N316" s="98" t="s">
        <v>66416</v>
      </c>
      <c r="O316" s="101">
        <v>1190</v>
      </c>
      <c r="P316" s="101">
        <v>1190</v>
      </c>
    </row>
    <row r="317">
      <c r="L317" s="98" t="s">
        <v>66417</v>
      </c>
      <c r="M317" s="98" t="s">
        <v>66418</v>
      </c>
      <c r="N317" s="98" t="s">
        <v>66419</v>
      </c>
      <c r="O317" s="101">
        <v>15</v>
      </c>
      <c r="P317" s="101">
        <v>0</v>
      </c>
    </row>
    <row r="318">
      <c r="K318" s="96" t="s">
        <v>66420</v>
      </c>
      <c r="O318" s="85">
        <f>SUM(O315:O317)</f>
      </c>
      <c r="P318" s="85">
        <f>SUM(P315:P317)</f>
      </c>
    </row>
    <row r="319">
      <c r="A319" s="98" t="s">
        <v>66421</v>
      </c>
      <c r="B319" s="98" t="s">
        <v>66422</v>
      </c>
      <c r="C319" s="100">
        <v>810</v>
      </c>
      <c r="D319" s="98" t="s">
        <v>66423</v>
      </c>
      <c r="E319" s="98" t="s">
        <v>66424</v>
      </c>
      <c r="F319" s="104">
        <v>43778</v>
      </c>
      <c r="G319" s="104">
        <v>45627</v>
      </c>
      <c r="H319" s="104">
        <v>45991</v>
      </c>
      <c r="J319" s="101">
        <v>1300</v>
      </c>
      <c r="K319" s="98" t="s">
        <v>66425</v>
      </c>
      <c r="L319" s="98" t="s">
        <v>66426</v>
      </c>
      <c r="M319" s="98" t="s">
        <v>66427</v>
      </c>
      <c r="N319" s="98" t="s">
        <v>66428</v>
      </c>
      <c r="O319" s="101">
        <v>25</v>
      </c>
      <c r="P319" s="101">
        <v>25</v>
      </c>
      <c r="Q319" s="101">
        <v>0</v>
      </c>
      <c r="R319" s="101">
        <v>1075</v>
      </c>
    </row>
    <row r="320">
      <c r="L320" s="98" t="s">
        <v>66429</v>
      </c>
      <c r="M320" s="98" t="s">
        <v>66430</v>
      </c>
      <c r="N320" s="98" t="s">
        <v>66431</v>
      </c>
      <c r="O320" s="101">
        <v>1235</v>
      </c>
      <c r="P320" s="101">
        <v>1235</v>
      </c>
    </row>
    <row r="321">
      <c r="K321" s="96" t="s">
        <v>66432</v>
      </c>
      <c r="O321" s="85">
        <f>SUM(O319:O320)</f>
      </c>
      <c r="P321" s="85">
        <f>SUM(P319:P320)</f>
      </c>
    </row>
    <row r="322">
      <c r="A322" s="98" t="s">
        <v>66433</v>
      </c>
      <c r="B322" s="98" t="s">
        <v>66434</v>
      </c>
      <c r="C322" s="100">
        <v>975</v>
      </c>
      <c r="D322" s="98" t="s">
        <v>66435</v>
      </c>
      <c r="E322" s="98" t="s">
        <v>66436</v>
      </c>
      <c r="F322" s="104">
        <v>37904</v>
      </c>
      <c r="G322" s="104">
        <v>45566</v>
      </c>
      <c r="H322" s="104">
        <v>45930</v>
      </c>
      <c r="J322" s="101">
        <v>1400</v>
      </c>
      <c r="K322" s="98" t="s">
        <v>66437</v>
      </c>
      <c r="L322" s="98" t="s">
        <v>66438</v>
      </c>
      <c r="M322" s="98" t="s">
        <v>66439</v>
      </c>
      <c r="N322" s="98" t="s">
        <v>66440</v>
      </c>
      <c r="O322" s="101">
        <v>25</v>
      </c>
      <c r="P322" s="101">
        <v>25</v>
      </c>
      <c r="Q322" s="101">
        <v>35</v>
      </c>
      <c r="R322" s="101">
        <v>1140</v>
      </c>
    </row>
    <row r="323">
      <c r="L323" s="98" t="s">
        <v>66441</v>
      </c>
      <c r="M323" s="98" t="s">
        <v>66442</v>
      </c>
      <c r="N323" s="98" t="s">
        <v>66443</v>
      </c>
      <c r="O323" s="101">
        <v>1165</v>
      </c>
      <c r="P323" s="101">
        <v>1165</v>
      </c>
    </row>
    <row r="324">
      <c r="L324" s="98" t="s">
        <v>66444</v>
      </c>
      <c r="M324" s="98" t="s">
        <v>66445</v>
      </c>
      <c r="N324" s="98" t="s">
        <v>66446</v>
      </c>
      <c r="O324" s="101">
        <v>35</v>
      </c>
      <c r="P324" s="101">
        <v>0</v>
      </c>
    </row>
    <row r="325">
      <c r="K325" s="96" t="s">
        <v>66447</v>
      </c>
      <c r="O325" s="85">
        <f>SUM(O322:O324)</f>
      </c>
      <c r="P325" s="85">
        <f>SUM(P322:P324)</f>
      </c>
    </row>
    <row r="326">
      <c r="A326" s="98" t="s">
        <v>66448</v>
      </c>
      <c r="B326" s="98" t="s">
        <v>66449</v>
      </c>
      <c r="C326" s="100">
        <v>975</v>
      </c>
      <c r="D326" s="98" t="s">
        <v>66450</v>
      </c>
      <c r="E326" s="98" t="s">
        <v>66451</v>
      </c>
      <c r="F326" s="104">
        <v>43739</v>
      </c>
      <c r="G326" s="104">
        <v>45566</v>
      </c>
      <c r="H326" s="104">
        <v>45930</v>
      </c>
      <c r="J326" s="101">
        <v>1400</v>
      </c>
      <c r="K326" s="98" t="s">
        <v>66452</v>
      </c>
      <c r="L326" s="98" t="s">
        <v>66453</v>
      </c>
      <c r="M326" s="98" t="s">
        <v>66454</v>
      </c>
      <c r="N326" s="98" t="s">
        <v>66455</v>
      </c>
      <c r="O326" s="101">
        <v>25</v>
      </c>
      <c r="P326" s="101">
        <v>25</v>
      </c>
      <c r="Q326" s="101">
        <v>0</v>
      </c>
      <c r="R326" s="101">
        <v>1165</v>
      </c>
    </row>
    <row r="327">
      <c r="L327" s="98" t="s">
        <v>66456</v>
      </c>
      <c r="M327" s="98" t="s">
        <v>66457</v>
      </c>
      <c r="N327" s="98" t="s">
        <v>66458</v>
      </c>
      <c r="O327" s="101">
        <v>1330</v>
      </c>
      <c r="P327" s="101">
        <v>1330</v>
      </c>
    </row>
    <row r="328">
      <c r="L328" s="98" t="s">
        <v>66459</v>
      </c>
      <c r="M328" s="98" t="s">
        <v>66460</v>
      </c>
      <c r="N328" s="98" t="s">
        <v>66461</v>
      </c>
      <c r="O328" s="101">
        <v>25</v>
      </c>
      <c r="P328" s="101">
        <v>0</v>
      </c>
    </row>
    <row r="329">
      <c r="K329" s="96" t="s">
        <v>66462</v>
      </c>
      <c r="O329" s="85">
        <f>SUM(O326:O328)</f>
      </c>
      <c r="P329" s="85">
        <f>SUM(P326:P328)</f>
      </c>
    </row>
    <row r="330">
      <c r="A330" s="98" t="s">
        <v>66463</v>
      </c>
      <c r="B330" s="98" t="s">
        <v>66464</v>
      </c>
      <c r="C330" s="100">
        <v>705</v>
      </c>
      <c r="D330" s="98" t="s">
        <v>66465</v>
      </c>
      <c r="E330" s="98" t="s">
        <v>66466</v>
      </c>
      <c r="F330" s="104">
        <v>45200</v>
      </c>
      <c r="G330" s="104">
        <v>45566</v>
      </c>
      <c r="H330" s="104">
        <v>45930</v>
      </c>
      <c r="J330" s="101">
        <v>1200</v>
      </c>
      <c r="K330" s="98" t="s">
        <v>66467</v>
      </c>
      <c r="L330" s="98" t="s">
        <v>66468</v>
      </c>
      <c r="M330" s="98" t="s">
        <v>66469</v>
      </c>
      <c r="N330" s="98" t="s">
        <v>66470</v>
      </c>
      <c r="O330" s="101">
        <v>25</v>
      </c>
      <c r="P330" s="101">
        <v>25</v>
      </c>
      <c r="Q330" s="101">
        <v>0</v>
      </c>
      <c r="R330" s="101">
        <v>1150</v>
      </c>
    </row>
    <row r="331">
      <c r="L331" s="98" t="s">
        <v>66471</v>
      </c>
      <c r="M331" s="98" t="s">
        <v>66472</v>
      </c>
      <c r="N331" s="98" t="s">
        <v>66473</v>
      </c>
      <c r="O331" s="101">
        <v>1175</v>
      </c>
      <c r="P331" s="101">
        <v>1175</v>
      </c>
    </row>
    <row r="332">
      <c r="K332" s="96" t="s">
        <v>66474</v>
      </c>
      <c r="O332" s="85">
        <f>SUM(O330:O331)</f>
      </c>
      <c r="P332" s="85">
        <f>SUM(P330:P331)</f>
      </c>
    </row>
    <row r="333">
      <c r="A333" s="98" t="s">
        <v>66475</v>
      </c>
      <c r="B333" s="98" t="s">
        <v>66476</v>
      </c>
      <c r="C333" s="100">
        <v>840</v>
      </c>
      <c r="D333" s="98" t="s">
        <v>66477</v>
      </c>
      <c r="E333" s="98" t="s">
        <v>66478</v>
      </c>
      <c r="F333" s="104">
        <v>38326</v>
      </c>
      <c r="G333" s="104">
        <v>45627</v>
      </c>
      <c r="H333" s="104">
        <v>45991</v>
      </c>
      <c r="J333" s="101">
        <v>1275</v>
      </c>
      <c r="K333" s="98" t="s">
        <v>66479</v>
      </c>
      <c r="L333" s="98" t="s">
        <v>66480</v>
      </c>
      <c r="M333" s="98" t="s">
        <v>66481</v>
      </c>
      <c r="N333" s="98" t="s">
        <v>66482</v>
      </c>
      <c r="O333" s="101">
        <v>25</v>
      </c>
      <c r="P333" s="101">
        <v>25</v>
      </c>
      <c r="Q333" s="101">
        <v>0</v>
      </c>
      <c r="R333" s="101">
        <v>1060</v>
      </c>
    </row>
    <row r="334">
      <c r="L334" s="98" t="s">
        <v>66483</v>
      </c>
      <c r="M334" s="98" t="s">
        <v>66484</v>
      </c>
      <c r="N334" s="98" t="s">
        <v>66485</v>
      </c>
      <c r="O334" s="101">
        <v>1085</v>
      </c>
      <c r="P334" s="101">
        <v>1085</v>
      </c>
    </row>
    <row r="335">
      <c r="K335" s="96" t="s">
        <v>66486</v>
      </c>
      <c r="O335" s="85">
        <f>SUM(O333:O334)</f>
      </c>
      <c r="P335" s="85">
        <f>SUM(P333:P334)</f>
      </c>
    </row>
    <row r="336">
      <c r="A336" s="98" t="s">
        <v>66487</v>
      </c>
      <c r="B336" s="98" t="s">
        <v>66488</v>
      </c>
      <c r="C336" s="100">
        <v>975</v>
      </c>
      <c r="D336" s="98" t="s">
        <v>66489</v>
      </c>
      <c r="E336" s="98" t="s">
        <v>66490</v>
      </c>
      <c r="F336" s="104">
        <v>44910</v>
      </c>
      <c r="G336" s="104">
        <v>45658</v>
      </c>
      <c r="H336" s="104">
        <v>46022</v>
      </c>
      <c r="J336" s="101">
        <v>1400</v>
      </c>
      <c r="K336" s="98" t="s">
        <v>66491</v>
      </c>
      <c r="L336" s="98" t="s">
        <v>66492</v>
      </c>
      <c r="M336" s="98" t="s">
        <v>66493</v>
      </c>
      <c r="N336" s="98" t="s">
        <v>66494</v>
      </c>
      <c r="O336" s="101">
        <v>25</v>
      </c>
      <c r="P336" s="101">
        <v>25</v>
      </c>
      <c r="Q336" s="101">
        <v>0</v>
      </c>
      <c r="R336" s="101">
        <v>1300</v>
      </c>
    </row>
    <row r="337">
      <c r="L337" s="98" t="s">
        <v>66495</v>
      </c>
      <c r="M337" s="98" t="s">
        <v>66496</v>
      </c>
      <c r="N337" s="98" t="s">
        <v>66497</v>
      </c>
      <c r="O337" s="101">
        <v>1375</v>
      </c>
      <c r="P337" s="101">
        <v>1375</v>
      </c>
    </row>
    <row r="338">
      <c r="K338" s="96" t="s">
        <v>66498</v>
      </c>
      <c r="O338" s="85">
        <f>SUM(O336:O337)</f>
      </c>
      <c r="P338" s="85">
        <f>SUM(P336:P337)</f>
      </c>
    </row>
    <row r="339">
      <c r="A339" s="98" t="s">
        <v>66499</v>
      </c>
      <c r="B339" s="98" t="s">
        <v>66500</v>
      </c>
      <c r="C339" s="100">
        <v>975</v>
      </c>
      <c r="D339" s="98" t="s">
        <v>66501</v>
      </c>
      <c r="E339" s="98" t="s">
        <v>66502</v>
      </c>
      <c r="F339" s="104">
        <v>37057</v>
      </c>
      <c r="G339" s="104">
        <v>45474</v>
      </c>
      <c r="H339" s="104">
        <v>45838</v>
      </c>
      <c r="J339" s="101">
        <v>1400</v>
      </c>
      <c r="K339" s="98" t="s">
        <v>66503</v>
      </c>
      <c r="L339" s="98" t="s">
        <v>66504</v>
      </c>
      <c r="M339" s="98" t="s">
        <v>66505</v>
      </c>
      <c r="N339" s="98" t="s">
        <v>66506</v>
      </c>
      <c r="O339" s="101">
        <v>25</v>
      </c>
      <c r="P339" s="101">
        <v>25</v>
      </c>
      <c r="Q339" s="101">
        <v>0</v>
      </c>
      <c r="R339" s="101">
        <v>1070</v>
      </c>
    </row>
    <row r="340">
      <c r="L340" s="98" t="s">
        <v>66507</v>
      </c>
      <c r="M340" s="98" t="s">
        <v>66508</v>
      </c>
      <c r="N340" s="98" t="s">
        <v>66509</v>
      </c>
      <c r="O340" s="101">
        <v>1095</v>
      </c>
      <c r="P340" s="101">
        <v>1095</v>
      </c>
    </row>
    <row r="341">
      <c r="K341" s="96" t="s">
        <v>66510</v>
      </c>
      <c r="O341" s="85">
        <f>SUM(O339:O340)</f>
      </c>
      <c r="P341" s="85">
        <f>SUM(P339:P340)</f>
      </c>
    </row>
    <row r="342">
      <c r="A342" s="98" t="s">
        <v>66511</v>
      </c>
      <c r="B342" s="98" t="s">
        <v>66512</v>
      </c>
      <c r="C342" s="100">
        <v>810</v>
      </c>
      <c r="D342" s="98" t="s">
        <v>66513</v>
      </c>
      <c r="E342" s="98" t="s">
        <v>66514</v>
      </c>
      <c r="F342" s="104">
        <v>43344</v>
      </c>
      <c r="G342" s="104">
        <v>45505</v>
      </c>
      <c r="H342" s="104">
        <v>45869</v>
      </c>
      <c r="J342" s="101">
        <v>1300</v>
      </c>
      <c r="K342" s="98" t="s">
        <v>66515</v>
      </c>
      <c r="L342" s="98" t="s">
        <v>66516</v>
      </c>
      <c r="M342" s="98" t="s">
        <v>66517</v>
      </c>
      <c r="N342" s="98" t="s">
        <v>66518</v>
      </c>
      <c r="O342" s="101">
        <v>25</v>
      </c>
      <c r="P342" s="101">
        <v>25</v>
      </c>
      <c r="Q342" s="101">
        <v>0</v>
      </c>
      <c r="R342" s="101">
        <v>1000</v>
      </c>
    </row>
    <row r="343">
      <c r="L343" s="98" t="s">
        <v>66519</v>
      </c>
      <c r="M343" s="98" t="s">
        <v>66520</v>
      </c>
      <c r="N343" s="98" t="s">
        <v>66521</v>
      </c>
      <c r="O343" s="101">
        <v>1190</v>
      </c>
      <c r="P343" s="101">
        <v>1190</v>
      </c>
    </row>
    <row r="344">
      <c r="K344" s="96" t="s">
        <v>66522</v>
      </c>
      <c r="O344" s="85">
        <f>SUM(O342:O343)</f>
      </c>
      <c r="P344" s="85">
        <f>SUM(P342:P343)</f>
      </c>
    </row>
    <row r="345">
      <c r="A345" s="98" t="s">
        <v>66523</v>
      </c>
      <c r="B345" s="98" t="s">
        <v>66524</v>
      </c>
      <c r="C345" s="100">
        <v>810</v>
      </c>
      <c r="D345" s="98" t="s">
        <v>66525</v>
      </c>
      <c r="E345" s="98" t="s">
        <v>66526</v>
      </c>
      <c r="F345" s="104">
        <v>37800</v>
      </c>
      <c r="G345" s="104">
        <v>45536</v>
      </c>
      <c r="H345" s="104">
        <v>45900</v>
      </c>
      <c r="J345" s="101">
        <v>1300</v>
      </c>
      <c r="K345" s="98" t="s">
        <v>66527</v>
      </c>
      <c r="L345" s="98" t="s">
        <v>66528</v>
      </c>
      <c r="M345" s="98" t="s">
        <v>66529</v>
      </c>
      <c r="N345" s="98" t="s">
        <v>66530</v>
      </c>
      <c r="O345" s="101">
        <v>25</v>
      </c>
      <c r="P345" s="101">
        <v>25</v>
      </c>
      <c r="Q345" s="101">
        <v>0</v>
      </c>
      <c r="R345" s="101">
        <v>1140</v>
      </c>
    </row>
    <row r="346">
      <c r="L346" s="98" t="s">
        <v>66531</v>
      </c>
      <c r="M346" s="98" t="s">
        <v>66532</v>
      </c>
      <c r="N346" s="98" t="s">
        <v>66533</v>
      </c>
      <c r="O346" s="101">
        <v>1165</v>
      </c>
      <c r="P346" s="101">
        <v>1165</v>
      </c>
    </row>
    <row r="347">
      <c r="L347" s="98" t="s">
        <v>66534</v>
      </c>
      <c r="M347" s="98" t="s">
        <v>66535</v>
      </c>
      <c r="N347" s="98" t="s">
        <v>66536</v>
      </c>
      <c r="O347" s="101">
        <v>30</v>
      </c>
      <c r="P347" s="101">
        <v>0</v>
      </c>
    </row>
    <row r="348">
      <c r="K348" s="96" t="s">
        <v>66537</v>
      </c>
      <c r="O348" s="85">
        <f>SUM(O345:O347)</f>
      </c>
      <c r="P348" s="85">
        <f>SUM(P345:P347)</f>
      </c>
    </row>
    <row r="349">
      <c r="B349" s="81" t="s">
        <v>66538</v>
      </c>
      <c r="C349" s="69">
        <f>SUM(C8:C8)+SUM(C10:C10)+SUM(C12:C12)+SUM(C14:C14)+SUM(C16:C16)+SUM(C18:C18)+SUM(C20:C20)+SUM(C22:C22)+SUM(C24:C24)+SUM(C26:C26)+SUM(C28:C30)+SUM(C32:C33)+SUM(C35:C35)+SUM(C37:C38)+SUM(C40:C41)+SUM(C43:C44)+SUM(C46:C47)+SUM(C49:C50)+SUM(C52:C53)+SUM(C55:C62)+SUM(C64:C65)+SUM(C67:C69)+SUM(C71:C72)+SUM(C74:C75)+SUM(C77:C78)+SUM(C80:C81)+SUM(C83:C84)+SUM(C86:C88)+SUM(C90:C91)+SUM(C93:C94)+SUM(C96:C96)+SUM(C98:C98)+SUM(C100:C100)+SUM(C102:C103)+SUM(C105:C105)+SUM(C107:C107)+SUM(C109:C109)+SUM(C111:C111)+SUM(C113:C113)+SUM(C115:C115)+SUM(C117:C118)+SUM(C120:C121)+SUM(C123:C124)+SUM(C126:C127)+SUM(C129:C130)+SUM(C132:C133)+SUM(C135:C136)+SUM(C138:C139)+SUM(C141:C142)+SUM(C144:C145)+SUM(C147:C148)+SUM(C150:C152)+SUM(C154:C157)+SUM(C159:C160)+SUM(C162:C163)+SUM(C165:C166)+SUM(C168:C170)+SUM(C172:C173)+SUM(C175:C176)+SUM(C178:C179)+SUM(C181:C181)+SUM(C183:C183)+SUM(C185:C185)+SUM(C187:C187)+SUM(C189:C190)+SUM(C192:C192)+SUM(C194:C194)+SUM(C196:C196)+SUM(C198:C198)+SUM(C200:C200)+SUM(C202:C203)+SUM(C205:C206)+SUM(C208:C209)+SUM(C211:C212)+SUM(C214:C215)+SUM(C217:C218)+SUM(C220:C221)+SUM(C223:C224)+SUM(C226:C227)+SUM(C229:C230)+SUM(C232:C233)+SUM(C235:C236)+SUM(C238:C239)+SUM(C241:C242)+SUM(C244:C245)+SUM(C247:C249)+SUM(C251:C253)+SUM(C255:C256)+SUM(C258:C259)+SUM(C261:C262)+SUM(C264:C264)+SUM(C266:C266)+SUM(C268:C268)+SUM(C270:C271)+SUM(C273:C273)+SUM(C275:C275)+SUM(C277:C277)+SUM(C279:C279)+SUM(C281:C281)+SUM(C283:C283)+SUM(C285:C286)+SUM(C288:C289)+SUM(C291:C292)+SUM(C294:C295)+SUM(C297:C298)+SUM(C300:C301)+SUM(C303:C304)+SUM(C306:C307)+SUM(C309:C310)+SUM(C312:C313)+SUM(C315:C317)+SUM(C319:C320)+SUM(C322:C324)+SUM(C326:C328)+SUM(C330:C331)+SUM(C333:C334)+SUM(C336:C337)+SUM(C339:C340)+SUM(C342:C343)+SUM(C345:C347)</f>
      </c>
      <c r="J349" s="70">
        <f>SUM(J8:J8)+SUM(J10:J10)+SUM(J12:J12)+SUM(J14:J14)+SUM(J16:J16)+SUM(J18:J18)+SUM(J20:J20)+SUM(J22:J22)+SUM(J24:J24)+SUM(J26:J26)+SUM(J28:J30)+SUM(J32:J33)+SUM(J35:J35)+SUM(J37:J38)+SUM(J40:J41)+SUM(J43:J44)+SUM(J46:J47)+SUM(J49:J50)+SUM(J52:J53)+SUM(J55:J62)+SUM(J64:J65)+SUM(J67:J69)+SUM(J71:J72)+SUM(J74:J75)+SUM(J77:J78)+SUM(J80:J81)+SUM(J83:J84)+SUM(J86:J88)+SUM(J90:J91)+SUM(J93:J94)+SUM(J96:J96)+SUM(J98:J98)+SUM(J100:J100)+SUM(J102:J103)+SUM(J105:J105)+SUM(J107:J107)+SUM(J109:J109)+SUM(J111:J111)+SUM(J113:J113)+SUM(J115:J115)+SUM(J117:J118)+SUM(J120:J121)+SUM(J123:J124)+SUM(J126:J127)+SUM(J129:J130)+SUM(J132:J133)+SUM(J135:J136)+SUM(J138:J139)+SUM(J141:J142)+SUM(J144:J145)+SUM(J147:J148)+SUM(J150:J152)+SUM(J154:J157)+SUM(J159:J160)+SUM(J162:J163)+SUM(J165:J166)+SUM(J168:J170)+SUM(J172:J173)+SUM(J175:J176)+SUM(J178:J179)+SUM(J181:J181)+SUM(J183:J183)+SUM(J185:J185)+SUM(J187:J187)+SUM(J189:J190)+SUM(J192:J192)+SUM(J194:J194)+SUM(J196:J196)+SUM(J198:J198)+SUM(J200:J200)+SUM(J202:J203)+SUM(J205:J206)+SUM(J208:J209)+SUM(J211:J212)+SUM(J214:J215)+SUM(J217:J218)+SUM(J220:J221)+SUM(J223:J224)+SUM(J226:J227)+SUM(J229:J230)+SUM(J232:J233)+SUM(J235:J236)+SUM(J238:J239)+SUM(J241:J242)+SUM(J244:J245)+SUM(J247:J249)+SUM(J251:J253)+SUM(J255:J256)+SUM(J258:J259)+SUM(J261:J262)+SUM(J264:J264)+SUM(J266:J266)+SUM(J268:J268)+SUM(J270:J271)+SUM(J273:J273)+SUM(J275:J275)+SUM(J277:J277)+SUM(J279:J279)+SUM(J281:J281)+SUM(J283:J283)+SUM(J285:J286)+SUM(J288:J289)+SUM(J291:J292)+SUM(J294:J295)+SUM(J297:J298)+SUM(J300:J301)+SUM(J303:J304)+SUM(J306:J307)+SUM(J309:J310)+SUM(J312:J313)+SUM(J315:J317)+SUM(J319:J320)+SUM(J322:J324)+SUM(J326:J328)+SUM(J330:J331)+SUM(J333:J334)+SUM(J336:J337)+SUM(J339:J340)+SUM(J342:J343)+SUM(J345:J347)</f>
      </c>
      <c r="O349" s="70">
        <f>SUM(O8:O8)+SUM(O10:O10)+SUM(O12:O12)+SUM(O14:O14)+SUM(O16:O16)+SUM(O18:O18)+SUM(O20:O20)+SUM(O22:O22)+SUM(O24:O24)+SUM(O26:O26)+SUM(O28:O30)+SUM(O32:O33)+SUM(O35:O35)+SUM(O37:O38)+SUM(O40:O41)+SUM(O43:O44)+SUM(O46:O47)+SUM(O49:O50)+SUM(O52:O53)+SUM(O55:O62)+SUM(O64:O65)+SUM(O67:O69)+SUM(O71:O72)+SUM(O74:O75)+SUM(O77:O78)+SUM(O80:O81)+SUM(O83:O84)+SUM(O86:O88)+SUM(O90:O91)+SUM(O93:O94)+SUM(O96:O96)+SUM(O98:O98)+SUM(O100:O100)+SUM(O102:O103)+SUM(O105:O105)+SUM(O107:O107)+SUM(O109:O109)+SUM(O111:O111)+SUM(O113:O113)+SUM(O115:O115)+SUM(O117:O118)+SUM(O120:O121)+SUM(O123:O124)+SUM(O126:O127)+SUM(O129:O130)+SUM(O132:O133)+SUM(O135:O136)+SUM(O138:O139)+SUM(O141:O142)+SUM(O144:O145)+SUM(O147:O148)+SUM(O150:O152)+SUM(O154:O157)+SUM(O159:O160)+SUM(O162:O163)+SUM(O165:O166)+SUM(O168:O170)+SUM(O172:O173)+SUM(O175:O176)+SUM(O178:O179)+SUM(O181:O181)+SUM(O183:O183)+SUM(O185:O185)+SUM(O187:O187)+SUM(O189:O190)+SUM(O192:O192)+SUM(O194:O194)+SUM(O196:O196)+SUM(O198:O198)+SUM(O200:O200)+SUM(O202:O203)+SUM(O205:O206)+SUM(O208:O209)+SUM(O211:O212)+SUM(O214:O215)+SUM(O217:O218)+SUM(O220:O221)+SUM(O223:O224)+SUM(O226:O227)+SUM(O229:O230)+SUM(O232:O233)+SUM(O235:O236)+SUM(O238:O239)+SUM(O241:O242)+SUM(O244:O245)+SUM(O247:O249)+SUM(O251:O253)+SUM(O255:O256)+SUM(O258:O259)+SUM(O261:O262)+SUM(O264:O264)+SUM(O266:O266)+SUM(O268:O268)+SUM(O270:O271)+SUM(O273:O273)+SUM(O275:O275)+SUM(O277:O277)+SUM(O279:O279)+SUM(O281:O281)+SUM(O283:O283)+SUM(O285:O286)+SUM(O288:O289)+SUM(O291:O292)+SUM(O294:O295)+SUM(O297:O298)+SUM(O300:O301)+SUM(O303:O304)+SUM(O306:O307)+SUM(O309:O310)+SUM(O312:O313)+SUM(O315:O317)+SUM(O319:O320)+SUM(O322:O324)+SUM(O326:O328)+SUM(O330:O331)+SUM(O333:O334)+SUM(O336:O337)+SUM(O339:O340)+SUM(O342:O343)+SUM(O345:O347)</f>
      </c>
      <c r="P349" s="70">
        <f>SUM(P8:P8)+SUM(P10:P10)+SUM(P12:P12)+SUM(P14:P14)+SUM(P16:P16)+SUM(P18:P18)+SUM(P20:P20)+SUM(P22:P22)+SUM(P24:P24)+SUM(P26:P26)+SUM(P28:P30)+SUM(P32:P33)+SUM(P35:P35)+SUM(P37:P38)+SUM(P40:P41)+SUM(P43:P44)+SUM(P46:P47)+SUM(P49:P50)+SUM(P52:P53)+SUM(P55:P62)+SUM(P64:P65)+SUM(P67:P69)+SUM(P71:P72)+SUM(P74:P75)+SUM(P77:P78)+SUM(P80:P81)+SUM(P83:P84)+SUM(P86:P88)+SUM(P90:P91)+SUM(P93:P94)+SUM(P96:P96)+SUM(P98:P98)+SUM(P100:P100)+SUM(P102:P103)+SUM(P105:P105)+SUM(P107:P107)+SUM(P109:P109)+SUM(P111:P111)+SUM(P113:P113)+SUM(P115:P115)+SUM(P117:P118)+SUM(P120:P121)+SUM(P123:P124)+SUM(P126:P127)+SUM(P129:P130)+SUM(P132:P133)+SUM(P135:P136)+SUM(P138:P139)+SUM(P141:P142)+SUM(P144:P145)+SUM(P147:P148)+SUM(P150:P152)+SUM(P154:P157)+SUM(P159:P160)+SUM(P162:P163)+SUM(P165:P166)+SUM(P168:P170)+SUM(P172:P173)+SUM(P175:P176)+SUM(P178:P179)+SUM(P181:P181)+SUM(P183:P183)+SUM(P185:P185)+SUM(P187:P187)+SUM(P189:P190)+SUM(P192:P192)+SUM(P194:P194)+SUM(P196:P196)+SUM(P198:P198)+SUM(P200:P200)+SUM(P202:P203)+SUM(P205:P206)+SUM(P208:P209)+SUM(P211:P212)+SUM(P214:P215)+SUM(P217:P218)+SUM(P220:P221)+SUM(P223:P224)+SUM(P226:P227)+SUM(P229:P230)+SUM(P232:P233)+SUM(P235:P236)+SUM(P238:P239)+SUM(P241:P242)+SUM(P244:P245)+SUM(P247:P249)+SUM(P251:P253)+SUM(P255:P256)+SUM(P258:P259)+SUM(P261:P262)+SUM(P264:P264)+SUM(P266:P266)+SUM(P268:P268)+SUM(P270:P271)+SUM(P273:P273)+SUM(P275:P275)+SUM(P277:P277)+SUM(P279:P279)+SUM(P281:P281)+SUM(P283:P283)+SUM(P285:P286)+SUM(P288:P289)+SUM(P291:P292)+SUM(P294:P295)+SUM(P297:P298)+SUM(P300:P301)+SUM(P303:P304)+SUM(P306:P307)+SUM(P309:P310)+SUM(P312:P313)+SUM(P315:P317)+SUM(P319:P320)+SUM(P322:P324)+SUM(P326:P328)+SUM(P330:P331)+SUM(P333:P334)+SUM(P336:P337)+SUM(P339:P340)+SUM(P342:P343)+SUM(P345:P347)</f>
      </c>
      <c r="Q349" s="70">
        <f>SUM(Q8:Q8)+SUM(Q10:Q10)+SUM(Q12:Q12)+SUM(Q14:Q14)+SUM(Q16:Q16)+SUM(Q18:Q18)+SUM(Q20:Q20)+SUM(Q22:Q22)+SUM(Q24:Q24)+SUM(Q26:Q26)+SUM(Q28:Q30)+SUM(Q32:Q33)+SUM(Q35:Q35)+SUM(Q37:Q38)+SUM(Q40:Q41)+SUM(Q43:Q44)+SUM(Q46:Q47)+SUM(Q49:Q50)+SUM(Q52:Q53)+SUM(Q55:Q62)+SUM(Q64:Q65)+SUM(Q67:Q69)+SUM(Q71:Q72)+SUM(Q74:Q75)+SUM(Q77:Q78)+SUM(Q80:Q81)+SUM(Q83:Q84)+SUM(Q86:Q88)+SUM(Q90:Q91)+SUM(Q93:Q94)+SUM(Q96:Q96)+SUM(Q98:Q98)+SUM(Q100:Q100)+SUM(Q102:Q103)+SUM(Q105:Q105)+SUM(Q107:Q107)+SUM(Q109:Q109)+SUM(Q111:Q111)+SUM(Q113:Q113)+SUM(Q115:Q115)+SUM(Q117:Q118)+SUM(Q120:Q121)+SUM(Q123:Q124)+SUM(Q126:Q127)+SUM(Q129:Q130)+SUM(Q132:Q133)+SUM(Q135:Q136)+SUM(Q138:Q139)+SUM(Q141:Q142)+SUM(Q144:Q145)+SUM(Q147:Q148)+SUM(Q150:Q152)+SUM(Q154:Q157)+SUM(Q159:Q160)+SUM(Q162:Q163)+SUM(Q165:Q166)+SUM(Q168:Q170)+SUM(Q172:Q173)+SUM(Q175:Q176)+SUM(Q178:Q179)+SUM(Q181:Q181)+SUM(Q183:Q183)+SUM(Q185:Q185)+SUM(Q187:Q187)+SUM(Q189:Q190)+SUM(Q192:Q192)+SUM(Q194:Q194)+SUM(Q196:Q196)+SUM(Q198:Q198)+SUM(Q200:Q200)+SUM(Q202:Q203)+SUM(Q205:Q206)+SUM(Q208:Q209)+SUM(Q211:Q212)+SUM(Q214:Q215)+SUM(Q217:Q218)+SUM(Q220:Q221)+SUM(Q223:Q224)+SUM(Q226:Q227)+SUM(Q229:Q230)+SUM(Q232:Q233)+SUM(Q235:Q236)+SUM(Q238:Q239)+SUM(Q241:Q242)+SUM(Q244:Q245)+SUM(Q247:Q249)+SUM(Q251:Q253)+SUM(Q255:Q256)+SUM(Q258:Q259)+SUM(Q261:Q262)+SUM(Q264:Q264)+SUM(Q266:Q266)+SUM(Q268:Q268)+SUM(Q270:Q271)+SUM(Q273:Q273)+SUM(Q275:Q275)+SUM(Q277:Q277)+SUM(Q279:Q279)+SUM(Q281:Q281)+SUM(Q283:Q283)+SUM(Q285:Q286)+SUM(Q288:Q289)+SUM(Q291:Q292)+SUM(Q294:Q295)+SUM(Q297:Q298)+SUM(Q300:Q301)+SUM(Q303:Q304)+SUM(Q306:Q307)+SUM(Q309:Q310)+SUM(Q312:Q313)+SUM(Q315:Q317)+SUM(Q319:Q320)+SUM(Q322:Q324)+SUM(Q326:Q328)+SUM(Q330:Q331)+SUM(Q333:Q334)+SUM(Q336:Q337)+SUM(Q339:Q340)+SUM(Q342:Q343)+SUM(Q345:Q347)</f>
      </c>
      <c r="R349" s="70">
        <f>SUM(R8:R8)+SUM(R10:R10)+SUM(R12:R12)+SUM(R14:R14)+SUM(R16:R16)+SUM(R18:R18)+SUM(R20:R20)+SUM(R22:R22)+SUM(R24:R24)+SUM(R26:R26)+SUM(R28:R30)+SUM(R32:R33)+SUM(R35:R35)+SUM(R37:R38)+SUM(R40:R41)+SUM(R43:R44)+SUM(R46:R47)+SUM(R49:R50)+SUM(R52:R53)+SUM(R55:R62)+SUM(R64:R65)+SUM(R67:R69)+SUM(R71:R72)+SUM(R74:R75)+SUM(R77:R78)+SUM(R80:R81)+SUM(R83:R84)+SUM(R86:R88)+SUM(R90:R91)+SUM(R93:R94)+SUM(R96:R96)+SUM(R98:R98)+SUM(R100:R100)+SUM(R102:R103)+SUM(R105:R105)+SUM(R107:R107)+SUM(R109:R109)+SUM(R111:R111)+SUM(R113:R113)+SUM(R115:R115)+SUM(R117:R118)+SUM(R120:R121)+SUM(R123:R124)+SUM(R126:R127)+SUM(R129:R130)+SUM(R132:R133)+SUM(R135:R136)+SUM(R138:R139)+SUM(R141:R142)+SUM(R144:R145)+SUM(R147:R148)+SUM(R150:R152)+SUM(R154:R157)+SUM(R159:R160)+SUM(R162:R163)+SUM(R165:R166)+SUM(R168:R170)+SUM(R172:R173)+SUM(R175:R176)+SUM(R178:R179)+SUM(R181:R181)+SUM(R183:R183)+SUM(R185:R185)+SUM(R187:R187)+SUM(R189:R190)+SUM(R192:R192)+SUM(R194:R194)+SUM(R196:R196)+SUM(R198:R198)+SUM(R200:R200)+SUM(R202:R203)+SUM(R205:R206)+SUM(R208:R209)+SUM(R211:R212)+SUM(R214:R215)+SUM(R217:R218)+SUM(R220:R221)+SUM(R223:R224)+SUM(R226:R227)+SUM(R229:R230)+SUM(R232:R233)+SUM(R235:R236)+SUM(R238:R239)+SUM(R241:R242)+SUM(R244:R245)+SUM(R247:R249)+SUM(R251:R253)+SUM(R255:R256)+SUM(R258:R259)+SUM(R261:R262)+SUM(R264:R264)+SUM(R266:R266)+SUM(R268:R268)+SUM(R270:R271)+SUM(R273:R273)+SUM(R275:R275)+SUM(R277:R277)+SUM(R279:R279)+SUM(R281:R281)+SUM(R283:R283)+SUM(R285:R286)+SUM(R288:R289)+SUM(R291:R292)+SUM(R294:R295)+SUM(R297:R298)+SUM(R300:R301)+SUM(R303:R304)+SUM(R306:R307)+SUM(R309:R310)+SUM(R312:R313)+SUM(R315:R317)+SUM(R319:R320)+SUM(R322:R324)+SUM(R326:R328)+SUM(R330:R331)+SUM(R333:R334)+SUM(R336:R337)+SUM(R339:R340)+SUM(R342:R343)+SUM(R345:R347)</f>
      </c>
    </row>
    <row r="351">
      <c r="A351" s="3" t="s">
        <v>66539</v>
      </c>
      <c r="B351" s="3"/>
      <c r="C351" s="3"/>
      <c r="D351" s="3" t="s">
        <v>66564</v>
      </c>
      <c r="E351" s="3"/>
    </row>
    <row r="352">
      <c r="A352" s="6" t="s">
        <v>66540</v>
      </c>
      <c r="B352" s="7" t="s">
        <v>66541</v>
      </c>
      <c r="C352" s="11" t="s">
        <v>66542</v>
      </c>
      <c r="D352" s="6" t="s">
        <v>66565</v>
      </c>
      <c r="E352" s="9" t="s">
        <v>66566</v>
      </c>
      <c r="T352" s="40" t="s">
        <v>66543</v>
      </c>
      <c r="U352" s="40" t="s">
        <v>66544</v>
      </c>
      <c r="V352" s="39" t="s">
        <v>66545</v>
      </c>
      <c r="W352" s="37" t="s">
        <v>66546</v>
      </c>
      <c r="X352" s="39" t="s">
        <v>66547</v>
      </c>
      <c r="Y352" s="39" t="s">
        <v>66548</v>
      </c>
      <c r="Z352" s="39" t="s">
        <v>66549</v>
      </c>
      <c r="AA352" s="39" t="s">
        <v>66550</v>
      </c>
      <c r="AB352" s="39" t="s">
        <v>66551</v>
      </c>
      <c r="AC352" s="39" t="s">
        <v>66552</v>
      </c>
      <c r="AD352" s="39" t="s">
        <v>66553</v>
      </c>
    </row>
    <row r="353">
      <c r="A353" s="143" t="s">
        <v>66554</v>
      </c>
      <c r="B353" s="99">
        <v>118</v>
      </c>
      <c r="C353" s="103">
        <v>0.99159663865546221</v>
      </c>
      <c r="D353" s="97" t="s">
        <v>66567</v>
      </c>
      <c r="E353" s="97"/>
      <c r="T353" s="101">
        <v>144430</v>
      </c>
      <c r="U353" s="101">
        <v>-455</v>
      </c>
      <c r="V353" s="100">
        <v>17535</v>
      </c>
      <c r="W353" s="98" t="s">
        <v>66555</v>
      </c>
      <c r="X353" s="100">
        <v>13</v>
      </c>
      <c r="Y353" s="100">
        <v>119</v>
      </c>
      <c r="Z353" s="100">
        <v>0.99159663865546221</v>
      </c>
      <c r="AA353" s="100">
        <v>155025</v>
      </c>
      <c r="AB353" s="100">
        <v>144430</v>
      </c>
      <c r="AC353" s="100">
        <v>-455</v>
      </c>
      <c r="AD353" s="100">
        <v>144303.29000000001</v>
      </c>
    </row>
    <row r="354">
      <c r="A354" s="143" t="s">
        <v>66556</v>
      </c>
      <c r="B354" s="99">
        <v>1</v>
      </c>
      <c r="C354" s="103">
        <v>0.0084033613445378148</v>
      </c>
      <c r="D354" s="98" t="s">
        <v>66568</v>
      </c>
      <c r="E354" s="101">
        <v>1975</v>
      </c>
      <c r="T354" s="101">
        <v>1375</v>
      </c>
      <c r="U354" s="101">
        <v>0</v>
      </c>
      <c r="V354" s="100">
        <v>17535</v>
      </c>
      <c r="W354" s="98" t="s">
        <v>66557</v>
      </c>
      <c r="X354" s="100">
        <v>13</v>
      </c>
      <c r="Y354" s="100">
        <v>119</v>
      </c>
      <c r="Z354" s="100">
        <v>0.0084033613445378148</v>
      </c>
      <c r="AA354" s="100">
        <v>1375</v>
      </c>
      <c r="AB354" s="100">
        <v>1375</v>
      </c>
      <c r="AC354" s="100">
        <v>0</v>
      </c>
      <c r="AD354" s="100">
        <v>1394.1300000000001</v>
      </c>
    </row>
    <row r="355">
      <c r="A355" s="96" t="s">
        <v>66558</v>
      </c>
      <c r="B355" s="83">
        <f>SUM(B353:B354)</f>
      </c>
      <c r="C355" s="87">
        <v>1</v>
      </c>
      <c r="D355" s="98" t="s">
        <v>66569</v>
      </c>
      <c r="E355" s="101">
        <v>0</v>
      </c>
      <c r="T355" s="85">
        <f>SUM(T353:T354)</f>
      </c>
      <c r="U355" s="85">
        <f>SUM(U353:U354)</f>
      </c>
    </row>
    <row r="356">
      <c r="A356" s="96" t="s">
        <v>66559</v>
      </c>
      <c r="B356" s="83">
        <f>SUM(B353:B354)</f>
      </c>
      <c r="C356" s="87">
        <v>1</v>
      </c>
      <c r="D356" s="98" t="s">
        <v>66570</v>
      </c>
      <c r="E356" s="101">
        <v>-605</v>
      </c>
      <c r="T356" s="85">
        <f>SUM(T353:T354)</f>
      </c>
      <c r="U356" s="85">
        <f>SUM(U353:U354)</f>
      </c>
    </row>
    <row r="357">
      <c r="A357" s="128" t="s">
        <v>66560</v>
      </c>
      <c r="B357" s="99">
        <v>1</v>
      </c>
      <c r="C357" s="103">
        <v>0.0083333333333333332</v>
      </c>
      <c r="D357" s="98" t="s">
        <v>66571</v>
      </c>
      <c r="E357" s="101">
        <v>0</v>
      </c>
      <c r="T357" s="101">
        <v>0</v>
      </c>
      <c r="U357" s="101">
        <v>0</v>
      </c>
      <c r="V357" s="100">
        <v>17535</v>
      </c>
      <c r="W357" s="98" t="s">
        <v>66561</v>
      </c>
      <c r="X357" s="100">
        <v>13</v>
      </c>
      <c r="Y357" s="100">
        <v>119</v>
      </c>
      <c r="Z357" s="100">
        <v>0.0083333333333333332</v>
      </c>
      <c r="AA357" s="100">
        <v>1400</v>
      </c>
      <c r="AB357" s="100">
        <v>0</v>
      </c>
      <c r="AC357" s="100">
        <v>0</v>
      </c>
      <c r="AD357" s="100">
        <v>0</v>
      </c>
    </row>
    <row r="358">
      <c r="A358" s="96" t="s">
        <v>66562</v>
      </c>
      <c r="B358" s="83">
        <f>SUM(B357:B357)</f>
      </c>
      <c r="C358" s="87">
        <v>1</v>
      </c>
      <c r="D358" s="98" t="s">
        <v>66572</v>
      </c>
      <c r="E358" s="101">
        <v>150</v>
      </c>
      <c r="T358" s="85">
        <f>SUM(T357:T357)</f>
      </c>
      <c r="U358" s="85">
        <f>SUM(U357:U357)</f>
      </c>
    </row>
    <row r="359">
      <c r="A359" s="81" t="s">
        <v>66563</v>
      </c>
      <c r="B359" s="68">
        <f>SUM(B353:B354)+SUM(B357:B357)</f>
      </c>
      <c r="C359" s="72">
        <v>1</v>
      </c>
      <c r="D359" s="98" t="s">
        <v>66573</v>
      </c>
      <c r="E359" s="101">
        <v>2360</v>
      </c>
      <c r="T359" s="70">
        <f>SUM(T353:T354)+SUM(T357:T357)</f>
      </c>
      <c r="U359" s="70">
        <f>SUM(U353:U354)+SUM(U357:U357)</f>
      </c>
    </row>
    <row r="360">
      <c r="D360" s="98" t="s">
        <v>66574</v>
      </c>
      <c r="E360" s="101">
        <v>141470</v>
      </c>
    </row>
    <row r="361">
      <c r="D361" s="98" t="s">
        <v>66575</v>
      </c>
      <c r="E361" s="101">
        <v>0</v>
      </c>
    </row>
    <row r="362">
      <c r="D362" s="96" t="s">
        <v>66576</v>
      </c>
      <c r="E362" s="85">
        <f>SUM(E354:E361)</f>
      </c>
    </row>
    <row r="363">
      <c r="D363" s="81" t="s">
        <v>66577</v>
      </c>
      <c r="E363" s="70">
        <f>SUM(E354:E361)</f>
      </c>
    </row>
    <row r="365">
      <c r="A365" s="3" t="s">
        <v>66578</v>
      </c>
      <c r="B365" s="3"/>
      <c r="C365" s="3"/>
      <c r="D365" s="3"/>
      <c r="E365" s="3"/>
      <c r="F365" s="3"/>
      <c r="G365" s="3"/>
      <c r="H365" s="3"/>
      <c r="I365" s="3"/>
      <c r="J365" s="3"/>
      <c r="K365" s="3"/>
      <c r="L365" s="3"/>
      <c r="M365" s="3"/>
      <c r="N365" s="3"/>
      <c r="O365" s="3"/>
      <c r="P365" s="3"/>
      <c r="Q365" s="3"/>
    </row>
    <row r="366">
      <c r="A366" s="6" t="s">
        <v>66579</v>
      </c>
      <c r="B366" s="6" t="s">
        <v>66580</v>
      </c>
      <c r="C366" s="8" t="s">
        <v>66581</v>
      </c>
      <c r="D366" s="6" t="s">
        <v>66582</v>
      </c>
      <c r="E366" s="6" t="s">
        <v>66583</v>
      </c>
      <c r="F366" s="12" t="s">
        <v>66584</v>
      </c>
      <c r="G366" s="12" t="s">
        <v>66585</v>
      </c>
      <c r="H366" s="12" t="s">
        <v>66586</v>
      </c>
      <c r="I366" s="9" t="s">
        <v>66587</v>
      </c>
      <c r="J366" s="6" t="s">
        <v>66588</v>
      </c>
      <c r="K366" s="6" t="s">
        <v>66589</v>
      </c>
      <c r="L366" s="6" t="s">
        <v>66590</v>
      </c>
      <c r="M366" s="6" t="s">
        <v>66591</v>
      </c>
      <c r="N366" s="9" t="s">
        <v>66592</v>
      </c>
      <c r="O366" s="9" t="s">
        <v>66593</v>
      </c>
      <c r="P366" s="9" t="s">
        <v>66594</v>
      </c>
      <c r="Q366" s="9" t="s">
        <v>66595</v>
      </c>
    </row>
    <row r="367">
      <c r="A367" s="98" t="s">
        <v>66596</v>
      </c>
      <c r="B367" s="98" t="s">
        <v>66597</v>
      </c>
      <c r="C367" s="100">
        <v>840</v>
      </c>
      <c r="D367" s="98" t="s">
        <v>66598</v>
      </c>
      <c r="E367" s="98" t="s">
        <v>66599</v>
      </c>
      <c r="F367" s="104">
        <v>45786</v>
      </c>
      <c r="G367" s="104">
        <v>45786</v>
      </c>
      <c r="H367" s="104">
        <v>46150</v>
      </c>
      <c r="I367" s="101">
        <v>1375</v>
      </c>
      <c r="J367" s="98" t="s">
        <v>66600</v>
      </c>
      <c r="K367" s="98" t="s">
        <v>66601</v>
      </c>
      <c r="N367" s="101">
        <v>0</v>
      </c>
      <c r="O367" s="101">
        <v>25</v>
      </c>
      <c r="P367" s="101">
        <v>-1054.1700000000001</v>
      </c>
      <c r="Q367" s="101">
        <v>1375</v>
      </c>
    </row>
    <row r="368">
      <c r="K368" s="98" t="s">
        <v>66602</v>
      </c>
      <c r="N368" s="101">
        <v>0</v>
      </c>
      <c r="O368" s="101">
        <v>1350</v>
      </c>
    </row>
    <row r="369">
      <c r="J369" s="96" t="s">
        <v>66603</v>
      </c>
      <c r="N369" s="85">
        <f>SUM(N367:N368)</f>
      </c>
      <c r="O369" s="85">
        <f>SUM(O367:O368)</f>
      </c>
    </row>
    <row r="370">
      <c r="B370" s="81" t="s">
        <v>66604</v>
      </c>
      <c r="C370" s="69">
        <f>SUM(C367:C368)</f>
      </c>
      <c r="I370" s="70">
        <f>SUM(I367:I368)</f>
      </c>
      <c r="N370" s="70">
        <f>SUM(N367:N368)</f>
      </c>
      <c r="O370" s="70">
        <f>SUM(O367:O368)</f>
      </c>
      <c r="P370" s="70">
        <f>SUM(P367:P368)</f>
      </c>
      <c r="Q370" s="70">
        <f>SUM(Q367:Q368)</f>
      </c>
    </row>
  </sheetData>
  <mergeCells count="8">
    <mergeCell ref="A2:R2"/>
    <mergeCell ref="A3:R3"/>
    <mergeCell ref="A4:R4"/>
    <mergeCell ref="A6:R6"/>
    <mergeCell ref="A351:C351"/>
    <mergeCell ref="D351:E351"/>
    <mergeCell ref="D353:E353"/>
    <mergeCell ref="A365:Q365"/>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24.xml><?xml version="1.0" encoding="utf-8"?>
<worksheet xmlns="http://schemas.openxmlformats.org/spreadsheetml/2006/main" xmlns:r="http://schemas.openxmlformats.org/officeDocument/2006/relationships">
  <dimension ref="A2:AD682"/>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8.710937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66605</v>
      </c>
      <c r="B2" s="1"/>
      <c r="C2" s="1"/>
      <c r="D2" s="1"/>
      <c r="E2" s="1"/>
      <c r="F2" s="1"/>
      <c r="G2" s="1"/>
      <c r="H2" s="1"/>
      <c r="I2" s="1"/>
      <c r="J2" s="1"/>
      <c r="K2" s="1"/>
      <c r="L2" s="1"/>
      <c r="M2" s="1"/>
      <c r="N2" s="1"/>
      <c r="O2" s="1"/>
      <c r="P2" s="1"/>
      <c r="Q2" s="1"/>
      <c r="R2" s="1"/>
    </row>
    <row r="3">
      <c r="A3" s="2" t="s">
        <v>66606</v>
      </c>
      <c r="B3" s="2"/>
      <c r="C3" s="2"/>
      <c r="D3" s="2"/>
      <c r="E3" s="2"/>
      <c r="F3" s="2"/>
      <c r="G3" s="2"/>
      <c r="H3" s="2"/>
      <c r="I3" s="2"/>
      <c r="J3" s="2"/>
      <c r="K3" s="2"/>
      <c r="L3" s="2"/>
      <c r="M3" s="2"/>
      <c r="N3" s="2"/>
      <c r="O3" s="2"/>
      <c r="P3" s="2"/>
      <c r="Q3" s="2"/>
      <c r="R3" s="2"/>
    </row>
    <row r="4">
      <c r="A4" s="2" t="s">
        <v>66607</v>
      </c>
      <c r="B4" s="2"/>
      <c r="C4" s="2"/>
      <c r="D4" s="2"/>
      <c r="E4" s="2"/>
      <c r="F4" s="2"/>
      <c r="G4" s="2"/>
      <c r="H4" s="2"/>
      <c r="I4" s="2"/>
      <c r="J4" s="2"/>
      <c r="K4" s="2"/>
      <c r="L4" s="2"/>
      <c r="M4" s="2"/>
      <c r="N4" s="2"/>
      <c r="O4" s="2"/>
      <c r="P4" s="2"/>
      <c r="Q4" s="2"/>
      <c r="R4" s="2"/>
    </row>
    <row r="6">
      <c r="A6" s="3" t="s">
        <v>66608</v>
      </c>
      <c r="B6" s="3"/>
      <c r="C6" s="3"/>
      <c r="D6" s="3"/>
      <c r="E6" s="3"/>
      <c r="F6" s="3"/>
      <c r="G6" s="3"/>
      <c r="H6" s="3"/>
      <c r="I6" s="3"/>
      <c r="J6" s="3"/>
      <c r="K6" s="3"/>
      <c r="L6" s="3"/>
      <c r="M6" s="3"/>
      <c r="N6" s="3"/>
      <c r="O6" s="3"/>
      <c r="P6" s="3"/>
      <c r="Q6" s="3"/>
      <c r="R6" s="3"/>
    </row>
    <row r="7">
      <c r="A7" s="6" t="s">
        <v>66609</v>
      </c>
      <c r="B7" s="6" t="s">
        <v>66610</v>
      </c>
      <c r="C7" s="8" t="s">
        <v>66611</v>
      </c>
      <c r="D7" s="6" t="s">
        <v>66612</v>
      </c>
      <c r="E7" s="6" t="s">
        <v>66613</v>
      </c>
      <c r="F7" s="12" t="s">
        <v>66614</v>
      </c>
      <c r="G7" s="12" t="s">
        <v>66615</v>
      </c>
      <c r="H7" s="12" t="s">
        <v>66616</v>
      </c>
      <c r="I7" s="12" t="s">
        <v>66617</v>
      </c>
      <c r="J7" s="9" t="s">
        <v>66618</v>
      </c>
      <c r="K7" s="6" t="s">
        <v>66619</v>
      </c>
      <c r="L7" s="6" t="s">
        <v>66620</v>
      </c>
      <c r="M7" s="6" t="s">
        <v>66621</v>
      </c>
      <c r="N7" s="6" t="s">
        <v>66622</v>
      </c>
      <c r="O7" s="9" t="s">
        <v>66623</v>
      </c>
      <c r="P7" s="9" t="s">
        <v>66624</v>
      </c>
      <c r="Q7" s="9" t="s">
        <v>66625</v>
      </c>
      <c r="R7" s="9" t="s">
        <v>66626</v>
      </c>
    </row>
    <row r="8">
      <c r="A8" s="98" t="s">
        <v>66627</v>
      </c>
      <c r="B8" s="98" t="s">
        <v>66628</v>
      </c>
      <c r="C8" s="100">
        <v>810</v>
      </c>
      <c r="D8" s="98" t="s">
        <v>66629</v>
      </c>
      <c r="E8" s="98" t="s">
        <v>66630</v>
      </c>
      <c r="F8" s="104">
        <v>38047</v>
      </c>
      <c r="G8" s="104">
        <v>45717</v>
      </c>
      <c r="H8" s="104">
        <v>46081</v>
      </c>
      <c r="J8" s="101">
        <v>1370</v>
      </c>
      <c r="K8" s="98" t="s">
        <v>66631</v>
      </c>
      <c r="L8" s="98" t="s">
        <v>66632</v>
      </c>
      <c r="M8" s="98" t="s">
        <v>66633</v>
      </c>
      <c r="N8" s="98" t="s">
        <v>66634</v>
      </c>
      <c r="O8" s="101">
        <v>40</v>
      </c>
      <c r="P8" s="101">
        <v>40</v>
      </c>
      <c r="Q8" s="101">
        <v>0</v>
      </c>
      <c r="R8" s="101">
        <v>935</v>
      </c>
    </row>
    <row r="9">
      <c r="L9" s="98" t="s">
        <v>66635</v>
      </c>
      <c r="M9" s="98" t="s">
        <v>66636</v>
      </c>
      <c r="N9" s="98" t="s">
        <v>66637</v>
      </c>
      <c r="O9" s="101">
        <v>1180</v>
      </c>
      <c r="P9" s="101">
        <v>1180</v>
      </c>
    </row>
    <row r="10">
      <c r="K10" s="96" t="s">
        <v>66638</v>
      </c>
      <c r="O10" s="85">
        <f>SUM(O8:O9)</f>
      </c>
      <c r="P10" s="85">
        <f>SUM(P8:P9)</f>
      </c>
    </row>
    <row r="11">
      <c r="A11" s="98" t="s">
        <v>66639</v>
      </c>
      <c r="B11" s="98" t="s">
        <v>66640</v>
      </c>
      <c r="C11" s="100">
        <v>667</v>
      </c>
      <c r="D11" s="98" t="s">
        <v>66641</v>
      </c>
      <c r="E11" s="98" t="s">
        <v>66642</v>
      </c>
      <c r="F11" s="104">
        <v>44428</v>
      </c>
      <c r="G11" s="104">
        <v>45536</v>
      </c>
      <c r="H11" s="104">
        <v>45900</v>
      </c>
      <c r="J11" s="101">
        <v>1195</v>
      </c>
      <c r="K11" s="98" t="s">
        <v>66643</v>
      </c>
      <c r="L11" s="98" t="s">
        <v>66644</v>
      </c>
      <c r="M11" s="98" t="s">
        <v>66645</v>
      </c>
      <c r="N11" s="98" t="s">
        <v>66646</v>
      </c>
      <c r="O11" s="101">
        <v>40</v>
      </c>
      <c r="P11" s="101">
        <v>40</v>
      </c>
      <c r="Q11" s="101">
        <v>0</v>
      </c>
      <c r="R11" s="101">
        <v>1045</v>
      </c>
    </row>
    <row r="12">
      <c r="L12" s="98" t="s">
        <v>66647</v>
      </c>
      <c r="M12" s="98" t="s">
        <v>66648</v>
      </c>
      <c r="N12" s="98" t="s">
        <v>66649</v>
      </c>
      <c r="O12" s="101">
        <v>1135</v>
      </c>
      <c r="P12" s="101">
        <v>1135</v>
      </c>
    </row>
    <row r="13">
      <c r="K13" s="96" t="s">
        <v>66650</v>
      </c>
      <c r="O13" s="85">
        <f>SUM(O11:O12)</f>
      </c>
      <c r="P13" s="85">
        <f>SUM(P11:P12)</f>
      </c>
    </row>
    <row r="14">
      <c r="A14" s="98" t="s">
        <v>66651</v>
      </c>
      <c r="B14" s="98" t="s">
        <v>66652</v>
      </c>
      <c r="C14" s="100">
        <v>667</v>
      </c>
      <c r="D14" s="98" t="s">
        <v>66653</v>
      </c>
      <c r="E14" s="98" t="s">
        <v>66654</v>
      </c>
      <c r="F14" s="104">
        <v>39387</v>
      </c>
      <c r="G14" s="104">
        <v>45597</v>
      </c>
      <c r="H14" s="104">
        <v>45961</v>
      </c>
      <c r="J14" s="101">
        <v>1195</v>
      </c>
      <c r="K14" s="98" t="s">
        <v>66655</v>
      </c>
      <c r="L14" s="98" t="s">
        <v>66656</v>
      </c>
      <c r="M14" s="98" t="s">
        <v>66657</v>
      </c>
      <c r="N14" s="98" t="s">
        <v>66658</v>
      </c>
      <c r="O14" s="101">
        <v>40</v>
      </c>
      <c r="P14" s="101">
        <v>40</v>
      </c>
      <c r="Q14" s="101">
        <v>0</v>
      </c>
      <c r="R14" s="101">
        <v>865</v>
      </c>
    </row>
    <row r="15">
      <c r="L15" s="98" t="s">
        <v>66659</v>
      </c>
      <c r="M15" s="98" t="s">
        <v>66660</v>
      </c>
      <c r="N15" s="98" t="s">
        <v>66661</v>
      </c>
      <c r="O15" s="101">
        <v>1080</v>
      </c>
      <c r="P15" s="101">
        <v>1080</v>
      </c>
    </row>
    <row r="16">
      <c r="K16" s="96" t="s">
        <v>66662</v>
      </c>
      <c r="O16" s="85">
        <f>SUM(O14:O15)</f>
      </c>
      <c r="P16" s="85">
        <f>SUM(P14:P15)</f>
      </c>
    </row>
    <row r="17">
      <c r="A17" s="98" t="s">
        <v>66663</v>
      </c>
      <c r="B17" s="98" t="s">
        <v>66664</v>
      </c>
      <c r="C17" s="100">
        <v>810</v>
      </c>
      <c r="D17" s="98" t="s">
        <v>66665</v>
      </c>
      <c r="E17" s="98" t="s">
        <v>66666</v>
      </c>
      <c r="F17" s="104">
        <v>43882</v>
      </c>
      <c r="G17" s="104">
        <v>45717</v>
      </c>
      <c r="H17" s="104">
        <v>46081</v>
      </c>
      <c r="J17" s="101">
        <v>1370</v>
      </c>
      <c r="K17" s="98" t="s">
        <v>66667</v>
      </c>
      <c r="L17" s="98" t="s">
        <v>66668</v>
      </c>
      <c r="M17" s="98" t="s">
        <v>66669</v>
      </c>
      <c r="N17" s="98" t="s">
        <v>66670</v>
      </c>
      <c r="O17" s="101">
        <v>40</v>
      </c>
      <c r="P17" s="101">
        <v>40</v>
      </c>
      <c r="Q17" s="101">
        <v>0</v>
      </c>
      <c r="R17" s="101">
        <v>1170</v>
      </c>
    </row>
    <row r="18">
      <c r="L18" s="98" t="s">
        <v>66671</v>
      </c>
      <c r="M18" s="98" t="s">
        <v>66672</v>
      </c>
      <c r="N18" s="98" t="s">
        <v>66673</v>
      </c>
      <c r="O18" s="101">
        <v>1320</v>
      </c>
      <c r="P18" s="101">
        <v>1320</v>
      </c>
    </row>
    <row r="19">
      <c r="K19" s="96" t="s">
        <v>66674</v>
      </c>
      <c r="O19" s="85">
        <f>SUM(O17:O18)</f>
      </c>
      <c r="P19" s="85">
        <f>SUM(P17:P18)</f>
      </c>
    </row>
    <row r="20">
      <c r="A20" s="98" t="s">
        <v>66675</v>
      </c>
      <c r="B20" s="98" t="s">
        <v>66676</v>
      </c>
      <c r="C20" s="100">
        <v>810</v>
      </c>
      <c r="D20" s="98" t="s">
        <v>66677</v>
      </c>
      <c r="E20" s="98" t="s">
        <v>66678</v>
      </c>
      <c r="F20" s="104">
        <v>33970</v>
      </c>
      <c r="G20" s="104">
        <v>45536</v>
      </c>
      <c r="H20" s="104">
        <v>45900</v>
      </c>
      <c r="J20" s="101">
        <v>1370</v>
      </c>
      <c r="K20" s="98" t="s">
        <v>66679</v>
      </c>
      <c r="L20" s="98" t="s">
        <v>66680</v>
      </c>
      <c r="M20" s="98" t="s">
        <v>66681</v>
      </c>
      <c r="N20" s="98" t="s">
        <v>66682</v>
      </c>
      <c r="O20" s="101">
        <v>40</v>
      </c>
      <c r="P20" s="101">
        <v>40</v>
      </c>
      <c r="Q20" s="101">
        <v>0</v>
      </c>
      <c r="R20" s="101">
        <v>925</v>
      </c>
    </row>
    <row r="21">
      <c r="L21" s="98" t="s">
        <v>66683</v>
      </c>
      <c r="M21" s="98" t="s">
        <v>66684</v>
      </c>
      <c r="N21" s="98" t="s">
        <v>66685</v>
      </c>
      <c r="O21" s="101">
        <v>1165</v>
      </c>
      <c r="P21" s="101">
        <v>1165</v>
      </c>
    </row>
    <row r="22">
      <c r="K22" s="96" t="s">
        <v>66686</v>
      </c>
      <c r="O22" s="85">
        <f>SUM(O20:O21)</f>
      </c>
      <c r="P22" s="85">
        <f>SUM(P20:P21)</f>
      </c>
    </row>
    <row r="23">
      <c r="A23" s="98" t="s">
        <v>66687</v>
      </c>
      <c r="B23" s="98" t="s">
        <v>66688</v>
      </c>
      <c r="C23" s="100">
        <v>392</v>
      </c>
      <c r="D23" s="98" t="s">
        <v>66689</v>
      </c>
      <c r="E23" s="98" t="s">
        <v>66690</v>
      </c>
      <c r="F23" s="104">
        <v>45317</v>
      </c>
      <c r="G23" s="104">
        <v>45689</v>
      </c>
      <c r="H23" s="104">
        <v>46053</v>
      </c>
      <c r="J23" s="101">
        <v>950</v>
      </c>
      <c r="K23" s="98" t="s">
        <v>66691</v>
      </c>
      <c r="L23" s="98" t="s">
        <v>66692</v>
      </c>
      <c r="M23" s="98" t="s">
        <v>66693</v>
      </c>
      <c r="N23" s="98" t="s">
        <v>66694</v>
      </c>
      <c r="O23" s="101">
        <v>1000</v>
      </c>
      <c r="P23" s="101">
        <v>1000</v>
      </c>
      <c r="Q23" s="101">
        <v>0</v>
      </c>
      <c r="R23" s="101">
        <v>950</v>
      </c>
    </row>
    <row r="24">
      <c r="K24" s="96" t="s">
        <v>66695</v>
      </c>
      <c r="O24" s="85">
        <f>SUM(O23:O23)</f>
      </c>
      <c r="P24" s="85">
        <f>SUM(P23:P23)</f>
      </c>
    </row>
    <row r="25">
      <c r="A25" s="98" t="s">
        <v>66696</v>
      </c>
      <c r="B25" s="98" t="s">
        <v>66697</v>
      </c>
      <c r="C25" s="100">
        <v>667</v>
      </c>
      <c r="D25" s="98" t="s">
        <v>66698</v>
      </c>
      <c r="E25" s="98" t="s">
        <v>66699</v>
      </c>
      <c r="F25" s="104">
        <v>37322</v>
      </c>
      <c r="G25" s="104">
        <v>45717</v>
      </c>
      <c r="H25" s="104">
        <v>46081</v>
      </c>
      <c r="J25" s="101">
        <v>1195</v>
      </c>
      <c r="K25" s="98" t="s">
        <v>66700</v>
      </c>
      <c r="L25" s="98" t="s">
        <v>66701</v>
      </c>
      <c r="M25" s="98" t="s">
        <v>66702</v>
      </c>
      <c r="N25" s="98" t="s">
        <v>66703</v>
      </c>
      <c r="O25" s="101">
        <v>40</v>
      </c>
      <c r="P25" s="101">
        <v>40</v>
      </c>
      <c r="Q25" s="101">
        <v>0</v>
      </c>
      <c r="R25" s="101">
        <v>865</v>
      </c>
    </row>
    <row r="26">
      <c r="L26" s="98" t="s">
        <v>66704</v>
      </c>
      <c r="M26" s="98" t="s">
        <v>66705</v>
      </c>
      <c r="N26" s="98" t="s">
        <v>66706</v>
      </c>
      <c r="O26" s="101">
        <v>1080</v>
      </c>
      <c r="P26" s="101">
        <v>1080</v>
      </c>
    </row>
    <row r="27">
      <c r="K27" s="96" t="s">
        <v>66707</v>
      </c>
      <c r="O27" s="85">
        <f>SUM(O25:O26)</f>
      </c>
      <c r="P27" s="85">
        <f>SUM(P25:P26)</f>
      </c>
    </row>
    <row r="28">
      <c r="A28" s="98" t="s">
        <v>66708</v>
      </c>
      <c r="B28" s="98" t="s">
        <v>66709</v>
      </c>
      <c r="C28" s="100">
        <v>810</v>
      </c>
      <c r="D28" s="98" t="s">
        <v>66710</v>
      </c>
      <c r="E28" s="98" t="s">
        <v>66711</v>
      </c>
      <c r="F28" s="104">
        <v>45121</v>
      </c>
      <c r="G28" s="104">
        <v>45505</v>
      </c>
      <c r="H28" s="104">
        <v>45869</v>
      </c>
      <c r="J28" s="101">
        <v>1370</v>
      </c>
      <c r="K28" s="98" t="s">
        <v>66712</v>
      </c>
      <c r="L28" s="98" t="s">
        <v>66713</v>
      </c>
      <c r="M28" s="98" t="s">
        <v>66714</v>
      </c>
      <c r="N28" s="98" t="s">
        <v>66715</v>
      </c>
      <c r="O28" s="101">
        <v>40</v>
      </c>
      <c r="P28" s="101">
        <v>40</v>
      </c>
      <c r="Q28" s="101">
        <v>0</v>
      </c>
      <c r="R28" s="101">
        <v>1320</v>
      </c>
    </row>
    <row r="29">
      <c r="L29" s="98" t="s">
        <v>66716</v>
      </c>
      <c r="M29" s="98" t="s">
        <v>66717</v>
      </c>
      <c r="N29" s="98" t="s">
        <v>66718</v>
      </c>
      <c r="O29" s="101">
        <v>1330</v>
      </c>
      <c r="P29" s="101">
        <v>1330</v>
      </c>
    </row>
    <row r="30">
      <c r="K30" s="96" t="s">
        <v>66719</v>
      </c>
      <c r="O30" s="85">
        <f>SUM(O28:O29)</f>
      </c>
      <c r="P30" s="85">
        <f>SUM(P28:P29)</f>
      </c>
    </row>
    <row r="31">
      <c r="A31" s="98" t="s">
        <v>66720</v>
      </c>
      <c r="B31" s="98" t="s">
        <v>66721</v>
      </c>
      <c r="C31" s="100">
        <v>810</v>
      </c>
      <c r="D31" s="98" t="s">
        <v>66722</v>
      </c>
      <c r="E31" s="98" t="s">
        <v>66723</v>
      </c>
      <c r="F31" s="104">
        <v>39787</v>
      </c>
      <c r="G31" s="104">
        <v>45658</v>
      </c>
      <c r="H31" s="104">
        <v>46022</v>
      </c>
      <c r="J31" s="101">
        <v>1410</v>
      </c>
      <c r="K31" s="98" t="s">
        <v>66724</v>
      </c>
      <c r="L31" s="98" t="s">
        <v>66725</v>
      </c>
      <c r="M31" s="98" t="s">
        <v>66726</v>
      </c>
      <c r="N31" s="98" t="s">
        <v>66727</v>
      </c>
      <c r="O31" s="101">
        <v>60</v>
      </c>
      <c r="P31" s="101">
        <v>0</v>
      </c>
      <c r="Q31" s="101">
        <v>0</v>
      </c>
      <c r="R31" s="101">
        <v>985</v>
      </c>
    </row>
    <row r="32">
      <c r="L32" s="98" t="s">
        <v>66728</v>
      </c>
      <c r="M32" s="98" t="s">
        <v>66729</v>
      </c>
      <c r="N32" s="98" t="s">
        <v>66730</v>
      </c>
      <c r="O32" s="101">
        <v>20</v>
      </c>
      <c r="P32" s="101">
        <v>80</v>
      </c>
    </row>
    <row r="33">
      <c r="L33" s="98" t="s">
        <v>66731</v>
      </c>
      <c r="M33" s="98" t="s">
        <v>66732</v>
      </c>
      <c r="N33" s="98" t="s">
        <v>66733</v>
      </c>
      <c r="O33" s="101">
        <v>1150</v>
      </c>
      <c r="P33" s="101">
        <v>1150</v>
      </c>
    </row>
    <row r="34">
      <c r="K34" s="96" t="s">
        <v>66734</v>
      </c>
      <c r="O34" s="85">
        <f>SUM(O31:O33)</f>
      </c>
      <c r="P34" s="85">
        <f>SUM(P31:P33)</f>
      </c>
    </row>
    <row r="35">
      <c r="A35" s="98" t="s">
        <v>66735</v>
      </c>
      <c r="B35" s="98" t="s">
        <v>66736</v>
      </c>
      <c r="C35" s="100">
        <v>667</v>
      </c>
      <c r="D35" s="98" t="s">
        <v>66737</v>
      </c>
      <c r="E35" s="98" t="s">
        <v>66738</v>
      </c>
      <c r="F35" s="104">
        <v>44852</v>
      </c>
      <c r="G35" s="104">
        <v>45597</v>
      </c>
      <c r="H35" s="104">
        <v>45961</v>
      </c>
      <c r="J35" s="101">
        <v>1235</v>
      </c>
      <c r="K35" s="98" t="s">
        <v>66739</v>
      </c>
      <c r="L35" s="98" t="s">
        <v>66740</v>
      </c>
      <c r="M35" s="98" t="s">
        <v>66741</v>
      </c>
      <c r="N35" s="98" t="s">
        <v>66742</v>
      </c>
      <c r="O35" s="101">
        <v>60</v>
      </c>
      <c r="P35" s="101">
        <v>0</v>
      </c>
      <c r="Q35" s="101">
        <v>0</v>
      </c>
      <c r="R35" s="101">
        <v>1135</v>
      </c>
    </row>
    <row r="36">
      <c r="L36" s="98" t="s">
        <v>66743</v>
      </c>
      <c r="M36" s="98" t="s">
        <v>66744</v>
      </c>
      <c r="N36" s="98" t="s">
        <v>66745</v>
      </c>
      <c r="O36" s="101">
        <v>20</v>
      </c>
      <c r="P36" s="101">
        <v>80</v>
      </c>
    </row>
    <row r="37">
      <c r="L37" s="98" t="s">
        <v>66746</v>
      </c>
      <c r="M37" s="98" t="s">
        <v>66747</v>
      </c>
      <c r="N37" s="98" t="s">
        <v>66748</v>
      </c>
      <c r="O37" s="101">
        <v>1155</v>
      </c>
      <c r="P37" s="101">
        <v>1155</v>
      </c>
    </row>
    <row r="38">
      <c r="K38" s="96" t="s">
        <v>66749</v>
      </c>
      <c r="O38" s="85">
        <f>SUM(O35:O37)</f>
      </c>
      <c r="P38" s="85">
        <f>SUM(P35:P37)</f>
      </c>
    </row>
    <row r="39">
      <c r="A39" s="98" t="s">
        <v>66750</v>
      </c>
      <c r="B39" s="98" t="s">
        <v>66751</v>
      </c>
      <c r="C39" s="100">
        <v>667</v>
      </c>
      <c r="D39" s="98" t="s">
        <v>66752</v>
      </c>
      <c r="E39" s="98" t="s">
        <v>66753</v>
      </c>
      <c r="F39" s="104">
        <v>45209</v>
      </c>
      <c r="G39" s="104">
        <v>45597</v>
      </c>
      <c r="H39" s="104">
        <v>45961</v>
      </c>
      <c r="J39" s="101">
        <v>1235</v>
      </c>
      <c r="K39" s="98" t="s">
        <v>66754</v>
      </c>
      <c r="L39" s="98" t="s">
        <v>66755</v>
      </c>
      <c r="M39" s="98" t="s">
        <v>66756</v>
      </c>
      <c r="N39" s="98" t="s">
        <v>66757</v>
      </c>
      <c r="O39" s="101">
        <v>60</v>
      </c>
      <c r="P39" s="101">
        <v>0</v>
      </c>
      <c r="Q39" s="101">
        <v>0</v>
      </c>
      <c r="R39" s="101">
        <v>1185</v>
      </c>
    </row>
    <row r="40">
      <c r="L40" s="98" t="s">
        <v>66758</v>
      </c>
      <c r="M40" s="98" t="s">
        <v>66759</v>
      </c>
      <c r="N40" s="98" t="s">
        <v>66760</v>
      </c>
      <c r="O40" s="101">
        <v>20</v>
      </c>
      <c r="P40" s="101">
        <v>80</v>
      </c>
    </row>
    <row r="41">
      <c r="L41" s="98" t="s">
        <v>66761</v>
      </c>
      <c r="M41" s="98" t="s">
        <v>66762</v>
      </c>
      <c r="N41" s="98" t="s">
        <v>66763</v>
      </c>
      <c r="O41" s="101">
        <v>1155</v>
      </c>
      <c r="P41" s="101">
        <v>1155</v>
      </c>
    </row>
    <row r="42">
      <c r="K42" s="96" t="s">
        <v>66764</v>
      </c>
      <c r="O42" s="85">
        <f>SUM(O39:O41)</f>
      </c>
      <c r="P42" s="85">
        <f>SUM(P39:P41)</f>
      </c>
    </row>
    <row r="43">
      <c r="A43" s="98" t="s">
        <v>66765</v>
      </c>
      <c r="B43" s="98" t="s">
        <v>66766</v>
      </c>
      <c r="C43" s="100">
        <v>810</v>
      </c>
      <c r="D43" s="98" t="s">
        <v>66767</v>
      </c>
      <c r="E43" s="98" t="s">
        <v>66768</v>
      </c>
      <c r="F43" s="104">
        <v>41320</v>
      </c>
      <c r="G43" s="104">
        <v>45717</v>
      </c>
      <c r="H43" s="104">
        <v>46081</v>
      </c>
      <c r="J43" s="101">
        <v>1410</v>
      </c>
      <c r="K43" s="98" t="s">
        <v>66769</v>
      </c>
      <c r="L43" s="98" t="s">
        <v>66770</v>
      </c>
      <c r="M43" s="98" t="s">
        <v>66771</v>
      </c>
      <c r="N43" s="98" t="s">
        <v>66772</v>
      </c>
      <c r="O43" s="101">
        <v>20</v>
      </c>
      <c r="P43" s="101">
        <v>0</v>
      </c>
      <c r="Q43" s="101">
        <v>0</v>
      </c>
      <c r="R43" s="101">
        <v>955</v>
      </c>
    </row>
    <row r="44">
      <c r="L44" s="98" t="s">
        <v>66773</v>
      </c>
      <c r="M44" s="98" t="s">
        <v>66774</v>
      </c>
      <c r="N44" s="98" t="s">
        <v>66775</v>
      </c>
      <c r="O44" s="101">
        <v>60</v>
      </c>
      <c r="P44" s="101">
        <v>80</v>
      </c>
    </row>
    <row r="45">
      <c r="L45" s="98" t="s">
        <v>66776</v>
      </c>
      <c r="M45" s="98" t="s">
        <v>66777</v>
      </c>
      <c r="N45" s="98" t="s">
        <v>66778</v>
      </c>
      <c r="O45" s="101">
        <v>1160</v>
      </c>
      <c r="P45" s="101">
        <v>1160</v>
      </c>
    </row>
    <row r="46">
      <c r="K46" s="96" t="s">
        <v>66779</v>
      </c>
      <c r="O46" s="85">
        <f>SUM(O43:O45)</f>
      </c>
      <c r="P46" s="85">
        <f>SUM(P43:P45)</f>
      </c>
    </row>
    <row r="47">
      <c r="A47" s="98" t="s">
        <v>66780</v>
      </c>
      <c r="B47" s="98" t="s">
        <v>66781</v>
      </c>
      <c r="C47" s="100">
        <v>810</v>
      </c>
      <c r="D47" s="98" t="s">
        <v>66782</v>
      </c>
      <c r="E47" s="98" t="s">
        <v>66783</v>
      </c>
      <c r="F47" s="104">
        <v>39630</v>
      </c>
      <c r="G47" s="104">
        <v>45474</v>
      </c>
      <c r="H47" s="104">
        <v>45838</v>
      </c>
      <c r="J47" s="101">
        <v>1410</v>
      </c>
      <c r="K47" s="98" t="s">
        <v>66784</v>
      </c>
      <c r="L47" s="98" t="s">
        <v>66785</v>
      </c>
      <c r="M47" s="98" t="s">
        <v>66786</v>
      </c>
      <c r="N47" s="98" t="s">
        <v>66787</v>
      </c>
      <c r="O47" s="101">
        <v>60</v>
      </c>
      <c r="P47" s="101">
        <v>80</v>
      </c>
      <c r="Q47" s="101">
        <v>0</v>
      </c>
      <c r="R47" s="101">
        <v>945</v>
      </c>
    </row>
    <row r="48">
      <c r="L48" s="98" t="s">
        <v>66788</v>
      </c>
      <c r="M48" s="98" t="s">
        <v>66789</v>
      </c>
      <c r="N48" s="98" t="s">
        <v>66790</v>
      </c>
      <c r="O48" s="101">
        <v>20</v>
      </c>
      <c r="P48" s="101">
        <v>0</v>
      </c>
    </row>
    <row r="49">
      <c r="L49" s="98" t="s">
        <v>66791</v>
      </c>
      <c r="M49" s="98" t="s">
        <v>66792</v>
      </c>
      <c r="N49" s="98" t="s">
        <v>66793</v>
      </c>
      <c r="O49" s="101">
        <v>1115</v>
      </c>
      <c r="P49" s="101">
        <v>1115</v>
      </c>
    </row>
    <row r="50">
      <c r="K50" s="96" t="s">
        <v>66794</v>
      </c>
      <c r="O50" s="85">
        <f>SUM(O47:O49)</f>
      </c>
      <c r="P50" s="85">
        <f>SUM(P47:P49)</f>
      </c>
    </row>
    <row r="51">
      <c r="A51" s="98" t="s">
        <v>66795</v>
      </c>
      <c r="B51" s="98" t="s">
        <v>66796</v>
      </c>
      <c r="C51" s="100">
        <v>667</v>
      </c>
      <c r="D51" s="98" t="s">
        <v>66797</v>
      </c>
      <c r="E51" s="98" t="s">
        <v>66798</v>
      </c>
      <c r="F51" s="104">
        <v>42845</v>
      </c>
      <c r="G51" s="104">
        <v>45413</v>
      </c>
      <c r="H51" s="104">
        <v>45777</v>
      </c>
      <c r="J51" s="101">
        <v>1235</v>
      </c>
      <c r="K51" s="98" t="s">
        <v>66799</v>
      </c>
      <c r="L51" s="98" t="s">
        <v>66800</v>
      </c>
      <c r="M51" s="98" t="s">
        <v>66801</v>
      </c>
      <c r="N51" s="98" t="s">
        <v>66802</v>
      </c>
      <c r="O51" s="101">
        <v>60</v>
      </c>
      <c r="P51" s="101">
        <v>20</v>
      </c>
      <c r="Q51" s="101">
        <v>0</v>
      </c>
      <c r="R51" s="101">
        <v>870</v>
      </c>
    </row>
    <row r="52">
      <c r="L52" s="98" t="s">
        <v>66803</v>
      </c>
      <c r="M52" s="98" t="s">
        <v>66804</v>
      </c>
      <c r="N52" s="98" t="s">
        <v>66805</v>
      </c>
      <c r="O52" s="101">
        <v>20</v>
      </c>
      <c r="P52" s="101">
        <v>60</v>
      </c>
    </row>
    <row r="53">
      <c r="L53" s="98" t="s">
        <v>66806</v>
      </c>
      <c r="M53" s="98" t="s">
        <v>66807</v>
      </c>
      <c r="N53" s="98" t="s">
        <v>66808</v>
      </c>
      <c r="O53" s="101">
        <v>1010</v>
      </c>
      <c r="P53" s="101">
        <v>1010</v>
      </c>
    </row>
    <row r="54">
      <c r="K54" s="96" t="s">
        <v>66809</v>
      </c>
      <c r="O54" s="85">
        <f>SUM(O51:O53)</f>
      </c>
      <c r="P54" s="85">
        <f>SUM(P51:P53)</f>
      </c>
    </row>
    <row r="55">
      <c r="A55" s="98" t="s">
        <v>66810</v>
      </c>
      <c r="B55" s="98" t="s">
        <v>66811</v>
      </c>
      <c r="C55" s="100">
        <v>667</v>
      </c>
      <c r="D55" s="98" t="s">
        <v>66812</v>
      </c>
      <c r="E55" s="98" t="s">
        <v>66813</v>
      </c>
      <c r="F55" s="104">
        <v>44965</v>
      </c>
      <c r="G55" s="104">
        <v>45717</v>
      </c>
      <c r="H55" s="104">
        <v>46081</v>
      </c>
      <c r="J55" s="101">
        <v>1235</v>
      </c>
      <c r="K55" s="98" t="s">
        <v>66814</v>
      </c>
      <c r="L55" s="98" t="s">
        <v>66815</v>
      </c>
      <c r="M55" s="98" t="s">
        <v>66816</v>
      </c>
      <c r="N55" s="98" t="s">
        <v>66817</v>
      </c>
      <c r="O55" s="101">
        <v>60</v>
      </c>
      <c r="P55" s="101">
        <v>60</v>
      </c>
      <c r="Q55" s="101">
        <v>0</v>
      </c>
      <c r="R55" s="101">
        <v>1185</v>
      </c>
    </row>
    <row r="56">
      <c r="L56" s="98" t="s">
        <v>66818</v>
      </c>
      <c r="M56" s="98" t="s">
        <v>66819</v>
      </c>
      <c r="N56" s="98" t="s">
        <v>66820</v>
      </c>
      <c r="O56" s="101">
        <v>20</v>
      </c>
      <c r="P56" s="101">
        <v>20</v>
      </c>
    </row>
    <row r="57">
      <c r="L57" s="98" t="s">
        <v>66821</v>
      </c>
      <c r="M57" s="98" t="s">
        <v>66822</v>
      </c>
      <c r="N57" s="98" t="s">
        <v>66823</v>
      </c>
      <c r="O57" s="101">
        <v>1155</v>
      </c>
      <c r="P57" s="101">
        <v>1155</v>
      </c>
    </row>
    <row r="58">
      <c r="K58" s="96" t="s">
        <v>66824</v>
      </c>
      <c r="O58" s="85">
        <f>SUM(O55:O57)</f>
      </c>
      <c r="P58" s="85">
        <f>SUM(P55:P57)</f>
      </c>
    </row>
    <row r="59">
      <c r="A59" s="98" t="s">
        <v>66825</v>
      </c>
      <c r="B59" s="98" t="s">
        <v>66826</v>
      </c>
      <c r="C59" s="100">
        <v>810</v>
      </c>
      <c r="D59" s="98" t="s">
        <v>66827</v>
      </c>
      <c r="E59" s="98" t="s">
        <v>66828</v>
      </c>
      <c r="F59" s="104">
        <v>40185</v>
      </c>
      <c r="G59" s="104">
        <v>45658</v>
      </c>
      <c r="H59" s="104">
        <v>46022</v>
      </c>
      <c r="J59" s="101">
        <v>1410</v>
      </c>
      <c r="K59" s="98" t="s">
        <v>66829</v>
      </c>
      <c r="L59" s="98" t="s">
        <v>66830</v>
      </c>
      <c r="M59" s="98" t="s">
        <v>66831</v>
      </c>
      <c r="N59" s="98" t="s">
        <v>66832</v>
      </c>
      <c r="O59" s="101">
        <v>60</v>
      </c>
      <c r="P59" s="101">
        <v>60</v>
      </c>
      <c r="Q59" s="101">
        <v>0</v>
      </c>
      <c r="R59" s="101">
        <v>955</v>
      </c>
    </row>
    <row r="60">
      <c r="L60" s="98" t="s">
        <v>66833</v>
      </c>
      <c r="M60" s="98" t="s">
        <v>66834</v>
      </c>
      <c r="N60" s="98" t="s">
        <v>66835</v>
      </c>
      <c r="O60" s="101">
        <v>20</v>
      </c>
      <c r="P60" s="101">
        <v>20</v>
      </c>
    </row>
    <row r="61">
      <c r="L61" s="98" t="s">
        <v>66836</v>
      </c>
      <c r="M61" s="98" t="s">
        <v>66837</v>
      </c>
      <c r="N61" s="98" t="s">
        <v>66838</v>
      </c>
      <c r="O61" s="101">
        <v>1155</v>
      </c>
      <c r="P61" s="101">
        <v>1155</v>
      </c>
    </row>
    <row r="62">
      <c r="K62" s="96" t="s">
        <v>66839</v>
      </c>
      <c r="O62" s="85">
        <f>SUM(O59:O61)</f>
      </c>
      <c r="P62" s="85">
        <f>SUM(P59:P61)</f>
      </c>
    </row>
    <row r="63">
      <c r="A63" s="98" t="s">
        <v>66840</v>
      </c>
      <c r="B63" s="98" t="s">
        <v>66841</v>
      </c>
      <c r="C63" s="100">
        <v>810</v>
      </c>
      <c r="D63" s="98" t="s">
        <v>66842</v>
      </c>
      <c r="E63" s="98" t="s">
        <v>66843</v>
      </c>
      <c r="F63" s="104">
        <v>41913</v>
      </c>
      <c r="G63" s="104">
        <v>45566</v>
      </c>
      <c r="H63" s="104">
        <v>45930</v>
      </c>
      <c r="J63" s="101">
        <v>1410</v>
      </c>
      <c r="K63" s="98" t="s">
        <v>66844</v>
      </c>
      <c r="L63" s="98" t="s">
        <v>66845</v>
      </c>
      <c r="M63" s="98" t="s">
        <v>66846</v>
      </c>
      <c r="N63" s="98" t="s">
        <v>66847</v>
      </c>
      <c r="O63" s="101">
        <v>60</v>
      </c>
      <c r="P63" s="101">
        <v>80</v>
      </c>
      <c r="Q63" s="101">
        <v>0</v>
      </c>
      <c r="R63" s="101">
        <v>1025</v>
      </c>
    </row>
    <row r="64">
      <c r="L64" s="98" t="s">
        <v>66848</v>
      </c>
      <c r="M64" s="98" t="s">
        <v>66849</v>
      </c>
      <c r="N64" s="98" t="s">
        <v>66850</v>
      </c>
      <c r="O64" s="101">
        <v>20</v>
      </c>
      <c r="P64" s="101">
        <v>0</v>
      </c>
    </row>
    <row r="65">
      <c r="L65" s="98" t="s">
        <v>66851</v>
      </c>
      <c r="M65" s="98" t="s">
        <v>66852</v>
      </c>
      <c r="N65" s="98" t="s">
        <v>66853</v>
      </c>
      <c r="O65" s="101">
        <v>1210</v>
      </c>
      <c r="P65" s="101">
        <v>1210</v>
      </c>
    </row>
    <row r="66">
      <c r="K66" s="96" t="s">
        <v>66854</v>
      </c>
      <c r="O66" s="85">
        <f>SUM(O63:O65)</f>
      </c>
      <c r="P66" s="85">
        <f>SUM(P63:P65)</f>
      </c>
    </row>
    <row r="67">
      <c r="A67" s="98" t="s">
        <v>66855</v>
      </c>
      <c r="B67" s="98" t="s">
        <v>66856</v>
      </c>
      <c r="C67" s="100">
        <v>667</v>
      </c>
      <c r="D67" s="98" t="s">
        <v>66857</v>
      </c>
      <c r="E67" s="98" t="s">
        <v>66858</v>
      </c>
      <c r="F67" s="104">
        <v>45213</v>
      </c>
      <c r="G67" s="104">
        <v>45597</v>
      </c>
      <c r="H67" s="104">
        <v>45961</v>
      </c>
      <c r="I67" s="104">
        <v>45813</v>
      </c>
      <c r="J67" s="101">
        <v>1235</v>
      </c>
      <c r="K67" s="98" t="s">
        <v>66859</v>
      </c>
      <c r="L67" s="98" t="s">
        <v>66860</v>
      </c>
      <c r="M67" s="98" t="s">
        <v>66861</v>
      </c>
      <c r="N67" s="98" t="s">
        <v>66862</v>
      </c>
      <c r="O67" s="101">
        <v>60</v>
      </c>
      <c r="P67" s="101">
        <v>20</v>
      </c>
      <c r="Q67" s="101">
        <v>0</v>
      </c>
      <c r="R67" s="101">
        <v>1185</v>
      </c>
    </row>
    <row r="68">
      <c r="L68" s="98" t="s">
        <v>66863</v>
      </c>
      <c r="M68" s="98" t="s">
        <v>66864</v>
      </c>
      <c r="N68" s="98" t="s">
        <v>66865</v>
      </c>
      <c r="O68" s="101">
        <v>20</v>
      </c>
      <c r="P68" s="101">
        <v>60</v>
      </c>
    </row>
    <row r="69">
      <c r="L69" s="98" t="s">
        <v>66866</v>
      </c>
      <c r="M69" s="98" t="s">
        <v>66867</v>
      </c>
      <c r="N69" s="98" t="s">
        <v>66868</v>
      </c>
      <c r="O69" s="101">
        <v>1155</v>
      </c>
      <c r="P69" s="101">
        <v>1155</v>
      </c>
    </row>
    <row r="70">
      <c r="L70" s="98" t="s">
        <v>66869</v>
      </c>
      <c r="M70" s="98" t="s">
        <v>66870</v>
      </c>
      <c r="N70" s="98" t="s">
        <v>66871</v>
      </c>
      <c r="O70" s="101">
        <v>200</v>
      </c>
      <c r="P70" s="101">
        <v>0</v>
      </c>
    </row>
    <row r="71">
      <c r="K71" s="96" t="s">
        <v>66872</v>
      </c>
      <c r="O71" s="85">
        <f>SUM(O67:O70)</f>
      </c>
      <c r="P71" s="85">
        <f>SUM(P67:P70)</f>
      </c>
    </row>
    <row r="72">
      <c r="A72" s="98" t="s">
        <v>66873</v>
      </c>
      <c r="B72" s="98" t="s">
        <v>66874</v>
      </c>
      <c r="C72" s="100">
        <v>667</v>
      </c>
      <c r="D72" s="98" t="s">
        <v>66875</v>
      </c>
      <c r="E72" s="98" t="s">
        <v>66876</v>
      </c>
      <c r="F72" s="104">
        <v>42444</v>
      </c>
      <c r="G72" s="104">
        <v>45748</v>
      </c>
      <c r="H72" s="104">
        <v>46112</v>
      </c>
      <c r="J72" s="101">
        <v>1235</v>
      </c>
      <c r="K72" s="98" t="s">
        <v>66877</v>
      </c>
      <c r="L72" s="98" t="s">
        <v>66878</v>
      </c>
      <c r="M72" s="98" t="s">
        <v>66879</v>
      </c>
      <c r="N72" s="98" t="s">
        <v>66880</v>
      </c>
      <c r="O72" s="101">
        <v>20</v>
      </c>
      <c r="P72" s="101">
        <v>60</v>
      </c>
      <c r="Q72" s="101">
        <v>0</v>
      </c>
      <c r="R72" s="101">
        <v>875</v>
      </c>
    </row>
    <row r="73">
      <c r="L73" s="98" t="s">
        <v>66881</v>
      </c>
      <c r="M73" s="98" t="s">
        <v>66882</v>
      </c>
      <c r="N73" s="98" t="s">
        <v>66883</v>
      </c>
      <c r="O73" s="101">
        <v>60</v>
      </c>
      <c r="P73" s="101">
        <v>20</v>
      </c>
    </row>
    <row r="74">
      <c r="L74" s="98" t="s">
        <v>66884</v>
      </c>
      <c r="M74" s="98" t="s">
        <v>66885</v>
      </c>
      <c r="N74" s="98" t="s">
        <v>66886</v>
      </c>
      <c r="O74" s="101">
        <v>1050</v>
      </c>
      <c r="P74" s="101">
        <v>1050</v>
      </c>
    </row>
    <row r="75">
      <c r="K75" s="96" t="s">
        <v>66887</v>
      </c>
      <c r="O75" s="85">
        <f>SUM(O72:O74)</f>
      </c>
      <c r="P75" s="85">
        <f>SUM(P72:P74)</f>
      </c>
    </row>
    <row r="76">
      <c r="A76" s="98" t="s">
        <v>66888</v>
      </c>
      <c r="B76" s="98" t="s">
        <v>66889</v>
      </c>
      <c r="C76" s="100">
        <v>810</v>
      </c>
      <c r="D76" s="98" t="s">
        <v>66890</v>
      </c>
      <c r="E76" s="98" t="s">
        <v>66891</v>
      </c>
      <c r="F76" s="104">
        <v>42036</v>
      </c>
      <c r="G76" s="104">
        <v>45689</v>
      </c>
      <c r="H76" s="104">
        <v>46053</v>
      </c>
      <c r="J76" s="101">
        <v>1410</v>
      </c>
      <c r="K76" s="98" t="s">
        <v>66892</v>
      </c>
      <c r="L76" s="98" t="s">
        <v>66893</v>
      </c>
      <c r="M76" s="98" t="s">
        <v>66894</v>
      </c>
      <c r="N76" s="98" t="s">
        <v>66895</v>
      </c>
      <c r="O76" s="101">
        <v>20</v>
      </c>
      <c r="P76" s="101">
        <v>20</v>
      </c>
      <c r="Q76" s="101">
        <v>0</v>
      </c>
      <c r="R76" s="101">
        <v>1025</v>
      </c>
    </row>
    <row r="77">
      <c r="L77" s="98" t="s">
        <v>66896</v>
      </c>
      <c r="M77" s="98" t="s">
        <v>66897</v>
      </c>
      <c r="N77" s="98" t="s">
        <v>66898</v>
      </c>
      <c r="O77" s="101">
        <v>60</v>
      </c>
      <c r="P77" s="101">
        <v>60</v>
      </c>
    </row>
    <row r="78">
      <c r="L78" s="98" t="s">
        <v>66899</v>
      </c>
      <c r="M78" s="98" t="s">
        <v>66900</v>
      </c>
      <c r="N78" s="98" t="s">
        <v>66901</v>
      </c>
      <c r="O78" s="101">
        <v>1210</v>
      </c>
      <c r="P78" s="101">
        <v>1210</v>
      </c>
    </row>
    <row r="79">
      <c r="K79" s="96" t="s">
        <v>66902</v>
      </c>
      <c r="O79" s="85">
        <f>SUM(O76:O78)</f>
      </c>
      <c r="P79" s="85">
        <f>SUM(P76:P78)</f>
      </c>
    </row>
    <row r="80">
      <c r="A80" s="98" t="s">
        <v>66903</v>
      </c>
      <c r="B80" s="98" t="s">
        <v>66904</v>
      </c>
      <c r="C80" s="100">
        <v>810</v>
      </c>
      <c r="D80" s="98" t="s">
        <v>66905</v>
      </c>
      <c r="E80" s="98" t="s">
        <v>66906</v>
      </c>
      <c r="F80" s="104">
        <v>45754</v>
      </c>
      <c r="G80" s="104">
        <v>45754</v>
      </c>
      <c r="H80" s="104">
        <v>46118</v>
      </c>
      <c r="J80" s="101">
        <v>1510</v>
      </c>
      <c r="K80" s="98" t="s">
        <v>66907</v>
      </c>
      <c r="L80" s="98" t="s">
        <v>66908</v>
      </c>
      <c r="M80" s="98" t="s">
        <v>66909</v>
      </c>
      <c r="N80" s="98" t="s">
        <v>66910</v>
      </c>
      <c r="O80" s="101">
        <v>16</v>
      </c>
      <c r="P80" s="101">
        <v>60</v>
      </c>
      <c r="Q80" s="101">
        <v>1222.23</v>
      </c>
      <c r="R80" s="101">
        <v>1510</v>
      </c>
    </row>
    <row r="81">
      <c r="L81" s="98" t="s">
        <v>66911</v>
      </c>
      <c r="M81" s="98" t="s">
        <v>66912</v>
      </c>
      <c r="N81" s="98" t="s">
        <v>66913</v>
      </c>
      <c r="O81" s="101">
        <v>48</v>
      </c>
      <c r="P81" s="101">
        <v>20</v>
      </c>
    </row>
    <row r="82">
      <c r="L82" s="98" t="s">
        <v>66914</v>
      </c>
      <c r="M82" s="98" t="s">
        <v>66915</v>
      </c>
      <c r="N82" s="98" t="s">
        <v>66916</v>
      </c>
      <c r="O82" s="101">
        <v>1144</v>
      </c>
      <c r="P82" s="101">
        <v>1430</v>
      </c>
    </row>
    <row r="83">
      <c r="L83" s="98" t="s">
        <v>66917</v>
      </c>
      <c r="M83" s="98" t="s">
        <v>66918</v>
      </c>
      <c r="N83" s="98" t="s">
        <v>66919</v>
      </c>
      <c r="O83" s="101">
        <v>-118.5</v>
      </c>
      <c r="P83" s="101">
        <v>0</v>
      </c>
    </row>
    <row r="84">
      <c r="L84" s="98" t="s">
        <v>66920</v>
      </c>
      <c r="M84" s="98" t="s">
        <v>66921</v>
      </c>
      <c r="N84" s="98" t="s">
        <v>66922</v>
      </c>
      <c r="O84" s="101">
        <v>-1066.5</v>
      </c>
      <c r="P84" s="101">
        <v>0</v>
      </c>
    </row>
    <row r="85">
      <c r="L85" s="98" t="s">
        <v>66923</v>
      </c>
      <c r="M85" s="98" t="s">
        <v>66924</v>
      </c>
      <c r="N85" s="98" t="s">
        <v>66925</v>
      </c>
      <c r="O85" s="101">
        <v>-10.77</v>
      </c>
      <c r="P85" s="101">
        <v>0</v>
      </c>
    </row>
    <row r="86">
      <c r="L86" s="98" t="s">
        <v>66926</v>
      </c>
      <c r="M86" s="98" t="s">
        <v>66927</v>
      </c>
      <c r="N86" s="98" t="s">
        <v>66928</v>
      </c>
      <c r="O86" s="101">
        <v>25</v>
      </c>
      <c r="P86" s="101">
        <v>0</v>
      </c>
    </row>
    <row r="87">
      <c r="K87" s="96" t="s">
        <v>66929</v>
      </c>
      <c r="O87" s="85">
        <f>SUM(O80:O86)</f>
      </c>
      <c r="P87" s="85">
        <f>SUM(P80:P86)</f>
      </c>
    </row>
    <row r="88">
      <c r="A88" s="98" t="s">
        <v>66930</v>
      </c>
      <c r="B88" s="98" t="s">
        <v>66931</v>
      </c>
      <c r="C88" s="100">
        <v>667</v>
      </c>
      <c r="D88" s="98" t="s">
        <v>66932</v>
      </c>
      <c r="E88" s="98" t="s">
        <v>66933</v>
      </c>
      <c r="F88" s="104">
        <v>43084</v>
      </c>
      <c r="G88" s="104">
        <v>45627</v>
      </c>
      <c r="H88" s="104">
        <v>45991</v>
      </c>
      <c r="J88" s="101">
        <v>1235</v>
      </c>
      <c r="K88" s="98" t="s">
        <v>66934</v>
      </c>
      <c r="L88" s="98" t="s">
        <v>66935</v>
      </c>
      <c r="M88" s="98" t="s">
        <v>66936</v>
      </c>
      <c r="N88" s="98" t="s">
        <v>66937</v>
      </c>
      <c r="O88" s="101">
        <v>60</v>
      </c>
      <c r="P88" s="101">
        <v>20</v>
      </c>
      <c r="Q88" s="101">
        <v>0</v>
      </c>
      <c r="R88" s="101">
        <v>880</v>
      </c>
    </row>
    <row r="89">
      <c r="L89" s="98" t="s">
        <v>66938</v>
      </c>
      <c r="M89" s="98" t="s">
        <v>66939</v>
      </c>
      <c r="N89" s="98" t="s">
        <v>66940</v>
      </c>
      <c r="O89" s="101">
        <v>20</v>
      </c>
      <c r="P89" s="101">
        <v>60</v>
      </c>
    </row>
    <row r="90">
      <c r="L90" s="98" t="s">
        <v>66941</v>
      </c>
      <c r="M90" s="98" t="s">
        <v>66942</v>
      </c>
      <c r="N90" s="98" t="s">
        <v>66943</v>
      </c>
      <c r="O90" s="101">
        <v>1050</v>
      </c>
      <c r="P90" s="101">
        <v>1050</v>
      </c>
    </row>
    <row r="91">
      <c r="K91" s="96" t="s">
        <v>66944</v>
      </c>
      <c r="O91" s="85">
        <f>SUM(O88:O90)</f>
      </c>
      <c r="P91" s="85">
        <f>SUM(P88:P90)</f>
      </c>
    </row>
    <row r="92">
      <c r="A92" s="98" t="s">
        <v>66945</v>
      </c>
      <c r="B92" s="98" t="s">
        <v>66946</v>
      </c>
      <c r="C92" s="100">
        <v>667</v>
      </c>
      <c r="D92" s="98" t="s">
        <v>66947</v>
      </c>
      <c r="E92" s="98" t="s">
        <v>66948</v>
      </c>
      <c r="F92" s="104">
        <v>44996</v>
      </c>
      <c r="G92" s="104">
        <v>45748</v>
      </c>
      <c r="H92" s="104">
        <v>46112</v>
      </c>
      <c r="J92" s="101">
        <v>1235</v>
      </c>
      <c r="K92" s="98" t="s">
        <v>66949</v>
      </c>
      <c r="L92" s="98" t="s">
        <v>66950</v>
      </c>
      <c r="M92" s="98" t="s">
        <v>66951</v>
      </c>
      <c r="N92" s="98" t="s">
        <v>66952</v>
      </c>
      <c r="O92" s="101">
        <v>20</v>
      </c>
      <c r="P92" s="101">
        <v>20</v>
      </c>
      <c r="Q92" s="101">
        <v>0</v>
      </c>
      <c r="R92" s="101">
        <v>1185</v>
      </c>
    </row>
    <row r="93">
      <c r="L93" s="98" t="s">
        <v>66953</v>
      </c>
      <c r="M93" s="98" t="s">
        <v>66954</v>
      </c>
      <c r="N93" s="98" t="s">
        <v>66955</v>
      </c>
      <c r="O93" s="101">
        <v>60</v>
      </c>
      <c r="P93" s="101">
        <v>60</v>
      </c>
    </row>
    <row r="94">
      <c r="L94" s="98" t="s">
        <v>66956</v>
      </c>
      <c r="M94" s="98" t="s">
        <v>66957</v>
      </c>
      <c r="N94" s="98" t="s">
        <v>66958</v>
      </c>
      <c r="O94" s="101">
        <v>1205</v>
      </c>
      <c r="P94" s="101">
        <v>1205</v>
      </c>
    </row>
    <row r="95">
      <c r="K95" s="96" t="s">
        <v>66959</v>
      </c>
      <c r="O95" s="85">
        <f>SUM(O92:O94)</f>
      </c>
      <c r="P95" s="85">
        <f>SUM(P92:P94)</f>
      </c>
    </row>
    <row r="96">
      <c r="A96" s="98" t="s">
        <v>66960</v>
      </c>
      <c r="B96" s="98" t="s">
        <v>66961</v>
      </c>
      <c r="C96" s="100">
        <v>810</v>
      </c>
      <c r="D96" s="98" t="s">
        <v>66962</v>
      </c>
      <c r="E96" s="98" t="s">
        <v>66963</v>
      </c>
      <c r="F96" s="104">
        <v>42821</v>
      </c>
      <c r="G96" s="104">
        <v>45748</v>
      </c>
      <c r="H96" s="104">
        <v>46112</v>
      </c>
      <c r="J96" s="101">
        <v>1410</v>
      </c>
      <c r="K96" s="98" t="s">
        <v>66964</v>
      </c>
      <c r="L96" s="98" t="s">
        <v>66965</v>
      </c>
      <c r="M96" s="98" t="s">
        <v>66966</v>
      </c>
      <c r="N96" s="98" t="s">
        <v>66967</v>
      </c>
      <c r="O96" s="101">
        <v>60</v>
      </c>
      <c r="P96" s="101">
        <v>60</v>
      </c>
      <c r="Q96" s="101">
        <v>0</v>
      </c>
      <c r="R96" s="101">
        <v>1020</v>
      </c>
    </row>
    <row r="97">
      <c r="L97" s="98" t="s">
        <v>66968</v>
      </c>
      <c r="M97" s="98" t="s">
        <v>66969</v>
      </c>
      <c r="N97" s="98" t="s">
        <v>66970</v>
      </c>
      <c r="O97" s="101">
        <v>20</v>
      </c>
      <c r="P97" s="101">
        <v>20</v>
      </c>
    </row>
    <row r="98">
      <c r="L98" s="98" t="s">
        <v>66971</v>
      </c>
      <c r="M98" s="98" t="s">
        <v>66972</v>
      </c>
      <c r="N98" s="98" t="s">
        <v>66973</v>
      </c>
      <c r="O98" s="101">
        <v>1210</v>
      </c>
      <c r="P98" s="101">
        <v>1210</v>
      </c>
    </row>
    <row r="99">
      <c r="K99" s="96" t="s">
        <v>66974</v>
      </c>
      <c r="O99" s="85">
        <f>SUM(O96:O98)</f>
      </c>
      <c r="P99" s="85">
        <f>SUM(P96:P98)</f>
      </c>
    </row>
    <row r="100">
      <c r="A100" s="98" t="s">
        <v>66975</v>
      </c>
      <c r="B100" s="98" t="s">
        <v>66976</v>
      </c>
      <c r="C100" s="100">
        <v>810</v>
      </c>
      <c r="D100" s="98" t="s">
        <v>66977</v>
      </c>
      <c r="E100" s="98" t="s">
        <v>66978</v>
      </c>
      <c r="F100" s="104">
        <v>45128</v>
      </c>
      <c r="G100" s="104">
        <v>45505</v>
      </c>
      <c r="H100" s="104">
        <v>45869</v>
      </c>
      <c r="J100" s="101">
        <v>1330</v>
      </c>
      <c r="K100" s="98" t="s">
        <v>66979</v>
      </c>
      <c r="L100" s="98" t="s">
        <v>66980</v>
      </c>
      <c r="M100" s="98" t="s">
        <v>66981</v>
      </c>
      <c r="N100" s="98" t="s">
        <v>66982</v>
      </c>
      <c r="O100" s="101">
        <v>1330</v>
      </c>
      <c r="P100" s="101">
        <v>1330</v>
      </c>
      <c r="Q100" s="101">
        <v>0</v>
      </c>
      <c r="R100" s="101">
        <v>1280</v>
      </c>
    </row>
    <row r="101">
      <c r="K101" s="96" t="s">
        <v>66983</v>
      </c>
      <c r="O101" s="85">
        <f>SUM(O100:O100)</f>
      </c>
      <c r="P101" s="85">
        <f>SUM(P100:P100)</f>
      </c>
    </row>
    <row r="102">
      <c r="A102" s="98" t="s">
        <v>66984</v>
      </c>
      <c r="B102" s="98" t="s">
        <v>66985</v>
      </c>
      <c r="C102" s="100">
        <v>667</v>
      </c>
      <c r="D102" s="98" t="s">
        <v>66986</v>
      </c>
      <c r="E102" s="98" t="s">
        <v>66987</v>
      </c>
      <c r="J102" s="101">
        <v>1195</v>
      </c>
      <c r="K102" s="98" t="s">
        <v>66988</v>
      </c>
      <c r="L102" s="98" t="s">
        <v>66988</v>
      </c>
      <c r="O102" s="101">
        <v>0</v>
      </c>
      <c r="P102" s="101">
        <v>0</v>
      </c>
      <c r="R102" s="101">
        <v>0</v>
      </c>
    </row>
    <row r="103">
      <c r="K103" s="96" t="s">
        <v>66989</v>
      </c>
      <c r="O103" s="85">
        <f>SUM(O102:O102)</f>
      </c>
      <c r="P103" s="85">
        <f>SUM(P102:P102)</f>
      </c>
    </row>
    <row r="104">
      <c r="A104" s="98" t="s">
        <v>66990</v>
      </c>
      <c r="B104" s="98" t="s">
        <v>66991</v>
      </c>
      <c r="C104" s="100">
        <v>392</v>
      </c>
      <c r="D104" s="98" t="s">
        <v>66992</v>
      </c>
      <c r="E104" s="98" t="s">
        <v>66993</v>
      </c>
      <c r="F104" s="104">
        <v>41898</v>
      </c>
      <c r="G104" s="104">
        <v>45566</v>
      </c>
      <c r="H104" s="104">
        <v>45930</v>
      </c>
      <c r="J104" s="101">
        <v>950</v>
      </c>
      <c r="K104" s="98" t="s">
        <v>66994</v>
      </c>
      <c r="L104" s="98" t="s">
        <v>66995</v>
      </c>
      <c r="M104" s="98" t="s">
        <v>66996</v>
      </c>
      <c r="N104" s="98" t="s">
        <v>66997</v>
      </c>
      <c r="O104" s="101">
        <v>950</v>
      </c>
      <c r="P104" s="101">
        <v>950</v>
      </c>
      <c r="Q104" s="101">
        <v>0</v>
      </c>
      <c r="R104" s="101">
        <v>795</v>
      </c>
    </row>
    <row r="105">
      <c r="K105" s="96" t="s">
        <v>66998</v>
      </c>
      <c r="O105" s="85">
        <f>SUM(O104:O104)</f>
      </c>
      <c r="P105" s="85">
        <f>SUM(P104:P104)</f>
      </c>
    </row>
    <row r="106">
      <c r="A106" s="98" t="s">
        <v>66999</v>
      </c>
      <c r="B106" s="98" t="s">
        <v>67000</v>
      </c>
      <c r="C106" s="100">
        <v>810</v>
      </c>
      <c r="D106" s="98" t="s">
        <v>67001</v>
      </c>
      <c r="E106" s="98" t="s">
        <v>67002</v>
      </c>
      <c r="F106" s="104">
        <v>44414</v>
      </c>
      <c r="G106" s="104">
        <v>45536</v>
      </c>
      <c r="H106" s="104">
        <v>45900</v>
      </c>
      <c r="J106" s="101">
        <v>1370</v>
      </c>
      <c r="K106" s="98" t="s">
        <v>67003</v>
      </c>
      <c r="L106" s="98" t="s">
        <v>67004</v>
      </c>
      <c r="M106" s="98" t="s">
        <v>67005</v>
      </c>
      <c r="N106" s="98" t="s">
        <v>67006</v>
      </c>
      <c r="O106" s="101">
        <v>40</v>
      </c>
      <c r="P106" s="101">
        <v>40</v>
      </c>
      <c r="Q106" s="101">
        <v>0</v>
      </c>
      <c r="R106" s="101">
        <v>1210</v>
      </c>
    </row>
    <row r="107">
      <c r="L107" s="98" t="s">
        <v>67007</v>
      </c>
      <c r="M107" s="98" t="s">
        <v>67008</v>
      </c>
      <c r="N107" s="98" t="s">
        <v>67009</v>
      </c>
      <c r="O107" s="101">
        <v>1300</v>
      </c>
      <c r="P107" s="101">
        <v>1300</v>
      </c>
    </row>
    <row r="108">
      <c r="K108" s="96" t="s">
        <v>67010</v>
      </c>
      <c r="O108" s="85">
        <f>SUM(O106:O107)</f>
      </c>
      <c r="P108" s="85">
        <f>SUM(P106:P107)</f>
      </c>
    </row>
    <row r="109">
      <c r="A109" s="98" t="s">
        <v>67011</v>
      </c>
      <c r="B109" s="98" t="s">
        <v>67012</v>
      </c>
      <c r="C109" s="100">
        <v>810</v>
      </c>
      <c r="D109" s="98" t="s">
        <v>67013</v>
      </c>
      <c r="E109" s="98" t="s">
        <v>67014</v>
      </c>
      <c r="F109" s="104">
        <v>41439</v>
      </c>
      <c r="G109" s="104">
        <v>45413</v>
      </c>
      <c r="H109" s="104">
        <v>45777</v>
      </c>
      <c r="J109" s="101">
        <v>1370</v>
      </c>
      <c r="K109" s="98" t="s">
        <v>67015</v>
      </c>
      <c r="L109" s="98" t="s">
        <v>67016</v>
      </c>
      <c r="M109" s="98" t="s">
        <v>67017</v>
      </c>
      <c r="N109" s="98" t="s">
        <v>67018</v>
      </c>
      <c r="O109" s="101">
        <v>40</v>
      </c>
      <c r="P109" s="101">
        <v>40</v>
      </c>
      <c r="Q109" s="101">
        <v>0</v>
      </c>
      <c r="R109" s="101">
        <v>0</v>
      </c>
    </row>
    <row r="110">
      <c r="L110" s="98" t="s">
        <v>67019</v>
      </c>
      <c r="M110" s="98" t="s">
        <v>67020</v>
      </c>
      <c r="N110" s="98" t="s">
        <v>67021</v>
      </c>
      <c r="O110" s="101">
        <v>1110</v>
      </c>
      <c r="P110" s="101">
        <v>1110</v>
      </c>
    </row>
    <row r="111">
      <c r="K111" s="96" t="s">
        <v>67022</v>
      </c>
      <c r="O111" s="85">
        <f>SUM(O109:O110)</f>
      </c>
      <c r="P111" s="85">
        <f>SUM(P109:P110)</f>
      </c>
    </row>
    <row r="112">
      <c r="A112" s="98" t="s">
        <v>67023</v>
      </c>
      <c r="B112" s="98" t="s">
        <v>67024</v>
      </c>
      <c r="C112" s="100">
        <v>667</v>
      </c>
      <c r="D112" s="98" t="s">
        <v>67025</v>
      </c>
      <c r="E112" s="98" t="s">
        <v>67026</v>
      </c>
      <c r="F112" s="104">
        <v>44904</v>
      </c>
      <c r="G112" s="104">
        <v>45658</v>
      </c>
      <c r="H112" s="104">
        <v>46022</v>
      </c>
      <c r="J112" s="101">
        <v>1155</v>
      </c>
      <c r="K112" s="98" t="s">
        <v>67027</v>
      </c>
      <c r="L112" s="98" t="s">
        <v>67028</v>
      </c>
      <c r="M112" s="98" t="s">
        <v>67029</v>
      </c>
      <c r="N112" s="98" t="s">
        <v>67030</v>
      </c>
      <c r="O112" s="101">
        <v>1155</v>
      </c>
      <c r="P112" s="101">
        <v>1155</v>
      </c>
      <c r="Q112" s="101">
        <v>0</v>
      </c>
      <c r="R112" s="101">
        <v>1055</v>
      </c>
    </row>
    <row r="113">
      <c r="K113" s="96" t="s">
        <v>67031</v>
      </c>
      <c r="O113" s="85">
        <f>SUM(O112:O112)</f>
      </c>
      <c r="P113" s="85">
        <f>SUM(P112:P112)</f>
      </c>
    </row>
    <row r="114">
      <c r="A114" s="98" t="s">
        <v>67032</v>
      </c>
      <c r="B114" s="98" t="s">
        <v>67033</v>
      </c>
      <c r="C114" s="100">
        <v>667</v>
      </c>
      <c r="D114" s="98" t="s">
        <v>67034</v>
      </c>
      <c r="E114" s="98" t="s">
        <v>67035</v>
      </c>
      <c r="F114" s="104">
        <v>45183</v>
      </c>
      <c r="G114" s="104">
        <v>45214</v>
      </c>
      <c r="J114" s="101">
        <v>1155</v>
      </c>
      <c r="K114" s="98" t="s">
        <v>67036</v>
      </c>
      <c r="L114" s="98" t="s">
        <v>67037</v>
      </c>
      <c r="M114" s="98" t="s">
        <v>67038</v>
      </c>
      <c r="N114" s="98" t="s">
        <v>67039</v>
      </c>
      <c r="O114" s="101">
        <v>1105</v>
      </c>
      <c r="P114" s="101">
        <v>1105</v>
      </c>
      <c r="Q114" s="101">
        <v>0</v>
      </c>
      <c r="R114" s="101">
        <v>0</v>
      </c>
    </row>
    <row r="115">
      <c r="L115" s="98" t="s">
        <v>67040</v>
      </c>
      <c r="M115" s="98" t="s">
        <v>67041</v>
      </c>
      <c r="N115" s="98" t="s">
        <v>67042</v>
      </c>
      <c r="O115" s="101">
        <v>-221</v>
      </c>
      <c r="P115" s="101">
        <v>-221</v>
      </c>
    </row>
    <row r="116">
      <c r="K116" s="96" t="s">
        <v>67043</v>
      </c>
      <c r="O116" s="85">
        <f>SUM(O114:O115)</f>
      </c>
      <c r="P116" s="85">
        <f>SUM(P114:P115)</f>
      </c>
    </row>
    <row r="117">
      <c r="A117" s="98" t="s">
        <v>67044</v>
      </c>
      <c r="B117" s="98" t="s">
        <v>67045</v>
      </c>
      <c r="C117" s="100">
        <v>810</v>
      </c>
      <c r="D117" s="98" t="s">
        <v>67046</v>
      </c>
      <c r="E117" s="98" t="s">
        <v>67047</v>
      </c>
      <c r="F117" s="104">
        <v>45244</v>
      </c>
      <c r="G117" s="104">
        <v>45627</v>
      </c>
      <c r="H117" s="104">
        <v>45991</v>
      </c>
      <c r="J117" s="101">
        <v>1330</v>
      </c>
      <c r="K117" s="98" t="s">
        <v>67048</v>
      </c>
      <c r="L117" s="98" t="s">
        <v>67049</v>
      </c>
      <c r="M117" s="98" t="s">
        <v>67050</v>
      </c>
      <c r="N117" s="98" t="s">
        <v>67051</v>
      </c>
      <c r="O117" s="101">
        <v>1330</v>
      </c>
      <c r="P117" s="101">
        <v>1330</v>
      </c>
      <c r="Q117" s="101">
        <v>0</v>
      </c>
      <c r="R117" s="101">
        <v>1280</v>
      </c>
    </row>
    <row r="118">
      <c r="K118" s="96" t="s">
        <v>67052</v>
      </c>
      <c r="O118" s="85">
        <f>SUM(O117:O117)</f>
      </c>
      <c r="P118" s="85">
        <f>SUM(P117:P117)</f>
      </c>
    </row>
    <row r="119">
      <c r="A119" s="98" t="s">
        <v>67053</v>
      </c>
      <c r="B119" s="98" t="s">
        <v>67054</v>
      </c>
      <c r="C119" s="100">
        <v>810</v>
      </c>
      <c r="D119" s="98" t="s">
        <v>67055</v>
      </c>
      <c r="E119" s="98" t="s">
        <v>67056</v>
      </c>
      <c r="F119" s="104">
        <v>44841</v>
      </c>
      <c r="G119" s="104">
        <v>45597</v>
      </c>
      <c r="H119" s="104">
        <v>45961</v>
      </c>
      <c r="J119" s="101">
        <v>1410</v>
      </c>
      <c r="K119" s="98" t="s">
        <v>67057</v>
      </c>
      <c r="L119" s="98" t="s">
        <v>67058</v>
      </c>
      <c r="M119" s="98" t="s">
        <v>67059</v>
      </c>
      <c r="N119" s="98" t="s">
        <v>67060</v>
      </c>
      <c r="O119" s="101">
        <v>60</v>
      </c>
      <c r="P119" s="101">
        <v>60</v>
      </c>
      <c r="Q119" s="101">
        <v>0</v>
      </c>
      <c r="R119" s="101">
        <v>1300</v>
      </c>
    </row>
    <row r="120">
      <c r="L120" s="98" t="s">
        <v>67061</v>
      </c>
      <c r="M120" s="98" t="s">
        <v>67062</v>
      </c>
      <c r="N120" s="98" t="s">
        <v>67063</v>
      </c>
      <c r="O120" s="101">
        <v>20</v>
      </c>
      <c r="P120" s="101">
        <v>20</v>
      </c>
    </row>
    <row r="121">
      <c r="L121" s="98" t="s">
        <v>67064</v>
      </c>
      <c r="M121" s="98" t="s">
        <v>67065</v>
      </c>
      <c r="N121" s="98" t="s">
        <v>67066</v>
      </c>
      <c r="O121" s="101">
        <v>1320</v>
      </c>
      <c r="P121" s="101">
        <v>1320</v>
      </c>
    </row>
    <row r="122">
      <c r="K122" s="96" t="s">
        <v>67067</v>
      </c>
      <c r="O122" s="85">
        <f>SUM(O119:O121)</f>
      </c>
      <c r="P122" s="85">
        <f>SUM(P119:P121)</f>
      </c>
    </row>
    <row r="123">
      <c r="A123" s="98" t="s">
        <v>67068</v>
      </c>
      <c r="B123" s="98" t="s">
        <v>67069</v>
      </c>
      <c r="C123" s="100">
        <v>667</v>
      </c>
      <c r="D123" s="98" t="s">
        <v>67070</v>
      </c>
      <c r="E123" s="98" t="s">
        <v>67071</v>
      </c>
      <c r="F123" s="104">
        <v>41000</v>
      </c>
      <c r="G123" s="104">
        <v>45748</v>
      </c>
      <c r="H123" s="104">
        <v>46112</v>
      </c>
      <c r="J123" s="101">
        <v>1235</v>
      </c>
      <c r="K123" s="98" t="s">
        <v>67072</v>
      </c>
      <c r="L123" s="98" t="s">
        <v>67073</v>
      </c>
      <c r="M123" s="98" t="s">
        <v>67074</v>
      </c>
      <c r="N123" s="98" t="s">
        <v>67075</v>
      </c>
      <c r="O123" s="101">
        <v>60</v>
      </c>
      <c r="P123" s="101">
        <v>0</v>
      </c>
      <c r="Q123" s="101">
        <v>0</v>
      </c>
      <c r="R123" s="101">
        <v>875</v>
      </c>
    </row>
    <row r="124">
      <c r="L124" s="98" t="s">
        <v>67076</v>
      </c>
      <c r="M124" s="98" t="s">
        <v>67077</v>
      </c>
      <c r="N124" s="98" t="s">
        <v>67078</v>
      </c>
      <c r="O124" s="101">
        <v>20</v>
      </c>
      <c r="P124" s="101">
        <v>80</v>
      </c>
    </row>
    <row r="125">
      <c r="L125" s="98" t="s">
        <v>67079</v>
      </c>
      <c r="M125" s="98" t="s">
        <v>67080</v>
      </c>
      <c r="N125" s="98" t="s">
        <v>67081</v>
      </c>
      <c r="O125" s="101">
        <v>1050</v>
      </c>
      <c r="P125" s="101">
        <v>1050</v>
      </c>
    </row>
    <row r="126">
      <c r="K126" s="96" t="s">
        <v>67082</v>
      </c>
      <c r="O126" s="85">
        <f>SUM(O123:O125)</f>
      </c>
      <c r="P126" s="85">
        <f>SUM(P123:P125)</f>
      </c>
    </row>
    <row r="127">
      <c r="A127" s="98" t="s">
        <v>67083</v>
      </c>
      <c r="B127" s="98" t="s">
        <v>67084</v>
      </c>
      <c r="C127" s="100">
        <v>667</v>
      </c>
      <c r="D127" s="98" t="s">
        <v>67085</v>
      </c>
      <c r="E127" s="98" t="s">
        <v>67086</v>
      </c>
      <c r="F127" s="104">
        <v>45049</v>
      </c>
      <c r="G127" s="104">
        <v>45444</v>
      </c>
      <c r="H127" s="104">
        <v>45808</v>
      </c>
      <c r="J127" s="101">
        <v>1235</v>
      </c>
      <c r="K127" s="98" t="s">
        <v>67087</v>
      </c>
      <c r="L127" s="98" t="s">
        <v>67088</v>
      </c>
      <c r="M127" s="98" t="s">
        <v>67089</v>
      </c>
      <c r="N127" s="98" t="s">
        <v>67090</v>
      </c>
      <c r="O127" s="101">
        <v>20</v>
      </c>
      <c r="P127" s="101">
        <v>60</v>
      </c>
      <c r="Q127" s="101">
        <v>0</v>
      </c>
      <c r="R127" s="101">
        <v>1185</v>
      </c>
    </row>
    <row r="128">
      <c r="L128" s="98" t="s">
        <v>67091</v>
      </c>
      <c r="M128" s="98" t="s">
        <v>67092</v>
      </c>
      <c r="N128" s="98" t="s">
        <v>67093</v>
      </c>
      <c r="O128" s="101">
        <v>60</v>
      </c>
      <c r="P128" s="101">
        <v>20</v>
      </c>
    </row>
    <row r="129">
      <c r="L129" s="98" t="s">
        <v>67094</v>
      </c>
      <c r="M129" s="98" t="s">
        <v>67095</v>
      </c>
      <c r="N129" s="98" t="s">
        <v>67096</v>
      </c>
      <c r="O129" s="101">
        <v>1155</v>
      </c>
      <c r="P129" s="101">
        <v>1155</v>
      </c>
    </row>
    <row r="130">
      <c r="K130" s="96" t="s">
        <v>67097</v>
      </c>
      <c r="O130" s="85">
        <f>SUM(O127:O129)</f>
      </c>
      <c r="P130" s="85">
        <f>SUM(P127:P129)</f>
      </c>
    </row>
    <row r="131">
      <c r="A131" s="98" t="s">
        <v>67098</v>
      </c>
      <c r="B131" s="98" t="s">
        <v>67099</v>
      </c>
      <c r="C131" s="100">
        <v>810</v>
      </c>
      <c r="D131" s="98" t="s">
        <v>67100</v>
      </c>
      <c r="E131" s="98" t="s">
        <v>67101</v>
      </c>
      <c r="F131" s="104">
        <v>45512</v>
      </c>
      <c r="G131" s="104">
        <v>45512</v>
      </c>
      <c r="H131" s="104">
        <v>45900</v>
      </c>
      <c r="J131" s="101">
        <v>1410</v>
      </c>
      <c r="K131" s="98" t="s">
        <v>67102</v>
      </c>
      <c r="L131" s="98" t="s">
        <v>67103</v>
      </c>
      <c r="M131" s="98" t="s">
        <v>67104</v>
      </c>
      <c r="N131" s="98" t="s">
        <v>67105</v>
      </c>
      <c r="O131" s="101">
        <v>60</v>
      </c>
      <c r="P131" s="101">
        <v>80</v>
      </c>
      <c r="Q131" s="101">
        <v>0</v>
      </c>
      <c r="R131" s="101">
        <v>1410</v>
      </c>
    </row>
    <row r="132">
      <c r="L132" s="98" t="s">
        <v>67106</v>
      </c>
      <c r="M132" s="98" t="s">
        <v>67107</v>
      </c>
      <c r="N132" s="98" t="s">
        <v>67108</v>
      </c>
      <c r="O132" s="101">
        <v>20</v>
      </c>
      <c r="P132" s="101">
        <v>0</v>
      </c>
    </row>
    <row r="133">
      <c r="L133" s="98" t="s">
        <v>67109</v>
      </c>
      <c r="M133" s="98" t="s">
        <v>67110</v>
      </c>
      <c r="N133" s="98" t="s">
        <v>67111</v>
      </c>
      <c r="O133" s="101">
        <v>1330</v>
      </c>
      <c r="P133" s="101">
        <v>1330</v>
      </c>
    </row>
    <row r="134">
      <c r="K134" s="96" t="s">
        <v>67112</v>
      </c>
      <c r="O134" s="85">
        <f>SUM(O131:O133)</f>
      </c>
      <c r="P134" s="85">
        <f>SUM(P131:P133)</f>
      </c>
    </row>
    <row r="135">
      <c r="A135" s="98" t="s">
        <v>67113</v>
      </c>
      <c r="B135" s="98" t="s">
        <v>67114</v>
      </c>
      <c r="C135" s="100">
        <v>810</v>
      </c>
      <c r="D135" s="98" t="s">
        <v>67115</v>
      </c>
      <c r="E135" s="98" t="s">
        <v>67116</v>
      </c>
      <c r="F135" s="104">
        <v>44519</v>
      </c>
      <c r="G135" s="104">
        <v>45627</v>
      </c>
      <c r="H135" s="104">
        <v>45991</v>
      </c>
      <c r="J135" s="101">
        <v>1410</v>
      </c>
      <c r="K135" s="98" t="s">
        <v>67117</v>
      </c>
      <c r="L135" s="98" t="s">
        <v>67118</v>
      </c>
      <c r="M135" s="98" t="s">
        <v>67119</v>
      </c>
      <c r="N135" s="98" t="s">
        <v>67120</v>
      </c>
      <c r="O135" s="101">
        <v>60</v>
      </c>
      <c r="P135" s="101">
        <v>80</v>
      </c>
      <c r="Q135" s="101">
        <v>0</v>
      </c>
      <c r="R135" s="101">
        <v>1300</v>
      </c>
    </row>
    <row r="136">
      <c r="L136" s="98" t="s">
        <v>67121</v>
      </c>
      <c r="M136" s="98" t="s">
        <v>67122</v>
      </c>
      <c r="N136" s="98" t="s">
        <v>67123</v>
      </c>
      <c r="O136" s="101">
        <v>20</v>
      </c>
      <c r="P136" s="101">
        <v>0</v>
      </c>
    </row>
    <row r="137">
      <c r="L137" s="98" t="s">
        <v>67124</v>
      </c>
      <c r="M137" s="98" t="s">
        <v>67125</v>
      </c>
      <c r="N137" s="98" t="s">
        <v>67126</v>
      </c>
      <c r="O137" s="101">
        <v>1320</v>
      </c>
      <c r="P137" s="101">
        <v>1320</v>
      </c>
    </row>
    <row r="138">
      <c r="K138" s="96" t="s">
        <v>67127</v>
      </c>
      <c r="O138" s="85">
        <f>SUM(O135:O137)</f>
      </c>
      <c r="P138" s="85">
        <f>SUM(P135:P137)</f>
      </c>
    </row>
    <row r="139">
      <c r="A139" s="98" t="s">
        <v>67128</v>
      </c>
      <c r="B139" s="98" t="s">
        <v>67129</v>
      </c>
      <c r="C139" s="100">
        <v>667</v>
      </c>
      <c r="D139" s="98" t="s">
        <v>67130</v>
      </c>
      <c r="E139" s="98" t="s">
        <v>67131</v>
      </c>
      <c r="F139" s="104">
        <v>41228</v>
      </c>
      <c r="G139" s="104">
        <v>45536</v>
      </c>
      <c r="H139" s="104">
        <v>45900</v>
      </c>
      <c r="J139" s="101">
        <v>1235</v>
      </c>
      <c r="K139" s="98" t="s">
        <v>67132</v>
      </c>
      <c r="L139" s="98" t="s">
        <v>67133</v>
      </c>
      <c r="M139" s="98" t="s">
        <v>67134</v>
      </c>
      <c r="N139" s="98" t="s">
        <v>67135</v>
      </c>
      <c r="O139" s="101">
        <v>20</v>
      </c>
      <c r="P139" s="101">
        <v>0</v>
      </c>
      <c r="Q139" s="101">
        <v>0</v>
      </c>
      <c r="R139" s="101">
        <v>875</v>
      </c>
    </row>
    <row r="140">
      <c r="L140" s="98" t="s">
        <v>67136</v>
      </c>
      <c r="M140" s="98" t="s">
        <v>67137</v>
      </c>
      <c r="N140" s="98" t="s">
        <v>67138</v>
      </c>
      <c r="O140" s="101">
        <v>60</v>
      </c>
      <c r="P140" s="101">
        <v>80</v>
      </c>
    </row>
    <row r="141">
      <c r="L141" s="98" t="s">
        <v>67139</v>
      </c>
      <c r="M141" s="98" t="s">
        <v>67140</v>
      </c>
      <c r="N141" s="98" t="s">
        <v>67141</v>
      </c>
      <c r="O141" s="101">
        <v>1020</v>
      </c>
      <c r="P141" s="101">
        <v>1020</v>
      </c>
    </row>
    <row r="142">
      <c r="K142" s="96" t="s">
        <v>67142</v>
      </c>
      <c r="O142" s="85">
        <f>SUM(O139:O141)</f>
      </c>
      <c r="P142" s="85">
        <f>SUM(P139:P141)</f>
      </c>
    </row>
    <row r="143">
      <c r="A143" s="98" t="s">
        <v>67143</v>
      </c>
      <c r="B143" s="98" t="s">
        <v>67144</v>
      </c>
      <c r="C143" s="100">
        <v>667</v>
      </c>
      <c r="D143" s="98" t="s">
        <v>67145</v>
      </c>
      <c r="E143" s="98" t="s">
        <v>67146</v>
      </c>
      <c r="F143" s="104">
        <v>43070</v>
      </c>
      <c r="G143" s="104">
        <v>45627</v>
      </c>
      <c r="H143" s="104">
        <v>45991</v>
      </c>
      <c r="J143" s="101">
        <v>1235</v>
      </c>
      <c r="K143" s="98" t="s">
        <v>67147</v>
      </c>
      <c r="L143" s="98" t="s">
        <v>67148</v>
      </c>
      <c r="M143" s="98" t="s">
        <v>67149</v>
      </c>
      <c r="N143" s="98" t="s">
        <v>67150</v>
      </c>
      <c r="O143" s="101">
        <v>60</v>
      </c>
      <c r="P143" s="101">
        <v>80</v>
      </c>
      <c r="Q143" s="101">
        <v>0</v>
      </c>
      <c r="R143" s="101">
        <v>880</v>
      </c>
    </row>
    <row r="144">
      <c r="L144" s="98" t="s">
        <v>67151</v>
      </c>
      <c r="M144" s="98" t="s">
        <v>67152</v>
      </c>
      <c r="N144" s="98" t="s">
        <v>67153</v>
      </c>
      <c r="O144" s="101">
        <v>20</v>
      </c>
      <c r="P144" s="101">
        <v>0</v>
      </c>
    </row>
    <row r="145">
      <c r="L145" s="98" t="s">
        <v>67154</v>
      </c>
      <c r="M145" s="98" t="s">
        <v>67155</v>
      </c>
      <c r="N145" s="98" t="s">
        <v>67156</v>
      </c>
      <c r="O145" s="101">
        <v>1050</v>
      </c>
      <c r="P145" s="101">
        <v>1050</v>
      </c>
    </row>
    <row r="146">
      <c r="K146" s="96" t="s">
        <v>67157</v>
      </c>
      <c r="O146" s="85">
        <f>SUM(O143:O145)</f>
      </c>
      <c r="P146" s="85">
        <f>SUM(P143:P145)</f>
      </c>
    </row>
    <row r="147">
      <c r="A147" s="98" t="s">
        <v>67158</v>
      </c>
      <c r="B147" s="98" t="s">
        <v>67159</v>
      </c>
      <c r="C147" s="100">
        <v>810</v>
      </c>
      <c r="D147" s="98" t="s">
        <v>67160</v>
      </c>
      <c r="E147" s="98" t="s">
        <v>67161</v>
      </c>
      <c r="F147" s="104">
        <v>34425</v>
      </c>
      <c r="G147" s="104">
        <v>45748</v>
      </c>
      <c r="H147" s="104">
        <v>46112</v>
      </c>
      <c r="J147" s="101">
        <v>1410</v>
      </c>
      <c r="K147" s="98" t="s">
        <v>67162</v>
      </c>
      <c r="L147" s="98" t="s">
        <v>67163</v>
      </c>
      <c r="M147" s="98" t="s">
        <v>67164</v>
      </c>
      <c r="N147" s="98" t="s">
        <v>67165</v>
      </c>
      <c r="O147" s="101">
        <v>60</v>
      </c>
      <c r="P147" s="101">
        <v>20</v>
      </c>
      <c r="Q147" s="101">
        <v>0</v>
      </c>
      <c r="R147" s="101">
        <v>910</v>
      </c>
    </row>
    <row r="148">
      <c r="L148" s="98" t="s">
        <v>67166</v>
      </c>
      <c r="M148" s="98" t="s">
        <v>67167</v>
      </c>
      <c r="N148" s="98" t="s">
        <v>67168</v>
      </c>
      <c r="O148" s="101">
        <v>20</v>
      </c>
      <c r="P148" s="101">
        <v>60</v>
      </c>
    </row>
    <row r="149">
      <c r="L149" s="98" t="s">
        <v>67169</v>
      </c>
      <c r="M149" s="98" t="s">
        <v>67170</v>
      </c>
      <c r="N149" s="98" t="s">
        <v>67171</v>
      </c>
      <c r="O149" s="101">
        <v>1095</v>
      </c>
      <c r="P149" s="101">
        <v>1095</v>
      </c>
    </row>
    <row r="150">
      <c r="K150" s="96" t="s">
        <v>67172</v>
      </c>
      <c r="O150" s="85">
        <f>SUM(O147:O149)</f>
      </c>
      <c r="P150" s="85">
        <f>SUM(P147:P149)</f>
      </c>
    </row>
    <row r="151">
      <c r="A151" s="98" t="s">
        <v>67173</v>
      </c>
      <c r="B151" s="98" t="s">
        <v>67174</v>
      </c>
      <c r="C151" s="100">
        <v>810</v>
      </c>
      <c r="D151" s="98" t="s">
        <v>67175</v>
      </c>
      <c r="E151" s="98" t="s">
        <v>67176</v>
      </c>
      <c r="F151" s="104">
        <v>43745</v>
      </c>
      <c r="G151" s="104">
        <v>45597</v>
      </c>
      <c r="H151" s="104">
        <v>45961</v>
      </c>
      <c r="J151" s="101">
        <v>1410</v>
      </c>
      <c r="K151" s="98" t="s">
        <v>67177</v>
      </c>
      <c r="L151" s="98" t="s">
        <v>67178</v>
      </c>
      <c r="M151" s="98" t="s">
        <v>67179</v>
      </c>
      <c r="N151" s="98" t="s">
        <v>67180</v>
      </c>
      <c r="O151" s="101">
        <v>60</v>
      </c>
      <c r="P151" s="101">
        <v>0</v>
      </c>
      <c r="Q151" s="101">
        <v>0</v>
      </c>
      <c r="R151" s="101">
        <v>1210</v>
      </c>
    </row>
    <row r="152">
      <c r="L152" s="98" t="s">
        <v>67181</v>
      </c>
      <c r="M152" s="98" t="s">
        <v>67182</v>
      </c>
      <c r="N152" s="98" t="s">
        <v>67183</v>
      </c>
      <c r="O152" s="101">
        <v>20</v>
      </c>
      <c r="P152" s="101">
        <v>80</v>
      </c>
    </row>
    <row r="153">
      <c r="L153" s="98" t="s">
        <v>67184</v>
      </c>
      <c r="M153" s="98" t="s">
        <v>67185</v>
      </c>
      <c r="N153" s="98" t="s">
        <v>67186</v>
      </c>
      <c r="O153" s="101">
        <v>1300</v>
      </c>
      <c r="P153" s="101">
        <v>1300</v>
      </c>
    </row>
    <row r="154">
      <c r="K154" s="96" t="s">
        <v>67187</v>
      </c>
      <c r="O154" s="85">
        <f>SUM(O151:O153)</f>
      </c>
      <c r="P154" s="85">
        <f>SUM(P151:P153)</f>
      </c>
    </row>
    <row r="155">
      <c r="A155" s="98" t="s">
        <v>67188</v>
      </c>
      <c r="B155" s="98" t="s">
        <v>67189</v>
      </c>
      <c r="C155" s="100">
        <v>667</v>
      </c>
      <c r="D155" s="98" t="s">
        <v>67190</v>
      </c>
      <c r="E155" s="98" t="s">
        <v>67191</v>
      </c>
      <c r="F155" s="104">
        <v>42559</v>
      </c>
      <c r="G155" s="104">
        <v>45505</v>
      </c>
      <c r="H155" s="104">
        <v>45869</v>
      </c>
      <c r="J155" s="101">
        <v>1235</v>
      </c>
      <c r="K155" s="98" t="s">
        <v>67192</v>
      </c>
      <c r="L155" s="98" t="s">
        <v>67193</v>
      </c>
      <c r="M155" s="98" t="s">
        <v>67194</v>
      </c>
      <c r="N155" s="98" t="s">
        <v>67195</v>
      </c>
      <c r="O155" s="101">
        <v>60</v>
      </c>
      <c r="P155" s="101">
        <v>80</v>
      </c>
      <c r="Q155" s="101">
        <v>0</v>
      </c>
      <c r="R155" s="101">
        <v>875</v>
      </c>
    </row>
    <row r="156">
      <c r="L156" s="98" t="s">
        <v>67196</v>
      </c>
      <c r="M156" s="98" t="s">
        <v>67197</v>
      </c>
      <c r="N156" s="98" t="s">
        <v>67198</v>
      </c>
      <c r="O156" s="101">
        <v>20</v>
      </c>
      <c r="P156" s="101">
        <v>0</v>
      </c>
    </row>
    <row r="157">
      <c r="L157" s="98" t="s">
        <v>67199</v>
      </c>
      <c r="M157" s="98" t="s">
        <v>67200</v>
      </c>
      <c r="N157" s="98" t="s">
        <v>67201</v>
      </c>
      <c r="O157" s="101">
        <v>1030</v>
      </c>
      <c r="P157" s="101">
        <v>1030</v>
      </c>
    </row>
    <row r="158">
      <c r="K158" s="96" t="s">
        <v>67202</v>
      </c>
      <c r="O158" s="85">
        <f>SUM(O155:O157)</f>
      </c>
      <c r="P158" s="85">
        <f>SUM(P155:P157)</f>
      </c>
    </row>
    <row r="159">
      <c r="A159" s="98" t="s">
        <v>67203</v>
      </c>
      <c r="B159" s="98" t="s">
        <v>67204</v>
      </c>
      <c r="C159" s="100">
        <v>667</v>
      </c>
      <c r="D159" s="98" t="s">
        <v>67205</v>
      </c>
      <c r="E159" s="98" t="s">
        <v>67206</v>
      </c>
      <c r="F159" s="104">
        <v>45696</v>
      </c>
      <c r="G159" s="104">
        <v>45696</v>
      </c>
      <c r="H159" s="104">
        <v>46060</v>
      </c>
      <c r="J159" s="101">
        <v>1335</v>
      </c>
      <c r="K159" s="98" t="s">
        <v>67207</v>
      </c>
      <c r="L159" s="98" t="s">
        <v>67208</v>
      </c>
      <c r="M159" s="98" t="s">
        <v>67209</v>
      </c>
      <c r="N159" s="98" t="s">
        <v>67210</v>
      </c>
      <c r="O159" s="101">
        <v>20</v>
      </c>
      <c r="P159" s="101">
        <v>0</v>
      </c>
      <c r="Q159" s="101">
        <v>0</v>
      </c>
      <c r="R159" s="101">
        <v>1335</v>
      </c>
    </row>
    <row r="160">
      <c r="L160" s="98" t="s">
        <v>67211</v>
      </c>
      <c r="M160" s="98" t="s">
        <v>67212</v>
      </c>
      <c r="N160" s="98" t="s">
        <v>67213</v>
      </c>
      <c r="O160" s="101">
        <v>60</v>
      </c>
      <c r="P160" s="101">
        <v>80</v>
      </c>
    </row>
    <row r="161">
      <c r="L161" s="98" t="s">
        <v>67214</v>
      </c>
      <c r="M161" s="98" t="s">
        <v>67215</v>
      </c>
      <c r="N161" s="98" t="s">
        <v>67216</v>
      </c>
      <c r="O161" s="101">
        <v>1255</v>
      </c>
      <c r="P161" s="101">
        <v>1255</v>
      </c>
    </row>
    <row r="162">
      <c r="K162" s="96" t="s">
        <v>67217</v>
      </c>
      <c r="O162" s="85">
        <f>SUM(O159:O161)</f>
      </c>
      <c r="P162" s="85">
        <f>SUM(P159:P161)</f>
      </c>
    </row>
    <row r="163">
      <c r="A163" s="98" t="s">
        <v>67218</v>
      </c>
      <c r="B163" s="98" t="s">
        <v>67219</v>
      </c>
      <c r="C163" s="100">
        <v>810</v>
      </c>
      <c r="D163" s="98" t="s">
        <v>67220</v>
      </c>
      <c r="E163" s="98" t="s">
        <v>67221</v>
      </c>
      <c r="F163" s="104">
        <v>44378</v>
      </c>
      <c r="G163" s="104">
        <v>45474</v>
      </c>
      <c r="H163" s="104">
        <v>45838</v>
      </c>
      <c r="J163" s="101">
        <v>1410</v>
      </c>
      <c r="K163" s="98" t="s">
        <v>67222</v>
      </c>
      <c r="L163" s="98" t="s">
        <v>67223</v>
      </c>
      <c r="M163" s="98" t="s">
        <v>67224</v>
      </c>
      <c r="N163" s="98" t="s">
        <v>67225</v>
      </c>
      <c r="O163" s="101">
        <v>20</v>
      </c>
      <c r="P163" s="101">
        <v>20</v>
      </c>
      <c r="Q163" s="101">
        <v>0</v>
      </c>
      <c r="R163" s="101">
        <v>1250</v>
      </c>
    </row>
    <row r="164">
      <c r="L164" s="98" t="s">
        <v>67226</v>
      </c>
      <c r="M164" s="98" t="s">
        <v>67227</v>
      </c>
      <c r="N164" s="98" t="s">
        <v>67228</v>
      </c>
      <c r="O164" s="101">
        <v>60</v>
      </c>
      <c r="P164" s="101">
        <v>60</v>
      </c>
    </row>
    <row r="165">
      <c r="L165" s="98" t="s">
        <v>67229</v>
      </c>
      <c r="M165" s="98" t="s">
        <v>67230</v>
      </c>
      <c r="N165" s="98" t="s">
        <v>67231</v>
      </c>
      <c r="O165" s="101">
        <v>1280</v>
      </c>
      <c r="P165" s="101">
        <v>1280</v>
      </c>
    </row>
    <row r="166">
      <c r="K166" s="96" t="s">
        <v>67232</v>
      </c>
      <c r="O166" s="85">
        <f>SUM(O163:O165)</f>
      </c>
      <c r="P166" s="85">
        <f>SUM(P163:P165)</f>
      </c>
    </row>
    <row r="167">
      <c r="A167" s="98" t="s">
        <v>67233</v>
      </c>
      <c r="B167" s="98" t="s">
        <v>67234</v>
      </c>
      <c r="C167" s="100">
        <v>810</v>
      </c>
      <c r="D167" s="98" t="s">
        <v>67235</v>
      </c>
      <c r="E167" s="98" t="s">
        <v>67236</v>
      </c>
      <c r="F167" s="104">
        <v>40026</v>
      </c>
      <c r="G167" s="104">
        <v>45505</v>
      </c>
      <c r="H167" s="104">
        <v>45869</v>
      </c>
      <c r="J167" s="101">
        <v>1410</v>
      </c>
      <c r="K167" s="98" t="s">
        <v>67237</v>
      </c>
      <c r="L167" s="98" t="s">
        <v>67238</v>
      </c>
      <c r="M167" s="98" t="s">
        <v>67239</v>
      </c>
      <c r="N167" s="98" t="s">
        <v>67240</v>
      </c>
      <c r="O167" s="101">
        <v>20</v>
      </c>
      <c r="P167" s="101">
        <v>20</v>
      </c>
      <c r="Q167" s="101">
        <v>0</v>
      </c>
      <c r="R167" s="101">
        <v>955</v>
      </c>
    </row>
    <row r="168">
      <c r="L168" s="98" t="s">
        <v>67241</v>
      </c>
      <c r="M168" s="98" t="s">
        <v>67242</v>
      </c>
      <c r="N168" s="98" t="s">
        <v>67243</v>
      </c>
      <c r="O168" s="101">
        <v>60</v>
      </c>
      <c r="P168" s="101">
        <v>60</v>
      </c>
    </row>
    <row r="169">
      <c r="L169" s="98" t="s">
        <v>67244</v>
      </c>
      <c r="M169" s="98" t="s">
        <v>67245</v>
      </c>
      <c r="N169" s="98" t="s">
        <v>67246</v>
      </c>
      <c r="O169" s="101">
        <v>1145</v>
      </c>
      <c r="P169" s="101">
        <v>1145</v>
      </c>
    </row>
    <row r="170">
      <c r="K170" s="96" t="s">
        <v>67247</v>
      </c>
      <c r="O170" s="85">
        <f>SUM(O167:O169)</f>
      </c>
      <c r="P170" s="85">
        <f>SUM(P167:P169)</f>
      </c>
    </row>
    <row r="171">
      <c r="A171" s="98" t="s">
        <v>67248</v>
      </c>
      <c r="B171" s="98" t="s">
        <v>67249</v>
      </c>
      <c r="C171" s="100">
        <v>667</v>
      </c>
      <c r="D171" s="98" t="s">
        <v>67250</v>
      </c>
      <c r="E171" s="98" t="s">
        <v>67251</v>
      </c>
      <c r="F171" s="104">
        <v>40193</v>
      </c>
      <c r="G171" s="104">
        <v>45689</v>
      </c>
      <c r="H171" s="104">
        <v>46053</v>
      </c>
      <c r="J171" s="101">
        <v>1235</v>
      </c>
      <c r="K171" s="98" t="s">
        <v>67252</v>
      </c>
      <c r="L171" s="98" t="s">
        <v>67253</v>
      </c>
      <c r="M171" s="98" t="s">
        <v>67254</v>
      </c>
      <c r="N171" s="98" t="s">
        <v>67255</v>
      </c>
      <c r="O171" s="101">
        <v>20</v>
      </c>
      <c r="P171" s="101">
        <v>20</v>
      </c>
      <c r="Q171" s="101">
        <v>0</v>
      </c>
      <c r="R171" s="101">
        <v>875</v>
      </c>
    </row>
    <row r="172">
      <c r="L172" s="98" t="s">
        <v>67256</v>
      </c>
      <c r="M172" s="98" t="s">
        <v>67257</v>
      </c>
      <c r="N172" s="98" t="s">
        <v>67258</v>
      </c>
      <c r="O172" s="101">
        <v>60</v>
      </c>
      <c r="P172" s="101">
        <v>60</v>
      </c>
    </row>
    <row r="173">
      <c r="L173" s="98" t="s">
        <v>67259</v>
      </c>
      <c r="M173" s="98" t="s">
        <v>67260</v>
      </c>
      <c r="N173" s="98" t="s">
        <v>67261</v>
      </c>
      <c r="O173" s="101">
        <v>1050</v>
      </c>
      <c r="P173" s="101">
        <v>1050</v>
      </c>
    </row>
    <row r="174">
      <c r="K174" s="96" t="s">
        <v>67262</v>
      </c>
      <c r="O174" s="85">
        <f>SUM(O171:O173)</f>
      </c>
      <c r="P174" s="85">
        <f>SUM(P171:P173)</f>
      </c>
    </row>
    <row r="175">
      <c r="A175" s="98" t="s">
        <v>67263</v>
      </c>
      <c r="B175" s="98" t="s">
        <v>67264</v>
      </c>
      <c r="C175" s="100">
        <v>667</v>
      </c>
      <c r="D175" s="98" t="s">
        <v>67265</v>
      </c>
      <c r="E175" s="98" t="s">
        <v>67266</v>
      </c>
      <c r="F175" s="104">
        <v>37043</v>
      </c>
      <c r="G175" s="104">
        <v>45444</v>
      </c>
      <c r="H175" s="104">
        <v>45808</v>
      </c>
      <c r="J175" s="101">
        <v>1235</v>
      </c>
      <c r="K175" s="98" t="s">
        <v>67267</v>
      </c>
      <c r="L175" s="98" t="s">
        <v>67268</v>
      </c>
      <c r="M175" s="98" t="s">
        <v>67269</v>
      </c>
      <c r="N175" s="98" t="s">
        <v>67270</v>
      </c>
      <c r="O175" s="101">
        <v>60</v>
      </c>
      <c r="P175" s="101">
        <v>0</v>
      </c>
      <c r="Q175" s="101">
        <v>0</v>
      </c>
      <c r="R175" s="101">
        <v>835</v>
      </c>
    </row>
    <row r="176">
      <c r="L176" s="98" t="s">
        <v>67271</v>
      </c>
      <c r="M176" s="98" t="s">
        <v>67272</v>
      </c>
      <c r="N176" s="98" t="s">
        <v>67273</v>
      </c>
      <c r="O176" s="101">
        <v>20</v>
      </c>
      <c r="P176" s="101">
        <v>80</v>
      </c>
    </row>
    <row r="177">
      <c r="L177" s="98" t="s">
        <v>67274</v>
      </c>
      <c r="M177" s="98" t="s">
        <v>67275</v>
      </c>
      <c r="N177" s="98" t="s">
        <v>67276</v>
      </c>
      <c r="O177" s="101">
        <v>1000</v>
      </c>
      <c r="P177" s="101">
        <v>1000</v>
      </c>
    </row>
    <row r="178">
      <c r="K178" s="96" t="s">
        <v>67277</v>
      </c>
      <c r="O178" s="85">
        <f>SUM(O175:O177)</f>
      </c>
      <c r="P178" s="85">
        <f>SUM(P175:P177)</f>
      </c>
    </row>
    <row r="179">
      <c r="A179" s="98" t="s">
        <v>67278</v>
      </c>
      <c r="B179" s="98" t="s">
        <v>67279</v>
      </c>
      <c r="C179" s="100">
        <v>810</v>
      </c>
      <c r="D179" s="98" t="s">
        <v>67280</v>
      </c>
      <c r="E179" s="98" t="s">
        <v>67281</v>
      </c>
      <c r="F179" s="104">
        <v>42809</v>
      </c>
      <c r="G179" s="104">
        <v>45748</v>
      </c>
      <c r="H179" s="104">
        <v>46112</v>
      </c>
      <c r="J179" s="101">
        <v>1410</v>
      </c>
      <c r="K179" s="98" t="s">
        <v>67282</v>
      </c>
      <c r="L179" s="98" t="s">
        <v>67283</v>
      </c>
      <c r="M179" s="98" t="s">
        <v>67284</v>
      </c>
      <c r="N179" s="98" t="s">
        <v>67285</v>
      </c>
      <c r="O179" s="101">
        <v>60</v>
      </c>
      <c r="P179" s="101">
        <v>20</v>
      </c>
      <c r="Q179" s="101">
        <v>0</v>
      </c>
      <c r="R179" s="101">
        <v>1020</v>
      </c>
    </row>
    <row r="180">
      <c r="L180" s="98" t="s">
        <v>67286</v>
      </c>
      <c r="M180" s="98" t="s">
        <v>67287</v>
      </c>
      <c r="N180" s="98" t="s">
        <v>67288</v>
      </c>
      <c r="O180" s="101">
        <v>20</v>
      </c>
      <c r="P180" s="101">
        <v>60</v>
      </c>
    </row>
    <row r="181">
      <c r="L181" s="98" t="s">
        <v>67289</v>
      </c>
      <c r="M181" s="98" t="s">
        <v>67290</v>
      </c>
      <c r="N181" s="98" t="s">
        <v>67291</v>
      </c>
      <c r="O181" s="101">
        <v>1210</v>
      </c>
      <c r="P181" s="101">
        <v>1210</v>
      </c>
    </row>
    <row r="182">
      <c r="K182" s="96" t="s">
        <v>67292</v>
      </c>
      <c r="O182" s="85">
        <f>SUM(O179:O181)</f>
      </c>
      <c r="P182" s="85">
        <f>SUM(P179:P181)</f>
      </c>
    </row>
    <row r="183">
      <c r="A183" s="98" t="s">
        <v>67293</v>
      </c>
      <c r="B183" s="98" t="s">
        <v>67294</v>
      </c>
      <c r="C183" s="100">
        <v>810</v>
      </c>
      <c r="D183" s="98" t="s">
        <v>67295</v>
      </c>
      <c r="E183" s="98" t="s">
        <v>67296</v>
      </c>
      <c r="F183" s="104">
        <v>45207</v>
      </c>
      <c r="G183" s="104">
        <v>45597</v>
      </c>
      <c r="H183" s="104">
        <v>45961</v>
      </c>
      <c r="J183" s="101">
        <v>1370</v>
      </c>
      <c r="K183" s="98" t="s">
        <v>67297</v>
      </c>
      <c r="L183" s="98" t="s">
        <v>67298</v>
      </c>
      <c r="M183" s="98" t="s">
        <v>67299</v>
      </c>
      <c r="N183" s="98" t="s">
        <v>67300</v>
      </c>
      <c r="O183" s="101">
        <v>40</v>
      </c>
      <c r="P183" s="101">
        <v>40</v>
      </c>
      <c r="Q183" s="101">
        <v>0</v>
      </c>
      <c r="R183" s="101">
        <v>1320</v>
      </c>
    </row>
    <row r="184">
      <c r="L184" s="98" t="s">
        <v>67301</v>
      </c>
      <c r="M184" s="98" t="s">
        <v>67302</v>
      </c>
      <c r="N184" s="98" t="s">
        <v>67303</v>
      </c>
      <c r="O184" s="101">
        <v>1330</v>
      </c>
      <c r="P184" s="101">
        <v>1330</v>
      </c>
    </row>
    <row r="185">
      <c r="K185" s="96" t="s">
        <v>67304</v>
      </c>
      <c r="O185" s="85">
        <f>SUM(O183:O184)</f>
      </c>
      <c r="P185" s="85">
        <f>SUM(P183:P184)</f>
      </c>
    </row>
    <row r="186">
      <c r="A186" s="98" t="s">
        <v>67305</v>
      </c>
      <c r="B186" s="98" t="s">
        <v>67306</v>
      </c>
      <c r="C186" s="100">
        <v>667</v>
      </c>
      <c r="D186" s="98" t="s">
        <v>67307</v>
      </c>
      <c r="E186" s="98" t="s">
        <v>67308</v>
      </c>
      <c r="F186" s="104">
        <v>35490</v>
      </c>
      <c r="G186" s="104">
        <v>45717</v>
      </c>
      <c r="H186" s="104">
        <v>46081</v>
      </c>
      <c r="J186" s="101">
        <v>1195</v>
      </c>
      <c r="K186" s="98" t="s">
        <v>67309</v>
      </c>
      <c r="L186" s="98" t="s">
        <v>67310</v>
      </c>
      <c r="M186" s="98" t="s">
        <v>67311</v>
      </c>
      <c r="N186" s="98" t="s">
        <v>67312</v>
      </c>
      <c r="O186" s="101">
        <v>40</v>
      </c>
      <c r="P186" s="101">
        <v>40</v>
      </c>
      <c r="Q186" s="101">
        <v>0</v>
      </c>
      <c r="R186" s="101">
        <v>865</v>
      </c>
    </row>
    <row r="187">
      <c r="L187" s="98" t="s">
        <v>67313</v>
      </c>
      <c r="M187" s="98" t="s">
        <v>67314</v>
      </c>
      <c r="N187" s="98" t="s">
        <v>67315</v>
      </c>
      <c r="O187" s="101">
        <v>1070</v>
      </c>
      <c r="P187" s="101">
        <v>1070</v>
      </c>
    </row>
    <row r="188">
      <c r="K188" s="96" t="s">
        <v>67316</v>
      </c>
      <c r="O188" s="85">
        <f>SUM(O186:O187)</f>
      </c>
      <c r="P188" s="85">
        <f>SUM(P186:P187)</f>
      </c>
    </row>
    <row r="189">
      <c r="A189" s="98" t="s">
        <v>67317</v>
      </c>
      <c r="B189" s="98" t="s">
        <v>67318</v>
      </c>
      <c r="C189" s="100">
        <v>667</v>
      </c>
      <c r="D189" s="98" t="s">
        <v>67319</v>
      </c>
      <c r="E189" s="98" t="s">
        <v>67320</v>
      </c>
      <c r="F189" s="104">
        <v>43322</v>
      </c>
      <c r="G189" s="104">
        <v>45536</v>
      </c>
      <c r="H189" s="104">
        <v>45900</v>
      </c>
      <c r="J189" s="101">
        <v>1195</v>
      </c>
      <c r="K189" s="98" t="s">
        <v>67321</v>
      </c>
      <c r="L189" s="98" t="s">
        <v>67322</v>
      </c>
      <c r="M189" s="98" t="s">
        <v>67323</v>
      </c>
      <c r="N189" s="98" t="s">
        <v>67324</v>
      </c>
      <c r="O189" s="101">
        <v>40</v>
      </c>
      <c r="P189" s="101">
        <v>40</v>
      </c>
      <c r="Q189" s="101">
        <v>0</v>
      </c>
      <c r="R189" s="101">
        <v>945</v>
      </c>
    </row>
    <row r="190">
      <c r="L190" s="98" t="s">
        <v>67325</v>
      </c>
      <c r="M190" s="98" t="s">
        <v>67326</v>
      </c>
      <c r="N190" s="98" t="s">
        <v>67327</v>
      </c>
      <c r="O190" s="101">
        <v>1125</v>
      </c>
      <c r="P190" s="101">
        <v>1125</v>
      </c>
    </row>
    <row r="191">
      <c r="K191" s="96" t="s">
        <v>67328</v>
      </c>
      <c r="O191" s="85">
        <f>SUM(O189:O190)</f>
      </c>
      <c r="P191" s="85">
        <f>SUM(P189:P190)</f>
      </c>
    </row>
    <row r="192">
      <c r="A192" s="98" t="s">
        <v>67329</v>
      </c>
      <c r="B192" s="98" t="s">
        <v>67330</v>
      </c>
      <c r="C192" s="100">
        <v>810</v>
      </c>
      <c r="D192" s="98" t="s">
        <v>67331</v>
      </c>
      <c r="E192" s="98" t="s">
        <v>67332</v>
      </c>
      <c r="F192" s="104">
        <v>40422</v>
      </c>
      <c r="G192" s="104">
        <v>45536</v>
      </c>
      <c r="H192" s="104">
        <v>45900</v>
      </c>
      <c r="J192" s="101">
        <v>1370</v>
      </c>
      <c r="K192" s="98" t="s">
        <v>67333</v>
      </c>
      <c r="L192" s="98" t="s">
        <v>67334</v>
      </c>
      <c r="M192" s="98" t="s">
        <v>67335</v>
      </c>
      <c r="N192" s="98" t="s">
        <v>67336</v>
      </c>
      <c r="O192" s="101">
        <v>40</v>
      </c>
      <c r="P192" s="101">
        <v>40</v>
      </c>
      <c r="Q192" s="101">
        <v>0</v>
      </c>
      <c r="R192" s="101">
        <v>885</v>
      </c>
    </row>
    <row r="193">
      <c r="L193" s="98" t="s">
        <v>67337</v>
      </c>
      <c r="M193" s="98" t="s">
        <v>67338</v>
      </c>
      <c r="N193" s="98" t="s">
        <v>67339</v>
      </c>
      <c r="O193" s="101">
        <v>1125</v>
      </c>
      <c r="P193" s="101">
        <v>1125</v>
      </c>
    </row>
    <row r="194">
      <c r="K194" s="96" t="s">
        <v>67340</v>
      </c>
      <c r="O194" s="85">
        <f>SUM(O192:O193)</f>
      </c>
      <c r="P194" s="85">
        <f>SUM(P192:P193)</f>
      </c>
    </row>
    <row r="195">
      <c r="A195" s="98" t="s">
        <v>67341</v>
      </c>
      <c r="B195" s="98" t="s">
        <v>67342</v>
      </c>
      <c r="C195" s="100">
        <v>810</v>
      </c>
      <c r="D195" s="98" t="s">
        <v>67343</v>
      </c>
      <c r="E195" s="98" t="s">
        <v>67344</v>
      </c>
      <c r="F195" s="104">
        <v>45358</v>
      </c>
      <c r="G195" s="104">
        <v>45748</v>
      </c>
      <c r="H195" s="104">
        <v>46112</v>
      </c>
      <c r="J195" s="101">
        <v>1370</v>
      </c>
      <c r="K195" s="98" t="s">
        <v>67345</v>
      </c>
      <c r="L195" s="98" t="s">
        <v>67346</v>
      </c>
      <c r="M195" s="98" t="s">
        <v>67347</v>
      </c>
      <c r="N195" s="98" t="s">
        <v>67348</v>
      </c>
      <c r="O195" s="101">
        <v>40</v>
      </c>
      <c r="P195" s="101">
        <v>40</v>
      </c>
      <c r="Q195" s="101">
        <v>-160.72999999999999</v>
      </c>
      <c r="R195" s="101">
        <v>1370</v>
      </c>
    </row>
    <row r="196">
      <c r="L196" s="98" t="s">
        <v>67349</v>
      </c>
      <c r="M196" s="98" t="s">
        <v>67350</v>
      </c>
      <c r="N196" s="98" t="s">
        <v>67351</v>
      </c>
      <c r="O196" s="101">
        <v>1380</v>
      </c>
      <c r="P196" s="101">
        <v>1380</v>
      </c>
    </row>
    <row r="197">
      <c r="K197" s="96" t="s">
        <v>67352</v>
      </c>
      <c r="O197" s="85">
        <f>SUM(O195:O196)</f>
      </c>
      <c r="P197" s="85">
        <f>SUM(P195:P196)</f>
      </c>
    </row>
    <row r="198">
      <c r="A198" s="98" t="s">
        <v>67353</v>
      </c>
      <c r="B198" s="98" t="s">
        <v>67354</v>
      </c>
      <c r="C198" s="100">
        <v>667</v>
      </c>
      <c r="D198" s="98" t="s">
        <v>67355</v>
      </c>
      <c r="E198" s="98" t="s">
        <v>67356</v>
      </c>
      <c r="F198" s="104">
        <v>42430</v>
      </c>
      <c r="G198" s="104">
        <v>45717</v>
      </c>
      <c r="H198" s="104">
        <v>46081</v>
      </c>
      <c r="J198" s="101">
        <v>1195</v>
      </c>
      <c r="K198" s="98" t="s">
        <v>67357</v>
      </c>
      <c r="L198" s="98" t="s">
        <v>67358</v>
      </c>
      <c r="M198" s="98" t="s">
        <v>67359</v>
      </c>
      <c r="N198" s="98" t="s">
        <v>67360</v>
      </c>
      <c r="O198" s="101">
        <v>40</v>
      </c>
      <c r="P198" s="101">
        <v>40</v>
      </c>
      <c r="Q198" s="101">
        <v>0</v>
      </c>
      <c r="R198" s="101">
        <v>870</v>
      </c>
    </row>
    <row r="199">
      <c r="L199" s="98" t="s">
        <v>67361</v>
      </c>
      <c r="M199" s="98" t="s">
        <v>67362</v>
      </c>
      <c r="N199" s="98" t="s">
        <v>67363</v>
      </c>
      <c r="O199" s="101">
        <v>1080</v>
      </c>
      <c r="P199" s="101">
        <v>1080</v>
      </c>
    </row>
    <row r="200">
      <c r="K200" s="96" t="s">
        <v>67364</v>
      </c>
      <c r="O200" s="85">
        <f>SUM(O198:O199)</f>
      </c>
      <c r="P200" s="85">
        <f>SUM(P198:P199)</f>
      </c>
    </row>
    <row r="201">
      <c r="A201" s="98" t="s">
        <v>67365</v>
      </c>
      <c r="B201" s="98" t="s">
        <v>67366</v>
      </c>
      <c r="C201" s="100">
        <v>392</v>
      </c>
      <c r="D201" s="98" t="s">
        <v>67367</v>
      </c>
      <c r="E201" s="98" t="s">
        <v>67368</v>
      </c>
      <c r="F201" s="104">
        <v>42045</v>
      </c>
      <c r="G201" s="104">
        <v>45717</v>
      </c>
      <c r="J201" s="101">
        <v>950</v>
      </c>
      <c r="K201" s="98" t="s">
        <v>67369</v>
      </c>
      <c r="L201" s="98" t="s">
        <v>67370</v>
      </c>
      <c r="M201" s="98" t="s">
        <v>67371</v>
      </c>
      <c r="N201" s="98" t="s">
        <v>67372</v>
      </c>
      <c r="O201" s="101">
        <v>1050</v>
      </c>
      <c r="P201" s="101">
        <v>1050</v>
      </c>
      <c r="Q201" s="101">
        <v>0</v>
      </c>
      <c r="R201" s="101">
        <v>795</v>
      </c>
    </row>
    <row r="202">
      <c r="L202" s="98" t="s">
        <v>67373</v>
      </c>
      <c r="M202" s="98" t="s">
        <v>67374</v>
      </c>
      <c r="N202" s="98" t="s">
        <v>67375</v>
      </c>
      <c r="O202" s="101">
        <v>200</v>
      </c>
      <c r="P202" s="101">
        <v>200</v>
      </c>
    </row>
    <row r="203">
      <c r="K203" s="96" t="s">
        <v>67376</v>
      </c>
      <c r="O203" s="85">
        <f>SUM(O201:O202)</f>
      </c>
      <c r="P203" s="85">
        <f>SUM(P201:P202)</f>
      </c>
    </row>
    <row r="204">
      <c r="A204" s="98" t="s">
        <v>67377</v>
      </c>
      <c r="B204" s="98" t="s">
        <v>67378</v>
      </c>
      <c r="C204" s="100">
        <v>810</v>
      </c>
      <c r="D204" s="98" t="s">
        <v>67379</v>
      </c>
      <c r="E204" s="98" t="s">
        <v>67380</v>
      </c>
      <c r="F204" s="104">
        <v>40513</v>
      </c>
      <c r="G204" s="104">
        <v>45627</v>
      </c>
      <c r="H204" s="104">
        <v>45991</v>
      </c>
      <c r="J204" s="101">
        <v>1370</v>
      </c>
      <c r="K204" s="98" t="s">
        <v>67381</v>
      </c>
      <c r="L204" s="98" t="s">
        <v>67382</v>
      </c>
      <c r="M204" s="98" t="s">
        <v>67383</v>
      </c>
      <c r="N204" s="98" t="s">
        <v>67384</v>
      </c>
      <c r="O204" s="101">
        <v>40</v>
      </c>
      <c r="P204" s="101">
        <v>40</v>
      </c>
      <c r="Q204" s="101">
        <v>0</v>
      </c>
      <c r="R204" s="101">
        <v>930</v>
      </c>
    </row>
    <row r="205">
      <c r="L205" s="98" t="s">
        <v>67385</v>
      </c>
      <c r="M205" s="98" t="s">
        <v>67386</v>
      </c>
      <c r="N205" s="98" t="s">
        <v>67387</v>
      </c>
      <c r="O205" s="101">
        <v>1175</v>
      </c>
      <c r="P205" s="101">
        <v>1175</v>
      </c>
    </row>
    <row r="206">
      <c r="K206" s="96" t="s">
        <v>67388</v>
      </c>
      <c r="O206" s="85">
        <f>SUM(O204:O205)</f>
      </c>
      <c r="P206" s="85">
        <f>SUM(P204:P205)</f>
      </c>
    </row>
    <row r="207">
      <c r="A207" s="98" t="s">
        <v>67389</v>
      </c>
      <c r="B207" s="98" t="s">
        <v>67390</v>
      </c>
      <c r="C207" s="100">
        <v>810</v>
      </c>
      <c r="D207" s="98" t="s">
        <v>67391</v>
      </c>
      <c r="E207" s="98" t="s">
        <v>67392</v>
      </c>
      <c r="F207" s="104">
        <v>40558</v>
      </c>
      <c r="G207" s="104">
        <v>45689</v>
      </c>
      <c r="H207" s="104">
        <v>46053</v>
      </c>
      <c r="J207" s="101">
        <v>1410</v>
      </c>
      <c r="K207" s="98" t="s">
        <v>67393</v>
      </c>
      <c r="L207" s="98" t="s">
        <v>67394</v>
      </c>
      <c r="M207" s="98" t="s">
        <v>67395</v>
      </c>
      <c r="N207" s="98" t="s">
        <v>67396</v>
      </c>
      <c r="O207" s="101">
        <v>60</v>
      </c>
      <c r="P207" s="101">
        <v>20</v>
      </c>
      <c r="Q207" s="101">
        <v>0</v>
      </c>
      <c r="R207" s="101">
        <v>935</v>
      </c>
    </row>
    <row r="208">
      <c r="L208" s="98" t="s">
        <v>67397</v>
      </c>
      <c r="M208" s="98" t="s">
        <v>67398</v>
      </c>
      <c r="N208" s="98" t="s">
        <v>67399</v>
      </c>
      <c r="O208" s="101">
        <v>20</v>
      </c>
      <c r="P208" s="101">
        <v>60</v>
      </c>
    </row>
    <row r="209">
      <c r="L209" s="98" t="s">
        <v>67400</v>
      </c>
      <c r="M209" s="98" t="s">
        <v>67401</v>
      </c>
      <c r="N209" s="98" t="s">
        <v>67402</v>
      </c>
      <c r="O209" s="101">
        <v>1135</v>
      </c>
      <c r="P209" s="101">
        <v>1135</v>
      </c>
    </row>
    <row r="210">
      <c r="K210" s="96" t="s">
        <v>67403</v>
      </c>
      <c r="O210" s="85">
        <f>SUM(O207:O209)</f>
      </c>
      <c r="P210" s="85">
        <f>SUM(P207:P209)</f>
      </c>
    </row>
    <row r="211">
      <c r="A211" s="98" t="s">
        <v>67404</v>
      </c>
      <c r="B211" s="98" t="s">
        <v>67405</v>
      </c>
      <c r="C211" s="100">
        <v>667</v>
      </c>
      <c r="D211" s="98" t="s">
        <v>67406</v>
      </c>
      <c r="E211" s="98" t="s">
        <v>67407</v>
      </c>
      <c r="F211" s="104">
        <v>43224</v>
      </c>
      <c r="G211" s="104">
        <v>45444</v>
      </c>
      <c r="H211" s="104">
        <v>45808</v>
      </c>
      <c r="J211" s="101">
        <v>1235</v>
      </c>
      <c r="K211" s="98" t="s">
        <v>67408</v>
      </c>
      <c r="L211" s="98" t="s">
        <v>67409</v>
      </c>
      <c r="M211" s="98" t="s">
        <v>67410</v>
      </c>
      <c r="N211" s="98" t="s">
        <v>67411</v>
      </c>
      <c r="O211" s="101">
        <v>60</v>
      </c>
      <c r="P211" s="101">
        <v>80</v>
      </c>
      <c r="Q211" s="101">
        <v>0</v>
      </c>
      <c r="R211" s="101">
        <v>880</v>
      </c>
    </row>
    <row r="212">
      <c r="L212" s="98" t="s">
        <v>67412</v>
      </c>
      <c r="M212" s="98" t="s">
        <v>67413</v>
      </c>
      <c r="N212" s="98" t="s">
        <v>67414</v>
      </c>
      <c r="O212" s="101">
        <v>20</v>
      </c>
      <c r="P212" s="101">
        <v>0</v>
      </c>
    </row>
    <row r="213">
      <c r="L213" s="98" t="s">
        <v>67415</v>
      </c>
      <c r="M213" s="98" t="s">
        <v>67416</v>
      </c>
      <c r="N213" s="98" t="s">
        <v>67417</v>
      </c>
      <c r="O213" s="101">
        <v>1000</v>
      </c>
      <c r="P213" s="101">
        <v>1000</v>
      </c>
    </row>
    <row r="214">
      <c r="K214" s="96" t="s">
        <v>67418</v>
      </c>
      <c r="O214" s="85">
        <f>SUM(O211:O213)</f>
      </c>
      <c r="P214" s="85">
        <f>SUM(P211:P213)</f>
      </c>
    </row>
    <row r="215">
      <c r="A215" s="98" t="s">
        <v>67419</v>
      </c>
      <c r="B215" s="98" t="s">
        <v>67420</v>
      </c>
      <c r="C215" s="100">
        <v>667</v>
      </c>
      <c r="D215" s="98" t="s">
        <v>67421</v>
      </c>
      <c r="E215" s="98" t="s">
        <v>67422</v>
      </c>
      <c r="F215" s="104">
        <v>41471</v>
      </c>
      <c r="G215" s="104">
        <v>45505</v>
      </c>
      <c r="H215" s="104">
        <v>45869</v>
      </c>
      <c r="J215" s="101">
        <v>1235</v>
      </c>
      <c r="K215" s="98" t="s">
        <v>67423</v>
      </c>
      <c r="L215" s="98" t="s">
        <v>67424</v>
      </c>
      <c r="M215" s="98" t="s">
        <v>67425</v>
      </c>
      <c r="N215" s="98" t="s">
        <v>67426</v>
      </c>
      <c r="O215" s="101">
        <v>60</v>
      </c>
      <c r="P215" s="101">
        <v>0</v>
      </c>
      <c r="Q215" s="101">
        <v>-449</v>
      </c>
      <c r="R215" s="101">
        <v>870</v>
      </c>
    </row>
    <row r="216">
      <c r="L216" s="98" t="s">
        <v>67427</v>
      </c>
      <c r="M216" s="98" t="s">
        <v>67428</v>
      </c>
      <c r="N216" s="98" t="s">
        <v>67429</v>
      </c>
      <c r="O216" s="101">
        <v>20</v>
      </c>
      <c r="P216" s="101">
        <v>80</v>
      </c>
    </row>
    <row r="217">
      <c r="L217" s="98" t="s">
        <v>67430</v>
      </c>
      <c r="M217" s="98" t="s">
        <v>67431</v>
      </c>
      <c r="N217" s="98" t="s">
        <v>67432</v>
      </c>
      <c r="O217" s="101">
        <v>1030</v>
      </c>
      <c r="P217" s="101">
        <v>1030</v>
      </c>
    </row>
    <row r="218">
      <c r="K218" s="96" t="s">
        <v>67433</v>
      </c>
      <c r="O218" s="85">
        <f>SUM(O215:O217)</f>
      </c>
      <c r="P218" s="85">
        <f>SUM(P215:P217)</f>
      </c>
    </row>
    <row r="219">
      <c r="A219" s="98" t="s">
        <v>67434</v>
      </c>
      <c r="B219" s="98" t="s">
        <v>67435</v>
      </c>
      <c r="C219" s="100">
        <v>810</v>
      </c>
      <c r="D219" s="98" t="s">
        <v>67436</v>
      </c>
      <c r="E219" s="98" t="s">
        <v>67437</v>
      </c>
      <c r="F219" s="104">
        <v>43647</v>
      </c>
      <c r="G219" s="104">
        <v>45474</v>
      </c>
      <c r="H219" s="104">
        <v>45838</v>
      </c>
      <c r="J219" s="101">
        <v>1410</v>
      </c>
      <c r="K219" s="98" t="s">
        <v>67438</v>
      </c>
      <c r="L219" s="98" t="s">
        <v>67439</v>
      </c>
      <c r="M219" s="98" t="s">
        <v>67440</v>
      </c>
      <c r="N219" s="98" t="s">
        <v>67441</v>
      </c>
      <c r="O219" s="101">
        <v>20</v>
      </c>
      <c r="P219" s="101">
        <v>60</v>
      </c>
      <c r="Q219" s="101">
        <v>0</v>
      </c>
      <c r="R219" s="101">
        <v>1180</v>
      </c>
    </row>
    <row r="220">
      <c r="L220" s="98" t="s">
        <v>67442</v>
      </c>
      <c r="M220" s="98" t="s">
        <v>67443</v>
      </c>
      <c r="N220" s="98" t="s">
        <v>67444</v>
      </c>
      <c r="O220" s="101">
        <v>60</v>
      </c>
      <c r="P220" s="101">
        <v>20</v>
      </c>
    </row>
    <row r="221">
      <c r="L221" s="98" t="s">
        <v>67445</v>
      </c>
      <c r="M221" s="98" t="s">
        <v>67446</v>
      </c>
      <c r="N221" s="98" t="s">
        <v>67447</v>
      </c>
      <c r="O221" s="101">
        <v>1270</v>
      </c>
      <c r="P221" s="101">
        <v>1270</v>
      </c>
    </row>
    <row r="222">
      <c r="K222" s="96" t="s">
        <v>67448</v>
      </c>
      <c r="O222" s="85">
        <f>SUM(O219:O221)</f>
      </c>
      <c r="P222" s="85">
        <f>SUM(P219:P221)</f>
      </c>
    </row>
    <row r="223">
      <c r="A223" s="98" t="s">
        <v>67449</v>
      </c>
      <c r="B223" s="98" t="s">
        <v>67450</v>
      </c>
      <c r="C223" s="100">
        <v>810</v>
      </c>
      <c r="D223" s="98" t="s">
        <v>67451</v>
      </c>
      <c r="E223" s="98" t="s">
        <v>67452</v>
      </c>
      <c r="F223" s="104">
        <v>40603</v>
      </c>
      <c r="G223" s="104">
        <v>45717</v>
      </c>
      <c r="H223" s="104">
        <v>46081</v>
      </c>
      <c r="J223" s="101">
        <v>1410</v>
      </c>
      <c r="K223" s="98" t="s">
        <v>67453</v>
      </c>
      <c r="L223" s="98" t="s">
        <v>67454</v>
      </c>
      <c r="M223" s="98" t="s">
        <v>67455</v>
      </c>
      <c r="N223" s="98" t="s">
        <v>67456</v>
      </c>
      <c r="O223" s="101">
        <v>60</v>
      </c>
      <c r="P223" s="101">
        <v>80</v>
      </c>
      <c r="Q223" s="101">
        <v>0</v>
      </c>
      <c r="R223" s="101">
        <v>1025</v>
      </c>
    </row>
    <row r="224">
      <c r="L224" s="98" t="s">
        <v>67457</v>
      </c>
      <c r="M224" s="98" t="s">
        <v>67458</v>
      </c>
      <c r="N224" s="98" t="s">
        <v>67459</v>
      </c>
      <c r="O224" s="101">
        <v>20</v>
      </c>
      <c r="P224" s="101">
        <v>0</v>
      </c>
    </row>
    <row r="225">
      <c r="L225" s="98" t="s">
        <v>67460</v>
      </c>
      <c r="M225" s="98" t="s">
        <v>67461</v>
      </c>
      <c r="N225" s="98" t="s">
        <v>67462</v>
      </c>
      <c r="O225" s="101">
        <v>1210</v>
      </c>
      <c r="P225" s="101">
        <v>1210</v>
      </c>
    </row>
    <row r="226">
      <c r="K226" s="96" t="s">
        <v>67463</v>
      </c>
      <c r="O226" s="85">
        <f>SUM(O223:O225)</f>
      </c>
      <c r="P226" s="85">
        <f>SUM(P223:P225)</f>
      </c>
    </row>
    <row r="227">
      <c r="A227" s="98" t="s">
        <v>67464</v>
      </c>
      <c r="B227" s="98" t="s">
        <v>67465</v>
      </c>
      <c r="C227" s="100">
        <v>667</v>
      </c>
      <c r="D227" s="98" t="s">
        <v>67466</v>
      </c>
      <c r="E227" s="98" t="s">
        <v>67467</v>
      </c>
      <c r="F227" s="104">
        <v>45093</v>
      </c>
      <c r="G227" s="104">
        <v>45474</v>
      </c>
      <c r="H227" s="104">
        <v>45838</v>
      </c>
      <c r="J227" s="101">
        <v>1235</v>
      </c>
      <c r="K227" s="98" t="s">
        <v>67468</v>
      </c>
      <c r="L227" s="98" t="s">
        <v>67469</v>
      </c>
      <c r="M227" s="98" t="s">
        <v>67470</v>
      </c>
      <c r="N227" s="98" t="s">
        <v>67471</v>
      </c>
      <c r="O227" s="101">
        <v>20</v>
      </c>
      <c r="P227" s="101">
        <v>20</v>
      </c>
      <c r="Q227" s="101">
        <v>0</v>
      </c>
      <c r="R227" s="101">
        <v>1185</v>
      </c>
    </row>
    <row r="228">
      <c r="L228" s="98" t="s">
        <v>67472</v>
      </c>
      <c r="M228" s="98" t="s">
        <v>67473</v>
      </c>
      <c r="N228" s="98" t="s">
        <v>67474</v>
      </c>
      <c r="O228" s="101">
        <v>60</v>
      </c>
      <c r="P228" s="101">
        <v>60</v>
      </c>
    </row>
    <row r="229">
      <c r="L229" s="98" t="s">
        <v>67475</v>
      </c>
      <c r="M229" s="98" t="s">
        <v>67476</v>
      </c>
      <c r="N229" s="98" t="s">
        <v>67477</v>
      </c>
      <c r="O229" s="101">
        <v>1155</v>
      </c>
      <c r="P229" s="101">
        <v>1155</v>
      </c>
    </row>
    <row r="230">
      <c r="K230" s="96" t="s">
        <v>67478</v>
      </c>
      <c r="O230" s="85">
        <f>SUM(O227:O229)</f>
      </c>
      <c r="P230" s="85">
        <f>SUM(P227:P229)</f>
      </c>
    </row>
    <row r="231">
      <c r="A231" s="98" t="s">
        <v>67479</v>
      </c>
      <c r="B231" s="98" t="s">
        <v>67480</v>
      </c>
      <c r="C231" s="100">
        <v>667</v>
      </c>
      <c r="D231" s="98" t="s">
        <v>67481</v>
      </c>
      <c r="E231" s="98" t="s">
        <v>67482</v>
      </c>
      <c r="F231" s="104">
        <v>42321</v>
      </c>
      <c r="G231" s="104">
        <v>45627</v>
      </c>
      <c r="H231" s="104">
        <v>45991</v>
      </c>
      <c r="J231" s="101">
        <v>1235</v>
      </c>
      <c r="K231" s="98" t="s">
        <v>67483</v>
      </c>
      <c r="L231" s="98" t="s">
        <v>67484</v>
      </c>
      <c r="M231" s="98" t="s">
        <v>67485</v>
      </c>
      <c r="N231" s="98" t="s">
        <v>67486</v>
      </c>
      <c r="O231" s="101">
        <v>60</v>
      </c>
      <c r="P231" s="101">
        <v>80</v>
      </c>
      <c r="Q231" s="101">
        <v>0</v>
      </c>
      <c r="R231" s="101">
        <v>875</v>
      </c>
    </row>
    <row r="232">
      <c r="L232" s="98" t="s">
        <v>67487</v>
      </c>
      <c r="M232" s="98" t="s">
        <v>67488</v>
      </c>
      <c r="N232" s="98" t="s">
        <v>67489</v>
      </c>
      <c r="O232" s="101">
        <v>20</v>
      </c>
      <c r="P232" s="101">
        <v>0</v>
      </c>
    </row>
    <row r="233">
      <c r="L233" s="98" t="s">
        <v>67490</v>
      </c>
      <c r="M233" s="98" t="s">
        <v>67491</v>
      </c>
      <c r="N233" s="98" t="s">
        <v>67492</v>
      </c>
      <c r="O233" s="101">
        <v>1050</v>
      </c>
      <c r="P233" s="101">
        <v>1050</v>
      </c>
    </row>
    <row r="234">
      <c r="K234" s="96" t="s">
        <v>67493</v>
      </c>
      <c r="O234" s="85">
        <f>SUM(O231:O233)</f>
      </c>
      <c r="P234" s="85">
        <f>SUM(P231:P233)</f>
      </c>
    </row>
    <row r="235">
      <c r="A235" s="98" t="s">
        <v>67494</v>
      </c>
      <c r="B235" s="98" t="s">
        <v>67495</v>
      </c>
      <c r="C235" s="100">
        <v>810</v>
      </c>
      <c r="D235" s="98" t="s">
        <v>67496</v>
      </c>
      <c r="E235" s="98" t="s">
        <v>67497</v>
      </c>
      <c r="F235" s="104">
        <v>42095</v>
      </c>
      <c r="G235" s="104">
        <v>45748</v>
      </c>
      <c r="H235" s="104">
        <v>46112</v>
      </c>
      <c r="J235" s="101">
        <v>1410</v>
      </c>
      <c r="K235" s="98" t="s">
        <v>67498</v>
      </c>
      <c r="L235" s="98" t="s">
        <v>67499</v>
      </c>
      <c r="M235" s="98" t="s">
        <v>67500</v>
      </c>
      <c r="N235" s="98" t="s">
        <v>67501</v>
      </c>
      <c r="O235" s="101">
        <v>60</v>
      </c>
      <c r="P235" s="101">
        <v>20</v>
      </c>
      <c r="Q235" s="101">
        <v>0</v>
      </c>
      <c r="R235" s="101">
        <v>1025</v>
      </c>
    </row>
    <row r="236">
      <c r="L236" s="98" t="s">
        <v>67502</v>
      </c>
      <c r="M236" s="98" t="s">
        <v>67503</v>
      </c>
      <c r="N236" s="98" t="s">
        <v>67504</v>
      </c>
      <c r="O236" s="101">
        <v>20</v>
      </c>
      <c r="P236" s="101">
        <v>60</v>
      </c>
    </row>
    <row r="237">
      <c r="L237" s="98" t="s">
        <v>67505</v>
      </c>
      <c r="M237" s="98" t="s">
        <v>67506</v>
      </c>
      <c r="N237" s="98" t="s">
        <v>67507</v>
      </c>
      <c r="O237" s="101">
        <v>1210</v>
      </c>
      <c r="P237" s="101">
        <v>1210</v>
      </c>
    </row>
    <row r="238">
      <c r="K238" s="96" t="s">
        <v>67508</v>
      </c>
      <c r="O238" s="85">
        <f>SUM(O235:O237)</f>
      </c>
      <c r="P238" s="85">
        <f>SUM(P235:P237)</f>
      </c>
    </row>
    <row r="239">
      <c r="A239" s="98" t="s">
        <v>67509</v>
      </c>
      <c r="B239" s="98" t="s">
        <v>67510</v>
      </c>
      <c r="C239" s="100">
        <v>810</v>
      </c>
      <c r="D239" s="98" t="s">
        <v>67511</v>
      </c>
      <c r="E239" s="98" t="s">
        <v>67512</v>
      </c>
      <c r="F239" s="104">
        <v>38510</v>
      </c>
      <c r="G239" s="104">
        <v>45444</v>
      </c>
      <c r="H239" s="104">
        <v>45808</v>
      </c>
      <c r="J239" s="101">
        <v>1410</v>
      </c>
      <c r="K239" s="98" t="s">
        <v>67513</v>
      </c>
      <c r="L239" s="98" t="s">
        <v>67514</v>
      </c>
      <c r="M239" s="98" t="s">
        <v>67515</v>
      </c>
      <c r="N239" s="98" t="s">
        <v>67516</v>
      </c>
      <c r="O239" s="101">
        <v>20</v>
      </c>
      <c r="P239" s="101">
        <v>20</v>
      </c>
      <c r="Q239" s="101">
        <v>0</v>
      </c>
      <c r="R239" s="101">
        <v>945</v>
      </c>
    </row>
    <row r="240">
      <c r="L240" s="98" t="s">
        <v>67517</v>
      </c>
      <c r="M240" s="98" t="s">
        <v>67518</v>
      </c>
      <c r="N240" s="98" t="s">
        <v>67519</v>
      </c>
      <c r="O240" s="101">
        <v>60</v>
      </c>
      <c r="P240" s="101">
        <v>60</v>
      </c>
    </row>
    <row r="241">
      <c r="L241" s="98" t="s">
        <v>67520</v>
      </c>
      <c r="M241" s="98" t="s">
        <v>67521</v>
      </c>
      <c r="N241" s="98" t="s">
        <v>67522</v>
      </c>
      <c r="O241" s="101">
        <v>1115</v>
      </c>
      <c r="P241" s="101">
        <v>1115</v>
      </c>
    </row>
    <row r="242">
      <c r="K242" s="96" t="s">
        <v>67523</v>
      </c>
      <c r="O242" s="85">
        <f>SUM(O239:O241)</f>
      </c>
      <c r="P242" s="85">
        <f>SUM(P239:P241)</f>
      </c>
    </row>
    <row r="243">
      <c r="A243" s="98" t="s">
        <v>67524</v>
      </c>
      <c r="B243" s="98" t="s">
        <v>67525</v>
      </c>
      <c r="C243" s="100">
        <v>667</v>
      </c>
      <c r="D243" s="98" t="s">
        <v>67526</v>
      </c>
      <c r="E243" s="98" t="s">
        <v>67527</v>
      </c>
      <c r="F243" s="104">
        <v>43961</v>
      </c>
      <c r="G243" s="104">
        <v>45444</v>
      </c>
      <c r="H243" s="104">
        <v>45808</v>
      </c>
      <c r="J243" s="101">
        <v>1235</v>
      </c>
      <c r="K243" s="98" t="s">
        <v>67528</v>
      </c>
      <c r="L243" s="98" t="s">
        <v>67529</v>
      </c>
      <c r="M243" s="98" t="s">
        <v>67530</v>
      </c>
      <c r="N243" s="98" t="s">
        <v>67531</v>
      </c>
      <c r="O243" s="101">
        <v>20</v>
      </c>
      <c r="P243" s="101">
        <v>20</v>
      </c>
      <c r="Q243" s="101">
        <v>0</v>
      </c>
      <c r="R243" s="101">
        <v>1045</v>
      </c>
    </row>
    <row r="244">
      <c r="L244" s="98" t="s">
        <v>67532</v>
      </c>
      <c r="M244" s="98" t="s">
        <v>67533</v>
      </c>
      <c r="N244" s="98" t="s">
        <v>67534</v>
      </c>
      <c r="O244" s="101">
        <v>60</v>
      </c>
      <c r="P244" s="101">
        <v>60</v>
      </c>
    </row>
    <row r="245">
      <c r="L245" s="98" t="s">
        <v>67535</v>
      </c>
      <c r="M245" s="98" t="s">
        <v>67536</v>
      </c>
      <c r="N245" s="98" t="s">
        <v>67537</v>
      </c>
      <c r="O245" s="101">
        <v>1105</v>
      </c>
      <c r="P245" s="101">
        <v>1105</v>
      </c>
    </row>
    <row r="246">
      <c r="K246" s="96" t="s">
        <v>67538</v>
      </c>
      <c r="O246" s="85">
        <f>SUM(O243:O245)</f>
      </c>
      <c r="P246" s="85">
        <f>SUM(P243:P245)</f>
      </c>
    </row>
    <row r="247">
      <c r="A247" s="98" t="s">
        <v>67539</v>
      </c>
      <c r="B247" s="98" t="s">
        <v>67540</v>
      </c>
      <c r="C247" s="100">
        <v>667</v>
      </c>
      <c r="D247" s="98" t="s">
        <v>67541</v>
      </c>
      <c r="E247" s="98" t="s">
        <v>67542</v>
      </c>
      <c r="F247" s="104">
        <v>45017</v>
      </c>
      <c r="G247" s="104">
        <v>45748</v>
      </c>
      <c r="H247" s="104">
        <v>46112</v>
      </c>
      <c r="J247" s="101">
        <v>1235</v>
      </c>
      <c r="K247" s="98" t="s">
        <v>67543</v>
      </c>
      <c r="L247" s="98" t="s">
        <v>67544</v>
      </c>
      <c r="M247" s="98" t="s">
        <v>67545</v>
      </c>
      <c r="N247" s="98" t="s">
        <v>67546</v>
      </c>
      <c r="O247" s="101">
        <v>20</v>
      </c>
      <c r="P247" s="101">
        <v>0</v>
      </c>
      <c r="Q247" s="101">
        <v>0</v>
      </c>
      <c r="R247" s="101">
        <v>1185</v>
      </c>
    </row>
    <row r="248">
      <c r="L248" s="98" t="s">
        <v>67547</v>
      </c>
      <c r="M248" s="98" t="s">
        <v>67548</v>
      </c>
      <c r="N248" s="98" t="s">
        <v>67549</v>
      </c>
      <c r="O248" s="101">
        <v>60</v>
      </c>
      <c r="P248" s="101">
        <v>80</v>
      </c>
    </row>
    <row r="249">
      <c r="L249" s="98" t="s">
        <v>67550</v>
      </c>
      <c r="M249" s="98" t="s">
        <v>67551</v>
      </c>
      <c r="N249" s="98" t="s">
        <v>67552</v>
      </c>
      <c r="O249" s="101">
        <v>1205</v>
      </c>
      <c r="P249" s="101">
        <v>1205</v>
      </c>
    </row>
    <row r="250">
      <c r="K250" s="96" t="s">
        <v>67553</v>
      </c>
      <c r="O250" s="85">
        <f>SUM(O247:O249)</f>
      </c>
      <c r="P250" s="85">
        <f>SUM(P247:P249)</f>
      </c>
    </row>
    <row r="251">
      <c r="A251" s="98" t="s">
        <v>67554</v>
      </c>
      <c r="B251" s="98" t="s">
        <v>67555</v>
      </c>
      <c r="C251" s="100">
        <v>810</v>
      </c>
      <c r="D251" s="98" t="s">
        <v>67556</v>
      </c>
      <c r="E251" s="98" t="s">
        <v>67557</v>
      </c>
      <c r="F251" s="104">
        <v>44727</v>
      </c>
      <c r="G251" s="104">
        <v>45474</v>
      </c>
      <c r="H251" s="104">
        <v>45838</v>
      </c>
      <c r="J251" s="101">
        <v>1410</v>
      </c>
      <c r="K251" s="98" t="s">
        <v>67558</v>
      </c>
      <c r="L251" s="98" t="s">
        <v>67559</v>
      </c>
      <c r="M251" s="98" t="s">
        <v>67560</v>
      </c>
      <c r="N251" s="98" t="s">
        <v>67561</v>
      </c>
      <c r="O251" s="101">
        <v>20</v>
      </c>
      <c r="P251" s="101">
        <v>0</v>
      </c>
      <c r="Q251" s="101">
        <v>0</v>
      </c>
      <c r="R251" s="101">
        <v>1300</v>
      </c>
    </row>
    <row r="252">
      <c r="L252" s="98" t="s">
        <v>67562</v>
      </c>
      <c r="M252" s="98" t="s">
        <v>67563</v>
      </c>
      <c r="N252" s="98" t="s">
        <v>67564</v>
      </c>
      <c r="O252" s="101">
        <v>60</v>
      </c>
      <c r="P252" s="101">
        <v>80</v>
      </c>
    </row>
    <row r="253">
      <c r="L253" s="98" t="s">
        <v>67565</v>
      </c>
      <c r="M253" s="98" t="s">
        <v>67566</v>
      </c>
      <c r="N253" s="98" t="s">
        <v>67567</v>
      </c>
      <c r="O253" s="101">
        <v>1300</v>
      </c>
      <c r="P253" s="101">
        <v>1300</v>
      </c>
    </row>
    <row r="254">
      <c r="K254" s="96" t="s">
        <v>67568</v>
      </c>
      <c r="O254" s="85">
        <f>SUM(O251:O253)</f>
      </c>
      <c r="P254" s="85">
        <f>SUM(P251:P253)</f>
      </c>
    </row>
    <row r="255">
      <c r="A255" s="98" t="s">
        <v>67569</v>
      </c>
      <c r="B255" s="98" t="s">
        <v>67570</v>
      </c>
      <c r="C255" s="100">
        <v>810</v>
      </c>
      <c r="D255" s="98" t="s">
        <v>67571</v>
      </c>
      <c r="E255" s="98" t="s">
        <v>67572</v>
      </c>
      <c r="F255" s="104">
        <v>44058</v>
      </c>
      <c r="G255" s="104">
        <v>45536</v>
      </c>
      <c r="H255" s="104">
        <v>45900</v>
      </c>
      <c r="J255" s="101">
        <v>1410</v>
      </c>
      <c r="K255" s="98" t="s">
        <v>67573</v>
      </c>
      <c r="L255" s="98" t="s">
        <v>67574</v>
      </c>
      <c r="M255" s="98" t="s">
        <v>67575</v>
      </c>
      <c r="N255" s="98" t="s">
        <v>67576</v>
      </c>
      <c r="O255" s="101">
        <v>60</v>
      </c>
      <c r="P255" s="101">
        <v>80</v>
      </c>
      <c r="Q255" s="101">
        <v>0</v>
      </c>
      <c r="R255" s="101">
        <v>1250</v>
      </c>
    </row>
    <row r="256">
      <c r="L256" s="98" t="s">
        <v>67577</v>
      </c>
      <c r="M256" s="98" t="s">
        <v>67578</v>
      </c>
      <c r="N256" s="98" t="s">
        <v>67579</v>
      </c>
      <c r="O256" s="101">
        <v>20</v>
      </c>
      <c r="P256" s="101">
        <v>0</v>
      </c>
    </row>
    <row r="257">
      <c r="L257" s="98" t="s">
        <v>67580</v>
      </c>
      <c r="M257" s="98" t="s">
        <v>67581</v>
      </c>
      <c r="N257" s="98" t="s">
        <v>67582</v>
      </c>
      <c r="O257" s="101">
        <v>1300</v>
      </c>
      <c r="P257" s="101">
        <v>1300</v>
      </c>
    </row>
    <row r="258">
      <c r="K258" s="96" t="s">
        <v>67583</v>
      </c>
      <c r="O258" s="85">
        <f>SUM(O255:O257)</f>
      </c>
      <c r="P258" s="85">
        <f>SUM(P255:P257)</f>
      </c>
    </row>
    <row r="259">
      <c r="A259" s="98" t="s">
        <v>67584</v>
      </c>
      <c r="B259" s="98" t="s">
        <v>67585</v>
      </c>
      <c r="C259" s="100">
        <v>667</v>
      </c>
      <c r="D259" s="98" t="s">
        <v>67586</v>
      </c>
      <c r="E259" s="98" t="s">
        <v>67587</v>
      </c>
      <c r="F259" s="104">
        <v>39833</v>
      </c>
      <c r="G259" s="104">
        <v>45689</v>
      </c>
      <c r="H259" s="104">
        <v>46053</v>
      </c>
      <c r="J259" s="101">
        <v>1235</v>
      </c>
      <c r="K259" s="98" t="s">
        <v>67588</v>
      </c>
      <c r="L259" s="98" t="s">
        <v>67589</v>
      </c>
      <c r="M259" s="98" t="s">
        <v>67590</v>
      </c>
      <c r="N259" s="98" t="s">
        <v>67591</v>
      </c>
      <c r="O259" s="101">
        <v>60</v>
      </c>
      <c r="P259" s="101">
        <v>20</v>
      </c>
      <c r="Q259" s="101">
        <v>0</v>
      </c>
      <c r="R259" s="101">
        <v>875</v>
      </c>
    </row>
    <row r="260">
      <c r="L260" s="98" t="s">
        <v>67592</v>
      </c>
      <c r="M260" s="98" t="s">
        <v>67593</v>
      </c>
      <c r="N260" s="98" t="s">
        <v>67594</v>
      </c>
      <c r="O260" s="101">
        <v>20</v>
      </c>
      <c r="P260" s="101">
        <v>60</v>
      </c>
    </row>
    <row r="261">
      <c r="L261" s="98" t="s">
        <v>67595</v>
      </c>
      <c r="M261" s="98" t="s">
        <v>67596</v>
      </c>
      <c r="N261" s="98" t="s">
        <v>67597</v>
      </c>
      <c r="O261" s="101">
        <v>1050</v>
      </c>
      <c r="P261" s="101">
        <v>1050</v>
      </c>
    </row>
    <row r="262">
      <c r="K262" s="96" t="s">
        <v>67598</v>
      </c>
      <c r="O262" s="85">
        <f>SUM(O259:O261)</f>
      </c>
      <c r="P262" s="85">
        <f>SUM(P259:P261)</f>
      </c>
    </row>
    <row r="263">
      <c r="A263" s="98" t="s">
        <v>67599</v>
      </c>
      <c r="B263" s="98" t="s">
        <v>67600</v>
      </c>
      <c r="C263" s="100">
        <v>667</v>
      </c>
      <c r="D263" s="98" t="s">
        <v>67601</v>
      </c>
      <c r="E263" s="98" t="s">
        <v>67602</v>
      </c>
      <c r="J263" s="101">
        <v>1335</v>
      </c>
      <c r="K263" s="98" t="s">
        <v>67603</v>
      </c>
      <c r="L263" s="98" t="s">
        <v>67603</v>
      </c>
      <c r="O263" s="101">
        <v>0</v>
      </c>
      <c r="P263" s="101">
        <v>0</v>
      </c>
    </row>
    <row r="264">
      <c r="K264" s="96" t="s">
        <v>67604</v>
      </c>
      <c r="O264" s="85">
        <f>SUM(O263:O263)</f>
      </c>
      <c r="P264" s="85">
        <f>SUM(P263:P263)</f>
      </c>
    </row>
    <row r="265">
      <c r="A265" s="98" t="s">
        <v>67605</v>
      </c>
      <c r="B265" s="98" t="s">
        <v>67606</v>
      </c>
      <c r="C265" s="100">
        <v>810</v>
      </c>
      <c r="D265" s="98" t="s">
        <v>67607</v>
      </c>
      <c r="E265" s="98" t="s">
        <v>67608</v>
      </c>
      <c r="F265" s="104">
        <v>44172</v>
      </c>
      <c r="G265" s="104">
        <v>45658</v>
      </c>
      <c r="H265" s="104">
        <v>46022</v>
      </c>
      <c r="J265" s="101">
        <v>1410</v>
      </c>
      <c r="K265" s="98" t="s">
        <v>67609</v>
      </c>
      <c r="L265" s="98" t="s">
        <v>67610</v>
      </c>
      <c r="M265" s="98" t="s">
        <v>67611</v>
      </c>
      <c r="N265" s="98" t="s">
        <v>67612</v>
      </c>
      <c r="O265" s="101">
        <v>20</v>
      </c>
      <c r="P265" s="101">
        <v>20</v>
      </c>
      <c r="Q265" s="101">
        <v>0</v>
      </c>
      <c r="R265" s="101">
        <v>1250</v>
      </c>
    </row>
    <row r="266">
      <c r="L266" s="98" t="s">
        <v>67613</v>
      </c>
      <c r="M266" s="98" t="s">
        <v>67614</v>
      </c>
      <c r="N266" s="98" t="s">
        <v>67615</v>
      </c>
      <c r="O266" s="101">
        <v>60</v>
      </c>
      <c r="P266" s="101">
        <v>60</v>
      </c>
    </row>
    <row r="267">
      <c r="L267" s="98" t="s">
        <v>67616</v>
      </c>
      <c r="M267" s="98" t="s">
        <v>67617</v>
      </c>
      <c r="N267" s="98" t="s">
        <v>67618</v>
      </c>
      <c r="O267" s="101">
        <v>1330</v>
      </c>
      <c r="P267" s="101">
        <v>1330</v>
      </c>
    </row>
    <row r="268">
      <c r="K268" s="96" t="s">
        <v>67619</v>
      </c>
      <c r="O268" s="85">
        <f>SUM(O265:O267)</f>
      </c>
      <c r="P268" s="85">
        <f>SUM(P265:P267)</f>
      </c>
    </row>
    <row r="269">
      <c r="A269" s="98" t="s">
        <v>67620</v>
      </c>
      <c r="B269" s="98" t="s">
        <v>67621</v>
      </c>
      <c r="C269" s="100">
        <v>810</v>
      </c>
      <c r="D269" s="98" t="s">
        <v>67622</v>
      </c>
      <c r="E269" s="98" t="s">
        <v>67623</v>
      </c>
      <c r="F269" s="104">
        <v>44883</v>
      </c>
      <c r="G269" s="104">
        <v>45627</v>
      </c>
      <c r="H269" s="104">
        <v>45991</v>
      </c>
      <c r="J269" s="101">
        <v>1370</v>
      </c>
      <c r="K269" s="98" t="s">
        <v>67624</v>
      </c>
      <c r="L269" s="98" t="s">
        <v>67625</v>
      </c>
      <c r="M269" s="98" t="s">
        <v>67626</v>
      </c>
      <c r="N269" s="98" t="s">
        <v>67627</v>
      </c>
      <c r="O269" s="101">
        <v>40</v>
      </c>
      <c r="P269" s="101">
        <v>40</v>
      </c>
      <c r="Q269" s="101">
        <v>0</v>
      </c>
      <c r="R269" s="101">
        <v>1285</v>
      </c>
    </row>
    <row r="270">
      <c r="L270" s="98" t="s">
        <v>67628</v>
      </c>
      <c r="M270" s="98" t="s">
        <v>67629</v>
      </c>
      <c r="N270" s="98" t="s">
        <v>67630</v>
      </c>
      <c r="O270" s="101">
        <v>1320</v>
      </c>
      <c r="P270" s="101">
        <v>1320</v>
      </c>
    </row>
    <row r="271">
      <c r="K271" s="96" t="s">
        <v>67631</v>
      </c>
      <c r="O271" s="85">
        <f>SUM(O269:O270)</f>
      </c>
      <c r="P271" s="85">
        <f>SUM(P269:P270)</f>
      </c>
    </row>
    <row r="272">
      <c r="A272" s="98" t="s">
        <v>67632</v>
      </c>
      <c r="B272" s="98" t="s">
        <v>67633</v>
      </c>
      <c r="C272" s="100">
        <v>392</v>
      </c>
      <c r="D272" s="98" t="s">
        <v>67634</v>
      </c>
      <c r="E272" s="98" t="s">
        <v>67635</v>
      </c>
      <c r="F272" s="104">
        <v>45548</v>
      </c>
      <c r="G272" s="104">
        <v>45548</v>
      </c>
      <c r="H272" s="104">
        <v>45930</v>
      </c>
      <c r="J272" s="101">
        <v>990</v>
      </c>
      <c r="K272" s="98" t="s">
        <v>67636</v>
      </c>
      <c r="L272" s="98" t="s">
        <v>67637</v>
      </c>
      <c r="M272" s="98" t="s">
        <v>67638</v>
      </c>
      <c r="N272" s="98" t="s">
        <v>67639</v>
      </c>
      <c r="O272" s="101">
        <v>40</v>
      </c>
      <c r="P272" s="101">
        <v>40</v>
      </c>
      <c r="Q272" s="101">
        <v>0</v>
      </c>
      <c r="R272" s="101">
        <v>990</v>
      </c>
    </row>
    <row r="273">
      <c r="L273" s="98" t="s">
        <v>67640</v>
      </c>
      <c r="M273" s="98" t="s">
        <v>67641</v>
      </c>
      <c r="N273" s="98" t="s">
        <v>67642</v>
      </c>
      <c r="O273" s="101">
        <v>950</v>
      </c>
      <c r="P273" s="101">
        <v>950</v>
      </c>
    </row>
    <row r="274">
      <c r="K274" s="96" t="s">
        <v>67643</v>
      </c>
      <c r="O274" s="85">
        <f>SUM(O272:O273)</f>
      </c>
      <c r="P274" s="85">
        <f>SUM(P272:P273)</f>
      </c>
    </row>
    <row r="275">
      <c r="A275" s="98" t="s">
        <v>67644</v>
      </c>
      <c r="B275" s="98" t="s">
        <v>67645</v>
      </c>
      <c r="C275" s="100">
        <v>957</v>
      </c>
      <c r="D275" s="98" t="s">
        <v>67646</v>
      </c>
      <c r="E275" s="98" t="s">
        <v>67647</v>
      </c>
      <c r="F275" s="104">
        <v>38632</v>
      </c>
      <c r="G275" s="104">
        <v>45566</v>
      </c>
      <c r="H275" s="104">
        <v>45930</v>
      </c>
      <c r="J275" s="101">
        <v>1485</v>
      </c>
      <c r="K275" s="98" t="s">
        <v>67648</v>
      </c>
      <c r="L275" s="98" t="s">
        <v>67649</v>
      </c>
      <c r="M275" s="98" t="s">
        <v>67650</v>
      </c>
      <c r="N275" s="98" t="s">
        <v>67651</v>
      </c>
      <c r="O275" s="101">
        <v>40</v>
      </c>
      <c r="P275" s="101">
        <v>40</v>
      </c>
      <c r="Q275" s="101">
        <v>0</v>
      </c>
      <c r="R275" s="101">
        <v>915</v>
      </c>
    </row>
    <row r="276">
      <c r="L276" s="98" t="s">
        <v>67652</v>
      </c>
      <c r="M276" s="98" t="s">
        <v>67653</v>
      </c>
      <c r="N276" s="98" t="s">
        <v>67654</v>
      </c>
      <c r="O276" s="101">
        <v>1130</v>
      </c>
      <c r="P276" s="101">
        <v>1130</v>
      </c>
    </row>
    <row r="277">
      <c r="K277" s="96" t="s">
        <v>67655</v>
      </c>
      <c r="O277" s="85">
        <f>SUM(O275:O276)</f>
      </c>
      <c r="P277" s="85">
        <f>SUM(P275:P276)</f>
      </c>
    </row>
    <row r="278">
      <c r="A278" s="98" t="s">
        <v>67656</v>
      </c>
      <c r="B278" s="98" t="s">
        <v>67657</v>
      </c>
      <c r="C278" s="100">
        <v>667</v>
      </c>
      <c r="D278" s="98" t="s">
        <v>67658</v>
      </c>
      <c r="E278" s="98" t="s">
        <v>67659</v>
      </c>
      <c r="F278" s="104">
        <v>42339</v>
      </c>
      <c r="G278" s="104">
        <v>45627</v>
      </c>
      <c r="J278" s="101">
        <v>1195</v>
      </c>
      <c r="K278" s="98" t="s">
        <v>67660</v>
      </c>
      <c r="L278" s="98" t="s">
        <v>67661</v>
      </c>
      <c r="M278" s="98" t="s">
        <v>67662</v>
      </c>
      <c r="N278" s="98" t="s">
        <v>67663</v>
      </c>
      <c r="O278" s="101">
        <v>40</v>
      </c>
      <c r="P278" s="101">
        <v>40</v>
      </c>
      <c r="Q278" s="101">
        <v>5258.8100000000004</v>
      </c>
      <c r="R278" s="101">
        <v>865</v>
      </c>
    </row>
    <row r="279">
      <c r="L279" s="98" t="s">
        <v>67664</v>
      </c>
      <c r="M279" s="98" t="s">
        <v>67665</v>
      </c>
      <c r="N279" s="98" t="s">
        <v>67666</v>
      </c>
      <c r="O279" s="101">
        <v>1155</v>
      </c>
      <c r="P279" s="101">
        <v>1155</v>
      </c>
    </row>
    <row r="280">
      <c r="L280" s="98" t="s">
        <v>67667</v>
      </c>
      <c r="M280" s="98" t="s">
        <v>67668</v>
      </c>
      <c r="N280" s="98" t="s">
        <v>67669</v>
      </c>
      <c r="O280" s="101">
        <v>200</v>
      </c>
      <c r="P280" s="101">
        <v>200</v>
      </c>
    </row>
    <row r="281">
      <c r="K281" s="96" t="s">
        <v>67670</v>
      </c>
      <c r="O281" s="85">
        <f>SUM(O278:O280)</f>
      </c>
      <c r="P281" s="85">
        <f>SUM(P278:P280)</f>
      </c>
    </row>
    <row r="282">
      <c r="A282" s="98" t="s">
        <v>67671</v>
      </c>
      <c r="B282" s="98" t="s">
        <v>67672</v>
      </c>
      <c r="C282" s="100">
        <v>810</v>
      </c>
      <c r="D282" s="98" t="s">
        <v>67673</v>
      </c>
      <c r="E282" s="98" t="s">
        <v>67674</v>
      </c>
      <c r="F282" s="104">
        <v>45177</v>
      </c>
      <c r="G282" s="104">
        <v>45566</v>
      </c>
      <c r="H282" s="104">
        <v>45930</v>
      </c>
      <c r="J282" s="101">
        <v>1370</v>
      </c>
      <c r="K282" s="98" t="s">
        <v>67675</v>
      </c>
      <c r="L282" s="98" t="s">
        <v>67676</v>
      </c>
      <c r="M282" s="98" t="s">
        <v>67677</v>
      </c>
      <c r="N282" s="98" t="s">
        <v>67678</v>
      </c>
      <c r="O282" s="101">
        <v>40</v>
      </c>
      <c r="P282" s="101">
        <v>40</v>
      </c>
      <c r="Q282" s="101">
        <v>0</v>
      </c>
      <c r="R282" s="101">
        <v>1320</v>
      </c>
    </row>
    <row r="283">
      <c r="L283" s="98" t="s">
        <v>67679</v>
      </c>
      <c r="M283" s="98" t="s">
        <v>67680</v>
      </c>
      <c r="N283" s="98" t="s">
        <v>67681</v>
      </c>
      <c r="O283" s="101">
        <v>1330</v>
      </c>
      <c r="P283" s="101">
        <v>1330</v>
      </c>
    </row>
    <row r="284">
      <c r="K284" s="96" t="s">
        <v>67682</v>
      </c>
      <c r="O284" s="85">
        <f>SUM(O282:O283)</f>
      </c>
      <c r="P284" s="85">
        <f>SUM(P282:P283)</f>
      </c>
    </row>
    <row r="285">
      <c r="A285" s="98" t="s">
        <v>67683</v>
      </c>
      <c r="B285" s="98" t="s">
        <v>67684</v>
      </c>
      <c r="C285" s="100">
        <v>810</v>
      </c>
      <c r="D285" s="98" t="s">
        <v>67685</v>
      </c>
      <c r="E285" s="98" t="s">
        <v>67686</v>
      </c>
      <c r="F285" s="104">
        <v>40087</v>
      </c>
      <c r="G285" s="104">
        <v>45597</v>
      </c>
      <c r="H285" s="104">
        <v>45961</v>
      </c>
      <c r="J285" s="101">
        <v>1370</v>
      </c>
      <c r="K285" s="98" t="s">
        <v>67687</v>
      </c>
      <c r="L285" s="98" t="s">
        <v>67688</v>
      </c>
      <c r="M285" s="98" t="s">
        <v>67689</v>
      </c>
      <c r="N285" s="98" t="s">
        <v>67690</v>
      </c>
      <c r="O285" s="101">
        <v>40</v>
      </c>
      <c r="P285" s="101">
        <v>40</v>
      </c>
      <c r="Q285" s="101">
        <v>0</v>
      </c>
      <c r="R285" s="101">
        <v>925</v>
      </c>
    </row>
    <row r="286">
      <c r="L286" s="98" t="s">
        <v>67691</v>
      </c>
      <c r="M286" s="98" t="s">
        <v>67692</v>
      </c>
      <c r="N286" s="98" t="s">
        <v>67693</v>
      </c>
      <c r="O286" s="101">
        <v>1185</v>
      </c>
      <c r="P286" s="101">
        <v>1185</v>
      </c>
    </row>
    <row r="287">
      <c r="K287" s="96" t="s">
        <v>67694</v>
      </c>
      <c r="O287" s="85">
        <f>SUM(O285:O286)</f>
      </c>
      <c r="P287" s="85">
        <f>SUM(P285:P286)</f>
      </c>
    </row>
    <row r="288">
      <c r="A288" s="98" t="s">
        <v>67695</v>
      </c>
      <c r="B288" s="98" t="s">
        <v>67696</v>
      </c>
      <c r="C288" s="100">
        <v>667</v>
      </c>
      <c r="D288" s="98" t="s">
        <v>67697</v>
      </c>
      <c r="E288" s="98" t="s">
        <v>67698</v>
      </c>
      <c r="F288" s="104">
        <v>44893</v>
      </c>
      <c r="G288" s="104">
        <v>45627</v>
      </c>
      <c r="H288" s="104">
        <v>45991</v>
      </c>
      <c r="J288" s="101">
        <v>1195</v>
      </c>
      <c r="K288" s="98" t="s">
        <v>67699</v>
      </c>
      <c r="L288" s="98" t="s">
        <v>67700</v>
      </c>
      <c r="M288" s="98" t="s">
        <v>67701</v>
      </c>
      <c r="N288" s="98" t="s">
        <v>67702</v>
      </c>
      <c r="O288" s="101">
        <v>40</v>
      </c>
      <c r="P288" s="101">
        <v>40</v>
      </c>
      <c r="Q288" s="101">
        <v>0</v>
      </c>
      <c r="R288" s="101">
        <v>1095</v>
      </c>
    </row>
    <row r="289">
      <c r="L289" s="98" t="s">
        <v>67703</v>
      </c>
      <c r="M289" s="98" t="s">
        <v>67704</v>
      </c>
      <c r="N289" s="98" t="s">
        <v>67705</v>
      </c>
      <c r="O289" s="101">
        <v>1155</v>
      </c>
      <c r="P289" s="101">
        <v>1155</v>
      </c>
    </row>
    <row r="290">
      <c r="K290" s="96" t="s">
        <v>67706</v>
      </c>
      <c r="O290" s="85">
        <f>SUM(O288:O289)</f>
      </c>
      <c r="P290" s="85">
        <f>SUM(P288:P289)</f>
      </c>
    </row>
    <row r="291">
      <c r="A291" s="98" t="s">
        <v>67707</v>
      </c>
      <c r="B291" s="98" t="s">
        <v>67708</v>
      </c>
      <c r="C291" s="100">
        <v>696</v>
      </c>
      <c r="D291" s="98" t="s">
        <v>67709</v>
      </c>
      <c r="E291" s="98" t="s">
        <v>67710</v>
      </c>
      <c r="F291" s="104">
        <v>44524</v>
      </c>
      <c r="G291" s="104">
        <v>45627</v>
      </c>
      <c r="H291" s="104">
        <v>45991</v>
      </c>
      <c r="J291" s="101">
        <v>1280</v>
      </c>
      <c r="K291" s="98" t="s">
        <v>67711</v>
      </c>
      <c r="L291" s="98" t="s">
        <v>67712</v>
      </c>
      <c r="M291" s="98" t="s">
        <v>67713</v>
      </c>
      <c r="N291" s="98" t="s">
        <v>67714</v>
      </c>
      <c r="O291" s="101">
        <v>40</v>
      </c>
      <c r="P291" s="101">
        <v>90</v>
      </c>
      <c r="Q291" s="101">
        <v>0</v>
      </c>
      <c r="R291" s="101">
        <v>1180</v>
      </c>
    </row>
    <row r="292">
      <c r="L292" s="98" t="s">
        <v>67715</v>
      </c>
      <c r="M292" s="98" t="s">
        <v>67716</v>
      </c>
      <c r="N292" s="98" t="s">
        <v>67717</v>
      </c>
      <c r="O292" s="101">
        <v>50</v>
      </c>
      <c r="P292" s="101">
        <v>0</v>
      </c>
    </row>
    <row r="293">
      <c r="L293" s="98" t="s">
        <v>67718</v>
      </c>
      <c r="M293" s="98" t="s">
        <v>67719</v>
      </c>
      <c r="N293" s="98" t="s">
        <v>67720</v>
      </c>
      <c r="O293" s="101">
        <v>1190</v>
      </c>
      <c r="P293" s="101">
        <v>1190</v>
      </c>
    </row>
    <row r="294">
      <c r="K294" s="96" t="s">
        <v>67721</v>
      </c>
      <c r="O294" s="85">
        <f>SUM(O291:O293)</f>
      </c>
      <c r="P294" s="85">
        <f>SUM(P291:P293)</f>
      </c>
    </row>
    <row r="295">
      <c r="A295" s="98" t="s">
        <v>67722</v>
      </c>
      <c r="B295" s="98" t="s">
        <v>67723</v>
      </c>
      <c r="C295" s="100">
        <v>667</v>
      </c>
      <c r="D295" s="98" t="s">
        <v>67724</v>
      </c>
      <c r="E295" s="98" t="s">
        <v>67725</v>
      </c>
      <c r="F295" s="104">
        <v>43745</v>
      </c>
      <c r="G295" s="104">
        <v>45597</v>
      </c>
      <c r="H295" s="104">
        <v>45961</v>
      </c>
      <c r="J295" s="101">
        <v>1195</v>
      </c>
      <c r="K295" s="98" t="s">
        <v>67726</v>
      </c>
      <c r="L295" s="98" t="s">
        <v>67727</v>
      </c>
      <c r="M295" s="98" t="s">
        <v>67728</v>
      </c>
      <c r="N295" s="98" t="s">
        <v>67729</v>
      </c>
      <c r="O295" s="101">
        <v>40</v>
      </c>
      <c r="P295" s="101">
        <v>40</v>
      </c>
      <c r="Q295" s="101">
        <v>0</v>
      </c>
      <c r="R295" s="101">
        <v>1005</v>
      </c>
    </row>
    <row r="296">
      <c r="L296" s="98" t="s">
        <v>67730</v>
      </c>
      <c r="M296" s="98" t="s">
        <v>67731</v>
      </c>
      <c r="N296" s="98" t="s">
        <v>67732</v>
      </c>
      <c r="O296" s="101">
        <v>1135</v>
      </c>
      <c r="P296" s="101">
        <v>1135</v>
      </c>
    </row>
    <row r="297">
      <c r="K297" s="96" t="s">
        <v>67733</v>
      </c>
      <c r="O297" s="85">
        <f>SUM(O295:O296)</f>
      </c>
      <c r="P297" s="85">
        <f>SUM(P295:P296)</f>
      </c>
    </row>
    <row r="298">
      <c r="A298" s="98" t="s">
        <v>67734</v>
      </c>
      <c r="B298" s="98" t="s">
        <v>67735</v>
      </c>
      <c r="C298" s="100">
        <v>810</v>
      </c>
      <c r="D298" s="98" t="s">
        <v>67736</v>
      </c>
      <c r="E298" s="98" t="s">
        <v>67737</v>
      </c>
      <c r="F298" s="104">
        <v>41565</v>
      </c>
      <c r="G298" s="104">
        <v>45597</v>
      </c>
      <c r="H298" s="104">
        <v>45961</v>
      </c>
      <c r="J298" s="101">
        <v>1370</v>
      </c>
      <c r="K298" s="98" t="s">
        <v>67738</v>
      </c>
      <c r="L298" s="98" t="s">
        <v>67739</v>
      </c>
      <c r="M298" s="98" t="s">
        <v>67740</v>
      </c>
      <c r="N298" s="98" t="s">
        <v>67741</v>
      </c>
      <c r="O298" s="101">
        <v>40</v>
      </c>
      <c r="P298" s="101">
        <v>40</v>
      </c>
      <c r="Q298" s="101">
        <v>0</v>
      </c>
      <c r="R298" s="101">
        <v>1015</v>
      </c>
    </row>
    <row r="299">
      <c r="L299" s="98" t="s">
        <v>67742</v>
      </c>
      <c r="M299" s="98" t="s">
        <v>67743</v>
      </c>
      <c r="N299" s="98" t="s">
        <v>67744</v>
      </c>
      <c r="O299" s="101">
        <v>1240</v>
      </c>
      <c r="P299" s="101">
        <v>1240</v>
      </c>
    </row>
    <row r="300">
      <c r="K300" s="96" t="s">
        <v>67745</v>
      </c>
      <c r="O300" s="85">
        <f>SUM(O298:O299)</f>
      </c>
      <c r="P300" s="85">
        <f>SUM(P298:P299)</f>
      </c>
    </row>
    <row r="301">
      <c r="A301" s="98" t="s">
        <v>67746</v>
      </c>
      <c r="B301" s="98" t="s">
        <v>67747</v>
      </c>
      <c r="C301" s="100">
        <v>810</v>
      </c>
      <c r="D301" s="98" t="s">
        <v>67748</v>
      </c>
      <c r="E301" s="98" t="s">
        <v>67749</v>
      </c>
      <c r="F301" s="104">
        <v>41395</v>
      </c>
      <c r="G301" s="104">
        <v>45413</v>
      </c>
      <c r="H301" s="104">
        <v>45777</v>
      </c>
      <c r="J301" s="101">
        <v>1410</v>
      </c>
      <c r="K301" s="98" t="s">
        <v>67750</v>
      </c>
      <c r="L301" s="98" t="s">
        <v>67751</v>
      </c>
      <c r="M301" s="98" t="s">
        <v>67752</v>
      </c>
      <c r="N301" s="98" t="s">
        <v>67753</v>
      </c>
      <c r="O301" s="101">
        <v>20</v>
      </c>
      <c r="P301" s="101">
        <v>80</v>
      </c>
      <c r="Q301" s="101">
        <v>0</v>
      </c>
      <c r="R301" s="101">
        <v>1025</v>
      </c>
    </row>
    <row r="302">
      <c r="L302" s="98" t="s">
        <v>67754</v>
      </c>
      <c r="M302" s="98" t="s">
        <v>67755</v>
      </c>
      <c r="N302" s="98" t="s">
        <v>67756</v>
      </c>
      <c r="O302" s="101">
        <v>60</v>
      </c>
      <c r="P302" s="101">
        <v>0</v>
      </c>
    </row>
    <row r="303">
      <c r="L303" s="98" t="s">
        <v>67757</v>
      </c>
      <c r="M303" s="98" t="s">
        <v>67758</v>
      </c>
      <c r="N303" s="98" t="s">
        <v>67759</v>
      </c>
      <c r="O303" s="101">
        <v>1160</v>
      </c>
      <c r="P303" s="101">
        <v>1160</v>
      </c>
    </row>
    <row r="304">
      <c r="K304" s="96" t="s">
        <v>67760</v>
      </c>
      <c r="O304" s="85">
        <f>SUM(O301:O303)</f>
      </c>
      <c r="P304" s="85">
        <f>SUM(P301:P303)</f>
      </c>
    </row>
    <row r="305">
      <c r="A305" s="98" t="s">
        <v>67761</v>
      </c>
      <c r="B305" s="98" t="s">
        <v>67762</v>
      </c>
      <c r="C305" s="100">
        <v>667</v>
      </c>
      <c r="D305" s="98" t="s">
        <v>67763</v>
      </c>
      <c r="E305" s="98" t="s">
        <v>67764</v>
      </c>
      <c r="F305" s="104">
        <v>41823</v>
      </c>
      <c r="G305" s="104">
        <v>45474</v>
      </c>
      <c r="H305" s="104">
        <v>45838</v>
      </c>
      <c r="J305" s="101">
        <v>1235</v>
      </c>
      <c r="K305" s="98" t="s">
        <v>67765</v>
      </c>
      <c r="L305" s="98" t="s">
        <v>67766</v>
      </c>
      <c r="M305" s="98" t="s">
        <v>67767</v>
      </c>
      <c r="N305" s="98" t="s">
        <v>67768</v>
      </c>
      <c r="O305" s="101">
        <v>20</v>
      </c>
      <c r="P305" s="101">
        <v>0</v>
      </c>
      <c r="Q305" s="101">
        <v>0</v>
      </c>
      <c r="R305" s="101">
        <v>875</v>
      </c>
    </row>
    <row r="306">
      <c r="L306" s="98" t="s">
        <v>67769</v>
      </c>
      <c r="M306" s="98" t="s">
        <v>67770</v>
      </c>
      <c r="N306" s="98" t="s">
        <v>67771</v>
      </c>
      <c r="O306" s="101">
        <v>60</v>
      </c>
      <c r="P306" s="101">
        <v>80</v>
      </c>
    </row>
    <row r="307">
      <c r="L307" s="98" t="s">
        <v>67772</v>
      </c>
      <c r="M307" s="98" t="s">
        <v>67773</v>
      </c>
      <c r="N307" s="98" t="s">
        <v>67774</v>
      </c>
      <c r="O307" s="101">
        <v>990</v>
      </c>
      <c r="P307" s="101">
        <v>990</v>
      </c>
    </row>
    <row r="308">
      <c r="K308" s="96" t="s">
        <v>67775</v>
      </c>
      <c r="O308" s="85">
        <f>SUM(O305:O307)</f>
      </c>
      <c r="P308" s="85">
        <f>SUM(P305:P307)</f>
      </c>
    </row>
    <row r="309">
      <c r="A309" s="98" t="s">
        <v>67776</v>
      </c>
      <c r="B309" s="98" t="s">
        <v>67777</v>
      </c>
      <c r="C309" s="100">
        <v>957</v>
      </c>
      <c r="D309" s="98" t="s">
        <v>67778</v>
      </c>
      <c r="E309" s="98" t="s">
        <v>67779</v>
      </c>
      <c r="F309" s="104">
        <v>36322</v>
      </c>
      <c r="G309" s="104">
        <v>45474</v>
      </c>
      <c r="H309" s="104">
        <v>45838</v>
      </c>
      <c r="J309" s="101">
        <v>1525</v>
      </c>
      <c r="K309" s="98" t="s">
        <v>67780</v>
      </c>
      <c r="L309" s="98" t="s">
        <v>67781</v>
      </c>
      <c r="M309" s="98" t="s">
        <v>67782</v>
      </c>
      <c r="N309" s="98" t="s">
        <v>67783</v>
      </c>
      <c r="O309" s="101">
        <v>60</v>
      </c>
      <c r="P309" s="101">
        <v>80</v>
      </c>
      <c r="Q309" s="101">
        <v>0</v>
      </c>
      <c r="R309" s="101">
        <v>940</v>
      </c>
    </row>
    <row r="310">
      <c r="L310" s="98" t="s">
        <v>67784</v>
      </c>
      <c r="M310" s="98" t="s">
        <v>67785</v>
      </c>
      <c r="N310" s="98" t="s">
        <v>67786</v>
      </c>
      <c r="O310" s="101">
        <v>20</v>
      </c>
      <c r="P310" s="101">
        <v>0</v>
      </c>
    </row>
    <row r="311">
      <c r="L311" s="98" t="s">
        <v>67787</v>
      </c>
      <c r="M311" s="98" t="s">
        <v>67788</v>
      </c>
      <c r="N311" s="98" t="s">
        <v>67789</v>
      </c>
      <c r="O311" s="101">
        <v>1110</v>
      </c>
      <c r="P311" s="101">
        <v>1110</v>
      </c>
    </row>
    <row r="312">
      <c r="K312" s="96" t="s">
        <v>67790</v>
      </c>
      <c r="O312" s="85">
        <f>SUM(O309:O311)</f>
      </c>
      <c r="P312" s="85">
        <f>SUM(P309:P311)</f>
      </c>
    </row>
    <row r="313">
      <c r="A313" s="98" t="s">
        <v>67791</v>
      </c>
      <c r="B313" s="98" t="s">
        <v>67792</v>
      </c>
      <c r="C313" s="100">
        <v>667</v>
      </c>
      <c r="D313" s="98" t="s">
        <v>67793</v>
      </c>
      <c r="E313" s="98" t="s">
        <v>67794</v>
      </c>
      <c r="F313" s="104">
        <v>42675</v>
      </c>
      <c r="G313" s="104">
        <v>45597</v>
      </c>
      <c r="H313" s="104">
        <v>45961</v>
      </c>
      <c r="J313" s="101">
        <v>1235</v>
      </c>
      <c r="K313" s="98" t="s">
        <v>67795</v>
      </c>
      <c r="L313" s="98" t="s">
        <v>67796</v>
      </c>
      <c r="M313" s="98" t="s">
        <v>67797</v>
      </c>
      <c r="N313" s="98" t="s">
        <v>67798</v>
      </c>
      <c r="O313" s="101">
        <v>60</v>
      </c>
      <c r="P313" s="101">
        <v>80</v>
      </c>
      <c r="Q313" s="101">
        <v>0</v>
      </c>
      <c r="R313" s="101">
        <v>870</v>
      </c>
    </row>
    <row r="314">
      <c r="L314" s="98" t="s">
        <v>67799</v>
      </c>
      <c r="M314" s="98" t="s">
        <v>67800</v>
      </c>
      <c r="N314" s="98" t="s">
        <v>67801</v>
      </c>
      <c r="O314" s="101">
        <v>20</v>
      </c>
      <c r="P314" s="101">
        <v>0</v>
      </c>
    </row>
    <row r="315">
      <c r="L315" s="98" t="s">
        <v>67802</v>
      </c>
      <c r="M315" s="98" t="s">
        <v>67803</v>
      </c>
      <c r="N315" s="98" t="s">
        <v>67804</v>
      </c>
      <c r="O315" s="101">
        <v>1050</v>
      </c>
      <c r="P315" s="101">
        <v>1050</v>
      </c>
    </row>
    <row r="316">
      <c r="K316" s="96" t="s">
        <v>67805</v>
      </c>
      <c r="O316" s="85">
        <f>SUM(O313:O315)</f>
      </c>
      <c r="P316" s="85">
        <f>SUM(P313:P315)</f>
      </c>
    </row>
    <row r="317">
      <c r="A317" s="98" t="s">
        <v>67806</v>
      </c>
      <c r="B317" s="98" t="s">
        <v>67807</v>
      </c>
      <c r="C317" s="100">
        <v>810</v>
      </c>
      <c r="D317" s="98" t="s">
        <v>67808</v>
      </c>
      <c r="E317" s="98" t="s">
        <v>67809</v>
      </c>
      <c r="F317" s="104">
        <v>41796</v>
      </c>
      <c r="G317" s="104">
        <v>45444</v>
      </c>
      <c r="H317" s="104">
        <v>45808</v>
      </c>
      <c r="J317" s="101">
        <v>1410</v>
      </c>
      <c r="K317" s="98" t="s">
        <v>67810</v>
      </c>
      <c r="L317" s="98" t="s">
        <v>67811</v>
      </c>
      <c r="M317" s="98" t="s">
        <v>67812</v>
      </c>
      <c r="N317" s="98" t="s">
        <v>67813</v>
      </c>
      <c r="O317" s="101">
        <v>60</v>
      </c>
      <c r="P317" s="101">
        <v>0</v>
      </c>
      <c r="Q317" s="101">
        <v>0</v>
      </c>
      <c r="R317" s="101">
        <v>1025</v>
      </c>
    </row>
    <row r="318">
      <c r="L318" s="98" t="s">
        <v>67814</v>
      </c>
      <c r="M318" s="98" t="s">
        <v>67815</v>
      </c>
      <c r="N318" s="98" t="s">
        <v>67816</v>
      </c>
      <c r="O318" s="101">
        <v>20</v>
      </c>
      <c r="P318" s="101">
        <v>80</v>
      </c>
    </row>
    <row r="319">
      <c r="L319" s="98" t="s">
        <v>67817</v>
      </c>
      <c r="M319" s="98" t="s">
        <v>67818</v>
      </c>
      <c r="N319" s="98" t="s">
        <v>67819</v>
      </c>
      <c r="O319" s="101">
        <v>1160</v>
      </c>
      <c r="P319" s="101">
        <v>1160</v>
      </c>
    </row>
    <row r="320">
      <c r="K320" s="96" t="s">
        <v>67820</v>
      </c>
      <c r="O320" s="85">
        <f>SUM(O317:O319)</f>
      </c>
      <c r="P320" s="85">
        <f>SUM(P317:P319)</f>
      </c>
    </row>
    <row r="321">
      <c r="A321" s="98" t="s">
        <v>67821</v>
      </c>
      <c r="B321" s="98" t="s">
        <v>67822</v>
      </c>
      <c r="C321" s="100">
        <v>810</v>
      </c>
      <c r="D321" s="98" t="s">
        <v>67823</v>
      </c>
      <c r="E321" s="98" t="s">
        <v>67824</v>
      </c>
      <c r="F321" s="104">
        <v>41299</v>
      </c>
      <c r="G321" s="104">
        <v>45689</v>
      </c>
      <c r="H321" s="104">
        <v>46053</v>
      </c>
      <c r="J321" s="101">
        <v>1410</v>
      </c>
      <c r="K321" s="98" t="s">
        <v>67825</v>
      </c>
      <c r="L321" s="98" t="s">
        <v>67826</v>
      </c>
      <c r="M321" s="98" t="s">
        <v>67827</v>
      </c>
      <c r="N321" s="98" t="s">
        <v>67828</v>
      </c>
      <c r="O321" s="101">
        <v>60</v>
      </c>
      <c r="P321" s="101">
        <v>0</v>
      </c>
      <c r="Q321" s="101">
        <v>0</v>
      </c>
      <c r="R321" s="101">
        <v>965</v>
      </c>
    </row>
    <row r="322">
      <c r="L322" s="98" t="s">
        <v>67829</v>
      </c>
      <c r="M322" s="98" t="s">
        <v>67830</v>
      </c>
      <c r="N322" s="98" t="s">
        <v>67831</v>
      </c>
      <c r="O322" s="101">
        <v>20</v>
      </c>
      <c r="P322" s="101">
        <v>80</v>
      </c>
    </row>
    <row r="323">
      <c r="L323" s="98" t="s">
        <v>67832</v>
      </c>
      <c r="M323" s="98" t="s">
        <v>67833</v>
      </c>
      <c r="N323" s="98" t="s">
        <v>67834</v>
      </c>
      <c r="O323" s="101">
        <v>1165</v>
      </c>
      <c r="P323" s="101">
        <v>1165</v>
      </c>
    </row>
    <row r="324">
      <c r="K324" s="96" t="s">
        <v>67835</v>
      </c>
      <c r="O324" s="85">
        <f>SUM(O321:O323)</f>
      </c>
      <c r="P324" s="85">
        <f>SUM(P321:P323)</f>
      </c>
    </row>
    <row r="325">
      <c r="A325" s="98" t="s">
        <v>67836</v>
      </c>
      <c r="B325" s="98" t="s">
        <v>67837</v>
      </c>
      <c r="C325" s="100">
        <v>667</v>
      </c>
      <c r="D325" s="98" t="s">
        <v>67838</v>
      </c>
      <c r="E325" s="98" t="s">
        <v>67839</v>
      </c>
      <c r="F325" s="104">
        <v>42292</v>
      </c>
      <c r="G325" s="104">
        <v>45597</v>
      </c>
      <c r="H325" s="104">
        <v>45961</v>
      </c>
      <c r="J325" s="101">
        <v>1235</v>
      </c>
      <c r="K325" s="98" t="s">
        <v>67840</v>
      </c>
      <c r="L325" s="98" t="s">
        <v>67841</v>
      </c>
      <c r="M325" s="98" t="s">
        <v>67842</v>
      </c>
      <c r="N325" s="98" t="s">
        <v>67843</v>
      </c>
      <c r="O325" s="101">
        <v>20</v>
      </c>
      <c r="P325" s="101">
        <v>80</v>
      </c>
      <c r="Q325" s="101">
        <v>0</v>
      </c>
      <c r="R325" s="101">
        <v>875</v>
      </c>
    </row>
    <row r="326">
      <c r="L326" s="98" t="s">
        <v>67844</v>
      </c>
      <c r="M326" s="98" t="s">
        <v>67845</v>
      </c>
      <c r="N326" s="98" t="s">
        <v>67846</v>
      </c>
      <c r="O326" s="101">
        <v>60</v>
      </c>
      <c r="P326" s="101">
        <v>0</v>
      </c>
    </row>
    <row r="327">
      <c r="L327" s="98" t="s">
        <v>67847</v>
      </c>
      <c r="M327" s="98" t="s">
        <v>67848</v>
      </c>
      <c r="N327" s="98" t="s">
        <v>67849</v>
      </c>
      <c r="O327" s="101">
        <v>1050</v>
      </c>
      <c r="P327" s="101">
        <v>1050</v>
      </c>
    </row>
    <row r="328">
      <c r="K328" s="96" t="s">
        <v>67850</v>
      </c>
      <c r="O328" s="85">
        <f>SUM(O325:O327)</f>
      </c>
      <c r="P328" s="85">
        <f>SUM(P325:P327)</f>
      </c>
    </row>
    <row r="329">
      <c r="A329" s="98" t="s">
        <v>67851</v>
      </c>
      <c r="B329" s="98" t="s">
        <v>67852</v>
      </c>
      <c r="C329" s="100">
        <v>696</v>
      </c>
      <c r="D329" s="98" t="s">
        <v>67853</v>
      </c>
      <c r="E329" s="98" t="s">
        <v>67854</v>
      </c>
      <c r="F329" s="104">
        <v>45593</v>
      </c>
      <c r="G329" s="104">
        <v>45593</v>
      </c>
      <c r="H329" s="104">
        <v>45957</v>
      </c>
      <c r="J329" s="101">
        <v>1320</v>
      </c>
      <c r="K329" s="98" t="s">
        <v>67855</v>
      </c>
      <c r="L329" s="98" t="s">
        <v>67856</v>
      </c>
      <c r="M329" s="98" t="s">
        <v>67857</v>
      </c>
      <c r="N329" s="98" t="s">
        <v>67858</v>
      </c>
      <c r="O329" s="101">
        <v>60</v>
      </c>
      <c r="P329" s="101">
        <v>20</v>
      </c>
      <c r="Q329" s="101">
        <v>0</v>
      </c>
      <c r="R329" s="101">
        <v>1320</v>
      </c>
    </row>
    <row r="330">
      <c r="L330" s="98" t="s">
        <v>67859</v>
      </c>
      <c r="M330" s="98" t="s">
        <v>67860</v>
      </c>
      <c r="N330" s="98" t="s">
        <v>67861</v>
      </c>
      <c r="O330" s="101">
        <v>20</v>
      </c>
      <c r="P330" s="101">
        <v>50</v>
      </c>
    </row>
    <row r="331">
      <c r="L331" s="98" t="s">
        <v>67862</v>
      </c>
      <c r="M331" s="98" t="s">
        <v>67863</v>
      </c>
      <c r="N331" s="98" t="s">
        <v>67864</v>
      </c>
      <c r="O331" s="101">
        <v>50</v>
      </c>
      <c r="P331" s="101">
        <v>60</v>
      </c>
    </row>
    <row r="332">
      <c r="L332" s="98" t="s">
        <v>67865</v>
      </c>
      <c r="M332" s="98" t="s">
        <v>67866</v>
      </c>
      <c r="N332" s="98" t="s">
        <v>67867</v>
      </c>
      <c r="O332" s="101">
        <v>1190</v>
      </c>
      <c r="P332" s="101">
        <v>1190</v>
      </c>
    </row>
    <row r="333">
      <c r="K333" s="96" t="s">
        <v>67868</v>
      </c>
      <c r="O333" s="85">
        <f>SUM(O329:O332)</f>
      </c>
      <c r="P333" s="85">
        <f>SUM(P329:P332)</f>
      </c>
    </row>
    <row r="334">
      <c r="A334" s="98" t="s">
        <v>67869</v>
      </c>
      <c r="B334" s="98" t="s">
        <v>67870</v>
      </c>
      <c r="C334" s="100">
        <v>667</v>
      </c>
      <c r="D334" s="98" t="s">
        <v>67871</v>
      </c>
      <c r="E334" s="98" t="s">
        <v>67872</v>
      </c>
      <c r="F334" s="104">
        <v>33756</v>
      </c>
      <c r="G334" s="104">
        <v>45444</v>
      </c>
      <c r="H334" s="104">
        <v>45808</v>
      </c>
      <c r="J334" s="101">
        <v>1235</v>
      </c>
      <c r="K334" s="98" t="s">
        <v>67873</v>
      </c>
      <c r="L334" s="98" t="s">
        <v>67874</v>
      </c>
      <c r="M334" s="98" t="s">
        <v>67875</v>
      </c>
      <c r="N334" s="98" t="s">
        <v>67876</v>
      </c>
      <c r="O334" s="101">
        <v>20</v>
      </c>
      <c r="P334" s="101">
        <v>80</v>
      </c>
      <c r="Q334" s="101">
        <v>0</v>
      </c>
      <c r="R334" s="101">
        <v>820</v>
      </c>
    </row>
    <row r="335">
      <c r="L335" s="98" t="s">
        <v>67877</v>
      </c>
      <c r="M335" s="98" t="s">
        <v>67878</v>
      </c>
      <c r="N335" s="98" t="s">
        <v>67879</v>
      </c>
      <c r="O335" s="101">
        <v>60</v>
      </c>
      <c r="P335" s="101">
        <v>0</v>
      </c>
    </row>
    <row r="336">
      <c r="L336" s="98" t="s">
        <v>67880</v>
      </c>
      <c r="M336" s="98" t="s">
        <v>67881</v>
      </c>
      <c r="N336" s="98" t="s">
        <v>67882</v>
      </c>
      <c r="O336" s="101">
        <v>975</v>
      </c>
      <c r="P336" s="101">
        <v>975</v>
      </c>
    </row>
    <row r="337">
      <c r="K337" s="96" t="s">
        <v>67883</v>
      </c>
      <c r="O337" s="85">
        <f>SUM(O334:O336)</f>
      </c>
      <c r="P337" s="85">
        <f>SUM(P334:P336)</f>
      </c>
    </row>
    <row r="338">
      <c r="A338" s="98" t="s">
        <v>67884</v>
      </c>
      <c r="B338" s="98" t="s">
        <v>67885</v>
      </c>
      <c r="C338" s="100">
        <v>810</v>
      </c>
      <c r="D338" s="98" t="s">
        <v>67886</v>
      </c>
      <c r="E338" s="98" t="s">
        <v>67887</v>
      </c>
      <c r="F338" s="104">
        <v>45366</v>
      </c>
      <c r="G338" s="104">
        <v>45748</v>
      </c>
      <c r="H338" s="104">
        <v>46112</v>
      </c>
      <c r="J338" s="101">
        <v>1410</v>
      </c>
      <c r="K338" s="98" t="s">
        <v>67888</v>
      </c>
      <c r="L338" s="98" t="s">
        <v>67889</v>
      </c>
      <c r="M338" s="98" t="s">
        <v>67890</v>
      </c>
      <c r="N338" s="98" t="s">
        <v>67891</v>
      </c>
      <c r="O338" s="101">
        <v>20</v>
      </c>
      <c r="P338" s="101">
        <v>0</v>
      </c>
      <c r="Q338" s="101">
        <v>0</v>
      </c>
      <c r="R338" s="101">
        <v>1410</v>
      </c>
    </row>
    <row r="339">
      <c r="L339" s="98" t="s">
        <v>67892</v>
      </c>
      <c r="M339" s="98" t="s">
        <v>67893</v>
      </c>
      <c r="N339" s="98" t="s">
        <v>67894</v>
      </c>
      <c r="O339" s="101">
        <v>60</v>
      </c>
      <c r="P339" s="101">
        <v>80</v>
      </c>
    </row>
    <row r="340">
      <c r="L340" s="98" t="s">
        <v>67895</v>
      </c>
      <c r="M340" s="98" t="s">
        <v>67896</v>
      </c>
      <c r="N340" s="98" t="s">
        <v>67897</v>
      </c>
      <c r="O340" s="101">
        <v>1380</v>
      </c>
      <c r="P340" s="101">
        <v>1380</v>
      </c>
    </row>
    <row r="341">
      <c r="K341" s="96" t="s">
        <v>67898</v>
      </c>
      <c r="O341" s="85">
        <f>SUM(O338:O340)</f>
      </c>
      <c r="P341" s="85">
        <f>SUM(P338:P340)</f>
      </c>
    </row>
    <row r="342">
      <c r="A342" s="98" t="s">
        <v>67899</v>
      </c>
      <c r="B342" s="98" t="s">
        <v>67900</v>
      </c>
      <c r="C342" s="100">
        <v>810</v>
      </c>
      <c r="D342" s="98" t="s">
        <v>67901</v>
      </c>
      <c r="E342" s="98" t="s">
        <v>67902</v>
      </c>
      <c r="F342" s="104">
        <v>42887</v>
      </c>
      <c r="G342" s="104">
        <v>45444</v>
      </c>
      <c r="H342" s="104">
        <v>45808</v>
      </c>
      <c r="I342" s="104">
        <v>45808</v>
      </c>
      <c r="J342" s="101">
        <v>1410</v>
      </c>
      <c r="K342" s="98" t="s">
        <v>67903</v>
      </c>
      <c r="L342" s="98" t="s">
        <v>67904</v>
      </c>
      <c r="M342" s="98" t="s">
        <v>67905</v>
      </c>
      <c r="N342" s="98" t="s">
        <v>67906</v>
      </c>
      <c r="O342" s="101">
        <v>20</v>
      </c>
      <c r="P342" s="101">
        <v>80</v>
      </c>
      <c r="Q342" s="101">
        <v>-1255</v>
      </c>
      <c r="R342" s="101">
        <v>1055</v>
      </c>
    </row>
    <row r="343">
      <c r="L343" s="98" t="s">
        <v>67907</v>
      </c>
      <c r="M343" s="98" t="s">
        <v>67908</v>
      </c>
      <c r="N343" s="98" t="s">
        <v>67909</v>
      </c>
      <c r="O343" s="101">
        <v>60</v>
      </c>
      <c r="P343" s="101">
        <v>0</v>
      </c>
    </row>
    <row r="344">
      <c r="L344" s="98" t="s">
        <v>67910</v>
      </c>
      <c r="M344" s="98" t="s">
        <v>67911</v>
      </c>
      <c r="N344" s="98" t="s">
        <v>67912</v>
      </c>
      <c r="O344" s="101">
        <v>1175</v>
      </c>
      <c r="P344" s="101">
        <v>1175</v>
      </c>
    </row>
    <row r="345">
      <c r="K345" s="96" t="s">
        <v>67913</v>
      </c>
      <c r="O345" s="85">
        <f>SUM(O342:O344)</f>
      </c>
      <c r="P345" s="85">
        <f>SUM(P342:P344)</f>
      </c>
    </row>
    <row r="346">
      <c r="A346" s="98" t="s">
        <v>67914</v>
      </c>
      <c r="B346" s="98" t="s">
        <v>67915</v>
      </c>
      <c r="C346" s="100">
        <v>667</v>
      </c>
      <c r="D346" s="98" t="s">
        <v>67916</v>
      </c>
      <c r="E346" s="98" t="s">
        <v>67917</v>
      </c>
      <c r="F346" s="104">
        <v>45541</v>
      </c>
      <c r="G346" s="104">
        <v>45541</v>
      </c>
      <c r="H346" s="104">
        <v>45930</v>
      </c>
      <c r="J346" s="101">
        <v>1235</v>
      </c>
      <c r="K346" s="98" t="s">
        <v>67918</v>
      </c>
      <c r="L346" s="98" t="s">
        <v>67919</v>
      </c>
      <c r="M346" s="98" t="s">
        <v>67920</v>
      </c>
      <c r="N346" s="98" t="s">
        <v>67921</v>
      </c>
      <c r="O346" s="101">
        <v>60</v>
      </c>
      <c r="P346" s="101">
        <v>0</v>
      </c>
      <c r="Q346" s="101">
        <v>0</v>
      </c>
      <c r="R346" s="101">
        <v>1235</v>
      </c>
    </row>
    <row r="347">
      <c r="L347" s="98" t="s">
        <v>67922</v>
      </c>
      <c r="M347" s="98" t="s">
        <v>67923</v>
      </c>
      <c r="N347" s="98" t="s">
        <v>67924</v>
      </c>
      <c r="O347" s="101">
        <v>20</v>
      </c>
      <c r="P347" s="101">
        <v>80</v>
      </c>
    </row>
    <row r="348">
      <c r="L348" s="98" t="s">
        <v>67925</v>
      </c>
      <c r="M348" s="98" t="s">
        <v>67926</v>
      </c>
      <c r="N348" s="98" t="s">
        <v>67927</v>
      </c>
      <c r="O348" s="101">
        <v>1155</v>
      </c>
      <c r="P348" s="101">
        <v>1155</v>
      </c>
    </row>
    <row r="349">
      <c r="K349" s="96" t="s">
        <v>67928</v>
      </c>
      <c r="O349" s="85">
        <f>SUM(O346:O348)</f>
      </c>
      <c r="P349" s="85">
        <f>SUM(P346:P348)</f>
      </c>
    </row>
    <row r="350">
      <c r="A350" s="98" t="s">
        <v>67929</v>
      </c>
      <c r="B350" s="98" t="s">
        <v>67930</v>
      </c>
      <c r="C350" s="100">
        <v>957</v>
      </c>
      <c r="D350" s="98" t="s">
        <v>67931</v>
      </c>
      <c r="E350" s="98" t="s">
        <v>67932</v>
      </c>
      <c r="F350" s="104">
        <v>40333</v>
      </c>
      <c r="G350" s="104">
        <v>45444</v>
      </c>
      <c r="H350" s="104">
        <v>45808</v>
      </c>
      <c r="J350" s="101">
        <v>1525</v>
      </c>
      <c r="K350" s="98" t="s">
        <v>67933</v>
      </c>
      <c r="L350" s="98" t="s">
        <v>67934</v>
      </c>
      <c r="M350" s="98" t="s">
        <v>67935</v>
      </c>
      <c r="N350" s="98" t="s">
        <v>67936</v>
      </c>
      <c r="O350" s="101">
        <v>20</v>
      </c>
      <c r="P350" s="101">
        <v>0</v>
      </c>
      <c r="Q350" s="101">
        <v>0</v>
      </c>
      <c r="R350" s="101">
        <v>885</v>
      </c>
    </row>
    <row r="351">
      <c r="L351" s="98" t="s">
        <v>67937</v>
      </c>
      <c r="M351" s="98" t="s">
        <v>67938</v>
      </c>
      <c r="N351" s="98" t="s">
        <v>67939</v>
      </c>
      <c r="O351" s="101">
        <v>60</v>
      </c>
      <c r="P351" s="101">
        <v>80</v>
      </c>
    </row>
    <row r="352">
      <c r="L352" s="98" t="s">
        <v>67940</v>
      </c>
      <c r="M352" s="98" t="s">
        <v>67941</v>
      </c>
      <c r="N352" s="98" t="s">
        <v>67942</v>
      </c>
      <c r="O352" s="101">
        <v>1135</v>
      </c>
      <c r="P352" s="101">
        <v>1135</v>
      </c>
    </row>
    <row r="353">
      <c r="K353" s="96" t="s">
        <v>67943</v>
      </c>
      <c r="O353" s="85">
        <f>SUM(O350:O352)</f>
      </c>
      <c r="P353" s="85">
        <f>SUM(P350:P352)</f>
      </c>
    </row>
    <row r="354">
      <c r="A354" s="98" t="s">
        <v>67944</v>
      </c>
      <c r="B354" s="98" t="s">
        <v>67945</v>
      </c>
      <c r="C354" s="100">
        <v>667</v>
      </c>
      <c r="D354" s="98" t="s">
        <v>67946</v>
      </c>
      <c r="E354" s="98" t="s">
        <v>67947</v>
      </c>
      <c r="F354" s="104">
        <v>39114</v>
      </c>
      <c r="G354" s="104">
        <v>45689</v>
      </c>
      <c r="H354" s="104">
        <v>46053</v>
      </c>
      <c r="J354" s="101">
        <v>1235</v>
      </c>
      <c r="K354" s="98" t="s">
        <v>67948</v>
      </c>
      <c r="L354" s="98" t="s">
        <v>67949</v>
      </c>
      <c r="M354" s="98" t="s">
        <v>67950</v>
      </c>
      <c r="N354" s="98" t="s">
        <v>67951</v>
      </c>
      <c r="O354" s="101">
        <v>20</v>
      </c>
      <c r="P354" s="101">
        <v>20</v>
      </c>
      <c r="Q354" s="101">
        <v>0</v>
      </c>
      <c r="R354" s="101">
        <v>875</v>
      </c>
    </row>
    <row r="355">
      <c r="L355" s="98" t="s">
        <v>67952</v>
      </c>
      <c r="M355" s="98" t="s">
        <v>67953</v>
      </c>
      <c r="N355" s="98" t="s">
        <v>67954</v>
      </c>
      <c r="O355" s="101">
        <v>60</v>
      </c>
      <c r="P355" s="101">
        <v>60</v>
      </c>
    </row>
    <row r="356">
      <c r="L356" s="98" t="s">
        <v>67955</v>
      </c>
      <c r="M356" s="98" t="s">
        <v>67956</v>
      </c>
      <c r="N356" s="98" t="s">
        <v>67957</v>
      </c>
      <c r="O356" s="101">
        <v>1050</v>
      </c>
      <c r="P356" s="101">
        <v>1050</v>
      </c>
    </row>
    <row r="357">
      <c r="K357" s="96" t="s">
        <v>67958</v>
      </c>
      <c r="O357" s="85">
        <f>SUM(O354:O356)</f>
      </c>
      <c r="P357" s="85">
        <f>SUM(P354:P356)</f>
      </c>
    </row>
    <row r="358">
      <c r="A358" s="98" t="s">
        <v>67959</v>
      </c>
      <c r="B358" s="98" t="s">
        <v>67960</v>
      </c>
      <c r="C358" s="100">
        <v>810</v>
      </c>
      <c r="D358" s="98" t="s">
        <v>67961</v>
      </c>
      <c r="E358" s="98" t="s">
        <v>67962</v>
      </c>
      <c r="F358" s="104">
        <v>39692</v>
      </c>
      <c r="G358" s="104">
        <v>45536</v>
      </c>
      <c r="H358" s="104">
        <v>45900</v>
      </c>
      <c r="J358" s="101">
        <v>1410</v>
      </c>
      <c r="K358" s="98" t="s">
        <v>67963</v>
      </c>
      <c r="L358" s="98" t="s">
        <v>67964</v>
      </c>
      <c r="M358" s="98" t="s">
        <v>67965</v>
      </c>
      <c r="N358" s="98" t="s">
        <v>67966</v>
      </c>
      <c r="O358" s="101">
        <v>60</v>
      </c>
      <c r="P358" s="101">
        <v>0</v>
      </c>
      <c r="Q358" s="101">
        <v>0</v>
      </c>
      <c r="R358" s="101">
        <v>970</v>
      </c>
    </row>
    <row r="359">
      <c r="L359" s="98" t="s">
        <v>67967</v>
      </c>
      <c r="M359" s="98" t="s">
        <v>67968</v>
      </c>
      <c r="N359" s="98" t="s">
        <v>67969</v>
      </c>
      <c r="O359" s="101">
        <v>20</v>
      </c>
      <c r="P359" s="101">
        <v>80</v>
      </c>
    </row>
    <row r="360">
      <c r="L360" s="98" t="s">
        <v>67970</v>
      </c>
      <c r="M360" s="98" t="s">
        <v>67971</v>
      </c>
      <c r="N360" s="98" t="s">
        <v>67972</v>
      </c>
      <c r="O360" s="101">
        <v>1170</v>
      </c>
      <c r="P360" s="101">
        <v>1170</v>
      </c>
    </row>
    <row r="361">
      <c r="K361" s="96" t="s">
        <v>67973</v>
      </c>
      <c r="O361" s="85">
        <f>SUM(O358:O360)</f>
      </c>
      <c r="P361" s="85">
        <f>SUM(P358:P360)</f>
      </c>
    </row>
    <row r="362">
      <c r="A362" s="98" t="s">
        <v>67974</v>
      </c>
      <c r="B362" s="98" t="s">
        <v>67975</v>
      </c>
      <c r="C362" s="100">
        <v>810</v>
      </c>
      <c r="D362" s="98" t="s">
        <v>67976</v>
      </c>
      <c r="E362" s="98" t="s">
        <v>67977</v>
      </c>
      <c r="F362" s="104">
        <v>40886</v>
      </c>
      <c r="G362" s="104">
        <v>45658</v>
      </c>
      <c r="H362" s="104">
        <v>46022</v>
      </c>
      <c r="J362" s="101">
        <v>1410</v>
      </c>
      <c r="K362" s="98" t="s">
        <v>67978</v>
      </c>
      <c r="L362" s="98" t="s">
        <v>67979</v>
      </c>
      <c r="M362" s="98" t="s">
        <v>67980</v>
      </c>
      <c r="N362" s="98" t="s">
        <v>67981</v>
      </c>
      <c r="O362" s="101">
        <v>60</v>
      </c>
      <c r="P362" s="101">
        <v>0</v>
      </c>
      <c r="Q362" s="101">
        <v>0</v>
      </c>
      <c r="R362" s="101">
        <v>945</v>
      </c>
    </row>
    <row r="363">
      <c r="L363" s="98" t="s">
        <v>67982</v>
      </c>
      <c r="M363" s="98" t="s">
        <v>67983</v>
      </c>
      <c r="N363" s="98" t="s">
        <v>67984</v>
      </c>
      <c r="O363" s="101">
        <v>20</v>
      </c>
      <c r="P363" s="101">
        <v>80</v>
      </c>
    </row>
    <row r="364">
      <c r="L364" s="98" t="s">
        <v>67985</v>
      </c>
      <c r="M364" s="98" t="s">
        <v>67986</v>
      </c>
      <c r="N364" s="98" t="s">
        <v>67987</v>
      </c>
      <c r="O364" s="101">
        <v>1145</v>
      </c>
      <c r="P364" s="101">
        <v>1145</v>
      </c>
    </row>
    <row r="365">
      <c r="K365" s="96" t="s">
        <v>67988</v>
      </c>
      <c r="O365" s="85">
        <f>SUM(O362:O364)</f>
      </c>
      <c r="P365" s="85">
        <f>SUM(P362:P364)</f>
      </c>
    </row>
    <row r="366">
      <c r="A366" s="98" t="s">
        <v>67989</v>
      </c>
      <c r="B366" s="98" t="s">
        <v>67990</v>
      </c>
      <c r="C366" s="100">
        <v>667</v>
      </c>
      <c r="D366" s="98" t="s">
        <v>67991</v>
      </c>
      <c r="E366" s="98" t="s">
        <v>67992</v>
      </c>
      <c r="F366" s="104">
        <v>44935</v>
      </c>
      <c r="G366" s="104">
        <v>45689</v>
      </c>
      <c r="H366" s="104">
        <v>46053</v>
      </c>
      <c r="J366" s="101">
        <v>1235</v>
      </c>
      <c r="K366" s="98" t="s">
        <v>67993</v>
      </c>
      <c r="L366" s="98" t="s">
        <v>67994</v>
      </c>
      <c r="M366" s="98" t="s">
        <v>67995</v>
      </c>
      <c r="N366" s="98" t="s">
        <v>67996</v>
      </c>
      <c r="O366" s="101">
        <v>60</v>
      </c>
      <c r="P366" s="101">
        <v>20</v>
      </c>
      <c r="Q366" s="101">
        <v>0</v>
      </c>
      <c r="R366" s="101">
        <v>1185</v>
      </c>
    </row>
    <row r="367">
      <c r="L367" s="98" t="s">
        <v>67997</v>
      </c>
      <c r="M367" s="98" t="s">
        <v>67998</v>
      </c>
      <c r="N367" s="98" t="s">
        <v>67999</v>
      </c>
      <c r="O367" s="101">
        <v>20</v>
      </c>
      <c r="P367" s="101">
        <v>60</v>
      </c>
    </row>
    <row r="368">
      <c r="L368" s="98" t="s">
        <v>68000</v>
      </c>
      <c r="M368" s="98" t="s">
        <v>68001</v>
      </c>
      <c r="N368" s="98" t="s">
        <v>68002</v>
      </c>
      <c r="O368" s="101">
        <v>1155</v>
      </c>
      <c r="P368" s="101">
        <v>1155</v>
      </c>
    </row>
    <row r="369">
      <c r="K369" s="96" t="s">
        <v>68003</v>
      </c>
      <c r="O369" s="85">
        <f>SUM(O366:O368)</f>
      </c>
      <c r="P369" s="85">
        <f>SUM(P366:P368)</f>
      </c>
    </row>
    <row r="370">
      <c r="A370" s="98" t="s">
        <v>68004</v>
      </c>
      <c r="B370" s="98" t="s">
        <v>68005</v>
      </c>
      <c r="C370" s="100">
        <v>696</v>
      </c>
      <c r="D370" s="98" t="s">
        <v>68006</v>
      </c>
      <c r="E370" s="98" t="s">
        <v>68007</v>
      </c>
      <c r="F370" s="104">
        <v>40683</v>
      </c>
      <c r="G370" s="104">
        <v>45444</v>
      </c>
      <c r="H370" s="104">
        <v>45808</v>
      </c>
      <c r="J370" s="101">
        <v>1320</v>
      </c>
      <c r="K370" s="98" t="s">
        <v>68008</v>
      </c>
      <c r="L370" s="98" t="s">
        <v>68009</v>
      </c>
      <c r="M370" s="98" t="s">
        <v>68010</v>
      </c>
      <c r="N370" s="98" t="s">
        <v>68011</v>
      </c>
      <c r="O370" s="101">
        <v>60</v>
      </c>
      <c r="P370" s="101">
        <v>0</v>
      </c>
      <c r="Q370" s="101">
        <v>0</v>
      </c>
      <c r="R370" s="101">
        <v>835</v>
      </c>
    </row>
    <row r="371">
      <c r="L371" s="98" t="s">
        <v>68012</v>
      </c>
      <c r="M371" s="98" t="s">
        <v>68013</v>
      </c>
      <c r="N371" s="98" t="s">
        <v>68014</v>
      </c>
      <c r="O371" s="101">
        <v>20</v>
      </c>
      <c r="P371" s="101">
        <v>60</v>
      </c>
    </row>
    <row r="372">
      <c r="L372" s="98" t="s">
        <v>68015</v>
      </c>
      <c r="M372" s="98" t="s">
        <v>68016</v>
      </c>
      <c r="N372" s="98" t="s">
        <v>68017</v>
      </c>
      <c r="O372" s="101">
        <v>50</v>
      </c>
      <c r="P372" s="101">
        <v>70</v>
      </c>
    </row>
    <row r="373">
      <c r="L373" s="98" t="s">
        <v>68018</v>
      </c>
      <c r="M373" s="98" t="s">
        <v>68019</v>
      </c>
      <c r="N373" s="98" t="s">
        <v>68020</v>
      </c>
      <c r="O373" s="101">
        <v>980</v>
      </c>
      <c r="P373" s="101">
        <v>980</v>
      </c>
    </row>
    <row r="374">
      <c r="K374" s="96" t="s">
        <v>68021</v>
      </c>
      <c r="O374" s="85">
        <f>SUM(O370:O373)</f>
      </c>
      <c r="P374" s="85">
        <f>SUM(P370:P373)</f>
      </c>
    </row>
    <row r="375">
      <c r="A375" s="98" t="s">
        <v>68022</v>
      </c>
      <c r="B375" s="98" t="s">
        <v>68023</v>
      </c>
      <c r="C375" s="100">
        <v>667</v>
      </c>
      <c r="D375" s="98" t="s">
        <v>68024</v>
      </c>
      <c r="E375" s="98" t="s">
        <v>68025</v>
      </c>
      <c r="F375" s="104">
        <v>44568</v>
      </c>
      <c r="G375" s="104">
        <v>45689</v>
      </c>
      <c r="H375" s="104">
        <v>46053</v>
      </c>
      <c r="J375" s="101">
        <v>1235</v>
      </c>
      <c r="K375" s="98" t="s">
        <v>68026</v>
      </c>
      <c r="L375" s="98" t="s">
        <v>68027</v>
      </c>
      <c r="M375" s="98" t="s">
        <v>68028</v>
      </c>
      <c r="N375" s="98" t="s">
        <v>68029</v>
      </c>
      <c r="O375" s="101">
        <v>60</v>
      </c>
      <c r="P375" s="101">
        <v>0</v>
      </c>
      <c r="Q375" s="101">
        <v>0</v>
      </c>
      <c r="R375" s="101">
        <v>1135</v>
      </c>
    </row>
    <row r="376">
      <c r="L376" s="98" t="s">
        <v>68030</v>
      </c>
      <c r="M376" s="98" t="s">
        <v>68031</v>
      </c>
      <c r="N376" s="98" t="s">
        <v>68032</v>
      </c>
      <c r="O376" s="101">
        <v>20</v>
      </c>
      <c r="P376" s="101">
        <v>80</v>
      </c>
    </row>
    <row r="377">
      <c r="L377" s="98" t="s">
        <v>68033</v>
      </c>
      <c r="M377" s="98" t="s">
        <v>68034</v>
      </c>
      <c r="N377" s="98" t="s">
        <v>68035</v>
      </c>
      <c r="O377" s="101">
        <v>1155</v>
      </c>
      <c r="P377" s="101">
        <v>1155</v>
      </c>
    </row>
    <row r="378">
      <c r="K378" s="96" t="s">
        <v>68036</v>
      </c>
      <c r="O378" s="85">
        <f>SUM(O375:O377)</f>
      </c>
      <c r="P378" s="85">
        <f>SUM(P375:P377)</f>
      </c>
    </row>
    <row r="379">
      <c r="A379" s="98" t="s">
        <v>68037</v>
      </c>
      <c r="B379" s="98" t="s">
        <v>68038</v>
      </c>
      <c r="C379" s="100">
        <v>810</v>
      </c>
      <c r="D379" s="98" t="s">
        <v>68039</v>
      </c>
      <c r="E379" s="98" t="s">
        <v>68040</v>
      </c>
      <c r="F379" s="104">
        <v>42360</v>
      </c>
      <c r="G379" s="104">
        <v>45658</v>
      </c>
      <c r="H379" s="104">
        <v>46022</v>
      </c>
      <c r="J379" s="101">
        <v>1410</v>
      </c>
      <c r="K379" s="98" t="s">
        <v>68041</v>
      </c>
      <c r="L379" s="98" t="s">
        <v>68042</v>
      </c>
      <c r="M379" s="98" t="s">
        <v>68043</v>
      </c>
      <c r="N379" s="98" t="s">
        <v>68044</v>
      </c>
      <c r="O379" s="101">
        <v>60</v>
      </c>
      <c r="P379" s="101">
        <v>0</v>
      </c>
      <c r="Q379" s="101">
        <v>0</v>
      </c>
      <c r="R379" s="101">
        <v>1025</v>
      </c>
    </row>
    <row r="380">
      <c r="L380" s="98" t="s">
        <v>68045</v>
      </c>
      <c r="M380" s="98" t="s">
        <v>68046</v>
      </c>
      <c r="N380" s="98" t="s">
        <v>68047</v>
      </c>
      <c r="O380" s="101">
        <v>20</v>
      </c>
      <c r="P380" s="101">
        <v>80</v>
      </c>
    </row>
    <row r="381">
      <c r="L381" s="98" t="s">
        <v>68048</v>
      </c>
      <c r="M381" s="98" t="s">
        <v>68049</v>
      </c>
      <c r="N381" s="98" t="s">
        <v>68050</v>
      </c>
      <c r="O381" s="101">
        <v>1210</v>
      </c>
      <c r="P381" s="101">
        <v>1210</v>
      </c>
    </row>
    <row r="382">
      <c r="K382" s="96" t="s">
        <v>68051</v>
      </c>
      <c r="O382" s="85">
        <f>SUM(O379:O381)</f>
      </c>
      <c r="P382" s="85">
        <f>SUM(P379:P381)</f>
      </c>
    </row>
    <row r="383">
      <c r="A383" s="98" t="s">
        <v>68052</v>
      </c>
      <c r="B383" s="98" t="s">
        <v>68053</v>
      </c>
      <c r="C383" s="100">
        <v>810</v>
      </c>
      <c r="D383" s="98" t="s">
        <v>68054</v>
      </c>
      <c r="E383" s="98" t="s">
        <v>68055</v>
      </c>
      <c r="F383" s="104">
        <v>41494</v>
      </c>
      <c r="G383" s="104">
        <v>45536</v>
      </c>
      <c r="H383" s="104">
        <v>45900</v>
      </c>
      <c r="J383" s="101">
        <v>1370</v>
      </c>
      <c r="K383" s="98" t="s">
        <v>68056</v>
      </c>
      <c r="L383" s="98" t="s">
        <v>68057</v>
      </c>
      <c r="M383" s="98" t="s">
        <v>68058</v>
      </c>
      <c r="N383" s="98" t="s">
        <v>68059</v>
      </c>
      <c r="O383" s="101">
        <v>40</v>
      </c>
      <c r="P383" s="101">
        <v>40</v>
      </c>
      <c r="Q383" s="101">
        <v>0</v>
      </c>
      <c r="R383" s="101">
        <v>1015</v>
      </c>
    </row>
    <row r="384">
      <c r="L384" s="98" t="s">
        <v>68060</v>
      </c>
      <c r="M384" s="98" t="s">
        <v>68061</v>
      </c>
      <c r="N384" s="98" t="s">
        <v>68062</v>
      </c>
      <c r="O384" s="101">
        <v>1240</v>
      </c>
      <c r="P384" s="101">
        <v>1240</v>
      </c>
    </row>
    <row r="385">
      <c r="K385" s="96" t="s">
        <v>68063</v>
      </c>
      <c r="O385" s="85">
        <f>SUM(O383:O384)</f>
      </c>
      <c r="P385" s="85">
        <f>SUM(P383:P384)</f>
      </c>
    </row>
    <row r="386">
      <c r="A386" s="98" t="s">
        <v>68064</v>
      </c>
      <c r="B386" s="98" t="s">
        <v>68065</v>
      </c>
      <c r="C386" s="100">
        <v>667</v>
      </c>
      <c r="D386" s="98" t="s">
        <v>68066</v>
      </c>
      <c r="E386" s="98" t="s">
        <v>68067</v>
      </c>
      <c r="F386" s="104">
        <v>43770</v>
      </c>
      <c r="G386" s="104">
        <v>45597</v>
      </c>
      <c r="H386" s="104">
        <v>45961</v>
      </c>
      <c r="J386" s="101">
        <v>1195</v>
      </c>
      <c r="K386" s="98" t="s">
        <v>68068</v>
      </c>
      <c r="L386" s="98" t="s">
        <v>68069</v>
      </c>
      <c r="M386" s="98" t="s">
        <v>68070</v>
      </c>
      <c r="N386" s="98" t="s">
        <v>68071</v>
      </c>
      <c r="O386" s="101">
        <v>40</v>
      </c>
      <c r="P386" s="101">
        <v>40</v>
      </c>
      <c r="Q386" s="101">
        <v>0</v>
      </c>
      <c r="R386" s="101">
        <v>1005</v>
      </c>
    </row>
    <row r="387">
      <c r="L387" s="98" t="s">
        <v>68072</v>
      </c>
      <c r="M387" s="98" t="s">
        <v>68073</v>
      </c>
      <c r="N387" s="98" t="s">
        <v>68074</v>
      </c>
      <c r="O387" s="101">
        <v>1135</v>
      </c>
      <c r="P387" s="101">
        <v>1135</v>
      </c>
    </row>
    <row r="388">
      <c r="K388" s="96" t="s">
        <v>68075</v>
      </c>
      <c r="O388" s="85">
        <f>SUM(O386:O387)</f>
      </c>
      <c r="P388" s="85">
        <f>SUM(P386:P387)</f>
      </c>
    </row>
    <row r="389">
      <c r="A389" s="98" t="s">
        <v>68076</v>
      </c>
      <c r="B389" s="98" t="s">
        <v>68077</v>
      </c>
      <c r="C389" s="100">
        <v>957</v>
      </c>
      <c r="D389" s="98" t="s">
        <v>68078</v>
      </c>
      <c r="E389" s="98" t="s">
        <v>68079</v>
      </c>
      <c r="F389" s="104">
        <v>31107</v>
      </c>
      <c r="G389" s="104">
        <v>45717</v>
      </c>
      <c r="H389" s="104">
        <v>46081</v>
      </c>
      <c r="J389" s="101">
        <v>1485</v>
      </c>
      <c r="K389" s="98" t="s">
        <v>68080</v>
      </c>
      <c r="L389" s="98" t="s">
        <v>68081</v>
      </c>
      <c r="M389" s="98" t="s">
        <v>68082</v>
      </c>
      <c r="N389" s="98" t="s">
        <v>68083</v>
      </c>
      <c r="O389" s="101">
        <v>40</v>
      </c>
      <c r="P389" s="101">
        <v>40</v>
      </c>
      <c r="Q389" s="101">
        <v>0</v>
      </c>
      <c r="R389" s="101">
        <v>915</v>
      </c>
    </row>
    <row r="390">
      <c r="L390" s="98" t="s">
        <v>68084</v>
      </c>
      <c r="M390" s="98" t="s">
        <v>68085</v>
      </c>
      <c r="N390" s="98" t="s">
        <v>68086</v>
      </c>
      <c r="O390" s="101">
        <v>1140</v>
      </c>
      <c r="P390" s="101">
        <v>1140</v>
      </c>
    </row>
    <row r="391">
      <c r="K391" s="96" t="s">
        <v>68087</v>
      </c>
      <c r="O391" s="85">
        <f>SUM(O389:O390)</f>
      </c>
      <c r="P391" s="85">
        <f>SUM(P389:P390)</f>
      </c>
    </row>
    <row r="392">
      <c r="A392" s="98" t="s">
        <v>68088</v>
      </c>
      <c r="B392" s="98" t="s">
        <v>68089</v>
      </c>
      <c r="C392" s="100">
        <v>667</v>
      </c>
      <c r="D392" s="98" t="s">
        <v>68090</v>
      </c>
      <c r="E392" s="98" t="s">
        <v>68091</v>
      </c>
      <c r="F392" s="104">
        <v>38596</v>
      </c>
      <c r="G392" s="104">
        <v>45536</v>
      </c>
      <c r="H392" s="104">
        <v>45900</v>
      </c>
      <c r="J392" s="101">
        <v>1195</v>
      </c>
      <c r="K392" s="98" t="s">
        <v>68092</v>
      </c>
      <c r="L392" s="98" t="s">
        <v>68093</v>
      </c>
      <c r="M392" s="98" t="s">
        <v>68094</v>
      </c>
      <c r="N392" s="98" t="s">
        <v>68095</v>
      </c>
      <c r="O392" s="101">
        <v>40</v>
      </c>
      <c r="P392" s="101">
        <v>40</v>
      </c>
      <c r="Q392" s="101">
        <v>0</v>
      </c>
      <c r="R392" s="101">
        <v>870</v>
      </c>
    </row>
    <row r="393">
      <c r="L393" s="98" t="s">
        <v>68096</v>
      </c>
      <c r="M393" s="98" t="s">
        <v>68097</v>
      </c>
      <c r="N393" s="98" t="s">
        <v>68098</v>
      </c>
      <c r="O393" s="101">
        <v>1080</v>
      </c>
      <c r="P393" s="101">
        <v>1080</v>
      </c>
    </row>
    <row r="394">
      <c r="K394" s="96" t="s">
        <v>68099</v>
      </c>
      <c r="O394" s="85">
        <f>SUM(O392:O393)</f>
      </c>
      <c r="P394" s="85">
        <f>SUM(P392:P393)</f>
      </c>
    </row>
    <row r="395">
      <c r="A395" s="98" t="s">
        <v>68100</v>
      </c>
      <c r="B395" s="98" t="s">
        <v>68101</v>
      </c>
      <c r="C395" s="100">
        <v>810</v>
      </c>
      <c r="D395" s="98" t="s">
        <v>68102</v>
      </c>
      <c r="E395" s="98" t="s">
        <v>68103</v>
      </c>
      <c r="F395" s="104">
        <v>41771</v>
      </c>
      <c r="G395" s="104">
        <v>45444</v>
      </c>
      <c r="H395" s="104">
        <v>45808</v>
      </c>
      <c r="J395" s="101">
        <v>1370</v>
      </c>
      <c r="K395" s="98" t="s">
        <v>68104</v>
      </c>
      <c r="L395" s="98" t="s">
        <v>68105</v>
      </c>
      <c r="M395" s="98" t="s">
        <v>68106</v>
      </c>
      <c r="N395" s="98" t="s">
        <v>68107</v>
      </c>
      <c r="O395" s="101">
        <v>40</v>
      </c>
      <c r="P395" s="101">
        <v>40</v>
      </c>
      <c r="Q395" s="101">
        <v>0</v>
      </c>
      <c r="R395" s="101">
        <v>940</v>
      </c>
    </row>
    <row r="396">
      <c r="L396" s="98" t="s">
        <v>68108</v>
      </c>
      <c r="M396" s="98" t="s">
        <v>68109</v>
      </c>
      <c r="N396" s="98" t="s">
        <v>68110</v>
      </c>
      <c r="O396" s="101">
        <v>1150</v>
      </c>
      <c r="P396" s="101">
        <v>1150</v>
      </c>
    </row>
    <row r="397">
      <c r="K397" s="96" t="s">
        <v>68111</v>
      </c>
      <c r="O397" s="85">
        <f>SUM(O395:O396)</f>
      </c>
      <c r="P397" s="85">
        <f>SUM(P395:P396)</f>
      </c>
    </row>
    <row r="398">
      <c r="A398" s="98" t="s">
        <v>68112</v>
      </c>
      <c r="B398" s="98" t="s">
        <v>68113</v>
      </c>
      <c r="C398" s="100">
        <v>810</v>
      </c>
      <c r="D398" s="98" t="s">
        <v>68114</v>
      </c>
      <c r="E398" s="98" t="s">
        <v>68115</v>
      </c>
      <c r="F398" s="104">
        <v>45141</v>
      </c>
      <c r="G398" s="104">
        <v>45536</v>
      </c>
      <c r="H398" s="104">
        <v>45900</v>
      </c>
      <c r="J398" s="101">
        <v>1370</v>
      </c>
      <c r="K398" s="98" t="s">
        <v>68116</v>
      </c>
      <c r="L398" s="98" t="s">
        <v>68117</v>
      </c>
      <c r="M398" s="98" t="s">
        <v>68118</v>
      </c>
      <c r="N398" s="98" t="s">
        <v>68119</v>
      </c>
      <c r="O398" s="101">
        <v>40</v>
      </c>
      <c r="P398" s="101">
        <v>40</v>
      </c>
      <c r="Q398" s="101">
        <v>-5</v>
      </c>
      <c r="R398" s="101">
        <v>1320</v>
      </c>
    </row>
    <row r="399">
      <c r="L399" s="98" t="s">
        <v>68120</v>
      </c>
      <c r="M399" s="98" t="s">
        <v>68121</v>
      </c>
      <c r="N399" s="98" t="s">
        <v>68122</v>
      </c>
      <c r="O399" s="101">
        <v>1330</v>
      </c>
      <c r="P399" s="101">
        <v>1330</v>
      </c>
    </row>
    <row r="400">
      <c r="K400" s="96" t="s">
        <v>68123</v>
      </c>
      <c r="O400" s="85">
        <f>SUM(O398:O399)</f>
      </c>
      <c r="P400" s="85">
        <f>SUM(P398:P399)</f>
      </c>
    </row>
    <row r="401">
      <c r="A401" s="98" t="s">
        <v>68124</v>
      </c>
      <c r="B401" s="98" t="s">
        <v>68125</v>
      </c>
      <c r="C401" s="100">
        <v>667</v>
      </c>
      <c r="D401" s="98" t="s">
        <v>68126</v>
      </c>
      <c r="E401" s="98" t="s">
        <v>68127</v>
      </c>
      <c r="F401" s="104">
        <v>44935</v>
      </c>
      <c r="G401" s="104">
        <v>45689</v>
      </c>
      <c r="H401" s="104">
        <v>46053</v>
      </c>
      <c r="J401" s="101">
        <v>1195</v>
      </c>
      <c r="K401" s="98" t="s">
        <v>68128</v>
      </c>
      <c r="L401" s="98" t="s">
        <v>68129</v>
      </c>
      <c r="M401" s="98" t="s">
        <v>68130</v>
      </c>
      <c r="N401" s="98" t="s">
        <v>68131</v>
      </c>
      <c r="O401" s="101">
        <v>40</v>
      </c>
      <c r="P401" s="101">
        <v>40</v>
      </c>
      <c r="Q401" s="101">
        <v>0</v>
      </c>
      <c r="R401" s="101">
        <v>1095</v>
      </c>
    </row>
    <row r="402">
      <c r="L402" s="98" t="s">
        <v>68132</v>
      </c>
      <c r="M402" s="98" t="s">
        <v>68133</v>
      </c>
      <c r="N402" s="98" t="s">
        <v>68134</v>
      </c>
      <c r="O402" s="101">
        <v>1115</v>
      </c>
      <c r="P402" s="101">
        <v>1115</v>
      </c>
    </row>
    <row r="403">
      <c r="K403" s="96" t="s">
        <v>68135</v>
      </c>
      <c r="O403" s="85">
        <f>SUM(O401:O402)</f>
      </c>
      <c r="P403" s="85">
        <f>SUM(P401:P402)</f>
      </c>
    </row>
    <row r="404">
      <c r="A404" s="98" t="s">
        <v>68136</v>
      </c>
      <c r="B404" s="98" t="s">
        <v>68137</v>
      </c>
      <c r="C404" s="100">
        <v>696</v>
      </c>
      <c r="D404" s="98" t="s">
        <v>68138</v>
      </c>
      <c r="E404" s="98" t="s">
        <v>68139</v>
      </c>
      <c r="F404" s="104">
        <v>45139</v>
      </c>
      <c r="G404" s="104">
        <v>45505</v>
      </c>
      <c r="H404" s="104">
        <v>45869</v>
      </c>
      <c r="J404" s="101">
        <v>1280</v>
      </c>
      <c r="K404" s="98" t="s">
        <v>68140</v>
      </c>
      <c r="L404" s="98" t="s">
        <v>68141</v>
      </c>
      <c r="M404" s="98" t="s">
        <v>68142</v>
      </c>
      <c r="N404" s="98" t="s">
        <v>68143</v>
      </c>
      <c r="O404" s="101">
        <v>40</v>
      </c>
      <c r="P404" s="101">
        <v>50</v>
      </c>
      <c r="Q404" s="101">
        <v>0</v>
      </c>
      <c r="R404" s="101">
        <v>1230</v>
      </c>
    </row>
    <row r="405">
      <c r="L405" s="98" t="s">
        <v>68144</v>
      </c>
      <c r="M405" s="98" t="s">
        <v>68145</v>
      </c>
      <c r="N405" s="98" t="s">
        <v>68146</v>
      </c>
      <c r="O405" s="101">
        <v>50</v>
      </c>
      <c r="P405" s="101">
        <v>40</v>
      </c>
    </row>
    <row r="406">
      <c r="L406" s="98" t="s">
        <v>68147</v>
      </c>
      <c r="M406" s="98" t="s">
        <v>68148</v>
      </c>
      <c r="N406" s="98" t="s">
        <v>68149</v>
      </c>
      <c r="O406" s="101">
        <v>1190</v>
      </c>
      <c r="P406" s="101">
        <v>1190</v>
      </c>
    </row>
    <row r="407">
      <c r="K407" s="96" t="s">
        <v>68150</v>
      </c>
      <c r="O407" s="85">
        <f>SUM(O404:O406)</f>
      </c>
      <c r="P407" s="85">
        <f>SUM(P404:P406)</f>
      </c>
    </row>
    <row r="408">
      <c r="A408" s="98" t="s">
        <v>68151</v>
      </c>
      <c r="B408" s="98" t="s">
        <v>68152</v>
      </c>
      <c r="C408" s="100">
        <v>392</v>
      </c>
      <c r="D408" s="98" t="s">
        <v>68153</v>
      </c>
      <c r="E408" s="98" t="s">
        <v>68154</v>
      </c>
      <c r="F408" s="104">
        <v>44416</v>
      </c>
      <c r="G408" s="104">
        <v>45536</v>
      </c>
      <c r="H408" s="104">
        <v>45900</v>
      </c>
      <c r="J408" s="101">
        <v>950</v>
      </c>
      <c r="K408" s="98" t="s">
        <v>68155</v>
      </c>
      <c r="L408" s="98" t="s">
        <v>68156</v>
      </c>
      <c r="M408" s="98" t="s">
        <v>68157</v>
      </c>
      <c r="N408" s="98" t="s">
        <v>68158</v>
      </c>
      <c r="O408" s="101">
        <v>950</v>
      </c>
      <c r="P408" s="101">
        <v>950</v>
      </c>
      <c r="Q408" s="101">
        <v>0</v>
      </c>
      <c r="R408" s="101">
        <v>860</v>
      </c>
    </row>
    <row r="409">
      <c r="K409" s="96" t="s">
        <v>68159</v>
      </c>
      <c r="O409" s="85">
        <f>SUM(O408:O408)</f>
      </c>
      <c r="P409" s="85">
        <f>SUM(P408:P408)</f>
      </c>
    </row>
    <row r="410">
      <c r="A410" s="98" t="s">
        <v>68160</v>
      </c>
      <c r="B410" s="98" t="s">
        <v>68161</v>
      </c>
      <c r="C410" s="100">
        <v>810</v>
      </c>
      <c r="D410" s="98" t="s">
        <v>68162</v>
      </c>
      <c r="E410" s="98" t="s">
        <v>68163</v>
      </c>
      <c r="F410" s="104">
        <v>44578</v>
      </c>
      <c r="G410" s="104">
        <v>45689</v>
      </c>
      <c r="H410" s="104">
        <v>46053</v>
      </c>
      <c r="J410" s="101">
        <v>1330</v>
      </c>
      <c r="K410" s="98" t="s">
        <v>68164</v>
      </c>
      <c r="L410" s="98" t="s">
        <v>68165</v>
      </c>
      <c r="M410" s="98" t="s">
        <v>68166</v>
      </c>
      <c r="N410" s="98" t="s">
        <v>68167</v>
      </c>
      <c r="O410" s="101">
        <v>1330</v>
      </c>
      <c r="P410" s="101">
        <v>1330</v>
      </c>
      <c r="Q410" s="101">
        <v>0</v>
      </c>
      <c r="R410" s="101">
        <v>1220</v>
      </c>
    </row>
    <row r="411">
      <c r="K411" s="96" t="s">
        <v>68168</v>
      </c>
      <c r="O411" s="85">
        <f>SUM(O410:O410)</f>
      </c>
      <c r="P411" s="85">
        <f>SUM(P410:P410)</f>
      </c>
    </row>
    <row r="412">
      <c r="A412" s="98" t="s">
        <v>68169</v>
      </c>
      <c r="B412" s="98" t="s">
        <v>68170</v>
      </c>
      <c r="C412" s="100">
        <v>810</v>
      </c>
      <c r="D412" s="98" t="s">
        <v>68171</v>
      </c>
      <c r="E412" s="98" t="s">
        <v>68172</v>
      </c>
      <c r="F412" s="104">
        <v>44546</v>
      </c>
      <c r="G412" s="104">
        <v>45658</v>
      </c>
      <c r="H412" s="104">
        <v>46022</v>
      </c>
      <c r="J412" s="101">
        <v>1410</v>
      </c>
      <c r="K412" s="98" t="s">
        <v>68173</v>
      </c>
      <c r="L412" s="98" t="s">
        <v>68174</v>
      </c>
      <c r="M412" s="98" t="s">
        <v>68175</v>
      </c>
      <c r="N412" s="98" t="s">
        <v>68176</v>
      </c>
      <c r="O412" s="101">
        <v>60</v>
      </c>
      <c r="P412" s="101">
        <v>60</v>
      </c>
      <c r="Q412" s="101">
        <v>0</v>
      </c>
      <c r="R412" s="101">
        <v>1300</v>
      </c>
    </row>
    <row r="413">
      <c r="L413" s="98" t="s">
        <v>68177</v>
      </c>
      <c r="M413" s="98" t="s">
        <v>68178</v>
      </c>
      <c r="N413" s="98" t="s">
        <v>68179</v>
      </c>
      <c r="O413" s="101">
        <v>20</v>
      </c>
      <c r="P413" s="101">
        <v>20</v>
      </c>
    </row>
    <row r="414">
      <c r="L414" s="98" t="s">
        <v>68180</v>
      </c>
      <c r="M414" s="98" t="s">
        <v>68181</v>
      </c>
      <c r="N414" s="98" t="s">
        <v>68182</v>
      </c>
      <c r="O414" s="101">
        <v>1330</v>
      </c>
      <c r="P414" s="101">
        <v>1330</v>
      </c>
    </row>
    <row r="415">
      <c r="K415" s="96" t="s">
        <v>68183</v>
      </c>
      <c r="O415" s="85">
        <f>SUM(O412:O414)</f>
      </c>
      <c r="P415" s="85">
        <f>SUM(P412:P414)</f>
      </c>
    </row>
    <row r="416">
      <c r="A416" s="98" t="s">
        <v>68184</v>
      </c>
      <c r="B416" s="98" t="s">
        <v>68185</v>
      </c>
      <c r="C416" s="100">
        <v>667</v>
      </c>
      <c r="D416" s="98" t="s">
        <v>68186</v>
      </c>
      <c r="E416" s="98" t="s">
        <v>68187</v>
      </c>
      <c r="F416" s="104">
        <v>43647</v>
      </c>
      <c r="G416" s="104">
        <v>45474</v>
      </c>
      <c r="H416" s="104">
        <v>45838</v>
      </c>
      <c r="J416" s="101">
        <v>1235</v>
      </c>
      <c r="K416" s="98" t="s">
        <v>68188</v>
      </c>
      <c r="L416" s="98" t="s">
        <v>68189</v>
      </c>
      <c r="M416" s="98" t="s">
        <v>68190</v>
      </c>
      <c r="N416" s="98" t="s">
        <v>68191</v>
      </c>
      <c r="O416" s="101">
        <v>60</v>
      </c>
      <c r="P416" s="101">
        <v>80</v>
      </c>
      <c r="Q416" s="101">
        <v>0</v>
      </c>
      <c r="R416" s="101">
        <v>1015</v>
      </c>
    </row>
    <row r="417">
      <c r="L417" s="98" t="s">
        <v>68192</v>
      </c>
      <c r="M417" s="98" t="s">
        <v>68193</v>
      </c>
      <c r="N417" s="98" t="s">
        <v>68194</v>
      </c>
      <c r="O417" s="101">
        <v>20</v>
      </c>
      <c r="P417" s="101">
        <v>0</v>
      </c>
    </row>
    <row r="418">
      <c r="L418" s="98" t="s">
        <v>68195</v>
      </c>
      <c r="M418" s="98" t="s">
        <v>68196</v>
      </c>
      <c r="N418" s="98" t="s">
        <v>68197</v>
      </c>
      <c r="O418" s="101">
        <v>1105</v>
      </c>
      <c r="P418" s="101">
        <v>1105</v>
      </c>
    </row>
    <row r="419">
      <c r="K419" s="96" t="s">
        <v>68198</v>
      </c>
      <c r="O419" s="85">
        <f>SUM(O416:O418)</f>
      </c>
      <c r="P419" s="85">
        <f>SUM(P416:P418)</f>
      </c>
    </row>
    <row r="420">
      <c r="A420" s="98" t="s">
        <v>68199</v>
      </c>
      <c r="B420" s="98" t="s">
        <v>68200</v>
      </c>
      <c r="C420" s="100">
        <v>957</v>
      </c>
      <c r="D420" s="98" t="s">
        <v>68201</v>
      </c>
      <c r="E420" s="98" t="s">
        <v>68202</v>
      </c>
      <c r="F420" s="104">
        <v>33848</v>
      </c>
      <c r="G420" s="104">
        <v>45536</v>
      </c>
      <c r="H420" s="104">
        <v>45900</v>
      </c>
      <c r="J420" s="101">
        <v>1525</v>
      </c>
      <c r="K420" s="98" t="s">
        <v>68203</v>
      </c>
      <c r="L420" s="98" t="s">
        <v>68204</v>
      </c>
      <c r="M420" s="98" t="s">
        <v>68205</v>
      </c>
      <c r="N420" s="98" t="s">
        <v>68206</v>
      </c>
      <c r="O420" s="101">
        <v>20</v>
      </c>
      <c r="P420" s="101">
        <v>20</v>
      </c>
      <c r="Q420" s="101">
        <v>0</v>
      </c>
      <c r="R420" s="101">
        <v>950</v>
      </c>
    </row>
    <row r="421">
      <c r="L421" s="98" t="s">
        <v>68207</v>
      </c>
      <c r="M421" s="98" t="s">
        <v>68208</v>
      </c>
      <c r="N421" s="98" t="s">
        <v>68209</v>
      </c>
      <c r="O421" s="101">
        <v>60</v>
      </c>
      <c r="P421" s="101">
        <v>60</v>
      </c>
    </row>
    <row r="422">
      <c r="L422" s="98" t="s">
        <v>68210</v>
      </c>
      <c r="M422" s="98" t="s">
        <v>68211</v>
      </c>
      <c r="N422" s="98" t="s">
        <v>68212</v>
      </c>
      <c r="O422" s="101">
        <v>1130</v>
      </c>
      <c r="P422" s="101">
        <v>1130</v>
      </c>
    </row>
    <row r="423">
      <c r="K423" s="96" t="s">
        <v>68213</v>
      </c>
      <c r="O423" s="85">
        <f>SUM(O420:O422)</f>
      </c>
      <c r="P423" s="85">
        <f>SUM(P420:P422)</f>
      </c>
    </row>
    <row r="424">
      <c r="A424" s="98" t="s">
        <v>68214</v>
      </c>
      <c r="B424" s="98" t="s">
        <v>68215</v>
      </c>
      <c r="C424" s="100">
        <v>667</v>
      </c>
      <c r="D424" s="98" t="s">
        <v>68216</v>
      </c>
      <c r="E424" s="98" t="s">
        <v>68217</v>
      </c>
      <c r="F424" s="104">
        <v>36351</v>
      </c>
      <c r="G424" s="104">
        <v>45505</v>
      </c>
      <c r="H424" s="104">
        <v>45869</v>
      </c>
      <c r="J424" s="101">
        <v>1235</v>
      </c>
      <c r="K424" s="98" t="s">
        <v>68218</v>
      </c>
      <c r="L424" s="98" t="s">
        <v>68219</v>
      </c>
      <c r="M424" s="98" t="s">
        <v>68220</v>
      </c>
      <c r="N424" s="98" t="s">
        <v>68221</v>
      </c>
      <c r="O424" s="101">
        <v>20</v>
      </c>
      <c r="P424" s="101">
        <v>80</v>
      </c>
      <c r="Q424" s="101">
        <v>0</v>
      </c>
      <c r="R424" s="101">
        <v>815</v>
      </c>
    </row>
    <row r="425">
      <c r="L425" s="98" t="s">
        <v>68222</v>
      </c>
      <c r="M425" s="98" t="s">
        <v>68223</v>
      </c>
      <c r="N425" s="98" t="s">
        <v>68224</v>
      </c>
      <c r="O425" s="101">
        <v>60</v>
      </c>
      <c r="P425" s="101">
        <v>0</v>
      </c>
    </row>
    <row r="426">
      <c r="L426" s="98" t="s">
        <v>68225</v>
      </c>
      <c r="M426" s="98" t="s">
        <v>68226</v>
      </c>
      <c r="N426" s="98" t="s">
        <v>68227</v>
      </c>
      <c r="O426" s="101">
        <v>955</v>
      </c>
      <c r="P426" s="101">
        <v>955</v>
      </c>
    </row>
    <row r="427">
      <c r="K427" s="96" t="s">
        <v>68228</v>
      </c>
      <c r="O427" s="85">
        <f>SUM(O424:O426)</f>
      </c>
      <c r="P427" s="85">
        <f>SUM(P424:P426)</f>
      </c>
    </row>
    <row r="428">
      <c r="A428" s="98" t="s">
        <v>68229</v>
      </c>
      <c r="B428" s="98" t="s">
        <v>68230</v>
      </c>
      <c r="C428" s="100">
        <v>810</v>
      </c>
      <c r="D428" s="98" t="s">
        <v>68231</v>
      </c>
      <c r="E428" s="98" t="s">
        <v>68232</v>
      </c>
      <c r="F428" s="104">
        <v>45689</v>
      </c>
      <c r="G428" s="104">
        <v>45689</v>
      </c>
      <c r="H428" s="104">
        <v>46053</v>
      </c>
      <c r="J428" s="101">
        <v>1410</v>
      </c>
      <c r="K428" s="98" t="s">
        <v>68233</v>
      </c>
      <c r="L428" s="98" t="s">
        <v>68234</v>
      </c>
      <c r="M428" s="98" t="s">
        <v>68235</v>
      </c>
      <c r="N428" s="98" t="s">
        <v>68236</v>
      </c>
      <c r="O428" s="101">
        <v>60</v>
      </c>
      <c r="P428" s="101">
        <v>0</v>
      </c>
      <c r="Q428" s="101">
        <v>0</v>
      </c>
      <c r="R428" s="101">
        <v>1510</v>
      </c>
    </row>
    <row r="429">
      <c r="L429" s="98" t="s">
        <v>68237</v>
      </c>
      <c r="M429" s="98" t="s">
        <v>68238</v>
      </c>
      <c r="N429" s="98" t="s">
        <v>68239</v>
      </c>
      <c r="O429" s="101">
        <v>20</v>
      </c>
      <c r="P429" s="101">
        <v>80</v>
      </c>
    </row>
    <row r="430">
      <c r="L430" s="98" t="s">
        <v>68240</v>
      </c>
      <c r="M430" s="98" t="s">
        <v>68241</v>
      </c>
      <c r="N430" s="98" t="s">
        <v>68242</v>
      </c>
      <c r="O430" s="101">
        <v>1430</v>
      </c>
      <c r="P430" s="101">
        <v>1430</v>
      </c>
    </row>
    <row r="431">
      <c r="K431" s="96" t="s">
        <v>68243</v>
      </c>
      <c r="O431" s="85">
        <f>SUM(O428:O430)</f>
      </c>
      <c r="P431" s="85">
        <f>SUM(P428:P430)</f>
      </c>
    </row>
    <row r="432">
      <c r="A432" s="98" t="s">
        <v>68244</v>
      </c>
      <c r="B432" s="98" t="s">
        <v>68245</v>
      </c>
      <c r="C432" s="100">
        <v>810</v>
      </c>
      <c r="D432" s="98" t="s">
        <v>68246</v>
      </c>
      <c r="E432" s="98" t="s">
        <v>68247</v>
      </c>
      <c r="F432" s="104">
        <v>44120</v>
      </c>
      <c r="G432" s="104">
        <v>45597</v>
      </c>
      <c r="H432" s="104">
        <v>45961</v>
      </c>
      <c r="J432" s="101">
        <v>1410</v>
      </c>
      <c r="K432" s="98" t="s">
        <v>68248</v>
      </c>
      <c r="L432" s="98" t="s">
        <v>68249</v>
      </c>
      <c r="M432" s="98" t="s">
        <v>68250</v>
      </c>
      <c r="N432" s="98" t="s">
        <v>68251</v>
      </c>
      <c r="O432" s="101">
        <v>20</v>
      </c>
      <c r="P432" s="101">
        <v>20</v>
      </c>
      <c r="Q432" s="101">
        <v>0</v>
      </c>
      <c r="R432" s="101">
        <v>1250</v>
      </c>
    </row>
    <row r="433">
      <c r="L433" s="98" t="s">
        <v>68252</v>
      </c>
      <c r="M433" s="98" t="s">
        <v>68253</v>
      </c>
      <c r="N433" s="98" t="s">
        <v>68254</v>
      </c>
      <c r="O433" s="101">
        <v>60</v>
      </c>
      <c r="P433" s="101">
        <v>60</v>
      </c>
    </row>
    <row r="434">
      <c r="L434" s="98" t="s">
        <v>68255</v>
      </c>
      <c r="M434" s="98" t="s">
        <v>68256</v>
      </c>
      <c r="N434" s="98" t="s">
        <v>68257</v>
      </c>
      <c r="O434" s="101">
        <v>1300</v>
      </c>
      <c r="P434" s="101">
        <v>1300</v>
      </c>
    </row>
    <row r="435">
      <c r="K435" s="96" t="s">
        <v>68258</v>
      </c>
      <c r="O435" s="85">
        <f>SUM(O432:O434)</f>
      </c>
      <c r="P435" s="85">
        <f>SUM(P432:P434)</f>
      </c>
    </row>
    <row r="436">
      <c r="A436" s="98" t="s">
        <v>68259</v>
      </c>
      <c r="B436" s="98" t="s">
        <v>68260</v>
      </c>
      <c r="C436" s="100">
        <v>667</v>
      </c>
      <c r="D436" s="98" t="s">
        <v>68261</v>
      </c>
      <c r="E436" s="98" t="s">
        <v>68262</v>
      </c>
      <c r="F436" s="104">
        <v>44841</v>
      </c>
      <c r="G436" s="104">
        <v>45597</v>
      </c>
      <c r="H436" s="104">
        <v>45961</v>
      </c>
      <c r="J436" s="101">
        <v>1235</v>
      </c>
      <c r="K436" s="98" t="s">
        <v>68263</v>
      </c>
      <c r="L436" s="98" t="s">
        <v>68264</v>
      </c>
      <c r="M436" s="98" t="s">
        <v>68265</v>
      </c>
      <c r="N436" s="98" t="s">
        <v>68266</v>
      </c>
      <c r="O436" s="101">
        <v>20</v>
      </c>
      <c r="P436" s="101">
        <v>80</v>
      </c>
      <c r="Q436" s="101">
        <v>0</v>
      </c>
      <c r="R436" s="101">
        <v>1135</v>
      </c>
    </row>
    <row r="437">
      <c r="L437" s="98" t="s">
        <v>68267</v>
      </c>
      <c r="M437" s="98" t="s">
        <v>68268</v>
      </c>
      <c r="N437" s="98" t="s">
        <v>68269</v>
      </c>
      <c r="O437" s="101">
        <v>60</v>
      </c>
      <c r="P437" s="101">
        <v>0</v>
      </c>
    </row>
    <row r="438">
      <c r="L438" s="98" t="s">
        <v>68270</v>
      </c>
      <c r="M438" s="98" t="s">
        <v>68271</v>
      </c>
      <c r="N438" s="98" t="s">
        <v>68272</v>
      </c>
      <c r="O438" s="101">
        <v>1155</v>
      </c>
      <c r="P438" s="101">
        <v>1155</v>
      </c>
    </row>
    <row r="439">
      <c r="K439" s="96" t="s">
        <v>68273</v>
      </c>
      <c r="O439" s="85">
        <f>SUM(O436:O438)</f>
      </c>
      <c r="P439" s="85">
        <f>SUM(P436:P438)</f>
      </c>
    </row>
    <row r="440">
      <c r="A440" s="98" t="s">
        <v>68274</v>
      </c>
      <c r="B440" s="98" t="s">
        <v>68275</v>
      </c>
      <c r="C440" s="100">
        <v>696</v>
      </c>
      <c r="D440" s="98" t="s">
        <v>68276</v>
      </c>
      <c r="E440" s="98" t="s">
        <v>68277</v>
      </c>
      <c r="F440" s="104">
        <v>40238</v>
      </c>
      <c r="G440" s="104">
        <v>45717</v>
      </c>
      <c r="H440" s="104">
        <v>46081</v>
      </c>
      <c r="J440" s="101">
        <v>1320</v>
      </c>
      <c r="K440" s="98" t="s">
        <v>68278</v>
      </c>
      <c r="L440" s="98" t="s">
        <v>68279</v>
      </c>
      <c r="M440" s="98" t="s">
        <v>68280</v>
      </c>
      <c r="N440" s="98" t="s">
        <v>68281</v>
      </c>
      <c r="O440" s="101">
        <v>60</v>
      </c>
      <c r="P440" s="101">
        <v>50</v>
      </c>
      <c r="Q440" s="101">
        <v>0</v>
      </c>
      <c r="R440" s="101">
        <v>885</v>
      </c>
    </row>
    <row r="441">
      <c r="L441" s="98" t="s">
        <v>68282</v>
      </c>
      <c r="M441" s="98" t="s">
        <v>68283</v>
      </c>
      <c r="N441" s="98" t="s">
        <v>68284</v>
      </c>
      <c r="O441" s="101">
        <v>20</v>
      </c>
      <c r="P441" s="101">
        <v>0</v>
      </c>
    </row>
    <row r="442">
      <c r="L442" s="98" t="s">
        <v>68285</v>
      </c>
      <c r="M442" s="98" t="s">
        <v>68286</v>
      </c>
      <c r="N442" s="98" t="s">
        <v>68287</v>
      </c>
      <c r="O442" s="101">
        <v>50</v>
      </c>
      <c r="P442" s="101">
        <v>80</v>
      </c>
    </row>
    <row r="443">
      <c r="L443" s="98" t="s">
        <v>68288</v>
      </c>
      <c r="M443" s="98" t="s">
        <v>68289</v>
      </c>
      <c r="N443" s="98" t="s">
        <v>68290</v>
      </c>
      <c r="O443" s="101">
        <v>1040</v>
      </c>
      <c r="P443" s="101">
        <v>1040</v>
      </c>
    </row>
    <row r="444">
      <c r="K444" s="96" t="s">
        <v>68291</v>
      </c>
      <c r="O444" s="85">
        <f>SUM(O440:O443)</f>
      </c>
      <c r="P444" s="85">
        <f>SUM(P440:P443)</f>
      </c>
    </row>
    <row r="445">
      <c r="A445" s="98" t="s">
        <v>68292</v>
      </c>
      <c r="B445" s="98" t="s">
        <v>68293</v>
      </c>
      <c r="C445" s="100">
        <v>667</v>
      </c>
      <c r="D445" s="98" t="s">
        <v>68294</v>
      </c>
      <c r="E445" s="98" t="s">
        <v>68295</v>
      </c>
      <c r="F445" s="104">
        <v>41285</v>
      </c>
      <c r="G445" s="104">
        <v>45689</v>
      </c>
      <c r="H445" s="104">
        <v>46053</v>
      </c>
      <c r="J445" s="101">
        <v>1235</v>
      </c>
      <c r="K445" s="98" t="s">
        <v>68296</v>
      </c>
      <c r="L445" s="98" t="s">
        <v>68297</v>
      </c>
      <c r="M445" s="98" t="s">
        <v>68298</v>
      </c>
      <c r="N445" s="98" t="s">
        <v>68299</v>
      </c>
      <c r="O445" s="101">
        <v>60</v>
      </c>
      <c r="P445" s="101">
        <v>0</v>
      </c>
      <c r="Q445" s="101">
        <v>0</v>
      </c>
      <c r="R445" s="101">
        <v>875</v>
      </c>
    </row>
    <row r="446">
      <c r="L446" s="98" t="s">
        <v>68300</v>
      </c>
      <c r="M446" s="98" t="s">
        <v>68301</v>
      </c>
      <c r="N446" s="98" t="s">
        <v>68302</v>
      </c>
      <c r="O446" s="101">
        <v>20</v>
      </c>
      <c r="P446" s="101">
        <v>80</v>
      </c>
    </row>
    <row r="447">
      <c r="L447" s="98" t="s">
        <v>68303</v>
      </c>
      <c r="M447" s="98" t="s">
        <v>68304</v>
      </c>
      <c r="N447" s="98" t="s">
        <v>68305</v>
      </c>
      <c r="O447" s="101">
        <v>1050</v>
      </c>
      <c r="P447" s="101">
        <v>1050</v>
      </c>
    </row>
    <row r="448">
      <c r="K448" s="96" t="s">
        <v>68306</v>
      </c>
      <c r="O448" s="85">
        <f>SUM(O445:O447)</f>
      </c>
      <c r="P448" s="85">
        <f>SUM(P445:P447)</f>
      </c>
    </row>
    <row r="449">
      <c r="A449" s="98" t="s">
        <v>68307</v>
      </c>
      <c r="B449" s="98" t="s">
        <v>68308</v>
      </c>
      <c r="C449" s="100">
        <v>810</v>
      </c>
      <c r="D449" s="98" t="s">
        <v>68309</v>
      </c>
      <c r="E449" s="98" t="s">
        <v>68310</v>
      </c>
      <c r="F449" s="104">
        <v>45233</v>
      </c>
      <c r="G449" s="104">
        <v>45627</v>
      </c>
      <c r="H449" s="104">
        <v>45991</v>
      </c>
      <c r="J449" s="101">
        <v>1410</v>
      </c>
      <c r="K449" s="98" t="s">
        <v>68311</v>
      </c>
      <c r="L449" s="98" t="s">
        <v>68312</v>
      </c>
      <c r="M449" s="98" t="s">
        <v>68313</v>
      </c>
      <c r="N449" s="98" t="s">
        <v>68314</v>
      </c>
      <c r="O449" s="101">
        <v>60</v>
      </c>
      <c r="P449" s="101">
        <v>80</v>
      </c>
      <c r="Q449" s="101">
        <v>0</v>
      </c>
      <c r="R449" s="101">
        <v>1360</v>
      </c>
    </row>
    <row r="450">
      <c r="L450" s="98" t="s">
        <v>68315</v>
      </c>
      <c r="M450" s="98" t="s">
        <v>68316</v>
      </c>
      <c r="N450" s="98" t="s">
        <v>68317</v>
      </c>
      <c r="O450" s="101">
        <v>20</v>
      </c>
      <c r="P450" s="101">
        <v>0</v>
      </c>
    </row>
    <row r="451">
      <c r="L451" s="98" t="s">
        <v>68318</v>
      </c>
      <c r="M451" s="98" t="s">
        <v>68319</v>
      </c>
      <c r="N451" s="98" t="s">
        <v>68320</v>
      </c>
      <c r="O451" s="101">
        <v>1330</v>
      </c>
      <c r="P451" s="101">
        <v>1330</v>
      </c>
    </row>
    <row r="452">
      <c r="K452" s="96" t="s">
        <v>68321</v>
      </c>
      <c r="O452" s="85">
        <f>SUM(O449:O451)</f>
      </c>
      <c r="P452" s="85">
        <f>SUM(P449:P451)</f>
      </c>
    </row>
    <row r="453">
      <c r="A453" s="98" t="s">
        <v>68322</v>
      </c>
      <c r="B453" s="98" t="s">
        <v>68323</v>
      </c>
      <c r="C453" s="100">
        <v>810</v>
      </c>
      <c r="D453" s="98" t="s">
        <v>68324</v>
      </c>
      <c r="E453" s="98" t="s">
        <v>68325</v>
      </c>
      <c r="F453" s="104">
        <v>36799</v>
      </c>
      <c r="G453" s="104">
        <v>45566</v>
      </c>
      <c r="H453" s="104">
        <v>45930</v>
      </c>
      <c r="J453" s="101">
        <v>1410</v>
      </c>
      <c r="K453" s="98" t="s">
        <v>68326</v>
      </c>
      <c r="L453" s="98" t="s">
        <v>68327</v>
      </c>
      <c r="M453" s="98" t="s">
        <v>68328</v>
      </c>
      <c r="N453" s="98" t="s">
        <v>68329</v>
      </c>
      <c r="O453" s="101">
        <v>20</v>
      </c>
      <c r="P453" s="101">
        <v>0</v>
      </c>
      <c r="Q453" s="101">
        <v>0</v>
      </c>
      <c r="R453" s="101">
        <v>905</v>
      </c>
    </row>
    <row r="454">
      <c r="L454" s="98" t="s">
        <v>68330</v>
      </c>
      <c r="M454" s="98" t="s">
        <v>68331</v>
      </c>
      <c r="N454" s="98" t="s">
        <v>68332</v>
      </c>
      <c r="O454" s="101">
        <v>60</v>
      </c>
      <c r="P454" s="101">
        <v>80</v>
      </c>
    </row>
    <row r="455">
      <c r="L455" s="98" t="s">
        <v>68333</v>
      </c>
      <c r="M455" s="98" t="s">
        <v>68334</v>
      </c>
      <c r="N455" s="98" t="s">
        <v>68335</v>
      </c>
      <c r="O455" s="101">
        <v>1080</v>
      </c>
      <c r="P455" s="101">
        <v>1080</v>
      </c>
    </row>
    <row r="456">
      <c r="K456" s="96" t="s">
        <v>68336</v>
      </c>
      <c r="O456" s="85">
        <f>SUM(O453:O455)</f>
      </c>
      <c r="P456" s="85">
        <f>SUM(P453:P455)</f>
      </c>
    </row>
    <row r="457">
      <c r="A457" s="98" t="s">
        <v>68337</v>
      </c>
      <c r="B457" s="98" t="s">
        <v>68338</v>
      </c>
      <c r="C457" s="100">
        <v>667</v>
      </c>
      <c r="D457" s="98" t="s">
        <v>68339</v>
      </c>
      <c r="E457" s="98" t="s">
        <v>68340</v>
      </c>
      <c r="F457" s="104">
        <v>40817</v>
      </c>
      <c r="G457" s="104">
        <v>45536</v>
      </c>
      <c r="H457" s="104">
        <v>45900</v>
      </c>
      <c r="J457" s="101">
        <v>1235</v>
      </c>
      <c r="K457" s="98" t="s">
        <v>68341</v>
      </c>
      <c r="L457" s="98" t="s">
        <v>68342</v>
      </c>
      <c r="M457" s="98" t="s">
        <v>68343</v>
      </c>
      <c r="N457" s="98" t="s">
        <v>68344</v>
      </c>
      <c r="O457" s="101">
        <v>20</v>
      </c>
      <c r="P457" s="101">
        <v>0</v>
      </c>
      <c r="Q457" s="101">
        <v>0</v>
      </c>
      <c r="R457" s="101">
        <v>875</v>
      </c>
    </row>
    <row r="458">
      <c r="L458" s="98" t="s">
        <v>68345</v>
      </c>
      <c r="M458" s="98" t="s">
        <v>68346</v>
      </c>
      <c r="N458" s="98" t="s">
        <v>68347</v>
      </c>
      <c r="O458" s="101">
        <v>60</v>
      </c>
      <c r="P458" s="101">
        <v>80</v>
      </c>
    </row>
    <row r="459">
      <c r="L459" s="98" t="s">
        <v>68348</v>
      </c>
      <c r="M459" s="98" t="s">
        <v>68349</v>
      </c>
      <c r="N459" s="98" t="s">
        <v>68350</v>
      </c>
      <c r="O459" s="101">
        <v>1050</v>
      </c>
      <c r="P459" s="101">
        <v>1050</v>
      </c>
    </row>
    <row r="460">
      <c r="K460" s="96" t="s">
        <v>68351</v>
      </c>
      <c r="O460" s="85">
        <f>SUM(O457:O459)</f>
      </c>
      <c r="P460" s="85">
        <f>SUM(P457:P459)</f>
      </c>
    </row>
    <row r="461">
      <c r="A461" s="98" t="s">
        <v>68352</v>
      </c>
      <c r="B461" s="98" t="s">
        <v>68353</v>
      </c>
      <c r="C461" s="100">
        <v>957</v>
      </c>
      <c r="D461" s="98" t="s">
        <v>68354</v>
      </c>
      <c r="E461" s="98" t="s">
        <v>68355</v>
      </c>
      <c r="F461" s="104">
        <v>43651</v>
      </c>
      <c r="G461" s="104">
        <v>45505</v>
      </c>
      <c r="H461" s="104">
        <v>45869</v>
      </c>
      <c r="J461" s="101">
        <v>1525</v>
      </c>
      <c r="K461" s="98" t="s">
        <v>68356</v>
      </c>
      <c r="L461" s="98" t="s">
        <v>68357</v>
      </c>
      <c r="M461" s="98" t="s">
        <v>68358</v>
      </c>
      <c r="N461" s="98" t="s">
        <v>68359</v>
      </c>
      <c r="O461" s="101">
        <v>60</v>
      </c>
      <c r="P461" s="101">
        <v>60</v>
      </c>
      <c r="Q461" s="101">
        <v>0</v>
      </c>
      <c r="R461" s="101">
        <v>1295</v>
      </c>
    </row>
    <row r="462">
      <c r="L462" s="98" t="s">
        <v>68360</v>
      </c>
      <c r="M462" s="98" t="s">
        <v>68361</v>
      </c>
      <c r="N462" s="98" t="s">
        <v>68362</v>
      </c>
      <c r="O462" s="101">
        <v>20</v>
      </c>
      <c r="P462" s="101">
        <v>20</v>
      </c>
    </row>
    <row r="463">
      <c r="L463" s="98" t="s">
        <v>68363</v>
      </c>
      <c r="M463" s="98" t="s">
        <v>68364</v>
      </c>
      <c r="N463" s="98" t="s">
        <v>68365</v>
      </c>
      <c r="O463" s="101">
        <v>1405</v>
      </c>
      <c r="P463" s="101">
        <v>1405</v>
      </c>
    </row>
    <row r="464">
      <c r="K464" s="96" t="s">
        <v>68366</v>
      </c>
      <c r="O464" s="85">
        <f>SUM(O461:O463)</f>
      </c>
      <c r="P464" s="85">
        <f>SUM(P461:P463)</f>
      </c>
    </row>
    <row r="465">
      <c r="A465" s="98" t="s">
        <v>68367</v>
      </c>
      <c r="B465" s="98" t="s">
        <v>68368</v>
      </c>
      <c r="C465" s="100">
        <v>667</v>
      </c>
      <c r="D465" s="98" t="s">
        <v>68369</v>
      </c>
      <c r="E465" s="98" t="s">
        <v>68370</v>
      </c>
      <c r="F465" s="104">
        <v>42292</v>
      </c>
      <c r="G465" s="104">
        <v>45597</v>
      </c>
      <c r="H465" s="104">
        <v>45961</v>
      </c>
      <c r="J465" s="101">
        <v>1235</v>
      </c>
      <c r="K465" s="98" t="s">
        <v>68371</v>
      </c>
      <c r="L465" s="98" t="s">
        <v>68372</v>
      </c>
      <c r="M465" s="98" t="s">
        <v>68373</v>
      </c>
      <c r="N465" s="98" t="s">
        <v>68374</v>
      </c>
      <c r="O465" s="101">
        <v>20</v>
      </c>
      <c r="P465" s="101">
        <v>60</v>
      </c>
      <c r="Q465" s="101">
        <v>0</v>
      </c>
      <c r="R465" s="101">
        <v>875</v>
      </c>
    </row>
    <row r="466">
      <c r="L466" s="98" t="s">
        <v>68375</v>
      </c>
      <c r="M466" s="98" t="s">
        <v>68376</v>
      </c>
      <c r="N466" s="98" t="s">
        <v>68377</v>
      </c>
      <c r="O466" s="101">
        <v>60</v>
      </c>
      <c r="P466" s="101">
        <v>20</v>
      </c>
    </row>
    <row r="467">
      <c r="L467" s="98" t="s">
        <v>68378</v>
      </c>
      <c r="M467" s="98" t="s">
        <v>68379</v>
      </c>
      <c r="N467" s="98" t="s">
        <v>68380</v>
      </c>
      <c r="O467" s="101">
        <v>1050</v>
      </c>
      <c r="P467" s="101">
        <v>1050</v>
      </c>
    </row>
    <row r="468">
      <c r="K468" s="96" t="s">
        <v>68381</v>
      </c>
      <c r="O468" s="85">
        <f>SUM(O465:O467)</f>
      </c>
      <c r="P468" s="85">
        <f>SUM(P465:P467)</f>
      </c>
    </row>
    <row r="469">
      <c r="A469" s="98" t="s">
        <v>68382</v>
      </c>
      <c r="B469" s="98" t="s">
        <v>68383</v>
      </c>
      <c r="C469" s="100">
        <v>810</v>
      </c>
      <c r="D469" s="98" t="s">
        <v>68384</v>
      </c>
      <c r="E469" s="98" t="s">
        <v>68385</v>
      </c>
      <c r="F469" s="104">
        <v>37408</v>
      </c>
      <c r="G469" s="104">
        <v>45597</v>
      </c>
      <c r="H469" s="104">
        <v>45961</v>
      </c>
      <c r="J469" s="101">
        <v>1410</v>
      </c>
      <c r="K469" s="98" t="s">
        <v>68386</v>
      </c>
      <c r="L469" s="98" t="s">
        <v>68387</v>
      </c>
      <c r="M469" s="98" t="s">
        <v>68388</v>
      </c>
      <c r="N469" s="98" t="s">
        <v>68389</v>
      </c>
      <c r="O469" s="101">
        <v>60</v>
      </c>
      <c r="P469" s="101">
        <v>0</v>
      </c>
      <c r="Q469" s="101">
        <v>0</v>
      </c>
      <c r="R469" s="101">
        <v>1025</v>
      </c>
    </row>
    <row r="470">
      <c r="L470" s="98" t="s">
        <v>68390</v>
      </c>
      <c r="M470" s="98" t="s">
        <v>68391</v>
      </c>
      <c r="N470" s="98" t="s">
        <v>68392</v>
      </c>
      <c r="O470" s="101">
        <v>20</v>
      </c>
      <c r="P470" s="101">
        <v>80</v>
      </c>
    </row>
    <row r="471">
      <c r="L471" s="98" t="s">
        <v>68393</v>
      </c>
      <c r="M471" s="98" t="s">
        <v>68394</v>
      </c>
      <c r="N471" s="98" t="s">
        <v>68395</v>
      </c>
      <c r="O471" s="101">
        <v>1210</v>
      </c>
      <c r="P471" s="101">
        <v>1210</v>
      </c>
    </row>
    <row r="472">
      <c r="K472" s="96" t="s">
        <v>68396</v>
      </c>
      <c r="O472" s="85">
        <f>SUM(O469:O471)</f>
      </c>
      <c r="P472" s="85">
        <f>SUM(P469:P471)</f>
      </c>
    </row>
    <row r="473">
      <c r="A473" s="98" t="s">
        <v>68397</v>
      </c>
      <c r="B473" s="98" t="s">
        <v>68398</v>
      </c>
      <c r="C473" s="100">
        <v>810</v>
      </c>
      <c r="D473" s="98" t="s">
        <v>68399</v>
      </c>
      <c r="E473" s="98" t="s">
        <v>68400</v>
      </c>
      <c r="F473" s="104">
        <v>44546</v>
      </c>
      <c r="G473" s="104">
        <v>45658</v>
      </c>
      <c r="H473" s="104">
        <v>46022</v>
      </c>
      <c r="J473" s="101">
        <v>1410</v>
      </c>
      <c r="K473" s="98" t="s">
        <v>68401</v>
      </c>
      <c r="L473" s="98" t="s">
        <v>68402</v>
      </c>
      <c r="M473" s="98" t="s">
        <v>68403</v>
      </c>
      <c r="N473" s="98" t="s">
        <v>68404</v>
      </c>
      <c r="O473" s="101">
        <v>20</v>
      </c>
      <c r="P473" s="101">
        <v>60</v>
      </c>
      <c r="Q473" s="101">
        <v>0</v>
      </c>
      <c r="R473" s="101">
        <v>1300</v>
      </c>
    </row>
    <row r="474">
      <c r="L474" s="98" t="s">
        <v>68405</v>
      </c>
      <c r="M474" s="98" t="s">
        <v>68406</v>
      </c>
      <c r="N474" s="98" t="s">
        <v>68407</v>
      </c>
      <c r="O474" s="101">
        <v>60</v>
      </c>
      <c r="P474" s="101">
        <v>20</v>
      </c>
    </row>
    <row r="475">
      <c r="L475" s="98" t="s">
        <v>68408</v>
      </c>
      <c r="M475" s="98" t="s">
        <v>68409</v>
      </c>
      <c r="N475" s="98" t="s">
        <v>68410</v>
      </c>
      <c r="O475" s="101">
        <v>1330</v>
      </c>
      <c r="P475" s="101">
        <v>1330</v>
      </c>
    </row>
    <row r="476">
      <c r="K476" s="96" t="s">
        <v>68411</v>
      </c>
      <c r="O476" s="85">
        <f>SUM(O473:O475)</f>
      </c>
      <c r="P476" s="85">
        <f>SUM(P473:P475)</f>
      </c>
    </row>
    <row r="477">
      <c r="A477" s="98" t="s">
        <v>68412</v>
      </c>
      <c r="B477" s="98" t="s">
        <v>68413</v>
      </c>
      <c r="C477" s="100">
        <v>667</v>
      </c>
      <c r="D477" s="98" t="s">
        <v>68414</v>
      </c>
      <c r="E477" s="98" t="s">
        <v>68415</v>
      </c>
      <c r="F477" s="104">
        <v>45520</v>
      </c>
      <c r="G477" s="104">
        <v>45520</v>
      </c>
      <c r="H477" s="104">
        <v>45900</v>
      </c>
      <c r="J477" s="101">
        <v>1235</v>
      </c>
      <c r="K477" s="98" t="s">
        <v>68416</v>
      </c>
      <c r="L477" s="98" t="s">
        <v>68417</v>
      </c>
      <c r="M477" s="98" t="s">
        <v>68418</v>
      </c>
      <c r="N477" s="98" t="s">
        <v>68419</v>
      </c>
      <c r="O477" s="101">
        <v>20</v>
      </c>
      <c r="P477" s="101">
        <v>0</v>
      </c>
      <c r="Q477" s="101">
        <v>0</v>
      </c>
      <c r="R477" s="101">
        <v>1235</v>
      </c>
    </row>
    <row r="478">
      <c r="L478" s="98" t="s">
        <v>68420</v>
      </c>
      <c r="M478" s="98" t="s">
        <v>68421</v>
      </c>
      <c r="N478" s="98" t="s">
        <v>68422</v>
      </c>
      <c r="O478" s="101">
        <v>60</v>
      </c>
      <c r="P478" s="101">
        <v>80</v>
      </c>
    </row>
    <row r="479">
      <c r="L479" s="98" t="s">
        <v>68423</v>
      </c>
      <c r="M479" s="98" t="s">
        <v>68424</v>
      </c>
      <c r="N479" s="98" t="s">
        <v>68425</v>
      </c>
      <c r="O479" s="101">
        <v>1155</v>
      </c>
      <c r="P479" s="101">
        <v>1155</v>
      </c>
    </row>
    <row r="480">
      <c r="K480" s="96" t="s">
        <v>68426</v>
      </c>
      <c r="O480" s="85">
        <f>SUM(O477:O479)</f>
      </c>
      <c r="P480" s="85">
        <f>SUM(P477:P479)</f>
      </c>
    </row>
    <row r="481">
      <c r="A481" s="98" t="s">
        <v>68427</v>
      </c>
      <c r="B481" s="98" t="s">
        <v>68428</v>
      </c>
      <c r="C481" s="100">
        <v>696</v>
      </c>
      <c r="D481" s="98" t="s">
        <v>68429</v>
      </c>
      <c r="E481" s="98" t="s">
        <v>68430</v>
      </c>
      <c r="F481" s="104">
        <v>44538</v>
      </c>
      <c r="G481" s="104">
        <v>45658</v>
      </c>
      <c r="H481" s="104">
        <v>46022</v>
      </c>
      <c r="J481" s="101">
        <v>1320</v>
      </c>
      <c r="K481" s="98" t="s">
        <v>68431</v>
      </c>
      <c r="L481" s="98" t="s">
        <v>68432</v>
      </c>
      <c r="M481" s="98" t="s">
        <v>68433</v>
      </c>
      <c r="N481" s="98" t="s">
        <v>68434</v>
      </c>
      <c r="O481" s="101">
        <v>20</v>
      </c>
      <c r="P481" s="101">
        <v>0</v>
      </c>
      <c r="Q481" s="101">
        <v>0</v>
      </c>
      <c r="R481" s="101">
        <v>1220</v>
      </c>
    </row>
    <row r="482">
      <c r="L482" s="98" t="s">
        <v>68435</v>
      </c>
      <c r="M482" s="98" t="s">
        <v>68436</v>
      </c>
      <c r="N482" s="98" t="s">
        <v>68437</v>
      </c>
      <c r="O482" s="101">
        <v>60</v>
      </c>
      <c r="P482" s="101">
        <v>60</v>
      </c>
    </row>
    <row r="483">
      <c r="L483" s="98" t="s">
        <v>68438</v>
      </c>
      <c r="M483" s="98" t="s">
        <v>68439</v>
      </c>
      <c r="N483" s="98" t="s">
        <v>68440</v>
      </c>
      <c r="O483" s="101">
        <v>50</v>
      </c>
      <c r="P483" s="101">
        <v>70</v>
      </c>
    </row>
    <row r="484">
      <c r="L484" s="98" t="s">
        <v>68441</v>
      </c>
      <c r="M484" s="98" t="s">
        <v>68442</v>
      </c>
      <c r="N484" s="98" t="s">
        <v>68443</v>
      </c>
      <c r="O484" s="101">
        <v>1190</v>
      </c>
      <c r="P484" s="101">
        <v>1190</v>
      </c>
    </row>
    <row r="485">
      <c r="K485" s="96" t="s">
        <v>68444</v>
      </c>
      <c r="O485" s="85">
        <f>SUM(O481:O484)</f>
      </c>
      <c r="P485" s="85">
        <f>SUM(P481:P484)</f>
      </c>
    </row>
    <row r="486">
      <c r="A486" s="98" t="s">
        <v>68445</v>
      </c>
      <c r="B486" s="98" t="s">
        <v>68446</v>
      </c>
      <c r="C486" s="100">
        <v>667</v>
      </c>
      <c r="D486" s="98" t="s">
        <v>68447</v>
      </c>
      <c r="E486" s="98" t="s">
        <v>68448</v>
      </c>
      <c r="F486" s="104">
        <v>44553</v>
      </c>
      <c r="G486" s="104">
        <v>45658</v>
      </c>
      <c r="H486" s="104">
        <v>46022</v>
      </c>
      <c r="J486" s="101">
        <v>1235</v>
      </c>
      <c r="K486" s="98" t="s">
        <v>68449</v>
      </c>
      <c r="L486" s="98" t="s">
        <v>68450</v>
      </c>
      <c r="M486" s="98" t="s">
        <v>68451</v>
      </c>
      <c r="N486" s="98" t="s">
        <v>68452</v>
      </c>
      <c r="O486" s="101">
        <v>60</v>
      </c>
      <c r="P486" s="101">
        <v>20</v>
      </c>
      <c r="Q486" s="101">
        <v>1235</v>
      </c>
      <c r="R486" s="101">
        <v>1135</v>
      </c>
    </row>
    <row r="487">
      <c r="L487" s="98" t="s">
        <v>68453</v>
      </c>
      <c r="M487" s="98" t="s">
        <v>68454</v>
      </c>
      <c r="N487" s="98" t="s">
        <v>68455</v>
      </c>
      <c r="O487" s="101">
        <v>20</v>
      </c>
      <c r="P487" s="101">
        <v>60</v>
      </c>
    </row>
    <row r="488">
      <c r="L488" s="98" t="s">
        <v>68456</v>
      </c>
      <c r="M488" s="98" t="s">
        <v>68457</v>
      </c>
      <c r="N488" s="98" t="s">
        <v>68458</v>
      </c>
      <c r="O488" s="101">
        <v>1155</v>
      </c>
      <c r="P488" s="101">
        <v>1155</v>
      </c>
    </row>
    <row r="489">
      <c r="K489" s="96" t="s">
        <v>68459</v>
      </c>
      <c r="O489" s="85">
        <f>SUM(O486:O488)</f>
      </c>
      <c r="P489" s="85">
        <f>SUM(P486:P488)</f>
      </c>
    </row>
    <row r="490">
      <c r="A490" s="98" t="s">
        <v>68460</v>
      </c>
      <c r="B490" s="98" t="s">
        <v>68461</v>
      </c>
      <c r="C490" s="100">
        <v>810</v>
      </c>
      <c r="D490" s="98" t="s">
        <v>68462</v>
      </c>
      <c r="E490" s="98" t="s">
        <v>68463</v>
      </c>
      <c r="F490" s="104">
        <v>43598</v>
      </c>
      <c r="G490" s="104">
        <v>45444</v>
      </c>
      <c r="H490" s="104">
        <v>45808</v>
      </c>
      <c r="J490" s="101">
        <v>1410</v>
      </c>
      <c r="K490" s="98" t="s">
        <v>68464</v>
      </c>
      <c r="L490" s="98" t="s">
        <v>68465</v>
      </c>
      <c r="M490" s="98" t="s">
        <v>68466</v>
      </c>
      <c r="N490" s="98" t="s">
        <v>68467</v>
      </c>
      <c r="O490" s="101">
        <v>60</v>
      </c>
      <c r="P490" s="101">
        <v>0</v>
      </c>
      <c r="Q490" s="101">
        <v>0</v>
      </c>
      <c r="R490" s="101">
        <v>1180</v>
      </c>
    </row>
    <row r="491">
      <c r="L491" s="98" t="s">
        <v>68468</v>
      </c>
      <c r="M491" s="98" t="s">
        <v>68469</v>
      </c>
      <c r="N491" s="98" t="s">
        <v>68470</v>
      </c>
      <c r="O491" s="101">
        <v>20</v>
      </c>
      <c r="P491" s="101">
        <v>80</v>
      </c>
    </row>
    <row r="492">
      <c r="L492" s="98" t="s">
        <v>68471</v>
      </c>
      <c r="M492" s="98" t="s">
        <v>68472</v>
      </c>
      <c r="N492" s="98" t="s">
        <v>68473</v>
      </c>
      <c r="O492" s="101">
        <v>1270</v>
      </c>
      <c r="P492" s="101">
        <v>1270</v>
      </c>
    </row>
    <row r="493">
      <c r="K493" s="96" t="s">
        <v>68474</v>
      </c>
      <c r="O493" s="85">
        <f>SUM(O490:O492)</f>
      </c>
      <c r="P493" s="85">
        <f>SUM(P490:P492)</f>
      </c>
    </row>
    <row r="494">
      <c r="A494" s="98" t="s">
        <v>68475</v>
      </c>
      <c r="B494" s="98" t="s">
        <v>68476</v>
      </c>
      <c r="C494" s="100">
        <v>810</v>
      </c>
      <c r="D494" s="98" t="s">
        <v>68477</v>
      </c>
      <c r="E494" s="98" t="s">
        <v>68478</v>
      </c>
      <c r="F494" s="104">
        <v>43686</v>
      </c>
      <c r="G494" s="104">
        <v>45536</v>
      </c>
      <c r="H494" s="104">
        <v>45900</v>
      </c>
      <c r="J494" s="101">
        <v>1330</v>
      </c>
      <c r="K494" s="98" t="s">
        <v>68479</v>
      </c>
      <c r="L494" s="98" t="s">
        <v>68480</v>
      </c>
      <c r="M494" s="98" t="s">
        <v>68481</v>
      </c>
      <c r="N494" s="98" t="s">
        <v>68482</v>
      </c>
      <c r="O494" s="101">
        <v>1290</v>
      </c>
      <c r="P494" s="101">
        <v>1290</v>
      </c>
      <c r="Q494" s="101">
        <v>0</v>
      </c>
      <c r="R494" s="101">
        <v>1100</v>
      </c>
    </row>
    <row r="495">
      <c r="K495" s="96" t="s">
        <v>68483</v>
      </c>
      <c r="O495" s="85">
        <f>SUM(O494:O494)</f>
      </c>
      <c r="P495" s="85">
        <f>SUM(P494:P494)</f>
      </c>
    </row>
    <row r="496">
      <c r="A496" s="98" t="s">
        <v>68484</v>
      </c>
      <c r="B496" s="98" t="s">
        <v>68485</v>
      </c>
      <c r="C496" s="100">
        <v>957</v>
      </c>
      <c r="D496" s="98" t="s">
        <v>68486</v>
      </c>
      <c r="E496" s="98" t="s">
        <v>68487</v>
      </c>
      <c r="F496" s="104">
        <v>42444</v>
      </c>
      <c r="G496" s="104">
        <v>45748</v>
      </c>
      <c r="H496" s="104">
        <v>46112</v>
      </c>
      <c r="J496" s="101">
        <v>1485</v>
      </c>
      <c r="K496" s="98" t="s">
        <v>68488</v>
      </c>
      <c r="L496" s="98" t="s">
        <v>68489</v>
      </c>
      <c r="M496" s="98" t="s">
        <v>68490</v>
      </c>
      <c r="N496" s="98" t="s">
        <v>68491</v>
      </c>
      <c r="O496" s="101">
        <v>40</v>
      </c>
      <c r="P496" s="101">
        <v>40</v>
      </c>
      <c r="Q496" s="101">
        <v>0</v>
      </c>
      <c r="R496" s="101">
        <v>1065</v>
      </c>
    </row>
    <row r="497">
      <c r="L497" s="98" t="s">
        <v>68492</v>
      </c>
      <c r="M497" s="98" t="s">
        <v>68493</v>
      </c>
      <c r="N497" s="98" t="s">
        <v>68494</v>
      </c>
      <c r="O497" s="101">
        <v>1290</v>
      </c>
      <c r="P497" s="101">
        <v>1290</v>
      </c>
    </row>
    <row r="498">
      <c r="K498" s="96" t="s">
        <v>68495</v>
      </c>
      <c r="O498" s="85">
        <f>SUM(O496:O497)</f>
      </c>
      <c r="P498" s="85">
        <f>SUM(P496:P497)</f>
      </c>
    </row>
    <row r="499">
      <c r="A499" s="98" t="s">
        <v>68496</v>
      </c>
      <c r="B499" s="98" t="s">
        <v>68497</v>
      </c>
      <c r="C499" s="100">
        <v>667</v>
      </c>
      <c r="D499" s="98" t="s">
        <v>68498</v>
      </c>
      <c r="E499" s="98" t="s">
        <v>68499</v>
      </c>
      <c r="F499" s="104">
        <v>45303</v>
      </c>
      <c r="G499" s="104">
        <v>45689</v>
      </c>
      <c r="H499" s="104">
        <v>46053</v>
      </c>
      <c r="J499" s="101">
        <v>1195</v>
      </c>
      <c r="K499" s="98" t="s">
        <v>68500</v>
      </c>
      <c r="L499" s="98" t="s">
        <v>68501</v>
      </c>
      <c r="M499" s="98" t="s">
        <v>68502</v>
      </c>
      <c r="N499" s="98" t="s">
        <v>68503</v>
      </c>
      <c r="O499" s="101">
        <v>40</v>
      </c>
      <c r="P499" s="101">
        <v>40</v>
      </c>
      <c r="Q499" s="101">
        <v>0</v>
      </c>
      <c r="R499" s="101">
        <v>1145</v>
      </c>
    </row>
    <row r="500">
      <c r="L500" s="98" t="s">
        <v>68504</v>
      </c>
      <c r="M500" s="98" t="s">
        <v>68505</v>
      </c>
      <c r="N500" s="98" t="s">
        <v>68506</v>
      </c>
      <c r="O500" s="101">
        <v>1155</v>
      </c>
      <c r="P500" s="101">
        <v>1155</v>
      </c>
    </row>
    <row r="501">
      <c r="K501" s="96" t="s">
        <v>68507</v>
      </c>
      <c r="O501" s="85">
        <f>SUM(O499:O500)</f>
      </c>
      <c r="P501" s="85">
        <f>SUM(P499:P500)</f>
      </c>
    </row>
    <row r="502">
      <c r="A502" s="98" t="s">
        <v>68508</v>
      </c>
      <c r="B502" s="98" t="s">
        <v>68509</v>
      </c>
      <c r="C502" s="100">
        <v>810</v>
      </c>
      <c r="D502" s="98" t="s">
        <v>68510</v>
      </c>
      <c r="E502" s="98" t="s">
        <v>68511</v>
      </c>
      <c r="F502" s="104">
        <v>42146</v>
      </c>
      <c r="G502" s="104">
        <v>45444</v>
      </c>
      <c r="H502" s="104">
        <v>45808</v>
      </c>
      <c r="J502" s="101">
        <v>1330</v>
      </c>
      <c r="K502" s="98" t="s">
        <v>68512</v>
      </c>
      <c r="L502" s="98" t="s">
        <v>68513</v>
      </c>
      <c r="M502" s="98" t="s">
        <v>68514</v>
      </c>
      <c r="N502" s="98" t="s">
        <v>68515</v>
      </c>
      <c r="O502" s="101">
        <v>1200</v>
      </c>
      <c r="P502" s="101">
        <v>1200</v>
      </c>
      <c r="Q502" s="101">
        <v>0</v>
      </c>
      <c r="R502" s="101">
        <v>985</v>
      </c>
    </row>
    <row r="503">
      <c r="K503" s="96" t="s">
        <v>68516</v>
      </c>
      <c r="O503" s="85">
        <f>SUM(O502:O502)</f>
      </c>
      <c r="P503" s="85">
        <f>SUM(P502:P502)</f>
      </c>
    </row>
    <row r="504">
      <c r="A504" s="98" t="s">
        <v>68517</v>
      </c>
      <c r="B504" s="98" t="s">
        <v>68518</v>
      </c>
      <c r="C504" s="100">
        <v>810</v>
      </c>
      <c r="D504" s="98" t="s">
        <v>68519</v>
      </c>
      <c r="E504" s="98" t="s">
        <v>68520</v>
      </c>
      <c r="F504" s="104">
        <v>45373</v>
      </c>
      <c r="G504" s="104">
        <v>45748</v>
      </c>
      <c r="H504" s="104">
        <v>46112</v>
      </c>
      <c r="J504" s="101">
        <v>1330</v>
      </c>
      <c r="K504" s="98" t="s">
        <v>68521</v>
      </c>
      <c r="L504" s="98" t="s">
        <v>68522</v>
      </c>
      <c r="M504" s="98" t="s">
        <v>68523</v>
      </c>
      <c r="N504" s="98" t="s">
        <v>68524</v>
      </c>
      <c r="O504" s="101">
        <v>1380</v>
      </c>
      <c r="P504" s="101">
        <v>1380</v>
      </c>
      <c r="Q504" s="101">
        <v>0</v>
      </c>
      <c r="R504" s="101">
        <v>1330</v>
      </c>
    </row>
    <row r="505">
      <c r="K505" s="96" t="s">
        <v>68525</v>
      </c>
      <c r="O505" s="85">
        <f>SUM(O504:O504)</f>
      </c>
      <c r="P505" s="85">
        <f>SUM(P504:P504)</f>
      </c>
    </row>
    <row r="506">
      <c r="A506" s="98" t="s">
        <v>68526</v>
      </c>
      <c r="B506" s="98" t="s">
        <v>68527</v>
      </c>
      <c r="C506" s="100">
        <v>392</v>
      </c>
      <c r="D506" s="98" t="s">
        <v>68528</v>
      </c>
      <c r="E506" s="98" t="s">
        <v>68529</v>
      </c>
      <c r="F506" s="104">
        <v>44855</v>
      </c>
      <c r="G506" s="104">
        <v>45597</v>
      </c>
      <c r="H506" s="104">
        <v>45961</v>
      </c>
      <c r="J506" s="101">
        <v>950</v>
      </c>
      <c r="K506" s="98" t="s">
        <v>68530</v>
      </c>
      <c r="L506" s="98" t="s">
        <v>68531</v>
      </c>
      <c r="M506" s="98" t="s">
        <v>68532</v>
      </c>
      <c r="N506" s="98" t="s">
        <v>68533</v>
      </c>
      <c r="O506" s="101">
        <v>950</v>
      </c>
      <c r="P506" s="101">
        <v>950</v>
      </c>
      <c r="Q506" s="101">
        <v>0</v>
      </c>
      <c r="R506" s="101">
        <v>880</v>
      </c>
    </row>
    <row r="507">
      <c r="K507" s="96" t="s">
        <v>68534</v>
      </c>
      <c r="O507" s="85">
        <f>SUM(O506:O506)</f>
      </c>
      <c r="P507" s="85">
        <f>SUM(P506:P506)</f>
      </c>
    </row>
    <row r="508">
      <c r="A508" s="98" t="s">
        <v>68535</v>
      </c>
      <c r="B508" s="98" t="s">
        <v>68536</v>
      </c>
      <c r="C508" s="100">
        <v>957</v>
      </c>
      <c r="D508" s="98" t="s">
        <v>68537</v>
      </c>
      <c r="E508" s="98" t="s">
        <v>68538</v>
      </c>
      <c r="F508" s="104">
        <v>42313</v>
      </c>
      <c r="G508" s="104">
        <v>45597</v>
      </c>
      <c r="H508" s="104">
        <v>45961</v>
      </c>
      <c r="J508" s="101">
        <v>1445</v>
      </c>
      <c r="K508" s="98" t="s">
        <v>68539</v>
      </c>
      <c r="L508" s="98" t="s">
        <v>68540</v>
      </c>
      <c r="M508" s="98" t="s">
        <v>68541</v>
      </c>
      <c r="N508" s="98" t="s">
        <v>68542</v>
      </c>
      <c r="O508" s="101">
        <v>1300</v>
      </c>
      <c r="P508" s="101">
        <v>1300</v>
      </c>
      <c r="Q508" s="101">
        <v>0</v>
      </c>
      <c r="R508" s="101">
        <v>1035</v>
      </c>
    </row>
    <row r="509">
      <c r="K509" s="96" t="s">
        <v>68543</v>
      </c>
      <c r="O509" s="85">
        <f>SUM(O508:O508)</f>
      </c>
      <c r="P509" s="85">
        <f>SUM(P508:P508)</f>
      </c>
    </row>
    <row r="510">
      <c r="A510" s="98" t="s">
        <v>68544</v>
      </c>
      <c r="B510" s="98" t="s">
        <v>68545</v>
      </c>
      <c r="C510" s="100">
        <v>810</v>
      </c>
      <c r="D510" s="98" t="s">
        <v>68546</v>
      </c>
      <c r="E510" s="98" t="s">
        <v>68547</v>
      </c>
      <c r="F510" s="104">
        <v>44232</v>
      </c>
      <c r="G510" s="104">
        <v>45717</v>
      </c>
      <c r="H510" s="104">
        <v>46081</v>
      </c>
      <c r="J510" s="101">
        <v>1330</v>
      </c>
      <c r="K510" s="98" t="s">
        <v>68548</v>
      </c>
      <c r="L510" s="98" t="s">
        <v>68549</v>
      </c>
      <c r="M510" s="98" t="s">
        <v>68550</v>
      </c>
      <c r="N510" s="98" t="s">
        <v>68551</v>
      </c>
      <c r="O510" s="101">
        <v>1330</v>
      </c>
      <c r="P510" s="101">
        <v>1330</v>
      </c>
      <c r="Q510" s="101">
        <v>0</v>
      </c>
      <c r="R510" s="101">
        <v>1170</v>
      </c>
    </row>
    <row r="511">
      <c r="K511" s="96" t="s">
        <v>68552</v>
      </c>
      <c r="O511" s="85">
        <f>SUM(O510:O510)</f>
      </c>
      <c r="P511" s="85">
        <f>SUM(P510:P510)</f>
      </c>
    </row>
    <row r="512">
      <c r="A512" s="98" t="s">
        <v>68553</v>
      </c>
      <c r="B512" s="98" t="s">
        <v>68554</v>
      </c>
      <c r="C512" s="100">
        <v>810</v>
      </c>
      <c r="D512" s="98" t="s">
        <v>68555</v>
      </c>
      <c r="E512" s="98" t="s">
        <v>68556</v>
      </c>
      <c r="F512" s="104">
        <v>45684</v>
      </c>
      <c r="G512" s="104">
        <v>45684</v>
      </c>
      <c r="H512" s="104">
        <v>46048</v>
      </c>
      <c r="J512" s="101">
        <v>1510</v>
      </c>
      <c r="K512" s="98" t="s">
        <v>68557</v>
      </c>
      <c r="L512" s="98" t="s">
        <v>68558</v>
      </c>
      <c r="M512" s="98" t="s">
        <v>68559</v>
      </c>
      <c r="N512" s="98" t="s">
        <v>68560</v>
      </c>
      <c r="O512" s="101">
        <v>20</v>
      </c>
      <c r="P512" s="101">
        <v>80</v>
      </c>
      <c r="Q512" s="101">
        <v>0</v>
      </c>
      <c r="R512" s="101">
        <v>1510</v>
      </c>
    </row>
    <row r="513">
      <c r="L513" s="98" t="s">
        <v>68561</v>
      </c>
      <c r="M513" s="98" t="s">
        <v>68562</v>
      </c>
      <c r="N513" s="98" t="s">
        <v>68563</v>
      </c>
      <c r="O513" s="101">
        <v>60</v>
      </c>
      <c r="P513" s="101">
        <v>0</v>
      </c>
    </row>
    <row r="514">
      <c r="L514" s="98" t="s">
        <v>68564</v>
      </c>
      <c r="M514" s="98" t="s">
        <v>68565</v>
      </c>
      <c r="N514" s="98" t="s">
        <v>68566</v>
      </c>
      <c r="O514" s="101">
        <v>1430</v>
      </c>
      <c r="P514" s="101">
        <v>1430</v>
      </c>
    </row>
    <row r="515">
      <c r="K515" s="96" t="s">
        <v>68567</v>
      </c>
      <c r="O515" s="85">
        <f>SUM(O512:O514)</f>
      </c>
      <c r="P515" s="85">
        <f>SUM(P512:P514)</f>
      </c>
    </row>
    <row r="516">
      <c r="A516" s="98" t="s">
        <v>68568</v>
      </c>
      <c r="B516" s="98" t="s">
        <v>68569</v>
      </c>
      <c r="C516" s="100">
        <v>957</v>
      </c>
      <c r="D516" s="98" t="s">
        <v>68570</v>
      </c>
      <c r="E516" s="98" t="s">
        <v>68571</v>
      </c>
      <c r="F516" s="104">
        <v>44136</v>
      </c>
      <c r="G516" s="104">
        <v>45597</v>
      </c>
      <c r="H516" s="104">
        <v>45961</v>
      </c>
      <c r="J516" s="101">
        <v>1525</v>
      </c>
      <c r="K516" s="98" t="s">
        <v>68572</v>
      </c>
      <c r="L516" s="98" t="s">
        <v>68573</v>
      </c>
      <c r="M516" s="98" t="s">
        <v>68574</v>
      </c>
      <c r="N516" s="98" t="s">
        <v>68575</v>
      </c>
      <c r="O516" s="101">
        <v>60</v>
      </c>
      <c r="P516" s="101">
        <v>0</v>
      </c>
      <c r="Q516" s="101">
        <v>0</v>
      </c>
      <c r="R516" s="101">
        <v>1365</v>
      </c>
    </row>
    <row r="517">
      <c r="L517" s="98" t="s">
        <v>68576</v>
      </c>
      <c r="M517" s="98" t="s">
        <v>68577</v>
      </c>
      <c r="N517" s="98" t="s">
        <v>68578</v>
      </c>
      <c r="O517" s="101">
        <v>20</v>
      </c>
      <c r="P517" s="101">
        <v>80</v>
      </c>
    </row>
    <row r="518">
      <c r="L518" s="98" t="s">
        <v>68579</v>
      </c>
      <c r="M518" s="98" t="s">
        <v>68580</v>
      </c>
      <c r="N518" s="98" t="s">
        <v>68581</v>
      </c>
      <c r="O518" s="101">
        <v>1415</v>
      </c>
      <c r="P518" s="101">
        <v>1415</v>
      </c>
    </row>
    <row r="519">
      <c r="K519" s="96" t="s">
        <v>68582</v>
      </c>
      <c r="O519" s="85">
        <f>SUM(O516:O518)</f>
      </c>
      <c r="P519" s="85">
        <f>SUM(P516:P518)</f>
      </c>
    </row>
    <row r="520">
      <c r="A520" s="98" t="s">
        <v>68583</v>
      </c>
      <c r="B520" s="98" t="s">
        <v>68584</v>
      </c>
      <c r="C520" s="100">
        <v>667</v>
      </c>
      <c r="D520" s="98" t="s">
        <v>68585</v>
      </c>
      <c r="E520" s="98" t="s">
        <v>68586</v>
      </c>
      <c r="F520" s="104">
        <v>45244</v>
      </c>
      <c r="G520" s="104">
        <v>45627</v>
      </c>
      <c r="H520" s="104">
        <v>45991</v>
      </c>
      <c r="J520" s="101">
        <v>1235</v>
      </c>
      <c r="K520" s="98" t="s">
        <v>68587</v>
      </c>
      <c r="L520" s="98" t="s">
        <v>68588</v>
      </c>
      <c r="M520" s="98" t="s">
        <v>68589</v>
      </c>
      <c r="N520" s="98" t="s">
        <v>68590</v>
      </c>
      <c r="O520" s="101">
        <v>60</v>
      </c>
      <c r="P520" s="101">
        <v>0</v>
      </c>
      <c r="Q520" s="101">
        <v>0</v>
      </c>
      <c r="R520" s="101">
        <v>1185</v>
      </c>
    </row>
    <row r="521">
      <c r="L521" s="98" t="s">
        <v>68591</v>
      </c>
      <c r="M521" s="98" t="s">
        <v>68592</v>
      </c>
      <c r="N521" s="98" t="s">
        <v>68593</v>
      </c>
      <c r="O521" s="101">
        <v>20</v>
      </c>
      <c r="P521" s="101">
        <v>80</v>
      </c>
    </row>
    <row r="522">
      <c r="L522" s="98" t="s">
        <v>68594</v>
      </c>
      <c r="M522" s="98" t="s">
        <v>68595</v>
      </c>
      <c r="N522" s="98" t="s">
        <v>68596</v>
      </c>
      <c r="O522" s="101">
        <v>1155</v>
      </c>
      <c r="P522" s="101">
        <v>1155</v>
      </c>
    </row>
    <row r="523">
      <c r="K523" s="96" t="s">
        <v>68597</v>
      </c>
      <c r="O523" s="85">
        <f>SUM(O520:O522)</f>
      </c>
      <c r="P523" s="85">
        <f>SUM(P520:P522)</f>
      </c>
    </row>
    <row r="524">
      <c r="A524" s="98" t="s">
        <v>68598</v>
      </c>
      <c r="B524" s="98" t="s">
        <v>68599</v>
      </c>
      <c r="C524" s="100">
        <v>810</v>
      </c>
      <c r="D524" s="98" t="s">
        <v>68600</v>
      </c>
      <c r="E524" s="98" t="s">
        <v>68601</v>
      </c>
      <c r="F524" s="104">
        <v>39995</v>
      </c>
      <c r="G524" s="104">
        <v>45474</v>
      </c>
      <c r="H524" s="104">
        <v>45838</v>
      </c>
      <c r="J524" s="101">
        <v>1410</v>
      </c>
      <c r="K524" s="98" t="s">
        <v>68602</v>
      </c>
      <c r="L524" s="98" t="s">
        <v>68603</v>
      </c>
      <c r="M524" s="98" t="s">
        <v>68604</v>
      </c>
      <c r="N524" s="98" t="s">
        <v>68605</v>
      </c>
      <c r="O524" s="101">
        <v>60</v>
      </c>
      <c r="P524" s="101">
        <v>20</v>
      </c>
      <c r="Q524" s="101">
        <v>0</v>
      </c>
      <c r="R524" s="101">
        <v>945</v>
      </c>
    </row>
    <row r="525">
      <c r="L525" s="98" t="s">
        <v>68606</v>
      </c>
      <c r="M525" s="98" t="s">
        <v>68607</v>
      </c>
      <c r="N525" s="98" t="s">
        <v>68608</v>
      </c>
      <c r="O525" s="101">
        <v>20</v>
      </c>
      <c r="P525" s="101">
        <v>60</v>
      </c>
    </row>
    <row r="526">
      <c r="L526" s="98" t="s">
        <v>68609</v>
      </c>
      <c r="M526" s="98" t="s">
        <v>68610</v>
      </c>
      <c r="N526" s="98" t="s">
        <v>68611</v>
      </c>
      <c r="O526" s="101">
        <v>1100</v>
      </c>
      <c r="P526" s="101">
        <v>1100</v>
      </c>
    </row>
    <row r="527">
      <c r="K527" s="96" t="s">
        <v>68612</v>
      </c>
      <c r="O527" s="85">
        <f>SUM(O524:O526)</f>
      </c>
      <c r="P527" s="85">
        <f>SUM(P524:P526)</f>
      </c>
    </row>
    <row r="528">
      <c r="A528" s="98" t="s">
        <v>68613</v>
      </c>
      <c r="B528" s="98" t="s">
        <v>68614</v>
      </c>
      <c r="C528" s="100">
        <v>810</v>
      </c>
      <c r="D528" s="98" t="s">
        <v>68615</v>
      </c>
      <c r="E528" s="98" t="s">
        <v>68616</v>
      </c>
      <c r="F528" s="104">
        <v>43091</v>
      </c>
      <c r="G528" s="104">
        <v>45627</v>
      </c>
      <c r="H528" s="104">
        <v>45991</v>
      </c>
      <c r="J528" s="101">
        <v>1410</v>
      </c>
      <c r="K528" s="98" t="s">
        <v>68617</v>
      </c>
      <c r="L528" s="98" t="s">
        <v>68618</v>
      </c>
      <c r="M528" s="98" t="s">
        <v>68619</v>
      </c>
      <c r="N528" s="98" t="s">
        <v>68620</v>
      </c>
      <c r="O528" s="101">
        <v>20</v>
      </c>
      <c r="P528" s="101">
        <v>60</v>
      </c>
      <c r="Q528" s="101">
        <v>0</v>
      </c>
      <c r="R528" s="101">
        <v>1055</v>
      </c>
    </row>
    <row r="529">
      <c r="L529" s="98" t="s">
        <v>68621</v>
      </c>
      <c r="M529" s="98" t="s">
        <v>68622</v>
      </c>
      <c r="N529" s="98" t="s">
        <v>68623</v>
      </c>
      <c r="O529" s="101">
        <v>60</v>
      </c>
      <c r="P529" s="101">
        <v>20</v>
      </c>
    </row>
    <row r="530">
      <c r="L530" s="98" t="s">
        <v>68624</v>
      </c>
      <c r="M530" s="98" t="s">
        <v>68625</v>
      </c>
      <c r="N530" s="98" t="s">
        <v>68626</v>
      </c>
      <c r="O530" s="101">
        <v>1225</v>
      </c>
      <c r="P530" s="101">
        <v>1225</v>
      </c>
    </row>
    <row r="531">
      <c r="K531" s="96" t="s">
        <v>68627</v>
      </c>
      <c r="O531" s="85">
        <f>SUM(O528:O530)</f>
      </c>
      <c r="P531" s="85">
        <f>SUM(P528:P530)</f>
      </c>
    </row>
    <row r="532">
      <c r="A532" s="98" t="s">
        <v>68628</v>
      </c>
      <c r="B532" s="98" t="s">
        <v>68629</v>
      </c>
      <c r="C532" s="100">
        <v>667</v>
      </c>
      <c r="D532" s="98" t="s">
        <v>68630</v>
      </c>
      <c r="E532" s="98" t="s">
        <v>68631</v>
      </c>
      <c r="F532" s="104">
        <v>44569</v>
      </c>
      <c r="G532" s="104">
        <v>45689</v>
      </c>
      <c r="H532" s="104">
        <v>46053</v>
      </c>
      <c r="J532" s="101">
        <v>1235</v>
      </c>
      <c r="K532" s="98" t="s">
        <v>68632</v>
      </c>
      <c r="L532" s="98" t="s">
        <v>68633</v>
      </c>
      <c r="M532" s="98" t="s">
        <v>68634</v>
      </c>
      <c r="N532" s="98" t="s">
        <v>68635</v>
      </c>
      <c r="O532" s="101">
        <v>60</v>
      </c>
      <c r="P532" s="101">
        <v>80</v>
      </c>
      <c r="Q532" s="101">
        <v>0</v>
      </c>
      <c r="R532" s="101">
        <v>1135</v>
      </c>
    </row>
    <row r="533">
      <c r="L533" s="98" t="s">
        <v>68636</v>
      </c>
      <c r="M533" s="98" t="s">
        <v>68637</v>
      </c>
      <c r="N533" s="98" t="s">
        <v>68638</v>
      </c>
      <c r="O533" s="101">
        <v>20</v>
      </c>
      <c r="P533" s="101">
        <v>0</v>
      </c>
    </row>
    <row r="534">
      <c r="L534" s="98" t="s">
        <v>68639</v>
      </c>
      <c r="M534" s="98" t="s">
        <v>68640</v>
      </c>
      <c r="N534" s="98" t="s">
        <v>68641</v>
      </c>
      <c r="O534" s="101">
        <v>1155</v>
      </c>
      <c r="P534" s="101">
        <v>1155</v>
      </c>
    </row>
    <row r="535">
      <c r="K535" s="96" t="s">
        <v>68642</v>
      </c>
      <c r="O535" s="85">
        <f>SUM(O532:O534)</f>
      </c>
      <c r="P535" s="85">
        <f>SUM(P532:P534)</f>
      </c>
    </row>
    <row r="536">
      <c r="A536" s="98" t="s">
        <v>68643</v>
      </c>
      <c r="B536" s="98" t="s">
        <v>68644</v>
      </c>
      <c r="C536" s="100">
        <v>957</v>
      </c>
      <c r="D536" s="98" t="s">
        <v>68645</v>
      </c>
      <c r="E536" s="98" t="s">
        <v>68646</v>
      </c>
      <c r="F536" s="104">
        <v>38139</v>
      </c>
      <c r="G536" s="104">
        <v>45444</v>
      </c>
      <c r="H536" s="104">
        <v>45808</v>
      </c>
      <c r="J536" s="101">
        <v>1525</v>
      </c>
      <c r="K536" s="98" t="s">
        <v>68647</v>
      </c>
      <c r="L536" s="98" t="s">
        <v>68648</v>
      </c>
      <c r="M536" s="98" t="s">
        <v>68649</v>
      </c>
      <c r="N536" s="98" t="s">
        <v>68650</v>
      </c>
      <c r="O536" s="101">
        <v>20</v>
      </c>
      <c r="P536" s="101">
        <v>80</v>
      </c>
      <c r="Q536" s="101">
        <v>0</v>
      </c>
      <c r="R536" s="101">
        <v>965</v>
      </c>
    </row>
    <row r="537">
      <c r="L537" s="98" t="s">
        <v>68651</v>
      </c>
      <c r="M537" s="98" t="s">
        <v>68652</v>
      </c>
      <c r="N537" s="98" t="s">
        <v>68653</v>
      </c>
      <c r="O537" s="101">
        <v>60</v>
      </c>
      <c r="P537" s="101">
        <v>0</v>
      </c>
    </row>
    <row r="538">
      <c r="L538" s="98" t="s">
        <v>68654</v>
      </c>
      <c r="M538" s="98" t="s">
        <v>68655</v>
      </c>
      <c r="N538" s="98" t="s">
        <v>68656</v>
      </c>
      <c r="O538" s="101">
        <v>1135</v>
      </c>
      <c r="P538" s="101">
        <v>1135</v>
      </c>
    </row>
    <row r="539">
      <c r="K539" s="96" t="s">
        <v>68657</v>
      </c>
      <c r="O539" s="85">
        <f>SUM(O536:O538)</f>
      </c>
      <c r="P539" s="85">
        <f>SUM(P536:P538)</f>
      </c>
    </row>
    <row r="540">
      <c r="A540" s="98" t="s">
        <v>68658</v>
      </c>
      <c r="B540" s="98" t="s">
        <v>68659</v>
      </c>
      <c r="C540" s="100">
        <v>810</v>
      </c>
      <c r="D540" s="98" t="s">
        <v>68660</v>
      </c>
      <c r="E540" s="98" t="s">
        <v>68661</v>
      </c>
      <c r="F540" s="104">
        <v>33457</v>
      </c>
      <c r="G540" s="104">
        <v>45536</v>
      </c>
      <c r="H540" s="104">
        <v>45900</v>
      </c>
      <c r="J540" s="101">
        <v>1410</v>
      </c>
      <c r="K540" s="98" t="s">
        <v>68662</v>
      </c>
      <c r="L540" s="98" t="s">
        <v>68663</v>
      </c>
      <c r="M540" s="98" t="s">
        <v>68664</v>
      </c>
      <c r="N540" s="98" t="s">
        <v>68665</v>
      </c>
      <c r="O540" s="101">
        <v>20</v>
      </c>
      <c r="P540" s="101">
        <v>20</v>
      </c>
      <c r="Q540" s="101">
        <v>0</v>
      </c>
      <c r="R540" s="101">
        <v>935</v>
      </c>
    </row>
    <row r="541">
      <c r="L541" s="98" t="s">
        <v>68666</v>
      </c>
      <c r="M541" s="98" t="s">
        <v>68667</v>
      </c>
      <c r="N541" s="98" t="s">
        <v>68668</v>
      </c>
      <c r="O541" s="101">
        <v>60</v>
      </c>
      <c r="P541" s="101">
        <v>60</v>
      </c>
    </row>
    <row r="542">
      <c r="L542" s="98" t="s">
        <v>68669</v>
      </c>
      <c r="M542" s="98" t="s">
        <v>68670</v>
      </c>
      <c r="N542" s="98" t="s">
        <v>68671</v>
      </c>
      <c r="O542" s="101">
        <v>1115</v>
      </c>
      <c r="P542" s="101">
        <v>1115</v>
      </c>
    </row>
    <row r="543">
      <c r="K543" s="96" t="s">
        <v>68672</v>
      </c>
      <c r="O543" s="85">
        <f>SUM(O540:O542)</f>
      </c>
      <c r="P543" s="85">
        <f>SUM(P540:P542)</f>
      </c>
    </row>
    <row r="544">
      <c r="A544" s="98" t="s">
        <v>68673</v>
      </c>
      <c r="B544" s="98" t="s">
        <v>68674</v>
      </c>
      <c r="C544" s="100">
        <v>810</v>
      </c>
      <c r="D544" s="98" t="s">
        <v>68675</v>
      </c>
      <c r="E544" s="98" t="s">
        <v>68676</v>
      </c>
      <c r="F544" s="104">
        <v>42744</v>
      </c>
      <c r="G544" s="104">
        <v>45536</v>
      </c>
      <c r="H544" s="104">
        <v>45900</v>
      </c>
      <c r="J544" s="101">
        <v>1410</v>
      </c>
      <c r="K544" s="98" t="s">
        <v>68677</v>
      </c>
      <c r="L544" s="98" t="s">
        <v>68678</v>
      </c>
      <c r="M544" s="98" t="s">
        <v>68679</v>
      </c>
      <c r="N544" s="98" t="s">
        <v>68680</v>
      </c>
      <c r="O544" s="101">
        <v>60</v>
      </c>
      <c r="P544" s="101">
        <v>80</v>
      </c>
      <c r="Q544" s="101">
        <v>0</v>
      </c>
      <c r="R544" s="101">
        <v>1020</v>
      </c>
    </row>
    <row r="545">
      <c r="L545" s="98" t="s">
        <v>68681</v>
      </c>
      <c r="M545" s="98" t="s">
        <v>68682</v>
      </c>
      <c r="N545" s="98" t="s">
        <v>68683</v>
      </c>
      <c r="O545" s="101">
        <v>20</v>
      </c>
      <c r="P545" s="101">
        <v>0</v>
      </c>
    </row>
    <row r="546">
      <c r="L546" s="98" t="s">
        <v>68684</v>
      </c>
      <c r="M546" s="98" t="s">
        <v>68685</v>
      </c>
      <c r="N546" s="98" t="s">
        <v>68686</v>
      </c>
      <c r="O546" s="101">
        <v>1180</v>
      </c>
      <c r="P546" s="101">
        <v>1180</v>
      </c>
    </row>
    <row r="547">
      <c r="K547" s="96" t="s">
        <v>68687</v>
      </c>
      <c r="O547" s="85">
        <f>SUM(O544:O546)</f>
      </c>
      <c r="P547" s="85">
        <f>SUM(P544:P546)</f>
      </c>
    </row>
    <row r="548">
      <c r="A548" s="98" t="s">
        <v>68688</v>
      </c>
      <c r="B548" s="98" t="s">
        <v>68689</v>
      </c>
      <c r="C548" s="100">
        <v>957</v>
      </c>
      <c r="D548" s="98" t="s">
        <v>68690</v>
      </c>
      <c r="E548" s="98" t="s">
        <v>68691</v>
      </c>
      <c r="F548" s="104">
        <v>45182</v>
      </c>
      <c r="G548" s="104">
        <v>45566</v>
      </c>
      <c r="H548" s="104">
        <v>45930</v>
      </c>
      <c r="J548" s="101">
        <v>1525</v>
      </c>
      <c r="K548" s="98" t="s">
        <v>68692</v>
      </c>
      <c r="L548" s="98" t="s">
        <v>68693</v>
      </c>
      <c r="M548" s="98" t="s">
        <v>68694</v>
      </c>
      <c r="N548" s="98" t="s">
        <v>68695</v>
      </c>
      <c r="O548" s="101">
        <v>60</v>
      </c>
      <c r="P548" s="101">
        <v>80</v>
      </c>
      <c r="Q548" s="101">
        <v>0</v>
      </c>
      <c r="R548" s="101">
        <v>1475</v>
      </c>
    </row>
    <row r="549">
      <c r="L549" s="98" t="s">
        <v>68696</v>
      </c>
      <c r="M549" s="98" t="s">
        <v>68697</v>
      </c>
      <c r="N549" s="98" t="s">
        <v>68698</v>
      </c>
      <c r="O549" s="101">
        <v>20</v>
      </c>
      <c r="P549" s="101">
        <v>0</v>
      </c>
    </row>
    <row r="550">
      <c r="L550" s="98" t="s">
        <v>68699</v>
      </c>
      <c r="M550" s="98" t="s">
        <v>68700</v>
      </c>
      <c r="N550" s="98" t="s">
        <v>68701</v>
      </c>
      <c r="O550" s="101">
        <v>1445</v>
      </c>
      <c r="P550" s="101">
        <v>1445</v>
      </c>
    </row>
    <row r="551">
      <c r="K551" s="96" t="s">
        <v>68702</v>
      </c>
      <c r="O551" s="85">
        <f>SUM(O548:O550)</f>
      </c>
      <c r="P551" s="85">
        <f>SUM(P548:P550)</f>
      </c>
    </row>
    <row r="552">
      <c r="A552" s="98" t="s">
        <v>68703</v>
      </c>
      <c r="B552" s="98" t="s">
        <v>68704</v>
      </c>
      <c r="C552" s="100">
        <v>667</v>
      </c>
      <c r="D552" s="98" t="s">
        <v>68705</v>
      </c>
      <c r="E552" s="98" t="s">
        <v>68706</v>
      </c>
      <c r="F552" s="104">
        <v>43132</v>
      </c>
      <c r="G552" s="104">
        <v>45689</v>
      </c>
      <c r="H552" s="104">
        <v>46053</v>
      </c>
      <c r="J552" s="101">
        <v>1235</v>
      </c>
      <c r="K552" s="98" t="s">
        <v>68707</v>
      </c>
      <c r="L552" s="98" t="s">
        <v>68708</v>
      </c>
      <c r="M552" s="98" t="s">
        <v>68709</v>
      </c>
      <c r="N552" s="98" t="s">
        <v>68710</v>
      </c>
      <c r="O552" s="101">
        <v>60</v>
      </c>
      <c r="P552" s="101">
        <v>60</v>
      </c>
      <c r="Q552" s="101">
        <v>0</v>
      </c>
      <c r="R552" s="101">
        <v>880</v>
      </c>
    </row>
    <row r="553">
      <c r="L553" s="98" t="s">
        <v>68711</v>
      </c>
      <c r="M553" s="98" t="s">
        <v>68712</v>
      </c>
      <c r="N553" s="98" t="s">
        <v>68713</v>
      </c>
      <c r="O553" s="101">
        <v>20</v>
      </c>
      <c r="P553" s="101">
        <v>20</v>
      </c>
    </row>
    <row r="554">
      <c r="L554" s="98" t="s">
        <v>68714</v>
      </c>
      <c r="M554" s="98" t="s">
        <v>68715</v>
      </c>
      <c r="N554" s="98" t="s">
        <v>68716</v>
      </c>
      <c r="O554" s="101">
        <v>1050</v>
      </c>
      <c r="P554" s="101">
        <v>1050</v>
      </c>
    </row>
    <row r="555">
      <c r="K555" s="96" t="s">
        <v>68717</v>
      </c>
      <c r="O555" s="85">
        <f>SUM(O552:O554)</f>
      </c>
      <c r="P555" s="85">
        <f>SUM(P552:P554)</f>
      </c>
    </row>
    <row r="556">
      <c r="A556" s="98" t="s">
        <v>68718</v>
      </c>
      <c r="B556" s="98" t="s">
        <v>68719</v>
      </c>
      <c r="C556" s="100">
        <v>810</v>
      </c>
      <c r="D556" s="98" t="s">
        <v>68720</v>
      </c>
      <c r="E556" s="98" t="s">
        <v>68721</v>
      </c>
      <c r="F556" s="104">
        <v>43191</v>
      </c>
      <c r="G556" s="104">
        <v>45748</v>
      </c>
      <c r="H556" s="104">
        <v>46112</v>
      </c>
      <c r="J556" s="101">
        <v>1410</v>
      </c>
      <c r="K556" s="98" t="s">
        <v>68722</v>
      </c>
      <c r="L556" s="98" t="s">
        <v>68723</v>
      </c>
      <c r="M556" s="98" t="s">
        <v>68724</v>
      </c>
      <c r="N556" s="98" t="s">
        <v>68725</v>
      </c>
      <c r="O556" s="101">
        <v>60</v>
      </c>
      <c r="P556" s="101">
        <v>80</v>
      </c>
      <c r="Q556" s="101">
        <v>0</v>
      </c>
      <c r="R556" s="101">
        <v>1055</v>
      </c>
    </row>
    <row r="557">
      <c r="L557" s="98" t="s">
        <v>68726</v>
      </c>
      <c r="M557" s="98" t="s">
        <v>68727</v>
      </c>
      <c r="N557" s="98" t="s">
        <v>68728</v>
      </c>
      <c r="O557" s="101">
        <v>20</v>
      </c>
      <c r="P557" s="101">
        <v>0</v>
      </c>
    </row>
    <row r="558">
      <c r="L558" s="98" t="s">
        <v>68729</v>
      </c>
      <c r="M558" s="98" t="s">
        <v>68730</v>
      </c>
      <c r="N558" s="98" t="s">
        <v>68731</v>
      </c>
      <c r="O558" s="101">
        <v>1225</v>
      </c>
      <c r="P558" s="101">
        <v>1225</v>
      </c>
    </row>
    <row r="559">
      <c r="K559" s="96" t="s">
        <v>68732</v>
      </c>
      <c r="O559" s="85">
        <f>SUM(O556:O558)</f>
      </c>
      <c r="P559" s="85">
        <f>SUM(P556:P558)</f>
      </c>
    </row>
    <row r="560">
      <c r="A560" s="98" t="s">
        <v>68733</v>
      </c>
      <c r="B560" s="98" t="s">
        <v>68734</v>
      </c>
      <c r="C560" s="100">
        <v>810</v>
      </c>
      <c r="D560" s="98" t="s">
        <v>68735</v>
      </c>
      <c r="E560" s="98" t="s">
        <v>68736</v>
      </c>
      <c r="F560" s="104">
        <v>41400</v>
      </c>
      <c r="G560" s="104">
        <v>45413</v>
      </c>
      <c r="H560" s="104">
        <v>45777</v>
      </c>
      <c r="J560" s="101">
        <v>1410</v>
      </c>
      <c r="K560" s="98" t="s">
        <v>68737</v>
      </c>
      <c r="L560" s="98" t="s">
        <v>68738</v>
      </c>
      <c r="M560" s="98" t="s">
        <v>68739</v>
      </c>
      <c r="N560" s="98" t="s">
        <v>68740</v>
      </c>
      <c r="O560" s="101">
        <v>60</v>
      </c>
      <c r="P560" s="101">
        <v>20</v>
      </c>
      <c r="Q560" s="101">
        <v>0</v>
      </c>
      <c r="R560" s="101">
        <v>1025</v>
      </c>
    </row>
    <row r="561">
      <c r="L561" s="98" t="s">
        <v>68741</v>
      </c>
      <c r="M561" s="98" t="s">
        <v>68742</v>
      </c>
      <c r="N561" s="98" t="s">
        <v>68743</v>
      </c>
      <c r="O561" s="101">
        <v>20</v>
      </c>
      <c r="P561" s="101">
        <v>60</v>
      </c>
    </row>
    <row r="562">
      <c r="L562" s="98" t="s">
        <v>68744</v>
      </c>
      <c r="M562" s="98" t="s">
        <v>68745</v>
      </c>
      <c r="N562" s="98" t="s">
        <v>68746</v>
      </c>
      <c r="O562" s="101">
        <v>1160</v>
      </c>
      <c r="P562" s="101">
        <v>1160</v>
      </c>
    </row>
    <row r="563">
      <c r="K563" s="96" t="s">
        <v>68747</v>
      </c>
      <c r="O563" s="85">
        <f>SUM(O560:O562)</f>
      </c>
      <c r="P563" s="85">
        <f>SUM(P560:P562)</f>
      </c>
    </row>
    <row r="564">
      <c r="A564" s="98" t="s">
        <v>68748</v>
      </c>
      <c r="B564" s="98" t="s">
        <v>68749</v>
      </c>
      <c r="C564" s="100">
        <v>667</v>
      </c>
      <c r="D564" s="98" t="s">
        <v>68750</v>
      </c>
      <c r="E564" s="98" t="s">
        <v>68751</v>
      </c>
      <c r="F564" s="104">
        <v>43805</v>
      </c>
      <c r="G564" s="104">
        <v>45658</v>
      </c>
      <c r="H564" s="104">
        <v>46022</v>
      </c>
      <c r="J564" s="101">
        <v>1235</v>
      </c>
      <c r="K564" s="98" t="s">
        <v>68752</v>
      </c>
      <c r="L564" s="98" t="s">
        <v>68753</v>
      </c>
      <c r="M564" s="98" t="s">
        <v>68754</v>
      </c>
      <c r="N564" s="98" t="s">
        <v>68755</v>
      </c>
      <c r="O564" s="101">
        <v>60</v>
      </c>
      <c r="P564" s="101">
        <v>0</v>
      </c>
      <c r="Q564" s="101">
        <v>0</v>
      </c>
      <c r="R564" s="101">
        <v>1045</v>
      </c>
    </row>
    <row r="565">
      <c r="L565" s="98" t="s">
        <v>68756</v>
      </c>
      <c r="M565" s="98" t="s">
        <v>68757</v>
      </c>
      <c r="N565" s="98" t="s">
        <v>68758</v>
      </c>
      <c r="O565" s="101">
        <v>20</v>
      </c>
      <c r="P565" s="101">
        <v>80</v>
      </c>
    </row>
    <row r="566">
      <c r="L566" s="98" t="s">
        <v>68759</v>
      </c>
      <c r="M566" s="98" t="s">
        <v>68760</v>
      </c>
      <c r="N566" s="98" t="s">
        <v>68761</v>
      </c>
      <c r="O566" s="101">
        <v>1155</v>
      </c>
      <c r="P566" s="101">
        <v>1155</v>
      </c>
    </row>
    <row r="567">
      <c r="K567" s="96" t="s">
        <v>68762</v>
      </c>
      <c r="O567" s="85">
        <f>SUM(O564:O566)</f>
      </c>
      <c r="P567" s="85">
        <f>SUM(P564:P566)</f>
      </c>
    </row>
    <row r="568">
      <c r="A568" s="98" t="s">
        <v>68763</v>
      </c>
      <c r="B568" s="98" t="s">
        <v>68764</v>
      </c>
      <c r="C568" s="100">
        <v>957</v>
      </c>
      <c r="D568" s="98" t="s">
        <v>68765</v>
      </c>
      <c r="E568" s="98" t="s">
        <v>68766</v>
      </c>
      <c r="F568" s="104">
        <v>45051</v>
      </c>
      <c r="G568" s="104">
        <v>45444</v>
      </c>
      <c r="H568" s="104">
        <v>45808</v>
      </c>
      <c r="J568" s="101">
        <v>1525</v>
      </c>
      <c r="K568" s="98" t="s">
        <v>68767</v>
      </c>
      <c r="L568" s="98" t="s">
        <v>68768</v>
      </c>
      <c r="M568" s="98" t="s">
        <v>68769</v>
      </c>
      <c r="N568" s="98" t="s">
        <v>68770</v>
      </c>
      <c r="O568" s="101">
        <v>20</v>
      </c>
      <c r="P568" s="101">
        <v>0</v>
      </c>
      <c r="Q568" s="101">
        <v>1525</v>
      </c>
      <c r="R568" s="101">
        <v>1475</v>
      </c>
    </row>
    <row r="569">
      <c r="L569" s="98" t="s">
        <v>68771</v>
      </c>
      <c r="M569" s="98" t="s">
        <v>68772</v>
      </c>
      <c r="N569" s="98" t="s">
        <v>68773</v>
      </c>
      <c r="O569" s="101">
        <v>60</v>
      </c>
      <c r="P569" s="101">
        <v>80</v>
      </c>
    </row>
    <row r="570">
      <c r="L570" s="98" t="s">
        <v>68774</v>
      </c>
      <c r="M570" s="98" t="s">
        <v>68775</v>
      </c>
      <c r="N570" s="98" t="s">
        <v>68776</v>
      </c>
      <c r="O570" s="101">
        <v>1445</v>
      </c>
      <c r="P570" s="101">
        <v>1445</v>
      </c>
    </row>
    <row r="571">
      <c r="K571" s="96" t="s">
        <v>68777</v>
      </c>
      <c r="O571" s="85">
        <f>SUM(O568:O570)</f>
      </c>
      <c r="P571" s="85">
        <f>SUM(P568:P570)</f>
      </c>
    </row>
    <row r="572">
      <c r="A572" s="98" t="s">
        <v>68778</v>
      </c>
      <c r="B572" s="98" t="s">
        <v>68779</v>
      </c>
      <c r="C572" s="100">
        <v>810</v>
      </c>
      <c r="D572" s="98" t="s">
        <v>68780</v>
      </c>
      <c r="E572" s="98" t="s">
        <v>68781</v>
      </c>
      <c r="F572" s="104">
        <v>43056</v>
      </c>
      <c r="G572" s="104">
        <v>45597</v>
      </c>
      <c r="H572" s="104">
        <v>45961</v>
      </c>
      <c r="J572" s="101">
        <v>1410</v>
      </c>
      <c r="K572" s="98" t="s">
        <v>68782</v>
      </c>
      <c r="L572" s="98" t="s">
        <v>68783</v>
      </c>
      <c r="M572" s="98" t="s">
        <v>68784</v>
      </c>
      <c r="N572" s="98" t="s">
        <v>68785</v>
      </c>
      <c r="O572" s="101">
        <v>60</v>
      </c>
      <c r="P572" s="101">
        <v>80</v>
      </c>
      <c r="Q572" s="101">
        <v>0</v>
      </c>
      <c r="R572" s="101">
        <v>1055</v>
      </c>
    </row>
    <row r="573">
      <c r="L573" s="98" t="s">
        <v>68786</v>
      </c>
      <c r="M573" s="98" t="s">
        <v>68787</v>
      </c>
      <c r="N573" s="98" t="s">
        <v>68788</v>
      </c>
      <c r="O573" s="101">
        <v>20</v>
      </c>
      <c r="P573" s="101">
        <v>0</v>
      </c>
    </row>
    <row r="574">
      <c r="L574" s="98" t="s">
        <v>68789</v>
      </c>
      <c r="M574" s="98" t="s">
        <v>68790</v>
      </c>
      <c r="N574" s="98" t="s">
        <v>68791</v>
      </c>
      <c r="O574" s="101">
        <v>1225</v>
      </c>
      <c r="P574" s="101">
        <v>1225</v>
      </c>
    </row>
    <row r="575">
      <c r="K575" s="96" t="s">
        <v>68792</v>
      </c>
      <c r="O575" s="85">
        <f>SUM(O572:O574)</f>
      </c>
      <c r="P575" s="85">
        <f>SUM(P572:P574)</f>
      </c>
    </row>
    <row r="576">
      <c r="A576" s="98" t="s">
        <v>68793</v>
      </c>
      <c r="B576" s="98" t="s">
        <v>68794</v>
      </c>
      <c r="C576" s="100">
        <v>810</v>
      </c>
      <c r="D576" s="98" t="s">
        <v>68795</v>
      </c>
      <c r="E576" s="98" t="s">
        <v>68796</v>
      </c>
      <c r="F576" s="104">
        <v>36708</v>
      </c>
      <c r="G576" s="104">
        <v>45474</v>
      </c>
      <c r="H576" s="104">
        <v>45838</v>
      </c>
      <c r="J576" s="101">
        <v>1330</v>
      </c>
      <c r="K576" s="98" t="s">
        <v>68797</v>
      </c>
      <c r="L576" s="98" t="s">
        <v>68798</v>
      </c>
      <c r="M576" s="98" t="s">
        <v>68799</v>
      </c>
      <c r="N576" s="98" t="s">
        <v>68800</v>
      </c>
      <c r="O576" s="101">
        <v>1115</v>
      </c>
      <c r="P576" s="101">
        <v>1115</v>
      </c>
      <c r="Q576" s="101">
        <v>0</v>
      </c>
      <c r="R576" s="101">
        <v>935</v>
      </c>
    </row>
    <row r="577">
      <c r="K577" s="96" t="s">
        <v>68801</v>
      </c>
      <c r="O577" s="85">
        <f>SUM(O576:O576)</f>
      </c>
      <c r="P577" s="85">
        <f>SUM(P576:P576)</f>
      </c>
    </row>
    <row r="578">
      <c r="A578" s="98" t="s">
        <v>68802</v>
      </c>
      <c r="B578" s="98" t="s">
        <v>68803</v>
      </c>
      <c r="C578" s="100">
        <v>957</v>
      </c>
      <c r="D578" s="98" t="s">
        <v>68804</v>
      </c>
      <c r="E578" s="98" t="s">
        <v>68805</v>
      </c>
      <c r="F578" s="104">
        <v>43035</v>
      </c>
      <c r="G578" s="104">
        <v>45566</v>
      </c>
      <c r="H578" s="104">
        <v>45930</v>
      </c>
      <c r="J578" s="101">
        <v>1485</v>
      </c>
      <c r="K578" s="98" t="s">
        <v>68806</v>
      </c>
      <c r="L578" s="98" t="s">
        <v>68807</v>
      </c>
      <c r="M578" s="98" t="s">
        <v>68808</v>
      </c>
      <c r="N578" s="98" t="s">
        <v>68809</v>
      </c>
      <c r="O578" s="101">
        <v>40</v>
      </c>
      <c r="P578" s="101">
        <v>40</v>
      </c>
      <c r="Q578" s="101">
        <v>0</v>
      </c>
      <c r="R578" s="101">
        <v>1095</v>
      </c>
    </row>
    <row r="579">
      <c r="L579" s="98" t="s">
        <v>68810</v>
      </c>
      <c r="M579" s="98" t="s">
        <v>68811</v>
      </c>
      <c r="N579" s="98" t="s">
        <v>68812</v>
      </c>
      <c r="O579" s="101">
        <v>1305</v>
      </c>
      <c r="P579" s="101">
        <v>1305</v>
      </c>
    </row>
    <row r="580">
      <c r="K580" s="96" t="s">
        <v>68813</v>
      </c>
      <c r="O580" s="85">
        <f>SUM(O578:O579)</f>
      </c>
      <c r="P580" s="85">
        <f>SUM(P578:P579)</f>
      </c>
    </row>
    <row r="581">
      <c r="A581" s="98" t="s">
        <v>68814</v>
      </c>
      <c r="B581" s="98" t="s">
        <v>68815</v>
      </c>
      <c r="C581" s="100">
        <v>392</v>
      </c>
      <c r="D581" s="98" t="s">
        <v>68816</v>
      </c>
      <c r="E581" s="98" t="s">
        <v>68817</v>
      </c>
      <c r="F581" s="104">
        <v>39814</v>
      </c>
      <c r="G581" s="104">
        <v>45658</v>
      </c>
      <c r="H581" s="104">
        <v>46022</v>
      </c>
      <c r="J581" s="101">
        <v>950</v>
      </c>
      <c r="K581" s="98" t="s">
        <v>68818</v>
      </c>
      <c r="L581" s="98" t="s">
        <v>68819</v>
      </c>
      <c r="M581" s="98" t="s">
        <v>68820</v>
      </c>
      <c r="N581" s="98" t="s">
        <v>68821</v>
      </c>
      <c r="O581" s="101">
        <v>950</v>
      </c>
      <c r="P581" s="101">
        <v>950</v>
      </c>
      <c r="Q581" s="101">
        <v>0</v>
      </c>
      <c r="R581" s="101">
        <v>745</v>
      </c>
    </row>
    <row r="582">
      <c r="K582" s="96" t="s">
        <v>68822</v>
      </c>
      <c r="O582" s="85">
        <f>SUM(O581:O581)</f>
      </c>
      <c r="P582" s="85">
        <f>SUM(P581:P581)</f>
      </c>
    </row>
    <row r="583">
      <c r="A583" s="98" t="s">
        <v>68823</v>
      </c>
      <c r="B583" s="98" t="s">
        <v>68824</v>
      </c>
      <c r="C583" s="100">
        <v>810</v>
      </c>
      <c r="D583" s="98" t="s">
        <v>68825</v>
      </c>
      <c r="E583" s="98" t="s">
        <v>68826</v>
      </c>
      <c r="F583" s="104">
        <v>40809</v>
      </c>
      <c r="G583" s="104">
        <v>45627</v>
      </c>
      <c r="H583" s="104">
        <v>45991</v>
      </c>
      <c r="J583" s="101">
        <v>1330</v>
      </c>
      <c r="K583" s="98" t="s">
        <v>68827</v>
      </c>
      <c r="L583" s="98" t="s">
        <v>68828</v>
      </c>
      <c r="M583" s="98" t="s">
        <v>68829</v>
      </c>
      <c r="N583" s="98" t="s">
        <v>68830</v>
      </c>
      <c r="O583" s="101">
        <v>1195</v>
      </c>
      <c r="P583" s="101">
        <v>1195</v>
      </c>
      <c r="Q583" s="101">
        <v>0</v>
      </c>
      <c r="R583" s="101">
        <v>920</v>
      </c>
    </row>
    <row r="584">
      <c r="K584" s="96" t="s">
        <v>68831</v>
      </c>
      <c r="O584" s="85">
        <f>SUM(O583:O583)</f>
      </c>
      <c r="P584" s="85">
        <f>SUM(P583:P583)</f>
      </c>
    </row>
    <row r="585">
      <c r="A585" s="98" t="s">
        <v>68832</v>
      </c>
      <c r="B585" s="98" t="s">
        <v>68833</v>
      </c>
      <c r="C585" s="100">
        <v>810</v>
      </c>
      <c r="D585" s="98" t="s">
        <v>68834</v>
      </c>
      <c r="E585" s="98" t="s">
        <v>68835</v>
      </c>
      <c r="F585" s="104">
        <v>44111</v>
      </c>
      <c r="G585" s="104">
        <v>45597</v>
      </c>
      <c r="H585" s="104">
        <v>45961</v>
      </c>
      <c r="J585" s="101">
        <v>1330</v>
      </c>
      <c r="K585" s="98" t="s">
        <v>68836</v>
      </c>
      <c r="L585" s="98" t="s">
        <v>68837</v>
      </c>
      <c r="M585" s="98" t="s">
        <v>68838</v>
      </c>
      <c r="N585" s="98" t="s">
        <v>68839</v>
      </c>
      <c r="O585" s="101">
        <v>1300</v>
      </c>
      <c r="P585" s="101">
        <v>1300</v>
      </c>
      <c r="Q585" s="101">
        <v>0</v>
      </c>
      <c r="R585" s="101">
        <v>1170</v>
      </c>
    </row>
    <row r="586">
      <c r="K586" s="96" t="s">
        <v>68840</v>
      </c>
      <c r="O586" s="85">
        <f>SUM(O585:O585)</f>
      </c>
      <c r="P586" s="85">
        <f>SUM(P585:P585)</f>
      </c>
    </row>
    <row r="587">
      <c r="A587" s="98" t="s">
        <v>68841</v>
      </c>
      <c r="B587" s="98" t="s">
        <v>68842</v>
      </c>
      <c r="C587" s="100">
        <v>667</v>
      </c>
      <c r="D587" s="98" t="s">
        <v>68843</v>
      </c>
      <c r="E587" s="98" t="s">
        <v>68844</v>
      </c>
      <c r="F587" s="104">
        <v>45649</v>
      </c>
      <c r="G587" s="104">
        <v>45649</v>
      </c>
      <c r="H587" s="104">
        <v>46013</v>
      </c>
      <c r="J587" s="101">
        <v>1155</v>
      </c>
      <c r="K587" s="98" t="s">
        <v>68845</v>
      </c>
      <c r="L587" s="98" t="s">
        <v>68846</v>
      </c>
      <c r="M587" s="98" t="s">
        <v>68847</v>
      </c>
      <c r="N587" s="98" t="s">
        <v>68848</v>
      </c>
      <c r="O587" s="101">
        <v>1155</v>
      </c>
      <c r="P587" s="101">
        <v>1155</v>
      </c>
      <c r="Q587" s="101">
        <v>0</v>
      </c>
      <c r="R587" s="101">
        <v>1155</v>
      </c>
    </row>
    <row r="588">
      <c r="K588" s="96" t="s">
        <v>68849</v>
      </c>
      <c r="O588" s="85">
        <f>SUM(O587:O587)</f>
      </c>
      <c r="P588" s="85">
        <f>SUM(P587:P587)</f>
      </c>
    </row>
    <row r="589">
      <c r="A589" s="98" t="s">
        <v>68850</v>
      </c>
      <c r="B589" s="98" t="s">
        <v>68851</v>
      </c>
      <c r="C589" s="100">
        <v>957</v>
      </c>
      <c r="D589" s="98" t="s">
        <v>68852</v>
      </c>
      <c r="E589" s="98" t="s">
        <v>68853</v>
      </c>
      <c r="F589" s="104">
        <v>41327</v>
      </c>
      <c r="G589" s="104">
        <v>45717</v>
      </c>
      <c r="H589" s="104">
        <v>46081</v>
      </c>
      <c r="J589" s="101">
        <v>1445</v>
      </c>
      <c r="K589" s="98" t="s">
        <v>68854</v>
      </c>
      <c r="L589" s="98" t="s">
        <v>68855</v>
      </c>
      <c r="M589" s="98" t="s">
        <v>68856</v>
      </c>
      <c r="N589" s="98" t="s">
        <v>68857</v>
      </c>
      <c r="O589" s="101">
        <v>1280</v>
      </c>
      <c r="P589" s="101">
        <v>1280</v>
      </c>
      <c r="Q589" s="101">
        <v>0</v>
      </c>
      <c r="R589" s="101">
        <v>995</v>
      </c>
    </row>
    <row r="590">
      <c r="K590" s="96" t="s">
        <v>68858</v>
      </c>
      <c r="O590" s="85">
        <f>SUM(O589:O589)</f>
      </c>
      <c r="P590" s="85">
        <f>SUM(P589:P589)</f>
      </c>
    </row>
    <row r="591">
      <c r="A591" s="98" t="s">
        <v>68859</v>
      </c>
      <c r="B591" s="98" t="s">
        <v>68860</v>
      </c>
      <c r="C591" s="100">
        <v>810</v>
      </c>
      <c r="D591" s="98" t="s">
        <v>68861</v>
      </c>
      <c r="E591" s="98" t="s">
        <v>68862</v>
      </c>
      <c r="F591" s="104">
        <v>45177</v>
      </c>
      <c r="G591" s="104">
        <v>45566</v>
      </c>
      <c r="H591" s="104">
        <v>45930</v>
      </c>
      <c r="J591" s="101">
        <v>1330</v>
      </c>
      <c r="K591" s="98" t="s">
        <v>68863</v>
      </c>
      <c r="L591" s="98" t="s">
        <v>68864</v>
      </c>
      <c r="M591" s="98" t="s">
        <v>68865</v>
      </c>
      <c r="N591" s="98" t="s">
        <v>68866</v>
      </c>
      <c r="O591" s="101">
        <v>1330</v>
      </c>
      <c r="P591" s="101">
        <v>1330</v>
      </c>
      <c r="Q591" s="101">
        <v>0</v>
      </c>
      <c r="R591" s="101">
        <v>1280</v>
      </c>
    </row>
    <row r="592">
      <c r="K592" s="96" t="s">
        <v>68867</v>
      </c>
      <c r="O592" s="85">
        <f>SUM(O591:O591)</f>
      </c>
      <c r="P592" s="85">
        <f>SUM(P591:P591)</f>
      </c>
    </row>
    <row r="593">
      <c r="A593" s="98" t="s">
        <v>68868</v>
      </c>
      <c r="B593" s="98" t="s">
        <v>68869</v>
      </c>
      <c r="C593" s="100">
        <v>810</v>
      </c>
      <c r="D593" s="98" t="s">
        <v>68870</v>
      </c>
      <c r="E593" s="98" t="s">
        <v>68871</v>
      </c>
      <c r="F593" s="104">
        <v>44145</v>
      </c>
      <c r="G593" s="104">
        <v>45627</v>
      </c>
      <c r="H593" s="104">
        <v>45991</v>
      </c>
      <c r="J593" s="101">
        <v>1410</v>
      </c>
      <c r="K593" s="98" t="s">
        <v>68872</v>
      </c>
      <c r="L593" s="98" t="s">
        <v>68873</v>
      </c>
      <c r="M593" s="98" t="s">
        <v>68874</v>
      </c>
      <c r="N593" s="98" t="s">
        <v>68875</v>
      </c>
      <c r="O593" s="101">
        <v>60</v>
      </c>
      <c r="P593" s="101">
        <v>20</v>
      </c>
      <c r="Q593" s="101">
        <v>0</v>
      </c>
      <c r="R593" s="101">
        <v>1250</v>
      </c>
    </row>
    <row r="594">
      <c r="L594" s="98" t="s">
        <v>68876</v>
      </c>
      <c r="M594" s="98" t="s">
        <v>68877</v>
      </c>
      <c r="N594" s="98" t="s">
        <v>68878</v>
      </c>
      <c r="O594" s="101">
        <v>20</v>
      </c>
      <c r="P594" s="101">
        <v>60</v>
      </c>
    </row>
    <row r="595">
      <c r="L595" s="98" t="s">
        <v>68879</v>
      </c>
      <c r="M595" s="98" t="s">
        <v>68880</v>
      </c>
      <c r="N595" s="98" t="s">
        <v>68881</v>
      </c>
      <c r="O595" s="101">
        <v>1300</v>
      </c>
      <c r="P595" s="101">
        <v>1300</v>
      </c>
    </row>
    <row r="596">
      <c r="K596" s="96" t="s">
        <v>68882</v>
      </c>
      <c r="O596" s="85">
        <f>SUM(O593:O595)</f>
      </c>
      <c r="P596" s="85">
        <f>SUM(P593:P595)</f>
      </c>
    </row>
    <row r="597">
      <c r="A597" s="98" t="s">
        <v>68883</v>
      </c>
      <c r="B597" s="98" t="s">
        <v>68884</v>
      </c>
      <c r="C597" s="100">
        <v>957</v>
      </c>
      <c r="D597" s="98" t="s">
        <v>68885</v>
      </c>
      <c r="E597" s="98" t="s">
        <v>68886</v>
      </c>
      <c r="F597" s="104">
        <v>44559</v>
      </c>
      <c r="G597" s="104">
        <v>45658</v>
      </c>
      <c r="H597" s="104">
        <v>46022</v>
      </c>
      <c r="J597" s="101">
        <v>1525</v>
      </c>
      <c r="K597" s="98" t="s">
        <v>68887</v>
      </c>
      <c r="L597" s="98" t="s">
        <v>68888</v>
      </c>
      <c r="M597" s="98" t="s">
        <v>68889</v>
      </c>
      <c r="N597" s="98" t="s">
        <v>68890</v>
      </c>
      <c r="O597" s="101">
        <v>20</v>
      </c>
      <c r="P597" s="101">
        <v>60</v>
      </c>
      <c r="Q597" s="101">
        <v>0</v>
      </c>
      <c r="R597" s="101">
        <v>1415</v>
      </c>
    </row>
    <row r="598">
      <c r="L598" s="98" t="s">
        <v>68891</v>
      </c>
      <c r="M598" s="98" t="s">
        <v>68892</v>
      </c>
      <c r="N598" s="98" t="s">
        <v>68893</v>
      </c>
      <c r="O598" s="101">
        <v>60</v>
      </c>
      <c r="P598" s="101">
        <v>20</v>
      </c>
    </row>
    <row r="599">
      <c r="L599" s="98" t="s">
        <v>68894</v>
      </c>
      <c r="M599" s="98" t="s">
        <v>68895</v>
      </c>
      <c r="N599" s="98" t="s">
        <v>68896</v>
      </c>
      <c r="O599" s="101">
        <v>1445</v>
      </c>
      <c r="P599" s="101">
        <v>1445</v>
      </c>
    </row>
    <row r="600">
      <c r="L600" s="98" t="s">
        <v>68897</v>
      </c>
      <c r="M600" s="98" t="s">
        <v>68898</v>
      </c>
      <c r="N600" s="98" t="s">
        <v>68899</v>
      </c>
      <c r="O600" s="101">
        <v>25</v>
      </c>
      <c r="P600" s="101">
        <v>0</v>
      </c>
    </row>
    <row r="601">
      <c r="K601" s="96" t="s">
        <v>68900</v>
      </c>
      <c r="O601" s="85">
        <f>SUM(O597:O600)</f>
      </c>
      <c r="P601" s="85">
        <f>SUM(P597:P600)</f>
      </c>
    </row>
    <row r="602">
      <c r="A602" s="98" t="s">
        <v>68901</v>
      </c>
      <c r="B602" s="98" t="s">
        <v>68902</v>
      </c>
      <c r="C602" s="100">
        <v>667</v>
      </c>
      <c r="D602" s="98" t="s">
        <v>68903</v>
      </c>
      <c r="E602" s="98" t="s">
        <v>68904</v>
      </c>
      <c r="F602" s="104">
        <v>43154</v>
      </c>
      <c r="G602" s="104">
        <v>45717</v>
      </c>
      <c r="H602" s="104">
        <v>46081</v>
      </c>
      <c r="J602" s="101">
        <v>1235</v>
      </c>
      <c r="K602" s="98" t="s">
        <v>68905</v>
      </c>
      <c r="L602" s="98" t="s">
        <v>68906</v>
      </c>
      <c r="M602" s="98" t="s">
        <v>68907</v>
      </c>
      <c r="N602" s="98" t="s">
        <v>68908</v>
      </c>
      <c r="O602" s="101">
        <v>60</v>
      </c>
      <c r="P602" s="101">
        <v>20</v>
      </c>
      <c r="Q602" s="101">
        <v>0</v>
      </c>
      <c r="R602" s="101">
        <v>880</v>
      </c>
    </row>
    <row r="603">
      <c r="L603" s="98" t="s">
        <v>68909</v>
      </c>
      <c r="M603" s="98" t="s">
        <v>68910</v>
      </c>
      <c r="N603" s="98" t="s">
        <v>68911</v>
      </c>
      <c r="O603" s="101">
        <v>20</v>
      </c>
      <c r="P603" s="101">
        <v>60</v>
      </c>
    </row>
    <row r="604">
      <c r="L604" s="98" t="s">
        <v>68912</v>
      </c>
      <c r="M604" s="98" t="s">
        <v>68913</v>
      </c>
      <c r="N604" s="98" t="s">
        <v>68914</v>
      </c>
      <c r="O604" s="101">
        <v>1050</v>
      </c>
      <c r="P604" s="101">
        <v>1050</v>
      </c>
    </row>
    <row r="605">
      <c r="K605" s="96" t="s">
        <v>68915</v>
      </c>
      <c r="O605" s="85">
        <f>SUM(O602:O604)</f>
      </c>
      <c r="P605" s="85">
        <f>SUM(P602:P604)</f>
      </c>
    </row>
    <row r="606">
      <c r="A606" s="98" t="s">
        <v>68916</v>
      </c>
      <c r="B606" s="98" t="s">
        <v>68917</v>
      </c>
      <c r="C606" s="100">
        <v>810</v>
      </c>
      <c r="D606" s="98" t="s">
        <v>68918</v>
      </c>
      <c r="E606" s="98" t="s">
        <v>68919</v>
      </c>
      <c r="F606" s="104">
        <v>36469</v>
      </c>
      <c r="G606" s="104">
        <v>45627</v>
      </c>
      <c r="H606" s="104">
        <v>45991</v>
      </c>
      <c r="J606" s="101">
        <v>1410</v>
      </c>
      <c r="K606" s="98" t="s">
        <v>68920</v>
      </c>
      <c r="L606" s="98" t="s">
        <v>68921</v>
      </c>
      <c r="M606" s="98" t="s">
        <v>68922</v>
      </c>
      <c r="N606" s="98" t="s">
        <v>68923</v>
      </c>
      <c r="O606" s="101">
        <v>20</v>
      </c>
      <c r="P606" s="101">
        <v>60</v>
      </c>
      <c r="Q606" s="101">
        <v>0</v>
      </c>
      <c r="R606" s="101">
        <v>915</v>
      </c>
    </row>
    <row r="607">
      <c r="L607" s="98" t="s">
        <v>68924</v>
      </c>
      <c r="M607" s="98" t="s">
        <v>68925</v>
      </c>
      <c r="N607" s="98" t="s">
        <v>68926</v>
      </c>
      <c r="O607" s="101">
        <v>60</v>
      </c>
      <c r="P607" s="101">
        <v>20</v>
      </c>
    </row>
    <row r="608">
      <c r="L608" s="98" t="s">
        <v>68927</v>
      </c>
      <c r="M608" s="98" t="s">
        <v>68928</v>
      </c>
      <c r="N608" s="98" t="s">
        <v>68929</v>
      </c>
      <c r="O608" s="101">
        <v>1105</v>
      </c>
      <c r="P608" s="101">
        <v>1105</v>
      </c>
    </row>
    <row r="609">
      <c r="K609" s="96" t="s">
        <v>68930</v>
      </c>
      <c r="O609" s="85">
        <f>SUM(O606:O608)</f>
      </c>
      <c r="P609" s="85">
        <f>SUM(P606:P608)</f>
      </c>
    </row>
    <row r="610">
      <c r="A610" s="98" t="s">
        <v>68931</v>
      </c>
      <c r="B610" s="98" t="s">
        <v>68932</v>
      </c>
      <c r="C610" s="100">
        <v>810</v>
      </c>
      <c r="D610" s="98" t="s">
        <v>68933</v>
      </c>
      <c r="E610" s="98" t="s">
        <v>68934</v>
      </c>
      <c r="F610" s="104">
        <v>40422</v>
      </c>
      <c r="G610" s="104">
        <v>45536</v>
      </c>
      <c r="H610" s="104">
        <v>45900</v>
      </c>
      <c r="J610" s="101">
        <v>1410</v>
      </c>
      <c r="K610" s="98" t="s">
        <v>68935</v>
      </c>
      <c r="L610" s="98" t="s">
        <v>68936</v>
      </c>
      <c r="M610" s="98" t="s">
        <v>68937</v>
      </c>
      <c r="N610" s="98" t="s">
        <v>68938</v>
      </c>
      <c r="O610" s="101">
        <v>20</v>
      </c>
      <c r="P610" s="101">
        <v>0</v>
      </c>
      <c r="Q610" s="101">
        <v>0</v>
      </c>
      <c r="R610" s="101">
        <v>915</v>
      </c>
    </row>
    <row r="611">
      <c r="L611" s="98" t="s">
        <v>68939</v>
      </c>
      <c r="M611" s="98" t="s">
        <v>68940</v>
      </c>
      <c r="N611" s="98" t="s">
        <v>68941</v>
      </c>
      <c r="O611" s="101">
        <v>60</v>
      </c>
      <c r="P611" s="101">
        <v>80</v>
      </c>
    </row>
    <row r="612">
      <c r="L612" s="98" t="s">
        <v>68942</v>
      </c>
      <c r="M612" s="98" t="s">
        <v>68943</v>
      </c>
      <c r="N612" s="98" t="s">
        <v>68944</v>
      </c>
      <c r="O612" s="101">
        <v>1115</v>
      </c>
      <c r="P612" s="101">
        <v>1115</v>
      </c>
    </row>
    <row r="613">
      <c r="K613" s="96" t="s">
        <v>68945</v>
      </c>
      <c r="O613" s="85">
        <f>SUM(O610:O612)</f>
      </c>
      <c r="P613" s="85">
        <f>SUM(P610:P612)</f>
      </c>
    </row>
    <row r="614">
      <c r="A614" s="98" t="s">
        <v>68946</v>
      </c>
      <c r="B614" s="98" t="s">
        <v>68947</v>
      </c>
      <c r="C614" s="100">
        <v>667</v>
      </c>
      <c r="D614" s="98" t="s">
        <v>68948</v>
      </c>
      <c r="E614" s="98" t="s">
        <v>68949</v>
      </c>
      <c r="F614" s="104">
        <v>45047</v>
      </c>
      <c r="G614" s="104">
        <v>45413</v>
      </c>
      <c r="H614" s="104">
        <v>45777</v>
      </c>
      <c r="J614" s="101">
        <v>1235</v>
      </c>
      <c r="K614" s="98" t="s">
        <v>68950</v>
      </c>
      <c r="L614" s="98" t="s">
        <v>68951</v>
      </c>
      <c r="M614" s="98" t="s">
        <v>68952</v>
      </c>
      <c r="N614" s="98" t="s">
        <v>68953</v>
      </c>
      <c r="O614" s="101">
        <v>60</v>
      </c>
      <c r="P614" s="101">
        <v>80</v>
      </c>
      <c r="Q614" s="101">
        <v>0</v>
      </c>
      <c r="R614" s="101">
        <v>1185</v>
      </c>
    </row>
    <row r="615">
      <c r="L615" s="98" t="s">
        <v>68954</v>
      </c>
      <c r="M615" s="98" t="s">
        <v>68955</v>
      </c>
      <c r="N615" s="98" t="s">
        <v>68956</v>
      </c>
      <c r="O615" s="101">
        <v>20</v>
      </c>
      <c r="P615" s="101">
        <v>0</v>
      </c>
    </row>
    <row r="616">
      <c r="L616" s="98" t="s">
        <v>68957</v>
      </c>
      <c r="M616" s="98" t="s">
        <v>68958</v>
      </c>
      <c r="N616" s="98" t="s">
        <v>68959</v>
      </c>
      <c r="O616" s="101">
        <v>1155</v>
      </c>
      <c r="P616" s="101">
        <v>1155</v>
      </c>
    </row>
    <row r="617">
      <c r="K617" s="96" t="s">
        <v>68960</v>
      </c>
      <c r="O617" s="85">
        <f>SUM(O614:O616)</f>
      </c>
      <c r="P617" s="85">
        <f>SUM(P614:P616)</f>
      </c>
    </row>
    <row r="618">
      <c r="A618" s="98" t="s">
        <v>68961</v>
      </c>
      <c r="B618" s="98" t="s">
        <v>68962</v>
      </c>
      <c r="C618" s="100">
        <v>957</v>
      </c>
      <c r="D618" s="98" t="s">
        <v>68963</v>
      </c>
      <c r="E618" s="98" t="s">
        <v>68964</v>
      </c>
      <c r="F618" s="104">
        <v>42167</v>
      </c>
      <c r="G618" s="104">
        <v>45474</v>
      </c>
      <c r="H618" s="104">
        <v>45838</v>
      </c>
      <c r="J618" s="101">
        <v>1525</v>
      </c>
      <c r="K618" s="98" t="s">
        <v>68965</v>
      </c>
      <c r="L618" s="98" t="s">
        <v>68966</v>
      </c>
      <c r="M618" s="98" t="s">
        <v>68967</v>
      </c>
      <c r="N618" s="98" t="s">
        <v>68968</v>
      </c>
      <c r="O618" s="101">
        <v>60</v>
      </c>
      <c r="P618" s="101">
        <v>60</v>
      </c>
      <c r="Q618" s="101">
        <v>0</v>
      </c>
      <c r="R618" s="101">
        <v>1075</v>
      </c>
    </row>
    <row r="619">
      <c r="L619" s="98" t="s">
        <v>68969</v>
      </c>
      <c r="M619" s="98" t="s">
        <v>68970</v>
      </c>
      <c r="N619" s="98" t="s">
        <v>68971</v>
      </c>
      <c r="O619" s="101">
        <v>20</v>
      </c>
      <c r="P619" s="101">
        <v>20</v>
      </c>
    </row>
    <row r="620">
      <c r="L620" s="98" t="s">
        <v>68972</v>
      </c>
      <c r="M620" s="98" t="s">
        <v>68973</v>
      </c>
      <c r="N620" s="98" t="s">
        <v>68974</v>
      </c>
      <c r="O620" s="101">
        <v>1210</v>
      </c>
      <c r="P620" s="101">
        <v>1210</v>
      </c>
    </row>
    <row r="621">
      <c r="K621" s="96" t="s">
        <v>68975</v>
      </c>
      <c r="O621" s="85">
        <f>SUM(O618:O620)</f>
      </c>
      <c r="P621" s="85">
        <f>SUM(P618:P620)</f>
      </c>
    </row>
    <row r="622">
      <c r="A622" s="98" t="s">
        <v>68976</v>
      </c>
      <c r="B622" s="98" t="s">
        <v>68977</v>
      </c>
      <c r="C622" s="100">
        <v>810</v>
      </c>
      <c r="D622" s="98" t="s">
        <v>68978</v>
      </c>
      <c r="E622" s="98" t="s">
        <v>68979</v>
      </c>
      <c r="F622" s="104">
        <v>43266</v>
      </c>
      <c r="G622" s="104">
        <v>44228</v>
      </c>
      <c r="J622" s="101">
        <v>1410</v>
      </c>
      <c r="K622" s="98" t="s">
        <v>68980</v>
      </c>
      <c r="L622" s="98" t="s">
        <v>68981</v>
      </c>
      <c r="M622" s="98" t="s">
        <v>68982</v>
      </c>
      <c r="N622" s="98" t="s">
        <v>68983</v>
      </c>
      <c r="O622" s="101">
        <v>20</v>
      </c>
      <c r="P622" s="101">
        <v>80</v>
      </c>
      <c r="Q622" s="101">
        <v>0</v>
      </c>
      <c r="R622" s="101">
        <v>1105</v>
      </c>
    </row>
    <row r="623">
      <c r="L623" s="98" t="s">
        <v>68984</v>
      </c>
      <c r="M623" s="98" t="s">
        <v>68985</v>
      </c>
      <c r="N623" s="98" t="s">
        <v>68986</v>
      </c>
      <c r="O623" s="101">
        <v>60</v>
      </c>
      <c r="P623" s="101">
        <v>0</v>
      </c>
    </row>
    <row r="624">
      <c r="L624" s="98" t="s">
        <v>68987</v>
      </c>
      <c r="M624" s="98" t="s">
        <v>68988</v>
      </c>
      <c r="N624" s="98" t="s">
        <v>68989</v>
      </c>
      <c r="O624" s="101">
        <v>1185</v>
      </c>
      <c r="P624" s="101">
        <v>1185</v>
      </c>
    </row>
    <row r="625">
      <c r="L625" s="98" t="s">
        <v>68990</v>
      </c>
      <c r="M625" s="98" t="s">
        <v>68991</v>
      </c>
      <c r="N625" s="98" t="s">
        <v>68992</v>
      </c>
      <c r="O625" s="101">
        <v>-253</v>
      </c>
      <c r="P625" s="101">
        <v>-253</v>
      </c>
    </row>
    <row r="626">
      <c r="K626" s="96" t="s">
        <v>68993</v>
      </c>
      <c r="O626" s="85">
        <f>SUM(O622:O625)</f>
      </c>
      <c r="P626" s="85">
        <f>SUM(P622:P625)</f>
      </c>
    </row>
    <row r="627">
      <c r="A627" s="98" t="s">
        <v>68994</v>
      </c>
      <c r="B627" s="98" t="s">
        <v>68995</v>
      </c>
      <c r="C627" s="100">
        <v>810</v>
      </c>
      <c r="D627" s="98" t="s">
        <v>68996</v>
      </c>
      <c r="E627" s="98" t="s">
        <v>68997</v>
      </c>
      <c r="F627" s="104">
        <v>45455</v>
      </c>
      <c r="G627" s="104">
        <v>45455</v>
      </c>
      <c r="H627" s="104">
        <v>45838</v>
      </c>
      <c r="J627" s="101">
        <v>1410</v>
      </c>
      <c r="K627" s="98" t="s">
        <v>68998</v>
      </c>
      <c r="L627" s="98" t="s">
        <v>68999</v>
      </c>
      <c r="M627" s="98" t="s">
        <v>69000</v>
      </c>
      <c r="N627" s="98" t="s">
        <v>69001</v>
      </c>
      <c r="O627" s="101">
        <v>20</v>
      </c>
      <c r="P627" s="101">
        <v>0</v>
      </c>
      <c r="Q627" s="101">
        <v>0</v>
      </c>
      <c r="R627" s="101">
        <v>1410</v>
      </c>
    </row>
    <row r="628">
      <c r="L628" s="98" t="s">
        <v>69002</v>
      </c>
      <c r="M628" s="98" t="s">
        <v>69003</v>
      </c>
      <c r="N628" s="98" t="s">
        <v>69004</v>
      </c>
      <c r="O628" s="101">
        <v>60</v>
      </c>
      <c r="P628" s="101">
        <v>80</v>
      </c>
    </row>
    <row r="629">
      <c r="L629" s="98" t="s">
        <v>69005</v>
      </c>
      <c r="M629" s="98" t="s">
        <v>69006</v>
      </c>
      <c r="N629" s="98" t="s">
        <v>69007</v>
      </c>
      <c r="O629" s="101">
        <v>1330</v>
      </c>
      <c r="P629" s="101">
        <v>1330</v>
      </c>
    </row>
    <row r="630">
      <c r="K630" s="96" t="s">
        <v>69008</v>
      </c>
      <c r="O630" s="85">
        <f>SUM(O627:O629)</f>
      </c>
      <c r="P630" s="85">
        <f>SUM(P627:P629)</f>
      </c>
    </row>
    <row r="631">
      <c r="A631" s="98" t="s">
        <v>69009</v>
      </c>
      <c r="B631" s="98" t="s">
        <v>69010</v>
      </c>
      <c r="C631" s="100">
        <v>957</v>
      </c>
      <c r="D631" s="98" t="s">
        <v>69011</v>
      </c>
      <c r="E631" s="98" t="s">
        <v>69012</v>
      </c>
      <c r="F631" s="104">
        <v>42349</v>
      </c>
      <c r="G631" s="104">
        <v>45658</v>
      </c>
      <c r="H631" s="104">
        <v>46022</v>
      </c>
      <c r="J631" s="101">
        <v>1525</v>
      </c>
      <c r="K631" s="98" t="s">
        <v>69013</v>
      </c>
      <c r="L631" s="98" t="s">
        <v>69014</v>
      </c>
      <c r="M631" s="98" t="s">
        <v>69015</v>
      </c>
      <c r="N631" s="98" t="s">
        <v>69016</v>
      </c>
      <c r="O631" s="101">
        <v>20</v>
      </c>
      <c r="P631" s="101">
        <v>0</v>
      </c>
      <c r="Q631" s="101">
        <v>0</v>
      </c>
      <c r="R631" s="101">
        <v>1075</v>
      </c>
    </row>
    <row r="632">
      <c r="L632" s="98" t="s">
        <v>69017</v>
      </c>
      <c r="M632" s="98" t="s">
        <v>69018</v>
      </c>
      <c r="N632" s="98" t="s">
        <v>69019</v>
      </c>
      <c r="O632" s="101">
        <v>60</v>
      </c>
      <c r="P632" s="101">
        <v>80</v>
      </c>
    </row>
    <row r="633">
      <c r="L633" s="98" t="s">
        <v>69020</v>
      </c>
      <c r="M633" s="98" t="s">
        <v>69021</v>
      </c>
      <c r="N633" s="98" t="s">
        <v>69022</v>
      </c>
      <c r="O633" s="101">
        <v>1260</v>
      </c>
      <c r="P633" s="101">
        <v>1260</v>
      </c>
    </row>
    <row r="634">
      <c r="K634" s="96" t="s">
        <v>69023</v>
      </c>
      <c r="O634" s="85">
        <f>SUM(O631:O633)</f>
      </c>
      <c r="P634" s="85">
        <f>SUM(P631:P633)</f>
      </c>
    </row>
    <row r="635">
      <c r="A635" s="98" t="s">
        <v>69024</v>
      </c>
      <c r="B635" s="98" t="s">
        <v>69025</v>
      </c>
      <c r="C635" s="100">
        <v>667</v>
      </c>
      <c r="D635" s="98" t="s">
        <v>69026</v>
      </c>
      <c r="E635" s="98" t="s">
        <v>69027</v>
      </c>
      <c r="F635" s="104">
        <v>34978</v>
      </c>
      <c r="G635" s="104">
        <v>45597</v>
      </c>
      <c r="H635" s="104">
        <v>45961</v>
      </c>
      <c r="J635" s="101">
        <v>1235</v>
      </c>
      <c r="K635" s="98" t="s">
        <v>69028</v>
      </c>
      <c r="L635" s="98" t="s">
        <v>69029</v>
      </c>
      <c r="M635" s="98" t="s">
        <v>69030</v>
      </c>
      <c r="N635" s="98" t="s">
        <v>69031</v>
      </c>
      <c r="O635" s="101">
        <v>20</v>
      </c>
      <c r="P635" s="101">
        <v>20</v>
      </c>
      <c r="Q635" s="101">
        <v>0</v>
      </c>
      <c r="R635" s="101">
        <v>870</v>
      </c>
    </row>
    <row r="636">
      <c r="L636" s="98" t="s">
        <v>69032</v>
      </c>
      <c r="M636" s="98" t="s">
        <v>69033</v>
      </c>
      <c r="N636" s="98" t="s">
        <v>69034</v>
      </c>
      <c r="O636" s="101">
        <v>60</v>
      </c>
      <c r="P636" s="101">
        <v>60</v>
      </c>
    </row>
    <row r="637">
      <c r="L637" s="98" t="s">
        <v>69035</v>
      </c>
      <c r="M637" s="98" t="s">
        <v>69036</v>
      </c>
      <c r="N637" s="98" t="s">
        <v>69037</v>
      </c>
      <c r="O637" s="101">
        <v>1030</v>
      </c>
      <c r="P637" s="101">
        <v>1030</v>
      </c>
    </row>
    <row r="638">
      <c r="K638" s="96" t="s">
        <v>69038</v>
      </c>
      <c r="O638" s="85">
        <f>SUM(O635:O637)</f>
      </c>
      <c r="P638" s="85">
        <f>SUM(P635:P637)</f>
      </c>
    </row>
    <row r="639">
      <c r="A639" s="98" t="s">
        <v>69039</v>
      </c>
      <c r="B639" s="98" t="s">
        <v>69040</v>
      </c>
      <c r="C639" s="100">
        <v>810</v>
      </c>
      <c r="D639" s="98" t="s">
        <v>69041</v>
      </c>
      <c r="E639" s="98" t="s">
        <v>69042</v>
      </c>
      <c r="F639" s="104">
        <v>44989</v>
      </c>
      <c r="G639" s="104">
        <v>45748</v>
      </c>
      <c r="H639" s="104">
        <v>46112</v>
      </c>
      <c r="J639" s="101">
        <v>1410</v>
      </c>
      <c r="K639" s="98" t="s">
        <v>69043</v>
      </c>
      <c r="L639" s="98" t="s">
        <v>69044</v>
      </c>
      <c r="M639" s="98" t="s">
        <v>69045</v>
      </c>
      <c r="N639" s="98" t="s">
        <v>69046</v>
      </c>
      <c r="O639" s="101">
        <v>20</v>
      </c>
      <c r="P639" s="101">
        <v>60</v>
      </c>
      <c r="Q639" s="101">
        <v>0</v>
      </c>
      <c r="R639" s="101">
        <v>1360</v>
      </c>
    </row>
    <row r="640">
      <c r="L640" s="98" t="s">
        <v>69047</v>
      </c>
      <c r="M640" s="98" t="s">
        <v>69048</v>
      </c>
      <c r="N640" s="98" t="s">
        <v>69049</v>
      </c>
      <c r="O640" s="101">
        <v>60</v>
      </c>
      <c r="P640" s="101">
        <v>20</v>
      </c>
    </row>
    <row r="641">
      <c r="L641" s="98" t="s">
        <v>69050</v>
      </c>
      <c r="M641" s="98" t="s">
        <v>69051</v>
      </c>
      <c r="N641" s="98" t="s">
        <v>69052</v>
      </c>
      <c r="O641" s="101">
        <v>1380</v>
      </c>
      <c r="P641" s="101">
        <v>1380</v>
      </c>
    </row>
    <row r="642">
      <c r="K642" s="96" t="s">
        <v>69053</v>
      </c>
      <c r="O642" s="85">
        <f>SUM(O639:O641)</f>
      </c>
      <c r="P642" s="85">
        <f>SUM(P639:P641)</f>
      </c>
    </row>
    <row r="643">
      <c r="A643" s="98" t="s">
        <v>69054</v>
      </c>
      <c r="B643" s="98" t="s">
        <v>69055</v>
      </c>
      <c r="C643" s="100">
        <v>810</v>
      </c>
      <c r="D643" s="98" t="s">
        <v>69056</v>
      </c>
      <c r="E643" s="98" t="s">
        <v>69057</v>
      </c>
      <c r="F643" s="104">
        <v>43586</v>
      </c>
      <c r="G643" s="104">
        <v>45413</v>
      </c>
      <c r="H643" s="104">
        <v>45777</v>
      </c>
      <c r="J643" s="101">
        <v>1410</v>
      </c>
      <c r="K643" s="98" t="s">
        <v>69058</v>
      </c>
      <c r="L643" s="98" t="s">
        <v>69059</v>
      </c>
      <c r="M643" s="98" t="s">
        <v>69060</v>
      </c>
      <c r="N643" s="98" t="s">
        <v>69061</v>
      </c>
      <c r="O643" s="101">
        <v>60</v>
      </c>
      <c r="P643" s="101">
        <v>80</v>
      </c>
      <c r="Q643" s="101">
        <v>0</v>
      </c>
      <c r="R643" s="101">
        <v>1180</v>
      </c>
    </row>
    <row r="644">
      <c r="L644" s="98" t="s">
        <v>69062</v>
      </c>
      <c r="M644" s="98" t="s">
        <v>69063</v>
      </c>
      <c r="N644" s="98" t="s">
        <v>69064</v>
      </c>
      <c r="O644" s="101">
        <v>20</v>
      </c>
      <c r="P644" s="101">
        <v>0</v>
      </c>
    </row>
    <row r="645">
      <c r="L645" s="98" t="s">
        <v>69065</v>
      </c>
      <c r="M645" s="98" t="s">
        <v>69066</v>
      </c>
      <c r="N645" s="98" t="s">
        <v>69067</v>
      </c>
      <c r="O645" s="101">
        <v>1270</v>
      </c>
      <c r="P645" s="101">
        <v>1270</v>
      </c>
    </row>
    <row r="646">
      <c r="K646" s="96" t="s">
        <v>69068</v>
      </c>
      <c r="O646" s="85">
        <f>SUM(O643:O645)</f>
      </c>
      <c r="P646" s="85">
        <f>SUM(P643:P645)</f>
      </c>
    </row>
    <row r="647">
      <c r="A647" s="98" t="s">
        <v>69069</v>
      </c>
      <c r="B647" s="98" t="s">
        <v>69070</v>
      </c>
      <c r="C647" s="100">
        <v>667</v>
      </c>
      <c r="D647" s="98" t="s">
        <v>69071</v>
      </c>
      <c r="E647" s="98" t="s">
        <v>69072</v>
      </c>
      <c r="F647" s="104">
        <v>42283</v>
      </c>
      <c r="G647" s="104">
        <v>45597</v>
      </c>
      <c r="H647" s="104">
        <v>45961</v>
      </c>
      <c r="J647" s="101">
        <v>1235</v>
      </c>
      <c r="K647" s="98" t="s">
        <v>69073</v>
      </c>
      <c r="L647" s="98" t="s">
        <v>69074</v>
      </c>
      <c r="M647" s="98" t="s">
        <v>69075</v>
      </c>
      <c r="N647" s="98" t="s">
        <v>69076</v>
      </c>
      <c r="O647" s="101">
        <v>20</v>
      </c>
      <c r="P647" s="101">
        <v>0</v>
      </c>
      <c r="Q647" s="101">
        <v>0</v>
      </c>
      <c r="R647" s="101">
        <v>875</v>
      </c>
    </row>
    <row r="648">
      <c r="L648" s="98" t="s">
        <v>69077</v>
      </c>
      <c r="M648" s="98" t="s">
        <v>69078</v>
      </c>
      <c r="N648" s="98" t="s">
        <v>69079</v>
      </c>
      <c r="O648" s="101">
        <v>60</v>
      </c>
      <c r="P648" s="101">
        <v>80</v>
      </c>
    </row>
    <row r="649">
      <c r="L649" s="98" t="s">
        <v>69080</v>
      </c>
      <c r="M649" s="98" t="s">
        <v>69081</v>
      </c>
      <c r="N649" s="98" t="s">
        <v>69082</v>
      </c>
      <c r="O649" s="101">
        <v>1050</v>
      </c>
      <c r="P649" s="101">
        <v>1050</v>
      </c>
    </row>
    <row r="650">
      <c r="K650" s="96" t="s">
        <v>69083</v>
      </c>
      <c r="O650" s="85">
        <f>SUM(O647:O649)</f>
      </c>
      <c r="P650" s="85">
        <f>SUM(P647:P649)</f>
      </c>
    </row>
    <row r="651">
      <c r="A651" s="98" t="s">
        <v>69084</v>
      </c>
      <c r="B651" s="98" t="s">
        <v>69085</v>
      </c>
      <c r="C651" s="100">
        <v>957</v>
      </c>
      <c r="D651" s="98" t="s">
        <v>69086</v>
      </c>
      <c r="E651" s="98" t="s">
        <v>69087</v>
      </c>
      <c r="F651" s="104">
        <v>43231</v>
      </c>
      <c r="G651" s="104">
        <v>45444</v>
      </c>
      <c r="H651" s="104">
        <v>45808</v>
      </c>
      <c r="J651" s="101">
        <v>1525</v>
      </c>
      <c r="K651" s="98" t="s">
        <v>69088</v>
      </c>
      <c r="L651" s="98" t="s">
        <v>69089</v>
      </c>
      <c r="M651" s="98" t="s">
        <v>69090</v>
      </c>
      <c r="N651" s="98" t="s">
        <v>69091</v>
      </c>
      <c r="O651" s="101">
        <v>20</v>
      </c>
      <c r="P651" s="101">
        <v>0</v>
      </c>
      <c r="Q651" s="101">
        <v>-15</v>
      </c>
      <c r="R651" s="101">
        <v>1055</v>
      </c>
    </row>
    <row r="652">
      <c r="L652" s="98" t="s">
        <v>69092</v>
      </c>
      <c r="M652" s="98" t="s">
        <v>69093</v>
      </c>
      <c r="N652" s="98" t="s">
        <v>69094</v>
      </c>
      <c r="O652" s="101">
        <v>60</v>
      </c>
      <c r="P652" s="101">
        <v>80</v>
      </c>
    </row>
    <row r="653">
      <c r="L653" s="98" t="s">
        <v>69095</v>
      </c>
      <c r="M653" s="98" t="s">
        <v>69096</v>
      </c>
      <c r="N653" s="98" t="s">
        <v>69097</v>
      </c>
      <c r="O653" s="101">
        <v>1175</v>
      </c>
      <c r="P653" s="101">
        <v>1175</v>
      </c>
    </row>
    <row r="654">
      <c r="K654" s="96" t="s">
        <v>69098</v>
      </c>
      <c r="O654" s="85">
        <f>SUM(O651:O653)</f>
      </c>
      <c r="P654" s="85">
        <f>SUM(P651:P653)</f>
      </c>
    </row>
    <row r="655">
      <c r="A655" s="98" t="s">
        <v>69099</v>
      </c>
      <c r="B655" s="98" t="s">
        <v>69100</v>
      </c>
      <c r="C655" s="100">
        <v>810</v>
      </c>
      <c r="D655" s="98" t="s">
        <v>69101</v>
      </c>
      <c r="E655" s="98" t="s">
        <v>69102</v>
      </c>
      <c r="F655" s="104">
        <v>43147</v>
      </c>
      <c r="G655" s="104">
        <v>45444</v>
      </c>
      <c r="H655" s="104">
        <v>45808</v>
      </c>
      <c r="J655" s="101">
        <v>1410</v>
      </c>
      <c r="K655" s="98" t="s">
        <v>69103</v>
      </c>
      <c r="L655" s="98" t="s">
        <v>69104</v>
      </c>
      <c r="M655" s="98" t="s">
        <v>69105</v>
      </c>
      <c r="N655" s="98" t="s">
        <v>69106</v>
      </c>
      <c r="O655" s="101">
        <v>60</v>
      </c>
      <c r="P655" s="101">
        <v>0</v>
      </c>
      <c r="Q655" s="101">
        <v>0</v>
      </c>
      <c r="R655" s="101">
        <v>1055</v>
      </c>
    </row>
    <row r="656">
      <c r="L656" s="98" t="s">
        <v>69107</v>
      </c>
      <c r="M656" s="98" t="s">
        <v>69108</v>
      </c>
      <c r="N656" s="98" t="s">
        <v>69109</v>
      </c>
      <c r="O656" s="101">
        <v>20</v>
      </c>
      <c r="P656" s="101">
        <v>80</v>
      </c>
    </row>
    <row r="657">
      <c r="L657" s="98" t="s">
        <v>69110</v>
      </c>
      <c r="M657" s="98" t="s">
        <v>69111</v>
      </c>
      <c r="N657" s="98" t="s">
        <v>69112</v>
      </c>
      <c r="O657" s="101">
        <v>1175</v>
      </c>
      <c r="P657" s="101">
        <v>1175</v>
      </c>
    </row>
    <row r="658">
      <c r="K658" s="96" t="s">
        <v>69113</v>
      </c>
      <c r="O658" s="85">
        <f>SUM(O655:O657)</f>
      </c>
      <c r="P658" s="85">
        <f>SUM(P655:P657)</f>
      </c>
    </row>
    <row r="659">
      <c r="B659" s="81" t="s">
        <v>69114</v>
      </c>
      <c r="C659" s="69">
        <f>SUM(C8:C9)+SUM(C11:C12)+SUM(C14:C15)+SUM(C17:C18)+SUM(C20:C21)+SUM(C23:C23)+SUM(C25:C26)+SUM(C28:C29)+SUM(C31:C33)+SUM(C35:C37)+SUM(C39:C41)+SUM(C43:C45)+SUM(C47:C49)+SUM(C51:C53)+SUM(C55:C57)+SUM(C59:C61)+SUM(C63:C65)+SUM(C67:C70)+SUM(C72:C74)+SUM(C76:C78)+SUM(C80:C86)+SUM(C88:C90)+SUM(C92:C94)+SUM(C96:C98)+SUM(C100:C100)+SUM(C102:C102)+SUM(C104:C104)+SUM(C106:C107)+SUM(C109:C110)+SUM(C112:C112)+SUM(C114:C115)+SUM(C117:C117)+SUM(C119:C121)+SUM(C123:C125)+SUM(C127:C129)+SUM(C131:C133)+SUM(C135:C137)+SUM(C139:C141)+SUM(C143:C145)+SUM(C147:C149)+SUM(C151:C153)+SUM(C155:C157)+SUM(C159:C161)+SUM(C163:C165)+SUM(C167:C169)+SUM(C171:C173)+SUM(C175:C177)+SUM(C179:C181)+SUM(C183:C184)+SUM(C186:C187)+SUM(C189:C190)+SUM(C192:C193)+SUM(C195:C196)+SUM(C198:C199)+SUM(C201:C202)+SUM(C204:C205)+SUM(C207:C209)+SUM(C211:C213)+SUM(C215:C217)+SUM(C219:C221)+SUM(C223:C225)+SUM(C227:C229)+SUM(C231:C233)+SUM(C235:C237)+SUM(C239:C241)+SUM(C243:C245)+SUM(C247:C249)+SUM(C251:C253)+SUM(C255:C257)+SUM(C259:C261)+SUM(C263:C263)+SUM(C265:C267)+SUM(C269:C270)+SUM(C272:C273)+SUM(C275:C276)+SUM(C278:C280)+SUM(C282:C283)+SUM(C285:C286)+SUM(C288:C289)+SUM(C291:C293)+SUM(C295:C296)+SUM(C298:C299)+SUM(C301:C303)+SUM(C305:C307)+SUM(C309:C311)+SUM(C313:C315)+SUM(C317:C319)+SUM(C321:C323)+SUM(C325:C327)+SUM(C329:C332)+SUM(C334:C336)+SUM(C338:C340)+SUM(C342:C344)+SUM(C346:C348)+SUM(C350:C352)+SUM(C354:C356)+SUM(C358:C360)+SUM(C362:C364)+SUM(C366:C368)+SUM(C370:C373)+SUM(C375:C377)+SUM(C379:C381)+SUM(C383:C384)+SUM(C386:C387)+SUM(C389:C390)+SUM(C392:C393)+SUM(C395:C396)+SUM(C398:C399)+SUM(C401:C402)+SUM(C404:C406)+SUM(C408:C408)+SUM(C410:C410)+SUM(C412:C414)+SUM(C416:C418)+SUM(C420:C422)+SUM(C424:C426)+SUM(C428:C430)+SUM(C432:C434)+SUM(C436:C438)+SUM(C440:C443)+SUM(C445:C447)+SUM(C449:C451)+SUM(C453:C455)+SUM(C457:C459)+SUM(C461:C463)+SUM(C465:C467)+SUM(C469:C471)+SUM(C473:C475)+SUM(C477:C479)+SUM(C481:C484)+SUM(C486:C488)+SUM(C490:C492)+SUM(C494:C494)+SUM(C496:C497)+SUM(C499:C500)+SUM(C502:C502)+SUM(C504:C504)+SUM(C506:C506)+SUM(C508:C508)+SUM(C510:C510)+SUM(C512:C514)+SUM(C516:C518)+SUM(C520:C522)+SUM(C524:C526)+SUM(C528:C530)+SUM(C532:C534)+SUM(C536:C538)+SUM(C540:C542)+SUM(C544:C546)+SUM(C548:C550)+SUM(C552:C554)+SUM(C556:C558)+SUM(C560:C562)+SUM(C564:C566)+SUM(C568:C570)+SUM(C572:C574)+SUM(C576:C576)+SUM(C578:C579)+SUM(C581:C581)+SUM(C583:C583)+SUM(C585:C585)+SUM(C587:C587)+SUM(C589:C589)+SUM(C591:C591)+SUM(C593:C595)+SUM(C597:C600)+SUM(C602:C604)+SUM(C606:C608)+SUM(C610:C612)+SUM(C614:C616)+SUM(C618:C620)+SUM(C622:C625)+SUM(C627:C629)+SUM(C631:C633)+SUM(C635:C637)+SUM(C639:C641)+SUM(C643:C645)+SUM(C647:C649)+SUM(C651:C653)+SUM(C655:C657)</f>
      </c>
      <c r="J659" s="70">
        <f>SUM(J8:J9)+SUM(J11:J12)+SUM(J14:J15)+SUM(J17:J18)+SUM(J20:J21)+SUM(J23:J23)+SUM(J25:J26)+SUM(J28:J29)+SUM(J31:J33)+SUM(J35:J37)+SUM(J39:J41)+SUM(J43:J45)+SUM(J47:J49)+SUM(J51:J53)+SUM(J55:J57)+SUM(J59:J61)+SUM(J63:J65)+SUM(J67:J70)+SUM(J72:J74)+SUM(J76:J78)+SUM(J80:J86)+SUM(J88:J90)+SUM(J92:J94)+SUM(J96:J98)+SUM(J100:J100)+SUM(J102:J102)+SUM(J104:J104)+SUM(J106:J107)+SUM(J109:J110)+SUM(J112:J112)+SUM(J114:J115)+SUM(J117:J117)+SUM(J119:J121)+SUM(J123:J125)+SUM(J127:J129)+SUM(J131:J133)+SUM(J135:J137)+SUM(J139:J141)+SUM(J143:J145)+SUM(J147:J149)+SUM(J151:J153)+SUM(J155:J157)+SUM(J159:J161)+SUM(J163:J165)+SUM(J167:J169)+SUM(J171:J173)+SUM(J175:J177)+SUM(J179:J181)+SUM(J183:J184)+SUM(J186:J187)+SUM(J189:J190)+SUM(J192:J193)+SUM(J195:J196)+SUM(J198:J199)+SUM(J201:J202)+SUM(J204:J205)+SUM(J207:J209)+SUM(J211:J213)+SUM(J215:J217)+SUM(J219:J221)+SUM(J223:J225)+SUM(J227:J229)+SUM(J231:J233)+SUM(J235:J237)+SUM(J239:J241)+SUM(J243:J245)+SUM(J247:J249)+SUM(J251:J253)+SUM(J255:J257)+SUM(J259:J261)+SUM(J263:J263)+SUM(J265:J267)+SUM(J269:J270)+SUM(J272:J273)+SUM(J275:J276)+SUM(J278:J280)+SUM(J282:J283)+SUM(J285:J286)+SUM(J288:J289)+SUM(J291:J293)+SUM(J295:J296)+SUM(J298:J299)+SUM(J301:J303)+SUM(J305:J307)+SUM(J309:J311)+SUM(J313:J315)+SUM(J317:J319)+SUM(J321:J323)+SUM(J325:J327)+SUM(J329:J332)+SUM(J334:J336)+SUM(J338:J340)+SUM(J342:J344)+SUM(J346:J348)+SUM(J350:J352)+SUM(J354:J356)+SUM(J358:J360)+SUM(J362:J364)+SUM(J366:J368)+SUM(J370:J373)+SUM(J375:J377)+SUM(J379:J381)+SUM(J383:J384)+SUM(J386:J387)+SUM(J389:J390)+SUM(J392:J393)+SUM(J395:J396)+SUM(J398:J399)+SUM(J401:J402)+SUM(J404:J406)+SUM(J408:J408)+SUM(J410:J410)+SUM(J412:J414)+SUM(J416:J418)+SUM(J420:J422)+SUM(J424:J426)+SUM(J428:J430)+SUM(J432:J434)+SUM(J436:J438)+SUM(J440:J443)+SUM(J445:J447)+SUM(J449:J451)+SUM(J453:J455)+SUM(J457:J459)+SUM(J461:J463)+SUM(J465:J467)+SUM(J469:J471)+SUM(J473:J475)+SUM(J477:J479)+SUM(J481:J484)+SUM(J486:J488)+SUM(J490:J492)+SUM(J494:J494)+SUM(J496:J497)+SUM(J499:J500)+SUM(J502:J502)+SUM(J504:J504)+SUM(J506:J506)+SUM(J508:J508)+SUM(J510:J510)+SUM(J512:J514)+SUM(J516:J518)+SUM(J520:J522)+SUM(J524:J526)+SUM(J528:J530)+SUM(J532:J534)+SUM(J536:J538)+SUM(J540:J542)+SUM(J544:J546)+SUM(J548:J550)+SUM(J552:J554)+SUM(J556:J558)+SUM(J560:J562)+SUM(J564:J566)+SUM(J568:J570)+SUM(J572:J574)+SUM(J576:J576)+SUM(J578:J579)+SUM(J581:J581)+SUM(J583:J583)+SUM(J585:J585)+SUM(J587:J587)+SUM(J589:J589)+SUM(J591:J591)+SUM(J593:J595)+SUM(J597:J600)+SUM(J602:J604)+SUM(J606:J608)+SUM(J610:J612)+SUM(J614:J616)+SUM(J618:J620)+SUM(J622:J625)+SUM(J627:J629)+SUM(J631:J633)+SUM(J635:J637)+SUM(J639:J641)+SUM(J643:J645)+SUM(J647:J649)+SUM(J651:J653)+SUM(J655:J657)</f>
      </c>
      <c r="O659" s="70">
        <f>SUM(O8:O9)+SUM(O11:O12)+SUM(O14:O15)+SUM(O17:O18)+SUM(O20:O21)+SUM(O23:O23)+SUM(O25:O26)+SUM(O28:O29)+SUM(O31:O33)+SUM(O35:O37)+SUM(O39:O41)+SUM(O43:O45)+SUM(O47:O49)+SUM(O51:O53)+SUM(O55:O57)+SUM(O59:O61)+SUM(O63:O65)+SUM(O67:O70)+SUM(O72:O74)+SUM(O76:O78)+SUM(O80:O86)+SUM(O88:O90)+SUM(O92:O94)+SUM(O96:O98)+SUM(O100:O100)+SUM(O102:O102)+SUM(O104:O104)+SUM(O106:O107)+SUM(O109:O110)+SUM(O112:O112)+SUM(O114:O115)+SUM(O117:O117)+SUM(O119:O121)+SUM(O123:O125)+SUM(O127:O129)+SUM(O131:O133)+SUM(O135:O137)+SUM(O139:O141)+SUM(O143:O145)+SUM(O147:O149)+SUM(O151:O153)+SUM(O155:O157)+SUM(O159:O161)+SUM(O163:O165)+SUM(O167:O169)+SUM(O171:O173)+SUM(O175:O177)+SUM(O179:O181)+SUM(O183:O184)+SUM(O186:O187)+SUM(O189:O190)+SUM(O192:O193)+SUM(O195:O196)+SUM(O198:O199)+SUM(O201:O202)+SUM(O204:O205)+SUM(O207:O209)+SUM(O211:O213)+SUM(O215:O217)+SUM(O219:O221)+SUM(O223:O225)+SUM(O227:O229)+SUM(O231:O233)+SUM(O235:O237)+SUM(O239:O241)+SUM(O243:O245)+SUM(O247:O249)+SUM(O251:O253)+SUM(O255:O257)+SUM(O259:O261)+SUM(O263:O263)+SUM(O265:O267)+SUM(O269:O270)+SUM(O272:O273)+SUM(O275:O276)+SUM(O278:O280)+SUM(O282:O283)+SUM(O285:O286)+SUM(O288:O289)+SUM(O291:O293)+SUM(O295:O296)+SUM(O298:O299)+SUM(O301:O303)+SUM(O305:O307)+SUM(O309:O311)+SUM(O313:O315)+SUM(O317:O319)+SUM(O321:O323)+SUM(O325:O327)+SUM(O329:O332)+SUM(O334:O336)+SUM(O338:O340)+SUM(O342:O344)+SUM(O346:O348)+SUM(O350:O352)+SUM(O354:O356)+SUM(O358:O360)+SUM(O362:O364)+SUM(O366:O368)+SUM(O370:O373)+SUM(O375:O377)+SUM(O379:O381)+SUM(O383:O384)+SUM(O386:O387)+SUM(O389:O390)+SUM(O392:O393)+SUM(O395:O396)+SUM(O398:O399)+SUM(O401:O402)+SUM(O404:O406)+SUM(O408:O408)+SUM(O410:O410)+SUM(O412:O414)+SUM(O416:O418)+SUM(O420:O422)+SUM(O424:O426)+SUM(O428:O430)+SUM(O432:O434)+SUM(O436:O438)+SUM(O440:O443)+SUM(O445:O447)+SUM(O449:O451)+SUM(O453:O455)+SUM(O457:O459)+SUM(O461:O463)+SUM(O465:O467)+SUM(O469:O471)+SUM(O473:O475)+SUM(O477:O479)+SUM(O481:O484)+SUM(O486:O488)+SUM(O490:O492)+SUM(O494:O494)+SUM(O496:O497)+SUM(O499:O500)+SUM(O502:O502)+SUM(O504:O504)+SUM(O506:O506)+SUM(O508:O508)+SUM(O510:O510)+SUM(O512:O514)+SUM(O516:O518)+SUM(O520:O522)+SUM(O524:O526)+SUM(O528:O530)+SUM(O532:O534)+SUM(O536:O538)+SUM(O540:O542)+SUM(O544:O546)+SUM(O548:O550)+SUM(O552:O554)+SUM(O556:O558)+SUM(O560:O562)+SUM(O564:O566)+SUM(O568:O570)+SUM(O572:O574)+SUM(O576:O576)+SUM(O578:O579)+SUM(O581:O581)+SUM(O583:O583)+SUM(O585:O585)+SUM(O587:O587)+SUM(O589:O589)+SUM(O591:O591)+SUM(O593:O595)+SUM(O597:O600)+SUM(O602:O604)+SUM(O606:O608)+SUM(O610:O612)+SUM(O614:O616)+SUM(O618:O620)+SUM(O622:O625)+SUM(O627:O629)+SUM(O631:O633)+SUM(O635:O637)+SUM(O639:O641)+SUM(O643:O645)+SUM(O647:O649)+SUM(O651:O653)+SUM(O655:O657)</f>
      </c>
      <c r="P659" s="70">
        <f>SUM(P8:P9)+SUM(P11:P12)+SUM(P14:P15)+SUM(P17:P18)+SUM(P20:P21)+SUM(P23:P23)+SUM(P25:P26)+SUM(P28:P29)+SUM(P31:P33)+SUM(P35:P37)+SUM(P39:P41)+SUM(P43:P45)+SUM(P47:P49)+SUM(P51:P53)+SUM(P55:P57)+SUM(P59:P61)+SUM(P63:P65)+SUM(P67:P70)+SUM(P72:P74)+SUM(P76:P78)+SUM(P80:P86)+SUM(P88:P90)+SUM(P92:P94)+SUM(P96:P98)+SUM(P100:P100)+SUM(P102:P102)+SUM(P104:P104)+SUM(P106:P107)+SUM(P109:P110)+SUM(P112:P112)+SUM(P114:P115)+SUM(P117:P117)+SUM(P119:P121)+SUM(P123:P125)+SUM(P127:P129)+SUM(P131:P133)+SUM(P135:P137)+SUM(P139:P141)+SUM(P143:P145)+SUM(P147:P149)+SUM(P151:P153)+SUM(P155:P157)+SUM(P159:P161)+SUM(P163:P165)+SUM(P167:P169)+SUM(P171:P173)+SUM(P175:P177)+SUM(P179:P181)+SUM(P183:P184)+SUM(P186:P187)+SUM(P189:P190)+SUM(P192:P193)+SUM(P195:P196)+SUM(P198:P199)+SUM(P201:P202)+SUM(P204:P205)+SUM(P207:P209)+SUM(P211:P213)+SUM(P215:P217)+SUM(P219:P221)+SUM(P223:P225)+SUM(P227:P229)+SUM(P231:P233)+SUM(P235:P237)+SUM(P239:P241)+SUM(P243:P245)+SUM(P247:P249)+SUM(P251:P253)+SUM(P255:P257)+SUM(P259:P261)+SUM(P263:P263)+SUM(P265:P267)+SUM(P269:P270)+SUM(P272:P273)+SUM(P275:P276)+SUM(P278:P280)+SUM(P282:P283)+SUM(P285:P286)+SUM(P288:P289)+SUM(P291:P293)+SUM(P295:P296)+SUM(P298:P299)+SUM(P301:P303)+SUM(P305:P307)+SUM(P309:P311)+SUM(P313:P315)+SUM(P317:P319)+SUM(P321:P323)+SUM(P325:P327)+SUM(P329:P332)+SUM(P334:P336)+SUM(P338:P340)+SUM(P342:P344)+SUM(P346:P348)+SUM(P350:P352)+SUM(P354:P356)+SUM(P358:P360)+SUM(P362:P364)+SUM(P366:P368)+SUM(P370:P373)+SUM(P375:P377)+SUM(P379:P381)+SUM(P383:P384)+SUM(P386:P387)+SUM(P389:P390)+SUM(P392:P393)+SUM(P395:P396)+SUM(P398:P399)+SUM(P401:P402)+SUM(P404:P406)+SUM(P408:P408)+SUM(P410:P410)+SUM(P412:P414)+SUM(P416:P418)+SUM(P420:P422)+SUM(P424:P426)+SUM(P428:P430)+SUM(P432:P434)+SUM(P436:P438)+SUM(P440:P443)+SUM(P445:P447)+SUM(P449:P451)+SUM(P453:P455)+SUM(P457:P459)+SUM(P461:P463)+SUM(P465:P467)+SUM(P469:P471)+SUM(P473:P475)+SUM(P477:P479)+SUM(P481:P484)+SUM(P486:P488)+SUM(P490:P492)+SUM(P494:P494)+SUM(P496:P497)+SUM(P499:P500)+SUM(P502:P502)+SUM(P504:P504)+SUM(P506:P506)+SUM(P508:P508)+SUM(P510:P510)+SUM(P512:P514)+SUM(P516:P518)+SUM(P520:P522)+SUM(P524:P526)+SUM(P528:P530)+SUM(P532:P534)+SUM(P536:P538)+SUM(P540:P542)+SUM(P544:P546)+SUM(P548:P550)+SUM(P552:P554)+SUM(P556:P558)+SUM(P560:P562)+SUM(P564:P566)+SUM(P568:P570)+SUM(P572:P574)+SUM(P576:P576)+SUM(P578:P579)+SUM(P581:P581)+SUM(P583:P583)+SUM(P585:P585)+SUM(P587:P587)+SUM(P589:P589)+SUM(P591:P591)+SUM(P593:P595)+SUM(P597:P600)+SUM(P602:P604)+SUM(P606:P608)+SUM(P610:P612)+SUM(P614:P616)+SUM(P618:P620)+SUM(P622:P625)+SUM(P627:P629)+SUM(P631:P633)+SUM(P635:P637)+SUM(P639:P641)+SUM(P643:P645)+SUM(P647:P649)+SUM(P651:P653)+SUM(P655:P657)</f>
      </c>
      <c r="Q659" s="70">
        <f>SUM(Q8:Q9)+SUM(Q11:Q12)+SUM(Q14:Q15)+SUM(Q17:Q18)+SUM(Q20:Q21)+SUM(Q23:Q23)+SUM(Q25:Q26)+SUM(Q28:Q29)+SUM(Q31:Q33)+SUM(Q35:Q37)+SUM(Q39:Q41)+SUM(Q43:Q45)+SUM(Q47:Q49)+SUM(Q51:Q53)+SUM(Q55:Q57)+SUM(Q59:Q61)+SUM(Q63:Q65)+SUM(Q67:Q70)+SUM(Q72:Q74)+SUM(Q76:Q78)+SUM(Q80:Q86)+SUM(Q88:Q90)+SUM(Q92:Q94)+SUM(Q96:Q98)+SUM(Q100:Q100)+SUM(Q102:Q102)+SUM(Q104:Q104)+SUM(Q106:Q107)+SUM(Q109:Q110)+SUM(Q112:Q112)+SUM(Q114:Q115)+SUM(Q117:Q117)+SUM(Q119:Q121)+SUM(Q123:Q125)+SUM(Q127:Q129)+SUM(Q131:Q133)+SUM(Q135:Q137)+SUM(Q139:Q141)+SUM(Q143:Q145)+SUM(Q147:Q149)+SUM(Q151:Q153)+SUM(Q155:Q157)+SUM(Q159:Q161)+SUM(Q163:Q165)+SUM(Q167:Q169)+SUM(Q171:Q173)+SUM(Q175:Q177)+SUM(Q179:Q181)+SUM(Q183:Q184)+SUM(Q186:Q187)+SUM(Q189:Q190)+SUM(Q192:Q193)+SUM(Q195:Q196)+SUM(Q198:Q199)+SUM(Q201:Q202)+SUM(Q204:Q205)+SUM(Q207:Q209)+SUM(Q211:Q213)+SUM(Q215:Q217)+SUM(Q219:Q221)+SUM(Q223:Q225)+SUM(Q227:Q229)+SUM(Q231:Q233)+SUM(Q235:Q237)+SUM(Q239:Q241)+SUM(Q243:Q245)+SUM(Q247:Q249)+SUM(Q251:Q253)+SUM(Q255:Q257)+SUM(Q259:Q261)+SUM(Q263:Q263)+SUM(Q265:Q267)+SUM(Q269:Q270)+SUM(Q272:Q273)+SUM(Q275:Q276)+SUM(Q278:Q280)+SUM(Q282:Q283)+SUM(Q285:Q286)+SUM(Q288:Q289)+SUM(Q291:Q293)+SUM(Q295:Q296)+SUM(Q298:Q299)+SUM(Q301:Q303)+SUM(Q305:Q307)+SUM(Q309:Q311)+SUM(Q313:Q315)+SUM(Q317:Q319)+SUM(Q321:Q323)+SUM(Q325:Q327)+SUM(Q329:Q332)+SUM(Q334:Q336)+SUM(Q338:Q340)+SUM(Q342:Q344)+SUM(Q346:Q348)+SUM(Q350:Q352)+SUM(Q354:Q356)+SUM(Q358:Q360)+SUM(Q362:Q364)+SUM(Q366:Q368)+SUM(Q370:Q373)+SUM(Q375:Q377)+SUM(Q379:Q381)+SUM(Q383:Q384)+SUM(Q386:Q387)+SUM(Q389:Q390)+SUM(Q392:Q393)+SUM(Q395:Q396)+SUM(Q398:Q399)+SUM(Q401:Q402)+SUM(Q404:Q406)+SUM(Q408:Q408)+SUM(Q410:Q410)+SUM(Q412:Q414)+SUM(Q416:Q418)+SUM(Q420:Q422)+SUM(Q424:Q426)+SUM(Q428:Q430)+SUM(Q432:Q434)+SUM(Q436:Q438)+SUM(Q440:Q443)+SUM(Q445:Q447)+SUM(Q449:Q451)+SUM(Q453:Q455)+SUM(Q457:Q459)+SUM(Q461:Q463)+SUM(Q465:Q467)+SUM(Q469:Q471)+SUM(Q473:Q475)+SUM(Q477:Q479)+SUM(Q481:Q484)+SUM(Q486:Q488)+SUM(Q490:Q492)+SUM(Q494:Q494)+SUM(Q496:Q497)+SUM(Q499:Q500)+SUM(Q502:Q502)+SUM(Q504:Q504)+SUM(Q506:Q506)+SUM(Q508:Q508)+SUM(Q510:Q510)+SUM(Q512:Q514)+SUM(Q516:Q518)+SUM(Q520:Q522)+SUM(Q524:Q526)+SUM(Q528:Q530)+SUM(Q532:Q534)+SUM(Q536:Q538)+SUM(Q540:Q542)+SUM(Q544:Q546)+SUM(Q548:Q550)+SUM(Q552:Q554)+SUM(Q556:Q558)+SUM(Q560:Q562)+SUM(Q564:Q566)+SUM(Q568:Q570)+SUM(Q572:Q574)+SUM(Q576:Q576)+SUM(Q578:Q579)+SUM(Q581:Q581)+SUM(Q583:Q583)+SUM(Q585:Q585)+SUM(Q587:Q587)+SUM(Q589:Q589)+SUM(Q591:Q591)+SUM(Q593:Q595)+SUM(Q597:Q600)+SUM(Q602:Q604)+SUM(Q606:Q608)+SUM(Q610:Q612)+SUM(Q614:Q616)+SUM(Q618:Q620)+SUM(Q622:Q625)+SUM(Q627:Q629)+SUM(Q631:Q633)+SUM(Q635:Q637)+SUM(Q639:Q641)+SUM(Q643:Q645)+SUM(Q647:Q649)+SUM(Q651:Q653)+SUM(Q655:Q657)</f>
      </c>
      <c r="R659" s="70">
        <f>SUM(R8:R9)+SUM(R11:R12)+SUM(R14:R15)+SUM(R17:R18)+SUM(R20:R21)+SUM(R23:R23)+SUM(R25:R26)+SUM(R28:R29)+SUM(R31:R33)+SUM(R35:R37)+SUM(R39:R41)+SUM(R43:R45)+SUM(R47:R49)+SUM(R51:R53)+SUM(R55:R57)+SUM(R59:R61)+SUM(R63:R65)+SUM(R67:R70)+SUM(R72:R74)+SUM(R76:R78)+SUM(R80:R86)+SUM(R88:R90)+SUM(R92:R94)+SUM(R96:R98)+SUM(R100:R100)+SUM(R102:R102)+SUM(R104:R104)+SUM(R106:R107)+SUM(R109:R110)+SUM(R112:R112)+SUM(R114:R115)+SUM(R117:R117)+SUM(R119:R121)+SUM(R123:R125)+SUM(R127:R129)+SUM(R131:R133)+SUM(R135:R137)+SUM(R139:R141)+SUM(R143:R145)+SUM(R147:R149)+SUM(R151:R153)+SUM(R155:R157)+SUM(R159:R161)+SUM(R163:R165)+SUM(R167:R169)+SUM(R171:R173)+SUM(R175:R177)+SUM(R179:R181)+SUM(R183:R184)+SUM(R186:R187)+SUM(R189:R190)+SUM(R192:R193)+SUM(R195:R196)+SUM(R198:R199)+SUM(R201:R202)+SUM(R204:R205)+SUM(R207:R209)+SUM(R211:R213)+SUM(R215:R217)+SUM(R219:R221)+SUM(R223:R225)+SUM(R227:R229)+SUM(R231:R233)+SUM(R235:R237)+SUM(R239:R241)+SUM(R243:R245)+SUM(R247:R249)+SUM(R251:R253)+SUM(R255:R257)+SUM(R259:R261)+SUM(R263:R263)+SUM(R265:R267)+SUM(R269:R270)+SUM(R272:R273)+SUM(R275:R276)+SUM(R278:R280)+SUM(R282:R283)+SUM(R285:R286)+SUM(R288:R289)+SUM(R291:R293)+SUM(R295:R296)+SUM(R298:R299)+SUM(R301:R303)+SUM(R305:R307)+SUM(R309:R311)+SUM(R313:R315)+SUM(R317:R319)+SUM(R321:R323)+SUM(R325:R327)+SUM(R329:R332)+SUM(R334:R336)+SUM(R338:R340)+SUM(R342:R344)+SUM(R346:R348)+SUM(R350:R352)+SUM(R354:R356)+SUM(R358:R360)+SUM(R362:R364)+SUM(R366:R368)+SUM(R370:R373)+SUM(R375:R377)+SUM(R379:R381)+SUM(R383:R384)+SUM(R386:R387)+SUM(R389:R390)+SUM(R392:R393)+SUM(R395:R396)+SUM(R398:R399)+SUM(R401:R402)+SUM(R404:R406)+SUM(R408:R408)+SUM(R410:R410)+SUM(R412:R414)+SUM(R416:R418)+SUM(R420:R422)+SUM(R424:R426)+SUM(R428:R430)+SUM(R432:R434)+SUM(R436:R438)+SUM(R440:R443)+SUM(R445:R447)+SUM(R449:R451)+SUM(R453:R455)+SUM(R457:R459)+SUM(R461:R463)+SUM(R465:R467)+SUM(R469:R471)+SUM(R473:R475)+SUM(R477:R479)+SUM(R481:R484)+SUM(R486:R488)+SUM(R490:R492)+SUM(R494:R494)+SUM(R496:R497)+SUM(R499:R500)+SUM(R502:R502)+SUM(R504:R504)+SUM(R506:R506)+SUM(R508:R508)+SUM(R510:R510)+SUM(R512:R514)+SUM(R516:R518)+SUM(R520:R522)+SUM(R524:R526)+SUM(R528:R530)+SUM(R532:R534)+SUM(R536:R538)+SUM(R540:R542)+SUM(R544:R546)+SUM(R548:R550)+SUM(R552:R554)+SUM(R556:R558)+SUM(R560:R562)+SUM(R564:R566)+SUM(R568:R570)+SUM(R572:R574)+SUM(R576:R576)+SUM(R578:R579)+SUM(R581:R581)+SUM(R583:R583)+SUM(R585:R585)+SUM(R587:R587)+SUM(R589:R589)+SUM(R591:R591)+SUM(R593:R595)+SUM(R597:R600)+SUM(R602:R604)+SUM(R606:R608)+SUM(R610:R612)+SUM(R614:R616)+SUM(R618:R620)+SUM(R622:R625)+SUM(R627:R629)+SUM(R631:R633)+SUM(R635:R637)+SUM(R639:R641)+SUM(R643:R645)+SUM(R647:R649)+SUM(R651:R653)+SUM(R655:R657)</f>
      </c>
    </row>
    <row r="661">
      <c r="A661" s="3" t="s">
        <v>69115</v>
      </c>
      <c r="B661" s="3"/>
      <c r="C661" s="3"/>
      <c r="D661" s="3" t="s">
        <v>69143</v>
      </c>
      <c r="E661" s="3"/>
    </row>
    <row r="662">
      <c r="A662" s="6" t="s">
        <v>69116</v>
      </c>
      <c r="B662" s="7" t="s">
        <v>69117</v>
      </c>
      <c r="C662" s="11" t="s">
        <v>69118</v>
      </c>
      <c r="D662" s="6" t="s">
        <v>69144</v>
      </c>
      <c r="E662" s="9" t="s">
        <v>69145</v>
      </c>
      <c r="T662" s="40" t="s">
        <v>69119</v>
      </c>
      <c r="U662" s="40" t="s">
        <v>69120</v>
      </c>
      <c r="V662" s="39" t="s">
        <v>69121</v>
      </c>
      <c r="W662" s="37" t="s">
        <v>69122</v>
      </c>
      <c r="X662" s="39" t="s">
        <v>69123</v>
      </c>
      <c r="Y662" s="39" t="s">
        <v>69124</v>
      </c>
      <c r="Z662" s="39" t="s">
        <v>69125</v>
      </c>
      <c r="AA662" s="39" t="s">
        <v>69126</v>
      </c>
      <c r="AB662" s="39" t="s">
        <v>69127</v>
      </c>
      <c r="AC662" s="39" t="s">
        <v>69128</v>
      </c>
      <c r="AD662" s="39" t="s">
        <v>69129</v>
      </c>
    </row>
    <row r="663">
      <c r="A663" s="143" t="s">
        <v>69130</v>
      </c>
      <c r="B663" s="99">
        <v>176</v>
      </c>
      <c r="C663" s="103">
        <v>0.98324022346368711</v>
      </c>
      <c r="D663" s="97" t="s">
        <v>69146</v>
      </c>
      <c r="E663" s="97"/>
      <c r="T663" s="101">
        <v>218470</v>
      </c>
      <c r="U663" s="101">
        <v>-74</v>
      </c>
      <c r="V663" s="100">
        <v>17535</v>
      </c>
      <c r="W663" s="98" t="s">
        <v>69131</v>
      </c>
      <c r="X663" s="100">
        <v>7</v>
      </c>
      <c r="Y663" s="100">
        <v>178</v>
      </c>
      <c r="Z663" s="100">
        <v>0.98324022346368711</v>
      </c>
      <c r="AA663" s="100">
        <v>233240</v>
      </c>
      <c r="AB663" s="100">
        <v>218470</v>
      </c>
      <c r="AC663" s="100">
        <v>-74</v>
      </c>
      <c r="AD663" s="100">
        <v>216948.23000000001</v>
      </c>
    </row>
    <row r="664">
      <c r="A664" s="143" t="s">
        <v>69132</v>
      </c>
      <c r="B664" s="99">
        <v>2</v>
      </c>
      <c r="C664" s="103">
        <v>0.0111731843575419</v>
      </c>
      <c r="D664" s="98" t="s">
        <v>69147</v>
      </c>
      <c r="E664" s="101">
        <v>11300</v>
      </c>
      <c r="T664" s="101">
        <v>2490</v>
      </c>
      <c r="U664" s="101">
        <v>0</v>
      </c>
      <c r="V664" s="100">
        <v>17535</v>
      </c>
      <c r="W664" s="98" t="s">
        <v>69133</v>
      </c>
      <c r="X664" s="100">
        <v>7</v>
      </c>
      <c r="Y664" s="100">
        <v>178</v>
      </c>
      <c r="Z664" s="100">
        <v>0.0111731843575419</v>
      </c>
      <c r="AA664" s="100">
        <v>2645</v>
      </c>
      <c r="AB664" s="100">
        <v>2490</v>
      </c>
      <c r="AC664" s="100">
        <v>0</v>
      </c>
      <c r="AD664" s="100">
        <v>2690</v>
      </c>
    </row>
    <row r="665">
      <c r="A665" s="96" t="s">
        <v>69134</v>
      </c>
      <c r="B665" s="83">
        <f>SUM(B663:B664)</f>
      </c>
      <c r="C665" s="87">
        <v>0.994413407821229</v>
      </c>
      <c r="D665" s="98" t="s">
        <v>69148</v>
      </c>
      <c r="E665" s="101">
        <v>0</v>
      </c>
      <c r="T665" s="85">
        <f>SUM(T663:T664)</f>
      </c>
      <c r="U665" s="85">
        <f>SUM(U663:U664)</f>
      </c>
    </row>
    <row r="666">
      <c r="A666" s="143" t="s">
        <v>69135</v>
      </c>
      <c r="B666" s="99">
        <v>1</v>
      </c>
      <c r="C666" s="103">
        <v>0.0055865921787709499</v>
      </c>
      <c r="D666" s="98" t="s">
        <v>69149</v>
      </c>
      <c r="E666" s="101">
        <v>-474</v>
      </c>
      <c r="T666" s="101">
        <v>1335</v>
      </c>
      <c r="U666" s="101">
        <v>0</v>
      </c>
      <c r="V666" s="100">
        <v>17535</v>
      </c>
      <c r="W666" s="98" t="s">
        <v>69136</v>
      </c>
      <c r="X666" s="100">
        <v>7</v>
      </c>
      <c r="Y666" s="100">
        <v>178</v>
      </c>
      <c r="Z666" s="100">
        <v>0.0055865921787709499</v>
      </c>
      <c r="AA666" s="100">
        <v>1335</v>
      </c>
      <c r="AB666" s="100">
        <v>1335</v>
      </c>
      <c r="AC666" s="100">
        <v>0</v>
      </c>
    </row>
    <row r="667">
      <c r="A667" s="96" t="s">
        <v>69137</v>
      </c>
      <c r="B667" s="83">
        <f>SUM(B666:B666)</f>
      </c>
      <c r="C667" s="87">
        <v>0.0055865921787709499</v>
      </c>
      <c r="D667" s="98" t="s">
        <v>69150</v>
      </c>
      <c r="E667" s="101">
        <v>0</v>
      </c>
      <c r="T667" s="85">
        <f>SUM(T666:T666)</f>
      </c>
      <c r="U667" s="85">
        <f>SUM(U666:U666)</f>
      </c>
    </row>
    <row r="668">
      <c r="A668" s="96" t="s">
        <v>69138</v>
      </c>
      <c r="B668" s="83">
        <f>SUM(B663:B664)+SUM(B666:B666)</f>
      </c>
      <c r="C668" s="87">
        <v>1</v>
      </c>
      <c r="D668" s="98" t="s">
        <v>69151</v>
      </c>
      <c r="E668" s="101">
        <v>0</v>
      </c>
      <c r="T668" s="85">
        <f>SUM(T663:T664)+SUM(T666:T666)</f>
      </c>
      <c r="U668" s="85">
        <f>SUM(U663:U664)+SUM(U666:U666)</f>
      </c>
    </row>
    <row r="669">
      <c r="A669" s="128" t="s">
        <v>69139</v>
      </c>
      <c r="B669" s="99">
        <v>1</v>
      </c>
      <c r="C669" s="103">
        <v>0.0055555555555555558</v>
      </c>
      <c r="D669" s="98" t="s">
        <v>69152</v>
      </c>
      <c r="E669" s="101">
        <v>400</v>
      </c>
      <c r="T669" s="101">
        <v>0</v>
      </c>
      <c r="U669" s="101">
        <v>0</v>
      </c>
      <c r="V669" s="100">
        <v>17535</v>
      </c>
      <c r="W669" s="98" t="s">
        <v>69140</v>
      </c>
      <c r="X669" s="100">
        <v>7</v>
      </c>
      <c r="Y669" s="100">
        <v>178</v>
      </c>
      <c r="Z669" s="100">
        <v>0.0055555555555555558</v>
      </c>
      <c r="AA669" s="100">
        <v>1195</v>
      </c>
      <c r="AB669" s="100">
        <v>0</v>
      </c>
      <c r="AC669" s="100">
        <v>0</v>
      </c>
      <c r="AD669" s="100">
        <v>0</v>
      </c>
    </row>
    <row r="670">
      <c r="A670" s="96" t="s">
        <v>69141</v>
      </c>
      <c r="B670" s="83">
        <f>SUM(B669:B669)</f>
      </c>
      <c r="C670" s="87">
        <v>1</v>
      </c>
      <c r="D670" s="98" t="s">
        <v>69153</v>
      </c>
      <c r="E670" s="101">
        <v>4495</v>
      </c>
      <c r="T670" s="85">
        <f>SUM(T669:T669)</f>
      </c>
      <c r="U670" s="85">
        <f>SUM(U669:U669)</f>
      </c>
    </row>
    <row r="671">
      <c r="A671" s="81" t="s">
        <v>69142</v>
      </c>
      <c r="B671" s="68">
        <f>SUM(B663:B664)+SUM(B666:B666)+SUM(B669:B669)</f>
      </c>
      <c r="C671" s="72">
        <v>1</v>
      </c>
      <c r="D671" s="98" t="s">
        <v>69154</v>
      </c>
      <c r="E671" s="101">
        <v>205165</v>
      </c>
      <c r="T671" s="70">
        <f>SUM(T663:T664)+SUM(T666:T666)+SUM(T669:T669)</f>
      </c>
      <c r="U671" s="70">
        <f>SUM(U663:U664)+SUM(U666:U666)+SUM(U669:U669)</f>
      </c>
    </row>
    <row r="672">
      <c r="D672" s="98" t="s">
        <v>69155</v>
      </c>
      <c r="E672" s="101">
        <v>0</v>
      </c>
    </row>
    <row r="673">
      <c r="D673" s="98" t="s">
        <v>69156</v>
      </c>
      <c r="E673" s="101">
        <v>0</v>
      </c>
    </row>
    <row r="674">
      <c r="D674" s="96" t="s">
        <v>69157</v>
      </c>
      <c r="E674" s="85">
        <f>SUM(E664:E673)</f>
      </c>
    </row>
    <row r="675">
      <c r="D675" s="81" t="s">
        <v>69158</v>
      </c>
      <c r="E675" s="70">
        <f>SUM(E664:E673)</f>
      </c>
    </row>
    <row r="677">
      <c r="A677" s="3" t="s">
        <v>69159</v>
      </c>
      <c r="B677" s="3"/>
      <c r="C677" s="3"/>
      <c r="D677" s="3"/>
      <c r="E677" s="3"/>
      <c r="F677" s="3"/>
      <c r="G677" s="3"/>
      <c r="H677" s="3"/>
      <c r="I677" s="3"/>
      <c r="J677" s="3"/>
      <c r="K677" s="3"/>
      <c r="L677" s="3"/>
      <c r="M677" s="3"/>
      <c r="N677" s="3"/>
      <c r="O677" s="3"/>
      <c r="P677" s="3"/>
      <c r="Q677" s="3"/>
    </row>
    <row r="678">
      <c r="A678" s="6" t="s">
        <v>69160</v>
      </c>
      <c r="B678" s="6" t="s">
        <v>69161</v>
      </c>
      <c r="C678" s="8" t="s">
        <v>69162</v>
      </c>
      <c r="D678" s="6" t="s">
        <v>69163</v>
      </c>
      <c r="E678" s="6" t="s">
        <v>69164</v>
      </c>
      <c r="F678" s="12" t="s">
        <v>69165</v>
      </c>
      <c r="G678" s="12" t="s">
        <v>69166</v>
      </c>
      <c r="H678" s="12" t="s">
        <v>69167</v>
      </c>
      <c r="I678" s="9" t="s">
        <v>69168</v>
      </c>
      <c r="J678" s="6" t="s">
        <v>69169</v>
      </c>
      <c r="K678" s="6" t="s">
        <v>69170</v>
      </c>
      <c r="L678" s="6" t="s">
        <v>69171</v>
      </c>
      <c r="M678" s="6" t="s">
        <v>69172</v>
      </c>
      <c r="N678" s="9" t="s">
        <v>69173</v>
      </c>
      <c r="O678" s="9" t="s">
        <v>69174</v>
      </c>
      <c r="P678" s="9" t="s">
        <v>69175</v>
      </c>
      <c r="Q678" s="9" t="s">
        <v>69176</v>
      </c>
    </row>
    <row r="679">
      <c r="A679" s="98" t="s">
        <v>69177</v>
      </c>
      <c r="B679" s="98" t="s">
        <v>69178</v>
      </c>
      <c r="C679" s="100">
        <v>667</v>
      </c>
      <c r="D679" s="98" t="s">
        <v>69179</v>
      </c>
      <c r="E679" s="98" t="s">
        <v>69180</v>
      </c>
      <c r="F679" s="104">
        <v>45760</v>
      </c>
      <c r="G679" s="104">
        <v>45760</v>
      </c>
      <c r="H679" s="104">
        <v>46124</v>
      </c>
      <c r="I679" s="101">
        <v>1335</v>
      </c>
      <c r="J679" s="98" t="s">
        <v>69181</v>
      </c>
      <c r="K679" s="98" t="s">
        <v>69182</v>
      </c>
      <c r="N679" s="101">
        <v>0</v>
      </c>
      <c r="O679" s="101">
        <v>80</v>
      </c>
      <c r="P679" s="101">
        <v>0</v>
      </c>
      <c r="Q679" s="101">
        <v>1335</v>
      </c>
    </row>
    <row r="680">
      <c r="K680" s="98" t="s">
        <v>69183</v>
      </c>
      <c r="N680" s="101">
        <v>0</v>
      </c>
      <c r="O680" s="101">
        <v>1255</v>
      </c>
    </row>
    <row r="681">
      <c r="J681" s="96" t="s">
        <v>69184</v>
      </c>
      <c r="N681" s="85">
        <f>SUM(N679:N680)</f>
      </c>
      <c r="O681" s="85">
        <f>SUM(O679:O680)</f>
      </c>
    </row>
    <row r="682">
      <c r="B682" s="81" t="s">
        <v>69185</v>
      </c>
      <c r="C682" s="69">
        <f>SUM(C679:C680)</f>
      </c>
      <c r="I682" s="70">
        <f>SUM(I679:I680)</f>
      </c>
      <c r="N682" s="70">
        <f>SUM(N679:N680)</f>
      </c>
      <c r="O682" s="70">
        <f>SUM(O679:O680)</f>
      </c>
      <c r="P682" s="70">
        <f>SUM(P679:P680)</f>
      </c>
      <c r="Q682" s="70">
        <f>SUM(Q679:Q680)</f>
      </c>
    </row>
  </sheetData>
  <mergeCells count="8">
    <mergeCell ref="A2:R2"/>
    <mergeCell ref="A3:R3"/>
    <mergeCell ref="A4:R4"/>
    <mergeCell ref="A6:R6"/>
    <mergeCell ref="A661:C661"/>
    <mergeCell ref="D661:E661"/>
    <mergeCell ref="D663:E663"/>
    <mergeCell ref="A677:Q677"/>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25.xml><?xml version="1.0" encoding="utf-8"?>
<worksheet xmlns="http://schemas.openxmlformats.org/spreadsheetml/2006/main" xmlns:r="http://schemas.openxmlformats.org/officeDocument/2006/relationships">
  <dimension ref="A2:AD268"/>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7.5742187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69186</v>
      </c>
      <c r="B2" s="1"/>
      <c r="C2" s="1"/>
      <c r="D2" s="1"/>
      <c r="E2" s="1"/>
      <c r="F2" s="1"/>
      <c r="G2" s="1"/>
      <c r="H2" s="1"/>
      <c r="I2" s="1"/>
      <c r="J2" s="1"/>
      <c r="K2" s="1"/>
      <c r="L2" s="1"/>
      <c r="M2" s="1"/>
      <c r="N2" s="1"/>
      <c r="O2" s="1"/>
      <c r="P2" s="1"/>
      <c r="Q2" s="1"/>
      <c r="R2" s="1"/>
    </row>
    <row r="3">
      <c r="A3" s="2" t="s">
        <v>69187</v>
      </c>
      <c r="B3" s="2"/>
      <c r="C3" s="2"/>
      <c r="D3" s="2"/>
      <c r="E3" s="2"/>
      <c r="F3" s="2"/>
      <c r="G3" s="2"/>
      <c r="H3" s="2"/>
      <c r="I3" s="2"/>
      <c r="J3" s="2"/>
      <c r="K3" s="2"/>
      <c r="L3" s="2"/>
      <c r="M3" s="2"/>
      <c r="N3" s="2"/>
      <c r="O3" s="2"/>
      <c r="P3" s="2"/>
      <c r="Q3" s="2"/>
      <c r="R3" s="2"/>
    </row>
    <row r="4">
      <c r="A4" s="2" t="s">
        <v>69188</v>
      </c>
      <c r="B4" s="2"/>
      <c r="C4" s="2"/>
      <c r="D4" s="2"/>
      <c r="E4" s="2"/>
      <c r="F4" s="2"/>
      <c r="G4" s="2"/>
      <c r="H4" s="2"/>
      <c r="I4" s="2"/>
      <c r="J4" s="2"/>
      <c r="K4" s="2"/>
      <c r="L4" s="2"/>
      <c r="M4" s="2"/>
      <c r="N4" s="2"/>
      <c r="O4" s="2"/>
      <c r="P4" s="2"/>
      <c r="Q4" s="2"/>
      <c r="R4" s="2"/>
    </row>
    <row r="6">
      <c r="A6" s="3" t="s">
        <v>69189</v>
      </c>
      <c r="B6" s="3"/>
      <c r="C6" s="3"/>
      <c r="D6" s="3"/>
      <c r="E6" s="3"/>
      <c r="F6" s="3"/>
      <c r="G6" s="3"/>
      <c r="H6" s="3"/>
      <c r="I6" s="3"/>
      <c r="J6" s="3"/>
      <c r="K6" s="3"/>
      <c r="L6" s="3"/>
      <c r="M6" s="3"/>
      <c r="N6" s="3"/>
      <c r="O6" s="3"/>
      <c r="P6" s="3"/>
      <c r="Q6" s="3"/>
      <c r="R6" s="3"/>
    </row>
    <row r="7">
      <c r="A7" s="6" t="s">
        <v>69190</v>
      </c>
      <c r="B7" s="6" t="s">
        <v>69191</v>
      </c>
      <c r="C7" s="8" t="s">
        <v>69192</v>
      </c>
      <c r="D7" s="6" t="s">
        <v>69193</v>
      </c>
      <c r="E7" s="6" t="s">
        <v>69194</v>
      </c>
      <c r="F7" s="12" t="s">
        <v>69195</v>
      </c>
      <c r="G7" s="12" t="s">
        <v>69196</v>
      </c>
      <c r="H7" s="12" t="s">
        <v>69197</v>
      </c>
      <c r="I7" s="12" t="s">
        <v>69198</v>
      </c>
      <c r="J7" s="9" t="s">
        <v>69199</v>
      </c>
      <c r="K7" s="6" t="s">
        <v>69200</v>
      </c>
      <c r="L7" s="6" t="s">
        <v>69201</v>
      </c>
      <c r="M7" s="6" t="s">
        <v>69202</v>
      </c>
      <c r="N7" s="6" t="s">
        <v>69203</v>
      </c>
      <c r="O7" s="9" t="s">
        <v>69204</v>
      </c>
      <c r="P7" s="9" t="s">
        <v>69205</v>
      </c>
      <c r="Q7" s="9" t="s">
        <v>69206</v>
      </c>
      <c r="R7" s="9" t="s">
        <v>69207</v>
      </c>
    </row>
    <row r="8">
      <c r="A8" s="98" t="s">
        <v>69208</v>
      </c>
      <c r="B8" s="98" t="s">
        <v>69209</v>
      </c>
      <c r="C8" s="100">
        <v>850</v>
      </c>
      <c r="D8" s="98" t="s">
        <v>69210</v>
      </c>
      <c r="E8" s="98" t="s">
        <v>69211</v>
      </c>
      <c r="F8" s="104">
        <v>45748</v>
      </c>
      <c r="G8" s="104">
        <v>45748</v>
      </c>
      <c r="H8" s="104">
        <v>46112</v>
      </c>
      <c r="J8" s="101">
        <v>1170</v>
      </c>
      <c r="K8" s="98" t="s">
        <v>69212</v>
      </c>
      <c r="L8" s="98" t="s">
        <v>69213</v>
      </c>
      <c r="M8" s="98" t="s">
        <v>69214</v>
      </c>
      <c r="N8" s="98" t="s">
        <v>69215</v>
      </c>
      <c r="O8" s="101">
        <v>20</v>
      </c>
      <c r="P8" s="101">
        <v>20</v>
      </c>
      <c r="Q8" s="101">
        <v>0</v>
      </c>
      <c r="R8" s="101">
        <v>500</v>
      </c>
    </row>
    <row r="9">
      <c r="L9" s="98" t="s">
        <v>69216</v>
      </c>
      <c r="M9" s="98" t="s">
        <v>69217</v>
      </c>
      <c r="N9" s="98" t="s">
        <v>69218</v>
      </c>
      <c r="O9" s="101">
        <v>1130</v>
      </c>
      <c r="P9" s="101">
        <v>1130</v>
      </c>
    </row>
    <row r="10">
      <c r="L10" s="98" t="s">
        <v>69219</v>
      </c>
      <c r="M10" s="98" t="s">
        <v>69220</v>
      </c>
      <c r="N10" s="98" t="s">
        <v>69221</v>
      </c>
      <c r="O10" s="101">
        <v>100</v>
      </c>
      <c r="P10" s="101">
        <v>0</v>
      </c>
    </row>
    <row r="11">
      <c r="K11" s="96" t="s">
        <v>69222</v>
      </c>
      <c r="O11" s="85">
        <f>SUM(O8:O10)</f>
      </c>
      <c r="P11" s="85">
        <f>SUM(P8:P10)</f>
      </c>
    </row>
    <row r="12">
      <c r="A12" s="98" t="s">
        <v>69223</v>
      </c>
      <c r="B12" s="98" t="s">
        <v>69224</v>
      </c>
      <c r="C12" s="100">
        <v>850</v>
      </c>
      <c r="D12" s="98" t="s">
        <v>69225</v>
      </c>
      <c r="E12" s="98" t="s">
        <v>69226</v>
      </c>
      <c r="F12" s="104">
        <v>43210</v>
      </c>
      <c r="G12" s="104">
        <v>45413</v>
      </c>
      <c r="H12" s="104">
        <v>45777</v>
      </c>
      <c r="J12" s="101">
        <v>1150</v>
      </c>
      <c r="K12" s="98" t="s">
        <v>69227</v>
      </c>
      <c r="L12" s="98" t="s">
        <v>69228</v>
      </c>
      <c r="M12" s="98" t="s">
        <v>69229</v>
      </c>
      <c r="N12" s="98" t="s">
        <v>69230</v>
      </c>
      <c r="O12" s="101">
        <v>1015</v>
      </c>
      <c r="P12" s="101">
        <v>1015</v>
      </c>
      <c r="Q12" s="101">
        <v>0</v>
      </c>
      <c r="R12" s="101">
        <v>1110</v>
      </c>
    </row>
    <row r="13">
      <c r="K13" s="96" t="s">
        <v>69231</v>
      </c>
      <c r="O13" s="85">
        <f>SUM(O12:O12)</f>
      </c>
      <c r="P13" s="85">
        <f>SUM(P12:P12)</f>
      </c>
    </row>
    <row r="14">
      <c r="A14" s="98" t="s">
        <v>69232</v>
      </c>
      <c r="B14" s="98" t="s">
        <v>69233</v>
      </c>
      <c r="C14" s="100">
        <v>650</v>
      </c>
      <c r="D14" s="98" t="s">
        <v>69234</v>
      </c>
      <c r="E14" s="98" t="s">
        <v>69235</v>
      </c>
      <c r="F14" s="104">
        <v>41075</v>
      </c>
      <c r="G14" s="104">
        <v>45689</v>
      </c>
      <c r="H14" s="104">
        <v>46053</v>
      </c>
      <c r="J14" s="101">
        <v>1045</v>
      </c>
      <c r="K14" s="98" t="s">
        <v>69236</v>
      </c>
      <c r="L14" s="98" t="s">
        <v>69237</v>
      </c>
      <c r="M14" s="98" t="s">
        <v>69238</v>
      </c>
      <c r="N14" s="98" t="s">
        <v>69239</v>
      </c>
      <c r="O14" s="101">
        <v>980</v>
      </c>
      <c r="P14" s="101">
        <v>980</v>
      </c>
      <c r="Q14" s="101">
        <v>0</v>
      </c>
      <c r="R14" s="101">
        <v>600</v>
      </c>
    </row>
    <row r="15">
      <c r="K15" s="96" t="s">
        <v>69240</v>
      </c>
      <c r="O15" s="85">
        <f>SUM(O14:O14)</f>
      </c>
      <c r="P15" s="85">
        <f>SUM(P14:P14)</f>
      </c>
    </row>
    <row r="16">
      <c r="A16" s="98" t="s">
        <v>69241</v>
      </c>
      <c r="B16" s="98" t="s">
        <v>69242</v>
      </c>
      <c r="C16" s="100">
        <v>850</v>
      </c>
      <c r="D16" s="98" t="s">
        <v>69243</v>
      </c>
      <c r="E16" s="98" t="s">
        <v>69244</v>
      </c>
      <c r="F16" s="104">
        <v>45485</v>
      </c>
      <c r="G16" s="104">
        <v>45485</v>
      </c>
      <c r="H16" s="104">
        <v>45869</v>
      </c>
      <c r="J16" s="101">
        <v>1150</v>
      </c>
      <c r="K16" s="98" t="s">
        <v>69245</v>
      </c>
      <c r="L16" s="98" t="s">
        <v>69246</v>
      </c>
      <c r="M16" s="98" t="s">
        <v>69247</v>
      </c>
      <c r="N16" s="98" t="s">
        <v>69248</v>
      </c>
      <c r="O16" s="101">
        <v>1150</v>
      </c>
      <c r="P16" s="101">
        <v>1150</v>
      </c>
      <c r="Q16" s="101">
        <v>0</v>
      </c>
      <c r="R16" s="101">
        <v>800</v>
      </c>
    </row>
    <row r="17">
      <c r="K17" s="96" t="s">
        <v>69249</v>
      </c>
      <c r="O17" s="85">
        <f>SUM(O16:O16)</f>
      </c>
      <c r="P17" s="85">
        <f>SUM(P16:P16)</f>
      </c>
    </row>
    <row r="18">
      <c r="A18" s="98" t="s">
        <v>69250</v>
      </c>
      <c r="B18" s="98" t="s">
        <v>69251</v>
      </c>
      <c r="C18" s="100">
        <v>850</v>
      </c>
      <c r="D18" s="98" t="s">
        <v>69252</v>
      </c>
      <c r="E18" s="98" t="s">
        <v>69253</v>
      </c>
      <c r="F18" s="104">
        <v>45201</v>
      </c>
      <c r="G18" s="104">
        <v>45597</v>
      </c>
      <c r="H18" s="104">
        <v>45991</v>
      </c>
      <c r="J18" s="101">
        <v>1150</v>
      </c>
      <c r="K18" s="98" t="s">
        <v>69254</v>
      </c>
      <c r="L18" s="98" t="s">
        <v>69255</v>
      </c>
      <c r="M18" s="98" t="s">
        <v>69256</v>
      </c>
      <c r="N18" s="98" t="s">
        <v>69257</v>
      </c>
      <c r="O18" s="101">
        <v>1140</v>
      </c>
      <c r="P18" s="101">
        <v>1140</v>
      </c>
      <c r="Q18" s="101">
        <v>0</v>
      </c>
      <c r="R18" s="101">
        <v>200</v>
      </c>
    </row>
    <row r="19">
      <c r="K19" s="96" t="s">
        <v>69258</v>
      </c>
      <c r="O19" s="85">
        <f>SUM(O18:O18)</f>
      </c>
      <c r="P19" s="85">
        <f>SUM(P18:P18)</f>
      </c>
    </row>
    <row r="20">
      <c r="A20" s="98" t="s">
        <v>69259</v>
      </c>
      <c r="B20" s="98" t="s">
        <v>69260</v>
      </c>
      <c r="C20" s="100">
        <v>850</v>
      </c>
      <c r="D20" s="98" t="s">
        <v>69261</v>
      </c>
      <c r="E20" s="98" t="s">
        <v>69262</v>
      </c>
      <c r="F20" s="104">
        <v>39193</v>
      </c>
      <c r="G20" s="104">
        <v>45658</v>
      </c>
      <c r="H20" s="104">
        <v>46053</v>
      </c>
      <c r="J20" s="101">
        <v>1150</v>
      </c>
      <c r="K20" s="98" t="s">
        <v>69263</v>
      </c>
      <c r="L20" s="98" t="s">
        <v>69264</v>
      </c>
      <c r="M20" s="98" t="s">
        <v>69265</v>
      </c>
      <c r="N20" s="98" t="s">
        <v>69266</v>
      </c>
      <c r="O20" s="101">
        <v>1005</v>
      </c>
      <c r="P20" s="101">
        <v>1005</v>
      </c>
      <c r="Q20" s="101">
        <v>0</v>
      </c>
      <c r="R20" s="101">
        <v>500</v>
      </c>
    </row>
    <row r="21">
      <c r="K21" s="96" t="s">
        <v>69267</v>
      </c>
      <c r="O21" s="85">
        <f>SUM(O20:O20)</f>
      </c>
      <c r="P21" s="85">
        <f>SUM(P20:P20)</f>
      </c>
    </row>
    <row r="22">
      <c r="A22" s="98" t="s">
        <v>69268</v>
      </c>
      <c r="B22" s="98" t="s">
        <v>69269</v>
      </c>
      <c r="C22" s="100">
        <v>850</v>
      </c>
      <c r="D22" s="98" t="s">
        <v>69270</v>
      </c>
      <c r="E22" s="98" t="s">
        <v>69271</v>
      </c>
      <c r="F22" s="104">
        <v>45226</v>
      </c>
      <c r="G22" s="104">
        <v>45597</v>
      </c>
      <c r="H22" s="104">
        <v>45961</v>
      </c>
      <c r="J22" s="101">
        <v>1150</v>
      </c>
      <c r="K22" s="98" t="s">
        <v>69272</v>
      </c>
      <c r="L22" s="98" t="s">
        <v>69273</v>
      </c>
      <c r="M22" s="98" t="s">
        <v>69274</v>
      </c>
      <c r="N22" s="98" t="s">
        <v>69275</v>
      </c>
      <c r="O22" s="101">
        <v>1175</v>
      </c>
      <c r="P22" s="101">
        <v>1175</v>
      </c>
      <c r="Q22" s="101">
        <v>0</v>
      </c>
      <c r="R22" s="101">
        <v>1350</v>
      </c>
    </row>
    <row r="23">
      <c r="K23" s="96" t="s">
        <v>69276</v>
      </c>
      <c r="O23" s="85">
        <f>SUM(O22:O22)</f>
      </c>
      <c r="P23" s="85">
        <f>SUM(P22:P22)</f>
      </c>
    </row>
    <row r="24">
      <c r="A24" s="98" t="s">
        <v>69277</v>
      </c>
      <c r="B24" s="98" t="s">
        <v>69278</v>
      </c>
      <c r="C24" s="100">
        <v>850</v>
      </c>
      <c r="D24" s="98" t="s">
        <v>69279</v>
      </c>
      <c r="E24" s="98" t="s">
        <v>69280</v>
      </c>
      <c r="F24" s="104">
        <v>41907</v>
      </c>
      <c r="G24" s="104">
        <v>45748</v>
      </c>
      <c r="H24" s="104">
        <v>46142</v>
      </c>
      <c r="J24" s="101">
        <v>1150</v>
      </c>
      <c r="K24" s="98" t="s">
        <v>69281</v>
      </c>
      <c r="L24" s="98" t="s">
        <v>69282</v>
      </c>
      <c r="M24" s="98" t="s">
        <v>69283</v>
      </c>
      <c r="N24" s="98" t="s">
        <v>69284</v>
      </c>
      <c r="O24" s="101">
        <v>1040</v>
      </c>
      <c r="P24" s="101">
        <v>1040</v>
      </c>
      <c r="Q24" s="101">
        <v>0</v>
      </c>
      <c r="R24" s="101">
        <v>700</v>
      </c>
    </row>
    <row r="25">
      <c r="K25" s="96" t="s">
        <v>69285</v>
      </c>
      <c r="O25" s="85">
        <f>SUM(O24:O24)</f>
      </c>
      <c r="P25" s="85">
        <f>SUM(P24:P24)</f>
      </c>
    </row>
    <row r="26">
      <c r="A26" s="98" t="s">
        <v>69286</v>
      </c>
      <c r="B26" s="98" t="s">
        <v>69287</v>
      </c>
      <c r="C26" s="100">
        <v>850</v>
      </c>
      <c r="D26" s="98" t="s">
        <v>69288</v>
      </c>
      <c r="E26" s="98" t="s">
        <v>69289</v>
      </c>
      <c r="F26" s="104">
        <v>44552</v>
      </c>
      <c r="G26" s="104">
        <v>45689</v>
      </c>
      <c r="H26" s="104">
        <v>46081</v>
      </c>
      <c r="J26" s="101">
        <v>1190</v>
      </c>
      <c r="K26" s="98" t="s">
        <v>69290</v>
      </c>
      <c r="L26" s="98" t="s">
        <v>69291</v>
      </c>
      <c r="M26" s="98" t="s">
        <v>69292</v>
      </c>
      <c r="N26" s="98" t="s">
        <v>69293</v>
      </c>
      <c r="O26" s="101">
        <v>40</v>
      </c>
      <c r="P26" s="101">
        <v>40</v>
      </c>
      <c r="Q26" s="101">
        <v>-1.8999999999999999</v>
      </c>
      <c r="R26" s="101">
        <v>1180</v>
      </c>
    </row>
    <row r="27">
      <c r="L27" s="98" t="s">
        <v>69294</v>
      </c>
      <c r="M27" s="98" t="s">
        <v>69295</v>
      </c>
      <c r="N27" s="98" t="s">
        <v>69296</v>
      </c>
      <c r="O27" s="101">
        <v>1050</v>
      </c>
      <c r="P27" s="101">
        <v>1050</v>
      </c>
    </row>
    <row r="28">
      <c r="K28" s="96" t="s">
        <v>69297</v>
      </c>
      <c r="O28" s="85">
        <f>SUM(O26:O27)</f>
      </c>
      <c r="P28" s="85">
        <f>SUM(P26:P27)</f>
      </c>
    </row>
    <row r="29">
      <c r="A29" s="98" t="s">
        <v>69298</v>
      </c>
      <c r="B29" s="98" t="s">
        <v>69299</v>
      </c>
      <c r="C29" s="100">
        <v>850</v>
      </c>
      <c r="D29" s="98" t="s">
        <v>69300</v>
      </c>
      <c r="E29" s="98" t="s">
        <v>69301</v>
      </c>
      <c r="J29" s="101">
        <v>1150</v>
      </c>
      <c r="K29" s="98" t="s">
        <v>69302</v>
      </c>
      <c r="L29" s="98" t="s">
        <v>69302</v>
      </c>
      <c r="O29" s="101">
        <v>0</v>
      </c>
      <c r="P29" s="101">
        <v>0</v>
      </c>
      <c r="R29" s="101">
        <v>0</v>
      </c>
    </row>
    <row r="30">
      <c r="K30" s="96" t="s">
        <v>69303</v>
      </c>
      <c r="O30" s="85">
        <f>SUM(O29:O29)</f>
      </c>
      <c r="P30" s="85">
        <f>SUM(P29:P29)</f>
      </c>
    </row>
    <row r="31">
      <c r="A31" s="98" t="s">
        <v>69304</v>
      </c>
      <c r="B31" s="98" t="s">
        <v>69305</v>
      </c>
      <c r="C31" s="100">
        <v>650</v>
      </c>
      <c r="D31" s="98" t="s">
        <v>69306</v>
      </c>
      <c r="E31" s="98" t="s">
        <v>69307</v>
      </c>
      <c r="F31" s="104">
        <v>45017</v>
      </c>
      <c r="G31" s="104">
        <v>45383</v>
      </c>
      <c r="H31" s="104">
        <v>45777</v>
      </c>
      <c r="J31" s="101">
        <v>1045</v>
      </c>
      <c r="K31" s="98" t="s">
        <v>69308</v>
      </c>
      <c r="L31" s="98" t="s">
        <v>69309</v>
      </c>
      <c r="M31" s="98" t="s">
        <v>69310</v>
      </c>
      <c r="N31" s="98" t="s">
        <v>69311</v>
      </c>
      <c r="O31" s="101">
        <v>1035</v>
      </c>
      <c r="P31" s="101">
        <v>1035</v>
      </c>
      <c r="Q31" s="101">
        <v>-10780.9</v>
      </c>
      <c r="R31" s="101">
        <v>200</v>
      </c>
    </row>
    <row r="32">
      <c r="K32" s="96" t="s">
        <v>69312</v>
      </c>
      <c r="O32" s="85">
        <f>SUM(O31:O31)</f>
      </c>
      <c r="P32" s="85">
        <f>SUM(P31:P31)</f>
      </c>
    </row>
    <row r="33">
      <c r="A33" s="98" t="s">
        <v>69313</v>
      </c>
      <c r="B33" s="98" t="s">
        <v>69314</v>
      </c>
      <c r="C33" s="100">
        <v>850</v>
      </c>
      <c r="D33" s="98" t="s">
        <v>69315</v>
      </c>
      <c r="E33" s="98" t="s">
        <v>69316</v>
      </c>
      <c r="F33" s="104">
        <v>44988</v>
      </c>
      <c r="G33" s="104">
        <v>45748</v>
      </c>
      <c r="H33" s="104">
        <v>46112</v>
      </c>
      <c r="J33" s="101">
        <v>1150</v>
      </c>
      <c r="K33" s="98" t="s">
        <v>69317</v>
      </c>
      <c r="L33" s="98" t="s">
        <v>69318</v>
      </c>
      <c r="M33" s="98" t="s">
        <v>69319</v>
      </c>
      <c r="N33" s="98" t="s">
        <v>69320</v>
      </c>
      <c r="O33" s="101">
        <v>1180</v>
      </c>
      <c r="P33" s="101">
        <v>1180</v>
      </c>
      <c r="Q33" s="101">
        <v>0</v>
      </c>
      <c r="R33" s="101">
        <v>1075</v>
      </c>
    </row>
    <row r="34">
      <c r="K34" s="96" t="s">
        <v>69321</v>
      </c>
      <c r="O34" s="85">
        <f>SUM(O33:O33)</f>
      </c>
      <c r="P34" s="85">
        <f>SUM(P33:P33)</f>
      </c>
    </row>
    <row r="35">
      <c r="A35" s="98" t="s">
        <v>69322</v>
      </c>
      <c r="B35" s="98" t="s">
        <v>69323</v>
      </c>
      <c r="C35" s="100">
        <v>850</v>
      </c>
      <c r="D35" s="98" t="s">
        <v>69324</v>
      </c>
      <c r="E35" s="98" t="s">
        <v>69325</v>
      </c>
      <c r="F35" s="104">
        <v>45224</v>
      </c>
      <c r="G35" s="104">
        <v>45597</v>
      </c>
      <c r="H35" s="104">
        <v>45991</v>
      </c>
      <c r="J35" s="101">
        <v>1150</v>
      </c>
      <c r="K35" s="98" t="s">
        <v>69326</v>
      </c>
      <c r="L35" s="98" t="s">
        <v>69327</v>
      </c>
      <c r="M35" s="98" t="s">
        <v>69328</v>
      </c>
      <c r="N35" s="98" t="s">
        <v>69329</v>
      </c>
      <c r="O35" s="101">
        <v>1140</v>
      </c>
      <c r="P35" s="101">
        <v>1140</v>
      </c>
      <c r="Q35" s="101">
        <v>-78.450000000000003</v>
      </c>
      <c r="R35" s="101">
        <v>200</v>
      </c>
    </row>
    <row r="36">
      <c r="K36" s="96" t="s">
        <v>69330</v>
      </c>
      <c r="O36" s="85">
        <f>SUM(O35:O35)</f>
      </c>
      <c r="P36" s="85">
        <f>SUM(P35:P35)</f>
      </c>
    </row>
    <row r="37">
      <c r="A37" s="98" t="s">
        <v>69331</v>
      </c>
      <c r="B37" s="98" t="s">
        <v>69332</v>
      </c>
      <c r="C37" s="100">
        <v>850</v>
      </c>
      <c r="D37" s="98" t="s">
        <v>69333</v>
      </c>
      <c r="E37" s="98" t="s">
        <v>69334</v>
      </c>
      <c r="F37" s="104">
        <v>44617</v>
      </c>
      <c r="G37" s="104">
        <v>45413</v>
      </c>
      <c r="H37" s="104">
        <v>45808</v>
      </c>
      <c r="J37" s="101">
        <v>1150</v>
      </c>
      <c r="K37" s="98" t="s">
        <v>69335</v>
      </c>
      <c r="L37" s="98" t="s">
        <v>69336</v>
      </c>
      <c r="M37" s="98" t="s">
        <v>69337</v>
      </c>
      <c r="N37" s="98" t="s">
        <v>69338</v>
      </c>
      <c r="O37" s="101">
        <v>1030</v>
      </c>
      <c r="P37" s="101">
        <v>1030</v>
      </c>
      <c r="Q37" s="101">
        <v>0</v>
      </c>
      <c r="R37" s="101">
        <v>1440</v>
      </c>
    </row>
    <row r="38">
      <c r="L38" s="98" t="s">
        <v>69339</v>
      </c>
      <c r="M38" s="98" t="s">
        <v>69340</v>
      </c>
      <c r="N38" s="98" t="s">
        <v>69341</v>
      </c>
      <c r="O38" s="101">
        <v>75</v>
      </c>
      <c r="P38" s="101">
        <v>0</v>
      </c>
    </row>
    <row r="39">
      <c r="K39" s="96" t="s">
        <v>69342</v>
      </c>
      <c r="O39" s="85">
        <f>SUM(O37:O38)</f>
      </c>
      <c r="P39" s="85">
        <f>SUM(P37:P38)</f>
      </c>
    </row>
    <row r="40">
      <c r="A40" s="98" t="s">
        <v>69343</v>
      </c>
      <c r="B40" s="98" t="s">
        <v>69344</v>
      </c>
      <c r="C40" s="100">
        <v>850</v>
      </c>
      <c r="D40" s="98" t="s">
        <v>69345</v>
      </c>
      <c r="E40" s="98" t="s">
        <v>69346</v>
      </c>
      <c r="J40" s="101">
        <v>1150</v>
      </c>
      <c r="K40" s="98" t="s">
        <v>69347</v>
      </c>
      <c r="L40" s="98" t="s">
        <v>69347</v>
      </c>
      <c r="O40" s="101">
        <v>0</v>
      </c>
      <c r="P40" s="101">
        <v>0</v>
      </c>
    </row>
    <row r="41">
      <c r="K41" s="96" t="s">
        <v>69348</v>
      </c>
      <c r="O41" s="85">
        <f>SUM(O40:O40)</f>
      </c>
      <c r="P41" s="85">
        <f>SUM(P40:P40)</f>
      </c>
    </row>
    <row r="42">
      <c r="A42" s="98" t="s">
        <v>69349</v>
      </c>
      <c r="B42" s="98" t="s">
        <v>69350</v>
      </c>
      <c r="C42" s="100">
        <v>850</v>
      </c>
      <c r="D42" s="98" t="s">
        <v>69351</v>
      </c>
      <c r="E42" s="98" t="s">
        <v>69352</v>
      </c>
      <c r="J42" s="101">
        <v>1150</v>
      </c>
      <c r="K42" s="98" t="s">
        <v>69353</v>
      </c>
      <c r="L42" s="98" t="s">
        <v>69353</v>
      </c>
      <c r="O42" s="101">
        <v>0</v>
      </c>
      <c r="P42" s="101">
        <v>0</v>
      </c>
    </row>
    <row r="43">
      <c r="K43" s="96" t="s">
        <v>69354</v>
      </c>
      <c r="O43" s="85">
        <f>SUM(O42:O42)</f>
      </c>
      <c r="P43" s="85">
        <f>SUM(P42:P42)</f>
      </c>
    </row>
    <row r="44">
      <c r="A44" s="98" t="s">
        <v>69355</v>
      </c>
      <c r="B44" s="98" t="s">
        <v>69356</v>
      </c>
      <c r="C44" s="100">
        <v>850</v>
      </c>
      <c r="D44" s="98" t="s">
        <v>69357</v>
      </c>
      <c r="E44" s="98" t="s">
        <v>69358</v>
      </c>
      <c r="F44" s="104">
        <v>45577</v>
      </c>
      <c r="G44" s="104">
        <v>45577</v>
      </c>
      <c r="H44" s="104">
        <v>45961</v>
      </c>
      <c r="J44" s="101">
        <v>1150</v>
      </c>
      <c r="K44" s="98" t="s">
        <v>69359</v>
      </c>
      <c r="L44" s="98" t="s">
        <v>69360</v>
      </c>
      <c r="M44" s="98" t="s">
        <v>69361</v>
      </c>
      <c r="N44" s="98" t="s">
        <v>69362</v>
      </c>
      <c r="O44" s="101">
        <v>1150</v>
      </c>
      <c r="P44" s="101">
        <v>1150</v>
      </c>
      <c r="Q44" s="101">
        <v>0</v>
      </c>
      <c r="R44" s="101">
        <v>200</v>
      </c>
    </row>
    <row r="45">
      <c r="L45" s="98" t="s">
        <v>69363</v>
      </c>
      <c r="M45" s="98" t="s">
        <v>69364</v>
      </c>
      <c r="N45" s="98" t="s">
        <v>69365</v>
      </c>
      <c r="O45" s="101">
        <v>75</v>
      </c>
      <c r="P45" s="101">
        <v>0</v>
      </c>
    </row>
    <row r="46">
      <c r="K46" s="96" t="s">
        <v>69366</v>
      </c>
      <c r="O46" s="85">
        <f>SUM(O44:O45)</f>
      </c>
      <c r="P46" s="85">
        <f>SUM(P44:P45)</f>
      </c>
    </row>
    <row r="47">
      <c r="A47" s="98" t="s">
        <v>69367</v>
      </c>
      <c r="B47" s="98" t="s">
        <v>69368</v>
      </c>
      <c r="C47" s="100">
        <v>850</v>
      </c>
      <c r="D47" s="98" t="s">
        <v>69369</v>
      </c>
      <c r="E47" s="98" t="s">
        <v>69370</v>
      </c>
      <c r="F47" s="104">
        <v>43009</v>
      </c>
      <c r="G47" s="104">
        <v>45627</v>
      </c>
      <c r="H47" s="104">
        <v>46022</v>
      </c>
      <c r="J47" s="101">
        <v>1150</v>
      </c>
      <c r="K47" s="98" t="s">
        <v>69371</v>
      </c>
      <c r="L47" s="98" t="s">
        <v>69372</v>
      </c>
      <c r="M47" s="98" t="s">
        <v>69373</v>
      </c>
      <c r="N47" s="98" t="s">
        <v>69374</v>
      </c>
      <c r="O47" s="101">
        <v>1060</v>
      </c>
      <c r="P47" s="101">
        <v>1060</v>
      </c>
      <c r="Q47" s="101">
        <v>-10.779999999999999</v>
      </c>
      <c r="R47" s="101">
        <v>1110</v>
      </c>
    </row>
    <row r="48">
      <c r="K48" s="96" t="s">
        <v>69375</v>
      </c>
      <c r="O48" s="85">
        <f>SUM(O47:O47)</f>
      </c>
      <c r="P48" s="85">
        <f>SUM(P47:P47)</f>
      </c>
    </row>
    <row r="49">
      <c r="A49" s="98" t="s">
        <v>69376</v>
      </c>
      <c r="B49" s="98" t="s">
        <v>69377</v>
      </c>
      <c r="C49" s="100">
        <v>650</v>
      </c>
      <c r="D49" s="98" t="s">
        <v>69378</v>
      </c>
      <c r="E49" s="98" t="s">
        <v>69379</v>
      </c>
      <c r="F49" s="104">
        <v>45192</v>
      </c>
      <c r="G49" s="104">
        <v>45566</v>
      </c>
      <c r="H49" s="104">
        <v>45961</v>
      </c>
      <c r="J49" s="101">
        <v>1045</v>
      </c>
      <c r="K49" s="98" t="s">
        <v>69380</v>
      </c>
      <c r="L49" s="98" t="s">
        <v>69381</v>
      </c>
      <c r="M49" s="98" t="s">
        <v>69382</v>
      </c>
      <c r="N49" s="98" t="s">
        <v>69383</v>
      </c>
      <c r="O49" s="101">
        <v>1045</v>
      </c>
      <c r="P49" s="101">
        <v>1045</v>
      </c>
      <c r="Q49" s="101">
        <v>0</v>
      </c>
      <c r="R49" s="101">
        <v>200</v>
      </c>
    </row>
    <row r="50">
      <c r="K50" s="96" t="s">
        <v>69384</v>
      </c>
      <c r="O50" s="85">
        <f>SUM(O49:O49)</f>
      </c>
      <c r="P50" s="85">
        <f>SUM(P49:P49)</f>
      </c>
    </row>
    <row r="51">
      <c r="A51" s="98" t="s">
        <v>69385</v>
      </c>
      <c r="B51" s="98" t="s">
        <v>69386</v>
      </c>
      <c r="C51" s="100">
        <v>850</v>
      </c>
      <c r="D51" s="98" t="s">
        <v>69387</v>
      </c>
      <c r="E51" s="98" t="s">
        <v>69388</v>
      </c>
      <c r="F51" s="104">
        <v>44820</v>
      </c>
      <c r="G51" s="104">
        <v>45597</v>
      </c>
      <c r="H51" s="104">
        <v>45991</v>
      </c>
      <c r="J51" s="101">
        <v>1170</v>
      </c>
      <c r="K51" s="98" t="s">
        <v>69389</v>
      </c>
      <c r="L51" s="98" t="s">
        <v>69390</v>
      </c>
      <c r="M51" s="98" t="s">
        <v>69391</v>
      </c>
      <c r="N51" s="98" t="s">
        <v>69392</v>
      </c>
      <c r="O51" s="101">
        <v>20</v>
      </c>
      <c r="P51" s="101">
        <v>20</v>
      </c>
      <c r="Q51" s="101">
        <v>0</v>
      </c>
      <c r="R51" s="101">
        <v>1205</v>
      </c>
    </row>
    <row r="52">
      <c r="L52" s="98" t="s">
        <v>69393</v>
      </c>
      <c r="M52" s="98" t="s">
        <v>69394</v>
      </c>
      <c r="N52" s="98" t="s">
        <v>69395</v>
      </c>
      <c r="O52" s="101">
        <v>1060</v>
      </c>
      <c r="P52" s="101">
        <v>1060</v>
      </c>
    </row>
    <row r="53">
      <c r="K53" s="96" t="s">
        <v>69396</v>
      </c>
      <c r="O53" s="85">
        <f>SUM(O51:O52)</f>
      </c>
      <c r="P53" s="85">
        <f>SUM(P51:P52)</f>
      </c>
    </row>
    <row r="54">
      <c r="A54" s="98" t="s">
        <v>69397</v>
      </c>
      <c r="B54" s="98" t="s">
        <v>69398</v>
      </c>
      <c r="C54" s="100">
        <v>850</v>
      </c>
      <c r="D54" s="98" t="s">
        <v>69399</v>
      </c>
      <c r="E54" s="98" t="s">
        <v>69400</v>
      </c>
      <c r="F54" s="104">
        <v>43511</v>
      </c>
      <c r="G54" s="104">
        <v>45444</v>
      </c>
      <c r="H54" s="104">
        <v>45808</v>
      </c>
      <c r="J54" s="101">
        <v>1150</v>
      </c>
      <c r="K54" s="98" t="s">
        <v>69401</v>
      </c>
      <c r="L54" s="98" t="s">
        <v>69402</v>
      </c>
      <c r="M54" s="98" t="s">
        <v>69403</v>
      </c>
      <c r="N54" s="98" t="s">
        <v>69404</v>
      </c>
      <c r="O54" s="101">
        <v>1070</v>
      </c>
      <c r="P54" s="101">
        <v>1070</v>
      </c>
      <c r="Q54" s="101">
        <v>0</v>
      </c>
      <c r="R54" s="101">
        <v>200</v>
      </c>
    </row>
    <row r="55">
      <c r="K55" s="96" t="s">
        <v>69405</v>
      </c>
      <c r="O55" s="85">
        <f>SUM(O54:O54)</f>
      </c>
      <c r="P55" s="85">
        <f>SUM(P54:P54)</f>
      </c>
    </row>
    <row r="56">
      <c r="A56" s="98" t="s">
        <v>69406</v>
      </c>
      <c r="B56" s="98" t="s">
        <v>69407</v>
      </c>
      <c r="C56" s="100">
        <v>850</v>
      </c>
      <c r="D56" s="98" t="s">
        <v>69408</v>
      </c>
      <c r="E56" s="98" t="s">
        <v>69409</v>
      </c>
      <c r="F56" s="104">
        <v>45731</v>
      </c>
      <c r="G56" s="104">
        <v>45731</v>
      </c>
      <c r="H56" s="104">
        <v>46095</v>
      </c>
      <c r="J56" s="101">
        <v>1150</v>
      </c>
      <c r="K56" s="98" t="s">
        <v>69410</v>
      </c>
      <c r="L56" s="98" t="s">
        <v>69411</v>
      </c>
      <c r="M56" s="98" t="s">
        <v>69412</v>
      </c>
      <c r="N56" s="98" t="s">
        <v>69413</v>
      </c>
      <c r="O56" s="101">
        <v>1150</v>
      </c>
      <c r="P56" s="101">
        <v>1150</v>
      </c>
      <c r="Q56" s="101">
        <v>0</v>
      </c>
      <c r="R56" s="101">
        <v>500</v>
      </c>
    </row>
    <row r="57">
      <c r="K57" s="96" t="s">
        <v>69414</v>
      </c>
      <c r="O57" s="85">
        <f>SUM(O56:O56)</f>
      </c>
      <c r="P57" s="85">
        <f>SUM(P56:P56)</f>
      </c>
    </row>
    <row r="58">
      <c r="A58" s="98" t="s">
        <v>69415</v>
      </c>
      <c r="B58" s="98" t="s">
        <v>69416</v>
      </c>
      <c r="C58" s="100">
        <v>850</v>
      </c>
      <c r="D58" s="98" t="s">
        <v>69417</v>
      </c>
      <c r="E58" s="98" t="s">
        <v>69418</v>
      </c>
      <c r="F58" s="104">
        <v>44742</v>
      </c>
      <c r="G58" s="104">
        <v>45474</v>
      </c>
      <c r="H58" s="104">
        <v>45838</v>
      </c>
      <c r="J58" s="101">
        <v>1210</v>
      </c>
      <c r="K58" s="98" t="s">
        <v>69419</v>
      </c>
      <c r="L58" s="98" t="s">
        <v>69420</v>
      </c>
      <c r="M58" s="98" t="s">
        <v>69421</v>
      </c>
      <c r="N58" s="98" t="s">
        <v>69422</v>
      </c>
      <c r="O58" s="101">
        <v>20</v>
      </c>
      <c r="P58" s="101">
        <v>40</v>
      </c>
      <c r="Q58" s="101">
        <v>0</v>
      </c>
      <c r="R58" s="101">
        <v>200</v>
      </c>
    </row>
    <row r="59">
      <c r="L59" s="98" t="s">
        <v>69423</v>
      </c>
      <c r="M59" s="98" t="s">
        <v>69424</v>
      </c>
      <c r="N59" s="98" t="s">
        <v>69425</v>
      </c>
      <c r="O59" s="101">
        <v>40</v>
      </c>
      <c r="P59" s="101">
        <v>20</v>
      </c>
    </row>
    <row r="60">
      <c r="L60" s="98" t="s">
        <v>69426</v>
      </c>
      <c r="M60" s="98" t="s">
        <v>69427</v>
      </c>
      <c r="N60" s="98" t="s">
        <v>69428</v>
      </c>
      <c r="O60" s="101">
        <v>1075</v>
      </c>
      <c r="P60" s="101">
        <v>1075</v>
      </c>
    </row>
    <row r="61">
      <c r="K61" s="96" t="s">
        <v>69429</v>
      </c>
      <c r="O61" s="85">
        <f>SUM(O58:O60)</f>
      </c>
      <c r="P61" s="85">
        <f>SUM(P58:P60)</f>
      </c>
    </row>
    <row r="62">
      <c r="A62" s="98" t="s">
        <v>69430</v>
      </c>
      <c r="B62" s="98" t="s">
        <v>69431</v>
      </c>
      <c r="C62" s="100">
        <v>850</v>
      </c>
      <c r="D62" s="98" t="s">
        <v>69432</v>
      </c>
      <c r="E62" s="98" t="s">
        <v>69433</v>
      </c>
      <c r="F62" s="104">
        <v>44166</v>
      </c>
      <c r="G62" s="104">
        <v>45627</v>
      </c>
      <c r="H62" s="104">
        <v>45991</v>
      </c>
      <c r="J62" s="101">
        <v>1150</v>
      </c>
      <c r="K62" s="98" t="s">
        <v>69434</v>
      </c>
      <c r="L62" s="98" t="s">
        <v>69435</v>
      </c>
      <c r="M62" s="98" t="s">
        <v>69436</v>
      </c>
      <c r="N62" s="98" t="s">
        <v>69437</v>
      </c>
      <c r="O62" s="101">
        <v>1050</v>
      </c>
      <c r="P62" s="101">
        <v>1050</v>
      </c>
      <c r="Q62" s="101">
        <v>0</v>
      </c>
      <c r="R62" s="101">
        <v>1100</v>
      </c>
    </row>
    <row r="63">
      <c r="K63" s="96" t="s">
        <v>69438</v>
      </c>
      <c r="O63" s="85">
        <f>SUM(O62:O62)</f>
      </c>
      <c r="P63" s="85">
        <f>SUM(P62:P62)</f>
      </c>
    </row>
    <row r="64">
      <c r="A64" s="98" t="s">
        <v>69439</v>
      </c>
      <c r="B64" s="98" t="s">
        <v>69440</v>
      </c>
      <c r="C64" s="100">
        <v>850</v>
      </c>
      <c r="D64" s="98" t="s">
        <v>69441</v>
      </c>
      <c r="E64" s="98" t="s">
        <v>69442</v>
      </c>
      <c r="F64" s="104">
        <v>45268</v>
      </c>
      <c r="G64" s="104">
        <v>45658</v>
      </c>
      <c r="H64" s="104">
        <v>46053</v>
      </c>
      <c r="J64" s="101">
        <v>1150</v>
      </c>
      <c r="K64" s="98" t="s">
        <v>69443</v>
      </c>
      <c r="L64" s="98" t="s">
        <v>69444</v>
      </c>
      <c r="M64" s="98" t="s">
        <v>69445</v>
      </c>
      <c r="N64" s="98" t="s">
        <v>69446</v>
      </c>
      <c r="O64" s="101">
        <v>1150</v>
      </c>
      <c r="P64" s="101">
        <v>1150</v>
      </c>
      <c r="Q64" s="101">
        <v>0</v>
      </c>
      <c r="R64" s="101">
        <v>1350</v>
      </c>
    </row>
    <row r="65">
      <c r="L65" s="98" t="s">
        <v>69447</v>
      </c>
      <c r="M65" s="98" t="s">
        <v>69448</v>
      </c>
      <c r="N65" s="98" t="s">
        <v>69449</v>
      </c>
      <c r="O65" s="101">
        <v>35</v>
      </c>
      <c r="P65" s="101">
        <v>0</v>
      </c>
    </row>
    <row r="66">
      <c r="L66" s="98" t="s">
        <v>69450</v>
      </c>
      <c r="M66" s="98" t="s">
        <v>69451</v>
      </c>
      <c r="N66" s="98" t="s">
        <v>69452</v>
      </c>
      <c r="O66" s="101">
        <v>75</v>
      </c>
      <c r="P66" s="101">
        <v>0</v>
      </c>
    </row>
    <row r="67">
      <c r="K67" s="96" t="s">
        <v>69453</v>
      </c>
      <c r="O67" s="85">
        <f>SUM(O64:O66)</f>
      </c>
      <c r="P67" s="85">
        <f>SUM(P64:P66)</f>
      </c>
    </row>
    <row r="68">
      <c r="A68" s="98" t="s">
        <v>69454</v>
      </c>
      <c r="B68" s="98" t="s">
        <v>69455</v>
      </c>
      <c r="C68" s="100">
        <v>850</v>
      </c>
      <c r="D68" s="98" t="s">
        <v>69456</v>
      </c>
      <c r="E68" s="98" t="s">
        <v>69457</v>
      </c>
      <c r="F68" s="104">
        <v>42552</v>
      </c>
      <c r="G68" s="104">
        <v>45505</v>
      </c>
      <c r="H68" s="104">
        <v>45900</v>
      </c>
      <c r="J68" s="101">
        <v>1170</v>
      </c>
      <c r="K68" s="98" t="s">
        <v>69458</v>
      </c>
      <c r="L68" s="98" t="s">
        <v>69459</v>
      </c>
      <c r="M68" s="98" t="s">
        <v>69460</v>
      </c>
      <c r="N68" s="98" t="s">
        <v>69461</v>
      </c>
      <c r="O68" s="101">
        <v>20</v>
      </c>
      <c r="P68" s="101">
        <v>20</v>
      </c>
      <c r="Q68" s="101">
        <v>0</v>
      </c>
      <c r="R68" s="101">
        <v>200</v>
      </c>
    </row>
    <row r="69">
      <c r="L69" s="98" t="s">
        <v>69462</v>
      </c>
      <c r="M69" s="98" t="s">
        <v>69463</v>
      </c>
      <c r="N69" s="98" t="s">
        <v>69464</v>
      </c>
      <c r="O69" s="101">
        <v>995</v>
      </c>
      <c r="P69" s="101">
        <v>995</v>
      </c>
    </row>
    <row r="70">
      <c r="K70" s="96" t="s">
        <v>69465</v>
      </c>
      <c r="O70" s="85">
        <f>SUM(O68:O69)</f>
      </c>
      <c r="P70" s="85">
        <f>SUM(P68:P69)</f>
      </c>
    </row>
    <row r="71">
      <c r="A71" s="98" t="s">
        <v>69466</v>
      </c>
      <c r="B71" s="98" t="s">
        <v>69467</v>
      </c>
      <c r="C71" s="100">
        <v>650</v>
      </c>
      <c r="D71" s="98" t="s">
        <v>69468</v>
      </c>
      <c r="E71" s="98" t="s">
        <v>69469</v>
      </c>
      <c r="F71" s="104">
        <v>30042</v>
      </c>
      <c r="G71" s="104">
        <v>45658</v>
      </c>
      <c r="H71" s="104">
        <v>46053</v>
      </c>
      <c r="J71" s="101">
        <v>1045</v>
      </c>
      <c r="K71" s="98" t="s">
        <v>69470</v>
      </c>
      <c r="L71" s="98" t="s">
        <v>69471</v>
      </c>
      <c r="M71" s="98" t="s">
        <v>69472</v>
      </c>
      <c r="N71" s="98" t="s">
        <v>69473</v>
      </c>
      <c r="O71" s="101">
        <v>895</v>
      </c>
      <c r="P71" s="101">
        <v>895</v>
      </c>
      <c r="Q71" s="101">
        <v>0</v>
      </c>
      <c r="R71" s="101">
        <v>150</v>
      </c>
    </row>
    <row r="72">
      <c r="K72" s="96" t="s">
        <v>69474</v>
      </c>
      <c r="O72" s="85">
        <f>SUM(O71:O71)</f>
      </c>
      <c r="P72" s="85">
        <f>SUM(P71:P71)</f>
      </c>
    </row>
    <row r="73">
      <c r="A73" s="98" t="s">
        <v>69475</v>
      </c>
      <c r="B73" s="98" t="s">
        <v>69476</v>
      </c>
      <c r="C73" s="100">
        <v>850</v>
      </c>
      <c r="D73" s="98" t="s">
        <v>69477</v>
      </c>
      <c r="E73" s="98" t="s">
        <v>69478</v>
      </c>
      <c r="F73" s="104">
        <v>45334</v>
      </c>
      <c r="G73" s="104">
        <v>45717</v>
      </c>
      <c r="H73" s="104">
        <v>45900</v>
      </c>
      <c r="J73" s="101">
        <v>1170</v>
      </c>
      <c r="K73" s="98" t="s">
        <v>69479</v>
      </c>
      <c r="L73" s="98" t="s">
        <v>69480</v>
      </c>
      <c r="M73" s="98" t="s">
        <v>69481</v>
      </c>
      <c r="N73" s="98" t="s">
        <v>69482</v>
      </c>
      <c r="O73" s="101">
        <v>20</v>
      </c>
      <c r="P73" s="101">
        <v>20</v>
      </c>
      <c r="Q73" s="101">
        <v>0</v>
      </c>
      <c r="R73" s="101">
        <v>1370</v>
      </c>
    </row>
    <row r="74">
      <c r="L74" s="98" t="s">
        <v>69483</v>
      </c>
      <c r="M74" s="98" t="s">
        <v>69484</v>
      </c>
      <c r="N74" s="98" t="s">
        <v>69485</v>
      </c>
      <c r="O74" s="101">
        <v>1210</v>
      </c>
      <c r="P74" s="101">
        <v>1210</v>
      </c>
    </row>
    <row r="75">
      <c r="L75" s="98" t="s">
        <v>69486</v>
      </c>
      <c r="M75" s="98" t="s">
        <v>69487</v>
      </c>
      <c r="N75" s="98" t="s">
        <v>69488</v>
      </c>
      <c r="O75" s="101">
        <v>150</v>
      </c>
      <c r="P75" s="101">
        <v>0</v>
      </c>
    </row>
    <row r="76">
      <c r="K76" s="96" t="s">
        <v>69489</v>
      </c>
      <c r="O76" s="85">
        <f>SUM(O73:O75)</f>
      </c>
      <c r="P76" s="85">
        <f>SUM(P73:P75)</f>
      </c>
    </row>
    <row r="77">
      <c r="A77" s="98" t="s">
        <v>69490</v>
      </c>
      <c r="B77" s="98" t="s">
        <v>69491</v>
      </c>
      <c r="C77" s="100">
        <v>850</v>
      </c>
      <c r="D77" s="98" t="s">
        <v>69492</v>
      </c>
      <c r="E77" s="98" t="s">
        <v>69493</v>
      </c>
      <c r="F77" s="104">
        <v>45352</v>
      </c>
      <c r="G77" s="104">
        <v>45717</v>
      </c>
      <c r="H77" s="104">
        <v>46081</v>
      </c>
      <c r="J77" s="101">
        <v>1150</v>
      </c>
      <c r="K77" s="98" t="s">
        <v>69494</v>
      </c>
      <c r="L77" s="98" t="s">
        <v>69495</v>
      </c>
      <c r="M77" s="98" t="s">
        <v>69496</v>
      </c>
      <c r="N77" s="98" t="s">
        <v>69497</v>
      </c>
      <c r="O77" s="101">
        <v>1150</v>
      </c>
      <c r="P77" s="101">
        <v>1150</v>
      </c>
      <c r="Q77" s="101">
        <v>0</v>
      </c>
      <c r="R77" s="101">
        <v>1350</v>
      </c>
    </row>
    <row r="78">
      <c r="K78" s="96" t="s">
        <v>69498</v>
      </c>
      <c r="O78" s="85">
        <f>SUM(O77:O77)</f>
      </c>
      <c r="P78" s="85">
        <f>SUM(P77:P77)</f>
      </c>
    </row>
    <row r="79">
      <c r="A79" s="98" t="s">
        <v>69499</v>
      </c>
      <c r="B79" s="98" t="s">
        <v>69500</v>
      </c>
      <c r="C79" s="100">
        <v>850</v>
      </c>
      <c r="D79" s="98" t="s">
        <v>69501</v>
      </c>
      <c r="E79" s="98" t="s">
        <v>69502</v>
      </c>
      <c r="F79" s="104">
        <v>42856</v>
      </c>
      <c r="G79" s="104">
        <v>45413</v>
      </c>
      <c r="H79" s="104">
        <v>45777</v>
      </c>
      <c r="J79" s="101">
        <v>1150</v>
      </c>
      <c r="K79" s="98" t="s">
        <v>69503</v>
      </c>
      <c r="L79" s="98" t="s">
        <v>69504</v>
      </c>
      <c r="M79" s="98" t="s">
        <v>69505</v>
      </c>
      <c r="N79" s="98" t="s">
        <v>69506</v>
      </c>
      <c r="O79" s="101">
        <v>1010</v>
      </c>
      <c r="P79" s="101">
        <v>1010</v>
      </c>
      <c r="Q79" s="101">
        <v>0</v>
      </c>
      <c r="R79" s="101">
        <v>500</v>
      </c>
    </row>
    <row r="80">
      <c r="K80" s="96" t="s">
        <v>69507</v>
      </c>
      <c r="O80" s="85">
        <f>SUM(O79:O79)</f>
      </c>
      <c r="P80" s="85">
        <f>SUM(P79:P79)</f>
      </c>
    </row>
    <row r="81">
      <c r="A81" s="98" t="s">
        <v>69508</v>
      </c>
      <c r="B81" s="98" t="s">
        <v>69509</v>
      </c>
      <c r="C81" s="100">
        <v>850</v>
      </c>
      <c r="D81" s="98" t="s">
        <v>69510</v>
      </c>
      <c r="E81" s="98" t="s">
        <v>69511</v>
      </c>
      <c r="F81" s="104">
        <v>45744</v>
      </c>
      <c r="G81" s="104">
        <v>45744</v>
      </c>
      <c r="H81" s="104">
        <v>46108</v>
      </c>
      <c r="J81" s="101">
        <v>1150</v>
      </c>
      <c r="K81" s="98" t="s">
        <v>69512</v>
      </c>
      <c r="L81" s="98" t="s">
        <v>69513</v>
      </c>
      <c r="M81" s="98" t="s">
        <v>69514</v>
      </c>
      <c r="N81" s="98" t="s">
        <v>69515</v>
      </c>
      <c r="O81" s="101">
        <v>1150</v>
      </c>
      <c r="P81" s="101">
        <v>1150</v>
      </c>
      <c r="Q81" s="101">
        <v>0</v>
      </c>
      <c r="R81" s="101">
        <v>500</v>
      </c>
    </row>
    <row r="82">
      <c r="K82" s="96" t="s">
        <v>69516</v>
      </c>
      <c r="O82" s="85">
        <f>SUM(O81:O81)</f>
      </c>
      <c r="P82" s="85">
        <f>SUM(P81:P81)</f>
      </c>
    </row>
    <row r="83">
      <c r="A83" s="98" t="s">
        <v>69517</v>
      </c>
      <c r="B83" s="98" t="s">
        <v>69518</v>
      </c>
      <c r="C83" s="100">
        <v>850</v>
      </c>
      <c r="D83" s="98" t="s">
        <v>69519</v>
      </c>
      <c r="E83" s="98" t="s">
        <v>69520</v>
      </c>
      <c r="F83" s="104">
        <v>44883</v>
      </c>
      <c r="G83" s="104">
        <v>45627</v>
      </c>
      <c r="H83" s="104">
        <v>45991</v>
      </c>
      <c r="J83" s="101">
        <v>1150</v>
      </c>
      <c r="K83" s="98" t="s">
        <v>69521</v>
      </c>
      <c r="L83" s="98" t="s">
        <v>69522</v>
      </c>
      <c r="M83" s="98" t="s">
        <v>69523</v>
      </c>
      <c r="N83" s="98" t="s">
        <v>69524</v>
      </c>
      <c r="O83" s="101">
        <v>1075</v>
      </c>
      <c r="P83" s="101">
        <v>1075</v>
      </c>
      <c r="Q83" s="101">
        <v>0</v>
      </c>
      <c r="R83" s="101">
        <v>700</v>
      </c>
    </row>
    <row r="84">
      <c r="K84" s="96" t="s">
        <v>69525</v>
      </c>
      <c r="O84" s="85">
        <f>SUM(O83:O83)</f>
      </c>
      <c r="P84" s="85">
        <f>SUM(P83:P83)</f>
      </c>
    </row>
    <row r="85">
      <c r="A85" s="98" t="s">
        <v>69526</v>
      </c>
      <c r="B85" s="98" t="s">
        <v>69527</v>
      </c>
      <c r="C85" s="100">
        <v>850</v>
      </c>
      <c r="D85" s="98" t="s">
        <v>69528</v>
      </c>
      <c r="E85" s="98" t="s">
        <v>69529</v>
      </c>
      <c r="F85" s="104">
        <v>45121</v>
      </c>
      <c r="G85" s="104">
        <v>45505</v>
      </c>
      <c r="H85" s="104">
        <v>45869</v>
      </c>
      <c r="J85" s="101">
        <v>1150</v>
      </c>
      <c r="K85" s="98" t="s">
        <v>69530</v>
      </c>
      <c r="L85" s="98" t="s">
        <v>69531</v>
      </c>
      <c r="M85" s="98" t="s">
        <v>69532</v>
      </c>
      <c r="N85" s="98" t="s">
        <v>69533</v>
      </c>
      <c r="O85" s="101">
        <v>1140</v>
      </c>
      <c r="P85" s="101">
        <v>1140</v>
      </c>
      <c r="Q85" s="101">
        <v>0</v>
      </c>
      <c r="R85" s="101">
        <v>500</v>
      </c>
    </row>
    <row r="86">
      <c r="K86" s="96" t="s">
        <v>69534</v>
      </c>
      <c r="O86" s="85">
        <f>SUM(O85:O85)</f>
      </c>
      <c r="P86" s="85">
        <f>SUM(P85:P85)</f>
      </c>
    </row>
    <row r="87">
      <c r="A87" s="98" t="s">
        <v>69535</v>
      </c>
      <c r="B87" s="98" t="s">
        <v>69536</v>
      </c>
      <c r="C87" s="100">
        <v>850</v>
      </c>
      <c r="D87" s="98" t="s">
        <v>69537</v>
      </c>
      <c r="E87" s="98" t="s">
        <v>69538</v>
      </c>
      <c r="F87" s="104">
        <v>45383</v>
      </c>
      <c r="G87" s="104">
        <v>45748</v>
      </c>
      <c r="H87" s="104">
        <v>46112</v>
      </c>
      <c r="J87" s="101">
        <v>1210</v>
      </c>
      <c r="K87" s="98" t="s">
        <v>69539</v>
      </c>
      <c r="L87" s="98" t="s">
        <v>69540</v>
      </c>
      <c r="M87" s="98" t="s">
        <v>69541</v>
      </c>
      <c r="N87" s="98" t="s">
        <v>69542</v>
      </c>
      <c r="O87" s="101">
        <v>20</v>
      </c>
      <c r="P87" s="101">
        <v>0</v>
      </c>
      <c r="Q87" s="101">
        <v>-630</v>
      </c>
      <c r="R87" s="101">
        <v>200</v>
      </c>
    </row>
    <row r="88">
      <c r="L88" s="98" t="s">
        <v>69543</v>
      </c>
      <c r="M88" s="98" t="s">
        <v>69544</v>
      </c>
      <c r="N88" s="98" t="s">
        <v>69545</v>
      </c>
      <c r="O88" s="101">
        <v>40</v>
      </c>
      <c r="P88" s="101">
        <v>60</v>
      </c>
    </row>
    <row r="89">
      <c r="L89" s="98" t="s">
        <v>69546</v>
      </c>
      <c r="M89" s="98" t="s">
        <v>69547</v>
      </c>
      <c r="N89" s="98" t="s">
        <v>69548</v>
      </c>
      <c r="O89" s="101">
        <v>1190</v>
      </c>
      <c r="P89" s="101">
        <v>1190</v>
      </c>
    </row>
    <row r="90">
      <c r="K90" s="96" t="s">
        <v>69549</v>
      </c>
      <c r="O90" s="85">
        <f>SUM(O87:O89)</f>
      </c>
      <c r="P90" s="85">
        <f>SUM(P87:P89)</f>
      </c>
    </row>
    <row r="91">
      <c r="A91" s="98" t="s">
        <v>69550</v>
      </c>
      <c r="B91" s="98" t="s">
        <v>69551</v>
      </c>
      <c r="C91" s="100">
        <v>650</v>
      </c>
      <c r="D91" s="98" t="s">
        <v>69552</v>
      </c>
      <c r="E91" s="98" t="s">
        <v>69553</v>
      </c>
      <c r="F91" s="104">
        <v>33871</v>
      </c>
      <c r="G91" s="104">
        <v>45658</v>
      </c>
      <c r="H91" s="104">
        <v>46053</v>
      </c>
      <c r="J91" s="101">
        <v>1045</v>
      </c>
      <c r="K91" s="98" t="s">
        <v>69554</v>
      </c>
      <c r="L91" s="98" t="s">
        <v>69555</v>
      </c>
      <c r="M91" s="98" t="s">
        <v>69556</v>
      </c>
      <c r="N91" s="98" t="s">
        <v>69557</v>
      </c>
      <c r="O91" s="101">
        <v>960</v>
      </c>
      <c r="P91" s="101">
        <v>960</v>
      </c>
      <c r="Q91" s="101">
        <v>0</v>
      </c>
      <c r="R91" s="101">
        <v>150</v>
      </c>
    </row>
    <row r="92">
      <c r="K92" s="96" t="s">
        <v>69558</v>
      </c>
      <c r="O92" s="85">
        <f>SUM(O91:O91)</f>
      </c>
      <c r="P92" s="85">
        <f>SUM(P91:P91)</f>
      </c>
    </row>
    <row r="93">
      <c r="A93" s="98" t="s">
        <v>69559</v>
      </c>
      <c r="B93" s="98" t="s">
        <v>69560</v>
      </c>
      <c r="C93" s="100">
        <v>850</v>
      </c>
      <c r="D93" s="98" t="s">
        <v>69561</v>
      </c>
      <c r="E93" s="98" t="s">
        <v>69562</v>
      </c>
      <c r="F93" s="104">
        <v>37561</v>
      </c>
      <c r="G93" s="104">
        <v>45413</v>
      </c>
      <c r="H93" s="104">
        <v>45808</v>
      </c>
      <c r="J93" s="101">
        <v>1150</v>
      </c>
      <c r="K93" s="98" t="s">
        <v>69563</v>
      </c>
      <c r="L93" s="98" t="s">
        <v>69564</v>
      </c>
      <c r="M93" s="98" t="s">
        <v>69565</v>
      </c>
      <c r="N93" s="98" t="s">
        <v>69566</v>
      </c>
      <c r="O93" s="101">
        <v>960</v>
      </c>
      <c r="P93" s="101">
        <v>960</v>
      </c>
      <c r="Q93" s="101">
        <v>0</v>
      </c>
      <c r="R93" s="101">
        <v>550</v>
      </c>
    </row>
    <row r="94">
      <c r="K94" s="96" t="s">
        <v>69567</v>
      </c>
      <c r="O94" s="85">
        <f>SUM(O93:O93)</f>
      </c>
      <c r="P94" s="85">
        <f>SUM(P93:P93)</f>
      </c>
    </row>
    <row r="95">
      <c r="A95" s="98" t="s">
        <v>69568</v>
      </c>
      <c r="B95" s="98" t="s">
        <v>69569</v>
      </c>
      <c r="C95" s="100">
        <v>850</v>
      </c>
      <c r="D95" s="98" t="s">
        <v>69570</v>
      </c>
      <c r="E95" s="98" t="s">
        <v>69571</v>
      </c>
      <c r="F95" s="104">
        <v>44172</v>
      </c>
      <c r="G95" s="104">
        <v>45689</v>
      </c>
      <c r="H95" s="104">
        <v>46053</v>
      </c>
      <c r="J95" s="101">
        <v>1150</v>
      </c>
      <c r="K95" s="98" t="s">
        <v>69572</v>
      </c>
      <c r="L95" s="98" t="s">
        <v>69573</v>
      </c>
      <c r="M95" s="98" t="s">
        <v>69574</v>
      </c>
      <c r="N95" s="98" t="s">
        <v>69575</v>
      </c>
      <c r="O95" s="101">
        <v>1065</v>
      </c>
      <c r="P95" s="101">
        <v>1065</v>
      </c>
      <c r="Q95" s="101">
        <v>0</v>
      </c>
      <c r="R95" s="101">
        <v>1100</v>
      </c>
    </row>
    <row r="96">
      <c r="K96" s="96" t="s">
        <v>69576</v>
      </c>
      <c r="O96" s="85">
        <f>SUM(O95:O95)</f>
      </c>
      <c r="P96" s="85">
        <f>SUM(P95:P95)</f>
      </c>
    </row>
    <row r="97">
      <c r="A97" s="98" t="s">
        <v>69577</v>
      </c>
      <c r="B97" s="98" t="s">
        <v>69578</v>
      </c>
      <c r="C97" s="100">
        <v>850</v>
      </c>
      <c r="D97" s="98" t="s">
        <v>69579</v>
      </c>
      <c r="E97" s="98" t="s">
        <v>69580</v>
      </c>
      <c r="F97" s="104">
        <v>44183</v>
      </c>
      <c r="G97" s="104">
        <v>45597</v>
      </c>
      <c r="H97" s="104">
        <v>45961</v>
      </c>
      <c r="J97" s="101">
        <v>1150</v>
      </c>
      <c r="K97" s="98" t="s">
        <v>69581</v>
      </c>
      <c r="L97" s="98" t="s">
        <v>69582</v>
      </c>
      <c r="M97" s="98" t="s">
        <v>69583</v>
      </c>
      <c r="N97" s="98" t="s">
        <v>69584</v>
      </c>
      <c r="O97" s="101">
        <v>1060</v>
      </c>
      <c r="P97" s="101">
        <v>1060</v>
      </c>
      <c r="Q97" s="101">
        <v>0</v>
      </c>
      <c r="R97" s="101">
        <v>1100</v>
      </c>
    </row>
    <row r="98">
      <c r="K98" s="96" t="s">
        <v>69585</v>
      </c>
      <c r="O98" s="85">
        <f>SUM(O97:O97)</f>
      </c>
      <c r="P98" s="85">
        <f>SUM(P97:P97)</f>
      </c>
    </row>
    <row r="99">
      <c r="A99" s="98" t="s">
        <v>69586</v>
      </c>
      <c r="B99" s="98" t="s">
        <v>69587</v>
      </c>
      <c r="C99" s="100">
        <v>850</v>
      </c>
      <c r="D99" s="98" t="s">
        <v>69588</v>
      </c>
      <c r="E99" s="98" t="s">
        <v>69589</v>
      </c>
      <c r="F99" s="104">
        <v>44454</v>
      </c>
      <c r="G99" s="104">
        <v>45566</v>
      </c>
      <c r="H99" s="104">
        <v>45930</v>
      </c>
      <c r="J99" s="101">
        <v>1150</v>
      </c>
      <c r="K99" s="98" t="s">
        <v>69590</v>
      </c>
      <c r="L99" s="98" t="s">
        <v>69591</v>
      </c>
      <c r="M99" s="98" t="s">
        <v>69592</v>
      </c>
      <c r="N99" s="98" t="s">
        <v>69593</v>
      </c>
      <c r="O99" s="101">
        <v>1055</v>
      </c>
      <c r="P99" s="101">
        <v>1055</v>
      </c>
      <c r="Q99" s="101">
        <v>0</v>
      </c>
      <c r="R99" s="101">
        <v>200</v>
      </c>
    </row>
    <row r="100">
      <c r="K100" s="96" t="s">
        <v>69594</v>
      </c>
      <c r="O100" s="85">
        <f>SUM(O99:O99)</f>
      </c>
      <c r="P100" s="85">
        <f>SUM(P99:P99)</f>
      </c>
    </row>
    <row r="101">
      <c r="A101" s="98" t="s">
        <v>69595</v>
      </c>
      <c r="B101" s="98" t="s">
        <v>69596</v>
      </c>
      <c r="C101" s="100">
        <v>850</v>
      </c>
      <c r="D101" s="98" t="s">
        <v>69597</v>
      </c>
      <c r="E101" s="98" t="s">
        <v>69598</v>
      </c>
      <c r="F101" s="104">
        <v>44802</v>
      </c>
      <c r="G101" s="104">
        <v>45536</v>
      </c>
      <c r="H101" s="104">
        <v>45900</v>
      </c>
      <c r="J101" s="101">
        <v>1150</v>
      </c>
      <c r="K101" s="98" t="s">
        <v>69599</v>
      </c>
      <c r="L101" s="98" t="s">
        <v>69600</v>
      </c>
      <c r="M101" s="98" t="s">
        <v>69601</v>
      </c>
      <c r="N101" s="98" t="s">
        <v>69602</v>
      </c>
      <c r="O101" s="101">
        <v>1060</v>
      </c>
      <c r="P101" s="101">
        <v>1060</v>
      </c>
      <c r="Q101" s="101">
        <v>0</v>
      </c>
      <c r="R101" s="101">
        <v>500</v>
      </c>
    </row>
    <row r="102">
      <c r="K102" s="96" t="s">
        <v>69603</v>
      </c>
      <c r="O102" s="85">
        <f>SUM(O101:O101)</f>
      </c>
      <c r="P102" s="85">
        <f>SUM(P101:P101)</f>
      </c>
    </row>
    <row r="103">
      <c r="A103" s="98" t="s">
        <v>69604</v>
      </c>
      <c r="B103" s="98" t="s">
        <v>69605</v>
      </c>
      <c r="C103" s="100">
        <v>850</v>
      </c>
      <c r="D103" s="98" t="s">
        <v>69606</v>
      </c>
      <c r="E103" s="98" t="s">
        <v>69607</v>
      </c>
      <c r="F103" s="104">
        <v>44106</v>
      </c>
      <c r="G103" s="104">
        <v>45597</v>
      </c>
      <c r="H103" s="104">
        <v>45961</v>
      </c>
      <c r="J103" s="101">
        <v>1170</v>
      </c>
      <c r="K103" s="98" t="s">
        <v>69608</v>
      </c>
      <c r="L103" s="98" t="s">
        <v>69609</v>
      </c>
      <c r="M103" s="98" t="s">
        <v>69610</v>
      </c>
      <c r="N103" s="98" t="s">
        <v>69611</v>
      </c>
      <c r="O103" s="101">
        <v>20</v>
      </c>
      <c r="P103" s="101">
        <v>20</v>
      </c>
      <c r="Q103" s="101">
        <v>-598.25999999999999</v>
      </c>
      <c r="R103" s="101">
        <v>200</v>
      </c>
    </row>
    <row r="104">
      <c r="L104" s="98" t="s">
        <v>69612</v>
      </c>
      <c r="M104" s="98" t="s">
        <v>69613</v>
      </c>
      <c r="N104" s="98" t="s">
        <v>69614</v>
      </c>
      <c r="O104" s="101">
        <v>1040</v>
      </c>
      <c r="P104" s="101">
        <v>1040</v>
      </c>
    </row>
    <row r="105">
      <c r="K105" s="96" t="s">
        <v>69615</v>
      </c>
      <c r="O105" s="85">
        <f>SUM(O103:O104)</f>
      </c>
      <c r="P105" s="85">
        <f>SUM(P103:P104)</f>
      </c>
    </row>
    <row r="106">
      <c r="A106" s="98" t="s">
        <v>69616</v>
      </c>
      <c r="B106" s="98" t="s">
        <v>69617</v>
      </c>
      <c r="C106" s="100">
        <v>850</v>
      </c>
      <c r="D106" s="98" t="s">
        <v>69618</v>
      </c>
      <c r="E106" s="98" t="s">
        <v>69619</v>
      </c>
      <c r="F106" s="104">
        <v>36058</v>
      </c>
      <c r="G106" s="104">
        <v>45505</v>
      </c>
      <c r="H106" s="104">
        <v>45900</v>
      </c>
      <c r="J106" s="101">
        <v>1170</v>
      </c>
      <c r="K106" s="98" t="s">
        <v>69620</v>
      </c>
      <c r="L106" s="98" t="s">
        <v>69621</v>
      </c>
      <c r="M106" s="98" t="s">
        <v>69622</v>
      </c>
      <c r="N106" s="98" t="s">
        <v>69623</v>
      </c>
      <c r="O106" s="101">
        <v>20</v>
      </c>
      <c r="P106" s="101">
        <v>20</v>
      </c>
      <c r="Q106" s="101">
        <v>0</v>
      </c>
      <c r="R106" s="101">
        <v>240</v>
      </c>
    </row>
    <row r="107">
      <c r="L107" s="98" t="s">
        <v>69624</v>
      </c>
      <c r="M107" s="98" t="s">
        <v>69625</v>
      </c>
      <c r="N107" s="98" t="s">
        <v>69626</v>
      </c>
      <c r="O107" s="101">
        <v>960</v>
      </c>
      <c r="P107" s="101">
        <v>960</v>
      </c>
    </row>
    <row r="108">
      <c r="K108" s="96" t="s">
        <v>69627</v>
      </c>
      <c r="O108" s="85">
        <f>SUM(O106:O107)</f>
      </c>
      <c r="P108" s="85">
        <f>SUM(P106:P107)</f>
      </c>
    </row>
    <row r="109">
      <c r="A109" s="98" t="s">
        <v>69628</v>
      </c>
      <c r="B109" s="98" t="s">
        <v>69629</v>
      </c>
      <c r="C109" s="100">
        <v>650</v>
      </c>
      <c r="D109" s="98" t="s">
        <v>69630</v>
      </c>
      <c r="E109" s="98" t="s">
        <v>69631</v>
      </c>
      <c r="F109" s="104">
        <v>45667</v>
      </c>
      <c r="G109" s="104">
        <v>45667</v>
      </c>
      <c r="H109" s="104">
        <v>46031</v>
      </c>
      <c r="J109" s="101">
        <v>1045</v>
      </c>
      <c r="K109" s="98" t="s">
        <v>69632</v>
      </c>
      <c r="L109" s="98" t="s">
        <v>69633</v>
      </c>
      <c r="M109" s="98" t="s">
        <v>69634</v>
      </c>
      <c r="N109" s="98" t="s">
        <v>69635</v>
      </c>
      <c r="O109" s="101">
        <v>1045</v>
      </c>
      <c r="P109" s="101">
        <v>1045</v>
      </c>
      <c r="Q109" s="101">
        <v>0</v>
      </c>
      <c r="R109" s="101">
        <v>1000</v>
      </c>
    </row>
    <row r="110">
      <c r="K110" s="96" t="s">
        <v>69636</v>
      </c>
      <c r="O110" s="85">
        <f>SUM(O109:O109)</f>
      </c>
      <c r="P110" s="85">
        <f>SUM(P109:P109)</f>
      </c>
    </row>
    <row r="111">
      <c r="A111" s="98" t="s">
        <v>69637</v>
      </c>
      <c r="B111" s="98" t="s">
        <v>69638</v>
      </c>
      <c r="C111" s="100">
        <v>850</v>
      </c>
      <c r="D111" s="98" t="s">
        <v>69639</v>
      </c>
      <c r="E111" s="98" t="s">
        <v>69640</v>
      </c>
      <c r="F111" s="104">
        <v>45632</v>
      </c>
      <c r="G111" s="104">
        <v>45632</v>
      </c>
      <c r="H111" s="104">
        <v>45996</v>
      </c>
      <c r="J111" s="101">
        <v>1170</v>
      </c>
      <c r="K111" s="98" t="s">
        <v>69641</v>
      </c>
      <c r="L111" s="98" t="s">
        <v>69642</v>
      </c>
      <c r="M111" s="98" t="s">
        <v>69643</v>
      </c>
      <c r="N111" s="98" t="s">
        <v>69644</v>
      </c>
      <c r="O111" s="101">
        <v>20</v>
      </c>
      <c r="P111" s="101">
        <v>20</v>
      </c>
      <c r="Q111" s="101">
        <v>0</v>
      </c>
      <c r="R111" s="101">
        <v>200</v>
      </c>
    </row>
    <row r="112">
      <c r="L112" s="98" t="s">
        <v>69645</v>
      </c>
      <c r="M112" s="98" t="s">
        <v>69646</v>
      </c>
      <c r="N112" s="98" t="s">
        <v>69647</v>
      </c>
      <c r="O112" s="101">
        <v>1150</v>
      </c>
      <c r="P112" s="101">
        <v>1150</v>
      </c>
    </row>
    <row r="113">
      <c r="K113" s="96" t="s">
        <v>69648</v>
      </c>
      <c r="O113" s="85">
        <f>SUM(O111:O112)</f>
      </c>
      <c r="P113" s="85">
        <f>SUM(P111:P112)</f>
      </c>
    </row>
    <row r="114">
      <c r="A114" s="98" t="s">
        <v>69649</v>
      </c>
      <c r="B114" s="98" t="s">
        <v>69650</v>
      </c>
      <c r="C114" s="100">
        <v>850</v>
      </c>
      <c r="D114" s="98" t="s">
        <v>69651</v>
      </c>
      <c r="E114" s="98" t="s">
        <v>69652</v>
      </c>
      <c r="F114" s="104">
        <v>45191</v>
      </c>
      <c r="G114" s="104">
        <v>45627</v>
      </c>
      <c r="H114" s="104">
        <v>45991</v>
      </c>
      <c r="J114" s="101">
        <v>1150</v>
      </c>
      <c r="K114" s="98" t="s">
        <v>69653</v>
      </c>
      <c r="L114" s="98" t="s">
        <v>69654</v>
      </c>
      <c r="M114" s="98" t="s">
        <v>69655</v>
      </c>
      <c r="N114" s="98" t="s">
        <v>69656</v>
      </c>
      <c r="O114" s="101">
        <v>1150</v>
      </c>
      <c r="P114" s="101">
        <v>1150</v>
      </c>
      <c r="Q114" s="101">
        <v>0</v>
      </c>
      <c r="R114" s="101">
        <v>800</v>
      </c>
    </row>
    <row r="115">
      <c r="K115" s="96" t="s">
        <v>69657</v>
      </c>
      <c r="O115" s="85">
        <f>SUM(O114:O114)</f>
      </c>
      <c r="P115" s="85">
        <f>SUM(P114:P114)</f>
      </c>
    </row>
    <row r="116">
      <c r="A116" s="98" t="s">
        <v>69658</v>
      </c>
      <c r="B116" s="98" t="s">
        <v>69659</v>
      </c>
      <c r="C116" s="100">
        <v>850</v>
      </c>
      <c r="D116" s="98" t="s">
        <v>69660</v>
      </c>
      <c r="E116" s="98" t="s">
        <v>69661</v>
      </c>
      <c r="F116" s="104">
        <v>35739</v>
      </c>
      <c r="G116" s="104">
        <v>45474</v>
      </c>
      <c r="H116" s="104">
        <v>45838</v>
      </c>
      <c r="J116" s="101">
        <v>1150</v>
      </c>
      <c r="K116" s="98" t="s">
        <v>69662</v>
      </c>
      <c r="L116" s="98" t="s">
        <v>69663</v>
      </c>
      <c r="M116" s="98" t="s">
        <v>69664</v>
      </c>
      <c r="N116" s="98" t="s">
        <v>69665</v>
      </c>
      <c r="O116" s="101">
        <v>930</v>
      </c>
      <c r="P116" s="101">
        <v>930</v>
      </c>
      <c r="Q116" s="101">
        <v>0</v>
      </c>
      <c r="R116" s="101">
        <v>250</v>
      </c>
    </row>
    <row r="117">
      <c r="K117" s="96" t="s">
        <v>69666</v>
      </c>
      <c r="O117" s="85">
        <f>SUM(O116:O116)</f>
      </c>
      <c r="P117" s="85">
        <f>SUM(P116:P116)</f>
      </c>
    </row>
    <row r="118">
      <c r="A118" s="98" t="s">
        <v>69667</v>
      </c>
      <c r="B118" s="98" t="s">
        <v>69668</v>
      </c>
      <c r="C118" s="100">
        <v>850</v>
      </c>
      <c r="D118" s="98" t="s">
        <v>69669</v>
      </c>
      <c r="E118" s="98" t="s">
        <v>69670</v>
      </c>
      <c r="F118" s="104">
        <v>45474</v>
      </c>
      <c r="G118" s="104">
        <v>45474</v>
      </c>
      <c r="H118" s="104">
        <v>45838</v>
      </c>
      <c r="J118" s="101">
        <v>1150</v>
      </c>
      <c r="K118" s="98" t="s">
        <v>69671</v>
      </c>
      <c r="L118" s="98" t="s">
        <v>69672</v>
      </c>
      <c r="M118" s="98" t="s">
        <v>69673</v>
      </c>
      <c r="N118" s="98" t="s">
        <v>69674</v>
      </c>
      <c r="O118" s="101">
        <v>1150</v>
      </c>
      <c r="P118" s="101">
        <v>1150</v>
      </c>
      <c r="Q118" s="101">
        <v>0</v>
      </c>
      <c r="R118" s="101">
        <v>200</v>
      </c>
    </row>
    <row r="119">
      <c r="K119" s="96" t="s">
        <v>69675</v>
      </c>
      <c r="O119" s="85">
        <f>SUM(O118:O118)</f>
      </c>
      <c r="P119" s="85">
        <f>SUM(P118:P118)</f>
      </c>
    </row>
    <row r="120">
      <c r="A120" s="98" t="s">
        <v>69676</v>
      </c>
      <c r="B120" s="98" t="s">
        <v>69677</v>
      </c>
      <c r="C120" s="100">
        <v>850</v>
      </c>
      <c r="D120" s="98" t="s">
        <v>69678</v>
      </c>
      <c r="E120" s="98" t="s">
        <v>69679</v>
      </c>
      <c r="F120" s="104">
        <v>45038</v>
      </c>
      <c r="G120" s="104">
        <v>45413</v>
      </c>
      <c r="H120" s="104">
        <v>45808</v>
      </c>
      <c r="J120" s="101">
        <v>1150</v>
      </c>
      <c r="K120" s="98" t="s">
        <v>69680</v>
      </c>
      <c r="L120" s="98" t="s">
        <v>69681</v>
      </c>
      <c r="M120" s="98" t="s">
        <v>69682</v>
      </c>
      <c r="N120" s="98" t="s">
        <v>69683</v>
      </c>
      <c r="O120" s="101">
        <v>1150</v>
      </c>
      <c r="P120" s="101">
        <v>1150</v>
      </c>
      <c r="Q120" s="101">
        <v>0</v>
      </c>
      <c r="R120" s="101">
        <v>1300</v>
      </c>
    </row>
    <row r="121">
      <c r="K121" s="96" t="s">
        <v>69684</v>
      </c>
      <c r="O121" s="85">
        <f>SUM(O120:O120)</f>
      </c>
      <c r="P121" s="85">
        <f>SUM(P120:P120)</f>
      </c>
    </row>
    <row r="122">
      <c r="A122" s="98" t="s">
        <v>69685</v>
      </c>
      <c r="B122" s="98" t="s">
        <v>69686</v>
      </c>
      <c r="C122" s="100">
        <v>850</v>
      </c>
      <c r="D122" s="98" t="s">
        <v>69687</v>
      </c>
      <c r="E122" s="98" t="s">
        <v>69688</v>
      </c>
      <c r="F122" s="104">
        <v>45551</v>
      </c>
      <c r="G122" s="104">
        <v>45551</v>
      </c>
      <c r="H122" s="104">
        <v>45930</v>
      </c>
      <c r="J122" s="101">
        <v>1170</v>
      </c>
      <c r="K122" s="98" t="s">
        <v>69689</v>
      </c>
      <c r="L122" s="98" t="s">
        <v>69690</v>
      </c>
      <c r="M122" s="98" t="s">
        <v>69691</v>
      </c>
      <c r="N122" s="98" t="s">
        <v>69692</v>
      </c>
      <c r="O122" s="101">
        <v>20</v>
      </c>
      <c r="P122" s="101">
        <v>20</v>
      </c>
      <c r="Q122" s="101">
        <v>0</v>
      </c>
      <c r="R122" s="101">
        <v>1245</v>
      </c>
    </row>
    <row r="123">
      <c r="L123" s="98" t="s">
        <v>69693</v>
      </c>
      <c r="M123" s="98" t="s">
        <v>69694</v>
      </c>
      <c r="N123" s="98" t="s">
        <v>69695</v>
      </c>
      <c r="O123" s="101">
        <v>1150</v>
      </c>
      <c r="P123" s="101">
        <v>1150</v>
      </c>
    </row>
    <row r="124">
      <c r="K124" s="96" t="s">
        <v>69696</v>
      </c>
      <c r="O124" s="85">
        <f>SUM(O122:O123)</f>
      </c>
      <c r="P124" s="85">
        <f>SUM(P122:P123)</f>
      </c>
    </row>
    <row r="125">
      <c r="A125" s="98" t="s">
        <v>69697</v>
      </c>
      <c r="B125" s="98" t="s">
        <v>69698</v>
      </c>
      <c r="C125" s="100">
        <v>850</v>
      </c>
      <c r="D125" s="98" t="s">
        <v>69699</v>
      </c>
      <c r="E125" s="98" t="s">
        <v>69700</v>
      </c>
      <c r="F125" s="104">
        <v>45401</v>
      </c>
      <c r="G125" s="104">
        <v>45401</v>
      </c>
      <c r="H125" s="104">
        <v>45777</v>
      </c>
      <c r="I125" s="104">
        <v>45777</v>
      </c>
      <c r="J125" s="101">
        <v>1170</v>
      </c>
      <c r="K125" s="98" t="s">
        <v>69701</v>
      </c>
      <c r="L125" s="98" t="s">
        <v>69702</v>
      </c>
      <c r="M125" s="98" t="s">
        <v>69703</v>
      </c>
      <c r="N125" s="98" t="s">
        <v>69704</v>
      </c>
      <c r="O125" s="101">
        <v>20</v>
      </c>
      <c r="P125" s="101">
        <v>20</v>
      </c>
      <c r="Q125" s="101">
        <v>0</v>
      </c>
      <c r="R125" s="101">
        <v>800</v>
      </c>
    </row>
    <row r="126">
      <c r="L126" s="98" t="s">
        <v>69705</v>
      </c>
      <c r="M126" s="98" t="s">
        <v>69706</v>
      </c>
      <c r="N126" s="98" t="s">
        <v>69707</v>
      </c>
      <c r="O126" s="101">
        <v>1150</v>
      </c>
      <c r="P126" s="101">
        <v>1150</v>
      </c>
    </row>
    <row r="127">
      <c r="K127" s="96" t="s">
        <v>69708</v>
      </c>
      <c r="O127" s="85">
        <f>SUM(O125:O126)</f>
      </c>
      <c r="P127" s="85">
        <f>SUM(P125:P126)</f>
      </c>
    </row>
    <row r="128">
      <c r="A128" s="98" t="s">
        <v>69709</v>
      </c>
      <c r="B128" s="98" t="s">
        <v>69710</v>
      </c>
      <c r="C128" s="100">
        <v>650</v>
      </c>
      <c r="D128" s="98" t="s">
        <v>69711</v>
      </c>
      <c r="E128" s="98" t="s">
        <v>69712</v>
      </c>
      <c r="F128" s="104">
        <v>45576</v>
      </c>
      <c r="G128" s="104">
        <v>45576</v>
      </c>
      <c r="H128" s="104">
        <v>45961</v>
      </c>
      <c r="J128" s="101">
        <v>1045</v>
      </c>
      <c r="K128" s="98" t="s">
        <v>69713</v>
      </c>
      <c r="L128" s="98" t="s">
        <v>69714</v>
      </c>
      <c r="M128" s="98" t="s">
        <v>69715</v>
      </c>
      <c r="N128" s="98" t="s">
        <v>69716</v>
      </c>
      <c r="O128" s="101">
        <v>1045</v>
      </c>
      <c r="P128" s="101">
        <v>1045</v>
      </c>
      <c r="Q128" s="101">
        <v>0</v>
      </c>
      <c r="R128" s="101">
        <v>200</v>
      </c>
    </row>
    <row r="129">
      <c r="K129" s="96" t="s">
        <v>69717</v>
      </c>
      <c r="O129" s="85">
        <f>SUM(O128:O128)</f>
      </c>
      <c r="P129" s="85">
        <f>SUM(P128:P128)</f>
      </c>
    </row>
    <row r="130">
      <c r="A130" s="98" t="s">
        <v>69718</v>
      </c>
      <c r="B130" s="98" t="s">
        <v>69719</v>
      </c>
      <c r="C130" s="100">
        <v>850</v>
      </c>
      <c r="D130" s="98" t="s">
        <v>69720</v>
      </c>
      <c r="E130" s="98" t="s">
        <v>69721</v>
      </c>
      <c r="F130" s="104">
        <v>35643</v>
      </c>
      <c r="G130" s="104">
        <v>45627</v>
      </c>
      <c r="H130" s="104">
        <v>45991</v>
      </c>
      <c r="J130" s="101">
        <v>1170</v>
      </c>
      <c r="K130" s="98" t="s">
        <v>69722</v>
      </c>
      <c r="L130" s="98" t="s">
        <v>69723</v>
      </c>
      <c r="M130" s="98" t="s">
        <v>69724</v>
      </c>
      <c r="N130" s="98" t="s">
        <v>69725</v>
      </c>
      <c r="O130" s="101">
        <v>20</v>
      </c>
      <c r="P130" s="101">
        <v>20</v>
      </c>
      <c r="Q130" s="101">
        <v>0</v>
      </c>
      <c r="R130" s="101">
        <v>100</v>
      </c>
    </row>
    <row r="131">
      <c r="L131" s="98" t="s">
        <v>69726</v>
      </c>
      <c r="M131" s="98" t="s">
        <v>69727</v>
      </c>
      <c r="N131" s="98" t="s">
        <v>69728</v>
      </c>
      <c r="O131" s="101">
        <v>995</v>
      </c>
      <c r="P131" s="101">
        <v>995</v>
      </c>
    </row>
    <row r="132">
      <c r="K132" s="96" t="s">
        <v>69729</v>
      </c>
      <c r="O132" s="85">
        <f>SUM(O130:O131)</f>
      </c>
      <c r="P132" s="85">
        <f>SUM(P130:P131)</f>
      </c>
    </row>
    <row r="133">
      <c r="A133" s="98" t="s">
        <v>69730</v>
      </c>
      <c r="B133" s="98" t="s">
        <v>69731</v>
      </c>
      <c r="C133" s="100">
        <v>850</v>
      </c>
      <c r="D133" s="98" t="s">
        <v>69732</v>
      </c>
      <c r="E133" s="98" t="s">
        <v>69733</v>
      </c>
      <c r="F133" s="104">
        <v>43602</v>
      </c>
      <c r="G133" s="104">
        <v>45474</v>
      </c>
      <c r="H133" s="104">
        <v>45869</v>
      </c>
      <c r="J133" s="101">
        <v>1150</v>
      </c>
      <c r="K133" s="98" t="s">
        <v>69734</v>
      </c>
      <c r="L133" s="98" t="s">
        <v>69735</v>
      </c>
      <c r="M133" s="98" t="s">
        <v>69736</v>
      </c>
      <c r="N133" s="98" t="s">
        <v>69737</v>
      </c>
      <c r="O133" s="101">
        <v>1010</v>
      </c>
      <c r="P133" s="101">
        <v>1010</v>
      </c>
      <c r="Q133" s="101">
        <v>0</v>
      </c>
      <c r="R133" s="101">
        <v>200</v>
      </c>
    </row>
    <row r="134">
      <c r="K134" s="96" t="s">
        <v>69738</v>
      </c>
      <c r="O134" s="85">
        <f>SUM(O133:O133)</f>
      </c>
      <c r="P134" s="85">
        <f>SUM(P133:P133)</f>
      </c>
    </row>
    <row r="135">
      <c r="A135" s="98" t="s">
        <v>69739</v>
      </c>
      <c r="B135" s="98" t="s">
        <v>69740</v>
      </c>
      <c r="C135" s="100">
        <v>850</v>
      </c>
      <c r="D135" s="98" t="s">
        <v>69741</v>
      </c>
      <c r="E135" s="98" t="s">
        <v>69742</v>
      </c>
      <c r="F135" s="104">
        <v>45227</v>
      </c>
      <c r="G135" s="104">
        <v>45597</v>
      </c>
      <c r="H135" s="104">
        <v>45991</v>
      </c>
      <c r="J135" s="101">
        <v>1150</v>
      </c>
      <c r="K135" s="98" t="s">
        <v>69743</v>
      </c>
      <c r="L135" s="98" t="s">
        <v>69744</v>
      </c>
      <c r="M135" s="98" t="s">
        <v>69745</v>
      </c>
      <c r="N135" s="98" t="s">
        <v>69746</v>
      </c>
      <c r="O135" s="101">
        <v>1140</v>
      </c>
      <c r="P135" s="101">
        <v>1140</v>
      </c>
      <c r="Q135" s="101">
        <v>0</v>
      </c>
      <c r="R135" s="101">
        <v>800</v>
      </c>
    </row>
    <row r="136">
      <c r="K136" s="96" t="s">
        <v>69747</v>
      </c>
      <c r="O136" s="85">
        <f>SUM(O135:O135)</f>
      </c>
      <c r="P136" s="85">
        <f>SUM(P135:P135)</f>
      </c>
    </row>
    <row r="137">
      <c r="A137" s="98" t="s">
        <v>69748</v>
      </c>
      <c r="B137" s="98" t="s">
        <v>69749</v>
      </c>
      <c r="C137" s="100">
        <v>850</v>
      </c>
      <c r="D137" s="98" t="s">
        <v>69750</v>
      </c>
      <c r="E137" s="98" t="s">
        <v>69751</v>
      </c>
      <c r="F137" s="104">
        <v>44764</v>
      </c>
      <c r="G137" s="104">
        <v>45536</v>
      </c>
      <c r="H137" s="104">
        <v>45930</v>
      </c>
      <c r="J137" s="101">
        <v>1150</v>
      </c>
      <c r="K137" s="98" t="s">
        <v>69752</v>
      </c>
      <c r="L137" s="98" t="s">
        <v>69753</v>
      </c>
      <c r="M137" s="98" t="s">
        <v>69754</v>
      </c>
      <c r="N137" s="98" t="s">
        <v>69755</v>
      </c>
      <c r="O137" s="101">
        <v>1065</v>
      </c>
      <c r="P137" s="101">
        <v>1065</v>
      </c>
      <c r="Q137" s="101">
        <v>0</v>
      </c>
      <c r="R137" s="101">
        <v>1185</v>
      </c>
    </row>
    <row r="138">
      <c r="K138" s="96" t="s">
        <v>69756</v>
      </c>
      <c r="O138" s="85">
        <f>SUM(O137:O137)</f>
      </c>
      <c r="P138" s="85">
        <f>SUM(P137:P137)</f>
      </c>
    </row>
    <row r="139">
      <c r="A139" s="98" t="s">
        <v>69757</v>
      </c>
      <c r="B139" s="98" t="s">
        <v>69758</v>
      </c>
      <c r="C139" s="100">
        <v>850</v>
      </c>
      <c r="D139" s="98" t="s">
        <v>69759</v>
      </c>
      <c r="E139" s="98" t="s">
        <v>69760</v>
      </c>
      <c r="F139" s="104">
        <v>45227</v>
      </c>
      <c r="G139" s="104">
        <v>45597</v>
      </c>
      <c r="H139" s="104">
        <v>45991</v>
      </c>
      <c r="J139" s="101">
        <v>1150</v>
      </c>
      <c r="K139" s="98" t="s">
        <v>69761</v>
      </c>
      <c r="L139" s="98" t="s">
        <v>69762</v>
      </c>
      <c r="M139" s="98" t="s">
        <v>69763</v>
      </c>
      <c r="N139" s="98" t="s">
        <v>69764</v>
      </c>
      <c r="O139" s="101">
        <v>1150</v>
      </c>
      <c r="P139" s="101">
        <v>1150</v>
      </c>
      <c r="Q139" s="101">
        <v>0</v>
      </c>
      <c r="R139" s="101">
        <v>400</v>
      </c>
    </row>
    <row r="140">
      <c r="K140" s="96" t="s">
        <v>69765</v>
      </c>
      <c r="O140" s="85">
        <f>SUM(O139:O139)</f>
      </c>
      <c r="P140" s="85">
        <f>SUM(P139:P139)</f>
      </c>
    </row>
    <row r="141">
      <c r="A141" s="98" t="s">
        <v>69766</v>
      </c>
      <c r="B141" s="98" t="s">
        <v>69767</v>
      </c>
      <c r="C141" s="100">
        <v>850</v>
      </c>
      <c r="D141" s="98" t="s">
        <v>69768</v>
      </c>
      <c r="E141" s="98" t="s">
        <v>69769</v>
      </c>
      <c r="F141" s="104">
        <v>45394</v>
      </c>
      <c r="G141" s="104">
        <v>45394</v>
      </c>
      <c r="H141" s="104">
        <v>45777</v>
      </c>
      <c r="J141" s="101">
        <v>1170</v>
      </c>
      <c r="K141" s="98" t="s">
        <v>69770</v>
      </c>
      <c r="L141" s="98" t="s">
        <v>69771</v>
      </c>
      <c r="M141" s="98" t="s">
        <v>69772</v>
      </c>
      <c r="N141" s="98" t="s">
        <v>69773</v>
      </c>
      <c r="O141" s="101">
        <v>20</v>
      </c>
      <c r="P141" s="101">
        <v>20</v>
      </c>
      <c r="Q141" s="101">
        <v>0</v>
      </c>
      <c r="R141" s="101">
        <v>700</v>
      </c>
    </row>
    <row r="142">
      <c r="L142" s="98" t="s">
        <v>69774</v>
      </c>
      <c r="M142" s="98" t="s">
        <v>69775</v>
      </c>
      <c r="N142" s="98" t="s">
        <v>69776</v>
      </c>
      <c r="O142" s="101">
        <v>1150</v>
      </c>
      <c r="P142" s="101">
        <v>1150</v>
      </c>
    </row>
    <row r="143">
      <c r="K143" s="96" t="s">
        <v>69777</v>
      </c>
      <c r="O143" s="85">
        <f>SUM(O141:O142)</f>
      </c>
      <c r="P143" s="85">
        <f>SUM(P141:P142)</f>
      </c>
    </row>
    <row r="144">
      <c r="A144" s="98" t="s">
        <v>69778</v>
      </c>
      <c r="B144" s="98" t="s">
        <v>69779</v>
      </c>
      <c r="C144" s="100">
        <v>850</v>
      </c>
      <c r="D144" s="98" t="s">
        <v>69780</v>
      </c>
      <c r="E144" s="98" t="s">
        <v>69781</v>
      </c>
      <c r="F144" s="104">
        <v>44905</v>
      </c>
      <c r="G144" s="104">
        <v>45717</v>
      </c>
      <c r="H144" s="104">
        <v>46081</v>
      </c>
      <c r="J144" s="101">
        <v>1170</v>
      </c>
      <c r="K144" s="98" t="s">
        <v>69782</v>
      </c>
      <c r="L144" s="98" t="s">
        <v>69783</v>
      </c>
      <c r="M144" s="98" t="s">
        <v>69784</v>
      </c>
      <c r="N144" s="98" t="s">
        <v>69785</v>
      </c>
      <c r="O144" s="101">
        <v>20</v>
      </c>
      <c r="P144" s="101">
        <v>20</v>
      </c>
      <c r="Q144" s="101">
        <v>0</v>
      </c>
      <c r="R144" s="101">
        <v>200</v>
      </c>
    </row>
    <row r="145">
      <c r="L145" s="98" t="s">
        <v>69786</v>
      </c>
      <c r="M145" s="98" t="s">
        <v>69787</v>
      </c>
      <c r="N145" s="98" t="s">
        <v>69788</v>
      </c>
      <c r="O145" s="101">
        <v>1160</v>
      </c>
      <c r="P145" s="101">
        <v>1160</v>
      </c>
    </row>
    <row r="146">
      <c r="K146" s="96" t="s">
        <v>69789</v>
      </c>
      <c r="O146" s="85">
        <f>SUM(O144:O145)</f>
      </c>
      <c r="P146" s="85">
        <f>SUM(P144:P145)</f>
      </c>
    </row>
    <row r="147">
      <c r="A147" s="98" t="s">
        <v>69790</v>
      </c>
      <c r="B147" s="98" t="s">
        <v>69791</v>
      </c>
      <c r="C147" s="100">
        <v>650</v>
      </c>
      <c r="D147" s="98" t="s">
        <v>69792</v>
      </c>
      <c r="E147" s="98" t="s">
        <v>69793</v>
      </c>
      <c r="F147" s="104">
        <v>45240</v>
      </c>
      <c r="G147" s="104">
        <v>45627</v>
      </c>
      <c r="H147" s="104">
        <v>46022</v>
      </c>
      <c r="J147" s="101">
        <v>1045</v>
      </c>
      <c r="K147" s="98" t="s">
        <v>69794</v>
      </c>
      <c r="L147" s="98" t="s">
        <v>69795</v>
      </c>
      <c r="M147" s="98" t="s">
        <v>69796</v>
      </c>
      <c r="N147" s="98" t="s">
        <v>69797</v>
      </c>
      <c r="O147" s="101">
        <v>1085</v>
      </c>
      <c r="P147" s="101">
        <v>1085</v>
      </c>
      <c r="Q147" s="101">
        <v>0</v>
      </c>
      <c r="R147" s="101">
        <v>200</v>
      </c>
    </row>
    <row r="148">
      <c r="K148" s="96" t="s">
        <v>69798</v>
      </c>
      <c r="O148" s="85">
        <f>SUM(O147:O147)</f>
      </c>
      <c r="P148" s="85">
        <f>SUM(P147:P147)</f>
      </c>
    </row>
    <row r="149">
      <c r="A149" s="98" t="s">
        <v>69799</v>
      </c>
      <c r="B149" s="98" t="s">
        <v>69800</v>
      </c>
      <c r="C149" s="100">
        <v>850</v>
      </c>
      <c r="D149" s="98" t="s">
        <v>69801</v>
      </c>
      <c r="E149" s="98" t="s">
        <v>69802</v>
      </c>
      <c r="F149" s="104">
        <v>42286</v>
      </c>
      <c r="G149" s="104">
        <v>45717</v>
      </c>
      <c r="H149" s="104">
        <v>46112</v>
      </c>
      <c r="J149" s="101">
        <v>1170</v>
      </c>
      <c r="K149" s="98" t="s">
        <v>69803</v>
      </c>
      <c r="L149" s="98" t="s">
        <v>69804</v>
      </c>
      <c r="M149" s="98" t="s">
        <v>69805</v>
      </c>
      <c r="N149" s="98" t="s">
        <v>69806</v>
      </c>
      <c r="O149" s="101">
        <v>20</v>
      </c>
      <c r="P149" s="101">
        <v>20</v>
      </c>
      <c r="Q149" s="101">
        <v>0</v>
      </c>
      <c r="R149" s="101">
        <v>500</v>
      </c>
    </row>
    <row r="150">
      <c r="L150" s="98" t="s">
        <v>69807</v>
      </c>
      <c r="M150" s="98" t="s">
        <v>69808</v>
      </c>
      <c r="N150" s="98" t="s">
        <v>69809</v>
      </c>
      <c r="O150" s="101">
        <v>1010</v>
      </c>
      <c r="P150" s="101">
        <v>1010</v>
      </c>
    </row>
    <row r="151">
      <c r="K151" s="96" t="s">
        <v>69810</v>
      </c>
      <c r="O151" s="85">
        <f>SUM(O149:O150)</f>
      </c>
      <c r="P151" s="85">
        <f>SUM(P149:P150)</f>
      </c>
    </row>
    <row r="152">
      <c r="A152" s="98" t="s">
        <v>69811</v>
      </c>
      <c r="B152" s="98" t="s">
        <v>69812</v>
      </c>
      <c r="C152" s="100">
        <v>850</v>
      </c>
      <c r="D152" s="98" t="s">
        <v>69813</v>
      </c>
      <c r="E152" s="98" t="s">
        <v>69814</v>
      </c>
      <c r="F152" s="104">
        <v>37438</v>
      </c>
      <c r="G152" s="104">
        <v>45689</v>
      </c>
      <c r="H152" s="104">
        <v>46053</v>
      </c>
      <c r="J152" s="101">
        <v>1150</v>
      </c>
      <c r="K152" s="98" t="s">
        <v>69815</v>
      </c>
      <c r="L152" s="98" t="s">
        <v>69816</v>
      </c>
      <c r="M152" s="98" t="s">
        <v>69817</v>
      </c>
      <c r="N152" s="98" t="s">
        <v>69818</v>
      </c>
      <c r="O152" s="101">
        <v>1015</v>
      </c>
      <c r="P152" s="101">
        <v>1015</v>
      </c>
      <c r="Q152" s="101">
        <v>0</v>
      </c>
      <c r="R152" s="101">
        <v>100</v>
      </c>
    </row>
    <row r="153">
      <c r="K153" s="96" t="s">
        <v>69819</v>
      </c>
      <c r="O153" s="85">
        <f>SUM(O152:O152)</f>
      </c>
      <c r="P153" s="85">
        <f>SUM(P152:P152)</f>
      </c>
    </row>
    <row r="154">
      <c r="A154" s="98" t="s">
        <v>69820</v>
      </c>
      <c r="B154" s="98" t="s">
        <v>69821</v>
      </c>
      <c r="C154" s="100">
        <v>850</v>
      </c>
      <c r="D154" s="98" t="s">
        <v>69822</v>
      </c>
      <c r="E154" s="98" t="s">
        <v>69823</v>
      </c>
      <c r="F154" s="104">
        <v>44254</v>
      </c>
      <c r="G154" s="104">
        <v>45383</v>
      </c>
      <c r="H154" s="104">
        <v>45777</v>
      </c>
      <c r="J154" s="101">
        <v>1150</v>
      </c>
      <c r="K154" s="98" t="s">
        <v>69824</v>
      </c>
      <c r="L154" s="98" t="s">
        <v>69825</v>
      </c>
      <c r="M154" s="98" t="s">
        <v>69826</v>
      </c>
      <c r="N154" s="98" t="s">
        <v>69827</v>
      </c>
      <c r="O154" s="101">
        <v>1030</v>
      </c>
      <c r="P154" s="101">
        <v>1030</v>
      </c>
      <c r="Q154" s="101">
        <v>0</v>
      </c>
      <c r="R154" s="101">
        <v>1425</v>
      </c>
    </row>
    <row r="155">
      <c r="K155" s="96" t="s">
        <v>69828</v>
      </c>
      <c r="O155" s="85">
        <f>SUM(O154:O154)</f>
      </c>
      <c r="P155" s="85">
        <f>SUM(P154:P154)</f>
      </c>
    </row>
    <row r="156">
      <c r="A156" s="98" t="s">
        <v>69829</v>
      </c>
      <c r="B156" s="98" t="s">
        <v>69830</v>
      </c>
      <c r="C156" s="100">
        <v>850</v>
      </c>
      <c r="D156" s="98" t="s">
        <v>69831</v>
      </c>
      <c r="E156" s="98" t="s">
        <v>69832</v>
      </c>
      <c r="F156" s="104">
        <v>45717</v>
      </c>
      <c r="G156" s="104">
        <v>45717</v>
      </c>
      <c r="H156" s="104">
        <v>46081</v>
      </c>
      <c r="J156" s="101">
        <v>1150</v>
      </c>
      <c r="K156" s="98" t="s">
        <v>69833</v>
      </c>
      <c r="L156" s="98" t="s">
        <v>69834</v>
      </c>
      <c r="M156" s="98" t="s">
        <v>69835</v>
      </c>
      <c r="N156" s="98" t="s">
        <v>69836</v>
      </c>
      <c r="O156" s="101">
        <v>1150</v>
      </c>
      <c r="P156" s="101">
        <v>1150</v>
      </c>
      <c r="Q156" s="101">
        <v>0</v>
      </c>
      <c r="R156" s="101">
        <v>500</v>
      </c>
    </row>
    <row r="157">
      <c r="K157" s="96" t="s">
        <v>69837</v>
      </c>
      <c r="O157" s="85">
        <f>SUM(O156:O156)</f>
      </c>
      <c r="P157" s="85">
        <f>SUM(P156:P156)</f>
      </c>
    </row>
    <row r="158">
      <c r="A158" s="98" t="s">
        <v>69838</v>
      </c>
      <c r="B158" s="98" t="s">
        <v>69839</v>
      </c>
      <c r="C158" s="100">
        <v>850</v>
      </c>
      <c r="D158" s="98" t="s">
        <v>69840</v>
      </c>
      <c r="E158" s="98" t="s">
        <v>69841</v>
      </c>
      <c r="F158" s="104">
        <v>45710</v>
      </c>
      <c r="G158" s="104">
        <v>45710</v>
      </c>
      <c r="H158" s="104">
        <v>46074</v>
      </c>
      <c r="J158" s="101">
        <v>1150</v>
      </c>
      <c r="K158" s="98" t="s">
        <v>69842</v>
      </c>
      <c r="L158" s="98" t="s">
        <v>69843</v>
      </c>
      <c r="M158" s="98" t="s">
        <v>69844</v>
      </c>
      <c r="N158" s="98" t="s">
        <v>69845</v>
      </c>
      <c r="O158" s="101">
        <v>1150</v>
      </c>
      <c r="P158" s="101">
        <v>1150</v>
      </c>
      <c r="Q158" s="101">
        <v>0</v>
      </c>
      <c r="R158" s="101">
        <v>1950</v>
      </c>
    </row>
    <row r="159">
      <c r="K159" s="96" t="s">
        <v>69846</v>
      </c>
      <c r="O159" s="85">
        <f>SUM(O158:O158)</f>
      </c>
      <c r="P159" s="85">
        <f>SUM(P158:P158)</f>
      </c>
    </row>
    <row r="160">
      <c r="A160" s="98" t="s">
        <v>69847</v>
      </c>
      <c r="B160" s="98" t="s">
        <v>69848</v>
      </c>
      <c r="C160" s="100">
        <v>850</v>
      </c>
      <c r="D160" s="98" t="s">
        <v>69849</v>
      </c>
      <c r="E160" s="98" t="s">
        <v>69850</v>
      </c>
      <c r="F160" s="104">
        <v>40151</v>
      </c>
      <c r="G160" s="104">
        <v>45413</v>
      </c>
      <c r="H160" s="104">
        <v>45808</v>
      </c>
      <c r="J160" s="101">
        <v>1170</v>
      </c>
      <c r="K160" s="98" t="s">
        <v>69851</v>
      </c>
      <c r="L160" s="98" t="s">
        <v>69852</v>
      </c>
      <c r="M160" s="98" t="s">
        <v>69853</v>
      </c>
      <c r="N160" s="98" t="s">
        <v>69854</v>
      </c>
      <c r="O160" s="101">
        <v>20</v>
      </c>
      <c r="P160" s="101">
        <v>20</v>
      </c>
      <c r="Q160" s="101">
        <v>0</v>
      </c>
      <c r="R160" s="101">
        <v>820</v>
      </c>
    </row>
    <row r="161">
      <c r="L161" s="98" t="s">
        <v>69855</v>
      </c>
      <c r="M161" s="98" t="s">
        <v>69856</v>
      </c>
      <c r="N161" s="98" t="s">
        <v>69857</v>
      </c>
      <c r="O161" s="101">
        <v>985</v>
      </c>
      <c r="P161" s="101">
        <v>985</v>
      </c>
    </row>
    <row r="162">
      <c r="K162" s="96" t="s">
        <v>69858</v>
      </c>
      <c r="O162" s="85">
        <f>SUM(O160:O161)</f>
      </c>
      <c r="P162" s="85">
        <f>SUM(P160:P161)</f>
      </c>
    </row>
    <row r="163">
      <c r="A163" s="98" t="s">
        <v>69859</v>
      </c>
      <c r="B163" s="98" t="s">
        <v>69860</v>
      </c>
      <c r="C163" s="100">
        <v>850</v>
      </c>
      <c r="D163" s="98" t="s">
        <v>69861</v>
      </c>
      <c r="E163" s="98" t="s">
        <v>69862</v>
      </c>
      <c r="F163" s="104">
        <v>45014</v>
      </c>
      <c r="G163" s="104">
        <v>45383</v>
      </c>
      <c r="H163" s="104">
        <v>45777</v>
      </c>
      <c r="J163" s="101">
        <v>1170</v>
      </c>
      <c r="K163" s="98" t="s">
        <v>69863</v>
      </c>
      <c r="L163" s="98" t="s">
        <v>69864</v>
      </c>
      <c r="M163" s="98" t="s">
        <v>69865</v>
      </c>
      <c r="N163" s="98" t="s">
        <v>69866</v>
      </c>
      <c r="O163" s="101">
        <v>20</v>
      </c>
      <c r="P163" s="101">
        <v>20</v>
      </c>
      <c r="Q163" s="101">
        <v>0</v>
      </c>
      <c r="R163" s="101">
        <v>200</v>
      </c>
    </row>
    <row r="164">
      <c r="L164" s="98" t="s">
        <v>69867</v>
      </c>
      <c r="M164" s="98" t="s">
        <v>69868</v>
      </c>
      <c r="N164" s="98" t="s">
        <v>69869</v>
      </c>
      <c r="O164" s="101">
        <v>1140</v>
      </c>
      <c r="P164" s="101">
        <v>1140</v>
      </c>
    </row>
    <row r="165">
      <c r="K165" s="96" t="s">
        <v>69870</v>
      </c>
      <c r="O165" s="85">
        <f>SUM(O163:O164)</f>
      </c>
      <c r="P165" s="85">
        <f>SUM(P163:P164)</f>
      </c>
    </row>
    <row r="166">
      <c r="A166" s="98" t="s">
        <v>69871</v>
      </c>
      <c r="B166" s="98" t="s">
        <v>69872</v>
      </c>
      <c r="C166" s="100">
        <v>650</v>
      </c>
      <c r="D166" s="98" t="s">
        <v>69873</v>
      </c>
      <c r="E166" s="98" t="s">
        <v>69874</v>
      </c>
      <c r="F166" s="104">
        <v>35612</v>
      </c>
      <c r="G166" s="104">
        <v>45627</v>
      </c>
      <c r="H166" s="104">
        <v>46022</v>
      </c>
      <c r="J166" s="101">
        <v>1045</v>
      </c>
      <c r="K166" s="98" t="s">
        <v>69875</v>
      </c>
      <c r="L166" s="98" t="s">
        <v>69876</v>
      </c>
      <c r="M166" s="98" t="s">
        <v>69877</v>
      </c>
      <c r="N166" s="98" t="s">
        <v>69878</v>
      </c>
      <c r="O166" s="101">
        <v>960</v>
      </c>
      <c r="P166" s="101">
        <v>960</v>
      </c>
      <c r="Q166" s="101">
        <v>-3002.4200000000001</v>
      </c>
      <c r="R166" s="101">
        <v>150</v>
      </c>
    </row>
    <row r="167">
      <c r="K167" s="96" t="s">
        <v>69879</v>
      </c>
      <c r="O167" s="85">
        <f>SUM(O166:O166)</f>
      </c>
      <c r="P167" s="85">
        <f>SUM(P166:P166)</f>
      </c>
    </row>
    <row r="168">
      <c r="A168" s="98" t="s">
        <v>69880</v>
      </c>
      <c r="B168" s="98" t="s">
        <v>69881</v>
      </c>
      <c r="C168" s="100">
        <v>850</v>
      </c>
      <c r="D168" s="98" t="s">
        <v>69882</v>
      </c>
      <c r="E168" s="98" t="s">
        <v>69883</v>
      </c>
      <c r="F168" s="104">
        <v>44148</v>
      </c>
      <c r="G168" s="104">
        <v>45627</v>
      </c>
      <c r="H168" s="104">
        <v>45991</v>
      </c>
      <c r="J168" s="101">
        <v>1170</v>
      </c>
      <c r="K168" s="98" t="s">
        <v>69884</v>
      </c>
      <c r="L168" s="98" t="s">
        <v>69885</v>
      </c>
      <c r="M168" s="98" t="s">
        <v>69886</v>
      </c>
      <c r="N168" s="98" t="s">
        <v>69887</v>
      </c>
      <c r="O168" s="101">
        <v>20</v>
      </c>
      <c r="P168" s="101">
        <v>20</v>
      </c>
      <c r="Q168" s="101">
        <v>-400</v>
      </c>
      <c r="R168" s="101">
        <v>1120</v>
      </c>
    </row>
    <row r="169">
      <c r="L169" s="98" t="s">
        <v>69888</v>
      </c>
      <c r="M169" s="98" t="s">
        <v>69889</v>
      </c>
      <c r="N169" s="98" t="s">
        <v>69890</v>
      </c>
      <c r="O169" s="101">
        <v>1050</v>
      </c>
      <c r="P169" s="101">
        <v>1050</v>
      </c>
    </row>
    <row r="170">
      <c r="K170" s="96" t="s">
        <v>69891</v>
      </c>
      <c r="O170" s="85">
        <f>SUM(O168:O169)</f>
      </c>
      <c r="P170" s="85">
        <f>SUM(P168:P169)</f>
      </c>
    </row>
    <row r="171">
      <c r="A171" s="98" t="s">
        <v>69892</v>
      </c>
      <c r="B171" s="98" t="s">
        <v>69893</v>
      </c>
      <c r="C171" s="100">
        <v>850</v>
      </c>
      <c r="D171" s="98" t="s">
        <v>69894</v>
      </c>
      <c r="E171" s="98" t="s">
        <v>69895</v>
      </c>
      <c r="J171" s="101">
        <v>1150</v>
      </c>
      <c r="K171" s="98" t="s">
        <v>69896</v>
      </c>
      <c r="L171" s="98" t="s">
        <v>69896</v>
      </c>
      <c r="O171" s="101">
        <v>0</v>
      </c>
      <c r="P171" s="101">
        <v>0</v>
      </c>
      <c r="R171" s="101">
        <v>0</v>
      </c>
    </row>
    <row r="172">
      <c r="K172" s="96" t="s">
        <v>69897</v>
      </c>
      <c r="O172" s="85">
        <f>SUM(O171:O171)</f>
      </c>
      <c r="P172" s="85">
        <f>SUM(P171:P171)</f>
      </c>
    </row>
    <row r="173">
      <c r="A173" s="98" t="s">
        <v>69898</v>
      </c>
      <c r="B173" s="98" t="s">
        <v>69899</v>
      </c>
      <c r="C173" s="100">
        <v>850</v>
      </c>
      <c r="D173" s="98" t="s">
        <v>69900</v>
      </c>
      <c r="E173" s="98" t="s">
        <v>69901</v>
      </c>
      <c r="F173" s="104">
        <v>42706</v>
      </c>
      <c r="G173" s="104">
        <v>45717</v>
      </c>
      <c r="H173" s="104">
        <v>46112</v>
      </c>
      <c r="J173" s="101">
        <v>1150</v>
      </c>
      <c r="K173" s="98" t="s">
        <v>69902</v>
      </c>
      <c r="L173" s="98" t="s">
        <v>69903</v>
      </c>
      <c r="M173" s="98" t="s">
        <v>69904</v>
      </c>
      <c r="N173" s="98" t="s">
        <v>69905</v>
      </c>
      <c r="O173" s="101">
        <v>1030</v>
      </c>
      <c r="P173" s="101">
        <v>1030</v>
      </c>
      <c r="Q173" s="101">
        <v>0</v>
      </c>
      <c r="R173" s="101">
        <v>925</v>
      </c>
    </row>
    <row r="174">
      <c r="K174" s="96" t="s">
        <v>69906</v>
      </c>
      <c r="O174" s="85">
        <f>SUM(O173:O173)</f>
      </c>
      <c r="P174" s="85">
        <f>SUM(P173:P173)</f>
      </c>
    </row>
    <row r="175">
      <c r="A175" s="98" t="s">
        <v>69907</v>
      </c>
      <c r="B175" s="98" t="s">
        <v>69908</v>
      </c>
      <c r="C175" s="100">
        <v>850</v>
      </c>
      <c r="D175" s="98" t="s">
        <v>69909</v>
      </c>
      <c r="E175" s="98" t="s">
        <v>69910</v>
      </c>
      <c r="F175" s="104">
        <v>44947</v>
      </c>
      <c r="G175" s="104">
        <v>45717</v>
      </c>
      <c r="H175" s="104">
        <v>46112</v>
      </c>
      <c r="J175" s="101">
        <v>1150</v>
      </c>
      <c r="K175" s="98" t="s">
        <v>69911</v>
      </c>
      <c r="L175" s="98" t="s">
        <v>69912</v>
      </c>
      <c r="M175" s="98" t="s">
        <v>69913</v>
      </c>
      <c r="N175" s="98" t="s">
        <v>69914</v>
      </c>
      <c r="O175" s="101">
        <v>1165</v>
      </c>
      <c r="P175" s="101">
        <v>1165</v>
      </c>
      <c r="Q175" s="101">
        <v>0</v>
      </c>
      <c r="R175" s="101">
        <v>800</v>
      </c>
    </row>
    <row r="176">
      <c r="K176" s="96" t="s">
        <v>69915</v>
      </c>
      <c r="O176" s="85">
        <f>SUM(O175:O175)</f>
      </c>
      <c r="P176" s="85">
        <f>SUM(P175:P175)</f>
      </c>
    </row>
    <row r="177">
      <c r="A177" s="98" t="s">
        <v>69916</v>
      </c>
      <c r="B177" s="98" t="s">
        <v>69917</v>
      </c>
      <c r="C177" s="100">
        <v>850</v>
      </c>
      <c r="D177" s="98" t="s">
        <v>69918</v>
      </c>
      <c r="E177" s="98" t="s">
        <v>69919</v>
      </c>
      <c r="F177" s="104">
        <v>45383</v>
      </c>
      <c r="G177" s="104">
        <v>45748</v>
      </c>
      <c r="H177" s="104">
        <v>46112</v>
      </c>
      <c r="J177" s="101">
        <v>1150</v>
      </c>
      <c r="K177" s="98" t="s">
        <v>69920</v>
      </c>
      <c r="L177" s="98" t="s">
        <v>69921</v>
      </c>
      <c r="M177" s="98" t="s">
        <v>69922</v>
      </c>
      <c r="N177" s="98" t="s">
        <v>69923</v>
      </c>
      <c r="O177" s="101">
        <v>1170</v>
      </c>
      <c r="P177" s="101">
        <v>1170</v>
      </c>
      <c r="Q177" s="101">
        <v>0</v>
      </c>
      <c r="R177" s="101">
        <v>200</v>
      </c>
    </row>
    <row r="178">
      <c r="K178" s="96" t="s">
        <v>69924</v>
      </c>
      <c r="O178" s="85">
        <f>SUM(O177:O177)</f>
      </c>
      <c r="P178" s="85">
        <f>SUM(P177:P177)</f>
      </c>
    </row>
    <row r="179">
      <c r="A179" s="98" t="s">
        <v>69925</v>
      </c>
      <c r="B179" s="98" t="s">
        <v>69926</v>
      </c>
      <c r="C179" s="100">
        <v>850</v>
      </c>
      <c r="D179" s="98" t="s">
        <v>69927</v>
      </c>
      <c r="E179" s="98" t="s">
        <v>69928</v>
      </c>
      <c r="F179" s="104">
        <v>44814</v>
      </c>
      <c r="G179" s="104">
        <v>45597</v>
      </c>
      <c r="H179" s="104">
        <v>45991</v>
      </c>
      <c r="J179" s="101">
        <v>1170</v>
      </c>
      <c r="K179" s="98" t="s">
        <v>69929</v>
      </c>
      <c r="L179" s="98" t="s">
        <v>69930</v>
      </c>
      <c r="M179" s="98" t="s">
        <v>69931</v>
      </c>
      <c r="N179" s="98" t="s">
        <v>69932</v>
      </c>
      <c r="O179" s="101">
        <v>20</v>
      </c>
      <c r="P179" s="101">
        <v>20</v>
      </c>
      <c r="Q179" s="101">
        <v>0</v>
      </c>
      <c r="R179" s="101">
        <v>1505</v>
      </c>
    </row>
    <row r="180">
      <c r="L180" s="98" t="s">
        <v>69933</v>
      </c>
      <c r="M180" s="98" t="s">
        <v>69934</v>
      </c>
      <c r="N180" s="98" t="s">
        <v>69935</v>
      </c>
      <c r="O180" s="101">
        <v>1060</v>
      </c>
      <c r="P180" s="101">
        <v>1060</v>
      </c>
    </row>
    <row r="181">
      <c r="K181" s="96" t="s">
        <v>69936</v>
      </c>
      <c r="O181" s="85">
        <f>SUM(O179:O180)</f>
      </c>
      <c r="P181" s="85">
        <f>SUM(P179:P180)</f>
      </c>
    </row>
    <row r="182">
      <c r="A182" s="98" t="s">
        <v>69937</v>
      </c>
      <c r="B182" s="98" t="s">
        <v>69938</v>
      </c>
      <c r="C182" s="100">
        <v>850</v>
      </c>
      <c r="D182" s="98" t="s">
        <v>69939</v>
      </c>
      <c r="E182" s="98" t="s">
        <v>69940</v>
      </c>
      <c r="F182" s="104">
        <v>45100</v>
      </c>
      <c r="G182" s="104">
        <v>45474</v>
      </c>
      <c r="H182" s="104">
        <v>45838</v>
      </c>
      <c r="I182" s="104">
        <v>45782</v>
      </c>
      <c r="J182" s="101">
        <v>1170</v>
      </c>
      <c r="K182" s="98" t="s">
        <v>69941</v>
      </c>
      <c r="L182" s="98" t="s">
        <v>69942</v>
      </c>
      <c r="M182" s="98" t="s">
        <v>69943</v>
      </c>
      <c r="N182" s="98" t="s">
        <v>69944</v>
      </c>
      <c r="O182" s="101">
        <v>20</v>
      </c>
      <c r="P182" s="101">
        <v>0</v>
      </c>
      <c r="Q182" s="101">
        <v>0</v>
      </c>
      <c r="R182" s="101">
        <v>200</v>
      </c>
    </row>
    <row r="183">
      <c r="L183" s="98" t="s">
        <v>69945</v>
      </c>
      <c r="M183" s="98" t="s">
        <v>69946</v>
      </c>
      <c r="N183" s="98" t="s">
        <v>69947</v>
      </c>
      <c r="O183" s="101">
        <v>-20</v>
      </c>
      <c r="P183" s="101">
        <v>0</v>
      </c>
    </row>
    <row r="184">
      <c r="L184" s="98" t="s">
        <v>69948</v>
      </c>
      <c r="M184" s="98" t="s">
        <v>69949</v>
      </c>
      <c r="N184" s="98" t="s">
        <v>69950</v>
      </c>
      <c r="O184" s="101">
        <v>-3.3300000000000001</v>
      </c>
      <c r="P184" s="101">
        <v>0</v>
      </c>
    </row>
    <row r="185">
      <c r="L185" s="98" t="s">
        <v>69951</v>
      </c>
      <c r="M185" s="98" t="s">
        <v>69952</v>
      </c>
      <c r="N185" s="98" t="s">
        <v>69953</v>
      </c>
      <c r="O185" s="101">
        <v>3.3300000000000001</v>
      </c>
      <c r="P185" s="101">
        <v>0</v>
      </c>
    </row>
    <row r="186">
      <c r="L186" s="98" t="s">
        <v>69954</v>
      </c>
      <c r="M186" s="98" t="s">
        <v>69955</v>
      </c>
      <c r="N186" s="98" t="s">
        <v>69956</v>
      </c>
      <c r="O186" s="101">
        <v>20</v>
      </c>
      <c r="P186" s="101">
        <v>20</v>
      </c>
    </row>
    <row r="187">
      <c r="L187" s="98" t="s">
        <v>69957</v>
      </c>
      <c r="M187" s="98" t="s">
        <v>69958</v>
      </c>
      <c r="N187" s="98" t="s">
        <v>69959</v>
      </c>
      <c r="O187" s="101">
        <v>188.33000000000001</v>
      </c>
      <c r="P187" s="101">
        <v>0</v>
      </c>
    </row>
    <row r="188">
      <c r="L188" s="98" t="s">
        <v>69960</v>
      </c>
      <c r="M188" s="98" t="s">
        <v>69961</v>
      </c>
      <c r="N188" s="98" t="s">
        <v>69962</v>
      </c>
      <c r="O188" s="101">
        <v>1130</v>
      </c>
      <c r="P188" s="101">
        <v>1130</v>
      </c>
    </row>
    <row r="189">
      <c r="L189" s="98" t="s">
        <v>69963</v>
      </c>
      <c r="M189" s="98" t="s">
        <v>69964</v>
      </c>
      <c r="N189" s="98" t="s">
        <v>69965</v>
      </c>
      <c r="O189" s="101">
        <v>-188.33000000000001</v>
      </c>
      <c r="P189" s="101">
        <v>0</v>
      </c>
    </row>
    <row r="190">
      <c r="L190" s="98" t="s">
        <v>69966</v>
      </c>
      <c r="M190" s="98" t="s">
        <v>69967</v>
      </c>
      <c r="N190" s="98" t="s">
        <v>69968</v>
      </c>
      <c r="O190" s="101">
        <v>1130</v>
      </c>
      <c r="P190" s="101">
        <v>0</v>
      </c>
    </row>
    <row r="191">
      <c r="L191" s="98" t="s">
        <v>69969</v>
      </c>
      <c r="M191" s="98" t="s">
        <v>69970</v>
      </c>
      <c r="N191" s="98" t="s">
        <v>69971</v>
      </c>
      <c r="O191" s="101">
        <v>-1130</v>
      </c>
      <c r="P191" s="101">
        <v>0</v>
      </c>
    </row>
    <row r="192">
      <c r="K192" s="96" t="s">
        <v>69972</v>
      </c>
      <c r="O192" s="85">
        <f>SUM(O182:O191)</f>
      </c>
      <c r="P192" s="85">
        <f>SUM(P182:P191)</f>
      </c>
    </row>
    <row r="193">
      <c r="A193" s="98" t="s">
        <v>69973</v>
      </c>
      <c r="B193" s="98" t="s">
        <v>69974</v>
      </c>
      <c r="C193" s="100">
        <v>650</v>
      </c>
      <c r="D193" s="98" t="s">
        <v>69975</v>
      </c>
      <c r="E193" s="98" t="s">
        <v>69976</v>
      </c>
      <c r="F193" s="104">
        <v>44803</v>
      </c>
      <c r="G193" s="104">
        <v>45536</v>
      </c>
      <c r="H193" s="104">
        <v>45900</v>
      </c>
      <c r="J193" s="101">
        <v>1045</v>
      </c>
      <c r="K193" s="98" t="s">
        <v>69977</v>
      </c>
      <c r="L193" s="98" t="s">
        <v>69978</v>
      </c>
      <c r="M193" s="98" t="s">
        <v>69979</v>
      </c>
      <c r="N193" s="98" t="s">
        <v>69980</v>
      </c>
      <c r="O193" s="101">
        <v>1010</v>
      </c>
      <c r="P193" s="101">
        <v>1010</v>
      </c>
      <c r="Q193" s="101">
        <v>0</v>
      </c>
      <c r="R193" s="101">
        <v>200</v>
      </c>
    </row>
    <row r="194">
      <c r="K194" s="96" t="s">
        <v>69981</v>
      </c>
      <c r="O194" s="85">
        <f>SUM(O193:O193)</f>
      </c>
      <c r="P194" s="85">
        <f>SUM(P193:P193)</f>
      </c>
    </row>
    <row r="195">
      <c r="A195" s="98" t="s">
        <v>69982</v>
      </c>
      <c r="B195" s="98" t="s">
        <v>69983</v>
      </c>
      <c r="C195" s="100">
        <v>850</v>
      </c>
      <c r="D195" s="98" t="s">
        <v>69984</v>
      </c>
      <c r="E195" s="98" t="s">
        <v>69985</v>
      </c>
      <c r="F195" s="104">
        <v>45717</v>
      </c>
      <c r="G195" s="104">
        <v>45717</v>
      </c>
      <c r="H195" s="104">
        <v>46081</v>
      </c>
      <c r="J195" s="101">
        <v>1170</v>
      </c>
      <c r="K195" s="98" t="s">
        <v>69986</v>
      </c>
      <c r="L195" s="98" t="s">
        <v>69987</v>
      </c>
      <c r="M195" s="98" t="s">
        <v>69988</v>
      </c>
      <c r="N195" s="98" t="s">
        <v>69989</v>
      </c>
      <c r="O195" s="101">
        <v>20</v>
      </c>
      <c r="P195" s="101">
        <v>20</v>
      </c>
      <c r="Q195" s="101">
        <v>0</v>
      </c>
      <c r="R195" s="101">
        <v>500</v>
      </c>
    </row>
    <row r="196">
      <c r="L196" s="98" t="s">
        <v>69990</v>
      </c>
      <c r="M196" s="98" t="s">
        <v>69991</v>
      </c>
      <c r="N196" s="98" t="s">
        <v>69992</v>
      </c>
      <c r="O196" s="101">
        <v>1150</v>
      </c>
      <c r="P196" s="101">
        <v>1150</v>
      </c>
    </row>
    <row r="197">
      <c r="K197" s="96" t="s">
        <v>69993</v>
      </c>
      <c r="O197" s="85">
        <f>SUM(O195:O196)</f>
      </c>
      <c r="P197" s="85">
        <f>SUM(P195:P196)</f>
      </c>
    </row>
    <row r="198">
      <c r="A198" s="98" t="s">
        <v>69994</v>
      </c>
      <c r="B198" s="98" t="s">
        <v>69995</v>
      </c>
      <c r="C198" s="100">
        <v>850</v>
      </c>
      <c r="D198" s="98" t="s">
        <v>69996</v>
      </c>
      <c r="E198" s="98" t="s">
        <v>69997</v>
      </c>
      <c r="F198" s="104">
        <v>44812</v>
      </c>
      <c r="G198" s="104">
        <v>45566</v>
      </c>
      <c r="H198" s="104">
        <v>45930</v>
      </c>
      <c r="J198" s="101">
        <v>1150</v>
      </c>
      <c r="K198" s="98" t="s">
        <v>69998</v>
      </c>
      <c r="L198" s="98" t="s">
        <v>69999</v>
      </c>
      <c r="M198" s="98" t="s">
        <v>70000</v>
      </c>
      <c r="N198" s="98" t="s">
        <v>70001</v>
      </c>
      <c r="O198" s="101">
        <v>1075</v>
      </c>
      <c r="P198" s="101">
        <v>1075</v>
      </c>
      <c r="Q198" s="101">
        <v>0</v>
      </c>
      <c r="R198" s="101">
        <v>500</v>
      </c>
    </row>
    <row r="199">
      <c r="K199" s="96" t="s">
        <v>70002</v>
      </c>
      <c r="O199" s="85">
        <f>SUM(O198:O198)</f>
      </c>
      <c r="P199" s="85">
        <f>SUM(P198:P198)</f>
      </c>
    </row>
    <row r="200">
      <c r="A200" s="98" t="s">
        <v>70003</v>
      </c>
      <c r="B200" s="98" t="s">
        <v>70004</v>
      </c>
      <c r="C200" s="100">
        <v>850</v>
      </c>
      <c r="D200" s="98" t="s">
        <v>70005</v>
      </c>
      <c r="E200" s="98" t="s">
        <v>70006</v>
      </c>
      <c r="F200" s="104">
        <v>45474</v>
      </c>
      <c r="G200" s="104">
        <v>45474</v>
      </c>
      <c r="H200" s="104">
        <v>45838</v>
      </c>
      <c r="J200" s="101">
        <v>1150</v>
      </c>
      <c r="K200" s="98" t="s">
        <v>70007</v>
      </c>
      <c r="L200" s="98" t="s">
        <v>70008</v>
      </c>
      <c r="M200" s="98" t="s">
        <v>70009</v>
      </c>
      <c r="N200" s="98" t="s">
        <v>70010</v>
      </c>
      <c r="O200" s="101">
        <v>1150</v>
      </c>
      <c r="P200" s="101">
        <v>1150</v>
      </c>
      <c r="Q200" s="101">
        <v>0</v>
      </c>
      <c r="R200" s="101">
        <v>1350</v>
      </c>
    </row>
    <row r="201">
      <c r="K201" s="96" t="s">
        <v>70011</v>
      </c>
      <c r="O201" s="85">
        <f>SUM(O200:O200)</f>
      </c>
      <c r="P201" s="85">
        <f>SUM(P200:P200)</f>
      </c>
    </row>
    <row r="202">
      <c r="A202" s="98" t="s">
        <v>70012</v>
      </c>
      <c r="B202" s="98" t="s">
        <v>70013</v>
      </c>
      <c r="C202" s="100">
        <v>850</v>
      </c>
      <c r="D202" s="98" t="s">
        <v>70014</v>
      </c>
      <c r="E202" s="98" t="s">
        <v>70015</v>
      </c>
      <c r="J202" s="101">
        <v>1150</v>
      </c>
      <c r="K202" s="98" t="s">
        <v>70016</v>
      </c>
      <c r="L202" s="98" t="s">
        <v>70016</v>
      </c>
      <c r="O202" s="101">
        <v>0</v>
      </c>
      <c r="P202" s="101">
        <v>0</v>
      </c>
      <c r="R202" s="101">
        <v>0</v>
      </c>
    </row>
    <row r="203">
      <c r="K203" s="96" t="s">
        <v>70017</v>
      </c>
      <c r="O203" s="85">
        <f>SUM(O202:O202)</f>
      </c>
      <c r="P203" s="85">
        <f>SUM(P202:P202)</f>
      </c>
    </row>
    <row r="204">
      <c r="A204" s="98" t="s">
        <v>70018</v>
      </c>
      <c r="B204" s="98" t="s">
        <v>70019</v>
      </c>
      <c r="C204" s="100">
        <v>850</v>
      </c>
      <c r="D204" s="98" t="s">
        <v>70020</v>
      </c>
      <c r="E204" s="98" t="s">
        <v>70021</v>
      </c>
      <c r="F204" s="104">
        <v>45717</v>
      </c>
      <c r="G204" s="104">
        <v>45717</v>
      </c>
      <c r="H204" s="104">
        <v>46081</v>
      </c>
      <c r="J204" s="101">
        <v>1150</v>
      </c>
      <c r="K204" s="98" t="s">
        <v>70022</v>
      </c>
      <c r="L204" s="98" t="s">
        <v>70023</v>
      </c>
      <c r="M204" s="98" t="s">
        <v>70024</v>
      </c>
      <c r="N204" s="98" t="s">
        <v>70025</v>
      </c>
      <c r="O204" s="101">
        <v>1150</v>
      </c>
      <c r="P204" s="101">
        <v>1150</v>
      </c>
      <c r="Q204" s="101">
        <v>0</v>
      </c>
      <c r="R204" s="101">
        <v>1650</v>
      </c>
    </row>
    <row r="205">
      <c r="K205" s="96" t="s">
        <v>70026</v>
      </c>
      <c r="O205" s="85">
        <f>SUM(O204:O204)</f>
      </c>
      <c r="P205" s="85">
        <f>SUM(P204:P204)</f>
      </c>
    </row>
    <row r="206">
      <c r="A206" s="98" t="s">
        <v>70027</v>
      </c>
      <c r="B206" s="98" t="s">
        <v>70028</v>
      </c>
      <c r="C206" s="100">
        <v>850</v>
      </c>
      <c r="D206" s="98" t="s">
        <v>70029</v>
      </c>
      <c r="E206" s="98" t="s">
        <v>70030</v>
      </c>
      <c r="F206" s="104">
        <v>45066</v>
      </c>
      <c r="G206" s="104">
        <v>45444</v>
      </c>
      <c r="H206" s="104">
        <v>45838</v>
      </c>
      <c r="J206" s="101">
        <v>1170</v>
      </c>
      <c r="K206" s="98" t="s">
        <v>70031</v>
      </c>
      <c r="L206" s="98" t="s">
        <v>70032</v>
      </c>
      <c r="M206" s="98" t="s">
        <v>70033</v>
      </c>
      <c r="N206" s="98" t="s">
        <v>70034</v>
      </c>
      <c r="O206" s="101">
        <v>20</v>
      </c>
      <c r="P206" s="101">
        <v>20</v>
      </c>
      <c r="Q206" s="101">
        <v>-1943.27</v>
      </c>
      <c r="R206" s="101">
        <v>500</v>
      </c>
    </row>
    <row r="207">
      <c r="L207" s="98" t="s">
        <v>70035</v>
      </c>
      <c r="M207" s="98" t="s">
        <v>70036</v>
      </c>
      <c r="N207" s="98" t="s">
        <v>70037</v>
      </c>
      <c r="O207" s="101">
        <v>1140</v>
      </c>
      <c r="P207" s="101">
        <v>1140</v>
      </c>
    </row>
    <row r="208">
      <c r="K208" s="96" t="s">
        <v>70038</v>
      </c>
      <c r="O208" s="85">
        <f>SUM(O206:O207)</f>
      </c>
      <c r="P208" s="85">
        <f>SUM(P206:P207)</f>
      </c>
    </row>
    <row r="209">
      <c r="A209" s="98" t="s">
        <v>70039</v>
      </c>
      <c r="B209" s="98" t="s">
        <v>70040</v>
      </c>
      <c r="C209" s="100">
        <v>850</v>
      </c>
      <c r="D209" s="98" t="s">
        <v>70041</v>
      </c>
      <c r="E209" s="98" t="s">
        <v>70042</v>
      </c>
      <c r="F209" s="104">
        <v>43476</v>
      </c>
      <c r="G209" s="104">
        <v>45536</v>
      </c>
      <c r="H209" s="104">
        <v>45900</v>
      </c>
      <c r="J209" s="101">
        <v>1170</v>
      </c>
      <c r="K209" s="98" t="s">
        <v>70043</v>
      </c>
      <c r="L209" s="98" t="s">
        <v>70044</v>
      </c>
      <c r="M209" s="98" t="s">
        <v>70045</v>
      </c>
      <c r="N209" s="98" t="s">
        <v>70046</v>
      </c>
      <c r="O209" s="101">
        <v>20</v>
      </c>
      <c r="P209" s="101">
        <v>20</v>
      </c>
      <c r="Q209" s="101">
        <v>0</v>
      </c>
      <c r="R209" s="101">
        <v>200</v>
      </c>
    </row>
    <row r="210">
      <c r="L210" s="98" t="s">
        <v>70047</v>
      </c>
      <c r="M210" s="98" t="s">
        <v>70048</v>
      </c>
      <c r="N210" s="98" t="s">
        <v>70049</v>
      </c>
      <c r="O210" s="101">
        <v>1065</v>
      </c>
      <c r="P210" s="101">
        <v>1065</v>
      </c>
    </row>
    <row r="211">
      <c r="K211" s="96" t="s">
        <v>70050</v>
      </c>
      <c r="O211" s="85">
        <f>SUM(O209:O210)</f>
      </c>
      <c r="P211" s="85">
        <f>SUM(P209:P210)</f>
      </c>
    </row>
    <row r="212">
      <c r="A212" s="98" t="s">
        <v>70051</v>
      </c>
      <c r="B212" s="98" t="s">
        <v>70052</v>
      </c>
      <c r="C212" s="100">
        <v>650</v>
      </c>
      <c r="D212" s="98" t="s">
        <v>70053</v>
      </c>
      <c r="E212" s="98" t="s">
        <v>70054</v>
      </c>
      <c r="F212" s="104">
        <v>43791</v>
      </c>
      <c r="G212" s="104">
        <v>45689</v>
      </c>
      <c r="H212" s="104">
        <v>46081</v>
      </c>
      <c r="J212" s="101">
        <v>1045</v>
      </c>
      <c r="K212" s="98" t="s">
        <v>70055</v>
      </c>
      <c r="L212" s="98" t="s">
        <v>70056</v>
      </c>
      <c r="M212" s="98" t="s">
        <v>70057</v>
      </c>
      <c r="N212" s="98" t="s">
        <v>70058</v>
      </c>
      <c r="O212" s="101">
        <v>1010</v>
      </c>
      <c r="P212" s="101">
        <v>1010</v>
      </c>
      <c r="Q212" s="101">
        <v>-1.3200000000000001</v>
      </c>
      <c r="R212" s="101">
        <v>1370</v>
      </c>
    </row>
    <row r="213">
      <c r="K213" s="96" t="s">
        <v>70059</v>
      </c>
      <c r="O213" s="85">
        <f>SUM(O212:O212)</f>
      </c>
      <c r="P213" s="85">
        <f>SUM(P212:P212)</f>
      </c>
    </row>
    <row r="214">
      <c r="A214" s="98" t="s">
        <v>70060</v>
      </c>
      <c r="B214" s="98" t="s">
        <v>70061</v>
      </c>
      <c r="C214" s="100">
        <v>850</v>
      </c>
      <c r="D214" s="98" t="s">
        <v>70062</v>
      </c>
      <c r="E214" s="98" t="s">
        <v>70063</v>
      </c>
      <c r="F214" s="104">
        <v>44162</v>
      </c>
      <c r="G214" s="104">
        <v>45444</v>
      </c>
      <c r="H214" s="104">
        <v>45808</v>
      </c>
      <c r="I214" s="104">
        <v>45778</v>
      </c>
      <c r="J214" s="101">
        <v>1170</v>
      </c>
      <c r="K214" s="98" t="s">
        <v>70064</v>
      </c>
      <c r="L214" s="98" t="s">
        <v>70065</v>
      </c>
      <c r="M214" s="98" t="s">
        <v>70066</v>
      </c>
      <c r="N214" s="98" t="s">
        <v>70067</v>
      </c>
      <c r="O214" s="101">
        <v>20</v>
      </c>
      <c r="P214" s="101">
        <v>20</v>
      </c>
      <c r="Q214" s="101">
        <v>0</v>
      </c>
      <c r="R214" s="101">
        <v>400</v>
      </c>
    </row>
    <row r="215">
      <c r="L215" s="98" t="s">
        <v>70068</v>
      </c>
      <c r="M215" s="98" t="s">
        <v>70069</v>
      </c>
      <c r="N215" s="98" t="s">
        <v>70070</v>
      </c>
      <c r="O215" s="101">
        <v>1130</v>
      </c>
      <c r="P215" s="101">
        <v>1130</v>
      </c>
    </row>
    <row r="216">
      <c r="K216" s="96" t="s">
        <v>70071</v>
      </c>
      <c r="O216" s="85">
        <f>SUM(O214:O215)</f>
      </c>
      <c r="P216" s="85">
        <f>SUM(P214:P215)</f>
      </c>
    </row>
    <row r="217">
      <c r="A217" s="98" t="s">
        <v>70072</v>
      </c>
      <c r="B217" s="98" t="s">
        <v>70073</v>
      </c>
      <c r="C217" s="100">
        <v>850</v>
      </c>
      <c r="D217" s="98" t="s">
        <v>70074</v>
      </c>
      <c r="E217" s="98" t="s">
        <v>70075</v>
      </c>
      <c r="F217" s="104">
        <v>45521</v>
      </c>
      <c r="G217" s="104">
        <v>45521</v>
      </c>
      <c r="H217" s="104">
        <v>45900</v>
      </c>
      <c r="J217" s="101">
        <v>1150</v>
      </c>
      <c r="K217" s="98" t="s">
        <v>70076</v>
      </c>
      <c r="L217" s="98" t="s">
        <v>70077</v>
      </c>
      <c r="M217" s="98" t="s">
        <v>70078</v>
      </c>
      <c r="N217" s="98" t="s">
        <v>70079</v>
      </c>
      <c r="O217" s="101">
        <v>1150</v>
      </c>
      <c r="P217" s="101">
        <v>1150</v>
      </c>
      <c r="Q217" s="101">
        <v>0</v>
      </c>
      <c r="R217" s="101">
        <v>200</v>
      </c>
    </row>
    <row r="218">
      <c r="K218" s="96" t="s">
        <v>70080</v>
      </c>
      <c r="O218" s="85">
        <f>SUM(O217:O217)</f>
      </c>
      <c r="P218" s="85">
        <f>SUM(P217:P217)</f>
      </c>
    </row>
    <row r="219">
      <c r="A219" s="98" t="s">
        <v>70081</v>
      </c>
      <c r="B219" s="98" t="s">
        <v>70082</v>
      </c>
      <c r="C219" s="100">
        <v>850</v>
      </c>
      <c r="D219" s="98" t="s">
        <v>70083</v>
      </c>
      <c r="E219" s="98" t="s">
        <v>70084</v>
      </c>
      <c r="F219" s="104">
        <v>43238</v>
      </c>
      <c r="G219" s="104">
        <v>45474</v>
      </c>
      <c r="H219" s="104">
        <v>45869</v>
      </c>
      <c r="J219" s="101">
        <v>1150</v>
      </c>
      <c r="K219" s="98" t="s">
        <v>70085</v>
      </c>
      <c r="L219" s="98" t="s">
        <v>70086</v>
      </c>
      <c r="M219" s="98" t="s">
        <v>70087</v>
      </c>
      <c r="N219" s="98" t="s">
        <v>70088</v>
      </c>
      <c r="O219" s="101">
        <v>1050</v>
      </c>
      <c r="P219" s="101">
        <v>1050</v>
      </c>
      <c r="Q219" s="101">
        <v>0</v>
      </c>
      <c r="R219" s="101">
        <v>200</v>
      </c>
    </row>
    <row r="220">
      <c r="K220" s="96" t="s">
        <v>70089</v>
      </c>
      <c r="O220" s="85">
        <f>SUM(O219:O219)</f>
      </c>
      <c r="P220" s="85">
        <f>SUM(P219:P219)</f>
      </c>
    </row>
    <row r="221">
      <c r="A221" s="98" t="s">
        <v>70090</v>
      </c>
      <c r="B221" s="98" t="s">
        <v>70091</v>
      </c>
      <c r="C221" s="100">
        <v>850</v>
      </c>
      <c r="D221" s="98" t="s">
        <v>70092</v>
      </c>
      <c r="E221" s="98" t="s">
        <v>70093</v>
      </c>
      <c r="F221" s="104">
        <v>45183</v>
      </c>
      <c r="G221" s="104">
        <v>45566</v>
      </c>
      <c r="H221" s="104">
        <v>45930</v>
      </c>
      <c r="I221" s="104">
        <v>45779</v>
      </c>
      <c r="J221" s="101">
        <v>1150</v>
      </c>
      <c r="K221" s="98" t="s">
        <v>70094</v>
      </c>
      <c r="L221" s="98" t="s">
        <v>70095</v>
      </c>
      <c r="M221" s="98" t="s">
        <v>70096</v>
      </c>
      <c r="N221" s="98" t="s">
        <v>70097</v>
      </c>
      <c r="O221" s="101">
        <v>1150</v>
      </c>
      <c r="P221" s="101">
        <v>1150</v>
      </c>
      <c r="Q221" s="101">
        <v>0</v>
      </c>
      <c r="R221" s="101">
        <v>200</v>
      </c>
    </row>
    <row r="222">
      <c r="K222" s="96" t="s">
        <v>70098</v>
      </c>
      <c r="O222" s="85">
        <f>SUM(O221:O221)</f>
      </c>
      <c r="P222" s="85">
        <f>SUM(P221:P221)</f>
      </c>
    </row>
    <row r="223">
      <c r="A223" s="98" t="s">
        <v>70099</v>
      </c>
      <c r="B223" s="98" t="s">
        <v>70100</v>
      </c>
      <c r="C223" s="100">
        <v>850</v>
      </c>
      <c r="D223" s="98" t="s">
        <v>70101</v>
      </c>
      <c r="E223" s="98" t="s">
        <v>70102</v>
      </c>
      <c r="F223" s="104">
        <v>44302</v>
      </c>
      <c r="G223" s="104">
        <v>45413</v>
      </c>
      <c r="H223" s="104">
        <v>45777</v>
      </c>
      <c r="J223" s="101">
        <v>1190</v>
      </c>
      <c r="K223" s="98" t="s">
        <v>70103</v>
      </c>
      <c r="L223" s="98" t="s">
        <v>70104</v>
      </c>
      <c r="M223" s="98" t="s">
        <v>70105</v>
      </c>
      <c r="N223" s="98" t="s">
        <v>70106</v>
      </c>
      <c r="O223" s="101">
        <v>40</v>
      </c>
      <c r="P223" s="101">
        <v>40</v>
      </c>
      <c r="Q223" s="101">
        <v>0</v>
      </c>
      <c r="R223" s="101">
        <v>200</v>
      </c>
    </row>
    <row r="224">
      <c r="L224" s="98" t="s">
        <v>70107</v>
      </c>
      <c r="M224" s="98" t="s">
        <v>70108</v>
      </c>
      <c r="N224" s="98" t="s">
        <v>70109</v>
      </c>
      <c r="O224" s="101">
        <v>1015</v>
      </c>
      <c r="P224" s="101">
        <v>1015</v>
      </c>
    </row>
    <row r="225">
      <c r="K225" s="96" t="s">
        <v>70110</v>
      </c>
      <c r="O225" s="85">
        <f>SUM(O223:O224)</f>
      </c>
      <c r="P225" s="85">
        <f>SUM(P223:P224)</f>
      </c>
    </row>
    <row r="226">
      <c r="A226" s="98" t="s">
        <v>70111</v>
      </c>
      <c r="B226" s="98" t="s">
        <v>70112</v>
      </c>
      <c r="C226" s="100">
        <v>850</v>
      </c>
      <c r="D226" s="98" t="s">
        <v>70113</v>
      </c>
      <c r="E226" s="98" t="s">
        <v>70114</v>
      </c>
      <c r="F226" s="104">
        <v>44911</v>
      </c>
      <c r="G226" s="104">
        <v>45689</v>
      </c>
      <c r="H226" s="104">
        <v>46081</v>
      </c>
      <c r="J226" s="101">
        <v>1170</v>
      </c>
      <c r="K226" s="98" t="s">
        <v>70115</v>
      </c>
      <c r="L226" s="98" t="s">
        <v>70116</v>
      </c>
      <c r="M226" s="98" t="s">
        <v>70117</v>
      </c>
      <c r="N226" s="98" t="s">
        <v>70118</v>
      </c>
      <c r="O226" s="101">
        <v>20</v>
      </c>
      <c r="P226" s="101">
        <v>20</v>
      </c>
      <c r="Q226" s="101">
        <v>0</v>
      </c>
      <c r="R226" s="101">
        <v>200</v>
      </c>
    </row>
    <row r="227">
      <c r="L227" s="98" t="s">
        <v>70119</v>
      </c>
      <c r="M227" s="98" t="s">
        <v>70120</v>
      </c>
      <c r="N227" s="98" t="s">
        <v>70121</v>
      </c>
      <c r="O227" s="101">
        <v>1075</v>
      </c>
      <c r="P227" s="101">
        <v>1075</v>
      </c>
    </row>
    <row r="228">
      <c r="K228" s="96" t="s">
        <v>70122</v>
      </c>
      <c r="O228" s="85">
        <f>SUM(O226:O227)</f>
      </c>
      <c r="P228" s="85">
        <f>SUM(P226:P227)</f>
      </c>
    </row>
    <row r="229">
      <c r="A229" s="98" t="s">
        <v>70123</v>
      </c>
      <c r="B229" s="98" t="s">
        <v>70124</v>
      </c>
      <c r="C229" s="100">
        <v>850</v>
      </c>
      <c r="D229" s="98" t="s">
        <v>70125</v>
      </c>
      <c r="E229" s="98" t="s">
        <v>70126</v>
      </c>
      <c r="F229" s="104">
        <v>45128</v>
      </c>
      <c r="G229" s="104">
        <v>45505</v>
      </c>
      <c r="H229" s="104">
        <v>45900</v>
      </c>
      <c r="J229" s="101">
        <v>1170</v>
      </c>
      <c r="K229" s="98" t="s">
        <v>70127</v>
      </c>
      <c r="L229" s="98" t="s">
        <v>70128</v>
      </c>
      <c r="M229" s="98" t="s">
        <v>70129</v>
      </c>
      <c r="N229" s="98" t="s">
        <v>70130</v>
      </c>
      <c r="O229" s="101">
        <v>20</v>
      </c>
      <c r="P229" s="101">
        <v>20</v>
      </c>
      <c r="Q229" s="101">
        <v>0</v>
      </c>
      <c r="R229" s="101">
        <v>200</v>
      </c>
    </row>
    <row r="230">
      <c r="L230" s="98" t="s">
        <v>70131</v>
      </c>
      <c r="M230" s="98" t="s">
        <v>70132</v>
      </c>
      <c r="N230" s="98" t="s">
        <v>70133</v>
      </c>
      <c r="O230" s="101">
        <v>1140</v>
      </c>
      <c r="P230" s="101">
        <v>1140</v>
      </c>
    </row>
    <row r="231">
      <c r="K231" s="96" t="s">
        <v>70134</v>
      </c>
      <c r="O231" s="85">
        <f>SUM(O229:O230)</f>
      </c>
      <c r="P231" s="85">
        <f>SUM(P229:P230)</f>
      </c>
    </row>
    <row r="232">
      <c r="A232" s="98" t="s">
        <v>70135</v>
      </c>
      <c r="B232" s="98" t="s">
        <v>70136</v>
      </c>
      <c r="C232" s="100">
        <v>650</v>
      </c>
      <c r="D232" s="98" t="s">
        <v>70137</v>
      </c>
      <c r="E232" s="98" t="s">
        <v>70138</v>
      </c>
      <c r="F232" s="104">
        <v>43862</v>
      </c>
      <c r="G232" s="104">
        <v>45717</v>
      </c>
      <c r="H232" s="104">
        <v>46112</v>
      </c>
      <c r="J232" s="101">
        <v>1045</v>
      </c>
      <c r="K232" s="98" t="s">
        <v>70139</v>
      </c>
      <c r="L232" s="98" t="s">
        <v>70140</v>
      </c>
      <c r="M232" s="98" t="s">
        <v>70141</v>
      </c>
      <c r="N232" s="98" t="s">
        <v>70142</v>
      </c>
      <c r="O232" s="101">
        <v>1035</v>
      </c>
      <c r="P232" s="101">
        <v>1035</v>
      </c>
      <c r="Q232" s="101">
        <v>0</v>
      </c>
      <c r="R232" s="101">
        <v>200</v>
      </c>
    </row>
    <row r="233">
      <c r="K233" s="96" t="s">
        <v>70143</v>
      </c>
      <c r="O233" s="85">
        <f>SUM(O232:O232)</f>
      </c>
      <c r="P233" s="85">
        <f>SUM(P232:P232)</f>
      </c>
    </row>
    <row r="234">
      <c r="A234" s="98" t="s">
        <v>70144</v>
      </c>
      <c r="B234" s="98" t="s">
        <v>70145</v>
      </c>
      <c r="C234" s="100">
        <v>850</v>
      </c>
      <c r="D234" s="98" t="s">
        <v>70146</v>
      </c>
      <c r="E234" s="98" t="s">
        <v>70147</v>
      </c>
      <c r="F234" s="104">
        <v>44093</v>
      </c>
      <c r="G234" s="104">
        <v>45566</v>
      </c>
      <c r="H234" s="104">
        <v>45961</v>
      </c>
      <c r="J234" s="101">
        <v>1170</v>
      </c>
      <c r="K234" s="98" t="s">
        <v>70148</v>
      </c>
      <c r="L234" s="98" t="s">
        <v>70149</v>
      </c>
      <c r="M234" s="98" t="s">
        <v>70150</v>
      </c>
      <c r="N234" s="98" t="s">
        <v>70151</v>
      </c>
      <c r="O234" s="101">
        <v>20</v>
      </c>
      <c r="P234" s="101">
        <v>20</v>
      </c>
      <c r="Q234" s="101">
        <v>0</v>
      </c>
      <c r="R234" s="101">
        <v>200</v>
      </c>
    </row>
    <row r="235">
      <c r="L235" s="98" t="s">
        <v>70152</v>
      </c>
      <c r="M235" s="98" t="s">
        <v>70153</v>
      </c>
      <c r="N235" s="98" t="s">
        <v>70154</v>
      </c>
      <c r="O235" s="101">
        <v>1055</v>
      </c>
      <c r="P235" s="101">
        <v>1055</v>
      </c>
    </row>
    <row r="236">
      <c r="K236" s="96" t="s">
        <v>70155</v>
      </c>
      <c r="O236" s="85">
        <f>SUM(O234:O235)</f>
      </c>
      <c r="P236" s="85">
        <f>SUM(P234:P235)</f>
      </c>
    </row>
    <row r="237">
      <c r="A237" s="98" t="s">
        <v>70156</v>
      </c>
      <c r="B237" s="98" t="s">
        <v>70157</v>
      </c>
      <c r="C237" s="100">
        <v>850</v>
      </c>
      <c r="D237" s="98" t="s">
        <v>70158</v>
      </c>
      <c r="E237" s="98" t="s">
        <v>70159</v>
      </c>
      <c r="F237" s="104">
        <v>45724</v>
      </c>
      <c r="G237" s="104">
        <v>45724</v>
      </c>
      <c r="H237" s="104">
        <v>46088</v>
      </c>
      <c r="J237" s="101">
        <v>1150</v>
      </c>
      <c r="K237" s="98" t="s">
        <v>70160</v>
      </c>
      <c r="L237" s="98" t="s">
        <v>70161</v>
      </c>
      <c r="M237" s="98" t="s">
        <v>70162</v>
      </c>
      <c r="N237" s="98" t="s">
        <v>70163</v>
      </c>
      <c r="O237" s="101">
        <v>1150</v>
      </c>
      <c r="P237" s="101">
        <v>1150</v>
      </c>
      <c r="Q237" s="101">
        <v>0</v>
      </c>
      <c r="R237" s="101">
        <v>1650</v>
      </c>
    </row>
    <row r="238">
      <c r="K238" s="96" t="s">
        <v>70164</v>
      </c>
      <c r="O238" s="85">
        <f>SUM(O237:O237)</f>
      </c>
      <c r="P238" s="85">
        <f>SUM(P237:P237)</f>
      </c>
    </row>
    <row r="239">
      <c r="A239" s="98" t="s">
        <v>70165</v>
      </c>
      <c r="B239" s="98" t="s">
        <v>70166</v>
      </c>
      <c r="C239" s="100">
        <v>850</v>
      </c>
      <c r="D239" s="98" t="s">
        <v>70167</v>
      </c>
      <c r="E239" s="98" t="s">
        <v>70168</v>
      </c>
      <c r="F239" s="104">
        <v>45296</v>
      </c>
      <c r="G239" s="104">
        <v>45689</v>
      </c>
      <c r="H239" s="104">
        <v>46081</v>
      </c>
      <c r="J239" s="101">
        <v>1150</v>
      </c>
      <c r="K239" s="98" t="s">
        <v>70169</v>
      </c>
      <c r="L239" s="98" t="s">
        <v>70170</v>
      </c>
      <c r="M239" s="98" t="s">
        <v>70171</v>
      </c>
      <c r="N239" s="98" t="s">
        <v>70172</v>
      </c>
      <c r="O239" s="101">
        <v>1150</v>
      </c>
      <c r="P239" s="101">
        <v>1150</v>
      </c>
      <c r="Q239" s="101">
        <v>0</v>
      </c>
      <c r="R239" s="101">
        <v>200</v>
      </c>
    </row>
    <row r="240">
      <c r="K240" s="96" t="s">
        <v>70173</v>
      </c>
      <c r="O240" s="85">
        <f>SUM(O239:O239)</f>
      </c>
      <c r="P240" s="85">
        <f>SUM(P239:P239)</f>
      </c>
    </row>
    <row r="241">
      <c r="A241" s="98" t="s">
        <v>70174</v>
      </c>
      <c r="B241" s="98" t="s">
        <v>70175</v>
      </c>
      <c r="C241" s="100">
        <v>850</v>
      </c>
      <c r="D241" s="98" t="s">
        <v>70176</v>
      </c>
      <c r="E241" s="98" t="s">
        <v>70177</v>
      </c>
      <c r="F241" s="104">
        <v>42901</v>
      </c>
      <c r="G241" s="104">
        <v>45536</v>
      </c>
      <c r="H241" s="104">
        <v>45930</v>
      </c>
      <c r="J241" s="101">
        <v>1150</v>
      </c>
      <c r="K241" s="98" t="s">
        <v>70178</v>
      </c>
      <c r="L241" s="98" t="s">
        <v>70179</v>
      </c>
      <c r="M241" s="98" t="s">
        <v>70180</v>
      </c>
      <c r="N241" s="98" t="s">
        <v>70181</v>
      </c>
      <c r="O241" s="101">
        <v>1020</v>
      </c>
      <c r="P241" s="101">
        <v>1020</v>
      </c>
      <c r="Q241" s="101">
        <v>0</v>
      </c>
      <c r="R241" s="101">
        <v>200</v>
      </c>
    </row>
    <row r="242">
      <c r="K242" s="96" t="s">
        <v>70182</v>
      </c>
      <c r="O242" s="85">
        <f>SUM(O241:O241)</f>
      </c>
      <c r="P242" s="85">
        <f>SUM(P241:P241)</f>
      </c>
    </row>
    <row r="243">
      <c r="A243" s="98" t="s">
        <v>70183</v>
      </c>
      <c r="B243" s="98" t="s">
        <v>70184</v>
      </c>
      <c r="C243" s="100">
        <v>850</v>
      </c>
      <c r="D243" s="98" t="s">
        <v>70185</v>
      </c>
      <c r="E243" s="98" t="s">
        <v>70186</v>
      </c>
      <c r="F243" s="104">
        <v>45458</v>
      </c>
      <c r="G243" s="104">
        <v>45458</v>
      </c>
      <c r="H243" s="104">
        <v>45838</v>
      </c>
      <c r="I243" s="104">
        <v>45777</v>
      </c>
      <c r="J243" s="101">
        <v>1150</v>
      </c>
      <c r="K243" s="98" t="s">
        <v>70187</v>
      </c>
      <c r="L243" s="98" t="s">
        <v>70188</v>
      </c>
      <c r="M243" s="98" t="s">
        <v>70189</v>
      </c>
      <c r="N243" s="98" t="s">
        <v>70190</v>
      </c>
      <c r="O243" s="101">
        <v>1150</v>
      </c>
      <c r="P243" s="101">
        <v>1150</v>
      </c>
      <c r="Q243" s="101">
        <v>0</v>
      </c>
      <c r="R243" s="101">
        <v>200</v>
      </c>
    </row>
    <row r="244">
      <c r="K244" s="96" t="s">
        <v>70191</v>
      </c>
      <c r="O244" s="85">
        <f>SUM(O243:O243)</f>
      </c>
      <c r="P244" s="85">
        <f>SUM(P243:P243)</f>
      </c>
    </row>
    <row r="245">
      <c r="B245" s="81" t="s">
        <v>70192</v>
      </c>
      <c r="C245" s="69">
        <f>SUM(C8:C10)+SUM(C12:C12)+SUM(C14:C14)+SUM(C16:C16)+SUM(C18:C18)+SUM(C20:C20)+SUM(C22:C22)+SUM(C24:C24)+SUM(C26:C27)+SUM(C29:C29)+SUM(C31:C31)+SUM(C33:C33)+SUM(C35:C35)+SUM(C37:C38)+SUM(C40:C40)+SUM(C42:C42)+SUM(C44:C45)+SUM(C47:C47)+SUM(C49:C49)+SUM(C51:C52)+SUM(C54:C54)+SUM(C56:C56)+SUM(C58:C60)+SUM(C62:C62)+SUM(C64:C66)+SUM(C68:C69)+SUM(C71:C71)+SUM(C73:C75)+SUM(C77:C77)+SUM(C79:C79)+SUM(C81:C81)+SUM(C83:C83)+SUM(C85:C85)+SUM(C87:C89)+SUM(C91:C91)+SUM(C93:C93)+SUM(C95:C95)+SUM(C97:C97)+SUM(C99:C99)+SUM(C101:C101)+SUM(C103:C104)+SUM(C106:C107)+SUM(C109:C109)+SUM(C111:C112)+SUM(C114:C114)+SUM(C116:C116)+SUM(C118:C118)+SUM(C120:C120)+SUM(C122:C123)+SUM(C125:C126)+SUM(C128:C128)+SUM(C130:C131)+SUM(C133:C133)+SUM(C135:C135)+SUM(C137:C137)+SUM(C139:C139)+SUM(C141:C142)+SUM(C144:C145)+SUM(C147:C147)+SUM(C149:C150)+SUM(C152:C152)+SUM(C154:C154)+SUM(C156:C156)+SUM(C158:C158)+SUM(C160:C161)+SUM(C163:C164)+SUM(C166:C166)+SUM(C168:C169)+SUM(C171:C171)+SUM(C173:C173)+SUM(C175:C175)+SUM(C177:C177)+SUM(C179:C180)+SUM(C182:C191)+SUM(C193:C193)+SUM(C195:C196)+SUM(C198:C198)+SUM(C200:C200)+SUM(C202:C202)+SUM(C204:C204)+SUM(C206:C207)+SUM(C209:C210)+SUM(C212:C212)+SUM(C214:C215)+SUM(C217:C217)+SUM(C219:C219)+SUM(C221:C221)+SUM(C223:C224)+SUM(C226:C227)+SUM(C229:C230)+SUM(C232:C232)+SUM(C234:C235)+SUM(C237:C237)+SUM(C239:C239)+SUM(C241:C241)+SUM(C243:C243)</f>
      </c>
      <c r="J245" s="70">
        <f>SUM(J8:J10)+SUM(J12:J12)+SUM(J14:J14)+SUM(J16:J16)+SUM(J18:J18)+SUM(J20:J20)+SUM(J22:J22)+SUM(J24:J24)+SUM(J26:J27)+SUM(J29:J29)+SUM(J31:J31)+SUM(J33:J33)+SUM(J35:J35)+SUM(J37:J38)+SUM(J40:J40)+SUM(J42:J42)+SUM(J44:J45)+SUM(J47:J47)+SUM(J49:J49)+SUM(J51:J52)+SUM(J54:J54)+SUM(J56:J56)+SUM(J58:J60)+SUM(J62:J62)+SUM(J64:J66)+SUM(J68:J69)+SUM(J71:J71)+SUM(J73:J75)+SUM(J77:J77)+SUM(J79:J79)+SUM(J81:J81)+SUM(J83:J83)+SUM(J85:J85)+SUM(J87:J89)+SUM(J91:J91)+SUM(J93:J93)+SUM(J95:J95)+SUM(J97:J97)+SUM(J99:J99)+SUM(J101:J101)+SUM(J103:J104)+SUM(J106:J107)+SUM(J109:J109)+SUM(J111:J112)+SUM(J114:J114)+SUM(J116:J116)+SUM(J118:J118)+SUM(J120:J120)+SUM(J122:J123)+SUM(J125:J126)+SUM(J128:J128)+SUM(J130:J131)+SUM(J133:J133)+SUM(J135:J135)+SUM(J137:J137)+SUM(J139:J139)+SUM(J141:J142)+SUM(J144:J145)+SUM(J147:J147)+SUM(J149:J150)+SUM(J152:J152)+SUM(J154:J154)+SUM(J156:J156)+SUM(J158:J158)+SUM(J160:J161)+SUM(J163:J164)+SUM(J166:J166)+SUM(J168:J169)+SUM(J171:J171)+SUM(J173:J173)+SUM(J175:J175)+SUM(J177:J177)+SUM(J179:J180)+SUM(J182:J191)+SUM(J193:J193)+SUM(J195:J196)+SUM(J198:J198)+SUM(J200:J200)+SUM(J202:J202)+SUM(J204:J204)+SUM(J206:J207)+SUM(J209:J210)+SUM(J212:J212)+SUM(J214:J215)+SUM(J217:J217)+SUM(J219:J219)+SUM(J221:J221)+SUM(J223:J224)+SUM(J226:J227)+SUM(J229:J230)+SUM(J232:J232)+SUM(J234:J235)+SUM(J237:J237)+SUM(J239:J239)+SUM(J241:J241)+SUM(J243:J243)</f>
      </c>
      <c r="O245" s="70">
        <f>SUM(O8:O10)+SUM(O12:O12)+SUM(O14:O14)+SUM(O16:O16)+SUM(O18:O18)+SUM(O20:O20)+SUM(O22:O22)+SUM(O24:O24)+SUM(O26:O27)+SUM(O29:O29)+SUM(O31:O31)+SUM(O33:O33)+SUM(O35:O35)+SUM(O37:O38)+SUM(O40:O40)+SUM(O42:O42)+SUM(O44:O45)+SUM(O47:O47)+SUM(O49:O49)+SUM(O51:O52)+SUM(O54:O54)+SUM(O56:O56)+SUM(O58:O60)+SUM(O62:O62)+SUM(O64:O66)+SUM(O68:O69)+SUM(O71:O71)+SUM(O73:O75)+SUM(O77:O77)+SUM(O79:O79)+SUM(O81:O81)+SUM(O83:O83)+SUM(O85:O85)+SUM(O87:O89)+SUM(O91:O91)+SUM(O93:O93)+SUM(O95:O95)+SUM(O97:O97)+SUM(O99:O99)+SUM(O101:O101)+SUM(O103:O104)+SUM(O106:O107)+SUM(O109:O109)+SUM(O111:O112)+SUM(O114:O114)+SUM(O116:O116)+SUM(O118:O118)+SUM(O120:O120)+SUM(O122:O123)+SUM(O125:O126)+SUM(O128:O128)+SUM(O130:O131)+SUM(O133:O133)+SUM(O135:O135)+SUM(O137:O137)+SUM(O139:O139)+SUM(O141:O142)+SUM(O144:O145)+SUM(O147:O147)+SUM(O149:O150)+SUM(O152:O152)+SUM(O154:O154)+SUM(O156:O156)+SUM(O158:O158)+SUM(O160:O161)+SUM(O163:O164)+SUM(O166:O166)+SUM(O168:O169)+SUM(O171:O171)+SUM(O173:O173)+SUM(O175:O175)+SUM(O177:O177)+SUM(O179:O180)+SUM(O182:O191)+SUM(O193:O193)+SUM(O195:O196)+SUM(O198:O198)+SUM(O200:O200)+SUM(O202:O202)+SUM(O204:O204)+SUM(O206:O207)+SUM(O209:O210)+SUM(O212:O212)+SUM(O214:O215)+SUM(O217:O217)+SUM(O219:O219)+SUM(O221:O221)+SUM(O223:O224)+SUM(O226:O227)+SUM(O229:O230)+SUM(O232:O232)+SUM(O234:O235)+SUM(O237:O237)+SUM(O239:O239)+SUM(O241:O241)+SUM(O243:O243)</f>
      </c>
      <c r="P245" s="70">
        <f>SUM(P8:P10)+SUM(P12:P12)+SUM(P14:P14)+SUM(P16:P16)+SUM(P18:P18)+SUM(P20:P20)+SUM(P22:P22)+SUM(P24:P24)+SUM(P26:P27)+SUM(P29:P29)+SUM(P31:P31)+SUM(P33:P33)+SUM(P35:P35)+SUM(P37:P38)+SUM(P40:P40)+SUM(P42:P42)+SUM(P44:P45)+SUM(P47:P47)+SUM(P49:P49)+SUM(P51:P52)+SUM(P54:P54)+SUM(P56:P56)+SUM(P58:P60)+SUM(P62:P62)+SUM(P64:P66)+SUM(P68:P69)+SUM(P71:P71)+SUM(P73:P75)+SUM(P77:P77)+SUM(P79:P79)+SUM(P81:P81)+SUM(P83:P83)+SUM(P85:P85)+SUM(P87:P89)+SUM(P91:P91)+SUM(P93:P93)+SUM(P95:P95)+SUM(P97:P97)+SUM(P99:P99)+SUM(P101:P101)+SUM(P103:P104)+SUM(P106:P107)+SUM(P109:P109)+SUM(P111:P112)+SUM(P114:P114)+SUM(P116:P116)+SUM(P118:P118)+SUM(P120:P120)+SUM(P122:P123)+SUM(P125:P126)+SUM(P128:P128)+SUM(P130:P131)+SUM(P133:P133)+SUM(P135:P135)+SUM(P137:P137)+SUM(P139:P139)+SUM(P141:P142)+SUM(P144:P145)+SUM(P147:P147)+SUM(P149:P150)+SUM(P152:P152)+SUM(P154:P154)+SUM(P156:P156)+SUM(P158:P158)+SUM(P160:P161)+SUM(P163:P164)+SUM(P166:P166)+SUM(P168:P169)+SUM(P171:P171)+SUM(P173:P173)+SUM(P175:P175)+SUM(P177:P177)+SUM(P179:P180)+SUM(P182:P191)+SUM(P193:P193)+SUM(P195:P196)+SUM(P198:P198)+SUM(P200:P200)+SUM(P202:P202)+SUM(P204:P204)+SUM(P206:P207)+SUM(P209:P210)+SUM(P212:P212)+SUM(P214:P215)+SUM(P217:P217)+SUM(P219:P219)+SUM(P221:P221)+SUM(P223:P224)+SUM(P226:P227)+SUM(P229:P230)+SUM(P232:P232)+SUM(P234:P235)+SUM(P237:P237)+SUM(P239:P239)+SUM(P241:P241)+SUM(P243:P243)</f>
      </c>
      <c r="Q245" s="70">
        <f>SUM(Q8:Q10)+SUM(Q12:Q12)+SUM(Q14:Q14)+SUM(Q16:Q16)+SUM(Q18:Q18)+SUM(Q20:Q20)+SUM(Q22:Q22)+SUM(Q24:Q24)+SUM(Q26:Q27)+SUM(Q29:Q29)+SUM(Q31:Q31)+SUM(Q33:Q33)+SUM(Q35:Q35)+SUM(Q37:Q38)+SUM(Q40:Q40)+SUM(Q42:Q42)+SUM(Q44:Q45)+SUM(Q47:Q47)+SUM(Q49:Q49)+SUM(Q51:Q52)+SUM(Q54:Q54)+SUM(Q56:Q56)+SUM(Q58:Q60)+SUM(Q62:Q62)+SUM(Q64:Q66)+SUM(Q68:Q69)+SUM(Q71:Q71)+SUM(Q73:Q75)+SUM(Q77:Q77)+SUM(Q79:Q79)+SUM(Q81:Q81)+SUM(Q83:Q83)+SUM(Q85:Q85)+SUM(Q87:Q89)+SUM(Q91:Q91)+SUM(Q93:Q93)+SUM(Q95:Q95)+SUM(Q97:Q97)+SUM(Q99:Q99)+SUM(Q101:Q101)+SUM(Q103:Q104)+SUM(Q106:Q107)+SUM(Q109:Q109)+SUM(Q111:Q112)+SUM(Q114:Q114)+SUM(Q116:Q116)+SUM(Q118:Q118)+SUM(Q120:Q120)+SUM(Q122:Q123)+SUM(Q125:Q126)+SUM(Q128:Q128)+SUM(Q130:Q131)+SUM(Q133:Q133)+SUM(Q135:Q135)+SUM(Q137:Q137)+SUM(Q139:Q139)+SUM(Q141:Q142)+SUM(Q144:Q145)+SUM(Q147:Q147)+SUM(Q149:Q150)+SUM(Q152:Q152)+SUM(Q154:Q154)+SUM(Q156:Q156)+SUM(Q158:Q158)+SUM(Q160:Q161)+SUM(Q163:Q164)+SUM(Q166:Q166)+SUM(Q168:Q169)+SUM(Q171:Q171)+SUM(Q173:Q173)+SUM(Q175:Q175)+SUM(Q177:Q177)+SUM(Q179:Q180)+SUM(Q182:Q191)+SUM(Q193:Q193)+SUM(Q195:Q196)+SUM(Q198:Q198)+SUM(Q200:Q200)+SUM(Q202:Q202)+SUM(Q204:Q204)+SUM(Q206:Q207)+SUM(Q209:Q210)+SUM(Q212:Q212)+SUM(Q214:Q215)+SUM(Q217:Q217)+SUM(Q219:Q219)+SUM(Q221:Q221)+SUM(Q223:Q224)+SUM(Q226:Q227)+SUM(Q229:Q230)+SUM(Q232:Q232)+SUM(Q234:Q235)+SUM(Q237:Q237)+SUM(Q239:Q239)+SUM(Q241:Q241)+SUM(Q243:Q243)</f>
      </c>
      <c r="R245" s="70">
        <f>SUM(R8:R10)+SUM(R12:R12)+SUM(R14:R14)+SUM(R16:R16)+SUM(R18:R18)+SUM(R20:R20)+SUM(R22:R22)+SUM(R24:R24)+SUM(R26:R27)+SUM(R29:R29)+SUM(R31:R31)+SUM(R33:R33)+SUM(R35:R35)+SUM(R37:R38)+SUM(R40:R40)+SUM(R42:R42)+SUM(R44:R45)+SUM(R47:R47)+SUM(R49:R49)+SUM(R51:R52)+SUM(R54:R54)+SUM(R56:R56)+SUM(R58:R60)+SUM(R62:R62)+SUM(R64:R66)+SUM(R68:R69)+SUM(R71:R71)+SUM(R73:R75)+SUM(R77:R77)+SUM(R79:R79)+SUM(R81:R81)+SUM(R83:R83)+SUM(R85:R85)+SUM(R87:R89)+SUM(R91:R91)+SUM(R93:R93)+SUM(R95:R95)+SUM(R97:R97)+SUM(R99:R99)+SUM(R101:R101)+SUM(R103:R104)+SUM(R106:R107)+SUM(R109:R109)+SUM(R111:R112)+SUM(R114:R114)+SUM(R116:R116)+SUM(R118:R118)+SUM(R120:R120)+SUM(R122:R123)+SUM(R125:R126)+SUM(R128:R128)+SUM(R130:R131)+SUM(R133:R133)+SUM(R135:R135)+SUM(R137:R137)+SUM(R139:R139)+SUM(R141:R142)+SUM(R144:R145)+SUM(R147:R147)+SUM(R149:R150)+SUM(R152:R152)+SUM(R154:R154)+SUM(R156:R156)+SUM(R158:R158)+SUM(R160:R161)+SUM(R163:R164)+SUM(R166:R166)+SUM(R168:R169)+SUM(R171:R171)+SUM(R173:R173)+SUM(R175:R175)+SUM(R177:R177)+SUM(R179:R180)+SUM(R182:R191)+SUM(R193:R193)+SUM(R195:R196)+SUM(R198:R198)+SUM(R200:R200)+SUM(R202:R202)+SUM(R204:R204)+SUM(R206:R207)+SUM(R209:R210)+SUM(R212:R212)+SUM(R214:R215)+SUM(R217:R217)+SUM(R219:R219)+SUM(R221:R221)+SUM(R223:R224)+SUM(R226:R227)+SUM(R229:R230)+SUM(R232:R232)+SUM(R234:R235)+SUM(R237:R237)+SUM(R239:R239)+SUM(R241:R241)+SUM(R243:R243)</f>
      </c>
    </row>
    <row r="247">
      <c r="A247" s="3" t="s">
        <v>70193</v>
      </c>
      <c r="B247" s="3"/>
      <c r="C247" s="3"/>
      <c r="D247" s="3" t="s">
        <v>70225</v>
      </c>
      <c r="E247" s="3"/>
    </row>
    <row r="248">
      <c r="A248" s="6" t="s">
        <v>70194</v>
      </c>
      <c r="B248" s="7" t="s">
        <v>70195</v>
      </c>
      <c r="C248" s="11" t="s">
        <v>70196</v>
      </c>
      <c r="D248" s="6" t="s">
        <v>70226</v>
      </c>
      <c r="E248" s="9" t="s">
        <v>70227</v>
      </c>
      <c r="T248" s="40" t="s">
        <v>70197</v>
      </c>
      <c r="U248" s="40" t="s">
        <v>70198</v>
      </c>
      <c r="V248" s="39" t="s">
        <v>70199</v>
      </c>
      <c r="W248" s="37" t="s">
        <v>70200</v>
      </c>
      <c r="X248" s="39" t="s">
        <v>70201</v>
      </c>
      <c r="Y248" s="39" t="s">
        <v>70202</v>
      </c>
      <c r="Z248" s="39" t="s">
        <v>70203</v>
      </c>
      <c r="AA248" s="39" t="s">
        <v>70204</v>
      </c>
      <c r="AB248" s="39" t="s">
        <v>70205</v>
      </c>
      <c r="AC248" s="39" t="s">
        <v>70206</v>
      </c>
      <c r="AD248" s="39" t="s">
        <v>70207</v>
      </c>
    </row>
    <row r="249">
      <c r="A249" s="143" t="s">
        <v>70208</v>
      </c>
      <c r="B249" s="99">
        <v>86</v>
      </c>
      <c r="C249" s="103">
        <v>0.90526315789473688</v>
      </c>
      <c r="D249" s="97" t="s">
        <v>70228</v>
      </c>
      <c r="E249" s="97"/>
      <c r="T249" s="101">
        <v>93525</v>
      </c>
      <c r="U249" s="101">
        <v>0</v>
      </c>
      <c r="V249" s="100">
        <v>17535</v>
      </c>
      <c r="W249" s="98" t="s">
        <v>70209</v>
      </c>
      <c r="X249" s="100">
        <v>68</v>
      </c>
      <c r="Y249" s="100">
        <v>91</v>
      </c>
      <c r="Z249" s="100">
        <v>0.90526315789473688</v>
      </c>
      <c r="AA249" s="100">
        <v>98280</v>
      </c>
      <c r="AB249" s="100">
        <v>93525</v>
      </c>
      <c r="AC249" s="100">
        <v>0</v>
      </c>
      <c r="AD249" s="100">
        <v>94035</v>
      </c>
    </row>
    <row r="250">
      <c r="A250" s="143" t="s">
        <v>70210</v>
      </c>
      <c r="B250" s="99">
        <v>2</v>
      </c>
      <c r="C250" s="103">
        <v>0.021052631578947368</v>
      </c>
      <c r="D250" s="98" t="s">
        <v>70229</v>
      </c>
      <c r="E250" s="101">
        <v>0</v>
      </c>
      <c r="T250" s="101">
        <v>2320</v>
      </c>
      <c r="U250" s="101">
        <v>0</v>
      </c>
      <c r="V250" s="100">
        <v>17535</v>
      </c>
      <c r="W250" s="98" t="s">
        <v>70211</v>
      </c>
      <c r="X250" s="100">
        <v>68</v>
      </c>
      <c r="Y250" s="100">
        <v>91</v>
      </c>
      <c r="Z250" s="100">
        <v>0.021052631578947368</v>
      </c>
      <c r="AA250" s="100">
        <v>2340</v>
      </c>
      <c r="AB250" s="100">
        <v>2320</v>
      </c>
      <c r="AC250" s="100">
        <v>0</v>
      </c>
      <c r="AD250" s="100">
        <v>2320</v>
      </c>
    </row>
    <row r="251">
      <c r="A251" s="143" t="s">
        <v>70212</v>
      </c>
      <c r="B251" s="99">
        <v>3</v>
      </c>
      <c r="C251" s="103">
        <v>0.031578947368421054</v>
      </c>
      <c r="D251" s="98" t="s">
        <v>70230</v>
      </c>
      <c r="E251" s="101">
        <v>700</v>
      </c>
      <c r="T251" s="101">
        <v>3450</v>
      </c>
      <c r="U251" s="101">
        <v>0</v>
      </c>
      <c r="V251" s="100">
        <v>17535</v>
      </c>
      <c r="W251" s="98" t="s">
        <v>70213</v>
      </c>
      <c r="X251" s="100">
        <v>68</v>
      </c>
      <c r="Y251" s="100">
        <v>91</v>
      </c>
      <c r="Z251" s="100">
        <v>0.031578947368421054</v>
      </c>
      <c r="AA251" s="100">
        <v>3470</v>
      </c>
      <c r="AB251" s="100">
        <v>3450</v>
      </c>
      <c r="AC251" s="100">
        <v>0</v>
      </c>
      <c r="AD251" s="100">
        <v>3450</v>
      </c>
    </row>
    <row r="252">
      <c r="A252" s="96" t="s">
        <v>70214</v>
      </c>
      <c r="B252" s="83">
        <f>SUM(B249:B251)</f>
      </c>
      <c r="C252" s="87">
        <v>0.95789473684210524</v>
      </c>
      <c r="D252" s="98" t="s">
        <v>70231</v>
      </c>
      <c r="E252" s="101">
        <v>0</v>
      </c>
      <c r="T252" s="85">
        <f>SUM(T249:T251)</f>
      </c>
      <c r="U252" s="85">
        <f>SUM(U249:U251)</f>
      </c>
    </row>
    <row r="253">
      <c r="A253" s="143" t="s">
        <v>70215</v>
      </c>
      <c r="B253" s="99">
        <v>1</v>
      </c>
      <c r="C253" s="103">
        <v>0.010526315789473684</v>
      </c>
      <c r="D253" s="98" t="s">
        <v>70232</v>
      </c>
      <c r="E253" s="101">
        <v>0</v>
      </c>
      <c r="T253" s="101">
        <v>1150</v>
      </c>
      <c r="U253" s="101">
        <v>0</v>
      </c>
      <c r="V253" s="100">
        <v>17535</v>
      </c>
      <c r="W253" s="98" t="s">
        <v>70216</v>
      </c>
      <c r="X253" s="100">
        <v>68</v>
      </c>
      <c r="Y253" s="100">
        <v>91</v>
      </c>
      <c r="Z253" s="100">
        <v>0.010526315789473684</v>
      </c>
      <c r="AA253" s="100">
        <v>1150</v>
      </c>
      <c r="AB253" s="100">
        <v>1150</v>
      </c>
      <c r="AC253" s="100">
        <v>0</v>
      </c>
    </row>
    <row r="254">
      <c r="A254" s="143" t="s">
        <v>70217</v>
      </c>
      <c r="B254" s="99">
        <v>3</v>
      </c>
      <c r="C254" s="103">
        <v>0.031578947368421054</v>
      </c>
      <c r="D254" s="98" t="s">
        <v>70233</v>
      </c>
      <c r="E254" s="101">
        <v>98595</v>
      </c>
      <c r="T254" s="101">
        <v>1150</v>
      </c>
      <c r="U254" s="101">
        <v>0</v>
      </c>
      <c r="V254" s="100">
        <v>17535</v>
      </c>
      <c r="W254" s="98" t="s">
        <v>70218</v>
      </c>
      <c r="X254" s="100">
        <v>68</v>
      </c>
      <c r="Y254" s="100">
        <v>91</v>
      </c>
      <c r="Z254" s="100">
        <v>0.031578947368421054</v>
      </c>
      <c r="AA254" s="100">
        <v>3450</v>
      </c>
      <c r="AB254" s="100">
        <v>1150</v>
      </c>
      <c r="AC254" s="100">
        <v>0</v>
      </c>
      <c r="AD254" s="100">
        <v>0</v>
      </c>
    </row>
    <row r="255">
      <c r="A255" s="96" t="s">
        <v>70219</v>
      </c>
      <c r="B255" s="83">
        <f>SUM(B253:B254)</f>
      </c>
      <c r="C255" s="87">
        <v>0.042105263157894736</v>
      </c>
      <c r="D255" s="96" t="s">
        <v>70234</v>
      </c>
      <c r="E255" s="85">
        <f>SUM(E250:E254)</f>
      </c>
      <c r="T255" s="85">
        <f>SUM(T253:T254)</f>
      </c>
      <c r="U255" s="85">
        <f>SUM(U253:U254)</f>
      </c>
    </row>
    <row r="256">
      <c r="A256" s="96" t="s">
        <v>70220</v>
      </c>
      <c r="B256" s="83">
        <f>SUM(B249:B251)+SUM(B253:B254)</f>
      </c>
      <c r="C256" s="87">
        <v>1</v>
      </c>
      <c r="D256" s="81" t="s">
        <v>70235</v>
      </c>
      <c r="E256" s="70">
        <f>SUM(E250:E254)</f>
      </c>
      <c r="T256" s="85">
        <f>SUM(T249:T251)+SUM(T253:T254)</f>
      </c>
      <c r="U256" s="85">
        <f>SUM(U249:U251)+SUM(U253:U254)</f>
      </c>
    </row>
    <row r="257">
      <c r="A257" s="128" t="s">
        <v>70221</v>
      </c>
      <c r="B257" s="99">
        <v>1</v>
      </c>
      <c r="C257" s="103">
        <v>0.010416666666666666</v>
      </c>
      <c r="T257" s="101">
        <v>0</v>
      </c>
      <c r="U257" s="101">
        <v>0</v>
      </c>
      <c r="V257" s="100">
        <v>17535</v>
      </c>
      <c r="W257" s="98" t="s">
        <v>70222</v>
      </c>
      <c r="X257" s="100">
        <v>68</v>
      </c>
      <c r="Y257" s="100">
        <v>91</v>
      </c>
      <c r="Z257" s="100">
        <v>0.010416666666666666</v>
      </c>
      <c r="AA257" s="100">
        <v>1150</v>
      </c>
      <c r="AB257" s="100">
        <v>0</v>
      </c>
      <c r="AC257" s="100">
        <v>0</v>
      </c>
      <c r="AD257" s="100">
        <v>0</v>
      </c>
    </row>
    <row r="258">
      <c r="A258" s="96" t="s">
        <v>70223</v>
      </c>
      <c r="B258" s="83">
        <f>SUM(B257:B257)</f>
      </c>
      <c r="C258" s="87">
        <v>1</v>
      </c>
      <c r="T258" s="85">
        <f>SUM(T257:T257)</f>
      </c>
      <c r="U258" s="85">
        <f>SUM(U257:U257)</f>
      </c>
    </row>
    <row r="259">
      <c r="A259" s="81" t="s">
        <v>70224</v>
      </c>
      <c r="B259" s="68">
        <f>SUM(B249:B251)+SUM(B253:B254)+SUM(B257:B257)</f>
      </c>
      <c r="C259" s="72">
        <v>1</v>
      </c>
      <c r="T259" s="70">
        <f>SUM(T249:T251)+SUM(T253:T254)+SUM(T257:T257)</f>
      </c>
      <c r="U259" s="70">
        <f>SUM(U249:U251)+SUM(U253:U254)+SUM(U257:U257)</f>
      </c>
    </row>
    <row r="261">
      <c r="A261" s="3" t="s">
        <v>70236</v>
      </c>
      <c r="B261" s="3"/>
      <c r="C261" s="3"/>
      <c r="D261" s="3"/>
      <c r="E261" s="3"/>
      <c r="F261" s="3"/>
      <c r="G261" s="3"/>
      <c r="H261" s="3"/>
      <c r="I261" s="3"/>
      <c r="J261" s="3"/>
      <c r="K261" s="3"/>
      <c r="L261" s="3"/>
      <c r="M261" s="3"/>
      <c r="N261" s="3"/>
      <c r="O261" s="3"/>
      <c r="P261" s="3"/>
      <c r="Q261" s="3"/>
    </row>
    <row r="262">
      <c r="A262" s="6" t="s">
        <v>70237</v>
      </c>
      <c r="B262" s="6" t="s">
        <v>70238</v>
      </c>
      <c r="C262" s="8" t="s">
        <v>70239</v>
      </c>
      <c r="D262" s="6" t="s">
        <v>70240</v>
      </c>
      <c r="E262" s="6" t="s">
        <v>70241</v>
      </c>
      <c r="F262" s="12" t="s">
        <v>70242</v>
      </c>
      <c r="G262" s="12" t="s">
        <v>70243</v>
      </c>
      <c r="H262" s="12" t="s">
        <v>70244</v>
      </c>
      <c r="I262" s="9" t="s">
        <v>70245</v>
      </c>
      <c r="J262" s="6" t="s">
        <v>70246</v>
      </c>
      <c r="K262" s="6" t="s">
        <v>70247</v>
      </c>
      <c r="L262" s="6" t="s">
        <v>70248</v>
      </c>
      <c r="M262" s="6" t="s">
        <v>70249</v>
      </c>
      <c r="N262" s="9" t="s">
        <v>70250</v>
      </c>
      <c r="O262" s="9" t="s">
        <v>70251</v>
      </c>
      <c r="P262" s="9" t="s">
        <v>70252</v>
      </c>
      <c r="Q262" s="9" t="s">
        <v>70253</v>
      </c>
    </row>
    <row r="263">
      <c r="A263" s="98" t="s">
        <v>70254</v>
      </c>
      <c r="B263" s="98" t="s">
        <v>70255</v>
      </c>
      <c r="C263" s="100">
        <v>850</v>
      </c>
      <c r="D263" s="98" t="s">
        <v>70256</v>
      </c>
      <c r="E263" s="98" t="s">
        <v>70257</v>
      </c>
      <c r="F263" s="104">
        <v>45755</v>
      </c>
      <c r="G263" s="104">
        <v>45755</v>
      </c>
      <c r="H263" s="104">
        <v>46119</v>
      </c>
      <c r="I263" s="101">
        <v>1150</v>
      </c>
      <c r="J263" s="98" t="s">
        <v>70258</v>
      </c>
      <c r="K263" s="98" t="s">
        <v>70259</v>
      </c>
      <c r="N263" s="101">
        <v>0</v>
      </c>
      <c r="O263" s="101">
        <v>1150</v>
      </c>
      <c r="P263" s="101">
        <v>-981.66999999999996</v>
      </c>
      <c r="Q263" s="101">
        <v>500</v>
      </c>
    </row>
    <row r="264">
      <c r="K264" s="98" t="s">
        <v>70260</v>
      </c>
      <c r="L264" s="98" t="s">
        <v>70261</v>
      </c>
      <c r="M264" s="98" t="s">
        <v>70262</v>
      </c>
      <c r="N264" s="101">
        <v>50</v>
      </c>
      <c r="O264" s="101">
        <v>0</v>
      </c>
    </row>
    <row r="265">
      <c r="J265" s="96" t="s">
        <v>70263</v>
      </c>
      <c r="N265" s="85">
        <f>SUM(N263:N264)</f>
      </c>
      <c r="O265" s="85">
        <f>SUM(O263:O264)</f>
      </c>
    </row>
    <row r="266">
      <c r="A266" s="98" t="s">
        <v>70264</v>
      </c>
      <c r="B266" s="98" t="s">
        <v>70265</v>
      </c>
      <c r="C266" s="100">
        <v>850</v>
      </c>
      <c r="D266" s="98" t="s">
        <v>70266</v>
      </c>
      <c r="E266" s="98" t="s">
        <v>70267</v>
      </c>
      <c r="F266" s="104">
        <v>45759</v>
      </c>
      <c r="G266" s="104">
        <v>45759</v>
      </c>
      <c r="H266" s="104">
        <v>46123</v>
      </c>
      <c r="I266" s="101">
        <v>1150</v>
      </c>
      <c r="J266" s="98" t="s">
        <v>70268</v>
      </c>
      <c r="K266" s="98" t="s">
        <v>70269</v>
      </c>
      <c r="N266" s="101">
        <v>0</v>
      </c>
      <c r="O266" s="101">
        <v>1150</v>
      </c>
      <c r="P266" s="101">
        <v>-1978.23</v>
      </c>
      <c r="Q266" s="101">
        <v>500</v>
      </c>
    </row>
    <row r="267">
      <c r="J267" s="96" t="s">
        <v>70270</v>
      </c>
      <c r="N267" s="85">
        <f>SUM(N266:N266)</f>
      </c>
      <c r="O267" s="85">
        <f>SUM(O266:O266)</f>
      </c>
    </row>
    <row r="268">
      <c r="B268" s="81" t="s">
        <v>70271</v>
      </c>
      <c r="C268" s="69">
        <f>SUM(C263:C264)+SUM(C266:C266)</f>
      </c>
      <c r="I268" s="70">
        <f>SUM(I263:I264)+SUM(I266:I266)</f>
      </c>
      <c r="N268" s="70">
        <f>SUM(N263:N264)+SUM(N266:N266)</f>
      </c>
      <c r="O268" s="70">
        <f>SUM(O263:O264)+SUM(O266:O266)</f>
      </c>
      <c r="P268" s="70">
        <f>SUM(P263:P264)+SUM(P266:P266)</f>
      </c>
      <c r="Q268" s="70">
        <f>SUM(Q263:Q264)+SUM(Q266:Q266)</f>
      </c>
    </row>
  </sheetData>
  <mergeCells count="8">
    <mergeCell ref="A2:R2"/>
    <mergeCell ref="A3:R3"/>
    <mergeCell ref="A4:R4"/>
    <mergeCell ref="A6:R6"/>
    <mergeCell ref="A247:C247"/>
    <mergeCell ref="D247:E247"/>
    <mergeCell ref="D249:E249"/>
    <mergeCell ref="A261:Q261"/>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26.xml><?xml version="1.0" encoding="utf-8"?>
<worksheet xmlns="http://schemas.openxmlformats.org/spreadsheetml/2006/main" xmlns:r="http://schemas.openxmlformats.org/officeDocument/2006/relationships">
  <dimension ref="A2:AD1245"/>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7.5742187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70272</v>
      </c>
      <c r="B2" s="1"/>
      <c r="C2" s="1"/>
      <c r="D2" s="1"/>
      <c r="E2" s="1"/>
      <c r="F2" s="1"/>
      <c r="G2" s="1"/>
      <c r="H2" s="1"/>
      <c r="I2" s="1"/>
      <c r="J2" s="1"/>
      <c r="K2" s="1"/>
      <c r="L2" s="1"/>
      <c r="M2" s="1"/>
      <c r="N2" s="1"/>
      <c r="O2" s="1"/>
      <c r="P2" s="1"/>
      <c r="Q2" s="1"/>
      <c r="R2" s="1"/>
    </row>
    <row r="3">
      <c r="A3" s="2" t="s">
        <v>70273</v>
      </c>
      <c r="B3" s="2"/>
      <c r="C3" s="2"/>
      <c r="D3" s="2"/>
      <c r="E3" s="2"/>
      <c r="F3" s="2"/>
      <c r="G3" s="2"/>
      <c r="H3" s="2"/>
      <c r="I3" s="2"/>
      <c r="J3" s="2"/>
      <c r="K3" s="2"/>
      <c r="L3" s="2"/>
      <c r="M3" s="2"/>
      <c r="N3" s="2"/>
      <c r="O3" s="2"/>
      <c r="P3" s="2"/>
      <c r="Q3" s="2"/>
      <c r="R3" s="2"/>
    </row>
    <row r="4">
      <c r="A4" s="2" t="s">
        <v>70274</v>
      </c>
      <c r="B4" s="2"/>
      <c r="C4" s="2"/>
      <c r="D4" s="2"/>
      <c r="E4" s="2"/>
      <c r="F4" s="2"/>
      <c r="G4" s="2"/>
      <c r="H4" s="2"/>
      <c r="I4" s="2"/>
      <c r="J4" s="2"/>
      <c r="K4" s="2"/>
      <c r="L4" s="2"/>
      <c r="M4" s="2"/>
      <c r="N4" s="2"/>
      <c r="O4" s="2"/>
      <c r="P4" s="2"/>
      <c r="Q4" s="2"/>
      <c r="R4" s="2"/>
    </row>
    <row r="6">
      <c r="A6" s="3" t="s">
        <v>70275</v>
      </c>
      <c r="B6" s="3"/>
      <c r="C6" s="3"/>
      <c r="D6" s="3"/>
      <c r="E6" s="3"/>
      <c r="F6" s="3"/>
      <c r="G6" s="3"/>
      <c r="H6" s="3"/>
      <c r="I6" s="3"/>
      <c r="J6" s="3"/>
      <c r="K6" s="3"/>
      <c r="L6" s="3"/>
      <c r="M6" s="3"/>
      <c r="N6" s="3"/>
      <c r="O6" s="3"/>
      <c r="P6" s="3"/>
      <c r="Q6" s="3"/>
      <c r="R6" s="3"/>
    </row>
    <row r="7">
      <c r="A7" s="6" t="s">
        <v>70276</v>
      </c>
      <c r="B7" s="6" t="s">
        <v>70277</v>
      </c>
      <c r="C7" s="8" t="s">
        <v>70278</v>
      </c>
      <c r="D7" s="6" t="s">
        <v>70279</v>
      </c>
      <c r="E7" s="6" t="s">
        <v>70280</v>
      </c>
      <c r="F7" s="12" t="s">
        <v>70281</v>
      </c>
      <c r="G7" s="12" t="s">
        <v>70282</v>
      </c>
      <c r="H7" s="12" t="s">
        <v>70283</v>
      </c>
      <c r="I7" s="12" t="s">
        <v>70284</v>
      </c>
      <c r="J7" s="9" t="s">
        <v>70285</v>
      </c>
      <c r="K7" s="6" t="s">
        <v>70286</v>
      </c>
      <c r="L7" s="6" t="s">
        <v>70287</v>
      </c>
      <c r="M7" s="6" t="s">
        <v>70288</v>
      </c>
      <c r="N7" s="6" t="s">
        <v>70289</v>
      </c>
      <c r="O7" s="9" t="s">
        <v>70290</v>
      </c>
      <c r="P7" s="9" t="s">
        <v>70291</v>
      </c>
      <c r="Q7" s="9" t="s">
        <v>70292</v>
      </c>
      <c r="R7" s="9" t="s">
        <v>70293</v>
      </c>
    </row>
    <row r="8">
      <c r="A8" s="98" t="s">
        <v>70294</v>
      </c>
      <c r="B8" s="98" t="s">
        <v>70295</v>
      </c>
      <c r="C8" s="100">
        <v>1100</v>
      </c>
      <c r="D8" s="98" t="s">
        <v>70296</v>
      </c>
      <c r="E8" s="98" t="s">
        <v>70297</v>
      </c>
      <c r="F8" s="104">
        <v>39312</v>
      </c>
      <c r="G8" s="104">
        <v>45536</v>
      </c>
      <c r="H8" s="104">
        <v>45900</v>
      </c>
      <c r="J8" s="101">
        <v>1480</v>
      </c>
      <c r="K8" s="98" t="s">
        <v>70298</v>
      </c>
      <c r="L8" s="98" t="s">
        <v>70299</v>
      </c>
      <c r="M8" s="98" t="s">
        <v>70300</v>
      </c>
      <c r="N8" s="98" t="s">
        <v>70301</v>
      </c>
      <c r="O8" s="101">
        <v>100</v>
      </c>
      <c r="P8" s="101">
        <v>100</v>
      </c>
      <c r="Q8" s="101">
        <v>0</v>
      </c>
      <c r="R8" s="101">
        <v>200</v>
      </c>
    </row>
    <row r="9">
      <c r="L9" s="98" t="s">
        <v>70302</v>
      </c>
      <c r="M9" s="98" t="s">
        <v>70303</v>
      </c>
      <c r="N9" s="98" t="s">
        <v>70304</v>
      </c>
      <c r="O9" s="101">
        <v>1210</v>
      </c>
      <c r="P9" s="101">
        <v>1210</v>
      </c>
    </row>
    <row r="10">
      <c r="K10" s="96" t="s">
        <v>70305</v>
      </c>
      <c r="O10" s="85">
        <f>SUM(O8:O9)</f>
      </c>
      <c r="P10" s="85">
        <f>SUM(P8:P9)</f>
      </c>
    </row>
    <row r="11">
      <c r="A11" s="98" t="s">
        <v>70306</v>
      </c>
      <c r="B11" s="98" t="s">
        <v>70307</v>
      </c>
      <c r="C11" s="100">
        <v>824</v>
      </c>
      <c r="D11" s="98" t="s">
        <v>70308</v>
      </c>
      <c r="E11" s="98" t="s">
        <v>70309</v>
      </c>
      <c r="F11" s="104">
        <v>41468</v>
      </c>
      <c r="G11" s="104">
        <v>45536</v>
      </c>
      <c r="H11" s="104">
        <v>45930</v>
      </c>
      <c r="J11" s="101">
        <v>1410</v>
      </c>
      <c r="K11" s="98" t="s">
        <v>70310</v>
      </c>
      <c r="L11" s="98" t="s">
        <v>70311</v>
      </c>
      <c r="M11" s="98" t="s">
        <v>70312</v>
      </c>
      <c r="N11" s="98" t="s">
        <v>70313</v>
      </c>
      <c r="O11" s="101">
        <v>100</v>
      </c>
      <c r="P11" s="101">
        <v>100</v>
      </c>
      <c r="Q11" s="101">
        <v>0</v>
      </c>
      <c r="R11" s="101">
        <v>500</v>
      </c>
    </row>
    <row r="12">
      <c r="L12" s="98" t="s">
        <v>70314</v>
      </c>
      <c r="M12" s="98" t="s">
        <v>70315</v>
      </c>
      <c r="N12" s="98" t="s">
        <v>70316</v>
      </c>
      <c r="O12" s="101">
        <v>1085</v>
      </c>
      <c r="P12" s="101">
        <v>1085</v>
      </c>
    </row>
    <row r="13">
      <c r="K13" s="96" t="s">
        <v>70317</v>
      </c>
      <c r="O13" s="85">
        <f>SUM(O11:O12)</f>
      </c>
      <c r="P13" s="85">
        <f>SUM(P11:P12)</f>
      </c>
    </row>
    <row r="14">
      <c r="A14" s="98" t="s">
        <v>70318</v>
      </c>
      <c r="B14" s="98" t="s">
        <v>70319</v>
      </c>
      <c r="C14" s="100">
        <v>1100</v>
      </c>
      <c r="D14" s="98" t="s">
        <v>70320</v>
      </c>
      <c r="E14" s="98" t="s">
        <v>70321</v>
      </c>
      <c r="F14" s="104">
        <v>41214</v>
      </c>
      <c r="G14" s="104">
        <v>45597</v>
      </c>
      <c r="H14" s="104">
        <v>45961</v>
      </c>
      <c r="J14" s="101">
        <v>1480</v>
      </c>
      <c r="K14" s="98" t="s">
        <v>70322</v>
      </c>
      <c r="L14" s="98" t="s">
        <v>70323</v>
      </c>
      <c r="M14" s="98" t="s">
        <v>70324</v>
      </c>
      <c r="N14" s="98" t="s">
        <v>70325</v>
      </c>
      <c r="O14" s="101">
        <v>1285</v>
      </c>
      <c r="P14" s="101">
        <v>1285</v>
      </c>
      <c r="Q14" s="101">
        <v>0</v>
      </c>
      <c r="R14" s="101">
        <v>500</v>
      </c>
    </row>
    <row r="15">
      <c r="K15" s="96" t="s">
        <v>70326</v>
      </c>
      <c r="O15" s="85">
        <f>SUM(O14:O14)</f>
      </c>
      <c r="P15" s="85">
        <f>SUM(P14:P14)</f>
      </c>
    </row>
    <row r="16">
      <c r="A16" s="98" t="s">
        <v>70327</v>
      </c>
      <c r="B16" s="98" t="s">
        <v>70328</v>
      </c>
      <c r="C16" s="100">
        <v>824</v>
      </c>
      <c r="D16" s="98" t="s">
        <v>70329</v>
      </c>
      <c r="E16" s="98" t="s">
        <v>70330</v>
      </c>
      <c r="F16" s="104">
        <v>45672</v>
      </c>
      <c r="G16" s="104">
        <v>45672</v>
      </c>
      <c r="H16" s="104">
        <v>46036</v>
      </c>
      <c r="J16" s="101">
        <v>1510</v>
      </c>
      <c r="K16" s="98" t="s">
        <v>70331</v>
      </c>
      <c r="L16" s="98" t="s">
        <v>70332</v>
      </c>
      <c r="M16" s="98" t="s">
        <v>70333</v>
      </c>
      <c r="N16" s="98" t="s">
        <v>70334</v>
      </c>
      <c r="O16" s="101">
        <v>100</v>
      </c>
      <c r="P16" s="101">
        <v>100</v>
      </c>
      <c r="Q16" s="101">
        <v>0</v>
      </c>
      <c r="R16" s="101">
        <v>2010</v>
      </c>
    </row>
    <row r="17">
      <c r="L17" s="98" t="s">
        <v>70335</v>
      </c>
      <c r="M17" s="98" t="s">
        <v>70336</v>
      </c>
      <c r="N17" s="98" t="s">
        <v>70337</v>
      </c>
      <c r="O17" s="101">
        <v>1410</v>
      </c>
      <c r="P17" s="101">
        <v>1410</v>
      </c>
    </row>
    <row r="18">
      <c r="K18" s="96" t="s">
        <v>70338</v>
      </c>
      <c r="O18" s="85">
        <f>SUM(O16:O17)</f>
      </c>
      <c r="P18" s="85">
        <f>SUM(P16:P17)</f>
      </c>
    </row>
    <row r="19">
      <c r="A19" s="98" t="s">
        <v>70339</v>
      </c>
      <c r="B19" s="98" t="s">
        <v>70340</v>
      </c>
      <c r="C19" s="100">
        <v>1100</v>
      </c>
      <c r="D19" s="98" t="s">
        <v>70341</v>
      </c>
      <c r="E19" s="98" t="s">
        <v>70342</v>
      </c>
      <c r="F19" s="104">
        <v>45191</v>
      </c>
      <c r="G19" s="104">
        <v>45566</v>
      </c>
      <c r="H19" s="104">
        <v>45930</v>
      </c>
      <c r="J19" s="101">
        <v>1580</v>
      </c>
      <c r="K19" s="98" t="s">
        <v>70343</v>
      </c>
      <c r="L19" s="98" t="s">
        <v>70344</v>
      </c>
      <c r="M19" s="98" t="s">
        <v>70345</v>
      </c>
      <c r="N19" s="98" t="s">
        <v>70346</v>
      </c>
      <c r="O19" s="101">
        <v>100</v>
      </c>
      <c r="P19" s="101">
        <v>100</v>
      </c>
      <c r="Q19" s="101">
        <v>0</v>
      </c>
      <c r="R19" s="101">
        <v>500</v>
      </c>
    </row>
    <row r="20">
      <c r="L20" s="98" t="s">
        <v>70347</v>
      </c>
      <c r="M20" s="98" t="s">
        <v>70348</v>
      </c>
      <c r="N20" s="98" t="s">
        <v>70349</v>
      </c>
      <c r="O20" s="101">
        <v>1540</v>
      </c>
      <c r="P20" s="101">
        <v>1540</v>
      </c>
    </row>
    <row r="21">
      <c r="K21" s="96" t="s">
        <v>70350</v>
      </c>
      <c r="O21" s="85">
        <f>SUM(O19:O20)</f>
      </c>
      <c r="P21" s="85">
        <f>SUM(P19:P20)</f>
      </c>
    </row>
    <row r="22">
      <c r="A22" s="98" t="s">
        <v>70351</v>
      </c>
      <c r="B22" s="98" t="s">
        <v>70352</v>
      </c>
      <c r="C22" s="100">
        <v>824</v>
      </c>
      <c r="D22" s="98" t="s">
        <v>70353</v>
      </c>
      <c r="E22" s="98" t="s">
        <v>70354</v>
      </c>
      <c r="F22" s="104">
        <v>45465</v>
      </c>
      <c r="G22" s="104">
        <v>45465</v>
      </c>
      <c r="H22" s="104">
        <v>45838</v>
      </c>
      <c r="J22" s="101">
        <v>1510</v>
      </c>
      <c r="K22" s="98" t="s">
        <v>70355</v>
      </c>
      <c r="L22" s="98" t="s">
        <v>70356</v>
      </c>
      <c r="M22" s="98" t="s">
        <v>70357</v>
      </c>
      <c r="N22" s="98" t="s">
        <v>70358</v>
      </c>
      <c r="O22" s="101">
        <v>100</v>
      </c>
      <c r="P22" s="101">
        <v>100</v>
      </c>
      <c r="Q22" s="101">
        <v>-3000.6900000000001</v>
      </c>
      <c r="R22" s="101">
        <v>2310</v>
      </c>
    </row>
    <row r="23">
      <c r="L23" s="98" t="s">
        <v>70359</v>
      </c>
      <c r="M23" s="98" t="s">
        <v>70360</v>
      </c>
      <c r="N23" s="98" t="s">
        <v>70361</v>
      </c>
      <c r="O23" s="101">
        <v>1410</v>
      </c>
      <c r="P23" s="101">
        <v>1410</v>
      </c>
    </row>
    <row r="24">
      <c r="K24" s="96" t="s">
        <v>70362</v>
      </c>
      <c r="O24" s="85">
        <f>SUM(O22:O23)</f>
      </c>
      <c r="P24" s="85">
        <f>SUM(P22:P23)</f>
      </c>
    </row>
    <row r="25">
      <c r="A25" s="98" t="s">
        <v>70363</v>
      </c>
      <c r="B25" s="98" t="s">
        <v>70364</v>
      </c>
      <c r="C25" s="100">
        <v>1100</v>
      </c>
      <c r="D25" s="98" t="s">
        <v>70365</v>
      </c>
      <c r="E25" s="98" t="s">
        <v>70366</v>
      </c>
      <c r="F25" s="104">
        <v>44324</v>
      </c>
      <c r="G25" s="104">
        <v>45444</v>
      </c>
      <c r="H25" s="104">
        <v>45808</v>
      </c>
      <c r="J25" s="101">
        <v>1530</v>
      </c>
      <c r="K25" s="98" t="s">
        <v>70367</v>
      </c>
      <c r="L25" s="98" t="s">
        <v>70368</v>
      </c>
      <c r="M25" s="98" t="s">
        <v>70369</v>
      </c>
      <c r="N25" s="98" t="s">
        <v>70370</v>
      </c>
      <c r="O25" s="101">
        <v>50</v>
      </c>
      <c r="P25" s="101">
        <v>50</v>
      </c>
      <c r="Q25" s="101">
        <v>0</v>
      </c>
      <c r="R25" s="101">
        <v>200</v>
      </c>
    </row>
    <row r="26">
      <c r="L26" s="98" t="s">
        <v>70371</v>
      </c>
      <c r="M26" s="98" t="s">
        <v>70372</v>
      </c>
      <c r="N26" s="98" t="s">
        <v>70373</v>
      </c>
      <c r="O26" s="101">
        <v>1260</v>
      </c>
      <c r="P26" s="101">
        <v>1260</v>
      </c>
    </row>
    <row r="27">
      <c r="K27" s="96" t="s">
        <v>70374</v>
      </c>
      <c r="O27" s="85">
        <f>SUM(O25:O26)</f>
      </c>
      <c r="P27" s="85">
        <f>SUM(P25:P26)</f>
      </c>
    </row>
    <row r="28">
      <c r="A28" s="98" t="s">
        <v>70375</v>
      </c>
      <c r="B28" s="98" t="s">
        <v>70376</v>
      </c>
      <c r="C28" s="100">
        <v>824</v>
      </c>
      <c r="D28" s="98" t="s">
        <v>70377</v>
      </c>
      <c r="E28" s="98" t="s">
        <v>70378</v>
      </c>
      <c r="F28" s="104">
        <v>42867</v>
      </c>
      <c r="G28" s="104">
        <v>45474</v>
      </c>
      <c r="H28" s="104">
        <v>45869</v>
      </c>
      <c r="J28" s="101">
        <v>1410</v>
      </c>
      <c r="K28" s="98" t="s">
        <v>70379</v>
      </c>
      <c r="L28" s="98" t="s">
        <v>70380</v>
      </c>
      <c r="M28" s="98" t="s">
        <v>70381</v>
      </c>
      <c r="N28" s="98" t="s">
        <v>70382</v>
      </c>
      <c r="O28" s="101">
        <v>100</v>
      </c>
      <c r="P28" s="101">
        <v>100</v>
      </c>
      <c r="Q28" s="101">
        <v>0</v>
      </c>
      <c r="R28" s="101">
        <v>500</v>
      </c>
    </row>
    <row r="29">
      <c r="L29" s="98" t="s">
        <v>70383</v>
      </c>
      <c r="M29" s="98" t="s">
        <v>70384</v>
      </c>
      <c r="N29" s="98" t="s">
        <v>70385</v>
      </c>
      <c r="O29" s="101">
        <v>1115</v>
      </c>
      <c r="P29" s="101">
        <v>1115</v>
      </c>
    </row>
    <row r="30">
      <c r="K30" s="96" t="s">
        <v>70386</v>
      </c>
      <c r="O30" s="85">
        <f>SUM(O28:O29)</f>
      </c>
      <c r="P30" s="85">
        <f>SUM(P28:P29)</f>
      </c>
    </row>
    <row r="31">
      <c r="A31" s="98" t="s">
        <v>70387</v>
      </c>
      <c r="B31" s="98" t="s">
        <v>70388</v>
      </c>
      <c r="C31" s="100">
        <v>1100</v>
      </c>
      <c r="D31" s="98" t="s">
        <v>70389</v>
      </c>
      <c r="E31" s="98" t="s">
        <v>70390</v>
      </c>
      <c r="F31" s="104">
        <v>44044</v>
      </c>
      <c r="G31" s="104">
        <v>45505</v>
      </c>
      <c r="H31" s="104">
        <v>45869</v>
      </c>
      <c r="J31" s="101">
        <v>1580</v>
      </c>
      <c r="K31" s="98" t="s">
        <v>70391</v>
      </c>
      <c r="L31" s="98" t="s">
        <v>70392</v>
      </c>
      <c r="M31" s="98" t="s">
        <v>70393</v>
      </c>
      <c r="N31" s="98" t="s">
        <v>70394</v>
      </c>
      <c r="O31" s="101">
        <v>100</v>
      </c>
      <c r="P31" s="101">
        <v>100</v>
      </c>
      <c r="Q31" s="101">
        <v>0</v>
      </c>
      <c r="R31" s="101">
        <v>1520</v>
      </c>
    </row>
    <row r="32">
      <c r="L32" s="98" t="s">
        <v>70395</v>
      </c>
      <c r="M32" s="98" t="s">
        <v>70396</v>
      </c>
      <c r="N32" s="98" t="s">
        <v>70397</v>
      </c>
      <c r="O32" s="101">
        <v>1280</v>
      </c>
      <c r="P32" s="101">
        <v>1280</v>
      </c>
    </row>
    <row r="33">
      <c r="K33" s="96" t="s">
        <v>70398</v>
      </c>
      <c r="O33" s="85">
        <f>SUM(O31:O32)</f>
      </c>
      <c r="P33" s="85">
        <f>SUM(P31:P32)</f>
      </c>
    </row>
    <row r="34">
      <c r="A34" s="98" t="s">
        <v>70399</v>
      </c>
      <c r="B34" s="98" t="s">
        <v>70400</v>
      </c>
      <c r="C34" s="100">
        <v>906</v>
      </c>
      <c r="D34" s="98" t="s">
        <v>70401</v>
      </c>
      <c r="E34" s="98" t="s">
        <v>70402</v>
      </c>
      <c r="F34" s="104">
        <v>44525</v>
      </c>
      <c r="G34" s="104">
        <v>45658</v>
      </c>
      <c r="H34" s="104">
        <v>46022</v>
      </c>
      <c r="J34" s="101">
        <v>1440</v>
      </c>
      <c r="K34" s="98" t="s">
        <v>70403</v>
      </c>
      <c r="L34" s="98" t="s">
        <v>70404</v>
      </c>
      <c r="M34" s="98" t="s">
        <v>70405</v>
      </c>
      <c r="N34" s="98" t="s">
        <v>70406</v>
      </c>
      <c r="O34" s="101">
        <v>100</v>
      </c>
      <c r="P34" s="101">
        <v>100</v>
      </c>
      <c r="Q34" s="101">
        <v>0</v>
      </c>
      <c r="R34" s="101">
        <v>500</v>
      </c>
    </row>
    <row r="35">
      <c r="L35" s="98" t="s">
        <v>70407</v>
      </c>
      <c r="M35" s="98" t="s">
        <v>70408</v>
      </c>
      <c r="N35" s="98" t="s">
        <v>70409</v>
      </c>
      <c r="O35" s="101">
        <v>1215</v>
      </c>
      <c r="P35" s="101">
        <v>1215</v>
      </c>
    </row>
    <row r="36">
      <c r="K36" s="96" t="s">
        <v>70410</v>
      </c>
      <c r="O36" s="85">
        <f>SUM(O34:O35)</f>
      </c>
      <c r="P36" s="85">
        <f>SUM(P34:P35)</f>
      </c>
    </row>
    <row r="37">
      <c r="A37" s="98" t="s">
        <v>70411</v>
      </c>
      <c r="B37" s="98" t="s">
        <v>70412</v>
      </c>
      <c r="C37" s="100">
        <v>1100</v>
      </c>
      <c r="D37" s="98" t="s">
        <v>70413</v>
      </c>
      <c r="E37" s="98" t="s">
        <v>70414</v>
      </c>
      <c r="F37" s="104">
        <v>45708</v>
      </c>
      <c r="G37" s="104">
        <v>45708</v>
      </c>
      <c r="H37" s="104">
        <v>46100</v>
      </c>
      <c r="J37" s="101">
        <v>1680</v>
      </c>
      <c r="K37" s="98" t="s">
        <v>70415</v>
      </c>
      <c r="L37" s="98" t="s">
        <v>70416</v>
      </c>
      <c r="M37" s="98" t="s">
        <v>70417</v>
      </c>
      <c r="N37" s="98" t="s">
        <v>70418</v>
      </c>
      <c r="O37" s="101">
        <v>100</v>
      </c>
      <c r="P37" s="101">
        <v>100</v>
      </c>
      <c r="Q37" s="101">
        <v>0</v>
      </c>
      <c r="R37" s="101">
        <v>500</v>
      </c>
    </row>
    <row r="38">
      <c r="L38" s="98" t="s">
        <v>70419</v>
      </c>
      <c r="M38" s="98" t="s">
        <v>70420</v>
      </c>
      <c r="N38" s="98" t="s">
        <v>70421</v>
      </c>
      <c r="O38" s="101">
        <v>1580</v>
      </c>
      <c r="P38" s="101">
        <v>1580</v>
      </c>
    </row>
    <row r="39">
      <c r="L39" s="98" t="s">
        <v>70422</v>
      </c>
      <c r="M39" s="98" t="s">
        <v>70423</v>
      </c>
      <c r="N39" s="98" t="s">
        <v>70424</v>
      </c>
      <c r="O39" s="101">
        <v>45</v>
      </c>
      <c r="P39" s="101">
        <v>45</v>
      </c>
    </row>
    <row r="40">
      <c r="K40" s="96" t="s">
        <v>70425</v>
      </c>
      <c r="O40" s="85">
        <f>SUM(O37:O39)</f>
      </c>
      <c r="P40" s="85">
        <f>SUM(P37:P39)</f>
      </c>
    </row>
    <row r="41">
      <c r="A41" s="98" t="s">
        <v>70426</v>
      </c>
      <c r="B41" s="98" t="s">
        <v>70427</v>
      </c>
      <c r="C41" s="100">
        <v>1000</v>
      </c>
      <c r="D41" s="98" t="s">
        <v>70428</v>
      </c>
      <c r="E41" s="98" t="s">
        <v>70429</v>
      </c>
      <c r="F41" s="104">
        <v>44642</v>
      </c>
      <c r="G41" s="104">
        <v>45444</v>
      </c>
      <c r="H41" s="104">
        <v>45838</v>
      </c>
      <c r="J41" s="101">
        <v>1550</v>
      </c>
      <c r="K41" s="98" t="s">
        <v>70430</v>
      </c>
      <c r="L41" s="98" t="s">
        <v>70431</v>
      </c>
      <c r="M41" s="98" t="s">
        <v>70432</v>
      </c>
      <c r="N41" s="98" t="s">
        <v>70433</v>
      </c>
      <c r="O41" s="101">
        <v>100</v>
      </c>
      <c r="P41" s="101">
        <v>100</v>
      </c>
      <c r="Q41" s="101">
        <v>0</v>
      </c>
      <c r="R41" s="101">
        <v>800</v>
      </c>
    </row>
    <row r="42">
      <c r="L42" s="98" t="s">
        <v>70434</v>
      </c>
      <c r="M42" s="98" t="s">
        <v>70435</v>
      </c>
      <c r="N42" s="98" t="s">
        <v>70436</v>
      </c>
      <c r="O42" s="101">
        <v>1240</v>
      </c>
      <c r="P42" s="101">
        <v>1240</v>
      </c>
    </row>
    <row r="43">
      <c r="L43" s="98" t="s">
        <v>70437</v>
      </c>
      <c r="M43" s="98" t="s">
        <v>70438</v>
      </c>
      <c r="N43" s="98" t="s">
        <v>70439</v>
      </c>
      <c r="O43" s="101">
        <v>45</v>
      </c>
      <c r="P43" s="101">
        <v>45</v>
      </c>
    </row>
    <row r="44">
      <c r="K44" s="96" t="s">
        <v>70440</v>
      </c>
      <c r="O44" s="85">
        <f>SUM(O41:O43)</f>
      </c>
      <c r="P44" s="85">
        <f>SUM(P41:P43)</f>
      </c>
    </row>
    <row r="45">
      <c r="A45" s="98" t="s">
        <v>70441</v>
      </c>
      <c r="B45" s="98" t="s">
        <v>70442</v>
      </c>
      <c r="C45" s="100">
        <v>1100</v>
      </c>
      <c r="D45" s="98" t="s">
        <v>70443</v>
      </c>
      <c r="E45" s="98" t="s">
        <v>70444</v>
      </c>
      <c r="F45" s="104">
        <v>44495</v>
      </c>
      <c r="G45" s="104">
        <v>45627</v>
      </c>
      <c r="H45" s="104">
        <v>45991</v>
      </c>
      <c r="J45" s="101">
        <v>1580</v>
      </c>
      <c r="K45" s="98" t="s">
        <v>70445</v>
      </c>
      <c r="L45" s="98" t="s">
        <v>70446</v>
      </c>
      <c r="M45" s="98" t="s">
        <v>70447</v>
      </c>
      <c r="N45" s="98" t="s">
        <v>70448</v>
      </c>
      <c r="O45" s="101">
        <v>100</v>
      </c>
      <c r="P45" s="101">
        <v>100</v>
      </c>
      <c r="Q45" s="101">
        <v>0</v>
      </c>
      <c r="R45" s="101">
        <v>1605</v>
      </c>
    </row>
    <row r="46">
      <c r="L46" s="98" t="s">
        <v>70449</v>
      </c>
      <c r="M46" s="98" t="s">
        <v>70450</v>
      </c>
      <c r="N46" s="98" t="s">
        <v>70451</v>
      </c>
      <c r="O46" s="101">
        <v>1305</v>
      </c>
      <c r="P46" s="101">
        <v>1305</v>
      </c>
    </row>
    <row r="47">
      <c r="K47" s="96" t="s">
        <v>70452</v>
      </c>
      <c r="O47" s="85">
        <f>SUM(O45:O46)</f>
      </c>
      <c r="P47" s="85">
        <f>SUM(P45:P46)</f>
      </c>
    </row>
    <row r="48">
      <c r="A48" s="98" t="s">
        <v>70453</v>
      </c>
      <c r="B48" s="98" t="s">
        <v>70454</v>
      </c>
      <c r="C48" s="100">
        <v>1000</v>
      </c>
      <c r="D48" s="98" t="s">
        <v>70455</v>
      </c>
      <c r="E48" s="98" t="s">
        <v>70456</v>
      </c>
      <c r="F48" s="104">
        <v>39683</v>
      </c>
      <c r="G48" s="104">
        <v>45597</v>
      </c>
      <c r="H48" s="104">
        <v>45991</v>
      </c>
      <c r="J48" s="101">
        <v>1450</v>
      </c>
      <c r="K48" s="98" t="s">
        <v>70457</v>
      </c>
      <c r="L48" s="98" t="s">
        <v>70458</v>
      </c>
      <c r="M48" s="98" t="s">
        <v>70459</v>
      </c>
      <c r="N48" s="98" t="s">
        <v>70460</v>
      </c>
      <c r="O48" s="101">
        <v>1245</v>
      </c>
      <c r="P48" s="101">
        <v>1245</v>
      </c>
      <c r="Q48" s="101">
        <v>0</v>
      </c>
      <c r="R48" s="101">
        <v>200</v>
      </c>
    </row>
    <row r="49">
      <c r="K49" s="96" t="s">
        <v>70461</v>
      </c>
      <c r="O49" s="85">
        <f>SUM(O48:O48)</f>
      </c>
      <c r="P49" s="85">
        <f>SUM(P48:P48)</f>
      </c>
    </row>
    <row r="50">
      <c r="A50" s="98" t="s">
        <v>70462</v>
      </c>
      <c r="B50" s="98" t="s">
        <v>70463</v>
      </c>
      <c r="C50" s="100">
        <v>1100</v>
      </c>
      <c r="D50" s="98" t="s">
        <v>70464</v>
      </c>
      <c r="E50" s="98" t="s">
        <v>70465</v>
      </c>
      <c r="J50" s="101">
        <v>1680</v>
      </c>
      <c r="K50" s="98" t="s">
        <v>70466</v>
      </c>
      <c r="L50" s="98" t="s">
        <v>70466</v>
      </c>
      <c r="O50" s="101">
        <v>0</v>
      </c>
      <c r="P50" s="101">
        <v>0</v>
      </c>
      <c r="R50" s="101">
        <v>0</v>
      </c>
    </row>
    <row r="51">
      <c r="K51" s="96" t="s">
        <v>70467</v>
      </c>
      <c r="O51" s="85">
        <f>SUM(O50:O50)</f>
      </c>
      <c r="P51" s="85">
        <f>SUM(P50:P50)</f>
      </c>
    </row>
    <row r="52">
      <c r="A52" s="98" t="s">
        <v>70468</v>
      </c>
      <c r="B52" s="98" t="s">
        <v>70469</v>
      </c>
      <c r="C52" s="100">
        <v>1000</v>
      </c>
      <c r="D52" s="98" t="s">
        <v>70470</v>
      </c>
      <c r="E52" s="98" t="s">
        <v>70471</v>
      </c>
      <c r="F52" s="104">
        <v>45209</v>
      </c>
      <c r="G52" s="104">
        <v>45597</v>
      </c>
      <c r="H52" s="104">
        <v>45991</v>
      </c>
      <c r="J52" s="101">
        <v>1550</v>
      </c>
      <c r="K52" s="98" t="s">
        <v>70472</v>
      </c>
      <c r="L52" s="98" t="s">
        <v>70473</v>
      </c>
      <c r="M52" s="98" t="s">
        <v>70474</v>
      </c>
      <c r="N52" s="98" t="s">
        <v>70475</v>
      </c>
      <c r="O52" s="101">
        <v>100</v>
      </c>
      <c r="P52" s="101">
        <v>100</v>
      </c>
      <c r="Q52" s="101">
        <v>-11031.440000000001</v>
      </c>
      <c r="R52" s="101">
        <v>500</v>
      </c>
    </row>
    <row r="53">
      <c r="L53" s="98" t="s">
        <v>70476</v>
      </c>
      <c r="M53" s="98" t="s">
        <v>70477</v>
      </c>
      <c r="N53" s="98" t="s">
        <v>70478</v>
      </c>
      <c r="O53" s="101">
        <v>1530</v>
      </c>
      <c r="P53" s="101">
        <v>1530</v>
      </c>
    </row>
    <row r="54">
      <c r="K54" s="96" t="s">
        <v>70479</v>
      </c>
      <c r="O54" s="85">
        <f>SUM(O52:O53)</f>
      </c>
      <c r="P54" s="85">
        <f>SUM(P52:P53)</f>
      </c>
    </row>
    <row r="55">
      <c r="A55" s="98" t="s">
        <v>70480</v>
      </c>
      <c r="B55" s="98" t="s">
        <v>70481</v>
      </c>
      <c r="C55" s="100">
        <v>1000</v>
      </c>
      <c r="D55" s="98" t="s">
        <v>70482</v>
      </c>
      <c r="E55" s="98" t="s">
        <v>70483</v>
      </c>
      <c r="F55" s="104">
        <v>44826</v>
      </c>
      <c r="G55" s="104">
        <v>45383</v>
      </c>
      <c r="H55" s="104">
        <v>45777</v>
      </c>
      <c r="J55" s="101">
        <v>1550</v>
      </c>
      <c r="K55" s="98" t="s">
        <v>70484</v>
      </c>
      <c r="L55" s="98" t="s">
        <v>70485</v>
      </c>
      <c r="M55" s="98" t="s">
        <v>70486</v>
      </c>
      <c r="N55" s="98" t="s">
        <v>70487</v>
      </c>
      <c r="O55" s="101">
        <v>100</v>
      </c>
      <c r="P55" s="101">
        <v>100</v>
      </c>
      <c r="Q55" s="101">
        <v>1601.6199999999999</v>
      </c>
      <c r="R55" s="101">
        <v>500</v>
      </c>
    </row>
    <row r="56">
      <c r="L56" s="98" t="s">
        <v>70488</v>
      </c>
      <c r="M56" s="98" t="s">
        <v>70489</v>
      </c>
      <c r="N56" s="98" t="s">
        <v>70490</v>
      </c>
      <c r="O56" s="101">
        <v>1335</v>
      </c>
      <c r="P56" s="101">
        <v>1335</v>
      </c>
    </row>
    <row r="57">
      <c r="L57" s="98" t="s">
        <v>70491</v>
      </c>
      <c r="M57" s="98" t="s">
        <v>70492</v>
      </c>
      <c r="N57" s="98" t="s">
        <v>70493</v>
      </c>
      <c r="O57" s="101">
        <v>75</v>
      </c>
      <c r="P57" s="101">
        <v>0</v>
      </c>
    </row>
    <row r="58">
      <c r="L58" s="98" t="s">
        <v>70494</v>
      </c>
      <c r="M58" s="98" t="s">
        <v>70495</v>
      </c>
      <c r="N58" s="98" t="s">
        <v>70496</v>
      </c>
      <c r="O58" s="101">
        <v>20</v>
      </c>
      <c r="P58" s="101">
        <v>20</v>
      </c>
    </row>
    <row r="59">
      <c r="K59" s="96" t="s">
        <v>70497</v>
      </c>
      <c r="O59" s="85">
        <f>SUM(O55:O58)</f>
      </c>
      <c r="P59" s="85">
        <f>SUM(P55:P58)</f>
      </c>
    </row>
    <row r="60">
      <c r="A60" s="98" t="s">
        <v>70498</v>
      </c>
      <c r="B60" s="98" t="s">
        <v>70499</v>
      </c>
      <c r="C60" s="100">
        <v>824</v>
      </c>
      <c r="D60" s="98" t="s">
        <v>70500</v>
      </c>
      <c r="E60" s="98" t="s">
        <v>70501</v>
      </c>
      <c r="F60" s="104">
        <v>44888</v>
      </c>
      <c r="G60" s="104">
        <v>45689</v>
      </c>
      <c r="H60" s="104">
        <v>46081</v>
      </c>
      <c r="J60" s="101">
        <v>1410</v>
      </c>
      <c r="K60" s="98" t="s">
        <v>70502</v>
      </c>
      <c r="L60" s="98" t="s">
        <v>70503</v>
      </c>
      <c r="M60" s="98" t="s">
        <v>70504</v>
      </c>
      <c r="N60" s="98" t="s">
        <v>70505</v>
      </c>
      <c r="O60" s="101">
        <v>100</v>
      </c>
      <c r="P60" s="101">
        <v>100</v>
      </c>
      <c r="Q60" s="101">
        <v>0</v>
      </c>
      <c r="R60" s="101">
        <v>500</v>
      </c>
    </row>
    <row r="61">
      <c r="L61" s="98" t="s">
        <v>70506</v>
      </c>
      <c r="M61" s="98" t="s">
        <v>70507</v>
      </c>
      <c r="N61" s="98" t="s">
        <v>70508</v>
      </c>
      <c r="O61" s="101">
        <v>1245</v>
      </c>
      <c r="P61" s="101">
        <v>1245</v>
      </c>
    </row>
    <row r="62">
      <c r="K62" s="96" t="s">
        <v>70509</v>
      </c>
      <c r="O62" s="85">
        <f>SUM(O60:O61)</f>
      </c>
      <c r="P62" s="85">
        <f>SUM(P60:P61)</f>
      </c>
    </row>
    <row r="63">
      <c r="A63" s="98" t="s">
        <v>70510</v>
      </c>
      <c r="B63" s="98" t="s">
        <v>70511</v>
      </c>
      <c r="C63" s="100">
        <v>824</v>
      </c>
      <c r="D63" s="98" t="s">
        <v>70512</v>
      </c>
      <c r="E63" s="98" t="s">
        <v>70513</v>
      </c>
      <c r="F63" s="104">
        <v>45661</v>
      </c>
      <c r="G63" s="104">
        <v>45661</v>
      </c>
      <c r="H63" s="104">
        <v>46056</v>
      </c>
      <c r="J63" s="101">
        <v>1510</v>
      </c>
      <c r="K63" s="98" t="s">
        <v>70514</v>
      </c>
      <c r="L63" s="98" t="s">
        <v>70515</v>
      </c>
      <c r="M63" s="98" t="s">
        <v>70516</v>
      </c>
      <c r="N63" s="98" t="s">
        <v>70517</v>
      </c>
      <c r="O63" s="101">
        <v>100</v>
      </c>
      <c r="P63" s="101">
        <v>100</v>
      </c>
      <c r="Q63" s="101">
        <v>1705</v>
      </c>
      <c r="R63" s="101">
        <v>500</v>
      </c>
    </row>
    <row r="64">
      <c r="L64" s="98" t="s">
        <v>70518</v>
      </c>
      <c r="M64" s="98" t="s">
        <v>70519</v>
      </c>
      <c r="N64" s="98" t="s">
        <v>70520</v>
      </c>
      <c r="O64" s="101">
        <v>1410</v>
      </c>
      <c r="P64" s="101">
        <v>1410</v>
      </c>
    </row>
    <row r="65">
      <c r="L65" s="98" t="s">
        <v>70521</v>
      </c>
      <c r="M65" s="98" t="s">
        <v>70522</v>
      </c>
      <c r="N65" s="98" t="s">
        <v>70523</v>
      </c>
      <c r="O65" s="101">
        <v>150</v>
      </c>
      <c r="P65" s="101">
        <v>0</v>
      </c>
    </row>
    <row r="66">
      <c r="L66" s="98" t="s">
        <v>70524</v>
      </c>
      <c r="M66" s="98" t="s">
        <v>70525</v>
      </c>
      <c r="N66" s="98" t="s">
        <v>70526</v>
      </c>
      <c r="O66" s="101">
        <v>45</v>
      </c>
      <c r="P66" s="101">
        <v>45</v>
      </c>
    </row>
    <row r="67">
      <c r="K67" s="96" t="s">
        <v>70527</v>
      </c>
      <c r="O67" s="85">
        <f>SUM(O63:O66)</f>
      </c>
      <c r="P67" s="85">
        <f>SUM(P63:P66)</f>
      </c>
    </row>
    <row r="68">
      <c r="A68" s="98" t="s">
        <v>70528</v>
      </c>
      <c r="B68" s="98" t="s">
        <v>70529</v>
      </c>
      <c r="C68" s="100">
        <v>824</v>
      </c>
      <c r="D68" s="98" t="s">
        <v>70530</v>
      </c>
      <c r="E68" s="98" t="s">
        <v>70531</v>
      </c>
      <c r="F68" s="104">
        <v>42993</v>
      </c>
      <c r="G68" s="104">
        <v>45413</v>
      </c>
      <c r="H68" s="104">
        <v>45808</v>
      </c>
      <c r="J68" s="101">
        <v>1310</v>
      </c>
      <c r="K68" s="98" t="s">
        <v>70532</v>
      </c>
      <c r="L68" s="98" t="s">
        <v>70533</v>
      </c>
      <c r="M68" s="98" t="s">
        <v>70534</v>
      </c>
      <c r="N68" s="98" t="s">
        <v>70535</v>
      </c>
      <c r="O68" s="101">
        <v>1140</v>
      </c>
      <c r="P68" s="101">
        <v>1140</v>
      </c>
      <c r="Q68" s="101">
        <v>0</v>
      </c>
      <c r="R68" s="101">
        <v>700</v>
      </c>
    </row>
    <row r="69">
      <c r="K69" s="96" t="s">
        <v>70536</v>
      </c>
      <c r="O69" s="85">
        <f>SUM(O68:O68)</f>
      </c>
      <c r="P69" s="85">
        <f>SUM(P68:P68)</f>
      </c>
    </row>
    <row r="70">
      <c r="A70" s="98" t="s">
        <v>70537</v>
      </c>
      <c r="B70" s="98" t="s">
        <v>70538</v>
      </c>
      <c r="C70" s="100">
        <v>824</v>
      </c>
      <c r="D70" s="98" t="s">
        <v>70539</v>
      </c>
      <c r="E70" s="98" t="s">
        <v>70540</v>
      </c>
      <c r="F70" s="104">
        <v>45363</v>
      </c>
      <c r="G70" s="104">
        <v>45748</v>
      </c>
      <c r="H70" s="104">
        <v>46142</v>
      </c>
      <c r="J70" s="101">
        <v>1410</v>
      </c>
      <c r="K70" s="98" t="s">
        <v>70541</v>
      </c>
      <c r="L70" s="98" t="s">
        <v>70542</v>
      </c>
      <c r="M70" s="98" t="s">
        <v>70543</v>
      </c>
      <c r="N70" s="98" t="s">
        <v>70544</v>
      </c>
      <c r="O70" s="101">
        <v>100</v>
      </c>
      <c r="P70" s="101">
        <v>100</v>
      </c>
      <c r="Q70" s="101">
        <v>0</v>
      </c>
      <c r="R70" s="101">
        <v>500</v>
      </c>
    </row>
    <row r="71">
      <c r="L71" s="98" t="s">
        <v>70545</v>
      </c>
      <c r="M71" s="98" t="s">
        <v>70546</v>
      </c>
      <c r="N71" s="98" t="s">
        <v>70547</v>
      </c>
      <c r="O71" s="101">
        <v>1390</v>
      </c>
      <c r="P71" s="101">
        <v>1390</v>
      </c>
    </row>
    <row r="72">
      <c r="L72" s="98" t="s">
        <v>70548</v>
      </c>
      <c r="M72" s="98" t="s">
        <v>70549</v>
      </c>
      <c r="N72" s="98" t="s">
        <v>70550</v>
      </c>
      <c r="O72" s="101">
        <v>45</v>
      </c>
      <c r="P72" s="101">
        <v>45</v>
      </c>
    </row>
    <row r="73">
      <c r="K73" s="96" t="s">
        <v>70551</v>
      </c>
      <c r="O73" s="85">
        <f>SUM(O70:O72)</f>
      </c>
      <c r="P73" s="85">
        <f>SUM(P70:P72)</f>
      </c>
    </row>
    <row r="74">
      <c r="A74" s="98" t="s">
        <v>70552</v>
      </c>
      <c r="B74" s="98" t="s">
        <v>70553</v>
      </c>
      <c r="C74" s="100">
        <v>906</v>
      </c>
      <c r="D74" s="98" t="s">
        <v>70554</v>
      </c>
      <c r="E74" s="98" t="s">
        <v>70555</v>
      </c>
      <c r="F74" s="104">
        <v>45367</v>
      </c>
      <c r="G74" s="104">
        <v>45748</v>
      </c>
      <c r="H74" s="104">
        <v>46112</v>
      </c>
      <c r="J74" s="101">
        <v>1455</v>
      </c>
      <c r="K74" s="98" t="s">
        <v>70556</v>
      </c>
      <c r="L74" s="98" t="s">
        <v>70557</v>
      </c>
      <c r="M74" s="98" t="s">
        <v>70558</v>
      </c>
      <c r="N74" s="98" t="s">
        <v>70559</v>
      </c>
      <c r="O74" s="101">
        <v>100</v>
      </c>
      <c r="P74" s="101">
        <v>115</v>
      </c>
      <c r="Q74" s="101">
        <v>0</v>
      </c>
      <c r="R74" s="101">
        <v>200</v>
      </c>
    </row>
    <row r="75">
      <c r="L75" s="98" t="s">
        <v>70560</v>
      </c>
      <c r="M75" s="98" t="s">
        <v>70561</v>
      </c>
      <c r="N75" s="98" t="s">
        <v>70562</v>
      </c>
      <c r="O75" s="101">
        <v>15</v>
      </c>
      <c r="P75" s="101">
        <v>0</v>
      </c>
    </row>
    <row r="76">
      <c r="L76" s="98" t="s">
        <v>70563</v>
      </c>
      <c r="M76" s="98" t="s">
        <v>70564</v>
      </c>
      <c r="N76" s="98" t="s">
        <v>70565</v>
      </c>
      <c r="O76" s="101">
        <v>1420</v>
      </c>
      <c r="P76" s="101">
        <v>1420</v>
      </c>
    </row>
    <row r="77">
      <c r="K77" s="96" t="s">
        <v>70566</v>
      </c>
      <c r="O77" s="85">
        <f>SUM(O74:O76)</f>
      </c>
      <c r="P77" s="85">
        <f>SUM(P74:P76)</f>
      </c>
    </row>
    <row r="78">
      <c r="A78" s="98" t="s">
        <v>70567</v>
      </c>
      <c r="B78" s="98" t="s">
        <v>70568</v>
      </c>
      <c r="C78" s="100">
        <v>1000</v>
      </c>
      <c r="D78" s="98" t="s">
        <v>70569</v>
      </c>
      <c r="E78" s="98" t="s">
        <v>70570</v>
      </c>
      <c r="F78" s="104">
        <v>45429</v>
      </c>
      <c r="G78" s="104">
        <v>45429</v>
      </c>
      <c r="H78" s="104">
        <v>45808</v>
      </c>
      <c r="J78" s="101">
        <v>1650</v>
      </c>
      <c r="K78" s="98" t="s">
        <v>70571</v>
      </c>
      <c r="L78" s="98" t="s">
        <v>70572</v>
      </c>
      <c r="M78" s="98" t="s">
        <v>70573</v>
      </c>
      <c r="N78" s="98" t="s">
        <v>70574</v>
      </c>
      <c r="O78" s="101">
        <v>100</v>
      </c>
      <c r="P78" s="101">
        <v>100</v>
      </c>
      <c r="Q78" s="101">
        <v>0</v>
      </c>
      <c r="R78" s="101">
        <v>2150</v>
      </c>
    </row>
    <row r="79">
      <c r="L79" s="98" t="s">
        <v>70575</v>
      </c>
      <c r="M79" s="98" t="s">
        <v>70576</v>
      </c>
      <c r="N79" s="98" t="s">
        <v>70577</v>
      </c>
      <c r="O79" s="101">
        <v>1550</v>
      </c>
      <c r="P79" s="101">
        <v>1550</v>
      </c>
    </row>
    <row r="80">
      <c r="K80" s="96" t="s">
        <v>70578</v>
      </c>
      <c r="O80" s="85">
        <f>SUM(O78:O79)</f>
      </c>
      <c r="P80" s="85">
        <f>SUM(P78:P79)</f>
      </c>
    </row>
    <row r="81">
      <c r="A81" s="98" t="s">
        <v>70579</v>
      </c>
      <c r="B81" s="98" t="s">
        <v>70580</v>
      </c>
      <c r="C81" s="100">
        <v>1000</v>
      </c>
      <c r="D81" s="98" t="s">
        <v>70581</v>
      </c>
      <c r="E81" s="98" t="s">
        <v>70582</v>
      </c>
      <c r="F81" s="104">
        <v>45562</v>
      </c>
      <c r="G81" s="104">
        <v>45562</v>
      </c>
      <c r="H81" s="104">
        <v>45930</v>
      </c>
      <c r="J81" s="101">
        <v>1700</v>
      </c>
      <c r="K81" s="98" t="s">
        <v>70583</v>
      </c>
      <c r="L81" s="98" t="s">
        <v>70584</v>
      </c>
      <c r="M81" s="98" t="s">
        <v>70585</v>
      </c>
      <c r="N81" s="98" t="s">
        <v>70586</v>
      </c>
      <c r="O81" s="101">
        <v>100</v>
      </c>
      <c r="P81" s="101">
        <v>150</v>
      </c>
      <c r="Q81" s="101">
        <v>0</v>
      </c>
      <c r="R81" s="101">
        <v>500</v>
      </c>
    </row>
    <row r="82">
      <c r="L82" s="98" t="s">
        <v>70587</v>
      </c>
      <c r="M82" s="98" t="s">
        <v>70588</v>
      </c>
      <c r="N82" s="98" t="s">
        <v>70589</v>
      </c>
      <c r="O82" s="101">
        <v>50</v>
      </c>
      <c r="P82" s="101">
        <v>0</v>
      </c>
    </row>
    <row r="83">
      <c r="L83" s="98" t="s">
        <v>70590</v>
      </c>
      <c r="M83" s="98" t="s">
        <v>70591</v>
      </c>
      <c r="N83" s="98" t="s">
        <v>70592</v>
      </c>
      <c r="O83" s="101">
        <v>1550</v>
      </c>
      <c r="P83" s="101">
        <v>1550</v>
      </c>
    </row>
    <row r="84">
      <c r="L84" s="98" t="s">
        <v>70593</v>
      </c>
      <c r="M84" s="98" t="s">
        <v>70594</v>
      </c>
      <c r="N84" s="98" t="s">
        <v>70595</v>
      </c>
      <c r="O84" s="101">
        <v>45</v>
      </c>
      <c r="P84" s="101">
        <v>45</v>
      </c>
    </row>
    <row r="85">
      <c r="K85" s="96" t="s">
        <v>70596</v>
      </c>
      <c r="O85" s="85">
        <f>SUM(O81:O84)</f>
      </c>
      <c r="P85" s="85">
        <f>SUM(P81:P84)</f>
      </c>
    </row>
    <row r="86">
      <c r="A86" s="98" t="s">
        <v>70597</v>
      </c>
      <c r="B86" s="98" t="s">
        <v>70598</v>
      </c>
      <c r="C86" s="100">
        <v>1000</v>
      </c>
      <c r="D86" s="98" t="s">
        <v>70599</v>
      </c>
      <c r="E86" s="98" t="s">
        <v>70600</v>
      </c>
      <c r="F86" s="104">
        <v>45687</v>
      </c>
      <c r="G86" s="104">
        <v>45687</v>
      </c>
      <c r="H86" s="104">
        <v>46081</v>
      </c>
      <c r="J86" s="101">
        <v>1650</v>
      </c>
      <c r="K86" s="98" t="s">
        <v>70601</v>
      </c>
      <c r="L86" s="98" t="s">
        <v>70602</v>
      </c>
      <c r="M86" s="98" t="s">
        <v>70603</v>
      </c>
      <c r="N86" s="98" t="s">
        <v>70604</v>
      </c>
      <c r="O86" s="101">
        <v>100</v>
      </c>
      <c r="P86" s="101">
        <v>100</v>
      </c>
      <c r="Q86" s="101">
        <v>1868.48</v>
      </c>
      <c r="R86" s="101">
        <v>1850</v>
      </c>
    </row>
    <row r="87">
      <c r="L87" s="98" t="s">
        <v>70605</v>
      </c>
      <c r="M87" s="98" t="s">
        <v>70606</v>
      </c>
      <c r="N87" s="98" t="s">
        <v>70607</v>
      </c>
      <c r="O87" s="101">
        <v>1550</v>
      </c>
      <c r="P87" s="101">
        <v>1550</v>
      </c>
    </row>
    <row r="88">
      <c r="L88" s="98" t="s">
        <v>70608</v>
      </c>
      <c r="M88" s="98" t="s">
        <v>70609</v>
      </c>
      <c r="N88" s="98" t="s">
        <v>70610</v>
      </c>
      <c r="O88" s="101">
        <v>150</v>
      </c>
      <c r="P88" s="101">
        <v>0</v>
      </c>
    </row>
    <row r="89">
      <c r="K89" s="96" t="s">
        <v>70611</v>
      </c>
      <c r="O89" s="85">
        <f>SUM(O86:O88)</f>
      </c>
      <c r="P89" s="85">
        <f>SUM(P86:P88)</f>
      </c>
    </row>
    <row r="90">
      <c r="A90" s="98" t="s">
        <v>70612</v>
      </c>
      <c r="B90" s="98" t="s">
        <v>70613</v>
      </c>
      <c r="C90" s="100">
        <v>1000</v>
      </c>
      <c r="D90" s="98" t="s">
        <v>70614</v>
      </c>
      <c r="E90" s="98" t="s">
        <v>70615</v>
      </c>
      <c r="F90" s="104">
        <v>45387</v>
      </c>
      <c r="G90" s="104">
        <v>45387</v>
      </c>
      <c r="H90" s="104">
        <v>45777</v>
      </c>
      <c r="I90" s="104">
        <v>45777</v>
      </c>
      <c r="J90" s="101">
        <v>1700</v>
      </c>
      <c r="K90" s="98" t="s">
        <v>70616</v>
      </c>
      <c r="L90" s="98" t="s">
        <v>70617</v>
      </c>
      <c r="M90" s="98" t="s">
        <v>70618</v>
      </c>
      <c r="N90" s="98" t="s">
        <v>70619</v>
      </c>
      <c r="O90" s="101">
        <v>100</v>
      </c>
      <c r="P90" s="101">
        <v>115</v>
      </c>
      <c r="Q90" s="101">
        <v>0</v>
      </c>
      <c r="R90" s="101">
        <v>400</v>
      </c>
    </row>
    <row r="91">
      <c r="L91" s="98" t="s">
        <v>70620</v>
      </c>
      <c r="M91" s="98" t="s">
        <v>70621</v>
      </c>
      <c r="N91" s="98" t="s">
        <v>70622</v>
      </c>
      <c r="O91" s="101">
        <v>15</v>
      </c>
      <c r="P91" s="101">
        <v>0</v>
      </c>
    </row>
    <row r="92">
      <c r="L92" s="98" t="s">
        <v>70623</v>
      </c>
      <c r="M92" s="98" t="s">
        <v>70624</v>
      </c>
      <c r="N92" s="98" t="s">
        <v>70625</v>
      </c>
      <c r="O92" s="101">
        <v>1450</v>
      </c>
      <c r="P92" s="101">
        <v>1450</v>
      </c>
    </row>
    <row r="93">
      <c r="K93" s="96" t="s">
        <v>70626</v>
      </c>
      <c r="O93" s="85">
        <f>SUM(O90:O92)</f>
      </c>
      <c r="P93" s="85">
        <f>SUM(P90:P92)</f>
      </c>
    </row>
    <row r="94">
      <c r="A94" s="98" t="s">
        <v>70627</v>
      </c>
      <c r="B94" s="98" t="s">
        <v>70628</v>
      </c>
      <c r="C94" s="100">
        <v>760</v>
      </c>
      <c r="D94" s="98" t="s">
        <v>70629</v>
      </c>
      <c r="E94" s="98" t="s">
        <v>70630</v>
      </c>
      <c r="F94" s="104">
        <v>45177</v>
      </c>
      <c r="G94" s="104">
        <v>45566</v>
      </c>
      <c r="H94" s="104">
        <v>45808</v>
      </c>
      <c r="J94" s="101">
        <v>1335</v>
      </c>
      <c r="K94" s="98" t="s">
        <v>70631</v>
      </c>
      <c r="L94" s="98" t="s">
        <v>70632</v>
      </c>
      <c r="M94" s="98" t="s">
        <v>70633</v>
      </c>
      <c r="N94" s="98" t="s">
        <v>70634</v>
      </c>
      <c r="O94" s="101">
        <v>100</v>
      </c>
      <c r="P94" s="101">
        <v>100</v>
      </c>
      <c r="Q94" s="101">
        <v>0</v>
      </c>
      <c r="R94" s="101">
        <v>200</v>
      </c>
    </row>
    <row r="95">
      <c r="L95" s="98" t="s">
        <v>70635</v>
      </c>
      <c r="M95" s="98" t="s">
        <v>70636</v>
      </c>
      <c r="N95" s="98" t="s">
        <v>70637</v>
      </c>
      <c r="O95" s="101">
        <v>1320</v>
      </c>
      <c r="P95" s="101">
        <v>1320</v>
      </c>
    </row>
    <row r="96">
      <c r="K96" s="96" t="s">
        <v>70638</v>
      </c>
      <c r="O96" s="85">
        <f>SUM(O94:O95)</f>
      </c>
      <c r="P96" s="85">
        <f>SUM(P94:P95)</f>
      </c>
    </row>
    <row r="97">
      <c r="A97" s="98" t="s">
        <v>70639</v>
      </c>
      <c r="B97" s="98" t="s">
        <v>70640</v>
      </c>
      <c r="C97" s="100">
        <v>824</v>
      </c>
      <c r="D97" s="98" t="s">
        <v>70641</v>
      </c>
      <c r="E97" s="98" t="s">
        <v>70642</v>
      </c>
      <c r="F97" s="104">
        <v>44434</v>
      </c>
      <c r="G97" s="104">
        <v>45536</v>
      </c>
      <c r="H97" s="104">
        <v>45900</v>
      </c>
      <c r="J97" s="101">
        <v>1410</v>
      </c>
      <c r="K97" s="98" t="s">
        <v>70643</v>
      </c>
      <c r="L97" s="98" t="s">
        <v>70644</v>
      </c>
      <c r="M97" s="98" t="s">
        <v>70645</v>
      </c>
      <c r="N97" s="98" t="s">
        <v>70646</v>
      </c>
      <c r="O97" s="101">
        <v>100</v>
      </c>
      <c r="P97" s="101">
        <v>100</v>
      </c>
      <c r="Q97" s="101">
        <v>0</v>
      </c>
      <c r="R97" s="101">
        <v>200</v>
      </c>
    </row>
    <row r="98">
      <c r="L98" s="98" t="s">
        <v>70647</v>
      </c>
      <c r="M98" s="98" t="s">
        <v>70648</v>
      </c>
      <c r="N98" s="98" t="s">
        <v>70649</v>
      </c>
      <c r="O98" s="101">
        <v>1160</v>
      </c>
      <c r="P98" s="101">
        <v>1160</v>
      </c>
    </row>
    <row r="99">
      <c r="K99" s="96" t="s">
        <v>70650</v>
      </c>
      <c r="O99" s="85">
        <f>SUM(O97:O98)</f>
      </c>
      <c r="P99" s="85">
        <f>SUM(P97:P98)</f>
      </c>
    </row>
    <row r="100">
      <c r="A100" s="98" t="s">
        <v>70651</v>
      </c>
      <c r="B100" s="98" t="s">
        <v>70652</v>
      </c>
      <c r="C100" s="100">
        <v>760</v>
      </c>
      <c r="D100" s="98" t="s">
        <v>70653</v>
      </c>
      <c r="E100" s="98" t="s">
        <v>70654</v>
      </c>
      <c r="F100" s="104">
        <v>45756</v>
      </c>
      <c r="G100" s="104">
        <v>45756</v>
      </c>
      <c r="H100" s="104">
        <v>46150</v>
      </c>
      <c r="J100" s="101">
        <v>1385</v>
      </c>
      <c r="K100" s="98" t="s">
        <v>70655</v>
      </c>
      <c r="L100" s="98" t="s">
        <v>70656</v>
      </c>
      <c r="M100" s="98" t="s">
        <v>70657</v>
      </c>
      <c r="N100" s="98" t="s">
        <v>70658</v>
      </c>
      <c r="O100" s="101">
        <v>73.329999999999998</v>
      </c>
      <c r="P100" s="101">
        <v>100</v>
      </c>
      <c r="Q100" s="101">
        <v>0</v>
      </c>
      <c r="R100" s="101">
        <v>1885</v>
      </c>
    </row>
    <row r="101">
      <c r="L101" s="98" t="s">
        <v>70659</v>
      </c>
      <c r="M101" s="98" t="s">
        <v>70660</v>
      </c>
      <c r="N101" s="98" t="s">
        <v>70661</v>
      </c>
      <c r="O101" s="101">
        <v>942.33000000000004</v>
      </c>
      <c r="P101" s="101">
        <v>1285</v>
      </c>
    </row>
    <row r="102">
      <c r="L102" s="98" t="s">
        <v>70662</v>
      </c>
      <c r="M102" s="98" t="s">
        <v>70663</v>
      </c>
      <c r="N102" s="98" t="s">
        <v>70664</v>
      </c>
      <c r="O102" s="101">
        <v>100</v>
      </c>
      <c r="P102" s="101">
        <v>0</v>
      </c>
    </row>
    <row r="103">
      <c r="K103" s="96" t="s">
        <v>70665</v>
      </c>
      <c r="O103" s="85">
        <f>SUM(O100:O102)</f>
      </c>
      <c r="P103" s="85">
        <f>SUM(P100:P102)</f>
      </c>
    </row>
    <row r="104">
      <c r="A104" s="98" t="s">
        <v>70666</v>
      </c>
      <c r="B104" s="98" t="s">
        <v>70667</v>
      </c>
      <c r="C104" s="100">
        <v>824</v>
      </c>
      <c r="D104" s="98" t="s">
        <v>70668</v>
      </c>
      <c r="E104" s="98" t="s">
        <v>70669</v>
      </c>
      <c r="F104" s="104">
        <v>41888</v>
      </c>
      <c r="G104" s="104">
        <v>45566</v>
      </c>
      <c r="H104" s="104">
        <v>45930</v>
      </c>
      <c r="J104" s="101">
        <v>1310</v>
      </c>
      <c r="K104" s="98" t="s">
        <v>70670</v>
      </c>
      <c r="L104" s="98" t="s">
        <v>70671</v>
      </c>
      <c r="M104" s="98" t="s">
        <v>70672</v>
      </c>
      <c r="N104" s="98" t="s">
        <v>70673</v>
      </c>
      <c r="O104" s="101">
        <v>1135</v>
      </c>
      <c r="P104" s="101">
        <v>1135</v>
      </c>
      <c r="Q104" s="101">
        <v>0</v>
      </c>
      <c r="R104" s="101">
        <v>500</v>
      </c>
    </row>
    <row r="105">
      <c r="K105" s="96" t="s">
        <v>70674</v>
      </c>
      <c r="O105" s="85">
        <f>SUM(O104:O104)</f>
      </c>
      <c r="P105" s="85">
        <f>SUM(P104:P104)</f>
      </c>
    </row>
    <row r="106">
      <c r="A106" s="98" t="s">
        <v>70675</v>
      </c>
      <c r="B106" s="98" t="s">
        <v>70676</v>
      </c>
      <c r="C106" s="100">
        <v>760</v>
      </c>
      <c r="D106" s="98" t="s">
        <v>70677</v>
      </c>
      <c r="E106" s="98" t="s">
        <v>70678</v>
      </c>
      <c r="F106" s="104">
        <v>44827</v>
      </c>
      <c r="G106" s="104">
        <v>45597</v>
      </c>
      <c r="H106" s="104">
        <v>45777</v>
      </c>
      <c r="J106" s="101">
        <v>1335</v>
      </c>
      <c r="K106" s="98" t="s">
        <v>70679</v>
      </c>
      <c r="L106" s="98" t="s">
        <v>70680</v>
      </c>
      <c r="M106" s="98" t="s">
        <v>70681</v>
      </c>
      <c r="N106" s="98" t="s">
        <v>70682</v>
      </c>
      <c r="O106" s="101">
        <v>100</v>
      </c>
      <c r="P106" s="101">
        <v>100</v>
      </c>
      <c r="Q106" s="101">
        <v>1409.8499999999999</v>
      </c>
      <c r="R106" s="101">
        <v>200</v>
      </c>
    </row>
    <row r="107">
      <c r="L107" s="98" t="s">
        <v>70683</v>
      </c>
      <c r="M107" s="98" t="s">
        <v>70684</v>
      </c>
      <c r="N107" s="98" t="s">
        <v>70685</v>
      </c>
      <c r="O107" s="101">
        <v>1195</v>
      </c>
      <c r="P107" s="101">
        <v>1195</v>
      </c>
    </row>
    <row r="108">
      <c r="L108" s="98" t="s">
        <v>70686</v>
      </c>
      <c r="M108" s="98" t="s">
        <v>70687</v>
      </c>
      <c r="N108" s="98" t="s">
        <v>70688</v>
      </c>
      <c r="O108" s="101">
        <v>75</v>
      </c>
      <c r="P108" s="101">
        <v>0</v>
      </c>
    </row>
    <row r="109">
      <c r="K109" s="96" t="s">
        <v>70689</v>
      </c>
      <c r="O109" s="85">
        <f>SUM(O106:O108)</f>
      </c>
      <c r="P109" s="85">
        <f>SUM(P106:P108)</f>
      </c>
    </row>
    <row r="110">
      <c r="A110" s="98" t="s">
        <v>70690</v>
      </c>
      <c r="B110" s="98" t="s">
        <v>70691</v>
      </c>
      <c r="C110" s="100">
        <v>824</v>
      </c>
      <c r="D110" s="98" t="s">
        <v>70692</v>
      </c>
      <c r="E110" s="98" t="s">
        <v>70693</v>
      </c>
      <c r="F110" s="104">
        <v>44981</v>
      </c>
      <c r="G110" s="104">
        <v>45748</v>
      </c>
      <c r="H110" s="104">
        <v>46142</v>
      </c>
      <c r="J110" s="101">
        <v>1410</v>
      </c>
      <c r="K110" s="98" t="s">
        <v>70694</v>
      </c>
      <c r="L110" s="98" t="s">
        <v>70695</v>
      </c>
      <c r="M110" s="98" t="s">
        <v>70696</v>
      </c>
      <c r="N110" s="98" t="s">
        <v>70697</v>
      </c>
      <c r="O110" s="101">
        <v>100</v>
      </c>
      <c r="P110" s="101">
        <v>100</v>
      </c>
      <c r="Q110" s="101">
        <v>0</v>
      </c>
      <c r="R110" s="101">
        <v>200</v>
      </c>
    </row>
    <row r="111">
      <c r="L111" s="98" t="s">
        <v>70698</v>
      </c>
      <c r="M111" s="98" t="s">
        <v>70699</v>
      </c>
      <c r="N111" s="98" t="s">
        <v>70700</v>
      </c>
      <c r="O111" s="101">
        <v>1345</v>
      </c>
      <c r="P111" s="101">
        <v>1345</v>
      </c>
    </row>
    <row r="112">
      <c r="K112" s="96" t="s">
        <v>70701</v>
      </c>
      <c r="O112" s="85">
        <f>SUM(O110:O111)</f>
      </c>
      <c r="P112" s="85">
        <f>SUM(P110:P111)</f>
      </c>
    </row>
    <row r="113">
      <c r="A113" s="98" t="s">
        <v>70702</v>
      </c>
      <c r="B113" s="98" t="s">
        <v>70703</v>
      </c>
      <c r="C113" s="100">
        <v>760</v>
      </c>
      <c r="D113" s="98" t="s">
        <v>70704</v>
      </c>
      <c r="E113" s="98" t="s">
        <v>70705</v>
      </c>
      <c r="F113" s="104">
        <v>45602</v>
      </c>
      <c r="G113" s="104">
        <v>45602</v>
      </c>
      <c r="H113" s="104">
        <v>46022</v>
      </c>
      <c r="J113" s="101">
        <v>1435</v>
      </c>
      <c r="K113" s="98" t="s">
        <v>70706</v>
      </c>
      <c r="L113" s="98" t="s">
        <v>70707</v>
      </c>
      <c r="M113" s="98" t="s">
        <v>70708</v>
      </c>
      <c r="N113" s="98" t="s">
        <v>70709</v>
      </c>
      <c r="O113" s="101">
        <v>100</v>
      </c>
      <c r="P113" s="101">
        <v>100</v>
      </c>
      <c r="Q113" s="101">
        <v>0</v>
      </c>
      <c r="R113" s="101">
        <v>500</v>
      </c>
    </row>
    <row r="114">
      <c r="L114" s="98" t="s">
        <v>70710</v>
      </c>
      <c r="M114" s="98" t="s">
        <v>70711</v>
      </c>
      <c r="N114" s="98" t="s">
        <v>70712</v>
      </c>
      <c r="O114" s="101">
        <v>1335</v>
      </c>
      <c r="P114" s="101">
        <v>1335</v>
      </c>
    </row>
    <row r="115">
      <c r="K115" s="96" t="s">
        <v>70713</v>
      </c>
      <c r="O115" s="85">
        <f>SUM(O113:O114)</f>
      </c>
      <c r="P115" s="85">
        <f>SUM(P113:P114)</f>
      </c>
    </row>
    <row r="116">
      <c r="A116" s="98" t="s">
        <v>70714</v>
      </c>
      <c r="B116" s="98" t="s">
        <v>70715</v>
      </c>
      <c r="C116" s="100">
        <v>824</v>
      </c>
      <c r="D116" s="98" t="s">
        <v>70716</v>
      </c>
      <c r="E116" s="98" t="s">
        <v>70717</v>
      </c>
      <c r="F116" s="104">
        <v>45478</v>
      </c>
      <c r="G116" s="104">
        <v>45478</v>
      </c>
      <c r="H116" s="104">
        <v>45869</v>
      </c>
      <c r="J116" s="101">
        <v>1510</v>
      </c>
      <c r="K116" s="98" t="s">
        <v>70718</v>
      </c>
      <c r="L116" s="98" t="s">
        <v>70719</v>
      </c>
      <c r="M116" s="98" t="s">
        <v>70720</v>
      </c>
      <c r="N116" s="98" t="s">
        <v>70721</v>
      </c>
      <c r="O116" s="101">
        <v>100</v>
      </c>
      <c r="P116" s="101">
        <v>100</v>
      </c>
      <c r="Q116" s="101">
        <v>0</v>
      </c>
      <c r="R116" s="101">
        <v>500</v>
      </c>
    </row>
    <row r="117">
      <c r="L117" s="98" t="s">
        <v>70722</v>
      </c>
      <c r="M117" s="98" t="s">
        <v>70723</v>
      </c>
      <c r="N117" s="98" t="s">
        <v>70724</v>
      </c>
      <c r="O117" s="101">
        <v>1410</v>
      </c>
      <c r="P117" s="101">
        <v>1410</v>
      </c>
    </row>
    <row r="118">
      <c r="L118" s="98" t="s">
        <v>70725</v>
      </c>
      <c r="M118" s="98" t="s">
        <v>70726</v>
      </c>
      <c r="N118" s="98" t="s">
        <v>70727</v>
      </c>
      <c r="O118" s="101">
        <v>45</v>
      </c>
      <c r="P118" s="101">
        <v>45</v>
      </c>
    </row>
    <row r="119">
      <c r="K119" s="96" t="s">
        <v>70728</v>
      </c>
      <c r="O119" s="85">
        <f>SUM(O116:O118)</f>
      </c>
      <c r="P119" s="85">
        <f>SUM(P116:P118)</f>
      </c>
    </row>
    <row r="120">
      <c r="A120" s="98" t="s">
        <v>70729</v>
      </c>
      <c r="B120" s="98" t="s">
        <v>70730</v>
      </c>
      <c r="C120" s="100">
        <v>810</v>
      </c>
      <c r="D120" s="98" t="s">
        <v>70731</v>
      </c>
      <c r="E120" s="98" t="s">
        <v>70732</v>
      </c>
      <c r="F120" s="104">
        <v>45262</v>
      </c>
      <c r="G120" s="104">
        <v>45689</v>
      </c>
      <c r="H120" s="104">
        <v>46081</v>
      </c>
      <c r="J120" s="101">
        <v>1400</v>
      </c>
      <c r="K120" s="98" t="s">
        <v>70733</v>
      </c>
      <c r="L120" s="98" t="s">
        <v>70734</v>
      </c>
      <c r="M120" s="98" t="s">
        <v>70735</v>
      </c>
      <c r="N120" s="98" t="s">
        <v>70736</v>
      </c>
      <c r="O120" s="101">
        <v>100</v>
      </c>
      <c r="P120" s="101">
        <v>100</v>
      </c>
      <c r="Q120" s="101">
        <v>0</v>
      </c>
      <c r="R120" s="101">
        <v>500</v>
      </c>
    </row>
    <row r="121">
      <c r="L121" s="98" t="s">
        <v>70737</v>
      </c>
      <c r="M121" s="98" t="s">
        <v>70738</v>
      </c>
      <c r="N121" s="98" t="s">
        <v>70739</v>
      </c>
      <c r="O121" s="101">
        <v>1380</v>
      </c>
      <c r="P121" s="101">
        <v>1380</v>
      </c>
    </row>
    <row r="122">
      <c r="K122" s="96" t="s">
        <v>70740</v>
      </c>
      <c r="O122" s="85">
        <f>SUM(O120:O121)</f>
      </c>
      <c r="P122" s="85">
        <f>SUM(P120:P121)</f>
      </c>
    </row>
    <row r="123">
      <c r="A123" s="98" t="s">
        <v>70741</v>
      </c>
      <c r="B123" s="98" t="s">
        <v>70742</v>
      </c>
      <c r="C123" s="100">
        <v>906</v>
      </c>
      <c r="D123" s="98" t="s">
        <v>70743</v>
      </c>
      <c r="E123" s="98" t="s">
        <v>70744</v>
      </c>
      <c r="F123" s="104">
        <v>45436</v>
      </c>
      <c r="G123" s="104">
        <v>45436</v>
      </c>
      <c r="H123" s="104">
        <v>45808</v>
      </c>
      <c r="J123" s="101">
        <v>1540</v>
      </c>
      <c r="K123" s="98" t="s">
        <v>70745</v>
      </c>
      <c r="L123" s="98" t="s">
        <v>70746</v>
      </c>
      <c r="M123" s="98" t="s">
        <v>70747</v>
      </c>
      <c r="N123" s="98" t="s">
        <v>70748</v>
      </c>
      <c r="O123" s="101">
        <v>100</v>
      </c>
      <c r="P123" s="101">
        <v>100</v>
      </c>
      <c r="Q123" s="101">
        <v>0</v>
      </c>
      <c r="R123" s="101">
        <v>2040</v>
      </c>
    </row>
    <row r="124">
      <c r="L124" s="98" t="s">
        <v>70749</v>
      </c>
      <c r="M124" s="98" t="s">
        <v>70750</v>
      </c>
      <c r="N124" s="98" t="s">
        <v>70751</v>
      </c>
      <c r="O124" s="101">
        <v>1440</v>
      </c>
      <c r="P124" s="101">
        <v>1440</v>
      </c>
    </row>
    <row r="125">
      <c r="L125" s="98" t="s">
        <v>70752</v>
      </c>
      <c r="M125" s="98" t="s">
        <v>70753</v>
      </c>
      <c r="N125" s="98" t="s">
        <v>70754</v>
      </c>
      <c r="O125" s="101">
        <v>45</v>
      </c>
      <c r="P125" s="101">
        <v>45</v>
      </c>
    </row>
    <row r="126">
      <c r="K126" s="96" t="s">
        <v>70755</v>
      </c>
      <c r="O126" s="85">
        <f>SUM(O123:O125)</f>
      </c>
      <c r="P126" s="85">
        <f>SUM(P123:P125)</f>
      </c>
    </row>
    <row r="127">
      <c r="A127" s="98" t="s">
        <v>70756</v>
      </c>
      <c r="B127" s="98" t="s">
        <v>70757</v>
      </c>
      <c r="C127" s="100">
        <v>1000</v>
      </c>
      <c r="D127" s="98" t="s">
        <v>70758</v>
      </c>
      <c r="E127" s="98" t="s">
        <v>70759</v>
      </c>
      <c r="F127" s="104">
        <v>45455</v>
      </c>
      <c r="G127" s="104">
        <v>45455</v>
      </c>
      <c r="H127" s="104">
        <v>45869</v>
      </c>
      <c r="J127" s="101">
        <v>1650</v>
      </c>
      <c r="K127" s="98" t="s">
        <v>70760</v>
      </c>
      <c r="L127" s="98" t="s">
        <v>70761</v>
      </c>
      <c r="M127" s="98" t="s">
        <v>70762</v>
      </c>
      <c r="N127" s="98" t="s">
        <v>70763</v>
      </c>
      <c r="O127" s="101">
        <v>100</v>
      </c>
      <c r="P127" s="101">
        <v>100</v>
      </c>
      <c r="Q127" s="101">
        <v>0</v>
      </c>
      <c r="R127" s="101">
        <v>200</v>
      </c>
    </row>
    <row r="128">
      <c r="L128" s="98" t="s">
        <v>70764</v>
      </c>
      <c r="M128" s="98" t="s">
        <v>70765</v>
      </c>
      <c r="N128" s="98" t="s">
        <v>70766</v>
      </c>
      <c r="O128" s="101">
        <v>1550</v>
      </c>
      <c r="P128" s="101">
        <v>1550</v>
      </c>
    </row>
    <row r="129">
      <c r="K129" s="96" t="s">
        <v>70767</v>
      </c>
      <c r="O129" s="85">
        <f>SUM(O127:O128)</f>
      </c>
      <c r="P129" s="85">
        <f>SUM(P127:P128)</f>
      </c>
    </row>
    <row r="130">
      <c r="A130" s="98" t="s">
        <v>70768</v>
      </c>
      <c r="B130" s="98" t="s">
        <v>70769</v>
      </c>
      <c r="C130" s="100">
        <v>1000</v>
      </c>
      <c r="D130" s="98" t="s">
        <v>70770</v>
      </c>
      <c r="E130" s="98" t="s">
        <v>70771</v>
      </c>
      <c r="F130" s="104">
        <v>44793</v>
      </c>
      <c r="G130" s="104">
        <v>45597</v>
      </c>
      <c r="H130" s="104">
        <v>45869</v>
      </c>
      <c r="J130" s="101">
        <v>1550</v>
      </c>
      <c r="K130" s="98" t="s">
        <v>70772</v>
      </c>
      <c r="L130" s="98" t="s">
        <v>70773</v>
      </c>
      <c r="M130" s="98" t="s">
        <v>70774</v>
      </c>
      <c r="N130" s="98" t="s">
        <v>70775</v>
      </c>
      <c r="O130" s="101">
        <v>100</v>
      </c>
      <c r="P130" s="101">
        <v>100</v>
      </c>
      <c r="Q130" s="101">
        <v>0</v>
      </c>
      <c r="R130" s="101">
        <v>500</v>
      </c>
    </row>
    <row r="131">
      <c r="L131" s="98" t="s">
        <v>70776</v>
      </c>
      <c r="M131" s="98" t="s">
        <v>70777</v>
      </c>
      <c r="N131" s="98" t="s">
        <v>70778</v>
      </c>
      <c r="O131" s="101">
        <v>1350</v>
      </c>
      <c r="P131" s="101">
        <v>1350</v>
      </c>
    </row>
    <row r="132">
      <c r="K132" s="96" t="s">
        <v>70779</v>
      </c>
      <c r="O132" s="85">
        <f>SUM(O130:O131)</f>
      </c>
      <c r="P132" s="85">
        <f>SUM(P130:P131)</f>
      </c>
    </row>
    <row r="133">
      <c r="A133" s="98" t="s">
        <v>70780</v>
      </c>
      <c r="B133" s="98" t="s">
        <v>70781</v>
      </c>
      <c r="C133" s="100">
        <v>1000</v>
      </c>
      <c r="D133" s="98" t="s">
        <v>70782</v>
      </c>
      <c r="E133" s="98" t="s">
        <v>70783</v>
      </c>
      <c r="F133" s="104">
        <v>44301</v>
      </c>
      <c r="G133" s="104">
        <v>45444</v>
      </c>
      <c r="H133" s="104">
        <v>45838</v>
      </c>
      <c r="J133" s="101">
        <v>1500</v>
      </c>
      <c r="K133" s="98" t="s">
        <v>70784</v>
      </c>
      <c r="L133" s="98" t="s">
        <v>70785</v>
      </c>
      <c r="M133" s="98" t="s">
        <v>70786</v>
      </c>
      <c r="N133" s="98" t="s">
        <v>70787</v>
      </c>
      <c r="O133" s="101">
        <v>50</v>
      </c>
      <c r="P133" s="101">
        <v>50</v>
      </c>
      <c r="Q133" s="101">
        <v>0</v>
      </c>
      <c r="R133" s="101">
        <v>500</v>
      </c>
    </row>
    <row r="134">
      <c r="L134" s="98" t="s">
        <v>70788</v>
      </c>
      <c r="M134" s="98" t="s">
        <v>70789</v>
      </c>
      <c r="N134" s="98" t="s">
        <v>70790</v>
      </c>
      <c r="O134" s="101">
        <v>1230</v>
      </c>
      <c r="P134" s="101">
        <v>1230</v>
      </c>
    </row>
    <row r="135">
      <c r="L135" s="98" t="s">
        <v>70791</v>
      </c>
      <c r="M135" s="98" t="s">
        <v>70792</v>
      </c>
      <c r="N135" s="98" t="s">
        <v>70793</v>
      </c>
      <c r="O135" s="101">
        <v>-12</v>
      </c>
      <c r="P135" s="101">
        <v>0</v>
      </c>
    </row>
    <row r="136">
      <c r="L136" s="98" t="s">
        <v>70794</v>
      </c>
      <c r="M136" s="98" t="s">
        <v>70795</v>
      </c>
      <c r="N136" s="98" t="s">
        <v>70796</v>
      </c>
      <c r="O136" s="101">
        <v>12</v>
      </c>
      <c r="P136" s="101">
        <v>0</v>
      </c>
    </row>
    <row r="137">
      <c r="K137" s="96" t="s">
        <v>70797</v>
      </c>
      <c r="O137" s="85">
        <f>SUM(O133:O136)</f>
      </c>
      <c r="P137" s="85">
        <f>SUM(P133:P136)</f>
      </c>
    </row>
    <row r="138">
      <c r="A138" s="98" t="s">
        <v>70798</v>
      </c>
      <c r="B138" s="98" t="s">
        <v>70799</v>
      </c>
      <c r="C138" s="100">
        <v>1000</v>
      </c>
      <c r="D138" s="98" t="s">
        <v>70800</v>
      </c>
      <c r="E138" s="98" t="s">
        <v>70801</v>
      </c>
      <c r="F138" s="104">
        <v>43248</v>
      </c>
      <c r="G138" s="104">
        <v>45505</v>
      </c>
      <c r="H138" s="104">
        <v>45900</v>
      </c>
      <c r="J138" s="101">
        <v>1550</v>
      </c>
      <c r="K138" s="98" t="s">
        <v>70802</v>
      </c>
      <c r="L138" s="98" t="s">
        <v>70803</v>
      </c>
      <c r="M138" s="98" t="s">
        <v>70804</v>
      </c>
      <c r="N138" s="98" t="s">
        <v>70805</v>
      </c>
      <c r="O138" s="101">
        <v>100</v>
      </c>
      <c r="P138" s="101">
        <v>100</v>
      </c>
      <c r="Q138" s="101">
        <v>0</v>
      </c>
      <c r="R138" s="101">
        <v>800</v>
      </c>
    </row>
    <row r="139">
      <c r="L139" s="98" t="s">
        <v>70806</v>
      </c>
      <c r="M139" s="98" t="s">
        <v>70807</v>
      </c>
      <c r="N139" s="98" t="s">
        <v>70808</v>
      </c>
      <c r="O139" s="101">
        <v>1225</v>
      </c>
      <c r="P139" s="101">
        <v>1225</v>
      </c>
    </row>
    <row r="140">
      <c r="K140" s="96" t="s">
        <v>70809</v>
      </c>
      <c r="O140" s="85">
        <f>SUM(O138:O139)</f>
      </c>
      <c r="P140" s="85">
        <f>SUM(P138:P139)</f>
      </c>
    </row>
    <row r="141">
      <c r="A141" s="98" t="s">
        <v>70810</v>
      </c>
      <c r="B141" s="98" t="s">
        <v>70811</v>
      </c>
      <c r="C141" s="100">
        <v>1000</v>
      </c>
      <c r="D141" s="98" t="s">
        <v>70812</v>
      </c>
      <c r="E141" s="98" t="s">
        <v>70813</v>
      </c>
      <c r="F141" s="104">
        <v>42939</v>
      </c>
      <c r="G141" s="104">
        <v>45566</v>
      </c>
      <c r="H141" s="104">
        <v>45961</v>
      </c>
      <c r="J141" s="101">
        <v>1450</v>
      </c>
      <c r="K141" s="98" t="s">
        <v>70814</v>
      </c>
      <c r="L141" s="98" t="s">
        <v>70815</v>
      </c>
      <c r="M141" s="98" t="s">
        <v>70816</v>
      </c>
      <c r="N141" s="98" t="s">
        <v>70817</v>
      </c>
      <c r="O141" s="101">
        <v>1240</v>
      </c>
      <c r="P141" s="101">
        <v>1240</v>
      </c>
      <c r="Q141" s="101">
        <v>0</v>
      </c>
      <c r="R141" s="101">
        <v>200</v>
      </c>
    </row>
    <row r="142">
      <c r="K142" s="96" t="s">
        <v>70818</v>
      </c>
      <c r="O142" s="85">
        <f>SUM(O141:O141)</f>
      </c>
      <c r="P142" s="85">
        <f>SUM(P141:P141)</f>
      </c>
    </row>
    <row r="143">
      <c r="A143" s="98" t="s">
        <v>70819</v>
      </c>
      <c r="B143" s="98" t="s">
        <v>70820</v>
      </c>
      <c r="C143" s="100">
        <v>1000</v>
      </c>
      <c r="D143" s="98" t="s">
        <v>70821</v>
      </c>
      <c r="E143" s="98" t="s">
        <v>70822</v>
      </c>
      <c r="F143" s="104">
        <v>45260</v>
      </c>
      <c r="G143" s="104">
        <v>45627</v>
      </c>
      <c r="H143" s="104">
        <v>45991</v>
      </c>
      <c r="J143" s="101">
        <v>1550</v>
      </c>
      <c r="K143" s="98" t="s">
        <v>70823</v>
      </c>
      <c r="L143" s="98" t="s">
        <v>70824</v>
      </c>
      <c r="M143" s="98" t="s">
        <v>70825</v>
      </c>
      <c r="N143" s="98" t="s">
        <v>70826</v>
      </c>
      <c r="O143" s="101">
        <v>100</v>
      </c>
      <c r="P143" s="101">
        <v>100</v>
      </c>
      <c r="Q143" s="101">
        <v>0</v>
      </c>
      <c r="R143" s="101">
        <v>500</v>
      </c>
    </row>
    <row r="144">
      <c r="L144" s="98" t="s">
        <v>70827</v>
      </c>
      <c r="M144" s="98" t="s">
        <v>70828</v>
      </c>
      <c r="N144" s="98" t="s">
        <v>70829</v>
      </c>
      <c r="O144" s="101">
        <v>1530</v>
      </c>
      <c r="P144" s="101">
        <v>1530</v>
      </c>
    </row>
    <row r="145">
      <c r="K145" s="96" t="s">
        <v>70830</v>
      </c>
      <c r="O145" s="85">
        <f>SUM(O143:O144)</f>
      </c>
      <c r="P145" s="85">
        <f>SUM(P143:P144)</f>
      </c>
    </row>
    <row r="146">
      <c r="A146" s="98" t="s">
        <v>70831</v>
      </c>
      <c r="B146" s="98" t="s">
        <v>70832</v>
      </c>
      <c r="C146" s="100">
        <v>1000</v>
      </c>
      <c r="D146" s="98" t="s">
        <v>70833</v>
      </c>
      <c r="E146" s="98" t="s">
        <v>70834</v>
      </c>
      <c r="F146" s="104">
        <v>44968</v>
      </c>
      <c r="G146" s="104">
        <v>45748</v>
      </c>
      <c r="H146" s="104">
        <v>46142</v>
      </c>
      <c r="J146" s="101">
        <v>1450</v>
      </c>
      <c r="K146" s="98" t="s">
        <v>70835</v>
      </c>
      <c r="L146" s="98" t="s">
        <v>70836</v>
      </c>
      <c r="M146" s="98" t="s">
        <v>70837</v>
      </c>
      <c r="N146" s="98" t="s">
        <v>70838</v>
      </c>
      <c r="O146" s="101">
        <v>1485</v>
      </c>
      <c r="P146" s="101">
        <v>1485</v>
      </c>
      <c r="Q146" s="101">
        <v>0</v>
      </c>
      <c r="R146" s="101">
        <v>200</v>
      </c>
    </row>
    <row r="147">
      <c r="K147" s="96" t="s">
        <v>70839</v>
      </c>
      <c r="O147" s="85">
        <f>SUM(O146:O146)</f>
      </c>
      <c r="P147" s="85">
        <f>SUM(P146:P146)</f>
      </c>
    </row>
    <row r="148">
      <c r="A148" s="98" t="s">
        <v>70840</v>
      </c>
      <c r="B148" s="98" t="s">
        <v>70841</v>
      </c>
      <c r="C148" s="100">
        <v>1000</v>
      </c>
      <c r="D148" s="98" t="s">
        <v>70842</v>
      </c>
      <c r="E148" s="98" t="s">
        <v>70843</v>
      </c>
      <c r="F148" s="104">
        <v>42675</v>
      </c>
      <c r="G148" s="104">
        <v>45597</v>
      </c>
      <c r="H148" s="104">
        <v>45961</v>
      </c>
      <c r="J148" s="101">
        <v>1550</v>
      </c>
      <c r="K148" s="98" t="s">
        <v>70844</v>
      </c>
      <c r="L148" s="98" t="s">
        <v>70845</v>
      </c>
      <c r="M148" s="98" t="s">
        <v>70846</v>
      </c>
      <c r="N148" s="98" t="s">
        <v>70847</v>
      </c>
      <c r="O148" s="101">
        <v>100</v>
      </c>
      <c r="P148" s="101">
        <v>100</v>
      </c>
      <c r="Q148" s="101">
        <v>0</v>
      </c>
      <c r="R148" s="101">
        <v>800</v>
      </c>
    </row>
    <row r="149">
      <c r="L149" s="98" t="s">
        <v>70848</v>
      </c>
      <c r="M149" s="98" t="s">
        <v>70849</v>
      </c>
      <c r="N149" s="98" t="s">
        <v>70850</v>
      </c>
      <c r="O149" s="101">
        <v>1260</v>
      </c>
      <c r="P149" s="101">
        <v>1260</v>
      </c>
    </row>
    <row r="150">
      <c r="K150" s="96" t="s">
        <v>70851</v>
      </c>
      <c r="O150" s="85">
        <f>SUM(O148:O149)</f>
      </c>
      <c r="P150" s="85">
        <f>SUM(P148:P149)</f>
      </c>
    </row>
    <row r="151">
      <c r="A151" s="98" t="s">
        <v>70852</v>
      </c>
      <c r="B151" s="98" t="s">
        <v>70853</v>
      </c>
      <c r="C151" s="100">
        <v>760</v>
      </c>
      <c r="D151" s="98" t="s">
        <v>70854</v>
      </c>
      <c r="E151" s="98" t="s">
        <v>70855</v>
      </c>
      <c r="J151" s="101">
        <v>1385</v>
      </c>
      <c r="K151" s="98" t="s">
        <v>70856</v>
      </c>
      <c r="L151" s="98" t="s">
        <v>70856</v>
      </c>
      <c r="O151" s="101">
        <v>0</v>
      </c>
      <c r="P151" s="101">
        <v>0</v>
      </c>
      <c r="R151" s="101">
        <v>0</v>
      </c>
    </row>
    <row r="152">
      <c r="K152" s="96" t="s">
        <v>70857</v>
      </c>
      <c r="O152" s="85">
        <f>SUM(O151:O151)</f>
      </c>
      <c r="P152" s="85">
        <f>SUM(P151:P151)</f>
      </c>
    </row>
    <row r="153">
      <c r="A153" s="98" t="s">
        <v>70858</v>
      </c>
      <c r="B153" s="98" t="s">
        <v>70859</v>
      </c>
      <c r="C153" s="100">
        <v>824</v>
      </c>
      <c r="D153" s="98" t="s">
        <v>70860</v>
      </c>
      <c r="E153" s="98" t="s">
        <v>70861</v>
      </c>
      <c r="F153" s="104">
        <v>45745</v>
      </c>
      <c r="G153" s="104">
        <v>45745</v>
      </c>
      <c r="H153" s="104">
        <v>46109</v>
      </c>
      <c r="J153" s="101">
        <v>1510</v>
      </c>
      <c r="K153" s="98" t="s">
        <v>70862</v>
      </c>
      <c r="L153" s="98" t="s">
        <v>70863</v>
      </c>
      <c r="M153" s="98" t="s">
        <v>70864</v>
      </c>
      <c r="N153" s="98" t="s">
        <v>70865</v>
      </c>
      <c r="O153" s="101">
        <v>100</v>
      </c>
      <c r="P153" s="101">
        <v>100</v>
      </c>
      <c r="Q153" s="101">
        <v>0</v>
      </c>
      <c r="R153" s="101">
        <v>2010</v>
      </c>
    </row>
    <row r="154">
      <c r="L154" s="98" t="s">
        <v>70866</v>
      </c>
      <c r="M154" s="98" t="s">
        <v>70867</v>
      </c>
      <c r="N154" s="98" t="s">
        <v>70868</v>
      </c>
      <c r="O154" s="101">
        <v>1410</v>
      </c>
      <c r="P154" s="101">
        <v>1410</v>
      </c>
    </row>
    <row r="155">
      <c r="K155" s="96" t="s">
        <v>70869</v>
      </c>
      <c r="O155" s="85">
        <f>SUM(O153:O154)</f>
      </c>
      <c r="P155" s="85">
        <f>SUM(P153:P154)</f>
      </c>
    </row>
    <row r="156">
      <c r="A156" s="98" t="s">
        <v>70870</v>
      </c>
      <c r="B156" s="98" t="s">
        <v>70871</v>
      </c>
      <c r="C156" s="100">
        <v>760</v>
      </c>
      <c r="D156" s="98" t="s">
        <v>70872</v>
      </c>
      <c r="E156" s="98" t="s">
        <v>70873</v>
      </c>
      <c r="F156" s="104">
        <v>45534</v>
      </c>
      <c r="G156" s="104">
        <v>45534</v>
      </c>
      <c r="H156" s="104">
        <v>45900</v>
      </c>
      <c r="J156" s="101">
        <v>1435</v>
      </c>
      <c r="K156" s="98" t="s">
        <v>70874</v>
      </c>
      <c r="L156" s="98" t="s">
        <v>70875</v>
      </c>
      <c r="M156" s="98" t="s">
        <v>70876</v>
      </c>
      <c r="N156" s="98" t="s">
        <v>70877</v>
      </c>
      <c r="O156" s="101">
        <v>100</v>
      </c>
      <c r="P156" s="101">
        <v>100</v>
      </c>
      <c r="Q156" s="101">
        <v>0</v>
      </c>
      <c r="R156" s="101">
        <v>1635</v>
      </c>
    </row>
    <row r="157">
      <c r="L157" s="98" t="s">
        <v>70878</v>
      </c>
      <c r="M157" s="98" t="s">
        <v>70879</v>
      </c>
      <c r="N157" s="98" t="s">
        <v>70880</v>
      </c>
      <c r="O157" s="101">
        <v>1335</v>
      </c>
      <c r="P157" s="101">
        <v>1335</v>
      </c>
    </row>
    <row r="158">
      <c r="K158" s="96" t="s">
        <v>70881</v>
      </c>
      <c r="O158" s="85">
        <f>SUM(O156:O157)</f>
      </c>
      <c r="P158" s="85">
        <f>SUM(P156:P157)</f>
      </c>
    </row>
    <row r="159">
      <c r="A159" s="98" t="s">
        <v>70882</v>
      </c>
      <c r="B159" s="98" t="s">
        <v>70883</v>
      </c>
      <c r="C159" s="100">
        <v>824</v>
      </c>
      <c r="D159" s="98" t="s">
        <v>70884</v>
      </c>
      <c r="E159" s="98" t="s">
        <v>70885</v>
      </c>
      <c r="F159" s="104">
        <v>44459</v>
      </c>
      <c r="G159" s="104">
        <v>45566</v>
      </c>
      <c r="H159" s="104">
        <v>45808</v>
      </c>
      <c r="J159" s="101">
        <v>1310</v>
      </c>
      <c r="K159" s="98" t="s">
        <v>70886</v>
      </c>
      <c r="L159" s="98" t="s">
        <v>70887</v>
      </c>
      <c r="M159" s="98" t="s">
        <v>70888</v>
      </c>
      <c r="N159" s="98" t="s">
        <v>70889</v>
      </c>
      <c r="O159" s="101">
        <v>1185</v>
      </c>
      <c r="P159" s="101">
        <v>1185</v>
      </c>
      <c r="Q159" s="101">
        <v>0</v>
      </c>
      <c r="R159" s="101">
        <v>200</v>
      </c>
    </row>
    <row r="160">
      <c r="K160" s="96" t="s">
        <v>70890</v>
      </c>
      <c r="O160" s="85">
        <f>SUM(O159:O159)</f>
      </c>
      <c r="P160" s="85">
        <f>SUM(P159:P159)</f>
      </c>
    </row>
    <row r="161">
      <c r="A161" s="98" t="s">
        <v>70891</v>
      </c>
      <c r="B161" s="98" t="s">
        <v>70892</v>
      </c>
      <c r="C161" s="100">
        <v>760</v>
      </c>
      <c r="D161" s="98" t="s">
        <v>70893</v>
      </c>
      <c r="E161" s="98" t="s">
        <v>70894</v>
      </c>
      <c r="J161" s="101">
        <v>1385</v>
      </c>
      <c r="K161" s="98" t="s">
        <v>70895</v>
      </c>
      <c r="L161" s="98" t="s">
        <v>70895</v>
      </c>
      <c r="O161" s="101">
        <v>0</v>
      </c>
      <c r="P161" s="101">
        <v>0</v>
      </c>
      <c r="R161" s="101">
        <v>0</v>
      </c>
    </row>
    <row r="162">
      <c r="K162" s="96" t="s">
        <v>70896</v>
      </c>
      <c r="O162" s="85">
        <f>SUM(O161:O161)</f>
      </c>
      <c r="P162" s="85">
        <f>SUM(P161:P161)</f>
      </c>
    </row>
    <row r="163">
      <c r="A163" s="98" t="s">
        <v>70897</v>
      </c>
      <c r="B163" s="98" t="s">
        <v>70898</v>
      </c>
      <c r="C163" s="100">
        <v>824</v>
      </c>
      <c r="D163" s="98" t="s">
        <v>70899</v>
      </c>
      <c r="E163" s="98" t="s">
        <v>70900</v>
      </c>
      <c r="F163" s="104">
        <v>40714</v>
      </c>
      <c r="G163" s="104">
        <v>45536</v>
      </c>
      <c r="H163" s="104">
        <v>45930</v>
      </c>
      <c r="J163" s="101">
        <v>1310</v>
      </c>
      <c r="K163" s="98" t="s">
        <v>70901</v>
      </c>
      <c r="L163" s="98" t="s">
        <v>70902</v>
      </c>
      <c r="M163" s="98" t="s">
        <v>70903</v>
      </c>
      <c r="N163" s="98" t="s">
        <v>70904</v>
      </c>
      <c r="O163" s="101">
        <v>1130</v>
      </c>
      <c r="P163" s="101">
        <v>1130</v>
      </c>
      <c r="Q163" s="101">
        <v>0</v>
      </c>
      <c r="R163" s="101">
        <v>500</v>
      </c>
    </row>
    <row r="164">
      <c r="K164" s="96" t="s">
        <v>70905</v>
      </c>
      <c r="O164" s="85">
        <f>SUM(O163:O163)</f>
      </c>
      <c r="P164" s="85">
        <f>SUM(P163:P163)</f>
      </c>
    </row>
    <row r="165">
      <c r="A165" s="98" t="s">
        <v>70906</v>
      </c>
      <c r="B165" s="98" t="s">
        <v>70907</v>
      </c>
      <c r="C165" s="100">
        <v>760</v>
      </c>
      <c r="D165" s="98" t="s">
        <v>70908</v>
      </c>
      <c r="E165" s="98" t="s">
        <v>70909</v>
      </c>
      <c r="F165" s="104">
        <v>43971</v>
      </c>
      <c r="G165" s="104">
        <v>45474</v>
      </c>
      <c r="H165" s="104">
        <v>45838</v>
      </c>
      <c r="J165" s="101">
        <v>1335</v>
      </c>
      <c r="K165" s="98" t="s">
        <v>70910</v>
      </c>
      <c r="L165" s="98" t="s">
        <v>70911</v>
      </c>
      <c r="M165" s="98" t="s">
        <v>70912</v>
      </c>
      <c r="N165" s="98" t="s">
        <v>70913</v>
      </c>
      <c r="O165" s="101">
        <v>100</v>
      </c>
      <c r="P165" s="101">
        <v>100</v>
      </c>
      <c r="Q165" s="101">
        <v>0</v>
      </c>
      <c r="R165" s="101">
        <v>200</v>
      </c>
    </row>
    <row r="166">
      <c r="L166" s="98" t="s">
        <v>70914</v>
      </c>
      <c r="M166" s="98" t="s">
        <v>70915</v>
      </c>
      <c r="N166" s="98" t="s">
        <v>70916</v>
      </c>
      <c r="O166" s="101">
        <v>1040</v>
      </c>
      <c r="P166" s="101">
        <v>1040</v>
      </c>
    </row>
    <row r="167">
      <c r="K167" s="96" t="s">
        <v>70917</v>
      </c>
      <c r="O167" s="85">
        <f>SUM(O165:O166)</f>
      </c>
      <c r="P167" s="85">
        <f>SUM(P165:P166)</f>
      </c>
    </row>
    <row r="168">
      <c r="A168" s="98" t="s">
        <v>70918</v>
      </c>
      <c r="B168" s="98" t="s">
        <v>70919</v>
      </c>
      <c r="C168" s="100">
        <v>824</v>
      </c>
      <c r="D168" s="98" t="s">
        <v>70920</v>
      </c>
      <c r="E168" s="98" t="s">
        <v>70921</v>
      </c>
      <c r="F168" s="104">
        <v>44456</v>
      </c>
      <c r="G168" s="104">
        <v>45597</v>
      </c>
      <c r="H168" s="104">
        <v>45961</v>
      </c>
      <c r="J168" s="101">
        <v>1410</v>
      </c>
      <c r="K168" s="98" t="s">
        <v>70922</v>
      </c>
      <c r="L168" s="98" t="s">
        <v>70923</v>
      </c>
      <c r="M168" s="98" t="s">
        <v>70924</v>
      </c>
      <c r="N168" s="98" t="s">
        <v>70925</v>
      </c>
      <c r="O168" s="101">
        <v>100</v>
      </c>
      <c r="P168" s="101">
        <v>100</v>
      </c>
      <c r="Q168" s="101">
        <v>0</v>
      </c>
      <c r="R168" s="101">
        <v>1300</v>
      </c>
    </row>
    <row r="169">
      <c r="L169" s="98" t="s">
        <v>70926</v>
      </c>
      <c r="M169" s="98" t="s">
        <v>70927</v>
      </c>
      <c r="N169" s="98" t="s">
        <v>70928</v>
      </c>
      <c r="O169" s="101">
        <v>1180</v>
      </c>
      <c r="P169" s="101">
        <v>1180</v>
      </c>
    </row>
    <row r="170">
      <c r="K170" s="96" t="s">
        <v>70929</v>
      </c>
      <c r="O170" s="85">
        <f>SUM(O168:O169)</f>
      </c>
      <c r="P170" s="85">
        <f>SUM(P168:P169)</f>
      </c>
    </row>
    <row r="171">
      <c r="A171" s="98" t="s">
        <v>70930</v>
      </c>
      <c r="B171" s="98" t="s">
        <v>70931</v>
      </c>
      <c r="C171" s="100">
        <v>810</v>
      </c>
      <c r="D171" s="98" t="s">
        <v>70932</v>
      </c>
      <c r="E171" s="98" t="s">
        <v>70933</v>
      </c>
      <c r="F171" s="104">
        <v>44013</v>
      </c>
      <c r="G171" s="104">
        <v>45505</v>
      </c>
      <c r="H171" s="104">
        <v>45900</v>
      </c>
      <c r="J171" s="101">
        <v>1300</v>
      </c>
      <c r="K171" s="98" t="s">
        <v>70934</v>
      </c>
      <c r="L171" s="98" t="s">
        <v>70935</v>
      </c>
      <c r="M171" s="98" t="s">
        <v>70936</v>
      </c>
      <c r="N171" s="98" t="s">
        <v>70937</v>
      </c>
      <c r="O171" s="101">
        <v>1150</v>
      </c>
      <c r="P171" s="101">
        <v>1150</v>
      </c>
      <c r="Q171" s="101">
        <v>1291.9100000000001</v>
      </c>
      <c r="R171" s="101">
        <v>1465</v>
      </c>
    </row>
    <row r="172">
      <c r="L172" s="98" t="s">
        <v>70938</v>
      </c>
      <c r="M172" s="98" t="s">
        <v>70939</v>
      </c>
      <c r="N172" s="98" t="s">
        <v>70940</v>
      </c>
      <c r="O172" s="101">
        <v>75</v>
      </c>
      <c r="P172" s="101">
        <v>0</v>
      </c>
    </row>
    <row r="173">
      <c r="K173" s="96" t="s">
        <v>70941</v>
      </c>
      <c r="O173" s="85">
        <f>SUM(O171:O172)</f>
      </c>
      <c r="P173" s="85">
        <f>SUM(P171:P172)</f>
      </c>
    </row>
    <row r="174">
      <c r="A174" s="98" t="s">
        <v>70942</v>
      </c>
      <c r="B174" s="98" t="s">
        <v>70943</v>
      </c>
      <c r="C174" s="100">
        <v>906</v>
      </c>
      <c r="D174" s="98" t="s">
        <v>70944</v>
      </c>
      <c r="E174" s="98" t="s">
        <v>70945</v>
      </c>
      <c r="F174" s="104">
        <v>44568</v>
      </c>
      <c r="G174" s="104">
        <v>45689</v>
      </c>
      <c r="H174" s="104">
        <v>45869</v>
      </c>
      <c r="J174" s="101">
        <v>1340</v>
      </c>
      <c r="K174" s="98" t="s">
        <v>70946</v>
      </c>
      <c r="L174" s="98" t="s">
        <v>70947</v>
      </c>
      <c r="M174" s="98" t="s">
        <v>70948</v>
      </c>
      <c r="N174" s="98" t="s">
        <v>70949</v>
      </c>
      <c r="O174" s="101">
        <v>1245</v>
      </c>
      <c r="P174" s="101">
        <v>1245</v>
      </c>
      <c r="Q174" s="101">
        <v>0</v>
      </c>
      <c r="R174" s="101">
        <v>500</v>
      </c>
    </row>
    <row r="175">
      <c r="L175" s="98" t="s">
        <v>70950</v>
      </c>
      <c r="M175" s="98" t="s">
        <v>70951</v>
      </c>
      <c r="N175" s="98" t="s">
        <v>70952</v>
      </c>
      <c r="O175" s="101">
        <v>45</v>
      </c>
      <c r="P175" s="101">
        <v>45</v>
      </c>
    </row>
    <row r="176">
      <c r="K176" s="96" t="s">
        <v>70953</v>
      </c>
      <c r="O176" s="85">
        <f>SUM(O174:O175)</f>
      </c>
      <c r="P176" s="85">
        <f>SUM(P174:P175)</f>
      </c>
    </row>
    <row r="177">
      <c r="A177" s="98" t="s">
        <v>70954</v>
      </c>
      <c r="B177" s="98" t="s">
        <v>70955</v>
      </c>
      <c r="C177" s="100">
        <v>1000</v>
      </c>
      <c r="D177" s="98" t="s">
        <v>70956</v>
      </c>
      <c r="E177" s="98" t="s">
        <v>70957</v>
      </c>
      <c r="F177" s="104">
        <v>38253</v>
      </c>
      <c r="G177" s="104">
        <v>45566</v>
      </c>
      <c r="H177" s="104">
        <v>45961</v>
      </c>
      <c r="J177" s="101">
        <v>1450</v>
      </c>
      <c r="K177" s="98" t="s">
        <v>70958</v>
      </c>
      <c r="L177" s="98" t="s">
        <v>70959</v>
      </c>
      <c r="M177" s="98" t="s">
        <v>70960</v>
      </c>
      <c r="N177" s="98" t="s">
        <v>70961</v>
      </c>
      <c r="O177" s="101">
        <v>1225</v>
      </c>
      <c r="P177" s="101">
        <v>1225</v>
      </c>
      <c r="Q177" s="101">
        <v>0</v>
      </c>
      <c r="R177" s="101">
        <v>100</v>
      </c>
    </row>
    <row r="178">
      <c r="K178" s="96" t="s">
        <v>70962</v>
      </c>
      <c r="O178" s="85">
        <f>SUM(O177:O177)</f>
      </c>
      <c r="P178" s="85">
        <f>SUM(P177:P177)</f>
      </c>
    </row>
    <row r="179">
      <c r="A179" s="98" t="s">
        <v>70963</v>
      </c>
      <c r="B179" s="98" t="s">
        <v>70964</v>
      </c>
      <c r="C179" s="100">
        <v>1000</v>
      </c>
      <c r="D179" s="98" t="s">
        <v>70965</v>
      </c>
      <c r="E179" s="98" t="s">
        <v>70966</v>
      </c>
      <c r="F179" s="104">
        <v>43748</v>
      </c>
      <c r="G179" s="104">
        <v>45658</v>
      </c>
      <c r="H179" s="104">
        <v>46053</v>
      </c>
      <c r="J179" s="101">
        <v>1500</v>
      </c>
      <c r="K179" s="98" t="s">
        <v>70967</v>
      </c>
      <c r="L179" s="98" t="s">
        <v>70968</v>
      </c>
      <c r="M179" s="98" t="s">
        <v>70969</v>
      </c>
      <c r="N179" s="98" t="s">
        <v>70970</v>
      </c>
      <c r="O179" s="101">
        <v>50</v>
      </c>
      <c r="P179" s="101">
        <v>50</v>
      </c>
      <c r="Q179" s="101">
        <v>0</v>
      </c>
      <c r="R179" s="101">
        <v>500</v>
      </c>
    </row>
    <row r="180">
      <c r="L180" s="98" t="s">
        <v>70971</v>
      </c>
      <c r="M180" s="98" t="s">
        <v>70972</v>
      </c>
      <c r="N180" s="98" t="s">
        <v>70973</v>
      </c>
      <c r="O180" s="101">
        <v>1275</v>
      </c>
      <c r="P180" s="101">
        <v>1275</v>
      </c>
    </row>
    <row r="181">
      <c r="K181" s="96" t="s">
        <v>70974</v>
      </c>
      <c r="O181" s="85">
        <f>SUM(O179:O180)</f>
      </c>
      <c r="P181" s="85">
        <f>SUM(P179:P180)</f>
      </c>
    </row>
    <row r="182">
      <c r="A182" s="98" t="s">
        <v>70975</v>
      </c>
      <c r="B182" s="98" t="s">
        <v>70976</v>
      </c>
      <c r="C182" s="100">
        <v>1000</v>
      </c>
      <c r="D182" s="98" t="s">
        <v>70977</v>
      </c>
      <c r="E182" s="98" t="s">
        <v>70978</v>
      </c>
      <c r="F182" s="104">
        <v>42896</v>
      </c>
      <c r="G182" s="104">
        <v>45474</v>
      </c>
      <c r="H182" s="104">
        <v>45838</v>
      </c>
      <c r="J182" s="101">
        <v>1550</v>
      </c>
      <c r="K182" s="98" t="s">
        <v>70979</v>
      </c>
      <c r="L182" s="98" t="s">
        <v>70980</v>
      </c>
      <c r="M182" s="98" t="s">
        <v>70981</v>
      </c>
      <c r="N182" s="98" t="s">
        <v>70982</v>
      </c>
      <c r="O182" s="101">
        <v>100</v>
      </c>
      <c r="P182" s="101">
        <v>100</v>
      </c>
      <c r="Q182" s="101">
        <v>0</v>
      </c>
      <c r="R182" s="101">
        <v>500</v>
      </c>
    </row>
    <row r="183">
      <c r="L183" s="98" t="s">
        <v>70983</v>
      </c>
      <c r="M183" s="98" t="s">
        <v>70984</v>
      </c>
      <c r="N183" s="98" t="s">
        <v>70985</v>
      </c>
      <c r="O183" s="101">
        <v>1240</v>
      </c>
      <c r="P183" s="101">
        <v>1240</v>
      </c>
    </row>
    <row r="184">
      <c r="K184" s="96" t="s">
        <v>70986</v>
      </c>
      <c r="O184" s="85">
        <f>SUM(O182:O183)</f>
      </c>
      <c r="P184" s="85">
        <f>SUM(P182:P183)</f>
      </c>
    </row>
    <row r="185">
      <c r="A185" s="98" t="s">
        <v>70987</v>
      </c>
      <c r="B185" s="98" t="s">
        <v>70988</v>
      </c>
      <c r="C185" s="100">
        <v>1000</v>
      </c>
      <c r="D185" s="98" t="s">
        <v>70989</v>
      </c>
      <c r="E185" s="98" t="s">
        <v>70990</v>
      </c>
      <c r="F185" s="104">
        <v>45421</v>
      </c>
      <c r="G185" s="104">
        <v>45421</v>
      </c>
      <c r="H185" s="104">
        <v>45808</v>
      </c>
      <c r="J185" s="101">
        <v>1650</v>
      </c>
      <c r="K185" s="98" t="s">
        <v>70991</v>
      </c>
      <c r="L185" s="98" t="s">
        <v>70992</v>
      </c>
      <c r="M185" s="98" t="s">
        <v>70993</v>
      </c>
      <c r="N185" s="98" t="s">
        <v>70994</v>
      </c>
      <c r="O185" s="101">
        <v>100</v>
      </c>
      <c r="P185" s="101">
        <v>100</v>
      </c>
      <c r="Q185" s="101">
        <v>0</v>
      </c>
      <c r="R185" s="101">
        <v>400</v>
      </c>
    </row>
    <row r="186">
      <c r="L186" s="98" t="s">
        <v>70995</v>
      </c>
      <c r="M186" s="98" t="s">
        <v>70996</v>
      </c>
      <c r="N186" s="98" t="s">
        <v>70997</v>
      </c>
      <c r="O186" s="101">
        <v>1550</v>
      </c>
      <c r="P186" s="101">
        <v>1550</v>
      </c>
    </row>
    <row r="187">
      <c r="K187" s="96" t="s">
        <v>70998</v>
      </c>
      <c r="O187" s="85">
        <f>SUM(O185:O186)</f>
      </c>
      <c r="P187" s="85">
        <f>SUM(P185:P186)</f>
      </c>
    </row>
    <row r="188">
      <c r="A188" s="98" t="s">
        <v>70999</v>
      </c>
      <c r="B188" s="98" t="s">
        <v>71000</v>
      </c>
      <c r="C188" s="100">
        <v>1000</v>
      </c>
      <c r="D188" s="98" t="s">
        <v>71001</v>
      </c>
      <c r="E188" s="98" t="s">
        <v>71002</v>
      </c>
      <c r="F188" s="104">
        <v>45205</v>
      </c>
      <c r="G188" s="104">
        <v>45597</v>
      </c>
      <c r="H188" s="104">
        <v>45991</v>
      </c>
      <c r="J188" s="101">
        <v>1550</v>
      </c>
      <c r="K188" s="98" t="s">
        <v>71003</v>
      </c>
      <c r="L188" s="98" t="s">
        <v>71004</v>
      </c>
      <c r="M188" s="98" t="s">
        <v>71005</v>
      </c>
      <c r="N188" s="98" t="s">
        <v>71006</v>
      </c>
      <c r="O188" s="101">
        <v>100</v>
      </c>
      <c r="P188" s="101">
        <v>100</v>
      </c>
      <c r="Q188" s="101">
        <v>0</v>
      </c>
      <c r="R188" s="101">
        <v>200</v>
      </c>
    </row>
    <row r="189">
      <c r="L189" s="98" t="s">
        <v>71007</v>
      </c>
      <c r="M189" s="98" t="s">
        <v>71008</v>
      </c>
      <c r="N189" s="98" t="s">
        <v>71009</v>
      </c>
      <c r="O189" s="101">
        <v>1530</v>
      </c>
      <c r="P189" s="101">
        <v>1530</v>
      </c>
    </row>
    <row r="190">
      <c r="K190" s="96" t="s">
        <v>71010</v>
      </c>
      <c r="O190" s="85">
        <f>SUM(O188:O189)</f>
      </c>
      <c r="P190" s="85">
        <f>SUM(P188:P189)</f>
      </c>
    </row>
    <row r="191">
      <c r="A191" s="98" t="s">
        <v>71011</v>
      </c>
      <c r="B191" s="98" t="s">
        <v>71012</v>
      </c>
      <c r="C191" s="100">
        <v>1000</v>
      </c>
      <c r="D191" s="98" t="s">
        <v>71013</v>
      </c>
      <c r="E191" s="98" t="s">
        <v>71014</v>
      </c>
      <c r="F191" s="104">
        <v>42507</v>
      </c>
      <c r="G191" s="104">
        <v>45444</v>
      </c>
      <c r="H191" s="104">
        <v>45808</v>
      </c>
      <c r="J191" s="101">
        <v>1550</v>
      </c>
      <c r="K191" s="98" t="s">
        <v>71015</v>
      </c>
      <c r="L191" s="98" t="s">
        <v>71016</v>
      </c>
      <c r="M191" s="98" t="s">
        <v>71017</v>
      </c>
      <c r="N191" s="98" t="s">
        <v>71018</v>
      </c>
      <c r="O191" s="101">
        <v>100</v>
      </c>
      <c r="P191" s="101">
        <v>100</v>
      </c>
      <c r="Q191" s="101">
        <v>0</v>
      </c>
      <c r="R191" s="101">
        <v>400</v>
      </c>
    </row>
    <row r="192">
      <c r="L192" s="98" t="s">
        <v>71019</v>
      </c>
      <c r="M192" s="98" t="s">
        <v>71020</v>
      </c>
      <c r="N192" s="98" t="s">
        <v>71021</v>
      </c>
      <c r="O192" s="101">
        <v>1220</v>
      </c>
      <c r="P192" s="101">
        <v>1220</v>
      </c>
    </row>
    <row r="193">
      <c r="K193" s="96" t="s">
        <v>71022</v>
      </c>
      <c r="O193" s="85">
        <f>SUM(O191:O192)</f>
      </c>
      <c r="P193" s="85">
        <f>SUM(P191:P192)</f>
      </c>
    </row>
    <row r="194">
      <c r="A194" s="98" t="s">
        <v>71023</v>
      </c>
      <c r="B194" s="98" t="s">
        <v>71024</v>
      </c>
      <c r="C194" s="100">
        <v>1000</v>
      </c>
      <c r="D194" s="98" t="s">
        <v>71025</v>
      </c>
      <c r="E194" s="98" t="s">
        <v>71026</v>
      </c>
      <c r="F194" s="104">
        <v>44909</v>
      </c>
      <c r="G194" s="104">
        <v>45717</v>
      </c>
      <c r="H194" s="104">
        <v>46112</v>
      </c>
      <c r="J194" s="101">
        <v>1450</v>
      </c>
      <c r="K194" s="98" t="s">
        <v>71027</v>
      </c>
      <c r="L194" s="98" t="s">
        <v>71028</v>
      </c>
      <c r="M194" s="98" t="s">
        <v>71029</v>
      </c>
      <c r="N194" s="98" t="s">
        <v>71030</v>
      </c>
      <c r="O194" s="101">
        <v>1335</v>
      </c>
      <c r="P194" s="101">
        <v>1335</v>
      </c>
      <c r="Q194" s="101">
        <v>0</v>
      </c>
      <c r="R194" s="101">
        <v>1700</v>
      </c>
    </row>
    <row r="195">
      <c r="L195" s="98" t="s">
        <v>71031</v>
      </c>
      <c r="M195" s="98" t="s">
        <v>71032</v>
      </c>
      <c r="N195" s="98" t="s">
        <v>71033</v>
      </c>
      <c r="O195" s="101">
        <v>45</v>
      </c>
      <c r="P195" s="101">
        <v>45</v>
      </c>
    </row>
    <row r="196">
      <c r="K196" s="96" t="s">
        <v>71034</v>
      </c>
      <c r="O196" s="85">
        <f>SUM(O194:O195)</f>
      </c>
      <c r="P196" s="85">
        <f>SUM(P194:P195)</f>
      </c>
    </row>
    <row r="197">
      <c r="A197" s="98" t="s">
        <v>71035</v>
      </c>
      <c r="B197" s="98" t="s">
        <v>71036</v>
      </c>
      <c r="C197" s="100">
        <v>1000</v>
      </c>
      <c r="D197" s="98" t="s">
        <v>71037</v>
      </c>
      <c r="E197" s="98" t="s">
        <v>71038</v>
      </c>
      <c r="F197" s="104">
        <v>43721</v>
      </c>
      <c r="G197" s="104">
        <v>45748</v>
      </c>
      <c r="H197" s="104">
        <v>46112</v>
      </c>
      <c r="J197" s="101">
        <v>1550</v>
      </c>
      <c r="K197" s="98" t="s">
        <v>71039</v>
      </c>
      <c r="L197" s="98" t="s">
        <v>71040</v>
      </c>
      <c r="M197" s="98" t="s">
        <v>71041</v>
      </c>
      <c r="N197" s="98" t="s">
        <v>71042</v>
      </c>
      <c r="O197" s="101">
        <v>100</v>
      </c>
      <c r="P197" s="101">
        <v>100</v>
      </c>
      <c r="Q197" s="101">
        <v>0</v>
      </c>
      <c r="R197" s="101">
        <v>500</v>
      </c>
    </row>
    <row r="198">
      <c r="L198" s="98" t="s">
        <v>71043</v>
      </c>
      <c r="M198" s="98" t="s">
        <v>71044</v>
      </c>
      <c r="N198" s="98" t="s">
        <v>71045</v>
      </c>
      <c r="O198" s="101">
        <v>1355</v>
      </c>
      <c r="P198" s="101">
        <v>1355</v>
      </c>
    </row>
    <row r="199">
      <c r="K199" s="96" t="s">
        <v>71046</v>
      </c>
      <c r="O199" s="85">
        <f>SUM(O197:O198)</f>
      </c>
      <c r="P199" s="85">
        <f>SUM(P197:P198)</f>
      </c>
    </row>
    <row r="200">
      <c r="A200" s="98" t="s">
        <v>71047</v>
      </c>
      <c r="B200" s="98" t="s">
        <v>71048</v>
      </c>
      <c r="C200" s="100">
        <v>760</v>
      </c>
      <c r="D200" s="98" t="s">
        <v>71049</v>
      </c>
      <c r="E200" s="98" t="s">
        <v>71050</v>
      </c>
      <c r="F200" s="104">
        <v>43371</v>
      </c>
      <c r="G200" s="104">
        <v>45566</v>
      </c>
      <c r="H200" s="104">
        <v>45961</v>
      </c>
      <c r="J200" s="101">
        <v>1335</v>
      </c>
      <c r="K200" s="98" t="s">
        <v>71051</v>
      </c>
      <c r="L200" s="98" t="s">
        <v>71052</v>
      </c>
      <c r="M200" s="98" t="s">
        <v>71053</v>
      </c>
      <c r="N200" s="98" t="s">
        <v>71054</v>
      </c>
      <c r="O200" s="101">
        <v>100</v>
      </c>
      <c r="P200" s="101">
        <v>100</v>
      </c>
      <c r="Q200" s="101">
        <v>0</v>
      </c>
      <c r="R200" s="101">
        <v>500</v>
      </c>
    </row>
    <row r="201">
      <c r="L201" s="98" t="s">
        <v>71055</v>
      </c>
      <c r="M201" s="98" t="s">
        <v>71056</v>
      </c>
      <c r="N201" s="98" t="s">
        <v>71057</v>
      </c>
      <c r="O201" s="101">
        <v>1105</v>
      </c>
      <c r="P201" s="101">
        <v>1105</v>
      </c>
    </row>
    <row r="202">
      <c r="K202" s="96" t="s">
        <v>71058</v>
      </c>
      <c r="O202" s="85">
        <f>SUM(O200:O201)</f>
      </c>
      <c r="P202" s="85">
        <f>SUM(P200:P201)</f>
      </c>
    </row>
    <row r="203">
      <c r="A203" s="98" t="s">
        <v>71059</v>
      </c>
      <c r="B203" s="98" t="s">
        <v>71060</v>
      </c>
      <c r="C203" s="100">
        <v>1226</v>
      </c>
      <c r="D203" s="98" t="s">
        <v>71061</v>
      </c>
      <c r="E203" s="98" t="s">
        <v>71062</v>
      </c>
      <c r="F203" s="104">
        <v>45216</v>
      </c>
      <c r="G203" s="104">
        <v>45597</v>
      </c>
      <c r="H203" s="104">
        <v>45961</v>
      </c>
      <c r="J203" s="101">
        <v>1630</v>
      </c>
      <c r="K203" s="98" t="s">
        <v>71063</v>
      </c>
      <c r="L203" s="98" t="s">
        <v>71064</v>
      </c>
      <c r="M203" s="98" t="s">
        <v>71065</v>
      </c>
      <c r="N203" s="98" t="s">
        <v>71066</v>
      </c>
      <c r="O203" s="101">
        <v>100</v>
      </c>
      <c r="P203" s="101">
        <v>100</v>
      </c>
      <c r="Q203" s="101">
        <v>0</v>
      </c>
      <c r="R203" s="101">
        <v>200</v>
      </c>
    </row>
    <row r="204">
      <c r="L204" s="98" t="s">
        <v>71067</v>
      </c>
      <c r="M204" s="98" t="s">
        <v>71068</v>
      </c>
      <c r="N204" s="98" t="s">
        <v>71069</v>
      </c>
      <c r="O204" s="101">
        <v>1610</v>
      </c>
      <c r="P204" s="101">
        <v>1610</v>
      </c>
    </row>
    <row r="205">
      <c r="L205" s="98" t="s">
        <v>71070</v>
      </c>
      <c r="M205" s="98" t="s">
        <v>71071</v>
      </c>
      <c r="N205" s="98" t="s">
        <v>71072</v>
      </c>
      <c r="O205" s="101">
        <v>45</v>
      </c>
      <c r="P205" s="101">
        <v>45</v>
      </c>
    </row>
    <row r="206">
      <c r="K206" s="96" t="s">
        <v>71073</v>
      </c>
      <c r="O206" s="85">
        <f>SUM(O203:O205)</f>
      </c>
      <c r="P206" s="85">
        <f>SUM(P203:P205)</f>
      </c>
    </row>
    <row r="207">
      <c r="A207" s="98" t="s">
        <v>71074</v>
      </c>
      <c r="B207" s="98" t="s">
        <v>71075</v>
      </c>
      <c r="C207" s="100">
        <v>760</v>
      </c>
      <c r="D207" s="98" t="s">
        <v>71076</v>
      </c>
      <c r="E207" s="98" t="s">
        <v>71077</v>
      </c>
      <c r="F207" s="104">
        <v>45750</v>
      </c>
      <c r="G207" s="104">
        <v>45750</v>
      </c>
      <c r="H207" s="104">
        <v>46144</v>
      </c>
      <c r="J207" s="101">
        <v>1385</v>
      </c>
      <c r="K207" s="98" t="s">
        <v>71078</v>
      </c>
      <c r="L207" s="98" t="s">
        <v>71079</v>
      </c>
      <c r="M207" s="98" t="s">
        <v>71080</v>
      </c>
      <c r="N207" s="98" t="s">
        <v>71081</v>
      </c>
      <c r="O207" s="101">
        <v>93.329999999999998</v>
      </c>
      <c r="P207" s="101">
        <v>100</v>
      </c>
      <c r="Q207" s="101">
        <v>2767.6599999999999</v>
      </c>
      <c r="R207" s="101">
        <v>0</v>
      </c>
    </row>
    <row r="208">
      <c r="L208" s="98" t="s">
        <v>71082</v>
      </c>
      <c r="M208" s="98" t="s">
        <v>71083</v>
      </c>
      <c r="N208" s="98" t="s">
        <v>71084</v>
      </c>
      <c r="O208" s="101">
        <v>1199.3299999999999</v>
      </c>
      <c r="P208" s="101">
        <v>1285</v>
      </c>
    </row>
    <row r="209">
      <c r="L209" s="98" t="s">
        <v>71085</v>
      </c>
      <c r="M209" s="98" t="s">
        <v>71086</v>
      </c>
      <c r="N209" s="98" t="s">
        <v>71087</v>
      </c>
      <c r="O209" s="101">
        <v>100</v>
      </c>
      <c r="P209" s="101">
        <v>0</v>
      </c>
    </row>
    <row r="210">
      <c r="L210" s="98" t="s">
        <v>71088</v>
      </c>
      <c r="M210" s="98" t="s">
        <v>71089</v>
      </c>
      <c r="N210" s="98" t="s">
        <v>71090</v>
      </c>
      <c r="O210" s="101">
        <v>35</v>
      </c>
      <c r="P210" s="101">
        <v>0</v>
      </c>
    </row>
    <row r="211">
      <c r="L211" s="98" t="s">
        <v>71091</v>
      </c>
      <c r="M211" s="98" t="s">
        <v>71092</v>
      </c>
      <c r="N211" s="98" t="s">
        <v>71093</v>
      </c>
      <c r="O211" s="101">
        <v>35</v>
      </c>
      <c r="P211" s="101">
        <v>0</v>
      </c>
    </row>
    <row r="212">
      <c r="L212" s="98" t="s">
        <v>71094</v>
      </c>
      <c r="M212" s="98" t="s">
        <v>71095</v>
      </c>
      <c r="N212" s="98" t="s">
        <v>71096</v>
      </c>
      <c r="O212" s="101">
        <v>35</v>
      </c>
      <c r="P212" s="101">
        <v>0</v>
      </c>
    </row>
    <row r="213">
      <c r="L213" s="98" t="s">
        <v>71097</v>
      </c>
      <c r="M213" s="98" t="s">
        <v>71098</v>
      </c>
      <c r="N213" s="98" t="s">
        <v>71099</v>
      </c>
      <c r="O213" s="101">
        <v>150</v>
      </c>
      <c r="P213" s="101">
        <v>0</v>
      </c>
    </row>
    <row r="214">
      <c r="K214" s="96" t="s">
        <v>71100</v>
      </c>
      <c r="O214" s="85">
        <f>SUM(O207:O213)</f>
      </c>
      <c r="P214" s="85">
        <f>SUM(P207:P213)</f>
      </c>
    </row>
    <row r="215">
      <c r="A215" s="98" t="s">
        <v>71101</v>
      </c>
      <c r="B215" s="98" t="s">
        <v>71102</v>
      </c>
      <c r="C215" s="100">
        <v>1226</v>
      </c>
      <c r="D215" s="98" t="s">
        <v>71103</v>
      </c>
      <c r="E215" s="98" t="s">
        <v>71104</v>
      </c>
      <c r="F215" s="104">
        <v>44463</v>
      </c>
      <c r="G215" s="104">
        <v>45566</v>
      </c>
      <c r="H215" s="104">
        <v>45930</v>
      </c>
      <c r="J215" s="101">
        <v>1630</v>
      </c>
      <c r="K215" s="98" t="s">
        <v>71105</v>
      </c>
      <c r="L215" s="98" t="s">
        <v>71106</v>
      </c>
      <c r="M215" s="98" t="s">
        <v>71107</v>
      </c>
      <c r="N215" s="98" t="s">
        <v>71108</v>
      </c>
      <c r="O215" s="101">
        <v>100</v>
      </c>
      <c r="P215" s="101">
        <v>100</v>
      </c>
      <c r="Q215" s="101">
        <v>0</v>
      </c>
      <c r="R215" s="101">
        <v>500</v>
      </c>
    </row>
    <row r="216">
      <c r="L216" s="98" t="s">
        <v>71109</v>
      </c>
      <c r="M216" s="98" t="s">
        <v>71110</v>
      </c>
      <c r="N216" s="98" t="s">
        <v>71111</v>
      </c>
      <c r="O216" s="101">
        <v>1330</v>
      </c>
      <c r="P216" s="101">
        <v>1330</v>
      </c>
    </row>
    <row r="217">
      <c r="K217" s="96" t="s">
        <v>71112</v>
      </c>
      <c r="O217" s="85">
        <f>SUM(O215:O216)</f>
      </c>
      <c r="P217" s="85">
        <f>SUM(P215:P216)</f>
      </c>
    </row>
    <row r="218">
      <c r="A218" s="98" t="s">
        <v>71113</v>
      </c>
      <c r="B218" s="98" t="s">
        <v>71114</v>
      </c>
      <c r="C218" s="100">
        <v>760</v>
      </c>
      <c r="D218" s="98" t="s">
        <v>71115</v>
      </c>
      <c r="E218" s="98" t="s">
        <v>71116</v>
      </c>
      <c r="F218" s="104">
        <v>44338</v>
      </c>
      <c r="G218" s="104">
        <v>45444</v>
      </c>
      <c r="H218" s="104">
        <v>45808</v>
      </c>
      <c r="J218" s="101">
        <v>1335</v>
      </c>
      <c r="K218" s="98" t="s">
        <v>71117</v>
      </c>
      <c r="L218" s="98" t="s">
        <v>71118</v>
      </c>
      <c r="M218" s="98" t="s">
        <v>71119</v>
      </c>
      <c r="N218" s="98" t="s">
        <v>71120</v>
      </c>
      <c r="O218" s="101">
        <v>100</v>
      </c>
      <c r="P218" s="101">
        <v>100</v>
      </c>
      <c r="Q218" s="101">
        <v>0</v>
      </c>
      <c r="R218" s="101">
        <v>700</v>
      </c>
    </row>
    <row r="219">
      <c r="L219" s="98" t="s">
        <v>71121</v>
      </c>
      <c r="M219" s="98" t="s">
        <v>71122</v>
      </c>
      <c r="N219" s="98" t="s">
        <v>71123</v>
      </c>
      <c r="O219" s="101">
        <v>1065</v>
      </c>
      <c r="P219" s="101">
        <v>1065</v>
      </c>
    </row>
    <row r="220">
      <c r="K220" s="96" t="s">
        <v>71124</v>
      </c>
      <c r="O220" s="85">
        <f>SUM(O218:O219)</f>
      </c>
      <c r="P220" s="85">
        <f>SUM(P218:P219)</f>
      </c>
    </row>
    <row r="221">
      <c r="A221" s="98" t="s">
        <v>71125</v>
      </c>
      <c r="B221" s="98" t="s">
        <v>71126</v>
      </c>
      <c r="C221" s="100">
        <v>1226</v>
      </c>
      <c r="D221" s="98" t="s">
        <v>71127</v>
      </c>
      <c r="E221" s="98" t="s">
        <v>71128</v>
      </c>
      <c r="F221" s="104">
        <v>45334</v>
      </c>
      <c r="G221" s="104">
        <v>45748</v>
      </c>
      <c r="J221" s="101">
        <v>1630</v>
      </c>
      <c r="K221" s="98" t="s">
        <v>71129</v>
      </c>
      <c r="L221" s="98" t="s">
        <v>71130</v>
      </c>
      <c r="M221" s="98" t="s">
        <v>71131</v>
      </c>
      <c r="N221" s="98" t="s">
        <v>71132</v>
      </c>
      <c r="O221" s="101">
        <v>100</v>
      </c>
      <c r="P221" s="101">
        <v>100</v>
      </c>
      <c r="Q221" s="101">
        <v>0</v>
      </c>
      <c r="R221" s="101">
        <v>2130</v>
      </c>
    </row>
    <row r="222">
      <c r="L222" s="98" t="s">
        <v>71133</v>
      </c>
      <c r="M222" s="98" t="s">
        <v>71134</v>
      </c>
      <c r="N222" s="98" t="s">
        <v>71135</v>
      </c>
      <c r="O222" s="101">
        <v>1630</v>
      </c>
      <c r="P222" s="101">
        <v>1630</v>
      </c>
    </row>
    <row r="223">
      <c r="L223" s="98" t="s">
        <v>71136</v>
      </c>
      <c r="M223" s="98" t="s">
        <v>71137</v>
      </c>
      <c r="N223" s="98" t="s">
        <v>71138</v>
      </c>
      <c r="O223" s="101">
        <v>200</v>
      </c>
      <c r="P223" s="101">
        <v>200</v>
      </c>
    </row>
    <row r="224">
      <c r="L224" s="98" t="s">
        <v>71139</v>
      </c>
      <c r="M224" s="98" t="s">
        <v>71140</v>
      </c>
      <c r="N224" s="98" t="s">
        <v>71141</v>
      </c>
      <c r="O224" s="101">
        <v>45</v>
      </c>
      <c r="P224" s="101">
        <v>45</v>
      </c>
    </row>
    <row r="225">
      <c r="K225" s="96" t="s">
        <v>71142</v>
      </c>
      <c r="O225" s="85">
        <f>SUM(O221:O224)</f>
      </c>
      <c r="P225" s="85">
        <f>SUM(P221:P224)</f>
      </c>
    </row>
    <row r="226">
      <c r="A226" s="98" t="s">
        <v>71143</v>
      </c>
      <c r="B226" s="98" t="s">
        <v>71144</v>
      </c>
      <c r="C226" s="100">
        <v>760</v>
      </c>
      <c r="D226" s="98" t="s">
        <v>71145</v>
      </c>
      <c r="E226" s="98" t="s">
        <v>71146</v>
      </c>
      <c r="F226" s="104">
        <v>45611</v>
      </c>
      <c r="G226" s="104">
        <v>45611</v>
      </c>
      <c r="H226" s="104">
        <v>45975</v>
      </c>
      <c r="J226" s="101">
        <v>1435</v>
      </c>
      <c r="K226" s="98" t="s">
        <v>71147</v>
      </c>
      <c r="L226" s="98" t="s">
        <v>71148</v>
      </c>
      <c r="M226" s="98" t="s">
        <v>71149</v>
      </c>
      <c r="N226" s="98" t="s">
        <v>71150</v>
      </c>
      <c r="O226" s="101">
        <v>100</v>
      </c>
      <c r="P226" s="101">
        <v>100</v>
      </c>
      <c r="Q226" s="101">
        <v>0</v>
      </c>
      <c r="R226" s="101">
        <v>200</v>
      </c>
    </row>
    <row r="227">
      <c r="L227" s="98" t="s">
        <v>71151</v>
      </c>
      <c r="M227" s="98" t="s">
        <v>71152</v>
      </c>
      <c r="N227" s="98" t="s">
        <v>71153</v>
      </c>
      <c r="O227" s="101">
        <v>1335</v>
      </c>
      <c r="P227" s="101">
        <v>1335</v>
      </c>
    </row>
    <row r="228">
      <c r="K228" s="96" t="s">
        <v>71154</v>
      </c>
      <c r="O228" s="85">
        <f>SUM(O226:O227)</f>
      </c>
      <c r="P228" s="85">
        <f>SUM(P226:P227)</f>
      </c>
    </row>
    <row r="229">
      <c r="A229" s="98" t="s">
        <v>71155</v>
      </c>
      <c r="B229" s="98" t="s">
        <v>71156</v>
      </c>
      <c r="C229" s="100">
        <v>1226</v>
      </c>
      <c r="D229" s="98" t="s">
        <v>71157</v>
      </c>
      <c r="E229" s="98" t="s">
        <v>71158</v>
      </c>
      <c r="F229" s="104">
        <v>45273</v>
      </c>
      <c r="G229" s="104">
        <v>45689</v>
      </c>
      <c r="H229" s="104">
        <v>46081</v>
      </c>
      <c r="J229" s="101">
        <v>1630</v>
      </c>
      <c r="K229" s="98" t="s">
        <v>71159</v>
      </c>
      <c r="L229" s="98" t="s">
        <v>71160</v>
      </c>
      <c r="M229" s="98" t="s">
        <v>71161</v>
      </c>
      <c r="N229" s="98" t="s">
        <v>71162</v>
      </c>
      <c r="O229" s="101">
        <v>100</v>
      </c>
      <c r="P229" s="101">
        <v>100</v>
      </c>
      <c r="Q229" s="101">
        <v>0</v>
      </c>
      <c r="R229" s="101">
        <v>200</v>
      </c>
    </row>
    <row r="230">
      <c r="L230" s="98" t="s">
        <v>71163</v>
      </c>
      <c r="M230" s="98" t="s">
        <v>71164</v>
      </c>
      <c r="N230" s="98" t="s">
        <v>71165</v>
      </c>
      <c r="O230" s="101">
        <v>1610</v>
      </c>
      <c r="P230" s="101">
        <v>1610</v>
      </c>
    </row>
    <row r="231">
      <c r="K231" s="96" t="s">
        <v>71166</v>
      </c>
      <c r="O231" s="85">
        <f>SUM(O229:O230)</f>
      </c>
      <c r="P231" s="85">
        <f>SUM(P229:P230)</f>
      </c>
    </row>
    <row r="232">
      <c r="A232" s="98" t="s">
        <v>71167</v>
      </c>
      <c r="B232" s="98" t="s">
        <v>71168</v>
      </c>
      <c r="C232" s="100">
        <v>810</v>
      </c>
      <c r="D232" s="98" t="s">
        <v>71169</v>
      </c>
      <c r="E232" s="98" t="s">
        <v>71170</v>
      </c>
      <c r="F232" s="104">
        <v>45307</v>
      </c>
      <c r="G232" s="104">
        <v>45689</v>
      </c>
      <c r="H232" s="104">
        <v>46053</v>
      </c>
      <c r="J232" s="101">
        <v>1400</v>
      </c>
      <c r="K232" s="98" t="s">
        <v>71171</v>
      </c>
      <c r="L232" s="98" t="s">
        <v>71172</v>
      </c>
      <c r="M232" s="98" t="s">
        <v>71173</v>
      </c>
      <c r="N232" s="98" t="s">
        <v>71174</v>
      </c>
      <c r="O232" s="101">
        <v>100</v>
      </c>
      <c r="P232" s="101">
        <v>100</v>
      </c>
      <c r="Q232" s="101">
        <v>0</v>
      </c>
      <c r="R232" s="101">
        <v>200</v>
      </c>
    </row>
    <row r="233">
      <c r="L233" s="98" t="s">
        <v>71175</v>
      </c>
      <c r="M233" s="98" t="s">
        <v>71176</v>
      </c>
      <c r="N233" s="98" t="s">
        <v>71177</v>
      </c>
      <c r="O233" s="101">
        <v>1380</v>
      </c>
      <c r="P233" s="101">
        <v>1380</v>
      </c>
    </row>
    <row r="234">
      <c r="L234" s="98" t="s">
        <v>71178</v>
      </c>
      <c r="M234" s="98" t="s">
        <v>71179</v>
      </c>
      <c r="N234" s="98" t="s">
        <v>71180</v>
      </c>
      <c r="O234" s="101">
        <v>75</v>
      </c>
      <c r="P234" s="101">
        <v>0</v>
      </c>
    </row>
    <row r="235">
      <c r="K235" s="96" t="s">
        <v>71181</v>
      </c>
      <c r="O235" s="85">
        <f>SUM(O232:O234)</f>
      </c>
      <c r="P235" s="85">
        <f>SUM(P232:P234)</f>
      </c>
    </row>
    <row r="236">
      <c r="A236" s="98" t="s">
        <v>71182</v>
      </c>
      <c r="B236" s="98" t="s">
        <v>71183</v>
      </c>
      <c r="C236" s="100">
        <v>1226</v>
      </c>
      <c r="D236" s="98" t="s">
        <v>71184</v>
      </c>
      <c r="E236" s="98" t="s">
        <v>71185</v>
      </c>
      <c r="F236" s="104">
        <v>45693</v>
      </c>
      <c r="G236" s="104">
        <v>45693</v>
      </c>
      <c r="H236" s="104">
        <v>46057</v>
      </c>
      <c r="J236" s="101">
        <v>1730</v>
      </c>
      <c r="K236" s="98" t="s">
        <v>71186</v>
      </c>
      <c r="L236" s="98" t="s">
        <v>71187</v>
      </c>
      <c r="M236" s="98" t="s">
        <v>71188</v>
      </c>
      <c r="N236" s="98" t="s">
        <v>71189</v>
      </c>
      <c r="O236" s="101">
        <v>100</v>
      </c>
      <c r="P236" s="101">
        <v>100</v>
      </c>
      <c r="Q236" s="101">
        <v>0</v>
      </c>
      <c r="R236" s="101">
        <v>800</v>
      </c>
    </row>
    <row r="237">
      <c r="L237" s="98" t="s">
        <v>71190</v>
      </c>
      <c r="M237" s="98" t="s">
        <v>71191</v>
      </c>
      <c r="N237" s="98" t="s">
        <v>71192</v>
      </c>
      <c r="O237" s="101">
        <v>1630</v>
      </c>
      <c r="P237" s="101">
        <v>1630</v>
      </c>
    </row>
    <row r="238">
      <c r="L238" s="98" t="s">
        <v>71193</v>
      </c>
      <c r="M238" s="98" t="s">
        <v>71194</v>
      </c>
      <c r="N238" s="98" t="s">
        <v>71195</v>
      </c>
      <c r="O238" s="101">
        <v>45</v>
      </c>
      <c r="P238" s="101">
        <v>45</v>
      </c>
    </row>
    <row r="239">
      <c r="K239" s="96" t="s">
        <v>71196</v>
      </c>
      <c r="O239" s="85">
        <f>SUM(O236:O238)</f>
      </c>
      <c r="P239" s="85">
        <f>SUM(P236:P238)</f>
      </c>
    </row>
    <row r="240">
      <c r="A240" s="98" t="s">
        <v>71197</v>
      </c>
      <c r="B240" s="98" t="s">
        <v>71198</v>
      </c>
      <c r="C240" s="100">
        <v>1000</v>
      </c>
      <c r="D240" s="98" t="s">
        <v>71199</v>
      </c>
      <c r="E240" s="98" t="s">
        <v>71200</v>
      </c>
      <c r="F240" s="104">
        <v>44945</v>
      </c>
      <c r="G240" s="104">
        <v>45717</v>
      </c>
      <c r="H240" s="104">
        <v>46112</v>
      </c>
      <c r="J240" s="101">
        <v>1550</v>
      </c>
      <c r="K240" s="98" t="s">
        <v>71201</v>
      </c>
      <c r="L240" s="98" t="s">
        <v>71202</v>
      </c>
      <c r="M240" s="98" t="s">
        <v>71203</v>
      </c>
      <c r="N240" s="98" t="s">
        <v>71204</v>
      </c>
      <c r="O240" s="101">
        <v>100</v>
      </c>
      <c r="P240" s="101">
        <v>100</v>
      </c>
      <c r="Q240" s="101">
        <v>0</v>
      </c>
      <c r="R240" s="101">
        <v>1800</v>
      </c>
    </row>
    <row r="241">
      <c r="L241" s="98" t="s">
        <v>71205</v>
      </c>
      <c r="M241" s="98" t="s">
        <v>71206</v>
      </c>
      <c r="N241" s="98" t="s">
        <v>71207</v>
      </c>
      <c r="O241" s="101">
        <v>1335</v>
      </c>
      <c r="P241" s="101">
        <v>1335</v>
      </c>
    </row>
    <row r="242">
      <c r="K242" s="96" t="s">
        <v>71208</v>
      </c>
      <c r="O242" s="85">
        <f>SUM(O240:O241)</f>
      </c>
      <c r="P242" s="85">
        <f>SUM(P240:P241)</f>
      </c>
    </row>
    <row r="243">
      <c r="A243" s="98" t="s">
        <v>71209</v>
      </c>
      <c r="B243" s="98" t="s">
        <v>71210</v>
      </c>
      <c r="C243" s="100">
        <v>1226</v>
      </c>
      <c r="D243" s="98" t="s">
        <v>71211</v>
      </c>
      <c r="E243" s="98" t="s">
        <v>71212</v>
      </c>
      <c r="F243" s="104">
        <v>40361</v>
      </c>
      <c r="G243" s="104">
        <v>45566</v>
      </c>
      <c r="H243" s="104">
        <v>45961</v>
      </c>
      <c r="J243" s="101">
        <v>1530</v>
      </c>
      <c r="K243" s="98" t="s">
        <v>71213</v>
      </c>
      <c r="L243" s="98" t="s">
        <v>71214</v>
      </c>
      <c r="M243" s="98" t="s">
        <v>71215</v>
      </c>
      <c r="N243" s="98" t="s">
        <v>71216</v>
      </c>
      <c r="O243" s="101">
        <v>1285</v>
      </c>
      <c r="P243" s="101">
        <v>1285</v>
      </c>
      <c r="Q243" s="101">
        <v>0</v>
      </c>
      <c r="R243" s="101">
        <v>500</v>
      </c>
    </row>
    <row r="244">
      <c r="K244" s="96" t="s">
        <v>71217</v>
      </c>
      <c r="O244" s="85">
        <f>SUM(O243:O243)</f>
      </c>
      <c r="P244" s="85">
        <f>SUM(P243:P243)</f>
      </c>
    </row>
    <row r="245">
      <c r="A245" s="98" t="s">
        <v>71218</v>
      </c>
      <c r="B245" s="98" t="s">
        <v>71219</v>
      </c>
      <c r="C245" s="100">
        <v>1000</v>
      </c>
      <c r="D245" s="98" t="s">
        <v>71220</v>
      </c>
      <c r="E245" s="98" t="s">
        <v>71221</v>
      </c>
      <c r="F245" s="104">
        <v>45051</v>
      </c>
      <c r="G245" s="104">
        <v>45444</v>
      </c>
      <c r="H245" s="104">
        <v>45808</v>
      </c>
      <c r="J245" s="101">
        <v>1550</v>
      </c>
      <c r="K245" s="98" t="s">
        <v>71222</v>
      </c>
      <c r="L245" s="98" t="s">
        <v>71223</v>
      </c>
      <c r="M245" s="98" t="s">
        <v>71224</v>
      </c>
      <c r="N245" s="98" t="s">
        <v>71225</v>
      </c>
      <c r="O245" s="101">
        <v>100</v>
      </c>
      <c r="P245" s="101">
        <v>100</v>
      </c>
      <c r="Q245" s="101">
        <v>0</v>
      </c>
      <c r="R245" s="101">
        <v>2250</v>
      </c>
    </row>
    <row r="246">
      <c r="L246" s="98" t="s">
        <v>71226</v>
      </c>
      <c r="M246" s="98" t="s">
        <v>71227</v>
      </c>
      <c r="N246" s="98" t="s">
        <v>71228</v>
      </c>
      <c r="O246" s="101">
        <v>1405</v>
      </c>
      <c r="P246" s="101">
        <v>1405</v>
      </c>
    </row>
    <row r="247">
      <c r="L247" s="98" t="s">
        <v>71229</v>
      </c>
      <c r="M247" s="98" t="s">
        <v>71230</v>
      </c>
      <c r="N247" s="98" t="s">
        <v>71231</v>
      </c>
      <c r="O247" s="101">
        <v>45</v>
      </c>
      <c r="P247" s="101">
        <v>45</v>
      </c>
    </row>
    <row r="248">
      <c r="K248" s="96" t="s">
        <v>71232</v>
      </c>
      <c r="O248" s="85">
        <f>SUM(O245:O247)</f>
      </c>
      <c r="P248" s="85">
        <f>SUM(P245:P247)</f>
      </c>
    </row>
    <row r="249">
      <c r="A249" s="98" t="s">
        <v>71233</v>
      </c>
      <c r="B249" s="98" t="s">
        <v>71234</v>
      </c>
      <c r="C249" s="100">
        <v>1226</v>
      </c>
      <c r="D249" s="98" t="s">
        <v>71235</v>
      </c>
      <c r="E249" s="98" t="s">
        <v>71236</v>
      </c>
      <c r="F249" s="104">
        <v>45734</v>
      </c>
      <c r="G249" s="104">
        <v>45734</v>
      </c>
      <c r="H249" s="104">
        <v>46098</v>
      </c>
      <c r="J249" s="101">
        <v>1730</v>
      </c>
      <c r="K249" s="98" t="s">
        <v>71237</v>
      </c>
      <c r="L249" s="98" t="s">
        <v>71238</v>
      </c>
      <c r="M249" s="98" t="s">
        <v>71239</v>
      </c>
      <c r="N249" s="98" t="s">
        <v>71240</v>
      </c>
      <c r="O249" s="101">
        <v>100</v>
      </c>
      <c r="P249" s="101">
        <v>100</v>
      </c>
      <c r="Q249" s="101">
        <v>0</v>
      </c>
      <c r="R249" s="101">
        <v>2230</v>
      </c>
    </row>
    <row r="250">
      <c r="L250" s="98" t="s">
        <v>71241</v>
      </c>
      <c r="M250" s="98" t="s">
        <v>71242</v>
      </c>
      <c r="N250" s="98" t="s">
        <v>71243</v>
      </c>
      <c r="O250" s="101">
        <v>1630</v>
      </c>
      <c r="P250" s="101">
        <v>1630</v>
      </c>
    </row>
    <row r="251">
      <c r="L251" s="98" t="s">
        <v>71244</v>
      </c>
      <c r="M251" s="98" t="s">
        <v>71245</v>
      </c>
      <c r="N251" s="98" t="s">
        <v>71246</v>
      </c>
      <c r="O251" s="101">
        <v>45</v>
      </c>
      <c r="P251" s="101">
        <v>45</v>
      </c>
    </row>
    <row r="252">
      <c r="K252" s="96" t="s">
        <v>71247</v>
      </c>
      <c r="O252" s="85">
        <f>SUM(O249:O251)</f>
      </c>
      <c r="P252" s="85">
        <f>SUM(P249:P251)</f>
      </c>
    </row>
    <row r="253">
      <c r="A253" s="98" t="s">
        <v>71248</v>
      </c>
      <c r="B253" s="98" t="s">
        <v>71249</v>
      </c>
      <c r="C253" s="100">
        <v>1000</v>
      </c>
      <c r="D253" s="98" t="s">
        <v>71250</v>
      </c>
      <c r="E253" s="98" t="s">
        <v>71251</v>
      </c>
      <c r="F253" s="104">
        <v>44169</v>
      </c>
      <c r="G253" s="104">
        <v>45658</v>
      </c>
      <c r="H253" s="104">
        <v>46022</v>
      </c>
      <c r="J253" s="101">
        <v>1550</v>
      </c>
      <c r="K253" s="98" t="s">
        <v>71252</v>
      </c>
      <c r="L253" s="98" t="s">
        <v>71253</v>
      </c>
      <c r="M253" s="98" t="s">
        <v>71254</v>
      </c>
      <c r="N253" s="98" t="s">
        <v>71255</v>
      </c>
      <c r="O253" s="101">
        <v>100</v>
      </c>
      <c r="P253" s="101">
        <v>100</v>
      </c>
      <c r="Q253" s="101">
        <v>0</v>
      </c>
      <c r="R253" s="101">
        <v>200</v>
      </c>
    </row>
    <row r="254">
      <c r="L254" s="98" t="s">
        <v>71256</v>
      </c>
      <c r="M254" s="98" t="s">
        <v>71257</v>
      </c>
      <c r="N254" s="98" t="s">
        <v>71258</v>
      </c>
      <c r="O254" s="101">
        <v>1275</v>
      </c>
      <c r="P254" s="101">
        <v>1275</v>
      </c>
    </row>
    <row r="255">
      <c r="K255" s="96" t="s">
        <v>71259</v>
      </c>
      <c r="O255" s="85">
        <f>SUM(O253:O254)</f>
      </c>
      <c r="P255" s="85">
        <f>SUM(P253:P254)</f>
      </c>
    </row>
    <row r="256">
      <c r="A256" s="98" t="s">
        <v>71260</v>
      </c>
      <c r="B256" s="98" t="s">
        <v>71261</v>
      </c>
      <c r="C256" s="100">
        <v>1226</v>
      </c>
      <c r="D256" s="98" t="s">
        <v>71262</v>
      </c>
      <c r="E256" s="98" t="s">
        <v>71263</v>
      </c>
      <c r="F256" s="104">
        <v>45063</v>
      </c>
      <c r="G256" s="104">
        <v>45444</v>
      </c>
      <c r="H256" s="104">
        <v>45838</v>
      </c>
      <c r="J256" s="101">
        <v>1630</v>
      </c>
      <c r="K256" s="98" t="s">
        <v>71264</v>
      </c>
      <c r="L256" s="98" t="s">
        <v>71265</v>
      </c>
      <c r="M256" s="98" t="s">
        <v>71266</v>
      </c>
      <c r="N256" s="98" t="s">
        <v>71267</v>
      </c>
      <c r="O256" s="101">
        <v>100</v>
      </c>
      <c r="P256" s="101">
        <v>100</v>
      </c>
      <c r="Q256" s="101">
        <v>0</v>
      </c>
      <c r="R256" s="101">
        <v>200</v>
      </c>
    </row>
    <row r="257">
      <c r="L257" s="98" t="s">
        <v>71268</v>
      </c>
      <c r="M257" s="98" t="s">
        <v>71269</v>
      </c>
      <c r="N257" s="98" t="s">
        <v>71270</v>
      </c>
      <c r="O257" s="101">
        <v>1485</v>
      </c>
      <c r="P257" s="101">
        <v>1485</v>
      </c>
    </row>
    <row r="258">
      <c r="K258" s="96" t="s">
        <v>71271</v>
      </c>
      <c r="O258" s="85">
        <f>SUM(O256:O257)</f>
      </c>
      <c r="P258" s="85">
        <f>SUM(P256:P257)</f>
      </c>
    </row>
    <row r="259">
      <c r="A259" s="98" t="s">
        <v>71272</v>
      </c>
      <c r="B259" s="98" t="s">
        <v>71273</v>
      </c>
      <c r="C259" s="100">
        <v>1000</v>
      </c>
      <c r="D259" s="98" t="s">
        <v>71274</v>
      </c>
      <c r="E259" s="98" t="s">
        <v>71275</v>
      </c>
      <c r="J259" s="101">
        <v>1650</v>
      </c>
      <c r="K259" s="98" t="s">
        <v>71276</v>
      </c>
      <c r="L259" s="98" t="s">
        <v>71276</v>
      </c>
      <c r="O259" s="101">
        <v>0</v>
      </c>
      <c r="P259" s="101">
        <v>0</v>
      </c>
      <c r="R259" s="101">
        <v>0</v>
      </c>
    </row>
    <row r="260">
      <c r="K260" s="96" t="s">
        <v>71277</v>
      </c>
      <c r="O260" s="85">
        <f>SUM(O259:O259)</f>
      </c>
      <c r="P260" s="85">
        <f>SUM(P259:P259)</f>
      </c>
    </row>
    <row r="261">
      <c r="A261" s="98" t="s">
        <v>71278</v>
      </c>
      <c r="B261" s="98" t="s">
        <v>71279</v>
      </c>
      <c r="C261" s="100">
        <v>1226</v>
      </c>
      <c r="D261" s="98" t="s">
        <v>71280</v>
      </c>
      <c r="E261" s="98" t="s">
        <v>71281</v>
      </c>
      <c r="F261" s="104">
        <v>45103</v>
      </c>
      <c r="G261" s="104">
        <v>45505</v>
      </c>
      <c r="H261" s="104">
        <v>45900</v>
      </c>
      <c r="J261" s="101">
        <v>1630</v>
      </c>
      <c r="K261" s="98" t="s">
        <v>71282</v>
      </c>
      <c r="L261" s="98" t="s">
        <v>71283</v>
      </c>
      <c r="M261" s="98" t="s">
        <v>71284</v>
      </c>
      <c r="N261" s="98" t="s">
        <v>71285</v>
      </c>
      <c r="O261" s="101">
        <v>100</v>
      </c>
      <c r="P261" s="101">
        <v>100</v>
      </c>
      <c r="Q261" s="101">
        <v>0</v>
      </c>
      <c r="R261" s="101">
        <v>500</v>
      </c>
    </row>
    <row r="262">
      <c r="L262" s="98" t="s">
        <v>71286</v>
      </c>
      <c r="M262" s="98" t="s">
        <v>71287</v>
      </c>
      <c r="N262" s="98" t="s">
        <v>71288</v>
      </c>
      <c r="O262" s="101">
        <v>1590</v>
      </c>
      <c r="P262" s="101">
        <v>1590</v>
      </c>
    </row>
    <row r="263">
      <c r="K263" s="96" t="s">
        <v>71289</v>
      </c>
      <c r="O263" s="85">
        <f>SUM(O261:O262)</f>
      </c>
      <c r="P263" s="85">
        <f>SUM(P261:P262)</f>
      </c>
    </row>
    <row r="264">
      <c r="A264" s="98" t="s">
        <v>71290</v>
      </c>
      <c r="B264" s="98" t="s">
        <v>71291</v>
      </c>
      <c r="C264" s="100">
        <v>760</v>
      </c>
      <c r="D264" s="98" t="s">
        <v>71292</v>
      </c>
      <c r="E264" s="98" t="s">
        <v>71293</v>
      </c>
      <c r="F264" s="104">
        <v>41882</v>
      </c>
      <c r="G264" s="104">
        <v>45658</v>
      </c>
      <c r="J264" s="101">
        <v>1235</v>
      </c>
      <c r="K264" s="98" t="s">
        <v>71294</v>
      </c>
      <c r="L264" s="98" t="s">
        <v>71295</v>
      </c>
      <c r="M264" s="98" t="s">
        <v>71296</v>
      </c>
      <c r="N264" s="98" t="s">
        <v>71297</v>
      </c>
      <c r="O264" s="101">
        <v>1136</v>
      </c>
      <c r="P264" s="101">
        <v>1136</v>
      </c>
      <c r="Q264" s="101">
        <v>0</v>
      </c>
      <c r="R264" s="101">
        <v>200</v>
      </c>
    </row>
    <row r="265">
      <c r="L265" s="98" t="s">
        <v>71298</v>
      </c>
      <c r="M265" s="98" t="s">
        <v>71299</v>
      </c>
      <c r="N265" s="98" t="s">
        <v>71300</v>
      </c>
      <c r="O265" s="101">
        <v>-284</v>
      </c>
      <c r="P265" s="101">
        <v>-284</v>
      </c>
    </row>
    <row r="266">
      <c r="K266" s="96" t="s">
        <v>71301</v>
      </c>
      <c r="O266" s="85">
        <f>SUM(O264:O265)</f>
      </c>
      <c r="P266" s="85">
        <f>SUM(P264:P265)</f>
      </c>
    </row>
    <row r="267">
      <c r="A267" s="98" t="s">
        <v>71302</v>
      </c>
      <c r="B267" s="98" t="s">
        <v>71303</v>
      </c>
      <c r="C267" s="100">
        <v>1226</v>
      </c>
      <c r="D267" s="98" t="s">
        <v>71304</v>
      </c>
      <c r="E267" s="98" t="s">
        <v>71305</v>
      </c>
      <c r="F267" s="104">
        <v>42651</v>
      </c>
      <c r="G267" s="104">
        <v>45597</v>
      </c>
      <c r="H267" s="104">
        <v>45961</v>
      </c>
      <c r="J267" s="101">
        <v>1630</v>
      </c>
      <c r="K267" s="98" t="s">
        <v>71306</v>
      </c>
      <c r="L267" s="98" t="s">
        <v>71307</v>
      </c>
      <c r="M267" s="98" t="s">
        <v>71308</v>
      </c>
      <c r="N267" s="98" t="s">
        <v>71309</v>
      </c>
      <c r="O267" s="101">
        <v>100</v>
      </c>
      <c r="P267" s="101">
        <v>100</v>
      </c>
      <c r="Q267" s="101">
        <v>0</v>
      </c>
      <c r="R267" s="101">
        <v>200</v>
      </c>
    </row>
    <row r="268">
      <c r="L268" s="98" t="s">
        <v>71310</v>
      </c>
      <c r="M268" s="98" t="s">
        <v>71311</v>
      </c>
      <c r="N268" s="98" t="s">
        <v>71312</v>
      </c>
      <c r="O268" s="101">
        <v>1340</v>
      </c>
      <c r="P268" s="101">
        <v>1340</v>
      </c>
    </row>
    <row r="269">
      <c r="L269" s="98" t="s">
        <v>71313</v>
      </c>
      <c r="M269" s="98" t="s">
        <v>71314</v>
      </c>
      <c r="N269" s="98" t="s">
        <v>71315</v>
      </c>
      <c r="O269" s="101">
        <v>75</v>
      </c>
      <c r="P269" s="101">
        <v>0</v>
      </c>
    </row>
    <row r="270">
      <c r="K270" s="96" t="s">
        <v>71316</v>
      </c>
      <c r="O270" s="85">
        <f>SUM(O267:O269)</f>
      </c>
      <c r="P270" s="85">
        <f>SUM(P267:P269)</f>
      </c>
    </row>
    <row r="271">
      <c r="A271" s="98" t="s">
        <v>71317</v>
      </c>
      <c r="B271" s="98" t="s">
        <v>71318</v>
      </c>
      <c r="C271" s="100">
        <v>760</v>
      </c>
      <c r="D271" s="98" t="s">
        <v>71319</v>
      </c>
      <c r="E271" s="98" t="s">
        <v>71320</v>
      </c>
      <c r="F271" s="104">
        <v>45077</v>
      </c>
      <c r="G271" s="104">
        <v>45474</v>
      </c>
      <c r="H271" s="104">
        <v>45869</v>
      </c>
      <c r="J271" s="101">
        <v>1335</v>
      </c>
      <c r="K271" s="98" t="s">
        <v>71321</v>
      </c>
      <c r="L271" s="98" t="s">
        <v>71322</v>
      </c>
      <c r="M271" s="98" t="s">
        <v>71323</v>
      </c>
      <c r="N271" s="98" t="s">
        <v>71324</v>
      </c>
      <c r="O271" s="101">
        <v>100</v>
      </c>
      <c r="P271" s="101">
        <v>100</v>
      </c>
      <c r="Q271" s="101">
        <v>0</v>
      </c>
      <c r="R271" s="101">
        <v>500</v>
      </c>
    </row>
    <row r="272">
      <c r="L272" s="98" t="s">
        <v>71325</v>
      </c>
      <c r="M272" s="98" t="s">
        <v>71326</v>
      </c>
      <c r="N272" s="98" t="s">
        <v>71327</v>
      </c>
      <c r="O272" s="101">
        <v>1195</v>
      </c>
      <c r="P272" s="101">
        <v>1195</v>
      </c>
    </row>
    <row r="273">
      <c r="K273" s="96" t="s">
        <v>71328</v>
      </c>
      <c r="O273" s="85">
        <f>SUM(O271:O272)</f>
      </c>
      <c r="P273" s="85">
        <f>SUM(P271:P272)</f>
      </c>
    </row>
    <row r="274">
      <c r="A274" s="98" t="s">
        <v>71329</v>
      </c>
      <c r="B274" s="98" t="s">
        <v>71330</v>
      </c>
      <c r="C274" s="100">
        <v>1226</v>
      </c>
      <c r="D274" s="98" t="s">
        <v>71331</v>
      </c>
      <c r="E274" s="98" t="s">
        <v>71332</v>
      </c>
      <c r="F274" s="104">
        <v>39513</v>
      </c>
      <c r="G274" s="104">
        <v>45505</v>
      </c>
      <c r="H274" s="104">
        <v>45900</v>
      </c>
      <c r="J274" s="101">
        <v>1530</v>
      </c>
      <c r="K274" s="98" t="s">
        <v>71333</v>
      </c>
      <c r="L274" s="98" t="s">
        <v>71334</v>
      </c>
      <c r="M274" s="98" t="s">
        <v>71335</v>
      </c>
      <c r="N274" s="98" t="s">
        <v>71336</v>
      </c>
      <c r="O274" s="101">
        <v>1330</v>
      </c>
      <c r="P274" s="101">
        <v>1330</v>
      </c>
      <c r="Q274" s="101">
        <v>0</v>
      </c>
      <c r="R274" s="101">
        <v>200</v>
      </c>
    </row>
    <row r="275">
      <c r="K275" s="96" t="s">
        <v>71337</v>
      </c>
      <c r="O275" s="85">
        <f>SUM(O274:O274)</f>
      </c>
      <c r="P275" s="85">
        <f>SUM(P274:P274)</f>
      </c>
    </row>
    <row r="276">
      <c r="A276" s="98" t="s">
        <v>71338</v>
      </c>
      <c r="B276" s="98" t="s">
        <v>71339</v>
      </c>
      <c r="C276" s="100">
        <v>760</v>
      </c>
      <c r="D276" s="98" t="s">
        <v>71340</v>
      </c>
      <c r="E276" s="98" t="s">
        <v>71341</v>
      </c>
      <c r="F276" s="104">
        <v>43646</v>
      </c>
      <c r="G276" s="104">
        <v>45474</v>
      </c>
      <c r="H276" s="104">
        <v>45869</v>
      </c>
      <c r="J276" s="101">
        <v>1335</v>
      </c>
      <c r="K276" s="98" t="s">
        <v>71342</v>
      </c>
      <c r="L276" s="98" t="s">
        <v>71343</v>
      </c>
      <c r="M276" s="98" t="s">
        <v>71344</v>
      </c>
      <c r="N276" s="98" t="s">
        <v>71345</v>
      </c>
      <c r="O276" s="101">
        <v>100</v>
      </c>
      <c r="P276" s="101">
        <v>100</v>
      </c>
      <c r="Q276" s="101">
        <v>0</v>
      </c>
      <c r="R276" s="101">
        <v>700</v>
      </c>
    </row>
    <row r="277">
      <c r="L277" s="98" t="s">
        <v>71346</v>
      </c>
      <c r="M277" s="98" t="s">
        <v>71347</v>
      </c>
      <c r="N277" s="98" t="s">
        <v>71348</v>
      </c>
      <c r="O277" s="101">
        <v>1085</v>
      </c>
      <c r="P277" s="101">
        <v>1085</v>
      </c>
    </row>
    <row r="278">
      <c r="K278" s="96" t="s">
        <v>71349</v>
      </c>
      <c r="O278" s="85">
        <f>SUM(O276:O277)</f>
      </c>
      <c r="P278" s="85">
        <f>SUM(P276:P277)</f>
      </c>
    </row>
    <row r="279">
      <c r="A279" s="98" t="s">
        <v>71350</v>
      </c>
      <c r="B279" s="98" t="s">
        <v>71351</v>
      </c>
      <c r="C279" s="100">
        <v>1226</v>
      </c>
      <c r="D279" s="98" t="s">
        <v>71352</v>
      </c>
      <c r="E279" s="98" t="s">
        <v>71353</v>
      </c>
      <c r="F279" s="104">
        <v>44400</v>
      </c>
      <c r="G279" s="104">
        <v>45536</v>
      </c>
      <c r="H279" s="104">
        <v>45930</v>
      </c>
      <c r="J279" s="101">
        <v>1630</v>
      </c>
      <c r="K279" s="98" t="s">
        <v>71354</v>
      </c>
      <c r="L279" s="98" t="s">
        <v>71355</v>
      </c>
      <c r="M279" s="98" t="s">
        <v>71356</v>
      </c>
      <c r="N279" s="98" t="s">
        <v>71357</v>
      </c>
      <c r="O279" s="101">
        <v>100</v>
      </c>
      <c r="P279" s="101">
        <v>100</v>
      </c>
      <c r="Q279" s="101">
        <v>0</v>
      </c>
      <c r="R279" s="101">
        <v>500</v>
      </c>
    </row>
    <row r="280">
      <c r="L280" s="98" t="s">
        <v>71358</v>
      </c>
      <c r="M280" s="98" t="s">
        <v>71359</v>
      </c>
      <c r="N280" s="98" t="s">
        <v>71360</v>
      </c>
      <c r="O280" s="101">
        <v>1330</v>
      </c>
      <c r="P280" s="101">
        <v>1330</v>
      </c>
    </row>
    <row r="281">
      <c r="K281" s="96" t="s">
        <v>71361</v>
      </c>
      <c r="O281" s="85">
        <f>SUM(O279:O280)</f>
      </c>
      <c r="P281" s="85">
        <f>SUM(P279:P280)</f>
      </c>
    </row>
    <row r="282">
      <c r="A282" s="98" t="s">
        <v>71362</v>
      </c>
      <c r="B282" s="98" t="s">
        <v>71363</v>
      </c>
      <c r="C282" s="100">
        <v>760</v>
      </c>
      <c r="D282" s="98" t="s">
        <v>71364</v>
      </c>
      <c r="E282" s="98" t="s">
        <v>71365</v>
      </c>
      <c r="F282" s="104">
        <v>42168</v>
      </c>
      <c r="G282" s="104">
        <v>45505</v>
      </c>
      <c r="H282" s="104">
        <v>45869</v>
      </c>
      <c r="J282" s="101">
        <v>1235</v>
      </c>
      <c r="K282" s="98" t="s">
        <v>71366</v>
      </c>
      <c r="L282" s="98" t="s">
        <v>71367</v>
      </c>
      <c r="M282" s="98" t="s">
        <v>71368</v>
      </c>
      <c r="N282" s="98" t="s">
        <v>71369</v>
      </c>
      <c r="O282" s="101">
        <v>1070</v>
      </c>
      <c r="P282" s="101">
        <v>1070</v>
      </c>
      <c r="Q282" s="101">
        <v>0</v>
      </c>
      <c r="R282" s="101">
        <v>700</v>
      </c>
    </row>
    <row r="283">
      <c r="K283" s="96" t="s">
        <v>71370</v>
      </c>
      <c r="O283" s="85">
        <f>SUM(O282:O282)</f>
      </c>
      <c r="P283" s="85">
        <f>SUM(P282:P282)</f>
      </c>
    </row>
    <row r="284">
      <c r="A284" s="98" t="s">
        <v>71371</v>
      </c>
      <c r="B284" s="98" t="s">
        <v>71372</v>
      </c>
      <c r="C284" s="100">
        <v>810</v>
      </c>
      <c r="D284" s="98" t="s">
        <v>71373</v>
      </c>
      <c r="E284" s="98" t="s">
        <v>71374</v>
      </c>
      <c r="F284" s="104">
        <v>42980</v>
      </c>
      <c r="G284" s="104">
        <v>45566</v>
      </c>
      <c r="H284" s="104">
        <v>45930</v>
      </c>
      <c r="J284" s="101">
        <v>1400</v>
      </c>
      <c r="K284" s="98" t="s">
        <v>71375</v>
      </c>
      <c r="L284" s="98" t="s">
        <v>71376</v>
      </c>
      <c r="M284" s="98" t="s">
        <v>71377</v>
      </c>
      <c r="N284" s="98" t="s">
        <v>71378</v>
      </c>
      <c r="O284" s="101">
        <v>100</v>
      </c>
      <c r="P284" s="101">
        <v>100</v>
      </c>
      <c r="Q284" s="101">
        <v>0</v>
      </c>
      <c r="R284" s="101">
        <v>500</v>
      </c>
    </row>
    <row r="285">
      <c r="L285" s="98" t="s">
        <v>71379</v>
      </c>
      <c r="M285" s="98" t="s">
        <v>71380</v>
      </c>
      <c r="N285" s="98" t="s">
        <v>71381</v>
      </c>
      <c r="O285" s="101">
        <v>1140</v>
      </c>
      <c r="P285" s="101">
        <v>1140</v>
      </c>
    </row>
    <row r="286">
      <c r="K286" s="96" t="s">
        <v>71382</v>
      </c>
      <c r="O286" s="85">
        <f>SUM(O284:O285)</f>
      </c>
      <c r="P286" s="85">
        <f>SUM(P284:P285)</f>
      </c>
    </row>
    <row r="287">
      <c r="A287" s="98" t="s">
        <v>71383</v>
      </c>
      <c r="B287" s="98" t="s">
        <v>71384</v>
      </c>
      <c r="C287" s="100">
        <v>1000</v>
      </c>
      <c r="D287" s="98" t="s">
        <v>71385</v>
      </c>
      <c r="E287" s="98" t="s">
        <v>71386</v>
      </c>
      <c r="F287" s="104">
        <v>44760</v>
      </c>
      <c r="G287" s="104">
        <v>45566</v>
      </c>
      <c r="H287" s="104">
        <v>45961</v>
      </c>
      <c r="J287" s="101">
        <v>1550</v>
      </c>
      <c r="K287" s="98" t="s">
        <v>71387</v>
      </c>
      <c r="L287" s="98" t="s">
        <v>71388</v>
      </c>
      <c r="M287" s="98" t="s">
        <v>71389</v>
      </c>
      <c r="N287" s="98" t="s">
        <v>71390</v>
      </c>
      <c r="O287" s="101">
        <v>100</v>
      </c>
      <c r="P287" s="101">
        <v>100</v>
      </c>
      <c r="Q287" s="101">
        <v>0</v>
      </c>
      <c r="R287" s="101">
        <v>1000</v>
      </c>
    </row>
    <row r="288">
      <c r="L288" s="98" t="s">
        <v>71391</v>
      </c>
      <c r="M288" s="98" t="s">
        <v>71392</v>
      </c>
      <c r="N288" s="98" t="s">
        <v>71393</v>
      </c>
      <c r="O288" s="101">
        <v>1315</v>
      </c>
      <c r="P288" s="101">
        <v>1315</v>
      </c>
    </row>
    <row r="289">
      <c r="K289" s="96" t="s">
        <v>71394</v>
      </c>
      <c r="O289" s="85">
        <f>SUM(O287:O288)</f>
      </c>
      <c r="P289" s="85">
        <f>SUM(P287:P288)</f>
      </c>
    </row>
    <row r="290">
      <c r="A290" s="98" t="s">
        <v>71395</v>
      </c>
      <c r="B290" s="98" t="s">
        <v>71396</v>
      </c>
      <c r="C290" s="100">
        <v>1000</v>
      </c>
      <c r="D290" s="98" t="s">
        <v>71397</v>
      </c>
      <c r="E290" s="98" t="s">
        <v>71398</v>
      </c>
      <c r="F290" s="104">
        <v>45255</v>
      </c>
      <c r="G290" s="104">
        <v>45627</v>
      </c>
      <c r="H290" s="104">
        <v>46022</v>
      </c>
      <c r="J290" s="101">
        <v>1550</v>
      </c>
      <c r="K290" s="98" t="s">
        <v>71399</v>
      </c>
      <c r="L290" s="98" t="s">
        <v>71400</v>
      </c>
      <c r="M290" s="98" t="s">
        <v>71401</v>
      </c>
      <c r="N290" s="98" t="s">
        <v>71402</v>
      </c>
      <c r="O290" s="101">
        <v>100</v>
      </c>
      <c r="P290" s="101">
        <v>100</v>
      </c>
      <c r="Q290" s="101">
        <v>0</v>
      </c>
      <c r="R290" s="101">
        <v>500</v>
      </c>
    </row>
    <row r="291">
      <c r="L291" s="98" t="s">
        <v>71403</v>
      </c>
      <c r="M291" s="98" t="s">
        <v>71404</v>
      </c>
      <c r="N291" s="98" t="s">
        <v>71405</v>
      </c>
      <c r="O291" s="101">
        <v>1530</v>
      </c>
      <c r="P291" s="101">
        <v>1530</v>
      </c>
    </row>
    <row r="292">
      <c r="K292" s="96" t="s">
        <v>71406</v>
      </c>
      <c r="O292" s="85">
        <f>SUM(O290:O291)</f>
      </c>
      <c r="P292" s="85">
        <f>SUM(P290:P291)</f>
      </c>
    </row>
    <row r="293">
      <c r="A293" s="98" t="s">
        <v>71407</v>
      </c>
      <c r="B293" s="98" t="s">
        <v>71408</v>
      </c>
      <c r="C293" s="100">
        <v>1000</v>
      </c>
      <c r="D293" s="98" t="s">
        <v>71409</v>
      </c>
      <c r="E293" s="98" t="s">
        <v>71410</v>
      </c>
      <c r="F293" s="104">
        <v>44179</v>
      </c>
      <c r="G293" s="104">
        <v>45505</v>
      </c>
      <c r="H293" s="104">
        <v>45900</v>
      </c>
      <c r="J293" s="101">
        <v>1550</v>
      </c>
      <c r="K293" s="98" t="s">
        <v>71411</v>
      </c>
      <c r="L293" s="98" t="s">
        <v>71412</v>
      </c>
      <c r="M293" s="98" t="s">
        <v>71413</v>
      </c>
      <c r="N293" s="98" t="s">
        <v>71414</v>
      </c>
      <c r="O293" s="101">
        <v>100</v>
      </c>
      <c r="P293" s="101">
        <v>100</v>
      </c>
      <c r="Q293" s="101">
        <v>0</v>
      </c>
      <c r="R293" s="101">
        <v>200</v>
      </c>
    </row>
    <row r="294">
      <c r="L294" s="98" t="s">
        <v>71415</v>
      </c>
      <c r="M294" s="98" t="s">
        <v>71416</v>
      </c>
      <c r="N294" s="98" t="s">
        <v>71417</v>
      </c>
      <c r="O294" s="101">
        <v>1275</v>
      </c>
      <c r="P294" s="101">
        <v>1275</v>
      </c>
    </row>
    <row r="295">
      <c r="K295" s="96" t="s">
        <v>71418</v>
      </c>
      <c r="O295" s="85">
        <f>SUM(O293:O294)</f>
      </c>
      <c r="P295" s="85">
        <f>SUM(P293:P294)</f>
      </c>
    </row>
    <row r="296">
      <c r="A296" s="98" t="s">
        <v>71419</v>
      </c>
      <c r="B296" s="98" t="s">
        <v>71420</v>
      </c>
      <c r="C296" s="100">
        <v>1000</v>
      </c>
      <c r="D296" s="98" t="s">
        <v>71421</v>
      </c>
      <c r="E296" s="98" t="s">
        <v>71422</v>
      </c>
      <c r="F296" s="104">
        <v>43658</v>
      </c>
      <c r="G296" s="104">
        <v>45505</v>
      </c>
      <c r="H296" s="104">
        <v>45869</v>
      </c>
      <c r="J296" s="101">
        <v>1450</v>
      </c>
      <c r="K296" s="98" t="s">
        <v>71423</v>
      </c>
      <c r="L296" s="98" t="s">
        <v>71424</v>
      </c>
      <c r="M296" s="98" t="s">
        <v>71425</v>
      </c>
      <c r="N296" s="98" t="s">
        <v>71426</v>
      </c>
      <c r="O296" s="101">
        <v>1250</v>
      </c>
      <c r="P296" s="101">
        <v>1250</v>
      </c>
      <c r="Q296" s="101">
        <v>0</v>
      </c>
      <c r="R296" s="101">
        <v>1865</v>
      </c>
    </row>
    <row r="297">
      <c r="K297" s="96" t="s">
        <v>71427</v>
      </c>
      <c r="O297" s="85">
        <f>SUM(O296:O296)</f>
      </c>
      <c r="P297" s="85">
        <f>SUM(P296:P296)</f>
      </c>
    </row>
    <row r="298">
      <c r="A298" s="98" t="s">
        <v>71428</v>
      </c>
      <c r="B298" s="98" t="s">
        <v>71429</v>
      </c>
      <c r="C298" s="100">
        <v>760</v>
      </c>
      <c r="D298" s="98" t="s">
        <v>71430</v>
      </c>
      <c r="E298" s="98" t="s">
        <v>71431</v>
      </c>
      <c r="F298" s="104">
        <v>44663</v>
      </c>
      <c r="G298" s="104">
        <v>45474</v>
      </c>
      <c r="H298" s="104">
        <v>45869</v>
      </c>
      <c r="J298" s="101">
        <v>1335</v>
      </c>
      <c r="K298" s="98" t="s">
        <v>71432</v>
      </c>
      <c r="L298" s="98" t="s">
        <v>71433</v>
      </c>
      <c r="M298" s="98" t="s">
        <v>71434</v>
      </c>
      <c r="N298" s="98" t="s">
        <v>71435</v>
      </c>
      <c r="O298" s="101">
        <v>100</v>
      </c>
      <c r="P298" s="101">
        <v>100</v>
      </c>
      <c r="Q298" s="101">
        <v>0</v>
      </c>
      <c r="R298" s="101">
        <v>400</v>
      </c>
    </row>
    <row r="299">
      <c r="L299" s="98" t="s">
        <v>71436</v>
      </c>
      <c r="M299" s="98" t="s">
        <v>71437</v>
      </c>
      <c r="N299" s="98" t="s">
        <v>71438</v>
      </c>
      <c r="O299" s="101">
        <v>1080</v>
      </c>
      <c r="P299" s="101">
        <v>1080</v>
      </c>
    </row>
    <row r="300">
      <c r="K300" s="96" t="s">
        <v>71439</v>
      </c>
      <c r="O300" s="85">
        <f>SUM(O298:O299)</f>
      </c>
      <c r="P300" s="85">
        <f>SUM(P298:P299)</f>
      </c>
    </row>
    <row r="301">
      <c r="A301" s="98" t="s">
        <v>71440</v>
      </c>
      <c r="B301" s="98" t="s">
        <v>71441</v>
      </c>
      <c r="C301" s="100">
        <v>824</v>
      </c>
      <c r="D301" s="98" t="s">
        <v>71442</v>
      </c>
      <c r="E301" s="98" t="s">
        <v>71443</v>
      </c>
      <c r="F301" s="104">
        <v>44484</v>
      </c>
      <c r="G301" s="104">
        <v>45627</v>
      </c>
      <c r="H301" s="104">
        <v>46022</v>
      </c>
      <c r="J301" s="101">
        <v>1360</v>
      </c>
      <c r="K301" s="98" t="s">
        <v>71444</v>
      </c>
      <c r="L301" s="98" t="s">
        <v>71445</v>
      </c>
      <c r="M301" s="98" t="s">
        <v>71446</v>
      </c>
      <c r="N301" s="98" t="s">
        <v>71447</v>
      </c>
      <c r="O301" s="101">
        <v>50</v>
      </c>
      <c r="P301" s="101">
        <v>50</v>
      </c>
      <c r="Q301" s="101">
        <v>0</v>
      </c>
      <c r="R301" s="101">
        <v>500</v>
      </c>
    </row>
    <row r="302">
      <c r="L302" s="98" t="s">
        <v>71448</v>
      </c>
      <c r="M302" s="98" t="s">
        <v>71449</v>
      </c>
      <c r="N302" s="98" t="s">
        <v>71450</v>
      </c>
      <c r="O302" s="101">
        <v>1185</v>
      </c>
      <c r="P302" s="101">
        <v>1185</v>
      </c>
    </row>
    <row r="303">
      <c r="K303" s="96" t="s">
        <v>71451</v>
      </c>
      <c r="O303" s="85">
        <f>SUM(O301:O302)</f>
      </c>
      <c r="P303" s="85">
        <f>SUM(P301:P302)</f>
      </c>
    </row>
    <row r="304">
      <c r="A304" s="98" t="s">
        <v>71452</v>
      </c>
      <c r="B304" s="98" t="s">
        <v>71453</v>
      </c>
      <c r="C304" s="100">
        <v>760</v>
      </c>
      <c r="D304" s="98" t="s">
        <v>71454</v>
      </c>
      <c r="E304" s="98" t="s">
        <v>71455</v>
      </c>
      <c r="F304" s="104">
        <v>45399</v>
      </c>
      <c r="G304" s="104">
        <v>45399</v>
      </c>
      <c r="H304" s="104">
        <v>45808</v>
      </c>
      <c r="J304" s="101">
        <v>1335</v>
      </c>
      <c r="K304" s="98" t="s">
        <v>71456</v>
      </c>
      <c r="L304" s="98" t="s">
        <v>71457</v>
      </c>
      <c r="M304" s="98" t="s">
        <v>71458</v>
      </c>
      <c r="N304" s="98" t="s">
        <v>71459</v>
      </c>
      <c r="O304" s="101">
        <v>100</v>
      </c>
      <c r="P304" s="101">
        <v>100</v>
      </c>
      <c r="Q304" s="101">
        <v>0</v>
      </c>
      <c r="R304" s="101">
        <v>500</v>
      </c>
    </row>
    <row r="305">
      <c r="L305" s="98" t="s">
        <v>71460</v>
      </c>
      <c r="M305" s="98" t="s">
        <v>71461</v>
      </c>
      <c r="N305" s="98" t="s">
        <v>71462</v>
      </c>
      <c r="O305" s="101">
        <v>1235</v>
      </c>
      <c r="P305" s="101">
        <v>1235</v>
      </c>
    </row>
    <row r="306">
      <c r="K306" s="96" t="s">
        <v>71463</v>
      </c>
      <c r="O306" s="85">
        <f>SUM(O304:O305)</f>
      </c>
      <c r="P306" s="85">
        <f>SUM(P304:P305)</f>
      </c>
    </row>
    <row r="307">
      <c r="A307" s="98" t="s">
        <v>71464</v>
      </c>
      <c r="B307" s="98" t="s">
        <v>71465</v>
      </c>
      <c r="C307" s="100">
        <v>824</v>
      </c>
      <c r="D307" s="98" t="s">
        <v>71466</v>
      </c>
      <c r="E307" s="98" t="s">
        <v>71467</v>
      </c>
      <c r="F307" s="104">
        <v>40725</v>
      </c>
      <c r="G307" s="104">
        <v>45444</v>
      </c>
      <c r="H307" s="104">
        <v>45838</v>
      </c>
      <c r="J307" s="101">
        <v>1310</v>
      </c>
      <c r="K307" s="98" t="s">
        <v>71468</v>
      </c>
      <c r="L307" s="98" t="s">
        <v>71469</v>
      </c>
      <c r="M307" s="98" t="s">
        <v>71470</v>
      </c>
      <c r="N307" s="98" t="s">
        <v>71471</v>
      </c>
      <c r="O307" s="101">
        <v>1130</v>
      </c>
      <c r="P307" s="101">
        <v>1130</v>
      </c>
      <c r="Q307" s="101">
        <v>0</v>
      </c>
      <c r="R307" s="101">
        <v>700</v>
      </c>
    </row>
    <row r="308">
      <c r="K308" s="96" t="s">
        <v>71472</v>
      </c>
      <c r="O308" s="85">
        <f>SUM(O307:O307)</f>
      </c>
      <c r="P308" s="85">
        <f>SUM(P307:P307)</f>
      </c>
    </row>
    <row r="309">
      <c r="A309" s="98" t="s">
        <v>71473</v>
      </c>
      <c r="B309" s="98" t="s">
        <v>71474</v>
      </c>
      <c r="C309" s="100">
        <v>760</v>
      </c>
      <c r="D309" s="98" t="s">
        <v>71475</v>
      </c>
      <c r="E309" s="98" t="s">
        <v>71476</v>
      </c>
      <c r="F309" s="104">
        <v>45657</v>
      </c>
      <c r="G309" s="104">
        <v>45657</v>
      </c>
      <c r="H309" s="104">
        <v>45868</v>
      </c>
      <c r="J309" s="101">
        <v>1435</v>
      </c>
      <c r="K309" s="98" t="s">
        <v>71477</v>
      </c>
      <c r="L309" s="98" t="s">
        <v>71478</v>
      </c>
      <c r="M309" s="98" t="s">
        <v>71479</v>
      </c>
      <c r="N309" s="98" t="s">
        <v>71480</v>
      </c>
      <c r="O309" s="101">
        <v>100</v>
      </c>
      <c r="P309" s="101">
        <v>100</v>
      </c>
      <c r="Q309" s="101">
        <v>0</v>
      </c>
      <c r="R309" s="101">
        <v>200</v>
      </c>
    </row>
    <row r="310">
      <c r="L310" s="98" t="s">
        <v>71481</v>
      </c>
      <c r="M310" s="98" t="s">
        <v>71482</v>
      </c>
      <c r="N310" s="98" t="s">
        <v>71483</v>
      </c>
      <c r="O310" s="101">
        <v>1395</v>
      </c>
      <c r="P310" s="101">
        <v>1395</v>
      </c>
    </row>
    <row r="311">
      <c r="K311" s="96" t="s">
        <v>71484</v>
      </c>
      <c r="O311" s="85">
        <f>SUM(O309:O310)</f>
      </c>
      <c r="P311" s="85">
        <f>SUM(P309:P310)</f>
      </c>
    </row>
    <row r="312">
      <c r="A312" s="98" t="s">
        <v>71485</v>
      </c>
      <c r="B312" s="98" t="s">
        <v>71486</v>
      </c>
      <c r="C312" s="100">
        <v>824</v>
      </c>
      <c r="D312" s="98" t="s">
        <v>71487</v>
      </c>
      <c r="E312" s="98" t="s">
        <v>71488</v>
      </c>
      <c r="F312" s="104">
        <v>45332</v>
      </c>
      <c r="G312" s="104">
        <v>45717</v>
      </c>
      <c r="H312" s="104">
        <v>46081</v>
      </c>
      <c r="J312" s="101">
        <v>1410</v>
      </c>
      <c r="K312" s="98" t="s">
        <v>71489</v>
      </c>
      <c r="L312" s="98" t="s">
        <v>71490</v>
      </c>
      <c r="M312" s="98" t="s">
        <v>71491</v>
      </c>
      <c r="N312" s="98" t="s">
        <v>71492</v>
      </c>
      <c r="O312" s="101">
        <v>100</v>
      </c>
      <c r="P312" s="101">
        <v>100</v>
      </c>
      <c r="Q312" s="101">
        <v>0</v>
      </c>
      <c r="R312" s="101">
        <v>200</v>
      </c>
    </row>
    <row r="313">
      <c r="L313" s="98" t="s">
        <v>71493</v>
      </c>
      <c r="M313" s="98" t="s">
        <v>71494</v>
      </c>
      <c r="N313" s="98" t="s">
        <v>71495</v>
      </c>
      <c r="O313" s="101">
        <v>1390</v>
      </c>
      <c r="P313" s="101">
        <v>1390</v>
      </c>
    </row>
    <row r="314">
      <c r="L314" s="98" t="s">
        <v>71496</v>
      </c>
      <c r="M314" s="98" t="s">
        <v>71497</v>
      </c>
      <c r="N314" s="98" t="s">
        <v>71498</v>
      </c>
      <c r="O314" s="101">
        <v>45</v>
      </c>
      <c r="P314" s="101">
        <v>45</v>
      </c>
    </row>
    <row r="315">
      <c r="K315" s="96" t="s">
        <v>71499</v>
      </c>
      <c r="O315" s="85">
        <f>SUM(O312:O314)</f>
      </c>
      <c r="P315" s="85">
        <f>SUM(P312:P314)</f>
      </c>
    </row>
    <row r="316">
      <c r="A316" s="98" t="s">
        <v>71500</v>
      </c>
      <c r="B316" s="98" t="s">
        <v>71501</v>
      </c>
      <c r="C316" s="100">
        <v>760</v>
      </c>
      <c r="D316" s="98" t="s">
        <v>71502</v>
      </c>
      <c r="E316" s="98" t="s">
        <v>71503</v>
      </c>
      <c r="F316" s="104">
        <v>45467</v>
      </c>
      <c r="G316" s="104">
        <v>45467</v>
      </c>
      <c r="H316" s="104">
        <v>45838</v>
      </c>
      <c r="J316" s="101">
        <v>1435</v>
      </c>
      <c r="K316" s="98" t="s">
        <v>71504</v>
      </c>
      <c r="L316" s="98" t="s">
        <v>71505</v>
      </c>
      <c r="M316" s="98" t="s">
        <v>71506</v>
      </c>
      <c r="N316" s="98" t="s">
        <v>71507</v>
      </c>
      <c r="O316" s="101">
        <v>100</v>
      </c>
      <c r="P316" s="101">
        <v>100</v>
      </c>
      <c r="Q316" s="101">
        <v>0</v>
      </c>
      <c r="R316" s="101">
        <v>200</v>
      </c>
    </row>
    <row r="317">
      <c r="L317" s="98" t="s">
        <v>71508</v>
      </c>
      <c r="M317" s="98" t="s">
        <v>71509</v>
      </c>
      <c r="N317" s="98" t="s">
        <v>71510</v>
      </c>
      <c r="O317" s="101">
        <v>1335</v>
      </c>
      <c r="P317" s="101">
        <v>1335</v>
      </c>
    </row>
    <row r="318">
      <c r="K318" s="96" t="s">
        <v>71511</v>
      </c>
      <c r="O318" s="85">
        <f>SUM(O316:O317)</f>
      </c>
      <c r="P318" s="85">
        <f>SUM(P316:P317)</f>
      </c>
    </row>
    <row r="319">
      <c r="A319" s="98" t="s">
        <v>71512</v>
      </c>
      <c r="B319" s="98" t="s">
        <v>71513</v>
      </c>
      <c r="C319" s="100">
        <v>824</v>
      </c>
      <c r="D319" s="98" t="s">
        <v>71514</v>
      </c>
      <c r="E319" s="98" t="s">
        <v>71515</v>
      </c>
      <c r="F319" s="104">
        <v>45253</v>
      </c>
      <c r="G319" s="104">
        <v>45627</v>
      </c>
      <c r="H319" s="104">
        <v>46022</v>
      </c>
      <c r="J319" s="101">
        <v>1410</v>
      </c>
      <c r="K319" s="98" t="s">
        <v>71516</v>
      </c>
      <c r="L319" s="98" t="s">
        <v>71517</v>
      </c>
      <c r="M319" s="98" t="s">
        <v>71518</v>
      </c>
      <c r="N319" s="98" t="s">
        <v>71519</v>
      </c>
      <c r="O319" s="101">
        <v>100</v>
      </c>
      <c r="P319" s="101">
        <v>100</v>
      </c>
      <c r="Q319" s="101">
        <v>0</v>
      </c>
      <c r="R319" s="101">
        <v>200</v>
      </c>
    </row>
    <row r="320">
      <c r="L320" s="98" t="s">
        <v>71520</v>
      </c>
      <c r="M320" s="98" t="s">
        <v>71521</v>
      </c>
      <c r="N320" s="98" t="s">
        <v>71522</v>
      </c>
      <c r="O320" s="101">
        <v>1390</v>
      </c>
      <c r="P320" s="101">
        <v>1390</v>
      </c>
    </row>
    <row r="321">
      <c r="K321" s="96" t="s">
        <v>71523</v>
      </c>
      <c r="O321" s="85">
        <f>SUM(O319:O320)</f>
      </c>
      <c r="P321" s="85">
        <f>SUM(P319:P320)</f>
      </c>
    </row>
    <row r="322">
      <c r="A322" s="98" t="s">
        <v>71524</v>
      </c>
      <c r="B322" s="98" t="s">
        <v>71525</v>
      </c>
      <c r="C322" s="100">
        <v>810</v>
      </c>
      <c r="D322" s="98" t="s">
        <v>71526</v>
      </c>
      <c r="E322" s="98" t="s">
        <v>71527</v>
      </c>
      <c r="J322" s="101">
        <v>1450</v>
      </c>
      <c r="K322" s="98" t="s">
        <v>71528</v>
      </c>
      <c r="L322" s="98" t="s">
        <v>71528</v>
      </c>
      <c r="O322" s="101">
        <v>0</v>
      </c>
      <c r="P322" s="101">
        <v>0</v>
      </c>
      <c r="R322" s="101">
        <v>0</v>
      </c>
    </row>
    <row r="323">
      <c r="K323" s="96" t="s">
        <v>71529</v>
      </c>
      <c r="O323" s="85">
        <f>SUM(O322:O322)</f>
      </c>
      <c r="P323" s="85">
        <f>SUM(P322:P322)</f>
      </c>
    </row>
    <row r="324">
      <c r="A324" s="98" t="s">
        <v>71530</v>
      </c>
      <c r="B324" s="98" t="s">
        <v>71531</v>
      </c>
      <c r="C324" s="100">
        <v>906</v>
      </c>
      <c r="D324" s="98" t="s">
        <v>71532</v>
      </c>
      <c r="E324" s="98" t="s">
        <v>71533</v>
      </c>
      <c r="J324" s="101">
        <v>1540</v>
      </c>
      <c r="K324" s="98" t="s">
        <v>71534</v>
      </c>
      <c r="L324" s="98" t="s">
        <v>71534</v>
      </c>
      <c r="O324" s="101">
        <v>0</v>
      </c>
      <c r="P324" s="101">
        <v>0</v>
      </c>
      <c r="R324" s="101">
        <v>0</v>
      </c>
    </row>
    <row r="325">
      <c r="K325" s="96" t="s">
        <v>71535</v>
      </c>
      <c r="O325" s="85">
        <f>SUM(O324:O324)</f>
      </c>
      <c r="P325" s="85">
        <f>SUM(P324:P324)</f>
      </c>
    </row>
    <row r="326">
      <c r="A326" s="98" t="s">
        <v>71536</v>
      </c>
      <c r="B326" s="98" t="s">
        <v>71537</v>
      </c>
      <c r="C326" s="100">
        <v>1000</v>
      </c>
      <c r="D326" s="98" t="s">
        <v>71538</v>
      </c>
      <c r="E326" s="98" t="s">
        <v>71539</v>
      </c>
      <c r="F326" s="104">
        <v>44996</v>
      </c>
      <c r="G326" s="104">
        <v>45383</v>
      </c>
      <c r="H326" s="104">
        <v>45777</v>
      </c>
      <c r="J326" s="101">
        <v>1550</v>
      </c>
      <c r="K326" s="98" t="s">
        <v>71540</v>
      </c>
      <c r="L326" s="98" t="s">
        <v>71541</v>
      </c>
      <c r="M326" s="98" t="s">
        <v>71542</v>
      </c>
      <c r="N326" s="98" t="s">
        <v>71543</v>
      </c>
      <c r="O326" s="101">
        <v>100</v>
      </c>
      <c r="P326" s="101">
        <v>100</v>
      </c>
      <c r="Q326" s="101">
        <v>0</v>
      </c>
      <c r="R326" s="101">
        <v>500</v>
      </c>
    </row>
    <row r="327">
      <c r="L327" s="98" t="s">
        <v>71544</v>
      </c>
      <c r="M327" s="98" t="s">
        <v>71545</v>
      </c>
      <c r="N327" s="98" t="s">
        <v>71546</v>
      </c>
      <c r="O327" s="101">
        <v>1405</v>
      </c>
      <c r="P327" s="101">
        <v>1405</v>
      </c>
    </row>
    <row r="328">
      <c r="K328" s="96" t="s">
        <v>71547</v>
      </c>
      <c r="O328" s="85">
        <f>SUM(O326:O327)</f>
      </c>
      <c r="P328" s="85">
        <f>SUM(P326:P327)</f>
      </c>
    </row>
    <row r="329">
      <c r="A329" s="98" t="s">
        <v>71548</v>
      </c>
      <c r="B329" s="98" t="s">
        <v>71549</v>
      </c>
      <c r="C329" s="100">
        <v>1000</v>
      </c>
      <c r="D329" s="98" t="s">
        <v>71550</v>
      </c>
      <c r="E329" s="98" t="s">
        <v>71551</v>
      </c>
      <c r="F329" s="104">
        <v>43344</v>
      </c>
      <c r="G329" s="104">
        <v>45566</v>
      </c>
      <c r="H329" s="104">
        <v>45961</v>
      </c>
      <c r="J329" s="101">
        <v>1500</v>
      </c>
      <c r="K329" s="98" t="s">
        <v>71552</v>
      </c>
      <c r="L329" s="98" t="s">
        <v>71553</v>
      </c>
      <c r="M329" s="98" t="s">
        <v>71554</v>
      </c>
      <c r="N329" s="98" t="s">
        <v>71555</v>
      </c>
      <c r="O329" s="101">
        <v>50</v>
      </c>
      <c r="P329" s="101">
        <v>50</v>
      </c>
      <c r="Q329" s="101">
        <v>0</v>
      </c>
      <c r="R329" s="101">
        <v>1560</v>
      </c>
    </row>
    <row r="330">
      <c r="L330" s="98" t="s">
        <v>71556</v>
      </c>
      <c r="M330" s="98" t="s">
        <v>71557</v>
      </c>
      <c r="N330" s="98" t="s">
        <v>71558</v>
      </c>
      <c r="O330" s="101">
        <v>1335</v>
      </c>
      <c r="P330" s="101">
        <v>1335</v>
      </c>
    </row>
    <row r="331">
      <c r="K331" s="96" t="s">
        <v>71559</v>
      </c>
      <c r="O331" s="85">
        <f>SUM(O329:O330)</f>
      </c>
      <c r="P331" s="85">
        <f>SUM(P329:P330)</f>
      </c>
    </row>
    <row r="332">
      <c r="A332" s="98" t="s">
        <v>71560</v>
      </c>
      <c r="B332" s="98" t="s">
        <v>71561</v>
      </c>
      <c r="C332" s="100">
        <v>1000</v>
      </c>
      <c r="D332" s="98" t="s">
        <v>71562</v>
      </c>
      <c r="E332" s="98" t="s">
        <v>71563</v>
      </c>
      <c r="F332" s="104">
        <v>44317</v>
      </c>
      <c r="G332" s="104">
        <v>45413</v>
      </c>
      <c r="H332" s="104">
        <v>45808</v>
      </c>
      <c r="J332" s="101">
        <v>1550</v>
      </c>
      <c r="K332" s="98" t="s">
        <v>71564</v>
      </c>
      <c r="L332" s="98" t="s">
        <v>71565</v>
      </c>
      <c r="M332" s="98" t="s">
        <v>71566</v>
      </c>
      <c r="N332" s="98" t="s">
        <v>71567</v>
      </c>
      <c r="O332" s="101">
        <v>100</v>
      </c>
      <c r="P332" s="101">
        <v>100</v>
      </c>
      <c r="Q332" s="101">
        <v>0</v>
      </c>
      <c r="R332" s="101">
        <v>400</v>
      </c>
    </row>
    <row r="333">
      <c r="L333" s="98" t="s">
        <v>71568</v>
      </c>
      <c r="M333" s="98" t="s">
        <v>71569</v>
      </c>
      <c r="N333" s="98" t="s">
        <v>71570</v>
      </c>
      <c r="O333" s="101">
        <v>1230</v>
      </c>
      <c r="P333" s="101">
        <v>1230</v>
      </c>
    </row>
    <row r="334">
      <c r="L334" s="98" t="s">
        <v>71571</v>
      </c>
      <c r="M334" s="98" t="s">
        <v>71572</v>
      </c>
      <c r="N334" s="98" t="s">
        <v>71573</v>
      </c>
      <c r="O334" s="101">
        <v>75</v>
      </c>
      <c r="P334" s="101">
        <v>0</v>
      </c>
    </row>
    <row r="335">
      <c r="K335" s="96" t="s">
        <v>71574</v>
      </c>
      <c r="O335" s="85">
        <f>SUM(O332:O334)</f>
      </c>
      <c r="P335" s="85">
        <f>SUM(P332:P334)</f>
      </c>
    </row>
    <row r="336">
      <c r="A336" s="98" t="s">
        <v>71575</v>
      </c>
      <c r="B336" s="98" t="s">
        <v>71576</v>
      </c>
      <c r="C336" s="100">
        <v>1000</v>
      </c>
      <c r="D336" s="98" t="s">
        <v>71577</v>
      </c>
      <c r="E336" s="98" t="s">
        <v>71578</v>
      </c>
      <c r="F336" s="104">
        <v>41362</v>
      </c>
      <c r="G336" s="104">
        <v>45627</v>
      </c>
      <c r="H336" s="104">
        <v>45991</v>
      </c>
      <c r="J336" s="101">
        <v>1450</v>
      </c>
      <c r="K336" s="98" t="s">
        <v>71579</v>
      </c>
      <c r="L336" s="98" t="s">
        <v>71580</v>
      </c>
      <c r="M336" s="98" t="s">
        <v>71581</v>
      </c>
      <c r="N336" s="98" t="s">
        <v>71582</v>
      </c>
      <c r="O336" s="101">
        <v>1530</v>
      </c>
      <c r="P336" s="101">
        <v>1530</v>
      </c>
      <c r="Q336" s="101">
        <v>0</v>
      </c>
      <c r="R336" s="101">
        <v>200</v>
      </c>
    </row>
    <row r="337">
      <c r="K337" s="96" t="s">
        <v>71583</v>
      </c>
      <c r="O337" s="85">
        <f>SUM(O336:O336)</f>
      </c>
      <c r="P337" s="85">
        <f>SUM(P336:P336)</f>
      </c>
    </row>
    <row r="338">
      <c r="A338" s="98" t="s">
        <v>71584</v>
      </c>
      <c r="B338" s="98" t="s">
        <v>71585</v>
      </c>
      <c r="C338" s="100">
        <v>1000</v>
      </c>
      <c r="D338" s="98" t="s">
        <v>71586</v>
      </c>
      <c r="E338" s="98" t="s">
        <v>71587</v>
      </c>
      <c r="F338" s="104">
        <v>41439</v>
      </c>
      <c r="G338" s="104">
        <v>45536</v>
      </c>
      <c r="H338" s="104">
        <v>45900</v>
      </c>
      <c r="J338" s="101">
        <v>1450</v>
      </c>
      <c r="K338" s="98" t="s">
        <v>71588</v>
      </c>
      <c r="L338" s="98" t="s">
        <v>71589</v>
      </c>
      <c r="M338" s="98" t="s">
        <v>71590</v>
      </c>
      <c r="N338" s="98" t="s">
        <v>71591</v>
      </c>
      <c r="O338" s="101">
        <v>1220</v>
      </c>
      <c r="P338" s="101">
        <v>1220</v>
      </c>
      <c r="Q338" s="101">
        <v>0</v>
      </c>
      <c r="R338" s="101">
        <v>700</v>
      </c>
    </row>
    <row r="339">
      <c r="K339" s="96" t="s">
        <v>71592</v>
      </c>
      <c r="O339" s="85">
        <f>SUM(O338:O338)</f>
      </c>
      <c r="P339" s="85">
        <f>SUM(P338:P338)</f>
      </c>
    </row>
    <row r="340">
      <c r="A340" s="98" t="s">
        <v>71593</v>
      </c>
      <c r="B340" s="98" t="s">
        <v>71594</v>
      </c>
      <c r="C340" s="100">
        <v>1000</v>
      </c>
      <c r="D340" s="98" t="s">
        <v>71595</v>
      </c>
      <c r="E340" s="98" t="s">
        <v>71596</v>
      </c>
      <c r="F340" s="104">
        <v>45028</v>
      </c>
      <c r="G340" s="104">
        <v>45413</v>
      </c>
      <c r="H340" s="104">
        <v>45777</v>
      </c>
      <c r="J340" s="101">
        <v>1550</v>
      </c>
      <c r="K340" s="98" t="s">
        <v>71597</v>
      </c>
      <c r="L340" s="98" t="s">
        <v>71598</v>
      </c>
      <c r="M340" s="98" t="s">
        <v>71599</v>
      </c>
      <c r="N340" s="98" t="s">
        <v>71600</v>
      </c>
      <c r="O340" s="101">
        <v>100</v>
      </c>
      <c r="P340" s="101">
        <v>100</v>
      </c>
      <c r="Q340" s="101">
        <v>0</v>
      </c>
      <c r="R340" s="101">
        <v>500</v>
      </c>
    </row>
    <row r="341">
      <c r="L341" s="98" t="s">
        <v>71601</v>
      </c>
      <c r="M341" s="98" t="s">
        <v>71602</v>
      </c>
      <c r="N341" s="98" t="s">
        <v>71603</v>
      </c>
      <c r="O341" s="101">
        <v>1405</v>
      </c>
      <c r="P341" s="101">
        <v>1405</v>
      </c>
    </row>
    <row r="342">
      <c r="K342" s="96" t="s">
        <v>71604</v>
      </c>
      <c r="O342" s="85">
        <f>SUM(O340:O341)</f>
      </c>
      <c r="P342" s="85">
        <f>SUM(P340:P341)</f>
      </c>
    </row>
    <row r="343">
      <c r="A343" s="98" t="s">
        <v>71605</v>
      </c>
      <c r="B343" s="98" t="s">
        <v>71606</v>
      </c>
      <c r="C343" s="100">
        <v>1000</v>
      </c>
      <c r="D343" s="98" t="s">
        <v>71607</v>
      </c>
      <c r="E343" s="98" t="s">
        <v>71608</v>
      </c>
      <c r="F343" s="104">
        <v>45586</v>
      </c>
      <c r="G343" s="104">
        <v>45586</v>
      </c>
      <c r="H343" s="104">
        <v>45961</v>
      </c>
      <c r="J343" s="101">
        <v>1650</v>
      </c>
      <c r="K343" s="98" t="s">
        <v>71609</v>
      </c>
      <c r="L343" s="98" t="s">
        <v>71610</v>
      </c>
      <c r="M343" s="98" t="s">
        <v>71611</v>
      </c>
      <c r="N343" s="98" t="s">
        <v>71612</v>
      </c>
      <c r="O343" s="101">
        <v>100</v>
      </c>
      <c r="P343" s="101">
        <v>100</v>
      </c>
      <c r="Q343" s="101">
        <v>0</v>
      </c>
      <c r="R343" s="101">
        <v>700</v>
      </c>
    </row>
    <row r="344">
      <c r="L344" s="98" t="s">
        <v>71613</v>
      </c>
      <c r="M344" s="98" t="s">
        <v>71614</v>
      </c>
      <c r="N344" s="98" t="s">
        <v>71615</v>
      </c>
      <c r="O344" s="101">
        <v>1550</v>
      </c>
      <c r="P344" s="101">
        <v>1550</v>
      </c>
    </row>
    <row r="345">
      <c r="L345" s="98" t="s">
        <v>71616</v>
      </c>
      <c r="M345" s="98" t="s">
        <v>71617</v>
      </c>
      <c r="N345" s="98" t="s">
        <v>71618</v>
      </c>
      <c r="O345" s="101">
        <v>45</v>
      </c>
      <c r="P345" s="101">
        <v>45</v>
      </c>
    </row>
    <row r="346">
      <c r="K346" s="96" t="s">
        <v>71619</v>
      </c>
      <c r="O346" s="85">
        <f>SUM(O343:O345)</f>
      </c>
      <c r="P346" s="85">
        <f>SUM(P343:P345)</f>
      </c>
    </row>
    <row r="347">
      <c r="A347" s="98" t="s">
        <v>71620</v>
      </c>
      <c r="B347" s="98" t="s">
        <v>71621</v>
      </c>
      <c r="C347" s="100">
        <v>1000</v>
      </c>
      <c r="D347" s="98" t="s">
        <v>71622</v>
      </c>
      <c r="E347" s="98" t="s">
        <v>71623</v>
      </c>
      <c r="F347" s="104">
        <v>42755</v>
      </c>
      <c r="G347" s="104">
        <v>45689</v>
      </c>
      <c r="H347" s="104">
        <v>46053</v>
      </c>
      <c r="J347" s="101">
        <v>1450</v>
      </c>
      <c r="K347" s="98" t="s">
        <v>71624</v>
      </c>
      <c r="L347" s="98" t="s">
        <v>71625</v>
      </c>
      <c r="M347" s="98" t="s">
        <v>71626</v>
      </c>
      <c r="N347" s="98" t="s">
        <v>71627</v>
      </c>
      <c r="O347" s="101">
        <v>1270</v>
      </c>
      <c r="P347" s="101">
        <v>1270</v>
      </c>
      <c r="Q347" s="101">
        <v>0</v>
      </c>
      <c r="R347" s="101">
        <v>500</v>
      </c>
    </row>
    <row r="348">
      <c r="K348" s="96" t="s">
        <v>71628</v>
      </c>
      <c r="O348" s="85">
        <f>SUM(O347:O347)</f>
      </c>
      <c r="P348" s="85">
        <f>SUM(P347:P347)</f>
      </c>
    </row>
    <row r="349">
      <c r="A349" s="98" t="s">
        <v>71629</v>
      </c>
      <c r="B349" s="98" t="s">
        <v>71630</v>
      </c>
      <c r="C349" s="100">
        <v>760</v>
      </c>
      <c r="D349" s="98" t="s">
        <v>71631</v>
      </c>
      <c r="E349" s="98" t="s">
        <v>71632</v>
      </c>
      <c r="F349" s="104">
        <v>45178</v>
      </c>
      <c r="G349" s="104">
        <v>45566</v>
      </c>
      <c r="H349" s="104">
        <v>45930</v>
      </c>
      <c r="J349" s="101">
        <v>1335</v>
      </c>
      <c r="K349" s="98" t="s">
        <v>71633</v>
      </c>
      <c r="L349" s="98" t="s">
        <v>71634</v>
      </c>
      <c r="M349" s="98" t="s">
        <v>71635</v>
      </c>
      <c r="N349" s="98" t="s">
        <v>71636</v>
      </c>
      <c r="O349" s="101">
        <v>100</v>
      </c>
      <c r="P349" s="101">
        <v>100</v>
      </c>
      <c r="Q349" s="101">
        <v>0</v>
      </c>
      <c r="R349" s="101">
        <v>500</v>
      </c>
    </row>
    <row r="350">
      <c r="L350" s="98" t="s">
        <v>71637</v>
      </c>
      <c r="M350" s="98" t="s">
        <v>71638</v>
      </c>
      <c r="N350" s="98" t="s">
        <v>71639</v>
      </c>
      <c r="O350" s="101">
        <v>1295</v>
      </c>
      <c r="P350" s="101">
        <v>1295</v>
      </c>
    </row>
    <row r="351">
      <c r="K351" s="96" t="s">
        <v>71640</v>
      </c>
      <c r="O351" s="85">
        <f>SUM(O349:O350)</f>
      </c>
      <c r="P351" s="85">
        <f>SUM(P349:P350)</f>
      </c>
    </row>
    <row r="352">
      <c r="A352" s="98" t="s">
        <v>71641</v>
      </c>
      <c r="B352" s="98" t="s">
        <v>71642</v>
      </c>
      <c r="C352" s="100">
        <v>824</v>
      </c>
      <c r="D352" s="98" t="s">
        <v>71643</v>
      </c>
      <c r="E352" s="98" t="s">
        <v>71644</v>
      </c>
      <c r="F352" s="104">
        <v>44693</v>
      </c>
      <c r="G352" s="104">
        <v>45474</v>
      </c>
      <c r="H352" s="104">
        <v>45869</v>
      </c>
      <c r="J352" s="101">
        <v>1410</v>
      </c>
      <c r="K352" s="98" t="s">
        <v>71645</v>
      </c>
      <c r="L352" s="98" t="s">
        <v>71646</v>
      </c>
      <c r="M352" s="98" t="s">
        <v>71647</v>
      </c>
      <c r="N352" s="98" t="s">
        <v>71648</v>
      </c>
      <c r="O352" s="101">
        <v>100</v>
      </c>
      <c r="P352" s="101">
        <v>100</v>
      </c>
      <c r="Q352" s="101">
        <v>0</v>
      </c>
      <c r="R352" s="101">
        <v>800</v>
      </c>
    </row>
    <row r="353">
      <c r="L353" s="98" t="s">
        <v>71649</v>
      </c>
      <c r="M353" s="98" t="s">
        <v>71650</v>
      </c>
      <c r="N353" s="98" t="s">
        <v>71651</v>
      </c>
      <c r="O353" s="101">
        <v>1185</v>
      </c>
      <c r="P353" s="101">
        <v>1185</v>
      </c>
    </row>
    <row r="354">
      <c r="L354" s="98" t="s">
        <v>71652</v>
      </c>
      <c r="M354" s="98" t="s">
        <v>71653</v>
      </c>
      <c r="N354" s="98" t="s">
        <v>71654</v>
      </c>
      <c r="O354" s="101">
        <v>45</v>
      </c>
      <c r="P354" s="101">
        <v>45</v>
      </c>
    </row>
    <row r="355">
      <c r="K355" s="96" t="s">
        <v>71655</v>
      </c>
      <c r="O355" s="85">
        <f>SUM(O352:O354)</f>
      </c>
      <c r="P355" s="85">
        <f>SUM(P352:P354)</f>
      </c>
    </row>
    <row r="356">
      <c r="A356" s="98" t="s">
        <v>71656</v>
      </c>
      <c r="B356" s="98" t="s">
        <v>71657</v>
      </c>
      <c r="C356" s="100">
        <v>760</v>
      </c>
      <c r="D356" s="98" t="s">
        <v>71658</v>
      </c>
      <c r="E356" s="98" t="s">
        <v>71659</v>
      </c>
      <c r="F356" s="104">
        <v>43049</v>
      </c>
      <c r="G356" s="104">
        <v>45474</v>
      </c>
      <c r="H356" s="104">
        <v>45838</v>
      </c>
      <c r="J356" s="101">
        <v>1235</v>
      </c>
      <c r="K356" s="98" t="s">
        <v>71660</v>
      </c>
      <c r="L356" s="98" t="s">
        <v>71661</v>
      </c>
      <c r="M356" s="98" t="s">
        <v>71662</v>
      </c>
      <c r="N356" s="98" t="s">
        <v>71663</v>
      </c>
      <c r="O356" s="101">
        <v>1110</v>
      </c>
      <c r="P356" s="101">
        <v>1110</v>
      </c>
      <c r="Q356" s="101">
        <v>0</v>
      </c>
      <c r="R356" s="101">
        <v>800</v>
      </c>
    </row>
    <row r="357">
      <c r="K357" s="96" t="s">
        <v>71664</v>
      </c>
      <c r="O357" s="85">
        <f>SUM(O356:O356)</f>
      </c>
      <c r="P357" s="85">
        <f>SUM(P356:P356)</f>
      </c>
    </row>
    <row r="358">
      <c r="A358" s="98" t="s">
        <v>71665</v>
      </c>
      <c r="B358" s="98" t="s">
        <v>71666</v>
      </c>
      <c r="C358" s="100">
        <v>824</v>
      </c>
      <c r="D358" s="98" t="s">
        <v>71667</v>
      </c>
      <c r="E358" s="98" t="s">
        <v>71668</v>
      </c>
      <c r="F358" s="104">
        <v>45724</v>
      </c>
      <c r="G358" s="104">
        <v>45724</v>
      </c>
      <c r="H358" s="104">
        <v>46088</v>
      </c>
      <c r="J358" s="101">
        <v>1510</v>
      </c>
      <c r="K358" s="98" t="s">
        <v>71669</v>
      </c>
      <c r="L358" s="98" t="s">
        <v>71670</v>
      </c>
      <c r="M358" s="98" t="s">
        <v>71671</v>
      </c>
      <c r="N358" s="98" t="s">
        <v>71672</v>
      </c>
      <c r="O358" s="101">
        <v>100</v>
      </c>
      <c r="P358" s="101">
        <v>100</v>
      </c>
      <c r="Q358" s="101">
        <v>0</v>
      </c>
      <c r="R358" s="101">
        <v>500</v>
      </c>
    </row>
    <row r="359">
      <c r="L359" s="98" t="s">
        <v>71673</v>
      </c>
      <c r="M359" s="98" t="s">
        <v>71674</v>
      </c>
      <c r="N359" s="98" t="s">
        <v>71675</v>
      </c>
      <c r="O359" s="101">
        <v>1410</v>
      </c>
      <c r="P359" s="101">
        <v>1410</v>
      </c>
    </row>
    <row r="360">
      <c r="K360" s="96" t="s">
        <v>71676</v>
      </c>
      <c r="O360" s="85">
        <f>SUM(O358:O359)</f>
      </c>
      <c r="P360" s="85">
        <f>SUM(P358:P359)</f>
      </c>
    </row>
    <row r="361">
      <c r="A361" s="98" t="s">
        <v>71677</v>
      </c>
      <c r="B361" s="98" t="s">
        <v>71678</v>
      </c>
      <c r="C361" s="100">
        <v>760</v>
      </c>
      <c r="D361" s="98" t="s">
        <v>71679</v>
      </c>
      <c r="E361" s="98" t="s">
        <v>71680</v>
      </c>
      <c r="F361" s="104">
        <v>44803</v>
      </c>
      <c r="G361" s="104">
        <v>45597</v>
      </c>
      <c r="H361" s="104">
        <v>45991</v>
      </c>
      <c r="J361" s="101">
        <v>1235</v>
      </c>
      <c r="K361" s="98" t="s">
        <v>71681</v>
      </c>
      <c r="L361" s="98" t="s">
        <v>71682</v>
      </c>
      <c r="M361" s="98" t="s">
        <v>71683</v>
      </c>
      <c r="N361" s="98" t="s">
        <v>71684</v>
      </c>
      <c r="O361" s="101">
        <v>1170</v>
      </c>
      <c r="P361" s="101">
        <v>1170</v>
      </c>
      <c r="Q361" s="101">
        <v>-11.550000000000001</v>
      </c>
      <c r="R361" s="101">
        <v>800</v>
      </c>
    </row>
    <row r="362">
      <c r="K362" s="96" t="s">
        <v>71685</v>
      </c>
      <c r="O362" s="85">
        <f>SUM(O361:O361)</f>
      </c>
      <c r="P362" s="85">
        <f>SUM(P361:P361)</f>
      </c>
    </row>
    <row r="363">
      <c r="A363" s="98" t="s">
        <v>71686</v>
      </c>
      <c r="B363" s="98" t="s">
        <v>71687</v>
      </c>
      <c r="C363" s="100">
        <v>824</v>
      </c>
      <c r="D363" s="98" t="s">
        <v>71688</v>
      </c>
      <c r="E363" s="98" t="s">
        <v>71689</v>
      </c>
      <c r="F363" s="104">
        <v>45335</v>
      </c>
      <c r="G363" s="104">
        <v>45717</v>
      </c>
      <c r="H363" s="104">
        <v>46112</v>
      </c>
      <c r="J363" s="101">
        <v>1410</v>
      </c>
      <c r="K363" s="98" t="s">
        <v>71690</v>
      </c>
      <c r="L363" s="98" t="s">
        <v>71691</v>
      </c>
      <c r="M363" s="98" t="s">
        <v>71692</v>
      </c>
      <c r="N363" s="98" t="s">
        <v>71693</v>
      </c>
      <c r="O363" s="101">
        <v>100</v>
      </c>
      <c r="P363" s="101">
        <v>100</v>
      </c>
      <c r="Q363" s="101">
        <v>0</v>
      </c>
      <c r="R363" s="101">
        <v>200</v>
      </c>
    </row>
    <row r="364">
      <c r="L364" s="98" t="s">
        <v>71694</v>
      </c>
      <c r="M364" s="98" t="s">
        <v>71695</v>
      </c>
      <c r="N364" s="98" t="s">
        <v>71696</v>
      </c>
      <c r="O364" s="101">
        <v>1390</v>
      </c>
      <c r="P364" s="101">
        <v>1390</v>
      </c>
    </row>
    <row r="365">
      <c r="L365" s="98" t="s">
        <v>71697</v>
      </c>
      <c r="M365" s="98" t="s">
        <v>71698</v>
      </c>
      <c r="N365" s="98" t="s">
        <v>71699</v>
      </c>
      <c r="O365" s="101">
        <v>45</v>
      </c>
      <c r="P365" s="101">
        <v>45</v>
      </c>
    </row>
    <row r="366">
      <c r="K366" s="96" t="s">
        <v>71700</v>
      </c>
      <c r="O366" s="85">
        <f>SUM(O363:O365)</f>
      </c>
      <c r="P366" s="85">
        <f>SUM(P363:P365)</f>
      </c>
    </row>
    <row r="367">
      <c r="A367" s="98" t="s">
        <v>71701</v>
      </c>
      <c r="B367" s="98" t="s">
        <v>71702</v>
      </c>
      <c r="C367" s="100">
        <v>760</v>
      </c>
      <c r="D367" s="98" t="s">
        <v>71703</v>
      </c>
      <c r="E367" s="98" t="s">
        <v>71704</v>
      </c>
      <c r="F367" s="104">
        <v>44958</v>
      </c>
      <c r="G367" s="104">
        <v>45689</v>
      </c>
      <c r="H367" s="104">
        <v>46053</v>
      </c>
      <c r="J367" s="101">
        <v>1335</v>
      </c>
      <c r="K367" s="98" t="s">
        <v>71705</v>
      </c>
      <c r="L367" s="98" t="s">
        <v>71706</v>
      </c>
      <c r="M367" s="98" t="s">
        <v>71707</v>
      </c>
      <c r="N367" s="98" t="s">
        <v>71708</v>
      </c>
      <c r="O367" s="101">
        <v>100</v>
      </c>
      <c r="P367" s="101">
        <v>100</v>
      </c>
      <c r="Q367" s="101">
        <v>0</v>
      </c>
      <c r="R367" s="101">
        <v>200</v>
      </c>
    </row>
    <row r="368">
      <c r="L368" s="98" t="s">
        <v>71709</v>
      </c>
      <c r="M368" s="98" t="s">
        <v>71710</v>
      </c>
      <c r="N368" s="98" t="s">
        <v>71711</v>
      </c>
      <c r="O368" s="101">
        <v>1270</v>
      </c>
      <c r="P368" s="101">
        <v>1270</v>
      </c>
    </row>
    <row r="369">
      <c r="K369" s="96" t="s">
        <v>71712</v>
      </c>
      <c r="O369" s="85">
        <f>SUM(O367:O368)</f>
      </c>
      <c r="P369" s="85">
        <f>SUM(P367:P368)</f>
      </c>
    </row>
    <row r="370">
      <c r="A370" s="98" t="s">
        <v>71713</v>
      </c>
      <c r="B370" s="98" t="s">
        <v>71714</v>
      </c>
      <c r="C370" s="100">
        <v>824</v>
      </c>
      <c r="D370" s="98" t="s">
        <v>71715</v>
      </c>
      <c r="E370" s="98" t="s">
        <v>71716</v>
      </c>
      <c r="F370" s="104">
        <v>44939</v>
      </c>
      <c r="G370" s="104">
        <v>45717</v>
      </c>
      <c r="H370" s="104">
        <v>46112</v>
      </c>
      <c r="J370" s="101">
        <v>1410</v>
      </c>
      <c r="K370" s="98" t="s">
        <v>71717</v>
      </c>
      <c r="L370" s="98" t="s">
        <v>71718</v>
      </c>
      <c r="M370" s="98" t="s">
        <v>71719</v>
      </c>
      <c r="N370" s="98" t="s">
        <v>71720</v>
      </c>
      <c r="O370" s="101">
        <v>100</v>
      </c>
      <c r="P370" s="101">
        <v>100</v>
      </c>
      <c r="Q370" s="101">
        <v>0</v>
      </c>
      <c r="R370" s="101">
        <v>800</v>
      </c>
    </row>
    <row r="371">
      <c r="L371" s="98" t="s">
        <v>71721</v>
      </c>
      <c r="M371" s="98" t="s">
        <v>71722</v>
      </c>
      <c r="N371" s="98" t="s">
        <v>71723</v>
      </c>
      <c r="O371" s="101">
        <v>1345</v>
      </c>
      <c r="P371" s="101">
        <v>1345</v>
      </c>
    </row>
    <row r="372">
      <c r="K372" s="96" t="s">
        <v>71724</v>
      </c>
      <c r="O372" s="85">
        <f>SUM(O370:O371)</f>
      </c>
      <c r="P372" s="85">
        <f>SUM(P370:P371)</f>
      </c>
    </row>
    <row r="373">
      <c r="A373" s="98" t="s">
        <v>71725</v>
      </c>
      <c r="B373" s="98" t="s">
        <v>71726</v>
      </c>
      <c r="C373" s="100">
        <v>810</v>
      </c>
      <c r="D373" s="98" t="s">
        <v>71727</v>
      </c>
      <c r="E373" s="98" t="s">
        <v>71728</v>
      </c>
      <c r="F373" s="104">
        <v>44317</v>
      </c>
      <c r="G373" s="104">
        <v>45444</v>
      </c>
      <c r="H373" s="104">
        <v>45808</v>
      </c>
      <c r="J373" s="101">
        <v>1400</v>
      </c>
      <c r="K373" s="98" t="s">
        <v>71729</v>
      </c>
      <c r="L373" s="98" t="s">
        <v>71730</v>
      </c>
      <c r="M373" s="98" t="s">
        <v>71731</v>
      </c>
      <c r="N373" s="98" t="s">
        <v>71732</v>
      </c>
      <c r="O373" s="101">
        <v>100</v>
      </c>
      <c r="P373" s="101">
        <v>100</v>
      </c>
      <c r="Q373" s="101">
        <v>0</v>
      </c>
      <c r="R373" s="101">
        <v>1730</v>
      </c>
    </row>
    <row r="374">
      <c r="L374" s="98" t="s">
        <v>71733</v>
      </c>
      <c r="M374" s="98" t="s">
        <v>71734</v>
      </c>
      <c r="N374" s="98" t="s">
        <v>71735</v>
      </c>
      <c r="O374" s="101">
        <v>1130</v>
      </c>
      <c r="P374" s="101">
        <v>1130</v>
      </c>
    </row>
    <row r="375">
      <c r="K375" s="96" t="s">
        <v>71736</v>
      </c>
      <c r="O375" s="85">
        <f>SUM(O373:O374)</f>
      </c>
      <c r="P375" s="85">
        <f>SUM(P373:P374)</f>
      </c>
    </row>
    <row r="376">
      <c r="A376" s="98" t="s">
        <v>71737</v>
      </c>
      <c r="B376" s="98" t="s">
        <v>71738</v>
      </c>
      <c r="C376" s="100">
        <v>906</v>
      </c>
      <c r="D376" s="98" t="s">
        <v>71739</v>
      </c>
      <c r="E376" s="98" t="s">
        <v>71740</v>
      </c>
      <c r="F376" s="104">
        <v>44482</v>
      </c>
      <c r="G376" s="104">
        <v>45597</v>
      </c>
      <c r="H376" s="104">
        <v>45961</v>
      </c>
      <c r="J376" s="101">
        <v>1455</v>
      </c>
      <c r="K376" s="98" t="s">
        <v>71741</v>
      </c>
      <c r="L376" s="98" t="s">
        <v>71742</v>
      </c>
      <c r="M376" s="98" t="s">
        <v>71743</v>
      </c>
      <c r="N376" s="98" t="s">
        <v>71744</v>
      </c>
      <c r="O376" s="101">
        <v>15</v>
      </c>
      <c r="P376" s="101">
        <v>100</v>
      </c>
      <c r="Q376" s="101">
        <v>0</v>
      </c>
      <c r="R376" s="101">
        <v>1645</v>
      </c>
    </row>
    <row r="377">
      <c r="L377" s="98" t="s">
        <v>71745</v>
      </c>
      <c r="M377" s="98" t="s">
        <v>71746</v>
      </c>
      <c r="N377" s="98" t="s">
        <v>71747</v>
      </c>
      <c r="O377" s="101">
        <v>100</v>
      </c>
      <c r="P377" s="101">
        <v>15</v>
      </c>
    </row>
    <row r="378">
      <c r="L378" s="98" t="s">
        <v>71748</v>
      </c>
      <c r="M378" s="98" t="s">
        <v>71749</v>
      </c>
      <c r="N378" s="98" t="s">
        <v>71750</v>
      </c>
      <c r="O378" s="101">
        <v>1215</v>
      </c>
      <c r="P378" s="101">
        <v>1215</v>
      </c>
    </row>
    <row r="379">
      <c r="K379" s="96" t="s">
        <v>71751</v>
      </c>
      <c r="O379" s="85">
        <f>SUM(O376:O378)</f>
      </c>
      <c r="P379" s="85">
        <f>SUM(P376:P378)</f>
      </c>
    </row>
    <row r="380">
      <c r="A380" s="98" t="s">
        <v>71752</v>
      </c>
      <c r="B380" s="98" t="s">
        <v>71753</v>
      </c>
      <c r="C380" s="100">
        <v>1000</v>
      </c>
      <c r="D380" s="98" t="s">
        <v>71754</v>
      </c>
      <c r="E380" s="98" t="s">
        <v>71755</v>
      </c>
      <c r="F380" s="104">
        <v>44651</v>
      </c>
      <c r="G380" s="104">
        <v>45383</v>
      </c>
      <c r="H380" s="104">
        <v>45777</v>
      </c>
      <c r="J380" s="101">
        <v>1500</v>
      </c>
      <c r="K380" s="98" t="s">
        <v>71756</v>
      </c>
      <c r="L380" s="98" t="s">
        <v>71757</v>
      </c>
      <c r="M380" s="98" t="s">
        <v>71758</v>
      </c>
      <c r="N380" s="98" t="s">
        <v>71759</v>
      </c>
      <c r="O380" s="101">
        <v>50</v>
      </c>
      <c r="P380" s="101">
        <v>50</v>
      </c>
      <c r="Q380" s="101">
        <v>0</v>
      </c>
      <c r="R380" s="101">
        <v>1440</v>
      </c>
    </row>
    <row r="381">
      <c r="L381" s="98" t="s">
        <v>71760</v>
      </c>
      <c r="M381" s="98" t="s">
        <v>71761</v>
      </c>
      <c r="N381" s="98" t="s">
        <v>71762</v>
      </c>
      <c r="O381" s="101">
        <v>1335</v>
      </c>
      <c r="P381" s="101">
        <v>1335</v>
      </c>
    </row>
    <row r="382">
      <c r="K382" s="96" t="s">
        <v>71763</v>
      </c>
      <c r="O382" s="85">
        <f>SUM(O380:O381)</f>
      </c>
      <c r="P382" s="85">
        <f>SUM(P380:P381)</f>
      </c>
    </row>
    <row r="383">
      <c r="A383" s="98" t="s">
        <v>71764</v>
      </c>
      <c r="B383" s="98" t="s">
        <v>71765</v>
      </c>
      <c r="C383" s="100">
        <v>1000</v>
      </c>
      <c r="D383" s="98" t="s">
        <v>71766</v>
      </c>
      <c r="E383" s="98" t="s">
        <v>71767</v>
      </c>
      <c r="F383" s="104">
        <v>44729</v>
      </c>
      <c r="G383" s="104">
        <v>45505</v>
      </c>
      <c r="H383" s="104">
        <v>45900</v>
      </c>
      <c r="J383" s="101">
        <v>1550</v>
      </c>
      <c r="K383" s="98" t="s">
        <v>71768</v>
      </c>
      <c r="L383" s="98" t="s">
        <v>71769</v>
      </c>
      <c r="M383" s="98" t="s">
        <v>71770</v>
      </c>
      <c r="N383" s="98" t="s">
        <v>71771</v>
      </c>
      <c r="O383" s="101">
        <v>100</v>
      </c>
      <c r="P383" s="101">
        <v>100</v>
      </c>
      <c r="Q383" s="101">
        <v>1505.22</v>
      </c>
      <c r="R383" s="101">
        <v>700</v>
      </c>
    </row>
    <row r="384">
      <c r="L384" s="98" t="s">
        <v>71772</v>
      </c>
      <c r="M384" s="98" t="s">
        <v>71773</v>
      </c>
      <c r="N384" s="98" t="s">
        <v>71774</v>
      </c>
      <c r="O384" s="101">
        <v>1275</v>
      </c>
      <c r="P384" s="101">
        <v>1275</v>
      </c>
    </row>
    <row r="385">
      <c r="L385" s="98" t="s">
        <v>71775</v>
      </c>
      <c r="M385" s="98" t="s">
        <v>71776</v>
      </c>
      <c r="N385" s="98" t="s">
        <v>71777</v>
      </c>
      <c r="O385" s="101">
        <v>75</v>
      </c>
      <c r="P385" s="101">
        <v>0</v>
      </c>
    </row>
    <row r="386">
      <c r="K386" s="96" t="s">
        <v>71778</v>
      </c>
      <c r="O386" s="85">
        <f>SUM(O383:O385)</f>
      </c>
      <c r="P386" s="85">
        <f>SUM(P383:P385)</f>
      </c>
    </row>
    <row r="387">
      <c r="A387" s="98" t="s">
        <v>71779</v>
      </c>
      <c r="B387" s="98" t="s">
        <v>71780</v>
      </c>
      <c r="C387" s="100">
        <v>1000</v>
      </c>
      <c r="D387" s="98" t="s">
        <v>71781</v>
      </c>
      <c r="E387" s="98" t="s">
        <v>71782</v>
      </c>
      <c r="F387" s="104">
        <v>45090</v>
      </c>
      <c r="G387" s="104">
        <v>45474</v>
      </c>
      <c r="H387" s="104">
        <v>45838</v>
      </c>
      <c r="J387" s="101">
        <v>1550</v>
      </c>
      <c r="K387" s="98" t="s">
        <v>71783</v>
      </c>
      <c r="L387" s="98" t="s">
        <v>71784</v>
      </c>
      <c r="M387" s="98" t="s">
        <v>71785</v>
      </c>
      <c r="N387" s="98" t="s">
        <v>71786</v>
      </c>
      <c r="O387" s="101">
        <v>100</v>
      </c>
      <c r="P387" s="101">
        <v>100</v>
      </c>
      <c r="Q387" s="101">
        <v>0</v>
      </c>
      <c r="R387" s="101">
        <v>1650</v>
      </c>
    </row>
    <row r="388">
      <c r="L388" s="98" t="s">
        <v>71787</v>
      </c>
      <c r="M388" s="98" t="s">
        <v>71788</v>
      </c>
      <c r="N388" s="98" t="s">
        <v>71789</v>
      </c>
      <c r="O388" s="101">
        <v>1410</v>
      </c>
      <c r="P388" s="101">
        <v>1410</v>
      </c>
    </row>
    <row r="389">
      <c r="K389" s="96" t="s">
        <v>71790</v>
      </c>
      <c r="O389" s="85">
        <f>SUM(O387:O388)</f>
      </c>
      <c r="P389" s="85">
        <f>SUM(P387:P388)</f>
      </c>
    </row>
    <row r="390">
      <c r="A390" s="98" t="s">
        <v>71791</v>
      </c>
      <c r="B390" s="98" t="s">
        <v>71792</v>
      </c>
      <c r="C390" s="100">
        <v>1000</v>
      </c>
      <c r="D390" s="98" t="s">
        <v>71793</v>
      </c>
      <c r="E390" s="98" t="s">
        <v>71794</v>
      </c>
      <c r="J390" s="101">
        <v>1650</v>
      </c>
      <c r="K390" s="98" t="s">
        <v>71795</v>
      </c>
      <c r="L390" s="98" t="s">
        <v>71795</v>
      </c>
      <c r="O390" s="101">
        <v>0</v>
      </c>
      <c r="P390" s="101">
        <v>0</v>
      </c>
    </row>
    <row r="391">
      <c r="K391" s="96" t="s">
        <v>71796</v>
      </c>
      <c r="O391" s="85">
        <f>SUM(O390:O390)</f>
      </c>
      <c r="P391" s="85">
        <f>SUM(P390:P390)</f>
      </c>
    </row>
    <row r="392">
      <c r="A392" s="98" t="s">
        <v>71797</v>
      </c>
      <c r="B392" s="98" t="s">
        <v>71798</v>
      </c>
      <c r="C392" s="100">
        <v>1000</v>
      </c>
      <c r="D392" s="98" t="s">
        <v>71799</v>
      </c>
      <c r="E392" s="98" t="s">
        <v>71800</v>
      </c>
      <c r="F392" s="104">
        <v>45737</v>
      </c>
      <c r="G392" s="104">
        <v>45737</v>
      </c>
      <c r="H392" s="104">
        <v>46101</v>
      </c>
      <c r="J392" s="101">
        <v>1650</v>
      </c>
      <c r="K392" s="98" t="s">
        <v>71801</v>
      </c>
      <c r="L392" s="98" t="s">
        <v>71802</v>
      </c>
      <c r="M392" s="98" t="s">
        <v>71803</v>
      </c>
      <c r="N392" s="98" t="s">
        <v>71804</v>
      </c>
      <c r="O392" s="101">
        <v>100</v>
      </c>
      <c r="P392" s="101">
        <v>100</v>
      </c>
      <c r="Q392" s="101">
        <v>0</v>
      </c>
      <c r="R392" s="101">
        <v>1000</v>
      </c>
    </row>
    <row r="393">
      <c r="L393" s="98" t="s">
        <v>71805</v>
      </c>
      <c r="M393" s="98" t="s">
        <v>71806</v>
      </c>
      <c r="N393" s="98" t="s">
        <v>71807</v>
      </c>
      <c r="O393" s="101">
        <v>1550</v>
      </c>
      <c r="P393" s="101">
        <v>1550</v>
      </c>
    </row>
    <row r="394">
      <c r="K394" s="96" t="s">
        <v>71808</v>
      </c>
      <c r="O394" s="85">
        <f>SUM(O392:O393)</f>
      </c>
      <c r="P394" s="85">
        <f>SUM(P392:P393)</f>
      </c>
    </row>
    <row r="395">
      <c r="A395" s="98" t="s">
        <v>71809</v>
      </c>
      <c r="B395" s="98" t="s">
        <v>71810</v>
      </c>
      <c r="C395" s="100">
        <v>1000</v>
      </c>
      <c r="D395" s="98" t="s">
        <v>71811</v>
      </c>
      <c r="E395" s="98" t="s">
        <v>71812</v>
      </c>
      <c r="F395" s="104">
        <v>45077</v>
      </c>
      <c r="G395" s="104">
        <v>45474</v>
      </c>
      <c r="H395" s="104">
        <v>45869</v>
      </c>
      <c r="J395" s="101">
        <v>1550</v>
      </c>
      <c r="K395" s="98" t="s">
        <v>71813</v>
      </c>
      <c r="L395" s="98" t="s">
        <v>71814</v>
      </c>
      <c r="M395" s="98" t="s">
        <v>71815</v>
      </c>
      <c r="N395" s="98" t="s">
        <v>71816</v>
      </c>
      <c r="O395" s="101">
        <v>100</v>
      </c>
      <c r="P395" s="101">
        <v>100</v>
      </c>
      <c r="Q395" s="101">
        <v>0</v>
      </c>
      <c r="R395" s="101">
        <v>200</v>
      </c>
    </row>
    <row r="396">
      <c r="L396" s="98" t="s">
        <v>71817</v>
      </c>
      <c r="M396" s="98" t="s">
        <v>71818</v>
      </c>
      <c r="N396" s="98" t="s">
        <v>71819</v>
      </c>
      <c r="O396" s="101">
        <v>1510</v>
      </c>
      <c r="P396" s="101">
        <v>1510</v>
      </c>
    </row>
    <row r="397">
      <c r="K397" s="96" t="s">
        <v>71820</v>
      </c>
      <c r="O397" s="85">
        <f>SUM(O395:O396)</f>
      </c>
      <c r="P397" s="85">
        <f>SUM(P395:P396)</f>
      </c>
    </row>
    <row r="398">
      <c r="A398" s="98" t="s">
        <v>71821</v>
      </c>
      <c r="B398" s="98" t="s">
        <v>71822</v>
      </c>
      <c r="C398" s="100">
        <v>1000</v>
      </c>
      <c r="D398" s="98" t="s">
        <v>71823</v>
      </c>
      <c r="E398" s="98" t="s">
        <v>71824</v>
      </c>
      <c r="F398" s="104">
        <v>43964</v>
      </c>
      <c r="G398" s="104">
        <v>45444</v>
      </c>
      <c r="H398" s="104">
        <v>45838</v>
      </c>
      <c r="J398" s="101">
        <v>1550</v>
      </c>
      <c r="K398" s="98" t="s">
        <v>71825</v>
      </c>
      <c r="L398" s="98" t="s">
        <v>71826</v>
      </c>
      <c r="M398" s="98" t="s">
        <v>71827</v>
      </c>
      <c r="N398" s="98" t="s">
        <v>71828</v>
      </c>
      <c r="O398" s="101">
        <v>100</v>
      </c>
      <c r="P398" s="101">
        <v>100</v>
      </c>
      <c r="Q398" s="101">
        <v>-78.790000000000006</v>
      </c>
      <c r="R398" s="101">
        <v>500</v>
      </c>
    </row>
    <row r="399">
      <c r="L399" s="98" t="s">
        <v>71829</v>
      </c>
      <c r="M399" s="98" t="s">
        <v>71830</v>
      </c>
      <c r="N399" s="98" t="s">
        <v>71831</v>
      </c>
      <c r="O399" s="101">
        <v>1230</v>
      </c>
      <c r="P399" s="101">
        <v>1230</v>
      </c>
    </row>
    <row r="400">
      <c r="L400" s="98" t="s">
        <v>71832</v>
      </c>
      <c r="M400" s="98" t="s">
        <v>71833</v>
      </c>
      <c r="N400" s="98" t="s">
        <v>71834</v>
      </c>
      <c r="O400" s="101">
        <v>12</v>
      </c>
      <c r="P400" s="101">
        <v>0</v>
      </c>
    </row>
    <row r="401">
      <c r="K401" s="96" t="s">
        <v>71835</v>
      </c>
      <c r="O401" s="85">
        <f>SUM(O398:O400)</f>
      </c>
      <c r="P401" s="85">
        <f>SUM(P398:P400)</f>
      </c>
    </row>
    <row r="402">
      <c r="A402" s="98" t="s">
        <v>71836</v>
      </c>
      <c r="B402" s="98" t="s">
        <v>71837</v>
      </c>
      <c r="C402" s="100">
        <v>1000</v>
      </c>
      <c r="D402" s="98" t="s">
        <v>71838</v>
      </c>
      <c r="E402" s="98" t="s">
        <v>71839</v>
      </c>
      <c r="F402" s="104">
        <v>37872</v>
      </c>
      <c r="G402" s="104">
        <v>45689</v>
      </c>
      <c r="H402" s="104">
        <v>45869</v>
      </c>
      <c r="J402" s="101">
        <v>1450</v>
      </c>
      <c r="K402" s="98" t="s">
        <v>71840</v>
      </c>
      <c r="L402" s="98" t="s">
        <v>71841</v>
      </c>
      <c r="M402" s="98" t="s">
        <v>71842</v>
      </c>
      <c r="N402" s="98" t="s">
        <v>71843</v>
      </c>
      <c r="O402" s="101">
        <v>1575</v>
      </c>
      <c r="P402" s="101">
        <v>1575</v>
      </c>
      <c r="Q402" s="101">
        <v>0</v>
      </c>
      <c r="R402" s="101">
        <v>250</v>
      </c>
    </row>
    <row r="403">
      <c r="K403" s="96" t="s">
        <v>71844</v>
      </c>
      <c r="O403" s="85">
        <f>SUM(O402:O402)</f>
      </c>
      <c r="P403" s="85">
        <f>SUM(P402:P402)</f>
      </c>
    </row>
    <row r="404">
      <c r="A404" s="98" t="s">
        <v>71845</v>
      </c>
      <c r="B404" s="98" t="s">
        <v>71846</v>
      </c>
      <c r="C404" s="100">
        <v>760</v>
      </c>
      <c r="D404" s="98" t="s">
        <v>71847</v>
      </c>
      <c r="E404" s="98" t="s">
        <v>71848</v>
      </c>
      <c r="F404" s="104">
        <v>45682</v>
      </c>
      <c r="G404" s="104">
        <v>45682</v>
      </c>
      <c r="H404" s="104">
        <v>46046</v>
      </c>
      <c r="J404" s="101">
        <v>1435</v>
      </c>
      <c r="K404" s="98" t="s">
        <v>71849</v>
      </c>
      <c r="L404" s="98" t="s">
        <v>71850</v>
      </c>
      <c r="M404" s="98" t="s">
        <v>71851</v>
      </c>
      <c r="N404" s="98" t="s">
        <v>71852</v>
      </c>
      <c r="O404" s="101">
        <v>100</v>
      </c>
      <c r="P404" s="101">
        <v>100</v>
      </c>
      <c r="Q404" s="101">
        <v>0</v>
      </c>
      <c r="R404" s="101">
        <v>1000</v>
      </c>
    </row>
    <row r="405">
      <c r="L405" s="98" t="s">
        <v>71853</v>
      </c>
      <c r="M405" s="98" t="s">
        <v>71854</v>
      </c>
      <c r="N405" s="98" t="s">
        <v>71855</v>
      </c>
      <c r="O405" s="101">
        <v>1335</v>
      </c>
      <c r="P405" s="101">
        <v>1335</v>
      </c>
    </row>
    <row r="406">
      <c r="K406" s="96" t="s">
        <v>71856</v>
      </c>
      <c r="O406" s="85">
        <f>SUM(O404:O405)</f>
      </c>
      <c r="P406" s="85">
        <f>SUM(P404:P405)</f>
      </c>
    </row>
    <row r="407">
      <c r="A407" s="98" t="s">
        <v>71857</v>
      </c>
      <c r="B407" s="98" t="s">
        <v>71858</v>
      </c>
      <c r="C407" s="100">
        <v>824</v>
      </c>
      <c r="D407" s="98" t="s">
        <v>71859</v>
      </c>
      <c r="E407" s="98" t="s">
        <v>71860</v>
      </c>
      <c r="F407" s="104">
        <v>44392</v>
      </c>
      <c r="G407" s="104">
        <v>45689</v>
      </c>
      <c r="H407" s="104">
        <v>46053</v>
      </c>
      <c r="J407" s="101">
        <v>1410</v>
      </c>
      <c r="K407" s="98" t="s">
        <v>71861</v>
      </c>
      <c r="L407" s="98" t="s">
        <v>71862</v>
      </c>
      <c r="M407" s="98" t="s">
        <v>71863</v>
      </c>
      <c r="N407" s="98" t="s">
        <v>71864</v>
      </c>
      <c r="O407" s="101">
        <v>100</v>
      </c>
      <c r="P407" s="101">
        <v>100</v>
      </c>
      <c r="Q407" s="101">
        <v>0</v>
      </c>
      <c r="R407" s="101">
        <v>500</v>
      </c>
    </row>
    <row r="408">
      <c r="L408" s="98" t="s">
        <v>71865</v>
      </c>
      <c r="M408" s="98" t="s">
        <v>71866</v>
      </c>
      <c r="N408" s="98" t="s">
        <v>71867</v>
      </c>
      <c r="O408" s="101">
        <v>1190</v>
      </c>
      <c r="P408" s="101">
        <v>1190</v>
      </c>
    </row>
    <row r="409">
      <c r="L409" s="98" t="s">
        <v>71868</v>
      </c>
      <c r="M409" s="98" t="s">
        <v>71869</v>
      </c>
      <c r="N409" s="98" t="s">
        <v>71870</v>
      </c>
      <c r="O409" s="101">
        <v>45</v>
      </c>
      <c r="P409" s="101">
        <v>45</v>
      </c>
    </row>
    <row r="410">
      <c r="K410" s="96" t="s">
        <v>71871</v>
      </c>
      <c r="O410" s="85">
        <f>SUM(O407:O409)</f>
      </c>
      <c r="P410" s="85">
        <f>SUM(P407:P409)</f>
      </c>
    </row>
    <row r="411">
      <c r="A411" s="98" t="s">
        <v>71872</v>
      </c>
      <c r="B411" s="98" t="s">
        <v>71873</v>
      </c>
      <c r="C411" s="100">
        <v>760</v>
      </c>
      <c r="D411" s="98" t="s">
        <v>71874</v>
      </c>
      <c r="E411" s="98" t="s">
        <v>71875</v>
      </c>
      <c r="F411" s="104">
        <v>43484</v>
      </c>
      <c r="G411" s="104">
        <v>45689</v>
      </c>
      <c r="H411" s="104">
        <v>46053</v>
      </c>
      <c r="J411" s="101">
        <v>1235</v>
      </c>
      <c r="K411" s="98" t="s">
        <v>71876</v>
      </c>
      <c r="L411" s="98" t="s">
        <v>71877</v>
      </c>
      <c r="M411" s="98" t="s">
        <v>71878</v>
      </c>
      <c r="N411" s="98" t="s">
        <v>71879</v>
      </c>
      <c r="O411" s="101">
        <v>1115</v>
      </c>
      <c r="P411" s="101">
        <v>1115</v>
      </c>
      <c r="Q411" s="101">
        <v>0</v>
      </c>
      <c r="R411" s="101">
        <v>500</v>
      </c>
    </row>
    <row r="412">
      <c r="K412" s="96" t="s">
        <v>71880</v>
      </c>
      <c r="O412" s="85">
        <f>SUM(O411:O411)</f>
      </c>
      <c r="P412" s="85">
        <f>SUM(P411:P411)</f>
      </c>
    </row>
    <row r="413">
      <c r="A413" s="98" t="s">
        <v>71881</v>
      </c>
      <c r="B413" s="98" t="s">
        <v>71882</v>
      </c>
      <c r="C413" s="100">
        <v>824</v>
      </c>
      <c r="D413" s="98" t="s">
        <v>71883</v>
      </c>
      <c r="E413" s="98" t="s">
        <v>71884</v>
      </c>
      <c r="F413" s="104">
        <v>44770</v>
      </c>
      <c r="G413" s="104">
        <v>45505</v>
      </c>
      <c r="H413" s="104">
        <v>45900</v>
      </c>
      <c r="J413" s="101">
        <v>1410</v>
      </c>
      <c r="K413" s="98" t="s">
        <v>71885</v>
      </c>
      <c r="L413" s="98" t="s">
        <v>71886</v>
      </c>
      <c r="M413" s="98" t="s">
        <v>71887</v>
      </c>
      <c r="N413" s="98" t="s">
        <v>71888</v>
      </c>
      <c r="O413" s="101">
        <v>100</v>
      </c>
      <c r="P413" s="101">
        <v>100</v>
      </c>
      <c r="Q413" s="101">
        <v>-70</v>
      </c>
      <c r="R413" s="101">
        <v>500</v>
      </c>
    </row>
    <row r="414">
      <c r="L414" s="98" t="s">
        <v>71889</v>
      </c>
      <c r="M414" s="98" t="s">
        <v>71890</v>
      </c>
      <c r="N414" s="98" t="s">
        <v>71891</v>
      </c>
      <c r="O414" s="101">
        <v>1225</v>
      </c>
      <c r="P414" s="101">
        <v>1225</v>
      </c>
    </row>
    <row r="415">
      <c r="L415" s="98" t="s">
        <v>71892</v>
      </c>
      <c r="M415" s="98" t="s">
        <v>71893</v>
      </c>
      <c r="N415" s="98" t="s">
        <v>71894</v>
      </c>
      <c r="O415" s="101">
        <v>-70</v>
      </c>
      <c r="P415" s="101">
        <v>0</v>
      </c>
    </row>
    <row r="416">
      <c r="K416" s="96" t="s">
        <v>71895</v>
      </c>
      <c r="O416" s="85">
        <f>SUM(O413:O415)</f>
      </c>
      <c r="P416" s="85">
        <f>SUM(P413:P415)</f>
      </c>
    </row>
    <row r="417">
      <c r="A417" s="98" t="s">
        <v>71896</v>
      </c>
      <c r="B417" s="98" t="s">
        <v>71897</v>
      </c>
      <c r="C417" s="100">
        <v>760</v>
      </c>
      <c r="D417" s="98" t="s">
        <v>71898</v>
      </c>
      <c r="E417" s="98" t="s">
        <v>71899</v>
      </c>
      <c r="F417" s="104">
        <v>45717</v>
      </c>
      <c r="G417" s="104">
        <v>45717</v>
      </c>
      <c r="H417" s="104">
        <v>46112</v>
      </c>
      <c r="J417" s="101">
        <v>1385</v>
      </c>
      <c r="K417" s="98" t="s">
        <v>71900</v>
      </c>
      <c r="L417" s="98" t="s">
        <v>71901</v>
      </c>
      <c r="M417" s="98" t="s">
        <v>71902</v>
      </c>
      <c r="N417" s="98" t="s">
        <v>71903</v>
      </c>
      <c r="O417" s="101">
        <v>100</v>
      </c>
      <c r="P417" s="101">
        <v>100</v>
      </c>
      <c r="Q417" s="101">
        <v>0</v>
      </c>
      <c r="R417" s="101">
        <v>1000</v>
      </c>
    </row>
    <row r="418">
      <c r="L418" s="98" t="s">
        <v>71904</v>
      </c>
      <c r="M418" s="98" t="s">
        <v>71905</v>
      </c>
      <c r="N418" s="98" t="s">
        <v>71906</v>
      </c>
      <c r="O418" s="101">
        <v>1285</v>
      </c>
      <c r="P418" s="101">
        <v>1285</v>
      </c>
    </row>
    <row r="419">
      <c r="K419" s="96" t="s">
        <v>71907</v>
      </c>
      <c r="O419" s="85">
        <f>SUM(O417:O418)</f>
      </c>
      <c r="P419" s="85">
        <f>SUM(P417:P418)</f>
      </c>
    </row>
    <row r="420">
      <c r="A420" s="98" t="s">
        <v>71908</v>
      </c>
      <c r="B420" s="98" t="s">
        <v>71909</v>
      </c>
      <c r="C420" s="100">
        <v>824</v>
      </c>
      <c r="D420" s="98" t="s">
        <v>71910</v>
      </c>
      <c r="E420" s="98" t="s">
        <v>71911</v>
      </c>
      <c r="F420" s="104">
        <v>42173</v>
      </c>
      <c r="G420" s="104">
        <v>45474</v>
      </c>
      <c r="H420" s="104">
        <v>45869</v>
      </c>
      <c r="J420" s="101">
        <v>1410</v>
      </c>
      <c r="K420" s="98" t="s">
        <v>71912</v>
      </c>
      <c r="L420" s="98" t="s">
        <v>71913</v>
      </c>
      <c r="M420" s="98" t="s">
        <v>71914</v>
      </c>
      <c r="N420" s="98" t="s">
        <v>71915</v>
      </c>
      <c r="O420" s="101">
        <v>100</v>
      </c>
      <c r="P420" s="101">
        <v>100</v>
      </c>
      <c r="Q420" s="101">
        <v>-1205</v>
      </c>
      <c r="R420" s="101">
        <v>500</v>
      </c>
    </row>
    <row r="421">
      <c r="L421" s="98" t="s">
        <v>71916</v>
      </c>
      <c r="M421" s="98" t="s">
        <v>71917</v>
      </c>
      <c r="N421" s="98" t="s">
        <v>71918</v>
      </c>
      <c r="O421" s="101">
        <v>1105</v>
      </c>
      <c r="P421" s="101">
        <v>1105</v>
      </c>
    </row>
    <row r="422">
      <c r="K422" s="96" t="s">
        <v>71919</v>
      </c>
      <c r="O422" s="85">
        <f>SUM(O420:O421)</f>
      </c>
      <c r="P422" s="85">
        <f>SUM(P420:P421)</f>
      </c>
    </row>
    <row r="423">
      <c r="A423" s="98" t="s">
        <v>71920</v>
      </c>
      <c r="B423" s="98" t="s">
        <v>71921</v>
      </c>
      <c r="C423" s="100">
        <v>760</v>
      </c>
      <c r="D423" s="98" t="s">
        <v>71922</v>
      </c>
      <c r="E423" s="98" t="s">
        <v>71923</v>
      </c>
      <c r="F423" s="104">
        <v>45534</v>
      </c>
      <c r="G423" s="104">
        <v>45534</v>
      </c>
      <c r="H423" s="104">
        <v>45930</v>
      </c>
      <c r="J423" s="101">
        <v>1435</v>
      </c>
      <c r="K423" s="98" t="s">
        <v>71924</v>
      </c>
      <c r="L423" s="98" t="s">
        <v>71925</v>
      </c>
      <c r="M423" s="98" t="s">
        <v>71926</v>
      </c>
      <c r="N423" s="98" t="s">
        <v>71927</v>
      </c>
      <c r="O423" s="101">
        <v>100</v>
      </c>
      <c r="P423" s="101">
        <v>100</v>
      </c>
      <c r="Q423" s="101">
        <v>0</v>
      </c>
      <c r="R423" s="101">
        <v>200</v>
      </c>
    </row>
    <row r="424">
      <c r="L424" s="98" t="s">
        <v>71928</v>
      </c>
      <c r="M424" s="98" t="s">
        <v>71929</v>
      </c>
      <c r="N424" s="98" t="s">
        <v>71930</v>
      </c>
      <c r="O424" s="101">
        <v>1335</v>
      </c>
      <c r="P424" s="101">
        <v>1335</v>
      </c>
    </row>
    <row r="425">
      <c r="K425" s="96" t="s">
        <v>71931</v>
      </c>
      <c r="O425" s="85">
        <f>SUM(O423:O424)</f>
      </c>
      <c r="P425" s="85">
        <f>SUM(P423:P424)</f>
      </c>
    </row>
    <row r="426">
      <c r="A426" s="98" t="s">
        <v>71932</v>
      </c>
      <c r="B426" s="98" t="s">
        <v>71933</v>
      </c>
      <c r="C426" s="100">
        <v>824</v>
      </c>
      <c r="D426" s="98" t="s">
        <v>71934</v>
      </c>
      <c r="E426" s="98" t="s">
        <v>71935</v>
      </c>
      <c r="F426" s="104">
        <v>45183</v>
      </c>
      <c r="G426" s="104">
        <v>45566</v>
      </c>
      <c r="H426" s="104">
        <v>45930</v>
      </c>
      <c r="J426" s="101">
        <v>1410</v>
      </c>
      <c r="K426" s="98" t="s">
        <v>71936</v>
      </c>
      <c r="L426" s="98" t="s">
        <v>71937</v>
      </c>
      <c r="M426" s="98" t="s">
        <v>71938</v>
      </c>
      <c r="N426" s="98" t="s">
        <v>71939</v>
      </c>
      <c r="O426" s="101">
        <v>100</v>
      </c>
      <c r="P426" s="101">
        <v>100</v>
      </c>
      <c r="Q426" s="101">
        <v>0</v>
      </c>
      <c r="R426" s="101">
        <v>800</v>
      </c>
    </row>
    <row r="427">
      <c r="L427" s="98" t="s">
        <v>71940</v>
      </c>
      <c r="M427" s="98" t="s">
        <v>71941</v>
      </c>
      <c r="N427" s="98" t="s">
        <v>71942</v>
      </c>
      <c r="O427" s="101">
        <v>1370</v>
      </c>
      <c r="P427" s="101">
        <v>1370</v>
      </c>
    </row>
    <row r="428">
      <c r="K428" s="96" t="s">
        <v>71943</v>
      </c>
      <c r="O428" s="85">
        <f>SUM(O426:O427)</f>
      </c>
      <c r="P428" s="85">
        <f>SUM(P426:P427)</f>
      </c>
    </row>
    <row r="429">
      <c r="A429" s="98" t="s">
        <v>71944</v>
      </c>
      <c r="B429" s="98" t="s">
        <v>71945</v>
      </c>
      <c r="C429" s="100">
        <v>810</v>
      </c>
      <c r="D429" s="98" t="s">
        <v>71946</v>
      </c>
      <c r="E429" s="98" t="s">
        <v>71947</v>
      </c>
      <c r="F429" s="104">
        <v>42732</v>
      </c>
      <c r="G429" s="104">
        <v>45658</v>
      </c>
      <c r="H429" s="104">
        <v>46022</v>
      </c>
      <c r="J429" s="101">
        <v>1400</v>
      </c>
      <c r="K429" s="98" t="s">
        <v>71948</v>
      </c>
      <c r="L429" s="98" t="s">
        <v>71949</v>
      </c>
      <c r="M429" s="98" t="s">
        <v>71950</v>
      </c>
      <c r="N429" s="98" t="s">
        <v>71951</v>
      </c>
      <c r="O429" s="101">
        <v>100</v>
      </c>
      <c r="P429" s="101">
        <v>100</v>
      </c>
      <c r="Q429" s="101">
        <v>0</v>
      </c>
      <c r="R429" s="101">
        <v>200</v>
      </c>
    </row>
    <row r="430">
      <c r="L430" s="98" t="s">
        <v>71952</v>
      </c>
      <c r="M430" s="98" t="s">
        <v>71953</v>
      </c>
      <c r="N430" s="98" t="s">
        <v>71954</v>
      </c>
      <c r="O430" s="101">
        <v>1165</v>
      </c>
      <c r="P430" s="101">
        <v>1165</v>
      </c>
    </row>
    <row r="431">
      <c r="K431" s="96" t="s">
        <v>71955</v>
      </c>
      <c r="O431" s="85">
        <f>SUM(O429:O430)</f>
      </c>
      <c r="P431" s="85">
        <f>SUM(P429:P430)</f>
      </c>
    </row>
    <row r="432">
      <c r="A432" s="98" t="s">
        <v>71956</v>
      </c>
      <c r="B432" s="98" t="s">
        <v>71957</v>
      </c>
      <c r="C432" s="100">
        <v>906</v>
      </c>
      <c r="D432" s="98" t="s">
        <v>71958</v>
      </c>
      <c r="E432" s="98" t="s">
        <v>71959</v>
      </c>
      <c r="F432" s="104">
        <v>43138</v>
      </c>
      <c r="G432" s="104">
        <v>45383</v>
      </c>
      <c r="H432" s="104">
        <v>45777</v>
      </c>
      <c r="J432" s="101">
        <v>1440</v>
      </c>
      <c r="K432" s="98" t="s">
        <v>71960</v>
      </c>
      <c r="L432" s="98" t="s">
        <v>71961</v>
      </c>
      <c r="M432" s="98" t="s">
        <v>71962</v>
      </c>
      <c r="N432" s="98" t="s">
        <v>71963</v>
      </c>
      <c r="O432" s="101">
        <v>100</v>
      </c>
      <c r="P432" s="101">
        <v>100</v>
      </c>
      <c r="Q432" s="101">
        <v>0</v>
      </c>
      <c r="R432" s="101">
        <v>700</v>
      </c>
    </row>
    <row r="433">
      <c r="L433" s="98" t="s">
        <v>71964</v>
      </c>
      <c r="M433" s="98" t="s">
        <v>71965</v>
      </c>
      <c r="N433" s="98" t="s">
        <v>71966</v>
      </c>
      <c r="O433" s="101">
        <v>1160</v>
      </c>
      <c r="P433" s="101">
        <v>1160</v>
      </c>
    </row>
    <row r="434">
      <c r="K434" s="96" t="s">
        <v>71967</v>
      </c>
      <c r="O434" s="85">
        <f>SUM(O432:O433)</f>
      </c>
      <c r="P434" s="85">
        <f>SUM(P432:P433)</f>
      </c>
    </row>
    <row r="435">
      <c r="A435" s="98" t="s">
        <v>71968</v>
      </c>
      <c r="B435" s="98" t="s">
        <v>71969</v>
      </c>
      <c r="C435" s="100">
        <v>1000</v>
      </c>
      <c r="D435" s="98" t="s">
        <v>71970</v>
      </c>
      <c r="E435" s="98" t="s">
        <v>71971</v>
      </c>
      <c r="F435" s="104">
        <v>43316</v>
      </c>
      <c r="G435" s="104">
        <v>45566</v>
      </c>
      <c r="H435" s="104">
        <v>45961</v>
      </c>
      <c r="J435" s="101">
        <v>1450</v>
      </c>
      <c r="K435" s="98" t="s">
        <v>71972</v>
      </c>
      <c r="L435" s="98" t="s">
        <v>71973</v>
      </c>
      <c r="M435" s="98" t="s">
        <v>71974</v>
      </c>
      <c r="N435" s="98" t="s">
        <v>71975</v>
      </c>
      <c r="O435" s="101">
        <v>1250</v>
      </c>
      <c r="P435" s="101">
        <v>1250</v>
      </c>
      <c r="Q435" s="101">
        <v>0</v>
      </c>
      <c r="R435" s="101">
        <v>200</v>
      </c>
    </row>
    <row r="436">
      <c r="K436" s="96" t="s">
        <v>71976</v>
      </c>
      <c r="O436" s="85">
        <f>SUM(O435:O435)</f>
      </c>
      <c r="P436" s="85">
        <f>SUM(P435:P435)</f>
      </c>
    </row>
    <row r="437">
      <c r="A437" s="98" t="s">
        <v>71977</v>
      </c>
      <c r="B437" s="98" t="s">
        <v>71978</v>
      </c>
      <c r="C437" s="100">
        <v>1000</v>
      </c>
      <c r="D437" s="98" t="s">
        <v>71979</v>
      </c>
      <c r="E437" s="98" t="s">
        <v>71980</v>
      </c>
      <c r="J437" s="101">
        <v>1550</v>
      </c>
      <c r="K437" s="98" t="s">
        <v>71981</v>
      </c>
      <c r="L437" s="98" t="s">
        <v>71981</v>
      </c>
      <c r="O437" s="101">
        <v>0</v>
      </c>
      <c r="P437" s="101">
        <v>0</v>
      </c>
      <c r="R437" s="101">
        <v>0</v>
      </c>
    </row>
    <row r="438">
      <c r="K438" s="96" t="s">
        <v>71982</v>
      </c>
      <c r="O438" s="85">
        <f>SUM(O437:O437)</f>
      </c>
      <c r="P438" s="85">
        <f>SUM(P437:P437)</f>
      </c>
    </row>
    <row r="439">
      <c r="A439" s="98" t="s">
        <v>71983</v>
      </c>
      <c r="B439" s="98" t="s">
        <v>71984</v>
      </c>
      <c r="C439" s="100">
        <v>1000</v>
      </c>
      <c r="D439" s="98" t="s">
        <v>71985</v>
      </c>
      <c r="E439" s="98" t="s">
        <v>71986</v>
      </c>
      <c r="F439" s="104">
        <v>45493</v>
      </c>
      <c r="G439" s="104">
        <v>45493</v>
      </c>
      <c r="H439" s="104">
        <v>45869</v>
      </c>
      <c r="J439" s="101">
        <v>1650</v>
      </c>
      <c r="K439" s="98" t="s">
        <v>71987</v>
      </c>
      <c r="L439" s="98" t="s">
        <v>71988</v>
      </c>
      <c r="M439" s="98" t="s">
        <v>71989</v>
      </c>
      <c r="N439" s="98" t="s">
        <v>71990</v>
      </c>
      <c r="O439" s="101">
        <v>100</v>
      </c>
      <c r="P439" s="101">
        <v>100</v>
      </c>
      <c r="Q439" s="101">
        <v>-0.28000000000000003</v>
      </c>
      <c r="R439" s="101">
        <v>2150</v>
      </c>
    </row>
    <row r="440">
      <c r="L440" s="98" t="s">
        <v>71991</v>
      </c>
      <c r="M440" s="98" t="s">
        <v>71992</v>
      </c>
      <c r="N440" s="98" t="s">
        <v>71993</v>
      </c>
      <c r="O440" s="101">
        <v>1550</v>
      </c>
      <c r="P440" s="101">
        <v>1550</v>
      </c>
    </row>
    <row r="441">
      <c r="L441" s="98" t="s">
        <v>71994</v>
      </c>
      <c r="M441" s="98" t="s">
        <v>71995</v>
      </c>
      <c r="N441" s="98" t="s">
        <v>71996</v>
      </c>
      <c r="O441" s="101">
        <v>45</v>
      </c>
      <c r="P441" s="101">
        <v>45</v>
      </c>
    </row>
    <row r="442">
      <c r="K442" s="96" t="s">
        <v>71997</v>
      </c>
      <c r="O442" s="85">
        <f>SUM(O439:O441)</f>
      </c>
      <c r="P442" s="85">
        <f>SUM(P439:P441)</f>
      </c>
    </row>
    <row r="443">
      <c r="A443" s="98" t="s">
        <v>71998</v>
      </c>
      <c r="B443" s="98" t="s">
        <v>71999</v>
      </c>
      <c r="C443" s="100">
        <v>1000</v>
      </c>
      <c r="D443" s="98" t="s">
        <v>72000</v>
      </c>
      <c r="E443" s="98" t="s">
        <v>72001</v>
      </c>
      <c r="F443" s="104">
        <v>37434</v>
      </c>
      <c r="G443" s="104">
        <v>45536</v>
      </c>
      <c r="H443" s="104">
        <v>45930</v>
      </c>
      <c r="J443" s="101">
        <v>1450</v>
      </c>
      <c r="K443" s="98" t="s">
        <v>72002</v>
      </c>
      <c r="L443" s="98" t="s">
        <v>72003</v>
      </c>
      <c r="M443" s="98" t="s">
        <v>72004</v>
      </c>
      <c r="N443" s="98" t="s">
        <v>72005</v>
      </c>
      <c r="O443" s="101">
        <v>1220</v>
      </c>
      <c r="P443" s="101">
        <v>1220</v>
      </c>
      <c r="Q443" s="101">
        <v>0</v>
      </c>
      <c r="R443" s="101">
        <v>250</v>
      </c>
    </row>
    <row r="444">
      <c r="K444" s="96" t="s">
        <v>72006</v>
      </c>
      <c r="O444" s="85">
        <f>SUM(O443:O443)</f>
      </c>
      <c r="P444" s="85">
        <f>SUM(P443:P443)</f>
      </c>
    </row>
    <row r="445">
      <c r="A445" s="98" t="s">
        <v>72007</v>
      </c>
      <c r="B445" s="98" t="s">
        <v>72008</v>
      </c>
      <c r="C445" s="100">
        <v>1000</v>
      </c>
      <c r="D445" s="98" t="s">
        <v>72009</v>
      </c>
      <c r="E445" s="98" t="s">
        <v>72010</v>
      </c>
      <c r="F445" s="104">
        <v>41038</v>
      </c>
      <c r="G445" s="104">
        <v>45717</v>
      </c>
      <c r="H445" s="104">
        <v>46081</v>
      </c>
      <c r="J445" s="101">
        <v>1450</v>
      </c>
      <c r="K445" s="98" t="s">
        <v>72011</v>
      </c>
      <c r="L445" s="98" t="s">
        <v>72012</v>
      </c>
      <c r="M445" s="98" t="s">
        <v>72013</v>
      </c>
      <c r="N445" s="98" t="s">
        <v>72014</v>
      </c>
      <c r="O445" s="101">
        <v>1305</v>
      </c>
      <c r="P445" s="101">
        <v>1305</v>
      </c>
      <c r="Q445" s="101">
        <v>0</v>
      </c>
      <c r="R445" s="101">
        <v>1525</v>
      </c>
    </row>
    <row r="446">
      <c r="K446" s="96" t="s">
        <v>72015</v>
      </c>
      <c r="O446" s="85">
        <f>SUM(O445:O445)</f>
      </c>
      <c r="P446" s="85">
        <f>SUM(P445:P445)</f>
      </c>
    </row>
    <row r="447">
      <c r="A447" s="98" t="s">
        <v>72016</v>
      </c>
      <c r="B447" s="98" t="s">
        <v>72017</v>
      </c>
      <c r="C447" s="100">
        <v>1000</v>
      </c>
      <c r="D447" s="98" t="s">
        <v>72018</v>
      </c>
      <c r="E447" s="98" t="s">
        <v>72019</v>
      </c>
      <c r="F447" s="104">
        <v>41565</v>
      </c>
      <c r="G447" s="104">
        <v>45597</v>
      </c>
      <c r="H447" s="104">
        <v>45961</v>
      </c>
      <c r="J447" s="101">
        <v>1450</v>
      </c>
      <c r="K447" s="98" t="s">
        <v>72020</v>
      </c>
      <c r="L447" s="98" t="s">
        <v>72021</v>
      </c>
      <c r="M447" s="98" t="s">
        <v>72022</v>
      </c>
      <c r="N447" s="98" t="s">
        <v>72023</v>
      </c>
      <c r="O447" s="101">
        <v>1275</v>
      </c>
      <c r="P447" s="101">
        <v>1275</v>
      </c>
      <c r="Q447" s="101">
        <v>0</v>
      </c>
      <c r="R447" s="101">
        <v>200</v>
      </c>
    </row>
    <row r="448">
      <c r="K448" s="96" t="s">
        <v>72024</v>
      </c>
      <c r="O448" s="85">
        <f>SUM(O447:O447)</f>
      </c>
      <c r="P448" s="85">
        <f>SUM(P447:P447)</f>
      </c>
    </row>
    <row r="449">
      <c r="A449" s="98" t="s">
        <v>72025</v>
      </c>
      <c r="B449" s="98" t="s">
        <v>72026</v>
      </c>
      <c r="C449" s="100">
        <v>1000</v>
      </c>
      <c r="D449" s="98" t="s">
        <v>72027</v>
      </c>
      <c r="E449" s="98" t="s">
        <v>72028</v>
      </c>
      <c r="F449" s="104">
        <v>42835</v>
      </c>
      <c r="G449" s="104">
        <v>45474</v>
      </c>
      <c r="H449" s="104">
        <v>45869</v>
      </c>
      <c r="J449" s="101">
        <v>1550</v>
      </c>
      <c r="K449" s="98" t="s">
        <v>72029</v>
      </c>
      <c r="L449" s="98" t="s">
        <v>72030</v>
      </c>
      <c r="M449" s="98" t="s">
        <v>72031</v>
      </c>
      <c r="N449" s="98" t="s">
        <v>72032</v>
      </c>
      <c r="O449" s="101">
        <v>100</v>
      </c>
      <c r="P449" s="101">
        <v>100</v>
      </c>
      <c r="Q449" s="101">
        <v>0</v>
      </c>
      <c r="R449" s="101">
        <v>500</v>
      </c>
    </row>
    <row r="450">
      <c r="L450" s="98" t="s">
        <v>72033</v>
      </c>
      <c r="M450" s="98" t="s">
        <v>72034</v>
      </c>
      <c r="N450" s="98" t="s">
        <v>72035</v>
      </c>
      <c r="O450" s="101">
        <v>1225</v>
      </c>
      <c r="P450" s="101">
        <v>1225</v>
      </c>
    </row>
    <row r="451">
      <c r="L451" s="98" t="s">
        <v>72036</v>
      </c>
      <c r="M451" s="98" t="s">
        <v>72037</v>
      </c>
      <c r="N451" s="98" t="s">
        <v>72038</v>
      </c>
      <c r="O451" s="101">
        <v>45</v>
      </c>
      <c r="P451" s="101">
        <v>45</v>
      </c>
    </row>
    <row r="452">
      <c r="K452" s="96" t="s">
        <v>72039</v>
      </c>
      <c r="O452" s="85">
        <f>SUM(O449:O451)</f>
      </c>
      <c r="P452" s="85">
        <f>SUM(P449:P451)</f>
      </c>
    </row>
    <row r="453">
      <c r="A453" s="98" t="s">
        <v>72040</v>
      </c>
      <c r="B453" s="98" t="s">
        <v>72041</v>
      </c>
      <c r="C453" s="100">
        <v>1000</v>
      </c>
      <c r="D453" s="98" t="s">
        <v>72042</v>
      </c>
      <c r="E453" s="98" t="s">
        <v>72043</v>
      </c>
      <c r="F453" s="104">
        <v>44891</v>
      </c>
      <c r="G453" s="104">
        <v>45658</v>
      </c>
      <c r="H453" s="104">
        <v>46022</v>
      </c>
      <c r="J453" s="101">
        <v>1450</v>
      </c>
      <c r="K453" s="98" t="s">
        <v>72044</v>
      </c>
      <c r="L453" s="98" t="s">
        <v>72045</v>
      </c>
      <c r="M453" s="98" t="s">
        <v>72046</v>
      </c>
      <c r="N453" s="98" t="s">
        <v>72047</v>
      </c>
      <c r="O453" s="101">
        <v>1335</v>
      </c>
      <c r="P453" s="101">
        <v>1335</v>
      </c>
      <c r="Q453" s="101">
        <v>0</v>
      </c>
      <c r="R453" s="101">
        <v>1400</v>
      </c>
    </row>
    <row r="454">
      <c r="K454" s="96" t="s">
        <v>72048</v>
      </c>
      <c r="O454" s="85">
        <f>SUM(O453:O453)</f>
      </c>
      <c r="P454" s="85">
        <f>SUM(P453:P453)</f>
      </c>
    </row>
    <row r="455">
      <c r="A455" s="98" t="s">
        <v>72049</v>
      </c>
      <c r="B455" s="98" t="s">
        <v>72050</v>
      </c>
      <c r="C455" s="100">
        <v>760</v>
      </c>
      <c r="D455" s="98" t="s">
        <v>72051</v>
      </c>
      <c r="E455" s="98" t="s">
        <v>72052</v>
      </c>
      <c r="F455" s="104">
        <v>45555</v>
      </c>
      <c r="G455" s="104">
        <v>45555</v>
      </c>
      <c r="H455" s="104">
        <v>45930</v>
      </c>
      <c r="J455" s="101">
        <v>1485</v>
      </c>
      <c r="K455" s="98" t="s">
        <v>72053</v>
      </c>
      <c r="L455" s="98" t="s">
        <v>72054</v>
      </c>
      <c r="M455" s="98" t="s">
        <v>72055</v>
      </c>
      <c r="N455" s="98" t="s">
        <v>72056</v>
      </c>
      <c r="O455" s="101">
        <v>100</v>
      </c>
      <c r="P455" s="101">
        <v>150</v>
      </c>
      <c r="Q455" s="101">
        <v>0</v>
      </c>
      <c r="R455" s="101">
        <v>700</v>
      </c>
    </row>
    <row r="456">
      <c r="L456" s="98" t="s">
        <v>72057</v>
      </c>
      <c r="M456" s="98" t="s">
        <v>72058</v>
      </c>
      <c r="N456" s="98" t="s">
        <v>72059</v>
      </c>
      <c r="O456" s="101">
        <v>50</v>
      </c>
      <c r="P456" s="101">
        <v>0</v>
      </c>
    </row>
    <row r="457">
      <c r="L457" s="98" t="s">
        <v>72060</v>
      </c>
      <c r="M457" s="98" t="s">
        <v>72061</v>
      </c>
      <c r="N457" s="98" t="s">
        <v>72062</v>
      </c>
      <c r="O457" s="101">
        <v>1335</v>
      </c>
      <c r="P457" s="101">
        <v>1335</v>
      </c>
    </row>
    <row r="458">
      <c r="K458" s="96" t="s">
        <v>72063</v>
      </c>
      <c r="O458" s="85">
        <f>SUM(O455:O457)</f>
      </c>
      <c r="P458" s="85">
        <f>SUM(P455:P457)</f>
      </c>
    </row>
    <row r="459">
      <c r="A459" s="98" t="s">
        <v>72064</v>
      </c>
      <c r="B459" s="98" t="s">
        <v>72065</v>
      </c>
      <c r="C459" s="100">
        <v>824</v>
      </c>
      <c r="D459" s="98" t="s">
        <v>72066</v>
      </c>
      <c r="E459" s="98" t="s">
        <v>72067</v>
      </c>
      <c r="F459" s="104">
        <v>45677</v>
      </c>
      <c r="G459" s="104">
        <v>45677</v>
      </c>
      <c r="H459" s="104">
        <v>46041</v>
      </c>
      <c r="J459" s="101">
        <v>1560</v>
      </c>
      <c r="K459" s="98" t="s">
        <v>72068</v>
      </c>
      <c r="L459" s="98" t="s">
        <v>72069</v>
      </c>
      <c r="M459" s="98" t="s">
        <v>72070</v>
      </c>
      <c r="N459" s="98" t="s">
        <v>72071</v>
      </c>
      <c r="O459" s="101">
        <v>100</v>
      </c>
      <c r="P459" s="101">
        <v>0</v>
      </c>
      <c r="Q459" s="101">
        <v>0</v>
      </c>
      <c r="R459" s="101">
        <v>1100</v>
      </c>
    </row>
    <row r="460">
      <c r="L460" s="98" t="s">
        <v>72072</v>
      </c>
      <c r="M460" s="98" t="s">
        <v>72073</v>
      </c>
      <c r="N460" s="98" t="s">
        <v>72074</v>
      </c>
      <c r="O460" s="101">
        <v>50</v>
      </c>
      <c r="P460" s="101">
        <v>150</v>
      </c>
    </row>
    <row r="461">
      <c r="L461" s="98" t="s">
        <v>72075</v>
      </c>
      <c r="M461" s="98" t="s">
        <v>72076</v>
      </c>
      <c r="N461" s="98" t="s">
        <v>72077</v>
      </c>
      <c r="O461" s="101">
        <v>1410</v>
      </c>
      <c r="P461" s="101">
        <v>1410</v>
      </c>
    </row>
    <row r="462">
      <c r="L462" s="98" t="s">
        <v>72078</v>
      </c>
      <c r="M462" s="98" t="s">
        <v>72079</v>
      </c>
      <c r="N462" s="98" t="s">
        <v>72080</v>
      </c>
      <c r="O462" s="101">
        <v>45</v>
      </c>
      <c r="P462" s="101">
        <v>45</v>
      </c>
    </row>
    <row r="463">
      <c r="K463" s="96" t="s">
        <v>72081</v>
      </c>
      <c r="O463" s="85">
        <f>SUM(O459:O462)</f>
      </c>
      <c r="P463" s="85">
        <f>SUM(P459:P462)</f>
      </c>
    </row>
    <row r="464">
      <c r="A464" s="98" t="s">
        <v>72082</v>
      </c>
      <c r="B464" s="98" t="s">
        <v>72083</v>
      </c>
      <c r="C464" s="100">
        <v>760</v>
      </c>
      <c r="D464" s="98" t="s">
        <v>72084</v>
      </c>
      <c r="E464" s="98" t="s">
        <v>72085</v>
      </c>
      <c r="F464" s="104">
        <v>45594</v>
      </c>
      <c r="G464" s="104">
        <v>45594</v>
      </c>
      <c r="H464" s="104">
        <v>45958</v>
      </c>
      <c r="J464" s="101">
        <v>1435</v>
      </c>
      <c r="K464" s="98" t="s">
        <v>72086</v>
      </c>
      <c r="L464" s="98" t="s">
        <v>72087</v>
      </c>
      <c r="M464" s="98" t="s">
        <v>72088</v>
      </c>
      <c r="N464" s="98" t="s">
        <v>72089</v>
      </c>
      <c r="O464" s="101">
        <v>100</v>
      </c>
      <c r="P464" s="101">
        <v>100</v>
      </c>
      <c r="Q464" s="101">
        <v>0</v>
      </c>
      <c r="R464" s="101">
        <v>200</v>
      </c>
    </row>
    <row r="465">
      <c r="L465" s="98" t="s">
        <v>72090</v>
      </c>
      <c r="M465" s="98" t="s">
        <v>72091</v>
      </c>
      <c r="N465" s="98" t="s">
        <v>72092</v>
      </c>
      <c r="O465" s="101">
        <v>1335</v>
      </c>
      <c r="P465" s="101">
        <v>1335</v>
      </c>
    </row>
    <row r="466">
      <c r="K466" s="96" t="s">
        <v>72093</v>
      </c>
      <c r="O466" s="85">
        <f>SUM(O464:O465)</f>
      </c>
      <c r="P466" s="85">
        <f>SUM(P464:P465)</f>
      </c>
    </row>
    <row r="467">
      <c r="A467" s="98" t="s">
        <v>72094</v>
      </c>
      <c r="B467" s="98" t="s">
        <v>72095</v>
      </c>
      <c r="C467" s="100">
        <v>824</v>
      </c>
      <c r="D467" s="98" t="s">
        <v>72096</v>
      </c>
      <c r="E467" s="98" t="s">
        <v>72097</v>
      </c>
      <c r="F467" s="104">
        <v>45703</v>
      </c>
      <c r="G467" s="104">
        <v>45703</v>
      </c>
      <c r="H467" s="104">
        <v>46067</v>
      </c>
      <c r="J467" s="101">
        <v>1510</v>
      </c>
      <c r="K467" s="98" t="s">
        <v>72098</v>
      </c>
      <c r="L467" s="98" t="s">
        <v>72099</v>
      </c>
      <c r="M467" s="98" t="s">
        <v>72100</v>
      </c>
      <c r="N467" s="98" t="s">
        <v>72101</v>
      </c>
      <c r="O467" s="101">
        <v>100</v>
      </c>
      <c r="P467" s="101">
        <v>100</v>
      </c>
      <c r="Q467" s="101">
        <v>0</v>
      </c>
      <c r="R467" s="101">
        <v>500</v>
      </c>
    </row>
    <row r="468">
      <c r="L468" s="98" t="s">
        <v>72102</v>
      </c>
      <c r="M468" s="98" t="s">
        <v>72103</v>
      </c>
      <c r="N468" s="98" t="s">
        <v>72104</v>
      </c>
      <c r="O468" s="101">
        <v>1410</v>
      </c>
      <c r="P468" s="101">
        <v>1410</v>
      </c>
    </row>
    <row r="469">
      <c r="L469" s="98" t="s">
        <v>72105</v>
      </c>
      <c r="M469" s="98" t="s">
        <v>72106</v>
      </c>
      <c r="N469" s="98" t="s">
        <v>72107</v>
      </c>
      <c r="O469" s="101">
        <v>45</v>
      </c>
      <c r="P469" s="101">
        <v>45</v>
      </c>
    </row>
    <row r="470">
      <c r="K470" s="96" t="s">
        <v>72108</v>
      </c>
      <c r="O470" s="85">
        <f>SUM(O467:O469)</f>
      </c>
      <c r="P470" s="85">
        <f>SUM(P467:P469)</f>
      </c>
    </row>
    <row r="471">
      <c r="A471" s="98" t="s">
        <v>72109</v>
      </c>
      <c r="B471" s="98" t="s">
        <v>72110</v>
      </c>
      <c r="C471" s="100">
        <v>760</v>
      </c>
      <c r="D471" s="98" t="s">
        <v>72111</v>
      </c>
      <c r="E471" s="98" t="s">
        <v>72112</v>
      </c>
      <c r="F471" s="104">
        <v>44804</v>
      </c>
      <c r="G471" s="104">
        <v>45717</v>
      </c>
      <c r="H471" s="104">
        <v>45761</v>
      </c>
      <c r="I471" s="104">
        <v>45761</v>
      </c>
      <c r="J471" s="101">
        <v>1435</v>
      </c>
      <c r="K471" s="98" t="s">
        <v>72113</v>
      </c>
      <c r="L471" s="98" t="s">
        <v>72114</v>
      </c>
      <c r="M471" s="98" t="s">
        <v>72115</v>
      </c>
      <c r="N471" s="98" t="s">
        <v>72116</v>
      </c>
      <c r="O471" s="101">
        <v>23.329999999999998</v>
      </c>
      <c r="P471" s="101">
        <v>100</v>
      </c>
      <c r="Q471" s="101">
        <v>0</v>
      </c>
      <c r="R471" s="101">
        <v>200</v>
      </c>
    </row>
    <row r="472">
      <c r="L472" s="98" t="s">
        <v>72117</v>
      </c>
      <c r="M472" s="98" t="s">
        <v>72118</v>
      </c>
      <c r="N472" s="98" t="s">
        <v>72119</v>
      </c>
      <c r="O472" s="101">
        <v>46.670000000000002</v>
      </c>
      <c r="P472" s="101">
        <v>50</v>
      </c>
    </row>
    <row r="473">
      <c r="L473" s="98" t="s">
        <v>72120</v>
      </c>
      <c r="M473" s="98" t="s">
        <v>72121</v>
      </c>
      <c r="N473" s="98" t="s">
        <v>72122</v>
      </c>
      <c r="O473" s="101">
        <v>623</v>
      </c>
      <c r="P473" s="101">
        <v>1335</v>
      </c>
    </row>
    <row r="474">
      <c r="L474" s="98" t="s">
        <v>72123</v>
      </c>
      <c r="M474" s="98" t="s">
        <v>72124</v>
      </c>
      <c r="N474" s="98" t="s">
        <v>72125</v>
      </c>
      <c r="O474" s="101">
        <v>35</v>
      </c>
      <c r="P474" s="101">
        <v>75</v>
      </c>
    </row>
    <row r="475">
      <c r="K475" s="96" t="s">
        <v>72126</v>
      </c>
      <c r="O475" s="85">
        <f>SUM(O471:O474)</f>
      </c>
      <c r="P475" s="85">
        <f>SUM(P471:P474)</f>
      </c>
    </row>
    <row r="476">
      <c r="A476" s="98" t="s">
        <v>72127</v>
      </c>
      <c r="B476" s="98" t="s">
        <v>72128</v>
      </c>
      <c r="C476" s="100">
        <v>824</v>
      </c>
      <c r="D476" s="98" t="s">
        <v>72129</v>
      </c>
      <c r="E476" s="98" t="s">
        <v>72130</v>
      </c>
      <c r="F476" s="104">
        <v>39423</v>
      </c>
      <c r="G476" s="104">
        <v>45505</v>
      </c>
      <c r="H476" s="104">
        <v>45869</v>
      </c>
      <c r="J476" s="101">
        <v>1325</v>
      </c>
      <c r="K476" s="98" t="s">
        <v>72131</v>
      </c>
      <c r="L476" s="98" t="s">
        <v>72132</v>
      </c>
      <c r="M476" s="98" t="s">
        <v>72133</v>
      </c>
      <c r="N476" s="98" t="s">
        <v>72134</v>
      </c>
      <c r="O476" s="101">
        <v>15</v>
      </c>
      <c r="P476" s="101">
        <v>15</v>
      </c>
      <c r="Q476" s="101">
        <v>0</v>
      </c>
      <c r="R476" s="101">
        <v>200</v>
      </c>
    </row>
    <row r="477">
      <c r="L477" s="98" t="s">
        <v>72135</v>
      </c>
      <c r="M477" s="98" t="s">
        <v>72136</v>
      </c>
      <c r="N477" s="98" t="s">
        <v>72137</v>
      </c>
      <c r="O477" s="101">
        <v>1180</v>
      </c>
      <c r="P477" s="101">
        <v>1180</v>
      </c>
    </row>
    <row r="478">
      <c r="L478" s="98" t="s">
        <v>72138</v>
      </c>
      <c r="M478" s="98" t="s">
        <v>72139</v>
      </c>
      <c r="N478" s="98" t="s">
        <v>72140</v>
      </c>
      <c r="O478" s="101">
        <v>12</v>
      </c>
      <c r="P478" s="101">
        <v>0</v>
      </c>
    </row>
    <row r="479">
      <c r="K479" s="96" t="s">
        <v>72141</v>
      </c>
      <c r="O479" s="85">
        <f>SUM(O476:O478)</f>
      </c>
      <c r="P479" s="85">
        <f>SUM(P476:P478)</f>
      </c>
    </row>
    <row r="480">
      <c r="A480" s="98" t="s">
        <v>72142</v>
      </c>
      <c r="B480" s="98" t="s">
        <v>72143</v>
      </c>
      <c r="C480" s="100">
        <v>760</v>
      </c>
      <c r="D480" s="98" t="s">
        <v>72144</v>
      </c>
      <c r="E480" s="98" t="s">
        <v>72145</v>
      </c>
      <c r="F480" s="104">
        <v>42083</v>
      </c>
      <c r="G480" s="104">
        <v>45413</v>
      </c>
      <c r="H480" s="104">
        <v>45808</v>
      </c>
      <c r="J480" s="101">
        <v>1235</v>
      </c>
      <c r="K480" s="98" t="s">
        <v>72146</v>
      </c>
      <c r="L480" s="98" t="s">
        <v>72147</v>
      </c>
      <c r="M480" s="98" t="s">
        <v>72148</v>
      </c>
      <c r="N480" s="98" t="s">
        <v>72149</v>
      </c>
      <c r="O480" s="101">
        <v>1050</v>
      </c>
      <c r="P480" s="101">
        <v>1050</v>
      </c>
      <c r="Q480" s="101">
        <v>0</v>
      </c>
      <c r="R480" s="101">
        <v>500</v>
      </c>
    </row>
    <row r="481">
      <c r="K481" s="96" t="s">
        <v>72150</v>
      </c>
      <c r="O481" s="85">
        <f>SUM(O480:O480)</f>
      </c>
      <c r="P481" s="85">
        <f>SUM(P480:P480)</f>
      </c>
    </row>
    <row r="482">
      <c r="A482" s="98" t="s">
        <v>72151</v>
      </c>
      <c r="B482" s="98" t="s">
        <v>72152</v>
      </c>
      <c r="C482" s="100">
        <v>824</v>
      </c>
      <c r="D482" s="98" t="s">
        <v>72153</v>
      </c>
      <c r="E482" s="98" t="s">
        <v>72154</v>
      </c>
      <c r="F482" s="104">
        <v>43957</v>
      </c>
      <c r="G482" s="104">
        <v>45689</v>
      </c>
      <c r="H482" s="104">
        <v>45869</v>
      </c>
      <c r="J482" s="101">
        <v>1410</v>
      </c>
      <c r="K482" s="98" t="s">
        <v>72155</v>
      </c>
      <c r="L482" s="98" t="s">
        <v>72156</v>
      </c>
      <c r="M482" s="98" t="s">
        <v>72157</v>
      </c>
      <c r="N482" s="98" t="s">
        <v>72158</v>
      </c>
      <c r="O482" s="101">
        <v>100</v>
      </c>
      <c r="P482" s="101">
        <v>100</v>
      </c>
      <c r="Q482" s="101">
        <v>0</v>
      </c>
      <c r="R482" s="101">
        <v>1330</v>
      </c>
    </row>
    <row r="483">
      <c r="L483" s="98" t="s">
        <v>72159</v>
      </c>
      <c r="M483" s="98" t="s">
        <v>72160</v>
      </c>
      <c r="N483" s="98" t="s">
        <v>72161</v>
      </c>
      <c r="O483" s="101">
        <v>1270</v>
      </c>
      <c r="P483" s="101">
        <v>1270</v>
      </c>
    </row>
    <row r="484">
      <c r="L484" s="98" t="s">
        <v>72162</v>
      </c>
      <c r="M484" s="98" t="s">
        <v>72163</v>
      </c>
      <c r="N484" s="98" t="s">
        <v>72164</v>
      </c>
      <c r="O484" s="101">
        <v>45</v>
      </c>
      <c r="P484" s="101">
        <v>45</v>
      </c>
    </row>
    <row r="485">
      <c r="K485" s="96" t="s">
        <v>72165</v>
      </c>
      <c r="O485" s="85">
        <f>SUM(O482:O484)</f>
      </c>
      <c r="P485" s="85">
        <f>SUM(P482:P484)</f>
      </c>
    </row>
    <row r="486">
      <c r="A486" s="98" t="s">
        <v>72166</v>
      </c>
      <c r="B486" s="98" t="s">
        <v>72167</v>
      </c>
      <c r="C486" s="100">
        <v>810</v>
      </c>
      <c r="D486" s="98" t="s">
        <v>72168</v>
      </c>
      <c r="E486" s="98" t="s">
        <v>72169</v>
      </c>
      <c r="F486" s="104">
        <v>44912</v>
      </c>
      <c r="G486" s="104">
        <v>45717</v>
      </c>
      <c r="H486" s="104">
        <v>46112</v>
      </c>
      <c r="J486" s="101">
        <v>1415</v>
      </c>
      <c r="K486" s="98" t="s">
        <v>72170</v>
      </c>
      <c r="L486" s="98" t="s">
        <v>72171</v>
      </c>
      <c r="M486" s="98" t="s">
        <v>72172</v>
      </c>
      <c r="N486" s="98" t="s">
        <v>72173</v>
      </c>
      <c r="O486" s="101">
        <v>100</v>
      </c>
      <c r="P486" s="101">
        <v>115</v>
      </c>
      <c r="Q486" s="101">
        <v>0</v>
      </c>
      <c r="R486" s="101">
        <v>200</v>
      </c>
    </row>
    <row r="487">
      <c r="L487" s="98" t="s">
        <v>72174</v>
      </c>
      <c r="M487" s="98" t="s">
        <v>72175</v>
      </c>
      <c r="N487" s="98" t="s">
        <v>72176</v>
      </c>
      <c r="O487" s="101">
        <v>15</v>
      </c>
      <c r="P487" s="101">
        <v>0</v>
      </c>
    </row>
    <row r="488">
      <c r="L488" s="98" t="s">
        <v>72177</v>
      </c>
      <c r="M488" s="98" t="s">
        <v>72178</v>
      </c>
      <c r="N488" s="98" t="s">
        <v>72179</v>
      </c>
      <c r="O488" s="101">
        <v>1250</v>
      </c>
      <c r="P488" s="101">
        <v>1250</v>
      </c>
    </row>
    <row r="489">
      <c r="K489" s="96" t="s">
        <v>72180</v>
      </c>
      <c r="O489" s="85">
        <f>SUM(O486:O488)</f>
      </c>
      <c r="P489" s="85">
        <f>SUM(P486:P488)</f>
      </c>
    </row>
    <row r="490">
      <c r="A490" s="98" t="s">
        <v>72181</v>
      </c>
      <c r="B490" s="98" t="s">
        <v>72182</v>
      </c>
      <c r="C490" s="100">
        <v>906</v>
      </c>
      <c r="D490" s="98" t="s">
        <v>72183</v>
      </c>
      <c r="E490" s="98" t="s">
        <v>72184</v>
      </c>
      <c r="F490" s="104">
        <v>45160</v>
      </c>
      <c r="G490" s="104">
        <v>45536</v>
      </c>
      <c r="H490" s="104">
        <v>45900</v>
      </c>
      <c r="J490" s="101">
        <v>1455</v>
      </c>
      <c r="K490" s="98" t="s">
        <v>72185</v>
      </c>
      <c r="L490" s="98" t="s">
        <v>72186</v>
      </c>
      <c r="M490" s="98" t="s">
        <v>72187</v>
      </c>
      <c r="N490" s="98" t="s">
        <v>72188</v>
      </c>
      <c r="O490" s="101">
        <v>50</v>
      </c>
      <c r="P490" s="101">
        <v>0</v>
      </c>
      <c r="Q490" s="101">
        <v>0</v>
      </c>
      <c r="R490" s="101">
        <v>500</v>
      </c>
    </row>
    <row r="491">
      <c r="L491" s="98" t="s">
        <v>72189</v>
      </c>
      <c r="M491" s="98" t="s">
        <v>72190</v>
      </c>
      <c r="N491" s="98" t="s">
        <v>72191</v>
      </c>
      <c r="O491" s="101">
        <v>100</v>
      </c>
      <c r="P491" s="101">
        <v>150</v>
      </c>
    </row>
    <row r="492">
      <c r="L492" s="98" t="s">
        <v>72192</v>
      </c>
      <c r="M492" s="98" t="s">
        <v>72193</v>
      </c>
      <c r="N492" s="98" t="s">
        <v>72194</v>
      </c>
      <c r="O492" s="101">
        <v>1400</v>
      </c>
      <c r="P492" s="101">
        <v>1400</v>
      </c>
    </row>
    <row r="493">
      <c r="L493" s="98" t="s">
        <v>72195</v>
      </c>
      <c r="M493" s="98" t="s">
        <v>72196</v>
      </c>
      <c r="N493" s="98" t="s">
        <v>72197</v>
      </c>
      <c r="O493" s="101">
        <v>45</v>
      </c>
      <c r="P493" s="101">
        <v>45</v>
      </c>
    </row>
    <row r="494">
      <c r="K494" s="96" t="s">
        <v>72198</v>
      </c>
      <c r="O494" s="85">
        <f>SUM(O490:O493)</f>
      </c>
      <c r="P494" s="85">
        <f>SUM(P490:P493)</f>
      </c>
    </row>
    <row r="495">
      <c r="A495" s="98" t="s">
        <v>72199</v>
      </c>
      <c r="B495" s="98" t="s">
        <v>72200</v>
      </c>
      <c r="C495" s="100">
        <v>1000</v>
      </c>
      <c r="D495" s="98" t="s">
        <v>72201</v>
      </c>
      <c r="E495" s="98" t="s">
        <v>72202</v>
      </c>
      <c r="F495" s="104">
        <v>44393</v>
      </c>
      <c r="G495" s="104">
        <v>45536</v>
      </c>
      <c r="H495" s="104">
        <v>45900</v>
      </c>
      <c r="J495" s="101">
        <v>1550</v>
      </c>
      <c r="K495" s="98" t="s">
        <v>72203</v>
      </c>
      <c r="L495" s="98" t="s">
        <v>72204</v>
      </c>
      <c r="M495" s="98" t="s">
        <v>72205</v>
      </c>
      <c r="N495" s="98" t="s">
        <v>72206</v>
      </c>
      <c r="O495" s="101">
        <v>100</v>
      </c>
      <c r="P495" s="101">
        <v>100</v>
      </c>
      <c r="Q495" s="101">
        <v>0</v>
      </c>
      <c r="R495" s="101">
        <v>200</v>
      </c>
    </row>
    <row r="496">
      <c r="L496" s="98" t="s">
        <v>72207</v>
      </c>
      <c r="M496" s="98" t="s">
        <v>72208</v>
      </c>
      <c r="N496" s="98" t="s">
        <v>72209</v>
      </c>
      <c r="O496" s="101">
        <v>1250</v>
      </c>
      <c r="P496" s="101">
        <v>1250</v>
      </c>
    </row>
    <row r="497">
      <c r="K497" s="96" t="s">
        <v>72210</v>
      </c>
      <c r="O497" s="85">
        <f>SUM(O495:O496)</f>
      </c>
      <c r="P497" s="85">
        <f>SUM(P495:P496)</f>
      </c>
    </row>
    <row r="498">
      <c r="A498" s="98" t="s">
        <v>72211</v>
      </c>
      <c r="B498" s="98" t="s">
        <v>72212</v>
      </c>
      <c r="C498" s="100">
        <v>1000</v>
      </c>
      <c r="D498" s="98" t="s">
        <v>72213</v>
      </c>
      <c r="E498" s="98" t="s">
        <v>72214</v>
      </c>
      <c r="F498" s="104">
        <v>41388</v>
      </c>
      <c r="G498" s="104">
        <v>45689</v>
      </c>
      <c r="H498" s="104">
        <v>46053</v>
      </c>
      <c r="J498" s="101">
        <v>1550</v>
      </c>
      <c r="K498" s="98" t="s">
        <v>72215</v>
      </c>
      <c r="L498" s="98" t="s">
        <v>72216</v>
      </c>
      <c r="M498" s="98" t="s">
        <v>72217</v>
      </c>
      <c r="N498" s="98" t="s">
        <v>72218</v>
      </c>
      <c r="O498" s="101">
        <v>100</v>
      </c>
      <c r="P498" s="101">
        <v>100</v>
      </c>
      <c r="Q498" s="101">
        <v>-100</v>
      </c>
      <c r="R498" s="101">
        <v>500</v>
      </c>
    </row>
    <row r="499">
      <c r="L499" s="98" t="s">
        <v>72219</v>
      </c>
      <c r="M499" s="98" t="s">
        <v>72220</v>
      </c>
      <c r="N499" s="98" t="s">
        <v>72221</v>
      </c>
      <c r="O499" s="101">
        <v>1275</v>
      </c>
      <c r="P499" s="101">
        <v>1275</v>
      </c>
    </row>
    <row r="500">
      <c r="L500" s="98" t="s">
        <v>72222</v>
      </c>
      <c r="M500" s="98" t="s">
        <v>72223</v>
      </c>
      <c r="N500" s="98" t="s">
        <v>72224</v>
      </c>
      <c r="O500" s="101">
        <v>-100</v>
      </c>
      <c r="P500" s="101">
        <v>0</v>
      </c>
    </row>
    <row r="501">
      <c r="L501" s="98" t="s">
        <v>72225</v>
      </c>
      <c r="M501" s="98" t="s">
        <v>72226</v>
      </c>
      <c r="N501" s="98" t="s">
        <v>72227</v>
      </c>
      <c r="O501" s="101">
        <v>20</v>
      </c>
      <c r="P501" s="101">
        <v>20</v>
      </c>
    </row>
    <row r="502">
      <c r="K502" s="96" t="s">
        <v>72228</v>
      </c>
      <c r="O502" s="85">
        <f>SUM(O498:O501)</f>
      </c>
      <c r="P502" s="85">
        <f>SUM(P498:P501)</f>
      </c>
    </row>
    <row r="503">
      <c r="A503" s="98" t="s">
        <v>72229</v>
      </c>
      <c r="B503" s="98" t="s">
        <v>72230</v>
      </c>
      <c r="C503" s="100">
        <v>1000</v>
      </c>
      <c r="D503" s="98" t="s">
        <v>72231</v>
      </c>
      <c r="E503" s="98" t="s">
        <v>72232</v>
      </c>
      <c r="F503" s="104">
        <v>45315</v>
      </c>
      <c r="G503" s="104">
        <v>45717</v>
      </c>
      <c r="H503" s="104">
        <v>46081</v>
      </c>
      <c r="J503" s="101">
        <v>1565</v>
      </c>
      <c r="K503" s="98" t="s">
        <v>72233</v>
      </c>
      <c r="L503" s="98" t="s">
        <v>72234</v>
      </c>
      <c r="M503" s="98" t="s">
        <v>72235</v>
      </c>
      <c r="N503" s="98" t="s">
        <v>72236</v>
      </c>
      <c r="O503" s="101">
        <v>100</v>
      </c>
      <c r="P503" s="101">
        <v>0</v>
      </c>
      <c r="Q503" s="101">
        <v>0</v>
      </c>
      <c r="R503" s="101">
        <v>500</v>
      </c>
    </row>
    <row r="504">
      <c r="L504" s="98" t="s">
        <v>72237</v>
      </c>
      <c r="M504" s="98" t="s">
        <v>72238</v>
      </c>
      <c r="N504" s="98" t="s">
        <v>72239</v>
      </c>
      <c r="O504" s="101">
        <v>15</v>
      </c>
      <c r="P504" s="101">
        <v>115</v>
      </c>
    </row>
    <row r="505">
      <c r="L505" s="98" t="s">
        <v>72240</v>
      </c>
      <c r="M505" s="98" t="s">
        <v>72241</v>
      </c>
      <c r="N505" s="98" t="s">
        <v>72242</v>
      </c>
      <c r="O505" s="101">
        <v>1530</v>
      </c>
      <c r="P505" s="101">
        <v>1530</v>
      </c>
    </row>
    <row r="506">
      <c r="K506" s="96" t="s">
        <v>72243</v>
      </c>
      <c r="O506" s="85">
        <f>SUM(O503:O505)</f>
      </c>
      <c r="P506" s="85">
        <f>SUM(P503:P505)</f>
      </c>
    </row>
    <row r="507">
      <c r="A507" s="98" t="s">
        <v>72244</v>
      </c>
      <c r="B507" s="98" t="s">
        <v>72245</v>
      </c>
      <c r="C507" s="100">
        <v>1000</v>
      </c>
      <c r="D507" s="98" t="s">
        <v>72246</v>
      </c>
      <c r="E507" s="98" t="s">
        <v>72247</v>
      </c>
      <c r="F507" s="104">
        <v>44791</v>
      </c>
      <c r="G507" s="104">
        <v>45597</v>
      </c>
      <c r="H507" s="104">
        <v>45991</v>
      </c>
      <c r="J507" s="101">
        <v>1550</v>
      </c>
      <c r="K507" s="98" t="s">
        <v>72248</v>
      </c>
      <c r="L507" s="98" t="s">
        <v>72249</v>
      </c>
      <c r="M507" s="98" t="s">
        <v>72250</v>
      </c>
      <c r="N507" s="98" t="s">
        <v>72251</v>
      </c>
      <c r="O507" s="101">
        <v>100</v>
      </c>
      <c r="P507" s="101">
        <v>100</v>
      </c>
      <c r="Q507" s="101">
        <v>0</v>
      </c>
      <c r="R507" s="101">
        <v>1000</v>
      </c>
    </row>
    <row r="508">
      <c r="L508" s="98" t="s">
        <v>72252</v>
      </c>
      <c r="M508" s="98" t="s">
        <v>72253</v>
      </c>
      <c r="N508" s="98" t="s">
        <v>72254</v>
      </c>
      <c r="O508" s="101">
        <v>1335</v>
      </c>
      <c r="P508" s="101">
        <v>1335</v>
      </c>
    </row>
    <row r="509">
      <c r="L509" s="98" t="s">
        <v>72255</v>
      </c>
      <c r="M509" s="98" t="s">
        <v>72256</v>
      </c>
      <c r="N509" s="98" t="s">
        <v>72257</v>
      </c>
      <c r="O509" s="101">
        <v>45</v>
      </c>
      <c r="P509" s="101">
        <v>45</v>
      </c>
    </row>
    <row r="510">
      <c r="K510" s="96" t="s">
        <v>72258</v>
      </c>
      <c r="O510" s="85">
        <f>SUM(O507:O509)</f>
      </c>
      <c r="P510" s="85">
        <f>SUM(P507:P509)</f>
      </c>
    </row>
    <row r="511">
      <c r="A511" s="98" t="s">
        <v>72259</v>
      </c>
      <c r="B511" s="98" t="s">
        <v>72260</v>
      </c>
      <c r="C511" s="100">
        <v>1000</v>
      </c>
      <c r="D511" s="98" t="s">
        <v>72261</v>
      </c>
      <c r="E511" s="98" t="s">
        <v>72262</v>
      </c>
      <c r="F511" s="104">
        <v>43027</v>
      </c>
      <c r="G511" s="104">
        <v>45627</v>
      </c>
      <c r="H511" s="104">
        <v>46022</v>
      </c>
      <c r="J511" s="101">
        <v>1550</v>
      </c>
      <c r="K511" s="98" t="s">
        <v>72263</v>
      </c>
      <c r="L511" s="98" t="s">
        <v>72264</v>
      </c>
      <c r="M511" s="98" t="s">
        <v>72265</v>
      </c>
      <c r="N511" s="98" t="s">
        <v>72266</v>
      </c>
      <c r="O511" s="101">
        <v>100</v>
      </c>
      <c r="P511" s="101">
        <v>100</v>
      </c>
      <c r="Q511" s="101">
        <v>0</v>
      </c>
      <c r="R511" s="101">
        <v>500</v>
      </c>
    </row>
    <row r="512">
      <c r="L512" s="98" t="s">
        <v>72267</v>
      </c>
      <c r="M512" s="98" t="s">
        <v>72268</v>
      </c>
      <c r="N512" s="98" t="s">
        <v>72269</v>
      </c>
      <c r="O512" s="101">
        <v>1275</v>
      </c>
      <c r="P512" s="101">
        <v>1275</v>
      </c>
    </row>
    <row r="513">
      <c r="K513" s="96" t="s">
        <v>72270</v>
      </c>
      <c r="O513" s="85">
        <f>SUM(O511:O512)</f>
      </c>
      <c r="P513" s="85">
        <f>SUM(P511:P512)</f>
      </c>
    </row>
    <row r="514">
      <c r="A514" s="98" t="s">
        <v>72271</v>
      </c>
      <c r="B514" s="98" t="s">
        <v>72272</v>
      </c>
      <c r="C514" s="100">
        <v>1000</v>
      </c>
      <c r="D514" s="98" t="s">
        <v>72273</v>
      </c>
      <c r="E514" s="98" t="s">
        <v>72274</v>
      </c>
      <c r="F514" s="104">
        <v>41312</v>
      </c>
      <c r="G514" s="104">
        <v>45597</v>
      </c>
      <c r="H514" s="104">
        <v>45991</v>
      </c>
      <c r="J514" s="101">
        <v>1450</v>
      </c>
      <c r="K514" s="98" t="s">
        <v>72275</v>
      </c>
      <c r="L514" s="98" t="s">
        <v>72276</v>
      </c>
      <c r="M514" s="98" t="s">
        <v>72277</v>
      </c>
      <c r="N514" s="98" t="s">
        <v>72278</v>
      </c>
      <c r="O514" s="101">
        <v>1270</v>
      </c>
      <c r="P514" s="101">
        <v>1270</v>
      </c>
      <c r="Q514" s="101">
        <v>0</v>
      </c>
      <c r="R514" s="101">
        <v>400</v>
      </c>
    </row>
    <row r="515">
      <c r="K515" s="96" t="s">
        <v>72279</v>
      </c>
      <c r="O515" s="85">
        <f>SUM(O514:O514)</f>
      </c>
      <c r="P515" s="85">
        <f>SUM(P514:P514)</f>
      </c>
    </row>
    <row r="516">
      <c r="A516" s="98" t="s">
        <v>72280</v>
      </c>
      <c r="B516" s="98" t="s">
        <v>72281</v>
      </c>
      <c r="C516" s="100">
        <v>1000</v>
      </c>
      <c r="D516" s="98" t="s">
        <v>72282</v>
      </c>
      <c r="E516" s="98" t="s">
        <v>72283</v>
      </c>
      <c r="F516" s="104">
        <v>41887</v>
      </c>
      <c r="G516" s="104">
        <v>45627</v>
      </c>
      <c r="H516" s="104">
        <v>46022</v>
      </c>
      <c r="J516" s="101">
        <v>1565</v>
      </c>
      <c r="K516" s="98" t="s">
        <v>72284</v>
      </c>
      <c r="L516" s="98" t="s">
        <v>72285</v>
      </c>
      <c r="M516" s="98" t="s">
        <v>72286</v>
      </c>
      <c r="N516" s="98" t="s">
        <v>72287</v>
      </c>
      <c r="O516" s="101">
        <v>100</v>
      </c>
      <c r="P516" s="101">
        <v>0</v>
      </c>
      <c r="Q516" s="101">
        <v>0</v>
      </c>
      <c r="R516" s="101">
        <v>200</v>
      </c>
    </row>
    <row r="517">
      <c r="L517" s="98" t="s">
        <v>72288</v>
      </c>
      <c r="M517" s="98" t="s">
        <v>72289</v>
      </c>
      <c r="N517" s="98" t="s">
        <v>72290</v>
      </c>
      <c r="O517" s="101">
        <v>15</v>
      </c>
      <c r="P517" s="101">
        <v>115</v>
      </c>
    </row>
    <row r="518">
      <c r="L518" s="98" t="s">
        <v>72291</v>
      </c>
      <c r="M518" s="98" t="s">
        <v>72292</v>
      </c>
      <c r="N518" s="98" t="s">
        <v>72293</v>
      </c>
      <c r="O518" s="101">
        <v>1220</v>
      </c>
      <c r="P518" s="101">
        <v>1220</v>
      </c>
    </row>
    <row r="519">
      <c r="K519" s="96" t="s">
        <v>72294</v>
      </c>
      <c r="O519" s="85">
        <f>SUM(O516:O518)</f>
      </c>
      <c r="P519" s="85">
        <f>SUM(P516:P518)</f>
      </c>
    </row>
    <row r="520">
      <c r="A520" s="98" t="s">
        <v>72295</v>
      </c>
      <c r="B520" s="98" t="s">
        <v>72296</v>
      </c>
      <c r="C520" s="100">
        <v>1000</v>
      </c>
      <c r="D520" s="98" t="s">
        <v>72297</v>
      </c>
      <c r="E520" s="98" t="s">
        <v>72298</v>
      </c>
      <c r="F520" s="104">
        <v>45497</v>
      </c>
      <c r="G520" s="104">
        <v>45497</v>
      </c>
      <c r="H520" s="104">
        <v>45900</v>
      </c>
      <c r="J520" s="101">
        <v>1650</v>
      </c>
      <c r="K520" s="98" t="s">
        <v>72299</v>
      </c>
      <c r="L520" s="98" t="s">
        <v>72300</v>
      </c>
      <c r="M520" s="98" t="s">
        <v>72301</v>
      </c>
      <c r="N520" s="98" t="s">
        <v>72302</v>
      </c>
      <c r="O520" s="101">
        <v>100</v>
      </c>
      <c r="P520" s="101">
        <v>100</v>
      </c>
      <c r="Q520" s="101">
        <v>0</v>
      </c>
      <c r="R520" s="101">
        <v>800</v>
      </c>
    </row>
    <row r="521">
      <c r="L521" s="98" t="s">
        <v>72303</v>
      </c>
      <c r="M521" s="98" t="s">
        <v>72304</v>
      </c>
      <c r="N521" s="98" t="s">
        <v>72305</v>
      </c>
      <c r="O521" s="101">
        <v>1550</v>
      </c>
      <c r="P521" s="101">
        <v>1550</v>
      </c>
    </row>
    <row r="522">
      <c r="K522" s="96" t="s">
        <v>72306</v>
      </c>
      <c r="O522" s="85">
        <f>SUM(O520:O521)</f>
      </c>
      <c r="P522" s="85">
        <f>SUM(P520:P521)</f>
      </c>
    </row>
    <row r="523">
      <c r="A523" s="98" t="s">
        <v>72307</v>
      </c>
      <c r="B523" s="98" t="s">
        <v>72308</v>
      </c>
      <c r="C523" s="100">
        <v>1000</v>
      </c>
      <c r="D523" s="98" t="s">
        <v>72309</v>
      </c>
      <c r="E523" s="98" t="s">
        <v>72310</v>
      </c>
      <c r="F523" s="104">
        <v>44821</v>
      </c>
      <c r="G523" s="104">
        <v>45597</v>
      </c>
      <c r="H523" s="104">
        <v>45991</v>
      </c>
      <c r="J523" s="101">
        <v>1550</v>
      </c>
      <c r="K523" s="98" t="s">
        <v>72311</v>
      </c>
      <c r="L523" s="98" t="s">
        <v>72312</v>
      </c>
      <c r="M523" s="98" t="s">
        <v>72313</v>
      </c>
      <c r="N523" s="98" t="s">
        <v>72314</v>
      </c>
      <c r="O523" s="101">
        <v>100</v>
      </c>
      <c r="P523" s="101">
        <v>100</v>
      </c>
      <c r="Q523" s="101">
        <v>0</v>
      </c>
      <c r="R523" s="101">
        <v>500</v>
      </c>
    </row>
    <row r="524">
      <c r="L524" s="98" t="s">
        <v>72315</v>
      </c>
      <c r="M524" s="98" t="s">
        <v>72316</v>
      </c>
      <c r="N524" s="98" t="s">
        <v>72317</v>
      </c>
      <c r="O524" s="101">
        <v>1335</v>
      </c>
      <c r="P524" s="101">
        <v>1335</v>
      </c>
    </row>
    <row r="525">
      <c r="K525" s="96" t="s">
        <v>72318</v>
      </c>
      <c r="O525" s="85">
        <f>SUM(O523:O524)</f>
      </c>
      <c r="P525" s="85">
        <f>SUM(P523:P524)</f>
      </c>
    </row>
    <row r="526">
      <c r="A526" s="98" t="s">
        <v>72319</v>
      </c>
      <c r="B526" s="98" t="s">
        <v>72320</v>
      </c>
      <c r="C526" s="100">
        <v>1000</v>
      </c>
      <c r="D526" s="98" t="s">
        <v>72321</v>
      </c>
      <c r="E526" s="98" t="s">
        <v>72322</v>
      </c>
      <c r="F526" s="104">
        <v>42171</v>
      </c>
      <c r="G526" s="104">
        <v>45536</v>
      </c>
      <c r="H526" s="104">
        <v>45930</v>
      </c>
      <c r="J526" s="101">
        <v>1565</v>
      </c>
      <c r="K526" s="98" t="s">
        <v>72323</v>
      </c>
      <c r="L526" s="98" t="s">
        <v>72324</v>
      </c>
      <c r="M526" s="98" t="s">
        <v>72325</v>
      </c>
      <c r="N526" s="98" t="s">
        <v>72326</v>
      </c>
      <c r="O526" s="101">
        <v>15</v>
      </c>
      <c r="P526" s="101">
        <v>100</v>
      </c>
      <c r="Q526" s="101">
        <v>0</v>
      </c>
      <c r="R526" s="101">
        <v>1480</v>
      </c>
    </row>
    <row r="527">
      <c r="L527" s="98" t="s">
        <v>72327</v>
      </c>
      <c r="M527" s="98" t="s">
        <v>72328</v>
      </c>
      <c r="N527" s="98" t="s">
        <v>72329</v>
      </c>
      <c r="O527" s="101">
        <v>100</v>
      </c>
      <c r="P527" s="101">
        <v>15</v>
      </c>
    </row>
    <row r="528">
      <c r="L528" s="98" t="s">
        <v>72330</v>
      </c>
      <c r="M528" s="98" t="s">
        <v>72331</v>
      </c>
      <c r="N528" s="98" t="s">
        <v>72332</v>
      </c>
      <c r="O528" s="101">
        <v>1195</v>
      </c>
      <c r="P528" s="101">
        <v>1195</v>
      </c>
    </row>
    <row r="529">
      <c r="L529" s="98" t="s">
        <v>72333</v>
      </c>
      <c r="M529" s="98" t="s">
        <v>72334</v>
      </c>
      <c r="N529" s="98" t="s">
        <v>72335</v>
      </c>
      <c r="O529" s="101">
        <v>20</v>
      </c>
      <c r="P529" s="101">
        <v>20</v>
      </c>
    </row>
    <row r="530">
      <c r="K530" s="96" t="s">
        <v>72336</v>
      </c>
      <c r="O530" s="85">
        <f>SUM(O526:O529)</f>
      </c>
      <c r="P530" s="85">
        <f>SUM(P526:P529)</f>
      </c>
    </row>
    <row r="531">
      <c r="A531" s="98" t="s">
        <v>72337</v>
      </c>
      <c r="B531" s="98" t="s">
        <v>72338</v>
      </c>
      <c r="C531" s="100">
        <v>1100</v>
      </c>
      <c r="D531" s="98" t="s">
        <v>72339</v>
      </c>
      <c r="E531" s="98" t="s">
        <v>72340</v>
      </c>
      <c r="F531" s="104">
        <v>45444</v>
      </c>
      <c r="G531" s="104">
        <v>45444</v>
      </c>
      <c r="H531" s="104">
        <v>45838</v>
      </c>
      <c r="J531" s="101">
        <v>1680</v>
      </c>
      <c r="K531" s="98" t="s">
        <v>72341</v>
      </c>
      <c r="L531" s="98" t="s">
        <v>72342</v>
      </c>
      <c r="M531" s="98" t="s">
        <v>72343</v>
      </c>
      <c r="N531" s="98" t="s">
        <v>72344</v>
      </c>
      <c r="O531" s="101">
        <v>100</v>
      </c>
      <c r="P531" s="101">
        <v>100</v>
      </c>
      <c r="Q531" s="101">
        <v>0</v>
      </c>
      <c r="R531" s="101">
        <v>400</v>
      </c>
    </row>
    <row r="532">
      <c r="L532" s="98" t="s">
        <v>72345</v>
      </c>
      <c r="M532" s="98" t="s">
        <v>72346</v>
      </c>
      <c r="N532" s="98" t="s">
        <v>72347</v>
      </c>
      <c r="O532" s="101">
        <v>1580</v>
      </c>
      <c r="P532" s="101">
        <v>1580</v>
      </c>
    </row>
    <row r="533">
      <c r="L533" s="98" t="s">
        <v>72348</v>
      </c>
      <c r="M533" s="98" t="s">
        <v>72349</v>
      </c>
      <c r="N533" s="98" t="s">
        <v>72350</v>
      </c>
      <c r="O533" s="101">
        <v>45</v>
      </c>
      <c r="P533" s="101">
        <v>45</v>
      </c>
    </row>
    <row r="534">
      <c r="K534" s="96" t="s">
        <v>72351</v>
      </c>
      <c r="O534" s="85">
        <f>SUM(O531:O533)</f>
      </c>
      <c r="P534" s="85">
        <f>SUM(P531:P533)</f>
      </c>
    </row>
    <row r="535">
      <c r="A535" s="98" t="s">
        <v>72352</v>
      </c>
      <c r="B535" s="98" t="s">
        <v>72353</v>
      </c>
      <c r="C535" s="100">
        <v>824</v>
      </c>
      <c r="D535" s="98" t="s">
        <v>72354</v>
      </c>
      <c r="E535" s="98" t="s">
        <v>72355</v>
      </c>
      <c r="F535" s="104">
        <v>44645</v>
      </c>
      <c r="G535" s="104">
        <v>45748</v>
      </c>
      <c r="H535" s="104">
        <v>46112</v>
      </c>
      <c r="J535" s="101">
        <v>1410</v>
      </c>
      <c r="K535" s="98" t="s">
        <v>72356</v>
      </c>
      <c r="L535" s="98" t="s">
        <v>72357</v>
      </c>
      <c r="M535" s="98" t="s">
        <v>72358</v>
      </c>
      <c r="N535" s="98" t="s">
        <v>72359</v>
      </c>
      <c r="O535" s="101">
        <v>100</v>
      </c>
      <c r="P535" s="101">
        <v>100</v>
      </c>
      <c r="Q535" s="101">
        <v>-300</v>
      </c>
      <c r="R535" s="101">
        <v>200</v>
      </c>
    </row>
    <row r="536">
      <c r="L536" s="98" t="s">
        <v>72360</v>
      </c>
      <c r="M536" s="98" t="s">
        <v>72361</v>
      </c>
      <c r="N536" s="98" t="s">
        <v>72362</v>
      </c>
      <c r="O536" s="101">
        <v>1230</v>
      </c>
      <c r="P536" s="101">
        <v>1230</v>
      </c>
    </row>
    <row r="537">
      <c r="K537" s="96" t="s">
        <v>72363</v>
      </c>
      <c r="O537" s="85">
        <f>SUM(O535:O536)</f>
      </c>
      <c r="P537" s="85">
        <f>SUM(P535:P536)</f>
      </c>
    </row>
    <row r="538">
      <c r="A538" s="98" t="s">
        <v>72364</v>
      </c>
      <c r="B538" s="98" t="s">
        <v>72365</v>
      </c>
      <c r="C538" s="100">
        <v>1100</v>
      </c>
      <c r="D538" s="98" t="s">
        <v>72366</v>
      </c>
      <c r="E538" s="98" t="s">
        <v>72367</v>
      </c>
      <c r="F538" s="104">
        <v>45369</v>
      </c>
      <c r="G538" s="104">
        <v>45748</v>
      </c>
      <c r="H538" s="104">
        <v>46142</v>
      </c>
      <c r="J538" s="101">
        <v>1580</v>
      </c>
      <c r="K538" s="98" t="s">
        <v>72368</v>
      </c>
      <c r="L538" s="98" t="s">
        <v>72369</v>
      </c>
      <c r="M538" s="98" t="s">
        <v>72370</v>
      </c>
      <c r="N538" s="98" t="s">
        <v>72371</v>
      </c>
      <c r="O538" s="101">
        <v>100</v>
      </c>
      <c r="P538" s="101">
        <v>100</v>
      </c>
      <c r="Q538" s="101">
        <v>0</v>
      </c>
      <c r="R538" s="101">
        <v>1780</v>
      </c>
    </row>
    <row r="539">
      <c r="L539" s="98" t="s">
        <v>72372</v>
      </c>
      <c r="M539" s="98" t="s">
        <v>72373</v>
      </c>
      <c r="N539" s="98" t="s">
        <v>72374</v>
      </c>
      <c r="O539" s="101">
        <v>1560</v>
      </c>
      <c r="P539" s="101">
        <v>1560</v>
      </c>
    </row>
    <row r="540">
      <c r="L540" s="98" t="s">
        <v>72375</v>
      </c>
      <c r="M540" s="98" t="s">
        <v>72376</v>
      </c>
      <c r="N540" s="98" t="s">
        <v>72377</v>
      </c>
      <c r="O540" s="101">
        <v>45</v>
      </c>
      <c r="P540" s="101">
        <v>45</v>
      </c>
    </row>
    <row r="541">
      <c r="K541" s="96" t="s">
        <v>72378</v>
      </c>
      <c r="O541" s="85">
        <f>SUM(O538:O540)</f>
      </c>
      <c r="P541" s="85">
        <f>SUM(P538:P540)</f>
      </c>
    </row>
    <row r="542">
      <c r="A542" s="98" t="s">
        <v>72379</v>
      </c>
      <c r="B542" s="98" t="s">
        <v>72380</v>
      </c>
      <c r="C542" s="100">
        <v>824</v>
      </c>
      <c r="D542" s="98" t="s">
        <v>72381</v>
      </c>
      <c r="E542" s="98" t="s">
        <v>72382</v>
      </c>
      <c r="F542" s="104">
        <v>42865</v>
      </c>
      <c r="G542" s="104">
        <v>45505</v>
      </c>
      <c r="H542" s="104">
        <v>45869</v>
      </c>
      <c r="J542" s="101">
        <v>1310</v>
      </c>
      <c r="K542" s="98" t="s">
        <v>72383</v>
      </c>
      <c r="L542" s="98" t="s">
        <v>72384</v>
      </c>
      <c r="M542" s="98" t="s">
        <v>72385</v>
      </c>
      <c r="N542" s="98" t="s">
        <v>72386</v>
      </c>
      <c r="O542" s="101">
        <v>1105</v>
      </c>
      <c r="P542" s="101">
        <v>1105</v>
      </c>
      <c r="Q542" s="101">
        <v>0</v>
      </c>
      <c r="R542" s="101">
        <v>200</v>
      </c>
    </row>
    <row r="543">
      <c r="K543" s="96" t="s">
        <v>72387</v>
      </c>
      <c r="O543" s="85">
        <f>SUM(O542:O542)</f>
      </c>
      <c r="P543" s="85">
        <f>SUM(P542:P542)</f>
      </c>
    </row>
    <row r="544">
      <c r="A544" s="98" t="s">
        <v>72388</v>
      </c>
      <c r="B544" s="98" t="s">
        <v>72389</v>
      </c>
      <c r="C544" s="100">
        <v>1100</v>
      </c>
      <c r="D544" s="98" t="s">
        <v>72390</v>
      </c>
      <c r="E544" s="98" t="s">
        <v>72391</v>
      </c>
      <c r="F544" s="104">
        <v>44124</v>
      </c>
      <c r="G544" s="104">
        <v>45597</v>
      </c>
      <c r="H544" s="104">
        <v>45961</v>
      </c>
      <c r="J544" s="101">
        <v>1580</v>
      </c>
      <c r="K544" s="98" t="s">
        <v>72392</v>
      </c>
      <c r="L544" s="98" t="s">
        <v>72393</v>
      </c>
      <c r="M544" s="98" t="s">
        <v>72394</v>
      </c>
      <c r="N544" s="98" t="s">
        <v>72395</v>
      </c>
      <c r="O544" s="101">
        <v>100</v>
      </c>
      <c r="P544" s="101">
        <v>100</v>
      </c>
      <c r="Q544" s="101">
        <v>0</v>
      </c>
      <c r="R544" s="101">
        <v>200</v>
      </c>
    </row>
    <row r="545">
      <c r="L545" s="98" t="s">
        <v>72396</v>
      </c>
      <c r="M545" s="98" t="s">
        <v>72397</v>
      </c>
      <c r="N545" s="98" t="s">
        <v>72398</v>
      </c>
      <c r="O545" s="101">
        <v>1305</v>
      </c>
      <c r="P545" s="101">
        <v>1305</v>
      </c>
    </row>
    <row r="546">
      <c r="K546" s="96" t="s">
        <v>72399</v>
      </c>
      <c r="O546" s="85">
        <f>SUM(O544:O545)</f>
      </c>
      <c r="P546" s="85">
        <f>SUM(P544:P545)</f>
      </c>
    </row>
    <row r="547">
      <c r="A547" s="98" t="s">
        <v>72400</v>
      </c>
      <c r="B547" s="98" t="s">
        <v>72401</v>
      </c>
      <c r="C547" s="100">
        <v>824</v>
      </c>
      <c r="D547" s="98" t="s">
        <v>72402</v>
      </c>
      <c r="E547" s="98" t="s">
        <v>72403</v>
      </c>
      <c r="F547" s="104">
        <v>45331</v>
      </c>
      <c r="G547" s="104">
        <v>45717</v>
      </c>
      <c r="H547" s="104">
        <v>46081</v>
      </c>
      <c r="J547" s="101">
        <v>1410</v>
      </c>
      <c r="K547" s="98" t="s">
        <v>72404</v>
      </c>
      <c r="L547" s="98" t="s">
        <v>72405</v>
      </c>
      <c r="M547" s="98" t="s">
        <v>72406</v>
      </c>
      <c r="N547" s="98" t="s">
        <v>72407</v>
      </c>
      <c r="O547" s="101">
        <v>100</v>
      </c>
      <c r="P547" s="101">
        <v>100</v>
      </c>
      <c r="Q547" s="101">
        <v>0</v>
      </c>
      <c r="R547" s="101">
        <v>700</v>
      </c>
    </row>
    <row r="548">
      <c r="L548" s="98" t="s">
        <v>72408</v>
      </c>
      <c r="M548" s="98" t="s">
        <v>72409</v>
      </c>
      <c r="N548" s="98" t="s">
        <v>72410</v>
      </c>
      <c r="O548" s="101">
        <v>1390</v>
      </c>
      <c r="P548" s="101">
        <v>1390</v>
      </c>
    </row>
    <row r="549">
      <c r="K549" s="96" t="s">
        <v>72411</v>
      </c>
      <c r="O549" s="85">
        <f>SUM(O547:O548)</f>
      </c>
      <c r="P549" s="85">
        <f>SUM(P547:P548)</f>
      </c>
    </row>
    <row r="550">
      <c r="A550" s="98" t="s">
        <v>72412</v>
      </c>
      <c r="B550" s="98" t="s">
        <v>72413</v>
      </c>
      <c r="C550" s="100">
        <v>1100</v>
      </c>
      <c r="D550" s="98" t="s">
        <v>72414</v>
      </c>
      <c r="E550" s="98" t="s">
        <v>72415</v>
      </c>
      <c r="F550" s="104">
        <v>43793</v>
      </c>
      <c r="G550" s="104">
        <v>45627</v>
      </c>
      <c r="H550" s="104">
        <v>45991</v>
      </c>
      <c r="J550" s="101">
        <v>1580</v>
      </c>
      <c r="K550" s="98" t="s">
        <v>72416</v>
      </c>
      <c r="L550" s="98" t="s">
        <v>72417</v>
      </c>
      <c r="M550" s="98" t="s">
        <v>72418</v>
      </c>
      <c r="N550" s="98" t="s">
        <v>72419</v>
      </c>
      <c r="O550" s="101">
        <v>100</v>
      </c>
      <c r="P550" s="101">
        <v>100</v>
      </c>
      <c r="Q550" s="101">
        <v>0</v>
      </c>
      <c r="R550" s="101">
        <v>700</v>
      </c>
    </row>
    <row r="551">
      <c r="L551" s="98" t="s">
        <v>72420</v>
      </c>
      <c r="M551" s="98" t="s">
        <v>72421</v>
      </c>
      <c r="N551" s="98" t="s">
        <v>72422</v>
      </c>
      <c r="O551" s="101">
        <v>1305</v>
      </c>
      <c r="P551" s="101">
        <v>1305</v>
      </c>
    </row>
    <row r="552">
      <c r="K552" s="96" t="s">
        <v>72423</v>
      </c>
      <c r="O552" s="85">
        <f>SUM(O550:O551)</f>
      </c>
      <c r="P552" s="85">
        <f>SUM(P550:P551)</f>
      </c>
    </row>
    <row r="553">
      <c r="A553" s="98" t="s">
        <v>72424</v>
      </c>
      <c r="B553" s="98" t="s">
        <v>72425</v>
      </c>
      <c r="C553" s="100">
        <v>824</v>
      </c>
      <c r="D553" s="98" t="s">
        <v>72426</v>
      </c>
      <c r="E553" s="98" t="s">
        <v>72427</v>
      </c>
      <c r="F553" s="104">
        <v>44617</v>
      </c>
      <c r="G553" s="104">
        <v>45748</v>
      </c>
      <c r="H553" s="104">
        <v>46142</v>
      </c>
      <c r="J553" s="101">
        <v>1410</v>
      </c>
      <c r="K553" s="98" t="s">
        <v>72428</v>
      </c>
      <c r="L553" s="98" t="s">
        <v>72429</v>
      </c>
      <c r="M553" s="98" t="s">
        <v>72430</v>
      </c>
      <c r="N553" s="98" t="s">
        <v>72431</v>
      </c>
      <c r="O553" s="101">
        <v>100</v>
      </c>
      <c r="P553" s="101">
        <v>100</v>
      </c>
      <c r="Q553" s="101">
        <v>0</v>
      </c>
      <c r="R553" s="101">
        <v>500</v>
      </c>
    </row>
    <row r="554">
      <c r="L554" s="98" t="s">
        <v>72432</v>
      </c>
      <c r="M554" s="98" t="s">
        <v>72433</v>
      </c>
      <c r="N554" s="98" t="s">
        <v>72434</v>
      </c>
      <c r="O554" s="101">
        <v>1230</v>
      </c>
      <c r="P554" s="101">
        <v>1230</v>
      </c>
    </row>
    <row r="555">
      <c r="K555" s="96" t="s">
        <v>72435</v>
      </c>
      <c r="O555" s="85">
        <f>SUM(O553:O554)</f>
      </c>
      <c r="P555" s="85">
        <f>SUM(P553:P554)</f>
      </c>
    </row>
    <row r="556">
      <c r="A556" s="98" t="s">
        <v>72436</v>
      </c>
      <c r="B556" s="98" t="s">
        <v>72437</v>
      </c>
      <c r="C556" s="100">
        <v>1100</v>
      </c>
      <c r="D556" s="98" t="s">
        <v>72438</v>
      </c>
      <c r="E556" s="98" t="s">
        <v>72439</v>
      </c>
      <c r="F556" s="104">
        <v>31831</v>
      </c>
      <c r="G556" s="104">
        <v>45566</v>
      </c>
      <c r="H556" s="104">
        <v>45961</v>
      </c>
      <c r="J556" s="101">
        <v>1495</v>
      </c>
      <c r="K556" s="98" t="s">
        <v>72440</v>
      </c>
      <c r="L556" s="98" t="s">
        <v>72441</v>
      </c>
      <c r="M556" s="98" t="s">
        <v>72442</v>
      </c>
      <c r="N556" s="98" t="s">
        <v>72443</v>
      </c>
      <c r="O556" s="101">
        <v>50</v>
      </c>
      <c r="P556" s="101">
        <v>50</v>
      </c>
      <c r="Q556" s="101">
        <v>0</v>
      </c>
      <c r="R556" s="101">
        <v>100</v>
      </c>
    </row>
    <row r="557">
      <c r="L557" s="98" t="s">
        <v>72444</v>
      </c>
      <c r="M557" s="98" t="s">
        <v>72445</v>
      </c>
      <c r="N557" s="98" t="s">
        <v>72446</v>
      </c>
      <c r="O557" s="101">
        <v>1200</v>
      </c>
      <c r="P557" s="101">
        <v>1200</v>
      </c>
    </row>
    <row r="558">
      <c r="K558" s="96" t="s">
        <v>72447</v>
      </c>
      <c r="O558" s="85">
        <f>SUM(O556:O557)</f>
      </c>
      <c r="P558" s="85">
        <f>SUM(P556:P557)</f>
      </c>
    </row>
    <row r="559">
      <c r="A559" s="98" t="s">
        <v>72448</v>
      </c>
      <c r="B559" s="98" t="s">
        <v>72449</v>
      </c>
      <c r="C559" s="100">
        <v>906</v>
      </c>
      <c r="D559" s="98" t="s">
        <v>72450</v>
      </c>
      <c r="E559" s="98" t="s">
        <v>72451</v>
      </c>
      <c r="F559" s="104">
        <v>43305</v>
      </c>
      <c r="G559" s="104">
        <v>45566</v>
      </c>
      <c r="H559" s="104">
        <v>45961</v>
      </c>
      <c r="I559" s="104">
        <v>45808</v>
      </c>
      <c r="J559" s="101">
        <v>1540</v>
      </c>
      <c r="K559" s="98" t="s">
        <v>72452</v>
      </c>
      <c r="L559" s="98" t="s">
        <v>72453</v>
      </c>
      <c r="M559" s="98" t="s">
        <v>72454</v>
      </c>
      <c r="N559" s="98" t="s">
        <v>72455</v>
      </c>
      <c r="O559" s="101">
        <v>100</v>
      </c>
      <c r="P559" s="101">
        <v>100</v>
      </c>
      <c r="Q559" s="101">
        <v>0</v>
      </c>
      <c r="R559" s="101">
        <v>500</v>
      </c>
    </row>
    <row r="560">
      <c r="L560" s="98" t="s">
        <v>72456</v>
      </c>
      <c r="M560" s="98" t="s">
        <v>72457</v>
      </c>
      <c r="N560" s="98" t="s">
        <v>72458</v>
      </c>
      <c r="O560" s="101">
        <v>1190</v>
      </c>
      <c r="P560" s="101">
        <v>1190</v>
      </c>
    </row>
    <row r="561">
      <c r="K561" s="96" t="s">
        <v>72459</v>
      </c>
      <c r="O561" s="85">
        <f>SUM(O559:O560)</f>
      </c>
      <c r="P561" s="85">
        <f>SUM(P559:P560)</f>
      </c>
    </row>
    <row r="562">
      <c r="A562" s="98" t="s">
        <v>72460</v>
      </c>
      <c r="B562" s="98" t="s">
        <v>72461</v>
      </c>
      <c r="C562" s="100">
        <v>1100</v>
      </c>
      <c r="D562" s="98" t="s">
        <v>72462</v>
      </c>
      <c r="E562" s="98" t="s">
        <v>72463</v>
      </c>
      <c r="F562" s="104">
        <v>44825</v>
      </c>
      <c r="G562" s="104">
        <v>45566</v>
      </c>
      <c r="H562" s="104">
        <v>45961</v>
      </c>
      <c r="J562" s="101">
        <v>1580</v>
      </c>
      <c r="K562" s="98" t="s">
        <v>72464</v>
      </c>
      <c r="L562" s="98" t="s">
        <v>72465</v>
      </c>
      <c r="M562" s="98" t="s">
        <v>72466</v>
      </c>
      <c r="N562" s="98" t="s">
        <v>72467</v>
      </c>
      <c r="O562" s="101">
        <v>100</v>
      </c>
      <c r="P562" s="101">
        <v>100</v>
      </c>
      <c r="Q562" s="101">
        <v>0</v>
      </c>
      <c r="R562" s="101">
        <v>200</v>
      </c>
    </row>
    <row r="563">
      <c r="L563" s="98" t="s">
        <v>72468</v>
      </c>
      <c r="M563" s="98" t="s">
        <v>72469</v>
      </c>
      <c r="N563" s="98" t="s">
        <v>72470</v>
      </c>
      <c r="O563" s="101">
        <v>1345</v>
      </c>
      <c r="P563" s="101">
        <v>1345</v>
      </c>
    </row>
    <row r="564">
      <c r="K564" s="96" t="s">
        <v>72471</v>
      </c>
      <c r="O564" s="85">
        <f>SUM(O562:O563)</f>
      </c>
      <c r="P564" s="85">
        <f>SUM(P562:P563)</f>
      </c>
    </row>
    <row r="565">
      <c r="A565" s="98" t="s">
        <v>72472</v>
      </c>
      <c r="B565" s="98" t="s">
        <v>72473</v>
      </c>
      <c r="C565" s="100">
        <v>1000</v>
      </c>
      <c r="D565" s="98" t="s">
        <v>72474</v>
      </c>
      <c r="E565" s="98" t="s">
        <v>72475</v>
      </c>
      <c r="F565" s="104">
        <v>45444</v>
      </c>
      <c r="G565" s="104">
        <v>45444</v>
      </c>
      <c r="H565" s="104">
        <v>45838</v>
      </c>
      <c r="J565" s="101">
        <v>1650</v>
      </c>
      <c r="K565" s="98" t="s">
        <v>72476</v>
      </c>
      <c r="L565" s="98" t="s">
        <v>72477</v>
      </c>
      <c r="M565" s="98" t="s">
        <v>72478</v>
      </c>
      <c r="N565" s="98" t="s">
        <v>72479</v>
      </c>
      <c r="O565" s="101">
        <v>100</v>
      </c>
      <c r="P565" s="101">
        <v>100</v>
      </c>
      <c r="Q565" s="101">
        <v>0</v>
      </c>
      <c r="R565" s="101">
        <v>1300</v>
      </c>
    </row>
    <row r="566">
      <c r="L566" s="98" t="s">
        <v>72480</v>
      </c>
      <c r="M566" s="98" t="s">
        <v>72481</v>
      </c>
      <c r="N566" s="98" t="s">
        <v>72482</v>
      </c>
      <c r="O566" s="101">
        <v>1550</v>
      </c>
      <c r="P566" s="101">
        <v>1550</v>
      </c>
    </row>
    <row r="567">
      <c r="L567" s="98" t="s">
        <v>72483</v>
      </c>
      <c r="M567" s="98" t="s">
        <v>72484</v>
      </c>
      <c r="N567" s="98" t="s">
        <v>72485</v>
      </c>
      <c r="O567" s="101">
        <v>45</v>
      </c>
      <c r="P567" s="101">
        <v>45</v>
      </c>
    </row>
    <row r="568">
      <c r="K568" s="96" t="s">
        <v>72486</v>
      </c>
      <c r="O568" s="85">
        <f>SUM(O565:O567)</f>
      </c>
      <c r="P568" s="85">
        <f>SUM(P565:P567)</f>
      </c>
    </row>
    <row r="569">
      <c r="A569" s="98" t="s">
        <v>72487</v>
      </c>
      <c r="B569" s="98" t="s">
        <v>72488</v>
      </c>
      <c r="C569" s="100">
        <v>1100</v>
      </c>
      <c r="D569" s="98" t="s">
        <v>72489</v>
      </c>
      <c r="E569" s="98" t="s">
        <v>72490</v>
      </c>
      <c r="F569" s="104">
        <v>45695</v>
      </c>
      <c r="G569" s="104">
        <v>45695</v>
      </c>
      <c r="H569" s="104">
        <v>46087</v>
      </c>
      <c r="J569" s="101">
        <v>1730</v>
      </c>
      <c r="K569" s="98" t="s">
        <v>72491</v>
      </c>
      <c r="L569" s="98" t="s">
        <v>72492</v>
      </c>
      <c r="M569" s="98" t="s">
        <v>72493</v>
      </c>
      <c r="N569" s="98" t="s">
        <v>72494</v>
      </c>
      <c r="O569" s="101">
        <v>100</v>
      </c>
      <c r="P569" s="101">
        <v>100</v>
      </c>
      <c r="Q569" s="101">
        <v>45</v>
      </c>
      <c r="R569" s="101">
        <v>800</v>
      </c>
    </row>
    <row r="570">
      <c r="L570" s="98" t="s">
        <v>72495</v>
      </c>
      <c r="M570" s="98" t="s">
        <v>72496</v>
      </c>
      <c r="N570" s="98" t="s">
        <v>72497</v>
      </c>
      <c r="O570" s="101">
        <v>50</v>
      </c>
      <c r="P570" s="101">
        <v>50</v>
      </c>
    </row>
    <row r="571">
      <c r="L571" s="98" t="s">
        <v>72498</v>
      </c>
      <c r="M571" s="98" t="s">
        <v>72499</v>
      </c>
      <c r="N571" s="98" t="s">
        <v>72500</v>
      </c>
      <c r="O571" s="101">
        <v>1580</v>
      </c>
      <c r="P571" s="101">
        <v>1580</v>
      </c>
    </row>
    <row r="572">
      <c r="L572" s="98" t="s">
        <v>72501</v>
      </c>
      <c r="M572" s="98" t="s">
        <v>72502</v>
      </c>
      <c r="N572" s="98" t="s">
        <v>72503</v>
      </c>
      <c r="O572" s="101">
        <v>45</v>
      </c>
      <c r="P572" s="101">
        <v>0</v>
      </c>
    </row>
    <row r="573">
      <c r="L573" s="98" t="s">
        <v>72504</v>
      </c>
      <c r="M573" s="98" t="s">
        <v>72505</v>
      </c>
      <c r="N573" s="98" t="s">
        <v>72506</v>
      </c>
      <c r="O573" s="101">
        <v>45</v>
      </c>
      <c r="P573" s="101">
        <v>45</v>
      </c>
    </row>
    <row r="574">
      <c r="K574" s="96" t="s">
        <v>72507</v>
      </c>
      <c r="O574" s="85">
        <f>SUM(O569:O573)</f>
      </c>
      <c r="P574" s="85">
        <f>SUM(P569:P573)</f>
      </c>
    </row>
    <row r="575">
      <c r="A575" s="98" t="s">
        <v>72508</v>
      </c>
      <c r="B575" s="98" t="s">
        <v>72509</v>
      </c>
      <c r="C575" s="100">
        <v>1000</v>
      </c>
      <c r="D575" s="98" t="s">
        <v>72510</v>
      </c>
      <c r="E575" s="98" t="s">
        <v>72511</v>
      </c>
      <c r="F575" s="104">
        <v>44053</v>
      </c>
      <c r="G575" s="104">
        <v>45536</v>
      </c>
      <c r="H575" s="104">
        <v>45900</v>
      </c>
      <c r="J575" s="101">
        <v>1550</v>
      </c>
      <c r="K575" s="98" t="s">
        <v>72512</v>
      </c>
      <c r="L575" s="98" t="s">
        <v>72513</v>
      </c>
      <c r="M575" s="98" t="s">
        <v>72514</v>
      </c>
      <c r="N575" s="98" t="s">
        <v>72515</v>
      </c>
      <c r="O575" s="101">
        <v>100</v>
      </c>
      <c r="P575" s="101">
        <v>100</v>
      </c>
      <c r="Q575" s="101">
        <v>0</v>
      </c>
      <c r="R575" s="101">
        <v>800</v>
      </c>
    </row>
    <row r="576">
      <c r="L576" s="98" t="s">
        <v>72516</v>
      </c>
      <c r="M576" s="98" t="s">
        <v>72517</v>
      </c>
      <c r="N576" s="98" t="s">
        <v>72518</v>
      </c>
      <c r="O576" s="101">
        <v>1250</v>
      </c>
      <c r="P576" s="101">
        <v>1250</v>
      </c>
    </row>
    <row r="577">
      <c r="K577" s="96" t="s">
        <v>72519</v>
      </c>
      <c r="O577" s="85">
        <f>SUM(O575:O576)</f>
      </c>
      <c r="P577" s="85">
        <f>SUM(P575:P576)</f>
      </c>
    </row>
    <row r="578">
      <c r="A578" s="98" t="s">
        <v>72520</v>
      </c>
      <c r="B578" s="98" t="s">
        <v>72521</v>
      </c>
      <c r="C578" s="100">
        <v>1100</v>
      </c>
      <c r="D578" s="98" t="s">
        <v>72522</v>
      </c>
      <c r="E578" s="98" t="s">
        <v>72523</v>
      </c>
      <c r="F578" s="104">
        <v>45693</v>
      </c>
      <c r="G578" s="104">
        <v>45693</v>
      </c>
      <c r="H578" s="104">
        <v>46085</v>
      </c>
      <c r="J578" s="101">
        <v>1680</v>
      </c>
      <c r="K578" s="98" t="s">
        <v>72524</v>
      </c>
      <c r="L578" s="98" t="s">
        <v>72525</v>
      </c>
      <c r="M578" s="98" t="s">
        <v>72526</v>
      </c>
      <c r="N578" s="98" t="s">
        <v>72527</v>
      </c>
      <c r="O578" s="101">
        <v>100</v>
      </c>
      <c r="P578" s="101">
        <v>100</v>
      </c>
      <c r="Q578" s="101">
        <v>1905.76</v>
      </c>
      <c r="R578" s="101">
        <v>500</v>
      </c>
    </row>
    <row r="579">
      <c r="L579" s="98" t="s">
        <v>72528</v>
      </c>
      <c r="M579" s="98" t="s">
        <v>72529</v>
      </c>
      <c r="N579" s="98" t="s">
        <v>72530</v>
      </c>
      <c r="O579" s="101">
        <v>1580</v>
      </c>
      <c r="P579" s="101">
        <v>1580</v>
      </c>
    </row>
    <row r="580">
      <c r="L580" s="98" t="s">
        <v>72531</v>
      </c>
      <c r="M580" s="98" t="s">
        <v>72532</v>
      </c>
      <c r="N580" s="98" t="s">
        <v>72533</v>
      </c>
      <c r="O580" s="101">
        <v>150</v>
      </c>
      <c r="P580" s="101">
        <v>0</v>
      </c>
    </row>
    <row r="581">
      <c r="K581" s="96" t="s">
        <v>72534</v>
      </c>
      <c r="O581" s="85">
        <f>SUM(O578:O580)</f>
      </c>
      <c r="P581" s="85">
        <f>SUM(P578:P580)</f>
      </c>
    </row>
    <row r="582">
      <c r="A582" s="98" t="s">
        <v>72535</v>
      </c>
      <c r="B582" s="98" t="s">
        <v>72536</v>
      </c>
      <c r="C582" s="100">
        <v>1000</v>
      </c>
      <c r="D582" s="98" t="s">
        <v>72537</v>
      </c>
      <c r="E582" s="98" t="s">
        <v>72538</v>
      </c>
      <c r="F582" s="104">
        <v>45520</v>
      </c>
      <c r="G582" s="104">
        <v>45520</v>
      </c>
      <c r="H582" s="104">
        <v>45900</v>
      </c>
      <c r="J582" s="101">
        <v>1650</v>
      </c>
      <c r="K582" s="98" t="s">
        <v>72539</v>
      </c>
      <c r="L582" s="98" t="s">
        <v>72540</v>
      </c>
      <c r="M582" s="98" t="s">
        <v>72541</v>
      </c>
      <c r="N582" s="98" t="s">
        <v>72542</v>
      </c>
      <c r="O582" s="101">
        <v>100</v>
      </c>
      <c r="P582" s="101">
        <v>100</v>
      </c>
      <c r="Q582" s="101">
        <v>0</v>
      </c>
      <c r="R582" s="101">
        <v>200</v>
      </c>
    </row>
    <row r="583">
      <c r="L583" s="98" t="s">
        <v>72543</v>
      </c>
      <c r="M583" s="98" t="s">
        <v>72544</v>
      </c>
      <c r="N583" s="98" t="s">
        <v>72545</v>
      </c>
      <c r="O583" s="101">
        <v>1550</v>
      </c>
      <c r="P583" s="101">
        <v>1550</v>
      </c>
    </row>
    <row r="584">
      <c r="K584" s="96" t="s">
        <v>72546</v>
      </c>
      <c r="O584" s="85">
        <f>SUM(O582:O583)</f>
      </c>
      <c r="P584" s="85">
        <f>SUM(P582:P583)</f>
      </c>
    </row>
    <row r="585">
      <c r="A585" s="98" t="s">
        <v>72547</v>
      </c>
      <c r="B585" s="98" t="s">
        <v>72548</v>
      </c>
      <c r="C585" s="100">
        <v>1000</v>
      </c>
      <c r="D585" s="98" t="s">
        <v>72549</v>
      </c>
      <c r="E585" s="98" t="s">
        <v>72550</v>
      </c>
      <c r="F585" s="104">
        <v>45505</v>
      </c>
      <c r="G585" s="104">
        <v>45505</v>
      </c>
      <c r="H585" s="104">
        <v>45900</v>
      </c>
      <c r="J585" s="101">
        <v>1650</v>
      </c>
      <c r="K585" s="98" t="s">
        <v>72551</v>
      </c>
      <c r="L585" s="98" t="s">
        <v>72552</v>
      </c>
      <c r="M585" s="98" t="s">
        <v>72553</v>
      </c>
      <c r="N585" s="98" t="s">
        <v>72554</v>
      </c>
      <c r="O585" s="101">
        <v>100</v>
      </c>
      <c r="P585" s="101">
        <v>100</v>
      </c>
      <c r="Q585" s="101">
        <v>0</v>
      </c>
      <c r="R585" s="101">
        <v>200</v>
      </c>
    </row>
    <row r="586">
      <c r="L586" s="98" t="s">
        <v>72555</v>
      </c>
      <c r="M586" s="98" t="s">
        <v>72556</v>
      </c>
      <c r="N586" s="98" t="s">
        <v>72557</v>
      </c>
      <c r="O586" s="101">
        <v>1550</v>
      </c>
      <c r="P586" s="101">
        <v>1550</v>
      </c>
    </row>
    <row r="587">
      <c r="K587" s="96" t="s">
        <v>72558</v>
      </c>
      <c r="O587" s="85">
        <f>SUM(O585:O586)</f>
      </c>
      <c r="P587" s="85">
        <f>SUM(P585:P586)</f>
      </c>
    </row>
    <row r="588">
      <c r="A588" s="98" t="s">
        <v>72559</v>
      </c>
      <c r="B588" s="98" t="s">
        <v>72560</v>
      </c>
      <c r="C588" s="100">
        <v>824</v>
      </c>
      <c r="D588" s="98" t="s">
        <v>72561</v>
      </c>
      <c r="E588" s="98" t="s">
        <v>72562</v>
      </c>
      <c r="F588" s="104">
        <v>44725</v>
      </c>
      <c r="G588" s="104">
        <v>45474</v>
      </c>
      <c r="H588" s="104">
        <v>45838</v>
      </c>
      <c r="J588" s="101">
        <v>1410</v>
      </c>
      <c r="K588" s="98" t="s">
        <v>72563</v>
      </c>
      <c r="L588" s="98" t="s">
        <v>72564</v>
      </c>
      <c r="M588" s="98" t="s">
        <v>72565</v>
      </c>
      <c r="N588" s="98" t="s">
        <v>72566</v>
      </c>
      <c r="O588" s="101">
        <v>100</v>
      </c>
      <c r="P588" s="101">
        <v>100</v>
      </c>
      <c r="Q588" s="101">
        <v>0</v>
      </c>
      <c r="R588" s="101">
        <v>1670</v>
      </c>
    </row>
    <row r="589">
      <c r="L589" s="98" t="s">
        <v>72567</v>
      </c>
      <c r="M589" s="98" t="s">
        <v>72568</v>
      </c>
      <c r="N589" s="98" t="s">
        <v>72569</v>
      </c>
      <c r="O589" s="101">
        <v>1185</v>
      </c>
      <c r="P589" s="101">
        <v>1185</v>
      </c>
    </row>
    <row r="590">
      <c r="L590" s="98" t="s">
        <v>72570</v>
      </c>
      <c r="M590" s="98" t="s">
        <v>72571</v>
      </c>
      <c r="N590" s="98" t="s">
        <v>72572</v>
      </c>
      <c r="O590" s="101">
        <v>45</v>
      </c>
      <c r="P590" s="101">
        <v>45</v>
      </c>
    </row>
    <row r="591">
      <c r="K591" s="96" t="s">
        <v>72573</v>
      </c>
      <c r="O591" s="85">
        <f>SUM(O588:O590)</f>
      </c>
      <c r="P591" s="85">
        <f>SUM(P588:P590)</f>
      </c>
    </row>
    <row r="592">
      <c r="A592" s="98" t="s">
        <v>72574</v>
      </c>
      <c r="B592" s="98" t="s">
        <v>72575</v>
      </c>
      <c r="C592" s="100">
        <v>824</v>
      </c>
      <c r="D592" s="98" t="s">
        <v>72576</v>
      </c>
      <c r="E592" s="98" t="s">
        <v>72577</v>
      </c>
      <c r="F592" s="104">
        <v>33310</v>
      </c>
      <c r="G592" s="104">
        <v>45444</v>
      </c>
      <c r="H592" s="104">
        <v>45838</v>
      </c>
      <c r="J592" s="101">
        <v>1325</v>
      </c>
      <c r="K592" s="98" t="s">
        <v>72578</v>
      </c>
      <c r="L592" s="98" t="s">
        <v>72579</v>
      </c>
      <c r="M592" s="98" t="s">
        <v>72580</v>
      </c>
      <c r="N592" s="98" t="s">
        <v>72581</v>
      </c>
      <c r="O592" s="101">
        <v>15</v>
      </c>
      <c r="P592" s="101">
        <v>15</v>
      </c>
      <c r="Q592" s="101">
        <v>0</v>
      </c>
      <c r="R592" s="101">
        <v>400</v>
      </c>
    </row>
    <row r="593">
      <c r="L593" s="98" t="s">
        <v>72582</v>
      </c>
      <c r="M593" s="98" t="s">
        <v>72583</v>
      </c>
      <c r="N593" s="98" t="s">
        <v>72584</v>
      </c>
      <c r="O593" s="101">
        <v>1115</v>
      </c>
      <c r="P593" s="101">
        <v>1115</v>
      </c>
    </row>
    <row r="594">
      <c r="K594" s="96" t="s">
        <v>72585</v>
      </c>
      <c r="O594" s="85">
        <f>SUM(O592:O593)</f>
      </c>
      <c r="P594" s="85">
        <f>SUM(P592:P593)</f>
      </c>
    </row>
    <row r="595">
      <c r="A595" s="98" t="s">
        <v>72586</v>
      </c>
      <c r="B595" s="98" t="s">
        <v>72587</v>
      </c>
      <c r="C595" s="100">
        <v>824</v>
      </c>
      <c r="D595" s="98" t="s">
        <v>72588</v>
      </c>
      <c r="E595" s="98" t="s">
        <v>72589</v>
      </c>
      <c r="F595" s="104">
        <v>40391</v>
      </c>
      <c r="G595" s="104">
        <v>45627</v>
      </c>
      <c r="H595" s="104">
        <v>45808</v>
      </c>
      <c r="J595" s="101">
        <v>1310</v>
      </c>
      <c r="K595" s="98" t="s">
        <v>72590</v>
      </c>
      <c r="L595" s="98" t="s">
        <v>72591</v>
      </c>
      <c r="M595" s="98" t="s">
        <v>72592</v>
      </c>
      <c r="N595" s="98" t="s">
        <v>72593</v>
      </c>
      <c r="O595" s="101">
        <v>1320</v>
      </c>
      <c r="P595" s="101">
        <v>1320</v>
      </c>
      <c r="Q595" s="101">
        <v>0</v>
      </c>
      <c r="R595" s="101">
        <v>500</v>
      </c>
    </row>
    <row r="596">
      <c r="K596" s="96" t="s">
        <v>72594</v>
      </c>
      <c r="O596" s="85">
        <f>SUM(O595:O595)</f>
      </c>
      <c r="P596" s="85">
        <f>SUM(P595:P595)</f>
      </c>
    </row>
    <row r="597">
      <c r="A597" s="98" t="s">
        <v>72595</v>
      </c>
      <c r="B597" s="98" t="s">
        <v>72596</v>
      </c>
      <c r="C597" s="100">
        <v>824</v>
      </c>
      <c r="D597" s="98" t="s">
        <v>72597</v>
      </c>
      <c r="E597" s="98" t="s">
        <v>72598</v>
      </c>
      <c r="F597" s="104">
        <v>43716</v>
      </c>
      <c r="G597" s="104">
        <v>45627</v>
      </c>
      <c r="H597" s="104">
        <v>46022</v>
      </c>
      <c r="J597" s="101">
        <v>1425</v>
      </c>
      <c r="K597" s="98" t="s">
        <v>72599</v>
      </c>
      <c r="L597" s="98" t="s">
        <v>72600</v>
      </c>
      <c r="M597" s="98" t="s">
        <v>72601</v>
      </c>
      <c r="N597" s="98" t="s">
        <v>72602</v>
      </c>
      <c r="O597" s="101">
        <v>15</v>
      </c>
      <c r="P597" s="101">
        <v>115</v>
      </c>
      <c r="Q597" s="101">
        <v>0</v>
      </c>
      <c r="R597" s="101">
        <v>700</v>
      </c>
    </row>
    <row r="598">
      <c r="L598" s="98" t="s">
        <v>72603</v>
      </c>
      <c r="M598" s="98" t="s">
        <v>72604</v>
      </c>
      <c r="N598" s="98" t="s">
        <v>72605</v>
      </c>
      <c r="O598" s="101">
        <v>100</v>
      </c>
      <c r="P598" s="101">
        <v>0</v>
      </c>
    </row>
    <row r="599">
      <c r="L599" s="98" t="s">
        <v>72606</v>
      </c>
      <c r="M599" s="98" t="s">
        <v>72607</v>
      </c>
      <c r="N599" s="98" t="s">
        <v>72608</v>
      </c>
      <c r="O599" s="101">
        <v>1180</v>
      </c>
      <c r="P599" s="101">
        <v>1180</v>
      </c>
    </row>
    <row r="600">
      <c r="K600" s="96" t="s">
        <v>72609</v>
      </c>
      <c r="O600" s="85">
        <f>SUM(O597:O599)</f>
      </c>
      <c r="P600" s="85">
        <f>SUM(P597:P599)</f>
      </c>
    </row>
    <row r="601">
      <c r="A601" s="98" t="s">
        <v>72610</v>
      </c>
      <c r="B601" s="98" t="s">
        <v>72611</v>
      </c>
      <c r="C601" s="100">
        <v>906</v>
      </c>
      <c r="D601" s="98" t="s">
        <v>72612</v>
      </c>
      <c r="E601" s="98" t="s">
        <v>72613</v>
      </c>
      <c r="F601" s="104">
        <v>44001</v>
      </c>
      <c r="G601" s="104">
        <v>45505</v>
      </c>
      <c r="H601" s="104">
        <v>45900</v>
      </c>
      <c r="J601" s="101">
        <v>1355</v>
      </c>
      <c r="K601" s="98" t="s">
        <v>72614</v>
      </c>
      <c r="L601" s="98" t="s">
        <v>72615</v>
      </c>
      <c r="M601" s="98" t="s">
        <v>72616</v>
      </c>
      <c r="N601" s="98" t="s">
        <v>72617</v>
      </c>
      <c r="O601" s="101">
        <v>15</v>
      </c>
      <c r="P601" s="101">
        <v>15</v>
      </c>
      <c r="Q601" s="101">
        <v>0</v>
      </c>
      <c r="R601" s="101">
        <v>200</v>
      </c>
    </row>
    <row r="602">
      <c r="L602" s="98" t="s">
        <v>72618</v>
      </c>
      <c r="M602" s="98" t="s">
        <v>72619</v>
      </c>
      <c r="N602" s="98" t="s">
        <v>72620</v>
      </c>
      <c r="O602" s="101">
        <v>1190</v>
      </c>
      <c r="P602" s="101">
        <v>1190</v>
      </c>
    </row>
    <row r="603">
      <c r="L603" s="98" t="s">
        <v>72621</v>
      </c>
      <c r="M603" s="98" t="s">
        <v>72622</v>
      </c>
      <c r="N603" s="98" t="s">
        <v>72623</v>
      </c>
      <c r="O603" s="101">
        <v>45</v>
      </c>
      <c r="P603" s="101">
        <v>45</v>
      </c>
    </row>
    <row r="604">
      <c r="K604" s="96" t="s">
        <v>72624</v>
      </c>
      <c r="O604" s="85">
        <f>SUM(O601:O603)</f>
      </c>
      <c r="P604" s="85">
        <f>SUM(P601:P603)</f>
      </c>
    </row>
    <row r="605">
      <c r="A605" s="98" t="s">
        <v>72625</v>
      </c>
      <c r="B605" s="98" t="s">
        <v>72626</v>
      </c>
      <c r="C605" s="100">
        <v>1000</v>
      </c>
      <c r="D605" s="98" t="s">
        <v>72627</v>
      </c>
      <c r="E605" s="98" t="s">
        <v>72628</v>
      </c>
      <c r="F605" s="104">
        <v>41649</v>
      </c>
      <c r="G605" s="104">
        <v>45413</v>
      </c>
      <c r="H605" s="104">
        <v>45808</v>
      </c>
      <c r="J605" s="101">
        <v>1550</v>
      </c>
      <c r="K605" s="98" t="s">
        <v>72629</v>
      </c>
      <c r="L605" s="98" t="s">
        <v>72630</v>
      </c>
      <c r="M605" s="98" t="s">
        <v>72631</v>
      </c>
      <c r="N605" s="98" t="s">
        <v>72632</v>
      </c>
      <c r="O605" s="101">
        <v>100</v>
      </c>
      <c r="P605" s="101">
        <v>100</v>
      </c>
      <c r="Q605" s="101">
        <v>0</v>
      </c>
      <c r="R605" s="101">
        <v>500</v>
      </c>
    </row>
    <row r="606">
      <c r="L606" s="98" t="s">
        <v>72633</v>
      </c>
      <c r="M606" s="98" t="s">
        <v>72634</v>
      </c>
      <c r="N606" s="98" t="s">
        <v>72635</v>
      </c>
      <c r="O606" s="101">
        <v>1200</v>
      </c>
      <c r="P606" s="101">
        <v>1200</v>
      </c>
    </row>
    <row r="607">
      <c r="K607" s="96" t="s">
        <v>72636</v>
      </c>
      <c r="O607" s="85">
        <f>SUM(O605:O606)</f>
      </c>
      <c r="P607" s="85">
        <f>SUM(P605:P606)</f>
      </c>
    </row>
    <row r="608">
      <c r="A608" s="98" t="s">
        <v>72637</v>
      </c>
      <c r="B608" s="98" t="s">
        <v>72638</v>
      </c>
      <c r="C608" s="100">
        <v>1000</v>
      </c>
      <c r="D608" s="98" t="s">
        <v>72639</v>
      </c>
      <c r="E608" s="98" t="s">
        <v>72640</v>
      </c>
      <c r="F608" s="104">
        <v>41470</v>
      </c>
      <c r="G608" s="104">
        <v>45536</v>
      </c>
      <c r="H608" s="104">
        <v>45930</v>
      </c>
      <c r="J608" s="101">
        <v>1550</v>
      </c>
      <c r="K608" s="98" t="s">
        <v>72641</v>
      </c>
      <c r="L608" s="98" t="s">
        <v>72642</v>
      </c>
      <c r="M608" s="98" t="s">
        <v>72643</v>
      </c>
      <c r="N608" s="98" t="s">
        <v>72644</v>
      </c>
      <c r="O608" s="101">
        <v>100</v>
      </c>
      <c r="P608" s="101">
        <v>100</v>
      </c>
      <c r="Q608" s="101">
        <v>0</v>
      </c>
      <c r="R608" s="101">
        <v>1590</v>
      </c>
    </row>
    <row r="609">
      <c r="L609" s="98" t="s">
        <v>72645</v>
      </c>
      <c r="M609" s="98" t="s">
        <v>72646</v>
      </c>
      <c r="N609" s="98" t="s">
        <v>72647</v>
      </c>
      <c r="O609" s="101">
        <v>1175</v>
      </c>
      <c r="P609" s="101">
        <v>1175</v>
      </c>
    </row>
    <row r="610">
      <c r="K610" s="96" t="s">
        <v>72648</v>
      </c>
      <c r="O610" s="85">
        <f>SUM(O608:O609)</f>
      </c>
      <c r="P610" s="85">
        <f>SUM(P608:P609)</f>
      </c>
    </row>
    <row r="611">
      <c r="A611" s="98" t="s">
        <v>72649</v>
      </c>
      <c r="B611" s="98" t="s">
        <v>72650</v>
      </c>
      <c r="C611" s="100">
        <v>1000</v>
      </c>
      <c r="D611" s="98" t="s">
        <v>72651</v>
      </c>
      <c r="E611" s="98" t="s">
        <v>72652</v>
      </c>
      <c r="F611" s="104">
        <v>42838</v>
      </c>
      <c r="G611" s="104">
        <v>45474</v>
      </c>
      <c r="H611" s="104">
        <v>45838</v>
      </c>
      <c r="J611" s="101">
        <v>1450</v>
      </c>
      <c r="K611" s="98" t="s">
        <v>72653</v>
      </c>
      <c r="L611" s="98" t="s">
        <v>72654</v>
      </c>
      <c r="M611" s="98" t="s">
        <v>72655</v>
      </c>
      <c r="N611" s="98" t="s">
        <v>72656</v>
      </c>
      <c r="O611" s="101">
        <v>1395</v>
      </c>
      <c r="P611" s="101">
        <v>1395</v>
      </c>
      <c r="Q611" s="101">
        <v>0</v>
      </c>
      <c r="R611" s="101">
        <v>200</v>
      </c>
    </row>
    <row r="612">
      <c r="K612" s="96" t="s">
        <v>72657</v>
      </c>
      <c r="O612" s="85">
        <f>SUM(O611:O611)</f>
      </c>
      <c r="P612" s="85">
        <f>SUM(P611:P611)</f>
      </c>
    </row>
    <row r="613">
      <c r="A613" s="98" t="s">
        <v>72658</v>
      </c>
      <c r="B613" s="98" t="s">
        <v>72659</v>
      </c>
      <c r="C613" s="100">
        <v>1000</v>
      </c>
      <c r="D613" s="98" t="s">
        <v>72660</v>
      </c>
      <c r="E613" s="98" t="s">
        <v>72661</v>
      </c>
      <c r="F613" s="104">
        <v>43661</v>
      </c>
      <c r="G613" s="104">
        <v>45505</v>
      </c>
      <c r="H613" s="104">
        <v>45869</v>
      </c>
      <c r="J613" s="101">
        <v>1450</v>
      </c>
      <c r="K613" s="98" t="s">
        <v>72662</v>
      </c>
      <c r="L613" s="98" t="s">
        <v>72663</v>
      </c>
      <c r="M613" s="98" t="s">
        <v>72664</v>
      </c>
      <c r="N613" s="98" t="s">
        <v>72665</v>
      </c>
      <c r="O613" s="101">
        <v>1250</v>
      </c>
      <c r="P613" s="101">
        <v>1250</v>
      </c>
      <c r="Q613" s="101">
        <v>0</v>
      </c>
      <c r="R613" s="101">
        <v>700</v>
      </c>
    </row>
    <row r="614">
      <c r="K614" s="96" t="s">
        <v>72666</v>
      </c>
      <c r="O614" s="85">
        <f>SUM(O613:O613)</f>
      </c>
      <c r="P614" s="85">
        <f>SUM(P613:P613)</f>
      </c>
    </row>
    <row r="615">
      <c r="A615" s="98" t="s">
        <v>72667</v>
      </c>
      <c r="B615" s="98" t="s">
        <v>72668</v>
      </c>
      <c r="C615" s="100">
        <v>760</v>
      </c>
      <c r="D615" s="98" t="s">
        <v>72669</v>
      </c>
      <c r="E615" s="98" t="s">
        <v>72670</v>
      </c>
      <c r="F615" s="104">
        <v>41548</v>
      </c>
      <c r="G615" s="104">
        <v>45689</v>
      </c>
      <c r="J615" s="101">
        <v>1235</v>
      </c>
      <c r="K615" s="98" t="s">
        <v>72671</v>
      </c>
      <c r="L615" s="98" t="s">
        <v>72672</v>
      </c>
      <c r="M615" s="98" t="s">
        <v>72673</v>
      </c>
      <c r="N615" s="98" t="s">
        <v>72674</v>
      </c>
      <c r="O615" s="101">
        <v>1095</v>
      </c>
      <c r="P615" s="101">
        <v>1095</v>
      </c>
      <c r="Q615" s="101">
        <v>0</v>
      </c>
      <c r="R615" s="101">
        <v>700</v>
      </c>
    </row>
    <row r="616">
      <c r="L616" s="98" t="s">
        <v>72675</v>
      </c>
      <c r="M616" s="98" t="s">
        <v>72676</v>
      </c>
      <c r="N616" s="98" t="s">
        <v>72677</v>
      </c>
      <c r="O616" s="101">
        <v>-219</v>
      </c>
      <c r="P616" s="101">
        <v>-219</v>
      </c>
    </row>
    <row r="617">
      <c r="K617" s="96" t="s">
        <v>72678</v>
      </c>
      <c r="O617" s="85">
        <f>SUM(O615:O616)</f>
      </c>
      <c r="P617" s="85">
        <f>SUM(P615:P616)</f>
      </c>
    </row>
    <row r="618">
      <c r="A618" s="98" t="s">
        <v>72679</v>
      </c>
      <c r="B618" s="98" t="s">
        <v>72680</v>
      </c>
      <c r="C618" s="100">
        <v>824</v>
      </c>
      <c r="D618" s="98" t="s">
        <v>72681</v>
      </c>
      <c r="E618" s="98" t="s">
        <v>72682</v>
      </c>
      <c r="F618" s="104">
        <v>44587</v>
      </c>
      <c r="G618" s="104">
        <v>45689</v>
      </c>
      <c r="H618" s="104">
        <v>46053</v>
      </c>
      <c r="J618" s="101">
        <v>1410</v>
      </c>
      <c r="K618" s="98" t="s">
        <v>72683</v>
      </c>
      <c r="L618" s="98" t="s">
        <v>72684</v>
      </c>
      <c r="M618" s="98" t="s">
        <v>72685</v>
      </c>
      <c r="N618" s="98" t="s">
        <v>72686</v>
      </c>
      <c r="O618" s="101">
        <v>100</v>
      </c>
      <c r="P618" s="101">
        <v>100</v>
      </c>
      <c r="Q618" s="101">
        <v>0</v>
      </c>
      <c r="R618" s="101">
        <v>200</v>
      </c>
    </row>
    <row r="619">
      <c r="L619" s="98" t="s">
        <v>72687</v>
      </c>
      <c r="M619" s="98" t="s">
        <v>72688</v>
      </c>
      <c r="N619" s="98" t="s">
        <v>72689</v>
      </c>
      <c r="O619" s="101">
        <v>1190</v>
      </c>
      <c r="P619" s="101">
        <v>1190</v>
      </c>
    </row>
    <row r="620">
      <c r="K620" s="96" t="s">
        <v>72690</v>
      </c>
      <c r="O620" s="85">
        <f>SUM(O618:O619)</f>
      </c>
      <c r="P620" s="85">
        <f>SUM(P618:P619)</f>
      </c>
    </row>
    <row r="621">
      <c r="A621" s="98" t="s">
        <v>72691</v>
      </c>
      <c r="B621" s="98" t="s">
        <v>72692</v>
      </c>
      <c r="C621" s="100">
        <v>760</v>
      </c>
      <c r="D621" s="98" t="s">
        <v>72693</v>
      </c>
      <c r="E621" s="98" t="s">
        <v>72694</v>
      </c>
      <c r="F621" s="104">
        <v>40767</v>
      </c>
      <c r="G621" s="104">
        <v>45383</v>
      </c>
      <c r="H621" s="104">
        <v>45777</v>
      </c>
      <c r="J621" s="101">
        <v>1235</v>
      </c>
      <c r="K621" s="98" t="s">
        <v>72695</v>
      </c>
      <c r="L621" s="98" t="s">
        <v>72696</v>
      </c>
      <c r="M621" s="98" t="s">
        <v>72697</v>
      </c>
      <c r="N621" s="98" t="s">
        <v>72698</v>
      </c>
      <c r="O621" s="101">
        <v>1055</v>
      </c>
      <c r="P621" s="101">
        <v>1055</v>
      </c>
      <c r="Q621" s="101">
        <v>0</v>
      </c>
      <c r="R621" s="101">
        <v>500</v>
      </c>
    </row>
    <row r="622">
      <c r="K622" s="96" t="s">
        <v>72699</v>
      </c>
      <c r="O622" s="85">
        <f>SUM(O621:O621)</f>
      </c>
      <c r="P622" s="85">
        <f>SUM(P621:P621)</f>
      </c>
    </row>
    <row r="623">
      <c r="A623" s="98" t="s">
        <v>72700</v>
      </c>
      <c r="B623" s="98" t="s">
        <v>72701</v>
      </c>
      <c r="C623" s="100">
        <v>824</v>
      </c>
      <c r="D623" s="98" t="s">
        <v>72702</v>
      </c>
      <c r="E623" s="98" t="s">
        <v>72703</v>
      </c>
      <c r="F623" s="104">
        <v>44483</v>
      </c>
      <c r="G623" s="104">
        <v>45627</v>
      </c>
      <c r="H623" s="104">
        <v>45991</v>
      </c>
      <c r="J623" s="101">
        <v>1410</v>
      </c>
      <c r="K623" s="98" t="s">
        <v>72704</v>
      </c>
      <c r="L623" s="98" t="s">
        <v>72705</v>
      </c>
      <c r="M623" s="98" t="s">
        <v>72706</v>
      </c>
      <c r="N623" s="98" t="s">
        <v>72707</v>
      </c>
      <c r="O623" s="101">
        <v>100</v>
      </c>
      <c r="P623" s="101">
        <v>100</v>
      </c>
      <c r="Q623" s="101">
        <v>0</v>
      </c>
      <c r="R623" s="101">
        <v>500</v>
      </c>
    </row>
    <row r="624">
      <c r="L624" s="98" t="s">
        <v>72708</v>
      </c>
      <c r="M624" s="98" t="s">
        <v>72709</v>
      </c>
      <c r="N624" s="98" t="s">
        <v>72710</v>
      </c>
      <c r="O624" s="101">
        <v>1185</v>
      </c>
      <c r="P624" s="101">
        <v>1185</v>
      </c>
    </row>
    <row r="625">
      <c r="K625" s="96" t="s">
        <v>72711</v>
      </c>
      <c r="O625" s="85">
        <f>SUM(O623:O624)</f>
      </c>
      <c r="P625" s="85">
        <f>SUM(P623:P624)</f>
      </c>
    </row>
    <row r="626">
      <c r="A626" s="98" t="s">
        <v>72712</v>
      </c>
      <c r="B626" s="98" t="s">
        <v>72713</v>
      </c>
      <c r="C626" s="100">
        <v>760</v>
      </c>
      <c r="D626" s="98" t="s">
        <v>72714</v>
      </c>
      <c r="E626" s="98" t="s">
        <v>72715</v>
      </c>
      <c r="F626" s="104">
        <v>45751</v>
      </c>
      <c r="G626" s="104">
        <v>45751</v>
      </c>
      <c r="H626" s="104">
        <v>46145</v>
      </c>
      <c r="J626" s="101">
        <v>1385</v>
      </c>
      <c r="K626" s="98" t="s">
        <v>72716</v>
      </c>
      <c r="L626" s="98" t="s">
        <v>72717</v>
      </c>
      <c r="M626" s="98" t="s">
        <v>72718</v>
      </c>
      <c r="N626" s="98" t="s">
        <v>72719</v>
      </c>
      <c r="O626" s="101">
        <v>90</v>
      </c>
      <c r="P626" s="101">
        <v>100</v>
      </c>
      <c r="Q626" s="101">
        <v>0</v>
      </c>
      <c r="R626" s="101">
        <v>1300</v>
      </c>
    </row>
    <row r="627">
      <c r="L627" s="98" t="s">
        <v>72720</v>
      </c>
      <c r="M627" s="98" t="s">
        <v>72721</v>
      </c>
      <c r="N627" s="98" t="s">
        <v>72722</v>
      </c>
      <c r="O627" s="101">
        <v>1156.5</v>
      </c>
      <c r="P627" s="101">
        <v>1285</v>
      </c>
    </row>
    <row r="628">
      <c r="L628" s="98" t="s">
        <v>72723</v>
      </c>
      <c r="M628" s="98" t="s">
        <v>72724</v>
      </c>
      <c r="N628" s="98" t="s">
        <v>72725</v>
      </c>
      <c r="O628" s="101">
        <v>100</v>
      </c>
      <c r="P628" s="101">
        <v>0</v>
      </c>
    </row>
    <row r="629">
      <c r="L629" s="98" t="s">
        <v>72726</v>
      </c>
      <c r="M629" s="98" t="s">
        <v>72727</v>
      </c>
      <c r="N629" s="98" t="s">
        <v>72728</v>
      </c>
      <c r="O629" s="101">
        <v>100</v>
      </c>
      <c r="P629" s="101">
        <v>0</v>
      </c>
    </row>
    <row r="630">
      <c r="K630" s="96" t="s">
        <v>72729</v>
      </c>
      <c r="O630" s="85">
        <f>SUM(O626:O629)</f>
      </c>
      <c r="P630" s="85">
        <f>SUM(P626:P629)</f>
      </c>
    </row>
    <row r="631">
      <c r="A631" s="98" t="s">
        <v>72730</v>
      </c>
      <c r="B631" s="98" t="s">
        <v>72731</v>
      </c>
      <c r="C631" s="100">
        <v>824</v>
      </c>
      <c r="D631" s="98" t="s">
        <v>72732</v>
      </c>
      <c r="E631" s="98" t="s">
        <v>72733</v>
      </c>
      <c r="F631" s="104">
        <v>42082</v>
      </c>
      <c r="G631" s="104">
        <v>45413</v>
      </c>
      <c r="H631" s="104">
        <v>45808</v>
      </c>
      <c r="J631" s="101">
        <v>1325</v>
      </c>
      <c r="K631" s="98" t="s">
        <v>72734</v>
      </c>
      <c r="L631" s="98" t="s">
        <v>72735</v>
      </c>
      <c r="M631" s="98" t="s">
        <v>72736</v>
      </c>
      <c r="N631" s="98" t="s">
        <v>72737</v>
      </c>
      <c r="O631" s="101">
        <v>15</v>
      </c>
      <c r="P631" s="101">
        <v>15</v>
      </c>
      <c r="Q631" s="101">
        <v>0</v>
      </c>
      <c r="R631" s="101">
        <v>500</v>
      </c>
    </row>
    <row r="632">
      <c r="L632" s="98" t="s">
        <v>72738</v>
      </c>
      <c r="M632" s="98" t="s">
        <v>72739</v>
      </c>
      <c r="N632" s="98" t="s">
        <v>72740</v>
      </c>
      <c r="O632" s="101">
        <v>1115</v>
      </c>
      <c r="P632" s="101">
        <v>1115</v>
      </c>
    </row>
    <row r="633">
      <c r="K633" s="96" t="s">
        <v>72741</v>
      </c>
      <c r="O633" s="85">
        <f>SUM(O631:O632)</f>
      </c>
      <c r="P633" s="85">
        <f>SUM(P631:P632)</f>
      </c>
    </row>
    <row r="634">
      <c r="A634" s="98" t="s">
        <v>72742</v>
      </c>
      <c r="B634" s="98" t="s">
        <v>72743</v>
      </c>
      <c r="C634" s="100">
        <v>760</v>
      </c>
      <c r="D634" s="98" t="s">
        <v>72744</v>
      </c>
      <c r="E634" s="98" t="s">
        <v>72745</v>
      </c>
      <c r="F634" s="104">
        <v>45461</v>
      </c>
      <c r="G634" s="104">
        <v>45461</v>
      </c>
      <c r="H634" s="104">
        <v>45838</v>
      </c>
      <c r="J634" s="101">
        <v>1335</v>
      </c>
      <c r="K634" s="98" t="s">
        <v>72746</v>
      </c>
      <c r="L634" s="98" t="s">
        <v>72747</v>
      </c>
      <c r="M634" s="98" t="s">
        <v>72748</v>
      </c>
      <c r="N634" s="98" t="s">
        <v>72749</v>
      </c>
      <c r="O634" s="101">
        <v>1335</v>
      </c>
      <c r="P634" s="101">
        <v>1335</v>
      </c>
      <c r="Q634" s="101">
        <v>0</v>
      </c>
      <c r="R634" s="101">
        <v>600</v>
      </c>
    </row>
    <row r="635">
      <c r="K635" s="96" t="s">
        <v>72750</v>
      </c>
      <c r="O635" s="85">
        <f>SUM(O634:O634)</f>
      </c>
      <c r="P635" s="85">
        <f>SUM(P634:P634)</f>
      </c>
    </row>
    <row r="636">
      <c r="A636" s="98" t="s">
        <v>72751</v>
      </c>
      <c r="B636" s="98" t="s">
        <v>72752</v>
      </c>
      <c r="C636" s="100">
        <v>824</v>
      </c>
      <c r="D636" s="98" t="s">
        <v>72753</v>
      </c>
      <c r="E636" s="98" t="s">
        <v>72754</v>
      </c>
      <c r="F636" s="104">
        <v>44876</v>
      </c>
      <c r="G636" s="104">
        <v>45627</v>
      </c>
      <c r="H636" s="104">
        <v>45808</v>
      </c>
      <c r="J636" s="101">
        <v>1410</v>
      </c>
      <c r="K636" s="98" t="s">
        <v>72755</v>
      </c>
      <c r="L636" s="98" t="s">
        <v>72756</v>
      </c>
      <c r="M636" s="98" t="s">
        <v>72757</v>
      </c>
      <c r="N636" s="98" t="s">
        <v>72758</v>
      </c>
      <c r="O636" s="101">
        <v>100</v>
      </c>
      <c r="P636" s="101">
        <v>100</v>
      </c>
      <c r="Q636" s="101">
        <v>0</v>
      </c>
      <c r="R636" s="101">
        <v>200</v>
      </c>
    </row>
    <row r="637">
      <c r="L637" s="98" t="s">
        <v>72759</v>
      </c>
      <c r="M637" s="98" t="s">
        <v>72760</v>
      </c>
      <c r="N637" s="98" t="s">
        <v>72761</v>
      </c>
      <c r="O637" s="101">
        <v>1270</v>
      </c>
      <c r="P637" s="101">
        <v>1270</v>
      </c>
    </row>
    <row r="638">
      <c r="K638" s="96" t="s">
        <v>72762</v>
      </c>
      <c r="O638" s="85">
        <f>SUM(O636:O637)</f>
      </c>
      <c r="P638" s="85">
        <f>SUM(P636:P637)</f>
      </c>
    </row>
    <row r="639">
      <c r="A639" s="98" t="s">
        <v>72763</v>
      </c>
      <c r="B639" s="98" t="s">
        <v>72764</v>
      </c>
      <c r="C639" s="100">
        <v>810</v>
      </c>
      <c r="D639" s="98" t="s">
        <v>72765</v>
      </c>
      <c r="E639" s="98" t="s">
        <v>72766</v>
      </c>
      <c r="J639" s="101">
        <v>1500</v>
      </c>
      <c r="K639" s="98" t="s">
        <v>72767</v>
      </c>
      <c r="L639" s="98" t="s">
        <v>72767</v>
      </c>
      <c r="O639" s="101">
        <v>0</v>
      </c>
      <c r="P639" s="101">
        <v>0</v>
      </c>
      <c r="R639" s="101">
        <v>0</v>
      </c>
    </row>
    <row r="640">
      <c r="K640" s="96" t="s">
        <v>72768</v>
      </c>
      <c r="O640" s="85">
        <f>SUM(O639:O639)</f>
      </c>
      <c r="P640" s="85">
        <f>SUM(P639:P639)</f>
      </c>
    </row>
    <row r="641">
      <c r="A641" s="98" t="s">
        <v>72769</v>
      </c>
      <c r="B641" s="98" t="s">
        <v>72770</v>
      </c>
      <c r="C641" s="100">
        <v>906</v>
      </c>
      <c r="D641" s="98" t="s">
        <v>72771</v>
      </c>
      <c r="E641" s="98" t="s">
        <v>72772</v>
      </c>
      <c r="J641" s="101">
        <v>1590</v>
      </c>
      <c r="K641" s="98" t="s">
        <v>72773</v>
      </c>
      <c r="L641" s="98" t="s">
        <v>72773</v>
      </c>
      <c r="O641" s="101">
        <v>0</v>
      </c>
      <c r="P641" s="101">
        <v>0</v>
      </c>
    </row>
    <row r="642">
      <c r="K642" s="96" t="s">
        <v>72774</v>
      </c>
      <c r="O642" s="85">
        <f>SUM(O641:O641)</f>
      </c>
      <c r="P642" s="85">
        <f>SUM(P641:P641)</f>
      </c>
    </row>
    <row r="643">
      <c r="A643" s="98" t="s">
        <v>72775</v>
      </c>
      <c r="B643" s="98" t="s">
        <v>72776</v>
      </c>
      <c r="C643" s="100">
        <v>1000</v>
      </c>
      <c r="D643" s="98" t="s">
        <v>72777</v>
      </c>
      <c r="E643" s="98" t="s">
        <v>72778</v>
      </c>
      <c r="F643" s="104">
        <v>43805</v>
      </c>
      <c r="G643" s="104">
        <v>45658</v>
      </c>
      <c r="H643" s="104">
        <v>46053</v>
      </c>
      <c r="J643" s="101">
        <v>1550</v>
      </c>
      <c r="K643" s="98" t="s">
        <v>72779</v>
      </c>
      <c r="L643" s="98" t="s">
        <v>72780</v>
      </c>
      <c r="M643" s="98" t="s">
        <v>72781</v>
      </c>
      <c r="N643" s="98" t="s">
        <v>72782</v>
      </c>
      <c r="O643" s="101">
        <v>100</v>
      </c>
      <c r="P643" s="101">
        <v>100</v>
      </c>
      <c r="Q643" s="101">
        <v>0</v>
      </c>
      <c r="R643" s="101">
        <v>200</v>
      </c>
    </row>
    <row r="644">
      <c r="L644" s="98" t="s">
        <v>72783</v>
      </c>
      <c r="M644" s="98" t="s">
        <v>72784</v>
      </c>
      <c r="N644" s="98" t="s">
        <v>72785</v>
      </c>
      <c r="O644" s="101">
        <v>1275</v>
      </c>
      <c r="P644" s="101">
        <v>1275</v>
      </c>
    </row>
    <row r="645">
      <c r="L645" s="98" t="s">
        <v>72786</v>
      </c>
      <c r="M645" s="98" t="s">
        <v>72787</v>
      </c>
      <c r="N645" s="98" t="s">
        <v>72788</v>
      </c>
      <c r="O645" s="101">
        <v>45</v>
      </c>
      <c r="P645" s="101">
        <v>45</v>
      </c>
    </row>
    <row r="646">
      <c r="K646" s="96" t="s">
        <v>72789</v>
      </c>
      <c r="O646" s="85">
        <f>SUM(O643:O645)</f>
      </c>
      <c r="P646" s="85">
        <f>SUM(P643:P645)</f>
      </c>
    </row>
    <row r="647">
      <c r="A647" s="98" t="s">
        <v>72790</v>
      </c>
      <c r="B647" s="98" t="s">
        <v>72791</v>
      </c>
      <c r="C647" s="100">
        <v>1000</v>
      </c>
      <c r="D647" s="98" t="s">
        <v>72792</v>
      </c>
      <c r="E647" s="98" t="s">
        <v>72793</v>
      </c>
      <c r="F647" s="104">
        <v>45748</v>
      </c>
      <c r="G647" s="104">
        <v>45748</v>
      </c>
      <c r="H647" s="104">
        <v>46112</v>
      </c>
      <c r="J647" s="101">
        <v>1600</v>
      </c>
      <c r="K647" s="98" t="s">
        <v>72794</v>
      </c>
      <c r="L647" s="98" t="s">
        <v>72795</v>
      </c>
      <c r="M647" s="98" t="s">
        <v>72796</v>
      </c>
      <c r="N647" s="98" t="s">
        <v>72797</v>
      </c>
      <c r="O647" s="101">
        <v>50</v>
      </c>
      <c r="P647" s="101">
        <v>50</v>
      </c>
      <c r="Q647" s="101">
        <v>0</v>
      </c>
      <c r="R647" s="101">
        <v>500</v>
      </c>
    </row>
    <row r="648">
      <c r="L648" s="98" t="s">
        <v>72798</v>
      </c>
      <c r="M648" s="98" t="s">
        <v>72799</v>
      </c>
      <c r="N648" s="98" t="s">
        <v>72800</v>
      </c>
      <c r="O648" s="101">
        <v>1550</v>
      </c>
      <c r="P648" s="101">
        <v>1550</v>
      </c>
    </row>
    <row r="649">
      <c r="L649" s="98" t="s">
        <v>72801</v>
      </c>
      <c r="M649" s="98" t="s">
        <v>72802</v>
      </c>
      <c r="N649" s="98" t="s">
        <v>72803</v>
      </c>
      <c r="O649" s="101">
        <v>100</v>
      </c>
      <c r="P649" s="101">
        <v>0</v>
      </c>
    </row>
    <row r="650">
      <c r="K650" s="96" t="s">
        <v>72804</v>
      </c>
      <c r="O650" s="85">
        <f>SUM(O647:O649)</f>
      </c>
      <c r="P650" s="85">
        <f>SUM(P647:P649)</f>
      </c>
    </row>
    <row r="651">
      <c r="A651" s="98" t="s">
        <v>72805</v>
      </c>
      <c r="B651" s="98" t="s">
        <v>72806</v>
      </c>
      <c r="C651" s="100">
        <v>1000</v>
      </c>
      <c r="D651" s="98" t="s">
        <v>72807</v>
      </c>
      <c r="E651" s="98" t="s">
        <v>72808</v>
      </c>
      <c r="F651" s="104">
        <v>44790</v>
      </c>
      <c r="G651" s="104">
        <v>45536</v>
      </c>
      <c r="H651" s="104">
        <v>45900</v>
      </c>
      <c r="J651" s="101">
        <v>1550</v>
      </c>
      <c r="K651" s="98" t="s">
        <v>72809</v>
      </c>
      <c r="L651" s="98" t="s">
        <v>72810</v>
      </c>
      <c r="M651" s="98" t="s">
        <v>72811</v>
      </c>
      <c r="N651" s="98" t="s">
        <v>72812</v>
      </c>
      <c r="O651" s="101">
        <v>100</v>
      </c>
      <c r="P651" s="101">
        <v>100</v>
      </c>
      <c r="Q651" s="101">
        <v>0</v>
      </c>
      <c r="R651" s="101">
        <v>200</v>
      </c>
    </row>
    <row r="652">
      <c r="L652" s="98" t="s">
        <v>72813</v>
      </c>
      <c r="M652" s="98" t="s">
        <v>72814</v>
      </c>
      <c r="N652" s="98" t="s">
        <v>72815</v>
      </c>
      <c r="O652" s="101">
        <v>1315</v>
      </c>
      <c r="P652" s="101">
        <v>1315</v>
      </c>
    </row>
    <row r="653">
      <c r="L653" s="98" t="s">
        <v>72816</v>
      </c>
      <c r="M653" s="98" t="s">
        <v>72817</v>
      </c>
      <c r="N653" s="98" t="s">
        <v>72818</v>
      </c>
      <c r="O653" s="101">
        <v>20</v>
      </c>
      <c r="P653" s="101">
        <v>20</v>
      </c>
    </row>
    <row r="654">
      <c r="K654" s="96" t="s">
        <v>72819</v>
      </c>
      <c r="O654" s="85">
        <f>SUM(O651:O653)</f>
      </c>
      <c r="P654" s="85">
        <f>SUM(P651:P653)</f>
      </c>
    </row>
    <row r="655">
      <c r="A655" s="98" t="s">
        <v>72820</v>
      </c>
      <c r="B655" s="98" t="s">
        <v>72821</v>
      </c>
      <c r="C655" s="100">
        <v>1000</v>
      </c>
      <c r="D655" s="98" t="s">
        <v>72822</v>
      </c>
      <c r="E655" s="98" t="s">
        <v>72823</v>
      </c>
      <c r="F655" s="104">
        <v>44365</v>
      </c>
      <c r="G655" s="104">
        <v>45536</v>
      </c>
      <c r="H655" s="104">
        <v>45930</v>
      </c>
      <c r="J655" s="101">
        <v>1565</v>
      </c>
      <c r="K655" s="98" t="s">
        <v>72824</v>
      </c>
      <c r="L655" s="98" t="s">
        <v>72825</v>
      </c>
      <c r="M655" s="98" t="s">
        <v>72826</v>
      </c>
      <c r="N655" s="98" t="s">
        <v>72827</v>
      </c>
      <c r="O655" s="101">
        <v>100</v>
      </c>
      <c r="P655" s="101">
        <v>15</v>
      </c>
      <c r="Q655" s="101">
        <v>0</v>
      </c>
      <c r="R655" s="101">
        <v>500</v>
      </c>
    </row>
    <row r="656">
      <c r="L656" s="98" t="s">
        <v>72828</v>
      </c>
      <c r="M656" s="98" t="s">
        <v>72829</v>
      </c>
      <c r="N656" s="98" t="s">
        <v>72830</v>
      </c>
      <c r="O656" s="101">
        <v>15</v>
      </c>
      <c r="P656" s="101">
        <v>100</v>
      </c>
    </row>
    <row r="657">
      <c r="L657" s="98" t="s">
        <v>72831</v>
      </c>
      <c r="M657" s="98" t="s">
        <v>72832</v>
      </c>
      <c r="N657" s="98" t="s">
        <v>72833</v>
      </c>
      <c r="O657" s="101">
        <v>1250</v>
      </c>
      <c r="P657" s="101">
        <v>1250</v>
      </c>
    </row>
    <row r="658">
      <c r="K658" s="96" t="s">
        <v>72834</v>
      </c>
      <c r="O658" s="85">
        <f>SUM(O655:O657)</f>
      </c>
      <c r="P658" s="85">
        <f>SUM(P655:P657)</f>
      </c>
    </row>
    <row r="659">
      <c r="A659" s="98" t="s">
        <v>72835</v>
      </c>
      <c r="B659" s="98" t="s">
        <v>72836</v>
      </c>
      <c r="C659" s="100">
        <v>1000</v>
      </c>
      <c r="D659" s="98" t="s">
        <v>72837</v>
      </c>
      <c r="E659" s="98" t="s">
        <v>72838</v>
      </c>
      <c r="F659" s="104">
        <v>45444</v>
      </c>
      <c r="G659" s="104">
        <v>45444</v>
      </c>
      <c r="H659" s="104">
        <v>45808</v>
      </c>
      <c r="J659" s="101">
        <v>1600</v>
      </c>
      <c r="K659" s="98" t="s">
        <v>72839</v>
      </c>
      <c r="L659" s="98" t="s">
        <v>72840</v>
      </c>
      <c r="M659" s="98" t="s">
        <v>72841</v>
      </c>
      <c r="N659" s="98" t="s">
        <v>72842</v>
      </c>
      <c r="O659" s="101">
        <v>50</v>
      </c>
      <c r="P659" s="101">
        <v>50</v>
      </c>
      <c r="Q659" s="101">
        <v>0</v>
      </c>
      <c r="R659" s="101">
        <v>1800</v>
      </c>
    </row>
    <row r="660">
      <c r="L660" s="98" t="s">
        <v>72843</v>
      </c>
      <c r="M660" s="98" t="s">
        <v>72844</v>
      </c>
      <c r="N660" s="98" t="s">
        <v>72845</v>
      </c>
      <c r="O660" s="101">
        <v>1550</v>
      </c>
      <c r="P660" s="101">
        <v>1550</v>
      </c>
    </row>
    <row r="661">
      <c r="K661" s="96" t="s">
        <v>72846</v>
      </c>
      <c r="O661" s="85">
        <f>SUM(O659:O660)</f>
      </c>
      <c r="P661" s="85">
        <f>SUM(P659:P660)</f>
      </c>
    </row>
    <row r="662">
      <c r="A662" s="98" t="s">
        <v>72847</v>
      </c>
      <c r="B662" s="98" t="s">
        <v>72848</v>
      </c>
      <c r="C662" s="100">
        <v>1000</v>
      </c>
      <c r="D662" s="98" t="s">
        <v>72849</v>
      </c>
      <c r="E662" s="98" t="s">
        <v>72850</v>
      </c>
      <c r="F662" s="104">
        <v>45430</v>
      </c>
      <c r="G662" s="104">
        <v>45430</v>
      </c>
      <c r="H662" s="104">
        <v>45838</v>
      </c>
      <c r="J662" s="101">
        <v>1665</v>
      </c>
      <c r="K662" s="98" t="s">
        <v>72851</v>
      </c>
      <c r="L662" s="98" t="s">
        <v>72852</v>
      </c>
      <c r="M662" s="98" t="s">
        <v>72853</v>
      </c>
      <c r="N662" s="98" t="s">
        <v>72854</v>
      </c>
      <c r="O662" s="101">
        <v>15</v>
      </c>
      <c r="P662" s="101">
        <v>100</v>
      </c>
      <c r="Q662" s="101">
        <v>0</v>
      </c>
      <c r="R662" s="101">
        <v>1000</v>
      </c>
    </row>
    <row r="663">
      <c r="L663" s="98" t="s">
        <v>72855</v>
      </c>
      <c r="M663" s="98" t="s">
        <v>72856</v>
      </c>
      <c r="N663" s="98" t="s">
        <v>72857</v>
      </c>
      <c r="O663" s="101">
        <v>100</v>
      </c>
      <c r="P663" s="101">
        <v>15</v>
      </c>
    </row>
    <row r="664">
      <c r="L664" s="98" t="s">
        <v>72858</v>
      </c>
      <c r="M664" s="98" t="s">
        <v>72859</v>
      </c>
      <c r="N664" s="98" t="s">
        <v>72860</v>
      </c>
      <c r="O664" s="101">
        <v>1550</v>
      </c>
      <c r="P664" s="101">
        <v>1550</v>
      </c>
    </row>
    <row r="665">
      <c r="K665" s="96" t="s">
        <v>72861</v>
      </c>
      <c r="O665" s="85">
        <f>SUM(O662:O664)</f>
      </c>
      <c r="P665" s="85">
        <f>SUM(P662:P664)</f>
      </c>
    </row>
    <row r="666">
      <c r="A666" s="98" t="s">
        <v>72862</v>
      </c>
      <c r="B666" s="98" t="s">
        <v>72863</v>
      </c>
      <c r="C666" s="100">
        <v>1000</v>
      </c>
      <c r="D666" s="98" t="s">
        <v>72864</v>
      </c>
      <c r="E666" s="98" t="s">
        <v>72865</v>
      </c>
      <c r="F666" s="104">
        <v>45226</v>
      </c>
      <c r="G666" s="104">
        <v>45597</v>
      </c>
      <c r="H666" s="104">
        <v>45777</v>
      </c>
      <c r="I666" s="104">
        <v>45777</v>
      </c>
      <c r="J666" s="101">
        <v>1550</v>
      </c>
      <c r="K666" s="98" t="s">
        <v>72866</v>
      </c>
      <c r="L666" s="98" t="s">
        <v>72867</v>
      </c>
      <c r="M666" s="98" t="s">
        <v>72868</v>
      </c>
      <c r="N666" s="98" t="s">
        <v>72869</v>
      </c>
      <c r="O666" s="101">
        <v>100</v>
      </c>
      <c r="P666" s="101">
        <v>100</v>
      </c>
      <c r="Q666" s="101">
        <v>1853.1800000000001</v>
      </c>
      <c r="R666" s="101">
        <v>400</v>
      </c>
    </row>
    <row r="667">
      <c r="L667" s="98" t="s">
        <v>72870</v>
      </c>
      <c r="M667" s="98" t="s">
        <v>72871</v>
      </c>
      <c r="N667" s="98" t="s">
        <v>72872</v>
      </c>
      <c r="O667" s="101">
        <v>1555</v>
      </c>
      <c r="P667" s="101">
        <v>1555</v>
      </c>
    </row>
    <row r="668">
      <c r="L668" s="98" t="s">
        <v>72873</v>
      </c>
      <c r="M668" s="98" t="s">
        <v>72874</v>
      </c>
      <c r="N668" s="98" t="s">
        <v>72875</v>
      </c>
      <c r="O668" s="101">
        <v>75</v>
      </c>
      <c r="P668" s="101">
        <v>0</v>
      </c>
    </row>
    <row r="669">
      <c r="L669" s="98" t="s">
        <v>72876</v>
      </c>
      <c r="M669" s="98" t="s">
        <v>72877</v>
      </c>
      <c r="N669" s="98" t="s">
        <v>72878</v>
      </c>
      <c r="O669" s="101">
        <v>12</v>
      </c>
      <c r="P669" s="101">
        <v>0</v>
      </c>
    </row>
    <row r="670">
      <c r="L670" s="98" t="s">
        <v>72879</v>
      </c>
      <c r="M670" s="98" t="s">
        <v>72880</v>
      </c>
      <c r="N670" s="98" t="s">
        <v>72881</v>
      </c>
      <c r="O670" s="101">
        <v>45</v>
      </c>
      <c r="P670" s="101">
        <v>45</v>
      </c>
    </row>
    <row r="671">
      <c r="K671" s="96" t="s">
        <v>72882</v>
      </c>
      <c r="O671" s="85">
        <f>SUM(O666:O670)</f>
      </c>
      <c r="P671" s="85">
        <f>SUM(P666:P670)</f>
      </c>
    </row>
    <row r="672">
      <c r="A672" s="98" t="s">
        <v>72883</v>
      </c>
      <c r="B672" s="98" t="s">
        <v>72884</v>
      </c>
      <c r="C672" s="100">
        <v>1000</v>
      </c>
      <c r="D672" s="98" t="s">
        <v>72885</v>
      </c>
      <c r="E672" s="98" t="s">
        <v>72886</v>
      </c>
      <c r="F672" s="104">
        <v>42809</v>
      </c>
      <c r="G672" s="104">
        <v>45658</v>
      </c>
      <c r="J672" s="101">
        <v>1465</v>
      </c>
      <c r="K672" s="98" t="s">
        <v>72887</v>
      </c>
      <c r="L672" s="98" t="s">
        <v>72888</v>
      </c>
      <c r="M672" s="98" t="s">
        <v>72889</v>
      </c>
      <c r="N672" s="98" t="s">
        <v>72890</v>
      </c>
      <c r="O672" s="101">
        <v>15</v>
      </c>
      <c r="P672" s="101">
        <v>15</v>
      </c>
      <c r="Q672" s="101">
        <v>0</v>
      </c>
      <c r="R672" s="101">
        <v>200</v>
      </c>
    </row>
    <row r="673">
      <c r="L673" s="98" t="s">
        <v>72891</v>
      </c>
      <c r="M673" s="98" t="s">
        <v>72892</v>
      </c>
      <c r="N673" s="98" t="s">
        <v>72893</v>
      </c>
      <c r="O673" s="101">
        <v>1365</v>
      </c>
      <c r="P673" s="101">
        <v>1365</v>
      </c>
    </row>
    <row r="674">
      <c r="L674" s="98" t="s">
        <v>72894</v>
      </c>
      <c r="M674" s="98" t="s">
        <v>72895</v>
      </c>
      <c r="N674" s="98" t="s">
        <v>72896</v>
      </c>
      <c r="O674" s="101">
        <v>-276</v>
      </c>
      <c r="P674" s="101">
        <v>-276</v>
      </c>
    </row>
    <row r="675">
      <c r="K675" s="96" t="s">
        <v>72897</v>
      </c>
      <c r="O675" s="85">
        <f>SUM(O672:O674)</f>
      </c>
      <c r="P675" s="85">
        <f>SUM(P672:P674)</f>
      </c>
    </row>
    <row r="676">
      <c r="A676" s="98" t="s">
        <v>72898</v>
      </c>
      <c r="B676" s="98" t="s">
        <v>72899</v>
      </c>
      <c r="C676" s="100">
        <v>760</v>
      </c>
      <c r="D676" s="98" t="s">
        <v>72900</v>
      </c>
      <c r="E676" s="98" t="s">
        <v>72901</v>
      </c>
      <c r="F676" s="104">
        <v>45391</v>
      </c>
      <c r="G676" s="104">
        <v>45391</v>
      </c>
      <c r="H676" s="104">
        <v>45808</v>
      </c>
      <c r="J676" s="101">
        <v>1335</v>
      </c>
      <c r="K676" s="98" t="s">
        <v>72902</v>
      </c>
      <c r="L676" s="98" t="s">
        <v>72903</v>
      </c>
      <c r="M676" s="98" t="s">
        <v>72904</v>
      </c>
      <c r="N676" s="98" t="s">
        <v>72905</v>
      </c>
      <c r="O676" s="101">
        <v>100</v>
      </c>
      <c r="P676" s="101">
        <v>100</v>
      </c>
      <c r="Q676" s="101">
        <v>0</v>
      </c>
      <c r="R676" s="101">
        <v>200</v>
      </c>
    </row>
    <row r="677">
      <c r="L677" s="98" t="s">
        <v>72906</v>
      </c>
      <c r="M677" s="98" t="s">
        <v>72907</v>
      </c>
      <c r="N677" s="98" t="s">
        <v>72908</v>
      </c>
      <c r="O677" s="101">
        <v>1235</v>
      </c>
      <c r="P677" s="101">
        <v>1235</v>
      </c>
    </row>
    <row r="678">
      <c r="K678" s="96" t="s">
        <v>72909</v>
      </c>
      <c r="O678" s="85">
        <f>SUM(O676:O677)</f>
      </c>
      <c r="P678" s="85">
        <f>SUM(P676:P677)</f>
      </c>
    </row>
    <row r="679">
      <c r="A679" s="98" t="s">
        <v>72910</v>
      </c>
      <c r="B679" s="98" t="s">
        <v>72911</v>
      </c>
      <c r="C679" s="100">
        <v>824</v>
      </c>
      <c r="D679" s="98" t="s">
        <v>72912</v>
      </c>
      <c r="E679" s="98" t="s">
        <v>72913</v>
      </c>
      <c r="F679" s="104">
        <v>44013</v>
      </c>
      <c r="G679" s="104">
        <v>45474</v>
      </c>
      <c r="H679" s="104">
        <v>45838</v>
      </c>
      <c r="J679" s="101">
        <v>1410</v>
      </c>
      <c r="K679" s="98" t="s">
        <v>72914</v>
      </c>
      <c r="L679" s="98" t="s">
        <v>72915</v>
      </c>
      <c r="M679" s="98" t="s">
        <v>72916</v>
      </c>
      <c r="N679" s="98" t="s">
        <v>72917</v>
      </c>
      <c r="O679" s="101">
        <v>100</v>
      </c>
      <c r="P679" s="101">
        <v>100</v>
      </c>
      <c r="Q679" s="101">
        <v>0</v>
      </c>
      <c r="R679" s="101">
        <v>1575</v>
      </c>
    </row>
    <row r="680">
      <c r="L680" s="98" t="s">
        <v>72918</v>
      </c>
      <c r="M680" s="98" t="s">
        <v>72919</v>
      </c>
      <c r="N680" s="98" t="s">
        <v>72920</v>
      </c>
      <c r="O680" s="101">
        <v>1160</v>
      </c>
      <c r="P680" s="101">
        <v>1160</v>
      </c>
    </row>
    <row r="681">
      <c r="K681" s="96" t="s">
        <v>72921</v>
      </c>
      <c r="O681" s="85">
        <f>SUM(O679:O680)</f>
      </c>
      <c r="P681" s="85">
        <f>SUM(P679:P680)</f>
      </c>
    </row>
    <row r="682">
      <c r="A682" s="98" t="s">
        <v>72922</v>
      </c>
      <c r="B682" s="98" t="s">
        <v>72923</v>
      </c>
      <c r="C682" s="100">
        <v>760</v>
      </c>
      <c r="D682" s="98" t="s">
        <v>72924</v>
      </c>
      <c r="E682" s="98" t="s">
        <v>72925</v>
      </c>
      <c r="F682" s="104">
        <v>43573</v>
      </c>
      <c r="G682" s="104">
        <v>45413</v>
      </c>
      <c r="H682" s="104">
        <v>45777</v>
      </c>
      <c r="J682" s="101">
        <v>1335</v>
      </c>
      <c r="K682" s="98" t="s">
        <v>72926</v>
      </c>
      <c r="L682" s="98" t="s">
        <v>72927</v>
      </c>
      <c r="M682" s="98" t="s">
        <v>72928</v>
      </c>
      <c r="N682" s="98" t="s">
        <v>72929</v>
      </c>
      <c r="O682" s="101">
        <v>100</v>
      </c>
      <c r="P682" s="101">
        <v>100</v>
      </c>
      <c r="Q682" s="101">
        <v>45</v>
      </c>
      <c r="R682" s="101">
        <v>500</v>
      </c>
    </row>
    <row r="683">
      <c r="L683" s="98" t="s">
        <v>72930</v>
      </c>
      <c r="M683" s="98" t="s">
        <v>72931</v>
      </c>
      <c r="N683" s="98" t="s">
        <v>72932</v>
      </c>
      <c r="O683" s="101">
        <v>1065</v>
      </c>
      <c r="P683" s="101">
        <v>1065</v>
      </c>
    </row>
    <row r="684">
      <c r="L684" s="98" t="s">
        <v>72933</v>
      </c>
      <c r="M684" s="98" t="s">
        <v>72934</v>
      </c>
      <c r="N684" s="98" t="s">
        <v>72935</v>
      </c>
      <c r="O684" s="101">
        <v>45</v>
      </c>
      <c r="P684" s="101">
        <v>0</v>
      </c>
    </row>
    <row r="685">
      <c r="K685" s="96" t="s">
        <v>72936</v>
      </c>
      <c r="O685" s="85">
        <f>SUM(O682:O684)</f>
      </c>
      <c r="P685" s="85">
        <f>SUM(P682:P684)</f>
      </c>
    </row>
    <row r="686">
      <c r="A686" s="98" t="s">
        <v>72937</v>
      </c>
      <c r="B686" s="98" t="s">
        <v>72938</v>
      </c>
      <c r="C686" s="100">
        <v>824</v>
      </c>
      <c r="D686" s="98" t="s">
        <v>72939</v>
      </c>
      <c r="E686" s="98" t="s">
        <v>72940</v>
      </c>
      <c r="F686" s="104">
        <v>44967</v>
      </c>
      <c r="G686" s="104">
        <v>45383</v>
      </c>
      <c r="H686" s="104">
        <v>45777</v>
      </c>
      <c r="J686" s="101">
        <v>1410</v>
      </c>
      <c r="K686" s="98" t="s">
        <v>72941</v>
      </c>
      <c r="L686" s="98" t="s">
        <v>72942</v>
      </c>
      <c r="M686" s="98" t="s">
        <v>72943</v>
      </c>
      <c r="N686" s="98" t="s">
        <v>72944</v>
      </c>
      <c r="O686" s="101">
        <v>100</v>
      </c>
      <c r="P686" s="101">
        <v>100</v>
      </c>
      <c r="Q686" s="101">
        <v>0</v>
      </c>
      <c r="R686" s="101">
        <v>500</v>
      </c>
    </row>
    <row r="687">
      <c r="L687" s="98" t="s">
        <v>72945</v>
      </c>
      <c r="M687" s="98" t="s">
        <v>72946</v>
      </c>
      <c r="N687" s="98" t="s">
        <v>72947</v>
      </c>
      <c r="O687" s="101">
        <v>1265</v>
      </c>
      <c r="P687" s="101">
        <v>1265</v>
      </c>
    </row>
    <row r="688">
      <c r="K688" s="96" t="s">
        <v>72948</v>
      </c>
      <c r="O688" s="85">
        <f>SUM(O686:O687)</f>
      </c>
      <c r="P688" s="85">
        <f>SUM(P686:P687)</f>
      </c>
    </row>
    <row r="689">
      <c r="A689" s="98" t="s">
        <v>72949</v>
      </c>
      <c r="B689" s="98" t="s">
        <v>72950</v>
      </c>
      <c r="C689" s="100">
        <v>760</v>
      </c>
      <c r="D689" s="98" t="s">
        <v>72951</v>
      </c>
      <c r="E689" s="98" t="s">
        <v>72952</v>
      </c>
      <c r="J689" s="101">
        <v>1385</v>
      </c>
      <c r="K689" s="98" t="s">
        <v>72953</v>
      </c>
      <c r="L689" s="98" t="s">
        <v>72953</v>
      </c>
      <c r="O689" s="101">
        <v>0</v>
      </c>
      <c r="P689" s="101">
        <v>0</v>
      </c>
      <c r="R689" s="101">
        <v>0</v>
      </c>
    </row>
    <row r="690">
      <c r="K690" s="96" t="s">
        <v>72954</v>
      </c>
      <c r="O690" s="85">
        <f>SUM(O689:O689)</f>
      </c>
      <c r="P690" s="85">
        <f>SUM(P689:P689)</f>
      </c>
    </row>
    <row r="691">
      <c r="A691" s="98" t="s">
        <v>72955</v>
      </c>
      <c r="B691" s="98" t="s">
        <v>72956</v>
      </c>
      <c r="C691" s="100">
        <v>824</v>
      </c>
      <c r="D691" s="98" t="s">
        <v>72957</v>
      </c>
      <c r="E691" s="98" t="s">
        <v>72958</v>
      </c>
      <c r="F691" s="104">
        <v>45595</v>
      </c>
      <c r="G691" s="104">
        <v>45595</v>
      </c>
      <c r="H691" s="104">
        <v>45961</v>
      </c>
      <c r="I691" s="104">
        <v>45758</v>
      </c>
      <c r="J691" s="101">
        <v>1510</v>
      </c>
      <c r="K691" s="98" t="s">
        <v>72959</v>
      </c>
      <c r="L691" s="98" t="s">
        <v>72960</v>
      </c>
      <c r="M691" s="98" t="s">
        <v>72961</v>
      </c>
      <c r="N691" s="98" t="s">
        <v>72962</v>
      </c>
      <c r="O691" s="101">
        <v>36.670000000000002</v>
      </c>
      <c r="P691" s="101">
        <v>100</v>
      </c>
      <c r="Q691" s="101">
        <v>0</v>
      </c>
      <c r="R691" s="101">
        <v>500</v>
      </c>
    </row>
    <row r="692">
      <c r="L692" s="98" t="s">
        <v>72963</v>
      </c>
      <c r="M692" s="98" t="s">
        <v>72964</v>
      </c>
      <c r="N692" s="98" t="s">
        <v>72965</v>
      </c>
      <c r="O692" s="101">
        <v>517</v>
      </c>
      <c r="P692" s="101">
        <v>1410</v>
      </c>
    </row>
    <row r="693">
      <c r="L693" s="98" t="s">
        <v>72966</v>
      </c>
      <c r="M693" s="98" t="s">
        <v>72967</v>
      </c>
      <c r="N693" s="98" t="s">
        <v>72968</v>
      </c>
      <c r="O693" s="101">
        <v>16.5</v>
      </c>
      <c r="P693" s="101">
        <v>45</v>
      </c>
    </row>
    <row r="694">
      <c r="K694" s="96" t="s">
        <v>72969</v>
      </c>
      <c r="O694" s="85">
        <f>SUM(O691:O693)</f>
      </c>
      <c r="P694" s="85">
        <f>SUM(P691:P693)</f>
      </c>
    </row>
    <row r="695">
      <c r="A695" s="98" t="s">
        <v>72970</v>
      </c>
      <c r="B695" s="98" t="s">
        <v>72971</v>
      </c>
      <c r="C695" s="100">
        <v>760</v>
      </c>
      <c r="D695" s="98" t="s">
        <v>72972</v>
      </c>
      <c r="E695" s="98" t="s">
        <v>72973</v>
      </c>
      <c r="F695" s="104">
        <v>45733</v>
      </c>
      <c r="G695" s="104">
        <v>45733</v>
      </c>
      <c r="H695" s="104">
        <v>46097</v>
      </c>
      <c r="J695" s="101">
        <v>1385</v>
      </c>
      <c r="K695" s="98" t="s">
        <v>72974</v>
      </c>
      <c r="L695" s="98" t="s">
        <v>72975</v>
      </c>
      <c r="M695" s="98" t="s">
        <v>72976</v>
      </c>
      <c r="N695" s="98" t="s">
        <v>72977</v>
      </c>
      <c r="O695" s="101">
        <v>100</v>
      </c>
      <c r="P695" s="101">
        <v>100</v>
      </c>
      <c r="Q695" s="101">
        <v>0</v>
      </c>
      <c r="R695" s="101">
        <v>1000</v>
      </c>
    </row>
    <row r="696">
      <c r="L696" s="98" t="s">
        <v>72978</v>
      </c>
      <c r="M696" s="98" t="s">
        <v>72979</v>
      </c>
      <c r="N696" s="98" t="s">
        <v>72980</v>
      </c>
      <c r="O696" s="101">
        <v>1285</v>
      </c>
      <c r="P696" s="101">
        <v>1285</v>
      </c>
    </row>
    <row r="697">
      <c r="K697" s="96" t="s">
        <v>72981</v>
      </c>
      <c r="O697" s="85">
        <f>SUM(O695:O696)</f>
      </c>
      <c r="P697" s="85">
        <f>SUM(P695:P696)</f>
      </c>
    </row>
    <row r="698">
      <c r="A698" s="98" t="s">
        <v>72982</v>
      </c>
      <c r="B698" s="98" t="s">
        <v>72983</v>
      </c>
      <c r="C698" s="100">
        <v>824</v>
      </c>
      <c r="D698" s="98" t="s">
        <v>72984</v>
      </c>
      <c r="E698" s="98" t="s">
        <v>72985</v>
      </c>
      <c r="F698" s="104">
        <v>45483</v>
      </c>
      <c r="G698" s="104">
        <v>45689</v>
      </c>
      <c r="H698" s="104">
        <v>45991</v>
      </c>
      <c r="J698" s="101">
        <v>1510</v>
      </c>
      <c r="K698" s="98" t="s">
        <v>72986</v>
      </c>
      <c r="L698" s="98" t="s">
        <v>72987</v>
      </c>
      <c r="M698" s="98" t="s">
        <v>72988</v>
      </c>
      <c r="N698" s="98" t="s">
        <v>72989</v>
      </c>
      <c r="O698" s="101">
        <v>100</v>
      </c>
      <c r="P698" s="101">
        <v>100</v>
      </c>
      <c r="Q698" s="101">
        <v>0</v>
      </c>
      <c r="R698" s="101">
        <v>1770</v>
      </c>
    </row>
    <row r="699">
      <c r="L699" s="98" t="s">
        <v>72990</v>
      </c>
      <c r="M699" s="98" t="s">
        <v>72991</v>
      </c>
      <c r="N699" s="98" t="s">
        <v>72992</v>
      </c>
      <c r="O699" s="101">
        <v>1425</v>
      </c>
      <c r="P699" s="101">
        <v>1425</v>
      </c>
    </row>
    <row r="700">
      <c r="K700" s="96" t="s">
        <v>72993</v>
      </c>
      <c r="O700" s="85">
        <f>SUM(O698:O699)</f>
      </c>
      <c r="P700" s="85">
        <f>SUM(P698:P699)</f>
      </c>
    </row>
    <row r="701">
      <c r="A701" s="98" t="s">
        <v>72994</v>
      </c>
      <c r="B701" s="98" t="s">
        <v>72995</v>
      </c>
      <c r="C701" s="100">
        <v>810</v>
      </c>
      <c r="D701" s="98" t="s">
        <v>72996</v>
      </c>
      <c r="E701" s="98" t="s">
        <v>72997</v>
      </c>
      <c r="F701" s="104">
        <v>45546</v>
      </c>
      <c r="G701" s="104">
        <v>45546</v>
      </c>
      <c r="H701" s="104">
        <v>45961</v>
      </c>
      <c r="J701" s="101">
        <v>1500</v>
      </c>
      <c r="K701" s="98" t="s">
        <v>72998</v>
      </c>
      <c r="L701" s="98" t="s">
        <v>72999</v>
      </c>
      <c r="M701" s="98" t="s">
        <v>73000</v>
      </c>
      <c r="N701" s="98" t="s">
        <v>73001</v>
      </c>
      <c r="O701" s="101">
        <v>100</v>
      </c>
      <c r="P701" s="101">
        <v>100</v>
      </c>
      <c r="Q701" s="101">
        <v>-821.19000000000005</v>
      </c>
      <c r="R701" s="101">
        <v>500</v>
      </c>
    </row>
    <row r="702">
      <c r="L702" s="98" t="s">
        <v>73002</v>
      </c>
      <c r="M702" s="98" t="s">
        <v>73003</v>
      </c>
      <c r="N702" s="98" t="s">
        <v>73004</v>
      </c>
      <c r="O702" s="101">
        <v>1400</v>
      </c>
      <c r="P702" s="101">
        <v>1400</v>
      </c>
    </row>
    <row r="703">
      <c r="K703" s="96" t="s">
        <v>73005</v>
      </c>
      <c r="O703" s="85">
        <f>SUM(O701:O702)</f>
      </c>
      <c r="P703" s="85">
        <f>SUM(P701:P702)</f>
      </c>
    </row>
    <row r="704">
      <c r="A704" s="98" t="s">
        <v>73006</v>
      </c>
      <c r="B704" s="98" t="s">
        <v>73007</v>
      </c>
      <c r="C704" s="100">
        <v>906</v>
      </c>
      <c r="D704" s="98" t="s">
        <v>73008</v>
      </c>
      <c r="E704" s="98" t="s">
        <v>73009</v>
      </c>
      <c r="F704" s="104">
        <v>45581</v>
      </c>
      <c r="G704" s="104">
        <v>45581</v>
      </c>
      <c r="H704" s="104">
        <v>45961</v>
      </c>
      <c r="J704" s="101">
        <v>1440</v>
      </c>
      <c r="K704" s="98" t="s">
        <v>73010</v>
      </c>
      <c r="L704" s="98" t="s">
        <v>73011</v>
      </c>
      <c r="M704" s="98" t="s">
        <v>73012</v>
      </c>
      <c r="N704" s="98" t="s">
        <v>73013</v>
      </c>
      <c r="O704" s="101">
        <v>100</v>
      </c>
      <c r="P704" s="101">
        <v>100</v>
      </c>
      <c r="Q704" s="101">
        <v>0</v>
      </c>
      <c r="R704" s="101">
        <v>1740</v>
      </c>
    </row>
    <row r="705">
      <c r="L705" s="98" t="s">
        <v>73014</v>
      </c>
      <c r="M705" s="98" t="s">
        <v>73015</v>
      </c>
      <c r="N705" s="98" t="s">
        <v>73016</v>
      </c>
      <c r="O705" s="101">
        <v>1440</v>
      </c>
      <c r="P705" s="101">
        <v>1440</v>
      </c>
    </row>
    <row r="706">
      <c r="L706" s="98" t="s">
        <v>73017</v>
      </c>
      <c r="M706" s="98" t="s">
        <v>73018</v>
      </c>
      <c r="N706" s="98" t="s">
        <v>73019</v>
      </c>
      <c r="O706" s="101">
        <v>45</v>
      </c>
      <c r="P706" s="101">
        <v>45</v>
      </c>
    </row>
    <row r="707">
      <c r="K707" s="96" t="s">
        <v>73020</v>
      </c>
      <c r="O707" s="85">
        <f>SUM(O704:O706)</f>
      </c>
      <c r="P707" s="85">
        <f>SUM(P704:P706)</f>
      </c>
    </row>
    <row r="708">
      <c r="A708" s="98" t="s">
        <v>73021</v>
      </c>
      <c r="B708" s="98" t="s">
        <v>73022</v>
      </c>
      <c r="C708" s="100">
        <v>1000</v>
      </c>
      <c r="D708" s="98" t="s">
        <v>73023</v>
      </c>
      <c r="E708" s="98" t="s">
        <v>73024</v>
      </c>
      <c r="F708" s="104">
        <v>41586</v>
      </c>
      <c r="G708" s="104">
        <v>45566</v>
      </c>
      <c r="H708" s="104">
        <v>45961</v>
      </c>
      <c r="J708" s="101">
        <v>1465</v>
      </c>
      <c r="K708" s="98" t="s">
        <v>73025</v>
      </c>
      <c r="L708" s="98" t="s">
        <v>73026</v>
      </c>
      <c r="M708" s="98" t="s">
        <v>73027</v>
      </c>
      <c r="N708" s="98" t="s">
        <v>73028</v>
      </c>
      <c r="O708" s="101">
        <v>15</v>
      </c>
      <c r="P708" s="101">
        <v>15</v>
      </c>
      <c r="Q708" s="101">
        <v>0</v>
      </c>
      <c r="R708" s="101">
        <v>500</v>
      </c>
    </row>
    <row r="709">
      <c r="L709" s="98" t="s">
        <v>73029</v>
      </c>
      <c r="M709" s="98" t="s">
        <v>73030</v>
      </c>
      <c r="N709" s="98" t="s">
        <v>73031</v>
      </c>
      <c r="O709" s="101">
        <v>1250</v>
      </c>
      <c r="P709" s="101">
        <v>1250</v>
      </c>
    </row>
    <row r="710">
      <c r="K710" s="96" t="s">
        <v>73032</v>
      </c>
      <c r="O710" s="85">
        <f>SUM(O708:O709)</f>
      </c>
      <c r="P710" s="85">
        <f>SUM(P708:P709)</f>
      </c>
    </row>
    <row r="711">
      <c r="A711" s="98" t="s">
        <v>73033</v>
      </c>
      <c r="B711" s="98" t="s">
        <v>73034</v>
      </c>
      <c r="C711" s="100">
        <v>1000</v>
      </c>
      <c r="D711" s="98" t="s">
        <v>73035</v>
      </c>
      <c r="E711" s="98" t="s">
        <v>73036</v>
      </c>
      <c r="F711" s="104">
        <v>42741</v>
      </c>
      <c r="G711" s="104">
        <v>45748</v>
      </c>
      <c r="H711" s="104">
        <v>46142</v>
      </c>
      <c r="J711" s="101">
        <v>1450</v>
      </c>
      <c r="K711" s="98" t="s">
        <v>73037</v>
      </c>
      <c r="L711" s="98" t="s">
        <v>73038</v>
      </c>
      <c r="M711" s="98" t="s">
        <v>73039</v>
      </c>
      <c r="N711" s="98" t="s">
        <v>73040</v>
      </c>
      <c r="O711" s="101">
        <v>1270</v>
      </c>
      <c r="P711" s="101">
        <v>1270</v>
      </c>
      <c r="Q711" s="101">
        <v>0</v>
      </c>
      <c r="R711" s="101">
        <v>500</v>
      </c>
    </row>
    <row r="712">
      <c r="K712" s="96" t="s">
        <v>73041</v>
      </c>
      <c r="O712" s="85">
        <f>SUM(O711:O711)</f>
      </c>
      <c r="P712" s="85">
        <f>SUM(P711:P711)</f>
      </c>
    </row>
    <row r="713">
      <c r="A713" s="98" t="s">
        <v>73042</v>
      </c>
      <c r="B713" s="98" t="s">
        <v>73043</v>
      </c>
      <c r="C713" s="100">
        <v>1000</v>
      </c>
      <c r="D713" s="98" t="s">
        <v>73044</v>
      </c>
      <c r="E713" s="98" t="s">
        <v>73045</v>
      </c>
      <c r="F713" s="104">
        <v>45037</v>
      </c>
      <c r="G713" s="104">
        <v>45413</v>
      </c>
      <c r="H713" s="104">
        <v>45808</v>
      </c>
      <c r="J713" s="101">
        <v>1565</v>
      </c>
      <c r="K713" s="98" t="s">
        <v>73046</v>
      </c>
      <c r="L713" s="98" t="s">
        <v>73047</v>
      </c>
      <c r="M713" s="98" t="s">
        <v>73048</v>
      </c>
      <c r="N713" s="98" t="s">
        <v>73049</v>
      </c>
      <c r="O713" s="101">
        <v>15</v>
      </c>
      <c r="P713" s="101">
        <v>0</v>
      </c>
      <c r="Q713" s="101">
        <v>0</v>
      </c>
      <c r="R713" s="101">
        <v>1000</v>
      </c>
    </row>
    <row r="714">
      <c r="L714" s="98" t="s">
        <v>73050</v>
      </c>
      <c r="M714" s="98" t="s">
        <v>73051</v>
      </c>
      <c r="N714" s="98" t="s">
        <v>73052</v>
      </c>
      <c r="O714" s="101">
        <v>100</v>
      </c>
      <c r="P714" s="101">
        <v>115</v>
      </c>
    </row>
    <row r="715">
      <c r="L715" s="98" t="s">
        <v>73053</v>
      </c>
      <c r="M715" s="98" t="s">
        <v>73054</v>
      </c>
      <c r="N715" s="98" t="s">
        <v>73055</v>
      </c>
      <c r="O715" s="101">
        <v>1405</v>
      </c>
      <c r="P715" s="101">
        <v>1405</v>
      </c>
    </row>
    <row r="716">
      <c r="K716" s="96" t="s">
        <v>73056</v>
      </c>
      <c r="O716" s="85">
        <f>SUM(O713:O715)</f>
      </c>
      <c r="P716" s="85">
        <f>SUM(P713:P715)</f>
      </c>
    </row>
    <row r="717">
      <c r="A717" s="98" t="s">
        <v>73057</v>
      </c>
      <c r="B717" s="98" t="s">
        <v>73058</v>
      </c>
      <c r="C717" s="100">
        <v>1000</v>
      </c>
      <c r="D717" s="98" t="s">
        <v>73059</v>
      </c>
      <c r="E717" s="98" t="s">
        <v>73060</v>
      </c>
      <c r="F717" s="104">
        <v>42908</v>
      </c>
      <c r="G717" s="104">
        <v>45474</v>
      </c>
      <c r="H717" s="104">
        <v>45838</v>
      </c>
      <c r="J717" s="101">
        <v>1450</v>
      </c>
      <c r="K717" s="98" t="s">
        <v>73061</v>
      </c>
      <c r="L717" s="98" t="s">
        <v>73062</v>
      </c>
      <c r="M717" s="98" t="s">
        <v>73063</v>
      </c>
      <c r="N717" s="98" t="s">
        <v>73064</v>
      </c>
      <c r="O717" s="101">
        <v>1240</v>
      </c>
      <c r="P717" s="101">
        <v>1240</v>
      </c>
      <c r="Q717" s="101">
        <v>0</v>
      </c>
      <c r="R717" s="101">
        <v>200</v>
      </c>
    </row>
    <row r="718">
      <c r="L718" s="98" t="s">
        <v>73065</v>
      </c>
      <c r="M718" s="98" t="s">
        <v>73066</v>
      </c>
      <c r="N718" s="98" t="s">
        <v>73067</v>
      </c>
      <c r="O718" s="101">
        <v>75</v>
      </c>
      <c r="P718" s="101">
        <v>0</v>
      </c>
    </row>
    <row r="719">
      <c r="L719" s="98" t="s">
        <v>73068</v>
      </c>
      <c r="M719" s="98" t="s">
        <v>73069</v>
      </c>
      <c r="N719" s="98" t="s">
        <v>73070</v>
      </c>
      <c r="O719" s="101">
        <v>-75</v>
      </c>
      <c r="P719" s="101">
        <v>0</v>
      </c>
    </row>
    <row r="720">
      <c r="K720" s="96" t="s">
        <v>73071</v>
      </c>
      <c r="O720" s="85">
        <f>SUM(O717:O719)</f>
      </c>
      <c r="P720" s="85">
        <f>SUM(P717:P719)</f>
      </c>
    </row>
    <row r="721">
      <c r="A721" s="98" t="s">
        <v>73072</v>
      </c>
      <c r="B721" s="98" t="s">
        <v>73073</v>
      </c>
      <c r="C721" s="100">
        <v>1000</v>
      </c>
      <c r="D721" s="98" t="s">
        <v>73074</v>
      </c>
      <c r="E721" s="98" t="s">
        <v>73075</v>
      </c>
      <c r="F721" s="104">
        <v>42347</v>
      </c>
      <c r="G721" s="104">
        <v>45658</v>
      </c>
      <c r="H721" s="104">
        <v>46053</v>
      </c>
      <c r="J721" s="101">
        <v>1565</v>
      </c>
      <c r="K721" s="98" t="s">
        <v>73076</v>
      </c>
      <c r="L721" s="98" t="s">
        <v>73077</v>
      </c>
      <c r="M721" s="98" t="s">
        <v>73078</v>
      </c>
      <c r="N721" s="98" t="s">
        <v>73079</v>
      </c>
      <c r="O721" s="101">
        <v>100</v>
      </c>
      <c r="P721" s="101">
        <v>0</v>
      </c>
      <c r="Q721" s="101">
        <v>0</v>
      </c>
      <c r="R721" s="101">
        <v>200</v>
      </c>
    </row>
    <row r="722">
      <c r="L722" s="98" t="s">
        <v>73080</v>
      </c>
      <c r="M722" s="98" t="s">
        <v>73081</v>
      </c>
      <c r="N722" s="98" t="s">
        <v>73082</v>
      </c>
      <c r="O722" s="101">
        <v>15</v>
      </c>
      <c r="P722" s="101">
        <v>115</v>
      </c>
    </row>
    <row r="723">
      <c r="L723" s="98" t="s">
        <v>73083</v>
      </c>
      <c r="M723" s="98" t="s">
        <v>73084</v>
      </c>
      <c r="N723" s="98" t="s">
        <v>73085</v>
      </c>
      <c r="O723" s="101">
        <v>1265</v>
      </c>
      <c r="P723" s="101">
        <v>1265</v>
      </c>
    </row>
    <row r="724">
      <c r="K724" s="96" t="s">
        <v>73086</v>
      </c>
      <c r="O724" s="85">
        <f>SUM(O721:O723)</f>
      </c>
      <c r="P724" s="85">
        <f>SUM(P721:P723)</f>
      </c>
    </row>
    <row r="725">
      <c r="A725" s="98" t="s">
        <v>73087</v>
      </c>
      <c r="B725" s="98" t="s">
        <v>73088</v>
      </c>
      <c r="C725" s="100">
        <v>1000</v>
      </c>
      <c r="D725" s="98" t="s">
        <v>73089</v>
      </c>
      <c r="E725" s="98" t="s">
        <v>73090</v>
      </c>
      <c r="F725" s="104">
        <v>45037</v>
      </c>
      <c r="G725" s="104">
        <v>45413</v>
      </c>
      <c r="H725" s="104">
        <v>45777</v>
      </c>
      <c r="J725" s="101">
        <v>1550</v>
      </c>
      <c r="K725" s="98" t="s">
        <v>73091</v>
      </c>
      <c r="L725" s="98" t="s">
        <v>73092</v>
      </c>
      <c r="M725" s="98" t="s">
        <v>73093</v>
      </c>
      <c r="N725" s="98" t="s">
        <v>73094</v>
      </c>
      <c r="O725" s="101">
        <v>100</v>
      </c>
      <c r="P725" s="101">
        <v>100</v>
      </c>
      <c r="Q725" s="101">
        <v>0</v>
      </c>
      <c r="R725" s="101">
        <v>2250</v>
      </c>
    </row>
    <row r="726">
      <c r="L726" s="98" t="s">
        <v>73095</v>
      </c>
      <c r="M726" s="98" t="s">
        <v>73096</v>
      </c>
      <c r="N726" s="98" t="s">
        <v>73097</v>
      </c>
      <c r="O726" s="101">
        <v>1405</v>
      </c>
      <c r="P726" s="101">
        <v>1405</v>
      </c>
    </row>
    <row r="727">
      <c r="K727" s="96" t="s">
        <v>73098</v>
      </c>
      <c r="O727" s="85">
        <f>SUM(O725:O726)</f>
      </c>
      <c r="P727" s="85">
        <f>SUM(P725:P726)</f>
      </c>
    </row>
    <row r="728">
      <c r="A728" s="98" t="s">
        <v>73099</v>
      </c>
      <c r="B728" s="98" t="s">
        <v>73100</v>
      </c>
      <c r="C728" s="100">
        <v>1000</v>
      </c>
      <c r="D728" s="98" t="s">
        <v>73101</v>
      </c>
      <c r="E728" s="98" t="s">
        <v>73102</v>
      </c>
      <c r="F728" s="104">
        <v>44455</v>
      </c>
      <c r="G728" s="104">
        <v>45627</v>
      </c>
      <c r="H728" s="104">
        <v>46022</v>
      </c>
      <c r="J728" s="101">
        <v>1565</v>
      </c>
      <c r="K728" s="98" t="s">
        <v>73103</v>
      </c>
      <c r="L728" s="98" t="s">
        <v>73104</v>
      </c>
      <c r="M728" s="98" t="s">
        <v>73105</v>
      </c>
      <c r="N728" s="98" t="s">
        <v>73106</v>
      </c>
      <c r="O728" s="101">
        <v>100</v>
      </c>
      <c r="P728" s="101">
        <v>15</v>
      </c>
      <c r="Q728" s="101">
        <v>0</v>
      </c>
      <c r="R728" s="101">
        <v>500</v>
      </c>
    </row>
    <row r="729">
      <c r="L729" s="98" t="s">
        <v>73107</v>
      </c>
      <c r="M729" s="98" t="s">
        <v>73108</v>
      </c>
      <c r="N729" s="98" t="s">
        <v>73109</v>
      </c>
      <c r="O729" s="101">
        <v>15</v>
      </c>
      <c r="P729" s="101">
        <v>100</v>
      </c>
    </row>
    <row r="730">
      <c r="L730" s="98" t="s">
        <v>73110</v>
      </c>
      <c r="M730" s="98" t="s">
        <v>73111</v>
      </c>
      <c r="N730" s="98" t="s">
        <v>73112</v>
      </c>
      <c r="O730" s="101">
        <v>1270</v>
      </c>
      <c r="P730" s="101">
        <v>1270</v>
      </c>
    </row>
    <row r="731">
      <c r="K731" s="96" t="s">
        <v>73113</v>
      </c>
      <c r="O731" s="85">
        <f>SUM(O728:O730)</f>
      </c>
      <c r="P731" s="85">
        <f>SUM(P728:P730)</f>
      </c>
    </row>
    <row r="732">
      <c r="A732" s="98" t="s">
        <v>73114</v>
      </c>
      <c r="B732" s="98" t="s">
        <v>73115</v>
      </c>
      <c r="C732" s="100">
        <v>1000</v>
      </c>
      <c r="D732" s="98" t="s">
        <v>73116</v>
      </c>
      <c r="E732" s="98" t="s">
        <v>73117</v>
      </c>
      <c r="F732" s="104">
        <v>45316</v>
      </c>
      <c r="G732" s="104">
        <v>45689</v>
      </c>
      <c r="H732" s="104">
        <v>46053</v>
      </c>
      <c r="J732" s="101">
        <v>1550</v>
      </c>
      <c r="K732" s="98" t="s">
        <v>73118</v>
      </c>
      <c r="L732" s="98" t="s">
        <v>73119</v>
      </c>
      <c r="M732" s="98" t="s">
        <v>73120</v>
      </c>
      <c r="N732" s="98" t="s">
        <v>73121</v>
      </c>
      <c r="O732" s="101">
        <v>100</v>
      </c>
      <c r="P732" s="101">
        <v>100</v>
      </c>
      <c r="Q732" s="101">
        <v>-0.97999999999999998</v>
      </c>
      <c r="R732" s="101">
        <v>1750</v>
      </c>
    </row>
    <row r="733">
      <c r="L733" s="98" t="s">
        <v>73122</v>
      </c>
      <c r="M733" s="98" t="s">
        <v>73123</v>
      </c>
      <c r="N733" s="98" t="s">
        <v>73124</v>
      </c>
      <c r="O733" s="101">
        <v>1530</v>
      </c>
      <c r="P733" s="101">
        <v>1530</v>
      </c>
    </row>
    <row r="734">
      <c r="L734" s="98" t="s">
        <v>73125</v>
      </c>
      <c r="M734" s="98" t="s">
        <v>73126</v>
      </c>
      <c r="N734" s="98" t="s">
        <v>73127</v>
      </c>
      <c r="O734" s="101">
        <v>45</v>
      </c>
      <c r="P734" s="101">
        <v>45</v>
      </c>
    </row>
    <row r="735">
      <c r="K735" s="96" t="s">
        <v>73128</v>
      </c>
      <c r="O735" s="85">
        <f>SUM(O732:O734)</f>
      </c>
      <c r="P735" s="85">
        <f>SUM(P732:P734)</f>
      </c>
    </row>
    <row r="736">
      <c r="A736" s="98" t="s">
        <v>73129</v>
      </c>
      <c r="B736" s="98" t="s">
        <v>73130</v>
      </c>
      <c r="C736" s="100">
        <v>1000</v>
      </c>
      <c r="D736" s="98" t="s">
        <v>73131</v>
      </c>
      <c r="E736" s="98" t="s">
        <v>73132</v>
      </c>
      <c r="F736" s="104">
        <v>40589</v>
      </c>
      <c r="G736" s="104">
        <v>45717</v>
      </c>
      <c r="H736" s="104">
        <v>46081</v>
      </c>
      <c r="J736" s="101">
        <v>1465</v>
      </c>
      <c r="K736" s="98" t="s">
        <v>73133</v>
      </c>
      <c r="L736" s="98" t="s">
        <v>73134</v>
      </c>
      <c r="M736" s="98" t="s">
        <v>73135</v>
      </c>
      <c r="N736" s="98" t="s">
        <v>73136</v>
      </c>
      <c r="O736" s="101">
        <v>15</v>
      </c>
      <c r="P736" s="101">
        <v>15</v>
      </c>
      <c r="Q736" s="101">
        <v>0</v>
      </c>
      <c r="R736" s="101">
        <v>700</v>
      </c>
    </row>
    <row r="737">
      <c r="L737" s="98" t="s">
        <v>73137</v>
      </c>
      <c r="M737" s="98" t="s">
        <v>73138</v>
      </c>
      <c r="N737" s="98" t="s">
        <v>73139</v>
      </c>
      <c r="O737" s="101">
        <v>1270</v>
      </c>
      <c r="P737" s="101">
        <v>1270</v>
      </c>
    </row>
    <row r="738">
      <c r="K738" s="96" t="s">
        <v>73140</v>
      </c>
      <c r="O738" s="85">
        <f>SUM(O736:O737)</f>
      </c>
      <c r="P738" s="85">
        <f>SUM(P736:P737)</f>
      </c>
    </row>
    <row r="739">
      <c r="A739" s="98" t="s">
        <v>73141</v>
      </c>
      <c r="B739" s="98" t="s">
        <v>73142</v>
      </c>
      <c r="C739" s="100">
        <v>1000</v>
      </c>
      <c r="D739" s="98" t="s">
        <v>73143</v>
      </c>
      <c r="E739" s="98" t="s">
        <v>73144</v>
      </c>
      <c r="F739" s="104">
        <v>44344</v>
      </c>
      <c r="G739" s="104">
        <v>45505</v>
      </c>
      <c r="H739" s="104">
        <v>45900</v>
      </c>
      <c r="J739" s="101">
        <v>1565</v>
      </c>
      <c r="K739" s="98" t="s">
        <v>73145</v>
      </c>
      <c r="L739" s="98" t="s">
        <v>73146</v>
      </c>
      <c r="M739" s="98" t="s">
        <v>73147</v>
      </c>
      <c r="N739" s="98" t="s">
        <v>73148</v>
      </c>
      <c r="O739" s="101">
        <v>50</v>
      </c>
      <c r="P739" s="101">
        <v>0</v>
      </c>
      <c r="Q739" s="101">
        <v>0</v>
      </c>
      <c r="R739" s="101">
        <v>500</v>
      </c>
    </row>
    <row r="740">
      <c r="L740" s="98" t="s">
        <v>73149</v>
      </c>
      <c r="M740" s="98" t="s">
        <v>73150</v>
      </c>
      <c r="N740" s="98" t="s">
        <v>73151</v>
      </c>
      <c r="O740" s="101">
        <v>100</v>
      </c>
      <c r="P740" s="101">
        <v>150</v>
      </c>
    </row>
    <row r="741">
      <c r="L741" s="98" t="s">
        <v>73152</v>
      </c>
      <c r="M741" s="98" t="s">
        <v>73153</v>
      </c>
      <c r="N741" s="98" t="s">
        <v>73154</v>
      </c>
      <c r="O741" s="101">
        <v>1200</v>
      </c>
      <c r="P741" s="101">
        <v>1200</v>
      </c>
    </row>
    <row r="742">
      <c r="K742" s="96" t="s">
        <v>73155</v>
      </c>
      <c r="O742" s="85">
        <f>SUM(O739:O741)</f>
      </c>
      <c r="P742" s="85">
        <f>SUM(P739:P741)</f>
      </c>
    </row>
    <row r="743">
      <c r="A743" s="98" t="s">
        <v>73156</v>
      </c>
      <c r="B743" s="98" t="s">
        <v>73157</v>
      </c>
      <c r="C743" s="100">
        <v>760</v>
      </c>
      <c r="D743" s="98" t="s">
        <v>73158</v>
      </c>
      <c r="E743" s="98" t="s">
        <v>73159</v>
      </c>
      <c r="F743" s="104">
        <v>43659</v>
      </c>
      <c r="G743" s="104">
        <v>45444</v>
      </c>
      <c r="H743" s="104">
        <v>45808</v>
      </c>
      <c r="J743" s="101">
        <v>1235</v>
      </c>
      <c r="K743" s="98" t="s">
        <v>73160</v>
      </c>
      <c r="L743" s="98" t="s">
        <v>73161</v>
      </c>
      <c r="M743" s="98" t="s">
        <v>73162</v>
      </c>
      <c r="N743" s="98" t="s">
        <v>73163</v>
      </c>
      <c r="O743" s="101">
        <v>1065</v>
      </c>
      <c r="P743" s="101">
        <v>1065</v>
      </c>
      <c r="Q743" s="101">
        <v>0</v>
      </c>
      <c r="R743" s="101">
        <v>500</v>
      </c>
    </row>
    <row r="744">
      <c r="K744" s="96" t="s">
        <v>73164</v>
      </c>
      <c r="O744" s="85">
        <f>SUM(O743:O743)</f>
      </c>
      <c r="P744" s="85">
        <f>SUM(P743:P743)</f>
      </c>
    </row>
    <row r="745">
      <c r="A745" s="98" t="s">
        <v>73165</v>
      </c>
      <c r="B745" s="98" t="s">
        <v>73166</v>
      </c>
      <c r="C745" s="100">
        <v>824</v>
      </c>
      <c r="D745" s="98" t="s">
        <v>73167</v>
      </c>
      <c r="E745" s="98" t="s">
        <v>73168</v>
      </c>
      <c r="F745" s="104">
        <v>43400</v>
      </c>
      <c r="G745" s="104">
        <v>45597</v>
      </c>
      <c r="H745" s="104">
        <v>45961</v>
      </c>
      <c r="J745" s="101">
        <v>1410</v>
      </c>
      <c r="K745" s="98" t="s">
        <v>73169</v>
      </c>
      <c r="L745" s="98" t="s">
        <v>73170</v>
      </c>
      <c r="M745" s="98" t="s">
        <v>73171</v>
      </c>
      <c r="N745" s="98" t="s">
        <v>73172</v>
      </c>
      <c r="O745" s="101">
        <v>100</v>
      </c>
      <c r="P745" s="101">
        <v>100</v>
      </c>
      <c r="Q745" s="101">
        <v>1408.4000000000001</v>
      </c>
      <c r="R745" s="101">
        <v>700</v>
      </c>
    </row>
    <row r="746">
      <c r="L746" s="98" t="s">
        <v>73173</v>
      </c>
      <c r="M746" s="98" t="s">
        <v>73174</v>
      </c>
      <c r="N746" s="98" t="s">
        <v>73175</v>
      </c>
      <c r="O746" s="101">
        <v>1185</v>
      </c>
      <c r="P746" s="101">
        <v>1185</v>
      </c>
    </row>
    <row r="747">
      <c r="L747" s="98" t="s">
        <v>73176</v>
      </c>
      <c r="M747" s="98" t="s">
        <v>73177</v>
      </c>
      <c r="N747" s="98" t="s">
        <v>73178</v>
      </c>
      <c r="O747" s="101">
        <v>75</v>
      </c>
      <c r="P747" s="101">
        <v>0</v>
      </c>
    </row>
    <row r="748">
      <c r="K748" s="96" t="s">
        <v>73179</v>
      </c>
      <c r="O748" s="85">
        <f>SUM(O745:O747)</f>
      </c>
      <c r="P748" s="85">
        <f>SUM(P745:P747)</f>
      </c>
    </row>
    <row r="749">
      <c r="A749" s="98" t="s">
        <v>73180</v>
      </c>
      <c r="B749" s="98" t="s">
        <v>73181</v>
      </c>
      <c r="C749" s="100">
        <v>760</v>
      </c>
      <c r="D749" s="98" t="s">
        <v>73182</v>
      </c>
      <c r="E749" s="98" t="s">
        <v>73183</v>
      </c>
      <c r="J749" s="101">
        <v>1385</v>
      </c>
      <c r="K749" s="98" t="s">
        <v>73184</v>
      </c>
      <c r="L749" s="98" t="s">
        <v>73184</v>
      </c>
      <c r="O749" s="101">
        <v>0</v>
      </c>
      <c r="P749" s="101">
        <v>0</v>
      </c>
      <c r="R749" s="101">
        <v>0</v>
      </c>
    </row>
    <row r="750">
      <c r="K750" s="96" t="s">
        <v>73185</v>
      </c>
      <c r="O750" s="85">
        <f>SUM(O749:O749)</f>
      </c>
      <c r="P750" s="85">
        <f>SUM(P749:P749)</f>
      </c>
    </row>
    <row r="751">
      <c r="A751" s="98" t="s">
        <v>73186</v>
      </c>
      <c r="B751" s="98" t="s">
        <v>73187</v>
      </c>
      <c r="C751" s="100">
        <v>824</v>
      </c>
      <c r="D751" s="98" t="s">
        <v>73188</v>
      </c>
      <c r="E751" s="98" t="s">
        <v>73189</v>
      </c>
      <c r="F751" s="104">
        <v>45201</v>
      </c>
      <c r="G751" s="104">
        <v>45597</v>
      </c>
      <c r="H751" s="104">
        <v>45961</v>
      </c>
      <c r="J751" s="101">
        <v>1410</v>
      </c>
      <c r="K751" s="98" t="s">
        <v>73190</v>
      </c>
      <c r="L751" s="98" t="s">
        <v>73191</v>
      </c>
      <c r="M751" s="98" t="s">
        <v>73192</v>
      </c>
      <c r="N751" s="98" t="s">
        <v>73193</v>
      </c>
      <c r="O751" s="101">
        <v>100</v>
      </c>
      <c r="P751" s="101">
        <v>100</v>
      </c>
      <c r="Q751" s="101">
        <v>0</v>
      </c>
      <c r="R751" s="101">
        <v>200</v>
      </c>
    </row>
    <row r="752">
      <c r="L752" s="98" t="s">
        <v>73194</v>
      </c>
      <c r="M752" s="98" t="s">
        <v>73195</v>
      </c>
      <c r="N752" s="98" t="s">
        <v>73196</v>
      </c>
      <c r="O752" s="101">
        <v>1390</v>
      </c>
      <c r="P752" s="101">
        <v>1390</v>
      </c>
    </row>
    <row r="753">
      <c r="K753" s="96" t="s">
        <v>73197</v>
      </c>
      <c r="O753" s="85">
        <f>SUM(O751:O752)</f>
      </c>
      <c r="P753" s="85">
        <f>SUM(P751:P752)</f>
      </c>
    </row>
    <row r="754">
      <c r="A754" s="98" t="s">
        <v>73198</v>
      </c>
      <c r="B754" s="98" t="s">
        <v>73199</v>
      </c>
      <c r="C754" s="100">
        <v>760</v>
      </c>
      <c r="D754" s="98" t="s">
        <v>73200</v>
      </c>
      <c r="E754" s="98" t="s">
        <v>73201</v>
      </c>
      <c r="F754" s="104">
        <v>45272</v>
      </c>
      <c r="G754" s="104">
        <v>45474</v>
      </c>
      <c r="H754" s="104">
        <v>45838</v>
      </c>
      <c r="J754" s="101">
        <v>1335</v>
      </c>
      <c r="K754" s="98" t="s">
        <v>73202</v>
      </c>
      <c r="L754" s="98" t="s">
        <v>73203</v>
      </c>
      <c r="M754" s="98" t="s">
        <v>73204</v>
      </c>
      <c r="N754" s="98" t="s">
        <v>73205</v>
      </c>
      <c r="O754" s="101">
        <v>100</v>
      </c>
      <c r="P754" s="101">
        <v>100</v>
      </c>
      <c r="Q754" s="101">
        <v>0</v>
      </c>
      <c r="R754" s="101">
        <v>500</v>
      </c>
    </row>
    <row r="755">
      <c r="L755" s="98" t="s">
        <v>73206</v>
      </c>
      <c r="M755" s="98" t="s">
        <v>73207</v>
      </c>
      <c r="N755" s="98" t="s">
        <v>73208</v>
      </c>
      <c r="O755" s="101">
        <v>1355</v>
      </c>
      <c r="P755" s="101">
        <v>1355</v>
      </c>
    </row>
    <row r="756">
      <c r="K756" s="96" t="s">
        <v>73209</v>
      </c>
      <c r="O756" s="85">
        <f>SUM(O754:O755)</f>
      </c>
      <c r="P756" s="85">
        <f>SUM(P754:P755)</f>
      </c>
    </row>
    <row r="757">
      <c r="A757" s="98" t="s">
        <v>73210</v>
      </c>
      <c r="B757" s="98" t="s">
        <v>73211</v>
      </c>
      <c r="C757" s="100">
        <v>824</v>
      </c>
      <c r="D757" s="98" t="s">
        <v>73212</v>
      </c>
      <c r="E757" s="98" t="s">
        <v>73213</v>
      </c>
      <c r="F757" s="104">
        <v>44741</v>
      </c>
      <c r="G757" s="104">
        <v>45474</v>
      </c>
      <c r="H757" s="104">
        <v>45838</v>
      </c>
      <c r="J757" s="101">
        <v>1310</v>
      </c>
      <c r="K757" s="98" t="s">
        <v>73214</v>
      </c>
      <c r="L757" s="98" t="s">
        <v>73215</v>
      </c>
      <c r="M757" s="98" t="s">
        <v>73216</v>
      </c>
      <c r="N757" s="98" t="s">
        <v>73217</v>
      </c>
      <c r="O757" s="101">
        <v>1185</v>
      </c>
      <c r="P757" s="101">
        <v>1185</v>
      </c>
      <c r="Q757" s="101">
        <v>0</v>
      </c>
      <c r="R757" s="101">
        <v>500</v>
      </c>
    </row>
    <row r="758">
      <c r="K758" s="96" t="s">
        <v>73218</v>
      </c>
      <c r="O758" s="85">
        <f>SUM(O757:O757)</f>
      </c>
      <c r="P758" s="85">
        <f>SUM(P757:P757)</f>
      </c>
    </row>
    <row r="759">
      <c r="A759" s="98" t="s">
        <v>73219</v>
      </c>
      <c r="B759" s="98" t="s">
        <v>73220</v>
      </c>
      <c r="C759" s="100">
        <v>760</v>
      </c>
      <c r="D759" s="98" t="s">
        <v>73221</v>
      </c>
      <c r="E759" s="98" t="s">
        <v>73222</v>
      </c>
      <c r="F759" s="104">
        <v>45514</v>
      </c>
      <c r="G759" s="104">
        <v>45514</v>
      </c>
      <c r="H759" s="104">
        <v>45900</v>
      </c>
      <c r="J759" s="101">
        <v>1435</v>
      </c>
      <c r="K759" s="98" t="s">
        <v>73223</v>
      </c>
      <c r="L759" s="98" t="s">
        <v>73224</v>
      </c>
      <c r="M759" s="98" t="s">
        <v>73225</v>
      </c>
      <c r="N759" s="98" t="s">
        <v>73226</v>
      </c>
      <c r="O759" s="101">
        <v>100</v>
      </c>
      <c r="P759" s="101">
        <v>100</v>
      </c>
      <c r="Q759" s="101">
        <v>0</v>
      </c>
      <c r="R759" s="101">
        <v>1635</v>
      </c>
    </row>
    <row r="760">
      <c r="L760" s="98" t="s">
        <v>73227</v>
      </c>
      <c r="M760" s="98" t="s">
        <v>73228</v>
      </c>
      <c r="N760" s="98" t="s">
        <v>73229</v>
      </c>
      <c r="O760" s="101">
        <v>1335</v>
      </c>
      <c r="P760" s="101">
        <v>1335</v>
      </c>
    </row>
    <row r="761">
      <c r="K761" s="96" t="s">
        <v>73230</v>
      </c>
      <c r="O761" s="85">
        <f>SUM(O759:O760)</f>
      </c>
      <c r="P761" s="85">
        <f>SUM(P759:P760)</f>
      </c>
    </row>
    <row r="762">
      <c r="A762" s="98" t="s">
        <v>73231</v>
      </c>
      <c r="B762" s="98" t="s">
        <v>73232</v>
      </c>
      <c r="C762" s="100">
        <v>824</v>
      </c>
      <c r="D762" s="98" t="s">
        <v>73233</v>
      </c>
      <c r="E762" s="98" t="s">
        <v>73234</v>
      </c>
      <c r="F762" s="104">
        <v>45555</v>
      </c>
      <c r="G762" s="104">
        <v>45748</v>
      </c>
      <c r="H762" s="104">
        <v>46112</v>
      </c>
      <c r="J762" s="101">
        <v>1510</v>
      </c>
      <c r="K762" s="98" t="s">
        <v>73235</v>
      </c>
      <c r="L762" s="98" t="s">
        <v>73236</v>
      </c>
      <c r="M762" s="98" t="s">
        <v>73237</v>
      </c>
      <c r="N762" s="98" t="s">
        <v>73238</v>
      </c>
      <c r="O762" s="101">
        <v>100</v>
      </c>
      <c r="P762" s="101">
        <v>100</v>
      </c>
      <c r="Q762" s="101">
        <v>0</v>
      </c>
      <c r="R762" s="101">
        <v>800</v>
      </c>
    </row>
    <row r="763">
      <c r="L763" s="98" t="s">
        <v>73239</v>
      </c>
      <c r="M763" s="98" t="s">
        <v>73240</v>
      </c>
      <c r="N763" s="98" t="s">
        <v>73241</v>
      </c>
      <c r="O763" s="101">
        <v>1410</v>
      </c>
      <c r="P763" s="101">
        <v>1410</v>
      </c>
    </row>
    <row r="764">
      <c r="L764" s="98" t="s">
        <v>73242</v>
      </c>
      <c r="M764" s="98" t="s">
        <v>73243</v>
      </c>
      <c r="N764" s="98" t="s">
        <v>73244</v>
      </c>
      <c r="O764" s="101">
        <v>75</v>
      </c>
      <c r="P764" s="101">
        <v>0</v>
      </c>
    </row>
    <row r="765">
      <c r="L765" s="98" t="s">
        <v>73245</v>
      </c>
      <c r="M765" s="98" t="s">
        <v>73246</v>
      </c>
      <c r="N765" s="98" t="s">
        <v>73247</v>
      </c>
      <c r="O765" s="101">
        <v>45</v>
      </c>
      <c r="P765" s="101">
        <v>45</v>
      </c>
    </row>
    <row r="766">
      <c r="K766" s="96" t="s">
        <v>73248</v>
      </c>
      <c r="O766" s="85">
        <f>SUM(O762:O765)</f>
      </c>
      <c r="P766" s="85">
        <f>SUM(P762:P765)</f>
      </c>
    </row>
    <row r="767">
      <c r="A767" s="98" t="s">
        <v>73249</v>
      </c>
      <c r="B767" s="98" t="s">
        <v>73250</v>
      </c>
      <c r="C767" s="100">
        <v>810</v>
      </c>
      <c r="D767" s="98" t="s">
        <v>73251</v>
      </c>
      <c r="E767" s="98" t="s">
        <v>73252</v>
      </c>
      <c r="J767" s="101">
        <v>1450</v>
      </c>
      <c r="K767" s="98" t="s">
        <v>73253</v>
      </c>
      <c r="L767" s="98" t="s">
        <v>73253</v>
      </c>
      <c r="O767" s="101">
        <v>0</v>
      </c>
      <c r="P767" s="101">
        <v>0</v>
      </c>
      <c r="R767" s="101">
        <v>0</v>
      </c>
    </row>
    <row r="768">
      <c r="K768" s="96" t="s">
        <v>73254</v>
      </c>
      <c r="O768" s="85">
        <f>SUM(O767:O767)</f>
      </c>
      <c r="P768" s="85">
        <f>SUM(P767:P767)</f>
      </c>
    </row>
    <row r="769">
      <c r="A769" s="98" t="s">
        <v>73255</v>
      </c>
      <c r="B769" s="98" t="s">
        <v>73256</v>
      </c>
      <c r="C769" s="100">
        <v>906</v>
      </c>
      <c r="D769" s="98" t="s">
        <v>73257</v>
      </c>
      <c r="E769" s="98" t="s">
        <v>73258</v>
      </c>
      <c r="F769" s="104">
        <v>45240</v>
      </c>
      <c r="G769" s="104">
        <v>45627</v>
      </c>
      <c r="H769" s="104">
        <v>46022</v>
      </c>
      <c r="J769" s="101">
        <v>1440</v>
      </c>
      <c r="K769" s="98" t="s">
        <v>73259</v>
      </c>
      <c r="L769" s="98" t="s">
        <v>73260</v>
      </c>
      <c r="M769" s="98" t="s">
        <v>73261</v>
      </c>
      <c r="N769" s="98" t="s">
        <v>73262</v>
      </c>
      <c r="O769" s="101">
        <v>100</v>
      </c>
      <c r="P769" s="101">
        <v>100</v>
      </c>
      <c r="Q769" s="101">
        <v>0</v>
      </c>
      <c r="R769" s="101">
        <v>700</v>
      </c>
    </row>
    <row r="770">
      <c r="L770" s="98" t="s">
        <v>73263</v>
      </c>
      <c r="M770" s="98" t="s">
        <v>73264</v>
      </c>
      <c r="N770" s="98" t="s">
        <v>73265</v>
      </c>
      <c r="O770" s="101">
        <v>1420</v>
      </c>
      <c r="P770" s="101">
        <v>1420</v>
      </c>
    </row>
    <row r="771">
      <c r="K771" s="96" t="s">
        <v>73266</v>
      </c>
      <c r="O771" s="85">
        <f>SUM(O769:O770)</f>
      </c>
      <c r="P771" s="85">
        <f>SUM(P769:P770)</f>
      </c>
    </row>
    <row r="772">
      <c r="A772" s="98" t="s">
        <v>73267</v>
      </c>
      <c r="B772" s="98" t="s">
        <v>73268</v>
      </c>
      <c r="C772" s="100">
        <v>1000</v>
      </c>
      <c r="D772" s="98" t="s">
        <v>73269</v>
      </c>
      <c r="E772" s="98" t="s">
        <v>73270</v>
      </c>
      <c r="F772" s="104">
        <v>44574</v>
      </c>
      <c r="G772" s="104">
        <v>45444</v>
      </c>
      <c r="H772" s="104">
        <v>45808</v>
      </c>
      <c r="J772" s="101">
        <v>1565</v>
      </c>
      <c r="K772" s="98" t="s">
        <v>73271</v>
      </c>
      <c r="L772" s="98" t="s">
        <v>73272</v>
      </c>
      <c r="M772" s="98" t="s">
        <v>73273</v>
      </c>
      <c r="N772" s="98" t="s">
        <v>73274</v>
      </c>
      <c r="O772" s="101">
        <v>15</v>
      </c>
      <c r="P772" s="101">
        <v>15</v>
      </c>
      <c r="Q772" s="101">
        <v>0</v>
      </c>
      <c r="R772" s="101">
        <v>200</v>
      </c>
    </row>
    <row r="773">
      <c r="L773" s="98" t="s">
        <v>73275</v>
      </c>
      <c r="M773" s="98" t="s">
        <v>73276</v>
      </c>
      <c r="N773" s="98" t="s">
        <v>73277</v>
      </c>
      <c r="O773" s="101">
        <v>100</v>
      </c>
      <c r="P773" s="101">
        <v>100</v>
      </c>
    </row>
    <row r="774">
      <c r="L774" s="98" t="s">
        <v>73278</v>
      </c>
      <c r="M774" s="98" t="s">
        <v>73279</v>
      </c>
      <c r="N774" s="98" t="s">
        <v>73280</v>
      </c>
      <c r="O774" s="101">
        <v>1325</v>
      </c>
      <c r="P774" s="101">
        <v>1325</v>
      </c>
    </row>
    <row r="775">
      <c r="K775" s="96" t="s">
        <v>73281</v>
      </c>
      <c r="O775" s="85">
        <f>SUM(O772:O774)</f>
      </c>
      <c r="P775" s="85">
        <f>SUM(P772:P774)</f>
      </c>
    </row>
    <row r="776">
      <c r="A776" s="98" t="s">
        <v>73282</v>
      </c>
      <c r="B776" s="98" t="s">
        <v>73283</v>
      </c>
      <c r="C776" s="100">
        <v>1000</v>
      </c>
      <c r="D776" s="98" t="s">
        <v>73284</v>
      </c>
      <c r="E776" s="98" t="s">
        <v>73285</v>
      </c>
      <c r="F776" s="104">
        <v>44429</v>
      </c>
      <c r="G776" s="104">
        <v>45536</v>
      </c>
      <c r="H776" s="104">
        <v>45900</v>
      </c>
      <c r="J776" s="101">
        <v>1500</v>
      </c>
      <c r="K776" s="98" t="s">
        <v>73286</v>
      </c>
      <c r="L776" s="98" t="s">
        <v>73287</v>
      </c>
      <c r="M776" s="98" t="s">
        <v>73288</v>
      </c>
      <c r="N776" s="98" t="s">
        <v>73289</v>
      </c>
      <c r="O776" s="101">
        <v>50</v>
      </c>
      <c r="P776" s="101">
        <v>50</v>
      </c>
      <c r="Q776" s="101">
        <v>0</v>
      </c>
      <c r="R776" s="101">
        <v>800</v>
      </c>
    </row>
    <row r="777">
      <c r="L777" s="98" t="s">
        <v>73290</v>
      </c>
      <c r="M777" s="98" t="s">
        <v>73291</v>
      </c>
      <c r="N777" s="98" t="s">
        <v>73292</v>
      </c>
      <c r="O777" s="101">
        <v>1250</v>
      </c>
      <c r="P777" s="101">
        <v>1250</v>
      </c>
    </row>
    <row r="778">
      <c r="K778" s="96" t="s">
        <v>73293</v>
      </c>
      <c r="O778" s="85">
        <f>SUM(O776:O777)</f>
      </c>
      <c r="P778" s="85">
        <f>SUM(P776:P777)</f>
      </c>
    </row>
    <row r="779">
      <c r="A779" s="98" t="s">
        <v>73294</v>
      </c>
      <c r="B779" s="98" t="s">
        <v>73295</v>
      </c>
      <c r="C779" s="100">
        <v>1000</v>
      </c>
      <c r="D779" s="98" t="s">
        <v>73296</v>
      </c>
      <c r="E779" s="98" t="s">
        <v>73297</v>
      </c>
      <c r="F779" s="104">
        <v>40301</v>
      </c>
      <c r="G779" s="104">
        <v>45505</v>
      </c>
      <c r="H779" s="104">
        <v>45900</v>
      </c>
      <c r="J779" s="101">
        <v>1465</v>
      </c>
      <c r="K779" s="98" t="s">
        <v>73298</v>
      </c>
      <c r="L779" s="98" t="s">
        <v>73299</v>
      </c>
      <c r="M779" s="98" t="s">
        <v>73300</v>
      </c>
      <c r="N779" s="98" t="s">
        <v>73301</v>
      </c>
      <c r="O779" s="101">
        <v>50</v>
      </c>
      <c r="P779" s="101">
        <v>50</v>
      </c>
      <c r="Q779" s="101">
        <v>0</v>
      </c>
      <c r="R779" s="101">
        <v>700</v>
      </c>
    </row>
    <row r="780">
      <c r="L780" s="98" t="s">
        <v>73302</v>
      </c>
      <c r="M780" s="98" t="s">
        <v>73303</v>
      </c>
      <c r="N780" s="98" t="s">
        <v>73304</v>
      </c>
      <c r="O780" s="101">
        <v>1095</v>
      </c>
      <c r="P780" s="101">
        <v>1095</v>
      </c>
    </row>
    <row r="781">
      <c r="K781" s="96" t="s">
        <v>73305</v>
      </c>
      <c r="O781" s="85">
        <f>SUM(O779:O780)</f>
      </c>
      <c r="P781" s="85">
        <f>SUM(P779:P780)</f>
      </c>
    </row>
    <row r="782">
      <c r="A782" s="98" t="s">
        <v>73306</v>
      </c>
      <c r="B782" s="98" t="s">
        <v>73307</v>
      </c>
      <c r="C782" s="100">
        <v>1000</v>
      </c>
      <c r="D782" s="98" t="s">
        <v>73308</v>
      </c>
      <c r="E782" s="98" t="s">
        <v>73309</v>
      </c>
      <c r="F782" s="104">
        <v>45474</v>
      </c>
      <c r="G782" s="104">
        <v>45474</v>
      </c>
      <c r="H782" s="104">
        <v>45869</v>
      </c>
      <c r="J782" s="101">
        <v>1650</v>
      </c>
      <c r="K782" s="98" t="s">
        <v>73310</v>
      </c>
      <c r="L782" s="98" t="s">
        <v>73311</v>
      </c>
      <c r="M782" s="98" t="s">
        <v>73312</v>
      </c>
      <c r="N782" s="98" t="s">
        <v>73313</v>
      </c>
      <c r="O782" s="101">
        <v>100</v>
      </c>
      <c r="P782" s="101">
        <v>100</v>
      </c>
      <c r="Q782" s="101">
        <v>0</v>
      </c>
      <c r="R782" s="101">
        <v>200</v>
      </c>
    </row>
    <row r="783">
      <c r="L783" s="98" t="s">
        <v>73314</v>
      </c>
      <c r="M783" s="98" t="s">
        <v>73315</v>
      </c>
      <c r="N783" s="98" t="s">
        <v>73316</v>
      </c>
      <c r="O783" s="101">
        <v>1550</v>
      </c>
      <c r="P783" s="101">
        <v>1550</v>
      </c>
    </row>
    <row r="784">
      <c r="K784" s="96" t="s">
        <v>73317</v>
      </c>
      <c r="O784" s="85">
        <f>SUM(O782:O783)</f>
      </c>
      <c r="P784" s="85">
        <f>SUM(P782:P783)</f>
      </c>
    </row>
    <row r="785">
      <c r="A785" s="98" t="s">
        <v>73318</v>
      </c>
      <c r="B785" s="98" t="s">
        <v>73319</v>
      </c>
      <c r="C785" s="100">
        <v>1000</v>
      </c>
      <c r="D785" s="98" t="s">
        <v>73320</v>
      </c>
      <c r="E785" s="98" t="s">
        <v>73321</v>
      </c>
      <c r="F785" s="104">
        <v>44492</v>
      </c>
      <c r="G785" s="104">
        <v>45658</v>
      </c>
      <c r="H785" s="104">
        <v>46053</v>
      </c>
      <c r="J785" s="101">
        <v>1465</v>
      </c>
      <c r="K785" s="98" t="s">
        <v>73322</v>
      </c>
      <c r="L785" s="98" t="s">
        <v>73323</v>
      </c>
      <c r="M785" s="98" t="s">
        <v>73324</v>
      </c>
      <c r="N785" s="98" t="s">
        <v>73325</v>
      </c>
      <c r="O785" s="101">
        <v>15</v>
      </c>
      <c r="P785" s="101">
        <v>15</v>
      </c>
      <c r="Q785" s="101">
        <v>0</v>
      </c>
      <c r="R785" s="101">
        <v>500</v>
      </c>
    </row>
    <row r="786">
      <c r="L786" s="98" t="s">
        <v>73326</v>
      </c>
      <c r="M786" s="98" t="s">
        <v>73327</v>
      </c>
      <c r="N786" s="98" t="s">
        <v>73328</v>
      </c>
      <c r="O786" s="101">
        <v>1275</v>
      </c>
      <c r="P786" s="101">
        <v>1275</v>
      </c>
    </row>
    <row r="787">
      <c r="K787" s="96" t="s">
        <v>73329</v>
      </c>
      <c r="O787" s="85">
        <f>SUM(O785:O786)</f>
      </c>
      <c r="P787" s="85">
        <f>SUM(P785:P786)</f>
      </c>
    </row>
    <row r="788">
      <c r="A788" s="98" t="s">
        <v>73330</v>
      </c>
      <c r="B788" s="98" t="s">
        <v>73331</v>
      </c>
      <c r="C788" s="100">
        <v>1000</v>
      </c>
      <c r="D788" s="98" t="s">
        <v>73332</v>
      </c>
      <c r="E788" s="98" t="s">
        <v>73333</v>
      </c>
      <c r="F788" s="104">
        <v>45444</v>
      </c>
      <c r="G788" s="104">
        <v>45444</v>
      </c>
      <c r="H788" s="104">
        <v>45838</v>
      </c>
      <c r="J788" s="101">
        <v>1650</v>
      </c>
      <c r="K788" s="98" t="s">
        <v>73334</v>
      </c>
      <c r="L788" s="98" t="s">
        <v>73335</v>
      </c>
      <c r="M788" s="98" t="s">
        <v>73336</v>
      </c>
      <c r="N788" s="98" t="s">
        <v>73337</v>
      </c>
      <c r="O788" s="101">
        <v>100</v>
      </c>
      <c r="P788" s="101">
        <v>100</v>
      </c>
      <c r="Q788" s="101">
        <v>0</v>
      </c>
      <c r="R788" s="101">
        <v>200</v>
      </c>
    </row>
    <row r="789">
      <c r="L789" s="98" t="s">
        <v>73338</v>
      </c>
      <c r="M789" s="98" t="s">
        <v>73339</v>
      </c>
      <c r="N789" s="98" t="s">
        <v>73340</v>
      </c>
      <c r="O789" s="101">
        <v>1550</v>
      </c>
      <c r="P789" s="101">
        <v>1550</v>
      </c>
    </row>
    <row r="790">
      <c r="K790" s="96" t="s">
        <v>73341</v>
      </c>
      <c r="O790" s="85">
        <f>SUM(O788:O789)</f>
      </c>
      <c r="P790" s="85">
        <f>SUM(P788:P789)</f>
      </c>
    </row>
    <row r="791">
      <c r="A791" s="98" t="s">
        <v>73342</v>
      </c>
      <c r="B791" s="98" t="s">
        <v>73343</v>
      </c>
      <c r="C791" s="100">
        <v>1000</v>
      </c>
      <c r="D791" s="98" t="s">
        <v>73344</v>
      </c>
      <c r="E791" s="98" t="s">
        <v>73345</v>
      </c>
      <c r="F791" s="104">
        <v>44701</v>
      </c>
      <c r="G791" s="104">
        <v>45505</v>
      </c>
      <c r="H791" s="104">
        <v>45900</v>
      </c>
      <c r="J791" s="101">
        <v>1565</v>
      </c>
      <c r="K791" s="98" t="s">
        <v>73346</v>
      </c>
      <c r="L791" s="98" t="s">
        <v>73347</v>
      </c>
      <c r="M791" s="98" t="s">
        <v>73348</v>
      </c>
      <c r="N791" s="98" t="s">
        <v>73349</v>
      </c>
      <c r="O791" s="101">
        <v>50</v>
      </c>
      <c r="P791" s="101">
        <v>150</v>
      </c>
      <c r="Q791" s="101">
        <v>0</v>
      </c>
      <c r="R791" s="101">
        <v>500</v>
      </c>
    </row>
    <row r="792">
      <c r="L792" s="98" t="s">
        <v>73350</v>
      </c>
      <c r="M792" s="98" t="s">
        <v>73351</v>
      </c>
      <c r="N792" s="98" t="s">
        <v>73352</v>
      </c>
      <c r="O792" s="101">
        <v>100</v>
      </c>
      <c r="P792" s="101">
        <v>0</v>
      </c>
    </row>
    <row r="793">
      <c r="L793" s="98" t="s">
        <v>73353</v>
      </c>
      <c r="M793" s="98" t="s">
        <v>73354</v>
      </c>
      <c r="N793" s="98" t="s">
        <v>73355</v>
      </c>
      <c r="O793" s="101">
        <v>1240</v>
      </c>
      <c r="P793" s="101">
        <v>1240</v>
      </c>
    </row>
    <row r="794">
      <c r="K794" s="96" t="s">
        <v>73356</v>
      </c>
      <c r="O794" s="85">
        <f>SUM(O791:O793)</f>
      </c>
      <c r="P794" s="85">
        <f>SUM(P791:P793)</f>
      </c>
    </row>
    <row r="795">
      <c r="A795" s="98" t="s">
        <v>73357</v>
      </c>
      <c r="B795" s="98" t="s">
        <v>73358</v>
      </c>
      <c r="C795" s="100">
        <v>1000</v>
      </c>
      <c r="D795" s="98" t="s">
        <v>73359</v>
      </c>
      <c r="E795" s="98" t="s">
        <v>73360</v>
      </c>
      <c r="F795" s="104">
        <v>42978</v>
      </c>
      <c r="G795" s="104">
        <v>45536</v>
      </c>
      <c r="H795" s="104">
        <v>45900</v>
      </c>
      <c r="J795" s="101">
        <v>1500</v>
      </c>
      <c r="K795" s="98" t="s">
        <v>73361</v>
      </c>
      <c r="L795" s="98" t="s">
        <v>73362</v>
      </c>
      <c r="M795" s="98" t="s">
        <v>73363</v>
      </c>
      <c r="N795" s="98" t="s">
        <v>73364</v>
      </c>
      <c r="O795" s="101">
        <v>50</v>
      </c>
      <c r="P795" s="101">
        <v>50</v>
      </c>
      <c r="Q795" s="101">
        <v>0</v>
      </c>
      <c r="R795" s="101">
        <v>1240</v>
      </c>
    </row>
    <row r="796">
      <c r="L796" s="98" t="s">
        <v>73365</v>
      </c>
      <c r="M796" s="98" t="s">
        <v>73366</v>
      </c>
      <c r="N796" s="98" t="s">
        <v>73367</v>
      </c>
      <c r="O796" s="101">
        <v>1250</v>
      </c>
      <c r="P796" s="101">
        <v>1250</v>
      </c>
    </row>
    <row r="797">
      <c r="K797" s="96" t="s">
        <v>73368</v>
      </c>
      <c r="O797" s="85">
        <f>SUM(O795:O796)</f>
      </c>
      <c r="P797" s="85">
        <f>SUM(P795:P796)</f>
      </c>
    </row>
    <row r="798">
      <c r="A798" s="98" t="s">
        <v>73369</v>
      </c>
      <c r="B798" s="98" t="s">
        <v>73370</v>
      </c>
      <c r="C798" s="100">
        <v>1000</v>
      </c>
      <c r="D798" s="98" t="s">
        <v>73371</v>
      </c>
      <c r="E798" s="98" t="s">
        <v>73372</v>
      </c>
      <c r="F798" s="104">
        <v>43739</v>
      </c>
      <c r="G798" s="104">
        <v>45627</v>
      </c>
      <c r="H798" s="104">
        <v>46022</v>
      </c>
      <c r="J798" s="101">
        <v>1565</v>
      </c>
      <c r="K798" s="98" t="s">
        <v>73373</v>
      </c>
      <c r="L798" s="98" t="s">
        <v>73374</v>
      </c>
      <c r="M798" s="98" t="s">
        <v>73375</v>
      </c>
      <c r="N798" s="98" t="s">
        <v>73376</v>
      </c>
      <c r="O798" s="101">
        <v>15</v>
      </c>
      <c r="P798" s="101">
        <v>115</v>
      </c>
      <c r="Q798" s="101">
        <v>0</v>
      </c>
      <c r="R798" s="101">
        <v>200</v>
      </c>
    </row>
    <row r="799">
      <c r="L799" s="98" t="s">
        <v>73377</v>
      </c>
      <c r="M799" s="98" t="s">
        <v>73378</v>
      </c>
      <c r="N799" s="98" t="s">
        <v>73379</v>
      </c>
      <c r="O799" s="101">
        <v>100</v>
      </c>
      <c r="P799" s="101">
        <v>0</v>
      </c>
    </row>
    <row r="800">
      <c r="L800" s="98" t="s">
        <v>73380</v>
      </c>
      <c r="M800" s="98" t="s">
        <v>73381</v>
      </c>
      <c r="N800" s="98" t="s">
        <v>73382</v>
      </c>
      <c r="O800" s="101">
        <v>1270</v>
      </c>
      <c r="P800" s="101">
        <v>1270</v>
      </c>
    </row>
    <row r="801">
      <c r="K801" s="96" t="s">
        <v>73383</v>
      </c>
      <c r="O801" s="85">
        <f>SUM(O798:O800)</f>
      </c>
      <c r="P801" s="85">
        <f>SUM(P798:P800)</f>
      </c>
    </row>
    <row r="802">
      <c r="A802" s="98" t="s">
        <v>73384</v>
      </c>
      <c r="B802" s="98" t="s">
        <v>73385</v>
      </c>
      <c r="C802" s="100">
        <v>824</v>
      </c>
      <c r="D802" s="98" t="s">
        <v>73386</v>
      </c>
      <c r="E802" s="98" t="s">
        <v>73387</v>
      </c>
      <c r="F802" s="104">
        <v>44173</v>
      </c>
      <c r="G802" s="104">
        <v>45658</v>
      </c>
      <c r="H802" s="104">
        <v>46053</v>
      </c>
      <c r="J802" s="101">
        <v>1410</v>
      </c>
      <c r="K802" s="98" t="s">
        <v>73388</v>
      </c>
      <c r="L802" s="98" t="s">
        <v>73389</v>
      </c>
      <c r="M802" s="98" t="s">
        <v>73390</v>
      </c>
      <c r="N802" s="98" t="s">
        <v>73391</v>
      </c>
      <c r="O802" s="101">
        <v>100</v>
      </c>
      <c r="P802" s="101">
        <v>100</v>
      </c>
      <c r="Q802" s="101">
        <v>0</v>
      </c>
      <c r="R802" s="101">
        <v>400</v>
      </c>
    </row>
    <row r="803">
      <c r="L803" s="98" t="s">
        <v>73392</v>
      </c>
      <c r="M803" s="98" t="s">
        <v>73393</v>
      </c>
      <c r="N803" s="98" t="s">
        <v>73394</v>
      </c>
      <c r="O803" s="101">
        <v>1185</v>
      </c>
      <c r="P803" s="101">
        <v>1185</v>
      </c>
    </row>
    <row r="804">
      <c r="K804" s="96" t="s">
        <v>73395</v>
      </c>
      <c r="O804" s="85">
        <f>SUM(O802:O803)</f>
      </c>
      <c r="P804" s="85">
        <f>SUM(P802:P803)</f>
      </c>
    </row>
    <row r="805">
      <c r="A805" s="98" t="s">
        <v>73396</v>
      </c>
      <c r="B805" s="98" t="s">
        <v>73397</v>
      </c>
      <c r="C805" s="100">
        <v>1000</v>
      </c>
      <c r="D805" s="98" t="s">
        <v>73398</v>
      </c>
      <c r="E805" s="98" t="s">
        <v>73399</v>
      </c>
      <c r="F805" s="104">
        <v>45475</v>
      </c>
      <c r="G805" s="104">
        <v>45475</v>
      </c>
      <c r="H805" s="104">
        <v>45900</v>
      </c>
      <c r="J805" s="101">
        <v>1700</v>
      </c>
      <c r="K805" s="98" t="s">
        <v>73400</v>
      </c>
      <c r="L805" s="98" t="s">
        <v>73401</v>
      </c>
      <c r="M805" s="98" t="s">
        <v>73402</v>
      </c>
      <c r="N805" s="98" t="s">
        <v>73403</v>
      </c>
      <c r="O805" s="101">
        <v>50</v>
      </c>
      <c r="P805" s="101">
        <v>50</v>
      </c>
      <c r="Q805" s="101">
        <v>0</v>
      </c>
      <c r="R805" s="101">
        <v>200</v>
      </c>
    </row>
    <row r="806">
      <c r="L806" s="98" t="s">
        <v>73404</v>
      </c>
      <c r="M806" s="98" t="s">
        <v>73405</v>
      </c>
      <c r="N806" s="98" t="s">
        <v>73406</v>
      </c>
      <c r="O806" s="101">
        <v>100</v>
      </c>
      <c r="P806" s="101">
        <v>100</v>
      </c>
    </row>
    <row r="807">
      <c r="L807" s="98" t="s">
        <v>73407</v>
      </c>
      <c r="M807" s="98" t="s">
        <v>73408</v>
      </c>
      <c r="N807" s="98" t="s">
        <v>73409</v>
      </c>
      <c r="O807" s="101">
        <v>1550</v>
      </c>
      <c r="P807" s="101">
        <v>1550</v>
      </c>
    </row>
    <row r="808">
      <c r="L808" s="98" t="s">
        <v>73410</v>
      </c>
      <c r="M808" s="98" t="s">
        <v>73411</v>
      </c>
      <c r="N808" s="98" t="s">
        <v>73412</v>
      </c>
      <c r="O808" s="101">
        <v>45</v>
      </c>
      <c r="P808" s="101">
        <v>45</v>
      </c>
    </row>
    <row r="809">
      <c r="K809" s="96" t="s">
        <v>73413</v>
      </c>
      <c r="O809" s="85">
        <f>SUM(O805:O808)</f>
      </c>
      <c r="P809" s="85">
        <f>SUM(P805:P808)</f>
      </c>
    </row>
    <row r="810">
      <c r="A810" s="98" t="s">
        <v>73414</v>
      </c>
      <c r="B810" s="98" t="s">
        <v>73415</v>
      </c>
      <c r="C810" s="100">
        <v>824</v>
      </c>
      <c r="D810" s="98" t="s">
        <v>73416</v>
      </c>
      <c r="E810" s="98" t="s">
        <v>73417</v>
      </c>
      <c r="F810" s="104">
        <v>42455</v>
      </c>
      <c r="G810" s="104">
        <v>45748</v>
      </c>
      <c r="H810" s="104">
        <v>46112</v>
      </c>
      <c r="J810" s="101">
        <v>1310</v>
      </c>
      <c r="K810" s="98" t="s">
        <v>73418</v>
      </c>
      <c r="L810" s="98" t="s">
        <v>73419</v>
      </c>
      <c r="M810" s="98" t="s">
        <v>73420</v>
      </c>
      <c r="N810" s="98" t="s">
        <v>73421</v>
      </c>
      <c r="O810" s="101">
        <v>1195</v>
      </c>
      <c r="P810" s="101">
        <v>1195</v>
      </c>
      <c r="Q810" s="101">
        <v>0</v>
      </c>
      <c r="R810" s="101">
        <v>500</v>
      </c>
    </row>
    <row r="811">
      <c r="K811" s="96" t="s">
        <v>73422</v>
      </c>
      <c r="O811" s="85">
        <f>SUM(O810:O810)</f>
      </c>
      <c r="P811" s="85">
        <f>SUM(P810:P810)</f>
      </c>
    </row>
    <row r="812">
      <c r="A812" s="98" t="s">
        <v>73423</v>
      </c>
      <c r="B812" s="98" t="s">
        <v>73424</v>
      </c>
      <c r="C812" s="100">
        <v>760</v>
      </c>
      <c r="D812" s="98" t="s">
        <v>73425</v>
      </c>
      <c r="E812" s="98" t="s">
        <v>73426</v>
      </c>
      <c r="F812" s="104">
        <v>43431</v>
      </c>
      <c r="G812" s="104">
        <v>45627</v>
      </c>
      <c r="H812" s="104">
        <v>45991</v>
      </c>
      <c r="J812" s="101">
        <v>1335</v>
      </c>
      <c r="K812" s="98" t="s">
        <v>73427</v>
      </c>
      <c r="L812" s="98" t="s">
        <v>73428</v>
      </c>
      <c r="M812" s="98" t="s">
        <v>73429</v>
      </c>
      <c r="N812" s="98" t="s">
        <v>73430</v>
      </c>
      <c r="O812" s="101">
        <v>100</v>
      </c>
      <c r="P812" s="101">
        <v>100</v>
      </c>
      <c r="Q812" s="101">
        <v>0</v>
      </c>
      <c r="R812" s="101">
        <v>200</v>
      </c>
    </row>
    <row r="813">
      <c r="L813" s="98" t="s">
        <v>73431</v>
      </c>
      <c r="M813" s="98" t="s">
        <v>73432</v>
      </c>
      <c r="N813" s="98" t="s">
        <v>73433</v>
      </c>
      <c r="O813" s="101">
        <v>1110</v>
      </c>
      <c r="P813" s="101">
        <v>1110</v>
      </c>
    </row>
    <row r="814">
      <c r="K814" s="96" t="s">
        <v>73434</v>
      </c>
      <c r="O814" s="85">
        <f>SUM(O812:O813)</f>
      </c>
      <c r="P814" s="85">
        <f>SUM(P812:P813)</f>
      </c>
    </row>
    <row r="815">
      <c r="A815" s="98" t="s">
        <v>73435</v>
      </c>
      <c r="B815" s="98" t="s">
        <v>73436</v>
      </c>
      <c r="C815" s="100">
        <v>824</v>
      </c>
      <c r="D815" s="98" t="s">
        <v>73437</v>
      </c>
      <c r="E815" s="98" t="s">
        <v>73438</v>
      </c>
      <c r="F815" s="104">
        <v>42095</v>
      </c>
      <c r="G815" s="104">
        <v>45748</v>
      </c>
      <c r="H815" s="104">
        <v>46112</v>
      </c>
      <c r="J815" s="101">
        <v>1310</v>
      </c>
      <c r="K815" s="98" t="s">
        <v>73439</v>
      </c>
      <c r="L815" s="98" t="s">
        <v>73440</v>
      </c>
      <c r="M815" s="98" t="s">
        <v>73441</v>
      </c>
      <c r="N815" s="98" t="s">
        <v>73442</v>
      </c>
      <c r="O815" s="101">
        <v>1195</v>
      </c>
      <c r="P815" s="101">
        <v>1195</v>
      </c>
      <c r="Q815" s="101">
        <v>0</v>
      </c>
      <c r="R815" s="101">
        <v>200</v>
      </c>
    </row>
    <row r="816">
      <c r="K816" s="96" t="s">
        <v>73443</v>
      </c>
      <c r="O816" s="85">
        <f>SUM(O815:O815)</f>
      </c>
      <c r="P816" s="85">
        <f>SUM(P815:P815)</f>
      </c>
    </row>
    <row r="817">
      <c r="A817" s="98" t="s">
        <v>73444</v>
      </c>
      <c r="B817" s="98" t="s">
        <v>73445</v>
      </c>
      <c r="C817" s="100">
        <v>760</v>
      </c>
      <c r="D817" s="98" t="s">
        <v>73446</v>
      </c>
      <c r="E817" s="98" t="s">
        <v>73447</v>
      </c>
      <c r="F817" s="104">
        <v>31936</v>
      </c>
      <c r="G817" s="104">
        <v>45505</v>
      </c>
      <c r="H817" s="104">
        <v>45869</v>
      </c>
      <c r="J817" s="101">
        <v>1235</v>
      </c>
      <c r="K817" s="98" t="s">
        <v>73448</v>
      </c>
      <c r="L817" s="98" t="s">
        <v>73449</v>
      </c>
      <c r="M817" s="98" t="s">
        <v>73450</v>
      </c>
      <c r="N817" s="98" t="s">
        <v>73451</v>
      </c>
      <c r="O817" s="101">
        <v>1050</v>
      </c>
      <c r="P817" s="101">
        <v>1050</v>
      </c>
      <c r="Q817" s="101">
        <v>0</v>
      </c>
      <c r="R817" s="101">
        <v>100</v>
      </c>
    </row>
    <row r="818">
      <c r="K818" s="96" t="s">
        <v>73452</v>
      </c>
      <c r="O818" s="85">
        <f>SUM(O817:O817)</f>
      </c>
      <c r="P818" s="85">
        <f>SUM(P817:P817)</f>
      </c>
    </row>
    <row r="819">
      <c r="A819" s="98" t="s">
        <v>73453</v>
      </c>
      <c r="B819" s="98" t="s">
        <v>73454</v>
      </c>
      <c r="C819" s="100">
        <v>824</v>
      </c>
      <c r="D819" s="98" t="s">
        <v>73455</v>
      </c>
      <c r="E819" s="98" t="s">
        <v>73456</v>
      </c>
      <c r="F819" s="104">
        <v>44200</v>
      </c>
      <c r="G819" s="104">
        <v>45748</v>
      </c>
      <c r="H819" s="104">
        <v>46142</v>
      </c>
      <c r="J819" s="101">
        <v>1310</v>
      </c>
      <c r="K819" s="98" t="s">
        <v>73457</v>
      </c>
      <c r="L819" s="98" t="s">
        <v>73458</v>
      </c>
      <c r="M819" s="98" t="s">
        <v>73459</v>
      </c>
      <c r="N819" s="98" t="s">
        <v>73460</v>
      </c>
      <c r="O819" s="101">
        <v>1190</v>
      </c>
      <c r="P819" s="101">
        <v>1190</v>
      </c>
      <c r="Q819" s="101">
        <v>0</v>
      </c>
      <c r="R819" s="101">
        <v>1200</v>
      </c>
    </row>
    <row r="820">
      <c r="L820" s="98" t="s">
        <v>73461</v>
      </c>
      <c r="M820" s="98" t="s">
        <v>73462</v>
      </c>
      <c r="N820" s="98" t="s">
        <v>73463</v>
      </c>
      <c r="O820" s="101">
        <v>45</v>
      </c>
      <c r="P820" s="101">
        <v>45</v>
      </c>
    </row>
    <row r="821">
      <c r="K821" s="96" t="s">
        <v>73464</v>
      </c>
      <c r="O821" s="85">
        <f>SUM(O819:O820)</f>
      </c>
      <c r="P821" s="85">
        <f>SUM(P819:P820)</f>
      </c>
    </row>
    <row r="822">
      <c r="A822" s="98" t="s">
        <v>73465</v>
      </c>
      <c r="B822" s="98" t="s">
        <v>73466</v>
      </c>
      <c r="C822" s="100">
        <v>760</v>
      </c>
      <c r="D822" s="98" t="s">
        <v>73467</v>
      </c>
      <c r="E822" s="98" t="s">
        <v>73468</v>
      </c>
      <c r="F822" s="104">
        <v>43600</v>
      </c>
      <c r="G822" s="104">
        <v>45505</v>
      </c>
      <c r="H822" s="104">
        <v>45900</v>
      </c>
      <c r="J822" s="101">
        <v>1235</v>
      </c>
      <c r="K822" s="98" t="s">
        <v>73469</v>
      </c>
      <c r="L822" s="98" t="s">
        <v>73470</v>
      </c>
      <c r="M822" s="98" t="s">
        <v>73471</v>
      </c>
      <c r="N822" s="98" t="s">
        <v>73472</v>
      </c>
      <c r="O822" s="101">
        <v>1070</v>
      </c>
      <c r="P822" s="101">
        <v>1070</v>
      </c>
      <c r="Q822" s="101">
        <v>0</v>
      </c>
      <c r="R822" s="101">
        <v>500</v>
      </c>
    </row>
    <row r="823">
      <c r="K823" s="96" t="s">
        <v>73473</v>
      </c>
      <c r="O823" s="85">
        <f>SUM(O822:O822)</f>
      </c>
      <c r="P823" s="85">
        <f>SUM(P822:P822)</f>
      </c>
    </row>
    <row r="824">
      <c r="A824" s="98" t="s">
        <v>73474</v>
      </c>
      <c r="B824" s="98" t="s">
        <v>73475</v>
      </c>
      <c r="C824" s="100">
        <v>906</v>
      </c>
      <c r="D824" s="98" t="s">
        <v>73476</v>
      </c>
      <c r="E824" s="98" t="s">
        <v>73477</v>
      </c>
      <c r="F824" s="104">
        <v>42244</v>
      </c>
      <c r="G824" s="104">
        <v>45597</v>
      </c>
      <c r="H824" s="104">
        <v>45991</v>
      </c>
      <c r="J824" s="101">
        <v>1340</v>
      </c>
      <c r="K824" s="98" t="s">
        <v>73478</v>
      </c>
      <c r="L824" s="98" t="s">
        <v>73479</v>
      </c>
      <c r="M824" s="98" t="s">
        <v>73480</v>
      </c>
      <c r="N824" s="98" t="s">
        <v>73481</v>
      </c>
      <c r="O824" s="101">
        <v>1185</v>
      </c>
      <c r="P824" s="101">
        <v>1185</v>
      </c>
      <c r="Q824" s="101">
        <v>0</v>
      </c>
      <c r="R824" s="101">
        <v>200</v>
      </c>
    </row>
    <row r="825">
      <c r="K825" s="96" t="s">
        <v>73482</v>
      </c>
      <c r="O825" s="85">
        <f>SUM(O824:O824)</f>
      </c>
      <c r="P825" s="85">
        <f>SUM(P824:P824)</f>
      </c>
    </row>
    <row r="826">
      <c r="A826" s="98" t="s">
        <v>73483</v>
      </c>
      <c r="B826" s="98" t="s">
        <v>73484</v>
      </c>
      <c r="C826" s="100">
        <v>760</v>
      </c>
      <c r="D826" s="98" t="s">
        <v>73485</v>
      </c>
      <c r="E826" s="98" t="s">
        <v>73486</v>
      </c>
      <c r="F826" s="104">
        <v>43770</v>
      </c>
      <c r="G826" s="104">
        <v>45597</v>
      </c>
      <c r="H826" s="104">
        <v>45961</v>
      </c>
      <c r="J826" s="101">
        <v>1235</v>
      </c>
      <c r="K826" s="98" t="s">
        <v>73487</v>
      </c>
      <c r="L826" s="98" t="s">
        <v>73488</v>
      </c>
      <c r="M826" s="98" t="s">
        <v>73489</v>
      </c>
      <c r="N826" s="98" t="s">
        <v>73490</v>
      </c>
      <c r="O826" s="101">
        <v>1110</v>
      </c>
      <c r="P826" s="101">
        <v>1110</v>
      </c>
      <c r="Q826" s="101">
        <v>0</v>
      </c>
      <c r="R826" s="101">
        <v>1115</v>
      </c>
    </row>
    <row r="827">
      <c r="K827" s="96" t="s">
        <v>73491</v>
      </c>
      <c r="O827" s="85">
        <f>SUM(O826:O826)</f>
      </c>
      <c r="P827" s="85">
        <f>SUM(P826:P826)</f>
      </c>
    </row>
    <row r="828">
      <c r="A828" s="98" t="s">
        <v>73492</v>
      </c>
      <c r="B828" s="98" t="s">
        <v>73493</v>
      </c>
      <c r="C828" s="100">
        <v>1000</v>
      </c>
      <c r="D828" s="98" t="s">
        <v>73494</v>
      </c>
      <c r="E828" s="98" t="s">
        <v>73495</v>
      </c>
      <c r="F828" s="104">
        <v>43455</v>
      </c>
      <c r="G828" s="104">
        <v>45717</v>
      </c>
      <c r="H828" s="104">
        <v>46112</v>
      </c>
      <c r="J828" s="101">
        <v>1515</v>
      </c>
      <c r="K828" s="98" t="s">
        <v>73496</v>
      </c>
      <c r="L828" s="98" t="s">
        <v>73497</v>
      </c>
      <c r="M828" s="98" t="s">
        <v>73498</v>
      </c>
      <c r="N828" s="98" t="s">
        <v>73499</v>
      </c>
      <c r="O828" s="101">
        <v>15</v>
      </c>
      <c r="P828" s="101">
        <v>0</v>
      </c>
      <c r="Q828" s="101">
        <v>0</v>
      </c>
      <c r="R828" s="101">
        <v>500</v>
      </c>
    </row>
    <row r="829">
      <c r="L829" s="98" t="s">
        <v>73500</v>
      </c>
      <c r="M829" s="98" t="s">
        <v>73501</v>
      </c>
      <c r="N829" s="98" t="s">
        <v>73502</v>
      </c>
      <c r="O829" s="101">
        <v>50</v>
      </c>
      <c r="P829" s="101">
        <v>65</v>
      </c>
    </row>
    <row r="830">
      <c r="L830" s="98" t="s">
        <v>73503</v>
      </c>
      <c r="M830" s="98" t="s">
        <v>73504</v>
      </c>
      <c r="N830" s="98" t="s">
        <v>73505</v>
      </c>
      <c r="O830" s="101">
        <v>1275</v>
      </c>
      <c r="P830" s="101">
        <v>1275</v>
      </c>
    </row>
    <row r="831">
      <c r="K831" s="96" t="s">
        <v>73506</v>
      </c>
      <c r="O831" s="85">
        <f>SUM(O828:O830)</f>
      </c>
      <c r="P831" s="85">
        <f>SUM(P828:P830)</f>
      </c>
    </row>
    <row r="832">
      <c r="A832" s="98" t="s">
        <v>73507</v>
      </c>
      <c r="B832" s="98" t="s">
        <v>73508</v>
      </c>
      <c r="C832" s="100">
        <v>810</v>
      </c>
      <c r="D832" s="98" t="s">
        <v>73509</v>
      </c>
      <c r="E832" s="98" t="s">
        <v>73510</v>
      </c>
      <c r="F832" s="104">
        <v>45397</v>
      </c>
      <c r="G832" s="104">
        <v>45397</v>
      </c>
      <c r="H832" s="104">
        <v>45808</v>
      </c>
      <c r="I832" s="104">
        <v>45808</v>
      </c>
      <c r="J832" s="101">
        <v>1500</v>
      </c>
      <c r="K832" s="98" t="s">
        <v>73511</v>
      </c>
      <c r="L832" s="98" t="s">
        <v>73512</v>
      </c>
      <c r="M832" s="98" t="s">
        <v>73513</v>
      </c>
      <c r="N832" s="98" t="s">
        <v>73514</v>
      </c>
      <c r="O832" s="101">
        <v>100</v>
      </c>
      <c r="P832" s="101">
        <v>100</v>
      </c>
      <c r="Q832" s="101">
        <v>0</v>
      </c>
      <c r="R832" s="101">
        <v>500</v>
      </c>
    </row>
    <row r="833">
      <c r="L833" s="98" t="s">
        <v>73515</v>
      </c>
      <c r="M833" s="98" t="s">
        <v>73516</v>
      </c>
      <c r="N833" s="98" t="s">
        <v>73517</v>
      </c>
      <c r="O833" s="101">
        <v>1400</v>
      </c>
      <c r="P833" s="101">
        <v>1400</v>
      </c>
    </row>
    <row r="834">
      <c r="K834" s="96" t="s">
        <v>73518</v>
      </c>
      <c r="O834" s="85">
        <f>SUM(O832:O833)</f>
      </c>
      <c r="P834" s="85">
        <f>SUM(P832:P833)</f>
      </c>
    </row>
    <row r="835">
      <c r="A835" s="98" t="s">
        <v>73519</v>
      </c>
      <c r="B835" s="98" t="s">
        <v>73520</v>
      </c>
      <c r="C835" s="100">
        <v>1000</v>
      </c>
      <c r="D835" s="98" t="s">
        <v>73521</v>
      </c>
      <c r="E835" s="98" t="s">
        <v>73522</v>
      </c>
      <c r="F835" s="104">
        <v>45688</v>
      </c>
      <c r="G835" s="104">
        <v>45688</v>
      </c>
      <c r="H835" s="104">
        <v>46081</v>
      </c>
      <c r="J835" s="101">
        <v>1700</v>
      </c>
      <c r="K835" s="98" t="s">
        <v>73523</v>
      </c>
      <c r="L835" s="98" t="s">
        <v>73524</v>
      </c>
      <c r="M835" s="98" t="s">
        <v>73525</v>
      </c>
      <c r="N835" s="98" t="s">
        <v>73526</v>
      </c>
      <c r="O835" s="101">
        <v>100</v>
      </c>
      <c r="P835" s="101">
        <v>100</v>
      </c>
      <c r="Q835" s="101">
        <v>0</v>
      </c>
      <c r="R835" s="101">
        <v>500</v>
      </c>
    </row>
    <row r="836">
      <c r="L836" s="98" t="s">
        <v>73527</v>
      </c>
      <c r="M836" s="98" t="s">
        <v>73528</v>
      </c>
      <c r="N836" s="98" t="s">
        <v>73529</v>
      </c>
      <c r="O836" s="101">
        <v>50</v>
      </c>
      <c r="P836" s="101">
        <v>50</v>
      </c>
    </row>
    <row r="837">
      <c r="L837" s="98" t="s">
        <v>73530</v>
      </c>
      <c r="M837" s="98" t="s">
        <v>73531</v>
      </c>
      <c r="N837" s="98" t="s">
        <v>73532</v>
      </c>
      <c r="O837" s="101">
        <v>1550</v>
      </c>
      <c r="P837" s="101">
        <v>1550</v>
      </c>
    </row>
    <row r="838">
      <c r="L838" s="98" t="s">
        <v>73533</v>
      </c>
      <c r="M838" s="98" t="s">
        <v>73534</v>
      </c>
      <c r="N838" s="98" t="s">
        <v>73535</v>
      </c>
      <c r="O838" s="101">
        <v>45</v>
      </c>
      <c r="P838" s="101">
        <v>45</v>
      </c>
    </row>
    <row r="839">
      <c r="K839" s="96" t="s">
        <v>73536</v>
      </c>
      <c r="O839" s="85">
        <f>SUM(O835:O838)</f>
      </c>
      <c r="P839" s="85">
        <f>SUM(P835:P838)</f>
      </c>
    </row>
    <row r="840">
      <c r="A840" s="98" t="s">
        <v>73537</v>
      </c>
      <c r="B840" s="98" t="s">
        <v>73538</v>
      </c>
      <c r="C840" s="100">
        <v>1000</v>
      </c>
      <c r="D840" s="98" t="s">
        <v>73539</v>
      </c>
      <c r="E840" s="98" t="s">
        <v>73540</v>
      </c>
      <c r="F840" s="104">
        <v>44541</v>
      </c>
      <c r="G840" s="104">
        <v>45689</v>
      </c>
      <c r="H840" s="104">
        <v>46081</v>
      </c>
      <c r="J840" s="101">
        <v>1450</v>
      </c>
      <c r="K840" s="98" t="s">
        <v>73541</v>
      </c>
      <c r="L840" s="98" t="s">
        <v>73542</v>
      </c>
      <c r="M840" s="98" t="s">
        <v>73543</v>
      </c>
      <c r="N840" s="98" t="s">
        <v>73544</v>
      </c>
      <c r="O840" s="101">
        <v>1275</v>
      </c>
      <c r="P840" s="101">
        <v>1275</v>
      </c>
      <c r="Q840" s="101">
        <v>0</v>
      </c>
      <c r="R840" s="101">
        <v>500</v>
      </c>
    </row>
    <row r="841">
      <c r="K841" s="96" t="s">
        <v>73545</v>
      </c>
      <c r="O841" s="85">
        <f>SUM(O840:O840)</f>
      </c>
      <c r="P841" s="85">
        <f>SUM(P840:P840)</f>
      </c>
    </row>
    <row r="842">
      <c r="A842" s="98" t="s">
        <v>73546</v>
      </c>
      <c r="B842" s="98" t="s">
        <v>73547</v>
      </c>
      <c r="C842" s="100">
        <v>1000</v>
      </c>
      <c r="D842" s="98" t="s">
        <v>73548</v>
      </c>
      <c r="E842" s="98" t="s">
        <v>73549</v>
      </c>
      <c r="F842" s="104">
        <v>42452</v>
      </c>
      <c r="G842" s="104">
        <v>45444</v>
      </c>
      <c r="H842" s="104">
        <v>45838</v>
      </c>
      <c r="J842" s="101">
        <v>1565</v>
      </c>
      <c r="K842" s="98" t="s">
        <v>73550</v>
      </c>
      <c r="L842" s="98" t="s">
        <v>73551</v>
      </c>
      <c r="M842" s="98" t="s">
        <v>73552</v>
      </c>
      <c r="N842" s="98" t="s">
        <v>73553</v>
      </c>
      <c r="O842" s="101">
        <v>15</v>
      </c>
      <c r="P842" s="101">
        <v>15</v>
      </c>
      <c r="Q842" s="101">
        <v>0</v>
      </c>
      <c r="R842" s="101">
        <v>700</v>
      </c>
    </row>
    <row r="843">
      <c r="L843" s="98" t="s">
        <v>73554</v>
      </c>
      <c r="M843" s="98" t="s">
        <v>73555</v>
      </c>
      <c r="N843" s="98" t="s">
        <v>73556</v>
      </c>
      <c r="O843" s="101">
        <v>100</v>
      </c>
      <c r="P843" s="101">
        <v>100</v>
      </c>
    </row>
    <row r="844">
      <c r="L844" s="98" t="s">
        <v>73557</v>
      </c>
      <c r="M844" s="98" t="s">
        <v>73558</v>
      </c>
      <c r="N844" s="98" t="s">
        <v>73559</v>
      </c>
      <c r="O844" s="101">
        <v>1205</v>
      </c>
      <c r="P844" s="101">
        <v>1205</v>
      </c>
    </row>
    <row r="845">
      <c r="K845" s="96" t="s">
        <v>73560</v>
      </c>
      <c r="O845" s="85">
        <f>SUM(O842:O844)</f>
      </c>
      <c r="P845" s="85">
        <f>SUM(P842:P844)</f>
      </c>
    </row>
    <row r="846">
      <c r="A846" s="98" t="s">
        <v>73561</v>
      </c>
      <c r="B846" s="98" t="s">
        <v>73562</v>
      </c>
      <c r="C846" s="100">
        <v>1000</v>
      </c>
      <c r="D846" s="98" t="s">
        <v>73563</v>
      </c>
      <c r="E846" s="98" t="s">
        <v>73564</v>
      </c>
      <c r="F846" s="104">
        <v>44667</v>
      </c>
      <c r="G846" s="104">
        <v>45474</v>
      </c>
      <c r="H846" s="104">
        <v>45869</v>
      </c>
      <c r="J846" s="101">
        <v>1550</v>
      </c>
      <c r="K846" s="98" t="s">
        <v>73565</v>
      </c>
      <c r="L846" s="98" t="s">
        <v>73566</v>
      </c>
      <c r="M846" s="98" t="s">
        <v>73567</v>
      </c>
      <c r="N846" s="98" t="s">
        <v>73568</v>
      </c>
      <c r="O846" s="101">
        <v>100</v>
      </c>
      <c r="P846" s="101">
        <v>100</v>
      </c>
      <c r="Q846" s="101">
        <v>0</v>
      </c>
      <c r="R846" s="101">
        <v>500</v>
      </c>
    </row>
    <row r="847">
      <c r="L847" s="98" t="s">
        <v>73569</v>
      </c>
      <c r="M847" s="98" t="s">
        <v>73570</v>
      </c>
      <c r="N847" s="98" t="s">
        <v>73571</v>
      </c>
      <c r="O847" s="101">
        <v>1245</v>
      </c>
      <c r="P847" s="101">
        <v>1245</v>
      </c>
    </row>
    <row r="848">
      <c r="K848" s="96" t="s">
        <v>73572</v>
      </c>
      <c r="O848" s="85">
        <f>SUM(O846:O847)</f>
      </c>
      <c r="P848" s="85">
        <f>SUM(P846:P847)</f>
      </c>
    </row>
    <row r="849">
      <c r="A849" s="98" t="s">
        <v>73573</v>
      </c>
      <c r="B849" s="98" t="s">
        <v>73574</v>
      </c>
      <c r="C849" s="100">
        <v>1000</v>
      </c>
      <c r="D849" s="98" t="s">
        <v>73575</v>
      </c>
      <c r="E849" s="98" t="s">
        <v>73576</v>
      </c>
      <c r="F849" s="104">
        <v>41544</v>
      </c>
      <c r="G849" s="104">
        <v>45627</v>
      </c>
      <c r="H849" s="104">
        <v>46022</v>
      </c>
      <c r="J849" s="101">
        <v>1565</v>
      </c>
      <c r="K849" s="98" t="s">
        <v>73577</v>
      </c>
      <c r="L849" s="98" t="s">
        <v>73578</v>
      </c>
      <c r="M849" s="98" t="s">
        <v>73579</v>
      </c>
      <c r="N849" s="98" t="s">
        <v>73580</v>
      </c>
      <c r="O849" s="101">
        <v>100</v>
      </c>
      <c r="P849" s="101">
        <v>0</v>
      </c>
      <c r="Q849" s="101">
        <v>0</v>
      </c>
      <c r="R849" s="101">
        <v>500</v>
      </c>
    </row>
    <row r="850">
      <c r="L850" s="98" t="s">
        <v>73581</v>
      </c>
      <c r="M850" s="98" t="s">
        <v>73582</v>
      </c>
      <c r="N850" s="98" t="s">
        <v>73583</v>
      </c>
      <c r="O850" s="101">
        <v>15</v>
      </c>
      <c r="P850" s="101">
        <v>115</v>
      </c>
    </row>
    <row r="851">
      <c r="L851" s="98" t="s">
        <v>73584</v>
      </c>
      <c r="M851" s="98" t="s">
        <v>73585</v>
      </c>
      <c r="N851" s="98" t="s">
        <v>73586</v>
      </c>
      <c r="O851" s="101">
        <v>1200</v>
      </c>
      <c r="P851" s="101">
        <v>1200</v>
      </c>
    </row>
    <row r="852">
      <c r="K852" s="96" t="s">
        <v>73587</v>
      </c>
      <c r="O852" s="85">
        <f>SUM(O849:O851)</f>
      </c>
      <c r="P852" s="85">
        <f>SUM(P849:P851)</f>
      </c>
    </row>
    <row r="853">
      <c r="A853" s="98" t="s">
        <v>73588</v>
      </c>
      <c r="B853" s="98" t="s">
        <v>73589</v>
      </c>
      <c r="C853" s="100">
        <v>1000</v>
      </c>
      <c r="D853" s="98" t="s">
        <v>73590</v>
      </c>
      <c r="E853" s="98" t="s">
        <v>73591</v>
      </c>
      <c r="F853" s="104">
        <v>44739</v>
      </c>
      <c r="G853" s="104">
        <v>45536</v>
      </c>
      <c r="H853" s="104">
        <v>45900</v>
      </c>
      <c r="J853" s="101">
        <v>1550</v>
      </c>
      <c r="K853" s="98" t="s">
        <v>73592</v>
      </c>
      <c r="L853" s="98" t="s">
        <v>73593</v>
      </c>
      <c r="M853" s="98" t="s">
        <v>73594</v>
      </c>
      <c r="N853" s="98" t="s">
        <v>73595</v>
      </c>
      <c r="O853" s="101">
        <v>100</v>
      </c>
      <c r="P853" s="101">
        <v>100</v>
      </c>
      <c r="Q853" s="101">
        <v>0</v>
      </c>
      <c r="R853" s="101">
        <v>1760</v>
      </c>
    </row>
    <row r="854">
      <c r="L854" s="98" t="s">
        <v>73596</v>
      </c>
      <c r="M854" s="98" t="s">
        <v>73597</v>
      </c>
      <c r="N854" s="98" t="s">
        <v>73598</v>
      </c>
      <c r="O854" s="101">
        <v>1275</v>
      </c>
      <c r="P854" s="101">
        <v>1275</v>
      </c>
    </row>
    <row r="855">
      <c r="L855" s="98" t="s">
        <v>73599</v>
      </c>
      <c r="M855" s="98" t="s">
        <v>73600</v>
      </c>
      <c r="N855" s="98" t="s">
        <v>73601</v>
      </c>
      <c r="O855" s="101">
        <v>45</v>
      </c>
      <c r="P855" s="101">
        <v>45</v>
      </c>
    </row>
    <row r="856">
      <c r="K856" s="96" t="s">
        <v>73602</v>
      </c>
      <c r="O856" s="85">
        <f>SUM(O853:O855)</f>
      </c>
      <c r="P856" s="85">
        <f>SUM(P853:P855)</f>
      </c>
    </row>
    <row r="857">
      <c r="A857" s="98" t="s">
        <v>73603</v>
      </c>
      <c r="B857" s="98" t="s">
        <v>73604</v>
      </c>
      <c r="C857" s="100">
        <v>1000</v>
      </c>
      <c r="D857" s="98" t="s">
        <v>73605</v>
      </c>
      <c r="E857" s="98" t="s">
        <v>73606</v>
      </c>
      <c r="F857" s="104">
        <v>45248</v>
      </c>
      <c r="G857" s="104">
        <v>45658</v>
      </c>
      <c r="H857" s="104">
        <v>46053</v>
      </c>
      <c r="J857" s="101">
        <v>1550</v>
      </c>
      <c r="K857" s="98" t="s">
        <v>73607</v>
      </c>
      <c r="L857" s="98" t="s">
        <v>73608</v>
      </c>
      <c r="M857" s="98" t="s">
        <v>73609</v>
      </c>
      <c r="N857" s="98" t="s">
        <v>73610</v>
      </c>
      <c r="O857" s="101">
        <v>100</v>
      </c>
      <c r="P857" s="101">
        <v>100</v>
      </c>
      <c r="Q857" s="101">
        <v>0</v>
      </c>
      <c r="R857" s="101">
        <v>600</v>
      </c>
    </row>
    <row r="858">
      <c r="L858" s="98" t="s">
        <v>73611</v>
      </c>
      <c r="M858" s="98" t="s">
        <v>73612</v>
      </c>
      <c r="N858" s="98" t="s">
        <v>73613</v>
      </c>
      <c r="O858" s="101">
        <v>1530</v>
      </c>
      <c r="P858" s="101">
        <v>1530</v>
      </c>
    </row>
    <row r="859">
      <c r="K859" s="96" t="s">
        <v>73614</v>
      </c>
      <c r="O859" s="85">
        <f>SUM(O857:O858)</f>
      </c>
      <c r="P859" s="85">
        <f>SUM(P857:P858)</f>
      </c>
    </row>
    <row r="860">
      <c r="A860" s="98" t="s">
        <v>73615</v>
      </c>
      <c r="B860" s="98" t="s">
        <v>73616</v>
      </c>
      <c r="C860" s="100">
        <v>760</v>
      </c>
      <c r="D860" s="98" t="s">
        <v>73617</v>
      </c>
      <c r="E860" s="98" t="s">
        <v>73618</v>
      </c>
      <c r="F860" s="104">
        <v>44467</v>
      </c>
      <c r="G860" s="104">
        <v>45566</v>
      </c>
      <c r="H860" s="104">
        <v>45930</v>
      </c>
      <c r="J860" s="101">
        <v>1335</v>
      </c>
      <c r="K860" s="98" t="s">
        <v>73619</v>
      </c>
      <c r="L860" s="98" t="s">
        <v>73620</v>
      </c>
      <c r="M860" s="98" t="s">
        <v>73621</v>
      </c>
      <c r="N860" s="98" t="s">
        <v>73622</v>
      </c>
      <c r="O860" s="101">
        <v>100</v>
      </c>
      <c r="P860" s="101">
        <v>100</v>
      </c>
      <c r="Q860" s="101">
        <v>0</v>
      </c>
      <c r="R860" s="101">
        <v>500</v>
      </c>
    </row>
    <row r="861">
      <c r="L861" s="98" t="s">
        <v>73623</v>
      </c>
      <c r="M861" s="98" t="s">
        <v>73624</v>
      </c>
      <c r="N861" s="98" t="s">
        <v>73625</v>
      </c>
      <c r="O861" s="101">
        <v>1085</v>
      </c>
      <c r="P861" s="101">
        <v>1085</v>
      </c>
    </row>
    <row r="862">
      <c r="K862" s="96" t="s">
        <v>73626</v>
      </c>
      <c r="O862" s="85">
        <f>SUM(O860:O861)</f>
      </c>
      <c r="P862" s="85">
        <f>SUM(P860:P861)</f>
      </c>
    </row>
    <row r="863">
      <c r="A863" s="98" t="s">
        <v>73627</v>
      </c>
      <c r="B863" s="98" t="s">
        <v>73628</v>
      </c>
      <c r="C863" s="100">
        <v>824</v>
      </c>
      <c r="D863" s="98" t="s">
        <v>73629</v>
      </c>
      <c r="E863" s="98" t="s">
        <v>73630</v>
      </c>
      <c r="F863" s="104">
        <v>45630</v>
      </c>
      <c r="G863" s="104">
        <v>45630</v>
      </c>
      <c r="H863" s="104">
        <v>46025</v>
      </c>
      <c r="J863" s="101">
        <v>1310</v>
      </c>
      <c r="K863" s="98" t="s">
        <v>73631</v>
      </c>
      <c r="L863" s="98" t="s">
        <v>73632</v>
      </c>
      <c r="M863" s="98" t="s">
        <v>73633</v>
      </c>
      <c r="N863" s="98" t="s">
        <v>73634</v>
      </c>
      <c r="O863" s="101">
        <v>100</v>
      </c>
      <c r="P863" s="101">
        <v>100</v>
      </c>
      <c r="Q863" s="101">
        <v>0</v>
      </c>
      <c r="R863" s="101">
        <v>500</v>
      </c>
    </row>
    <row r="864">
      <c r="L864" s="98" t="s">
        <v>73635</v>
      </c>
      <c r="M864" s="98" t="s">
        <v>73636</v>
      </c>
      <c r="N864" s="98" t="s">
        <v>73637</v>
      </c>
      <c r="O864" s="101">
        <v>1410</v>
      </c>
      <c r="P864" s="101">
        <v>1410</v>
      </c>
    </row>
    <row r="865">
      <c r="L865" s="98" t="s">
        <v>73638</v>
      </c>
      <c r="M865" s="98" t="s">
        <v>73639</v>
      </c>
      <c r="N865" s="98" t="s">
        <v>73640</v>
      </c>
      <c r="O865" s="101">
        <v>75</v>
      </c>
      <c r="P865" s="101">
        <v>0</v>
      </c>
    </row>
    <row r="866">
      <c r="L866" s="98" t="s">
        <v>73641</v>
      </c>
      <c r="M866" s="98" t="s">
        <v>73642</v>
      </c>
      <c r="N866" s="98" t="s">
        <v>73643</v>
      </c>
      <c r="O866" s="101">
        <v>45</v>
      </c>
      <c r="P866" s="101">
        <v>45</v>
      </c>
    </row>
    <row r="867">
      <c r="K867" s="96" t="s">
        <v>73644</v>
      </c>
      <c r="O867" s="85">
        <f>SUM(O863:O866)</f>
      </c>
      <c r="P867" s="85">
        <f>SUM(P863:P866)</f>
      </c>
    </row>
    <row r="868">
      <c r="A868" s="98" t="s">
        <v>73645</v>
      </c>
      <c r="B868" s="98" t="s">
        <v>73646</v>
      </c>
      <c r="C868" s="100">
        <v>760</v>
      </c>
      <c r="D868" s="98" t="s">
        <v>73647</v>
      </c>
      <c r="E868" s="98" t="s">
        <v>73648</v>
      </c>
      <c r="F868" s="104">
        <v>44366</v>
      </c>
      <c r="G868" s="104">
        <v>45748</v>
      </c>
      <c r="H868" s="104">
        <v>46142</v>
      </c>
      <c r="J868" s="101">
        <v>1335</v>
      </c>
      <c r="K868" s="98" t="s">
        <v>73649</v>
      </c>
      <c r="L868" s="98" t="s">
        <v>73650</v>
      </c>
      <c r="M868" s="98" t="s">
        <v>73651</v>
      </c>
      <c r="N868" s="98" t="s">
        <v>73652</v>
      </c>
      <c r="O868" s="101">
        <v>100</v>
      </c>
      <c r="P868" s="101">
        <v>100</v>
      </c>
      <c r="Q868" s="101">
        <v>0</v>
      </c>
      <c r="R868" s="101">
        <v>500</v>
      </c>
    </row>
    <row r="869">
      <c r="L869" s="98" t="s">
        <v>73653</v>
      </c>
      <c r="M869" s="98" t="s">
        <v>73654</v>
      </c>
      <c r="N869" s="98" t="s">
        <v>73655</v>
      </c>
      <c r="O869" s="101">
        <v>1180</v>
      </c>
      <c r="P869" s="101">
        <v>1180</v>
      </c>
    </row>
    <row r="870">
      <c r="K870" s="96" t="s">
        <v>73656</v>
      </c>
      <c r="O870" s="85">
        <f>SUM(O868:O869)</f>
      </c>
      <c r="P870" s="85">
        <f>SUM(P868:P869)</f>
      </c>
    </row>
    <row r="871">
      <c r="A871" s="98" t="s">
        <v>73657</v>
      </c>
      <c r="B871" s="98" t="s">
        <v>73658</v>
      </c>
      <c r="C871" s="100">
        <v>824</v>
      </c>
      <c r="D871" s="98" t="s">
        <v>73659</v>
      </c>
      <c r="E871" s="98" t="s">
        <v>73660</v>
      </c>
      <c r="F871" s="104">
        <v>45575</v>
      </c>
      <c r="G871" s="104">
        <v>45575</v>
      </c>
      <c r="H871" s="104">
        <v>45991</v>
      </c>
      <c r="J871" s="101">
        <v>1410</v>
      </c>
      <c r="K871" s="98" t="s">
        <v>73661</v>
      </c>
      <c r="L871" s="98" t="s">
        <v>73662</v>
      </c>
      <c r="M871" s="98" t="s">
        <v>73663</v>
      </c>
      <c r="N871" s="98" t="s">
        <v>73664</v>
      </c>
      <c r="O871" s="101">
        <v>1410</v>
      </c>
      <c r="P871" s="101">
        <v>1410</v>
      </c>
      <c r="Q871" s="101">
        <v>0</v>
      </c>
      <c r="R871" s="101">
        <v>200</v>
      </c>
    </row>
    <row r="872">
      <c r="K872" s="96" t="s">
        <v>73665</v>
      </c>
      <c r="O872" s="85">
        <f>SUM(O871:O871)</f>
      </c>
      <c r="P872" s="85">
        <f>SUM(P871:P871)</f>
      </c>
    </row>
    <row r="873">
      <c r="A873" s="98" t="s">
        <v>73666</v>
      </c>
      <c r="B873" s="98" t="s">
        <v>73667</v>
      </c>
      <c r="C873" s="100">
        <v>760</v>
      </c>
      <c r="D873" s="98" t="s">
        <v>73668</v>
      </c>
      <c r="E873" s="98" t="s">
        <v>73669</v>
      </c>
      <c r="F873" s="104">
        <v>45086</v>
      </c>
      <c r="G873" s="104">
        <v>45474</v>
      </c>
      <c r="H873" s="104">
        <v>45838</v>
      </c>
      <c r="J873" s="101">
        <v>1335</v>
      </c>
      <c r="K873" s="98" t="s">
        <v>73670</v>
      </c>
      <c r="L873" s="98" t="s">
        <v>73671</v>
      </c>
      <c r="M873" s="98" t="s">
        <v>73672</v>
      </c>
      <c r="N873" s="98" t="s">
        <v>73673</v>
      </c>
      <c r="O873" s="101">
        <v>100</v>
      </c>
      <c r="P873" s="101">
        <v>100</v>
      </c>
      <c r="Q873" s="101">
        <v>-2272.8299999999999</v>
      </c>
      <c r="R873" s="101">
        <v>1435</v>
      </c>
    </row>
    <row r="874">
      <c r="L874" s="98" t="s">
        <v>73674</v>
      </c>
      <c r="M874" s="98" t="s">
        <v>73675</v>
      </c>
      <c r="N874" s="98" t="s">
        <v>73676</v>
      </c>
      <c r="O874" s="101">
        <v>1195</v>
      </c>
      <c r="P874" s="101">
        <v>1195</v>
      </c>
    </row>
    <row r="875">
      <c r="K875" s="96" t="s">
        <v>73677</v>
      </c>
      <c r="O875" s="85">
        <f>SUM(O873:O874)</f>
      </c>
      <c r="P875" s="85">
        <f>SUM(P873:P874)</f>
      </c>
    </row>
    <row r="876">
      <c r="A876" s="98" t="s">
        <v>73678</v>
      </c>
      <c r="B876" s="98" t="s">
        <v>73679</v>
      </c>
      <c r="C876" s="100">
        <v>824</v>
      </c>
      <c r="D876" s="98" t="s">
        <v>73680</v>
      </c>
      <c r="E876" s="98" t="s">
        <v>73681</v>
      </c>
      <c r="F876" s="104">
        <v>43848</v>
      </c>
      <c r="G876" s="104">
        <v>45748</v>
      </c>
      <c r="H876" s="104">
        <v>46142</v>
      </c>
      <c r="J876" s="101">
        <v>1410</v>
      </c>
      <c r="K876" s="98" t="s">
        <v>73682</v>
      </c>
      <c r="L876" s="98" t="s">
        <v>73683</v>
      </c>
      <c r="M876" s="98" t="s">
        <v>73684</v>
      </c>
      <c r="N876" s="98" t="s">
        <v>73685</v>
      </c>
      <c r="O876" s="101">
        <v>100</v>
      </c>
      <c r="P876" s="101">
        <v>100</v>
      </c>
      <c r="Q876" s="101">
        <v>0</v>
      </c>
      <c r="R876" s="101">
        <v>700</v>
      </c>
    </row>
    <row r="877">
      <c r="L877" s="98" t="s">
        <v>73686</v>
      </c>
      <c r="M877" s="98" t="s">
        <v>73687</v>
      </c>
      <c r="N877" s="98" t="s">
        <v>73688</v>
      </c>
      <c r="O877" s="101">
        <v>1190</v>
      </c>
      <c r="P877" s="101">
        <v>1190</v>
      </c>
    </row>
    <row r="878">
      <c r="K878" s="96" t="s">
        <v>73689</v>
      </c>
      <c r="O878" s="85">
        <f>SUM(O876:O877)</f>
      </c>
      <c r="P878" s="85">
        <f>SUM(P876:P877)</f>
      </c>
    </row>
    <row r="879">
      <c r="A879" s="98" t="s">
        <v>73690</v>
      </c>
      <c r="B879" s="98" t="s">
        <v>73691</v>
      </c>
      <c r="C879" s="100">
        <v>760</v>
      </c>
      <c r="D879" s="98" t="s">
        <v>73692</v>
      </c>
      <c r="E879" s="98" t="s">
        <v>73693</v>
      </c>
      <c r="F879" s="104">
        <v>44398</v>
      </c>
      <c r="G879" s="104">
        <v>45444</v>
      </c>
      <c r="H879" s="104">
        <v>45808</v>
      </c>
      <c r="I879" s="104">
        <v>45808</v>
      </c>
      <c r="J879" s="101">
        <v>1385</v>
      </c>
      <c r="K879" s="98" t="s">
        <v>73694</v>
      </c>
      <c r="L879" s="98" t="s">
        <v>73695</v>
      </c>
      <c r="M879" s="98" t="s">
        <v>73696</v>
      </c>
      <c r="N879" s="98" t="s">
        <v>73697</v>
      </c>
      <c r="O879" s="101">
        <v>100</v>
      </c>
      <c r="P879" s="101">
        <v>100</v>
      </c>
      <c r="Q879" s="101">
        <v>0</v>
      </c>
      <c r="R879" s="101">
        <v>200</v>
      </c>
    </row>
    <row r="880">
      <c r="L880" s="98" t="s">
        <v>73698</v>
      </c>
      <c r="M880" s="98" t="s">
        <v>73699</v>
      </c>
      <c r="N880" s="98" t="s">
        <v>73700</v>
      </c>
      <c r="O880" s="101">
        <v>1105</v>
      </c>
      <c r="P880" s="101">
        <v>1105</v>
      </c>
    </row>
    <row r="881">
      <c r="K881" s="96" t="s">
        <v>73701</v>
      </c>
      <c r="O881" s="85">
        <f>SUM(O879:O880)</f>
      </c>
      <c r="P881" s="85">
        <f>SUM(P879:P880)</f>
      </c>
    </row>
    <row r="882">
      <c r="A882" s="98" t="s">
        <v>73702</v>
      </c>
      <c r="B882" s="98" t="s">
        <v>73703</v>
      </c>
      <c r="C882" s="100">
        <v>824</v>
      </c>
      <c r="D882" s="98" t="s">
        <v>73704</v>
      </c>
      <c r="E882" s="98" t="s">
        <v>73705</v>
      </c>
      <c r="F882" s="104">
        <v>43603</v>
      </c>
      <c r="G882" s="104">
        <v>45474</v>
      </c>
      <c r="H882" s="104">
        <v>45869</v>
      </c>
      <c r="J882" s="101">
        <v>1410</v>
      </c>
      <c r="K882" s="98" t="s">
        <v>73706</v>
      </c>
      <c r="L882" s="98" t="s">
        <v>73707</v>
      </c>
      <c r="M882" s="98" t="s">
        <v>73708</v>
      </c>
      <c r="N882" s="98" t="s">
        <v>73709</v>
      </c>
      <c r="O882" s="101">
        <v>100</v>
      </c>
      <c r="P882" s="101">
        <v>100</v>
      </c>
      <c r="Q882" s="101">
        <v>0</v>
      </c>
      <c r="R882" s="101">
        <v>500</v>
      </c>
    </row>
    <row r="883">
      <c r="L883" s="98" t="s">
        <v>73710</v>
      </c>
      <c r="M883" s="98" t="s">
        <v>73711</v>
      </c>
      <c r="N883" s="98" t="s">
        <v>73712</v>
      </c>
      <c r="O883" s="101">
        <v>1145</v>
      </c>
      <c r="P883" s="101">
        <v>1145</v>
      </c>
    </row>
    <row r="884">
      <c r="K884" s="96" t="s">
        <v>73713</v>
      </c>
      <c r="O884" s="85">
        <f>SUM(O882:O883)</f>
      </c>
      <c r="P884" s="85">
        <f>SUM(P882:P883)</f>
      </c>
    </row>
    <row r="885">
      <c r="A885" s="98" t="s">
        <v>73714</v>
      </c>
      <c r="B885" s="98" t="s">
        <v>73715</v>
      </c>
      <c r="C885" s="100">
        <v>810</v>
      </c>
      <c r="D885" s="98" t="s">
        <v>73716</v>
      </c>
      <c r="E885" s="98" t="s">
        <v>73717</v>
      </c>
      <c r="F885" s="104">
        <v>45141</v>
      </c>
      <c r="G885" s="104">
        <v>45566</v>
      </c>
      <c r="H885" s="104">
        <v>45961</v>
      </c>
      <c r="J885" s="101">
        <v>1400</v>
      </c>
      <c r="K885" s="98" t="s">
        <v>73718</v>
      </c>
      <c r="L885" s="98" t="s">
        <v>73719</v>
      </c>
      <c r="M885" s="98" t="s">
        <v>73720</v>
      </c>
      <c r="N885" s="98" t="s">
        <v>73721</v>
      </c>
      <c r="O885" s="101">
        <v>100</v>
      </c>
      <c r="P885" s="101">
        <v>100</v>
      </c>
      <c r="Q885" s="101">
        <v>0</v>
      </c>
      <c r="R885" s="101">
        <v>200</v>
      </c>
    </row>
    <row r="886">
      <c r="L886" s="98" t="s">
        <v>73722</v>
      </c>
      <c r="M886" s="98" t="s">
        <v>73723</v>
      </c>
      <c r="N886" s="98" t="s">
        <v>73724</v>
      </c>
      <c r="O886" s="101">
        <v>1360</v>
      </c>
      <c r="P886" s="101">
        <v>1360</v>
      </c>
    </row>
    <row r="887">
      <c r="K887" s="96" t="s">
        <v>73725</v>
      </c>
      <c r="O887" s="85">
        <f>SUM(O885:O886)</f>
      </c>
      <c r="P887" s="85">
        <f>SUM(P885:P886)</f>
      </c>
    </row>
    <row r="888">
      <c r="A888" s="98" t="s">
        <v>73726</v>
      </c>
      <c r="B888" s="98" t="s">
        <v>73727</v>
      </c>
      <c r="C888" s="100">
        <v>906</v>
      </c>
      <c r="D888" s="98" t="s">
        <v>73728</v>
      </c>
      <c r="E888" s="98" t="s">
        <v>73729</v>
      </c>
      <c r="F888" s="104">
        <v>43210</v>
      </c>
      <c r="G888" s="104">
        <v>45627</v>
      </c>
      <c r="H888" s="104">
        <v>46022</v>
      </c>
      <c r="J888" s="101">
        <v>1440</v>
      </c>
      <c r="K888" s="98" t="s">
        <v>73730</v>
      </c>
      <c r="L888" s="98" t="s">
        <v>73731</v>
      </c>
      <c r="M888" s="98" t="s">
        <v>73732</v>
      </c>
      <c r="N888" s="98" t="s">
        <v>73733</v>
      </c>
      <c r="O888" s="101">
        <v>100</v>
      </c>
      <c r="P888" s="101">
        <v>100</v>
      </c>
      <c r="Q888" s="101">
        <v>0</v>
      </c>
      <c r="R888" s="101">
        <v>1105</v>
      </c>
    </row>
    <row r="889">
      <c r="L889" s="98" t="s">
        <v>73734</v>
      </c>
      <c r="M889" s="98" t="s">
        <v>73735</v>
      </c>
      <c r="N889" s="98" t="s">
        <v>73736</v>
      </c>
      <c r="O889" s="101">
        <v>1215</v>
      </c>
      <c r="P889" s="101">
        <v>1215</v>
      </c>
    </row>
    <row r="890">
      <c r="K890" s="96" t="s">
        <v>73737</v>
      </c>
      <c r="O890" s="85">
        <f>SUM(O888:O889)</f>
      </c>
      <c r="P890" s="85">
        <f>SUM(P888:P889)</f>
      </c>
    </row>
    <row r="891">
      <c r="A891" s="98" t="s">
        <v>73738</v>
      </c>
      <c r="B891" s="98" t="s">
        <v>73739</v>
      </c>
      <c r="C891" s="100">
        <v>1000</v>
      </c>
      <c r="D891" s="98" t="s">
        <v>73740</v>
      </c>
      <c r="E891" s="98" t="s">
        <v>73741</v>
      </c>
      <c r="F891" s="104">
        <v>45303</v>
      </c>
      <c r="G891" s="104">
        <v>45689</v>
      </c>
      <c r="H891" s="104">
        <v>46053</v>
      </c>
      <c r="J891" s="101">
        <v>1550</v>
      </c>
      <c r="K891" s="98" t="s">
        <v>73742</v>
      </c>
      <c r="L891" s="98" t="s">
        <v>73743</v>
      </c>
      <c r="M891" s="98" t="s">
        <v>73744</v>
      </c>
      <c r="N891" s="98" t="s">
        <v>73745</v>
      </c>
      <c r="O891" s="101">
        <v>100</v>
      </c>
      <c r="P891" s="101">
        <v>100</v>
      </c>
      <c r="Q891" s="101">
        <v>0</v>
      </c>
      <c r="R891" s="101">
        <v>400</v>
      </c>
    </row>
    <row r="892">
      <c r="L892" s="98" t="s">
        <v>73746</v>
      </c>
      <c r="M892" s="98" t="s">
        <v>73747</v>
      </c>
      <c r="N892" s="98" t="s">
        <v>73748</v>
      </c>
      <c r="O892" s="101">
        <v>1530</v>
      </c>
      <c r="P892" s="101">
        <v>1530</v>
      </c>
    </row>
    <row r="893">
      <c r="K893" s="96" t="s">
        <v>73749</v>
      </c>
      <c r="O893" s="85">
        <f>SUM(O891:O892)</f>
      </c>
      <c r="P893" s="85">
        <f>SUM(P891:P892)</f>
      </c>
    </row>
    <row r="894">
      <c r="A894" s="98" t="s">
        <v>73750</v>
      </c>
      <c r="B894" s="98" t="s">
        <v>73751</v>
      </c>
      <c r="C894" s="100">
        <v>1000</v>
      </c>
      <c r="D894" s="98" t="s">
        <v>73752</v>
      </c>
      <c r="E894" s="98" t="s">
        <v>73753</v>
      </c>
      <c r="F894" s="104">
        <v>41844</v>
      </c>
      <c r="G894" s="104">
        <v>45658</v>
      </c>
      <c r="H894" s="104">
        <v>46022</v>
      </c>
      <c r="J894" s="101">
        <v>1550</v>
      </c>
      <c r="K894" s="98" t="s">
        <v>73754</v>
      </c>
      <c r="L894" s="98" t="s">
        <v>73755</v>
      </c>
      <c r="M894" s="98" t="s">
        <v>73756</v>
      </c>
      <c r="N894" s="98" t="s">
        <v>73757</v>
      </c>
      <c r="O894" s="101">
        <v>100</v>
      </c>
      <c r="P894" s="101">
        <v>100</v>
      </c>
      <c r="Q894" s="101">
        <v>0</v>
      </c>
      <c r="R894" s="101">
        <v>200</v>
      </c>
    </row>
    <row r="895">
      <c r="L895" s="98" t="s">
        <v>73758</v>
      </c>
      <c r="M895" s="98" t="s">
        <v>73759</v>
      </c>
      <c r="N895" s="98" t="s">
        <v>73760</v>
      </c>
      <c r="O895" s="101">
        <v>1335</v>
      </c>
      <c r="P895" s="101">
        <v>1335</v>
      </c>
    </row>
    <row r="896">
      <c r="K896" s="96" t="s">
        <v>73761</v>
      </c>
      <c r="O896" s="85">
        <f>SUM(O894:O895)</f>
      </c>
      <c r="P896" s="85">
        <f>SUM(P894:P895)</f>
      </c>
    </row>
    <row r="897">
      <c r="A897" s="98" t="s">
        <v>73762</v>
      </c>
      <c r="B897" s="98" t="s">
        <v>73763</v>
      </c>
      <c r="C897" s="100">
        <v>1000</v>
      </c>
      <c r="D897" s="98" t="s">
        <v>73764</v>
      </c>
      <c r="E897" s="98" t="s">
        <v>73765</v>
      </c>
      <c r="F897" s="104">
        <v>44607</v>
      </c>
      <c r="G897" s="104">
        <v>45383</v>
      </c>
      <c r="H897" s="104">
        <v>45777</v>
      </c>
      <c r="J897" s="101">
        <v>1550</v>
      </c>
      <c r="K897" s="98" t="s">
        <v>73766</v>
      </c>
      <c r="L897" s="98" t="s">
        <v>73767</v>
      </c>
      <c r="M897" s="98" t="s">
        <v>73768</v>
      </c>
      <c r="N897" s="98" t="s">
        <v>73769</v>
      </c>
      <c r="O897" s="101">
        <v>100</v>
      </c>
      <c r="P897" s="101">
        <v>100</v>
      </c>
      <c r="Q897" s="101">
        <v>0</v>
      </c>
      <c r="R897" s="101">
        <v>200</v>
      </c>
    </row>
    <row r="898">
      <c r="L898" s="98" t="s">
        <v>73770</v>
      </c>
      <c r="M898" s="98" t="s">
        <v>73771</v>
      </c>
      <c r="N898" s="98" t="s">
        <v>73772</v>
      </c>
      <c r="O898" s="101">
        <v>1240</v>
      </c>
      <c r="P898" s="101">
        <v>1240</v>
      </c>
    </row>
    <row r="899">
      <c r="K899" s="96" t="s">
        <v>73773</v>
      </c>
      <c r="O899" s="85">
        <f>SUM(O897:O898)</f>
      </c>
      <c r="P899" s="85">
        <f>SUM(P897:P898)</f>
      </c>
    </row>
    <row r="900">
      <c r="A900" s="98" t="s">
        <v>73774</v>
      </c>
      <c r="B900" s="98" t="s">
        <v>73775</v>
      </c>
      <c r="C900" s="100">
        <v>1000</v>
      </c>
      <c r="D900" s="98" t="s">
        <v>73776</v>
      </c>
      <c r="E900" s="98" t="s">
        <v>73777</v>
      </c>
      <c r="F900" s="104">
        <v>44177</v>
      </c>
      <c r="G900" s="104">
        <v>45658</v>
      </c>
      <c r="J900" s="101">
        <v>1500</v>
      </c>
      <c r="K900" s="98" t="s">
        <v>73778</v>
      </c>
      <c r="L900" s="98" t="s">
        <v>73779</v>
      </c>
      <c r="M900" s="98" t="s">
        <v>73780</v>
      </c>
      <c r="N900" s="98" t="s">
        <v>73781</v>
      </c>
      <c r="O900" s="101">
        <v>50</v>
      </c>
      <c r="P900" s="101">
        <v>50</v>
      </c>
      <c r="Q900" s="101">
        <v>0</v>
      </c>
      <c r="R900" s="101">
        <v>200</v>
      </c>
    </row>
    <row r="901">
      <c r="L901" s="98" t="s">
        <v>73782</v>
      </c>
      <c r="M901" s="98" t="s">
        <v>73783</v>
      </c>
      <c r="N901" s="98" t="s">
        <v>73784</v>
      </c>
      <c r="O901" s="101">
        <v>1295</v>
      </c>
      <c r="P901" s="101">
        <v>1295</v>
      </c>
    </row>
    <row r="902">
      <c r="L902" s="98" t="s">
        <v>73785</v>
      </c>
      <c r="M902" s="98" t="s">
        <v>73786</v>
      </c>
      <c r="N902" s="98" t="s">
        <v>73787</v>
      </c>
      <c r="O902" s="101">
        <v>-269</v>
      </c>
      <c r="P902" s="101">
        <v>-269</v>
      </c>
    </row>
    <row r="903">
      <c r="K903" s="96" t="s">
        <v>73788</v>
      </c>
      <c r="O903" s="85">
        <f>SUM(O900:O902)</f>
      </c>
      <c r="P903" s="85">
        <f>SUM(P900:P902)</f>
      </c>
    </row>
    <row r="904">
      <c r="A904" s="98" t="s">
        <v>73789</v>
      </c>
      <c r="B904" s="98" t="s">
        <v>73790</v>
      </c>
      <c r="C904" s="100">
        <v>1000</v>
      </c>
      <c r="D904" s="98" t="s">
        <v>73791</v>
      </c>
      <c r="E904" s="98" t="s">
        <v>73792</v>
      </c>
      <c r="F904" s="104">
        <v>45230</v>
      </c>
      <c r="G904" s="104">
        <v>45597</v>
      </c>
      <c r="H904" s="104">
        <v>45961</v>
      </c>
      <c r="J904" s="101">
        <v>1550</v>
      </c>
      <c r="K904" s="98" t="s">
        <v>73793</v>
      </c>
      <c r="L904" s="98" t="s">
        <v>73794</v>
      </c>
      <c r="M904" s="98" t="s">
        <v>73795</v>
      </c>
      <c r="N904" s="98" t="s">
        <v>73796</v>
      </c>
      <c r="O904" s="101">
        <v>100</v>
      </c>
      <c r="P904" s="101">
        <v>100</v>
      </c>
      <c r="Q904" s="101">
        <v>0</v>
      </c>
      <c r="R904" s="101">
        <v>200</v>
      </c>
    </row>
    <row r="905">
      <c r="L905" s="98" t="s">
        <v>73797</v>
      </c>
      <c r="M905" s="98" t="s">
        <v>73798</v>
      </c>
      <c r="N905" s="98" t="s">
        <v>73799</v>
      </c>
      <c r="O905" s="101">
        <v>1530</v>
      </c>
      <c r="P905" s="101">
        <v>1530</v>
      </c>
    </row>
    <row r="906">
      <c r="K906" s="96" t="s">
        <v>73800</v>
      </c>
      <c r="O906" s="85">
        <f>SUM(O904:O905)</f>
      </c>
      <c r="P906" s="85">
        <f>SUM(P904:P905)</f>
      </c>
    </row>
    <row r="907">
      <c r="A907" s="98" t="s">
        <v>73801</v>
      </c>
      <c r="B907" s="98" t="s">
        <v>73802</v>
      </c>
      <c r="C907" s="100">
        <v>1000</v>
      </c>
      <c r="D907" s="98" t="s">
        <v>73803</v>
      </c>
      <c r="E907" s="98" t="s">
        <v>73804</v>
      </c>
      <c r="F907" s="104">
        <v>45513</v>
      </c>
      <c r="G907" s="104">
        <v>45513</v>
      </c>
      <c r="H907" s="104">
        <v>45900</v>
      </c>
      <c r="J907" s="101">
        <v>1650</v>
      </c>
      <c r="K907" s="98" t="s">
        <v>73805</v>
      </c>
      <c r="L907" s="98" t="s">
        <v>73806</v>
      </c>
      <c r="M907" s="98" t="s">
        <v>73807</v>
      </c>
      <c r="N907" s="98" t="s">
        <v>73808</v>
      </c>
      <c r="O907" s="101">
        <v>100</v>
      </c>
      <c r="P907" s="101">
        <v>100</v>
      </c>
      <c r="Q907" s="101">
        <v>0</v>
      </c>
      <c r="R907" s="101">
        <v>800</v>
      </c>
    </row>
    <row r="908">
      <c r="L908" s="98" t="s">
        <v>73809</v>
      </c>
      <c r="M908" s="98" t="s">
        <v>73810</v>
      </c>
      <c r="N908" s="98" t="s">
        <v>73811</v>
      </c>
      <c r="O908" s="101">
        <v>1550</v>
      </c>
      <c r="P908" s="101">
        <v>1550</v>
      </c>
    </row>
    <row r="909">
      <c r="K909" s="96" t="s">
        <v>73812</v>
      </c>
      <c r="O909" s="85">
        <f>SUM(O907:O908)</f>
      </c>
      <c r="P909" s="85">
        <f>SUM(P907:P908)</f>
      </c>
    </row>
    <row r="910">
      <c r="A910" s="98" t="s">
        <v>73813</v>
      </c>
      <c r="B910" s="98" t="s">
        <v>73814</v>
      </c>
      <c r="C910" s="100">
        <v>1000</v>
      </c>
      <c r="D910" s="98" t="s">
        <v>73815</v>
      </c>
      <c r="E910" s="98" t="s">
        <v>73816</v>
      </c>
      <c r="F910" s="104">
        <v>41165</v>
      </c>
      <c r="G910" s="104">
        <v>45597</v>
      </c>
      <c r="H910" s="104">
        <v>45991</v>
      </c>
      <c r="J910" s="101">
        <v>1450</v>
      </c>
      <c r="K910" s="98" t="s">
        <v>73817</v>
      </c>
      <c r="L910" s="98" t="s">
        <v>73818</v>
      </c>
      <c r="M910" s="98" t="s">
        <v>73819</v>
      </c>
      <c r="N910" s="98" t="s">
        <v>73820</v>
      </c>
      <c r="O910" s="101">
        <v>1245</v>
      </c>
      <c r="P910" s="101">
        <v>1245</v>
      </c>
      <c r="Q910" s="101">
        <v>0</v>
      </c>
      <c r="R910" s="101">
        <v>700</v>
      </c>
    </row>
    <row r="911">
      <c r="K911" s="96" t="s">
        <v>73821</v>
      </c>
      <c r="O911" s="85">
        <f>SUM(O910:O910)</f>
      </c>
      <c r="P911" s="85">
        <f>SUM(P910:P910)</f>
      </c>
    </row>
    <row r="912">
      <c r="A912" s="98" t="s">
        <v>73822</v>
      </c>
      <c r="B912" s="98" t="s">
        <v>73823</v>
      </c>
      <c r="C912" s="100">
        <v>1000</v>
      </c>
      <c r="D912" s="98" t="s">
        <v>73824</v>
      </c>
      <c r="E912" s="98" t="s">
        <v>73825</v>
      </c>
      <c r="F912" s="104">
        <v>44786</v>
      </c>
      <c r="G912" s="104">
        <v>45536</v>
      </c>
      <c r="H912" s="104">
        <v>45900</v>
      </c>
      <c r="J912" s="101">
        <v>1550</v>
      </c>
      <c r="K912" s="98" t="s">
        <v>73826</v>
      </c>
      <c r="L912" s="98" t="s">
        <v>73827</v>
      </c>
      <c r="M912" s="98" t="s">
        <v>73828</v>
      </c>
      <c r="N912" s="98" t="s">
        <v>73829</v>
      </c>
      <c r="O912" s="101">
        <v>100</v>
      </c>
      <c r="P912" s="101">
        <v>100</v>
      </c>
      <c r="Q912" s="101">
        <v>0</v>
      </c>
      <c r="R912" s="101">
        <v>800</v>
      </c>
    </row>
    <row r="913">
      <c r="L913" s="98" t="s">
        <v>73830</v>
      </c>
      <c r="M913" s="98" t="s">
        <v>73831</v>
      </c>
      <c r="N913" s="98" t="s">
        <v>73832</v>
      </c>
      <c r="O913" s="101">
        <v>1315</v>
      </c>
      <c r="P913" s="101">
        <v>1315</v>
      </c>
    </row>
    <row r="914">
      <c r="K914" s="96" t="s">
        <v>73833</v>
      </c>
      <c r="O914" s="85">
        <f>SUM(O912:O913)</f>
      </c>
      <c r="P914" s="85">
        <f>SUM(P912:P913)</f>
      </c>
    </row>
    <row r="915">
      <c r="A915" s="98" t="s">
        <v>73834</v>
      </c>
      <c r="B915" s="98" t="s">
        <v>73835</v>
      </c>
      <c r="C915" s="100">
        <v>760</v>
      </c>
      <c r="D915" s="98" t="s">
        <v>73836</v>
      </c>
      <c r="E915" s="98" t="s">
        <v>73837</v>
      </c>
      <c r="F915" s="104">
        <v>44818</v>
      </c>
      <c r="G915" s="104">
        <v>45627</v>
      </c>
      <c r="H915" s="104">
        <v>46022</v>
      </c>
      <c r="J915" s="101">
        <v>1335</v>
      </c>
      <c r="K915" s="98" t="s">
        <v>73838</v>
      </c>
      <c r="L915" s="98" t="s">
        <v>73839</v>
      </c>
      <c r="M915" s="98" t="s">
        <v>73840</v>
      </c>
      <c r="N915" s="98" t="s">
        <v>73841</v>
      </c>
      <c r="O915" s="101">
        <v>100</v>
      </c>
      <c r="P915" s="101">
        <v>100</v>
      </c>
      <c r="Q915" s="101">
        <v>0</v>
      </c>
      <c r="R915" s="101">
        <v>400</v>
      </c>
    </row>
    <row r="916">
      <c r="L916" s="98" t="s">
        <v>73842</v>
      </c>
      <c r="M916" s="98" t="s">
        <v>73843</v>
      </c>
      <c r="N916" s="98" t="s">
        <v>73844</v>
      </c>
      <c r="O916" s="101">
        <v>1170</v>
      </c>
      <c r="P916" s="101">
        <v>1170</v>
      </c>
    </row>
    <row r="917">
      <c r="K917" s="96" t="s">
        <v>73845</v>
      </c>
      <c r="O917" s="85">
        <f>SUM(O915:O916)</f>
      </c>
      <c r="P917" s="85">
        <f>SUM(P915:P916)</f>
      </c>
    </row>
    <row r="918">
      <c r="A918" s="98" t="s">
        <v>73846</v>
      </c>
      <c r="B918" s="98" t="s">
        <v>73847</v>
      </c>
      <c r="C918" s="100">
        <v>824</v>
      </c>
      <c r="D918" s="98" t="s">
        <v>73848</v>
      </c>
      <c r="E918" s="98" t="s">
        <v>73849</v>
      </c>
      <c r="J918" s="101">
        <v>1510</v>
      </c>
      <c r="K918" s="98" t="s">
        <v>73850</v>
      </c>
      <c r="L918" s="98" t="s">
        <v>73850</v>
      </c>
      <c r="O918" s="101">
        <v>0</v>
      </c>
      <c r="P918" s="101">
        <v>0</v>
      </c>
      <c r="R918" s="101">
        <v>0</v>
      </c>
    </row>
    <row r="919">
      <c r="K919" s="96" t="s">
        <v>73851</v>
      </c>
      <c r="O919" s="85">
        <f>SUM(O918:O918)</f>
      </c>
      <c r="P919" s="85">
        <f>SUM(P918:P918)</f>
      </c>
    </row>
    <row r="920">
      <c r="A920" s="98" t="s">
        <v>73852</v>
      </c>
      <c r="B920" s="98" t="s">
        <v>73853</v>
      </c>
      <c r="C920" s="100">
        <v>760</v>
      </c>
      <c r="D920" s="98" t="s">
        <v>73854</v>
      </c>
      <c r="E920" s="98" t="s">
        <v>73855</v>
      </c>
      <c r="J920" s="101">
        <v>1385</v>
      </c>
      <c r="K920" s="98" t="s">
        <v>73856</v>
      </c>
      <c r="L920" s="98" t="s">
        <v>73856</v>
      </c>
      <c r="O920" s="101">
        <v>0</v>
      </c>
      <c r="P920" s="101">
        <v>0</v>
      </c>
      <c r="R920" s="101">
        <v>0</v>
      </c>
    </row>
    <row r="921">
      <c r="K921" s="96" t="s">
        <v>73857</v>
      </c>
      <c r="O921" s="85">
        <f>SUM(O920:O920)</f>
      </c>
      <c r="P921" s="85">
        <f>SUM(P920:P920)</f>
      </c>
    </row>
    <row r="922">
      <c r="A922" s="98" t="s">
        <v>73858</v>
      </c>
      <c r="B922" s="98" t="s">
        <v>73859</v>
      </c>
      <c r="C922" s="100">
        <v>824</v>
      </c>
      <c r="D922" s="98" t="s">
        <v>73860</v>
      </c>
      <c r="E922" s="98" t="s">
        <v>73861</v>
      </c>
      <c r="F922" s="104">
        <v>45014</v>
      </c>
      <c r="G922" s="104">
        <v>45413</v>
      </c>
      <c r="H922" s="104">
        <v>45808</v>
      </c>
      <c r="J922" s="101">
        <v>1410</v>
      </c>
      <c r="K922" s="98" t="s">
        <v>73862</v>
      </c>
      <c r="L922" s="98" t="s">
        <v>73863</v>
      </c>
      <c r="M922" s="98" t="s">
        <v>73864</v>
      </c>
      <c r="N922" s="98" t="s">
        <v>73865</v>
      </c>
      <c r="O922" s="101">
        <v>100</v>
      </c>
      <c r="P922" s="101">
        <v>100</v>
      </c>
      <c r="Q922" s="101">
        <v>0</v>
      </c>
      <c r="R922" s="101">
        <v>500</v>
      </c>
    </row>
    <row r="923">
      <c r="L923" s="98" t="s">
        <v>73866</v>
      </c>
      <c r="M923" s="98" t="s">
        <v>73867</v>
      </c>
      <c r="N923" s="98" t="s">
        <v>73868</v>
      </c>
      <c r="O923" s="101">
        <v>1265</v>
      </c>
      <c r="P923" s="101">
        <v>1265</v>
      </c>
    </row>
    <row r="924">
      <c r="K924" s="96" t="s">
        <v>73869</v>
      </c>
      <c r="O924" s="85">
        <f>SUM(O922:O923)</f>
      </c>
      <c r="P924" s="85">
        <f>SUM(P922:P923)</f>
      </c>
    </row>
    <row r="925">
      <c r="A925" s="98" t="s">
        <v>73870</v>
      </c>
      <c r="B925" s="98" t="s">
        <v>73871</v>
      </c>
      <c r="C925" s="100">
        <v>760</v>
      </c>
      <c r="D925" s="98" t="s">
        <v>73872</v>
      </c>
      <c r="E925" s="98" t="s">
        <v>73873</v>
      </c>
      <c r="F925" s="104">
        <v>45074</v>
      </c>
      <c r="G925" s="104">
        <v>45474</v>
      </c>
      <c r="H925" s="104">
        <v>45869</v>
      </c>
      <c r="J925" s="101">
        <v>1335</v>
      </c>
      <c r="K925" s="98" t="s">
        <v>73874</v>
      </c>
      <c r="L925" s="98" t="s">
        <v>73875</v>
      </c>
      <c r="M925" s="98" t="s">
        <v>73876</v>
      </c>
      <c r="N925" s="98" t="s">
        <v>73877</v>
      </c>
      <c r="O925" s="101">
        <v>100</v>
      </c>
      <c r="P925" s="101">
        <v>100</v>
      </c>
      <c r="Q925" s="101">
        <v>0</v>
      </c>
      <c r="R925" s="101">
        <v>400</v>
      </c>
    </row>
    <row r="926">
      <c r="L926" s="98" t="s">
        <v>73878</v>
      </c>
      <c r="M926" s="98" t="s">
        <v>73879</v>
      </c>
      <c r="N926" s="98" t="s">
        <v>73880</v>
      </c>
      <c r="O926" s="101">
        <v>1195</v>
      </c>
      <c r="P926" s="101">
        <v>1195</v>
      </c>
    </row>
    <row r="927">
      <c r="K927" s="96" t="s">
        <v>73881</v>
      </c>
      <c r="O927" s="85">
        <f>SUM(O925:O926)</f>
      </c>
      <c r="P927" s="85">
        <f>SUM(P925:P926)</f>
      </c>
    </row>
    <row r="928">
      <c r="A928" s="98" t="s">
        <v>73882</v>
      </c>
      <c r="B928" s="98" t="s">
        <v>73883</v>
      </c>
      <c r="C928" s="100">
        <v>824</v>
      </c>
      <c r="D928" s="98" t="s">
        <v>73884</v>
      </c>
      <c r="E928" s="98" t="s">
        <v>73885</v>
      </c>
      <c r="F928" s="104">
        <v>45062</v>
      </c>
      <c r="G928" s="104">
        <v>45444</v>
      </c>
      <c r="H928" s="104">
        <v>45838</v>
      </c>
      <c r="J928" s="101">
        <v>1410</v>
      </c>
      <c r="K928" s="98" t="s">
        <v>73886</v>
      </c>
      <c r="L928" s="98" t="s">
        <v>73887</v>
      </c>
      <c r="M928" s="98" t="s">
        <v>73888</v>
      </c>
      <c r="N928" s="98" t="s">
        <v>73889</v>
      </c>
      <c r="O928" s="101">
        <v>100</v>
      </c>
      <c r="P928" s="101">
        <v>100</v>
      </c>
      <c r="Q928" s="101">
        <v>0</v>
      </c>
      <c r="R928" s="101">
        <v>200</v>
      </c>
    </row>
    <row r="929">
      <c r="L929" s="98" t="s">
        <v>73890</v>
      </c>
      <c r="M929" s="98" t="s">
        <v>73891</v>
      </c>
      <c r="N929" s="98" t="s">
        <v>73892</v>
      </c>
      <c r="O929" s="101">
        <v>1265</v>
      </c>
      <c r="P929" s="101">
        <v>1265</v>
      </c>
    </row>
    <row r="930">
      <c r="K930" s="96" t="s">
        <v>73893</v>
      </c>
      <c r="O930" s="85">
        <f>SUM(O928:O929)</f>
      </c>
      <c r="P930" s="85">
        <f>SUM(P928:P929)</f>
      </c>
    </row>
    <row r="931">
      <c r="A931" s="98" t="s">
        <v>73894</v>
      </c>
      <c r="B931" s="98" t="s">
        <v>73895</v>
      </c>
      <c r="C931" s="100">
        <v>760</v>
      </c>
      <c r="D931" s="98" t="s">
        <v>73896</v>
      </c>
      <c r="E931" s="98" t="s">
        <v>73897</v>
      </c>
      <c r="F931" s="104">
        <v>44805</v>
      </c>
      <c r="G931" s="104">
        <v>45536</v>
      </c>
      <c r="H931" s="104">
        <v>45930</v>
      </c>
      <c r="J931" s="101">
        <v>1335</v>
      </c>
      <c r="K931" s="98" t="s">
        <v>73898</v>
      </c>
      <c r="L931" s="98" t="s">
        <v>73899</v>
      </c>
      <c r="M931" s="98" t="s">
        <v>73900</v>
      </c>
      <c r="N931" s="98" t="s">
        <v>73901</v>
      </c>
      <c r="O931" s="101">
        <v>100</v>
      </c>
      <c r="P931" s="101">
        <v>100</v>
      </c>
      <c r="Q931" s="101">
        <v>0</v>
      </c>
      <c r="R931" s="101">
        <v>800</v>
      </c>
    </row>
    <row r="932">
      <c r="L932" s="98" t="s">
        <v>73902</v>
      </c>
      <c r="M932" s="98" t="s">
        <v>73903</v>
      </c>
      <c r="N932" s="98" t="s">
        <v>73904</v>
      </c>
      <c r="O932" s="101">
        <v>1170</v>
      </c>
      <c r="P932" s="101">
        <v>1170</v>
      </c>
    </row>
    <row r="933">
      <c r="K933" s="96" t="s">
        <v>73905</v>
      </c>
      <c r="O933" s="85">
        <f>SUM(O931:O932)</f>
      </c>
      <c r="P933" s="85">
        <f>SUM(P931:P932)</f>
      </c>
    </row>
    <row r="934">
      <c r="A934" s="98" t="s">
        <v>73906</v>
      </c>
      <c r="B934" s="98" t="s">
        <v>73907</v>
      </c>
      <c r="C934" s="100">
        <v>824</v>
      </c>
      <c r="D934" s="98" t="s">
        <v>73908</v>
      </c>
      <c r="E934" s="98" t="s">
        <v>73909</v>
      </c>
      <c r="F934" s="104">
        <v>39019</v>
      </c>
      <c r="G934" s="104">
        <v>45627</v>
      </c>
      <c r="H934" s="104">
        <v>45991</v>
      </c>
      <c r="J934" s="101">
        <v>1310</v>
      </c>
      <c r="K934" s="98" t="s">
        <v>73910</v>
      </c>
      <c r="L934" s="98" t="s">
        <v>73911</v>
      </c>
      <c r="M934" s="98" t="s">
        <v>73912</v>
      </c>
      <c r="N934" s="98" t="s">
        <v>73913</v>
      </c>
      <c r="O934" s="101">
        <v>1165</v>
      </c>
      <c r="P934" s="101">
        <v>1165</v>
      </c>
      <c r="Q934" s="101">
        <v>0</v>
      </c>
      <c r="R934" s="101">
        <v>200</v>
      </c>
    </row>
    <row r="935">
      <c r="K935" s="96" t="s">
        <v>73914</v>
      </c>
      <c r="O935" s="85">
        <f>SUM(O934:O934)</f>
      </c>
      <c r="P935" s="85">
        <f>SUM(P934:P934)</f>
      </c>
    </row>
    <row r="936">
      <c r="A936" s="98" t="s">
        <v>73915</v>
      </c>
      <c r="B936" s="98" t="s">
        <v>73916</v>
      </c>
      <c r="C936" s="100">
        <v>810</v>
      </c>
      <c r="D936" s="98" t="s">
        <v>73917</v>
      </c>
      <c r="E936" s="98" t="s">
        <v>73918</v>
      </c>
      <c r="F936" s="104">
        <v>45402</v>
      </c>
      <c r="G936" s="104">
        <v>45402</v>
      </c>
      <c r="H936" s="104">
        <v>45777</v>
      </c>
      <c r="J936" s="101">
        <v>1400</v>
      </c>
      <c r="K936" s="98" t="s">
        <v>73919</v>
      </c>
      <c r="L936" s="98" t="s">
        <v>73920</v>
      </c>
      <c r="M936" s="98" t="s">
        <v>73921</v>
      </c>
      <c r="N936" s="98" t="s">
        <v>73922</v>
      </c>
      <c r="O936" s="101">
        <v>100</v>
      </c>
      <c r="P936" s="101">
        <v>100</v>
      </c>
      <c r="Q936" s="101">
        <v>0</v>
      </c>
      <c r="R936" s="101">
        <v>1600</v>
      </c>
    </row>
    <row r="937">
      <c r="L937" s="98" t="s">
        <v>73923</v>
      </c>
      <c r="M937" s="98" t="s">
        <v>73924</v>
      </c>
      <c r="N937" s="98" t="s">
        <v>73925</v>
      </c>
      <c r="O937" s="101">
        <v>1300</v>
      </c>
      <c r="P937" s="101">
        <v>1300</v>
      </c>
    </row>
    <row r="938">
      <c r="K938" s="96" t="s">
        <v>73926</v>
      </c>
      <c r="O938" s="85">
        <f>SUM(O936:O937)</f>
      </c>
      <c r="P938" s="85">
        <f>SUM(P936:P937)</f>
      </c>
    </row>
    <row r="939">
      <c r="A939" s="98" t="s">
        <v>73927</v>
      </c>
      <c r="B939" s="98" t="s">
        <v>73928</v>
      </c>
      <c r="C939" s="100">
        <v>906</v>
      </c>
      <c r="D939" s="98" t="s">
        <v>73929</v>
      </c>
      <c r="E939" s="98" t="s">
        <v>73930</v>
      </c>
      <c r="F939" s="104">
        <v>43610</v>
      </c>
      <c r="G939" s="104">
        <v>45444</v>
      </c>
      <c r="H939" s="104">
        <v>45808</v>
      </c>
      <c r="J939" s="101">
        <v>1440</v>
      </c>
      <c r="K939" s="98" t="s">
        <v>73931</v>
      </c>
      <c r="L939" s="98" t="s">
        <v>73932</v>
      </c>
      <c r="M939" s="98" t="s">
        <v>73933</v>
      </c>
      <c r="N939" s="98" t="s">
        <v>73934</v>
      </c>
      <c r="O939" s="101">
        <v>100</v>
      </c>
      <c r="P939" s="101">
        <v>100</v>
      </c>
      <c r="Q939" s="101">
        <v>0</v>
      </c>
      <c r="R939" s="101">
        <v>700</v>
      </c>
    </row>
    <row r="940">
      <c r="L940" s="98" t="s">
        <v>73935</v>
      </c>
      <c r="M940" s="98" t="s">
        <v>73936</v>
      </c>
      <c r="N940" s="98" t="s">
        <v>73937</v>
      </c>
      <c r="O940" s="101">
        <v>1185</v>
      </c>
      <c r="P940" s="101">
        <v>1185</v>
      </c>
    </row>
    <row r="941">
      <c r="L941" s="98" t="s">
        <v>73938</v>
      </c>
      <c r="M941" s="98" t="s">
        <v>73939</v>
      </c>
      <c r="N941" s="98" t="s">
        <v>73940</v>
      </c>
      <c r="O941" s="101">
        <v>20</v>
      </c>
      <c r="P941" s="101">
        <v>20</v>
      </c>
    </row>
    <row r="942">
      <c r="K942" s="96" t="s">
        <v>73941</v>
      </c>
      <c r="O942" s="85">
        <f>SUM(O939:O941)</f>
      </c>
      <c r="P942" s="85">
        <f>SUM(P939:P941)</f>
      </c>
    </row>
    <row r="943">
      <c r="A943" s="98" t="s">
        <v>73942</v>
      </c>
      <c r="B943" s="98" t="s">
        <v>73943</v>
      </c>
      <c r="C943" s="100">
        <v>1000</v>
      </c>
      <c r="D943" s="98" t="s">
        <v>73944</v>
      </c>
      <c r="E943" s="98" t="s">
        <v>73945</v>
      </c>
      <c r="F943" s="104">
        <v>43207</v>
      </c>
      <c r="G943" s="104">
        <v>45413</v>
      </c>
      <c r="H943" s="104">
        <v>45808</v>
      </c>
      <c r="J943" s="101">
        <v>1565</v>
      </c>
      <c r="K943" s="98" t="s">
        <v>73946</v>
      </c>
      <c r="L943" s="98" t="s">
        <v>73947</v>
      </c>
      <c r="M943" s="98" t="s">
        <v>73948</v>
      </c>
      <c r="N943" s="98" t="s">
        <v>73949</v>
      </c>
      <c r="O943" s="101">
        <v>15</v>
      </c>
      <c r="P943" s="101">
        <v>115</v>
      </c>
      <c r="Q943" s="101">
        <v>-40</v>
      </c>
      <c r="R943" s="101">
        <v>500</v>
      </c>
    </row>
    <row r="944">
      <c r="L944" s="98" t="s">
        <v>73950</v>
      </c>
      <c r="M944" s="98" t="s">
        <v>73951</v>
      </c>
      <c r="N944" s="98" t="s">
        <v>73952</v>
      </c>
      <c r="O944" s="101">
        <v>100</v>
      </c>
      <c r="P944" s="101">
        <v>0</v>
      </c>
    </row>
    <row r="945">
      <c r="L945" s="98" t="s">
        <v>73953</v>
      </c>
      <c r="M945" s="98" t="s">
        <v>73954</v>
      </c>
      <c r="N945" s="98" t="s">
        <v>73955</v>
      </c>
      <c r="O945" s="101">
        <v>1230</v>
      </c>
      <c r="P945" s="101">
        <v>1230</v>
      </c>
    </row>
    <row r="946">
      <c r="L946" s="98" t="s">
        <v>73956</v>
      </c>
      <c r="M946" s="98" t="s">
        <v>73957</v>
      </c>
      <c r="N946" s="98" t="s">
        <v>73958</v>
      </c>
      <c r="O946" s="101">
        <v>-40</v>
      </c>
      <c r="P946" s="101">
        <v>0</v>
      </c>
    </row>
    <row r="947">
      <c r="L947" s="98" t="s">
        <v>73959</v>
      </c>
      <c r="M947" s="98" t="s">
        <v>73960</v>
      </c>
      <c r="N947" s="98" t="s">
        <v>73961</v>
      </c>
      <c r="O947" s="101">
        <v>45</v>
      </c>
      <c r="P947" s="101">
        <v>45</v>
      </c>
    </row>
    <row r="948">
      <c r="K948" s="96" t="s">
        <v>73962</v>
      </c>
      <c r="O948" s="85">
        <f>SUM(O943:O947)</f>
      </c>
      <c r="P948" s="85">
        <f>SUM(P943:P947)</f>
      </c>
    </row>
    <row r="949">
      <c r="A949" s="98" t="s">
        <v>73963</v>
      </c>
      <c r="B949" s="98" t="s">
        <v>73964</v>
      </c>
      <c r="C949" s="100">
        <v>1000</v>
      </c>
      <c r="D949" s="98" t="s">
        <v>73965</v>
      </c>
      <c r="E949" s="98" t="s">
        <v>73966</v>
      </c>
      <c r="F949" s="104">
        <v>45497</v>
      </c>
      <c r="G949" s="104">
        <v>45497</v>
      </c>
      <c r="H949" s="104">
        <v>45869</v>
      </c>
      <c r="J949" s="101">
        <v>1650</v>
      </c>
      <c r="K949" s="98" t="s">
        <v>73967</v>
      </c>
      <c r="L949" s="98" t="s">
        <v>73968</v>
      </c>
      <c r="M949" s="98" t="s">
        <v>73969</v>
      </c>
      <c r="N949" s="98" t="s">
        <v>73970</v>
      </c>
      <c r="O949" s="101">
        <v>100</v>
      </c>
      <c r="P949" s="101">
        <v>100</v>
      </c>
      <c r="Q949" s="101">
        <v>0</v>
      </c>
      <c r="R949" s="101">
        <v>200</v>
      </c>
    </row>
    <row r="950">
      <c r="L950" s="98" t="s">
        <v>73971</v>
      </c>
      <c r="M950" s="98" t="s">
        <v>73972</v>
      </c>
      <c r="N950" s="98" t="s">
        <v>73973</v>
      </c>
      <c r="O950" s="101">
        <v>1550</v>
      </c>
      <c r="P950" s="101">
        <v>1550</v>
      </c>
    </row>
    <row r="951">
      <c r="L951" s="98" t="s">
        <v>73974</v>
      </c>
      <c r="M951" s="98" t="s">
        <v>73975</v>
      </c>
      <c r="N951" s="98" t="s">
        <v>73976</v>
      </c>
      <c r="O951" s="101">
        <v>45</v>
      </c>
      <c r="P951" s="101">
        <v>45</v>
      </c>
    </row>
    <row r="952">
      <c r="K952" s="96" t="s">
        <v>73977</v>
      </c>
      <c r="O952" s="85">
        <f>SUM(O949:O951)</f>
      </c>
      <c r="P952" s="85">
        <f>SUM(P949:P951)</f>
      </c>
    </row>
    <row r="953">
      <c r="A953" s="98" t="s">
        <v>73978</v>
      </c>
      <c r="B953" s="98" t="s">
        <v>73979</v>
      </c>
      <c r="C953" s="100">
        <v>1000</v>
      </c>
      <c r="D953" s="98" t="s">
        <v>73980</v>
      </c>
      <c r="E953" s="98" t="s">
        <v>73981</v>
      </c>
      <c r="F953" s="104">
        <v>43295</v>
      </c>
      <c r="G953" s="104">
        <v>45536</v>
      </c>
      <c r="H953" s="104">
        <v>45930</v>
      </c>
      <c r="J953" s="101">
        <v>1550</v>
      </c>
      <c r="K953" s="98" t="s">
        <v>73982</v>
      </c>
      <c r="L953" s="98" t="s">
        <v>73983</v>
      </c>
      <c r="M953" s="98" t="s">
        <v>73984</v>
      </c>
      <c r="N953" s="98" t="s">
        <v>73985</v>
      </c>
      <c r="O953" s="101">
        <v>100</v>
      </c>
      <c r="P953" s="101">
        <v>100</v>
      </c>
      <c r="Q953" s="101">
        <v>0</v>
      </c>
      <c r="R953" s="101">
        <v>500</v>
      </c>
    </row>
    <row r="954">
      <c r="L954" s="98" t="s">
        <v>73986</v>
      </c>
      <c r="M954" s="98" t="s">
        <v>73987</v>
      </c>
      <c r="N954" s="98" t="s">
        <v>73988</v>
      </c>
      <c r="O954" s="101">
        <v>1250</v>
      </c>
      <c r="P954" s="101">
        <v>1250</v>
      </c>
    </row>
    <row r="955">
      <c r="K955" s="96" t="s">
        <v>73989</v>
      </c>
      <c r="O955" s="85">
        <f>SUM(O953:O954)</f>
      </c>
      <c r="P955" s="85">
        <f>SUM(P953:P954)</f>
      </c>
    </row>
    <row r="956">
      <c r="A956" s="98" t="s">
        <v>73990</v>
      </c>
      <c r="B956" s="98" t="s">
        <v>73991</v>
      </c>
      <c r="C956" s="100">
        <v>1000</v>
      </c>
      <c r="D956" s="98" t="s">
        <v>73992</v>
      </c>
      <c r="E956" s="98" t="s">
        <v>73993</v>
      </c>
      <c r="F956" s="104">
        <v>43726</v>
      </c>
      <c r="G956" s="104">
        <v>45566</v>
      </c>
      <c r="H956" s="104">
        <v>45930</v>
      </c>
      <c r="J956" s="101">
        <v>1500</v>
      </c>
      <c r="K956" s="98" t="s">
        <v>73994</v>
      </c>
      <c r="L956" s="98" t="s">
        <v>73995</v>
      </c>
      <c r="M956" s="98" t="s">
        <v>73996</v>
      </c>
      <c r="N956" s="98" t="s">
        <v>73997</v>
      </c>
      <c r="O956" s="101">
        <v>50</v>
      </c>
      <c r="P956" s="101">
        <v>50</v>
      </c>
      <c r="Q956" s="101">
        <v>0</v>
      </c>
      <c r="R956" s="101">
        <v>500</v>
      </c>
    </row>
    <row r="957">
      <c r="L957" s="98" t="s">
        <v>73998</v>
      </c>
      <c r="M957" s="98" t="s">
        <v>73999</v>
      </c>
      <c r="N957" s="98" t="s">
        <v>74000</v>
      </c>
      <c r="O957" s="101">
        <v>1250</v>
      </c>
      <c r="P957" s="101">
        <v>1250</v>
      </c>
    </row>
    <row r="958">
      <c r="K958" s="96" t="s">
        <v>74001</v>
      </c>
      <c r="O958" s="85">
        <f>SUM(O956:O957)</f>
      </c>
      <c r="P958" s="85">
        <f>SUM(P956:P957)</f>
      </c>
    </row>
    <row r="959">
      <c r="A959" s="98" t="s">
        <v>74002</v>
      </c>
      <c r="B959" s="98" t="s">
        <v>74003</v>
      </c>
      <c r="C959" s="100">
        <v>1000</v>
      </c>
      <c r="D959" s="98" t="s">
        <v>74004</v>
      </c>
      <c r="E959" s="98" t="s">
        <v>74005</v>
      </c>
      <c r="J959" s="101">
        <v>1700</v>
      </c>
      <c r="K959" s="98" t="s">
        <v>74006</v>
      </c>
      <c r="L959" s="98" t="s">
        <v>74006</v>
      </c>
      <c r="O959" s="101">
        <v>0</v>
      </c>
      <c r="P959" s="101">
        <v>0</v>
      </c>
      <c r="R959" s="101">
        <v>0</v>
      </c>
    </row>
    <row r="960">
      <c r="K960" s="96" t="s">
        <v>74007</v>
      </c>
      <c r="O960" s="85">
        <f>SUM(O959:O959)</f>
      </c>
      <c r="P960" s="85">
        <f>SUM(P959:P959)</f>
      </c>
    </row>
    <row r="961">
      <c r="A961" s="98" t="s">
        <v>74008</v>
      </c>
      <c r="B961" s="98" t="s">
        <v>74009</v>
      </c>
      <c r="C961" s="100">
        <v>1000</v>
      </c>
      <c r="D961" s="98" t="s">
        <v>74010</v>
      </c>
      <c r="E961" s="98" t="s">
        <v>74011</v>
      </c>
      <c r="F961" s="104">
        <v>44001</v>
      </c>
      <c r="G961" s="104">
        <v>45474</v>
      </c>
      <c r="H961" s="104">
        <v>45838</v>
      </c>
      <c r="J961" s="101">
        <v>1550</v>
      </c>
      <c r="K961" s="98" t="s">
        <v>74012</v>
      </c>
      <c r="L961" s="98" t="s">
        <v>74013</v>
      </c>
      <c r="M961" s="98" t="s">
        <v>74014</v>
      </c>
      <c r="N961" s="98" t="s">
        <v>74015</v>
      </c>
      <c r="O961" s="101">
        <v>100</v>
      </c>
      <c r="P961" s="101">
        <v>100</v>
      </c>
      <c r="Q961" s="101">
        <v>0</v>
      </c>
      <c r="R961" s="101">
        <v>1365</v>
      </c>
    </row>
    <row r="962">
      <c r="L962" s="98" t="s">
        <v>74016</v>
      </c>
      <c r="M962" s="98" t="s">
        <v>74017</v>
      </c>
      <c r="N962" s="98" t="s">
        <v>74018</v>
      </c>
      <c r="O962" s="101">
        <v>1250</v>
      </c>
      <c r="P962" s="101">
        <v>1250</v>
      </c>
    </row>
    <row r="963">
      <c r="K963" s="96" t="s">
        <v>74019</v>
      </c>
      <c r="O963" s="85">
        <f>SUM(O961:O962)</f>
      </c>
      <c r="P963" s="85">
        <f>SUM(P961:P962)</f>
      </c>
    </row>
    <row r="964">
      <c r="A964" s="98" t="s">
        <v>74020</v>
      </c>
      <c r="B964" s="98" t="s">
        <v>74021</v>
      </c>
      <c r="C964" s="100">
        <v>1000</v>
      </c>
      <c r="D964" s="98" t="s">
        <v>74022</v>
      </c>
      <c r="E964" s="98" t="s">
        <v>74023</v>
      </c>
      <c r="F964" s="104">
        <v>44933</v>
      </c>
      <c r="G964" s="104">
        <v>45717</v>
      </c>
      <c r="H964" s="104">
        <v>46112</v>
      </c>
      <c r="J964" s="101">
        <v>1550</v>
      </c>
      <c r="K964" s="98" t="s">
        <v>74024</v>
      </c>
      <c r="L964" s="98" t="s">
        <v>74025</v>
      </c>
      <c r="M964" s="98" t="s">
        <v>74026</v>
      </c>
      <c r="N964" s="98" t="s">
        <v>74027</v>
      </c>
      <c r="O964" s="101">
        <v>100</v>
      </c>
      <c r="P964" s="101">
        <v>100</v>
      </c>
      <c r="Q964" s="101">
        <v>0</v>
      </c>
      <c r="R964" s="101">
        <v>800</v>
      </c>
    </row>
    <row r="965">
      <c r="L965" s="98" t="s">
        <v>74028</v>
      </c>
      <c r="M965" s="98" t="s">
        <v>74029</v>
      </c>
      <c r="N965" s="98" t="s">
        <v>74030</v>
      </c>
      <c r="O965" s="101">
        <v>1335</v>
      </c>
      <c r="P965" s="101">
        <v>1335</v>
      </c>
    </row>
    <row r="966">
      <c r="L966" s="98" t="s">
        <v>74031</v>
      </c>
      <c r="M966" s="98" t="s">
        <v>74032</v>
      </c>
      <c r="N966" s="98" t="s">
        <v>74033</v>
      </c>
      <c r="O966" s="101">
        <v>45</v>
      </c>
      <c r="P966" s="101">
        <v>45</v>
      </c>
    </row>
    <row r="967">
      <c r="K967" s="96" t="s">
        <v>74034</v>
      </c>
      <c r="O967" s="85">
        <f>SUM(O964:O966)</f>
      </c>
      <c r="P967" s="85">
        <f>SUM(P964:P966)</f>
      </c>
    </row>
    <row r="968">
      <c r="A968" s="98" t="s">
        <v>74035</v>
      </c>
      <c r="B968" s="98" t="s">
        <v>74036</v>
      </c>
      <c r="C968" s="100">
        <v>1000</v>
      </c>
      <c r="D968" s="98" t="s">
        <v>74037</v>
      </c>
      <c r="E968" s="98" t="s">
        <v>74038</v>
      </c>
      <c r="J968" s="101">
        <v>1650</v>
      </c>
      <c r="K968" s="98" t="s">
        <v>74039</v>
      </c>
      <c r="L968" s="98" t="s">
        <v>74039</v>
      </c>
      <c r="O968" s="101">
        <v>0</v>
      </c>
      <c r="P968" s="101">
        <v>0</v>
      </c>
      <c r="R968" s="101">
        <v>0</v>
      </c>
    </row>
    <row r="969">
      <c r="K969" s="96" t="s">
        <v>74040</v>
      </c>
      <c r="O969" s="85">
        <f>SUM(O968:O968)</f>
      </c>
      <c r="P969" s="85">
        <f>SUM(P968:P968)</f>
      </c>
    </row>
    <row r="970">
      <c r="A970" s="98" t="s">
        <v>74041</v>
      </c>
      <c r="B970" s="98" t="s">
        <v>74042</v>
      </c>
      <c r="C970" s="100">
        <v>1000</v>
      </c>
      <c r="D970" s="98" t="s">
        <v>74043</v>
      </c>
      <c r="E970" s="98" t="s">
        <v>74044</v>
      </c>
      <c r="F970" s="104">
        <v>45129</v>
      </c>
      <c r="G970" s="104">
        <v>45505</v>
      </c>
      <c r="H970" s="104">
        <v>45869</v>
      </c>
      <c r="J970" s="101">
        <v>1565</v>
      </c>
      <c r="K970" s="98" t="s">
        <v>74045</v>
      </c>
      <c r="L970" s="98" t="s">
        <v>74046</v>
      </c>
      <c r="M970" s="98" t="s">
        <v>74047</v>
      </c>
      <c r="N970" s="98" t="s">
        <v>74048</v>
      </c>
      <c r="O970" s="101">
        <v>100</v>
      </c>
      <c r="P970" s="101">
        <v>100</v>
      </c>
      <c r="Q970" s="101">
        <v>1688.71</v>
      </c>
      <c r="R970" s="101">
        <v>500</v>
      </c>
    </row>
    <row r="971">
      <c r="L971" s="98" t="s">
        <v>74049</v>
      </c>
      <c r="M971" s="98" t="s">
        <v>74050</v>
      </c>
      <c r="N971" s="98" t="s">
        <v>74051</v>
      </c>
      <c r="O971" s="101">
        <v>50</v>
      </c>
      <c r="P971" s="101">
        <v>50</v>
      </c>
    </row>
    <row r="972">
      <c r="L972" s="98" t="s">
        <v>74052</v>
      </c>
      <c r="M972" s="98" t="s">
        <v>74053</v>
      </c>
      <c r="N972" s="98" t="s">
        <v>74054</v>
      </c>
      <c r="O972" s="101">
        <v>1375</v>
      </c>
      <c r="P972" s="101">
        <v>1375</v>
      </c>
    </row>
    <row r="973">
      <c r="L973" s="98" t="s">
        <v>74055</v>
      </c>
      <c r="M973" s="98" t="s">
        <v>74056</v>
      </c>
      <c r="N973" s="98" t="s">
        <v>74057</v>
      </c>
      <c r="O973" s="101">
        <v>75</v>
      </c>
      <c r="P973" s="101">
        <v>0</v>
      </c>
    </row>
    <row r="974">
      <c r="L974" s="98" t="s">
        <v>74058</v>
      </c>
      <c r="M974" s="98" t="s">
        <v>74059</v>
      </c>
      <c r="N974" s="98" t="s">
        <v>74060</v>
      </c>
      <c r="O974" s="101">
        <v>45</v>
      </c>
      <c r="P974" s="101">
        <v>45</v>
      </c>
    </row>
    <row r="975">
      <c r="K975" s="96" t="s">
        <v>74061</v>
      </c>
      <c r="O975" s="85">
        <f>SUM(O970:O974)</f>
      </c>
      <c r="P975" s="85">
        <f>SUM(P970:P974)</f>
      </c>
    </row>
    <row r="976">
      <c r="A976" s="98" t="s">
        <v>74062</v>
      </c>
      <c r="B976" s="98" t="s">
        <v>74063</v>
      </c>
      <c r="C976" s="100">
        <v>1000</v>
      </c>
      <c r="D976" s="98" t="s">
        <v>74064</v>
      </c>
      <c r="E976" s="98" t="s">
        <v>74065</v>
      </c>
      <c r="F976" s="104">
        <v>44352</v>
      </c>
      <c r="G976" s="104">
        <v>45413</v>
      </c>
      <c r="H976" s="104">
        <v>45808</v>
      </c>
      <c r="J976" s="101">
        <v>1550</v>
      </c>
      <c r="K976" s="98" t="s">
        <v>74066</v>
      </c>
      <c r="L976" s="98" t="s">
        <v>74067</v>
      </c>
      <c r="M976" s="98" t="s">
        <v>74068</v>
      </c>
      <c r="N976" s="98" t="s">
        <v>74069</v>
      </c>
      <c r="O976" s="101">
        <v>100</v>
      </c>
      <c r="P976" s="101">
        <v>100</v>
      </c>
      <c r="Q976" s="101">
        <v>0</v>
      </c>
      <c r="R976" s="101">
        <v>400</v>
      </c>
    </row>
    <row r="977">
      <c r="L977" s="98" t="s">
        <v>74070</v>
      </c>
      <c r="M977" s="98" t="s">
        <v>74071</v>
      </c>
      <c r="N977" s="98" t="s">
        <v>74072</v>
      </c>
      <c r="O977" s="101">
        <v>1260</v>
      </c>
      <c r="P977" s="101">
        <v>1260</v>
      </c>
    </row>
    <row r="978">
      <c r="K978" s="96" t="s">
        <v>74073</v>
      </c>
      <c r="O978" s="85">
        <f>SUM(O976:O977)</f>
      </c>
      <c r="P978" s="85">
        <f>SUM(P976:P977)</f>
      </c>
    </row>
    <row r="979">
      <c r="A979" s="98" t="s">
        <v>74074</v>
      </c>
      <c r="B979" s="98" t="s">
        <v>74075</v>
      </c>
      <c r="C979" s="100">
        <v>760</v>
      </c>
      <c r="D979" s="98" t="s">
        <v>74076</v>
      </c>
      <c r="E979" s="98" t="s">
        <v>74077</v>
      </c>
      <c r="F979" s="104">
        <v>43693</v>
      </c>
      <c r="G979" s="104">
        <v>45536</v>
      </c>
      <c r="H979" s="104">
        <v>45900</v>
      </c>
      <c r="J979" s="101">
        <v>1335</v>
      </c>
      <c r="K979" s="98" t="s">
        <v>74078</v>
      </c>
      <c r="L979" s="98" t="s">
        <v>74079</v>
      </c>
      <c r="M979" s="98" t="s">
        <v>74080</v>
      </c>
      <c r="N979" s="98" t="s">
        <v>74081</v>
      </c>
      <c r="O979" s="101">
        <v>100</v>
      </c>
      <c r="P979" s="101">
        <v>100</v>
      </c>
      <c r="Q979" s="101">
        <v>0</v>
      </c>
      <c r="R979" s="101">
        <v>400</v>
      </c>
    </row>
    <row r="980">
      <c r="L980" s="98" t="s">
        <v>74082</v>
      </c>
      <c r="M980" s="98" t="s">
        <v>74083</v>
      </c>
      <c r="N980" s="98" t="s">
        <v>74084</v>
      </c>
      <c r="O980" s="101">
        <v>1085</v>
      </c>
      <c r="P980" s="101">
        <v>1085</v>
      </c>
    </row>
    <row r="981">
      <c r="K981" s="96" t="s">
        <v>74085</v>
      </c>
      <c r="O981" s="85">
        <f>SUM(O979:O980)</f>
      </c>
      <c r="P981" s="85">
        <f>SUM(P979:P980)</f>
      </c>
    </row>
    <row r="982">
      <c r="A982" s="98" t="s">
        <v>74086</v>
      </c>
      <c r="B982" s="98" t="s">
        <v>74087</v>
      </c>
      <c r="C982" s="100">
        <v>1226</v>
      </c>
      <c r="D982" s="98" t="s">
        <v>74088</v>
      </c>
      <c r="E982" s="98" t="s">
        <v>74089</v>
      </c>
      <c r="F982" s="104">
        <v>44000</v>
      </c>
      <c r="G982" s="104">
        <v>45658</v>
      </c>
      <c r="H982" s="104">
        <v>46022</v>
      </c>
      <c r="J982" s="101">
        <v>1630</v>
      </c>
      <c r="K982" s="98" t="s">
        <v>74090</v>
      </c>
      <c r="L982" s="98" t="s">
        <v>74091</v>
      </c>
      <c r="M982" s="98" t="s">
        <v>74092</v>
      </c>
      <c r="N982" s="98" t="s">
        <v>74093</v>
      </c>
      <c r="O982" s="101">
        <v>100</v>
      </c>
      <c r="P982" s="101">
        <v>100</v>
      </c>
      <c r="Q982" s="101">
        <v>0</v>
      </c>
      <c r="R982" s="101">
        <v>500</v>
      </c>
    </row>
    <row r="983">
      <c r="L983" s="98" t="s">
        <v>74094</v>
      </c>
      <c r="M983" s="98" t="s">
        <v>74095</v>
      </c>
      <c r="N983" s="98" t="s">
        <v>74096</v>
      </c>
      <c r="O983" s="101">
        <v>1430</v>
      </c>
      <c r="P983" s="101">
        <v>1430</v>
      </c>
    </row>
    <row r="984">
      <c r="K984" s="96" t="s">
        <v>74097</v>
      </c>
      <c r="O984" s="85">
        <f>SUM(O982:O983)</f>
      </c>
      <c r="P984" s="85">
        <f>SUM(P982:P983)</f>
      </c>
    </row>
    <row r="985">
      <c r="A985" s="98" t="s">
        <v>74098</v>
      </c>
      <c r="B985" s="98" t="s">
        <v>74099</v>
      </c>
      <c r="C985" s="100">
        <v>760</v>
      </c>
      <c r="D985" s="98" t="s">
        <v>74100</v>
      </c>
      <c r="E985" s="98" t="s">
        <v>74101</v>
      </c>
      <c r="F985" s="104">
        <v>45696</v>
      </c>
      <c r="G985" s="104">
        <v>45696</v>
      </c>
      <c r="H985" s="104">
        <v>46060</v>
      </c>
      <c r="J985" s="101">
        <v>1435</v>
      </c>
      <c r="K985" s="98" t="s">
        <v>74102</v>
      </c>
      <c r="L985" s="98" t="s">
        <v>74103</v>
      </c>
      <c r="M985" s="98" t="s">
        <v>74104</v>
      </c>
      <c r="N985" s="98" t="s">
        <v>74105</v>
      </c>
      <c r="O985" s="101">
        <v>100</v>
      </c>
      <c r="P985" s="101">
        <v>100</v>
      </c>
      <c r="Q985" s="101">
        <v>0</v>
      </c>
      <c r="R985" s="101">
        <v>1935</v>
      </c>
    </row>
    <row r="986">
      <c r="L986" s="98" t="s">
        <v>74106</v>
      </c>
      <c r="M986" s="98" t="s">
        <v>74107</v>
      </c>
      <c r="N986" s="98" t="s">
        <v>74108</v>
      </c>
      <c r="O986" s="101">
        <v>1335</v>
      </c>
      <c r="P986" s="101">
        <v>1335</v>
      </c>
    </row>
    <row r="987">
      <c r="K987" s="96" t="s">
        <v>74109</v>
      </c>
      <c r="O987" s="85">
        <f>SUM(O985:O986)</f>
      </c>
      <c r="P987" s="85">
        <f>SUM(P985:P986)</f>
      </c>
    </row>
    <row r="988">
      <c r="A988" s="98" t="s">
        <v>74110</v>
      </c>
      <c r="B988" s="98" t="s">
        <v>74111</v>
      </c>
      <c r="C988" s="100">
        <v>1226</v>
      </c>
      <c r="D988" s="98" t="s">
        <v>74112</v>
      </c>
      <c r="E988" s="98" t="s">
        <v>74113</v>
      </c>
      <c r="F988" s="104">
        <v>44950</v>
      </c>
      <c r="G988" s="104">
        <v>45748</v>
      </c>
      <c r="H988" s="104">
        <v>46142</v>
      </c>
      <c r="J988" s="101">
        <v>1630</v>
      </c>
      <c r="K988" s="98" t="s">
        <v>74114</v>
      </c>
      <c r="L988" s="98" t="s">
        <v>74115</v>
      </c>
      <c r="M988" s="98" t="s">
        <v>74116</v>
      </c>
      <c r="N988" s="98" t="s">
        <v>74117</v>
      </c>
      <c r="O988" s="101">
        <v>100</v>
      </c>
      <c r="P988" s="101">
        <v>100</v>
      </c>
      <c r="Q988" s="101">
        <v>0</v>
      </c>
      <c r="R988" s="101">
        <v>500</v>
      </c>
    </row>
    <row r="989">
      <c r="L989" s="98" t="s">
        <v>74118</v>
      </c>
      <c r="M989" s="98" t="s">
        <v>74119</v>
      </c>
      <c r="N989" s="98" t="s">
        <v>74120</v>
      </c>
      <c r="O989" s="101">
        <v>1565</v>
      </c>
      <c r="P989" s="101">
        <v>1565</v>
      </c>
    </row>
    <row r="990">
      <c r="K990" s="96" t="s">
        <v>74121</v>
      </c>
      <c r="O990" s="85">
        <f>SUM(O988:O989)</f>
      </c>
      <c r="P990" s="85">
        <f>SUM(P988:P989)</f>
      </c>
    </row>
    <row r="991">
      <c r="A991" s="98" t="s">
        <v>74122</v>
      </c>
      <c r="B991" s="98" t="s">
        <v>74123</v>
      </c>
      <c r="C991" s="100">
        <v>760</v>
      </c>
      <c r="D991" s="98" t="s">
        <v>74124</v>
      </c>
      <c r="E991" s="98" t="s">
        <v>74125</v>
      </c>
      <c r="F991" s="104">
        <v>45426</v>
      </c>
      <c r="G991" s="104">
        <v>45426</v>
      </c>
      <c r="H991" s="104">
        <v>45838</v>
      </c>
      <c r="J991" s="101">
        <v>1435</v>
      </c>
      <c r="K991" s="98" t="s">
        <v>74126</v>
      </c>
      <c r="L991" s="98" t="s">
        <v>74127</v>
      </c>
      <c r="M991" s="98" t="s">
        <v>74128</v>
      </c>
      <c r="N991" s="98" t="s">
        <v>74129</v>
      </c>
      <c r="O991" s="101">
        <v>100</v>
      </c>
      <c r="P991" s="101">
        <v>100</v>
      </c>
      <c r="Q991" s="101">
        <v>0</v>
      </c>
      <c r="R991" s="101">
        <v>200</v>
      </c>
    </row>
    <row r="992">
      <c r="L992" s="98" t="s">
        <v>74130</v>
      </c>
      <c r="M992" s="98" t="s">
        <v>74131</v>
      </c>
      <c r="N992" s="98" t="s">
        <v>74132</v>
      </c>
      <c r="O992" s="101">
        <v>1335</v>
      </c>
      <c r="P992" s="101">
        <v>1335</v>
      </c>
    </row>
    <row r="993">
      <c r="K993" s="96" t="s">
        <v>74133</v>
      </c>
      <c r="O993" s="85">
        <f>SUM(O991:O992)</f>
      </c>
      <c r="P993" s="85">
        <f>SUM(P991:P992)</f>
      </c>
    </row>
    <row r="994">
      <c r="A994" s="98" t="s">
        <v>74134</v>
      </c>
      <c r="B994" s="98" t="s">
        <v>74135</v>
      </c>
      <c r="C994" s="100">
        <v>1226</v>
      </c>
      <c r="D994" s="98" t="s">
        <v>74136</v>
      </c>
      <c r="E994" s="98" t="s">
        <v>74137</v>
      </c>
      <c r="F994" s="104">
        <v>40725</v>
      </c>
      <c r="G994" s="104">
        <v>45505</v>
      </c>
      <c r="H994" s="104">
        <v>45900</v>
      </c>
      <c r="J994" s="101">
        <v>1530</v>
      </c>
      <c r="K994" s="98" t="s">
        <v>74138</v>
      </c>
      <c r="L994" s="98" t="s">
        <v>74139</v>
      </c>
      <c r="M994" s="98" t="s">
        <v>74140</v>
      </c>
      <c r="N994" s="98" t="s">
        <v>74141</v>
      </c>
      <c r="O994" s="101">
        <v>1295</v>
      </c>
      <c r="P994" s="101">
        <v>1295</v>
      </c>
      <c r="Q994" s="101">
        <v>0</v>
      </c>
      <c r="R994" s="101">
        <v>200</v>
      </c>
    </row>
    <row r="995">
      <c r="K995" s="96" t="s">
        <v>74142</v>
      </c>
      <c r="O995" s="85">
        <f>SUM(O994:O994)</f>
      </c>
      <c r="P995" s="85">
        <f>SUM(P994:P994)</f>
      </c>
    </row>
    <row r="996">
      <c r="A996" s="98" t="s">
        <v>74143</v>
      </c>
      <c r="B996" s="98" t="s">
        <v>74144</v>
      </c>
      <c r="C996" s="100">
        <v>760</v>
      </c>
      <c r="D996" s="98" t="s">
        <v>74145</v>
      </c>
      <c r="E996" s="98" t="s">
        <v>74146</v>
      </c>
      <c r="F996" s="104">
        <v>42244</v>
      </c>
      <c r="G996" s="104">
        <v>45444</v>
      </c>
      <c r="H996" s="104">
        <v>45838</v>
      </c>
      <c r="J996" s="101">
        <v>1235</v>
      </c>
      <c r="K996" s="98" t="s">
        <v>74147</v>
      </c>
      <c r="L996" s="98" t="s">
        <v>74148</v>
      </c>
      <c r="M996" s="98" t="s">
        <v>74149</v>
      </c>
      <c r="N996" s="98" t="s">
        <v>74150</v>
      </c>
      <c r="O996" s="101">
        <v>1065</v>
      </c>
      <c r="P996" s="101">
        <v>1065</v>
      </c>
      <c r="Q996" s="101">
        <v>0</v>
      </c>
      <c r="R996" s="101">
        <v>200</v>
      </c>
    </row>
    <row r="997">
      <c r="K997" s="96" t="s">
        <v>74151</v>
      </c>
      <c r="O997" s="85">
        <f>SUM(O996:O996)</f>
      </c>
      <c r="P997" s="85">
        <f>SUM(P996:P996)</f>
      </c>
    </row>
    <row r="998">
      <c r="A998" s="98" t="s">
        <v>74152</v>
      </c>
      <c r="B998" s="98" t="s">
        <v>74153</v>
      </c>
      <c r="C998" s="100">
        <v>1226</v>
      </c>
      <c r="D998" s="98" t="s">
        <v>74154</v>
      </c>
      <c r="E998" s="98" t="s">
        <v>74155</v>
      </c>
      <c r="F998" s="104">
        <v>45731</v>
      </c>
      <c r="G998" s="104">
        <v>45731</v>
      </c>
      <c r="H998" s="104">
        <v>45975</v>
      </c>
      <c r="J998" s="101">
        <v>1730</v>
      </c>
      <c r="K998" s="98" t="s">
        <v>74156</v>
      </c>
      <c r="L998" s="98" t="s">
        <v>74157</v>
      </c>
      <c r="M998" s="98" t="s">
        <v>74158</v>
      </c>
      <c r="N998" s="98" t="s">
        <v>74159</v>
      </c>
      <c r="O998" s="101">
        <v>100</v>
      </c>
      <c r="P998" s="101">
        <v>100</v>
      </c>
      <c r="Q998" s="101">
        <v>0</v>
      </c>
      <c r="R998" s="101">
        <v>2290</v>
      </c>
    </row>
    <row r="999">
      <c r="L999" s="98" t="s">
        <v>74160</v>
      </c>
      <c r="M999" s="98" t="s">
        <v>74161</v>
      </c>
      <c r="N999" s="98" t="s">
        <v>74162</v>
      </c>
      <c r="O999" s="101">
        <v>1690</v>
      </c>
      <c r="P999" s="101">
        <v>1690</v>
      </c>
    </row>
    <row r="1000">
      <c r="K1000" s="96" t="s">
        <v>74163</v>
      </c>
      <c r="O1000" s="85">
        <f>SUM(O998:O999)</f>
      </c>
      <c r="P1000" s="85">
        <f>SUM(P998:P999)</f>
      </c>
    </row>
    <row r="1001">
      <c r="A1001" s="98" t="s">
        <v>74164</v>
      </c>
      <c r="B1001" s="98" t="s">
        <v>74165</v>
      </c>
      <c r="C1001" s="100">
        <v>810</v>
      </c>
      <c r="D1001" s="98" t="s">
        <v>74166</v>
      </c>
      <c r="E1001" s="98" t="s">
        <v>74167</v>
      </c>
      <c r="F1001" s="104">
        <v>45716</v>
      </c>
      <c r="G1001" s="104">
        <v>45716</v>
      </c>
      <c r="H1001" s="104">
        <v>46108</v>
      </c>
      <c r="J1001" s="101">
        <v>1350</v>
      </c>
      <c r="K1001" s="98" t="s">
        <v>74168</v>
      </c>
      <c r="L1001" s="98" t="s">
        <v>74169</v>
      </c>
      <c r="M1001" s="98" t="s">
        <v>74170</v>
      </c>
      <c r="N1001" s="98" t="s">
        <v>74171</v>
      </c>
      <c r="O1001" s="101">
        <v>1350</v>
      </c>
      <c r="P1001" s="101">
        <v>1350</v>
      </c>
      <c r="Q1001" s="101">
        <v>1515.49</v>
      </c>
      <c r="R1001" s="101">
        <v>1850</v>
      </c>
    </row>
    <row r="1002">
      <c r="L1002" s="98" t="s">
        <v>74172</v>
      </c>
      <c r="M1002" s="98" t="s">
        <v>74173</v>
      </c>
      <c r="N1002" s="98" t="s">
        <v>74174</v>
      </c>
      <c r="O1002" s="101">
        <v>150</v>
      </c>
      <c r="P1002" s="101">
        <v>0</v>
      </c>
    </row>
    <row r="1003">
      <c r="K1003" s="96" t="s">
        <v>74175</v>
      </c>
      <c r="O1003" s="85">
        <f>SUM(O1001:O1002)</f>
      </c>
      <c r="P1003" s="85">
        <f>SUM(P1001:P1002)</f>
      </c>
    </row>
    <row r="1004">
      <c r="A1004" s="98" t="s">
        <v>74176</v>
      </c>
      <c r="B1004" s="98" t="s">
        <v>74177</v>
      </c>
      <c r="C1004" s="100">
        <v>1226</v>
      </c>
      <c r="D1004" s="98" t="s">
        <v>74178</v>
      </c>
      <c r="E1004" s="98" t="s">
        <v>74179</v>
      </c>
      <c r="F1004" s="104">
        <v>37955</v>
      </c>
      <c r="G1004" s="104">
        <v>45474</v>
      </c>
      <c r="H1004" s="104">
        <v>45838</v>
      </c>
      <c r="J1004" s="101">
        <v>1530</v>
      </c>
      <c r="K1004" s="98" t="s">
        <v>74180</v>
      </c>
      <c r="L1004" s="98" t="s">
        <v>74181</v>
      </c>
      <c r="M1004" s="98" t="s">
        <v>74182</v>
      </c>
      <c r="N1004" s="98" t="s">
        <v>74183</v>
      </c>
      <c r="O1004" s="101">
        <v>1295</v>
      </c>
      <c r="P1004" s="101">
        <v>1295</v>
      </c>
      <c r="Q1004" s="101">
        <v>0</v>
      </c>
      <c r="R1004" s="101">
        <v>250</v>
      </c>
    </row>
    <row r="1005">
      <c r="K1005" s="96" t="s">
        <v>74184</v>
      </c>
      <c r="O1005" s="85">
        <f>SUM(O1004:O1004)</f>
      </c>
      <c r="P1005" s="85">
        <f>SUM(P1004:P1004)</f>
      </c>
    </row>
    <row r="1006">
      <c r="A1006" s="98" t="s">
        <v>74185</v>
      </c>
      <c r="B1006" s="98" t="s">
        <v>74186</v>
      </c>
      <c r="C1006" s="100">
        <v>1000</v>
      </c>
      <c r="D1006" s="98" t="s">
        <v>74187</v>
      </c>
      <c r="E1006" s="98" t="s">
        <v>74188</v>
      </c>
      <c r="F1006" s="104">
        <v>44588</v>
      </c>
      <c r="G1006" s="104">
        <v>45748</v>
      </c>
      <c r="H1006" s="104">
        <v>46142</v>
      </c>
      <c r="J1006" s="101">
        <v>1550</v>
      </c>
      <c r="K1006" s="98" t="s">
        <v>74189</v>
      </c>
      <c r="L1006" s="98" t="s">
        <v>74190</v>
      </c>
      <c r="M1006" s="98" t="s">
        <v>74191</v>
      </c>
      <c r="N1006" s="98" t="s">
        <v>74192</v>
      </c>
      <c r="O1006" s="101">
        <v>100</v>
      </c>
      <c r="P1006" s="101">
        <v>100</v>
      </c>
      <c r="Q1006" s="101">
        <v>0</v>
      </c>
      <c r="R1006" s="101">
        <v>200</v>
      </c>
    </row>
    <row r="1007">
      <c r="L1007" s="98" t="s">
        <v>74193</v>
      </c>
      <c r="M1007" s="98" t="s">
        <v>74194</v>
      </c>
      <c r="N1007" s="98" t="s">
        <v>74195</v>
      </c>
      <c r="O1007" s="101">
        <v>1280</v>
      </c>
      <c r="P1007" s="101">
        <v>1280</v>
      </c>
    </row>
    <row r="1008">
      <c r="L1008" s="98" t="s">
        <v>74196</v>
      </c>
      <c r="M1008" s="98" t="s">
        <v>74197</v>
      </c>
      <c r="N1008" s="98" t="s">
        <v>74198</v>
      </c>
      <c r="O1008" s="101">
        <v>45</v>
      </c>
      <c r="P1008" s="101">
        <v>45</v>
      </c>
    </row>
    <row r="1009">
      <c r="K1009" s="96" t="s">
        <v>74199</v>
      </c>
      <c r="O1009" s="85">
        <f>SUM(O1006:O1008)</f>
      </c>
      <c r="P1009" s="85">
        <f>SUM(P1006:P1008)</f>
      </c>
    </row>
    <row r="1010">
      <c r="A1010" s="98" t="s">
        <v>74200</v>
      </c>
      <c r="B1010" s="98" t="s">
        <v>74201</v>
      </c>
      <c r="C1010" s="100">
        <v>1226</v>
      </c>
      <c r="D1010" s="98" t="s">
        <v>74202</v>
      </c>
      <c r="E1010" s="98" t="s">
        <v>74203</v>
      </c>
      <c r="F1010" s="104">
        <v>44772</v>
      </c>
      <c r="G1010" s="104">
        <v>45505</v>
      </c>
      <c r="H1010" s="104">
        <v>45900</v>
      </c>
      <c r="J1010" s="101">
        <v>1630</v>
      </c>
      <c r="K1010" s="98" t="s">
        <v>74204</v>
      </c>
      <c r="L1010" s="98" t="s">
        <v>74205</v>
      </c>
      <c r="M1010" s="98" t="s">
        <v>74206</v>
      </c>
      <c r="N1010" s="98" t="s">
        <v>74207</v>
      </c>
      <c r="O1010" s="101">
        <v>100</v>
      </c>
      <c r="P1010" s="101">
        <v>100</v>
      </c>
      <c r="Q1010" s="101">
        <v>0</v>
      </c>
      <c r="R1010" s="101">
        <v>200</v>
      </c>
    </row>
    <row r="1011">
      <c r="L1011" s="98" t="s">
        <v>74208</v>
      </c>
      <c r="M1011" s="98" t="s">
        <v>74209</v>
      </c>
      <c r="N1011" s="98" t="s">
        <v>74210</v>
      </c>
      <c r="O1011" s="101">
        <v>1395</v>
      </c>
      <c r="P1011" s="101">
        <v>1395</v>
      </c>
    </row>
    <row r="1012">
      <c r="K1012" s="96" t="s">
        <v>74211</v>
      </c>
      <c r="O1012" s="85">
        <f>SUM(O1010:O1011)</f>
      </c>
      <c r="P1012" s="85">
        <f>SUM(P1010:P1011)</f>
      </c>
    </row>
    <row r="1013">
      <c r="A1013" s="98" t="s">
        <v>74212</v>
      </c>
      <c r="B1013" s="98" t="s">
        <v>74213</v>
      </c>
      <c r="C1013" s="100">
        <v>1000</v>
      </c>
      <c r="D1013" s="98" t="s">
        <v>74214</v>
      </c>
      <c r="E1013" s="98" t="s">
        <v>74215</v>
      </c>
      <c r="F1013" s="104">
        <v>44320</v>
      </c>
      <c r="G1013" s="104">
        <v>45444</v>
      </c>
      <c r="H1013" s="104">
        <v>45838</v>
      </c>
      <c r="J1013" s="101">
        <v>1550</v>
      </c>
      <c r="K1013" s="98" t="s">
        <v>74216</v>
      </c>
      <c r="L1013" s="98" t="s">
        <v>74217</v>
      </c>
      <c r="M1013" s="98" t="s">
        <v>74218</v>
      </c>
      <c r="N1013" s="98" t="s">
        <v>74219</v>
      </c>
      <c r="O1013" s="101">
        <v>100</v>
      </c>
      <c r="P1013" s="101">
        <v>100</v>
      </c>
      <c r="Q1013" s="101">
        <v>0</v>
      </c>
      <c r="R1013" s="101">
        <v>700</v>
      </c>
    </row>
    <row r="1014">
      <c r="L1014" s="98" t="s">
        <v>74220</v>
      </c>
      <c r="M1014" s="98" t="s">
        <v>74221</v>
      </c>
      <c r="N1014" s="98" t="s">
        <v>74222</v>
      </c>
      <c r="O1014" s="101">
        <v>1230</v>
      </c>
      <c r="P1014" s="101">
        <v>1230</v>
      </c>
    </row>
    <row r="1015">
      <c r="K1015" s="96" t="s">
        <v>74223</v>
      </c>
      <c r="O1015" s="85">
        <f>SUM(O1013:O1014)</f>
      </c>
      <c r="P1015" s="85">
        <f>SUM(P1013:P1014)</f>
      </c>
    </row>
    <row r="1016">
      <c r="A1016" s="98" t="s">
        <v>74224</v>
      </c>
      <c r="B1016" s="98" t="s">
        <v>74225</v>
      </c>
      <c r="C1016" s="100">
        <v>1226</v>
      </c>
      <c r="D1016" s="98" t="s">
        <v>74226</v>
      </c>
      <c r="E1016" s="98" t="s">
        <v>74227</v>
      </c>
      <c r="J1016" s="101">
        <v>1730</v>
      </c>
      <c r="K1016" s="98" t="s">
        <v>74228</v>
      </c>
      <c r="L1016" s="98" t="s">
        <v>74228</v>
      </c>
      <c r="O1016" s="101">
        <v>0</v>
      </c>
      <c r="P1016" s="101">
        <v>0</v>
      </c>
      <c r="R1016" s="101">
        <v>0</v>
      </c>
    </row>
    <row r="1017">
      <c r="K1017" s="96" t="s">
        <v>74229</v>
      </c>
      <c r="O1017" s="85">
        <f>SUM(O1016:O1016)</f>
      </c>
      <c r="P1017" s="85">
        <f>SUM(P1016:P1016)</f>
      </c>
    </row>
    <row r="1018">
      <c r="A1018" s="98" t="s">
        <v>74230</v>
      </c>
      <c r="B1018" s="98" t="s">
        <v>74231</v>
      </c>
      <c r="C1018" s="100">
        <v>1000</v>
      </c>
      <c r="D1018" s="98" t="s">
        <v>74232</v>
      </c>
      <c r="E1018" s="98" t="s">
        <v>74233</v>
      </c>
      <c r="F1018" s="104">
        <v>45524</v>
      </c>
      <c r="G1018" s="104">
        <v>45524</v>
      </c>
      <c r="H1018" s="104">
        <v>45900</v>
      </c>
      <c r="J1018" s="101">
        <v>1550</v>
      </c>
      <c r="K1018" s="98" t="s">
        <v>74234</v>
      </c>
      <c r="L1018" s="98" t="s">
        <v>74235</v>
      </c>
      <c r="M1018" s="98" t="s">
        <v>74236</v>
      </c>
      <c r="N1018" s="98" t="s">
        <v>74237</v>
      </c>
      <c r="O1018" s="101">
        <v>1550</v>
      </c>
      <c r="P1018" s="101">
        <v>1550</v>
      </c>
      <c r="Q1018" s="101">
        <v>1725.05</v>
      </c>
      <c r="R1018" s="101">
        <v>2050</v>
      </c>
    </row>
    <row r="1019">
      <c r="L1019" s="98" t="s">
        <v>74238</v>
      </c>
      <c r="M1019" s="98" t="s">
        <v>74239</v>
      </c>
      <c r="N1019" s="98" t="s">
        <v>74240</v>
      </c>
      <c r="O1019" s="101">
        <v>75</v>
      </c>
      <c r="P1019" s="101">
        <v>0</v>
      </c>
    </row>
    <row r="1020">
      <c r="K1020" s="96" t="s">
        <v>74241</v>
      </c>
      <c r="O1020" s="85">
        <f>SUM(O1018:O1019)</f>
      </c>
      <c r="P1020" s="85">
        <f>SUM(P1018:P1019)</f>
      </c>
    </row>
    <row r="1021">
      <c r="A1021" s="98" t="s">
        <v>74242</v>
      </c>
      <c r="B1021" s="98" t="s">
        <v>74243</v>
      </c>
      <c r="C1021" s="100">
        <v>1226</v>
      </c>
      <c r="D1021" s="98" t="s">
        <v>74244</v>
      </c>
      <c r="E1021" s="98" t="s">
        <v>74245</v>
      </c>
      <c r="F1021" s="104">
        <v>44113</v>
      </c>
      <c r="G1021" s="104">
        <v>45689</v>
      </c>
      <c r="H1021" s="104">
        <v>46081</v>
      </c>
      <c r="J1021" s="101">
        <v>1630</v>
      </c>
      <c r="K1021" s="98" t="s">
        <v>74246</v>
      </c>
      <c r="L1021" s="98" t="s">
        <v>74247</v>
      </c>
      <c r="M1021" s="98" t="s">
        <v>74248</v>
      </c>
      <c r="N1021" s="98" t="s">
        <v>74249</v>
      </c>
      <c r="O1021" s="101">
        <v>100</v>
      </c>
      <c r="P1021" s="101">
        <v>100</v>
      </c>
      <c r="Q1021" s="101">
        <v>0</v>
      </c>
      <c r="R1021" s="101">
        <v>700</v>
      </c>
    </row>
    <row r="1022">
      <c r="L1022" s="98" t="s">
        <v>74250</v>
      </c>
      <c r="M1022" s="98" t="s">
        <v>74251</v>
      </c>
      <c r="N1022" s="98" t="s">
        <v>74252</v>
      </c>
      <c r="O1022" s="101">
        <v>1355</v>
      </c>
      <c r="P1022" s="101">
        <v>1355</v>
      </c>
    </row>
    <row r="1023">
      <c r="K1023" s="96" t="s">
        <v>74253</v>
      </c>
      <c r="O1023" s="85">
        <f>SUM(O1021:O1022)</f>
      </c>
      <c r="P1023" s="85">
        <f>SUM(P1021:P1022)</f>
      </c>
    </row>
    <row r="1024">
      <c r="A1024" s="98" t="s">
        <v>74254</v>
      </c>
      <c r="B1024" s="98" t="s">
        <v>74255</v>
      </c>
      <c r="C1024" s="100">
        <v>1000</v>
      </c>
      <c r="D1024" s="98" t="s">
        <v>74256</v>
      </c>
      <c r="E1024" s="98" t="s">
        <v>74257</v>
      </c>
      <c r="F1024" s="104">
        <v>43540</v>
      </c>
      <c r="G1024" s="104">
        <v>45748</v>
      </c>
      <c r="H1024" s="104">
        <v>45930</v>
      </c>
      <c r="J1024" s="101">
        <v>1550</v>
      </c>
      <c r="K1024" s="98" t="s">
        <v>74258</v>
      </c>
      <c r="L1024" s="98" t="s">
        <v>74259</v>
      </c>
      <c r="M1024" s="98" t="s">
        <v>74260</v>
      </c>
      <c r="N1024" s="98" t="s">
        <v>74261</v>
      </c>
      <c r="O1024" s="101">
        <v>100</v>
      </c>
      <c r="P1024" s="101">
        <v>100</v>
      </c>
      <c r="Q1024" s="101">
        <v>45</v>
      </c>
      <c r="R1024" s="101">
        <v>700</v>
      </c>
    </row>
    <row r="1025">
      <c r="L1025" s="98" t="s">
        <v>74262</v>
      </c>
      <c r="M1025" s="98" t="s">
        <v>74263</v>
      </c>
      <c r="N1025" s="98" t="s">
        <v>74264</v>
      </c>
      <c r="O1025" s="101">
        <v>1335</v>
      </c>
      <c r="P1025" s="101">
        <v>1335</v>
      </c>
    </row>
    <row r="1026">
      <c r="L1026" s="98" t="s">
        <v>74265</v>
      </c>
      <c r="M1026" s="98" t="s">
        <v>74266</v>
      </c>
      <c r="N1026" s="98" t="s">
        <v>74267</v>
      </c>
      <c r="O1026" s="101">
        <v>45</v>
      </c>
      <c r="P1026" s="101">
        <v>0</v>
      </c>
    </row>
    <row r="1027">
      <c r="K1027" s="96" t="s">
        <v>74268</v>
      </c>
      <c r="O1027" s="85">
        <f>SUM(O1024:O1026)</f>
      </c>
      <c r="P1027" s="85">
        <f>SUM(P1024:P1026)</f>
      </c>
    </row>
    <row r="1028">
      <c r="A1028" s="98" t="s">
        <v>74269</v>
      </c>
      <c r="B1028" s="98" t="s">
        <v>74270</v>
      </c>
      <c r="C1028" s="100">
        <v>1226</v>
      </c>
      <c r="D1028" s="98" t="s">
        <v>74271</v>
      </c>
      <c r="E1028" s="98" t="s">
        <v>74272</v>
      </c>
      <c r="F1028" s="104">
        <v>45129</v>
      </c>
      <c r="G1028" s="104">
        <v>45505</v>
      </c>
      <c r="H1028" s="104">
        <v>45869</v>
      </c>
      <c r="I1028" s="104">
        <v>45761</v>
      </c>
      <c r="J1028" s="101">
        <v>1730</v>
      </c>
      <c r="K1028" s="98" t="s">
        <v>74273</v>
      </c>
      <c r="L1028" s="98" t="s">
        <v>74274</v>
      </c>
      <c r="M1028" s="98" t="s">
        <v>74275</v>
      </c>
      <c r="N1028" s="98" t="s">
        <v>74276</v>
      </c>
      <c r="O1028" s="101">
        <v>46.670000000000002</v>
      </c>
      <c r="P1028" s="101">
        <v>100</v>
      </c>
      <c r="Q1028" s="101">
        <v>0</v>
      </c>
      <c r="R1028" s="101">
        <v>1830</v>
      </c>
    </row>
    <row r="1029">
      <c r="L1029" s="98" t="s">
        <v>74277</v>
      </c>
      <c r="M1029" s="98" t="s">
        <v>74278</v>
      </c>
      <c r="N1029" s="98" t="s">
        <v>74279</v>
      </c>
      <c r="O1029" s="101">
        <v>742</v>
      </c>
      <c r="P1029" s="101">
        <v>1590</v>
      </c>
    </row>
    <row r="1030">
      <c r="L1030" s="98" t="s">
        <v>74280</v>
      </c>
      <c r="M1030" s="98" t="s">
        <v>74281</v>
      </c>
      <c r="N1030" s="98" t="s">
        <v>74282</v>
      </c>
      <c r="O1030" s="101">
        <v>21</v>
      </c>
      <c r="P1030" s="101">
        <v>45</v>
      </c>
    </row>
    <row r="1031">
      <c r="K1031" s="96" t="s">
        <v>74283</v>
      </c>
      <c r="O1031" s="85">
        <f>SUM(O1028:O1030)</f>
      </c>
      <c r="P1031" s="85">
        <f>SUM(P1028:P1030)</f>
      </c>
    </row>
    <row r="1032">
      <c r="A1032" s="98" t="s">
        <v>74284</v>
      </c>
      <c r="B1032" s="98" t="s">
        <v>74285</v>
      </c>
      <c r="C1032" s="100">
        <v>760</v>
      </c>
      <c r="D1032" s="98" t="s">
        <v>74286</v>
      </c>
      <c r="E1032" s="98" t="s">
        <v>74287</v>
      </c>
      <c r="F1032" s="104">
        <v>43386</v>
      </c>
      <c r="G1032" s="104">
        <v>45597</v>
      </c>
      <c r="H1032" s="104">
        <v>45961</v>
      </c>
      <c r="J1032" s="101">
        <v>1335</v>
      </c>
      <c r="K1032" s="98" t="s">
        <v>74288</v>
      </c>
      <c r="L1032" s="98" t="s">
        <v>74289</v>
      </c>
      <c r="M1032" s="98" t="s">
        <v>74290</v>
      </c>
      <c r="N1032" s="98" t="s">
        <v>74291</v>
      </c>
      <c r="O1032" s="101">
        <v>100</v>
      </c>
      <c r="P1032" s="101">
        <v>100</v>
      </c>
      <c r="Q1032" s="101">
        <v>0</v>
      </c>
      <c r="R1032" s="101">
        <v>200</v>
      </c>
    </row>
    <row r="1033">
      <c r="L1033" s="98" t="s">
        <v>74292</v>
      </c>
      <c r="M1033" s="98" t="s">
        <v>74293</v>
      </c>
      <c r="N1033" s="98" t="s">
        <v>74294</v>
      </c>
      <c r="O1033" s="101">
        <v>1110</v>
      </c>
      <c r="P1033" s="101">
        <v>1110</v>
      </c>
    </row>
    <row r="1034">
      <c r="K1034" s="96" t="s">
        <v>74295</v>
      </c>
      <c r="O1034" s="85">
        <f>SUM(O1032:O1033)</f>
      </c>
      <c r="P1034" s="85">
        <f>SUM(P1032:P1033)</f>
      </c>
    </row>
    <row r="1035">
      <c r="A1035" s="98" t="s">
        <v>74296</v>
      </c>
      <c r="B1035" s="98" t="s">
        <v>74297</v>
      </c>
      <c r="C1035" s="100">
        <v>1226</v>
      </c>
      <c r="D1035" s="98" t="s">
        <v>74298</v>
      </c>
      <c r="E1035" s="98" t="s">
        <v>74299</v>
      </c>
      <c r="F1035" s="104">
        <v>45597</v>
      </c>
      <c r="G1035" s="104">
        <v>45597</v>
      </c>
      <c r="H1035" s="104">
        <v>45991</v>
      </c>
      <c r="J1035" s="101">
        <v>1730</v>
      </c>
      <c r="K1035" s="98" t="s">
        <v>74300</v>
      </c>
      <c r="L1035" s="98" t="s">
        <v>74301</v>
      </c>
      <c r="M1035" s="98" t="s">
        <v>74302</v>
      </c>
      <c r="N1035" s="98" t="s">
        <v>74303</v>
      </c>
      <c r="O1035" s="101">
        <v>100</v>
      </c>
      <c r="P1035" s="101">
        <v>100</v>
      </c>
      <c r="Q1035" s="101">
        <v>0</v>
      </c>
      <c r="R1035" s="101">
        <v>200</v>
      </c>
    </row>
    <row r="1036">
      <c r="L1036" s="98" t="s">
        <v>74304</v>
      </c>
      <c r="M1036" s="98" t="s">
        <v>74305</v>
      </c>
      <c r="N1036" s="98" t="s">
        <v>74306</v>
      </c>
      <c r="O1036" s="101">
        <v>1630</v>
      </c>
      <c r="P1036" s="101">
        <v>1630</v>
      </c>
    </row>
    <row r="1037">
      <c r="K1037" s="96" t="s">
        <v>74307</v>
      </c>
      <c r="O1037" s="85">
        <f>SUM(O1035:O1036)</f>
      </c>
      <c r="P1037" s="85">
        <f>SUM(P1035:P1036)</f>
      </c>
    </row>
    <row r="1038">
      <c r="A1038" s="98" t="s">
        <v>74308</v>
      </c>
      <c r="B1038" s="98" t="s">
        <v>74309</v>
      </c>
      <c r="C1038" s="100">
        <v>760</v>
      </c>
      <c r="D1038" s="98" t="s">
        <v>74310</v>
      </c>
      <c r="E1038" s="98" t="s">
        <v>74311</v>
      </c>
      <c r="F1038" s="104">
        <v>44426</v>
      </c>
      <c r="G1038" s="104">
        <v>45566</v>
      </c>
      <c r="H1038" s="104">
        <v>45961</v>
      </c>
      <c r="J1038" s="101">
        <v>1335</v>
      </c>
      <c r="K1038" s="98" t="s">
        <v>74312</v>
      </c>
      <c r="L1038" s="98" t="s">
        <v>74313</v>
      </c>
      <c r="M1038" s="98" t="s">
        <v>74314</v>
      </c>
      <c r="N1038" s="98" t="s">
        <v>74315</v>
      </c>
      <c r="O1038" s="101">
        <v>100</v>
      </c>
      <c r="P1038" s="101">
        <v>100</v>
      </c>
      <c r="Q1038" s="101">
        <v>0</v>
      </c>
      <c r="R1038" s="101">
        <v>200</v>
      </c>
    </row>
    <row r="1039">
      <c r="L1039" s="98" t="s">
        <v>74316</v>
      </c>
      <c r="M1039" s="98" t="s">
        <v>74317</v>
      </c>
      <c r="N1039" s="98" t="s">
        <v>74318</v>
      </c>
      <c r="O1039" s="101">
        <v>1085</v>
      </c>
      <c r="P1039" s="101">
        <v>1085</v>
      </c>
    </row>
    <row r="1040">
      <c r="K1040" s="96" t="s">
        <v>74319</v>
      </c>
      <c r="O1040" s="85">
        <f>SUM(O1038:O1039)</f>
      </c>
      <c r="P1040" s="85">
        <f>SUM(P1038:P1039)</f>
      </c>
    </row>
    <row r="1041">
      <c r="A1041" s="98" t="s">
        <v>74320</v>
      </c>
      <c r="B1041" s="98" t="s">
        <v>74321</v>
      </c>
      <c r="C1041" s="100">
        <v>1226</v>
      </c>
      <c r="D1041" s="98" t="s">
        <v>74322</v>
      </c>
      <c r="E1041" s="98" t="s">
        <v>74323</v>
      </c>
      <c r="F1041" s="104">
        <v>44356</v>
      </c>
      <c r="G1041" s="104">
        <v>45536</v>
      </c>
      <c r="H1041" s="104">
        <v>45930</v>
      </c>
      <c r="J1041" s="101">
        <v>1630</v>
      </c>
      <c r="K1041" s="98" t="s">
        <v>74324</v>
      </c>
      <c r="L1041" s="98" t="s">
        <v>74325</v>
      </c>
      <c r="M1041" s="98" t="s">
        <v>74326</v>
      </c>
      <c r="N1041" s="98" t="s">
        <v>74327</v>
      </c>
      <c r="O1041" s="101">
        <v>100</v>
      </c>
      <c r="P1041" s="101">
        <v>100</v>
      </c>
      <c r="Q1041" s="101">
        <v>0</v>
      </c>
      <c r="R1041" s="101">
        <v>500</v>
      </c>
    </row>
    <row r="1042">
      <c r="L1042" s="98" t="s">
        <v>74328</v>
      </c>
      <c r="M1042" s="98" t="s">
        <v>74329</v>
      </c>
      <c r="N1042" s="98" t="s">
        <v>74330</v>
      </c>
      <c r="O1042" s="101">
        <v>1330</v>
      </c>
      <c r="P1042" s="101">
        <v>1330</v>
      </c>
    </row>
    <row r="1043">
      <c r="K1043" s="96" t="s">
        <v>74331</v>
      </c>
      <c r="O1043" s="85">
        <f>SUM(O1041:O1042)</f>
      </c>
      <c r="P1043" s="85">
        <f>SUM(P1041:P1042)</f>
      </c>
    </row>
    <row r="1044">
      <c r="A1044" s="98" t="s">
        <v>74332</v>
      </c>
      <c r="B1044" s="98" t="s">
        <v>74333</v>
      </c>
      <c r="C1044" s="100">
        <v>760</v>
      </c>
      <c r="D1044" s="98" t="s">
        <v>74334</v>
      </c>
      <c r="E1044" s="98" t="s">
        <v>74335</v>
      </c>
      <c r="F1044" s="104">
        <v>44324</v>
      </c>
      <c r="G1044" s="104">
        <v>45474</v>
      </c>
      <c r="H1044" s="104">
        <v>45869</v>
      </c>
      <c r="J1044" s="101">
        <v>1335</v>
      </c>
      <c r="K1044" s="98" t="s">
        <v>74336</v>
      </c>
      <c r="L1044" s="98" t="s">
        <v>74337</v>
      </c>
      <c r="M1044" s="98" t="s">
        <v>74338</v>
      </c>
      <c r="N1044" s="98" t="s">
        <v>74339</v>
      </c>
      <c r="O1044" s="101">
        <v>100</v>
      </c>
      <c r="P1044" s="101">
        <v>100</v>
      </c>
      <c r="Q1044" s="101">
        <v>0</v>
      </c>
      <c r="R1044" s="101">
        <v>500</v>
      </c>
    </row>
    <row r="1045">
      <c r="L1045" s="98" t="s">
        <v>74340</v>
      </c>
      <c r="M1045" s="98" t="s">
        <v>74341</v>
      </c>
      <c r="N1045" s="98" t="s">
        <v>74342</v>
      </c>
      <c r="O1045" s="101">
        <v>1070</v>
      </c>
      <c r="P1045" s="101">
        <v>1070</v>
      </c>
    </row>
    <row r="1046">
      <c r="K1046" s="96" t="s">
        <v>74343</v>
      </c>
      <c r="O1046" s="85">
        <f>SUM(O1044:O1045)</f>
      </c>
      <c r="P1046" s="85">
        <f>SUM(P1044:P1045)</f>
      </c>
    </row>
    <row r="1047">
      <c r="A1047" s="98" t="s">
        <v>74344</v>
      </c>
      <c r="B1047" s="98" t="s">
        <v>74345</v>
      </c>
      <c r="C1047" s="100">
        <v>1226</v>
      </c>
      <c r="D1047" s="98" t="s">
        <v>74346</v>
      </c>
      <c r="E1047" s="98" t="s">
        <v>74347</v>
      </c>
      <c r="F1047" s="104">
        <v>44677</v>
      </c>
      <c r="G1047" s="104">
        <v>45444</v>
      </c>
      <c r="H1047" s="104">
        <v>45838</v>
      </c>
      <c r="J1047" s="101">
        <v>1630</v>
      </c>
      <c r="K1047" s="98" t="s">
        <v>74348</v>
      </c>
      <c r="L1047" s="98" t="s">
        <v>74349</v>
      </c>
      <c r="M1047" s="98" t="s">
        <v>74350</v>
      </c>
      <c r="N1047" s="98" t="s">
        <v>74351</v>
      </c>
      <c r="O1047" s="101">
        <v>100</v>
      </c>
      <c r="P1047" s="101">
        <v>100</v>
      </c>
      <c r="Q1047" s="101">
        <v>0</v>
      </c>
      <c r="R1047" s="101">
        <v>200</v>
      </c>
    </row>
    <row r="1048">
      <c r="L1048" s="98" t="s">
        <v>74352</v>
      </c>
      <c r="M1048" s="98" t="s">
        <v>74353</v>
      </c>
      <c r="N1048" s="98" t="s">
        <v>74354</v>
      </c>
      <c r="O1048" s="101">
        <v>1350</v>
      </c>
      <c r="P1048" s="101">
        <v>1350</v>
      </c>
    </row>
    <row r="1049">
      <c r="K1049" s="96" t="s">
        <v>74355</v>
      </c>
      <c r="O1049" s="85">
        <f>SUM(O1047:O1048)</f>
      </c>
      <c r="P1049" s="85">
        <f>SUM(P1047:P1048)</f>
      </c>
    </row>
    <row r="1050">
      <c r="A1050" s="98" t="s">
        <v>74356</v>
      </c>
      <c r="B1050" s="98" t="s">
        <v>74357</v>
      </c>
      <c r="C1050" s="100">
        <v>760</v>
      </c>
      <c r="D1050" s="98" t="s">
        <v>74358</v>
      </c>
      <c r="E1050" s="98" t="s">
        <v>74359</v>
      </c>
      <c r="F1050" s="104">
        <v>38086</v>
      </c>
      <c r="G1050" s="104">
        <v>45748</v>
      </c>
      <c r="H1050" s="104">
        <v>45991</v>
      </c>
      <c r="J1050" s="101">
        <v>1235</v>
      </c>
      <c r="K1050" s="98" t="s">
        <v>74360</v>
      </c>
      <c r="L1050" s="98" t="s">
        <v>74361</v>
      </c>
      <c r="M1050" s="98" t="s">
        <v>74362</v>
      </c>
      <c r="N1050" s="98" t="s">
        <v>74363</v>
      </c>
      <c r="O1050" s="101">
        <v>1290</v>
      </c>
      <c r="P1050" s="101">
        <v>1290</v>
      </c>
      <c r="Q1050" s="101">
        <v>0</v>
      </c>
      <c r="R1050" s="101">
        <v>100</v>
      </c>
    </row>
    <row r="1051">
      <c r="K1051" s="96" t="s">
        <v>74364</v>
      </c>
      <c r="O1051" s="85">
        <f>SUM(O1050:O1050)</f>
      </c>
      <c r="P1051" s="85">
        <f>SUM(P1050:P1050)</f>
      </c>
    </row>
    <row r="1052">
      <c r="A1052" s="98" t="s">
        <v>74365</v>
      </c>
      <c r="B1052" s="98" t="s">
        <v>74366</v>
      </c>
      <c r="C1052" s="100">
        <v>810</v>
      </c>
      <c r="D1052" s="98" t="s">
        <v>74367</v>
      </c>
      <c r="E1052" s="98" t="s">
        <v>74368</v>
      </c>
      <c r="F1052" s="104">
        <v>45455</v>
      </c>
      <c r="G1052" s="104">
        <v>45455</v>
      </c>
      <c r="H1052" s="104">
        <v>45869</v>
      </c>
      <c r="J1052" s="101">
        <v>1500</v>
      </c>
      <c r="K1052" s="98" t="s">
        <v>74369</v>
      </c>
      <c r="L1052" s="98" t="s">
        <v>74370</v>
      </c>
      <c r="M1052" s="98" t="s">
        <v>74371</v>
      </c>
      <c r="N1052" s="98" t="s">
        <v>74372</v>
      </c>
      <c r="O1052" s="101">
        <v>100</v>
      </c>
      <c r="P1052" s="101">
        <v>100</v>
      </c>
      <c r="Q1052" s="101">
        <v>0</v>
      </c>
      <c r="R1052" s="101">
        <v>200</v>
      </c>
    </row>
    <row r="1053">
      <c r="L1053" s="98" t="s">
        <v>74373</v>
      </c>
      <c r="M1053" s="98" t="s">
        <v>74374</v>
      </c>
      <c r="N1053" s="98" t="s">
        <v>74375</v>
      </c>
      <c r="O1053" s="101">
        <v>1400</v>
      </c>
      <c r="P1053" s="101">
        <v>1400</v>
      </c>
    </row>
    <row r="1054">
      <c r="L1054" s="98" t="s">
        <v>74376</v>
      </c>
      <c r="M1054" s="98" t="s">
        <v>74377</v>
      </c>
      <c r="N1054" s="98" t="s">
        <v>74378</v>
      </c>
      <c r="O1054" s="101">
        <v>12</v>
      </c>
      <c r="P1054" s="101">
        <v>0</v>
      </c>
    </row>
    <row r="1055">
      <c r="K1055" s="96" t="s">
        <v>74379</v>
      </c>
      <c r="O1055" s="85">
        <f>SUM(O1052:O1054)</f>
      </c>
      <c r="P1055" s="85">
        <f>SUM(P1052:P1054)</f>
      </c>
    </row>
    <row r="1056">
      <c r="A1056" s="98" t="s">
        <v>74380</v>
      </c>
      <c r="B1056" s="98" t="s">
        <v>74381</v>
      </c>
      <c r="C1056" s="100">
        <v>1000</v>
      </c>
      <c r="D1056" s="98" t="s">
        <v>74382</v>
      </c>
      <c r="E1056" s="98" t="s">
        <v>74383</v>
      </c>
      <c r="F1056" s="104">
        <v>44439</v>
      </c>
      <c r="G1056" s="104">
        <v>45597</v>
      </c>
      <c r="H1056" s="104">
        <v>45991</v>
      </c>
      <c r="J1056" s="101">
        <v>1550</v>
      </c>
      <c r="K1056" s="98" t="s">
        <v>74384</v>
      </c>
      <c r="L1056" s="98" t="s">
        <v>74385</v>
      </c>
      <c r="M1056" s="98" t="s">
        <v>74386</v>
      </c>
      <c r="N1056" s="98" t="s">
        <v>74387</v>
      </c>
      <c r="O1056" s="101">
        <v>100</v>
      </c>
      <c r="P1056" s="101">
        <v>100</v>
      </c>
      <c r="Q1056" s="101">
        <v>0</v>
      </c>
      <c r="R1056" s="101">
        <v>500</v>
      </c>
    </row>
    <row r="1057">
      <c r="L1057" s="98" t="s">
        <v>74388</v>
      </c>
      <c r="M1057" s="98" t="s">
        <v>74389</v>
      </c>
      <c r="N1057" s="98" t="s">
        <v>74390</v>
      </c>
      <c r="O1057" s="101">
        <v>1270</v>
      </c>
      <c r="P1057" s="101">
        <v>1270</v>
      </c>
    </row>
    <row r="1058">
      <c r="K1058" s="96" t="s">
        <v>74391</v>
      </c>
      <c r="O1058" s="85">
        <f>SUM(O1056:O1057)</f>
      </c>
      <c r="P1058" s="85">
        <f>SUM(P1056:P1057)</f>
      </c>
    </row>
    <row r="1059">
      <c r="A1059" s="98" t="s">
        <v>74392</v>
      </c>
      <c r="B1059" s="98" t="s">
        <v>74393</v>
      </c>
      <c r="C1059" s="100">
        <v>1000</v>
      </c>
      <c r="D1059" s="98" t="s">
        <v>74394</v>
      </c>
      <c r="E1059" s="98" t="s">
        <v>74395</v>
      </c>
      <c r="F1059" s="104">
        <v>44859</v>
      </c>
      <c r="G1059" s="104">
        <v>45597</v>
      </c>
      <c r="H1059" s="104">
        <v>45808</v>
      </c>
      <c r="J1059" s="101">
        <v>1500</v>
      </c>
      <c r="K1059" s="98" t="s">
        <v>74396</v>
      </c>
      <c r="L1059" s="98" t="s">
        <v>74397</v>
      </c>
      <c r="M1059" s="98" t="s">
        <v>74398</v>
      </c>
      <c r="N1059" s="98" t="s">
        <v>74399</v>
      </c>
      <c r="O1059" s="101">
        <v>50</v>
      </c>
      <c r="P1059" s="101">
        <v>50</v>
      </c>
      <c r="Q1059" s="101">
        <v>0</v>
      </c>
      <c r="R1059" s="101">
        <v>800</v>
      </c>
    </row>
    <row r="1060">
      <c r="L1060" s="98" t="s">
        <v>74400</v>
      </c>
      <c r="M1060" s="98" t="s">
        <v>74401</v>
      </c>
      <c r="N1060" s="98" t="s">
        <v>74402</v>
      </c>
      <c r="O1060" s="101">
        <v>1360</v>
      </c>
      <c r="P1060" s="101">
        <v>1360</v>
      </c>
    </row>
    <row r="1061">
      <c r="K1061" s="96" t="s">
        <v>74403</v>
      </c>
      <c r="O1061" s="85">
        <f>SUM(O1059:O1060)</f>
      </c>
      <c r="P1061" s="85">
        <f>SUM(P1059:P1060)</f>
      </c>
    </row>
    <row r="1062">
      <c r="A1062" s="98" t="s">
        <v>74404</v>
      </c>
      <c r="B1062" s="98" t="s">
        <v>74405</v>
      </c>
      <c r="C1062" s="100">
        <v>1000</v>
      </c>
      <c r="D1062" s="98" t="s">
        <v>74406</v>
      </c>
      <c r="E1062" s="98" t="s">
        <v>74407</v>
      </c>
      <c r="F1062" s="104">
        <v>44886</v>
      </c>
      <c r="G1062" s="104">
        <v>45627</v>
      </c>
      <c r="H1062" s="104">
        <v>45991</v>
      </c>
      <c r="J1062" s="101">
        <v>1550</v>
      </c>
      <c r="K1062" s="98" t="s">
        <v>74408</v>
      </c>
      <c r="L1062" s="98" t="s">
        <v>74409</v>
      </c>
      <c r="M1062" s="98" t="s">
        <v>74410</v>
      </c>
      <c r="N1062" s="98" t="s">
        <v>74411</v>
      </c>
      <c r="O1062" s="101">
        <v>100</v>
      </c>
      <c r="P1062" s="101">
        <v>100</v>
      </c>
      <c r="Q1062" s="101">
        <v>0</v>
      </c>
      <c r="R1062" s="101">
        <v>500</v>
      </c>
    </row>
    <row r="1063">
      <c r="L1063" s="98" t="s">
        <v>74412</v>
      </c>
      <c r="M1063" s="98" t="s">
        <v>74413</v>
      </c>
      <c r="N1063" s="98" t="s">
        <v>74414</v>
      </c>
      <c r="O1063" s="101">
        <v>1335</v>
      </c>
      <c r="P1063" s="101">
        <v>1335</v>
      </c>
    </row>
    <row r="1064">
      <c r="K1064" s="96" t="s">
        <v>74415</v>
      </c>
      <c r="O1064" s="85">
        <f>SUM(O1062:O1063)</f>
      </c>
      <c r="P1064" s="85">
        <f>SUM(P1062:P1063)</f>
      </c>
    </row>
    <row r="1065">
      <c r="A1065" s="98" t="s">
        <v>74416</v>
      </c>
      <c r="B1065" s="98" t="s">
        <v>74417</v>
      </c>
      <c r="C1065" s="100">
        <v>1000</v>
      </c>
      <c r="D1065" s="98" t="s">
        <v>74418</v>
      </c>
      <c r="E1065" s="98" t="s">
        <v>74419</v>
      </c>
      <c r="J1065" s="101">
        <v>1650</v>
      </c>
      <c r="K1065" s="98" t="s">
        <v>74420</v>
      </c>
      <c r="L1065" s="98" t="s">
        <v>74420</v>
      </c>
      <c r="O1065" s="101">
        <v>0</v>
      </c>
      <c r="P1065" s="101">
        <v>0</v>
      </c>
    </row>
    <row r="1066">
      <c r="K1066" s="96" t="s">
        <v>74421</v>
      </c>
      <c r="O1066" s="85">
        <f>SUM(O1065:O1065)</f>
      </c>
      <c r="P1066" s="85">
        <f>SUM(P1065:P1065)</f>
      </c>
    </row>
    <row r="1067">
      <c r="A1067" s="98" t="s">
        <v>74422</v>
      </c>
      <c r="B1067" s="98" t="s">
        <v>74423</v>
      </c>
      <c r="C1067" s="100">
        <v>1000</v>
      </c>
      <c r="D1067" s="98" t="s">
        <v>74424</v>
      </c>
      <c r="E1067" s="98" t="s">
        <v>74425</v>
      </c>
      <c r="F1067" s="104">
        <v>45535</v>
      </c>
      <c r="G1067" s="104">
        <v>45535</v>
      </c>
      <c r="H1067" s="104">
        <v>45900</v>
      </c>
      <c r="J1067" s="101">
        <v>1650</v>
      </c>
      <c r="K1067" s="98" t="s">
        <v>74426</v>
      </c>
      <c r="L1067" s="98" t="s">
        <v>74427</v>
      </c>
      <c r="M1067" s="98" t="s">
        <v>74428</v>
      </c>
      <c r="N1067" s="98" t="s">
        <v>74429</v>
      </c>
      <c r="O1067" s="101">
        <v>100</v>
      </c>
      <c r="P1067" s="101">
        <v>100</v>
      </c>
      <c r="Q1067" s="101">
        <v>0</v>
      </c>
      <c r="R1067" s="101">
        <v>200</v>
      </c>
    </row>
    <row r="1068">
      <c r="L1068" s="98" t="s">
        <v>74430</v>
      </c>
      <c r="M1068" s="98" t="s">
        <v>74431</v>
      </c>
      <c r="N1068" s="98" t="s">
        <v>74432</v>
      </c>
      <c r="O1068" s="101">
        <v>1550</v>
      </c>
      <c r="P1068" s="101">
        <v>1550</v>
      </c>
    </row>
    <row r="1069">
      <c r="L1069" s="98" t="s">
        <v>74433</v>
      </c>
      <c r="M1069" s="98" t="s">
        <v>74434</v>
      </c>
      <c r="N1069" s="98" t="s">
        <v>74435</v>
      </c>
      <c r="O1069" s="101">
        <v>45</v>
      </c>
      <c r="P1069" s="101">
        <v>45</v>
      </c>
    </row>
    <row r="1070">
      <c r="K1070" s="96" t="s">
        <v>74436</v>
      </c>
      <c r="O1070" s="85">
        <f>SUM(O1067:O1069)</f>
      </c>
      <c r="P1070" s="85">
        <f>SUM(P1067:P1069)</f>
      </c>
    </row>
    <row r="1071">
      <c r="A1071" s="98" t="s">
        <v>74437</v>
      </c>
      <c r="B1071" s="98" t="s">
        <v>74438</v>
      </c>
      <c r="C1071" s="100">
        <v>1000</v>
      </c>
      <c r="D1071" s="98" t="s">
        <v>74439</v>
      </c>
      <c r="E1071" s="98" t="s">
        <v>74440</v>
      </c>
      <c r="F1071" s="104">
        <v>45181</v>
      </c>
      <c r="G1071" s="104">
        <v>45566</v>
      </c>
      <c r="H1071" s="104">
        <v>45930</v>
      </c>
      <c r="J1071" s="101">
        <v>1550</v>
      </c>
      <c r="K1071" s="98" t="s">
        <v>74441</v>
      </c>
      <c r="L1071" s="98" t="s">
        <v>74442</v>
      </c>
      <c r="M1071" s="98" t="s">
        <v>74443</v>
      </c>
      <c r="N1071" s="98" t="s">
        <v>74444</v>
      </c>
      <c r="O1071" s="101">
        <v>100</v>
      </c>
      <c r="P1071" s="101">
        <v>100</v>
      </c>
      <c r="Q1071" s="101">
        <v>0</v>
      </c>
      <c r="R1071" s="101">
        <v>200</v>
      </c>
    </row>
    <row r="1072">
      <c r="L1072" s="98" t="s">
        <v>74445</v>
      </c>
      <c r="M1072" s="98" t="s">
        <v>74446</v>
      </c>
      <c r="N1072" s="98" t="s">
        <v>74447</v>
      </c>
      <c r="O1072" s="101">
        <v>1510</v>
      </c>
      <c r="P1072" s="101">
        <v>1510</v>
      </c>
    </row>
    <row r="1073">
      <c r="K1073" s="96" t="s">
        <v>74448</v>
      </c>
      <c r="O1073" s="85">
        <f>SUM(O1071:O1072)</f>
      </c>
      <c r="P1073" s="85">
        <f>SUM(P1071:P1072)</f>
      </c>
    </row>
    <row r="1074">
      <c r="A1074" s="98" t="s">
        <v>74449</v>
      </c>
      <c r="B1074" s="98" t="s">
        <v>74450</v>
      </c>
      <c r="C1074" s="100">
        <v>1100</v>
      </c>
      <c r="D1074" s="98" t="s">
        <v>74451</v>
      </c>
      <c r="E1074" s="98" t="s">
        <v>74452</v>
      </c>
      <c r="F1074" s="104">
        <v>44023</v>
      </c>
      <c r="G1074" s="104">
        <v>45566</v>
      </c>
      <c r="H1074" s="104">
        <v>45961</v>
      </c>
      <c r="J1074" s="101">
        <v>1580</v>
      </c>
      <c r="K1074" s="98" t="s">
        <v>74453</v>
      </c>
      <c r="L1074" s="98" t="s">
        <v>74454</v>
      </c>
      <c r="M1074" s="98" t="s">
        <v>74455</v>
      </c>
      <c r="N1074" s="98" t="s">
        <v>74456</v>
      </c>
      <c r="O1074" s="101">
        <v>100</v>
      </c>
      <c r="P1074" s="101">
        <v>100</v>
      </c>
      <c r="Q1074" s="101">
        <v>-1385.2</v>
      </c>
      <c r="R1074" s="101">
        <v>200</v>
      </c>
    </row>
    <row r="1075">
      <c r="L1075" s="98" t="s">
        <v>74457</v>
      </c>
      <c r="M1075" s="98" t="s">
        <v>74458</v>
      </c>
      <c r="N1075" s="98" t="s">
        <v>74459</v>
      </c>
      <c r="O1075" s="101">
        <v>1280</v>
      </c>
      <c r="P1075" s="101">
        <v>1280</v>
      </c>
    </row>
    <row r="1076">
      <c r="K1076" s="96" t="s">
        <v>74460</v>
      </c>
      <c r="O1076" s="85">
        <f>SUM(O1074:O1075)</f>
      </c>
      <c r="P1076" s="85">
        <f>SUM(P1074:P1075)</f>
      </c>
    </row>
    <row r="1077">
      <c r="A1077" s="98" t="s">
        <v>74461</v>
      </c>
      <c r="B1077" s="98" t="s">
        <v>74462</v>
      </c>
      <c r="C1077" s="100">
        <v>1226</v>
      </c>
      <c r="D1077" s="98" t="s">
        <v>74463</v>
      </c>
      <c r="E1077" s="98" t="s">
        <v>74464</v>
      </c>
      <c r="F1077" s="104">
        <v>44449</v>
      </c>
      <c r="G1077" s="104">
        <v>45566</v>
      </c>
      <c r="H1077" s="104">
        <v>45930</v>
      </c>
      <c r="J1077" s="101">
        <v>1630</v>
      </c>
      <c r="K1077" s="98" t="s">
        <v>74465</v>
      </c>
      <c r="L1077" s="98" t="s">
        <v>74466</v>
      </c>
      <c r="M1077" s="98" t="s">
        <v>74467</v>
      </c>
      <c r="N1077" s="98" t="s">
        <v>74468</v>
      </c>
      <c r="O1077" s="101">
        <v>100</v>
      </c>
      <c r="P1077" s="101">
        <v>100</v>
      </c>
      <c r="Q1077" s="101">
        <v>-7487.7700000000004</v>
      </c>
      <c r="R1077" s="101">
        <v>200</v>
      </c>
    </row>
    <row r="1078">
      <c r="L1078" s="98" t="s">
        <v>74469</v>
      </c>
      <c r="M1078" s="98" t="s">
        <v>74470</v>
      </c>
      <c r="N1078" s="98" t="s">
        <v>74471</v>
      </c>
      <c r="O1078" s="101">
        <v>1330</v>
      </c>
      <c r="P1078" s="101">
        <v>1330</v>
      </c>
    </row>
    <row r="1079">
      <c r="K1079" s="96" t="s">
        <v>74472</v>
      </c>
      <c r="O1079" s="85">
        <f>SUM(O1077:O1078)</f>
      </c>
      <c r="P1079" s="85">
        <f>SUM(P1077:P1078)</f>
      </c>
    </row>
    <row r="1080">
      <c r="A1080" s="98" t="s">
        <v>74473</v>
      </c>
      <c r="B1080" s="98" t="s">
        <v>74474</v>
      </c>
      <c r="C1080" s="100">
        <v>1100</v>
      </c>
      <c r="D1080" s="98" t="s">
        <v>74475</v>
      </c>
      <c r="E1080" s="98" t="s">
        <v>74476</v>
      </c>
      <c r="F1080" s="104">
        <v>45519</v>
      </c>
      <c r="G1080" s="104">
        <v>45519</v>
      </c>
      <c r="H1080" s="104">
        <v>45930</v>
      </c>
      <c r="J1080" s="101">
        <v>1680</v>
      </c>
      <c r="K1080" s="98" t="s">
        <v>74477</v>
      </c>
      <c r="L1080" s="98" t="s">
        <v>74478</v>
      </c>
      <c r="M1080" s="98" t="s">
        <v>74479</v>
      </c>
      <c r="N1080" s="98" t="s">
        <v>74480</v>
      </c>
      <c r="O1080" s="101">
        <v>100</v>
      </c>
      <c r="P1080" s="101">
        <v>100</v>
      </c>
      <c r="Q1080" s="101">
        <v>0</v>
      </c>
      <c r="R1080" s="101">
        <v>800</v>
      </c>
    </row>
    <row r="1081">
      <c r="L1081" s="98" t="s">
        <v>74481</v>
      </c>
      <c r="M1081" s="98" t="s">
        <v>74482</v>
      </c>
      <c r="N1081" s="98" t="s">
        <v>74483</v>
      </c>
      <c r="O1081" s="101">
        <v>1580</v>
      </c>
      <c r="P1081" s="101">
        <v>1580</v>
      </c>
    </row>
    <row r="1082">
      <c r="K1082" s="96" t="s">
        <v>74484</v>
      </c>
      <c r="O1082" s="85">
        <f>SUM(O1080:O1081)</f>
      </c>
      <c r="P1082" s="85">
        <f>SUM(P1080:P1081)</f>
      </c>
    </row>
    <row r="1083">
      <c r="A1083" s="98" t="s">
        <v>74485</v>
      </c>
      <c r="B1083" s="98" t="s">
        <v>74486</v>
      </c>
      <c r="C1083" s="100">
        <v>1226</v>
      </c>
      <c r="D1083" s="98" t="s">
        <v>74487</v>
      </c>
      <c r="E1083" s="98" t="s">
        <v>74488</v>
      </c>
      <c r="F1083" s="104">
        <v>44488</v>
      </c>
      <c r="G1083" s="104">
        <v>45627</v>
      </c>
      <c r="H1083" s="104">
        <v>45808</v>
      </c>
      <c r="J1083" s="101">
        <v>1630</v>
      </c>
      <c r="K1083" s="98" t="s">
        <v>74489</v>
      </c>
      <c r="L1083" s="98" t="s">
        <v>74490</v>
      </c>
      <c r="M1083" s="98" t="s">
        <v>74491</v>
      </c>
      <c r="N1083" s="98" t="s">
        <v>74492</v>
      </c>
      <c r="O1083" s="101">
        <v>100</v>
      </c>
      <c r="P1083" s="101">
        <v>100</v>
      </c>
      <c r="Q1083" s="101">
        <v>1634.72</v>
      </c>
      <c r="R1083" s="101">
        <v>400</v>
      </c>
    </row>
    <row r="1084">
      <c r="L1084" s="98" t="s">
        <v>74493</v>
      </c>
      <c r="M1084" s="98" t="s">
        <v>74494</v>
      </c>
      <c r="N1084" s="98" t="s">
        <v>74495</v>
      </c>
      <c r="O1084" s="101">
        <v>1380</v>
      </c>
      <c r="P1084" s="101">
        <v>1380</v>
      </c>
    </row>
    <row r="1085">
      <c r="L1085" s="98" t="s">
        <v>74496</v>
      </c>
      <c r="M1085" s="98" t="s">
        <v>74497</v>
      </c>
      <c r="N1085" s="98" t="s">
        <v>74498</v>
      </c>
      <c r="O1085" s="101">
        <v>75</v>
      </c>
      <c r="P1085" s="101">
        <v>0</v>
      </c>
    </row>
    <row r="1086">
      <c r="K1086" s="96" t="s">
        <v>74499</v>
      </c>
      <c r="O1086" s="85">
        <f>SUM(O1083:O1085)</f>
      </c>
      <c r="P1086" s="85">
        <f>SUM(P1083:P1085)</f>
      </c>
    </row>
    <row r="1087">
      <c r="A1087" s="98" t="s">
        <v>74500</v>
      </c>
      <c r="B1087" s="98" t="s">
        <v>74501</v>
      </c>
      <c r="C1087" s="100">
        <v>1100</v>
      </c>
      <c r="D1087" s="98" t="s">
        <v>74502</v>
      </c>
      <c r="E1087" s="98" t="s">
        <v>74503</v>
      </c>
      <c r="F1087" s="104">
        <v>42543</v>
      </c>
      <c r="G1087" s="104">
        <v>45474</v>
      </c>
      <c r="H1087" s="104">
        <v>45838</v>
      </c>
      <c r="J1087" s="101">
        <v>1580</v>
      </c>
      <c r="K1087" s="98" t="s">
        <v>74504</v>
      </c>
      <c r="L1087" s="98" t="s">
        <v>74505</v>
      </c>
      <c r="M1087" s="98" t="s">
        <v>74506</v>
      </c>
      <c r="N1087" s="98" t="s">
        <v>74507</v>
      </c>
      <c r="O1087" s="101">
        <v>100</v>
      </c>
      <c r="P1087" s="101">
        <v>100</v>
      </c>
      <c r="Q1087" s="101">
        <v>0</v>
      </c>
      <c r="R1087" s="101">
        <v>1560</v>
      </c>
    </row>
    <row r="1088">
      <c r="L1088" s="98" t="s">
        <v>74508</v>
      </c>
      <c r="M1088" s="98" t="s">
        <v>74509</v>
      </c>
      <c r="N1088" s="98" t="s">
        <v>74510</v>
      </c>
      <c r="O1088" s="101">
        <v>1260</v>
      </c>
      <c r="P1088" s="101">
        <v>1260</v>
      </c>
    </row>
    <row r="1089">
      <c r="K1089" s="96" t="s">
        <v>74511</v>
      </c>
      <c r="O1089" s="85">
        <f>SUM(O1087:O1088)</f>
      </c>
      <c r="P1089" s="85">
        <f>SUM(P1087:P1088)</f>
      </c>
    </row>
    <row r="1090">
      <c r="A1090" s="98" t="s">
        <v>74512</v>
      </c>
      <c r="B1090" s="98" t="s">
        <v>74513</v>
      </c>
      <c r="C1090" s="100">
        <v>1226</v>
      </c>
      <c r="D1090" s="98" t="s">
        <v>74514</v>
      </c>
      <c r="E1090" s="98" t="s">
        <v>74515</v>
      </c>
      <c r="F1090" s="104">
        <v>45505</v>
      </c>
      <c r="G1090" s="104">
        <v>45505</v>
      </c>
      <c r="H1090" s="104">
        <v>45900</v>
      </c>
      <c r="J1090" s="101">
        <v>1730</v>
      </c>
      <c r="K1090" s="98" t="s">
        <v>74516</v>
      </c>
      <c r="L1090" s="98" t="s">
        <v>74517</v>
      </c>
      <c r="M1090" s="98" t="s">
        <v>74518</v>
      </c>
      <c r="N1090" s="98" t="s">
        <v>74519</v>
      </c>
      <c r="O1090" s="101">
        <v>100</v>
      </c>
      <c r="P1090" s="101">
        <v>100</v>
      </c>
      <c r="Q1090" s="101">
        <v>0</v>
      </c>
      <c r="R1090" s="101">
        <v>700</v>
      </c>
    </row>
    <row r="1091">
      <c r="L1091" s="98" t="s">
        <v>74520</v>
      </c>
      <c r="M1091" s="98" t="s">
        <v>74521</v>
      </c>
      <c r="N1091" s="98" t="s">
        <v>74522</v>
      </c>
      <c r="O1091" s="101">
        <v>1630</v>
      </c>
      <c r="P1091" s="101">
        <v>1630</v>
      </c>
    </row>
    <row r="1092">
      <c r="K1092" s="96" t="s">
        <v>74523</v>
      </c>
      <c r="O1092" s="85">
        <f>SUM(O1090:O1091)</f>
      </c>
      <c r="P1092" s="85">
        <f>SUM(P1090:P1091)</f>
      </c>
    </row>
    <row r="1093">
      <c r="A1093" s="98" t="s">
        <v>74524</v>
      </c>
      <c r="B1093" s="98" t="s">
        <v>74525</v>
      </c>
      <c r="C1093" s="100">
        <v>1100</v>
      </c>
      <c r="D1093" s="98" t="s">
        <v>74526</v>
      </c>
      <c r="E1093" s="98" t="s">
        <v>74527</v>
      </c>
      <c r="F1093" s="104">
        <v>40848</v>
      </c>
      <c r="G1093" s="104">
        <v>45444</v>
      </c>
      <c r="H1093" s="104">
        <v>45808</v>
      </c>
      <c r="J1093" s="101">
        <v>1580</v>
      </c>
      <c r="K1093" s="98" t="s">
        <v>74528</v>
      </c>
      <c r="L1093" s="98" t="s">
        <v>74529</v>
      </c>
      <c r="M1093" s="98" t="s">
        <v>74530</v>
      </c>
      <c r="N1093" s="98" t="s">
        <v>74531</v>
      </c>
      <c r="O1093" s="101">
        <v>1230</v>
      </c>
      <c r="P1093" s="101">
        <v>1230</v>
      </c>
      <c r="Q1093" s="101">
        <v>0</v>
      </c>
      <c r="R1093" s="101">
        <v>200</v>
      </c>
    </row>
    <row r="1094">
      <c r="K1094" s="96" t="s">
        <v>74532</v>
      </c>
      <c r="O1094" s="85">
        <f>SUM(O1093:O1093)</f>
      </c>
      <c r="P1094" s="85">
        <f>SUM(P1093:P1093)</f>
      </c>
    </row>
    <row r="1095">
      <c r="A1095" s="98" t="s">
        <v>74533</v>
      </c>
      <c r="B1095" s="98" t="s">
        <v>74534</v>
      </c>
      <c r="C1095" s="100">
        <v>1226</v>
      </c>
      <c r="D1095" s="98" t="s">
        <v>74535</v>
      </c>
      <c r="E1095" s="98" t="s">
        <v>74536</v>
      </c>
      <c r="F1095" s="104">
        <v>45609</v>
      </c>
      <c r="G1095" s="104">
        <v>45609</v>
      </c>
      <c r="H1095" s="104">
        <v>45930</v>
      </c>
      <c r="J1095" s="101">
        <v>1730</v>
      </c>
      <c r="K1095" s="98" t="s">
        <v>74537</v>
      </c>
      <c r="L1095" s="98" t="s">
        <v>74538</v>
      </c>
      <c r="M1095" s="98" t="s">
        <v>74539</v>
      </c>
      <c r="N1095" s="98" t="s">
        <v>74540</v>
      </c>
      <c r="O1095" s="101">
        <v>100</v>
      </c>
      <c r="P1095" s="101">
        <v>100</v>
      </c>
      <c r="Q1095" s="101">
        <v>0</v>
      </c>
      <c r="R1095" s="101">
        <v>200</v>
      </c>
    </row>
    <row r="1096">
      <c r="L1096" s="98" t="s">
        <v>74541</v>
      </c>
      <c r="M1096" s="98" t="s">
        <v>74542</v>
      </c>
      <c r="N1096" s="98" t="s">
        <v>74543</v>
      </c>
      <c r="O1096" s="101">
        <v>1330</v>
      </c>
      <c r="P1096" s="101">
        <v>1330</v>
      </c>
    </row>
    <row r="1097">
      <c r="K1097" s="96" t="s">
        <v>74544</v>
      </c>
      <c r="O1097" s="85">
        <f>SUM(O1095:O1096)</f>
      </c>
      <c r="P1097" s="85">
        <f>SUM(P1095:P1096)</f>
      </c>
    </row>
    <row r="1098">
      <c r="A1098" s="98" t="s">
        <v>74545</v>
      </c>
      <c r="B1098" s="98" t="s">
        <v>74546</v>
      </c>
      <c r="C1098" s="100">
        <v>1100</v>
      </c>
      <c r="D1098" s="98" t="s">
        <v>74547</v>
      </c>
      <c r="E1098" s="98" t="s">
        <v>74548</v>
      </c>
      <c r="F1098" s="104">
        <v>45068</v>
      </c>
      <c r="G1098" s="104">
        <v>45444</v>
      </c>
      <c r="H1098" s="104">
        <v>45838</v>
      </c>
      <c r="J1098" s="101">
        <v>1580</v>
      </c>
      <c r="K1098" s="98" t="s">
        <v>74549</v>
      </c>
      <c r="L1098" s="98" t="s">
        <v>74550</v>
      </c>
      <c r="M1098" s="98" t="s">
        <v>74551</v>
      </c>
      <c r="N1098" s="98" t="s">
        <v>74552</v>
      </c>
      <c r="O1098" s="101">
        <v>100</v>
      </c>
      <c r="P1098" s="101">
        <v>100</v>
      </c>
      <c r="Q1098" s="101">
        <v>0</v>
      </c>
      <c r="R1098" s="101">
        <v>500</v>
      </c>
    </row>
    <row r="1099">
      <c r="L1099" s="98" t="s">
        <v>74553</v>
      </c>
      <c r="M1099" s="98" t="s">
        <v>74554</v>
      </c>
      <c r="N1099" s="98" t="s">
        <v>74555</v>
      </c>
      <c r="O1099" s="101">
        <v>1435</v>
      </c>
      <c r="P1099" s="101">
        <v>1435</v>
      </c>
    </row>
    <row r="1100">
      <c r="K1100" s="96" t="s">
        <v>74556</v>
      </c>
      <c r="O1100" s="85">
        <f>SUM(O1098:O1099)</f>
      </c>
      <c r="P1100" s="85">
        <f>SUM(P1098:P1099)</f>
      </c>
    </row>
    <row r="1101">
      <c r="A1101" s="98" t="s">
        <v>74557</v>
      </c>
      <c r="B1101" s="98" t="s">
        <v>74558</v>
      </c>
      <c r="C1101" s="100">
        <v>1226</v>
      </c>
      <c r="D1101" s="98" t="s">
        <v>74559</v>
      </c>
      <c r="E1101" s="98" t="s">
        <v>74560</v>
      </c>
      <c r="F1101" s="104">
        <v>43330</v>
      </c>
      <c r="G1101" s="104">
        <v>45536</v>
      </c>
      <c r="H1101" s="104">
        <v>45900</v>
      </c>
      <c r="J1101" s="101">
        <v>1630</v>
      </c>
      <c r="K1101" s="98" t="s">
        <v>74561</v>
      </c>
      <c r="L1101" s="98" t="s">
        <v>74562</v>
      </c>
      <c r="M1101" s="98" t="s">
        <v>74563</v>
      </c>
      <c r="N1101" s="98" t="s">
        <v>74564</v>
      </c>
      <c r="O1101" s="101">
        <v>100</v>
      </c>
      <c r="P1101" s="101">
        <v>100</v>
      </c>
      <c r="Q1101" s="101">
        <v>0</v>
      </c>
      <c r="R1101" s="101">
        <v>700</v>
      </c>
    </row>
    <row r="1102">
      <c r="L1102" s="98" t="s">
        <v>74565</v>
      </c>
      <c r="M1102" s="98" t="s">
        <v>74566</v>
      </c>
      <c r="N1102" s="98" t="s">
        <v>74567</v>
      </c>
      <c r="O1102" s="101">
        <v>1305</v>
      </c>
      <c r="P1102" s="101">
        <v>1305</v>
      </c>
    </row>
    <row r="1103">
      <c r="K1103" s="96" t="s">
        <v>74568</v>
      </c>
      <c r="O1103" s="85">
        <f>SUM(O1101:O1102)</f>
      </c>
      <c r="P1103" s="85">
        <f>SUM(P1101:P1102)</f>
      </c>
    </row>
    <row r="1104">
      <c r="A1104" s="98" t="s">
        <v>74569</v>
      </c>
      <c r="B1104" s="98" t="s">
        <v>74570</v>
      </c>
      <c r="C1104" s="100">
        <v>1100</v>
      </c>
      <c r="D1104" s="98" t="s">
        <v>74571</v>
      </c>
      <c r="E1104" s="98" t="s">
        <v>74572</v>
      </c>
      <c r="F1104" s="104">
        <v>45719</v>
      </c>
      <c r="G1104" s="104">
        <v>45719</v>
      </c>
      <c r="H1104" s="104">
        <v>46114</v>
      </c>
      <c r="J1104" s="101">
        <v>1680</v>
      </c>
      <c r="K1104" s="98" t="s">
        <v>74573</v>
      </c>
      <c r="L1104" s="98" t="s">
        <v>74574</v>
      </c>
      <c r="M1104" s="98" t="s">
        <v>74575</v>
      </c>
      <c r="N1104" s="98" t="s">
        <v>74576</v>
      </c>
      <c r="O1104" s="101">
        <v>100</v>
      </c>
      <c r="P1104" s="101">
        <v>100</v>
      </c>
      <c r="Q1104" s="101">
        <v>0</v>
      </c>
      <c r="R1104" s="101">
        <v>2180</v>
      </c>
    </row>
    <row r="1105">
      <c r="L1105" s="98" t="s">
        <v>74577</v>
      </c>
      <c r="M1105" s="98" t="s">
        <v>74578</v>
      </c>
      <c r="N1105" s="98" t="s">
        <v>74579</v>
      </c>
      <c r="O1105" s="101">
        <v>1580</v>
      </c>
      <c r="P1105" s="101">
        <v>1580</v>
      </c>
    </row>
    <row r="1106">
      <c r="K1106" s="96" t="s">
        <v>74580</v>
      </c>
      <c r="O1106" s="85">
        <f>SUM(O1104:O1105)</f>
      </c>
      <c r="P1106" s="85">
        <f>SUM(P1104:P1105)</f>
      </c>
    </row>
    <row r="1107">
      <c r="A1107" s="98" t="s">
        <v>74581</v>
      </c>
      <c r="B1107" s="98" t="s">
        <v>74582</v>
      </c>
      <c r="C1107" s="100">
        <v>1226</v>
      </c>
      <c r="D1107" s="98" t="s">
        <v>74583</v>
      </c>
      <c r="E1107" s="98" t="s">
        <v>74584</v>
      </c>
      <c r="F1107" s="104">
        <v>45163</v>
      </c>
      <c r="G1107" s="104">
        <v>45536</v>
      </c>
      <c r="H1107" s="104">
        <v>45900</v>
      </c>
      <c r="J1107" s="101">
        <v>1630</v>
      </c>
      <c r="K1107" s="98" t="s">
        <v>74585</v>
      </c>
      <c r="L1107" s="98" t="s">
        <v>74586</v>
      </c>
      <c r="M1107" s="98" t="s">
        <v>74587</v>
      </c>
      <c r="N1107" s="98" t="s">
        <v>74588</v>
      </c>
      <c r="O1107" s="101">
        <v>100</v>
      </c>
      <c r="P1107" s="101">
        <v>100</v>
      </c>
      <c r="Q1107" s="101">
        <v>0</v>
      </c>
      <c r="R1107" s="101">
        <v>400</v>
      </c>
    </row>
    <row r="1108">
      <c r="L1108" s="98" t="s">
        <v>74589</v>
      </c>
      <c r="M1108" s="98" t="s">
        <v>74590</v>
      </c>
      <c r="N1108" s="98" t="s">
        <v>74591</v>
      </c>
      <c r="O1108" s="101">
        <v>1590</v>
      </c>
      <c r="P1108" s="101">
        <v>1590</v>
      </c>
    </row>
    <row r="1109">
      <c r="L1109" s="98" t="s">
        <v>74592</v>
      </c>
      <c r="M1109" s="98" t="s">
        <v>74593</v>
      </c>
      <c r="N1109" s="98" t="s">
        <v>74594</v>
      </c>
      <c r="O1109" s="101">
        <v>45</v>
      </c>
      <c r="P1109" s="101">
        <v>45</v>
      </c>
    </row>
    <row r="1110">
      <c r="K1110" s="96" t="s">
        <v>74595</v>
      </c>
      <c r="O1110" s="85">
        <f>SUM(O1107:O1109)</f>
      </c>
      <c r="P1110" s="85">
        <f>SUM(P1107:P1109)</f>
      </c>
    </row>
    <row r="1111">
      <c r="A1111" s="98" t="s">
        <v>74596</v>
      </c>
      <c r="B1111" s="98" t="s">
        <v>74597</v>
      </c>
      <c r="C1111" s="100">
        <v>1100</v>
      </c>
      <c r="D1111" s="98" t="s">
        <v>74598</v>
      </c>
      <c r="E1111" s="98" t="s">
        <v>74599</v>
      </c>
      <c r="F1111" s="104">
        <v>45748</v>
      </c>
      <c r="G1111" s="104">
        <v>45748</v>
      </c>
      <c r="H1111" s="104">
        <v>46112</v>
      </c>
      <c r="J1111" s="101">
        <v>1680</v>
      </c>
      <c r="K1111" s="98" t="s">
        <v>74600</v>
      </c>
      <c r="L1111" s="98" t="s">
        <v>74601</v>
      </c>
      <c r="M1111" s="98" t="s">
        <v>74602</v>
      </c>
      <c r="N1111" s="98" t="s">
        <v>74603</v>
      </c>
      <c r="O1111" s="101">
        <v>100</v>
      </c>
      <c r="P1111" s="101">
        <v>100</v>
      </c>
      <c r="Q1111" s="101">
        <v>41.859999999999999</v>
      </c>
      <c r="R1111" s="101">
        <v>200</v>
      </c>
    </row>
    <row r="1112">
      <c r="L1112" s="98" t="s">
        <v>74604</v>
      </c>
      <c r="M1112" s="98" t="s">
        <v>74605</v>
      </c>
      <c r="N1112" s="98" t="s">
        <v>74606</v>
      </c>
      <c r="O1112" s="101">
        <v>1580</v>
      </c>
      <c r="P1112" s="101">
        <v>1580</v>
      </c>
    </row>
    <row r="1113">
      <c r="L1113" s="98" t="s">
        <v>74607</v>
      </c>
      <c r="M1113" s="98" t="s">
        <v>74608</v>
      </c>
      <c r="N1113" s="98" t="s">
        <v>74609</v>
      </c>
      <c r="O1113" s="101">
        <v>-100</v>
      </c>
      <c r="P1113" s="101">
        <v>0</v>
      </c>
    </row>
    <row r="1114">
      <c r="L1114" s="98" t="s">
        <v>74610</v>
      </c>
      <c r="M1114" s="98" t="s">
        <v>74611</v>
      </c>
      <c r="N1114" s="98" t="s">
        <v>74612</v>
      </c>
      <c r="O1114" s="101">
        <v>100</v>
      </c>
      <c r="P1114" s="101">
        <v>0</v>
      </c>
    </row>
    <row r="1115">
      <c r="L1115" s="98" t="s">
        <v>74613</v>
      </c>
      <c r="M1115" s="98" t="s">
        <v>74614</v>
      </c>
      <c r="N1115" s="98" t="s">
        <v>74615</v>
      </c>
      <c r="O1115" s="101">
        <v>-200</v>
      </c>
      <c r="P1115" s="101">
        <v>0</v>
      </c>
    </row>
    <row r="1116">
      <c r="L1116" s="98" t="s">
        <v>74616</v>
      </c>
      <c r="M1116" s="98" t="s">
        <v>74617</v>
      </c>
      <c r="N1116" s="98" t="s">
        <v>74618</v>
      </c>
      <c r="O1116" s="101">
        <v>12</v>
      </c>
      <c r="P1116" s="101">
        <v>0</v>
      </c>
    </row>
    <row r="1117">
      <c r="L1117" s="98" t="s">
        <v>74619</v>
      </c>
      <c r="M1117" s="98" t="s">
        <v>74620</v>
      </c>
      <c r="N1117" s="98" t="s">
        <v>74621</v>
      </c>
      <c r="O1117" s="101">
        <v>29.859999999999999</v>
      </c>
      <c r="P1117" s="101">
        <v>0</v>
      </c>
    </row>
    <row r="1118">
      <c r="K1118" s="96" t="s">
        <v>74622</v>
      </c>
      <c r="O1118" s="85">
        <f>SUM(O1111:O1117)</f>
      </c>
      <c r="P1118" s="85">
        <f>SUM(P1111:P1117)</f>
      </c>
    </row>
    <row r="1119">
      <c r="A1119" s="98" t="s">
        <v>74623</v>
      </c>
      <c r="B1119" s="98" t="s">
        <v>74624</v>
      </c>
      <c r="C1119" s="100">
        <v>1226</v>
      </c>
      <c r="D1119" s="98" t="s">
        <v>74625</v>
      </c>
      <c r="E1119" s="98" t="s">
        <v>74626</v>
      </c>
      <c r="F1119" s="104">
        <v>45670</v>
      </c>
      <c r="G1119" s="104">
        <v>45670</v>
      </c>
      <c r="H1119" s="104">
        <v>46034</v>
      </c>
      <c r="J1119" s="101">
        <v>1730</v>
      </c>
      <c r="K1119" s="98" t="s">
        <v>74627</v>
      </c>
      <c r="L1119" s="98" t="s">
        <v>74628</v>
      </c>
      <c r="M1119" s="98" t="s">
        <v>74629</v>
      </c>
      <c r="N1119" s="98" t="s">
        <v>74630</v>
      </c>
      <c r="O1119" s="101">
        <v>100</v>
      </c>
      <c r="P1119" s="101">
        <v>100</v>
      </c>
      <c r="Q1119" s="101">
        <v>0</v>
      </c>
      <c r="R1119" s="101">
        <v>500</v>
      </c>
    </row>
    <row r="1120">
      <c r="L1120" s="98" t="s">
        <v>74631</v>
      </c>
      <c r="M1120" s="98" t="s">
        <v>74632</v>
      </c>
      <c r="N1120" s="98" t="s">
        <v>74633</v>
      </c>
      <c r="O1120" s="101">
        <v>1630</v>
      </c>
      <c r="P1120" s="101">
        <v>1630</v>
      </c>
    </row>
    <row r="1121">
      <c r="L1121" s="98" t="s">
        <v>74634</v>
      </c>
      <c r="M1121" s="98" t="s">
        <v>74635</v>
      </c>
      <c r="N1121" s="98" t="s">
        <v>74636</v>
      </c>
      <c r="O1121" s="101">
        <v>45</v>
      </c>
      <c r="P1121" s="101">
        <v>45</v>
      </c>
    </row>
    <row r="1122">
      <c r="K1122" s="96" t="s">
        <v>74637</v>
      </c>
      <c r="O1122" s="85">
        <f>SUM(O1119:O1121)</f>
      </c>
      <c r="P1122" s="85">
        <f>SUM(P1119:P1121)</f>
      </c>
    </row>
    <row r="1123">
      <c r="A1123" s="98" t="s">
        <v>74638</v>
      </c>
      <c r="B1123" s="98" t="s">
        <v>74639</v>
      </c>
      <c r="C1123" s="100">
        <v>1100</v>
      </c>
      <c r="D1123" s="98" t="s">
        <v>74640</v>
      </c>
      <c r="E1123" s="98" t="s">
        <v>74641</v>
      </c>
      <c r="F1123" s="104">
        <v>45211</v>
      </c>
      <c r="G1123" s="104">
        <v>45597</v>
      </c>
      <c r="H1123" s="104">
        <v>45777</v>
      </c>
      <c r="J1123" s="101">
        <v>1580</v>
      </c>
      <c r="K1123" s="98" t="s">
        <v>74642</v>
      </c>
      <c r="L1123" s="98" t="s">
        <v>74643</v>
      </c>
      <c r="M1123" s="98" t="s">
        <v>74644</v>
      </c>
      <c r="N1123" s="98" t="s">
        <v>74645</v>
      </c>
      <c r="O1123" s="101">
        <v>100</v>
      </c>
      <c r="P1123" s="101">
        <v>100</v>
      </c>
      <c r="Q1123" s="101">
        <v>0</v>
      </c>
      <c r="R1123" s="101">
        <v>500</v>
      </c>
    </row>
    <row r="1124">
      <c r="L1124" s="98" t="s">
        <v>74646</v>
      </c>
      <c r="M1124" s="98" t="s">
        <v>74647</v>
      </c>
      <c r="N1124" s="98" t="s">
        <v>74648</v>
      </c>
      <c r="O1124" s="101">
        <v>1585</v>
      </c>
      <c r="P1124" s="101">
        <v>1585</v>
      </c>
    </row>
    <row r="1125">
      <c r="L1125" s="98" t="s">
        <v>74649</v>
      </c>
      <c r="M1125" s="98" t="s">
        <v>74650</v>
      </c>
      <c r="N1125" s="98" t="s">
        <v>74651</v>
      </c>
      <c r="O1125" s="101">
        <v>45</v>
      </c>
      <c r="P1125" s="101">
        <v>45</v>
      </c>
    </row>
    <row r="1126">
      <c r="K1126" s="96" t="s">
        <v>74652</v>
      </c>
      <c r="O1126" s="85">
        <f>SUM(O1123:O1125)</f>
      </c>
      <c r="P1126" s="85">
        <f>SUM(P1123:P1125)</f>
      </c>
    </row>
    <row r="1127">
      <c r="A1127" s="98" t="s">
        <v>74653</v>
      </c>
      <c r="B1127" s="98" t="s">
        <v>74654</v>
      </c>
      <c r="C1127" s="100">
        <v>1226</v>
      </c>
      <c r="D1127" s="98" t="s">
        <v>74655</v>
      </c>
      <c r="E1127" s="98" t="s">
        <v>74656</v>
      </c>
      <c r="F1127" s="104">
        <v>43167</v>
      </c>
      <c r="G1127" s="104">
        <v>45658</v>
      </c>
      <c r="H1127" s="104">
        <v>46022</v>
      </c>
      <c r="J1127" s="101">
        <v>1630</v>
      </c>
      <c r="K1127" s="98" t="s">
        <v>74657</v>
      </c>
      <c r="L1127" s="98" t="s">
        <v>74658</v>
      </c>
      <c r="M1127" s="98" t="s">
        <v>74659</v>
      </c>
      <c r="N1127" s="98" t="s">
        <v>74660</v>
      </c>
      <c r="O1127" s="101">
        <v>100</v>
      </c>
      <c r="P1127" s="101">
        <v>100</v>
      </c>
      <c r="Q1127" s="101">
        <v>0</v>
      </c>
      <c r="R1127" s="101">
        <v>500</v>
      </c>
    </row>
    <row r="1128">
      <c r="L1128" s="98" t="s">
        <v>74661</v>
      </c>
      <c r="M1128" s="98" t="s">
        <v>74662</v>
      </c>
      <c r="N1128" s="98" t="s">
        <v>74663</v>
      </c>
      <c r="O1128" s="101">
        <v>1530</v>
      </c>
      <c r="P1128" s="101">
        <v>1530</v>
      </c>
    </row>
    <row r="1129">
      <c r="K1129" s="96" t="s">
        <v>74664</v>
      </c>
      <c r="O1129" s="85">
        <f>SUM(O1127:O1128)</f>
      </c>
      <c r="P1129" s="85">
        <f>SUM(P1127:P1128)</f>
      </c>
    </row>
    <row r="1130">
      <c r="A1130" s="98" t="s">
        <v>74665</v>
      </c>
      <c r="B1130" s="98" t="s">
        <v>74666</v>
      </c>
      <c r="C1130" s="100">
        <v>760</v>
      </c>
      <c r="D1130" s="98" t="s">
        <v>74667</v>
      </c>
      <c r="E1130" s="98" t="s">
        <v>74668</v>
      </c>
      <c r="F1130" s="104">
        <v>45436</v>
      </c>
      <c r="G1130" s="104">
        <v>45436</v>
      </c>
      <c r="H1130" s="104">
        <v>45838</v>
      </c>
      <c r="J1130" s="101">
        <v>1435</v>
      </c>
      <c r="K1130" s="98" t="s">
        <v>74669</v>
      </c>
      <c r="L1130" s="98" t="s">
        <v>74670</v>
      </c>
      <c r="M1130" s="98" t="s">
        <v>74671</v>
      </c>
      <c r="N1130" s="98" t="s">
        <v>74672</v>
      </c>
      <c r="O1130" s="101">
        <v>100</v>
      </c>
      <c r="P1130" s="101">
        <v>100</v>
      </c>
      <c r="Q1130" s="101">
        <v>0</v>
      </c>
      <c r="R1130" s="101">
        <v>200</v>
      </c>
    </row>
    <row r="1131">
      <c r="L1131" s="98" t="s">
        <v>74673</v>
      </c>
      <c r="M1131" s="98" t="s">
        <v>74674</v>
      </c>
      <c r="N1131" s="98" t="s">
        <v>74675</v>
      </c>
      <c r="O1131" s="101">
        <v>1335</v>
      </c>
      <c r="P1131" s="101">
        <v>1335</v>
      </c>
    </row>
    <row r="1132">
      <c r="K1132" s="96" t="s">
        <v>74676</v>
      </c>
      <c r="O1132" s="85">
        <f>SUM(O1130:O1131)</f>
      </c>
      <c r="P1132" s="85">
        <f>SUM(P1130:P1131)</f>
      </c>
    </row>
    <row r="1133">
      <c r="A1133" s="98" t="s">
        <v>74677</v>
      </c>
      <c r="B1133" s="98" t="s">
        <v>74678</v>
      </c>
      <c r="C1133" s="100">
        <v>760</v>
      </c>
      <c r="D1133" s="98" t="s">
        <v>74679</v>
      </c>
      <c r="E1133" s="98" t="s">
        <v>74680</v>
      </c>
      <c r="F1133" s="104">
        <v>43981</v>
      </c>
      <c r="G1133" s="104">
        <v>45444</v>
      </c>
      <c r="H1133" s="104">
        <v>45808</v>
      </c>
      <c r="J1133" s="101">
        <v>1335</v>
      </c>
      <c r="K1133" s="98" t="s">
        <v>74681</v>
      </c>
      <c r="L1133" s="98" t="s">
        <v>74682</v>
      </c>
      <c r="M1133" s="98" t="s">
        <v>74683</v>
      </c>
      <c r="N1133" s="98" t="s">
        <v>74684</v>
      </c>
      <c r="O1133" s="101">
        <v>100</v>
      </c>
      <c r="P1133" s="101">
        <v>100</v>
      </c>
      <c r="Q1133" s="101">
        <v>0</v>
      </c>
      <c r="R1133" s="101">
        <v>500</v>
      </c>
    </row>
    <row r="1134">
      <c r="L1134" s="98" t="s">
        <v>74685</v>
      </c>
      <c r="M1134" s="98" t="s">
        <v>74686</v>
      </c>
      <c r="N1134" s="98" t="s">
        <v>74687</v>
      </c>
      <c r="O1134" s="101">
        <v>1035</v>
      </c>
      <c r="P1134" s="101">
        <v>1035</v>
      </c>
    </row>
    <row r="1135">
      <c r="K1135" s="96" t="s">
        <v>74688</v>
      </c>
      <c r="O1135" s="85">
        <f>SUM(O1133:O1134)</f>
      </c>
      <c r="P1135" s="85">
        <f>SUM(P1133:P1134)</f>
      </c>
    </row>
    <row r="1136">
      <c r="A1136" s="98" t="s">
        <v>74689</v>
      </c>
      <c r="B1136" s="98" t="s">
        <v>74690</v>
      </c>
      <c r="C1136" s="100">
        <v>760</v>
      </c>
      <c r="D1136" s="98" t="s">
        <v>74691</v>
      </c>
      <c r="E1136" s="98" t="s">
        <v>74692</v>
      </c>
      <c r="F1136" s="104">
        <v>42418</v>
      </c>
      <c r="G1136" s="104">
        <v>45413</v>
      </c>
      <c r="H1136" s="104">
        <v>45808</v>
      </c>
      <c r="J1136" s="101">
        <v>1235</v>
      </c>
      <c r="K1136" s="98" t="s">
        <v>74693</v>
      </c>
      <c r="L1136" s="98" t="s">
        <v>74694</v>
      </c>
      <c r="M1136" s="98" t="s">
        <v>74695</v>
      </c>
      <c r="N1136" s="98" t="s">
        <v>74696</v>
      </c>
      <c r="O1136" s="101">
        <v>1055</v>
      </c>
      <c r="P1136" s="101">
        <v>1055</v>
      </c>
      <c r="Q1136" s="101">
        <v>0</v>
      </c>
      <c r="R1136" s="101">
        <v>200</v>
      </c>
    </row>
    <row r="1137">
      <c r="K1137" s="96" t="s">
        <v>74697</v>
      </c>
      <c r="O1137" s="85">
        <f>SUM(O1136:O1136)</f>
      </c>
      <c r="P1137" s="85">
        <f>SUM(P1136:P1136)</f>
      </c>
    </row>
    <row r="1138">
      <c r="A1138" s="98" t="s">
        <v>74698</v>
      </c>
      <c r="B1138" s="98" t="s">
        <v>74699</v>
      </c>
      <c r="C1138" s="100">
        <v>760</v>
      </c>
      <c r="D1138" s="98" t="s">
        <v>74700</v>
      </c>
      <c r="E1138" s="98" t="s">
        <v>74701</v>
      </c>
      <c r="F1138" s="104">
        <v>44669</v>
      </c>
      <c r="G1138" s="104">
        <v>45444</v>
      </c>
      <c r="H1138" s="104">
        <v>45838</v>
      </c>
      <c r="J1138" s="101">
        <v>1335</v>
      </c>
      <c r="K1138" s="98" t="s">
        <v>74702</v>
      </c>
      <c r="L1138" s="98" t="s">
        <v>74703</v>
      </c>
      <c r="M1138" s="98" t="s">
        <v>74704</v>
      </c>
      <c r="N1138" s="98" t="s">
        <v>74705</v>
      </c>
      <c r="O1138" s="101">
        <v>100</v>
      </c>
      <c r="P1138" s="101">
        <v>100</v>
      </c>
      <c r="Q1138" s="101">
        <v>0</v>
      </c>
      <c r="R1138" s="101">
        <v>200</v>
      </c>
    </row>
    <row r="1139">
      <c r="L1139" s="98" t="s">
        <v>74706</v>
      </c>
      <c r="M1139" s="98" t="s">
        <v>74707</v>
      </c>
      <c r="N1139" s="98" t="s">
        <v>74708</v>
      </c>
      <c r="O1139" s="101">
        <v>1105</v>
      </c>
      <c r="P1139" s="101">
        <v>1105</v>
      </c>
    </row>
    <row r="1140">
      <c r="K1140" s="96" t="s">
        <v>74709</v>
      </c>
      <c r="O1140" s="85">
        <f>SUM(O1138:O1139)</f>
      </c>
      <c r="P1140" s="85">
        <f>SUM(P1138:P1139)</f>
      </c>
    </row>
    <row r="1141">
      <c r="A1141" s="98" t="s">
        <v>74710</v>
      </c>
      <c r="B1141" s="98" t="s">
        <v>74711</v>
      </c>
      <c r="C1141" s="100">
        <v>810</v>
      </c>
      <c r="D1141" s="98" t="s">
        <v>74712</v>
      </c>
      <c r="E1141" s="98" t="s">
        <v>74713</v>
      </c>
      <c r="F1141" s="104">
        <v>45149</v>
      </c>
      <c r="G1141" s="104">
        <v>45536</v>
      </c>
      <c r="H1141" s="104">
        <v>45930</v>
      </c>
      <c r="J1141" s="101">
        <v>1400</v>
      </c>
      <c r="K1141" s="98" t="s">
        <v>74714</v>
      </c>
      <c r="L1141" s="98" t="s">
        <v>74715</v>
      </c>
      <c r="M1141" s="98" t="s">
        <v>74716</v>
      </c>
      <c r="N1141" s="98" t="s">
        <v>74717</v>
      </c>
      <c r="O1141" s="101">
        <v>100</v>
      </c>
      <c r="P1141" s="101">
        <v>100</v>
      </c>
      <c r="Q1141" s="101">
        <v>0</v>
      </c>
      <c r="R1141" s="101">
        <v>1900</v>
      </c>
    </row>
    <row r="1142">
      <c r="L1142" s="98" t="s">
        <v>74718</v>
      </c>
      <c r="M1142" s="98" t="s">
        <v>74719</v>
      </c>
      <c r="N1142" s="98" t="s">
        <v>74720</v>
      </c>
      <c r="O1142" s="101">
        <v>1360</v>
      </c>
      <c r="P1142" s="101">
        <v>1360</v>
      </c>
    </row>
    <row r="1143">
      <c r="K1143" s="96" t="s">
        <v>74721</v>
      </c>
      <c r="O1143" s="85">
        <f>SUM(O1141:O1142)</f>
      </c>
      <c r="P1143" s="85">
        <f>SUM(P1141:P1142)</f>
      </c>
    </row>
    <row r="1144">
      <c r="A1144" s="98" t="s">
        <v>74722</v>
      </c>
      <c r="B1144" s="98" t="s">
        <v>74723</v>
      </c>
      <c r="C1144" s="100">
        <v>1000</v>
      </c>
      <c r="D1144" s="98" t="s">
        <v>74724</v>
      </c>
      <c r="E1144" s="98" t="s">
        <v>74725</v>
      </c>
      <c r="F1144" s="104">
        <v>45614</v>
      </c>
      <c r="G1144" s="104">
        <v>45614</v>
      </c>
      <c r="H1144" s="104">
        <v>45978</v>
      </c>
      <c r="J1144" s="101">
        <v>1650</v>
      </c>
      <c r="K1144" s="98" t="s">
        <v>74726</v>
      </c>
      <c r="L1144" s="98" t="s">
        <v>74727</v>
      </c>
      <c r="M1144" s="98" t="s">
        <v>74728</v>
      </c>
      <c r="N1144" s="98" t="s">
        <v>74729</v>
      </c>
      <c r="O1144" s="101">
        <v>100</v>
      </c>
      <c r="P1144" s="101">
        <v>100</v>
      </c>
      <c r="Q1144" s="101">
        <v>0</v>
      </c>
      <c r="R1144" s="101">
        <v>200</v>
      </c>
    </row>
    <row r="1145">
      <c r="L1145" s="98" t="s">
        <v>74730</v>
      </c>
      <c r="M1145" s="98" t="s">
        <v>74731</v>
      </c>
      <c r="N1145" s="98" t="s">
        <v>74732</v>
      </c>
      <c r="O1145" s="101">
        <v>1550</v>
      </c>
      <c r="P1145" s="101">
        <v>1550</v>
      </c>
    </row>
    <row r="1146">
      <c r="K1146" s="96" t="s">
        <v>74733</v>
      </c>
      <c r="O1146" s="85">
        <f>SUM(O1144:O1145)</f>
      </c>
      <c r="P1146" s="85">
        <f>SUM(P1144:P1145)</f>
      </c>
    </row>
    <row r="1147">
      <c r="A1147" s="98" t="s">
        <v>74734</v>
      </c>
      <c r="B1147" s="98" t="s">
        <v>74735</v>
      </c>
      <c r="C1147" s="100">
        <v>1000</v>
      </c>
      <c r="D1147" s="98" t="s">
        <v>74736</v>
      </c>
      <c r="E1147" s="98" t="s">
        <v>74737</v>
      </c>
      <c r="F1147" s="104">
        <v>42434</v>
      </c>
      <c r="G1147" s="104">
        <v>45444</v>
      </c>
      <c r="H1147" s="104">
        <v>45838</v>
      </c>
      <c r="J1147" s="101">
        <v>1550</v>
      </c>
      <c r="K1147" s="98" t="s">
        <v>74738</v>
      </c>
      <c r="L1147" s="98" t="s">
        <v>74739</v>
      </c>
      <c r="M1147" s="98" t="s">
        <v>74740</v>
      </c>
      <c r="N1147" s="98" t="s">
        <v>74741</v>
      </c>
      <c r="O1147" s="101">
        <v>100</v>
      </c>
      <c r="P1147" s="101">
        <v>100</v>
      </c>
      <c r="Q1147" s="101">
        <v>0</v>
      </c>
      <c r="R1147" s="101">
        <v>500</v>
      </c>
    </row>
    <row r="1148">
      <c r="L1148" s="98" t="s">
        <v>74742</v>
      </c>
      <c r="M1148" s="98" t="s">
        <v>74743</v>
      </c>
      <c r="N1148" s="98" t="s">
        <v>74744</v>
      </c>
      <c r="O1148" s="101">
        <v>1205</v>
      </c>
      <c r="P1148" s="101">
        <v>1205</v>
      </c>
    </row>
    <row r="1149">
      <c r="K1149" s="96" t="s">
        <v>74745</v>
      </c>
      <c r="O1149" s="85">
        <f>SUM(O1147:O1148)</f>
      </c>
      <c r="P1149" s="85">
        <f>SUM(P1147:P1148)</f>
      </c>
    </row>
    <row r="1150">
      <c r="A1150" s="98" t="s">
        <v>74746</v>
      </c>
      <c r="B1150" s="98" t="s">
        <v>74747</v>
      </c>
      <c r="C1150" s="100">
        <v>1000</v>
      </c>
      <c r="D1150" s="98" t="s">
        <v>74748</v>
      </c>
      <c r="E1150" s="98" t="s">
        <v>74749</v>
      </c>
      <c r="F1150" s="104">
        <v>45451</v>
      </c>
      <c r="G1150" s="104">
        <v>45451</v>
      </c>
      <c r="H1150" s="104">
        <v>45838</v>
      </c>
      <c r="J1150" s="101">
        <v>1650</v>
      </c>
      <c r="K1150" s="98" t="s">
        <v>74750</v>
      </c>
      <c r="L1150" s="98" t="s">
        <v>74751</v>
      </c>
      <c r="M1150" s="98" t="s">
        <v>74752</v>
      </c>
      <c r="N1150" s="98" t="s">
        <v>74753</v>
      </c>
      <c r="O1150" s="101">
        <v>100</v>
      </c>
      <c r="P1150" s="101">
        <v>100</v>
      </c>
      <c r="Q1150" s="101">
        <v>0</v>
      </c>
      <c r="R1150" s="101">
        <v>800</v>
      </c>
    </row>
    <row r="1151">
      <c r="L1151" s="98" t="s">
        <v>74754</v>
      </c>
      <c r="M1151" s="98" t="s">
        <v>74755</v>
      </c>
      <c r="N1151" s="98" t="s">
        <v>74756</v>
      </c>
      <c r="O1151" s="101">
        <v>1550</v>
      </c>
      <c r="P1151" s="101">
        <v>1550</v>
      </c>
    </row>
    <row r="1152">
      <c r="K1152" s="96" t="s">
        <v>74757</v>
      </c>
      <c r="O1152" s="85">
        <f>SUM(O1150:O1151)</f>
      </c>
      <c r="P1152" s="85">
        <f>SUM(P1150:P1151)</f>
      </c>
    </row>
    <row r="1153">
      <c r="A1153" s="98" t="s">
        <v>74758</v>
      </c>
      <c r="B1153" s="98" t="s">
        <v>74759</v>
      </c>
      <c r="C1153" s="100">
        <v>1000</v>
      </c>
      <c r="D1153" s="98" t="s">
        <v>74760</v>
      </c>
      <c r="E1153" s="98" t="s">
        <v>74761</v>
      </c>
      <c r="F1153" s="104">
        <v>42930</v>
      </c>
      <c r="G1153" s="104">
        <v>45566</v>
      </c>
      <c r="H1153" s="104">
        <v>45961</v>
      </c>
      <c r="J1153" s="101">
        <v>1550</v>
      </c>
      <c r="K1153" s="98" t="s">
        <v>74762</v>
      </c>
      <c r="L1153" s="98" t="s">
        <v>74763</v>
      </c>
      <c r="M1153" s="98" t="s">
        <v>74764</v>
      </c>
      <c r="N1153" s="98" t="s">
        <v>74765</v>
      </c>
      <c r="O1153" s="101">
        <v>100</v>
      </c>
      <c r="P1153" s="101">
        <v>100</v>
      </c>
      <c r="Q1153" s="101">
        <v>0</v>
      </c>
      <c r="R1153" s="101">
        <v>700</v>
      </c>
    </row>
    <row r="1154">
      <c r="L1154" s="98" t="s">
        <v>74766</v>
      </c>
      <c r="M1154" s="98" t="s">
        <v>74767</v>
      </c>
      <c r="N1154" s="98" t="s">
        <v>74768</v>
      </c>
      <c r="O1154" s="101">
        <v>1215</v>
      </c>
      <c r="P1154" s="101">
        <v>1215</v>
      </c>
    </row>
    <row r="1155">
      <c r="K1155" s="96" t="s">
        <v>74769</v>
      </c>
      <c r="O1155" s="85">
        <f>SUM(O1153:O1154)</f>
      </c>
      <c r="P1155" s="85">
        <f>SUM(P1153:P1154)</f>
      </c>
    </row>
    <row r="1156">
      <c r="A1156" s="98" t="s">
        <v>74770</v>
      </c>
      <c r="B1156" s="98" t="s">
        <v>74771</v>
      </c>
      <c r="C1156" s="100">
        <v>1000</v>
      </c>
      <c r="D1156" s="98" t="s">
        <v>74772</v>
      </c>
      <c r="E1156" s="98" t="s">
        <v>74773</v>
      </c>
      <c r="F1156" s="104">
        <v>45376</v>
      </c>
      <c r="G1156" s="104">
        <v>45376</v>
      </c>
      <c r="H1156" s="104">
        <v>45777</v>
      </c>
      <c r="I1156" s="104">
        <v>45777</v>
      </c>
      <c r="J1156" s="101">
        <v>1650</v>
      </c>
      <c r="K1156" s="98" t="s">
        <v>74774</v>
      </c>
      <c r="L1156" s="98" t="s">
        <v>74775</v>
      </c>
      <c r="M1156" s="98" t="s">
        <v>74776</v>
      </c>
      <c r="N1156" s="98" t="s">
        <v>74777</v>
      </c>
      <c r="O1156" s="101">
        <v>100</v>
      </c>
      <c r="P1156" s="101">
        <v>100</v>
      </c>
      <c r="Q1156" s="101">
        <v>0</v>
      </c>
      <c r="R1156" s="101">
        <v>800</v>
      </c>
    </row>
    <row r="1157">
      <c r="L1157" s="98" t="s">
        <v>74778</v>
      </c>
      <c r="M1157" s="98" t="s">
        <v>74779</v>
      </c>
      <c r="N1157" s="98" t="s">
        <v>74780</v>
      </c>
      <c r="O1157" s="101">
        <v>1450</v>
      </c>
      <c r="P1157" s="101">
        <v>1450</v>
      </c>
    </row>
    <row r="1158">
      <c r="K1158" s="96" t="s">
        <v>74781</v>
      </c>
      <c r="O1158" s="85">
        <f>SUM(O1156:O1157)</f>
      </c>
      <c r="P1158" s="85">
        <f>SUM(P1156:P1157)</f>
      </c>
    </row>
    <row r="1159">
      <c r="A1159" s="98" t="s">
        <v>74782</v>
      </c>
      <c r="B1159" s="98" t="s">
        <v>74783</v>
      </c>
      <c r="C1159" s="100">
        <v>1000</v>
      </c>
      <c r="D1159" s="98" t="s">
        <v>74784</v>
      </c>
      <c r="E1159" s="98" t="s">
        <v>74785</v>
      </c>
      <c r="J1159" s="101">
        <v>1650</v>
      </c>
      <c r="K1159" s="98" t="s">
        <v>74786</v>
      </c>
      <c r="L1159" s="98" t="s">
        <v>74786</v>
      </c>
      <c r="O1159" s="101">
        <v>0</v>
      </c>
      <c r="P1159" s="101">
        <v>0</v>
      </c>
      <c r="R1159" s="101">
        <v>0</v>
      </c>
    </row>
    <row r="1160">
      <c r="K1160" s="96" t="s">
        <v>74787</v>
      </c>
      <c r="O1160" s="85">
        <f>SUM(O1159:O1159)</f>
      </c>
      <c r="P1160" s="85">
        <f>SUM(P1159:P1159)</f>
      </c>
    </row>
    <row r="1161">
      <c r="A1161" s="98" t="s">
        <v>74788</v>
      </c>
      <c r="B1161" s="98" t="s">
        <v>74789</v>
      </c>
      <c r="C1161" s="100">
        <v>760</v>
      </c>
      <c r="D1161" s="98" t="s">
        <v>74790</v>
      </c>
      <c r="E1161" s="98" t="s">
        <v>74791</v>
      </c>
      <c r="F1161" s="104">
        <v>43059</v>
      </c>
      <c r="G1161" s="104">
        <v>45689</v>
      </c>
      <c r="H1161" s="104">
        <v>46081</v>
      </c>
      <c r="J1161" s="101">
        <v>1235</v>
      </c>
      <c r="K1161" s="98" t="s">
        <v>74792</v>
      </c>
      <c r="L1161" s="98" t="s">
        <v>74793</v>
      </c>
      <c r="M1161" s="98" t="s">
        <v>74794</v>
      </c>
      <c r="N1161" s="98" t="s">
        <v>74795</v>
      </c>
      <c r="O1161" s="101">
        <v>1110</v>
      </c>
      <c r="P1161" s="101">
        <v>1110</v>
      </c>
      <c r="Q1161" s="101">
        <v>0</v>
      </c>
      <c r="R1161" s="101">
        <v>700</v>
      </c>
    </row>
    <row r="1162">
      <c r="K1162" s="96" t="s">
        <v>74796</v>
      </c>
      <c r="O1162" s="85">
        <f>SUM(O1161:O1161)</f>
      </c>
      <c r="P1162" s="85">
        <f>SUM(P1161:P1161)</f>
      </c>
    </row>
    <row r="1163">
      <c r="A1163" s="98" t="s">
        <v>74797</v>
      </c>
      <c r="B1163" s="98" t="s">
        <v>74798</v>
      </c>
      <c r="C1163" s="100">
        <v>760</v>
      </c>
      <c r="D1163" s="98" t="s">
        <v>74799</v>
      </c>
      <c r="E1163" s="98" t="s">
        <v>74800</v>
      </c>
      <c r="F1163" s="104">
        <v>44440</v>
      </c>
      <c r="G1163" s="104">
        <v>45566</v>
      </c>
      <c r="H1163" s="104">
        <v>45930</v>
      </c>
      <c r="J1163" s="101">
        <v>1335</v>
      </c>
      <c r="K1163" s="98" t="s">
        <v>74801</v>
      </c>
      <c r="L1163" s="98" t="s">
        <v>74802</v>
      </c>
      <c r="M1163" s="98" t="s">
        <v>74803</v>
      </c>
      <c r="N1163" s="98" t="s">
        <v>74804</v>
      </c>
      <c r="O1163" s="101">
        <v>100</v>
      </c>
      <c r="P1163" s="101">
        <v>100</v>
      </c>
      <c r="Q1163" s="101">
        <v>0</v>
      </c>
      <c r="R1163" s="101">
        <v>1225</v>
      </c>
    </row>
    <row r="1164">
      <c r="L1164" s="98" t="s">
        <v>74805</v>
      </c>
      <c r="M1164" s="98" t="s">
        <v>74806</v>
      </c>
      <c r="N1164" s="98" t="s">
        <v>74807</v>
      </c>
      <c r="O1164" s="101">
        <v>1105</v>
      </c>
      <c r="P1164" s="101">
        <v>1105</v>
      </c>
    </row>
    <row r="1165">
      <c r="K1165" s="96" t="s">
        <v>74808</v>
      </c>
      <c r="O1165" s="85">
        <f>SUM(O1163:O1164)</f>
      </c>
      <c r="P1165" s="85">
        <f>SUM(P1163:P1164)</f>
      </c>
    </row>
    <row r="1166">
      <c r="A1166" s="98" t="s">
        <v>74809</v>
      </c>
      <c r="B1166" s="98" t="s">
        <v>74810</v>
      </c>
      <c r="C1166" s="100">
        <v>760</v>
      </c>
      <c r="D1166" s="98" t="s">
        <v>74811</v>
      </c>
      <c r="E1166" s="98" t="s">
        <v>74812</v>
      </c>
      <c r="F1166" s="104">
        <v>45527</v>
      </c>
      <c r="G1166" s="104">
        <v>45527</v>
      </c>
      <c r="H1166" s="104">
        <v>45900</v>
      </c>
      <c r="J1166" s="101">
        <v>1435</v>
      </c>
      <c r="K1166" s="98" t="s">
        <v>74813</v>
      </c>
      <c r="L1166" s="98" t="s">
        <v>74814</v>
      </c>
      <c r="M1166" s="98" t="s">
        <v>74815</v>
      </c>
      <c r="N1166" s="98" t="s">
        <v>74816</v>
      </c>
      <c r="O1166" s="101">
        <v>100</v>
      </c>
      <c r="P1166" s="101">
        <v>100</v>
      </c>
      <c r="Q1166" s="101">
        <v>0</v>
      </c>
      <c r="R1166" s="101">
        <v>1635</v>
      </c>
    </row>
    <row r="1167">
      <c r="L1167" s="98" t="s">
        <v>74817</v>
      </c>
      <c r="M1167" s="98" t="s">
        <v>74818</v>
      </c>
      <c r="N1167" s="98" t="s">
        <v>74819</v>
      </c>
      <c r="O1167" s="101">
        <v>1335</v>
      </c>
      <c r="P1167" s="101">
        <v>1335</v>
      </c>
    </row>
    <row r="1168">
      <c r="K1168" s="96" t="s">
        <v>74820</v>
      </c>
      <c r="O1168" s="85">
        <f>SUM(O1166:O1167)</f>
      </c>
      <c r="P1168" s="85">
        <f>SUM(P1166:P1167)</f>
      </c>
    </row>
    <row r="1169">
      <c r="A1169" s="98" t="s">
        <v>74821</v>
      </c>
      <c r="B1169" s="98" t="s">
        <v>74822</v>
      </c>
      <c r="C1169" s="100">
        <v>760</v>
      </c>
      <c r="D1169" s="98" t="s">
        <v>74823</v>
      </c>
      <c r="E1169" s="98" t="s">
        <v>74824</v>
      </c>
      <c r="F1169" s="104">
        <v>44651</v>
      </c>
      <c r="G1169" s="104">
        <v>45444</v>
      </c>
      <c r="H1169" s="104">
        <v>45838</v>
      </c>
      <c r="J1169" s="101">
        <v>1335</v>
      </c>
      <c r="K1169" s="98" t="s">
        <v>74825</v>
      </c>
      <c r="L1169" s="98" t="s">
        <v>74826</v>
      </c>
      <c r="M1169" s="98" t="s">
        <v>74827</v>
      </c>
      <c r="N1169" s="98" t="s">
        <v>74828</v>
      </c>
      <c r="O1169" s="101">
        <v>100</v>
      </c>
      <c r="P1169" s="101">
        <v>100</v>
      </c>
      <c r="Q1169" s="101">
        <v>0</v>
      </c>
      <c r="R1169" s="101">
        <v>500</v>
      </c>
    </row>
    <row r="1170">
      <c r="L1170" s="98" t="s">
        <v>74829</v>
      </c>
      <c r="M1170" s="98" t="s">
        <v>74830</v>
      </c>
      <c r="N1170" s="98" t="s">
        <v>74831</v>
      </c>
      <c r="O1170" s="101">
        <v>1075</v>
      </c>
      <c r="P1170" s="101">
        <v>1075</v>
      </c>
    </row>
    <row r="1171">
      <c r="K1171" s="96" t="s">
        <v>74832</v>
      </c>
      <c r="O1171" s="85">
        <f>SUM(O1169:O1170)</f>
      </c>
      <c r="P1171" s="85">
        <f>SUM(P1169:P1170)</f>
      </c>
    </row>
    <row r="1172">
      <c r="A1172" s="98" t="s">
        <v>74833</v>
      </c>
      <c r="B1172" s="98" t="s">
        <v>74834</v>
      </c>
      <c r="C1172" s="100">
        <v>810</v>
      </c>
      <c r="D1172" s="98" t="s">
        <v>74835</v>
      </c>
      <c r="E1172" s="98" t="s">
        <v>74836</v>
      </c>
      <c r="F1172" s="104">
        <v>45185</v>
      </c>
      <c r="G1172" s="104">
        <v>45566</v>
      </c>
      <c r="H1172" s="104">
        <v>45930</v>
      </c>
      <c r="J1172" s="101">
        <v>1400</v>
      </c>
      <c r="K1172" s="98" t="s">
        <v>74837</v>
      </c>
      <c r="L1172" s="98" t="s">
        <v>74838</v>
      </c>
      <c r="M1172" s="98" t="s">
        <v>74839</v>
      </c>
      <c r="N1172" s="98" t="s">
        <v>74840</v>
      </c>
      <c r="O1172" s="101">
        <v>100</v>
      </c>
      <c r="P1172" s="101">
        <v>100</v>
      </c>
      <c r="Q1172" s="101">
        <v>0</v>
      </c>
      <c r="R1172" s="101">
        <v>1900</v>
      </c>
    </row>
    <row r="1173">
      <c r="L1173" s="98" t="s">
        <v>74841</v>
      </c>
      <c r="M1173" s="98" t="s">
        <v>74842</v>
      </c>
      <c r="N1173" s="98" t="s">
        <v>74843</v>
      </c>
      <c r="O1173" s="101">
        <v>1360</v>
      </c>
      <c r="P1173" s="101">
        <v>1360</v>
      </c>
    </row>
    <row r="1174">
      <c r="K1174" s="96" t="s">
        <v>74844</v>
      </c>
      <c r="O1174" s="85">
        <f>SUM(O1172:O1173)</f>
      </c>
      <c r="P1174" s="85">
        <f>SUM(P1172:P1173)</f>
      </c>
    </row>
    <row r="1175">
      <c r="A1175" s="98" t="s">
        <v>74845</v>
      </c>
      <c r="B1175" s="98" t="s">
        <v>74846</v>
      </c>
      <c r="C1175" s="100">
        <v>1000</v>
      </c>
      <c r="D1175" s="98" t="s">
        <v>74847</v>
      </c>
      <c r="E1175" s="98" t="s">
        <v>74848</v>
      </c>
      <c r="F1175" s="104">
        <v>43379</v>
      </c>
      <c r="G1175" s="104">
        <v>45627</v>
      </c>
      <c r="H1175" s="104">
        <v>46022</v>
      </c>
      <c r="J1175" s="101">
        <v>1450</v>
      </c>
      <c r="K1175" s="98" t="s">
        <v>74849</v>
      </c>
      <c r="L1175" s="98" t="s">
        <v>74850</v>
      </c>
      <c r="M1175" s="98" t="s">
        <v>74851</v>
      </c>
      <c r="N1175" s="98" t="s">
        <v>74852</v>
      </c>
      <c r="O1175" s="101">
        <v>1275</v>
      </c>
      <c r="P1175" s="101">
        <v>1275</v>
      </c>
      <c r="Q1175" s="101">
        <v>0</v>
      </c>
      <c r="R1175" s="101">
        <v>500</v>
      </c>
    </row>
    <row r="1176">
      <c r="K1176" s="96" t="s">
        <v>74853</v>
      </c>
      <c r="O1176" s="85">
        <f>SUM(O1175:O1175)</f>
      </c>
      <c r="P1176" s="85">
        <f>SUM(P1175:P1175)</f>
      </c>
    </row>
    <row r="1177">
      <c r="A1177" s="98" t="s">
        <v>74854</v>
      </c>
      <c r="B1177" s="98" t="s">
        <v>74855</v>
      </c>
      <c r="C1177" s="100">
        <v>1000</v>
      </c>
      <c r="D1177" s="98" t="s">
        <v>74856</v>
      </c>
      <c r="E1177" s="98" t="s">
        <v>74857</v>
      </c>
      <c r="F1177" s="104">
        <v>44165</v>
      </c>
      <c r="G1177" s="104">
        <v>45658</v>
      </c>
      <c r="H1177" s="104">
        <v>46053</v>
      </c>
      <c r="J1177" s="101">
        <v>1450</v>
      </c>
      <c r="K1177" s="98" t="s">
        <v>74858</v>
      </c>
      <c r="L1177" s="98" t="s">
        <v>74859</v>
      </c>
      <c r="M1177" s="98" t="s">
        <v>74860</v>
      </c>
      <c r="N1177" s="98" t="s">
        <v>74861</v>
      </c>
      <c r="O1177" s="101">
        <v>1275</v>
      </c>
      <c r="P1177" s="101">
        <v>1275</v>
      </c>
      <c r="Q1177" s="101">
        <v>0</v>
      </c>
      <c r="R1177" s="101">
        <v>500</v>
      </c>
    </row>
    <row r="1178">
      <c r="K1178" s="96" t="s">
        <v>74862</v>
      </c>
      <c r="O1178" s="85">
        <f>SUM(O1177:O1177)</f>
      </c>
      <c r="P1178" s="85">
        <f>SUM(P1177:P1177)</f>
      </c>
    </row>
    <row r="1179">
      <c r="A1179" s="98" t="s">
        <v>74863</v>
      </c>
      <c r="B1179" s="98" t="s">
        <v>74864</v>
      </c>
      <c r="C1179" s="100">
        <v>1000</v>
      </c>
      <c r="D1179" s="98" t="s">
        <v>74865</v>
      </c>
      <c r="E1179" s="98" t="s">
        <v>74866</v>
      </c>
      <c r="F1179" s="104">
        <v>44770</v>
      </c>
      <c r="G1179" s="104">
        <v>45505</v>
      </c>
      <c r="H1179" s="104">
        <v>45869</v>
      </c>
      <c r="J1179" s="101">
        <v>1550</v>
      </c>
      <c r="K1179" s="98" t="s">
        <v>74867</v>
      </c>
      <c r="L1179" s="98" t="s">
        <v>74868</v>
      </c>
      <c r="M1179" s="98" t="s">
        <v>74869</v>
      </c>
      <c r="N1179" s="98" t="s">
        <v>74870</v>
      </c>
      <c r="O1179" s="101">
        <v>100</v>
      </c>
      <c r="P1179" s="101">
        <v>100</v>
      </c>
      <c r="Q1179" s="101">
        <v>0</v>
      </c>
      <c r="R1179" s="101">
        <v>1500</v>
      </c>
    </row>
    <row r="1180">
      <c r="L1180" s="98" t="s">
        <v>74871</v>
      </c>
      <c r="M1180" s="98" t="s">
        <v>74872</v>
      </c>
      <c r="N1180" s="98" t="s">
        <v>74873</v>
      </c>
      <c r="O1180" s="101">
        <v>1315</v>
      </c>
      <c r="P1180" s="101">
        <v>1315</v>
      </c>
    </row>
    <row r="1181">
      <c r="K1181" s="96" t="s">
        <v>74874</v>
      </c>
      <c r="O1181" s="85">
        <f>SUM(O1179:O1180)</f>
      </c>
      <c r="P1181" s="85">
        <f>SUM(P1179:P1180)</f>
      </c>
    </row>
    <row r="1182">
      <c r="A1182" s="98" t="s">
        <v>74875</v>
      </c>
      <c r="B1182" s="98" t="s">
        <v>74876</v>
      </c>
      <c r="C1182" s="100">
        <v>1000</v>
      </c>
      <c r="D1182" s="98" t="s">
        <v>74877</v>
      </c>
      <c r="E1182" s="98" t="s">
        <v>74878</v>
      </c>
      <c r="F1182" s="104">
        <v>42491</v>
      </c>
      <c r="G1182" s="104">
        <v>45474</v>
      </c>
      <c r="H1182" s="104">
        <v>45869</v>
      </c>
      <c r="J1182" s="101">
        <v>1550</v>
      </c>
      <c r="K1182" s="98" t="s">
        <v>74879</v>
      </c>
      <c r="L1182" s="98" t="s">
        <v>74880</v>
      </c>
      <c r="M1182" s="98" t="s">
        <v>74881</v>
      </c>
      <c r="N1182" s="98" t="s">
        <v>74882</v>
      </c>
      <c r="O1182" s="101">
        <v>100</v>
      </c>
      <c r="P1182" s="101">
        <v>100</v>
      </c>
      <c r="Q1182" s="101">
        <v>0</v>
      </c>
      <c r="R1182" s="101">
        <v>500</v>
      </c>
    </row>
    <row r="1183">
      <c r="L1183" s="98" t="s">
        <v>74883</v>
      </c>
      <c r="M1183" s="98" t="s">
        <v>74884</v>
      </c>
      <c r="N1183" s="98" t="s">
        <v>74885</v>
      </c>
      <c r="O1183" s="101">
        <v>1205</v>
      </c>
      <c r="P1183" s="101">
        <v>1205</v>
      </c>
    </row>
    <row r="1184">
      <c r="K1184" s="96" t="s">
        <v>74886</v>
      </c>
      <c r="O1184" s="85">
        <f>SUM(O1182:O1183)</f>
      </c>
      <c r="P1184" s="85">
        <f>SUM(P1182:P1183)</f>
      </c>
    </row>
    <row r="1185">
      <c r="A1185" s="98" t="s">
        <v>74887</v>
      </c>
      <c r="B1185" s="98" t="s">
        <v>74888</v>
      </c>
      <c r="C1185" s="100">
        <v>1100</v>
      </c>
      <c r="D1185" s="98" t="s">
        <v>74889</v>
      </c>
      <c r="E1185" s="98" t="s">
        <v>74890</v>
      </c>
      <c r="F1185" s="104">
        <v>34698</v>
      </c>
      <c r="G1185" s="104">
        <v>45717</v>
      </c>
      <c r="H1185" s="104">
        <v>46112</v>
      </c>
      <c r="J1185" s="101">
        <v>1480</v>
      </c>
      <c r="K1185" s="98" t="s">
        <v>74891</v>
      </c>
      <c r="L1185" s="98" t="s">
        <v>74892</v>
      </c>
      <c r="M1185" s="98" t="s">
        <v>74893</v>
      </c>
      <c r="N1185" s="98" t="s">
        <v>74894</v>
      </c>
      <c r="O1185" s="101">
        <v>1295</v>
      </c>
      <c r="P1185" s="101">
        <v>1295</v>
      </c>
      <c r="Q1185" s="101">
        <v>0</v>
      </c>
      <c r="R1185" s="101">
        <v>150</v>
      </c>
    </row>
    <row r="1186">
      <c r="K1186" s="96" t="s">
        <v>74895</v>
      </c>
      <c r="O1186" s="85">
        <f>SUM(O1185:O1185)</f>
      </c>
      <c r="P1186" s="85">
        <f>SUM(P1185:P1185)</f>
      </c>
    </row>
    <row r="1187">
      <c r="A1187" s="98" t="s">
        <v>74896</v>
      </c>
      <c r="B1187" s="98" t="s">
        <v>74897</v>
      </c>
      <c r="C1187" s="100">
        <v>1100</v>
      </c>
      <c r="D1187" s="98" t="s">
        <v>74898</v>
      </c>
      <c r="E1187" s="98" t="s">
        <v>74899</v>
      </c>
      <c r="F1187" s="104">
        <v>45562</v>
      </c>
      <c r="G1187" s="104">
        <v>45562</v>
      </c>
      <c r="H1187" s="104">
        <v>45930</v>
      </c>
      <c r="J1187" s="101">
        <v>1580</v>
      </c>
      <c r="K1187" s="98" t="s">
        <v>74900</v>
      </c>
      <c r="L1187" s="98" t="s">
        <v>74901</v>
      </c>
      <c r="M1187" s="98" t="s">
        <v>74902</v>
      </c>
      <c r="N1187" s="98" t="s">
        <v>74903</v>
      </c>
      <c r="O1187" s="101">
        <v>100</v>
      </c>
      <c r="P1187" s="101">
        <v>100</v>
      </c>
      <c r="Q1187" s="101">
        <v>0</v>
      </c>
      <c r="R1187" s="101">
        <v>500</v>
      </c>
    </row>
    <row r="1188">
      <c r="L1188" s="98" t="s">
        <v>74904</v>
      </c>
      <c r="M1188" s="98" t="s">
        <v>74905</v>
      </c>
      <c r="N1188" s="98" t="s">
        <v>74906</v>
      </c>
      <c r="O1188" s="101">
        <v>1580</v>
      </c>
      <c r="P1188" s="101">
        <v>1580</v>
      </c>
    </row>
    <row r="1189">
      <c r="K1189" s="96" t="s">
        <v>74907</v>
      </c>
      <c r="O1189" s="85">
        <f>SUM(O1187:O1188)</f>
      </c>
      <c r="P1189" s="85">
        <f>SUM(P1187:P1188)</f>
      </c>
    </row>
    <row r="1190">
      <c r="A1190" s="98" t="s">
        <v>74908</v>
      </c>
      <c r="B1190" s="98" t="s">
        <v>74909</v>
      </c>
      <c r="C1190" s="100">
        <v>1100</v>
      </c>
      <c r="D1190" s="98" t="s">
        <v>74910</v>
      </c>
      <c r="E1190" s="98" t="s">
        <v>74911</v>
      </c>
      <c r="F1190" s="104">
        <v>45444</v>
      </c>
      <c r="G1190" s="104">
        <v>45444</v>
      </c>
      <c r="H1190" s="104">
        <v>45808</v>
      </c>
      <c r="J1190" s="101">
        <v>1680</v>
      </c>
      <c r="K1190" s="98" t="s">
        <v>74912</v>
      </c>
      <c r="L1190" s="98" t="s">
        <v>74913</v>
      </c>
      <c r="M1190" s="98" t="s">
        <v>74914</v>
      </c>
      <c r="N1190" s="98" t="s">
        <v>74915</v>
      </c>
      <c r="O1190" s="101">
        <v>100</v>
      </c>
      <c r="P1190" s="101">
        <v>100</v>
      </c>
      <c r="Q1190" s="101">
        <v>0</v>
      </c>
      <c r="R1190" s="101">
        <v>200</v>
      </c>
    </row>
    <row r="1191">
      <c r="L1191" s="98" t="s">
        <v>74916</v>
      </c>
      <c r="M1191" s="98" t="s">
        <v>74917</v>
      </c>
      <c r="N1191" s="98" t="s">
        <v>74918</v>
      </c>
      <c r="O1191" s="101">
        <v>1580</v>
      </c>
      <c r="P1191" s="101">
        <v>1580</v>
      </c>
    </row>
    <row r="1192">
      <c r="K1192" s="96" t="s">
        <v>74919</v>
      </c>
      <c r="O1192" s="85">
        <f>SUM(O1190:O1191)</f>
      </c>
      <c r="P1192" s="85">
        <f>SUM(P1190:P1191)</f>
      </c>
    </row>
    <row r="1193">
      <c r="A1193" s="98" t="s">
        <v>74920</v>
      </c>
      <c r="B1193" s="98" t="s">
        <v>74921</v>
      </c>
      <c r="C1193" s="100">
        <v>1100</v>
      </c>
      <c r="D1193" s="98" t="s">
        <v>74922</v>
      </c>
      <c r="E1193" s="98" t="s">
        <v>74923</v>
      </c>
      <c r="F1193" s="104">
        <v>44463</v>
      </c>
      <c r="G1193" s="104">
        <v>45566</v>
      </c>
      <c r="H1193" s="104">
        <v>45930</v>
      </c>
      <c r="J1193" s="101">
        <v>1580</v>
      </c>
      <c r="K1193" s="98" t="s">
        <v>74924</v>
      </c>
      <c r="L1193" s="98" t="s">
        <v>74925</v>
      </c>
      <c r="M1193" s="98" t="s">
        <v>74926</v>
      </c>
      <c r="N1193" s="98" t="s">
        <v>74927</v>
      </c>
      <c r="O1193" s="101">
        <v>100</v>
      </c>
      <c r="P1193" s="101">
        <v>100</v>
      </c>
      <c r="Q1193" s="101">
        <v>0</v>
      </c>
      <c r="R1193" s="101">
        <v>500</v>
      </c>
    </row>
    <row r="1194">
      <c r="L1194" s="98" t="s">
        <v>74928</v>
      </c>
      <c r="M1194" s="98" t="s">
        <v>74929</v>
      </c>
      <c r="N1194" s="98" t="s">
        <v>74930</v>
      </c>
      <c r="O1194" s="101">
        <v>1280</v>
      </c>
      <c r="P1194" s="101">
        <v>1280</v>
      </c>
    </row>
    <row r="1195">
      <c r="K1195" s="96" t="s">
        <v>74931</v>
      </c>
      <c r="O1195" s="85">
        <f>SUM(O1193:O1194)</f>
      </c>
      <c r="P1195" s="85">
        <f>SUM(P1193:P1194)</f>
      </c>
    </row>
    <row r="1196">
      <c r="A1196" s="98" t="s">
        <v>74932</v>
      </c>
      <c r="B1196" s="98" t="s">
        <v>74933</v>
      </c>
      <c r="C1196" s="100">
        <v>1100</v>
      </c>
      <c r="D1196" s="98" t="s">
        <v>74934</v>
      </c>
      <c r="E1196" s="98" t="s">
        <v>74935</v>
      </c>
      <c r="F1196" s="104">
        <v>45721</v>
      </c>
      <c r="G1196" s="104">
        <v>45721</v>
      </c>
      <c r="H1196" s="104">
        <v>46116</v>
      </c>
      <c r="J1196" s="101">
        <v>1680</v>
      </c>
      <c r="K1196" s="98" t="s">
        <v>74936</v>
      </c>
      <c r="L1196" s="98" t="s">
        <v>74937</v>
      </c>
      <c r="M1196" s="98" t="s">
        <v>74938</v>
      </c>
      <c r="N1196" s="98" t="s">
        <v>74939</v>
      </c>
      <c r="O1196" s="101">
        <v>100</v>
      </c>
      <c r="P1196" s="101">
        <v>100</v>
      </c>
      <c r="Q1196" s="101">
        <v>0</v>
      </c>
      <c r="R1196" s="101">
        <v>200</v>
      </c>
    </row>
    <row r="1197">
      <c r="L1197" s="98" t="s">
        <v>74940</v>
      </c>
      <c r="M1197" s="98" t="s">
        <v>74941</v>
      </c>
      <c r="N1197" s="98" t="s">
        <v>74942</v>
      </c>
      <c r="O1197" s="101">
        <v>1580</v>
      </c>
      <c r="P1197" s="101">
        <v>1580</v>
      </c>
    </row>
    <row r="1198">
      <c r="K1198" s="96" t="s">
        <v>74943</v>
      </c>
      <c r="O1198" s="85">
        <f>SUM(O1196:O1197)</f>
      </c>
      <c r="P1198" s="85">
        <f>SUM(P1196:P1197)</f>
      </c>
    </row>
    <row r="1199">
      <c r="A1199" s="98" t="s">
        <v>74944</v>
      </c>
      <c r="B1199" s="98" t="s">
        <v>74945</v>
      </c>
      <c r="C1199" s="100">
        <v>1100</v>
      </c>
      <c r="D1199" s="98" t="s">
        <v>74946</v>
      </c>
      <c r="E1199" s="98" t="s">
        <v>74947</v>
      </c>
      <c r="F1199" s="104">
        <v>42245</v>
      </c>
      <c r="G1199" s="104">
        <v>45597</v>
      </c>
      <c r="H1199" s="104">
        <v>45991</v>
      </c>
      <c r="J1199" s="101">
        <v>1480</v>
      </c>
      <c r="K1199" s="98" t="s">
        <v>74948</v>
      </c>
      <c r="L1199" s="98" t="s">
        <v>74949</v>
      </c>
      <c r="M1199" s="98" t="s">
        <v>74950</v>
      </c>
      <c r="N1199" s="98" t="s">
        <v>74951</v>
      </c>
      <c r="O1199" s="101">
        <v>1275</v>
      </c>
      <c r="P1199" s="101">
        <v>1275</v>
      </c>
      <c r="Q1199" s="101">
        <v>0</v>
      </c>
      <c r="R1199" s="101">
        <v>700</v>
      </c>
    </row>
    <row r="1200">
      <c r="K1200" s="96" t="s">
        <v>74952</v>
      </c>
      <c r="O1200" s="85">
        <f>SUM(O1199:O1199)</f>
      </c>
      <c r="P1200" s="85">
        <f>SUM(P1199:P1199)</f>
      </c>
    </row>
    <row r="1201">
      <c r="A1201" s="98" t="s">
        <v>74953</v>
      </c>
      <c r="B1201" s="98" t="s">
        <v>74954</v>
      </c>
      <c r="C1201" s="100">
        <v>1100</v>
      </c>
      <c r="D1201" s="98" t="s">
        <v>74955</v>
      </c>
      <c r="E1201" s="98" t="s">
        <v>74956</v>
      </c>
      <c r="F1201" s="104">
        <v>44716</v>
      </c>
      <c r="G1201" s="104">
        <v>45474</v>
      </c>
      <c r="H1201" s="104">
        <v>45838</v>
      </c>
      <c r="J1201" s="101">
        <v>1580</v>
      </c>
      <c r="K1201" s="98" t="s">
        <v>74957</v>
      </c>
      <c r="L1201" s="98" t="s">
        <v>74958</v>
      </c>
      <c r="M1201" s="98" t="s">
        <v>74959</v>
      </c>
      <c r="N1201" s="98" t="s">
        <v>74960</v>
      </c>
      <c r="O1201" s="101">
        <v>100</v>
      </c>
      <c r="P1201" s="101">
        <v>100</v>
      </c>
      <c r="Q1201" s="101">
        <v>0</v>
      </c>
      <c r="R1201" s="101">
        <v>200</v>
      </c>
    </row>
    <row r="1202">
      <c r="L1202" s="98" t="s">
        <v>74961</v>
      </c>
      <c r="M1202" s="98" t="s">
        <v>74962</v>
      </c>
      <c r="N1202" s="98" t="s">
        <v>74963</v>
      </c>
      <c r="O1202" s="101">
        <v>1305</v>
      </c>
      <c r="P1202" s="101">
        <v>1305</v>
      </c>
    </row>
    <row r="1203">
      <c r="L1203" s="98" t="s">
        <v>74964</v>
      </c>
      <c r="M1203" s="98" t="s">
        <v>74965</v>
      </c>
      <c r="N1203" s="98" t="s">
        <v>74966</v>
      </c>
      <c r="O1203" s="101">
        <v>45</v>
      </c>
      <c r="P1203" s="101">
        <v>45</v>
      </c>
    </row>
    <row r="1204">
      <c r="K1204" s="96" t="s">
        <v>74967</v>
      </c>
      <c r="O1204" s="85">
        <f>SUM(O1201:O1203)</f>
      </c>
      <c r="P1204" s="85">
        <f>SUM(P1201:P1203)</f>
      </c>
    </row>
    <row r="1205">
      <c r="A1205" s="98" t="s">
        <v>74968</v>
      </c>
      <c r="B1205" s="98" t="s">
        <v>74969</v>
      </c>
      <c r="C1205" s="100">
        <v>1100</v>
      </c>
      <c r="D1205" s="98" t="s">
        <v>74970</v>
      </c>
      <c r="E1205" s="98" t="s">
        <v>74971</v>
      </c>
      <c r="F1205" s="104">
        <v>45566</v>
      </c>
      <c r="G1205" s="104">
        <v>45566</v>
      </c>
      <c r="H1205" s="104">
        <v>45930</v>
      </c>
      <c r="J1205" s="101">
        <v>1680</v>
      </c>
      <c r="K1205" s="98" t="s">
        <v>74972</v>
      </c>
      <c r="L1205" s="98" t="s">
        <v>74973</v>
      </c>
      <c r="M1205" s="98" t="s">
        <v>74974</v>
      </c>
      <c r="N1205" s="98" t="s">
        <v>74975</v>
      </c>
      <c r="O1205" s="101">
        <v>100</v>
      </c>
      <c r="P1205" s="101">
        <v>100</v>
      </c>
      <c r="Q1205" s="101">
        <v>-25</v>
      </c>
      <c r="R1205" s="101">
        <v>1880</v>
      </c>
    </row>
    <row r="1206">
      <c r="L1206" s="98" t="s">
        <v>74976</v>
      </c>
      <c r="M1206" s="98" t="s">
        <v>74977</v>
      </c>
      <c r="N1206" s="98" t="s">
        <v>74978</v>
      </c>
      <c r="O1206" s="101">
        <v>1580</v>
      </c>
      <c r="P1206" s="101">
        <v>1580</v>
      </c>
    </row>
    <row r="1207">
      <c r="K1207" s="96" t="s">
        <v>74979</v>
      </c>
      <c r="O1207" s="85">
        <f>SUM(O1205:O1206)</f>
      </c>
      <c r="P1207" s="85">
        <f>SUM(P1205:P1206)</f>
      </c>
    </row>
    <row r="1208">
      <c r="B1208" s="81" t="s">
        <v>74980</v>
      </c>
      <c r="C1208" s="69">
        <f>SUM(C8:C9)+SUM(C11:C12)+SUM(C14:C14)+SUM(C16:C17)+SUM(C19:C20)+SUM(C22:C23)+SUM(C25:C26)+SUM(C28:C29)+SUM(C31:C32)+SUM(C34:C35)+SUM(C37:C39)+SUM(C41:C43)+SUM(C45:C46)+SUM(C48:C48)+SUM(C50:C50)+SUM(C52:C53)+SUM(C55:C58)+SUM(C60:C61)+SUM(C63:C66)+SUM(C68:C68)+SUM(C70:C72)+SUM(C74:C76)+SUM(C78:C79)+SUM(C81:C84)+SUM(C86:C88)+SUM(C90:C92)+SUM(C94:C95)+SUM(C97:C98)+SUM(C100:C102)+SUM(C104:C104)+SUM(C106:C108)+SUM(C110:C111)+SUM(C113:C114)+SUM(C116:C118)+SUM(C120:C121)+SUM(C123:C125)+SUM(C127:C128)+SUM(C130:C131)+SUM(C133:C136)+SUM(C138:C139)+SUM(C141:C141)+SUM(C143:C144)+SUM(C146:C146)+SUM(C148:C149)+SUM(C151:C151)+SUM(C153:C154)+SUM(C156:C157)+SUM(C159:C159)+SUM(C161:C161)+SUM(C163:C163)+SUM(C165:C166)+SUM(C168:C169)+SUM(C171:C172)+SUM(C174:C175)+SUM(C177:C177)+SUM(C179:C180)+SUM(C182:C183)+SUM(C185:C186)+SUM(C188:C189)+SUM(C191:C192)+SUM(C194:C195)+SUM(C197:C198)+SUM(C200:C201)+SUM(C203:C205)+SUM(C207:C213)+SUM(C215:C216)+SUM(C218:C219)+SUM(C221:C224)+SUM(C226:C227)+SUM(C229:C230)+SUM(C232:C234)+SUM(C236:C238)+SUM(C240:C241)+SUM(C243:C243)+SUM(C245:C247)+SUM(C249:C251)+SUM(C253:C254)+SUM(C256:C257)+SUM(C259:C259)+SUM(C261:C262)+SUM(C264:C265)+SUM(C267:C269)+SUM(C271:C272)+SUM(C274:C274)+SUM(C276:C277)+SUM(C279:C280)+SUM(C282:C282)+SUM(C284:C285)+SUM(C287:C288)+SUM(C290:C291)+SUM(C293:C294)+SUM(C296:C296)+SUM(C298:C299)+SUM(C301:C302)+SUM(C304:C305)+SUM(C307:C307)+SUM(C309:C310)+SUM(C312:C314)+SUM(C316:C317)+SUM(C319:C320)+SUM(C322:C322)+SUM(C324:C324)+SUM(C326:C327)+SUM(C329:C330)+SUM(C332:C334)+SUM(C336:C336)+SUM(C338:C338)+SUM(C340:C341)+SUM(C343:C345)+SUM(C347:C347)+SUM(C349:C350)+SUM(C352:C354)+SUM(C356:C356)+SUM(C358:C359)+SUM(C361:C361)+SUM(C363:C365)+SUM(C367:C368)+SUM(C370:C371)+SUM(C373:C374)+SUM(C376:C378)+SUM(C380:C381)+SUM(C383:C385)+SUM(C387:C388)+SUM(C390:C390)+SUM(C392:C393)+SUM(C395:C396)+SUM(C398:C400)+SUM(C402:C402)+SUM(C404:C405)+SUM(C407:C409)+SUM(C411:C411)+SUM(C413:C415)+SUM(C417:C418)+SUM(C420:C421)+SUM(C423:C424)+SUM(C426:C427)+SUM(C429:C430)+SUM(C432:C433)+SUM(C435:C435)+SUM(C437:C437)+SUM(C439:C441)+SUM(C443:C443)+SUM(C445:C445)+SUM(C447:C447)+SUM(C449:C451)+SUM(C453:C453)+SUM(C455:C457)+SUM(C459:C462)+SUM(C464:C465)+SUM(C467:C469)+SUM(C471:C474)+SUM(C476:C478)+SUM(C480:C480)+SUM(C482:C484)+SUM(C486:C488)+SUM(C490:C493)+SUM(C495:C496)+SUM(C498:C501)+SUM(C503:C505)+SUM(C507:C509)+SUM(C511:C512)+SUM(C514:C514)+SUM(C516:C518)+SUM(C520:C521)+SUM(C523:C524)+SUM(C526:C529)+SUM(C531:C533)+SUM(C535:C536)+SUM(C538:C540)+SUM(C542:C542)+SUM(C544:C545)+SUM(C547:C548)+SUM(C550:C551)+SUM(C553:C554)+SUM(C556:C557)+SUM(C559:C560)+SUM(C562:C563)+SUM(C565:C567)+SUM(C569:C573)+SUM(C575:C576)+SUM(C578:C580)+SUM(C582:C583)+SUM(C585:C586)+SUM(C588:C590)+SUM(C592:C593)+SUM(C595:C595)+SUM(C597:C599)+SUM(C601:C603)+SUM(C605:C606)+SUM(C608:C609)+SUM(C611:C611)+SUM(C613:C613)+SUM(C615:C616)+SUM(C618:C619)+SUM(C621:C621)+SUM(C623:C624)+SUM(C626:C629)+SUM(C631:C632)+SUM(C634:C634)+SUM(C636:C637)+SUM(C639:C639)+SUM(C641:C641)+SUM(C643:C645)+SUM(C647:C649)+SUM(C651:C653)+SUM(C655:C657)+SUM(C659:C660)+SUM(C662:C664)+SUM(C666:C670)+SUM(C672:C674)+SUM(C676:C677)+SUM(C679:C680)+SUM(C682:C684)+SUM(C686:C687)+SUM(C689:C689)+SUM(C691:C693)+SUM(C695:C696)+SUM(C698:C699)+SUM(C701:C702)+SUM(C704:C706)+SUM(C708:C709)+SUM(C711:C711)+SUM(C713:C715)+SUM(C717:C719)+SUM(C721:C723)+SUM(C725:C726)+SUM(C728:C730)+SUM(C732:C734)+SUM(C736:C737)+SUM(C739:C741)+SUM(C743:C743)+SUM(C745:C747)+SUM(C749:C749)+SUM(C751:C752)+SUM(C754:C755)+SUM(C757:C757)+SUM(C759:C760)+SUM(C762:C765)+SUM(C767:C767)+SUM(C769:C770)+SUM(C772:C774)+SUM(C776:C777)+SUM(C779:C780)+SUM(C782:C783)+SUM(C785:C786)+SUM(C788:C789)+SUM(C791:C793)+SUM(C795:C796)+SUM(C798:C800)+SUM(C802:C803)+SUM(C805:C808)+SUM(C810:C810)+SUM(C812:C813)+SUM(C815:C815)+SUM(C817:C817)+SUM(C819:C820)+SUM(C822:C822)+SUM(C824:C824)+SUM(C826:C826)+SUM(C828:C830)+SUM(C832:C833)+SUM(C835:C838)+SUM(C840:C840)+SUM(C842:C844)+SUM(C846:C847)+SUM(C849:C851)+SUM(C853:C855)+SUM(C857:C858)+SUM(C860:C861)+SUM(C863:C866)+SUM(C868:C869)+SUM(C871:C871)+SUM(C873:C874)+SUM(C876:C877)+SUM(C879:C880)+SUM(C882:C883)+SUM(C885:C886)+SUM(C888:C889)+SUM(C891:C892)+SUM(C894:C895)+SUM(C897:C898)+SUM(C900:C902)+SUM(C904:C905)+SUM(C907:C908)+SUM(C910:C910)+SUM(C912:C913)+SUM(C915:C916)+SUM(C918:C918)+SUM(C920:C920)+SUM(C922:C923)+SUM(C925:C926)+SUM(C928:C929)+SUM(C931:C932)+SUM(C934:C934)+SUM(C936:C937)+SUM(C939:C941)+SUM(C943:C947)+SUM(C949:C951)+SUM(C953:C954)+SUM(C956:C957)+SUM(C959:C959)+SUM(C961:C962)+SUM(C964:C966)+SUM(C968:C968)+SUM(C970:C974)+SUM(C976:C977)+SUM(C979:C980)+SUM(C982:C983)+SUM(C985:C986)+SUM(C988:C989)+SUM(C991:C992)+SUM(C994:C994)+SUM(C996:C996)+SUM(C998:C999)+SUM(C1001:C1002)+SUM(C1004:C1004)+SUM(C1006:C1008)+SUM(C1010:C1011)+SUM(C1013:C1014)+SUM(C1016:C1016)+SUM(C1018:C1019)+SUM(C1021:C1022)+SUM(C1024:C1026)+SUM(C1028:C1030)+SUM(C1032:C1033)+SUM(C1035:C1036)+SUM(C1038:C1039)+SUM(C1041:C1042)+SUM(C1044:C1045)+SUM(C1047:C1048)+SUM(C1050:C1050)+SUM(C1052:C1054)+SUM(C1056:C1057)+SUM(C1059:C1060)+SUM(C1062:C1063)+SUM(C1065:C1065)+SUM(C1067:C1069)+SUM(C1071:C1072)+SUM(C1074:C1075)+SUM(C1077:C1078)+SUM(C1080:C1081)+SUM(C1083:C1085)+SUM(C1087:C1088)+SUM(C1090:C1091)+SUM(C1093:C1093)+SUM(C1095:C1096)+SUM(C1098:C1099)+SUM(C1101:C1102)+SUM(C1104:C1105)+SUM(C1107:C1109)+SUM(C1111:C1117)+SUM(C1119:C1121)+SUM(C1123:C1125)+SUM(C1127:C1128)+SUM(C1130:C1131)+SUM(C1133:C1134)+SUM(C1136:C1136)+SUM(C1138:C1139)+SUM(C1141:C1142)+SUM(C1144:C1145)+SUM(C1147:C1148)+SUM(C1150:C1151)+SUM(C1153:C1154)+SUM(C1156:C1157)+SUM(C1159:C1159)+SUM(C1161:C1161)+SUM(C1163:C1164)+SUM(C1166:C1167)+SUM(C1169:C1170)+SUM(C1172:C1173)+SUM(C1175:C1175)+SUM(C1177:C1177)+SUM(C1179:C1180)+SUM(C1182:C1183)+SUM(C1185:C1185)+SUM(C1187:C1188)+SUM(C1190:C1191)+SUM(C1193:C1194)+SUM(C1196:C1197)+SUM(C1199:C1199)+SUM(C1201:C1203)+SUM(C1205:C1206)</f>
      </c>
      <c r="J1208" s="70">
        <f>SUM(J8:J9)+SUM(J11:J12)+SUM(J14:J14)+SUM(J16:J17)+SUM(J19:J20)+SUM(J22:J23)+SUM(J25:J26)+SUM(J28:J29)+SUM(J31:J32)+SUM(J34:J35)+SUM(J37:J39)+SUM(J41:J43)+SUM(J45:J46)+SUM(J48:J48)+SUM(J50:J50)+SUM(J52:J53)+SUM(J55:J58)+SUM(J60:J61)+SUM(J63:J66)+SUM(J68:J68)+SUM(J70:J72)+SUM(J74:J76)+SUM(J78:J79)+SUM(J81:J84)+SUM(J86:J88)+SUM(J90:J92)+SUM(J94:J95)+SUM(J97:J98)+SUM(J100:J102)+SUM(J104:J104)+SUM(J106:J108)+SUM(J110:J111)+SUM(J113:J114)+SUM(J116:J118)+SUM(J120:J121)+SUM(J123:J125)+SUM(J127:J128)+SUM(J130:J131)+SUM(J133:J136)+SUM(J138:J139)+SUM(J141:J141)+SUM(J143:J144)+SUM(J146:J146)+SUM(J148:J149)+SUM(J151:J151)+SUM(J153:J154)+SUM(J156:J157)+SUM(J159:J159)+SUM(J161:J161)+SUM(J163:J163)+SUM(J165:J166)+SUM(J168:J169)+SUM(J171:J172)+SUM(J174:J175)+SUM(J177:J177)+SUM(J179:J180)+SUM(J182:J183)+SUM(J185:J186)+SUM(J188:J189)+SUM(J191:J192)+SUM(J194:J195)+SUM(J197:J198)+SUM(J200:J201)+SUM(J203:J205)+SUM(J207:J213)+SUM(J215:J216)+SUM(J218:J219)+SUM(J221:J224)+SUM(J226:J227)+SUM(J229:J230)+SUM(J232:J234)+SUM(J236:J238)+SUM(J240:J241)+SUM(J243:J243)+SUM(J245:J247)+SUM(J249:J251)+SUM(J253:J254)+SUM(J256:J257)+SUM(J259:J259)+SUM(J261:J262)+SUM(J264:J265)+SUM(J267:J269)+SUM(J271:J272)+SUM(J274:J274)+SUM(J276:J277)+SUM(J279:J280)+SUM(J282:J282)+SUM(J284:J285)+SUM(J287:J288)+SUM(J290:J291)+SUM(J293:J294)+SUM(J296:J296)+SUM(J298:J299)+SUM(J301:J302)+SUM(J304:J305)+SUM(J307:J307)+SUM(J309:J310)+SUM(J312:J314)+SUM(J316:J317)+SUM(J319:J320)+SUM(J322:J322)+SUM(J324:J324)+SUM(J326:J327)+SUM(J329:J330)+SUM(J332:J334)+SUM(J336:J336)+SUM(J338:J338)+SUM(J340:J341)+SUM(J343:J345)+SUM(J347:J347)+SUM(J349:J350)+SUM(J352:J354)+SUM(J356:J356)+SUM(J358:J359)+SUM(J361:J361)+SUM(J363:J365)+SUM(J367:J368)+SUM(J370:J371)+SUM(J373:J374)+SUM(J376:J378)+SUM(J380:J381)+SUM(J383:J385)+SUM(J387:J388)+SUM(J390:J390)+SUM(J392:J393)+SUM(J395:J396)+SUM(J398:J400)+SUM(J402:J402)+SUM(J404:J405)+SUM(J407:J409)+SUM(J411:J411)+SUM(J413:J415)+SUM(J417:J418)+SUM(J420:J421)+SUM(J423:J424)+SUM(J426:J427)+SUM(J429:J430)+SUM(J432:J433)+SUM(J435:J435)+SUM(J437:J437)+SUM(J439:J441)+SUM(J443:J443)+SUM(J445:J445)+SUM(J447:J447)+SUM(J449:J451)+SUM(J453:J453)+SUM(J455:J457)+SUM(J459:J462)+SUM(J464:J465)+SUM(J467:J469)+SUM(J471:J474)+SUM(J476:J478)+SUM(J480:J480)+SUM(J482:J484)+SUM(J486:J488)+SUM(J490:J493)+SUM(J495:J496)+SUM(J498:J501)+SUM(J503:J505)+SUM(J507:J509)+SUM(J511:J512)+SUM(J514:J514)+SUM(J516:J518)+SUM(J520:J521)+SUM(J523:J524)+SUM(J526:J529)+SUM(J531:J533)+SUM(J535:J536)+SUM(J538:J540)+SUM(J542:J542)+SUM(J544:J545)+SUM(J547:J548)+SUM(J550:J551)+SUM(J553:J554)+SUM(J556:J557)+SUM(J559:J560)+SUM(J562:J563)+SUM(J565:J567)+SUM(J569:J573)+SUM(J575:J576)+SUM(J578:J580)+SUM(J582:J583)+SUM(J585:J586)+SUM(J588:J590)+SUM(J592:J593)+SUM(J595:J595)+SUM(J597:J599)+SUM(J601:J603)+SUM(J605:J606)+SUM(J608:J609)+SUM(J611:J611)+SUM(J613:J613)+SUM(J615:J616)+SUM(J618:J619)+SUM(J621:J621)+SUM(J623:J624)+SUM(J626:J629)+SUM(J631:J632)+SUM(J634:J634)+SUM(J636:J637)+SUM(J639:J639)+SUM(J641:J641)+SUM(J643:J645)+SUM(J647:J649)+SUM(J651:J653)+SUM(J655:J657)+SUM(J659:J660)+SUM(J662:J664)+SUM(J666:J670)+SUM(J672:J674)+SUM(J676:J677)+SUM(J679:J680)+SUM(J682:J684)+SUM(J686:J687)+SUM(J689:J689)+SUM(J691:J693)+SUM(J695:J696)+SUM(J698:J699)+SUM(J701:J702)+SUM(J704:J706)+SUM(J708:J709)+SUM(J711:J711)+SUM(J713:J715)+SUM(J717:J719)+SUM(J721:J723)+SUM(J725:J726)+SUM(J728:J730)+SUM(J732:J734)+SUM(J736:J737)+SUM(J739:J741)+SUM(J743:J743)+SUM(J745:J747)+SUM(J749:J749)+SUM(J751:J752)+SUM(J754:J755)+SUM(J757:J757)+SUM(J759:J760)+SUM(J762:J765)+SUM(J767:J767)+SUM(J769:J770)+SUM(J772:J774)+SUM(J776:J777)+SUM(J779:J780)+SUM(J782:J783)+SUM(J785:J786)+SUM(J788:J789)+SUM(J791:J793)+SUM(J795:J796)+SUM(J798:J800)+SUM(J802:J803)+SUM(J805:J808)+SUM(J810:J810)+SUM(J812:J813)+SUM(J815:J815)+SUM(J817:J817)+SUM(J819:J820)+SUM(J822:J822)+SUM(J824:J824)+SUM(J826:J826)+SUM(J828:J830)+SUM(J832:J833)+SUM(J835:J838)+SUM(J840:J840)+SUM(J842:J844)+SUM(J846:J847)+SUM(J849:J851)+SUM(J853:J855)+SUM(J857:J858)+SUM(J860:J861)+SUM(J863:J866)+SUM(J868:J869)+SUM(J871:J871)+SUM(J873:J874)+SUM(J876:J877)+SUM(J879:J880)+SUM(J882:J883)+SUM(J885:J886)+SUM(J888:J889)+SUM(J891:J892)+SUM(J894:J895)+SUM(J897:J898)+SUM(J900:J902)+SUM(J904:J905)+SUM(J907:J908)+SUM(J910:J910)+SUM(J912:J913)+SUM(J915:J916)+SUM(J918:J918)+SUM(J920:J920)+SUM(J922:J923)+SUM(J925:J926)+SUM(J928:J929)+SUM(J931:J932)+SUM(J934:J934)+SUM(J936:J937)+SUM(J939:J941)+SUM(J943:J947)+SUM(J949:J951)+SUM(J953:J954)+SUM(J956:J957)+SUM(J959:J959)+SUM(J961:J962)+SUM(J964:J966)+SUM(J968:J968)+SUM(J970:J974)+SUM(J976:J977)+SUM(J979:J980)+SUM(J982:J983)+SUM(J985:J986)+SUM(J988:J989)+SUM(J991:J992)+SUM(J994:J994)+SUM(J996:J996)+SUM(J998:J999)+SUM(J1001:J1002)+SUM(J1004:J1004)+SUM(J1006:J1008)+SUM(J1010:J1011)+SUM(J1013:J1014)+SUM(J1016:J1016)+SUM(J1018:J1019)+SUM(J1021:J1022)+SUM(J1024:J1026)+SUM(J1028:J1030)+SUM(J1032:J1033)+SUM(J1035:J1036)+SUM(J1038:J1039)+SUM(J1041:J1042)+SUM(J1044:J1045)+SUM(J1047:J1048)+SUM(J1050:J1050)+SUM(J1052:J1054)+SUM(J1056:J1057)+SUM(J1059:J1060)+SUM(J1062:J1063)+SUM(J1065:J1065)+SUM(J1067:J1069)+SUM(J1071:J1072)+SUM(J1074:J1075)+SUM(J1077:J1078)+SUM(J1080:J1081)+SUM(J1083:J1085)+SUM(J1087:J1088)+SUM(J1090:J1091)+SUM(J1093:J1093)+SUM(J1095:J1096)+SUM(J1098:J1099)+SUM(J1101:J1102)+SUM(J1104:J1105)+SUM(J1107:J1109)+SUM(J1111:J1117)+SUM(J1119:J1121)+SUM(J1123:J1125)+SUM(J1127:J1128)+SUM(J1130:J1131)+SUM(J1133:J1134)+SUM(J1136:J1136)+SUM(J1138:J1139)+SUM(J1141:J1142)+SUM(J1144:J1145)+SUM(J1147:J1148)+SUM(J1150:J1151)+SUM(J1153:J1154)+SUM(J1156:J1157)+SUM(J1159:J1159)+SUM(J1161:J1161)+SUM(J1163:J1164)+SUM(J1166:J1167)+SUM(J1169:J1170)+SUM(J1172:J1173)+SUM(J1175:J1175)+SUM(J1177:J1177)+SUM(J1179:J1180)+SUM(J1182:J1183)+SUM(J1185:J1185)+SUM(J1187:J1188)+SUM(J1190:J1191)+SUM(J1193:J1194)+SUM(J1196:J1197)+SUM(J1199:J1199)+SUM(J1201:J1203)+SUM(J1205:J1206)</f>
      </c>
      <c r="O1208" s="70">
        <f>SUM(O8:O9)+SUM(O11:O12)+SUM(O14:O14)+SUM(O16:O17)+SUM(O19:O20)+SUM(O22:O23)+SUM(O25:O26)+SUM(O28:O29)+SUM(O31:O32)+SUM(O34:O35)+SUM(O37:O39)+SUM(O41:O43)+SUM(O45:O46)+SUM(O48:O48)+SUM(O50:O50)+SUM(O52:O53)+SUM(O55:O58)+SUM(O60:O61)+SUM(O63:O66)+SUM(O68:O68)+SUM(O70:O72)+SUM(O74:O76)+SUM(O78:O79)+SUM(O81:O84)+SUM(O86:O88)+SUM(O90:O92)+SUM(O94:O95)+SUM(O97:O98)+SUM(O100:O102)+SUM(O104:O104)+SUM(O106:O108)+SUM(O110:O111)+SUM(O113:O114)+SUM(O116:O118)+SUM(O120:O121)+SUM(O123:O125)+SUM(O127:O128)+SUM(O130:O131)+SUM(O133:O136)+SUM(O138:O139)+SUM(O141:O141)+SUM(O143:O144)+SUM(O146:O146)+SUM(O148:O149)+SUM(O151:O151)+SUM(O153:O154)+SUM(O156:O157)+SUM(O159:O159)+SUM(O161:O161)+SUM(O163:O163)+SUM(O165:O166)+SUM(O168:O169)+SUM(O171:O172)+SUM(O174:O175)+SUM(O177:O177)+SUM(O179:O180)+SUM(O182:O183)+SUM(O185:O186)+SUM(O188:O189)+SUM(O191:O192)+SUM(O194:O195)+SUM(O197:O198)+SUM(O200:O201)+SUM(O203:O205)+SUM(O207:O213)+SUM(O215:O216)+SUM(O218:O219)+SUM(O221:O224)+SUM(O226:O227)+SUM(O229:O230)+SUM(O232:O234)+SUM(O236:O238)+SUM(O240:O241)+SUM(O243:O243)+SUM(O245:O247)+SUM(O249:O251)+SUM(O253:O254)+SUM(O256:O257)+SUM(O259:O259)+SUM(O261:O262)+SUM(O264:O265)+SUM(O267:O269)+SUM(O271:O272)+SUM(O274:O274)+SUM(O276:O277)+SUM(O279:O280)+SUM(O282:O282)+SUM(O284:O285)+SUM(O287:O288)+SUM(O290:O291)+SUM(O293:O294)+SUM(O296:O296)+SUM(O298:O299)+SUM(O301:O302)+SUM(O304:O305)+SUM(O307:O307)+SUM(O309:O310)+SUM(O312:O314)+SUM(O316:O317)+SUM(O319:O320)+SUM(O322:O322)+SUM(O324:O324)+SUM(O326:O327)+SUM(O329:O330)+SUM(O332:O334)+SUM(O336:O336)+SUM(O338:O338)+SUM(O340:O341)+SUM(O343:O345)+SUM(O347:O347)+SUM(O349:O350)+SUM(O352:O354)+SUM(O356:O356)+SUM(O358:O359)+SUM(O361:O361)+SUM(O363:O365)+SUM(O367:O368)+SUM(O370:O371)+SUM(O373:O374)+SUM(O376:O378)+SUM(O380:O381)+SUM(O383:O385)+SUM(O387:O388)+SUM(O390:O390)+SUM(O392:O393)+SUM(O395:O396)+SUM(O398:O400)+SUM(O402:O402)+SUM(O404:O405)+SUM(O407:O409)+SUM(O411:O411)+SUM(O413:O415)+SUM(O417:O418)+SUM(O420:O421)+SUM(O423:O424)+SUM(O426:O427)+SUM(O429:O430)+SUM(O432:O433)+SUM(O435:O435)+SUM(O437:O437)+SUM(O439:O441)+SUM(O443:O443)+SUM(O445:O445)+SUM(O447:O447)+SUM(O449:O451)+SUM(O453:O453)+SUM(O455:O457)+SUM(O459:O462)+SUM(O464:O465)+SUM(O467:O469)+SUM(O471:O474)+SUM(O476:O478)+SUM(O480:O480)+SUM(O482:O484)+SUM(O486:O488)+SUM(O490:O493)+SUM(O495:O496)+SUM(O498:O501)+SUM(O503:O505)+SUM(O507:O509)+SUM(O511:O512)+SUM(O514:O514)+SUM(O516:O518)+SUM(O520:O521)+SUM(O523:O524)+SUM(O526:O529)+SUM(O531:O533)+SUM(O535:O536)+SUM(O538:O540)+SUM(O542:O542)+SUM(O544:O545)+SUM(O547:O548)+SUM(O550:O551)+SUM(O553:O554)+SUM(O556:O557)+SUM(O559:O560)+SUM(O562:O563)+SUM(O565:O567)+SUM(O569:O573)+SUM(O575:O576)+SUM(O578:O580)+SUM(O582:O583)+SUM(O585:O586)+SUM(O588:O590)+SUM(O592:O593)+SUM(O595:O595)+SUM(O597:O599)+SUM(O601:O603)+SUM(O605:O606)+SUM(O608:O609)+SUM(O611:O611)+SUM(O613:O613)+SUM(O615:O616)+SUM(O618:O619)+SUM(O621:O621)+SUM(O623:O624)+SUM(O626:O629)+SUM(O631:O632)+SUM(O634:O634)+SUM(O636:O637)+SUM(O639:O639)+SUM(O641:O641)+SUM(O643:O645)+SUM(O647:O649)+SUM(O651:O653)+SUM(O655:O657)+SUM(O659:O660)+SUM(O662:O664)+SUM(O666:O670)+SUM(O672:O674)+SUM(O676:O677)+SUM(O679:O680)+SUM(O682:O684)+SUM(O686:O687)+SUM(O689:O689)+SUM(O691:O693)+SUM(O695:O696)+SUM(O698:O699)+SUM(O701:O702)+SUM(O704:O706)+SUM(O708:O709)+SUM(O711:O711)+SUM(O713:O715)+SUM(O717:O719)+SUM(O721:O723)+SUM(O725:O726)+SUM(O728:O730)+SUM(O732:O734)+SUM(O736:O737)+SUM(O739:O741)+SUM(O743:O743)+SUM(O745:O747)+SUM(O749:O749)+SUM(O751:O752)+SUM(O754:O755)+SUM(O757:O757)+SUM(O759:O760)+SUM(O762:O765)+SUM(O767:O767)+SUM(O769:O770)+SUM(O772:O774)+SUM(O776:O777)+SUM(O779:O780)+SUM(O782:O783)+SUM(O785:O786)+SUM(O788:O789)+SUM(O791:O793)+SUM(O795:O796)+SUM(O798:O800)+SUM(O802:O803)+SUM(O805:O808)+SUM(O810:O810)+SUM(O812:O813)+SUM(O815:O815)+SUM(O817:O817)+SUM(O819:O820)+SUM(O822:O822)+SUM(O824:O824)+SUM(O826:O826)+SUM(O828:O830)+SUM(O832:O833)+SUM(O835:O838)+SUM(O840:O840)+SUM(O842:O844)+SUM(O846:O847)+SUM(O849:O851)+SUM(O853:O855)+SUM(O857:O858)+SUM(O860:O861)+SUM(O863:O866)+SUM(O868:O869)+SUM(O871:O871)+SUM(O873:O874)+SUM(O876:O877)+SUM(O879:O880)+SUM(O882:O883)+SUM(O885:O886)+SUM(O888:O889)+SUM(O891:O892)+SUM(O894:O895)+SUM(O897:O898)+SUM(O900:O902)+SUM(O904:O905)+SUM(O907:O908)+SUM(O910:O910)+SUM(O912:O913)+SUM(O915:O916)+SUM(O918:O918)+SUM(O920:O920)+SUM(O922:O923)+SUM(O925:O926)+SUM(O928:O929)+SUM(O931:O932)+SUM(O934:O934)+SUM(O936:O937)+SUM(O939:O941)+SUM(O943:O947)+SUM(O949:O951)+SUM(O953:O954)+SUM(O956:O957)+SUM(O959:O959)+SUM(O961:O962)+SUM(O964:O966)+SUM(O968:O968)+SUM(O970:O974)+SUM(O976:O977)+SUM(O979:O980)+SUM(O982:O983)+SUM(O985:O986)+SUM(O988:O989)+SUM(O991:O992)+SUM(O994:O994)+SUM(O996:O996)+SUM(O998:O999)+SUM(O1001:O1002)+SUM(O1004:O1004)+SUM(O1006:O1008)+SUM(O1010:O1011)+SUM(O1013:O1014)+SUM(O1016:O1016)+SUM(O1018:O1019)+SUM(O1021:O1022)+SUM(O1024:O1026)+SUM(O1028:O1030)+SUM(O1032:O1033)+SUM(O1035:O1036)+SUM(O1038:O1039)+SUM(O1041:O1042)+SUM(O1044:O1045)+SUM(O1047:O1048)+SUM(O1050:O1050)+SUM(O1052:O1054)+SUM(O1056:O1057)+SUM(O1059:O1060)+SUM(O1062:O1063)+SUM(O1065:O1065)+SUM(O1067:O1069)+SUM(O1071:O1072)+SUM(O1074:O1075)+SUM(O1077:O1078)+SUM(O1080:O1081)+SUM(O1083:O1085)+SUM(O1087:O1088)+SUM(O1090:O1091)+SUM(O1093:O1093)+SUM(O1095:O1096)+SUM(O1098:O1099)+SUM(O1101:O1102)+SUM(O1104:O1105)+SUM(O1107:O1109)+SUM(O1111:O1117)+SUM(O1119:O1121)+SUM(O1123:O1125)+SUM(O1127:O1128)+SUM(O1130:O1131)+SUM(O1133:O1134)+SUM(O1136:O1136)+SUM(O1138:O1139)+SUM(O1141:O1142)+SUM(O1144:O1145)+SUM(O1147:O1148)+SUM(O1150:O1151)+SUM(O1153:O1154)+SUM(O1156:O1157)+SUM(O1159:O1159)+SUM(O1161:O1161)+SUM(O1163:O1164)+SUM(O1166:O1167)+SUM(O1169:O1170)+SUM(O1172:O1173)+SUM(O1175:O1175)+SUM(O1177:O1177)+SUM(O1179:O1180)+SUM(O1182:O1183)+SUM(O1185:O1185)+SUM(O1187:O1188)+SUM(O1190:O1191)+SUM(O1193:O1194)+SUM(O1196:O1197)+SUM(O1199:O1199)+SUM(O1201:O1203)+SUM(O1205:O1206)</f>
      </c>
      <c r="P1208" s="70">
        <f>SUM(P8:P9)+SUM(P11:P12)+SUM(P14:P14)+SUM(P16:P17)+SUM(P19:P20)+SUM(P22:P23)+SUM(P25:P26)+SUM(P28:P29)+SUM(P31:P32)+SUM(P34:P35)+SUM(P37:P39)+SUM(P41:P43)+SUM(P45:P46)+SUM(P48:P48)+SUM(P50:P50)+SUM(P52:P53)+SUM(P55:P58)+SUM(P60:P61)+SUM(P63:P66)+SUM(P68:P68)+SUM(P70:P72)+SUM(P74:P76)+SUM(P78:P79)+SUM(P81:P84)+SUM(P86:P88)+SUM(P90:P92)+SUM(P94:P95)+SUM(P97:P98)+SUM(P100:P102)+SUM(P104:P104)+SUM(P106:P108)+SUM(P110:P111)+SUM(P113:P114)+SUM(P116:P118)+SUM(P120:P121)+SUM(P123:P125)+SUM(P127:P128)+SUM(P130:P131)+SUM(P133:P136)+SUM(P138:P139)+SUM(P141:P141)+SUM(P143:P144)+SUM(P146:P146)+SUM(P148:P149)+SUM(P151:P151)+SUM(P153:P154)+SUM(P156:P157)+SUM(P159:P159)+SUM(P161:P161)+SUM(P163:P163)+SUM(P165:P166)+SUM(P168:P169)+SUM(P171:P172)+SUM(P174:P175)+SUM(P177:P177)+SUM(P179:P180)+SUM(P182:P183)+SUM(P185:P186)+SUM(P188:P189)+SUM(P191:P192)+SUM(P194:P195)+SUM(P197:P198)+SUM(P200:P201)+SUM(P203:P205)+SUM(P207:P213)+SUM(P215:P216)+SUM(P218:P219)+SUM(P221:P224)+SUM(P226:P227)+SUM(P229:P230)+SUM(P232:P234)+SUM(P236:P238)+SUM(P240:P241)+SUM(P243:P243)+SUM(P245:P247)+SUM(P249:P251)+SUM(P253:P254)+SUM(P256:P257)+SUM(P259:P259)+SUM(P261:P262)+SUM(P264:P265)+SUM(P267:P269)+SUM(P271:P272)+SUM(P274:P274)+SUM(P276:P277)+SUM(P279:P280)+SUM(P282:P282)+SUM(P284:P285)+SUM(P287:P288)+SUM(P290:P291)+SUM(P293:P294)+SUM(P296:P296)+SUM(P298:P299)+SUM(P301:P302)+SUM(P304:P305)+SUM(P307:P307)+SUM(P309:P310)+SUM(P312:P314)+SUM(P316:P317)+SUM(P319:P320)+SUM(P322:P322)+SUM(P324:P324)+SUM(P326:P327)+SUM(P329:P330)+SUM(P332:P334)+SUM(P336:P336)+SUM(P338:P338)+SUM(P340:P341)+SUM(P343:P345)+SUM(P347:P347)+SUM(P349:P350)+SUM(P352:P354)+SUM(P356:P356)+SUM(P358:P359)+SUM(P361:P361)+SUM(P363:P365)+SUM(P367:P368)+SUM(P370:P371)+SUM(P373:P374)+SUM(P376:P378)+SUM(P380:P381)+SUM(P383:P385)+SUM(P387:P388)+SUM(P390:P390)+SUM(P392:P393)+SUM(P395:P396)+SUM(P398:P400)+SUM(P402:P402)+SUM(P404:P405)+SUM(P407:P409)+SUM(P411:P411)+SUM(P413:P415)+SUM(P417:P418)+SUM(P420:P421)+SUM(P423:P424)+SUM(P426:P427)+SUM(P429:P430)+SUM(P432:P433)+SUM(P435:P435)+SUM(P437:P437)+SUM(P439:P441)+SUM(P443:P443)+SUM(P445:P445)+SUM(P447:P447)+SUM(P449:P451)+SUM(P453:P453)+SUM(P455:P457)+SUM(P459:P462)+SUM(P464:P465)+SUM(P467:P469)+SUM(P471:P474)+SUM(P476:P478)+SUM(P480:P480)+SUM(P482:P484)+SUM(P486:P488)+SUM(P490:P493)+SUM(P495:P496)+SUM(P498:P501)+SUM(P503:P505)+SUM(P507:P509)+SUM(P511:P512)+SUM(P514:P514)+SUM(P516:P518)+SUM(P520:P521)+SUM(P523:P524)+SUM(P526:P529)+SUM(P531:P533)+SUM(P535:P536)+SUM(P538:P540)+SUM(P542:P542)+SUM(P544:P545)+SUM(P547:P548)+SUM(P550:P551)+SUM(P553:P554)+SUM(P556:P557)+SUM(P559:P560)+SUM(P562:P563)+SUM(P565:P567)+SUM(P569:P573)+SUM(P575:P576)+SUM(P578:P580)+SUM(P582:P583)+SUM(P585:P586)+SUM(P588:P590)+SUM(P592:P593)+SUM(P595:P595)+SUM(P597:P599)+SUM(P601:P603)+SUM(P605:P606)+SUM(P608:P609)+SUM(P611:P611)+SUM(P613:P613)+SUM(P615:P616)+SUM(P618:P619)+SUM(P621:P621)+SUM(P623:P624)+SUM(P626:P629)+SUM(P631:P632)+SUM(P634:P634)+SUM(P636:P637)+SUM(P639:P639)+SUM(P641:P641)+SUM(P643:P645)+SUM(P647:P649)+SUM(P651:P653)+SUM(P655:P657)+SUM(P659:P660)+SUM(P662:P664)+SUM(P666:P670)+SUM(P672:P674)+SUM(P676:P677)+SUM(P679:P680)+SUM(P682:P684)+SUM(P686:P687)+SUM(P689:P689)+SUM(P691:P693)+SUM(P695:P696)+SUM(P698:P699)+SUM(P701:P702)+SUM(P704:P706)+SUM(P708:P709)+SUM(P711:P711)+SUM(P713:P715)+SUM(P717:P719)+SUM(P721:P723)+SUM(P725:P726)+SUM(P728:P730)+SUM(P732:P734)+SUM(P736:P737)+SUM(P739:P741)+SUM(P743:P743)+SUM(P745:P747)+SUM(P749:P749)+SUM(P751:P752)+SUM(P754:P755)+SUM(P757:P757)+SUM(P759:P760)+SUM(P762:P765)+SUM(P767:P767)+SUM(P769:P770)+SUM(P772:P774)+SUM(P776:P777)+SUM(P779:P780)+SUM(P782:P783)+SUM(P785:P786)+SUM(P788:P789)+SUM(P791:P793)+SUM(P795:P796)+SUM(P798:P800)+SUM(P802:P803)+SUM(P805:P808)+SUM(P810:P810)+SUM(P812:P813)+SUM(P815:P815)+SUM(P817:P817)+SUM(P819:P820)+SUM(P822:P822)+SUM(P824:P824)+SUM(P826:P826)+SUM(P828:P830)+SUM(P832:P833)+SUM(P835:P838)+SUM(P840:P840)+SUM(P842:P844)+SUM(P846:P847)+SUM(P849:P851)+SUM(P853:P855)+SUM(P857:P858)+SUM(P860:P861)+SUM(P863:P866)+SUM(P868:P869)+SUM(P871:P871)+SUM(P873:P874)+SUM(P876:P877)+SUM(P879:P880)+SUM(P882:P883)+SUM(P885:P886)+SUM(P888:P889)+SUM(P891:P892)+SUM(P894:P895)+SUM(P897:P898)+SUM(P900:P902)+SUM(P904:P905)+SUM(P907:P908)+SUM(P910:P910)+SUM(P912:P913)+SUM(P915:P916)+SUM(P918:P918)+SUM(P920:P920)+SUM(P922:P923)+SUM(P925:P926)+SUM(P928:P929)+SUM(P931:P932)+SUM(P934:P934)+SUM(P936:P937)+SUM(P939:P941)+SUM(P943:P947)+SUM(P949:P951)+SUM(P953:P954)+SUM(P956:P957)+SUM(P959:P959)+SUM(P961:P962)+SUM(P964:P966)+SUM(P968:P968)+SUM(P970:P974)+SUM(P976:P977)+SUM(P979:P980)+SUM(P982:P983)+SUM(P985:P986)+SUM(P988:P989)+SUM(P991:P992)+SUM(P994:P994)+SUM(P996:P996)+SUM(P998:P999)+SUM(P1001:P1002)+SUM(P1004:P1004)+SUM(P1006:P1008)+SUM(P1010:P1011)+SUM(P1013:P1014)+SUM(P1016:P1016)+SUM(P1018:P1019)+SUM(P1021:P1022)+SUM(P1024:P1026)+SUM(P1028:P1030)+SUM(P1032:P1033)+SUM(P1035:P1036)+SUM(P1038:P1039)+SUM(P1041:P1042)+SUM(P1044:P1045)+SUM(P1047:P1048)+SUM(P1050:P1050)+SUM(P1052:P1054)+SUM(P1056:P1057)+SUM(P1059:P1060)+SUM(P1062:P1063)+SUM(P1065:P1065)+SUM(P1067:P1069)+SUM(P1071:P1072)+SUM(P1074:P1075)+SUM(P1077:P1078)+SUM(P1080:P1081)+SUM(P1083:P1085)+SUM(P1087:P1088)+SUM(P1090:P1091)+SUM(P1093:P1093)+SUM(P1095:P1096)+SUM(P1098:P1099)+SUM(P1101:P1102)+SUM(P1104:P1105)+SUM(P1107:P1109)+SUM(P1111:P1117)+SUM(P1119:P1121)+SUM(P1123:P1125)+SUM(P1127:P1128)+SUM(P1130:P1131)+SUM(P1133:P1134)+SUM(P1136:P1136)+SUM(P1138:P1139)+SUM(P1141:P1142)+SUM(P1144:P1145)+SUM(P1147:P1148)+SUM(P1150:P1151)+SUM(P1153:P1154)+SUM(P1156:P1157)+SUM(P1159:P1159)+SUM(P1161:P1161)+SUM(P1163:P1164)+SUM(P1166:P1167)+SUM(P1169:P1170)+SUM(P1172:P1173)+SUM(P1175:P1175)+SUM(P1177:P1177)+SUM(P1179:P1180)+SUM(P1182:P1183)+SUM(P1185:P1185)+SUM(P1187:P1188)+SUM(P1190:P1191)+SUM(P1193:P1194)+SUM(P1196:P1197)+SUM(P1199:P1199)+SUM(P1201:P1203)+SUM(P1205:P1206)</f>
      </c>
      <c r="Q1208" s="70">
        <f>SUM(Q8:Q9)+SUM(Q11:Q12)+SUM(Q14:Q14)+SUM(Q16:Q17)+SUM(Q19:Q20)+SUM(Q22:Q23)+SUM(Q25:Q26)+SUM(Q28:Q29)+SUM(Q31:Q32)+SUM(Q34:Q35)+SUM(Q37:Q39)+SUM(Q41:Q43)+SUM(Q45:Q46)+SUM(Q48:Q48)+SUM(Q50:Q50)+SUM(Q52:Q53)+SUM(Q55:Q58)+SUM(Q60:Q61)+SUM(Q63:Q66)+SUM(Q68:Q68)+SUM(Q70:Q72)+SUM(Q74:Q76)+SUM(Q78:Q79)+SUM(Q81:Q84)+SUM(Q86:Q88)+SUM(Q90:Q92)+SUM(Q94:Q95)+SUM(Q97:Q98)+SUM(Q100:Q102)+SUM(Q104:Q104)+SUM(Q106:Q108)+SUM(Q110:Q111)+SUM(Q113:Q114)+SUM(Q116:Q118)+SUM(Q120:Q121)+SUM(Q123:Q125)+SUM(Q127:Q128)+SUM(Q130:Q131)+SUM(Q133:Q136)+SUM(Q138:Q139)+SUM(Q141:Q141)+SUM(Q143:Q144)+SUM(Q146:Q146)+SUM(Q148:Q149)+SUM(Q151:Q151)+SUM(Q153:Q154)+SUM(Q156:Q157)+SUM(Q159:Q159)+SUM(Q161:Q161)+SUM(Q163:Q163)+SUM(Q165:Q166)+SUM(Q168:Q169)+SUM(Q171:Q172)+SUM(Q174:Q175)+SUM(Q177:Q177)+SUM(Q179:Q180)+SUM(Q182:Q183)+SUM(Q185:Q186)+SUM(Q188:Q189)+SUM(Q191:Q192)+SUM(Q194:Q195)+SUM(Q197:Q198)+SUM(Q200:Q201)+SUM(Q203:Q205)+SUM(Q207:Q213)+SUM(Q215:Q216)+SUM(Q218:Q219)+SUM(Q221:Q224)+SUM(Q226:Q227)+SUM(Q229:Q230)+SUM(Q232:Q234)+SUM(Q236:Q238)+SUM(Q240:Q241)+SUM(Q243:Q243)+SUM(Q245:Q247)+SUM(Q249:Q251)+SUM(Q253:Q254)+SUM(Q256:Q257)+SUM(Q259:Q259)+SUM(Q261:Q262)+SUM(Q264:Q265)+SUM(Q267:Q269)+SUM(Q271:Q272)+SUM(Q274:Q274)+SUM(Q276:Q277)+SUM(Q279:Q280)+SUM(Q282:Q282)+SUM(Q284:Q285)+SUM(Q287:Q288)+SUM(Q290:Q291)+SUM(Q293:Q294)+SUM(Q296:Q296)+SUM(Q298:Q299)+SUM(Q301:Q302)+SUM(Q304:Q305)+SUM(Q307:Q307)+SUM(Q309:Q310)+SUM(Q312:Q314)+SUM(Q316:Q317)+SUM(Q319:Q320)+SUM(Q322:Q322)+SUM(Q324:Q324)+SUM(Q326:Q327)+SUM(Q329:Q330)+SUM(Q332:Q334)+SUM(Q336:Q336)+SUM(Q338:Q338)+SUM(Q340:Q341)+SUM(Q343:Q345)+SUM(Q347:Q347)+SUM(Q349:Q350)+SUM(Q352:Q354)+SUM(Q356:Q356)+SUM(Q358:Q359)+SUM(Q361:Q361)+SUM(Q363:Q365)+SUM(Q367:Q368)+SUM(Q370:Q371)+SUM(Q373:Q374)+SUM(Q376:Q378)+SUM(Q380:Q381)+SUM(Q383:Q385)+SUM(Q387:Q388)+SUM(Q390:Q390)+SUM(Q392:Q393)+SUM(Q395:Q396)+SUM(Q398:Q400)+SUM(Q402:Q402)+SUM(Q404:Q405)+SUM(Q407:Q409)+SUM(Q411:Q411)+SUM(Q413:Q415)+SUM(Q417:Q418)+SUM(Q420:Q421)+SUM(Q423:Q424)+SUM(Q426:Q427)+SUM(Q429:Q430)+SUM(Q432:Q433)+SUM(Q435:Q435)+SUM(Q437:Q437)+SUM(Q439:Q441)+SUM(Q443:Q443)+SUM(Q445:Q445)+SUM(Q447:Q447)+SUM(Q449:Q451)+SUM(Q453:Q453)+SUM(Q455:Q457)+SUM(Q459:Q462)+SUM(Q464:Q465)+SUM(Q467:Q469)+SUM(Q471:Q474)+SUM(Q476:Q478)+SUM(Q480:Q480)+SUM(Q482:Q484)+SUM(Q486:Q488)+SUM(Q490:Q493)+SUM(Q495:Q496)+SUM(Q498:Q501)+SUM(Q503:Q505)+SUM(Q507:Q509)+SUM(Q511:Q512)+SUM(Q514:Q514)+SUM(Q516:Q518)+SUM(Q520:Q521)+SUM(Q523:Q524)+SUM(Q526:Q529)+SUM(Q531:Q533)+SUM(Q535:Q536)+SUM(Q538:Q540)+SUM(Q542:Q542)+SUM(Q544:Q545)+SUM(Q547:Q548)+SUM(Q550:Q551)+SUM(Q553:Q554)+SUM(Q556:Q557)+SUM(Q559:Q560)+SUM(Q562:Q563)+SUM(Q565:Q567)+SUM(Q569:Q573)+SUM(Q575:Q576)+SUM(Q578:Q580)+SUM(Q582:Q583)+SUM(Q585:Q586)+SUM(Q588:Q590)+SUM(Q592:Q593)+SUM(Q595:Q595)+SUM(Q597:Q599)+SUM(Q601:Q603)+SUM(Q605:Q606)+SUM(Q608:Q609)+SUM(Q611:Q611)+SUM(Q613:Q613)+SUM(Q615:Q616)+SUM(Q618:Q619)+SUM(Q621:Q621)+SUM(Q623:Q624)+SUM(Q626:Q629)+SUM(Q631:Q632)+SUM(Q634:Q634)+SUM(Q636:Q637)+SUM(Q639:Q639)+SUM(Q641:Q641)+SUM(Q643:Q645)+SUM(Q647:Q649)+SUM(Q651:Q653)+SUM(Q655:Q657)+SUM(Q659:Q660)+SUM(Q662:Q664)+SUM(Q666:Q670)+SUM(Q672:Q674)+SUM(Q676:Q677)+SUM(Q679:Q680)+SUM(Q682:Q684)+SUM(Q686:Q687)+SUM(Q689:Q689)+SUM(Q691:Q693)+SUM(Q695:Q696)+SUM(Q698:Q699)+SUM(Q701:Q702)+SUM(Q704:Q706)+SUM(Q708:Q709)+SUM(Q711:Q711)+SUM(Q713:Q715)+SUM(Q717:Q719)+SUM(Q721:Q723)+SUM(Q725:Q726)+SUM(Q728:Q730)+SUM(Q732:Q734)+SUM(Q736:Q737)+SUM(Q739:Q741)+SUM(Q743:Q743)+SUM(Q745:Q747)+SUM(Q749:Q749)+SUM(Q751:Q752)+SUM(Q754:Q755)+SUM(Q757:Q757)+SUM(Q759:Q760)+SUM(Q762:Q765)+SUM(Q767:Q767)+SUM(Q769:Q770)+SUM(Q772:Q774)+SUM(Q776:Q777)+SUM(Q779:Q780)+SUM(Q782:Q783)+SUM(Q785:Q786)+SUM(Q788:Q789)+SUM(Q791:Q793)+SUM(Q795:Q796)+SUM(Q798:Q800)+SUM(Q802:Q803)+SUM(Q805:Q808)+SUM(Q810:Q810)+SUM(Q812:Q813)+SUM(Q815:Q815)+SUM(Q817:Q817)+SUM(Q819:Q820)+SUM(Q822:Q822)+SUM(Q824:Q824)+SUM(Q826:Q826)+SUM(Q828:Q830)+SUM(Q832:Q833)+SUM(Q835:Q838)+SUM(Q840:Q840)+SUM(Q842:Q844)+SUM(Q846:Q847)+SUM(Q849:Q851)+SUM(Q853:Q855)+SUM(Q857:Q858)+SUM(Q860:Q861)+SUM(Q863:Q866)+SUM(Q868:Q869)+SUM(Q871:Q871)+SUM(Q873:Q874)+SUM(Q876:Q877)+SUM(Q879:Q880)+SUM(Q882:Q883)+SUM(Q885:Q886)+SUM(Q888:Q889)+SUM(Q891:Q892)+SUM(Q894:Q895)+SUM(Q897:Q898)+SUM(Q900:Q902)+SUM(Q904:Q905)+SUM(Q907:Q908)+SUM(Q910:Q910)+SUM(Q912:Q913)+SUM(Q915:Q916)+SUM(Q918:Q918)+SUM(Q920:Q920)+SUM(Q922:Q923)+SUM(Q925:Q926)+SUM(Q928:Q929)+SUM(Q931:Q932)+SUM(Q934:Q934)+SUM(Q936:Q937)+SUM(Q939:Q941)+SUM(Q943:Q947)+SUM(Q949:Q951)+SUM(Q953:Q954)+SUM(Q956:Q957)+SUM(Q959:Q959)+SUM(Q961:Q962)+SUM(Q964:Q966)+SUM(Q968:Q968)+SUM(Q970:Q974)+SUM(Q976:Q977)+SUM(Q979:Q980)+SUM(Q982:Q983)+SUM(Q985:Q986)+SUM(Q988:Q989)+SUM(Q991:Q992)+SUM(Q994:Q994)+SUM(Q996:Q996)+SUM(Q998:Q999)+SUM(Q1001:Q1002)+SUM(Q1004:Q1004)+SUM(Q1006:Q1008)+SUM(Q1010:Q1011)+SUM(Q1013:Q1014)+SUM(Q1016:Q1016)+SUM(Q1018:Q1019)+SUM(Q1021:Q1022)+SUM(Q1024:Q1026)+SUM(Q1028:Q1030)+SUM(Q1032:Q1033)+SUM(Q1035:Q1036)+SUM(Q1038:Q1039)+SUM(Q1041:Q1042)+SUM(Q1044:Q1045)+SUM(Q1047:Q1048)+SUM(Q1050:Q1050)+SUM(Q1052:Q1054)+SUM(Q1056:Q1057)+SUM(Q1059:Q1060)+SUM(Q1062:Q1063)+SUM(Q1065:Q1065)+SUM(Q1067:Q1069)+SUM(Q1071:Q1072)+SUM(Q1074:Q1075)+SUM(Q1077:Q1078)+SUM(Q1080:Q1081)+SUM(Q1083:Q1085)+SUM(Q1087:Q1088)+SUM(Q1090:Q1091)+SUM(Q1093:Q1093)+SUM(Q1095:Q1096)+SUM(Q1098:Q1099)+SUM(Q1101:Q1102)+SUM(Q1104:Q1105)+SUM(Q1107:Q1109)+SUM(Q1111:Q1117)+SUM(Q1119:Q1121)+SUM(Q1123:Q1125)+SUM(Q1127:Q1128)+SUM(Q1130:Q1131)+SUM(Q1133:Q1134)+SUM(Q1136:Q1136)+SUM(Q1138:Q1139)+SUM(Q1141:Q1142)+SUM(Q1144:Q1145)+SUM(Q1147:Q1148)+SUM(Q1150:Q1151)+SUM(Q1153:Q1154)+SUM(Q1156:Q1157)+SUM(Q1159:Q1159)+SUM(Q1161:Q1161)+SUM(Q1163:Q1164)+SUM(Q1166:Q1167)+SUM(Q1169:Q1170)+SUM(Q1172:Q1173)+SUM(Q1175:Q1175)+SUM(Q1177:Q1177)+SUM(Q1179:Q1180)+SUM(Q1182:Q1183)+SUM(Q1185:Q1185)+SUM(Q1187:Q1188)+SUM(Q1190:Q1191)+SUM(Q1193:Q1194)+SUM(Q1196:Q1197)+SUM(Q1199:Q1199)+SUM(Q1201:Q1203)+SUM(Q1205:Q1206)</f>
      </c>
      <c r="R1208" s="70">
        <f>SUM(R8:R9)+SUM(R11:R12)+SUM(R14:R14)+SUM(R16:R17)+SUM(R19:R20)+SUM(R22:R23)+SUM(R25:R26)+SUM(R28:R29)+SUM(R31:R32)+SUM(R34:R35)+SUM(R37:R39)+SUM(R41:R43)+SUM(R45:R46)+SUM(R48:R48)+SUM(R50:R50)+SUM(R52:R53)+SUM(R55:R58)+SUM(R60:R61)+SUM(R63:R66)+SUM(R68:R68)+SUM(R70:R72)+SUM(R74:R76)+SUM(R78:R79)+SUM(R81:R84)+SUM(R86:R88)+SUM(R90:R92)+SUM(R94:R95)+SUM(R97:R98)+SUM(R100:R102)+SUM(R104:R104)+SUM(R106:R108)+SUM(R110:R111)+SUM(R113:R114)+SUM(R116:R118)+SUM(R120:R121)+SUM(R123:R125)+SUM(R127:R128)+SUM(R130:R131)+SUM(R133:R136)+SUM(R138:R139)+SUM(R141:R141)+SUM(R143:R144)+SUM(R146:R146)+SUM(R148:R149)+SUM(R151:R151)+SUM(R153:R154)+SUM(R156:R157)+SUM(R159:R159)+SUM(R161:R161)+SUM(R163:R163)+SUM(R165:R166)+SUM(R168:R169)+SUM(R171:R172)+SUM(R174:R175)+SUM(R177:R177)+SUM(R179:R180)+SUM(R182:R183)+SUM(R185:R186)+SUM(R188:R189)+SUM(R191:R192)+SUM(R194:R195)+SUM(R197:R198)+SUM(R200:R201)+SUM(R203:R205)+SUM(R207:R213)+SUM(R215:R216)+SUM(R218:R219)+SUM(R221:R224)+SUM(R226:R227)+SUM(R229:R230)+SUM(R232:R234)+SUM(R236:R238)+SUM(R240:R241)+SUM(R243:R243)+SUM(R245:R247)+SUM(R249:R251)+SUM(R253:R254)+SUM(R256:R257)+SUM(R259:R259)+SUM(R261:R262)+SUM(R264:R265)+SUM(R267:R269)+SUM(R271:R272)+SUM(R274:R274)+SUM(R276:R277)+SUM(R279:R280)+SUM(R282:R282)+SUM(R284:R285)+SUM(R287:R288)+SUM(R290:R291)+SUM(R293:R294)+SUM(R296:R296)+SUM(R298:R299)+SUM(R301:R302)+SUM(R304:R305)+SUM(R307:R307)+SUM(R309:R310)+SUM(R312:R314)+SUM(R316:R317)+SUM(R319:R320)+SUM(R322:R322)+SUM(R324:R324)+SUM(R326:R327)+SUM(R329:R330)+SUM(R332:R334)+SUM(R336:R336)+SUM(R338:R338)+SUM(R340:R341)+SUM(R343:R345)+SUM(R347:R347)+SUM(R349:R350)+SUM(R352:R354)+SUM(R356:R356)+SUM(R358:R359)+SUM(R361:R361)+SUM(R363:R365)+SUM(R367:R368)+SUM(R370:R371)+SUM(R373:R374)+SUM(R376:R378)+SUM(R380:R381)+SUM(R383:R385)+SUM(R387:R388)+SUM(R390:R390)+SUM(R392:R393)+SUM(R395:R396)+SUM(R398:R400)+SUM(R402:R402)+SUM(R404:R405)+SUM(R407:R409)+SUM(R411:R411)+SUM(R413:R415)+SUM(R417:R418)+SUM(R420:R421)+SUM(R423:R424)+SUM(R426:R427)+SUM(R429:R430)+SUM(R432:R433)+SUM(R435:R435)+SUM(R437:R437)+SUM(R439:R441)+SUM(R443:R443)+SUM(R445:R445)+SUM(R447:R447)+SUM(R449:R451)+SUM(R453:R453)+SUM(R455:R457)+SUM(R459:R462)+SUM(R464:R465)+SUM(R467:R469)+SUM(R471:R474)+SUM(R476:R478)+SUM(R480:R480)+SUM(R482:R484)+SUM(R486:R488)+SUM(R490:R493)+SUM(R495:R496)+SUM(R498:R501)+SUM(R503:R505)+SUM(R507:R509)+SUM(R511:R512)+SUM(R514:R514)+SUM(R516:R518)+SUM(R520:R521)+SUM(R523:R524)+SUM(R526:R529)+SUM(R531:R533)+SUM(R535:R536)+SUM(R538:R540)+SUM(R542:R542)+SUM(R544:R545)+SUM(R547:R548)+SUM(R550:R551)+SUM(R553:R554)+SUM(R556:R557)+SUM(R559:R560)+SUM(R562:R563)+SUM(R565:R567)+SUM(R569:R573)+SUM(R575:R576)+SUM(R578:R580)+SUM(R582:R583)+SUM(R585:R586)+SUM(R588:R590)+SUM(R592:R593)+SUM(R595:R595)+SUM(R597:R599)+SUM(R601:R603)+SUM(R605:R606)+SUM(R608:R609)+SUM(R611:R611)+SUM(R613:R613)+SUM(R615:R616)+SUM(R618:R619)+SUM(R621:R621)+SUM(R623:R624)+SUM(R626:R629)+SUM(R631:R632)+SUM(R634:R634)+SUM(R636:R637)+SUM(R639:R639)+SUM(R641:R641)+SUM(R643:R645)+SUM(R647:R649)+SUM(R651:R653)+SUM(R655:R657)+SUM(R659:R660)+SUM(R662:R664)+SUM(R666:R670)+SUM(R672:R674)+SUM(R676:R677)+SUM(R679:R680)+SUM(R682:R684)+SUM(R686:R687)+SUM(R689:R689)+SUM(R691:R693)+SUM(R695:R696)+SUM(R698:R699)+SUM(R701:R702)+SUM(R704:R706)+SUM(R708:R709)+SUM(R711:R711)+SUM(R713:R715)+SUM(R717:R719)+SUM(R721:R723)+SUM(R725:R726)+SUM(R728:R730)+SUM(R732:R734)+SUM(R736:R737)+SUM(R739:R741)+SUM(R743:R743)+SUM(R745:R747)+SUM(R749:R749)+SUM(R751:R752)+SUM(R754:R755)+SUM(R757:R757)+SUM(R759:R760)+SUM(R762:R765)+SUM(R767:R767)+SUM(R769:R770)+SUM(R772:R774)+SUM(R776:R777)+SUM(R779:R780)+SUM(R782:R783)+SUM(R785:R786)+SUM(R788:R789)+SUM(R791:R793)+SUM(R795:R796)+SUM(R798:R800)+SUM(R802:R803)+SUM(R805:R808)+SUM(R810:R810)+SUM(R812:R813)+SUM(R815:R815)+SUM(R817:R817)+SUM(R819:R820)+SUM(R822:R822)+SUM(R824:R824)+SUM(R826:R826)+SUM(R828:R830)+SUM(R832:R833)+SUM(R835:R838)+SUM(R840:R840)+SUM(R842:R844)+SUM(R846:R847)+SUM(R849:R851)+SUM(R853:R855)+SUM(R857:R858)+SUM(R860:R861)+SUM(R863:R866)+SUM(R868:R869)+SUM(R871:R871)+SUM(R873:R874)+SUM(R876:R877)+SUM(R879:R880)+SUM(R882:R883)+SUM(R885:R886)+SUM(R888:R889)+SUM(R891:R892)+SUM(R894:R895)+SUM(R897:R898)+SUM(R900:R902)+SUM(R904:R905)+SUM(R907:R908)+SUM(R910:R910)+SUM(R912:R913)+SUM(R915:R916)+SUM(R918:R918)+SUM(R920:R920)+SUM(R922:R923)+SUM(R925:R926)+SUM(R928:R929)+SUM(R931:R932)+SUM(R934:R934)+SUM(R936:R937)+SUM(R939:R941)+SUM(R943:R947)+SUM(R949:R951)+SUM(R953:R954)+SUM(R956:R957)+SUM(R959:R959)+SUM(R961:R962)+SUM(R964:R966)+SUM(R968:R968)+SUM(R970:R974)+SUM(R976:R977)+SUM(R979:R980)+SUM(R982:R983)+SUM(R985:R986)+SUM(R988:R989)+SUM(R991:R992)+SUM(R994:R994)+SUM(R996:R996)+SUM(R998:R999)+SUM(R1001:R1002)+SUM(R1004:R1004)+SUM(R1006:R1008)+SUM(R1010:R1011)+SUM(R1013:R1014)+SUM(R1016:R1016)+SUM(R1018:R1019)+SUM(R1021:R1022)+SUM(R1024:R1026)+SUM(R1028:R1030)+SUM(R1032:R1033)+SUM(R1035:R1036)+SUM(R1038:R1039)+SUM(R1041:R1042)+SUM(R1044:R1045)+SUM(R1047:R1048)+SUM(R1050:R1050)+SUM(R1052:R1054)+SUM(R1056:R1057)+SUM(R1059:R1060)+SUM(R1062:R1063)+SUM(R1065:R1065)+SUM(R1067:R1069)+SUM(R1071:R1072)+SUM(R1074:R1075)+SUM(R1077:R1078)+SUM(R1080:R1081)+SUM(R1083:R1085)+SUM(R1087:R1088)+SUM(R1090:R1091)+SUM(R1093:R1093)+SUM(R1095:R1096)+SUM(R1098:R1099)+SUM(R1101:R1102)+SUM(R1104:R1105)+SUM(R1107:R1109)+SUM(R1111:R1117)+SUM(R1119:R1121)+SUM(R1123:R1125)+SUM(R1127:R1128)+SUM(R1130:R1131)+SUM(R1133:R1134)+SUM(R1136:R1136)+SUM(R1138:R1139)+SUM(R1141:R1142)+SUM(R1144:R1145)+SUM(R1147:R1148)+SUM(R1150:R1151)+SUM(R1153:R1154)+SUM(R1156:R1157)+SUM(R1159:R1159)+SUM(R1161:R1161)+SUM(R1163:R1164)+SUM(R1166:R1167)+SUM(R1169:R1170)+SUM(R1172:R1173)+SUM(R1175:R1175)+SUM(R1177:R1177)+SUM(R1179:R1180)+SUM(R1182:R1183)+SUM(R1185:R1185)+SUM(R1187:R1188)+SUM(R1190:R1191)+SUM(R1193:R1194)+SUM(R1196:R1197)+SUM(R1199:R1199)+SUM(R1201:R1203)+SUM(R1205:R1206)</f>
      </c>
    </row>
    <row r="1210">
      <c r="A1210" s="3" t="s">
        <v>74981</v>
      </c>
      <c r="B1210" s="3"/>
      <c r="C1210" s="3"/>
      <c r="D1210" s="3" t="s">
        <v>75017</v>
      </c>
      <c r="E1210" s="3"/>
    </row>
    <row r="1211">
      <c r="A1211" s="6" t="s">
        <v>74982</v>
      </c>
      <c r="B1211" s="7" t="s">
        <v>74983</v>
      </c>
      <c r="C1211" s="11" t="s">
        <v>74984</v>
      </c>
      <c r="D1211" s="6" t="s">
        <v>75018</v>
      </c>
      <c r="E1211" s="9" t="s">
        <v>75019</v>
      </c>
      <c r="T1211" s="40" t="s">
        <v>74985</v>
      </c>
      <c r="U1211" s="40" t="s">
        <v>74986</v>
      </c>
      <c r="V1211" s="39" t="s">
        <v>74987</v>
      </c>
      <c r="W1211" s="37" t="s">
        <v>74988</v>
      </c>
      <c r="X1211" s="39" t="s">
        <v>74989</v>
      </c>
      <c r="Y1211" s="39" t="s">
        <v>74990</v>
      </c>
      <c r="Z1211" s="39" t="s">
        <v>74991</v>
      </c>
      <c r="AA1211" s="39" t="s">
        <v>74992</v>
      </c>
      <c r="AB1211" s="39" t="s">
        <v>74993</v>
      </c>
      <c r="AC1211" s="39" t="s">
        <v>74994</v>
      </c>
      <c r="AD1211" s="39" t="s">
        <v>74995</v>
      </c>
    </row>
    <row r="1212">
      <c r="A1212" s="143" t="s">
        <v>74996</v>
      </c>
      <c r="B1212" s="99">
        <v>353</v>
      </c>
      <c r="C1212" s="103">
        <v>0.92650918635170598</v>
      </c>
      <c r="D1212" s="97" t="s">
        <v>75020</v>
      </c>
      <c r="E1212" s="97"/>
      <c r="T1212" s="101">
        <v>492411</v>
      </c>
      <c r="U1212" s="101">
        <v>1547</v>
      </c>
      <c r="V1212" s="100">
        <v>17535</v>
      </c>
      <c r="W1212" s="98" t="s">
        <v>74997</v>
      </c>
      <c r="X1212" s="100">
        <v>57</v>
      </c>
      <c r="Y1212" s="100">
        <v>362</v>
      </c>
      <c r="Z1212" s="100">
        <v>0.92650918635170598</v>
      </c>
      <c r="AA1212" s="100">
        <v>523975</v>
      </c>
      <c r="AB1212" s="100">
        <v>492411</v>
      </c>
      <c r="AC1212" s="100">
        <v>1547</v>
      </c>
      <c r="AD1212" s="100">
        <v>495490.67999999999</v>
      </c>
    </row>
    <row r="1213">
      <c r="A1213" s="143" t="s">
        <v>74998</v>
      </c>
      <c r="B1213" s="99">
        <v>1</v>
      </c>
      <c r="C1213" s="103">
        <v>0.0026246719160104987</v>
      </c>
      <c r="D1213" s="98" t="s">
        <v>75021</v>
      </c>
      <c r="E1213" s="101">
        <v>0</v>
      </c>
      <c r="T1213" s="101">
        <v>1510</v>
      </c>
      <c r="U1213" s="101">
        <v>45</v>
      </c>
      <c r="V1213" s="100">
        <v>17535</v>
      </c>
      <c r="W1213" s="98" t="s">
        <v>74999</v>
      </c>
      <c r="X1213" s="100">
        <v>57</v>
      </c>
      <c r="Y1213" s="100">
        <v>362</v>
      </c>
      <c r="Z1213" s="100">
        <v>0.0026246719160104987</v>
      </c>
      <c r="AA1213" s="100">
        <v>1510</v>
      </c>
      <c r="AB1213" s="100">
        <v>1510</v>
      </c>
      <c r="AC1213" s="100">
        <v>45</v>
      </c>
      <c r="AD1213" s="100">
        <v>570.16999999999996</v>
      </c>
    </row>
    <row r="1214">
      <c r="A1214" s="143" t="s">
        <v>75000</v>
      </c>
      <c r="B1214" s="99">
        <v>8</v>
      </c>
      <c r="C1214" s="103">
        <v>0.020997375328083989</v>
      </c>
      <c r="D1214" s="98" t="s">
        <v>75022</v>
      </c>
      <c r="E1214" s="101">
        <v>28855</v>
      </c>
      <c r="T1214" s="101">
        <v>11940</v>
      </c>
      <c r="U1214" s="101">
        <v>165</v>
      </c>
      <c r="V1214" s="100">
        <v>17535</v>
      </c>
      <c r="W1214" s="98" t="s">
        <v>75001</v>
      </c>
      <c r="X1214" s="100">
        <v>57</v>
      </c>
      <c r="Y1214" s="100">
        <v>362</v>
      </c>
      <c r="Z1214" s="100">
        <v>0.020997375328083989</v>
      </c>
      <c r="AA1214" s="100">
        <v>12490</v>
      </c>
      <c r="AB1214" s="100">
        <v>11940</v>
      </c>
      <c r="AC1214" s="100">
        <v>165</v>
      </c>
      <c r="AD1214" s="100">
        <v>10434.67</v>
      </c>
    </row>
    <row r="1215">
      <c r="A1215" s="96" t="s">
        <v>75002</v>
      </c>
      <c r="B1215" s="83">
        <f>SUM(B1212:B1214)</f>
      </c>
      <c r="C1215" s="87">
        <v>0.95013123359580054</v>
      </c>
      <c r="D1215" s="98" t="s">
        <v>75023</v>
      </c>
      <c r="E1215" s="101">
        <v>0</v>
      </c>
      <c r="T1215" s="85">
        <f>SUM(T1212:T1214)</f>
      </c>
      <c r="U1215" s="85">
        <f>SUM(U1212:U1214)</f>
      </c>
    </row>
    <row r="1216">
      <c r="A1216" s="143" t="s">
        <v>75003</v>
      </c>
      <c r="B1216" s="99">
        <v>5</v>
      </c>
      <c r="C1216" s="103">
        <v>0.013123359580052493</v>
      </c>
      <c r="D1216" s="98" t="s">
        <v>75024</v>
      </c>
      <c r="E1216" s="101">
        <v>0</v>
      </c>
      <c r="T1216" s="101">
        <v>3240</v>
      </c>
      <c r="U1216" s="101">
        <v>45</v>
      </c>
      <c r="V1216" s="100">
        <v>17535</v>
      </c>
      <c r="W1216" s="98" t="s">
        <v>75004</v>
      </c>
      <c r="X1216" s="100">
        <v>57</v>
      </c>
      <c r="Y1216" s="100">
        <v>362</v>
      </c>
      <c r="Z1216" s="100">
        <v>0.013123359580052493</v>
      </c>
      <c r="AA1216" s="100">
        <v>7960</v>
      </c>
      <c r="AB1216" s="100">
        <v>3240</v>
      </c>
      <c r="AC1216" s="100">
        <v>45</v>
      </c>
      <c r="AD1216" s="100">
        <v>0</v>
      </c>
    </row>
    <row r="1217">
      <c r="A1217" s="143" t="s">
        <v>75005</v>
      </c>
      <c r="B1217" s="99">
        <v>1</v>
      </c>
      <c r="C1217" s="103">
        <v>0.0026246719160104987</v>
      </c>
      <c r="D1217" s="98" t="s">
        <v>75025</v>
      </c>
      <c r="E1217" s="101">
        <v>-1048</v>
      </c>
      <c r="T1217" s="101">
        <v>1650</v>
      </c>
      <c r="U1217" s="101">
        <v>45</v>
      </c>
      <c r="V1217" s="100">
        <v>17535</v>
      </c>
      <c r="W1217" s="98" t="s">
        <v>75006</v>
      </c>
      <c r="X1217" s="100">
        <v>57</v>
      </c>
      <c r="Y1217" s="100">
        <v>362</v>
      </c>
      <c r="Z1217" s="100">
        <v>0.0026246719160104987</v>
      </c>
      <c r="AA1217" s="100">
        <v>1650</v>
      </c>
      <c r="AB1217" s="100">
        <v>1650</v>
      </c>
      <c r="AC1217" s="100">
        <v>45</v>
      </c>
    </row>
    <row r="1218">
      <c r="A1218" s="143" t="s">
        <v>75007</v>
      </c>
      <c r="B1218" s="99">
        <v>8</v>
      </c>
      <c r="C1218" s="103">
        <v>0.020997375328083989</v>
      </c>
      <c r="D1218" s="98" t="s">
        <v>75026</v>
      </c>
      <c r="E1218" s="101">
        <v>0</v>
      </c>
      <c r="T1218" s="101">
        <v>0</v>
      </c>
      <c r="U1218" s="101">
        <v>0</v>
      </c>
      <c r="V1218" s="100">
        <v>17535</v>
      </c>
      <c r="W1218" s="98" t="s">
        <v>75008</v>
      </c>
      <c r="X1218" s="100">
        <v>57</v>
      </c>
      <c r="Y1218" s="100">
        <v>362</v>
      </c>
      <c r="Z1218" s="100">
        <v>0.020997375328083989</v>
      </c>
      <c r="AA1218" s="100">
        <v>12055</v>
      </c>
      <c r="AB1218" s="100">
        <v>0</v>
      </c>
      <c r="AC1218" s="100">
        <v>0</v>
      </c>
      <c r="AD1218" s="100">
        <v>0</v>
      </c>
    </row>
    <row r="1219">
      <c r="A1219" s="143" t="s">
        <v>75009</v>
      </c>
      <c r="B1219" s="99">
        <v>5</v>
      </c>
      <c r="C1219" s="103">
        <v>0.013123359580052493</v>
      </c>
      <c r="D1219" s="98" t="s">
        <v>75027</v>
      </c>
      <c r="E1219" s="101">
        <v>0</v>
      </c>
      <c r="T1219" s="101">
        <v>0</v>
      </c>
      <c r="U1219" s="101">
        <v>0</v>
      </c>
      <c r="V1219" s="100">
        <v>17535</v>
      </c>
      <c r="W1219" s="98" t="s">
        <v>75010</v>
      </c>
      <c r="X1219" s="100">
        <v>57</v>
      </c>
      <c r="Y1219" s="100">
        <v>362</v>
      </c>
      <c r="Z1219" s="100">
        <v>0.013123359580052493</v>
      </c>
      <c r="AA1219" s="100">
        <v>7660</v>
      </c>
      <c r="AB1219" s="100">
        <v>0</v>
      </c>
      <c r="AC1219" s="100">
        <v>0</v>
      </c>
      <c r="AD1219" s="100">
        <v>0</v>
      </c>
    </row>
    <row r="1220">
      <c r="A1220" s="96" t="s">
        <v>75011</v>
      </c>
      <c r="B1220" s="83">
        <f>SUM(B1216:B1219)</f>
      </c>
      <c r="C1220" s="87">
        <v>0.049868766404199474</v>
      </c>
      <c r="D1220" s="98" t="s">
        <v>75028</v>
      </c>
      <c r="E1220" s="101">
        <v>275</v>
      </c>
      <c r="T1220" s="85">
        <f>SUM(T1216:T1219)</f>
      </c>
      <c r="U1220" s="85">
        <f>SUM(U1216:U1219)</f>
      </c>
    </row>
    <row r="1221">
      <c r="A1221" s="96" t="s">
        <v>75012</v>
      </c>
      <c r="B1221" s="83">
        <f>SUM(B1212:B1214)+SUM(B1216:B1219)</f>
      </c>
      <c r="C1221" s="87">
        <v>1</v>
      </c>
      <c r="D1221" s="98" t="s">
        <v>75029</v>
      </c>
      <c r="E1221" s="101">
        <v>7856</v>
      </c>
      <c r="T1221" s="85">
        <f>SUM(T1212:T1214)+SUM(T1216:T1219)</f>
      </c>
      <c r="U1221" s="85">
        <f>SUM(U1212:U1214)+SUM(U1216:U1219)</f>
      </c>
    </row>
    <row r="1222">
      <c r="A1222" s="128" t="s">
        <v>75013</v>
      </c>
      <c r="B1222" s="99">
        <v>1</v>
      </c>
      <c r="C1222" s="103">
        <v>0.002617801047120419</v>
      </c>
      <c r="D1222" s="98" t="s">
        <v>75030</v>
      </c>
      <c r="E1222" s="101">
        <v>100</v>
      </c>
      <c r="T1222" s="101">
        <v>0</v>
      </c>
      <c r="U1222" s="101">
        <v>0</v>
      </c>
      <c r="V1222" s="100">
        <v>17535</v>
      </c>
      <c r="W1222" s="98" t="s">
        <v>75014</v>
      </c>
      <c r="X1222" s="100">
        <v>57</v>
      </c>
      <c r="Y1222" s="100">
        <v>362</v>
      </c>
      <c r="Z1222" s="100">
        <v>0.002617801047120419</v>
      </c>
      <c r="AA1222" s="100">
        <v>1550</v>
      </c>
      <c r="AB1222" s="100">
        <v>0</v>
      </c>
      <c r="AC1222" s="100">
        <v>0</v>
      </c>
      <c r="AD1222" s="100">
        <v>0</v>
      </c>
    </row>
    <row r="1223">
      <c r="A1223" s="96" t="s">
        <v>75015</v>
      </c>
      <c r="B1223" s="83">
        <f>SUM(B1222:B1222)</f>
      </c>
      <c r="C1223" s="87">
        <v>1</v>
      </c>
      <c r="D1223" s="98" t="s">
        <v>75031</v>
      </c>
      <c r="E1223" s="101">
        <v>0</v>
      </c>
      <c r="T1223" s="85">
        <f>SUM(T1222:T1222)</f>
      </c>
      <c r="U1223" s="85">
        <f>SUM(U1222:U1222)</f>
      </c>
    </row>
    <row r="1224">
      <c r="A1224" s="81" t="s">
        <v>75016</v>
      </c>
      <c r="B1224" s="68">
        <f>SUM(B1212:B1214)+SUM(B1216:B1219)+SUM(B1222:B1222)</f>
      </c>
      <c r="C1224" s="72">
        <v>1</v>
      </c>
      <c r="D1224" s="98" t="s">
        <v>75032</v>
      </c>
      <c r="E1224" s="101">
        <v>0</v>
      </c>
      <c r="T1224" s="70">
        <f>SUM(T1212:T1214)+SUM(T1216:T1219)+SUM(T1222:T1222)</f>
      </c>
      <c r="U1224" s="70">
        <f>SUM(U1212:U1214)+SUM(U1216:U1219)+SUM(U1222:U1222)</f>
      </c>
    </row>
    <row r="1225">
      <c r="D1225" s="98" t="s">
        <v>75033</v>
      </c>
      <c r="E1225" s="101">
        <v>469150</v>
      </c>
    </row>
    <row r="1226">
      <c r="D1226" s="98" t="s">
        <v>75034</v>
      </c>
      <c r="E1226" s="101">
        <v>0</v>
      </c>
    </row>
    <row r="1227">
      <c r="D1227" s="98" t="s">
        <v>75035</v>
      </c>
      <c r="E1227" s="101">
        <v>2385</v>
      </c>
    </row>
    <row r="1228">
      <c r="D1228" s="98" t="s">
        <v>75036</v>
      </c>
      <c r="E1228" s="101">
        <v>45</v>
      </c>
    </row>
    <row r="1229">
      <c r="D1229" s="96" t="s">
        <v>75037</v>
      </c>
      <c r="E1229" s="85">
        <f>SUM(E1213:E1228)</f>
      </c>
    </row>
    <row r="1230">
      <c r="D1230" s="81" t="s">
        <v>75038</v>
      </c>
      <c r="E1230" s="70">
        <f>SUM(E1213:E1228)</f>
      </c>
    </row>
    <row r="1232">
      <c r="A1232" s="3" t="s">
        <v>75039</v>
      </c>
      <c r="B1232" s="3"/>
      <c r="C1232" s="3"/>
      <c r="D1232" s="3"/>
      <c r="E1232" s="3"/>
      <c r="F1232" s="3"/>
      <c r="G1232" s="3"/>
      <c r="H1232" s="3"/>
      <c r="I1232" s="3"/>
      <c r="J1232" s="3"/>
      <c r="K1232" s="3"/>
      <c r="L1232" s="3"/>
      <c r="M1232" s="3"/>
      <c r="N1232" s="3"/>
      <c r="O1232" s="3"/>
      <c r="P1232" s="3"/>
      <c r="Q1232" s="3"/>
    </row>
    <row r="1233">
      <c r="A1233" s="6" t="s">
        <v>75040</v>
      </c>
      <c r="B1233" s="6" t="s">
        <v>75041</v>
      </c>
      <c r="C1233" s="8" t="s">
        <v>75042</v>
      </c>
      <c r="D1233" s="6" t="s">
        <v>75043</v>
      </c>
      <c r="E1233" s="6" t="s">
        <v>75044</v>
      </c>
      <c r="F1233" s="12" t="s">
        <v>75045</v>
      </c>
      <c r="G1233" s="12" t="s">
        <v>75046</v>
      </c>
      <c r="H1233" s="12" t="s">
        <v>75047</v>
      </c>
      <c r="I1233" s="9" t="s">
        <v>75048</v>
      </c>
      <c r="J1233" s="6" t="s">
        <v>75049</v>
      </c>
      <c r="K1233" s="6" t="s">
        <v>75050</v>
      </c>
      <c r="L1233" s="6" t="s">
        <v>75051</v>
      </c>
      <c r="M1233" s="6" t="s">
        <v>75052</v>
      </c>
      <c r="N1233" s="9" t="s">
        <v>75053</v>
      </c>
      <c r="O1233" s="9" t="s">
        <v>75054</v>
      </c>
      <c r="P1233" s="9" t="s">
        <v>75055</v>
      </c>
      <c r="Q1233" s="9" t="s">
        <v>75056</v>
      </c>
    </row>
    <row r="1234">
      <c r="A1234" s="98" t="s">
        <v>75057</v>
      </c>
      <c r="B1234" s="98" t="s">
        <v>75058</v>
      </c>
      <c r="C1234" s="100">
        <v>1000</v>
      </c>
      <c r="D1234" s="98" t="s">
        <v>75059</v>
      </c>
      <c r="E1234" s="98" t="s">
        <v>75060</v>
      </c>
      <c r="F1234" s="104">
        <v>45773</v>
      </c>
      <c r="G1234" s="104">
        <v>45773</v>
      </c>
      <c r="H1234" s="104">
        <v>46137</v>
      </c>
      <c r="I1234" s="101">
        <v>1650</v>
      </c>
      <c r="J1234" s="98" t="s">
        <v>75061</v>
      </c>
      <c r="K1234" s="98" t="s">
        <v>75062</v>
      </c>
      <c r="N1234" s="101">
        <v>0</v>
      </c>
      <c r="O1234" s="101">
        <v>100</v>
      </c>
      <c r="P1234" s="101">
        <v>-1100</v>
      </c>
      <c r="Q1234" s="101">
        <v>500</v>
      </c>
    </row>
    <row r="1235">
      <c r="K1235" s="98" t="s">
        <v>75063</v>
      </c>
      <c r="N1235" s="101">
        <v>0</v>
      </c>
      <c r="O1235" s="101">
        <v>1550</v>
      </c>
    </row>
    <row r="1236">
      <c r="K1236" s="98" t="s">
        <v>75064</v>
      </c>
      <c r="N1236" s="101">
        <v>0</v>
      </c>
      <c r="O1236" s="101">
        <v>45</v>
      </c>
    </row>
    <row r="1237">
      <c r="J1237" s="96" t="s">
        <v>75065</v>
      </c>
      <c r="N1237" s="85">
        <f>SUM(N1234:N1236)</f>
      </c>
      <c r="O1237" s="85">
        <f>SUM(O1234:O1236)</f>
      </c>
    </row>
    <row r="1238">
      <c r="A1238" s="98" t="s">
        <v>75066</v>
      </c>
      <c r="B1238" s="98" t="s">
        <v>75067</v>
      </c>
      <c r="C1238" s="100">
        <v>906</v>
      </c>
      <c r="D1238" s="98" t="s">
        <v>75068</v>
      </c>
      <c r="E1238" s="98" t="s">
        <v>75069</v>
      </c>
      <c r="F1238" s="104">
        <v>45763</v>
      </c>
      <c r="G1238" s="104">
        <v>45763</v>
      </c>
      <c r="H1238" s="104">
        <v>46127</v>
      </c>
      <c r="I1238" s="101">
        <v>1590</v>
      </c>
      <c r="J1238" s="98" t="s">
        <v>75070</v>
      </c>
      <c r="K1238" s="98" t="s">
        <v>75071</v>
      </c>
      <c r="N1238" s="101">
        <v>0</v>
      </c>
      <c r="O1238" s="101">
        <v>150</v>
      </c>
      <c r="P1238" s="101">
        <v>0</v>
      </c>
      <c r="Q1238" s="101">
        <v>500</v>
      </c>
    </row>
    <row r="1239">
      <c r="K1239" s="98" t="s">
        <v>75072</v>
      </c>
      <c r="N1239" s="101">
        <v>0</v>
      </c>
      <c r="O1239" s="101">
        <v>1440</v>
      </c>
    </row>
    <row r="1240">
      <c r="K1240" s="98" t="s">
        <v>75073</v>
      </c>
      <c r="N1240" s="101">
        <v>0</v>
      </c>
      <c r="O1240" s="101">
        <v>45</v>
      </c>
    </row>
    <row r="1241">
      <c r="J1241" s="96" t="s">
        <v>75074</v>
      </c>
      <c r="N1241" s="85">
        <f>SUM(N1238:N1240)</f>
      </c>
      <c r="O1241" s="85">
        <f>SUM(O1238:O1240)</f>
      </c>
    </row>
    <row r="1242">
      <c r="A1242" s="98" t="s">
        <v>75075</v>
      </c>
      <c r="B1242" s="98" t="s">
        <v>75076</v>
      </c>
      <c r="C1242" s="100">
        <v>1000</v>
      </c>
      <c r="D1242" s="98" t="s">
        <v>75077</v>
      </c>
      <c r="E1242" s="98" t="s">
        <v>75078</v>
      </c>
      <c r="F1242" s="104">
        <v>45757</v>
      </c>
      <c r="G1242" s="104">
        <v>45757</v>
      </c>
      <c r="H1242" s="104">
        <v>46151</v>
      </c>
      <c r="I1242" s="101">
        <v>1650</v>
      </c>
      <c r="J1242" s="98" t="s">
        <v>75079</v>
      </c>
      <c r="K1242" s="98" t="s">
        <v>75080</v>
      </c>
      <c r="N1242" s="101">
        <v>0</v>
      </c>
      <c r="O1242" s="101">
        <v>100</v>
      </c>
      <c r="P1242" s="101">
        <v>-1255</v>
      </c>
      <c r="Q1242" s="101">
        <v>500</v>
      </c>
    </row>
    <row r="1243">
      <c r="K1243" s="98" t="s">
        <v>75081</v>
      </c>
      <c r="N1243" s="101">
        <v>0</v>
      </c>
      <c r="O1243" s="101">
        <v>1550</v>
      </c>
    </row>
    <row r="1244">
      <c r="J1244" s="96" t="s">
        <v>75082</v>
      </c>
      <c r="N1244" s="85">
        <f>SUM(N1242:N1243)</f>
      </c>
      <c r="O1244" s="85">
        <f>SUM(O1242:O1243)</f>
      </c>
    </row>
    <row r="1245">
      <c r="B1245" s="81" t="s">
        <v>75083</v>
      </c>
      <c r="C1245" s="69">
        <f>SUM(C1234:C1236)+SUM(C1238:C1240)+SUM(C1242:C1243)</f>
      </c>
      <c r="I1245" s="70">
        <f>SUM(I1234:I1236)+SUM(I1238:I1240)+SUM(I1242:I1243)</f>
      </c>
      <c r="N1245" s="70">
        <f>SUM(N1234:N1236)+SUM(N1238:N1240)+SUM(N1242:N1243)</f>
      </c>
      <c r="O1245" s="70">
        <f>SUM(O1234:O1236)+SUM(O1238:O1240)+SUM(O1242:O1243)</f>
      </c>
      <c r="P1245" s="70">
        <f>SUM(P1234:P1236)+SUM(P1238:P1240)+SUM(P1242:P1243)</f>
      </c>
      <c r="Q1245" s="70">
        <f>SUM(Q1234:Q1236)+SUM(Q1238:Q1240)+SUM(Q1242:Q1243)</f>
      </c>
    </row>
  </sheetData>
  <mergeCells count="8">
    <mergeCell ref="A2:R2"/>
    <mergeCell ref="A3:R3"/>
    <mergeCell ref="A4:R4"/>
    <mergeCell ref="A6:R6"/>
    <mergeCell ref="A1210:C1210"/>
    <mergeCell ref="D1210:E1210"/>
    <mergeCell ref="D1212:E1212"/>
    <mergeCell ref="A1232:Q1232"/>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27.xml><?xml version="1.0" encoding="utf-8"?>
<worksheet xmlns="http://schemas.openxmlformats.org/spreadsheetml/2006/main" xmlns:r="http://schemas.openxmlformats.org/officeDocument/2006/relationships">
  <dimension ref="A2:AD958"/>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7.140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75084</v>
      </c>
      <c r="B2" s="1"/>
      <c r="C2" s="1"/>
      <c r="D2" s="1"/>
      <c r="E2" s="1"/>
      <c r="F2" s="1"/>
      <c r="G2" s="1"/>
      <c r="H2" s="1"/>
      <c r="I2" s="1"/>
      <c r="J2" s="1"/>
      <c r="K2" s="1"/>
      <c r="L2" s="1"/>
      <c r="M2" s="1"/>
      <c r="N2" s="1"/>
      <c r="O2" s="1"/>
      <c r="P2" s="1"/>
      <c r="Q2" s="1"/>
      <c r="R2" s="1"/>
    </row>
    <row r="3">
      <c r="A3" s="2" t="s">
        <v>75085</v>
      </c>
      <c r="B3" s="2"/>
      <c r="C3" s="2"/>
      <c r="D3" s="2"/>
      <c r="E3" s="2"/>
      <c r="F3" s="2"/>
      <c r="G3" s="2"/>
      <c r="H3" s="2"/>
      <c r="I3" s="2"/>
      <c r="J3" s="2"/>
      <c r="K3" s="2"/>
      <c r="L3" s="2"/>
      <c r="M3" s="2"/>
      <c r="N3" s="2"/>
      <c r="O3" s="2"/>
      <c r="P3" s="2"/>
      <c r="Q3" s="2"/>
      <c r="R3" s="2"/>
    </row>
    <row r="4">
      <c r="A4" s="2" t="s">
        <v>75086</v>
      </c>
      <c r="B4" s="2"/>
      <c r="C4" s="2"/>
      <c r="D4" s="2"/>
      <c r="E4" s="2"/>
      <c r="F4" s="2"/>
      <c r="G4" s="2"/>
      <c r="H4" s="2"/>
      <c r="I4" s="2"/>
      <c r="J4" s="2"/>
      <c r="K4" s="2"/>
      <c r="L4" s="2"/>
      <c r="M4" s="2"/>
      <c r="N4" s="2"/>
      <c r="O4" s="2"/>
      <c r="P4" s="2"/>
      <c r="Q4" s="2"/>
      <c r="R4" s="2"/>
    </row>
    <row r="6">
      <c r="A6" s="3" t="s">
        <v>75087</v>
      </c>
      <c r="B6" s="3"/>
      <c r="C6" s="3"/>
      <c r="D6" s="3"/>
      <c r="E6" s="3"/>
      <c r="F6" s="3"/>
      <c r="G6" s="3"/>
      <c r="H6" s="3"/>
      <c r="I6" s="3"/>
      <c r="J6" s="3"/>
      <c r="K6" s="3"/>
      <c r="L6" s="3"/>
      <c r="M6" s="3"/>
      <c r="N6" s="3"/>
      <c r="O6" s="3"/>
      <c r="P6" s="3"/>
      <c r="Q6" s="3"/>
      <c r="R6" s="3"/>
    </row>
    <row r="7">
      <c r="A7" s="6" t="s">
        <v>75088</v>
      </c>
      <c r="B7" s="6" t="s">
        <v>75089</v>
      </c>
      <c r="C7" s="8" t="s">
        <v>75090</v>
      </c>
      <c r="D7" s="6" t="s">
        <v>75091</v>
      </c>
      <c r="E7" s="6" t="s">
        <v>75092</v>
      </c>
      <c r="F7" s="12" t="s">
        <v>75093</v>
      </c>
      <c r="G7" s="12" t="s">
        <v>75094</v>
      </c>
      <c r="H7" s="12" t="s">
        <v>75095</v>
      </c>
      <c r="I7" s="12" t="s">
        <v>75096</v>
      </c>
      <c r="J7" s="9" t="s">
        <v>75097</v>
      </c>
      <c r="K7" s="6" t="s">
        <v>75098</v>
      </c>
      <c r="L7" s="6" t="s">
        <v>75099</v>
      </c>
      <c r="M7" s="6" t="s">
        <v>75100</v>
      </c>
      <c r="N7" s="6" t="s">
        <v>75101</v>
      </c>
      <c r="O7" s="9" t="s">
        <v>75102</v>
      </c>
      <c r="P7" s="9" t="s">
        <v>75103</v>
      </c>
      <c r="Q7" s="9" t="s">
        <v>75104</v>
      </c>
      <c r="R7" s="9" t="s">
        <v>75105</v>
      </c>
    </row>
    <row r="8">
      <c r="A8" s="98" t="s">
        <v>75106</v>
      </c>
      <c r="B8" s="98" t="s">
        <v>75107</v>
      </c>
      <c r="C8" s="100">
        <v>667</v>
      </c>
      <c r="D8" s="98" t="s">
        <v>75108</v>
      </c>
      <c r="E8" s="98" t="s">
        <v>75109</v>
      </c>
      <c r="F8" s="104">
        <v>45444</v>
      </c>
      <c r="G8" s="104">
        <v>45444</v>
      </c>
      <c r="H8" s="104">
        <v>45808</v>
      </c>
      <c r="J8" s="101">
        <v>920</v>
      </c>
      <c r="K8" s="98" t="s">
        <v>75110</v>
      </c>
      <c r="L8" s="98" t="s">
        <v>75111</v>
      </c>
      <c r="M8" s="98" t="s">
        <v>75112</v>
      </c>
      <c r="N8" s="98" t="s">
        <v>75113</v>
      </c>
      <c r="O8" s="101">
        <v>35</v>
      </c>
      <c r="P8" s="101">
        <v>35</v>
      </c>
      <c r="Q8" s="101">
        <v>0</v>
      </c>
      <c r="R8" s="101">
        <v>100</v>
      </c>
    </row>
    <row r="9">
      <c r="L9" s="98" t="s">
        <v>75114</v>
      </c>
      <c r="M9" s="98" t="s">
        <v>75115</v>
      </c>
      <c r="N9" s="98" t="s">
        <v>75116</v>
      </c>
      <c r="O9" s="101">
        <v>885</v>
      </c>
      <c r="P9" s="101">
        <v>885</v>
      </c>
    </row>
    <row r="10">
      <c r="L10" s="98" t="s">
        <v>75117</v>
      </c>
      <c r="M10" s="98" t="s">
        <v>75118</v>
      </c>
      <c r="N10" s="98" t="s">
        <v>75119</v>
      </c>
      <c r="O10" s="101">
        <v>25</v>
      </c>
      <c r="P10" s="101">
        <v>0</v>
      </c>
    </row>
    <row r="11">
      <c r="K11" s="96" t="s">
        <v>75120</v>
      </c>
      <c r="O11" s="85">
        <f>SUM(O8:O10)</f>
      </c>
      <c r="P11" s="85">
        <f>SUM(P8:P10)</f>
      </c>
    </row>
    <row r="12">
      <c r="A12" s="98" t="s">
        <v>75121</v>
      </c>
      <c r="B12" s="98" t="s">
        <v>75122</v>
      </c>
      <c r="C12" s="100">
        <v>667</v>
      </c>
      <c r="D12" s="98" t="s">
        <v>75123</v>
      </c>
      <c r="E12" s="98" t="s">
        <v>75124</v>
      </c>
      <c r="J12" s="101">
        <v>1000</v>
      </c>
      <c r="K12" s="98" t="s">
        <v>75125</v>
      </c>
      <c r="L12" s="98" t="s">
        <v>75125</v>
      </c>
      <c r="O12" s="101">
        <v>0</v>
      </c>
      <c r="P12" s="101">
        <v>0</v>
      </c>
      <c r="R12" s="101">
        <v>0</v>
      </c>
    </row>
    <row r="13">
      <c r="K13" s="96" t="s">
        <v>75126</v>
      </c>
      <c r="O13" s="85">
        <f>SUM(O12:O12)</f>
      </c>
      <c r="P13" s="85">
        <f>SUM(P12:P12)</f>
      </c>
    </row>
    <row r="14">
      <c r="A14" s="98" t="s">
        <v>75127</v>
      </c>
      <c r="B14" s="98" t="s">
        <v>75128</v>
      </c>
      <c r="C14" s="100">
        <v>667</v>
      </c>
      <c r="D14" s="98" t="s">
        <v>75129</v>
      </c>
      <c r="E14" s="98" t="s">
        <v>75130</v>
      </c>
      <c r="F14" s="104">
        <v>40661</v>
      </c>
      <c r="G14" s="104">
        <v>45597</v>
      </c>
      <c r="H14" s="104">
        <v>45961</v>
      </c>
      <c r="J14" s="101">
        <v>905</v>
      </c>
      <c r="K14" s="98" t="s">
        <v>75131</v>
      </c>
      <c r="L14" s="98" t="s">
        <v>75132</v>
      </c>
      <c r="M14" s="98" t="s">
        <v>75133</v>
      </c>
      <c r="N14" s="98" t="s">
        <v>75134</v>
      </c>
      <c r="O14" s="101">
        <v>30</v>
      </c>
      <c r="P14" s="101">
        <v>30</v>
      </c>
      <c r="Q14" s="101">
        <v>0</v>
      </c>
      <c r="R14" s="101">
        <v>300</v>
      </c>
    </row>
    <row r="15">
      <c r="L15" s="98" t="s">
        <v>75135</v>
      </c>
      <c r="M15" s="98" t="s">
        <v>75136</v>
      </c>
      <c r="N15" s="98" t="s">
        <v>75137</v>
      </c>
      <c r="O15" s="101">
        <v>885</v>
      </c>
      <c r="P15" s="101">
        <v>885</v>
      </c>
    </row>
    <row r="16">
      <c r="L16" s="98" t="s">
        <v>75138</v>
      </c>
      <c r="M16" s="98" t="s">
        <v>75139</v>
      </c>
      <c r="N16" s="98" t="s">
        <v>75140</v>
      </c>
      <c r="O16" s="101">
        <v>-27</v>
      </c>
      <c r="P16" s="101">
        <v>-27</v>
      </c>
    </row>
    <row r="17">
      <c r="L17" s="98" t="s">
        <v>75141</v>
      </c>
      <c r="M17" s="98" t="s">
        <v>75142</v>
      </c>
      <c r="N17" s="98" t="s">
        <v>75143</v>
      </c>
      <c r="O17" s="101">
        <v>25</v>
      </c>
      <c r="P17" s="101">
        <v>0</v>
      </c>
    </row>
    <row r="18">
      <c r="K18" s="96" t="s">
        <v>75144</v>
      </c>
      <c r="O18" s="85">
        <f>SUM(O14:O17)</f>
      </c>
      <c r="P18" s="85">
        <f>SUM(P14:P17)</f>
      </c>
    </row>
    <row r="19">
      <c r="A19" s="98" t="s">
        <v>75145</v>
      </c>
      <c r="B19" s="98" t="s">
        <v>75146</v>
      </c>
      <c r="C19" s="100">
        <v>667</v>
      </c>
      <c r="D19" s="98" t="s">
        <v>75147</v>
      </c>
      <c r="E19" s="98" t="s">
        <v>75148</v>
      </c>
      <c r="F19" s="104">
        <v>44758</v>
      </c>
      <c r="G19" s="104">
        <v>45505</v>
      </c>
      <c r="H19" s="104">
        <v>45808</v>
      </c>
      <c r="J19" s="101">
        <v>875</v>
      </c>
      <c r="K19" s="98" t="s">
        <v>75149</v>
      </c>
      <c r="L19" s="98" t="s">
        <v>75150</v>
      </c>
      <c r="M19" s="98" t="s">
        <v>75151</v>
      </c>
      <c r="N19" s="98" t="s">
        <v>75152</v>
      </c>
      <c r="O19" s="101">
        <v>885</v>
      </c>
      <c r="P19" s="101">
        <v>885</v>
      </c>
      <c r="Q19" s="101">
        <v>0</v>
      </c>
      <c r="R19" s="101">
        <v>0</v>
      </c>
    </row>
    <row r="20">
      <c r="K20" s="96" t="s">
        <v>75153</v>
      </c>
      <c r="O20" s="85">
        <f>SUM(O19:O19)</f>
      </c>
      <c r="P20" s="85">
        <f>SUM(P19:P19)</f>
      </c>
    </row>
    <row r="21">
      <c r="A21" s="98" t="s">
        <v>75154</v>
      </c>
      <c r="B21" s="98" t="s">
        <v>75155</v>
      </c>
      <c r="C21" s="100">
        <v>667</v>
      </c>
      <c r="D21" s="98" t="s">
        <v>75156</v>
      </c>
      <c r="E21" s="98" t="s">
        <v>75157</v>
      </c>
      <c r="F21" s="104">
        <v>42588</v>
      </c>
      <c r="G21" s="104">
        <v>45413</v>
      </c>
      <c r="H21" s="104">
        <v>45777</v>
      </c>
      <c r="J21" s="101">
        <v>915</v>
      </c>
      <c r="K21" s="98" t="s">
        <v>75158</v>
      </c>
      <c r="L21" s="98" t="s">
        <v>75159</v>
      </c>
      <c r="M21" s="98" t="s">
        <v>75160</v>
      </c>
      <c r="N21" s="98" t="s">
        <v>75161</v>
      </c>
      <c r="O21" s="101">
        <v>30</v>
      </c>
      <c r="P21" s="101">
        <v>30</v>
      </c>
      <c r="Q21" s="101">
        <v>1047.3099999999999</v>
      </c>
      <c r="R21" s="101">
        <v>400</v>
      </c>
    </row>
    <row r="22">
      <c r="L22" s="98" t="s">
        <v>75162</v>
      </c>
      <c r="M22" s="98" t="s">
        <v>75163</v>
      </c>
      <c r="N22" s="98" t="s">
        <v>75164</v>
      </c>
      <c r="O22" s="101">
        <v>885</v>
      </c>
      <c r="P22" s="101">
        <v>885</v>
      </c>
    </row>
    <row r="23">
      <c r="L23" s="98" t="s">
        <v>75165</v>
      </c>
      <c r="M23" s="98" t="s">
        <v>75166</v>
      </c>
      <c r="N23" s="98" t="s">
        <v>75167</v>
      </c>
      <c r="O23" s="101">
        <v>91.5</v>
      </c>
      <c r="P23" s="101">
        <v>0</v>
      </c>
    </row>
    <row r="24">
      <c r="K24" s="96" t="s">
        <v>75168</v>
      </c>
      <c r="O24" s="85">
        <f>SUM(O21:O23)</f>
      </c>
      <c r="P24" s="85">
        <f>SUM(P21:P23)</f>
      </c>
    </row>
    <row r="25">
      <c r="A25" s="98" t="s">
        <v>75169</v>
      </c>
      <c r="B25" s="98" t="s">
        <v>75170</v>
      </c>
      <c r="C25" s="100">
        <v>667</v>
      </c>
      <c r="D25" s="98" t="s">
        <v>75171</v>
      </c>
      <c r="E25" s="98" t="s">
        <v>75172</v>
      </c>
      <c r="F25" s="104">
        <v>45640</v>
      </c>
      <c r="G25" s="104">
        <v>45640</v>
      </c>
      <c r="H25" s="104">
        <v>46004</v>
      </c>
      <c r="J25" s="101">
        <v>885</v>
      </c>
      <c r="K25" s="98" t="s">
        <v>75173</v>
      </c>
      <c r="L25" s="98" t="s">
        <v>75174</v>
      </c>
      <c r="M25" s="98" t="s">
        <v>75175</v>
      </c>
      <c r="N25" s="98" t="s">
        <v>75176</v>
      </c>
      <c r="O25" s="101">
        <v>885</v>
      </c>
      <c r="P25" s="101">
        <v>885</v>
      </c>
      <c r="Q25" s="101">
        <v>0</v>
      </c>
      <c r="R25" s="101">
        <v>100</v>
      </c>
    </row>
    <row r="26">
      <c r="K26" s="96" t="s">
        <v>75177</v>
      </c>
      <c r="O26" s="85">
        <f>SUM(O25:O25)</f>
      </c>
      <c r="P26" s="85">
        <f>SUM(P25:P25)</f>
      </c>
    </row>
    <row r="27">
      <c r="A27" s="98" t="s">
        <v>75178</v>
      </c>
      <c r="B27" s="98" t="s">
        <v>75179</v>
      </c>
      <c r="C27" s="100">
        <v>667</v>
      </c>
      <c r="D27" s="98" t="s">
        <v>75180</v>
      </c>
      <c r="E27" s="98" t="s">
        <v>75181</v>
      </c>
      <c r="F27" s="104">
        <v>45565</v>
      </c>
      <c r="G27" s="104">
        <v>45565</v>
      </c>
      <c r="H27" s="104">
        <v>45930</v>
      </c>
      <c r="J27" s="101">
        <v>1035</v>
      </c>
      <c r="K27" s="98" t="s">
        <v>75182</v>
      </c>
      <c r="L27" s="98" t="s">
        <v>75183</v>
      </c>
      <c r="M27" s="98" t="s">
        <v>75184</v>
      </c>
      <c r="N27" s="98" t="s">
        <v>75185</v>
      </c>
      <c r="O27" s="101">
        <v>35</v>
      </c>
      <c r="P27" s="101">
        <v>100</v>
      </c>
      <c r="Q27" s="101">
        <v>0</v>
      </c>
      <c r="R27" s="101">
        <v>100</v>
      </c>
    </row>
    <row r="28">
      <c r="L28" s="98" t="s">
        <v>75186</v>
      </c>
      <c r="M28" s="98" t="s">
        <v>75187</v>
      </c>
      <c r="N28" s="98" t="s">
        <v>75188</v>
      </c>
      <c r="O28" s="101">
        <v>50</v>
      </c>
      <c r="P28" s="101">
        <v>0</v>
      </c>
    </row>
    <row r="29">
      <c r="L29" s="98" t="s">
        <v>75189</v>
      </c>
      <c r="M29" s="98" t="s">
        <v>75190</v>
      </c>
      <c r="N29" s="98" t="s">
        <v>75191</v>
      </c>
      <c r="O29" s="101">
        <v>65</v>
      </c>
      <c r="P29" s="101">
        <v>50</v>
      </c>
    </row>
    <row r="30">
      <c r="L30" s="98" t="s">
        <v>75192</v>
      </c>
      <c r="M30" s="98" t="s">
        <v>75193</v>
      </c>
      <c r="N30" s="98" t="s">
        <v>75194</v>
      </c>
      <c r="O30" s="101">
        <v>885</v>
      </c>
      <c r="P30" s="101">
        <v>885</v>
      </c>
    </row>
    <row r="31">
      <c r="K31" s="96" t="s">
        <v>75195</v>
      </c>
      <c r="O31" s="85">
        <f>SUM(O27:O30)</f>
      </c>
      <c r="P31" s="85">
        <f>SUM(P27:P30)</f>
      </c>
    </row>
    <row r="32">
      <c r="A32" s="98" t="s">
        <v>75196</v>
      </c>
      <c r="B32" s="98" t="s">
        <v>75197</v>
      </c>
      <c r="C32" s="100">
        <v>667</v>
      </c>
      <c r="D32" s="98" t="s">
        <v>75198</v>
      </c>
      <c r="E32" s="98" t="s">
        <v>75199</v>
      </c>
      <c r="F32" s="104">
        <v>45605</v>
      </c>
      <c r="G32" s="104">
        <v>45605</v>
      </c>
      <c r="H32" s="104">
        <v>45991</v>
      </c>
      <c r="J32" s="101">
        <v>885</v>
      </c>
      <c r="K32" s="98" t="s">
        <v>75200</v>
      </c>
      <c r="L32" s="98" t="s">
        <v>75201</v>
      </c>
      <c r="M32" s="98" t="s">
        <v>75202</v>
      </c>
      <c r="N32" s="98" t="s">
        <v>75203</v>
      </c>
      <c r="O32" s="101">
        <v>885</v>
      </c>
      <c r="P32" s="101">
        <v>885</v>
      </c>
      <c r="Q32" s="101">
        <v>0</v>
      </c>
      <c r="R32" s="101">
        <v>0</v>
      </c>
    </row>
    <row r="33">
      <c r="K33" s="96" t="s">
        <v>75204</v>
      </c>
      <c r="O33" s="85">
        <f>SUM(O32:O32)</f>
      </c>
      <c r="P33" s="85">
        <f>SUM(P32:P32)</f>
      </c>
    </row>
    <row r="34">
      <c r="A34" s="98" t="s">
        <v>75205</v>
      </c>
      <c r="B34" s="98" t="s">
        <v>75206</v>
      </c>
      <c r="C34" s="100">
        <v>667</v>
      </c>
      <c r="D34" s="98" t="s">
        <v>75207</v>
      </c>
      <c r="E34" s="98" t="s">
        <v>75208</v>
      </c>
      <c r="F34" s="104">
        <v>45730</v>
      </c>
      <c r="G34" s="104">
        <v>45730</v>
      </c>
      <c r="H34" s="104">
        <v>46094</v>
      </c>
      <c r="J34" s="101">
        <v>885</v>
      </c>
      <c r="K34" s="98" t="s">
        <v>75209</v>
      </c>
      <c r="L34" s="98" t="s">
        <v>75210</v>
      </c>
      <c r="M34" s="98" t="s">
        <v>75211</v>
      </c>
      <c r="N34" s="98" t="s">
        <v>75212</v>
      </c>
      <c r="O34" s="101">
        <v>885</v>
      </c>
      <c r="P34" s="101">
        <v>885</v>
      </c>
      <c r="Q34" s="101">
        <v>0</v>
      </c>
      <c r="R34" s="101">
        <v>100</v>
      </c>
    </row>
    <row r="35">
      <c r="L35" s="98" t="s">
        <v>75213</v>
      </c>
      <c r="M35" s="98" t="s">
        <v>75214</v>
      </c>
      <c r="N35" s="98" t="s">
        <v>75215</v>
      </c>
      <c r="O35" s="101">
        <v>-885</v>
      </c>
      <c r="P35" s="101">
        <v>0</v>
      </c>
    </row>
    <row r="36">
      <c r="K36" s="96" t="s">
        <v>75216</v>
      </c>
      <c r="O36" s="85">
        <f>SUM(O34:O35)</f>
      </c>
      <c r="P36" s="85">
        <f>SUM(P34:P35)</f>
      </c>
    </row>
    <row r="37">
      <c r="A37" s="98" t="s">
        <v>75217</v>
      </c>
      <c r="B37" s="98" t="s">
        <v>75218</v>
      </c>
      <c r="C37" s="100">
        <v>667</v>
      </c>
      <c r="D37" s="98" t="s">
        <v>75219</v>
      </c>
      <c r="E37" s="98" t="s">
        <v>75220</v>
      </c>
      <c r="F37" s="104">
        <v>45185</v>
      </c>
      <c r="G37" s="104">
        <v>45505</v>
      </c>
      <c r="H37" s="104">
        <v>45869</v>
      </c>
      <c r="J37" s="101">
        <v>875</v>
      </c>
      <c r="K37" s="98" t="s">
        <v>75221</v>
      </c>
      <c r="L37" s="98" t="s">
        <v>75222</v>
      </c>
      <c r="M37" s="98" t="s">
        <v>75223</v>
      </c>
      <c r="N37" s="98" t="s">
        <v>75224</v>
      </c>
      <c r="O37" s="101">
        <v>885</v>
      </c>
      <c r="P37" s="101">
        <v>885</v>
      </c>
      <c r="Q37" s="101">
        <v>0</v>
      </c>
      <c r="R37" s="101">
        <v>100</v>
      </c>
    </row>
    <row r="38">
      <c r="K38" s="96" t="s">
        <v>75225</v>
      </c>
      <c r="O38" s="85">
        <f>SUM(O37:O37)</f>
      </c>
      <c r="P38" s="85">
        <f>SUM(P37:P37)</f>
      </c>
    </row>
    <row r="39">
      <c r="A39" s="98" t="s">
        <v>75226</v>
      </c>
      <c r="B39" s="98" t="s">
        <v>75227</v>
      </c>
      <c r="C39" s="100">
        <v>667</v>
      </c>
      <c r="D39" s="98" t="s">
        <v>75228</v>
      </c>
      <c r="E39" s="98" t="s">
        <v>75229</v>
      </c>
      <c r="F39" s="104">
        <v>42109</v>
      </c>
      <c r="G39" s="104">
        <v>45566</v>
      </c>
      <c r="H39" s="104">
        <v>45930</v>
      </c>
      <c r="J39" s="101">
        <v>875</v>
      </c>
      <c r="K39" s="98" t="s">
        <v>75230</v>
      </c>
      <c r="L39" s="98" t="s">
        <v>75231</v>
      </c>
      <c r="M39" s="98" t="s">
        <v>75232</v>
      </c>
      <c r="N39" s="98" t="s">
        <v>75233</v>
      </c>
      <c r="O39" s="101">
        <v>885</v>
      </c>
      <c r="P39" s="101">
        <v>885</v>
      </c>
      <c r="Q39" s="101">
        <v>0</v>
      </c>
      <c r="R39" s="101">
        <v>350</v>
      </c>
    </row>
    <row r="40">
      <c r="K40" s="96" t="s">
        <v>75234</v>
      </c>
      <c r="O40" s="85">
        <f>SUM(O39:O39)</f>
      </c>
      <c r="P40" s="85">
        <f>SUM(P39:P39)</f>
      </c>
    </row>
    <row r="41">
      <c r="A41" s="98" t="s">
        <v>75235</v>
      </c>
      <c r="B41" s="98" t="s">
        <v>75236</v>
      </c>
      <c r="C41" s="100">
        <v>667</v>
      </c>
      <c r="D41" s="98" t="s">
        <v>75237</v>
      </c>
      <c r="E41" s="98" t="s">
        <v>75238</v>
      </c>
      <c r="F41" s="104">
        <v>44392</v>
      </c>
      <c r="G41" s="104">
        <v>45505</v>
      </c>
      <c r="H41" s="104">
        <v>45869</v>
      </c>
      <c r="J41" s="101">
        <v>875</v>
      </c>
      <c r="K41" s="98" t="s">
        <v>75239</v>
      </c>
      <c r="L41" s="98" t="s">
        <v>75240</v>
      </c>
      <c r="M41" s="98" t="s">
        <v>75241</v>
      </c>
      <c r="N41" s="98" t="s">
        <v>75242</v>
      </c>
      <c r="O41" s="101">
        <v>885</v>
      </c>
      <c r="P41" s="101">
        <v>885</v>
      </c>
      <c r="Q41" s="101">
        <v>0</v>
      </c>
      <c r="R41" s="101">
        <v>100</v>
      </c>
    </row>
    <row r="42">
      <c r="K42" s="96" t="s">
        <v>75243</v>
      </c>
      <c r="O42" s="85">
        <f>SUM(O41:O41)</f>
      </c>
      <c r="P42" s="85">
        <f>SUM(P41:P41)</f>
      </c>
    </row>
    <row r="43">
      <c r="A43" s="98" t="s">
        <v>75244</v>
      </c>
      <c r="B43" s="98" t="s">
        <v>75245</v>
      </c>
      <c r="C43" s="100">
        <v>667</v>
      </c>
      <c r="D43" s="98" t="s">
        <v>75246</v>
      </c>
      <c r="E43" s="98" t="s">
        <v>75247</v>
      </c>
      <c r="F43" s="104">
        <v>45183</v>
      </c>
      <c r="G43" s="104">
        <v>45566</v>
      </c>
      <c r="H43" s="104">
        <v>45930</v>
      </c>
      <c r="J43" s="101">
        <v>875</v>
      </c>
      <c r="K43" s="98" t="s">
        <v>75248</v>
      </c>
      <c r="L43" s="98" t="s">
        <v>75249</v>
      </c>
      <c r="M43" s="98" t="s">
        <v>75250</v>
      </c>
      <c r="N43" s="98" t="s">
        <v>75251</v>
      </c>
      <c r="O43" s="101">
        <v>885</v>
      </c>
      <c r="P43" s="101">
        <v>885</v>
      </c>
      <c r="Q43" s="101">
        <v>0</v>
      </c>
      <c r="R43" s="101">
        <v>100</v>
      </c>
    </row>
    <row r="44">
      <c r="L44" s="98" t="s">
        <v>75252</v>
      </c>
      <c r="M44" s="98" t="s">
        <v>75253</v>
      </c>
      <c r="N44" s="98" t="s">
        <v>75254</v>
      </c>
      <c r="O44" s="101">
        <v>-44</v>
      </c>
      <c r="P44" s="101">
        <v>-44</v>
      </c>
    </row>
    <row r="45">
      <c r="K45" s="96" t="s">
        <v>75255</v>
      </c>
      <c r="O45" s="85">
        <f>SUM(O43:O44)</f>
      </c>
      <c r="P45" s="85">
        <f>SUM(P43:P44)</f>
      </c>
    </row>
    <row r="46">
      <c r="A46" s="98" t="s">
        <v>75256</v>
      </c>
      <c r="B46" s="98" t="s">
        <v>75257</v>
      </c>
      <c r="C46" s="100">
        <v>667</v>
      </c>
      <c r="D46" s="98" t="s">
        <v>75258</v>
      </c>
      <c r="E46" s="98" t="s">
        <v>75259</v>
      </c>
      <c r="F46" s="104">
        <v>45654</v>
      </c>
      <c r="G46" s="104">
        <v>45654</v>
      </c>
      <c r="H46" s="104">
        <v>46018</v>
      </c>
      <c r="J46" s="101">
        <v>885</v>
      </c>
      <c r="K46" s="98" t="s">
        <v>75260</v>
      </c>
      <c r="L46" s="98" t="s">
        <v>75261</v>
      </c>
      <c r="M46" s="98" t="s">
        <v>75262</v>
      </c>
      <c r="N46" s="98" t="s">
        <v>75263</v>
      </c>
      <c r="O46" s="101">
        <v>885</v>
      </c>
      <c r="P46" s="101">
        <v>885</v>
      </c>
      <c r="Q46" s="101">
        <v>-0.40000000000000002</v>
      </c>
      <c r="R46" s="101">
        <v>100</v>
      </c>
    </row>
    <row r="47">
      <c r="K47" s="96" t="s">
        <v>75264</v>
      </c>
      <c r="O47" s="85">
        <f>SUM(O46:O46)</f>
      </c>
      <c r="P47" s="85">
        <f>SUM(P46:P46)</f>
      </c>
    </row>
    <row r="48">
      <c r="A48" s="98" t="s">
        <v>75265</v>
      </c>
      <c r="B48" s="98" t="s">
        <v>75266</v>
      </c>
      <c r="C48" s="100">
        <v>667</v>
      </c>
      <c r="D48" s="98" t="s">
        <v>75267</v>
      </c>
      <c r="E48" s="98" t="s">
        <v>75268</v>
      </c>
      <c r="F48" s="104">
        <v>45594</v>
      </c>
      <c r="G48" s="104">
        <v>45594</v>
      </c>
      <c r="H48" s="104">
        <v>45961</v>
      </c>
      <c r="J48" s="101">
        <v>885</v>
      </c>
      <c r="K48" s="98" t="s">
        <v>75269</v>
      </c>
      <c r="L48" s="98" t="s">
        <v>75270</v>
      </c>
      <c r="M48" s="98" t="s">
        <v>75271</v>
      </c>
      <c r="N48" s="98" t="s">
        <v>75272</v>
      </c>
      <c r="O48" s="101">
        <v>885</v>
      </c>
      <c r="P48" s="101">
        <v>885</v>
      </c>
      <c r="Q48" s="101">
        <v>1053.1500000000001</v>
      </c>
      <c r="R48" s="101">
        <v>985</v>
      </c>
    </row>
    <row r="49">
      <c r="L49" s="98" t="s">
        <v>75273</v>
      </c>
      <c r="M49" s="98" t="s">
        <v>75274</v>
      </c>
      <c r="N49" s="98" t="s">
        <v>75275</v>
      </c>
      <c r="O49" s="101">
        <v>88.5</v>
      </c>
      <c r="P49" s="101">
        <v>0</v>
      </c>
    </row>
    <row r="50">
      <c r="L50" s="98" t="s">
        <v>75276</v>
      </c>
      <c r="M50" s="98" t="s">
        <v>75277</v>
      </c>
      <c r="N50" s="98" t="s">
        <v>75278</v>
      </c>
      <c r="O50" s="101">
        <v>25</v>
      </c>
      <c r="P50" s="101">
        <v>0</v>
      </c>
    </row>
    <row r="51">
      <c r="K51" s="96" t="s">
        <v>75279</v>
      </c>
      <c r="O51" s="85">
        <f>SUM(O48:O50)</f>
      </c>
      <c r="P51" s="85">
        <f>SUM(P48:P50)</f>
      </c>
    </row>
    <row r="52">
      <c r="A52" s="98" t="s">
        <v>75280</v>
      </c>
      <c r="B52" s="98" t="s">
        <v>75281</v>
      </c>
      <c r="C52" s="100">
        <v>667</v>
      </c>
      <c r="D52" s="98" t="s">
        <v>75282</v>
      </c>
      <c r="E52" s="98" t="s">
        <v>75283</v>
      </c>
      <c r="F52" s="104">
        <v>45642</v>
      </c>
      <c r="G52" s="104">
        <v>45642</v>
      </c>
      <c r="H52" s="104">
        <v>46022</v>
      </c>
      <c r="J52" s="101">
        <v>885</v>
      </c>
      <c r="K52" s="98" t="s">
        <v>75284</v>
      </c>
      <c r="L52" s="98" t="s">
        <v>75285</v>
      </c>
      <c r="M52" s="98" t="s">
        <v>75286</v>
      </c>
      <c r="N52" s="98" t="s">
        <v>75287</v>
      </c>
      <c r="O52" s="101">
        <v>885</v>
      </c>
      <c r="P52" s="101">
        <v>885</v>
      </c>
      <c r="Q52" s="101">
        <v>0</v>
      </c>
      <c r="R52" s="101">
        <v>300</v>
      </c>
    </row>
    <row r="53">
      <c r="K53" s="96" t="s">
        <v>75288</v>
      </c>
      <c r="O53" s="85">
        <f>SUM(O52:O52)</f>
      </c>
      <c r="P53" s="85">
        <f>SUM(P52:P52)</f>
      </c>
    </row>
    <row r="54">
      <c r="A54" s="98" t="s">
        <v>75289</v>
      </c>
      <c r="B54" s="98" t="s">
        <v>75290</v>
      </c>
      <c r="C54" s="100">
        <v>667</v>
      </c>
      <c r="D54" s="98" t="s">
        <v>75291</v>
      </c>
      <c r="E54" s="98" t="s">
        <v>75292</v>
      </c>
      <c r="F54" s="104">
        <v>45560</v>
      </c>
      <c r="G54" s="104">
        <v>45560</v>
      </c>
      <c r="H54" s="104">
        <v>45930</v>
      </c>
      <c r="J54" s="101">
        <v>885</v>
      </c>
      <c r="K54" s="98" t="s">
        <v>75293</v>
      </c>
      <c r="L54" s="98" t="s">
        <v>75294</v>
      </c>
      <c r="M54" s="98" t="s">
        <v>75295</v>
      </c>
      <c r="N54" s="98" t="s">
        <v>75296</v>
      </c>
      <c r="O54" s="101">
        <v>885</v>
      </c>
      <c r="P54" s="101">
        <v>885</v>
      </c>
      <c r="Q54" s="101">
        <v>0</v>
      </c>
      <c r="R54" s="101">
        <v>100</v>
      </c>
    </row>
    <row r="55">
      <c r="K55" s="96" t="s">
        <v>75297</v>
      </c>
      <c r="O55" s="85">
        <f>SUM(O54:O54)</f>
      </c>
      <c r="P55" s="85">
        <f>SUM(P54:P54)</f>
      </c>
    </row>
    <row r="56">
      <c r="A56" s="98" t="s">
        <v>75298</v>
      </c>
      <c r="B56" s="98" t="s">
        <v>75299</v>
      </c>
      <c r="C56" s="100">
        <v>667</v>
      </c>
      <c r="D56" s="98" t="s">
        <v>75300</v>
      </c>
      <c r="E56" s="98" t="s">
        <v>75301</v>
      </c>
      <c r="F56" s="104">
        <v>44562</v>
      </c>
      <c r="G56" s="104">
        <v>45658</v>
      </c>
      <c r="H56" s="104">
        <v>46022</v>
      </c>
      <c r="J56" s="101">
        <v>905</v>
      </c>
      <c r="K56" s="98" t="s">
        <v>75302</v>
      </c>
      <c r="L56" s="98" t="s">
        <v>75303</v>
      </c>
      <c r="M56" s="98" t="s">
        <v>75304</v>
      </c>
      <c r="N56" s="98" t="s">
        <v>75305</v>
      </c>
      <c r="O56" s="101">
        <v>30</v>
      </c>
      <c r="P56" s="101">
        <v>30</v>
      </c>
      <c r="Q56" s="101">
        <v>0</v>
      </c>
      <c r="R56" s="101">
        <v>100</v>
      </c>
    </row>
    <row r="57">
      <c r="L57" s="98" t="s">
        <v>75306</v>
      </c>
      <c r="M57" s="98" t="s">
        <v>75307</v>
      </c>
      <c r="N57" s="98" t="s">
        <v>75308</v>
      </c>
      <c r="O57" s="101">
        <v>885</v>
      </c>
      <c r="P57" s="101">
        <v>885</v>
      </c>
    </row>
    <row r="58">
      <c r="K58" s="96" t="s">
        <v>75309</v>
      </c>
      <c r="O58" s="85">
        <f>SUM(O56:O57)</f>
      </c>
      <c r="P58" s="85">
        <f>SUM(P56:P57)</f>
      </c>
    </row>
    <row r="59">
      <c r="A59" s="98" t="s">
        <v>75310</v>
      </c>
      <c r="B59" s="98" t="s">
        <v>75311</v>
      </c>
      <c r="C59" s="100">
        <v>667</v>
      </c>
      <c r="D59" s="98" t="s">
        <v>75312</v>
      </c>
      <c r="E59" s="98" t="s">
        <v>75313</v>
      </c>
      <c r="F59" s="104">
        <v>45402</v>
      </c>
      <c r="G59" s="104">
        <v>45717</v>
      </c>
      <c r="H59" s="104">
        <v>45991</v>
      </c>
      <c r="J59" s="101">
        <v>915</v>
      </c>
      <c r="K59" s="98" t="s">
        <v>75314</v>
      </c>
      <c r="L59" s="98" t="s">
        <v>75315</v>
      </c>
      <c r="M59" s="98" t="s">
        <v>75316</v>
      </c>
      <c r="N59" s="98" t="s">
        <v>75317</v>
      </c>
      <c r="O59" s="101">
        <v>30</v>
      </c>
      <c r="P59" s="101">
        <v>30</v>
      </c>
      <c r="Q59" s="101">
        <v>0</v>
      </c>
      <c r="R59" s="101">
        <v>500</v>
      </c>
    </row>
    <row r="60">
      <c r="L60" s="98" t="s">
        <v>75318</v>
      </c>
      <c r="M60" s="98" t="s">
        <v>75319</v>
      </c>
      <c r="N60" s="98" t="s">
        <v>75320</v>
      </c>
      <c r="O60" s="101">
        <v>885</v>
      </c>
      <c r="P60" s="101">
        <v>885</v>
      </c>
    </row>
    <row r="61">
      <c r="K61" s="96" t="s">
        <v>75321</v>
      </c>
      <c r="O61" s="85">
        <f>SUM(O59:O60)</f>
      </c>
      <c r="P61" s="85">
        <f>SUM(P59:P60)</f>
      </c>
    </row>
    <row r="62">
      <c r="A62" s="98" t="s">
        <v>75322</v>
      </c>
      <c r="B62" s="98" t="s">
        <v>75323</v>
      </c>
      <c r="C62" s="100">
        <v>667</v>
      </c>
      <c r="D62" s="98" t="s">
        <v>75324</v>
      </c>
      <c r="E62" s="98" t="s">
        <v>75325</v>
      </c>
      <c r="F62" s="104">
        <v>45030</v>
      </c>
      <c r="G62" s="104">
        <v>45413</v>
      </c>
      <c r="H62" s="104">
        <v>45777</v>
      </c>
      <c r="J62" s="101">
        <v>875</v>
      </c>
      <c r="K62" s="98" t="s">
        <v>75326</v>
      </c>
      <c r="L62" s="98" t="s">
        <v>75327</v>
      </c>
      <c r="M62" s="98" t="s">
        <v>75328</v>
      </c>
      <c r="N62" s="98" t="s">
        <v>75329</v>
      </c>
      <c r="O62" s="101">
        <v>885</v>
      </c>
      <c r="P62" s="101">
        <v>885</v>
      </c>
      <c r="Q62" s="101">
        <v>0</v>
      </c>
      <c r="R62" s="101">
        <v>100</v>
      </c>
    </row>
    <row r="63">
      <c r="L63" s="98" t="s">
        <v>75330</v>
      </c>
      <c r="M63" s="98" t="s">
        <v>75331</v>
      </c>
      <c r="N63" s="98" t="s">
        <v>75332</v>
      </c>
      <c r="O63" s="101">
        <v>-26</v>
      </c>
      <c r="P63" s="101">
        <v>-26</v>
      </c>
    </row>
    <row r="64">
      <c r="K64" s="96" t="s">
        <v>75333</v>
      </c>
      <c r="O64" s="85">
        <f>SUM(O62:O63)</f>
      </c>
      <c r="P64" s="85">
        <f>SUM(P62:P63)</f>
      </c>
    </row>
    <row r="65">
      <c r="A65" s="98" t="s">
        <v>75334</v>
      </c>
      <c r="B65" s="98" t="s">
        <v>75335</v>
      </c>
      <c r="C65" s="100">
        <v>667</v>
      </c>
      <c r="D65" s="98" t="s">
        <v>75336</v>
      </c>
      <c r="E65" s="98" t="s">
        <v>75337</v>
      </c>
      <c r="F65" s="104">
        <v>42679</v>
      </c>
      <c r="G65" s="104">
        <v>45474</v>
      </c>
      <c r="H65" s="104">
        <v>45838</v>
      </c>
      <c r="J65" s="101">
        <v>875</v>
      </c>
      <c r="K65" s="98" t="s">
        <v>75338</v>
      </c>
      <c r="L65" s="98" t="s">
        <v>75339</v>
      </c>
      <c r="M65" s="98" t="s">
        <v>75340</v>
      </c>
      <c r="N65" s="98" t="s">
        <v>75341</v>
      </c>
      <c r="O65" s="101">
        <v>885</v>
      </c>
      <c r="P65" s="101">
        <v>885</v>
      </c>
      <c r="Q65" s="101">
        <v>-500</v>
      </c>
      <c r="R65" s="101">
        <v>930</v>
      </c>
    </row>
    <row r="66">
      <c r="L66" s="98" t="s">
        <v>75342</v>
      </c>
      <c r="M66" s="98" t="s">
        <v>75343</v>
      </c>
      <c r="N66" s="98" t="s">
        <v>75344</v>
      </c>
      <c r="O66" s="101">
        <v>-44</v>
      </c>
      <c r="P66" s="101">
        <v>-44</v>
      </c>
    </row>
    <row r="67">
      <c r="L67" s="98" t="s">
        <v>75345</v>
      </c>
      <c r="M67" s="98" t="s">
        <v>75346</v>
      </c>
      <c r="N67" s="98" t="s">
        <v>75347</v>
      </c>
      <c r="O67" s="101">
        <v>25</v>
      </c>
      <c r="P67" s="101">
        <v>0</v>
      </c>
    </row>
    <row r="68">
      <c r="K68" s="96" t="s">
        <v>75348</v>
      </c>
      <c r="O68" s="85">
        <f>SUM(O65:O67)</f>
      </c>
      <c r="P68" s="85">
        <f>SUM(P65:P67)</f>
      </c>
    </row>
    <row r="69">
      <c r="A69" s="98" t="s">
        <v>75349</v>
      </c>
      <c r="B69" s="98" t="s">
        <v>75350</v>
      </c>
      <c r="C69" s="100">
        <v>667</v>
      </c>
      <c r="D69" s="98" t="s">
        <v>75351</v>
      </c>
      <c r="E69" s="98" t="s">
        <v>75352</v>
      </c>
      <c r="F69" s="104">
        <v>44666</v>
      </c>
      <c r="G69" s="104">
        <v>45413</v>
      </c>
      <c r="H69" s="104">
        <v>45777</v>
      </c>
      <c r="I69" s="104">
        <v>45777</v>
      </c>
      <c r="J69" s="101">
        <v>885</v>
      </c>
      <c r="K69" s="98" t="s">
        <v>75353</v>
      </c>
      <c r="L69" s="98" t="s">
        <v>75354</v>
      </c>
      <c r="M69" s="98" t="s">
        <v>75355</v>
      </c>
      <c r="N69" s="98" t="s">
        <v>75356</v>
      </c>
      <c r="O69" s="101">
        <v>847</v>
      </c>
      <c r="P69" s="101">
        <v>847</v>
      </c>
      <c r="Q69" s="101">
        <v>0</v>
      </c>
      <c r="R69" s="101">
        <v>100</v>
      </c>
    </row>
    <row r="70">
      <c r="K70" s="96" t="s">
        <v>75357</v>
      </c>
      <c r="O70" s="85">
        <f>SUM(O69:O69)</f>
      </c>
      <c r="P70" s="85">
        <f>SUM(P69:P69)</f>
      </c>
    </row>
    <row r="71">
      <c r="A71" s="98" t="s">
        <v>75358</v>
      </c>
      <c r="B71" s="98" t="s">
        <v>75359</v>
      </c>
      <c r="C71" s="100">
        <v>667</v>
      </c>
      <c r="D71" s="98" t="s">
        <v>75360</v>
      </c>
      <c r="E71" s="98" t="s">
        <v>75361</v>
      </c>
      <c r="F71" s="104">
        <v>43812</v>
      </c>
      <c r="G71" s="104">
        <v>45658</v>
      </c>
      <c r="H71" s="104">
        <v>46022</v>
      </c>
      <c r="J71" s="101">
        <v>875</v>
      </c>
      <c r="K71" s="98" t="s">
        <v>75362</v>
      </c>
      <c r="L71" s="98" t="s">
        <v>75363</v>
      </c>
      <c r="M71" s="98" t="s">
        <v>75364</v>
      </c>
      <c r="N71" s="98" t="s">
        <v>75365</v>
      </c>
      <c r="O71" s="101">
        <v>885</v>
      </c>
      <c r="P71" s="101">
        <v>885</v>
      </c>
      <c r="Q71" s="101">
        <v>1014.3099999999999</v>
      </c>
      <c r="R71" s="101">
        <v>100</v>
      </c>
    </row>
    <row r="72">
      <c r="L72" s="98" t="s">
        <v>75366</v>
      </c>
      <c r="M72" s="98" t="s">
        <v>75367</v>
      </c>
      <c r="N72" s="98" t="s">
        <v>75368</v>
      </c>
      <c r="O72" s="101">
        <v>88.5</v>
      </c>
      <c r="P72" s="101">
        <v>0</v>
      </c>
    </row>
    <row r="73">
      <c r="K73" s="96" t="s">
        <v>75369</v>
      </c>
      <c r="O73" s="85">
        <f>SUM(O71:O72)</f>
      </c>
      <c r="P73" s="85">
        <f>SUM(P71:P72)</f>
      </c>
    </row>
    <row r="74">
      <c r="A74" s="98" t="s">
        <v>75370</v>
      </c>
      <c r="B74" s="98" t="s">
        <v>75371</v>
      </c>
      <c r="C74" s="100">
        <v>667</v>
      </c>
      <c r="D74" s="98" t="s">
        <v>75372</v>
      </c>
      <c r="E74" s="98" t="s">
        <v>75373</v>
      </c>
      <c r="F74" s="104">
        <v>45519</v>
      </c>
      <c r="G74" s="104">
        <v>45519</v>
      </c>
      <c r="H74" s="104">
        <v>45900</v>
      </c>
      <c r="J74" s="101">
        <v>885</v>
      </c>
      <c r="K74" s="98" t="s">
        <v>75374</v>
      </c>
      <c r="L74" s="98" t="s">
        <v>75375</v>
      </c>
      <c r="M74" s="98" t="s">
        <v>75376</v>
      </c>
      <c r="N74" s="98" t="s">
        <v>75377</v>
      </c>
      <c r="O74" s="101">
        <v>885</v>
      </c>
      <c r="P74" s="101">
        <v>885</v>
      </c>
      <c r="Q74" s="101">
        <v>0</v>
      </c>
      <c r="R74" s="101">
        <v>500</v>
      </c>
    </row>
    <row r="75">
      <c r="K75" s="96" t="s">
        <v>75378</v>
      </c>
      <c r="O75" s="85">
        <f>SUM(O74:O74)</f>
      </c>
      <c r="P75" s="85">
        <f>SUM(P74:P74)</f>
      </c>
    </row>
    <row r="76">
      <c r="A76" s="98" t="s">
        <v>75379</v>
      </c>
      <c r="B76" s="98" t="s">
        <v>75380</v>
      </c>
      <c r="C76" s="100">
        <v>956</v>
      </c>
      <c r="D76" s="98" t="s">
        <v>75381</v>
      </c>
      <c r="E76" s="98" t="s">
        <v>75382</v>
      </c>
      <c r="F76" s="104">
        <v>45115</v>
      </c>
      <c r="G76" s="104">
        <v>45505</v>
      </c>
      <c r="H76" s="104">
        <v>45808</v>
      </c>
      <c r="I76" s="104">
        <v>45808</v>
      </c>
      <c r="J76" s="101">
        <v>1100</v>
      </c>
      <c r="K76" s="98" t="s">
        <v>75383</v>
      </c>
      <c r="L76" s="98" t="s">
        <v>75384</v>
      </c>
      <c r="M76" s="98" t="s">
        <v>75385</v>
      </c>
      <c r="N76" s="98" t="s">
        <v>75386</v>
      </c>
      <c r="O76" s="101">
        <v>1100</v>
      </c>
      <c r="P76" s="101">
        <v>1100</v>
      </c>
      <c r="Q76" s="101">
        <v>0</v>
      </c>
      <c r="R76" s="101">
        <v>100</v>
      </c>
    </row>
    <row r="77">
      <c r="K77" s="96" t="s">
        <v>75387</v>
      </c>
      <c r="O77" s="85">
        <f>SUM(O76:O76)</f>
      </c>
      <c r="P77" s="85">
        <f>SUM(P76:P76)</f>
      </c>
    </row>
    <row r="78">
      <c r="A78" s="98" t="s">
        <v>75388</v>
      </c>
      <c r="B78" s="98" t="s">
        <v>75389</v>
      </c>
      <c r="C78" s="100">
        <v>956</v>
      </c>
      <c r="D78" s="98" t="s">
        <v>75390</v>
      </c>
      <c r="E78" s="98" t="s">
        <v>75391</v>
      </c>
      <c r="F78" s="104">
        <v>45437</v>
      </c>
      <c r="G78" s="104">
        <v>45437</v>
      </c>
      <c r="H78" s="104">
        <v>45808</v>
      </c>
      <c r="J78" s="101">
        <v>1100</v>
      </c>
      <c r="K78" s="98" t="s">
        <v>75392</v>
      </c>
      <c r="L78" s="98" t="s">
        <v>75393</v>
      </c>
      <c r="M78" s="98" t="s">
        <v>75394</v>
      </c>
      <c r="N78" s="98" t="s">
        <v>75395</v>
      </c>
      <c r="O78" s="101">
        <v>1100</v>
      </c>
      <c r="P78" s="101">
        <v>1100</v>
      </c>
      <c r="Q78" s="101">
        <v>0</v>
      </c>
      <c r="R78" s="101">
        <v>500</v>
      </c>
    </row>
    <row r="79">
      <c r="K79" s="96" t="s">
        <v>75396</v>
      </c>
      <c r="O79" s="85">
        <f>SUM(O78:O78)</f>
      </c>
      <c r="P79" s="85">
        <f>SUM(P78:P78)</f>
      </c>
    </row>
    <row r="80">
      <c r="A80" s="98" t="s">
        <v>75397</v>
      </c>
      <c r="B80" s="98" t="s">
        <v>75398</v>
      </c>
      <c r="C80" s="100">
        <v>956</v>
      </c>
      <c r="D80" s="98" t="s">
        <v>75399</v>
      </c>
      <c r="E80" s="98" t="s">
        <v>75400</v>
      </c>
      <c r="F80" s="104">
        <v>44743</v>
      </c>
      <c r="G80" s="104">
        <v>45689</v>
      </c>
      <c r="H80" s="104">
        <v>45961</v>
      </c>
      <c r="J80" s="101">
        <v>1080</v>
      </c>
      <c r="K80" s="98" t="s">
        <v>75401</v>
      </c>
      <c r="L80" s="98" t="s">
        <v>75402</v>
      </c>
      <c r="M80" s="98" t="s">
        <v>75403</v>
      </c>
      <c r="N80" s="98" t="s">
        <v>75404</v>
      </c>
      <c r="O80" s="101">
        <v>1100</v>
      </c>
      <c r="P80" s="101">
        <v>1100</v>
      </c>
      <c r="Q80" s="101">
        <v>0</v>
      </c>
      <c r="R80" s="101">
        <v>0</v>
      </c>
    </row>
    <row r="81">
      <c r="K81" s="96" t="s">
        <v>75405</v>
      </c>
      <c r="O81" s="85">
        <f>SUM(O80:O80)</f>
      </c>
      <c r="P81" s="85">
        <f>SUM(P80:P80)</f>
      </c>
    </row>
    <row r="82">
      <c r="A82" s="98" t="s">
        <v>75406</v>
      </c>
      <c r="B82" s="98" t="s">
        <v>75407</v>
      </c>
      <c r="C82" s="100">
        <v>956</v>
      </c>
      <c r="D82" s="98" t="s">
        <v>75408</v>
      </c>
      <c r="E82" s="98" t="s">
        <v>75409</v>
      </c>
      <c r="F82" s="104">
        <v>45519</v>
      </c>
      <c r="G82" s="104">
        <v>45519</v>
      </c>
      <c r="H82" s="104">
        <v>45900</v>
      </c>
      <c r="J82" s="101">
        <v>1100</v>
      </c>
      <c r="K82" s="98" t="s">
        <v>75410</v>
      </c>
      <c r="L82" s="98" t="s">
        <v>75411</v>
      </c>
      <c r="M82" s="98" t="s">
        <v>75412</v>
      </c>
      <c r="N82" s="98" t="s">
        <v>75413</v>
      </c>
      <c r="O82" s="101">
        <v>1100</v>
      </c>
      <c r="P82" s="101">
        <v>1100</v>
      </c>
      <c r="Q82" s="101">
        <v>0</v>
      </c>
      <c r="R82" s="101">
        <v>100</v>
      </c>
    </row>
    <row r="83">
      <c r="L83" s="98" t="s">
        <v>75414</v>
      </c>
      <c r="M83" s="98" t="s">
        <v>75415</v>
      </c>
      <c r="N83" s="98" t="s">
        <v>75416</v>
      </c>
      <c r="O83" s="101">
        <v>-33</v>
      </c>
      <c r="P83" s="101">
        <v>-33</v>
      </c>
    </row>
    <row r="84">
      <c r="K84" s="96" t="s">
        <v>75417</v>
      </c>
      <c r="O84" s="85">
        <f>SUM(O82:O83)</f>
      </c>
      <c r="P84" s="85">
        <f>SUM(P82:P83)</f>
      </c>
    </row>
    <row r="85">
      <c r="A85" s="98" t="s">
        <v>75418</v>
      </c>
      <c r="B85" s="98" t="s">
        <v>75419</v>
      </c>
      <c r="C85" s="100">
        <v>956</v>
      </c>
      <c r="D85" s="98" t="s">
        <v>75420</v>
      </c>
      <c r="E85" s="98" t="s">
        <v>75421</v>
      </c>
      <c r="F85" s="104">
        <v>45523</v>
      </c>
      <c r="G85" s="104">
        <v>45523</v>
      </c>
      <c r="H85" s="104">
        <v>45900</v>
      </c>
      <c r="J85" s="101">
        <v>1100</v>
      </c>
      <c r="K85" s="98" t="s">
        <v>75422</v>
      </c>
      <c r="L85" s="98" t="s">
        <v>75423</v>
      </c>
      <c r="M85" s="98" t="s">
        <v>75424</v>
      </c>
      <c r="N85" s="98" t="s">
        <v>75425</v>
      </c>
      <c r="O85" s="101">
        <v>35</v>
      </c>
      <c r="P85" s="101">
        <v>35</v>
      </c>
      <c r="Q85" s="101">
        <v>0</v>
      </c>
      <c r="R85" s="101">
        <v>550</v>
      </c>
    </row>
    <row r="86">
      <c r="L86" s="98" t="s">
        <v>75426</v>
      </c>
      <c r="M86" s="98" t="s">
        <v>75427</v>
      </c>
      <c r="N86" s="98" t="s">
        <v>75428</v>
      </c>
      <c r="O86" s="101">
        <v>1100</v>
      </c>
      <c r="P86" s="101">
        <v>1100</v>
      </c>
    </row>
    <row r="87">
      <c r="K87" s="96" t="s">
        <v>75429</v>
      </c>
      <c r="O87" s="85">
        <f>SUM(O85:O86)</f>
      </c>
      <c r="P87" s="85">
        <f>SUM(P85:P86)</f>
      </c>
    </row>
    <row r="88">
      <c r="A88" s="98" t="s">
        <v>75430</v>
      </c>
      <c r="B88" s="98" t="s">
        <v>75431</v>
      </c>
      <c r="C88" s="100">
        <v>956</v>
      </c>
      <c r="D88" s="98" t="s">
        <v>75432</v>
      </c>
      <c r="E88" s="98" t="s">
        <v>75433</v>
      </c>
      <c r="F88" s="104">
        <v>45605</v>
      </c>
      <c r="G88" s="104">
        <v>45605</v>
      </c>
      <c r="H88" s="104">
        <v>45991</v>
      </c>
      <c r="J88" s="101">
        <v>1100</v>
      </c>
      <c r="K88" s="98" t="s">
        <v>75434</v>
      </c>
      <c r="L88" s="98" t="s">
        <v>75435</v>
      </c>
      <c r="M88" s="98" t="s">
        <v>75436</v>
      </c>
      <c r="N88" s="98" t="s">
        <v>75437</v>
      </c>
      <c r="O88" s="101">
        <v>1100</v>
      </c>
      <c r="P88" s="101">
        <v>1100</v>
      </c>
      <c r="Q88" s="101">
        <v>0</v>
      </c>
      <c r="R88" s="101">
        <v>500</v>
      </c>
    </row>
    <row r="89">
      <c r="L89" s="98" t="s">
        <v>75438</v>
      </c>
      <c r="M89" s="98" t="s">
        <v>75439</v>
      </c>
      <c r="N89" s="98" t="s">
        <v>75440</v>
      </c>
      <c r="O89" s="101">
        <v>25</v>
      </c>
      <c r="P89" s="101">
        <v>0</v>
      </c>
    </row>
    <row r="90">
      <c r="K90" s="96" t="s">
        <v>75441</v>
      </c>
      <c r="O90" s="85">
        <f>SUM(O88:O89)</f>
      </c>
      <c r="P90" s="85">
        <f>SUM(P88:P89)</f>
      </c>
    </row>
    <row r="91">
      <c r="A91" s="98" t="s">
        <v>75442</v>
      </c>
      <c r="B91" s="98" t="s">
        <v>75443</v>
      </c>
      <c r="C91" s="100">
        <v>956</v>
      </c>
      <c r="D91" s="98" t="s">
        <v>75444</v>
      </c>
      <c r="E91" s="98" t="s">
        <v>75445</v>
      </c>
      <c r="F91" s="104">
        <v>45038</v>
      </c>
      <c r="G91" s="104">
        <v>45413</v>
      </c>
      <c r="H91" s="104">
        <v>45777</v>
      </c>
      <c r="I91" s="104">
        <v>45777</v>
      </c>
      <c r="J91" s="101">
        <v>1250</v>
      </c>
      <c r="K91" s="98" t="s">
        <v>75446</v>
      </c>
      <c r="L91" s="98" t="s">
        <v>75447</v>
      </c>
      <c r="M91" s="98" t="s">
        <v>75448</v>
      </c>
      <c r="N91" s="98" t="s">
        <v>75449</v>
      </c>
      <c r="O91" s="101">
        <v>1100</v>
      </c>
      <c r="P91" s="101">
        <v>1100</v>
      </c>
      <c r="Q91" s="101">
        <v>0</v>
      </c>
      <c r="R91" s="101">
        <v>300</v>
      </c>
    </row>
    <row r="92">
      <c r="K92" s="96" t="s">
        <v>75450</v>
      </c>
      <c r="O92" s="85">
        <f>SUM(O91:O91)</f>
      </c>
      <c r="P92" s="85">
        <f>SUM(P91:P91)</f>
      </c>
    </row>
    <row r="93">
      <c r="A93" s="98" t="s">
        <v>75451</v>
      </c>
      <c r="B93" s="98" t="s">
        <v>75452</v>
      </c>
      <c r="C93" s="100">
        <v>956</v>
      </c>
      <c r="D93" s="98" t="s">
        <v>75453</v>
      </c>
      <c r="E93" s="98" t="s">
        <v>75454</v>
      </c>
      <c r="F93" s="104">
        <v>45458</v>
      </c>
      <c r="G93" s="104">
        <v>45458</v>
      </c>
      <c r="H93" s="104">
        <v>45838</v>
      </c>
      <c r="J93" s="101">
        <v>1165</v>
      </c>
      <c r="K93" s="98" t="s">
        <v>75455</v>
      </c>
      <c r="L93" s="98" t="s">
        <v>75456</v>
      </c>
      <c r="M93" s="98" t="s">
        <v>75457</v>
      </c>
      <c r="N93" s="98" t="s">
        <v>75458</v>
      </c>
      <c r="O93" s="101">
        <v>65</v>
      </c>
      <c r="P93" s="101">
        <v>65</v>
      </c>
      <c r="Q93" s="101">
        <v>0</v>
      </c>
      <c r="R93" s="101">
        <v>100</v>
      </c>
    </row>
    <row r="94">
      <c r="L94" s="98" t="s">
        <v>75459</v>
      </c>
      <c r="M94" s="98" t="s">
        <v>75460</v>
      </c>
      <c r="N94" s="98" t="s">
        <v>75461</v>
      </c>
      <c r="O94" s="101">
        <v>1100</v>
      </c>
      <c r="P94" s="101">
        <v>1100</v>
      </c>
    </row>
    <row r="95">
      <c r="K95" s="96" t="s">
        <v>75462</v>
      </c>
      <c r="O95" s="85">
        <f>SUM(O93:O94)</f>
      </c>
      <c r="P95" s="85">
        <f>SUM(P93:P94)</f>
      </c>
    </row>
    <row r="96">
      <c r="A96" s="98" t="s">
        <v>75463</v>
      </c>
      <c r="B96" s="98" t="s">
        <v>75464</v>
      </c>
      <c r="C96" s="100">
        <v>956</v>
      </c>
      <c r="D96" s="98" t="s">
        <v>75465</v>
      </c>
      <c r="E96" s="98" t="s">
        <v>75466</v>
      </c>
      <c r="F96" s="104">
        <v>45698</v>
      </c>
      <c r="G96" s="104">
        <v>45698</v>
      </c>
      <c r="H96" s="104">
        <v>46062</v>
      </c>
      <c r="J96" s="101">
        <v>1135</v>
      </c>
      <c r="K96" s="98" t="s">
        <v>75467</v>
      </c>
      <c r="L96" s="98" t="s">
        <v>75468</v>
      </c>
      <c r="M96" s="98" t="s">
        <v>75469</v>
      </c>
      <c r="N96" s="98" t="s">
        <v>75470</v>
      </c>
      <c r="O96" s="101">
        <v>35</v>
      </c>
      <c r="P96" s="101">
        <v>35</v>
      </c>
      <c r="Q96" s="101">
        <v>0</v>
      </c>
      <c r="R96" s="101">
        <v>1200</v>
      </c>
    </row>
    <row r="97">
      <c r="L97" s="98" t="s">
        <v>75471</v>
      </c>
      <c r="M97" s="98" t="s">
        <v>75472</v>
      </c>
      <c r="N97" s="98" t="s">
        <v>75473</v>
      </c>
      <c r="O97" s="101">
        <v>1100</v>
      </c>
      <c r="P97" s="101">
        <v>1100</v>
      </c>
    </row>
    <row r="98">
      <c r="L98" s="98" t="s">
        <v>75474</v>
      </c>
      <c r="M98" s="98" t="s">
        <v>75475</v>
      </c>
      <c r="N98" s="98" t="s">
        <v>75476</v>
      </c>
      <c r="O98" s="101">
        <v>113.5</v>
      </c>
      <c r="P98" s="101">
        <v>0</v>
      </c>
    </row>
    <row r="99">
      <c r="K99" s="96" t="s">
        <v>75477</v>
      </c>
      <c r="O99" s="85">
        <f>SUM(O96:O98)</f>
      </c>
      <c r="P99" s="85">
        <f>SUM(P96:P98)</f>
      </c>
    </row>
    <row r="100">
      <c r="A100" s="98" t="s">
        <v>75478</v>
      </c>
      <c r="B100" s="98" t="s">
        <v>75479</v>
      </c>
      <c r="C100" s="100">
        <v>956</v>
      </c>
      <c r="D100" s="98" t="s">
        <v>75480</v>
      </c>
      <c r="E100" s="98" t="s">
        <v>75481</v>
      </c>
      <c r="F100" s="104">
        <v>45548</v>
      </c>
      <c r="G100" s="104">
        <v>45548</v>
      </c>
      <c r="H100" s="104">
        <v>45930</v>
      </c>
      <c r="J100" s="101">
        <v>1100</v>
      </c>
      <c r="K100" s="98" t="s">
        <v>75482</v>
      </c>
      <c r="L100" s="98" t="s">
        <v>75483</v>
      </c>
      <c r="M100" s="98" t="s">
        <v>75484</v>
      </c>
      <c r="N100" s="98" t="s">
        <v>75485</v>
      </c>
      <c r="O100" s="101">
        <v>1100</v>
      </c>
      <c r="P100" s="101">
        <v>1100</v>
      </c>
      <c r="Q100" s="101">
        <v>0</v>
      </c>
      <c r="R100" s="101">
        <v>100</v>
      </c>
    </row>
    <row r="101">
      <c r="K101" s="96" t="s">
        <v>75486</v>
      </c>
      <c r="O101" s="85">
        <f>SUM(O100:O100)</f>
      </c>
      <c r="P101" s="85">
        <f>SUM(P100:P100)</f>
      </c>
    </row>
    <row r="102">
      <c r="A102" s="98" t="s">
        <v>75487</v>
      </c>
      <c r="B102" s="98" t="s">
        <v>75488</v>
      </c>
      <c r="C102" s="100">
        <v>956</v>
      </c>
      <c r="D102" s="98" t="s">
        <v>75489</v>
      </c>
      <c r="E102" s="98" t="s">
        <v>75490</v>
      </c>
      <c r="F102" s="104">
        <v>45087</v>
      </c>
      <c r="G102" s="104">
        <v>45474</v>
      </c>
      <c r="H102" s="104">
        <v>45838</v>
      </c>
      <c r="J102" s="101">
        <v>1080</v>
      </c>
      <c r="K102" s="98" t="s">
        <v>75491</v>
      </c>
      <c r="L102" s="98" t="s">
        <v>75492</v>
      </c>
      <c r="M102" s="98" t="s">
        <v>75493</v>
      </c>
      <c r="N102" s="98" t="s">
        <v>75494</v>
      </c>
      <c r="O102" s="101">
        <v>1100</v>
      </c>
      <c r="P102" s="101">
        <v>1100</v>
      </c>
      <c r="Q102" s="101">
        <v>0</v>
      </c>
      <c r="R102" s="101">
        <v>750</v>
      </c>
    </row>
    <row r="103">
      <c r="L103" s="98" t="s">
        <v>75495</v>
      </c>
      <c r="M103" s="98" t="s">
        <v>75496</v>
      </c>
      <c r="N103" s="98" t="s">
        <v>75497</v>
      </c>
      <c r="O103" s="101">
        <v>25</v>
      </c>
      <c r="P103" s="101">
        <v>0</v>
      </c>
    </row>
    <row r="104">
      <c r="L104" s="98" t="s">
        <v>75498</v>
      </c>
      <c r="M104" s="98" t="s">
        <v>75499</v>
      </c>
      <c r="N104" s="98" t="s">
        <v>75500</v>
      </c>
      <c r="O104" s="101">
        <v>-25</v>
      </c>
      <c r="P104" s="101">
        <v>0</v>
      </c>
    </row>
    <row r="105">
      <c r="K105" s="96" t="s">
        <v>75501</v>
      </c>
      <c r="O105" s="85">
        <f>SUM(O102:O104)</f>
      </c>
      <c r="P105" s="85">
        <f>SUM(P102:P104)</f>
      </c>
    </row>
    <row r="106">
      <c r="A106" s="98" t="s">
        <v>75502</v>
      </c>
      <c r="B106" s="98" t="s">
        <v>75503</v>
      </c>
      <c r="C106" s="100">
        <v>956</v>
      </c>
      <c r="D106" s="98" t="s">
        <v>75504</v>
      </c>
      <c r="E106" s="98" t="s">
        <v>75505</v>
      </c>
      <c r="F106" s="104">
        <v>45290</v>
      </c>
      <c r="G106" s="104">
        <v>45658</v>
      </c>
      <c r="H106" s="104">
        <v>46022</v>
      </c>
      <c r="J106" s="101">
        <v>1080</v>
      </c>
      <c r="K106" s="98" t="s">
        <v>75506</v>
      </c>
      <c r="L106" s="98" t="s">
        <v>75507</v>
      </c>
      <c r="M106" s="98" t="s">
        <v>75508</v>
      </c>
      <c r="N106" s="98" t="s">
        <v>75509</v>
      </c>
      <c r="O106" s="101">
        <v>1100</v>
      </c>
      <c r="P106" s="101">
        <v>1100</v>
      </c>
      <c r="Q106" s="101">
        <v>-319.69</v>
      </c>
      <c r="R106" s="101">
        <v>100</v>
      </c>
    </row>
    <row r="107">
      <c r="K107" s="96" t="s">
        <v>75510</v>
      </c>
      <c r="O107" s="85">
        <f>SUM(O106:O106)</f>
      </c>
      <c r="P107" s="85">
        <f>SUM(P106:P106)</f>
      </c>
    </row>
    <row r="108">
      <c r="A108" s="98" t="s">
        <v>75511</v>
      </c>
      <c r="B108" s="98" t="s">
        <v>75512</v>
      </c>
      <c r="C108" s="100">
        <v>956</v>
      </c>
      <c r="D108" s="98" t="s">
        <v>75513</v>
      </c>
      <c r="E108" s="98" t="s">
        <v>75514</v>
      </c>
      <c r="J108" s="101">
        <v>1080</v>
      </c>
      <c r="K108" s="98" t="s">
        <v>75515</v>
      </c>
      <c r="L108" s="98" t="s">
        <v>75515</v>
      </c>
      <c r="O108" s="101">
        <v>0</v>
      </c>
      <c r="P108" s="101">
        <v>0</v>
      </c>
      <c r="R108" s="101">
        <v>0</v>
      </c>
    </row>
    <row r="109">
      <c r="K109" s="96" t="s">
        <v>75516</v>
      </c>
      <c r="O109" s="85">
        <f>SUM(O108:O108)</f>
      </c>
      <c r="P109" s="85">
        <f>SUM(P108:P108)</f>
      </c>
    </row>
    <row r="110">
      <c r="A110" s="98" t="s">
        <v>75517</v>
      </c>
      <c r="B110" s="98" t="s">
        <v>75518</v>
      </c>
      <c r="C110" s="100">
        <v>956</v>
      </c>
      <c r="D110" s="98" t="s">
        <v>75519</v>
      </c>
      <c r="E110" s="98" t="s">
        <v>75520</v>
      </c>
      <c r="F110" s="104">
        <v>45536</v>
      </c>
      <c r="G110" s="104">
        <v>45536</v>
      </c>
      <c r="H110" s="104">
        <v>45900</v>
      </c>
      <c r="J110" s="101">
        <v>1135</v>
      </c>
      <c r="K110" s="98" t="s">
        <v>75521</v>
      </c>
      <c r="L110" s="98" t="s">
        <v>75522</v>
      </c>
      <c r="M110" s="98" t="s">
        <v>75523</v>
      </c>
      <c r="N110" s="98" t="s">
        <v>75524</v>
      </c>
      <c r="O110" s="101">
        <v>35</v>
      </c>
      <c r="P110" s="101">
        <v>35</v>
      </c>
      <c r="Q110" s="101">
        <v>0</v>
      </c>
      <c r="R110" s="101">
        <v>100</v>
      </c>
    </row>
    <row r="111">
      <c r="L111" s="98" t="s">
        <v>75525</v>
      </c>
      <c r="M111" s="98" t="s">
        <v>75526</v>
      </c>
      <c r="N111" s="98" t="s">
        <v>75527</v>
      </c>
      <c r="O111" s="101">
        <v>1100</v>
      </c>
      <c r="P111" s="101">
        <v>1100</v>
      </c>
    </row>
    <row r="112">
      <c r="K112" s="96" t="s">
        <v>75528</v>
      </c>
      <c r="O112" s="85">
        <f>SUM(O110:O111)</f>
      </c>
      <c r="P112" s="85">
        <f>SUM(P110:P111)</f>
      </c>
    </row>
    <row r="113">
      <c r="A113" s="98" t="s">
        <v>75529</v>
      </c>
      <c r="B113" s="98" t="s">
        <v>75530</v>
      </c>
      <c r="C113" s="100">
        <v>956</v>
      </c>
      <c r="D113" s="98" t="s">
        <v>75531</v>
      </c>
      <c r="E113" s="98" t="s">
        <v>75532</v>
      </c>
      <c r="F113" s="104">
        <v>45462</v>
      </c>
      <c r="G113" s="104">
        <v>45462</v>
      </c>
      <c r="H113" s="104">
        <v>45838</v>
      </c>
      <c r="J113" s="101">
        <v>1135</v>
      </c>
      <c r="K113" s="98" t="s">
        <v>75533</v>
      </c>
      <c r="L113" s="98" t="s">
        <v>75534</v>
      </c>
      <c r="M113" s="98" t="s">
        <v>75535</v>
      </c>
      <c r="N113" s="98" t="s">
        <v>75536</v>
      </c>
      <c r="O113" s="101">
        <v>35</v>
      </c>
      <c r="P113" s="101">
        <v>35</v>
      </c>
      <c r="Q113" s="101">
        <v>0</v>
      </c>
      <c r="R113" s="101">
        <v>600</v>
      </c>
    </row>
    <row r="114">
      <c r="L114" s="98" t="s">
        <v>75537</v>
      </c>
      <c r="M114" s="98" t="s">
        <v>75538</v>
      </c>
      <c r="N114" s="98" t="s">
        <v>75539</v>
      </c>
      <c r="O114" s="101">
        <v>1100</v>
      </c>
      <c r="P114" s="101">
        <v>1100</v>
      </c>
    </row>
    <row r="115">
      <c r="K115" s="96" t="s">
        <v>75540</v>
      </c>
      <c r="O115" s="85">
        <f>SUM(O113:O114)</f>
      </c>
      <c r="P115" s="85">
        <f>SUM(P113:P114)</f>
      </c>
    </row>
    <row r="116">
      <c r="A116" s="98" t="s">
        <v>75541</v>
      </c>
      <c r="B116" s="98" t="s">
        <v>75542</v>
      </c>
      <c r="C116" s="100">
        <v>956</v>
      </c>
      <c r="D116" s="98" t="s">
        <v>75543</v>
      </c>
      <c r="E116" s="98" t="s">
        <v>75544</v>
      </c>
      <c r="F116" s="104">
        <v>45012</v>
      </c>
      <c r="G116" s="104">
        <v>45748</v>
      </c>
      <c r="H116" s="104">
        <v>46112</v>
      </c>
      <c r="J116" s="101">
        <v>1080</v>
      </c>
      <c r="K116" s="98" t="s">
        <v>75545</v>
      </c>
      <c r="L116" s="98" t="s">
        <v>75546</v>
      </c>
      <c r="M116" s="98" t="s">
        <v>75547</v>
      </c>
      <c r="N116" s="98" t="s">
        <v>75548</v>
      </c>
      <c r="O116" s="101">
        <v>1100</v>
      </c>
      <c r="P116" s="101">
        <v>1100</v>
      </c>
      <c r="Q116" s="101">
        <v>-0.57999999999999996</v>
      </c>
      <c r="R116" s="101">
        <v>350</v>
      </c>
    </row>
    <row r="117">
      <c r="L117" s="98" t="s">
        <v>75549</v>
      </c>
      <c r="M117" s="98" t="s">
        <v>75550</v>
      </c>
      <c r="N117" s="98" t="s">
        <v>75551</v>
      </c>
      <c r="O117" s="101">
        <v>-300</v>
      </c>
      <c r="P117" s="101">
        <v>0</v>
      </c>
    </row>
    <row r="118">
      <c r="K118" s="96" t="s">
        <v>75552</v>
      </c>
      <c r="O118" s="85">
        <f>SUM(O116:O117)</f>
      </c>
      <c r="P118" s="85">
        <f>SUM(P116:P117)</f>
      </c>
    </row>
    <row r="119">
      <c r="A119" s="98" t="s">
        <v>75553</v>
      </c>
      <c r="B119" s="98" t="s">
        <v>75554</v>
      </c>
      <c r="C119" s="100">
        <v>471</v>
      </c>
      <c r="D119" s="98" t="s">
        <v>75555</v>
      </c>
      <c r="E119" s="98" t="s">
        <v>75556</v>
      </c>
      <c r="F119" s="104">
        <v>45471</v>
      </c>
      <c r="G119" s="104">
        <v>45471</v>
      </c>
      <c r="H119" s="104">
        <v>45838</v>
      </c>
      <c r="J119" s="101">
        <v>880</v>
      </c>
      <c r="K119" s="98" t="s">
        <v>75557</v>
      </c>
      <c r="L119" s="98" t="s">
        <v>75558</v>
      </c>
      <c r="M119" s="98" t="s">
        <v>75559</v>
      </c>
      <c r="N119" s="98" t="s">
        <v>75560</v>
      </c>
      <c r="O119" s="101">
        <v>30</v>
      </c>
      <c r="P119" s="101">
        <v>30</v>
      </c>
      <c r="Q119" s="101">
        <v>0</v>
      </c>
      <c r="R119" s="101">
        <v>100</v>
      </c>
    </row>
    <row r="120">
      <c r="L120" s="98" t="s">
        <v>75561</v>
      </c>
      <c r="M120" s="98" t="s">
        <v>75562</v>
      </c>
      <c r="N120" s="98" t="s">
        <v>75563</v>
      </c>
      <c r="O120" s="101">
        <v>25</v>
      </c>
      <c r="P120" s="101">
        <v>25</v>
      </c>
    </row>
    <row r="121">
      <c r="L121" s="98" t="s">
        <v>75564</v>
      </c>
      <c r="M121" s="98" t="s">
        <v>75565</v>
      </c>
      <c r="N121" s="98" t="s">
        <v>75566</v>
      </c>
      <c r="O121" s="101">
        <v>825</v>
      </c>
      <c r="P121" s="101">
        <v>825</v>
      </c>
    </row>
    <row r="122">
      <c r="K122" s="96" t="s">
        <v>75567</v>
      </c>
      <c r="O122" s="85">
        <f>SUM(O119:O121)</f>
      </c>
      <c r="P122" s="85">
        <f>SUM(P119:P121)</f>
      </c>
    </row>
    <row r="123">
      <c r="A123" s="98" t="s">
        <v>75568</v>
      </c>
      <c r="B123" s="98" t="s">
        <v>75569</v>
      </c>
      <c r="C123" s="100">
        <v>471</v>
      </c>
      <c r="D123" s="98" t="s">
        <v>75570</v>
      </c>
      <c r="E123" s="98" t="s">
        <v>75571</v>
      </c>
      <c r="F123" s="104">
        <v>39218</v>
      </c>
      <c r="G123" s="104">
        <v>45658</v>
      </c>
      <c r="H123" s="104">
        <v>46022</v>
      </c>
      <c r="J123" s="101">
        <v>840</v>
      </c>
      <c r="K123" s="98" t="s">
        <v>75572</v>
      </c>
      <c r="L123" s="98" t="s">
        <v>75573</v>
      </c>
      <c r="M123" s="98" t="s">
        <v>75574</v>
      </c>
      <c r="N123" s="98" t="s">
        <v>75575</v>
      </c>
      <c r="O123" s="101">
        <v>25</v>
      </c>
      <c r="P123" s="101">
        <v>25</v>
      </c>
      <c r="Q123" s="101">
        <v>0</v>
      </c>
      <c r="R123" s="101">
        <v>100</v>
      </c>
    </row>
    <row r="124">
      <c r="L124" s="98" t="s">
        <v>75576</v>
      </c>
      <c r="M124" s="98" t="s">
        <v>75577</v>
      </c>
      <c r="N124" s="98" t="s">
        <v>75578</v>
      </c>
      <c r="O124" s="101">
        <v>825</v>
      </c>
      <c r="P124" s="101">
        <v>825</v>
      </c>
    </row>
    <row r="125">
      <c r="K125" s="96" t="s">
        <v>75579</v>
      </c>
      <c r="O125" s="85">
        <f>SUM(O123:O124)</f>
      </c>
      <c r="P125" s="85">
        <f>SUM(P123:P124)</f>
      </c>
    </row>
    <row r="126">
      <c r="A126" s="98" t="s">
        <v>75580</v>
      </c>
      <c r="B126" s="98" t="s">
        <v>75581</v>
      </c>
      <c r="C126" s="100">
        <v>471</v>
      </c>
      <c r="D126" s="98" t="s">
        <v>75582</v>
      </c>
      <c r="E126" s="98" t="s">
        <v>75583</v>
      </c>
      <c r="F126" s="104">
        <v>44722</v>
      </c>
      <c r="G126" s="104">
        <v>45474</v>
      </c>
      <c r="H126" s="104">
        <v>45838</v>
      </c>
      <c r="J126" s="101">
        <v>870</v>
      </c>
      <c r="K126" s="98" t="s">
        <v>75584</v>
      </c>
      <c r="L126" s="98" t="s">
        <v>75585</v>
      </c>
      <c r="M126" s="98" t="s">
        <v>75586</v>
      </c>
      <c r="N126" s="98" t="s">
        <v>75587</v>
      </c>
      <c r="O126" s="101">
        <v>25</v>
      </c>
      <c r="P126" s="101">
        <v>30</v>
      </c>
      <c r="Q126" s="101">
        <v>0</v>
      </c>
      <c r="R126" s="101">
        <v>100</v>
      </c>
    </row>
    <row r="127">
      <c r="L127" s="98" t="s">
        <v>75588</v>
      </c>
      <c r="M127" s="98" t="s">
        <v>75589</v>
      </c>
      <c r="N127" s="98" t="s">
        <v>75590</v>
      </c>
      <c r="O127" s="101">
        <v>30</v>
      </c>
      <c r="P127" s="101">
        <v>25</v>
      </c>
    </row>
    <row r="128">
      <c r="L128" s="98" t="s">
        <v>75591</v>
      </c>
      <c r="M128" s="98" t="s">
        <v>75592</v>
      </c>
      <c r="N128" s="98" t="s">
        <v>75593</v>
      </c>
      <c r="O128" s="101">
        <v>825</v>
      </c>
      <c r="P128" s="101">
        <v>825</v>
      </c>
    </row>
    <row r="129">
      <c r="K129" s="96" t="s">
        <v>75594</v>
      </c>
      <c r="O129" s="85">
        <f>SUM(O126:O128)</f>
      </c>
      <c r="P129" s="85">
        <f>SUM(P126:P128)</f>
      </c>
    </row>
    <row r="130">
      <c r="A130" s="98" t="s">
        <v>75595</v>
      </c>
      <c r="B130" s="98" t="s">
        <v>75596</v>
      </c>
      <c r="C130" s="100">
        <v>471</v>
      </c>
      <c r="D130" s="98" t="s">
        <v>75597</v>
      </c>
      <c r="E130" s="98" t="s">
        <v>75598</v>
      </c>
      <c r="F130" s="104">
        <v>39052</v>
      </c>
      <c r="G130" s="104">
        <v>45748</v>
      </c>
      <c r="H130" s="104">
        <v>46173</v>
      </c>
      <c r="J130" s="101">
        <v>850</v>
      </c>
      <c r="K130" s="98" t="s">
        <v>75599</v>
      </c>
      <c r="L130" s="98" t="s">
        <v>75600</v>
      </c>
      <c r="M130" s="98" t="s">
        <v>75601</v>
      </c>
      <c r="N130" s="98" t="s">
        <v>75602</v>
      </c>
      <c r="O130" s="101">
        <v>10</v>
      </c>
      <c r="P130" s="101">
        <v>0</v>
      </c>
      <c r="Q130" s="101">
        <v>0</v>
      </c>
      <c r="R130" s="101">
        <v>450</v>
      </c>
    </row>
    <row r="131">
      <c r="L131" s="98" t="s">
        <v>75603</v>
      </c>
      <c r="M131" s="98" t="s">
        <v>75604</v>
      </c>
      <c r="N131" s="98" t="s">
        <v>75605</v>
      </c>
      <c r="O131" s="101">
        <v>25</v>
      </c>
      <c r="P131" s="101">
        <v>35</v>
      </c>
    </row>
    <row r="132">
      <c r="L132" s="98" t="s">
        <v>75606</v>
      </c>
      <c r="M132" s="98" t="s">
        <v>75607</v>
      </c>
      <c r="N132" s="98" t="s">
        <v>75608</v>
      </c>
      <c r="O132" s="101">
        <v>825</v>
      </c>
      <c r="P132" s="101">
        <v>825</v>
      </c>
    </row>
    <row r="133">
      <c r="L133" s="98" t="s">
        <v>75609</v>
      </c>
      <c r="M133" s="98" t="s">
        <v>75610</v>
      </c>
      <c r="N133" s="98" t="s">
        <v>75611</v>
      </c>
      <c r="O133" s="101">
        <v>-26</v>
      </c>
      <c r="P133" s="101">
        <v>-26</v>
      </c>
    </row>
    <row r="134">
      <c r="K134" s="96" t="s">
        <v>75612</v>
      </c>
      <c r="O134" s="85">
        <f>SUM(O130:O133)</f>
      </c>
      <c r="P134" s="85">
        <f>SUM(P130:P133)</f>
      </c>
    </row>
    <row r="135">
      <c r="A135" s="98" t="s">
        <v>75613</v>
      </c>
      <c r="B135" s="98" t="s">
        <v>75614</v>
      </c>
      <c r="C135" s="100">
        <v>471</v>
      </c>
      <c r="D135" s="98" t="s">
        <v>75615</v>
      </c>
      <c r="E135" s="98" t="s">
        <v>75616</v>
      </c>
      <c r="F135" s="104">
        <v>45588</v>
      </c>
      <c r="G135" s="104">
        <v>45588</v>
      </c>
      <c r="H135" s="104">
        <v>45900</v>
      </c>
      <c r="J135" s="101">
        <v>1010</v>
      </c>
      <c r="K135" s="98" t="s">
        <v>75617</v>
      </c>
      <c r="L135" s="98" t="s">
        <v>75618</v>
      </c>
      <c r="M135" s="98" t="s">
        <v>75619</v>
      </c>
      <c r="N135" s="98" t="s">
        <v>75620</v>
      </c>
      <c r="O135" s="101">
        <v>10</v>
      </c>
      <c r="P135" s="101">
        <v>10</v>
      </c>
      <c r="Q135" s="101">
        <v>0</v>
      </c>
      <c r="R135" s="101">
        <v>100</v>
      </c>
    </row>
    <row r="136">
      <c r="L136" s="98" t="s">
        <v>75621</v>
      </c>
      <c r="M136" s="98" t="s">
        <v>75622</v>
      </c>
      <c r="N136" s="98" t="s">
        <v>75623</v>
      </c>
      <c r="O136" s="101">
        <v>35</v>
      </c>
      <c r="P136" s="101">
        <v>115</v>
      </c>
    </row>
    <row r="137">
      <c r="L137" s="98" t="s">
        <v>75624</v>
      </c>
      <c r="M137" s="98" t="s">
        <v>75625</v>
      </c>
      <c r="N137" s="98" t="s">
        <v>75626</v>
      </c>
      <c r="O137" s="101">
        <v>65</v>
      </c>
      <c r="P137" s="101">
        <v>60</v>
      </c>
    </row>
    <row r="138">
      <c r="L138" s="98" t="s">
        <v>75627</v>
      </c>
      <c r="M138" s="98" t="s">
        <v>75628</v>
      </c>
      <c r="N138" s="98" t="s">
        <v>75629</v>
      </c>
      <c r="O138" s="101">
        <v>25</v>
      </c>
      <c r="P138" s="101">
        <v>0</v>
      </c>
    </row>
    <row r="139">
      <c r="L139" s="98" t="s">
        <v>75630</v>
      </c>
      <c r="M139" s="98" t="s">
        <v>75631</v>
      </c>
      <c r="N139" s="98" t="s">
        <v>75632</v>
      </c>
      <c r="O139" s="101">
        <v>50</v>
      </c>
      <c r="P139" s="101">
        <v>0</v>
      </c>
    </row>
    <row r="140">
      <c r="L140" s="98" t="s">
        <v>75633</v>
      </c>
      <c r="M140" s="98" t="s">
        <v>75634</v>
      </c>
      <c r="N140" s="98" t="s">
        <v>75635</v>
      </c>
      <c r="O140" s="101">
        <v>825</v>
      </c>
      <c r="P140" s="101">
        <v>825</v>
      </c>
    </row>
    <row r="141">
      <c r="L141" s="98" t="s">
        <v>75636</v>
      </c>
      <c r="M141" s="98" t="s">
        <v>75637</v>
      </c>
      <c r="N141" s="98" t="s">
        <v>75638</v>
      </c>
      <c r="O141" s="101">
        <v>25</v>
      </c>
      <c r="P141" s="101">
        <v>0</v>
      </c>
    </row>
    <row r="142">
      <c r="K142" s="96" t="s">
        <v>75639</v>
      </c>
      <c r="O142" s="85">
        <f>SUM(O135:O141)</f>
      </c>
      <c r="P142" s="85">
        <f>SUM(P135:P141)</f>
      </c>
    </row>
    <row r="143">
      <c r="A143" s="98" t="s">
        <v>75640</v>
      </c>
      <c r="B143" s="98" t="s">
        <v>75641</v>
      </c>
      <c r="C143" s="100">
        <v>471</v>
      </c>
      <c r="D143" s="98" t="s">
        <v>75642</v>
      </c>
      <c r="E143" s="98" t="s">
        <v>75643</v>
      </c>
      <c r="F143" s="104">
        <v>45521</v>
      </c>
      <c r="G143" s="104">
        <v>45521</v>
      </c>
      <c r="H143" s="104">
        <v>45900</v>
      </c>
      <c r="J143" s="101">
        <v>860</v>
      </c>
      <c r="K143" s="98" t="s">
        <v>75644</v>
      </c>
      <c r="L143" s="98" t="s">
        <v>75645</v>
      </c>
      <c r="M143" s="98" t="s">
        <v>75646</v>
      </c>
      <c r="N143" s="98" t="s">
        <v>75647</v>
      </c>
      <c r="O143" s="101">
        <v>25</v>
      </c>
      <c r="P143" s="101">
        <v>10</v>
      </c>
      <c r="Q143" s="101">
        <v>0</v>
      </c>
      <c r="R143" s="101">
        <v>300</v>
      </c>
    </row>
    <row r="144">
      <c r="L144" s="98" t="s">
        <v>75648</v>
      </c>
      <c r="M144" s="98" t="s">
        <v>75649</v>
      </c>
      <c r="N144" s="98" t="s">
        <v>75650</v>
      </c>
      <c r="O144" s="101">
        <v>10</v>
      </c>
      <c r="P144" s="101">
        <v>25</v>
      </c>
    </row>
    <row r="145">
      <c r="L145" s="98" t="s">
        <v>75651</v>
      </c>
      <c r="M145" s="98" t="s">
        <v>75652</v>
      </c>
      <c r="N145" s="98" t="s">
        <v>75653</v>
      </c>
      <c r="O145" s="101">
        <v>825</v>
      </c>
      <c r="P145" s="101">
        <v>825</v>
      </c>
    </row>
    <row r="146">
      <c r="K146" s="96" t="s">
        <v>75654</v>
      </c>
      <c r="O146" s="85">
        <f>SUM(O143:O145)</f>
      </c>
      <c r="P146" s="85">
        <f>SUM(P143:P145)</f>
      </c>
    </row>
    <row r="147">
      <c r="A147" s="98" t="s">
        <v>75655</v>
      </c>
      <c r="B147" s="98" t="s">
        <v>75656</v>
      </c>
      <c r="C147" s="100">
        <v>471</v>
      </c>
      <c r="D147" s="98" t="s">
        <v>75657</v>
      </c>
      <c r="E147" s="98" t="s">
        <v>75658</v>
      </c>
      <c r="J147" s="101">
        <v>1000</v>
      </c>
      <c r="K147" s="98" t="s">
        <v>75659</v>
      </c>
      <c r="L147" s="98" t="s">
        <v>75659</v>
      </c>
      <c r="O147" s="101">
        <v>0</v>
      </c>
      <c r="P147" s="101">
        <v>0</v>
      </c>
      <c r="R147" s="101">
        <v>0</v>
      </c>
    </row>
    <row r="148">
      <c r="K148" s="96" t="s">
        <v>75660</v>
      </c>
      <c r="O148" s="85">
        <f>SUM(O147:O147)</f>
      </c>
      <c r="P148" s="85">
        <f>SUM(P147:P147)</f>
      </c>
    </row>
    <row r="149">
      <c r="A149" s="98" t="s">
        <v>75661</v>
      </c>
      <c r="B149" s="98" t="s">
        <v>75662</v>
      </c>
      <c r="C149" s="100">
        <v>471</v>
      </c>
      <c r="D149" s="98" t="s">
        <v>75663</v>
      </c>
      <c r="E149" s="98" t="s">
        <v>75664</v>
      </c>
      <c r="F149" s="104">
        <v>45698</v>
      </c>
      <c r="G149" s="104">
        <v>45698</v>
      </c>
      <c r="H149" s="104">
        <v>46062</v>
      </c>
      <c r="J149" s="101">
        <v>850</v>
      </c>
      <c r="K149" s="98" t="s">
        <v>75665</v>
      </c>
      <c r="L149" s="98" t="s">
        <v>75666</v>
      </c>
      <c r="M149" s="98" t="s">
        <v>75667</v>
      </c>
      <c r="N149" s="98" t="s">
        <v>75668</v>
      </c>
      <c r="O149" s="101">
        <v>25</v>
      </c>
      <c r="P149" s="101">
        <v>25</v>
      </c>
      <c r="Q149" s="101">
        <v>0</v>
      </c>
      <c r="R149" s="101">
        <v>950</v>
      </c>
    </row>
    <row r="150">
      <c r="L150" s="98" t="s">
        <v>75669</v>
      </c>
      <c r="M150" s="98" t="s">
        <v>75670</v>
      </c>
      <c r="N150" s="98" t="s">
        <v>75671</v>
      </c>
      <c r="O150" s="101">
        <v>825</v>
      </c>
      <c r="P150" s="101">
        <v>825</v>
      </c>
    </row>
    <row r="151">
      <c r="K151" s="96" t="s">
        <v>75672</v>
      </c>
      <c r="O151" s="85">
        <f>SUM(O149:O150)</f>
      </c>
      <c r="P151" s="85">
        <f>SUM(P149:P150)</f>
      </c>
    </row>
    <row r="152">
      <c r="A152" s="98" t="s">
        <v>75673</v>
      </c>
      <c r="B152" s="98" t="s">
        <v>75674</v>
      </c>
      <c r="C152" s="100">
        <v>471</v>
      </c>
      <c r="D152" s="98" t="s">
        <v>75675</v>
      </c>
      <c r="E152" s="98" t="s">
        <v>75676</v>
      </c>
      <c r="F152" s="104">
        <v>44701</v>
      </c>
      <c r="G152" s="104">
        <v>45444</v>
      </c>
      <c r="H152" s="104">
        <v>45808</v>
      </c>
      <c r="J152" s="101">
        <v>840</v>
      </c>
      <c r="K152" s="98" t="s">
        <v>75677</v>
      </c>
      <c r="L152" s="98" t="s">
        <v>75678</v>
      </c>
      <c r="M152" s="98" t="s">
        <v>75679</v>
      </c>
      <c r="N152" s="98" t="s">
        <v>75680</v>
      </c>
      <c r="O152" s="101">
        <v>25</v>
      </c>
      <c r="P152" s="101">
        <v>25</v>
      </c>
      <c r="Q152" s="101">
        <v>-20.260000000000002</v>
      </c>
      <c r="R152" s="101">
        <v>350</v>
      </c>
    </row>
    <row r="153">
      <c r="L153" s="98" t="s">
        <v>75681</v>
      </c>
      <c r="M153" s="98" t="s">
        <v>75682</v>
      </c>
      <c r="N153" s="98" t="s">
        <v>75683</v>
      </c>
      <c r="O153" s="101">
        <v>825</v>
      </c>
      <c r="P153" s="101">
        <v>825</v>
      </c>
    </row>
    <row r="154">
      <c r="K154" s="96" t="s">
        <v>75684</v>
      </c>
      <c r="O154" s="85">
        <f>SUM(O152:O153)</f>
      </c>
      <c r="P154" s="85">
        <f>SUM(P152:P153)</f>
      </c>
    </row>
    <row r="155">
      <c r="A155" s="98" t="s">
        <v>75685</v>
      </c>
      <c r="B155" s="98" t="s">
        <v>75686</v>
      </c>
      <c r="C155" s="100">
        <v>471</v>
      </c>
      <c r="D155" s="98" t="s">
        <v>75687</v>
      </c>
      <c r="E155" s="98" t="s">
        <v>75688</v>
      </c>
      <c r="F155" s="104">
        <v>44274</v>
      </c>
      <c r="G155" s="104">
        <v>45748</v>
      </c>
      <c r="H155" s="104">
        <v>46112</v>
      </c>
      <c r="J155" s="101">
        <v>880</v>
      </c>
      <c r="K155" s="98" t="s">
        <v>75689</v>
      </c>
      <c r="L155" s="98" t="s">
        <v>75690</v>
      </c>
      <c r="M155" s="98" t="s">
        <v>75691</v>
      </c>
      <c r="N155" s="98" t="s">
        <v>75692</v>
      </c>
      <c r="O155" s="101">
        <v>30</v>
      </c>
      <c r="P155" s="101">
        <v>30</v>
      </c>
      <c r="Q155" s="101">
        <v>0</v>
      </c>
      <c r="R155" s="101">
        <v>100</v>
      </c>
    </row>
    <row r="156">
      <c r="L156" s="98" t="s">
        <v>75693</v>
      </c>
      <c r="M156" s="98" t="s">
        <v>75694</v>
      </c>
      <c r="N156" s="98" t="s">
        <v>75695</v>
      </c>
      <c r="O156" s="101">
        <v>25</v>
      </c>
      <c r="P156" s="101">
        <v>35</v>
      </c>
    </row>
    <row r="157">
      <c r="L157" s="98" t="s">
        <v>75696</v>
      </c>
      <c r="M157" s="98" t="s">
        <v>75697</v>
      </c>
      <c r="N157" s="98" t="s">
        <v>75698</v>
      </c>
      <c r="O157" s="101">
        <v>10</v>
      </c>
      <c r="P157" s="101">
        <v>0</v>
      </c>
    </row>
    <row r="158">
      <c r="L158" s="98" t="s">
        <v>75699</v>
      </c>
      <c r="M158" s="98" t="s">
        <v>75700</v>
      </c>
      <c r="N158" s="98" t="s">
        <v>75701</v>
      </c>
      <c r="O158" s="101">
        <v>825</v>
      </c>
      <c r="P158" s="101">
        <v>825</v>
      </c>
    </row>
    <row r="159">
      <c r="L159" s="98" t="s">
        <v>75702</v>
      </c>
      <c r="M159" s="98" t="s">
        <v>75703</v>
      </c>
      <c r="N159" s="98" t="s">
        <v>75704</v>
      </c>
      <c r="O159" s="101">
        <v>-200</v>
      </c>
      <c r="P159" s="101">
        <v>0</v>
      </c>
    </row>
    <row r="160">
      <c r="K160" s="96" t="s">
        <v>75705</v>
      </c>
      <c r="O160" s="85">
        <f>SUM(O155:O159)</f>
      </c>
      <c r="P160" s="85">
        <f>SUM(P155:P159)</f>
      </c>
    </row>
    <row r="161">
      <c r="A161" s="98" t="s">
        <v>75706</v>
      </c>
      <c r="B161" s="98" t="s">
        <v>75707</v>
      </c>
      <c r="C161" s="100">
        <v>471</v>
      </c>
      <c r="D161" s="98" t="s">
        <v>75708</v>
      </c>
      <c r="E161" s="98" t="s">
        <v>75709</v>
      </c>
      <c r="F161" s="104">
        <v>45614</v>
      </c>
      <c r="G161" s="104">
        <v>45614</v>
      </c>
      <c r="H161" s="104">
        <v>45978</v>
      </c>
      <c r="J161" s="101">
        <v>860</v>
      </c>
      <c r="K161" s="98" t="s">
        <v>75710</v>
      </c>
      <c r="L161" s="98" t="s">
        <v>75711</v>
      </c>
      <c r="M161" s="98" t="s">
        <v>75712</v>
      </c>
      <c r="N161" s="98" t="s">
        <v>75713</v>
      </c>
      <c r="O161" s="101">
        <v>10</v>
      </c>
      <c r="P161" s="101">
        <v>0</v>
      </c>
      <c r="Q161" s="101">
        <v>971</v>
      </c>
      <c r="R161" s="101">
        <v>300</v>
      </c>
    </row>
    <row r="162">
      <c r="L162" s="98" t="s">
        <v>75714</v>
      </c>
      <c r="M162" s="98" t="s">
        <v>75715</v>
      </c>
      <c r="N162" s="98" t="s">
        <v>75716</v>
      </c>
      <c r="O162" s="101">
        <v>25</v>
      </c>
      <c r="P162" s="101">
        <v>35</v>
      </c>
    </row>
    <row r="163">
      <c r="L163" s="98" t="s">
        <v>75717</v>
      </c>
      <c r="M163" s="98" t="s">
        <v>75718</v>
      </c>
      <c r="N163" s="98" t="s">
        <v>75719</v>
      </c>
      <c r="O163" s="101">
        <v>825</v>
      </c>
      <c r="P163" s="101">
        <v>825</v>
      </c>
    </row>
    <row r="164">
      <c r="L164" s="98" t="s">
        <v>75720</v>
      </c>
      <c r="M164" s="98" t="s">
        <v>75721</v>
      </c>
      <c r="N164" s="98" t="s">
        <v>75722</v>
      </c>
      <c r="O164" s="101">
        <v>86</v>
      </c>
      <c r="P164" s="101">
        <v>0</v>
      </c>
    </row>
    <row r="165">
      <c r="L165" s="98" t="s">
        <v>75723</v>
      </c>
      <c r="M165" s="98" t="s">
        <v>75724</v>
      </c>
      <c r="N165" s="98" t="s">
        <v>75725</v>
      </c>
      <c r="O165" s="101">
        <v>25</v>
      </c>
      <c r="P165" s="101">
        <v>0</v>
      </c>
    </row>
    <row r="166">
      <c r="K166" s="96" t="s">
        <v>75726</v>
      </c>
      <c r="O166" s="85">
        <f>SUM(O161:O165)</f>
      </c>
      <c r="P166" s="85">
        <f>SUM(P161:P165)</f>
      </c>
    </row>
    <row r="167">
      <c r="A167" s="98" t="s">
        <v>75727</v>
      </c>
      <c r="B167" s="98" t="s">
        <v>75728</v>
      </c>
      <c r="C167" s="100">
        <v>471</v>
      </c>
      <c r="D167" s="98" t="s">
        <v>75729</v>
      </c>
      <c r="E167" s="98" t="s">
        <v>75730</v>
      </c>
      <c r="F167" s="104">
        <v>44786</v>
      </c>
      <c r="G167" s="104">
        <v>45536</v>
      </c>
      <c r="H167" s="104">
        <v>45900</v>
      </c>
      <c r="J167" s="101">
        <v>850</v>
      </c>
      <c r="K167" s="98" t="s">
        <v>75731</v>
      </c>
      <c r="L167" s="98" t="s">
        <v>75732</v>
      </c>
      <c r="M167" s="98" t="s">
        <v>75733</v>
      </c>
      <c r="N167" s="98" t="s">
        <v>75734</v>
      </c>
      <c r="O167" s="101">
        <v>25</v>
      </c>
      <c r="P167" s="101">
        <v>35</v>
      </c>
      <c r="Q167" s="101">
        <v>0</v>
      </c>
      <c r="R167" s="101">
        <v>100</v>
      </c>
    </row>
    <row r="168">
      <c r="L168" s="98" t="s">
        <v>75735</v>
      </c>
      <c r="M168" s="98" t="s">
        <v>75736</v>
      </c>
      <c r="N168" s="98" t="s">
        <v>75737</v>
      </c>
      <c r="O168" s="101">
        <v>10</v>
      </c>
      <c r="P168" s="101">
        <v>0</v>
      </c>
    </row>
    <row r="169">
      <c r="L169" s="98" t="s">
        <v>75738</v>
      </c>
      <c r="M169" s="98" t="s">
        <v>75739</v>
      </c>
      <c r="N169" s="98" t="s">
        <v>75740</v>
      </c>
      <c r="O169" s="101">
        <v>825</v>
      </c>
      <c r="P169" s="101">
        <v>825</v>
      </c>
    </row>
    <row r="170">
      <c r="L170" s="98" t="s">
        <v>75741</v>
      </c>
      <c r="M170" s="98" t="s">
        <v>75742</v>
      </c>
      <c r="N170" s="98" t="s">
        <v>75743</v>
      </c>
      <c r="O170" s="101">
        <v>25</v>
      </c>
      <c r="P170" s="101">
        <v>0</v>
      </c>
    </row>
    <row r="171">
      <c r="K171" s="96" t="s">
        <v>75744</v>
      </c>
      <c r="O171" s="85">
        <f>SUM(O167:O170)</f>
      </c>
      <c r="P171" s="85">
        <f>SUM(P167:P170)</f>
      </c>
    </row>
    <row r="172">
      <c r="A172" s="98" t="s">
        <v>75745</v>
      </c>
      <c r="B172" s="98" t="s">
        <v>75746</v>
      </c>
      <c r="C172" s="100">
        <v>471</v>
      </c>
      <c r="D172" s="98" t="s">
        <v>75747</v>
      </c>
      <c r="E172" s="98" t="s">
        <v>75748</v>
      </c>
      <c r="F172" s="104">
        <v>43435</v>
      </c>
      <c r="G172" s="104">
        <v>45474</v>
      </c>
      <c r="H172" s="104">
        <v>45838</v>
      </c>
      <c r="J172" s="101">
        <v>840</v>
      </c>
      <c r="K172" s="98" t="s">
        <v>75749</v>
      </c>
      <c r="L172" s="98" t="s">
        <v>75750</v>
      </c>
      <c r="M172" s="98" t="s">
        <v>75751</v>
      </c>
      <c r="N172" s="98" t="s">
        <v>75752</v>
      </c>
      <c r="O172" s="101">
        <v>25</v>
      </c>
      <c r="P172" s="101">
        <v>25</v>
      </c>
      <c r="Q172" s="101">
        <v>0</v>
      </c>
      <c r="R172" s="101">
        <v>100</v>
      </c>
    </row>
    <row r="173">
      <c r="L173" s="98" t="s">
        <v>75753</v>
      </c>
      <c r="M173" s="98" t="s">
        <v>75754</v>
      </c>
      <c r="N173" s="98" t="s">
        <v>75755</v>
      </c>
      <c r="O173" s="101">
        <v>825</v>
      </c>
      <c r="P173" s="101">
        <v>825</v>
      </c>
    </row>
    <row r="174">
      <c r="K174" s="96" t="s">
        <v>75756</v>
      </c>
      <c r="O174" s="85">
        <f>SUM(O172:O173)</f>
      </c>
      <c r="P174" s="85">
        <f>SUM(P172:P173)</f>
      </c>
    </row>
    <row r="175">
      <c r="A175" s="98" t="s">
        <v>75757</v>
      </c>
      <c r="B175" s="98" t="s">
        <v>75758</v>
      </c>
      <c r="C175" s="100">
        <v>471</v>
      </c>
      <c r="D175" s="98" t="s">
        <v>75759</v>
      </c>
      <c r="E175" s="98" t="s">
        <v>75760</v>
      </c>
      <c r="F175" s="104">
        <v>45447</v>
      </c>
      <c r="G175" s="104">
        <v>45447</v>
      </c>
      <c r="H175" s="104">
        <v>45838</v>
      </c>
      <c r="J175" s="101">
        <v>965</v>
      </c>
      <c r="K175" s="98" t="s">
        <v>75761</v>
      </c>
      <c r="L175" s="98" t="s">
        <v>75762</v>
      </c>
      <c r="M175" s="98" t="s">
        <v>75763</v>
      </c>
      <c r="N175" s="98" t="s">
        <v>75764</v>
      </c>
      <c r="O175" s="101">
        <v>25</v>
      </c>
      <c r="P175" s="101">
        <v>50</v>
      </c>
      <c r="Q175" s="101">
        <v>0</v>
      </c>
      <c r="R175" s="101">
        <v>100</v>
      </c>
    </row>
    <row r="176">
      <c r="L176" s="98" t="s">
        <v>75765</v>
      </c>
      <c r="M176" s="98" t="s">
        <v>75766</v>
      </c>
      <c r="N176" s="98" t="s">
        <v>75767</v>
      </c>
      <c r="O176" s="101">
        <v>65</v>
      </c>
      <c r="P176" s="101">
        <v>90</v>
      </c>
    </row>
    <row r="177">
      <c r="L177" s="98" t="s">
        <v>75768</v>
      </c>
      <c r="M177" s="98" t="s">
        <v>75769</v>
      </c>
      <c r="N177" s="98" t="s">
        <v>75770</v>
      </c>
      <c r="O177" s="101">
        <v>50</v>
      </c>
      <c r="P177" s="101">
        <v>0</v>
      </c>
    </row>
    <row r="178">
      <c r="L178" s="98" t="s">
        <v>75771</v>
      </c>
      <c r="M178" s="98" t="s">
        <v>75772</v>
      </c>
      <c r="N178" s="98" t="s">
        <v>75773</v>
      </c>
      <c r="O178" s="101">
        <v>825</v>
      </c>
      <c r="P178" s="101">
        <v>825</v>
      </c>
    </row>
    <row r="179">
      <c r="K179" s="96" t="s">
        <v>75774</v>
      </c>
      <c r="O179" s="85">
        <f>SUM(O175:O178)</f>
      </c>
      <c r="P179" s="85">
        <f>SUM(P175:P178)</f>
      </c>
    </row>
    <row r="180">
      <c r="A180" s="98" t="s">
        <v>75775</v>
      </c>
      <c r="B180" s="98" t="s">
        <v>75776</v>
      </c>
      <c r="C180" s="100">
        <v>471</v>
      </c>
      <c r="D180" s="98" t="s">
        <v>75777</v>
      </c>
      <c r="E180" s="98" t="s">
        <v>75778</v>
      </c>
      <c r="F180" s="104">
        <v>45401</v>
      </c>
      <c r="G180" s="104">
        <v>45401</v>
      </c>
      <c r="H180" s="104">
        <v>45777</v>
      </c>
      <c r="I180" s="104">
        <v>45777</v>
      </c>
      <c r="J180" s="101">
        <v>880</v>
      </c>
      <c r="K180" s="98" t="s">
        <v>75779</v>
      </c>
      <c r="L180" s="98" t="s">
        <v>75780</v>
      </c>
      <c r="M180" s="98" t="s">
        <v>75781</v>
      </c>
      <c r="N180" s="98" t="s">
        <v>75782</v>
      </c>
      <c r="O180" s="101">
        <v>30</v>
      </c>
      <c r="P180" s="101">
        <v>0</v>
      </c>
      <c r="Q180" s="101">
        <v>0</v>
      </c>
      <c r="R180" s="101">
        <v>350</v>
      </c>
    </row>
    <row r="181">
      <c r="L181" s="98" t="s">
        <v>75783</v>
      </c>
      <c r="M181" s="98" t="s">
        <v>75784</v>
      </c>
      <c r="N181" s="98" t="s">
        <v>75785</v>
      </c>
      <c r="O181" s="101">
        <v>25</v>
      </c>
      <c r="P181" s="101">
        <v>55</v>
      </c>
    </row>
    <row r="182">
      <c r="L182" s="98" t="s">
        <v>75786</v>
      </c>
      <c r="M182" s="98" t="s">
        <v>75787</v>
      </c>
      <c r="N182" s="98" t="s">
        <v>75788</v>
      </c>
      <c r="O182" s="101">
        <v>825</v>
      </c>
      <c r="P182" s="101">
        <v>825</v>
      </c>
    </row>
    <row r="183">
      <c r="K183" s="96" t="s">
        <v>75789</v>
      </c>
      <c r="O183" s="85">
        <f>SUM(O180:O182)</f>
      </c>
      <c r="P183" s="85">
        <f>SUM(P180:P182)</f>
      </c>
    </row>
    <row r="184">
      <c r="A184" s="98" t="s">
        <v>75790</v>
      </c>
      <c r="B184" s="98" t="s">
        <v>75791</v>
      </c>
      <c r="C184" s="100">
        <v>471</v>
      </c>
      <c r="D184" s="98" t="s">
        <v>75792</v>
      </c>
      <c r="E184" s="98" t="s">
        <v>75793</v>
      </c>
      <c r="F184" s="104">
        <v>45136</v>
      </c>
      <c r="G184" s="104">
        <v>45505</v>
      </c>
      <c r="H184" s="104">
        <v>45869</v>
      </c>
      <c r="J184" s="101">
        <v>935</v>
      </c>
      <c r="K184" s="98" t="s">
        <v>75794</v>
      </c>
      <c r="L184" s="98" t="s">
        <v>75795</v>
      </c>
      <c r="M184" s="98" t="s">
        <v>75796</v>
      </c>
      <c r="N184" s="98" t="s">
        <v>75797</v>
      </c>
      <c r="O184" s="101">
        <v>10</v>
      </c>
      <c r="P184" s="101">
        <v>10</v>
      </c>
      <c r="Q184" s="101">
        <v>0</v>
      </c>
      <c r="R184" s="101">
        <v>100</v>
      </c>
    </row>
    <row r="185">
      <c r="L185" s="98" t="s">
        <v>75798</v>
      </c>
      <c r="M185" s="98" t="s">
        <v>75799</v>
      </c>
      <c r="N185" s="98" t="s">
        <v>75800</v>
      </c>
      <c r="O185" s="101">
        <v>75</v>
      </c>
      <c r="P185" s="101">
        <v>25</v>
      </c>
    </row>
    <row r="186">
      <c r="L186" s="98" t="s">
        <v>75801</v>
      </c>
      <c r="M186" s="98" t="s">
        <v>75802</v>
      </c>
      <c r="N186" s="98" t="s">
        <v>75803</v>
      </c>
      <c r="O186" s="101">
        <v>25</v>
      </c>
      <c r="P186" s="101">
        <v>75</v>
      </c>
    </row>
    <row r="187">
      <c r="L187" s="98" t="s">
        <v>75804</v>
      </c>
      <c r="M187" s="98" t="s">
        <v>75805</v>
      </c>
      <c r="N187" s="98" t="s">
        <v>75806</v>
      </c>
      <c r="O187" s="101">
        <v>825</v>
      </c>
      <c r="P187" s="101">
        <v>825</v>
      </c>
    </row>
    <row r="188">
      <c r="K188" s="96" t="s">
        <v>75807</v>
      </c>
      <c r="O188" s="85">
        <f>SUM(O184:O187)</f>
      </c>
      <c r="P188" s="85">
        <f>SUM(P184:P187)</f>
      </c>
    </row>
    <row r="189">
      <c r="A189" s="98" t="s">
        <v>75808</v>
      </c>
      <c r="B189" s="98" t="s">
        <v>75809</v>
      </c>
      <c r="C189" s="100">
        <v>471</v>
      </c>
      <c r="D189" s="98" t="s">
        <v>75810</v>
      </c>
      <c r="E189" s="98" t="s">
        <v>75811</v>
      </c>
      <c r="F189" s="104">
        <v>45217</v>
      </c>
      <c r="G189" s="104">
        <v>45597</v>
      </c>
      <c r="H189" s="104">
        <v>45961</v>
      </c>
      <c r="J189" s="101">
        <v>880</v>
      </c>
      <c r="K189" s="98" t="s">
        <v>75812</v>
      </c>
      <c r="L189" s="98" t="s">
        <v>75813</v>
      </c>
      <c r="M189" s="98" t="s">
        <v>75814</v>
      </c>
      <c r="N189" s="98" t="s">
        <v>75815</v>
      </c>
      <c r="O189" s="101">
        <v>10</v>
      </c>
      <c r="P189" s="101">
        <v>0</v>
      </c>
      <c r="Q189" s="101">
        <v>0</v>
      </c>
      <c r="R189" s="101">
        <v>300</v>
      </c>
    </row>
    <row r="190">
      <c r="L190" s="98" t="s">
        <v>75816</v>
      </c>
      <c r="M190" s="98" t="s">
        <v>75817</v>
      </c>
      <c r="N190" s="98" t="s">
        <v>75818</v>
      </c>
      <c r="O190" s="101">
        <v>25</v>
      </c>
      <c r="P190" s="101">
        <v>35</v>
      </c>
    </row>
    <row r="191">
      <c r="L191" s="98" t="s">
        <v>75819</v>
      </c>
      <c r="M191" s="98" t="s">
        <v>75820</v>
      </c>
      <c r="N191" s="98" t="s">
        <v>75821</v>
      </c>
      <c r="O191" s="101">
        <v>30</v>
      </c>
      <c r="P191" s="101">
        <v>30</v>
      </c>
    </row>
    <row r="192">
      <c r="L192" s="98" t="s">
        <v>75822</v>
      </c>
      <c r="M192" s="98" t="s">
        <v>75823</v>
      </c>
      <c r="N192" s="98" t="s">
        <v>75824</v>
      </c>
      <c r="O192" s="101">
        <v>825</v>
      </c>
      <c r="P192" s="101">
        <v>825</v>
      </c>
    </row>
    <row r="193">
      <c r="L193" s="98" t="s">
        <v>75825</v>
      </c>
      <c r="M193" s="98" t="s">
        <v>75826</v>
      </c>
      <c r="N193" s="98" t="s">
        <v>75827</v>
      </c>
      <c r="O193" s="101">
        <v>-44</v>
      </c>
      <c r="P193" s="101">
        <v>-44</v>
      </c>
    </row>
    <row r="194">
      <c r="K194" s="96" t="s">
        <v>75828</v>
      </c>
      <c r="O194" s="85">
        <f>SUM(O189:O193)</f>
      </c>
      <c r="P194" s="85">
        <f>SUM(P189:P193)</f>
      </c>
    </row>
    <row r="195">
      <c r="A195" s="98" t="s">
        <v>75829</v>
      </c>
      <c r="B195" s="98" t="s">
        <v>75830</v>
      </c>
      <c r="C195" s="100">
        <v>471</v>
      </c>
      <c r="D195" s="98" t="s">
        <v>75831</v>
      </c>
      <c r="E195" s="98" t="s">
        <v>75832</v>
      </c>
      <c r="F195" s="104">
        <v>36281</v>
      </c>
      <c r="G195" s="104">
        <v>45627</v>
      </c>
      <c r="H195" s="104">
        <v>45991</v>
      </c>
      <c r="J195" s="101">
        <v>850</v>
      </c>
      <c r="K195" s="98" t="s">
        <v>75833</v>
      </c>
      <c r="L195" s="98" t="s">
        <v>75834</v>
      </c>
      <c r="M195" s="98" t="s">
        <v>75835</v>
      </c>
      <c r="N195" s="98" t="s">
        <v>75836</v>
      </c>
      <c r="O195" s="101">
        <v>10</v>
      </c>
      <c r="P195" s="101">
        <v>35</v>
      </c>
      <c r="Q195" s="101">
        <v>0</v>
      </c>
      <c r="R195" s="101">
        <v>54</v>
      </c>
    </row>
    <row r="196">
      <c r="L196" s="98" t="s">
        <v>75837</v>
      </c>
      <c r="M196" s="98" t="s">
        <v>75838</v>
      </c>
      <c r="N196" s="98" t="s">
        <v>75839</v>
      </c>
      <c r="O196" s="101">
        <v>25</v>
      </c>
      <c r="P196" s="101">
        <v>0</v>
      </c>
    </row>
    <row r="197">
      <c r="L197" s="98" t="s">
        <v>75840</v>
      </c>
      <c r="M197" s="98" t="s">
        <v>75841</v>
      </c>
      <c r="N197" s="98" t="s">
        <v>75842</v>
      </c>
      <c r="O197" s="101">
        <v>825</v>
      </c>
      <c r="P197" s="101">
        <v>825</v>
      </c>
    </row>
    <row r="198">
      <c r="L198" s="98" t="s">
        <v>75843</v>
      </c>
      <c r="M198" s="98" t="s">
        <v>75844</v>
      </c>
      <c r="N198" s="98" t="s">
        <v>75845</v>
      </c>
      <c r="O198" s="101">
        <v>-43</v>
      </c>
      <c r="P198" s="101">
        <v>-43</v>
      </c>
    </row>
    <row r="199">
      <c r="K199" s="96" t="s">
        <v>75846</v>
      </c>
      <c r="O199" s="85">
        <f>SUM(O195:O198)</f>
      </c>
      <c r="P199" s="85">
        <f>SUM(P195:P198)</f>
      </c>
    </row>
    <row r="200">
      <c r="A200" s="98" t="s">
        <v>75847</v>
      </c>
      <c r="B200" s="98" t="s">
        <v>75848</v>
      </c>
      <c r="C200" s="100">
        <v>471</v>
      </c>
      <c r="D200" s="98" t="s">
        <v>75849</v>
      </c>
      <c r="E200" s="98" t="s">
        <v>75850</v>
      </c>
      <c r="F200" s="104">
        <v>45317</v>
      </c>
      <c r="G200" s="104">
        <v>45689</v>
      </c>
      <c r="H200" s="104">
        <v>45930</v>
      </c>
      <c r="J200" s="101">
        <v>840</v>
      </c>
      <c r="K200" s="98" t="s">
        <v>75851</v>
      </c>
      <c r="L200" s="98" t="s">
        <v>75852</v>
      </c>
      <c r="M200" s="98" t="s">
        <v>75853</v>
      </c>
      <c r="N200" s="98" t="s">
        <v>75854</v>
      </c>
      <c r="O200" s="101">
        <v>25</v>
      </c>
      <c r="P200" s="101">
        <v>25</v>
      </c>
      <c r="Q200" s="101">
        <v>-4257.4399999999996</v>
      </c>
      <c r="R200" s="101">
        <v>100</v>
      </c>
    </row>
    <row r="201">
      <c r="L201" s="98" t="s">
        <v>75855</v>
      </c>
      <c r="M201" s="98" t="s">
        <v>75856</v>
      </c>
      <c r="N201" s="98" t="s">
        <v>75857</v>
      </c>
      <c r="O201" s="101">
        <v>825</v>
      </c>
      <c r="P201" s="101">
        <v>825</v>
      </c>
    </row>
    <row r="202">
      <c r="L202" s="98" t="s">
        <v>75858</v>
      </c>
      <c r="M202" s="98" t="s">
        <v>75859</v>
      </c>
      <c r="N202" s="98" t="s">
        <v>75860</v>
      </c>
      <c r="O202" s="101">
        <v>25</v>
      </c>
      <c r="P202" s="101">
        <v>0</v>
      </c>
    </row>
    <row r="203">
      <c r="K203" s="96" t="s">
        <v>75861</v>
      </c>
      <c r="O203" s="85">
        <f>SUM(O200:O202)</f>
      </c>
      <c r="P203" s="85">
        <f>SUM(P200:P202)</f>
      </c>
    </row>
    <row r="204">
      <c r="A204" s="98" t="s">
        <v>75862</v>
      </c>
      <c r="B204" s="98" t="s">
        <v>75863</v>
      </c>
      <c r="C204" s="100">
        <v>471</v>
      </c>
      <c r="D204" s="98" t="s">
        <v>75864</v>
      </c>
      <c r="E204" s="98" t="s">
        <v>75865</v>
      </c>
      <c r="F204" s="104">
        <v>45555</v>
      </c>
      <c r="G204" s="104">
        <v>45555</v>
      </c>
      <c r="H204" s="104">
        <v>45930</v>
      </c>
      <c r="J204" s="101">
        <v>850</v>
      </c>
      <c r="K204" s="98" t="s">
        <v>75866</v>
      </c>
      <c r="L204" s="98" t="s">
        <v>75867</v>
      </c>
      <c r="M204" s="98" t="s">
        <v>75868</v>
      </c>
      <c r="N204" s="98" t="s">
        <v>75869</v>
      </c>
      <c r="O204" s="101">
        <v>25</v>
      </c>
      <c r="P204" s="101">
        <v>25</v>
      </c>
      <c r="Q204" s="101">
        <v>968.74000000000001</v>
      </c>
      <c r="R204" s="101">
        <v>300</v>
      </c>
    </row>
    <row r="205">
      <c r="L205" s="98" t="s">
        <v>75870</v>
      </c>
      <c r="M205" s="98" t="s">
        <v>75871</v>
      </c>
      <c r="N205" s="98" t="s">
        <v>75872</v>
      </c>
      <c r="O205" s="101">
        <v>825</v>
      </c>
      <c r="P205" s="101">
        <v>825</v>
      </c>
    </row>
    <row r="206">
      <c r="L206" s="98" t="s">
        <v>75873</v>
      </c>
      <c r="M206" s="98" t="s">
        <v>75874</v>
      </c>
      <c r="N206" s="98" t="s">
        <v>75875</v>
      </c>
      <c r="O206" s="101">
        <v>85</v>
      </c>
      <c r="P206" s="101">
        <v>0</v>
      </c>
    </row>
    <row r="207">
      <c r="K207" s="96" t="s">
        <v>75876</v>
      </c>
      <c r="O207" s="85">
        <f>SUM(O204:O206)</f>
      </c>
      <c r="P207" s="85">
        <f>SUM(P204:P206)</f>
      </c>
    </row>
    <row r="208">
      <c r="A208" s="98" t="s">
        <v>75877</v>
      </c>
      <c r="B208" s="98" t="s">
        <v>75878</v>
      </c>
      <c r="C208" s="100">
        <v>471</v>
      </c>
      <c r="D208" s="98" t="s">
        <v>75879</v>
      </c>
      <c r="E208" s="98" t="s">
        <v>75880</v>
      </c>
      <c r="F208" s="104">
        <v>45080</v>
      </c>
      <c r="G208" s="104">
        <v>45413</v>
      </c>
      <c r="H208" s="104">
        <v>45777</v>
      </c>
      <c r="I208" s="104">
        <v>45786</v>
      </c>
      <c r="J208" s="101">
        <v>850</v>
      </c>
      <c r="K208" s="98" t="s">
        <v>75881</v>
      </c>
      <c r="L208" s="98" t="s">
        <v>75882</v>
      </c>
      <c r="M208" s="98" t="s">
        <v>75883</v>
      </c>
      <c r="N208" s="98" t="s">
        <v>75884</v>
      </c>
      <c r="O208" s="101">
        <v>25</v>
      </c>
      <c r="P208" s="101">
        <v>25</v>
      </c>
      <c r="Q208" s="101">
        <v>0</v>
      </c>
      <c r="R208" s="101">
        <v>500</v>
      </c>
    </row>
    <row r="209">
      <c r="L209" s="98" t="s">
        <v>75885</v>
      </c>
      <c r="M209" s="98" t="s">
        <v>75886</v>
      </c>
      <c r="N209" s="98" t="s">
        <v>75887</v>
      </c>
      <c r="O209" s="101">
        <v>825</v>
      </c>
      <c r="P209" s="101">
        <v>825</v>
      </c>
    </row>
    <row r="210">
      <c r="K210" s="96" t="s">
        <v>75888</v>
      </c>
      <c r="O210" s="85">
        <f>SUM(O208:O209)</f>
      </c>
      <c r="P210" s="85">
        <f>SUM(P208:P209)</f>
      </c>
    </row>
    <row r="211">
      <c r="A211" s="98" t="s">
        <v>75889</v>
      </c>
      <c r="B211" s="98" t="s">
        <v>75890</v>
      </c>
      <c r="C211" s="100">
        <v>471</v>
      </c>
      <c r="D211" s="98" t="s">
        <v>75891</v>
      </c>
      <c r="E211" s="98" t="s">
        <v>75892</v>
      </c>
      <c r="J211" s="101">
        <v>925</v>
      </c>
      <c r="K211" s="98" t="s">
        <v>75893</v>
      </c>
      <c r="L211" s="98" t="s">
        <v>75893</v>
      </c>
      <c r="O211" s="101">
        <v>0</v>
      </c>
      <c r="P211" s="101">
        <v>0</v>
      </c>
      <c r="R211" s="101">
        <v>0</v>
      </c>
    </row>
    <row r="212">
      <c r="K212" s="96" t="s">
        <v>75894</v>
      </c>
      <c r="O212" s="85">
        <f>SUM(O211:O211)</f>
      </c>
      <c r="P212" s="85">
        <f>SUM(P211:P211)</f>
      </c>
    </row>
    <row r="213">
      <c r="A213" s="98" t="s">
        <v>75895</v>
      </c>
      <c r="B213" s="98" t="s">
        <v>75896</v>
      </c>
      <c r="C213" s="100">
        <v>471</v>
      </c>
      <c r="D213" s="98" t="s">
        <v>75897</v>
      </c>
      <c r="E213" s="98" t="s">
        <v>75898</v>
      </c>
      <c r="J213" s="101">
        <v>860</v>
      </c>
      <c r="K213" s="98" t="s">
        <v>75899</v>
      </c>
      <c r="L213" s="98" t="s">
        <v>75899</v>
      </c>
      <c r="O213" s="101">
        <v>0</v>
      </c>
      <c r="P213" s="101">
        <v>0</v>
      </c>
      <c r="R213" s="101">
        <v>0</v>
      </c>
    </row>
    <row r="214">
      <c r="K214" s="96" t="s">
        <v>75900</v>
      </c>
      <c r="O214" s="85">
        <f>SUM(O213:O213)</f>
      </c>
      <c r="P214" s="85">
        <f>SUM(P213:P213)</f>
      </c>
    </row>
    <row r="215">
      <c r="A215" s="98" t="s">
        <v>75901</v>
      </c>
      <c r="B215" s="98" t="s">
        <v>75902</v>
      </c>
      <c r="C215" s="100">
        <v>471</v>
      </c>
      <c r="D215" s="98" t="s">
        <v>75903</v>
      </c>
      <c r="E215" s="98" t="s">
        <v>75904</v>
      </c>
      <c r="F215" s="104">
        <v>45707</v>
      </c>
      <c r="G215" s="104">
        <v>45707</v>
      </c>
      <c r="H215" s="104">
        <v>46099</v>
      </c>
      <c r="J215" s="101">
        <v>860</v>
      </c>
      <c r="K215" s="98" t="s">
        <v>75905</v>
      </c>
      <c r="L215" s="98" t="s">
        <v>75906</v>
      </c>
      <c r="M215" s="98" t="s">
        <v>75907</v>
      </c>
      <c r="N215" s="98" t="s">
        <v>75908</v>
      </c>
      <c r="O215" s="101">
        <v>10</v>
      </c>
      <c r="P215" s="101">
        <v>10</v>
      </c>
      <c r="Q215" s="101">
        <v>987.64999999999998</v>
      </c>
      <c r="R215" s="101">
        <v>960</v>
      </c>
    </row>
    <row r="216">
      <c r="L216" s="98" t="s">
        <v>75909</v>
      </c>
      <c r="M216" s="98" t="s">
        <v>75910</v>
      </c>
      <c r="N216" s="98" t="s">
        <v>75911</v>
      </c>
      <c r="O216" s="101">
        <v>25</v>
      </c>
      <c r="P216" s="101">
        <v>25</v>
      </c>
    </row>
    <row r="217">
      <c r="L217" s="98" t="s">
        <v>75912</v>
      </c>
      <c r="M217" s="98" t="s">
        <v>75913</v>
      </c>
      <c r="N217" s="98" t="s">
        <v>75914</v>
      </c>
      <c r="O217" s="101">
        <v>825</v>
      </c>
      <c r="P217" s="101">
        <v>825</v>
      </c>
    </row>
    <row r="218">
      <c r="L218" s="98" t="s">
        <v>75915</v>
      </c>
      <c r="M218" s="98" t="s">
        <v>75916</v>
      </c>
      <c r="N218" s="98" t="s">
        <v>75917</v>
      </c>
      <c r="O218" s="101">
        <v>86</v>
      </c>
      <c r="P218" s="101">
        <v>0</v>
      </c>
    </row>
    <row r="219">
      <c r="L219" s="98" t="s">
        <v>75918</v>
      </c>
      <c r="M219" s="98" t="s">
        <v>75919</v>
      </c>
      <c r="N219" s="98" t="s">
        <v>75920</v>
      </c>
      <c r="O219" s="101">
        <v>25</v>
      </c>
      <c r="P219" s="101">
        <v>0</v>
      </c>
    </row>
    <row r="220">
      <c r="K220" s="96" t="s">
        <v>75921</v>
      </c>
      <c r="O220" s="85">
        <f>SUM(O215:O219)</f>
      </c>
      <c r="P220" s="85">
        <f>SUM(P215:P219)</f>
      </c>
    </row>
    <row r="221">
      <c r="A221" s="98" t="s">
        <v>75922</v>
      </c>
      <c r="B221" s="98" t="s">
        <v>75923</v>
      </c>
      <c r="C221" s="100">
        <v>550</v>
      </c>
      <c r="D221" s="98" t="s">
        <v>75924</v>
      </c>
      <c r="E221" s="98" t="s">
        <v>75925</v>
      </c>
      <c r="F221" s="104">
        <v>45465</v>
      </c>
      <c r="G221" s="104">
        <v>45465</v>
      </c>
      <c r="H221" s="104">
        <v>45777</v>
      </c>
      <c r="J221" s="101">
        <v>895</v>
      </c>
      <c r="K221" s="98" t="s">
        <v>75926</v>
      </c>
      <c r="L221" s="98" t="s">
        <v>75927</v>
      </c>
      <c r="M221" s="98" t="s">
        <v>75928</v>
      </c>
      <c r="N221" s="98" t="s">
        <v>75929</v>
      </c>
      <c r="O221" s="101">
        <v>35</v>
      </c>
      <c r="P221" s="101">
        <v>35</v>
      </c>
      <c r="Q221" s="101">
        <v>0</v>
      </c>
      <c r="R221" s="101">
        <v>100</v>
      </c>
    </row>
    <row r="222">
      <c r="L222" s="98" t="s">
        <v>75930</v>
      </c>
      <c r="M222" s="98" t="s">
        <v>75931</v>
      </c>
      <c r="N222" s="98" t="s">
        <v>75932</v>
      </c>
      <c r="O222" s="101">
        <v>860</v>
      </c>
      <c r="P222" s="101">
        <v>860</v>
      </c>
    </row>
    <row r="223">
      <c r="L223" s="98" t="s">
        <v>75933</v>
      </c>
      <c r="M223" s="98" t="s">
        <v>75934</v>
      </c>
      <c r="N223" s="98" t="s">
        <v>75935</v>
      </c>
      <c r="O223" s="101">
        <v>-45</v>
      </c>
      <c r="P223" s="101">
        <v>-45</v>
      </c>
    </row>
    <row r="224">
      <c r="K224" s="96" t="s">
        <v>75936</v>
      </c>
      <c r="O224" s="85">
        <f>SUM(O221:O223)</f>
      </c>
      <c r="P224" s="85">
        <f>SUM(P221:P223)</f>
      </c>
    </row>
    <row r="225">
      <c r="A225" s="98" t="s">
        <v>75937</v>
      </c>
      <c r="B225" s="98" t="s">
        <v>75938</v>
      </c>
      <c r="C225" s="100">
        <v>550</v>
      </c>
      <c r="D225" s="98" t="s">
        <v>75939</v>
      </c>
      <c r="E225" s="98" t="s">
        <v>75940</v>
      </c>
      <c r="F225" s="104">
        <v>44044</v>
      </c>
      <c r="G225" s="104">
        <v>45689</v>
      </c>
      <c r="H225" s="104">
        <v>46053</v>
      </c>
      <c r="J225" s="101">
        <v>850</v>
      </c>
      <c r="K225" s="98" t="s">
        <v>75941</v>
      </c>
      <c r="L225" s="98" t="s">
        <v>75942</v>
      </c>
      <c r="M225" s="98" t="s">
        <v>75943</v>
      </c>
      <c r="N225" s="98" t="s">
        <v>75944</v>
      </c>
      <c r="O225" s="101">
        <v>860</v>
      </c>
      <c r="P225" s="101">
        <v>860</v>
      </c>
      <c r="Q225" s="101">
        <v>0</v>
      </c>
      <c r="R225" s="101">
        <v>100</v>
      </c>
    </row>
    <row r="226">
      <c r="L226" s="98" t="s">
        <v>75945</v>
      </c>
      <c r="M226" s="98" t="s">
        <v>75946</v>
      </c>
      <c r="N226" s="98" t="s">
        <v>75947</v>
      </c>
      <c r="O226" s="101">
        <v>-43</v>
      </c>
      <c r="P226" s="101">
        <v>-43</v>
      </c>
    </row>
    <row r="227">
      <c r="K227" s="96" t="s">
        <v>75948</v>
      </c>
      <c r="O227" s="85">
        <f>SUM(O225:O226)</f>
      </c>
      <c r="P227" s="85">
        <f>SUM(P225:P226)</f>
      </c>
    </row>
    <row r="228">
      <c r="A228" s="98" t="s">
        <v>75949</v>
      </c>
      <c r="B228" s="98" t="s">
        <v>75950</v>
      </c>
      <c r="C228" s="100">
        <v>550</v>
      </c>
      <c r="D228" s="98" t="s">
        <v>75951</v>
      </c>
      <c r="E228" s="98" t="s">
        <v>75952</v>
      </c>
      <c r="F228" s="104">
        <v>45479</v>
      </c>
      <c r="G228" s="104">
        <v>45479</v>
      </c>
      <c r="H228" s="104">
        <v>45869</v>
      </c>
      <c r="J228" s="101">
        <v>860</v>
      </c>
      <c r="K228" s="98" t="s">
        <v>75953</v>
      </c>
      <c r="L228" s="98" t="s">
        <v>75954</v>
      </c>
      <c r="M228" s="98" t="s">
        <v>75955</v>
      </c>
      <c r="N228" s="98" t="s">
        <v>75956</v>
      </c>
      <c r="O228" s="101">
        <v>860</v>
      </c>
      <c r="P228" s="101">
        <v>860</v>
      </c>
      <c r="Q228" s="101">
        <v>0</v>
      </c>
      <c r="R228" s="101">
        <v>100</v>
      </c>
    </row>
    <row r="229">
      <c r="K229" s="96" t="s">
        <v>75957</v>
      </c>
      <c r="O229" s="85">
        <f>SUM(O228:O228)</f>
      </c>
      <c r="P229" s="85">
        <f>SUM(P228:P228)</f>
      </c>
    </row>
    <row r="230">
      <c r="A230" s="98" t="s">
        <v>75958</v>
      </c>
      <c r="B230" s="98" t="s">
        <v>75959</v>
      </c>
      <c r="C230" s="100">
        <v>550</v>
      </c>
      <c r="D230" s="98" t="s">
        <v>75960</v>
      </c>
      <c r="E230" s="98" t="s">
        <v>75961</v>
      </c>
      <c r="F230" s="104">
        <v>45323</v>
      </c>
      <c r="G230" s="104">
        <v>45689</v>
      </c>
      <c r="H230" s="104">
        <v>46053</v>
      </c>
      <c r="J230" s="101">
        <v>895</v>
      </c>
      <c r="K230" s="98" t="s">
        <v>75962</v>
      </c>
      <c r="L230" s="98" t="s">
        <v>75963</v>
      </c>
      <c r="M230" s="98" t="s">
        <v>75964</v>
      </c>
      <c r="N230" s="98" t="s">
        <v>75965</v>
      </c>
      <c r="O230" s="101">
        <v>10</v>
      </c>
      <c r="P230" s="101">
        <v>10</v>
      </c>
      <c r="Q230" s="101">
        <v>-0.35999999999999999</v>
      </c>
      <c r="R230" s="101">
        <v>600</v>
      </c>
    </row>
    <row r="231">
      <c r="L231" s="98" t="s">
        <v>75966</v>
      </c>
      <c r="M231" s="98" t="s">
        <v>75967</v>
      </c>
      <c r="N231" s="98" t="s">
        <v>75968</v>
      </c>
      <c r="O231" s="101">
        <v>35</v>
      </c>
      <c r="P231" s="101">
        <v>35</v>
      </c>
    </row>
    <row r="232">
      <c r="L232" s="98" t="s">
        <v>75969</v>
      </c>
      <c r="M232" s="98" t="s">
        <v>75970</v>
      </c>
      <c r="N232" s="98" t="s">
        <v>75971</v>
      </c>
      <c r="O232" s="101">
        <v>860</v>
      </c>
      <c r="P232" s="101">
        <v>860</v>
      </c>
    </row>
    <row r="233">
      <c r="L233" s="98" t="s">
        <v>75972</v>
      </c>
      <c r="M233" s="98" t="s">
        <v>75973</v>
      </c>
      <c r="N233" s="98" t="s">
        <v>75974</v>
      </c>
      <c r="O233" s="101">
        <v>25</v>
      </c>
      <c r="P233" s="101">
        <v>0</v>
      </c>
    </row>
    <row r="234">
      <c r="K234" s="96" t="s">
        <v>75975</v>
      </c>
      <c r="O234" s="85">
        <f>SUM(O230:O233)</f>
      </c>
      <c r="P234" s="85">
        <f>SUM(P230:P233)</f>
      </c>
    </row>
    <row r="235">
      <c r="A235" s="98" t="s">
        <v>75976</v>
      </c>
      <c r="B235" s="98" t="s">
        <v>75977</v>
      </c>
      <c r="C235" s="100">
        <v>550</v>
      </c>
      <c r="D235" s="98" t="s">
        <v>75978</v>
      </c>
      <c r="E235" s="98" t="s">
        <v>75979</v>
      </c>
      <c r="F235" s="104">
        <v>45544</v>
      </c>
      <c r="G235" s="104">
        <v>45544</v>
      </c>
      <c r="H235" s="104">
        <v>45869</v>
      </c>
      <c r="J235" s="101">
        <v>900</v>
      </c>
      <c r="K235" s="98" t="s">
        <v>75980</v>
      </c>
      <c r="L235" s="98" t="s">
        <v>75981</v>
      </c>
      <c r="M235" s="98" t="s">
        <v>75982</v>
      </c>
      <c r="N235" s="98" t="s">
        <v>75983</v>
      </c>
      <c r="O235" s="101">
        <v>10</v>
      </c>
      <c r="P235" s="101">
        <v>30</v>
      </c>
      <c r="Q235" s="101">
        <v>0</v>
      </c>
      <c r="R235" s="101">
        <v>100</v>
      </c>
    </row>
    <row r="236">
      <c r="L236" s="98" t="s">
        <v>75984</v>
      </c>
      <c r="M236" s="98" t="s">
        <v>75985</v>
      </c>
      <c r="N236" s="98" t="s">
        <v>75986</v>
      </c>
      <c r="O236" s="101">
        <v>30</v>
      </c>
      <c r="P236" s="101">
        <v>10</v>
      </c>
    </row>
    <row r="237">
      <c r="L237" s="98" t="s">
        <v>75987</v>
      </c>
      <c r="M237" s="98" t="s">
        <v>75988</v>
      </c>
      <c r="N237" s="98" t="s">
        <v>75989</v>
      </c>
      <c r="O237" s="101">
        <v>860</v>
      </c>
      <c r="P237" s="101">
        <v>860</v>
      </c>
    </row>
    <row r="238">
      <c r="K238" s="96" t="s">
        <v>75990</v>
      </c>
      <c r="O238" s="85">
        <f>SUM(O235:O237)</f>
      </c>
      <c r="P238" s="85">
        <f>SUM(P235:P237)</f>
      </c>
    </row>
    <row r="239">
      <c r="A239" s="98" t="s">
        <v>75991</v>
      </c>
      <c r="B239" s="98" t="s">
        <v>75992</v>
      </c>
      <c r="C239" s="100">
        <v>550</v>
      </c>
      <c r="D239" s="98" t="s">
        <v>75993</v>
      </c>
      <c r="E239" s="98" t="s">
        <v>75994</v>
      </c>
      <c r="F239" s="104">
        <v>44856</v>
      </c>
      <c r="G239" s="104">
        <v>45597</v>
      </c>
      <c r="H239" s="104">
        <v>45961</v>
      </c>
      <c r="J239" s="101">
        <v>890</v>
      </c>
      <c r="K239" s="98" t="s">
        <v>75995</v>
      </c>
      <c r="L239" s="98" t="s">
        <v>75996</v>
      </c>
      <c r="M239" s="98" t="s">
        <v>75997</v>
      </c>
      <c r="N239" s="98" t="s">
        <v>75998</v>
      </c>
      <c r="O239" s="101">
        <v>30</v>
      </c>
      <c r="P239" s="101">
        <v>10</v>
      </c>
      <c r="Q239" s="101">
        <v>0</v>
      </c>
      <c r="R239" s="101">
        <v>350</v>
      </c>
    </row>
    <row r="240">
      <c r="L240" s="98" t="s">
        <v>75999</v>
      </c>
      <c r="M240" s="98" t="s">
        <v>76000</v>
      </c>
      <c r="N240" s="98" t="s">
        <v>76001</v>
      </c>
      <c r="O240" s="101">
        <v>10</v>
      </c>
      <c r="P240" s="101">
        <v>30</v>
      </c>
    </row>
    <row r="241">
      <c r="L241" s="98" t="s">
        <v>76002</v>
      </c>
      <c r="M241" s="98" t="s">
        <v>76003</v>
      </c>
      <c r="N241" s="98" t="s">
        <v>76004</v>
      </c>
      <c r="O241" s="101">
        <v>860</v>
      </c>
      <c r="P241" s="101">
        <v>860</v>
      </c>
    </row>
    <row r="242">
      <c r="L242" s="98" t="s">
        <v>76005</v>
      </c>
      <c r="M242" s="98" t="s">
        <v>76006</v>
      </c>
      <c r="N242" s="98" t="s">
        <v>76007</v>
      </c>
      <c r="O242" s="101">
        <v>25</v>
      </c>
      <c r="P242" s="101">
        <v>0</v>
      </c>
    </row>
    <row r="243">
      <c r="K243" s="96" t="s">
        <v>76008</v>
      </c>
      <c r="O243" s="85">
        <f>SUM(O239:O242)</f>
      </c>
      <c r="P243" s="85">
        <f>SUM(P239:P242)</f>
      </c>
    </row>
    <row r="244">
      <c r="A244" s="98" t="s">
        <v>76009</v>
      </c>
      <c r="B244" s="98" t="s">
        <v>76010</v>
      </c>
      <c r="C244" s="100">
        <v>550</v>
      </c>
      <c r="D244" s="98" t="s">
        <v>76011</v>
      </c>
      <c r="E244" s="98" t="s">
        <v>76012</v>
      </c>
      <c r="F244" s="104">
        <v>45717</v>
      </c>
      <c r="G244" s="104">
        <v>45717</v>
      </c>
      <c r="H244" s="104">
        <v>46081</v>
      </c>
      <c r="J244" s="101">
        <v>890</v>
      </c>
      <c r="K244" s="98" t="s">
        <v>76013</v>
      </c>
      <c r="L244" s="98" t="s">
        <v>76014</v>
      </c>
      <c r="M244" s="98" t="s">
        <v>76015</v>
      </c>
      <c r="N244" s="98" t="s">
        <v>76016</v>
      </c>
      <c r="O244" s="101">
        <v>30</v>
      </c>
      <c r="P244" s="101">
        <v>30</v>
      </c>
      <c r="Q244" s="101">
        <v>0</v>
      </c>
      <c r="R244" s="101">
        <v>100</v>
      </c>
    </row>
    <row r="245">
      <c r="L245" s="98" t="s">
        <v>76017</v>
      </c>
      <c r="M245" s="98" t="s">
        <v>76018</v>
      </c>
      <c r="N245" s="98" t="s">
        <v>76019</v>
      </c>
      <c r="O245" s="101">
        <v>860</v>
      </c>
      <c r="P245" s="101">
        <v>860</v>
      </c>
    </row>
    <row r="246">
      <c r="L246" s="98" t="s">
        <v>76020</v>
      </c>
      <c r="M246" s="98" t="s">
        <v>76021</v>
      </c>
      <c r="N246" s="98" t="s">
        <v>76022</v>
      </c>
      <c r="O246" s="101">
        <v>-300</v>
      </c>
      <c r="P246" s="101">
        <v>0</v>
      </c>
    </row>
    <row r="247">
      <c r="K247" s="96" t="s">
        <v>76023</v>
      </c>
      <c r="O247" s="85">
        <f>SUM(O244:O246)</f>
      </c>
      <c r="P247" s="85">
        <f>SUM(P244:P246)</f>
      </c>
    </row>
    <row r="248">
      <c r="A248" s="98" t="s">
        <v>76024</v>
      </c>
      <c r="B248" s="98" t="s">
        <v>76025</v>
      </c>
      <c r="C248" s="100">
        <v>550</v>
      </c>
      <c r="D248" s="98" t="s">
        <v>76026</v>
      </c>
      <c r="E248" s="98" t="s">
        <v>76027</v>
      </c>
      <c r="J248" s="101">
        <v>890</v>
      </c>
      <c r="K248" s="98" t="s">
        <v>76028</v>
      </c>
      <c r="L248" s="98" t="s">
        <v>76028</v>
      </c>
      <c r="O248" s="101">
        <v>0</v>
      </c>
      <c r="P248" s="101">
        <v>0</v>
      </c>
      <c r="R248" s="101">
        <v>0</v>
      </c>
    </row>
    <row r="249">
      <c r="K249" s="96" t="s">
        <v>76029</v>
      </c>
      <c r="O249" s="85">
        <f>SUM(O248:O248)</f>
      </c>
      <c r="P249" s="85">
        <f>SUM(P248:P248)</f>
      </c>
    </row>
    <row r="250">
      <c r="A250" s="98" t="s">
        <v>76030</v>
      </c>
      <c r="B250" s="98" t="s">
        <v>76031</v>
      </c>
      <c r="C250" s="100">
        <v>550</v>
      </c>
      <c r="D250" s="98" t="s">
        <v>76032</v>
      </c>
      <c r="E250" s="98" t="s">
        <v>76033</v>
      </c>
      <c r="J250" s="101">
        <v>860</v>
      </c>
      <c r="K250" s="98" t="s">
        <v>76034</v>
      </c>
      <c r="L250" s="98" t="s">
        <v>76034</v>
      </c>
      <c r="O250" s="101">
        <v>0</v>
      </c>
      <c r="P250" s="101">
        <v>0</v>
      </c>
      <c r="R250" s="101">
        <v>0</v>
      </c>
    </row>
    <row r="251">
      <c r="K251" s="96" t="s">
        <v>76035</v>
      </c>
      <c r="O251" s="85">
        <f>SUM(O250:O250)</f>
      </c>
      <c r="P251" s="85">
        <f>SUM(P250:P250)</f>
      </c>
    </row>
    <row r="252">
      <c r="A252" s="98" t="s">
        <v>76036</v>
      </c>
      <c r="B252" s="98" t="s">
        <v>76037</v>
      </c>
      <c r="C252" s="100">
        <v>550</v>
      </c>
      <c r="D252" s="98" t="s">
        <v>76038</v>
      </c>
      <c r="E252" s="98" t="s">
        <v>76039</v>
      </c>
      <c r="F252" s="104">
        <v>45565</v>
      </c>
      <c r="G252" s="104">
        <v>45565</v>
      </c>
      <c r="H252" s="104">
        <v>45930</v>
      </c>
      <c r="J252" s="101">
        <v>900</v>
      </c>
      <c r="K252" s="98" t="s">
        <v>76040</v>
      </c>
      <c r="L252" s="98" t="s">
        <v>76041</v>
      </c>
      <c r="M252" s="98" t="s">
        <v>76042</v>
      </c>
      <c r="N252" s="98" t="s">
        <v>76043</v>
      </c>
      <c r="O252" s="101">
        <v>30</v>
      </c>
      <c r="P252" s="101">
        <v>40</v>
      </c>
      <c r="Q252" s="101">
        <v>0</v>
      </c>
      <c r="R252" s="101">
        <v>350</v>
      </c>
    </row>
    <row r="253">
      <c r="L253" s="98" t="s">
        <v>76044</v>
      </c>
      <c r="M253" s="98" t="s">
        <v>76045</v>
      </c>
      <c r="N253" s="98" t="s">
        <v>76046</v>
      </c>
      <c r="O253" s="101">
        <v>10</v>
      </c>
      <c r="P253" s="101">
        <v>0</v>
      </c>
    </row>
    <row r="254">
      <c r="L254" s="98" t="s">
        <v>76047</v>
      </c>
      <c r="M254" s="98" t="s">
        <v>76048</v>
      </c>
      <c r="N254" s="98" t="s">
        <v>76049</v>
      </c>
      <c r="O254" s="101">
        <v>860</v>
      </c>
      <c r="P254" s="101">
        <v>860</v>
      </c>
    </row>
    <row r="255">
      <c r="L255" s="98" t="s">
        <v>76050</v>
      </c>
      <c r="M255" s="98" t="s">
        <v>76051</v>
      </c>
      <c r="N255" s="98" t="s">
        <v>76052</v>
      </c>
      <c r="O255" s="101">
        <v>-45</v>
      </c>
      <c r="P255" s="101">
        <v>-45</v>
      </c>
    </row>
    <row r="256">
      <c r="K256" s="96" t="s">
        <v>76053</v>
      </c>
      <c r="O256" s="85">
        <f>SUM(O252:O255)</f>
      </c>
      <c r="P256" s="85">
        <f>SUM(P252:P255)</f>
      </c>
    </row>
    <row r="257">
      <c r="A257" s="98" t="s">
        <v>76054</v>
      </c>
      <c r="B257" s="98" t="s">
        <v>76055</v>
      </c>
      <c r="C257" s="100">
        <v>550</v>
      </c>
      <c r="D257" s="98" t="s">
        <v>76056</v>
      </c>
      <c r="E257" s="98" t="s">
        <v>76057</v>
      </c>
      <c r="F257" s="104">
        <v>43893</v>
      </c>
      <c r="G257" s="104">
        <v>45717</v>
      </c>
      <c r="H257" s="104">
        <v>46081</v>
      </c>
      <c r="J257" s="101">
        <v>860</v>
      </c>
      <c r="K257" s="98" t="s">
        <v>76058</v>
      </c>
      <c r="L257" s="98" t="s">
        <v>76059</v>
      </c>
      <c r="M257" s="98" t="s">
        <v>76060</v>
      </c>
      <c r="N257" s="98" t="s">
        <v>76061</v>
      </c>
      <c r="O257" s="101">
        <v>10</v>
      </c>
      <c r="P257" s="101">
        <v>10</v>
      </c>
      <c r="Q257" s="101">
        <v>995.00999999999999</v>
      </c>
      <c r="R257" s="101">
        <v>100</v>
      </c>
    </row>
    <row r="258">
      <c r="L258" s="98" t="s">
        <v>76062</v>
      </c>
      <c r="M258" s="98" t="s">
        <v>76063</v>
      </c>
      <c r="N258" s="98" t="s">
        <v>76064</v>
      </c>
      <c r="O258" s="101">
        <v>860</v>
      </c>
      <c r="P258" s="101">
        <v>860</v>
      </c>
    </row>
    <row r="259">
      <c r="L259" s="98" t="s">
        <v>76065</v>
      </c>
      <c r="M259" s="98" t="s">
        <v>76066</v>
      </c>
      <c r="N259" s="98" t="s">
        <v>76067</v>
      </c>
      <c r="O259" s="101">
        <v>87</v>
      </c>
      <c r="P259" s="101">
        <v>0</v>
      </c>
    </row>
    <row r="260">
      <c r="K260" s="96" t="s">
        <v>76068</v>
      </c>
      <c r="O260" s="85">
        <f>SUM(O257:O259)</f>
      </c>
      <c r="P260" s="85">
        <f>SUM(P257:P259)</f>
      </c>
    </row>
    <row r="261">
      <c r="A261" s="98" t="s">
        <v>76069</v>
      </c>
      <c r="B261" s="98" t="s">
        <v>76070</v>
      </c>
      <c r="C261" s="100">
        <v>550</v>
      </c>
      <c r="D261" s="98" t="s">
        <v>76071</v>
      </c>
      <c r="E261" s="98" t="s">
        <v>76072</v>
      </c>
      <c r="F261" s="104">
        <v>45352</v>
      </c>
      <c r="G261" s="104">
        <v>45717</v>
      </c>
      <c r="H261" s="104">
        <v>46081</v>
      </c>
      <c r="J261" s="101">
        <v>860</v>
      </c>
      <c r="K261" s="98" t="s">
        <v>76073</v>
      </c>
      <c r="L261" s="98" t="s">
        <v>76074</v>
      </c>
      <c r="M261" s="98" t="s">
        <v>76075</v>
      </c>
      <c r="N261" s="98" t="s">
        <v>76076</v>
      </c>
      <c r="O261" s="101">
        <v>10</v>
      </c>
      <c r="P261" s="101">
        <v>10</v>
      </c>
      <c r="Q261" s="101">
        <v>0</v>
      </c>
      <c r="R261" s="101">
        <v>550</v>
      </c>
    </row>
    <row r="262">
      <c r="L262" s="98" t="s">
        <v>76077</v>
      </c>
      <c r="M262" s="98" t="s">
        <v>76078</v>
      </c>
      <c r="N262" s="98" t="s">
        <v>76079</v>
      </c>
      <c r="O262" s="101">
        <v>860</v>
      </c>
      <c r="P262" s="101">
        <v>860</v>
      </c>
    </row>
    <row r="263">
      <c r="K263" s="96" t="s">
        <v>76080</v>
      </c>
      <c r="O263" s="85">
        <f>SUM(O261:O262)</f>
      </c>
      <c r="P263" s="85">
        <f>SUM(P261:P262)</f>
      </c>
    </row>
    <row r="264">
      <c r="A264" s="98" t="s">
        <v>76081</v>
      </c>
      <c r="B264" s="98" t="s">
        <v>76082</v>
      </c>
      <c r="C264" s="100">
        <v>550</v>
      </c>
      <c r="D264" s="98" t="s">
        <v>76083</v>
      </c>
      <c r="E264" s="98" t="s">
        <v>76084</v>
      </c>
      <c r="F264" s="104">
        <v>44064</v>
      </c>
      <c r="G264" s="104">
        <v>45536</v>
      </c>
      <c r="H264" s="104">
        <v>45900</v>
      </c>
      <c r="J264" s="101">
        <v>850</v>
      </c>
      <c r="K264" s="98" t="s">
        <v>76085</v>
      </c>
      <c r="L264" s="98" t="s">
        <v>76086</v>
      </c>
      <c r="M264" s="98" t="s">
        <v>76087</v>
      </c>
      <c r="N264" s="98" t="s">
        <v>76088</v>
      </c>
      <c r="O264" s="101">
        <v>860</v>
      </c>
      <c r="P264" s="101">
        <v>860</v>
      </c>
      <c r="Q264" s="101">
        <v>0</v>
      </c>
      <c r="R264" s="101">
        <v>350</v>
      </c>
    </row>
    <row r="265">
      <c r="K265" s="96" t="s">
        <v>76089</v>
      </c>
      <c r="O265" s="85">
        <f>SUM(O264:O264)</f>
      </c>
      <c r="P265" s="85">
        <f>SUM(P264:P264)</f>
      </c>
    </row>
    <row r="266">
      <c r="A266" s="98" t="s">
        <v>76090</v>
      </c>
      <c r="B266" s="98" t="s">
        <v>76091</v>
      </c>
      <c r="C266" s="100">
        <v>550</v>
      </c>
      <c r="D266" s="98" t="s">
        <v>76092</v>
      </c>
      <c r="E266" s="98" t="s">
        <v>76093</v>
      </c>
      <c r="F266" s="104">
        <v>35315</v>
      </c>
      <c r="G266" s="104">
        <v>45566</v>
      </c>
      <c r="H266" s="104">
        <v>45930</v>
      </c>
      <c r="J266" s="101">
        <v>850</v>
      </c>
      <c r="K266" s="98" t="s">
        <v>76094</v>
      </c>
      <c r="L266" s="98" t="s">
        <v>76095</v>
      </c>
      <c r="M266" s="98" t="s">
        <v>76096</v>
      </c>
      <c r="N266" s="98" t="s">
        <v>76097</v>
      </c>
      <c r="O266" s="101">
        <v>860</v>
      </c>
      <c r="P266" s="101">
        <v>860</v>
      </c>
      <c r="Q266" s="101">
        <v>0</v>
      </c>
      <c r="R266" s="101">
        <v>0</v>
      </c>
    </row>
    <row r="267">
      <c r="K267" s="96" t="s">
        <v>76098</v>
      </c>
      <c r="O267" s="85">
        <f>SUM(O266:O266)</f>
      </c>
      <c r="P267" s="85">
        <f>SUM(P266:P266)</f>
      </c>
    </row>
    <row r="268">
      <c r="A268" s="98" t="s">
        <v>76099</v>
      </c>
      <c r="B268" s="98" t="s">
        <v>76100</v>
      </c>
      <c r="C268" s="100">
        <v>550</v>
      </c>
      <c r="D268" s="98" t="s">
        <v>76101</v>
      </c>
      <c r="E268" s="98" t="s">
        <v>76102</v>
      </c>
      <c r="F268" s="104">
        <v>44911</v>
      </c>
      <c r="G268" s="104">
        <v>45292</v>
      </c>
      <c r="J268" s="101">
        <v>880</v>
      </c>
      <c r="K268" s="98" t="s">
        <v>76103</v>
      </c>
      <c r="L268" s="98" t="s">
        <v>76104</v>
      </c>
      <c r="M268" s="98" t="s">
        <v>76105</v>
      </c>
      <c r="N268" s="98" t="s">
        <v>76106</v>
      </c>
      <c r="O268" s="101">
        <v>30</v>
      </c>
      <c r="P268" s="101">
        <v>30</v>
      </c>
      <c r="Q268" s="101">
        <v>0</v>
      </c>
      <c r="R268" s="101">
        <v>850</v>
      </c>
    </row>
    <row r="269">
      <c r="L269" s="98" t="s">
        <v>76107</v>
      </c>
      <c r="M269" s="98" t="s">
        <v>76108</v>
      </c>
      <c r="N269" s="98" t="s">
        <v>76109</v>
      </c>
      <c r="O269" s="101">
        <v>860</v>
      </c>
      <c r="P269" s="101">
        <v>860</v>
      </c>
    </row>
    <row r="270">
      <c r="L270" s="98" t="s">
        <v>76110</v>
      </c>
      <c r="M270" s="98" t="s">
        <v>76111</v>
      </c>
      <c r="N270" s="98" t="s">
        <v>76112</v>
      </c>
      <c r="O270" s="101">
        <v>89</v>
      </c>
      <c r="P270" s="101">
        <v>0</v>
      </c>
    </row>
    <row r="271">
      <c r="L271" s="98" t="s">
        <v>76113</v>
      </c>
      <c r="M271" s="98" t="s">
        <v>76114</v>
      </c>
      <c r="N271" s="98" t="s">
        <v>76115</v>
      </c>
      <c r="O271" s="101">
        <v>200</v>
      </c>
      <c r="P271" s="101">
        <v>200</v>
      </c>
    </row>
    <row r="272">
      <c r="L272" s="98" t="s">
        <v>76116</v>
      </c>
      <c r="M272" s="98" t="s">
        <v>76117</v>
      </c>
      <c r="N272" s="98" t="s">
        <v>76118</v>
      </c>
      <c r="O272" s="101">
        <v>25</v>
      </c>
      <c r="P272" s="101">
        <v>0</v>
      </c>
    </row>
    <row r="273">
      <c r="K273" s="96" t="s">
        <v>76119</v>
      </c>
      <c r="O273" s="85">
        <f>SUM(O268:O272)</f>
      </c>
      <c r="P273" s="85">
        <f>SUM(P268:P272)</f>
      </c>
    </row>
    <row r="274">
      <c r="A274" s="98" t="s">
        <v>76120</v>
      </c>
      <c r="B274" s="98" t="s">
        <v>76121</v>
      </c>
      <c r="C274" s="100">
        <v>550</v>
      </c>
      <c r="D274" s="98" t="s">
        <v>76122</v>
      </c>
      <c r="E274" s="98" t="s">
        <v>76123</v>
      </c>
      <c r="F274" s="104">
        <v>44737</v>
      </c>
      <c r="G274" s="104">
        <v>45474</v>
      </c>
      <c r="H274" s="104">
        <v>45838</v>
      </c>
      <c r="J274" s="101">
        <v>860</v>
      </c>
      <c r="K274" s="98" t="s">
        <v>76124</v>
      </c>
      <c r="L274" s="98" t="s">
        <v>76125</v>
      </c>
      <c r="M274" s="98" t="s">
        <v>76126</v>
      </c>
      <c r="N274" s="98" t="s">
        <v>76127</v>
      </c>
      <c r="O274" s="101">
        <v>10</v>
      </c>
      <c r="P274" s="101">
        <v>10</v>
      </c>
      <c r="Q274" s="101">
        <v>0</v>
      </c>
      <c r="R274" s="101">
        <v>100</v>
      </c>
    </row>
    <row r="275">
      <c r="L275" s="98" t="s">
        <v>76128</v>
      </c>
      <c r="M275" s="98" t="s">
        <v>76129</v>
      </c>
      <c r="N275" s="98" t="s">
        <v>76130</v>
      </c>
      <c r="O275" s="101">
        <v>860</v>
      </c>
      <c r="P275" s="101">
        <v>860</v>
      </c>
    </row>
    <row r="276">
      <c r="L276" s="98" t="s">
        <v>76131</v>
      </c>
      <c r="M276" s="98" t="s">
        <v>76132</v>
      </c>
      <c r="N276" s="98" t="s">
        <v>76133</v>
      </c>
      <c r="O276" s="101">
        <v>25</v>
      </c>
      <c r="P276" s="101">
        <v>0</v>
      </c>
    </row>
    <row r="277">
      <c r="K277" s="96" t="s">
        <v>76134</v>
      </c>
      <c r="O277" s="85">
        <f>SUM(O274:O276)</f>
      </c>
      <c r="P277" s="85">
        <f>SUM(P274:P276)</f>
      </c>
    </row>
    <row r="278">
      <c r="A278" s="98" t="s">
        <v>76135</v>
      </c>
      <c r="B278" s="98" t="s">
        <v>76136</v>
      </c>
      <c r="C278" s="100">
        <v>550</v>
      </c>
      <c r="D278" s="98" t="s">
        <v>76137</v>
      </c>
      <c r="E278" s="98" t="s">
        <v>76138</v>
      </c>
      <c r="F278" s="104">
        <v>45717</v>
      </c>
      <c r="G278" s="104">
        <v>45717</v>
      </c>
      <c r="H278" s="104">
        <v>46081</v>
      </c>
      <c r="J278" s="101">
        <v>900</v>
      </c>
      <c r="K278" s="98" t="s">
        <v>76139</v>
      </c>
      <c r="L278" s="98" t="s">
        <v>76140</v>
      </c>
      <c r="M278" s="98" t="s">
        <v>76141</v>
      </c>
      <c r="N278" s="98" t="s">
        <v>76142</v>
      </c>
      <c r="O278" s="101">
        <v>10</v>
      </c>
      <c r="P278" s="101">
        <v>30</v>
      </c>
      <c r="Q278" s="101">
        <v>0</v>
      </c>
      <c r="R278" s="101">
        <v>100</v>
      </c>
    </row>
    <row r="279">
      <c r="L279" s="98" t="s">
        <v>76143</v>
      </c>
      <c r="M279" s="98" t="s">
        <v>76144</v>
      </c>
      <c r="N279" s="98" t="s">
        <v>76145</v>
      </c>
      <c r="O279" s="101">
        <v>30</v>
      </c>
      <c r="P279" s="101">
        <v>10</v>
      </c>
    </row>
    <row r="280">
      <c r="L280" s="98" t="s">
        <v>76146</v>
      </c>
      <c r="M280" s="98" t="s">
        <v>76147</v>
      </c>
      <c r="N280" s="98" t="s">
        <v>76148</v>
      </c>
      <c r="O280" s="101">
        <v>860</v>
      </c>
      <c r="P280" s="101">
        <v>860</v>
      </c>
    </row>
    <row r="281">
      <c r="L281" s="98" t="s">
        <v>76149</v>
      </c>
      <c r="M281" s="98" t="s">
        <v>76150</v>
      </c>
      <c r="N281" s="98" t="s">
        <v>76151</v>
      </c>
      <c r="O281" s="101">
        <v>-300</v>
      </c>
      <c r="P281" s="101">
        <v>0</v>
      </c>
    </row>
    <row r="282">
      <c r="K282" s="96" t="s">
        <v>76152</v>
      </c>
      <c r="O282" s="85">
        <f>SUM(O278:O281)</f>
      </c>
      <c r="P282" s="85">
        <f>SUM(P278:P281)</f>
      </c>
    </row>
    <row r="283">
      <c r="A283" s="98" t="s">
        <v>76153</v>
      </c>
      <c r="B283" s="98" t="s">
        <v>76154</v>
      </c>
      <c r="C283" s="100">
        <v>550</v>
      </c>
      <c r="D283" s="98" t="s">
        <v>76155</v>
      </c>
      <c r="E283" s="98" t="s">
        <v>76156</v>
      </c>
      <c r="F283" s="104">
        <v>40808</v>
      </c>
      <c r="G283" s="104">
        <v>45474</v>
      </c>
      <c r="H283" s="104">
        <v>45838</v>
      </c>
      <c r="J283" s="101">
        <v>860</v>
      </c>
      <c r="K283" s="98" t="s">
        <v>76157</v>
      </c>
      <c r="L283" s="98" t="s">
        <v>76158</v>
      </c>
      <c r="M283" s="98" t="s">
        <v>76159</v>
      </c>
      <c r="N283" s="98" t="s">
        <v>76160</v>
      </c>
      <c r="O283" s="101">
        <v>10</v>
      </c>
      <c r="P283" s="101">
        <v>10</v>
      </c>
      <c r="Q283" s="101">
        <v>0</v>
      </c>
      <c r="R283" s="101">
        <v>100</v>
      </c>
    </row>
    <row r="284">
      <c r="L284" s="98" t="s">
        <v>76161</v>
      </c>
      <c r="M284" s="98" t="s">
        <v>76162</v>
      </c>
      <c r="N284" s="98" t="s">
        <v>76163</v>
      </c>
      <c r="O284" s="101">
        <v>860</v>
      </c>
      <c r="P284" s="101">
        <v>860</v>
      </c>
    </row>
    <row r="285">
      <c r="K285" s="96" t="s">
        <v>76164</v>
      </c>
      <c r="O285" s="85">
        <f>SUM(O283:O284)</f>
      </c>
      <c r="P285" s="85">
        <f>SUM(P283:P284)</f>
      </c>
    </row>
    <row r="286">
      <c r="A286" s="98" t="s">
        <v>76165</v>
      </c>
      <c r="B286" s="98" t="s">
        <v>76166</v>
      </c>
      <c r="C286" s="100">
        <v>550</v>
      </c>
      <c r="D286" s="98" t="s">
        <v>76167</v>
      </c>
      <c r="E286" s="98" t="s">
        <v>76168</v>
      </c>
      <c r="F286" s="104">
        <v>45591</v>
      </c>
      <c r="G286" s="104">
        <v>45591</v>
      </c>
      <c r="H286" s="104">
        <v>45961</v>
      </c>
      <c r="J286" s="101">
        <v>975</v>
      </c>
      <c r="K286" s="98" t="s">
        <v>76169</v>
      </c>
      <c r="L286" s="98" t="s">
        <v>76170</v>
      </c>
      <c r="M286" s="98" t="s">
        <v>76171</v>
      </c>
      <c r="N286" s="98" t="s">
        <v>76172</v>
      </c>
      <c r="O286" s="101">
        <v>65</v>
      </c>
      <c r="P286" s="101">
        <v>0</v>
      </c>
      <c r="Q286" s="101">
        <v>0</v>
      </c>
      <c r="R286" s="101">
        <v>100</v>
      </c>
    </row>
    <row r="287">
      <c r="L287" s="98" t="s">
        <v>76173</v>
      </c>
      <c r="M287" s="98" t="s">
        <v>76174</v>
      </c>
      <c r="N287" s="98" t="s">
        <v>76175</v>
      </c>
      <c r="O287" s="101">
        <v>50</v>
      </c>
      <c r="P287" s="101">
        <v>115</v>
      </c>
    </row>
    <row r="288">
      <c r="L288" s="98" t="s">
        <v>76176</v>
      </c>
      <c r="M288" s="98" t="s">
        <v>76177</v>
      </c>
      <c r="N288" s="98" t="s">
        <v>76178</v>
      </c>
      <c r="O288" s="101">
        <v>860</v>
      </c>
      <c r="P288" s="101">
        <v>860</v>
      </c>
    </row>
    <row r="289">
      <c r="L289" s="98" t="s">
        <v>76179</v>
      </c>
      <c r="M289" s="98" t="s">
        <v>76180</v>
      </c>
      <c r="N289" s="98" t="s">
        <v>76181</v>
      </c>
      <c r="O289" s="101">
        <v>25</v>
      </c>
      <c r="P289" s="101">
        <v>0</v>
      </c>
    </row>
    <row r="290">
      <c r="K290" s="96" t="s">
        <v>76182</v>
      </c>
      <c r="O290" s="85">
        <f>SUM(O286:O289)</f>
      </c>
      <c r="P290" s="85">
        <f>SUM(P286:P289)</f>
      </c>
    </row>
    <row r="291">
      <c r="A291" s="98" t="s">
        <v>76183</v>
      </c>
      <c r="B291" s="98" t="s">
        <v>76184</v>
      </c>
      <c r="C291" s="100">
        <v>550</v>
      </c>
      <c r="D291" s="98" t="s">
        <v>76185</v>
      </c>
      <c r="E291" s="98" t="s">
        <v>76186</v>
      </c>
      <c r="F291" s="104">
        <v>44975</v>
      </c>
      <c r="G291" s="104">
        <v>45717</v>
      </c>
      <c r="H291" s="104">
        <v>46081</v>
      </c>
      <c r="J291" s="101">
        <v>850</v>
      </c>
      <c r="K291" s="98" t="s">
        <v>76187</v>
      </c>
      <c r="L291" s="98" t="s">
        <v>76188</v>
      </c>
      <c r="M291" s="98" t="s">
        <v>76189</v>
      </c>
      <c r="N291" s="98" t="s">
        <v>76190</v>
      </c>
      <c r="O291" s="101">
        <v>860</v>
      </c>
      <c r="P291" s="101">
        <v>860</v>
      </c>
      <c r="Q291" s="101">
        <v>0</v>
      </c>
      <c r="R291" s="101">
        <v>400</v>
      </c>
    </row>
    <row r="292">
      <c r="K292" s="96" t="s">
        <v>76191</v>
      </c>
      <c r="O292" s="85">
        <f>SUM(O291:O291)</f>
      </c>
      <c r="P292" s="85">
        <f>SUM(P291:P291)</f>
      </c>
    </row>
    <row r="293">
      <c r="A293" s="98" t="s">
        <v>76192</v>
      </c>
      <c r="B293" s="98" t="s">
        <v>76193</v>
      </c>
      <c r="C293" s="100">
        <v>550</v>
      </c>
      <c r="D293" s="98" t="s">
        <v>76194</v>
      </c>
      <c r="E293" s="98" t="s">
        <v>76195</v>
      </c>
      <c r="F293" s="104">
        <v>44443</v>
      </c>
      <c r="G293" s="104">
        <v>45047</v>
      </c>
      <c r="J293" s="101">
        <v>850</v>
      </c>
      <c r="K293" s="98" t="s">
        <v>76196</v>
      </c>
      <c r="L293" s="98" t="s">
        <v>76197</v>
      </c>
      <c r="M293" s="98" t="s">
        <v>76198</v>
      </c>
      <c r="N293" s="98" t="s">
        <v>76199</v>
      </c>
      <c r="O293" s="101">
        <v>840</v>
      </c>
      <c r="P293" s="101">
        <v>840</v>
      </c>
      <c r="Q293" s="101">
        <v>-7.9900000000000002</v>
      </c>
      <c r="R293" s="101">
        <v>350</v>
      </c>
    </row>
    <row r="294">
      <c r="L294" s="98" t="s">
        <v>76200</v>
      </c>
      <c r="M294" s="98" t="s">
        <v>76201</v>
      </c>
      <c r="N294" s="98" t="s">
        <v>76202</v>
      </c>
      <c r="O294" s="101">
        <v>200</v>
      </c>
      <c r="P294" s="101">
        <v>200</v>
      </c>
    </row>
    <row r="295">
      <c r="L295" s="98" t="s">
        <v>76203</v>
      </c>
      <c r="M295" s="98" t="s">
        <v>76204</v>
      </c>
      <c r="N295" s="98" t="s">
        <v>76205</v>
      </c>
      <c r="O295" s="101">
        <v>25</v>
      </c>
      <c r="P295" s="101">
        <v>0</v>
      </c>
    </row>
    <row r="296">
      <c r="K296" s="96" t="s">
        <v>76206</v>
      </c>
      <c r="O296" s="85">
        <f>SUM(O293:O295)</f>
      </c>
      <c r="P296" s="85">
        <f>SUM(P293:P295)</f>
      </c>
    </row>
    <row r="297">
      <c r="A297" s="98" t="s">
        <v>76207</v>
      </c>
      <c r="B297" s="98" t="s">
        <v>76208</v>
      </c>
      <c r="C297" s="100">
        <v>550</v>
      </c>
      <c r="D297" s="98" t="s">
        <v>76209</v>
      </c>
      <c r="E297" s="98" t="s">
        <v>76210</v>
      </c>
      <c r="F297" s="104">
        <v>45486</v>
      </c>
      <c r="G297" s="104">
        <v>45486</v>
      </c>
      <c r="H297" s="104">
        <v>45869</v>
      </c>
      <c r="J297" s="101">
        <v>900</v>
      </c>
      <c r="K297" s="98" t="s">
        <v>76211</v>
      </c>
      <c r="L297" s="98" t="s">
        <v>76212</v>
      </c>
      <c r="M297" s="98" t="s">
        <v>76213</v>
      </c>
      <c r="N297" s="98" t="s">
        <v>76214</v>
      </c>
      <c r="O297" s="101">
        <v>10</v>
      </c>
      <c r="P297" s="101">
        <v>10</v>
      </c>
      <c r="Q297" s="101">
        <v>1051</v>
      </c>
      <c r="R297" s="101">
        <v>1000</v>
      </c>
    </row>
    <row r="298">
      <c r="L298" s="98" t="s">
        <v>76215</v>
      </c>
      <c r="M298" s="98" t="s">
        <v>76216</v>
      </c>
      <c r="N298" s="98" t="s">
        <v>76217</v>
      </c>
      <c r="O298" s="101">
        <v>30</v>
      </c>
      <c r="P298" s="101">
        <v>30</v>
      </c>
    </row>
    <row r="299">
      <c r="L299" s="98" t="s">
        <v>76218</v>
      </c>
      <c r="M299" s="98" t="s">
        <v>76219</v>
      </c>
      <c r="N299" s="98" t="s">
        <v>76220</v>
      </c>
      <c r="O299" s="101">
        <v>860</v>
      </c>
      <c r="P299" s="101">
        <v>860</v>
      </c>
    </row>
    <row r="300">
      <c r="L300" s="98" t="s">
        <v>76221</v>
      </c>
      <c r="M300" s="98" t="s">
        <v>76222</v>
      </c>
      <c r="N300" s="98" t="s">
        <v>76223</v>
      </c>
      <c r="O300" s="101">
        <v>90</v>
      </c>
      <c r="P300" s="101">
        <v>0</v>
      </c>
    </row>
    <row r="301">
      <c r="L301" s="98" t="s">
        <v>76224</v>
      </c>
      <c r="M301" s="98" t="s">
        <v>76225</v>
      </c>
      <c r="N301" s="98" t="s">
        <v>76226</v>
      </c>
      <c r="O301" s="101">
        <v>25</v>
      </c>
      <c r="P301" s="101">
        <v>0</v>
      </c>
    </row>
    <row r="302">
      <c r="K302" s="96" t="s">
        <v>76227</v>
      </c>
      <c r="O302" s="85">
        <f>SUM(O297:O301)</f>
      </c>
      <c r="P302" s="85">
        <f>SUM(P297:P301)</f>
      </c>
    </row>
    <row r="303">
      <c r="A303" s="98" t="s">
        <v>76228</v>
      </c>
      <c r="B303" s="98" t="s">
        <v>76229</v>
      </c>
      <c r="C303" s="100">
        <v>550</v>
      </c>
      <c r="D303" s="98" t="s">
        <v>76230</v>
      </c>
      <c r="E303" s="98" t="s">
        <v>76231</v>
      </c>
      <c r="F303" s="104">
        <v>43858</v>
      </c>
      <c r="G303" s="104">
        <v>45748</v>
      </c>
      <c r="H303" s="104">
        <v>46112</v>
      </c>
      <c r="J303" s="101">
        <v>860</v>
      </c>
      <c r="K303" s="98" t="s">
        <v>76232</v>
      </c>
      <c r="L303" s="98" t="s">
        <v>76233</v>
      </c>
      <c r="M303" s="98" t="s">
        <v>76234</v>
      </c>
      <c r="N303" s="98" t="s">
        <v>76235</v>
      </c>
      <c r="O303" s="101">
        <v>10</v>
      </c>
      <c r="P303" s="101">
        <v>10</v>
      </c>
      <c r="Q303" s="101">
        <v>0</v>
      </c>
      <c r="R303" s="101">
        <v>550</v>
      </c>
    </row>
    <row r="304">
      <c r="L304" s="98" t="s">
        <v>76236</v>
      </c>
      <c r="M304" s="98" t="s">
        <v>76237</v>
      </c>
      <c r="N304" s="98" t="s">
        <v>76238</v>
      </c>
      <c r="O304" s="101">
        <v>860</v>
      </c>
      <c r="P304" s="101">
        <v>860</v>
      </c>
    </row>
    <row r="305">
      <c r="L305" s="98" t="s">
        <v>76239</v>
      </c>
      <c r="M305" s="98" t="s">
        <v>76240</v>
      </c>
      <c r="N305" s="98" t="s">
        <v>76241</v>
      </c>
      <c r="O305" s="101">
        <v>-200</v>
      </c>
      <c r="P305" s="101">
        <v>0</v>
      </c>
    </row>
    <row r="306">
      <c r="L306" s="98" t="s">
        <v>76242</v>
      </c>
      <c r="M306" s="98" t="s">
        <v>76243</v>
      </c>
      <c r="N306" s="98" t="s">
        <v>76244</v>
      </c>
      <c r="O306" s="101">
        <v>-44</v>
      </c>
      <c r="P306" s="101">
        <v>-44</v>
      </c>
    </row>
    <row r="307">
      <c r="K307" s="96" t="s">
        <v>76245</v>
      </c>
      <c r="O307" s="85">
        <f>SUM(O303:O306)</f>
      </c>
      <c r="P307" s="85">
        <f>SUM(P303:P306)</f>
      </c>
    </row>
    <row r="308">
      <c r="A308" s="98" t="s">
        <v>76246</v>
      </c>
      <c r="B308" s="98" t="s">
        <v>76247</v>
      </c>
      <c r="C308" s="100">
        <v>550</v>
      </c>
      <c r="D308" s="98" t="s">
        <v>76248</v>
      </c>
      <c r="E308" s="98" t="s">
        <v>76249</v>
      </c>
      <c r="F308" s="104">
        <v>42559</v>
      </c>
      <c r="G308" s="104">
        <v>45717</v>
      </c>
      <c r="H308" s="104">
        <v>46081</v>
      </c>
      <c r="J308" s="101">
        <v>860</v>
      </c>
      <c r="K308" s="98" t="s">
        <v>76250</v>
      </c>
      <c r="L308" s="98" t="s">
        <v>76251</v>
      </c>
      <c r="M308" s="98" t="s">
        <v>76252</v>
      </c>
      <c r="N308" s="98" t="s">
        <v>76253</v>
      </c>
      <c r="O308" s="101">
        <v>10</v>
      </c>
      <c r="P308" s="101">
        <v>10</v>
      </c>
      <c r="Q308" s="101">
        <v>0</v>
      </c>
      <c r="R308" s="101">
        <v>550</v>
      </c>
    </row>
    <row r="309">
      <c r="L309" s="98" t="s">
        <v>76254</v>
      </c>
      <c r="M309" s="98" t="s">
        <v>76255</v>
      </c>
      <c r="N309" s="98" t="s">
        <v>76256</v>
      </c>
      <c r="O309" s="101">
        <v>860</v>
      </c>
      <c r="P309" s="101">
        <v>860</v>
      </c>
    </row>
    <row r="310">
      <c r="L310" s="98" t="s">
        <v>76257</v>
      </c>
      <c r="M310" s="98" t="s">
        <v>76258</v>
      </c>
      <c r="N310" s="98" t="s">
        <v>76259</v>
      </c>
      <c r="O310" s="101">
        <v>25</v>
      </c>
      <c r="P310" s="101">
        <v>0</v>
      </c>
    </row>
    <row r="311">
      <c r="K311" s="96" t="s">
        <v>76260</v>
      </c>
      <c r="O311" s="85">
        <f>SUM(O308:O310)</f>
      </c>
      <c r="P311" s="85">
        <f>SUM(P308:P310)</f>
      </c>
    </row>
    <row r="312">
      <c r="A312" s="98" t="s">
        <v>76261</v>
      </c>
      <c r="B312" s="98" t="s">
        <v>76262</v>
      </c>
      <c r="C312" s="100">
        <v>550</v>
      </c>
      <c r="D312" s="98" t="s">
        <v>76263</v>
      </c>
      <c r="E312" s="98" t="s">
        <v>76264</v>
      </c>
      <c r="J312" s="101">
        <v>860</v>
      </c>
      <c r="K312" s="98" t="s">
        <v>76265</v>
      </c>
      <c r="L312" s="98" t="s">
        <v>76265</v>
      </c>
      <c r="O312" s="101">
        <v>0</v>
      </c>
      <c r="P312" s="101">
        <v>0</v>
      </c>
      <c r="R312" s="101">
        <v>0</v>
      </c>
    </row>
    <row r="313">
      <c r="K313" s="96" t="s">
        <v>76266</v>
      </c>
      <c r="O313" s="85">
        <f>SUM(O312:O312)</f>
      </c>
      <c r="P313" s="85">
        <f>SUM(P312:P312)</f>
      </c>
    </row>
    <row r="314">
      <c r="A314" s="98" t="s">
        <v>76267</v>
      </c>
      <c r="B314" s="98" t="s">
        <v>76268</v>
      </c>
      <c r="C314" s="100">
        <v>550</v>
      </c>
      <c r="D314" s="98" t="s">
        <v>76269</v>
      </c>
      <c r="E314" s="98" t="s">
        <v>76270</v>
      </c>
      <c r="F314" s="104">
        <v>45545</v>
      </c>
      <c r="G314" s="104">
        <v>45545</v>
      </c>
      <c r="H314" s="104">
        <v>45930</v>
      </c>
      <c r="J314" s="101">
        <v>890</v>
      </c>
      <c r="K314" s="98" t="s">
        <v>76271</v>
      </c>
      <c r="L314" s="98" t="s">
        <v>76272</v>
      </c>
      <c r="M314" s="98" t="s">
        <v>76273</v>
      </c>
      <c r="N314" s="98" t="s">
        <v>76274</v>
      </c>
      <c r="O314" s="101">
        <v>30</v>
      </c>
      <c r="P314" s="101">
        <v>30</v>
      </c>
      <c r="Q314" s="101">
        <v>0</v>
      </c>
      <c r="R314" s="101">
        <v>990</v>
      </c>
    </row>
    <row r="315">
      <c r="L315" s="98" t="s">
        <v>76275</v>
      </c>
      <c r="M315" s="98" t="s">
        <v>76276</v>
      </c>
      <c r="N315" s="98" t="s">
        <v>76277</v>
      </c>
      <c r="O315" s="101">
        <v>860</v>
      </c>
      <c r="P315" s="101">
        <v>860</v>
      </c>
    </row>
    <row r="316">
      <c r="L316" s="98" t="s">
        <v>76278</v>
      </c>
      <c r="M316" s="98" t="s">
        <v>76279</v>
      </c>
      <c r="N316" s="98" t="s">
        <v>76280</v>
      </c>
      <c r="O316" s="101">
        <v>89</v>
      </c>
      <c r="P316" s="101">
        <v>0</v>
      </c>
    </row>
    <row r="317">
      <c r="L317" s="98" t="s">
        <v>76281</v>
      </c>
      <c r="M317" s="98" t="s">
        <v>76282</v>
      </c>
      <c r="N317" s="98" t="s">
        <v>76283</v>
      </c>
      <c r="O317" s="101">
        <v>25</v>
      </c>
      <c r="P317" s="101">
        <v>0</v>
      </c>
    </row>
    <row r="318">
      <c r="K318" s="96" t="s">
        <v>76284</v>
      </c>
      <c r="O318" s="85">
        <f>SUM(O314:O317)</f>
      </c>
      <c r="P318" s="85">
        <f>SUM(P314:P317)</f>
      </c>
    </row>
    <row r="319">
      <c r="A319" s="98" t="s">
        <v>76285</v>
      </c>
      <c r="B319" s="98" t="s">
        <v>76286</v>
      </c>
      <c r="C319" s="100">
        <v>550</v>
      </c>
      <c r="D319" s="98" t="s">
        <v>76287</v>
      </c>
      <c r="E319" s="98" t="s">
        <v>76288</v>
      </c>
      <c r="J319" s="101">
        <v>890</v>
      </c>
      <c r="K319" s="98" t="s">
        <v>76289</v>
      </c>
      <c r="L319" s="98" t="s">
        <v>76289</v>
      </c>
      <c r="O319" s="101">
        <v>0</v>
      </c>
      <c r="P319" s="101">
        <v>0</v>
      </c>
      <c r="R319" s="101">
        <v>0</v>
      </c>
    </row>
    <row r="320">
      <c r="K320" s="96" t="s">
        <v>76290</v>
      </c>
      <c r="O320" s="85">
        <f>SUM(O319:O319)</f>
      </c>
      <c r="P320" s="85">
        <f>SUM(P319:P319)</f>
      </c>
    </row>
    <row r="321">
      <c r="A321" s="98" t="s">
        <v>76291</v>
      </c>
      <c r="B321" s="98" t="s">
        <v>76292</v>
      </c>
      <c r="C321" s="100">
        <v>550</v>
      </c>
      <c r="D321" s="98" t="s">
        <v>76293</v>
      </c>
      <c r="E321" s="98" t="s">
        <v>76294</v>
      </c>
      <c r="F321" s="104">
        <v>45678</v>
      </c>
      <c r="G321" s="104">
        <v>45678</v>
      </c>
      <c r="H321" s="104">
        <v>45889</v>
      </c>
      <c r="J321" s="101">
        <v>955</v>
      </c>
      <c r="K321" s="98" t="s">
        <v>76295</v>
      </c>
      <c r="L321" s="98" t="s">
        <v>76296</v>
      </c>
      <c r="M321" s="98" t="s">
        <v>76297</v>
      </c>
      <c r="N321" s="98" t="s">
        <v>76298</v>
      </c>
      <c r="O321" s="101">
        <v>10</v>
      </c>
      <c r="P321" s="101">
        <v>10</v>
      </c>
      <c r="Q321" s="101">
        <v>0</v>
      </c>
      <c r="R321" s="101">
        <v>1105</v>
      </c>
    </row>
    <row r="322">
      <c r="L322" s="98" t="s">
        <v>76299</v>
      </c>
      <c r="M322" s="98" t="s">
        <v>76300</v>
      </c>
      <c r="N322" s="98" t="s">
        <v>76301</v>
      </c>
      <c r="O322" s="101">
        <v>50</v>
      </c>
      <c r="P322" s="101">
        <v>0</v>
      </c>
    </row>
    <row r="323">
      <c r="L323" s="98" t="s">
        <v>76302</v>
      </c>
      <c r="M323" s="98" t="s">
        <v>76303</v>
      </c>
      <c r="N323" s="98" t="s">
        <v>76304</v>
      </c>
      <c r="O323" s="101">
        <v>35</v>
      </c>
      <c r="P323" s="101">
        <v>85</v>
      </c>
    </row>
    <row r="324">
      <c r="L324" s="98" t="s">
        <v>76305</v>
      </c>
      <c r="M324" s="98" t="s">
        <v>76306</v>
      </c>
      <c r="N324" s="98" t="s">
        <v>76307</v>
      </c>
      <c r="O324" s="101">
        <v>910</v>
      </c>
      <c r="P324" s="101">
        <v>910</v>
      </c>
    </row>
    <row r="325">
      <c r="L325" s="98" t="s">
        <v>76308</v>
      </c>
      <c r="M325" s="98" t="s">
        <v>76309</v>
      </c>
      <c r="N325" s="98" t="s">
        <v>76310</v>
      </c>
      <c r="O325" s="101">
        <v>25</v>
      </c>
      <c r="P325" s="101">
        <v>0</v>
      </c>
    </row>
    <row r="326">
      <c r="K326" s="96" t="s">
        <v>76311</v>
      </c>
      <c r="O326" s="85">
        <f>SUM(O321:O325)</f>
      </c>
      <c r="P326" s="85">
        <f>SUM(P321:P325)</f>
      </c>
    </row>
    <row r="327">
      <c r="A327" s="98" t="s">
        <v>76312</v>
      </c>
      <c r="B327" s="98" t="s">
        <v>76313</v>
      </c>
      <c r="C327" s="100">
        <v>550</v>
      </c>
      <c r="D327" s="98" t="s">
        <v>76314</v>
      </c>
      <c r="E327" s="98" t="s">
        <v>76315</v>
      </c>
      <c r="F327" s="104">
        <v>45696</v>
      </c>
      <c r="G327" s="104">
        <v>45696</v>
      </c>
      <c r="H327" s="104">
        <v>46060</v>
      </c>
      <c r="J327" s="101">
        <v>870</v>
      </c>
      <c r="K327" s="98" t="s">
        <v>76316</v>
      </c>
      <c r="L327" s="98" t="s">
        <v>76317</v>
      </c>
      <c r="M327" s="98" t="s">
        <v>76318</v>
      </c>
      <c r="N327" s="98" t="s">
        <v>76319</v>
      </c>
      <c r="O327" s="101">
        <v>10</v>
      </c>
      <c r="P327" s="101">
        <v>10</v>
      </c>
      <c r="Q327" s="101">
        <v>0</v>
      </c>
      <c r="R327" s="101">
        <v>600</v>
      </c>
    </row>
    <row r="328">
      <c r="L328" s="98" t="s">
        <v>76320</v>
      </c>
      <c r="M328" s="98" t="s">
        <v>76321</v>
      </c>
      <c r="N328" s="98" t="s">
        <v>76322</v>
      </c>
      <c r="O328" s="101">
        <v>860</v>
      </c>
      <c r="P328" s="101">
        <v>860</v>
      </c>
    </row>
    <row r="329">
      <c r="K329" s="96" t="s">
        <v>76323</v>
      </c>
      <c r="O329" s="85">
        <f>SUM(O327:O328)</f>
      </c>
      <c r="P329" s="85">
        <f>SUM(P327:P328)</f>
      </c>
    </row>
    <row r="330">
      <c r="A330" s="98" t="s">
        <v>76324</v>
      </c>
      <c r="B330" s="98" t="s">
        <v>76325</v>
      </c>
      <c r="C330" s="100">
        <v>550</v>
      </c>
      <c r="D330" s="98" t="s">
        <v>76326</v>
      </c>
      <c r="E330" s="98" t="s">
        <v>76327</v>
      </c>
      <c r="F330" s="104">
        <v>45255</v>
      </c>
      <c r="G330" s="104">
        <v>45627</v>
      </c>
      <c r="H330" s="104">
        <v>45991</v>
      </c>
      <c r="J330" s="101">
        <v>860</v>
      </c>
      <c r="K330" s="98" t="s">
        <v>76328</v>
      </c>
      <c r="L330" s="98" t="s">
        <v>76329</v>
      </c>
      <c r="M330" s="98" t="s">
        <v>76330</v>
      </c>
      <c r="N330" s="98" t="s">
        <v>76331</v>
      </c>
      <c r="O330" s="101">
        <v>10</v>
      </c>
      <c r="P330" s="101">
        <v>10</v>
      </c>
      <c r="Q330" s="101">
        <v>0</v>
      </c>
      <c r="R330" s="101">
        <v>100</v>
      </c>
    </row>
    <row r="331">
      <c r="L331" s="98" t="s">
        <v>76332</v>
      </c>
      <c r="M331" s="98" t="s">
        <v>76333</v>
      </c>
      <c r="N331" s="98" t="s">
        <v>76334</v>
      </c>
      <c r="O331" s="101">
        <v>860</v>
      </c>
      <c r="P331" s="101">
        <v>860</v>
      </c>
    </row>
    <row r="332">
      <c r="K332" s="96" t="s">
        <v>76335</v>
      </c>
      <c r="O332" s="85">
        <f>SUM(O330:O331)</f>
      </c>
      <c r="P332" s="85">
        <f>SUM(P330:P331)</f>
      </c>
    </row>
    <row r="333">
      <c r="A333" s="98" t="s">
        <v>76336</v>
      </c>
      <c r="B333" s="98" t="s">
        <v>76337</v>
      </c>
      <c r="C333" s="100">
        <v>550</v>
      </c>
      <c r="D333" s="98" t="s">
        <v>76338</v>
      </c>
      <c r="E333" s="98" t="s">
        <v>76339</v>
      </c>
      <c r="J333" s="101">
        <v>860</v>
      </c>
      <c r="K333" s="98" t="s">
        <v>76340</v>
      </c>
      <c r="L333" s="98" t="s">
        <v>76340</v>
      </c>
      <c r="O333" s="101">
        <v>0</v>
      </c>
      <c r="P333" s="101">
        <v>0</v>
      </c>
      <c r="R333" s="101">
        <v>0</v>
      </c>
    </row>
    <row r="334">
      <c r="K334" s="96" t="s">
        <v>76341</v>
      </c>
      <c r="O334" s="85">
        <f>SUM(O333:O333)</f>
      </c>
      <c r="P334" s="85">
        <f>SUM(P333:P333)</f>
      </c>
    </row>
    <row r="335">
      <c r="A335" s="98" t="s">
        <v>76342</v>
      </c>
      <c r="B335" s="98" t="s">
        <v>76343</v>
      </c>
      <c r="C335" s="100">
        <v>550</v>
      </c>
      <c r="D335" s="98" t="s">
        <v>76344</v>
      </c>
      <c r="E335" s="98" t="s">
        <v>76345</v>
      </c>
      <c r="F335" s="104">
        <v>43624</v>
      </c>
      <c r="G335" s="104">
        <v>45597</v>
      </c>
      <c r="H335" s="104">
        <v>45961</v>
      </c>
      <c r="J335" s="101">
        <v>850</v>
      </c>
      <c r="K335" s="98" t="s">
        <v>76346</v>
      </c>
      <c r="L335" s="98" t="s">
        <v>76347</v>
      </c>
      <c r="M335" s="98" t="s">
        <v>76348</v>
      </c>
      <c r="N335" s="98" t="s">
        <v>76349</v>
      </c>
      <c r="O335" s="101">
        <v>860</v>
      </c>
      <c r="P335" s="101">
        <v>860</v>
      </c>
      <c r="Q335" s="101">
        <v>0</v>
      </c>
      <c r="R335" s="101">
        <v>500</v>
      </c>
    </row>
    <row r="336">
      <c r="L336" s="98" t="s">
        <v>76350</v>
      </c>
      <c r="M336" s="98" t="s">
        <v>76351</v>
      </c>
      <c r="N336" s="98" t="s">
        <v>76352</v>
      </c>
      <c r="O336" s="101">
        <v>25</v>
      </c>
      <c r="P336" s="101">
        <v>0</v>
      </c>
    </row>
    <row r="337">
      <c r="K337" s="96" t="s">
        <v>76353</v>
      </c>
      <c r="O337" s="85">
        <f>SUM(O335:O336)</f>
      </c>
      <c r="P337" s="85">
        <f>SUM(P335:P336)</f>
      </c>
    </row>
    <row r="338">
      <c r="A338" s="98" t="s">
        <v>76354</v>
      </c>
      <c r="B338" s="98" t="s">
        <v>76355</v>
      </c>
      <c r="C338" s="100">
        <v>550</v>
      </c>
      <c r="D338" s="98" t="s">
        <v>76356</v>
      </c>
      <c r="E338" s="98" t="s">
        <v>76357</v>
      </c>
      <c r="F338" s="104">
        <v>44296</v>
      </c>
      <c r="G338" s="104">
        <v>45748</v>
      </c>
      <c r="H338" s="104">
        <v>46142</v>
      </c>
      <c r="J338" s="101">
        <v>850</v>
      </c>
      <c r="K338" s="98" t="s">
        <v>76358</v>
      </c>
      <c r="L338" s="98" t="s">
        <v>76359</v>
      </c>
      <c r="M338" s="98" t="s">
        <v>76360</v>
      </c>
      <c r="N338" s="98" t="s">
        <v>76361</v>
      </c>
      <c r="O338" s="101">
        <v>860</v>
      </c>
      <c r="P338" s="101">
        <v>860</v>
      </c>
      <c r="Q338" s="101">
        <v>18.300000000000001</v>
      </c>
      <c r="R338" s="101">
        <v>100</v>
      </c>
    </row>
    <row r="339">
      <c r="L339" s="98" t="s">
        <v>76362</v>
      </c>
      <c r="M339" s="98" t="s">
        <v>76363</v>
      </c>
      <c r="N339" s="98" t="s">
        <v>76364</v>
      </c>
      <c r="O339" s="101">
        <v>-200</v>
      </c>
      <c r="P339" s="101">
        <v>0</v>
      </c>
    </row>
    <row r="340">
      <c r="L340" s="98" t="s">
        <v>76365</v>
      </c>
      <c r="M340" s="98" t="s">
        <v>76366</v>
      </c>
      <c r="N340" s="98" t="s">
        <v>76367</v>
      </c>
      <c r="O340" s="101">
        <v>18.300000000000001</v>
      </c>
      <c r="P340" s="101">
        <v>0</v>
      </c>
    </row>
    <row r="341">
      <c r="K341" s="96" t="s">
        <v>76368</v>
      </c>
      <c r="O341" s="85">
        <f>SUM(O338:O340)</f>
      </c>
      <c r="P341" s="85">
        <f>SUM(P338:P340)</f>
      </c>
    </row>
    <row r="342">
      <c r="A342" s="98" t="s">
        <v>76369</v>
      </c>
      <c r="B342" s="98" t="s">
        <v>76370</v>
      </c>
      <c r="C342" s="100">
        <v>550</v>
      </c>
      <c r="D342" s="98" t="s">
        <v>76371</v>
      </c>
      <c r="E342" s="98" t="s">
        <v>76372</v>
      </c>
      <c r="F342" s="104">
        <v>45383</v>
      </c>
      <c r="G342" s="104">
        <v>45748</v>
      </c>
      <c r="H342" s="104">
        <v>46142</v>
      </c>
      <c r="J342" s="101">
        <v>905</v>
      </c>
      <c r="K342" s="98" t="s">
        <v>76373</v>
      </c>
      <c r="L342" s="98" t="s">
        <v>76374</v>
      </c>
      <c r="M342" s="98" t="s">
        <v>76375</v>
      </c>
      <c r="N342" s="98" t="s">
        <v>76376</v>
      </c>
      <c r="O342" s="101">
        <v>35</v>
      </c>
      <c r="P342" s="101">
        <v>0</v>
      </c>
      <c r="Q342" s="101">
        <v>0</v>
      </c>
      <c r="R342" s="101">
        <v>100</v>
      </c>
    </row>
    <row r="343">
      <c r="L343" s="98" t="s">
        <v>76377</v>
      </c>
      <c r="M343" s="98" t="s">
        <v>76378</v>
      </c>
      <c r="N343" s="98" t="s">
        <v>76379</v>
      </c>
      <c r="O343" s="101">
        <v>10</v>
      </c>
      <c r="P343" s="101">
        <v>45</v>
      </c>
    </row>
    <row r="344">
      <c r="L344" s="98" t="s">
        <v>76380</v>
      </c>
      <c r="M344" s="98" t="s">
        <v>76381</v>
      </c>
      <c r="N344" s="98" t="s">
        <v>76382</v>
      </c>
      <c r="O344" s="101">
        <v>860</v>
      </c>
      <c r="P344" s="101">
        <v>860</v>
      </c>
    </row>
    <row r="345">
      <c r="L345" s="98" t="s">
        <v>76383</v>
      </c>
      <c r="M345" s="98" t="s">
        <v>76384</v>
      </c>
      <c r="N345" s="98" t="s">
        <v>76385</v>
      </c>
      <c r="O345" s="101">
        <v>-200</v>
      </c>
      <c r="P345" s="101">
        <v>0</v>
      </c>
    </row>
    <row r="346">
      <c r="K346" s="96" t="s">
        <v>76386</v>
      </c>
      <c r="O346" s="85">
        <f>SUM(O342:O345)</f>
      </c>
      <c r="P346" s="85">
        <f>SUM(P342:P345)</f>
      </c>
    </row>
    <row r="347">
      <c r="A347" s="98" t="s">
        <v>76387</v>
      </c>
      <c r="B347" s="98" t="s">
        <v>76388</v>
      </c>
      <c r="C347" s="100">
        <v>550</v>
      </c>
      <c r="D347" s="98" t="s">
        <v>76389</v>
      </c>
      <c r="E347" s="98" t="s">
        <v>76390</v>
      </c>
      <c r="F347" s="104">
        <v>45478</v>
      </c>
      <c r="G347" s="104">
        <v>45478</v>
      </c>
      <c r="H347" s="104">
        <v>45808</v>
      </c>
      <c r="J347" s="101">
        <v>870</v>
      </c>
      <c r="K347" s="98" t="s">
        <v>76391</v>
      </c>
      <c r="L347" s="98" t="s">
        <v>76392</v>
      </c>
      <c r="M347" s="98" t="s">
        <v>76393</v>
      </c>
      <c r="N347" s="98" t="s">
        <v>76394</v>
      </c>
      <c r="O347" s="101">
        <v>10</v>
      </c>
      <c r="P347" s="101">
        <v>10</v>
      </c>
      <c r="Q347" s="101">
        <v>0</v>
      </c>
      <c r="R347" s="101">
        <v>100</v>
      </c>
    </row>
    <row r="348">
      <c r="L348" s="98" t="s">
        <v>76395</v>
      </c>
      <c r="M348" s="98" t="s">
        <v>76396</v>
      </c>
      <c r="N348" s="98" t="s">
        <v>76397</v>
      </c>
      <c r="O348" s="101">
        <v>860</v>
      </c>
      <c r="P348" s="101">
        <v>860</v>
      </c>
    </row>
    <row r="349">
      <c r="K349" s="96" t="s">
        <v>76398</v>
      </c>
      <c r="O349" s="85">
        <f>SUM(O347:O348)</f>
      </c>
      <c r="P349" s="85">
        <f>SUM(P347:P348)</f>
      </c>
    </row>
    <row r="350">
      <c r="A350" s="98" t="s">
        <v>76399</v>
      </c>
      <c r="B350" s="98" t="s">
        <v>76400</v>
      </c>
      <c r="C350" s="100">
        <v>550</v>
      </c>
      <c r="D350" s="98" t="s">
        <v>76401</v>
      </c>
      <c r="E350" s="98" t="s">
        <v>76402</v>
      </c>
      <c r="F350" s="104">
        <v>45155</v>
      </c>
      <c r="G350" s="104">
        <v>45536</v>
      </c>
      <c r="H350" s="104">
        <v>45900</v>
      </c>
      <c r="J350" s="101">
        <v>890</v>
      </c>
      <c r="K350" s="98" t="s">
        <v>76403</v>
      </c>
      <c r="L350" s="98" t="s">
        <v>76404</v>
      </c>
      <c r="M350" s="98" t="s">
        <v>76405</v>
      </c>
      <c r="N350" s="98" t="s">
        <v>76406</v>
      </c>
      <c r="O350" s="101">
        <v>10</v>
      </c>
      <c r="P350" s="101">
        <v>0</v>
      </c>
      <c r="Q350" s="101">
        <v>0</v>
      </c>
      <c r="R350" s="101">
        <v>100</v>
      </c>
    </row>
    <row r="351">
      <c r="L351" s="98" t="s">
        <v>76407</v>
      </c>
      <c r="M351" s="98" t="s">
        <v>76408</v>
      </c>
      <c r="N351" s="98" t="s">
        <v>76409</v>
      </c>
      <c r="O351" s="101">
        <v>30</v>
      </c>
      <c r="P351" s="101">
        <v>40</v>
      </c>
    </row>
    <row r="352">
      <c r="L352" s="98" t="s">
        <v>76410</v>
      </c>
      <c r="M352" s="98" t="s">
        <v>76411</v>
      </c>
      <c r="N352" s="98" t="s">
        <v>76412</v>
      </c>
      <c r="O352" s="101">
        <v>860</v>
      </c>
      <c r="P352" s="101">
        <v>860</v>
      </c>
    </row>
    <row r="353">
      <c r="K353" s="96" t="s">
        <v>76413</v>
      </c>
      <c r="O353" s="85">
        <f>SUM(O350:O352)</f>
      </c>
      <c r="P353" s="85">
        <f>SUM(P350:P352)</f>
      </c>
    </row>
    <row r="354">
      <c r="A354" s="98" t="s">
        <v>76414</v>
      </c>
      <c r="B354" s="98" t="s">
        <v>76415</v>
      </c>
      <c r="C354" s="100">
        <v>667</v>
      </c>
      <c r="D354" s="98" t="s">
        <v>76416</v>
      </c>
      <c r="E354" s="98" t="s">
        <v>76417</v>
      </c>
      <c r="F354" s="104">
        <v>45481</v>
      </c>
      <c r="G354" s="104">
        <v>45481</v>
      </c>
      <c r="H354" s="104">
        <v>45869</v>
      </c>
      <c r="J354" s="101">
        <v>1010</v>
      </c>
      <c r="K354" s="98" t="s">
        <v>76418</v>
      </c>
      <c r="L354" s="98" t="s">
        <v>76419</v>
      </c>
      <c r="M354" s="98" t="s">
        <v>76420</v>
      </c>
      <c r="N354" s="98" t="s">
        <v>76421</v>
      </c>
      <c r="O354" s="101">
        <v>110</v>
      </c>
      <c r="P354" s="101">
        <v>110</v>
      </c>
      <c r="Q354" s="101">
        <v>-234.72999999999999</v>
      </c>
      <c r="R354" s="101">
        <v>100</v>
      </c>
    </row>
    <row r="355">
      <c r="L355" s="98" t="s">
        <v>76422</v>
      </c>
      <c r="M355" s="98" t="s">
        <v>76423</v>
      </c>
      <c r="N355" s="98" t="s">
        <v>76424</v>
      </c>
      <c r="O355" s="101">
        <v>900</v>
      </c>
      <c r="P355" s="101">
        <v>900</v>
      </c>
    </row>
    <row r="356">
      <c r="K356" s="96" t="s">
        <v>76425</v>
      </c>
      <c r="O356" s="85">
        <f>SUM(O354:O355)</f>
      </c>
      <c r="P356" s="85">
        <f>SUM(P354:P355)</f>
      </c>
    </row>
    <row r="357">
      <c r="A357" s="98" t="s">
        <v>76426</v>
      </c>
      <c r="B357" s="98" t="s">
        <v>76427</v>
      </c>
      <c r="C357" s="100">
        <v>667</v>
      </c>
      <c r="D357" s="98" t="s">
        <v>76428</v>
      </c>
      <c r="E357" s="98" t="s">
        <v>76429</v>
      </c>
      <c r="F357" s="104">
        <v>45681</v>
      </c>
      <c r="G357" s="104">
        <v>45681</v>
      </c>
      <c r="H357" s="104">
        <v>46045</v>
      </c>
      <c r="J357" s="101">
        <v>1035</v>
      </c>
      <c r="K357" s="98" t="s">
        <v>76430</v>
      </c>
      <c r="L357" s="98" t="s">
        <v>76431</v>
      </c>
      <c r="M357" s="98" t="s">
        <v>76432</v>
      </c>
      <c r="N357" s="98" t="s">
        <v>76433</v>
      </c>
      <c r="O357" s="101">
        <v>110</v>
      </c>
      <c r="P357" s="101">
        <v>110</v>
      </c>
      <c r="Q357" s="101">
        <v>0</v>
      </c>
      <c r="R357" s="101">
        <v>100</v>
      </c>
    </row>
    <row r="358">
      <c r="L358" s="98" t="s">
        <v>76434</v>
      </c>
      <c r="M358" s="98" t="s">
        <v>76435</v>
      </c>
      <c r="N358" s="98" t="s">
        <v>76436</v>
      </c>
      <c r="O358" s="101">
        <v>925</v>
      </c>
      <c r="P358" s="101">
        <v>925</v>
      </c>
    </row>
    <row r="359">
      <c r="K359" s="96" t="s">
        <v>76437</v>
      </c>
      <c r="O359" s="85">
        <f>SUM(O357:O358)</f>
      </c>
      <c r="P359" s="85">
        <f>SUM(P357:P358)</f>
      </c>
    </row>
    <row r="360">
      <c r="A360" s="98" t="s">
        <v>76438</v>
      </c>
      <c r="B360" s="98" t="s">
        <v>76439</v>
      </c>
      <c r="C360" s="100">
        <v>667</v>
      </c>
      <c r="D360" s="98" t="s">
        <v>76440</v>
      </c>
      <c r="E360" s="98" t="s">
        <v>76441</v>
      </c>
      <c r="F360" s="104">
        <v>45625</v>
      </c>
      <c r="G360" s="104">
        <v>45625</v>
      </c>
      <c r="H360" s="104">
        <v>45989</v>
      </c>
      <c r="J360" s="101">
        <v>1035</v>
      </c>
      <c r="K360" s="98" t="s">
        <v>76442</v>
      </c>
      <c r="L360" s="98" t="s">
        <v>76443</v>
      </c>
      <c r="M360" s="98" t="s">
        <v>76444</v>
      </c>
      <c r="N360" s="98" t="s">
        <v>76445</v>
      </c>
      <c r="O360" s="101">
        <v>110</v>
      </c>
      <c r="P360" s="101">
        <v>110</v>
      </c>
      <c r="Q360" s="101">
        <v>0</v>
      </c>
      <c r="R360" s="101">
        <v>550</v>
      </c>
    </row>
    <row r="361">
      <c r="L361" s="98" t="s">
        <v>76446</v>
      </c>
      <c r="M361" s="98" t="s">
        <v>76447</v>
      </c>
      <c r="N361" s="98" t="s">
        <v>76448</v>
      </c>
      <c r="O361" s="101">
        <v>925</v>
      </c>
      <c r="P361" s="101">
        <v>925</v>
      </c>
    </row>
    <row r="362">
      <c r="K362" s="96" t="s">
        <v>76449</v>
      </c>
      <c r="O362" s="85">
        <f>SUM(O360:O361)</f>
      </c>
      <c r="P362" s="85">
        <f>SUM(P360:P361)</f>
      </c>
    </row>
    <row r="363">
      <c r="A363" s="98" t="s">
        <v>76450</v>
      </c>
      <c r="B363" s="98" t="s">
        <v>76451</v>
      </c>
      <c r="C363" s="100">
        <v>667</v>
      </c>
      <c r="D363" s="98" t="s">
        <v>76452</v>
      </c>
      <c r="E363" s="98" t="s">
        <v>76453</v>
      </c>
      <c r="F363" s="104">
        <v>45544</v>
      </c>
      <c r="G363" s="104">
        <v>45544</v>
      </c>
      <c r="H363" s="104">
        <v>45930</v>
      </c>
      <c r="J363" s="101">
        <v>1010</v>
      </c>
      <c r="K363" s="98" t="s">
        <v>76454</v>
      </c>
      <c r="L363" s="98" t="s">
        <v>76455</v>
      </c>
      <c r="M363" s="98" t="s">
        <v>76456</v>
      </c>
      <c r="N363" s="98" t="s">
        <v>76457</v>
      </c>
      <c r="O363" s="101">
        <v>110</v>
      </c>
      <c r="P363" s="101">
        <v>110</v>
      </c>
      <c r="Q363" s="101">
        <v>0</v>
      </c>
      <c r="R363" s="101">
        <v>600</v>
      </c>
    </row>
    <row r="364">
      <c r="L364" s="98" t="s">
        <v>76458</v>
      </c>
      <c r="M364" s="98" t="s">
        <v>76459</v>
      </c>
      <c r="N364" s="98" t="s">
        <v>76460</v>
      </c>
      <c r="O364" s="101">
        <v>900</v>
      </c>
      <c r="P364" s="101">
        <v>900</v>
      </c>
    </row>
    <row r="365">
      <c r="K365" s="96" t="s">
        <v>76461</v>
      </c>
      <c r="O365" s="85">
        <f>SUM(O363:O364)</f>
      </c>
      <c r="P365" s="85">
        <f>SUM(P363:P364)</f>
      </c>
    </row>
    <row r="366">
      <c r="A366" s="98" t="s">
        <v>76462</v>
      </c>
      <c r="B366" s="98" t="s">
        <v>76463</v>
      </c>
      <c r="C366" s="100">
        <v>667</v>
      </c>
      <c r="D366" s="98" t="s">
        <v>76464</v>
      </c>
      <c r="E366" s="98" t="s">
        <v>76465</v>
      </c>
      <c r="F366" s="104">
        <v>45164</v>
      </c>
      <c r="G366" s="104">
        <v>45536</v>
      </c>
      <c r="H366" s="104">
        <v>45900</v>
      </c>
      <c r="J366" s="101">
        <v>985</v>
      </c>
      <c r="K366" s="98" t="s">
        <v>76466</v>
      </c>
      <c r="L366" s="98" t="s">
        <v>76467</v>
      </c>
      <c r="M366" s="98" t="s">
        <v>76468</v>
      </c>
      <c r="N366" s="98" t="s">
        <v>76469</v>
      </c>
      <c r="O366" s="101">
        <v>110</v>
      </c>
      <c r="P366" s="101">
        <v>110</v>
      </c>
      <c r="Q366" s="101">
        <v>0</v>
      </c>
      <c r="R366" s="101">
        <v>550</v>
      </c>
    </row>
    <row r="367">
      <c r="L367" s="98" t="s">
        <v>76470</v>
      </c>
      <c r="M367" s="98" t="s">
        <v>76471</v>
      </c>
      <c r="N367" s="98" t="s">
        <v>76472</v>
      </c>
      <c r="O367" s="101">
        <v>900</v>
      </c>
      <c r="P367" s="101">
        <v>900</v>
      </c>
    </row>
    <row r="368">
      <c r="K368" s="96" t="s">
        <v>76473</v>
      </c>
      <c r="O368" s="85">
        <f>SUM(O366:O367)</f>
      </c>
      <c r="P368" s="85">
        <f>SUM(P366:P367)</f>
      </c>
    </row>
    <row r="369">
      <c r="A369" s="98" t="s">
        <v>76474</v>
      </c>
      <c r="B369" s="98" t="s">
        <v>76475</v>
      </c>
      <c r="C369" s="100">
        <v>667</v>
      </c>
      <c r="D369" s="98" t="s">
        <v>76476</v>
      </c>
      <c r="E369" s="98" t="s">
        <v>76477</v>
      </c>
      <c r="F369" s="104">
        <v>44693</v>
      </c>
      <c r="G369" s="104">
        <v>45444</v>
      </c>
      <c r="H369" s="104">
        <v>45777</v>
      </c>
      <c r="J369" s="101">
        <v>985</v>
      </c>
      <c r="K369" s="98" t="s">
        <v>76478</v>
      </c>
      <c r="L369" s="98" t="s">
        <v>76479</v>
      </c>
      <c r="M369" s="98" t="s">
        <v>76480</v>
      </c>
      <c r="N369" s="98" t="s">
        <v>76481</v>
      </c>
      <c r="O369" s="101">
        <v>110</v>
      </c>
      <c r="P369" s="101">
        <v>110</v>
      </c>
      <c r="Q369" s="101">
        <v>0</v>
      </c>
      <c r="R369" s="101">
        <v>100</v>
      </c>
    </row>
    <row r="370">
      <c r="L370" s="98" t="s">
        <v>76482</v>
      </c>
      <c r="M370" s="98" t="s">
        <v>76483</v>
      </c>
      <c r="N370" s="98" t="s">
        <v>76484</v>
      </c>
      <c r="O370" s="101">
        <v>900</v>
      </c>
      <c r="P370" s="101">
        <v>900</v>
      </c>
    </row>
    <row r="371">
      <c r="K371" s="96" t="s">
        <v>76485</v>
      </c>
      <c r="O371" s="85">
        <f>SUM(O369:O370)</f>
      </c>
      <c r="P371" s="85">
        <f>SUM(P369:P370)</f>
      </c>
    </row>
    <row r="372">
      <c r="A372" s="98" t="s">
        <v>76486</v>
      </c>
      <c r="B372" s="98" t="s">
        <v>76487</v>
      </c>
      <c r="C372" s="100">
        <v>667</v>
      </c>
      <c r="D372" s="98" t="s">
        <v>76488</v>
      </c>
      <c r="E372" s="98" t="s">
        <v>76489</v>
      </c>
      <c r="F372" s="104">
        <v>44828</v>
      </c>
      <c r="G372" s="104">
        <v>45566</v>
      </c>
      <c r="H372" s="104">
        <v>45930</v>
      </c>
      <c r="J372" s="101">
        <v>985</v>
      </c>
      <c r="K372" s="98" t="s">
        <v>76490</v>
      </c>
      <c r="L372" s="98" t="s">
        <v>76491</v>
      </c>
      <c r="M372" s="98" t="s">
        <v>76492</v>
      </c>
      <c r="N372" s="98" t="s">
        <v>76493</v>
      </c>
      <c r="O372" s="101">
        <v>110</v>
      </c>
      <c r="P372" s="101">
        <v>110</v>
      </c>
      <c r="Q372" s="101">
        <v>0</v>
      </c>
      <c r="R372" s="101">
        <v>100</v>
      </c>
    </row>
    <row r="373">
      <c r="L373" s="98" t="s">
        <v>76494</v>
      </c>
      <c r="M373" s="98" t="s">
        <v>76495</v>
      </c>
      <c r="N373" s="98" t="s">
        <v>76496</v>
      </c>
      <c r="O373" s="101">
        <v>900</v>
      </c>
      <c r="P373" s="101">
        <v>900</v>
      </c>
    </row>
    <row r="374">
      <c r="K374" s="96" t="s">
        <v>76497</v>
      </c>
      <c r="O374" s="85">
        <f>SUM(O372:O373)</f>
      </c>
      <c r="P374" s="85">
        <f>SUM(P372:P373)</f>
      </c>
    </row>
    <row r="375">
      <c r="A375" s="98" t="s">
        <v>76498</v>
      </c>
      <c r="B375" s="98" t="s">
        <v>76499</v>
      </c>
      <c r="C375" s="100">
        <v>667</v>
      </c>
      <c r="D375" s="98" t="s">
        <v>76500</v>
      </c>
      <c r="E375" s="98" t="s">
        <v>76501</v>
      </c>
      <c r="F375" s="104">
        <v>45016</v>
      </c>
      <c r="G375" s="104">
        <v>45748</v>
      </c>
      <c r="H375" s="104">
        <v>45930</v>
      </c>
      <c r="J375" s="101">
        <v>985</v>
      </c>
      <c r="K375" s="98" t="s">
        <v>76502</v>
      </c>
      <c r="L375" s="98" t="s">
        <v>76503</v>
      </c>
      <c r="M375" s="98" t="s">
        <v>76504</v>
      </c>
      <c r="N375" s="98" t="s">
        <v>76505</v>
      </c>
      <c r="O375" s="101">
        <v>110</v>
      </c>
      <c r="P375" s="101">
        <v>110</v>
      </c>
      <c r="Q375" s="101">
        <v>1137.5699999999999</v>
      </c>
      <c r="R375" s="101">
        <v>100</v>
      </c>
    </row>
    <row r="376">
      <c r="L376" s="98" t="s">
        <v>76506</v>
      </c>
      <c r="M376" s="98" t="s">
        <v>76507</v>
      </c>
      <c r="N376" s="98" t="s">
        <v>76508</v>
      </c>
      <c r="O376" s="101">
        <v>925</v>
      </c>
      <c r="P376" s="101">
        <v>925</v>
      </c>
    </row>
    <row r="377">
      <c r="L377" s="98" t="s">
        <v>76509</v>
      </c>
      <c r="M377" s="98" t="s">
        <v>76510</v>
      </c>
      <c r="N377" s="98" t="s">
        <v>76511</v>
      </c>
      <c r="O377" s="101">
        <v>50</v>
      </c>
      <c r="P377" s="101">
        <v>0</v>
      </c>
    </row>
    <row r="378">
      <c r="L378" s="98" t="s">
        <v>76512</v>
      </c>
      <c r="M378" s="98" t="s">
        <v>76513</v>
      </c>
      <c r="N378" s="98" t="s">
        <v>76514</v>
      </c>
      <c r="O378" s="101">
        <v>-200</v>
      </c>
      <c r="P378" s="101">
        <v>0</v>
      </c>
    </row>
    <row r="379">
      <c r="L379" s="98" t="s">
        <v>76515</v>
      </c>
      <c r="M379" s="98" t="s">
        <v>76516</v>
      </c>
      <c r="N379" s="98" t="s">
        <v>76517</v>
      </c>
      <c r="O379" s="101">
        <v>103.5</v>
      </c>
      <c r="P379" s="101">
        <v>0</v>
      </c>
    </row>
    <row r="380">
      <c r="L380" s="98" t="s">
        <v>76518</v>
      </c>
      <c r="M380" s="98" t="s">
        <v>76519</v>
      </c>
      <c r="N380" s="98" t="s">
        <v>76520</v>
      </c>
      <c r="O380" s="101">
        <v>25</v>
      </c>
      <c r="P380" s="101">
        <v>0</v>
      </c>
    </row>
    <row r="381">
      <c r="K381" s="96" t="s">
        <v>76521</v>
      </c>
      <c r="O381" s="85">
        <f>SUM(O375:O380)</f>
      </c>
      <c r="P381" s="85">
        <f>SUM(P375:P380)</f>
      </c>
    </row>
    <row r="382">
      <c r="A382" s="98" t="s">
        <v>76522</v>
      </c>
      <c r="B382" s="98" t="s">
        <v>76523</v>
      </c>
      <c r="C382" s="100">
        <v>667</v>
      </c>
      <c r="D382" s="98" t="s">
        <v>76524</v>
      </c>
      <c r="E382" s="98" t="s">
        <v>76525</v>
      </c>
      <c r="F382" s="104">
        <v>45580</v>
      </c>
      <c r="G382" s="104">
        <v>45580</v>
      </c>
      <c r="H382" s="104">
        <v>45961</v>
      </c>
      <c r="J382" s="101">
        <v>1035</v>
      </c>
      <c r="K382" s="98" t="s">
        <v>76526</v>
      </c>
      <c r="L382" s="98" t="s">
        <v>76527</v>
      </c>
      <c r="M382" s="98" t="s">
        <v>76528</v>
      </c>
      <c r="N382" s="98" t="s">
        <v>76529</v>
      </c>
      <c r="O382" s="101">
        <v>110</v>
      </c>
      <c r="P382" s="101">
        <v>110</v>
      </c>
      <c r="Q382" s="101">
        <v>0</v>
      </c>
      <c r="R382" s="101">
        <v>100</v>
      </c>
    </row>
    <row r="383">
      <c r="L383" s="98" t="s">
        <v>76530</v>
      </c>
      <c r="M383" s="98" t="s">
        <v>76531</v>
      </c>
      <c r="N383" s="98" t="s">
        <v>76532</v>
      </c>
      <c r="O383" s="101">
        <v>925</v>
      </c>
      <c r="P383" s="101">
        <v>925</v>
      </c>
    </row>
    <row r="384">
      <c r="K384" s="96" t="s">
        <v>76533</v>
      </c>
      <c r="O384" s="85">
        <f>SUM(O382:O383)</f>
      </c>
      <c r="P384" s="85">
        <f>SUM(P382:P383)</f>
      </c>
    </row>
    <row r="385">
      <c r="A385" s="98" t="s">
        <v>76534</v>
      </c>
      <c r="B385" s="98" t="s">
        <v>76535</v>
      </c>
      <c r="C385" s="100">
        <v>667</v>
      </c>
      <c r="D385" s="98" t="s">
        <v>76536</v>
      </c>
      <c r="E385" s="98" t="s">
        <v>76537</v>
      </c>
      <c r="F385" s="104">
        <v>45413</v>
      </c>
      <c r="G385" s="104">
        <v>45413</v>
      </c>
      <c r="H385" s="104">
        <v>45777</v>
      </c>
      <c r="J385" s="101">
        <v>1010</v>
      </c>
      <c r="K385" s="98" t="s">
        <v>76538</v>
      </c>
      <c r="L385" s="98" t="s">
        <v>76539</v>
      </c>
      <c r="M385" s="98" t="s">
        <v>76540</v>
      </c>
      <c r="N385" s="98" t="s">
        <v>76541</v>
      </c>
      <c r="O385" s="101">
        <v>110</v>
      </c>
      <c r="P385" s="101">
        <v>110</v>
      </c>
      <c r="Q385" s="101">
        <v>0</v>
      </c>
      <c r="R385" s="101">
        <v>100</v>
      </c>
    </row>
    <row r="386">
      <c r="L386" s="98" t="s">
        <v>76542</v>
      </c>
      <c r="M386" s="98" t="s">
        <v>76543</v>
      </c>
      <c r="N386" s="98" t="s">
        <v>76544</v>
      </c>
      <c r="O386" s="101">
        <v>900</v>
      </c>
      <c r="P386" s="101">
        <v>900</v>
      </c>
    </row>
    <row r="387">
      <c r="L387" s="98" t="s">
        <v>76545</v>
      </c>
      <c r="M387" s="98" t="s">
        <v>76546</v>
      </c>
      <c r="N387" s="98" t="s">
        <v>76547</v>
      </c>
      <c r="O387" s="101">
        <v>101</v>
      </c>
      <c r="P387" s="101">
        <v>0</v>
      </c>
    </row>
    <row r="388">
      <c r="K388" s="96" t="s">
        <v>76548</v>
      </c>
      <c r="O388" s="85">
        <f>SUM(O385:O387)</f>
      </c>
      <c r="P388" s="85">
        <f>SUM(P385:P387)</f>
      </c>
    </row>
    <row r="389">
      <c r="A389" s="98" t="s">
        <v>76549</v>
      </c>
      <c r="B389" s="98" t="s">
        <v>76550</v>
      </c>
      <c r="C389" s="100">
        <v>667</v>
      </c>
      <c r="D389" s="98" t="s">
        <v>76551</v>
      </c>
      <c r="E389" s="98" t="s">
        <v>76552</v>
      </c>
      <c r="J389" s="101">
        <v>1035</v>
      </c>
      <c r="K389" s="98" t="s">
        <v>76553</v>
      </c>
      <c r="L389" s="98" t="s">
        <v>76553</v>
      </c>
      <c r="O389" s="101">
        <v>0</v>
      </c>
      <c r="P389" s="101">
        <v>0</v>
      </c>
      <c r="R389" s="101">
        <v>0</v>
      </c>
    </row>
    <row r="390">
      <c r="K390" s="96" t="s">
        <v>76554</v>
      </c>
      <c r="O390" s="85">
        <f>SUM(O389:O389)</f>
      </c>
      <c r="P390" s="85">
        <f>SUM(P389:P389)</f>
      </c>
    </row>
    <row r="391">
      <c r="A391" s="98" t="s">
        <v>76555</v>
      </c>
      <c r="B391" s="98" t="s">
        <v>76556</v>
      </c>
      <c r="C391" s="100">
        <v>667</v>
      </c>
      <c r="D391" s="98" t="s">
        <v>76557</v>
      </c>
      <c r="E391" s="98" t="s">
        <v>76558</v>
      </c>
      <c r="F391" s="104">
        <v>44912</v>
      </c>
      <c r="G391" s="104">
        <v>45658</v>
      </c>
      <c r="H391" s="104">
        <v>46022</v>
      </c>
      <c r="J391" s="101">
        <v>985</v>
      </c>
      <c r="K391" s="98" t="s">
        <v>76559</v>
      </c>
      <c r="L391" s="98" t="s">
        <v>76560</v>
      </c>
      <c r="M391" s="98" t="s">
        <v>76561</v>
      </c>
      <c r="N391" s="98" t="s">
        <v>76562</v>
      </c>
      <c r="O391" s="101">
        <v>110</v>
      </c>
      <c r="P391" s="101">
        <v>110</v>
      </c>
      <c r="Q391" s="101">
        <v>0</v>
      </c>
      <c r="R391" s="101">
        <v>800</v>
      </c>
    </row>
    <row r="392">
      <c r="L392" s="98" t="s">
        <v>76563</v>
      </c>
      <c r="M392" s="98" t="s">
        <v>76564</v>
      </c>
      <c r="N392" s="98" t="s">
        <v>76565</v>
      </c>
      <c r="O392" s="101">
        <v>925</v>
      </c>
      <c r="P392" s="101">
        <v>925</v>
      </c>
    </row>
    <row r="393">
      <c r="K393" s="96" t="s">
        <v>76566</v>
      </c>
      <c r="O393" s="85">
        <f>SUM(O391:O392)</f>
      </c>
      <c r="P393" s="85">
        <f>SUM(P391:P392)</f>
      </c>
    </row>
    <row r="394">
      <c r="A394" s="98" t="s">
        <v>76567</v>
      </c>
      <c r="B394" s="98" t="s">
        <v>76568</v>
      </c>
      <c r="C394" s="100">
        <v>667</v>
      </c>
      <c r="D394" s="98" t="s">
        <v>76569</v>
      </c>
      <c r="E394" s="98" t="s">
        <v>76570</v>
      </c>
      <c r="F394" s="104">
        <v>45740</v>
      </c>
      <c r="G394" s="104">
        <v>45740</v>
      </c>
      <c r="H394" s="104">
        <v>46104</v>
      </c>
      <c r="J394" s="101">
        <v>1035</v>
      </c>
      <c r="K394" s="98" t="s">
        <v>76571</v>
      </c>
      <c r="L394" s="98" t="s">
        <v>76572</v>
      </c>
      <c r="M394" s="98" t="s">
        <v>76573</v>
      </c>
      <c r="N394" s="98" t="s">
        <v>76574</v>
      </c>
      <c r="O394" s="101">
        <v>110</v>
      </c>
      <c r="P394" s="101">
        <v>110</v>
      </c>
      <c r="Q394" s="101">
        <v>31.440000000000001</v>
      </c>
      <c r="R394" s="101">
        <v>600</v>
      </c>
    </row>
    <row r="395">
      <c r="L395" s="98" t="s">
        <v>76575</v>
      </c>
      <c r="M395" s="98" t="s">
        <v>76576</v>
      </c>
      <c r="N395" s="98" t="s">
        <v>76577</v>
      </c>
      <c r="O395" s="101">
        <v>925</v>
      </c>
      <c r="P395" s="101">
        <v>925</v>
      </c>
    </row>
    <row r="396">
      <c r="L396" s="98" t="s">
        <v>76578</v>
      </c>
      <c r="M396" s="98" t="s">
        <v>76579</v>
      </c>
      <c r="N396" s="98" t="s">
        <v>76580</v>
      </c>
      <c r="O396" s="101">
        <v>-1035</v>
      </c>
      <c r="P396" s="101">
        <v>0</v>
      </c>
    </row>
    <row r="397">
      <c r="L397" s="98" t="s">
        <v>76581</v>
      </c>
      <c r="M397" s="98" t="s">
        <v>76582</v>
      </c>
      <c r="N397" s="98" t="s">
        <v>76583</v>
      </c>
      <c r="O397" s="101">
        <v>25</v>
      </c>
      <c r="P397" s="101">
        <v>0</v>
      </c>
    </row>
    <row r="398">
      <c r="K398" s="96" t="s">
        <v>76584</v>
      </c>
      <c r="O398" s="85">
        <f>SUM(O394:O397)</f>
      </c>
      <c r="P398" s="85">
        <f>SUM(P394:P397)</f>
      </c>
    </row>
    <row r="399">
      <c r="A399" s="98" t="s">
        <v>76585</v>
      </c>
      <c r="B399" s="98" t="s">
        <v>76586</v>
      </c>
      <c r="C399" s="100">
        <v>667</v>
      </c>
      <c r="D399" s="98" t="s">
        <v>76587</v>
      </c>
      <c r="E399" s="98" t="s">
        <v>76588</v>
      </c>
      <c r="F399" s="104">
        <v>45708</v>
      </c>
      <c r="G399" s="104">
        <v>45708</v>
      </c>
      <c r="H399" s="104">
        <v>46072</v>
      </c>
      <c r="J399" s="101">
        <v>1035</v>
      </c>
      <c r="K399" s="98" t="s">
        <v>76589</v>
      </c>
      <c r="L399" s="98" t="s">
        <v>76590</v>
      </c>
      <c r="M399" s="98" t="s">
        <v>76591</v>
      </c>
      <c r="N399" s="98" t="s">
        <v>76592</v>
      </c>
      <c r="O399" s="101">
        <v>110</v>
      </c>
      <c r="P399" s="101">
        <v>110</v>
      </c>
      <c r="Q399" s="101">
        <v>1131.1800000000001</v>
      </c>
      <c r="R399" s="101">
        <v>100</v>
      </c>
    </row>
    <row r="400">
      <c r="L400" s="98" t="s">
        <v>76593</v>
      </c>
      <c r="M400" s="98" t="s">
        <v>76594</v>
      </c>
      <c r="N400" s="98" t="s">
        <v>76595</v>
      </c>
      <c r="O400" s="101">
        <v>925</v>
      </c>
      <c r="P400" s="101">
        <v>925</v>
      </c>
    </row>
    <row r="401">
      <c r="L401" s="98" t="s">
        <v>76596</v>
      </c>
      <c r="M401" s="98" t="s">
        <v>76597</v>
      </c>
      <c r="N401" s="98" t="s">
        <v>76598</v>
      </c>
      <c r="O401" s="101">
        <v>103.5</v>
      </c>
      <c r="P401" s="101">
        <v>0</v>
      </c>
    </row>
    <row r="402">
      <c r="K402" s="96" t="s">
        <v>76599</v>
      </c>
      <c r="O402" s="85">
        <f>SUM(O399:O401)</f>
      </c>
      <c r="P402" s="85">
        <f>SUM(P399:P401)</f>
      </c>
    </row>
    <row r="403">
      <c r="A403" s="98" t="s">
        <v>76600</v>
      </c>
      <c r="B403" s="98" t="s">
        <v>76601</v>
      </c>
      <c r="C403" s="100">
        <v>667</v>
      </c>
      <c r="D403" s="98" t="s">
        <v>76602</v>
      </c>
      <c r="E403" s="98" t="s">
        <v>76603</v>
      </c>
      <c r="F403" s="104">
        <v>45695</v>
      </c>
      <c r="G403" s="104">
        <v>45695</v>
      </c>
      <c r="H403" s="104">
        <v>46059</v>
      </c>
      <c r="J403" s="101">
        <v>1035</v>
      </c>
      <c r="K403" s="98" t="s">
        <v>76604</v>
      </c>
      <c r="L403" s="98" t="s">
        <v>76605</v>
      </c>
      <c r="M403" s="98" t="s">
        <v>76606</v>
      </c>
      <c r="N403" s="98" t="s">
        <v>76607</v>
      </c>
      <c r="O403" s="101">
        <v>110</v>
      </c>
      <c r="P403" s="101">
        <v>110</v>
      </c>
      <c r="Q403" s="101">
        <v>0</v>
      </c>
      <c r="R403" s="101">
        <v>1135</v>
      </c>
    </row>
    <row r="404">
      <c r="L404" s="98" t="s">
        <v>76608</v>
      </c>
      <c r="M404" s="98" t="s">
        <v>76609</v>
      </c>
      <c r="N404" s="98" t="s">
        <v>76610</v>
      </c>
      <c r="O404" s="101">
        <v>925</v>
      </c>
      <c r="P404" s="101">
        <v>925</v>
      </c>
    </row>
    <row r="405">
      <c r="K405" s="96" t="s">
        <v>76611</v>
      </c>
      <c r="O405" s="85">
        <f>SUM(O403:O404)</f>
      </c>
      <c r="P405" s="85">
        <f>SUM(P403:P404)</f>
      </c>
    </row>
    <row r="406">
      <c r="A406" s="98" t="s">
        <v>76612</v>
      </c>
      <c r="B406" s="98" t="s">
        <v>76613</v>
      </c>
      <c r="C406" s="100">
        <v>667</v>
      </c>
      <c r="D406" s="98" t="s">
        <v>76614</v>
      </c>
      <c r="E406" s="98" t="s">
        <v>76615</v>
      </c>
      <c r="J406" s="101">
        <v>1035</v>
      </c>
      <c r="K406" s="98" t="s">
        <v>76616</v>
      </c>
      <c r="L406" s="98" t="s">
        <v>76616</v>
      </c>
      <c r="O406" s="101">
        <v>0</v>
      </c>
      <c r="P406" s="101">
        <v>0</v>
      </c>
      <c r="R406" s="101">
        <v>0</v>
      </c>
    </row>
    <row r="407">
      <c r="K407" s="96" t="s">
        <v>76617</v>
      </c>
      <c r="O407" s="85">
        <f>SUM(O406:O406)</f>
      </c>
      <c r="P407" s="85">
        <f>SUM(P406:P406)</f>
      </c>
    </row>
    <row r="408">
      <c r="A408" s="98" t="s">
        <v>76618</v>
      </c>
      <c r="B408" s="98" t="s">
        <v>76619</v>
      </c>
      <c r="C408" s="100">
        <v>667</v>
      </c>
      <c r="D408" s="98" t="s">
        <v>76620</v>
      </c>
      <c r="E408" s="98" t="s">
        <v>76621</v>
      </c>
      <c r="J408" s="101">
        <v>1035</v>
      </c>
      <c r="K408" s="98" t="s">
        <v>76622</v>
      </c>
      <c r="L408" s="98" t="s">
        <v>76622</v>
      </c>
      <c r="O408" s="101">
        <v>0</v>
      </c>
      <c r="P408" s="101">
        <v>0</v>
      </c>
      <c r="R408" s="101">
        <v>0</v>
      </c>
    </row>
    <row r="409">
      <c r="K409" s="96" t="s">
        <v>76623</v>
      </c>
      <c r="O409" s="85">
        <f>SUM(O408:O408)</f>
      </c>
      <c r="P409" s="85">
        <f>SUM(P408:P408)</f>
      </c>
    </row>
    <row r="410">
      <c r="A410" s="98" t="s">
        <v>76624</v>
      </c>
      <c r="B410" s="98" t="s">
        <v>76625</v>
      </c>
      <c r="C410" s="100">
        <v>667</v>
      </c>
      <c r="D410" s="98" t="s">
        <v>76626</v>
      </c>
      <c r="E410" s="98" t="s">
        <v>76627</v>
      </c>
      <c r="F410" s="104">
        <v>43993</v>
      </c>
      <c r="G410" s="104">
        <v>45536</v>
      </c>
      <c r="H410" s="104">
        <v>45900</v>
      </c>
      <c r="J410" s="101">
        <v>985</v>
      </c>
      <c r="K410" s="98" t="s">
        <v>76628</v>
      </c>
      <c r="L410" s="98" t="s">
        <v>76629</v>
      </c>
      <c r="M410" s="98" t="s">
        <v>76630</v>
      </c>
      <c r="N410" s="98" t="s">
        <v>76631</v>
      </c>
      <c r="O410" s="101">
        <v>110</v>
      </c>
      <c r="P410" s="101">
        <v>110</v>
      </c>
      <c r="Q410" s="101">
        <v>0</v>
      </c>
      <c r="R410" s="101">
        <v>100</v>
      </c>
    </row>
    <row r="411">
      <c r="L411" s="98" t="s">
        <v>76632</v>
      </c>
      <c r="M411" s="98" t="s">
        <v>76633</v>
      </c>
      <c r="N411" s="98" t="s">
        <v>76634</v>
      </c>
      <c r="O411" s="101">
        <v>875</v>
      </c>
      <c r="P411" s="101">
        <v>875</v>
      </c>
    </row>
    <row r="412">
      <c r="K412" s="96" t="s">
        <v>76635</v>
      </c>
      <c r="O412" s="85">
        <f>SUM(O410:O411)</f>
      </c>
      <c r="P412" s="85">
        <f>SUM(P410:P411)</f>
      </c>
    </row>
    <row r="413">
      <c r="A413" s="98" t="s">
        <v>76636</v>
      </c>
      <c r="B413" s="98" t="s">
        <v>76637</v>
      </c>
      <c r="C413" s="100">
        <v>667</v>
      </c>
      <c r="D413" s="98" t="s">
        <v>76638</v>
      </c>
      <c r="E413" s="98" t="s">
        <v>76639</v>
      </c>
      <c r="F413" s="104">
        <v>44307</v>
      </c>
      <c r="G413" s="104">
        <v>45413</v>
      </c>
      <c r="H413" s="104">
        <v>45777</v>
      </c>
      <c r="J413" s="101">
        <v>985</v>
      </c>
      <c r="K413" s="98" t="s">
        <v>76640</v>
      </c>
      <c r="L413" s="98" t="s">
        <v>76641</v>
      </c>
      <c r="M413" s="98" t="s">
        <v>76642</v>
      </c>
      <c r="N413" s="98" t="s">
        <v>76643</v>
      </c>
      <c r="O413" s="101">
        <v>110</v>
      </c>
      <c r="P413" s="101">
        <v>110</v>
      </c>
      <c r="Q413" s="101">
        <v>300.81</v>
      </c>
      <c r="R413" s="101">
        <v>600</v>
      </c>
    </row>
    <row r="414">
      <c r="L414" s="98" t="s">
        <v>76644</v>
      </c>
      <c r="M414" s="98" t="s">
        <v>76645</v>
      </c>
      <c r="N414" s="98" t="s">
        <v>76646</v>
      </c>
      <c r="O414" s="101">
        <v>900</v>
      </c>
      <c r="P414" s="101">
        <v>900</v>
      </c>
    </row>
    <row r="415">
      <c r="L415" s="98" t="s">
        <v>76647</v>
      </c>
      <c r="M415" s="98" t="s">
        <v>76648</v>
      </c>
      <c r="N415" s="98" t="s">
        <v>76649</v>
      </c>
      <c r="O415" s="101">
        <v>-51</v>
      </c>
      <c r="P415" s="101">
        <v>-51</v>
      </c>
    </row>
    <row r="416">
      <c r="L416" s="98" t="s">
        <v>76650</v>
      </c>
      <c r="M416" s="98" t="s">
        <v>76651</v>
      </c>
      <c r="N416" s="98" t="s">
        <v>76652</v>
      </c>
      <c r="O416" s="101">
        <v>101</v>
      </c>
      <c r="P416" s="101">
        <v>0</v>
      </c>
    </row>
    <row r="417">
      <c r="K417" s="96" t="s">
        <v>76653</v>
      </c>
      <c r="O417" s="85">
        <f>SUM(O413:O416)</f>
      </c>
      <c r="P417" s="85">
        <f>SUM(P413:P416)</f>
      </c>
    </row>
    <row r="418">
      <c r="A418" s="98" t="s">
        <v>76654</v>
      </c>
      <c r="B418" s="98" t="s">
        <v>76655</v>
      </c>
      <c r="C418" s="100">
        <v>667</v>
      </c>
      <c r="D418" s="98" t="s">
        <v>76656</v>
      </c>
      <c r="E418" s="98" t="s">
        <v>76657</v>
      </c>
      <c r="F418" s="104">
        <v>44975</v>
      </c>
      <c r="G418" s="104">
        <v>45717</v>
      </c>
      <c r="H418" s="104">
        <v>46081</v>
      </c>
      <c r="J418" s="101">
        <v>985</v>
      </c>
      <c r="K418" s="98" t="s">
        <v>76658</v>
      </c>
      <c r="L418" s="98" t="s">
        <v>76659</v>
      </c>
      <c r="M418" s="98" t="s">
        <v>76660</v>
      </c>
      <c r="N418" s="98" t="s">
        <v>76661</v>
      </c>
      <c r="O418" s="101">
        <v>110</v>
      </c>
      <c r="P418" s="101">
        <v>110</v>
      </c>
      <c r="Q418" s="101">
        <v>0</v>
      </c>
      <c r="R418" s="101">
        <v>550</v>
      </c>
    </row>
    <row r="419">
      <c r="L419" s="98" t="s">
        <v>76662</v>
      </c>
      <c r="M419" s="98" t="s">
        <v>76663</v>
      </c>
      <c r="N419" s="98" t="s">
        <v>76664</v>
      </c>
      <c r="O419" s="101">
        <v>925</v>
      </c>
      <c r="P419" s="101">
        <v>925</v>
      </c>
    </row>
    <row r="420">
      <c r="K420" s="96" t="s">
        <v>76665</v>
      </c>
      <c r="O420" s="85">
        <f>SUM(O418:O419)</f>
      </c>
      <c r="P420" s="85">
        <f>SUM(P418:P419)</f>
      </c>
    </row>
    <row r="421">
      <c r="A421" s="98" t="s">
        <v>76666</v>
      </c>
      <c r="B421" s="98" t="s">
        <v>76667</v>
      </c>
      <c r="C421" s="100">
        <v>667</v>
      </c>
      <c r="D421" s="98" t="s">
        <v>76668</v>
      </c>
      <c r="E421" s="98" t="s">
        <v>76669</v>
      </c>
      <c r="F421" s="104">
        <v>45115</v>
      </c>
      <c r="G421" s="104">
        <v>45444</v>
      </c>
      <c r="H421" s="104">
        <v>45808</v>
      </c>
      <c r="J421" s="101">
        <v>985</v>
      </c>
      <c r="K421" s="98" t="s">
        <v>76670</v>
      </c>
      <c r="L421" s="98" t="s">
        <v>76671</v>
      </c>
      <c r="M421" s="98" t="s">
        <v>76672</v>
      </c>
      <c r="N421" s="98" t="s">
        <v>76673</v>
      </c>
      <c r="O421" s="101">
        <v>110</v>
      </c>
      <c r="P421" s="101">
        <v>110</v>
      </c>
      <c r="Q421" s="101">
        <v>0</v>
      </c>
      <c r="R421" s="101">
        <v>400</v>
      </c>
    </row>
    <row r="422">
      <c r="L422" s="98" t="s">
        <v>76674</v>
      </c>
      <c r="M422" s="98" t="s">
        <v>76675</v>
      </c>
      <c r="N422" s="98" t="s">
        <v>76676</v>
      </c>
      <c r="O422" s="101">
        <v>900</v>
      </c>
      <c r="P422" s="101">
        <v>900</v>
      </c>
    </row>
    <row r="423">
      <c r="K423" s="96" t="s">
        <v>76677</v>
      </c>
      <c r="O423" s="85">
        <f>SUM(O421:O422)</f>
      </c>
      <c r="P423" s="85">
        <f>SUM(P421:P422)</f>
      </c>
    </row>
    <row r="424">
      <c r="A424" s="98" t="s">
        <v>76678</v>
      </c>
      <c r="B424" s="98" t="s">
        <v>76679</v>
      </c>
      <c r="C424" s="100">
        <v>667</v>
      </c>
      <c r="D424" s="98" t="s">
        <v>76680</v>
      </c>
      <c r="E424" s="98" t="s">
        <v>76681</v>
      </c>
      <c r="F424" s="104">
        <v>45748</v>
      </c>
      <c r="G424" s="104">
        <v>45748</v>
      </c>
      <c r="H424" s="104">
        <v>46112</v>
      </c>
      <c r="J424" s="101">
        <v>1035</v>
      </c>
      <c r="K424" s="98" t="s">
        <v>76682</v>
      </c>
      <c r="L424" s="98" t="s">
        <v>76683</v>
      </c>
      <c r="M424" s="98" t="s">
        <v>76684</v>
      </c>
      <c r="N424" s="98" t="s">
        <v>76685</v>
      </c>
      <c r="O424" s="101">
        <v>110</v>
      </c>
      <c r="P424" s="101">
        <v>110</v>
      </c>
      <c r="Q424" s="101">
        <v>0</v>
      </c>
      <c r="R424" s="101">
        <v>100</v>
      </c>
    </row>
    <row r="425">
      <c r="L425" s="98" t="s">
        <v>76686</v>
      </c>
      <c r="M425" s="98" t="s">
        <v>76687</v>
      </c>
      <c r="N425" s="98" t="s">
        <v>76688</v>
      </c>
      <c r="O425" s="101">
        <v>925</v>
      </c>
      <c r="P425" s="101">
        <v>925</v>
      </c>
    </row>
    <row r="426">
      <c r="L426" s="98" t="s">
        <v>76689</v>
      </c>
      <c r="M426" s="98" t="s">
        <v>76690</v>
      </c>
      <c r="N426" s="98" t="s">
        <v>76691</v>
      </c>
      <c r="O426" s="101">
        <v>-100</v>
      </c>
      <c r="P426" s="101">
        <v>0</v>
      </c>
    </row>
    <row r="427">
      <c r="L427" s="98" t="s">
        <v>76692</v>
      </c>
      <c r="M427" s="98" t="s">
        <v>76693</v>
      </c>
      <c r="N427" s="98" t="s">
        <v>76694</v>
      </c>
      <c r="O427" s="101">
        <v>100</v>
      </c>
      <c r="P427" s="101">
        <v>0</v>
      </c>
    </row>
    <row r="428">
      <c r="K428" s="96" t="s">
        <v>76695</v>
      </c>
      <c r="O428" s="85">
        <f>SUM(O424:O427)</f>
      </c>
      <c r="P428" s="85">
        <f>SUM(P424:P427)</f>
      </c>
    </row>
    <row r="429">
      <c r="A429" s="98" t="s">
        <v>76696</v>
      </c>
      <c r="B429" s="98" t="s">
        <v>76697</v>
      </c>
      <c r="C429" s="100">
        <v>667</v>
      </c>
      <c r="D429" s="98" t="s">
        <v>76698</v>
      </c>
      <c r="E429" s="98" t="s">
        <v>76699</v>
      </c>
      <c r="F429" s="104">
        <v>44527</v>
      </c>
      <c r="G429" s="104">
        <v>45627</v>
      </c>
      <c r="H429" s="104">
        <v>45991</v>
      </c>
      <c r="J429" s="101">
        <v>985</v>
      </c>
      <c r="K429" s="98" t="s">
        <v>76700</v>
      </c>
      <c r="L429" s="98" t="s">
        <v>76701</v>
      </c>
      <c r="M429" s="98" t="s">
        <v>76702</v>
      </c>
      <c r="N429" s="98" t="s">
        <v>76703</v>
      </c>
      <c r="O429" s="101">
        <v>110</v>
      </c>
      <c r="P429" s="101">
        <v>110</v>
      </c>
      <c r="Q429" s="101">
        <v>0</v>
      </c>
      <c r="R429" s="101">
        <v>100</v>
      </c>
    </row>
    <row r="430">
      <c r="L430" s="98" t="s">
        <v>76704</v>
      </c>
      <c r="M430" s="98" t="s">
        <v>76705</v>
      </c>
      <c r="N430" s="98" t="s">
        <v>76706</v>
      </c>
      <c r="O430" s="101">
        <v>925</v>
      </c>
      <c r="P430" s="101">
        <v>925</v>
      </c>
    </row>
    <row r="431">
      <c r="L431" s="98" t="s">
        <v>76707</v>
      </c>
      <c r="M431" s="98" t="s">
        <v>76708</v>
      </c>
      <c r="N431" s="98" t="s">
        <v>76709</v>
      </c>
      <c r="O431" s="101">
        <v>-52</v>
      </c>
      <c r="P431" s="101">
        <v>-52</v>
      </c>
    </row>
    <row r="432">
      <c r="K432" s="96" t="s">
        <v>76710</v>
      </c>
      <c r="O432" s="85">
        <f>SUM(O429:O431)</f>
      </c>
      <c r="P432" s="85">
        <f>SUM(P429:P431)</f>
      </c>
    </row>
    <row r="433">
      <c r="A433" s="98" t="s">
        <v>76711</v>
      </c>
      <c r="B433" s="98" t="s">
        <v>76712</v>
      </c>
      <c r="C433" s="100">
        <v>667</v>
      </c>
      <c r="D433" s="98" t="s">
        <v>76713</v>
      </c>
      <c r="E433" s="98" t="s">
        <v>76714</v>
      </c>
      <c r="F433" s="104">
        <v>45590</v>
      </c>
      <c r="G433" s="104">
        <v>45590</v>
      </c>
      <c r="H433" s="104">
        <v>45961</v>
      </c>
      <c r="J433" s="101">
        <v>1035</v>
      </c>
      <c r="K433" s="98" t="s">
        <v>76715</v>
      </c>
      <c r="L433" s="98" t="s">
        <v>76716</v>
      </c>
      <c r="M433" s="98" t="s">
        <v>76717</v>
      </c>
      <c r="N433" s="98" t="s">
        <v>76718</v>
      </c>
      <c r="O433" s="101">
        <v>110</v>
      </c>
      <c r="P433" s="101">
        <v>110</v>
      </c>
      <c r="Q433" s="101">
        <v>0</v>
      </c>
      <c r="R433" s="101">
        <v>100</v>
      </c>
    </row>
    <row r="434">
      <c r="L434" s="98" t="s">
        <v>76719</v>
      </c>
      <c r="M434" s="98" t="s">
        <v>76720</v>
      </c>
      <c r="N434" s="98" t="s">
        <v>76721</v>
      </c>
      <c r="O434" s="101">
        <v>925</v>
      </c>
      <c r="P434" s="101">
        <v>925</v>
      </c>
    </row>
    <row r="435">
      <c r="K435" s="96" t="s">
        <v>76722</v>
      </c>
      <c r="O435" s="85">
        <f>SUM(O433:O434)</f>
      </c>
      <c r="P435" s="85">
        <f>SUM(P433:P434)</f>
      </c>
    </row>
    <row r="436">
      <c r="A436" s="98" t="s">
        <v>76723</v>
      </c>
      <c r="B436" s="98" t="s">
        <v>76724</v>
      </c>
      <c r="C436" s="100">
        <v>1086</v>
      </c>
      <c r="D436" s="98" t="s">
        <v>76725</v>
      </c>
      <c r="E436" s="98" t="s">
        <v>76726</v>
      </c>
      <c r="F436" s="104">
        <v>44737</v>
      </c>
      <c r="G436" s="104">
        <v>45474</v>
      </c>
      <c r="H436" s="104">
        <v>45777</v>
      </c>
      <c r="J436" s="101">
        <v>1130</v>
      </c>
      <c r="K436" s="98" t="s">
        <v>76727</v>
      </c>
      <c r="L436" s="98" t="s">
        <v>76728</v>
      </c>
      <c r="M436" s="98" t="s">
        <v>76729</v>
      </c>
      <c r="N436" s="98" t="s">
        <v>76730</v>
      </c>
      <c r="O436" s="101">
        <v>10</v>
      </c>
      <c r="P436" s="101">
        <v>10</v>
      </c>
      <c r="Q436" s="101">
        <v>0</v>
      </c>
      <c r="R436" s="101">
        <v>100</v>
      </c>
    </row>
    <row r="437">
      <c r="L437" s="98" t="s">
        <v>76731</v>
      </c>
      <c r="M437" s="98" t="s">
        <v>76732</v>
      </c>
      <c r="N437" s="98" t="s">
        <v>76733</v>
      </c>
      <c r="O437" s="101">
        <v>1150</v>
      </c>
      <c r="P437" s="101">
        <v>1150</v>
      </c>
    </row>
    <row r="438">
      <c r="L438" s="98" t="s">
        <v>76734</v>
      </c>
      <c r="M438" s="98" t="s">
        <v>76735</v>
      </c>
      <c r="N438" s="98" t="s">
        <v>76736</v>
      </c>
      <c r="O438" s="101">
        <v>-58</v>
      </c>
      <c r="P438" s="101">
        <v>-58</v>
      </c>
    </row>
    <row r="439">
      <c r="K439" s="96" t="s">
        <v>76737</v>
      </c>
      <c r="O439" s="85">
        <f>SUM(O436:O438)</f>
      </c>
      <c r="P439" s="85">
        <f>SUM(P436:P438)</f>
      </c>
    </row>
    <row r="440">
      <c r="A440" s="98" t="s">
        <v>76738</v>
      </c>
      <c r="B440" s="98" t="s">
        <v>76739</v>
      </c>
      <c r="C440" s="100">
        <v>1086</v>
      </c>
      <c r="D440" s="98" t="s">
        <v>76740</v>
      </c>
      <c r="E440" s="98" t="s">
        <v>76741</v>
      </c>
      <c r="F440" s="104">
        <v>44345</v>
      </c>
      <c r="G440" s="104">
        <v>45444</v>
      </c>
      <c r="J440" s="101">
        <v>1130</v>
      </c>
      <c r="K440" s="98" t="s">
        <v>76742</v>
      </c>
      <c r="L440" s="98" t="s">
        <v>76743</v>
      </c>
      <c r="M440" s="98" t="s">
        <v>76744</v>
      </c>
      <c r="N440" s="98" t="s">
        <v>76745</v>
      </c>
      <c r="O440" s="101">
        <v>10</v>
      </c>
      <c r="P440" s="101">
        <v>10</v>
      </c>
      <c r="Q440" s="101">
        <v>1542.76</v>
      </c>
      <c r="R440" s="101">
        <v>650</v>
      </c>
    </row>
    <row r="441">
      <c r="L441" s="98" t="s">
        <v>76746</v>
      </c>
      <c r="M441" s="98" t="s">
        <v>76747</v>
      </c>
      <c r="N441" s="98" t="s">
        <v>76748</v>
      </c>
      <c r="O441" s="101">
        <v>1150</v>
      </c>
      <c r="P441" s="101">
        <v>1150</v>
      </c>
    </row>
    <row r="442">
      <c r="L442" s="98" t="s">
        <v>76749</v>
      </c>
      <c r="M442" s="98" t="s">
        <v>76750</v>
      </c>
      <c r="N442" s="98" t="s">
        <v>76751</v>
      </c>
      <c r="O442" s="101">
        <v>116</v>
      </c>
      <c r="P442" s="101">
        <v>0</v>
      </c>
    </row>
    <row r="443">
      <c r="L443" s="98" t="s">
        <v>76752</v>
      </c>
      <c r="M443" s="98" t="s">
        <v>76753</v>
      </c>
      <c r="N443" s="98" t="s">
        <v>76754</v>
      </c>
      <c r="O443" s="101">
        <v>200</v>
      </c>
      <c r="P443" s="101">
        <v>200</v>
      </c>
    </row>
    <row r="444">
      <c r="K444" s="96" t="s">
        <v>76755</v>
      </c>
      <c r="O444" s="85">
        <f>SUM(O440:O443)</f>
      </c>
      <c r="P444" s="85">
        <f>SUM(P440:P443)</f>
      </c>
    </row>
    <row r="445">
      <c r="A445" s="98" t="s">
        <v>76756</v>
      </c>
      <c r="B445" s="98" t="s">
        <v>76757</v>
      </c>
      <c r="C445" s="100">
        <v>1086</v>
      </c>
      <c r="D445" s="98" t="s">
        <v>76758</v>
      </c>
      <c r="E445" s="98" t="s">
        <v>76759</v>
      </c>
      <c r="F445" s="104">
        <v>45201</v>
      </c>
      <c r="G445" s="104">
        <v>45597</v>
      </c>
      <c r="H445" s="104">
        <v>45961</v>
      </c>
      <c r="J445" s="101">
        <v>1130</v>
      </c>
      <c r="K445" s="98" t="s">
        <v>76760</v>
      </c>
      <c r="L445" s="98" t="s">
        <v>76761</v>
      </c>
      <c r="M445" s="98" t="s">
        <v>76762</v>
      </c>
      <c r="N445" s="98" t="s">
        <v>76763</v>
      </c>
      <c r="O445" s="101">
        <v>10</v>
      </c>
      <c r="P445" s="101">
        <v>10</v>
      </c>
      <c r="Q445" s="101">
        <v>0</v>
      </c>
      <c r="R445" s="101">
        <v>100</v>
      </c>
    </row>
    <row r="446">
      <c r="L446" s="98" t="s">
        <v>76764</v>
      </c>
      <c r="M446" s="98" t="s">
        <v>76765</v>
      </c>
      <c r="N446" s="98" t="s">
        <v>76766</v>
      </c>
      <c r="O446" s="101">
        <v>1150</v>
      </c>
      <c r="P446" s="101">
        <v>1150</v>
      </c>
    </row>
    <row r="447">
      <c r="K447" s="96" t="s">
        <v>76767</v>
      </c>
      <c r="O447" s="85">
        <f>SUM(O445:O446)</f>
      </c>
      <c r="P447" s="85">
        <f>SUM(P445:P446)</f>
      </c>
    </row>
    <row r="448">
      <c r="A448" s="98" t="s">
        <v>76768</v>
      </c>
      <c r="B448" s="98" t="s">
        <v>76769</v>
      </c>
      <c r="C448" s="100">
        <v>1086</v>
      </c>
      <c r="D448" s="98" t="s">
        <v>76770</v>
      </c>
      <c r="E448" s="98" t="s">
        <v>76771</v>
      </c>
      <c r="F448" s="104">
        <v>45597</v>
      </c>
      <c r="G448" s="104">
        <v>45597</v>
      </c>
      <c r="H448" s="104">
        <v>45961</v>
      </c>
      <c r="J448" s="101">
        <v>1160</v>
      </c>
      <c r="K448" s="98" t="s">
        <v>76772</v>
      </c>
      <c r="L448" s="98" t="s">
        <v>76773</v>
      </c>
      <c r="M448" s="98" t="s">
        <v>76774</v>
      </c>
      <c r="N448" s="98" t="s">
        <v>76775</v>
      </c>
      <c r="O448" s="101">
        <v>10</v>
      </c>
      <c r="P448" s="101">
        <v>10</v>
      </c>
      <c r="Q448" s="101">
        <v>0</v>
      </c>
      <c r="R448" s="101">
        <v>100</v>
      </c>
    </row>
    <row r="449">
      <c r="L449" s="98" t="s">
        <v>76776</v>
      </c>
      <c r="M449" s="98" t="s">
        <v>76777</v>
      </c>
      <c r="N449" s="98" t="s">
        <v>76778</v>
      </c>
      <c r="O449" s="101">
        <v>1150</v>
      </c>
      <c r="P449" s="101">
        <v>1150</v>
      </c>
    </row>
    <row r="450">
      <c r="K450" s="96" t="s">
        <v>76779</v>
      </c>
      <c r="O450" s="85">
        <f>SUM(O448:O449)</f>
      </c>
      <c r="P450" s="85">
        <f>SUM(P448:P449)</f>
      </c>
    </row>
    <row r="451">
      <c r="A451" s="98" t="s">
        <v>76780</v>
      </c>
      <c r="B451" s="98" t="s">
        <v>76781</v>
      </c>
      <c r="C451" s="100">
        <v>1086</v>
      </c>
      <c r="D451" s="98" t="s">
        <v>76782</v>
      </c>
      <c r="E451" s="98" t="s">
        <v>76783</v>
      </c>
      <c r="F451" s="104">
        <v>44680</v>
      </c>
      <c r="G451" s="104">
        <v>45717</v>
      </c>
      <c r="H451" s="104">
        <v>46081</v>
      </c>
      <c r="J451" s="101">
        <v>1130</v>
      </c>
      <c r="K451" s="98" t="s">
        <v>76784</v>
      </c>
      <c r="L451" s="98" t="s">
        <v>76785</v>
      </c>
      <c r="M451" s="98" t="s">
        <v>76786</v>
      </c>
      <c r="N451" s="98" t="s">
        <v>76787</v>
      </c>
      <c r="O451" s="101">
        <v>10</v>
      </c>
      <c r="P451" s="101">
        <v>10</v>
      </c>
      <c r="Q451" s="101">
        <v>0</v>
      </c>
      <c r="R451" s="101">
        <v>300</v>
      </c>
    </row>
    <row r="452">
      <c r="L452" s="98" t="s">
        <v>76788</v>
      </c>
      <c r="M452" s="98" t="s">
        <v>76789</v>
      </c>
      <c r="N452" s="98" t="s">
        <v>76790</v>
      </c>
      <c r="O452" s="101">
        <v>1150</v>
      </c>
      <c r="P452" s="101">
        <v>1150</v>
      </c>
    </row>
    <row r="453">
      <c r="K453" s="96" t="s">
        <v>76791</v>
      </c>
      <c r="O453" s="85">
        <f>SUM(O451:O452)</f>
      </c>
      <c r="P453" s="85">
        <f>SUM(P451:P452)</f>
      </c>
    </row>
    <row r="454">
      <c r="A454" s="98" t="s">
        <v>76792</v>
      </c>
      <c r="B454" s="98" t="s">
        <v>76793</v>
      </c>
      <c r="C454" s="100">
        <v>1086</v>
      </c>
      <c r="D454" s="98" t="s">
        <v>76794</v>
      </c>
      <c r="E454" s="98" t="s">
        <v>76795</v>
      </c>
      <c r="F454" s="104">
        <v>43546</v>
      </c>
      <c r="G454" s="104">
        <v>45505</v>
      </c>
      <c r="H454" s="104">
        <v>45838</v>
      </c>
      <c r="J454" s="101">
        <v>1130</v>
      </c>
      <c r="K454" s="98" t="s">
        <v>76796</v>
      </c>
      <c r="L454" s="98" t="s">
        <v>76797</v>
      </c>
      <c r="M454" s="98" t="s">
        <v>76798</v>
      </c>
      <c r="N454" s="98" t="s">
        <v>76799</v>
      </c>
      <c r="O454" s="101">
        <v>10</v>
      </c>
      <c r="P454" s="101">
        <v>10</v>
      </c>
      <c r="Q454" s="101">
        <v>0</v>
      </c>
      <c r="R454" s="101">
        <v>650</v>
      </c>
    </row>
    <row r="455">
      <c r="L455" s="98" t="s">
        <v>76800</v>
      </c>
      <c r="M455" s="98" t="s">
        <v>76801</v>
      </c>
      <c r="N455" s="98" t="s">
        <v>76802</v>
      </c>
      <c r="O455" s="101">
        <v>1150</v>
      </c>
      <c r="P455" s="101">
        <v>1150</v>
      </c>
    </row>
    <row r="456">
      <c r="K456" s="96" t="s">
        <v>76803</v>
      </c>
      <c r="O456" s="85">
        <f>SUM(O454:O455)</f>
      </c>
      <c r="P456" s="85">
        <f>SUM(P454:P455)</f>
      </c>
    </row>
    <row r="457">
      <c r="A457" s="98" t="s">
        <v>76804</v>
      </c>
      <c r="B457" s="98" t="s">
        <v>76805</v>
      </c>
      <c r="C457" s="100">
        <v>1086</v>
      </c>
      <c r="D457" s="98" t="s">
        <v>76806</v>
      </c>
      <c r="E457" s="98" t="s">
        <v>76807</v>
      </c>
      <c r="F457" s="104">
        <v>45164</v>
      </c>
      <c r="G457" s="104">
        <v>45536</v>
      </c>
      <c r="H457" s="104">
        <v>45900</v>
      </c>
      <c r="J457" s="101">
        <v>1130</v>
      </c>
      <c r="K457" s="98" t="s">
        <v>76808</v>
      </c>
      <c r="L457" s="98" t="s">
        <v>76809</v>
      </c>
      <c r="M457" s="98" t="s">
        <v>76810</v>
      </c>
      <c r="N457" s="98" t="s">
        <v>76811</v>
      </c>
      <c r="O457" s="101">
        <v>10</v>
      </c>
      <c r="P457" s="101">
        <v>10</v>
      </c>
      <c r="Q457" s="101">
        <v>0</v>
      </c>
      <c r="R457" s="101">
        <v>100</v>
      </c>
    </row>
    <row r="458">
      <c r="L458" s="98" t="s">
        <v>76812</v>
      </c>
      <c r="M458" s="98" t="s">
        <v>76813</v>
      </c>
      <c r="N458" s="98" t="s">
        <v>76814</v>
      </c>
      <c r="O458" s="101">
        <v>1150</v>
      </c>
      <c r="P458" s="101">
        <v>1150</v>
      </c>
    </row>
    <row r="459">
      <c r="K459" s="96" t="s">
        <v>76815</v>
      </c>
      <c r="O459" s="85">
        <f>SUM(O457:O458)</f>
      </c>
      <c r="P459" s="85">
        <f>SUM(P457:P458)</f>
      </c>
    </row>
    <row r="460">
      <c r="A460" s="98" t="s">
        <v>76816</v>
      </c>
      <c r="B460" s="98" t="s">
        <v>76817</v>
      </c>
      <c r="C460" s="100">
        <v>1086</v>
      </c>
      <c r="D460" s="98" t="s">
        <v>76818</v>
      </c>
      <c r="E460" s="98" t="s">
        <v>76819</v>
      </c>
      <c r="F460" s="104">
        <v>43481</v>
      </c>
      <c r="G460" s="104">
        <v>45689</v>
      </c>
      <c r="H460" s="104">
        <v>45869</v>
      </c>
      <c r="I460" s="104">
        <v>45800</v>
      </c>
      <c r="J460" s="101">
        <v>1160</v>
      </c>
      <c r="K460" s="98" t="s">
        <v>76820</v>
      </c>
      <c r="L460" s="98" t="s">
        <v>76821</v>
      </c>
      <c r="M460" s="98" t="s">
        <v>76822</v>
      </c>
      <c r="N460" s="98" t="s">
        <v>76823</v>
      </c>
      <c r="O460" s="101">
        <v>10</v>
      </c>
      <c r="P460" s="101">
        <v>10</v>
      </c>
      <c r="Q460" s="101">
        <v>0</v>
      </c>
      <c r="R460" s="101">
        <v>350</v>
      </c>
    </row>
    <row r="461">
      <c r="L461" s="98" t="s">
        <v>76824</v>
      </c>
      <c r="M461" s="98" t="s">
        <v>76825</v>
      </c>
      <c r="N461" s="98" t="s">
        <v>76826</v>
      </c>
      <c r="O461" s="101">
        <v>1150</v>
      </c>
      <c r="P461" s="101">
        <v>1150</v>
      </c>
    </row>
    <row r="462">
      <c r="K462" s="96" t="s">
        <v>76827</v>
      </c>
      <c r="O462" s="85">
        <f>SUM(O460:O461)</f>
      </c>
      <c r="P462" s="85">
        <f>SUM(P460:P461)</f>
      </c>
    </row>
    <row r="463">
      <c r="A463" s="98" t="s">
        <v>76828</v>
      </c>
      <c r="B463" s="98" t="s">
        <v>76829</v>
      </c>
      <c r="C463" s="100">
        <v>1086</v>
      </c>
      <c r="D463" s="98" t="s">
        <v>76830</v>
      </c>
      <c r="E463" s="98" t="s">
        <v>76831</v>
      </c>
      <c r="J463" s="101">
        <v>1160</v>
      </c>
      <c r="K463" s="98" t="s">
        <v>76832</v>
      </c>
      <c r="L463" s="98" t="s">
        <v>76832</v>
      </c>
      <c r="O463" s="101">
        <v>0</v>
      </c>
      <c r="P463" s="101">
        <v>0</v>
      </c>
      <c r="R463" s="101">
        <v>0</v>
      </c>
    </row>
    <row r="464">
      <c r="K464" s="96" t="s">
        <v>76833</v>
      </c>
      <c r="O464" s="85">
        <f>SUM(O463:O463)</f>
      </c>
      <c r="P464" s="85">
        <f>SUM(P463:P463)</f>
      </c>
    </row>
    <row r="465">
      <c r="A465" s="98" t="s">
        <v>76834</v>
      </c>
      <c r="B465" s="98" t="s">
        <v>76835</v>
      </c>
      <c r="C465" s="100">
        <v>1086</v>
      </c>
      <c r="D465" s="98" t="s">
        <v>76836</v>
      </c>
      <c r="E465" s="98" t="s">
        <v>76837</v>
      </c>
      <c r="F465" s="104">
        <v>45444</v>
      </c>
      <c r="G465" s="104">
        <v>45444</v>
      </c>
      <c r="H465" s="104">
        <v>45808</v>
      </c>
      <c r="J465" s="101">
        <v>1160</v>
      </c>
      <c r="K465" s="98" t="s">
        <v>76838</v>
      </c>
      <c r="L465" s="98" t="s">
        <v>76839</v>
      </c>
      <c r="M465" s="98" t="s">
        <v>76840</v>
      </c>
      <c r="N465" s="98" t="s">
        <v>76841</v>
      </c>
      <c r="O465" s="101">
        <v>10</v>
      </c>
      <c r="P465" s="101">
        <v>10</v>
      </c>
      <c r="Q465" s="101">
        <v>0</v>
      </c>
      <c r="R465" s="101">
        <v>100</v>
      </c>
    </row>
    <row r="466">
      <c r="L466" s="98" t="s">
        <v>76842</v>
      </c>
      <c r="M466" s="98" t="s">
        <v>76843</v>
      </c>
      <c r="N466" s="98" t="s">
        <v>76844</v>
      </c>
      <c r="O466" s="101">
        <v>1150</v>
      </c>
      <c r="P466" s="101">
        <v>1150</v>
      </c>
    </row>
    <row r="467">
      <c r="K467" s="96" t="s">
        <v>76845</v>
      </c>
      <c r="O467" s="85">
        <f>SUM(O465:O466)</f>
      </c>
      <c r="P467" s="85">
        <f>SUM(P465:P466)</f>
      </c>
    </row>
    <row r="468">
      <c r="A468" s="98" t="s">
        <v>76846</v>
      </c>
      <c r="B468" s="98" t="s">
        <v>76847</v>
      </c>
      <c r="C468" s="100">
        <v>1086</v>
      </c>
      <c r="D468" s="98" t="s">
        <v>76848</v>
      </c>
      <c r="E468" s="98" t="s">
        <v>76849</v>
      </c>
      <c r="F468" s="104">
        <v>44869</v>
      </c>
      <c r="G468" s="104">
        <v>45627</v>
      </c>
      <c r="H468" s="104">
        <v>45991</v>
      </c>
      <c r="J468" s="101">
        <v>1130</v>
      </c>
      <c r="K468" s="98" t="s">
        <v>76850</v>
      </c>
      <c r="L468" s="98" t="s">
        <v>76851</v>
      </c>
      <c r="M468" s="98" t="s">
        <v>76852</v>
      </c>
      <c r="N468" s="98" t="s">
        <v>76853</v>
      </c>
      <c r="O468" s="101">
        <v>10</v>
      </c>
      <c r="P468" s="101">
        <v>10</v>
      </c>
      <c r="Q468" s="101">
        <v>0</v>
      </c>
      <c r="R468" s="101">
        <v>100</v>
      </c>
    </row>
    <row r="469">
      <c r="L469" s="98" t="s">
        <v>76854</v>
      </c>
      <c r="M469" s="98" t="s">
        <v>76855</v>
      </c>
      <c r="N469" s="98" t="s">
        <v>76856</v>
      </c>
      <c r="O469" s="101">
        <v>1150</v>
      </c>
      <c r="P469" s="101">
        <v>1150</v>
      </c>
    </row>
    <row r="470">
      <c r="K470" s="96" t="s">
        <v>76857</v>
      </c>
      <c r="O470" s="85">
        <f>SUM(O468:O469)</f>
      </c>
      <c r="P470" s="85">
        <f>SUM(P468:P469)</f>
      </c>
    </row>
    <row r="471">
      <c r="A471" s="98" t="s">
        <v>76858</v>
      </c>
      <c r="B471" s="98" t="s">
        <v>76859</v>
      </c>
      <c r="C471" s="100">
        <v>1086</v>
      </c>
      <c r="D471" s="98" t="s">
        <v>76860</v>
      </c>
      <c r="E471" s="98" t="s">
        <v>76861</v>
      </c>
      <c r="F471" s="104">
        <v>44849</v>
      </c>
      <c r="G471" s="104">
        <v>45536</v>
      </c>
      <c r="H471" s="104">
        <v>45900</v>
      </c>
      <c r="J471" s="101">
        <v>1130</v>
      </c>
      <c r="K471" s="98" t="s">
        <v>76862</v>
      </c>
      <c r="L471" s="98" t="s">
        <v>76863</v>
      </c>
      <c r="M471" s="98" t="s">
        <v>76864</v>
      </c>
      <c r="N471" s="98" t="s">
        <v>76865</v>
      </c>
      <c r="O471" s="101">
        <v>10</v>
      </c>
      <c r="P471" s="101">
        <v>10</v>
      </c>
      <c r="Q471" s="101">
        <v>-651.09000000000003</v>
      </c>
      <c r="R471" s="101">
        <v>100</v>
      </c>
    </row>
    <row r="472">
      <c r="L472" s="98" t="s">
        <v>76866</v>
      </c>
      <c r="M472" s="98" t="s">
        <v>76867</v>
      </c>
      <c r="N472" s="98" t="s">
        <v>76868</v>
      </c>
      <c r="O472" s="101">
        <v>1150</v>
      </c>
      <c r="P472" s="101">
        <v>1150</v>
      </c>
    </row>
    <row r="473">
      <c r="K473" s="96" t="s">
        <v>76869</v>
      </c>
      <c r="O473" s="85">
        <f>SUM(O471:O472)</f>
      </c>
      <c r="P473" s="85">
        <f>SUM(P471:P472)</f>
      </c>
    </row>
    <row r="474">
      <c r="A474" s="98" t="s">
        <v>76870</v>
      </c>
      <c r="B474" s="98" t="s">
        <v>76871</v>
      </c>
      <c r="C474" s="100">
        <v>850</v>
      </c>
      <c r="D474" s="98" t="s">
        <v>76872</v>
      </c>
      <c r="E474" s="98" t="s">
        <v>76873</v>
      </c>
      <c r="F474" s="104">
        <v>45241</v>
      </c>
      <c r="G474" s="104">
        <v>45627</v>
      </c>
      <c r="H474" s="104">
        <v>45991</v>
      </c>
      <c r="J474" s="101">
        <v>1080</v>
      </c>
      <c r="K474" s="98" t="s">
        <v>76874</v>
      </c>
      <c r="L474" s="98" t="s">
        <v>76875</v>
      </c>
      <c r="M474" s="98" t="s">
        <v>76876</v>
      </c>
      <c r="N474" s="98" t="s">
        <v>76877</v>
      </c>
      <c r="O474" s="101">
        <v>35</v>
      </c>
      <c r="P474" s="101">
        <v>35</v>
      </c>
      <c r="Q474" s="101">
        <v>0</v>
      </c>
      <c r="R474" s="101">
        <v>100</v>
      </c>
    </row>
    <row r="475">
      <c r="L475" s="98" t="s">
        <v>76878</v>
      </c>
      <c r="M475" s="98" t="s">
        <v>76879</v>
      </c>
      <c r="N475" s="98" t="s">
        <v>76880</v>
      </c>
      <c r="O475" s="101">
        <v>1075</v>
      </c>
      <c r="P475" s="101">
        <v>1075</v>
      </c>
    </row>
    <row r="476">
      <c r="K476" s="96" t="s">
        <v>76881</v>
      </c>
      <c r="O476" s="85">
        <f>SUM(O474:O475)</f>
      </c>
      <c r="P476" s="85">
        <f>SUM(P474:P475)</f>
      </c>
    </row>
    <row r="477">
      <c r="A477" s="98" t="s">
        <v>76882</v>
      </c>
      <c r="B477" s="98" t="s">
        <v>76883</v>
      </c>
      <c r="C477" s="100">
        <v>850</v>
      </c>
      <c r="D477" s="98" t="s">
        <v>76884</v>
      </c>
      <c r="E477" s="98" t="s">
        <v>76885</v>
      </c>
      <c r="F477" s="104">
        <v>45482</v>
      </c>
      <c r="G477" s="104">
        <v>45482</v>
      </c>
      <c r="H477" s="104">
        <v>45869</v>
      </c>
      <c r="J477" s="101">
        <v>1075</v>
      </c>
      <c r="K477" s="98" t="s">
        <v>76886</v>
      </c>
      <c r="L477" s="98" t="s">
        <v>76887</v>
      </c>
      <c r="M477" s="98" t="s">
        <v>76888</v>
      </c>
      <c r="N477" s="98" t="s">
        <v>76889</v>
      </c>
      <c r="O477" s="101">
        <v>1075</v>
      </c>
      <c r="P477" s="101">
        <v>1075</v>
      </c>
      <c r="Q477" s="101">
        <v>1182.5</v>
      </c>
      <c r="R477" s="101">
        <v>1175</v>
      </c>
    </row>
    <row r="478">
      <c r="L478" s="98" t="s">
        <v>76890</v>
      </c>
      <c r="M478" s="98" t="s">
        <v>76891</v>
      </c>
      <c r="N478" s="98" t="s">
        <v>76892</v>
      </c>
      <c r="O478" s="101">
        <v>107.5</v>
      </c>
      <c r="P478" s="101">
        <v>0</v>
      </c>
    </row>
    <row r="479">
      <c r="K479" s="96" t="s">
        <v>76893</v>
      </c>
      <c r="O479" s="85">
        <f>SUM(O477:O478)</f>
      </c>
      <c r="P479" s="85">
        <f>SUM(P477:P478)</f>
      </c>
    </row>
    <row r="480">
      <c r="A480" s="98" t="s">
        <v>76894</v>
      </c>
      <c r="B480" s="98" t="s">
        <v>76895</v>
      </c>
      <c r="C480" s="100">
        <v>850</v>
      </c>
      <c r="D480" s="98" t="s">
        <v>76896</v>
      </c>
      <c r="E480" s="98" t="s">
        <v>76897</v>
      </c>
      <c r="F480" s="104">
        <v>45313</v>
      </c>
      <c r="G480" s="104">
        <v>45689</v>
      </c>
      <c r="H480" s="104">
        <v>46053</v>
      </c>
      <c r="J480" s="101">
        <v>1045</v>
      </c>
      <c r="K480" s="98" t="s">
        <v>76898</v>
      </c>
      <c r="L480" s="98" t="s">
        <v>76899</v>
      </c>
      <c r="M480" s="98" t="s">
        <v>76900</v>
      </c>
      <c r="N480" s="98" t="s">
        <v>76901</v>
      </c>
      <c r="O480" s="101">
        <v>1075</v>
      </c>
      <c r="P480" s="101">
        <v>1075</v>
      </c>
      <c r="Q480" s="101">
        <v>0</v>
      </c>
      <c r="R480" s="101">
        <v>1145</v>
      </c>
    </row>
    <row r="481">
      <c r="L481" s="98" t="s">
        <v>76902</v>
      </c>
      <c r="M481" s="98" t="s">
        <v>76903</v>
      </c>
      <c r="N481" s="98" t="s">
        <v>76904</v>
      </c>
      <c r="O481" s="101">
        <v>25</v>
      </c>
      <c r="P481" s="101">
        <v>0</v>
      </c>
    </row>
    <row r="482">
      <c r="K482" s="96" t="s">
        <v>76905</v>
      </c>
      <c r="O482" s="85">
        <f>SUM(O480:O481)</f>
      </c>
      <c r="P482" s="85">
        <f>SUM(P480:P481)</f>
      </c>
    </row>
    <row r="483">
      <c r="A483" s="98" t="s">
        <v>76906</v>
      </c>
      <c r="B483" s="98" t="s">
        <v>76907</v>
      </c>
      <c r="C483" s="100">
        <v>850</v>
      </c>
      <c r="D483" s="98" t="s">
        <v>76908</v>
      </c>
      <c r="E483" s="98" t="s">
        <v>76909</v>
      </c>
      <c r="F483" s="104">
        <v>45061</v>
      </c>
      <c r="G483" s="104">
        <v>45444</v>
      </c>
      <c r="H483" s="104">
        <v>45777</v>
      </c>
      <c r="J483" s="101">
        <v>1045</v>
      </c>
      <c r="K483" s="98" t="s">
        <v>76910</v>
      </c>
      <c r="L483" s="98" t="s">
        <v>76911</v>
      </c>
      <c r="M483" s="98" t="s">
        <v>76912</v>
      </c>
      <c r="N483" s="98" t="s">
        <v>76913</v>
      </c>
      <c r="O483" s="101">
        <v>1075</v>
      </c>
      <c r="P483" s="101">
        <v>1075</v>
      </c>
      <c r="Q483" s="101">
        <v>0</v>
      </c>
      <c r="R483" s="101">
        <v>100</v>
      </c>
    </row>
    <row r="484">
      <c r="K484" s="96" t="s">
        <v>76914</v>
      </c>
      <c r="O484" s="85">
        <f>SUM(O483:O483)</f>
      </c>
      <c r="P484" s="85">
        <f>SUM(P483:P483)</f>
      </c>
    </row>
    <row r="485">
      <c r="A485" s="98" t="s">
        <v>76915</v>
      </c>
      <c r="B485" s="98" t="s">
        <v>76916</v>
      </c>
      <c r="C485" s="100">
        <v>850</v>
      </c>
      <c r="D485" s="98" t="s">
        <v>76917</v>
      </c>
      <c r="E485" s="98" t="s">
        <v>76918</v>
      </c>
      <c r="F485" s="104">
        <v>45271</v>
      </c>
      <c r="G485" s="104">
        <v>45658</v>
      </c>
      <c r="H485" s="104">
        <v>46022</v>
      </c>
      <c r="J485" s="101">
        <v>1045</v>
      </c>
      <c r="K485" s="98" t="s">
        <v>76919</v>
      </c>
      <c r="L485" s="98" t="s">
        <v>76920</v>
      </c>
      <c r="M485" s="98" t="s">
        <v>76921</v>
      </c>
      <c r="N485" s="98" t="s">
        <v>76922</v>
      </c>
      <c r="O485" s="101">
        <v>1075</v>
      </c>
      <c r="P485" s="101">
        <v>1075</v>
      </c>
      <c r="Q485" s="101">
        <v>0</v>
      </c>
      <c r="R485" s="101">
        <v>350</v>
      </c>
    </row>
    <row r="486">
      <c r="K486" s="96" t="s">
        <v>76923</v>
      </c>
      <c r="O486" s="85">
        <f>SUM(O485:O485)</f>
      </c>
      <c r="P486" s="85">
        <f>SUM(P485:P485)</f>
      </c>
    </row>
    <row r="487">
      <c r="A487" s="98" t="s">
        <v>76924</v>
      </c>
      <c r="B487" s="98" t="s">
        <v>76925</v>
      </c>
      <c r="C487" s="100">
        <v>850</v>
      </c>
      <c r="D487" s="98" t="s">
        <v>76926</v>
      </c>
      <c r="E487" s="98" t="s">
        <v>76927</v>
      </c>
      <c r="F487" s="104">
        <v>45707</v>
      </c>
      <c r="G487" s="104">
        <v>45707</v>
      </c>
      <c r="H487" s="104">
        <v>46099</v>
      </c>
      <c r="J487" s="101">
        <v>1075</v>
      </c>
      <c r="K487" s="98" t="s">
        <v>76928</v>
      </c>
      <c r="L487" s="98" t="s">
        <v>76929</v>
      </c>
      <c r="M487" s="98" t="s">
        <v>76930</v>
      </c>
      <c r="N487" s="98" t="s">
        <v>76931</v>
      </c>
      <c r="O487" s="101">
        <v>1075</v>
      </c>
      <c r="P487" s="101">
        <v>1075</v>
      </c>
      <c r="Q487" s="101">
        <v>0</v>
      </c>
      <c r="R487" s="101">
        <v>100</v>
      </c>
    </row>
    <row r="488">
      <c r="K488" s="96" t="s">
        <v>76932</v>
      </c>
      <c r="O488" s="85">
        <f>SUM(O487:O487)</f>
      </c>
      <c r="P488" s="85">
        <f>SUM(P487:P487)</f>
      </c>
    </row>
    <row r="489">
      <c r="A489" s="98" t="s">
        <v>76933</v>
      </c>
      <c r="B489" s="98" t="s">
        <v>76934</v>
      </c>
      <c r="C489" s="100">
        <v>850</v>
      </c>
      <c r="D489" s="98" t="s">
        <v>76935</v>
      </c>
      <c r="E489" s="98" t="s">
        <v>76936</v>
      </c>
      <c r="F489" s="104">
        <v>44576</v>
      </c>
      <c r="G489" s="104">
        <v>45231</v>
      </c>
      <c r="J489" s="101">
        <v>1045</v>
      </c>
      <c r="K489" s="98" t="s">
        <v>76937</v>
      </c>
      <c r="L489" s="98" t="s">
        <v>76938</v>
      </c>
      <c r="M489" s="98" t="s">
        <v>76939</v>
      </c>
      <c r="N489" s="98" t="s">
        <v>76940</v>
      </c>
      <c r="O489" s="101">
        <v>1075</v>
      </c>
      <c r="P489" s="101">
        <v>1075</v>
      </c>
      <c r="Q489" s="101">
        <v>0</v>
      </c>
      <c r="R489" s="101">
        <v>100</v>
      </c>
    </row>
    <row r="490">
      <c r="L490" s="98" t="s">
        <v>76941</v>
      </c>
      <c r="M490" s="98" t="s">
        <v>76942</v>
      </c>
      <c r="N490" s="98" t="s">
        <v>76943</v>
      </c>
      <c r="O490" s="101">
        <v>200</v>
      </c>
      <c r="P490" s="101">
        <v>200</v>
      </c>
    </row>
    <row r="491">
      <c r="L491" s="98" t="s">
        <v>76944</v>
      </c>
      <c r="M491" s="98" t="s">
        <v>76945</v>
      </c>
      <c r="N491" s="98" t="s">
        <v>76946</v>
      </c>
      <c r="O491" s="101">
        <v>25</v>
      </c>
      <c r="P491" s="101">
        <v>0</v>
      </c>
    </row>
    <row r="492">
      <c r="K492" s="96" t="s">
        <v>76947</v>
      </c>
      <c r="O492" s="85">
        <f>SUM(O489:O491)</f>
      </c>
      <c r="P492" s="85">
        <f>SUM(P489:P491)</f>
      </c>
    </row>
    <row r="493">
      <c r="A493" s="98" t="s">
        <v>76948</v>
      </c>
      <c r="B493" s="98" t="s">
        <v>76949</v>
      </c>
      <c r="C493" s="100">
        <v>850</v>
      </c>
      <c r="D493" s="98" t="s">
        <v>76950</v>
      </c>
      <c r="E493" s="98" t="s">
        <v>76951</v>
      </c>
      <c r="F493" s="104">
        <v>45045</v>
      </c>
      <c r="G493" s="104">
        <v>45413</v>
      </c>
      <c r="H493" s="104">
        <v>45777</v>
      </c>
      <c r="J493" s="101">
        <v>1080</v>
      </c>
      <c r="K493" s="98" t="s">
        <v>76952</v>
      </c>
      <c r="L493" s="98" t="s">
        <v>76953</v>
      </c>
      <c r="M493" s="98" t="s">
        <v>76954</v>
      </c>
      <c r="N493" s="98" t="s">
        <v>76955</v>
      </c>
      <c r="O493" s="101">
        <v>35</v>
      </c>
      <c r="P493" s="101">
        <v>35</v>
      </c>
      <c r="Q493" s="101">
        <v>0.20999999999999999</v>
      </c>
      <c r="R493" s="101">
        <v>100</v>
      </c>
    </row>
    <row r="494">
      <c r="L494" s="98" t="s">
        <v>76956</v>
      </c>
      <c r="M494" s="98" t="s">
        <v>76957</v>
      </c>
      <c r="N494" s="98" t="s">
        <v>76958</v>
      </c>
      <c r="O494" s="101">
        <v>1065</v>
      </c>
      <c r="P494" s="101">
        <v>1065</v>
      </c>
    </row>
    <row r="495">
      <c r="L495" s="98" t="s">
        <v>76959</v>
      </c>
      <c r="M495" s="98" t="s">
        <v>76960</v>
      </c>
      <c r="N495" s="98" t="s">
        <v>76961</v>
      </c>
      <c r="O495" s="101">
        <v>25</v>
      </c>
      <c r="P495" s="101">
        <v>0</v>
      </c>
    </row>
    <row r="496">
      <c r="K496" s="96" t="s">
        <v>76962</v>
      </c>
      <c r="O496" s="85">
        <f>SUM(O493:O495)</f>
      </c>
      <c r="P496" s="85">
        <f>SUM(P493:P495)</f>
      </c>
    </row>
    <row r="497">
      <c r="A497" s="98" t="s">
        <v>76963</v>
      </c>
      <c r="B497" s="98" t="s">
        <v>76964</v>
      </c>
      <c r="C497" s="100">
        <v>850</v>
      </c>
      <c r="D497" s="98" t="s">
        <v>76965</v>
      </c>
      <c r="E497" s="98" t="s">
        <v>76966</v>
      </c>
      <c r="F497" s="104">
        <v>45065</v>
      </c>
      <c r="G497" s="104">
        <v>45444</v>
      </c>
      <c r="H497" s="104">
        <v>45808</v>
      </c>
      <c r="J497" s="101">
        <v>1080</v>
      </c>
      <c r="K497" s="98" t="s">
        <v>76967</v>
      </c>
      <c r="L497" s="98" t="s">
        <v>76968</v>
      </c>
      <c r="M497" s="98" t="s">
        <v>76969</v>
      </c>
      <c r="N497" s="98" t="s">
        <v>76970</v>
      </c>
      <c r="O497" s="101">
        <v>35</v>
      </c>
      <c r="P497" s="101">
        <v>35</v>
      </c>
      <c r="Q497" s="101">
        <v>0</v>
      </c>
      <c r="R497" s="101">
        <v>350</v>
      </c>
    </row>
    <row r="498">
      <c r="L498" s="98" t="s">
        <v>76971</v>
      </c>
      <c r="M498" s="98" t="s">
        <v>76972</v>
      </c>
      <c r="N498" s="98" t="s">
        <v>76973</v>
      </c>
      <c r="O498" s="101">
        <v>1075</v>
      </c>
      <c r="P498" s="101">
        <v>1075</v>
      </c>
    </row>
    <row r="499">
      <c r="K499" s="96" t="s">
        <v>76974</v>
      </c>
      <c r="O499" s="85">
        <f>SUM(O497:O498)</f>
      </c>
      <c r="P499" s="85">
        <f>SUM(P497:P498)</f>
      </c>
    </row>
    <row r="500">
      <c r="A500" s="98" t="s">
        <v>76975</v>
      </c>
      <c r="B500" s="98" t="s">
        <v>76976</v>
      </c>
      <c r="C500" s="100">
        <v>850</v>
      </c>
      <c r="D500" s="98" t="s">
        <v>76977</v>
      </c>
      <c r="E500" s="98" t="s">
        <v>76978</v>
      </c>
      <c r="F500" s="104">
        <v>45665</v>
      </c>
      <c r="G500" s="104">
        <v>45665</v>
      </c>
      <c r="H500" s="104">
        <v>46029</v>
      </c>
      <c r="J500" s="101">
        <v>1075</v>
      </c>
      <c r="K500" s="98" t="s">
        <v>76979</v>
      </c>
      <c r="L500" s="98" t="s">
        <v>76980</v>
      </c>
      <c r="M500" s="98" t="s">
        <v>76981</v>
      </c>
      <c r="N500" s="98" t="s">
        <v>76982</v>
      </c>
      <c r="O500" s="101">
        <v>1075</v>
      </c>
      <c r="P500" s="101">
        <v>1075</v>
      </c>
      <c r="Q500" s="101">
        <v>-0.83999999999999997</v>
      </c>
      <c r="R500" s="101">
        <v>100</v>
      </c>
    </row>
    <row r="501">
      <c r="L501" s="98" t="s">
        <v>76983</v>
      </c>
      <c r="M501" s="98" t="s">
        <v>76984</v>
      </c>
      <c r="N501" s="98" t="s">
        <v>76985</v>
      </c>
      <c r="O501" s="101">
        <v>25</v>
      </c>
      <c r="P501" s="101">
        <v>0</v>
      </c>
    </row>
    <row r="502">
      <c r="K502" s="96" t="s">
        <v>76986</v>
      </c>
      <c r="O502" s="85">
        <f>SUM(O500:O501)</f>
      </c>
      <c r="P502" s="85">
        <f>SUM(P500:P501)</f>
      </c>
    </row>
    <row r="503">
      <c r="A503" s="98" t="s">
        <v>76987</v>
      </c>
      <c r="B503" s="98" t="s">
        <v>76988</v>
      </c>
      <c r="C503" s="100">
        <v>850</v>
      </c>
      <c r="D503" s="98" t="s">
        <v>76989</v>
      </c>
      <c r="E503" s="98" t="s">
        <v>76990</v>
      </c>
      <c r="F503" s="104">
        <v>45724</v>
      </c>
      <c r="G503" s="104">
        <v>45724</v>
      </c>
      <c r="H503" s="104">
        <v>46089</v>
      </c>
      <c r="J503" s="101">
        <v>1075</v>
      </c>
      <c r="K503" s="98" t="s">
        <v>76991</v>
      </c>
      <c r="L503" s="98" t="s">
        <v>76992</v>
      </c>
      <c r="M503" s="98" t="s">
        <v>76993</v>
      </c>
      <c r="N503" s="98" t="s">
        <v>76994</v>
      </c>
      <c r="O503" s="101">
        <v>1075</v>
      </c>
      <c r="P503" s="101">
        <v>1075</v>
      </c>
      <c r="Q503" s="101">
        <v>106.86</v>
      </c>
      <c r="R503" s="101">
        <v>100</v>
      </c>
    </row>
    <row r="504">
      <c r="L504" s="98" t="s">
        <v>76995</v>
      </c>
      <c r="M504" s="98" t="s">
        <v>76996</v>
      </c>
      <c r="N504" s="98" t="s">
        <v>76997</v>
      </c>
      <c r="O504" s="101">
        <v>-300</v>
      </c>
      <c r="P504" s="101">
        <v>0</v>
      </c>
    </row>
    <row r="505">
      <c r="L505" s="98" t="s">
        <v>76998</v>
      </c>
      <c r="M505" s="98" t="s">
        <v>76999</v>
      </c>
      <c r="N505" s="98" t="s">
        <v>77000</v>
      </c>
      <c r="O505" s="101">
        <v>107.5</v>
      </c>
      <c r="P505" s="101">
        <v>0</v>
      </c>
    </row>
    <row r="506">
      <c r="K506" s="96" t="s">
        <v>77001</v>
      </c>
      <c r="O506" s="85">
        <f>SUM(O503:O505)</f>
      </c>
      <c r="P506" s="85">
        <f>SUM(P503:P505)</f>
      </c>
    </row>
    <row r="507">
      <c r="A507" s="98" t="s">
        <v>77002</v>
      </c>
      <c r="B507" s="98" t="s">
        <v>77003</v>
      </c>
      <c r="C507" s="100">
        <v>850</v>
      </c>
      <c r="D507" s="98" t="s">
        <v>77004</v>
      </c>
      <c r="E507" s="98" t="s">
        <v>77005</v>
      </c>
      <c r="F507" s="104">
        <v>44702</v>
      </c>
      <c r="G507" s="104">
        <v>45748</v>
      </c>
      <c r="H507" s="104">
        <v>46173</v>
      </c>
      <c r="J507" s="101">
        <v>1045</v>
      </c>
      <c r="K507" s="98" t="s">
        <v>77006</v>
      </c>
      <c r="L507" s="98" t="s">
        <v>77007</v>
      </c>
      <c r="M507" s="98" t="s">
        <v>77008</v>
      </c>
      <c r="N507" s="98" t="s">
        <v>77009</v>
      </c>
      <c r="O507" s="101">
        <v>1075</v>
      </c>
      <c r="P507" s="101">
        <v>1075</v>
      </c>
      <c r="Q507" s="101">
        <v>0</v>
      </c>
      <c r="R507" s="101">
        <v>100</v>
      </c>
    </row>
    <row r="508">
      <c r="L508" s="98" t="s">
        <v>77010</v>
      </c>
      <c r="M508" s="98" t="s">
        <v>77011</v>
      </c>
      <c r="N508" s="98" t="s">
        <v>77012</v>
      </c>
      <c r="O508" s="101">
        <v>25</v>
      </c>
      <c r="P508" s="101">
        <v>0</v>
      </c>
    </row>
    <row r="509">
      <c r="K509" s="96" t="s">
        <v>77013</v>
      </c>
      <c r="O509" s="85">
        <f>SUM(O507:O508)</f>
      </c>
      <c r="P509" s="85">
        <f>SUM(P507:P508)</f>
      </c>
    </row>
    <row r="510">
      <c r="A510" s="98" t="s">
        <v>77014</v>
      </c>
      <c r="B510" s="98" t="s">
        <v>77015</v>
      </c>
      <c r="C510" s="100">
        <v>471</v>
      </c>
      <c r="D510" s="98" t="s">
        <v>77016</v>
      </c>
      <c r="E510" s="98" t="s">
        <v>77017</v>
      </c>
      <c r="F510" s="104">
        <v>43196</v>
      </c>
      <c r="G510" s="104">
        <v>45474</v>
      </c>
      <c r="H510" s="104">
        <v>45777</v>
      </c>
      <c r="J510" s="101">
        <v>840</v>
      </c>
      <c r="K510" s="98" t="s">
        <v>77018</v>
      </c>
      <c r="L510" s="98" t="s">
        <v>77019</v>
      </c>
      <c r="M510" s="98" t="s">
        <v>77020</v>
      </c>
      <c r="N510" s="98" t="s">
        <v>77021</v>
      </c>
      <c r="O510" s="101">
        <v>25</v>
      </c>
      <c r="P510" s="101">
        <v>25</v>
      </c>
      <c r="Q510" s="101">
        <v>0</v>
      </c>
      <c r="R510" s="101">
        <v>300</v>
      </c>
    </row>
    <row r="511">
      <c r="L511" s="98" t="s">
        <v>77022</v>
      </c>
      <c r="M511" s="98" t="s">
        <v>77023</v>
      </c>
      <c r="N511" s="98" t="s">
        <v>77024</v>
      </c>
      <c r="O511" s="101">
        <v>825</v>
      </c>
      <c r="P511" s="101">
        <v>825</v>
      </c>
    </row>
    <row r="512">
      <c r="L512" s="98" t="s">
        <v>77025</v>
      </c>
      <c r="M512" s="98" t="s">
        <v>77026</v>
      </c>
      <c r="N512" s="98" t="s">
        <v>77027</v>
      </c>
      <c r="O512" s="101">
        <v>-26</v>
      </c>
      <c r="P512" s="101">
        <v>-26</v>
      </c>
    </row>
    <row r="513">
      <c r="K513" s="96" t="s">
        <v>77028</v>
      </c>
      <c r="O513" s="85">
        <f>SUM(O510:O512)</f>
      </c>
      <c r="P513" s="85">
        <f>SUM(P510:P512)</f>
      </c>
    </row>
    <row r="514">
      <c r="A514" s="98" t="s">
        <v>77029</v>
      </c>
      <c r="B514" s="98" t="s">
        <v>77030</v>
      </c>
      <c r="C514" s="100">
        <v>471</v>
      </c>
      <c r="D514" s="98" t="s">
        <v>77031</v>
      </c>
      <c r="E514" s="98" t="s">
        <v>77032</v>
      </c>
      <c r="F514" s="104">
        <v>45650</v>
      </c>
      <c r="G514" s="104">
        <v>45650</v>
      </c>
      <c r="H514" s="104">
        <v>46014</v>
      </c>
      <c r="J514" s="101">
        <v>850</v>
      </c>
      <c r="K514" s="98" t="s">
        <v>77033</v>
      </c>
      <c r="L514" s="98" t="s">
        <v>77034</v>
      </c>
      <c r="M514" s="98" t="s">
        <v>77035</v>
      </c>
      <c r="N514" s="98" t="s">
        <v>77036</v>
      </c>
      <c r="O514" s="101">
        <v>25</v>
      </c>
      <c r="P514" s="101">
        <v>25</v>
      </c>
      <c r="Q514" s="101">
        <v>0</v>
      </c>
      <c r="R514" s="101">
        <v>100</v>
      </c>
    </row>
    <row r="515">
      <c r="L515" s="98" t="s">
        <v>77037</v>
      </c>
      <c r="M515" s="98" t="s">
        <v>77038</v>
      </c>
      <c r="N515" s="98" t="s">
        <v>77039</v>
      </c>
      <c r="O515" s="101">
        <v>825</v>
      </c>
      <c r="P515" s="101">
        <v>825</v>
      </c>
    </row>
    <row r="516">
      <c r="K516" s="96" t="s">
        <v>77040</v>
      </c>
      <c r="O516" s="85">
        <f>SUM(O514:O515)</f>
      </c>
      <c r="P516" s="85">
        <f>SUM(P514:P515)</f>
      </c>
    </row>
    <row r="517">
      <c r="A517" s="98" t="s">
        <v>77041</v>
      </c>
      <c r="B517" s="98" t="s">
        <v>77042</v>
      </c>
      <c r="C517" s="100">
        <v>471</v>
      </c>
      <c r="D517" s="98" t="s">
        <v>77043</v>
      </c>
      <c r="E517" s="98" t="s">
        <v>77044</v>
      </c>
      <c r="F517" s="104">
        <v>41741</v>
      </c>
      <c r="G517" s="104">
        <v>45566</v>
      </c>
      <c r="H517" s="104">
        <v>45930</v>
      </c>
      <c r="J517" s="101">
        <v>870</v>
      </c>
      <c r="K517" s="98" t="s">
        <v>77045</v>
      </c>
      <c r="L517" s="98" t="s">
        <v>77046</v>
      </c>
      <c r="M517" s="98" t="s">
        <v>77047</v>
      </c>
      <c r="N517" s="98" t="s">
        <v>77048</v>
      </c>
      <c r="O517" s="101">
        <v>25</v>
      </c>
      <c r="P517" s="101">
        <v>0</v>
      </c>
      <c r="Q517" s="101">
        <v>-10</v>
      </c>
      <c r="R517" s="101">
        <v>300</v>
      </c>
    </row>
    <row r="518">
      <c r="L518" s="98" t="s">
        <v>77049</v>
      </c>
      <c r="M518" s="98" t="s">
        <v>77050</v>
      </c>
      <c r="N518" s="98" t="s">
        <v>77051</v>
      </c>
      <c r="O518" s="101">
        <v>30</v>
      </c>
      <c r="P518" s="101">
        <v>55</v>
      </c>
    </row>
    <row r="519">
      <c r="L519" s="98" t="s">
        <v>77052</v>
      </c>
      <c r="M519" s="98" t="s">
        <v>77053</v>
      </c>
      <c r="N519" s="98" t="s">
        <v>77054</v>
      </c>
      <c r="O519" s="101">
        <v>825</v>
      </c>
      <c r="P519" s="101">
        <v>825</v>
      </c>
    </row>
    <row r="520">
      <c r="K520" s="96" t="s">
        <v>77055</v>
      </c>
      <c r="O520" s="85">
        <f>SUM(O517:O519)</f>
      </c>
      <c r="P520" s="85">
        <f>SUM(P517:P519)</f>
      </c>
    </row>
    <row r="521">
      <c r="A521" s="98" t="s">
        <v>77056</v>
      </c>
      <c r="B521" s="98" t="s">
        <v>77057</v>
      </c>
      <c r="C521" s="100">
        <v>471</v>
      </c>
      <c r="D521" s="98" t="s">
        <v>77058</v>
      </c>
      <c r="E521" s="98" t="s">
        <v>77059</v>
      </c>
      <c r="F521" s="104">
        <v>45366</v>
      </c>
      <c r="G521" s="104">
        <v>45748</v>
      </c>
      <c r="H521" s="104">
        <v>45930</v>
      </c>
      <c r="J521" s="101">
        <v>880</v>
      </c>
      <c r="K521" s="98" t="s">
        <v>77060</v>
      </c>
      <c r="L521" s="98" t="s">
        <v>77061</v>
      </c>
      <c r="M521" s="98" t="s">
        <v>77062</v>
      </c>
      <c r="N521" s="98" t="s">
        <v>77063</v>
      </c>
      <c r="O521" s="101">
        <v>25</v>
      </c>
      <c r="P521" s="101">
        <v>0</v>
      </c>
      <c r="Q521" s="101">
        <v>0</v>
      </c>
      <c r="R521" s="101">
        <v>900</v>
      </c>
    </row>
    <row r="522">
      <c r="L522" s="98" t="s">
        <v>77064</v>
      </c>
      <c r="M522" s="98" t="s">
        <v>77065</v>
      </c>
      <c r="N522" s="98" t="s">
        <v>77066</v>
      </c>
      <c r="O522" s="101">
        <v>30</v>
      </c>
      <c r="P522" s="101">
        <v>55</v>
      </c>
    </row>
    <row r="523">
      <c r="L523" s="98" t="s">
        <v>77067</v>
      </c>
      <c r="M523" s="98" t="s">
        <v>77068</v>
      </c>
      <c r="N523" s="98" t="s">
        <v>77069</v>
      </c>
      <c r="O523" s="101">
        <v>825</v>
      </c>
      <c r="P523" s="101">
        <v>825</v>
      </c>
    </row>
    <row r="524">
      <c r="L524" s="98" t="s">
        <v>77070</v>
      </c>
      <c r="M524" s="98" t="s">
        <v>77071</v>
      </c>
      <c r="N524" s="98" t="s">
        <v>77072</v>
      </c>
      <c r="O524" s="101">
        <v>-200</v>
      </c>
      <c r="P524" s="101">
        <v>0</v>
      </c>
    </row>
    <row r="525">
      <c r="L525" s="98" t="s">
        <v>77073</v>
      </c>
      <c r="M525" s="98" t="s">
        <v>77074</v>
      </c>
      <c r="N525" s="98" t="s">
        <v>77075</v>
      </c>
      <c r="O525" s="101">
        <v>25</v>
      </c>
      <c r="P525" s="101">
        <v>0</v>
      </c>
    </row>
    <row r="526">
      <c r="K526" s="96" t="s">
        <v>77076</v>
      </c>
      <c r="O526" s="85">
        <f>SUM(O521:O525)</f>
      </c>
      <c r="P526" s="85">
        <f>SUM(P521:P525)</f>
      </c>
    </row>
    <row r="527">
      <c r="A527" s="98" t="s">
        <v>77077</v>
      </c>
      <c r="B527" s="98" t="s">
        <v>77078</v>
      </c>
      <c r="C527" s="100">
        <v>471</v>
      </c>
      <c r="D527" s="98" t="s">
        <v>77079</v>
      </c>
      <c r="E527" s="98" t="s">
        <v>77080</v>
      </c>
      <c r="F527" s="104">
        <v>45017</v>
      </c>
      <c r="G527" s="104">
        <v>45748</v>
      </c>
      <c r="H527" s="104">
        <v>46173</v>
      </c>
      <c r="J527" s="101">
        <v>840</v>
      </c>
      <c r="K527" s="98" t="s">
        <v>77081</v>
      </c>
      <c r="L527" s="98" t="s">
        <v>77082</v>
      </c>
      <c r="M527" s="98" t="s">
        <v>77083</v>
      </c>
      <c r="N527" s="98" t="s">
        <v>77084</v>
      </c>
      <c r="O527" s="101">
        <v>25</v>
      </c>
      <c r="P527" s="101">
        <v>25</v>
      </c>
      <c r="Q527" s="101">
        <v>25</v>
      </c>
      <c r="R527" s="101">
        <v>800</v>
      </c>
    </row>
    <row r="528">
      <c r="L528" s="98" t="s">
        <v>77085</v>
      </c>
      <c r="M528" s="98" t="s">
        <v>77086</v>
      </c>
      <c r="N528" s="98" t="s">
        <v>77087</v>
      </c>
      <c r="O528" s="101">
        <v>825</v>
      </c>
      <c r="P528" s="101">
        <v>825</v>
      </c>
    </row>
    <row r="529">
      <c r="L529" s="98" t="s">
        <v>77088</v>
      </c>
      <c r="M529" s="98" t="s">
        <v>77089</v>
      </c>
      <c r="N529" s="98" t="s">
        <v>77090</v>
      </c>
      <c r="O529" s="101">
        <v>25</v>
      </c>
      <c r="P529" s="101">
        <v>0</v>
      </c>
    </row>
    <row r="530">
      <c r="K530" s="96" t="s">
        <v>77091</v>
      </c>
      <c r="O530" s="85">
        <f>SUM(O527:O529)</f>
      </c>
      <c r="P530" s="85">
        <f>SUM(P527:P529)</f>
      </c>
    </row>
    <row r="531">
      <c r="A531" s="98" t="s">
        <v>77092</v>
      </c>
      <c r="B531" s="98" t="s">
        <v>77093</v>
      </c>
      <c r="C531" s="100">
        <v>471</v>
      </c>
      <c r="D531" s="98" t="s">
        <v>77094</v>
      </c>
      <c r="E531" s="98" t="s">
        <v>77095</v>
      </c>
      <c r="F531" s="104">
        <v>45458</v>
      </c>
      <c r="G531" s="104">
        <v>45458</v>
      </c>
      <c r="H531" s="104">
        <v>45838</v>
      </c>
      <c r="J531" s="101">
        <v>850</v>
      </c>
      <c r="K531" s="98" t="s">
        <v>77096</v>
      </c>
      <c r="L531" s="98" t="s">
        <v>77097</v>
      </c>
      <c r="M531" s="98" t="s">
        <v>77098</v>
      </c>
      <c r="N531" s="98" t="s">
        <v>77099</v>
      </c>
      <c r="O531" s="101">
        <v>25</v>
      </c>
      <c r="P531" s="101">
        <v>25</v>
      </c>
      <c r="Q531" s="101">
        <v>0</v>
      </c>
      <c r="R531" s="101">
        <v>350</v>
      </c>
    </row>
    <row r="532">
      <c r="L532" s="98" t="s">
        <v>77100</v>
      </c>
      <c r="M532" s="98" t="s">
        <v>77101</v>
      </c>
      <c r="N532" s="98" t="s">
        <v>77102</v>
      </c>
      <c r="O532" s="101">
        <v>825</v>
      </c>
      <c r="P532" s="101">
        <v>825</v>
      </c>
    </row>
    <row r="533">
      <c r="K533" s="96" t="s">
        <v>77103</v>
      </c>
      <c r="O533" s="85">
        <f>SUM(O531:O532)</f>
      </c>
      <c r="P533" s="85">
        <f>SUM(P531:P532)</f>
      </c>
    </row>
    <row r="534">
      <c r="A534" s="98" t="s">
        <v>77104</v>
      </c>
      <c r="B534" s="98" t="s">
        <v>77105</v>
      </c>
      <c r="C534" s="100">
        <v>471</v>
      </c>
      <c r="D534" s="98" t="s">
        <v>77106</v>
      </c>
      <c r="E534" s="98" t="s">
        <v>77107</v>
      </c>
      <c r="F534" s="104">
        <v>45541</v>
      </c>
      <c r="G534" s="104">
        <v>45541</v>
      </c>
      <c r="H534" s="104">
        <v>45930</v>
      </c>
      <c r="J534" s="101">
        <v>850</v>
      </c>
      <c r="K534" s="98" t="s">
        <v>77108</v>
      </c>
      <c r="L534" s="98" t="s">
        <v>77109</v>
      </c>
      <c r="M534" s="98" t="s">
        <v>77110</v>
      </c>
      <c r="N534" s="98" t="s">
        <v>77111</v>
      </c>
      <c r="O534" s="101">
        <v>25</v>
      </c>
      <c r="P534" s="101">
        <v>25</v>
      </c>
      <c r="Q534" s="101">
        <v>0</v>
      </c>
      <c r="R534" s="101">
        <v>300</v>
      </c>
    </row>
    <row r="535">
      <c r="L535" s="98" t="s">
        <v>77112</v>
      </c>
      <c r="M535" s="98" t="s">
        <v>77113</v>
      </c>
      <c r="N535" s="98" t="s">
        <v>77114</v>
      </c>
      <c r="O535" s="101">
        <v>825</v>
      </c>
      <c r="P535" s="101">
        <v>825</v>
      </c>
    </row>
    <row r="536">
      <c r="K536" s="96" t="s">
        <v>77115</v>
      </c>
      <c r="O536" s="85">
        <f>SUM(O534:O535)</f>
      </c>
      <c r="P536" s="85">
        <f>SUM(P534:P535)</f>
      </c>
    </row>
    <row r="537">
      <c r="A537" s="98" t="s">
        <v>77116</v>
      </c>
      <c r="B537" s="98" t="s">
        <v>77117</v>
      </c>
      <c r="C537" s="100">
        <v>471</v>
      </c>
      <c r="D537" s="98" t="s">
        <v>77118</v>
      </c>
      <c r="E537" s="98" t="s">
        <v>77119</v>
      </c>
      <c r="F537" s="104">
        <v>44818</v>
      </c>
      <c r="G537" s="104">
        <v>45566</v>
      </c>
      <c r="H537" s="104">
        <v>45808</v>
      </c>
      <c r="J537" s="101">
        <v>840</v>
      </c>
      <c r="K537" s="98" t="s">
        <v>77120</v>
      </c>
      <c r="L537" s="98" t="s">
        <v>77121</v>
      </c>
      <c r="M537" s="98" t="s">
        <v>77122</v>
      </c>
      <c r="N537" s="98" t="s">
        <v>77123</v>
      </c>
      <c r="O537" s="101">
        <v>25</v>
      </c>
      <c r="P537" s="101">
        <v>25</v>
      </c>
      <c r="Q537" s="101">
        <v>0</v>
      </c>
      <c r="R537" s="101">
        <v>100</v>
      </c>
    </row>
    <row r="538">
      <c r="L538" s="98" t="s">
        <v>77124</v>
      </c>
      <c r="M538" s="98" t="s">
        <v>77125</v>
      </c>
      <c r="N538" s="98" t="s">
        <v>77126</v>
      </c>
      <c r="O538" s="101">
        <v>825</v>
      </c>
      <c r="P538" s="101">
        <v>825</v>
      </c>
    </row>
    <row r="539">
      <c r="L539" s="98" t="s">
        <v>77127</v>
      </c>
      <c r="M539" s="98" t="s">
        <v>77128</v>
      </c>
      <c r="N539" s="98" t="s">
        <v>77129</v>
      </c>
      <c r="O539" s="101">
        <v>25</v>
      </c>
      <c r="P539" s="101">
        <v>0</v>
      </c>
    </row>
    <row r="540">
      <c r="K540" s="96" t="s">
        <v>77130</v>
      </c>
      <c r="O540" s="85">
        <f>SUM(O537:O539)</f>
      </c>
      <c r="P540" s="85">
        <f>SUM(P537:P539)</f>
      </c>
    </row>
    <row r="541">
      <c r="A541" s="98" t="s">
        <v>77131</v>
      </c>
      <c r="B541" s="98" t="s">
        <v>77132</v>
      </c>
      <c r="C541" s="100">
        <v>471</v>
      </c>
      <c r="D541" s="98" t="s">
        <v>77133</v>
      </c>
      <c r="E541" s="98" t="s">
        <v>77134</v>
      </c>
      <c r="J541" s="101">
        <v>965</v>
      </c>
      <c r="K541" s="98" t="s">
        <v>77135</v>
      </c>
      <c r="L541" s="98" t="s">
        <v>77135</v>
      </c>
      <c r="O541" s="101">
        <v>0</v>
      </c>
      <c r="P541" s="101">
        <v>0</v>
      </c>
      <c r="R541" s="101">
        <v>0</v>
      </c>
    </row>
    <row r="542">
      <c r="K542" s="96" t="s">
        <v>77136</v>
      </c>
      <c r="O542" s="85">
        <f>SUM(O541:O541)</f>
      </c>
      <c r="P542" s="85">
        <f>SUM(P541:P541)</f>
      </c>
    </row>
    <row r="543">
      <c r="A543" s="98" t="s">
        <v>77137</v>
      </c>
      <c r="B543" s="98" t="s">
        <v>77138</v>
      </c>
      <c r="C543" s="100">
        <v>471</v>
      </c>
      <c r="D543" s="98" t="s">
        <v>77139</v>
      </c>
      <c r="E543" s="98" t="s">
        <v>77140</v>
      </c>
      <c r="F543" s="104">
        <v>44086</v>
      </c>
      <c r="G543" s="104">
        <v>45566</v>
      </c>
      <c r="H543" s="104">
        <v>45930</v>
      </c>
      <c r="J543" s="101">
        <v>870</v>
      </c>
      <c r="K543" s="98" t="s">
        <v>77141</v>
      </c>
      <c r="L543" s="98" t="s">
        <v>77142</v>
      </c>
      <c r="M543" s="98" t="s">
        <v>77143</v>
      </c>
      <c r="N543" s="98" t="s">
        <v>77144</v>
      </c>
      <c r="O543" s="101">
        <v>30</v>
      </c>
      <c r="P543" s="101">
        <v>55</v>
      </c>
      <c r="Q543" s="101">
        <v>0</v>
      </c>
      <c r="R543" s="101">
        <v>300</v>
      </c>
    </row>
    <row r="544">
      <c r="L544" s="98" t="s">
        <v>77145</v>
      </c>
      <c r="M544" s="98" t="s">
        <v>77146</v>
      </c>
      <c r="N544" s="98" t="s">
        <v>77147</v>
      </c>
      <c r="O544" s="101">
        <v>25</v>
      </c>
      <c r="P544" s="101">
        <v>0</v>
      </c>
    </row>
    <row r="545">
      <c r="L545" s="98" t="s">
        <v>77148</v>
      </c>
      <c r="M545" s="98" t="s">
        <v>77149</v>
      </c>
      <c r="N545" s="98" t="s">
        <v>77150</v>
      </c>
      <c r="O545" s="101">
        <v>825</v>
      </c>
      <c r="P545" s="101">
        <v>825</v>
      </c>
    </row>
    <row r="546">
      <c r="K546" s="96" t="s">
        <v>77151</v>
      </c>
      <c r="O546" s="85">
        <f>SUM(O543:O545)</f>
      </c>
      <c r="P546" s="85">
        <f>SUM(P543:P545)</f>
      </c>
    </row>
    <row r="547">
      <c r="A547" s="98" t="s">
        <v>77152</v>
      </c>
      <c r="B547" s="98" t="s">
        <v>77153</v>
      </c>
      <c r="C547" s="100">
        <v>471</v>
      </c>
      <c r="D547" s="98" t="s">
        <v>77154</v>
      </c>
      <c r="E547" s="98" t="s">
        <v>77155</v>
      </c>
      <c r="F547" s="104">
        <v>45400</v>
      </c>
      <c r="G547" s="104">
        <v>45400</v>
      </c>
      <c r="H547" s="104">
        <v>45777</v>
      </c>
      <c r="I547" s="104">
        <v>45777</v>
      </c>
      <c r="J547" s="101">
        <v>850</v>
      </c>
      <c r="K547" s="98" t="s">
        <v>77156</v>
      </c>
      <c r="L547" s="98" t="s">
        <v>77157</v>
      </c>
      <c r="M547" s="98" t="s">
        <v>77158</v>
      </c>
      <c r="N547" s="98" t="s">
        <v>77159</v>
      </c>
      <c r="O547" s="101">
        <v>25</v>
      </c>
      <c r="P547" s="101">
        <v>25</v>
      </c>
      <c r="Q547" s="101">
        <v>0</v>
      </c>
      <c r="R547" s="101">
        <v>300</v>
      </c>
    </row>
    <row r="548">
      <c r="L548" s="98" t="s">
        <v>77160</v>
      </c>
      <c r="M548" s="98" t="s">
        <v>77161</v>
      </c>
      <c r="N548" s="98" t="s">
        <v>77162</v>
      </c>
      <c r="O548" s="101">
        <v>825</v>
      </c>
      <c r="P548" s="101">
        <v>825</v>
      </c>
    </row>
    <row r="549">
      <c r="L549" s="98" t="s">
        <v>77163</v>
      </c>
      <c r="M549" s="98" t="s">
        <v>77164</v>
      </c>
      <c r="N549" s="98" t="s">
        <v>77165</v>
      </c>
      <c r="O549" s="101">
        <v>-26</v>
      </c>
      <c r="P549" s="101">
        <v>-26</v>
      </c>
    </row>
    <row r="550">
      <c r="K550" s="96" t="s">
        <v>77166</v>
      </c>
      <c r="O550" s="85">
        <f>SUM(O547:O549)</f>
      </c>
      <c r="P550" s="85">
        <f>SUM(P547:P549)</f>
      </c>
    </row>
    <row r="551">
      <c r="A551" s="98" t="s">
        <v>77167</v>
      </c>
      <c r="B551" s="98" t="s">
        <v>77168</v>
      </c>
      <c r="C551" s="100">
        <v>471</v>
      </c>
      <c r="D551" s="98" t="s">
        <v>77169</v>
      </c>
      <c r="E551" s="98" t="s">
        <v>77170</v>
      </c>
      <c r="F551" s="104">
        <v>44973</v>
      </c>
      <c r="G551" s="104">
        <v>45717</v>
      </c>
      <c r="H551" s="104">
        <v>46081</v>
      </c>
      <c r="J551" s="101">
        <v>870</v>
      </c>
      <c r="K551" s="98" t="s">
        <v>77171</v>
      </c>
      <c r="L551" s="98" t="s">
        <v>77172</v>
      </c>
      <c r="M551" s="98" t="s">
        <v>77173</v>
      </c>
      <c r="N551" s="98" t="s">
        <v>77174</v>
      </c>
      <c r="O551" s="101">
        <v>30</v>
      </c>
      <c r="P551" s="101">
        <v>30</v>
      </c>
      <c r="Q551" s="101">
        <v>1016.72</v>
      </c>
      <c r="R551" s="101">
        <v>600</v>
      </c>
    </row>
    <row r="552">
      <c r="L552" s="98" t="s">
        <v>77175</v>
      </c>
      <c r="M552" s="98" t="s">
        <v>77176</v>
      </c>
      <c r="N552" s="98" t="s">
        <v>77177</v>
      </c>
      <c r="O552" s="101">
        <v>25</v>
      </c>
      <c r="P552" s="101">
        <v>25</v>
      </c>
    </row>
    <row r="553">
      <c r="L553" s="98" t="s">
        <v>77178</v>
      </c>
      <c r="M553" s="98" t="s">
        <v>77179</v>
      </c>
      <c r="N553" s="98" t="s">
        <v>77180</v>
      </c>
      <c r="O553" s="101">
        <v>825</v>
      </c>
      <c r="P553" s="101">
        <v>825</v>
      </c>
    </row>
    <row r="554">
      <c r="L554" s="98" t="s">
        <v>77181</v>
      </c>
      <c r="M554" s="98" t="s">
        <v>77182</v>
      </c>
      <c r="N554" s="98" t="s">
        <v>77183</v>
      </c>
      <c r="O554" s="101">
        <v>88</v>
      </c>
      <c r="P554" s="101">
        <v>0</v>
      </c>
    </row>
    <row r="555">
      <c r="K555" s="96" t="s">
        <v>77184</v>
      </c>
      <c r="O555" s="85">
        <f>SUM(O551:O554)</f>
      </c>
      <c r="P555" s="85">
        <f>SUM(P551:P554)</f>
      </c>
    </row>
    <row r="556">
      <c r="A556" s="98" t="s">
        <v>77185</v>
      </c>
      <c r="B556" s="98" t="s">
        <v>77186</v>
      </c>
      <c r="C556" s="100">
        <v>471</v>
      </c>
      <c r="D556" s="98" t="s">
        <v>77187</v>
      </c>
      <c r="E556" s="98" t="s">
        <v>77188</v>
      </c>
      <c r="F556" s="104">
        <v>42804</v>
      </c>
      <c r="G556" s="104">
        <v>45748</v>
      </c>
      <c r="H556" s="104">
        <v>46112</v>
      </c>
      <c r="J556" s="101">
        <v>840</v>
      </c>
      <c r="K556" s="98" t="s">
        <v>77189</v>
      </c>
      <c r="L556" s="98" t="s">
        <v>77190</v>
      </c>
      <c r="M556" s="98" t="s">
        <v>77191</v>
      </c>
      <c r="N556" s="98" t="s">
        <v>77192</v>
      </c>
      <c r="O556" s="101">
        <v>25</v>
      </c>
      <c r="P556" s="101">
        <v>25</v>
      </c>
      <c r="Q556" s="101">
        <v>0</v>
      </c>
      <c r="R556" s="101">
        <v>400</v>
      </c>
    </row>
    <row r="557">
      <c r="L557" s="98" t="s">
        <v>77193</v>
      </c>
      <c r="M557" s="98" t="s">
        <v>77194</v>
      </c>
      <c r="N557" s="98" t="s">
        <v>77195</v>
      </c>
      <c r="O557" s="101">
        <v>825</v>
      </c>
      <c r="P557" s="101">
        <v>825</v>
      </c>
    </row>
    <row r="558">
      <c r="K558" s="96" t="s">
        <v>77196</v>
      </c>
      <c r="O558" s="85">
        <f>SUM(O556:O557)</f>
      </c>
      <c r="P558" s="85">
        <f>SUM(P556:P557)</f>
      </c>
    </row>
    <row r="559">
      <c r="A559" s="98" t="s">
        <v>77197</v>
      </c>
      <c r="B559" s="98" t="s">
        <v>77198</v>
      </c>
      <c r="C559" s="100">
        <v>471</v>
      </c>
      <c r="D559" s="98" t="s">
        <v>77199</v>
      </c>
      <c r="E559" s="98" t="s">
        <v>77200</v>
      </c>
      <c r="F559" s="104">
        <v>45562</v>
      </c>
      <c r="G559" s="104">
        <v>45562</v>
      </c>
      <c r="H559" s="104">
        <v>45930</v>
      </c>
      <c r="J559" s="101">
        <v>850</v>
      </c>
      <c r="K559" s="98" t="s">
        <v>77201</v>
      </c>
      <c r="L559" s="98" t="s">
        <v>77202</v>
      </c>
      <c r="M559" s="98" t="s">
        <v>77203</v>
      </c>
      <c r="N559" s="98" t="s">
        <v>77204</v>
      </c>
      <c r="O559" s="101">
        <v>25</v>
      </c>
      <c r="P559" s="101">
        <v>25</v>
      </c>
      <c r="Q559" s="101">
        <v>0</v>
      </c>
      <c r="R559" s="101">
        <v>100</v>
      </c>
    </row>
    <row r="560">
      <c r="L560" s="98" t="s">
        <v>77205</v>
      </c>
      <c r="M560" s="98" t="s">
        <v>77206</v>
      </c>
      <c r="N560" s="98" t="s">
        <v>77207</v>
      </c>
      <c r="O560" s="101">
        <v>825</v>
      </c>
      <c r="P560" s="101">
        <v>825</v>
      </c>
    </row>
    <row r="561">
      <c r="L561" s="98" t="s">
        <v>77208</v>
      </c>
      <c r="M561" s="98" t="s">
        <v>77209</v>
      </c>
      <c r="N561" s="98" t="s">
        <v>77210</v>
      </c>
      <c r="O561" s="101">
        <v>85</v>
      </c>
      <c r="P561" s="101">
        <v>0</v>
      </c>
    </row>
    <row r="562">
      <c r="K562" s="96" t="s">
        <v>77211</v>
      </c>
      <c r="O562" s="85">
        <f>SUM(O559:O561)</f>
      </c>
      <c r="P562" s="85">
        <f>SUM(P559:P561)</f>
      </c>
    </row>
    <row r="563">
      <c r="A563" s="98" t="s">
        <v>77212</v>
      </c>
      <c r="B563" s="98" t="s">
        <v>77213</v>
      </c>
      <c r="C563" s="100">
        <v>471</v>
      </c>
      <c r="D563" s="98" t="s">
        <v>77214</v>
      </c>
      <c r="E563" s="98" t="s">
        <v>77215</v>
      </c>
      <c r="F563" s="104">
        <v>45150</v>
      </c>
      <c r="G563" s="104">
        <v>45536</v>
      </c>
      <c r="H563" s="104">
        <v>45900</v>
      </c>
      <c r="J563" s="101">
        <v>870</v>
      </c>
      <c r="K563" s="98" t="s">
        <v>77216</v>
      </c>
      <c r="L563" s="98" t="s">
        <v>77217</v>
      </c>
      <c r="M563" s="98" t="s">
        <v>77218</v>
      </c>
      <c r="N563" s="98" t="s">
        <v>77219</v>
      </c>
      <c r="O563" s="101">
        <v>30</v>
      </c>
      <c r="P563" s="101">
        <v>25</v>
      </c>
      <c r="Q563" s="101">
        <v>0</v>
      </c>
      <c r="R563" s="101">
        <v>800</v>
      </c>
    </row>
    <row r="564">
      <c r="L564" s="98" t="s">
        <v>77220</v>
      </c>
      <c r="M564" s="98" t="s">
        <v>77221</v>
      </c>
      <c r="N564" s="98" t="s">
        <v>77222</v>
      </c>
      <c r="O564" s="101">
        <v>25</v>
      </c>
      <c r="P564" s="101">
        <v>30</v>
      </c>
    </row>
    <row r="565">
      <c r="L565" s="98" t="s">
        <v>77223</v>
      </c>
      <c r="M565" s="98" t="s">
        <v>77224</v>
      </c>
      <c r="N565" s="98" t="s">
        <v>77225</v>
      </c>
      <c r="O565" s="101">
        <v>825</v>
      </c>
      <c r="P565" s="101">
        <v>825</v>
      </c>
    </row>
    <row r="566">
      <c r="K566" s="96" t="s">
        <v>77226</v>
      </c>
      <c r="O566" s="85">
        <f>SUM(O563:O565)</f>
      </c>
      <c r="P566" s="85">
        <f>SUM(P563:P565)</f>
      </c>
    </row>
    <row r="567">
      <c r="A567" s="98" t="s">
        <v>77227</v>
      </c>
      <c r="B567" s="98" t="s">
        <v>77228</v>
      </c>
      <c r="C567" s="100">
        <v>471</v>
      </c>
      <c r="D567" s="98" t="s">
        <v>77229</v>
      </c>
      <c r="E567" s="98" t="s">
        <v>77230</v>
      </c>
      <c r="F567" s="104">
        <v>44148</v>
      </c>
      <c r="G567" s="104">
        <v>45474</v>
      </c>
      <c r="H567" s="104">
        <v>45838</v>
      </c>
      <c r="J567" s="101">
        <v>840</v>
      </c>
      <c r="K567" s="98" t="s">
        <v>77231</v>
      </c>
      <c r="L567" s="98" t="s">
        <v>77232</v>
      </c>
      <c r="M567" s="98" t="s">
        <v>77233</v>
      </c>
      <c r="N567" s="98" t="s">
        <v>77234</v>
      </c>
      <c r="O567" s="101">
        <v>25</v>
      </c>
      <c r="P567" s="101">
        <v>25</v>
      </c>
      <c r="Q567" s="101">
        <v>0</v>
      </c>
      <c r="R567" s="101">
        <v>350</v>
      </c>
    </row>
    <row r="568">
      <c r="L568" s="98" t="s">
        <v>77235</v>
      </c>
      <c r="M568" s="98" t="s">
        <v>77236</v>
      </c>
      <c r="N568" s="98" t="s">
        <v>77237</v>
      </c>
      <c r="O568" s="101">
        <v>825</v>
      </c>
      <c r="P568" s="101">
        <v>825</v>
      </c>
    </row>
    <row r="569">
      <c r="L569" s="98" t="s">
        <v>77238</v>
      </c>
      <c r="M569" s="98" t="s">
        <v>77239</v>
      </c>
      <c r="N569" s="98" t="s">
        <v>77240</v>
      </c>
      <c r="O569" s="101">
        <v>-43</v>
      </c>
      <c r="P569" s="101">
        <v>-43</v>
      </c>
    </row>
    <row r="570">
      <c r="L570" s="98" t="s">
        <v>77241</v>
      </c>
      <c r="M570" s="98" t="s">
        <v>77242</v>
      </c>
      <c r="N570" s="98" t="s">
        <v>77243</v>
      </c>
      <c r="O570" s="101">
        <v>25</v>
      </c>
      <c r="P570" s="101">
        <v>0</v>
      </c>
    </row>
    <row r="571">
      <c r="K571" s="96" t="s">
        <v>77244</v>
      </c>
      <c r="O571" s="85">
        <f>SUM(O567:O570)</f>
      </c>
      <c r="P571" s="85">
        <f>SUM(P567:P570)</f>
      </c>
    </row>
    <row r="572">
      <c r="A572" s="98" t="s">
        <v>77245</v>
      </c>
      <c r="B572" s="98" t="s">
        <v>77246</v>
      </c>
      <c r="C572" s="100">
        <v>471</v>
      </c>
      <c r="D572" s="98" t="s">
        <v>77247</v>
      </c>
      <c r="E572" s="98" t="s">
        <v>77248</v>
      </c>
      <c r="F572" s="104">
        <v>43800</v>
      </c>
      <c r="G572" s="104">
        <v>45717</v>
      </c>
      <c r="H572" s="104">
        <v>46081</v>
      </c>
      <c r="J572" s="101">
        <v>870</v>
      </c>
      <c r="K572" s="98" t="s">
        <v>77249</v>
      </c>
      <c r="L572" s="98" t="s">
        <v>77250</v>
      </c>
      <c r="M572" s="98" t="s">
        <v>77251</v>
      </c>
      <c r="N572" s="98" t="s">
        <v>77252</v>
      </c>
      <c r="O572" s="101">
        <v>30</v>
      </c>
      <c r="P572" s="101">
        <v>25</v>
      </c>
      <c r="Q572" s="101">
        <v>0</v>
      </c>
      <c r="R572" s="101">
        <v>100</v>
      </c>
    </row>
    <row r="573">
      <c r="L573" s="98" t="s">
        <v>77253</v>
      </c>
      <c r="M573" s="98" t="s">
        <v>77254</v>
      </c>
      <c r="N573" s="98" t="s">
        <v>77255</v>
      </c>
      <c r="O573" s="101">
        <v>25</v>
      </c>
      <c r="P573" s="101">
        <v>30</v>
      </c>
    </row>
    <row r="574">
      <c r="L574" s="98" t="s">
        <v>77256</v>
      </c>
      <c r="M574" s="98" t="s">
        <v>77257</v>
      </c>
      <c r="N574" s="98" t="s">
        <v>77258</v>
      </c>
      <c r="O574" s="101">
        <v>825</v>
      </c>
      <c r="P574" s="101">
        <v>825</v>
      </c>
    </row>
    <row r="575">
      <c r="L575" s="98" t="s">
        <v>77259</v>
      </c>
      <c r="M575" s="98" t="s">
        <v>77260</v>
      </c>
      <c r="N575" s="98" t="s">
        <v>77261</v>
      </c>
      <c r="O575" s="101">
        <v>-44</v>
      </c>
      <c r="P575" s="101">
        <v>-44</v>
      </c>
    </row>
    <row r="576">
      <c r="K576" s="96" t="s">
        <v>77262</v>
      </c>
      <c r="O576" s="85">
        <f>SUM(O572:O575)</f>
      </c>
      <c r="P576" s="85">
        <f>SUM(P572:P575)</f>
      </c>
    </row>
    <row r="577">
      <c r="A577" s="98" t="s">
        <v>77263</v>
      </c>
      <c r="B577" s="98" t="s">
        <v>77264</v>
      </c>
      <c r="C577" s="100">
        <v>471</v>
      </c>
      <c r="D577" s="98" t="s">
        <v>77265</v>
      </c>
      <c r="E577" s="98" t="s">
        <v>77266</v>
      </c>
      <c r="F577" s="104">
        <v>41136</v>
      </c>
      <c r="G577" s="104">
        <v>45597</v>
      </c>
      <c r="H577" s="104">
        <v>45961</v>
      </c>
      <c r="J577" s="101">
        <v>870</v>
      </c>
      <c r="K577" s="98" t="s">
        <v>77267</v>
      </c>
      <c r="L577" s="98" t="s">
        <v>77268</v>
      </c>
      <c r="M577" s="98" t="s">
        <v>77269</v>
      </c>
      <c r="N577" s="98" t="s">
        <v>77270</v>
      </c>
      <c r="O577" s="101">
        <v>30</v>
      </c>
      <c r="P577" s="101">
        <v>55</v>
      </c>
      <c r="Q577" s="101">
        <v>0</v>
      </c>
      <c r="R577" s="101">
        <v>100</v>
      </c>
    </row>
    <row r="578">
      <c r="L578" s="98" t="s">
        <v>77271</v>
      </c>
      <c r="M578" s="98" t="s">
        <v>77272</v>
      </c>
      <c r="N578" s="98" t="s">
        <v>77273</v>
      </c>
      <c r="O578" s="101">
        <v>25</v>
      </c>
      <c r="P578" s="101">
        <v>0</v>
      </c>
    </row>
    <row r="579">
      <c r="L579" s="98" t="s">
        <v>77274</v>
      </c>
      <c r="M579" s="98" t="s">
        <v>77275</v>
      </c>
      <c r="N579" s="98" t="s">
        <v>77276</v>
      </c>
      <c r="O579" s="101">
        <v>825</v>
      </c>
      <c r="P579" s="101">
        <v>825</v>
      </c>
    </row>
    <row r="580">
      <c r="K580" s="96" t="s">
        <v>77277</v>
      </c>
      <c r="O580" s="85">
        <f>SUM(O577:O579)</f>
      </c>
      <c r="P580" s="85">
        <f>SUM(P577:P579)</f>
      </c>
    </row>
    <row r="581">
      <c r="A581" s="98" t="s">
        <v>77278</v>
      </c>
      <c r="B581" s="98" t="s">
        <v>77279</v>
      </c>
      <c r="C581" s="100">
        <v>471</v>
      </c>
      <c r="D581" s="98" t="s">
        <v>77280</v>
      </c>
      <c r="E581" s="98" t="s">
        <v>77281</v>
      </c>
      <c r="F581" s="104">
        <v>45748</v>
      </c>
      <c r="G581" s="104">
        <v>45748</v>
      </c>
      <c r="H581" s="104">
        <v>46112</v>
      </c>
      <c r="J581" s="101">
        <v>850</v>
      </c>
      <c r="K581" s="98" t="s">
        <v>77282</v>
      </c>
      <c r="L581" s="98" t="s">
        <v>77283</v>
      </c>
      <c r="M581" s="98" t="s">
        <v>77284</v>
      </c>
      <c r="N581" s="98" t="s">
        <v>77285</v>
      </c>
      <c r="O581" s="101">
        <v>25</v>
      </c>
      <c r="P581" s="101">
        <v>25</v>
      </c>
      <c r="Q581" s="101">
        <v>0</v>
      </c>
      <c r="R581" s="101">
        <v>100</v>
      </c>
    </row>
    <row r="582">
      <c r="L582" s="98" t="s">
        <v>77286</v>
      </c>
      <c r="M582" s="98" t="s">
        <v>77287</v>
      </c>
      <c r="N582" s="98" t="s">
        <v>77288</v>
      </c>
      <c r="O582" s="101">
        <v>825</v>
      </c>
      <c r="P582" s="101">
        <v>825</v>
      </c>
    </row>
    <row r="583">
      <c r="L583" s="98" t="s">
        <v>77289</v>
      </c>
      <c r="M583" s="98" t="s">
        <v>77290</v>
      </c>
      <c r="N583" s="98" t="s">
        <v>77291</v>
      </c>
      <c r="O583" s="101">
        <v>-100</v>
      </c>
      <c r="P583" s="101">
        <v>0</v>
      </c>
    </row>
    <row r="584">
      <c r="L584" s="98" t="s">
        <v>77292</v>
      </c>
      <c r="M584" s="98" t="s">
        <v>77293</v>
      </c>
      <c r="N584" s="98" t="s">
        <v>77294</v>
      </c>
      <c r="O584" s="101">
        <v>100</v>
      </c>
      <c r="P584" s="101">
        <v>0</v>
      </c>
    </row>
    <row r="585">
      <c r="K585" s="96" t="s">
        <v>77295</v>
      </c>
      <c r="O585" s="85">
        <f>SUM(O581:O584)</f>
      </c>
      <c r="P585" s="85">
        <f>SUM(P581:P584)</f>
      </c>
    </row>
    <row r="586">
      <c r="A586" s="98" t="s">
        <v>77296</v>
      </c>
      <c r="B586" s="98" t="s">
        <v>77297</v>
      </c>
      <c r="C586" s="100">
        <v>471</v>
      </c>
      <c r="D586" s="98" t="s">
        <v>77298</v>
      </c>
      <c r="E586" s="98" t="s">
        <v>77299</v>
      </c>
      <c r="F586" s="104">
        <v>45201</v>
      </c>
      <c r="G586" s="104">
        <v>45597</v>
      </c>
      <c r="H586" s="104">
        <v>45961</v>
      </c>
      <c r="J586" s="101">
        <v>840</v>
      </c>
      <c r="K586" s="98" t="s">
        <v>77300</v>
      </c>
      <c r="L586" s="98" t="s">
        <v>77301</v>
      </c>
      <c r="M586" s="98" t="s">
        <v>77302</v>
      </c>
      <c r="N586" s="98" t="s">
        <v>77303</v>
      </c>
      <c r="O586" s="101">
        <v>25</v>
      </c>
      <c r="P586" s="101">
        <v>25</v>
      </c>
      <c r="Q586" s="101">
        <v>-0.77000000000000002</v>
      </c>
      <c r="R586" s="101">
        <v>300</v>
      </c>
    </row>
    <row r="587">
      <c r="L587" s="98" t="s">
        <v>77304</v>
      </c>
      <c r="M587" s="98" t="s">
        <v>77305</v>
      </c>
      <c r="N587" s="98" t="s">
        <v>77306</v>
      </c>
      <c r="O587" s="101">
        <v>825</v>
      </c>
      <c r="P587" s="101">
        <v>825</v>
      </c>
    </row>
    <row r="588">
      <c r="L588" s="98" t="s">
        <v>77307</v>
      </c>
      <c r="M588" s="98" t="s">
        <v>77308</v>
      </c>
      <c r="N588" s="98" t="s">
        <v>77309</v>
      </c>
      <c r="O588" s="101">
        <v>25</v>
      </c>
      <c r="P588" s="101">
        <v>0</v>
      </c>
    </row>
    <row r="589">
      <c r="K589" s="96" t="s">
        <v>77310</v>
      </c>
      <c r="O589" s="85">
        <f>SUM(O586:O588)</f>
      </c>
      <c r="P589" s="85">
        <f>SUM(P586:P588)</f>
      </c>
    </row>
    <row r="590">
      <c r="A590" s="98" t="s">
        <v>77311</v>
      </c>
      <c r="B590" s="98" t="s">
        <v>77312</v>
      </c>
      <c r="C590" s="100">
        <v>471</v>
      </c>
      <c r="D590" s="98" t="s">
        <v>77313</v>
      </c>
      <c r="E590" s="98" t="s">
        <v>77314</v>
      </c>
      <c r="F590" s="104">
        <v>45304</v>
      </c>
      <c r="G590" s="104">
        <v>45717</v>
      </c>
      <c r="H590" s="104">
        <v>46081</v>
      </c>
      <c r="J590" s="101">
        <v>840</v>
      </c>
      <c r="K590" s="98" t="s">
        <v>77315</v>
      </c>
      <c r="L590" s="98" t="s">
        <v>77316</v>
      </c>
      <c r="M590" s="98" t="s">
        <v>77317</v>
      </c>
      <c r="N590" s="98" t="s">
        <v>77318</v>
      </c>
      <c r="O590" s="101">
        <v>25</v>
      </c>
      <c r="P590" s="101">
        <v>25</v>
      </c>
      <c r="Q590" s="101">
        <v>994.79999999999995</v>
      </c>
      <c r="R590" s="101">
        <v>100</v>
      </c>
    </row>
    <row r="591">
      <c r="L591" s="98" t="s">
        <v>77319</v>
      </c>
      <c r="M591" s="98" t="s">
        <v>77320</v>
      </c>
      <c r="N591" s="98" t="s">
        <v>77321</v>
      </c>
      <c r="O591" s="101">
        <v>825</v>
      </c>
      <c r="P591" s="101">
        <v>825</v>
      </c>
    </row>
    <row r="592">
      <c r="L592" s="98" t="s">
        <v>77322</v>
      </c>
      <c r="M592" s="98" t="s">
        <v>77323</v>
      </c>
      <c r="N592" s="98" t="s">
        <v>77324</v>
      </c>
      <c r="O592" s="101">
        <v>85</v>
      </c>
      <c r="P592" s="101">
        <v>0</v>
      </c>
    </row>
    <row r="593">
      <c r="L593" s="98" t="s">
        <v>77325</v>
      </c>
      <c r="M593" s="98" t="s">
        <v>77326</v>
      </c>
      <c r="N593" s="98" t="s">
        <v>77327</v>
      </c>
      <c r="O593" s="101">
        <v>25</v>
      </c>
      <c r="P593" s="101">
        <v>0</v>
      </c>
    </row>
    <row r="594">
      <c r="K594" s="96" t="s">
        <v>77328</v>
      </c>
      <c r="O594" s="85">
        <f>SUM(O590:O593)</f>
      </c>
      <c r="P594" s="85">
        <f>SUM(P590:P593)</f>
      </c>
    </row>
    <row r="595">
      <c r="A595" s="98" t="s">
        <v>77329</v>
      </c>
      <c r="B595" s="98" t="s">
        <v>77330</v>
      </c>
      <c r="C595" s="100">
        <v>471</v>
      </c>
      <c r="D595" s="98" t="s">
        <v>77331</v>
      </c>
      <c r="E595" s="98" t="s">
        <v>77332</v>
      </c>
      <c r="F595" s="104">
        <v>44093</v>
      </c>
      <c r="G595" s="104">
        <v>45444</v>
      </c>
      <c r="H595" s="104">
        <v>45777</v>
      </c>
      <c r="J595" s="101">
        <v>870</v>
      </c>
      <c r="K595" s="98" t="s">
        <v>77333</v>
      </c>
      <c r="L595" s="98" t="s">
        <v>77334</v>
      </c>
      <c r="M595" s="98" t="s">
        <v>77335</v>
      </c>
      <c r="N595" s="98" t="s">
        <v>77336</v>
      </c>
      <c r="O595" s="101">
        <v>25</v>
      </c>
      <c r="P595" s="101">
        <v>25</v>
      </c>
      <c r="Q595" s="101">
        <v>0</v>
      </c>
      <c r="R595" s="101">
        <v>450</v>
      </c>
    </row>
    <row r="596">
      <c r="L596" s="98" t="s">
        <v>77337</v>
      </c>
      <c r="M596" s="98" t="s">
        <v>77338</v>
      </c>
      <c r="N596" s="98" t="s">
        <v>77339</v>
      </c>
      <c r="O596" s="101">
        <v>30</v>
      </c>
      <c r="P596" s="101">
        <v>30</v>
      </c>
    </row>
    <row r="597">
      <c r="L597" s="98" t="s">
        <v>77340</v>
      </c>
      <c r="M597" s="98" t="s">
        <v>77341</v>
      </c>
      <c r="N597" s="98" t="s">
        <v>77342</v>
      </c>
      <c r="O597" s="101">
        <v>825</v>
      </c>
      <c r="P597" s="101">
        <v>825</v>
      </c>
    </row>
    <row r="598">
      <c r="K598" s="96" t="s">
        <v>77343</v>
      </c>
      <c r="O598" s="85">
        <f>SUM(O595:O597)</f>
      </c>
      <c r="P598" s="85">
        <f>SUM(P595:P597)</f>
      </c>
    </row>
    <row r="599">
      <c r="A599" s="98" t="s">
        <v>77344</v>
      </c>
      <c r="B599" s="98" t="s">
        <v>77345</v>
      </c>
      <c r="C599" s="100">
        <v>471</v>
      </c>
      <c r="D599" s="98" t="s">
        <v>77346</v>
      </c>
      <c r="E599" s="98" t="s">
        <v>77347</v>
      </c>
      <c r="F599" s="104">
        <v>45611</v>
      </c>
      <c r="G599" s="104">
        <v>45611</v>
      </c>
      <c r="H599" s="104">
        <v>45975</v>
      </c>
      <c r="J599" s="101">
        <v>850</v>
      </c>
      <c r="K599" s="98" t="s">
        <v>77348</v>
      </c>
      <c r="L599" s="98" t="s">
        <v>77349</v>
      </c>
      <c r="M599" s="98" t="s">
        <v>77350</v>
      </c>
      <c r="N599" s="98" t="s">
        <v>77351</v>
      </c>
      <c r="O599" s="101">
        <v>25</v>
      </c>
      <c r="P599" s="101">
        <v>25</v>
      </c>
      <c r="Q599" s="101">
        <v>0</v>
      </c>
      <c r="R599" s="101">
        <v>300</v>
      </c>
    </row>
    <row r="600">
      <c r="L600" s="98" t="s">
        <v>77352</v>
      </c>
      <c r="M600" s="98" t="s">
        <v>77353</v>
      </c>
      <c r="N600" s="98" t="s">
        <v>77354</v>
      </c>
      <c r="O600" s="101">
        <v>825</v>
      </c>
      <c r="P600" s="101">
        <v>825</v>
      </c>
    </row>
    <row r="601">
      <c r="K601" s="96" t="s">
        <v>77355</v>
      </c>
      <c r="O601" s="85">
        <f>SUM(O599:O600)</f>
      </c>
      <c r="P601" s="85">
        <f>SUM(P599:P600)</f>
      </c>
    </row>
    <row r="602">
      <c r="A602" s="98" t="s">
        <v>77356</v>
      </c>
      <c r="B602" s="98" t="s">
        <v>77357</v>
      </c>
      <c r="C602" s="100">
        <v>471</v>
      </c>
      <c r="D602" s="98" t="s">
        <v>77358</v>
      </c>
      <c r="E602" s="98" t="s">
        <v>77359</v>
      </c>
      <c r="F602" s="104">
        <v>45623</v>
      </c>
      <c r="G602" s="104">
        <v>45623</v>
      </c>
      <c r="H602" s="104">
        <v>45987</v>
      </c>
      <c r="J602" s="101">
        <v>850</v>
      </c>
      <c r="K602" s="98" t="s">
        <v>77360</v>
      </c>
      <c r="L602" s="98" t="s">
        <v>77361</v>
      </c>
      <c r="M602" s="98" t="s">
        <v>77362</v>
      </c>
      <c r="N602" s="98" t="s">
        <v>77363</v>
      </c>
      <c r="O602" s="101">
        <v>25</v>
      </c>
      <c r="P602" s="101">
        <v>25</v>
      </c>
      <c r="Q602" s="101">
        <v>0</v>
      </c>
      <c r="R602" s="101">
        <v>300</v>
      </c>
    </row>
    <row r="603">
      <c r="L603" s="98" t="s">
        <v>77364</v>
      </c>
      <c r="M603" s="98" t="s">
        <v>77365</v>
      </c>
      <c r="N603" s="98" t="s">
        <v>77366</v>
      </c>
      <c r="O603" s="101">
        <v>825</v>
      </c>
      <c r="P603" s="101">
        <v>825</v>
      </c>
    </row>
    <row r="604">
      <c r="K604" s="96" t="s">
        <v>77367</v>
      </c>
      <c r="O604" s="85">
        <f>SUM(O602:O603)</f>
      </c>
      <c r="P604" s="85">
        <f>SUM(P602:P603)</f>
      </c>
    </row>
    <row r="605">
      <c r="A605" s="98" t="s">
        <v>77368</v>
      </c>
      <c r="B605" s="98" t="s">
        <v>77369</v>
      </c>
      <c r="C605" s="100">
        <v>471</v>
      </c>
      <c r="D605" s="98" t="s">
        <v>77370</v>
      </c>
      <c r="E605" s="98" t="s">
        <v>77371</v>
      </c>
      <c r="F605" s="104">
        <v>45485</v>
      </c>
      <c r="G605" s="104">
        <v>45485</v>
      </c>
      <c r="H605" s="104">
        <v>45869</v>
      </c>
      <c r="J605" s="101">
        <v>850</v>
      </c>
      <c r="K605" s="98" t="s">
        <v>77372</v>
      </c>
      <c r="L605" s="98" t="s">
        <v>77373</v>
      </c>
      <c r="M605" s="98" t="s">
        <v>77374</v>
      </c>
      <c r="N605" s="98" t="s">
        <v>77375</v>
      </c>
      <c r="O605" s="101">
        <v>25</v>
      </c>
      <c r="P605" s="101">
        <v>25</v>
      </c>
      <c r="Q605" s="101">
        <v>0</v>
      </c>
      <c r="R605" s="101">
        <v>300</v>
      </c>
    </row>
    <row r="606">
      <c r="L606" s="98" t="s">
        <v>77376</v>
      </c>
      <c r="M606" s="98" t="s">
        <v>77377</v>
      </c>
      <c r="N606" s="98" t="s">
        <v>77378</v>
      </c>
      <c r="O606" s="101">
        <v>825</v>
      </c>
      <c r="P606" s="101">
        <v>825</v>
      </c>
    </row>
    <row r="607">
      <c r="K607" s="96" t="s">
        <v>77379</v>
      </c>
      <c r="O607" s="85">
        <f>SUM(O605:O606)</f>
      </c>
      <c r="P607" s="85">
        <f>SUM(P605:P606)</f>
      </c>
    </row>
    <row r="608">
      <c r="A608" s="98" t="s">
        <v>77380</v>
      </c>
      <c r="B608" s="98" t="s">
        <v>77381</v>
      </c>
      <c r="C608" s="100">
        <v>471</v>
      </c>
      <c r="D608" s="98" t="s">
        <v>77382</v>
      </c>
      <c r="E608" s="98" t="s">
        <v>77383</v>
      </c>
      <c r="F608" s="104">
        <v>45581</v>
      </c>
      <c r="G608" s="104">
        <v>45581</v>
      </c>
      <c r="H608" s="104">
        <v>45961</v>
      </c>
      <c r="J608" s="101">
        <v>850</v>
      </c>
      <c r="K608" s="98" t="s">
        <v>77384</v>
      </c>
      <c r="L608" s="98" t="s">
        <v>77385</v>
      </c>
      <c r="M608" s="98" t="s">
        <v>77386</v>
      </c>
      <c r="N608" s="98" t="s">
        <v>77387</v>
      </c>
      <c r="O608" s="101">
        <v>25</v>
      </c>
      <c r="P608" s="101">
        <v>25</v>
      </c>
      <c r="Q608" s="101">
        <v>0</v>
      </c>
      <c r="R608" s="101">
        <v>100</v>
      </c>
    </row>
    <row r="609">
      <c r="L609" s="98" t="s">
        <v>77388</v>
      </c>
      <c r="M609" s="98" t="s">
        <v>77389</v>
      </c>
      <c r="N609" s="98" t="s">
        <v>77390</v>
      </c>
      <c r="O609" s="101">
        <v>825</v>
      </c>
      <c r="P609" s="101">
        <v>825</v>
      </c>
    </row>
    <row r="610">
      <c r="L610" s="98" t="s">
        <v>77391</v>
      </c>
      <c r="M610" s="98" t="s">
        <v>77392</v>
      </c>
      <c r="N610" s="98" t="s">
        <v>77393</v>
      </c>
      <c r="O610" s="101">
        <v>-26</v>
      </c>
      <c r="P610" s="101">
        <v>-26</v>
      </c>
    </row>
    <row r="611">
      <c r="K611" s="96" t="s">
        <v>77394</v>
      </c>
      <c r="O611" s="85">
        <f>SUM(O608:O610)</f>
      </c>
      <c r="P611" s="85">
        <f>SUM(P608:P610)</f>
      </c>
    </row>
    <row r="612">
      <c r="A612" s="98" t="s">
        <v>77395</v>
      </c>
      <c r="B612" s="98" t="s">
        <v>77396</v>
      </c>
      <c r="C612" s="100">
        <v>471</v>
      </c>
      <c r="D612" s="98" t="s">
        <v>77397</v>
      </c>
      <c r="E612" s="98" t="s">
        <v>77398</v>
      </c>
      <c r="F612" s="104">
        <v>44261</v>
      </c>
      <c r="G612" s="104">
        <v>45505</v>
      </c>
      <c r="H612" s="104">
        <v>45869</v>
      </c>
      <c r="J612" s="101">
        <v>840</v>
      </c>
      <c r="K612" s="98" t="s">
        <v>77399</v>
      </c>
      <c r="L612" s="98" t="s">
        <v>77400</v>
      </c>
      <c r="M612" s="98" t="s">
        <v>77401</v>
      </c>
      <c r="N612" s="98" t="s">
        <v>77402</v>
      </c>
      <c r="O612" s="101">
        <v>25</v>
      </c>
      <c r="P612" s="101">
        <v>25</v>
      </c>
      <c r="Q612" s="101">
        <v>994.87</v>
      </c>
      <c r="R612" s="101">
        <v>100</v>
      </c>
    </row>
    <row r="613">
      <c r="L613" s="98" t="s">
        <v>77403</v>
      </c>
      <c r="M613" s="98" t="s">
        <v>77404</v>
      </c>
      <c r="N613" s="98" t="s">
        <v>77405</v>
      </c>
      <c r="O613" s="101">
        <v>825</v>
      </c>
      <c r="P613" s="101">
        <v>825</v>
      </c>
    </row>
    <row r="614">
      <c r="L614" s="98" t="s">
        <v>77406</v>
      </c>
      <c r="M614" s="98" t="s">
        <v>77407</v>
      </c>
      <c r="N614" s="98" t="s">
        <v>77408</v>
      </c>
      <c r="O614" s="101">
        <v>85</v>
      </c>
      <c r="P614" s="101">
        <v>0</v>
      </c>
    </row>
    <row r="615">
      <c r="L615" s="98" t="s">
        <v>77409</v>
      </c>
      <c r="M615" s="98" t="s">
        <v>77410</v>
      </c>
      <c r="N615" s="98" t="s">
        <v>77411</v>
      </c>
      <c r="O615" s="101">
        <v>25</v>
      </c>
      <c r="P615" s="101">
        <v>0</v>
      </c>
    </row>
    <row r="616">
      <c r="K616" s="96" t="s">
        <v>77412</v>
      </c>
      <c r="O616" s="85">
        <f>SUM(O612:O615)</f>
      </c>
      <c r="P616" s="85">
        <f>SUM(P612:P615)</f>
      </c>
    </row>
    <row r="617">
      <c r="A617" s="98" t="s">
        <v>77413</v>
      </c>
      <c r="B617" s="98" t="s">
        <v>77414</v>
      </c>
      <c r="C617" s="100">
        <v>471</v>
      </c>
      <c r="D617" s="98" t="s">
        <v>77415</v>
      </c>
      <c r="E617" s="98" t="s">
        <v>77416</v>
      </c>
      <c r="F617" s="104">
        <v>45717</v>
      </c>
      <c r="G617" s="104">
        <v>45717</v>
      </c>
      <c r="H617" s="104">
        <v>46066</v>
      </c>
      <c r="J617" s="101">
        <v>850</v>
      </c>
      <c r="K617" s="98" t="s">
        <v>77417</v>
      </c>
      <c r="L617" s="98" t="s">
        <v>77418</v>
      </c>
      <c r="M617" s="98" t="s">
        <v>77419</v>
      </c>
      <c r="N617" s="98" t="s">
        <v>77420</v>
      </c>
      <c r="O617" s="101">
        <v>25</v>
      </c>
      <c r="P617" s="101">
        <v>25</v>
      </c>
      <c r="Q617" s="101">
        <v>0</v>
      </c>
      <c r="R617" s="101">
        <v>0</v>
      </c>
    </row>
    <row r="618">
      <c r="L618" s="98" t="s">
        <v>77421</v>
      </c>
      <c r="M618" s="98" t="s">
        <v>77422</v>
      </c>
      <c r="N618" s="98" t="s">
        <v>77423</v>
      </c>
      <c r="O618" s="101">
        <v>825</v>
      </c>
      <c r="P618" s="101">
        <v>825</v>
      </c>
    </row>
    <row r="619">
      <c r="K619" s="96" t="s">
        <v>77424</v>
      </c>
      <c r="O619" s="85">
        <f>SUM(O617:O618)</f>
      </c>
      <c r="P619" s="85">
        <f>SUM(P617:P618)</f>
      </c>
    </row>
    <row r="620">
      <c r="A620" s="98" t="s">
        <v>77425</v>
      </c>
      <c r="B620" s="98" t="s">
        <v>77426</v>
      </c>
      <c r="C620" s="100">
        <v>471</v>
      </c>
      <c r="D620" s="98" t="s">
        <v>77427</v>
      </c>
      <c r="E620" s="98" t="s">
        <v>77428</v>
      </c>
      <c r="F620" s="104">
        <v>45478</v>
      </c>
      <c r="G620" s="104">
        <v>45478</v>
      </c>
      <c r="H620" s="104">
        <v>45869</v>
      </c>
      <c r="J620" s="101">
        <v>850</v>
      </c>
      <c r="K620" s="98" t="s">
        <v>77429</v>
      </c>
      <c r="L620" s="98" t="s">
        <v>77430</v>
      </c>
      <c r="M620" s="98" t="s">
        <v>77431</v>
      </c>
      <c r="N620" s="98" t="s">
        <v>77432</v>
      </c>
      <c r="O620" s="101">
        <v>25</v>
      </c>
      <c r="P620" s="101">
        <v>25</v>
      </c>
      <c r="Q620" s="101">
        <v>0</v>
      </c>
      <c r="R620" s="101">
        <v>300</v>
      </c>
    </row>
    <row r="621">
      <c r="L621" s="98" t="s">
        <v>77433</v>
      </c>
      <c r="M621" s="98" t="s">
        <v>77434</v>
      </c>
      <c r="N621" s="98" t="s">
        <v>77435</v>
      </c>
      <c r="O621" s="101">
        <v>825</v>
      </c>
      <c r="P621" s="101">
        <v>825</v>
      </c>
    </row>
    <row r="622">
      <c r="L622" s="98" t="s">
        <v>77436</v>
      </c>
      <c r="M622" s="98" t="s">
        <v>77437</v>
      </c>
      <c r="N622" s="98" t="s">
        <v>77438</v>
      </c>
      <c r="O622" s="101">
        <v>85</v>
      </c>
      <c r="P622" s="101">
        <v>0</v>
      </c>
    </row>
    <row r="623">
      <c r="L623" s="98" t="s">
        <v>77439</v>
      </c>
      <c r="M623" s="98" t="s">
        <v>77440</v>
      </c>
      <c r="N623" s="98" t="s">
        <v>77441</v>
      </c>
      <c r="O623" s="101">
        <v>25</v>
      </c>
      <c r="P623" s="101">
        <v>0</v>
      </c>
    </row>
    <row r="624">
      <c r="K624" s="96" t="s">
        <v>77442</v>
      </c>
      <c r="O624" s="85">
        <f>SUM(O620:O623)</f>
      </c>
      <c r="P624" s="85">
        <f>SUM(P620:P623)</f>
      </c>
    </row>
    <row r="625">
      <c r="A625" s="98" t="s">
        <v>77443</v>
      </c>
      <c r="B625" s="98" t="s">
        <v>77444</v>
      </c>
      <c r="C625" s="100">
        <v>471</v>
      </c>
      <c r="D625" s="98" t="s">
        <v>77445</v>
      </c>
      <c r="E625" s="98" t="s">
        <v>77446</v>
      </c>
      <c r="F625" s="104">
        <v>44548</v>
      </c>
      <c r="G625" s="104">
        <v>45474</v>
      </c>
      <c r="H625" s="104">
        <v>45838</v>
      </c>
      <c r="J625" s="101">
        <v>870</v>
      </c>
      <c r="K625" s="98" t="s">
        <v>77447</v>
      </c>
      <c r="L625" s="98" t="s">
        <v>77448</v>
      </c>
      <c r="M625" s="98" t="s">
        <v>77449</v>
      </c>
      <c r="N625" s="98" t="s">
        <v>77450</v>
      </c>
      <c r="O625" s="101">
        <v>25</v>
      </c>
      <c r="P625" s="101">
        <v>25</v>
      </c>
      <c r="Q625" s="101">
        <v>0</v>
      </c>
      <c r="R625" s="101">
        <v>300</v>
      </c>
    </row>
    <row r="626">
      <c r="L626" s="98" t="s">
        <v>77451</v>
      </c>
      <c r="M626" s="98" t="s">
        <v>77452</v>
      </c>
      <c r="N626" s="98" t="s">
        <v>77453</v>
      </c>
      <c r="O626" s="101">
        <v>30</v>
      </c>
      <c r="P626" s="101">
        <v>30</v>
      </c>
    </row>
    <row r="627">
      <c r="L627" s="98" t="s">
        <v>77454</v>
      </c>
      <c r="M627" s="98" t="s">
        <v>77455</v>
      </c>
      <c r="N627" s="98" t="s">
        <v>77456</v>
      </c>
      <c r="O627" s="101">
        <v>825</v>
      </c>
      <c r="P627" s="101">
        <v>825</v>
      </c>
    </row>
    <row r="628">
      <c r="K628" s="96" t="s">
        <v>77457</v>
      </c>
      <c r="O628" s="85">
        <f>SUM(O625:O627)</f>
      </c>
      <c r="P628" s="85">
        <f>SUM(P625:P627)</f>
      </c>
    </row>
    <row r="629">
      <c r="A629" s="98" t="s">
        <v>77458</v>
      </c>
      <c r="B629" s="98" t="s">
        <v>77459</v>
      </c>
      <c r="C629" s="100">
        <v>471</v>
      </c>
      <c r="D629" s="98" t="s">
        <v>77460</v>
      </c>
      <c r="E629" s="98" t="s">
        <v>77461</v>
      </c>
      <c r="F629" s="104">
        <v>41475</v>
      </c>
      <c r="G629" s="104">
        <v>45689</v>
      </c>
      <c r="H629" s="104">
        <v>46053</v>
      </c>
      <c r="J629" s="101">
        <v>870</v>
      </c>
      <c r="K629" s="98" t="s">
        <v>77462</v>
      </c>
      <c r="L629" s="98" t="s">
        <v>77463</v>
      </c>
      <c r="M629" s="98" t="s">
        <v>77464</v>
      </c>
      <c r="N629" s="98" t="s">
        <v>77465</v>
      </c>
      <c r="O629" s="101">
        <v>30</v>
      </c>
      <c r="P629" s="101">
        <v>30</v>
      </c>
      <c r="Q629" s="101">
        <v>0</v>
      </c>
      <c r="R629" s="101">
        <v>100</v>
      </c>
    </row>
    <row r="630">
      <c r="L630" s="98" t="s">
        <v>77466</v>
      </c>
      <c r="M630" s="98" t="s">
        <v>77467</v>
      </c>
      <c r="N630" s="98" t="s">
        <v>77468</v>
      </c>
      <c r="O630" s="101">
        <v>25</v>
      </c>
      <c r="P630" s="101">
        <v>25</v>
      </c>
    </row>
    <row r="631">
      <c r="L631" s="98" t="s">
        <v>77469</v>
      </c>
      <c r="M631" s="98" t="s">
        <v>77470</v>
      </c>
      <c r="N631" s="98" t="s">
        <v>77471</v>
      </c>
      <c r="O631" s="101">
        <v>825</v>
      </c>
      <c r="P631" s="101">
        <v>825</v>
      </c>
    </row>
    <row r="632">
      <c r="L632" s="98" t="s">
        <v>77472</v>
      </c>
      <c r="M632" s="98" t="s">
        <v>77473</v>
      </c>
      <c r="N632" s="98" t="s">
        <v>77474</v>
      </c>
      <c r="O632" s="101">
        <v>-44</v>
      </c>
      <c r="P632" s="101">
        <v>-44</v>
      </c>
    </row>
    <row r="633">
      <c r="K633" s="96" t="s">
        <v>77475</v>
      </c>
      <c r="O633" s="85">
        <f>SUM(O629:O632)</f>
      </c>
      <c r="P633" s="85">
        <f>SUM(P629:P632)</f>
      </c>
    </row>
    <row r="634">
      <c r="A634" s="98" t="s">
        <v>77476</v>
      </c>
      <c r="B634" s="98" t="s">
        <v>77477</v>
      </c>
      <c r="C634" s="100">
        <v>471</v>
      </c>
      <c r="D634" s="98" t="s">
        <v>77478</v>
      </c>
      <c r="E634" s="98" t="s">
        <v>77479</v>
      </c>
      <c r="F634" s="104">
        <v>45009</v>
      </c>
      <c r="G634" s="104">
        <v>45748</v>
      </c>
      <c r="H634" s="104">
        <v>46112</v>
      </c>
      <c r="J634" s="101">
        <v>915</v>
      </c>
      <c r="K634" s="98" t="s">
        <v>77480</v>
      </c>
      <c r="L634" s="98" t="s">
        <v>77481</v>
      </c>
      <c r="M634" s="98" t="s">
        <v>77482</v>
      </c>
      <c r="N634" s="98" t="s">
        <v>77483</v>
      </c>
      <c r="O634" s="101">
        <v>150</v>
      </c>
      <c r="P634" s="101">
        <v>150</v>
      </c>
      <c r="Q634" s="101">
        <v>0</v>
      </c>
      <c r="R634" s="101">
        <v>100</v>
      </c>
    </row>
    <row r="635">
      <c r="L635" s="98" t="s">
        <v>77484</v>
      </c>
      <c r="M635" s="98" t="s">
        <v>77485</v>
      </c>
      <c r="N635" s="98" t="s">
        <v>77486</v>
      </c>
      <c r="O635" s="101">
        <v>25</v>
      </c>
      <c r="P635" s="101">
        <v>25</v>
      </c>
    </row>
    <row r="636">
      <c r="L636" s="98" t="s">
        <v>77487</v>
      </c>
      <c r="M636" s="98" t="s">
        <v>77488</v>
      </c>
      <c r="N636" s="98" t="s">
        <v>77489</v>
      </c>
      <c r="O636" s="101">
        <v>825</v>
      </c>
      <c r="P636" s="101">
        <v>825</v>
      </c>
    </row>
    <row r="637">
      <c r="L637" s="98" t="s">
        <v>77490</v>
      </c>
      <c r="M637" s="98" t="s">
        <v>77491</v>
      </c>
      <c r="N637" s="98" t="s">
        <v>77492</v>
      </c>
      <c r="O637" s="101">
        <v>-200</v>
      </c>
      <c r="P637" s="101">
        <v>0</v>
      </c>
    </row>
    <row r="638">
      <c r="K638" s="96" t="s">
        <v>77493</v>
      </c>
      <c r="O638" s="85">
        <f>SUM(O634:O637)</f>
      </c>
      <c r="P638" s="85">
        <f>SUM(P634:P637)</f>
      </c>
    </row>
    <row r="639">
      <c r="A639" s="98" t="s">
        <v>77494</v>
      </c>
      <c r="B639" s="98" t="s">
        <v>77495</v>
      </c>
      <c r="C639" s="100">
        <v>471</v>
      </c>
      <c r="D639" s="98" t="s">
        <v>77496</v>
      </c>
      <c r="E639" s="98" t="s">
        <v>77497</v>
      </c>
      <c r="F639" s="104">
        <v>45481</v>
      </c>
      <c r="G639" s="104">
        <v>45481</v>
      </c>
      <c r="H639" s="104">
        <v>45869</v>
      </c>
      <c r="J639" s="101">
        <v>850</v>
      </c>
      <c r="K639" s="98" t="s">
        <v>77498</v>
      </c>
      <c r="L639" s="98" t="s">
        <v>77499</v>
      </c>
      <c r="M639" s="98" t="s">
        <v>77500</v>
      </c>
      <c r="N639" s="98" t="s">
        <v>77501</v>
      </c>
      <c r="O639" s="101">
        <v>25</v>
      </c>
      <c r="P639" s="101">
        <v>25</v>
      </c>
      <c r="Q639" s="101">
        <v>0</v>
      </c>
      <c r="R639" s="101">
        <v>300</v>
      </c>
    </row>
    <row r="640">
      <c r="L640" s="98" t="s">
        <v>77502</v>
      </c>
      <c r="M640" s="98" t="s">
        <v>77503</v>
      </c>
      <c r="N640" s="98" t="s">
        <v>77504</v>
      </c>
      <c r="O640" s="101">
        <v>825</v>
      </c>
      <c r="P640" s="101">
        <v>825</v>
      </c>
    </row>
    <row r="641">
      <c r="K641" s="96" t="s">
        <v>77505</v>
      </c>
      <c r="O641" s="85">
        <f>SUM(O639:O640)</f>
      </c>
      <c r="P641" s="85">
        <f>SUM(P639:P640)</f>
      </c>
    </row>
    <row r="642">
      <c r="A642" s="98" t="s">
        <v>77506</v>
      </c>
      <c r="B642" s="98" t="s">
        <v>77507</v>
      </c>
      <c r="C642" s="100">
        <v>471</v>
      </c>
      <c r="D642" s="98" t="s">
        <v>77508</v>
      </c>
      <c r="E642" s="98" t="s">
        <v>77509</v>
      </c>
      <c r="F642" s="104">
        <v>40581</v>
      </c>
      <c r="G642" s="104">
        <v>45505</v>
      </c>
      <c r="H642" s="104">
        <v>45869</v>
      </c>
      <c r="J642" s="101">
        <v>840</v>
      </c>
      <c r="K642" s="98" t="s">
        <v>77510</v>
      </c>
      <c r="L642" s="98" t="s">
        <v>77511</v>
      </c>
      <c r="M642" s="98" t="s">
        <v>77512</v>
      </c>
      <c r="N642" s="98" t="s">
        <v>77513</v>
      </c>
      <c r="O642" s="101">
        <v>25</v>
      </c>
      <c r="P642" s="101">
        <v>25</v>
      </c>
      <c r="Q642" s="101">
        <v>0</v>
      </c>
      <c r="R642" s="101">
        <v>50</v>
      </c>
    </row>
    <row r="643">
      <c r="L643" s="98" t="s">
        <v>77514</v>
      </c>
      <c r="M643" s="98" t="s">
        <v>77515</v>
      </c>
      <c r="N643" s="98" t="s">
        <v>77516</v>
      </c>
      <c r="O643" s="101">
        <v>825</v>
      </c>
      <c r="P643" s="101">
        <v>825</v>
      </c>
    </row>
    <row r="644">
      <c r="L644" s="98" t="s">
        <v>77517</v>
      </c>
      <c r="M644" s="98" t="s">
        <v>77518</v>
      </c>
      <c r="N644" s="98" t="s">
        <v>77519</v>
      </c>
      <c r="O644" s="101">
        <v>-43</v>
      </c>
      <c r="P644" s="101">
        <v>-43</v>
      </c>
    </row>
    <row r="645">
      <c r="L645" s="98" t="s">
        <v>77520</v>
      </c>
      <c r="M645" s="98" t="s">
        <v>77521</v>
      </c>
      <c r="N645" s="98" t="s">
        <v>77522</v>
      </c>
      <c r="O645" s="101">
        <v>25</v>
      </c>
      <c r="P645" s="101">
        <v>0</v>
      </c>
    </row>
    <row r="646">
      <c r="K646" s="96" t="s">
        <v>77523</v>
      </c>
      <c r="O646" s="85">
        <f>SUM(O642:O645)</f>
      </c>
      <c r="P646" s="85">
        <f>SUM(P642:P645)</f>
      </c>
    </row>
    <row r="647">
      <c r="A647" s="98" t="s">
        <v>77524</v>
      </c>
      <c r="B647" s="98" t="s">
        <v>77525</v>
      </c>
      <c r="C647" s="100">
        <v>471</v>
      </c>
      <c r="D647" s="98" t="s">
        <v>77526</v>
      </c>
      <c r="E647" s="98" t="s">
        <v>77527</v>
      </c>
      <c r="F647" s="104">
        <v>45498</v>
      </c>
      <c r="G647" s="104">
        <v>45498</v>
      </c>
      <c r="H647" s="104">
        <v>45869</v>
      </c>
      <c r="J647" s="101">
        <v>850</v>
      </c>
      <c r="K647" s="98" t="s">
        <v>77528</v>
      </c>
      <c r="L647" s="98" t="s">
        <v>77529</v>
      </c>
      <c r="M647" s="98" t="s">
        <v>77530</v>
      </c>
      <c r="N647" s="98" t="s">
        <v>77531</v>
      </c>
      <c r="O647" s="101">
        <v>25</v>
      </c>
      <c r="P647" s="101">
        <v>25</v>
      </c>
      <c r="Q647" s="101">
        <v>0</v>
      </c>
      <c r="R647" s="101">
        <v>950</v>
      </c>
    </row>
    <row r="648">
      <c r="L648" s="98" t="s">
        <v>77532</v>
      </c>
      <c r="M648" s="98" t="s">
        <v>77533</v>
      </c>
      <c r="N648" s="98" t="s">
        <v>77534</v>
      </c>
      <c r="O648" s="101">
        <v>825</v>
      </c>
      <c r="P648" s="101">
        <v>825</v>
      </c>
    </row>
    <row r="649">
      <c r="K649" s="96" t="s">
        <v>77535</v>
      </c>
      <c r="O649" s="85">
        <f>SUM(O647:O648)</f>
      </c>
      <c r="P649" s="85">
        <f>SUM(P647:P648)</f>
      </c>
    </row>
    <row r="650">
      <c r="A650" s="98" t="s">
        <v>77536</v>
      </c>
      <c r="B650" s="98" t="s">
        <v>77537</v>
      </c>
      <c r="C650" s="100">
        <v>471</v>
      </c>
      <c r="D650" s="98" t="s">
        <v>77538</v>
      </c>
      <c r="E650" s="98" t="s">
        <v>77539</v>
      </c>
      <c r="F650" s="104">
        <v>45383</v>
      </c>
      <c r="G650" s="104">
        <v>45748</v>
      </c>
      <c r="J650" s="101">
        <v>925</v>
      </c>
      <c r="K650" s="98" t="s">
        <v>77540</v>
      </c>
      <c r="L650" s="98" t="s">
        <v>77541</v>
      </c>
      <c r="M650" s="98" t="s">
        <v>77542</v>
      </c>
      <c r="N650" s="98" t="s">
        <v>77543</v>
      </c>
      <c r="O650" s="101">
        <v>25</v>
      </c>
      <c r="P650" s="101">
        <v>75</v>
      </c>
      <c r="Q650" s="101">
        <v>0</v>
      </c>
      <c r="R650" s="101">
        <v>750</v>
      </c>
    </row>
    <row r="651">
      <c r="L651" s="98" t="s">
        <v>77544</v>
      </c>
      <c r="M651" s="98" t="s">
        <v>77545</v>
      </c>
      <c r="N651" s="98" t="s">
        <v>77546</v>
      </c>
      <c r="O651" s="101">
        <v>75</v>
      </c>
      <c r="P651" s="101">
        <v>25</v>
      </c>
    </row>
    <row r="652">
      <c r="L652" s="98" t="s">
        <v>77547</v>
      </c>
      <c r="M652" s="98" t="s">
        <v>77548</v>
      </c>
      <c r="N652" s="98" t="s">
        <v>77549</v>
      </c>
      <c r="O652" s="101">
        <v>825</v>
      </c>
      <c r="P652" s="101">
        <v>825</v>
      </c>
    </row>
    <row r="653">
      <c r="L653" s="98" t="s">
        <v>77550</v>
      </c>
      <c r="M653" s="98" t="s">
        <v>77551</v>
      </c>
      <c r="N653" s="98" t="s">
        <v>77552</v>
      </c>
      <c r="O653" s="101">
        <v>200</v>
      </c>
      <c r="P653" s="101">
        <v>200</v>
      </c>
    </row>
    <row r="654">
      <c r="K654" s="96" t="s">
        <v>77553</v>
      </c>
      <c r="O654" s="85">
        <f>SUM(O650:O653)</f>
      </c>
      <c r="P654" s="85">
        <f>SUM(P650:P653)</f>
      </c>
    </row>
    <row r="655">
      <c r="A655" s="98" t="s">
        <v>77554</v>
      </c>
      <c r="B655" s="98" t="s">
        <v>77555</v>
      </c>
      <c r="C655" s="100">
        <v>956</v>
      </c>
      <c r="D655" s="98" t="s">
        <v>77556</v>
      </c>
      <c r="E655" s="98" t="s">
        <v>77557</v>
      </c>
      <c r="F655" s="104">
        <v>44428</v>
      </c>
      <c r="G655" s="104">
        <v>45536</v>
      </c>
      <c r="H655" s="104">
        <v>45900</v>
      </c>
      <c r="J655" s="101">
        <v>1080</v>
      </c>
      <c r="K655" s="98" t="s">
        <v>77558</v>
      </c>
      <c r="L655" s="98" t="s">
        <v>77559</v>
      </c>
      <c r="M655" s="98" t="s">
        <v>77560</v>
      </c>
      <c r="N655" s="98" t="s">
        <v>77561</v>
      </c>
      <c r="O655" s="101">
        <v>1100</v>
      </c>
      <c r="P655" s="101">
        <v>1100</v>
      </c>
      <c r="Q655" s="101">
        <v>0</v>
      </c>
      <c r="R655" s="101">
        <v>100</v>
      </c>
    </row>
    <row r="656">
      <c r="K656" s="96" t="s">
        <v>77562</v>
      </c>
      <c r="O656" s="85">
        <f>SUM(O655:O655)</f>
      </c>
      <c r="P656" s="85">
        <f>SUM(P655:P655)</f>
      </c>
    </row>
    <row r="657">
      <c r="A657" s="98" t="s">
        <v>77563</v>
      </c>
      <c r="B657" s="98" t="s">
        <v>77564</v>
      </c>
      <c r="C657" s="100">
        <v>956</v>
      </c>
      <c r="D657" s="98" t="s">
        <v>77565</v>
      </c>
      <c r="E657" s="98" t="s">
        <v>77566</v>
      </c>
      <c r="F657" s="104">
        <v>44699</v>
      </c>
      <c r="G657" s="104">
        <v>45748</v>
      </c>
      <c r="H657" s="104">
        <v>45930</v>
      </c>
      <c r="J657" s="101">
        <v>1100</v>
      </c>
      <c r="K657" s="98" t="s">
        <v>77567</v>
      </c>
      <c r="L657" s="98" t="s">
        <v>77568</v>
      </c>
      <c r="M657" s="98" t="s">
        <v>77569</v>
      </c>
      <c r="N657" s="98" t="s">
        <v>77570</v>
      </c>
      <c r="O657" s="101">
        <v>1100</v>
      </c>
      <c r="P657" s="101">
        <v>1100</v>
      </c>
      <c r="Q657" s="101">
        <v>0</v>
      </c>
      <c r="R657" s="101">
        <v>700</v>
      </c>
    </row>
    <row r="658">
      <c r="L658" s="98" t="s">
        <v>77571</v>
      </c>
      <c r="M658" s="98" t="s">
        <v>77572</v>
      </c>
      <c r="N658" s="98" t="s">
        <v>77573</v>
      </c>
      <c r="O658" s="101">
        <v>-300</v>
      </c>
      <c r="P658" s="101">
        <v>0</v>
      </c>
    </row>
    <row r="659">
      <c r="K659" s="96" t="s">
        <v>77574</v>
      </c>
      <c r="O659" s="85">
        <f>SUM(O657:O658)</f>
      </c>
      <c r="P659" s="85">
        <f>SUM(P657:P658)</f>
      </c>
    </row>
    <row r="660">
      <c r="A660" s="98" t="s">
        <v>77575</v>
      </c>
      <c r="B660" s="98" t="s">
        <v>77576</v>
      </c>
      <c r="C660" s="100">
        <v>956</v>
      </c>
      <c r="D660" s="98" t="s">
        <v>77577</v>
      </c>
      <c r="E660" s="98" t="s">
        <v>77578</v>
      </c>
      <c r="F660" s="104">
        <v>45485</v>
      </c>
      <c r="G660" s="104">
        <v>45485</v>
      </c>
      <c r="H660" s="104">
        <v>45869</v>
      </c>
      <c r="J660" s="101">
        <v>1100</v>
      </c>
      <c r="K660" s="98" t="s">
        <v>77579</v>
      </c>
      <c r="L660" s="98" t="s">
        <v>77580</v>
      </c>
      <c r="M660" s="98" t="s">
        <v>77581</v>
      </c>
      <c r="N660" s="98" t="s">
        <v>77582</v>
      </c>
      <c r="O660" s="101">
        <v>1100</v>
      </c>
      <c r="P660" s="101">
        <v>1100</v>
      </c>
      <c r="Q660" s="101">
        <v>0</v>
      </c>
      <c r="R660" s="101">
        <v>100</v>
      </c>
    </row>
    <row r="661">
      <c r="K661" s="96" t="s">
        <v>77583</v>
      </c>
      <c r="O661" s="85">
        <f>SUM(O660:O660)</f>
      </c>
      <c r="P661" s="85">
        <f>SUM(P660:P660)</f>
      </c>
    </row>
    <row r="662">
      <c r="A662" s="98" t="s">
        <v>77584</v>
      </c>
      <c r="B662" s="98" t="s">
        <v>77585</v>
      </c>
      <c r="C662" s="100">
        <v>956</v>
      </c>
      <c r="D662" s="98" t="s">
        <v>77586</v>
      </c>
      <c r="E662" s="98" t="s">
        <v>77587</v>
      </c>
      <c r="J662" s="101">
        <v>1100</v>
      </c>
      <c r="K662" s="98" t="s">
        <v>77588</v>
      </c>
      <c r="L662" s="98" t="s">
        <v>77588</v>
      </c>
      <c r="O662" s="101">
        <v>0</v>
      </c>
      <c r="P662" s="101">
        <v>0</v>
      </c>
      <c r="R662" s="101">
        <v>0</v>
      </c>
    </row>
    <row r="663">
      <c r="K663" s="96" t="s">
        <v>77589</v>
      </c>
      <c r="O663" s="85">
        <f>SUM(O662:O662)</f>
      </c>
      <c r="P663" s="85">
        <f>SUM(P662:P662)</f>
      </c>
    </row>
    <row r="664">
      <c r="A664" s="98" t="s">
        <v>77590</v>
      </c>
      <c r="B664" s="98" t="s">
        <v>77591</v>
      </c>
      <c r="C664" s="100">
        <v>956</v>
      </c>
      <c r="D664" s="98" t="s">
        <v>77592</v>
      </c>
      <c r="E664" s="98" t="s">
        <v>77593</v>
      </c>
      <c r="F664" s="104">
        <v>45582</v>
      </c>
      <c r="G664" s="104">
        <v>45582</v>
      </c>
      <c r="H664" s="104">
        <v>45961</v>
      </c>
      <c r="J664" s="101">
        <v>1100</v>
      </c>
      <c r="K664" s="98" t="s">
        <v>77594</v>
      </c>
      <c r="L664" s="98" t="s">
        <v>77595</v>
      </c>
      <c r="M664" s="98" t="s">
        <v>77596</v>
      </c>
      <c r="N664" s="98" t="s">
        <v>77597</v>
      </c>
      <c r="O664" s="101">
        <v>35</v>
      </c>
      <c r="P664" s="101">
        <v>35</v>
      </c>
      <c r="Q664" s="101">
        <v>24.149999999999999</v>
      </c>
      <c r="R664" s="101">
        <v>300</v>
      </c>
    </row>
    <row r="665">
      <c r="L665" s="98" t="s">
        <v>77598</v>
      </c>
      <c r="M665" s="98" t="s">
        <v>77599</v>
      </c>
      <c r="N665" s="98" t="s">
        <v>77600</v>
      </c>
      <c r="O665" s="101">
        <v>1100</v>
      </c>
      <c r="P665" s="101">
        <v>1100</v>
      </c>
    </row>
    <row r="666">
      <c r="L666" s="98" t="s">
        <v>77601</v>
      </c>
      <c r="M666" s="98" t="s">
        <v>77602</v>
      </c>
      <c r="N666" s="98" t="s">
        <v>77603</v>
      </c>
      <c r="O666" s="101">
        <v>25</v>
      </c>
      <c r="P666" s="101">
        <v>0</v>
      </c>
    </row>
    <row r="667">
      <c r="K667" s="96" t="s">
        <v>77604</v>
      </c>
      <c r="O667" s="85">
        <f>SUM(O664:O666)</f>
      </c>
      <c r="P667" s="85">
        <f>SUM(P664:P666)</f>
      </c>
    </row>
    <row r="668">
      <c r="A668" s="98" t="s">
        <v>77605</v>
      </c>
      <c r="B668" s="98" t="s">
        <v>77606</v>
      </c>
      <c r="C668" s="100">
        <v>956</v>
      </c>
      <c r="D668" s="98" t="s">
        <v>77607</v>
      </c>
      <c r="E668" s="98" t="s">
        <v>77608</v>
      </c>
      <c r="F668" s="104">
        <v>44484</v>
      </c>
      <c r="G668" s="104">
        <v>45597</v>
      </c>
      <c r="H668" s="104">
        <v>45961</v>
      </c>
      <c r="J668" s="101">
        <v>1080</v>
      </c>
      <c r="K668" s="98" t="s">
        <v>77609</v>
      </c>
      <c r="L668" s="98" t="s">
        <v>77610</v>
      </c>
      <c r="M668" s="98" t="s">
        <v>77611</v>
      </c>
      <c r="N668" s="98" t="s">
        <v>77612</v>
      </c>
      <c r="O668" s="101">
        <v>1100</v>
      </c>
      <c r="P668" s="101">
        <v>1100</v>
      </c>
      <c r="Q668" s="101">
        <v>0</v>
      </c>
      <c r="R668" s="101">
        <v>225</v>
      </c>
    </row>
    <row r="669">
      <c r="K669" s="96" t="s">
        <v>77613</v>
      </c>
      <c r="O669" s="85">
        <f>SUM(O668:O668)</f>
      </c>
      <c r="P669" s="85">
        <f>SUM(P668:P668)</f>
      </c>
    </row>
    <row r="670">
      <c r="A670" s="98" t="s">
        <v>77614</v>
      </c>
      <c r="B670" s="98" t="s">
        <v>77615</v>
      </c>
      <c r="C670" s="100">
        <v>956</v>
      </c>
      <c r="D670" s="98" t="s">
        <v>77616</v>
      </c>
      <c r="E670" s="98" t="s">
        <v>77617</v>
      </c>
      <c r="F670" s="104">
        <v>45293</v>
      </c>
      <c r="G670" s="104">
        <v>45689</v>
      </c>
      <c r="H670" s="104">
        <v>46053</v>
      </c>
      <c r="J670" s="101">
        <v>1155</v>
      </c>
      <c r="K670" s="98" t="s">
        <v>77618</v>
      </c>
      <c r="L670" s="98" t="s">
        <v>77619</v>
      </c>
      <c r="M670" s="98" t="s">
        <v>77620</v>
      </c>
      <c r="N670" s="98" t="s">
        <v>77621</v>
      </c>
      <c r="O670" s="101">
        <v>40</v>
      </c>
      <c r="P670" s="101">
        <v>75</v>
      </c>
      <c r="Q670" s="101">
        <v>0</v>
      </c>
      <c r="R670" s="101">
        <v>550</v>
      </c>
    </row>
    <row r="671">
      <c r="L671" s="98" t="s">
        <v>77622</v>
      </c>
      <c r="M671" s="98" t="s">
        <v>77623</v>
      </c>
      <c r="N671" s="98" t="s">
        <v>77624</v>
      </c>
      <c r="O671" s="101">
        <v>35</v>
      </c>
      <c r="P671" s="101">
        <v>0</v>
      </c>
    </row>
    <row r="672">
      <c r="L672" s="98" t="s">
        <v>77625</v>
      </c>
      <c r="M672" s="98" t="s">
        <v>77626</v>
      </c>
      <c r="N672" s="98" t="s">
        <v>77627</v>
      </c>
      <c r="O672" s="101">
        <v>1100</v>
      </c>
      <c r="P672" s="101">
        <v>1100</v>
      </c>
    </row>
    <row r="673">
      <c r="K673" s="96" t="s">
        <v>77628</v>
      </c>
      <c r="O673" s="85">
        <f>SUM(O670:O672)</f>
      </c>
      <c r="P673" s="85">
        <f>SUM(P670:P672)</f>
      </c>
    </row>
    <row r="674">
      <c r="A674" s="98" t="s">
        <v>77629</v>
      </c>
      <c r="B674" s="98" t="s">
        <v>77630</v>
      </c>
      <c r="C674" s="100">
        <v>956</v>
      </c>
      <c r="D674" s="98" t="s">
        <v>77631</v>
      </c>
      <c r="E674" s="98" t="s">
        <v>77632</v>
      </c>
      <c r="F674" s="104">
        <v>44900</v>
      </c>
      <c r="G674" s="104">
        <v>45658</v>
      </c>
      <c r="H674" s="104">
        <v>45838</v>
      </c>
      <c r="J674" s="101">
        <v>1080</v>
      </c>
      <c r="K674" s="98" t="s">
        <v>77633</v>
      </c>
      <c r="L674" s="98" t="s">
        <v>77634</v>
      </c>
      <c r="M674" s="98" t="s">
        <v>77635</v>
      </c>
      <c r="N674" s="98" t="s">
        <v>77636</v>
      </c>
      <c r="O674" s="101">
        <v>1100</v>
      </c>
      <c r="P674" s="101">
        <v>1100</v>
      </c>
      <c r="Q674" s="101">
        <v>0</v>
      </c>
      <c r="R674" s="101">
        <v>500</v>
      </c>
    </row>
    <row r="675">
      <c r="K675" s="96" t="s">
        <v>77637</v>
      </c>
      <c r="O675" s="85">
        <f>SUM(O674:O674)</f>
      </c>
      <c r="P675" s="85">
        <f>SUM(P674:P674)</f>
      </c>
    </row>
    <row r="676">
      <c r="A676" s="98" t="s">
        <v>77638</v>
      </c>
      <c r="B676" s="98" t="s">
        <v>77639</v>
      </c>
      <c r="C676" s="100">
        <v>956</v>
      </c>
      <c r="D676" s="98" t="s">
        <v>77640</v>
      </c>
      <c r="E676" s="98" t="s">
        <v>77641</v>
      </c>
      <c r="F676" s="104">
        <v>45639</v>
      </c>
      <c r="G676" s="104">
        <v>45639</v>
      </c>
      <c r="H676" s="104">
        <v>46003</v>
      </c>
      <c r="J676" s="101">
        <v>1135</v>
      </c>
      <c r="K676" s="98" t="s">
        <v>77642</v>
      </c>
      <c r="L676" s="98" t="s">
        <v>77643</v>
      </c>
      <c r="M676" s="98" t="s">
        <v>77644</v>
      </c>
      <c r="N676" s="98" t="s">
        <v>77645</v>
      </c>
      <c r="O676" s="101">
        <v>35</v>
      </c>
      <c r="P676" s="101">
        <v>35</v>
      </c>
      <c r="Q676" s="101">
        <v>0</v>
      </c>
      <c r="R676" s="101">
        <v>100</v>
      </c>
    </row>
    <row r="677">
      <c r="L677" s="98" t="s">
        <v>77646</v>
      </c>
      <c r="M677" s="98" t="s">
        <v>77647</v>
      </c>
      <c r="N677" s="98" t="s">
        <v>77648</v>
      </c>
      <c r="O677" s="101">
        <v>1100</v>
      </c>
      <c r="P677" s="101">
        <v>1100</v>
      </c>
    </row>
    <row r="678">
      <c r="L678" s="98" t="s">
        <v>77649</v>
      </c>
      <c r="M678" s="98" t="s">
        <v>77650</v>
      </c>
      <c r="N678" s="98" t="s">
        <v>77651</v>
      </c>
      <c r="O678" s="101">
        <v>10</v>
      </c>
      <c r="P678" s="101">
        <v>0</v>
      </c>
    </row>
    <row r="679">
      <c r="K679" s="96" t="s">
        <v>77652</v>
      </c>
      <c r="O679" s="85">
        <f>SUM(O676:O678)</f>
      </c>
      <c r="P679" s="85">
        <f>SUM(P676:P678)</f>
      </c>
    </row>
    <row r="680">
      <c r="A680" s="98" t="s">
        <v>77653</v>
      </c>
      <c r="B680" s="98" t="s">
        <v>77654</v>
      </c>
      <c r="C680" s="100">
        <v>956</v>
      </c>
      <c r="D680" s="98" t="s">
        <v>77655</v>
      </c>
      <c r="E680" s="98" t="s">
        <v>77656</v>
      </c>
      <c r="F680" s="104">
        <v>45549</v>
      </c>
      <c r="G680" s="104">
        <v>45549</v>
      </c>
      <c r="H680" s="104">
        <v>45869</v>
      </c>
      <c r="J680" s="101">
        <v>1100</v>
      </c>
      <c r="K680" s="98" t="s">
        <v>77657</v>
      </c>
      <c r="L680" s="98" t="s">
        <v>77658</v>
      </c>
      <c r="M680" s="98" t="s">
        <v>77659</v>
      </c>
      <c r="N680" s="98" t="s">
        <v>77660</v>
      </c>
      <c r="O680" s="101">
        <v>1100</v>
      </c>
      <c r="P680" s="101">
        <v>1100</v>
      </c>
      <c r="Q680" s="101">
        <v>-36.579999999999998</v>
      </c>
      <c r="R680" s="101">
        <v>100</v>
      </c>
    </row>
    <row r="681">
      <c r="K681" s="96" t="s">
        <v>77661</v>
      </c>
      <c r="O681" s="85">
        <f>SUM(O680:O680)</f>
      </c>
      <c r="P681" s="85">
        <f>SUM(P680:P680)</f>
      </c>
    </row>
    <row r="682">
      <c r="A682" s="98" t="s">
        <v>77662</v>
      </c>
      <c r="B682" s="98" t="s">
        <v>77663</v>
      </c>
      <c r="C682" s="100">
        <v>956</v>
      </c>
      <c r="D682" s="98" t="s">
        <v>77664</v>
      </c>
      <c r="E682" s="98" t="s">
        <v>77665</v>
      </c>
      <c r="F682" s="104">
        <v>45383</v>
      </c>
      <c r="G682" s="104">
        <v>45748</v>
      </c>
      <c r="H682" s="104">
        <v>46112</v>
      </c>
      <c r="J682" s="101">
        <v>1100</v>
      </c>
      <c r="K682" s="98" t="s">
        <v>77666</v>
      </c>
      <c r="L682" s="98" t="s">
        <v>77667</v>
      </c>
      <c r="M682" s="98" t="s">
        <v>77668</v>
      </c>
      <c r="N682" s="98" t="s">
        <v>77669</v>
      </c>
      <c r="O682" s="101">
        <v>1100</v>
      </c>
      <c r="P682" s="101">
        <v>1100</v>
      </c>
      <c r="Q682" s="101">
        <v>0</v>
      </c>
      <c r="R682" s="101">
        <v>100</v>
      </c>
    </row>
    <row r="683">
      <c r="L683" s="98" t="s">
        <v>77670</v>
      </c>
      <c r="M683" s="98" t="s">
        <v>77671</v>
      </c>
      <c r="N683" s="98" t="s">
        <v>77672</v>
      </c>
      <c r="O683" s="101">
        <v>-300</v>
      </c>
      <c r="P683" s="101">
        <v>0</v>
      </c>
    </row>
    <row r="684">
      <c r="K684" s="96" t="s">
        <v>77673</v>
      </c>
      <c r="O684" s="85">
        <f>SUM(O682:O683)</f>
      </c>
      <c r="P684" s="85">
        <f>SUM(P682:P683)</f>
      </c>
    </row>
    <row r="685">
      <c r="A685" s="98" t="s">
        <v>77674</v>
      </c>
      <c r="B685" s="98" t="s">
        <v>77675</v>
      </c>
      <c r="C685" s="100">
        <v>956</v>
      </c>
      <c r="D685" s="98" t="s">
        <v>77676</v>
      </c>
      <c r="E685" s="98" t="s">
        <v>77677</v>
      </c>
      <c r="J685" s="101">
        <v>1100</v>
      </c>
      <c r="K685" s="98" t="s">
        <v>77678</v>
      </c>
      <c r="L685" s="98" t="s">
        <v>77678</v>
      </c>
      <c r="O685" s="101">
        <v>0</v>
      </c>
      <c r="P685" s="101">
        <v>0</v>
      </c>
      <c r="R685" s="101">
        <v>0</v>
      </c>
    </row>
    <row r="686">
      <c r="K686" s="96" t="s">
        <v>77679</v>
      </c>
      <c r="O686" s="85">
        <f>SUM(O685:O685)</f>
      </c>
      <c r="P686" s="85">
        <f>SUM(P685:P685)</f>
      </c>
    </row>
    <row r="687">
      <c r="A687" s="98" t="s">
        <v>77680</v>
      </c>
      <c r="B687" s="98" t="s">
        <v>77681</v>
      </c>
      <c r="C687" s="100">
        <v>956</v>
      </c>
      <c r="D687" s="98" t="s">
        <v>77682</v>
      </c>
      <c r="E687" s="98" t="s">
        <v>77683</v>
      </c>
      <c r="F687" s="104">
        <v>45717</v>
      </c>
      <c r="G687" s="104">
        <v>45717</v>
      </c>
      <c r="H687" s="104">
        <v>46081</v>
      </c>
      <c r="J687" s="101">
        <v>1100</v>
      </c>
      <c r="K687" s="98" t="s">
        <v>77684</v>
      </c>
      <c r="L687" s="98" t="s">
        <v>77685</v>
      </c>
      <c r="M687" s="98" t="s">
        <v>77686</v>
      </c>
      <c r="N687" s="98" t="s">
        <v>77687</v>
      </c>
      <c r="O687" s="101">
        <v>1100</v>
      </c>
      <c r="P687" s="101">
        <v>1100</v>
      </c>
      <c r="Q687" s="101">
        <v>0</v>
      </c>
      <c r="R687" s="101">
        <v>100</v>
      </c>
    </row>
    <row r="688">
      <c r="L688" s="98" t="s">
        <v>77688</v>
      </c>
      <c r="M688" s="98" t="s">
        <v>77689</v>
      </c>
      <c r="N688" s="98" t="s">
        <v>77690</v>
      </c>
      <c r="O688" s="101">
        <v>-300</v>
      </c>
      <c r="P688" s="101">
        <v>0</v>
      </c>
    </row>
    <row r="689">
      <c r="L689" s="98" t="s">
        <v>77691</v>
      </c>
      <c r="M689" s="98" t="s">
        <v>77692</v>
      </c>
      <c r="N689" s="98" t="s">
        <v>77693</v>
      </c>
      <c r="O689" s="101">
        <v>25</v>
      </c>
      <c r="P689" s="101">
        <v>0</v>
      </c>
    </row>
    <row r="690">
      <c r="K690" s="96" t="s">
        <v>77694</v>
      </c>
      <c r="O690" s="85">
        <f>SUM(O687:O689)</f>
      </c>
      <c r="P690" s="85">
        <f>SUM(P687:P689)</f>
      </c>
    </row>
    <row r="691">
      <c r="A691" s="98" t="s">
        <v>77695</v>
      </c>
      <c r="B691" s="98" t="s">
        <v>77696</v>
      </c>
      <c r="C691" s="100">
        <v>956</v>
      </c>
      <c r="D691" s="98" t="s">
        <v>77697</v>
      </c>
      <c r="E691" s="98" t="s">
        <v>77698</v>
      </c>
      <c r="F691" s="104">
        <v>45705</v>
      </c>
      <c r="G691" s="104">
        <v>45705</v>
      </c>
      <c r="H691" s="104">
        <v>46069</v>
      </c>
      <c r="J691" s="101">
        <v>1100</v>
      </c>
      <c r="K691" s="98" t="s">
        <v>77699</v>
      </c>
      <c r="L691" s="98" t="s">
        <v>77700</v>
      </c>
      <c r="M691" s="98" t="s">
        <v>77701</v>
      </c>
      <c r="N691" s="98" t="s">
        <v>77702</v>
      </c>
      <c r="O691" s="101">
        <v>1100</v>
      </c>
      <c r="P691" s="101">
        <v>1100</v>
      </c>
      <c r="Q691" s="101">
        <v>560.65999999999997</v>
      </c>
      <c r="R691" s="101">
        <v>1200</v>
      </c>
    </row>
    <row r="692">
      <c r="L692" s="98" t="s">
        <v>77703</v>
      </c>
      <c r="M692" s="98" t="s">
        <v>77704</v>
      </c>
      <c r="N692" s="98" t="s">
        <v>77705</v>
      </c>
      <c r="O692" s="101">
        <v>110</v>
      </c>
      <c r="P692" s="101">
        <v>0</v>
      </c>
    </row>
    <row r="693">
      <c r="L693" s="98" t="s">
        <v>77706</v>
      </c>
      <c r="M693" s="98" t="s">
        <v>77707</v>
      </c>
      <c r="N693" s="98" t="s">
        <v>77708</v>
      </c>
      <c r="O693" s="101">
        <v>25</v>
      </c>
      <c r="P693" s="101">
        <v>0</v>
      </c>
    </row>
    <row r="694">
      <c r="K694" s="96" t="s">
        <v>77709</v>
      </c>
      <c r="O694" s="85">
        <f>SUM(O691:O693)</f>
      </c>
      <c r="P694" s="85">
        <f>SUM(P691:P693)</f>
      </c>
    </row>
    <row r="695">
      <c r="A695" s="98" t="s">
        <v>77710</v>
      </c>
      <c r="B695" s="98" t="s">
        <v>77711</v>
      </c>
      <c r="C695" s="100">
        <v>956</v>
      </c>
      <c r="D695" s="98" t="s">
        <v>77712</v>
      </c>
      <c r="E695" s="98" t="s">
        <v>77713</v>
      </c>
      <c r="F695" s="104">
        <v>45631</v>
      </c>
      <c r="G695" s="104">
        <v>45631</v>
      </c>
      <c r="H695" s="104">
        <v>45995</v>
      </c>
      <c r="J695" s="101">
        <v>1135</v>
      </c>
      <c r="K695" s="98" t="s">
        <v>77714</v>
      </c>
      <c r="L695" s="98" t="s">
        <v>77715</v>
      </c>
      <c r="M695" s="98" t="s">
        <v>77716</v>
      </c>
      <c r="N695" s="98" t="s">
        <v>77717</v>
      </c>
      <c r="O695" s="101">
        <v>35</v>
      </c>
      <c r="P695" s="101">
        <v>35</v>
      </c>
      <c r="Q695" s="101">
        <v>1298.0699999999999</v>
      </c>
      <c r="R695" s="101">
        <v>100</v>
      </c>
    </row>
    <row r="696">
      <c r="L696" s="98" t="s">
        <v>77718</v>
      </c>
      <c r="M696" s="98" t="s">
        <v>77719</v>
      </c>
      <c r="N696" s="98" t="s">
        <v>77720</v>
      </c>
      <c r="O696" s="101">
        <v>1100</v>
      </c>
      <c r="P696" s="101">
        <v>1100</v>
      </c>
    </row>
    <row r="697">
      <c r="L697" s="98" t="s">
        <v>77721</v>
      </c>
      <c r="M697" s="98" t="s">
        <v>77722</v>
      </c>
      <c r="N697" s="98" t="s">
        <v>77723</v>
      </c>
      <c r="O697" s="101">
        <v>113.5</v>
      </c>
      <c r="P697" s="101">
        <v>0</v>
      </c>
    </row>
    <row r="698">
      <c r="K698" s="96" t="s">
        <v>77724</v>
      </c>
      <c r="O698" s="85">
        <f>SUM(O695:O697)</f>
      </c>
      <c r="P698" s="85">
        <f>SUM(P695:P697)</f>
      </c>
    </row>
    <row r="699">
      <c r="A699" s="98" t="s">
        <v>77725</v>
      </c>
      <c r="B699" s="98" t="s">
        <v>77726</v>
      </c>
      <c r="C699" s="100">
        <v>956</v>
      </c>
      <c r="D699" s="98" t="s">
        <v>77727</v>
      </c>
      <c r="E699" s="98" t="s">
        <v>77728</v>
      </c>
      <c r="F699" s="104">
        <v>45473</v>
      </c>
      <c r="G699" s="104">
        <v>45473</v>
      </c>
      <c r="H699" s="104">
        <v>45838</v>
      </c>
      <c r="J699" s="101">
        <v>1215</v>
      </c>
      <c r="K699" s="98" t="s">
        <v>77729</v>
      </c>
      <c r="L699" s="98" t="s">
        <v>77730</v>
      </c>
      <c r="M699" s="98" t="s">
        <v>77731</v>
      </c>
      <c r="N699" s="98" t="s">
        <v>77732</v>
      </c>
      <c r="O699" s="101">
        <v>65</v>
      </c>
      <c r="P699" s="101">
        <v>50</v>
      </c>
      <c r="Q699" s="101">
        <v>0</v>
      </c>
      <c r="R699" s="101">
        <v>100</v>
      </c>
    </row>
    <row r="700">
      <c r="L700" s="98" t="s">
        <v>77733</v>
      </c>
      <c r="M700" s="98" t="s">
        <v>77734</v>
      </c>
      <c r="N700" s="98" t="s">
        <v>77735</v>
      </c>
      <c r="O700" s="101">
        <v>50</v>
      </c>
      <c r="P700" s="101">
        <v>65</v>
      </c>
    </row>
    <row r="701">
      <c r="L701" s="98" t="s">
        <v>77736</v>
      </c>
      <c r="M701" s="98" t="s">
        <v>77737</v>
      </c>
      <c r="N701" s="98" t="s">
        <v>77738</v>
      </c>
      <c r="O701" s="101">
        <v>1100</v>
      </c>
      <c r="P701" s="101">
        <v>1100</v>
      </c>
    </row>
    <row r="702">
      <c r="K702" s="96" t="s">
        <v>77739</v>
      </c>
      <c r="O702" s="85">
        <f>SUM(O699:O701)</f>
      </c>
      <c r="P702" s="85">
        <f>SUM(P699:P701)</f>
      </c>
    </row>
    <row r="703">
      <c r="A703" s="98" t="s">
        <v>77740</v>
      </c>
      <c r="B703" s="98" t="s">
        <v>77741</v>
      </c>
      <c r="C703" s="100">
        <v>471</v>
      </c>
      <c r="D703" s="98" t="s">
        <v>77742</v>
      </c>
      <c r="E703" s="98" t="s">
        <v>77743</v>
      </c>
      <c r="F703" s="104">
        <v>42248</v>
      </c>
      <c r="G703" s="104">
        <v>45536</v>
      </c>
      <c r="H703" s="104">
        <v>45900</v>
      </c>
      <c r="J703" s="101">
        <v>840</v>
      </c>
      <c r="K703" s="98" t="s">
        <v>77744</v>
      </c>
      <c r="L703" s="98" t="s">
        <v>77745</v>
      </c>
      <c r="M703" s="98" t="s">
        <v>77746</v>
      </c>
      <c r="N703" s="98" t="s">
        <v>77747</v>
      </c>
      <c r="O703" s="101">
        <v>25</v>
      </c>
      <c r="P703" s="101">
        <v>25</v>
      </c>
      <c r="Q703" s="101">
        <v>0</v>
      </c>
      <c r="R703" s="101">
        <v>100</v>
      </c>
    </row>
    <row r="704">
      <c r="L704" s="98" t="s">
        <v>77748</v>
      </c>
      <c r="M704" s="98" t="s">
        <v>77749</v>
      </c>
      <c r="N704" s="98" t="s">
        <v>77750</v>
      </c>
      <c r="O704" s="101">
        <v>825</v>
      </c>
      <c r="P704" s="101">
        <v>825</v>
      </c>
    </row>
    <row r="705">
      <c r="K705" s="96" t="s">
        <v>77751</v>
      </c>
      <c r="O705" s="85">
        <f>SUM(O703:O704)</f>
      </c>
      <c r="P705" s="85">
        <f>SUM(P703:P704)</f>
      </c>
    </row>
    <row r="706">
      <c r="A706" s="98" t="s">
        <v>77752</v>
      </c>
      <c r="B706" s="98" t="s">
        <v>77753</v>
      </c>
      <c r="C706" s="100">
        <v>471</v>
      </c>
      <c r="D706" s="98" t="s">
        <v>77754</v>
      </c>
      <c r="E706" s="98" t="s">
        <v>77755</v>
      </c>
      <c r="F706" s="104">
        <v>45170</v>
      </c>
      <c r="G706" s="104">
        <v>45474</v>
      </c>
      <c r="H706" s="104">
        <v>45808</v>
      </c>
      <c r="J706" s="101">
        <v>840</v>
      </c>
      <c r="K706" s="98" t="s">
        <v>77756</v>
      </c>
      <c r="L706" s="98" t="s">
        <v>77757</v>
      </c>
      <c r="M706" s="98" t="s">
        <v>77758</v>
      </c>
      <c r="N706" s="98" t="s">
        <v>77759</v>
      </c>
      <c r="O706" s="101">
        <v>25</v>
      </c>
      <c r="P706" s="101">
        <v>25</v>
      </c>
      <c r="Q706" s="101">
        <v>969.25999999999999</v>
      </c>
      <c r="R706" s="101">
        <v>500</v>
      </c>
    </row>
    <row r="707">
      <c r="L707" s="98" t="s">
        <v>77760</v>
      </c>
      <c r="M707" s="98" t="s">
        <v>77761</v>
      </c>
      <c r="N707" s="98" t="s">
        <v>77762</v>
      </c>
      <c r="O707" s="101">
        <v>825</v>
      </c>
      <c r="P707" s="101">
        <v>825</v>
      </c>
    </row>
    <row r="708">
      <c r="L708" s="98" t="s">
        <v>77763</v>
      </c>
      <c r="M708" s="98" t="s">
        <v>77764</v>
      </c>
      <c r="N708" s="98" t="s">
        <v>77765</v>
      </c>
      <c r="O708" s="101">
        <v>85</v>
      </c>
      <c r="P708" s="101">
        <v>0</v>
      </c>
    </row>
    <row r="709">
      <c r="K709" s="96" t="s">
        <v>77766</v>
      </c>
      <c r="O709" s="85">
        <f>SUM(O706:O708)</f>
      </c>
      <c r="P709" s="85">
        <f>SUM(P706:P708)</f>
      </c>
    </row>
    <row r="710">
      <c r="A710" s="98" t="s">
        <v>77767</v>
      </c>
      <c r="B710" s="98" t="s">
        <v>77768</v>
      </c>
      <c r="C710" s="100">
        <v>471</v>
      </c>
      <c r="D710" s="98" t="s">
        <v>77769</v>
      </c>
      <c r="E710" s="98" t="s">
        <v>77770</v>
      </c>
      <c r="F710" s="104">
        <v>45576</v>
      </c>
      <c r="G710" s="104">
        <v>45576</v>
      </c>
      <c r="H710" s="104">
        <v>45961</v>
      </c>
      <c r="J710" s="101">
        <v>850</v>
      </c>
      <c r="K710" s="98" t="s">
        <v>77771</v>
      </c>
      <c r="L710" s="98" t="s">
        <v>77772</v>
      </c>
      <c r="M710" s="98" t="s">
        <v>77773</v>
      </c>
      <c r="N710" s="98" t="s">
        <v>77774</v>
      </c>
      <c r="O710" s="101">
        <v>25</v>
      </c>
      <c r="P710" s="101">
        <v>25</v>
      </c>
      <c r="Q710" s="101">
        <v>2959.7399999999998</v>
      </c>
      <c r="R710" s="101">
        <v>400</v>
      </c>
    </row>
    <row r="711">
      <c r="L711" s="98" t="s">
        <v>77775</v>
      </c>
      <c r="M711" s="98" t="s">
        <v>77776</v>
      </c>
      <c r="N711" s="98" t="s">
        <v>77777</v>
      </c>
      <c r="O711" s="101">
        <v>825</v>
      </c>
      <c r="P711" s="101">
        <v>825</v>
      </c>
    </row>
    <row r="712">
      <c r="L712" s="98" t="s">
        <v>77778</v>
      </c>
      <c r="M712" s="98" t="s">
        <v>77779</v>
      </c>
      <c r="N712" s="98" t="s">
        <v>77780</v>
      </c>
      <c r="O712" s="101">
        <v>85</v>
      </c>
      <c r="P712" s="101">
        <v>0</v>
      </c>
    </row>
    <row r="713">
      <c r="L713" s="98" t="s">
        <v>77781</v>
      </c>
      <c r="M713" s="98" t="s">
        <v>77782</v>
      </c>
      <c r="N713" s="98" t="s">
        <v>77783</v>
      </c>
      <c r="O713" s="101">
        <v>25</v>
      </c>
      <c r="P713" s="101">
        <v>0</v>
      </c>
    </row>
    <row r="714">
      <c r="K714" s="96" t="s">
        <v>77784</v>
      </c>
      <c r="O714" s="85">
        <f>SUM(O710:O713)</f>
      </c>
      <c r="P714" s="85">
        <f>SUM(P710:P713)</f>
      </c>
    </row>
    <row r="715">
      <c r="A715" s="98" t="s">
        <v>77785</v>
      </c>
      <c r="B715" s="98" t="s">
        <v>77786</v>
      </c>
      <c r="C715" s="100">
        <v>471</v>
      </c>
      <c r="D715" s="98" t="s">
        <v>77787</v>
      </c>
      <c r="E715" s="98" t="s">
        <v>77788</v>
      </c>
      <c r="J715" s="101">
        <v>885</v>
      </c>
      <c r="K715" s="98" t="s">
        <v>77789</v>
      </c>
      <c r="L715" s="98" t="s">
        <v>77789</v>
      </c>
      <c r="O715" s="101">
        <v>0</v>
      </c>
      <c r="P715" s="101">
        <v>0</v>
      </c>
      <c r="R715" s="101">
        <v>0</v>
      </c>
    </row>
    <row r="716">
      <c r="K716" s="96" t="s">
        <v>77790</v>
      </c>
      <c r="O716" s="85">
        <f>SUM(O715:O715)</f>
      </c>
      <c r="P716" s="85">
        <f>SUM(P715:P715)</f>
      </c>
    </row>
    <row r="717">
      <c r="A717" s="98" t="s">
        <v>77791</v>
      </c>
      <c r="B717" s="98" t="s">
        <v>77792</v>
      </c>
      <c r="C717" s="100">
        <v>471</v>
      </c>
      <c r="D717" s="98" t="s">
        <v>77793</v>
      </c>
      <c r="E717" s="98" t="s">
        <v>77794</v>
      </c>
      <c r="F717" s="104">
        <v>45603</v>
      </c>
      <c r="G717" s="104">
        <v>45603</v>
      </c>
      <c r="H717" s="104">
        <v>45967</v>
      </c>
      <c r="J717" s="101">
        <v>850</v>
      </c>
      <c r="K717" s="98" t="s">
        <v>77795</v>
      </c>
      <c r="L717" s="98" t="s">
        <v>77796</v>
      </c>
      <c r="M717" s="98" t="s">
        <v>77797</v>
      </c>
      <c r="N717" s="98" t="s">
        <v>77798</v>
      </c>
      <c r="O717" s="101">
        <v>25</v>
      </c>
      <c r="P717" s="101">
        <v>25</v>
      </c>
      <c r="Q717" s="101">
        <v>1043.22</v>
      </c>
      <c r="R717" s="101">
        <v>300</v>
      </c>
    </row>
    <row r="718">
      <c r="L718" s="98" t="s">
        <v>77799</v>
      </c>
      <c r="M718" s="98" t="s">
        <v>77800</v>
      </c>
      <c r="N718" s="98" t="s">
        <v>77801</v>
      </c>
      <c r="O718" s="101">
        <v>825</v>
      </c>
      <c r="P718" s="101">
        <v>825</v>
      </c>
    </row>
    <row r="719">
      <c r="L719" s="98" t="s">
        <v>77802</v>
      </c>
      <c r="M719" s="98" t="s">
        <v>77803</v>
      </c>
      <c r="N719" s="98" t="s">
        <v>77804</v>
      </c>
      <c r="O719" s="101">
        <v>85</v>
      </c>
      <c r="P719" s="101">
        <v>0</v>
      </c>
    </row>
    <row r="720">
      <c r="K720" s="96" t="s">
        <v>77805</v>
      </c>
      <c r="O720" s="85">
        <f>SUM(O717:O719)</f>
      </c>
      <c r="P720" s="85">
        <f>SUM(P717:P719)</f>
      </c>
    </row>
    <row r="721">
      <c r="A721" s="98" t="s">
        <v>77806</v>
      </c>
      <c r="B721" s="98" t="s">
        <v>77807</v>
      </c>
      <c r="C721" s="100">
        <v>471</v>
      </c>
      <c r="D721" s="98" t="s">
        <v>77808</v>
      </c>
      <c r="E721" s="98" t="s">
        <v>77809</v>
      </c>
      <c r="F721" s="104">
        <v>45661</v>
      </c>
      <c r="G721" s="104">
        <v>45661</v>
      </c>
      <c r="H721" s="104">
        <v>46025</v>
      </c>
      <c r="J721" s="101">
        <v>965</v>
      </c>
      <c r="K721" s="98" t="s">
        <v>77810</v>
      </c>
      <c r="L721" s="98" t="s">
        <v>77811</v>
      </c>
      <c r="M721" s="98" t="s">
        <v>77812</v>
      </c>
      <c r="N721" s="98" t="s">
        <v>77813</v>
      </c>
      <c r="O721" s="101">
        <v>25</v>
      </c>
      <c r="P721" s="101">
        <v>0</v>
      </c>
      <c r="Q721" s="101">
        <v>1035.5899999999999</v>
      </c>
      <c r="R721" s="101">
        <v>300</v>
      </c>
    </row>
    <row r="722">
      <c r="L722" s="98" t="s">
        <v>77814</v>
      </c>
      <c r="M722" s="98" t="s">
        <v>77815</v>
      </c>
      <c r="N722" s="98" t="s">
        <v>77816</v>
      </c>
      <c r="O722" s="101">
        <v>50</v>
      </c>
      <c r="P722" s="101">
        <v>0</v>
      </c>
    </row>
    <row r="723">
      <c r="L723" s="98" t="s">
        <v>77817</v>
      </c>
      <c r="M723" s="98" t="s">
        <v>77818</v>
      </c>
      <c r="N723" s="98" t="s">
        <v>77819</v>
      </c>
      <c r="O723" s="101">
        <v>65</v>
      </c>
      <c r="P723" s="101">
        <v>140</v>
      </c>
    </row>
    <row r="724">
      <c r="L724" s="98" t="s">
        <v>77820</v>
      </c>
      <c r="M724" s="98" t="s">
        <v>77821</v>
      </c>
      <c r="N724" s="98" t="s">
        <v>77822</v>
      </c>
      <c r="O724" s="101">
        <v>825</v>
      </c>
      <c r="P724" s="101">
        <v>825</v>
      </c>
    </row>
    <row r="725">
      <c r="L725" s="98" t="s">
        <v>77823</v>
      </c>
      <c r="M725" s="98" t="s">
        <v>77824</v>
      </c>
      <c r="N725" s="98" t="s">
        <v>77825</v>
      </c>
      <c r="O725" s="101">
        <v>96.5</v>
      </c>
      <c r="P725" s="101">
        <v>0</v>
      </c>
    </row>
    <row r="726">
      <c r="K726" s="96" t="s">
        <v>77826</v>
      </c>
      <c r="O726" s="85">
        <f>SUM(O721:O725)</f>
      </c>
      <c r="P726" s="85">
        <f>SUM(P721:P725)</f>
      </c>
    </row>
    <row r="727">
      <c r="A727" s="98" t="s">
        <v>77827</v>
      </c>
      <c r="B727" s="98" t="s">
        <v>77828</v>
      </c>
      <c r="C727" s="100">
        <v>471</v>
      </c>
      <c r="D727" s="98" t="s">
        <v>77829</v>
      </c>
      <c r="E727" s="98" t="s">
        <v>77830</v>
      </c>
      <c r="F727" s="104">
        <v>45275</v>
      </c>
      <c r="G727" s="104">
        <v>45748</v>
      </c>
      <c r="H727" s="104">
        <v>46112</v>
      </c>
      <c r="J727" s="101">
        <v>840</v>
      </c>
      <c r="K727" s="98" t="s">
        <v>77831</v>
      </c>
      <c r="L727" s="98" t="s">
        <v>77832</v>
      </c>
      <c r="M727" s="98" t="s">
        <v>77833</v>
      </c>
      <c r="N727" s="98" t="s">
        <v>77834</v>
      </c>
      <c r="O727" s="101">
        <v>25</v>
      </c>
      <c r="P727" s="101">
        <v>25</v>
      </c>
      <c r="Q727" s="101">
        <v>0</v>
      </c>
      <c r="R727" s="101">
        <v>100</v>
      </c>
    </row>
    <row r="728">
      <c r="L728" s="98" t="s">
        <v>77835</v>
      </c>
      <c r="M728" s="98" t="s">
        <v>77836</v>
      </c>
      <c r="N728" s="98" t="s">
        <v>77837</v>
      </c>
      <c r="O728" s="101">
        <v>825</v>
      </c>
      <c r="P728" s="101">
        <v>825</v>
      </c>
    </row>
    <row r="729">
      <c r="L729" s="98" t="s">
        <v>77838</v>
      </c>
      <c r="M729" s="98" t="s">
        <v>77839</v>
      </c>
      <c r="N729" s="98" t="s">
        <v>77840</v>
      </c>
      <c r="O729" s="101">
        <v>25</v>
      </c>
      <c r="P729" s="101">
        <v>0</v>
      </c>
    </row>
    <row r="730">
      <c r="K730" s="96" t="s">
        <v>77841</v>
      </c>
      <c r="O730" s="85">
        <f>SUM(O727:O729)</f>
      </c>
      <c r="P730" s="85">
        <f>SUM(P727:P729)</f>
      </c>
    </row>
    <row r="731">
      <c r="A731" s="98" t="s">
        <v>77842</v>
      </c>
      <c r="B731" s="98" t="s">
        <v>77843</v>
      </c>
      <c r="C731" s="100">
        <v>471</v>
      </c>
      <c r="D731" s="98" t="s">
        <v>77844</v>
      </c>
      <c r="E731" s="98" t="s">
        <v>77845</v>
      </c>
      <c r="J731" s="101">
        <v>850</v>
      </c>
      <c r="K731" s="98" t="s">
        <v>77846</v>
      </c>
      <c r="L731" s="98" t="s">
        <v>77846</v>
      </c>
      <c r="O731" s="101">
        <v>0</v>
      </c>
      <c r="P731" s="101">
        <v>0</v>
      </c>
      <c r="R731" s="101">
        <v>0</v>
      </c>
    </row>
    <row r="732">
      <c r="K732" s="96" t="s">
        <v>77847</v>
      </c>
      <c r="O732" s="85">
        <f>SUM(O731:O731)</f>
      </c>
      <c r="P732" s="85">
        <f>SUM(P731:P731)</f>
      </c>
    </row>
    <row r="733">
      <c r="A733" s="98" t="s">
        <v>77848</v>
      </c>
      <c r="B733" s="98" t="s">
        <v>77849</v>
      </c>
      <c r="C733" s="100">
        <v>471</v>
      </c>
      <c r="D733" s="98" t="s">
        <v>77850</v>
      </c>
      <c r="E733" s="98" t="s">
        <v>77851</v>
      </c>
      <c r="F733" s="104">
        <v>45618</v>
      </c>
      <c r="G733" s="104">
        <v>45618</v>
      </c>
      <c r="H733" s="104">
        <v>45982</v>
      </c>
      <c r="J733" s="101">
        <v>880</v>
      </c>
      <c r="K733" s="98" t="s">
        <v>77852</v>
      </c>
      <c r="L733" s="98" t="s">
        <v>77853</v>
      </c>
      <c r="M733" s="98" t="s">
        <v>77854</v>
      </c>
      <c r="N733" s="98" t="s">
        <v>77855</v>
      </c>
      <c r="O733" s="101">
        <v>30</v>
      </c>
      <c r="P733" s="101">
        <v>30</v>
      </c>
      <c r="Q733" s="101">
        <v>-0.14999999999999999</v>
      </c>
      <c r="R733" s="101">
        <v>100</v>
      </c>
    </row>
    <row r="734">
      <c r="L734" s="98" t="s">
        <v>77856</v>
      </c>
      <c r="M734" s="98" t="s">
        <v>77857</v>
      </c>
      <c r="N734" s="98" t="s">
        <v>77858</v>
      </c>
      <c r="O734" s="101">
        <v>25</v>
      </c>
      <c r="P734" s="101">
        <v>25</v>
      </c>
    </row>
    <row r="735">
      <c r="L735" s="98" t="s">
        <v>77859</v>
      </c>
      <c r="M735" s="98" t="s">
        <v>77860</v>
      </c>
      <c r="N735" s="98" t="s">
        <v>77861</v>
      </c>
      <c r="O735" s="101">
        <v>825</v>
      </c>
      <c r="P735" s="101">
        <v>825</v>
      </c>
    </row>
    <row r="736">
      <c r="K736" s="96" t="s">
        <v>77862</v>
      </c>
      <c r="O736" s="85">
        <f>SUM(O733:O735)</f>
      </c>
      <c r="P736" s="85">
        <f>SUM(P733:P735)</f>
      </c>
    </row>
    <row r="737">
      <c r="A737" s="98" t="s">
        <v>77863</v>
      </c>
      <c r="B737" s="98" t="s">
        <v>77864</v>
      </c>
      <c r="C737" s="100">
        <v>471</v>
      </c>
      <c r="D737" s="98" t="s">
        <v>77865</v>
      </c>
      <c r="E737" s="98" t="s">
        <v>77866</v>
      </c>
      <c r="F737" s="104">
        <v>45356</v>
      </c>
      <c r="G737" s="104">
        <v>45748</v>
      </c>
      <c r="H737" s="104">
        <v>46112</v>
      </c>
      <c r="J737" s="101">
        <v>870</v>
      </c>
      <c r="K737" s="98" t="s">
        <v>77867</v>
      </c>
      <c r="L737" s="98" t="s">
        <v>77868</v>
      </c>
      <c r="M737" s="98" t="s">
        <v>77869</v>
      </c>
      <c r="N737" s="98" t="s">
        <v>77870</v>
      </c>
      <c r="O737" s="101">
        <v>30</v>
      </c>
      <c r="P737" s="101">
        <v>25</v>
      </c>
      <c r="Q737" s="101">
        <v>802.87</v>
      </c>
      <c r="R737" s="101">
        <v>600</v>
      </c>
    </row>
    <row r="738">
      <c r="L738" s="98" t="s">
        <v>77871</v>
      </c>
      <c r="M738" s="98" t="s">
        <v>77872</v>
      </c>
      <c r="N738" s="98" t="s">
        <v>77873</v>
      </c>
      <c r="O738" s="101">
        <v>25</v>
      </c>
      <c r="P738" s="101">
        <v>30</v>
      </c>
    </row>
    <row r="739">
      <c r="L739" s="98" t="s">
        <v>77874</v>
      </c>
      <c r="M739" s="98" t="s">
        <v>77875</v>
      </c>
      <c r="N739" s="98" t="s">
        <v>77876</v>
      </c>
      <c r="O739" s="101">
        <v>825</v>
      </c>
      <c r="P739" s="101">
        <v>825</v>
      </c>
    </row>
    <row r="740">
      <c r="L740" s="98" t="s">
        <v>77877</v>
      </c>
      <c r="M740" s="98" t="s">
        <v>77878</v>
      </c>
      <c r="N740" s="98" t="s">
        <v>77879</v>
      </c>
      <c r="O740" s="101">
        <v>-200</v>
      </c>
      <c r="P740" s="101">
        <v>0</v>
      </c>
    </row>
    <row r="741">
      <c r="L741" s="98" t="s">
        <v>77880</v>
      </c>
      <c r="M741" s="98" t="s">
        <v>77881</v>
      </c>
      <c r="N741" s="98" t="s">
        <v>77882</v>
      </c>
      <c r="O741" s="101">
        <v>88</v>
      </c>
      <c r="P741" s="101">
        <v>0</v>
      </c>
    </row>
    <row r="742">
      <c r="K742" s="96" t="s">
        <v>77883</v>
      </c>
      <c r="O742" s="85">
        <f>SUM(O737:O741)</f>
      </c>
      <c r="P742" s="85">
        <f>SUM(P737:P741)</f>
      </c>
    </row>
    <row r="743">
      <c r="A743" s="98" t="s">
        <v>77884</v>
      </c>
      <c r="B743" s="98" t="s">
        <v>77885</v>
      </c>
      <c r="C743" s="100">
        <v>471</v>
      </c>
      <c r="D743" s="98" t="s">
        <v>77886</v>
      </c>
      <c r="E743" s="98" t="s">
        <v>77887</v>
      </c>
      <c r="F743" s="104">
        <v>39314</v>
      </c>
      <c r="G743" s="104">
        <v>45597</v>
      </c>
      <c r="H743" s="104">
        <v>45961</v>
      </c>
      <c r="J743" s="101">
        <v>840</v>
      </c>
      <c r="K743" s="98" t="s">
        <v>77888</v>
      </c>
      <c r="L743" s="98" t="s">
        <v>77889</v>
      </c>
      <c r="M743" s="98" t="s">
        <v>77890</v>
      </c>
      <c r="N743" s="98" t="s">
        <v>77891</v>
      </c>
      <c r="O743" s="101">
        <v>25</v>
      </c>
      <c r="P743" s="101">
        <v>25</v>
      </c>
      <c r="Q743" s="101">
        <v>0</v>
      </c>
      <c r="R743" s="101">
        <v>100</v>
      </c>
    </row>
    <row r="744">
      <c r="L744" s="98" t="s">
        <v>77892</v>
      </c>
      <c r="M744" s="98" t="s">
        <v>77893</v>
      </c>
      <c r="N744" s="98" t="s">
        <v>77894</v>
      </c>
      <c r="O744" s="101">
        <v>825</v>
      </c>
      <c r="P744" s="101">
        <v>825</v>
      </c>
    </row>
    <row r="745">
      <c r="K745" s="96" t="s">
        <v>77895</v>
      </c>
      <c r="O745" s="85">
        <f>SUM(O743:O744)</f>
      </c>
      <c r="P745" s="85">
        <f>SUM(P743:P744)</f>
      </c>
    </row>
    <row r="746">
      <c r="A746" s="98" t="s">
        <v>77896</v>
      </c>
      <c r="B746" s="98" t="s">
        <v>77897</v>
      </c>
      <c r="C746" s="100">
        <v>471</v>
      </c>
      <c r="D746" s="98" t="s">
        <v>77898</v>
      </c>
      <c r="E746" s="98" t="s">
        <v>77899</v>
      </c>
      <c r="F746" s="104">
        <v>45654</v>
      </c>
      <c r="G746" s="104">
        <v>45654</v>
      </c>
      <c r="H746" s="104">
        <v>46018</v>
      </c>
      <c r="J746" s="101">
        <v>850</v>
      </c>
      <c r="K746" s="98" t="s">
        <v>77900</v>
      </c>
      <c r="L746" s="98" t="s">
        <v>77901</v>
      </c>
      <c r="M746" s="98" t="s">
        <v>77902</v>
      </c>
      <c r="N746" s="98" t="s">
        <v>77903</v>
      </c>
      <c r="O746" s="101">
        <v>25</v>
      </c>
      <c r="P746" s="101">
        <v>25</v>
      </c>
      <c r="Q746" s="101">
        <v>0</v>
      </c>
      <c r="R746" s="101">
        <v>100</v>
      </c>
    </row>
    <row r="747">
      <c r="L747" s="98" t="s">
        <v>77904</v>
      </c>
      <c r="M747" s="98" t="s">
        <v>77905</v>
      </c>
      <c r="N747" s="98" t="s">
        <v>77906</v>
      </c>
      <c r="O747" s="101">
        <v>825</v>
      </c>
      <c r="P747" s="101">
        <v>825</v>
      </c>
    </row>
    <row r="748">
      <c r="K748" s="96" t="s">
        <v>77907</v>
      </c>
      <c r="O748" s="85">
        <f>SUM(O746:O747)</f>
      </c>
      <c r="P748" s="85">
        <f>SUM(P746:P747)</f>
      </c>
    </row>
    <row r="749">
      <c r="A749" s="98" t="s">
        <v>77908</v>
      </c>
      <c r="B749" s="98" t="s">
        <v>77909</v>
      </c>
      <c r="C749" s="100">
        <v>471</v>
      </c>
      <c r="D749" s="98" t="s">
        <v>77910</v>
      </c>
      <c r="E749" s="98" t="s">
        <v>77911</v>
      </c>
      <c r="F749" s="104">
        <v>44723</v>
      </c>
      <c r="G749" s="104">
        <v>45474</v>
      </c>
      <c r="H749" s="104">
        <v>45808</v>
      </c>
      <c r="J749" s="101">
        <v>840</v>
      </c>
      <c r="K749" s="98" t="s">
        <v>77912</v>
      </c>
      <c r="L749" s="98" t="s">
        <v>77913</v>
      </c>
      <c r="M749" s="98" t="s">
        <v>77914</v>
      </c>
      <c r="N749" s="98" t="s">
        <v>77915</v>
      </c>
      <c r="O749" s="101">
        <v>25</v>
      </c>
      <c r="P749" s="101">
        <v>25</v>
      </c>
      <c r="Q749" s="101">
        <v>994.87</v>
      </c>
      <c r="R749" s="101">
        <v>300</v>
      </c>
    </row>
    <row r="750">
      <c r="L750" s="98" t="s">
        <v>77916</v>
      </c>
      <c r="M750" s="98" t="s">
        <v>77917</v>
      </c>
      <c r="N750" s="98" t="s">
        <v>77918</v>
      </c>
      <c r="O750" s="101">
        <v>825</v>
      </c>
      <c r="P750" s="101">
        <v>825</v>
      </c>
    </row>
    <row r="751">
      <c r="L751" s="98" t="s">
        <v>77919</v>
      </c>
      <c r="M751" s="98" t="s">
        <v>77920</v>
      </c>
      <c r="N751" s="98" t="s">
        <v>77921</v>
      </c>
      <c r="O751" s="101">
        <v>85</v>
      </c>
      <c r="P751" s="101">
        <v>0</v>
      </c>
    </row>
    <row r="752">
      <c r="L752" s="98" t="s">
        <v>77922</v>
      </c>
      <c r="M752" s="98" t="s">
        <v>77923</v>
      </c>
      <c r="N752" s="98" t="s">
        <v>77924</v>
      </c>
      <c r="O752" s="101">
        <v>25</v>
      </c>
      <c r="P752" s="101">
        <v>0</v>
      </c>
    </row>
    <row r="753">
      <c r="K753" s="96" t="s">
        <v>77925</v>
      </c>
      <c r="O753" s="85">
        <f>SUM(O749:O752)</f>
      </c>
      <c r="P753" s="85">
        <f>SUM(P749:P752)</f>
      </c>
    </row>
    <row r="754">
      <c r="A754" s="98" t="s">
        <v>77926</v>
      </c>
      <c r="B754" s="98" t="s">
        <v>77927</v>
      </c>
      <c r="C754" s="100">
        <v>471</v>
      </c>
      <c r="D754" s="98" t="s">
        <v>77928</v>
      </c>
      <c r="E754" s="98" t="s">
        <v>77929</v>
      </c>
      <c r="F754" s="104">
        <v>45495</v>
      </c>
      <c r="G754" s="104">
        <v>45495</v>
      </c>
      <c r="H754" s="104">
        <v>45869</v>
      </c>
      <c r="J754" s="101">
        <v>850</v>
      </c>
      <c r="K754" s="98" t="s">
        <v>77930</v>
      </c>
      <c r="L754" s="98" t="s">
        <v>77931</v>
      </c>
      <c r="M754" s="98" t="s">
        <v>77932</v>
      </c>
      <c r="N754" s="98" t="s">
        <v>77933</v>
      </c>
      <c r="O754" s="101">
        <v>25</v>
      </c>
      <c r="P754" s="101">
        <v>25</v>
      </c>
      <c r="Q754" s="101">
        <v>0</v>
      </c>
      <c r="R754" s="101">
        <v>100</v>
      </c>
    </row>
    <row r="755">
      <c r="L755" s="98" t="s">
        <v>77934</v>
      </c>
      <c r="M755" s="98" t="s">
        <v>77935</v>
      </c>
      <c r="N755" s="98" t="s">
        <v>77936</v>
      </c>
      <c r="O755" s="101">
        <v>825</v>
      </c>
      <c r="P755" s="101">
        <v>825</v>
      </c>
    </row>
    <row r="756">
      <c r="K756" s="96" t="s">
        <v>77937</v>
      </c>
      <c r="O756" s="85">
        <f>SUM(O754:O755)</f>
      </c>
      <c r="P756" s="85">
        <f>SUM(P754:P755)</f>
      </c>
    </row>
    <row r="757">
      <c r="A757" s="98" t="s">
        <v>77938</v>
      </c>
      <c r="B757" s="98" t="s">
        <v>77939</v>
      </c>
      <c r="C757" s="100">
        <v>471</v>
      </c>
      <c r="D757" s="98" t="s">
        <v>77940</v>
      </c>
      <c r="E757" s="98" t="s">
        <v>77941</v>
      </c>
      <c r="J757" s="101">
        <v>850</v>
      </c>
      <c r="K757" s="98" t="s">
        <v>77942</v>
      </c>
      <c r="L757" s="98" t="s">
        <v>77942</v>
      </c>
      <c r="O757" s="101">
        <v>0</v>
      </c>
      <c r="P757" s="101">
        <v>0</v>
      </c>
      <c r="R757" s="101">
        <v>0</v>
      </c>
    </row>
    <row r="758">
      <c r="K758" s="96" t="s">
        <v>77943</v>
      </c>
      <c r="O758" s="85">
        <f>SUM(O757:O757)</f>
      </c>
      <c r="P758" s="85">
        <f>SUM(P757:P757)</f>
      </c>
    </row>
    <row r="759">
      <c r="A759" s="98" t="s">
        <v>77944</v>
      </c>
      <c r="B759" s="98" t="s">
        <v>77945</v>
      </c>
      <c r="C759" s="100">
        <v>471</v>
      </c>
      <c r="D759" s="98" t="s">
        <v>77946</v>
      </c>
      <c r="E759" s="98" t="s">
        <v>77947</v>
      </c>
      <c r="F759" s="104">
        <v>45353</v>
      </c>
      <c r="G759" s="104">
        <v>45748</v>
      </c>
      <c r="H759" s="104">
        <v>45991</v>
      </c>
      <c r="I759" s="104">
        <v>45821</v>
      </c>
      <c r="J759" s="101">
        <v>880</v>
      </c>
      <c r="K759" s="98" t="s">
        <v>77948</v>
      </c>
      <c r="L759" s="98" t="s">
        <v>77949</v>
      </c>
      <c r="M759" s="98" t="s">
        <v>77950</v>
      </c>
      <c r="N759" s="98" t="s">
        <v>77951</v>
      </c>
      <c r="O759" s="101">
        <v>30</v>
      </c>
      <c r="P759" s="101">
        <v>25</v>
      </c>
      <c r="Q759" s="101">
        <v>300</v>
      </c>
      <c r="R759" s="101">
        <v>300</v>
      </c>
    </row>
    <row r="760">
      <c r="L760" s="98" t="s">
        <v>77952</v>
      </c>
      <c r="M760" s="98" t="s">
        <v>77953</v>
      </c>
      <c r="N760" s="98" t="s">
        <v>77954</v>
      </c>
      <c r="O760" s="101">
        <v>25</v>
      </c>
      <c r="P760" s="101">
        <v>30</v>
      </c>
    </row>
    <row r="761">
      <c r="L761" s="98" t="s">
        <v>77955</v>
      </c>
      <c r="M761" s="98" t="s">
        <v>77956</v>
      </c>
      <c r="N761" s="98" t="s">
        <v>77957</v>
      </c>
      <c r="O761" s="101">
        <v>825</v>
      </c>
      <c r="P761" s="101">
        <v>825</v>
      </c>
    </row>
    <row r="762">
      <c r="L762" s="98" t="s">
        <v>77958</v>
      </c>
      <c r="M762" s="98" t="s">
        <v>77959</v>
      </c>
      <c r="N762" s="98" t="s">
        <v>77960</v>
      </c>
      <c r="O762" s="101">
        <v>300</v>
      </c>
      <c r="P762" s="101">
        <v>0</v>
      </c>
    </row>
    <row r="763">
      <c r="K763" s="96" t="s">
        <v>77961</v>
      </c>
      <c r="O763" s="85">
        <f>SUM(O759:O762)</f>
      </c>
      <c r="P763" s="85">
        <f>SUM(P759:P762)</f>
      </c>
    </row>
    <row r="764">
      <c r="A764" s="98" t="s">
        <v>77962</v>
      </c>
      <c r="B764" s="98" t="s">
        <v>77963</v>
      </c>
      <c r="C764" s="100">
        <v>471</v>
      </c>
      <c r="D764" s="98" t="s">
        <v>77964</v>
      </c>
      <c r="E764" s="98" t="s">
        <v>77965</v>
      </c>
      <c r="F764" s="104">
        <v>43844</v>
      </c>
      <c r="G764" s="104">
        <v>45658</v>
      </c>
      <c r="H764" s="104">
        <v>46022</v>
      </c>
      <c r="J764" s="101">
        <v>840</v>
      </c>
      <c r="K764" s="98" t="s">
        <v>77966</v>
      </c>
      <c r="L764" s="98" t="s">
        <v>77967</v>
      </c>
      <c r="M764" s="98" t="s">
        <v>77968</v>
      </c>
      <c r="N764" s="98" t="s">
        <v>77969</v>
      </c>
      <c r="O764" s="101">
        <v>25</v>
      </c>
      <c r="P764" s="101">
        <v>25</v>
      </c>
      <c r="Q764" s="101">
        <v>0</v>
      </c>
      <c r="R764" s="101">
        <v>100</v>
      </c>
    </row>
    <row r="765">
      <c r="L765" s="98" t="s">
        <v>77970</v>
      </c>
      <c r="M765" s="98" t="s">
        <v>77971</v>
      </c>
      <c r="N765" s="98" t="s">
        <v>77972</v>
      </c>
      <c r="O765" s="101">
        <v>825</v>
      </c>
      <c r="P765" s="101">
        <v>825</v>
      </c>
    </row>
    <row r="766">
      <c r="K766" s="96" t="s">
        <v>77973</v>
      </c>
      <c r="O766" s="85">
        <f>SUM(O764:O765)</f>
      </c>
      <c r="P766" s="85">
        <f>SUM(P764:P765)</f>
      </c>
    </row>
    <row r="767">
      <c r="A767" s="98" t="s">
        <v>77974</v>
      </c>
      <c r="B767" s="98" t="s">
        <v>77975</v>
      </c>
      <c r="C767" s="100">
        <v>471</v>
      </c>
      <c r="D767" s="98" t="s">
        <v>77976</v>
      </c>
      <c r="E767" s="98" t="s">
        <v>77977</v>
      </c>
      <c r="F767" s="104">
        <v>45607</v>
      </c>
      <c r="G767" s="104">
        <v>45607</v>
      </c>
      <c r="H767" s="104">
        <v>45971</v>
      </c>
      <c r="J767" s="101">
        <v>850</v>
      </c>
      <c r="K767" s="98" t="s">
        <v>77978</v>
      </c>
      <c r="L767" s="98" t="s">
        <v>77979</v>
      </c>
      <c r="M767" s="98" t="s">
        <v>77980</v>
      </c>
      <c r="N767" s="98" t="s">
        <v>77981</v>
      </c>
      <c r="O767" s="101">
        <v>25</v>
      </c>
      <c r="P767" s="101">
        <v>25</v>
      </c>
      <c r="Q767" s="101">
        <v>19.41</v>
      </c>
      <c r="R767" s="101">
        <v>100</v>
      </c>
    </row>
    <row r="768">
      <c r="L768" s="98" t="s">
        <v>77982</v>
      </c>
      <c r="M768" s="98" t="s">
        <v>77983</v>
      </c>
      <c r="N768" s="98" t="s">
        <v>77984</v>
      </c>
      <c r="O768" s="101">
        <v>825</v>
      </c>
      <c r="P768" s="101">
        <v>825</v>
      </c>
    </row>
    <row r="769">
      <c r="L769" s="98" t="s">
        <v>77985</v>
      </c>
      <c r="M769" s="98" t="s">
        <v>77986</v>
      </c>
      <c r="N769" s="98" t="s">
        <v>77987</v>
      </c>
      <c r="O769" s="101">
        <v>25</v>
      </c>
      <c r="P769" s="101">
        <v>0</v>
      </c>
    </row>
    <row r="770">
      <c r="K770" s="96" t="s">
        <v>77988</v>
      </c>
      <c r="O770" s="85">
        <f>SUM(O767:O769)</f>
      </c>
      <c r="P770" s="85">
        <f>SUM(P767:P769)</f>
      </c>
    </row>
    <row r="771">
      <c r="A771" s="98" t="s">
        <v>77989</v>
      </c>
      <c r="B771" s="98" t="s">
        <v>77990</v>
      </c>
      <c r="C771" s="100">
        <v>471</v>
      </c>
      <c r="D771" s="98" t="s">
        <v>77991</v>
      </c>
      <c r="E771" s="98" t="s">
        <v>77992</v>
      </c>
      <c r="F771" s="104">
        <v>38139</v>
      </c>
      <c r="G771" s="104">
        <v>45748</v>
      </c>
      <c r="H771" s="104">
        <v>46173</v>
      </c>
      <c r="J771" s="101">
        <v>840</v>
      </c>
      <c r="K771" s="98" t="s">
        <v>77993</v>
      </c>
      <c r="L771" s="98" t="s">
        <v>77994</v>
      </c>
      <c r="M771" s="98" t="s">
        <v>77995</v>
      </c>
      <c r="N771" s="98" t="s">
        <v>77996</v>
      </c>
      <c r="O771" s="101">
        <v>25</v>
      </c>
      <c r="P771" s="101">
        <v>25</v>
      </c>
      <c r="Q771" s="101">
        <v>0</v>
      </c>
      <c r="R771" s="101">
        <v>100</v>
      </c>
    </row>
    <row r="772">
      <c r="L772" s="98" t="s">
        <v>77997</v>
      </c>
      <c r="M772" s="98" t="s">
        <v>77998</v>
      </c>
      <c r="N772" s="98" t="s">
        <v>77999</v>
      </c>
      <c r="O772" s="101">
        <v>825</v>
      </c>
      <c r="P772" s="101">
        <v>825</v>
      </c>
    </row>
    <row r="773">
      <c r="K773" s="96" t="s">
        <v>78000</v>
      </c>
      <c r="O773" s="85">
        <f>SUM(O771:O772)</f>
      </c>
      <c r="P773" s="85">
        <f>SUM(P771:P772)</f>
      </c>
    </row>
    <row r="774">
      <c r="A774" s="98" t="s">
        <v>78001</v>
      </c>
      <c r="B774" s="98" t="s">
        <v>78002</v>
      </c>
      <c r="C774" s="100">
        <v>471</v>
      </c>
      <c r="D774" s="98" t="s">
        <v>78003</v>
      </c>
      <c r="E774" s="98" t="s">
        <v>78004</v>
      </c>
      <c r="F774" s="104">
        <v>45038</v>
      </c>
      <c r="G774" s="104">
        <v>45413</v>
      </c>
      <c r="H774" s="104">
        <v>45777</v>
      </c>
      <c r="J774" s="101">
        <v>840</v>
      </c>
      <c r="K774" s="98" t="s">
        <v>78005</v>
      </c>
      <c r="L774" s="98" t="s">
        <v>78006</v>
      </c>
      <c r="M774" s="98" t="s">
        <v>78007</v>
      </c>
      <c r="N774" s="98" t="s">
        <v>78008</v>
      </c>
      <c r="O774" s="101">
        <v>25</v>
      </c>
      <c r="P774" s="101">
        <v>25</v>
      </c>
      <c r="Q774" s="101">
        <v>0</v>
      </c>
      <c r="R774" s="101">
        <v>100</v>
      </c>
    </row>
    <row r="775">
      <c r="L775" s="98" t="s">
        <v>78009</v>
      </c>
      <c r="M775" s="98" t="s">
        <v>78010</v>
      </c>
      <c r="N775" s="98" t="s">
        <v>78011</v>
      </c>
      <c r="O775" s="101">
        <v>825</v>
      </c>
      <c r="P775" s="101">
        <v>825</v>
      </c>
    </row>
    <row r="776">
      <c r="K776" s="96" t="s">
        <v>78012</v>
      </c>
      <c r="O776" s="85">
        <f>SUM(O774:O775)</f>
      </c>
      <c r="P776" s="85">
        <f>SUM(P774:P775)</f>
      </c>
    </row>
    <row r="777">
      <c r="A777" s="98" t="s">
        <v>78013</v>
      </c>
      <c r="B777" s="98" t="s">
        <v>78014</v>
      </c>
      <c r="C777" s="100">
        <v>471</v>
      </c>
      <c r="D777" s="98" t="s">
        <v>78015</v>
      </c>
      <c r="E777" s="98" t="s">
        <v>78016</v>
      </c>
      <c r="F777" s="104">
        <v>45505</v>
      </c>
      <c r="G777" s="104">
        <v>45505</v>
      </c>
      <c r="H777" s="104">
        <v>45869</v>
      </c>
      <c r="J777" s="101">
        <v>850</v>
      </c>
      <c r="K777" s="98" t="s">
        <v>78017</v>
      </c>
      <c r="L777" s="98" t="s">
        <v>78018</v>
      </c>
      <c r="M777" s="98" t="s">
        <v>78019</v>
      </c>
      <c r="N777" s="98" t="s">
        <v>78020</v>
      </c>
      <c r="O777" s="101">
        <v>25</v>
      </c>
      <c r="P777" s="101">
        <v>25</v>
      </c>
      <c r="Q777" s="101">
        <v>25</v>
      </c>
      <c r="R777" s="101">
        <v>100</v>
      </c>
    </row>
    <row r="778">
      <c r="L778" s="98" t="s">
        <v>78021</v>
      </c>
      <c r="M778" s="98" t="s">
        <v>78022</v>
      </c>
      <c r="N778" s="98" t="s">
        <v>78023</v>
      </c>
      <c r="O778" s="101">
        <v>825</v>
      </c>
      <c r="P778" s="101">
        <v>825</v>
      </c>
    </row>
    <row r="779">
      <c r="L779" s="98" t="s">
        <v>78024</v>
      </c>
      <c r="M779" s="98" t="s">
        <v>78025</v>
      </c>
      <c r="N779" s="98" t="s">
        <v>78026</v>
      </c>
      <c r="O779" s="101">
        <v>25</v>
      </c>
      <c r="P779" s="101">
        <v>0</v>
      </c>
    </row>
    <row r="780">
      <c r="K780" s="96" t="s">
        <v>78027</v>
      </c>
      <c r="O780" s="85">
        <f>SUM(O777:O779)</f>
      </c>
      <c r="P780" s="85">
        <f>SUM(P777:P779)</f>
      </c>
    </row>
    <row r="781">
      <c r="A781" s="98" t="s">
        <v>78028</v>
      </c>
      <c r="B781" s="98" t="s">
        <v>78029</v>
      </c>
      <c r="C781" s="100">
        <v>471</v>
      </c>
      <c r="D781" s="98" t="s">
        <v>78030</v>
      </c>
      <c r="E781" s="98" t="s">
        <v>78031</v>
      </c>
      <c r="F781" s="104">
        <v>45521</v>
      </c>
      <c r="G781" s="104">
        <v>45521</v>
      </c>
      <c r="H781" s="104">
        <v>45869</v>
      </c>
      <c r="J781" s="101">
        <v>880</v>
      </c>
      <c r="K781" s="98" t="s">
        <v>78032</v>
      </c>
      <c r="L781" s="98" t="s">
        <v>78033</v>
      </c>
      <c r="M781" s="98" t="s">
        <v>78034</v>
      </c>
      <c r="N781" s="98" t="s">
        <v>78035</v>
      </c>
      <c r="O781" s="101">
        <v>25</v>
      </c>
      <c r="P781" s="101">
        <v>55</v>
      </c>
      <c r="Q781" s="101">
        <v>0</v>
      </c>
      <c r="R781" s="101">
        <v>100</v>
      </c>
    </row>
    <row r="782">
      <c r="L782" s="98" t="s">
        <v>78036</v>
      </c>
      <c r="M782" s="98" t="s">
        <v>78037</v>
      </c>
      <c r="N782" s="98" t="s">
        <v>78038</v>
      </c>
      <c r="O782" s="101">
        <v>30</v>
      </c>
      <c r="P782" s="101">
        <v>0</v>
      </c>
    </row>
    <row r="783">
      <c r="L783" s="98" t="s">
        <v>78039</v>
      </c>
      <c r="M783" s="98" t="s">
        <v>78040</v>
      </c>
      <c r="N783" s="98" t="s">
        <v>78041</v>
      </c>
      <c r="O783" s="101">
        <v>825</v>
      </c>
      <c r="P783" s="101">
        <v>825</v>
      </c>
    </row>
    <row r="784">
      <c r="K784" s="96" t="s">
        <v>78042</v>
      </c>
      <c r="O784" s="85">
        <f>SUM(O781:O783)</f>
      </c>
      <c r="P784" s="85">
        <f>SUM(P781:P783)</f>
      </c>
    </row>
    <row r="785">
      <c r="A785" s="98" t="s">
        <v>78043</v>
      </c>
      <c r="B785" s="98" t="s">
        <v>78044</v>
      </c>
      <c r="C785" s="100">
        <v>471</v>
      </c>
      <c r="D785" s="98" t="s">
        <v>78045</v>
      </c>
      <c r="E785" s="98" t="s">
        <v>78046</v>
      </c>
      <c r="F785" s="104">
        <v>45100</v>
      </c>
      <c r="G785" s="104">
        <v>45474</v>
      </c>
      <c r="H785" s="104">
        <v>45838</v>
      </c>
      <c r="J785" s="101">
        <v>840</v>
      </c>
      <c r="K785" s="98" t="s">
        <v>78047</v>
      </c>
      <c r="L785" s="98" t="s">
        <v>78048</v>
      </c>
      <c r="M785" s="98" t="s">
        <v>78049</v>
      </c>
      <c r="N785" s="98" t="s">
        <v>78050</v>
      </c>
      <c r="O785" s="101">
        <v>25</v>
      </c>
      <c r="P785" s="101">
        <v>25</v>
      </c>
      <c r="Q785" s="101">
        <v>0</v>
      </c>
      <c r="R785" s="101">
        <v>100</v>
      </c>
    </row>
    <row r="786">
      <c r="L786" s="98" t="s">
        <v>78051</v>
      </c>
      <c r="M786" s="98" t="s">
        <v>78052</v>
      </c>
      <c r="N786" s="98" t="s">
        <v>78053</v>
      </c>
      <c r="O786" s="101">
        <v>825</v>
      </c>
      <c r="P786" s="101">
        <v>825</v>
      </c>
    </row>
    <row r="787">
      <c r="K787" s="96" t="s">
        <v>78054</v>
      </c>
      <c r="O787" s="85">
        <f>SUM(O785:O786)</f>
      </c>
      <c r="P787" s="85">
        <f>SUM(P785:P786)</f>
      </c>
    </row>
    <row r="788">
      <c r="A788" s="98" t="s">
        <v>78055</v>
      </c>
      <c r="B788" s="98" t="s">
        <v>78056</v>
      </c>
      <c r="C788" s="100">
        <v>471</v>
      </c>
      <c r="D788" s="98" t="s">
        <v>78057</v>
      </c>
      <c r="E788" s="98" t="s">
        <v>78058</v>
      </c>
      <c r="F788" s="104">
        <v>45703</v>
      </c>
      <c r="G788" s="104">
        <v>45703</v>
      </c>
      <c r="H788" s="104">
        <v>46126</v>
      </c>
      <c r="J788" s="101">
        <v>880</v>
      </c>
      <c r="K788" s="98" t="s">
        <v>78059</v>
      </c>
      <c r="L788" s="98" t="s">
        <v>78060</v>
      </c>
      <c r="M788" s="98" t="s">
        <v>78061</v>
      </c>
      <c r="N788" s="98" t="s">
        <v>78062</v>
      </c>
      <c r="O788" s="101">
        <v>30</v>
      </c>
      <c r="P788" s="101">
        <v>55</v>
      </c>
      <c r="Q788" s="101">
        <v>1016.4299999999999</v>
      </c>
      <c r="R788" s="101">
        <v>100</v>
      </c>
    </row>
    <row r="789">
      <c r="L789" s="98" t="s">
        <v>78063</v>
      </c>
      <c r="M789" s="98" t="s">
        <v>78064</v>
      </c>
      <c r="N789" s="98" t="s">
        <v>78065</v>
      </c>
      <c r="O789" s="101">
        <v>25</v>
      </c>
      <c r="P789" s="101">
        <v>0</v>
      </c>
    </row>
    <row r="790">
      <c r="L790" s="98" t="s">
        <v>78066</v>
      </c>
      <c r="M790" s="98" t="s">
        <v>78067</v>
      </c>
      <c r="N790" s="98" t="s">
        <v>78068</v>
      </c>
      <c r="O790" s="101">
        <v>825</v>
      </c>
      <c r="P790" s="101">
        <v>825</v>
      </c>
    </row>
    <row r="791">
      <c r="L791" s="98" t="s">
        <v>78069</v>
      </c>
      <c r="M791" s="98" t="s">
        <v>78070</v>
      </c>
      <c r="N791" s="98" t="s">
        <v>78071</v>
      </c>
      <c r="O791" s="101">
        <v>88</v>
      </c>
      <c r="P791" s="101">
        <v>0</v>
      </c>
    </row>
    <row r="792">
      <c r="L792" s="98" t="s">
        <v>78072</v>
      </c>
      <c r="M792" s="98" t="s">
        <v>78073</v>
      </c>
      <c r="N792" s="98" t="s">
        <v>78074</v>
      </c>
      <c r="O792" s="101">
        <v>25</v>
      </c>
      <c r="P792" s="101">
        <v>0</v>
      </c>
    </row>
    <row r="793">
      <c r="K793" s="96" t="s">
        <v>78075</v>
      </c>
      <c r="O793" s="85">
        <f>SUM(O788:O792)</f>
      </c>
      <c r="P793" s="85">
        <f>SUM(P788:P792)</f>
      </c>
    </row>
    <row r="794">
      <c r="A794" s="98" t="s">
        <v>78076</v>
      </c>
      <c r="B794" s="98" t="s">
        <v>78077</v>
      </c>
      <c r="C794" s="100">
        <v>471</v>
      </c>
      <c r="D794" s="98" t="s">
        <v>78078</v>
      </c>
      <c r="E794" s="98" t="s">
        <v>78079</v>
      </c>
      <c r="J794" s="101">
        <v>850</v>
      </c>
      <c r="K794" s="98" t="s">
        <v>78080</v>
      </c>
      <c r="L794" s="98" t="s">
        <v>78080</v>
      </c>
      <c r="O794" s="101">
        <v>0</v>
      </c>
      <c r="P794" s="101">
        <v>0</v>
      </c>
      <c r="R794" s="101">
        <v>0</v>
      </c>
    </row>
    <row r="795">
      <c r="K795" s="96" t="s">
        <v>78081</v>
      </c>
      <c r="O795" s="85">
        <f>SUM(O794:O794)</f>
      </c>
      <c r="P795" s="85">
        <f>SUM(P794:P794)</f>
      </c>
    </row>
    <row r="796">
      <c r="A796" s="98" t="s">
        <v>78082</v>
      </c>
      <c r="B796" s="98" t="s">
        <v>78083</v>
      </c>
      <c r="C796" s="100">
        <v>471</v>
      </c>
      <c r="D796" s="98" t="s">
        <v>78084</v>
      </c>
      <c r="E796" s="98" t="s">
        <v>78085</v>
      </c>
      <c r="F796" s="104">
        <v>45030</v>
      </c>
      <c r="G796" s="104">
        <v>45413</v>
      </c>
      <c r="H796" s="104">
        <v>45777</v>
      </c>
      <c r="J796" s="101">
        <v>840</v>
      </c>
      <c r="K796" s="98" t="s">
        <v>78086</v>
      </c>
      <c r="L796" s="98" t="s">
        <v>78087</v>
      </c>
      <c r="M796" s="98" t="s">
        <v>78088</v>
      </c>
      <c r="N796" s="98" t="s">
        <v>78089</v>
      </c>
      <c r="O796" s="101">
        <v>25</v>
      </c>
      <c r="P796" s="101">
        <v>25</v>
      </c>
      <c r="Q796" s="101">
        <v>0</v>
      </c>
      <c r="R796" s="101">
        <v>100</v>
      </c>
    </row>
    <row r="797">
      <c r="L797" s="98" t="s">
        <v>78090</v>
      </c>
      <c r="M797" s="98" t="s">
        <v>78091</v>
      </c>
      <c r="N797" s="98" t="s">
        <v>78092</v>
      </c>
      <c r="O797" s="101">
        <v>825</v>
      </c>
      <c r="P797" s="101">
        <v>825</v>
      </c>
    </row>
    <row r="798">
      <c r="K798" s="96" t="s">
        <v>78093</v>
      </c>
      <c r="O798" s="85">
        <f>SUM(O796:O797)</f>
      </c>
      <c r="P798" s="85">
        <f>SUM(P796:P797)</f>
      </c>
    </row>
    <row r="799">
      <c r="A799" s="98" t="s">
        <v>78094</v>
      </c>
      <c r="B799" s="98" t="s">
        <v>78095</v>
      </c>
      <c r="C799" s="100">
        <v>471</v>
      </c>
      <c r="D799" s="98" t="s">
        <v>78096</v>
      </c>
      <c r="E799" s="98" t="s">
        <v>78097</v>
      </c>
      <c r="F799" s="104">
        <v>39662</v>
      </c>
      <c r="G799" s="104">
        <v>45627</v>
      </c>
      <c r="H799" s="104">
        <v>45991</v>
      </c>
      <c r="J799" s="101">
        <v>840</v>
      </c>
      <c r="K799" s="98" t="s">
        <v>78098</v>
      </c>
      <c r="L799" s="98" t="s">
        <v>78099</v>
      </c>
      <c r="M799" s="98" t="s">
        <v>78100</v>
      </c>
      <c r="N799" s="98" t="s">
        <v>78101</v>
      </c>
      <c r="O799" s="101">
        <v>25</v>
      </c>
      <c r="P799" s="101">
        <v>25</v>
      </c>
      <c r="Q799" s="101">
        <v>969.87</v>
      </c>
      <c r="R799" s="101">
        <v>100</v>
      </c>
    </row>
    <row r="800">
      <c r="L800" s="98" t="s">
        <v>78102</v>
      </c>
      <c r="M800" s="98" t="s">
        <v>78103</v>
      </c>
      <c r="N800" s="98" t="s">
        <v>78104</v>
      </c>
      <c r="O800" s="101">
        <v>825</v>
      </c>
      <c r="P800" s="101">
        <v>825</v>
      </c>
    </row>
    <row r="801">
      <c r="L801" s="98" t="s">
        <v>78105</v>
      </c>
      <c r="M801" s="98" t="s">
        <v>78106</v>
      </c>
      <c r="N801" s="98" t="s">
        <v>78107</v>
      </c>
      <c r="O801" s="101">
        <v>85</v>
      </c>
      <c r="P801" s="101">
        <v>0</v>
      </c>
    </row>
    <row r="802">
      <c r="K802" s="96" t="s">
        <v>78108</v>
      </c>
      <c r="O802" s="85">
        <f>SUM(O799:O801)</f>
      </c>
      <c r="P802" s="85">
        <f>SUM(P799:P801)</f>
      </c>
    </row>
    <row r="803">
      <c r="A803" s="98" t="s">
        <v>78109</v>
      </c>
      <c r="B803" s="98" t="s">
        <v>78110</v>
      </c>
      <c r="C803" s="100">
        <v>471</v>
      </c>
      <c r="D803" s="98" t="s">
        <v>78111</v>
      </c>
      <c r="E803" s="98" t="s">
        <v>78112</v>
      </c>
      <c r="F803" s="104">
        <v>45528</v>
      </c>
      <c r="G803" s="104">
        <v>45528</v>
      </c>
      <c r="H803" s="104">
        <v>45838</v>
      </c>
      <c r="J803" s="101">
        <v>925</v>
      </c>
      <c r="K803" s="98" t="s">
        <v>78113</v>
      </c>
      <c r="L803" s="98" t="s">
        <v>78114</v>
      </c>
      <c r="M803" s="98" t="s">
        <v>78115</v>
      </c>
      <c r="N803" s="98" t="s">
        <v>78116</v>
      </c>
      <c r="O803" s="101">
        <v>75</v>
      </c>
      <c r="P803" s="101">
        <v>75</v>
      </c>
      <c r="Q803" s="101">
        <v>0</v>
      </c>
      <c r="R803" s="101">
        <v>100</v>
      </c>
    </row>
    <row r="804">
      <c r="L804" s="98" t="s">
        <v>78117</v>
      </c>
      <c r="M804" s="98" t="s">
        <v>78118</v>
      </c>
      <c r="N804" s="98" t="s">
        <v>78119</v>
      </c>
      <c r="O804" s="101">
        <v>25</v>
      </c>
      <c r="P804" s="101">
        <v>25</v>
      </c>
    </row>
    <row r="805">
      <c r="L805" s="98" t="s">
        <v>78120</v>
      </c>
      <c r="M805" s="98" t="s">
        <v>78121</v>
      </c>
      <c r="N805" s="98" t="s">
        <v>78122</v>
      </c>
      <c r="O805" s="101">
        <v>825</v>
      </c>
      <c r="P805" s="101">
        <v>825</v>
      </c>
    </row>
    <row r="806">
      <c r="K806" s="96" t="s">
        <v>78123</v>
      </c>
      <c r="O806" s="85">
        <f>SUM(O803:O805)</f>
      </c>
      <c r="P806" s="85">
        <f>SUM(P803:P805)</f>
      </c>
    </row>
    <row r="807">
      <c r="A807" s="98" t="s">
        <v>78124</v>
      </c>
      <c r="B807" s="98" t="s">
        <v>78125</v>
      </c>
      <c r="C807" s="100">
        <v>471</v>
      </c>
      <c r="D807" s="98" t="s">
        <v>78126</v>
      </c>
      <c r="E807" s="98" t="s">
        <v>78127</v>
      </c>
      <c r="F807" s="104">
        <v>45535</v>
      </c>
      <c r="G807" s="104">
        <v>45535</v>
      </c>
      <c r="H807" s="104">
        <v>45900</v>
      </c>
      <c r="J807" s="101">
        <v>850</v>
      </c>
      <c r="K807" s="98" t="s">
        <v>78128</v>
      </c>
      <c r="L807" s="98" t="s">
        <v>78129</v>
      </c>
      <c r="M807" s="98" t="s">
        <v>78130</v>
      </c>
      <c r="N807" s="98" t="s">
        <v>78131</v>
      </c>
      <c r="O807" s="101">
        <v>25</v>
      </c>
      <c r="P807" s="101">
        <v>25</v>
      </c>
      <c r="Q807" s="101">
        <v>-0.26000000000000001</v>
      </c>
      <c r="R807" s="101">
        <v>500</v>
      </c>
    </row>
    <row r="808">
      <c r="L808" s="98" t="s">
        <v>78132</v>
      </c>
      <c r="M808" s="98" t="s">
        <v>78133</v>
      </c>
      <c r="N808" s="98" t="s">
        <v>78134</v>
      </c>
      <c r="O808" s="101">
        <v>825</v>
      </c>
      <c r="P808" s="101">
        <v>825</v>
      </c>
    </row>
    <row r="809">
      <c r="L809" s="98" t="s">
        <v>78135</v>
      </c>
      <c r="M809" s="98" t="s">
        <v>78136</v>
      </c>
      <c r="N809" s="98" t="s">
        <v>78137</v>
      </c>
      <c r="O809" s="101">
        <v>25</v>
      </c>
      <c r="P809" s="101">
        <v>0</v>
      </c>
    </row>
    <row r="810">
      <c r="K810" s="96" t="s">
        <v>78138</v>
      </c>
      <c r="O810" s="85">
        <f>SUM(O807:O809)</f>
      </c>
      <c r="P810" s="85">
        <f>SUM(P807:P809)</f>
      </c>
    </row>
    <row r="811">
      <c r="A811" s="98" t="s">
        <v>78139</v>
      </c>
      <c r="B811" s="98" t="s">
        <v>78140</v>
      </c>
      <c r="C811" s="100">
        <v>471</v>
      </c>
      <c r="D811" s="98" t="s">
        <v>78141</v>
      </c>
      <c r="E811" s="98" t="s">
        <v>78142</v>
      </c>
      <c r="F811" s="104">
        <v>44520</v>
      </c>
      <c r="G811" s="104">
        <v>45627</v>
      </c>
      <c r="H811" s="104">
        <v>45991</v>
      </c>
      <c r="J811" s="101">
        <v>870</v>
      </c>
      <c r="K811" s="98" t="s">
        <v>78143</v>
      </c>
      <c r="L811" s="98" t="s">
        <v>78144</v>
      </c>
      <c r="M811" s="98" t="s">
        <v>78145</v>
      </c>
      <c r="N811" s="98" t="s">
        <v>78146</v>
      </c>
      <c r="O811" s="101">
        <v>25</v>
      </c>
      <c r="P811" s="101">
        <v>55</v>
      </c>
      <c r="Q811" s="101">
        <v>0</v>
      </c>
      <c r="R811" s="101">
        <v>300</v>
      </c>
    </row>
    <row r="812">
      <c r="L812" s="98" t="s">
        <v>78147</v>
      </c>
      <c r="M812" s="98" t="s">
        <v>78148</v>
      </c>
      <c r="N812" s="98" t="s">
        <v>78149</v>
      </c>
      <c r="O812" s="101">
        <v>30</v>
      </c>
      <c r="P812" s="101">
        <v>0</v>
      </c>
    </row>
    <row r="813">
      <c r="L813" s="98" t="s">
        <v>78150</v>
      </c>
      <c r="M813" s="98" t="s">
        <v>78151</v>
      </c>
      <c r="N813" s="98" t="s">
        <v>78152</v>
      </c>
      <c r="O813" s="101">
        <v>825</v>
      </c>
      <c r="P813" s="101">
        <v>825</v>
      </c>
    </row>
    <row r="814">
      <c r="K814" s="96" t="s">
        <v>78153</v>
      </c>
      <c r="O814" s="85">
        <f>SUM(O811:O813)</f>
      </c>
      <c r="P814" s="85">
        <f>SUM(P811:P813)</f>
      </c>
    </row>
    <row r="815">
      <c r="A815" s="98" t="s">
        <v>78154</v>
      </c>
      <c r="B815" s="98" t="s">
        <v>78155</v>
      </c>
      <c r="C815" s="100">
        <v>471</v>
      </c>
      <c r="D815" s="98" t="s">
        <v>78156</v>
      </c>
      <c r="E815" s="98" t="s">
        <v>78157</v>
      </c>
      <c r="F815" s="104">
        <v>44986</v>
      </c>
      <c r="G815" s="104">
        <v>45717</v>
      </c>
      <c r="H815" s="104">
        <v>46081</v>
      </c>
      <c r="J815" s="101">
        <v>840</v>
      </c>
      <c r="K815" s="98" t="s">
        <v>78158</v>
      </c>
      <c r="L815" s="98" t="s">
        <v>78159</v>
      </c>
      <c r="M815" s="98" t="s">
        <v>78160</v>
      </c>
      <c r="N815" s="98" t="s">
        <v>78161</v>
      </c>
      <c r="O815" s="101">
        <v>25</v>
      </c>
      <c r="P815" s="101">
        <v>25</v>
      </c>
      <c r="Q815" s="101">
        <v>-5.2599999999999998</v>
      </c>
      <c r="R815" s="101">
        <v>300</v>
      </c>
    </row>
    <row r="816">
      <c r="L816" s="98" t="s">
        <v>78162</v>
      </c>
      <c r="M816" s="98" t="s">
        <v>78163</v>
      </c>
      <c r="N816" s="98" t="s">
        <v>78164</v>
      </c>
      <c r="O816" s="101">
        <v>825</v>
      </c>
      <c r="P816" s="101">
        <v>825</v>
      </c>
    </row>
    <row r="817">
      <c r="K817" s="96" t="s">
        <v>78165</v>
      </c>
      <c r="O817" s="85">
        <f>SUM(O815:O816)</f>
      </c>
      <c r="P817" s="85">
        <f>SUM(P815:P816)</f>
      </c>
    </row>
    <row r="818">
      <c r="A818" s="98" t="s">
        <v>78166</v>
      </c>
      <c r="B818" s="98" t="s">
        <v>78167</v>
      </c>
      <c r="C818" s="100">
        <v>471</v>
      </c>
      <c r="D818" s="98" t="s">
        <v>78168</v>
      </c>
      <c r="E818" s="98" t="s">
        <v>78169</v>
      </c>
      <c r="F818" s="104">
        <v>44004</v>
      </c>
      <c r="G818" s="104">
        <v>45474</v>
      </c>
      <c r="H818" s="104">
        <v>45838</v>
      </c>
      <c r="J818" s="101">
        <v>840</v>
      </c>
      <c r="K818" s="98" t="s">
        <v>78170</v>
      </c>
      <c r="L818" s="98" t="s">
        <v>78171</v>
      </c>
      <c r="M818" s="98" t="s">
        <v>78172</v>
      </c>
      <c r="N818" s="98" t="s">
        <v>78173</v>
      </c>
      <c r="O818" s="101">
        <v>25</v>
      </c>
      <c r="P818" s="101">
        <v>25</v>
      </c>
      <c r="Q818" s="101">
        <v>1982.3699999999999</v>
      </c>
      <c r="R818" s="101">
        <v>100</v>
      </c>
    </row>
    <row r="819">
      <c r="L819" s="98" t="s">
        <v>78174</v>
      </c>
      <c r="M819" s="98" t="s">
        <v>78175</v>
      </c>
      <c r="N819" s="98" t="s">
        <v>78176</v>
      </c>
      <c r="O819" s="101">
        <v>825</v>
      </c>
      <c r="P819" s="101">
        <v>825</v>
      </c>
    </row>
    <row r="820">
      <c r="L820" s="98" t="s">
        <v>78177</v>
      </c>
      <c r="M820" s="98" t="s">
        <v>78178</v>
      </c>
      <c r="N820" s="98" t="s">
        <v>78179</v>
      </c>
      <c r="O820" s="101">
        <v>85</v>
      </c>
      <c r="P820" s="101">
        <v>0</v>
      </c>
    </row>
    <row r="821">
      <c r="K821" s="96" t="s">
        <v>78180</v>
      </c>
      <c r="O821" s="85">
        <f>SUM(O818:O820)</f>
      </c>
      <c r="P821" s="85">
        <f>SUM(P818:P820)</f>
      </c>
    </row>
    <row r="822">
      <c r="A822" s="98" t="s">
        <v>78181</v>
      </c>
      <c r="B822" s="98" t="s">
        <v>78182</v>
      </c>
      <c r="C822" s="100">
        <v>471</v>
      </c>
      <c r="D822" s="98" t="s">
        <v>78183</v>
      </c>
      <c r="E822" s="98" t="s">
        <v>78184</v>
      </c>
      <c r="F822" s="104">
        <v>44399</v>
      </c>
      <c r="G822" s="104">
        <v>45474</v>
      </c>
      <c r="H822" s="104">
        <v>45808</v>
      </c>
      <c r="J822" s="101">
        <v>840</v>
      </c>
      <c r="K822" s="98" t="s">
        <v>78185</v>
      </c>
      <c r="L822" s="98" t="s">
        <v>78186</v>
      </c>
      <c r="M822" s="98" t="s">
        <v>78187</v>
      </c>
      <c r="N822" s="98" t="s">
        <v>78188</v>
      </c>
      <c r="O822" s="101">
        <v>25</v>
      </c>
      <c r="P822" s="101">
        <v>25</v>
      </c>
      <c r="Q822" s="101">
        <v>0</v>
      </c>
      <c r="R822" s="101">
        <v>850</v>
      </c>
    </row>
    <row r="823">
      <c r="L823" s="98" t="s">
        <v>78189</v>
      </c>
      <c r="M823" s="98" t="s">
        <v>78190</v>
      </c>
      <c r="N823" s="98" t="s">
        <v>78191</v>
      </c>
      <c r="O823" s="101">
        <v>825</v>
      </c>
      <c r="P823" s="101">
        <v>825</v>
      </c>
    </row>
    <row r="824">
      <c r="K824" s="96" t="s">
        <v>78192</v>
      </c>
      <c r="O824" s="85">
        <f>SUM(O822:O823)</f>
      </c>
      <c r="P824" s="85">
        <f>SUM(P822:P823)</f>
      </c>
    </row>
    <row r="825">
      <c r="A825" s="98" t="s">
        <v>78193</v>
      </c>
      <c r="B825" s="98" t="s">
        <v>78194</v>
      </c>
      <c r="C825" s="100">
        <v>471</v>
      </c>
      <c r="D825" s="98" t="s">
        <v>78195</v>
      </c>
      <c r="E825" s="98" t="s">
        <v>78196</v>
      </c>
      <c r="J825" s="101">
        <v>1000</v>
      </c>
      <c r="K825" s="98" t="s">
        <v>78197</v>
      </c>
      <c r="L825" s="98" t="s">
        <v>78197</v>
      </c>
      <c r="O825" s="101">
        <v>0</v>
      </c>
      <c r="P825" s="101">
        <v>0</v>
      </c>
      <c r="R825" s="101">
        <v>0</v>
      </c>
    </row>
    <row r="826">
      <c r="K826" s="96" t="s">
        <v>78198</v>
      </c>
      <c r="O826" s="85">
        <f>SUM(O825:O825)</f>
      </c>
      <c r="P826" s="85">
        <f>SUM(P825:P825)</f>
      </c>
    </row>
    <row r="827">
      <c r="A827" s="98" t="s">
        <v>78199</v>
      </c>
      <c r="B827" s="98" t="s">
        <v>78200</v>
      </c>
      <c r="C827" s="100">
        <v>471</v>
      </c>
      <c r="D827" s="98" t="s">
        <v>78201</v>
      </c>
      <c r="E827" s="98" t="s">
        <v>78202</v>
      </c>
      <c r="F827" s="104">
        <v>44805</v>
      </c>
      <c r="G827" s="104">
        <v>45536</v>
      </c>
      <c r="H827" s="104">
        <v>45869</v>
      </c>
      <c r="J827" s="101">
        <v>870</v>
      </c>
      <c r="K827" s="98" t="s">
        <v>78203</v>
      </c>
      <c r="L827" s="98" t="s">
        <v>78204</v>
      </c>
      <c r="M827" s="98" t="s">
        <v>78205</v>
      </c>
      <c r="N827" s="98" t="s">
        <v>78206</v>
      </c>
      <c r="O827" s="101">
        <v>25</v>
      </c>
      <c r="P827" s="101">
        <v>25</v>
      </c>
      <c r="Q827" s="101">
        <v>0</v>
      </c>
      <c r="R827" s="101">
        <v>300</v>
      </c>
    </row>
    <row r="828">
      <c r="L828" s="98" t="s">
        <v>78207</v>
      </c>
      <c r="M828" s="98" t="s">
        <v>78208</v>
      </c>
      <c r="N828" s="98" t="s">
        <v>78209</v>
      </c>
      <c r="O828" s="101">
        <v>30</v>
      </c>
      <c r="P828" s="101">
        <v>30</v>
      </c>
    </row>
    <row r="829">
      <c r="L829" s="98" t="s">
        <v>78210</v>
      </c>
      <c r="M829" s="98" t="s">
        <v>78211</v>
      </c>
      <c r="N829" s="98" t="s">
        <v>78212</v>
      </c>
      <c r="O829" s="101">
        <v>825</v>
      </c>
      <c r="P829" s="101">
        <v>825</v>
      </c>
    </row>
    <row r="830">
      <c r="L830" s="98" t="s">
        <v>78213</v>
      </c>
      <c r="M830" s="98" t="s">
        <v>78214</v>
      </c>
      <c r="N830" s="98" t="s">
        <v>78215</v>
      </c>
      <c r="O830" s="101">
        <v>88</v>
      </c>
      <c r="P830" s="101">
        <v>0</v>
      </c>
    </row>
    <row r="831">
      <c r="K831" s="96" t="s">
        <v>78216</v>
      </c>
      <c r="O831" s="85">
        <f>SUM(O827:O830)</f>
      </c>
      <c r="P831" s="85">
        <f>SUM(P827:P830)</f>
      </c>
    </row>
    <row r="832">
      <c r="A832" s="98" t="s">
        <v>78217</v>
      </c>
      <c r="B832" s="98" t="s">
        <v>78218</v>
      </c>
      <c r="C832" s="100">
        <v>471</v>
      </c>
      <c r="D832" s="98" t="s">
        <v>78219</v>
      </c>
      <c r="E832" s="98" t="s">
        <v>78220</v>
      </c>
      <c r="F832" s="104">
        <v>43711</v>
      </c>
      <c r="G832" s="104">
        <v>45536</v>
      </c>
      <c r="H832" s="104">
        <v>45900</v>
      </c>
      <c r="J832" s="101">
        <v>870</v>
      </c>
      <c r="K832" s="98" t="s">
        <v>78221</v>
      </c>
      <c r="L832" s="98" t="s">
        <v>78222</v>
      </c>
      <c r="M832" s="98" t="s">
        <v>78223</v>
      </c>
      <c r="N832" s="98" t="s">
        <v>78224</v>
      </c>
      <c r="O832" s="101">
        <v>30</v>
      </c>
      <c r="P832" s="101">
        <v>25</v>
      </c>
      <c r="Q832" s="101">
        <v>0</v>
      </c>
      <c r="R832" s="101">
        <v>100</v>
      </c>
    </row>
    <row r="833">
      <c r="L833" s="98" t="s">
        <v>78225</v>
      </c>
      <c r="M833" s="98" t="s">
        <v>78226</v>
      </c>
      <c r="N833" s="98" t="s">
        <v>78227</v>
      </c>
      <c r="O833" s="101">
        <v>25</v>
      </c>
      <c r="P833" s="101">
        <v>30</v>
      </c>
    </row>
    <row r="834">
      <c r="L834" s="98" t="s">
        <v>78228</v>
      </c>
      <c r="M834" s="98" t="s">
        <v>78229</v>
      </c>
      <c r="N834" s="98" t="s">
        <v>78230</v>
      </c>
      <c r="O834" s="101">
        <v>825</v>
      </c>
      <c r="P834" s="101">
        <v>825</v>
      </c>
    </row>
    <row r="835">
      <c r="L835" s="98" t="s">
        <v>78231</v>
      </c>
      <c r="M835" s="98" t="s">
        <v>78232</v>
      </c>
      <c r="N835" s="98" t="s">
        <v>78233</v>
      </c>
      <c r="O835" s="101">
        <v>88</v>
      </c>
      <c r="P835" s="101">
        <v>0</v>
      </c>
    </row>
    <row r="836">
      <c r="K836" s="96" t="s">
        <v>78234</v>
      </c>
      <c r="O836" s="85">
        <f>SUM(O832:O835)</f>
      </c>
      <c r="P836" s="85">
        <f>SUM(P832:P835)</f>
      </c>
    </row>
    <row r="837">
      <c r="A837" s="98" t="s">
        <v>78235</v>
      </c>
      <c r="B837" s="98" t="s">
        <v>78236</v>
      </c>
      <c r="C837" s="100">
        <v>956</v>
      </c>
      <c r="D837" s="98" t="s">
        <v>78237</v>
      </c>
      <c r="E837" s="98" t="s">
        <v>78238</v>
      </c>
      <c r="F837" s="104">
        <v>42648</v>
      </c>
      <c r="G837" s="104">
        <v>45566</v>
      </c>
      <c r="H837" s="104">
        <v>45930</v>
      </c>
      <c r="J837" s="101">
        <v>1080</v>
      </c>
      <c r="K837" s="98" t="s">
        <v>78239</v>
      </c>
      <c r="L837" s="98" t="s">
        <v>78240</v>
      </c>
      <c r="M837" s="98" t="s">
        <v>78241</v>
      </c>
      <c r="N837" s="98" t="s">
        <v>78242</v>
      </c>
      <c r="O837" s="101">
        <v>1100</v>
      </c>
      <c r="P837" s="101">
        <v>1100</v>
      </c>
      <c r="Q837" s="101">
        <v>0</v>
      </c>
      <c r="R837" s="101">
        <v>0</v>
      </c>
    </row>
    <row r="838">
      <c r="L838" s="98" t="s">
        <v>78243</v>
      </c>
      <c r="M838" s="98" t="s">
        <v>78244</v>
      </c>
      <c r="N838" s="98" t="s">
        <v>78245</v>
      </c>
      <c r="O838" s="101">
        <v>-55</v>
      </c>
      <c r="P838" s="101">
        <v>-55</v>
      </c>
    </row>
    <row r="839">
      <c r="K839" s="96" t="s">
        <v>78246</v>
      </c>
      <c r="O839" s="85">
        <f>SUM(O837:O838)</f>
      </c>
      <c r="P839" s="85">
        <f>SUM(P837:P838)</f>
      </c>
    </row>
    <row r="840">
      <c r="A840" s="98" t="s">
        <v>78247</v>
      </c>
      <c r="B840" s="98" t="s">
        <v>78248</v>
      </c>
      <c r="C840" s="100">
        <v>956</v>
      </c>
      <c r="D840" s="98" t="s">
        <v>78249</v>
      </c>
      <c r="E840" s="98" t="s">
        <v>78250</v>
      </c>
      <c r="F840" s="104">
        <v>42767</v>
      </c>
      <c r="G840" s="104">
        <v>45689</v>
      </c>
      <c r="H840" s="104">
        <v>46053</v>
      </c>
      <c r="J840" s="101">
        <v>1080</v>
      </c>
      <c r="K840" s="98" t="s">
        <v>78251</v>
      </c>
      <c r="L840" s="98" t="s">
        <v>78252</v>
      </c>
      <c r="M840" s="98" t="s">
        <v>78253</v>
      </c>
      <c r="N840" s="98" t="s">
        <v>78254</v>
      </c>
      <c r="O840" s="101">
        <v>1100</v>
      </c>
      <c r="P840" s="101">
        <v>1100</v>
      </c>
      <c r="Q840" s="101">
        <v>0</v>
      </c>
      <c r="R840" s="101">
        <v>1020</v>
      </c>
    </row>
    <row r="841">
      <c r="L841" s="98" t="s">
        <v>78255</v>
      </c>
      <c r="M841" s="98" t="s">
        <v>78256</v>
      </c>
      <c r="N841" s="98" t="s">
        <v>78257</v>
      </c>
      <c r="O841" s="101">
        <v>-55</v>
      </c>
      <c r="P841" s="101">
        <v>-55</v>
      </c>
    </row>
    <row r="842">
      <c r="K842" s="96" t="s">
        <v>78258</v>
      </c>
      <c r="O842" s="85">
        <f>SUM(O840:O841)</f>
      </c>
      <c r="P842" s="85">
        <f>SUM(P840:P841)</f>
      </c>
    </row>
    <row r="843">
      <c r="A843" s="98" t="s">
        <v>78259</v>
      </c>
      <c r="B843" s="98" t="s">
        <v>78260</v>
      </c>
      <c r="C843" s="100">
        <v>956</v>
      </c>
      <c r="D843" s="98" t="s">
        <v>78261</v>
      </c>
      <c r="E843" s="98" t="s">
        <v>78262</v>
      </c>
      <c r="F843" s="104">
        <v>45047</v>
      </c>
      <c r="G843" s="104">
        <v>45413</v>
      </c>
      <c r="H843" s="104">
        <v>45777</v>
      </c>
      <c r="J843" s="101">
        <v>1080</v>
      </c>
      <c r="K843" s="98" t="s">
        <v>78263</v>
      </c>
      <c r="L843" s="98" t="s">
        <v>78264</v>
      </c>
      <c r="M843" s="98" t="s">
        <v>78265</v>
      </c>
      <c r="N843" s="98" t="s">
        <v>78266</v>
      </c>
      <c r="O843" s="101">
        <v>1100</v>
      </c>
      <c r="P843" s="101">
        <v>1100</v>
      </c>
      <c r="Q843" s="101">
        <v>0</v>
      </c>
      <c r="R843" s="101">
        <v>100</v>
      </c>
    </row>
    <row r="844">
      <c r="L844" s="98" t="s">
        <v>78267</v>
      </c>
      <c r="M844" s="98" t="s">
        <v>78268</v>
      </c>
      <c r="N844" s="98" t="s">
        <v>78269</v>
      </c>
      <c r="O844" s="101">
        <v>25</v>
      </c>
      <c r="P844" s="101">
        <v>0</v>
      </c>
    </row>
    <row r="845">
      <c r="K845" s="96" t="s">
        <v>78270</v>
      </c>
      <c r="O845" s="85">
        <f>SUM(O843:O844)</f>
      </c>
      <c r="P845" s="85">
        <f>SUM(P843:P844)</f>
      </c>
    </row>
    <row r="846">
      <c r="A846" s="98" t="s">
        <v>78271</v>
      </c>
      <c r="B846" s="98" t="s">
        <v>78272</v>
      </c>
      <c r="C846" s="100">
        <v>956</v>
      </c>
      <c r="D846" s="98" t="s">
        <v>78273</v>
      </c>
      <c r="E846" s="98" t="s">
        <v>78274</v>
      </c>
      <c r="J846" s="101">
        <v>1080</v>
      </c>
      <c r="K846" s="98" t="s">
        <v>78275</v>
      </c>
      <c r="L846" s="98" t="s">
        <v>78275</v>
      </c>
      <c r="O846" s="101">
        <v>0</v>
      </c>
      <c r="P846" s="101">
        <v>0</v>
      </c>
      <c r="R846" s="101">
        <v>0</v>
      </c>
    </row>
    <row r="847">
      <c r="K847" s="96" t="s">
        <v>78276</v>
      </c>
      <c r="O847" s="85">
        <f>SUM(O846:O846)</f>
      </c>
      <c r="P847" s="85">
        <f>SUM(P846:P846)</f>
      </c>
    </row>
    <row r="848">
      <c r="A848" s="98" t="s">
        <v>78277</v>
      </c>
      <c r="B848" s="98" t="s">
        <v>78278</v>
      </c>
      <c r="C848" s="100">
        <v>956</v>
      </c>
      <c r="D848" s="98" t="s">
        <v>78279</v>
      </c>
      <c r="E848" s="98" t="s">
        <v>78280</v>
      </c>
      <c r="F848" s="104">
        <v>45731</v>
      </c>
      <c r="G848" s="104">
        <v>45731</v>
      </c>
      <c r="H848" s="104">
        <v>46095</v>
      </c>
      <c r="J848" s="101">
        <v>1250</v>
      </c>
      <c r="K848" s="98" t="s">
        <v>78281</v>
      </c>
      <c r="L848" s="98" t="s">
        <v>78282</v>
      </c>
      <c r="M848" s="98" t="s">
        <v>78283</v>
      </c>
      <c r="N848" s="98" t="s">
        <v>78284</v>
      </c>
      <c r="O848" s="101">
        <v>35</v>
      </c>
      <c r="P848" s="101">
        <v>65</v>
      </c>
      <c r="Q848" s="101">
        <v>0</v>
      </c>
      <c r="R848" s="101">
        <v>100</v>
      </c>
    </row>
    <row r="849">
      <c r="L849" s="98" t="s">
        <v>78285</v>
      </c>
      <c r="M849" s="98" t="s">
        <v>78286</v>
      </c>
      <c r="N849" s="98" t="s">
        <v>78287</v>
      </c>
      <c r="O849" s="101">
        <v>50</v>
      </c>
      <c r="P849" s="101">
        <v>0</v>
      </c>
    </row>
    <row r="850">
      <c r="L850" s="98" t="s">
        <v>78288</v>
      </c>
      <c r="M850" s="98" t="s">
        <v>78289</v>
      </c>
      <c r="N850" s="98" t="s">
        <v>78290</v>
      </c>
      <c r="O850" s="101">
        <v>65</v>
      </c>
      <c r="P850" s="101">
        <v>85</v>
      </c>
    </row>
    <row r="851">
      <c r="L851" s="98" t="s">
        <v>78291</v>
      </c>
      <c r="M851" s="98" t="s">
        <v>78292</v>
      </c>
      <c r="N851" s="98" t="s">
        <v>78293</v>
      </c>
      <c r="O851" s="101">
        <v>1100</v>
      </c>
      <c r="P851" s="101">
        <v>1100</v>
      </c>
    </row>
    <row r="852">
      <c r="K852" s="96" t="s">
        <v>78294</v>
      </c>
      <c r="O852" s="85">
        <f>SUM(O848:O851)</f>
      </c>
      <c r="P852" s="85">
        <f>SUM(P848:P851)</f>
      </c>
    </row>
    <row r="853">
      <c r="A853" s="98" t="s">
        <v>78295</v>
      </c>
      <c r="B853" s="98" t="s">
        <v>78296</v>
      </c>
      <c r="C853" s="100">
        <v>956</v>
      </c>
      <c r="D853" s="98" t="s">
        <v>78297</v>
      </c>
      <c r="E853" s="98" t="s">
        <v>78298</v>
      </c>
      <c r="F853" s="104">
        <v>44666</v>
      </c>
      <c r="G853" s="104">
        <v>45717</v>
      </c>
      <c r="H853" s="104">
        <v>45777</v>
      </c>
      <c r="I853" s="104">
        <v>45777</v>
      </c>
      <c r="J853" s="101">
        <v>1215</v>
      </c>
      <c r="K853" s="98" t="s">
        <v>78299</v>
      </c>
      <c r="L853" s="98" t="s">
        <v>78300</v>
      </c>
      <c r="M853" s="98" t="s">
        <v>78301</v>
      </c>
      <c r="N853" s="98" t="s">
        <v>78302</v>
      </c>
      <c r="O853" s="101">
        <v>1100</v>
      </c>
      <c r="P853" s="101">
        <v>1100</v>
      </c>
      <c r="Q853" s="101">
        <v>1498.4200000000001</v>
      </c>
      <c r="R853" s="101">
        <v>300</v>
      </c>
    </row>
    <row r="854">
      <c r="L854" s="98" t="s">
        <v>78303</v>
      </c>
      <c r="M854" s="98" t="s">
        <v>78304</v>
      </c>
      <c r="N854" s="98" t="s">
        <v>78305</v>
      </c>
      <c r="O854" s="101">
        <v>110</v>
      </c>
      <c r="P854" s="101">
        <v>0</v>
      </c>
    </row>
    <row r="855">
      <c r="L855" s="98" t="s">
        <v>78306</v>
      </c>
      <c r="M855" s="98" t="s">
        <v>78307</v>
      </c>
      <c r="N855" s="98" t="s">
        <v>78308</v>
      </c>
      <c r="O855" s="101">
        <v>200</v>
      </c>
      <c r="P855" s="101">
        <v>200</v>
      </c>
    </row>
    <row r="856">
      <c r="L856" s="98" t="s">
        <v>78309</v>
      </c>
      <c r="M856" s="98" t="s">
        <v>78310</v>
      </c>
      <c r="N856" s="98" t="s">
        <v>78311</v>
      </c>
      <c r="O856" s="101">
        <v>25</v>
      </c>
      <c r="P856" s="101">
        <v>0</v>
      </c>
    </row>
    <row r="857">
      <c r="K857" s="96" t="s">
        <v>78312</v>
      </c>
      <c r="O857" s="85">
        <f>SUM(O853:O856)</f>
      </c>
      <c r="P857" s="85">
        <f>SUM(P853:P856)</f>
      </c>
    </row>
    <row r="858">
      <c r="A858" s="98" t="s">
        <v>78313</v>
      </c>
      <c r="B858" s="98" t="s">
        <v>78314</v>
      </c>
      <c r="C858" s="100">
        <v>956</v>
      </c>
      <c r="D858" s="98" t="s">
        <v>78315</v>
      </c>
      <c r="E858" s="98" t="s">
        <v>78316</v>
      </c>
      <c r="F858" s="104">
        <v>44655</v>
      </c>
      <c r="G858" s="104">
        <v>45413</v>
      </c>
      <c r="H858" s="104">
        <v>45777</v>
      </c>
      <c r="J858" s="101">
        <v>1155</v>
      </c>
      <c r="K858" s="98" t="s">
        <v>78317</v>
      </c>
      <c r="L858" s="98" t="s">
        <v>78318</v>
      </c>
      <c r="M858" s="98" t="s">
        <v>78319</v>
      </c>
      <c r="N858" s="98" t="s">
        <v>78320</v>
      </c>
      <c r="O858" s="101">
        <v>35</v>
      </c>
      <c r="P858" s="101">
        <v>40</v>
      </c>
      <c r="Q858" s="101">
        <v>0</v>
      </c>
      <c r="R858" s="101">
        <v>300</v>
      </c>
    </row>
    <row r="859">
      <c r="L859" s="98" t="s">
        <v>78321</v>
      </c>
      <c r="M859" s="98" t="s">
        <v>78322</v>
      </c>
      <c r="N859" s="98" t="s">
        <v>78323</v>
      </c>
      <c r="O859" s="101">
        <v>40</v>
      </c>
      <c r="P859" s="101">
        <v>35</v>
      </c>
    </row>
    <row r="860">
      <c r="L860" s="98" t="s">
        <v>78324</v>
      </c>
      <c r="M860" s="98" t="s">
        <v>78325</v>
      </c>
      <c r="N860" s="98" t="s">
        <v>78326</v>
      </c>
      <c r="O860" s="101">
        <v>1100</v>
      </c>
      <c r="P860" s="101">
        <v>1100</v>
      </c>
    </row>
    <row r="861">
      <c r="K861" s="96" t="s">
        <v>78327</v>
      </c>
      <c r="O861" s="85">
        <f>SUM(O858:O860)</f>
      </c>
      <c r="P861" s="85">
        <f>SUM(P858:P860)</f>
      </c>
    </row>
    <row r="862">
      <c r="A862" s="98" t="s">
        <v>78328</v>
      </c>
      <c r="B862" s="98" t="s">
        <v>78329</v>
      </c>
      <c r="C862" s="100">
        <v>956</v>
      </c>
      <c r="D862" s="98" t="s">
        <v>78330</v>
      </c>
      <c r="E862" s="98" t="s">
        <v>78331</v>
      </c>
      <c r="F862" s="104">
        <v>45752</v>
      </c>
      <c r="G862" s="104">
        <v>45752</v>
      </c>
      <c r="H862" s="104">
        <v>46116</v>
      </c>
      <c r="J862" s="101">
        <v>1100</v>
      </c>
      <c r="K862" s="98" t="s">
        <v>78332</v>
      </c>
      <c r="L862" s="98" t="s">
        <v>78333</v>
      </c>
      <c r="M862" s="98" t="s">
        <v>78334</v>
      </c>
      <c r="N862" s="98" t="s">
        <v>78335</v>
      </c>
      <c r="O862" s="101">
        <v>953.33000000000004</v>
      </c>
      <c r="P862" s="101">
        <v>1100</v>
      </c>
      <c r="Q862" s="101">
        <v>0</v>
      </c>
      <c r="R862" s="101">
        <v>600</v>
      </c>
    </row>
    <row r="863">
      <c r="L863" s="98" t="s">
        <v>78336</v>
      </c>
      <c r="M863" s="98" t="s">
        <v>78337</v>
      </c>
      <c r="N863" s="98" t="s">
        <v>78338</v>
      </c>
      <c r="O863" s="101">
        <v>100</v>
      </c>
      <c r="P863" s="101">
        <v>0</v>
      </c>
    </row>
    <row r="864">
      <c r="L864" s="98" t="s">
        <v>78339</v>
      </c>
      <c r="M864" s="98" t="s">
        <v>78340</v>
      </c>
      <c r="N864" s="98" t="s">
        <v>78341</v>
      </c>
      <c r="O864" s="101">
        <v>-350</v>
      </c>
      <c r="P864" s="101">
        <v>0</v>
      </c>
    </row>
    <row r="865">
      <c r="K865" s="96" t="s">
        <v>78342</v>
      </c>
      <c r="O865" s="85">
        <f>SUM(O862:O864)</f>
      </c>
      <c r="P865" s="85">
        <f>SUM(P862:P864)</f>
      </c>
    </row>
    <row r="866">
      <c r="A866" s="98" t="s">
        <v>78343</v>
      </c>
      <c r="B866" s="98" t="s">
        <v>78344</v>
      </c>
      <c r="C866" s="100">
        <v>850</v>
      </c>
      <c r="D866" s="98" t="s">
        <v>78345</v>
      </c>
      <c r="E866" s="98" t="s">
        <v>78346</v>
      </c>
      <c r="F866" s="104">
        <v>40198</v>
      </c>
      <c r="G866" s="104">
        <v>45474</v>
      </c>
      <c r="H866" s="104">
        <v>45838</v>
      </c>
      <c r="J866" s="101">
        <v>1045</v>
      </c>
      <c r="K866" s="98" t="s">
        <v>78347</v>
      </c>
      <c r="L866" s="98" t="s">
        <v>78348</v>
      </c>
      <c r="M866" s="98" t="s">
        <v>78349</v>
      </c>
      <c r="N866" s="98" t="s">
        <v>78350</v>
      </c>
      <c r="O866" s="101">
        <v>1075</v>
      </c>
      <c r="P866" s="101">
        <v>1075</v>
      </c>
      <c r="Q866" s="101">
        <v>0</v>
      </c>
      <c r="R866" s="101">
        <v>150</v>
      </c>
    </row>
    <row r="867">
      <c r="L867" s="98" t="s">
        <v>78351</v>
      </c>
      <c r="M867" s="98" t="s">
        <v>78352</v>
      </c>
      <c r="N867" s="98" t="s">
        <v>78353</v>
      </c>
      <c r="O867" s="101">
        <v>-54</v>
      </c>
      <c r="P867" s="101">
        <v>-54</v>
      </c>
    </row>
    <row r="868">
      <c r="K868" s="96" t="s">
        <v>78354</v>
      </c>
      <c r="O868" s="85">
        <f>SUM(O866:O867)</f>
      </c>
      <c r="P868" s="85">
        <f>SUM(P866:P867)</f>
      </c>
    </row>
    <row r="869">
      <c r="A869" s="98" t="s">
        <v>78355</v>
      </c>
      <c r="B869" s="98" t="s">
        <v>78356</v>
      </c>
      <c r="C869" s="100">
        <v>850</v>
      </c>
      <c r="D869" s="98" t="s">
        <v>78357</v>
      </c>
      <c r="E869" s="98" t="s">
        <v>78358</v>
      </c>
      <c r="F869" s="104">
        <v>44917</v>
      </c>
      <c r="G869" s="104">
        <v>45658</v>
      </c>
      <c r="H869" s="104">
        <v>46022</v>
      </c>
      <c r="J869" s="101">
        <v>1080</v>
      </c>
      <c r="K869" s="98" t="s">
        <v>78359</v>
      </c>
      <c r="L869" s="98" t="s">
        <v>78360</v>
      </c>
      <c r="M869" s="98" t="s">
        <v>78361</v>
      </c>
      <c r="N869" s="98" t="s">
        <v>78362</v>
      </c>
      <c r="O869" s="101">
        <v>35</v>
      </c>
      <c r="P869" s="101">
        <v>35</v>
      </c>
      <c r="Q869" s="101">
        <v>0</v>
      </c>
      <c r="R869" s="101">
        <v>500</v>
      </c>
    </row>
    <row r="870">
      <c r="L870" s="98" t="s">
        <v>78363</v>
      </c>
      <c r="M870" s="98" t="s">
        <v>78364</v>
      </c>
      <c r="N870" s="98" t="s">
        <v>78365</v>
      </c>
      <c r="O870" s="101">
        <v>1075</v>
      </c>
      <c r="P870" s="101">
        <v>1075</v>
      </c>
    </row>
    <row r="871">
      <c r="K871" s="96" t="s">
        <v>78366</v>
      </c>
      <c r="O871" s="85">
        <f>SUM(O869:O870)</f>
      </c>
      <c r="P871" s="85">
        <f>SUM(P869:P870)</f>
      </c>
    </row>
    <row r="872">
      <c r="A872" s="98" t="s">
        <v>78367</v>
      </c>
      <c r="B872" s="98" t="s">
        <v>78368</v>
      </c>
      <c r="C872" s="100">
        <v>850</v>
      </c>
      <c r="D872" s="98" t="s">
        <v>78369</v>
      </c>
      <c r="E872" s="98" t="s">
        <v>78370</v>
      </c>
      <c r="F872" s="104">
        <v>44729</v>
      </c>
      <c r="G872" s="104">
        <v>45474</v>
      </c>
      <c r="H872" s="104">
        <v>45838</v>
      </c>
      <c r="J872" s="101">
        <v>1045</v>
      </c>
      <c r="K872" s="98" t="s">
        <v>78371</v>
      </c>
      <c r="L872" s="98" t="s">
        <v>78372</v>
      </c>
      <c r="M872" s="98" t="s">
        <v>78373</v>
      </c>
      <c r="N872" s="98" t="s">
        <v>78374</v>
      </c>
      <c r="O872" s="101">
        <v>1075</v>
      </c>
      <c r="P872" s="101">
        <v>1075</v>
      </c>
      <c r="Q872" s="101">
        <v>0</v>
      </c>
      <c r="R872" s="101">
        <v>100</v>
      </c>
    </row>
    <row r="873">
      <c r="L873" s="98" t="s">
        <v>78375</v>
      </c>
      <c r="M873" s="98" t="s">
        <v>78376</v>
      </c>
      <c r="N873" s="98" t="s">
        <v>78377</v>
      </c>
      <c r="O873" s="101">
        <v>25</v>
      </c>
      <c r="P873" s="101">
        <v>0</v>
      </c>
    </row>
    <row r="874">
      <c r="K874" s="96" t="s">
        <v>78378</v>
      </c>
      <c r="O874" s="85">
        <f>SUM(O872:O873)</f>
      </c>
      <c r="P874" s="85">
        <f>SUM(P872:P873)</f>
      </c>
    </row>
    <row r="875">
      <c r="A875" s="98" t="s">
        <v>78379</v>
      </c>
      <c r="B875" s="98" t="s">
        <v>78380</v>
      </c>
      <c r="C875" s="100">
        <v>850</v>
      </c>
      <c r="D875" s="98" t="s">
        <v>78381</v>
      </c>
      <c r="E875" s="98" t="s">
        <v>78382</v>
      </c>
      <c r="F875" s="104">
        <v>42896</v>
      </c>
      <c r="G875" s="104">
        <v>45658</v>
      </c>
      <c r="H875" s="104">
        <v>46022</v>
      </c>
      <c r="J875" s="101">
        <v>1045</v>
      </c>
      <c r="K875" s="98" t="s">
        <v>78383</v>
      </c>
      <c r="L875" s="98" t="s">
        <v>78384</v>
      </c>
      <c r="M875" s="98" t="s">
        <v>78385</v>
      </c>
      <c r="N875" s="98" t="s">
        <v>78386</v>
      </c>
      <c r="O875" s="101">
        <v>1075</v>
      </c>
      <c r="P875" s="101">
        <v>1075</v>
      </c>
      <c r="Q875" s="101">
        <v>0</v>
      </c>
      <c r="R875" s="101">
        <v>100</v>
      </c>
    </row>
    <row r="876">
      <c r="L876" s="98" t="s">
        <v>78387</v>
      </c>
      <c r="M876" s="98" t="s">
        <v>78388</v>
      </c>
      <c r="N876" s="98" t="s">
        <v>78389</v>
      </c>
      <c r="O876" s="101">
        <v>-54</v>
      </c>
      <c r="P876" s="101">
        <v>-54</v>
      </c>
    </row>
    <row r="877">
      <c r="K877" s="96" t="s">
        <v>78390</v>
      </c>
      <c r="O877" s="85">
        <f>SUM(O875:O876)</f>
      </c>
      <c r="P877" s="85">
        <f>SUM(P875:P876)</f>
      </c>
    </row>
    <row r="878">
      <c r="A878" s="98" t="s">
        <v>78391</v>
      </c>
      <c r="B878" s="98" t="s">
        <v>78392</v>
      </c>
      <c r="C878" s="100">
        <v>850</v>
      </c>
      <c r="D878" s="98" t="s">
        <v>78393</v>
      </c>
      <c r="E878" s="98" t="s">
        <v>78394</v>
      </c>
      <c r="F878" s="104">
        <v>45639</v>
      </c>
      <c r="G878" s="104">
        <v>45639</v>
      </c>
      <c r="H878" s="104">
        <v>46003</v>
      </c>
      <c r="J878" s="101">
        <v>1140</v>
      </c>
      <c r="K878" s="98" t="s">
        <v>78395</v>
      </c>
      <c r="L878" s="98" t="s">
        <v>78396</v>
      </c>
      <c r="M878" s="98" t="s">
        <v>78397</v>
      </c>
      <c r="N878" s="98" t="s">
        <v>78398</v>
      </c>
      <c r="O878" s="101">
        <v>65</v>
      </c>
      <c r="P878" s="101">
        <v>65</v>
      </c>
      <c r="Q878" s="101">
        <v>0</v>
      </c>
      <c r="R878" s="101">
        <v>300</v>
      </c>
    </row>
    <row r="879">
      <c r="L879" s="98" t="s">
        <v>78399</v>
      </c>
      <c r="M879" s="98" t="s">
        <v>78400</v>
      </c>
      <c r="N879" s="98" t="s">
        <v>78401</v>
      </c>
      <c r="O879" s="101">
        <v>1075</v>
      </c>
      <c r="P879" s="101">
        <v>1075</v>
      </c>
    </row>
    <row r="880">
      <c r="K880" s="96" t="s">
        <v>78402</v>
      </c>
      <c r="O880" s="85">
        <f>SUM(O878:O879)</f>
      </c>
      <c r="P880" s="85">
        <f>SUM(P878:P879)</f>
      </c>
    </row>
    <row r="881">
      <c r="A881" s="98" t="s">
        <v>78403</v>
      </c>
      <c r="B881" s="98" t="s">
        <v>78404</v>
      </c>
      <c r="C881" s="100">
        <v>850</v>
      </c>
      <c r="D881" s="98" t="s">
        <v>78405</v>
      </c>
      <c r="E881" s="98" t="s">
        <v>78406</v>
      </c>
      <c r="F881" s="104">
        <v>45576</v>
      </c>
      <c r="G881" s="104">
        <v>45576</v>
      </c>
      <c r="H881" s="104">
        <v>45961</v>
      </c>
      <c r="J881" s="101">
        <v>1100</v>
      </c>
      <c r="K881" s="98" t="s">
        <v>78407</v>
      </c>
      <c r="L881" s="98" t="s">
        <v>78408</v>
      </c>
      <c r="M881" s="98" t="s">
        <v>78409</v>
      </c>
      <c r="N881" s="98" t="s">
        <v>78410</v>
      </c>
      <c r="O881" s="101">
        <v>25</v>
      </c>
      <c r="P881" s="101">
        <v>25</v>
      </c>
      <c r="Q881" s="101">
        <v>0</v>
      </c>
      <c r="R881" s="101">
        <v>100</v>
      </c>
    </row>
    <row r="882">
      <c r="L882" s="98" t="s">
        <v>78411</v>
      </c>
      <c r="M882" s="98" t="s">
        <v>78412</v>
      </c>
      <c r="N882" s="98" t="s">
        <v>78413</v>
      </c>
      <c r="O882" s="101">
        <v>1075</v>
      </c>
      <c r="P882" s="101">
        <v>1075</v>
      </c>
    </row>
    <row r="883">
      <c r="K883" s="96" t="s">
        <v>78414</v>
      </c>
      <c r="O883" s="85">
        <f>SUM(O881:O882)</f>
      </c>
      <c r="P883" s="85">
        <f>SUM(P881:P882)</f>
      </c>
    </row>
    <row r="884">
      <c r="A884" s="98" t="s">
        <v>78415</v>
      </c>
      <c r="B884" s="98" t="s">
        <v>78416</v>
      </c>
      <c r="C884" s="100">
        <v>850</v>
      </c>
      <c r="D884" s="98" t="s">
        <v>78417</v>
      </c>
      <c r="E884" s="98" t="s">
        <v>78418</v>
      </c>
      <c r="F884" s="104">
        <v>45505</v>
      </c>
      <c r="G884" s="104">
        <v>45505</v>
      </c>
      <c r="H884" s="104">
        <v>45869</v>
      </c>
      <c r="J884" s="101">
        <v>1110</v>
      </c>
      <c r="K884" s="98" t="s">
        <v>78419</v>
      </c>
      <c r="L884" s="98" t="s">
        <v>78420</v>
      </c>
      <c r="M884" s="98" t="s">
        <v>78421</v>
      </c>
      <c r="N884" s="98" t="s">
        <v>78422</v>
      </c>
      <c r="O884" s="101">
        <v>35</v>
      </c>
      <c r="P884" s="101">
        <v>35</v>
      </c>
      <c r="Q884" s="101">
        <v>0</v>
      </c>
      <c r="R884" s="101">
        <v>100</v>
      </c>
    </row>
    <row r="885">
      <c r="L885" s="98" t="s">
        <v>78423</v>
      </c>
      <c r="M885" s="98" t="s">
        <v>78424</v>
      </c>
      <c r="N885" s="98" t="s">
        <v>78425</v>
      </c>
      <c r="O885" s="101">
        <v>1075</v>
      </c>
      <c r="P885" s="101">
        <v>1075</v>
      </c>
    </row>
    <row r="886">
      <c r="L886" s="98" t="s">
        <v>78426</v>
      </c>
      <c r="M886" s="98" t="s">
        <v>78427</v>
      </c>
      <c r="N886" s="98" t="s">
        <v>78428</v>
      </c>
      <c r="O886" s="101">
        <v>25</v>
      </c>
      <c r="P886" s="101">
        <v>0</v>
      </c>
    </row>
    <row r="887">
      <c r="K887" s="96" t="s">
        <v>78429</v>
      </c>
      <c r="O887" s="85">
        <f>SUM(O884:O886)</f>
      </c>
      <c r="P887" s="85">
        <f>SUM(P884:P886)</f>
      </c>
    </row>
    <row r="888">
      <c r="A888" s="98" t="s">
        <v>78430</v>
      </c>
      <c r="B888" s="98" t="s">
        <v>78431</v>
      </c>
      <c r="C888" s="100">
        <v>850</v>
      </c>
      <c r="D888" s="98" t="s">
        <v>78432</v>
      </c>
      <c r="E888" s="98" t="s">
        <v>78433</v>
      </c>
      <c r="F888" s="104">
        <v>45626</v>
      </c>
      <c r="G888" s="104">
        <v>45626</v>
      </c>
      <c r="H888" s="104">
        <v>45806</v>
      </c>
      <c r="J888" s="101">
        <v>1075</v>
      </c>
      <c r="K888" s="98" t="s">
        <v>78434</v>
      </c>
      <c r="L888" s="98" t="s">
        <v>78435</v>
      </c>
      <c r="M888" s="98" t="s">
        <v>78436</v>
      </c>
      <c r="N888" s="98" t="s">
        <v>78437</v>
      </c>
      <c r="O888" s="101">
        <v>1150</v>
      </c>
      <c r="P888" s="101">
        <v>1150</v>
      </c>
      <c r="Q888" s="101">
        <v>0</v>
      </c>
      <c r="R888" s="101">
        <v>1150</v>
      </c>
    </row>
    <row r="889">
      <c r="K889" s="96" t="s">
        <v>78438</v>
      </c>
      <c r="O889" s="85">
        <f>SUM(O888:O888)</f>
      </c>
      <c r="P889" s="85">
        <f>SUM(P888:P888)</f>
      </c>
    </row>
    <row r="890">
      <c r="A890" s="98" t="s">
        <v>78439</v>
      </c>
      <c r="B890" s="98" t="s">
        <v>78440</v>
      </c>
      <c r="C890" s="100">
        <v>850</v>
      </c>
      <c r="D890" s="98" t="s">
        <v>78441</v>
      </c>
      <c r="E890" s="98" t="s">
        <v>78442</v>
      </c>
      <c r="F890" s="104">
        <v>44457</v>
      </c>
      <c r="G890" s="104">
        <v>45566</v>
      </c>
      <c r="H890" s="104">
        <v>45930</v>
      </c>
      <c r="J890" s="101">
        <v>1070</v>
      </c>
      <c r="K890" s="98" t="s">
        <v>78443</v>
      </c>
      <c r="L890" s="98" t="s">
        <v>78444</v>
      </c>
      <c r="M890" s="98" t="s">
        <v>78445</v>
      </c>
      <c r="N890" s="98" t="s">
        <v>78446</v>
      </c>
      <c r="O890" s="101">
        <v>25</v>
      </c>
      <c r="P890" s="101">
        <v>25</v>
      </c>
      <c r="Q890" s="101">
        <v>1210</v>
      </c>
      <c r="R890" s="101">
        <v>100</v>
      </c>
    </row>
    <row r="891">
      <c r="L891" s="98" t="s">
        <v>78447</v>
      </c>
      <c r="M891" s="98" t="s">
        <v>78448</v>
      </c>
      <c r="N891" s="98" t="s">
        <v>78449</v>
      </c>
      <c r="O891" s="101">
        <v>1075</v>
      </c>
      <c r="P891" s="101">
        <v>1075</v>
      </c>
    </row>
    <row r="892">
      <c r="L892" s="98" t="s">
        <v>78450</v>
      </c>
      <c r="M892" s="98" t="s">
        <v>78451</v>
      </c>
      <c r="N892" s="98" t="s">
        <v>78452</v>
      </c>
      <c r="O892" s="101">
        <v>110</v>
      </c>
      <c r="P892" s="101">
        <v>0</v>
      </c>
    </row>
    <row r="893">
      <c r="K893" s="96" t="s">
        <v>78453</v>
      </c>
      <c r="O893" s="85">
        <f>SUM(O890:O892)</f>
      </c>
      <c r="P893" s="85">
        <f>SUM(P890:P892)</f>
      </c>
    </row>
    <row r="894">
      <c r="A894" s="98" t="s">
        <v>78454</v>
      </c>
      <c r="B894" s="98" t="s">
        <v>78455</v>
      </c>
      <c r="C894" s="100">
        <v>850</v>
      </c>
      <c r="D894" s="98" t="s">
        <v>78456</v>
      </c>
      <c r="E894" s="98" t="s">
        <v>78457</v>
      </c>
      <c r="F894" s="104">
        <v>45562</v>
      </c>
      <c r="G894" s="104">
        <v>45562</v>
      </c>
      <c r="H894" s="104">
        <v>45930</v>
      </c>
      <c r="J894" s="101">
        <v>1075</v>
      </c>
      <c r="K894" s="98" t="s">
        <v>78458</v>
      </c>
      <c r="L894" s="98" t="s">
        <v>78459</v>
      </c>
      <c r="M894" s="98" t="s">
        <v>78460</v>
      </c>
      <c r="N894" s="98" t="s">
        <v>78461</v>
      </c>
      <c r="O894" s="101">
        <v>1075</v>
      </c>
      <c r="P894" s="101">
        <v>1075</v>
      </c>
      <c r="Q894" s="101">
        <v>1260.25</v>
      </c>
      <c r="R894" s="101">
        <v>100</v>
      </c>
    </row>
    <row r="895">
      <c r="L895" s="98" t="s">
        <v>78462</v>
      </c>
      <c r="M895" s="98" t="s">
        <v>78463</v>
      </c>
      <c r="N895" s="98" t="s">
        <v>78464</v>
      </c>
      <c r="O895" s="101">
        <v>107.5</v>
      </c>
      <c r="P895" s="101">
        <v>0</v>
      </c>
    </row>
    <row r="896">
      <c r="L896" s="98" t="s">
        <v>78465</v>
      </c>
      <c r="M896" s="98" t="s">
        <v>78466</v>
      </c>
      <c r="N896" s="98" t="s">
        <v>78467</v>
      </c>
      <c r="O896" s="101">
        <v>25</v>
      </c>
      <c r="P896" s="101">
        <v>0</v>
      </c>
    </row>
    <row r="897">
      <c r="K897" s="96" t="s">
        <v>78468</v>
      </c>
      <c r="O897" s="85">
        <f>SUM(O894:O896)</f>
      </c>
      <c r="P897" s="85">
        <f>SUM(P894:P896)</f>
      </c>
    </row>
    <row r="898">
      <c r="A898" s="98" t="s">
        <v>78469</v>
      </c>
      <c r="B898" s="98" t="s">
        <v>78470</v>
      </c>
      <c r="C898" s="100">
        <v>850</v>
      </c>
      <c r="D898" s="98" t="s">
        <v>78471</v>
      </c>
      <c r="E898" s="98" t="s">
        <v>78472</v>
      </c>
      <c r="F898" s="104">
        <v>45383</v>
      </c>
      <c r="G898" s="104">
        <v>45748</v>
      </c>
      <c r="H898" s="104">
        <v>46112</v>
      </c>
      <c r="J898" s="101">
        <v>1045</v>
      </c>
      <c r="K898" s="98" t="s">
        <v>78473</v>
      </c>
      <c r="L898" s="98" t="s">
        <v>78474</v>
      </c>
      <c r="M898" s="98" t="s">
        <v>78475</v>
      </c>
      <c r="N898" s="98" t="s">
        <v>78476</v>
      </c>
      <c r="O898" s="101">
        <v>1075</v>
      </c>
      <c r="P898" s="101">
        <v>1075</v>
      </c>
      <c r="Q898" s="101">
        <v>0</v>
      </c>
      <c r="R898" s="101">
        <v>100</v>
      </c>
    </row>
    <row r="899">
      <c r="K899" s="96" t="s">
        <v>78477</v>
      </c>
      <c r="O899" s="85">
        <f>SUM(O898:O898)</f>
      </c>
      <c r="P899" s="85">
        <f>SUM(P898:P898)</f>
      </c>
    </row>
    <row r="900">
      <c r="A900" s="98" t="s">
        <v>78478</v>
      </c>
      <c r="B900" s="98" t="s">
        <v>78479</v>
      </c>
      <c r="C900" s="100">
        <v>850</v>
      </c>
      <c r="D900" s="98" t="s">
        <v>78480</v>
      </c>
      <c r="E900" s="98" t="s">
        <v>78481</v>
      </c>
      <c r="F900" s="104">
        <v>45315</v>
      </c>
      <c r="G900" s="104">
        <v>45689</v>
      </c>
      <c r="H900" s="104">
        <v>46053</v>
      </c>
      <c r="J900" s="101">
        <v>1120</v>
      </c>
      <c r="K900" s="98" t="s">
        <v>78482</v>
      </c>
      <c r="L900" s="98" t="s">
        <v>78483</v>
      </c>
      <c r="M900" s="98" t="s">
        <v>78484</v>
      </c>
      <c r="N900" s="98" t="s">
        <v>78485</v>
      </c>
      <c r="O900" s="101">
        <v>40</v>
      </c>
      <c r="P900" s="101">
        <v>40</v>
      </c>
      <c r="Q900" s="101">
        <v>0</v>
      </c>
      <c r="R900" s="101">
        <v>100</v>
      </c>
    </row>
    <row r="901">
      <c r="L901" s="98" t="s">
        <v>78486</v>
      </c>
      <c r="M901" s="98" t="s">
        <v>78487</v>
      </c>
      <c r="N901" s="98" t="s">
        <v>78488</v>
      </c>
      <c r="O901" s="101">
        <v>35</v>
      </c>
      <c r="P901" s="101">
        <v>35</v>
      </c>
    </row>
    <row r="902">
      <c r="L902" s="98" t="s">
        <v>78489</v>
      </c>
      <c r="M902" s="98" t="s">
        <v>78490</v>
      </c>
      <c r="N902" s="98" t="s">
        <v>78491</v>
      </c>
      <c r="O902" s="101">
        <v>1065</v>
      </c>
      <c r="P902" s="101">
        <v>1065</v>
      </c>
    </row>
    <row r="903">
      <c r="K903" s="96" t="s">
        <v>78492</v>
      </c>
      <c r="O903" s="85">
        <f>SUM(O900:O902)</f>
      </c>
      <c r="P903" s="85">
        <f>SUM(P900:P902)</f>
      </c>
    </row>
    <row r="904">
      <c r="A904" s="98" t="s">
        <v>78493</v>
      </c>
      <c r="B904" s="98" t="s">
        <v>78494</v>
      </c>
      <c r="C904" s="100">
        <v>1086</v>
      </c>
      <c r="D904" s="98" t="s">
        <v>78495</v>
      </c>
      <c r="E904" s="98" t="s">
        <v>78496</v>
      </c>
      <c r="F904" s="104">
        <v>45724</v>
      </c>
      <c r="G904" s="104">
        <v>45724</v>
      </c>
      <c r="H904" s="104">
        <v>46088</v>
      </c>
      <c r="J904" s="101">
        <v>1150</v>
      </c>
      <c r="K904" s="98" t="s">
        <v>78497</v>
      </c>
      <c r="L904" s="98" t="s">
        <v>78498</v>
      </c>
      <c r="M904" s="98" t="s">
        <v>78499</v>
      </c>
      <c r="N904" s="98" t="s">
        <v>78500</v>
      </c>
      <c r="O904" s="101">
        <v>1150</v>
      </c>
      <c r="P904" s="101">
        <v>1150</v>
      </c>
      <c r="Q904" s="101">
        <v>0</v>
      </c>
      <c r="R904" s="101">
        <v>100</v>
      </c>
    </row>
    <row r="905">
      <c r="L905" s="98" t="s">
        <v>78501</v>
      </c>
      <c r="M905" s="98" t="s">
        <v>78502</v>
      </c>
      <c r="N905" s="98" t="s">
        <v>78503</v>
      </c>
      <c r="O905" s="101">
        <v>-300</v>
      </c>
      <c r="P905" s="101">
        <v>0</v>
      </c>
    </row>
    <row r="906">
      <c r="K906" s="96" t="s">
        <v>78504</v>
      </c>
      <c r="O906" s="85">
        <f>SUM(O904:O905)</f>
      </c>
      <c r="P906" s="85">
        <f>SUM(P904:P905)</f>
      </c>
    </row>
    <row r="907">
      <c r="A907" s="98" t="s">
        <v>78505</v>
      </c>
      <c r="B907" s="98" t="s">
        <v>78506</v>
      </c>
      <c r="C907" s="100">
        <v>1086</v>
      </c>
      <c r="D907" s="98" t="s">
        <v>78507</v>
      </c>
      <c r="E907" s="98" t="s">
        <v>78508</v>
      </c>
      <c r="F907" s="104">
        <v>45119</v>
      </c>
      <c r="G907" s="104">
        <v>45658</v>
      </c>
      <c r="H907" s="104">
        <v>46022</v>
      </c>
      <c r="J907" s="101">
        <v>1120</v>
      </c>
      <c r="K907" s="98" t="s">
        <v>78509</v>
      </c>
      <c r="L907" s="98" t="s">
        <v>78510</v>
      </c>
      <c r="M907" s="98" t="s">
        <v>78511</v>
      </c>
      <c r="N907" s="98" t="s">
        <v>78512</v>
      </c>
      <c r="O907" s="101">
        <v>1150</v>
      </c>
      <c r="P907" s="101">
        <v>1150</v>
      </c>
      <c r="Q907" s="101">
        <v>0</v>
      </c>
      <c r="R907" s="101">
        <v>100</v>
      </c>
    </row>
    <row r="908">
      <c r="K908" s="96" t="s">
        <v>78513</v>
      </c>
      <c r="O908" s="85">
        <f>SUM(O907:O907)</f>
      </c>
      <c r="P908" s="85">
        <f>SUM(P907:P907)</f>
      </c>
    </row>
    <row r="909">
      <c r="A909" s="98" t="s">
        <v>78514</v>
      </c>
      <c r="B909" s="98" t="s">
        <v>78515</v>
      </c>
      <c r="C909" s="100">
        <v>1086</v>
      </c>
      <c r="D909" s="98" t="s">
        <v>78516</v>
      </c>
      <c r="E909" s="98" t="s">
        <v>78517</v>
      </c>
      <c r="F909" s="104">
        <v>45752</v>
      </c>
      <c r="G909" s="104">
        <v>45752</v>
      </c>
      <c r="H909" s="104">
        <v>46116</v>
      </c>
      <c r="J909" s="101">
        <v>1150</v>
      </c>
      <c r="K909" s="98" t="s">
        <v>78518</v>
      </c>
      <c r="L909" s="98" t="s">
        <v>78519</v>
      </c>
      <c r="M909" s="98" t="s">
        <v>78520</v>
      </c>
      <c r="N909" s="98" t="s">
        <v>78521</v>
      </c>
      <c r="O909" s="101">
        <v>996.66999999999996</v>
      </c>
      <c r="P909" s="101">
        <v>1150</v>
      </c>
      <c r="Q909" s="101">
        <v>0</v>
      </c>
      <c r="R909" s="101">
        <v>100</v>
      </c>
    </row>
    <row r="910">
      <c r="L910" s="98" t="s">
        <v>78522</v>
      </c>
      <c r="M910" s="98" t="s">
        <v>78523</v>
      </c>
      <c r="N910" s="98" t="s">
        <v>78524</v>
      </c>
      <c r="O910" s="101">
        <v>100</v>
      </c>
      <c r="P910" s="101">
        <v>0</v>
      </c>
    </row>
    <row r="911">
      <c r="L911" s="98" t="s">
        <v>78525</v>
      </c>
      <c r="M911" s="98" t="s">
        <v>78526</v>
      </c>
      <c r="N911" s="98" t="s">
        <v>78527</v>
      </c>
      <c r="O911" s="101">
        <v>-350</v>
      </c>
      <c r="P911" s="101">
        <v>0</v>
      </c>
    </row>
    <row r="912">
      <c r="K912" s="96" t="s">
        <v>78528</v>
      </c>
      <c r="O912" s="85">
        <f>SUM(O909:O911)</f>
      </c>
      <c r="P912" s="85">
        <f>SUM(P909:P911)</f>
      </c>
    </row>
    <row r="913">
      <c r="A913" s="98" t="s">
        <v>78529</v>
      </c>
      <c r="B913" s="98" t="s">
        <v>78530</v>
      </c>
      <c r="C913" s="100">
        <v>1086</v>
      </c>
      <c r="D913" s="98" t="s">
        <v>78531</v>
      </c>
      <c r="E913" s="98" t="s">
        <v>78532</v>
      </c>
      <c r="F913" s="104">
        <v>44105</v>
      </c>
      <c r="G913" s="104">
        <v>45566</v>
      </c>
      <c r="H913" s="104">
        <v>45930</v>
      </c>
      <c r="J913" s="101">
        <v>1120</v>
      </c>
      <c r="K913" s="98" t="s">
        <v>78533</v>
      </c>
      <c r="L913" s="98" t="s">
        <v>78534</v>
      </c>
      <c r="M913" s="98" t="s">
        <v>78535</v>
      </c>
      <c r="N913" s="98" t="s">
        <v>78536</v>
      </c>
      <c r="O913" s="101">
        <v>1150</v>
      </c>
      <c r="P913" s="101">
        <v>1150</v>
      </c>
      <c r="Q913" s="101">
        <v>0</v>
      </c>
      <c r="R913" s="101">
        <v>100</v>
      </c>
    </row>
    <row r="914">
      <c r="K914" s="96" t="s">
        <v>78537</v>
      </c>
      <c r="O914" s="85">
        <f>SUM(O913:O913)</f>
      </c>
      <c r="P914" s="85">
        <f>SUM(P913:P913)</f>
      </c>
    </row>
    <row r="915">
      <c r="A915" s="98" t="s">
        <v>78538</v>
      </c>
      <c r="B915" s="98" t="s">
        <v>78539</v>
      </c>
      <c r="C915" s="100">
        <v>1086</v>
      </c>
      <c r="D915" s="98" t="s">
        <v>78540</v>
      </c>
      <c r="E915" s="98" t="s">
        <v>78541</v>
      </c>
      <c r="F915" s="104">
        <v>45731</v>
      </c>
      <c r="G915" s="104">
        <v>45731</v>
      </c>
      <c r="H915" s="104">
        <v>46095</v>
      </c>
      <c r="J915" s="101">
        <v>1150</v>
      </c>
      <c r="K915" s="98" t="s">
        <v>78542</v>
      </c>
      <c r="L915" s="98" t="s">
        <v>78543</v>
      </c>
      <c r="M915" s="98" t="s">
        <v>78544</v>
      </c>
      <c r="N915" s="98" t="s">
        <v>78545</v>
      </c>
      <c r="O915" s="101">
        <v>1150</v>
      </c>
      <c r="P915" s="101">
        <v>1150</v>
      </c>
      <c r="Q915" s="101">
        <v>0</v>
      </c>
      <c r="R915" s="101">
        <v>600</v>
      </c>
    </row>
    <row r="916">
      <c r="L916" s="98" t="s">
        <v>78546</v>
      </c>
      <c r="M916" s="98" t="s">
        <v>78547</v>
      </c>
      <c r="N916" s="98" t="s">
        <v>78548</v>
      </c>
      <c r="O916" s="101">
        <v>-1150</v>
      </c>
      <c r="P916" s="101">
        <v>0</v>
      </c>
    </row>
    <row r="917">
      <c r="K917" s="96" t="s">
        <v>78549</v>
      </c>
      <c r="O917" s="85">
        <f>SUM(O915:O916)</f>
      </c>
      <c r="P917" s="85">
        <f>SUM(P915:P916)</f>
      </c>
    </row>
    <row r="918">
      <c r="A918" s="98" t="s">
        <v>78550</v>
      </c>
      <c r="B918" s="98" t="s">
        <v>78551</v>
      </c>
      <c r="C918" s="100">
        <v>1086</v>
      </c>
      <c r="D918" s="98" t="s">
        <v>78552</v>
      </c>
      <c r="E918" s="98" t="s">
        <v>78553</v>
      </c>
      <c r="F918" s="104">
        <v>45591</v>
      </c>
      <c r="G918" s="104">
        <v>45591</v>
      </c>
      <c r="H918" s="104">
        <v>45961</v>
      </c>
      <c r="J918" s="101">
        <v>1185</v>
      </c>
      <c r="K918" s="98" t="s">
        <v>78554</v>
      </c>
      <c r="L918" s="98" t="s">
        <v>78555</v>
      </c>
      <c r="M918" s="98" t="s">
        <v>78556</v>
      </c>
      <c r="N918" s="98" t="s">
        <v>78557</v>
      </c>
      <c r="O918" s="101">
        <v>35</v>
      </c>
      <c r="P918" s="101">
        <v>35</v>
      </c>
      <c r="Q918" s="101">
        <v>0</v>
      </c>
      <c r="R918" s="101">
        <v>100</v>
      </c>
    </row>
    <row r="919">
      <c r="L919" s="98" t="s">
        <v>78558</v>
      </c>
      <c r="M919" s="98" t="s">
        <v>78559</v>
      </c>
      <c r="N919" s="98" t="s">
        <v>78560</v>
      </c>
      <c r="O919" s="101">
        <v>1150</v>
      </c>
      <c r="P919" s="101">
        <v>1150</v>
      </c>
    </row>
    <row r="920">
      <c r="K920" s="96" t="s">
        <v>78561</v>
      </c>
      <c r="O920" s="85">
        <f>SUM(O918:O919)</f>
      </c>
      <c r="P920" s="85">
        <f>SUM(P918:P919)</f>
      </c>
    </row>
    <row r="921">
      <c r="A921" s="98" t="s">
        <v>78562</v>
      </c>
      <c r="B921" s="98" t="s">
        <v>78563</v>
      </c>
      <c r="C921" s="100">
        <v>1086</v>
      </c>
      <c r="D921" s="98" t="s">
        <v>78564</v>
      </c>
      <c r="E921" s="98" t="s">
        <v>78565</v>
      </c>
      <c r="F921" s="104">
        <v>45521</v>
      </c>
      <c r="G921" s="104">
        <v>45521</v>
      </c>
      <c r="H921" s="104">
        <v>45900</v>
      </c>
      <c r="J921" s="101">
        <v>1150</v>
      </c>
      <c r="K921" s="98" t="s">
        <v>78566</v>
      </c>
      <c r="L921" s="98" t="s">
        <v>78567</v>
      </c>
      <c r="M921" s="98" t="s">
        <v>78568</v>
      </c>
      <c r="N921" s="98" t="s">
        <v>78569</v>
      </c>
      <c r="O921" s="101">
        <v>1150</v>
      </c>
      <c r="P921" s="101">
        <v>1150</v>
      </c>
      <c r="Q921" s="101">
        <v>0</v>
      </c>
      <c r="R921" s="101">
        <v>100</v>
      </c>
    </row>
    <row r="922">
      <c r="L922" s="98" t="s">
        <v>78570</v>
      </c>
      <c r="M922" s="98" t="s">
        <v>78571</v>
      </c>
      <c r="N922" s="98" t="s">
        <v>78572</v>
      </c>
      <c r="O922" s="101">
        <v>-58</v>
      </c>
      <c r="P922" s="101">
        <v>-58</v>
      </c>
    </row>
    <row r="923">
      <c r="K923" s="96" t="s">
        <v>78573</v>
      </c>
      <c r="O923" s="85">
        <f>SUM(O921:O922)</f>
      </c>
      <c r="P923" s="85">
        <f>SUM(P921:P922)</f>
      </c>
    </row>
    <row r="924">
      <c r="A924" s="98" t="s">
        <v>78574</v>
      </c>
      <c r="B924" s="98" t="s">
        <v>78575</v>
      </c>
      <c r="C924" s="100">
        <v>1086</v>
      </c>
      <c r="D924" s="98" t="s">
        <v>78576</v>
      </c>
      <c r="E924" s="98" t="s">
        <v>78577</v>
      </c>
      <c r="F924" s="104">
        <v>45395</v>
      </c>
      <c r="G924" s="104">
        <v>45395</v>
      </c>
      <c r="H924" s="104">
        <v>45777</v>
      </c>
      <c r="J924" s="101">
        <v>1150</v>
      </c>
      <c r="K924" s="98" t="s">
        <v>78578</v>
      </c>
      <c r="L924" s="98" t="s">
        <v>78579</v>
      </c>
      <c r="M924" s="98" t="s">
        <v>78580</v>
      </c>
      <c r="N924" s="98" t="s">
        <v>78581</v>
      </c>
      <c r="O924" s="101">
        <v>1150</v>
      </c>
      <c r="P924" s="101">
        <v>1150</v>
      </c>
      <c r="Q924" s="101">
        <v>0</v>
      </c>
      <c r="R924" s="101">
        <v>100</v>
      </c>
    </row>
    <row r="925">
      <c r="K925" s="96" t="s">
        <v>78582</v>
      </c>
      <c r="O925" s="85">
        <f>SUM(O924:O924)</f>
      </c>
      <c r="P925" s="85">
        <f>SUM(P924:P924)</f>
      </c>
    </row>
    <row r="926">
      <c r="A926" s="98" t="s">
        <v>78583</v>
      </c>
      <c r="B926" s="98" t="s">
        <v>78584</v>
      </c>
      <c r="C926" s="100">
        <v>1086</v>
      </c>
      <c r="D926" s="98" t="s">
        <v>78585</v>
      </c>
      <c r="E926" s="98" t="s">
        <v>78586</v>
      </c>
      <c r="F926" s="104">
        <v>45442</v>
      </c>
      <c r="G926" s="104">
        <v>45442</v>
      </c>
      <c r="H926" s="104">
        <v>45808</v>
      </c>
      <c r="J926" s="101">
        <v>1150</v>
      </c>
      <c r="K926" s="98" t="s">
        <v>78587</v>
      </c>
      <c r="L926" s="98" t="s">
        <v>78588</v>
      </c>
      <c r="M926" s="98" t="s">
        <v>78589</v>
      </c>
      <c r="N926" s="98" t="s">
        <v>78590</v>
      </c>
      <c r="O926" s="101">
        <v>1150</v>
      </c>
      <c r="P926" s="101">
        <v>1150</v>
      </c>
      <c r="Q926" s="101">
        <v>0</v>
      </c>
      <c r="R926" s="101">
        <v>600</v>
      </c>
    </row>
    <row r="927">
      <c r="K927" s="96" t="s">
        <v>78591</v>
      </c>
      <c r="O927" s="85">
        <f>SUM(O926:O926)</f>
      </c>
      <c r="P927" s="85">
        <f>SUM(P926:P926)</f>
      </c>
    </row>
    <row r="928">
      <c r="A928" s="98" t="s">
        <v>78592</v>
      </c>
      <c r="B928" s="98" t="s">
        <v>78593</v>
      </c>
      <c r="C928" s="100">
        <v>1086</v>
      </c>
      <c r="D928" s="98" t="s">
        <v>78594</v>
      </c>
      <c r="E928" s="98" t="s">
        <v>78595</v>
      </c>
      <c r="F928" s="104">
        <v>43796</v>
      </c>
      <c r="G928" s="104">
        <v>45474</v>
      </c>
      <c r="H928" s="104">
        <v>45838</v>
      </c>
      <c r="J928" s="101">
        <v>1155</v>
      </c>
      <c r="K928" s="98" t="s">
        <v>78596</v>
      </c>
      <c r="L928" s="98" t="s">
        <v>78597</v>
      </c>
      <c r="M928" s="98" t="s">
        <v>78598</v>
      </c>
      <c r="N928" s="98" t="s">
        <v>78599</v>
      </c>
      <c r="O928" s="101">
        <v>35</v>
      </c>
      <c r="P928" s="101">
        <v>35</v>
      </c>
      <c r="Q928" s="101">
        <v>0</v>
      </c>
      <c r="R928" s="101">
        <v>100</v>
      </c>
    </row>
    <row r="929">
      <c r="L929" s="98" t="s">
        <v>78600</v>
      </c>
      <c r="M929" s="98" t="s">
        <v>78601</v>
      </c>
      <c r="N929" s="98" t="s">
        <v>78602</v>
      </c>
      <c r="O929" s="101">
        <v>1150</v>
      </c>
      <c r="P929" s="101">
        <v>1150</v>
      </c>
    </row>
    <row r="930">
      <c r="K930" s="96" t="s">
        <v>78603</v>
      </c>
      <c r="O930" s="85">
        <f>SUM(O928:O929)</f>
      </c>
      <c r="P930" s="85">
        <f>SUM(P928:P929)</f>
      </c>
    </row>
    <row r="931">
      <c r="A931" s="98" t="s">
        <v>78604</v>
      </c>
      <c r="B931" s="98" t="s">
        <v>78605</v>
      </c>
      <c r="C931" s="100">
        <v>1086</v>
      </c>
      <c r="D931" s="98" t="s">
        <v>78606</v>
      </c>
      <c r="E931" s="98" t="s">
        <v>78607</v>
      </c>
      <c r="F931" s="104">
        <v>45474</v>
      </c>
      <c r="G931" s="104">
        <v>45474</v>
      </c>
      <c r="H931" s="104">
        <v>45838</v>
      </c>
      <c r="J931" s="101">
        <v>1185</v>
      </c>
      <c r="K931" s="98" t="s">
        <v>78608</v>
      </c>
      <c r="L931" s="98" t="s">
        <v>78609</v>
      </c>
      <c r="M931" s="98" t="s">
        <v>78610</v>
      </c>
      <c r="N931" s="98" t="s">
        <v>78611</v>
      </c>
      <c r="O931" s="101">
        <v>35</v>
      </c>
      <c r="P931" s="101">
        <v>35</v>
      </c>
      <c r="Q931" s="101">
        <v>0</v>
      </c>
      <c r="R931" s="101">
        <v>100</v>
      </c>
    </row>
    <row r="932">
      <c r="L932" s="98" t="s">
        <v>78612</v>
      </c>
      <c r="M932" s="98" t="s">
        <v>78613</v>
      </c>
      <c r="N932" s="98" t="s">
        <v>78614</v>
      </c>
      <c r="O932" s="101">
        <v>1150</v>
      </c>
      <c r="P932" s="101">
        <v>1150</v>
      </c>
    </row>
    <row r="933">
      <c r="K933" s="96" t="s">
        <v>78615</v>
      </c>
      <c r="O933" s="85">
        <f>SUM(O931:O932)</f>
      </c>
      <c r="P933" s="85">
        <f>SUM(P931:P932)</f>
      </c>
    </row>
    <row r="934">
      <c r="A934" s="98" t="s">
        <v>78616</v>
      </c>
      <c r="B934" s="98" t="s">
        <v>78617</v>
      </c>
      <c r="C934" s="100">
        <v>1086</v>
      </c>
      <c r="D934" s="98" t="s">
        <v>78618</v>
      </c>
      <c r="E934" s="98" t="s">
        <v>78619</v>
      </c>
      <c r="F934" s="104">
        <v>45514</v>
      </c>
      <c r="G934" s="104">
        <v>45514</v>
      </c>
      <c r="H934" s="104">
        <v>45900</v>
      </c>
      <c r="J934" s="101">
        <v>1150</v>
      </c>
      <c r="K934" s="98" t="s">
        <v>78620</v>
      </c>
      <c r="L934" s="98" t="s">
        <v>78621</v>
      </c>
      <c r="M934" s="98" t="s">
        <v>78622</v>
      </c>
      <c r="N934" s="98" t="s">
        <v>78623</v>
      </c>
      <c r="O934" s="101">
        <v>1150</v>
      </c>
      <c r="P934" s="101">
        <v>1150</v>
      </c>
      <c r="Q934" s="101">
        <v>0</v>
      </c>
      <c r="R934" s="101">
        <v>100</v>
      </c>
    </row>
    <row r="935">
      <c r="L935" s="98" t="s">
        <v>78624</v>
      </c>
      <c r="M935" s="98" t="s">
        <v>78625</v>
      </c>
      <c r="N935" s="98" t="s">
        <v>78626</v>
      </c>
      <c r="O935" s="101">
        <v>115</v>
      </c>
      <c r="P935" s="101">
        <v>0</v>
      </c>
    </row>
    <row r="936">
      <c r="K936" s="96" t="s">
        <v>78627</v>
      </c>
      <c r="O936" s="85">
        <f>SUM(O934:O935)</f>
      </c>
      <c r="P936" s="85">
        <f>SUM(P934:P935)</f>
      </c>
    </row>
    <row r="937">
      <c r="B937" s="81" t="s">
        <v>78628</v>
      </c>
      <c r="C937" s="69">
        <f>SUM(C8:C10)+SUM(C12:C12)+SUM(C14:C17)+SUM(C19:C19)+SUM(C21:C23)+SUM(C25:C25)+SUM(C27:C30)+SUM(C32:C32)+SUM(C34:C35)+SUM(C37:C37)+SUM(C39:C39)+SUM(C41:C41)+SUM(C43:C44)+SUM(C46:C46)+SUM(C48:C50)+SUM(C52:C52)+SUM(C54:C54)+SUM(C56:C57)+SUM(C59:C60)+SUM(C62:C63)+SUM(C65:C67)+SUM(C69:C69)+SUM(C71:C72)+SUM(C74:C74)+SUM(C76:C76)+SUM(C78:C78)+SUM(C80:C80)+SUM(C82:C83)+SUM(C85:C86)+SUM(C88:C89)+SUM(C91:C91)+SUM(C93:C94)+SUM(C96:C98)+SUM(C100:C100)+SUM(C102:C104)+SUM(C106:C106)+SUM(C108:C108)+SUM(C110:C111)+SUM(C113:C114)+SUM(C116:C117)+SUM(C119:C121)+SUM(C123:C124)+SUM(C126:C128)+SUM(C130:C133)+SUM(C135:C141)+SUM(C143:C145)+SUM(C147:C147)+SUM(C149:C150)+SUM(C152:C153)+SUM(C155:C159)+SUM(C161:C165)+SUM(C167:C170)+SUM(C172:C173)+SUM(C175:C178)+SUM(C180:C182)+SUM(C184:C187)+SUM(C189:C193)+SUM(C195:C198)+SUM(C200:C202)+SUM(C204:C206)+SUM(C208:C209)+SUM(C211:C211)+SUM(C213:C213)+SUM(C215:C219)+SUM(C221:C223)+SUM(C225:C226)+SUM(C228:C228)+SUM(C230:C233)+SUM(C235:C237)+SUM(C239:C242)+SUM(C244:C246)+SUM(C248:C248)+SUM(C250:C250)+SUM(C252:C255)+SUM(C257:C259)+SUM(C261:C262)+SUM(C264:C264)+SUM(C266:C266)+SUM(C268:C272)+SUM(C274:C276)+SUM(C278:C281)+SUM(C283:C284)+SUM(C286:C289)+SUM(C291:C291)+SUM(C293:C295)+SUM(C297:C301)+SUM(C303:C306)+SUM(C308:C310)+SUM(C312:C312)+SUM(C314:C317)+SUM(C319:C319)+SUM(C321:C325)+SUM(C327:C328)+SUM(C330:C331)+SUM(C333:C333)+SUM(C335:C336)+SUM(C338:C340)+SUM(C342:C345)+SUM(C347:C348)+SUM(C350:C352)+SUM(C354:C355)+SUM(C357:C358)+SUM(C360:C361)+SUM(C363:C364)+SUM(C366:C367)+SUM(C369:C370)+SUM(C372:C373)+SUM(C375:C380)+SUM(C382:C383)+SUM(C385:C387)+SUM(C389:C389)+SUM(C391:C392)+SUM(C394:C397)+SUM(C399:C401)+SUM(C403:C404)+SUM(C406:C406)+SUM(C408:C408)+SUM(C410:C411)+SUM(C413:C416)+SUM(C418:C419)+SUM(C421:C422)+SUM(C424:C427)+SUM(C429:C431)+SUM(C433:C434)+SUM(C436:C438)+SUM(C440:C443)+SUM(C445:C446)+SUM(C448:C449)+SUM(C451:C452)+SUM(C454:C455)+SUM(C457:C458)+SUM(C460:C461)+SUM(C463:C463)+SUM(C465:C466)+SUM(C468:C469)+SUM(C471:C472)+SUM(C474:C475)+SUM(C477:C478)+SUM(C480:C481)+SUM(C483:C483)+SUM(C485:C485)+SUM(C487:C487)+SUM(C489:C491)+SUM(C493:C495)+SUM(C497:C498)+SUM(C500:C501)+SUM(C503:C505)+SUM(C507:C508)+SUM(C510:C512)+SUM(C514:C515)+SUM(C517:C519)+SUM(C521:C525)+SUM(C527:C529)+SUM(C531:C532)+SUM(C534:C535)+SUM(C537:C539)+SUM(C541:C541)+SUM(C543:C545)+SUM(C547:C549)+SUM(C551:C554)+SUM(C556:C557)+SUM(C559:C561)+SUM(C563:C565)+SUM(C567:C570)+SUM(C572:C575)+SUM(C577:C579)+SUM(C581:C584)+SUM(C586:C588)+SUM(C590:C593)+SUM(C595:C597)+SUM(C599:C600)+SUM(C602:C603)+SUM(C605:C606)+SUM(C608:C610)+SUM(C612:C615)+SUM(C617:C618)+SUM(C620:C623)+SUM(C625:C627)+SUM(C629:C632)+SUM(C634:C637)+SUM(C639:C640)+SUM(C642:C645)+SUM(C647:C648)+SUM(C650:C653)+SUM(C655:C655)+SUM(C657:C658)+SUM(C660:C660)+SUM(C662:C662)+SUM(C664:C666)+SUM(C668:C668)+SUM(C670:C672)+SUM(C674:C674)+SUM(C676:C678)+SUM(C680:C680)+SUM(C682:C683)+SUM(C685:C685)+SUM(C687:C689)+SUM(C691:C693)+SUM(C695:C697)+SUM(C699:C701)+SUM(C703:C704)+SUM(C706:C708)+SUM(C710:C713)+SUM(C715:C715)+SUM(C717:C719)+SUM(C721:C725)+SUM(C727:C729)+SUM(C731:C731)+SUM(C733:C735)+SUM(C737:C741)+SUM(C743:C744)+SUM(C746:C747)+SUM(C749:C752)+SUM(C754:C755)+SUM(C757:C757)+SUM(C759:C762)+SUM(C764:C765)+SUM(C767:C769)+SUM(C771:C772)+SUM(C774:C775)+SUM(C777:C779)+SUM(C781:C783)+SUM(C785:C786)+SUM(C788:C792)+SUM(C794:C794)+SUM(C796:C797)+SUM(C799:C801)+SUM(C803:C805)+SUM(C807:C809)+SUM(C811:C813)+SUM(C815:C816)+SUM(C818:C820)+SUM(C822:C823)+SUM(C825:C825)+SUM(C827:C830)+SUM(C832:C835)+SUM(C837:C838)+SUM(C840:C841)+SUM(C843:C844)+SUM(C846:C846)+SUM(C848:C851)+SUM(C853:C856)+SUM(C858:C860)+SUM(C862:C864)+SUM(C866:C867)+SUM(C869:C870)+SUM(C872:C873)+SUM(C875:C876)+SUM(C878:C879)+SUM(C881:C882)+SUM(C884:C886)+SUM(C888:C888)+SUM(C890:C892)+SUM(C894:C896)+SUM(C898:C898)+SUM(C900:C902)+SUM(C904:C905)+SUM(C907:C907)+SUM(C909:C911)+SUM(C913:C913)+SUM(C915:C916)+SUM(C918:C919)+SUM(C921:C922)+SUM(C924:C924)+SUM(C926:C926)+SUM(C928:C929)+SUM(C931:C932)+SUM(C934:C935)</f>
      </c>
      <c r="J937" s="70">
        <f>SUM(J8:J10)+SUM(J12:J12)+SUM(J14:J17)+SUM(J19:J19)+SUM(J21:J23)+SUM(J25:J25)+SUM(J27:J30)+SUM(J32:J32)+SUM(J34:J35)+SUM(J37:J37)+SUM(J39:J39)+SUM(J41:J41)+SUM(J43:J44)+SUM(J46:J46)+SUM(J48:J50)+SUM(J52:J52)+SUM(J54:J54)+SUM(J56:J57)+SUM(J59:J60)+SUM(J62:J63)+SUM(J65:J67)+SUM(J69:J69)+SUM(J71:J72)+SUM(J74:J74)+SUM(J76:J76)+SUM(J78:J78)+SUM(J80:J80)+SUM(J82:J83)+SUM(J85:J86)+SUM(J88:J89)+SUM(J91:J91)+SUM(J93:J94)+SUM(J96:J98)+SUM(J100:J100)+SUM(J102:J104)+SUM(J106:J106)+SUM(J108:J108)+SUM(J110:J111)+SUM(J113:J114)+SUM(J116:J117)+SUM(J119:J121)+SUM(J123:J124)+SUM(J126:J128)+SUM(J130:J133)+SUM(J135:J141)+SUM(J143:J145)+SUM(J147:J147)+SUM(J149:J150)+SUM(J152:J153)+SUM(J155:J159)+SUM(J161:J165)+SUM(J167:J170)+SUM(J172:J173)+SUM(J175:J178)+SUM(J180:J182)+SUM(J184:J187)+SUM(J189:J193)+SUM(J195:J198)+SUM(J200:J202)+SUM(J204:J206)+SUM(J208:J209)+SUM(J211:J211)+SUM(J213:J213)+SUM(J215:J219)+SUM(J221:J223)+SUM(J225:J226)+SUM(J228:J228)+SUM(J230:J233)+SUM(J235:J237)+SUM(J239:J242)+SUM(J244:J246)+SUM(J248:J248)+SUM(J250:J250)+SUM(J252:J255)+SUM(J257:J259)+SUM(J261:J262)+SUM(J264:J264)+SUM(J266:J266)+SUM(J268:J272)+SUM(J274:J276)+SUM(J278:J281)+SUM(J283:J284)+SUM(J286:J289)+SUM(J291:J291)+SUM(J293:J295)+SUM(J297:J301)+SUM(J303:J306)+SUM(J308:J310)+SUM(J312:J312)+SUM(J314:J317)+SUM(J319:J319)+SUM(J321:J325)+SUM(J327:J328)+SUM(J330:J331)+SUM(J333:J333)+SUM(J335:J336)+SUM(J338:J340)+SUM(J342:J345)+SUM(J347:J348)+SUM(J350:J352)+SUM(J354:J355)+SUM(J357:J358)+SUM(J360:J361)+SUM(J363:J364)+SUM(J366:J367)+SUM(J369:J370)+SUM(J372:J373)+SUM(J375:J380)+SUM(J382:J383)+SUM(J385:J387)+SUM(J389:J389)+SUM(J391:J392)+SUM(J394:J397)+SUM(J399:J401)+SUM(J403:J404)+SUM(J406:J406)+SUM(J408:J408)+SUM(J410:J411)+SUM(J413:J416)+SUM(J418:J419)+SUM(J421:J422)+SUM(J424:J427)+SUM(J429:J431)+SUM(J433:J434)+SUM(J436:J438)+SUM(J440:J443)+SUM(J445:J446)+SUM(J448:J449)+SUM(J451:J452)+SUM(J454:J455)+SUM(J457:J458)+SUM(J460:J461)+SUM(J463:J463)+SUM(J465:J466)+SUM(J468:J469)+SUM(J471:J472)+SUM(J474:J475)+SUM(J477:J478)+SUM(J480:J481)+SUM(J483:J483)+SUM(J485:J485)+SUM(J487:J487)+SUM(J489:J491)+SUM(J493:J495)+SUM(J497:J498)+SUM(J500:J501)+SUM(J503:J505)+SUM(J507:J508)+SUM(J510:J512)+SUM(J514:J515)+SUM(J517:J519)+SUM(J521:J525)+SUM(J527:J529)+SUM(J531:J532)+SUM(J534:J535)+SUM(J537:J539)+SUM(J541:J541)+SUM(J543:J545)+SUM(J547:J549)+SUM(J551:J554)+SUM(J556:J557)+SUM(J559:J561)+SUM(J563:J565)+SUM(J567:J570)+SUM(J572:J575)+SUM(J577:J579)+SUM(J581:J584)+SUM(J586:J588)+SUM(J590:J593)+SUM(J595:J597)+SUM(J599:J600)+SUM(J602:J603)+SUM(J605:J606)+SUM(J608:J610)+SUM(J612:J615)+SUM(J617:J618)+SUM(J620:J623)+SUM(J625:J627)+SUM(J629:J632)+SUM(J634:J637)+SUM(J639:J640)+SUM(J642:J645)+SUM(J647:J648)+SUM(J650:J653)+SUM(J655:J655)+SUM(J657:J658)+SUM(J660:J660)+SUM(J662:J662)+SUM(J664:J666)+SUM(J668:J668)+SUM(J670:J672)+SUM(J674:J674)+SUM(J676:J678)+SUM(J680:J680)+SUM(J682:J683)+SUM(J685:J685)+SUM(J687:J689)+SUM(J691:J693)+SUM(J695:J697)+SUM(J699:J701)+SUM(J703:J704)+SUM(J706:J708)+SUM(J710:J713)+SUM(J715:J715)+SUM(J717:J719)+SUM(J721:J725)+SUM(J727:J729)+SUM(J731:J731)+SUM(J733:J735)+SUM(J737:J741)+SUM(J743:J744)+SUM(J746:J747)+SUM(J749:J752)+SUM(J754:J755)+SUM(J757:J757)+SUM(J759:J762)+SUM(J764:J765)+SUM(J767:J769)+SUM(J771:J772)+SUM(J774:J775)+SUM(J777:J779)+SUM(J781:J783)+SUM(J785:J786)+SUM(J788:J792)+SUM(J794:J794)+SUM(J796:J797)+SUM(J799:J801)+SUM(J803:J805)+SUM(J807:J809)+SUM(J811:J813)+SUM(J815:J816)+SUM(J818:J820)+SUM(J822:J823)+SUM(J825:J825)+SUM(J827:J830)+SUM(J832:J835)+SUM(J837:J838)+SUM(J840:J841)+SUM(J843:J844)+SUM(J846:J846)+SUM(J848:J851)+SUM(J853:J856)+SUM(J858:J860)+SUM(J862:J864)+SUM(J866:J867)+SUM(J869:J870)+SUM(J872:J873)+SUM(J875:J876)+SUM(J878:J879)+SUM(J881:J882)+SUM(J884:J886)+SUM(J888:J888)+SUM(J890:J892)+SUM(J894:J896)+SUM(J898:J898)+SUM(J900:J902)+SUM(J904:J905)+SUM(J907:J907)+SUM(J909:J911)+SUM(J913:J913)+SUM(J915:J916)+SUM(J918:J919)+SUM(J921:J922)+SUM(J924:J924)+SUM(J926:J926)+SUM(J928:J929)+SUM(J931:J932)+SUM(J934:J935)</f>
      </c>
      <c r="O937" s="70">
        <f>SUM(O8:O10)+SUM(O12:O12)+SUM(O14:O17)+SUM(O19:O19)+SUM(O21:O23)+SUM(O25:O25)+SUM(O27:O30)+SUM(O32:O32)+SUM(O34:O35)+SUM(O37:O37)+SUM(O39:O39)+SUM(O41:O41)+SUM(O43:O44)+SUM(O46:O46)+SUM(O48:O50)+SUM(O52:O52)+SUM(O54:O54)+SUM(O56:O57)+SUM(O59:O60)+SUM(O62:O63)+SUM(O65:O67)+SUM(O69:O69)+SUM(O71:O72)+SUM(O74:O74)+SUM(O76:O76)+SUM(O78:O78)+SUM(O80:O80)+SUM(O82:O83)+SUM(O85:O86)+SUM(O88:O89)+SUM(O91:O91)+SUM(O93:O94)+SUM(O96:O98)+SUM(O100:O100)+SUM(O102:O104)+SUM(O106:O106)+SUM(O108:O108)+SUM(O110:O111)+SUM(O113:O114)+SUM(O116:O117)+SUM(O119:O121)+SUM(O123:O124)+SUM(O126:O128)+SUM(O130:O133)+SUM(O135:O141)+SUM(O143:O145)+SUM(O147:O147)+SUM(O149:O150)+SUM(O152:O153)+SUM(O155:O159)+SUM(O161:O165)+SUM(O167:O170)+SUM(O172:O173)+SUM(O175:O178)+SUM(O180:O182)+SUM(O184:O187)+SUM(O189:O193)+SUM(O195:O198)+SUM(O200:O202)+SUM(O204:O206)+SUM(O208:O209)+SUM(O211:O211)+SUM(O213:O213)+SUM(O215:O219)+SUM(O221:O223)+SUM(O225:O226)+SUM(O228:O228)+SUM(O230:O233)+SUM(O235:O237)+SUM(O239:O242)+SUM(O244:O246)+SUM(O248:O248)+SUM(O250:O250)+SUM(O252:O255)+SUM(O257:O259)+SUM(O261:O262)+SUM(O264:O264)+SUM(O266:O266)+SUM(O268:O272)+SUM(O274:O276)+SUM(O278:O281)+SUM(O283:O284)+SUM(O286:O289)+SUM(O291:O291)+SUM(O293:O295)+SUM(O297:O301)+SUM(O303:O306)+SUM(O308:O310)+SUM(O312:O312)+SUM(O314:O317)+SUM(O319:O319)+SUM(O321:O325)+SUM(O327:O328)+SUM(O330:O331)+SUM(O333:O333)+SUM(O335:O336)+SUM(O338:O340)+SUM(O342:O345)+SUM(O347:O348)+SUM(O350:O352)+SUM(O354:O355)+SUM(O357:O358)+SUM(O360:O361)+SUM(O363:O364)+SUM(O366:O367)+SUM(O369:O370)+SUM(O372:O373)+SUM(O375:O380)+SUM(O382:O383)+SUM(O385:O387)+SUM(O389:O389)+SUM(O391:O392)+SUM(O394:O397)+SUM(O399:O401)+SUM(O403:O404)+SUM(O406:O406)+SUM(O408:O408)+SUM(O410:O411)+SUM(O413:O416)+SUM(O418:O419)+SUM(O421:O422)+SUM(O424:O427)+SUM(O429:O431)+SUM(O433:O434)+SUM(O436:O438)+SUM(O440:O443)+SUM(O445:O446)+SUM(O448:O449)+SUM(O451:O452)+SUM(O454:O455)+SUM(O457:O458)+SUM(O460:O461)+SUM(O463:O463)+SUM(O465:O466)+SUM(O468:O469)+SUM(O471:O472)+SUM(O474:O475)+SUM(O477:O478)+SUM(O480:O481)+SUM(O483:O483)+SUM(O485:O485)+SUM(O487:O487)+SUM(O489:O491)+SUM(O493:O495)+SUM(O497:O498)+SUM(O500:O501)+SUM(O503:O505)+SUM(O507:O508)+SUM(O510:O512)+SUM(O514:O515)+SUM(O517:O519)+SUM(O521:O525)+SUM(O527:O529)+SUM(O531:O532)+SUM(O534:O535)+SUM(O537:O539)+SUM(O541:O541)+SUM(O543:O545)+SUM(O547:O549)+SUM(O551:O554)+SUM(O556:O557)+SUM(O559:O561)+SUM(O563:O565)+SUM(O567:O570)+SUM(O572:O575)+SUM(O577:O579)+SUM(O581:O584)+SUM(O586:O588)+SUM(O590:O593)+SUM(O595:O597)+SUM(O599:O600)+SUM(O602:O603)+SUM(O605:O606)+SUM(O608:O610)+SUM(O612:O615)+SUM(O617:O618)+SUM(O620:O623)+SUM(O625:O627)+SUM(O629:O632)+SUM(O634:O637)+SUM(O639:O640)+SUM(O642:O645)+SUM(O647:O648)+SUM(O650:O653)+SUM(O655:O655)+SUM(O657:O658)+SUM(O660:O660)+SUM(O662:O662)+SUM(O664:O666)+SUM(O668:O668)+SUM(O670:O672)+SUM(O674:O674)+SUM(O676:O678)+SUM(O680:O680)+SUM(O682:O683)+SUM(O685:O685)+SUM(O687:O689)+SUM(O691:O693)+SUM(O695:O697)+SUM(O699:O701)+SUM(O703:O704)+SUM(O706:O708)+SUM(O710:O713)+SUM(O715:O715)+SUM(O717:O719)+SUM(O721:O725)+SUM(O727:O729)+SUM(O731:O731)+SUM(O733:O735)+SUM(O737:O741)+SUM(O743:O744)+SUM(O746:O747)+SUM(O749:O752)+SUM(O754:O755)+SUM(O757:O757)+SUM(O759:O762)+SUM(O764:O765)+SUM(O767:O769)+SUM(O771:O772)+SUM(O774:O775)+SUM(O777:O779)+SUM(O781:O783)+SUM(O785:O786)+SUM(O788:O792)+SUM(O794:O794)+SUM(O796:O797)+SUM(O799:O801)+SUM(O803:O805)+SUM(O807:O809)+SUM(O811:O813)+SUM(O815:O816)+SUM(O818:O820)+SUM(O822:O823)+SUM(O825:O825)+SUM(O827:O830)+SUM(O832:O835)+SUM(O837:O838)+SUM(O840:O841)+SUM(O843:O844)+SUM(O846:O846)+SUM(O848:O851)+SUM(O853:O856)+SUM(O858:O860)+SUM(O862:O864)+SUM(O866:O867)+SUM(O869:O870)+SUM(O872:O873)+SUM(O875:O876)+SUM(O878:O879)+SUM(O881:O882)+SUM(O884:O886)+SUM(O888:O888)+SUM(O890:O892)+SUM(O894:O896)+SUM(O898:O898)+SUM(O900:O902)+SUM(O904:O905)+SUM(O907:O907)+SUM(O909:O911)+SUM(O913:O913)+SUM(O915:O916)+SUM(O918:O919)+SUM(O921:O922)+SUM(O924:O924)+SUM(O926:O926)+SUM(O928:O929)+SUM(O931:O932)+SUM(O934:O935)</f>
      </c>
      <c r="P937" s="70">
        <f>SUM(P8:P10)+SUM(P12:P12)+SUM(P14:P17)+SUM(P19:P19)+SUM(P21:P23)+SUM(P25:P25)+SUM(P27:P30)+SUM(P32:P32)+SUM(P34:P35)+SUM(P37:P37)+SUM(P39:P39)+SUM(P41:P41)+SUM(P43:P44)+SUM(P46:P46)+SUM(P48:P50)+SUM(P52:P52)+SUM(P54:P54)+SUM(P56:P57)+SUM(P59:P60)+SUM(P62:P63)+SUM(P65:P67)+SUM(P69:P69)+SUM(P71:P72)+SUM(P74:P74)+SUM(P76:P76)+SUM(P78:P78)+SUM(P80:P80)+SUM(P82:P83)+SUM(P85:P86)+SUM(P88:P89)+SUM(P91:P91)+SUM(P93:P94)+SUM(P96:P98)+SUM(P100:P100)+SUM(P102:P104)+SUM(P106:P106)+SUM(P108:P108)+SUM(P110:P111)+SUM(P113:P114)+SUM(P116:P117)+SUM(P119:P121)+SUM(P123:P124)+SUM(P126:P128)+SUM(P130:P133)+SUM(P135:P141)+SUM(P143:P145)+SUM(P147:P147)+SUM(P149:P150)+SUM(P152:P153)+SUM(P155:P159)+SUM(P161:P165)+SUM(P167:P170)+SUM(P172:P173)+SUM(P175:P178)+SUM(P180:P182)+SUM(P184:P187)+SUM(P189:P193)+SUM(P195:P198)+SUM(P200:P202)+SUM(P204:P206)+SUM(P208:P209)+SUM(P211:P211)+SUM(P213:P213)+SUM(P215:P219)+SUM(P221:P223)+SUM(P225:P226)+SUM(P228:P228)+SUM(P230:P233)+SUM(P235:P237)+SUM(P239:P242)+SUM(P244:P246)+SUM(P248:P248)+SUM(P250:P250)+SUM(P252:P255)+SUM(P257:P259)+SUM(P261:P262)+SUM(P264:P264)+SUM(P266:P266)+SUM(P268:P272)+SUM(P274:P276)+SUM(P278:P281)+SUM(P283:P284)+SUM(P286:P289)+SUM(P291:P291)+SUM(P293:P295)+SUM(P297:P301)+SUM(P303:P306)+SUM(P308:P310)+SUM(P312:P312)+SUM(P314:P317)+SUM(P319:P319)+SUM(P321:P325)+SUM(P327:P328)+SUM(P330:P331)+SUM(P333:P333)+SUM(P335:P336)+SUM(P338:P340)+SUM(P342:P345)+SUM(P347:P348)+SUM(P350:P352)+SUM(P354:P355)+SUM(P357:P358)+SUM(P360:P361)+SUM(P363:P364)+SUM(P366:P367)+SUM(P369:P370)+SUM(P372:P373)+SUM(P375:P380)+SUM(P382:P383)+SUM(P385:P387)+SUM(P389:P389)+SUM(P391:P392)+SUM(P394:P397)+SUM(P399:P401)+SUM(P403:P404)+SUM(P406:P406)+SUM(P408:P408)+SUM(P410:P411)+SUM(P413:P416)+SUM(P418:P419)+SUM(P421:P422)+SUM(P424:P427)+SUM(P429:P431)+SUM(P433:P434)+SUM(P436:P438)+SUM(P440:P443)+SUM(P445:P446)+SUM(P448:P449)+SUM(P451:P452)+SUM(P454:P455)+SUM(P457:P458)+SUM(P460:P461)+SUM(P463:P463)+SUM(P465:P466)+SUM(P468:P469)+SUM(P471:P472)+SUM(P474:P475)+SUM(P477:P478)+SUM(P480:P481)+SUM(P483:P483)+SUM(P485:P485)+SUM(P487:P487)+SUM(P489:P491)+SUM(P493:P495)+SUM(P497:P498)+SUM(P500:P501)+SUM(P503:P505)+SUM(P507:P508)+SUM(P510:P512)+SUM(P514:P515)+SUM(P517:P519)+SUM(P521:P525)+SUM(P527:P529)+SUM(P531:P532)+SUM(P534:P535)+SUM(P537:P539)+SUM(P541:P541)+SUM(P543:P545)+SUM(P547:P549)+SUM(P551:P554)+SUM(P556:P557)+SUM(P559:P561)+SUM(P563:P565)+SUM(P567:P570)+SUM(P572:P575)+SUM(P577:P579)+SUM(P581:P584)+SUM(P586:P588)+SUM(P590:P593)+SUM(P595:P597)+SUM(P599:P600)+SUM(P602:P603)+SUM(P605:P606)+SUM(P608:P610)+SUM(P612:P615)+SUM(P617:P618)+SUM(P620:P623)+SUM(P625:P627)+SUM(P629:P632)+SUM(P634:P637)+SUM(P639:P640)+SUM(P642:P645)+SUM(P647:P648)+SUM(P650:P653)+SUM(P655:P655)+SUM(P657:P658)+SUM(P660:P660)+SUM(P662:P662)+SUM(P664:P666)+SUM(P668:P668)+SUM(P670:P672)+SUM(P674:P674)+SUM(P676:P678)+SUM(P680:P680)+SUM(P682:P683)+SUM(P685:P685)+SUM(P687:P689)+SUM(P691:P693)+SUM(P695:P697)+SUM(P699:P701)+SUM(P703:P704)+SUM(P706:P708)+SUM(P710:P713)+SUM(P715:P715)+SUM(P717:P719)+SUM(P721:P725)+SUM(P727:P729)+SUM(P731:P731)+SUM(P733:P735)+SUM(P737:P741)+SUM(P743:P744)+SUM(P746:P747)+SUM(P749:P752)+SUM(P754:P755)+SUM(P757:P757)+SUM(P759:P762)+SUM(P764:P765)+SUM(P767:P769)+SUM(P771:P772)+SUM(P774:P775)+SUM(P777:P779)+SUM(P781:P783)+SUM(P785:P786)+SUM(P788:P792)+SUM(P794:P794)+SUM(P796:P797)+SUM(P799:P801)+SUM(P803:P805)+SUM(P807:P809)+SUM(P811:P813)+SUM(P815:P816)+SUM(P818:P820)+SUM(P822:P823)+SUM(P825:P825)+SUM(P827:P830)+SUM(P832:P835)+SUM(P837:P838)+SUM(P840:P841)+SUM(P843:P844)+SUM(P846:P846)+SUM(P848:P851)+SUM(P853:P856)+SUM(P858:P860)+SUM(P862:P864)+SUM(P866:P867)+SUM(P869:P870)+SUM(P872:P873)+SUM(P875:P876)+SUM(P878:P879)+SUM(P881:P882)+SUM(P884:P886)+SUM(P888:P888)+SUM(P890:P892)+SUM(P894:P896)+SUM(P898:P898)+SUM(P900:P902)+SUM(P904:P905)+SUM(P907:P907)+SUM(P909:P911)+SUM(P913:P913)+SUM(P915:P916)+SUM(P918:P919)+SUM(P921:P922)+SUM(P924:P924)+SUM(P926:P926)+SUM(P928:P929)+SUM(P931:P932)+SUM(P934:P935)</f>
      </c>
      <c r="Q937" s="70">
        <f>SUM(Q8:Q10)+SUM(Q12:Q12)+SUM(Q14:Q17)+SUM(Q19:Q19)+SUM(Q21:Q23)+SUM(Q25:Q25)+SUM(Q27:Q30)+SUM(Q32:Q32)+SUM(Q34:Q35)+SUM(Q37:Q37)+SUM(Q39:Q39)+SUM(Q41:Q41)+SUM(Q43:Q44)+SUM(Q46:Q46)+SUM(Q48:Q50)+SUM(Q52:Q52)+SUM(Q54:Q54)+SUM(Q56:Q57)+SUM(Q59:Q60)+SUM(Q62:Q63)+SUM(Q65:Q67)+SUM(Q69:Q69)+SUM(Q71:Q72)+SUM(Q74:Q74)+SUM(Q76:Q76)+SUM(Q78:Q78)+SUM(Q80:Q80)+SUM(Q82:Q83)+SUM(Q85:Q86)+SUM(Q88:Q89)+SUM(Q91:Q91)+SUM(Q93:Q94)+SUM(Q96:Q98)+SUM(Q100:Q100)+SUM(Q102:Q104)+SUM(Q106:Q106)+SUM(Q108:Q108)+SUM(Q110:Q111)+SUM(Q113:Q114)+SUM(Q116:Q117)+SUM(Q119:Q121)+SUM(Q123:Q124)+SUM(Q126:Q128)+SUM(Q130:Q133)+SUM(Q135:Q141)+SUM(Q143:Q145)+SUM(Q147:Q147)+SUM(Q149:Q150)+SUM(Q152:Q153)+SUM(Q155:Q159)+SUM(Q161:Q165)+SUM(Q167:Q170)+SUM(Q172:Q173)+SUM(Q175:Q178)+SUM(Q180:Q182)+SUM(Q184:Q187)+SUM(Q189:Q193)+SUM(Q195:Q198)+SUM(Q200:Q202)+SUM(Q204:Q206)+SUM(Q208:Q209)+SUM(Q211:Q211)+SUM(Q213:Q213)+SUM(Q215:Q219)+SUM(Q221:Q223)+SUM(Q225:Q226)+SUM(Q228:Q228)+SUM(Q230:Q233)+SUM(Q235:Q237)+SUM(Q239:Q242)+SUM(Q244:Q246)+SUM(Q248:Q248)+SUM(Q250:Q250)+SUM(Q252:Q255)+SUM(Q257:Q259)+SUM(Q261:Q262)+SUM(Q264:Q264)+SUM(Q266:Q266)+SUM(Q268:Q272)+SUM(Q274:Q276)+SUM(Q278:Q281)+SUM(Q283:Q284)+SUM(Q286:Q289)+SUM(Q291:Q291)+SUM(Q293:Q295)+SUM(Q297:Q301)+SUM(Q303:Q306)+SUM(Q308:Q310)+SUM(Q312:Q312)+SUM(Q314:Q317)+SUM(Q319:Q319)+SUM(Q321:Q325)+SUM(Q327:Q328)+SUM(Q330:Q331)+SUM(Q333:Q333)+SUM(Q335:Q336)+SUM(Q338:Q340)+SUM(Q342:Q345)+SUM(Q347:Q348)+SUM(Q350:Q352)+SUM(Q354:Q355)+SUM(Q357:Q358)+SUM(Q360:Q361)+SUM(Q363:Q364)+SUM(Q366:Q367)+SUM(Q369:Q370)+SUM(Q372:Q373)+SUM(Q375:Q380)+SUM(Q382:Q383)+SUM(Q385:Q387)+SUM(Q389:Q389)+SUM(Q391:Q392)+SUM(Q394:Q397)+SUM(Q399:Q401)+SUM(Q403:Q404)+SUM(Q406:Q406)+SUM(Q408:Q408)+SUM(Q410:Q411)+SUM(Q413:Q416)+SUM(Q418:Q419)+SUM(Q421:Q422)+SUM(Q424:Q427)+SUM(Q429:Q431)+SUM(Q433:Q434)+SUM(Q436:Q438)+SUM(Q440:Q443)+SUM(Q445:Q446)+SUM(Q448:Q449)+SUM(Q451:Q452)+SUM(Q454:Q455)+SUM(Q457:Q458)+SUM(Q460:Q461)+SUM(Q463:Q463)+SUM(Q465:Q466)+SUM(Q468:Q469)+SUM(Q471:Q472)+SUM(Q474:Q475)+SUM(Q477:Q478)+SUM(Q480:Q481)+SUM(Q483:Q483)+SUM(Q485:Q485)+SUM(Q487:Q487)+SUM(Q489:Q491)+SUM(Q493:Q495)+SUM(Q497:Q498)+SUM(Q500:Q501)+SUM(Q503:Q505)+SUM(Q507:Q508)+SUM(Q510:Q512)+SUM(Q514:Q515)+SUM(Q517:Q519)+SUM(Q521:Q525)+SUM(Q527:Q529)+SUM(Q531:Q532)+SUM(Q534:Q535)+SUM(Q537:Q539)+SUM(Q541:Q541)+SUM(Q543:Q545)+SUM(Q547:Q549)+SUM(Q551:Q554)+SUM(Q556:Q557)+SUM(Q559:Q561)+SUM(Q563:Q565)+SUM(Q567:Q570)+SUM(Q572:Q575)+SUM(Q577:Q579)+SUM(Q581:Q584)+SUM(Q586:Q588)+SUM(Q590:Q593)+SUM(Q595:Q597)+SUM(Q599:Q600)+SUM(Q602:Q603)+SUM(Q605:Q606)+SUM(Q608:Q610)+SUM(Q612:Q615)+SUM(Q617:Q618)+SUM(Q620:Q623)+SUM(Q625:Q627)+SUM(Q629:Q632)+SUM(Q634:Q637)+SUM(Q639:Q640)+SUM(Q642:Q645)+SUM(Q647:Q648)+SUM(Q650:Q653)+SUM(Q655:Q655)+SUM(Q657:Q658)+SUM(Q660:Q660)+SUM(Q662:Q662)+SUM(Q664:Q666)+SUM(Q668:Q668)+SUM(Q670:Q672)+SUM(Q674:Q674)+SUM(Q676:Q678)+SUM(Q680:Q680)+SUM(Q682:Q683)+SUM(Q685:Q685)+SUM(Q687:Q689)+SUM(Q691:Q693)+SUM(Q695:Q697)+SUM(Q699:Q701)+SUM(Q703:Q704)+SUM(Q706:Q708)+SUM(Q710:Q713)+SUM(Q715:Q715)+SUM(Q717:Q719)+SUM(Q721:Q725)+SUM(Q727:Q729)+SUM(Q731:Q731)+SUM(Q733:Q735)+SUM(Q737:Q741)+SUM(Q743:Q744)+SUM(Q746:Q747)+SUM(Q749:Q752)+SUM(Q754:Q755)+SUM(Q757:Q757)+SUM(Q759:Q762)+SUM(Q764:Q765)+SUM(Q767:Q769)+SUM(Q771:Q772)+SUM(Q774:Q775)+SUM(Q777:Q779)+SUM(Q781:Q783)+SUM(Q785:Q786)+SUM(Q788:Q792)+SUM(Q794:Q794)+SUM(Q796:Q797)+SUM(Q799:Q801)+SUM(Q803:Q805)+SUM(Q807:Q809)+SUM(Q811:Q813)+SUM(Q815:Q816)+SUM(Q818:Q820)+SUM(Q822:Q823)+SUM(Q825:Q825)+SUM(Q827:Q830)+SUM(Q832:Q835)+SUM(Q837:Q838)+SUM(Q840:Q841)+SUM(Q843:Q844)+SUM(Q846:Q846)+SUM(Q848:Q851)+SUM(Q853:Q856)+SUM(Q858:Q860)+SUM(Q862:Q864)+SUM(Q866:Q867)+SUM(Q869:Q870)+SUM(Q872:Q873)+SUM(Q875:Q876)+SUM(Q878:Q879)+SUM(Q881:Q882)+SUM(Q884:Q886)+SUM(Q888:Q888)+SUM(Q890:Q892)+SUM(Q894:Q896)+SUM(Q898:Q898)+SUM(Q900:Q902)+SUM(Q904:Q905)+SUM(Q907:Q907)+SUM(Q909:Q911)+SUM(Q913:Q913)+SUM(Q915:Q916)+SUM(Q918:Q919)+SUM(Q921:Q922)+SUM(Q924:Q924)+SUM(Q926:Q926)+SUM(Q928:Q929)+SUM(Q931:Q932)+SUM(Q934:Q935)</f>
      </c>
      <c r="R937" s="70">
        <f>SUM(R8:R10)+SUM(R12:R12)+SUM(R14:R17)+SUM(R19:R19)+SUM(R21:R23)+SUM(R25:R25)+SUM(R27:R30)+SUM(R32:R32)+SUM(R34:R35)+SUM(R37:R37)+SUM(R39:R39)+SUM(R41:R41)+SUM(R43:R44)+SUM(R46:R46)+SUM(R48:R50)+SUM(R52:R52)+SUM(R54:R54)+SUM(R56:R57)+SUM(R59:R60)+SUM(R62:R63)+SUM(R65:R67)+SUM(R69:R69)+SUM(R71:R72)+SUM(R74:R74)+SUM(R76:R76)+SUM(R78:R78)+SUM(R80:R80)+SUM(R82:R83)+SUM(R85:R86)+SUM(R88:R89)+SUM(R91:R91)+SUM(R93:R94)+SUM(R96:R98)+SUM(R100:R100)+SUM(R102:R104)+SUM(R106:R106)+SUM(R108:R108)+SUM(R110:R111)+SUM(R113:R114)+SUM(R116:R117)+SUM(R119:R121)+SUM(R123:R124)+SUM(R126:R128)+SUM(R130:R133)+SUM(R135:R141)+SUM(R143:R145)+SUM(R147:R147)+SUM(R149:R150)+SUM(R152:R153)+SUM(R155:R159)+SUM(R161:R165)+SUM(R167:R170)+SUM(R172:R173)+SUM(R175:R178)+SUM(R180:R182)+SUM(R184:R187)+SUM(R189:R193)+SUM(R195:R198)+SUM(R200:R202)+SUM(R204:R206)+SUM(R208:R209)+SUM(R211:R211)+SUM(R213:R213)+SUM(R215:R219)+SUM(R221:R223)+SUM(R225:R226)+SUM(R228:R228)+SUM(R230:R233)+SUM(R235:R237)+SUM(R239:R242)+SUM(R244:R246)+SUM(R248:R248)+SUM(R250:R250)+SUM(R252:R255)+SUM(R257:R259)+SUM(R261:R262)+SUM(R264:R264)+SUM(R266:R266)+SUM(R268:R272)+SUM(R274:R276)+SUM(R278:R281)+SUM(R283:R284)+SUM(R286:R289)+SUM(R291:R291)+SUM(R293:R295)+SUM(R297:R301)+SUM(R303:R306)+SUM(R308:R310)+SUM(R312:R312)+SUM(R314:R317)+SUM(R319:R319)+SUM(R321:R325)+SUM(R327:R328)+SUM(R330:R331)+SUM(R333:R333)+SUM(R335:R336)+SUM(R338:R340)+SUM(R342:R345)+SUM(R347:R348)+SUM(R350:R352)+SUM(R354:R355)+SUM(R357:R358)+SUM(R360:R361)+SUM(R363:R364)+SUM(R366:R367)+SUM(R369:R370)+SUM(R372:R373)+SUM(R375:R380)+SUM(R382:R383)+SUM(R385:R387)+SUM(R389:R389)+SUM(R391:R392)+SUM(R394:R397)+SUM(R399:R401)+SUM(R403:R404)+SUM(R406:R406)+SUM(R408:R408)+SUM(R410:R411)+SUM(R413:R416)+SUM(R418:R419)+SUM(R421:R422)+SUM(R424:R427)+SUM(R429:R431)+SUM(R433:R434)+SUM(R436:R438)+SUM(R440:R443)+SUM(R445:R446)+SUM(R448:R449)+SUM(R451:R452)+SUM(R454:R455)+SUM(R457:R458)+SUM(R460:R461)+SUM(R463:R463)+SUM(R465:R466)+SUM(R468:R469)+SUM(R471:R472)+SUM(R474:R475)+SUM(R477:R478)+SUM(R480:R481)+SUM(R483:R483)+SUM(R485:R485)+SUM(R487:R487)+SUM(R489:R491)+SUM(R493:R495)+SUM(R497:R498)+SUM(R500:R501)+SUM(R503:R505)+SUM(R507:R508)+SUM(R510:R512)+SUM(R514:R515)+SUM(R517:R519)+SUM(R521:R525)+SUM(R527:R529)+SUM(R531:R532)+SUM(R534:R535)+SUM(R537:R539)+SUM(R541:R541)+SUM(R543:R545)+SUM(R547:R549)+SUM(R551:R554)+SUM(R556:R557)+SUM(R559:R561)+SUM(R563:R565)+SUM(R567:R570)+SUM(R572:R575)+SUM(R577:R579)+SUM(R581:R584)+SUM(R586:R588)+SUM(R590:R593)+SUM(R595:R597)+SUM(R599:R600)+SUM(R602:R603)+SUM(R605:R606)+SUM(R608:R610)+SUM(R612:R615)+SUM(R617:R618)+SUM(R620:R623)+SUM(R625:R627)+SUM(R629:R632)+SUM(R634:R637)+SUM(R639:R640)+SUM(R642:R645)+SUM(R647:R648)+SUM(R650:R653)+SUM(R655:R655)+SUM(R657:R658)+SUM(R660:R660)+SUM(R662:R662)+SUM(R664:R666)+SUM(R668:R668)+SUM(R670:R672)+SUM(R674:R674)+SUM(R676:R678)+SUM(R680:R680)+SUM(R682:R683)+SUM(R685:R685)+SUM(R687:R689)+SUM(R691:R693)+SUM(R695:R697)+SUM(R699:R701)+SUM(R703:R704)+SUM(R706:R708)+SUM(R710:R713)+SUM(R715:R715)+SUM(R717:R719)+SUM(R721:R725)+SUM(R727:R729)+SUM(R731:R731)+SUM(R733:R735)+SUM(R737:R741)+SUM(R743:R744)+SUM(R746:R747)+SUM(R749:R752)+SUM(R754:R755)+SUM(R757:R757)+SUM(R759:R762)+SUM(R764:R765)+SUM(R767:R769)+SUM(R771:R772)+SUM(R774:R775)+SUM(R777:R779)+SUM(R781:R783)+SUM(R785:R786)+SUM(R788:R792)+SUM(R794:R794)+SUM(R796:R797)+SUM(R799:R801)+SUM(R803:R805)+SUM(R807:R809)+SUM(R811:R813)+SUM(R815:R816)+SUM(R818:R820)+SUM(R822:R823)+SUM(R825:R825)+SUM(R827:R830)+SUM(R832:R835)+SUM(R837:R838)+SUM(R840:R841)+SUM(R843:R844)+SUM(R846:R846)+SUM(R848:R851)+SUM(R853:R856)+SUM(R858:R860)+SUM(R862:R864)+SUM(R866:R867)+SUM(R869:R870)+SUM(R872:R873)+SUM(R875:R876)+SUM(R878:R879)+SUM(R881:R882)+SUM(R884:R886)+SUM(R888:R888)+SUM(R890:R892)+SUM(R894:R896)+SUM(R898:R898)+SUM(R900:R902)+SUM(R904:R905)+SUM(R907:R907)+SUM(R909:R911)+SUM(R913:R913)+SUM(R915:R916)+SUM(R918:R919)+SUM(R921:R922)+SUM(R924:R924)+SUM(R926:R926)+SUM(R928:R929)+SUM(R931:R932)+SUM(R934:R935)</f>
      </c>
    </row>
    <row r="939">
      <c r="A939" s="3" t="s">
        <v>78629</v>
      </c>
      <c r="B939" s="3"/>
      <c r="C939" s="3"/>
      <c r="D939" s="3" t="s">
        <v>78665</v>
      </c>
      <c r="E939" s="3"/>
    </row>
    <row r="940">
      <c r="A940" s="6" t="s">
        <v>78630</v>
      </c>
      <c r="B940" s="7" t="s">
        <v>78631</v>
      </c>
      <c r="C940" s="11" t="s">
        <v>78632</v>
      </c>
      <c r="D940" s="6" t="s">
        <v>78666</v>
      </c>
      <c r="E940" s="9" t="s">
        <v>78667</v>
      </c>
      <c r="T940" s="40" t="s">
        <v>78633</v>
      </c>
      <c r="U940" s="40" t="s">
        <v>78634</v>
      </c>
      <c r="V940" s="39" t="s">
        <v>78635</v>
      </c>
      <c r="W940" s="37" t="s">
        <v>78636</v>
      </c>
      <c r="X940" s="39" t="s">
        <v>78637</v>
      </c>
      <c r="Y940" s="39" t="s">
        <v>78638</v>
      </c>
      <c r="Z940" s="39" t="s">
        <v>78639</v>
      </c>
      <c r="AA940" s="39" t="s">
        <v>78640</v>
      </c>
      <c r="AB940" s="39" t="s">
        <v>78641</v>
      </c>
      <c r="AC940" s="39" t="s">
        <v>78642</v>
      </c>
      <c r="AD940" s="39" t="s">
        <v>78643</v>
      </c>
    </row>
    <row r="941">
      <c r="A941" s="143" t="s">
        <v>78644</v>
      </c>
      <c r="B941" s="99">
        <v>237</v>
      </c>
      <c r="C941" s="103">
        <v>0.89097744360902253</v>
      </c>
      <c r="D941" s="97" t="s">
        <v>78668</v>
      </c>
      <c r="E941" s="97"/>
      <c r="T941" s="101">
        <v>230370</v>
      </c>
      <c r="U941" s="101">
        <v>-127</v>
      </c>
      <c r="V941" s="100">
        <v>17535</v>
      </c>
      <c r="W941" s="98" t="s">
        <v>78645</v>
      </c>
      <c r="X941" s="100">
        <v>60</v>
      </c>
      <c r="Y941" s="100">
        <v>245</v>
      </c>
      <c r="Z941" s="100">
        <v>0.89097744360902253</v>
      </c>
      <c r="AA941" s="100">
        <v>228045</v>
      </c>
      <c r="AB941" s="100">
        <v>230370</v>
      </c>
      <c r="AC941" s="100">
        <v>-127</v>
      </c>
      <c r="AD941" s="100">
        <v>227702.79999999999</v>
      </c>
    </row>
    <row r="942">
      <c r="A942" s="143" t="s">
        <v>78646</v>
      </c>
      <c r="B942" s="99">
        <v>5</v>
      </c>
      <c r="C942" s="103">
        <v>0.018796992481203006</v>
      </c>
      <c r="D942" s="98" t="s">
        <v>78669</v>
      </c>
      <c r="E942" s="101">
        <v>0</v>
      </c>
      <c r="T942" s="101">
        <v>5307</v>
      </c>
      <c r="U942" s="101">
        <v>200</v>
      </c>
      <c r="V942" s="100">
        <v>17535</v>
      </c>
      <c r="W942" s="98" t="s">
        <v>78647</v>
      </c>
      <c r="X942" s="100">
        <v>60</v>
      </c>
      <c r="Y942" s="100">
        <v>245</v>
      </c>
      <c r="Z942" s="100">
        <v>0.018796992481203006</v>
      </c>
      <c r="AA942" s="100">
        <v>5610</v>
      </c>
      <c r="AB942" s="100">
        <v>5307</v>
      </c>
      <c r="AC942" s="100">
        <v>200</v>
      </c>
      <c r="AD942" s="100">
        <v>5642</v>
      </c>
    </row>
    <row r="943">
      <c r="A943" s="143" t="s">
        <v>78648</v>
      </c>
      <c r="B943" s="99">
        <v>3</v>
      </c>
      <c r="C943" s="103">
        <v>0.011278195488721804</v>
      </c>
      <c r="D943" s="98" t="s">
        <v>78670</v>
      </c>
      <c r="E943" s="101">
        <v>8395</v>
      </c>
      <c r="T943" s="101">
        <v>2580</v>
      </c>
      <c r="U943" s="101">
        <v>-26</v>
      </c>
      <c r="V943" s="100">
        <v>17535</v>
      </c>
      <c r="W943" s="98" t="s">
        <v>78649</v>
      </c>
      <c r="X943" s="100">
        <v>60</v>
      </c>
      <c r="Y943" s="100">
        <v>245</v>
      </c>
      <c r="Z943" s="100">
        <v>0.011278195488721804</v>
      </c>
      <c r="AA943" s="100">
        <v>2580</v>
      </c>
      <c r="AB943" s="100">
        <v>2580</v>
      </c>
      <c r="AC943" s="100">
        <v>-26</v>
      </c>
      <c r="AD943" s="100">
        <v>2554</v>
      </c>
    </row>
    <row r="944">
      <c r="A944" s="96" t="s">
        <v>78650</v>
      </c>
      <c r="B944" s="83">
        <f>SUM(B941:B943)</f>
      </c>
      <c r="C944" s="87">
        <v>0.92105263157894735</v>
      </c>
      <c r="D944" s="98" t="s">
        <v>78671</v>
      </c>
      <c r="E944" s="101">
        <v>0</v>
      </c>
      <c r="T944" s="85">
        <f>SUM(T941:T943)</f>
      </c>
      <c r="U944" s="85">
        <f>SUM(U941:U943)</f>
      </c>
    </row>
    <row r="945">
      <c r="A945" s="143" t="s">
        <v>78651</v>
      </c>
      <c r="B945" s="99">
        <v>2</v>
      </c>
      <c r="C945" s="103">
        <v>0.0075187969924812026</v>
      </c>
      <c r="D945" s="98" t="s">
        <v>78672</v>
      </c>
      <c r="E945" s="101">
        <v>0</v>
      </c>
      <c r="T945" s="101">
        <v>0</v>
      </c>
      <c r="U945" s="101">
        <v>0</v>
      </c>
      <c r="V945" s="100">
        <v>17535</v>
      </c>
      <c r="W945" s="98" t="s">
        <v>78652</v>
      </c>
      <c r="X945" s="100">
        <v>60</v>
      </c>
      <c r="Y945" s="100">
        <v>245</v>
      </c>
      <c r="Z945" s="100">
        <v>0.0075187969924812026</v>
      </c>
      <c r="AA945" s="100">
        <v>1885</v>
      </c>
      <c r="AB945" s="100">
        <v>0</v>
      </c>
      <c r="AC945" s="100">
        <v>0</v>
      </c>
      <c r="AD945" s="100">
        <v>0</v>
      </c>
    </row>
    <row r="946">
      <c r="A946" s="143" t="s">
        <v>78653</v>
      </c>
      <c r="B946" s="99">
        <v>2</v>
      </c>
      <c r="C946" s="103">
        <v>0.0075187969924812026</v>
      </c>
      <c r="D946" s="98" t="s">
        <v>78673</v>
      </c>
      <c r="E946" s="101">
        <v>-1153</v>
      </c>
      <c r="T946" s="101">
        <v>0</v>
      </c>
      <c r="U946" s="101">
        <v>0</v>
      </c>
      <c r="V946" s="100">
        <v>17535</v>
      </c>
      <c r="W946" s="98" t="s">
        <v>78654</v>
      </c>
      <c r="X946" s="100">
        <v>60</v>
      </c>
      <c r="Y946" s="100">
        <v>245</v>
      </c>
      <c r="Z946" s="100">
        <v>0.0075187969924812026</v>
      </c>
      <c r="AA946" s="100">
        <v>1735</v>
      </c>
      <c r="AB946" s="100">
        <v>0</v>
      </c>
      <c r="AC946" s="100">
        <v>0</v>
      </c>
      <c r="AD946" s="100">
        <v>0</v>
      </c>
    </row>
    <row r="947">
      <c r="A947" s="143" t="s">
        <v>78655</v>
      </c>
      <c r="B947" s="99">
        <v>7</v>
      </c>
      <c r="C947" s="103">
        <v>0.026315789473684209</v>
      </c>
      <c r="D947" s="98" t="s">
        <v>78674</v>
      </c>
      <c r="E947" s="101">
        <v>0</v>
      </c>
      <c r="T947" s="101">
        <v>0</v>
      </c>
      <c r="U947" s="101">
        <v>0</v>
      </c>
      <c r="V947" s="100">
        <v>17535</v>
      </c>
      <c r="W947" s="98" t="s">
        <v>78656</v>
      </c>
      <c r="X947" s="100">
        <v>60</v>
      </c>
      <c r="Y947" s="100">
        <v>245</v>
      </c>
      <c r="Z947" s="100">
        <v>0.026315789473684209</v>
      </c>
      <c r="AA947" s="100">
        <v>6645</v>
      </c>
      <c r="AB947" s="100">
        <v>0</v>
      </c>
      <c r="AC947" s="100">
        <v>0</v>
      </c>
      <c r="AD947" s="100">
        <v>0</v>
      </c>
    </row>
    <row r="948">
      <c r="A948" s="143" t="s">
        <v>78657</v>
      </c>
      <c r="B948" s="99">
        <v>10</v>
      </c>
      <c r="C948" s="103">
        <v>0.037593984962406013</v>
      </c>
      <c r="D948" s="98" t="s">
        <v>78675</v>
      </c>
      <c r="E948" s="101">
        <v>1200</v>
      </c>
      <c r="T948" s="101">
        <v>0</v>
      </c>
      <c r="U948" s="101">
        <v>0</v>
      </c>
      <c r="V948" s="100">
        <v>17535</v>
      </c>
      <c r="W948" s="98" t="s">
        <v>78658</v>
      </c>
      <c r="X948" s="100">
        <v>60</v>
      </c>
      <c r="Y948" s="100">
        <v>245</v>
      </c>
      <c r="Z948" s="100">
        <v>0.037593984962406013</v>
      </c>
      <c r="AA948" s="100">
        <v>9900</v>
      </c>
      <c r="AB948" s="100">
        <v>0</v>
      </c>
      <c r="AC948" s="100">
        <v>0</v>
      </c>
      <c r="AD948" s="100">
        <v>0</v>
      </c>
    </row>
    <row r="949">
      <c r="A949" s="96" t="s">
        <v>78659</v>
      </c>
      <c r="B949" s="83">
        <f>SUM(B945:B948)</f>
      </c>
      <c r="C949" s="87">
        <v>0.078947368421052627</v>
      </c>
      <c r="D949" s="98" t="s">
        <v>78676</v>
      </c>
      <c r="E949" s="101">
        <v>5850</v>
      </c>
      <c r="T949" s="85">
        <f>SUM(T945:T948)</f>
      </c>
      <c r="U949" s="85">
        <f>SUM(U945:U948)</f>
      </c>
    </row>
    <row r="950">
      <c r="A950" s="96" t="s">
        <v>78660</v>
      </c>
      <c r="B950" s="83">
        <f>SUM(B941:B943)+SUM(B945:B948)</f>
      </c>
      <c r="C950" s="87">
        <v>1</v>
      </c>
      <c r="D950" s="98" t="s">
        <v>78677</v>
      </c>
      <c r="E950" s="101">
        <v>224012</v>
      </c>
      <c r="T950" s="85">
        <f>SUM(T941:T943)+SUM(T945:T948)</f>
      </c>
      <c r="U950" s="85">
        <f>SUM(U941:U943)+SUM(U945:U948)</f>
      </c>
    </row>
    <row r="951">
      <c r="A951" s="128" t="s">
        <v>78661</v>
      </c>
      <c r="B951" s="99">
        <v>2</v>
      </c>
      <c r="C951" s="103">
        <v>0.007462686567164179</v>
      </c>
      <c r="D951" s="98" t="s">
        <v>78678</v>
      </c>
      <c r="E951" s="101">
        <v>0</v>
      </c>
      <c r="T951" s="101">
        <v>0</v>
      </c>
      <c r="U951" s="101">
        <v>0</v>
      </c>
      <c r="V951" s="100">
        <v>17535</v>
      </c>
      <c r="W951" s="98" t="s">
        <v>78662</v>
      </c>
      <c r="X951" s="100">
        <v>60</v>
      </c>
      <c r="Y951" s="100">
        <v>245</v>
      </c>
      <c r="Z951" s="100">
        <v>0.007462686567164179</v>
      </c>
      <c r="AA951" s="100">
        <v>2005</v>
      </c>
      <c r="AB951" s="100">
        <v>0</v>
      </c>
      <c r="AC951" s="100">
        <v>0</v>
      </c>
      <c r="AD951" s="100">
        <v>0</v>
      </c>
    </row>
    <row r="952">
      <c r="A952" s="96" t="s">
        <v>78663</v>
      </c>
      <c r="B952" s="83">
        <f>SUM(B951:B951)</f>
      </c>
      <c r="C952" s="87">
        <v>1</v>
      </c>
      <c r="D952" s="98" t="s">
        <v>78679</v>
      </c>
      <c r="E952" s="101">
        <v>0</v>
      </c>
      <c r="T952" s="85">
        <f>SUM(T951:T951)</f>
      </c>
      <c r="U952" s="85">
        <f>SUM(U951:U951)</f>
      </c>
    </row>
    <row r="953">
      <c r="A953" s="81" t="s">
        <v>78664</v>
      </c>
      <c r="B953" s="68">
        <f>SUM(B941:B943)+SUM(B945:B948)+SUM(B951:B951)</f>
      </c>
      <c r="C953" s="72">
        <v>1</v>
      </c>
      <c r="D953" s="96" t="s">
        <v>78680</v>
      </c>
      <c r="E953" s="85">
        <f>SUM(E942:E952)</f>
      </c>
      <c r="T953" s="70">
        <f>SUM(T941:T943)+SUM(T945:T948)+SUM(T951:T951)</f>
      </c>
      <c r="U953" s="70">
        <f>SUM(U941:U943)+SUM(U945:U948)+SUM(U951:U951)</f>
      </c>
    </row>
    <row r="954">
      <c r="D954" s="81" t="s">
        <v>78681</v>
      </c>
      <c r="E954" s="70">
        <f>SUM(E942:E952)</f>
      </c>
    </row>
    <row r="956">
      <c r="A956" s="3" t="s">
        <v>78682</v>
      </c>
      <c r="B956" s="3"/>
      <c r="C956" s="3"/>
      <c r="D956" s="3"/>
      <c r="E956" s="3"/>
      <c r="F956" s="3"/>
      <c r="G956" s="3"/>
      <c r="H956" s="3"/>
      <c r="I956" s="3"/>
      <c r="J956" s="3"/>
      <c r="K956" s="3"/>
      <c r="L956" s="3"/>
      <c r="M956" s="3"/>
      <c r="N956" s="3"/>
      <c r="O956" s="3"/>
      <c r="P956" s="3"/>
      <c r="Q956" s="3"/>
    </row>
    <row r="957">
      <c r="A957" s="6" t="s">
        <v>78683</v>
      </c>
      <c r="B957" s="6" t="s">
        <v>78684</v>
      </c>
      <c r="C957" s="8" t="s">
        <v>78685</v>
      </c>
      <c r="D957" s="6" t="s">
        <v>78686</v>
      </c>
      <c r="E957" s="6" t="s">
        <v>78687</v>
      </c>
      <c r="F957" s="12" t="s">
        <v>78688</v>
      </c>
      <c r="G957" s="12" t="s">
        <v>78689</v>
      </c>
      <c r="H957" s="12" t="s">
        <v>78690</v>
      </c>
      <c r="I957" s="9" t="s">
        <v>78691</v>
      </c>
      <c r="J957" s="6" t="s">
        <v>78692</v>
      </c>
      <c r="K957" s="6" t="s">
        <v>78693</v>
      </c>
      <c r="L957" s="6" t="s">
        <v>78694</v>
      </c>
      <c r="M957" s="6" t="s">
        <v>78695</v>
      </c>
      <c r="N957" s="9" t="s">
        <v>78696</v>
      </c>
      <c r="O957" s="9" t="s">
        <v>78697</v>
      </c>
      <c r="P957" s="9" t="s">
        <v>78698</v>
      </c>
      <c r="Q957" s="9" t="s">
        <v>78699</v>
      </c>
    </row>
    <row r="958">
      <c r="A958" s="98" t="s">
        <v>78700</v>
      </c>
    </row>
  </sheetData>
  <mergeCells count="8">
    <mergeCell ref="A2:R2"/>
    <mergeCell ref="A3:R3"/>
    <mergeCell ref="A4:R4"/>
    <mergeCell ref="A6:R6"/>
    <mergeCell ref="A939:C939"/>
    <mergeCell ref="D939:E939"/>
    <mergeCell ref="D941:E941"/>
    <mergeCell ref="A956:Q956"/>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28.xml><?xml version="1.0" encoding="utf-8"?>
<worksheet xmlns="http://schemas.openxmlformats.org/spreadsheetml/2006/main" xmlns:r="http://schemas.openxmlformats.org/officeDocument/2006/relationships">
  <dimension ref="A2:AD196"/>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5.8515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78701</v>
      </c>
      <c r="B2" s="1"/>
      <c r="C2" s="1"/>
      <c r="D2" s="1"/>
      <c r="E2" s="1"/>
      <c r="F2" s="1"/>
      <c r="G2" s="1"/>
      <c r="H2" s="1"/>
      <c r="I2" s="1"/>
      <c r="J2" s="1"/>
      <c r="K2" s="1"/>
      <c r="L2" s="1"/>
      <c r="M2" s="1"/>
      <c r="N2" s="1"/>
      <c r="O2" s="1"/>
      <c r="P2" s="1"/>
      <c r="Q2" s="1"/>
      <c r="R2" s="1"/>
    </row>
    <row r="3">
      <c r="A3" s="2" t="s">
        <v>78702</v>
      </c>
      <c r="B3" s="2"/>
      <c r="C3" s="2"/>
      <c r="D3" s="2"/>
      <c r="E3" s="2"/>
      <c r="F3" s="2"/>
      <c r="G3" s="2"/>
      <c r="H3" s="2"/>
      <c r="I3" s="2"/>
      <c r="J3" s="2"/>
      <c r="K3" s="2"/>
      <c r="L3" s="2"/>
      <c r="M3" s="2"/>
      <c r="N3" s="2"/>
      <c r="O3" s="2"/>
      <c r="P3" s="2"/>
      <c r="Q3" s="2"/>
      <c r="R3" s="2"/>
    </row>
    <row r="4">
      <c r="A4" s="2" t="s">
        <v>78703</v>
      </c>
      <c r="B4" s="2"/>
      <c r="C4" s="2"/>
      <c r="D4" s="2"/>
      <c r="E4" s="2"/>
      <c r="F4" s="2"/>
      <c r="G4" s="2"/>
      <c r="H4" s="2"/>
      <c r="I4" s="2"/>
      <c r="J4" s="2"/>
      <c r="K4" s="2"/>
      <c r="L4" s="2"/>
      <c r="M4" s="2"/>
      <c r="N4" s="2"/>
      <c r="O4" s="2"/>
      <c r="P4" s="2"/>
      <c r="Q4" s="2"/>
      <c r="R4" s="2"/>
    </row>
    <row r="6">
      <c r="A6" s="3" t="s">
        <v>78704</v>
      </c>
      <c r="B6" s="3"/>
      <c r="C6" s="3"/>
      <c r="D6" s="3"/>
      <c r="E6" s="3"/>
      <c r="F6" s="3"/>
      <c r="G6" s="3"/>
      <c r="H6" s="3"/>
      <c r="I6" s="3"/>
      <c r="J6" s="3"/>
      <c r="K6" s="3"/>
      <c r="L6" s="3"/>
      <c r="M6" s="3"/>
      <c r="N6" s="3"/>
      <c r="O6" s="3"/>
      <c r="P6" s="3"/>
      <c r="Q6" s="3"/>
      <c r="R6" s="3"/>
    </row>
    <row r="7">
      <c r="A7" s="6" t="s">
        <v>78705</v>
      </c>
      <c r="B7" s="6" t="s">
        <v>78706</v>
      </c>
      <c r="C7" s="8" t="s">
        <v>78707</v>
      </c>
      <c r="D7" s="6" t="s">
        <v>78708</v>
      </c>
      <c r="E7" s="6" t="s">
        <v>78709</v>
      </c>
      <c r="F7" s="12" t="s">
        <v>78710</v>
      </c>
      <c r="G7" s="12" t="s">
        <v>78711</v>
      </c>
      <c r="H7" s="12" t="s">
        <v>78712</v>
      </c>
      <c r="I7" s="12" t="s">
        <v>78713</v>
      </c>
      <c r="J7" s="9" t="s">
        <v>78714</v>
      </c>
      <c r="K7" s="6" t="s">
        <v>78715</v>
      </c>
      <c r="L7" s="6" t="s">
        <v>78716</v>
      </c>
      <c r="M7" s="6" t="s">
        <v>78717</v>
      </c>
      <c r="N7" s="6" t="s">
        <v>78718</v>
      </c>
      <c r="O7" s="9" t="s">
        <v>78719</v>
      </c>
      <c r="P7" s="9" t="s">
        <v>78720</v>
      </c>
      <c r="Q7" s="9" t="s">
        <v>78721</v>
      </c>
      <c r="R7" s="9" t="s">
        <v>78722</v>
      </c>
    </row>
    <row r="8">
      <c r="A8" s="98" t="s">
        <v>78723</v>
      </c>
      <c r="B8" s="98" t="s">
        <v>78724</v>
      </c>
      <c r="C8" s="100">
        <v>850</v>
      </c>
      <c r="D8" s="98" t="s">
        <v>78725</v>
      </c>
      <c r="E8" s="98" t="s">
        <v>78726</v>
      </c>
      <c r="F8" s="104">
        <v>42005</v>
      </c>
      <c r="G8" s="104">
        <v>45658</v>
      </c>
      <c r="H8" s="104">
        <v>46022</v>
      </c>
      <c r="J8" s="101">
        <v>1675</v>
      </c>
      <c r="K8" s="98" t="s">
        <v>78727</v>
      </c>
      <c r="L8" s="98" t="s">
        <v>78728</v>
      </c>
      <c r="M8" s="98" t="s">
        <v>78729</v>
      </c>
      <c r="N8" s="98" t="s">
        <v>78730</v>
      </c>
      <c r="O8" s="101">
        <v>1470</v>
      </c>
      <c r="P8" s="101">
        <v>1470</v>
      </c>
      <c r="Q8" s="101">
        <v>0</v>
      </c>
      <c r="R8" s="101">
        <v>1175</v>
      </c>
    </row>
    <row r="9">
      <c r="K9" s="96" t="s">
        <v>78731</v>
      </c>
      <c r="O9" s="85">
        <f>SUM(O8:O8)</f>
      </c>
      <c r="P9" s="85">
        <f>SUM(P8:P8)</f>
      </c>
    </row>
    <row r="10">
      <c r="A10" s="98" t="s">
        <v>78732</v>
      </c>
      <c r="B10" s="98" t="s">
        <v>78733</v>
      </c>
      <c r="C10" s="100">
        <v>900</v>
      </c>
      <c r="D10" s="98" t="s">
        <v>78734</v>
      </c>
      <c r="E10" s="98" t="s">
        <v>78735</v>
      </c>
      <c r="F10" s="104">
        <v>25447</v>
      </c>
      <c r="G10" s="104">
        <v>44958</v>
      </c>
      <c r="J10" s="101">
        <v>1725</v>
      </c>
      <c r="K10" s="98" t="s">
        <v>78736</v>
      </c>
      <c r="L10" s="98" t="s">
        <v>78737</v>
      </c>
      <c r="M10" s="98" t="s">
        <v>78738</v>
      </c>
      <c r="N10" s="98" t="s">
        <v>78739</v>
      </c>
      <c r="O10" s="101">
        <v>1825</v>
      </c>
      <c r="P10" s="101">
        <v>1825</v>
      </c>
      <c r="Q10" s="101">
        <v>0</v>
      </c>
      <c r="R10" s="101">
        <v>0</v>
      </c>
    </row>
    <row r="11">
      <c r="L11" s="98" t="s">
        <v>78740</v>
      </c>
      <c r="M11" s="98" t="s">
        <v>78741</v>
      </c>
      <c r="N11" s="98" t="s">
        <v>78742</v>
      </c>
      <c r="O11" s="101">
        <v>-1825</v>
      </c>
      <c r="P11" s="101">
        <v>-1825</v>
      </c>
    </row>
    <row r="12">
      <c r="K12" s="96" t="s">
        <v>78743</v>
      </c>
      <c r="O12" s="85">
        <f>SUM(O10:O11)</f>
      </c>
      <c r="P12" s="85">
        <f>SUM(P10:P11)</f>
      </c>
    </row>
    <row r="13">
      <c r="A13" s="98" t="s">
        <v>78744</v>
      </c>
      <c r="B13" s="98" t="s">
        <v>78745</v>
      </c>
      <c r="C13" s="100">
        <v>800</v>
      </c>
      <c r="D13" s="98" t="s">
        <v>78746</v>
      </c>
      <c r="E13" s="98" t="s">
        <v>78747</v>
      </c>
      <c r="F13" s="104">
        <v>43221</v>
      </c>
      <c r="G13" s="104">
        <v>45413</v>
      </c>
      <c r="H13" s="104">
        <v>45777</v>
      </c>
      <c r="J13" s="101">
        <v>1575</v>
      </c>
      <c r="K13" s="98" t="s">
        <v>78748</v>
      </c>
      <c r="L13" s="98" t="s">
        <v>78749</v>
      </c>
      <c r="M13" s="98" t="s">
        <v>78750</v>
      </c>
      <c r="N13" s="98" t="s">
        <v>78751</v>
      </c>
      <c r="O13" s="101">
        <v>1350</v>
      </c>
      <c r="P13" s="101">
        <v>1350</v>
      </c>
      <c r="Q13" s="101">
        <v>0</v>
      </c>
      <c r="R13" s="101">
        <v>1150</v>
      </c>
    </row>
    <row r="14">
      <c r="K14" s="96" t="s">
        <v>78752</v>
      </c>
      <c r="O14" s="85">
        <f>SUM(O13:O13)</f>
      </c>
      <c r="P14" s="85">
        <f>SUM(P13:P13)</f>
      </c>
    </row>
    <row r="15">
      <c r="A15" s="98" t="s">
        <v>78753</v>
      </c>
      <c r="B15" s="98" t="s">
        <v>78754</v>
      </c>
      <c r="C15" s="100">
        <v>850</v>
      </c>
      <c r="D15" s="98" t="s">
        <v>78755</v>
      </c>
      <c r="E15" s="98" t="s">
        <v>78756</v>
      </c>
      <c r="F15" s="104">
        <v>44384</v>
      </c>
      <c r="G15" s="104">
        <v>45505</v>
      </c>
      <c r="H15" s="104">
        <v>45869</v>
      </c>
      <c r="J15" s="101">
        <v>1675</v>
      </c>
      <c r="K15" s="98" t="s">
        <v>78757</v>
      </c>
      <c r="L15" s="98" t="s">
        <v>78758</v>
      </c>
      <c r="M15" s="98" t="s">
        <v>78759</v>
      </c>
      <c r="N15" s="98" t="s">
        <v>78760</v>
      </c>
      <c r="O15" s="101">
        <v>1560</v>
      </c>
      <c r="P15" s="101">
        <v>1560</v>
      </c>
      <c r="Q15" s="101">
        <v>1560</v>
      </c>
      <c r="R15" s="101">
        <v>1450</v>
      </c>
    </row>
    <row r="16">
      <c r="K16" s="96" t="s">
        <v>78761</v>
      </c>
      <c r="O16" s="85">
        <f>SUM(O15:O15)</f>
      </c>
      <c r="P16" s="85">
        <f>SUM(P15:P15)</f>
      </c>
    </row>
    <row r="17">
      <c r="A17" s="98" t="s">
        <v>78762</v>
      </c>
      <c r="B17" s="98" t="s">
        <v>78763</v>
      </c>
      <c r="C17" s="100">
        <v>850</v>
      </c>
      <c r="D17" s="98" t="s">
        <v>78764</v>
      </c>
      <c r="E17" s="98" t="s">
        <v>78765</v>
      </c>
      <c r="F17" s="104">
        <v>41349</v>
      </c>
      <c r="G17" s="104">
        <v>45748</v>
      </c>
      <c r="J17" s="101">
        <v>1675</v>
      </c>
      <c r="K17" s="98" t="s">
        <v>78766</v>
      </c>
      <c r="L17" s="98" t="s">
        <v>78767</v>
      </c>
      <c r="M17" s="98" t="s">
        <v>78768</v>
      </c>
      <c r="N17" s="98" t="s">
        <v>78769</v>
      </c>
      <c r="O17" s="101">
        <v>1775</v>
      </c>
      <c r="P17" s="101">
        <v>1775</v>
      </c>
      <c r="Q17" s="101">
        <v>0</v>
      </c>
      <c r="R17" s="101">
        <v>1195</v>
      </c>
    </row>
    <row r="18">
      <c r="L18" s="98" t="s">
        <v>78770</v>
      </c>
      <c r="M18" s="98" t="s">
        <v>78771</v>
      </c>
      <c r="N18" s="98" t="s">
        <v>78772</v>
      </c>
      <c r="O18" s="101">
        <v>-150</v>
      </c>
      <c r="P18" s="101">
        <v>0</v>
      </c>
    </row>
    <row r="19">
      <c r="L19" s="98" t="s">
        <v>78773</v>
      </c>
      <c r="M19" s="98" t="s">
        <v>78774</v>
      </c>
      <c r="N19" s="98" t="s">
        <v>78775</v>
      </c>
      <c r="O19" s="101">
        <v>150</v>
      </c>
      <c r="P19" s="101">
        <v>150</v>
      </c>
    </row>
    <row r="20">
      <c r="L20" s="98" t="s">
        <v>78776</v>
      </c>
      <c r="M20" s="98" t="s">
        <v>78777</v>
      </c>
      <c r="N20" s="98" t="s">
        <v>78778</v>
      </c>
      <c r="O20" s="101">
        <v>200</v>
      </c>
      <c r="P20" s="101">
        <v>0</v>
      </c>
    </row>
    <row r="21">
      <c r="K21" s="96" t="s">
        <v>78779</v>
      </c>
      <c r="O21" s="85">
        <f>SUM(O17:O20)</f>
      </c>
      <c r="P21" s="85">
        <f>SUM(P17:P20)</f>
      </c>
    </row>
    <row r="22">
      <c r="A22" s="98" t="s">
        <v>78780</v>
      </c>
      <c r="B22" s="98" t="s">
        <v>78781</v>
      </c>
      <c r="C22" s="100">
        <v>850</v>
      </c>
      <c r="D22" s="98" t="s">
        <v>78782</v>
      </c>
      <c r="E22" s="98" t="s">
        <v>78783</v>
      </c>
      <c r="F22" s="104">
        <v>45505</v>
      </c>
      <c r="G22" s="104">
        <v>45505</v>
      </c>
      <c r="H22" s="104">
        <v>45869</v>
      </c>
      <c r="J22" s="101">
        <v>1675</v>
      </c>
      <c r="K22" s="98" t="s">
        <v>78784</v>
      </c>
      <c r="L22" s="98" t="s">
        <v>78785</v>
      </c>
      <c r="M22" s="98" t="s">
        <v>78786</v>
      </c>
      <c r="N22" s="98" t="s">
        <v>78787</v>
      </c>
      <c r="O22" s="101">
        <v>1675</v>
      </c>
      <c r="P22" s="101">
        <v>1675</v>
      </c>
      <c r="Q22" s="101">
        <v>0</v>
      </c>
      <c r="R22" s="101">
        <v>1675</v>
      </c>
    </row>
    <row r="23">
      <c r="K23" s="96" t="s">
        <v>78788</v>
      </c>
      <c r="O23" s="85">
        <f>SUM(O22:O22)</f>
      </c>
      <c r="P23" s="85">
        <f>SUM(P22:P22)</f>
      </c>
    </row>
    <row r="24">
      <c r="A24" s="98" t="s">
        <v>78789</v>
      </c>
      <c r="B24" s="98" t="s">
        <v>78790</v>
      </c>
      <c r="C24" s="100">
        <v>850</v>
      </c>
      <c r="D24" s="98" t="s">
        <v>78791</v>
      </c>
      <c r="E24" s="98" t="s">
        <v>78792</v>
      </c>
      <c r="F24" s="104">
        <v>40029</v>
      </c>
      <c r="G24" s="104">
        <v>45536</v>
      </c>
      <c r="H24" s="104">
        <v>45900</v>
      </c>
      <c r="J24" s="101">
        <v>1675</v>
      </c>
      <c r="K24" s="98" t="s">
        <v>78793</v>
      </c>
      <c r="L24" s="98" t="s">
        <v>78794</v>
      </c>
      <c r="M24" s="98" t="s">
        <v>78795</v>
      </c>
      <c r="N24" s="98" t="s">
        <v>78796</v>
      </c>
      <c r="O24" s="101">
        <v>1410</v>
      </c>
      <c r="P24" s="101">
        <v>1410</v>
      </c>
      <c r="Q24" s="101">
        <v>0</v>
      </c>
      <c r="R24" s="101">
        <v>1125</v>
      </c>
    </row>
    <row r="25">
      <c r="K25" s="96" t="s">
        <v>78797</v>
      </c>
      <c r="O25" s="85">
        <f>SUM(O24:O24)</f>
      </c>
      <c r="P25" s="85">
        <f>SUM(P24:P24)</f>
      </c>
    </row>
    <row r="26">
      <c r="A26" s="98" t="s">
        <v>78798</v>
      </c>
      <c r="B26" s="98" t="s">
        <v>78799</v>
      </c>
      <c r="C26" s="100">
        <v>850</v>
      </c>
      <c r="D26" s="98" t="s">
        <v>78800</v>
      </c>
      <c r="E26" s="98" t="s">
        <v>78801</v>
      </c>
      <c r="F26" s="104">
        <v>42186</v>
      </c>
      <c r="G26" s="104">
        <v>45474</v>
      </c>
      <c r="H26" s="104">
        <v>45838</v>
      </c>
      <c r="J26" s="101">
        <v>1675</v>
      </c>
      <c r="K26" s="98" t="s">
        <v>78802</v>
      </c>
      <c r="L26" s="98" t="s">
        <v>78803</v>
      </c>
      <c r="M26" s="98" t="s">
        <v>78804</v>
      </c>
      <c r="N26" s="98" t="s">
        <v>78805</v>
      </c>
      <c r="O26" s="101">
        <v>1470</v>
      </c>
      <c r="P26" s="101">
        <v>1470</v>
      </c>
      <c r="Q26" s="101">
        <v>-10</v>
      </c>
      <c r="R26" s="101">
        <v>1225</v>
      </c>
    </row>
    <row r="27">
      <c r="K27" s="96" t="s">
        <v>78806</v>
      </c>
      <c r="O27" s="85">
        <f>SUM(O26:O26)</f>
      </c>
      <c r="P27" s="85">
        <f>SUM(P26:P26)</f>
      </c>
    </row>
    <row r="28">
      <c r="A28" s="98" t="s">
        <v>78807</v>
      </c>
      <c r="B28" s="98" t="s">
        <v>78808</v>
      </c>
      <c r="C28" s="100">
        <v>850</v>
      </c>
      <c r="D28" s="98" t="s">
        <v>78809</v>
      </c>
      <c r="E28" s="98" t="s">
        <v>78810</v>
      </c>
      <c r="F28" s="104">
        <v>43160</v>
      </c>
      <c r="G28" s="104">
        <v>45717</v>
      </c>
      <c r="H28" s="104">
        <v>46081</v>
      </c>
      <c r="J28" s="101">
        <v>1675</v>
      </c>
      <c r="K28" s="98" t="s">
        <v>78811</v>
      </c>
      <c r="L28" s="98" t="s">
        <v>78812</v>
      </c>
      <c r="M28" s="98" t="s">
        <v>78813</v>
      </c>
      <c r="N28" s="98" t="s">
        <v>78814</v>
      </c>
      <c r="O28" s="101">
        <v>1550</v>
      </c>
      <c r="P28" s="101">
        <v>1550</v>
      </c>
      <c r="Q28" s="101">
        <v>0</v>
      </c>
      <c r="R28" s="101">
        <v>1300</v>
      </c>
    </row>
    <row r="29">
      <c r="K29" s="96" t="s">
        <v>78815</v>
      </c>
      <c r="O29" s="85">
        <f>SUM(O28:O28)</f>
      </c>
      <c r="P29" s="85">
        <f>SUM(P28:P28)</f>
      </c>
    </row>
    <row r="30">
      <c r="A30" s="98" t="s">
        <v>78816</v>
      </c>
      <c r="B30" s="98" t="s">
        <v>78817</v>
      </c>
      <c r="C30" s="100">
        <v>850</v>
      </c>
      <c r="D30" s="98" t="s">
        <v>78818</v>
      </c>
      <c r="E30" s="98" t="s">
        <v>78819</v>
      </c>
      <c r="F30" s="104">
        <v>43800</v>
      </c>
      <c r="G30" s="104">
        <v>45627</v>
      </c>
      <c r="H30" s="104">
        <v>45991</v>
      </c>
      <c r="J30" s="101">
        <v>1675</v>
      </c>
      <c r="K30" s="98" t="s">
        <v>78820</v>
      </c>
      <c r="L30" s="98" t="s">
        <v>78821</v>
      </c>
      <c r="M30" s="98" t="s">
        <v>78822</v>
      </c>
      <c r="N30" s="98" t="s">
        <v>78823</v>
      </c>
      <c r="O30" s="101">
        <v>1540</v>
      </c>
      <c r="P30" s="101">
        <v>1540</v>
      </c>
      <c r="Q30" s="101">
        <v>0</v>
      </c>
      <c r="R30" s="101">
        <v>1350</v>
      </c>
    </row>
    <row r="31">
      <c r="K31" s="96" t="s">
        <v>78824</v>
      </c>
      <c r="O31" s="85">
        <f>SUM(O30:O30)</f>
      </c>
      <c r="P31" s="85">
        <f>SUM(P30:P30)</f>
      </c>
    </row>
    <row r="32">
      <c r="A32" s="98" t="s">
        <v>78825</v>
      </c>
      <c r="B32" s="98" t="s">
        <v>78826</v>
      </c>
      <c r="C32" s="100">
        <v>850</v>
      </c>
      <c r="D32" s="98" t="s">
        <v>78827</v>
      </c>
      <c r="E32" s="98" t="s">
        <v>78828</v>
      </c>
      <c r="F32" s="104">
        <v>37387</v>
      </c>
      <c r="G32" s="104">
        <v>45413</v>
      </c>
      <c r="H32" s="104">
        <v>45777</v>
      </c>
      <c r="J32" s="101">
        <v>1675</v>
      </c>
      <c r="K32" s="98" t="s">
        <v>78829</v>
      </c>
      <c r="L32" s="98" t="s">
        <v>78830</v>
      </c>
      <c r="M32" s="98" t="s">
        <v>78831</v>
      </c>
      <c r="N32" s="98" t="s">
        <v>78832</v>
      </c>
      <c r="O32" s="101">
        <v>1410</v>
      </c>
      <c r="P32" s="101">
        <v>1410</v>
      </c>
      <c r="Q32" s="101">
        <v>0</v>
      </c>
      <c r="R32" s="101">
        <v>1045</v>
      </c>
    </row>
    <row r="33">
      <c r="K33" s="96" t="s">
        <v>78833</v>
      </c>
      <c r="O33" s="85">
        <f>SUM(O32:O32)</f>
      </c>
      <c r="P33" s="85">
        <f>SUM(P32:P32)</f>
      </c>
    </row>
    <row r="34">
      <c r="A34" s="98" t="s">
        <v>78834</v>
      </c>
      <c r="B34" s="98" t="s">
        <v>78835</v>
      </c>
      <c r="C34" s="100">
        <v>850</v>
      </c>
      <c r="D34" s="98" t="s">
        <v>78836</v>
      </c>
      <c r="E34" s="98" t="s">
        <v>78837</v>
      </c>
      <c r="F34" s="104">
        <v>35239</v>
      </c>
      <c r="G34" s="104">
        <v>45536</v>
      </c>
      <c r="H34" s="104">
        <v>45900</v>
      </c>
      <c r="J34" s="101">
        <v>1675</v>
      </c>
      <c r="K34" s="98" t="s">
        <v>78838</v>
      </c>
      <c r="L34" s="98" t="s">
        <v>78839</v>
      </c>
      <c r="M34" s="98" t="s">
        <v>78840</v>
      </c>
      <c r="N34" s="98" t="s">
        <v>78841</v>
      </c>
      <c r="O34" s="101">
        <v>1430</v>
      </c>
      <c r="P34" s="101">
        <v>1430</v>
      </c>
      <c r="Q34" s="101">
        <v>0</v>
      </c>
      <c r="R34" s="101">
        <v>1060</v>
      </c>
    </row>
    <row r="35">
      <c r="K35" s="96" t="s">
        <v>78842</v>
      </c>
      <c r="O35" s="85">
        <f>SUM(O34:O34)</f>
      </c>
      <c r="P35" s="85">
        <f>SUM(P34:P34)</f>
      </c>
    </row>
    <row r="36">
      <c r="A36" s="98" t="s">
        <v>78843</v>
      </c>
      <c r="B36" s="98" t="s">
        <v>78844</v>
      </c>
      <c r="C36" s="100">
        <v>850</v>
      </c>
      <c r="D36" s="98" t="s">
        <v>78845</v>
      </c>
      <c r="E36" s="98" t="s">
        <v>78846</v>
      </c>
      <c r="F36" s="104">
        <v>41190</v>
      </c>
      <c r="G36" s="104">
        <v>45566</v>
      </c>
      <c r="H36" s="104">
        <v>45930</v>
      </c>
      <c r="J36" s="101">
        <v>1675</v>
      </c>
      <c r="K36" s="98" t="s">
        <v>78847</v>
      </c>
      <c r="L36" s="98" t="s">
        <v>78848</v>
      </c>
      <c r="M36" s="98" t="s">
        <v>78849</v>
      </c>
      <c r="N36" s="98" t="s">
        <v>78850</v>
      </c>
      <c r="O36" s="101">
        <v>1470</v>
      </c>
      <c r="P36" s="101">
        <v>1470</v>
      </c>
      <c r="Q36" s="101">
        <v>0</v>
      </c>
      <c r="R36" s="101">
        <v>1155</v>
      </c>
    </row>
    <row r="37">
      <c r="K37" s="96" t="s">
        <v>78851</v>
      </c>
      <c r="O37" s="85">
        <f>SUM(O36:O36)</f>
      </c>
      <c r="P37" s="85">
        <f>SUM(P36:P36)</f>
      </c>
    </row>
    <row r="38">
      <c r="A38" s="98" t="s">
        <v>78852</v>
      </c>
      <c r="B38" s="98" t="s">
        <v>78853</v>
      </c>
      <c r="C38" s="100">
        <v>850</v>
      </c>
      <c r="D38" s="98" t="s">
        <v>78854</v>
      </c>
      <c r="E38" s="98" t="s">
        <v>78855</v>
      </c>
      <c r="F38" s="104">
        <v>44621</v>
      </c>
      <c r="G38" s="104">
        <v>45717</v>
      </c>
      <c r="J38" s="101">
        <v>1675</v>
      </c>
      <c r="K38" s="98" t="s">
        <v>78856</v>
      </c>
      <c r="L38" s="98" t="s">
        <v>78857</v>
      </c>
      <c r="M38" s="98" t="s">
        <v>78858</v>
      </c>
      <c r="N38" s="98" t="s">
        <v>78859</v>
      </c>
      <c r="O38" s="101">
        <v>1775</v>
      </c>
      <c r="P38" s="101">
        <v>1775</v>
      </c>
      <c r="Q38" s="101">
        <v>0</v>
      </c>
      <c r="R38" s="101">
        <v>1500</v>
      </c>
    </row>
    <row r="39">
      <c r="L39" s="98" t="s">
        <v>78860</v>
      </c>
      <c r="M39" s="98" t="s">
        <v>78861</v>
      </c>
      <c r="N39" s="98" t="s">
        <v>78862</v>
      </c>
      <c r="O39" s="101">
        <v>200</v>
      </c>
      <c r="P39" s="101">
        <v>200</v>
      </c>
    </row>
    <row r="40">
      <c r="K40" s="96" t="s">
        <v>78863</v>
      </c>
      <c r="O40" s="85">
        <f>SUM(O38:O39)</f>
      </c>
      <c r="P40" s="85">
        <f>SUM(P38:P39)</f>
      </c>
    </row>
    <row r="41">
      <c r="A41" s="98" t="s">
        <v>78864</v>
      </c>
      <c r="B41" s="98" t="s">
        <v>78865</v>
      </c>
      <c r="C41" s="100">
        <v>850</v>
      </c>
      <c r="D41" s="98" t="s">
        <v>78866</v>
      </c>
      <c r="E41" s="98" t="s">
        <v>78867</v>
      </c>
      <c r="F41" s="104">
        <v>42309</v>
      </c>
      <c r="G41" s="104">
        <v>45597</v>
      </c>
      <c r="H41" s="104">
        <v>45961</v>
      </c>
      <c r="J41" s="101">
        <v>1675</v>
      </c>
      <c r="K41" s="98" t="s">
        <v>78868</v>
      </c>
      <c r="L41" s="98" t="s">
        <v>78869</v>
      </c>
      <c r="M41" s="98" t="s">
        <v>78870</v>
      </c>
      <c r="N41" s="98" t="s">
        <v>78871</v>
      </c>
      <c r="O41" s="101">
        <v>1480</v>
      </c>
      <c r="P41" s="101">
        <v>1480</v>
      </c>
      <c r="Q41" s="101">
        <v>0</v>
      </c>
      <c r="R41" s="101">
        <v>1225</v>
      </c>
    </row>
    <row r="42">
      <c r="K42" s="96" t="s">
        <v>78872</v>
      </c>
      <c r="O42" s="85">
        <f>SUM(O41:O41)</f>
      </c>
      <c r="P42" s="85">
        <f>SUM(P41:P41)</f>
      </c>
    </row>
    <row r="43">
      <c r="A43" s="98" t="s">
        <v>78873</v>
      </c>
      <c r="B43" s="98" t="s">
        <v>78874</v>
      </c>
      <c r="C43" s="100">
        <v>850</v>
      </c>
      <c r="D43" s="98" t="s">
        <v>78875</v>
      </c>
      <c r="E43" s="98" t="s">
        <v>78876</v>
      </c>
      <c r="F43" s="104">
        <v>37837</v>
      </c>
      <c r="G43" s="104">
        <v>45505</v>
      </c>
      <c r="H43" s="104">
        <v>45869</v>
      </c>
      <c r="J43" s="101">
        <v>1675</v>
      </c>
      <c r="K43" s="98" t="s">
        <v>78877</v>
      </c>
      <c r="L43" s="98" t="s">
        <v>78878</v>
      </c>
      <c r="M43" s="98" t="s">
        <v>78879</v>
      </c>
      <c r="N43" s="98" t="s">
        <v>78880</v>
      </c>
      <c r="O43" s="101">
        <v>1450</v>
      </c>
      <c r="P43" s="101">
        <v>1450</v>
      </c>
      <c r="Q43" s="101">
        <v>0</v>
      </c>
      <c r="R43" s="101">
        <v>1005</v>
      </c>
    </row>
    <row r="44">
      <c r="K44" s="96" t="s">
        <v>78881</v>
      </c>
      <c r="O44" s="85">
        <f>SUM(O43:O43)</f>
      </c>
      <c r="P44" s="85">
        <f>SUM(P43:P43)</f>
      </c>
    </row>
    <row r="45">
      <c r="A45" s="98" t="s">
        <v>78882</v>
      </c>
      <c r="B45" s="98" t="s">
        <v>78883</v>
      </c>
      <c r="C45" s="100">
        <v>850</v>
      </c>
      <c r="D45" s="98" t="s">
        <v>78884</v>
      </c>
      <c r="E45" s="98" t="s">
        <v>78885</v>
      </c>
      <c r="F45" s="104">
        <v>44256</v>
      </c>
      <c r="G45" s="104">
        <v>45717</v>
      </c>
      <c r="H45" s="104">
        <v>46081</v>
      </c>
      <c r="J45" s="101">
        <v>1675</v>
      </c>
      <c r="K45" s="98" t="s">
        <v>78886</v>
      </c>
      <c r="L45" s="98" t="s">
        <v>78887</v>
      </c>
      <c r="M45" s="98" t="s">
        <v>78888</v>
      </c>
      <c r="N45" s="98" t="s">
        <v>78889</v>
      </c>
      <c r="O45" s="101">
        <v>1610</v>
      </c>
      <c r="P45" s="101">
        <v>1610</v>
      </c>
      <c r="Q45" s="101">
        <v>0</v>
      </c>
      <c r="R45" s="101">
        <v>1450</v>
      </c>
    </row>
    <row r="46">
      <c r="K46" s="96" t="s">
        <v>78890</v>
      </c>
      <c r="O46" s="85">
        <f>SUM(O45:O45)</f>
      </c>
      <c r="P46" s="85">
        <f>SUM(P45:P45)</f>
      </c>
    </row>
    <row r="47">
      <c r="A47" s="98" t="s">
        <v>78891</v>
      </c>
      <c r="B47" s="98" t="s">
        <v>78892</v>
      </c>
      <c r="C47" s="100">
        <v>850</v>
      </c>
      <c r="D47" s="98" t="s">
        <v>78893</v>
      </c>
      <c r="E47" s="98" t="s">
        <v>78894</v>
      </c>
      <c r="F47" s="104">
        <v>43749</v>
      </c>
      <c r="G47" s="104">
        <v>45597</v>
      </c>
      <c r="H47" s="104">
        <v>45961</v>
      </c>
      <c r="J47" s="101">
        <v>1675</v>
      </c>
      <c r="K47" s="98" t="s">
        <v>78895</v>
      </c>
      <c r="L47" s="98" t="s">
        <v>78896</v>
      </c>
      <c r="M47" s="98" t="s">
        <v>78897</v>
      </c>
      <c r="N47" s="98" t="s">
        <v>78898</v>
      </c>
      <c r="O47" s="101">
        <v>1540</v>
      </c>
      <c r="P47" s="101">
        <v>1540</v>
      </c>
      <c r="Q47" s="101">
        <v>0</v>
      </c>
      <c r="R47" s="101">
        <v>1350</v>
      </c>
    </row>
    <row r="48">
      <c r="K48" s="96" t="s">
        <v>78899</v>
      </c>
      <c r="O48" s="85">
        <f>SUM(O47:O47)</f>
      </c>
      <c r="P48" s="85">
        <f>SUM(P47:P47)</f>
      </c>
    </row>
    <row r="49">
      <c r="A49" s="98" t="s">
        <v>78900</v>
      </c>
      <c r="B49" s="98" t="s">
        <v>78901</v>
      </c>
      <c r="C49" s="100">
        <v>850</v>
      </c>
      <c r="D49" s="98" t="s">
        <v>78902</v>
      </c>
      <c r="E49" s="98" t="s">
        <v>78903</v>
      </c>
      <c r="F49" s="104">
        <v>43617</v>
      </c>
      <c r="G49" s="104">
        <v>45444</v>
      </c>
      <c r="H49" s="104">
        <v>45808</v>
      </c>
      <c r="J49" s="101">
        <v>1675</v>
      </c>
      <c r="K49" s="98" t="s">
        <v>78904</v>
      </c>
      <c r="L49" s="98" t="s">
        <v>78905</v>
      </c>
      <c r="M49" s="98" t="s">
        <v>78906</v>
      </c>
      <c r="N49" s="98" t="s">
        <v>78907</v>
      </c>
      <c r="O49" s="101">
        <v>1520</v>
      </c>
      <c r="P49" s="101">
        <v>1520</v>
      </c>
      <c r="Q49" s="101">
        <v>0</v>
      </c>
      <c r="R49" s="101">
        <v>1350</v>
      </c>
    </row>
    <row r="50">
      <c r="K50" s="96" t="s">
        <v>78908</v>
      </c>
      <c r="O50" s="85">
        <f>SUM(O49:O49)</f>
      </c>
      <c r="P50" s="85">
        <f>SUM(P49:P49)</f>
      </c>
    </row>
    <row r="51">
      <c r="A51" s="98" t="s">
        <v>78909</v>
      </c>
      <c r="B51" s="98" t="s">
        <v>78910</v>
      </c>
      <c r="C51" s="100">
        <v>850</v>
      </c>
      <c r="D51" s="98" t="s">
        <v>78911</v>
      </c>
      <c r="E51" s="98" t="s">
        <v>78912</v>
      </c>
      <c r="F51" s="104">
        <v>44302</v>
      </c>
      <c r="G51" s="104">
        <v>45413</v>
      </c>
      <c r="H51" s="104">
        <v>45777</v>
      </c>
      <c r="J51" s="101">
        <v>1675</v>
      </c>
      <c r="K51" s="98" t="s">
        <v>78913</v>
      </c>
      <c r="L51" s="98" t="s">
        <v>78914</v>
      </c>
      <c r="M51" s="98" t="s">
        <v>78915</v>
      </c>
      <c r="N51" s="98" t="s">
        <v>78916</v>
      </c>
      <c r="O51" s="101">
        <v>1560</v>
      </c>
      <c r="P51" s="101">
        <v>1560</v>
      </c>
      <c r="Q51" s="101">
        <v>0</v>
      </c>
      <c r="R51" s="101">
        <v>1450</v>
      </c>
    </row>
    <row r="52">
      <c r="K52" s="96" t="s">
        <v>78917</v>
      </c>
      <c r="O52" s="85">
        <f>SUM(O51:O51)</f>
      </c>
      <c r="P52" s="85">
        <f>SUM(P51:P51)</f>
      </c>
    </row>
    <row r="53">
      <c r="A53" s="98" t="s">
        <v>78918</v>
      </c>
      <c r="B53" s="98" t="s">
        <v>78919</v>
      </c>
      <c r="C53" s="100">
        <v>850</v>
      </c>
      <c r="D53" s="98" t="s">
        <v>78920</v>
      </c>
      <c r="E53" s="98" t="s">
        <v>78921</v>
      </c>
      <c r="F53" s="104">
        <v>44274</v>
      </c>
      <c r="G53" s="104">
        <v>45748</v>
      </c>
      <c r="H53" s="104">
        <v>46112</v>
      </c>
      <c r="J53" s="101">
        <v>1675</v>
      </c>
      <c r="K53" s="98" t="s">
        <v>78922</v>
      </c>
      <c r="L53" s="98" t="s">
        <v>78923</v>
      </c>
      <c r="M53" s="98" t="s">
        <v>78924</v>
      </c>
      <c r="N53" s="98" t="s">
        <v>78925</v>
      </c>
      <c r="O53" s="101">
        <v>1610</v>
      </c>
      <c r="P53" s="101">
        <v>1610</v>
      </c>
      <c r="Q53" s="101">
        <v>0</v>
      </c>
      <c r="R53" s="101">
        <v>1450</v>
      </c>
    </row>
    <row r="54">
      <c r="K54" s="96" t="s">
        <v>78926</v>
      </c>
      <c r="O54" s="85">
        <f>SUM(O53:O53)</f>
      </c>
      <c r="P54" s="85">
        <f>SUM(P53:P53)</f>
      </c>
    </row>
    <row r="55">
      <c r="A55" s="98" t="s">
        <v>78927</v>
      </c>
      <c r="B55" s="98" t="s">
        <v>78928</v>
      </c>
      <c r="C55" s="100">
        <v>850</v>
      </c>
      <c r="D55" s="98" t="s">
        <v>78929</v>
      </c>
      <c r="E55" s="98" t="s">
        <v>78930</v>
      </c>
      <c r="F55" s="104">
        <v>43574</v>
      </c>
      <c r="G55" s="104">
        <v>45413</v>
      </c>
      <c r="H55" s="104">
        <v>45777</v>
      </c>
      <c r="J55" s="101">
        <v>1675</v>
      </c>
      <c r="K55" s="98" t="s">
        <v>78931</v>
      </c>
      <c r="L55" s="98" t="s">
        <v>78932</v>
      </c>
      <c r="M55" s="98" t="s">
        <v>78933</v>
      </c>
      <c r="N55" s="98" t="s">
        <v>78934</v>
      </c>
      <c r="O55" s="101">
        <v>1520</v>
      </c>
      <c r="P55" s="101">
        <v>1520</v>
      </c>
      <c r="Q55" s="101">
        <v>0</v>
      </c>
      <c r="R55" s="101">
        <v>1350</v>
      </c>
    </row>
    <row r="56">
      <c r="K56" s="96" t="s">
        <v>78935</v>
      </c>
      <c r="O56" s="85">
        <f>SUM(O55:O55)</f>
      </c>
      <c r="P56" s="85">
        <f>SUM(P55:P55)</f>
      </c>
    </row>
    <row r="57">
      <c r="A57" s="98" t="s">
        <v>78936</v>
      </c>
      <c r="B57" s="98" t="s">
        <v>78937</v>
      </c>
      <c r="C57" s="100">
        <v>850</v>
      </c>
      <c r="D57" s="98" t="s">
        <v>78938</v>
      </c>
      <c r="E57" s="98" t="s">
        <v>78939</v>
      </c>
      <c r="F57" s="104">
        <v>45338</v>
      </c>
      <c r="G57" s="104">
        <v>45717</v>
      </c>
      <c r="H57" s="104">
        <v>46081</v>
      </c>
      <c r="J57" s="101">
        <v>1675</v>
      </c>
      <c r="K57" s="98" t="s">
        <v>78940</v>
      </c>
      <c r="L57" s="98" t="s">
        <v>78941</v>
      </c>
      <c r="M57" s="98" t="s">
        <v>78942</v>
      </c>
      <c r="N57" s="98" t="s">
        <v>78943</v>
      </c>
      <c r="O57" s="101">
        <v>1725</v>
      </c>
      <c r="P57" s="101">
        <v>1725</v>
      </c>
      <c r="Q57" s="101">
        <v>0</v>
      </c>
      <c r="R57" s="101">
        <v>1675</v>
      </c>
    </row>
    <row r="58">
      <c r="K58" s="96" t="s">
        <v>78944</v>
      </c>
      <c r="O58" s="85">
        <f>SUM(O57:O57)</f>
      </c>
      <c r="P58" s="85">
        <f>SUM(P57:P57)</f>
      </c>
    </row>
    <row r="59">
      <c r="A59" s="98" t="s">
        <v>78945</v>
      </c>
      <c r="B59" s="98" t="s">
        <v>78946</v>
      </c>
      <c r="C59" s="100">
        <v>850</v>
      </c>
      <c r="D59" s="98" t="s">
        <v>78947</v>
      </c>
      <c r="E59" s="98" t="s">
        <v>78948</v>
      </c>
      <c r="F59" s="104">
        <v>41214</v>
      </c>
      <c r="G59" s="104">
        <v>45658</v>
      </c>
      <c r="H59" s="104">
        <v>46022</v>
      </c>
      <c r="J59" s="101">
        <v>1675</v>
      </c>
      <c r="K59" s="98" t="s">
        <v>78949</v>
      </c>
      <c r="L59" s="98" t="s">
        <v>78950</v>
      </c>
      <c r="M59" s="98" t="s">
        <v>78951</v>
      </c>
      <c r="N59" s="98" t="s">
        <v>78952</v>
      </c>
      <c r="O59" s="101">
        <v>1470</v>
      </c>
      <c r="P59" s="101">
        <v>1470</v>
      </c>
      <c r="Q59" s="101">
        <v>0</v>
      </c>
      <c r="R59" s="101">
        <v>1165</v>
      </c>
    </row>
    <row r="60">
      <c r="K60" s="96" t="s">
        <v>78953</v>
      </c>
      <c r="O60" s="85">
        <f>SUM(O59:O59)</f>
      </c>
      <c r="P60" s="85">
        <f>SUM(P59:P59)</f>
      </c>
    </row>
    <row r="61">
      <c r="A61" s="98" t="s">
        <v>78954</v>
      </c>
      <c r="B61" s="98" t="s">
        <v>78955</v>
      </c>
      <c r="C61" s="100">
        <v>850</v>
      </c>
      <c r="D61" s="98" t="s">
        <v>78956</v>
      </c>
      <c r="E61" s="98" t="s">
        <v>78957</v>
      </c>
      <c r="F61" s="104">
        <v>43497</v>
      </c>
      <c r="G61" s="104">
        <v>45689</v>
      </c>
      <c r="H61" s="104">
        <v>46053</v>
      </c>
      <c r="J61" s="101">
        <v>1675</v>
      </c>
      <c r="K61" s="98" t="s">
        <v>78958</v>
      </c>
      <c r="L61" s="98" t="s">
        <v>78959</v>
      </c>
      <c r="M61" s="98" t="s">
        <v>78960</v>
      </c>
      <c r="N61" s="98" t="s">
        <v>78961</v>
      </c>
      <c r="O61" s="101">
        <v>1520</v>
      </c>
      <c r="P61" s="101">
        <v>1520</v>
      </c>
      <c r="Q61" s="101">
        <v>0</v>
      </c>
      <c r="R61" s="101">
        <v>1300</v>
      </c>
    </row>
    <row r="62">
      <c r="L62" s="98" t="s">
        <v>78962</v>
      </c>
      <c r="M62" s="98" t="s">
        <v>78963</v>
      </c>
      <c r="N62" s="98" t="s">
        <v>78964</v>
      </c>
      <c r="O62" s="101">
        <v>25</v>
      </c>
      <c r="P62" s="101">
        <v>0</v>
      </c>
    </row>
    <row r="63">
      <c r="K63" s="96" t="s">
        <v>78965</v>
      </c>
      <c r="O63" s="85">
        <f>SUM(O61:O62)</f>
      </c>
      <c r="P63" s="85">
        <f>SUM(P61:P62)</f>
      </c>
    </row>
    <row r="64">
      <c r="A64" s="98" t="s">
        <v>78966</v>
      </c>
      <c r="B64" s="98" t="s">
        <v>78967</v>
      </c>
      <c r="C64" s="100">
        <v>850</v>
      </c>
      <c r="D64" s="98" t="s">
        <v>78968</v>
      </c>
      <c r="E64" s="98" t="s">
        <v>78969</v>
      </c>
      <c r="F64" s="104">
        <v>41377</v>
      </c>
      <c r="G64" s="104">
        <v>45413</v>
      </c>
      <c r="H64" s="104">
        <v>45777</v>
      </c>
      <c r="J64" s="101">
        <v>1675</v>
      </c>
      <c r="K64" s="98" t="s">
        <v>78970</v>
      </c>
      <c r="L64" s="98" t="s">
        <v>78971</v>
      </c>
      <c r="M64" s="98" t="s">
        <v>78972</v>
      </c>
      <c r="N64" s="98" t="s">
        <v>78973</v>
      </c>
      <c r="O64" s="101">
        <v>1450</v>
      </c>
      <c r="P64" s="101">
        <v>1450</v>
      </c>
      <c r="Q64" s="101">
        <v>0</v>
      </c>
      <c r="R64" s="101">
        <v>1165</v>
      </c>
    </row>
    <row r="65">
      <c r="K65" s="96" t="s">
        <v>78974</v>
      </c>
      <c r="O65" s="85">
        <f>SUM(O64:O64)</f>
      </c>
      <c r="P65" s="85">
        <f>SUM(P64:P64)</f>
      </c>
    </row>
    <row r="66">
      <c r="A66" s="98" t="s">
        <v>78975</v>
      </c>
      <c r="B66" s="98" t="s">
        <v>78976</v>
      </c>
      <c r="C66" s="100">
        <v>850</v>
      </c>
      <c r="D66" s="98" t="s">
        <v>78977</v>
      </c>
      <c r="E66" s="98" t="s">
        <v>78978</v>
      </c>
      <c r="F66" s="104">
        <v>44638</v>
      </c>
      <c r="G66" s="104">
        <v>45748</v>
      </c>
      <c r="H66" s="104">
        <v>46112</v>
      </c>
      <c r="J66" s="101">
        <v>1675</v>
      </c>
      <c r="K66" s="98" t="s">
        <v>78979</v>
      </c>
      <c r="L66" s="98" t="s">
        <v>78980</v>
      </c>
      <c r="M66" s="98" t="s">
        <v>78981</v>
      </c>
      <c r="N66" s="98" t="s">
        <v>78982</v>
      </c>
      <c r="O66" s="101">
        <v>1630</v>
      </c>
      <c r="P66" s="101">
        <v>1630</v>
      </c>
      <c r="Q66" s="101">
        <v>0</v>
      </c>
      <c r="R66" s="101">
        <v>1500</v>
      </c>
    </row>
    <row r="67">
      <c r="K67" s="96" t="s">
        <v>78983</v>
      </c>
      <c r="O67" s="85">
        <f>SUM(O66:O66)</f>
      </c>
      <c r="P67" s="85">
        <f>SUM(P66:P66)</f>
      </c>
    </row>
    <row r="68">
      <c r="A68" s="98" t="s">
        <v>78984</v>
      </c>
      <c r="B68" s="98" t="s">
        <v>78985</v>
      </c>
      <c r="C68" s="100">
        <v>850</v>
      </c>
      <c r="D68" s="98" t="s">
        <v>78986</v>
      </c>
      <c r="E68" s="98" t="s">
        <v>78987</v>
      </c>
      <c r="F68" s="104">
        <v>43875</v>
      </c>
      <c r="G68" s="104">
        <v>45717</v>
      </c>
      <c r="H68" s="104">
        <v>46081</v>
      </c>
      <c r="J68" s="101">
        <v>1675</v>
      </c>
      <c r="K68" s="98" t="s">
        <v>78988</v>
      </c>
      <c r="L68" s="98" t="s">
        <v>78989</v>
      </c>
      <c r="M68" s="98" t="s">
        <v>78990</v>
      </c>
      <c r="N68" s="98" t="s">
        <v>78991</v>
      </c>
      <c r="O68" s="101">
        <v>1590</v>
      </c>
      <c r="P68" s="101">
        <v>1590</v>
      </c>
      <c r="Q68" s="101">
        <v>0</v>
      </c>
      <c r="R68" s="101">
        <v>1400</v>
      </c>
    </row>
    <row r="69">
      <c r="K69" s="96" t="s">
        <v>78992</v>
      </c>
      <c r="O69" s="85">
        <f>SUM(O68:O68)</f>
      </c>
      <c r="P69" s="85">
        <f>SUM(P68:P68)</f>
      </c>
    </row>
    <row r="70">
      <c r="A70" s="98" t="s">
        <v>78993</v>
      </c>
      <c r="B70" s="98" t="s">
        <v>78994</v>
      </c>
      <c r="C70" s="100">
        <v>850</v>
      </c>
      <c r="D70" s="98" t="s">
        <v>78995</v>
      </c>
      <c r="E70" s="98" t="s">
        <v>78996</v>
      </c>
      <c r="F70" s="104">
        <v>42998</v>
      </c>
      <c r="G70" s="104">
        <v>45566</v>
      </c>
      <c r="H70" s="104">
        <v>45930</v>
      </c>
      <c r="J70" s="101">
        <v>1675</v>
      </c>
      <c r="K70" s="98" t="s">
        <v>78997</v>
      </c>
      <c r="L70" s="98" t="s">
        <v>78998</v>
      </c>
      <c r="M70" s="98" t="s">
        <v>78999</v>
      </c>
      <c r="N70" s="98" t="s">
        <v>79000</v>
      </c>
      <c r="O70" s="101">
        <v>1500</v>
      </c>
      <c r="P70" s="101">
        <v>1500</v>
      </c>
      <c r="Q70" s="101">
        <v>0</v>
      </c>
      <c r="R70" s="101">
        <v>1250</v>
      </c>
    </row>
    <row r="71">
      <c r="K71" s="96" t="s">
        <v>79001</v>
      </c>
      <c r="O71" s="85">
        <f>SUM(O70:O70)</f>
      </c>
      <c r="P71" s="85">
        <f>SUM(P70:P70)</f>
      </c>
    </row>
    <row r="72">
      <c r="A72" s="98" t="s">
        <v>79002</v>
      </c>
      <c r="B72" s="98" t="s">
        <v>79003</v>
      </c>
      <c r="C72" s="100">
        <v>850</v>
      </c>
      <c r="D72" s="98" t="s">
        <v>79004</v>
      </c>
      <c r="E72" s="98" t="s">
        <v>79005</v>
      </c>
      <c r="F72" s="104">
        <v>44075</v>
      </c>
      <c r="G72" s="104">
        <v>45536</v>
      </c>
      <c r="H72" s="104">
        <v>45900</v>
      </c>
      <c r="J72" s="101">
        <v>1675</v>
      </c>
      <c r="K72" s="98" t="s">
        <v>79006</v>
      </c>
      <c r="L72" s="98" t="s">
        <v>79007</v>
      </c>
      <c r="M72" s="98" t="s">
        <v>79008</v>
      </c>
      <c r="N72" s="98" t="s">
        <v>79009</v>
      </c>
      <c r="O72" s="101">
        <v>1560</v>
      </c>
      <c r="P72" s="101">
        <v>1560</v>
      </c>
      <c r="Q72" s="101">
        <v>1560</v>
      </c>
      <c r="R72" s="101">
        <v>1400</v>
      </c>
    </row>
    <row r="73">
      <c r="K73" s="96" t="s">
        <v>79010</v>
      </c>
      <c r="O73" s="85">
        <f>SUM(O72:O72)</f>
      </c>
      <c r="P73" s="85">
        <f>SUM(P72:P72)</f>
      </c>
    </row>
    <row r="74">
      <c r="A74" s="98" t="s">
        <v>79011</v>
      </c>
      <c r="B74" s="98" t="s">
        <v>79012</v>
      </c>
      <c r="C74" s="100">
        <v>850</v>
      </c>
      <c r="D74" s="98" t="s">
        <v>79013</v>
      </c>
      <c r="E74" s="98" t="s">
        <v>79014</v>
      </c>
      <c r="F74" s="104">
        <v>41314</v>
      </c>
      <c r="G74" s="104">
        <v>45444</v>
      </c>
      <c r="H74" s="104">
        <v>45808</v>
      </c>
      <c r="J74" s="101">
        <v>1675</v>
      </c>
      <c r="K74" s="98" t="s">
        <v>79015</v>
      </c>
      <c r="L74" s="98" t="s">
        <v>79016</v>
      </c>
      <c r="M74" s="98" t="s">
        <v>79017</v>
      </c>
      <c r="N74" s="98" t="s">
        <v>79018</v>
      </c>
      <c r="O74" s="101">
        <v>1430</v>
      </c>
      <c r="P74" s="101">
        <v>1430</v>
      </c>
      <c r="Q74" s="101">
        <v>0</v>
      </c>
      <c r="R74" s="101">
        <v>1165</v>
      </c>
    </row>
    <row r="75">
      <c r="L75" s="98" t="s">
        <v>79019</v>
      </c>
      <c r="M75" s="98" t="s">
        <v>79020</v>
      </c>
      <c r="N75" s="98" t="s">
        <v>79021</v>
      </c>
      <c r="O75" s="101">
        <v>25</v>
      </c>
      <c r="P75" s="101">
        <v>0</v>
      </c>
    </row>
    <row r="76">
      <c r="K76" s="96" t="s">
        <v>79022</v>
      </c>
      <c r="O76" s="85">
        <f>SUM(O74:O75)</f>
      </c>
      <c r="P76" s="85">
        <f>SUM(P74:P75)</f>
      </c>
    </row>
    <row r="77">
      <c r="A77" s="98" t="s">
        <v>79023</v>
      </c>
      <c r="B77" s="98" t="s">
        <v>79024</v>
      </c>
      <c r="C77" s="100">
        <v>850</v>
      </c>
      <c r="D77" s="98" t="s">
        <v>79025</v>
      </c>
      <c r="E77" s="98" t="s">
        <v>79026</v>
      </c>
      <c r="F77" s="104">
        <v>40950</v>
      </c>
      <c r="G77" s="104">
        <v>45689</v>
      </c>
      <c r="H77" s="104">
        <v>46053</v>
      </c>
      <c r="J77" s="101">
        <v>1675</v>
      </c>
      <c r="K77" s="98" t="s">
        <v>79027</v>
      </c>
      <c r="L77" s="98" t="s">
        <v>79028</v>
      </c>
      <c r="M77" s="98" t="s">
        <v>79029</v>
      </c>
      <c r="N77" s="98" t="s">
        <v>79030</v>
      </c>
      <c r="O77" s="101">
        <v>1470</v>
      </c>
      <c r="P77" s="101">
        <v>1470</v>
      </c>
      <c r="Q77" s="101">
        <v>0</v>
      </c>
      <c r="R77" s="101">
        <v>1165</v>
      </c>
    </row>
    <row r="78">
      <c r="K78" s="96" t="s">
        <v>79031</v>
      </c>
      <c r="O78" s="85">
        <f>SUM(O77:O77)</f>
      </c>
      <c r="P78" s="85">
        <f>SUM(P77:P77)</f>
      </c>
    </row>
    <row r="79">
      <c r="A79" s="98" t="s">
        <v>79032</v>
      </c>
      <c r="B79" s="98" t="s">
        <v>79033</v>
      </c>
      <c r="C79" s="100">
        <v>850</v>
      </c>
      <c r="D79" s="98" t="s">
        <v>79034</v>
      </c>
      <c r="E79" s="98" t="s">
        <v>79035</v>
      </c>
      <c r="F79" s="104">
        <v>36303</v>
      </c>
      <c r="G79" s="104">
        <v>45413</v>
      </c>
      <c r="H79" s="104">
        <v>45777</v>
      </c>
      <c r="J79" s="101">
        <v>1675</v>
      </c>
      <c r="K79" s="98" t="s">
        <v>79036</v>
      </c>
      <c r="L79" s="98" t="s">
        <v>79037</v>
      </c>
      <c r="M79" s="98" t="s">
        <v>79038</v>
      </c>
      <c r="N79" s="98" t="s">
        <v>79039</v>
      </c>
      <c r="O79" s="101">
        <v>1420</v>
      </c>
      <c r="P79" s="101">
        <v>1420</v>
      </c>
      <c r="Q79" s="101">
        <v>0</v>
      </c>
      <c r="R79" s="101">
        <v>770</v>
      </c>
    </row>
    <row r="80">
      <c r="K80" s="96" t="s">
        <v>79040</v>
      </c>
      <c r="O80" s="85">
        <f>SUM(O79:O79)</f>
      </c>
      <c r="P80" s="85">
        <f>SUM(P79:P79)</f>
      </c>
    </row>
    <row r="81">
      <c r="A81" s="98" t="s">
        <v>79041</v>
      </c>
      <c r="B81" s="98" t="s">
        <v>79042</v>
      </c>
      <c r="C81" s="100">
        <v>850</v>
      </c>
      <c r="D81" s="98" t="s">
        <v>79043</v>
      </c>
      <c r="E81" s="98" t="s">
        <v>79044</v>
      </c>
      <c r="F81" s="104">
        <v>36585</v>
      </c>
      <c r="G81" s="104">
        <v>45717</v>
      </c>
      <c r="H81" s="104">
        <v>46081</v>
      </c>
      <c r="J81" s="101">
        <v>1675</v>
      </c>
      <c r="K81" s="98" t="s">
        <v>79045</v>
      </c>
      <c r="L81" s="98" t="s">
        <v>79046</v>
      </c>
      <c r="M81" s="98" t="s">
        <v>79047</v>
      </c>
      <c r="N81" s="98" t="s">
        <v>79048</v>
      </c>
      <c r="O81" s="101">
        <v>1470</v>
      </c>
      <c r="P81" s="101">
        <v>1470</v>
      </c>
      <c r="Q81" s="101">
        <v>0</v>
      </c>
      <c r="R81" s="101">
        <v>1100</v>
      </c>
    </row>
    <row r="82">
      <c r="K82" s="96" t="s">
        <v>79049</v>
      </c>
      <c r="O82" s="85">
        <f>SUM(O81:O81)</f>
      </c>
      <c r="P82" s="85">
        <f>SUM(P81:P81)</f>
      </c>
    </row>
    <row r="83">
      <c r="A83" s="98" t="s">
        <v>79050</v>
      </c>
      <c r="B83" s="98" t="s">
        <v>79051</v>
      </c>
      <c r="C83" s="100">
        <v>850</v>
      </c>
      <c r="D83" s="98" t="s">
        <v>79052</v>
      </c>
      <c r="E83" s="98" t="s">
        <v>79053</v>
      </c>
      <c r="F83" s="104">
        <v>44652</v>
      </c>
      <c r="G83" s="104">
        <v>45748</v>
      </c>
      <c r="H83" s="104">
        <v>46112</v>
      </c>
      <c r="J83" s="101">
        <v>1675</v>
      </c>
      <c r="K83" s="98" t="s">
        <v>79054</v>
      </c>
      <c r="L83" s="98" t="s">
        <v>79055</v>
      </c>
      <c r="M83" s="98" t="s">
        <v>79056</v>
      </c>
      <c r="N83" s="98" t="s">
        <v>79057</v>
      </c>
      <c r="O83" s="101">
        <v>1630</v>
      </c>
      <c r="P83" s="101">
        <v>1630</v>
      </c>
      <c r="Q83" s="101">
        <v>-1.3200000000000001</v>
      </c>
      <c r="R83" s="101">
        <v>1500</v>
      </c>
    </row>
    <row r="84">
      <c r="L84" s="98" t="s">
        <v>79058</v>
      </c>
      <c r="M84" s="98" t="s">
        <v>79059</v>
      </c>
      <c r="N84" s="98" t="s">
        <v>79060</v>
      </c>
      <c r="O84" s="101">
        <v>25</v>
      </c>
      <c r="P84" s="101">
        <v>0</v>
      </c>
    </row>
    <row r="85">
      <c r="L85" s="98" t="s">
        <v>79061</v>
      </c>
      <c r="M85" s="98" t="s">
        <v>79062</v>
      </c>
      <c r="N85" s="98" t="s">
        <v>79063</v>
      </c>
      <c r="O85" s="101">
        <v>-25</v>
      </c>
      <c r="P85" s="101">
        <v>0</v>
      </c>
    </row>
    <row r="86">
      <c r="K86" s="96" t="s">
        <v>79064</v>
      </c>
      <c r="O86" s="85">
        <f>SUM(O83:O85)</f>
      </c>
      <c r="P86" s="85">
        <f>SUM(P83:P85)</f>
      </c>
    </row>
    <row r="87">
      <c r="A87" s="98" t="s">
        <v>79065</v>
      </c>
      <c r="B87" s="98" t="s">
        <v>79066</v>
      </c>
      <c r="C87" s="100">
        <v>850</v>
      </c>
      <c r="D87" s="98" t="s">
        <v>79067</v>
      </c>
      <c r="E87" s="98" t="s">
        <v>79068</v>
      </c>
      <c r="F87" s="104">
        <v>42384</v>
      </c>
      <c r="G87" s="104">
        <v>45566</v>
      </c>
      <c r="H87" s="104">
        <v>45930</v>
      </c>
      <c r="J87" s="101">
        <v>1675</v>
      </c>
      <c r="K87" s="98" t="s">
        <v>79069</v>
      </c>
      <c r="L87" s="98" t="s">
        <v>79070</v>
      </c>
      <c r="M87" s="98" t="s">
        <v>79071</v>
      </c>
      <c r="N87" s="98" t="s">
        <v>79072</v>
      </c>
      <c r="O87" s="101">
        <v>1500</v>
      </c>
      <c r="P87" s="101">
        <v>1500</v>
      </c>
      <c r="Q87" s="101">
        <v>0</v>
      </c>
      <c r="R87" s="101">
        <v>1400</v>
      </c>
    </row>
    <row r="88">
      <c r="K88" s="96" t="s">
        <v>79073</v>
      </c>
      <c r="O88" s="85">
        <f>SUM(O87:O87)</f>
      </c>
      <c r="P88" s="85">
        <f>SUM(P87:P87)</f>
      </c>
    </row>
    <row r="89">
      <c r="A89" s="98" t="s">
        <v>79074</v>
      </c>
      <c r="B89" s="98" t="s">
        <v>79075</v>
      </c>
      <c r="C89" s="100">
        <v>850</v>
      </c>
      <c r="D89" s="98" t="s">
        <v>79076</v>
      </c>
      <c r="E89" s="98" t="s">
        <v>79077</v>
      </c>
      <c r="F89" s="104">
        <v>33453</v>
      </c>
      <c r="G89" s="104">
        <v>45536</v>
      </c>
      <c r="H89" s="104">
        <v>45900</v>
      </c>
      <c r="J89" s="101">
        <v>1675</v>
      </c>
      <c r="K89" s="98" t="s">
        <v>79078</v>
      </c>
      <c r="L89" s="98" t="s">
        <v>79079</v>
      </c>
      <c r="M89" s="98" t="s">
        <v>79080</v>
      </c>
      <c r="N89" s="98" t="s">
        <v>79081</v>
      </c>
      <c r="O89" s="101">
        <v>1370</v>
      </c>
      <c r="P89" s="101">
        <v>1370</v>
      </c>
      <c r="Q89" s="101">
        <v>0</v>
      </c>
      <c r="R89" s="101">
        <v>770</v>
      </c>
    </row>
    <row r="90">
      <c r="K90" s="96" t="s">
        <v>79082</v>
      </c>
      <c r="O90" s="85">
        <f>SUM(O89:O89)</f>
      </c>
      <c r="P90" s="85">
        <f>SUM(P89:P89)</f>
      </c>
    </row>
    <row r="91">
      <c r="A91" s="98" t="s">
        <v>79083</v>
      </c>
      <c r="B91" s="98" t="s">
        <v>79084</v>
      </c>
      <c r="C91" s="100">
        <v>850</v>
      </c>
      <c r="D91" s="98" t="s">
        <v>79085</v>
      </c>
      <c r="E91" s="98" t="s">
        <v>79086</v>
      </c>
      <c r="F91" s="104">
        <v>42748</v>
      </c>
      <c r="G91" s="104">
        <v>45689</v>
      </c>
      <c r="H91" s="104">
        <v>46053</v>
      </c>
      <c r="J91" s="101">
        <v>1675</v>
      </c>
      <c r="K91" s="98" t="s">
        <v>79087</v>
      </c>
      <c r="L91" s="98" t="s">
        <v>79088</v>
      </c>
      <c r="M91" s="98" t="s">
        <v>79089</v>
      </c>
      <c r="N91" s="98" t="s">
        <v>79090</v>
      </c>
      <c r="O91" s="101">
        <v>1480</v>
      </c>
      <c r="P91" s="101">
        <v>1480</v>
      </c>
      <c r="Q91" s="101">
        <v>0</v>
      </c>
      <c r="R91" s="101">
        <v>1200</v>
      </c>
    </row>
    <row r="92">
      <c r="K92" s="96" t="s">
        <v>79091</v>
      </c>
      <c r="O92" s="85">
        <f>SUM(O91:O91)</f>
      </c>
      <c r="P92" s="85">
        <f>SUM(P91:P91)</f>
      </c>
    </row>
    <row r="93">
      <c r="A93" s="98" t="s">
        <v>79092</v>
      </c>
      <c r="B93" s="98" t="s">
        <v>79093</v>
      </c>
      <c r="C93" s="100">
        <v>850</v>
      </c>
      <c r="D93" s="98" t="s">
        <v>79094</v>
      </c>
      <c r="E93" s="98" t="s">
        <v>79095</v>
      </c>
      <c r="F93" s="104">
        <v>41974</v>
      </c>
      <c r="G93" s="104">
        <v>45627</v>
      </c>
      <c r="H93" s="104">
        <v>45991</v>
      </c>
      <c r="J93" s="101">
        <v>1675</v>
      </c>
      <c r="K93" s="98" t="s">
        <v>79096</v>
      </c>
      <c r="L93" s="98" t="s">
        <v>79097</v>
      </c>
      <c r="M93" s="98" t="s">
        <v>79098</v>
      </c>
      <c r="N93" s="98" t="s">
        <v>79099</v>
      </c>
      <c r="O93" s="101">
        <v>1470</v>
      </c>
      <c r="P93" s="101">
        <v>1470</v>
      </c>
      <c r="Q93" s="101">
        <v>0</v>
      </c>
      <c r="R93" s="101">
        <v>1175</v>
      </c>
    </row>
    <row r="94">
      <c r="K94" s="96" t="s">
        <v>79100</v>
      </c>
      <c r="O94" s="85">
        <f>SUM(O93:O93)</f>
      </c>
      <c r="P94" s="85">
        <f>SUM(P93:P93)</f>
      </c>
    </row>
    <row r="95">
      <c r="A95" s="98" t="s">
        <v>79101</v>
      </c>
      <c r="B95" s="98" t="s">
        <v>79102</v>
      </c>
      <c r="C95" s="100">
        <v>850</v>
      </c>
      <c r="D95" s="98" t="s">
        <v>79103</v>
      </c>
      <c r="E95" s="98" t="s">
        <v>79104</v>
      </c>
      <c r="F95" s="104">
        <v>44484</v>
      </c>
      <c r="G95" s="104">
        <v>45597</v>
      </c>
      <c r="H95" s="104">
        <v>45961</v>
      </c>
      <c r="J95" s="101">
        <v>1775</v>
      </c>
      <c r="K95" s="98" t="s">
        <v>79105</v>
      </c>
      <c r="L95" s="98" t="s">
        <v>79106</v>
      </c>
      <c r="M95" s="98" t="s">
        <v>79107</v>
      </c>
      <c r="N95" s="98" t="s">
        <v>79108</v>
      </c>
      <c r="O95" s="101">
        <v>1580</v>
      </c>
      <c r="P95" s="101">
        <v>1580</v>
      </c>
      <c r="Q95" s="101">
        <v>0</v>
      </c>
      <c r="R95" s="101">
        <v>1450</v>
      </c>
    </row>
    <row r="96">
      <c r="K96" s="96" t="s">
        <v>79109</v>
      </c>
      <c r="O96" s="85">
        <f>SUM(O95:O95)</f>
      </c>
      <c r="P96" s="85">
        <f>SUM(P95:P95)</f>
      </c>
    </row>
    <row r="97">
      <c r="A97" s="98" t="s">
        <v>79110</v>
      </c>
      <c r="B97" s="98" t="s">
        <v>79111</v>
      </c>
      <c r="C97" s="100">
        <v>850</v>
      </c>
      <c r="D97" s="98" t="s">
        <v>79112</v>
      </c>
      <c r="E97" s="98" t="s">
        <v>79113</v>
      </c>
      <c r="F97" s="104">
        <v>44183</v>
      </c>
      <c r="G97" s="104">
        <v>45658</v>
      </c>
      <c r="H97" s="104">
        <v>46022</v>
      </c>
      <c r="J97" s="101">
        <v>1675</v>
      </c>
      <c r="K97" s="98" t="s">
        <v>79114</v>
      </c>
      <c r="L97" s="98" t="s">
        <v>79115</v>
      </c>
      <c r="M97" s="98" t="s">
        <v>79116</v>
      </c>
      <c r="N97" s="98" t="s">
        <v>79117</v>
      </c>
      <c r="O97" s="101">
        <v>1560</v>
      </c>
      <c r="P97" s="101">
        <v>1560</v>
      </c>
      <c r="Q97" s="101">
        <v>0</v>
      </c>
      <c r="R97" s="101">
        <v>1400</v>
      </c>
    </row>
    <row r="98">
      <c r="K98" s="96" t="s">
        <v>79118</v>
      </c>
      <c r="O98" s="85">
        <f>SUM(O97:O97)</f>
      </c>
      <c r="P98" s="85">
        <f>SUM(P97:P97)</f>
      </c>
    </row>
    <row r="99">
      <c r="A99" s="98" t="s">
        <v>79119</v>
      </c>
      <c r="B99" s="98" t="s">
        <v>79120</v>
      </c>
      <c r="C99" s="100">
        <v>850</v>
      </c>
      <c r="D99" s="98" t="s">
        <v>79121</v>
      </c>
      <c r="E99" s="98" t="s">
        <v>79122</v>
      </c>
      <c r="F99" s="104">
        <v>42644</v>
      </c>
      <c r="G99" s="104">
        <v>45566</v>
      </c>
      <c r="H99" s="104">
        <v>45930</v>
      </c>
      <c r="J99" s="101">
        <v>1675</v>
      </c>
      <c r="K99" s="98" t="s">
        <v>79123</v>
      </c>
      <c r="L99" s="98" t="s">
        <v>79124</v>
      </c>
      <c r="M99" s="98" t="s">
        <v>79125</v>
      </c>
      <c r="N99" s="98" t="s">
        <v>79126</v>
      </c>
      <c r="O99" s="101">
        <v>1480</v>
      </c>
      <c r="P99" s="101">
        <v>1480</v>
      </c>
      <c r="Q99" s="101">
        <v>0</v>
      </c>
      <c r="R99" s="101">
        <v>1225</v>
      </c>
    </row>
    <row r="100">
      <c r="K100" s="96" t="s">
        <v>79127</v>
      </c>
      <c r="O100" s="85">
        <f>SUM(O99:O99)</f>
      </c>
      <c r="P100" s="85">
        <f>SUM(P99:P99)</f>
      </c>
    </row>
    <row r="101">
      <c r="A101" s="98" t="s">
        <v>79128</v>
      </c>
      <c r="B101" s="98" t="s">
        <v>79129</v>
      </c>
      <c r="C101" s="100">
        <v>850</v>
      </c>
      <c r="D101" s="98" t="s">
        <v>79130</v>
      </c>
      <c r="E101" s="98" t="s">
        <v>79131</v>
      </c>
      <c r="F101" s="104">
        <v>42811</v>
      </c>
      <c r="G101" s="104">
        <v>45748</v>
      </c>
      <c r="H101" s="104">
        <v>46112</v>
      </c>
      <c r="J101" s="101">
        <v>1675</v>
      </c>
      <c r="K101" s="98" t="s">
        <v>79132</v>
      </c>
      <c r="L101" s="98" t="s">
        <v>79133</v>
      </c>
      <c r="M101" s="98" t="s">
        <v>79134</v>
      </c>
      <c r="N101" s="98" t="s">
        <v>79135</v>
      </c>
      <c r="O101" s="101">
        <v>1530</v>
      </c>
      <c r="P101" s="101">
        <v>1530</v>
      </c>
      <c r="Q101" s="101">
        <v>0</v>
      </c>
      <c r="R101" s="101">
        <v>1250</v>
      </c>
    </row>
    <row r="102">
      <c r="K102" s="96" t="s">
        <v>79136</v>
      </c>
      <c r="O102" s="85">
        <f>SUM(O101:O101)</f>
      </c>
      <c r="P102" s="85">
        <f>SUM(P101:P101)</f>
      </c>
    </row>
    <row r="103">
      <c r="A103" s="98" t="s">
        <v>79137</v>
      </c>
      <c r="B103" s="98" t="s">
        <v>79138</v>
      </c>
      <c r="C103" s="100">
        <v>850</v>
      </c>
      <c r="D103" s="98" t="s">
        <v>79139</v>
      </c>
      <c r="E103" s="98" t="s">
        <v>79140</v>
      </c>
      <c r="F103" s="104">
        <v>40770</v>
      </c>
      <c r="G103" s="104">
        <v>45505</v>
      </c>
      <c r="H103" s="104">
        <v>45869</v>
      </c>
      <c r="J103" s="101">
        <v>1675</v>
      </c>
      <c r="K103" s="98" t="s">
        <v>79141</v>
      </c>
      <c r="L103" s="98" t="s">
        <v>79142</v>
      </c>
      <c r="M103" s="98" t="s">
        <v>79143</v>
      </c>
      <c r="N103" s="98" t="s">
        <v>79144</v>
      </c>
      <c r="O103" s="101">
        <v>1450</v>
      </c>
      <c r="P103" s="101">
        <v>1450</v>
      </c>
      <c r="Q103" s="101">
        <v>0</v>
      </c>
      <c r="R103" s="101">
        <v>1165</v>
      </c>
    </row>
    <row r="104">
      <c r="K104" s="96" t="s">
        <v>79145</v>
      </c>
      <c r="O104" s="85">
        <f>SUM(O103:O103)</f>
      </c>
      <c r="P104" s="85">
        <f>SUM(P103:P103)</f>
      </c>
    </row>
    <row r="105">
      <c r="A105" s="98" t="s">
        <v>79146</v>
      </c>
      <c r="B105" s="98" t="s">
        <v>79147</v>
      </c>
      <c r="C105" s="100">
        <v>850</v>
      </c>
      <c r="D105" s="98" t="s">
        <v>79148</v>
      </c>
      <c r="E105" s="98" t="s">
        <v>79149</v>
      </c>
      <c r="F105" s="104">
        <v>35114</v>
      </c>
      <c r="G105" s="104">
        <v>44958</v>
      </c>
      <c r="J105" s="101">
        <v>1675</v>
      </c>
      <c r="K105" s="98" t="s">
        <v>79150</v>
      </c>
      <c r="L105" s="98" t="s">
        <v>79151</v>
      </c>
      <c r="M105" s="98" t="s">
        <v>79152</v>
      </c>
      <c r="N105" s="98" t="s">
        <v>79153</v>
      </c>
      <c r="O105" s="101">
        <v>1775</v>
      </c>
      <c r="P105" s="101">
        <v>1775</v>
      </c>
      <c r="Q105" s="101">
        <v>0</v>
      </c>
      <c r="R105" s="101">
        <v>0</v>
      </c>
    </row>
    <row r="106">
      <c r="L106" s="98" t="s">
        <v>79154</v>
      </c>
      <c r="M106" s="98" t="s">
        <v>79155</v>
      </c>
      <c r="N106" s="98" t="s">
        <v>79156</v>
      </c>
      <c r="O106" s="101">
        <v>-1775</v>
      </c>
      <c r="P106" s="101">
        <v>-1775</v>
      </c>
    </row>
    <row r="107">
      <c r="K107" s="96" t="s">
        <v>79157</v>
      </c>
      <c r="O107" s="85">
        <f>SUM(O105:O106)</f>
      </c>
      <c r="P107" s="85">
        <f>SUM(P105:P106)</f>
      </c>
    </row>
    <row r="108">
      <c r="A108" s="98" t="s">
        <v>79158</v>
      </c>
      <c r="B108" s="98" t="s">
        <v>79159</v>
      </c>
      <c r="C108" s="100">
        <v>850</v>
      </c>
      <c r="D108" s="98" t="s">
        <v>79160</v>
      </c>
      <c r="E108" s="98" t="s">
        <v>79161</v>
      </c>
      <c r="F108" s="104">
        <v>42657</v>
      </c>
      <c r="G108" s="104">
        <v>45536</v>
      </c>
      <c r="H108" s="104">
        <v>45900</v>
      </c>
      <c r="J108" s="101">
        <v>1675</v>
      </c>
      <c r="K108" s="98" t="s">
        <v>79162</v>
      </c>
      <c r="L108" s="98" t="s">
        <v>79163</v>
      </c>
      <c r="M108" s="98" t="s">
        <v>79164</v>
      </c>
      <c r="N108" s="98" t="s">
        <v>79165</v>
      </c>
      <c r="O108" s="101">
        <v>1480</v>
      </c>
      <c r="P108" s="101">
        <v>1480</v>
      </c>
      <c r="Q108" s="101">
        <v>0</v>
      </c>
      <c r="R108" s="101">
        <v>1225</v>
      </c>
    </row>
    <row r="109">
      <c r="K109" s="96" t="s">
        <v>79166</v>
      </c>
      <c r="O109" s="85">
        <f>SUM(O108:O108)</f>
      </c>
      <c r="P109" s="85">
        <f>SUM(P108:P108)</f>
      </c>
    </row>
    <row r="110">
      <c r="A110" s="98" t="s">
        <v>79167</v>
      </c>
      <c r="B110" s="98" t="s">
        <v>79168</v>
      </c>
      <c r="C110" s="100">
        <v>850</v>
      </c>
      <c r="D110" s="98" t="s">
        <v>79169</v>
      </c>
      <c r="E110" s="98" t="s">
        <v>79170</v>
      </c>
      <c r="F110" s="104">
        <v>43553</v>
      </c>
      <c r="G110" s="104">
        <v>45748</v>
      </c>
      <c r="H110" s="104">
        <v>46112</v>
      </c>
      <c r="J110" s="101">
        <v>1675</v>
      </c>
      <c r="K110" s="98" t="s">
        <v>79171</v>
      </c>
      <c r="L110" s="98" t="s">
        <v>79172</v>
      </c>
      <c r="M110" s="98" t="s">
        <v>79173</v>
      </c>
      <c r="N110" s="98" t="s">
        <v>79174</v>
      </c>
      <c r="O110" s="101">
        <v>1570</v>
      </c>
      <c r="P110" s="101">
        <v>1570</v>
      </c>
      <c r="Q110" s="101">
        <v>1570</v>
      </c>
      <c r="R110" s="101">
        <v>1350</v>
      </c>
    </row>
    <row r="111">
      <c r="K111" s="96" t="s">
        <v>79175</v>
      </c>
      <c r="O111" s="85">
        <f>SUM(O110:O110)</f>
      </c>
      <c r="P111" s="85">
        <f>SUM(P110:P110)</f>
      </c>
    </row>
    <row r="112">
      <c r="A112" s="98" t="s">
        <v>79176</v>
      </c>
      <c r="B112" s="98" t="s">
        <v>79177</v>
      </c>
      <c r="C112" s="100">
        <v>850</v>
      </c>
      <c r="D112" s="98" t="s">
        <v>79178</v>
      </c>
      <c r="E112" s="98" t="s">
        <v>79179</v>
      </c>
      <c r="F112" s="104">
        <v>44409</v>
      </c>
      <c r="G112" s="104">
        <v>45505</v>
      </c>
      <c r="H112" s="104">
        <v>45869</v>
      </c>
      <c r="J112" s="101">
        <v>1675</v>
      </c>
      <c r="K112" s="98" t="s">
        <v>79180</v>
      </c>
      <c r="L112" s="98" t="s">
        <v>79181</v>
      </c>
      <c r="M112" s="98" t="s">
        <v>79182</v>
      </c>
      <c r="N112" s="98" t="s">
        <v>79183</v>
      </c>
      <c r="O112" s="101">
        <v>1560</v>
      </c>
      <c r="P112" s="101">
        <v>1560</v>
      </c>
      <c r="Q112" s="101">
        <v>0</v>
      </c>
      <c r="R112" s="101">
        <v>1450</v>
      </c>
    </row>
    <row r="113">
      <c r="K113" s="96" t="s">
        <v>79184</v>
      </c>
      <c r="O113" s="85">
        <f>SUM(O112:O112)</f>
      </c>
      <c r="P113" s="85">
        <f>SUM(P112:P112)</f>
      </c>
    </row>
    <row r="114">
      <c r="A114" s="98" t="s">
        <v>79185</v>
      </c>
      <c r="B114" s="98" t="s">
        <v>79186</v>
      </c>
      <c r="C114" s="100">
        <v>850</v>
      </c>
      <c r="D114" s="98" t="s">
        <v>79187</v>
      </c>
      <c r="E114" s="98" t="s">
        <v>79188</v>
      </c>
      <c r="F114" s="104">
        <v>41349</v>
      </c>
      <c r="G114" s="104">
        <v>45748</v>
      </c>
      <c r="H114" s="104">
        <v>46112</v>
      </c>
      <c r="J114" s="101">
        <v>1675</v>
      </c>
      <c r="K114" s="98" t="s">
        <v>79189</v>
      </c>
      <c r="L114" s="98" t="s">
        <v>79190</v>
      </c>
      <c r="M114" s="98" t="s">
        <v>79191</v>
      </c>
      <c r="N114" s="98" t="s">
        <v>79192</v>
      </c>
      <c r="O114" s="101">
        <v>1480</v>
      </c>
      <c r="P114" s="101">
        <v>1480</v>
      </c>
      <c r="Q114" s="101">
        <v>1505</v>
      </c>
      <c r="R114" s="101">
        <v>1195</v>
      </c>
    </row>
    <row r="115">
      <c r="L115" s="98" t="s">
        <v>79193</v>
      </c>
      <c r="M115" s="98" t="s">
        <v>79194</v>
      </c>
      <c r="N115" s="98" t="s">
        <v>79195</v>
      </c>
      <c r="O115" s="101">
        <v>25</v>
      </c>
      <c r="P115" s="101">
        <v>0</v>
      </c>
    </row>
    <row r="116">
      <c r="K116" s="96" t="s">
        <v>79196</v>
      </c>
      <c r="O116" s="85">
        <f>SUM(O114:O115)</f>
      </c>
      <c r="P116" s="85">
        <f>SUM(P114:P115)</f>
      </c>
    </row>
    <row r="117">
      <c r="A117" s="98" t="s">
        <v>79197</v>
      </c>
      <c r="B117" s="98" t="s">
        <v>79198</v>
      </c>
      <c r="C117" s="100">
        <v>850</v>
      </c>
      <c r="D117" s="98" t="s">
        <v>79199</v>
      </c>
      <c r="E117" s="98" t="s">
        <v>79200</v>
      </c>
      <c r="F117" s="104">
        <v>38164</v>
      </c>
      <c r="G117" s="104">
        <v>45474</v>
      </c>
      <c r="H117" s="104">
        <v>45838</v>
      </c>
      <c r="J117" s="101">
        <v>1675</v>
      </c>
      <c r="K117" s="98" t="s">
        <v>79201</v>
      </c>
      <c r="L117" s="98" t="s">
        <v>79202</v>
      </c>
      <c r="M117" s="98" t="s">
        <v>79203</v>
      </c>
      <c r="N117" s="98" t="s">
        <v>79204</v>
      </c>
      <c r="O117" s="101">
        <v>1390</v>
      </c>
      <c r="P117" s="101">
        <v>1390</v>
      </c>
      <c r="Q117" s="101">
        <v>0</v>
      </c>
      <c r="R117" s="101">
        <v>1125</v>
      </c>
    </row>
    <row r="118">
      <c r="K118" s="96" t="s">
        <v>79205</v>
      </c>
      <c r="O118" s="85">
        <f>SUM(O117:O117)</f>
      </c>
      <c r="P118" s="85">
        <f>SUM(P117:P117)</f>
      </c>
    </row>
    <row r="119">
      <c r="A119" s="98" t="s">
        <v>79206</v>
      </c>
      <c r="B119" s="98" t="s">
        <v>79207</v>
      </c>
      <c r="C119" s="100">
        <v>850</v>
      </c>
      <c r="D119" s="98" t="s">
        <v>79208</v>
      </c>
      <c r="E119" s="98" t="s">
        <v>79209</v>
      </c>
      <c r="F119" s="104">
        <v>43726</v>
      </c>
      <c r="G119" s="104">
        <v>45566</v>
      </c>
      <c r="H119" s="104">
        <v>45930</v>
      </c>
      <c r="J119" s="101">
        <v>1675</v>
      </c>
      <c r="K119" s="98" t="s">
        <v>79210</v>
      </c>
      <c r="L119" s="98" t="s">
        <v>79211</v>
      </c>
      <c r="M119" s="98" t="s">
        <v>79212</v>
      </c>
      <c r="N119" s="98" t="s">
        <v>79213</v>
      </c>
      <c r="O119" s="101">
        <v>1540</v>
      </c>
      <c r="P119" s="101">
        <v>1540</v>
      </c>
      <c r="Q119" s="101">
        <v>0</v>
      </c>
      <c r="R119" s="101">
        <v>1350</v>
      </c>
    </row>
    <row r="120">
      <c r="K120" s="96" t="s">
        <v>79214</v>
      </c>
      <c r="O120" s="85">
        <f>SUM(O119:O119)</f>
      </c>
      <c r="P120" s="85">
        <f>SUM(P119:P119)</f>
      </c>
    </row>
    <row r="121">
      <c r="A121" s="98" t="s">
        <v>79215</v>
      </c>
      <c r="B121" s="98" t="s">
        <v>79216</v>
      </c>
      <c r="C121" s="100">
        <v>850</v>
      </c>
      <c r="D121" s="98" t="s">
        <v>79217</v>
      </c>
      <c r="E121" s="98" t="s">
        <v>79218</v>
      </c>
      <c r="F121" s="104">
        <v>41883</v>
      </c>
      <c r="G121" s="104">
        <v>45536</v>
      </c>
      <c r="H121" s="104">
        <v>45900</v>
      </c>
      <c r="J121" s="101">
        <v>1675</v>
      </c>
      <c r="K121" s="98" t="s">
        <v>79219</v>
      </c>
      <c r="L121" s="98" t="s">
        <v>79220</v>
      </c>
      <c r="M121" s="98" t="s">
        <v>79221</v>
      </c>
      <c r="N121" s="98" t="s">
        <v>79222</v>
      </c>
      <c r="O121" s="101">
        <v>1470</v>
      </c>
      <c r="P121" s="101">
        <v>1470</v>
      </c>
      <c r="Q121" s="101">
        <v>0</v>
      </c>
      <c r="R121" s="101">
        <v>1175</v>
      </c>
    </row>
    <row r="122">
      <c r="K122" s="96" t="s">
        <v>79223</v>
      </c>
      <c r="O122" s="85">
        <f>SUM(O121:O121)</f>
      </c>
      <c r="P122" s="85">
        <f>SUM(P121:P121)</f>
      </c>
    </row>
    <row r="123">
      <c r="A123" s="98" t="s">
        <v>79224</v>
      </c>
      <c r="B123" s="98" t="s">
        <v>79225</v>
      </c>
      <c r="C123" s="100">
        <v>850</v>
      </c>
      <c r="D123" s="98" t="s">
        <v>79226</v>
      </c>
      <c r="E123" s="98" t="s">
        <v>79227</v>
      </c>
      <c r="F123" s="104">
        <v>43678</v>
      </c>
      <c r="G123" s="104">
        <v>45505</v>
      </c>
      <c r="H123" s="104">
        <v>45869</v>
      </c>
      <c r="J123" s="101">
        <v>1675</v>
      </c>
      <c r="K123" s="98" t="s">
        <v>79228</v>
      </c>
      <c r="L123" s="98" t="s">
        <v>79229</v>
      </c>
      <c r="M123" s="98" t="s">
        <v>79230</v>
      </c>
      <c r="N123" s="98" t="s">
        <v>79231</v>
      </c>
      <c r="O123" s="101">
        <v>1520</v>
      </c>
      <c r="P123" s="101">
        <v>1520</v>
      </c>
      <c r="Q123" s="101">
        <v>0</v>
      </c>
      <c r="R123" s="101">
        <v>1350</v>
      </c>
    </row>
    <row r="124">
      <c r="K124" s="96" t="s">
        <v>79232</v>
      </c>
      <c r="O124" s="85">
        <f>SUM(O123:O123)</f>
      </c>
      <c r="P124" s="85">
        <f>SUM(P123:P123)</f>
      </c>
    </row>
    <row r="125">
      <c r="A125" s="98" t="s">
        <v>79233</v>
      </c>
      <c r="B125" s="98" t="s">
        <v>79234</v>
      </c>
      <c r="C125" s="100">
        <v>850</v>
      </c>
      <c r="D125" s="98" t="s">
        <v>79235</v>
      </c>
      <c r="E125" s="98" t="s">
        <v>79236</v>
      </c>
      <c r="F125" s="104">
        <v>45702</v>
      </c>
      <c r="G125" s="104">
        <v>45702</v>
      </c>
      <c r="H125" s="104">
        <v>46066</v>
      </c>
      <c r="J125" s="101">
        <v>1775</v>
      </c>
      <c r="K125" s="98" t="s">
        <v>79237</v>
      </c>
      <c r="L125" s="98" t="s">
        <v>79238</v>
      </c>
      <c r="M125" s="98" t="s">
        <v>79239</v>
      </c>
      <c r="N125" s="98" t="s">
        <v>79240</v>
      </c>
      <c r="O125" s="101">
        <v>1775</v>
      </c>
      <c r="P125" s="101">
        <v>1775</v>
      </c>
      <c r="Q125" s="101">
        <v>0</v>
      </c>
      <c r="R125" s="101">
        <v>1775</v>
      </c>
    </row>
    <row r="126">
      <c r="K126" s="96" t="s">
        <v>79241</v>
      </c>
      <c r="O126" s="85">
        <f>SUM(O125:O125)</f>
      </c>
      <c r="P126" s="85">
        <f>SUM(P125:P125)</f>
      </c>
    </row>
    <row r="127">
      <c r="A127" s="98" t="s">
        <v>79242</v>
      </c>
      <c r="B127" s="98" t="s">
        <v>79243</v>
      </c>
      <c r="C127" s="100">
        <v>850</v>
      </c>
      <c r="D127" s="98" t="s">
        <v>79244</v>
      </c>
      <c r="E127" s="98" t="s">
        <v>79245</v>
      </c>
      <c r="F127" s="104">
        <v>33459</v>
      </c>
      <c r="G127" s="104">
        <v>45536</v>
      </c>
      <c r="H127" s="104">
        <v>45900</v>
      </c>
      <c r="J127" s="101">
        <v>1675</v>
      </c>
      <c r="K127" s="98" t="s">
        <v>79246</v>
      </c>
      <c r="L127" s="98" t="s">
        <v>79247</v>
      </c>
      <c r="M127" s="98" t="s">
        <v>79248</v>
      </c>
      <c r="N127" s="98" t="s">
        <v>79249</v>
      </c>
      <c r="O127" s="101">
        <v>1250</v>
      </c>
      <c r="P127" s="101">
        <v>1250</v>
      </c>
      <c r="Q127" s="101">
        <v>0</v>
      </c>
      <c r="R127" s="101">
        <v>1014</v>
      </c>
    </row>
    <row r="128">
      <c r="K128" s="96" t="s">
        <v>79250</v>
      </c>
      <c r="O128" s="85">
        <f>SUM(O127:O127)</f>
      </c>
      <c r="P128" s="85">
        <f>SUM(P127:P127)</f>
      </c>
    </row>
    <row r="129">
      <c r="A129" s="98" t="s">
        <v>79251</v>
      </c>
      <c r="B129" s="98" t="s">
        <v>79252</v>
      </c>
      <c r="C129" s="100">
        <v>850</v>
      </c>
      <c r="D129" s="98" t="s">
        <v>79253</v>
      </c>
      <c r="E129" s="98" t="s">
        <v>79254</v>
      </c>
      <c r="F129" s="104">
        <v>44060</v>
      </c>
      <c r="G129" s="104">
        <v>45536</v>
      </c>
      <c r="H129" s="104">
        <v>45900</v>
      </c>
      <c r="J129" s="101">
        <v>1675</v>
      </c>
      <c r="K129" s="98" t="s">
        <v>79255</v>
      </c>
      <c r="L129" s="98" t="s">
        <v>79256</v>
      </c>
      <c r="M129" s="98" t="s">
        <v>79257</v>
      </c>
      <c r="N129" s="98" t="s">
        <v>79258</v>
      </c>
      <c r="O129" s="101">
        <v>1560</v>
      </c>
      <c r="P129" s="101">
        <v>1560</v>
      </c>
      <c r="Q129" s="101">
        <v>0</v>
      </c>
      <c r="R129" s="101">
        <v>1400</v>
      </c>
    </row>
    <row r="130">
      <c r="K130" s="96" t="s">
        <v>79259</v>
      </c>
      <c r="O130" s="85">
        <f>SUM(O129:O129)</f>
      </c>
      <c r="P130" s="85">
        <f>SUM(P129:P129)</f>
      </c>
    </row>
    <row r="131">
      <c r="A131" s="98" t="s">
        <v>79260</v>
      </c>
      <c r="B131" s="98" t="s">
        <v>79261</v>
      </c>
      <c r="C131" s="100">
        <v>850</v>
      </c>
      <c r="D131" s="98" t="s">
        <v>79262</v>
      </c>
      <c r="E131" s="98" t="s">
        <v>79263</v>
      </c>
      <c r="J131" s="101">
        <v>1675</v>
      </c>
      <c r="K131" s="98" t="s">
        <v>79264</v>
      </c>
      <c r="L131" s="98" t="s">
        <v>79264</v>
      </c>
      <c r="O131" s="101">
        <v>0</v>
      </c>
      <c r="P131" s="101">
        <v>0</v>
      </c>
      <c r="R131" s="101">
        <v>0</v>
      </c>
    </row>
    <row r="132">
      <c r="K132" s="96" t="s">
        <v>79265</v>
      </c>
      <c r="O132" s="85">
        <f>SUM(O131:O131)</f>
      </c>
      <c r="P132" s="85">
        <f>SUM(P131:P131)</f>
      </c>
    </row>
    <row r="133">
      <c r="A133" s="98" t="s">
        <v>79266</v>
      </c>
      <c r="B133" s="98" t="s">
        <v>79267</v>
      </c>
      <c r="C133" s="100">
        <v>850</v>
      </c>
      <c r="D133" s="98" t="s">
        <v>79268</v>
      </c>
      <c r="E133" s="98" t="s">
        <v>79269</v>
      </c>
      <c r="F133" s="104">
        <v>43132</v>
      </c>
      <c r="G133" s="104">
        <v>45689</v>
      </c>
      <c r="H133" s="104">
        <v>46053</v>
      </c>
      <c r="J133" s="101">
        <v>1675</v>
      </c>
      <c r="K133" s="98" t="s">
        <v>79270</v>
      </c>
      <c r="L133" s="98" t="s">
        <v>79271</v>
      </c>
      <c r="M133" s="98" t="s">
        <v>79272</v>
      </c>
      <c r="N133" s="98" t="s">
        <v>79273</v>
      </c>
      <c r="O133" s="101">
        <v>1500</v>
      </c>
      <c r="P133" s="101">
        <v>1500</v>
      </c>
      <c r="Q133" s="101">
        <v>0</v>
      </c>
      <c r="R133" s="101">
        <v>1250</v>
      </c>
    </row>
    <row r="134">
      <c r="K134" s="96" t="s">
        <v>79274</v>
      </c>
      <c r="O134" s="85">
        <f>SUM(O133:O133)</f>
      </c>
      <c r="P134" s="85">
        <f>SUM(P133:P133)</f>
      </c>
    </row>
    <row r="135">
      <c r="A135" s="98" t="s">
        <v>79275</v>
      </c>
      <c r="B135" s="98" t="s">
        <v>79276</v>
      </c>
      <c r="C135" s="100">
        <v>850</v>
      </c>
      <c r="D135" s="98" t="s">
        <v>79277</v>
      </c>
      <c r="E135" s="98" t="s">
        <v>79278</v>
      </c>
      <c r="F135" s="104">
        <v>44166</v>
      </c>
      <c r="G135" s="104">
        <v>45717</v>
      </c>
      <c r="H135" s="104">
        <v>46081</v>
      </c>
      <c r="J135" s="101">
        <v>1675</v>
      </c>
      <c r="K135" s="98" t="s">
        <v>79279</v>
      </c>
      <c r="L135" s="98" t="s">
        <v>79280</v>
      </c>
      <c r="M135" s="98" t="s">
        <v>79281</v>
      </c>
      <c r="N135" s="98" t="s">
        <v>79282</v>
      </c>
      <c r="O135" s="101">
        <v>1610</v>
      </c>
      <c r="P135" s="101">
        <v>1610</v>
      </c>
      <c r="Q135" s="101">
        <v>-35.009999999999998</v>
      </c>
      <c r="R135" s="101">
        <v>1400</v>
      </c>
    </row>
    <row r="136">
      <c r="L136" s="98" t="s">
        <v>79283</v>
      </c>
      <c r="M136" s="98" t="s">
        <v>79284</v>
      </c>
      <c r="N136" s="98" t="s">
        <v>79285</v>
      </c>
      <c r="O136" s="101">
        <v>25</v>
      </c>
      <c r="P136" s="101">
        <v>0</v>
      </c>
    </row>
    <row r="137">
      <c r="K137" s="96" t="s">
        <v>79286</v>
      </c>
      <c r="O137" s="85">
        <f>SUM(O135:O136)</f>
      </c>
      <c r="P137" s="85">
        <f>SUM(P135:P136)</f>
      </c>
    </row>
    <row r="138">
      <c r="A138" s="98" t="s">
        <v>79287</v>
      </c>
      <c r="B138" s="98" t="s">
        <v>79288</v>
      </c>
      <c r="C138" s="100">
        <v>850</v>
      </c>
      <c r="D138" s="98" t="s">
        <v>79289</v>
      </c>
      <c r="E138" s="98" t="s">
        <v>79290</v>
      </c>
      <c r="F138" s="104">
        <v>44363</v>
      </c>
      <c r="G138" s="104">
        <v>45474</v>
      </c>
      <c r="H138" s="104">
        <v>45838</v>
      </c>
      <c r="J138" s="101">
        <v>1675</v>
      </c>
      <c r="K138" s="98" t="s">
        <v>79291</v>
      </c>
      <c r="L138" s="98" t="s">
        <v>79292</v>
      </c>
      <c r="M138" s="98" t="s">
        <v>79293</v>
      </c>
      <c r="N138" s="98" t="s">
        <v>79294</v>
      </c>
      <c r="O138" s="101">
        <v>1560</v>
      </c>
      <c r="P138" s="101">
        <v>1560</v>
      </c>
      <c r="Q138" s="101">
        <v>0</v>
      </c>
      <c r="R138" s="101">
        <v>1450</v>
      </c>
    </row>
    <row r="139">
      <c r="K139" s="96" t="s">
        <v>79295</v>
      </c>
      <c r="O139" s="85">
        <f>SUM(O138:O138)</f>
      </c>
      <c r="P139" s="85">
        <f>SUM(P138:P138)</f>
      </c>
    </row>
    <row r="140">
      <c r="A140" s="98" t="s">
        <v>79296</v>
      </c>
      <c r="B140" s="98" t="s">
        <v>79297</v>
      </c>
      <c r="C140" s="100">
        <v>850</v>
      </c>
      <c r="D140" s="98" t="s">
        <v>79298</v>
      </c>
      <c r="E140" s="98" t="s">
        <v>79299</v>
      </c>
      <c r="F140" s="104">
        <v>45170</v>
      </c>
      <c r="G140" s="104">
        <v>45536</v>
      </c>
      <c r="H140" s="104">
        <v>45900</v>
      </c>
      <c r="J140" s="101">
        <v>1675</v>
      </c>
      <c r="K140" s="98" t="s">
        <v>79300</v>
      </c>
      <c r="L140" s="98" t="s">
        <v>79301</v>
      </c>
      <c r="M140" s="98" t="s">
        <v>79302</v>
      </c>
      <c r="N140" s="98" t="s">
        <v>79303</v>
      </c>
      <c r="O140" s="101">
        <v>1650</v>
      </c>
      <c r="P140" s="101">
        <v>1650</v>
      </c>
      <c r="Q140" s="101">
        <v>0</v>
      </c>
      <c r="R140" s="101">
        <v>1600</v>
      </c>
    </row>
    <row r="141">
      <c r="K141" s="96" t="s">
        <v>79304</v>
      </c>
      <c r="O141" s="85">
        <f>SUM(O140:O140)</f>
      </c>
      <c r="P141" s="85">
        <f>SUM(P140:P140)</f>
      </c>
    </row>
    <row r="142">
      <c r="A142" s="98" t="s">
        <v>79305</v>
      </c>
      <c r="B142" s="98" t="s">
        <v>79306</v>
      </c>
      <c r="C142" s="100">
        <v>850</v>
      </c>
      <c r="D142" s="98" t="s">
        <v>79307</v>
      </c>
      <c r="E142" s="98" t="s">
        <v>79308</v>
      </c>
      <c r="F142" s="104">
        <v>42245</v>
      </c>
      <c r="G142" s="104">
        <v>45536</v>
      </c>
      <c r="H142" s="104">
        <v>45900</v>
      </c>
      <c r="J142" s="101">
        <v>1675</v>
      </c>
      <c r="K142" s="98" t="s">
        <v>79309</v>
      </c>
      <c r="L142" s="98" t="s">
        <v>79310</v>
      </c>
      <c r="M142" s="98" t="s">
        <v>79311</v>
      </c>
      <c r="N142" s="98" t="s">
        <v>79312</v>
      </c>
      <c r="O142" s="101">
        <v>1480</v>
      </c>
      <c r="P142" s="101">
        <v>1480</v>
      </c>
      <c r="Q142" s="101">
        <v>0</v>
      </c>
      <c r="R142" s="101">
        <v>1225</v>
      </c>
    </row>
    <row r="143">
      <c r="K143" s="96" t="s">
        <v>79313</v>
      </c>
      <c r="O143" s="85">
        <f>SUM(O142:O142)</f>
      </c>
      <c r="P143" s="85">
        <f>SUM(P142:P142)</f>
      </c>
    </row>
    <row r="144">
      <c r="A144" s="98" t="s">
        <v>79314</v>
      </c>
      <c r="B144" s="98" t="s">
        <v>79315</v>
      </c>
      <c r="C144" s="100">
        <v>850</v>
      </c>
      <c r="D144" s="98" t="s">
        <v>79316</v>
      </c>
      <c r="E144" s="98" t="s">
        <v>79317</v>
      </c>
      <c r="F144" s="104">
        <v>39264</v>
      </c>
      <c r="G144" s="104">
        <v>45474</v>
      </c>
      <c r="H144" s="104">
        <v>45838</v>
      </c>
      <c r="J144" s="101">
        <v>1675</v>
      </c>
      <c r="K144" s="98" t="s">
        <v>79318</v>
      </c>
      <c r="L144" s="98" t="s">
        <v>79319</v>
      </c>
      <c r="M144" s="98" t="s">
        <v>79320</v>
      </c>
      <c r="N144" s="98" t="s">
        <v>79321</v>
      </c>
      <c r="O144" s="101">
        <v>1410</v>
      </c>
      <c r="P144" s="101">
        <v>1410</v>
      </c>
      <c r="Q144" s="101">
        <v>2861.1300000000001</v>
      </c>
      <c r="R144" s="101">
        <v>1115</v>
      </c>
    </row>
    <row r="145">
      <c r="L145" s="98" t="s">
        <v>79322</v>
      </c>
      <c r="M145" s="98" t="s">
        <v>79323</v>
      </c>
      <c r="N145" s="98" t="s">
        <v>79324</v>
      </c>
      <c r="O145" s="101">
        <v>25</v>
      </c>
      <c r="P145" s="101">
        <v>0</v>
      </c>
    </row>
    <row r="146">
      <c r="K146" s="96" t="s">
        <v>79325</v>
      </c>
      <c r="O146" s="85">
        <f>SUM(O144:O145)</f>
      </c>
      <c r="P146" s="85">
        <f>SUM(P144:P145)</f>
      </c>
    </row>
    <row r="147">
      <c r="A147" s="98" t="s">
        <v>79326</v>
      </c>
      <c r="B147" s="98" t="s">
        <v>79327</v>
      </c>
      <c r="C147" s="100">
        <v>850</v>
      </c>
      <c r="D147" s="98" t="s">
        <v>79328</v>
      </c>
      <c r="E147" s="98" t="s">
        <v>79329</v>
      </c>
      <c r="F147" s="104">
        <v>44666</v>
      </c>
      <c r="G147" s="104">
        <v>45413</v>
      </c>
      <c r="H147" s="104">
        <v>45777</v>
      </c>
      <c r="J147" s="101">
        <v>1675</v>
      </c>
      <c r="K147" s="98" t="s">
        <v>79330</v>
      </c>
      <c r="L147" s="98" t="s">
        <v>79331</v>
      </c>
      <c r="M147" s="98" t="s">
        <v>79332</v>
      </c>
      <c r="N147" s="98" t="s">
        <v>79333</v>
      </c>
      <c r="O147" s="101">
        <v>1580</v>
      </c>
      <c r="P147" s="101">
        <v>1580</v>
      </c>
      <c r="Q147" s="101">
        <v>0</v>
      </c>
      <c r="R147" s="101">
        <v>1500</v>
      </c>
    </row>
    <row r="148">
      <c r="K148" s="96" t="s">
        <v>79334</v>
      </c>
      <c r="O148" s="85">
        <f>SUM(O147:O147)</f>
      </c>
      <c r="P148" s="85">
        <f>SUM(P147:P147)</f>
      </c>
    </row>
    <row r="149">
      <c r="A149" s="98" t="s">
        <v>79335</v>
      </c>
      <c r="B149" s="98" t="s">
        <v>79336</v>
      </c>
      <c r="C149" s="100">
        <v>850</v>
      </c>
      <c r="D149" s="98" t="s">
        <v>79337</v>
      </c>
      <c r="E149" s="98" t="s">
        <v>79338</v>
      </c>
      <c r="F149" s="104">
        <v>43374</v>
      </c>
      <c r="G149" s="104">
        <v>45566</v>
      </c>
      <c r="H149" s="104">
        <v>45930</v>
      </c>
      <c r="J149" s="101">
        <v>1675</v>
      </c>
      <c r="K149" s="98" t="s">
        <v>79339</v>
      </c>
      <c r="L149" s="98" t="s">
        <v>79340</v>
      </c>
      <c r="M149" s="98" t="s">
        <v>79341</v>
      </c>
      <c r="N149" s="98" t="s">
        <v>79342</v>
      </c>
      <c r="O149" s="101">
        <v>1520</v>
      </c>
      <c r="P149" s="101">
        <v>1520</v>
      </c>
      <c r="Q149" s="101">
        <v>0</v>
      </c>
      <c r="R149" s="101">
        <v>1300</v>
      </c>
    </row>
    <row r="150">
      <c r="K150" s="96" t="s">
        <v>79343</v>
      </c>
      <c r="O150" s="85">
        <f>SUM(O149:O149)</f>
      </c>
      <c r="P150" s="85">
        <f>SUM(P149:P149)</f>
      </c>
    </row>
    <row r="151">
      <c r="A151" s="98" t="s">
        <v>79344</v>
      </c>
      <c r="B151" s="98" t="s">
        <v>79345</v>
      </c>
      <c r="C151" s="100">
        <v>850</v>
      </c>
      <c r="D151" s="98" t="s">
        <v>79346</v>
      </c>
      <c r="E151" s="98" t="s">
        <v>79347</v>
      </c>
      <c r="F151" s="104">
        <v>42795</v>
      </c>
      <c r="G151" s="104">
        <v>45689</v>
      </c>
      <c r="H151" s="104">
        <v>46053</v>
      </c>
      <c r="J151" s="101">
        <v>1675</v>
      </c>
      <c r="K151" s="98" t="s">
        <v>79348</v>
      </c>
      <c r="L151" s="98" t="s">
        <v>79349</v>
      </c>
      <c r="M151" s="98" t="s">
        <v>79350</v>
      </c>
      <c r="N151" s="98" t="s">
        <v>79351</v>
      </c>
      <c r="O151" s="101">
        <v>1530</v>
      </c>
      <c r="P151" s="101">
        <v>1530</v>
      </c>
      <c r="Q151" s="101">
        <v>-6.0499999999999998</v>
      </c>
      <c r="R151" s="101">
        <v>1250</v>
      </c>
    </row>
    <row r="152">
      <c r="K152" s="96" t="s">
        <v>79352</v>
      </c>
      <c r="O152" s="85">
        <f>SUM(O151:O151)</f>
      </c>
      <c r="P152" s="85">
        <f>SUM(P151:P151)</f>
      </c>
    </row>
    <row r="153">
      <c r="A153" s="98" t="s">
        <v>79353</v>
      </c>
      <c r="B153" s="98" t="s">
        <v>79354</v>
      </c>
      <c r="C153" s="100">
        <v>850</v>
      </c>
      <c r="D153" s="98" t="s">
        <v>79355</v>
      </c>
      <c r="E153" s="98" t="s">
        <v>79356</v>
      </c>
      <c r="F153" s="104">
        <v>44152</v>
      </c>
      <c r="G153" s="104">
        <v>45627</v>
      </c>
      <c r="H153" s="104">
        <v>45991</v>
      </c>
      <c r="J153" s="101">
        <v>1675</v>
      </c>
      <c r="K153" s="98" t="s">
        <v>79357</v>
      </c>
      <c r="L153" s="98" t="s">
        <v>79358</v>
      </c>
      <c r="M153" s="98" t="s">
        <v>79359</v>
      </c>
      <c r="N153" s="98" t="s">
        <v>79360</v>
      </c>
      <c r="O153" s="101">
        <v>1560</v>
      </c>
      <c r="P153" s="101">
        <v>1560</v>
      </c>
      <c r="Q153" s="101">
        <v>0</v>
      </c>
      <c r="R153" s="101">
        <v>1400</v>
      </c>
    </row>
    <row r="154">
      <c r="K154" s="96" t="s">
        <v>79361</v>
      </c>
      <c r="O154" s="85">
        <f>SUM(O153:O153)</f>
      </c>
      <c r="P154" s="85">
        <f>SUM(P153:P153)</f>
      </c>
    </row>
    <row r="155">
      <c r="A155" s="98" t="s">
        <v>79362</v>
      </c>
      <c r="B155" s="98" t="s">
        <v>79363</v>
      </c>
      <c r="C155" s="100">
        <v>850</v>
      </c>
      <c r="D155" s="98" t="s">
        <v>79364</v>
      </c>
      <c r="E155" s="98" t="s">
        <v>79365</v>
      </c>
      <c r="F155" s="104">
        <v>42736</v>
      </c>
      <c r="G155" s="104">
        <v>45658</v>
      </c>
      <c r="H155" s="104">
        <v>46022</v>
      </c>
      <c r="J155" s="101">
        <v>1675</v>
      </c>
      <c r="K155" s="98" t="s">
        <v>79366</v>
      </c>
      <c r="L155" s="98" t="s">
        <v>79367</v>
      </c>
      <c r="M155" s="98" t="s">
        <v>79368</v>
      </c>
      <c r="N155" s="98" t="s">
        <v>79369</v>
      </c>
      <c r="O155" s="101">
        <v>1480</v>
      </c>
      <c r="P155" s="101">
        <v>1480</v>
      </c>
      <c r="Q155" s="101">
        <v>0</v>
      </c>
      <c r="R155" s="101">
        <v>1200</v>
      </c>
    </row>
    <row r="156">
      <c r="K156" s="96" t="s">
        <v>79370</v>
      </c>
      <c r="O156" s="85">
        <f>SUM(O155:O155)</f>
      </c>
      <c r="P156" s="85">
        <f>SUM(P155:P155)</f>
      </c>
    </row>
    <row r="157">
      <c r="A157" s="98" t="s">
        <v>79371</v>
      </c>
      <c r="B157" s="98" t="s">
        <v>79372</v>
      </c>
      <c r="C157" s="100">
        <v>850</v>
      </c>
      <c r="D157" s="98" t="s">
        <v>79373</v>
      </c>
      <c r="E157" s="98" t="s">
        <v>79374</v>
      </c>
      <c r="F157" s="104">
        <v>39327</v>
      </c>
      <c r="G157" s="104">
        <v>45536</v>
      </c>
      <c r="H157" s="104">
        <v>45900</v>
      </c>
      <c r="J157" s="101">
        <v>1675</v>
      </c>
      <c r="K157" s="98" t="s">
        <v>79375</v>
      </c>
      <c r="L157" s="98" t="s">
        <v>79376</v>
      </c>
      <c r="M157" s="98" t="s">
        <v>79377</v>
      </c>
      <c r="N157" s="98" t="s">
        <v>79378</v>
      </c>
      <c r="O157" s="101">
        <v>1420</v>
      </c>
      <c r="P157" s="101">
        <v>1420</v>
      </c>
      <c r="Q157" s="101">
        <v>0</v>
      </c>
      <c r="R157" s="101">
        <v>1105</v>
      </c>
    </row>
    <row r="158">
      <c r="K158" s="96" t="s">
        <v>79379</v>
      </c>
      <c r="O158" s="85">
        <f>SUM(O157:O157)</f>
      </c>
      <c r="P158" s="85">
        <f>SUM(P157:P157)</f>
      </c>
    </row>
    <row r="159">
      <c r="A159" s="98" t="s">
        <v>79380</v>
      </c>
      <c r="B159" s="98" t="s">
        <v>79381</v>
      </c>
      <c r="C159" s="100">
        <v>850</v>
      </c>
      <c r="D159" s="98" t="s">
        <v>79382</v>
      </c>
      <c r="E159" s="98" t="s">
        <v>79383</v>
      </c>
      <c r="F159" s="104">
        <v>45296</v>
      </c>
      <c r="G159" s="104">
        <v>45689</v>
      </c>
      <c r="H159" s="104">
        <v>46053</v>
      </c>
      <c r="J159" s="101">
        <v>1675</v>
      </c>
      <c r="K159" s="98" t="s">
        <v>79384</v>
      </c>
      <c r="L159" s="98" t="s">
        <v>79385</v>
      </c>
      <c r="M159" s="98" t="s">
        <v>79386</v>
      </c>
      <c r="N159" s="98" t="s">
        <v>79387</v>
      </c>
      <c r="O159" s="101">
        <v>1725</v>
      </c>
      <c r="P159" s="101">
        <v>1725</v>
      </c>
      <c r="Q159" s="101">
        <v>0</v>
      </c>
      <c r="R159" s="101">
        <v>1675</v>
      </c>
    </row>
    <row r="160">
      <c r="K160" s="96" t="s">
        <v>79388</v>
      </c>
      <c r="O160" s="85">
        <f>SUM(O159:O159)</f>
      </c>
      <c r="P160" s="85">
        <f>SUM(P159:P159)</f>
      </c>
    </row>
    <row r="161">
      <c r="A161" s="98" t="s">
        <v>79389</v>
      </c>
      <c r="B161" s="98" t="s">
        <v>79390</v>
      </c>
      <c r="C161" s="100">
        <v>850</v>
      </c>
      <c r="D161" s="98" t="s">
        <v>79391</v>
      </c>
      <c r="E161" s="98" t="s">
        <v>79392</v>
      </c>
      <c r="F161" s="104">
        <v>43374</v>
      </c>
      <c r="G161" s="104">
        <v>45566</v>
      </c>
      <c r="H161" s="104">
        <v>45930</v>
      </c>
      <c r="J161" s="101">
        <v>1675</v>
      </c>
      <c r="K161" s="98" t="s">
        <v>79393</v>
      </c>
      <c r="L161" s="98" t="s">
        <v>79394</v>
      </c>
      <c r="M161" s="98" t="s">
        <v>79395</v>
      </c>
      <c r="N161" s="98" t="s">
        <v>79396</v>
      </c>
      <c r="O161" s="101">
        <v>1520</v>
      </c>
      <c r="P161" s="101">
        <v>1520</v>
      </c>
      <c r="Q161" s="101">
        <v>0</v>
      </c>
      <c r="R161" s="101">
        <v>1300</v>
      </c>
    </row>
    <row r="162">
      <c r="K162" s="96" t="s">
        <v>79397</v>
      </c>
      <c r="O162" s="85">
        <f>SUM(O161:O161)</f>
      </c>
      <c r="P162" s="85">
        <f>SUM(P161:P161)</f>
      </c>
    </row>
    <row r="163">
      <c r="A163" s="98" t="s">
        <v>79398</v>
      </c>
      <c r="B163" s="98" t="s">
        <v>79399</v>
      </c>
      <c r="C163" s="100">
        <v>850</v>
      </c>
      <c r="D163" s="98" t="s">
        <v>79400</v>
      </c>
      <c r="E163" s="98" t="s">
        <v>79401</v>
      </c>
      <c r="F163" s="104">
        <v>40817</v>
      </c>
      <c r="G163" s="104">
        <v>45505</v>
      </c>
      <c r="H163" s="104">
        <v>45869</v>
      </c>
      <c r="J163" s="101">
        <v>1675</v>
      </c>
      <c r="K163" s="98" t="s">
        <v>79402</v>
      </c>
      <c r="L163" s="98" t="s">
        <v>79403</v>
      </c>
      <c r="M163" s="98" t="s">
        <v>79404</v>
      </c>
      <c r="N163" s="98" t="s">
        <v>79405</v>
      </c>
      <c r="O163" s="101">
        <v>1450</v>
      </c>
      <c r="P163" s="101">
        <v>1450</v>
      </c>
      <c r="Q163" s="101">
        <v>0</v>
      </c>
      <c r="R163" s="101">
        <v>1155</v>
      </c>
    </row>
    <row r="164">
      <c r="K164" s="96" t="s">
        <v>79406</v>
      </c>
      <c r="O164" s="85">
        <f>SUM(O163:O163)</f>
      </c>
      <c r="P164" s="85">
        <f>SUM(P163:P163)</f>
      </c>
    </row>
    <row r="165">
      <c r="A165" s="98" t="s">
        <v>79407</v>
      </c>
      <c r="B165" s="98" t="s">
        <v>79408</v>
      </c>
      <c r="C165" s="100">
        <v>850</v>
      </c>
      <c r="D165" s="98" t="s">
        <v>79409</v>
      </c>
      <c r="E165" s="98" t="s">
        <v>79410</v>
      </c>
      <c r="F165" s="104">
        <v>41097</v>
      </c>
      <c r="G165" s="104">
        <v>45505</v>
      </c>
      <c r="H165" s="104">
        <v>45869</v>
      </c>
      <c r="J165" s="101">
        <v>1675</v>
      </c>
      <c r="K165" s="98" t="s">
        <v>79411</v>
      </c>
      <c r="L165" s="98" t="s">
        <v>79412</v>
      </c>
      <c r="M165" s="98" t="s">
        <v>79413</v>
      </c>
      <c r="N165" s="98" t="s">
        <v>79414</v>
      </c>
      <c r="O165" s="101">
        <v>1450</v>
      </c>
      <c r="P165" s="101">
        <v>1450</v>
      </c>
      <c r="Q165" s="101">
        <v>-1450</v>
      </c>
      <c r="R165" s="101">
        <v>1200</v>
      </c>
    </row>
    <row r="166">
      <c r="K166" s="96" t="s">
        <v>79415</v>
      </c>
      <c r="O166" s="85">
        <f>SUM(O165:O165)</f>
      </c>
      <c r="P166" s="85">
        <f>SUM(P165:P165)</f>
      </c>
    </row>
    <row r="167">
      <c r="A167" s="98" t="s">
        <v>79416</v>
      </c>
      <c r="B167" s="98" t="s">
        <v>79417</v>
      </c>
      <c r="C167" s="100">
        <v>850</v>
      </c>
      <c r="D167" s="98" t="s">
        <v>79418</v>
      </c>
      <c r="E167" s="98" t="s">
        <v>79419</v>
      </c>
      <c r="F167" s="104">
        <v>44260</v>
      </c>
      <c r="G167" s="104">
        <v>45717</v>
      </c>
      <c r="H167" s="104">
        <v>46081</v>
      </c>
      <c r="J167" s="101">
        <v>1675</v>
      </c>
      <c r="K167" s="98" t="s">
        <v>79420</v>
      </c>
      <c r="L167" s="98" t="s">
        <v>79421</v>
      </c>
      <c r="M167" s="98" t="s">
        <v>79422</v>
      </c>
      <c r="N167" s="98" t="s">
        <v>79423</v>
      </c>
      <c r="O167" s="101">
        <v>1610</v>
      </c>
      <c r="P167" s="101">
        <v>1610</v>
      </c>
      <c r="Q167" s="101">
        <v>-49.490000000000002</v>
      </c>
      <c r="R167" s="101">
        <v>1450</v>
      </c>
    </row>
    <row r="168">
      <c r="K168" s="96" t="s">
        <v>79424</v>
      </c>
      <c r="O168" s="85">
        <f>SUM(O167:O167)</f>
      </c>
      <c r="P168" s="85">
        <f>SUM(P167:P167)</f>
      </c>
    </row>
    <row r="169">
      <c r="A169" s="98" t="s">
        <v>79425</v>
      </c>
      <c r="B169" s="98" t="s">
        <v>79426</v>
      </c>
      <c r="C169" s="100">
        <v>850</v>
      </c>
      <c r="D169" s="98" t="s">
        <v>79427</v>
      </c>
      <c r="E169" s="98" t="s">
        <v>79428</v>
      </c>
      <c r="F169" s="104">
        <v>42736</v>
      </c>
      <c r="G169" s="104">
        <v>45658</v>
      </c>
      <c r="H169" s="104">
        <v>46022</v>
      </c>
      <c r="J169" s="101">
        <v>1675</v>
      </c>
      <c r="K169" s="98" t="s">
        <v>79429</v>
      </c>
      <c r="L169" s="98" t="s">
        <v>79430</v>
      </c>
      <c r="M169" s="98" t="s">
        <v>79431</v>
      </c>
      <c r="N169" s="98" t="s">
        <v>79432</v>
      </c>
      <c r="O169" s="101">
        <v>1480</v>
      </c>
      <c r="P169" s="101">
        <v>1480</v>
      </c>
      <c r="Q169" s="101">
        <v>0</v>
      </c>
      <c r="R169" s="101">
        <v>1200</v>
      </c>
    </row>
    <row r="170">
      <c r="K170" s="96" t="s">
        <v>79433</v>
      </c>
      <c r="O170" s="85">
        <f>SUM(O169:O169)</f>
      </c>
      <c r="P170" s="85">
        <f>SUM(P169:P169)</f>
      </c>
    </row>
    <row r="171">
      <c r="A171" s="98" t="s">
        <v>79434</v>
      </c>
      <c r="B171" s="98" t="s">
        <v>79435</v>
      </c>
      <c r="C171" s="100">
        <v>850</v>
      </c>
      <c r="D171" s="98" t="s">
        <v>79436</v>
      </c>
      <c r="E171" s="98" t="s">
        <v>79437</v>
      </c>
      <c r="F171" s="104">
        <v>44120</v>
      </c>
      <c r="G171" s="104">
        <v>45566</v>
      </c>
      <c r="H171" s="104">
        <v>45930</v>
      </c>
      <c r="J171" s="101">
        <v>1675</v>
      </c>
      <c r="K171" s="98" t="s">
        <v>79438</v>
      </c>
      <c r="L171" s="98" t="s">
        <v>79439</v>
      </c>
      <c r="M171" s="98" t="s">
        <v>79440</v>
      </c>
      <c r="N171" s="98" t="s">
        <v>79441</v>
      </c>
      <c r="O171" s="101">
        <v>1560</v>
      </c>
      <c r="P171" s="101">
        <v>1560</v>
      </c>
      <c r="Q171" s="101">
        <v>0</v>
      </c>
      <c r="R171" s="101">
        <v>1400</v>
      </c>
    </row>
    <row r="172">
      <c r="K172" s="96" t="s">
        <v>79442</v>
      </c>
      <c r="O172" s="85">
        <f>SUM(O171:O171)</f>
      </c>
      <c r="P172" s="85">
        <f>SUM(P171:P171)</f>
      </c>
    </row>
    <row r="173">
      <c r="A173" s="98" t="s">
        <v>79443</v>
      </c>
      <c r="B173" s="98" t="s">
        <v>79444</v>
      </c>
      <c r="C173" s="100">
        <v>850</v>
      </c>
      <c r="D173" s="98" t="s">
        <v>79445</v>
      </c>
      <c r="E173" s="98" t="s">
        <v>79446</v>
      </c>
      <c r="F173" s="104">
        <v>40831</v>
      </c>
      <c r="G173" s="104">
        <v>45597</v>
      </c>
      <c r="H173" s="104">
        <v>45961</v>
      </c>
      <c r="J173" s="101">
        <v>1675</v>
      </c>
      <c r="K173" s="98" t="s">
        <v>79447</v>
      </c>
      <c r="L173" s="98" t="s">
        <v>79448</v>
      </c>
      <c r="M173" s="98" t="s">
        <v>79449</v>
      </c>
      <c r="N173" s="98" t="s">
        <v>79450</v>
      </c>
      <c r="O173" s="101">
        <v>1470</v>
      </c>
      <c r="P173" s="101">
        <v>1470</v>
      </c>
      <c r="Q173" s="101">
        <v>0</v>
      </c>
      <c r="R173" s="101">
        <v>1165</v>
      </c>
    </row>
    <row r="174">
      <c r="K174" s="96" t="s">
        <v>79451</v>
      </c>
      <c r="O174" s="85">
        <f>SUM(O173:O173)</f>
      </c>
      <c r="P174" s="85">
        <f>SUM(P173:P173)</f>
      </c>
    </row>
    <row r="175">
      <c r="A175" s="98" t="s">
        <v>79452</v>
      </c>
      <c r="B175" s="98" t="s">
        <v>79453</v>
      </c>
      <c r="C175" s="100">
        <v>850</v>
      </c>
      <c r="D175" s="98" t="s">
        <v>79454</v>
      </c>
      <c r="E175" s="98" t="s">
        <v>79455</v>
      </c>
      <c r="F175" s="104">
        <v>35894</v>
      </c>
      <c r="G175" s="104">
        <v>45748</v>
      </c>
      <c r="H175" s="104">
        <v>46112</v>
      </c>
      <c r="J175" s="101">
        <v>1675</v>
      </c>
      <c r="K175" s="98" t="s">
        <v>79456</v>
      </c>
      <c r="L175" s="98" t="s">
        <v>79457</v>
      </c>
      <c r="M175" s="98" t="s">
        <v>79458</v>
      </c>
      <c r="N175" s="98" t="s">
        <v>79459</v>
      </c>
      <c r="O175" s="101">
        <v>1290</v>
      </c>
      <c r="P175" s="101">
        <v>1290</v>
      </c>
      <c r="Q175" s="101">
        <v>0</v>
      </c>
      <c r="R175" s="101">
        <v>980</v>
      </c>
    </row>
    <row r="176">
      <c r="K176" s="96" t="s">
        <v>79460</v>
      </c>
      <c r="O176" s="85">
        <f>SUM(O175:O175)</f>
      </c>
      <c r="P176" s="85">
        <f>SUM(P175:P175)</f>
      </c>
    </row>
    <row r="177">
      <c r="A177" s="98" t="s">
        <v>79461</v>
      </c>
      <c r="B177" s="98" t="s">
        <v>79462</v>
      </c>
      <c r="C177" s="100">
        <v>850</v>
      </c>
      <c r="D177" s="98" t="s">
        <v>79463</v>
      </c>
      <c r="E177" s="98" t="s">
        <v>79464</v>
      </c>
      <c r="F177" s="104">
        <v>39965</v>
      </c>
      <c r="G177" s="104">
        <v>45444</v>
      </c>
      <c r="H177" s="104">
        <v>45808</v>
      </c>
      <c r="J177" s="101">
        <v>1675</v>
      </c>
      <c r="K177" s="98" t="s">
        <v>79465</v>
      </c>
      <c r="L177" s="98" t="s">
        <v>79466</v>
      </c>
      <c r="M177" s="98" t="s">
        <v>79467</v>
      </c>
      <c r="N177" s="98" t="s">
        <v>79468</v>
      </c>
      <c r="O177" s="101">
        <v>1420</v>
      </c>
      <c r="P177" s="101">
        <v>1420</v>
      </c>
      <c r="Q177" s="101">
        <v>0</v>
      </c>
      <c r="R177" s="101">
        <v>1125</v>
      </c>
    </row>
    <row r="178">
      <c r="K178" s="96" t="s">
        <v>79469</v>
      </c>
      <c r="O178" s="85">
        <f>SUM(O177:O177)</f>
      </c>
      <c r="P178" s="85">
        <f>SUM(P177:P177)</f>
      </c>
    </row>
    <row r="179">
      <c r="A179" s="98" t="s">
        <v>79470</v>
      </c>
      <c r="B179" s="98" t="s">
        <v>79471</v>
      </c>
      <c r="C179" s="100">
        <v>850</v>
      </c>
      <c r="D179" s="98" t="s">
        <v>79472</v>
      </c>
      <c r="E179" s="98" t="s">
        <v>79473</v>
      </c>
      <c r="F179" s="104">
        <v>43466</v>
      </c>
      <c r="G179" s="104">
        <v>45658</v>
      </c>
      <c r="H179" s="104">
        <v>46022</v>
      </c>
      <c r="J179" s="101">
        <v>1675</v>
      </c>
      <c r="K179" s="98" t="s">
        <v>79474</v>
      </c>
      <c r="L179" s="98" t="s">
        <v>79475</v>
      </c>
      <c r="M179" s="98" t="s">
        <v>79476</v>
      </c>
      <c r="N179" s="98" t="s">
        <v>79477</v>
      </c>
      <c r="O179" s="101">
        <v>1520</v>
      </c>
      <c r="P179" s="101">
        <v>1520</v>
      </c>
      <c r="Q179" s="101">
        <v>0</v>
      </c>
      <c r="R179" s="101">
        <v>1300</v>
      </c>
    </row>
    <row r="180">
      <c r="K180" s="96" t="s">
        <v>79478</v>
      </c>
      <c r="O180" s="85">
        <f>SUM(O179:O179)</f>
      </c>
      <c r="P180" s="85">
        <f>SUM(P179:P179)</f>
      </c>
    </row>
    <row r="181">
      <c r="B181" s="81" t="s">
        <v>79479</v>
      </c>
      <c r="C181" s="69">
        <f>SUM(C8:C8)+SUM(C10:C11)+SUM(C13:C13)+SUM(C15:C15)+SUM(C17:C20)+SUM(C22:C22)+SUM(C24:C24)+SUM(C26:C26)+SUM(C28:C28)+SUM(C30:C30)+SUM(C32:C32)+SUM(C34:C34)+SUM(C36:C36)+SUM(C38:C39)+SUM(C41:C41)+SUM(C43:C43)+SUM(C45:C45)+SUM(C47:C47)+SUM(C49:C49)+SUM(C51:C51)+SUM(C53:C53)+SUM(C55:C55)+SUM(C57:C57)+SUM(C59:C59)+SUM(C61:C62)+SUM(C64:C64)+SUM(C66:C66)+SUM(C68:C68)+SUM(C70:C70)+SUM(C72:C72)+SUM(C74:C75)+SUM(C77:C77)+SUM(C79:C79)+SUM(C81:C81)+SUM(C83:C85)+SUM(C87:C87)+SUM(C89:C89)+SUM(C91:C91)+SUM(C93:C93)+SUM(C95:C95)+SUM(C97:C97)+SUM(C99:C99)+SUM(C101:C101)+SUM(C103:C103)+SUM(C105:C106)+SUM(C108:C108)+SUM(C110:C110)+SUM(C112:C112)+SUM(C114:C115)+SUM(C117:C117)+SUM(C119:C119)+SUM(C121:C121)+SUM(C123:C123)+SUM(C125:C125)+SUM(C127:C127)+SUM(C129:C129)+SUM(C131:C131)+SUM(C133:C133)+SUM(C135:C136)+SUM(C138:C138)+SUM(C140:C140)+SUM(C142:C142)+SUM(C144:C145)+SUM(C147:C147)+SUM(C149:C149)+SUM(C151:C151)+SUM(C153:C153)+SUM(C155:C155)+SUM(C157:C157)+SUM(C159:C159)+SUM(C161:C161)+SUM(C163:C163)+SUM(C165:C165)+SUM(C167:C167)+SUM(C169:C169)+SUM(C171:C171)+SUM(C173:C173)+SUM(C175:C175)+SUM(C177:C177)+SUM(C179:C179)</f>
      </c>
      <c r="J181" s="70">
        <f>SUM(J8:J8)+SUM(J10:J11)+SUM(J13:J13)+SUM(J15:J15)+SUM(J17:J20)+SUM(J22:J22)+SUM(J24:J24)+SUM(J26:J26)+SUM(J28:J28)+SUM(J30:J30)+SUM(J32:J32)+SUM(J34:J34)+SUM(J36:J36)+SUM(J38:J39)+SUM(J41:J41)+SUM(J43:J43)+SUM(J45:J45)+SUM(J47:J47)+SUM(J49:J49)+SUM(J51:J51)+SUM(J53:J53)+SUM(J55:J55)+SUM(J57:J57)+SUM(J59:J59)+SUM(J61:J62)+SUM(J64:J64)+SUM(J66:J66)+SUM(J68:J68)+SUM(J70:J70)+SUM(J72:J72)+SUM(J74:J75)+SUM(J77:J77)+SUM(J79:J79)+SUM(J81:J81)+SUM(J83:J85)+SUM(J87:J87)+SUM(J89:J89)+SUM(J91:J91)+SUM(J93:J93)+SUM(J95:J95)+SUM(J97:J97)+SUM(J99:J99)+SUM(J101:J101)+SUM(J103:J103)+SUM(J105:J106)+SUM(J108:J108)+SUM(J110:J110)+SUM(J112:J112)+SUM(J114:J115)+SUM(J117:J117)+SUM(J119:J119)+SUM(J121:J121)+SUM(J123:J123)+SUM(J125:J125)+SUM(J127:J127)+SUM(J129:J129)+SUM(J131:J131)+SUM(J133:J133)+SUM(J135:J136)+SUM(J138:J138)+SUM(J140:J140)+SUM(J142:J142)+SUM(J144:J145)+SUM(J147:J147)+SUM(J149:J149)+SUM(J151:J151)+SUM(J153:J153)+SUM(J155:J155)+SUM(J157:J157)+SUM(J159:J159)+SUM(J161:J161)+SUM(J163:J163)+SUM(J165:J165)+SUM(J167:J167)+SUM(J169:J169)+SUM(J171:J171)+SUM(J173:J173)+SUM(J175:J175)+SUM(J177:J177)+SUM(J179:J179)</f>
      </c>
      <c r="O181" s="70">
        <f>SUM(O8:O8)+SUM(O10:O11)+SUM(O13:O13)+SUM(O15:O15)+SUM(O17:O20)+SUM(O22:O22)+SUM(O24:O24)+SUM(O26:O26)+SUM(O28:O28)+SUM(O30:O30)+SUM(O32:O32)+SUM(O34:O34)+SUM(O36:O36)+SUM(O38:O39)+SUM(O41:O41)+SUM(O43:O43)+SUM(O45:O45)+SUM(O47:O47)+SUM(O49:O49)+SUM(O51:O51)+SUM(O53:O53)+SUM(O55:O55)+SUM(O57:O57)+SUM(O59:O59)+SUM(O61:O62)+SUM(O64:O64)+SUM(O66:O66)+SUM(O68:O68)+SUM(O70:O70)+SUM(O72:O72)+SUM(O74:O75)+SUM(O77:O77)+SUM(O79:O79)+SUM(O81:O81)+SUM(O83:O85)+SUM(O87:O87)+SUM(O89:O89)+SUM(O91:O91)+SUM(O93:O93)+SUM(O95:O95)+SUM(O97:O97)+SUM(O99:O99)+SUM(O101:O101)+SUM(O103:O103)+SUM(O105:O106)+SUM(O108:O108)+SUM(O110:O110)+SUM(O112:O112)+SUM(O114:O115)+SUM(O117:O117)+SUM(O119:O119)+SUM(O121:O121)+SUM(O123:O123)+SUM(O125:O125)+SUM(O127:O127)+SUM(O129:O129)+SUM(O131:O131)+SUM(O133:O133)+SUM(O135:O136)+SUM(O138:O138)+SUM(O140:O140)+SUM(O142:O142)+SUM(O144:O145)+SUM(O147:O147)+SUM(O149:O149)+SUM(O151:O151)+SUM(O153:O153)+SUM(O155:O155)+SUM(O157:O157)+SUM(O159:O159)+SUM(O161:O161)+SUM(O163:O163)+SUM(O165:O165)+SUM(O167:O167)+SUM(O169:O169)+SUM(O171:O171)+SUM(O173:O173)+SUM(O175:O175)+SUM(O177:O177)+SUM(O179:O179)</f>
      </c>
      <c r="P181" s="70">
        <f>SUM(P8:P8)+SUM(P10:P11)+SUM(P13:P13)+SUM(P15:P15)+SUM(P17:P20)+SUM(P22:P22)+SUM(P24:P24)+SUM(P26:P26)+SUM(P28:P28)+SUM(P30:P30)+SUM(P32:P32)+SUM(P34:P34)+SUM(P36:P36)+SUM(P38:P39)+SUM(P41:P41)+SUM(P43:P43)+SUM(P45:P45)+SUM(P47:P47)+SUM(P49:P49)+SUM(P51:P51)+SUM(P53:P53)+SUM(P55:P55)+SUM(P57:P57)+SUM(P59:P59)+SUM(P61:P62)+SUM(P64:P64)+SUM(P66:P66)+SUM(P68:P68)+SUM(P70:P70)+SUM(P72:P72)+SUM(P74:P75)+SUM(P77:P77)+SUM(P79:P79)+SUM(P81:P81)+SUM(P83:P85)+SUM(P87:P87)+SUM(P89:P89)+SUM(P91:P91)+SUM(P93:P93)+SUM(P95:P95)+SUM(P97:P97)+SUM(P99:P99)+SUM(P101:P101)+SUM(P103:P103)+SUM(P105:P106)+SUM(P108:P108)+SUM(P110:P110)+SUM(P112:P112)+SUM(P114:P115)+SUM(P117:P117)+SUM(P119:P119)+SUM(P121:P121)+SUM(P123:P123)+SUM(P125:P125)+SUM(P127:P127)+SUM(P129:P129)+SUM(P131:P131)+SUM(P133:P133)+SUM(P135:P136)+SUM(P138:P138)+SUM(P140:P140)+SUM(P142:P142)+SUM(P144:P145)+SUM(P147:P147)+SUM(P149:P149)+SUM(P151:P151)+SUM(P153:P153)+SUM(P155:P155)+SUM(P157:P157)+SUM(P159:P159)+SUM(P161:P161)+SUM(P163:P163)+SUM(P165:P165)+SUM(P167:P167)+SUM(P169:P169)+SUM(P171:P171)+SUM(P173:P173)+SUM(P175:P175)+SUM(P177:P177)+SUM(P179:P179)</f>
      </c>
      <c r="Q181" s="70">
        <f>SUM(Q8:Q8)+SUM(Q10:Q11)+SUM(Q13:Q13)+SUM(Q15:Q15)+SUM(Q17:Q20)+SUM(Q22:Q22)+SUM(Q24:Q24)+SUM(Q26:Q26)+SUM(Q28:Q28)+SUM(Q30:Q30)+SUM(Q32:Q32)+SUM(Q34:Q34)+SUM(Q36:Q36)+SUM(Q38:Q39)+SUM(Q41:Q41)+SUM(Q43:Q43)+SUM(Q45:Q45)+SUM(Q47:Q47)+SUM(Q49:Q49)+SUM(Q51:Q51)+SUM(Q53:Q53)+SUM(Q55:Q55)+SUM(Q57:Q57)+SUM(Q59:Q59)+SUM(Q61:Q62)+SUM(Q64:Q64)+SUM(Q66:Q66)+SUM(Q68:Q68)+SUM(Q70:Q70)+SUM(Q72:Q72)+SUM(Q74:Q75)+SUM(Q77:Q77)+SUM(Q79:Q79)+SUM(Q81:Q81)+SUM(Q83:Q85)+SUM(Q87:Q87)+SUM(Q89:Q89)+SUM(Q91:Q91)+SUM(Q93:Q93)+SUM(Q95:Q95)+SUM(Q97:Q97)+SUM(Q99:Q99)+SUM(Q101:Q101)+SUM(Q103:Q103)+SUM(Q105:Q106)+SUM(Q108:Q108)+SUM(Q110:Q110)+SUM(Q112:Q112)+SUM(Q114:Q115)+SUM(Q117:Q117)+SUM(Q119:Q119)+SUM(Q121:Q121)+SUM(Q123:Q123)+SUM(Q125:Q125)+SUM(Q127:Q127)+SUM(Q129:Q129)+SUM(Q131:Q131)+SUM(Q133:Q133)+SUM(Q135:Q136)+SUM(Q138:Q138)+SUM(Q140:Q140)+SUM(Q142:Q142)+SUM(Q144:Q145)+SUM(Q147:Q147)+SUM(Q149:Q149)+SUM(Q151:Q151)+SUM(Q153:Q153)+SUM(Q155:Q155)+SUM(Q157:Q157)+SUM(Q159:Q159)+SUM(Q161:Q161)+SUM(Q163:Q163)+SUM(Q165:Q165)+SUM(Q167:Q167)+SUM(Q169:Q169)+SUM(Q171:Q171)+SUM(Q173:Q173)+SUM(Q175:Q175)+SUM(Q177:Q177)+SUM(Q179:Q179)</f>
      </c>
      <c r="R181" s="70">
        <f>SUM(R8:R8)+SUM(R10:R11)+SUM(R13:R13)+SUM(R15:R15)+SUM(R17:R20)+SUM(R22:R22)+SUM(R24:R24)+SUM(R26:R26)+SUM(R28:R28)+SUM(R30:R30)+SUM(R32:R32)+SUM(R34:R34)+SUM(R36:R36)+SUM(R38:R39)+SUM(R41:R41)+SUM(R43:R43)+SUM(R45:R45)+SUM(R47:R47)+SUM(R49:R49)+SUM(R51:R51)+SUM(R53:R53)+SUM(R55:R55)+SUM(R57:R57)+SUM(R59:R59)+SUM(R61:R62)+SUM(R64:R64)+SUM(R66:R66)+SUM(R68:R68)+SUM(R70:R70)+SUM(R72:R72)+SUM(R74:R75)+SUM(R77:R77)+SUM(R79:R79)+SUM(R81:R81)+SUM(R83:R85)+SUM(R87:R87)+SUM(R89:R89)+SUM(R91:R91)+SUM(R93:R93)+SUM(R95:R95)+SUM(R97:R97)+SUM(R99:R99)+SUM(R101:R101)+SUM(R103:R103)+SUM(R105:R106)+SUM(R108:R108)+SUM(R110:R110)+SUM(R112:R112)+SUM(R114:R115)+SUM(R117:R117)+SUM(R119:R119)+SUM(R121:R121)+SUM(R123:R123)+SUM(R125:R125)+SUM(R127:R127)+SUM(R129:R129)+SUM(R131:R131)+SUM(R133:R133)+SUM(R135:R136)+SUM(R138:R138)+SUM(R140:R140)+SUM(R142:R142)+SUM(R144:R145)+SUM(R147:R147)+SUM(R149:R149)+SUM(R151:R151)+SUM(R153:R153)+SUM(R155:R155)+SUM(R157:R157)+SUM(R159:R159)+SUM(R161:R161)+SUM(R163:R163)+SUM(R165:R165)+SUM(R167:R167)+SUM(R169:R169)+SUM(R171:R171)+SUM(R173:R173)+SUM(R175:R175)+SUM(R177:R177)+SUM(R179:R179)</f>
      </c>
    </row>
    <row r="183">
      <c r="A183" s="3" t="s">
        <v>79480</v>
      </c>
      <c r="B183" s="3"/>
      <c r="C183" s="3"/>
      <c r="D183" s="3" t="s">
        <v>79503</v>
      </c>
      <c r="E183" s="3"/>
    </row>
    <row r="184">
      <c r="A184" s="6" t="s">
        <v>79481</v>
      </c>
      <c r="B184" s="7" t="s">
        <v>79482</v>
      </c>
      <c r="C184" s="11" t="s">
        <v>79483</v>
      </c>
      <c r="D184" s="6" t="s">
        <v>79504</v>
      </c>
      <c r="E184" s="9" t="s">
        <v>79505</v>
      </c>
      <c r="T184" s="40" t="s">
        <v>79484</v>
      </c>
      <c r="U184" s="40" t="s">
        <v>79485</v>
      </c>
      <c r="V184" s="39" t="s">
        <v>79486</v>
      </c>
      <c r="W184" s="37" t="s">
        <v>79487</v>
      </c>
      <c r="X184" s="39" t="s">
        <v>79488</v>
      </c>
      <c r="Y184" s="39" t="s">
        <v>79489</v>
      </c>
      <c r="Z184" s="39" t="s">
        <v>79490</v>
      </c>
      <c r="AA184" s="39" t="s">
        <v>79491</v>
      </c>
      <c r="AB184" s="39" t="s">
        <v>79492</v>
      </c>
      <c r="AC184" s="39" t="s">
        <v>79493</v>
      </c>
      <c r="AD184" s="39" t="s">
        <v>79494</v>
      </c>
    </row>
    <row r="185">
      <c r="A185" s="143" t="s">
        <v>79495</v>
      </c>
      <c r="B185" s="99">
        <v>79</v>
      </c>
      <c r="C185" s="103">
        <v>1</v>
      </c>
      <c r="D185" s="97" t="s">
        <v>79506</v>
      </c>
      <c r="E185" s="97"/>
      <c r="T185" s="101">
        <v>120450</v>
      </c>
      <c r="U185" s="101">
        <v>-3250</v>
      </c>
      <c r="V185" s="100">
        <v>17535</v>
      </c>
      <c r="W185" s="98" t="s">
        <v>79496</v>
      </c>
      <c r="X185" s="100">
        <v>11</v>
      </c>
      <c r="Y185" s="100">
        <v>79</v>
      </c>
      <c r="Z185" s="100">
        <v>1</v>
      </c>
      <c r="AA185" s="100">
        <v>132475</v>
      </c>
      <c r="AB185" s="100">
        <v>120450</v>
      </c>
      <c r="AC185" s="100">
        <v>-3250</v>
      </c>
      <c r="AD185" s="100">
        <v>117375</v>
      </c>
    </row>
    <row r="186">
      <c r="A186" s="96" t="s">
        <v>79497</v>
      </c>
      <c r="B186" s="83">
        <f>SUM(B185:B185)</f>
      </c>
      <c r="C186" s="87">
        <v>1</v>
      </c>
      <c r="D186" s="98" t="s">
        <v>79507</v>
      </c>
      <c r="E186" s="101">
        <v>-3600</v>
      </c>
      <c r="T186" s="85">
        <f>SUM(T185:T185)</f>
      </c>
      <c r="U186" s="85">
        <f>SUM(U185:U185)</f>
      </c>
    </row>
    <row r="187">
      <c r="A187" s="96" t="s">
        <v>79498</v>
      </c>
      <c r="B187" s="83">
        <f>SUM(B185:B185)</f>
      </c>
      <c r="C187" s="87">
        <v>1</v>
      </c>
      <c r="D187" s="98" t="s">
        <v>79508</v>
      </c>
      <c r="E187" s="101">
        <v>350</v>
      </c>
      <c r="T187" s="85">
        <f>SUM(T185:T185)</f>
      </c>
      <c r="U187" s="85">
        <f>SUM(U185:U185)</f>
      </c>
    </row>
    <row r="188">
      <c r="A188" s="128" t="s">
        <v>79499</v>
      </c>
      <c r="B188" s="99">
        <v>1</v>
      </c>
      <c r="C188" s="103">
        <v>0.012500000000000001</v>
      </c>
      <c r="D188" s="98" t="s">
        <v>79509</v>
      </c>
      <c r="E188" s="101">
        <v>7150</v>
      </c>
      <c r="T188" s="101">
        <v>0</v>
      </c>
      <c r="U188" s="101">
        <v>0</v>
      </c>
      <c r="V188" s="100">
        <v>17535</v>
      </c>
      <c r="W188" s="98" t="s">
        <v>79500</v>
      </c>
      <c r="X188" s="100">
        <v>11</v>
      </c>
      <c r="Y188" s="100">
        <v>79</v>
      </c>
      <c r="Z188" s="100">
        <v>0.012500000000000001</v>
      </c>
      <c r="AA188" s="100">
        <v>1675</v>
      </c>
      <c r="AB188" s="100">
        <v>0</v>
      </c>
      <c r="AC188" s="100">
        <v>0</v>
      </c>
      <c r="AD188" s="100">
        <v>0</v>
      </c>
    </row>
    <row r="189">
      <c r="A189" s="96" t="s">
        <v>79501</v>
      </c>
      <c r="B189" s="83">
        <f>SUM(B188:B188)</f>
      </c>
      <c r="C189" s="87">
        <v>1</v>
      </c>
      <c r="D189" s="98" t="s">
        <v>79510</v>
      </c>
      <c r="E189" s="101">
        <v>113300</v>
      </c>
      <c r="T189" s="85">
        <f>SUM(T188:T188)</f>
      </c>
      <c r="U189" s="85">
        <f>SUM(U188:U188)</f>
      </c>
    </row>
    <row r="190">
      <c r="A190" s="81" t="s">
        <v>79502</v>
      </c>
      <c r="B190" s="68">
        <f>SUM(B185:B185)+SUM(B188:B188)</f>
      </c>
      <c r="C190" s="72">
        <v>1</v>
      </c>
      <c r="D190" s="98" t="s">
        <v>79511</v>
      </c>
      <c r="E190" s="101">
        <v>0</v>
      </c>
      <c r="T190" s="70">
        <f>SUM(T185:T185)+SUM(T188:T188)</f>
      </c>
      <c r="U190" s="70">
        <f>SUM(U185:U185)+SUM(U188:U188)</f>
      </c>
    </row>
    <row r="191">
      <c r="D191" s="96" t="s">
        <v>79512</v>
      </c>
      <c r="E191" s="85">
        <f>SUM(E186:E190)</f>
      </c>
    </row>
    <row r="192">
      <c r="D192" s="81" t="s">
        <v>79513</v>
      </c>
      <c r="E192" s="70">
        <f>SUM(E186:E190)</f>
      </c>
    </row>
    <row r="194">
      <c r="A194" s="3" t="s">
        <v>79514</v>
      </c>
      <c r="B194" s="3"/>
      <c r="C194" s="3"/>
      <c r="D194" s="3"/>
      <c r="E194" s="3"/>
      <c r="F194" s="3"/>
      <c r="G194" s="3"/>
      <c r="H194" s="3"/>
      <c r="I194" s="3"/>
      <c r="J194" s="3"/>
      <c r="K194" s="3"/>
      <c r="L194" s="3"/>
      <c r="M194" s="3"/>
      <c r="N194" s="3"/>
      <c r="O194" s="3"/>
      <c r="P194" s="3"/>
      <c r="Q194" s="3"/>
    </row>
    <row r="195">
      <c r="A195" s="6" t="s">
        <v>79515</v>
      </c>
      <c r="B195" s="6" t="s">
        <v>79516</v>
      </c>
      <c r="C195" s="8" t="s">
        <v>79517</v>
      </c>
      <c r="D195" s="6" t="s">
        <v>79518</v>
      </c>
      <c r="E195" s="6" t="s">
        <v>79519</v>
      </c>
      <c r="F195" s="12" t="s">
        <v>79520</v>
      </c>
      <c r="G195" s="12" t="s">
        <v>79521</v>
      </c>
      <c r="H195" s="12" t="s">
        <v>79522</v>
      </c>
      <c r="I195" s="9" t="s">
        <v>79523</v>
      </c>
      <c r="J195" s="6" t="s">
        <v>79524</v>
      </c>
      <c r="K195" s="6" t="s">
        <v>79525</v>
      </c>
      <c r="L195" s="6" t="s">
        <v>79526</v>
      </c>
      <c r="M195" s="6" t="s">
        <v>79527</v>
      </c>
      <c r="N195" s="9" t="s">
        <v>79528</v>
      </c>
      <c r="O195" s="9" t="s">
        <v>79529</v>
      </c>
      <c r="P195" s="9" t="s">
        <v>79530</v>
      </c>
      <c r="Q195" s="9" t="s">
        <v>79531</v>
      </c>
    </row>
    <row r="196">
      <c r="A196" s="98" t="s">
        <v>79532</v>
      </c>
    </row>
  </sheetData>
  <mergeCells count="8">
    <mergeCell ref="A2:R2"/>
    <mergeCell ref="A3:R3"/>
    <mergeCell ref="A4:R4"/>
    <mergeCell ref="A6:R6"/>
    <mergeCell ref="A183:C183"/>
    <mergeCell ref="D183:E183"/>
    <mergeCell ref="D185:E185"/>
    <mergeCell ref="A194:Q194"/>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29.xml><?xml version="1.0" encoding="utf-8"?>
<worksheet xmlns="http://schemas.openxmlformats.org/spreadsheetml/2006/main" xmlns:r="http://schemas.openxmlformats.org/officeDocument/2006/relationships">
  <dimension ref="A2:AD2106"/>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2.281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79533</v>
      </c>
      <c r="B2" s="1"/>
      <c r="C2" s="1"/>
      <c r="D2" s="1"/>
      <c r="E2" s="1"/>
      <c r="F2" s="1"/>
      <c r="G2" s="1"/>
      <c r="H2" s="1"/>
      <c r="I2" s="1"/>
      <c r="J2" s="1"/>
      <c r="K2" s="1"/>
      <c r="L2" s="1"/>
      <c r="M2" s="1"/>
      <c r="N2" s="1"/>
      <c r="O2" s="1"/>
      <c r="P2" s="1"/>
      <c r="Q2" s="1"/>
      <c r="R2" s="1"/>
    </row>
    <row r="3">
      <c r="A3" s="2" t="s">
        <v>79534</v>
      </c>
      <c r="B3" s="2"/>
      <c r="C3" s="2"/>
      <c r="D3" s="2"/>
      <c r="E3" s="2"/>
      <c r="F3" s="2"/>
      <c r="G3" s="2"/>
      <c r="H3" s="2"/>
      <c r="I3" s="2"/>
      <c r="J3" s="2"/>
      <c r="K3" s="2"/>
      <c r="L3" s="2"/>
      <c r="M3" s="2"/>
      <c r="N3" s="2"/>
      <c r="O3" s="2"/>
      <c r="P3" s="2"/>
      <c r="Q3" s="2"/>
      <c r="R3" s="2"/>
    </row>
    <row r="4">
      <c r="A4" s="2" t="s">
        <v>79535</v>
      </c>
      <c r="B4" s="2"/>
      <c r="C4" s="2"/>
      <c r="D4" s="2"/>
      <c r="E4" s="2"/>
      <c r="F4" s="2"/>
      <c r="G4" s="2"/>
      <c r="H4" s="2"/>
      <c r="I4" s="2"/>
      <c r="J4" s="2"/>
      <c r="K4" s="2"/>
      <c r="L4" s="2"/>
      <c r="M4" s="2"/>
      <c r="N4" s="2"/>
      <c r="O4" s="2"/>
      <c r="P4" s="2"/>
      <c r="Q4" s="2"/>
      <c r="R4" s="2"/>
    </row>
    <row r="6">
      <c r="A6" s="3" t="s">
        <v>79536</v>
      </c>
      <c r="B6" s="3"/>
      <c r="C6" s="3"/>
      <c r="D6" s="3"/>
      <c r="E6" s="3"/>
      <c r="F6" s="3"/>
      <c r="G6" s="3"/>
      <c r="H6" s="3"/>
      <c r="I6" s="3"/>
      <c r="J6" s="3"/>
      <c r="K6" s="3"/>
      <c r="L6" s="3"/>
      <c r="M6" s="3"/>
      <c r="N6" s="3"/>
      <c r="O6" s="3"/>
      <c r="P6" s="3"/>
      <c r="Q6" s="3"/>
      <c r="R6" s="3"/>
    </row>
    <row r="7">
      <c r="A7" s="6" t="s">
        <v>79537</v>
      </c>
      <c r="B7" s="6" t="s">
        <v>79538</v>
      </c>
      <c r="C7" s="8" t="s">
        <v>79539</v>
      </c>
      <c r="D7" s="6" t="s">
        <v>79540</v>
      </c>
      <c r="E7" s="6" t="s">
        <v>79541</v>
      </c>
      <c r="F7" s="12" t="s">
        <v>79542</v>
      </c>
      <c r="G7" s="12" t="s">
        <v>79543</v>
      </c>
      <c r="H7" s="12" t="s">
        <v>79544</v>
      </c>
      <c r="I7" s="12" t="s">
        <v>79545</v>
      </c>
      <c r="J7" s="9" t="s">
        <v>79546</v>
      </c>
      <c r="K7" s="6" t="s">
        <v>79547</v>
      </c>
      <c r="L7" s="6" t="s">
        <v>79548</v>
      </c>
      <c r="M7" s="6" t="s">
        <v>79549</v>
      </c>
      <c r="N7" s="6" t="s">
        <v>79550</v>
      </c>
      <c r="O7" s="9" t="s">
        <v>79551</v>
      </c>
      <c r="P7" s="9" t="s">
        <v>79552</v>
      </c>
      <c r="Q7" s="9" t="s">
        <v>79553</v>
      </c>
      <c r="R7" s="9" t="s">
        <v>79554</v>
      </c>
    </row>
    <row r="8">
      <c r="A8" s="98" t="s">
        <v>79555</v>
      </c>
      <c r="B8" s="98" t="s">
        <v>79556</v>
      </c>
      <c r="C8" s="100">
        <v>1496</v>
      </c>
      <c r="D8" s="98" t="s">
        <v>79557</v>
      </c>
      <c r="E8" s="98" t="s">
        <v>79558</v>
      </c>
      <c r="F8" s="104">
        <v>44397</v>
      </c>
      <c r="G8" s="104">
        <v>45505</v>
      </c>
      <c r="H8" s="104">
        <v>45869</v>
      </c>
      <c r="J8" s="101">
        <v>1875</v>
      </c>
      <c r="K8" s="98" t="s">
        <v>79559</v>
      </c>
      <c r="L8" s="98" t="s">
        <v>79560</v>
      </c>
      <c r="M8" s="98" t="s">
        <v>79561</v>
      </c>
      <c r="N8" s="98" t="s">
        <v>79562</v>
      </c>
      <c r="O8" s="101">
        <v>20</v>
      </c>
      <c r="P8" s="101">
        <v>20</v>
      </c>
      <c r="Q8" s="101">
        <v>0</v>
      </c>
      <c r="R8" s="101">
        <v>250</v>
      </c>
    </row>
    <row r="9">
      <c r="L9" s="98" t="s">
        <v>79563</v>
      </c>
      <c r="M9" s="98" t="s">
        <v>79564</v>
      </c>
      <c r="N9" s="98" t="s">
        <v>79565</v>
      </c>
      <c r="O9" s="101">
        <v>1819</v>
      </c>
      <c r="P9" s="101">
        <v>1819</v>
      </c>
    </row>
    <row r="10">
      <c r="L10" s="98" t="s">
        <v>79566</v>
      </c>
      <c r="M10" s="98" t="s">
        <v>79567</v>
      </c>
      <c r="N10" s="98" t="s">
        <v>79568</v>
      </c>
      <c r="O10" s="101">
        <v>20</v>
      </c>
      <c r="P10" s="101">
        <v>20</v>
      </c>
    </row>
    <row r="11">
      <c r="K11" s="96" t="s">
        <v>79569</v>
      </c>
      <c r="O11" s="85">
        <f>SUM(O8:O10)</f>
      </c>
      <c r="P11" s="85">
        <f>SUM(P8:P10)</f>
      </c>
    </row>
    <row r="12">
      <c r="A12" s="98" t="s">
        <v>79570</v>
      </c>
      <c r="B12" s="98" t="s">
        <v>79571</v>
      </c>
      <c r="C12" s="100">
        <v>1496</v>
      </c>
      <c r="D12" s="98" t="s">
        <v>79572</v>
      </c>
      <c r="E12" s="98" t="s">
        <v>79573</v>
      </c>
      <c r="F12" s="104">
        <v>43600</v>
      </c>
      <c r="G12" s="104">
        <v>45444</v>
      </c>
      <c r="H12" s="104">
        <v>45808</v>
      </c>
      <c r="J12" s="101">
        <v>2075</v>
      </c>
      <c r="K12" s="98" t="s">
        <v>79574</v>
      </c>
      <c r="L12" s="98" t="s">
        <v>79575</v>
      </c>
      <c r="M12" s="98" t="s">
        <v>79576</v>
      </c>
      <c r="N12" s="98" t="s">
        <v>79577</v>
      </c>
      <c r="O12" s="101">
        <v>50</v>
      </c>
      <c r="P12" s="101">
        <v>200</v>
      </c>
      <c r="Q12" s="101">
        <v>0</v>
      </c>
      <c r="R12" s="101">
        <v>250</v>
      </c>
    </row>
    <row r="13">
      <c r="L13" s="98" t="s">
        <v>79578</v>
      </c>
      <c r="M13" s="98" t="s">
        <v>79579</v>
      </c>
      <c r="N13" s="98" t="s">
        <v>79580</v>
      </c>
      <c r="O13" s="101">
        <v>150</v>
      </c>
      <c r="P13" s="101">
        <v>0</v>
      </c>
    </row>
    <row r="14">
      <c r="L14" s="98" t="s">
        <v>79581</v>
      </c>
      <c r="M14" s="98" t="s">
        <v>79582</v>
      </c>
      <c r="N14" s="98" t="s">
        <v>79583</v>
      </c>
      <c r="O14" s="101">
        <v>20</v>
      </c>
      <c r="P14" s="101">
        <v>20</v>
      </c>
    </row>
    <row r="15">
      <c r="L15" s="98" t="s">
        <v>79584</v>
      </c>
      <c r="M15" s="98" t="s">
        <v>79585</v>
      </c>
      <c r="N15" s="98" t="s">
        <v>79586</v>
      </c>
      <c r="O15" s="101">
        <v>1797</v>
      </c>
      <c r="P15" s="101">
        <v>1797</v>
      </c>
    </row>
    <row r="16">
      <c r="L16" s="98" t="s">
        <v>79587</v>
      </c>
      <c r="M16" s="98" t="s">
        <v>79588</v>
      </c>
      <c r="N16" s="98" t="s">
        <v>79589</v>
      </c>
      <c r="O16" s="101">
        <v>20</v>
      </c>
      <c r="P16" s="101">
        <v>20</v>
      </c>
    </row>
    <row r="17">
      <c r="K17" s="96" t="s">
        <v>79590</v>
      </c>
      <c r="O17" s="85">
        <f>SUM(O12:O16)</f>
      </c>
      <c r="P17" s="85">
        <f>SUM(P12:P16)</f>
      </c>
    </row>
    <row r="18">
      <c r="A18" s="98" t="s">
        <v>79591</v>
      </c>
      <c r="B18" s="98" t="s">
        <v>79592</v>
      </c>
      <c r="C18" s="100">
        <v>1358</v>
      </c>
      <c r="D18" s="98" t="s">
        <v>79593</v>
      </c>
      <c r="E18" s="98" t="s">
        <v>79594</v>
      </c>
      <c r="F18" s="104">
        <v>45423</v>
      </c>
      <c r="G18" s="104">
        <v>45423</v>
      </c>
      <c r="H18" s="104">
        <v>45808</v>
      </c>
      <c r="J18" s="101">
        <v>1675</v>
      </c>
      <c r="K18" s="98" t="s">
        <v>79595</v>
      </c>
      <c r="L18" s="98" t="s">
        <v>79596</v>
      </c>
      <c r="M18" s="98" t="s">
        <v>79597</v>
      </c>
      <c r="N18" s="98" t="s">
        <v>79598</v>
      </c>
      <c r="O18" s="101">
        <v>20</v>
      </c>
      <c r="P18" s="101">
        <v>0</v>
      </c>
      <c r="Q18" s="101">
        <v>0</v>
      </c>
      <c r="R18" s="101">
        <v>450</v>
      </c>
    </row>
    <row r="19">
      <c r="L19" s="98" t="s">
        <v>79599</v>
      </c>
      <c r="M19" s="98" t="s">
        <v>79600</v>
      </c>
      <c r="N19" s="98" t="s">
        <v>79601</v>
      </c>
      <c r="O19" s="101">
        <v>50</v>
      </c>
      <c r="P19" s="101">
        <v>70</v>
      </c>
    </row>
    <row r="20">
      <c r="L20" s="98" t="s">
        <v>79602</v>
      </c>
      <c r="M20" s="98" t="s">
        <v>79603</v>
      </c>
      <c r="N20" s="98" t="s">
        <v>79604</v>
      </c>
      <c r="O20" s="101">
        <v>1605</v>
      </c>
      <c r="P20" s="101">
        <v>1605</v>
      </c>
    </row>
    <row r="21">
      <c r="L21" s="98" t="s">
        <v>79605</v>
      </c>
      <c r="O21" s="101">
        <v>0</v>
      </c>
      <c r="P21" s="101">
        <v>0</v>
      </c>
    </row>
    <row r="22">
      <c r="L22" s="98" t="s">
        <v>79606</v>
      </c>
      <c r="M22" s="98" t="s">
        <v>79607</v>
      </c>
      <c r="N22" s="98" t="s">
        <v>79608</v>
      </c>
      <c r="O22" s="101">
        <v>20</v>
      </c>
      <c r="P22" s="101">
        <v>20</v>
      </c>
    </row>
    <row r="23">
      <c r="K23" s="96" t="s">
        <v>79609</v>
      </c>
      <c r="O23" s="85">
        <f>SUM(O18:O22)</f>
      </c>
      <c r="P23" s="85">
        <f>SUM(P18:P22)</f>
      </c>
    </row>
    <row r="24">
      <c r="A24" s="98" t="s">
        <v>79610</v>
      </c>
      <c r="B24" s="98" t="s">
        <v>79611</v>
      </c>
      <c r="C24" s="100">
        <v>1358</v>
      </c>
      <c r="D24" s="98" t="s">
        <v>79612</v>
      </c>
      <c r="E24" s="98" t="s">
        <v>79613</v>
      </c>
      <c r="F24" s="104">
        <v>43446</v>
      </c>
      <c r="G24" s="104">
        <v>45658</v>
      </c>
      <c r="H24" s="104">
        <v>46022</v>
      </c>
      <c r="J24" s="101">
        <v>1725</v>
      </c>
      <c r="K24" s="98" t="s">
        <v>79614</v>
      </c>
      <c r="L24" s="98" t="s">
        <v>79615</v>
      </c>
      <c r="M24" s="98" t="s">
        <v>79616</v>
      </c>
      <c r="N24" s="98" t="s">
        <v>79617</v>
      </c>
      <c r="O24" s="101">
        <v>50</v>
      </c>
      <c r="P24" s="101">
        <v>0</v>
      </c>
      <c r="Q24" s="101">
        <v>0</v>
      </c>
      <c r="R24" s="101">
        <v>250</v>
      </c>
    </row>
    <row r="25">
      <c r="L25" s="98" t="s">
        <v>79618</v>
      </c>
      <c r="M25" s="98" t="s">
        <v>79619</v>
      </c>
      <c r="N25" s="98" t="s">
        <v>79620</v>
      </c>
      <c r="O25" s="101">
        <v>20</v>
      </c>
      <c r="P25" s="101">
        <v>100</v>
      </c>
    </row>
    <row r="26">
      <c r="L26" s="98" t="s">
        <v>79621</v>
      </c>
      <c r="M26" s="98" t="s">
        <v>79622</v>
      </c>
      <c r="N26" s="98" t="s">
        <v>79623</v>
      </c>
      <c r="O26" s="101">
        <v>50</v>
      </c>
      <c r="P26" s="101">
        <v>20</v>
      </c>
    </row>
    <row r="27">
      <c r="L27" s="98" t="s">
        <v>79624</v>
      </c>
      <c r="M27" s="98" t="s">
        <v>79625</v>
      </c>
      <c r="N27" s="98" t="s">
        <v>79626</v>
      </c>
      <c r="O27" s="101">
        <v>1510</v>
      </c>
      <c r="P27" s="101">
        <v>1510</v>
      </c>
    </row>
    <row r="28">
      <c r="L28" s="98" t="s">
        <v>79627</v>
      </c>
      <c r="M28" s="98" t="s">
        <v>79628</v>
      </c>
      <c r="N28" s="98" t="s">
        <v>79629</v>
      </c>
      <c r="O28" s="101">
        <v>20</v>
      </c>
      <c r="P28" s="101">
        <v>20</v>
      </c>
    </row>
    <row r="29">
      <c r="K29" s="96" t="s">
        <v>79630</v>
      </c>
      <c r="O29" s="85">
        <f>SUM(O24:O28)</f>
      </c>
      <c r="P29" s="85">
        <f>SUM(P24:P28)</f>
      </c>
    </row>
    <row r="30">
      <c r="A30" s="98" t="s">
        <v>79631</v>
      </c>
      <c r="B30" s="98" t="s">
        <v>79632</v>
      </c>
      <c r="C30" s="100">
        <v>1358</v>
      </c>
      <c r="D30" s="98" t="s">
        <v>79633</v>
      </c>
      <c r="E30" s="98" t="s">
        <v>79634</v>
      </c>
      <c r="F30" s="104">
        <v>45642</v>
      </c>
      <c r="G30" s="104">
        <v>45642</v>
      </c>
      <c r="H30" s="104">
        <v>46006</v>
      </c>
      <c r="J30" s="101">
        <v>1775</v>
      </c>
      <c r="K30" s="98" t="s">
        <v>79635</v>
      </c>
      <c r="L30" s="98" t="s">
        <v>79636</v>
      </c>
      <c r="M30" s="98" t="s">
        <v>79637</v>
      </c>
      <c r="N30" s="98" t="s">
        <v>79638</v>
      </c>
      <c r="O30" s="101">
        <v>20</v>
      </c>
      <c r="P30" s="101">
        <v>170</v>
      </c>
      <c r="Q30" s="101">
        <v>0</v>
      </c>
      <c r="R30" s="101">
        <v>250</v>
      </c>
    </row>
    <row r="31">
      <c r="L31" s="98" t="s">
        <v>79639</v>
      </c>
      <c r="M31" s="98" t="s">
        <v>79640</v>
      </c>
      <c r="N31" s="98" t="s">
        <v>79641</v>
      </c>
      <c r="O31" s="101">
        <v>150</v>
      </c>
      <c r="P31" s="101">
        <v>0</v>
      </c>
    </row>
    <row r="32">
      <c r="L32" s="98" t="s">
        <v>79642</v>
      </c>
      <c r="M32" s="98" t="s">
        <v>79643</v>
      </c>
      <c r="N32" s="98" t="s">
        <v>79644</v>
      </c>
      <c r="O32" s="101">
        <v>1605</v>
      </c>
      <c r="P32" s="101">
        <v>1605</v>
      </c>
    </row>
    <row r="33">
      <c r="L33" s="98" t="s">
        <v>79645</v>
      </c>
      <c r="M33" s="98" t="s">
        <v>79646</v>
      </c>
      <c r="N33" s="98" t="s">
        <v>79647</v>
      </c>
      <c r="O33" s="101">
        <v>20</v>
      </c>
      <c r="P33" s="101">
        <v>20</v>
      </c>
    </row>
    <row r="34">
      <c r="K34" s="96" t="s">
        <v>79648</v>
      </c>
      <c r="O34" s="85">
        <f>SUM(O30:O33)</f>
      </c>
      <c r="P34" s="85">
        <f>SUM(P30:P33)</f>
      </c>
    </row>
    <row r="35">
      <c r="A35" s="98" t="s">
        <v>79649</v>
      </c>
      <c r="B35" s="98" t="s">
        <v>79650</v>
      </c>
      <c r="C35" s="100">
        <v>1358</v>
      </c>
      <c r="D35" s="98" t="s">
        <v>79651</v>
      </c>
      <c r="E35" s="98" t="s">
        <v>79652</v>
      </c>
      <c r="F35" s="104">
        <v>44459</v>
      </c>
      <c r="G35" s="104">
        <v>45566</v>
      </c>
      <c r="H35" s="104">
        <v>45930</v>
      </c>
      <c r="J35" s="101">
        <v>1675</v>
      </c>
      <c r="K35" s="98" t="s">
        <v>79653</v>
      </c>
      <c r="L35" s="98" t="s">
        <v>79654</v>
      </c>
      <c r="M35" s="98" t="s">
        <v>79655</v>
      </c>
      <c r="N35" s="98" t="s">
        <v>79656</v>
      </c>
      <c r="O35" s="101">
        <v>50</v>
      </c>
      <c r="P35" s="101">
        <v>0</v>
      </c>
      <c r="Q35" s="101">
        <v>0</v>
      </c>
      <c r="R35" s="101">
        <v>250</v>
      </c>
    </row>
    <row r="36">
      <c r="L36" s="98" t="s">
        <v>79657</v>
      </c>
      <c r="M36" s="98" t="s">
        <v>79658</v>
      </c>
      <c r="N36" s="98" t="s">
        <v>79659</v>
      </c>
      <c r="O36" s="101">
        <v>20</v>
      </c>
      <c r="P36" s="101">
        <v>70</v>
      </c>
    </row>
    <row r="37">
      <c r="L37" s="98" t="s">
        <v>79660</v>
      </c>
      <c r="M37" s="98" t="s">
        <v>79661</v>
      </c>
      <c r="N37" s="98" t="s">
        <v>79662</v>
      </c>
      <c r="O37" s="101">
        <v>1542</v>
      </c>
      <c r="P37" s="101">
        <v>1542</v>
      </c>
    </row>
    <row r="38">
      <c r="L38" s="98" t="s">
        <v>79663</v>
      </c>
      <c r="M38" s="98" t="s">
        <v>79664</v>
      </c>
      <c r="N38" s="98" t="s">
        <v>79665</v>
      </c>
      <c r="O38" s="101">
        <v>20</v>
      </c>
      <c r="P38" s="101">
        <v>20</v>
      </c>
    </row>
    <row r="39">
      <c r="K39" s="96" t="s">
        <v>79666</v>
      </c>
      <c r="O39" s="85">
        <f>SUM(O35:O38)</f>
      </c>
      <c r="P39" s="85">
        <f>SUM(P35:P38)</f>
      </c>
    </row>
    <row r="40">
      <c r="A40" s="98" t="s">
        <v>79667</v>
      </c>
      <c r="B40" s="98" t="s">
        <v>79668</v>
      </c>
      <c r="C40" s="100">
        <v>1496</v>
      </c>
      <c r="D40" s="98" t="s">
        <v>79669</v>
      </c>
      <c r="E40" s="98" t="s">
        <v>79670</v>
      </c>
      <c r="F40" s="104">
        <v>43518</v>
      </c>
      <c r="G40" s="104">
        <v>45717</v>
      </c>
      <c r="H40" s="104">
        <v>46081</v>
      </c>
      <c r="J40" s="101">
        <v>1875</v>
      </c>
      <c r="K40" s="98" t="s">
        <v>79671</v>
      </c>
      <c r="L40" s="98" t="s">
        <v>79672</v>
      </c>
      <c r="M40" s="98" t="s">
        <v>79673</v>
      </c>
      <c r="N40" s="98" t="s">
        <v>79674</v>
      </c>
      <c r="O40" s="101">
        <v>20</v>
      </c>
      <c r="P40" s="101">
        <v>20</v>
      </c>
      <c r="Q40" s="101">
        <v>0</v>
      </c>
      <c r="R40" s="101">
        <v>250</v>
      </c>
    </row>
    <row r="41">
      <c r="L41" s="98" t="s">
        <v>79675</v>
      </c>
      <c r="M41" s="98" t="s">
        <v>79676</v>
      </c>
      <c r="N41" s="98" t="s">
        <v>79677</v>
      </c>
      <c r="O41" s="101">
        <v>1782</v>
      </c>
      <c r="P41" s="101">
        <v>1782</v>
      </c>
    </row>
    <row r="42">
      <c r="L42" s="98" t="s">
        <v>79678</v>
      </c>
      <c r="M42" s="98" t="s">
        <v>79679</v>
      </c>
      <c r="N42" s="98" t="s">
        <v>79680</v>
      </c>
      <c r="O42" s="101">
        <v>125</v>
      </c>
      <c r="P42" s="101">
        <v>125</v>
      </c>
    </row>
    <row r="43">
      <c r="L43" s="98" t="s">
        <v>79681</v>
      </c>
      <c r="M43" s="98" t="s">
        <v>79682</v>
      </c>
      <c r="N43" s="98" t="s">
        <v>79683</v>
      </c>
      <c r="O43" s="101">
        <v>20</v>
      </c>
      <c r="P43" s="101">
        <v>20</v>
      </c>
    </row>
    <row r="44">
      <c r="K44" s="96" t="s">
        <v>79684</v>
      </c>
      <c r="O44" s="85">
        <f>SUM(O40:O43)</f>
      </c>
      <c r="P44" s="85">
        <f>SUM(P40:P43)</f>
      </c>
    </row>
    <row r="45">
      <c r="A45" s="98" t="s">
        <v>79685</v>
      </c>
      <c r="B45" s="98" t="s">
        <v>79686</v>
      </c>
      <c r="C45" s="100">
        <v>1496</v>
      </c>
      <c r="D45" s="98" t="s">
        <v>79687</v>
      </c>
      <c r="E45" s="98" t="s">
        <v>79688</v>
      </c>
      <c r="F45" s="104">
        <v>44148</v>
      </c>
      <c r="G45" s="104">
        <v>45627</v>
      </c>
      <c r="H45" s="104">
        <v>45991</v>
      </c>
      <c r="J45" s="101">
        <v>2075</v>
      </c>
      <c r="K45" s="98" t="s">
        <v>79689</v>
      </c>
      <c r="L45" s="98" t="s">
        <v>79690</v>
      </c>
      <c r="M45" s="98" t="s">
        <v>79691</v>
      </c>
      <c r="N45" s="98" t="s">
        <v>79692</v>
      </c>
      <c r="O45" s="101">
        <v>50</v>
      </c>
      <c r="P45" s="101">
        <v>0</v>
      </c>
      <c r="Q45" s="101">
        <v>0</v>
      </c>
      <c r="R45" s="101">
        <v>250</v>
      </c>
    </row>
    <row r="46">
      <c r="L46" s="98" t="s">
        <v>79693</v>
      </c>
      <c r="M46" s="98" t="s">
        <v>79694</v>
      </c>
      <c r="N46" s="98" t="s">
        <v>79695</v>
      </c>
      <c r="O46" s="101">
        <v>20</v>
      </c>
      <c r="P46" s="101">
        <v>200</v>
      </c>
    </row>
    <row r="47">
      <c r="L47" s="98" t="s">
        <v>79696</v>
      </c>
      <c r="M47" s="98" t="s">
        <v>79697</v>
      </c>
      <c r="N47" s="98" t="s">
        <v>79698</v>
      </c>
      <c r="O47" s="101">
        <v>150</v>
      </c>
      <c r="P47" s="101">
        <v>20</v>
      </c>
    </row>
    <row r="48">
      <c r="L48" s="98" t="s">
        <v>79699</v>
      </c>
      <c r="M48" s="98" t="s">
        <v>79700</v>
      </c>
      <c r="N48" s="98" t="s">
        <v>79701</v>
      </c>
      <c r="O48" s="101">
        <v>1814</v>
      </c>
      <c r="P48" s="101">
        <v>1814</v>
      </c>
    </row>
    <row r="49">
      <c r="L49" s="98" t="s">
        <v>79702</v>
      </c>
      <c r="M49" s="98" t="s">
        <v>79703</v>
      </c>
      <c r="N49" s="98" t="s">
        <v>79704</v>
      </c>
      <c r="O49" s="101">
        <v>35</v>
      </c>
      <c r="P49" s="101">
        <v>35</v>
      </c>
    </row>
    <row r="50">
      <c r="L50" s="98" t="s">
        <v>79705</v>
      </c>
      <c r="M50" s="98" t="s">
        <v>79706</v>
      </c>
      <c r="N50" s="98" t="s">
        <v>79707</v>
      </c>
      <c r="O50" s="101">
        <v>20</v>
      </c>
      <c r="P50" s="101">
        <v>20</v>
      </c>
    </row>
    <row r="51">
      <c r="K51" s="96" t="s">
        <v>79708</v>
      </c>
      <c r="O51" s="85">
        <f>SUM(O45:O50)</f>
      </c>
      <c r="P51" s="85">
        <f>SUM(P45:P50)</f>
      </c>
    </row>
    <row r="52">
      <c r="A52" s="98" t="s">
        <v>79709</v>
      </c>
      <c r="B52" s="98" t="s">
        <v>79710</v>
      </c>
      <c r="C52" s="100">
        <v>1496</v>
      </c>
      <c r="D52" s="98" t="s">
        <v>79711</v>
      </c>
      <c r="E52" s="98" t="s">
        <v>79712</v>
      </c>
      <c r="F52" s="104">
        <v>45723</v>
      </c>
      <c r="G52" s="104">
        <v>45723</v>
      </c>
      <c r="H52" s="104">
        <v>46087</v>
      </c>
      <c r="J52" s="101">
        <v>1945</v>
      </c>
      <c r="K52" s="98" t="s">
        <v>79713</v>
      </c>
      <c r="L52" s="98" t="s">
        <v>79714</v>
      </c>
      <c r="M52" s="98" t="s">
        <v>79715</v>
      </c>
      <c r="N52" s="98" t="s">
        <v>79716</v>
      </c>
      <c r="O52" s="101">
        <v>10</v>
      </c>
      <c r="P52" s="101">
        <v>10</v>
      </c>
      <c r="Q52" s="101">
        <v>0</v>
      </c>
      <c r="R52" s="101">
        <v>2195</v>
      </c>
    </row>
    <row r="53">
      <c r="L53" s="98" t="s">
        <v>79717</v>
      </c>
      <c r="M53" s="98" t="s">
        <v>79718</v>
      </c>
      <c r="N53" s="98" t="s">
        <v>79719</v>
      </c>
      <c r="O53" s="101">
        <v>80</v>
      </c>
      <c r="P53" s="101">
        <v>80</v>
      </c>
    </row>
    <row r="54">
      <c r="L54" s="98" t="s">
        <v>79720</v>
      </c>
      <c r="M54" s="98" t="s">
        <v>79721</v>
      </c>
      <c r="N54" s="98" t="s">
        <v>79722</v>
      </c>
      <c r="O54" s="101">
        <v>1855</v>
      </c>
      <c r="P54" s="101">
        <v>1855</v>
      </c>
    </row>
    <row r="55">
      <c r="L55" s="98" t="s">
        <v>79723</v>
      </c>
      <c r="M55" s="98" t="s">
        <v>79724</v>
      </c>
      <c r="N55" s="98" t="s">
        <v>79725</v>
      </c>
      <c r="O55" s="101">
        <v>-1945</v>
      </c>
      <c r="P55" s="101">
        <v>0</v>
      </c>
    </row>
    <row r="56">
      <c r="L56" s="98" t="s">
        <v>79726</v>
      </c>
      <c r="M56" s="98" t="s">
        <v>79727</v>
      </c>
      <c r="N56" s="98" t="s">
        <v>79728</v>
      </c>
      <c r="O56" s="101">
        <v>20</v>
      </c>
      <c r="P56" s="101">
        <v>20</v>
      </c>
    </row>
    <row r="57">
      <c r="K57" s="96" t="s">
        <v>79729</v>
      </c>
      <c r="O57" s="85">
        <f>SUM(O52:O56)</f>
      </c>
      <c r="P57" s="85">
        <f>SUM(P52:P56)</f>
      </c>
    </row>
    <row r="58">
      <c r="A58" s="98" t="s">
        <v>79730</v>
      </c>
      <c r="B58" s="98" t="s">
        <v>79731</v>
      </c>
      <c r="C58" s="100">
        <v>1496</v>
      </c>
      <c r="D58" s="98" t="s">
        <v>79732</v>
      </c>
      <c r="E58" s="98" t="s">
        <v>79733</v>
      </c>
      <c r="J58" s="101">
        <v>2065</v>
      </c>
      <c r="K58" s="98" t="s">
        <v>79734</v>
      </c>
      <c r="L58" s="98" t="s">
        <v>79734</v>
      </c>
      <c r="O58" s="101">
        <v>0</v>
      </c>
      <c r="P58" s="101">
        <v>0</v>
      </c>
      <c r="R58" s="101">
        <v>0</v>
      </c>
    </row>
    <row r="59">
      <c r="K59" s="96" t="s">
        <v>79735</v>
      </c>
      <c r="O59" s="85">
        <f>SUM(O58:O58)</f>
      </c>
      <c r="P59" s="85">
        <f>SUM(P58:P58)</f>
      </c>
    </row>
    <row r="60">
      <c r="A60" s="98" t="s">
        <v>79736</v>
      </c>
      <c r="B60" s="98" t="s">
        <v>79737</v>
      </c>
      <c r="C60" s="100">
        <v>1358</v>
      </c>
      <c r="D60" s="98" t="s">
        <v>79738</v>
      </c>
      <c r="E60" s="98" t="s">
        <v>79739</v>
      </c>
      <c r="F60" s="104">
        <v>40823</v>
      </c>
      <c r="G60" s="104">
        <v>45566</v>
      </c>
      <c r="H60" s="104">
        <v>45930</v>
      </c>
      <c r="J60" s="101">
        <v>1615</v>
      </c>
      <c r="K60" s="98" t="s">
        <v>79740</v>
      </c>
      <c r="L60" s="98" t="s">
        <v>79741</v>
      </c>
      <c r="M60" s="98" t="s">
        <v>79742</v>
      </c>
      <c r="N60" s="98" t="s">
        <v>79743</v>
      </c>
      <c r="O60" s="101">
        <v>10</v>
      </c>
      <c r="P60" s="101">
        <v>10</v>
      </c>
      <c r="Q60" s="101">
        <v>0</v>
      </c>
      <c r="R60" s="101">
        <v>0</v>
      </c>
    </row>
    <row r="61">
      <c r="L61" s="98" t="s">
        <v>79744</v>
      </c>
      <c r="M61" s="98" t="s">
        <v>79745</v>
      </c>
      <c r="N61" s="98" t="s">
        <v>79746</v>
      </c>
      <c r="O61" s="101">
        <v>1564</v>
      </c>
      <c r="P61" s="101">
        <v>1564</v>
      </c>
    </row>
    <row r="62">
      <c r="L62" s="98" t="s">
        <v>79747</v>
      </c>
      <c r="M62" s="98" t="s">
        <v>79748</v>
      </c>
      <c r="N62" s="98" t="s">
        <v>79749</v>
      </c>
      <c r="O62" s="101">
        <v>20</v>
      </c>
      <c r="P62" s="101">
        <v>20</v>
      </c>
    </row>
    <row r="63">
      <c r="K63" s="96" t="s">
        <v>79750</v>
      </c>
      <c r="O63" s="85">
        <f>SUM(O60:O62)</f>
      </c>
      <c r="P63" s="85">
        <f>SUM(P60:P62)</f>
      </c>
    </row>
    <row r="64">
      <c r="A64" s="98" t="s">
        <v>79751</v>
      </c>
      <c r="B64" s="98" t="s">
        <v>79752</v>
      </c>
      <c r="C64" s="100">
        <v>1358</v>
      </c>
      <c r="D64" s="98" t="s">
        <v>79753</v>
      </c>
      <c r="E64" s="98" t="s">
        <v>79754</v>
      </c>
      <c r="F64" s="104">
        <v>44973</v>
      </c>
      <c r="G64" s="104">
        <v>45717</v>
      </c>
      <c r="H64" s="104">
        <v>46081</v>
      </c>
      <c r="J64" s="101">
        <v>1665</v>
      </c>
      <c r="K64" s="98" t="s">
        <v>79755</v>
      </c>
      <c r="L64" s="98" t="s">
        <v>79756</v>
      </c>
      <c r="M64" s="98" t="s">
        <v>79757</v>
      </c>
      <c r="N64" s="98" t="s">
        <v>79758</v>
      </c>
      <c r="O64" s="101">
        <v>10</v>
      </c>
      <c r="P64" s="101">
        <v>0</v>
      </c>
      <c r="Q64" s="101">
        <v>0</v>
      </c>
      <c r="R64" s="101">
        <v>450</v>
      </c>
    </row>
    <row r="65">
      <c r="L65" s="98" t="s">
        <v>79759</v>
      </c>
      <c r="M65" s="98" t="s">
        <v>79760</v>
      </c>
      <c r="N65" s="98" t="s">
        <v>79761</v>
      </c>
      <c r="O65" s="101">
        <v>50</v>
      </c>
      <c r="P65" s="101">
        <v>60</v>
      </c>
    </row>
    <row r="66">
      <c r="L66" s="98" t="s">
        <v>79762</v>
      </c>
      <c r="M66" s="98" t="s">
        <v>79763</v>
      </c>
      <c r="N66" s="98" t="s">
        <v>79764</v>
      </c>
      <c r="O66" s="101">
        <v>1605</v>
      </c>
      <c r="P66" s="101">
        <v>1605</v>
      </c>
    </row>
    <row r="67">
      <c r="L67" s="98" t="s">
        <v>79765</v>
      </c>
      <c r="M67" s="98" t="s">
        <v>79766</v>
      </c>
      <c r="N67" s="98" t="s">
        <v>79767</v>
      </c>
      <c r="O67" s="101">
        <v>20</v>
      </c>
      <c r="P67" s="101">
        <v>20</v>
      </c>
    </row>
    <row r="68">
      <c r="L68" s="98" t="s">
        <v>79768</v>
      </c>
      <c r="M68" s="98" t="s">
        <v>79769</v>
      </c>
      <c r="N68" s="98" t="s">
        <v>79770</v>
      </c>
      <c r="O68" s="101">
        <v>20</v>
      </c>
      <c r="P68" s="101">
        <v>20</v>
      </c>
    </row>
    <row r="69">
      <c r="K69" s="96" t="s">
        <v>79771</v>
      </c>
      <c r="O69" s="85">
        <f>SUM(O64:O68)</f>
      </c>
      <c r="P69" s="85">
        <f>SUM(P64:P68)</f>
      </c>
    </row>
    <row r="70">
      <c r="A70" s="98" t="s">
        <v>79772</v>
      </c>
      <c r="B70" s="98" t="s">
        <v>79773</v>
      </c>
      <c r="C70" s="100">
        <v>1358</v>
      </c>
      <c r="D70" s="98" t="s">
        <v>79774</v>
      </c>
      <c r="E70" s="98" t="s">
        <v>79775</v>
      </c>
      <c r="F70" s="104">
        <v>44519</v>
      </c>
      <c r="G70" s="104">
        <v>45689</v>
      </c>
      <c r="H70" s="104">
        <v>45900</v>
      </c>
      <c r="J70" s="101">
        <v>1615</v>
      </c>
      <c r="K70" s="98" t="s">
        <v>79776</v>
      </c>
      <c r="L70" s="98" t="s">
        <v>79777</v>
      </c>
      <c r="M70" s="98" t="s">
        <v>79778</v>
      </c>
      <c r="N70" s="98" t="s">
        <v>79779</v>
      </c>
      <c r="O70" s="101">
        <v>10</v>
      </c>
      <c r="P70" s="101">
        <v>10</v>
      </c>
      <c r="Q70" s="101">
        <v>0</v>
      </c>
      <c r="R70" s="101">
        <v>250</v>
      </c>
    </row>
    <row r="71">
      <c r="L71" s="98" t="s">
        <v>79780</v>
      </c>
      <c r="M71" s="98" t="s">
        <v>79781</v>
      </c>
      <c r="N71" s="98" t="s">
        <v>79782</v>
      </c>
      <c r="O71" s="101">
        <v>1528</v>
      </c>
      <c r="P71" s="101">
        <v>1528</v>
      </c>
    </row>
    <row r="72">
      <c r="L72" s="98" t="s">
        <v>79783</v>
      </c>
      <c r="M72" s="98" t="s">
        <v>79784</v>
      </c>
      <c r="N72" s="98" t="s">
        <v>79785</v>
      </c>
      <c r="O72" s="101">
        <v>20</v>
      </c>
      <c r="P72" s="101">
        <v>20</v>
      </c>
    </row>
    <row r="73">
      <c r="K73" s="96" t="s">
        <v>79786</v>
      </c>
      <c r="O73" s="85">
        <f>SUM(O70:O72)</f>
      </c>
      <c r="P73" s="85">
        <f>SUM(P70:P72)</f>
      </c>
    </row>
    <row r="74">
      <c r="A74" s="98" t="s">
        <v>79787</v>
      </c>
      <c r="B74" s="98" t="s">
        <v>79788</v>
      </c>
      <c r="C74" s="100">
        <v>1358</v>
      </c>
      <c r="D74" s="98" t="s">
        <v>79789</v>
      </c>
      <c r="E74" s="98" t="s">
        <v>79790</v>
      </c>
      <c r="F74" s="104">
        <v>43210</v>
      </c>
      <c r="G74" s="104">
        <v>45474</v>
      </c>
      <c r="H74" s="104">
        <v>45838</v>
      </c>
      <c r="J74" s="101">
        <v>1815</v>
      </c>
      <c r="K74" s="98" t="s">
        <v>79791</v>
      </c>
      <c r="L74" s="98" t="s">
        <v>79792</v>
      </c>
      <c r="M74" s="98" t="s">
        <v>79793</v>
      </c>
      <c r="N74" s="98" t="s">
        <v>79794</v>
      </c>
      <c r="O74" s="101">
        <v>10</v>
      </c>
      <c r="P74" s="101">
        <v>210</v>
      </c>
      <c r="Q74" s="101">
        <v>2081.8899999999999</v>
      </c>
      <c r="R74" s="101">
        <v>250</v>
      </c>
    </row>
    <row r="75">
      <c r="L75" s="98" t="s">
        <v>79795</v>
      </c>
      <c r="M75" s="98" t="s">
        <v>79796</v>
      </c>
      <c r="N75" s="98" t="s">
        <v>79797</v>
      </c>
      <c r="O75" s="101">
        <v>150</v>
      </c>
      <c r="P75" s="101">
        <v>0</v>
      </c>
    </row>
    <row r="76">
      <c r="L76" s="98" t="s">
        <v>79798</v>
      </c>
      <c r="M76" s="98" t="s">
        <v>79799</v>
      </c>
      <c r="N76" s="98" t="s">
        <v>79800</v>
      </c>
      <c r="O76" s="101">
        <v>50</v>
      </c>
      <c r="P76" s="101">
        <v>0</v>
      </c>
    </row>
    <row r="77">
      <c r="L77" s="98" t="s">
        <v>79801</v>
      </c>
      <c r="M77" s="98" t="s">
        <v>79802</v>
      </c>
      <c r="N77" s="98" t="s">
        <v>79803</v>
      </c>
      <c r="O77" s="101">
        <v>1564</v>
      </c>
      <c r="P77" s="101">
        <v>1564</v>
      </c>
    </row>
    <row r="78">
      <c r="L78" s="98" t="s">
        <v>79804</v>
      </c>
      <c r="M78" s="98" t="s">
        <v>79805</v>
      </c>
      <c r="N78" s="98" t="s">
        <v>79806</v>
      </c>
      <c r="O78" s="101">
        <v>75</v>
      </c>
      <c r="P78" s="101">
        <v>0</v>
      </c>
    </row>
    <row r="79">
      <c r="L79" s="98" t="s">
        <v>79807</v>
      </c>
      <c r="M79" s="98" t="s">
        <v>79808</v>
      </c>
      <c r="N79" s="98" t="s">
        <v>79809</v>
      </c>
      <c r="O79" s="101">
        <v>125</v>
      </c>
      <c r="P79" s="101">
        <v>125</v>
      </c>
    </row>
    <row r="80">
      <c r="L80" s="98" t="s">
        <v>79810</v>
      </c>
      <c r="M80" s="98" t="s">
        <v>79811</v>
      </c>
      <c r="N80" s="98" t="s">
        <v>79812</v>
      </c>
      <c r="O80" s="101">
        <v>20</v>
      </c>
      <c r="P80" s="101">
        <v>20</v>
      </c>
    </row>
    <row r="81">
      <c r="L81" s="98" t="s">
        <v>79813</v>
      </c>
      <c r="M81" s="98" t="s">
        <v>79814</v>
      </c>
      <c r="N81" s="98" t="s">
        <v>79815</v>
      </c>
      <c r="O81" s="101">
        <v>20</v>
      </c>
      <c r="P81" s="101">
        <v>20</v>
      </c>
    </row>
    <row r="82">
      <c r="K82" s="96" t="s">
        <v>79816</v>
      </c>
      <c r="O82" s="85">
        <f>SUM(O74:O81)</f>
      </c>
      <c r="P82" s="85">
        <f>SUM(P74:P81)</f>
      </c>
    </row>
    <row r="83">
      <c r="A83" s="98" t="s">
        <v>79817</v>
      </c>
      <c r="B83" s="98" t="s">
        <v>79818</v>
      </c>
      <c r="C83" s="100">
        <v>1496</v>
      </c>
      <c r="D83" s="98" t="s">
        <v>79819</v>
      </c>
      <c r="E83" s="98" t="s">
        <v>79820</v>
      </c>
      <c r="F83" s="104">
        <v>42928</v>
      </c>
      <c r="G83" s="104">
        <v>45505</v>
      </c>
      <c r="H83" s="104">
        <v>45869</v>
      </c>
      <c r="J83" s="101">
        <v>1865</v>
      </c>
      <c r="K83" s="98" t="s">
        <v>79821</v>
      </c>
      <c r="L83" s="98" t="s">
        <v>79822</v>
      </c>
      <c r="M83" s="98" t="s">
        <v>79823</v>
      </c>
      <c r="N83" s="98" t="s">
        <v>79824</v>
      </c>
      <c r="O83" s="101">
        <v>10</v>
      </c>
      <c r="P83" s="101">
        <v>10</v>
      </c>
      <c r="Q83" s="101">
        <v>0</v>
      </c>
      <c r="R83" s="101">
        <v>250</v>
      </c>
    </row>
    <row r="84">
      <c r="L84" s="98" t="s">
        <v>79825</v>
      </c>
      <c r="M84" s="98" t="s">
        <v>79826</v>
      </c>
      <c r="N84" s="98" t="s">
        <v>79827</v>
      </c>
      <c r="O84" s="101">
        <v>1824</v>
      </c>
      <c r="P84" s="101">
        <v>1824</v>
      </c>
    </row>
    <row r="85">
      <c r="L85" s="98" t="s">
        <v>79828</v>
      </c>
      <c r="M85" s="98" t="s">
        <v>79829</v>
      </c>
      <c r="N85" s="98" t="s">
        <v>79830</v>
      </c>
      <c r="O85" s="101">
        <v>20</v>
      </c>
      <c r="P85" s="101">
        <v>20</v>
      </c>
    </row>
    <row r="86">
      <c r="L86" s="98" t="s">
        <v>79831</v>
      </c>
      <c r="M86" s="98" t="s">
        <v>79832</v>
      </c>
      <c r="N86" s="98" t="s">
        <v>79833</v>
      </c>
      <c r="O86" s="101">
        <v>20</v>
      </c>
      <c r="P86" s="101">
        <v>20</v>
      </c>
    </row>
    <row r="87">
      <c r="K87" s="96" t="s">
        <v>79834</v>
      </c>
      <c r="O87" s="85">
        <f>SUM(O83:O86)</f>
      </c>
      <c r="P87" s="85">
        <f>SUM(P83:P86)</f>
      </c>
    </row>
    <row r="88">
      <c r="A88" s="98" t="s">
        <v>79835</v>
      </c>
      <c r="B88" s="98" t="s">
        <v>79836</v>
      </c>
      <c r="C88" s="100">
        <v>1496</v>
      </c>
      <c r="D88" s="98" t="s">
        <v>79837</v>
      </c>
      <c r="E88" s="98" t="s">
        <v>79838</v>
      </c>
      <c r="J88" s="101">
        <v>1915</v>
      </c>
      <c r="K88" s="98" t="s">
        <v>79839</v>
      </c>
      <c r="L88" s="98" t="s">
        <v>79839</v>
      </c>
      <c r="O88" s="101">
        <v>0</v>
      </c>
      <c r="P88" s="101">
        <v>0</v>
      </c>
      <c r="R88" s="101">
        <v>0</v>
      </c>
    </row>
    <row r="89">
      <c r="K89" s="96" t="s">
        <v>79840</v>
      </c>
      <c r="O89" s="85">
        <f>SUM(O88:O88)</f>
      </c>
      <c r="P89" s="85">
        <f>SUM(P88:P88)</f>
      </c>
    </row>
    <row r="90">
      <c r="A90" s="98" t="s">
        <v>79841</v>
      </c>
      <c r="B90" s="98" t="s">
        <v>79842</v>
      </c>
      <c r="C90" s="100">
        <v>1496</v>
      </c>
      <c r="D90" s="98" t="s">
        <v>79843</v>
      </c>
      <c r="E90" s="98" t="s">
        <v>79844</v>
      </c>
      <c r="F90" s="104">
        <v>44842</v>
      </c>
      <c r="G90" s="104">
        <v>45597</v>
      </c>
      <c r="H90" s="104">
        <v>45961</v>
      </c>
      <c r="J90" s="101">
        <v>1855</v>
      </c>
      <c r="K90" s="98" t="s">
        <v>79845</v>
      </c>
      <c r="L90" s="98" t="s">
        <v>79846</v>
      </c>
      <c r="M90" s="98" t="s">
        <v>79847</v>
      </c>
      <c r="N90" s="98" t="s">
        <v>79848</v>
      </c>
      <c r="O90" s="101">
        <v>1845</v>
      </c>
      <c r="P90" s="101">
        <v>1845</v>
      </c>
      <c r="Q90" s="101">
        <v>0</v>
      </c>
      <c r="R90" s="101">
        <v>250</v>
      </c>
    </row>
    <row r="91">
      <c r="L91" s="98" t="s">
        <v>79849</v>
      </c>
      <c r="M91" s="98" t="s">
        <v>79850</v>
      </c>
      <c r="N91" s="98" t="s">
        <v>79851</v>
      </c>
      <c r="O91" s="101">
        <v>20</v>
      </c>
      <c r="P91" s="101">
        <v>20</v>
      </c>
    </row>
    <row r="92">
      <c r="K92" s="96" t="s">
        <v>79852</v>
      </c>
      <c r="O92" s="85">
        <f>SUM(O90:O91)</f>
      </c>
      <c r="P92" s="85">
        <f>SUM(P90:P91)</f>
      </c>
    </row>
    <row r="93">
      <c r="A93" s="98" t="s">
        <v>79853</v>
      </c>
      <c r="B93" s="98" t="s">
        <v>79854</v>
      </c>
      <c r="C93" s="100">
        <v>1496</v>
      </c>
      <c r="D93" s="98" t="s">
        <v>79855</v>
      </c>
      <c r="E93" s="98" t="s">
        <v>79856</v>
      </c>
      <c r="F93" s="104">
        <v>45383</v>
      </c>
      <c r="G93" s="104">
        <v>45748</v>
      </c>
      <c r="H93" s="104">
        <v>46112</v>
      </c>
      <c r="J93" s="101">
        <v>2105</v>
      </c>
      <c r="K93" s="98" t="s">
        <v>79857</v>
      </c>
      <c r="L93" s="98" t="s">
        <v>79858</v>
      </c>
      <c r="M93" s="98" t="s">
        <v>79859</v>
      </c>
      <c r="N93" s="98" t="s">
        <v>79860</v>
      </c>
      <c r="O93" s="101">
        <v>50</v>
      </c>
      <c r="P93" s="101">
        <v>250</v>
      </c>
      <c r="Q93" s="101">
        <v>0</v>
      </c>
      <c r="R93" s="101">
        <v>450</v>
      </c>
    </row>
    <row r="94">
      <c r="L94" s="98" t="s">
        <v>79861</v>
      </c>
      <c r="M94" s="98" t="s">
        <v>79862</v>
      </c>
      <c r="N94" s="98" t="s">
        <v>79863</v>
      </c>
      <c r="O94" s="101">
        <v>150</v>
      </c>
      <c r="P94" s="101">
        <v>0</v>
      </c>
    </row>
    <row r="95">
      <c r="L95" s="98" t="s">
        <v>79864</v>
      </c>
      <c r="M95" s="98" t="s">
        <v>79865</v>
      </c>
      <c r="N95" s="98" t="s">
        <v>79866</v>
      </c>
      <c r="O95" s="101">
        <v>50</v>
      </c>
      <c r="P95" s="101">
        <v>0</v>
      </c>
    </row>
    <row r="96">
      <c r="L96" s="98" t="s">
        <v>79867</v>
      </c>
      <c r="M96" s="98" t="s">
        <v>79868</v>
      </c>
      <c r="N96" s="98" t="s">
        <v>79869</v>
      </c>
      <c r="O96" s="101">
        <v>1855</v>
      </c>
      <c r="P96" s="101">
        <v>1855</v>
      </c>
    </row>
    <row r="97">
      <c r="L97" s="98" t="s">
        <v>79870</v>
      </c>
      <c r="M97" s="98" t="s">
        <v>79871</v>
      </c>
      <c r="N97" s="98" t="s">
        <v>79872</v>
      </c>
      <c r="O97" s="101">
        <v>20</v>
      </c>
      <c r="P97" s="101">
        <v>20</v>
      </c>
    </row>
    <row r="98">
      <c r="K98" s="96" t="s">
        <v>79873</v>
      </c>
      <c r="O98" s="85">
        <f>SUM(O93:O97)</f>
      </c>
      <c r="P98" s="85">
        <f>SUM(P93:P97)</f>
      </c>
    </row>
    <row r="99">
      <c r="A99" s="98" t="s">
        <v>79874</v>
      </c>
      <c r="B99" s="98" t="s">
        <v>79875</v>
      </c>
      <c r="C99" s="100">
        <v>1358</v>
      </c>
      <c r="D99" s="98" t="s">
        <v>79876</v>
      </c>
      <c r="E99" s="98" t="s">
        <v>79877</v>
      </c>
      <c r="F99" s="104">
        <v>44204</v>
      </c>
      <c r="G99" s="104">
        <v>45689</v>
      </c>
      <c r="H99" s="104">
        <v>46053</v>
      </c>
      <c r="J99" s="101">
        <v>1605</v>
      </c>
      <c r="K99" s="98" t="s">
        <v>79878</v>
      </c>
      <c r="L99" s="98" t="s">
        <v>79879</v>
      </c>
      <c r="M99" s="98" t="s">
        <v>79880</v>
      </c>
      <c r="N99" s="98" t="s">
        <v>79881</v>
      </c>
      <c r="O99" s="101">
        <v>1450</v>
      </c>
      <c r="P99" s="101">
        <v>1450</v>
      </c>
      <c r="Q99" s="101">
        <v>0</v>
      </c>
      <c r="R99" s="101">
        <v>1319</v>
      </c>
    </row>
    <row r="100">
      <c r="L100" s="98" t="s">
        <v>79882</v>
      </c>
      <c r="M100" s="98" t="s">
        <v>79883</v>
      </c>
      <c r="N100" s="98" t="s">
        <v>79884</v>
      </c>
      <c r="O100" s="101">
        <v>20</v>
      </c>
      <c r="P100" s="101">
        <v>20</v>
      </c>
    </row>
    <row r="101">
      <c r="K101" s="96" t="s">
        <v>79885</v>
      </c>
      <c r="O101" s="85">
        <f>SUM(O99:O100)</f>
      </c>
      <c r="P101" s="85">
        <f>SUM(P99:P100)</f>
      </c>
    </row>
    <row r="102">
      <c r="A102" s="98" t="s">
        <v>79886</v>
      </c>
      <c r="B102" s="98" t="s">
        <v>79887</v>
      </c>
      <c r="C102" s="100">
        <v>1358</v>
      </c>
      <c r="D102" s="98" t="s">
        <v>79888</v>
      </c>
      <c r="E102" s="98" t="s">
        <v>79889</v>
      </c>
      <c r="F102" s="104">
        <v>45276</v>
      </c>
      <c r="G102" s="104">
        <v>45717</v>
      </c>
      <c r="H102" s="104">
        <v>46142</v>
      </c>
      <c r="J102" s="101">
        <v>1805</v>
      </c>
      <c r="K102" s="98" t="s">
        <v>79890</v>
      </c>
      <c r="L102" s="98" t="s">
        <v>79891</v>
      </c>
      <c r="M102" s="98" t="s">
        <v>79892</v>
      </c>
      <c r="N102" s="98" t="s">
        <v>79893</v>
      </c>
      <c r="O102" s="101">
        <v>150</v>
      </c>
      <c r="P102" s="101">
        <v>0</v>
      </c>
      <c r="Q102" s="101">
        <v>0</v>
      </c>
      <c r="R102" s="101">
        <v>250</v>
      </c>
    </row>
    <row r="103">
      <c r="L103" s="98" t="s">
        <v>79894</v>
      </c>
      <c r="M103" s="98" t="s">
        <v>79895</v>
      </c>
      <c r="N103" s="98" t="s">
        <v>79896</v>
      </c>
      <c r="O103" s="101">
        <v>50</v>
      </c>
      <c r="P103" s="101">
        <v>200</v>
      </c>
    </row>
    <row r="104">
      <c r="L104" s="98" t="s">
        <v>79897</v>
      </c>
      <c r="M104" s="98" t="s">
        <v>79898</v>
      </c>
      <c r="N104" s="98" t="s">
        <v>79899</v>
      </c>
      <c r="O104" s="101">
        <v>1610</v>
      </c>
      <c r="P104" s="101">
        <v>1610</v>
      </c>
    </row>
    <row r="105">
      <c r="L105" s="98" t="s">
        <v>79900</v>
      </c>
      <c r="M105" s="98" t="s">
        <v>79901</v>
      </c>
      <c r="N105" s="98" t="s">
        <v>79902</v>
      </c>
      <c r="O105" s="101">
        <v>20</v>
      </c>
      <c r="P105" s="101">
        <v>0</v>
      </c>
    </row>
    <row r="106">
      <c r="L106" s="98" t="s">
        <v>79903</v>
      </c>
      <c r="M106" s="98" t="s">
        <v>79904</v>
      </c>
      <c r="N106" s="98" t="s">
        <v>79905</v>
      </c>
      <c r="O106" s="101">
        <v>40</v>
      </c>
      <c r="P106" s="101">
        <v>60</v>
      </c>
    </row>
    <row r="107">
      <c r="K107" s="96" t="s">
        <v>79906</v>
      </c>
      <c r="O107" s="85">
        <f>SUM(O102:O106)</f>
      </c>
      <c r="P107" s="85">
        <f>SUM(P102:P106)</f>
      </c>
    </row>
    <row r="108">
      <c r="A108" s="98" t="s">
        <v>79907</v>
      </c>
      <c r="B108" s="98" t="s">
        <v>79908</v>
      </c>
      <c r="C108" s="100">
        <v>1358</v>
      </c>
      <c r="D108" s="98" t="s">
        <v>79909</v>
      </c>
      <c r="E108" s="98" t="s">
        <v>79910</v>
      </c>
      <c r="F108" s="104">
        <v>43862</v>
      </c>
      <c r="G108" s="104">
        <v>45689</v>
      </c>
      <c r="H108" s="104">
        <v>46053</v>
      </c>
      <c r="J108" s="101">
        <v>1755</v>
      </c>
      <c r="K108" s="98" t="s">
        <v>79911</v>
      </c>
      <c r="L108" s="98" t="s">
        <v>79912</v>
      </c>
      <c r="M108" s="98" t="s">
        <v>79913</v>
      </c>
      <c r="N108" s="98" t="s">
        <v>79914</v>
      </c>
      <c r="O108" s="101">
        <v>150</v>
      </c>
      <c r="P108" s="101">
        <v>150</v>
      </c>
      <c r="Q108" s="101">
        <v>0</v>
      </c>
      <c r="R108" s="101">
        <v>1324</v>
      </c>
    </row>
    <row r="109">
      <c r="L109" s="98" t="s">
        <v>79915</v>
      </c>
      <c r="M109" s="98" t="s">
        <v>79916</v>
      </c>
      <c r="N109" s="98" t="s">
        <v>79917</v>
      </c>
      <c r="O109" s="101">
        <v>1424</v>
      </c>
      <c r="P109" s="101">
        <v>1424</v>
      </c>
    </row>
    <row r="110">
      <c r="L110" s="98" t="s">
        <v>79918</v>
      </c>
      <c r="M110" s="98" t="s">
        <v>79919</v>
      </c>
      <c r="N110" s="98" t="s">
        <v>79920</v>
      </c>
      <c r="O110" s="101">
        <v>20</v>
      </c>
      <c r="P110" s="101">
        <v>20</v>
      </c>
    </row>
    <row r="111">
      <c r="K111" s="96" t="s">
        <v>79921</v>
      </c>
      <c r="O111" s="85">
        <f>SUM(O108:O110)</f>
      </c>
      <c r="P111" s="85">
        <f>SUM(P108:P110)</f>
      </c>
    </row>
    <row r="112">
      <c r="A112" s="98" t="s">
        <v>79922</v>
      </c>
      <c r="B112" s="98" t="s">
        <v>79923</v>
      </c>
      <c r="C112" s="100">
        <v>1358</v>
      </c>
      <c r="D112" s="98" t="s">
        <v>79924</v>
      </c>
      <c r="E112" s="98" t="s">
        <v>79925</v>
      </c>
      <c r="F112" s="104">
        <v>43822</v>
      </c>
      <c r="G112" s="104">
        <v>45658</v>
      </c>
      <c r="H112" s="104">
        <v>46022</v>
      </c>
      <c r="J112" s="101">
        <v>1805</v>
      </c>
      <c r="K112" s="98" t="s">
        <v>79926</v>
      </c>
      <c r="L112" s="98" t="s">
        <v>79927</v>
      </c>
      <c r="M112" s="98" t="s">
        <v>79928</v>
      </c>
      <c r="N112" s="98" t="s">
        <v>79929</v>
      </c>
      <c r="O112" s="101">
        <v>150</v>
      </c>
      <c r="P112" s="101">
        <v>0</v>
      </c>
      <c r="Q112" s="101">
        <v>0</v>
      </c>
      <c r="R112" s="101">
        <v>250</v>
      </c>
    </row>
    <row r="113">
      <c r="L113" s="98" t="s">
        <v>79930</v>
      </c>
      <c r="M113" s="98" t="s">
        <v>79931</v>
      </c>
      <c r="N113" s="98" t="s">
        <v>79932</v>
      </c>
      <c r="O113" s="101">
        <v>50</v>
      </c>
      <c r="P113" s="101">
        <v>200</v>
      </c>
    </row>
    <row r="114">
      <c r="L114" s="98" t="s">
        <v>79933</v>
      </c>
      <c r="M114" s="98" t="s">
        <v>79934</v>
      </c>
      <c r="N114" s="98" t="s">
        <v>79935</v>
      </c>
      <c r="O114" s="101">
        <v>1479</v>
      </c>
      <c r="P114" s="101">
        <v>1479</v>
      </c>
    </row>
    <row r="115">
      <c r="L115" s="98" t="s">
        <v>79936</v>
      </c>
      <c r="M115" s="98" t="s">
        <v>79937</v>
      </c>
      <c r="N115" s="98" t="s">
        <v>79938</v>
      </c>
      <c r="O115" s="101">
        <v>20</v>
      </c>
      <c r="P115" s="101">
        <v>20</v>
      </c>
    </row>
    <row r="116">
      <c r="K116" s="96" t="s">
        <v>79939</v>
      </c>
      <c r="O116" s="85">
        <f>SUM(O112:O115)</f>
      </c>
      <c r="P116" s="85">
        <f>SUM(P112:P115)</f>
      </c>
    </row>
    <row r="117">
      <c r="A117" s="98" t="s">
        <v>79940</v>
      </c>
      <c r="B117" s="98" t="s">
        <v>79941</v>
      </c>
      <c r="C117" s="100">
        <v>1496</v>
      </c>
      <c r="D117" s="98" t="s">
        <v>79942</v>
      </c>
      <c r="E117" s="98" t="s">
        <v>79943</v>
      </c>
      <c r="F117" s="104">
        <v>45527</v>
      </c>
      <c r="G117" s="104">
        <v>45527</v>
      </c>
      <c r="H117" s="104">
        <v>45961</v>
      </c>
      <c r="J117" s="101">
        <v>1905</v>
      </c>
      <c r="K117" s="98" t="s">
        <v>79944</v>
      </c>
      <c r="L117" s="98" t="s">
        <v>79945</v>
      </c>
      <c r="M117" s="98" t="s">
        <v>79946</v>
      </c>
      <c r="N117" s="98" t="s">
        <v>79947</v>
      </c>
      <c r="O117" s="101">
        <v>50</v>
      </c>
      <c r="P117" s="101">
        <v>50</v>
      </c>
      <c r="Q117" s="101">
        <v>0</v>
      </c>
      <c r="R117" s="101">
        <v>2155</v>
      </c>
    </row>
    <row r="118">
      <c r="L118" s="98" t="s">
        <v>79948</v>
      </c>
      <c r="M118" s="98" t="s">
        <v>79949</v>
      </c>
      <c r="N118" s="98" t="s">
        <v>79950</v>
      </c>
      <c r="O118" s="101">
        <v>1855</v>
      </c>
      <c r="P118" s="101">
        <v>1855</v>
      </c>
    </row>
    <row r="119">
      <c r="L119" s="98" t="s">
        <v>79951</v>
      </c>
      <c r="O119" s="101">
        <v>0</v>
      </c>
      <c r="P119" s="101">
        <v>0</v>
      </c>
    </row>
    <row r="120">
      <c r="L120" s="98" t="s">
        <v>79952</v>
      </c>
      <c r="M120" s="98" t="s">
        <v>79953</v>
      </c>
      <c r="N120" s="98" t="s">
        <v>79954</v>
      </c>
      <c r="O120" s="101">
        <v>20</v>
      </c>
      <c r="P120" s="101">
        <v>20</v>
      </c>
    </row>
    <row r="121">
      <c r="K121" s="96" t="s">
        <v>79955</v>
      </c>
      <c r="O121" s="85">
        <f>SUM(O117:O120)</f>
      </c>
      <c r="P121" s="85">
        <f>SUM(P117:P120)</f>
      </c>
    </row>
    <row r="122">
      <c r="A122" s="98" t="s">
        <v>79956</v>
      </c>
      <c r="B122" s="98" t="s">
        <v>79957</v>
      </c>
      <c r="C122" s="100">
        <v>1496</v>
      </c>
      <c r="D122" s="98" t="s">
        <v>79958</v>
      </c>
      <c r="E122" s="98" t="s">
        <v>79959</v>
      </c>
      <c r="F122" s="104">
        <v>45086</v>
      </c>
      <c r="G122" s="104">
        <v>45474</v>
      </c>
      <c r="H122" s="104">
        <v>45838</v>
      </c>
      <c r="J122" s="101">
        <v>1905</v>
      </c>
      <c r="K122" s="98" t="s">
        <v>79960</v>
      </c>
      <c r="L122" s="98" t="s">
        <v>79961</v>
      </c>
      <c r="M122" s="98" t="s">
        <v>79962</v>
      </c>
      <c r="N122" s="98" t="s">
        <v>79963</v>
      </c>
      <c r="O122" s="101">
        <v>50</v>
      </c>
      <c r="P122" s="101">
        <v>50</v>
      </c>
      <c r="Q122" s="101">
        <v>0</v>
      </c>
      <c r="R122" s="101">
        <v>450</v>
      </c>
    </row>
    <row r="123">
      <c r="L123" s="98" t="s">
        <v>79964</v>
      </c>
      <c r="M123" s="98" t="s">
        <v>79965</v>
      </c>
      <c r="N123" s="98" t="s">
        <v>79966</v>
      </c>
      <c r="O123" s="101">
        <v>1855</v>
      </c>
      <c r="P123" s="101">
        <v>1855</v>
      </c>
    </row>
    <row r="124">
      <c r="L124" s="98" t="s">
        <v>79967</v>
      </c>
      <c r="M124" s="98" t="s">
        <v>79968</v>
      </c>
      <c r="N124" s="98" t="s">
        <v>79969</v>
      </c>
      <c r="O124" s="101">
        <v>125</v>
      </c>
      <c r="P124" s="101">
        <v>125</v>
      </c>
    </row>
    <row r="125">
      <c r="L125" s="98" t="s">
        <v>79970</v>
      </c>
      <c r="M125" s="98" t="s">
        <v>79971</v>
      </c>
      <c r="N125" s="98" t="s">
        <v>79972</v>
      </c>
      <c r="O125" s="101">
        <v>20</v>
      </c>
      <c r="P125" s="101">
        <v>20</v>
      </c>
    </row>
    <row r="126">
      <c r="K126" s="96" t="s">
        <v>79973</v>
      </c>
      <c r="O126" s="85">
        <f>SUM(O122:O125)</f>
      </c>
      <c r="P126" s="85">
        <f>SUM(P122:P125)</f>
      </c>
    </row>
    <row r="127">
      <c r="A127" s="98" t="s">
        <v>79974</v>
      </c>
      <c r="B127" s="98" t="s">
        <v>79975</v>
      </c>
      <c r="C127" s="100">
        <v>1008</v>
      </c>
      <c r="D127" s="98" t="s">
        <v>79976</v>
      </c>
      <c r="E127" s="98" t="s">
        <v>79977</v>
      </c>
      <c r="F127" s="104">
        <v>43168</v>
      </c>
      <c r="G127" s="104">
        <v>45748</v>
      </c>
      <c r="H127" s="104">
        <v>46112</v>
      </c>
      <c r="J127" s="101">
        <v>1375</v>
      </c>
      <c r="K127" s="98" t="s">
        <v>79978</v>
      </c>
      <c r="L127" s="98" t="s">
        <v>79979</v>
      </c>
      <c r="M127" s="98" t="s">
        <v>79980</v>
      </c>
      <c r="N127" s="98" t="s">
        <v>79981</v>
      </c>
      <c r="O127" s="101">
        <v>20</v>
      </c>
      <c r="P127" s="101">
        <v>20</v>
      </c>
      <c r="Q127" s="101">
        <v>0</v>
      </c>
      <c r="R127" s="101">
        <v>250</v>
      </c>
    </row>
    <row r="128">
      <c r="L128" s="98" t="s">
        <v>79982</v>
      </c>
      <c r="M128" s="98" t="s">
        <v>79983</v>
      </c>
      <c r="N128" s="98" t="s">
        <v>79984</v>
      </c>
      <c r="O128" s="101">
        <v>1308</v>
      </c>
      <c r="P128" s="101">
        <v>1308</v>
      </c>
    </row>
    <row r="129">
      <c r="L129" s="98" t="s">
        <v>79985</v>
      </c>
      <c r="M129" s="98" t="s">
        <v>79986</v>
      </c>
      <c r="N129" s="98" t="s">
        <v>79987</v>
      </c>
      <c r="O129" s="101">
        <v>45</v>
      </c>
      <c r="P129" s="101">
        <v>45</v>
      </c>
    </row>
    <row r="130">
      <c r="L130" s="98" t="s">
        <v>79988</v>
      </c>
      <c r="M130" s="98" t="s">
        <v>79989</v>
      </c>
      <c r="N130" s="98" t="s">
        <v>79990</v>
      </c>
      <c r="O130" s="101">
        <v>20</v>
      </c>
      <c r="P130" s="101">
        <v>20</v>
      </c>
    </row>
    <row r="131">
      <c r="K131" s="96" t="s">
        <v>79991</v>
      </c>
      <c r="O131" s="85">
        <f>SUM(O127:O130)</f>
      </c>
      <c r="P131" s="85">
        <f>SUM(P127:P130)</f>
      </c>
    </row>
    <row r="132">
      <c r="A132" s="98" t="s">
        <v>79992</v>
      </c>
      <c r="B132" s="98" t="s">
        <v>79993</v>
      </c>
      <c r="C132" s="100">
        <v>1008</v>
      </c>
      <c r="D132" s="98" t="s">
        <v>79994</v>
      </c>
      <c r="E132" s="98" t="s">
        <v>79995</v>
      </c>
      <c r="F132" s="104">
        <v>45457</v>
      </c>
      <c r="G132" s="104">
        <v>45457</v>
      </c>
      <c r="H132" s="104">
        <v>45900</v>
      </c>
      <c r="J132" s="101">
        <v>1475</v>
      </c>
      <c r="K132" s="98" t="s">
        <v>79996</v>
      </c>
      <c r="L132" s="98" t="s">
        <v>79997</v>
      </c>
      <c r="M132" s="98" t="s">
        <v>79998</v>
      </c>
      <c r="N132" s="98" t="s">
        <v>79999</v>
      </c>
      <c r="O132" s="101">
        <v>50</v>
      </c>
      <c r="P132" s="101">
        <v>50</v>
      </c>
      <c r="Q132" s="101">
        <v>0</v>
      </c>
      <c r="R132" s="101">
        <v>1475</v>
      </c>
    </row>
    <row r="133">
      <c r="L133" s="98" t="s">
        <v>80000</v>
      </c>
      <c r="M133" s="98" t="s">
        <v>80001</v>
      </c>
      <c r="N133" s="98" t="s">
        <v>80002</v>
      </c>
      <c r="O133" s="101">
        <v>20</v>
      </c>
      <c r="P133" s="101">
        <v>0</v>
      </c>
    </row>
    <row r="134">
      <c r="L134" s="98" t="s">
        <v>80003</v>
      </c>
      <c r="M134" s="98" t="s">
        <v>80004</v>
      </c>
      <c r="N134" s="98" t="s">
        <v>80005</v>
      </c>
      <c r="O134" s="101">
        <v>50</v>
      </c>
      <c r="P134" s="101">
        <v>70</v>
      </c>
    </row>
    <row r="135">
      <c r="L135" s="98" t="s">
        <v>80006</v>
      </c>
      <c r="M135" s="98" t="s">
        <v>80007</v>
      </c>
      <c r="N135" s="98" t="s">
        <v>80008</v>
      </c>
      <c r="O135" s="101">
        <v>1355</v>
      </c>
      <c r="P135" s="101">
        <v>1355</v>
      </c>
    </row>
    <row r="136">
      <c r="L136" s="98" t="s">
        <v>80009</v>
      </c>
      <c r="O136" s="101">
        <v>0</v>
      </c>
      <c r="P136" s="101">
        <v>0</v>
      </c>
    </row>
    <row r="137">
      <c r="L137" s="98" t="s">
        <v>80010</v>
      </c>
      <c r="M137" s="98" t="s">
        <v>80011</v>
      </c>
      <c r="N137" s="98" t="s">
        <v>80012</v>
      </c>
      <c r="O137" s="101">
        <v>20</v>
      </c>
      <c r="P137" s="101">
        <v>20</v>
      </c>
    </row>
    <row r="138">
      <c r="K138" s="96" t="s">
        <v>80013</v>
      </c>
      <c r="O138" s="85">
        <f>SUM(O132:O137)</f>
      </c>
      <c r="P138" s="85">
        <f>SUM(P132:P137)</f>
      </c>
    </row>
    <row r="139">
      <c r="A139" s="98" t="s">
        <v>80014</v>
      </c>
      <c r="B139" s="98" t="s">
        <v>80015</v>
      </c>
      <c r="C139" s="100">
        <v>1358</v>
      </c>
      <c r="D139" s="98" t="s">
        <v>80016</v>
      </c>
      <c r="E139" s="98" t="s">
        <v>80017</v>
      </c>
      <c r="F139" s="104">
        <v>44211</v>
      </c>
      <c r="G139" s="104">
        <v>45689</v>
      </c>
      <c r="H139" s="104">
        <v>46053</v>
      </c>
      <c r="J139" s="101">
        <v>1625</v>
      </c>
      <c r="K139" s="98" t="s">
        <v>80018</v>
      </c>
      <c r="L139" s="98" t="s">
        <v>80019</v>
      </c>
      <c r="M139" s="98" t="s">
        <v>80020</v>
      </c>
      <c r="N139" s="98" t="s">
        <v>80021</v>
      </c>
      <c r="O139" s="101">
        <v>20</v>
      </c>
      <c r="P139" s="101">
        <v>20</v>
      </c>
      <c r="Q139" s="101">
        <v>0</v>
      </c>
      <c r="R139" s="101">
        <v>450</v>
      </c>
    </row>
    <row r="140">
      <c r="L140" s="98" t="s">
        <v>80022</v>
      </c>
      <c r="M140" s="98" t="s">
        <v>80023</v>
      </c>
      <c r="N140" s="98" t="s">
        <v>80024</v>
      </c>
      <c r="O140" s="101">
        <v>1513</v>
      </c>
      <c r="P140" s="101">
        <v>1513</v>
      </c>
    </row>
    <row r="141">
      <c r="L141" s="98" t="s">
        <v>80025</v>
      </c>
      <c r="M141" s="98" t="s">
        <v>80026</v>
      </c>
      <c r="N141" s="98" t="s">
        <v>80027</v>
      </c>
      <c r="O141" s="101">
        <v>45</v>
      </c>
      <c r="P141" s="101">
        <v>45</v>
      </c>
    </row>
    <row r="142">
      <c r="L142" s="98" t="s">
        <v>80028</v>
      </c>
      <c r="M142" s="98" t="s">
        <v>80029</v>
      </c>
      <c r="N142" s="98" t="s">
        <v>80030</v>
      </c>
      <c r="O142" s="101">
        <v>20</v>
      </c>
      <c r="P142" s="101">
        <v>20</v>
      </c>
    </row>
    <row r="143">
      <c r="K143" s="96" t="s">
        <v>80031</v>
      </c>
      <c r="O143" s="85">
        <f>SUM(O139:O142)</f>
      </c>
      <c r="P143" s="85">
        <f>SUM(P139:P142)</f>
      </c>
    </row>
    <row r="144">
      <c r="A144" s="98" t="s">
        <v>80032</v>
      </c>
      <c r="B144" s="98" t="s">
        <v>80033</v>
      </c>
      <c r="C144" s="100">
        <v>1358</v>
      </c>
      <c r="D144" s="98" t="s">
        <v>80034</v>
      </c>
      <c r="E144" s="98" t="s">
        <v>80035</v>
      </c>
      <c r="F144" s="104">
        <v>45269</v>
      </c>
      <c r="G144" s="104">
        <v>45658</v>
      </c>
      <c r="H144" s="104">
        <v>46022</v>
      </c>
      <c r="J144" s="101">
        <v>1825</v>
      </c>
      <c r="K144" s="98" t="s">
        <v>80036</v>
      </c>
      <c r="L144" s="98" t="s">
        <v>80037</v>
      </c>
      <c r="M144" s="98" t="s">
        <v>80038</v>
      </c>
      <c r="N144" s="98" t="s">
        <v>80039</v>
      </c>
      <c r="O144" s="101">
        <v>20</v>
      </c>
      <c r="P144" s="101">
        <v>50</v>
      </c>
      <c r="Q144" s="101">
        <v>0</v>
      </c>
      <c r="R144" s="101">
        <v>250</v>
      </c>
    </row>
    <row r="145">
      <c r="L145" s="98" t="s">
        <v>80040</v>
      </c>
      <c r="M145" s="98" t="s">
        <v>80041</v>
      </c>
      <c r="N145" s="98" t="s">
        <v>80042</v>
      </c>
      <c r="O145" s="101">
        <v>50</v>
      </c>
      <c r="P145" s="101">
        <v>150</v>
      </c>
    </row>
    <row r="146">
      <c r="L146" s="98" t="s">
        <v>80043</v>
      </c>
      <c r="M146" s="98" t="s">
        <v>80044</v>
      </c>
      <c r="N146" s="98" t="s">
        <v>80045</v>
      </c>
      <c r="O146" s="101">
        <v>150</v>
      </c>
      <c r="P146" s="101">
        <v>20</v>
      </c>
    </row>
    <row r="147">
      <c r="L147" s="98" t="s">
        <v>80046</v>
      </c>
      <c r="M147" s="98" t="s">
        <v>80047</v>
      </c>
      <c r="N147" s="98" t="s">
        <v>80048</v>
      </c>
      <c r="O147" s="101">
        <v>1610</v>
      </c>
      <c r="P147" s="101">
        <v>1610</v>
      </c>
    </row>
    <row r="148">
      <c r="L148" s="98" t="s">
        <v>80049</v>
      </c>
      <c r="M148" s="98" t="s">
        <v>80050</v>
      </c>
      <c r="N148" s="98" t="s">
        <v>80051</v>
      </c>
      <c r="O148" s="101">
        <v>125</v>
      </c>
      <c r="P148" s="101">
        <v>125</v>
      </c>
    </row>
    <row r="149">
      <c r="L149" s="98" t="s">
        <v>80052</v>
      </c>
      <c r="M149" s="98" t="s">
        <v>80053</v>
      </c>
      <c r="N149" s="98" t="s">
        <v>80054</v>
      </c>
      <c r="O149" s="101">
        <v>20</v>
      </c>
      <c r="P149" s="101">
        <v>20</v>
      </c>
    </row>
    <row r="150">
      <c r="K150" s="96" t="s">
        <v>80055</v>
      </c>
      <c r="O150" s="85">
        <f>SUM(O144:O149)</f>
      </c>
      <c r="P150" s="85">
        <f>SUM(P144:P149)</f>
      </c>
    </row>
    <row r="151">
      <c r="A151" s="98" t="s">
        <v>80056</v>
      </c>
      <c r="B151" s="98" t="s">
        <v>80057</v>
      </c>
      <c r="C151" s="100">
        <v>1358</v>
      </c>
      <c r="D151" s="98" t="s">
        <v>80058</v>
      </c>
      <c r="E151" s="98" t="s">
        <v>80059</v>
      </c>
      <c r="F151" s="104">
        <v>42993</v>
      </c>
      <c r="G151" s="104">
        <v>45566</v>
      </c>
      <c r="H151" s="104">
        <v>45930</v>
      </c>
      <c r="J151" s="101">
        <v>1625</v>
      </c>
      <c r="K151" s="98" t="s">
        <v>80060</v>
      </c>
      <c r="L151" s="98" t="s">
        <v>80061</v>
      </c>
      <c r="M151" s="98" t="s">
        <v>80062</v>
      </c>
      <c r="N151" s="98" t="s">
        <v>80063</v>
      </c>
      <c r="O151" s="101">
        <v>20</v>
      </c>
      <c r="P151" s="101">
        <v>20</v>
      </c>
      <c r="Q151" s="101">
        <v>0</v>
      </c>
      <c r="R151" s="101">
        <v>250</v>
      </c>
    </row>
    <row r="152">
      <c r="L152" s="98" t="s">
        <v>80064</v>
      </c>
      <c r="M152" s="98" t="s">
        <v>80065</v>
      </c>
      <c r="N152" s="98" t="s">
        <v>80066</v>
      </c>
      <c r="O152" s="101">
        <v>1564</v>
      </c>
      <c r="P152" s="101">
        <v>1564</v>
      </c>
    </row>
    <row r="153">
      <c r="L153" s="98" t="s">
        <v>80067</v>
      </c>
      <c r="M153" s="98" t="s">
        <v>80068</v>
      </c>
      <c r="N153" s="98" t="s">
        <v>80069</v>
      </c>
      <c r="O153" s="101">
        <v>20</v>
      </c>
      <c r="P153" s="101">
        <v>20</v>
      </c>
    </row>
    <row r="154">
      <c r="K154" s="96" t="s">
        <v>80070</v>
      </c>
      <c r="O154" s="85">
        <f>SUM(O151:O153)</f>
      </c>
      <c r="P154" s="85">
        <f>SUM(P151:P153)</f>
      </c>
    </row>
    <row r="155">
      <c r="A155" s="98" t="s">
        <v>80071</v>
      </c>
      <c r="B155" s="98" t="s">
        <v>80072</v>
      </c>
      <c r="C155" s="100">
        <v>1358</v>
      </c>
      <c r="D155" s="98" t="s">
        <v>80073</v>
      </c>
      <c r="E155" s="98" t="s">
        <v>80074</v>
      </c>
      <c r="F155" s="104">
        <v>45423</v>
      </c>
      <c r="G155" s="104">
        <v>45423</v>
      </c>
      <c r="H155" s="104">
        <v>45869</v>
      </c>
      <c r="J155" s="101">
        <v>1825</v>
      </c>
      <c r="K155" s="98" t="s">
        <v>80075</v>
      </c>
      <c r="L155" s="98" t="s">
        <v>80076</v>
      </c>
      <c r="M155" s="98" t="s">
        <v>80077</v>
      </c>
      <c r="N155" s="98" t="s">
        <v>80078</v>
      </c>
      <c r="O155" s="101">
        <v>50</v>
      </c>
      <c r="P155" s="101">
        <v>150</v>
      </c>
      <c r="Q155" s="101">
        <v>1970.4400000000001</v>
      </c>
      <c r="R155" s="101">
        <v>1825</v>
      </c>
    </row>
    <row r="156">
      <c r="L156" s="98" t="s">
        <v>80079</v>
      </c>
      <c r="M156" s="98" t="s">
        <v>80080</v>
      </c>
      <c r="N156" s="98" t="s">
        <v>80081</v>
      </c>
      <c r="O156" s="101">
        <v>150</v>
      </c>
      <c r="P156" s="101">
        <v>0</v>
      </c>
    </row>
    <row r="157">
      <c r="L157" s="98" t="s">
        <v>80082</v>
      </c>
      <c r="M157" s="98" t="s">
        <v>80083</v>
      </c>
      <c r="N157" s="98" t="s">
        <v>80084</v>
      </c>
      <c r="O157" s="101">
        <v>20</v>
      </c>
      <c r="P157" s="101">
        <v>70</v>
      </c>
    </row>
    <row r="158">
      <c r="L158" s="98" t="s">
        <v>80085</v>
      </c>
      <c r="M158" s="98" t="s">
        <v>80086</v>
      </c>
      <c r="N158" s="98" t="s">
        <v>80087</v>
      </c>
      <c r="O158" s="101">
        <v>1605</v>
      </c>
      <c r="P158" s="101">
        <v>1605</v>
      </c>
    </row>
    <row r="159">
      <c r="L159" s="98" t="s">
        <v>80088</v>
      </c>
      <c r="M159" s="98" t="s">
        <v>80089</v>
      </c>
      <c r="N159" s="98" t="s">
        <v>80090</v>
      </c>
      <c r="O159" s="101">
        <v>75</v>
      </c>
      <c r="P159" s="101">
        <v>0</v>
      </c>
    </row>
    <row r="160">
      <c r="L160" s="98" t="s">
        <v>80091</v>
      </c>
      <c r="O160" s="101">
        <v>0</v>
      </c>
      <c r="P160" s="101">
        <v>0</v>
      </c>
    </row>
    <row r="161">
      <c r="L161" s="98" t="s">
        <v>80092</v>
      </c>
      <c r="M161" s="98" t="s">
        <v>80093</v>
      </c>
      <c r="N161" s="98" t="s">
        <v>80094</v>
      </c>
      <c r="O161" s="101">
        <v>20</v>
      </c>
      <c r="P161" s="101">
        <v>20</v>
      </c>
    </row>
    <row r="162">
      <c r="K162" s="96" t="s">
        <v>80095</v>
      </c>
      <c r="O162" s="85">
        <f>SUM(O155:O161)</f>
      </c>
      <c r="P162" s="85">
        <f>SUM(P155:P161)</f>
      </c>
    </row>
    <row r="163">
      <c r="A163" s="98" t="s">
        <v>80096</v>
      </c>
      <c r="B163" s="98" t="s">
        <v>80097</v>
      </c>
      <c r="C163" s="100">
        <v>1008</v>
      </c>
      <c r="D163" s="98" t="s">
        <v>80098</v>
      </c>
      <c r="E163" s="98" t="s">
        <v>80099</v>
      </c>
      <c r="F163" s="104">
        <v>45454</v>
      </c>
      <c r="G163" s="104">
        <v>45454</v>
      </c>
      <c r="H163" s="104">
        <v>45838</v>
      </c>
      <c r="J163" s="101">
        <v>1425</v>
      </c>
      <c r="K163" s="98" t="s">
        <v>80100</v>
      </c>
      <c r="L163" s="98" t="s">
        <v>80101</v>
      </c>
      <c r="M163" s="98" t="s">
        <v>80102</v>
      </c>
      <c r="N163" s="98" t="s">
        <v>80103</v>
      </c>
      <c r="O163" s="101">
        <v>50</v>
      </c>
      <c r="P163" s="101">
        <v>50</v>
      </c>
      <c r="Q163" s="101">
        <v>0</v>
      </c>
      <c r="R163" s="101">
        <v>250</v>
      </c>
    </row>
    <row r="164">
      <c r="L164" s="98" t="s">
        <v>80104</v>
      </c>
      <c r="M164" s="98" t="s">
        <v>80105</v>
      </c>
      <c r="N164" s="98" t="s">
        <v>80106</v>
      </c>
      <c r="O164" s="101">
        <v>20</v>
      </c>
      <c r="P164" s="101">
        <v>20</v>
      </c>
    </row>
    <row r="165">
      <c r="L165" s="98" t="s">
        <v>80107</v>
      </c>
      <c r="M165" s="98" t="s">
        <v>80108</v>
      </c>
      <c r="N165" s="98" t="s">
        <v>80109</v>
      </c>
      <c r="O165" s="101">
        <v>1355</v>
      </c>
      <c r="P165" s="101">
        <v>1355</v>
      </c>
    </row>
    <row r="166">
      <c r="L166" s="98" t="s">
        <v>80110</v>
      </c>
      <c r="M166" s="98" t="s">
        <v>80111</v>
      </c>
      <c r="N166" s="98" t="s">
        <v>80112</v>
      </c>
      <c r="O166" s="101">
        <v>125</v>
      </c>
      <c r="P166" s="101">
        <v>125</v>
      </c>
    </row>
    <row r="167">
      <c r="L167" s="98" t="s">
        <v>80113</v>
      </c>
      <c r="M167" s="98" t="s">
        <v>80114</v>
      </c>
      <c r="N167" s="98" t="s">
        <v>80115</v>
      </c>
      <c r="O167" s="101">
        <v>20</v>
      </c>
      <c r="P167" s="101">
        <v>20</v>
      </c>
    </row>
    <row r="168">
      <c r="K168" s="96" t="s">
        <v>80116</v>
      </c>
      <c r="O168" s="85">
        <f>SUM(O163:O167)</f>
      </c>
      <c r="P168" s="85">
        <f>SUM(P163:P167)</f>
      </c>
    </row>
    <row r="169">
      <c r="A169" s="98" t="s">
        <v>80117</v>
      </c>
      <c r="B169" s="98" t="s">
        <v>80118</v>
      </c>
      <c r="C169" s="100">
        <v>1008</v>
      </c>
      <c r="D169" s="98" t="s">
        <v>80119</v>
      </c>
      <c r="E169" s="98" t="s">
        <v>80120</v>
      </c>
      <c r="F169" s="104">
        <v>45684</v>
      </c>
      <c r="G169" s="104">
        <v>45684</v>
      </c>
      <c r="H169" s="104">
        <v>46107</v>
      </c>
      <c r="J169" s="101">
        <v>1425</v>
      </c>
      <c r="K169" s="98" t="s">
        <v>80121</v>
      </c>
      <c r="L169" s="98" t="s">
        <v>80122</v>
      </c>
      <c r="M169" s="98" t="s">
        <v>80123</v>
      </c>
      <c r="N169" s="98" t="s">
        <v>80124</v>
      </c>
      <c r="O169" s="101">
        <v>20</v>
      </c>
      <c r="P169" s="101">
        <v>20</v>
      </c>
      <c r="Q169" s="101">
        <v>0</v>
      </c>
      <c r="R169" s="101">
        <v>250</v>
      </c>
    </row>
    <row r="170">
      <c r="L170" s="98" t="s">
        <v>80125</v>
      </c>
      <c r="M170" s="98" t="s">
        <v>80126</v>
      </c>
      <c r="N170" s="98" t="s">
        <v>80127</v>
      </c>
      <c r="O170" s="101">
        <v>50</v>
      </c>
      <c r="P170" s="101">
        <v>50</v>
      </c>
    </row>
    <row r="171">
      <c r="L171" s="98" t="s">
        <v>80128</v>
      </c>
      <c r="M171" s="98" t="s">
        <v>80129</v>
      </c>
      <c r="N171" s="98" t="s">
        <v>80130</v>
      </c>
      <c r="O171" s="101">
        <v>1355</v>
      </c>
      <c r="P171" s="101">
        <v>1355</v>
      </c>
    </row>
    <row r="172">
      <c r="L172" s="98" t="s">
        <v>80131</v>
      </c>
      <c r="M172" s="98" t="s">
        <v>80132</v>
      </c>
      <c r="N172" s="98" t="s">
        <v>80133</v>
      </c>
      <c r="O172" s="101">
        <v>20</v>
      </c>
      <c r="P172" s="101">
        <v>20</v>
      </c>
    </row>
    <row r="173">
      <c r="K173" s="96" t="s">
        <v>80134</v>
      </c>
      <c r="O173" s="85">
        <f>SUM(O169:O172)</f>
      </c>
      <c r="P173" s="85">
        <f>SUM(P169:P172)</f>
      </c>
    </row>
    <row r="174">
      <c r="A174" s="98" t="s">
        <v>80135</v>
      </c>
      <c r="B174" s="98" t="s">
        <v>80136</v>
      </c>
      <c r="C174" s="100">
        <v>1008</v>
      </c>
      <c r="D174" s="98" t="s">
        <v>80137</v>
      </c>
      <c r="E174" s="98" t="s">
        <v>80138</v>
      </c>
      <c r="F174" s="104">
        <v>43623</v>
      </c>
      <c r="G174" s="104">
        <v>45474</v>
      </c>
      <c r="H174" s="104">
        <v>45838</v>
      </c>
      <c r="J174" s="101">
        <v>1365</v>
      </c>
      <c r="K174" s="98" t="s">
        <v>80139</v>
      </c>
      <c r="L174" s="98" t="s">
        <v>80140</v>
      </c>
      <c r="M174" s="98" t="s">
        <v>80141</v>
      </c>
      <c r="N174" s="98" t="s">
        <v>80142</v>
      </c>
      <c r="O174" s="101">
        <v>10</v>
      </c>
      <c r="P174" s="101">
        <v>10</v>
      </c>
      <c r="Q174" s="101">
        <v>0</v>
      </c>
      <c r="R174" s="101">
        <v>250</v>
      </c>
    </row>
    <row r="175">
      <c r="L175" s="98" t="s">
        <v>80143</v>
      </c>
      <c r="M175" s="98" t="s">
        <v>80144</v>
      </c>
      <c r="N175" s="98" t="s">
        <v>80145</v>
      </c>
      <c r="O175" s="101">
        <v>1329</v>
      </c>
      <c r="P175" s="101">
        <v>1329</v>
      </c>
    </row>
    <row r="176">
      <c r="L176" s="98" t="s">
        <v>80146</v>
      </c>
      <c r="M176" s="98" t="s">
        <v>80147</v>
      </c>
      <c r="N176" s="98" t="s">
        <v>80148</v>
      </c>
      <c r="O176" s="101">
        <v>20</v>
      </c>
      <c r="P176" s="101">
        <v>20</v>
      </c>
    </row>
    <row r="177">
      <c r="K177" s="96" t="s">
        <v>80149</v>
      </c>
      <c r="O177" s="85">
        <f>SUM(O174:O176)</f>
      </c>
      <c r="P177" s="85">
        <f>SUM(P174:P176)</f>
      </c>
    </row>
    <row r="178">
      <c r="A178" s="98" t="s">
        <v>80150</v>
      </c>
      <c r="B178" s="98" t="s">
        <v>80151</v>
      </c>
      <c r="C178" s="100">
        <v>1008</v>
      </c>
      <c r="D178" s="98" t="s">
        <v>80152</v>
      </c>
      <c r="E178" s="98" t="s">
        <v>80153</v>
      </c>
      <c r="F178" s="104">
        <v>45065</v>
      </c>
      <c r="G178" s="104">
        <v>45444</v>
      </c>
      <c r="H178" s="104">
        <v>45808</v>
      </c>
      <c r="J178" s="101">
        <v>1415</v>
      </c>
      <c r="K178" s="98" t="s">
        <v>80154</v>
      </c>
      <c r="L178" s="98" t="s">
        <v>80155</v>
      </c>
      <c r="M178" s="98" t="s">
        <v>80156</v>
      </c>
      <c r="N178" s="98" t="s">
        <v>80157</v>
      </c>
      <c r="O178" s="101">
        <v>10</v>
      </c>
      <c r="P178" s="101">
        <v>50</v>
      </c>
      <c r="Q178" s="101">
        <v>0</v>
      </c>
      <c r="R178" s="101">
        <v>450</v>
      </c>
    </row>
    <row r="179">
      <c r="L179" s="98" t="s">
        <v>80158</v>
      </c>
      <c r="M179" s="98" t="s">
        <v>80159</v>
      </c>
      <c r="N179" s="98" t="s">
        <v>80160</v>
      </c>
      <c r="O179" s="101">
        <v>50</v>
      </c>
      <c r="P179" s="101">
        <v>10</v>
      </c>
    </row>
    <row r="180">
      <c r="L180" s="98" t="s">
        <v>80161</v>
      </c>
      <c r="M180" s="98" t="s">
        <v>80162</v>
      </c>
      <c r="N180" s="98" t="s">
        <v>80163</v>
      </c>
      <c r="O180" s="101">
        <v>1355</v>
      </c>
      <c r="P180" s="101">
        <v>1355</v>
      </c>
    </row>
    <row r="181">
      <c r="L181" s="98" t="s">
        <v>80164</v>
      </c>
      <c r="M181" s="98" t="s">
        <v>80165</v>
      </c>
      <c r="N181" s="98" t="s">
        <v>80166</v>
      </c>
      <c r="O181" s="101">
        <v>20</v>
      </c>
      <c r="P181" s="101">
        <v>20</v>
      </c>
    </row>
    <row r="182">
      <c r="L182" s="98" t="s">
        <v>80167</v>
      </c>
      <c r="M182" s="98" t="s">
        <v>80168</v>
      </c>
      <c r="N182" s="98" t="s">
        <v>80169</v>
      </c>
      <c r="O182" s="101">
        <v>20</v>
      </c>
      <c r="P182" s="101">
        <v>20</v>
      </c>
    </row>
    <row r="183">
      <c r="K183" s="96" t="s">
        <v>80170</v>
      </c>
      <c r="O183" s="85">
        <f>SUM(O178:O182)</f>
      </c>
      <c r="P183" s="85">
        <f>SUM(P178:P182)</f>
      </c>
    </row>
    <row r="184">
      <c r="A184" s="98" t="s">
        <v>80171</v>
      </c>
      <c r="B184" s="98" t="s">
        <v>80172</v>
      </c>
      <c r="C184" s="100">
        <v>1358</v>
      </c>
      <c r="D184" s="98" t="s">
        <v>80173</v>
      </c>
      <c r="E184" s="98" t="s">
        <v>80174</v>
      </c>
      <c r="F184" s="104">
        <v>42520</v>
      </c>
      <c r="G184" s="104">
        <v>45444</v>
      </c>
      <c r="H184" s="104">
        <v>45808</v>
      </c>
      <c r="J184" s="101">
        <v>1615</v>
      </c>
      <c r="K184" s="98" t="s">
        <v>80175</v>
      </c>
      <c r="L184" s="98" t="s">
        <v>80176</v>
      </c>
      <c r="M184" s="98" t="s">
        <v>80177</v>
      </c>
      <c r="N184" s="98" t="s">
        <v>80178</v>
      </c>
      <c r="O184" s="101">
        <v>10</v>
      </c>
      <c r="P184" s="101">
        <v>10</v>
      </c>
      <c r="Q184" s="101">
        <v>0</v>
      </c>
      <c r="R184" s="101">
        <v>250</v>
      </c>
    </row>
    <row r="185">
      <c r="L185" s="98" t="s">
        <v>80179</v>
      </c>
      <c r="M185" s="98" t="s">
        <v>80180</v>
      </c>
      <c r="N185" s="98" t="s">
        <v>80181</v>
      </c>
      <c r="O185" s="101">
        <v>1579</v>
      </c>
      <c r="P185" s="101">
        <v>1579</v>
      </c>
    </row>
    <row r="186">
      <c r="L186" s="98" t="s">
        <v>80182</v>
      </c>
      <c r="M186" s="98" t="s">
        <v>80183</v>
      </c>
      <c r="N186" s="98" t="s">
        <v>80184</v>
      </c>
      <c r="O186" s="101">
        <v>125</v>
      </c>
      <c r="P186" s="101">
        <v>125</v>
      </c>
    </row>
    <row r="187">
      <c r="L187" s="98" t="s">
        <v>80185</v>
      </c>
      <c r="M187" s="98" t="s">
        <v>80186</v>
      </c>
      <c r="N187" s="98" t="s">
        <v>80187</v>
      </c>
      <c r="O187" s="101">
        <v>20</v>
      </c>
      <c r="P187" s="101">
        <v>20</v>
      </c>
    </row>
    <row r="188">
      <c r="K188" s="96" t="s">
        <v>80188</v>
      </c>
      <c r="O188" s="85">
        <f>SUM(O184:O187)</f>
      </c>
      <c r="P188" s="85">
        <f>SUM(P184:P187)</f>
      </c>
    </row>
    <row r="189">
      <c r="A189" s="98" t="s">
        <v>80189</v>
      </c>
      <c r="B189" s="98" t="s">
        <v>80190</v>
      </c>
      <c r="C189" s="100">
        <v>1358</v>
      </c>
      <c r="D189" s="98" t="s">
        <v>80191</v>
      </c>
      <c r="E189" s="98" t="s">
        <v>80192</v>
      </c>
      <c r="F189" s="104">
        <v>45440</v>
      </c>
      <c r="G189" s="104">
        <v>45440</v>
      </c>
      <c r="H189" s="104">
        <v>45808</v>
      </c>
      <c r="J189" s="101">
        <v>1715</v>
      </c>
      <c r="K189" s="98" t="s">
        <v>80193</v>
      </c>
      <c r="L189" s="98" t="s">
        <v>80194</v>
      </c>
      <c r="M189" s="98" t="s">
        <v>80195</v>
      </c>
      <c r="N189" s="98" t="s">
        <v>80196</v>
      </c>
      <c r="O189" s="101">
        <v>10</v>
      </c>
      <c r="P189" s="101">
        <v>10</v>
      </c>
      <c r="Q189" s="101">
        <v>0</v>
      </c>
      <c r="R189" s="101">
        <v>250</v>
      </c>
    </row>
    <row r="190">
      <c r="L190" s="98" t="s">
        <v>80197</v>
      </c>
      <c r="M190" s="98" t="s">
        <v>80198</v>
      </c>
      <c r="N190" s="98" t="s">
        <v>80199</v>
      </c>
      <c r="O190" s="101">
        <v>50</v>
      </c>
      <c r="P190" s="101">
        <v>50</v>
      </c>
    </row>
    <row r="191">
      <c r="L191" s="98" t="s">
        <v>80200</v>
      </c>
      <c r="M191" s="98" t="s">
        <v>80201</v>
      </c>
      <c r="N191" s="98" t="s">
        <v>80202</v>
      </c>
      <c r="O191" s="101">
        <v>50</v>
      </c>
      <c r="P191" s="101">
        <v>50</v>
      </c>
    </row>
    <row r="192">
      <c r="L192" s="98" t="s">
        <v>80203</v>
      </c>
      <c r="M192" s="98" t="s">
        <v>80204</v>
      </c>
      <c r="N192" s="98" t="s">
        <v>80205</v>
      </c>
      <c r="O192" s="101">
        <v>1605</v>
      </c>
      <c r="P192" s="101">
        <v>1605</v>
      </c>
    </row>
    <row r="193">
      <c r="L193" s="98" t="s">
        <v>80206</v>
      </c>
      <c r="M193" s="98" t="s">
        <v>80207</v>
      </c>
      <c r="N193" s="98" t="s">
        <v>80208</v>
      </c>
      <c r="O193" s="101">
        <v>20</v>
      </c>
      <c r="P193" s="101">
        <v>20</v>
      </c>
    </row>
    <row r="194">
      <c r="K194" s="96" t="s">
        <v>80209</v>
      </c>
      <c r="O194" s="85">
        <f>SUM(O189:O193)</f>
      </c>
      <c r="P194" s="85">
        <f>SUM(P189:P193)</f>
      </c>
    </row>
    <row r="195">
      <c r="A195" s="98" t="s">
        <v>80210</v>
      </c>
      <c r="B195" s="98" t="s">
        <v>80211</v>
      </c>
      <c r="C195" s="100">
        <v>1358</v>
      </c>
      <c r="D195" s="98" t="s">
        <v>80212</v>
      </c>
      <c r="E195" s="98" t="s">
        <v>80213</v>
      </c>
      <c r="F195" s="104">
        <v>45240</v>
      </c>
      <c r="G195" s="104">
        <v>45627</v>
      </c>
      <c r="H195" s="104">
        <v>45991</v>
      </c>
      <c r="J195" s="101">
        <v>1815</v>
      </c>
      <c r="K195" s="98" t="s">
        <v>80214</v>
      </c>
      <c r="L195" s="98" t="s">
        <v>80215</v>
      </c>
      <c r="M195" s="98" t="s">
        <v>80216</v>
      </c>
      <c r="N195" s="98" t="s">
        <v>80217</v>
      </c>
      <c r="O195" s="101">
        <v>150</v>
      </c>
      <c r="P195" s="101">
        <v>50</v>
      </c>
      <c r="Q195" s="101">
        <v>0</v>
      </c>
      <c r="R195" s="101">
        <v>250</v>
      </c>
    </row>
    <row r="196">
      <c r="L196" s="98" t="s">
        <v>80218</v>
      </c>
      <c r="M196" s="98" t="s">
        <v>80219</v>
      </c>
      <c r="N196" s="98" t="s">
        <v>80220</v>
      </c>
      <c r="O196" s="101">
        <v>10</v>
      </c>
      <c r="P196" s="101">
        <v>160</v>
      </c>
    </row>
    <row r="197">
      <c r="L197" s="98" t="s">
        <v>80221</v>
      </c>
      <c r="M197" s="98" t="s">
        <v>80222</v>
      </c>
      <c r="N197" s="98" t="s">
        <v>80223</v>
      </c>
      <c r="O197" s="101">
        <v>50</v>
      </c>
      <c r="P197" s="101">
        <v>0</v>
      </c>
    </row>
    <row r="198">
      <c r="L198" s="98" t="s">
        <v>80224</v>
      </c>
      <c r="M198" s="98" t="s">
        <v>80225</v>
      </c>
      <c r="N198" s="98" t="s">
        <v>80226</v>
      </c>
      <c r="O198" s="101">
        <v>1610</v>
      </c>
      <c r="P198" s="101">
        <v>1610</v>
      </c>
    </row>
    <row r="199">
      <c r="L199" s="98" t="s">
        <v>80227</v>
      </c>
      <c r="M199" s="98" t="s">
        <v>80228</v>
      </c>
      <c r="N199" s="98" t="s">
        <v>80229</v>
      </c>
      <c r="O199" s="101">
        <v>20</v>
      </c>
      <c r="P199" s="101">
        <v>20</v>
      </c>
    </row>
    <row r="200">
      <c r="L200" s="98" t="s">
        <v>80230</v>
      </c>
      <c r="M200" s="98" t="s">
        <v>80231</v>
      </c>
      <c r="N200" s="98" t="s">
        <v>80232</v>
      </c>
      <c r="O200" s="101">
        <v>20</v>
      </c>
      <c r="P200" s="101">
        <v>20</v>
      </c>
    </row>
    <row r="201">
      <c r="K201" s="96" t="s">
        <v>80233</v>
      </c>
      <c r="O201" s="85">
        <f>SUM(O195:O200)</f>
      </c>
      <c r="P201" s="85">
        <f>SUM(P195:P200)</f>
      </c>
    </row>
    <row r="202">
      <c r="A202" s="98" t="s">
        <v>80234</v>
      </c>
      <c r="B202" s="98" t="s">
        <v>80235</v>
      </c>
      <c r="C202" s="100">
        <v>1358</v>
      </c>
      <c r="D202" s="98" t="s">
        <v>80236</v>
      </c>
      <c r="E202" s="98" t="s">
        <v>80237</v>
      </c>
      <c r="F202" s="104">
        <v>45211</v>
      </c>
      <c r="G202" s="104">
        <v>45597</v>
      </c>
      <c r="H202" s="104">
        <v>45961</v>
      </c>
      <c r="J202" s="101">
        <v>1665</v>
      </c>
      <c r="K202" s="98" t="s">
        <v>80238</v>
      </c>
      <c r="L202" s="98" t="s">
        <v>80239</v>
      </c>
      <c r="M202" s="98" t="s">
        <v>80240</v>
      </c>
      <c r="N202" s="98" t="s">
        <v>80241</v>
      </c>
      <c r="O202" s="101">
        <v>50</v>
      </c>
      <c r="P202" s="101">
        <v>0</v>
      </c>
      <c r="Q202" s="101">
        <v>0</v>
      </c>
      <c r="R202" s="101">
        <v>250</v>
      </c>
    </row>
    <row r="203">
      <c r="L203" s="98" t="s">
        <v>80242</v>
      </c>
      <c r="M203" s="98" t="s">
        <v>80243</v>
      </c>
      <c r="N203" s="98" t="s">
        <v>80244</v>
      </c>
      <c r="O203" s="101">
        <v>10</v>
      </c>
      <c r="P203" s="101">
        <v>60</v>
      </c>
    </row>
    <row r="204">
      <c r="L204" s="98" t="s">
        <v>80245</v>
      </c>
      <c r="M204" s="98" t="s">
        <v>80246</v>
      </c>
      <c r="N204" s="98" t="s">
        <v>80247</v>
      </c>
      <c r="O204" s="101">
        <v>1610</v>
      </c>
      <c r="P204" s="101">
        <v>1610</v>
      </c>
    </row>
    <row r="205">
      <c r="L205" s="98" t="s">
        <v>80248</v>
      </c>
      <c r="M205" s="98" t="s">
        <v>80249</v>
      </c>
      <c r="N205" s="98" t="s">
        <v>80250</v>
      </c>
      <c r="O205" s="101">
        <v>20</v>
      </c>
      <c r="P205" s="101">
        <v>20</v>
      </c>
    </row>
    <row r="206">
      <c r="K206" s="96" t="s">
        <v>80251</v>
      </c>
      <c r="O206" s="85">
        <f>SUM(O202:O205)</f>
      </c>
      <c r="P206" s="85">
        <f>SUM(P202:P205)</f>
      </c>
    </row>
    <row r="207">
      <c r="A207" s="98" t="s">
        <v>80252</v>
      </c>
      <c r="B207" s="98" t="s">
        <v>80253</v>
      </c>
      <c r="C207" s="100">
        <v>1008</v>
      </c>
      <c r="D207" s="98" t="s">
        <v>80254</v>
      </c>
      <c r="E207" s="98" t="s">
        <v>80255</v>
      </c>
      <c r="F207" s="104">
        <v>42762</v>
      </c>
      <c r="G207" s="104">
        <v>45689</v>
      </c>
      <c r="H207" s="104">
        <v>46053</v>
      </c>
      <c r="J207" s="101">
        <v>1365</v>
      </c>
      <c r="K207" s="98" t="s">
        <v>80256</v>
      </c>
      <c r="L207" s="98" t="s">
        <v>80257</v>
      </c>
      <c r="M207" s="98" t="s">
        <v>80258</v>
      </c>
      <c r="N207" s="98" t="s">
        <v>80259</v>
      </c>
      <c r="O207" s="101">
        <v>10</v>
      </c>
      <c r="P207" s="101">
        <v>10</v>
      </c>
      <c r="Q207" s="101">
        <v>0</v>
      </c>
      <c r="R207" s="101">
        <v>250</v>
      </c>
    </row>
    <row r="208">
      <c r="L208" s="98" t="s">
        <v>80260</v>
      </c>
      <c r="M208" s="98" t="s">
        <v>80261</v>
      </c>
      <c r="N208" s="98" t="s">
        <v>80262</v>
      </c>
      <c r="O208" s="101">
        <v>1302</v>
      </c>
      <c r="P208" s="101">
        <v>1302</v>
      </c>
    </row>
    <row r="209">
      <c r="L209" s="98" t="s">
        <v>80263</v>
      </c>
      <c r="M209" s="98" t="s">
        <v>80264</v>
      </c>
      <c r="N209" s="98" t="s">
        <v>80265</v>
      </c>
      <c r="O209" s="101">
        <v>20</v>
      </c>
      <c r="P209" s="101">
        <v>20</v>
      </c>
    </row>
    <row r="210">
      <c r="L210" s="98" t="s">
        <v>80266</v>
      </c>
      <c r="M210" s="98" t="s">
        <v>80267</v>
      </c>
      <c r="N210" s="98" t="s">
        <v>80268</v>
      </c>
      <c r="O210" s="101">
        <v>20</v>
      </c>
      <c r="P210" s="101">
        <v>20</v>
      </c>
    </row>
    <row r="211">
      <c r="K211" s="96" t="s">
        <v>80269</v>
      </c>
      <c r="O211" s="85">
        <f>SUM(O207:O210)</f>
      </c>
      <c r="P211" s="85">
        <f>SUM(P207:P210)</f>
      </c>
    </row>
    <row r="212">
      <c r="A212" s="98" t="s">
        <v>80270</v>
      </c>
      <c r="B212" s="98" t="s">
        <v>80271</v>
      </c>
      <c r="C212" s="100">
        <v>1008</v>
      </c>
      <c r="D212" s="98" t="s">
        <v>80272</v>
      </c>
      <c r="E212" s="98" t="s">
        <v>80273</v>
      </c>
      <c r="F212" s="104">
        <v>45373</v>
      </c>
      <c r="G212" s="104">
        <v>45373</v>
      </c>
      <c r="H212" s="104">
        <v>45808</v>
      </c>
      <c r="J212" s="101">
        <v>1465</v>
      </c>
      <c r="K212" s="98" t="s">
        <v>80274</v>
      </c>
      <c r="L212" s="98" t="s">
        <v>80275</v>
      </c>
      <c r="M212" s="98" t="s">
        <v>80276</v>
      </c>
      <c r="N212" s="98" t="s">
        <v>80277</v>
      </c>
      <c r="O212" s="101">
        <v>10</v>
      </c>
      <c r="P212" s="101">
        <v>10</v>
      </c>
      <c r="Q212" s="101">
        <v>0</v>
      </c>
      <c r="R212" s="101">
        <v>450</v>
      </c>
    </row>
    <row r="213">
      <c r="L213" s="98" t="s">
        <v>80278</v>
      </c>
      <c r="M213" s="98" t="s">
        <v>80279</v>
      </c>
      <c r="N213" s="98" t="s">
        <v>80280</v>
      </c>
      <c r="O213" s="101">
        <v>50</v>
      </c>
      <c r="P213" s="101">
        <v>0</v>
      </c>
    </row>
    <row r="214">
      <c r="L214" s="98" t="s">
        <v>80281</v>
      </c>
      <c r="M214" s="98" t="s">
        <v>80282</v>
      </c>
      <c r="N214" s="98" t="s">
        <v>80283</v>
      </c>
      <c r="O214" s="101">
        <v>50</v>
      </c>
      <c r="P214" s="101">
        <v>100</v>
      </c>
    </row>
    <row r="215">
      <c r="L215" s="98" t="s">
        <v>80284</v>
      </c>
      <c r="M215" s="98" t="s">
        <v>80285</v>
      </c>
      <c r="N215" s="98" t="s">
        <v>80286</v>
      </c>
      <c r="O215" s="101">
        <v>1355</v>
      </c>
      <c r="P215" s="101">
        <v>1355</v>
      </c>
    </row>
    <row r="216">
      <c r="L216" s="98" t="s">
        <v>80287</v>
      </c>
      <c r="M216" s="98" t="s">
        <v>80288</v>
      </c>
      <c r="N216" s="98" t="s">
        <v>80289</v>
      </c>
      <c r="O216" s="101">
        <v>20</v>
      </c>
      <c r="P216" s="101">
        <v>20</v>
      </c>
    </row>
    <row r="217">
      <c r="L217" s="98" t="s">
        <v>80290</v>
      </c>
      <c r="M217" s="98" t="s">
        <v>80291</v>
      </c>
      <c r="N217" s="98" t="s">
        <v>80292</v>
      </c>
      <c r="O217" s="101">
        <v>20</v>
      </c>
      <c r="P217" s="101">
        <v>20</v>
      </c>
    </row>
    <row r="218">
      <c r="K218" s="96" t="s">
        <v>80293</v>
      </c>
      <c r="O218" s="85">
        <f>SUM(O212:O217)</f>
      </c>
      <c r="P218" s="85">
        <f>SUM(P212:P217)</f>
      </c>
    </row>
    <row r="219">
      <c r="A219" s="98" t="s">
        <v>80294</v>
      </c>
      <c r="B219" s="98" t="s">
        <v>80295</v>
      </c>
      <c r="C219" s="100">
        <v>1008</v>
      </c>
      <c r="D219" s="98" t="s">
        <v>80296</v>
      </c>
      <c r="E219" s="98" t="s">
        <v>80297</v>
      </c>
      <c r="F219" s="104">
        <v>45625</v>
      </c>
      <c r="G219" s="104">
        <v>45625</v>
      </c>
      <c r="H219" s="104">
        <v>46050</v>
      </c>
      <c r="J219" s="101">
        <v>1405</v>
      </c>
      <c r="K219" s="98" t="s">
        <v>80298</v>
      </c>
      <c r="L219" s="98" t="s">
        <v>80299</v>
      </c>
      <c r="M219" s="98" t="s">
        <v>80300</v>
      </c>
      <c r="N219" s="98" t="s">
        <v>80301</v>
      </c>
      <c r="O219" s="101">
        <v>50</v>
      </c>
      <c r="P219" s="101">
        <v>50</v>
      </c>
      <c r="Q219" s="101">
        <v>0</v>
      </c>
      <c r="R219" s="101">
        <v>250</v>
      </c>
    </row>
    <row r="220">
      <c r="L220" s="98" t="s">
        <v>80302</v>
      </c>
      <c r="M220" s="98" t="s">
        <v>80303</v>
      </c>
      <c r="N220" s="98" t="s">
        <v>80304</v>
      </c>
      <c r="O220" s="101">
        <v>1355</v>
      </c>
      <c r="P220" s="101">
        <v>1355</v>
      </c>
    </row>
    <row r="221">
      <c r="L221" s="98" t="s">
        <v>80305</v>
      </c>
      <c r="M221" s="98" t="s">
        <v>80306</v>
      </c>
      <c r="N221" s="98" t="s">
        <v>80307</v>
      </c>
      <c r="O221" s="101">
        <v>20</v>
      </c>
      <c r="P221" s="101">
        <v>20</v>
      </c>
    </row>
    <row r="222">
      <c r="K222" s="96" t="s">
        <v>80308</v>
      </c>
      <c r="O222" s="85">
        <f>SUM(O219:O221)</f>
      </c>
      <c r="P222" s="85">
        <f>SUM(P219:P221)</f>
      </c>
    </row>
    <row r="223">
      <c r="A223" s="98" t="s">
        <v>80309</v>
      </c>
      <c r="B223" s="98" t="s">
        <v>80310</v>
      </c>
      <c r="C223" s="100">
        <v>1008</v>
      </c>
      <c r="D223" s="98" t="s">
        <v>80311</v>
      </c>
      <c r="E223" s="98" t="s">
        <v>80312</v>
      </c>
      <c r="J223" s="101">
        <v>1485</v>
      </c>
      <c r="K223" s="98" t="s">
        <v>80313</v>
      </c>
      <c r="L223" s="98" t="s">
        <v>80313</v>
      </c>
      <c r="O223" s="101">
        <v>0</v>
      </c>
      <c r="P223" s="101">
        <v>0</v>
      </c>
      <c r="R223" s="101">
        <v>0</v>
      </c>
    </row>
    <row r="224">
      <c r="K224" s="96" t="s">
        <v>80314</v>
      </c>
      <c r="O224" s="85">
        <f>SUM(O223:O223)</f>
      </c>
      <c r="P224" s="85">
        <f>SUM(P223:P223)</f>
      </c>
    </row>
    <row r="225">
      <c r="A225" s="98" t="s">
        <v>80315</v>
      </c>
      <c r="B225" s="98" t="s">
        <v>80316</v>
      </c>
      <c r="C225" s="100">
        <v>1358</v>
      </c>
      <c r="D225" s="98" t="s">
        <v>80317</v>
      </c>
      <c r="E225" s="98" t="s">
        <v>80318</v>
      </c>
      <c r="F225" s="104">
        <v>44485</v>
      </c>
      <c r="G225" s="104">
        <v>45597</v>
      </c>
      <c r="H225" s="104">
        <v>45961</v>
      </c>
      <c r="J225" s="101">
        <v>1605</v>
      </c>
      <c r="K225" s="98" t="s">
        <v>80319</v>
      </c>
      <c r="L225" s="98" t="s">
        <v>80320</v>
      </c>
      <c r="M225" s="98" t="s">
        <v>80321</v>
      </c>
      <c r="N225" s="98" t="s">
        <v>80322</v>
      </c>
      <c r="O225" s="101">
        <v>1565</v>
      </c>
      <c r="P225" s="101">
        <v>1565</v>
      </c>
      <c r="Q225" s="101">
        <v>0</v>
      </c>
      <c r="R225" s="101">
        <v>450</v>
      </c>
    </row>
    <row r="226">
      <c r="L226" s="98" t="s">
        <v>80323</v>
      </c>
      <c r="M226" s="98" t="s">
        <v>80324</v>
      </c>
      <c r="N226" s="98" t="s">
        <v>80325</v>
      </c>
      <c r="O226" s="101">
        <v>20</v>
      </c>
      <c r="P226" s="101">
        <v>20</v>
      </c>
    </row>
    <row r="227">
      <c r="K227" s="96" t="s">
        <v>80326</v>
      </c>
      <c r="O227" s="85">
        <f>SUM(O225:O226)</f>
      </c>
      <c r="P227" s="85">
        <f>SUM(P225:P226)</f>
      </c>
    </row>
    <row r="228">
      <c r="A228" s="98" t="s">
        <v>80327</v>
      </c>
      <c r="B228" s="98" t="s">
        <v>80328</v>
      </c>
      <c r="C228" s="100">
        <v>1358</v>
      </c>
      <c r="D228" s="98" t="s">
        <v>80329</v>
      </c>
      <c r="E228" s="98" t="s">
        <v>80330</v>
      </c>
      <c r="F228" s="104">
        <v>44338</v>
      </c>
      <c r="G228" s="104">
        <v>45444</v>
      </c>
      <c r="H228" s="104">
        <v>45808</v>
      </c>
      <c r="J228" s="101">
        <v>1655</v>
      </c>
      <c r="K228" s="98" t="s">
        <v>80331</v>
      </c>
      <c r="L228" s="98" t="s">
        <v>80332</v>
      </c>
      <c r="M228" s="98" t="s">
        <v>80333</v>
      </c>
      <c r="N228" s="98" t="s">
        <v>80334</v>
      </c>
      <c r="O228" s="101">
        <v>50</v>
      </c>
      <c r="P228" s="101">
        <v>50</v>
      </c>
      <c r="Q228" s="101">
        <v>0</v>
      </c>
      <c r="R228" s="101">
        <v>1369</v>
      </c>
    </row>
    <row r="229">
      <c r="L229" s="98" t="s">
        <v>80335</v>
      </c>
      <c r="M229" s="98" t="s">
        <v>80336</v>
      </c>
      <c r="N229" s="98" t="s">
        <v>80337</v>
      </c>
      <c r="O229" s="101">
        <v>1574</v>
      </c>
      <c r="P229" s="101">
        <v>1574</v>
      </c>
    </row>
    <row r="230">
      <c r="L230" s="98" t="s">
        <v>80338</v>
      </c>
      <c r="M230" s="98" t="s">
        <v>80339</v>
      </c>
      <c r="N230" s="98" t="s">
        <v>80340</v>
      </c>
      <c r="O230" s="101">
        <v>20</v>
      </c>
      <c r="P230" s="101">
        <v>20</v>
      </c>
    </row>
    <row r="231">
      <c r="K231" s="96" t="s">
        <v>80341</v>
      </c>
      <c r="O231" s="85">
        <f>SUM(O228:O230)</f>
      </c>
      <c r="P231" s="85">
        <f>SUM(P228:P230)</f>
      </c>
    </row>
    <row r="232">
      <c r="A232" s="98" t="s">
        <v>80342</v>
      </c>
      <c r="B232" s="98" t="s">
        <v>80343</v>
      </c>
      <c r="C232" s="100">
        <v>1358</v>
      </c>
      <c r="D232" s="98" t="s">
        <v>80344</v>
      </c>
      <c r="E232" s="98" t="s">
        <v>80345</v>
      </c>
      <c r="F232" s="104">
        <v>44155</v>
      </c>
      <c r="G232" s="104">
        <v>45627</v>
      </c>
      <c r="H232" s="104">
        <v>45991</v>
      </c>
      <c r="J232" s="101">
        <v>1605</v>
      </c>
      <c r="K232" s="98" t="s">
        <v>80346</v>
      </c>
      <c r="L232" s="98" t="s">
        <v>80347</v>
      </c>
      <c r="M232" s="98" t="s">
        <v>80348</v>
      </c>
      <c r="N232" s="98" t="s">
        <v>80349</v>
      </c>
      <c r="O232" s="101">
        <v>1559</v>
      </c>
      <c r="P232" s="101">
        <v>1559</v>
      </c>
      <c r="Q232" s="101">
        <v>0</v>
      </c>
      <c r="R232" s="101">
        <v>250</v>
      </c>
    </row>
    <row r="233">
      <c r="L233" s="98" t="s">
        <v>80350</v>
      </c>
      <c r="M233" s="98" t="s">
        <v>80351</v>
      </c>
      <c r="N233" s="98" t="s">
        <v>80352</v>
      </c>
      <c r="O233" s="101">
        <v>20</v>
      </c>
      <c r="P233" s="101">
        <v>20</v>
      </c>
    </row>
    <row r="234">
      <c r="K234" s="96" t="s">
        <v>80353</v>
      </c>
      <c r="O234" s="85">
        <f>SUM(O232:O233)</f>
      </c>
      <c r="P234" s="85">
        <f>SUM(P232:P233)</f>
      </c>
    </row>
    <row r="235">
      <c r="A235" s="98" t="s">
        <v>80354</v>
      </c>
      <c r="B235" s="98" t="s">
        <v>80355</v>
      </c>
      <c r="C235" s="100">
        <v>1358</v>
      </c>
      <c r="D235" s="98" t="s">
        <v>80356</v>
      </c>
      <c r="E235" s="98" t="s">
        <v>80357</v>
      </c>
      <c r="F235" s="104">
        <v>45293</v>
      </c>
      <c r="G235" s="104">
        <v>45689</v>
      </c>
      <c r="H235" s="104">
        <v>46053</v>
      </c>
      <c r="J235" s="101">
        <v>1705</v>
      </c>
      <c r="K235" s="98" t="s">
        <v>80358</v>
      </c>
      <c r="L235" s="98" t="s">
        <v>80359</v>
      </c>
      <c r="M235" s="98" t="s">
        <v>80360</v>
      </c>
      <c r="N235" s="98" t="s">
        <v>80361</v>
      </c>
      <c r="O235" s="101">
        <v>50</v>
      </c>
      <c r="P235" s="101">
        <v>50</v>
      </c>
      <c r="Q235" s="101">
        <v>0</v>
      </c>
      <c r="R235" s="101">
        <v>250</v>
      </c>
    </row>
    <row r="236">
      <c r="L236" s="98" t="s">
        <v>80362</v>
      </c>
      <c r="M236" s="98" t="s">
        <v>80363</v>
      </c>
      <c r="N236" s="98" t="s">
        <v>80364</v>
      </c>
      <c r="O236" s="101">
        <v>50</v>
      </c>
      <c r="P236" s="101">
        <v>50</v>
      </c>
    </row>
    <row r="237">
      <c r="L237" s="98" t="s">
        <v>80365</v>
      </c>
      <c r="M237" s="98" t="s">
        <v>80366</v>
      </c>
      <c r="N237" s="98" t="s">
        <v>80367</v>
      </c>
      <c r="O237" s="101">
        <v>1605</v>
      </c>
      <c r="P237" s="101">
        <v>1605</v>
      </c>
    </row>
    <row r="238">
      <c r="L238" s="98" t="s">
        <v>80368</v>
      </c>
      <c r="M238" s="98" t="s">
        <v>80369</v>
      </c>
      <c r="N238" s="98" t="s">
        <v>80370</v>
      </c>
      <c r="O238" s="101">
        <v>20</v>
      </c>
      <c r="P238" s="101">
        <v>20</v>
      </c>
    </row>
    <row r="239">
      <c r="K239" s="96" t="s">
        <v>80371</v>
      </c>
      <c r="O239" s="85">
        <f>SUM(O235:O238)</f>
      </c>
      <c r="P239" s="85">
        <f>SUM(P235:P238)</f>
      </c>
    </row>
    <row r="240">
      <c r="A240" s="98" t="s">
        <v>80372</v>
      </c>
      <c r="B240" s="98" t="s">
        <v>80373</v>
      </c>
      <c r="C240" s="100">
        <v>1008</v>
      </c>
      <c r="D240" s="98" t="s">
        <v>80374</v>
      </c>
      <c r="E240" s="98" t="s">
        <v>80375</v>
      </c>
      <c r="F240" s="104">
        <v>39630</v>
      </c>
      <c r="G240" s="104">
        <v>45689</v>
      </c>
      <c r="H240" s="104">
        <v>46053</v>
      </c>
      <c r="J240" s="101">
        <v>1355</v>
      </c>
      <c r="K240" s="98" t="s">
        <v>80376</v>
      </c>
      <c r="L240" s="98" t="s">
        <v>80377</v>
      </c>
      <c r="M240" s="98" t="s">
        <v>80378</v>
      </c>
      <c r="N240" s="98" t="s">
        <v>80379</v>
      </c>
      <c r="O240" s="101">
        <v>1249</v>
      </c>
      <c r="P240" s="101">
        <v>1249</v>
      </c>
      <c r="Q240" s="101">
        <v>0</v>
      </c>
      <c r="R240" s="101">
        <v>0</v>
      </c>
    </row>
    <row r="241">
      <c r="L241" s="98" t="s">
        <v>80380</v>
      </c>
      <c r="M241" s="98" t="s">
        <v>80381</v>
      </c>
      <c r="N241" s="98" t="s">
        <v>80382</v>
      </c>
      <c r="O241" s="101">
        <v>20</v>
      </c>
      <c r="P241" s="101">
        <v>20</v>
      </c>
    </row>
    <row r="242">
      <c r="K242" s="96" t="s">
        <v>80383</v>
      </c>
      <c r="O242" s="85">
        <f>SUM(O240:O241)</f>
      </c>
      <c r="P242" s="85">
        <f>SUM(P240:P241)</f>
      </c>
    </row>
    <row r="243">
      <c r="A243" s="98" t="s">
        <v>80384</v>
      </c>
      <c r="B243" s="98" t="s">
        <v>80385</v>
      </c>
      <c r="C243" s="100">
        <v>1008</v>
      </c>
      <c r="D243" s="98" t="s">
        <v>80386</v>
      </c>
      <c r="E243" s="98" t="s">
        <v>80387</v>
      </c>
      <c r="F243" s="104">
        <v>45497</v>
      </c>
      <c r="G243" s="104">
        <v>45497</v>
      </c>
      <c r="H243" s="104">
        <v>45869</v>
      </c>
      <c r="J243" s="101">
        <v>1405</v>
      </c>
      <c r="K243" s="98" t="s">
        <v>80388</v>
      </c>
      <c r="L243" s="98" t="s">
        <v>80389</v>
      </c>
      <c r="M243" s="98" t="s">
        <v>80390</v>
      </c>
      <c r="N243" s="98" t="s">
        <v>80391</v>
      </c>
      <c r="O243" s="101">
        <v>50</v>
      </c>
      <c r="P243" s="101">
        <v>50</v>
      </c>
      <c r="Q243" s="101">
        <v>0</v>
      </c>
      <c r="R243" s="101">
        <v>250</v>
      </c>
    </row>
    <row r="244">
      <c r="L244" s="98" t="s">
        <v>80392</v>
      </c>
      <c r="M244" s="98" t="s">
        <v>80393</v>
      </c>
      <c r="N244" s="98" t="s">
        <v>80394</v>
      </c>
      <c r="O244" s="101">
        <v>1355</v>
      </c>
      <c r="P244" s="101">
        <v>1355</v>
      </c>
    </row>
    <row r="245">
      <c r="L245" s="98" t="s">
        <v>80395</v>
      </c>
      <c r="M245" s="98" t="s">
        <v>80396</v>
      </c>
      <c r="N245" s="98" t="s">
        <v>80397</v>
      </c>
      <c r="O245" s="101">
        <v>20</v>
      </c>
      <c r="P245" s="101">
        <v>20</v>
      </c>
    </row>
    <row r="246">
      <c r="K246" s="96" t="s">
        <v>80398</v>
      </c>
      <c r="O246" s="85">
        <f>SUM(O243:O245)</f>
      </c>
      <c r="P246" s="85">
        <f>SUM(P243:P245)</f>
      </c>
    </row>
    <row r="247">
      <c r="A247" s="98" t="s">
        <v>80399</v>
      </c>
      <c r="B247" s="98" t="s">
        <v>80400</v>
      </c>
      <c r="C247" s="100">
        <v>1114</v>
      </c>
      <c r="D247" s="98" t="s">
        <v>80401</v>
      </c>
      <c r="E247" s="98" t="s">
        <v>80402</v>
      </c>
      <c r="F247" s="104">
        <v>45119</v>
      </c>
      <c r="G247" s="104">
        <v>45505</v>
      </c>
      <c r="H247" s="104">
        <v>45869</v>
      </c>
      <c r="J247" s="101">
        <v>1475</v>
      </c>
      <c r="K247" s="98" t="s">
        <v>80403</v>
      </c>
      <c r="L247" s="98" t="s">
        <v>80404</v>
      </c>
      <c r="M247" s="98" t="s">
        <v>80405</v>
      </c>
      <c r="N247" s="98" t="s">
        <v>80406</v>
      </c>
      <c r="O247" s="101">
        <v>20</v>
      </c>
      <c r="P247" s="101">
        <v>20</v>
      </c>
      <c r="Q247" s="101">
        <v>0</v>
      </c>
      <c r="R247" s="101">
        <v>250</v>
      </c>
    </row>
    <row r="248">
      <c r="L248" s="98" t="s">
        <v>80407</v>
      </c>
      <c r="M248" s="98" t="s">
        <v>80408</v>
      </c>
      <c r="N248" s="98" t="s">
        <v>80409</v>
      </c>
      <c r="O248" s="101">
        <v>1460</v>
      </c>
      <c r="P248" s="101">
        <v>1460</v>
      </c>
    </row>
    <row r="249">
      <c r="L249" s="98" t="s">
        <v>80410</v>
      </c>
      <c r="M249" s="98" t="s">
        <v>80411</v>
      </c>
      <c r="N249" s="98" t="s">
        <v>80412</v>
      </c>
      <c r="O249" s="101">
        <v>20</v>
      </c>
      <c r="P249" s="101">
        <v>20</v>
      </c>
    </row>
    <row r="250">
      <c r="K250" s="96" t="s">
        <v>80413</v>
      </c>
      <c r="O250" s="85">
        <f>SUM(O247:O249)</f>
      </c>
      <c r="P250" s="85">
        <f>SUM(P247:P249)</f>
      </c>
    </row>
    <row r="251">
      <c r="A251" s="98" t="s">
        <v>80414</v>
      </c>
      <c r="B251" s="98" t="s">
        <v>80415</v>
      </c>
      <c r="C251" s="100">
        <v>1114</v>
      </c>
      <c r="D251" s="98" t="s">
        <v>80416</v>
      </c>
      <c r="E251" s="98" t="s">
        <v>80417</v>
      </c>
      <c r="F251" s="104">
        <v>44235</v>
      </c>
      <c r="G251" s="104">
        <v>45717</v>
      </c>
      <c r="H251" s="104">
        <v>46081</v>
      </c>
      <c r="J251" s="101">
        <v>1575</v>
      </c>
      <c r="K251" s="98" t="s">
        <v>80418</v>
      </c>
      <c r="L251" s="98" t="s">
        <v>80419</v>
      </c>
      <c r="M251" s="98" t="s">
        <v>80420</v>
      </c>
      <c r="N251" s="98" t="s">
        <v>80421</v>
      </c>
      <c r="O251" s="101">
        <v>85</v>
      </c>
      <c r="P251" s="101">
        <v>85</v>
      </c>
      <c r="Q251" s="101">
        <v>0</v>
      </c>
      <c r="R251" s="101">
        <v>250</v>
      </c>
    </row>
    <row r="252">
      <c r="L252" s="98" t="s">
        <v>80422</v>
      </c>
      <c r="M252" s="98" t="s">
        <v>80423</v>
      </c>
      <c r="N252" s="98" t="s">
        <v>80424</v>
      </c>
      <c r="O252" s="101">
        <v>50</v>
      </c>
      <c r="P252" s="101">
        <v>0</v>
      </c>
    </row>
    <row r="253">
      <c r="L253" s="98" t="s">
        <v>80425</v>
      </c>
      <c r="M253" s="98" t="s">
        <v>80426</v>
      </c>
      <c r="N253" s="98" t="s">
        <v>80427</v>
      </c>
      <c r="O253" s="101">
        <v>20</v>
      </c>
      <c r="P253" s="101">
        <v>70</v>
      </c>
    </row>
    <row r="254">
      <c r="L254" s="98" t="s">
        <v>80428</v>
      </c>
      <c r="M254" s="98" t="s">
        <v>80429</v>
      </c>
      <c r="N254" s="98" t="s">
        <v>80430</v>
      </c>
      <c r="O254" s="101">
        <v>1373</v>
      </c>
      <c r="P254" s="101">
        <v>1373</v>
      </c>
    </row>
    <row r="255">
      <c r="L255" s="98" t="s">
        <v>80431</v>
      </c>
      <c r="M255" s="98" t="s">
        <v>80432</v>
      </c>
      <c r="N255" s="98" t="s">
        <v>80433</v>
      </c>
      <c r="O255" s="101">
        <v>40</v>
      </c>
      <c r="P255" s="101">
        <v>40</v>
      </c>
    </row>
    <row r="256">
      <c r="L256" s="98" t="s">
        <v>80434</v>
      </c>
      <c r="M256" s="98" t="s">
        <v>80435</v>
      </c>
      <c r="N256" s="98" t="s">
        <v>80436</v>
      </c>
      <c r="O256" s="101">
        <v>20</v>
      </c>
      <c r="P256" s="101">
        <v>20</v>
      </c>
    </row>
    <row r="257">
      <c r="K257" s="96" t="s">
        <v>80437</v>
      </c>
      <c r="O257" s="85">
        <f>SUM(O251:O256)</f>
      </c>
      <c r="P257" s="85">
        <f>SUM(P251:P256)</f>
      </c>
    </row>
    <row r="258">
      <c r="A258" s="98" t="s">
        <v>80438</v>
      </c>
      <c r="B258" s="98" t="s">
        <v>80439</v>
      </c>
      <c r="C258" s="100">
        <v>1358</v>
      </c>
      <c r="D258" s="98" t="s">
        <v>80440</v>
      </c>
      <c r="E258" s="98" t="s">
        <v>80441</v>
      </c>
      <c r="F258" s="104">
        <v>43610</v>
      </c>
      <c r="G258" s="104">
        <v>45444</v>
      </c>
      <c r="H258" s="104">
        <v>45808</v>
      </c>
      <c r="J258" s="101">
        <v>1675</v>
      </c>
      <c r="K258" s="98" t="s">
        <v>80442</v>
      </c>
      <c r="L258" s="98" t="s">
        <v>80443</v>
      </c>
      <c r="M258" s="98" t="s">
        <v>80444</v>
      </c>
      <c r="N258" s="98" t="s">
        <v>80445</v>
      </c>
      <c r="O258" s="101">
        <v>20</v>
      </c>
      <c r="P258" s="101">
        <v>0</v>
      </c>
      <c r="Q258" s="101">
        <v>0</v>
      </c>
      <c r="R258" s="101">
        <v>250</v>
      </c>
    </row>
    <row r="259">
      <c r="L259" s="98" t="s">
        <v>80446</v>
      </c>
      <c r="M259" s="98" t="s">
        <v>80447</v>
      </c>
      <c r="N259" s="98" t="s">
        <v>80448</v>
      </c>
      <c r="O259" s="101">
        <v>50</v>
      </c>
      <c r="P259" s="101">
        <v>70</v>
      </c>
    </row>
    <row r="260">
      <c r="L260" s="98" t="s">
        <v>80449</v>
      </c>
      <c r="M260" s="98" t="s">
        <v>80450</v>
      </c>
      <c r="N260" s="98" t="s">
        <v>80451</v>
      </c>
      <c r="O260" s="101">
        <v>1579</v>
      </c>
      <c r="P260" s="101">
        <v>1579</v>
      </c>
    </row>
    <row r="261">
      <c r="L261" s="98" t="s">
        <v>80452</v>
      </c>
      <c r="M261" s="98" t="s">
        <v>80453</v>
      </c>
      <c r="N261" s="98" t="s">
        <v>80454</v>
      </c>
      <c r="O261" s="101">
        <v>20</v>
      </c>
      <c r="P261" s="101">
        <v>20</v>
      </c>
    </row>
    <row r="262">
      <c r="L262" s="98" t="s">
        <v>80455</v>
      </c>
      <c r="M262" s="98" t="s">
        <v>80456</v>
      </c>
      <c r="N262" s="98" t="s">
        <v>80457</v>
      </c>
      <c r="O262" s="101">
        <v>20</v>
      </c>
      <c r="P262" s="101">
        <v>20</v>
      </c>
    </row>
    <row r="263">
      <c r="K263" s="96" t="s">
        <v>80458</v>
      </c>
      <c r="O263" s="85">
        <f>SUM(O258:O262)</f>
      </c>
      <c r="P263" s="85">
        <f>SUM(P258:P262)</f>
      </c>
    </row>
    <row r="264">
      <c r="A264" s="98" t="s">
        <v>80459</v>
      </c>
      <c r="B264" s="98" t="s">
        <v>80460</v>
      </c>
      <c r="C264" s="100">
        <v>1358</v>
      </c>
      <c r="D264" s="98" t="s">
        <v>80461</v>
      </c>
      <c r="E264" s="98" t="s">
        <v>80462</v>
      </c>
      <c r="F264" s="104">
        <v>45149</v>
      </c>
      <c r="G264" s="104">
        <v>45536</v>
      </c>
      <c r="H264" s="104">
        <v>45900</v>
      </c>
      <c r="J264" s="101">
        <v>1825</v>
      </c>
      <c r="K264" s="98" t="s">
        <v>80463</v>
      </c>
      <c r="L264" s="98" t="s">
        <v>80464</v>
      </c>
      <c r="M264" s="98" t="s">
        <v>80465</v>
      </c>
      <c r="N264" s="98" t="s">
        <v>80466</v>
      </c>
      <c r="O264" s="101">
        <v>150</v>
      </c>
      <c r="P264" s="101">
        <v>50</v>
      </c>
      <c r="Q264" s="101">
        <v>0</v>
      </c>
      <c r="R264" s="101">
        <v>250</v>
      </c>
    </row>
    <row r="265">
      <c r="L265" s="98" t="s">
        <v>80467</v>
      </c>
      <c r="M265" s="98" t="s">
        <v>80468</v>
      </c>
      <c r="N265" s="98" t="s">
        <v>80469</v>
      </c>
      <c r="O265" s="101">
        <v>50</v>
      </c>
      <c r="P265" s="101">
        <v>20</v>
      </c>
    </row>
    <row r="266">
      <c r="L266" s="98" t="s">
        <v>80470</v>
      </c>
      <c r="M266" s="98" t="s">
        <v>80471</v>
      </c>
      <c r="N266" s="98" t="s">
        <v>80472</v>
      </c>
      <c r="O266" s="101">
        <v>20</v>
      </c>
      <c r="P266" s="101">
        <v>150</v>
      </c>
    </row>
    <row r="267">
      <c r="L267" s="98" t="s">
        <v>80473</v>
      </c>
      <c r="M267" s="98" t="s">
        <v>80474</v>
      </c>
      <c r="N267" s="98" t="s">
        <v>80475</v>
      </c>
      <c r="O267" s="101">
        <v>1605</v>
      </c>
      <c r="P267" s="101">
        <v>1605</v>
      </c>
    </row>
    <row r="268">
      <c r="L268" s="98" t="s">
        <v>80476</v>
      </c>
      <c r="M268" s="98" t="s">
        <v>80477</v>
      </c>
      <c r="N268" s="98" t="s">
        <v>80478</v>
      </c>
      <c r="O268" s="101">
        <v>20</v>
      </c>
      <c r="P268" s="101">
        <v>20</v>
      </c>
    </row>
    <row r="269">
      <c r="K269" s="96" t="s">
        <v>80479</v>
      </c>
      <c r="O269" s="85">
        <f>SUM(O264:O268)</f>
      </c>
      <c r="P269" s="85">
        <f>SUM(P264:P268)</f>
      </c>
    </row>
    <row r="270">
      <c r="A270" s="98" t="s">
        <v>80480</v>
      </c>
      <c r="B270" s="98" t="s">
        <v>80481</v>
      </c>
      <c r="C270" s="100">
        <v>1358</v>
      </c>
      <c r="D270" s="98" t="s">
        <v>80482</v>
      </c>
      <c r="E270" s="98" t="s">
        <v>80483</v>
      </c>
      <c r="F270" s="104">
        <v>43780</v>
      </c>
      <c r="G270" s="104">
        <v>45627</v>
      </c>
      <c r="H270" s="104">
        <v>45991</v>
      </c>
      <c r="J270" s="101">
        <v>1625</v>
      </c>
      <c r="K270" s="98" t="s">
        <v>80484</v>
      </c>
      <c r="L270" s="98" t="s">
        <v>80485</v>
      </c>
      <c r="M270" s="98" t="s">
        <v>80486</v>
      </c>
      <c r="N270" s="98" t="s">
        <v>80487</v>
      </c>
      <c r="O270" s="101">
        <v>20</v>
      </c>
      <c r="P270" s="101">
        <v>20</v>
      </c>
      <c r="Q270" s="101">
        <v>0</v>
      </c>
      <c r="R270" s="101">
        <v>250</v>
      </c>
    </row>
    <row r="271">
      <c r="L271" s="98" t="s">
        <v>80488</v>
      </c>
      <c r="M271" s="98" t="s">
        <v>80489</v>
      </c>
      <c r="N271" s="98" t="s">
        <v>80490</v>
      </c>
      <c r="O271" s="101">
        <v>1574</v>
      </c>
      <c r="P271" s="101">
        <v>1574</v>
      </c>
    </row>
    <row r="272">
      <c r="L272" s="98" t="s">
        <v>80491</v>
      </c>
      <c r="M272" s="98" t="s">
        <v>80492</v>
      </c>
      <c r="N272" s="98" t="s">
        <v>80493</v>
      </c>
      <c r="O272" s="101">
        <v>20</v>
      </c>
      <c r="P272" s="101">
        <v>20</v>
      </c>
    </row>
    <row r="273">
      <c r="K273" s="96" t="s">
        <v>80494</v>
      </c>
      <c r="O273" s="85">
        <f>SUM(O270:O272)</f>
      </c>
      <c r="P273" s="85">
        <f>SUM(P270:P272)</f>
      </c>
    </row>
    <row r="274">
      <c r="A274" s="98" t="s">
        <v>80495</v>
      </c>
      <c r="B274" s="98" t="s">
        <v>80496</v>
      </c>
      <c r="C274" s="100">
        <v>1358</v>
      </c>
      <c r="D274" s="98" t="s">
        <v>80497</v>
      </c>
      <c r="E274" s="98" t="s">
        <v>80498</v>
      </c>
      <c r="F274" s="104">
        <v>38789</v>
      </c>
      <c r="G274" s="104">
        <v>45474</v>
      </c>
      <c r="H274" s="104">
        <v>45838</v>
      </c>
      <c r="J274" s="101">
        <v>1675</v>
      </c>
      <c r="K274" s="98" t="s">
        <v>80499</v>
      </c>
      <c r="L274" s="98" t="s">
        <v>80500</v>
      </c>
      <c r="M274" s="98" t="s">
        <v>80501</v>
      </c>
      <c r="N274" s="98" t="s">
        <v>80502</v>
      </c>
      <c r="O274" s="101">
        <v>50</v>
      </c>
      <c r="P274" s="101">
        <v>0</v>
      </c>
      <c r="Q274" s="101">
        <v>0</v>
      </c>
      <c r="R274" s="101">
        <v>0</v>
      </c>
    </row>
    <row r="275">
      <c r="L275" s="98" t="s">
        <v>80503</v>
      </c>
      <c r="M275" s="98" t="s">
        <v>80504</v>
      </c>
      <c r="N275" s="98" t="s">
        <v>80505</v>
      </c>
      <c r="O275" s="101">
        <v>20</v>
      </c>
      <c r="P275" s="101">
        <v>70</v>
      </c>
    </row>
    <row r="276">
      <c r="L276" s="98" t="s">
        <v>80506</v>
      </c>
      <c r="M276" s="98" t="s">
        <v>80507</v>
      </c>
      <c r="N276" s="98" t="s">
        <v>80508</v>
      </c>
      <c r="O276" s="101">
        <v>1569</v>
      </c>
      <c r="P276" s="101">
        <v>1569</v>
      </c>
    </row>
    <row r="277">
      <c r="L277" s="98" t="s">
        <v>80509</v>
      </c>
      <c r="M277" s="98" t="s">
        <v>80510</v>
      </c>
      <c r="N277" s="98" t="s">
        <v>80511</v>
      </c>
      <c r="O277" s="101">
        <v>20</v>
      </c>
      <c r="P277" s="101">
        <v>20</v>
      </c>
    </row>
    <row r="278">
      <c r="K278" s="96" t="s">
        <v>80512</v>
      </c>
      <c r="O278" s="85">
        <f>SUM(O274:O277)</f>
      </c>
      <c r="P278" s="85">
        <f>SUM(P274:P277)</f>
      </c>
    </row>
    <row r="279">
      <c r="A279" s="98" t="s">
        <v>80513</v>
      </c>
      <c r="B279" s="98" t="s">
        <v>80514</v>
      </c>
      <c r="C279" s="100">
        <v>1114</v>
      </c>
      <c r="D279" s="98" t="s">
        <v>80515</v>
      </c>
      <c r="E279" s="98" t="s">
        <v>80516</v>
      </c>
      <c r="F279" s="104">
        <v>43645</v>
      </c>
      <c r="G279" s="104">
        <v>45474</v>
      </c>
      <c r="H279" s="104">
        <v>45838</v>
      </c>
      <c r="J279" s="101">
        <v>1625</v>
      </c>
      <c r="K279" s="98" t="s">
        <v>80517</v>
      </c>
      <c r="L279" s="98" t="s">
        <v>80518</v>
      </c>
      <c r="M279" s="98" t="s">
        <v>80519</v>
      </c>
      <c r="N279" s="98" t="s">
        <v>80520</v>
      </c>
      <c r="O279" s="101">
        <v>150</v>
      </c>
      <c r="P279" s="101">
        <v>0</v>
      </c>
      <c r="Q279" s="101">
        <v>0</v>
      </c>
      <c r="R279" s="101">
        <v>250</v>
      </c>
    </row>
    <row r="280">
      <c r="L280" s="98" t="s">
        <v>80521</v>
      </c>
      <c r="M280" s="98" t="s">
        <v>80522</v>
      </c>
      <c r="N280" s="98" t="s">
        <v>80523</v>
      </c>
      <c r="O280" s="101">
        <v>20</v>
      </c>
      <c r="P280" s="101">
        <v>170</v>
      </c>
    </row>
    <row r="281">
      <c r="L281" s="98" t="s">
        <v>80524</v>
      </c>
      <c r="M281" s="98" t="s">
        <v>80525</v>
      </c>
      <c r="N281" s="98" t="s">
        <v>80526</v>
      </c>
      <c r="O281" s="101">
        <v>1404</v>
      </c>
      <c r="P281" s="101">
        <v>1404</v>
      </c>
    </row>
    <row r="282">
      <c r="L282" s="98" t="s">
        <v>80527</v>
      </c>
      <c r="M282" s="98" t="s">
        <v>80528</v>
      </c>
      <c r="N282" s="98" t="s">
        <v>80529</v>
      </c>
      <c r="O282" s="101">
        <v>20</v>
      </c>
      <c r="P282" s="101">
        <v>20</v>
      </c>
    </row>
    <row r="283">
      <c r="K283" s="96" t="s">
        <v>80530</v>
      </c>
      <c r="O283" s="85">
        <f>SUM(O279:O282)</f>
      </c>
      <c r="P283" s="85">
        <f>SUM(P279:P282)</f>
      </c>
    </row>
    <row r="284">
      <c r="A284" s="98" t="s">
        <v>80531</v>
      </c>
      <c r="B284" s="98" t="s">
        <v>80532</v>
      </c>
      <c r="C284" s="100">
        <v>1114</v>
      </c>
      <c r="D284" s="98" t="s">
        <v>80533</v>
      </c>
      <c r="E284" s="98" t="s">
        <v>80534</v>
      </c>
      <c r="F284" s="104">
        <v>43594</v>
      </c>
      <c r="G284" s="104">
        <v>45444</v>
      </c>
      <c r="H284" s="104">
        <v>45808</v>
      </c>
      <c r="J284" s="101">
        <v>1675</v>
      </c>
      <c r="K284" s="98" t="s">
        <v>80535</v>
      </c>
      <c r="L284" s="98" t="s">
        <v>80536</v>
      </c>
      <c r="M284" s="98" t="s">
        <v>80537</v>
      </c>
      <c r="N284" s="98" t="s">
        <v>80538</v>
      </c>
      <c r="O284" s="101">
        <v>50</v>
      </c>
      <c r="P284" s="101">
        <v>0</v>
      </c>
      <c r="Q284" s="101">
        <v>0</v>
      </c>
      <c r="R284" s="101">
        <v>250</v>
      </c>
    </row>
    <row r="285">
      <c r="L285" s="98" t="s">
        <v>80539</v>
      </c>
      <c r="M285" s="98" t="s">
        <v>80540</v>
      </c>
      <c r="N285" s="98" t="s">
        <v>80541</v>
      </c>
      <c r="O285" s="101">
        <v>150</v>
      </c>
      <c r="P285" s="101">
        <v>170</v>
      </c>
    </row>
    <row r="286">
      <c r="L286" s="98" t="s">
        <v>80542</v>
      </c>
      <c r="M286" s="98" t="s">
        <v>80543</v>
      </c>
      <c r="N286" s="98" t="s">
        <v>80544</v>
      </c>
      <c r="O286" s="101">
        <v>20</v>
      </c>
      <c r="P286" s="101">
        <v>50</v>
      </c>
    </row>
    <row r="287">
      <c r="L287" s="98" t="s">
        <v>80545</v>
      </c>
      <c r="M287" s="98" t="s">
        <v>80546</v>
      </c>
      <c r="N287" s="98" t="s">
        <v>80547</v>
      </c>
      <c r="O287" s="101">
        <v>1387</v>
      </c>
      <c r="P287" s="101">
        <v>1387</v>
      </c>
    </row>
    <row r="288">
      <c r="L288" s="98" t="s">
        <v>80548</v>
      </c>
      <c r="M288" s="98" t="s">
        <v>80549</v>
      </c>
      <c r="N288" s="98" t="s">
        <v>80550</v>
      </c>
      <c r="O288" s="101">
        <v>20</v>
      </c>
      <c r="P288" s="101">
        <v>20</v>
      </c>
    </row>
    <row r="289">
      <c r="K289" s="96" t="s">
        <v>80551</v>
      </c>
      <c r="O289" s="85">
        <f>SUM(O284:O288)</f>
      </c>
      <c r="P289" s="85">
        <f>SUM(P284:P288)</f>
      </c>
    </row>
    <row r="290">
      <c r="A290" s="98" t="s">
        <v>80552</v>
      </c>
      <c r="B290" s="98" t="s">
        <v>80553</v>
      </c>
      <c r="C290" s="100">
        <v>1114</v>
      </c>
      <c r="D290" s="98" t="s">
        <v>80554</v>
      </c>
      <c r="E290" s="98" t="s">
        <v>80555</v>
      </c>
      <c r="J290" s="101">
        <v>1865</v>
      </c>
      <c r="K290" s="98" t="s">
        <v>80556</v>
      </c>
      <c r="L290" s="98" t="s">
        <v>80556</v>
      </c>
      <c r="O290" s="101">
        <v>0</v>
      </c>
      <c r="P290" s="101">
        <v>0</v>
      </c>
      <c r="R290" s="101">
        <v>0</v>
      </c>
    </row>
    <row r="291">
      <c r="K291" s="96" t="s">
        <v>80557</v>
      </c>
      <c r="O291" s="85">
        <f>SUM(O290:O290)</f>
      </c>
      <c r="P291" s="85">
        <f>SUM(P290:P290)</f>
      </c>
    </row>
    <row r="292">
      <c r="A292" s="98" t="s">
        <v>80558</v>
      </c>
      <c r="B292" s="98" t="s">
        <v>80559</v>
      </c>
      <c r="C292" s="100">
        <v>1114</v>
      </c>
      <c r="D292" s="98" t="s">
        <v>80560</v>
      </c>
      <c r="E292" s="98" t="s">
        <v>80561</v>
      </c>
      <c r="F292" s="104">
        <v>39334</v>
      </c>
      <c r="G292" s="104">
        <v>45658</v>
      </c>
      <c r="H292" s="104">
        <v>46081</v>
      </c>
      <c r="J292" s="101">
        <v>1515</v>
      </c>
      <c r="K292" s="98" t="s">
        <v>80562</v>
      </c>
      <c r="L292" s="98" t="s">
        <v>80563</v>
      </c>
      <c r="M292" s="98" t="s">
        <v>80564</v>
      </c>
      <c r="N292" s="98" t="s">
        <v>80565</v>
      </c>
      <c r="O292" s="101">
        <v>50</v>
      </c>
      <c r="P292" s="101">
        <v>0</v>
      </c>
      <c r="Q292" s="101">
        <v>0</v>
      </c>
      <c r="R292" s="101">
        <v>0</v>
      </c>
    </row>
    <row r="293">
      <c r="L293" s="98" t="s">
        <v>80566</v>
      </c>
      <c r="M293" s="98" t="s">
        <v>80567</v>
      </c>
      <c r="N293" s="98" t="s">
        <v>80568</v>
      </c>
      <c r="O293" s="101">
        <v>10</v>
      </c>
      <c r="P293" s="101">
        <v>60</v>
      </c>
    </row>
    <row r="294">
      <c r="L294" s="98" t="s">
        <v>80569</v>
      </c>
      <c r="M294" s="98" t="s">
        <v>80570</v>
      </c>
      <c r="N294" s="98" t="s">
        <v>80571</v>
      </c>
      <c r="O294" s="101">
        <v>1334</v>
      </c>
      <c r="P294" s="101">
        <v>1334</v>
      </c>
    </row>
    <row r="295">
      <c r="L295" s="98" t="s">
        <v>80572</v>
      </c>
      <c r="M295" s="98" t="s">
        <v>80573</v>
      </c>
      <c r="N295" s="98" t="s">
        <v>80574</v>
      </c>
      <c r="O295" s="101">
        <v>20</v>
      </c>
      <c r="P295" s="101">
        <v>20</v>
      </c>
    </row>
    <row r="296">
      <c r="K296" s="96" t="s">
        <v>80575</v>
      </c>
      <c r="O296" s="85">
        <f>SUM(O292:O295)</f>
      </c>
      <c r="P296" s="85">
        <f>SUM(P292:P295)</f>
      </c>
    </row>
    <row r="297">
      <c r="A297" s="98" t="s">
        <v>80576</v>
      </c>
      <c r="B297" s="98" t="s">
        <v>80577</v>
      </c>
      <c r="C297" s="100">
        <v>1358</v>
      </c>
      <c r="D297" s="98" t="s">
        <v>80578</v>
      </c>
      <c r="E297" s="98" t="s">
        <v>80579</v>
      </c>
      <c r="F297" s="104">
        <v>38169</v>
      </c>
      <c r="G297" s="104">
        <v>45566</v>
      </c>
      <c r="H297" s="104">
        <v>45930</v>
      </c>
      <c r="J297" s="101">
        <v>1615</v>
      </c>
      <c r="K297" s="98" t="s">
        <v>80580</v>
      </c>
      <c r="L297" s="98" t="s">
        <v>80581</v>
      </c>
      <c r="M297" s="98" t="s">
        <v>80582</v>
      </c>
      <c r="N297" s="98" t="s">
        <v>80583</v>
      </c>
      <c r="O297" s="101">
        <v>10</v>
      </c>
      <c r="P297" s="101">
        <v>10</v>
      </c>
      <c r="Q297" s="101">
        <v>0</v>
      </c>
      <c r="R297" s="101">
        <v>0</v>
      </c>
    </row>
    <row r="298">
      <c r="L298" s="98" t="s">
        <v>80584</v>
      </c>
      <c r="M298" s="98" t="s">
        <v>80585</v>
      </c>
      <c r="N298" s="98" t="s">
        <v>80586</v>
      </c>
      <c r="O298" s="101">
        <v>1564</v>
      </c>
      <c r="P298" s="101">
        <v>1564</v>
      </c>
    </row>
    <row r="299">
      <c r="L299" s="98" t="s">
        <v>80587</v>
      </c>
      <c r="M299" s="98" t="s">
        <v>80588</v>
      </c>
      <c r="N299" s="98" t="s">
        <v>80589</v>
      </c>
      <c r="O299" s="101">
        <v>125</v>
      </c>
      <c r="P299" s="101">
        <v>125</v>
      </c>
    </row>
    <row r="300">
      <c r="L300" s="98" t="s">
        <v>80590</v>
      </c>
      <c r="M300" s="98" t="s">
        <v>80591</v>
      </c>
      <c r="N300" s="98" t="s">
        <v>80592</v>
      </c>
      <c r="O300" s="101">
        <v>20</v>
      </c>
      <c r="P300" s="101">
        <v>20</v>
      </c>
    </row>
    <row r="301">
      <c r="K301" s="96" t="s">
        <v>80593</v>
      </c>
      <c r="O301" s="85">
        <f>SUM(O297:O300)</f>
      </c>
      <c r="P301" s="85">
        <f>SUM(P297:P300)</f>
      </c>
    </row>
    <row r="302">
      <c r="A302" s="98" t="s">
        <v>80594</v>
      </c>
      <c r="B302" s="98" t="s">
        <v>80595</v>
      </c>
      <c r="C302" s="100">
        <v>1358</v>
      </c>
      <c r="D302" s="98" t="s">
        <v>80596</v>
      </c>
      <c r="E302" s="98" t="s">
        <v>80597</v>
      </c>
      <c r="F302" s="104">
        <v>43217</v>
      </c>
      <c r="G302" s="104">
        <v>45413</v>
      </c>
      <c r="H302" s="104">
        <v>45777</v>
      </c>
      <c r="J302" s="101">
        <v>1665</v>
      </c>
      <c r="K302" s="98" t="s">
        <v>80598</v>
      </c>
      <c r="L302" s="98" t="s">
        <v>80599</v>
      </c>
      <c r="M302" s="98" t="s">
        <v>80600</v>
      </c>
      <c r="N302" s="98" t="s">
        <v>80601</v>
      </c>
      <c r="O302" s="101">
        <v>50</v>
      </c>
      <c r="P302" s="101">
        <v>0</v>
      </c>
      <c r="Q302" s="101">
        <v>0</v>
      </c>
      <c r="R302" s="101">
        <v>250</v>
      </c>
    </row>
    <row r="303">
      <c r="L303" s="98" t="s">
        <v>80602</v>
      </c>
      <c r="M303" s="98" t="s">
        <v>80603</v>
      </c>
      <c r="N303" s="98" t="s">
        <v>80604</v>
      </c>
      <c r="O303" s="101">
        <v>10</v>
      </c>
      <c r="P303" s="101">
        <v>60</v>
      </c>
    </row>
    <row r="304">
      <c r="L304" s="98" t="s">
        <v>80605</v>
      </c>
      <c r="M304" s="98" t="s">
        <v>80606</v>
      </c>
      <c r="N304" s="98" t="s">
        <v>80607</v>
      </c>
      <c r="O304" s="101">
        <v>1572</v>
      </c>
      <c r="P304" s="101">
        <v>1572</v>
      </c>
    </row>
    <row r="305">
      <c r="L305" s="98" t="s">
        <v>80608</v>
      </c>
      <c r="M305" s="98" t="s">
        <v>80609</v>
      </c>
      <c r="N305" s="98" t="s">
        <v>80610</v>
      </c>
      <c r="O305" s="101">
        <v>20</v>
      </c>
      <c r="P305" s="101">
        <v>20</v>
      </c>
    </row>
    <row r="306">
      <c r="K306" s="96" t="s">
        <v>80611</v>
      </c>
      <c r="O306" s="85">
        <f>SUM(O302:O305)</f>
      </c>
      <c r="P306" s="85">
        <f>SUM(P302:P305)</f>
      </c>
    </row>
    <row r="307">
      <c r="A307" s="98" t="s">
        <v>80612</v>
      </c>
      <c r="B307" s="98" t="s">
        <v>80613</v>
      </c>
      <c r="C307" s="100">
        <v>1358</v>
      </c>
      <c r="D307" s="98" t="s">
        <v>80614</v>
      </c>
      <c r="E307" s="98" t="s">
        <v>80615</v>
      </c>
      <c r="F307" s="104">
        <v>44256</v>
      </c>
      <c r="G307" s="104">
        <v>45717</v>
      </c>
      <c r="H307" s="104">
        <v>46081</v>
      </c>
      <c r="J307" s="101">
        <v>1615</v>
      </c>
      <c r="K307" s="98" t="s">
        <v>80616</v>
      </c>
      <c r="L307" s="98" t="s">
        <v>80617</v>
      </c>
      <c r="M307" s="98" t="s">
        <v>80618</v>
      </c>
      <c r="N307" s="98" t="s">
        <v>80619</v>
      </c>
      <c r="O307" s="101">
        <v>10</v>
      </c>
      <c r="P307" s="101">
        <v>10</v>
      </c>
      <c r="Q307" s="101">
        <v>0</v>
      </c>
      <c r="R307" s="101">
        <v>250</v>
      </c>
    </row>
    <row r="308">
      <c r="L308" s="98" t="s">
        <v>80620</v>
      </c>
      <c r="M308" s="98" t="s">
        <v>80621</v>
      </c>
      <c r="N308" s="98" t="s">
        <v>80622</v>
      </c>
      <c r="O308" s="101">
        <v>1543</v>
      </c>
      <c r="P308" s="101">
        <v>1543</v>
      </c>
    </row>
    <row r="309">
      <c r="L309" s="98" t="s">
        <v>80623</v>
      </c>
      <c r="M309" s="98" t="s">
        <v>80624</v>
      </c>
      <c r="N309" s="98" t="s">
        <v>80625</v>
      </c>
      <c r="O309" s="101">
        <v>20</v>
      </c>
      <c r="P309" s="101">
        <v>20</v>
      </c>
    </row>
    <row r="310">
      <c r="K310" s="96" t="s">
        <v>80626</v>
      </c>
      <c r="O310" s="85">
        <f>SUM(O307:O309)</f>
      </c>
      <c r="P310" s="85">
        <f>SUM(P307:P309)</f>
      </c>
    </row>
    <row r="311">
      <c r="A311" s="98" t="s">
        <v>80627</v>
      </c>
      <c r="B311" s="98" t="s">
        <v>80628</v>
      </c>
      <c r="C311" s="100">
        <v>1358</v>
      </c>
      <c r="D311" s="98" t="s">
        <v>80629</v>
      </c>
      <c r="E311" s="98" t="s">
        <v>80630</v>
      </c>
      <c r="F311" s="104">
        <v>44513</v>
      </c>
      <c r="G311" s="104">
        <v>45627</v>
      </c>
      <c r="H311" s="104">
        <v>45991</v>
      </c>
      <c r="J311" s="101">
        <v>1815</v>
      </c>
      <c r="K311" s="98" t="s">
        <v>80631</v>
      </c>
      <c r="L311" s="98" t="s">
        <v>80632</v>
      </c>
      <c r="M311" s="98" t="s">
        <v>80633</v>
      </c>
      <c r="N311" s="98" t="s">
        <v>80634</v>
      </c>
      <c r="O311" s="101">
        <v>50</v>
      </c>
      <c r="P311" s="101">
        <v>10</v>
      </c>
      <c r="Q311" s="101">
        <v>0</v>
      </c>
      <c r="R311" s="101">
        <v>250</v>
      </c>
    </row>
    <row r="312">
      <c r="L312" s="98" t="s">
        <v>80635</v>
      </c>
      <c r="M312" s="98" t="s">
        <v>80636</v>
      </c>
      <c r="N312" s="98" t="s">
        <v>80637</v>
      </c>
      <c r="O312" s="101">
        <v>150</v>
      </c>
      <c r="P312" s="101">
        <v>0</v>
      </c>
    </row>
    <row r="313">
      <c r="L313" s="98" t="s">
        <v>80638</v>
      </c>
      <c r="M313" s="98" t="s">
        <v>80639</v>
      </c>
      <c r="N313" s="98" t="s">
        <v>80640</v>
      </c>
      <c r="O313" s="101">
        <v>10</v>
      </c>
      <c r="P313" s="101">
        <v>200</v>
      </c>
    </row>
    <row r="314">
      <c r="L314" s="98" t="s">
        <v>80641</v>
      </c>
      <c r="M314" s="98" t="s">
        <v>80642</v>
      </c>
      <c r="N314" s="98" t="s">
        <v>80643</v>
      </c>
      <c r="O314" s="101">
        <v>1550</v>
      </c>
      <c r="P314" s="101">
        <v>1550</v>
      </c>
    </row>
    <row r="315">
      <c r="L315" s="98" t="s">
        <v>80644</v>
      </c>
      <c r="M315" s="98" t="s">
        <v>80645</v>
      </c>
      <c r="N315" s="98" t="s">
        <v>80646</v>
      </c>
      <c r="O315" s="101">
        <v>125</v>
      </c>
      <c r="P315" s="101">
        <v>125</v>
      </c>
    </row>
    <row r="316">
      <c r="L316" s="98" t="s">
        <v>80647</v>
      </c>
      <c r="M316" s="98" t="s">
        <v>80648</v>
      </c>
      <c r="N316" s="98" t="s">
        <v>80649</v>
      </c>
      <c r="O316" s="101">
        <v>20</v>
      </c>
      <c r="P316" s="101">
        <v>20</v>
      </c>
    </row>
    <row r="317">
      <c r="K317" s="96" t="s">
        <v>80650</v>
      </c>
      <c r="O317" s="85">
        <f>SUM(O311:O316)</f>
      </c>
      <c r="P317" s="85">
        <f>SUM(P311:P316)</f>
      </c>
    </row>
    <row r="318">
      <c r="A318" s="98" t="s">
        <v>80651</v>
      </c>
      <c r="B318" s="98" t="s">
        <v>80652</v>
      </c>
      <c r="C318" s="100">
        <v>1114</v>
      </c>
      <c r="D318" s="98" t="s">
        <v>80653</v>
      </c>
      <c r="E318" s="98" t="s">
        <v>80654</v>
      </c>
      <c r="F318" s="104">
        <v>44828</v>
      </c>
      <c r="G318" s="104">
        <v>45505</v>
      </c>
      <c r="H318" s="104">
        <v>45869</v>
      </c>
      <c r="J318" s="101">
        <v>1615</v>
      </c>
      <c r="K318" s="98" t="s">
        <v>80655</v>
      </c>
      <c r="L318" s="98" t="s">
        <v>80656</v>
      </c>
      <c r="M318" s="98" t="s">
        <v>80657</v>
      </c>
      <c r="N318" s="98" t="s">
        <v>80658</v>
      </c>
      <c r="O318" s="101">
        <v>150</v>
      </c>
      <c r="P318" s="101">
        <v>160</v>
      </c>
      <c r="Q318" s="101">
        <v>0</v>
      </c>
      <c r="R318" s="101">
        <v>250</v>
      </c>
    </row>
    <row r="319">
      <c r="L319" s="98" t="s">
        <v>80659</v>
      </c>
      <c r="M319" s="98" t="s">
        <v>80660</v>
      </c>
      <c r="N319" s="98" t="s">
        <v>80661</v>
      </c>
      <c r="O319" s="101">
        <v>10</v>
      </c>
      <c r="P319" s="101">
        <v>0</v>
      </c>
    </row>
    <row r="320">
      <c r="L320" s="98" t="s">
        <v>80662</v>
      </c>
      <c r="M320" s="98" t="s">
        <v>80663</v>
      </c>
      <c r="N320" s="98" t="s">
        <v>80664</v>
      </c>
      <c r="O320" s="101">
        <v>1455</v>
      </c>
      <c r="P320" s="101">
        <v>1455</v>
      </c>
    </row>
    <row r="321">
      <c r="L321" s="98" t="s">
        <v>80665</v>
      </c>
      <c r="M321" s="98" t="s">
        <v>80666</v>
      </c>
      <c r="N321" s="98" t="s">
        <v>80667</v>
      </c>
      <c r="O321" s="101">
        <v>20</v>
      </c>
      <c r="P321" s="101">
        <v>20</v>
      </c>
    </row>
    <row r="322">
      <c r="K322" s="96" t="s">
        <v>80668</v>
      </c>
      <c r="O322" s="85">
        <f>SUM(O318:O321)</f>
      </c>
      <c r="P322" s="85">
        <f>SUM(P318:P321)</f>
      </c>
    </row>
    <row r="323">
      <c r="A323" s="98" t="s">
        <v>80669</v>
      </c>
      <c r="B323" s="98" t="s">
        <v>80670</v>
      </c>
      <c r="C323" s="100">
        <v>1114</v>
      </c>
      <c r="D323" s="98" t="s">
        <v>80671</v>
      </c>
      <c r="E323" s="98" t="s">
        <v>80672</v>
      </c>
      <c r="F323" s="104">
        <v>43357</v>
      </c>
      <c r="G323" s="104">
        <v>45474</v>
      </c>
      <c r="H323" s="104">
        <v>45838</v>
      </c>
      <c r="J323" s="101">
        <v>1665</v>
      </c>
      <c r="K323" s="98" t="s">
        <v>80673</v>
      </c>
      <c r="L323" s="98" t="s">
        <v>80674</v>
      </c>
      <c r="M323" s="98" t="s">
        <v>80675</v>
      </c>
      <c r="N323" s="98" t="s">
        <v>80676</v>
      </c>
      <c r="O323" s="101">
        <v>50</v>
      </c>
      <c r="P323" s="101">
        <v>60</v>
      </c>
      <c r="Q323" s="101">
        <v>0</v>
      </c>
      <c r="R323" s="101">
        <v>250</v>
      </c>
    </row>
    <row r="324">
      <c r="L324" s="98" t="s">
        <v>80677</v>
      </c>
      <c r="M324" s="98" t="s">
        <v>80678</v>
      </c>
      <c r="N324" s="98" t="s">
        <v>80679</v>
      </c>
      <c r="O324" s="101">
        <v>150</v>
      </c>
      <c r="P324" s="101">
        <v>150</v>
      </c>
    </row>
    <row r="325">
      <c r="L325" s="98" t="s">
        <v>80680</v>
      </c>
      <c r="M325" s="98" t="s">
        <v>80681</v>
      </c>
      <c r="N325" s="98" t="s">
        <v>80682</v>
      </c>
      <c r="O325" s="101">
        <v>10</v>
      </c>
      <c r="P325" s="101">
        <v>0</v>
      </c>
    </row>
    <row r="326">
      <c r="L326" s="98" t="s">
        <v>80683</v>
      </c>
      <c r="M326" s="98" t="s">
        <v>80684</v>
      </c>
      <c r="N326" s="98" t="s">
        <v>80685</v>
      </c>
      <c r="O326" s="101">
        <v>1429</v>
      </c>
      <c r="P326" s="101">
        <v>1429</v>
      </c>
    </row>
    <row r="327">
      <c r="L327" s="98" t="s">
        <v>80686</v>
      </c>
      <c r="M327" s="98" t="s">
        <v>80687</v>
      </c>
      <c r="N327" s="98" t="s">
        <v>80688</v>
      </c>
      <c r="O327" s="101">
        <v>35</v>
      </c>
      <c r="P327" s="101">
        <v>35</v>
      </c>
    </row>
    <row r="328">
      <c r="L328" s="98" t="s">
        <v>80689</v>
      </c>
      <c r="M328" s="98" t="s">
        <v>80690</v>
      </c>
      <c r="N328" s="98" t="s">
        <v>80691</v>
      </c>
      <c r="O328" s="101">
        <v>20</v>
      </c>
      <c r="P328" s="101">
        <v>20</v>
      </c>
    </row>
    <row r="329">
      <c r="K329" s="96" t="s">
        <v>80692</v>
      </c>
      <c r="O329" s="85">
        <f>SUM(O323:O328)</f>
      </c>
      <c r="P329" s="85">
        <f>SUM(P323:P328)</f>
      </c>
    </row>
    <row r="330">
      <c r="A330" s="98" t="s">
        <v>80693</v>
      </c>
      <c r="B330" s="98" t="s">
        <v>80694</v>
      </c>
      <c r="C330" s="100">
        <v>1114</v>
      </c>
      <c r="D330" s="98" t="s">
        <v>80695</v>
      </c>
      <c r="E330" s="98" t="s">
        <v>80696</v>
      </c>
      <c r="F330" s="104">
        <v>45147</v>
      </c>
      <c r="G330" s="104">
        <v>45536</v>
      </c>
      <c r="H330" s="104">
        <v>45900</v>
      </c>
      <c r="J330" s="101">
        <v>1455</v>
      </c>
      <c r="K330" s="98" t="s">
        <v>80697</v>
      </c>
      <c r="L330" s="98" t="s">
        <v>80698</v>
      </c>
      <c r="M330" s="98" t="s">
        <v>80699</v>
      </c>
      <c r="N330" s="98" t="s">
        <v>80700</v>
      </c>
      <c r="O330" s="101">
        <v>1455</v>
      </c>
      <c r="P330" s="101">
        <v>1455</v>
      </c>
      <c r="Q330" s="101">
        <v>0</v>
      </c>
      <c r="R330" s="101">
        <v>1455</v>
      </c>
    </row>
    <row r="331">
      <c r="L331" s="98" t="s">
        <v>80701</v>
      </c>
      <c r="M331" s="98" t="s">
        <v>80702</v>
      </c>
      <c r="N331" s="98" t="s">
        <v>80703</v>
      </c>
      <c r="O331" s="101">
        <v>40</v>
      </c>
      <c r="P331" s="101">
        <v>40</v>
      </c>
    </row>
    <row r="332">
      <c r="L332" s="98" t="s">
        <v>80704</v>
      </c>
      <c r="M332" s="98" t="s">
        <v>80705</v>
      </c>
      <c r="N332" s="98" t="s">
        <v>80706</v>
      </c>
      <c r="O332" s="101">
        <v>20</v>
      </c>
      <c r="P332" s="101">
        <v>20</v>
      </c>
    </row>
    <row r="333">
      <c r="K333" s="96" t="s">
        <v>80707</v>
      </c>
      <c r="O333" s="85">
        <f>SUM(O330:O332)</f>
      </c>
      <c r="P333" s="85">
        <f>SUM(P330:P332)</f>
      </c>
    </row>
    <row r="334">
      <c r="A334" s="98" t="s">
        <v>80708</v>
      </c>
      <c r="B334" s="98" t="s">
        <v>80709</v>
      </c>
      <c r="C334" s="100">
        <v>1114</v>
      </c>
      <c r="D334" s="98" t="s">
        <v>80710</v>
      </c>
      <c r="E334" s="98" t="s">
        <v>80711</v>
      </c>
      <c r="F334" s="104">
        <v>45188</v>
      </c>
      <c r="G334" s="104">
        <v>45627</v>
      </c>
      <c r="H334" s="104">
        <v>45991</v>
      </c>
      <c r="J334" s="101">
        <v>1505</v>
      </c>
      <c r="K334" s="98" t="s">
        <v>80712</v>
      </c>
      <c r="L334" s="98" t="s">
        <v>80713</v>
      </c>
      <c r="M334" s="98" t="s">
        <v>80714</v>
      </c>
      <c r="N334" s="98" t="s">
        <v>80715</v>
      </c>
      <c r="O334" s="101">
        <v>50</v>
      </c>
      <c r="P334" s="101">
        <v>50</v>
      </c>
      <c r="Q334" s="101">
        <v>0</v>
      </c>
      <c r="R334" s="101">
        <v>450</v>
      </c>
    </row>
    <row r="335">
      <c r="L335" s="98" t="s">
        <v>80716</v>
      </c>
      <c r="M335" s="98" t="s">
        <v>80717</v>
      </c>
      <c r="N335" s="98" t="s">
        <v>80718</v>
      </c>
      <c r="O335" s="101">
        <v>1455</v>
      </c>
      <c r="P335" s="101">
        <v>1455</v>
      </c>
    </row>
    <row r="336">
      <c r="L336" s="98" t="s">
        <v>80719</v>
      </c>
      <c r="M336" s="98" t="s">
        <v>80720</v>
      </c>
      <c r="N336" s="98" t="s">
        <v>80721</v>
      </c>
      <c r="O336" s="101">
        <v>20</v>
      </c>
      <c r="P336" s="101">
        <v>20</v>
      </c>
    </row>
    <row r="337">
      <c r="K337" s="96" t="s">
        <v>80722</v>
      </c>
      <c r="O337" s="85">
        <f>SUM(O334:O336)</f>
      </c>
      <c r="P337" s="85">
        <f>SUM(P334:P336)</f>
      </c>
    </row>
    <row r="338">
      <c r="A338" s="98" t="s">
        <v>80723</v>
      </c>
      <c r="B338" s="98" t="s">
        <v>80724</v>
      </c>
      <c r="C338" s="100">
        <v>1358</v>
      </c>
      <c r="D338" s="98" t="s">
        <v>80725</v>
      </c>
      <c r="E338" s="98" t="s">
        <v>80726</v>
      </c>
      <c r="F338" s="104">
        <v>43741</v>
      </c>
      <c r="G338" s="104">
        <v>45597</v>
      </c>
      <c r="H338" s="104">
        <v>45991</v>
      </c>
      <c r="J338" s="101">
        <v>1605</v>
      </c>
      <c r="K338" s="98" t="s">
        <v>80727</v>
      </c>
      <c r="L338" s="98" t="s">
        <v>80728</v>
      </c>
      <c r="M338" s="98" t="s">
        <v>80729</v>
      </c>
      <c r="N338" s="98" t="s">
        <v>80730</v>
      </c>
      <c r="O338" s="101">
        <v>1564</v>
      </c>
      <c r="P338" s="101">
        <v>1564</v>
      </c>
      <c r="Q338" s="101">
        <v>0</v>
      </c>
      <c r="R338" s="101">
        <v>250</v>
      </c>
    </row>
    <row r="339">
      <c r="L339" s="98" t="s">
        <v>80731</v>
      </c>
      <c r="M339" s="98" t="s">
        <v>80732</v>
      </c>
      <c r="N339" s="98" t="s">
        <v>80733</v>
      </c>
      <c r="O339" s="101">
        <v>45</v>
      </c>
      <c r="P339" s="101">
        <v>125</v>
      </c>
    </row>
    <row r="340">
      <c r="L340" s="98" t="s">
        <v>80734</v>
      </c>
      <c r="M340" s="98" t="s">
        <v>80735</v>
      </c>
      <c r="N340" s="98" t="s">
        <v>80736</v>
      </c>
      <c r="O340" s="101">
        <v>125</v>
      </c>
      <c r="P340" s="101">
        <v>0</v>
      </c>
    </row>
    <row r="341">
      <c r="L341" s="98" t="s">
        <v>80737</v>
      </c>
      <c r="M341" s="98" t="s">
        <v>80738</v>
      </c>
      <c r="N341" s="98" t="s">
        <v>80739</v>
      </c>
      <c r="O341" s="101">
        <v>45</v>
      </c>
      <c r="P341" s="101">
        <v>45</v>
      </c>
    </row>
    <row r="342">
      <c r="L342" s="98" t="s">
        <v>80740</v>
      </c>
      <c r="M342" s="98" t="s">
        <v>80741</v>
      </c>
      <c r="N342" s="98" t="s">
        <v>80742</v>
      </c>
      <c r="O342" s="101">
        <v>125</v>
      </c>
      <c r="P342" s="101">
        <v>170</v>
      </c>
    </row>
    <row r="343">
      <c r="L343" s="98" t="s">
        <v>80743</v>
      </c>
      <c r="M343" s="98" t="s">
        <v>80744</v>
      </c>
      <c r="N343" s="98" t="s">
        <v>80745</v>
      </c>
      <c r="O343" s="101">
        <v>40</v>
      </c>
      <c r="P343" s="101">
        <v>40</v>
      </c>
    </row>
    <row r="344">
      <c r="L344" s="98" t="s">
        <v>80746</v>
      </c>
      <c r="M344" s="98" t="s">
        <v>80747</v>
      </c>
      <c r="N344" s="98" t="s">
        <v>80748</v>
      </c>
      <c r="O344" s="101">
        <v>20</v>
      </c>
      <c r="P344" s="101">
        <v>20</v>
      </c>
    </row>
    <row r="345">
      <c r="K345" s="96" t="s">
        <v>80749</v>
      </c>
      <c r="O345" s="85">
        <f>SUM(O338:O344)</f>
      </c>
      <c r="P345" s="85">
        <f>SUM(P338:P344)</f>
      </c>
    </row>
    <row r="346">
      <c r="A346" s="98" t="s">
        <v>80750</v>
      </c>
      <c r="B346" s="98" t="s">
        <v>80751</v>
      </c>
      <c r="C346" s="100">
        <v>1358</v>
      </c>
      <c r="D346" s="98" t="s">
        <v>80752</v>
      </c>
      <c r="E346" s="98" t="s">
        <v>80753</v>
      </c>
      <c r="F346" s="104">
        <v>43084</v>
      </c>
      <c r="G346" s="104">
        <v>45658</v>
      </c>
      <c r="H346" s="104">
        <v>46022</v>
      </c>
      <c r="J346" s="101">
        <v>1655</v>
      </c>
      <c r="K346" s="98" t="s">
        <v>80754</v>
      </c>
      <c r="L346" s="98" t="s">
        <v>80755</v>
      </c>
      <c r="M346" s="98" t="s">
        <v>80756</v>
      </c>
      <c r="N346" s="98" t="s">
        <v>80757</v>
      </c>
      <c r="O346" s="101">
        <v>50</v>
      </c>
      <c r="P346" s="101">
        <v>50</v>
      </c>
      <c r="Q346" s="101">
        <v>0</v>
      </c>
      <c r="R346" s="101">
        <v>250</v>
      </c>
    </row>
    <row r="347">
      <c r="L347" s="98" t="s">
        <v>80758</v>
      </c>
      <c r="M347" s="98" t="s">
        <v>80759</v>
      </c>
      <c r="N347" s="98" t="s">
        <v>80760</v>
      </c>
      <c r="O347" s="101">
        <v>1484</v>
      </c>
      <c r="P347" s="101">
        <v>1484</v>
      </c>
    </row>
    <row r="348">
      <c r="L348" s="98" t="s">
        <v>80761</v>
      </c>
      <c r="M348" s="98" t="s">
        <v>80762</v>
      </c>
      <c r="N348" s="98" t="s">
        <v>80763</v>
      </c>
      <c r="O348" s="101">
        <v>125</v>
      </c>
      <c r="P348" s="101">
        <v>125</v>
      </c>
    </row>
    <row r="349">
      <c r="L349" s="98" t="s">
        <v>80764</v>
      </c>
      <c r="M349" s="98" t="s">
        <v>80765</v>
      </c>
      <c r="N349" s="98" t="s">
        <v>80766</v>
      </c>
      <c r="O349" s="101">
        <v>20</v>
      </c>
      <c r="P349" s="101">
        <v>20</v>
      </c>
    </row>
    <row r="350">
      <c r="L350" s="98" t="s">
        <v>80767</v>
      </c>
      <c r="M350" s="98" t="s">
        <v>80768</v>
      </c>
      <c r="N350" s="98" t="s">
        <v>80769</v>
      </c>
      <c r="O350" s="101">
        <v>20</v>
      </c>
      <c r="P350" s="101">
        <v>20</v>
      </c>
    </row>
    <row r="351">
      <c r="K351" s="96" t="s">
        <v>80770</v>
      </c>
      <c r="O351" s="85">
        <f>SUM(O346:O350)</f>
      </c>
      <c r="P351" s="85">
        <f>SUM(P346:P350)</f>
      </c>
    </row>
    <row r="352">
      <c r="A352" s="98" t="s">
        <v>80771</v>
      </c>
      <c r="B352" s="98" t="s">
        <v>80772</v>
      </c>
      <c r="C352" s="100">
        <v>1358</v>
      </c>
      <c r="D352" s="98" t="s">
        <v>80773</v>
      </c>
      <c r="E352" s="98" t="s">
        <v>80774</v>
      </c>
      <c r="F352" s="104">
        <v>45150</v>
      </c>
      <c r="G352" s="104">
        <v>45536</v>
      </c>
      <c r="H352" s="104">
        <v>45900</v>
      </c>
      <c r="J352" s="101">
        <v>1605</v>
      </c>
      <c r="K352" s="98" t="s">
        <v>80775</v>
      </c>
      <c r="L352" s="98" t="s">
        <v>80776</v>
      </c>
      <c r="M352" s="98" t="s">
        <v>80777</v>
      </c>
      <c r="N352" s="98" t="s">
        <v>80778</v>
      </c>
      <c r="O352" s="101">
        <v>1605</v>
      </c>
      <c r="P352" s="101">
        <v>1605</v>
      </c>
      <c r="Q352" s="101">
        <v>0</v>
      </c>
      <c r="R352" s="101">
        <v>450</v>
      </c>
    </row>
    <row r="353">
      <c r="L353" s="98" t="s">
        <v>80779</v>
      </c>
      <c r="M353" s="98" t="s">
        <v>80780</v>
      </c>
      <c r="N353" s="98" t="s">
        <v>80781</v>
      </c>
      <c r="O353" s="101">
        <v>20</v>
      </c>
      <c r="P353" s="101">
        <v>20</v>
      </c>
    </row>
    <row r="354">
      <c r="K354" s="96" t="s">
        <v>80782</v>
      </c>
      <c r="O354" s="85">
        <f>SUM(O352:O353)</f>
      </c>
      <c r="P354" s="85">
        <f>SUM(P352:P353)</f>
      </c>
    </row>
    <row r="355">
      <c r="A355" s="98" t="s">
        <v>80783</v>
      </c>
      <c r="B355" s="98" t="s">
        <v>80784</v>
      </c>
      <c r="C355" s="100">
        <v>1358</v>
      </c>
      <c r="D355" s="98" t="s">
        <v>80785</v>
      </c>
      <c r="E355" s="98" t="s">
        <v>80786</v>
      </c>
      <c r="F355" s="104">
        <v>42644</v>
      </c>
      <c r="G355" s="104">
        <v>45627</v>
      </c>
      <c r="H355" s="104">
        <v>45991</v>
      </c>
      <c r="J355" s="101">
        <v>1655</v>
      </c>
      <c r="K355" s="98" t="s">
        <v>80787</v>
      </c>
      <c r="L355" s="98" t="s">
        <v>80788</v>
      </c>
      <c r="M355" s="98" t="s">
        <v>80789</v>
      </c>
      <c r="N355" s="98" t="s">
        <v>80790</v>
      </c>
      <c r="O355" s="101">
        <v>50</v>
      </c>
      <c r="P355" s="101">
        <v>50</v>
      </c>
      <c r="Q355" s="101">
        <v>0</v>
      </c>
      <c r="R355" s="101">
        <v>250</v>
      </c>
    </row>
    <row r="356">
      <c r="L356" s="98" t="s">
        <v>80791</v>
      </c>
      <c r="M356" s="98" t="s">
        <v>80792</v>
      </c>
      <c r="N356" s="98" t="s">
        <v>80793</v>
      </c>
      <c r="O356" s="101">
        <v>1549</v>
      </c>
      <c r="P356" s="101">
        <v>1549</v>
      </c>
    </row>
    <row r="357">
      <c r="L357" s="98" t="s">
        <v>80794</v>
      </c>
      <c r="M357" s="98" t="s">
        <v>80795</v>
      </c>
      <c r="N357" s="98" t="s">
        <v>80796</v>
      </c>
      <c r="O357" s="101">
        <v>20</v>
      </c>
      <c r="P357" s="101">
        <v>20</v>
      </c>
    </row>
    <row r="358">
      <c r="K358" s="96" t="s">
        <v>80797</v>
      </c>
      <c r="O358" s="85">
        <f>SUM(O355:O357)</f>
      </c>
      <c r="P358" s="85">
        <f>SUM(P355:P357)</f>
      </c>
    </row>
    <row r="359">
      <c r="A359" s="98" t="s">
        <v>80798</v>
      </c>
      <c r="B359" s="98" t="s">
        <v>80799</v>
      </c>
      <c r="C359" s="100">
        <v>1114</v>
      </c>
      <c r="D359" s="98" t="s">
        <v>80800</v>
      </c>
      <c r="E359" s="98" t="s">
        <v>80801</v>
      </c>
      <c r="F359" s="104">
        <v>45363</v>
      </c>
      <c r="G359" s="104">
        <v>45748</v>
      </c>
      <c r="J359" s="101">
        <v>1555</v>
      </c>
      <c r="K359" s="98" t="s">
        <v>80802</v>
      </c>
      <c r="L359" s="98" t="s">
        <v>80803</v>
      </c>
      <c r="M359" s="98" t="s">
        <v>80804</v>
      </c>
      <c r="N359" s="98" t="s">
        <v>80805</v>
      </c>
      <c r="O359" s="101">
        <v>50</v>
      </c>
      <c r="P359" s="101">
        <v>50</v>
      </c>
      <c r="Q359" s="101">
        <v>0</v>
      </c>
      <c r="R359" s="101">
        <v>250</v>
      </c>
    </row>
    <row r="360">
      <c r="L360" s="98" t="s">
        <v>80806</v>
      </c>
      <c r="M360" s="98" t="s">
        <v>80807</v>
      </c>
      <c r="N360" s="98" t="s">
        <v>80808</v>
      </c>
      <c r="O360" s="101">
        <v>50</v>
      </c>
      <c r="P360" s="101">
        <v>50</v>
      </c>
    </row>
    <row r="361">
      <c r="L361" s="98" t="s">
        <v>80809</v>
      </c>
      <c r="M361" s="98" t="s">
        <v>80810</v>
      </c>
      <c r="N361" s="98" t="s">
        <v>80811</v>
      </c>
      <c r="O361" s="101">
        <v>1455</v>
      </c>
      <c r="P361" s="101">
        <v>1455</v>
      </c>
    </row>
    <row r="362">
      <c r="L362" s="98" t="s">
        <v>80812</v>
      </c>
      <c r="M362" s="98" t="s">
        <v>80813</v>
      </c>
      <c r="N362" s="98" t="s">
        <v>80814</v>
      </c>
      <c r="O362" s="101">
        <v>200</v>
      </c>
      <c r="P362" s="101">
        <v>200</v>
      </c>
    </row>
    <row r="363">
      <c r="L363" s="98" t="s">
        <v>80815</v>
      </c>
      <c r="M363" s="98" t="s">
        <v>80816</v>
      </c>
      <c r="N363" s="98" t="s">
        <v>80817</v>
      </c>
      <c r="O363" s="101">
        <v>20</v>
      </c>
      <c r="P363" s="101">
        <v>20</v>
      </c>
    </row>
    <row r="364">
      <c r="K364" s="96" t="s">
        <v>80818</v>
      </c>
      <c r="O364" s="85">
        <f>SUM(O359:O363)</f>
      </c>
      <c r="P364" s="85">
        <f>SUM(P359:P363)</f>
      </c>
    </row>
    <row r="365">
      <c r="A365" s="98" t="s">
        <v>80819</v>
      </c>
      <c r="B365" s="98" t="s">
        <v>80820</v>
      </c>
      <c r="C365" s="100">
        <v>1114</v>
      </c>
      <c r="D365" s="98" t="s">
        <v>80821</v>
      </c>
      <c r="E365" s="98" t="s">
        <v>80822</v>
      </c>
      <c r="F365" s="104">
        <v>45539</v>
      </c>
      <c r="G365" s="104">
        <v>45539</v>
      </c>
      <c r="H365" s="104">
        <v>45930</v>
      </c>
      <c r="J365" s="101">
        <v>1505</v>
      </c>
      <c r="K365" s="98" t="s">
        <v>80823</v>
      </c>
      <c r="L365" s="98" t="s">
        <v>80824</v>
      </c>
      <c r="M365" s="98" t="s">
        <v>80825</v>
      </c>
      <c r="N365" s="98" t="s">
        <v>80826</v>
      </c>
      <c r="O365" s="101">
        <v>50</v>
      </c>
      <c r="P365" s="101">
        <v>50</v>
      </c>
      <c r="Q365" s="101">
        <v>0</v>
      </c>
      <c r="R365" s="101">
        <v>250</v>
      </c>
    </row>
    <row r="366">
      <c r="L366" s="98" t="s">
        <v>80827</v>
      </c>
      <c r="M366" s="98" t="s">
        <v>80828</v>
      </c>
      <c r="N366" s="98" t="s">
        <v>80829</v>
      </c>
      <c r="O366" s="101">
        <v>1455</v>
      </c>
      <c r="P366" s="101">
        <v>1455</v>
      </c>
    </row>
    <row r="367">
      <c r="L367" s="98" t="s">
        <v>80830</v>
      </c>
      <c r="M367" s="98" t="s">
        <v>80831</v>
      </c>
      <c r="N367" s="98" t="s">
        <v>80832</v>
      </c>
      <c r="O367" s="101">
        <v>20</v>
      </c>
      <c r="P367" s="101">
        <v>20</v>
      </c>
    </row>
    <row r="368">
      <c r="K368" s="96" t="s">
        <v>80833</v>
      </c>
      <c r="O368" s="85">
        <f>SUM(O365:O367)</f>
      </c>
      <c r="P368" s="85">
        <f>SUM(P365:P367)</f>
      </c>
    </row>
    <row r="369">
      <c r="A369" s="98" t="s">
        <v>80834</v>
      </c>
      <c r="B369" s="98" t="s">
        <v>80835</v>
      </c>
      <c r="C369" s="100">
        <v>1114</v>
      </c>
      <c r="D369" s="98" t="s">
        <v>80836</v>
      </c>
      <c r="E369" s="98" t="s">
        <v>80837</v>
      </c>
      <c r="F369" s="104">
        <v>41859</v>
      </c>
      <c r="G369" s="104">
        <v>45717</v>
      </c>
      <c r="H369" s="104">
        <v>46081</v>
      </c>
      <c r="J369" s="101">
        <v>1475</v>
      </c>
      <c r="K369" s="98" t="s">
        <v>80838</v>
      </c>
      <c r="L369" s="98" t="s">
        <v>80839</v>
      </c>
      <c r="M369" s="98" t="s">
        <v>80840</v>
      </c>
      <c r="N369" s="98" t="s">
        <v>80841</v>
      </c>
      <c r="O369" s="101">
        <v>20</v>
      </c>
      <c r="P369" s="101">
        <v>20</v>
      </c>
      <c r="Q369" s="101">
        <v>0</v>
      </c>
      <c r="R369" s="101">
        <v>250</v>
      </c>
    </row>
    <row r="370">
      <c r="L370" s="98" t="s">
        <v>80842</v>
      </c>
      <c r="M370" s="98" t="s">
        <v>80843</v>
      </c>
      <c r="N370" s="98" t="s">
        <v>80844</v>
      </c>
      <c r="O370" s="101">
        <v>1398</v>
      </c>
      <c r="P370" s="101">
        <v>1398</v>
      </c>
    </row>
    <row r="371">
      <c r="L371" s="98" t="s">
        <v>80845</v>
      </c>
      <c r="M371" s="98" t="s">
        <v>80846</v>
      </c>
      <c r="N371" s="98" t="s">
        <v>80847</v>
      </c>
      <c r="O371" s="101">
        <v>125</v>
      </c>
      <c r="P371" s="101">
        <v>125</v>
      </c>
    </row>
    <row r="372">
      <c r="L372" s="98" t="s">
        <v>80848</v>
      </c>
      <c r="M372" s="98" t="s">
        <v>80849</v>
      </c>
      <c r="N372" s="98" t="s">
        <v>80850</v>
      </c>
      <c r="O372" s="101">
        <v>20</v>
      </c>
      <c r="P372" s="101">
        <v>20</v>
      </c>
    </row>
    <row r="373">
      <c r="K373" s="96" t="s">
        <v>80851</v>
      </c>
      <c r="O373" s="85">
        <f>SUM(O369:O372)</f>
      </c>
      <c r="P373" s="85">
        <f>SUM(P369:P372)</f>
      </c>
    </row>
    <row r="374">
      <c r="A374" s="98" t="s">
        <v>80852</v>
      </c>
      <c r="B374" s="98" t="s">
        <v>80853</v>
      </c>
      <c r="C374" s="100">
        <v>1114</v>
      </c>
      <c r="D374" s="98" t="s">
        <v>80854</v>
      </c>
      <c r="E374" s="98" t="s">
        <v>80855</v>
      </c>
      <c r="F374" s="104">
        <v>42712</v>
      </c>
      <c r="G374" s="104">
        <v>45658</v>
      </c>
      <c r="H374" s="104">
        <v>46081</v>
      </c>
      <c r="J374" s="101">
        <v>1475</v>
      </c>
      <c r="K374" s="98" t="s">
        <v>80856</v>
      </c>
      <c r="L374" s="98" t="s">
        <v>80857</v>
      </c>
      <c r="M374" s="98" t="s">
        <v>80858</v>
      </c>
      <c r="N374" s="98" t="s">
        <v>80859</v>
      </c>
      <c r="O374" s="101">
        <v>20</v>
      </c>
      <c r="P374" s="101">
        <v>20</v>
      </c>
      <c r="Q374" s="101">
        <v>0</v>
      </c>
      <c r="R374" s="101">
        <v>250</v>
      </c>
    </row>
    <row r="375">
      <c r="L375" s="98" t="s">
        <v>80860</v>
      </c>
      <c r="M375" s="98" t="s">
        <v>80861</v>
      </c>
      <c r="N375" s="98" t="s">
        <v>80862</v>
      </c>
      <c r="O375" s="101">
        <v>1352</v>
      </c>
      <c r="P375" s="101">
        <v>1352</v>
      </c>
    </row>
    <row r="376">
      <c r="L376" s="98" t="s">
        <v>80863</v>
      </c>
      <c r="M376" s="98" t="s">
        <v>80864</v>
      </c>
      <c r="N376" s="98" t="s">
        <v>80865</v>
      </c>
      <c r="O376" s="101">
        <v>45</v>
      </c>
      <c r="P376" s="101">
        <v>45</v>
      </c>
    </row>
    <row r="377">
      <c r="L377" s="98" t="s">
        <v>80866</v>
      </c>
      <c r="M377" s="98" t="s">
        <v>80867</v>
      </c>
      <c r="N377" s="98" t="s">
        <v>80868</v>
      </c>
      <c r="O377" s="101">
        <v>20</v>
      </c>
      <c r="P377" s="101">
        <v>20</v>
      </c>
    </row>
    <row r="378">
      <c r="K378" s="96" t="s">
        <v>80869</v>
      </c>
      <c r="O378" s="85">
        <f>SUM(O374:O377)</f>
      </c>
      <c r="P378" s="85">
        <f>SUM(P374:P377)</f>
      </c>
    </row>
    <row r="379">
      <c r="A379" s="98" t="s">
        <v>80870</v>
      </c>
      <c r="B379" s="98" t="s">
        <v>80871</v>
      </c>
      <c r="C379" s="100">
        <v>1358</v>
      </c>
      <c r="D379" s="98" t="s">
        <v>80872</v>
      </c>
      <c r="E379" s="98" t="s">
        <v>80873</v>
      </c>
      <c r="F379" s="104">
        <v>42278</v>
      </c>
      <c r="G379" s="104">
        <v>45717</v>
      </c>
      <c r="H379" s="104">
        <v>46081</v>
      </c>
      <c r="J379" s="101">
        <v>1625</v>
      </c>
      <c r="K379" s="98" t="s">
        <v>80874</v>
      </c>
      <c r="L379" s="98" t="s">
        <v>80875</v>
      </c>
      <c r="M379" s="98" t="s">
        <v>80876</v>
      </c>
      <c r="N379" s="98" t="s">
        <v>80877</v>
      </c>
      <c r="O379" s="101">
        <v>20</v>
      </c>
      <c r="P379" s="101">
        <v>20</v>
      </c>
      <c r="Q379" s="101">
        <v>0</v>
      </c>
      <c r="R379" s="101">
        <v>250</v>
      </c>
    </row>
    <row r="380">
      <c r="L380" s="98" t="s">
        <v>80878</v>
      </c>
      <c r="M380" s="98" t="s">
        <v>80879</v>
      </c>
      <c r="N380" s="98" t="s">
        <v>80880</v>
      </c>
      <c r="O380" s="101">
        <v>1543</v>
      </c>
      <c r="P380" s="101">
        <v>1543</v>
      </c>
    </row>
    <row r="381">
      <c r="L381" s="98" t="s">
        <v>80881</v>
      </c>
      <c r="M381" s="98" t="s">
        <v>80882</v>
      </c>
      <c r="N381" s="98" t="s">
        <v>80883</v>
      </c>
      <c r="O381" s="101">
        <v>45</v>
      </c>
      <c r="P381" s="101">
        <v>90</v>
      </c>
    </row>
    <row r="382">
      <c r="L382" s="98" t="s">
        <v>80884</v>
      </c>
      <c r="M382" s="98" t="s">
        <v>80885</v>
      </c>
      <c r="N382" s="98" t="s">
        <v>80886</v>
      </c>
      <c r="O382" s="101">
        <v>45</v>
      </c>
      <c r="P382" s="101">
        <v>0</v>
      </c>
    </row>
    <row r="383">
      <c r="L383" s="98" t="s">
        <v>80887</v>
      </c>
      <c r="M383" s="98" t="s">
        <v>80888</v>
      </c>
      <c r="N383" s="98" t="s">
        <v>80889</v>
      </c>
      <c r="O383" s="101">
        <v>20</v>
      </c>
      <c r="P383" s="101">
        <v>20</v>
      </c>
    </row>
    <row r="384">
      <c r="K384" s="96" t="s">
        <v>80890</v>
      </c>
      <c r="O384" s="85">
        <f>SUM(O379:O383)</f>
      </c>
      <c r="P384" s="85">
        <f>SUM(P379:P383)</f>
      </c>
    </row>
    <row r="385">
      <c r="A385" s="98" t="s">
        <v>80891</v>
      </c>
      <c r="B385" s="98" t="s">
        <v>80892</v>
      </c>
      <c r="C385" s="100">
        <v>1358</v>
      </c>
      <c r="D385" s="98" t="s">
        <v>80893</v>
      </c>
      <c r="E385" s="98" t="s">
        <v>80894</v>
      </c>
      <c r="F385" s="104">
        <v>43628</v>
      </c>
      <c r="G385" s="104">
        <v>45474</v>
      </c>
      <c r="H385" s="104">
        <v>45838</v>
      </c>
      <c r="J385" s="101">
        <v>1625</v>
      </c>
      <c r="K385" s="98" t="s">
        <v>80895</v>
      </c>
      <c r="L385" s="98" t="s">
        <v>80896</v>
      </c>
      <c r="M385" s="98" t="s">
        <v>80897</v>
      </c>
      <c r="N385" s="98" t="s">
        <v>80898</v>
      </c>
      <c r="O385" s="101">
        <v>20</v>
      </c>
      <c r="P385" s="101">
        <v>20</v>
      </c>
      <c r="Q385" s="101">
        <v>0</v>
      </c>
      <c r="R385" s="101">
        <v>250</v>
      </c>
    </row>
    <row r="386">
      <c r="L386" s="98" t="s">
        <v>80899</v>
      </c>
      <c r="M386" s="98" t="s">
        <v>80900</v>
      </c>
      <c r="N386" s="98" t="s">
        <v>80901</v>
      </c>
      <c r="O386" s="101">
        <v>1569</v>
      </c>
      <c r="P386" s="101">
        <v>1569</v>
      </c>
    </row>
    <row r="387">
      <c r="L387" s="98" t="s">
        <v>80902</v>
      </c>
      <c r="M387" s="98" t="s">
        <v>80903</v>
      </c>
      <c r="N387" s="98" t="s">
        <v>80904</v>
      </c>
      <c r="O387" s="101">
        <v>20</v>
      </c>
      <c r="P387" s="101">
        <v>20</v>
      </c>
    </row>
    <row r="388">
      <c r="K388" s="96" t="s">
        <v>80905</v>
      </c>
      <c r="O388" s="85">
        <f>SUM(O385:O387)</f>
      </c>
      <c r="P388" s="85">
        <f>SUM(P385:P387)</f>
      </c>
    </row>
    <row r="389">
      <c r="A389" s="98" t="s">
        <v>80906</v>
      </c>
      <c r="B389" s="98" t="s">
        <v>80907</v>
      </c>
      <c r="C389" s="100">
        <v>1358</v>
      </c>
      <c r="D389" s="98" t="s">
        <v>80908</v>
      </c>
      <c r="E389" s="98" t="s">
        <v>80909</v>
      </c>
      <c r="F389" s="104">
        <v>45610</v>
      </c>
      <c r="G389" s="104">
        <v>45610</v>
      </c>
      <c r="H389" s="104">
        <v>46035</v>
      </c>
      <c r="J389" s="101">
        <v>1675</v>
      </c>
      <c r="K389" s="98" t="s">
        <v>80910</v>
      </c>
      <c r="L389" s="98" t="s">
        <v>80911</v>
      </c>
      <c r="M389" s="98" t="s">
        <v>80912</v>
      </c>
      <c r="N389" s="98" t="s">
        <v>80913</v>
      </c>
      <c r="O389" s="101">
        <v>50</v>
      </c>
      <c r="P389" s="101">
        <v>0</v>
      </c>
      <c r="Q389" s="101">
        <v>0</v>
      </c>
      <c r="R389" s="101">
        <v>750</v>
      </c>
    </row>
    <row r="390">
      <c r="L390" s="98" t="s">
        <v>80914</v>
      </c>
      <c r="M390" s="98" t="s">
        <v>80915</v>
      </c>
      <c r="N390" s="98" t="s">
        <v>80916</v>
      </c>
      <c r="O390" s="101">
        <v>20</v>
      </c>
      <c r="P390" s="101">
        <v>70</v>
      </c>
    </row>
    <row r="391">
      <c r="L391" s="98" t="s">
        <v>80917</v>
      </c>
      <c r="M391" s="98" t="s">
        <v>80918</v>
      </c>
      <c r="N391" s="98" t="s">
        <v>80919</v>
      </c>
      <c r="O391" s="101">
        <v>1605</v>
      </c>
      <c r="P391" s="101">
        <v>1605</v>
      </c>
    </row>
    <row r="392">
      <c r="L392" s="98" t="s">
        <v>80920</v>
      </c>
      <c r="M392" s="98" t="s">
        <v>80921</v>
      </c>
      <c r="N392" s="98" t="s">
        <v>80922</v>
      </c>
      <c r="O392" s="101">
        <v>20</v>
      </c>
      <c r="P392" s="101">
        <v>20</v>
      </c>
    </row>
    <row r="393">
      <c r="K393" s="96" t="s">
        <v>80923</v>
      </c>
      <c r="O393" s="85">
        <f>SUM(O389:O392)</f>
      </c>
      <c r="P393" s="85">
        <f>SUM(P389:P392)</f>
      </c>
    </row>
    <row r="394">
      <c r="A394" s="98" t="s">
        <v>80924</v>
      </c>
      <c r="B394" s="98" t="s">
        <v>80925</v>
      </c>
      <c r="C394" s="100">
        <v>1358</v>
      </c>
      <c r="D394" s="98" t="s">
        <v>80926</v>
      </c>
      <c r="E394" s="98" t="s">
        <v>80927</v>
      </c>
      <c r="F394" s="104">
        <v>44019</v>
      </c>
      <c r="G394" s="104">
        <v>45505</v>
      </c>
      <c r="H394" s="104">
        <v>45869</v>
      </c>
      <c r="J394" s="101">
        <v>1625</v>
      </c>
      <c r="K394" s="98" t="s">
        <v>80928</v>
      </c>
      <c r="L394" s="98" t="s">
        <v>80929</v>
      </c>
      <c r="M394" s="98" t="s">
        <v>80930</v>
      </c>
      <c r="N394" s="98" t="s">
        <v>80931</v>
      </c>
      <c r="O394" s="101">
        <v>20</v>
      </c>
      <c r="P394" s="101">
        <v>20</v>
      </c>
      <c r="Q394" s="101">
        <v>0</v>
      </c>
      <c r="R394" s="101">
        <v>250</v>
      </c>
    </row>
    <row r="395">
      <c r="L395" s="98" t="s">
        <v>80932</v>
      </c>
      <c r="M395" s="98" t="s">
        <v>80933</v>
      </c>
      <c r="N395" s="98" t="s">
        <v>80934</v>
      </c>
      <c r="O395" s="101">
        <v>1574</v>
      </c>
      <c r="P395" s="101">
        <v>1574</v>
      </c>
    </row>
    <row r="396">
      <c r="L396" s="98" t="s">
        <v>80935</v>
      </c>
      <c r="M396" s="98" t="s">
        <v>80936</v>
      </c>
      <c r="N396" s="98" t="s">
        <v>80937</v>
      </c>
      <c r="O396" s="101">
        <v>35</v>
      </c>
      <c r="P396" s="101">
        <v>35</v>
      </c>
    </row>
    <row r="397">
      <c r="L397" s="98" t="s">
        <v>80938</v>
      </c>
      <c r="M397" s="98" t="s">
        <v>80939</v>
      </c>
      <c r="N397" s="98" t="s">
        <v>80940</v>
      </c>
      <c r="O397" s="101">
        <v>20</v>
      </c>
      <c r="P397" s="101">
        <v>20</v>
      </c>
    </row>
    <row r="398">
      <c r="K398" s="96" t="s">
        <v>80941</v>
      </c>
      <c r="O398" s="85">
        <f>SUM(O394:O397)</f>
      </c>
      <c r="P398" s="85">
        <f>SUM(P394:P397)</f>
      </c>
    </row>
    <row r="399">
      <c r="A399" s="98" t="s">
        <v>80942</v>
      </c>
      <c r="B399" s="98" t="s">
        <v>80943</v>
      </c>
      <c r="C399" s="100">
        <v>1114</v>
      </c>
      <c r="D399" s="98" t="s">
        <v>80944</v>
      </c>
      <c r="E399" s="98" t="s">
        <v>80945</v>
      </c>
      <c r="F399" s="104">
        <v>42529</v>
      </c>
      <c r="G399" s="104">
        <v>45474</v>
      </c>
      <c r="H399" s="104">
        <v>45838</v>
      </c>
      <c r="J399" s="101">
        <v>1475</v>
      </c>
      <c r="K399" s="98" t="s">
        <v>80946</v>
      </c>
      <c r="L399" s="98" t="s">
        <v>80947</v>
      </c>
      <c r="M399" s="98" t="s">
        <v>80948</v>
      </c>
      <c r="N399" s="98" t="s">
        <v>80949</v>
      </c>
      <c r="O399" s="101">
        <v>20</v>
      </c>
      <c r="P399" s="101">
        <v>20</v>
      </c>
      <c r="Q399" s="101">
        <v>0</v>
      </c>
      <c r="R399" s="101">
        <v>250</v>
      </c>
    </row>
    <row r="400">
      <c r="L400" s="98" t="s">
        <v>80950</v>
      </c>
      <c r="M400" s="98" t="s">
        <v>80951</v>
      </c>
      <c r="N400" s="98" t="s">
        <v>80952</v>
      </c>
      <c r="O400" s="101">
        <v>1404</v>
      </c>
      <c r="P400" s="101">
        <v>1404</v>
      </c>
    </row>
    <row r="401">
      <c r="L401" s="98" t="s">
        <v>80953</v>
      </c>
      <c r="M401" s="98" t="s">
        <v>80954</v>
      </c>
      <c r="N401" s="98" t="s">
        <v>80955</v>
      </c>
      <c r="O401" s="101">
        <v>40</v>
      </c>
      <c r="P401" s="101">
        <v>40</v>
      </c>
    </row>
    <row r="402">
      <c r="L402" s="98" t="s">
        <v>80956</v>
      </c>
      <c r="M402" s="98" t="s">
        <v>80957</v>
      </c>
      <c r="N402" s="98" t="s">
        <v>80958</v>
      </c>
      <c r="O402" s="101">
        <v>20</v>
      </c>
      <c r="P402" s="101">
        <v>20</v>
      </c>
    </row>
    <row r="403">
      <c r="K403" s="96" t="s">
        <v>80959</v>
      </c>
      <c r="O403" s="85">
        <f>SUM(O399:O402)</f>
      </c>
      <c r="P403" s="85">
        <f>SUM(P399:P402)</f>
      </c>
    </row>
    <row r="404">
      <c r="A404" s="98" t="s">
        <v>80960</v>
      </c>
      <c r="B404" s="98" t="s">
        <v>80961</v>
      </c>
      <c r="C404" s="100">
        <v>1114</v>
      </c>
      <c r="D404" s="98" t="s">
        <v>80962</v>
      </c>
      <c r="E404" s="98" t="s">
        <v>80963</v>
      </c>
      <c r="F404" s="104">
        <v>45653</v>
      </c>
      <c r="G404" s="104">
        <v>45653</v>
      </c>
      <c r="H404" s="104">
        <v>46017</v>
      </c>
      <c r="J404" s="101">
        <v>1555</v>
      </c>
      <c r="K404" s="98" t="s">
        <v>80964</v>
      </c>
      <c r="L404" s="98" t="s">
        <v>80965</v>
      </c>
      <c r="M404" s="98" t="s">
        <v>80966</v>
      </c>
      <c r="N404" s="98" t="s">
        <v>80967</v>
      </c>
      <c r="O404" s="101">
        <v>20</v>
      </c>
      <c r="P404" s="101">
        <v>0</v>
      </c>
      <c r="Q404" s="101">
        <v>0</v>
      </c>
      <c r="R404" s="101">
        <v>1805</v>
      </c>
    </row>
    <row r="405">
      <c r="L405" s="98" t="s">
        <v>80968</v>
      </c>
      <c r="M405" s="98" t="s">
        <v>80969</v>
      </c>
      <c r="N405" s="98" t="s">
        <v>80970</v>
      </c>
      <c r="O405" s="101">
        <v>80</v>
      </c>
      <c r="P405" s="101">
        <v>100</v>
      </c>
    </row>
    <row r="406">
      <c r="L406" s="98" t="s">
        <v>80971</v>
      </c>
      <c r="M406" s="98" t="s">
        <v>80972</v>
      </c>
      <c r="N406" s="98" t="s">
        <v>80973</v>
      </c>
      <c r="O406" s="101">
        <v>1455</v>
      </c>
      <c r="P406" s="101">
        <v>1455</v>
      </c>
    </row>
    <row r="407">
      <c r="L407" s="98" t="s">
        <v>80974</v>
      </c>
      <c r="M407" s="98" t="s">
        <v>80975</v>
      </c>
      <c r="N407" s="98" t="s">
        <v>80976</v>
      </c>
      <c r="O407" s="101">
        <v>20</v>
      </c>
      <c r="P407" s="101">
        <v>20</v>
      </c>
    </row>
    <row r="408">
      <c r="K408" s="96" t="s">
        <v>80977</v>
      </c>
      <c r="O408" s="85">
        <f>SUM(O404:O407)</f>
      </c>
      <c r="P408" s="85">
        <f>SUM(P404:P407)</f>
      </c>
    </row>
    <row r="409">
      <c r="A409" s="98" t="s">
        <v>80978</v>
      </c>
      <c r="B409" s="98" t="s">
        <v>80979</v>
      </c>
      <c r="C409" s="100">
        <v>1114</v>
      </c>
      <c r="D409" s="98" t="s">
        <v>80980</v>
      </c>
      <c r="E409" s="98" t="s">
        <v>80981</v>
      </c>
      <c r="F409" s="104">
        <v>44713</v>
      </c>
      <c r="G409" s="104">
        <v>45444</v>
      </c>
      <c r="H409" s="104">
        <v>45808</v>
      </c>
      <c r="J409" s="101">
        <v>1615</v>
      </c>
      <c r="K409" s="98" t="s">
        <v>80982</v>
      </c>
      <c r="L409" s="98" t="s">
        <v>80983</v>
      </c>
      <c r="M409" s="98" t="s">
        <v>80984</v>
      </c>
      <c r="N409" s="98" t="s">
        <v>80985</v>
      </c>
      <c r="O409" s="101">
        <v>10</v>
      </c>
      <c r="P409" s="101">
        <v>10</v>
      </c>
      <c r="Q409" s="101">
        <v>0</v>
      </c>
      <c r="R409" s="101">
        <v>450</v>
      </c>
    </row>
    <row r="410">
      <c r="L410" s="98" t="s">
        <v>80986</v>
      </c>
      <c r="M410" s="98" t="s">
        <v>80987</v>
      </c>
      <c r="N410" s="98" t="s">
        <v>80988</v>
      </c>
      <c r="O410" s="101">
        <v>150</v>
      </c>
      <c r="P410" s="101">
        <v>150</v>
      </c>
    </row>
    <row r="411">
      <c r="L411" s="98" t="s">
        <v>80989</v>
      </c>
      <c r="M411" s="98" t="s">
        <v>80990</v>
      </c>
      <c r="N411" s="98" t="s">
        <v>80991</v>
      </c>
      <c r="O411" s="101">
        <v>1450</v>
      </c>
      <c r="P411" s="101">
        <v>1450</v>
      </c>
    </row>
    <row r="412">
      <c r="L412" s="98" t="s">
        <v>80992</v>
      </c>
      <c r="M412" s="98" t="s">
        <v>80993</v>
      </c>
      <c r="N412" s="98" t="s">
        <v>80994</v>
      </c>
      <c r="O412" s="101">
        <v>20</v>
      </c>
      <c r="P412" s="101">
        <v>20</v>
      </c>
    </row>
    <row r="413">
      <c r="L413" s="98" t="s">
        <v>80995</v>
      </c>
      <c r="M413" s="98" t="s">
        <v>80996</v>
      </c>
      <c r="N413" s="98" t="s">
        <v>80997</v>
      </c>
      <c r="O413" s="101">
        <v>20</v>
      </c>
      <c r="P413" s="101">
        <v>20</v>
      </c>
    </row>
    <row r="414">
      <c r="K414" s="96" t="s">
        <v>80998</v>
      </c>
      <c r="O414" s="85">
        <f>SUM(O409:O413)</f>
      </c>
      <c r="P414" s="85">
        <f>SUM(P409:P413)</f>
      </c>
    </row>
    <row r="415">
      <c r="A415" s="98" t="s">
        <v>80999</v>
      </c>
      <c r="B415" s="98" t="s">
        <v>81000</v>
      </c>
      <c r="C415" s="100">
        <v>1114</v>
      </c>
      <c r="D415" s="98" t="s">
        <v>81001</v>
      </c>
      <c r="E415" s="98" t="s">
        <v>81002</v>
      </c>
      <c r="F415" s="104">
        <v>41820</v>
      </c>
      <c r="G415" s="104">
        <v>45474</v>
      </c>
      <c r="H415" s="104">
        <v>45838</v>
      </c>
      <c r="J415" s="101">
        <v>1465</v>
      </c>
      <c r="K415" s="98" t="s">
        <v>81003</v>
      </c>
      <c r="L415" s="98" t="s">
        <v>81004</v>
      </c>
      <c r="M415" s="98" t="s">
        <v>81005</v>
      </c>
      <c r="N415" s="98" t="s">
        <v>81006</v>
      </c>
      <c r="O415" s="101">
        <v>10</v>
      </c>
      <c r="P415" s="101">
        <v>10</v>
      </c>
      <c r="Q415" s="101">
        <v>0</v>
      </c>
      <c r="R415" s="101">
        <v>250</v>
      </c>
    </row>
    <row r="416">
      <c r="L416" s="98" t="s">
        <v>81007</v>
      </c>
      <c r="M416" s="98" t="s">
        <v>81008</v>
      </c>
      <c r="N416" s="98" t="s">
        <v>81009</v>
      </c>
      <c r="O416" s="101">
        <v>1424</v>
      </c>
      <c r="P416" s="101">
        <v>1424</v>
      </c>
    </row>
    <row r="417">
      <c r="L417" s="98" t="s">
        <v>81010</v>
      </c>
      <c r="M417" s="98" t="s">
        <v>81011</v>
      </c>
      <c r="N417" s="98" t="s">
        <v>81012</v>
      </c>
      <c r="O417" s="101">
        <v>20</v>
      </c>
      <c r="P417" s="101">
        <v>20</v>
      </c>
    </row>
    <row r="418">
      <c r="K418" s="96" t="s">
        <v>81013</v>
      </c>
      <c r="O418" s="85">
        <f>SUM(O415:O417)</f>
      </c>
      <c r="P418" s="85">
        <f>SUM(P415:P417)</f>
      </c>
    </row>
    <row r="419">
      <c r="A419" s="98" t="s">
        <v>81014</v>
      </c>
      <c r="B419" s="98" t="s">
        <v>81015</v>
      </c>
      <c r="C419" s="100">
        <v>1358</v>
      </c>
      <c r="D419" s="98" t="s">
        <v>81016</v>
      </c>
      <c r="E419" s="98" t="s">
        <v>81017</v>
      </c>
      <c r="F419" s="104">
        <v>45608</v>
      </c>
      <c r="G419" s="104">
        <v>45608</v>
      </c>
      <c r="H419" s="104">
        <v>45991</v>
      </c>
      <c r="J419" s="101">
        <v>1665</v>
      </c>
      <c r="K419" s="98" t="s">
        <v>81018</v>
      </c>
      <c r="L419" s="98" t="s">
        <v>81019</v>
      </c>
      <c r="M419" s="98" t="s">
        <v>81020</v>
      </c>
      <c r="N419" s="98" t="s">
        <v>81021</v>
      </c>
      <c r="O419" s="101">
        <v>50</v>
      </c>
      <c r="P419" s="101">
        <v>10</v>
      </c>
      <c r="Q419" s="101">
        <v>0</v>
      </c>
      <c r="R419" s="101">
        <v>250</v>
      </c>
    </row>
    <row r="420">
      <c r="L420" s="98" t="s">
        <v>81022</v>
      </c>
      <c r="M420" s="98" t="s">
        <v>81023</v>
      </c>
      <c r="N420" s="98" t="s">
        <v>81024</v>
      </c>
      <c r="O420" s="101">
        <v>10</v>
      </c>
      <c r="P420" s="101">
        <v>50</v>
      </c>
    </row>
    <row r="421">
      <c r="L421" s="98" t="s">
        <v>81025</v>
      </c>
      <c r="M421" s="98" t="s">
        <v>81026</v>
      </c>
      <c r="N421" s="98" t="s">
        <v>81027</v>
      </c>
      <c r="O421" s="101">
        <v>1605</v>
      </c>
      <c r="P421" s="101">
        <v>1605</v>
      </c>
    </row>
    <row r="422">
      <c r="L422" s="98" t="s">
        <v>81028</v>
      </c>
      <c r="M422" s="98" t="s">
        <v>81029</v>
      </c>
      <c r="N422" s="98" t="s">
        <v>81030</v>
      </c>
      <c r="O422" s="101">
        <v>20</v>
      </c>
      <c r="P422" s="101">
        <v>20</v>
      </c>
    </row>
    <row r="423">
      <c r="K423" s="96" t="s">
        <v>81031</v>
      </c>
      <c r="O423" s="85">
        <f>SUM(O419:O422)</f>
      </c>
      <c r="P423" s="85">
        <f>SUM(P419:P422)</f>
      </c>
    </row>
    <row r="424">
      <c r="A424" s="98" t="s">
        <v>81032</v>
      </c>
      <c r="B424" s="98" t="s">
        <v>81033</v>
      </c>
      <c r="C424" s="100">
        <v>1358</v>
      </c>
      <c r="D424" s="98" t="s">
        <v>81034</v>
      </c>
      <c r="E424" s="98" t="s">
        <v>81035</v>
      </c>
      <c r="F424" s="104">
        <v>44603</v>
      </c>
      <c r="G424" s="104">
        <v>45717</v>
      </c>
      <c r="H424" s="104">
        <v>46081</v>
      </c>
      <c r="J424" s="101">
        <v>1615</v>
      </c>
      <c r="K424" s="98" t="s">
        <v>81036</v>
      </c>
      <c r="L424" s="98" t="s">
        <v>81037</v>
      </c>
      <c r="M424" s="98" t="s">
        <v>81038</v>
      </c>
      <c r="N424" s="98" t="s">
        <v>81039</v>
      </c>
      <c r="O424" s="101">
        <v>10</v>
      </c>
      <c r="P424" s="101">
        <v>10</v>
      </c>
      <c r="Q424" s="101">
        <v>-7.1600000000000001</v>
      </c>
      <c r="R424" s="101">
        <v>1385</v>
      </c>
    </row>
    <row r="425">
      <c r="L425" s="98" t="s">
        <v>81040</v>
      </c>
      <c r="M425" s="98" t="s">
        <v>81041</v>
      </c>
      <c r="N425" s="98" t="s">
        <v>81042</v>
      </c>
      <c r="O425" s="101">
        <v>1543</v>
      </c>
      <c r="P425" s="101">
        <v>1543</v>
      </c>
    </row>
    <row r="426">
      <c r="L426" s="98" t="s">
        <v>81043</v>
      </c>
      <c r="M426" s="98" t="s">
        <v>81044</v>
      </c>
      <c r="N426" s="98" t="s">
        <v>81045</v>
      </c>
      <c r="O426" s="101">
        <v>125</v>
      </c>
      <c r="P426" s="101">
        <v>125</v>
      </c>
    </row>
    <row r="427">
      <c r="L427" s="98" t="s">
        <v>81046</v>
      </c>
      <c r="M427" s="98" t="s">
        <v>81047</v>
      </c>
      <c r="N427" s="98" t="s">
        <v>81048</v>
      </c>
      <c r="O427" s="101">
        <v>20</v>
      </c>
      <c r="P427" s="101">
        <v>20</v>
      </c>
    </row>
    <row r="428">
      <c r="L428" s="98" t="s">
        <v>81049</v>
      </c>
      <c r="M428" s="98" t="s">
        <v>81050</v>
      </c>
      <c r="N428" s="98" t="s">
        <v>81051</v>
      </c>
      <c r="O428" s="101">
        <v>20</v>
      </c>
      <c r="P428" s="101">
        <v>20</v>
      </c>
    </row>
    <row r="429">
      <c r="L429" s="98" t="s">
        <v>81052</v>
      </c>
      <c r="M429" s="98" t="s">
        <v>81053</v>
      </c>
      <c r="N429" s="98" t="s">
        <v>81054</v>
      </c>
      <c r="O429" s="101">
        <v>20</v>
      </c>
      <c r="P429" s="101">
        <v>20</v>
      </c>
    </row>
    <row r="430">
      <c r="K430" s="96" t="s">
        <v>81055</v>
      </c>
      <c r="O430" s="85">
        <f>SUM(O424:O429)</f>
      </c>
      <c r="P430" s="85">
        <f>SUM(P424:P429)</f>
      </c>
    </row>
    <row r="431">
      <c r="A431" s="98" t="s">
        <v>81056</v>
      </c>
      <c r="B431" s="98" t="s">
        <v>81057</v>
      </c>
      <c r="C431" s="100">
        <v>1358</v>
      </c>
      <c r="D431" s="98" t="s">
        <v>81058</v>
      </c>
      <c r="E431" s="98" t="s">
        <v>81059</v>
      </c>
      <c r="F431" s="104">
        <v>43967</v>
      </c>
      <c r="G431" s="104">
        <v>45444</v>
      </c>
      <c r="H431" s="104">
        <v>45808</v>
      </c>
      <c r="J431" s="101">
        <v>1615</v>
      </c>
      <c r="K431" s="98" t="s">
        <v>81060</v>
      </c>
      <c r="L431" s="98" t="s">
        <v>81061</v>
      </c>
      <c r="M431" s="98" t="s">
        <v>81062</v>
      </c>
      <c r="N431" s="98" t="s">
        <v>81063</v>
      </c>
      <c r="O431" s="101">
        <v>10</v>
      </c>
      <c r="P431" s="101">
        <v>10</v>
      </c>
      <c r="Q431" s="101">
        <v>1753.0999999999999</v>
      </c>
      <c r="R431" s="101">
        <v>450</v>
      </c>
    </row>
    <row r="432">
      <c r="L432" s="98" t="s">
        <v>81064</v>
      </c>
      <c r="M432" s="98" t="s">
        <v>81065</v>
      </c>
      <c r="N432" s="98" t="s">
        <v>81066</v>
      </c>
      <c r="O432" s="101">
        <v>1569</v>
      </c>
      <c r="P432" s="101">
        <v>1569</v>
      </c>
    </row>
    <row r="433">
      <c r="L433" s="98" t="s">
        <v>81067</v>
      </c>
      <c r="M433" s="98" t="s">
        <v>81068</v>
      </c>
      <c r="N433" s="98" t="s">
        <v>81069</v>
      </c>
      <c r="O433" s="101">
        <v>75</v>
      </c>
      <c r="P433" s="101">
        <v>0</v>
      </c>
    </row>
    <row r="434">
      <c r="L434" s="98" t="s">
        <v>81070</v>
      </c>
      <c r="M434" s="98" t="s">
        <v>81071</v>
      </c>
      <c r="N434" s="98" t="s">
        <v>81072</v>
      </c>
      <c r="O434" s="101">
        <v>20</v>
      </c>
      <c r="P434" s="101">
        <v>20</v>
      </c>
    </row>
    <row r="435">
      <c r="L435" s="98" t="s">
        <v>81073</v>
      </c>
      <c r="M435" s="98" t="s">
        <v>81074</v>
      </c>
      <c r="N435" s="98" t="s">
        <v>81075</v>
      </c>
      <c r="O435" s="101">
        <v>20</v>
      </c>
      <c r="P435" s="101">
        <v>20</v>
      </c>
    </row>
    <row r="436">
      <c r="K436" s="96" t="s">
        <v>81076</v>
      </c>
      <c r="O436" s="85">
        <f>SUM(O431:O435)</f>
      </c>
      <c r="P436" s="85">
        <f>SUM(P431:P435)</f>
      </c>
    </row>
    <row r="437">
      <c r="A437" s="98" t="s">
        <v>81077</v>
      </c>
      <c r="B437" s="98" t="s">
        <v>81078</v>
      </c>
      <c r="C437" s="100">
        <v>1358</v>
      </c>
      <c r="D437" s="98" t="s">
        <v>81079</v>
      </c>
      <c r="E437" s="98" t="s">
        <v>81080</v>
      </c>
      <c r="F437" s="104">
        <v>45611</v>
      </c>
      <c r="G437" s="104">
        <v>45611</v>
      </c>
      <c r="H437" s="104">
        <v>45991</v>
      </c>
      <c r="J437" s="101">
        <v>1665</v>
      </c>
      <c r="K437" s="98" t="s">
        <v>81081</v>
      </c>
      <c r="L437" s="98" t="s">
        <v>81082</v>
      </c>
      <c r="M437" s="98" t="s">
        <v>81083</v>
      </c>
      <c r="N437" s="98" t="s">
        <v>81084</v>
      </c>
      <c r="O437" s="101">
        <v>10</v>
      </c>
      <c r="P437" s="101">
        <v>10</v>
      </c>
      <c r="Q437" s="101">
        <v>0</v>
      </c>
      <c r="R437" s="101">
        <v>250</v>
      </c>
    </row>
    <row r="438">
      <c r="L438" s="98" t="s">
        <v>81085</v>
      </c>
      <c r="M438" s="98" t="s">
        <v>81086</v>
      </c>
      <c r="N438" s="98" t="s">
        <v>81087</v>
      </c>
      <c r="O438" s="101">
        <v>50</v>
      </c>
      <c r="P438" s="101">
        <v>50</v>
      </c>
    </row>
    <row r="439">
      <c r="L439" s="98" t="s">
        <v>81088</v>
      </c>
      <c r="M439" s="98" t="s">
        <v>81089</v>
      </c>
      <c r="N439" s="98" t="s">
        <v>81090</v>
      </c>
      <c r="O439" s="101">
        <v>1605</v>
      </c>
      <c r="P439" s="101">
        <v>1605</v>
      </c>
    </row>
    <row r="440">
      <c r="L440" s="98" t="s">
        <v>81091</v>
      </c>
      <c r="M440" s="98" t="s">
        <v>81092</v>
      </c>
      <c r="N440" s="98" t="s">
        <v>81093</v>
      </c>
      <c r="O440" s="101">
        <v>20</v>
      </c>
      <c r="P440" s="101">
        <v>20</v>
      </c>
    </row>
    <row r="441">
      <c r="K441" s="96" t="s">
        <v>81094</v>
      </c>
      <c r="O441" s="85">
        <f>SUM(O437:O440)</f>
      </c>
      <c r="P441" s="85">
        <f>SUM(P437:P440)</f>
      </c>
    </row>
    <row r="442">
      <c r="A442" s="98" t="s">
        <v>81095</v>
      </c>
      <c r="B442" s="98" t="s">
        <v>81096</v>
      </c>
      <c r="C442" s="100">
        <v>1114</v>
      </c>
      <c r="D442" s="98" t="s">
        <v>81097</v>
      </c>
      <c r="E442" s="98" t="s">
        <v>81098</v>
      </c>
      <c r="F442" s="104">
        <v>42826</v>
      </c>
      <c r="G442" s="104">
        <v>45597</v>
      </c>
      <c r="H442" s="104">
        <v>45961</v>
      </c>
      <c r="J442" s="101">
        <v>1615</v>
      </c>
      <c r="K442" s="98" t="s">
        <v>81099</v>
      </c>
      <c r="L442" s="98" t="s">
        <v>81100</v>
      </c>
      <c r="M442" s="98" t="s">
        <v>81101</v>
      </c>
      <c r="N442" s="98" t="s">
        <v>81102</v>
      </c>
      <c r="O442" s="101">
        <v>10</v>
      </c>
      <c r="P442" s="101">
        <v>0</v>
      </c>
      <c r="Q442" s="101">
        <v>0</v>
      </c>
      <c r="R442" s="101">
        <v>250</v>
      </c>
    </row>
    <row r="443">
      <c r="L443" s="98" t="s">
        <v>81103</v>
      </c>
      <c r="M443" s="98" t="s">
        <v>81104</v>
      </c>
      <c r="N443" s="98" t="s">
        <v>81105</v>
      </c>
      <c r="O443" s="101">
        <v>150</v>
      </c>
      <c r="P443" s="101">
        <v>160</v>
      </c>
    </row>
    <row r="444">
      <c r="L444" s="98" t="s">
        <v>81106</v>
      </c>
      <c r="M444" s="98" t="s">
        <v>81107</v>
      </c>
      <c r="N444" s="98" t="s">
        <v>81108</v>
      </c>
      <c r="O444" s="101">
        <v>1439</v>
      </c>
      <c r="P444" s="101">
        <v>1439</v>
      </c>
    </row>
    <row r="445">
      <c r="L445" s="98" t="s">
        <v>81109</v>
      </c>
      <c r="M445" s="98" t="s">
        <v>81110</v>
      </c>
      <c r="N445" s="98" t="s">
        <v>81111</v>
      </c>
      <c r="O445" s="101">
        <v>20</v>
      </c>
      <c r="P445" s="101">
        <v>20</v>
      </c>
    </row>
    <row r="446">
      <c r="L446" s="98" t="s">
        <v>81112</v>
      </c>
      <c r="M446" s="98" t="s">
        <v>81113</v>
      </c>
      <c r="N446" s="98" t="s">
        <v>81114</v>
      </c>
      <c r="O446" s="101">
        <v>20</v>
      </c>
      <c r="P446" s="101">
        <v>20</v>
      </c>
    </row>
    <row r="447">
      <c r="K447" s="96" t="s">
        <v>81115</v>
      </c>
      <c r="O447" s="85">
        <f>SUM(O442:O446)</f>
      </c>
      <c r="P447" s="85">
        <f>SUM(P442:P446)</f>
      </c>
    </row>
    <row r="448">
      <c r="A448" s="98" t="s">
        <v>81116</v>
      </c>
      <c r="B448" s="98" t="s">
        <v>81117</v>
      </c>
      <c r="C448" s="100">
        <v>1114</v>
      </c>
      <c r="D448" s="98" t="s">
        <v>81118</v>
      </c>
      <c r="E448" s="98" t="s">
        <v>81119</v>
      </c>
      <c r="F448" s="104">
        <v>45367</v>
      </c>
      <c r="G448" s="104">
        <v>45367</v>
      </c>
      <c r="H448" s="104">
        <v>45808</v>
      </c>
      <c r="J448" s="101">
        <v>1615</v>
      </c>
      <c r="K448" s="98" t="s">
        <v>81120</v>
      </c>
      <c r="L448" s="98" t="s">
        <v>81121</v>
      </c>
      <c r="M448" s="98" t="s">
        <v>81122</v>
      </c>
      <c r="N448" s="98" t="s">
        <v>81123</v>
      </c>
      <c r="O448" s="101">
        <v>150</v>
      </c>
      <c r="P448" s="101">
        <v>0</v>
      </c>
      <c r="Q448" s="101">
        <v>1811.9000000000001</v>
      </c>
      <c r="R448" s="101">
        <v>1615</v>
      </c>
    </row>
    <row r="449">
      <c r="L449" s="98" t="s">
        <v>81124</v>
      </c>
      <c r="M449" s="98" t="s">
        <v>81125</v>
      </c>
      <c r="N449" s="98" t="s">
        <v>81126</v>
      </c>
      <c r="O449" s="101">
        <v>10</v>
      </c>
      <c r="P449" s="101">
        <v>160</v>
      </c>
    </row>
    <row r="450">
      <c r="L450" s="98" t="s">
        <v>81127</v>
      </c>
      <c r="M450" s="98" t="s">
        <v>81128</v>
      </c>
      <c r="N450" s="98" t="s">
        <v>81129</v>
      </c>
      <c r="O450" s="101">
        <v>1455</v>
      </c>
      <c r="P450" s="101">
        <v>1455</v>
      </c>
    </row>
    <row r="451">
      <c r="L451" s="98" t="s">
        <v>81130</v>
      </c>
      <c r="M451" s="98" t="s">
        <v>81131</v>
      </c>
      <c r="N451" s="98" t="s">
        <v>81132</v>
      </c>
      <c r="O451" s="101">
        <v>75</v>
      </c>
      <c r="P451" s="101">
        <v>0</v>
      </c>
    </row>
    <row r="452">
      <c r="L452" s="98" t="s">
        <v>81133</v>
      </c>
      <c r="M452" s="98" t="s">
        <v>81134</v>
      </c>
      <c r="N452" s="98" t="s">
        <v>81135</v>
      </c>
      <c r="O452" s="101">
        <v>20</v>
      </c>
      <c r="P452" s="101">
        <v>20</v>
      </c>
    </row>
    <row r="453">
      <c r="L453" s="98" t="s">
        <v>81136</v>
      </c>
      <c r="M453" s="98" t="s">
        <v>81137</v>
      </c>
      <c r="N453" s="98" t="s">
        <v>81138</v>
      </c>
      <c r="O453" s="101">
        <v>25</v>
      </c>
      <c r="P453" s="101">
        <v>0</v>
      </c>
    </row>
    <row r="454">
      <c r="L454" s="98" t="s">
        <v>81139</v>
      </c>
      <c r="M454" s="98" t="s">
        <v>81140</v>
      </c>
      <c r="N454" s="98" t="s">
        <v>81141</v>
      </c>
      <c r="O454" s="101">
        <v>20</v>
      </c>
      <c r="P454" s="101">
        <v>20</v>
      </c>
    </row>
    <row r="455">
      <c r="K455" s="96" t="s">
        <v>81142</v>
      </c>
      <c r="O455" s="85">
        <f>SUM(O448:O454)</f>
      </c>
      <c r="P455" s="85">
        <f>SUM(P448:P454)</f>
      </c>
    </row>
    <row r="456">
      <c r="A456" s="98" t="s">
        <v>81143</v>
      </c>
      <c r="B456" s="98" t="s">
        <v>81144</v>
      </c>
      <c r="C456" s="100">
        <v>1114</v>
      </c>
      <c r="D456" s="98" t="s">
        <v>81145</v>
      </c>
      <c r="E456" s="98" t="s">
        <v>81146</v>
      </c>
      <c r="F456" s="104">
        <v>45748</v>
      </c>
      <c r="G456" s="104">
        <v>45748</v>
      </c>
      <c r="H456" s="104">
        <v>46112</v>
      </c>
      <c r="J456" s="101">
        <v>1535</v>
      </c>
      <c r="K456" s="98" t="s">
        <v>81147</v>
      </c>
      <c r="L456" s="98" t="s">
        <v>81148</v>
      </c>
      <c r="M456" s="98" t="s">
        <v>81149</v>
      </c>
      <c r="N456" s="98" t="s">
        <v>81150</v>
      </c>
      <c r="O456" s="101">
        <v>80</v>
      </c>
      <c r="P456" s="101">
        <v>80</v>
      </c>
      <c r="Q456" s="101">
        <v>0</v>
      </c>
      <c r="R456" s="101">
        <v>250</v>
      </c>
    </row>
    <row r="457">
      <c r="L457" s="98" t="s">
        <v>81151</v>
      </c>
      <c r="M457" s="98" t="s">
        <v>81152</v>
      </c>
      <c r="N457" s="98" t="s">
        <v>81153</v>
      </c>
      <c r="O457" s="101">
        <v>1455</v>
      </c>
      <c r="P457" s="101">
        <v>1455</v>
      </c>
    </row>
    <row r="458">
      <c r="L458" s="98" t="s">
        <v>81154</v>
      </c>
      <c r="M458" s="98" t="s">
        <v>81155</v>
      </c>
      <c r="N458" s="98" t="s">
        <v>81156</v>
      </c>
      <c r="O458" s="101">
        <v>-150</v>
      </c>
      <c r="P458" s="101">
        <v>0</v>
      </c>
    </row>
    <row r="459">
      <c r="L459" s="98" t="s">
        <v>81157</v>
      </c>
      <c r="M459" s="98" t="s">
        <v>81158</v>
      </c>
      <c r="N459" s="98" t="s">
        <v>81159</v>
      </c>
      <c r="O459" s="101">
        <v>150</v>
      </c>
      <c r="P459" s="101">
        <v>0</v>
      </c>
    </row>
    <row r="460">
      <c r="L460" s="98" t="s">
        <v>81160</v>
      </c>
      <c r="M460" s="98" t="s">
        <v>81161</v>
      </c>
      <c r="N460" s="98" t="s">
        <v>81162</v>
      </c>
      <c r="O460" s="101">
        <v>20</v>
      </c>
      <c r="P460" s="101">
        <v>20</v>
      </c>
    </row>
    <row r="461">
      <c r="K461" s="96" t="s">
        <v>81163</v>
      </c>
      <c r="O461" s="85">
        <f>SUM(O456:O460)</f>
      </c>
      <c r="P461" s="85">
        <f>SUM(P456:P460)</f>
      </c>
    </row>
    <row r="462">
      <c r="A462" s="98" t="s">
        <v>81164</v>
      </c>
      <c r="B462" s="98" t="s">
        <v>81165</v>
      </c>
      <c r="C462" s="100">
        <v>1114</v>
      </c>
      <c r="D462" s="98" t="s">
        <v>81166</v>
      </c>
      <c r="E462" s="98" t="s">
        <v>81167</v>
      </c>
      <c r="F462" s="104">
        <v>44398</v>
      </c>
      <c r="G462" s="104">
        <v>45505</v>
      </c>
      <c r="H462" s="104">
        <v>45869</v>
      </c>
      <c r="J462" s="101">
        <v>1605</v>
      </c>
      <c r="K462" s="98" t="s">
        <v>81168</v>
      </c>
      <c r="L462" s="98" t="s">
        <v>81169</v>
      </c>
      <c r="M462" s="98" t="s">
        <v>81170</v>
      </c>
      <c r="N462" s="98" t="s">
        <v>81171</v>
      </c>
      <c r="O462" s="101">
        <v>150</v>
      </c>
      <c r="P462" s="101">
        <v>150</v>
      </c>
      <c r="Q462" s="101">
        <v>0</v>
      </c>
      <c r="R462" s="101">
        <v>1400</v>
      </c>
    </row>
    <row r="463">
      <c r="L463" s="98" t="s">
        <v>81172</v>
      </c>
      <c r="M463" s="98" t="s">
        <v>81173</v>
      </c>
      <c r="N463" s="98" t="s">
        <v>81174</v>
      </c>
      <c r="O463" s="101">
        <v>1435</v>
      </c>
      <c r="P463" s="101">
        <v>1435</v>
      </c>
    </row>
    <row r="464">
      <c r="L464" s="98" t="s">
        <v>81175</v>
      </c>
      <c r="M464" s="98" t="s">
        <v>81176</v>
      </c>
      <c r="N464" s="98" t="s">
        <v>81177</v>
      </c>
      <c r="O464" s="101">
        <v>20</v>
      </c>
      <c r="P464" s="101">
        <v>20</v>
      </c>
    </row>
    <row r="465">
      <c r="K465" s="96" t="s">
        <v>81178</v>
      </c>
      <c r="O465" s="85">
        <f>SUM(O462:O464)</f>
      </c>
      <c r="P465" s="85">
        <f>SUM(P462:P464)</f>
      </c>
    </row>
    <row r="466">
      <c r="A466" s="98" t="s">
        <v>81179</v>
      </c>
      <c r="B466" s="98" t="s">
        <v>81180</v>
      </c>
      <c r="C466" s="100">
        <v>1358</v>
      </c>
      <c r="D466" s="98" t="s">
        <v>81181</v>
      </c>
      <c r="E466" s="98" t="s">
        <v>81182</v>
      </c>
      <c r="F466" s="104">
        <v>45566</v>
      </c>
      <c r="G466" s="104">
        <v>45566</v>
      </c>
      <c r="H466" s="104">
        <v>45930</v>
      </c>
      <c r="J466" s="101">
        <v>1655</v>
      </c>
      <c r="K466" s="98" t="s">
        <v>81183</v>
      </c>
      <c r="L466" s="98" t="s">
        <v>81184</v>
      </c>
      <c r="M466" s="98" t="s">
        <v>81185</v>
      </c>
      <c r="N466" s="98" t="s">
        <v>81186</v>
      </c>
      <c r="O466" s="101">
        <v>50</v>
      </c>
      <c r="P466" s="101">
        <v>50</v>
      </c>
      <c r="Q466" s="101">
        <v>0</v>
      </c>
      <c r="R466" s="101">
        <v>250</v>
      </c>
    </row>
    <row r="467">
      <c r="L467" s="98" t="s">
        <v>81187</v>
      </c>
      <c r="M467" s="98" t="s">
        <v>81188</v>
      </c>
      <c r="N467" s="98" t="s">
        <v>81189</v>
      </c>
      <c r="O467" s="101">
        <v>1605</v>
      </c>
      <c r="P467" s="101">
        <v>1605</v>
      </c>
    </row>
    <row r="468">
      <c r="L468" s="98" t="s">
        <v>81190</v>
      </c>
      <c r="M468" s="98" t="s">
        <v>81191</v>
      </c>
      <c r="N468" s="98" t="s">
        <v>81192</v>
      </c>
      <c r="O468" s="101">
        <v>40</v>
      </c>
      <c r="P468" s="101">
        <v>40</v>
      </c>
    </row>
    <row r="469">
      <c r="L469" s="98" t="s">
        <v>81193</v>
      </c>
      <c r="M469" s="98" t="s">
        <v>81194</v>
      </c>
      <c r="N469" s="98" t="s">
        <v>81195</v>
      </c>
      <c r="O469" s="101">
        <v>20</v>
      </c>
      <c r="P469" s="101">
        <v>20</v>
      </c>
    </row>
    <row r="470">
      <c r="K470" s="96" t="s">
        <v>81196</v>
      </c>
      <c r="O470" s="85">
        <f>SUM(O466:O469)</f>
      </c>
      <c r="P470" s="85">
        <f>SUM(P466:P469)</f>
      </c>
    </row>
    <row r="471">
      <c r="A471" s="98" t="s">
        <v>81197</v>
      </c>
      <c r="B471" s="98" t="s">
        <v>81198</v>
      </c>
      <c r="C471" s="100">
        <v>1358</v>
      </c>
      <c r="D471" s="98" t="s">
        <v>81199</v>
      </c>
      <c r="E471" s="98" t="s">
        <v>81200</v>
      </c>
      <c r="F471" s="104">
        <v>44242</v>
      </c>
      <c r="G471" s="104">
        <v>45717</v>
      </c>
      <c r="H471" s="104">
        <v>46081</v>
      </c>
      <c r="J471" s="101">
        <v>1605</v>
      </c>
      <c r="K471" s="98" t="s">
        <v>81201</v>
      </c>
      <c r="L471" s="98" t="s">
        <v>81202</v>
      </c>
      <c r="M471" s="98" t="s">
        <v>81203</v>
      </c>
      <c r="N471" s="98" t="s">
        <v>81204</v>
      </c>
      <c r="O471" s="101">
        <v>1465</v>
      </c>
      <c r="P471" s="101">
        <v>1465</v>
      </c>
      <c r="Q471" s="101">
        <v>0</v>
      </c>
      <c r="R471" s="101">
        <v>250</v>
      </c>
    </row>
    <row r="472">
      <c r="L472" s="98" t="s">
        <v>81205</v>
      </c>
      <c r="M472" s="98" t="s">
        <v>81206</v>
      </c>
      <c r="N472" s="98" t="s">
        <v>81207</v>
      </c>
      <c r="O472" s="101">
        <v>20</v>
      </c>
      <c r="P472" s="101">
        <v>20</v>
      </c>
    </row>
    <row r="473">
      <c r="K473" s="96" t="s">
        <v>81208</v>
      </c>
      <c r="O473" s="85">
        <f>SUM(O471:O472)</f>
      </c>
      <c r="P473" s="85">
        <f>SUM(P471:P472)</f>
      </c>
    </row>
    <row r="474">
      <c r="A474" s="98" t="s">
        <v>81209</v>
      </c>
      <c r="B474" s="98" t="s">
        <v>81210</v>
      </c>
      <c r="C474" s="100">
        <v>1358</v>
      </c>
      <c r="D474" s="98" t="s">
        <v>81211</v>
      </c>
      <c r="E474" s="98" t="s">
        <v>81212</v>
      </c>
      <c r="F474" s="104">
        <v>44894</v>
      </c>
      <c r="G474" s="104">
        <v>45627</v>
      </c>
      <c r="H474" s="104">
        <v>45991</v>
      </c>
      <c r="J474" s="101">
        <v>1755</v>
      </c>
      <c r="K474" s="98" t="s">
        <v>81213</v>
      </c>
      <c r="L474" s="98" t="s">
        <v>81214</v>
      </c>
      <c r="M474" s="98" t="s">
        <v>81215</v>
      </c>
      <c r="N474" s="98" t="s">
        <v>81216</v>
      </c>
      <c r="O474" s="101">
        <v>150</v>
      </c>
      <c r="P474" s="101">
        <v>150</v>
      </c>
      <c r="Q474" s="101">
        <v>0</v>
      </c>
      <c r="R474" s="101">
        <v>450</v>
      </c>
    </row>
    <row r="475">
      <c r="L475" s="98" t="s">
        <v>81217</v>
      </c>
      <c r="M475" s="98" t="s">
        <v>81218</v>
      </c>
      <c r="N475" s="98" t="s">
        <v>81219</v>
      </c>
      <c r="O475" s="101">
        <v>1600</v>
      </c>
      <c r="P475" s="101">
        <v>1600</v>
      </c>
    </row>
    <row r="476">
      <c r="L476" s="98" t="s">
        <v>81220</v>
      </c>
      <c r="M476" s="98" t="s">
        <v>81221</v>
      </c>
      <c r="N476" s="98" t="s">
        <v>81222</v>
      </c>
      <c r="O476" s="101">
        <v>125</v>
      </c>
      <c r="P476" s="101">
        <v>125</v>
      </c>
    </row>
    <row r="477">
      <c r="L477" s="98" t="s">
        <v>81223</v>
      </c>
      <c r="M477" s="98" t="s">
        <v>81224</v>
      </c>
      <c r="N477" s="98" t="s">
        <v>81225</v>
      </c>
      <c r="O477" s="101">
        <v>20</v>
      </c>
      <c r="P477" s="101">
        <v>20</v>
      </c>
    </row>
    <row r="478">
      <c r="K478" s="96" t="s">
        <v>81226</v>
      </c>
      <c r="O478" s="85">
        <f>SUM(O474:O477)</f>
      </c>
      <c r="P478" s="85">
        <f>SUM(P474:P477)</f>
      </c>
    </row>
    <row r="479">
      <c r="A479" s="98" t="s">
        <v>81227</v>
      </c>
      <c r="B479" s="98" t="s">
        <v>81228</v>
      </c>
      <c r="C479" s="100">
        <v>1358</v>
      </c>
      <c r="D479" s="98" t="s">
        <v>81229</v>
      </c>
      <c r="E479" s="98" t="s">
        <v>81230</v>
      </c>
      <c r="F479" s="104">
        <v>44200</v>
      </c>
      <c r="G479" s="104">
        <v>45689</v>
      </c>
      <c r="H479" s="104">
        <v>46053</v>
      </c>
      <c r="J479" s="101">
        <v>1605</v>
      </c>
      <c r="K479" s="98" t="s">
        <v>81231</v>
      </c>
      <c r="L479" s="98" t="s">
        <v>81232</v>
      </c>
      <c r="M479" s="98" t="s">
        <v>81233</v>
      </c>
      <c r="N479" s="98" t="s">
        <v>81234</v>
      </c>
      <c r="O479" s="101">
        <v>1450</v>
      </c>
      <c r="P479" s="101">
        <v>1450</v>
      </c>
      <c r="Q479" s="101">
        <v>0</v>
      </c>
      <c r="R479" s="101">
        <v>250</v>
      </c>
    </row>
    <row r="480">
      <c r="L480" s="98" t="s">
        <v>81235</v>
      </c>
      <c r="M480" s="98" t="s">
        <v>81236</v>
      </c>
      <c r="N480" s="98" t="s">
        <v>81237</v>
      </c>
      <c r="O480" s="101">
        <v>75</v>
      </c>
      <c r="P480" s="101">
        <v>0</v>
      </c>
    </row>
    <row r="481">
      <c r="L481" s="98" t="s">
        <v>81238</v>
      </c>
      <c r="M481" s="98" t="s">
        <v>81239</v>
      </c>
      <c r="N481" s="98" t="s">
        <v>81240</v>
      </c>
      <c r="O481" s="101">
        <v>40</v>
      </c>
      <c r="P481" s="101">
        <v>40</v>
      </c>
    </row>
    <row r="482">
      <c r="L482" s="98" t="s">
        <v>81241</v>
      </c>
      <c r="M482" s="98" t="s">
        <v>81242</v>
      </c>
      <c r="N482" s="98" t="s">
        <v>81243</v>
      </c>
      <c r="O482" s="101">
        <v>20</v>
      </c>
      <c r="P482" s="101">
        <v>20</v>
      </c>
    </row>
    <row r="483">
      <c r="K483" s="96" t="s">
        <v>81244</v>
      </c>
      <c r="O483" s="85">
        <f>SUM(O479:O482)</f>
      </c>
      <c r="P483" s="85">
        <f>SUM(P479:P482)</f>
      </c>
    </row>
    <row r="484">
      <c r="A484" s="98" t="s">
        <v>81245</v>
      </c>
      <c r="B484" s="98" t="s">
        <v>81246</v>
      </c>
      <c r="C484" s="100">
        <v>1114</v>
      </c>
      <c r="D484" s="98" t="s">
        <v>81247</v>
      </c>
      <c r="E484" s="98" t="s">
        <v>81248</v>
      </c>
      <c r="F484" s="104">
        <v>45188</v>
      </c>
      <c r="G484" s="104">
        <v>45566</v>
      </c>
      <c r="H484" s="104">
        <v>45930</v>
      </c>
      <c r="J484" s="101">
        <v>1605</v>
      </c>
      <c r="K484" s="98" t="s">
        <v>81249</v>
      </c>
      <c r="L484" s="98" t="s">
        <v>81250</v>
      </c>
      <c r="M484" s="98" t="s">
        <v>81251</v>
      </c>
      <c r="N484" s="98" t="s">
        <v>81252</v>
      </c>
      <c r="O484" s="101">
        <v>150</v>
      </c>
      <c r="P484" s="101">
        <v>150</v>
      </c>
      <c r="Q484" s="101">
        <v>0</v>
      </c>
      <c r="R484" s="101">
        <v>250</v>
      </c>
    </row>
    <row r="485">
      <c r="L485" s="98" t="s">
        <v>81253</v>
      </c>
      <c r="M485" s="98" t="s">
        <v>81254</v>
      </c>
      <c r="N485" s="98" t="s">
        <v>81255</v>
      </c>
      <c r="O485" s="101">
        <v>1455</v>
      </c>
      <c r="P485" s="101">
        <v>1455</v>
      </c>
    </row>
    <row r="486">
      <c r="L486" s="98" t="s">
        <v>81256</v>
      </c>
      <c r="M486" s="98" t="s">
        <v>81257</v>
      </c>
      <c r="N486" s="98" t="s">
        <v>81258</v>
      </c>
      <c r="O486" s="101">
        <v>40</v>
      </c>
      <c r="P486" s="101">
        <v>40</v>
      </c>
    </row>
    <row r="487">
      <c r="L487" s="98" t="s">
        <v>81259</v>
      </c>
      <c r="M487" s="98" t="s">
        <v>81260</v>
      </c>
      <c r="N487" s="98" t="s">
        <v>81261</v>
      </c>
      <c r="O487" s="101">
        <v>20</v>
      </c>
      <c r="P487" s="101">
        <v>20</v>
      </c>
    </row>
    <row r="488">
      <c r="K488" s="96" t="s">
        <v>81262</v>
      </c>
      <c r="O488" s="85">
        <f>SUM(O484:O487)</f>
      </c>
      <c r="P488" s="85">
        <f>SUM(P484:P487)</f>
      </c>
    </row>
    <row r="489">
      <c r="A489" s="98" t="s">
        <v>81263</v>
      </c>
      <c r="B489" s="98" t="s">
        <v>81264</v>
      </c>
      <c r="C489" s="100">
        <v>1114</v>
      </c>
      <c r="D489" s="98" t="s">
        <v>81265</v>
      </c>
      <c r="E489" s="98" t="s">
        <v>81266</v>
      </c>
      <c r="F489" s="104">
        <v>45372</v>
      </c>
      <c r="G489" s="104">
        <v>45748</v>
      </c>
      <c r="H489" s="104">
        <v>46112</v>
      </c>
      <c r="J489" s="101">
        <v>1455</v>
      </c>
      <c r="K489" s="98" t="s">
        <v>81267</v>
      </c>
      <c r="L489" s="98" t="s">
        <v>81268</v>
      </c>
      <c r="M489" s="98" t="s">
        <v>81269</v>
      </c>
      <c r="N489" s="98" t="s">
        <v>81270</v>
      </c>
      <c r="O489" s="101">
        <v>1455</v>
      </c>
      <c r="P489" s="101">
        <v>1455</v>
      </c>
      <c r="Q489" s="101">
        <v>0</v>
      </c>
      <c r="R489" s="101">
        <v>1455</v>
      </c>
    </row>
    <row r="490">
      <c r="L490" s="98" t="s">
        <v>81271</v>
      </c>
      <c r="M490" s="98" t="s">
        <v>81272</v>
      </c>
      <c r="N490" s="98" t="s">
        <v>81273</v>
      </c>
      <c r="O490" s="101">
        <v>-25</v>
      </c>
      <c r="P490" s="101">
        <v>0</v>
      </c>
    </row>
    <row r="491">
      <c r="L491" s="98" t="s">
        <v>81274</v>
      </c>
      <c r="M491" s="98" t="s">
        <v>81275</v>
      </c>
      <c r="N491" s="98" t="s">
        <v>81276</v>
      </c>
      <c r="O491" s="101">
        <v>25</v>
      </c>
      <c r="P491" s="101">
        <v>0</v>
      </c>
    </row>
    <row r="492">
      <c r="L492" s="98" t="s">
        <v>81277</v>
      </c>
      <c r="M492" s="98" t="s">
        <v>81278</v>
      </c>
      <c r="N492" s="98" t="s">
        <v>81279</v>
      </c>
      <c r="O492" s="101">
        <v>20</v>
      </c>
      <c r="P492" s="101">
        <v>20</v>
      </c>
    </row>
    <row r="493">
      <c r="K493" s="96" t="s">
        <v>81280</v>
      </c>
      <c r="O493" s="85">
        <f>SUM(O489:O492)</f>
      </c>
      <c r="P493" s="85">
        <f>SUM(P489:P492)</f>
      </c>
    </row>
    <row r="494">
      <c r="A494" s="98" t="s">
        <v>81281</v>
      </c>
      <c r="B494" s="98" t="s">
        <v>81282</v>
      </c>
      <c r="C494" s="100">
        <v>1114</v>
      </c>
      <c r="D494" s="98" t="s">
        <v>81283</v>
      </c>
      <c r="E494" s="98" t="s">
        <v>81284</v>
      </c>
      <c r="F494" s="104">
        <v>43601</v>
      </c>
      <c r="G494" s="104">
        <v>45444</v>
      </c>
      <c r="H494" s="104">
        <v>45808</v>
      </c>
      <c r="J494" s="101">
        <v>1475</v>
      </c>
      <c r="K494" s="98" t="s">
        <v>81285</v>
      </c>
      <c r="L494" s="98" t="s">
        <v>81286</v>
      </c>
      <c r="M494" s="98" t="s">
        <v>81287</v>
      </c>
      <c r="N494" s="98" t="s">
        <v>81288</v>
      </c>
      <c r="O494" s="101">
        <v>20</v>
      </c>
      <c r="P494" s="101">
        <v>20</v>
      </c>
      <c r="Q494" s="101">
        <v>0</v>
      </c>
      <c r="R494" s="101">
        <v>250</v>
      </c>
    </row>
    <row r="495">
      <c r="L495" s="98" t="s">
        <v>81289</v>
      </c>
      <c r="M495" s="98" t="s">
        <v>81290</v>
      </c>
      <c r="N495" s="98" t="s">
        <v>81291</v>
      </c>
      <c r="O495" s="101">
        <v>1429</v>
      </c>
      <c r="P495" s="101">
        <v>1429</v>
      </c>
    </row>
    <row r="496">
      <c r="L496" s="98" t="s">
        <v>81292</v>
      </c>
      <c r="M496" s="98" t="s">
        <v>81293</v>
      </c>
      <c r="N496" s="98" t="s">
        <v>81294</v>
      </c>
      <c r="O496" s="101">
        <v>20</v>
      </c>
      <c r="P496" s="101">
        <v>20</v>
      </c>
    </row>
    <row r="497">
      <c r="K497" s="96" t="s">
        <v>81295</v>
      </c>
      <c r="O497" s="85">
        <f>SUM(O494:O496)</f>
      </c>
      <c r="P497" s="85">
        <f>SUM(P494:P496)</f>
      </c>
    </row>
    <row r="498">
      <c r="A498" s="98" t="s">
        <v>81296</v>
      </c>
      <c r="B498" s="98" t="s">
        <v>81297</v>
      </c>
      <c r="C498" s="100">
        <v>1114</v>
      </c>
      <c r="D498" s="98" t="s">
        <v>81298</v>
      </c>
      <c r="E498" s="98" t="s">
        <v>81299</v>
      </c>
      <c r="J498" s="101">
        <v>1625</v>
      </c>
      <c r="K498" s="98" t="s">
        <v>81300</v>
      </c>
      <c r="L498" s="98" t="s">
        <v>81300</v>
      </c>
      <c r="O498" s="101">
        <v>0</v>
      </c>
      <c r="P498" s="101">
        <v>0</v>
      </c>
      <c r="R498" s="101">
        <v>0</v>
      </c>
    </row>
    <row r="499">
      <c r="K499" s="96" t="s">
        <v>81301</v>
      </c>
      <c r="O499" s="85">
        <f>SUM(O498:O498)</f>
      </c>
      <c r="P499" s="85">
        <f>SUM(P498:P498)</f>
      </c>
    </row>
    <row r="500">
      <c r="A500" s="98" t="s">
        <v>81302</v>
      </c>
      <c r="B500" s="98" t="s">
        <v>81303</v>
      </c>
      <c r="C500" s="100">
        <v>1358</v>
      </c>
      <c r="D500" s="98" t="s">
        <v>81304</v>
      </c>
      <c r="E500" s="98" t="s">
        <v>81305</v>
      </c>
      <c r="F500" s="104">
        <v>45184</v>
      </c>
      <c r="G500" s="104">
        <v>45566</v>
      </c>
      <c r="H500" s="104">
        <v>45930</v>
      </c>
      <c r="J500" s="101">
        <v>1675</v>
      </c>
      <c r="K500" s="98" t="s">
        <v>81306</v>
      </c>
      <c r="L500" s="98" t="s">
        <v>81307</v>
      </c>
      <c r="M500" s="98" t="s">
        <v>81308</v>
      </c>
      <c r="N500" s="98" t="s">
        <v>81309</v>
      </c>
      <c r="O500" s="101">
        <v>50</v>
      </c>
      <c r="P500" s="101">
        <v>20</v>
      </c>
      <c r="Q500" s="101">
        <v>0</v>
      </c>
      <c r="R500" s="101">
        <v>250</v>
      </c>
    </row>
    <row r="501">
      <c r="L501" s="98" t="s">
        <v>81310</v>
      </c>
      <c r="M501" s="98" t="s">
        <v>81311</v>
      </c>
      <c r="N501" s="98" t="s">
        <v>81312</v>
      </c>
      <c r="O501" s="101">
        <v>20</v>
      </c>
      <c r="P501" s="101">
        <v>50</v>
      </c>
    </row>
    <row r="502">
      <c r="L502" s="98" t="s">
        <v>81313</v>
      </c>
      <c r="M502" s="98" t="s">
        <v>81314</v>
      </c>
      <c r="N502" s="98" t="s">
        <v>81315</v>
      </c>
      <c r="O502" s="101">
        <v>1610</v>
      </c>
      <c r="P502" s="101">
        <v>1610</v>
      </c>
    </row>
    <row r="503">
      <c r="L503" s="98" t="s">
        <v>81316</v>
      </c>
      <c r="M503" s="98" t="s">
        <v>81317</v>
      </c>
      <c r="N503" s="98" t="s">
        <v>81318</v>
      </c>
      <c r="O503" s="101">
        <v>125</v>
      </c>
      <c r="P503" s="101">
        <v>125</v>
      </c>
    </row>
    <row r="504">
      <c r="L504" s="98" t="s">
        <v>81319</v>
      </c>
      <c r="M504" s="98" t="s">
        <v>81320</v>
      </c>
      <c r="N504" s="98" t="s">
        <v>81321</v>
      </c>
      <c r="O504" s="101">
        <v>20</v>
      </c>
      <c r="P504" s="101">
        <v>20</v>
      </c>
    </row>
    <row r="505">
      <c r="L505" s="98" t="s">
        <v>81322</v>
      </c>
      <c r="M505" s="98" t="s">
        <v>81323</v>
      </c>
      <c r="N505" s="98" t="s">
        <v>81324</v>
      </c>
      <c r="O505" s="101">
        <v>20</v>
      </c>
      <c r="P505" s="101">
        <v>20</v>
      </c>
    </row>
    <row r="506">
      <c r="K506" s="96" t="s">
        <v>81325</v>
      </c>
      <c r="O506" s="85">
        <f>SUM(O500:O505)</f>
      </c>
      <c r="P506" s="85">
        <f>SUM(P500:P505)</f>
      </c>
    </row>
    <row r="507">
      <c r="A507" s="98" t="s">
        <v>81326</v>
      </c>
      <c r="B507" s="98" t="s">
        <v>81327</v>
      </c>
      <c r="C507" s="100">
        <v>1358</v>
      </c>
      <c r="D507" s="98" t="s">
        <v>81328</v>
      </c>
      <c r="E507" s="98" t="s">
        <v>81329</v>
      </c>
      <c r="F507" s="104">
        <v>45458</v>
      </c>
      <c r="G507" s="104">
        <v>45458</v>
      </c>
      <c r="H507" s="104">
        <v>45900</v>
      </c>
      <c r="J507" s="101">
        <v>1675</v>
      </c>
      <c r="K507" s="98" t="s">
        <v>81330</v>
      </c>
      <c r="L507" s="98" t="s">
        <v>81331</v>
      </c>
      <c r="M507" s="98" t="s">
        <v>81332</v>
      </c>
      <c r="N507" s="98" t="s">
        <v>81333</v>
      </c>
      <c r="O507" s="101">
        <v>50</v>
      </c>
      <c r="P507" s="101">
        <v>0</v>
      </c>
      <c r="Q507" s="101">
        <v>0</v>
      </c>
      <c r="R507" s="101">
        <v>250</v>
      </c>
    </row>
    <row r="508">
      <c r="L508" s="98" t="s">
        <v>81334</v>
      </c>
      <c r="M508" s="98" t="s">
        <v>81335</v>
      </c>
      <c r="N508" s="98" t="s">
        <v>81336</v>
      </c>
      <c r="O508" s="101">
        <v>20</v>
      </c>
      <c r="P508" s="101">
        <v>70</v>
      </c>
    </row>
    <row r="509">
      <c r="L509" s="98" t="s">
        <v>81337</v>
      </c>
      <c r="M509" s="98" t="s">
        <v>81338</v>
      </c>
      <c r="N509" s="98" t="s">
        <v>81339</v>
      </c>
      <c r="O509" s="101">
        <v>1605</v>
      </c>
      <c r="P509" s="101">
        <v>1605</v>
      </c>
    </row>
    <row r="510">
      <c r="L510" s="98" t="s">
        <v>81340</v>
      </c>
      <c r="M510" s="98" t="s">
        <v>81341</v>
      </c>
      <c r="N510" s="98" t="s">
        <v>81342</v>
      </c>
      <c r="O510" s="101">
        <v>20</v>
      </c>
      <c r="P510" s="101">
        <v>20</v>
      </c>
    </row>
    <row r="511">
      <c r="L511" s="98" t="s">
        <v>81343</v>
      </c>
      <c r="M511" s="98" t="s">
        <v>81344</v>
      </c>
      <c r="N511" s="98" t="s">
        <v>81345</v>
      </c>
      <c r="O511" s="101">
        <v>20</v>
      </c>
      <c r="P511" s="101">
        <v>20</v>
      </c>
    </row>
    <row r="512">
      <c r="K512" s="96" t="s">
        <v>81346</v>
      </c>
      <c r="O512" s="85">
        <f>SUM(O507:O511)</f>
      </c>
      <c r="P512" s="85">
        <f>SUM(P507:P511)</f>
      </c>
    </row>
    <row r="513">
      <c r="A513" s="98" t="s">
        <v>81347</v>
      </c>
      <c r="B513" s="98" t="s">
        <v>81348</v>
      </c>
      <c r="C513" s="100">
        <v>1358</v>
      </c>
      <c r="D513" s="98" t="s">
        <v>81349</v>
      </c>
      <c r="E513" s="98" t="s">
        <v>81350</v>
      </c>
      <c r="F513" s="104">
        <v>45325</v>
      </c>
      <c r="G513" s="104">
        <v>45627</v>
      </c>
      <c r="H513" s="104">
        <v>45991</v>
      </c>
      <c r="J513" s="101">
        <v>1675</v>
      </c>
      <c r="K513" s="98" t="s">
        <v>81351</v>
      </c>
      <c r="L513" s="98" t="s">
        <v>81352</v>
      </c>
      <c r="M513" s="98" t="s">
        <v>81353</v>
      </c>
      <c r="N513" s="98" t="s">
        <v>81354</v>
      </c>
      <c r="O513" s="101">
        <v>50</v>
      </c>
      <c r="P513" s="101">
        <v>20</v>
      </c>
      <c r="Q513" s="101">
        <v>0</v>
      </c>
      <c r="R513" s="101">
        <v>250</v>
      </c>
    </row>
    <row r="514">
      <c r="L514" s="98" t="s">
        <v>81355</v>
      </c>
      <c r="M514" s="98" t="s">
        <v>81356</v>
      </c>
      <c r="N514" s="98" t="s">
        <v>81357</v>
      </c>
      <c r="O514" s="101">
        <v>20</v>
      </c>
      <c r="P514" s="101">
        <v>50</v>
      </c>
    </row>
    <row r="515">
      <c r="L515" s="98" t="s">
        <v>81358</v>
      </c>
      <c r="M515" s="98" t="s">
        <v>81359</v>
      </c>
      <c r="N515" s="98" t="s">
        <v>81360</v>
      </c>
      <c r="O515" s="101">
        <v>1605</v>
      </c>
      <c r="P515" s="101">
        <v>1605</v>
      </c>
    </row>
    <row r="516">
      <c r="L516" s="98" t="s">
        <v>81361</v>
      </c>
      <c r="M516" s="98" t="s">
        <v>81362</v>
      </c>
      <c r="N516" s="98" t="s">
        <v>81363</v>
      </c>
      <c r="O516" s="101">
        <v>45</v>
      </c>
      <c r="P516" s="101">
        <v>45</v>
      </c>
    </row>
    <row r="517">
      <c r="L517" s="98" t="s">
        <v>81364</v>
      </c>
      <c r="M517" s="98" t="s">
        <v>81365</v>
      </c>
      <c r="N517" s="98" t="s">
        <v>81366</v>
      </c>
      <c r="O517" s="101">
        <v>20</v>
      </c>
      <c r="P517" s="101">
        <v>20</v>
      </c>
    </row>
    <row r="518">
      <c r="K518" s="96" t="s">
        <v>81367</v>
      </c>
      <c r="O518" s="85">
        <f>SUM(O513:O517)</f>
      </c>
      <c r="P518" s="85">
        <f>SUM(P513:P517)</f>
      </c>
    </row>
    <row r="519">
      <c r="A519" s="98" t="s">
        <v>81368</v>
      </c>
      <c r="B519" s="98" t="s">
        <v>81369</v>
      </c>
      <c r="C519" s="100">
        <v>1358</v>
      </c>
      <c r="D519" s="98" t="s">
        <v>81370</v>
      </c>
      <c r="E519" s="98" t="s">
        <v>81371</v>
      </c>
      <c r="F519" s="104">
        <v>45071</v>
      </c>
      <c r="G519" s="104">
        <v>45444</v>
      </c>
      <c r="H519" s="104">
        <v>45808</v>
      </c>
      <c r="J519" s="101">
        <v>1675</v>
      </c>
      <c r="K519" s="98" t="s">
        <v>81372</v>
      </c>
      <c r="L519" s="98" t="s">
        <v>81373</v>
      </c>
      <c r="M519" s="98" t="s">
        <v>81374</v>
      </c>
      <c r="N519" s="98" t="s">
        <v>81375</v>
      </c>
      <c r="O519" s="101">
        <v>50</v>
      </c>
      <c r="P519" s="101">
        <v>20</v>
      </c>
      <c r="Q519" s="101">
        <v>0</v>
      </c>
      <c r="R519" s="101">
        <v>450</v>
      </c>
    </row>
    <row r="520">
      <c r="L520" s="98" t="s">
        <v>81376</v>
      </c>
      <c r="M520" s="98" t="s">
        <v>81377</v>
      </c>
      <c r="N520" s="98" t="s">
        <v>81378</v>
      </c>
      <c r="O520" s="101">
        <v>20</v>
      </c>
      <c r="P520" s="101">
        <v>50</v>
      </c>
    </row>
    <row r="521">
      <c r="L521" s="98" t="s">
        <v>81379</v>
      </c>
      <c r="M521" s="98" t="s">
        <v>81380</v>
      </c>
      <c r="N521" s="98" t="s">
        <v>81381</v>
      </c>
      <c r="O521" s="101">
        <v>1605</v>
      </c>
      <c r="P521" s="101">
        <v>1605</v>
      </c>
    </row>
    <row r="522">
      <c r="L522" s="98" t="s">
        <v>81382</v>
      </c>
      <c r="M522" s="98" t="s">
        <v>81383</v>
      </c>
      <c r="N522" s="98" t="s">
        <v>81384</v>
      </c>
      <c r="O522" s="101">
        <v>20</v>
      </c>
      <c r="P522" s="101">
        <v>20</v>
      </c>
    </row>
    <row r="523">
      <c r="K523" s="96" t="s">
        <v>81385</v>
      </c>
      <c r="O523" s="85">
        <f>SUM(O519:O522)</f>
      </c>
      <c r="P523" s="85">
        <f>SUM(P519:P522)</f>
      </c>
    </row>
    <row r="524">
      <c r="A524" s="98" t="s">
        <v>81386</v>
      </c>
      <c r="B524" s="98" t="s">
        <v>81387</v>
      </c>
      <c r="C524" s="100">
        <v>1114</v>
      </c>
      <c r="D524" s="98" t="s">
        <v>81388</v>
      </c>
      <c r="E524" s="98" t="s">
        <v>81389</v>
      </c>
      <c r="F524" s="104">
        <v>41859</v>
      </c>
      <c r="G524" s="104">
        <v>45536</v>
      </c>
      <c r="H524" s="104">
        <v>45900</v>
      </c>
      <c r="J524" s="101">
        <v>1475</v>
      </c>
      <c r="K524" s="98" t="s">
        <v>81390</v>
      </c>
      <c r="L524" s="98" t="s">
        <v>81391</v>
      </c>
      <c r="M524" s="98" t="s">
        <v>81392</v>
      </c>
      <c r="N524" s="98" t="s">
        <v>81393</v>
      </c>
      <c r="O524" s="101">
        <v>20</v>
      </c>
      <c r="P524" s="101">
        <v>20</v>
      </c>
      <c r="Q524" s="101">
        <v>0</v>
      </c>
      <c r="R524" s="101">
        <v>250</v>
      </c>
    </row>
    <row r="525">
      <c r="L525" s="98" t="s">
        <v>81394</v>
      </c>
      <c r="M525" s="98" t="s">
        <v>81395</v>
      </c>
      <c r="N525" s="98" t="s">
        <v>81396</v>
      </c>
      <c r="O525" s="101">
        <v>1419</v>
      </c>
      <c r="P525" s="101">
        <v>1419</v>
      </c>
    </row>
    <row r="526">
      <c r="L526" s="98" t="s">
        <v>81397</v>
      </c>
      <c r="M526" s="98" t="s">
        <v>81398</v>
      </c>
      <c r="N526" s="98" t="s">
        <v>81399</v>
      </c>
      <c r="O526" s="101">
        <v>20</v>
      </c>
      <c r="P526" s="101">
        <v>20</v>
      </c>
    </row>
    <row r="527">
      <c r="K527" s="96" t="s">
        <v>81400</v>
      </c>
      <c r="O527" s="85">
        <f>SUM(O524:O526)</f>
      </c>
      <c r="P527" s="85">
        <f>SUM(P524:P526)</f>
      </c>
    </row>
    <row r="528">
      <c r="A528" s="98" t="s">
        <v>81401</v>
      </c>
      <c r="B528" s="98" t="s">
        <v>81402</v>
      </c>
      <c r="C528" s="100">
        <v>1114</v>
      </c>
      <c r="D528" s="98" t="s">
        <v>81403</v>
      </c>
      <c r="E528" s="98" t="s">
        <v>81404</v>
      </c>
      <c r="F528" s="104">
        <v>45455</v>
      </c>
      <c r="G528" s="104">
        <v>45455</v>
      </c>
      <c r="H528" s="104">
        <v>45838</v>
      </c>
      <c r="J528" s="101">
        <v>1475</v>
      </c>
      <c r="K528" s="98" t="s">
        <v>81405</v>
      </c>
      <c r="L528" s="98" t="s">
        <v>81406</v>
      </c>
      <c r="M528" s="98" t="s">
        <v>81407</v>
      </c>
      <c r="N528" s="98" t="s">
        <v>81408</v>
      </c>
      <c r="O528" s="101">
        <v>20</v>
      </c>
      <c r="P528" s="101">
        <v>20</v>
      </c>
      <c r="Q528" s="101">
        <v>0</v>
      </c>
      <c r="R528" s="101">
        <v>250</v>
      </c>
    </row>
    <row r="529">
      <c r="L529" s="98" t="s">
        <v>81409</v>
      </c>
      <c r="M529" s="98" t="s">
        <v>81410</v>
      </c>
      <c r="N529" s="98" t="s">
        <v>81411</v>
      </c>
      <c r="O529" s="101">
        <v>1455</v>
      </c>
      <c r="P529" s="101">
        <v>1455</v>
      </c>
    </row>
    <row r="530">
      <c r="L530" s="98" t="s">
        <v>81412</v>
      </c>
      <c r="M530" s="98" t="s">
        <v>81413</v>
      </c>
      <c r="N530" s="98" t="s">
        <v>81414</v>
      </c>
      <c r="O530" s="101">
        <v>45</v>
      </c>
      <c r="P530" s="101">
        <v>45</v>
      </c>
    </row>
    <row r="531">
      <c r="L531" s="98" t="s">
        <v>81415</v>
      </c>
      <c r="M531" s="98" t="s">
        <v>81416</v>
      </c>
      <c r="N531" s="98" t="s">
        <v>81417</v>
      </c>
      <c r="O531" s="101">
        <v>20</v>
      </c>
      <c r="P531" s="101">
        <v>20</v>
      </c>
    </row>
    <row r="532">
      <c r="K532" s="96" t="s">
        <v>81418</v>
      </c>
      <c r="O532" s="85">
        <f>SUM(O528:O531)</f>
      </c>
      <c r="P532" s="85">
        <f>SUM(P528:P531)</f>
      </c>
    </row>
    <row r="533">
      <c r="A533" s="98" t="s">
        <v>81419</v>
      </c>
      <c r="B533" s="98" t="s">
        <v>81420</v>
      </c>
      <c r="C533" s="100">
        <v>1114</v>
      </c>
      <c r="D533" s="98" t="s">
        <v>81421</v>
      </c>
      <c r="E533" s="98" t="s">
        <v>81422</v>
      </c>
      <c r="F533" s="104">
        <v>42286</v>
      </c>
      <c r="G533" s="104">
        <v>45748</v>
      </c>
      <c r="H533" s="104">
        <v>46112</v>
      </c>
      <c r="J533" s="101">
        <v>1465</v>
      </c>
      <c r="K533" s="98" t="s">
        <v>81423</v>
      </c>
      <c r="L533" s="98" t="s">
        <v>81424</v>
      </c>
      <c r="M533" s="98" t="s">
        <v>81425</v>
      </c>
      <c r="N533" s="98" t="s">
        <v>81426</v>
      </c>
      <c r="O533" s="101">
        <v>10</v>
      </c>
      <c r="P533" s="101">
        <v>10</v>
      </c>
      <c r="Q533" s="101">
        <v>0</v>
      </c>
      <c r="R533" s="101">
        <v>250</v>
      </c>
    </row>
    <row r="534">
      <c r="L534" s="98" t="s">
        <v>81427</v>
      </c>
      <c r="M534" s="98" t="s">
        <v>81428</v>
      </c>
      <c r="N534" s="98" t="s">
        <v>81429</v>
      </c>
      <c r="O534" s="101">
        <v>1378</v>
      </c>
      <c r="P534" s="101">
        <v>1378</v>
      </c>
    </row>
    <row r="535">
      <c r="L535" s="98" t="s">
        <v>81430</v>
      </c>
      <c r="M535" s="98" t="s">
        <v>81431</v>
      </c>
      <c r="N535" s="98" t="s">
        <v>81432</v>
      </c>
      <c r="O535" s="101">
        <v>20</v>
      </c>
      <c r="P535" s="101">
        <v>20</v>
      </c>
    </row>
    <row r="536">
      <c r="K536" s="96" t="s">
        <v>81433</v>
      </c>
      <c r="O536" s="85">
        <f>SUM(O533:O535)</f>
      </c>
      <c r="P536" s="85">
        <f>SUM(P533:P535)</f>
      </c>
    </row>
    <row r="537">
      <c r="A537" s="98" t="s">
        <v>81434</v>
      </c>
      <c r="B537" s="98" t="s">
        <v>81435</v>
      </c>
      <c r="C537" s="100">
        <v>1114</v>
      </c>
      <c r="D537" s="98" t="s">
        <v>81436</v>
      </c>
      <c r="E537" s="98" t="s">
        <v>81437</v>
      </c>
      <c r="F537" s="104">
        <v>44660</v>
      </c>
      <c r="G537" s="104">
        <v>45413</v>
      </c>
      <c r="H537" s="104">
        <v>45777</v>
      </c>
      <c r="J537" s="101">
        <v>1465</v>
      </c>
      <c r="K537" s="98" t="s">
        <v>81438</v>
      </c>
      <c r="L537" s="98" t="s">
        <v>81439</v>
      </c>
      <c r="M537" s="98" t="s">
        <v>81440</v>
      </c>
      <c r="N537" s="98" t="s">
        <v>81441</v>
      </c>
      <c r="O537" s="101">
        <v>10</v>
      </c>
      <c r="P537" s="101">
        <v>10</v>
      </c>
      <c r="Q537" s="101">
        <v>0</v>
      </c>
      <c r="R537" s="101">
        <v>250</v>
      </c>
    </row>
    <row r="538">
      <c r="L538" s="98" t="s">
        <v>81442</v>
      </c>
      <c r="M538" s="98" t="s">
        <v>81443</v>
      </c>
      <c r="N538" s="98" t="s">
        <v>81444</v>
      </c>
      <c r="O538" s="101">
        <v>1455</v>
      </c>
      <c r="P538" s="101">
        <v>1455</v>
      </c>
    </row>
    <row r="539">
      <c r="L539" s="98" t="s">
        <v>81445</v>
      </c>
      <c r="M539" s="98" t="s">
        <v>81446</v>
      </c>
      <c r="N539" s="98" t="s">
        <v>81447</v>
      </c>
      <c r="O539" s="101">
        <v>20</v>
      </c>
      <c r="P539" s="101">
        <v>20</v>
      </c>
    </row>
    <row r="540">
      <c r="K540" s="96" t="s">
        <v>81448</v>
      </c>
      <c r="O540" s="85">
        <f>SUM(O537:O539)</f>
      </c>
      <c r="P540" s="85">
        <f>SUM(P537:P539)</f>
      </c>
    </row>
    <row r="541">
      <c r="A541" s="98" t="s">
        <v>81449</v>
      </c>
      <c r="B541" s="98" t="s">
        <v>81450</v>
      </c>
      <c r="C541" s="100">
        <v>1358</v>
      </c>
      <c r="D541" s="98" t="s">
        <v>81451</v>
      </c>
      <c r="E541" s="98" t="s">
        <v>81452</v>
      </c>
      <c r="F541" s="104">
        <v>43168</v>
      </c>
      <c r="G541" s="104">
        <v>45383</v>
      </c>
      <c r="J541" s="101">
        <v>1615</v>
      </c>
      <c r="K541" s="98" t="s">
        <v>81453</v>
      </c>
      <c r="L541" s="98" t="s">
        <v>81454</v>
      </c>
      <c r="M541" s="98" t="s">
        <v>81455</v>
      </c>
      <c r="N541" s="98" t="s">
        <v>81456</v>
      </c>
      <c r="O541" s="101">
        <v>10</v>
      </c>
      <c r="P541" s="101">
        <v>10</v>
      </c>
      <c r="Q541" s="101">
        <v>0</v>
      </c>
      <c r="R541" s="101">
        <v>250</v>
      </c>
    </row>
    <row r="542">
      <c r="L542" s="98" t="s">
        <v>81457</v>
      </c>
      <c r="M542" s="98" t="s">
        <v>81458</v>
      </c>
      <c r="N542" s="98" t="s">
        <v>81459</v>
      </c>
      <c r="O542" s="101">
        <v>1605</v>
      </c>
      <c r="P542" s="101">
        <v>1605</v>
      </c>
    </row>
    <row r="543">
      <c r="L543" s="98" t="s">
        <v>81460</v>
      </c>
      <c r="M543" s="98" t="s">
        <v>81461</v>
      </c>
      <c r="N543" s="98" t="s">
        <v>81462</v>
      </c>
      <c r="O543" s="101">
        <v>200</v>
      </c>
      <c r="P543" s="101">
        <v>200</v>
      </c>
    </row>
    <row r="544">
      <c r="L544" s="98" t="s">
        <v>81463</v>
      </c>
      <c r="M544" s="98" t="s">
        <v>81464</v>
      </c>
      <c r="N544" s="98" t="s">
        <v>81465</v>
      </c>
      <c r="O544" s="101">
        <v>25</v>
      </c>
      <c r="P544" s="101">
        <v>25</v>
      </c>
    </row>
    <row r="545">
      <c r="L545" s="98" t="s">
        <v>81466</v>
      </c>
      <c r="M545" s="98" t="s">
        <v>81467</v>
      </c>
      <c r="N545" s="98" t="s">
        <v>81468</v>
      </c>
      <c r="O545" s="101">
        <v>25</v>
      </c>
      <c r="P545" s="101">
        <v>0</v>
      </c>
    </row>
    <row r="546">
      <c r="K546" s="96" t="s">
        <v>81469</v>
      </c>
      <c r="O546" s="85">
        <f>SUM(O541:O545)</f>
      </c>
      <c r="P546" s="85">
        <f>SUM(P541:P545)</f>
      </c>
    </row>
    <row r="547">
      <c r="A547" s="98" t="s">
        <v>81470</v>
      </c>
      <c r="B547" s="98" t="s">
        <v>81471</v>
      </c>
      <c r="C547" s="100">
        <v>1358</v>
      </c>
      <c r="D547" s="98" t="s">
        <v>81472</v>
      </c>
      <c r="E547" s="98" t="s">
        <v>81473</v>
      </c>
      <c r="F547" s="104">
        <v>42140</v>
      </c>
      <c r="G547" s="104">
        <v>45444</v>
      </c>
      <c r="H547" s="104">
        <v>45808</v>
      </c>
      <c r="J547" s="101">
        <v>1615</v>
      </c>
      <c r="K547" s="98" t="s">
        <v>81474</v>
      </c>
      <c r="L547" s="98" t="s">
        <v>81475</v>
      </c>
      <c r="M547" s="98" t="s">
        <v>81476</v>
      </c>
      <c r="N547" s="98" t="s">
        <v>81477</v>
      </c>
      <c r="O547" s="101">
        <v>10</v>
      </c>
      <c r="P547" s="101">
        <v>10</v>
      </c>
      <c r="Q547" s="101">
        <v>0</v>
      </c>
      <c r="R547" s="101">
        <v>250</v>
      </c>
    </row>
    <row r="548">
      <c r="L548" s="98" t="s">
        <v>81478</v>
      </c>
      <c r="M548" s="98" t="s">
        <v>81479</v>
      </c>
      <c r="N548" s="98" t="s">
        <v>81480</v>
      </c>
      <c r="O548" s="101">
        <v>1579</v>
      </c>
      <c r="P548" s="101">
        <v>1579</v>
      </c>
    </row>
    <row r="549">
      <c r="L549" s="98" t="s">
        <v>81481</v>
      </c>
      <c r="M549" s="98" t="s">
        <v>81482</v>
      </c>
      <c r="N549" s="98" t="s">
        <v>81483</v>
      </c>
      <c r="O549" s="101">
        <v>20</v>
      </c>
      <c r="P549" s="101">
        <v>20</v>
      </c>
    </row>
    <row r="550">
      <c r="K550" s="96" t="s">
        <v>81484</v>
      </c>
      <c r="O550" s="85">
        <f>SUM(O547:O549)</f>
      </c>
      <c r="P550" s="85">
        <f>SUM(P547:P549)</f>
      </c>
    </row>
    <row r="551">
      <c r="A551" s="98" t="s">
        <v>81485</v>
      </c>
      <c r="B551" s="98" t="s">
        <v>81486</v>
      </c>
      <c r="C551" s="100">
        <v>1358</v>
      </c>
      <c r="D551" s="98" t="s">
        <v>81487</v>
      </c>
      <c r="E551" s="98" t="s">
        <v>81488</v>
      </c>
      <c r="F551" s="104">
        <v>45611</v>
      </c>
      <c r="G551" s="104">
        <v>45611</v>
      </c>
      <c r="H551" s="104">
        <v>45991</v>
      </c>
      <c r="J551" s="101">
        <v>1665</v>
      </c>
      <c r="K551" s="98" t="s">
        <v>81489</v>
      </c>
      <c r="L551" s="98" t="s">
        <v>81490</v>
      </c>
      <c r="M551" s="98" t="s">
        <v>81491</v>
      </c>
      <c r="N551" s="98" t="s">
        <v>81492</v>
      </c>
      <c r="O551" s="101">
        <v>10</v>
      </c>
      <c r="P551" s="101">
        <v>60</v>
      </c>
      <c r="Q551" s="101">
        <v>0</v>
      </c>
      <c r="R551" s="101">
        <v>1915</v>
      </c>
    </row>
    <row r="552">
      <c r="L552" s="98" t="s">
        <v>81493</v>
      </c>
      <c r="M552" s="98" t="s">
        <v>81494</v>
      </c>
      <c r="N552" s="98" t="s">
        <v>81495</v>
      </c>
      <c r="O552" s="101">
        <v>50</v>
      </c>
      <c r="P552" s="101">
        <v>0</v>
      </c>
    </row>
    <row r="553">
      <c r="L553" s="98" t="s">
        <v>81496</v>
      </c>
      <c r="M553" s="98" t="s">
        <v>81497</v>
      </c>
      <c r="N553" s="98" t="s">
        <v>81498</v>
      </c>
      <c r="O553" s="101">
        <v>1605</v>
      </c>
      <c r="P553" s="101">
        <v>1605</v>
      </c>
    </row>
    <row r="554">
      <c r="L554" s="98" t="s">
        <v>81499</v>
      </c>
      <c r="M554" s="98" t="s">
        <v>81500</v>
      </c>
      <c r="N554" s="98" t="s">
        <v>81501</v>
      </c>
      <c r="O554" s="101">
        <v>125</v>
      </c>
      <c r="P554" s="101">
        <v>125</v>
      </c>
    </row>
    <row r="555">
      <c r="L555" s="98" t="s">
        <v>81502</v>
      </c>
      <c r="M555" s="98" t="s">
        <v>81503</v>
      </c>
      <c r="N555" s="98" t="s">
        <v>81504</v>
      </c>
      <c r="O555" s="101">
        <v>20</v>
      </c>
      <c r="P555" s="101">
        <v>20</v>
      </c>
    </row>
    <row r="556">
      <c r="L556" s="98" t="s">
        <v>81505</v>
      </c>
      <c r="M556" s="98" t="s">
        <v>81506</v>
      </c>
      <c r="N556" s="98" t="s">
        <v>81507</v>
      </c>
      <c r="O556" s="101">
        <v>20</v>
      </c>
      <c r="P556" s="101">
        <v>20</v>
      </c>
    </row>
    <row r="557">
      <c r="K557" s="96" t="s">
        <v>81508</v>
      </c>
      <c r="O557" s="85">
        <f>SUM(O551:O556)</f>
      </c>
      <c r="P557" s="85">
        <f>SUM(P551:P556)</f>
      </c>
    </row>
    <row r="558">
      <c r="A558" s="98" t="s">
        <v>81509</v>
      </c>
      <c r="B558" s="98" t="s">
        <v>81510</v>
      </c>
      <c r="C558" s="100">
        <v>1358</v>
      </c>
      <c r="D558" s="98" t="s">
        <v>81511</v>
      </c>
      <c r="E558" s="98" t="s">
        <v>81512</v>
      </c>
      <c r="F558" s="104">
        <v>45363</v>
      </c>
      <c r="G558" s="104">
        <v>45748</v>
      </c>
      <c r="H558" s="104">
        <v>46112</v>
      </c>
      <c r="J558" s="101">
        <v>1615</v>
      </c>
      <c r="K558" s="98" t="s">
        <v>81513</v>
      </c>
      <c r="L558" s="98" t="s">
        <v>81514</v>
      </c>
      <c r="M558" s="98" t="s">
        <v>81515</v>
      </c>
      <c r="N558" s="98" t="s">
        <v>81516</v>
      </c>
      <c r="O558" s="101">
        <v>10</v>
      </c>
      <c r="P558" s="101">
        <v>10</v>
      </c>
      <c r="Q558" s="101">
        <v>0</v>
      </c>
      <c r="R558" s="101">
        <v>450</v>
      </c>
    </row>
    <row r="559">
      <c r="L559" s="98" t="s">
        <v>81517</v>
      </c>
      <c r="M559" s="98" t="s">
        <v>81518</v>
      </c>
      <c r="N559" s="98" t="s">
        <v>81519</v>
      </c>
      <c r="O559" s="101">
        <v>1610</v>
      </c>
      <c r="P559" s="101">
        <v>1610</v>
      </c>
    </row>
    <row r="560">
      <c r="L560" s="98" t="s">
        <v>81520</v>
      </c>
      <c r="M560" s="98" t="s">
        <v>81521</v>
      </c>
      <c r="N560" s="98" t="s">
        <v>81522</v>
      </c>
      <c r="O560" s="101">
        <v>20</v>
      </c>
      <c r="P560" s="101">
        <v>20</v>
      </c>
    </row>
    <row r="561">
      <c r="L561" s="98" t="s">
        <v>81523</v>
      </c>
      <c r="M561" s="98" t="s">
        <v>81524</v>
      </c>
      <c r="N561" s="98" t="s">
        <v>81525</v>
      </c>
      <c r="O561" s="101">
        <v>20</v>
      </c>
      <c r="P561" s="101">
        <v>20</v>
      </c>
    </row>
    <row r="562">
      <c r="K562" s="96" t="s">
        <v>81526</v>
      </c>
      <c r="O562" s="85">
        <f>SUM(O558:O561)</f>
      </c>
      <c r="P562" s="85">
        <f>SUM(P558:P561)</f>
      </c>
    </row>
    <row r="563">
      <c r="A563" s="98" t="s">
        <v>81527</v>
      </c>
      <c r="B563" s="98" t="s">
        <v>81528</v>
      </c>
      <c r="C563" s="100">
        <v>1114</v>
      </c>
      <c r="D563" s="98" t="s">
        <v>81529</v>
      </c>
      <c r="E563" s="98" t="s">
        <v>81530</v>
      </c>
      <c r="F563" s="104">
        <v>39947</v>
      </c>
      <c r="G563" s="104">
        <v>45627</v>
      </c>
      <c r="H563" s="104">
        <v>45991</v>
      </c>
      <c r="J563" s="101">
        <v>1465</v>
      </c>
      <c r="K563" s="98" t="s">
        <v>81531</v>
      </c>
      <c r="L563" s="98" t="s">
        <v>81532</v>
      </c>
      <c r="M563" s="98" t="s">
        <v>81533</v>
      </c>
      <c r="N563" s="98" t="s">
        <v>81534</v>
      </c>
      <c r="O563" s="101">
        <v>10</v>
      </c>
      <c r="P563" s="101">
        <v>10</v>
      </c>
      <c r="Q563" s="101">
        <v>-0.26000000000000001</v>
      </c>
      <c r="R563" s="101">
        <v>0</v>
      </c>
    </row>
    <row r="564">
      <c r="L564" s="98" t="s">
        <v>81535</v>
      </c>
      <c r="M564" s="98" t="s">
        <v>81536</v>
      </c>
      <c r="N564" s="98" t="s">
        <v>81537</v>
      </c>
      <c r="O564" s="101">
        <v>1420</v>
      </c>
      <c r="P564" s="101">
        <v>1420</v>
      </c>
    </row>
    <row r="565">
      <c r="L565" s="98" t="s">
        <v>81538</v>
      </c>
      <c r="M565" s="98" t="s">
        <v>81539</v>
      </c>
      <c r="N565" s="98" t="s">
        <v>81540</v>
      </c>
      <c r="O565" s="101">
        <v>20</v>
      </c>
      <c r="P565" s="101">
        <v>20</v>
      </c>
    </row>
    <row r="566">
      <c r="K566" s="96" t="s">
        <v>81541</v>
      </c>
      <c r="O566" s="85">
        <f>SUM(O563:O565)</f>
      </c>
      <c r="P566" s="85">
        <f>SUM(P563:P565)</f>
      </c>
    </row>
    <row r="567">
      <c r="A567" s="98" t="s">
        <v>81542</v>
      </c>
      <c r="B567" s="98" t="s">
        <v>81543</v>
      </c>
      <c r="C567" s="100">
        <v>1114</v>
      </c>
      <c r="D567" s="98" t="s">
        <v>81544</v>
      </c>
      <c r="E567" s="98" t="s">
        <v>81545</v>
      </c>
      <c r="F567" s="104">
        <v>42226</v>
      </c>
      <c r="G567" s="104">
        <v>45536</v>
      </c>
      <c r="H567" s="104">
        <v>45900</v>
      </c>
      <c r="J567" s="101">
        <v>1465</v>
      </c>
      <c r="K567" s="98" t="s">
        <v>81546</v>
      </c>
      <c r="L567" s="98" t="s">
        <v>81547</v>
      </c>
      <c r="M567" s="98" t="s">
        <v>81548</v>
      </c>
      <c r="N567" s="98" t="s">
        <v>81549</v>
      </c>
      <c r="O567" s="101">
        <v>10</v>
      </c>
      <c r="P567" s="101">
        <v>10</v>
      </c>
      <c r="Q567" s="101">
        <v>0</v>
      </c>
      <c r="R567" s="101">
        <v>1079</v>
      </c>
    </row>
    <row r="568">
      <c r="L568" s="98" t="s">
        <v>81550</v>
      </c>
      <c r="M568" s="98" t="s">
        <v>81551</v>
      </c>
      <c r="N568" s="98" t="s">
        <v>81552</v>
      </c>
      <c r="O568" s="101">
        <v>1419</v>
      </c>
      <c r="P568" s="101">
        <v>1419</v>
      </c>
    </row>
    <row r="569">
      <c r="L569" s="98" t="s">
        <v>81553</v>
      </c>
      <c r="M569" s="98" t="s">
        <v>81554</v>
      </c>
      <c r="N569" s="98" t="s">
        <v>81555</v>
      </c>
      <c r="O569" s="101">
        <v>45</v>
      </c>
      <c r="P569" s="101">
        <v>45</v>
      </c>
    </row>
    <row r="570">
      <c r="L570" s="98" t="s">
        <v>81556</v>
      </c>
      <c r="M570" s="98" t="s">
        <v>81557</v>
      </c>
      <c r="N570" s="98" t="s">
        <v>81558</v>
      </c>
      <c r="O570" s="101">
        <v>20</v>
      </c>
      <c r="P570" s="101">
        <v>20</v>
      </c>
    </row>
    <row r="571">
      <c r="K571" s="96" t="s">
        <v>81559</v>
      </c>
      <c r="O571" s="85">
        <f>SUM(O567:O570)</f>
      </c>
      <c r="P571" s="85">
        <f>SUM(P567:P570)</f>
      </c>
    </row>
    <row r="572">
      <c r="A572" s="98" t="s">
        <v>81560</v>
      </c>
      <c r="B572" s="98" t="s">
        <v>81561</v>
      </c>
      <c r="C572" s="100">
        <v>1114</v>
      </c>
      <c r="D572" s="98" t="s">
        <v>81562</v>
      </c>
      <c r="E572" s="98" t="s">
        <v>81563</v>
      </c>
      <c r="F572" s="104">
        <v>45677</v>
      </c>
      <c r="G572" s="104">
        <v>45677</v>
      </c>
      <c r="H572" s="104">
        <v>46100</v>
      </c>
      <c r="J572" s="101">
        <v>1455</v>
      </c>
      <c r="K572" s="98" t="s">
        <v>81564</v>
      </c>
      <c r="L572" s="98" t="s">
        <v>81565</v>
      </c>
      <c r="M572" s="98" t="s">
        <v>81566</v>
      </c>
      <c r="N572" s="98" t="s">
        <v>81567</v>
      </c>
      <c r="O572" s="101">
        <v>1455</v>
      </c>
      <c r="P572" s="101">
        <v>1455</v>
      </c>
      <c r="Q572" s="101">
        <v>0</v>
      </c>
      <c r="R572" s="101">
        <v>250</v>
      </c>
    </row>
    <row r="573">
      <c r="L573" s="98" t="s">
        <v>81568</v>
      </c>
      <c r="M573" s="98" t="s">
        <v>81569</v>
      </c>
      <c r="N573" s="98" t="s">
        <v>81570</v>
      </c>
      <c r="O573" s="101">
        <v>20</v>
      </c>
      <c r="P573" s="101">
        <v>20</v>
      </c>
    </row>
    <row r="574">
      <c r="K574" s="96" t="s">
        <v>81571</v>
      </c>
      <c r="O574" s="85">
        <f>SUM(O572:O573)</f>
      </c>
      <c r="P574" s="85">
        <f>SUM(P572:P573)</f>
      </c>
    </row>
    <row r="575">
      <c r="A575" s="98" t="s">
        <v>81572</v>
      </c>
      <c r="B575" s="98" t="s">
        <v>81573</v>
      </c>
      <c r="C575" s="100">
        <v>1114</v>
      </c>
      <c r="D575" s="98" t="s">
        <v>81574</v>
      </c>
      <c r="E575" s="98" t="s">
        <v>81575</v>
      </c>
      <c r="F575" s="104">
        <v>44262</v>
      </c>
      <c r="G575" s="104">
        <v>45748</v>
      </c>
      <c r="H575" s="104">
        <v>46112</v>
      </c>
      <c r="J575" s="101">
        <v>1455</v>
      </c>
      <c r="K575" s="98" t="s">
        <v>81576</v>
      </c>
      <c r="L575" s="98" t="s">
        <v>81577</v>
      </c>
      <c r="M575" s="98" t="s">
        <v>81578</v>
      </c>
      <c r="N575" s="98" t="s">
        <v>81579</v>
      </c>
      <c r="O575" s="101">
        <v>1315</v>
      </c>
      <c r="P575" s="101">
        <v>1315</v>
      </c>
      <c r="Q575" s="101">
        <v>0</v>
      </c>
      <c r="R575" s="101">
        <v>250</v>
      </c>
    </row>
    <row r="576">
      <c r="L576" s="98" t="s">
        <v>81580</v>
      </c>
      <c r="M576" s="98" t="s">
        <v>81581</v>
      </c>
      <c r="N576" s="98" t="s">
        <v>81582</v>
      </c>
      <c r="O576" s="101">
        <v>40</v>
      </c>
      <c r="P576" s="101">
        <v>40</v>
      </c>
    </row>
    <row r="577">
      <c r="L577" s="98" t="s">
        <v>81583</v>
      </c>
      <c r="M577" s="98" t="s">
        <v>81584</v>
      </c>
      <c r="N577" s="98" t="s">
        <v>81585</v>
      </c>
      <c r="O577" s="101">
        <v>20</v>
      </c>
      <c r="P577" s="101">
        <v>20</v>
      </c>
    </row>
    <row r="578">
      <c r="K578" s="96" t="s">
        <v>81586</v>
      </c>
      <c r="O578" s="85">
        <f>SUM(O575:O577)</f>
      </c>
      <c r="P578" s="85">
        <f>SUM(P575:P577)</f>
      </c>
    </row>
    <row r="579">
      <c r="A579" s="98" t="s">
        <v>81587</v>
      </c>
      <c r="B579" s="98" t="s">
        <v>81588</v>
      </c>
      <c r="C579" s="100">
        <v>1358</v>
      </c>
      <c r="D579" s="98" t="s">
        <v>81589</v>
      </c>
      <c r="E579" s="98" t="s">
        <v>81590</v>
      </c>
      <c r="F579" s="104">
        <v>44196</v>
      </c>
      <c r="G579" s="104">
        <v>45658</v>
      </c>
      <c r="H579" s="104">
        <v>46022</v>
      </c>
      <c r="J579" s="101">
        <v>1755</v>
      </c>
      <c r="K579" s="98" t="s">
        <v>81591</v>
      </c>
      <c r="L579" s="98" t="s">
        <v>81592</v>
      </c>
      <c r="M579" s="98" t="s">
        <v>81593</v>
      </c>
      <c r="N579" s="98" t="s">
        <v>81594</v>
      </c>
      <c r="O579" s="101">
        <v>150</v>
      </c>
      <c r="P579" s="101">
        <v>150</v>
      </c>
      <c r="Q579" s="101">
        <v>0</v>
      </c>
      <c r="R579" s="101">
        <v>450</v>
      </c>
    </row>
    <row r="580">
      <c r="L580" s="98" t="s">
        <v>81595</v>
      </c>
      <c r="M580" s="98" t="s">
        <v>81596</v>
      </c>
      <c r="N580" s="98" t="s">
        <v>81597</v>
      </c>
      <c r="O580" s="101">
        <v>1459</v>
      </c>
      <c r="P580" s="101">
        <v>1459</v>
      </c>
    </row>
    <row r="581">
      <c r="L581" s="98" t="s">
        <v>81598</v>
      </c>
      <c r="M581" s="98" t="s">
        <v>81599</v>
      </c>
      <c r="N581" s="98" t="s">
        <v>81600</v>
      </c>
      <c r="O581" s="101">
        <v>20</v>
      </c>
      <c r="P581" s="101">
        <v>20</v>
      </c>
    </row>
    <row r="582">
      <c r="K582" s="96" t="s">
        <v>81601</v>
      </c>
      <c r="O582" s="85">
        <f>SUM(O579:O581)</f>
      </c>
      <c r="P582" s="85">
        <f>SUM(P579:P581)</f>
      </c>
    </row>
    <row r="583">
      <c r="A583" s="98" t="s">
        <v>81602</v>
      </c>
      <c r="B583" s="98" t="s">
        <v>81603</v>
      </c>
      <c r="C583" s="100">
        <v>1358</v>
      </c>
      <c r="D583" s="98" t="s">
        <v>81604</v>
      </c>
      <c r="E583" s="98" t="s">
        <v>81605</v>
      </c>
      <c r="F583" s="104">
        <v>45332</v>
      </c>
      <c r="G583" s="104">
        <v>45332</v>
      </c>
      <c r="H583" s="104">
        <v>45777</v>
      </c>
      <c r="J583" s="101">
        <v>1655</v>
      </c>
      <c r="K583" s="98" t="s">
        <v>81606</v>
      </c>
      <c r="L583" s="98" t="s">
        <v>81607</v>
      </c>
      <c r="M583" s="98" t="s">
        <v>81608</v>
      </c>
      <c r="N583" s="98" t="s">
        <v>81609</v>
      </c>
      <c r="O583" s="101">
        <v>50</v>
      </c>
      <c r="P583" s="101">
        <v>50</v>
      </c>
      <c r="Q583" s="101">
        <v>0</v>
      </c>
      <c r="R583" s="101">
        <v>450</v>
      </c>
    </row>
    <row r="584">
      <c r="L584" s="98" t="s">
        <v>81610</v>
      </c>
      <c r="M584" s="98" t="s">
        <v>81611</v>
      </c>
      <c r="N584" s="98" t="s">
        <v>81612</v>
      </c>
      <c r="O584" s="101">
        <v>1605</v>
      </c>
      <c r="P584" s="101">
        <v>1605</v>
      </c>
    </row>
    <row r="585">
      <c r="L585" s="98" t="s">
        <v>81613</v>
      </c>
      <c r="M585" s="98" t="s">
        <v>81614</v>
      </c>
      <c r="N585" s="98" t="s">
        <v>81615</v>
      </c>
      <c r="O585" s="101">
        <v>20</v>
      </c>
      <c r="P585" s="101">
        <v>20</v>
      </c>
    </row>
    <row r="586">
      <c r="K586" s="96" t="s">
        <v>81616</v>
      </c>
      <c r="O586" s="85">
        <f>SUM(O583:O585)</f>
      </c>
      <c r="P586" s="85">
        <f>SUM(P583:P585)</f>
      </c>
    </row>
    <row r="587">
      <c r="A587" s="98" t="s">
        <v>81617</v>
      </c>
      <c r="B587" s="98" t="s">
        <v>81618</v>
      </c>
      <c r="C587" s="100">
        <v>1358</v>
      </c>
      <c r="D587" s="98" t="s">
        <v>81619</v>
      </c>
      <c r="E587" s="98" t="s">
        <v>81620</v>
      </c>
      <c r="F587" s="104">
        <v>43413</v>
      </c>
      <c r="G587" s="104">
        <v>45627</v>
      </c>
      <c r="H587" s="104">
        <v>45991</v>
      </c>
      <c r="J587" s="101">
        <v>1605</v>
      </c>
      <c r="K587" s="98" t="s">
        <v>81621</v>
      </c>
      <c r="L587" s="98" t="s">
        <v>81622</v>
      </c>
      <c r="M587" s="98" t="s">
        <v>81623</v>
      </c>
      <c r="N587" s="98" t="s">
        <v>81624</v>
      </c>
      <c r="O587" s="101">
        <v>1504</v>
      </c>
      <c r="P587" s="101">
        <v>1504</v>
      </c>
      <c r="Q587" s="101">
        <v>0</v>
      </c>
      <c r="R587" s="101">
        <v>250</v>
      </c>
    </row>
    <row r="588">
      <c r="L588" s="98" t="s">
        <v>81625</v>
      </c>
      <c r="M588" s="98" t="s">
        <v>81626</v>
      </c>
      <c r="N588" s="98" t="s">
        <v>81627</v>
      </c>
      <c r="O588" s="101">
        <v>125</v>
      </c>
      <c r="P588" s="101">
        <v>125</v>
      </c>
    </row>
    <row r="589">
      <c r="L589" s="98" t="s">
        <v>81628</v>
      </c>
      <c r="M589" s="98" t="s">
        <v>81629</v>
      </c>
      <c r="N589" s="98" t="s">
        <v>81630</v>
      </c>
      <c r="O589" s="101">
        <v>20</v>
      </c>
      <c r="P589" s="101">
        <v>20</v>
      </c>
    </row>
    <row r="590">
      <c r="L590" s="98" t="s">
        <v>81631</v>
      </c>
      <c r="M590" s="98" t="s">
        <v>81632</v>
      </c>
      <c r="N590" s="98" t="s">
        <v>81633</v>
      </c>
      <c r="O590" s="101">
        <v>20</v>
      </c>
      <c r="P590" s="101">
        <v>20</v>
      </c>
    </row>
    <row r="591">
      <c r="K591" s="96" t="s">
        <v>81634</v>
      </c>
      <c r="O591" s="85">
        <f>SUM(O587:O590)</f>
      </c>
      <c r="P591" s="85">
        <f>SUM(P587:P590)</f>
      </c>
    </row>
    <row r="592">
      <c r="A592" s="98" t="s">
        <v>81635</v>
      </c>
      <c r="B592" s="98" t="s">
        <v>81636</v>
      </c>
      <c r="C592" s="100">
        <v>1358</v>
      </c>
      <c r="D592" s="98" t="s">
        <v>81637</v>
      </c>
      <c r="E592" s="98" t="s">
        <v>81638</v>
      </c>
      <c r="F592" s="104">
        <v>44727</v>
      </c>
      <c r="G592" s="104">
        <v>45474</v>
      </c>
      <c r="H592" s="104">
        <v>45838</v>
      </c>
      <c r="J592" s="101">
        <v>1605</v>
      </c>
      <c r="K592" s="98" t="s">
        <v>81639</v>
      </c>
      <c r="L592" s="98" t="s">
        <v>81640</v>
      </c>
      <c r="M592" s="98" t="s">
        <v>81641</v>
      </c>
      <c r="N592" s="98" t="s">
        <v>81642</v>
      </c>
      <c r="O592" s="101">
        <v>1600</v>
      </c>
      <c r="P592" s="101">
        <v>1600</v>
      </c>
      <c r="Q592" s="101">
        <v>0</v>
      </c>
      <c r="R592" s="101">
        <v>250</v>
      </c>
    </row>
    <row r="593">
      <c r="L593" s="98" t="s">
        <v>81643</v>
      </c>
      <c r="O593" s="101">
        <v>0</v>
      </c>
      <c r="P593" s="101">
        <v>20</v>
      </c>
    </row>
    <row r="594">
      <c r="L594" s="98" t="s">
        <v>81644</v>
      </c>
      <c r="M594" s="98" t="s">
        <v>81645</v>
      </c>
      <c r="N594" s="98" t="s">
        <v>81646</v>
      </c>
      <c r="O594" s="101">
        <v>20</v>
      </c>
      <c r="P594" s="101">
        <v>20</v>
      </c>
    </row>
    <row r="595">
      <c r="K595" s="96" t="s">
        <v>81647</v>
      </c>
      <c r="O595" s="85">
        <f>SUM(O592:O594)</f>
      </c>
      <c r="P595" s="85">
        <f>SUM(P592:P594)</f>
      </c>
    </row>
    <row r="596">
      <c r="A596" s="98" t="s">
        <v>81648</v>
      </c>
      <c r="B596" s="98" t="s">
        <v>81649</v>
      </c>
      <c r="C596" s="100">
        <v>1114</v>
      </c>
      <c r="D596" s="98" t="s">
        <v>81650</v>
      </c>
      <c r="E596" s="98" t="s">
        <v>81651</v>
      </c>
      <c r="F596" s="104">
        <v>45517</v>
      </c>
      <c r="G596" s="104">
        <v>45517</v>
      </c>
      <c r="H596" s="104">
        <v>45900</v>
      </c>
      <c r="J596" s="101">
        <v>1455</v>
      </c>
      <c r="K596" s="98" t="s">
        <v>81652</v>
      </c>
      <c r="L596" s="98" t="s">
        <v>81653</v>
      </c>
      <c r="M596" s="98" t="s">
        <v>81654</v>
      </c>
      <c r="N596" s="98" t="s">
        <v>81655</v>
      </c>
      <c r="O596" s="101">
        <v>50</v>
      </c>
      <c r="P596" s="101">
        <v>50</v>
      </c>
      <c r="Q596" s="101">
        <v>0</v>
      </c>
      <c r="R596" s="101">
        <v>250</v>
      </c>
    </row>
    <row r="597">
      <c r="L597" s="98" t="s">
        <v>81656</v>
      </c>
      <c r="M597" s="98" t="s">
        <v>81657</v>
      </c>
      <c r="N597" s="98" t="s">
        <v>81658</v>
      </c>
      <c r="O597" s="101">
        <v>1455</v>
      </c>
      <c r="P597" s="101">
        <v>1455</v>
      </c>
    </row>
    <row r="598">
      <c r="L598" s="98" t="s">
        <v>81659</v>
      </c>
      <c r="M598" s="98" t="s">
        <v>81660</v>
      </c>
      <c r="N598" s="98" t="s">
        <v>81661</v>
      </c>
      <c r="O598" s="101">
        <v>20</v>
      </c>
      <c r="P598" s="101">
        <v>20</v>
      </c>
    </row>
    <row r="599">
      <c r="K599" s="96" t="s">
        <v>81662</v>
      </c>
      <c r="O599" s="85">
        <f>SUM(O596:O598)</f>
      </c>
      <c r="P599" s="85">
        <f>SUM(P596:P598)</f>
      </c>
    </row>
    <row r="600">
      <c r="A600" s="98" t="s">
        <v>81663</v>
      </c>
      <c r="B600" s="98" t="s">
        <v>81664</v>
      </c>
      <c r="C600" s="100">
        <v>1114</v>
      </c>
      <c r="D600" s="98" t="s">
        <v>81665</v>
      </c>
      <c r="E600" s="98" t="s">
        <v>81666</v>
      </c>
      <c r="F600" s="104">
        <v>45513</v>
      </c>
      <c r="G600" s="104">
        <v>45513</v>
      </c>
      <c r="H600" s="104">
        <v>45961</v>
      </c>
      <c r="J600" s="101">
        <v>1505</v>
      </c>
      <c r="K600" s="98" t="s">
        <v>81667</v>
      </c>
      <c r="L600" s="98" t="s">
        <v>81668</v>
      </c>
      <c r="M600" s="98" t="s">
        <v>81669</v>
      </c>
      <c r="N600" s="98" t="s">
        <v>81670</v>
      </c>
      <c r="O600" s="101">
        <v>50</v>
      </c>
      <c r="P600" s="101">
        <v>50</v>
      </c>
      <c r="Q600" s="101">
        <v>1684.7</v>
      </c>
      <c r="R600" s="101">
        <v>1505</v>
      </c>
    </row>
    <row r="601">
      <c r="L601" s="98" t="s">
        <v>81671</v>
      </c>
      <c r="M601" s="98" t="s">
        <v>81672</v>
      </c>
      <c r="N601" s="98" t="s">
        <v>81673</v>
      </c>
      <c r="O601" s="101">
        <v>1455</v>
      </c>
      <c r="P601" s="101">
        <v>1455</v>
      </c>
    </row>
    <row r="602">
      <c r="L602" s="98" t="s">
        <v>81674</v>
      </c>
      <c r="M602" s="98" t="s">
        <v>81675</v>
      </c>
      <c r="N602" s="98" t="s">
        <v>81676</v>
      </c>
      <c r="O602" s="101">
        <v>75</v>
      </c>
      <c r="P602" s="101">
        <v>0</v>
      </c>
    </row>
    <row r="603">
      <c r="L603" s="98" t="s">
        <v>81677</v>
      </c>
      <c r="M603" s="98" t="s">
        <v>81678</v>
      </c>
      <c r="N603" s="98" t="s">
        <v>81679</v>
      </c>
      <c r="O603" s="101">
        <v>25</v>
      </c>
      <c r="P603" s="101">
        <v>0</v>
      </c>
    </row>
    <row r="604">
      <c r="L604" s="98" t="s">
        <v>81680</v>
      </c>
      <c r="M604" s="98" t="s">
        <v>81681</v>
      </c>
      <c r="N604" s="98" t="s">
        <v>81682</v>
      </c>
      <c r="O604" s="101">
        <v>20</v>
      </c>
      <c r="P604" s="101">
        <v>20</v>
      </c>
    </row>
    <row r="605">
      <c r="K605" s="96" t="s">
        <v>81683</v>
      </c>
      <c r="O605" s="85">
        <f>SUM(O600:O604)</f>
      </c>
      <c r="P605" s="85">
        <f>SUM(P600:P604)</f>
      </c>
    </row>
    <row r="606">
      <c r="A606" s="98" t="s">
        <v>81684</v>
      </c>
      <c r="B606" s="98" t="s">
        <v>81685</v>
      </c>
      <c r="C606" s="100">
        <v>1008</v>
      </c>
      <c r="D606" s="98" t="s">
        <v>81686</v>
      </c>
      <c r="E606" s="98" t="s">
        <v>81687</v>
      </c>
      <c r="F606" s="104">
        <v>42430</v>
      </c>
      <c r="G606" s="104">
        <v>45717</v>
      </c>
      <c r="H606" s="104">
        <v>46081</v>
      </c>
      <c r="J606" s="101">
        <v>1375</v>
      </c>
      <c r="K606" s="98" t="s">
        <v>81688</v>
      </c>
      <c r="L606" s="98" t="s">
        <v>81689</v>
      </c>
      <c r="M606" s="98" t="s">
        <v>81690</v>
      </c>
      <c r="N606" s="98" t="s">
        <v>81691</v>
      </c>
      <c r="O606" s="101">
        <v>20</v>
      </c>
      <c r="P606" s="101">
        <v>20</v>
      </c>
      <c r="Q606" s="101">
        <v>0</v>
      </c>
      <c r="R606" s="101">
        <v>250</v>
      </c>
    </row>
    <row r="607">
      <c r="L607" s="98" t="s">
        <v>81692</v>
      </c>
      <c r="M607" s="98" t="s">
        <v>81693</v>
      </c>
      <c r="N607" s="98" t="s">
        <v>81694</v>
      </c>
      <c r="O607" s="101">
        <v>1308</v>
      </c>
      <c r="P607" s="101">
        <v>1308</v>
      </c>
    </row>
    <row r="608">
      <c r="L608" s="98" t="s">
        <v>81695</v>
      </c>
      <c r="M608" s="98" t="s">
        <v>81696</v>
      </c>
      <c r="N608" s="98" t="s">
        <v>81697</v>
      </c>
      <c r="O608" s="101">
        <v>20</v>
      </c>
      <c r="P608" s="101">
        <v>20</v>
      </c>
    </row>
    <row r="609">
      <c r="K609" s="96" t="s">
        <v>81698</v>
      </c>
      <c r="O609" s="85">
        <f>SUM(O606:O608)</f>
      </c>
      <c r="P609" s="85">
        <f>SUM(P606:P608)</f>
      </c>
    </row>
    <row r="610">
      <c r="A610" s="98" t="s">
        <v>81699</v>
      </c>
      <c r="B610" s="98" t="s">
        <v>81700</v>
      </c>
      <c r="C610" s="100">
        <v>1008</v>
      </c>
      <c r="D610" s="98" t="s">
        <v>81701</v>
      </c>
      <c r="E610" s="98" t="s">
        <v>81702</v>
      </c>
      <c r="F610" s="104">
        <v>44225</v>
      </c>
      <c r="G610" s="104">
        <v>45689</v>
      </c>
      <c r="H610" s="104">
        <v>46053</v>
      </c>
      <c r="J610" s="101">
        <v>1375</v>
      </c>
      <c r="K610" s="98" t="s">
        <v>81703</v>
      </c>
      <c r="L610" s="98" t="s">
        <v>81704</v>
      </c>
      <c r="M610" s="98" t="s">
        <v>81705</v>
      </c>
      <c r="N610" s="98" t="s">
        <v>81706</v>
      </c>
      <c r="O610" s="101">
        <v>20</v>
      </c>
      <c r="P610" s="101">
        <v>20</v>
      </c>
      <c r="Q610" s="101">
        <v>0</v>
      </c>
      <c r="R610" s="101">
        <v>250</v>
      </c>
    </row>
    <row r="611">
      <c r="L611" s="98" t="s">
        <v>81707</v>
      </c>
      <c r="M611" s="98" t="s">
        <v>81708</v>
      </c>
      <c r="N611" s="98" t="s">
        <v>81709</v>
      </c>
      <c r="O611" s="101">
        <v>1297</v>
      </c>
      <c r="P611" s="101">
        <v>1297</v>
      </c>
    </row>
    <row r="612">
      <c r="L612" s="98" t="s">
        <v>81710</v>
      </c>
      <c r="M612" s="98" t="s">
        <v>81711</v>
      </c>
      <c r="N612" s="98" t="s">
        <v>81712</v>
      </c>
      <c r="O612" s="101">
        <v>20</v>
      </c>
      <c r="P612" s="101">
        <v>20</v>
      </c>
    </row>
    <row r="613">
      <c r="K613" s="96" t="s">
        <v>81713</v>
      </c>
      <c r="O613" s="85">
        <f>SUM(O610:O612)</f>
      </c>
      <c r="P613" s="85">
        <f>SUM(P610:P612)</f>
      </c>
    </row>
    <row r="614">
      <c r="A614" s="98" t="s">
        <v>81714</v>
      </c>
      <c r="B614" s="98" t="s">
        <v>81715</v>
      </c>
      <c r="C614" s="100">
        <v>1358</v>
      </c>
      <c r="D614" s="98" t="s">
        <v>81716</v>
      </c>
      <c r="E614" s="98" t="s">
        <v>81717</v>
      </c>
      <c r="F614" s="104">
        <v>42906</v>
      </c>
      <c r="G614" s="104">
        <v>45474</v>
      </c>
      <c r="H614" s="104">
        <v>45838</v>
      </c>
      <c r="J614" s="101">
        <v>1625</v>
      </c>
      <c r="K614" s="98" t="s">
        <v>81718</v>
      </c>
      <c r="L614" s="98" t="s">
        <v>81719</v>
      </c>
      <c r="M614" s="98" t="s">
        <v>81720</v>
      </c>
      <c r="N614" s="98" t="s">
        <v>81721</v>
      </c>
      <c r="O614" s="101">
        <v>20</v>
      </c>
      <c r="P614" s="101">
        <v>20</v>
      </c>
      <c r="Q614" s="101">
        <v>-11.81</v>
      </c>
      <c r="R614" s="101">
        <v>250</v>
      </c>
    </row>
    <row r="615">
      <c r="L615" s="98" t="s">
        <v>81722</v>
      </c>
      <c r="M615" s="98" t="s">
        <v>81723</v>
      </c>
      <c r="N615" s="98" t="s">
        <v>81724</v>
      </c>
      <c r="O615" s="101">
        <v>1564</v>
      </c>
      <c r="P615" s="101">
        <v>1564</v>
      </c>
    </row>
    <row r="616">
      <c r="L616" s="98" t="s">
        <v>81725</v>
      </c>
      <c r="M616" s="98" t="s">
        <v>81726</v>
      </c>
      <c r="N616" s="98" t="s">
        <v>81727</v>
      </c>
      <c r="O616" s="101">
        <v>125</v>
      </c>
      <c r="P616" s="101">
        <v>125</v>
      </c>
    </row>
    <row r="617">
      <c r="L617" s="98" t="s">
        <v>81728</v>
      </c>
      <c r="M617" s="98" t="s">
        <v>81729</v>
      </c>
      <c r="N617" s="98" t="s">
        <v>81730</v>
      </c>
      <c r="O617" s="101">
        <v>20</v>
      </c>
      <c r="P617" s="101">
        <v>20</v>
      </c>
    </row>
    <row r="618">
      <c r="L618" s="98" t="s">
        <v>81731</v>
      </c>
      <c r="M618" s="98" t="s">
        <v>81732</v>
      </c>
      <c r="N618" s="98" t="s">
        <v>81733</v>
      </c>
      <c r="O618" s="101">
        <v>20</v>
      </c>
      <c r="P618" s="101">
        <v>20</v>
      </c>
    </row>
    <row r="619">
      <c r="K619" s="96" t="s">
        <v>81734</v>
      </c>
      <c r="O619" s="85">
        <f>SUM(O614:O618)</f>
      </c>
      <c r="P619" s="85">
        <f>SUM(P614:P618)</f>
      </c>
    </row>
    <row r="620">
      <c r="A620" s="98" t="s">
        <v>81735</v>
      </c>
      <c r="B620" s="98" t="s">
        <v>81736</v>
      </c>
      <c r="C620" s="100">
        <v>1358</v>
      </c>
      <c r="D620" s="98" t="s">
        <v>81737</v>
      </c>
      <c r="E620" s="98" t="s">
        <v>81738</v>
      </c>
      <c r="F620" s="104">
        <v>41842</v>
      </c>
      <c r="G620" s="104">
        <v>45689</v>
      </c>
      <c r="H620" s="104">
        <v>46053</v>
      </c>
      <c r="J620" s="101">
        <v>1625</v>
      </c>
      <c r="K620" s="98" t="s">
        <v>81739</v>
      </c>
      <c r="L620" s="98" t="s">
        <v>81740</v>
      </c>
      <c r="M620" s="98" t="s">
        <v>81741</v>
      </c>
      <c r="N620" s="98" t="s">
        <v>81742</v>
      </c>
      <c r="O620" s="101">
        <v>20</v>
      </c>
      <c r="P620" s="101">
        <v>20</v>
      </c>
      <c r="Q620" s="101">
        <v>0</v>
      </c>
      <c r="R620" s="101">
        <v>250</v>
      </c>
    </row>
    <row r="621">
      <c r="L621" s="98" t="s">
        <v>81743</v>
      </c>
      <c r="M621" s="98" t="s">
        <v>81744</v>
      </c>
      <c r="N621" s="98" t="s">
        <v>81745</v>
      </c>
      <c r="O621" s="101">
        <v>1517</v>
      </c>
      <c r="P621" s="101">
        <v>1517</v>
      </c>
    </row>
    <row r="622">
      <c r="L622" s="98" t="s">
        <v>81746</v>
      </c>
      <c r="M622" s="98" t="s">
        <v>81747</v>
      </c>
      <c r="N622" s="98" t="s">
        <v>81748</v>
      </c>
      <c r="O622" s="101">
        <v>20</v>
      </c>
      <c r="P622" s="101">
        <v>20</v>
      </c>
    </row>
    <row r="623">
      <c r="K623" s="96" t="s">
        <v>81749</v>
      </c>
      <c r="O623" s="85">
        <f>SUM(O620:O622)</f>
      </c>
      <c r="P623" s="85">
        <f>SUM(P620:P622)</f>
      </c>
    </row>
    <row r="624">
      <c r="A624" s="98" t="s">
        <v>81750</v>
      </c>
      <c r="B624" s="98" t="s">
        <v>81751</v>
      </c>
      <c r="C624" s="100">
        <v>1358</v>
      </c>
      <c r="D624" s="98" t="s">
        <v>81752</v>
      </c>
      <c r="E624" s="98" t="s">
        <v>81753</v>
      </c>
      <c r="F624" s="104">
        <v>45020</v>
      </c>
      <c r="G624" s="104">
        <v>45658</v>
      </c>
      <c r="H624" s="104">
        <v>45869</v>
      </c>
      <c r="J624" s="101">
        <v>1625</v>
      </c>
      <c r="K624" s="98" t="s">
        <v>81754</v>
      </c>
      <c r="L624" s="98" t="s">
        <v>81755</v>
      </c>
      <c r="M624" s="98" t="s">
        <v>81756</v>
      </c>
      <c r="N624" s="98" t="s">
        <v>81757</v>
      </c>
      <c r="O624" s="101">
        <v>20</v>
      </c>
      <c r="P624" s="101">
        <v>20</v>
      </c>
      <c r="Q624" s="101">
        <v>22.460000000000001</v>
      </c>
      <c r="R624" s="101">
        <v>250</v>
      </c>
    </row>
    <row r="625">
      <c r="L625" s="98" t="s">
        <v>81758</v>
      </c>
      <c r="M625" s="98" t="s">
        <v>81759</v>
      </c>
      <c r="N625" s="98" t="s">
        <v>81760</v>
      </c>
      <c r="O625" s="101">
        <v>1603</v>
      </c>
      <c r="P625" s="101">
        <v>1603</v>
      </c>
    </row>
    <row r="626">
      <c r="L626" s="98" t="s">
        <v>81761</v>
      </c>
      <c r="M626" s="98" t="s">
        <v>81762</v>
      </c>
      <c r="N626" s="98" t="s">
        <v>81763</v>
      </c>
      <c r="O626" s="101">
        <v>22.460000000000001</v>
      </c>
      <c r="P626" s="101">
        <v>0</v>
      </c>
    </row>
    <row r="627">
      <c r="L627" s="98" t="s">
        <v>81764</v>
      </c>
      <c r="M627" s="98" t="s">
        <v>81765</v>
      </c>
      <c r="N627" s="98" t="s">
        <v>81766</v>
      </c>
      <c r="O627" s="101">
        <v>20</v>
      </c>
      <c r="P627" s="101">
        <v>20</v>
      </c>
    </row>
    <row r="628">
      <c r="K628" s="96" t="s">
        <v>81767</v>
      </c>
      <c r="O628" s="85">
        <f>SUM(O624:O627)</f>
      </c>
      <c r="P628" s="85">
        <f>SUM(P624:P627)</f>
      </c>
    </row>
    <row r="629">
      <c r="A629" s="98" t="s">
        <v>81768</v>
      </c>
      <c r="B629" s="98" t="s">
        <v>81769</v>
      </c>
      <c r="C629" s="100">
        <v>1358</v>
      </c>
      <c r="D629" s="98" t="s">
        <v>81770</v>
      </c>
      <c r="E629" s="98" t="s">
        <v>81771</v>
      </c>
      <c r="F629" s="104">
        <v>43112</v>
      </c>
      <c r="G629" s="104">
        <v>45444</v>
      </c>
      <c r="H629" s="104">
        <v>45808</v>
      </c>
      <c r="J629" s="101">
        <v>1625</v>
      </c>
      <c r="K629" s="98" t="s">
        <v>81772</v>
      </c>
      <c r="L629" s="98" t="s">
        <v>81773</v>
      </c>
      <c r="M629" s="98" t="s">
        <v>81774</v>
      </c>
      <c r="N629" s="98" t="s">
        <v>81775</v>
      </c>
      <c r="O629" s="101">
        <v>20</v>
      </c>
      <c r="P629" s="101">
        <v>20</v>
      </c>
      <c r="Q629" s="101">
        <v>0</v>
      </c>
      <c r="R629" s="101">
        <v>250</v>
      </c>
    </row>
    <row r="630">
      <c r="L630" s="98" t="s">
        <v>81776</v>
      </c>
      <c r="M630" s="98" t="s">
        <v>81777</v>
      </c>
      <c r="N630" s="98" t="s">
        <v>81778</v>
      </c>
      <c r="O630" s="101">
        <v>1528</v>
      </c>
      <c r="P630" s="101">
        <v>1528</v>
      </c>
    </row>
    <row r="631">
      <c r="L631" s="98" t="s">
        <v>81779</v>
      </c>
      <c r="M631" s="98" t="s">
        <v>81780</v>
      </c>
      <c r="N631" s="98" t="s">
        <v>81781</v>
      </c>
      <c r="O631" s="101">
        <v>20</v>
      </c>
      <c r="P631" s="101">
        <v>20</v>
      </c>
    </row>
    <row r="632">
      <c r="K632" s="96" t="s">
        <v>81782</v>
      </c>
      <c r="O632" s="85">
        <f>SUM(O629:O631)</f>
      </c>
      <c r="P632" s="85">
        <f>SUM(P629:P631)</f>
      </c>
    </row>
    <row r="633">
      <c r="A633" s="98" t="s">
        <v>81783</v>
      </c>
      <c r="B633" s="98" t="s">
        <v>81784</v>
      </c>
      <c r="C633" s="100">
        <v>1008</v>
      </c>
      <c r="D633" s="98" t="s">
        <v>81785</v>
      </c>
      <c r="E633" s="98" t="s">
        <v>81786</v>
      </c>
      <c r="F633" s="104">
        <v>45027</v>
      </c>
      <c r="G633" s="104">
        <v>45413</v>
      </c>
      <c r="H633" s="104">
        <v>45777</v>
      </c>
      <c r="I633" s="104">
        <v>45778</v>
      </c>
      <c r="J633" s="101">
        <v>1525</v>
      </c>
      <c r="K633" s="98" t="s">
        <v>81787</v>
      </c>
      <c r="L633" s="98" t="s">
        <v>81788</v>
      </c>
      <c r="M633" s="98" t="s">
        <v>81789</v>
      </c>
      <c r="N633" s="98" t="s">
        <v>81790</v>
      </c>
      <c r="O633" s="101">
        <v>150</v>
      </c>
      <c r="P633" s="101">
        <v>0</v>
      </c>
      <c r="Q633" s="101">
        <v>0</v>
      </c>
      <c r="R633" s="101">
        <v>250</v>
      </c>
    </row>
    <row r="634">
      <c r="L634" s="98" t="s">
        <v>81791</v>
      </c>
      <c r="M634" s="98" t="s">
        <v>81792</v>
      </c>
      <c r="N634" s="98" t="s">
        <v>81793</v>
      </c>
      <c r="O634" s="101">
        <v>20</v>
      </c>
      <c r="P634" s="101">
        <v>170</v>
      </c>
    </row>
    <row r="635">
      <c r="L635" s="98" t="s">
        <v>81794</v>
      </c>
      <c r="M635" s="98" t="s">
        <v>81795</v>
      </c>
      <c r="N635" s="98" t="s">
        <v>81796</v>
      </c>
      <c r="O635" s="101">
        <v>1365</v>
      </c>
      <c r="P635" s="101">
        <v>1365</v>
      </c>
    </row>
    <row r="636">
      <c r="L636" s="98" t="s">
        <v>81797</v>
      </c>
      <c r="M636" s="98" t="s">
        <v>81798</v>
      </c>
      <c r="N636" s="98" t="s">
        <v>81799</v>
      </c>
      <c r="O636" s="101">
        <v>20</v>
      </c>
      <c r="P636" s="101">
        <v>20</v>
      </c>
    </row>
    <row r="637">
      <c r="K637" s="96" t="s">
        <v>81800</v>
      </c>
      <c r="O637" s="85">
        <f>SUM(O633:O636)</f>
      </c>
      <c r="P637" s="85">
        <f>SUM(P633:P636)</f>
      </c>
    </row>
    <row r="638">
      <c r="A638" s="98" t="s">
        <v>81801</v>
      </c>
      <c r="B638" s="98" t="s">
        <v>81802</v>
      </c>
      <c r="C638" s="100">
        <v>1008</v>
      </c>
      <c r="D638" s="98" t="s">
        <v>81803</v>
      </c>
      <c r="E638" s="98" t="s">
        <v>81804</v>
      </c>
      <c r="J638" s="101">
        <v>1455</v>
      </c>
      <c r="K638" s="98" t="s">
        <v>81805</v>
      </c>
      <c r="L638" s="98" t="s">
        <v>81805</v>
      </c>
      <c r="O638" s="101">
        <v>0</v>
      </c>
      <c r="P638" s="101">
        <v>0</v>
      </c>
      <c r="R638" s="101">
        <v>0</v>
      </c>
    </row>
    <row r="639">
      <c r="K639" s="96" t="s">
        <v>81806</v>
      </c>
      <c r="O639" s="85">
        <f>SUM(O638:O638)</f>
      </c>
      <c r="P639" s="85">
        <f>SUM(P638:P638)</f>
      </c>
    </row>
    <row r="640">
      <c r="A640" s="98" t="s">
        <v>81807</v>
      </c>
      <c r="B640" s="98" t="s">
        <v>81808</v>
      </c>
      <c r="C640" s="100">
        <v>1008</v>
      </c>
      <c r="D640" s="98" t="s">
        <v>81809</v>
      </c>
      <c r="E640" s="98" t="s">
        <v>81810</v>
      </c>
      <c r="F640" s="104">
        <v>45047</v>
      </c>
      <c r="G640" s="104">
        <v>45413</v>
      </c>
      <c r="H640" s="104">
        <v>45777</v>
      </c>
      <c r="J640" s="101">
        <v>1365</v>
      </c>
      <c r="K640" s="98" t="s">
        <v>81811</v>
      </c>
      <c r="L640" s="98" t="s">
        <v>81812</v>
      </c>
      <c r="M640" s="98" t="s">
        <v>81813</v>
      </c>
      <c r="N640" s="98" t="s">
        <v>81814</v>
      </c>
      <c r="O640" s="101">
        <v>10</v>
      </c>
      <c r="P640" s="101">
        <v>10</v>
      </c>
      <c r="Q640" s="101">
        <v>0</v>
      </c>
      <c r="R640" s="101">
        <v>750</v>
      </c>
    </row>
    <row r="641">
      <c r="L641" s="98" t="s">
        <v>81815</v>
      </c>
      <c r="M641" s="98" t="s">
        <v>81816</v>
      </c>
      <c r="N641" s="98" t="s">
        <v>81817</v>
      </c>
      <c r="O641" s="101">
        <v>1365</v>
      </c>
      <c r="P641" s="101">
        <v>1365</v>
      </c>
    </row>
    <row r="642">
      <c r="L642" s="98" t="s">
        <v>81818</v>
      </c>
      <c r="M642" s="98" t="s">
        <v>81819</v>
      </c>
      <c r="N642" s="98" t="s">
        <v>81820</v>
      </c>
      <c r="O642" s="101">
        <v>20</v>
      </c>
      <c r="P642" s="101">
        <v>20</v>
      </c>
    </row>
    <row r="643">
      <c r="L643" s="98" t="s">
        <v>81821</v>
      </c>
      <c r="M643" s="98" t="s">
        <v>81822</v>
      </c>
      <c r="N643" s="98" t="s">
        <v>81823</v>
      </c>
      <c r="O643" s="101">
        <v>20</v>
      </c>
      <c r="P643" s="101">
        <v>20</v>
      </c>
    </row>
    <row r="644">
      <c r="K644" s="96" t="s">
        <v>81824</v>
      </c>
      <c r="O644" s="85">
        <f>SUM(O640:O643)</f>
      </c>
      <c r="P644" s="85">
        <f>SUM(P640:P643)</f>
      </c>
    </row>
    <row r="645">
      <c r="A645" s="98" t="s">
        <v>81825</v>
      </c>
      <c r="B645" s="98" t="s">
        <v>81826</v>
      </c>
      <c r="C645" s="100">
        <v>1008</v>
      </c>
      <c r="D645" s="98" t="s">
        <v>81827</v>
      </c>
      <c r="E645" s="98" t="s">
        <v>81828</v>
      </c>
      <c r="F645" s="104">
        <v>41047</v>
      </c>
      <c r="G645" s="104">
        <v>45658</v>
      </c>
      <c r="H645" s="104">
        <v>46022</v>
      </c>
      <c r="J645" s="101">
        <v>1365</v>
      </c>
      <c r="K645" s="98" t="s">
        <v>81829</v>
      </c>
      <c r="L645" s="98" t="s">
        <v>81830</v>
      </c>
      <c r="M645" s="98" t="s">
        <v>81831</v>
      </c>
      <c r="N645" s="98" t="s">
        <v>81832</v>
      </c>
      <c r="O645" s="101">
        <v>10</v>
      </c>
      <c r="P645" s="101">
        <v>10</v>
      </c>
      <c r="Q645" s="101">
        <v>0</v>
      </c>
      <c r="R645" s="101">
        <v>894</v>
      </c>
    </row>
    <row r="646">
      <c r="L646" s="98" t="s">
        <v>81833</v>
      </c>
      <c r="M646" s="98" t="s">
        <v>81834</v>
      </c>
      <c r="N646" s="98" t="s">
        <v>81835</v>
      </c>
      <c r="O646" s="101">
        <v>1290</v>
      </c>
      <c r="P646" s="101">
        <v>1290</v>
      </c>
    </row>
    <row r="647">
      <c r="L647" s="98" t="s">
        <v>81836</v>
      </c>
      <c r="M647" s="98" t="s">
        <v>81837</v>
      </c>
      <c r="N647" s="98" t="s">
        <v>81838</v>
      </c>
      <c r="O647" s="101">
        <v>25</v>
      </c>
      <c r="P647" s="101">
        <v>0</v>
      </c>
    </row>
    <row r="648">
      <c r="L648" s="98" t="s">
        <v>81839</v>
      </c>
      <c r="M648" s="98" t="s">
        <v>81840</v>
      </c>
      <c r="N648" s="98" t="s">
        <v>81841</v>
      </c>
      <c r="O648" s="101">
        <v>20</v>
      </c>
      <c r="P648" s="101">
        <v>20</v>
      </c>
    </row>
    <row r="649">
      <c r="K649" s="96" t="s">
        <v>81842</v>
      </c>
      <c r="O649" s="85">
        <f>SUM(O645:O648)</f>
      </c>
      <c r="P649" s="85">
        <f>SUM(P645:P648)</f>
      </c>
    </row>
    <row r="650">
      <c r="A650" s="98" t="s">
        <v>81843</v>
      </c>
      <c r="B650" s="98" t="s">
        <v>81844</v>
      </c>
      <c r="C650" s="100">
        <v>1358</v>
      </c>
      <c r="D650" s="98" t="s">
        <v>81845</v>
      </c>
      <c r="E650" s="98" t="s">
        <v>81846</v>
      </c>
      <c r="F650" s="104">
        <v>45337</v>
      </c>
      <c r="G650" s="104">
        <v>45717</v>
      </c>
      <c r="H650" s="104">
        <v>46081</v>
      </c>
      <c r="J650" s="101">
        <v>1665</v>
      </c>
      <c r="K650" s="98" t="s">
        <v>81847</v>
      </c>
      <c r="L650" s="98" t="s">
        <v>81848</v>
      </c>
      <c r="M650" s="98" t="s">
        <v>81849</v>
      </c>
      <c r="N650" s="98" t="s">
        <v>81850</v>
      </c>
      <c r="O650" s="101">
        <v>85</v>
      </c>
      <c r="P650" s="101">
        <v>0</v>
      </c>
      <c r="Q650" s="101">
        <v>0</v>
      </c>
      <c r="R650" s="101">
        <v>1665</v>
      </c>
    </row>
    <row r="651">
      <c r="L651" s="98" t="s">
        <v>81851</v>
      </c>
      <c r="M651" s="98" t="s">
        <v>81852</v>
      </c>
      <c r="N651" s="98" t="s">
        <v>81853</v>
      </c>
      <c r="O651" s="101">
        <v>10</v>
      </c>
      <c r="P651" s="101">
        <v>95</v>
      </c>
    </row>
    <row r="652">
      <c r="L652" s="98" t="s">
        <v>81854</v>
      </c>
      <c r="M652" s="98" t="s">
        <v>81855</v>
      </c>
      <c r="N652" s="98" t="s">
        <v>81856</v>
      </c>
      <c r="O652" s="101">
        <v>1610</v>
      </c>
      <c r="P652" s="101">
        <v>1610</v>
      </c>
    </row>
    <row r="653">
      <c r="L653" s="98" t="s">
        <v>81857</v>
      </c>
      <c r="M653" s="98" t="s">
        <v>81858</v>
      </c>
      <c r="N653" s="98" t="s">
        <v>81859</v>
      </c>
      <c r="O653" s="101">
        <v>20</v>
      </c>
      <c r="P653" s="101">
        <v>20</v>
      </c>
    </row>
    <row r="654">
      <c r="L654" s="98" t="s">
        <v>81860</v>
      </c>
      <c r="M654" s="98" t="s">
        <v>81861</v>
      </c>
      <c r="N654" s="98" t="s">
        <v>81862</v>
      </c>
      <c r="O654" s="101">
        <v>20</v>
      </c>
      <c r="P654" s="101">
        <v>20</v>
      </c>
    </row>
    <row r="655">
      <c r="K655" s="96" t="s">
        <v>81863</v>
      </c>
      <c r="O655" s="85">
        <f>SUM(O650:O654)</f>
      </c>
      <c r="P655" s="85">
        <f>SUM(P650:P654)</f>
      </c>
    </row>
    <row r="656">
      <c r="A656" s="98" t="s">
        <v>81864</v>
      </c>
      <c r="B656" s="98" t="s">
        <v>81865</v>
      </c>
      <c r="C656" s="100">
        <v>1358</v>
      </c>
      <c r="D656" s="98" t="s">
        <v>81866</v>
      </c>
      <c r="E656" s="98" t="s">
        <v>81867</v>
      </c>
      <c r="F656" s="104">
        <v>43997</v>
      </c>
      <c r="G656" s="104">
        <v>45474</v>
      </c>
      <c r="H656" s="104">
        <v>45838</v>
      </c>
      <c r="J656" s="101">
        <v>1615</v>
      </c>
      <c r="K656" s="98" t="s">
        <v>81868</v>
      </c>
      <c r="L656" s="98" t="s">
        <v>81869</v>
      </c>
      <c r="M656" s="98" t="s">
        <v>81870</v>
      </c>
      <c r="N656" s="98" t="s">
        <v>81871</v>
      </c>
      <c r="O656" s="101">
        <v>10</v>
      </c>
      <c r="P656" s="101">
        <v>10</v>
      </c>
      <c r="Q656" s="101">
        <v>0</v>
      </c>
      <c r="R656" s="101">
        <v>250</v>
      </c>
    </row>
    <row r="657">
      <c r="L657" s="98" t="s">
        <v>81872</v>
      </c>
      <c r="M657" s="98" t="s">
        <v>81873</v>
      </c>
      <c r="N657" s="98" t="s">
        <v>81874</v>
      </c>
      <c r="O657" s="101">
        <v>1569</v>
      </c>
      <c r="P657" s="101">
        <v>1569</v>
      </c>
    </row>
    <row r="658">
      <c r="L658" s="98" t="s">
        <v>81875</v>
      </c>
      <c r="M658" s="98" t="s">
        <v>81876</v>
      </c>
      <c r="N658" s="98" t="s">
        <v>81877</v>
      </c>
      <c r="O658" s="101">
        <v>20</v>
      </c>
      <c r="P658" s="101">
        <v>20</v>
      </c>
    </row>
    <row r="659">
      <c r="K659" s="96" t="s">
        <v>81878</v>
      </c>
      <c r="O659" s="85">
        <f>SUM(O656:O658)</f>
      </c>
      <c r="P659" s="85">
        <f>SUM(P656:P658)</f>
      </c>
    </row>
    <row r="660">
      <c r="A660" s="98" t="s">
        <v>81879</v>
      </c>
      <c r="B660" s="98" t="s">
        <v>81880</v>
      </c>
      <c r="C660" s="100">
        <v>1358</v>
      </c>
      <c r="D660" s="98" t="s">
        <v>81881</v>
      </c>
      <c r="E660" s="98" t="s">
        <v>81882</v>
      </c>
      <c r="F660" s="104">
        <v>45397</v>
      </c>
      <c r="G660" s="104">
        <v>45397</v>
      </c>
      <c r="H660" s="104">
        <v>45838</v>
      </c>
      <c r="J660" s="101">
        <v>1815</v>
      </c>
      <c r="K660" s="98" t="s">
        <v>81883</v>
      </c>
      <c r="L660" s="98" t="s">
        <v>81884</v>
      </c>
      <c r="M660" s="98" t="s">
        <v>81885</v>
      </c>
      <c r="N660" s="98" t="s">
        <v>81886</v>
      </c>
      <c r="O660" s="101">
        <v>50</v>
      </c>
      <c r="P660" s="101">
        <v>150</v>
      </c>
      <c r="Q660" s="101">
        <v>0</v>
      </c>
      <c r="R660" s="101">
        <v>1815</v>
      </c>
    </row>
    <row r="661">
      <c r="L661" s="98" t="s">
        <v>81887</v>
      </c>
      <c r="M661" s="98" t="s">
        <v>81888</v>
      </c>
      <c r="N661" s="98" t="s">
        <v>81889</v>
      </c>
      <c r="O661" s="101">
        <v>150</v>
      </c>
      <c r="P661" s="101">
        <v>10</v>
      </c>
    </row>
    <row r="662">
      <c r="L662" s="98" t="s">
        <v>81890</v>
      </c>
      <c r="M662" s="98" t="s">
        <v>81891</v>
      </c>
      <c r="N662" s="98" t="s">
        <v>81892</v>
      </c>
      <c r="O662" s="101">
        <v>10</v>
      </c>
      <c r="P662" s="101">
        <v>50</v>
      </c>
    </row>
    <row r="663">
      <c r="L663" s="98" t="s">
        <v>81893</v>
      </c>
      <c r="M663" s="98" t="s">
        <v>81894</v>
      </c>
      <c r="N663" s="98" t="s">
        <v>81895</v>
      </c>
      <c r="O663" s="101">
        <v>1605</v>
      </c>
      <c r="P663" s="101">
        <v>1605</v>
      </c>
    </row>
    <row r="664">
      <c r="L664" s="98" t="s">
        <v>81896</v>
      </c>
      <c r="M664" s="98" t="s">
        <v>81897</v>
      </c>
      <c r="N664" s="98" t="s">
        <v>81898</v>
      </c>
      <c r="O664" s="101">
        <v>20</v>
      </c>
      <c r="P664" s="101">
        <v>20</v>
      </c>
    </row>
    <row r="665">
      <c r="L665" s="98" t="s">
        <v>81899</v>
      </c>
      <c r="M665" s="98" t="s">
        <v>81900</v>
      </c>
      <c r="N665" s="98" t="s">
        <v>81901</v>
      </c>
      <c r="O665" s="101">
        <v>20</v>
      </c>
      <c r="P665" s="101">
        <v>20</v>
      </c>
    </row>
    <row r="666">
      <c r="K666" s="96" t="s">
        <v>81902</v>
      </c>
      <c r="O666" s="85">
        <f>SUM(O660:O665)</f>
      </c>
      <c r="P666" s="85">
        <f>SUM(P660:P665)</f>
      </c>
    </row>
    <row r="667">
      <c r="A667" s="98" t="s">
        <v>81903</v>
      </c>
      <c r="B667" s="98" t="s">
        <v>81904</v>
      </c>
      <c r="C667" s="100">
        <v>1358</v>
      </c>
      <c r="D667" s="98" t="s">
        <v>81905</v>
      </c>
      <c r="E667" s="98" t="s">
        <v>81906</v>
      </c>
      <c r="F667" s="104">
        <v>44174</v>
      </c>
      <c r="G667" s="104">
        <v>44409</v>
      </c>
      <c r="J667" s="101">
        <v>1615</v>
      </c>
      <c r="K667" s="98" t="s">
        <v>81907</v>
      </c>
      <c r="L667" s="98" t="s">
        <v>81908</v>
      </c>
      <c r="M667" s="98" t="s">
        <v>81909</v>
      </c>
      <c r="N667" s="98" t="s">
        <v>81910</v>
      </c>
      <c r="O667" s="101">
        <v>10</v>
      </c>
      <c r="P667" s="101">
        <v>10</v>
      </c>
      <c r="Q667" s="101">
        <v>0</v>
      </c>
      <c r="R667" s="101">
        <v>250</v>
      </c>
    </row>
    <row r="668">
      <c r="L668" s="98" t="s">
        <v>81911</v>
      </c>
      <c r="M668" s="98" t="s">
        <v>81912</v>
      </c>
      <c r="N668" s="98" t="s">
        <v>81913</v>
      </c>
      <c r="O668" s="101">
        <v>1605</v>
      </c>
      <c r="P668" s="101">
        <v>1605</v>
      </c>
    </row>
    <row r="669">
      <c r="L669" s="98" t="s">
        <v>81914</v>
      </c>
      <c r="M669" s="98" t="s">
        <v>81915</v>
      </c>
      <c r="N669" s="98" t="s">
        <v>81916</v>
      </c>
      <c r="O669" s="101">
        <v>200</v>
      </c>
      <c r="P669" s="101">
        <v>200</v>
      </c>
    </row>
    <row r="670">
      <c r="L670" s="98" t="s">
        <v>81917</v>
      </c>
      <c r="M670" s="98" t="s">
        <v>81918</v>
      </c>
      <c r="N670" s="98" t="s">
        <v>81919</v>
      </c>
      <c r="O670" s="101">
        <v>125</v>
      </c>
      <c r="P670" s="101">
        <v>125</v>
      </c>
    </row>
    <row r="671">
      <c r="K671" s="96" t="s">
        <v>81920</v>
      </c>
      <c r="O671" s="85">
        <f>SUM(O667:O670)</f>
      </c>
      <c r="P671" s="85">
        <f>SUM(P667:P670)</f>
      </c>
    </row>
    <row r="672">
      <c r="A672" s="98" t="s">
        <v>81921</v>
      </c>
      <c r="B672" s="98" t="s">
        <v>81922</v>
      </c>
      <c r="C672" s="100">
        <v>1008</v>
      </c>
      <c r="D672" s="98" t="s">
        <v>81923</v>
      </c>
      <c r="E672" s="98" t="s">
        <v>81924</v>
      </c>
      <c r="F672" s="104">
        <v>45525</v>
      </c>
      <c r="G672" s="104">
        <v>45525</v>
      </c>
      <c r="H672" s="104">
        <v>45900</v>
      </c>
      <c r="J672" s="101">
        <v>1415</v>
      </c>
      <c r="K672" s="98" t="s">
        <v>81925</v>
      </c>
      <c r="L672" s="98" t="s">
        <v>81926</v>
      </c>
      <c r="M672" s="98" t="s">
        <v>81927</v>
      </c>
      <c r="N672" s="98" t="s">
        <v>81928</v>
      </c>
      <c r="O672" s="101">
        <v>50</v>
      </c>
      <c r="P672" s="101">
        <v>0</v>
      </c>
      <c r="Q672" s="101">
        <v>0</v>
      </c>
      <c r="R672" s="101">
        <v>750</v>
      </c>
    </row>
    <row r="673">
      <c r="L673" s="98" t="s">
        <v>81929</v>
      </c>
      <c r="M673" s="98" t="s">
        <v>81930</v>
      </c>
      <c r="N673" s="98" t="s">
        <v>81931</v>
      </c>
      <c r="O673" s="101">
        <v>10</v>
      </c>
      <c r="P673" s="101">
        <v>60</v>
      </c>
    </row>
    <row r="674">
      <c r="L674" s="98" t="s">
        <v>81932</v>
      </c>
      <c r="M674" s="98" t="s">
        <v>81933</v>
      </c>
      <c r="N674" s="98" t="s">
        <v>81934</v>
      </c>
      <c r="O674" s="101">
        <v>1355</v>
      </c>
      <c r="P674" s="101">
        <v>1355</v>
      </c>
    </row>
    <row r="675">
      <c r="L675" s="98" t="s">
        <v>81935</v>
      </c>
      <c r="M675" s="98" t="s">
        <v>81936</v>
      </c>
      <c r="N675" s="98" t="s">
        <v>81937</v>
      </c>
      <c r="O675" s="101">
        <v>20</v>
      </c>
      <c r="P675" s="101">
        <v>20</v>
      </c>
    </row>
    <row r="676">
      <c r="K676" s="96" t="s">
        <v>81938</v>
      </c>
      <c r="O676" s="85">
        <f>SUM(O672:O675)</f>
      </c>
      <c r="P676" s="85">
        <f>SUM(P672:P675)</f>
      </c>
    </row>
    <row r="677">
      <c r="A677" s="98" t="s">
        <v>81939</v>
      </c>
      <c r="B677" s="98" t="s">
        <v>81940</v>
      </c>
      <c r="C677" s="100">
        <v>1008</v>
      </c>
      <c r="D677" s="98" t="s">
        <v>81941</v>
      </c>
      <c r="E677" s="98" t="s">
        <v>81942</v>
      </c>
      <c r="F677" s="104">
        <v>45597</v>
      </c>
      <c r="G677" s="104">
        <v>45597</v>
      </c>
      <c r="H677" s="104">
        <v>45961</v>
      </c>
      <c r="J677" s="101">
        <v>1415</v>
      </c>
      <c r="K677" s="98" t="s">
        <v>81943</v>
      </c>
      <c r="L677" s="98" t="s">
        <v>81944</v>
      </c>
      <c r="M677" s="98" t="s">
        <v>81945</v>
      </c>
      <c r="N677" s="98" t="s">
        <v>81946</v>
      </c>
      <c r="O677" s="101">
        <v>50</v>
      </c>
      <c r="P677" s="101">
        <v>0</v>
      </c>
      <c r="Q677" s="101">
        <v>0</v>
      </c>
      <c r="R677" s="101">
        <v>1665</v>
      </c>
    </row>
    <row r="678">
      <c r="L678" s="98" t="s">
        <v>81947</v>
      </c>
      <c r="M678" s="98" t="s">
        <v>81948</v>
      </c>
      <c r="N678" s="98" t="s">
        <v>81949</v>
      </c>
      <c r="O678" s="101">
        <v>10</v>
      </c>
      <c r="P678" s="101">
        <v>60</v>
      </c>
    </row>
    <row r="679">
      <c r="L679" s="98" t="s">
        <v>81950</v>
      </c>
      <c r="M679" s="98" t="s">
        <v>81951</v>
      </c>
      <c r="N679" s="98" t="s">
        <v>81952</v>
      </c>
      <c r="O679" s="101">
        <v>1355</v>
      </c>
      <c r="P679" s="101">
        <v>1355</v>
      </c>
    </row>
    <row r="680">
      <c r="L680" s="98" t="s">
        <v>81953</v>
      </c>
      <c r="M680" s="98" t="s">
        <v>81954</v>
      </c>
      <c r="N680" s="98" t="s">
        <v>81955</v>
      </c>
      <c r="O680" s="101">
        <v>20</v>
      </c>
      <c r="P680" s="101">
        <v>20</v>
      </c>
    </row>
    <row r="681">
      <c r="K681" s="96" t="s">
        <v>81956</v>
      </c>
      <c r="O681" s="85">
        <f>SUM(O677:O680)</f>
      </c>
      <c r="P681" s="85">
        <f>SUM(P677:P680)</f>
      </c>
    </row>
    <row r="682">
      <c r="A682" s="98" t="s">
        <v>81957</v>
      </c>
      <c r="B682" s="98" t="s">
        <v>81958</v>
      </c>
      <c r="C682" s="100">
        <v>1008</v>
      </c>
      <c r="D682" s="98" t="s">
        <v>81959</v>
      </c>
      <c r="E682" s="98" t="s">
        <v>81960</v>
      </c>
      <c r="F682" s="104">
        <v>42186</v>
      </c>
      <c r="G682" s="104">
        <v>45566</v>
      </c>
      <c r="H682" s="104">
        <v>45930</v>
      </c>
      <c r="J682" s="101">
        <v>1355</v>
      </c>
      <c r="K682" s="98" t="s">
        <v>81961</v>
      </c>
      <c r="L682" s="98" t="s">
        <v>81962</v>
      </c>
      <c r="M682" s="98" t="s">
        <v>81963</v>
      </c>
      <c r="N682" s="98" t="s">
        <v>81964</v>
      </c>
      <c r="O682" s="101">
        <v>1320</v>
      </c>
      <c r="P682" s="101">
        <v>1320</v>
      </c>
      <c r="Q682" s="101">
        <v>0</v>
      </c>
      <c r="R682" s="101">
        <v>250</v>
      </c>
    </row>
    <row r="683">
      <c r="L683" s="98" t="s">
        <v>81965</v>
      </c>
      <c r="M683" s="98" t="s">
        <v>81966</v>
      </c>
      <c r="N683" s="98" t="s">
        <v>81967</v>
      </c>
      <c r="O683" s="101">
        <v>125</v>
      </c>
      <c r="P683" s="101">
        <v>125</v>
      </c>
    </row>
    <row r="684">
      <c r="L684" s="98" t="s">
        <v>81968</v>
      </c>
      <c r="M684" s="98" t="s">
        <v>81969</v>
      </c>
      <c r="N684" s="98" t="s">
        <v>81970</v>
      </c>
      <c r="O684" s="101">
        <v>20</v>
      </c>
      <c r="P684" s="101">
        <v>20</v>
      </c>
    </row>
    <row r="685">
      <c r="K685" s="96" t="s">
        <v>81971</v>
      </c>
      <c r="O685" s="85">
        <f>SUM(O682:O684)</f>
      </c>
      <c r="P685" s="85">
        <f>SUM(P682:P684)</f>
      </c>
    </row>
    <row r="686">
      <c r="A686" s="98" t="s">
        <v>81972</v>
      </c>
      <c r="B686" s="98" t="s">
        <v>81973</v>
      </c>
      <c r="C686" s="100">
        <v>1008</v>
      </c>
      <c r="D686" s="98" t="s">
        <v>81974</v>
      </c>
      <c r="E686" s="98" t="s">
        <v>81975</v>
      </c>
      <c r="F686" s="104">
        <v>42912</v>
      </c>
      <c r="G686" s="104">
        <v>45474</v>
      </c>
      <c r="H686" s="104">
        <v>45838</v>
      </c>
      <c r="J686" s="101">
        <v>1355</v>
      </c>
      <c r="K686" s="98" t="s">
        <v>81976</v>
      </c>
      <c r="L686" s="98" t="s">
        <v>81977</v>
      </c>
      <c r="M686" s="98" t="s">
        <v>81978</v>
      </c>
      <c r="N686" s="98" t="s">
        <v>81979</v>
      </c>
      <c r="O686" s="101">
        <v>1319</v>
      </c>
      <c r="P686" s="101">
        <v>1319</v>
      </c>
      <c r="Q686" s="101">
        <v>0</v>
      </c>
      <c r="R686" s="101">
        <v>250</v>
      </c>
    </row>
    <row r="687">
      <c r="L687" s="98" t="s">
        <v>81980</v>
      </c>
      <c r="M687" s="98" t="s">
        <v>81981</v>
      </c>
      <c r="N687" s="98" t="s">
        <v>81982</v>
      </c>
      <c r="O687" s="101">
        <v>20</v>
      </c>
      <c r="P687" s="101">
        <v>20</v>
      </c>
    </row>
    <row r="688">
      <c r="K688" s="96" t="s">
        <v>81983</v>
      </c>
      <c r="O688" s="85">
        <f>SUM(O686:O687)</f>
      </c>
      <c r="P688" s="85">
        <f>SUM(P686:P687)</f>
      </c>
    </row>
    <row r="689">
      <c r="A689" s="98" t="s">
        <v>81984</v>
      </c>
      <c r="B689" s="98" t="s">
        <v>81985</v>
      </c>
      <c r="C689" s="100">
        <v>1358</v>
      </c>
      <c r="D689" s="98" t="s">
        <v>81986</v>
      </c>
      <c r="E689" s="98" t="s">
        <v>81987</v>
      </c>
      <c r="F689" s="104">
        <v>45105</v>
      </c>
      <c r="G689" s="104">
        <v>45474</v>
      </c>
      <c r="H689" s="104">
        <v>45838</v>
      </c>
      <c r="J689" s="101">
        <v>1605</v>
      </c>
      <c r="K689" s="98" t="s">
        <v>81988</v>
      </c>
      <c r="L689" s="98" t="s">
        <v>81989</v>
      </c>
      <c r="M689" s="98" t="s">
        <v>81990</v>
      </c>
      <c r="N689" s="98" t="s">
        <v>81991</v>
      </c>
      <c r="O689" s="101">
        <v>1605</v>
      </c>
      <c r="P689" s="101">
        <v>1605</v>
      </c>
      <c r="Q689" s="101">
        <v>0</v>
      </c>
      <c r="R689" s="101">
        <v>250</v>
      </c>
    </row>
    <row r="690">
      <c r="L690" s="98" t="s">
        <v>81992</v>
      </c>
      <c r="M690" s="98" t="s">
        <v>81993</v>
      </c>
      <c r="N690" s="98" t="s">
        <v>81994</v>
      </c>
      <c r="O690" s="101">
        <v>20</v>
      </c>
      <c r="P690" s="101">
        <v>20</v>
      </c>
    </row>
    <row r="691">
      <c r="K691" s="96" t="s">
        <v>81995</v>
      </c>
      <c r="O691" s="85">
        <f>SUM(O689:O690)</f>
      </c>
      <c r="P691" s="85">
        <f>SUM(P689:P690)</f>
      </c>
    </row>
    <row r="692">
      <c r="A692" s="98" t="s">
        <v>81996</v>
      </c>
      <c r="B692" s="98" t="s">
        <v>81997</v>
      </c>
      <c r="C692" s="100">
        <v>1358</v>
      </c>
      <c r="D692" s="98" t="s">
        <v>81998</v>
      </c>
      <c r="E692" s="98" t="s">
        <v>81999</v>
      </c>
      <c r="F692" s="104">
        <v>43962</v>
      </c>
      <c r="G692" s="104">
        <v>45444</v>
      </c>
      <c r="H692" s="104">
        <v>45808</v>
      </c>
      <c r="J692" s="101">
        <v>1755</v>
      </c>
      <c r="K692" s="98" t="s">
        <v>82000</v>
      </c>
      <c r="L692" s="98" t="s">
        <v>82001</v>
      </c>
      <c r="M692" s="98" t="s">
        <v>82002</v>
      </c>
      <c r="N692" s="98" t="s">
        <v>82003</v>
      </c>
      <c r="O692" s="101">
        <v>150</v>
      </c>
      <c r="P692" s="101">
        <v>150</v>
      </c>
      <c r="Q692" s="101">
        <v>0</v>
      </c>
      <c r="R692" s="101">
        <v>250</v>
      </c>
    </row>
    <row r="693">
      <c r="L693" s="98" t="s">
        <v>82004</v>
      </c>
      <c r="M693" s="98" t="s">
        <v>82005</v>
      </c>
      <c r="N693" s="98" t="s">
        <v>82006</v>
      </c>
      <c r="O693" s="101">
        <v>1554</v>
      </c>
      <c r="P693" s="101">
        <v>1554</v>
      </c>
    </row>
    <row r="694">
      <c r="L694" s="98" t="s">
        <v>82007</v>
      </c>
      <c r="M694" s="98" t="s">
        <v>82008</v>
      </c>
      <c r="N694" s="98" t="s">
        <v>82009</v>
      </c>
      <c r="O694" s="101">
        <v>20</v>
      </c>
      <c r="P694" s="101">
        <v>20</v>
      </c>
    </row>
    <row r="695">
      <c r="K695" s="96" t="s">
        <v>82010</v>
      </c>
      <c r="O695" s="85">
        <f>SUM(O692:O694)</f>
      </c>
      <c r="P695" s="85">
        <f>SUM(P692:P694)</f>
      </c>
    </row>
    <row r="696">
      <c r="A696" s="98" t="s">
        <v>82011</v>
      </c>
      <c r="B696" s="98" t="s">
        <v>82012</v>
      </c>
      <c r="C696" s="100">
        <v>1358</v>
      </c>
      <c r="D696" s="98" t="s">
        <v>82013</v>
      </c>
      <c r="E696" s="98" t="s">
        <v>82014</v>
      </c>
      <c r="F696" s="104">
        <v>42895</v>
      </c>
      <c r="G696" s="104">
        <v>45474</v>
      </c>
      <c r="H696" s="104">
        <v>45838</v>
      </c>
      <c r="J696" s="101">
        <v>1605</v>
      </c>
      <c r="K696" s="98" t="s">
        <v>82015</v>
      </c>
      <c r="L696" s="98" t="s">
        <v>82016</v>
      </c>
      <c r="M696" s="98" t="s">
        <v>82017</v>
      </c>
      <c r="N696" s="98" t="s">
        <v>82018</v>
      </c>
      <c r="O696" s="101">
        <v>1559</v>
      </c>
      <c r="P696" s="101">
        <v>1559</v>
      </c>
      <c r="Q696" s="101">
        <v>0</v>
      </c>
      <c r="R696" s="101">
        <v>250</v>
      </c>
    </row>
    <row r="697">
      <c r="L697" s="98" t="s">
        <v>82019</v>
      </c>
      <c r="M697" s="98" t="s">
        <v>82020</v>
      </c>
      <c r="N697" s="98" t="s">
        <v>82021</v>
      </c>
      <c r="O697" s="101">
        <v>20</v>
      </c>
      <c r="P697" s="101">
        <v>20</v>
      </c>
    </row>
    <row r="698">
      <c r="L698" s="98" t="s">
        <v>82022</v>
      </c>
      <c r="M698" s="98" t="s">
        <v>82023</v>
      </c>
      <c r="N698" s="98" t="s">
        <v>82024</v>
      </c>
      <c r="O698" s="101">
        <v>20</v>
      </c>
      <c r="P698" s="101">
        <v>20</v>
      </c>
    </row>
    <row r="699">
      <c r="K699" s="96" t="s">
        <v>82025</v>
      </c>
      <c r="O699" s="85">
        <f>SUM(O696:O698)</f>
      </c>
      <c r="P699" s="85">
        <f>SUM(P696:P698)</f>
      </c>
    </row>
    <row r="700">
      <c r="A700" s="98" t="s">
        <v>82026</v>
      </c>
      <c r="B700" s="98" t="s">
        <v>82027</v>
      </c>
      <c r="C700" s="100">
        <v>1358</v>
      </c>
      <c r="D700" s="98" t="s">
        <v>82028</v>
      </c>
      <c r="E700" s="98" t="s">
        <v>82029</v>
      </c>
      <c r="F700" s="104">
        <v>44817</v>
      </c>
      <c r="G700" s="104">
        <v>45566</v>
      </c>
      <c r="H700" s="104">
        <v>45930</v>
      </c>
      <c r="J700" s="101">
        <v>1605</v>
      </c>
      <c r="K700" s="98" t="s">
        <v>82030</v>
      </c>
      <c r="L700" s="98" t="s">
        <v>82031</v>
      </c>
      <c r="M700" s="98" t="s">
        <v>82032</v>
      </c>
      <c r="N700" s="98" t="s">
        <v>82033</v>
      </c>
      <c r="O700" s="101">
        <v>1600</v>
      </c>
      <c r="P700" s="101">
        <v>1600</v>
      </c>
      <c r="Q700" s="101">
        <v>0</v>
      </c>
      <c r="R700" s="101">
        <v>1575</v>
      </c>
    </row>
    <row r="701">
      <c r="L701" s="98" t="s">
        <v>82034</v>
      </c>
      <c r="M701" s="98" t="s">
        <v>82035</v>
      </c>
      <c r="N701" s="98" t="s">
        <v>82036</v>
      </c>
      <c r="O701" s="101">
        <v>20</v>
      </c>
      <c r="P701" s="101">
        <v>20</v>
      </c>
    </row>
    <row r="702">
      <c r="K702" s="96" t="s">
        <v>82037</v>
      </c>
      <c r="O702" s="85">
        <f>SUM(O700:O701)</f>
      </c>
      <c r="P702" s="85">
        <f>SUM(P700:P701)</f>
      </c>
    </row>
    <row r="703">
      <c r="A703" s="98" t="s">
        <v>82038</v>
      </c>
      <c r="B703" s="98" t="s">
        <v>82039</v>
      </c>
      <c r="C703" s="100">
        <v>1008</v>
      </c>
      <c r="D703" s="98" t="s">
        <v>82040</v>
      </c>
      <c r="E703" s="98" t="s">
        <v>82041</v>
      </c>
      <c r="F703" s="104">
        <v>45121</v>
      </c>
      <c r="G703" s="104">
        <v>45505</v>
      </c>
      <c r="H703" s="104">
        <v>45869</v>
      </c>
      <c r="J703" s="101">
        <v>1405</v>
      </c>
      <c r="K703" s="98" t="s">
        <v>82042</v>
      </c>
      <c r="L703" s="98" t="s">
        <v>82043</v>
      </c>
      <c r="M703" s="98" t="s">
        <v>82044</v>
      </c>
      <c r="N703" s="98" t="s">
        <v>82045</v>
      </c>
      <c r="O703" s="101">
        <v>50</v>
      </c>
      <c r="P703" s="101">
        <v>50</v>
      </c>
      <c r="Q703" s="101">
        <v>0</v>
      </c>
      <c r="R703" s="101">
        <v>1405</v>
      </c>
    </row>
    <row r="704">
      <c r="L704" s="98" t="s">
        <v>82046</v>
      </c>
      <c r="M704" s="98" t="s">
        <v>82047</v>
      </c>
      <c r="N704" s="98" t="s">
        <v>82048</v>
      </c>
      <c r="O704" s="101">
        <v>1355</v>
      </c>
      <c r="P704" s="101">
        <v>1355</v>
      </c>
    </row>
    <row r="705">
      <c r="L705" s="98" t="s">
        <v>82049</v>
      </c>
      <c r="M705" s="98" t="s">
        <v>82050</v>
      </c>
      <c r="N705" s="98" t="s">
        <v>82051</v>
      </c>
      <c r="O705" s="101">
        <v>20</v>
      </c>
      <c r="P705" s="101">
        <v>20</v>
      </c>
    </row>
    <row r="706">
      <c r="L706" s="98" t="s">
        <v>82052</v>
      </c>
      <c r="M706" s="98" t="s">
        <v>82053</v>
      </c>
      <c r="N706" s="98" t="s">
        <v>82054</v>
      </c>
      <c r="O706" s="101">
        <v>20</v>
      </c>
      <c r="P706" s="101">
        <v>20</v>
      </c>
    </row>
    <row r="707">
      <c r="K707" s="96" t="s">
        <v>82055</v>
      </c>
      <c r="O707" s="85">
        <f>SUM(O703:O706)</f>
      </c>
      <c r="P707" s="85">
        <f>SUM(P703:P706)</f>
      </c>
    </row>
    <row r="708">
      <c r="A708" s="98" t="s">
        <v>82056</v>
      </c>
      <c r="B708" s="98" t="s">
        <v>82057</v>
      </c>
      <c r="C708" s="100">
        <v>1008</v>
      </c>
      <c r="D708" s="98" t="s">
        <v>82058</v>
      </c>
      <c r="E708" s="98" t="s">
        <v>82059</v>
      </c>
      <c r="F708" s="104">
        <v>45208</v>
      </c>
      <c r="G708" s="104">
        <v>45658</v>
      </c>
      <c r="H708" s="104">
        <v>46022</v>
      </c>
      <c r="J708" s="101">
        <v>1405</v>
      </c>
      <c r="K708" s="98" t="s">
        <v>82060</v>
      </c>
      <c r="L708" s="98" t="s">
        <v>82061</v>
      </c>
      <c r="M708" s="98" t="s">
        <v>82062</v>
      </c>
      <c r="N708" s="98" t="s">
        <v>82063</v>
      </c>
      <c r="O708" s="101">
        <v>50</v>
      </c>
      <c r="P708" s="101">
        <v>50</v>
      </c>
      <c r="Q708" s="101">
        <v>0</v>
      </c>
      <c r="R708" s="101">
        <v>250</v>
      </c>
    </row>
    <row r="709">
      <c r="L709" s="98" t="s">
        <v>82064</v>
      </c>
      <c r="M709" s="98" t="s">
        <v>82065</v>
      </c>
      <c r="N709" s="98" t="s">
        <v>82066</v>
      </c>
      <c r="O709" s="101">
        <v>1355</v>
      </c>
      <c r="P709" s="101">
        <v>1355</v>
      </c>
    </row>
    <row r="710">
      <c r="L710" s="98" t="s">
        <v>82067</v>
      </c>
      <c r="M710" s="98" t="s">
        <v>82068</v>
      </c>
      <c r="N710" s="98" t="s">
        <v>82069</v>
      </c>
      <c r="O710" s="101">
        <v>25</v>
      </c>
      <c r="P710" s="101">
        <v>0</v>
      </c>
    </row>
    <row r="711">
      <c r="L711" s="98" t="s">
        <v>82070</v>
      </c>
      <c r="M711" s="98" t="s">
        <v>82071</v>
      </c>
      <c r="N711" s="98" t="s">
        <v>82072</v>
      </c>
      <c r="O711" s="101">
        <v>20</v>
      </c>
      <c r="P711" s="101">
        <v>20</v>
      </c>
    </row>
    <row r="712">
      <c r="K712" s="96" t="s">
        <v>82073</v>
      </c>
      <c r="O712" s="85">
        <f>SUM(O708:O711)</f>
      </c>
      <c r="P712" s="85">
        <f>SUM(P708:P711)</f>
      </c>
    </row>
    <row r="713">
      <c r="A713" s="98" t="s">
        <v>82074</v>
      </c>
      <c r="B713" s="98" t="s">
        <v>82075</v>
      </c>
      <c r="C713" s="100">
        <v>1496</v>
      </c>
      <c r="D713" s="98" t="s">
        <v>82076</v>
      </c>
      <c r="E713" s="98" t="s">
        <v>82077</v>
      </c>
      <c r="F713" s="104">
        <v>45121</v>
      </c>
      <c r="G713" s="104">
        <v>45505</v>
      </c>
      <c r="H713" s="104">
        <v>45869</v>
      </c>
      <c r="J713" s="101">
        <v>1925</v>
      </c>
      <c r="K713" s="98" t="s">
        <v>82078</v>
      </c>
      <c r="L713" s="98" t="s">
        <v>82079</v>
      </c>
      <c r="M713" s="98" t="s">
        <v>82080</v>
      </c>
      <c r="N713" s="98" t="s">
        <v>82081</v>
      </c>
      <c r="O713" s="101">
        <v>50</v>
      </c>
      <c r="P713" s="101">
        <v>20</v>
      </c>
      <c r="Q713" s="101">
        <v>0</v>
      </c>
      <c r="R713" s="101">
        <v>250</v>
      </c>
    </row>
    <row r="714">
      <c r="L714" s="98" t="s">
        <v>82082</v>
      </c>
      <c r="M714" s="98" t="s">
        <v>82083</v>
      </c>
      <c r="N714" s="98" t="s">
        <v>82084</v>
      </c>
      <c r="O714" s="101">
        <v>20</v>
      </c>
      <c r="P714" s="101">
        <v>50</v>
      </c>
    </row>
    <row r="715">
      <c r="L715" s="98" t="s">
        <v>82085</v>
      </c>
      <c r="M715" s="98" t="s">
        <v>82086</v>
      </c>
      <c r="N715" s="98" t="s">
        <v>82087</v>
      </c>
      <c r="O715" s="101">
        <v>1860</v>
      </c>
      <c r="P715" s="101">
        <v>1860</v>
      </c>
    </row>
    <row r="716">
      <c r="L716" s="98" t="s">
        <v>82088</v>
      </c>
      <c r="M716" s="98" t="s">
        <v>82089</v>
      </c>
      <c r="N716" s="98" t="s">
        <v>82090</v>
      </c>
      <c r="O716" s="101">
        <v>125</v>
      </c>
      <c r="P716" s="101">
        <v>125</v>
      </c>
    </row>
    <row r="717">
      <c r="L717" s="98" t="s">
        <v>82091</v>
      </c>
      <c r="M717" s="98" t="s">
        <v>82092</v>
      </c>
      <c r="N717" s="98" t="s">
        <v>82093</v>
      </c>
      <c r="O717" s="101">
        <v>20</v>
      </c>
      <c r="P717" s="101">
        <v>20</v>
      </c>
    </row>
    <row r="718">
      <c r="K718" s="96" t="s">
        <v>82094</v>
      </c>
      <c r="O718" s="85">
        <f>SUM(O713:O717)</f>
      </c>
      <c r="P718" s="85">
        <f>SUM(P713:P717)</f>
      </c>
    </row>
    <row r="719">
      <c r="A719" s="98" t="s">
        <v>82095</v>
      </c>
      <c r="B719" s="98" t="s">
        <v>82096</v>
      </c>
      <c r="C719" s="100">
        <v>1496</v>
      </c>
      <c r="D719" s="98" t="s">
        <v>82097</v>
      </c>
      <c r="E719" s="98" t="s">
        <v>82098</v>
      </c>
      <c r="F719" s="104">
        <v>45156</v>
      </c>
      <c r="G719" s="104">
        <v>45597</v>
      </c>
      <c r="H719" s="104">
        <v>45961</v>
      </c>
      <c r="J719" s="101">
        <v>2075</v>
      </c>
      <c r="K719" s="98" t="s">
        <v>82099</v>
      </c>
      <c r="L719" s="98" t="s">
        <v>82100</v>
      </c>
      <c r="M719" s="98" t="s">
        <v>82101</v>
      </c>
      <c r="N719" s="98" t="s">
        <v>82102</v>
      </c>
      <c r="O719" s="101">
        <v>50</v>
      </c>
      <c r="P719" s="101">
        <v>50</v>
      </c>
      <c r="Q719" s="101">
        <v>0</v>
      </c>
      <c r="R719" s="101">
        <v>450</v>
      </c>
    </row>
    <row r="720">
      <c r="L720" s="98" t="s">
        <v>82103</v>
      </c>
      <c r="M720" s="98" t="s">
        <v>82104</v>
      </c>
      <c r="N720" s="98" t="s">
        <v>82105</v>
      </c>
      <c r="O720" s="101">
        <v>150</v>
      </c>
      <c r="P720" s="101">
        <v>20</v>
      </c>
    </row>
    <row r="721">
      <c r="L721" s="98" t="s">
        <v>82106</v>
      </c>
      <c r="M721" s="98" t="s">
        <v>82107</v>
      </c>
      <c r="N721" s="98" t="s">
        <v>82108</v>
      </c>
      <c r="O721" s="101">
        <v>20</v>
      </c>
      <c r="P721" s="101">
        <v>150</v>
      </c>
    </row>
    <row r="722">
      <c r="L722" s="98" t="s">
        <v>82109</v>
      </c>
      <c r="M722" s="98" t="s">
        <v>82110</v>
      </c>
      <c r="N722" s="98" t="s">
        <v>82111</v>
      </c>
      <c r="O722" s="101">
        <v>1860</v>
      </c>
      <c r="P722" s="101">
        <v>1860</v>
      </c>
    </row>
    <row r="723">
      <c r="L723" s="98" t="s">
        <v>82112</v>
      </c>
      <c r="M723" s="98" t="s">
        <v>82113</v>
      </c>
      <c r="N723" s="98" t="s">
        <v>82114</v>
      </c>
      <c r="O723" s="101">
        <v>20</v>
      </c>
      <c r="P723" s="101">
        <v>20</v>
      </c>
    </row>
    <row r="724">
      <c r="K724" s="96" t="s">
        <v>82115</v>
      </c>
      <c r="O724" s="85">
        <f>SUM(O719:O723)</f>
      </c>
      <c r="P724" s="85">
        <f>SUM(P719:P723)</f>
      </c>
    </row>
    <row r="725">
      <c r="A725" s="98" t="s">
        <v>82116</v>
      </c>
      <c r="B725" s="98" t="s">
        <v>82117</v>
      </c>
      <c r="C725" s="100">
        <v>1358</v>
      </c>
      <c r="D725" s="98" t="s">
        <v>82118</v>
      </c>
      <c r="E725" s="98" t="s">
        <v>82119</v>
      </c>
      <c r="F725" s="104">
        <v>44520</v>
      </c>
      <c r="G725" s="104">
        <v>45627</v>
      </c>
      <c r="H725" s="104">
        <v>45991</v>
      </c>
      <c r="J725" s="101">
        <v>1675</v>
      </c>
      <c r="K725" s="98" t="s">
        <v>82120</v>
      </c>
      <c r="L725" s="98" t="s">
        <v>82121</v>
      </c>
      <c r="M725" s="98" t="s">
        <v>82122</v>
      </c>
      <c r="N725" s="98" t="s">
        <v>82123</v>
      </c>
      <c r="O725" s="101">
        <v>50</v>
      </c>
      <c r="P725" s="101">
        <v>50</v>
      </c>
      <c r="Q725" s="101">
        <v>0</v>
      </c>
      <c r="R725" s="101">
        <v>250</v>
      </c>
    </row>
    <row r="726">
      <c r="L726" s="98" t="s">
        <v>82124</v>
      </c>
      <c r="M726" s="98" t="s">
        <v>82125</v>
      </c>
      <c r="N726" s="98" t="s">
        <v>82126</v>
      </c>
      <c r="O726" s="101">
        <v>20</v>
      </c>
      <c r="P726" s="101">
        <v>20</v>
      </c>
    </row>
    <row r="727">
      <c r="L727" s="98" t="s">
        <v>82127</v>
      </c>
      <c r="M727" s="98" t="s">
        <v>82128</v>
      </c>
      <c r="N727" s="98" t="s">
        <v>82129</v>
      </c>
      <c r="O727" s="101">
        <v>1575</v>
      </c>
      <c r="P727" s="101">
        <v>1575</v>
      </c>
    </row>
    <row r="728">
      <c r="L728" s="98" t="s">
        <v>82130</v>
      </c>
      <c r="M728" s="98" t="s">
        <v>82131</v>
      </c>
      <c r="N728" s="98" t="s">
        <v>82132</v>
      </c>
      <c r="O728" s="101">
        <v>20</v>
      </c>
      <c r="P728" s="101">
        <v>20</v>
      </c>
    </row>
    <row r="729">
      <c r="K729" s="96" t="s">
        <v>82133</v>
      </c>
      <c r="O729" s="85">
        <f>SUM(O725:O728)</f>
      </c>
      <c r="P729" s="85">
        <f>SUM(P725:P728)</f>
      </c>
    </row>
    <row r="730">
      <c r="A730" s="98" t="s">
        <v>82134</v>
      </c>
      <c r="B730" s="98" t="s">
        <v>82135</v>
      </c>
      <c r="C730" s="100">
        <v>1358</v>
      </c>
      <c r="D730" s="98" t="s">
        <v>82136</v>
      </c>
      <c r="E730" s="98" t="s">
        <v>82137</v>
      </c>
      <c r="F730" s="104">
        <v>45632</v>
      </c>
      <c r="G730" s="104">
        <v>45632</v>
      </c>
      <c r="H730" s="104">
        <v>45843</v>
      </c>
      <c r="J730" s="101">
        <v>1825</v>
      </c>
      <c r="K730" s="98" t="s">
        <v>82138</v>
      </c>
      <c r="L730" s="98" t="s">
        <v>82139</v>
      </c>
      <c r="M730" s="98" t="s">
        <v>82140</v>
      </c>
      <c r="N730" s="98" t="s">
        <v>82141</v>
      </c>
      <c r="O730" s="101">
        <v>50</v>
      </c>
      <c r="P730" s="101">
        <v>200</v>
      </c>
      <c r="Q730" s="101">
        <v>0</v>
      </c>
      <c r="R730" s="101">
        <v>250</v>
      </c>
    </row>
    <row r="731">
      <c r="L731" s="98" t="s">
        <v>82142</v>
      </c>
      <c r="M731" s="98" t="s">
        <v>82143</v>
      </c>
      <c r="N731" s="98" t="s">
        <v>82144</v>
      </c>
      <c r="O731" s="101">
        <v>20</v>
      </c>
      <c r="P731" s="101">
        <v>0</v>
      </c>
    </row>
    <row r="732">
      <c r="L732" s="98" t="s">
        <v>82145</v>
      </c>
      <c r="M732" s="98" t="s">
        <v>82146</v>
      </c>
      <c r="N732" s="98" t="s">
        <v>82147</v>
      </c>
      <c r="O732" s="101">
        <v>150</v>
      </c>
      <c r="P732" s="101">
        <v>20</v>
      </c>
    </row>
    <row r="733">
      <c r="L733" s="98" t="s">
        <v>82148</v>
      </c>
      <c r="M733" s="98" t="s">
        <v>82149</v>
      </c>
      <c r="N733" s="98" t="s">
        <v>82150</v>
      </c>
      <c r="O733" s="101">
        <v>1655</v>
      </c>
      <c r="P733" s="101">
        <v>1655</v>
      </c>
    </row>
    <row r="734">
      <c r="L734" s="98" t="s">
        <v>82151</v>
      </c>
      <c r="M734" s="98" t="s">
        <v>82152</v>
      </c>
      <c r="N734" s="98" t="s">
        <v>82153</v>
      </c>
      <c r="O734" s="101">
        <v>20</v>
      </c>
      <c r="P734" s="101">
        <v>20</v>
      </c>
    </row>
    <row r="735">
      <c r="K735" s="96" t="s">
        <v>82154</v>
      </c>
      <c r="O735" s="85">
        <f>SUM(O730:O734)</f>
      </c>
      <c r="P735" s="85">
        <f>SUM(P730:P734)</f>
      </c>
    </row>
    <row r="736">
      <c r="A736" s="98" t="s">
        <v>82155</v>
      </c>
      <c r="B736" s="98" t="s">
        <v>82156</v>
      </c>
      <c r="C736" s="100">
        <v>1358</v>
      </c>
      <c r="D736" s="98" t="s">
        <v>82157</v>
      </c>
      <c r="E736" s="98" t="s">
        <v>82158</v>
      </c>
      <c r="F736" s="104">
        <v>45366</v>
      </c>
      <c r="G736" s="104">
        <v>45748</v>
      </c>
      <c r="H736" s="104">
        <v>46112</v>
      </c>
      <c r="J736" s="101">
        <v>1625</v>
      </c>
      <c r="K736" s="98" t="s">
        <v>82159</v>
      </c>
      <c r="L736" s="98" t="s">
        <v>82160</v>
      </c>
      <c r="M736" s="98" t="s">
        <v>82161</v>
      </c>
      <c r="N736" s="98" t="s">
        <v>82162</v>
      </c>
      <c r="O736" s="101">
        <v>80</v>
      </c>
      <c r="P736" s="101">
        <v>80</v>
      </c>
      <c r="Q736" s="101">
        <v>0</v>
      </c>
      <c r="R736" s="101">
        <v>250</v>
      </c>
    </row>
    <row r="737">
      <c r="L737" s="98" t="s">
        <v>82163</v>
      </c>
      <c r="M737" s="98" t="s">
        <v>82164</v>
      </c>
      <c r="N737" s="98" t="s">
        <v>82165</v>
      </c>
      <c r="O737" s="101">
        <v>20</v>
      </c>
      <c r="P737" s="101">
        <v>20</v>
      </c>
    </row>
    <row r="738">
      <c r="L738" s="98" t="s">
        <v>82166</v>
      </c>
      <c r="M738" s="98" t="s">
        <v>82167</v>
      </c>
      <c r="N738" s="98" t="s">
        <v>82168</v>
      </c>
      <c r="O738" s="101">
        <v>1620</v>
      </c>
      <c r="P738" s="101">
        <v>1620</v>
      </c>
    </row>
    <row r="739">
      <c r="L739" s="98" t="s">
        <v>82169</v>
      </c>
      <c r="M739" s="98" t="s">
        <v>82170</v>
      </c>
      <c r="N739" s="98" t="s">
        <v>82171</v>
      </c>
      <c r="O739" s="101">
        <v>125</v>
      </c>
      <c r="P739" s="101">
        <v>125</v>
      </c>
    </row>
    <row r="740">
      <c r="L740" s="98" t="s">
        <v>82172</v>
      </c>
      <c r="M740" s="98" t="s">
        <v>82173</v>
      </c>
      <c r="N740" s="98" t="s">
        <v>82174</v>
      </c>
      <c r="O740" s="101">
        <v>20</v>
      </c>
      <c r="P740" s="101">
        <v>20</v>
      </c>
    </row>
    <row r="741">
      <c r="K741" s="96" t="s">
        <v>82175</v>
      </c>
      <c r="O741" s="85">
        <f>SUM(O736:O740)</f>
      </c>
      <c r="P741" s="85">
        <f>SUM(P736:P740)</f>
      </c>
    </row>
    <row r="742">
      <c r="A742" s="98" t="s">
        <v>82176</v>
      </c>
      <c r="B742" s="98" t="s">
        <v>82177</v>
      </c>
      <c r="C742" s="100">
        <v>1358</v>
      </c>
      <c r="D742" s="98" t="s">
        <v>82178</v>
      </c>
      <c r="E742" s="98" t="s">
        <v>82179</v>
      </c>
      <c r="F742" s="104">
        <v>45381</v>
      </c>
      <c r="G742" s="104">
        <v>45381</v>
      </c>
      <c r="H742" s="104">
        <v>45808</v>
      </c>
      <c r="J742" s="101">
        <v>1875</v>
      </c>
      <c r="K742" s="98" t="s">
        <v>82180</v>
      </c>
      <c r="L742" s="98" t="s">
        <v>82181</v>
      </c>
      <c r="M742" s="98" t="s">
        <v>82182</v>
      </c>
      <c r="N742" s="98" t="s">
        <v>82183</v>
      </c>
      <c r="O742" s="101">
        <v>20</v>
      </c>
      <c r="P742" s="101">
        <v>0</v>
      </c>
      <c r="Q742" s="101">
        <v>-1881.3699999999999</v>
      </c>
      <c r="R742" s="101">
        <v>1875</v>
      </c>
    </row>
    <row r="743">
      <c r="L743" s="98" t="s">
        <v>82184</v>
      </c>
      <c r="M743" s="98" t="s">
        <v>82185</v>
      </c>
      <c r="N743" s="98" t="s">
        <v>82186</v>
      </c>
      <c r="O743" s="101">
        <v>50</v>
      </c>
      <c r="P743" s="101">
        <v>250</v>
      </c>
    </row>
    <row r="744">
      <c r="L744" s="98" t="s">
        <v>82187</v>
      </c>
      <c r="M744" s="98" t="s">
        <v>82188</v>
      </c>
      <c r="N744" s="98" t="s">
        <v>82189</v>
      </c>
      <c r="O744" s="101">
        <v>150</v>
      </c>
      <c r="P744" s="101">
        <v>0</v>
      </c>
    </row>
    <row r="745">
      <c r="L745" s="98" t="s">
        <v>82190</v>
      </c>
      <c r="M745" s="98" t="s">
        <v>82191</v>
      </c>
      <c r="N745" s="98" t="s">
        <v>82192</v>
      </c>
      <c r="O745" s="101">
        <v>50</v>
      </c>
      <c r="P745" s="101">
        <v>20</v>
      </c>
    </row>
    <row r="746">
      <c r="L746" s="98" t="s">
        <v>82193</v>
      </c>
      <c r="M746" s="98" t="s">
        <v>82194</v>
      </c>
      <c r="N746" s="98" t="s">
        <v>82195</v>
      </c>
      <c r="O746" s="101">
        <v>1605</v>
      </c>
      <c r="P746" s="101">
        <v>1605</v>
      </c>
    </row>
    <row r="747">
      <c r="L747" s="98" t="s">
        <v>82196</v>
      </c>
      <c r="M747" s="98" t="s">
        <v>82197</v>
      </c>
      <c r="N747" s="98" t="s">
        <v>82198</v>
      </c>
      <c r="O747" s="101">
        <v>25</v>
      </c>
      <c r="P747" s="101">
        <v>0</v>
      </c>
    </row>
    <row r="748">
      <c r="L748" s="98" t="s">
        <v>82199</v>
      </c>
      <c r="M748" s="98" t="s">
        <v>82200</v>
      </c>
      <c r="N748" s="98" t="s">
        <v>82201</v>
      </c>
      <c r="O748" s="101">
        <v>20</v>
      </c>
      <c r="P748" s="101">
        <v>20</v>
      </c>
    </row>
    <row r="749">
      <c r="K749" s="96" t="s">
        <v>82202</v>
      </c>
      <c r="O749" s="85">
        <f>SUM(O742:O748)</f>
      </c>
      <c r="P749" s="85">
        <f>SUM(P742:P748)</f>
      </c>
    </row>
    <row r="750">
      <c r="A750" s="98" t="s">
        <v>82203</v>
      </c>
      <c r="B750" s="98" t="s">
        <v>82204</v>
      </c>
      <c r="C750" s="100">
        <v>1496</v>
      </c>
      <c r="D750" s="98" t="s">
        <v>82205</v>
      </c>
      <c r="E750" s="98" t="s">
        <v>82206</v>
      </c>
      <c r="F750" s="104">
        <v>45748</v>
      </c>
      <c r="G750" s="104">
        <v>45748</v>
      </c>
      <c r="H750" s="104">
        <v>46173</v>
      </c>
      <c r="J750" s="101">
        <v>1955</v>
      </c>
      <c r="K750" s="98" t="s">
        <v>82207</v>
      </c>
      <c r="L750" s="98" t="s">
        <v>82208</v>
      </c>
      <c r="M750" s="98" t="s">
        <v>82209</v>
      </c>
      <c r="N750" s="98" t="s">
        <v>82210</v>
      </c>
      <c r="O750" s="101">
        <v>80</v>
      </c>
      <c r="P750" s="101">
        <v>80</v>
      </c>
      <c r="Q750" s="101">
        <v>-125</v>
      </c>
      <c r="R750" s="101">
        <v>2250</v>
      </c>
    </row>
    <row r="751">
      <c r="L751" s="98" t="s">
        <v>82211</v>
      </c>
      <c r="M751" s="98" t="s">
        <v>82212</v>
      </c>
      <c r="N751" s="98" t="s">
        <v>82213</v>
      </c>
      <c r="O751" s="101">
        <v>20</v>
      </c>
      <c r="P751" s="101">
        <v>20</v>
      </c>
    </row>
    <row r="752">
      <c r="L752" s="98" t="s">
        <v>82214</v>
      </c>
      <c r="M752" s="98" t="s">
        <v>82215</v>
      </c>
      <c r="N752" s="98" t="s">
        <v>82216</v>
      </c>
      <c r="O752" s="101">
        <v>1855</v>
      </c>
      <c r="P752" s="101">
        <v>1855</v>
      </c>
    </row>
    <row r="753">
      <c r="L753" s="98" t="s">
        <v>82217</v>
      </c>
      <c r="M753" s="98" t="s">
        <v>82218</v>
      </c>
      <c r="N753" s="98" t="s">
        <v>82219</v>
      </c>
      <c r="O753" s="101">
        <v>150</v>
      </c>
      <c r="P753" s="101">
        <v>0</v>
      </c>
    </row>
    <row r="754">
      <c r="L754" s="98" t="s">
        <v>82220</v>
      </c>
      <c r="M754" s="98" t="s">
        <v>82221</v>
      </c>
      <c r="N754" s="98" t="s">
        <v>82222</v>
      </c>
      <c r="O754" s="101">
        <v>-1955</v>
      </c>
      <c r="P754" s="101">
        <v>0</v>
      </c>
    </row>
    <row r="755">
      <c r="L755" s="98" t="s">
        <v>82223</v>
      </c>
      <c r="M755" s="98" t="s">
        <v>82224</v>
      </c>
      <c r="N755" s="98" t="s">
        <v>82225</v>
      </c>
      <c r="O755" s="101">
        <v>20</v>
      </c>
      <c r="P755" s="101">
        <v>20</v>
      </c>
    </row>
    <row r="756">
      <c r="K756" s="96" t="s">
        <v>82226</v>
      </c>
      <c r="O756" s="85">
        <f>SUM(O750:O755)</f>
      </c>
      <c r="P756" s="85">
        <f>SUM(P750:P755)</f>
      </c>
    </row>
    <row r="757">
      <c r="A757" s="98" t="s">
        <v>82227</v>
      </c>
      <c r="B757" s="98" t="s">
        <v>82228</v>
      </c>
      <c r="C757" s="100">
        <v>1496</v>
      </c>
      <c r="D757" s="98" t="s">
        <v>82229</v>
      </c>
      <c r="E757" s="98" t="s">
        <v>82230</v>
      </c>
      <c r="F757" s="104">
        <v>45623</v>
      </c>
      <c r="G757" s="104">
        <v>45623</v>
      </c>
      <c r="H757" s="104">
        <v>45987</v>
      </c>
      <c r="J757" s="101">
        <v>2075</v>
      </c>
      <c r="K757" s="98" t="s">
        <v>82231</v>
      </c>
      <c r="L757" s="98" t="s">
        <v>82232</v>
      </c>
      <c r="M757" s="98" t="s">
        <v>82233</v>
      </c>
      <c r="N757" s="98" t="s">
        <v>82234</v>
      </c>
      <c r="O757" s="101">
        <v>150</v>
      </c>
      <c r="P757" s="101">
        <v>0</v>
      </c>
      <c r="Q757" s="101">
        <v>0</v>
      </c>
      <c r="R757" s="101">
        <v>250</v>
      </c>
    </row>
    <row r="758">
      <c r="L758" s="98" t="s">
        <v>82235</v>
      </c>
      <c r="M758" s="98" t="s">
        <v>82236</v>
      </c>
      <c r="N758" s="98" t="s">
        <v>82237</v>
      </c>
      <c r="O758" s="101">
        <v>20</v>
      </c>
      <c r="P758" s="101">
        <v>50</v>
      </c>
    </row>
    <row r="759">
      <c r="L759" s="98" t="s">
        <v>82238</v>
      </c>
      <c r="M759" s="98" t="s">
        <v>82239</v>
      </c>
      <c r="N759" s="98" t="s">
        <v>82240</v>
      </c>
      <c r="O759" s="101">
        <v>50</v>
      </c>
      <c r="P759" s="101">
        <v>170</v>
      </c>
    </row>
    <row r="760">
      <c r="L760" s="98" t="s">
        <v>82241</v>
      </c>
      <c r="M760" s="98" t="s">
        <v>82242</v>
      </c>
      <c r="N760" s="98" t="s">
        <v>82243</v>
      </c>
      <c r="O760" s="101">
        <v>1855</v>
      </c>
      <c r="P760" s="101">
        <v>1855</v>
      </c>
    </row>
    <row r="761">
      <c r="L761" s="98" t="s">
        <v>82244</v>
      </c>
      <c r="M761" s="98" t="s">
        <v>82245</v>
      </c>
      <c r="N761" s="98" t="s">
        <v>82246</v>
      </c>
      <c r="O761" s="101">
        <v>20</v>
      </c>
      <c r="P761" s="101">
        <v>20</v>
      </c>
    </row>
    <row r="762">
      <c r="K762" s="96" t="s">
        <v>82247</v>
      </c>
      <c r="O762" s="85">
        <f>SUM(O757:O761)</f>
      </c>
      <c r="P762" s="85">
        <f>SUM(P757:P761)</f>
      </c>
    </row>
    <row r="763">
      <c r="A763" s="98" t="s">
        <v>82248</v>
      </c>
      <c r="B763" s="98" t="s">
        <v>82249</v>
      </c>
      <c r="C763" s="100">
        <v>1496</v>
      </c>
      <c r="D763" s="98" t="s">
        <v>82250</v>
      </c>
      <c r="E763" s="98" t="s">
        <v>82251</v>
      </c>
      <c r="F763" s="104">
        <v>45514</v>
      </c>
      <c r="G763" s="104">
        <v>45514</v>
      </c>
      <c r="H763" s="104">
        <v>45900</v>
      </c>
      <c r="J763" s="101">
        <v>2015</v>
      </c>
      <c r="K763" s="98" t="s">
        <v>82252</v>
      </c>
      <c r="L763" s="98" t="s">
        <v>82253</v>
      </c>
      <c r="M763" s="98" t="s">
        <v>82254</v>
      </c>
      <c r="N763" s="98" t="s">
        <v>82255</v>
      </c>
      <c r="O763" s="101">
        <v>150</v>
      </c>
      <c r="P763" s="101">
        <v>150</v>
      </c>
      <c r="Q763" s="101">
        <v>0</v>
      </c>
      <c r="R763" s="101">
        <v>250</v>
      </c>
    </row>
    <row r="764">
      <c r="L764" s="98" t="s">
        <v>82256</v>
      </c>
      <c r="M764" s="98" t="s">
        <v>82257</v>
      </c>
      <c r="N764" s="98" t="s">
        <v>82258</v>
      </c>
      <c r="O764" s="101">
        <v>10</v>
      </c>
      <c r="P764" s="101">
        <v>10</v>
      </c>
    </row>
    <row r="765">
      <c r="L765" s="98" t="s">
        <v>82259</v>
      </c>
      <c r="M765" s="98" t="s">
        <v>82260</v>
      </c>
      <c r="N765" s="98" t="s">
        <v>82261</v>
      </c>
      <c r="O765" s="101">
        <v>1855</v>
      </c>
      <c r="P765" s="101">
        <v>1855</v>
      </c>
    </row>
    <row r="766">
      <c r="L766" s="98" t="s">
        <v>82262</v>
      </c>
      <c r="M766" s="98" t="s">
        <v>82263</v>
      </c>
      <c r="N766" s="98" t="s">
        <v>82264</v>
      </c>
      <c r="O766" s="101">
        <v>20</v>
      </c>
      <c r="P766" s="101">
        <v>20</v>
      </c>
    </row>
    <row r="767">
      <c r="L767" s="98" t="s">
        <v>82265</v>
      </c>
      <c r="M767" s="98" t="s">
        <v>82266</v>
      </c>
      <c r="N767" s="98" t="s">
        <v>82267</v>
      </c>
      <c r="O767" s="101">
        <v>20</v>
      </c>
      <c r="P767" s="101">
        <v>20</v>
      </c>
    </row>
    <row r="768">
      <c r="K768" s="96" t="s">
        <v>82268</v>
      </c>
      <c r="O768" s="85">
        <f>SUM(O763:O767)</f>
      </c>
      <c r="P768" s="85">
        <f>SUM(P763:P767)</f>
      </c>
    </row>
    <row r="769">
      <c r="A769" s="98" t="s">
        <v>82269</v>
      </c>
      <c r="B769" s="98" t="s">
        <v>82270</v>
      </c>
      <c r="C769" s="100">
        <v>1496</v>
      </c>
      <c r="D769" s="98" t="s">
        <v>82271</v>
      </c>
      <c r="E769" s="98" t="s">
        <v>82272</v>
      </c>
      <c r="F769" s="104">
        <v>45646</v>
      </c>
      <c r="G769" s="104">
        <v>45646</v>
      </c>
      <c r="H769" s="104">
        <v>46072</v>
      </c>
      <c r="J769" s="101">
        <v>1995</v>
      </c>
      <c r="K769" s="98" t="s">
        <v>82273</v>
      </c>
      <c r="L769" s="98" t="s">
        <v>82274</v>
      </c>
      <c r="M769" s="98" t="s">
        <v>82275</v>
      </c>
      <c r="N769" s="98" t="s">
        <v>82276</v>
      </c>
      <c r="O769" s="101">
        <v>50</v>
      </c>
      <c r="P769" s="101">
        <v>50</v>
      </c>
      <c r="Q769" s="101">
        <v>0</v>
      </c>
      <c r="R769" s="101">
        <v>250</v>
      </c>
    </row>
    <row r="770">
      <c r="L770" s="98" t="s">
        <v>82277</v>
      </c>
      <c r="M770" s="98" t="s">
        <v>82278</v>
      </c>
      <c r="N770" s="98" t="s">
        <v>82279</v>
      </c>
      <c r="O770" s="101">
        <v>80</v>
      </c>
      <c r="P770" s="101">
        <v>90</v>
      </c>
    </row>
    <row r="771">
      <c r="L771" s="98" t="s">
        <v>82280</v>
      </c>
      <c r="M771" s="98" t="s">
        <v>82281</v>
      </c>
      <c r="N771" s="98" t="s">
        <v>82282</v>
      </c>
      <c r="O771" s="101">
        <v>10</v>
      </c>
      <c r="P771" s="101">
        <v>0</v>
      </c>
    </row>
    <row r="772">
      <c r="L772" s="98" t="s">
        <v>82283</v>
      </c>
      <c r="M772" s="98" t="s">
        <v>82284</v>
      </c>
      <c r="N772" s="98" t="s">
        <v>82285</v>
      </c>
      <c r="O772" s="101">
        <v>1855</v>
      </c>
      <c r="P772" s="101">
        <v>1855</v>
      </c>
    </row>
    <row r="773">
      <c r="L773" s="98" t="s">
        <v>82286</v>
      </c>
      <c r="M773" s="98" t="s">
        <v>82287</v>
      </c>
      <c r="N773" s="98" t="s">
        <v>82288</v>
      </c>
      <c r="O773" s="101">
        <v>20</v>
      </c>
      <c r="P773" s="101">
        <v>20</v>
      </c>
    </row>
    <row r="774">
      <c r="L774" s="98" t="s">
        <v>82289</v>
      </c>
      <c r="M774" s="98" t="s">
        <v>82290</v>
      </c>
      <c r="N774" s="98" t="s">
        <v>82291</v>
      </c>
      <c r="O774" s="101">
        <v>20</v>
      </c>
      <c r="P774" s="101">
        <v>20</v>
      </c>
    </row>
    <row r="775">
      <c r="K775" s="96" t="s">
        <v>82292</v>
      </c>
      <c r="O775" s="85">
        <f>SUM(O769:O774)</f>
      </c>
      <c r="P775" s="85">
        <f>SUM(P769:P774)</f>
      </c>
    </row>
    <row r="776">
      <c r="A776" s="98" t="s">
        <v>82293</v>
      </c>
      <c r="B776" s="98" t="s">
        <v>82294</v>
      </c>
      <c r="C776" s="100">
        <v>1358</v>
      </c>
      <c r="D776" s="98" t="s">
        <v>82295</v>
      </c>
      <c r="E776" s="98" t="s">
        <v>82296</v>
      </c>
      <c r="F776" s="104">
        <v>45440</v>
      </c>
      <c r="G776" s="104">
        <v>45440</v>
      </c>
      <c r="H776" s="104">
        <v>45808</v>
      </c>
      <c r="J776" s="101">
        <v>1665</v>
      </c>
      <c r="K776" s="98" t="s">
        <v>82297</v>
      </c>
      <c r="L776" s="98" t="s">
        <v>82298</v>
      </c>
      <c r="M776" s="98" t="s">
        <v>82299</v>
      </c>
      <c r="N776" s="98" t="s">
        <v>82300</v>
      </c>
      <c r="O776" s="101">
        <v>10</v>
      </c>
      <c r="P776" s="101">
        <v>0</v>
      </c>
      <c r="Q776" s="101">
        <v>0</v>
      </c>
      <c r="R776" s="101">
        <v>250</v>
      </c>
    </row>
    <row r="777">
      <c r="L777" s="98" t="s">
        <v>82301</v>
      </c>
      <c r="M777" s="98" t="s">
        <v>82302</v>
      </c>
      <c r="N777" s="98" t="s">
        <v>82303</v>
      </c>
      <c r="O777" s="101">
        <v>50</v>
      </c>
      <c r="P777" s="101">
        <v>60</v>
      </c>
    </row>
    <row r="778">
      <c r="L778" s="98" t="s">
        <v>82304</v>
      </c>
      <c r="M778" s="98" t="s">
        <v>82305</v>
      </c>
      <c r="N778" s="98" t="s">
        <v>82306</v>
      </c>
      <c r="O778" s="101">
        <v>1605</v>
      </c>
      <c r="P778" s="101">
        <v>1605</v>
      </c>
    </row>
    <row r="779">
      <c r="L779" s="98" t="s">
        <v>82307</v>
      </c>
      <c r="M779" s="98" t="s">
        <v>82308</v>
      </c>
      <c r="N779" s="98" t="s">
        <v>82309</v>
      </c>
      <c r="O779" s="101">
        <v>20</v>
      </c>
      <c r="P779" s="101">
        <v>20</v>
      </c>
    </row>
    <row r="780">
      <c r="L780" s="98" t="s">
        <v>82310</v>
      </c>
      <c r="M780" s="98" t="s">
        <v>82311</v>
      </c>
      <c r="N780" s="98" t="s">
        <v>82312</v>
      </c>
      <c r="O780" s="101">
        <v>20</v>
      </c>
      <c r="P780" s="101">
        <v>20</v>
      </c>
    </row>
    <row r="781">
      <c r="K781" s="96" t="s">
        <v>82313</v>
      </c>
      <c r="O781" s="85">
        <f>SUM(O776:O780)</f>
      </c>
      <c r="P781" s="85">
        <f>SUM(P776:P780)</f>
      </c>
    </row>
    <row r="782">
      <c r="A782" s="98" t="s">
        <v>82314</v>
      </c>
      <c r="B782" s="98" t="s">
        <v>82315</v>
      </c>
      <c r="C782" s="100">
        <v>1358</v>
      </c>
      <c r="D782" s="98" t="s">
        <v>82316</v>
      </c>
      <c r="E782" s="98" t="s">
        <v>82317</v>
      </c>
      <c r="F782" s="104">
        <v>45150</v>
      </c>
      <c r="G782" s="104">
        <v>45536</v>
      </c>
      <c r="H782" s="104">
        <v>45900</v>
      </c>
      <c r="J782" s="101">
        <v>1815</v>
      </c>
      <c r="K782" s="98" t="s">
        <v>82318</v>
      </c>
      <c r="L782" s="98" t="s">
        <v>82319</v>
      </c>
      <c r="M782" s="98" t="s">
        <v>82320</v>
      </c>
      <c r="N782" s="98" t="s">
        <v>82321</v>
      </c>
      <c r="O782" s="101">
        <v>10</v>
      </c>
      <c r="P782" s="101">
        <v>50</v>
      </c>
      <c r="Q782" s="101">
        <v>0</v>
      </c>
      <c r="R782" s="101">
        <v>250</v>
      </c>
    </row>
    <row r="783">
      <c r="L783" s="98" t="s">
        <v>82322</v>
      </c>
      <c r="M783" s="98" t="s">
        <v>82323</v>
      </c>
      <c r="N783" s="98" t="s">
        <v>82324</v>
      </c>
      <c r="O783" s="101">
        <v>150</v>
      </c>
      <c r="P783" s="101">
        <v>10</v>
      </c>
    </row>
    <row r="784">
      <c r="L784" s="98" t="s">
        <v>82325</v>
      </c>
      <c r="M784" s="98" t="s">
        <v>82326</v>
      </c>
      <c r="N784" s="98" t="s">
        <v>82327</v>
      </c>
      <c r="O784" s="101">
        <v>50</v>
      </c>
      <c r="P784" s="101">
        <v>150</v>
      </c>
    </row>
    <row r="785">
      <c r="L785" s="98" t="s">
        <v>82328</v>
      </c>
      <c r="M785" s="98" t="s">
        <v>82329</v>
      </c>
      <c r="N785" s="98" t="s">
        <v>82330</v>
      </c>
      <c r="O785" s="101">
        <v>1605</v>
      </c>
      <c r="P785" s="101">
        <v>1605</v>
      </c>
    </row>
    <row r="786">
      <c r="L786" s="98" t="s">
        <v>82331</v>
      </c>
      <c r="M786" s="98" t="s">
        <v>82332</v>
      </c>
      <c r="N786" s="98" t="s">
        <v>82333</v>
      </c>
      <c r="O786" s="101">
        <v>75</v>
      </c>
      <c r="P786" s="101">
        <v>0</v>
      </c>
    </row>
    <row r="787">
      <c r="L787" s="98" t="s">
        <v>82334</v>
      </c>
      <c r="M787" s="98" t="s">
        <v>82335</v>
      </c>
      <c r="N787" s="98" t="s">
        <v>82336</v>
      </c>
      <c r="O787" s="101">
        <v>20</v>
      </c>
      <c r="P787" s="101">
        <v>20</v>
      </c>
    </row>
    <row r="788">
      <c r="L788" s="98" t="s">
        <v>82337</v>
      </c>
      <c r="M788" s="98" t="s">
        <v>82338</v>
      </c>
      <c r="N788" s="98" t="s">
        <v>82339</v>
      </c>
      <c r="O788" s="101">
        <v>20</v>
      </c>
      <c r="P788" s="101">
        <v>20</v>
      </c>
    </row>
    <row r="789">
      <c r="K789" s="96" t="s">
        <v>82340</v>
      </c>
      <c r="O789" s="85">
        <f>SUM(O782:O788)</f>
      </c>
      <c r="P789" s="85">
        <f>SUM(P782:P788)</f>
      </c>
    </row>
    <row r="790">
      <c r="A790" s="98" t="s">
        <v>82341</v>
      </c>
      <c r="B790" s="98" t="s">
        <v>82342</v>
      </c>
      <c r="C790" s="100">
        <v>1358</v>
      </c>
      <c r="D790" s="98" t="s">
        <v>82343</v>
      </c>
      <c r="E790" s="98" t="s">
        <v>82344</v>
      </c>
      <c r="F790" s="104">
        <v>45724</v>
      </c>
      <c r="G790" s="104">
        <v>45724</v>
      </c>
      <c r="H790" s="104">
        <v>46088</v>
      </c>
      <c r="J790" s="101">
        <v>1695</v>
      </c>
      <c r="K790" s="98" t="s">
        <v>82345</v>
      </c>
      <c r="L790" s="98" t="s">
        <v>82346</v>
      </c>
      <c r="M790" s="98" t="s">
        <v>82347</v>
      </c>
      <c r="N790" s="98" t="s">
        <v>82348</v>
      </c>
      <c r="O790" s="101">
        <v>80</v>
      </c>
      <c r="P790" s="101">
        <v>0</v>
      </c>
      <c r="Q790" s="101">
        <v>0</v>
      </c>
      <c r="R790" s="101">
        <v>1945</v>
      </c>
    </row>
    <row r="791">
      <c r="L791" s="98" t="s">
        <v>82349</v>
      </c>
      <c r="M791" s="98" t="s">
        <v>82350</v>
      </c>
      <c r="N791" s="98" t="s">
        <v>82351</v>
      </c>
      <c r="O791" s="101">
        <v>10</v>
      </c>
      <c r="P791" s="101">
        <v>90</v>
      </c>
    </row>
    <row r="792">
      <c r="L792" s="98" t="s">
        <v>82352</v>
      </c>
      <c r="M792" s="98" t="s">
        <v>82353</v>
      </c>
      <c r="N792" s="98" t="s">
        <v>82354</v>
      </c>
      <c r="O792" s="101">
        <v>1605</v>
      </c>
      <c r="P792" s="101">
        <v>1605</v>
      </c>
    </row>
    <row r="793">
      <c r="L793" s="98" t="s">
        <v>82355</v>
      </c>
      <c r="M793" s="98" t="s">
        <v>82356</v>
      </c>
      <c r="N793" s="98" t="s">
        <v>82357</v>
      </c>
      <c r="O793" s="101">
        <v>-1695</v>
      </c>
      <c r="P793" s="101">
        <v>0</v>
      </c>
    </row>
    <row r="794">
      <c r="L794" s="98" t="s">
        <v>82358</v>
      </c>
      <c r="M794" s="98" t="s">
        <v>82359</v>
      </c>
      <c r="N794" s="98" t="s">
        <v>82360</v>
      </c>
      <c r="O794" s="101">
        <v>20</v>
      </c>
      <c r="P794" s="101">
        <v>20</v>
      </c>
    </row>
    <row r="795">
      <c r="K795" s="96" t="s">
        <v>82361</v>
      </c>
      <c r="O795" s="85">
        <f>SUM(O790:O794)</f>
      </c>
      <c r="P795" s="85">
        <f>SUM(P790:P794)</f>
      </c>
    </row>
    <row r="796">
      <c r="A796" s="98" t="s">
        <v>82362</v>
      </c>
      <c r="B796" s="98" t="s">
        <v>82363</v>
      </c>
      <c r="C796" s="100">
        <v>1358</v>
      </c>
      <c r="D796" s="98" t="s">
        <v>82364</v>
      </c>
      <c r="E796" s="98" t="s">
        <v>82365</v>
      </c>
      <c r="F796" s="104">
        <v>44029</v>
      </c>
      <c r="G796" s="104">
        <v>45505</v>
      </c>
      <c r="H796" s="104">
        <v>45869</v>
      </c>
      <c r="J796" s="101">
        <v>1665</v>
      </c>
      <c r="K796" s="98" t="s">
        <v>82366</v>
      </c>
      <c r="L796" s="98" t="s">
        <v>82367</v>
      </c>
      <c r="M796" s="98" t="s">
        <v>82368</v>
      </c>
      <c r="N796" s="98" t="s">
        <v>82369</v>
      </c>
      <c r="O796" s="101">
        <v>10</v>
      </c>
      <c r="P796" s="101">
        <v>0</v>
      </c>
      <c r="Q796" s="101">
        <v>0</v>
      </c>
      <c r="R796" s="101">
        <v>250</v>
      </c>
    </row>
    <row r="797">
      <c r="L797" s="98" t="s">
        <v>82370</v>
      </c>
      <c r="M797" s="98" t="s">
        <v>82371</v>
      </c>
      <c r="N797" s="98" t="s">
        <v>82372</v>
      </c>
      <c r="O797" s="101">
        <v>50</v>
      </c>
      <c r="P797" s="101">
        <v>60</v>
      </c>
    </row>
    <row r="798">
      <c r="L798" s="98" t="s">
        <v>82373</v>
      </c>
      <c r="M798" s="98" t="s">
        <v>82374</v>
      </c>
      <c r="N798" s="98" t="s">
        <v>82375</v>
      </c>
      <c r="O798" s="101">
        <v>1574</v>
      </c>
      <c r="P798" s="101">
        <v>1574</v>
      </c>
    </row>
    <row r="799">
      <c r="L799" s="98" t="s">
        <v>82376</v>
      </c>
      <c r="M799" s="98" t="s">
        <v>82377</v>
      </c>
      <c r="N799" s="98" t="s">
        <v>82378</v>
      </c>
      <c r="O799" s="101">
        <v>125</v>
      </c>
      <c r="P799" s="101">
        <v>125</v>
      </c>
    </row>
    <row r="800">
      <c r="L800" s="98" t="s">
        <v>82379</v>
      </c>
      <c r="M800" s="98" t="s">
        <v>82380</v>
      </c>
      <c r="N800" s="98" t="s">
        <v>82381</v>
      </c>
      <c r="O800" s="101">
        <v>20</v>
      </c>
      <c r="P800" s="101">
        <v>20</v>
      </c>
    </row>
    <row r="801">
      <c r="K801" s="96" t="s">
        <v>82382</v>
      </c>
      <c r="O801" s="85">
        <f>SUM(O796:O800)</f>
      </c>
      <c r="P801" s="85">
        <f>SUM(P796:P800)</f>
      </c>
    </row>
    <row r="802">
      <c r="A802" s="98" t="s">
        <v>82383</v>
      </c>
      <c r="B802" s="98" t="s">
        <v>82384</v>
      </c>
      <c r="C802" s="100">
        <v>1496</v>
      </c>
      <c r="D802" s="98" t="s">
        <v>82385</v>
      </c>
      <c r="E802" s="98" t="s">
        <v>82386</v>
      </c>
      <c r="J802" s="101">
        <v>1865</v>
      </c>
      <c r="K802" s="98" t="s">
        <v>82387</v>
      </c>
      <c r="L802" s="98" t="s">
        <v>82387</v>
      </c>
      <c r="O802" s="101">
        <v>0</v>
      </c>
      <c r="P802" s="101">
        <v>0</v>
      </c>
      <c r="R802" s="101">
        <v>0</v>
      </c>
    </row>
    <row r="803">
      <c r="K803" s="96" t="s">
        <v>82388</v>
      </c>
      <c r="O803" s="85">
        <f>SUM(O802:O802)</f>
      </c>
      <c r="P803" s="85">
        <f>SUM(P802:P802)</f>
      </c>
    </row>
    <row r="804">
      <c r="A804" s="98" t="s">
        <v>82389</v>
      </c>
      <c r="B804" s="98" t="s">
        <v>82390</v>
      </c>
      <c r="C804" s="100">
        <v>1496</v>
      </c>
      <c r="D804" s="98" t="s">
        <v>82391</v>
      </c>
      <c r="E804" s="98" t="s">
        <v>82392</v>
      </c>
      <c r="F804" s="104">
        <v>44146</v>
      </c>
      <c r="G804" s="104">
        <v>45536</v>
      </c>
      <c r="H804" s="104">
        <v>45900</v>
      </c>
      <c r="J804" s="101">
        <v>1915</v>
      </c>
      <c r="K804" s="98" t="s">
        <v>82393</v>
      </c>
      <c r="L804" s="98" t="s">
        <v>82394</v>
      </c>
      <c r="M804" s="98" t="s">
        <v>82395</v>
      </c>
      <c r="N804" s="98" t="s">
        <v>82396</v>
      </c>
      <c r="O804" s="101">
        <v>10</v>
      </c>
      <c r="P804" s="101">
        <v>10</v>
      </c>
      <c r="Q804" s="101">
        <v>0</v>
      </c>
      <c r="R804" s="101">
        <v>450</v>
      </c>
    </row>
    <row r="805">
      <c r="L805" s="98" t="s">
        <v>82397</v>
      </c>
      <c r="M805" s="98" t="s">
        <v>82398</v>
      </c>
      <c r="N805" s="98" t="s">
        <v>82399</v>
      </c>
      <c r="O805" s="101">
        <v>50</v>
      </c>
      <c r="P805" s="101">
        <v>50</v>
      </c>
    </row>
    <row r="806">
      <c r="L806" s="98" t="s">
        <v>82400</v>
      </c>
      <c r="M806" s="98" t="s">
        <v>82401</v>
      </c>
      <c r="N806" s="98" t="s">
        <v>82402</v>
      </c>
      <c r="O806" s="101">
        <v>1737</v>
      </c>
      <c r="P806" s="101">
        <v>1737</v>
      </c>
    </row>
    <row r="807">
      <c r="L807" s="98" t="s">
        <v>82403</v>
      </c>
      <c r="M807" s="98" t="s">
        <v>82404</v>
      </c>
      <c r="N807" s="98" t="s">
        <v>82405</v>
      </c>
      <c r="O807" s="101">
        <v>20</v>
      </c>
      <c r="P807" s="101">
        <v>20</v>
      </c>
    </row>
    <row r="808">
      <c r="K808" s="96" t="s">
        <v>82406</v>
      </c>
      <c r="O808" s="85">
        <f>SUM(O804:O807)</f>
      </c>
      <c r="P808" s="85">
        <f>SUM(P804:P807)</f>
      </c>
    </row>
    <row r="809">
      <c r="A809" s="98" t="s">
        <v>82407</v>
      </c>
      <c r="B809" s="98" t="s">
        <v>82408</v>
      </c>
      <c r="C809" s="100">
        <v>1496</v>
      </c>
      <c r="D809" s="98" t="s">
        <v>82409</v>
      </c>
      <c r="E809" s="98" t="s">
        <v>82410</v>
      </c>
      <c r="F809" s="104">
        <v>45153</v>
      </c>
      <c r="G809" s="104">
        <v>45536</v>
      </c>
      <c r="H809" s="104">
        <v>45900</v>
      </c>
      <c r="J809" s="101">
        <v>1855</v>
      </c>
      <c r="K809" s="98" t="s">
        <v>82411</v>
      </c>
      <c r="L809" s="98" t="s">
        <v>82412</v>
      </c>
      <c r="M809" s="98" t="s">
        <v>82413</v>
      </c>
      <c r="N809" s="98" t="s">
        <v>82414</v>
      </c>
      <c r="O809" s="101">
        <v>1855</v>
      </c>
      <c r="P809" s="101">
        <v>1855</v>
      </c>
      <c r="Q809" s="101">
        <v>0</v>
      </c>
      <c r="R809" s="101">
        <v>250</v>
      </c>
    </row>
    <row r="810">
      <c r="L810" s="98" t="s">
        <v>82415</v>
      </c>
      <c r="M810" s="98" t="s">
        <v>82416</v>
      </c>
      <c r="N810" s="98" t="s">
        <v>82417</v>
      </c>
      <c r="O810" s="101">
        <v>20</v>
      </c>
      <c r="P810" s="101">
        <v>20</v>
      </c>
    </row>
    <row r="811">
      <c r="K811" s="96" t="s">
        <v>82418</v>
      </c>
      <c r="O811" s="85">
        <f>SUM(O809:O810)</f>
      </c>
      <c r="P811" s="85">
        <f>SUM(P809:P810)</f>
      </c>
    </row>
    <row r="812">
      <c r="A812" s="98" t="s">
        <v>82419</v>
      </c>
      <c r="B812" s="98" t="s">
        <v>82420</v>
      </c>
      <c r="C812" s="100">
        <v>1496</v>
      </c>
      <c r="D812" s="98" t="s">
        <v>82421</v>
      </c>
      <c r="E812" s="98" t="s">
        <v>82422</v>
      </c>
      <c r="F812" s="104">
        <v>45134</v>
      </c>
      <c r="G812" s="104">
        <v>45566</v>
      </c>
      <c r="H812" s="104">
        <v>45930</v>
      </c>
      <c r="J812" s="101">
        <v>2055</v>
      </c>
      <c r="K812" s="98" t="s">
        <v>82423</v>
      </c>
      <c r="L812" s="98" t="s">
        <v>82424</v>
      </c>
      <c r="M812" s="98" t="s">
        <v>82425</v>
      </c>
      <c r="N812" s="98" t="s">
        <v>82426</v>
      </c>
      <c r="O812" s="101">
        <v>150</v>
      </c>
      <c r="P812" s="101">
        <v>150</v>
      </c>
      <c r="Q812" s="101">
        <v>0</v>
      </c>
      <c r="R812" s="101">
        <v>2055</v>
      </c>
    </row>
    <row r="813">
      <c r="L813" s="98" t="s">
        <v>82427</v>
      </c>
      <c r="M813" s="98" t="s">
        <v>82428</v>
      </c>
      <c r="N813" s="98" t="s">
        <v>82429</v>
      </c>
      <c r="O813" s="101">
        <v>50</v>
      </c>
      <c r="P813" s="101">
        <v>50</v>
      </c>
    </row>
    <row r="814">
      <c r="L814" s="98" t="s">
        <v>82430</v>
      </c>
      <c r="M814" s="98" t="s">
        <v>82431</v>
      </c>
      <c r="N814" s="98" t="s">
        <v>82432</v>
      </c>
      <c r="O814" s="101">
        <v>1855</v>
      </c>
      <c r="P814" s="101">
        <v>1855</v>
      </c>
    </row>
    <row r="815">
      <c r="L815" s="98" t="s">
        <v>82433</v>
      </c>
      <c r="M815" s="98" t="s">
        <v>82434</v>
      </c>
      <c r="N815" s="98" t="s">
        <v>82435</v>
      </c>
      <c r="O815" s="101">
        <v>20</v>
      </c>
      <c r="P815" s="101">
        <v>20</v>
      </c>
    </row>
    <row r="816">
      <c r="L816" s="98" t="s">
        <v>82436</v>
      </c>
      <c r="M816" s="98" t="s">
        <v>82437</v>
      </c>
      <c r="N816" s="98" t="s">
        <v>82438</v>
      </c>
      <c r="O816" s="101">
        <v>20</v>
      </c>
      <c r="P816" s="101">
        <v>20</v>
      </c>
    </row>
    <row r="817">
      <c r="K817" s="96" t="s">
        <v>82439</v>
      </c>
      <c r="O817" s="85">
        <f>SUM(O812:O816)</f>
      </c>
      <c r="P817" s="85">
        <f>SUM(P812:P816)</f>
      </c>
    </row>
    <row r="818">
      <c r="A818" s="98" t="s">
        <v>82440</v>
      </c>
      <c r="B818" s="98" t="s">
        <v>82441</v>
      </c>
      <c r="C818" s="100">
        <v>1358</v>
      </c>
      <c r="D818" s="98" t="s">
        <v>82442</v>
      </c>
      <c r="E818" s="98" t="s">
        <v>82443</v>
      </c>
      <c r="F818" s="104">
        <v>44996</v>
      </c>
      <c r="G818" s="104">
        <v>45748</v>
      </c>
      <c r="H818" s="104">
        <v>46112</v>
      </c>
      <c r="J818" s="101">
        <v>1605</v>
      </c>
      <c r="K818" s="98" t="s">
        <v>82444</v>
      </c>
      <c r="L818" s="98" t="s">
        <v>82445</v>
      </c>
      <c r="M818" s="98" t="s">
        <v>82446</v>
      </c>
      <c r="N818" s="98" t="s">
        <v>82447</v>
      </c>
      <c r="O818" s="101">
        <v>1575</v>
      </c>
      <c r="P818" s="101">
        <v>1575</v>
      </c>
      <c r="Q818" s="101">
        <v>0</v>
      </c>
      <c r="R818" s="101">
        <v>450</v>
      </c>
    </row>
    <row r="819">
      <c r="L819" s="98" t="s">
        <v>82448</v>
      </c>
      <c r="M819" s="98" t="s">
        <v>82449</v>
      </c>
      <c r="N819" s="98" t="s">
        <v>82450</v>
      </c>
      <c r="O819" s="101">
        <v>20</v>
      </c>
      <c r="P819" s="101">
        <v>20</v>
      </c>
    </row>
    <row r="820">
      <c r="K820" s="96" t="s">
        <v>82451</v>
      </c>
      <c r="O820" s="85">
        <f>SUM(O818:O819)</f>
      </c>
      <c r="P820" s="85">
        <f>SUM(P818:P819)</f>
      </c>
    </row>
    <row r="821">
      <c r="A821" s="98" t="s">
        <v>82452</v>
      </c>
      <c r="B821" s="98" t="s">
        <v>82453</v>
      </c>
      <c r="C821" s="100">
        <v>1358</v>
      </c>
      <c r="D821" s="98" t="s">
        <v>82454</v>
      </c>
      <c r="E821" s="98" t="s">
        <v>82455</v>
      </c>
      <c r="F821" s="104">
        <v>41208</v>
      </c>
      <c r="G821" s="104">
        <v>45597</v>
      </c>
      <c r="H821" s="104">
        <v>45961</v>
      </c>
      <c r="J821" s="101">
        <v>1655</v>
      </c>
      <c r="K821" s="98" t="s">
        <v>82456</v>
      </c>
      <c r="L821" s="98" t="s">
        <v>82457</v>
      </c>
      <c r="M821" s="98" t="s">
        <v>82458</v>
      </c>
      <c r="N821" s="98" t="s">
        <v>82459</v>
      </c>
      <c r="O821" s="101">
        <v>50</v>
      </c>
      <c r="P821" s="101">
        <v>50</v>
      </c>
      <c r="Q821" s="101">
        <v>0</v>
      </c>
      <c r="R821" s="101">
        <v>300</v>
      </c>
    </row>
    <row r="822">
      <c r="L822" s="98" t="s">
        <v>82460</v>
      </c>
      <c r="M822" s="98" t="s">
        <v>82461</v>
      </c>
      <c r="N822" s="98" t="s">
        <v>82462</v>
      </c>
      <c r="O822" s="101">
        <v>1549</v>
      </c>
      <c r="P822" s="101">
        <v>1549</v>
      </c>
    </row>
    <row r="823">
      <c r="L823" s="98" t="s">
        <v>82463</v>
      </c>
      <c r="M823" s="98" t="s">
        <v>82464</v>
      </c>
      <c r="N823" s="98" t="s">
        <v>82465</v>
      </c>
      <c r="O823" s="101">
        <v>125</v>
      </c>
      <c r="P823" s="101">
        <v>125</v>
      </c>
    </row>
    <row r="824">
      <c r="L824" s="98" t="s">
        <v>82466</v>
      </c>
      <c r="M824" s="98" t="s">
        <v>82467</v>
      </c>
      <c r="N824" s="98" t="s">
        <v>82468</v>
      </c>
      <c r="O824" s="101">
        <v>20</v>
      </c>
      <c r="P824" s="101">
        <v>20</v>
      </c>
    </row>
    <row r="825">
      <c r="K825" s="96" t="s">
        <v>82469</v>
      </c>
      <c r="O825" s="85">
        <f>SUM(O821:O824)</f>
      </c>
      <c r="P825" s="85">
        <f>SUM(P821:P824)</f>
      </c>
    </row>
    <row r="826">
      <c r="A826" s="98" t="s">
        <v>82470</v>
      </c>
      <c r="B826" s="98" t="s">
        <v>82471</v>
      </c>
      <c r="C826" s="100">
        <v>1358</v>
      </c>
      <c r="D826" s="98" t="s">
        <v>82472</v>
      </c>
      <c r="E826" s="98" t="s">
        <v>82473</v>
      </c>
      <c r="F826" s="104">
        <v>44847</v>
      </c>
      <c r="G826" s="104">
        <v>45597</v>
      </c>
      <c r="H826" s="104">
        <v>45961</v>
      </c>
      <c r="J826" s="101">
        <v>1655</v>
      </c>
      <c r="K826" s="98" t="s">
        <v>82474</v>
      </c>
      <c r="L826" s="98" t="s">
        <v>82475</v>
      </c>
      <c r="M826" s="98" t="s">
        <v>82476</v>
      </c>
      <c r="N826" s="98" t="s">
        <v>82477</v>
      </c>
      <c r="O826" s="101">
        <v>50</v>
      </c>
      <c r="P826" s="101">
        <v>50</v>
      </c>
      <c r="Q826" s="101">
        <v>0</v>
      </c>
      <c r="R826" s="101">
        <v>250</v>
      </c>
    </row>
    <row r="827">
      <c r="L827" s="98" t="s">
        <v>82478</v>
      </c>
      <c r="M827" s="98" t="s">
        <v>82479</v>
      </c>
      <c r="N827" s="98" t="s">
        <v>82480</v>
      </c>
      <c r="O827" s="101">
        <v>1595</v>
      </c>
      <c r="P827" s="101">
        <v>1595</v>
      </c>
    </row>
    <row r="828">
      <c r="L828" s="98" t="s">
        <v>82481</v>
      </c>
      <c r="M828" s="98" t="s">
        <v>82482</v>
      </c>
      <c r="N828" s="98" t="s">
        <v>82483</v>
      </c>
      <c r="O828" s="101">
        <v>20</v>
      </c>
      <c r="P828" s="101">
        <v>20</v>
      </c>
    </row>
    <row r="829">
      <c r="L829" s="98" t="s">
        <v>82484</v>
      </c>
      <c r="M829" s="98" t="s">
        <v>82485</v>
      </c>
      <c r="N829" s="98" t="s">
        <v>82486</v>
      </c>
      <c r="O829" s="101">
        <v>20</v>
      </c>
      <c r="P829" s="101">
        <v>20</v>
      </c>
    </row>
    <row r="830">
      <c r="K830" s="96" t="s">
        <v>82487</v>
      </c>
      <c r="O830" s="85">
        <f>SUM(O826:O829)</f>
      </c>
      <c r="P830" s="85">
        <f>SUM(P826:P829)</f>
      </c>
    </row>
    <row r="831">
      <c r="A831" s="98" t="s">
        <v>82488</v>
      </c>
      <c r="B831" s="98" t="s">
        <v>82489</v>
      </c>
      <c r="C831" s="100">
        <v>1358</v>
      </c>
      <c r="D831" s="98" t="s">
        <v>82490</v>
      </c>
      <c r="E831" s="98" t="s">
        <v>82491</v>
      </c>
      <c r="F831" s="104">
        <v>42237</v>
      </c>
      <c r="G831" s="104">
        <v>45536</v>
      </c>
      <c r="H831" s="104">
        <v>45900</v>
      </c>
      <c r="J831" s="101">
        <v>1655</v>
      </c>
      <c r="K831" s="98" t="s">
        <v>82492</v>
      </c>
      <c r="L831" s="98" t="s">
        <v>82493</v>
      </c>
      <c r="M831" s="98" t="s">
        <v>82494</v>
      </c>
      <c r="N831" s="98" t="s">
        <v>82495</v>
      </c>
      <c r="O831" s="101">
        <v>50</v>
      </c>
      <c r="P831" s="101">
        <v>50</v>
      </c>
      <c r="Q831" s="101">
        <v>0</v>
      </c>
      <c r="R831" s="101">
        <v>250</v>
      </c>
    </row>
    <row r="832">
      <c r="L832" s="98" t="s">
        <v>82496</v>
      </c>
      <c r="M832" s="98" t="s">
        <v>82497</v>
      </c>
      <c r="N832" s="98" t="s">
        <v>82498</v>
      </c>
      <c r="O832" s="101">
        <v>1559</v>
      </c>
      <c r="P832" s="101">
        <v>1559</v>
      </c>
    </row>
    <row r="833">
      <c r="L833" s="98" t="s">
        <v>82499</v>
      </c>
      <c r="M833" s="98" t="s">
        <v>82500</v>
      </c>
      <c r="N833" s="98" t="s">
        <v>82501</v>
      </c>
      <c r="O833" s="101">
        <v>35</v>
      </c>
      <c r="P833" s="101">
        <v>35</v>
      </c>
    </row>
    <row r="834">
      <c r="L834" s="98" t="s">
        <v>82502</v>
      </c>
      <c r="M834" s="98" t="s">
        <v>82503</v>
      </c>
      <c r="N834" s="98" t="s">
        <v>82504</v>
      </c>
      <c r="O834" s="101">
        <v>20</v>
      </c>
      <c r="P834" s="101">
        <v>20</v>
      </c>
    </row>
    <row r="835">
      <c r="K835" s="96" t="s">
        <v>82505</v>
      </c>
      <c r="O835" s="85">
        <f>SUM(O831:O834)</f>
      </c>
      <c r="P835" s="85">
        <f>SUM(P831:P834)</f>
      </c>
    </row>
    <row r="836">
      <c r="A836" s="98" t="s">
        <v>82506</v>
      </c>
      <c r="B836" s="98" t="s">
        <v>82507</v>
      </c>
      <c r="C836" s="100">
        <v>1496</v>
      </c>
      <c r="D836" s="98" t="s">
        <v>82508</v>
      </c>
      <c r="E836" s="98" t="s">
        <v>82509</v>
      </c>
      <c r="F836" s="104">
        <v>42546</v>
      </c>
      <c r="G836" s="104">
        <v>45474</v>
      </c>
      <c r="H836" s="104">
        <v>45838</v>
      </c>
      <c r="J836" s="101">
        <v>1855</v>
      </c>
      <c r="K836" s="98" t="s">
        <v>82510</v>
      </c>
      <c r="L836" s="98" t="s">
        <v>82511</v>
      </c>
      <c r="M836" s="98" t="s">
        <v>82512</v>
      </c>
      <c r="N836" s="98" t="s">
        <v>82513</v>
      </c>
      <c r="O836" s="101">
        <v>1804</v>
      </c>
      <c r="P836" s="101">
        <v>1804</v>
      </c>
      <c r="Q836" s="101">
        <v>0</v>
      </c>
      <c r="R836" s="101">
        <v>250</v>
      </c>
    </row>
    <row r="837">
      <c r="L837" s="98" t="s">
        <v>82514</v>
      </c>
      <c r="M837" s="98" t="s">
        <v>82515</v>
      </c>
      <c r="N837" s="98" t="s">
        <v>82516</v>
      </c>
      <c r="O837" s="101">
        <v>20</v>
      </c>
      <c r="P837" s="101">
        <v>20</v>
      </c>
    </row>
    <row r="838">
      <c r="K838" s="96" t="s">
        <v>82517</v>
      </c>
      <c r="O838" s="85">
        <f>SUM(O836:O837)</f>
      </c>
      <c r="P838" s="85">
        <f>SUM(P836:P837)</f>
      </c>
    </row>
    <row r="839">
      <c r="A839" s="98" t="s">
        <v>82518</v>
      </c>
      <c r="B839" s="98" t="s">
        <v>82519</v>
      </c>
      <c r="C839" s="100">
        <v>1496</v>
      </c>
      <c r="D839" s="98" t="s">
        <v>82520</v>
      </c>
      <c r="E839" s="98" t="s">
        <v>82521</v>
      </c>
      <c r="F839" s="104">
        <v>43642</v>
      </c>
      <c r="G839" s="104">
        <v>45474</v>
      </c>
      <c r="H839" s="104">
        <v>45838</v>
      </c>
      <c r="J839" s="101">
        <v>1905</v>
      </c>
      <c r="K839" s="98" t="s">
        <v>82522</v>
      </c>
      <c r="L839" s="98" t="s">
        <v>82523</v>
      </c>
      <c r="M839" s="98" t="s">
        <v>82524</v>
      </c>
      <c r="N839" s="98" t="s">
        <v>82525</v>
      </c>
      <c r="O839" s="101">
        <v>50</v>
      </c>
      <c r="P839" s="101">
        <v>50</v>
      </c>
      <c r="Q839" s="101">
        <v>0</v>
      </c>
      <c r="R839" s="101">
        <v>250</v>
      </c>
    </row>
    <row r="840">
      <c r="L840" s="98" t="s">
        <v>82526</v>
      </c>
      <c r="M840" s="98" t="s">
        <v>82527</v>
      </c>
      <c r="N840" s="98" t="s">
        <v>82528</v>
      </c>
      <c r="O840" s="101">
        <v>1809</v>
      </c>
      <c r="P840" s="101">
        <v>1809</v>
      </c>
    </row>
    <row r="841">
      <c r="L841" s="98" t="s">
        <v>82529</v>
      </c>
      <c r="M841" s="98" t="s">
        <v>82530</v>
      </c>
      <c r="N841" s="98" t="s">
        <v>82531</v>
      </c>
      <c r="O841" s="101">
        <v>20</v>
      </c>
      <c r="P841" s="101">
        <v>20</v>
      </c>
    </row>
    <row r="842">
      <c r="L842" s="98" t="s">
        <v>82532</v>
      </c>
      <c r="M842" s="98" t="s">
        <v>82533</v>
      </c>
      <c r="N842" s="98" t="s">
        <v>82534</v>
      </c>
      <c r="O842" s="101">
        <v>20</v>
      </c>
      <c r="P842" s="101">
        <v>20</v>
      </c>
    </row>
    <row r="843">
      <c r="K843" s="96" t="s">
        <v>82535</v>
      </c>
      <c r="O843" s="85">
        <f>SUM(O839:O842)</f>
      </c>
      <c r="P843" s="85">
        <f>SUM(P839:P842)</f>
      </c>
    </row>
    <row r="844">
      <c r="A844" s="98" t="s">
        <v>82536</v>
      </c>
      <c r="B844" s="98" t="s">
        <v>82537</v>
      </c>
      <c r="C844" s="100">
        <v>1008</v>
      </c>
      <c r="D844" s="98" t="s">
        <v>82538</v>
      </c>
      <c r="E844" s="98" t="s">
        <v>82539</v>
      </c>
      <c r="F844" s="104">
        <v>45523</v>
      </c>
      <c r="G844" s="104">
        <v>45523</v>
      </c>
      <c r="H844" s="104">
        <v>45900</v>
      </c>
      <c r="J844" s="101">
        <v>1425</v>
      </c>
      <c r="K844" s="98" t="s">
        <v>82540</v>
      </c>
      <c r="L844" s="98" t="s">
        <v>82541</v>
      </c>
      <c r="M844" s="98" t="s">
        <v>82542</v>
      </c>
      <c r="N844" s="98" t="s">
        <v>82543</v>
      </c>
      <c r="O844" s="101">
        <v>50</v>
      </c>
      <c r="P844" s="101">
        <v>20</v>
      </c>
      <c r="Q844" s="101">
        <v>0</v>
      </c>
      <c r="R844" s="101">
        <v>750</v>
      </c>
    </row>
    <row r="845">
      <c r="L845" s="98" t="s">
        <v>82544</v>
      </c>
      <c r="M845" s="98" t="s">
        <v>82545</v>
      </c>
      <c r="N845" s="98" t="s">
        <v>82546</v>
      </c>
      <c r="O845" s="101">
        <v>20</v>
      </c>
      <c r="P845" s="101">
        <v>50</v>
      </c>
    </row>
    <row r="846">
      <c r="L846" s="98" t="s">
        <v>82547</v>
      </c>
      <c r="M846" s="98" t="s">
        <v>82548</v>
      </c>
      <c r="N846" s="98" t="s">
        <v>82549</v>
      </c>
      <c r="O846" s="101">
        <v>1355</v>
      </c>
      <c r="P846" s="101">
        <v>1355</v>
      </c>
    </row>
    <row r="847">
      <c r="L847" s="98" t="s">
        <v>82550</v>
      </c>
      <c r="M847" s="98" t="s">
        <v>82551</v>
      </c>
      <c r="N847" s="98" t="s">
        <v>82552</v>
      </c>
      <c r="O847" s="101">
        <v>25</v>
      </c>
      <c r="P847" s="101">
        <v>0</v>
      </c>
    </row>
    <row r="848">
      <c r="L848" s="98" t="s">
        <v>82553</v>
      </c>
      <c r="M848" s="98" t="s">
        <v>82554</v>
      </c>
      <c r="N848" s="98" t="s">
        <v>82555</v>
      </c>
      <c r="O848" s="101">
        <v>20</v>
      </c>
      <c r="P848" s="101">
        <v>20</v>
      </c>
    </row>
    <row r="849">
      <c r="K849" s="96" t="s">
        <v>82556</v>
      </c>
      <c r="O849" s="85">
        <f>SUM(O844:O848)</f>
      </c>
      <c r="P849" s="85">
        <f>SUM(P844:P848)</f>
      </c>
    </row>
    <row r="850">
      <c r="A850" s="98" t="s">
        <v>82557</v>
      </c>
      <c r="B850" s="98" t="s">
        <v>82558</v>
      </c>
      <c r="C850" s="100">
        <v>1008</v>
      </c>
      <c r="D850" s="98" t="s">
        <v>82559</v>
      </c>
      <c r="E850" s="98" t="s">
        <v>82560</v>
      </c>
      <c r="F850" s="104">
        <v>45716</v>
      </c>
      <c r="G850" s="104">
        <v>45716</v>
      </c>
      <c r="H850" s="104">
        <v>46139</v>
      </c>
      <c r="J850" s="101">
        <v>1425</v>
      </c>
      <c r="K850" s="98" t="s">
        <v>82561</v>
      </c>
      <c r="L850" s="98" t="s">
        <v>82562</v>
      </c>
      <c r="M850" s="98" t="s">
        <v>82563</v>
      </c>
      <c r="N850" s="98" t="s">
        <v>82564</v>
      </c>
      <c r="O850" s="101">
        <v>20</v>
      </c>
      <c r="P850" s="101">
        <v>50</v>
      </c>
      <c r="Q850" s="101">
        <v>0</v>
      </c>
      <c r="R850" s="101">
        <v>250</v>
      </c>
    </row>
    <row r="851">
      <c r="L851" s="98" t="s">
        <v>82565</v>
      </c>
      <c r="M851" s="98" t="s">
        <v>82566</v>
      </c>
      <c r="N851" s="98" t="s">
        <v>82567</v>
      </c>
      <c r="O851" s="101">
        <v>50</v>
      </c>
      <c r="P851" s="101">
        <v>20</v>
      </c>
    </row>
    <row r="852">
      <c r="L852" s="98" t="s">
        <v>82568</v>
      </c>
      <c r="M852" s="98" t="s">
        <v>82569</v>
      </c>
      <c r="N852" s="98" t="s">
        <v>82570</v>
      </c>
      <c r="O852" s="101">
        <v>1355</v>
      </c>
      <c r="P852" s="101">
        <v>1355</v>
      </c>
    </row>
    <row r="853">
      <c r="L853" s="98" t="s">
        <v>82571</v>
      </c>
      <c r="M853" s="98" t="s">
        <v>82572</v>
      </c>
      <c r="N853" s="98" t="s">
        <v>82573</v>
      </c>
      <c r="O853" s="101">
        <v>20</v>
      </c>
      <c r="P853" s="101">
        <v>20</v>
      </c>
    </row>
    <row r="854">
      <c r="K854" s="96" t="s">
        <v>82574</v>
      </c>
      <c r="O854" s="85">
        <f>SUM(O850:O853)</f>
      </c>
      <c r="P854" s="85">
        <f>SUM(P850:P853)</f>
      </c>
    </row>
    <row r="855">
      <c r="A855" s="98" t="s">
        <v>82575</v>
      </c>
      <c r="B855" s="98" t="s">
        <v>82576</v>
      </c>
      <c r="C855" s="100">
        <v>1358</v>
      </c>
      <c r="D855" s="98" t="s">
        <v>82577</v>
      </c>
      <c r="E855" s="98" t="s">
        <v>82578</v>
      </c>
      <c r="F855" s="104">
        <v>45618</v>
      </c>
      <c r="G855" s="104">
        <v>45618</v>
      </c>
      <c r="H855" s="104">
        <v>45982</v>
      </c>
      <c r="J855" s="101">
        <v>1675</v>
      </c>
      <c r="K855" s="98" t="s">
        <v>82579</v>
      </c>
      <c r="L855" s="98" t="s">
        <v>82580</v>
      </c>
      <c r="M855" s="98" t="s">
        <v>82581</v>
      </c>
      <c r="N855" s="98" t="s">
        <v>82582</v>
      </c>
      <c r="O855" s="101">
        <v>20</v>
      </c>
      <c r="P855" s="101">
        <v>20</v>
      </c>
      <c r="Q855" s="101">
        <v>0</v>
      </c>
      <c r="R855" s="101">
        <v>250</v>
      </c>
    </row>
    <row r="856">
      <c r="L856" s="98" t="s">
        <v>82583</v>
      </c>
      <c r="M856" s="98" t="s">
        <v>82584</v>
      </c>
      <c r="N856" s="98" t="s">
        <v>82585</v>
      </c>
      <c r="O856" s="101">
        <v>50</v>
      </c>
      <c r="P856" s="101">
        <v>50</v>
      </c>
    </row>
    <row r="857">
      <c r="L857" s="98" t="s">
        <v>82586</v>
      </c>
      <c r="M857" s="98" t="s">
        <v>82587</v>
      </c>
      <c r="N857" s="98" t="s">
        <v>82588</v>
      </c>
      <c r="O857" s="101">
        <v>1605</v>
      </c>
      <c r="P857" s="101">
        <v>1605</v>
      </c>
    </row>
    <row r="858">
      <c r="L858" s="98" t="s">
        <v>82589</v>
      </c>
      <c r="M858" s="98" t="s">
        <v>82590</v>
      </c>
      <c r="N858" s="98" t="s">
        <v>82591</v>
      </c>
      <c r="O858" s="101">
        <v>20</v>
      </c>
      <c r="P858" s="101">
        <v>20</v>
      </c>
    </row>
    <row r="859">
      <c r="L859" s="98" t="s">
        <v>82592</v>
      </c>
      <c r="M859" s="98" t="s">
        <v>82593</v>
      </c>
      <c r="N859" s="98" t="s">
        <v>82594</v>
      </c>
      <c r="O859" s="101">
        <v>20</v>
      </c>
      <c r="P859" s="101">
        <v>20</v>
      </c>
    </row>
    <row r="860">
      <c r="K860" s="96" t="s">
        <v>82595</v>
      </c>
      <c r="O860" s="85">
        <f>SUM(O855:O859)</f>
      </c>
      <c r="P860" s="85">
        <f>SUM(P855:P859)</f>
      </c>
    </row>
    <row r="861">
      <c r="A861" s="98" t="s">
        <v>82596</v>
      </c>
      <c r="B861" s="98" t="s">
        <v>82597</v>
      </c>
      <c r="C861" s="100">
        <v>1358</v>
      </c>
      <c r="D861" s="98" t="s">
        <v>82598</v>
      </c>
      <c r="E861" s="98" t="s">
        <v>82599</v>
      </c>
      <c r="F861" s="104">
        <v>44560</v>
      </c>
      <c r="G861" s="104">
        <v>45658</v>
      </c>
      <c r="H861" s="104">
        <v>46022</v>
      </c>
      <c r="J861" s="101">
        <v>1775</v>
      </c>
      <c r="K861" s="98" t="s">
        <v>82600</v>
      </c>
      <c r="L861" s="98" t="s">
        <v>82601</v>
      </c>
      <c r="M861" s="98" t="s">
        <v>82602</v>
      </c>
      <c r="N861" s="98" t="s">
        <v>82603</v>
      </c>
      <c r="O861" s="101">
        <v>50</v>
      </c>
      <c r="P861" s="101">
        <v>0</v>
      </c>
      <c r="Q861" s="101">
        <v>0</v>
      </c>
      <c r="R861" s="101">
        <v>250</v>
      </c>
    </row>
    <row r="862">
      <c r="L862" s="98" t="s">
        <v>82604</v>
      </c>
      <c r="M862" s="98" t="s">
        <v>82605</v>
      </c>
      <c r="N862" s="98" t="s">
        <v>82606</v>
      </c>
      <c r="O862" s="101">
        <v>50</v>
      </c>
      <c r="P862" s="101">
        <v>100</v>
      </c>
    </row>
    <row r="863">
      <c r="L863" s="98" t="s">
        <v>82607</v>
      </c>
      <c r="M863" s="98" t="s">
        <v>82608</v>
      </c>
      <c r="N863" s="98" t="s">
        <v>82609</v>
      </c>
      <c r="O863" s="101">
        <v>20</v>
      </c>
      <c r="P863" s="101">
        <v>50</v>
      </c>
    </row>
    <row r="864">
      <c r="L864" s="98" t="s">
        <v>82610</v>
      </c>
      <c r="M864" s="98" t="s">
        <v>82611</v>
      </c>
      <c r="N864" s="98" t="s">
        <v>82612</v>
      </c>
      <c r="O864" s="101">
        <v>50</v>
      </c>
      <c r="P864" s="101">
        <v>20</v>
      </c>
    </row>
    <row r="865">
      <c r="L865" s="98" t="s">
        <v>82613</v>
      </c>
      <c r="M865" s="98" t="s">
        <v>82614</v>
      </c>
      <c r="N865" s="98" t="s">
        <v>82615</v>
      </c>
      <c r="O865" s="101">
        <v>1525</v>
      </c>
      <c r="P865" s="101">
        <v>1525</v>
      </c>
    </row>
    <row r="866">
      <c r="L866" s="98" t="s">
        <v>82616</v>
      </c>
      <c r="M866" s="98" t="s">
        <v>82617</v>
      </c>
      <c r="N866" s="98" t="s">
        <v>82618</v>
      </c>
      <c r="O866" s="101">
        <v>125</v>
      </c>
      <c r="P866" s="101">
        <v>125</v>
      </c>
    </row>
    <row r="867">
      <c r="L867" s="98" t="s">
        <v>82619</v>
      </c>
      <c r="M867" s="98" t="s">
        <v>82620</v>
      </c>
      <c r="N867" s="98" t="s">
        <v>82621</v>
      </c>
      <c r="O867" s="101">
        <v>20</v>
      </c>
      <c r="P867" s="101">
        <v>20</v>
      </c>
    </row>
    <row r="868">
      <c r="L868" s="98" t="s">
        <v>82622</v>
      </c>
      <c r="M868" s="98" t="s">
        <v>82623</v>
      </c>
      <c r="N868" s="98" t="s">
        <v>82624</v>
      </c>
      <c r="O868" s="101">
        <v>20</v>
      </c>
      <c r="P868" s="101">
        <v>20</v>
      </c>
    </row>
    <row r="869">
      <c r="K869" s="96" t="s">
        <v>82625</v>
      </c>
      <c r="O869" s="85">
        <f>SUM(O861:O868)</f>
      </c>
      <c r="P869" s="85">
        <f>SUM(P861:P868)</f>
      </c>
    </row>
    <row r="870">
      <c r="A870" s="98" t="s">
        <v>82626</v>
      </c>
      <c r="B870" s="98" t="s">
        <v>82627</v>
      </c>
      <c r="C870" s="100">
        <v>1358</v>
      </c>
      <c r="D870" s="98" t="s">
        <v>82628</v>
      </c>
      <c r="E870" s="98" t="s">
        <v>82629</v>
      </c>
      <c r="F870" s="104">
        <v>44690</v>
      </c>
      <c r="G870" s="104">
        <v>45444</v>
      </c>
      <c r="H870" s="104">
        <v>45808</v>
      </c>
      <c r="J870" s="101">
        <v>1625</v>
      </c>
      <c r="K870" s="98" t="s">
        <v>82630</v>
      </c>
      <c r="L870" s="98" t="s">
        <v>82631</v>
      </c>
      <c r="M870" s="98" t="s">
        <v>82632</v>
      </c>
      <c r="N870" s="98" t="s">
        <v>82633</v>
      </c>
      <c r="O870" s="101">
        <v>20</v>
      </c>
      <c r="P870" s="101">
        <v>20</v>
      </c>
      <c r="Q870" s="101">
        <v>0</v>
      </c>
      <c r="R870" s="101">
        <v>250</v>
      </c>
    </row>
    <row r="871">
      <c r="L871" s="98" t="s">
        <v>82634</v>
      </c>
      <c r="M871" s="98" t="s">
        <v>82635</v>
      </c>
      <c r="N871" s="98" t="s">
        <v>82636</v>
      </c>
      <c r="O871" s="101">
        <v>1600</v>
      </c>
      <c r="P871" s="101">
        <v>1600</v>
      </c>
    </row>
    <row r="872">
      <c r="L872" s="98" t="s">
        <v>82637</v>
      </c>
      <c r="M872" s="98" t="s">
        <v>82638</v>
      </c>
      <c r="N872" s="98" t="s">
        <v>82639</v>
      </c>
      <c r="O872" s="101">
        <v>20</v>
      </c>
      <c r="P872" s="101">
        <v>20</v>
      </c>
    </row>
    <row r="873">
      <c r="K873" s="96" t="s">
        <v>82640</v>
      </c>
      <c r="O873" s="85">
        <f>SUM(O870:O872)</f>
      </c>
      <c r="P873" s="85">
        <f>SUM(P870:P872)</f>
      </c>
    </row>
    <row r="874">
      <c r="A874" s="98" t="s">
        <v>82641</v>
      </c>
      <c r="B874" s="98" t="s">
        <v>82642</v>
      </c>
      <c r="C874" s="100">
        <v>1358</v>
      </c>
      <c r="D874" s="98" t="s">
        <v>82643</v>
      </c>
      <c r="E874" s="98" t="s">
        <v>82644</v>
      </c>
      <c r="F874" s="104">
        <v>45563</v>
      </c>
      <c r="G874" s="104">
        <v>45563</v>
      </c>
      <c r="H874" s="104">
        <v>45930</v>
      </c>
      <c r="J874" s="101">
        <v>1675</v>
      </c>
      <c r="K874" s="98" t="s">
        <v>82645</v>
      </c>
      <c r="L874" s="98" t="s">
        <v>82646</v>
      </c>
      <c r="M874" s="98" t="s">
        <v>82647</v>
      </c>
      <c r="N874" s="98" t="s">
        <v>82648</v>
      </c>
      <c r="O874" s="101">
        <v>50</v>
      </c>
      <c r="P874" s="101">
        <v>50</v>
      </c>
      <c r="Q874" s="101">
        <v>0</v>
      </c>
      <c r="R874" s="101">
        <v>750</v>
      </c>
    </row>
    <row r="875">
      <c r="L875" s="98" t="s">
        <v>82649</v>
      </c>
      <c r="M875" s="98" t="s">
        <v>82650</v>
      </c>
      <c r="N875" s="98" t="s">
        <v>82651</v>
      </c>
      <c r="O875" s="101">
        <v>20</v>
      </c>
      <c r="P875" s="101">
        <v>20</v>
      </c>
    </row>
    <row r="876">
      <c r="L876" s="98" t="s">
        <v>82652</v>
      </c>
      <c r="M876" s="98" t="s">
        <v>82653</v>
      </c>
      <c r="N876" s="98" t="s">
        <v>82654</v>
      </c>
      <c r="O876" s="101">
        <v>1605</v>
      </c>
      <c r="P876" s="101">
        <v>1605</v>
      </c>
    </row>
    <row r="877">
      <c r="L877" s="98" t="s">
        <v>82655</v>
      </c>
      <c r="M877" s="98" t="s">
        <v>82656</v>
      </c>
      <c r="N877" s="98" t="s">
        <v>82657</v>
      </c>
      <c r="O877" s="101">
        <v>20</v>
      </c>
      <c r="P877" s="101">
        <v>20</v>
      </c>
    </row>
    <row r="878">
      <c r="K878" s="96" t="s">
        <v>82658</v>
      </c>
      <c r="O878" s="85">
        <f>SUM(O874:O877)</f>
      </c>
      <c r="P878" s="85">
        <f>SUM(P874:P877)</f>
      </c>
    </row>
    <row r="879">
      <c r="A879" s="98" t="s">
        <v>82659</v>
      </c>
      <c r="B879" s="98" t="s">
        <v>82660</v>
      </c>
      <c r="C879" s="100">
        <v>1008</v>
      </c>
      <c r="D879" s="98" t="s">
        <v>82661</v>
      </c>
      <c r="E879" s="98" t="s">
        <v>82662</v>
      </c>
      <c r="F879" s="104">
        <v>45528</v>
      </c>
      <c r="G879" s="104">
        <v>45528</v>
      </c>
      <c r="H879" s="104">
        <v>45900</v>
      </c>
      <c r="J879" s="101">
        <v>1375</v>
      </c>
      <c r="K879" s="98" t="s">
        <v>82663</v>
      </c>
      <c r="L879" s="98" t="s">
        <v>82664</v>
      </c>
      <c r="M879" s="98" t="s">
        <v>82665</v>
      </c>
      <c r="N879" s="98" t="s">
        <v>82666</v>
      </c>
      <c r="O879" s="101">
        <v>50</v>
      </c>
      <c r="P879" s="101">
        <v>70</v>
      </c>
      <c r="Q879" s="101">
        <v>1612.0799999999999</v>
      </c>
      <c r="R879" s="101">
        <v>250</v>
      </c>
    </row>
    <row r="880">
      <c r="L880" s="98" t="s">
        <v>82667</v>
      </c>
      <c r="M880" s="98" t="s">
        <v>82668</v>
      </c>
      <c r="N880" s="98" t="s">
        <v>82669</v>
      </c>
      <c r="O880" s="101">
        <v>20</v>
      </c>
      <c r="P880" s="101">
        <v>0</v>
      </c>
    </row>
    <row r="881">
      <c r="L881" s="98" t="s">
        <v>82670</v>
      </c>
      <c r="M881" s="98" t="s">
        <v>82671</v>
      </c>
      <c r="N881" s="98" t="s">
        <v>82672</v>
      </c>
      <c r="O881" s="101">
        <v>1355</v>
      </c>
      <c r="P881" s="101">
        <v>1355</v>
      </c>
    </row>
    <row r="882">
      <c r="L882" s="98" t="s">
        <v>82673</v>
      </c>
      <c r="M882" s="98" t="s">
        <v>82674</v>
      </c>
      <c r="N882" s="98" t="s">
        <v>82675</v>
      </c>
      <c r="O882" s="101">
        <v>75</v>
      </c>
      <c r="P882" s="101">
        <v>0</v>
      </c>
    </row>
    <row r="883">
      <c r="L883" s="98" t="s">
        <v>82676</v>
      </c>
      <c r="M883" s="98" t="s">
        <v>82677</v>
      </c>
      <c r="N883" s="98" t="s">
        <v>82678</v>
      </c>
      <c r="O883" s="101">
        <v>20</v>
      </c>
      <c r="P883" s="101">
        <v>20</v>
      </c>
    </row>
    <row r="884">
      <c r="L884" s="98" t="s">
        <v>82679</v>
      </c>
      <c r="M884" s="98" t="s">
        <v>82680</v>
      </c>
      <c r="N884" s="98" t="s">
        <v>82681</v>
      </c>
      <c r="O884" s="101">
        <v>20</v>
      </c>
      <c r="P884" s="101">
        <v>20</v>
      </c>
    </row>
    <row r="885">
      <c r="K885" s="96" t="s">
        <v>82682</v>
      </c>
      <c r="O885" s="85">
        <f>SUM(O879:O884)</f>
      </c>
      <c r="P885" s="85">
        <f>SUM(P879:P884)</f>
      </c>
    </row>
    <row r="886">
      <c r="A886" s="98" t="s">
        <v>82683</v>
      </c>
      <c r="B886" s="98" t="s">
        <v>82684</v>
      </c>
      <c r="C886" s="100">
        <v>1008</v>
      </c>
      <c r="D886" s="98" t="s">
        <v>82685</v>
      </c>
      <c r="E886" s="98" t="s">
        <v>82686</v>
      </c>
      <c r="F886" s="104">
        <v>42780</v>
      </c>
      <c r="G886" s="104">
        <v>45717</v>
      </c>
      <c r="H886" s="104">
        <v>46081</v>
      </c>
      <c r="J886" s="101">
        <v>1425</v>
      </c>
      <c r="K886" s="98" t="s">
        <v>82687</v>
      </c>
      <c r="L886" s="98" t="s">
        <v>82688</v>
      </c>
      <c r="M886" s="98" t="s">
        <v>82689</v>
      </c>
      <c r="N886" s="98" t="s">
        <v>82690</v>
      </c>
      <c r="O886" s="101">
        <v>20</v>
      </c>
      <c r="P886" s="101">
        <v>70</v>
      </c>
      <c r="Q886" s="101">
        <v>0</v>
      </c>
      <c r="R886" s="101">
        <v>250</v>
      </c>
    </row>
    <row r="887">
      <c r="L887" s="98" t="s">
        <v>82691</v>
      </c>
      <c r="M887" s="98" t="s">
        <v>82692</v>
      </c>
      <c r="N887" s="98" t="s">
        <v>82693</v>
      </c>
      <c r="O887" s="101">
        <v>50</v>
      </c>
      <c r="P887" s="101">
        <v>0</v>
      </c>
    </row>
    <row r="888">
      <c r="L888" s="98" t="s">
        <v>82694</v>
      </c>
      <c r="M888" s="98" t="s">
        <v>82695</v>
      </c>
      <c r="N888" s="98" t="s">
        <v>82696</v>
      </c>
      <c r="O888" s="101">
        <v>1318</v>
      </c>
      <c r="P888" s="101">
        <v>1318</v>
      </c>
    </row>
    <row r="889">
      <c r="L889" s="98" t="s">
        <v>82697</v>
      </c>
      <c r="M889" s="98" t="s">
        <v>82698</v>
      </c>
      <c r="N889" s="98" t="s">
        <v>82699</v>
      </c>
      <c r="O889" s="101">
        <v>20</v>
      </c>
      <c r="P889" s="101">
        <v>20</v>
      </c>
    </row>
    <row r="890">
      <c r="K890" s="96" t="s">
        <v>82700</v>
      </c>
      <c r="O890" s="85">
        <f>SUM(O886:O889)</f>
      </c>
      <c r="P890" s="85">
        <f>SUM(P886:P889)</f>
      </c>
    </row>
    <row r="891">
      <c r="A891" s="98" t="s">
        <v>82701</v>
      </c>
      <c r="B891" s="98" t="s">
        <v>82702</v>
      </c>
      <c r="C891" s="100">
        <v>1008</v>
      </c>
      <c r="D891" s="98" t="s">
        <v>82703</v>
      </c>
      <c r="E891" s="98" t="s">
        <v>82704</v>
      </c>
      <c r="F891" s="104">
        <v>45484</v>
      </c>
      <c r="G891" s="104">
        <v>45484</v>
      </c>
      <c r="H891" s="104">
        <v>45869</v>
      </c>
      <c r="J891" s="101">
        <v>1415</v>
      </c>
      <c r="K891" s="98" t="s">
        <v>82705</v>
      </c>
      <c r="L891" s="98" t="s">
        <v>82706</v>
      </c>
      <c r="M891" s="98" t="s">
        <v>82707</v>
      </c>
      <c r="N891" s="98" t="s">
        <v>82708</v>
      </c>
      <c r="O891" s="101">
        <v>10</v>
      </c>
      <c r="P891" s="101">
        <v>0</v>
      </c>
      <c r="Q891" s="101">
        <v>0</v>
      </c>
      <c r="R891" s="101">
        <v>1415</v>
      </c>
    </row>
    <row r="892">
      <c r="L892" s="98" t="s">
        <v>82709</v>
      </c>
      <c r="M892" s="98" t="s">
        <v>82710</v>
      </c>
      <c r="N892" s="98" t="s">
        <v>82711</v>
      </c>
      <c r="O892" s="101">
        <v>50</v>
      </c>
      <c r="P892" s="101">
        <v>60</v>
      </c>
    </row>
    <row r="893">
      <c r="L893" s="98" t="s">
        <v>82712</v>
      </c>
      <c r="M893" s="98" t="s">
        <v>82713</v>
      </c>
      <c r="N893" s="98" t="s">
        <v>82714</v>
      </c>
      <c r="O893" s="101">
        <v>1355</v>
      </c>
      <c r="P893" s="101">
        <v>1355</v>
      </c>
    </row>
    <row r="894">
      <c r="L894" s="98" t="s">
        <v>82715</v>
      </c>
      <c r="M894" s="98" t="s">
        <v>82716</v>
      </c>
      <c r="N894" s="98" t="s">
        <v>82717</v>
      </c>
      <c r="O894" s="101">
        <v>20</v>
      </c>
      <c r="P894" s="101">
        <v>20</v>
      </c>
    </row>
    <row r="895">
      <c r="L895" s="98" t="s">
        <v>82718</v>
      </c>
      <c r="M895" s="98" t="s">
        <v>82719</v>
      </c>
      <c r="N895" s="98" t="s">
        <v>82720</v>
      </c>
      <c r="O895" s="101">
        <v>20</v>
      </c>
      <c r="P895" s="101">
        <v>20</v>
      </c>
    </row>
    <row r="896">
      <c r="K896" s="96" t="s">
        <v>82721</v>
      </c>
      <c r="O896" s="85">
        <f>SUM(O891:O895)</f>
      </c>
      <c r="P896" s="85">
        <f>SUM(P891:P895)</f>
      </c>
    </row>
    <row r="897">
      <c r="A897" s="98" t="s">
        <v>82722</v>
      </c>
      <c r="B897" s="98" t="s">
        <v>82723</v>
      </c>
      <c r="C897" s="100">
        <v>1008</v>
      </c>
      <c r="D897" s="98" t="s">
        <v>82724</v>
      </c>
      <c r="E897" s="98" t="s">
        <v>82725</v>
      </c>
      <c r="F897" s="104">
        <v>45685</v>
      </c>
      <c r="G897" s="104">
        <v>45685</v>
      </c>
      <c r="H897" s="104">
        <v>46108</v>
      </c>
      <c r="J897" s="101">
        <v>1565</v>
      </c>
      <c r="K897" s="98" t="s">
        <v>82726</v>
      </c>
      <c r="L897" s="98" t="s">
        <v>82727</v>
      </c>
      <c r="M897" s="98" t="s">
        <v>82728</v>
      </c>
      <c r="N897" s="98" t="s">
        <v>82729</v>
      </c>
      <c r="O897" s="101">
        <v>150</v>
      </c>
      <c r="P897" s="101">
        <v>0</v>
      </c>
      <c r="Q897" s="101">
        <v>0</v>
      </c>
      <c r="R897" s="101">
        <v>250</v>
      </c>
    </row>
    <row r="898">
      <c r="L898" s="98" t="s">
        <v>82730</v>
      </c>
      <c r="M898" s="98" t="s">
        <v>82731</v>
      </c>
      <c r="N898" s="98" t="s">
        <v>82732</v>
      </c>
      <c r="O898" s="101">
        <v>50</v>
      </c>
      <c r="P898" s="101">
        <v>160</v>
      </c>
    </row>
    <row r="899">
      <c r="L899" s="98" t="s">
        <v>82733</v>
      </c>
      <c r="M899" s="98" t="s">
        <v>82734</v>
      </c>
      <c r="N899" s="98" t="s">
        <v>82735</v>
      </c>
      <c r="O899" s="101">
        <v>10</v>
      </c>
      <c r="P899" s="101">
        <v>50</v>
      </c>
    </row>
    <row r="900">
      <c r="L900" s="98" t="s">
        <v>82736</v>
      </c>
      <c r="M900" s="98" t="s">
        <v>82737</v>
      </c>
      <c r="N900" s="98" t="s">
        <v>82738</v>
      </c>
      <c r="O900" s="101">
        <v>1355</v>
      </c>
      <c r="P900" s="101">
        <v>1355</v>
      </c>
    </row>
    <row r="901">
      <c r="L901" s="98" t="s">
        <v>82739</v>
      </c>
      <c r="M901" s="98" t="s">
        <v>82740</v>
      </c>
      <c r="N901" s="98" t="s">
        <v>82741</v>
      </c>
      <c r="O901" s="101">
        <v>20</v>
      </c>
      <c r="P901" s="101">
        <v>20</v>
      </c>
    </row>
    <row r="902">
      <c r="K902" s="96" t="s">
        <v>82742</v>
      </c>
      <c r="O902" s="85">
        <f>SUM(O897:O901)</f>
      </c>
      <c r="P902" s="85">
        <f>SUM(P897:P901)</f>
      </c>
    </row>
    <row r="903">
      <c r="A903" s="98" t="s">
        <v>82743</v>
      </c>
      <c r="B903" s="98" t="s">
        <v>82744</v>
      </c>
      <c r="C903" s="100">
        <v>1358</v>
      </c>
      <c r="D903" s="98" t="s">
        <v>82745</v>
      </c>
      <c r="E903" s="98" t="s">
        <v>82746</v>
      </c>
      <c r="F903" s="104">
        <v>45191</v>
      </c>
      <c r="G903" s="104">
        <v>45566</v>
      </c>
      <c r="H903" s="104">
        <v>45930</v>
      </c>
      <c r="J903" s="101">
        <v>1615</v>
      </c>
      <c r="K903" s="98" t="s">
        <v>82747</v>
      </c>
      <c r="L903" s="98" t="s">
        <v>82748</v>
      </c>
      <c r="M903" s="98" t="s">
        <v>82749</v>
      </c>
      <c r="N903" s="98" t="s">
        <v>82750</v>
      </c>
      <c r="O903" s="101">
        <v>10</v>
      </c>
      <c r="P903" s="101">
        <v>10</v>
      </c>
      <c r="Q903" s="101">
        <v>0</v>
      </c>
      <c r="R903" s="101">
        <v>250</v>
      </c>
    </row>
    <row r="904">
      <c r="L904" s="98" t="s">
        <v>82751</v>
      </c>
      <c r="M904" s="98" t="s">
        <v>82752</v>
      </c>
      <c r="N904" s="98" t="s">
        <v>82753</v>
      </c>
      <c r="O904" s="101">
        <v>1610</v>
      </c>
      <c r="P904" s="101">
        <v>1610</v>
      </c>
    </row>
    <row r="905">
      <c r="L905" s="98" t="s">
        <v>82754</v>
      </c>
      <c r="M905" s="98" t="s">
        <v>82755</v>
      </c>
      <c r="N905" s="98" t="s">
        <v>82756</v>
      </c>
      <c r="O905" s="101">
        <v>20</v>
      </c>
      <c r="P905" s="101">
        <v>20</v>
      </c>
    </row>
    <row r="906">
      <c r="K906" s="96" t="s">
        <v>82757</v>
      </c>
      <c r="O906" s="85">
        <f>SUM(O903:O905)</f>
      </c>
      <c r="P906" s="85">
        <f>SUM(P903:P905)</f>
      </c>
    </row>
    <row r="907">
      <c r="A907" s="98" t="s">
        <v>82758</v>
      </c>
      <c r="B907" s="98" t="s">
        <v>82759</v>
      </c>
      <c r="C907" s="100">
        <v>1358</v>
      </c>
      <c r="D907" s="98" t="s">
        <v>82760</v>
      </c>
      <c r="E907" s="98" t="s">
        <v>82761</v>
      </c>
      <c r="F907" s="104">
        <v>44681</v>
      </c>
      <c r="G907" s="104">
        <v>45413</v>
      </c>
      <c r="J907" s="101">
        <v>1815</v>
      </c>
      <c r="K907" s="98" t="s">
        <v>82762</v>
      </c>
      <c r="L907" s="98" t="s">
        <v>82763</v>
      </c>
      <c r="M907" s="98" t="s">
        <v>82764</v>
      </c>
      <c r="N907" s="98" t="s">
        <v>82765</v>
      </c>
      <c r="O907" s="101">
        <v>10</v>
      </c>
      <c r="P907" s="101">
        <v>200</v>
      </c>
      <c r="Q907" s="101">
        <v>0</v>
      </c>
      <c r="R907" s="101">
        <v>250</v>
      </c>
    </row>
    <row r="908">
      <c r="L908" s="98" t="s">
        <v>82766</v>
      </c>
      <c r="M908" s="98" t="s">
        <v>82767</v>
      </c>
      <c r="N908" s="98" t="s">
        <v>82768</v>
      </c>
      <c r="O908" s="101">
        <v>50</v>
      </c>
      <c r="P908" s="101">
        <v>10</v>
      </c>
    </row>
    <row r="909">
      <c r="L909" s="98" t="s">
        <v>82769</v>
      </c>
      <c r="M909" s="98" t="s">
        <v>82770</v>
      </c>
      <c r="N909" s="98" t="s">
        <v>82771</v>
      </c>
      <c r="O909" s="101">
        <v>150</v>
      </c>
      <c r="P909" s="101">
        <v>0</v>
      </c>
    </row>
    <row r="910">
      <c r="L910" s="98" t="s">
        <v>82772</v>
      </c>
      <c r="M910" s="98" t="s">
        <v>82773</v>
      </c>
      <c r="N910" s="98" t="s">
        <v>82774</v>
      </c>
      <c r="O910" s="101">
        <v>1605</v>
      </c>
      <c r="P910" s="101">
        <v>1605</v>
      </c>
    </row>
    <row r="911">
      <c r="L911" s="98" t="s">
        <v>82775</v>
      </c>
      <c r="M911" s="98" t="s">
        <v>82776</v>
      </c>
      <c r="N911" s="98" t="s">
        <v>82777</v>
      </c>
      <c r="O911" s="101">
        <v>200</v>
      </c>
      <c r="P911" s="101">
        <v>200</v>
      </c>
    </row>
    <row r="912">
      <c r="K912" s="96" t="s">
        <v>82778</v>
      </c>
      <c r="O912" s="85">
        <f>SUM(O907:O911)</f>
      </c>
      <c r="P912" s="85">
        <f>SUM(P907:P911)</f>
      </c>
    </row>
    <row r="913">
      <c r="A913" s="98" t="s">
        <v>82779</v>
      </c>
      <c r="B913" s="98" t="s">
        <v>82780</v>
      </c>
      <c r="C913" s="100">
        <v>1358</v>
      </c>
      <c r="D913" s="98" t="s">
        <v>82781</v>
      </c>
      <c r="E913" s="98" t="s">
        <v>82782</v>
      </c>
      <c r="F913" s="104">
        <v>45188</v>
      </c>
      <c r="G913" s="104">
        <v>45627</v>
      </c>
      <c r="H913" s="104">
        <v>45991</v>
      </c>
      <c r="J913" s="101">
        <v>1615</v>
      </c>
      <c r="K913" s="98" t="s">
        <v>82783</v>
      </c>
      <c r="L913" s="98" t="s">
        <v>82784</v>
      </c>
      <c r="M913" s="98" t="s">
        <v>82785</v>
      </c>
      <c r="N913" s="98" t="s">
        <v>82786</v>
      </c>
      <c r="O913" s="101">
        <v>10</v>
      </c>
      <c r="P913" s="101">
        <v>10</v>
      </c>
      <c r="Q913" s="101">
        <v>0</v>
      </c>
      <c r="R913" s="101">
        <v>250</v>
      </c>
    </row>
    <row r="914">
      <c r="L914" s="98" t="s">
        <v>82787</v>
      </c>
      <c r="M914" s="98" t="s">
        <v>82788</v>
      </c>
      <c r="N914" s="98" t="s">
        <v>82789</v>
      </c>
      <c r="O914" s="101">
        <v>1610</v>
      </c>
      <c r="P914" s="101">
        <v>1610</v>
      </c>
    </row>
    <row r="915">
      <c r="L915" s="98" t="s">
        <v>82790</v>
      </c>
      <c r="M915" s="98" t="s">
        <v>82791</v>
      </c>
      <c r="N915" s="98" t="s">
        <v>82792</v>
      </c>
      <c r="O915" s="101">
        <v>20</v>
      </c>
      <c r="P915" s="101">
        <v>20</v>
      </c>
    </row>
    <row r="916">
      <c r="K916" s="96" t="s">
        <v>82793</v>
      </c>
      <c r="O916" s="85">
        <f>SUM(O913:O915)</f>
      </c>
      <c r="P916" s="85">
        <f>SUM(P913:P915)</f>
      </c>
    </row>
    <row r="917">
      <c r="A917" s="98" t="s">
        <v>82794</v>
      </c>
      <c r="B917" s="98" t="s">
        <v>82795</v>
      </c>
      <c r="C917" s="100">
        <v>1358</v>
      </c>
      <c r="D917" s="98" t="s">
        <v>82796</v>
      </c>
      <c r="E917" s="98" t="s">
        <v>82797</v>
      </c>
      <c r="F917" s="104">
        <v>45456</v>
      </c>
      <c r="G917" s="104">
        <v>45456</v>
      </c>
      <c r="H917" s="104">
        <v>45838</v>
      </c>
      <c r="J917" s="101">
        <v>1815</v>
      </c>
      <c r="K917" s="98" t="s">
        <v>82798</v>
      </c>
      <c r="L917" s="98" t="s">
        <v>82799</v>
      </c>
      <c r="M917" s="98" t="s">
        <v>82800</v>
      </c>
      <c r="N917" s="98" t="s">
        <v>82801</v>
      </c>
      <c r="O917" s="101">
        <v>10</v>
      </c>
      <c r="P917" s="101">
        <v>150</v>
      </c>
      <c r="Q917" s="101">
        <v>0</v>
      </c>
      <c r="R917" s="101">
        <v>250</v>
      </c>
    </row>
    <row r="918">
      <c r="L918" s="98" t="s">
        <v>82802</v>
      </c>
      <c r="M918" s="98" t="s">
        <v>82803</v>
      </c>
      <c r="N918" s="98" t="s">
        <v>82804</v>
      </c>
      <c r="O918" s="101">
        <v>50</v>
      </c>
      <c r="P918" s="101">
        <v>10</v>
      </c>
    </row>
    <row r="919">
      <c r="L919" s="98" t="s">
        <v>82805</v>
      </c>
      <c r="M919" s="98" t="s">
        <v>82806</v>
      </c>
      <c r="N919" s="98" t="s">
        <v>82807</v>
      </c>
      <c r="O919" s="101">
        <v>150</v>
      </c>
      <c r="P919" s="101">
        <v>50</v>
      </c>
    </row>
    <row r="920">
      <c r="L920" s="98" t="s">
        <v>82808</v>
      </c>
      <c r="M920" s="98" t="s">
        <v>82809</v>
      </c>
      <c r="N920" s="98" t="s">
        <v>82810</v>
      </c>
      <c r="O920" s="101">
        <v>1605</v>
      </c>
      <c r="P920" s="101">
        <v>1605</v>
      </c>
    </row>
    <row r="921">
      <c r="L921" s="98" t="s">
        <v>82811</v>
      </c>
      <c r="M921" s="98" t="s">
        <v>82812</v>
      </c>
      <c r="N921" s="98" t="s">
        <v>82813</v>
      </c>
      <c r="O921" s="101">
        <v>20</v>
      </c>
      <c r="P921" s="101">
        <v>20</v>
      </c>
    </row>
    <row r="922">
      <c r="K922" s="96" t="s">
        <v>82814</v>
      </c>
      <c r="O922" s="85">
        <f>SUM(O917:O921)</f>
      </c>
      <c r="P922" s="85">
        <f>SUM(P917:P921)</f>
      </c>
    </row>
    <row r="923">
      <c r="A923" s="98" t="s">
        <v>82815</v>
      </c>
      <c r="B923" s="98" t="s">
        <v>82816</v>
      </c>
      <c r="C923" s="100">
        <v>1008</v>
      </c>
      <c r="D923" s="98" t="s">
        <v>82817</v>
      </c>
      <c r="E923" s="98" t="s">
        <v>82818</v>
      </c>
      <c r="F923" s="104">
        <v>43664</v>
      </c>
      <c r="G923" s="104">
        <v>45505</v>
      </c>
      <c r="H923" s="104">
        <v>45869</v>
      </c>
      <c r="J923" s="101">
        <v>1365</v>
      </c>
      <c r="K923" s="98" t="s">
        <v>82819</v>
      </c>
      <c r="L923" s="98" t="s">
        <v>82820</v>
      </c>
      <c r="M923" s="98" t="s">
        <v>82821</v>
      </c>
      <c r="N923" s="98" t="s">
        <v>82822</v>
      </c>
      <c r="O923" s="101">
        <v>10</v>
      </c>
      <c r="P923" s="101">
        <v>10</v>
      </c>
      <c r="Q923" s="101">
        <v>0</v>
      </c>
      <c r="R923" s="101">
        <v>250</v>
      </c>
    </row>
    <row r="924">
      <c r="L924" s="98" t="s">
        <v>82823</v>
      </c>
      <c r="M924" s="98" t="s">
        <v>82824</v>
      </c>
      <c r="N924" s="98" t="s">
        <v>82825</v>
      </c>
      <c r="O924" s="101">
        <v>1339</v>
      </c>
      <c r="P924" s="101">
        <v>1339</v>
      </c>
    </row>
    <row r="925">
      <c r="L925" s="98" t="s">
        <v>82826</v>
      </c>
      <c r="M925" s="98" t="s">
        <v>82827</v>
      </c>
      <c r="N925" s="98" t="s">
        <v>82828</v>
      </c>
      <c r="O925" s="101">
        <v>20</v>
      </c>
      <c r="P925" s="101">
        <v>20</v>
      </c>
    </row>
    <row r="926">
      <c r="K926" s="96" t="s">
        <v>82829</v>
      </c>
      <c r="O926" s="85">
        <f>SUM(O923:O925)</f>
      </c>
      <c r="P926" s="85">
        <f>SUM(P923:P925)</f>
      </c>
    </row>
    <row r="927">
      <c r="A927" s="98" t="s">
        <v>82830</v>
      </c>
      <c r="B927" s="98" t="s">
        <v>82831</v>
      </c>
      <c r="C927" s="100">
        <v>1008</v>
      </c>
      <c r="D927" s="98" t="s">
        <v>82832</v>
      </c>
      <c r="E927" s="98" t="s">
        <v>82833</v>
      </c>
      <c r="F927" s="104">
        <v>45055</v>
      </c>
      <c r="G927" s="104">
        <v>45444</v>
      </c>
      <c r="H927" s="104">
        <v>45808</v>
      </c>
      <c r="J927" s="101">
        <v>1415</v>
      </c>
      <c r="K927" s="98" t="s">
        <v>82834</v>
      </c>
      <c r="L927" s="98" t="s">
        <v>82835</v>
      </c>
      <c r="M927" s="98" t="s">
        <v>82836</v>
      </c>
      <c r="N927" s="98" t="s">
        <v>82837</v>
      </c>
      <c r="O927" s="101">
        <v>50</v>
      </c>
      <c r="P927" s="101">
        <v>10</v>
      </c>
      <c r="Q927" s="101">
        <v>0</v>
      </c>
      <c r="R927" s="101">
        <v>450</v>
      </c>
    </row>
    <row r="928">
      <c r="L928" s="98" t="s">
        <v>82838</v>
      </c>
      <c r="M928" s="98" t="s">
        <v>82839</v>
      </c>
      <c r="N928" s="98" t="s">
        <v>82840</v>
      </c>
      <c r="O928" s="101">
        <v>10</v>
      </c>
      <c r="P928" s="101">
        <v>50</v>
      </c>
    </row>
    <row r="929">
      <c r="L929" s="98" t="s">
        <v>82841</v>
      </c>
      <c r="M929" s="98" t="s">
        <v>82842</v>
      </c>
      <c r="N929" s="98" t="s">
        <v>82843</v>
      </c>
      <c r="O929" s="101">
        <v>1355</v>
      </c>
      <c r="P929" s="101">
        <v>1355</v>
      </c>
    </row>
    <row r="930">
      <c r="L930" s="98" t="s">
        <v>82844</v>
      </c>
      <c r="M930" s="98" t="s">
        <v>82845</v>
      </c>
      <c r="N930" s="98" t="s">
        <v>82846</v>
      </c>
      <c r="O930" s="101">
        <v>20</v>
      </c>
      <c r="P930" s="101">
        <v>20</v>
      </c>
    </row>
    <row r="931">
      <c r="L931" s="98" t="s">
        <v>82847</v>
      </c>
      <c r="M931" s="98" t="s">
        <v>82848</v>
      </c>
      <c r="N931" s="98" t="s">
        <v>82849</v>
      </c>
      <c r="O931" s="101">
        <v>20</v>
      </c>
      <c r="P931" s="101">
        <v>20</v>
      </c>
    </row>
    <row r="932">
      <c r="K932" s="96" t="s">
        <v>82850</v>
      </c>
      <c r="O932" s="85">
        <f>SUM(O927:O931)</f>
      </c>
      <c r="P932" s="85">
        <f>SUM(P927:P931)</f>
      </c>
    </row>
    <row r="933">
      <c r="A933" s="98" t="s">
        <v>82851</v>
      </c>
      <c r="B933" s="98" t="s">
        <v>82852</v>
      </c>
      <c r="C933" s="100">
        <v>1008</v>
      </c>
      <c r="D933" s="98" t="s">
        <v>82853</v>
      </c>
      <c r="E933" s="98" t="s">
        <v>82854</v>
      </c>
      <c r="F933" s="104">
        <v>44159</v>
      </c>
      <c r="G933" s="104">
        <v>45627</v>
      </c>
      <c r="H933" s="104">
        <v>45991</v>
      </c>
      <c r="J933" s="101">
        <v>1355</v>
      </c>
      <c r="K933" s="98" t="s">
        <v>82855</v>
      </c>
      <c r="L933" s="98" t="s">
        <v>82856</v>
      </c>
      <c r="M933" s="98" t="s">
        <v>82857</v>
      </c>
      <c r="N933" s="98" t="s">
        <v>82858</v>
      </c>
      <c r="O933" s="101">
        <v>1269</v>
      </c>
      <c r="P933" s="101">
        <v>1269</v>
      </c>
      <c r="Q933" s="101">
        <v>0</v>
      </c>
      <c r="R933" s="101">
        <v>450</v>
      </c>
    </row>
    <row r="934">
      <c r="L934" s="98" t="s">
        <v>82859</v>
      </c>
      <c r="M934" s="98" t="s">
        <v>82860</v>
      </c>
      <c r="N934" s="98" t="s">
        <v>82861</v>
      </c>
      <c r="O934" s="101">
        <v>40</v>
      </c>
      <c r="P934" s="101">
        <v>40</v>
      </c>
    </row>
    <row r="935">
      <c r="L935" s="98" t="s">
        <v>82862</v>
      </c>
      <c r="M935" s="98" t="s">
        <v>82863</v>
      </c>
      <c r="N935" s="98" t="s">
        <v>82864</v>
      </c>
      <c r="O935" s="101">
        <v>20</v>
      </c>
      <c r="P935" s="101">
        <v>20</v>
      </c>
    </row>
    <row r="936">
      <c r="K936" s="96" t="s">
        <v>82865</v>
      </c>
      <c r="O936" s="85">
        <f>SUM(O933:O935)</f>
      </c>
      <c r="P936" s="85">
        <f>SUM(P933:P935)</f>
      </c>
    </row>
    <row r="937">
      <c r="A937" s="98" t="s">
        <v>82866</v>
      </c>
      <c r="B937" s="98" t="s">
        <v>82867</v>
      </c>
      <c r="C937" s="100">
        <v>1008</v>
      </c>
      <c r="D937" s="98" t="s">
        <v>82868</v>
      </c>
      <c r="E937" s="98" t="s">
        <v>82869</v>
      </c>
      <c r="F937" s="104">
        <v>43695</v>
      </c>
      <c r="G937" s="104">
        <v>45536</v>
      </c>
      <c r="H937" s="104">
        <v>45900</v>
      </c>
      <c r="I937" s="104">
        <v>45762</v>
      </c>
      <c r="J937" s="101">
        <v>1405</v>
      </c>
      <c r="K937" s="98" t="s">
        <v>82870</v>
      </c>
      <c r="L937" s="98" t="s">
        <v>82871</v>
      </c>
      <c r="M937" s="98" t="s">
        <v>82872</v>
      </c>
      <c r="N937" s="98" t="s">
        <v>82873</v>
      </c>
      <c r="O937" s="101">
        <v>25</v>
      </c>
      <c r="P937" s="101">
        <v>50</v>
      </c>
      <c r="Q937" s="101">
        <v>0</v>
      </c>
      <c r="R937" s="101">
        <v>250</v>
      </c>
    </row>
    <row r="938">
      <c r="L938" s="98" t="s">
        <v>82874</v>
      </c>
      <c r="M938" s="98" t="s">
        <v>82875</v>
      </c>
      <c r="N938" s="98" t="s">
        <v>82876</v>
      </c>
      <c r="O938" s="101">
        <v>654.5</v>
      </c>
      <c r="P938" s="101">
        <v>1309</v>
      </c>
    </row>
    <row r="939">
      <c r="L939" s="98" t="s">
        <v>82877</v>
      </c>
      <c r="M939" s="98" t="s">
        <v>82878</v>
      </c>
      <c r="N939" s="98" t="s">
        <v>82879</v>
      </c>
      <c r="O939" s="101">
        <v>10</v>
      </c>
      <c r="P939" s="101">
        <v>20</v>
      </c>
    </row>
    <row r="940">
      <c r="K940" s="96" t="s">
        <v>82880</v>
      </c>
      <c r="O940" s="85">
        <f>SUM(O937:O939)</f>
      </c>
      <c r="P940" s="85">
        <f>SUM(P937:P939)</f>
      </c>
    </row>
    <row r="941">
      <c r="A941" s="98" t="s">
        <v>82881</v>
      </c>
      <c r="B941" s="98" t="s">
        <v>82882</v>
      </c>
      <c r="C941" s="100">
        <v>1358</v>
      </c>
      <c r="D941" s="98" t="s">
        <v>82883</v>
      </c>
      <c r="E941" s="98" t="s">
        <v>82884</v>
      </c>
      <c r="F941" s="104">
        <v>44817</v>
      </c>
      <c r="G941" s="104">
        <v>45566</v>
      </c>
      <c r="H941" s="104">
        <v>45930</v>
      </c>
      <c r="J941" s="101">
        <v>1605</v>
      </c>
      <c r="K941" s="98" t="s">
        <v>82885</v>
      </c>
      <c r="L941" s="98" t="s">
        <v>82886</v>
      </c>
      <c r="M941" s="98" t="s">
        <v>82887</v>
      </c>
      <c r="N941" s="98" t="s">
        <v>82888</v>
      </c>
      <c r="O941" s="101">
        <v>1600</v>
      </c>
      <c r="P941" s="101">
        <v>1600</v>
      </c>
      <c r="Q941" s="101">
        <v>0</v>
      </c>
      <c r="R941" s="101">
        <v>450</v>
      </c>
    </row>
    <row r="942">
      <c r="L942" s="98" t="s">
        <v>82889</v>
      </c>
      <c r="M942" s="98" t="s">
        <v>82890</v>
      </c>
      <c r="N942" s="98" t="s">
        <v>82891</v>
      </c>
      <c r="O942" s="101">
        <v>75</v>
      </c>
      <c r="P942" s="101">
        <v>0</v>
      </c>
    </row>
    <row r="943">
      <c r="L943" s="98" t="s">
        <v>82892</v>
      </c>
      <c r="M943" s="98" t="s">
        <v>82893</v>
      </c>
      <c r="N943" s="98" t="s">
        <v>82894</v>
      </c>
      <c r="O943" s="101">
        <v>20</v>
      </c>
      <c r="P943" s="101">
        <v>20</v>
      </c>
    </row>
    <row r="944">
      <c r="K944" s="96" t="s">
        <v>82895</v>
      </c>
      <c r="O944" s="85">
        <f>SUM(O941:O943)</f>
      </c>
      <c r="P944" s="85">
        <f>SUM(P941:P943)</f>
      </c>
    </row>
    <row r="945">
      <c r="A945" s="98" t="s">
        <v>82896</v>
      </c>
      <c r="B945" s="98" t="s">
        <v>82897</v>
      </c>
      <c r="C945" s="100">
        <v>1358</v>
      </c>
      <c r="D945" s="98" t="s">
        <v>82898</v>
      </c>
      <c r="E945" s="98" t="s">
        <v>82899</v>
      </c>
      <c r="F945" s="104">
        <v>45185</v>
      </c>
      <c r="G945" s="104">
        <v>45566</v>
      </c>
      <c r="H945" s="104">
        <v>45930</v>
      </c>
      <c r="J945" s="101">
        <v>1805</v>
      </c>
      <c r="K945" s="98" t="s">
        <v>82900</v>
      </c>
      <c r="L945" s="98" t="s">
        <v>82901</v>
      </c>
      <c r="M945" s="98" t="s">
        <v>82902</v>
      </c>
      <c r="N945" s="98" t="s">
        <v>82903</v>
      </c>
      <c r="O945" s="101">
        <v>150</v>
      </c>
      <c r="P945" s="101">
        <v>200</v>
      </c>
      <c r="Q945" s="101">
        <v>0</v>
      </c>
      <c r="R945" s="101">
        <v>250</v>
      </c>
    </row>
    <row r="946">
      <c r="L946" s="98" t="s">
        <v>82904</v>
      </c>
      <c r="M946" s="98" t="s">
        <v>82905</v>
      </c>
      <c r="N946" s="98" t="s">
        <v>82906</v>
      </c>
      <c r="O946" s="101">
        <v>50</v>
      </c>
      <c r="P946" s="101">
        <v>0</v>
      </c>
    </row>
    <row r="947">
      <c r="L947" s="98" t="s">
        <v>82907</v>
      </c>
      <c r="M947" s="98" t="s">
        <v>82908</v>
      </c>
      <c r="N947" s="98" t="s">
        <v>82909</v>
      </c>
      <c r="O947" s="101">
        <v>1605</v>
      </c>
      <c r="P947" s="101">
        <v>1605</v>
      </c>
    </row>
    <row r="948">
      <c r="L948" s="98" t="s">
        <v>82910</v>
      </c>
      <c r="M948" s="98" t="s">
        <v>82911</v>
      </c>
      <c r="N948" s="98" t="s">
        <v>82912</v>
      </c>
      <c r="O948" s="101">
        <v>125</v>
      </c>
      <c r="P948" s="101">
        <v>125</v>
      </c>
    </row>
    <row r="949">
      <c r="L949" s="98" t="s">
        <v>82913</v>
      </c>
      <c r="M949" s="98" t="s">
        <v>82914</v>
      </c>
      <c r="N949" s="98" t="s">
        <v>82915</v>
      </c>
      <c r="O949" s="101">
        <v>20</v>
      </c>
      <c r="P949" s="101">
        <v>20</v>
      </c>
    </row>
    <row r="950">
      <c r="L950" s="98" t="s">
        <v>82916</v>
      </c>
      <c r="M950" s="98" t="s">
        <v>82917</v>
      </c>
      <c r="N950" s="98" t="s">
        <v>82918</v>
      </c>
      <c r="O950" s="101">
        <v>20</v>
      </c>
      <c r="P950" s="101">
        <v>20</v>
      </c>
    </row>
    <row r="951">
      <c r="K951" s="96" t="s">
        <v>82919</v>
      </c>
      <c r="O951" s="85">
        <f>SUM(O945:O950)</f>
      </c>
      <c r="P951" s="85">
        <f>SUM(P945:P950)</f>
      </c>
    </row>
    <row r="952">
      <c r="A952" s="98" t="s">
        <v>82920</v>
      </c>
      <c r="B952" s="98" t="s">
        <v>82921</v>
      </c>
      <c r="C952" s="100">
        <v>1358</v>
      </c>
      <c r="D952" s="98" t="s">
        <v>82922</v>
      </c>
      <c r="E952" s="98" t="s">
        <v>82923</v>
      </c>
      <c r="F952" s="104">
        <v>44576</v>
      </c>
      <c r="G952" s="104">
        <v>45689</v>
      </c>
      <c r="H952" s="104">
        <v>46053</v>
      </c>
      <c r="J952" s="101">
        <v>1605</v>
      </c>
      <c r="K952" s="98" t="s">
        <v>82924</v>
      </c>
      <c r="L952" s="98" t="s">
        <v>82925</v>
      </c>
      <c r="M952" s="98" t="s">
        <v>82926</v>
      </c>
      <c r="N952" s="98" t="s">
        <v>82927</v>
      </c>
      <c r="O952" s="101">
        <v>1485</v>
      </c>
      <c r="P952" s="101">
        <v>1485</v>
      </c>
      <c r="Q952" s="101">
        <v>1683.0799999999999</v>
      </c>
      <c r="R952" s="101">
        <v>250</v>
      </c>
    </row>
    <row r="953">
      <c r="L953" s="98" t="s">
        <v>82928</v>
      </c>
      <c r="M953" s="98" t="s">
        <v>82929</v>
      </c>
      <c r="N953" s="98" t="s">
        <v>82930</v>
      </c>
      <c r="O953" s="101">
        <v>75</v>
      </c>
      <c r="P953" s="101">
        <v>0</v>
      </c>
    </row>
    <row r="954">
      <c r="L954" s="98" t="s">
        <v>82931</v>
      </c>
      <c r="M954" s="98" t="s">
        <v>82932</v>
      </c>
      <c r="N954" s="98" t="s">
        <v>82933</v>
      </c>
      <c r="O954" s="101">
        <v>20</v>
      </c>
      <c r="P954" s="101">
        <v>20</v>
      </c>
    </row>
    <row r="955">
      <c r="K955" s="96" t="s">
        <v>82934</v>
      </c>
      <c r="O955" s="85">
        <f>SUM(O952:O954)</f>
      </c>
      <c r="P955" s="85">
        <f>SUM(P952:P954)</f>
      </c>
    </row>
    <row r="956">
      <c r="A956" s="98" t="s">
        <v>82935</v>
      </c>
      <c r="B956" s="98" t="s">
        <v>82936</v>
      </c>
      <c r="C956" s="100">
        <v>1358</v>
      </c>
      <c r="D956" s="98" t="s">
        <v>82937</v>
      </c>
      <c r="E956" s="98" t="s">
        <v>82938</v>
      </c>
      <c r="F956" s="104">
        <v>40883</v>
      </c>
      <c r="G956" s="104">
        <v>45413</v>
      </c>
      <c r="H956" s="104">
        <v>45777</v>
      </c>
      <c r="J956" s="101">
        <v>1655</v>
      </c>
      <c r="K956" s="98" t="s">
        <v>82939</v>
      </c>
      <c r="L956" s="98" t="s">
        <v>82940</v>
      </c>
      <c r="M956" s="98" t="s">
        <v>82941</v>
      </c>
      <c r="N956" s="98" t="s">
        <v>82942</v>
      </c>
      <c r="O956" s="101">
        <v>50</v>
      </c>
      <c r="P956" s="101">
        <v>50</v>
      </c>
      <c r="Q956" s="101">
        <v>0</v>
      </c>
      <c r="R956" s="101">
        <v>0</v>
      </c>
    </row>
    <row r="957">
      <c r="L957" s="98" t="s">
        <v>82943</v>
      </c>
      <c r="M957" s="98" t="s">
        <v>82944</v>
      </c>
      <c r="N957" s="98" t="s">
        <v>82945</v>
      </c>
      <c r="O957" s="101">
        <v>1560</v>
      </c>
      <c r="P957" s="101">
        <v>1560</v>
      </c>
    </row>
    <row r="958">
      <c r="L958" s="98" t="s">
        <v>82946</v>
      </c>
      <c r="M958" s="98" t="s">
        <v>82947</v>
      </c>
      <c r="N958" s="98" t="s">
        <v>82948</v>
      </c>
      <c r="O958" s="101">
        <v>125</v>
      </c>
      <c r="P958" s="101">
        <v>0</v>
      </c>
    </row>
    <row r="959">
      <c r="L959" s="98" t="s">
        <v>82949</v>
      </c>
      <c r="M959" s="98" t="s">
        <v>82950</v>
      </c>
      <c r="N959" s="98" t="s">
        <v>82951</v>
      </c>
      <c r="O959" s="101">
        <v>125</v>
      </c>
      <c r="P959" s="101">
        <v>250</v>
      </c>
    </row>
    <row r="960">
      <c r="L960" s="98" t="s">
        <v>82952</v>
      </c>
      <c r="M960" s="98" t="s">
        <v>82953</v>
      </c>
      <c r="N960" s="98" t="s">
        <v>82954</v>
      </c>
      <c r="O960" s="101">
        <v>20</v>
      </c>
      <c r="P960" s="101">
        <v>20</v>
      </c>
    </row>
    <row r="961">
      <c r="K961" s="96" t="s">
        <v>82955</v>
      </c>
      <c r="O961" s="85">
        <f>SUM(O956:O960)</f>
      </c>
      <c r="P961" s="85">
        <f>SUM(P956:P960)</f>
      </c>
    </row>
    <row r="962">
      <c r="A962" s="98" t="s">
        <v>82956</v>
      </c>
      <c r="B962" s="98" t="s">
        <v>82957</v>
      </c>
      <c r="C962" s="100">
        <v>1008</v>
      </c>
      <c r="D962" s="98" t="s">
        <v>82958</v>
      </c>
      <c r="E962" s="98" t="s">
        <v>82959</v>
      </c>
      <c r="F962" s="104">
        <v>39692</v>
      </c>
      <c r="G962" s="104">
        <v>45566</v>
      </c>
      <c r="H962" s="104">
        <v>45930</v>
      </c>
      <c r="J962" s="101">
        <v>1355</v>
      </c>
      <c r="K962" s="98" t="s">
        <v>82960</v>
      </c>
      <c r="L962" s="98" t="s">
        <v>82961</v>
      </c>
      <c r="M962" s="98" t="s">
        <v>82962</v>
      </c>
      <c r="N962" s="98" t="s">
        <v>82963</v>
      </c>
      <c r="O962" s="101">
        <v>1319</v>
      </c>
      <c r="P962" s="101">
        <v>1319</v>
      </c>
      <c r="Q962" s="101">
        <v>0</v>
      </c>
      <c r="R962" s="101">
        <v>0</v>
      </c>
    </row>
    <row r="963">
      <c r="L963" s="98" t="s">
        <v>82964</v>
      </c>
      <c r="M963" s="98" t="s">
        <v>82965</v>
      </c>
      <c r="N963" s="98" t="s">
        <v>82966</v>
      </c>
      <c r="O963" s="101">
        <v>20</v>
      </c>
      <c r="P963" s="101">
        <v>20</v>
      </c>
    </row>
    <row r="964">
      <c r="K964" s="96" t="s">
        <v>82967</v>
      </c>
      <c r="O964" s="85">
        <f>SUM(O962:O963)</f>
      </c>
      <c r="P964" s="85">
        <f>SUM(P962:P963)</f>
      </c>
    </row>
    <row r="965">
      <c r="A965" s="98" t="s">
        <v>82968</v>
      </c>
      <c r="B965" s="98" t="s">
        <v>82969</v>
      </c>
      <c r="C965" s="100">
        <v>1008</v>
      </c>
      <c r="D965" s="98" t="s">
        <v>82970</v>
      </c>
      <c r="E965" s="98" t="s">
        <v>82971</v>
      </c>
      <c r="F965" s="104">
        <v>37544</v>
      </c>
      <c r="G965" s="104">
        <v>45566</v>
      </c>
      <c r="H965" s="104">
        <v>45930</v>
      </c>
      <c r="J965" s="101">
        <v>1405</v>
      </c>
      <c r="K965" s="98" t="s">
        <v>82972</v>
      </c>
      <c r="L965" s="98" t="s">
        <v>82973</v>
      </c>
      <c r="M965" s="98" t="s">
        <v>82974</v>
      </c>
      <c r="N965" s="98" t="s">
        <v>82975</v>
      </c>
      <c r="O965" s="101">
        <v>50</v>
      </c>
      <c r="P965" s="101">
        <v>50</v>
      </c>
      <c r="Q965" s="101">
        <v>0</v>
      </c>
      <c r="R965" s="101">
        <v>250</v>
      </c>
    </row>
    <row r="966">
      <c r="L966" s="98" t="s">
        <v>82976</v>
      </c>
      <c r="M966" s="98" t="s">
        <v>82977</v>
      </c>
      <c r="N966" s="98" t="s">
        <v>82978</v>
      </c>
      <c r="O966" s="101">
        <v>1318</v>
      </c>
      <c r="P966" s="101">
        <v>1318</v>
      </c>
    </row>
    <row r="967">
      <c r="L967" s="98" t="s">
        <v>82979</v>
      </c>
      <c r="M967" s="98" t="s">
        <v>82980</v>
      </c>
      <c r="N967" s="98" t="s">
        <v>82981</v>
      </c>
      <c r="O967" s="101">
        <v>125</v>
      </c>
      <c r="P967" s="101">
        <v>125</v>
      </c>
    </row>
    <row r="968">
      <c r="L968" s="98" t="s">
        <v>82982</v>
      </c>
      <c r="M968" s="98" t="s">
        <v>82983</v>
      </c>
      <c r="N968" s="98" t="s">
        <v>82984</v>
      </c>
      <c r="O968" s="101">
        <v>25</v>
      </c>
      <c r="P968" s="101">
        <v>0</v>
      </c>
    </row>
    <row r="969">
      <c r="L969" s="98" t="s">
        <v>82985</v>
      </c>
      <c r="M969" s="98" t="s">
        <v>82986</v>
      </c>
      <c r="N969" s="98" t="s">
        <v>82987</v>
      </c>
      <c r="O969" s="101">
        <v>20</v>
      </c>
      <c r="P969" s="101">
        <v>20</v>
      </c>
    </row>
    <row r="970">
      <c r="K970" s="96" t="s">
        <v>82988</v>
      </c>
      <c r="O970" s="85">
        <f>SUM(O965:O969)</f>
      </c>
      <c r="P970" s="85">
        <f>SUM(P965:P969)</f>
      </c>
    </row>
    <row r="971">
      <c r="A971" s="98" t="s">
        <v>82989</v>
      </c>
      <c r="B971" s="98" t="s">
        <v>82990</v>
      </c>
      <c r="C971" s="100">
        <v>1008</v>
      </c>
      <c r="D971" s="98" t="s">
        <v>82991</v>
      </c>
      <c r="E971" s="98" t="s">
        <v>82992</v>
      </c>
      <c r="F971" s="104">
        <v>45223</v>
      </c>
      <c r="G971" s="104">
        <v>45658</v>
      </c>
      <c r="H971" s="104">
        <v>46081</v>
      </c>
      <c r="J971" s="101">
        <v>1425</v>
      </c>
      <c r="K971" s="98" t="s">
        <v>82993</v>
      </c>
      <c r="L971" s="98" t="s">
        <v>82994</v>
      </c>
      <c r="M971" s="98" t="s">
        <v>82995</v>
      </c>
      <c r="N971" s="98" t="s">
        <v>82996</v>
      </c>
      <c r="O971" s="101">
        <v>50</v>
      </c>
      <c r="P971" s="101">
        <v>0</v>
      </c>
      <c r="Q971" s="101">
        <v>0</v>
      </c>
      <c r="R971" s="101">
        <v>250</v>
      </c>
    </row>
    <row r="972">
      <c r="L972" s="98" t="s">
        <v>82997</v>
      </c>
      <c r="M972" s="98" t="s">
        <v>82998</v>
      </c>
      <c r="N972" s="98" t="s">
        <v>82999</v>
      </c>
      <c r="O972" s="101">
        <v>20</v>
      </c>
      <c r="P972" s="101">
        <v>70</v>
      </c>
    </row>
    <row r="973">
      <c r="L973" s="98" t="s">
        <v>83000</v>
      </c>
      <c r="M973" s="98" t="s">
        <v>83001</v>
      </c>
      <c r="N973" s="98" t="s">
        <v>83002</v>
      </c>
      <c r="O973" s="101">
        <v>1360</v>
      </c>
      <c r="P973" s="101">
        <v>1360</v>
      </c>
    </row>
    <row r="974">
      <c r="L974" s="98" t="s">
        <v>83003</v>
      </c>
      <c r="M974" s="98" t="s">
        <v>83004</v>
      </c>
      <c r="N974" s="98" t="s">
        <v>83005</v>
      </c>
      <c r="O974" s="101">
        <v>20</v>
      </c>
      <c r="P974" s="101">
        <v>20</v>
      </c>
    </row>
    <row r="975">
      <c r="K975" s="96" t="s">
        <v>83006</v>
      </c>
      <c r="O975" s="85">
        <f>SUM(O971:O974)</f>
      </c>
      <c r="P975" s="85">
        <f>SUM(P971:P974)</f>
      </c>
    </row>
    <row r="976">
      <c r="A976" s="98" t="s">
        <v>83007</v>
      </c>
      <c r="B976" s="98" t="s">
        <v>83008</v>
      </c>
      <c r="C976" s="100">
        <v>1008</v>
      </c>
      <c r="D976" s="98" t="s">
        <v>83009</v>
      </c>
      <c r="E976" s="98" t="s">
        <v>83010</v>
      </c>
      <c r="F976" s="104">
        <v>45273</v>
      </c>
      <c r="G976" s="104">
        <v>45658</v>
      </c>
      <c r="H976" s="104">
        <v>46022</v>
      </c>
      <c r="J976" s="101">
        <v>1575</v>
      </c>
      <c r="K976" s="98" t="s">
        <v>83011</v>
      </c>
      <c r="L976" s="98" t="s">
        <v>83012</v>
      </c>
      <c r="M976" s="98" t="s">
        <v>83013</v>
      </c>
      <c r="N976" s="98" t="s">
        <v>83014</v>
      </c>
      <c r="O976" s="101">
        <v>50</v>
      </c>
      <c r="P976" s="101">
        <v>0</v>
      </c>
      <c r="Q976" s="101">
        <v>0</v>
      </c>
      <c r="R976" s="101">
        <v>450</v>
      </c>
    </row>
    <row r="977">
      <c r="L977" s="98" t="s">
        <v>83015</v>
      </c>
      <c r="M977" s="98" t="s">
        <v>83016</v>
      </c>
      <c r="N977" s="98" t="s">
        <v>83017</v>
      </c>
      <c r="O977" s="101">
        <v>20</v>
      </c>
      <c r="P977" s="101">
        <v>220</v>
      </c>
    </row>
    <row r="978">
      <c r="L978" s="98" t="s">
        <v>83018</v>
      </c>
      <c r="M978" s="98" t="s">
        <v>83019</v>
      </c>
      <c r="N978" s="98" t="s">
        <v>83020</v>
      </c>
      <c r="O978" s="101">
        <v>150</v>
      </c>
      <c r="P978" s="101">
        <v>0</v>
      </c>
    </row>
    <row r="979">
      <c r="L979" s="98" t="s">
        <v>83021</v>
      </c>
      <c r="M979" s="98" t="s">
        <v>83022</v>
      </c>
      <c r="N979" s="98" t="s">
        <v>83023</v>
      </c>
      <c r="O979" s="101">
        <v>1360</v>
      </c>
      <c r="P979" s="101">
        <v>1360</v>
      </c>
    </row>
    <row r="980">
      <c r="L980" s="98" t="s">
        <v>83024</v>
      </c>
      <c r="M980" s="98" t="s">
        <v>83025</v>
      </c>
      <c r="N980" s="98" t="s">
        <v>83026</v>
      </c>
      <c r="O980" s="101">
        <v>20</v>
      </c>
      <c r="P980" s="101">
        <v>20</v>
      </c>
    </row>
    <row r="981">
      <c r="L981" s="98" t="s">
        <v>83027</v>
      </c>
      <c r="M981" s="98" t="s">
        <v>83028</v>
      </c>
      <c r="N981" s="98" t="s">
        <v>83029</v>
      </c>
      <c r="O981" s="101">
        <v>20</v>
      </c>
      <c r="P981" s="101">
        <v>20</v>
      </c>
    </row>
    <row r="982">
      <c r="K982" s="96" t="s">
        <v>83030</v>
      </c>
      <c r="O982" s="85">
        <f>SUM(O976:O981)</f>
      </c>
      <c r="P982" s="85">
        <f>SUM(P976:P981)</f>
      </c>
    </row>
    <row r="983">
      <c r="A983" s="98" t="s">
        <v>83031</v>
      </c>
      <c r="B983" s="98" t="s">
        <v>83032</v>
      </c>
      <c r="C983" s="100">
        <v>1358</v>
      </c>
      <c r="D983" s="98" t="s">
        <v>83033</v>
      </c>
      <c r="E983" s="98" t="s">
        <v>83034</v>
      </c>
      <c r="F983" s="104">
        <v>45717</v>
      </c>
      <c r="G983" s="104">
        <v>45717</v>
      </c>
      <c r="H983" s="104">
        <v>46142</v>
      </c>
      <c r="J983" s="101">
        <v>1775</v>
      </c>
      <c r="K983" s="98" t="s">
        <v>83035</v>
      </c>
      <c r="L983" s="98" t="s">
        <v>83036</v>
      </c>
      <c r="M983" s="98" t="s">
        <v>83037</v>
      </c>
      <c r="N983" s="98" t="s">
        <v>83038</v>
      </c>
      <c r="O983" s="101">
        <v>20</v>
      </c>
      <c r="P983" s="101">
        <v>150</v>
      </c>
      <c r="Q983" s="101">
        <v>0</v>
      </c>
      <c r="R983" s="101">
        <v>250</v>
      </c>
    </row>
    <row r="984">
      <c r="L984" s="98" t="s">
        <v>83039</v>
      </c>
      <c r="M984" s="98" t="s">
        <v>83040</v>
      </c>
      <c r="N984" s="98" t="s">
        <v>83041</v>
      </c>
      <c r="O984" s="101">
        <v>150</v>
      </c>
      <c r="P984" s="101">
        <v>20</v>
      </c>
    </row>
    <row r="985">
      <c r="L985" s="98" t="s">
        <v>83042</v>
      </c>
      <c r="M985" s="98" t="s">
        <v>83043</v>
      </c>
      <c r="N985" s="98" t="s">
        <v>83044</v>
      </c>
      <c r="O985" s="101">
        <v>1605</v>
      </c>
      <c r="P985" s="101">
        <v>1605</v>
      </c>
    </row>
    <row r="986">
      <c r="L986" s="98" t="s">
        <v>83045</v>
      </c>
      <c r="M986" s="98" t="s">
        <v>83046</v>
      </c>
      <c r="N986" s="98" t="s">
        <v>83047</v>
      </c>
      <c r="O986" s="101">
        <v>20</v>
      </c>
      <c r="P986" s="101">
        <v>20</v>
      </c>
    </row>
    <row r="987">
      <c r="K987" s="96" t="s">
        <v>83048</v>
      </c>
      <c r="O987" s="85">
        <f>SUM(O983:O986)</f>
      </c>
      <c r="P987" s="85">
        <f>SUM(P983:P986)</f>
      </c>
    </row>
    <row r="988">
      <c r="A988" s="98" t="s">
        <v>83049</v>
      </c>
      <c r="B988" s="98" t="s">
        <v>83050</v>
      </c>
      <c r="C988" s="100">
        <v>1358</v>
      </c>
      <c r="D988" s="98" t="s">
        <v>83051</v>
      </c>
      <c r="E988" s="98" t="s">
        <v>83052</v>
      </c>
      <c r="F988" s="104">
        <v>43263</v>
      </c>
      <c r="G988" s="104">
        <v>45474</v>
      </c>
      <c r="H988" s="104">
        <v>45838</v>
      </c>
      <c r="J988" s="101">
        <v>1675</v>
      </c>
      <c r="K988" s="98" t="s">
        <v>83053</v>
      </c>
      <c r="L988" s="98" t="s">
        <v>83054</v>
      </c>
      <c r="M988" s="98" t="s">
        <v>83055</v>
      </c>
      <c r="N988" s="98" t="s">
        <v>83056</v>
      </c>
      <c r="O988" s="101">
        <v>50</v>
      </c>
      <c r="P988" s="101">
        <v>0</v>
      </c>
      <c r="Q988" s="101">
        <v>0</v>
      </c>
      <c r="R988" s="101">
        <v>250</v>
      </c>
    </row>
    <row r="989">
      <c r="L989" s="98" t="s">
        <v>83057</v>
      </c>
      <c r="M989" s="98" t="s">
        <v>83058</v>
      </c>
      <c r="N989" s="98" t="s">
        <v>83059</v>
      </c>
      <c r="O989" s="101">
        <v>20</v>
      </c>
      <c r="P989" s="101">
        <v>70</v>
      </c>
    </row>
    <row r="990">
      <c r="L990" s="98" t="s">
        <v>83060</v>
      </c>
      <c r="M990" s="98" t="s">
        <v>83061</v>
      </c>
      <c r="N990" s="98" t="s">
        <v>83062</v>
      </c>
      <c r="O990" s="101">
        <v>1574</v>
      </c>
      <c r="P990" s="101">
        <v>1574</v>
      </c>
    </row>
    <row r="991">
      <c r="L991" s="98" t="s">
        <v>83063</v>
      </c>
      <c r="M991" s="98" t="s">
        <v>83064</v>
      </c>
      <c r="N991" s="98" t="s">
        <v>83065</v>
      </c>
      <c r="O991" s="101">
        <v>125</v>
      </c>
      <c r="P991" s="101">
        <v>125</v>
      </c>
    </row>
    <row r="992">
      <c r="L992" s="98" t="s">
        <v>83066</v>
      </c>
      <c r="M992" s="98" t="s">
        <v>83067</v>
      </c>
      <c r="N992" s="98" t="s">
        <v>83068</v>
      </c>
      <c r="O992" s="101">
        <v>20</v>
      </c>
      <c r="P992" s="101">
        <v>20</v>
      </c>
    </row>
    <row r="993">
      <c r="K993" s="96" t="s">
        <v>83069</v>
      </c>
      <c r="O993" s="85">
        <f>SUM(O988:O992)</f>
      </c>
      <c r="P993" s="85">
        <f>SUM(P988:P992)</f>
      </c>
    </row>
    <row r="994">
      <c r="A994" s="98" t="s">
        <v>83070</v>
      </c>
      <c r="B994" s="98" t="s">
        <v>83071</v>
      </c>
      <c r="C994" s="100">
        <v>1358</v>
      </c>
      <c r="D994" s="98" t="s">
        <v>83072</v>
      </c>
      <c r="E994" s="98" t="s">
        <v>83073</v>
      </c>
      <c r="F994" s="104">
        <v>44149</v>
      </c>
      <c r="G994" s="104">
        <v>45658</v>
      </c>
      <c r="H994" s="104">
        <v>46022</v>
      </c>
      <c r="J994" s="101">
        <v>1775</v>
      </c>
      <c r="K994" s="98" t="s">
        <v>83074</v>
      </c>
      <c r="L994" s="98" t="s">
        <v>83075</v>
      </c>
      <c r="M994" s="98" t="s">
        <v>83076</v>
      </c>
      <c r="N994" s="98" t="s">
        <v>83077</v>
      </c>
      <c r="O994" s="101">
        <v>150</v>
      </c>
      <c r="P994" s="101">
        <v>0</v>
      </c>
      <c r="Q994" s="101">
        <v>0</v>
      </c>
      <c r="R994" s="101">
        <v>250</v>
      </c>
    </row>
    <row r="995">
      <c r="L995" s="98" t="s">
        <v>83078</v>
      </c>
      <c r="M995" s="98" t="s">
        <v>83079</v>
      </c>
      <c r="N995" s="98" t="s">
        <v>83080</v>
      </c>
      <c r="O995" s="101">
        <v>20</v>
      </c>
      <c r="P995" s="101">
        <v>170</v>
      </c>
    </row>
    <row r="996">
      <c r="L996" s="98" t="s">
        <v>83081</v>
      </c>
      <c r="M996" s="98" t="s">
        <v>83082</v>
      </c>
      <c r="N996" s="98" t="s">
        <v>83083</v>
      </c>
      <c r="O996" s="101">
        <v>1524</v>
      </c>
      <c r="P996" s="101">
        <v>1524</v>
      </c>
    </row>
    <row r="997">
      <c r="L997" s="98" t="s">
        <v>83084</v>
      </c>
      <c r="M997" s="98" t="s">
        <v>83085</v>
      </c>
      <c r="N997" s="98" t="s">
        <v>83086</v>
      </c>
      <c r="O997" s="101">
        <v>125</v>
      </c>
      <c r="P997" s="101">
        <v>125</v>
      </c>
    </row>
    <row r="998">
      <c r="L998" s="98" t="s">
        <v>83087</v>
      </c>
      <c r="M998" s="98" t="s">
        <v>83088</v>
      </c>
      <c r="N998" s="98" t="s">
        <v>83089</v>
      </c>
      <c r="O998" s="101">
        <v>20</v>
      </c>
      <c r="P998" s="101">
        <v>20</v>
      </c>
    </row>
    <row r="999">
      <c r="L999" s="98" t="s">
        <v>83090</v>
      </c>
      <c r="M999" s="98" t="s">
        <v>83091</v>
      </c>
      <c r="N999" s="98" t="s">
        <v>83092</v>
      </c>
      <c r="O999" s="101">
        <v>20</v>
      </c>
      <c r="P999" s="101">
        <v>20</v>
      </c>
    </row>
    <row r="1000">
      <c r="K1000" s="96" t="s">
        <v>83093</v>
      </c>
      <c r="O1000" s="85">
        <f>SUM(O994:O999)</f>
      </c>
      <c r="P1000" s="85">
        <f>SUM(P994:P999)</f>
      </c>
    </row>
    <row r="1001">
      <c r="A1001" s="98" t="s">
        <v>83094</v>
      </c>
      <c r="B1001" s="98" t="s">
        <v>83095</v>
      </c>
      <c r="C1001" s="100">
        <v>1358</v>
      </c>
      <c r="D1001" s="98" t="s">
        <v>83096</v>
      </c>
      <c r="E1001" s="98" t="s">
        <v>83097</v>
      </c>
      <c r="F1001" s="104">
        <v>44392</v>
      </c>
      <c r="G1001" s="104">
        <v>45566</v>
      </c>
      <c r="H1001" s="104">
        <v>45930</v>
      </c>
      <c r="J1001" s="101">
        <v>1675</v>
      </c>
      <c r="K1001" s="98" t="s">
        <v>83098</v>
      </c>
      <c r="L1001" s="98" t="s">
        <v>83099</v>
      </c>
      <c r="M1001" s="98" t="s">
        <v>83100</v>
      </c>
      <c r="N1001" s="98" t="s">
        <v>83101</v>
      </c>
      <c r="O1001" s="101">
        <v>50</v>
      </c>
      <c r="P1001" s="101">
        <v>20</v>
      </c>
      <c r="Q1001" s="101">
        <v>0</v>
      </c>
      <c r="R1001" s="101">
        <v>250</v>
      </c>
    </row>
    <row r="1002">
      <c r="L1002" s="98" t="s">
        <v>83102</v>
      </c>
      <c r="M1002" s="98" t="s">
        <v>83103</v>
      </c>
      <c r="N1002" s="98" t="s">
        <v>83104</v>
      </c>
      <c r="O1002" s="101">
        <v>20</v>
      </c>
      <c r="P1002" s="101">
        <v>50</v>
      </c>
    </row>
    <row r="1003">
      <c r="L1003" s="98" t="s">
        <v>83105</v>
      </c>
      <c r="M1003" s="98" t="s">
        <v>83106</v>
      </c>
      <c r="N1003" s="98" t="s">
        <v>83107</v>
      </c>
      <c r="O1003" s="101">
        <v>1564</v>
      </c>
      <c r="P1003" s="101">
        <v>1564</v>
      </c>
    </row>
    <row r="1004">
      <c r="L1004" s="98" t="s">
        <v>83108</v>
      </c>
      <c r="M1004" s="98" t="s">
        <v>83109</v>
      </c>
      <c r="N1004" s="98" t="s">
        <v>83110</v>
      </c>
      <c r="O1004" s="101">
        <v>20</v>
      </c>
      <c r="P1004" s="101">
        <v>20</v>
      </c>
    </row>
    <row r="1005">
      <c r="L1005" s="98" t="s">
        <v>83111</v>
      </c>
      <c r="M1005" s="98" t="s">
        <v>83112</v>
      </c>
      <c r="N1005" s="98" t="s">
        <v>83113</v>
      </c>
      <c r="O1005" s="101">
        <v>20</v>
      </c>
      <c r="P1005" s="101">
        <v>20</v>
      </c>
    </row>
    <row r="1006">
      <c r="K1006" s="96" t="s">
        <v>83114</v>
      </c>
      <c r="O1006" s="85">
        <f>SUM(O1001:O1005)</f>
      </c>
      <c r="P1006" s="85">
        <f>SUM(P1001:P1005)</f>
      </c>
    </row>
    <row r="1007">
      <c r="A1007" s="98" t="s">
        <v>83115</v>
      </c>
      <c r="B1007" s="98" t="s">
        <v>83116</v>
      </c>
      <c r="C1007" s="100">
        <v>1008</v>
      </c>
      <c r="D1007" s="98" t="s">
        <v>83117</v>
      </c>
      <c r="E1007" s="98" t="s">
        <v>83118</v>
      </c>
      <c r="F1007" s="104">
        <v>43893</v>
      </c>
      <c r="G1007" s="104">
        <v>45413</v>
      </c>
      <c r="H1007" s="104">
        <v>45777</v>
      </c>
      <c r="J1007" s="101">
        <v>1375</v>
      </c>
      <c r="K1007" s="98" t="s">
        <v>83119</v>
      </c>
      <c r="L1007" s="98" t="s">
        <v>83120</v>
      </c>
      <c r="M1007" s="98" t="s">
        <v>83121</v>
      </c>
      <c r="N1007" s="98" t="s">
        <v>83122</v>
      </c>
      <c r="O1007" s="101">
        <v>20</v>
      </c>
      <c r="P1007" s="101">
        <v>20</v>
      </c>
      <c r="Q1007" s="101">
        <v>0</v>
      </c>
      <c r="R1007" s="101">
        <v>250</v>
      </c>
    </row>
    <row r="1008">
      <c r="L1008" s="98" t="s">
        <v>83123</v>
      </c>
      <c r="M1008" s="98" t="s">
        <v>83124</v>
      </c>
      <c r="N1008" s="98" t="s">
        <v>83125</v>
      </c>
      <c r="O1008" s="101">
        <v>1318</v>
      </c>
      <c r="P1008" s="101">
        <v>1318</v>
      </c>
    </row>
    <row r="1009">
      <c r="L1009" s="98" t="s">
        <v>83126</v>
      </c>
      <c r="M1009" s="98" t="s">
        <v>83127</v>
      </c>
      <c r="N1009" s="98" t="s">
        <v>83128</v>
      </c>
      <c r="O1009" s="101">
        <v>20</v>
      </c>
      <c r="P1009" s="101">
        <v>20</v>
      </c>
    </row>
    <row r="1010">
      <c r="K1010" s="96" t="s">
        <v>83129</v>
      </c>
      <c r="O1010" s="85">
        <f>SUM(O1007:O1009)</f>
      </c>
      <c r="P1010" s="85">
        <f>SUM(P1007:P1009)</f>
      </c>
    </row>
    <row r="1011">
      <c r="A1011" s="98" t="s">
        <v>83130</v>
      </c>
      <c r="B1011" s="98" t="s">
        <v>83131</v>
      </c>
      <c r="C1011" s="100">
        <v>1008</v>
      </c>
      <c r="D1011" s="98" t="s">
        <v>83132</v>
      </c>
      <c r="E1011" s="98" t="s">
        <v>83133</v>
      </c>
      <c r="F1011" s="104">
        <v>43609</v>
      </c>
      <c r="G1011" s="104">
        <v>45444</v>
      </c>
      <c r="H1011" s="104">
        <v>45808</v>
      </c>
      <c r="J1011" s="101">
        <v>1425</v>
      </c>
      <c r="K1011" s="98" t="s">
        <v>83134</v>
      </c>
      <c r="L1011" s="98" t="s">
        <v>83135</v>
      </c>
      <c r="M1011" s="98" t="s">
        <v>83136</v>
      </c>
      <c r="N1011" s="98" t="s">
        <v>83137</v>
      </c>
      <c r="O1011" s="101">
        <v>20</v>
      </c>
      <c r="P1011" s="101">
        <v>20</v>
      </c>
      <c r="Q1011" s="101">
        <v>0</v>
      </c>
      <c r="R1011" s="101">
        <v>250</v>
      </c>
    </row>
    <row r="1012">
      <c r="L1012" s="98" t="s">
        <v>83138</v>
      </c>
      <c r="M1012" s="98" t="s">
        <v>83139</v>
      </c>
      <c r="N1012" s="98" t="s">
        <v>83140</v>
      </c>
      <c r="O1012" s="101">
        <v>50</v>
      </c>
      <c r="P1012" s="101">
        <v>50</v>
      </c>
    </row>
    <row r="1013">
      <c r="L1013" s="98" t="s">
        <v>83141</v>
      </c>
      <c r="M1013" s="98" t="s">
        <v>83142</v>
      </c>
      <c r="N1013" s="98" t="s">
        <v>83143</v>
      </c>
      <c r="O1013" s="101">
        <v>1329</v>
      </c>
      <c r="P1013" s="101">
        <v>1329</v>
      </c>
    </row>
    <row r="1014">
      <c r="L1014" s="98" t="s">
        <v>83144</v>
      </c>
      <c r="M1014" s="98" t="s">
        <v>83145</v>
      </c>
      <c r="N1014" s="98" t="s">
        <v>83146</v>
      </c>
      <c r="O1014" s="101">
        <v>20</v>
      </c>
      <c r="P1014" s="101">
        <v>20</v>
      </c>
    </row>
    <row r="1015">
      <c r="L1015" s="98" t="s">
        <v>83147</v>
      </c>
      <c r="M1015" s="98" t="s">
        <v>83148</v>
      </c>
      <c r="N1015" s="98" t="s">
        <v>83149</v>
      </c>
      <c r="O1015" s="101">
        <v>20</v>
      </c>
      <c r="P1015" s="101">
        <v>20</v>
      </c>
    </row>
    <row r="1016">
      <c r="K1016" s="96" t="s">
        <v>83150</v>
      </c>
      <c r="O1016" s="85">
        <f>SUM(O1011:O1015)</f>
      </c>
      <c r="P1016" s="85">
        <f>SUM(P1011:P1015)</f>
      </c>
    </row>
    <row r="1017">
      <c r="A1017" s="98" t="s">
        <v>83151</v>
      </c>
      <c r="B1017" s="98" t="s">
        <v>83152</v>
      </c>
      <c r="C1017" s="100">
        <v>1008</v>
      </c>
      <c r="D1017" s="98" t="s">
        <v>83153</v>
      </c>
      <c r="E1017" s="98" t="s">
        <v>83154</v>
      </c>
      <c r="F1017" s="104">
        <v>45346</v>
      </c>
      <c r="G1017" s="104">
        <v>45383</v>
      </c>
      <c r="J1017" s="101">
        <v>1365</v>
      </c>
      <c r="K1017" s="98" t="s">
        <v>83155</v>
      </c>
      <c r="L1017" s="98" t="s">
        <v>83156</v>
      </c>
      <c r="M1017" s="98" t="s">
        <v>83157</v>
      </c>
      <c r="N1017" s="98" t="s">
        <v>83158</v>
      </c>
      <c r="O1017" s="101">
        <v>10</v>
      </c>
      <c r="P1017" s="101">
        <v>10</v>
      </c>
      <c r="Q1017" s="101">
        <v>422.62</v>
      </c>
      <c r="R1017" s="101">
        <v>0</v>
      </c>
    </row>
    <row r="1018">
      <c r="L1018" s="98" t="s">
        <v>83159</v>
      </c>
      <c r="M1018" s="98" t="s">
        <v>83160</v>
      </c>
      <c r="N1018" s="98" t="s">
        <v>83161</v>
      </c>
      <c r="O1018" s="101">
        <v>1355</v>
      </c>
      <c r="P1018" s="101">
        <v>1355</v>
      </c>
    </row>
    <row r="1019">
      <c r="L1019" s="98" t="s">
        <v>83162</v>
      </c>
      <c r="M1019" s="98" t="s">
        <v>83163</v>
      </c>
      <c r="N1019" s="98" t="s">
        <v>83164</v>
      </c>
      <c r="O1019" s="101">
        <v>-478</v>
      </c>
      <c r="P1019" s="101">
        <v>-478</v>
      </c>
    </row>
    <row r="1020">
      <c r="L1020" s="98" t="s">
        <v>83165</v>
      </c>
      <c r="M1020" s="98" t="s">
        <v>83166</v>
      </c>
      <c r="N1020" s="98" t="s">
        <v>83167</v>
      </c>
      <c r="O1020" s="101">
        <v>75</v>
      </c>
      <c r="P1020" s="101">
        <v>0</v>
      </c>
    </row>
    <row r="1021">
      <c r="L1021" s="98" t="s">
        <v>83168</v>
      </c>
      <c r="M1021" s="98" t="s">
        <v>83169</v>
      </c>
      <c r="N1021" s="98" t="s">
        <v>83170</v>
      </c>
      <c r="O1021" s="101">
        <v>25</v>
      </c>
      <c r="P1021" s="101">
        <v>0</v>
      </c>
    </row>
    <row r="1022">
      <c r="L1022" s="98" t="s">
        <v>83171</v>
      </c>
      <c r="M1022" s="98" t="s">
        <v>83172</v>
      </c>
      <c r="N1022" s="98" t="s">
        <v>83173</v>
      </c>
      <c r="O1022" s="101">
        <v>20</v>
      </c>
      <c r="P1022" s="101">
        <v>20</v>
      </c>
    </row>
    <row r="1023">
      <c r="K1023" s="96" t="s">
        <v>83174</v>
      </c>
      <c r="O1023" s="85">
        <f>SUM(O1017:O1022)</f>
      </c>
      <c r="P1023" s="85">
        <f>SUM(P1017:P1022)</f>
      </c>
    </row>
    <row r="1024">
      <c r="A1024" s="98" t="s">
        <v>83175</v>
      </c>
      <c r="B1024" s="98" t="s">
        <v>83176</v>
      </c>
      <c r="C1024" s="100">
        <v>1008</v>
      </c>
      <c r="D1024" s="98" t="s">
        <v>83177</v>
      </c>
      <c r="E1024" s="98" t="s">
        <v>83178</v>
      </c>
      <c r="F1024" s="104">
        <v>38959</v>
      </c>
      <c r="G1024" s="104">
        <v>45474</v>
      </c>
      <c r="H1024" s="104">
        <v>45838</v>
      </c>
      <c r="J1024" s="101">
        <v>1415</v>
      </c>
      <c r="K1024" s="98" t="s">
        <v>83179</v>
      </c>
      <c r="L1024" s="98" t="s">
        <v>83180</v>
      </c>
      <c r="M1024" s="98" t="s">
        <v>83181</v>
      </c>
      <c r="N1024" s="98" t="s">
        <v>83182</v>
      </c>
      <c r="O1024" s="101">
        <v>10</v>
      </c>
      <c r="P1024" s="101">
        <v>0</v>
      </c>
      <c r="Q1024" s="101">
        <v>0</v>
      </c>
      <c r="R1024" s="101">
        <v>200</v>
      </c>
    </row>
    <row r="1025">
      <c r="L1025" s="98" t="s">
        <v>83183</v>
      </c>
      <c r="M1025" s="98" t="s">
        <v>83184</v>
      </c>
      <c r="N1025" s="98" t="s">
        <v>83185</v>
      </c>
      <c r="O1025" s="101">
        <v>50</v>
      </c>
      <c r="P1025" s="101">
        <v>60</v>
      </c>
    </row>
    <row r="1026">
      <c r="L1026" s="98" t="s">
        <v>83186</v>
      </c>
      <c r="M1026" s="98" t="s">
        <v>83187</v>
      </c>
      <c r="N1026" s="98" t="s">
        <v>83188</v>
      </c>
      <c r="O1026" s="101">
        <v>1322</v>
      </c>
      <c r="P1026" s="101">
        <v>1322</v>
      </c>
    </row>
    <row r="1027">
      <c r="L1027" s="98" t="s">
        <v>83189</v>
      </c>
      <c r="M1027" s="98" t="s">
        <v>83190</v>
      </c>
      <c r="N1027" s="98" t="s">
        <v>83191</v>
      </c>
      <c r="O1027" s="101">
        <v>20</v>
      </c>
      <c r="P1027" s="101">
        <v>20</v>
      </c>
    </row>
    <row r="1028">
      <c r="K1028" s="96" t="s">
        <v>83192</v>
      </c>
      <c r="O1028" s="85">
        <f>SUM(O1024:O1027)</f>
      </c>
      <c r="P1028" s="85">
        <f>SUM(P1024:P1027)</f>
      </c>
    </row>
    <row r="1029">
      <c r="A1029" s="98" t="s">
        <v>83193</v>
      </c>
      <c r="B1029" s="98" t="s">
        <v>83194</v>
      </c>
      <c r="C1029" s="100">
        <v>1358</v>
      </c>
      <c r="D1029" s="98" t="s">
        <v>83195</v>
      </c>
      <c r="E1029" s="98" t="s">
        <v>83196</v>
      </c>
      <c r="F1029" s="104">
        <v>45484</v>
      </c>
      <c r="G1029" s="104">
        <v>45484</v>
      </c>
      <c r="H1029" s="104">
        <v>45869</v>
      </c>
      <c r="J1029" s="101">
        <v>1665</v>
      </c>
      <c r="K1029" s="98" t="s">
        <v>83197</v>
      </c>
      <c r="L1029" s="98" t="s">
        <v>83198</v>
      </c>
      <c r="M1029" s="98" t="s">
        <v>83199</v>
      </c>
      <c r="N1029" s="98" t="s">
        <v>83200</v>
      </c>
      <c r="O1029" s="101">
        <v>10</v>
      </c>
      <c r="P1029" s="101">
        <v>60</v>
      </c>
      <c r="Q1029" s="101">
        <v>0</v>
      </c>
      <c r="R1029" s="101">
        <v>1665</v>
      </c>
    </row>
    <row r="1030">
      <c r="L1030" s="98" t="s">
        <v>83201</v>
      </c>
      <c r="M1030" s="98" t="s">
        <v>83202</v>
      </c>
      <c r="N1030" s="98" t="s">
        <v>83203</v>
      </c>
      <c r="O1030" s="101">
        <v>50</v>
      </c>
      <c r="P1030" s="101">
        <v>0</v>
      </c>
    </row>
    <row r="1031">
      <c r="L1031" s="98" t="s">
        <v>83204</v>
      </c>
      <c r="M1031" s="98" t="s">
        <v>83205</v>
      </c>
      <c r="N1031" s="98" t="s">
        <v>83206</v>
      </c>
      <c r="O1031" s="101">
        <v>1605</v>
      </c>
      <c r="P1031" s="101">
        <v>1605</v>
      </c>
    </row>
    <row r="1032">
      <c r="L1032" s="98" t="s">
        <v>83207</v>
      </c>
      <c r="M1032" s="98" t="s">
        <v>83208</v>
      </c>
      <c r="N1032" s="98" t="s">
        <v>83209</v>
      </c>
      <c r="O1032" s="101">
        <v>20</v>
      </c>
      <c r="P1032" s="101">
        <v>20</v>
      </c>
    </row>
    <row r="1033">
      <c r="K1033" s="96" t="s">
        <v>83210</v>
      </c>
      <c r="O1033" s="85">
        <f>SUM(O1029:O1032)</f>
      </c>
      <c r="P1033" s="85">
        <f>SUM(P1029:P1032)</f>
      </c>
    </row>
    <row r="1034">
      <c r="A1034" s="98" t="s">
        <v>83211</v>
      </c>
      <c r="B1034" s="98" t="s">
        <v>83212</v>
      </c>
      <c r="C1034" s="100">
        <v>1358</v>
      </c>
      <c r="D1034" s="98" t="s">
        <v>83213</v>
      </c>
      <c r="E1034" s="98" t="s">
        <v>83214</v>
      </c>
      <c r="F1034" s="104">
        <v>45695</v>
      </c>
      <c r="G1034" s="104">
        <v>45695</v>
      </c>
      <c r="H1034" s="104">
        <v>46059</v>
      </c>
      <c r="J1034" s="101">
        <v>1745</v>
      </c>
      <c r="K1034" s="98" t="s">
        <v>83215</v>
      </c>
      <c r="L1034" s="98" t="s">
        <v>83216</v>
      </c>
      <c r="M1034" s="98" t="s">
        <v>83217</v>
      </c>
      <c r="N1034" s="98" t="s">
        <v>83218</v>
      </c>
      <c r="O1034" s="101">
        <v>10</v>
      </c>
      <c r="P1034" s="101">
        <v>0</v>
      </c>
      <c r="Q1034" s="101">
        <v>0</v>
      </c>
      <c r="R1034" s="101">
        <v>1995</v>
      </c>
    </row>
    <row r="1035">
      <c r="L1035" s="98" t="s">
        <v>83219</v>
      </c>
      <c r="M1035" s="98" t="s">
        <v>83220</v>
      </c>
      <c r="N1035" s="98" t="s">
        <v>83221</v>
      </c>
      <c r="O1035" s="101">
        <v>50</v>
      </c>
      <c r="P1035" s="101">
        <v>90</v>
      </c>
    </row>
    <row r="1036">
      <c r="L1036" s="98" t="s">
        <v>83222</v>
      </c>
      <c r="M1036" s="98" t="s">
        <v>83223</v>
      </c>
      <c r="N1036" s="98" t="s">
        <v>83224</v>
      </c>
      <c r="O1036" s="101">
        <v>80</v>
      </c>
      <c r="P1036" s="101">
        <v>50</v>
      </c>
    </row>
    <row r="1037">
      <c r="L1037" s="98" t="s">
        <v>83225</v>
      </c>
      <c r="M1037" s="98" t="s">
        <v>83226</v>
      </c>
      <c r="N1037" s="98" t="s">
        <v>83227</v>
      </c>
      <c r="O1037" s="101">
        <v>1605</v>
      </c>
      <c r="P1037" s="101">
        <v>1605</v>
      </c>
    </row>
    <row r="1038">
      <c r="L1038" s="98" t="s">
        <v>83228</v>
      </c>
      <c r="M1038" s="98" t="s">
        <v>83229</v>
      </c>
      <c r="N1038" s="98" t="s">
        <v>83230</v>
      </c>
      <c r="O1038" s="101">
        <v>20</v>
      </c>
      <c r="P1038" s="101">
        <v>20</v>
      </c>
    </row>
    <row r="1039">
      <c r="K1039" s="96" t="s">
        <v>83231</v>
      </c>
      <c r="O1039" s="85">
        <f>SUM(O1034:O1038)</f>
      </c>
      <c r="P1039" s="85">
        <f>SUM(P1034:P1038)</f>
      </c>
    </row>
    <row r="1040">
      <c r="A1040" s="98" t="s">
        <v>83232</v>
      </c>
      <c r="B1040" s="98" t="s">
        <v>83233</v>
      </c>
      <c r="C1040" s="100">
        <v>1358</v>
      </c>
      <c r="D1040" s="98" t="s">
        <v>83234</v>
      </c>
      <c r="E1040" s="98" t="s">
        <v>83235</v>
      </c>
      <c r="F1040" s="104">
        <v>43724</v>
      </c>
      <c r="G1040" s="104">
        <v>45566</v>
      </c>
      <c r="H1040" s="104">
        <v>45930</v>
      </c>
      <c r="J1040" s="101">
        <v>1615</v>
      </c>
      <c r="K1040" s="98" t="s">
        <v>83236</v>
      </c>
      <c r="L1040" s="98" t="s">
        <v>83237</v>
      </c>
      <c r="M1040" s="98" t="s">
        <v>83238</v>
      </c>
      <c r="N1040" s="98" t="s">
        <v>83239</v>
      </c>
      <c r="O1040" s="101">
        <v>10</v>
      </c>
      <c r="P1040" s="101">
        <v>10</v>
      </c>
      <c r="Q1040" s="101">
        <v>0</v>
      </c>
      <c r="R1040" s="101">
        <v>250</v>
      </c>
    </row>
    <row r="1041">
      <c r="L1041" s="98" t="s">
        <v>83240</v>
      </c>
      <c r="M1041" s="98" t="s">
        <v>83241</v>
      </c>
      <c r="N1041" s="98" t="s">
        <v>83242</v>
      </c>
      <c r="O1041" s="101">
        <v>1569</v>
      </c>
      <c r="P1041" s="101">
        <v>1569</v>
      </c>
    </row>
    <row r="1042">
      <c r="L1042" s="98" t="s">
        <v>83243</v>
      </c>
      <c r="M1042" s="98" t="s">
        <v>83244</v>
      </c>
      <c r="N1042" s="98" t="s">
        <v>83245</v>
      </c>
      <c r="O1042" s="101">
        <v>125</v>
      </c>
      <c r="P1042" s="101">
        <v>125</v>
      </c>
    </row>
    <row r="1043">
      <c r="L1043" s="98" t="s">
        <v>83246</v>
      </c>
      <c r="M1043" s="98" t="s">
        <v>83247</v>
      </c>
      <c r="N1043" s="98" t="s">
        <v>83248</v>
      </c>
      <c r="O1043" s="101">
        <v>20</v>
      </c>
      <c r="P1043" s="101">
        <v>20</v>
      </c>
    </row>
    <row r="1044">
      <c r="L1044" s="98" t="s">
        <v>83249</v>
      </c>
      <c r="M1044" s="98" t="s">
        <v>83250</v>
      </c>
      <c r="N1044" s="98" t="s">
        <v>83251</v>
      </c>
      <c r="O1044" s="101">
        <v>20</v>
      </c>
      <c r="P1044" s="101">
        <v>20</v>
      </c>
    </row>
    <row r="1045">
      <c r="K1045" s="96" t="s">
        <v>83252</v>
      </c>
      <c r="O1045" s="85">
        <f>SUM(O1040:O1044)</f>
      </c>
      <c r="P1045" s="85">
        <f>SUM(P1040:P1044)</f>
      </c>
    </row>
    <row r="1046">
      <c r="A1046" s="98" t="s">
        <v>83253</v>
      </c>
      <c r="B1046" s="98" t="s">
        <v>83254</v>
      </c>
      <c r="C1046" s="100">
        <v>1358</v>
      </c>
      <c r="D1046" s="98" t="s">
        <v>83255</v>
      </c>
      <c r="E1046" s="98" t="s">
        <v>83256</v>
      </c>
      <c r="F1046" s="104">
        <v>42895</v>
      </c>
      <c r="G1046" s="104">
        <v>45474</v>
      </c>
      <c r="H1046" s="104">
        <v>45838</v>
      </c>
      <c r="J1046" s="101">
        <v>1665</v>
      </c>
      <c r="K1046" s="98" t="s">
        <v>83257</v>
      </c>
      <c r="L1046" s="98" t="s">
        <v>83258</v>
      </c>
      <c r="M1046" s="98" t="s">
        <v>83259</v>
      </c>
      <c r="N1046" s="98" t="s">
        <v>83260</v>
      </c>
      <c r="O1046" s="101">
        <v>10</v>
      </c>
      <c r="P1046" s="101">
        <v>60</v>
      </c>
      <c r="Q1046" s="101">
        <v>0</v>
      </c>
      <c r="R1046" s="101">
        <v>1299</v>
      </c>
    </row>
    <row r="1047">
      <c r="L1047" s="98" t="s">
        <v>83261</v>
      </c>
      <c r="M1047" s="98" t="s">
        <v>83262</v>
      </c>
      <c r="N1047" s="98" t="s">
        <v>83263</v>
      </c>
      <c r="O1047" s="101">
        <v>50</v>
      </c>
      <c r="P1047" s="101">
        <v>0</v>
      </c>
    </row>
    <row r="1048">
      <c r="L1048" s="98" t="s">
        <v>83264</v>
      </c>
      <c r="M1048" s="98" t="s">
        <v>83265</v>
      </c>
      <c r="N1048" s="98" t="s">
        <v>83266</v>
      </c>
      <c r="O1048" s="101">
        <v>1574</v>
      </c>
      <c r="P1048" s="101">
        <v>1574</v>
      </c>
    </row>
    <row r="1049">
      <c r="L1049" s="98" t="s">
        <v>83267</v>
      </c>
      <c r="M1049" s="98" t="s">
        <v>83268</v>
      </c>
      <c r="N1049" s="98" t="s">
        <v>83269</v>
      </c>
      <c r="O1049" s="101">
        <v>125</v>
      </c>
      <c r="P1049" s="101">
        <v>125</v>
      </c>
    </row>
    <row r="1050">
      <c r="L1050" s="98" t="s">
        <v>83270</v>
      </c>
      <c r="M1050" s="98" t="s">
        <v>83271</v>
      </c>
      <c r="N1050" s="98" t="s">
        <v>83272</v>
      </c>
      <c r="O1050" s="101">
        <v>20</v>
      </c>
      <c r="P1050" s="101">
        <v>20</v>
      </c>
    </row>
    <row r="1051">
      <c r="L1051" s="98" t="s">
        <v>83273</v>
      </c>
      <c r="M1051" s="98" t="s">
        <v>83274</v>
      </c>
      <c r="N1051" s="98" t="s">
        <v>83275</v>
      </c>
      <c r="O1051" s="101">
        <v>20</v>
      </c>
      <c r="P1051" s="101">
        <v>20</v>
      </c>
    </row>
    <row r="1052">
      <c r="K1052" s="96" t="s">
        <v>83276</v>
      </c>
      <c r="O1052" s="85">
        <f>SUM(O1046:O1051)</f>
      </c>
      <c r="P1052" s="85">
        <f>SUM(P1046:P1051)</f>
      </c>
    </row>
    <row r="1053">
      <c r="A1053" s="98" t="s">
        <v>83277</v>
      </c>
      <c r="B1053" s="98" t="s">
        <v>83278</v>
      </c>
      <c r="C1053" s="100">
        <v>1008</v>
      </c>
      <c r="D1053" s="98" t="s">
        <v>83279</v>
      </c>
      <c r="E1053" s="98" t="s">
        <v>83280</v>
      </c>
      <c r="F1053" s="104">
        <v>44179</v>
      </c>
      <c r="G1053" s="104">
        <v>45658</v>
      </c>
      <c r="H1053" s="104">
        <v>46022</v>
      </c>
      <c r="J1053" s="101">
        <v>1365</v>
      </c>
      <c r="K1053" s="98" t="s">
        <v>83281</v>
      </c>
      <c r="L1053" s="98" t="s">
        <v>83282</v>
      </c>
      <c r="M1053" s="98" t="s">
        <v>83283</v>
      </c>
      <c r="N1053" s="98" t="s">
        <v>83284</v>
      </c>
      <c r="O1053" s="101">
        <v>10</v>
      </c>
      <c r="P1053" s="101">
        <v>10</v>
      </c>
      <c r="Q1053" s="101">
        <v>0</v>
      </c>
      <c r="R1053" s="101">
        <v>250</v>
      </c>
    </row>
    <row r="1054">
      <c r="L1054" s="98" t="s">
        <v>83285</v>
      </c>
      <c r="M1054" s="98" t="s">
        <v>83286</v>
      </c>
      <c r="N1054" s="98" t="s">
        <v>83287</v>
      </c>
      <c r="O1054" s="101">
        <v>1294</v>
      </c>
      <c r="P1054" s="101">
        <v>1294</v>
      </c>
    </row>
    <row r="1055">
      <c r="L1055" s="98" t="s">
        <v>83288</v>
      </c>
      <c r="M1055" s="98" t="s">
        <v>83289</v>
      </c>
      <c r="N1055" s="98" t="s">
        <v>83290</v>
      </c>
      <c r="O1055" s="101">
        <v>20</v>
      </c>
      <c r="P1055" s="101">
        <v>20</v>
      </c>
    </row>
    <row r="1056">
      <c r="K1056" s="96" t="s">
        <v>83291</v>
      </c>
      <c r="O1056" s="85">
        <f>SUM(O1053:O1055)</f>
      </c>
      <c r="P1056" s="85">
        <f>SUM(P1053:P1055)</f>
      </c>
    </row>
    <row r="1057">
      <c r="A1057" s="98" t="s">
        <v>83292</v>
      </c>
      <c r="B1057" s="98" t="s">
        <v>83293</v>
      </c>
      <c r="C1057" s="100">
        <v>1008</v>
      </c>
      <c r="D1057" s="98" t="s">
        <v>83294</v>
      </c>
      <c r="E1057" s="98" t="s">
        <v>83295</v>
      </c>
      <c r="F1057" s="104">
        <v>45706</v>
      </c>
      <c r="G1057" s="104">
        <v>45706</v>
      </c>
      <c r="H1057" s="104">
        <v>46070</v>
      </c>
      <c r="J1057" s="101">
        <v>1495</v>
      </c>
      <c r="K1057" s="98" t="s">
        <v>83296</v>
      </c>
      <c r="L1057" s="98" t="s">
        <v>83297</v>
      </c>
      <c r="M1057" s="98" t="s">
        <v>83298</v>
      </c>
      <c r="N1057" s="98" t="s">
        <v>83299</v>
      </c>
      <c r="O1057" s="101">
        <v>50</v>
      </c>
      <c r="P1057" s="101">
        <v>0</v>
      </c>
      <c r="Q1057" s="101">
        <v>-44.810000000000002</v>
      </c>
      <c r="R1057" s="101">
        <v>250</v>
      </c>
    </row>
    <row r="1058">
      <c r="L1058" s="98" t="s">
        <v>83300</v>
      </c>
      <c r="M1058" s="98" t="s">
        <v>83301</v>
      </c>
      <c r="N1058" s="98" t="s">
        <v>83302</v>
      </c>
      <c r="O1058" s="101">
        <v>10</v>
      </c>
      <c r="P1058" s="101">
        <v>50</v>
      </c>
    </row>
    <row r="1059">
      <c r="L1059" s="98" t="s">
        <v>83303</v>
      </c>
      <c r="M1059" s="98" t="s">
        <v>83304</v>
      </c>
      <c r="N1059" s="98" t="s">
        <v>83305</v>
      </c>
      <c r="O1059" s="101">
        <v>80</v>
      </c>
      <c r="P1059" s="101">
        <v>90</v>
      </c>
    </row>
    <row r="1060">
      <c r="L1060" s="98" t="s">
        <v>83306</v>
      </c>
      <c r="M1060" s="98" t="s">
        <v>83307</v>
      </c>
      <c r="N1060" s="98" t="s">
        <v>83308</v>
      </c>
      <c r="O1060" s="101">
        <v>1355</v>
      </c>
      <c r="P1060" s="101">
        <v>1355</v>
      </c>
    </row>
    <row r="1061">
      <c r="L1061" s="98" t="s">
        <v>83309</v>
      </c>
      <c r="M1061" s="98" t="s">
        <v>83310</v>
      </c>
      <c r="N1061" s="98" t="s">
        <v>83311</v>
      </c>
      <c r="O1061" s="101">
        <v>20</v>
      </c>
      <c r="P1061" s="101">
        <v>20</v>
      </c>
    </row>
    <row r="1062">
      <c r="K1062" s="96" t="s">
        <v>83312</v>
      </c>
      <c r="O1062" s="85">
        <f>SUM(O1057:O1061)</f>
      </c>
      <c r="P1062" s="85">
        <f>SUM(P1057:P1061)</f>
      </c>
    </row>
    <row r="1063">
      <c r="A1063" s="98" t="s">
        <v>83313</v>
      </c>
      <c r="B1063" s="98" t="s">
        <v>83314</v>
      </c>
      <c r="C1063" s="100">
        <v>1008</v>
      </c>
      <c r="D1063" s="98" t="s">
        <v>83315</v>
      </c>
      <c r="E1063" s="98" t="s">
        <v>83316</v>
      </c>
      <c r="F1063" s="104">
        <v>43091</v>
      </c>
      <c r="G1063" s="104">
        <v>45658</v>
      </c>
      <c r="H1063" s="104">
        <v>46022</v>
      </c>
      <c r="J1063" s="101">
        <v>1355</v>
      </c>
      <c r="K1063" s="98" t="s">
        <v>83317</v>
      </c>
      <c r="L1063" s="98" t="s">
        <v>83318</v>
      </c>
      <c r="M1063" s="98" t="s">
        <v>83319</v>
      </c>
      <c r="N1063" s="98" t="s">
        <v>83320</v>
      </c>
      <c r="O1063" s="101">
        <v>1270</v>
      </c>
      <c r="P1063" s="101">
        <v>1270</v>
      </c>
      <c r="Q1063" s="101">
        <v>0</v>
      </c>
      <c r="R1063" s="101">
        <v>250</v>
      </c>
    </row>
    <row r="1064">
      <c r="L1064" s="98" t="s">
        <v>83321</v>
      </c>
      <c r="M1064" s="98" t="s">
        <v>83322</v>
      </c>
      <c r="N1064" s="98" t="s">
        <v>83323</v>
      </c>
      <c r="O1064" s="101">
        <v>20</v>
      </c>
      <c r="P1064" s="101">
        <v>20</v>
      </c>
    </row>
    <row r="1065">
      <c r="K1065" s="96" t="s">
        <v>83324</v>
      </c>
      <c r="O1065" s="85">
        <f>SUM(O1063:O1064)</f>
      </c>
      <c r="P1065" s="85">
        <f>SUM(P1063:P1064)</f>
      </c>
    </row>
    <row r="1066">
      <c r="A1066" s="98" t="s">
        <v>83325</v>
      </c>
      <c r="B1066" s="98" t="s">
        <v>83326</v>
      </c>
      <c r="C1066" s="100">
        <v>1008</v>
      </c>
      <c r="D1066" s="98" t="s">
        <v>83327</v>
      </c>
      <c r="E1066" s="98" t="s">
        <v>83328</v>
      </c>
      <c r="F1066" s="104">
        <v>45457</v>
      </c>
      <c r="G1066" s="104">
        <v>45457</v>
      </c>
      <c r="H1066" s="104">
        <v>45838</v>
      </c>
      <c r="J1066" s="101">
        <v>1405</v>
      </c>
      <c r="K1066" s="98" t="s">
        <v>83329</v>
      </c>
      <c r="L1066" s="98" t="s">
        <v>83330</v>
      </c>
      <c r="M1066" s="98" t="s">
        <v>83331</v>
      </c>
      <c r="N1066" s="98" t="s">
        <v>83332</v>
      </c>
      <c r="O1066" s="101">
        <v>50</v>
      </c>
      <c r="P1066" s="101">
        <v>0</v>
      </c>
      <c r="Q1066" s="101">
        <v>0</v>
      </c>
      <c r="R1066" s="101">
        <v>450</v>
      </c>
    </row>
    <row r="1067">
      <c r="L1067" s="98" t="s">
        <v>83333</v>
      </c>
      <c r="M1067" s="98" t="s">
        <v>83334</v>
      </c>
      <c r="N1067" s="98" t="s">
        <v>83335</v>
      </c>
      <c r="O1067" s="101">
        <v>50</v>
      </c>
      <c r="P1067" s="101">
        <v>100</v>
      </c>
    </row>
    <row r="1068">
      <c r="L1068" s="98" t="s">
        <v>83336</v>
      </c>
      <c r="M1068" s="98" t="s">
        <v>83337</v>
      </c>
      <c r="N1068" s="98" t="s">
        <v>83338</v>
      </c>
      <c r="O1068" s="101">
        <v>1355</v>
      </c>
      <c r="P1068" s="101">
        <v>1355</v>
      </c>
    </row>
    <row r="1069">
      <c r="L1069" s="98" t="s">
        <v>83339</v>
      </c>
      <c r="M1069" s="98" t="s">
        <v>83340</v>
      </c>
      <c r="N1069" s="98" t="s">
        <v>83341</v>
      </c>
      <c r="O1069" s="101">
        <v>40</v>
      </c>
      <c r="P1069" s="101">
        <v>40</v>
      </c>
    </row>
    <row r="1070">
      <c r="L1070" s="98" t="s">
        <v>83342</v>
      </c>
      <c r="M1070" s="98" t="s">
        <v>83343</v>
      </c>
      <c r="N1070" s="98" t="s">
        <v>83344</v>
      </c>
      <c r="O1070" s="101">
        <v>20</v>
      </c>
      <c r="P1070" s="101">
        <v>20</v>
      </c>
    </row>
    <row r="1071">
      <c r="K1071" s="96" t="s">
        <v>83345</v>
      </c>
      <c r="O1071" s="85">
        <f>SUM(O1066:O1070)</f>
      </c>
      <c r="P1071" s="85">
        <f>SUM(P1066:P1070)</f>
      </c>
    </row>
    <row r="1072">
      <c r="A1072" s="98" t="s">
        <v>83346</v>
      </c>
      <c r="B1072" s="98" t="s">
        <v>83347</v>
      </c>
      <c r="C1072" s="100">
        <v>1358</v>
      </c>
      <c r="D1072" s="98" t="s">
        <v>83348</v>
      </c>
      <c r="E1072" s="98" t="s">
        <v>83349</v>
      </c>
      <c r="J1072" s="101">
        <v>1685</v>
      </c>
      <c r="K1072" s="98" t="s">
        <v>83350</v>
      </c>
      <c r="L1072" s="98" t="s">
        <v>83350</v>
      </c>
      <c r="O1072" s="101">
        <v>0</v>
      </c>
      <c r="P1072" s="101">
        <v>0</v>
      </c>
      <c r="R1072" s="101">
        <v>0</v>
      </c>
    </row>
    <row r="1073">
      <c r="K1073" s="96" t="s">
        <v>83351</v>
      </c>
      <c r="O1073" s="85">
        <f>SUM(O1072:O1072)</f>
      </c>
      <c r="P1073" s="85">
        <f>SUM(P1072:P1072)</f>
      </c>
    </row>
    <row r="1074">
      <c r="A1074" s="98" t="s">
        <v>83352</v>
      </c>
      <c r="B1074" s="98" t="s">
        <v>83353</v>
      </c>
      <c r="C1074" s="100">
        <v>1358</v>
      </c>
      <c r="D1074" s="98" t="s">
        <v>83354</v>
      </c>
      <c r="E1074" s="98" t="s">
        <v>83355</v>
      </c>
      <c r="F1074" s="104">
        <v>45700</v>
      </c>
      <c r="G1074" s="104">
        <v>45700</v>
      </c>
      <c r="H1074" s="104">
        <v>46064</v>
      </c>
      <c r="J1074" s="101">
        <v>1805</v>
      </c>
      <c r="K1074" s="98" t="s">
        <v>83356</v>
      </c>
      <c r="L1074" s="98" t="s">
        <v>83357</v>
      </c>
      <c r="M1074" s="98" t="s">
        <v>83358</v>
      </c>
      <c r="N1074" s="98" t="s">
        <v>83359</v>
      </c>
      <c r="O1074" s="101">
        <v>150</v>
      </c>
      <c r="P1074" s="101">
        <v>200</v>
      </c>
      <c r="Q1074" s="101">
        <v>0</v>
      </c>
      <c r="R1074" s="101">
        <v>250</v>
      </c>
    </row>
    <row r="1075">
      <c r="L1075" s="98" t="s">
        <v>83360</v>
      </c>
      <c r="M1075" s="98" t="s">
        <v>83361</v>
      </c>
      <c r="N1075" s="98" t="s">
        <v>83362</v>
      </c>
      <c r="O1075" s="101">
        <v>50</v>
      </c>
      <c r="P1075" s="101">
        <v>0</v>
      </c>
    </row>
    <row r="1076">
      <c r="L1076" s="98" t="s">
        <v>83363</v>
      </c>
      <c r="M1076" s="98" t="s">
        <v>83364</v>
      </c>
      <c r="N1076" s="98" t="s">
        <v>83365</v>
      </c>
      <c r="O1076" s="101">
        <v>1605</v>
      </c>
      <c r="P1076" s="101">
        <v>1605</v>
      </c>
    </row>
    <row r="1077">
      <c r="L1077" s="98" t="s">
        <v>83366</v>
      </c>
      <c r="M1077" s="98" t="s">
        <v>83367</v>
      </c>
      <c r="N1077" s="98" t="s">
        <v>83368</v>
      </c>
      <c r="O1077" s="101">
        <v>20</v>
      </c>
      <c r="P1077" s="101">
        <v>20</v>
      </c>
    </row>
    <row r="1078">
      <c r="L1078" s="98" t="s">
        <v>83369</v>
      </c>
      <c r="M1078" s="98" t="s">
        <v>83370</v>
      </c>
      <c r="N1078" s="98" t="s">
        <v>83371</v>
      </c>
      <c r="O1078" s="101">
        <v>20</v>
      </c>
      <c r="P1078" s="101">
        <v>20</v>
      </c>
    </row>
    <row r="1079">
      <c r="K1079" s="96" t="s">
        <v>83372</v>
      </c>
      <c r="O1079" s="85">
        <f>SUM(O1074:O1078)</f>
      </c>
      <c r="P1079" s="85">
        <f>SUM(P1074:P1078)</f>
      </c>
    </row>
    <row r="1080">
      <c r="A1080" s="98" t="s">
        <v>83373</v>
      </c>
      <c r="B1080" s="98" t="s">
        <v>83374</v>
      </c>
      <c r="C1080" s="100">
        <v>1358</v>
      </c>
      <c r="D1080" s="98" t="s">
        <v>83375</v>
      </c>
      <c r="E1080" s="98" t="s">
        <v>83376</v>
      </c>
      <c r="F1080" s="104">
        <v>45565</v>
      </c>
      <c r="G1080" s="104">
        <v>45565</v>
      </c>
      <c r="H1080" s="104">
        <v>45930</v>
      </c>
      <c r="J1080" s="101">
        <v>1655</v>
      </c>
      <c r="K1080" s="98" t="s">
        <v>83377</v>
      </c>
      <c r="L1080" s="98" t="s">
        <v>83378</v>
      </c>
      <c r="M1080" s="98" t="s">
        <v>83379</v>
      </c>
      <c r="N1080" s="98" t="s">
        <v>83380</v>
      </c>
      <c r="O1080" s="101">
        <v>50</v>
      </c>
      <c r="P1080" s="101">
        <v>50</v>
      </c>
      <c r="Q1080" s="101">
        <v>0</v>
      </c>
      <c r="R1080" s="101">
        <v>1905</v>
      </c>
    </row>
    <row r="1081">
      <c r="L1081" s="98" t="s">
        <v>83381</v>
      </c>
      <c r="M1081" s="98" t="s">
        <v>83382</v>
      </c>
      <c r="N1081" s="98" t="s">
        <v>83383</v>
      </c>
      <c r="O1081" s="101">
        <v>1605</v>
      </c>
      <c r="P1081" s="101">
        <v>1605</v>
      </c>
    </row>
    <row r="1082">
      <c r="L1082" s="98" t="s">
        <v>83384</v>
      </c>
      <c r="M1082" s="98" t="s">
        <v>83385</v>
      </c>
      <c r="N1082" s="98" t="s">
        <v>83386</v>
      </c>
      <c r="O1082" s="101">
        <v>20</v>
      </c>
      <c r="P1082" s="101">
        <v>20</v>
      </c>
    </row>
    <row r="1083">
      <c r="L1083" s="98" t="s">
        <v>83387</v>
      </c>
      <c r="M1083" s="98" t="s">
        <v>83388</v>
      </c>
      <c r="N1083" s="98" t="s">
        <v>83389</v>
      </c>
      <c r="O1083" s="101">
        <v>20</v>
      </c>
      <c r="P1083" s="101">
        <v>20</v>
      </c>
    </row>
    <row r="1084">
      <c r="K1084" s="96" t="s">
        <v>83390</v>
      </c>
      <c r="O1084" s="85">
        <f>SUM(O1080:O1083)</f>
      </c>
      <c r="P1084" s="85">
        <f>SUM(P1080:P1083)</f>
      </c>
    </row>
    <row r="1085">
      <c r="A1085" s="98" t="s">
        <v>83391</v>
      </c>
      <c r="B1085" s="98" t="s">
        <v>83392</v>
      </c>
      <c r="C1085" s="100">
        <v>1358</v>
      </c>
      <c r="D1085" s="98" t="s">
        <v>83393</v>
      </c>
      <c r="E1085" s="98" t="s">
        <v>83394</v>
      </c>
      <c r="F1085" s="104">
        <v>43720</v>
      </c>
      <c r="G1085" s="104">
        <v>45566</v>
      </c>
      <c r="H1085" s="104">
        <v>45930</v>
      </c>
      <c r="J1085" s="101">
        <v>1655</v>
      </c>
      <c r="K1085" s="98" t="s">
        <v>83395</v>
      </c>
      <c r="L1085" s="98" t="s">
        <v>83396</v>
      </c>
      <c r="M1085" s="98" t="s">
        <v>83397</v>
      </c>
      <c r="N1085" s="98" t="s">
        <v>83398</v>
      </c>
      <c r="O1085" s="101">
        <v>50</v>
      </c>
      <c r="P1085" s="101">
        <v>50</v>
      </c>
      <c r="Q1085" s="101">
        <v>-67.609999999999999</v>
      </c>
      <c r="R1085" s="101">
        <v>250</v>
      </c>
    </row>
    <row r="1086">
      <c r="L1086" s="98" t="s">
        <v>83399</v>
      </c>
      <c r="M1086" s="98" t="s">
        <v>83400</v>
      </c>
      <c r="N1086" s="98" t="s">
        <v>83401</v>
      </c>
      <c r="O1086" s="101">
        <v>1554</v>
      </c>
      <c r="P1086" s="101">
        <v>1554</v>
      </c>
    </row>
    <row r="1087">
      <c r="L1087" s="98" t="s">
        <v>83402</v>
      </c>
      <c r="M1087" s="98" t="s">
        <v>83403</v>
      </c>
      <c r="N1087" s="98" t="s">
        <v>83404</v>
      </c>
      <c r="O1087" s="101">
        <v>125</v>
      </c>
      <c r="P1087" s="101">
        <v>250</v>
      </c>
    </row>
    <row r="1088">
      <c r="L1088" s="98" t="s">
        <v>83405</v>
      </c>
      <c r="M1088" s="98" t="s">
        <v>83406</v>
      </c>
      <c r="N1088" s="98" t="s">
        <v>83407</v>
      </c>
      <c r="O1088" s="101">
        <v>125</v>
      </c>
      <c r="P1088" s="101">
        <v>0</v>
      </c>
    </row>
    <row r="1089">
      <c r="L1089" s="98" t="s">
        <v>83408</v>
      </c>
      <c r="M1089" s="98" t="s">
        <v>83409</v>
      </c>
      <c r="N1089" s="98" t="s">
        <v>83410</v>
      </c>
      <c r="O1089" s="101">
        <v>20</v>
      </c>
      <c r="P1089" s="101">
        <v>20</v>
      </c>
    </row>
    <row r="1090">
      <c r="L1090" s="98" t="s">
        <v>83411</v>
      </c>
      <c r="M1090" s="98" t="s">
        <v>83412</v>
      </c>
      <c r="N1090" s="98" t="s">
        <v>83413</v>
      </c>
      <c r="O1090" s="101">
        <v>20</v>
      </c>
      <c r="P1090" s="101">
        <v>20</v>
      </c>
    </row>
    <row r="1091">
      <c r="K1091" s="96" t="s">
        <v>83414</v>
      </c>
      <c r="O1091" s="85">
        <f>SUM(O1085:O1090)</f>
      </c>
      <c r="P1091" s="85">
        <f>SUM(P1085:P1090)</f>
      </c>
    </row>
    <row r="1092">
      <c r="A1092" s="98" t="s">
        <v>83415</v>
      </c>
      <c r="B1092" s="98" t="s">
        <v>83416</v>
      </c>
      <c r="C1092" s="100">
        <v>1008</v>
      </c>
      <c r="D1092" s="98" t="s">
        <v>83417</v>
      </c>
      <c r="E1092" s="98" t="s">
        <v>83418</v>
      </c>
      <c r="F1092" s="104">
        <v>44027</v>
      </c>
      <c r="G1092" s="104">
        <v>45505</v>
      </c>
      <c r="H1092" s="104">
        <v>45869</v>
      </c>
      <c r="J1092" s="101">
        <v>1355</v>
      </c>
      <c r="K1092" s="98" t="s">
        <v>83419</v>
      </c>
      <c r="L1092" s="98" t="s">
        <v>83420</v>
      </c>
      <c r="M1092" s="98" t="s">
        <v>83421</v>
      </c>
      <c r="N1092" s="98" t="s">
        <v>83422</v>
      </c>
      <c r="O1092" s="101">
        <v>1319</v>
      </c>
      <c r="P1092" s="101">
        <v>1319</v>
      </c>
      <c r="Q1092" s="101">
        <v>-984.15999999999997</v>
      </c>
      <c r="R1092" s="101">
        <v>250</v>
      </c>
    </row>
    <row r="1093">
      <c r="L1093" s="98" t="s">
        <v>83423</v>
      </c>
      <c r="M1093" s="98" t="s">
        <v>83424</v>
      </c>
      <c r="N1093" s="98" t="s">
        <v>83425</v>
      </c>
      <c r="O1093" s="101">
        <v>20</v>
      </c>
      <c r="P1093" s="101">
        <v>20</v>
      </c>
    </row>
    <row r="1094">
      <c r="K1094" s="96" t="s">
        <v>83426</v>
      </c>
      <c r="O1094" s="85">
        <f>SUM(O1092:O1093)</f>
      </c>
      <c r="P1094" s="85">
        <f>SUM(P1092:P1093)</f>
      </c>
    </row>
    <row r="1095">
      <c r="A1095" s="98" t="s">
        <v>83427</v>
      </c>
      <c r="B1095" s="98" t="s">
        <v>83428</v>
      </c>
      <c r="C1095" s="100">
        <v>1008</v>
      </c>
      <c r="D1095" s="98" t="s">
        <v>83429</v>
      </c>
      <c r="E1095" s="98" t="s">
        <v>83430</v>
      </c>
      <c r="F1095" s="104">
        <v>44877</v>
      </c>
      <c r="G1095" s="104">
        <v>45627</v>
      </c>
      <c r="H1095" s="104">
        <v>45991</v>
      </c>
      <c r="J1095" s="101">
        <v>1405</v>
      </c>
      <c r="K1095" s="98" t="s">
        <v>83431</v>
      </c>
      <c r="L1095" s="98" t="s">
        <v>83432</v>
      </c>
      <c r="M1095" s="98" t="s">
        <v>83433</v>
      </c>
      <c r="N1095" s="98" t="s">
        <v>83434</v>
      </c>
      <c r="O1095" s="101">
        <v>50</v>
      </c>
      <c r="P1095" s="101">
        <v>50</v>
      </c>
      <c r="Q1095" s="101">
        <v>0</v>
      </c>
      <c r="R1095" s="101">
        <v>1375</v>
      </c>
    </row>
    <row r="1096">
      <c r="L1096" s="98" t="s">
        <v>83435</v>
      </c>
      <c r="M1096" s="98" t="s">
        <v>83436</v>
      </c>
      <c r="N1096" s="98" t="s">
        <v>83437</v>
      </c>
      <c r="O1096" s="101">
        <v>1325</v>
      </c>
      <c r="P1096" s="101">
        <v>1325</v>
      </c>
    </row>
    <row r="1097">
      <c r="L1097" s="98" t="s">
        <v>83438</v>
      </c>
      <c r="M1097" s="98" t="s">
        <v>83439</v>
      </c>
      <c r="N1097" s="98" t="s">
        <v>83440</v>
      </c>
      <c r="O1097" s="101">
        <v>40</v>
      </c>
      <c r="P1097" s="101">
        <v>40</v>
      </c>
    </row>
    <row r="1098">
      <c r="L1098" s="98" t="s">
        <v>83441</v>
      </c>
      <c r="M1098" s="98" t="s">
        <v>83442</v>
      </c>
      <c r="N1098" s="98" t="s">
        <v>83443</v>
      </c>
      <c r="O1098" s="101">
        <v>20</v>
      </c>
      <c r="P1098" s="101">
        <v>20</v>
      </c>
    </row>
    <row r="1099">
      <c r="K1099" s="96" t="s">
        <v>83444</v>
      </c>
      <c r="O1099" s="85">
        <f>SUM(O1095:O1098)</f>
      </c>
      <c r="P1099" s="85">
        <f>SUM(P1095:P1098)</f>
      </c>
    </row>
    <row r="1100">
      <c r="A1100" s="98" t="s">
        <v>83445</v>
      </c>
      <c r="B1100" s="98" t="s">
        <v>83446</v>
      </c>
      <c r="C1100" s="100">
        <v>1496</v>
      </c>
      <c r="D1100" s="98" t="s">
        <v>83447</v>
      </c>
      <c r="E1100" s="98" t="s">
        <v>83448</v>
      </c>
      <c r="F1100" s="104">
        <v>41230</v>
      </c>
      <c r="G1100" s="104">
        <v>45658</v>
      </c>
      <c r="H1100" s="104">
        <v>46022</v>
      </c>
      <c r="J1100" s="101">
        <v>1925</v>
      </c>
      <c r="K1100" s="98" t="s">
        <v>83449</v>
      </c>
      <c r="L1100" s="98" t="s">
        <v>83450</v>
      </c>
      <c r="M1100" s="98" t="s">
        <v>83451</v>
      </c>
      <c r="N1100" s="98" t="s">
        <v>83452</v>
      </c>
      <c r="O1100" s="101">
        <v>50</v>
      </c>
      <c r="P1100" s="101">
        <v>50</v>
      </c>
      <c r="Q1100" s="101">
        <v>0</v>
      </c>
      <c r="R1100" s="101">
        <v>1264</v>
      </c>
    </row>
    <row r="1101">
      <c r="L1101" s="98" t="s">
        <v>83453</v>
      </c>
      <c r="M1101" s="98" t="s">
        <v>83454</v>
      </c>
      <c r="N1101" s="98" t="s">
        <v>83455</v>
      </c>
      <c r="O1101" s="101">
        <v>20</v>
      </c>
      <c r="P1101" s="101">
        <v>20</v>
      </c>
    </row>
    <row r="1102">
      <c r="L1102" s="98" t="s">
        <v>83456</v>
      </c>
      <c r="M1102" s="98" t="s">
        <v>83457</v>
      </c>
      <c r="N1102" s="98" t="s">
        <v>83458</v>
      </c>
      <c r="O1102" s="101">
        <v>1767</v>
      </c>
      <c r="P1102" s="101">
        <v>1767</v>
      </c>
    </row>
    <row r="1103">
      <c r="L1103" s="98" t="s">
        <v>83459</v>
      </c>
      <c r="M1103" s="98" t="s">
        <v>83460</v>
      </c>
      <c r="N1103" s="98" t="s">
        <v>83461</v>
      </c>
      <c r="O1103" s="101">
        <v>20</v>
      </c>
      <c r="P1103" s="101">
        <v>20</v>
      </c>
    </row>
    <row r="1104">
      <c r="K1104" s="96" t="s">
        <v>83462</v>
      </c>
      <c r="O1104" s="85">
        <f>SUM(O1100:O1103)</f>
      </c>
      <c r="P1104" s="85">
        <f>SUM(P1100:P1103)</f>
      </c>
    </row>
    <row r="1105">
      <c r="A1105" s="98" t="s">
        <v>83463</v>
      </c>
      <c r="B1105" s="98" t="s">
        <v>83464</v>
      </c>
      <c r="C1105" s="100">
        <v>1496</v>
      </c>
      <c r="D1105" s="98" t="s">
        <v>83465</v>
      </c>
      <c r="E1105" s="98" t="s">
        <v>83466</v>
      </c>
      <c r="F1105" s="104">
        <v>44883</v>
      </c>
      <c r="G1105" s="104">
        <v>44896</v>
      </c>
      <c r="J1105" s="101">
        <v>2075</v>
      </c>
      <c r="K1105" s="98" t="s">
        <v>83467</v>
      </c>
      <c r="L1105" s="98" t="s">
        <v>83468</v>
      </c>
      <c r="M1105" s="98" t="s">
        <v>83469</v>
      </c>
      <c r="N1105" s="98" t="s">
        <v>83470</v>
      </c>
      <c r="O1105" s="101">
        <v>20</v>
      </c>
      <c r="P1105" s="101">
        <v>0</v>
      </c>
      <c r="Q1105" s="101">
        <v>0</v>
      </c>
      <c r="R1105" s="101">
        <v>0</v>
      </c>
    </row>
    <row r="1106">
      <c r="L1106" s="98" t="s">
        <v>83471</v>
      </c>
      <c r="M1106" s="98" t="s">
        <v>83472</v>
      </c>
      <c r="N1106" s="98" t="s">
        <v>83473</v>
      </c>
      <c r="O1106" s="101">
        <v>150</v>
      </c>
      <c r="P1106" s="101">
        <v>200</v>
      </c>
    </row>
    <row r="1107">
      <c r="L1107" s="98" t="s">
        <v>83474</v>
      </c>
      <c r="M1107" s="98" t="s">
        <v>83475</v>
      </c>
      <c r="N1107" s="98" t="s">
        <v>83476</v>
      </c>
      <c r="O1107" s="101">
        <v>50</v>
      </c>
      <c r="P1107" s="101">
        <v>20</v>
      </c>
    </row>
    <row r="1108">
      <c r="L1108" s="98" t="s">
        <v>83477</v>
      </c>
      <c r="M1108" s="98" t="s">
        <v>83478</v>
      </c>
      <c r="N1108" s="98" t="s">
        <v>83479</v>
      </c>
      <c r="O1108" s="101">
        <v>1825</v>
      </c>
      <c r="P1108" s="101">
        <v>1825</v>
      </c>
    </row>
    <row r="1109">
      <c r="L1109" s="98" t="s">
        <v>83480</v>
      </c>
      <c r="M1109" s="98" t="s">
        <v>83481</v>
      </c>
      <c r="N1109" s="98" t="s">
        <v>83482</v>
      </c>
      <c r="O1109" s="101">
        <v>-818</v>
      </c>
      <c r="P1109" s="101">
        <v>-818</v>
      </c>
    </row>
    <row r="1110">
      <c r="L1110" s="98" t="s">
        <v>83483</v>
      </c>
      <c r="M1110" s="98" t="s">
        <v>83484</v>
      </c>
      <c r="N1110" s="98" t="s">
        <v>83485</v>
      </c>
      <c r="O1110" s="101">
        <v>30</v>
      </c>
      <c r="P1110" s="101">
        <v>30</v>
      </c>
    </row>
    <row r="1111">
      <c r="K1111" s="96" t="s">
        <v>83486</v>
      </c>
      <c r="O1111" s="85">
        <f>SUM(O1105:O1110)</f>
      </c>
      <c r="P1111" s="85">
        <f>SUM(P1105:P1110)</f>
      </c>
    </row>
    <row r="1112">
      <c r="A1112" s="98" t="s">
        <v>83487</v>
      </c>
      <c r="B1112" s="98" t="s">
        <v>83488</v>
      </c>
      <c r="C1112" s="100">
        <v>1358</v>
      </c>
      <c r="D1112" s="98" t="s">
        <v>83489</v>
      </c>
      <c r="E1112" s="98" t="s">
        <v>83490</v>
      </c>
      <c r="F1112" s="104">
        <v>45178</v>
      </c>
      <c r="G1112" s="104">
        <v>45566</v>
      </c>
      <c r="H1112" s="104">
        <v>45930</v>
      </c>
      <c r="J1112" s="101">
        <v>1675</v>
      </c>
      <c r="K1112" s="98" t="s">
        <v>83491</v>
      </c>
      <c r="L1112" s="98" t="s">
        <v>83492</v>
      </c>
      <c r="M1112" s="98" t="s">
        <v>83493</v>
      </c>
      <c r="N1112" s="98" t="s">
        <v>83494</v>
      </c>
      <c r="O1112" s="101">
        <v>20</v>
      </c>
      <c r="P1112" s="101">
        <v>0</v>
      </c>
      <c r="Q1112" s="101">
        <v>0</v>
      </c>
      <c r="R1112" s="101">
        <v>450</v>
      </c>
    </row>
    <row r="1113">
      <c r="L1113" s="98" t="s">
        <v>83495</v>
      </c>
      <c r="M1113" s="98" t="s">
        <v>83496</v>
      </c>
      <c r="N1113" s="98" t="s">
        <v>83497</v>
      </c>
      <c r="O1113" s="101">
        <v>50</v>
      </c>
      <c r="P1113" s="101">
        <v>70</v>
      </c>
    </row>
    <row r="1114">
      <c r="L1114" s="98" t="s">
        <v>83498</v>
      </c>
      <c r="M1114" s="98" t="s">
        <v>83499</v>
      </c>
      <c r="N1114" s="98" t="s">
        <v>83500</v>
      </c>
      <c r="O1114" s="101">
        <v>1610</v>
      </c>
      <c r="P1114" s="101">
        <v>1610</v>
      </c>
    </row>
    <row r="1115">
      <c r="L1115" s="98" t="s">
        <v>83501</v>
      </c>
      <c r="M1115" s="98" t="s">
        <v>83502</v>
      </c>
      <c r="N1115" s="98" t="s">
        <v>83503</v>
      </c>
      <c r="O1115" s="101">
        <v>125</v>
      </c>
      <c r="P1115" s="101">
        <v>125</v>
      </c>
    </row>
    <row r="1116">
      <c r="L1116" s="98" t="s">
        <v>83504</v>
      </c>
      <c r="M1116" s="98" t="s">
        <v>83505</v>
      </c>
      <c r="N1116" s="98" t="s">
        <v>83506</v>
      </c>
      <c r="O1116" s="101">
        <v>20</v>
      </c>
      <c r="P1116" s="101">
        <v>20</v>
      </c>
    </row>
    <row r="1117">
      <c r="K1117" s="96" t="s">
        <v>83507</v>
      </c>
      <c r="O1117" s="85">
        <f>SUM(O1112:O1116)</f>
      </c>
      <c r="P1117" s="85">
        <f>SUM(P1112:P1116)</f>
      </c>
    </row>
    <row r="1118">
      <c r="A1118" s="98" t="s">
        <v>83508</v>
      </c>
      <c r="B1118" s="98" t="s">
        <v>83509</v>
      </c>
      <c r="C1118" s="100">
        <v>1358</v>
      </c>
      <c r="D1118" s="98" t="s">
        <v>83510</v>
      </c>
      <c r="E1118" s="98" t="s">
        <v>83511</v>
      </c>
      <c r="F1118" s="104">
        <v>45136</v>
      </c>
      <c r="G1118" s="104">
        <v>45505</v>
      </c>
      <c r="H1118" s="104">
        <v>45869</v>
      </c>
      <c r="J1118" s="101">
        <v>1725</v>
      </c>
      <c r="K1118" s="98" t="s">
        <v>83512</v>
      </c>
      <c r="L1118" s="98" t="s">
        <v>83513</v>
      </c>
      <c r="M1118" s="98" t="s">
        <v>83514</v>
      </c>
      <c r="N1118" s="98" t="s">
        <v>83515</v>
      </c>
      <c r="O1118" s="101">
        <v>50</v>
      </c>
      <c r="P1118" s="101">
        <v>0</v>
      </c>
      <c r="Q1118" s="101">
        <v>0</v>
      </c>
      <c r="R1118" s="101">
        <v>1725</v>
      </c>
    </row>
    <row r="1119">
      <c r="L1119" s="98" t="s">
        <v>83516</v>
      </c>
      <c r="M1119" s="98" t="s">
        <v>83517</v>
      </c>
      <c r="N1119" s="98" t="s">
        <v>83518</v>
      </c>
      <c r="O1119" s="101">
        <v>50</v>
      </c>
      <c r="P1119" s="101">
        <v>0</v>
      </c>
    </row>
    <row r="1120">
      <c r="L1120" s="98" t="s">
        <v>83519</v>
      </c>
      <c r="M1120" s="98" t="s">
        <v>83520</v>
      </c>
      <c r="N1120" s="98" t="s">
        <v>83521</v>
      </c>
      <c r="O1120" s="101">
        <v>20</v>
      </c>
      <c r="P1120" s="101">
        <v>120</v>
      </c>
    </row>
    <row r="1121">
      <c r="L1121" s="98" t="s">
        <v>83522</v>
      </c>
      <c r="M1121" s="98" t="s">
        <v>83523</v>
      </c>
      <c r="N1121" s="98" t="s">
        <v>83524</v>
      </c>
      <c r="O1121" s="101">
        <v>1610</v>
      </c>
      <c r="P1121" s="101">
        <v>1610</v>
      </c>
    </row>
    <row r="1122">
      <c r="L1122" s="98" t="s">
        <v>83525</v>
      </c>
      <c r="M1122" s="98" t="s">
        <v>83526</v>
      </c>
      <c r="N1122" s="98" t="s">
        <v>83527</v>
      </c>
      <c r="O1122" s="101">
        <v>40</v>
      </c>
      <c r="P1122" s="101">
        <v>40</v>
      </c>
    </row>
    <row r="1123">
      <c r="L1123" s="98" t="s">
        <v>83528</v>
      </c>
      <c r="M1123" s="98" t="s">
        <v>83529</v>
      </c>
      <c r="N1123" s="98" t="s">
        <v>83530</v>
      </c>
      <c r="O1123" s="101">
        <v>20</v>
      </c>
      <c r="P1123" s="101">
        <v>20</v>
      </c>
    </row>
    <row r="1124">
      <c r="K1124" s="96" t="s">
        <v>83531</v>
      </c>
      <c r="O1124" s="85">
        <f>SUM(O1118:O1123)</f>
      </c>
      <c r="P1124" s="85">
        <f>SUM(P1118:P1123)</f>
      </c>
    </row>
    <row r="1125">
      <c r="A1125" s="98" t="s">
        <v>83532</v>
      </c>
      <c r="B1125" s="98" t="s">
        <v>83533</v>
      </c>
      <c r="C1125" s="100">
        <v>1358</v>
      </c>
      <c r="D1125" s="98" t="s">
        <v>83534</v>
      </c>
      <c r="E1125" s="98" t="s">
        <v>83535</v>
      </c>
      <c r="F1125" s="104">
        <v>45184</v>
      </c>
      <c r="G1125" s="104">
        <v>45566</v>
      </c>
      <c r="H1125" s="104">
        <v>45930</v>
      </c>
      <c r="J1125" s="101">
        <v>1675</v>
      </c>
      <c r="K1125" s="98" t="s">
        <v>83536</v>
      </c>
      <c r="L1125" s="98" t="s">
        <v>83537</v>
      </c>
      <c r="M1125" s="98" t="s">
        <v>83538</v>
      </c>
      <c r="N1125" s="98" t="s">
        <v>83539</v>
      </c>
      <c r="O1125" s="101">
        <v>20</v>
      </c>
      <c r="P1125" s="101">
        <v>0</v>
      </c>
      <c r="Q1125" s="101">
        <v>0</v>
      </c>
      <c r="R1125" s="101">
        <v>250</v>
      </c>
    </row>
    <row r="1126">
      <c r="L1126" s="98" t="s">
        <v>83540</v>
      </c>
      <c r="M1126" s="98" t="s">
        <v>83541</v>
      </c>
      <c r="N1126" s="98" t="s">
        <v>83542</v>
      </c>
      <c r="O1126" s="101">
        <v>50</v>
      </c>
      <c r="P1126" s="101">
        <v>70</v>
      </c>
    </row>
    <row r="1127">
      <c r="L1127" s="98" t="s">
        <v>83543</v>
      </c>
      <c r="M1127" s="98" t="s">
        <v>83544</v>
      </c>
      <c r="N1127" s="98" t="s">
        <v>83545</v>
      </c>
      <c r="O1127" s="101">
        <v>1605</v>
      </c>
      <c r="P1127" s="101">
        <v>1605</v>
      </c>
    </row>
    <row r="1128">
      <c r="L1128" s="98" t="s">
        <v>83546</v>
      </c>
      <c r="M1128" s="98" t="s">
        <v>83547</v>
      </c>
      <c r="N1128" s="98" t="s">
        <v>83548</v>
      </c>
      <c r="O1128" s="101">
        <v>20</v>
      </c>
      <c r="P1128" s="101">
        <v>20</v>
      </c>
    </row>
    <row r="1129">
      <c r="K1129" s="96" t="s">
        <v>83549</v>
      </c>
      <c r="O1129" s="85">
        <f>SUM(O1125:O1128)</f>
      </c>
      <c r="P1129" s="85">
        <f>SUM(P1125:P1128)</f>
      </c>
    </row>
    <row r="1130">
      <c r="A1130" s="98" t="s">
        <v>83550</v>
      </c>
      <c r="B1130" s="98" t="s">
        <v>83551</v>
      </c>
      <c r="C1130" s="100">
        <v>1358</v>
      </c>
      <c r="D1130" s="98" t="s">
        <v>83552</v>
      </c>
      <c r="E1130" s="98" t="s">
        <v>83553</v>
      </c>
      <c r="J1130" s="101">
        <v>1675</v>
      </c>
      <c r="K1130" s="98" t="s">
        <v>83554</v>
      </c>
      <c r="L1130" s="98" t="s">
        <v>83554</v>
      </c>
      <c r="O1130" s="101">
        <v>0</v>
      </c>
      <c r="P1130" s="101">
        <v>0</v>
      </c>
      <c r="R1130" s="101">
        <v>0</v>
      </c>
    </row>
    <row r="1131">
      <c r="K1131" s="96" t="s">
        <v>83555</v>
      </c>
      <c r="O1131" s="85">
        <f>SUM(O1130:O1130)</f>
      </c>
      <c r="P1131" s="85">
        <f>SUM(P1130:P1130)</f>
      </c>
    </row>
    <row r="1132">
      <c r="A1132" s="98" t="s">
        <v>83556</v>
      </c>
      <c r="B1132" s="98" t="s">
        <v>83557</v>
      </c>
      <c r="C1132" s="100">
        <v>1496</v>
      </c>
      <c r="D1132" s="98" t="s">
        <v>83558</v>
      </c>
      <c r="E1132" s="98" t="s">
        <v>83559</v>
      </c>
      <c r="F1132" s="104">
        <v>44140</v>
      </c>
      <c r="G1132" s="104">
        <v>45627</v>
      </c>
      <c r="H1132" s="104">
        <v>45991</v>
      </c>
      <c r="J1132" s="101">
        <v>2025</v>
      </c>
      <c r="K1132" s="98" t="s">
        <v>83560</v>
      </c>
      <c r="L1132" s="98" t="s">
        <v>83561</v>
      </c>
      <c r="M1132" s="98" t="s">
        <v>83562</v>
      </c>
      <c r="N1132" s="98" t="s">
        <v>83563</v>
      </c>
      <c r="O1132" s="101">
        <v>150</v>
      </c>
      <c r="P1132" s="101">
        <v>170</v>
      </c>
      <c r="Q1132" s="101">
        <v>0</v>
      </c>
      <c r="R1132" s="101">
        <v>250</v>
      </c>
    </row>
    <row r="1133">
      <c r="L1133" s="98" t="s">
        <v>83564</v>
      </c>
      <c r="M1133" s="98" t="s">
        <v>83565</v>
      </c>
      <c r="N1133" s="98" t="s">
        <v>83566</v>
      </c>
      <c r="O1133" s="101">
        <v>20</v>
      </c>
      <c r="P1133" s="101">
        <v>0</v>
      </c>
    </row>
    <row r="1134">
      <c r="L1134" s="98" t="s">
        <v>83567</v>
      </c>
      <c r="M1134" s="98" t="s">
        <v>83568</v>
      </c>
      <c r="N1134" s="98" t="s">
        <v>83569</v>
      </c>
      <c r="O1134" s="101">
        <v>1814</v>
      </c>
      <c r="P1134" s="101">
        <v>1814</v>
      </c>
    </row>
    <row r="1135">
      <c r="L1135" s="98" t="s">
        <v>83570</v>
      </c>
      <c r="M1135" s="98" t="s">
        <v>83571</v>
      </c>
      <c r="N1135" s="98" t="s">
        <v>83572</v>
      </c>
      <c r="O1135" s="101">
        <v>20</v>
      </c>
      <c r="P1135" s="101">
        <v>20</v>
      </c>
    </row>
    <row r="1136">
      <c r="K1136" s="96" t="s">
        <v>83573</v>
      </c>
      <c r="O1136" s="85">
        <f>SUM(O1132:O1135)</f>
      </c>
      <c r="P1136" s="85">
        <f>SUM(P1132:P1135)</f>
      </c>
    </row>
    <row r="1137">
      <c r="A1137" s="98" t="s">
        <v>83574</v>
      </c>
      <c r="B1137" s="98" t="s">
        <v>83575</v>
      </c>
      <c r="C1137" s="100">
        <v>1496</v>
      </c>
      <c r="D1137" s="98" t="s">
        <v>83576</v>
      </c>
      <c r="E1137" s="98" t="s">
        <v>83577</v>
      </c>
      <c r="F1137" s="104">
        <v>45616</v>
      </c>
      <c r="G1137" s="104">
        <v>45616</v>
      </c>
      <c r="H1137" s="104">
        <v>45980</v>
      </c>
      <c r="J1137" s="101">
        <v>2075</v>
      </c>
      <c r="K1137" s="98" t="s">
        <v>83578</v>
      </c>
      <c r="L1137" s="98" t="s">
        <v>83579</v>
      </c>
      <c r="M1137" s="98" t="s">
        <v>83580</v>
      </c>
      <c r="N1137" s="98" t="s">
        <v>83581</v>
      </c>
      <c r="O1137" s="101">
        <v>150</v>
      </c>
      <c r="P1137" s="101">
        <v>200</v>
      </c>
      <c r="Q1137" s="101">
        <v>0</v>
      </c>
      <c r="R1137" s="101">
        <v>250</v>
      </c>
    </row>
    <row r="1138">
      <c r="L1138" s="98" t="s">
        <v>83582</v>
      </c>
      <c r="M1138" s="98" t="s">
        <v>83583</v>
      </c>
      <c r="N1138" s="98" t="s">
        <v>83584</v>
      </c>
      <c r="O1138" s="101">
        <v>50</v>
      </c>
      <c r="P1138" s="101">
        <v>20</v>
      </c>
    </row>
    <row r="1139">
      <c r="L1139" s="98" t="s">
        <v>83585</v>
      </c>
      <c r="M1139" s="98" t="s">
        <v>83586</v>
      </c>
      <c r="N1139" s="98" t="s">
        <v>83587</v>
      </c>
      <c r="O1139" s="101">
        <v>20</v>
      </c>
      <c r="P1139" s="101">
        <v>0</v>
      </c>
    </row>
    <row r="1140">
      <c r="L1140" s="98" t="s">
        <v>83588</v>
      </c>
      <c r="M1140" s="98" t="s">
        <v>83589</v>
      </c>
      <c r="N1140" s="98" t="s">
        <v>83590</v>
      </c>
      <c r="O1140" s="101">
        <v>1855</v>
      </c>
      <c r="P1140" s="101">
        <v>1855</v>
      </c>
    </row>
    <row r="1141">
      <c r="L1141" s="98" t="s">
        <v>83591</v>
      </c>
      <c r="M1141" s="98" t="s">
        <v>83592</v>
      </c>
      <c r="N1141" s="98" t="s">
        <v>83593</v>
      </c>
      <c r="O1141" s="101">
        <v>20</v>
      </c>
      <c r="P1141" s="101">
        <v>20</v>
      </c>
    </row>
    <row r="1142">
      <c r="K1142" s="96" t="s">
        <v>83594</v>
      </c>
      <c r="O1142" s="85">
        <f>SUM(O1137:O1141)</f>
      </c>
      <c r="P1142" s="85">
        <f>SUM(P1137:P1141)</f>
      </c>
    </row>
    <row r="1143">
      <c r="A1143" s="98" t="s">
        <v>83595</v>
      </c>
      <c r="B1143" s="98" t="s">
        <v>83596</v>
      </c>
      <c r="C1143" s="100">
        <v>1496</v>
      </c>
      <c r="D1143" s="98" t="s">
        <v>83597</v>
      </c>
      <c r="E1143" s="98" t="s">
        <v>83598</v>
      </c>
      <c r="F1143" s="104">
        <v>44331</v>
      </c>
      <c r="G1143" s="104">
        <v>45444</v>
      </c>
      <c r="H1143" s="104">
        <v>45808</v>
      </c>
      <c r="J1143" s="101">
        <v>1865</v>
      </c>
      <c r="K1143" s="98" t="s">
        <v>83599</v>
      </c>
      <c r="L1143" s="98" t="s">
        <v>83600</v>
      </c>
      <c r="M1143" s="98" t="s">
        <v>83601</v>
      </c>
      <c r="N1143" s="98" t="s">
        <v>83602</v>
      </c>
      <c r="O1143" s="101">
        <v>10</v>
      </c>
      <c r="P1143" s="101">
        <v>10</v>
      </c>
      <c r="Q1143" s="101">
        <v>0</v>
      </c>
      <c r="R1143" s="101">
        <v>250</v>
      </c>
    </row>
    <row r="1144">
      <c r="L1144" s="98" t="s">
        <v>83603</v>
      </c>
      <c r="M1144" s="98" t="s">
        <v>83604</v>
      </c>
      <c r="N1144" s="98" t="s">
        <v>83605</v>
      </c>
      <c r="O1144" s="101">
        <v>1792</v>
      </c>
      <c r="P1144" s="101">
        <v>1792</v>
      </c>
    </row>
    <row r="1145">
      <c r="L1145" s="98" t="s">
        <v>83606</v>
      </c>
      <c r="M1145" s="98" t="s">
        <v>83607</v>
      </c>
      <c r="N1145" s="98" t="s">
        <v>83608</v>
      </c>
      <c r="O1145" s="101">
        <v>125</v>
      </c>
      <c r="P1145" s="101">
        <v>125</v>
      </c>
    </row>
    <row r="1146">
      <c r="L1146" s="98" t="s">
        <v>83609</v>
      </c>
      <c r="M1146" s="98" t="s">
        <v>83610</v>
      </c>
      <c r="N1146" s="98" t="s">
        <v>83611</v>
      </c>
      <c r="O1146" s="101">
        <v>20</v>
      </c>
      <c r="P1146" s="101">
        <v>20</v>
      </c>
    </row>
    <row r="1147">
      <c r="L1147" s="98" t="s">
        <v>83612</v>
      </c>
      <c r="M1147" s="98" t="s">
        <v>83613</v>
      </c>
      <c r="N1147" s="98" t="s">
        <v>83614</v>
      </c>
      <c r="O1147" s="101">
        <v>20</v>
      </c>
      <c r="P1147" s="101">
        <v>20</v>
      </c>
    </row>
    <row r="1148">
      <c r="K1148" s="96" t="s">
        <v>83615</v>
      </c>
      <c r="O1148" s="85">
        <f>SUM(O1143:O1147)</f>
      </c>
      <c r="P1148" s="85">
        <f>SUM(P1143:P1147)</f>
      </c>
    </row>
    <row r="1149">
      <c r="A1149" s="98" t="s">
        <v>83616</v>
      </c>
      <c r="B1149" s="98" t="s">
        <v>83617</v>
      </c>
      <c r="C1149" s="100">
        <v>1496</v>
      </c>
      <c r="D1149" s="98" t="s">
        <v>83618</v>
      </c>
      <c r="E1149" s="98" t="s">
        <v>83619</v>
      </c>
      <c r="F1149" s="104">
        <v>43841</v>
      </c>
      <c r="G1149" s="104">
        <v>45689</v>
      </c>
      <c r="H1149" s="104">
        <v>46053</v>
      </c>
      <c r="J1149" s="101">
        <v>1915</v>
      </c>
      <c r="K1149" s="98" t="s">
        <v>83620</v>
      </c>
      <c r="L1149" s="98" t="s">
        <v>83621</v>
      </c>
      <c r="M1149" s="98" t="s">
        <v>83622</v>
      </c>
      <c r="N1149" s="98" t="s">
        <v>83623</v>
      </c>
      <c r="O1149" s="101">
        <v>10</v>
      </c>
      <c r="P1149" s="101">
        <v>60</v>
      </c>
      <c r="Q1149" s="101">
        <v>0</v>
      </c>
      <c r="R1149" s="101">
        <v>450</v>
      </c>
    </row>
    <row r="1150">
      <c r="L1150" s="98" t="s">
        <v>83624</v>
      </c>
      <c r="M1150" s="98" t="s">
        <v>83625</v>
      </c>
      <c r="N1150" s="98" t="s">
        <v>83626</v>
      </c>
      <c r="O1150" s="101">
        <v>50</v>
      </c>
      <c r="P1150" s="101">
        <v>0</v>
      </c>
    </row>
    <row r="1151">
      <c r="L1151" s="98" t="s">
        <v>83627</v>
      </c>
      <c r="M1151" s="98" t="s">
        <v>83628</v>
      </c>
      <c r="N1151" s="98" t="s">
        <v>83629</v>
      </c>
      <c r="O1151" s="101">
        <v>1772</v>
      </c>
      <c r="P1151" s="101">
        <v>1772</v>
      </c>
    </row>
    <row r="1152">
      <c r="L1152" s="98" t="s">
        <v>83630</v>
      </c>
      <c r="M1152" s="98" t="s">
        <v>83631</v>
      </c>
      <c r="N1152" s="98" t="s">
        <v>83632</v>
      </c>
      <c r="O1152" s="101">
        <v>20</v>
      </c>
      <c r="P1152" s="101">
        <v>20</v>
      </c>
    </row>
    <row r="1153">
      <c r="L1153" s="98" t="s">
        <v>83633</v>
      </c>
      <c r="M1153" s="98" t="s">
        <v>83634</v>
      </c>
      <c r="N1153" s="98" t="s">
        <v>83635</v>
      </c>
      <c r="O1153" s="101">
        <v>20</v>
      </c>
      <c r="P1153" s="101">
        <v>20</v>
      </c>
    </row>
    <row r="1154">
      <c r="K1154" s="96" t="s">
        <v>83636</v>
      </c>
      <c r="O1154" s="85">
        <f>SUM(O1149:O1153)</f>
      </c>
      <c r="P1154" s="85">
        <f>SUM(P1149:P1153)</f>
      </c>
    </row>
    <row r="1155">
      <c r="A1155" s="98" t="s">
        <v>83637</v>
      </c>
      <c r="B1155" s="98" t="s">
        <v>83638</v>
      </c>
      <c r="C1155" s="100">
        <v>1358</v>
      </c>
      <c r="D1155" s="98" t="s">
        <v>83639</v>
      </c>
      <c r="E1155" s="98" t="s">
        <v>83640</v>
      </c>
      <c r="F1155" s="104">
        <v>42913</v>
      </c>
      <c r="G1155" s="104">
        <v>45474</v>
      </c>
      <c r="H1155" s="104">
        <v>45838</v>
      </c>
      <c r="J1155" s="101">
        <v>1615</v>
      </c>
      <c r="K1155" s="98" t="s">
        <v>83641</v>
      </c>
      <c r="L1155" s="98" t="s">
        <v>83642</v>
      </c>
      <c r="M1155" s="98" t="s">
        <v>83643</v>
      </c>
      <c r="N1155" s="98" t="s">
        <v>83644</v>
      </c>
      <c r="O1155" s="101">
        <v>10</v>
      </c>
      <c r="P1155" s="101">
        <v>10</v>
      </c>
      <c r="Q1155" s="101">
        <v>0</v>
      </c>
      <c r="R1155" s="101">
        <v>250</v>
      </c>
    </row>
    <row r="1156">
      <c r="L1156" s="98" t="s">
        <v>83645</v>
      </c>
      <c r="M1156" s="98" t="s">
        <v>83646</v>
      </c>
      <c r="N1156" s="98" t="s">
        <v>83647</v>
      </c>
      <c r="O1156" s="101">
        <v>1584</v>
      </c>
      <c r="P1156" s="101">
        <v>1584</v>
      </c>
    </row>
    <row r="1157">
      <c r="L1157" s="98" t="s">
        <v>83648</v>
      </c>
      <c r="M1157" s="98" t="s">
        <v>83649</v>
      </c>
      <c r="N1157" s="98" t="s">
        <v>83650</v>
      </c>
      <c r="O1157" s="101">
        <v>20</v>
      </c>
      <c r="P1157" s="101">
        <v>20</v>
      </c>
    </row>
    <row r="1158">
      <c r="K1158" s="96" t="s">
        <v>83651</v>
      </c>
      <c r="O1158" s="85">
        <f>SUM(O1155:O1157)</f>
      </c>
      <c r="P1158" s="85">
        <f>SUM(P1155:P1157)</f>
      </c>
    </row>
    <row r="1159">
      <c r="A1159" s="98" t="s">
        <v>83652</v>
      </c>
      <c r="B1159" s="98" t="s">
        <v>83653</v>
      </c>
      <c r="C1159" s="100">
        <v>1358</v>
      </c>
      <c r="D1159" s="98" t="s">
        <v>83654</v>
      </c>
      <c r="E1159" s="98" t="s">
        <v>83655</v>
      </c>
      <c r="F1159" s="104">
        <v>44758</v>
      </c>
      <c r="G1159" s="104">
        <v>45505</v>
      </c>
      <c r="H1159" s="104">
        <v>45869</v>
      </c>
      <c r="J1159" s="101">
        <v>1665</v>
      </c>
      <c r="K1159" s="98" t="s">
        <v>83656</v>
      </c>
      <c r="L1159" s="98" t="s">
        <v>83657</v>
      </c>
      <c r="M1159" s="98" t="s">
        <v>83658</v>
      </c>
      <c r="N1159" s="98" t="s">
        <v>83659</v>
      </c>
      <c r="O1159" s="101">
        <v>50</v>
      </c>
      <c r="P1159" s="101">
        <v>50</v>
      </c>
      <c r="Q1159" s="101">
        <v>0</v>
      </c>
      <c r="R1159" s="101">
        <v>1635</v>
      </c>
    </row>
    <row r="1160">
      <c r="L1160" s="98" t="s">
        <v>83660</v>
      </c>
      <c r="M1160" s="98" t="s">
        <v>83661</v>
      </c>
      <c r="N1160" s="98" t="s">
        <v>83662</v>
      </c>
      <c r="O1160" s="101">
        <v>10</v>
      </c>
      <c r="P1160" s="101">
        <v>10</v>
      </c>
    </row>
    <row r="1161">
      <c r="L1161" s="98" t="s">
        <v>83663</v>
      </c>
      <c r="M1161" s="98" t="s">
        <v>83664</v>
      </c>
      <c r="N1161" s="98" t="s">
        <v>83665</v>
      </c>
      <c r="O1161" s="101">
        <v>1605</v>
      </c>
      <c r="P1161" s="101">
        <v>1605</v>
      </c>
    </row>
    <row r="1162">
      <c r="L1162" s="98" t="s">
        <v>83666</v>
      </c>
      <c r="M1162" s="98" t="s">
        <v>83667</v>
      </c>
      <c r="N1162" s="98" t="s">
        <v>83668</v>
      </c>
      <c r="O1162" s="101">
        <v>20</v>
      </c>
      <c r="P1162" s="101">
        <v>20</v>
      </c>
    </row>
    <row r="1163">
      <c r="K1163" s="96" t="s">
        <v>83669</v>
      </c>
      <c r="O1163" s="85">
        <f>SUM(O1159:O1162)</f>
      </c>
      <c r="P1163" s="85">
        <f>SUM(P1159:P1162)</f>
      </c>
    </row>
    <row r="1164">
      <c r="A1164" s="98" t="s">
        <v>83670</v>
      </c>
      <c r="B1164" s="98" t="s">
        <v>83671</v>
      </c>
      <c r="C1164" s="100">
        <v>1358</v>
      </c>
      <c r="D1164" s="98" t="s">
        <v>83672</v>
      </c>
      <c r="E1164" s="98" t="s">
        <v>83673</v>
      </c>
      <c r="F1164" s="104">
        <v>45395</v>
      </c>
      <c r="G1164" s="104">
        <v>45395</v>
      </c>
      <c r="H1164" s="104">
        <v>45777</v>
      </c>
      <c r="I1164" s="104">
        <v>45777</v>
      </c>
      <c r="J1164" s="101">
        <v>1615</v>
      </c>
      <c r="K1164" s="98" t="s">
        <v>83674</v>
      </c>
      <c r="L1164" s="98" t="s">
        <v>83675</v>
      </c>
      <c r="M1164" s="98" t="s">
        <v>83676</v>
      </c>
      <c r="N1164" s="98" t="s">
        <v>83677</v>
      </c>
      <c r="O1164" s="101">
        <v>10</v>
      </c>
      <c r="P1164" s="101">
        <v>10</v>
      </c>
      <c r="Q1164" s="101">
        <v>0</v>
      </c>
      <c r="R1164" s="101">
        <v>250</v>
      </c>
    </row>
    <row r="1165">
      <c r="L1165" s="98" t="s">
        <v>83678</v>
      </c>
      <c r="M1165" s="98" t="s">
        <v>83679</v>
      </c>
      <c r="N1165" s="98" t="s">
        <v>83680</v>
      </c>
      <c r="O1165" s="101">
        <v>1605</v>
      </c>
      <c r="P1165" s="101">
        <v>1605</v>
      </c>
    </row>
    <row r="1166">
      <c r="L1166" s="98" t="s">
        <v>83681</v>
      </c>
      <c r="M1166" s="98" t="s">
        <v>83682</v>
      </c>
      <c r="N1166" s="98" t="s">
        <v>83683</v>
      </c>
      <c r="O1166" s="101">
        <v>20</v>
      </c>
      <c r="P1166" s="101">
        <v>20</v>
      </c>
    </row>
    <row r="1167">
      <c r="K1167" s="96" t="s">
        <v>83684</v>
      </c>
      <c r="O1167" s="85">
        <f>SUM(O1164:O1166)</f>
      </c>
      <c r="P1167" s="85">
        <f>SUM(P1164:P1166)</f>
      </c>
    </row>
    <row r="1168">
      <c r="A1168" s="98" t="s">
        <v>83685</v>
      </c>
      <c r="B1168" s="98" t="s">
        <v>83686</v>
      </c>
      <c r="C1168" s="100">
        <v>1358</v>
      </c>
      <c r="D1168" s="98" t="s">
        <v>83687</v>
      </c>
      <c r="E1168" s="98" t="s">
        <v>83688</v>
      </c>
      <c r="F1168" s="104">
        <v>39270</v>
      </c>
      <c r="G1168" s="104">
        <v>45658</v>
      </c>
      <c r="H1168" s="104">
        <v>46022</v>
      </c>
      <c r="J1168" s="101">
        <v>1665</v>
      </c>
      <c r="K1168" s="98" t="s">
        <v>83689</v>
      </c>
      <c r="L1168" s="98" t="s">
        <v>83690</v>
      </c>
      <c r="M1168" s="98" t="s">
        <v>83691</v>
      </c>
      <c r="N1168" s="98" t="s">
        <v>83692</v>
      </c>
      <c r="O1168" s="101">
        <v>50</v>
      </c>
      <c r="P1168" s="101">
        <v>50</v>
      </c>
      <c r="Q1168" s="101">
        <v>0</v>
      </c>
      <c r="R1168" s="101">
        <v>0</v>
      </c>
    </row>
    <row r="1169">
      <c r="L1169" s="98" t="s">
        <v>83693</v>
      </c>
      <c r="M1169" s="98" t="s">
        <v>83694</v>
      </c>
      <c r="N1169" s="98" t="s">
        <v>83695</v>
      </c>
      <c r="O1169" s="101">
        <v>10</v>
      </c>
      <c r="P1169" s="101">
        <v>10</v>
      </c>
    </row>
    <row r="1170">
      <c r="L1170" s="98" t="s">
        <v>83696</v>
      </c>
      <c r="M1170" s="98" t="s">
        <v>83697</v>
      </c>
      <c r="N1170" s="98" t="s">
        <v>83698</v>
      </c>
      <c r="O1170" s="101">
        <v>1510</v>
      </c>
      <c r="P1170" s="101">
        <v>1510</v>
      </c>
    </row>
    <row r="1171">
      <c r="L1171" s="98" t="s">
        <v>83699</v>
      </c>
      <c r="M1171" s="98" t="s">
        <v>83700</v>
      </c>
      <c r="N1171" s="98" t="s">
        <v>83701</v>
      </c>
      <c r="O1171" s="101">
        <v>20</v>
      </c>
      <c r="P1171" s="101">
        <v>20</v>
      </c>
    </row>
    <row r="1172">
      <c r="K1172" s="96" t="s">
        <v>83702</v>
      </c>
      <c r="O1172" s="85">
        <f>SUM(O1168:O1171)</f>
      </c>
      <c r="P1172" s="85">
        <f>SUM(P1168:P1171)</f>
      </c>
    </row>
    <row r="1173">
      <c r="A1173" s="98" t="s">
        <v>83703</v>
      </c>
      <c r="B1173" s="98" t="s">
        <v>83704</v>
      </c>
      <c r="C1173" s="100">
        <v>1496</v>
      </c>
      <c r="D1173" s="98" t="s">
        <v>83705</v>
      </c>
      <c r="E1173" s="98" t="s">
        <v>83706</v>
      </c>
      <c r="F1173" s="104">
        <v>44968</v>
      </c>
      <c r="G1173" s="104">
        <v>45717</v>
      </c>
      <c r="H1173" s="104">
        <v>46081</v>
      </c>
      <c r="J1173" s="101">
        <v>2015</v>
      </c>
      <c r="K1173" s="98" t="s">
        <v>83707</v>
      </c>
      <c r="L1173" s="98" t="s">
        <v>83708</v>
      </c>
      <c r="M1173" s="98" t="s">
        <v>83709</v>
      </c>
      <c r="N1173" s="98" t="s">
        <v>83710</v>
      </c>
      <c r="O1173" s="101">
        <v>10</v>
      </c>
      <c r="P1173" s="101">
        <v>10</v>
      </c>
      <c r="Q1173" s="101">
        <v>0</v>
      </c>
      <c r="R1173" s="101">
        <v>250</v>
      </c>
    </row>
    <row r="1174">
      <c r="L1174" s="98" t="s">
        <v>83711</v>
      </c>
      <c r="M1174" s="98" t="s">
        <v>83712</v>
      </c>
      <c r="N1174" s="98" t="s">
        <v>83713</v>
      </c>
      <c r="O1174" s="101">
        <v>150</v>
      </c>
      <c r="P1174" s="101">
        <v>150</v>
      </c>
    </row>
    <row r="1175">
      <c r="L1175" s="98" t="s">
        <v>83714</v>
      </c>
      <c r="M1175" s="98" t="s">
        <v>83715</v>
      </c>
      <c r="N1175" s="98" t="s">
        <v>83716</v>
      </c>
      <c r="O1175" s="101">
        <v>1850</v>
      </c>
      <c r="P1175" s="101">
        <v>1850</v>
      </c>
    </row>
    <row r="1176">
      <c r="L1176" s="98" t="s">
        <v>83717</v>
      </c>
      <c r="M1176" s="98" t="s">
        <v>83718</v>
      </c>
      <c r="N1176" s="98" t="s">
        <v>83719</v>
      </c>
      <c r="O1176" s="101">
        <v>125</v>
      </c>
      <c r="P1176" s="101">
        <v>125</v>
      </c>
    </row>
    <row r="1177">
      <c r="L1177" s="98" t="s">
        <v>83720</v>
      </c>
      <c r="M1177" s="98" t="s">
        <v>83721</v>
      </c>
      <c r="N1177" s="98" t="s">
        <v>83722</v>
      </c>
      <c r="O1177" s="101">
        <v>125</v>
      </c>
      <c r="P1177" s="101">
        <v>125</v>
      </c>
    </row>
    <row r="1178">
      <c r="L1178" s="98" t="s">
        <v>83723</v>
      </c>
      <c r="M1178" s="98" t="s">
        <v>83724</v>
      </c>
      <c r="N1178" s="98" t="s">
        <v>83725</v>
      </c>
      <c r="O1178" s="101">
        <v>20</v>
      </c>
      <c r="P1178" s="101">
        <v>20</v>
      </c>
    </row>
    <row r="1179">
      <c r="L1179" s="98" t="s">
        <v>83726</v>
      </c>
      <c r="M1179" s="98" t="s">
        <v>83727</v>
      </c>
      <c r="N1179" s="98" t="s">
        <v>83728</v>
      </c>
      <c r="O1179" s="101">
        <v>20</v>
      </c>
      <c r="P1179" s="101">
        <v>20</v>
      </c>
    </row>
    <row r="1180">
      <c r="K1180" s="96" t="s">
        <v>83729</v>
      </c>
      <c r="O1180" s="85">
        <f>SUM(O1173:O1179)</f>
      </c>
      <c r="P1180" s="85">
        <f>SUM(P1173:P1179)</f>
      </c>
    </row>
    <row r="1181">
      <c r="A1181" s="98" t="s">
        <v>83730</v>
      </c>
      <c r="B1181" s="98" t="s">
        <v>83731</v>
      </c>
      <c r="C1181" s="100">
        <v>1496</v>
      </c>
      <c r="D1181" s="98" t="s">
        <v>83732</v>
      </c>
      <c r="E1181" s="98" t="s">
        <v>83733</v>
      </c>
      <c r="F1181" s="104">
        <v>45576</v>
      </c>
      <c r="G1181" s="104">
        <v>45576</v>
      </c>
      <c r="H1181" s="104">
        <v>45961</v>
      </c>
      <c r="J1181" s="101">
        <v>1965</v>
      </c>
      <c r="K1181" s="98" t="s">
        <v>83734</v>
      </c>
      <c r="L1181" s="98" t="s">
        <v>83735</v>
      </c>
      <c r="M1181" s="98" t="s">
        <v>83736</v>
      </c>
      <c r="N1181" s="98" t="s">
        <v>83737</v>
      </c>
      <c r="O1181" s="101">
        <v>10</v>
      </c>
      <c r="P1181" s="101">
        <v>100</v>
      </c>
      <c r="Q1181" s="101">
        <v>0</v>
      </c>
      <c r="R1181" s="101">
        <v>750</v>
      </c>
    </row>
    <row r="1182">
      <c r="L1182" s="98" t="s">
        <v>83738</v>
      </c>
      <c r="M1182" s="98" t="s">
        <v>83739</v>
      </c>
      <c r="N1182" s="98" t="s">
        <v>83740</v>
      </c>
      <c r="O1182" s="101">
        <v>50</v>
      </c>
      <c r="P1182" s="101">
        <v>10</v>
      </c>
    </row>
    <row r="1183">
      <c r="L1183" s="98" t="s">
        <v>83741</v>
      </c>
      <c r="M1183" s="98" t="s">
        <v>83742</v>
      </c>
      <c r="N1183" s="98" t="s">
        <v>83743</v>
      </c>
      <c r="O1183" s="101">
        <v>50</v>
      </c>
      <c r="P1183" s="101">
        <v>0</v>
      </c>
    </row>
    <row r="1184">
      <c r="L1184" s="98" t="s">
        <v>83744</v>
      </c>
      <c r="M1184" s="98" t="s">
        <v>83745</v>
      </c>
      <c r="N1184" s="98" t="s">
        <v>83746</v>
      </c>
      <c r="O1184" s="101">
        <v>1855</v>
      </c>
      <c r="P1184" s="101">
        <v>1855</v>
      </c>
    </row>
    <row r="1185">
      <c r="L1185" s="98" t="s">
        <v>83747</v>
      </c>
      <c r="M1185" s="98" t="s">
        <v>83748</v>
      </c>
      <c r="N1185" s="98" t="s">
        <v>83749</v>
      </c>
      <c r="O1185" s="101">
        <v>20</v>
      </c>
      <c r="P1185" s="101">
        <v>20</v>
      </c>
    </row>
    <row r="1186">
      <c r="K1186" s="96" t="s">
        <v>83750</v>
      </c>
      <c r="O1186" s="85">
        <f>SUM(O1181:O1185)</f>
      </c>
      <c r="P1186" s="85">
        <f>SUM(P1181:P1185)</f>
      </c>
    </row>
    <row r="1187">
      <c r="A1187" s="98" t="s">
        <v>83751</v>
      </c>
      <c r="B1187" s="98" t="s">
        <v>83752</v>
      </c>
      <c r="C1187" s="100">
        <v>1496</v>
      </c>
      <c r="D1187" s="98" t="s">
        <v>83753</v>
      </c>
      <c r="E1187" s="98" t="s">
        <v>83754</v>
      </c>
      <c r="F1187" s="104">
        <v>44012</v>
      </c>
      <c r="G1187" s="104">
        <v>45474</v>
      </c>
      <c r="H1187" s="104">
        <v>45838</v>
      </c>
      <c r="J1187" s="101">
        <v>1855</v>
      </c>
      <c r="K1187" s="98" t="s">
        <v>83755</v>
      </c>
      <c r="L1187" s="98" t="s">
        <v>83756</v>
      </c>
      <c r="M1187" s="98" t="s">
        <v>83757</v>
      </c>
      <c r="N1187" s="98" t="s">
        <v>83758</v>
      </c>
      <c r="O1187" s="101">
        <v>1804</v>
      </c>
      <c r="P1187" s="101">
        <v>1804</v>
      </c>
      <c r="Q1187" s="101">
        <v>0</v>
      </c>
      <c r="R1187" s="101">
        <v>250</v>
      </c>
    </row>
    <row r="1188">
      <c r="L1188" s="98" t="s">
        <v>83759</v>
      </c>
      <c r="M1188" s="98" t="s">
        <v>83760</v>
      </c>
      <c r="N1188" s="98" t="s">
        <v>83761</v>
      </c>
      <c r="O1188" s="101">
        <v>125</v>
      </c>
      <c r="P1188" s="101">
        <v>125</v>
      </c>
    </row>
    <row r="1189">
      <c r="L1189" s="98" t="s">
        <v>83762</v>
      </c>
      <c r="M1189" s="98" t="s">
        <v>83763</v>
      </c>
      <c r="N1189" s="98" t="s">
        <v>83764</v>
      </c>
      <c r="O1189" s="101">
        <v>40</v>
      </c>
      <c r="P1189" s="101">
        <v>40</v>
      </c>
    </row>
    <row r="1190">
      <c r="L1190" s="98" t="s">
        <v>83765</v>
      </c>
      <c r="M1190" s="98" t="s">
        <v>83766</v>
      </c>
      <c r="N1190" s="98" t="s">
        <v>83767</v>
      </c>
      <c r="O1190" s="101">
        <v>20</v>
      </c>
      <c r="P1190" s="101">
        <v>20</v>
      </c>
    </row>
    <row r="1191">
      <c r="K1191" s="96" t="s">
        <v>83768</v>
      </c>
      <c r="O1191" s="85">
        <f>SUM(O1187:O1190)</f>
      </c>
      <c r="P1191" s="85">
        <f>SUM(P1187:P1190)</f>
      </c>
    </row>
    <row r="1192">
      <c r="A1192" s="98" t="s">
        <v>83769</v>
      </c>
      <c r="B1192" s="98" t="s">
        <v>83770</v>
      </c>
      <c r="C1192" s="100">
        <v>1496</v>
      </c>
      <c r="D1192" s="98" t="s">
        <v>83771</v>
      </c>
      <c r="E1192" s="98" t="s">
        <v>83772</v>
      </c>
      <c r="F1192" s="104">
        <v>41486</v>
      </c>
      <c r="G1192" s="104">
        <v>45689</v>
      </c>
      <c r="H1192" s="104">
        <v>46053</v>
      </c>
      <c r="J1192" s="101">
        <v>2055</v>
      </c>
      <c r="K1192" s="98" t="s">
        <v>83773</v>
      </c>
      <c r="L1192" s="98" t="s">
        <v>83774</v>
      </c>
      <c r="M1192" s="98" t="s">
        <v>83775</v>
      </c>
      <c r="N1192" s="98" t="s">
        <v>83776</v>
      </c>
      <c r="O1192" s="101">
        <v>150</v>
      </c>
      <c r="P1192" s="101">
        <v>0</v>
      </c>
      <c r="Q1192" s="101">
        <v>0</v>
      </c>
      <c r="R1192" s="101">
        <v>0</v>
      </c>
    </row>
    <row r="1193">
      <c r="L1193" s="98" t="s">
        <v>83777</v>
      </c>
      <c r="M1193" s="98" t="s">
        <v>83778</v>
      </c>
      <c r="N1193" s="98" t="s">
        <v>83779</v>
      </c>
      <c r="O1193" s="101">
        <v>50</v>
      </c>
      <c r="P1193" s="101">
        <v>200</v>
      </c>
    </row>
    <row r="1194">
      <c r="L1194" s="98" t="s">
        <v>83780</v>
      </c>
      <c r="M1194" s="98" t="s">
        <v>83781</v>
      </c>
      <c r="N1194" s="98" t="s">
        <v>83782</v>
      </c>
      <c r="O1194" s="101">
        <v>1634</v>
      </c>
      <c r="P1194" s="101">
        <v>1634</v>
      </c>
    </row>
    <row r="1195">
      <c r="L1195" s="98" t="s">
        <v>83783</v>
      </c>
      <c r="M1195" s="98" t="s">
        <v>83784</v>
      </c>
      <c r="N1195" s="98" t="s">
        <v>83785</v>
      </c>
      <c r="O1195" s="101">
        <v>125</v>
      </c>
      <c r="P1195" s="101">
        <v>0</v>
      </c>
    </row>
    <row r="1196">
      <c r="L1196" s="98" t="s">
        <v>83786</v>
      </c>
      <c r="M1196" s="98" t="s">
        <v>83787</v>
      </c>
      <c r="N1196" s="98" t="s">
        <v>83788</v>
      </c>
      <c r="O1196" s="101">
        <v>125</v>
      </c>
      <c r="P1196" s="101">
        <v>250</v>
      </c>
    </row>
    <row r="1197">
      <c r="L1197" s="98" t="s">
        <v>83789</v>
      </c>
      <c r="M1197" s="98" t="s">
        <v>83790</v>
      </c>
      <c r="N1197" s="98" t="s">
        <v>83791</v>
      </c>
      <c r="O1197" s="101">
        <v>20</v>
      </c>
      <c r="P1197" s="101">
        <v>20</v>
      </c>
    </row>
    <row r="1198">
      <c r="L1198" s="98" t="s">
        <v>83792</v>
      </c>
      <c r="M1198" s="98" t="s">
        <v>83793</v>
      </c>
      <c r="N1198" s="98" t="s">
        <v>83794</v>
      </c>
      <c r="O1198" s="101">
        <v>20</v>
      </c>
      <c r="P1198" s="101">
        <v>20</v>
      </c>
    </row>
    <row r="1199">
      <c r="K1199" s="96" t="s">
        <v>83795</v>
      </c>
      <c r="O1199" s="85">
        <f>SUM(O1192:O1198)</f>
      </c>
      <c r="P1199" s="85">
        <f>SUM(P1192:P1198)</f>
      </c>
    </row>
    <row r="1200">
      <c r="A1200" s="98" t="s">
        <v>83796</v>
      </c>
      <c r="B1200" s="98" t="s">
        <v>83797</v>
      </c>
      <c r="C1200" s="100">
        <v>1358</v>
      </c>
      <c r="D1200" s="98" t="s">
        <v>83798</v>
      </c>
      <c r="E1200" s="98" t="s">
        <v>83799</v>
      </c>
      <c r="F1200" s="104">
        <v>42266</v>
      </c>
      <c r="G1200" s="104">
        <v>45566</v>
      </c>
      <c r="H1200" s="104">
        <v>45930</v>
      </c>
      <c r="J1200" s="101">
        <v>1605</v>
      </c>
      <c r="K1200" s="98" t="s">
        <v>83800</v>
      </c>
      <c r="L1200" s="98" t="s">
        <v>83801</v>
      </c>
      <c r="M1200" s="98" t="s">
        <v>83802</v>
      </c>
      <c r="N1200" s="98" t="s">
        <v>83803</v>
      </c>
      <c r="O1200" s="101">
        <v>1554</v>
      </c>
      <c r="P1200" s="101">
        <v>1554</v>
      </c>
      <c r="Q1200" s="101">
        <v>0</v>
      </c>
      <c r="R1200" s="101">
        <v>250</v>
      </c>
    </row>
    <row r="1201">
      <c r="L1201" s="98" t="s">
        <v>83804</v>
      </c>
      <c r="M1201" s="98" t="s">
        <v>83805</v>
      </c>
      <c r="N1201" s="98" t="s">
        <v>83806</v>
      </c>
      <c r="O1201" s="101">
        <v>25</v>
      </c>
      <c r="P1201" s="101">
        <v>25</v>
      </c>
    </row>
    <row r="1202">
      <c r="L1202" s="98" t="s">
        <v>83807</v>
      </c>
      <c r="M1202" s="98" t="s">
        <v>83808</v>
      </c>
      <c r="N1202" s="98" t="s">
        <v>83809</v>
      </c>
      <c r="O1202" s="101">
        <v>20</v>
      </c>
      <c r="P1202" s="101">
        <v>20</v>
      </c>
    </row>
    <row r="1203">
      <c r="K1203" s="96" t="s">
        <v>83810</v>
      </c>
      <c r="O1203" s="85">
        <f>SUM(O1200:O1202)</f>
      </c>
      <c r="P1203" s="85">
        <f>SUM(P1200:P1202)</f>
      </c>
    </row>
    <row r="1204">
      <c r="A1204" s="98" t="s">
        <v>83811</v>
      </c>
      <c r="B1204" s="98" t="s">
        <v>83812</v>
      </c>
      <c r="C1204" s="100">
        <v>1358</v>
      </c>
      <c r="D1204" s="98" t="s">
        <v>83813</v>
      </c>
      <c r="E1204" s="98" t="s">
        <v>83814</v>
      </c>
      <c r="F1204" s="104">
        <v>41760</v>
      </c>
      <c r="G1204" s="104">
        <v>45717</v>
      </c>
      <c r="H1204" s="104">
        <v>45930</v>
      </c>
      <c r="J1204" s="101">
        <v>1655</v>
      </c>
      <c r="K1204" s="98" t="s">
        <v>83815</v>
      </c>
      <c r="L1204" s="98" t="s">
        <v>83816</v>
      </c>
      <c r="M1204" s="98" t="s">
        <v>83817</v>
      </c>
      <c r="N1204" s="98" t="s">
        <v>83818</v>
      </c>
      <c r="O1204" s="101">
        <v>50</v>
      </c>
      <c r="P1204" s="101">
        <v>50</v>
      </c>
      <c r="Q1204" s="101">
        <v>0</v>
      </c>
      <c r="R1204" s="101">
        <v>250</v>
      </c>
    </row>
    <row r="1205">
      <c r="L1205" s="98" t="s">
        <v>83819</v>
      </c>
      <c r="M1205" s="98" t="s">
        <v>83820</v>
      </c>
      <c r="N1205" s="98" t="s">
        <v>83821</v>
      </c>
      <c r="O1205" s="101">
        <v>1605</v>
      </c>
      <c r="P1205" s="101">
        <v>1605</v>
      </c>
    </row>
    <row r="1206">
      <c r="L1206" s="98" t="s">
        <v>83822</v>
      </c>
      <c r="M1206" s="98" t="s">
        <v>83823</v>
      </c>
      <c r="N1206" s="98" t="s">
        <v>83824</v>
      </c>
      <c r="O1206" s="101">
        <v>20</v>
      </c>
      <c r="P1206" s="101">
        <v>20</v>
      </c>
    </row>
    <row r="1207">
      <c r="K1207" s="96" t="s">
        <v>83825</v>
      </c>
      <c r="O1207" s="85">
        <f>SUM(O1204:O1206)</f>
      </c>
      <c r="P1207" s="85">
        <f>SUM(P1204:P1206)</f>
      </c>
    </row>
    <row r="1208">
      <c r="A1208" s="98" t="s">
        <v>83826</v>
      </c>
      <c r="B1208" s="98" t="s">
        <v>83827</v>
      </c>
      <c r="C1208" s="100">
        <v>1358</v>
      </c>
      <c r="D1208" s="98" t="s">
        <v>83828</v>
      </c>
      <c r="E1208" s="98" t="s">
        <v>83829</v>
      </c>
      <c r="F1208" s="104">
        <v>43876</v>
      </c>
      <c r="G1208" s="104">
        <v>45717</v>
      </c>
      <c r="H1208" s="104">
        <v>46081</v>
      </c>
      <c r="J1208" s="101">
        <v>1755</v>
      </c>
      <c r="K1208" s="98" t="s">
        <v>83830</v>
      </c>
      <c r="L1208" s="98" t="s">
        <v>83831</v>
      </c>
      <c r="M1208" s="98" t="s">
        <v>83832</v>
      </c>
      <c r="N1208" s="98" t="s">
        <v>83833</v>
      </c>
      <c r="O1208" s="101">
        <v>150</v>
      </c>
      <c r="P1208" s="101">
        <v>150</v>
      </c>
      <c r="Q1208" s="101">
        <v>0</v>
      </c>
      <c r="R1208" s="101">
        <v>450</v>
      </c>
    </row>
    <row r="1209">
      <c r="L1209" s="98" t="s">
        <v>83834</v>
      </c>
      <c r="M1209" s="98" t="s">
        <v>83835</v>
      </c>
      <c r="N1209" s="98" t="s">
        <v>83836</v>
      </c>
      <c r="O1209" s="101">
        <v>1465</v>
      </c>
      <c r="P1209" s="101">
        <v>1465</v>
      </c>
    </row>
    <row r="1210">
      <c r="L1210" s="98" t="s">
        <v>83837</v>
      </c>
      <c r="M1210" s="98" t="s">
        <v>83838</v>
      </c>
      <c r="N1210" s="98" t="s">
        <v>83839</v>
      </c>
      <c r="O1210" s="101">
        <v>20</v>
      </c>
      <c r="P1210" s="101">
        <v>20</v>
      </c>
    </row>
    <row r="1211">
      <c r="K1211" s="96" t="s">
        <v>83840</v>
      </c>
      <c r="O1211" s="85">
        <f>SUM(O1208:O1210)</f>
      </c>
      <c r="P1211" s="85">
        <f>SUM(P1208:P1210)</f>
      </c>
    </row>
    <row r="1212">
      <c r="A1212" s="98" t="s">
        <v>83841</v>
      </c>
      <c r="B1212" s="98" t="s">
        <v>83842</v>
      </c>
      <c r="C1212" s="100">
        <v>1358</v>
      </c>
      <c r="D1212" s="98" t="s">
        <v>83843</v>
      </c>
      <c r="E1212" s="98" t="s">
        <v>83844</v>
      </c>
      <c r="F1212" s="104">
        <v>45486</v>
      </c>
      <c r="G1212" s="104">
        <v>45486</v>
      </c>
      <c r="H1212" s="104">
        <v>45869</v>
      </c>
      <c r="J1212" s="101">
        <v>1805</v>
      </c>
      <c r="K1212" s="98" t="s">
        <v>83845</v>
      </c>
      <c r="L1212" s="98" t="s">
        <v>83846</v>
      </c>
      <c r="M1212" s="98" t="s">
        <v>83847</v>
      </c>
      <c r="N1212" s="98" t="s">
        <v>83848</v>
      </c>
      <c r="O1212" s="101">
        <v>50</v>
      </c>
      <c r="P1212" s="101">
        <v>150</v>
      </c>
      <c r="Q1212" s="101">
        <v>0</v>
      </c>
      <c r="R1212" s="101">
        <v>1805</v>
      </c>
    </row>
    <row r="1213">
      <c r="L1213" s="98" t="s">
        <v>83849</v>
      </c>
      <c r="M1213" s="98" t="s">
        <v>83850</v>
      </c>
      <c r="N1213" s="98" t="s">
        <v>83851</v>
      </c>
      <c r="O1213" s="101">
        <v>150</v>
      </c>
      <c r="P1213" s="101">
        <v>50</v>
      </c>
    </row>
    <row r="1214">
      <c r="L1214" s="98" t="s">
        <v>83852</v>
      </c>
      <c r="M1214" s="98" t="s">
        <v>83853</v>
      </c>
      <c r="N1214" s="98" t="s">
        <v>83854</v>
      </c>
      <c r="O1214" s="101">
        <v>1605</v>
      </c>
      <c r="P1214" s="101">
        <v>1605</v>
      </c>
    </row>
    <row r="1215">
      <c r="L1215" s="98" t="s">
        <v>83855</v>
      </c>
      <c r="M1215" s="98" t="s">
        <v>83856</v>
      </c>
      <c r="N1215" s="98" t="s">
        <v>83857</v>
      </c>
      <c r="O1215" s="101">
        <v>20</v>
      </c>
      <c r="P1215" s="101">
        <v>20</v>
      </c>
    </row>
    <row r="1216">
      <c r="K1216" s="96" t="s">
        <v>83858</v>
      </c>
      <c r="O1216" s="85">
        <f>SUM(O1212:O1215)</f>
      </c>
      <c r="P1216" s="85">
        <f>SUM(P1212:P1215)</f>
      </c>
    </row>
    <row r="1217">
      <c r="A1217" s="98" t="s">
        <v>83859</v>
      </c>
      <c r="B1217" s="98" t="s">
        <v>83860</v>
      </c>
      <c r="C1217" s="100">
        <v>1496</v>
      </c>
      <c r="D1217" s="98" t="s">
        <v>83861</v>
      </c>
      <c r="E1217" s="98" t="s">
        <v>83862</v>
      </c>
      <c r="F1217" s="104">
        <v>45555</v>
      </c>
      <c r="G1217" s="104">
        <v>45555</v>
      </c>
      <c r="H1217" s="104">
        <v>45991</v>
      </c>
      <c r="J1217" s="101">
        <v>1855</v>
      </c>
      <c r="K1217" s="98" t="s">
        <v>83863</v>
      </c>
      <c r="L1217" s="98" t="s">
        <v>83864</v>
      </c>
      <c r="M1217" s="98" t="s">
        <v>83865</v>
      </c>
      <c r="N1217" s="98" t="s">
        <v>83866</v>
      </c>
      <c r="O1217" s="101">
        <v>1855</v>
      </c>
      <c r="P1217" s="101">
        <v>1855</v>
      </c>
      <c r="Q1217" s="101">
        <v>0</v>
      </c>
      <c r="R1217" s="101">
        <v>2105</v>
      </c>
    </row>
    <row r="1218">
      <c r="L1218" s="98" t="s">
        <v>83867</v>
      </c>
      <c r="M1218" s="98" t="s">
        <v>83868</v>
      </c>
      <c r="N1218" s="98" t="s">
        <v>83869</v>
      </c>
      <c r="O1218" s="101">
        <v>20</v>
      </c>
      <c r="P1218" s="101">
        <v>20</v>
      </c>
    </row>
    <row r="1219">
      <c r="K1219" s="96" t="s">
        <v>83870</v>
      </c>
      <c r="O1219" s="85">
        <f>SUM(O1217:O1218)</f>
      </c>
      <c r="P1219" s="85">
        <f>SUM(P1217:P1218)</f>
      </c>
    </row>
    <row r="1220">
      <c r="A1220" s="98" t="s">
        <v>83871</v>
      </c>
      <c r="B1220" s="98" t="s">
        <v>83872</v>
      </c>
      <c r="C1220" s="100">
        <v>1496</v>
      </c>
      <c r="D1220" s="98" t="s">
        <v>83873</v>
      </c>
      <c r="E1220" s="98" t="s">
        <v>83874</v>
      </c>
      <c r="F1220" s="104">
        <v>45524</v>
      </c>
      <c r="G1220" s="104">
        <v>45524</v>
      </c>
      <c r="H1220" s="104">
        <v>45900</v>
      </c>
      <c r="J1220" s="101">
        <v>1905</v>
      </c>
      <c r="K1220" s="98" t="s">
        <v>83875</v>
      </c>
      <c r="L1220" s="98" t="s">
        <v>83876</v>
      </c>
      <c r="M1220" s="98" t="s">
        <v>83877</v>
      </c>
      <c r="N1220" s="98" t="s">
        <v>83878</v>
      </c>
      <c r="O1220" s="101">
        <v>50</v>
      </c>
      <c r="P1220" s="101">
        <v>50</v>
      </c>
      <c r="Q1220" s="101">
        <v>-1.4299999999999999</v>
      </c>
      <c r="R1220" s="101">
        <v>750</v>
      </c>
    </row>
    <row r="1221">
      <c r="L1221" s="98" t="s">
        <v>83879</v>
      </c>
      <c r="M1221" s="98" t="s">
        <v>83880</v>
      </c>
      <c r="N1221" s="98" t="s">
        <v>83881</v>
      </c>
      <c r="O1221" s="101">
        <v>1855</v>
      </c>
      <c r="P1221" s="101">
        <v>1855</v>
      </c>
    </row>
    <row r="1222">
      <c r="L1222" s="98" t="s">
        <v>83882</v>
      </c>
      <c r="M1222" s="98" t="s">
        <v>83883</v>
      </c>
      <c r="N1222" s="98" t="s">
        <v>83884</v>
      </c>
      <c r="O1222" s="101">
        <v>125</v>
      </c>
      <c r="P1222" s="101">
        <v>125</v>
      </c>
    </row>
    <row r="1223">
      <c r="L1223" s="98" t="s">
        <v>83885</v>
      </c>
      <c r="M1223" s="98" t="s">
        <v>83886</v>
      </c>
      <c r="N1223" s="98" t="s">
        <v>83887</v>
      </c>
      <c r="O1223" s="101">
        <v>20</v>
      </c>
      <c r="P1223" s="101">
        <v>20</v>
      </c>
    </row>
    <row r="1224">
      <c r="K1224" s="96" t="s">
        <v>83888</v>
      </c>
      <c r="O1224" s="85">
        <f>SUM(O1220:O1223)</f>
      </c>
      <c r="P1224" s="85">
        <f>SUM(P1220:P1223)</f>
      </c>
    </row>
    <row r="1225">
      <c r="A1225" s="98" t="s">
        <v>83889</v>
      </c>
      <c r="B1225" s="98" t="s">
        <v>83890</v>
      </c>
      <c r="C1225" s="100">
        <v>1114</v>
      </c>
      <c r="D1225" s="98" t="s">
        <v>83891</v>
      </c>
      <c r="E1225" s="98" t="s">
        <v>83892</v>
      </c>
      <c r="F1225" s="104">
        <v>44295</v>
      </c>
      <c r="G1225" s="104">
        <v>45413</v>
      </c>
      <c r="H1225" s="104">
        <v>45777</v>
      </c>
      <c r="J1225" s="101">
        <v>1475</v>
      </c>
      <c r="K1225" s="98" t="s">
        <v>83893</v>
      </c>
      <c r="L1225" s="98" t="s">
        <v>83894</v>
      </c>
      <c r="M1225" s="98" t="s">
        <v>83895</v>
      </c>
      <c r="N1225" s="98" t="s">
        <v>83896</v>
      </c>
      <c r="O1225" s="101">
        <v>20</v>
      </c>
      <c r="P1225" s="101">
        <v>20</v>
      </c>
      <c r="Q1225" s="101">
        <v>0</v>
      </c>
      <c r="R1225" s="101">
        <v>450</v>
      </c>
    </row>
    <row r="1226">
      <c r="L1226" s="98" t="s">
        <v>83897</v>
      </c>
      <c r="M1226" s="98" t="s">
        <v>83898</v>
      </c>
      <c r="N1226" s="98" t="s">
        <v>83899</v>
      </c>
      <c r="O1226" s="101">
        <v>1447</v>
      </c>
      <c r="P1226" s="101">
        <v>1447</v>
      </c>
    </row>
    <row r="1227">
      <c r="L1227" s="98" t="s">
        <v>83900</v>
      </c>
      <c r="M1227" s="98" t="s">
        <v>83901</v>
      </c>
      <c r="N1227" s="98" t="s">
        <v>83902</v>
      </c>
      <c r="O1227" s="101">
        <v>20</v>
      </c>
      <c r="P1227" s="101">
        <v>20</v>
      </c>
    </row>
    <row r="1228">
      <c r="K1228" s="96" t="s">
        <v>83903</v>
      </c>
      <c r="O1228" s="85">
        <f>SUM(O1225:O1227)</f>
      </c>
      <c r="P1228" s="85">
        <f>SUM(P1225:P1227)</f>
      </c>
    </row>
    <row r="1229">
      <c r="A1229" s="98" t="s">
        <v>83904</v>
      </c>
      <c r="B1229" s="98" t="s">
        <v>83905</v>
      </c>
      <c r="C1229" s="100">
        <v>1114</v>
      </c>
      <c r="D1229" s="98" t="s">
        <v>83906</v>
      </c>
      <c r="E1229" s="98" t="s">
        <v>83907</v>
      </c>
      <c r="F1229" s="104">
        <v>45377</v>
      </c>
      <c r="G1229" s="104">
        <v>45377</v>
      </c>
      <c r="H1229" s="104">
        <v>45808</v>
      </c>
      <c r="J1229" s="101">
        <v>1525</v>
      </c>
      <c r="K1229" s="98" t="s">
        <v>83908</v>
      </c>
      <c r="L1229" s="98" t="s">
        <v>83909</v>
      </c>
      <c r="M1229" s="98" t="s">
        <v>83910</v>
      </c>
      <c r="N1229" s="98" t="s">
        <v>83911</v>
      </c>
      <c r="O1229" s="101">
        <v>20</v>
      </c>
      <c r="P1229" s="101">
        <v>0</v>
      </c>
      <c r="Q1229" s="101">
        <v>0</v>
      </c>
      <c r="R1229" s="101">
        <v>450</v>
      </c>
    </row>
    <row r="1230">
      <c r="L1230" s="98" t="s">
        <v>83912</v>
      </c>
      <c r="M1230" s="98" t="s">
        <v>83913</v>
      </c>
      <c r="N1230" s="98" t="s">
        <v>83914</v>
      </c>
      <c r="O1230" s="101">
        <v>50</v>
      </c>
      <c r="P1230" s="101">
        <v>70</v>
      </c>
    </row>
    <row r="1231">
      <c r="L1231" s="98" t="s">
        <v>83915</v>
      </c>
      <c r="M1231" s="98" t="s">
        <v>83916</v>
      </c>
      <c r="N1231" s="98" t="s">
        <v>83917</v>
      </c>
      <c r="O1231" s="101">
        <v>1455</v>
      </c>
      <c r="P1231" s="101">
        <v>1455</v>
      </c>
    </row>
    <row r="1232">
      <c r="L1232" s="98" t="s">
        <v>83918</v>
      </c>
      <c r="M1232" s="98" t="s">
        <v>83919</v>
      </c>
      <c r="N1232" s="98" t="s">
        <v>83920</v>
      </c>
      <c r="O1232" s="101">
        <v>20</v>
      </c>
      <c r="P1232" s="101">
        <v>20</v>
      </c>
    </row>
    <row r="1233">
      <c r="L1233" s="98" t="s">
        <v>83921</v>
      </c>
      <c r="M1233" s="98" t="s">
        <v>83922</v>
      </c>
      <c r="N1233" s="98" t="s">
        <v>83923</v>
      </c>
      <c r="O1233" s="101">
        <v>20</v>
      </c>
      <c r="P1233" s="101">
        <v>20</v>
      </c>
    </row>
    <row r="1234">
      <c r="K1234" s="96" t="s">
        <v>83924</v>
      </c>
      <c r="O1234" s="85">
        <f>SUM(O1229:O1233)</f>
      </c>
      <c r="P1234" s="85">
        <f>SUM(P1229:P1233)</f>
      </c>
    </row>
    <row r="1235">
      <c r="A1235" s="98" t="s">
        <v>83925</v>
      </c>
      <c r="B1235" s="98" t="s">
        <v>83926</v>
      </c>
      <c r="C1235" s="100">
        <v>1358</v>
      </c>
      <c r="D1235" s="98" t="s">
        <v>83927</v>
      </c>
      <c r="E1235" s="98" t="s">
        <v>83928</v>
      </c>
      <c r="F1235" s="104">
        <v>44482</v>
      </c>
      <c r="G1235" s="104">
        <v>45658</v>
      </c>
      <c r="H1235" s="104">
        <v>46022</v>
      </c>
      <c r="J1235" s="101">
        <v>1775</v>
      </c>
      <c r="K1235" s="98" t="s">
        <v>83929</v>
      </c>
      <c r="L1235" s="98" t="s">
        <v>83930</v>
      </c>
      <c r="M1235" s="98" t="s">
        <v>83931</v>
      </c>
      <c r="N1235" s="98" t="s">
        <v>83932</v>
      </c>
      <c r="O1235" s="101">
        <v>150</v>
      </c>
      <c r="P1235" s="101">
        <v>20</v>
      </c>
      <c r="Q1235" s="101">
        <v>0</v>
      </c>
      <c r="R1235" s="101">
        <v>250</v>
      </c>
    </row>
    <row r="1236">
      <c r="L1236" s="98" t="s">
        <v>83933</v>
      </c>
      <c r="M1236" s="98" t="s">
        <v>83934</v>
      </c>
      <c r="N1236" s="98" t="s">
        <v>83935</v>
      </c>
      <c r="O1236" s="101">
        <v>20</v>
      </c>
      <c r="P1236" s="101">
        <v>150</v>
      </c>
    </row>
    <row r="1237">
      <c r="L1237" s="98" t="s">
        <v>83936</v>
      </c>
      <c r="M1237" s="98" t="s">
        <v>83937</v>
      </c>
      <c r="N1237" s="98" t="s">
        <v>83938</v>
      </c>
      <c r="O1237" s="101">
        <v>1530</v>
      </c>
      <c r="P1237" s="101">
        <v>1530</v>
      </c>
    </row>
    <row r="1238">
      <c r="L1238" s="98" t="s">
        <v>83939</v>
      </c>
      <c r="M1238" s="98" t="s">
        <v>83940</v>
      </c>
      <c r="N1238" s="98" t="s">
        <v>83941</v>
      </c>
      <c r="O1238" s="101">
        <v>45</v>
      </c>
      <c r="P1238" s="101">
        <v>45</v>
      </c>
    </row>
    <row r="1239">
      <c r="L1239" s="98" t="s">
        <v>83942</v>
      </c>
      <c r="M1239" s="98" t="s">
        <v>83943</v>
      </c>
      <c r="N1239" s="98" t="s">
        <v>83944</v>
      </c>
      <c r="O1239" s="101">
        <v>20</v>
      </c>
      <c r="P1239" s="101">
        <v>20</v>
      </c>
    </row>
    <row r="1240">
      <c r="K1240" s="96" t="s">
        <v>83945</v>
      </c>
      <c r="O1240" s="85">
        <f>SUM(O1235:O1239)</f>
      </c>
      <c r="P1240" s="85">
        <f>SUM(P1235:P1239)</f>
      </c>
    </row>
    <row r="1241">
      <c r="A1241" s="98" t="s">
        <v>83946</v>
      </c>
      <c r="B1241" s="98" t="s">
        <v>83947</v>
      </c>
      <c r="C1241" s="100">
        <v>1358</v>
      </c>
      <c r="D1241" s="98" t="s">
        <v>83948</v>
      </c>
      <c r="E1241" s="98" t="s">
        <v>83949</v>
      </c>
      <c r="F1241" s="104">
        <v>44578</v>
      </c>
      <c r="G1241" s="104">
        <v>45689</v>
      </c>
      <c r="H1241" s="104">
        <v>46053</v>
      </c>
      <c r="J1241" s="101">
        <v>1675</v>
      </c>
      <c r="K1241" s="98" t="s">
        <v>83950</v>
      </c>
      <c r="L1241" s="98" t="s">
        <v>83951</v>
      </c>
      <c r="M1241" s="98" t="s">
        <v>83952</v>
      </c>
      <c r="N1241" s="98" t="s">
        <v>83953</v>
      </c>
      <c r="O1241" s="101">
        <v>50</v>
      </c>
      <c r="P1241" s="101">
        <v>20</v>
      </c>
      <c r="Q1241" s="101">
        <v>1780.01</v>
      </c>
      <c r="R1241" s="101">
        <v>250</v>
      </c>
    </row>
    <row r="1242">
      <c r="L1242" s="98" t="s">
        <v>83954</v>
      </c>
      <c r="M1242" s="98" t="s">
        <v>83955</v>
      </c>
      <c r="N1242" s="98" t="s">
        <v>83956</v>
      </c>
      <c r="O1242" s="101">
        <v>20</v>
      </c>
      <c r="P1242" s="101">
        <v>50</v>
      </c>
    </row>
    <row r="1243">
      <c r="L1243" s="98" t="s">
        <v>83957</v>
      </c>
      <c r="M1243" s="98" t="s">
        <v>83958</v>
      </c>
      <c r="N1243" s="98" t="s">
        <v>83959</v>
      </c>
      <c r="O1243" s="101">
        <v>1528</v>
      </c>
      <c r="P1243" s="101">
        <v>1528</v>
      </c>
    </row>
    <row r="1244">
      <c r="L1244" s="98" t="s">
        <v>83960</v>
      </c>
      <c r="M1244" s="98" t="s">
        <v>83961</v>
      </c>
      <c r="N1244" s="98" t="s">
        <v>83962</v>
      </c>
      <c r="O1244" s="101">
        <v>75</v>
      </c>
      <c r="P1244" s="101">
        <v>0</v>
      </c>
    </row>
    <row r="1245">
      <c r="L1245" s="98" t="s">
        <v>83963</v>
      </c>
      <c r="M1245" s="98" t="s">
        <v>83964</v>
      </c>
      <c r="N1245" s="98" t="s">
        <v>83965</v>
      </c>
      <c r="O1245" s="101">
        <v>20</v>
      </c>
      <c r="P1245" s="101">
        <v>20</v>
      </c>
    </row>
    <row r="1246">
      <c r="L1246" s="98" t="s">
        <v>83966</v>
      </c>
      <c r="M1246" s="98" t="s">
        <v>83967</v>
      </c>
      <c r="N1246" s="98" t="s">
        <v>83968</v>
      </c>
      <c r="O1246" s="101">
        <v>20</v>
      </c>
      <c r="P1246" s="101">
        <v>20</v>
      </c>
    </row>
    <row r="1247">
      <c r="K1247" s="96" t="s">
        <v>83969</v>
      </c>
      <c r="O1247" s="85">
        <f>SUM(O1241:O1246)</f>
      </c>
      <c r="P1247" s="85">
        <f>SUM(P1241:P1246)</f>
      </c>
    </row>
    <row r="1248">
      <c r="A1248" s="98" t="s">
        <v>83970</v>
      </c>
      <c r="B1248" s="98" t="s">
        <v>83971</v>
      </c>
      <c r="C1248" s="100">
        <v>1358</v>
      </c>
      <c r="D1248" s="98" t="s">
        <v>83972</v>
      </c>
      <c r="E1248" s="98" t="s">
        <v>83973</v>
      </c>
      <c r="F1248" s="104">
        <v>43959</v>
      </c>
      <c r="G1248" s="104">
        <v>45444</v>
      </c>
      <c r="H1248" s="104">
        <v>45808</v>
      </c>
      <c r="J1248" s="101">
        <v>1625</v>
      </c>
      <c r="K1248" s="98" t="s">
        <v>83974</v>
      </c>
      <c r="L1248" s="98" t="s">
        <v>83975</v>
      </c>
      <c r="M1248" s="98" t="s">
        <v>83976</v>
      </c>
      <c r="N1248" s="98" t="s">
        <v>83977</v>
      </c>
      <c r="O1248" s="101">
        <v>20</v>
      </c>
      <c r="P1248" s="101">
        <v>20</v>
      </c>
      <c r="Q1248" s="101">
        <v>0</v>
      </c>
      <c r="R1248" s="101">
        <v>250</v>
      </c>
    </row>
    <row r="1249">
      <c r="L1249" s="98" t="s">
        <v>83978</v>
      </c>
      <c r="M1249" s="98" t="s">
        <v>83979</v>
      </c>
      <c r="N1249" s="98" t="s">
        <v>83980</v>
      </c>
      <c r="O1249" s="101">
        <v>1579</v>
      </c>
      <c r="P1249" s="101">
        <v>1579</v>
      </c>
    </row>
    <row r="1250">
      <c r="L1250" s="98" t="s">
        <v>83981</v>
      </c>
      <c r="M1250" s="98" t="s">
        <v>83982</v>
      </c>
      <c r="N1250" s="98" t="s">
        <v>83983</v>
      </c>
      <c r="O1250" s="101">
        <v>20</v>
      </c>
      <c r="P1250" s="101">
        <v>20</v>
      </c>
    </row>
    <row r="1251">
      <c r="K1251" s="96" t="s">
        <v>83984</v>
      </c>
      <c r="O1251" s="85">
        <f>SUM(O1248:O1250)</f>
      </c>
      <c r="P1251" s="85">
        <f>SUM(P1248:P1250)</f>
      </c>
    </row>
    <row r="1252">
      <c r="A1252" s="98" t="s">
        <v>83985</v>
      </c>
      <c r="B1252" s="98" t="s">
        <v>83986</v>
      </c>
      <c r="C1252" s="100">
        <v>1358</v>
      </c>
      <c r="D1252" s="98" t="s">
        <v>83987</v>
      </c>
      <c r="E1252" s="98" t="s">
        <v>83988</v>
      </c>
      <c r="F1252" s="104">
        <v>45122</v>
      </c>
      <c r="G1252" s="104">
        <v>45505</v>
      </c>
      <c r="H1252" s="104">
        <v>45869</v>
      </c>
      <c r="J1252" s="101">
        <v>1825</v>
      </c>
      <c r="K1252" s="98" t="s">
        <v>83989</v>
      </c>
      <c r="L1252" s="98" t="s">
        <v>83990</v>
      </c>
      <c r="M1252" s="98" t="s">
        <v>83991</v>
      </c>
      <c r="N1252" s="98" t="s">
        <v>83992</v>
      </c>
      <c r="O1252" s="101">
        <v>50</v>
      </c>
      <c r="P1252" s="101">
        <v>50</v>
      </c>
      <c r="Q1252" s="101">
        <v>0</v>
      </c>
      <c r="R1252" s="101">
        <v>250</v>
      </c>
    </row>
    <row r="1253">
      <c r="L1253" s="98" t="s">
        <v>83993</v>
      </c>
      <c r="M1253" s="98" t="s">
        <v>83994</v>
      </c>
      <c r="N1253" s="98" t="s">
        <v>83995</v>
      </c>
      <c r="O1253" s="101">
        <v>20</v>
      </c>
      <c r="P1253" s="101">
        <v>150</v>
      </c>
    </row>
    <row r="1254">
      <c r="L1254" s="98" t="s">
        <v>83996</v>
      </c>
      <c r="M1254" s="98" t="s">
        <v>83997</v>
      </c>
      <c r="N1254" s="98" t="s">
        <v>83998</v>
      </c>
      <c r="O1254" s="101">
        <v>150</v>
      </c>
      <c r="P1254" s="101">
        <v>20</v>
      </c>
    </row>
    <row r="1255">
      <c r="L1255" s="98" t="s">
        <v>83999</v>
      </c>
      <c r="M1255" s="98" t="s">
        <v>84000</v>
      </c>
      <c r="N1255" s="98" t="s">
        <v>84001</v>
      </c>
      <c r="O1255" s="101">
        <v>1610</v>
      </c>
      <c r="P1255" s="101">
        <v>1610</v>
      </c>
    </row>
    <row r="1256">
      <c r="L1256" s="98" t="s">
        <v>84002</v>
      </c>
      <c r="M1256" s="98" t="s">
        <v>84003</v>
      </c>
      <c r="N1256" s="98" t="s">
        <v>84004</v>
      </c>
      <c r="O1256" s="101">
        <v>45</v>
      </c>
      <c r="P1256" s="101">
        <v>45</v>
      </c>
    </row>
    <row r="1257">
      <c r="L1257" s="98" t="s">
        <v>84005</v>
      </c>
      <c r="M1257" s="98" t="s">
        <v>84006</v>
      </c>
      <c r="N1257" s="98" t="s">
        <v>84007</v>
      </c>
      <c r="O1257" s="101">
        <v>20</v>
      </c>
      <c r="P1257" s="101">
        <v>20</v>
      </c>
    </row>
    <row r="1258">
      <c r="L1258" s="98" t="s">
        <v>84008</v>
      </c>
      <c r="M1258" s="98" t="s">
        <v>84009</v>
      </c>
      <c r="N1258" s="98" t="s">
        <v>84010</v>
      </c>
      <c r="O1258" s="101">
        <v>20</v>
      </c>
      <c r="P1258" s="101">
        <v>20</v>
      </c>
    </row>
    <row r="1259">
      <c r="K1259" s="96" t="s">
        <v>84011</v>
      </c>
      <c r="O1259" s="85">
        <f>SUM(O1252:O1258)</f>
      </c>
      <c r="P1259" s="85">
        <f>SUM(P1252:P1258)</f>
      </c>
    </row>
    <row r="1260">
      <c r="A1260" s="98" t="s">
        <v>84012</v>
      </c>
      <c r="B1260" s="98" t="s">
        <v>84013</v>
      </c>
      <c r="C1260" s="100">
        <v>1114</v>
      </c>
      <c r="D1260" s="98" t="s">
        <v>84014</v>
      </c>
      <c r="E1260" s="98" t="s">
        <v>84015</v>
      </c>
      <c r="F1260" s="104">
        <v>39767</v>
      </c>
      <c r="G1260" s="104">
        <v>45474</v>
      </c>
      <c r="H1260" s="104">
        <v>45838</v>
      </c>
      <c r="J1260" s="101">
        <v>1475</v>
      </c>
      <c r="K1260" s="98" t="s">
        <v>84016</v>
      </c>
      <c r="L1260" s="98" t="s">
        <v>84017</v>
      </c>
      <c r="M1260" s="98" t="s">
        <v>84018</v>
      </c>
      <c r="N1260" s="98" t="s">
        <v>84019</v>
      </c>
      <c r="O1260" s="101">
        <v>20</v>
      </c>
      <c r="P1260" s="101">
        <v>20</v>
      </c>
      <c r="Q1260" s="101">
        <v>0</v>
      </c>
      <c r="R1260" s="101">
        <v>0</v>
      </c>
    </row>
    <row r="1261">
      <c r="L1261" s="98" t="s">
        <v>84020</v>
      </c>
      <c r="M1261" s="98" t="s">
        <v>84021</v>
      </c>
      <c r="N1261" s="98" t="s">
        <v>84022</v>
      </c>
      <c r="O1261" s="101">
        <v>1419</v>
      </c>
      <c r="P1261" s="101">
        <v>1419</v>
      </c>
    </row>
    <row r="1262">
      <c r="L1262" s="98" t="s">
        <v>84023</v>
      </c>
      <c r="M1262" s="98" t="s">
        <v>84024</v>
      </c>
      <c r="N1262" s="98" t="s">
        <v>84025</v>
      </c>
      <c r="O1262" s="101">
        <v>20</v>
      </c>
      <c r="P1262" s="101">
        <v>20</v>
      </c>
    </row>
    <row r="1263">
      <c r="K1263" s="96" t="s">
        <v>84026</v>
      </c>
      <c r="O1263" s="85">
        <f>SUM(O1260:O1262)</f>
      </c>
      <c r="P1263" s="85">
        <f>SUM(P1260:P1262)</f>
      </c>
    </row>
    <row r="1264">
      <c r="A1264" s="98" t="s">
        <v>84027</v>
      </c>
      <c r="B1264" s="98" t="s">
        <v>84028</v>
      </c>
      <c r="C1264" s="100">
        <v>1114</v>
      </c>
      <c r="D1264" s="98" t="s">
        <v>84029</v>
      </c>
      <c r="E1264" s="98" t="s">
        <v>84030</v>
      </c>
      <c r="F1264" s="104">
        <v>42979</v>
      </c>
      <c r="G1264" s="104">
        <v>45536</v>
      </c>
      <c r="H1264" s="104">
        <v>45900</v>
      </c>
      <c r="J1264" s="101">
        <v>1675</v>
      </c>
      <c r="K1264" s="98" t="s">
        <v>84031</v>
      </c>
      <c r="L1264" s="98" t="s">
        <v>84032</v>
      </c>
      <c r="M1264" s="98" t="s">
        <v>84033</v>
      </c>
      <c r="N1264" s="98" t="s">
        <v>84034</v>
      </c>
      <c r="O1264" s="101">
        <v>50</v>
      </c>
      <c r="P1264" s="101">
        <v>20</v>
      </c>
      <c r="Q1264" s="101">
        <v>0</v>
      </c>
      <c r="R1264" s="101">
        <v>250</v>
      </c>
    </row>
    <row r="1265">
      <c r="L1265" s="98" t="s">
        <v>84035</v>
      </c>
      <c r="M1265" s="98" t="s">
        <v>84036</v>
      </c>
      <c r="N1265" s="98" t="s">
        <v>84037</v>
      </c>
      <c r="O1265" s="101">
        <v>150</v>
      </c>
      <c r="P1265" s="101">
        <v>0</v>
      </c>
    </row>
    <row r="1266">
      <c r="L1266" s="98" t="s">
        <v>84038</v>
      </c>
      <c r="M1266" s="98" t="s">
        <v>84039</v>
      </c>
      <c r="N1266" s="98" t="s">
        <v>84040</v>
      </c>
      <c r="O1266" s="101">
        <v>20</v>
      </c>
      <c r="P1266" s="101">
        <v>200</v>
      </c>
    </row>
    <row r="1267">
      <c r="L1267" s="98" t="s">
        <v>84041</v>
      </c>
      <c r="M1267" s="98" t="s">
        <v>84042</v>
      </c>
      <c r="N1267" s="98" t="s">
        <v>84043</v>
      </c>
      <c r="O1267" s="101">
        <v>1318</v>
      </c>
      <c r="P1267" s="101">
        <v>1318</v>
      </c>
    </row>
    <row r="1268">
      <c r="L1268" s="98" t="s">
        <v>84044</v>
      </c>
      <c r="M1268" s="98" t="s">
        <v>84045</v>
      </c>
      <c r="N1268" s="98" t="s">
        <v>84046</v>
      </c>
      <c r="O1268" s="101">
        <v>45</v>
      </c>
      <c r="P1268" s="101">
        <v>45</v>
      </c>
    </row>
    <row r="1269">
      <c r="L1269" s="98" t="s">
        <v>84047</v>
      </c>
      <c r="M1269" s="98" t="s">
        <v>84048</v>
      </c>
      <c r="N1269" s="98" t="s">
        <v>84049</v>
      </c>
      <c r="O1269" s="101">
        <v>20</v>
      </c>
      <c r="P1269" s="101">
        <v>20</v>
      </c>
    </row>
    <row r="1270">
      <c r="K1270" s="96" t="s">
        <v>84050</v>
      </c>
      <c r="O1270" s="85">
        <f>SUM(O1264:O1269)</f>
      </c>
      <c r="P1270" s="85">
        <f>SUM(P1264:P1269)</f>
      </c>
    </row>
    <row r="1271">
      <c r="A1271" s="98" t="s">
        <v>84051</v>
      </c>
      <c r="B1271" s="98" t="s">
        <v>84052</v>
      </c>
      <c r="C1271" s="100">
        <v>1114</v>
      </c>
      <c r="D1271" s="98" t="s">
        <v>84053</v>
      </c>
      <c r="E1271" s="98" t="s">
        <v>84054</v>
      </c>
      <c r="F1271" s="104">
        <v>44072</v>
      </c>
      <c r="G1271" s="104">
        <v>45536</v>
      </c>
      <c r="H1271" s="104">
        <v>45900</v>
      </c>
      <c r="J1271" s="101">
        <v>1615</v>
      </c>
      <c r="K1271" s="98" t="s">
        <v>84055</v>
      </c>
      <c r="L1271" s="98" t="s">
        <v>84056</v>
      </c>
      <c r="M1271" s="98" t="s">
        <v>84057</v>
      </c>
      <c r="N1271" s="98" t="s">
        <v>84058</v>
      </c>
      <c r="O1271" s="101">
        <v>150</v>
      </c>
      <c r="P1271" s="101">
        <v>150</v>
      </c>
      <c r="Q1271" s="101">
        <v>0</v>
      </c>
      <c r="R1271" s="101">
        <v>250</v>
      </c>
    </row>
    <row r="1272">
      <c r="L1272" s="98" t="s">
        <v>84059</v>
      </c>
      <c r="M1272" s="98" t="s">
        <v>84060</v>
      </c>
      <c r="N1272" s="98" t="s">
        <v>84061</v>
      </c>
      <c r="O1272" s="101">
        <v>10</v>
      </c>
      <c r="P1272" s="101">
        <v>10</v>
      </c>
    </row>
    <row r="1273">
      <c r="L1273" s="98" t="s">
        <v>84062</v>
      </c>
      <c r="M1273" s="98" t="s">
        <v>84063</v>
      </c>
      <c r="N1273" s="98" t="s">
        <v>84064</v>
      </c>
      <c r="O1273" s="101">
        <v>1419</v>
      </c>
      <c r="P1273" s="101">
        <v>1419</v>
      </c>
    </row>
    <row r="1274">
      <c r="L1274" s="98" t="s">
        <v>84065</v>
      </c>
      <c r="M1274" s="98" t="s">
        <v>84066</v>
      </c>
      <c r="N1274" s="98" t="s">
        <v>84067</v>
      </c>
      <c r="O1274" s="101">
        <v>20</v>
      </c>
      <c r="P1274" s="101">
        <v>20</v>
      </c>
    </row>
    <row r="1275">
      <c r="K1275" s="96" t="s">
        <v>84068</v>
      </c>
      <c r="O1275" s="85">
        <f>SUM(O1271:O1274)</f>
      </c>
      <c r="P1275" s="85">
        <f>SUM(P1271:P1274)</f>
      </c>
    </row>
    <row r="1276">
      <c r="A1276" s="98" t="s">
        <v>84069</v>
      </c>
      <c r="B1276" s="98" t="s">
        <v>84070</v>
      </c>
      <c r="C1276" s="100">
        <v>1114</v>
      </c>
      <c r="D1276" s="98" t="s">
        <v>84071</v>
      </c>
      <c r="E1276" s="98" t="s">
        <v>84072</v>
      </c>
      <c r="F1276" s="104">
        <v>45541</v>
      </c>
      <c r="G1276" s="104">
        <v>45541</v>
      </c>
      <c r="H1276" s="104">
        <v>45930</v>
      </c>
      <c r="J1276" s="101">
        <v>1815</v>
      </c>
      <c r="K1276" s="98" t="s">
        <v>84073</v>
      </c>
      <c r="L1276" s="98" t="s">
        <v>84074</v>
      </c>
      <c r="M1276" s="98" t="s">
        <v>84075</v>
      </c>
      <c r="N1276" s="98" t="s">
        <v>84076</v>
      </c>
      <c r="O1276" s="101">
        <v>300</v>
      </c>
      <c r="P1276" s="101">
        <v>50</v>
      </c>
      <c r="Q1276" s="101">
        <v>0</v>
      </c>
      <c r="R1276" s="101">
        <v>750</v>
      </c>
    </row>
    <row r="1277">
      <c r="L1277" s="98" t="s">
        <v>84077</v>
      </c>
      <c r="M1277" s="98" t="s">
        <v>84078</v>
      </c>
      <c r="N1277" s="98" t="s">
        <v>84079</v>
      </c>
      <c r="O1277" s="101">
        <v>50</v>
      </c>
      <c r="P1277" s="101">
        <v>0</v>
      </c>
    </row>
    <row r="1278">
      <c r="L1278" s="98" t="s">
        <v>84080</v>
      </c>
      <c r="M1278" s="98" t="s">
        <v>84081</v>
      </c>
      <c r="N1278" s="98" t="s">
        <v>84082</v>
      </c>
      <c r="O1278" s="101">
        <v>10</v>
      </c>
      <c r="P1278" s="101">
        <v>310</v>
      </c>
    </row>
    <row r="1279">
      <c r="L1279" s="98" t="s">
        <v>84083</v>
      </c>
      <c r="M1279" s="98" t="s">
        <v>84084</v>
      </c>
      <c r="N1279" s="98" t="s">
        <v>84085</v>
      </c>
      <c r="O1279" s="101">
        <v>1455</v>
      </c>
      <c r="P1279" s="101">
        <v>1455</v>
      </c>
    </row>
    <row r="1280">
      <c r="L1280" s="98" t="s">
        <v>84086</v>
      </c>
      <c r="M1280" s="98" t="s">
        <v>84087</v>
      </c>
      <c r="N1280" s="98" t="s">
        <v>84088</v>
      </c>
      <c r="O1280" s="101">
        <v>45</v>
      </c>
      <c r="P1280" s="101">
        <v>125</v>
      </c>
    </row>
    <row r="1281">
      <c r="L1281" s="98" t="s">
        <v>84089</v>
      </c>
      <c r="M1281" s="98" t="s">
        <v>84090</v>
      </c>
      <c r="N1281" s="98" t="s">
        <v>84091</v>
      </c>
      <c r="O1281" s="101">
        <v>45</v>
      </c>
      <c r="P1281" s="101">
        <v>0</v>
      </c>
    </row>
    <row r="1282">
      <c r="L1282" s="98" t="s">
        <v>84092</v>
      </c>
      <c r="M1282" s="98" t="s">
        <v>84093</v>
      </c>
      <c r="N1282" s="98" t="s">
        <v>84094</v>
      </c>
      <c r="O1282" s="101">
        <v>125</v>
      </c>
      <c r="P1282" s="101">
        <v>90</v>
      </c>
    </row>
    <row r="1283">
      <c r="L1283" s="98" t="s">
        <v>84095</v>
      </c>
      <c r="M1283" s="98" t="s">
        <v>84096</v>
      </c>
      <c r="N1283" s="98" t="s">
        <v>84097</v>
      </c>
      <c r="O1283" s="101">
        <v>20</v>
      </c>
      <c r="P1283" s="101">
        <v>20</v>
      </c>
    </row>
    <row r="1284">
      <c r="K1284" s="96" t="s">
        <v>84098</v>
      </c>
      <c r="O1284" s="85">
        <f>SUM(O1276:O1283)</f>
      </c>
      <c r="P1284" s="85">
        <f>SUM(P1276:P1283)</f>
      </c>
    </row>
    <row r="1285">
      <c r="A1285" s="98" t="s">
        <v>84099</v>
      </c>
      <c r="B1285" s="98" t="s">
        <v>84100</v>
      </c>
      <c r="C1285" s="100">
        <v>1358</v>
      </c>
      <c r="D1285" s="98" t="s">
        <v>84101</v>
      </c>
      <c r="E1285" s="98" t="s">
        <v>84102</v>
      </c>
      <c r="F1285" s="104">
        <v>45304</v>
      </c>
      <c r="G1285" s="104">
        <v>45689</v>
      </c>
      <c r="H1285" s="104">
        <v>46053</v>
      </c>
      <c r="J1285" s="101">
        <v>1665</v>
      </c>
      <c r="K1285" s="98" t="s">
        <v>84103</v>
      </c>
      <c r="L1285" s="98" t="s">
        <v>84104</v>
      </c>
      <c r="M1285" s="98" t="s">
        <v>84105</v>
      </c>
      <c r="N1285" s="98" t="s">
        <v>84106</v>
      </c>
      <c r="O1285" s="101">
        <v>50</v>
      </c>
      <c r="P1285" s="101">
        <v>10</v>
      </c>
      <c r="Q1285" s="101">
        <v>-1.4199999999999999</v>
      </c>
      <c r="R1285" s="101">
        <v>1665</v>
      </c>
    </row>
    <row r="1286">
      <c r="L1286" s="98" t="s">
        <v>84107</v>
      </c>
      <c r="M1286" s="98" t="s">
        <v>84108</v>
      </c>
      <c r="N1286" s="98" t="s">
        <v>84109</v>
      </c>
      <c r="O1286" s="101">
        <v>10</v>
      </c>
      <c r="P1286" s="101">
        <v>50</v>
      </c>
    </row>
    <row r="1287">
      <c r="L1287" s="98" t="s">
        <v>84110</v>
      </c>
      <c r="M1287" s="98" t="s">
        <v>84111</v>
      </c>
      <c r="N1287" s="98" t="s">
        <v>84112</v>
      </c>
      <c r="O1287" s="101">
        <v>1605</v>
      </c>
      <c r="P1287" s="101">
        <v>1605</v>
      </c>
    </row>
    <row r="1288">
      <c r="L1288" s="98" t="s">
        <v>84113</v>
      </c>
      <c r="M1288" s="98" t="s">
        <v>84114</v>
      </c>
      <c r="N1288" s="98" t="s">
        <v>84115</v>
      </c>
      <c r="O1288" s="101">
        <v>75</v>
      </c>
      <c r="P1288" s="101">
        <v>0</v>
      </c>
    </row>
    <row r="1289">
      <c r="L1289" s="98" t="s">
        <v>84116</v>
      </c>
      <c r="M1289" s="98" t="s">
        <v>84117</v>
      </c>
      <c r="N1289" s="98" t="s">
        <v>84118</v>
      </c>
      <c r="O1289" s="101">
        <v>20</v>
      </c>
      <c r="P1289" s="101">
        <v>20</v>
      </c>
    </row>
    <row r="1290">
      <c r="K1290" s="96" t="s">
        <v>84119</v>
      </c>
      <c r="O1290" s="85">
        <f>SUM(O1285:O1289)</f>
      </c>
      <c r="P1290" s="85">
        <f>SUM(P1285:P1289)</f>
      </c>
    </row>
    <row r="1291">
      <c r="A1291" s="98" t="s">
        <v>84120</v>
      </c>
      <c r="B1291" s="98" t="s">
        <v>84121</v>
      </c>
      <c r="C1291" s="100">
        <v>1358</v>
      </c>
      <c r="D1291" s="98" t="s">
        <v>84122</v>
      </c>
      <c r="E1291" s="98" t="s">
        <v>84123</v>
      </c>
      <c r="F1291" s="104">
        <v>45702</v>
      </c>
      <c r="G1291" s="104">
        <v>45702</v>
      </c>
      <c r="H1291" s="104">
        <v>46125</v>
      </c>
      <c r="J1291" s="101">
        <v>1815</v>
      </c>
      <c r="K1291" s="98" t="s">
        <v>84124</v>
      </c>
      <c r="L1291" s="98" t="s">
        <v>84125</v>
      </c>
      <c r="M1291" s="98" t="s">
        <v>84126</v>
      </c>
      <c r="N1291" s="98" t="s">
        <v>84127</v>
      </c>
      <c r="O1291" s="101">
        <v>150</v>
      </c>
      <c r="P1291" s="101">
        <v>160</v>
      </c>
      <c r="Q1291" s="101">
        <v>0</v>
      </c>
      <c r="R1291" s="101">
        <v>750</v>
      </c>
    </row>
    <row r="1292">
      <c r="L1292" s="98" t="s">
        <v>84128</v>
      </c>
      <c r="M1292" s="98" t="s">
        <v>84129</v>
      </c>
      <c r="N1292" s="98" t="s">
        <v>84130</v>
      </c>
      <c r="O1292" s="101">
        <v>50</v>
      </c>
      <c r="P1292" s="101">
        <v>50</v>
      </c>
    </row>
    <row r="1293">
      <c r="L1293" s="98" t="s">
        <v>84131</v>
      </c>
      <c r="M1293" s="98" t="s">
        <v>84132</v>
      </c>
      <c r="N1293" s="98" t="s">
        <v>84133</v>
      </c>
      <c r="O1293" s="101">
        <v>10</v>
      </c>
      <c r="P1293" s="101">
        <v>0</v>
      </c>
    </row>
    <row r="1294">
      <c r="L1294" s="98" t="s">
        <v>84134</v>
      </c>
      <c r="M1294" s="98" t="s">
        <v>84135</v>
      </c>
      <c r="N1294" s="98" t="s">
        <v>84136</v>
      </c>
      <c r="O1294" s="101">
        <v>1605</v>
      </c>
      <c r="P1294" s="101">
        <v>1605</v>
      </c>
    </row>
    <row r="1295">
      <c r="L1295" s="98" t="s">
        <v>84137</v>
      </c>
      <c r="M1295" s="98" t="s">
        <v>84138</v>
      </c>
      <c r="N1295" s="98" t="s">
        <v>84139</v>
      </c>
      <c r="O1295" s="101">
        <v>20</v>
      </c>
      <c r="P1295" s="101">
        <v>20</v>
      </c>
    </row>
    <row r="1296">
      <c r="K1296" s="96" t="s">
        <v>84140</v>
      </c>
      <c r="O1296" s="85">
        <f>SUM(O1291:O1295)</f>
      </c>
      <c r="P1296" s="85">
        <f>SUM(P1291:P1295)</f>
      </c>
    </row>
    <row r="1297">
      <c r="A1297" s="98" t="s">
        <v>84141</v>
      </c>
      <c r="B1297" s="98" t="s">
        <v>84142</v>
      </c>
      <c r="C1297" s="100">
        <v>1358</v>
      </c>
      <c r="D1297" s="98" t="s">
        <v>84143</v>
      </c>
      <c r="E1297" s="98" t="s">
        <v>84144</v>
      </c>
      <c r="F1297" s="104">
        <v>42702</v>
      </c>
      <c r="G1297" s="104">
        <v>45627</v>
      </c>
      <c r="H1297" s="104">
        <v>45991</v>
      </c>
      <c r="J1297" s="101">
        <v>1615</v>
      </c>
      <c r="K1297" s="98" t="s">
        <v>84145</v>
      </c>
      <c r="L1297" s="98" t="s">
        <v>84146</v>
      </c>
      <c r="M1297" s="98" t="s">
        <v>84147</v>
      </c>
      <c r="N1297" s="98" t="s">
        <v>84148</v>
      </c>
      <c r="O1297" s="101">
        <v>10</v>
      </c>
      <c r="P1297" s="101">
        <v>10</v>
      </c>
      <c r="Q1297" s="101">
        <v>0</v>
      </c>
      <c r="R1297" s="101">
        <v>250</v>
      </c>
    </row>
    <row r="1298">
      <c r="L1298" s="98" t="s">
        <v>84149</v>
      </c>
      <c r="M1298" s="98" t="s">
        <v>84150</v>
      </c>
      <c r="N1298" s="98" t="s">
        <v>84151</v>
      </c>
      <c r="O1298" s="101">
        <v>1574</v>
      </c>
      <c r="P1298" s="101">
        <v>1574</v>
      </c>
    </row>
    <row r="1299">
      <c r="L1299" s="98" t="s">
        <v>84152</v>
      </c>
      <c r="M1299" s="98" t="s">
        <v>84153</v>
      </c>
      <c r="N1299" s="98" t="s">
        <v>84154</v>
      </c>
      <c r="O1299" s="101">
        <v>125</v>
      </c>
      <c r="P1299" s="101">
        <v>125</v>
      </c>
    </row>
    <row r="1300">
      <c r="L1300" s="98" t="s">
        <v>84155</v>
      </c>
      <c r="M1300" s="98" t="s">
        <v>84156</v>
      </c>
      <c r="N1300" s="98" t="s">
        <v>84157</v>
      </c>
      <c r="O1300" s="101">
        <v>20</v>
      </c>
      <c r="P1300" s="101">
        <v>20</v>
      </c>
    </row>
    <row r="1301">
      <c r="K1301" s="96" t="s">
        <v>84158</v>
      </c>
      <c r="O1301" s="85">
        <f>SUM(O1297:O1300)</f>
      </c>
      <c r="P1301" s="85">
        <f>SUM(P1297:P1300)</f>
      </c>
    </row>
    <row r="1302">
      <c r="A1302" s="98" t="s">
        <v>84159</v>
      </c>
      <c r="B1302" s="98" t="s">
        <v>84160</v>
      </c>
      <c r="C1302" s="100">
        <v>1358</v>
      </c>
      <c r="D1302" s="98" t="s">
        <v>84161</v>
      </c>
      <c r="E1302" s="98" t="s">
        <v>84162</v>
      </c>
      <c r="F1302" s="104">
        <v>45342</v>
      </c>
      <c r="G1302" s="104">
        <v>45717</v>
      </c>
      <c r="H1302" s="104">
        <v>46081</v>
      </c>
      <c r="J1302" s="101">
        <v>1665</v>
      </c>
      <c r="K1302" s="98" t="s">
        <v>84163</v>
      </c>
      <c r="L1302" s="98" t="s">
        <v>84164</v>
      </c>
      <c r="M1302" s="98" t="s">
        <v>84165</v>
      </c>
      <c r="N1302" s="98" t="s">
        <v>84166</v>
      </c>
      <c r="O1302" s="101">
        <v>10</v>
      </c>
      <c r="P1302" s="101">
        <v>0</v>
      </c>
      <c r="Q1302" s="101">
        <v>0</v>
      </c>
      <c r="R1302" s="101">
        <v>450</v>
      </c>
    </row>
    <row r="1303">
      <c r="L1303" s="98" t="s">
        <v>84167</v>
      </c>
      <c r="M1303" s="98" t="s">
        <v>84168</v>
      </c>
      <c r="N1303" s="98" t="s">
        <v>84169</v>
      </c>
      <c r="O1303" s="101">
        <v>50</v>
      </c>
      <c r="P1303" s="101">
        <v>60</v>
      </c>
    </row>
    <row r="1304">
      <c r="L1304" s="98" t="s">
        <v>84170</v>
      </c>
      <c r="M1304" s="98" t="s">
        <v>84171</v>
      </c>
      <c r="N1304" s="98" t="s">
        <v>84172</v>
      </c>
      <c r="O1304" s="101">
        <v>1610</v>
      </c>
      <c r="P1304" s="101">
        <v>1610</v>
      </c>
    </row>
    <row r="1305">
      <c r="L1305" s="98" t="s">
        <v>84173</v>
      </c>
      <c r="M1305" s="98" t="s">
        <v>84174</v>
      </c>
      <c r="N1305" s="98" t="s">
        <v>84175</v>
      </c>
      <c r="O1305" s="101">
        <v>20</v>
      </c>
      <c r="P1305" s="101">
        <v>20</v>
      </c>
    </row>
    <row r="1306">
      <c r="L1306" s="98" t="s">
        <v>84176</v>
      </c>
      <c r="M1306" s="98" t="s">
        <v>84177</v>
      </c>
      <c r="N1306" s="98" t="s">
        <v>84178</v>
      </c>
      <c r="O1306" s="101">
        <v>20</v>
      </c>
      <c r="P1306" s="101">
        <v>20</v>
      </c>
    </row>
    <row r="1307">
      <c r="K1307" s="96" t="s">
        <v>84179</v>
      </c>
      <c r="O1307" s="85">
        <f>SUM(O1302:O1306)</f>
      </c>
      <c r="P1307" s="85">
        <f>SUM(P1302:P1306)</f>
      </c>
    </row>
    <row r="1308">
      <c r="A1308" s="98" t="s">
        <v>84180</v>
      </c>
      <c r="B1308" s="98" t="s">
        <v>84181</v>
      </c>
      <c r="C1308" s="100">
        <v>1114</v>
      </c>
      <c r="D1308" s="98" t="s">
        <v>84182</v>
      </c>
      <c r="E1308" s="98" t="s">
        <v>84183</v>
      </c>
      <c r="F1308" s="104">
        <v>45547</v>
      </c>
      <c r="G1308" s="104">
        <v>45547</v>
      </c>
      <c r="H1308" s="104">
        <v>45930</v>
      </c>
      <c r="J1308" s="101">
        <v>1515</v>
      </c>
      <c r="K1308" s="98" t="s">
        <v>84184</v>
      </c>
      <c r="L1308" s="98" t="s">
        <v>84185</v>
      </c>
      <c r="M1308" s="98" t="s">
        <v>84186</v>
      </c>
      <c r="N1308" s="98" t="s">
        <v>84187</v>
      </c>
      <c r="O1308" s="101">
        <v>10</v>
      </c>
      <c r="P1308" s="101">
        <v>0</v>
      </c>
      <c r="Q1308" s="101">
        <v>0</v>
      </c>
      <c r="R1308" s="101">
        <v>250</v>
      </c>
    </row>
    <row r="1309">
      <c r="L1309" s="98" t="s">
        <v>84188</v>
      </c>
      <c r="M1309" s="98" t="s">
        <v>84189</v>
      </c>
      <c r="N1309" s="98" t="s">
        <v>84190</v>
      </c>
      <c r="O1309" s="101">
        <v>50</v>
      </c>
      <c r="P1309" s="101">
        <v>60</v>
      </c>
    </row>
    <row r="1310">
      <c r="L1310" s="98" t="s">
        <v>84191</v>
      </c>
      <c r="M1310" s="98" t="s">
        <v>84192</v>
      </c>
      <c r="N1310" s="98" t="s">
        <v>84193</v>
      </c>
      <c r="O1310" s="101">
        <v>1455</v>
      </c>
      <c r="P1310" s="101">
        <v>1455</v>
      </c>
    </row>
    <row r="1311">
      <c r="L1311" s="98" t="s">
        <v>84194</v>
      </c>
      <c r="M1311" s="98" t="s">
        <v>84195</v>
      </c>
      <c r="N1311" s="98" t="s">
        <v>84196</v>
      </c>
      <c r="O1311" s="101">
        <v>20</v>
      </c>
      <c r="P1311" s="101">
        <v>20</v>
      </c>
    </row>
    <row r="1312">
      <c r="K1312" s="96" t="s">
        <v>84197</v>
      </c>
      <c r="O1312" s="85">
        <f>SUM(O1308:O1311)</f>
      </c>
      <c r="P1312" s="85">
        <f>SUM(P1308:P1311)</f>
      </c>
    </row>
    <row r="1313">
      <c r="A1313" s="98" t="s">
        <v>84198</v>
      </c>
      <c r="B1313" s="98" t="s">
        <v>84199</v>
      </c>
      <c r="C1313" s="100">
        <v>1114</v>
      </c>
      <c r="D1313" s="98" t="s">
        <v>84200</v>
      </c>
      <c r="E1313" s="98" t="s">
        <v>84201</v>
      </c>
      <c r="F1313" s="104">
        <v>43049</v>
      </c>
      <c r="G1313" s="104">
        <v>45627</v>
      </c>
      <c r="H1313" s="104">
        <v>45991</v>
      </c>
      <c r="J1313" s="101">
        <v>1515</v>
      </c>
      <c r="K1313" s="98" t="s">
        <v>84202</v>
      </c>
      <c r="L1313" s="98" t="s">
        <v>84203</v>
      </c>
      <c r="M1313" s="98" t="s">
        <v>84204</v>
      </c>
      <c r="N1313" s="98" t="s">
        <v>84205</v>
      </c>
      <c r="O1313" s="101">
        <v>10</v>
      </c>
      <c r="P1313" s="101">
        <v>60</v>
      </c>
      <c r="Q1313" s="101">
        <v>0</v>
      </c>
      <c r="R1313" s="101">
        <v>250</v>
      </c>
    </row>
    <row r="1314">
      <c r="L1314" s="98" t="s">
        <v>84206</v>
      </c>
      <c r="M1314" s="98" t="s">
        <v>84207</v>
      </c>
      <c r="N1314" s="98" t="s">
        <v>84208</v>
      </c>
      <c r="O1314" s="101">
        <v>50</v>
      </c>
      <c r="P1314" s="101">
        <v>0</v>
      </c>
    </row>
    <row r="1315">
      <c r="L1315" s="98" t="s">
        <v>84209</v>
      </c>
      <c r="M1315" s="98" t="s">
        <v>84210</v>
      </c>
      <c r="N1315" s="98" t="s">
        <v>84211</v>
      </c>
      <c r="O1315" s="101">
        <v>1418</v>
      </c>
      <c r="P1315" s="101">
        <v>1418</v>
      </c>
    </row>
    <row r="1316">
      <c r="L1316" s="98" t="s">
        <v>84212</v>
      </c>
      <c r="M1316" s="98" t="s">
        <v>84213</v>
      </c>
      <c r="N1316" s="98" t="s">
        <v>84214</v>
      </c>
      <c r="O1316" s="101">
        <v>20</v>
      </c>
      <c r="P1316" s="101">
        <v>20</v>
      </c>
    </row>
    <row r="1317">
      <c r="K1317" s="96" t="s">
        <v>84215</v>
      </c>
      <c r="O1317" s="85">
        <f>SUM(O1313:O1316)</f>
      </c>
      <c r="P1317" s="85">
        <f>SUM(P1313:P1316)</f>
      </c>
    </row>
    <row r="1318">
      <c r="A1318" s="98" t="s">
        <v>84216</v>
      </c>
      <c r="B1318" s="98" t="s">
        <v>84217</v>
      </c>
      <c r="C1318" s="100">
        <v>1114</v>
      </c>
      <c r="D1318" s="98" t="s">
        <v>84218</v>
      </c>
      <c r="E1318" s="98" t="s">
        <v>84219</v>
      </c>
      <c r="F1318" s="104">
        <v>44629</v>
      </c>
      <c r="G1318" s="104">
        <v>45748</v>
      </c>
      <c r="H1318" s="104">
        <v>46112</v>
      </c>
      <c r="J1318" s="101">
        <v>1605</v>
      </c>
      <c r="K1318" s="98" t="s">
        <v>84220</v>
      </c>
      <c r="L1318" s="98" t="s">
        <v>84221</v>
      </c>
      <c r="M1318" s="98" t="s">
        <v>84222</v>
      </c>
      <c r="N1318" s="98" t="s">
        <v>84223</v>
      </c>
      <c r="O1318" s="101">
        <v>150</v>
      </c>
      <c r="P1318" s="101">
        <v>150</v>
      </c>
      <c r="Q1318" s="101">
        <v>0</v>
      </c>
      <c r="R1318" s="101">
        <v>250</v>
      </c>
    </row>
    <row r="1319">
      <c r="L1319" s="98" t="s">
        <v>84224</v>
      </c>
      <c r="M1319" s="98" t="s">
        <v>84225</v>
      </c>
      <c r="N1319" s="98" t="s">
        <v>84226</v>
      </c>
      <c r="O1319" s="101">
        <v>1435</v>
      </c>
      <c r="P1319" s="101">
        <v>1435</v>
      </c>
    </row>
    <row r="1320">
      <c r="L1320" s="98" t="s">
        <v>84227</v>
      </c>
      <c r="M1320" s="98" t="s">
        <v>84228</v>
      </c>
      <c r="N1320" s="98" t="s">
        <v>84229</v>
      </c>
      <c r="O1320" s="101">
        <v>20</v>
      </c>
      <c r="P1320" s="101">
        <v>20</v>
      </c>
    </row>
    <row r="1321">
      <c r="K1321" s="96" t="s">
        <v>84230</v>
      </c>
      <c r="O1321" s="85">
        <f>SUM(O1318:O1320)</f>
      </c>
      <c r="P1321" s="85">
        <f>SUM(P1318:P1320)</f>
      </c>
    </row>
    <row r="1322">
      <c r="A1322" s="98" t="s">
        <v>84231</v>
      </c>
      <c r="B1322" s="98" t="s">
        <v>84232</v>
      </c>
      <c r="C1322" s="100">
        <v>1114</v>
      </c>
      <c r="D1322" s="98" t="s">
        <v>84233</v>
      </c>
      <c r="E1322" s="98" t="s">
        <v>84234</v>
      </c>
      <c r="F1322" s="104">
        <v>45486</v>
      </c>
      <c r="G1322" s="104">
        <v>45486</v>
      </c>
      <c r="H1322" s="104">
        <v>45869</v>
      </c>
      <c r="J1322" s="101">
        <v>1505</v>
      </c>
      <c r="K1322" s="98" t="s">
        <v>84235</v>
      </c>
      <c r="L1322" s="98" t="s">
        <v>84236</v>
      </c>
      <c r="M1322" s="98" t="s">
        <v>84237</v>
      </c>
      <c r="N1322" s="98" t="s">
        <v>84238</v>
      </c>
      <c r="O1322" s="101">
        <v>50</v>
      </c>
      <c r="P1322" s="101">
        <v>50</v>
      </c>
      <c r="Q1322" s="101">
        <v>0</v>
      </c>
      <c r="R1322" s="101">
        <v>450</v>
      </c>
    </row>
    <row r="1323">
      <c r="L1323" s="98" t="s">
        <v>84239</v>
      </c>
      <c r="M1323" s="98" t="s">
        <v>84240</v>
      </c>
      <c r="N1323" s="98" t="s">
        <v>84241</v>
      </c>
      <c r="O1323" s="101">
        <v>1455</v>
      </c>
      <c r="P1323" s="101">
        <v>1455</v>
      </c>
    </row>
    <row r="1324">
      <c r="L1324" s="98" t="s">
        <v>84242</v>
      </c>
      <c r="M1324" s="98" t="s">
        <v>84243</v>
      </c>
      <c r="N1324" s="98" t="s">
        <v>84244</v>
      </c>
      <c r="O1324" s="101">
        <v>20</v>
      </c>
      <c r="P1324" s="101">
        <v>20</v>
      </c>
    </row>
    <row r="1325">
      <c r="K1325" s="96" t="s">
        <v>84245</v>
      </c>
      <c r="O1325" s="85">
        <f>SUM(O1322:O1324)</f>
      </c>
      <c r="P1325" s="85">
        <f>SUM(P1322:P1324)</f>
      </c>
    </row>
    <row r="1326">
      <c r="A1326" s="98" t="s">
        <v>84246</v>
      </c>
      <c r="B1326" s="98" t="s">
        <v>84247</v>
      </c>
      <c r="C1326" s="100">
        <v>1358</v>
      </c>
      <c r="D1326" s="98" t="s">
        <v>84248</v>
      </c>
      <c r="E1326" s="98" t="s">
        <v>84249</v>
      </c>
      <c r="F1326" s="104">
        <v>43739</v>
      </c>
      <c r="G1326" s="104">
        <v>45566</v>
      </c>
      <c r="H1326" s="104">
        <v>45930</v>
      </c>
      <c r="J1326" s="101">
        <v>1605</v>
      </c>
      <c r="K1326" s="98" t="s">
        <v>84250</v>
      </c>
      <c r="L1326" s="98" t="s">
        <v>84251</v>
      </c>
      <c r="M1326" s="98" t="s">
        <v>84252</v>
      </c>
      <c r="N1326" s="98" t="s">
        <v>84253</v>
      </c>
      <c r="O1326" s="101">
        <v>1554</v>
      </c>
      <c r="P1326" s="101">
        <v>1554</v>
      </c>
      <c r="Q1326" s="101">
        <v>0</v>
      </c>
      <c r="R1326" s="101">
        <v>250</v>
      </c>
    </row>
    <row r="1327">
      <c r="L1327" s="98" t="s">
        <v>84254</v>
      </c>
      <c r="M1327" s="98" t="s">
        <v>84255</v>
      </c>
      <c r="N1327" s="98" t="s">
        <v>84256</v>
      </c>
      <c r="O1327" s="101">
        <v>20</v>
      </c>
      <c r="P1327" s="101">
        <v>20</v>
      </c>
    </row>
    <row r="1328">
      <c r="K1328" s="96" t="s">
        <v>84257</v>
      </c>
      <c r="O1328" s="85">
        <f>SUM(O1326:O1327)</f>
      </c>
      <c r="P1328" s="85">
        <f>SUM(P1326:P1327)</f>
      </c>
    </row>
    <row r="1329">
      <c r="A1329" s="98" t="s">
        <v>84258</v>
      </c>
      <c r="B1329" s="98" t="s">
        <v>84259</v>
      </c>
      <c r="C1329" s="100">
        <v>1358</v>
      </c>
      <c r="D1329" s="98" t="s">
        <v>84260</v>
      </c>
      <c r="E1329" s="98" t="s">
        <v>84261</v>
      </c>
      <c r="F1329" s="104">
        <v>43084</v>
      </c>
      <c r="G1329" s="104">
        <v>45658</v>
      </c>
      <c r="H1329" s="104">
        <v>46022</v>
      </c>
      <c r="J1329" s="101">
        <v>1655</v>
      </c>
      <c r="K1329" s="98" t="s">
        <v>84262</v>
      </c>
      <c r="L1329" s="98" t="s">
        <v>84263</v>
      </c>
      <c r="M1329" s="98" t="s">
        <v>84264</v>
      </c>
      <c r="N1329" s="98" t="s">
        <v>84265</v>
      </c>
      <c r="O1329" s="101">
        <v>50</v>
      </c>
      <c r="P1329" s="101">
        <v>50</v>
      </c>
      <c r="Q1329" s="101">
        <v>0</v>
      </c>
      <c r="R1329" s="101">
        <v>250</v>
      </c>
    </row>
    <row r="1330">
      <c r="L1330" s="98" t="s">
        <v>84266</v>
      </c>
      <c r="M1330" s="98" t="s">
        <v>84267</v>
      </c>
      <c r="N1330" s="98" t="s">
        <v>84268</v>
      </c>
      <c r="O1330" s="101">
        <v>1420</v>
      </c>
      <c r="P1330" s="101">
        <v>1420</v>
      </c>
    </row>
    <row r="1331">
      <c r="L1331" s="98" t="s">
        <v>84269</v>
      </c>
      <c r="M1331" s="98" t="s">
        <v>84270</v>
      </c>
      <c r="N1331" s="98" t="s">
        <v>84271</v>
      </c>
      <c r="O1331" s="101">
        <v>20</v>
      </c>
      <c r="P1331" s="101">
        <v>20</v>
      </c>
    </row>
    <row r="1332">
      <c r="L1332" s="98" t="s">
        <v>84272</v>
      </c>
      <c r="M1332" s="98" t="s">
        <v>84273</v>
      </c>
      <c r="N1332" s="98" t="s">
        <v>84274</v>
      </c>
      <c r="O1332" s="101">
        <v>20</v>
      </c>
      <c r="P1332" s="101">
        <v>20</v>
      </c>
    </row>
    <row r="1333">
      <c r="K1333" s="96" t="s">
        <v>84275</v>
      </c>
      <c r="O1333" s="85">
        <f>SUM(O1329:O1332)</f>
      </c>
      <c r="P1333" s="85">
        <f>SUM(P1329:P1332)</f>
      </c>
    </row>
    <row r="1334">
      <c r="A1334" s="98" t="s">
        <v>84276</v>
      </c>
      <c r="B1334" s="98" t="s">
        <v>84277</v>
      </c>
      <c r="C1334" s="100">
        <v>1358</v>
      </c>
      <c r="D1334" s="98" t="s">
        <v>84278</v>
      </c>
      <c r="E1334" s="98" t="s">
        <v>84279</v>
      </c>
      <c r="F1334" s="104">
        <v>44954</v>
      </c>
      <c r="G1334" s="104">
        <v>45689</v>
      </c>
      <c r="H1334" s="104">
        <v>46053</v>
      </c>
      <c r="J1334" s="101">
        <v>1605</v>
      </c>
      <c r="K1334" s="98" t="s">
        <v>84280</v>
      </c>
      <c r="L1334" s="98" t="s">
        <v>84281</v>
      </c>
      <c r="M1334" s="98" t="s">
        <v>84282</v>
      </c>
      <c r="N1334" s="98" t="s">
        <v>84283</v>
      </c>
      <c r="O1334" s="101">
        <v>1602</v>
      </c>
      <c r="P1334" s="101">
        <v>1602</v>
      </c>
      <c r="Q1334" s="101">
        <v>0</v>
      </c>
      <c r="R1334" s="101">
        <v>450</v>
      </c>
    </row>
    <row r="1335">
      <c r="L1335" s="98" t="s">
        <v>84284</v>
      </c>
      <c r="M1335" s="98" t="s">
        <v>84285</v>
      </c>
      <c r="N1335" s="98" t="s">
        <v>84286</v>
      </c>
      <c r="O1335" s="101">
        <v>125</v>
      </c>
      <c r="P1335" s="101">
        <v>125</v>
      </c>
    </row>
    <row r="1336">
      <c r="L1336" s="98" t="s">
        <v>84287</v>
      </c>
      <c r="M1336" s="98" t="s">
        <v>84288</v>
      </c>
      <c r="N1336" s="98" t="s">
        <v>84289</v>
      </c>
      <c r="O1336" s="101">
        <v>20</v>
      </c>
      <c r="P1336" s="101">
        <v>20</v>
      </c>
    </row>
    <row r="1337">
      <c r="K1337" s="96" t="s">
        <v>84290</v>
      </c>
      <c r="O1337" s="85">
        <f>SUM(O1334:O1336)</f>
      </c>
      <c r="P1337" s="85">
        <f>SUM(P1334:P1336)</f>
      </c>
    </row>
    <row r="1338">
      <c r="A1338" s="98" t="s">
        <v>84291</v>
      </c>
      <c r="B1338" s="98" t="s">
        <v>84292</v>
      </c>
      <c r="C1338" s="100">
        <v>1358</v>
      </c>
      <c r="D1338" s="98" t="s">
        <v>84293</v>
      </c>
      <c r="E1338" s="98" t="s">
        <v>84294</v>
      </c>
      <c r="F1338" s="104">
        <v>43955</v>
      </c>
      <c r="G1338" s="104">
        <v>45444</v>
      </c>
      <c r="H1338" s="104">
        <v>45808</v>
      </c>
      <c r="J1338" s="101">
        <v>1805</v>
      </c>
      <c r="K1338" s="98" t="s">
        <v>84295</v>
      </c>
      <c r="L1338" s="98" t="s">
        <v>84296</v>
      </c>
      <c r="M1338" s="98" t="s">
        <v>84297</v>
      </c>
      <c r="N1338" s="98" t="s">
        <v>84298</v>
      </c>
      <c r="O1338" s="101">
        <v>150</v>
      </c>
      <c r="P1338" s="101">
        <v>150</v>
      </c>
      <c r="Q1338" s="101">
        <v>1943.1099999999999</v>
      </c>
      <c r="R1338" s="101">
        <v>1494</v>
      </c>
    </row>
    <row r="1339">
      <c r="L1339" s="98" t="s">
        <v>84299</v>
      </c>
      <c r="M1339" s="98" t="s">
        <v>84300</v>
      </c>
      <c r="N1339" s="98" t="s">
        <v>84301</v>
      </c>
      <c r="O1339" s="101">
        <v>50</v>
      </c>
      <c r="P1339" s="101">
        <v>50</v>
      </c>
    </row>
    <row r="1340">
      <c r="L1340" s="98" t="s">
        <v>84302</v>
      </c>
      <c r="M1340" s="98" t="s">
        <v>84303</v>
      </c>
      <c r="N1340" s="98" t="s">
        <v>84304</v>
      </c>
      <c r="O1340" s="101">
        <v>1569</v>
      </c>
      <c r="P1340" s="101">
        <v>1569</v>
      </c>
    </row>
    <row r="1341">
      <c r="L1341" s="98" t="s">
        <v>84305</v>
      </c>
      <c r="M1341" s="98" t="s">
        <v>84306</v>
      </c>
      <c r="N1341" s="98" t="s">
        <v>84307</v>
      </c>
      <c r="O1341" s="101">
        <v>75</v>
      </c>
      <c r="P1341" s="101">
        <v>0</v>
      </c>
    </row>
    <row r="1342">
      <c r="L1342" s="98" t="s">
        <v>84308</v>
      </c>
      <c r="M1342" s="98" t="s">
        <v>84309</v>
      </c>
      <c r="N1342" s="98" t="s">
        <v>84310</v>
      </c>
      <c r="O1342" s="101">
        <v>20</v>
      </c>
      <c r="P1342" s="101">
        <v>20</v>
      </c>
    </row>
    <row r="1343">
      <c r="K1343" s="96" t="s">
        <v>84311</v>
      </c>
      <c r="O1343" s="85">
        <f>SUM(O1338:O1342)</f>
      </c>
      <c r="P1343" s="85">
        <f>SUM(P1338:P1342)</f>
      </c>
    </row>
    <row r="1344">
      <c r="A1344" s="98" t="s">
        <v>84312</v>
      </c>
      <c r="B1344" s="98" t="s">
        <v>84313</v>
      </c>
      <c r="C1344" s="100">
        <v>1114</v>
      </c>
      <c r="D1344" s="98" t="s">
        <v>84314</v>
      </c>
      <c r="E1344" s="98" t="s">
        <v>84315</v>
      </c>
      <c r="F1344" s="104">
        <v>45100</v>
      </c>
      <c r="G1344" s="104">
        <v>45474</v>
      </c>
      <c r="H1344" s="104">
        <v>45838</v>
      </c>
      <c r="J1344" s="101">
        <v>1505</v>
      </c>
      <c r="K1344" s="98" t="s">
        <v>84316</v>
      </c>
      <c r="L1344" s="98" t="s">
        <v>84317</v>
      </c>
      <c r="M1344" s="98" t="s">
        <v>84318</v>
      </c>
      <c r="N1344" s="98" t="s">
        <v>84319</v>
      </c>
      <c r="O1344" s="101">
        <v>50</v>
      </c>
      <c r="P1344" s="101">
        <v>50</v>
      </c>
      <c r="Q1344" s="101">
        <v>0</v>
      </c>
      <c r="R1344" s="101">
        <v>450</v>
      </c>
    </row>
    <row r="1345">
      <c r="L1345" s="98" t="s">
        <v>84320</v>
      </c>
      <c r="M1345" s="98" t="s">
        <v>84321</v>
      </c>
      <c r="N1345" s="98" t="s">
        <v>84322</v>
      </c>
      <c r="O1345" s="101">
        <v>1455</v>
      </c>
      <c r="P1345" s="101">
        <v>1455</v>
      </c>
    </row>
    <row r="1346">
      <c r="L1346" s="98" t="s">
        <v>84323</v>
      </c>
      <c r="M1346" s="98" t="s">
        <v>84324</v>
      </c>
      <c r="N1346" s="98" t="s">
        <v>84325</v>
      </c>
      <c r="O1346" s="101">
        <v>20</v>
      </c>
      <c r="P1346" s="101">
        <v>20</v>
      </c>
    </row>
    <row r="1347">
      <c r="K1347" s="96" t="s">
        <v>84326</v>
      </c>
      <c r="O1347" s="85">
        <f>SUM(O1344:O1346)</f>
      </c>
      <c r="P1347" s="85">
        <f>SUM(P1344:P1346)</f>
      </c>
    </row>
    <row r="1348">
      <c r="A1348" s="98" t="s">
        <v>84327</v>
      </c>
      <c r="B1348" s="98" t="s">
        <v>84328</v>
      </c>
      <c r="C1348" s="100">
        <v>1114</v>
      </c>
      <c r="D1348" s="98" t="s">
        <v>84329</v>
      </c>
      <c r="E1348" s="98" t="s">
        <v>84330</v>
      </c>
      <c r="F1348" s="104">
        <v>45306</v>
      </c>
      <c r="G1348" s="104">
        <v>45748</v>
      </c>
      <c r="H1348" s="104">
        <v>46112</v>
      </c>
      <c r="J1348" s="101">
        <v>1655</v>
      </c>
      <c r="K1348" s="98" t="s">
        <v>84331</v>
      </c>
      <c r="L1348" s="98" t="s">
        <v>84332</v>
      </c>
      <c r="M1348" s="98" t="s">
        <v>84333</v>
      </c>
      <c r="N1348" s="98" t="s">
        <v>84334</v>
      </c>
      <c r="O1348" s="101">
        <v>50</v>
      </c>
      <c r="P1348" s="101">
        <v>200</v>
      </c>
      <c r="Q1348" s="101">
        <v>0</v>
      </c>
      <c r="R1348" s="101">
        <v>250</v>
      </c>
    </row>
    <row r="1349">
      <c r="L1349" s="98" t="s">
        <v>84335</v>
      </c>
      <c r="M1349" s="98" t="s">
        <v>84336</v>
      </c>
      <c r="N1349" s="98" t="s">
        <v>84337</v>
      </c>
      <c r="O1349" s="101">
        <v>150</v>
      </c>
      <c r="P1349" s="101">
        <v>0</v>
      </c>
    </row>
    <row r="1350">
      <c r="L1350" s="98" t="s">
        <v>84338</v>
      </c>
      <c r="M1350" s="98" t="s">
        <v>84339</v>
      </c>
      <c r="N1350" s="98" t="s">
        <v>84340</v>
      </c>
      <c r="O1350" s="101">
        <v>1455</v>
      </c>
      <c r="P1350" s="101">
        <v>1455</v>
      </c>
    </row>
    <row r="1351">
      <c r="L1351" s="98" t="s">
        <v>84341</v>
      </c>
      <c r="M1351" s="98" t="s">
        <v>84342</v>
      </c>
      <c r="N1351" s="98" t="s">
        <v>84343</v>
      </c>
      <c r="O1351" s="101">
        <v>20</v>
      </c>
      <c r="P1351" s="101">
        <v>20</v>
      </c>
    </row>
    <row r="1352">
      <c r="K1352" s="96" t="s">
        <v>84344</v>
      </c>
      <c r="O1352" s="85">
        <f>SUM(O1348:O1351)</f>
      </c>
      <c r="P1352" s="85">
        <f>SUM(P1348:P1351)</f>
      </c>
    </row>
    <row r="1353">
      <c r="A1353" s="98" t="s">
        <v>84345</v>
      </c>
      <c r="B1353" s="98" t="s">
        <v>84346</v>
      </c>
      <c r="C1353" s="100">
        <v>1496</v>
      </c>
      <c r="D1353" s="98" t="s">
        <v>84347</v>
      </c>
      <c r="E1353" s="98" t="s">
        <v>84348</v>
      </c>
      <c r="J1353" s="101">
        <v>1875</v>
      </c>
      <c r="K1353" s="98" t="s">
        <v>84349</v>
      </c>
      <c r="L1353" s="98" t="s">
        <v>84349</v>
      </c>
      <c r="O1353" s="101">
        <v>0</v>
      </c>
      <c r="P1353" s="101">
        <v>0</v>
      </c>
    </row>
    <row r="1354">
      <c r="K1354" s="96" t="s">
        <v>84350</v>
      </c>
      <c r="O1354" s="85">
        <f>SUM(O1353:O1353)</f>
      </c>
      <c r="P1354" s="85">
        <f>SUM(P1353:P1353)</f>
      </c>
    </row>
    <row r="1355">
      <c r="A1355" s="98" t="s">
        <v>84351</v>
      </c>
      <c r="B1355" s="98" t="s">
        <v>84352</v>
      </c>
      <c r="C1355" s="100">
        <v>1496</v>
      </c>
      <c r="D1355" s="98" t="s">
        <v>84353</v>
      </c>
      <c r="E1355" s="98" t="s">
        <v>84354</v>
      </c>
      <c r="J1355" s="101">
        <v>2025</v>
      </c>
      <c r="K1355" s="98" t="s">
        <v>84355</v>
      </c>
      <c r="L1355" s="98" t="s">
        <v>84355</v>
      </c>
      <c r="O1355" s="101">
        <v>0</v>
      </c>
      <c r="P1355" s="101">
        <v>0</v>
      </c>
      <c r="R1355" s="101">
        <v>0</v>
      </c>
    </row>
    <row r="1356">
      <c r="K1356" s="96" t="s">
        <v>84356</v>
      </c>
      <c r="O1356" s="85">
        <f>SUM(O1355:O1355)</f>
      </c>
      <c r="P1356" s="85">
        <f>SUM(P1355:P1355)</f>
      </c>
    </row>
    <row r="1357">
      <c r="A1357" s="98" t="s">
        <v>84357</v>
      </c>
      <c r="B1357" s="98" t="s">
        <v>84358</v>
      </c>
      <c r="C1357" s="100">
        <v>1358</v>
      </c>
      <c r="D1357" s="98" t="s">
        <v>84359</v>
      </c>
      <c r="E1357" s="98" t="s">
        <v>84360</v>
      </c>
      <c r="F1357" s="104">
        <v>45154</v>
      </c>
      <c r="G1357" s="104">
        <v>45536</v>
      </c>
      <c r="H1357" s="104">
        <v>45900</v>
      </c>
      <c r="J1357" s="101">
        <v>1775</v>
      </c>
      <c r="K1357" s="98" t="s">
        <v>84361</v>
      </c>
      <c r="L1357" s="98" t="s">
        <v>84362</v>
      </c>
      <c r="M1357" s="98" t="s">
        <v>84363</v>
      </c>
      <c r="N1357" s="98" t="s">
        <v>84364</v>
      </c>
      <c r="O1357" s="101">
        <v>150</v>
      </c>
      <c r="P1357" s="101">
        <v>20</v>
      </c>
      <c r="Q1357" s="101">
        <v>0</v>
      </c>
      <c r="R1357" s="101">
        <v>250</v>
      </c>
    </row>
    <row r="1358">
      <c r="L1358" s="98" t="s">
        <v>84365</v>
      </c>
      <c r="M1358" s="98" t="s">
        <v>84366</v>
      </c>
      <c r="N1358" s="98" t="s">
        <v>84367</v>
      </c>
      <c r="O1358" s="101">
        <v>20</v>
      </c>
      <c r="P1358" s="101">
        <v>150</v>
      </c>
    </row>
    <row r="1359">
      <c r="L1359" s="98" t="s">
        <v>84368</v>
      </c>
      <c r="M1359" s="98" t="s">
        <v>84369</v>
      </c>
      <c r="N1359" s="98" t="s">
        <v>84370</v>
      </c>
      <c r="O1359" s="101">
        <v>1605</v>
      </c>
      <c r="P1359" s="101">
        <v>1605</v>
      </c>
    </row>
    <row r="1360">
      <c r="L1360" s="98" t="s">
        <v>84371</v>
      </c>
      <c r="M1360" s="98" t="s">
        <v>84372</v>
      </c>
      <c r="N1360" s="98" t="s">
        <v>84373</v>
      </c>
      <c r="O1360" s="101">
        <v>125</v>
      </c>
      <c r="P1360" s="101">
        <v>125</v>
      </c>
    </row>
    <row r="1361">
      <c r="L1361" s="98" t="s">
        <v>84374</v>
      </c>
      <c r="M1361" s="98" t="s">
        <v>84375</v>
      </c>
      <c r="N1361" s="98" t="s">
        <v>84376</v>
      </c>
      <c r="O1361" s="101">
        <v>40</v>
      </c>
      <c r="P1361" s="101">
        <v>40</v>
      </c>
    </row>
    <row r="1362">
      <c r="L1362" s="98" t="s">
        <v>84377</v>
      </c>
      <c r="M1362" s="98" t="s">
        <v>84378</v>
      </c>
      <c r="N1362" s="98" t="s">
        <v>84379</v>
      </c>
      <c r="O1362" s="101">
        <v>20</v>
      </c>
      <c r="P1362" s="101">
        <v>20</v>
      </c>
    </row>
    <row r="1363">
      <c r="K1363" s="96" t="s">
        <v>84380</v>
      </c>
      <c r="O1363" s="85">
        <f>SUM(O1357:O1362)</f>
      </c>
      <c r="P1363" s="85">
        <f>SUM(P1357:P1362)</f>
      </c>
    </row>
    <row r="1364">
      <c r="A1364" s="98" t="s">
        <v>84381</v>
      </c>
      <c r="B1364" s="98" t="s">
        <v>84382</v>
      </c>
      <c r="C1364" s="100">
        <v>1358</v>
      </c>
      <c r="D1364" s="98" t="s">
        <v>84383</v>
      </c>
      <c r="E1364" s="98" t="s">
        <v>84384</v>
      </c>
      <c r="F1364" s="104">
        <v>42256</v>
      </c>
      <c r="G1364" s="104">
        <v>45566</v>
      </c>
      <c r="H1364" s="104">
        <v>45930</v>
      </c>
      <c r="J1364" s="101">
        <v>1625</v>
      </c>
      <c r="K1364" s="98" t="s">
        <v>84385</v>
      </c>
      <c r="L1364" s="98" t="s">
        <v>84386</v>
      </c>
      <c r="M1364" s="98" t="s">
        <v>84387</v>
      </c>
      <c r="N1364" s="98" t="s">
        <v>84388</v>
      </c>
      <c r="O1364" s="101">
        <v>20</v>
      </c>
      <c r="P1364" s="101">
        <v>20</v>
      </c>
      <c r="Q1364" s="101">
        <v>1661.3900000000001</v>
      </c>
      <c r="R1364" s="101">
        <v>250</v>
      </c>
    </row>
    <row r="1365">
      <c r="L1365" s="98" t="s">
        <v>84389</v>
      </c>
      <c r="M1365" s="98" t="s">
        <v>84390</v>
      </c>
      <c r="N1365" s="98" t="s">
        <v>84391</v>
      </c>
      <c r="O1365" s="101">
        <v>1569</v>
      </c>
      <c r="P1365" s="101">
        <v>1569</v>
      </c>
    </row>
    <row r="1366">
      <c r="L1366" s="98" t="s">
        <v>84392</v>
      </c>
      <c r="M1366" s="98" t="s">
        <v>84393</v>
      </c>
      <c r="N1366" s="98" t="s">
        <v>84394</v>
      </c>
      <c r="O1366" s="101">
        <v>75</v>
      </c>
      <c r="P1366" s="101">
        <v>0</v>
      </c>
    </row>
    <row r="1367">
      <c r="L1367" s="98" t="s">
        <v>84395</v>
      </c>
      <c r="M1367" s="98" t="s">
        <v>84396</v>
      </c>
      <c r="N1367" s="98" t="s">
        <v>84397</v>
      </c>
      <c r="O1367" s="101">
        <v>40</v>
      </c>
      <c r="P1367" s="101">
        <v>40</v>
      </c>
    </row>
    <row r="1368">
      <c r="L1368" s="98" t="s">
        <v>84398</v>
      </c>
      <c r="M1368" s="98" t="s">
        <v>84399</v>
      </c>
      <c r="N1368" s="98" t="s">
        <v>84400</v>
      </c>
      <c r="O1368" s="101">
        <v>20</v>
      </c>
      <c r="P1368" s="101">
        <v>20</v>
      </c>
    </row>
    <row r="1369">
      <c r="K1369" s="96" t="s">
        <v>84401</v>
      </c>
      <c r="O1369" s="85">
        <f>SUM(O1364:O1368)</f>
      </c>
      <c r="P1369" s="85">
        <f>SUM(P1364:P1368)</f>
      </c>
    </row>
    <row r="1370">
      <c r="A1370" s="98" t="s">
        <v>84402</v>
      </c>
      <c r="B1370" s="98" t="s">
        <v>84403</v>
      </c>
      <c r="C1370" s="100">
        <v>1358</v>
      </c>
      <c r="D1370" s="98" t="s">
        <v>84404</v>
      </c>
      <c r="E1370" s="98" t="s">
        <v>84405</v>
      </c>
      <c r="F1370" s="104">
        <v>44564</v>
      </c>
      <c r="G1370" s="104">
        <v>45689</v>
      </c>
      <c r="H1370" s="104">
        <v>46053</v>
      </c>
      <c r="J1370" s="101">
        <v>1825</v>
      </c>
      <c r="K1370" s="98" t="s">
        <v>84406</v>
      </c>
      <c r="L1370" s="98" t="s">
        <v>84407</v>
      </c>
      <c r="M1370" s="98" t="s">
        <v>84408</v>
      </c>
      <c r="N1370" s="98" t="s">
        <v>84409</v>
      </c>
      <c r="O1370" s="101">
        <v>150</v>
      </c>
      <c r="P1370" s="101">
        <v>0</v>
      </c>
      <c r="Q1370" s="101">
        <v>0</v>
      </c>
      <c r="R1370" s="101">
        <v>250</v>
      </c>
    </row>
    <row r="1371">
      <c r="L1371" s="98" t="s">
        <v>84410</v>
      </c>
      <c r="M1371" s="98" t="s">
        <v>84411</v>
      </c>
      <c r="N1371" s="98" t="s">
        <v>84412</v>
      </c>
      <c r="O1371" s="101">
        <v>20</v>
      </c>
      <c r="P1371" s="101">
        <v>200</v>
      </c>
    </row>
    <row r="1372">
      <c r="L1372" s="98" t="s">
        <v>84413</v>
      </c>
      <c r="M1372" s="98" t="s">
        <v>84414</v>
      </c>
      <c r="N1372" s="98" t="s">
        <v>84415</v>
      </c>
      <c r="O1372" s="101">
        <v>50</v>
      </c>
      <c r="P1372" s="101">
        <v>20</v>
      </c>
    </row>
    <row r="1373">
      <c r="L1373" s="98" t="s">
        <v>84416</v>
      </c>
      <c r="M1373" s="98" t="s">
        <v>84417</v>
      </c>
      <c r="N1373" s="98" t="s">
        <v>84418</v>
      </c>
      <c r="O1373" s="101">
        <v>1508</v>
      </c>
      <c r="P1373" s="101">
        <v>1508</v>
      </c>
    </row>
    <row r="1374">
      <c r="L1374" s="98" t="s">
        <v>84419</v>
      </c>
      <c r="M1374" s="98" t="s">
        <v>84420</v>
      </c>
      <c r="N1374" s="98" t="s">
        <v>84421</v>
      </c>
      <c r="O1374" s="101">
        <v>20</v>
      </c>
      <c r="P1374" s="101">
        <v>20</v>
      </c>
    </row>
    <row r="1375">
      <c r="K1375" s="96" t="s">
        <v>84422</v>
      </c>
      <c r="O1375" s="85">
        <f>SUM(O1370:O1374)</f>
      </c>
      <c r="P1375" s="85">
        <f>SUM(P1370:P1374)</f>
      </c>
    </row>
    <row r="1376">
      <c r="A1376" s="98" t="s">
        <v>84423</v>
      </c>
      <c r="B1376" s="98" t="s">
        <v>84424</v>
      </c>
      <c r="C1376" s="100">
        <v>1358</v>
      </c>
      <c r="D1376" s="98" t="s">
        <v>84425</v>
      </c>
      <c r="E1376" s="98" t="s">
        <v>84426</v>
      </c>
      <c r="F1376" s="104">
        <v>41902</v>
      </c>
      <c r="G1376" s="104">
        <v>45597</v>
      </c>
      <c r="H1376" s="104">
        <v>45961</v>
      </c>
      <c r="J1376" s="101">
        <v>1625</v>
      </c>
      <c r="K1376" s="98" t="s">
        <v>84427</v>
      </c>
      <c r="L1376" s="98" t="s">
        <v>84428</v>
      </c>
      <c r="M1376" s="98" t="s">
        <v>84429</v>
      </c>
      <c r="N1376" s="98" t="s">
        <v>84430</v>
      </c>
      <c r="O1376" s="101">
        <v>20</v>
      </c>
      <c r="P1376" s="101">
        <v>20</v>
      </c>
      <c r="Q1376" s="101">
        <v>0</v>
      </c>
      <c r="R1376" s="101">
        <v>250</v>
      </c>
    </row>
    <row r="1377">
      <c r="L1377" s="98" t="s">
        <v>84431</v>
      </c>
      <c r="M1377" s="98" t="s">
        <v>84432</v>
      </c>
      <c r="N1377" s="98" t="s">
        <v>84433</v>
      </c>
      <c r="O1377" s="101">
        <v>1584</v>
      </c>
      <c r="P1377" s="101">
        <v>1584</v>
      </c>
    </row>
    <row r="1378">
      <c r="L1378" s="98" t="s">
        <v>84434</v>
      </c>
      <c r="M1378" s="98" t="s">
        <v>84435</v>
      </c>
      <c r="N1378" s="98" t="s">
        <v>84436</v>
      </c>
      <c r="O1378" s="101">
        <v>20</v>
      </c>
      <c r="P1378" s="101">
        <v>20</v>
      </c>
    </row>
    <row r="1379">
      <c r="L1379" s="98" t="s">
        <v>84437</v>
      </c>
      <c r="M1379" s="98" t="s">
        <v>84438</v>
      </c>
      <c r="N1379" s="98" t="s">
        <v>84439</v>
      </c>
      <c r="O1379" s="101">
        <v>20</v>
      </c>
      <c r="P1379" s="101">
        <v>20</v>
      </c>
    </row>
    <row r="1380">
      <c r="K1380" s="96" t="s">
        <v>84440</v>
      </c>
      <c r="O1380" s="85">
        <f>SUM(O1376:O1379)</f>
      </c>
      <c r="P1380" s="85">
        <f>SUM(P1376:P1379)</f>
      </c>
    </row>
    <row r="1381">
      <c r="A1381" s="98" t="s">
        <v>84441</v>
      </c>
      <c r="B1381" s="98" t="s">
        <v>84442</v>
      </c>
      <c r="C1381" s="100">
        <v>1496</v>
      </c>
      <c r="D1381" s="98" t="s">
        <v>84443</v>
      </c>
      <c r="E1381" s="98" t="s">
        <v>84444</v>
      </c>
      <c r="F1381" s="104">
        <v>41734</v>
      </c>
      <c r="G1381" s="104">
        <v>45413</v>
      </c>
      <c r="H1381" s="104">
        <v>45777</v>
      </c>
      <c r="J1381" s="101">
        <v>1875</v>
      </c>
      <c r="K1381" s="98" t="s">
        <v>84445</v>
      </c>
      <c r="L1381" s="98" t="s">
        <v>84446</v>
      </c>
      <c r="M1381" s="98" t="s">
        <v>84447</v>
      </c>
      <c r="N1381" s="98" t="s">
        <v>84448</v>
      </c>
      <c r="O1381" s="101">
        <v>20</v>
      </c>
      <c r="P1381" s="101">
        <v>20</v>
      </c>
      <c r="Q1381" s="101">
        <v>0</v>
      </c>
      <c r="R1381" s="101">
        <v>1209</v>
      </c>
    </row>
    <row r="1382">
      <c r="L1382" s="98" t="s">
        <v>84449</v>
      </c>
      <c r="M1382" s="98" t="s">
        <v>84450</v>
      </c>
      <c r="N1382" s="98" t="s">
        <v>84451</v>
      </c>
      <c r="O1382" s="101">
        <v>1817</v>
      </c>
      <c r="P1382" s="101">
        <v>1817</v>
      </c>
    </row>
    <row r="1383">
      <c r="L1383" s="98" t="s">
        <v>84452</v>
      </c>
      <c r="M1383" s="98" t="s">
        <v>84453</v>
      </c>
      <c r="N1383" s="98" t="s">
        <v>84454</v>
      </c>
      <c r="O1383" s="101">
        <v>20</v>
      </c>
      <c r="P1383" s="101">
        <v>20</v>
      </c>
    </row>
    <row r="1384">
      <c r="K1384" s="96" t="s">
        <v>84455</v>
      </c>
      <c r="O1384" s="85">
        <f>SUM(O1381:O1383)</f>
      </c>
      <c r="P1384" s="85">
        <f>SUM(P1381:P1383)</f>
      </c>
    </row>
    <row r="1385">
      <c r="A1385" s="98" t="s">
        <v>84456</v>
      </c>
      <c r="B1385" s="98" t="s">
        <v>84457</v>
      </c>
      <c r="C1385" s="100">
        <v>1496</v>
      </c>
      <c r="D1385" s="98" t="s">
        <v>84458</v>
      </c>
      <c r="E1385" s="98" t="s">
        <v>84459</v>
      </c>
      <c r="F1385" s="104">
        <v>44088</v>
      </c>
      <c r="G1385" s="104">
        <v>45627</v>
      </c>
      <c r="H1385" s="104">
        <v>45991</v>
      </c>
      <c r="J1385" s="101">
        <v>1925</v>
      </c>
      <c r="K1385" s="98" t="s">
        <v>84460</v>
      </c>
      <c r="L1385" s="98" t="s">
        <v>84461</v>
      </c>
      <c r="M1385" s="98" t="s">
        <v>84462</v>
      </c>
      <c r="N1385" s="98" t="s">
        <v>84463</v>
      </c>
      <c r="O1385" s="101">
        <v>50</v>
      </c>
      <c r="P1385" s="101">
        <v>50</v>
      </c>
      <c r="Q1385" s="101">
        <v>0</v>
      </c>
      <c r="R1385" s="101">
        <v>250</v>
      </c>
    </row>
    <row r="1386">
      <c r="L1386" s="98" t="s">
        <v>84464</v>
      </c>
      <c r="M1386" s="98" t="s">
        <v>84465</v>
      </c>
      <c r="N1386" s="98" t="s">
        <v>84466</v>
      </c>
      <c r="O1386" s="101">
        <v>20</v>
      </c>
      <c r="P1386" s="101">
        <v>20</v>
      </c>
    </row>
    <row r="1387">
      <c r="L1387" s="98" t="s">
        <v>84467</v>
      </c>
      <c r="M1387" s="98" t="s">
        <v>84468</v>
      </c>
      <c r="N1387" s="98" t="s">
        <v>84469</v>
      </c>
      <c r="O1387" s="101">
        <v>1809</v>
      </c>
      <c r="P1387" s="101">
        <v>1809</v>
      </c>
    </row>
    <row r="1388">
      <c r="L1388" s="98" t="s">
        <v>84470</v>
      </c>
      <c r="M1388" s="98" t="s">
        <v>84471</v>
      </c>
      <c r="N1388" s="98" t="s">
        <v>84472</v>
      </c>
      <c r="O1388" s="101">
        <v>20</v>
      </c>
      <c r="P1388" s="101">
        <v>20</v>
      </c>
    </row>
    <row r="1389">
      <c r="L1389" s="98" t="s">
        <v>84473</v>
      </c>
      <c r="M1389" s="98" t="s">
        <v>84474</v>
      </c>
      <c r="N1389" s="98" t="s">
        <v>84475</v>
      </c>
      <c r="O1389" s="101">
        <v>20</v>
      </c>
      <c r="P1389" s="101">
        <v>20</v>
      </c>
    </row>
    <row r="1390">
      <c r="K1390" s="96" t="s">
        <v>84476</v>
      </c>
      <c r="O1390" s="85">
        <f>SUM(O1385:O1389)</f>
      </c>
      <c r="P1390" s="85">
        <f>SUM(P1385:P1389)</f>
      </c>
    </row>
    <row r="1391">
      <c r="A1391" s="98" t="s">
        <v>84477</v>
      </c>
      <c r="B1391" s="98" t="s">
        <v>84478</v>
      </c>
      <c r="C1391" s="100">
        <v>1496</v>
      </c>
      <c r="D1391" s="98" t="s">
        <v>84479</v>
      </c>
      <c r="E1391" s="98" t="s">
        <v>84480</v>
      </c>
      <c r="F1391" s="104">
        <v>40751</v>
      </c>
      <c r="G1391" s="104">
        <v>45505</v>
      </c>
      <c r="H1391" s="104">
        <v>45869</v>
      </c>
      <c r="J1391" s="101">
        <v>1865</v>
      </c>
      <c r="K1391" s="98" t="s">
        <v>84481</v>
      </c>
      <c r="L1391" s="98" t="s">
        <v>84482</v>
      </c>
      <c r="M1391" s="98" t="s">
        <v>84483</v>
      </c>
      <c r="N1391" s="98" t="s">
        <v>84484</v>
      </c>
      <c r="O1391" s="101">
        <v>10</v>
      </c>
      <c r="P1391" s="101">
        <v>10</v>
      </c>
      <c r="Q1391" s="101">
        <v>0</v>
      </c>
      <c r="R1391" s="101">
        <v>0</v>
      </c>
    </row>
    <row r="1392">
      <c r="L1392" s="98" t="s">
        <v>84485</v>
      </c>
      <c r="M1392" s="98" t="s">
        <v>84486</v>
      </c>
      <c r="N1392" s="98" t="s">
        <v>84487</v>
      </c>
      <c r="O1392" s="101">
        <v>1798</v>
      </c>
      <c r="P1392" s="101">
        <v>1798</v>
      </c>
    </row>
    <row r="1393">
      <c r="L1393" s="98" t="s">
        <v>84488</v>
      </c>
      <c r="M1393" s="98" t="s">
        <v>84489</v>
      </c>
      <c r="N1393" s="98" t="s">
        <v>84490</v>
      </c>
      <c r="O1393" s="101">
        <v>20</v>
      </c>
      <c r="P1393" s="101">
        <v>20</v>
      </c>
    </row>
    <row r="1394">
      <c r="K1394" s="96" t="s">
        <v>84491</v>
      </c>
      <c r="O1394" s="85">
        <f>SUM(O1391:O1393)</f>
      </c>
      <c r="P1394" s="85">
        <f>SUM(P1391:P1393)</f>
      </c>
    </row>
    <row r="1395">
      <c r="A1395" s="98" t="s">
        <v>84492</v>
      </c>
      <c r="B1395" s="98" t="s">
        <v>84493</v>
      </c>
      <c r="C1395" s="100">
        <v>1496</v>
      </c>
      <c r="D1395" s="98" t="s">
        <v>84494</v>
      </c>
      <c r="E1395" s="98" t="s">
        <v>84495</v>
      </c>
      <c r="F1395" s="104">
        <v>45689</v>
      </c>
      <c r="G1395" s="104">
        <v>45689</v>
      </c>
      <c r="H1395" s="104">
        <v>46081</v>
      </c>
      <c r="J1395" s="101">
        <v>1945</v>
      </c>
      <c r="K1395" s="98" t="s">
        <v>84496</v>
      </c>
      <c r="L1395" s="98" t="s">
        <v>84497</v>
      </c>
      <c r="M1395" s="98" t="s">
        <v>84498</v>
      </c>
      <c r="N1395" s="98" t="s">
        <v>84499</v>
      </c>
      <c r="O1395" s="101">
        <v>80</v>
      </c>
      <c r="P1395" s="101">
        <v>10</v>
      </c>
      <c r="Q1395" s="101">
        <v>2184.6599999999999</v>
      </c>
      <c r="R1395" s="101">
        <v>2195</v>
      </c>
    </row>
    <row r="1396">
      <c r="L1396" s="98" t="s">
        <v>84500</v>
      </c>
      <c r="M1396" s="98" t="s">
        <v>84501</v>
      </c>
      <c r="N1396" s="98" t="s">
        <v>84502</v>
      </c>
      <c r="O1396" s="101">
        <v>10</v>
      </c>
      <c r="P1396" s="101">
        <v>80</v>
      </c>
    </row>
    <row r="1397">
      <c r="L1397" s="98" t="s">
        <v>84503</v>
      </c>
      <c r="M1397" s="98" t="s">
        <v>84504</v>
      </c>
      <c r="N1397" s="98" t="s">
        <v>84505</v>
      </c>
      <c r="O1397" s="101">
        <v>1855</v>
      </c>
      <c r="P1397" s="101">
        <v>1855</v>
      </c>
    </row>
    <row r="1398">
      <c r="L1398" s="98" t="s">
        <v>84506</v>
      </c>
      <c r="M1398" s="98" t="s">
        <v>84507</v>
      </c>
      <c r="N1398" s="98" t="s">
        <v>84508</v>
      </c>
      <c r="O1398" s="101">
        <v>75</v>
      </c>
      <c r="P1398" s="101">
        <v>0</v>
      </c>
    </row>
    <row r="1399">
      <c r="L1399" s="98" t="s">
        <v>84509</v>
      </c>
      <c r="M1399" s="98" t="s">
        <v>84510</v>
      </c>
      <c r="N1399" s="98" t="s">
        <v>84511</v>
      </c>
      <c r="O1399" s="101">
        <v>20</v>
      </c>
      <c r="P1399" s="101">
        <v>20</v>
      </c>
    </row>
    <row r="1400">
      <c r="K1400" s="96" t="s">
        <v>84512</v>
      </c>
      <c r="O1400" s="85">
        <f>SUM(O1395:O1399)</f>
      </c>
      <c r="P1400" s="85">
        <f>SUM(P1395:P1399)</f>
      </c>
    </row>
    <row r="1401">
      <c r="A1401" s="98" t="s">
        <v>84513</v>
      </c>
      <c r="B1401" s="98" t="s">
        <v>84514</v>
      </c>
      <c r="C1401" s="100">
        <v>1358</v>
      </c>
      <c r="D1401" s="98" t="s">
        <v>84515</v>
      </c>
      <c r="E1401" s="98" t="s">
        <v>84516</v>
      </c>
      <c r="F1401" s="104">
        <v>45457</v>
      </c>
      <c r="G1401" s="104">
        <v>45457</v>
      </c>
      <c r="H1401" s="104">
        <v>45838</v>
      </c>
      <c r="J1401" s="101">
        <v>1665</v>
      </c>
      <c r="K1401" s="98" t="s">
        <v>84517</v>
      </c>
      <c r="L1401" s="98" t="s">
        <v>84518</v>
      </c>
      <c r="M1401" s="98" t="s">
        <v>84519</v>
      </c>
      <c r="N1401" s="98" t="s">
        <v>84520</v>
      </c>
      <c r="O1401" s="101">
        <v>50</v>
      </c>
      <c r="P1401" s="101">
        <v>50</v>
      </c>
      <c r="Q1401" s="101">
        <v>0</v>
      </c>
      <c r="R1401" s="101">
        <v>450</v>
      </c>
    </row>
    <row r="1402">
      <c r="L1402" s="98" t="s">
        <v>84521</v>
      </c>
      <c r="M1402" s="98" t="s">
        <v>84522</v>
      </c>
      <c r="N1402" s="98" t="s">
        <v>84523</v>
      </c>
      <c r="O1402" s="101">
        <v>10</v>
      </c>
      <c r="P1402" s="101">
        <v>10</v>
      </c>
    </row>
    <row r="1403">
      <c r="L1403" s="98" t="s">
        <v>84524</v>
      </c>
      <c r="M1403" s="98" t="s">
        <v>84525</v>
      </c>
      <c r="N1403" s="98" t="s">
        <v>84526</v>
      </c>
      <c r="O1403" s="101">
        <v>1605</v>
      </c>
      <c r="P1403" s="101">
        <v>1605</v>
      </c>
    </row>
    <row r="1404">
      <c r="L1404" s="98" t="s">
        <v>84527</v>
      </c>
      <c r="M1404" s="98" t="s">
        <v>84528</v>
      </c>
      <c r="N1404" s="98" t="s">
        <v>84529</v>
      </c>
      <c r="O1404" s="101">
        <v>125</v>
      </c>
      <c r="P1404" s="101">
        <v>125</v>
      </c>
    </row>
    <row r="1405">
      <c r="L1405" s="98" t="s">
        <v>84530</v>
      </c>
      <c r="M1405" s="98" t="s">
        <v>84531</v>
      </c>
      <c r="N1405" s="98" t="s">
        <v>84532</v>
      </c>
      <c r="O1405" s="101">
        <v>20</v>
      </c>
      <c r="P1405" s="101">
        <v>20</v>
      </c>
    </row>
    <row r="1406">
      <c r="L1406" s="98" t="s">
        <v>84533</v>
      </c>
      <c r="M1406" s="98" t="s">
        <v>84534</v>
      </c>
      <c r="N1406" s="98" t="s">
        <v>84535</v>
      </c>
      <c r="O1406" s="101">
        <v>20</v>
      </c>
      <c r="P1406" s="101">
        <v>20</v>
      </c>
    </row>
    <row r="1407">
      <c r="K1407" s="96" t="s">
        <v>84536</v>
      </c>
      <c r="O1407" s="85">
        <f>SUM(O1401:O1406)</f>
      </c>
      <c r="P1407" s="85">
        <f>SUM(P1401:P1406)</f>
      </c>
    </row>
    <row r="1408">
      <c r="A1408" s="98" t="s">
        <v>84537</v>
      </c>
      <c r="B1408" s="98" t="s">
        <v>84538</v>
      </c>
      <c r="C1408" s="100">
        <v>1358</v>
      </c>
      <c r="D1408" s="98" t="s">
        <v>84539</v>
      </c>
      <c r="E1408" s="98" t="s">
        <v>84540</v>
      </c>
      <c r="F1408" s="104">
        <v>44755</v>
      </c>
      <c r="G1408" s="104">
        <v>45505</v>
      </c>
      <c r="H1408" s="104">
        <v>45869</v>
      </c>
      <c r="J1408" s="101">
        <v>1615</v>
      </c>
      <c r="K1408" s="98" t="s">
        <v>84541</v>
      </c>
      <c r="L1408" s="98" t="s">
        <v>84542</v>
      </c>
      <c r="M1408" s="98" t="s">
        <v>84543</v>
      </c>
      <c r="N1408" s="98" t="s">
        <v>84544</v>
      </c>
      <c r="O1408" s="101">
        <v>10</v>
      </c>
      <c r="P1408" s="101">
        <v>10</v>
      </c>
      <c r="Q1408" s="101">
        <v>0</v>
      </c>
      <c r="R1408" s="101">
        <v>250</v>
      </c>
    </row>
    <row r="1409">
      <c r="L1409" s="98" t="s">
        <v>84545</v>
      </c>
      <c r="M1409" s="98" t="s">
        <v>84546</v>
      </c>
      <c r="N1409" s="98" t="s">
        <v>84547</v>
      </c>
      <c r="O1409" s="101">
        <v>1605</v>
      </c>
      <c r="P1409" s="101">
        <v>1605</v>
      </c>
    </row>
    <row r="1410">
      <c r="L1410" s="98" t="s">
        <v>84548</v>
      </c>
      <c r="M1410" s="98" t="s">
        <v>84549</v>
      </c>
      <c r="N1410" s="98" t="s">
        <v>84550</v>
      </c>
      <c r="O1410" s="101">
        <v>20</v>
      </c>
      <c r="P1410" s="101">
        <v>20</v>
      </c>
    </row>
    <row r="1411">
      <c r="K1411" s="96" t="s">
        <v>84551</v>
      </c>
      <c r="O1411" s="85">
        <f>SUM(O1408:O1410)</f>
      </c>
      <c r="P1411" s="85">
        <f>SUM(P1408:P1410)</f>
      </c>
    </row>
    <row r="1412">
      <c r="A1412" s="98" t="s">
        <v>84552</v>
      </c>
      <c r="B1412" s="98" t="s">
        <v>84553</v>
      </c>
      <c r="C1412" s="100">
        <v>1358</v>
      </c>
      <c r="D1412" s="98" t="s">
        <v>84554</v>
      </c>
      <c r="E1412" s="98" t="s">
        <v>84555</v>
      </c>
      <c r="F1412" s="104">
        <v>45391</v>
      </c>
      <c r="G1412" s="104">
        <v>45391</v>
      </c>
      <c r="H1412" s="104">
        <v>45838</v>
      </c>
      <c r="J1412" s="101">
        <v>1765</v>
      </c>
      <c r="K1412" s="98" t="s">
        <v>84556</v>
      </c>
      <c r="L1412" s="98" t="s">
        <v>84557</v>
      </c>
      <c r="M1412" s="98" t="s">
        <v>84558</v>
      </c>
      <c r="N1412" s="98" t="s">
        <v>84559</v>
      </c>
      <c r="O1412" s="101">
        <v>10</v>
      </c>
      <c r="P1412" s="101">
        <v>0</v>
      </c>
      <c r="Q1412" s="101">
        <v>1922.3900000000001</v>
      </c>
      <c r="R1412" s="101">
        <v>1765</v>
      </c>
    </row>
    <row r="1413">
      <c r="L1413" s="98" t="s">
        <v>84560</v>
      </c>
      <c r="M1413" s="98" t="s">
        <v>84561</v>
      </c>
      <c r="N1413" s="98" t="s">
        <v>84562</v>
      </c>
      <c r="O1413" s="101">
        <v>150</v>
      </c>
      <c r="P1413" s="101">
        <v>160</v>
      </c>
    </row>
    <row r="1414">
      <c r="L1414" s="98" t="s">
        <v>84563</v>
      </c>
      <c r="M1414" s="98" t="s">
        <v>84564</v>
      </c>
      <c r="N1414" s="98" t="s">
        <v>84565</v>
      </c>
      <c r="O1414" s="101">
        <v>1605</v>
      </c>
      <c r="P1414" s="101">
        <v>1605</v>
      </c>
    </row>
    <row r="1415">
      <c r="L1415" s="98" t="s">
        <v>84566</v>
      </c>
      <c r="M1415" s="98" t="s">
        <v>84567</v>
      </c>
      <c r="N1415" s="98" t="s">
        <v>84568</v>
      </c>
      <c r="O1415" s="101">
        <v>75</v>
      </c>
      <c r="P1415" s="101">
        <v>0</v>
      </c>
    </row>
    <row r="1416">
      <c r="L1416" s="98" t="s">
        <v>84569</v>
      </c>
      <c r="M1416" s="98" t="s">
        <v>84570</v>
      </c>
      <c r="N1416" s="98" t="s">
        <v>84571</v>
      </c>
      <c r="O1416" s="101">
        <v>20</v>
      </c>
      <c r="P1416" s="101">
        <v>20</v>
      </c>
    </row>
    <row r="1417">
      <c r="K1417" s="96" t="s">
        <v>84572</v>
      </c>
      <c r="O1417" s="85">
        <f>SUM(O1412:O1416)</f>
      </c>
      <c r="P1417" s="85">
        <f>SUM(P1412:P1416)</f>
      </c>
    </row>
    <row r="1418">
      <c r="A1418" s="98" t="s">
        <v>84573</v>
      </c>
      <c r="B1418" s="98" t="s">
        <v>84574</v>
      </c>
      <c r="C1418" s="100">
        <v>1358</v>
      </c>
      <c r="D1418" s="98" t="s">
        <v>84575</v>
      </c>
      <c r="E1418" s="98" t="s">
        <v>84576</v>
      </c>
      <c r="F1418" s="104">
        <v>44148</v>
      </c>
      <c r="G1418" s="104">
        <v>45627</v>
      </c>
      <c r="H1418" s="104">
        <v>45991</v>
      </c>
      <c r="J1418" s="101">
        <v>1615</v>
      </c>
      <c r="K1418" s="98" t="s">
        <v>84577</v>
      </c>
      <c r="L1418" s="98" t="s">
        <v>84578</v>
      </c>
      <c r="M1418" s="98" t="s">
        <v>84579</v>
      </c>
      <c r="N1418" s="98" t="s">
        <v>84580</v>
      </c>
      <c r="O1418" s="101">
        <v>10</v>
      </c>
      <c r="P1418" s="101">
        <v>10</v>
      </c>
      <c r="Q1418" s="101">
        <v>0</v>
      </c>
      <c r="R1418" s="101">
        <v>250</v>
      </c>
    </row>
    <row r="1419">
      <c r="L1419" s="98" t="s">
        <v>84581</v>
      </c>
      <c r="M1419" s="98" t="s">
        <v>84582</v>
      </c>
      <c r="N1419" s="98" t="s">
        <v>84583</v>
      </c>
      <c r="O1419" s="101">
        <v>1574</v>
      </c>
      <c r="P1419" s="101">
        <v>1574</v>
      </c>
    </row>
    <row r="1420">
      <c r="L1420" s="98" t="s">
        <v>84584</v>
      </c>
      <c r="M1420" s="98" t="s">
        <v>84585</v>
      </c>
      <c r="N1420" s="98" t="s">
        <v>84586</v>
      </c>
      <c r="O1420" s="101">
        <v>125</v>
      </c>
      <c r="P1420" s="101">
        <v>125</v>
      </c>
    </row>
    <row r="1421">
      <c r="L1421" s="98" t="s">
        <v>84587</v>
      </c>
      <c r="M1421" s="98" t="s">
        <v>84588</v>
      </c>
      <c r="N1421" s="98" t="s">
        <v>84589</v>
      </c>
      <c r="O1421" s="101">
        <v>20</v>
      </c>
      <c r="P1421" s="101">
        <v>20</v>
      </c>
    </row>
    <row r="1422">
      <c r="K1422" s="96" t="s">
        <v>84590</v>
      </c>
      <c r="O1422" s="85">
        <f>SUM(O1418:O1421)</f>
      </c>
      <c r="P1422" s="85">
        <f>SUM(P1418:P1421)</f>
      </c>
    </row>
    <row r="1423">
      <c r="A1423" s="98" t="s">
        <v>84591</v>
      </c>
      <c r="B1423" s="98" t="s">
        <v>84592</v>
      </c>
      <c r="C1423" s="100">
        <v>1496</v>
      </c>
      <c r="D1423" s="98" t="s">
        <v>84593</v>
      </c>
      <c r="E1423" s="98" t="s">
        <v>84594</v>
      </c>
      <c r="F1423" s="104">
        <v>41008</v>
      </c>
      <c r="G1423" s="104">
        <v>45413</v>
      </c>
      <c r="H1423" s="104">
        <v>45777</v>
      </c>
      <c r="J1423" s="101">
        <v>1865</v>
      </c>
      <c r="K1423" s="98" t="s">
        <v>84595</v>
      </c>
      <c r="L1423" s="98" t="s">
        <v>84596</v>
      </c>
      <c r="M1423" s="98" t="s">
        <v>84597</v>
      </c>
      <c r="N1423" s="98" t="s">
        <v>84598</v>
      </c>
      <c r="O1423" s="101">
        <v>10</v>
      </c>
      <c r="P1423" s="101">
        <v>10</v>
      </c>
      <c r="Q1423" s="101">
        <v>2009.05</v>
      </c>
      <c r="R1423" s="101">
        <v>560</v>
      </c>
    </row>
    <row r="1424">
      <c r="L1424" s="98" t="s">
        <v>84599</v>
      </c>
      <c r="M1424" s="98" t="s">
        <v>84600</v>
      </c>
      <c r="N1424" s="98" t="s">
        <v>84601</v>
      </c>
      <c r="O1424" s="101">
        <v>1812</v>
      </c>
      <c r="P1424" s="101">
        <v>1812</v>
      </c>
    </row>
    <row r="1425">
      <c r="L1425" s="98" t="s">
        <v>84602</v>
      </c>
      <c r="M1425" s="98" t="s">
        <v>84603</v>
      </c>
      <c r="N1425" s="98" t="s">
        <v>84604</v>
      </c>
      <c r="O1425" s="101">
        <v>75</v>
      </c>
      <c r="P1425" s="101">
        <v>0</v>
      </c>
    </row>
    <row r="1426">
      <c r="L1426" s="98" t="s">
        <v>84605</v>
      </c>
      <c r="M1426" s="98" t="s">
        <v>84606</v>
      </c>
      <c r="N1426" s="98" t="s">
        <v>84607</v>
      </c>
      <c r="O1426" s="101">
        <v>20</v>
      </c>
      <c r="P1426" s="101">
        <v>20</v>
      </c>
    </row>
    <row r="1427">
      <c r="K1427" s="96" t="s">
        <v>84608</v>
      </c>
      <c r="O1427" s="85">
        <f>SUM(O1423:O1426)</f>
      </c>
      <c r="P1427" s="85">
        <f>SUM(P1423:P1426)</f>
      </c>
    </row>
    <row r="1428">
      <c r="A1428" s="98" t="s">
        <v>84609</v>
      </c>
      <c r="B1428" s="98" t="s">
        <v>84610</v>
      </c>
      <c r="C1428" s="100">
        <v>1496</v>
      </c>
      <c r="D1428" s="98" t="s">
        <v>84611</v>
      </c>
      <c r="E1428" s="98" t="s">
        <v>84612</v>
      </c>
      <c r="F1428" s="104">
        <v>45489</v>
      </c>
      <c r="G1428" s="104">
        <v>45536</v>
      </c>
      <c r="J1428" s="101">
        <v>1865</v>
      </c>
      <c r="K1428" s="98" t="s">
        <v>84613</v>
      </c>
      <c r="L1428" s="98" t="s">
        <v>84614</v>
      </c>
      <c r="M1428" s="98" t="s">
        <v>84615</v>
      </c>
      <c r="N1428" s="98" t="s">
        <v>84616</v>
      </c>
      <c r="O1428" s="101">
        <v>10</v>
      </c>
      <c r="P1428" s="101">
        <v>10</v>
      </c>
      <c r="Q1428" s="101">
        <v>5819.0500000000002</v>
      </c>
      <c r="R1428" s="101">
        <v>0</v>
      </c>
    </row>
    <row r="1429">
      <c r="L1429" s="98" t="s">
        <v>84617</v>
      </c>
      <c r="M1429" s="98" t="s">
        <v>84618</v>
      </c>
      <c r="N1429" s="98" t="s">
        <v>84619</v>
      </c>
      <c r="O1429" s="101">
        <v>1855</v>
      </c>
      <c r="P1429" s="101">
        <v>1855</v>
      </c>
    </row>
    <row r="1430">
      <c r="L1430" s="98" t="s">
        <v>84620</v>
      </c>
      <c r="M1430" s="98" t="s">
        <v>84621</v>
      </c>
      <c r="N1430" s="98" t="s">
        <v>84622</v>
      </c>
      <c r="O1430" s="101">
        <v>-373</v>
      </c>
      <c r="P1430" s="101">
        <v>-373</v>
      </c>
    </row>
    <row r="1431">
      <c r="L1431" s="98" t="s">
        <v>84623</v>
      </c>
      <c r="M1431" s="98" t="s">
        <v>84624</v>
      </c>
      <c r="N1431" s="98" t="s">
        <v>84625</v>
      </c>
      <c r="O1431" s="101">
        <v>75</v>
      </c>
      <c r="P1431" s="101">
        <v>0</v>
      </c>
    </row>
    <row r="1432">
      <c r="L1432" s="98" t="s">
        <v>84626</v>
      </c>
      <c r="M1432" s="98" t="s">
        <v>84627</v>
      </c>
      <c r="N1432" s="98" t="s">
        <v>84628</v>
      </c>
      <c r="O1432" s="101">
        <v>125</v>
      </c>
      <c r="P1432" s="101">
        <v>125</v>
      </c>
    </row>
    <row r="1433">
      <c r="L1433" s="98" t="s">
        <v>84629</v>
      </c>
      <c r="M1433" s="98" t="s">
        <v>84630</v>
      </c>
      <c r="N1433" s="98" t="s">
        <v>84631</v>
      </c>
      <c r="O1433" s="101">
        <v>25</v>
      </c>
      <c r="P1433" s="101">
        <v>0</v>
      </c>
    </row>
    <row r="1434">
      <c r="L1434" s="98" t="s">
        <v>84632</v>
      </c>
      <c r="M1434" s="98" t="s">
        <v>84633</v>
      </c>
      <c r="N1434" s="98" t="s">
        <v>84634</v>
      </c>
      <c r="O1434" s="101">
        <v>20</v>
      </c>
      <c r="P1434" s="101">
        <v>20</v>
      </c>
    </row>
    <row r="1435">
      <c r="K1435" s="96" t="s">
        <v>84635</v>
      </c>
      <c r="O1435" s="85">
        <f>SUM(O1428:O1434)</f>
      </c>
      <c r="P1435" s="85">
        <f>SUM(P1428:P1434)</f>
      </c>
    </row>
    <row r="1436">
      <c r="A1436" s="98" t="s">
        <v>84636</v>
      </c>
      <c r="B1436" s="98" t="s">
        <v>84637</v>
      </c>
      <c r="C1436" s="100">
        <v>1496</v>
      </c>
      <c r="D1436" s="98" t="s">
        <v>84638</v>
      </c>
      <c r="E1436" s="98" t="s">
        <v>84639</v>
      </c>
      <c r="F1436" s="104">
        <v>45471</v>
      </c>
      <c r="G1436" s="104">
        <v>45471</v>
      </c>
      <c r="H1436" s="104">
        <v>45838</v>
      </c>
      <c r="J1436" s="101">
        <v>1855</v>
      </c>
      <c r="K1436" s="98" t="s">
        <v>84640</v>
      </c>
      <c r="L1436" s="98" t="s">
        <v>84641</v>
      </c>
      <c r="M1436" s="98" t="s">
        <v>84642</v>
      </c>
      <c r="N1436" s="98" t="s">
        <v>84643</v>
      </c>
      <c r="O1436" s="101">
        <v>50</v>
      </c>
      <c r="P1436" s="101">
        <v>100</v>
      </c>
      <c r="Q1436" s="101">
        <v>0</v>
      </c>
      <c r="R1436" s="101">
        <v>250</v>
      </c>
    </row>
    <row r="1437">
      <c r="L1437" s="98" t="s">
        <v>84644</v>
      </c>
      <c r="M1437" s="98" t="s">
        <v>84645</v>
      </c>
      <c r="N1437" s="98" t="s">
        <v>84646</v>
      </c>
      <c r="O1437" s="101">
        <v>50</v>
      </c>
      <c r="P1437" s="101">
        <v>0</v>
      </c>
    </row>
    <row r="1438">
      <c r="L1438" s="98" t="s">
        <v>84647</v>
      </c>
      <c r="M1438" s="98" t="s">
        <v>84648</v>
      </c>
      <c r="N1438" s="98" t="s">
        <v>84649</v>
      </c>
      <c r="O1438" s="101">
        <v>1855</v>
      </c>
      <c r="P1438" s="101">
        <v>1855</v>
      </c>
    </row>
    <row r="1439">
      <c r="L1439" s="98" t="s">
        <v>84650</v>
      </c>
      <c r="M1439" s="98" t="s">
        <v>84651</v>
      </c>
      <c r="N1439" s="98" t="s">
        <v>84652</v>
      </c>
      <c r="O1439" s="101">
        <v>20</v>
      </c>
      <c r="P1439" s="101">
        <v>20</v>
      </c>
    </row>
    <row r="1440">
      <c r="K1440" s="96" t="s">
        <v>84653</v>
      </c>
      <c r="O1440" s="85">
        <f>SUM(O1436:O1439)</f>
      </c>
      <c r="P1440" s="85">
        <f>SUM(P1436:P1439)</f>
      </c>
    </row>
    <row r="1441">
      <c r="A1441" s="98" t="s">
        <v>84654</v>
      </c>
      <c r="B1441" s="98" t="s">
        <v>84655</v>
      </c>
      <c r="C1441" s="100">
        <v>1496</v>
      </c>
      <c r="D1441" s="98" t="s">
        <v>84656</v>
      </c>
      <c r="E1441" s="98" t="s">
        <v>84657</v>
      </c>
      <c r="F1441" s="104">
        <v>40823</v>
      </c>
      <c r="G1441" s="104">
        <v>45748</v>
      </c>
      <c r="H1441" s="104">
        <v>46112</v>
      </c>
      <c r="J1441" s="101">
        <v>1855</v>
      </c>
      <c r="K1441" s="98" t="s">
        <v>84658</v>
      </c>
      <c r="L1441" s="98" t="s">
        <v>84659</v>
      </c>
      <c r="M1441" s="98" t="s">
        <v>84660</v>
      </c>
      <c r="N1441" s="98" t="s">
        <v>84661</v>
      </c>
      <c r="O1441" s="101">
        <v>1799</v>
      </c>
      <c r="P1441" s="101">
        <v>1799</v>
      </c>
      <c r="Q1441" s="101">
        <v>0</v>
      </c>
      <c r="R1441" s="101">
        <v>500</v>
      </c>
    </row>
    <row r="1442">
      <c r="L1442" s="98" t="s">
        <v>84662</v>
      </c>
      <c r="M1442" s="98" t="s">
        <v>84663</v>
      </c>
      <c r="N1442" s="98" t="s">
        <v>84664</v>
      </c>
      <c r="O1442" s="101">
        <v>75</v>
      </c>
      <c r="P1442" s="101">
        <v>0</v>
      </c>
    </row>
    <row r="1443">
      <c r="L1443" s="98" t="s">
        <v>84665</v>
      </c>
      <c r="M1443" s="98" t="s">
        <v>84666</v>
      </c>
      <c r="N1443" s="98" t="s">
        <v>84667</v>
      </c>
      <c r="O1443" s="101">
        <v>125</v>
      </c>
      <c r="P1443" s="101">
        <v>125</v>
      </c>
    </row>
    <row r="1444">
      <c r="L1444" s="98" t="s">
        <v>84668</v>
      </c>
      <c r="M1444" s="98" t="s">
        <v>84669</v>
      </c>
      <c r="N1444" s="98" t="s">
        <v>84670</v>
      </c>
      <c r="O1444" s="101">
        <v>125</v>
      </c>
      <c r="P1444" s="101">
        <v>125</v>
      </c>
    </row>
    <row r="1445">
      <c r="L1445" s="98" t="s">
        <v>84671</v>
      </c>
      <c r="M1445" s="98" t="s">
        <v>84672</v>
      </c>
      <c r="N1445" s="98" t="s">
        <v>84673</v>
      </c>
      <c r="O1445" s="101">
        <v>20</v>
      </c>
      <c r="P1445" s="101">
        <v>20</v>
      </c>
    </row>
    <row r="1446">
      <c r="K1446" s="96" t="s">
        <v>84674</v>
      </c>
      <c r="O1446" s="85">
        <f>SUM(O1441:O1445)</f>
      </c>
      <c r="P1446" s="85">
        <f>SUM(P1441:P1445)</f>
      </c>
    </row>
    <row r="1447">
      <c r="A1447" s="98" t="s">
        <v>84675</v>
      </c>
      <c r="B1447" s="98" t="s">
        <v>84676</v>
      </c>
      <c r="C1447" s="100">
        <v>1358</v>
      </c>
      <c r="D1447" s="98" t="s">
        <v>84677</v>
      </c>
      <c r="E1447" s="98" t="s">
        <v>84678</v>
      </c>
      <c r="F1447" s="104">
        <v>44331</v>
      </c>
      <c r="G1447" s="104">
        <v>45444</v>
      </c>
      <c r="H1447" s="104">
        <v>45808</v>
      </c>
      <c r="J1447" s="101">
        <v>1755</v>
      </c>
      <c r="K1447" s="98" t="s">
        <v>84679</v>
      </c>
      <c r="L1447" s="98" t="s">
        <v>84680</v>
      </c>
      <c r="M1447" s="98" t="s">
        <v>84681</v>
      </c>
      <c r="N1447" s="98" t="s">
        <v>84682</v>
      </c>
      <c r="O1447" s="101">
        <v>150</v>
      </c>
      <c r="P1447" s="101">
        <v>150</v>
      </c>
      <c r="Q1447" s="101">
        <v>0</v>
      </c>
      <c r="R1447" s="101">
        <v>1469</v>
      </c>
    </row>
    <row r="1448">
      <c r="L1448" s="98" t="s">
        <v>84683</v>
      </c>
      <c r="M1448" s="98" t="s">
        <v>84684</v>
      </c>
      <c r="N1448" s="98" t="s">
        <v>84685</v>
      </c>
      <c r="O1448" s="101">
        <v>1584</v>
      </c>
      <c r="P1448" s="101">
        <v>1584</v>
      </c>
    </row>
    <row r="1449">
      <c r="L1449" s="98" t="s">
        <v>84686</v>
      </c>
      <c r="M1449" s="98" t="s">
        <v>84687</v>
      </c>
      <c r="N1449" s="98" t="s">
        <v>84688</v>
      </c>
      <c r="O1449" s="101">
        <v>40</v>
      </c>
      <c r="P1449" s="101">
        <v>40</v>
      </c>
    </row>
    <row r="1450">
      <c r="L1450" s="98" t="s">
        <v>84689</v>
      </c>
      <c r="M1450" s="98" t="s">
        <v>84690</v>
      </c>
      <c r="N1450" s="98" t="s">
        <v>84691</v>
      </c>
      <c r="O1450" s="101">
        <v>20</v>
      </c>
      <c r="P1450" s="101">
        <v>20</v>
      </c>
    </row>
    <row r="1451">
      <c r="K1451" s="96" t="s">
        <v>84692</v>
      </c>
      <c r="O1451" s="85">
        <f>SUM(O1447:O1450)</f>
      </c>
      <c r="P1451" s="85">
        <f>SUM(P1447:P1450)</f>
      </c>
    </row>
    <row r="1452">
      <c r="A1452" s="98" t="s">
        <v>84693</v>
      </c>
      <c r="B1452" s="98" t="s">
        <v>84694</v>
      </c>
      <c r="C1452" s="100">
        <v>1358</v>
      </c>
      <c r="D1452" s="98" t="s">
        <v>84695</v>
      </c>
      <c r="E1452" s="98" t="s">
        <v>84696</v>
      </c>
      <c r="F1452" s="104">
        <v>45730</v>
      </c>
      <c r="G1452" s="104">
        <v>45730</v>
      </c>
      <c r="H1452" s="104">
        <v>46155</v>
      </c>
      <c r="J1452" s="101">
        <v>1755</v>
      </c>
      <c r="K1452" s="98" t="s">
        <v>84697</v>
      </c>
      <c r="L1452" s="98" t="s">
        <v>84698</v>
      </c>
      <c r="M1452" s="98" t="s">
        <v>84699</v>
      </c>
      <c r="N1452" s="98" t="s">
        <v>84700</v>
      </c>
      <c r="O1452" s="101">
        <v>150</v>
      </c>
      <c r="P1452" s="101">
        <v>150</v>
      </c>
      <c r="Q1452" s="101">
        <v>0</v>
      </c>
      <c r="R1452" s="101">
        <v>2005</v>
      </c>
    </row>
    <row r="1453">
      <c r="L1453" s="98" t="s">
        <v>84701</v>
      </c>
      <c r="M1453" s="98" t="s">
        <v>84702</v>
      </c>
      <c r="N1453" s="98" t="s">
        <v>84703</v>
      </c>
      <c r="O1453" s="101">
        <v>1605</v>
      </c>
      <c r="P1453" s="101">
        <v>1605</v>
      </c>
    </row>
    <row r="1454">
      <c r="L1454" s="98" t="s">
        <v>84704</v>
      </c>
      <c r="M1454" s="98" t="s">
        <v>84705</v>
      </c>
      <c r="N1454" s="98" t="s">
        <v>84706</v>
      </c>
      <c r="O1454" s="101">
        <v>-1755</v>
      </c>
      <c r="P1454" s="101">
        <v>0</v>
      </c>
    </row>
    <row r="1455">
      <c r="L1455" s="98" t="s">
        <v>84707</v>
      </c>
      <c r="M1455" s="98" t="s">
        <v>84708</v>
      </c>
      <c r="N1455" s="98" t="s">
        <v>84709</v>
      </c>
      <c r="O1455" s="101">
        <v>75</v>
      </c>
      <c r="P1455" s="101">
        <v>0</v>
      </c>
    </row>
    <row r="1456">
      <c r="L1456" s="98" t="s">
        <v>84710</v>
      </c>
      <c r="M1456" s="98" t="s">
        <v>84711</v>
      </c>
      <c r="N1456" s="98" t="s">
        <v>84712</v>
      </c>
      <c r="O1456" s="101">
        <v>45</v>
      </c>
      <c r="P1456" s="101">
        <v>45</v>
      </c>
    </row>
    <row r="1457">
      <c r="L1457" s="98" t="s">
        <v>84713</v>
      </c>
      <c r="M1457" s="98" t="s">
        <v>84714</v>
      </c>
      <c r="N1457" s="98" t="s">
        <v>84715</v>
      </c>
      <c r="O1457" s="101">
        <v>20</v>
      </c>
      <c r="P1457" s="101">
        <v>20</v>
      </c>
    </row>
    <row r="1458">
      <c r="L1458" s="98" t="s">
        <v>84716</v>
      </c>
      <c r="M1458" s="98" t="s">
        <v>84717</v>
      </c>
      <c r="N1458" s="98" t="s">
        <v>84718</v>
      </c>
      <c r="O1458" s="101">
        <v>20</v>
      </c>
      <c r="P1458" s="101">
        <v>20</v>
      </c>
    </row>
    <row r="1459">
      <c r="K1459" s="96" t="s">
        <v>84719</v>
      </c>
      <c r="O1459" s="85">
        <f>SUM(O1452:O1458)</f>
      </c>
      <c r="P1459" s="85">
        <f>SUM(P1452:P1458)</f>
      </c>
    </row>
    <row r="1460">
      <c r="A1460" s="98" t="s">
        <v>84720</v>
      </c>
      <c r="B1460" s="98" t="s">
        <v>84721</v>
      </c>
      <c r="C1460" s="100">
        <v>1358</v>
      </c>
      <c r="D1460" s="98" t="s">
        <v>84722</v>
      </c>
      <c r="E1460" s="98" t="s">
        <v>84723</v>
      </c>
      <c r="F1460" s="104">
        <v>43532</v>
      </c>
      <c r="G1460" s="104">
        <v>45748</v>
      </c>
      <c r="H1460" s="104">
        <v>46112</v>
      </c>
      <c r="J1460" s="101">
        <v>1605</v>
      </c>
      <c r="K1460" s="98" t="s">
        <v>84724</v>
      </c>
      <c r="L1460" s="98" t="s">
        <v>84725</v>
      </c>
      <c r="M1460" s="98" t="s">
        <v>84726</v>
      </c>
      <c r="N1460" s="98" t="s">
        <v>84727</v>
      </c>
      <c r="O1460" s="101">
        <v>1450</v>
      </c>
      <c r="P1460" s="101">
        <v>1450</v>
      </c>
      <c r="Q1460" s="101">
        <v>0</v>
      </c>
      <c r="R1460" s="101">
        <v>250</v>
      </c>
    </row>
    <row r="1461">
      <c r="L1461" s="98" t="s">
        <v>84728</v>
      </c>
      <c r="M1461" s="98" t="s">
        <v>84729</v>
      </c>
      <c r="N1461" s="98" t="s">
        <v>84730</v>
      </c>
      <c r="O1461" s="101">
        <v>45</v>
      </c>
      <c r="P1461" s="101">
        <v>45</v>
      </c>
    </row>
    <row r="1462">
      <c r="L1462" s="98" t="s">
        <v>84731</v>
      </c>
      <c r="M1462" s="98" t="s">
        <v>84732</v>
      </c>
      <c r="N1462" s="98" t="s">
        <v>84733</v>
      </c>
      <c r="O1462" s="101">
        <v>40</v>
      </c>
      <c r="P1462" s="101">
        <v>40</v>
      </c>
    </row>
    <row r="1463">
      <c r="L1463" s="98" t="s">
        <v>84734</v>
      </c>
      <c r="M1463" s="98" t="s">
        <v>84735</v>
      </c>
      <c r="N1463" s="98" t="s">
        <v>84736</v>
      </c>
      <c r="O1463" s="101">
        <v>20</v>
      </c>
      <c r="P1463" s="101">
        <v>20</v>
      </c>
    </row>
    <row r="1464">
      <c r="K1464" s="96" t="s">
        <v>84737</v>
      </c>
      <c r="O1464" s="85">
        <f>SUM(O1460:O1463)</f>
      </c>
      <c r="P1464" s="85">
        <f>SUM(P1460:P1463)</f>
      </c>
    </row>
    <row r="1465">
      <c r="A1465" s="98" t="s">
        <v>84738</v>
      </c>
      <c r="B1465" s="98" t="s">
        <v>84739</v>
      </c>
      <c r="C1465" s="100">
        <v>1358</v>
      </c>
      <c r="D1465" s="98" t="s">
        <v>84740</v>
      </c>
      <c r="E1465" s="98" t="s">
        <v>84741</v>
      </c>
      <c r="F1465" s="104">
        <v>44433</v>
      </c>
      <c r="G1465" s="104">
        <v>45536</v>
      </c>
      <c r="H1465" s="104">
        <v>45900</v>
      </c>
      <c r="J1465" s="101">
        <v>1755</v>
      </c>
      <c r="K1465" s="98" t="s">
        <v>84742</v>
      </c>
      <c r="L1465" s="98" t="s">
        <v>84743</v>
      </c>
      <c r="M1465" s="98" t="s">
        <v>84744</v>
      </c>
      <c r="N1465" s="98" t="s">
        <v>84745</v>
      </c>
      <c r="O1465" s="101">
        <v>150</v>
      </c>
      <c r="P1465" s="101">
        <v>150</v>
      </c>
      <c r="Q1465" s="101">
        <v>0</v>
      </c>
      <c r="R1465" s="101">
        <v>250</v>
      </c>
    </row>
    <row r="1466">
      <c r="L1466" s="98" t="s">
        <v>84746</v>
      </c>
      <c r="M1466" s="98" t="s">
        <v>84747</v>
      </c>
      <c r="N1466" s="98" t="s">
        <v>84748</v>
      </c>
      <c r="O1466" s="101">
        <v>1565</v>
      </c>
      <c r="P1466" s="101">
        <v>1565</v>
      </c>
    </row>
    <row r="1467">
      <c r="L1467" s="98" t="s">
        <v>84749</v>
      </c>
      <c r="M1467" s="98" t="s">
        <v>84750</v>
      </c>
      <c r="N1467" s="98" t="s">
        <v>84751</v>
      </c>
      <c r="O1467" s="101">
        <v>125</v>
      </c>
      <c r="P1467" s="101">
        <v>125</v>
      </c>
    </row>
    <row r="1468">
      <c r="L1468" s="98" t="s">
        <v>84752</v>
      </c>
      <c r="M1468" s="98" t="s">
        <v>84753</v>
      </c>
      <c r="N1468" s="98" t="s">
        <v>84754</v>
      </c>
      <c r="O1468" s="101">
        <v>20</v>
      </c>
      <c r="P1468" s="101">
        <v>20</v>
      </c>
    </row>
    <row r="1469">
      <c r="K1469" s="96" t="s">
        <v>84755</v>
      </c>
      <c r="O1469" s="85">
        <f>SUM(O1465:O1468)</f>
      </c>
      <c r="P1469" s="85">
        <f>SUM(P1465:P1468)</f>
      </c>
    </row>
    <row r="1470">
      <c r="A1470" s="98" t="s">
        <v>84756</v>
      </c>
      <c r="B1470" s="98" t="s">
        <v>84757</v>
      </c>
      <c r="C1470" s="100">
        <v>1496</v>
      </c>
      <c r="D1470" s="98" t="s">
        <v>84758</v>
      </c>
      <c r="E1470" s="98" t="s">
        <v>84759</v>
      </c>
      <c r="F1470" s="104">
        <v>44242</v>
      </c>
      <c r="G1470" s="104">
        <v>45717</v>
      </c>
      <c r="H1470" s="104">
        <v>46081</v>
      </c>
      <c r="J1470" s="101">
        <v>1855</v>
      </c>
      <c r="K1470" s="98" t="s">
        <v>84760</v>
      </c>
      <c r="L1470" s="98" t="s">
        <v>84761</v>
      </c>
      <c r="M1470" s="98" t="s">
        <v>84762</v>
      </c>
      <c r="N1470" s="98" t="s">
        <v>84763</v>
      </c>
      <c r="O1470" s="101">
        <v>1679</v>
      </c>
      <c r="P1470" s="101">
        <v>1679</v>
      </c>
      <c r="Q1470" s="101">
        <v>0</v>
      </c>
      <c r="R1470" s="101">
        <v>250</v>
      </c>
    </row>
    <row r="1471">
      <c r="L1471" s="98" t="s">
        <v>84764</v>
      </c>
      <c r="M1471" s="98" t="s">
        <v>84765</v>
      </c>
      <c r="N1471" s="98" t="s">
        <v>84766</v>
      </c>
      <c r="O1471" s="101">
        <v>20</v>
      </c>
      <c r="P1471" s="101">
        <v>20</v>
      </c>
    </row>
    <row r="1472">
      <c r="L1472" s="98" t="s">
        <v>84767</v>
      </c>
      <c r="M1472" s="98" t="s">
        <v>84768</v>
      </c>
      <c r="N1472" s="98" t="s">
        <v>84769</v>
      </c>
      <c r="O1472" s="101">
        <v>20</v>
      </c>
      <c r="P1472" s="101">
        <v>20</v>
      </c>
    </row>
    <row r="1473">
      <c r="K1473" s="96" t="s">
        <v>84770</v>
      </c>
      <c r="O1473" s="85">
        <f>SUM(O1470:O1472)</f>
      </c>
      <c r="P1473" s="85">
        <f>SUM(P1470:P1472)</f>
      </c>
    </row>
    <row r="1474">
      <c r="A1474" s="98" t="s">
        <v>84771</v>
      </c>
      <c r="B1474" s="98" t="s">
        <v>84772</v>
      </c>
      <c r="C1474" s="100">
        <v>1496</v>
      </c>
      <c r="D1474" s="98" t="s">
        <v>84773</v>
      </c>
      <c r="E1474" s="98" t="s">
        <v>84774</v>
      </c>
      <c r="F1474" s="104">
        <v>45490</v>
      </c>
      <c r="G1474" s="104">
        <v>45490</v>
      </c>
      <c r="H1474" s="104">
        <v>45869</v>
      </c>
      <c r="J1474" s="101">
        <v>1905</v>
      </c>
      <c r="K1474" s="98" t="s">
        <v>84775</v>
      </c>
      <c r="L1474" s="98" t="s">
        <v>84776</v>
      </c>
      <c r="M1474" s="98" t="s">
        <v>84777</v>
      </c>
      <c r="N1474" s="98" t="s">
        <v>84778</v>
      </c>
      <c r="O1474" s="101">
        <v>50</v>
      </c>
      <c r="P1474" s="101">
        <v>50</v>
      </c>
      <c r="Q1474" s="101">
        <v>0</v>
      </c>
      <c r="R1474" s="101">
        <v>250</v>
      </c>
    </row>
    <row r="1475">
      <c r="L1475" s="98" t="s">
        <v>84779</v>
      </c>
      <c r="M1475" s="98" t="s">
        <v>84780</v>
      </c>
      <c r="N1475" s="98" t="s">
        <v>84781</v>
      </c>
      <c r="O1475" s="101">
        <v>1855</v>
      </c>
      <c r="P1475" s="101">
        <v>1855</v>
      </c>
    </row>
    <row r="1476">
      <c r="L1476" s="98" t="s">
        <v>84782</v>
      </c>
      <c r="M1476" s="98" t="s">
        <v>84783</v>
      </c>
      <c r="N1476" s="98" t="s">
        <v>84784</v>
      </c>
      <c r="O1476" s="101">
        <v>125</v>
      </c>
      <c r="P1476" s="101">
        <v>170</v>
      </c>
    </row>
    <row r="1477">
      <c r="L1477" s="98" t="s">
        <v>84785</v>
      </c>
      <c r="M1477" s="98" t="s">
        <v>84786</v>
      </c>
      <c r="N1477" s="98" t="s">
        <v>84787</v>
      </c>
      <c r="O1477" s="101">
        <v>20</v>
      </c>
      <c r="P1477" s="101">
        <v>20</v>
      </c>
    </row>
    <row r="1478">
      <c r="L1478" s="98" t="s">
        <v>84788</v>
      </c>
      <c r="M1478" s="98" t="s">
        <v>84789</v>
      </c>
      <c r="N1478" s="98" t="s">
        <v>84790</v>
      </c>
      <c r="O1478" s="101">
        <v>20</v>
      </c>
      <c r="P1478" s="101">
        <v>20</v>
      </c>
    </row>
    <row r="1479">
      <c r="K1479" s="96" t="s">
        <v>84791</v>
      </c>
      <c r="O1479" s="85">
        <f>SUM(O1474:O1478)</f>
      </c>
      <c r="P1479" s="85">
        <f>SUM(P1474:P1478)</f>
      </c>
    </row>
    <row r="1480">
      <c r="A1480" s="98" t="s">
        <v>84792</v>
      </c>
      <c r="B1480" s="98" t="s">
        <v>84793</v>
      </c>
      <c r="C1480" s="100">
        <v>1008</v>
      </c>
      <c r="D1480" s="98" t="s">
        <v>84794</v>
      </c>
      <c r="E1480" s="98" t="s">
        <v>84795</v>
      </c>
      <c r="F1480" s="104">
        <v>44967</v>
      </c>
      <c r="G1480" s="104">
        <v>45717</v>
      </c>
      <c r="H1480" s="104">
        <v>46081</v>
      </c>
      <c r="J1480" s="101">
        <v>1425</v>
      </c>
      <c r="K1480" s="98" t="s">
        <v>84796</v>
      </c>
      <c r="L1480" s="98" t="s">
        <v>84797</v>
      </c>
      <c r="M1480" s="98" t="s">
        <v>84798</v>
      </c>
      <c r="N1480" s="98" t="s">
        <v>84799</v>
      </c>
      <c r="O1480" s="101">
        <v>85</v>
      </c>
      <c r="P1480" s="101">
        <v>20</v>
      </c>
      <c r="Q1480" s="101">
        <v>0</v>
      </c>
      <c r="R1480" s="101">
        <v>250</v>
      </c>
    </row>
    <row r="1481">
      <c r="L1481" s="98" t="s">
        <v>84800</v>
      </c>
      <c r="M1481" s="98" t="s">
        <v>84801</v>
      </c>
      <c r="N1481" s="98" t="s">
        <v>84802</v>
      </c>
      <c r="O1481" s="101">
        <v>20</v>
      </c>
      <c r="P1481" s="101">
        <v>85</v>
      </c>
    </row>
    <row r="1482">
      <c r="L1482" s="98" t="s">
        <v>84803</v>
      </c>
      <c r="M1482" s="98" t="s">
        <v>84804</v>
      </c>
      <c r="N1482" s="98" t="s">
        <v>84805</v>
      </c>
      <c r="O1482" s="101">
        <v>1340</v>
      </c>
      <c r="P1482" s="101">
        <v>1340</v>
      </c>
    </row>
    <row r="1483">
      <c r="L1483" s="98" t="s">
        <v>84806</v>
      </c>
      <c r="M1483" s="98" t="s">
        <v>84807</v>
      </c>
      <c r="N1483" s="98" t="s">
        <v>84808</v>
      </c>
      <c r="O1483" s="101">
        <v>20</v>
      </c>
      <c r="P1483" s="101">
        <v>20</v>
      </c>
    </row>
    <row r="1484">
      <c r="L1484" s="98" t="s">
        <v>84809</v>
      </c>
      <c r="M1484" s="98" t="s">
        <v>84810</v>
      </c>
      <c r="N1484" s="98" t="s">
        <v>84811</v>
      </c>
      <c r="O1484" s="101">
        <v>20</v>
      </c>
      <c r="P1484" s="101">
        <v>20</v>
      </c>
    </row>
    <row r="1485">
      <c r="K1485" s="96" t="s">
        <v>84812</v>
      </c>
      <c r="O1485" s="85">
        <f>SUM(O1480:O1484)</f>
      </c>
      <c r="P1485" s="85">
        <f>SUM(P1480:P1484)</f>
      </c>
    </row>
    <row r="1486">
      <c r="A1486" s="98" t="s">
        <v>84813</v>
      </c>
      <c r="B1486" s="98" t="s">
        <v>84814</v>
      </c>
      <c r="C1486" s="100">
        <v>1008</v>
      </c>
      <c r="D1486" s="98" t="s">
        <v>84815</v>
      </c>
      <c r="E1486" s="98" t="s">
        <v>84816</v>
      </c>
      <c r="F1486" s="104">
        <v>45458</v>
      </c>
      <c r="G1486" s="104">
        <v>45458</v>
      </c>
      <c r="H1486" s="104">
        <v>45900</v>
      </c>
      <c r="J1486" s="101">
        <v>1525</v>
      </c>
      <c r="K1486" s="98" t="s">
        <v>84817</v>
      </c>
      <c r="L1486" s="98" t="s">
        <v>84818</v>
      </c>
      <c r="M1486" s="98" t="s">
        <v>84819</v>
      </c>
      <c r="N1486" s="98" t="s">
        <v>84820</v>
      </c>
      <c r="O1486" s="101">
        <v>20</v>
      </c>
      <c r="P1486" s="101">
        <v>170</v>
      </c>
      <c r="Q1486" s="101">
        <v>0</v>
      </c>
      <c r="R1486" s="101">
        <v>450</v>
      </c>
    </row>
    <row r="1487">
      <c r="L1487" s="98" t="s">
        <v>84821</v>
      </c>
      <c r="M1487" s="98" t="s">
        <v>84822</v>
      </c>
      <c r="N1487" s="98" t="s">
        <v>84823</v>
      </c>
      <c r="O1487" s="101">
        <v>150</v>
      </c>
      <c r="P1487" s="101">
        <v>0</v>
      </c>
    </row>
    <row r="1488">
      <c r="L1488" s="98" t="s">
        <v>84824</v>
      </c>
      <c r="M1488" s="98" t="s">
        <v>84825</v>
      </c>
      <c r="N1488" s="98" t="s">
        <v>84826</v>
      </c>
      <c r="O1488" s="101">
        <v>1355</v>
      </c>
      <c r="P1488" s="101">
        <v>1355</v>
      </c>
    </row>
    <row r="1489">
      <c r="L1489" s="98" t="s">
        <v>84827</v>
      </c>
      <c r="M1489" s="98" t="s">
        <v>84828</v>
      </c>
      <c r="N1489" s="98" t="s">
        <v>84829</v>
      </c>
      <c r="O1489" s="101">
        <v>20</v>
      </c>
      <c r="P1489" s="101">
        <v>20</v>
      </c>
    </row>
    <row r="1490">
      <c r="K1490" s="96" t="s">
        <v>84830</v>
      </c>
      <c r="O1490" s="85">
        <f>SUM(O1486:O1489)</f>
      </c>
      <c r="P1490" s="85">
        <f>SUM(P1486:P1489)</f>
      </c>
    </row>
    <row r="1491">
      <c r="A1491" s="98" t="s">
        <v>84831</v>
      </c>
      <c r="B1491" s="98" t="s">
        <v>84832</v>
      </c>
      <c r="C1491" s="100">
        <v>1358</v>
      </c>
      <c r="D1491" s="98" t="s">
        <v>84833</v>
      </c>
      <c r="E1491" s="98" t="s">
        <v>84834</v>
      </c>
      <c r="F1491" s="104">
        <v>44274</v>
      </c>
      <c r="G1491" s="104">
        <v>45536</v>
      </c>
      <c r="H1491" s="104">
        <v>45900</v>
      </c>
      <c r="J1491" s="101">
        <v>1675</v>
      </c>
      <c r="K1491" s="98" t="s">
        <v>84835</v>
      </c>
      <c r="L1491" s="98" t="s">
        <v>84836</v>
      </c>
      <c r="M1491" s="98" t="s">
        <v>84837</v>
      </c>
      <c r="N1491" s="98" t="s">
        <v>84838</v>
      </c>
      <c r="O1491" s="101">
        <v>50</v>
      </c>
      <c r="P1491" s="101">
        <v>20</v>
      </c>
      <c r="Q1491" s="101">
        <v>0</v>
      </c>
      <c r="R1491" s="101">
        <v>250</v>
      </c>
    </row>
    <row r="1492">
      <c r="L1492" s="98" t="s">
        <v>84839</v>
      </c>
      <c r="M1492" s="98" t="s">
        <v>84840</v>
      </c>
      <c r="N1492" s="98" t="s">
        <v>84841</v>
      </c>
      <c r="O1492" s="101">
        <v>20</v>
      </c>
      <c r="P1492" s="101">
        <v>50</v>
      </c>
    </row>
    <row r="1493">
      <c r="L1493" s="98" t="s">
        <v>84842</v>
      </c>
      <c r="M1493" s="98" t="s">
        <v>84843</v>
      </c>
      <c r="N1493" s="98" t="s">
        <v>84844</v>
      </c>
      <c r="O1493" s="101">
        <v>1518</v>
      </c>
      <c r="P1493" s="101">
        <v>1518</v>
      </c>
    </row>
    <row r="1494">
      <c r="L1494" s="98" t="s">
        <v>84845</v>
      </c>
      <c r="M1494" s="98" t="s">
        <v>84846</v>
      </c>
      <c r="N1494" s="98" t="s">
        <v>84847</v>
      </c>
      <c r="O1494" s="101">
        <v>20</v>
      </c>
      <c r="P1494" s="101">
        <v>20</v>
      </c>
    </row>
    <row r="1495">
      <c r="K1495" s="96" t="s">
        <v>84848</v>
      </c>
      <c r="O1495" s="85">
        <f>SUM(O1491:O1494)</f>
      </c>
      <c r="P1495" s="85">
        <f>SUM(P1491:P1494)</f>
      </c>
    </row>
    <row r="1496">
      <c r="A1496" s="98" t="s">
        <v>84849</v>
      </c>
      <c r="B1496" s="98" t="s">
        <v>84850</v>
      </c>
      <c r="C1496" s="100">
        <v>1358</v>
      </c>
      <c r="D1496" s="98" t="s">
        <v>84851</v>
      </c>
      <c r="E1496" s="98" t="s">
        <v>84852</v>
      </c>
      <c r="F1496" s="104">
        <v>43706</v>
      </c>
      <c r="G1496" s="104">
        <v>45566</v>
      </c>
      <c r="H1496" s="104">
        <v>45930</v>
      </c>
      <c r="J1496" s="101">
        <v>1625</v>
      </c>
      <c r="K1496" s="98" t="s">
        <v>84853</v>
      </c>
      <c r="L1496" s="98" t="s">
        <v>84854</v>
      </c>
      <c r="M1496" s="98" t="s">
        <v>84855</v>
      </c>
      <c r="N1496" s="98" t="s">
        <v>84856</v>
      </c>
      <c r="O1496" s="101">
        <v>20</v>
      </c>
      <c r="P1496" s="101">
        <v>20</v>
      </c>
      <c r="Q1496" s="101">
        <v>0</v>
      </c>
      <c r="R1496" s="101">
        <v>1294</v>
      </c>
    </row>
    <row r="1497">
      <c r="L1497" s="98" t="s">
        <v>84857</v>
      </c>
      <c r="M1497" s="98" t="s">
        <v>84858</v>
      </c>
      <c r="N1497" s="98" t="s">
        <v>84859</v>
      </c>
      <c r="O1497" s="101">
        <v>1569</v>
      </c>
      <c r="P1497" s="101">
        <v>1569</v>
      </c>
    </row>
    <row r="1498">
      <c r="L1498" s="98" t="s">
        <v>84860</v>
      </c>
      <c r="M1498" s="98" t="s">
        <v>84861</v>
      </c>
      <c r="N1498" s="98" t="s">
        <v>84862</v>
      </c>
      <c r="O1498" s="101">
        <v>20</v>
      </c>
      <c r="P1498" s="101">
        <v>20</v>
      </c>
    </row>
    <row r="1499">
      <c r="L1499" s="98" t="s">
        <v>84863</v>
      </c>
      <c r="M1499" s="98" t="s">
        <v>84864</v>
      </c>
      <c r="N1499" s="98" t="s">
        <v>84865</v>
      </c>
      <c r="O1499" s="101">
        <v>20</v>
      </c>
      <c r="P1499" s="101">
        <v>20</v>
      </c>
    </row>
    <row r="1500">
      <c r="K1500" s="96" t="s">
        <v>84866</v>
      </c>
      <c r="O1500" s="85">
        <f>SUM(O1496:O1499)</f>
      </c>
      <c r="P1500" s="85">
        <f>SUM(P1496:P1499)</f>
      </c>
    </row>
    <row r="1501">
      <c r="A1501" s="98" t="s">
        <v>84867</v>
      </c>
      <c r="B1501" s="98" t="s">
        <v>84868</v>
      </c>
      <c r="C1501" s="100">
        <v>1358</v>
      </c>
      <c r="D1501" s="98" t="s">
        <v>84869</v>
      </c>
      <c r="E1501" s="98" t="s">
        <v>84870</v>
      </c>
      <c r="F1501" s="104">
        <v>45642</v>
      </c>
      <c r="G1501" s="104">
        <v>45642</v>
      </c>
      <c r="H1501" s="104">
        <v>46006</v>
      </c>
      <c r="J1501" s="101">
        <v>1675</v>
      </c>
      <c r="K1501" s="98" t="s">
        <v>84871</v>
      </c>
      <c r="L1501" s="98" t="s">
        <v>84872</v>
      </c>
      <c r="M1501" s="98" t="s">
        <v>84873</v>
      </c>
      <c r="N1501" s="98" t="s">
        <v>84874</v>
      </c>
      <c r="O1501" s="101">
        <v>50</v>
      </c>
      <c r="P1501" s="101">
        <v>50</v>
      </c>
      <c r="Q1501" s="101">
        <v>0</v>
      </c>
      <c r="R1501" s="101">
        <v>1925</v>
      </c>
    </row>
    <row r="1502">
      <c r="L1502" s="98" t="s">
        <v>84875</v>
      </c>
      <c r="M1502" s="98" t="s">
        <v>84876</v>
      </c>
      <c r="N1502" s="98" t="s">
        <v>84877</v>
      </c>
      <c r="O1502" s="101">
        <v>20</v>
      </c>
      <c r="P1502" s="101">
        <v>20</v>
      </c>
    </row>
    <row r="1503">
      <c r="L1503" s="98" t="s">
        <v>84878</v>
      </c>
      <c r="M1503" s="98" t="s">
        <v>84879</v>
      </c>
      <c r="N1503" s="98" t="s">
        <v>84880</v>
      </c>
      <c r="O1503" s="101">
        <v>1605</v>
      </c>
      <c r="P1503" s="101">
        <v>1605</v>
      </c>
    </row>
    <row r="1504">
      <c r="L1504" s="98" t="s">
        <v>84881</v>
      </c>
      <c r="M1504" s="98" t="s">
        <v>84882</v>
      </c>
      <c r="N1504" s="98" t="s">
        <v>84883</v>
      </c>
      <c r="O1504" s="101">
        <v>45</v>
      </c>
      <c r="P1504" s="101">
        <v>45</v>
      </c>
    </row>
    <row r="1505">
      <c r="L1505" s="98" t="s">
        <v>84884</v>
      </c>
      <c r="M1505" s="98" t="s">
        <v>84885</v>
      </c>
      <c r="N1505" s="98" t="s">
        <v>84886</v>
      </c>
      <c r="O1505" s="101">
        <v>45</v>
      </c>
      <c r="P1505" s="101">
        <v>0</v>
      </c>
    </row>
    <row r="1506">
      <c r="L1506" s="98" t="s">
        <v>84887</v>
      </c>
      <c r="M1506" s="98" t="s">
        <v>84888</v>
      </c>
      <c r="N1506" s="98" t="s">
        <v>84889</v>
      </c>
      <c r="O1506" s="101">
        <v>125</v>
      </c>
      <c r="P1506" s="101">
        <v>170</v>
      </c>
    </row>
    <row r="1507">
      <c r="L1507" s="98" t="s">
        <v>84890</v>
      </c>
      <c r="M1507" s="98" t="s">
        <v>84891</v>
      </c>
      <c r="N1507" s="98" t="s">
        <v>84892</v>
      </c>
      <c r="O1507" s="101">
        <v>20</v>
      </c>
      <c r="P1507" s="101">
        <v>20</v>
      </c>
    </row>
    <row r="1508">
      <c r="K1508" s="96" t="s">
        <v>84893</v>
      </c>
      <c r="O1508" s="85">
        <f>SUM(O1501:O1507)</f>
      </c>
      <c r="P1508" s="85">
        <f>SUM(P1501:P1507)</f>
      </c>
    </row>
    <row r="1509">
      <c r="A1509" s="98" t="s">
        <v>84894</v>
      </c>
      <c r="B1509" s="98" t="s">
        <v>84895</v>
      </c>
      <c r="C1509" s="100">
        <v>1358</v>
      </c>
      <c r="D1509" s="98" t="s">
        <v>84896</v>
      </c>
      <c r="E1509" s="98" t="s">
        <v>84897</v>
      </c>
      <c r="F1509" s="104">
        <v>45002</v>
      </c>
      <c r="G1509" s="104">
        <v>45748</v>
      </c>
      <c r="H1509" s="104">
        <v>46112</v>
      </c>
      <c r="J1509" s="101">
        <v>1625</v>
      </c>
      <c r="K1509" s="98" t="s">
        <v>84898</v>
      </c>
      <c r="L1509" s="98" t="s">
        <v>84899</v>
      </c>
      <c r="M1509" s="98" t="s">
        <v>84900</v>
      </c>
      <c r="N1509" s="98" t="s">
        <v>84901</v>
      </c>
      <c r="O1509" s="101">
        <v>20</v>
      </c>
      <c r="P1509" s="101">
        <v>20</v>
      </c>
      <c r="Q1509" s="101">
        <v>0</v>
      </c>
      <c r="R1509" s="101">
        <v>1595</v>
      </c>
    </row>
    <row r="1510">
      <c r="L1510" s="98" t="s">
        <v>84902</v>
      </c>
      <c r="M1510" s="98" t="s">
        <v>84903</v>
      </c>
      <c r="N1510" s="98" t="s">
        <v>84904</v>
      </c>
      <c r="O1510" s="101">
        <v>1595</v>
      </c>
      <c r="P1510" s="101">
        <v>1595</v>
      </c>
    </row>
    <row r="1511">
      <c r="L1511" s="98" t="s">
        <v>84905</v>
      </c>
      <c r="M1511" s="98" t="s">
        <v>84906</v>
      </c>
      <c r="N1511" s="98" t="s">
        <v>84907</v>
      </c>
      <c r="O1511" s="101">
        <v>20</v>
      </c>
      <c r="P1511" s="101">
        <v>20</v>
      </c>
    </row>
    <row r="1512">
      <c r="K1512" s="96" t="s">
        <v>84908</v>
      </c>
      <c r="O1512" s="85">
        <f>SUM(O1509:O1511)</f>
      </c>
      <c r="P1512" s="85">
        <f>SUM(P1509:P1511)</f>
      </c>
    </row>
    <row r="1513">
      <c r="A1513" s="98" t="s">
        <v>84909</v>
      </c>
      <c r="B1513" s="98" t="s">
        <v>84910</v>
      </c>
      <c r="C1513" s="100">
        <v>1008</v>
      </c>
      <c r="D1513" s="98" t="s">
        <v>84911</v>
      </c>
      <c r="E1513" s="98" t="s">
        <v>84912</v>
      </c>
      <c r="F1513" s="104">
        <v>44232</v>
      </c>
      <c r="G1513" s="104">
        <v>45748</v>
      </c>
      <c r="H1513" s="104">
        <v>46112</v>
      </c>
      <c r="J1513" s="101">
        <v>1375</v>
      </c>
      <c r="K1513" s="98" t="s">
        <v>84913</v>
      </c>
      <c r="L1513" s="98" t="s">
        <v>84914</v>
      </c>
      <c r="M1513" s="98" t="s">
        <v>84915</v>
      </c>
      <c r="N1513" s="98" t="s">
        <v>84916</v>
      </c>
      <c r="O1513" s="101">
        <v>20</v>
      </c>
      <c r="P1513" s="101">
        <v>20</v>
      </c>
      <c r="Q1513" s="101">
        <v>0</v>
      </c>
      <c r="R1513" s="101">
        <v>250</v>
      </c>
    </row>
    <row r="1514">
      <c r="L1514" s="98" t="s">
        <v>84917</v>
      </c>
      <c r="M1514" s="98" t="s">
        <v>84918</v>
      </c>
      <c r="N1514" s="98" t="s">
        <v>84919</v>
      </c>
      <c r="O1514" s="101">
        <v>1308</v>
      </c>
      <c r="P1514" s="101">
        <v>1308</v>
      </c>
    </row>
    <row r="1515">
      <c r="L1515" s="98" t="s">
        <v>84920</v>
      </c>
      <c r="M1515" s="98" t="s">
        <v>84921</v>
      </c>
      <c r="N1515" s="98" t="s">
        <v>84922</v>
      </c>
      <c r="O1515" s="101">
        <v>20</v>
      </c>
      <c r="P1515" s="101">
        <v>20</v>
      </c>
    </row>
    <row r="1516">
      <c r="L1516" s="98" t="s">
        <v>84923</v>
      </c>
      <c r="M1516" s="98" t="s">
        <v>84924</v>
      </c>
      <c r="N1516" s="98" t="s">
        <v>84925</v>
      </c>
      <c r="O1516" s="101">
        <v>25</v>
      </c>
      <c r="P1516" s="101">
        <v>0</v>
      </c>
    </row>
    <row r="1517">
      <c r="L1517" s="98" t="s">
        <v>84926</v>
      </c>
      <c r="M1517" s="98" t="s">
        <v>84927</v>
      </c>
      <c r="N1517" s="98" t="s">
        <v>84928</v>
      </c>
      <c r="O1517" s="101">
        <v>20</v>
      </c>
      <c r="P1517" s="101">
        <v>20</v>
      </c>
    </row>
    <row r="1518">
      <c r="K1518" s="96" t="s">
        <v>84929</v>
      </c>
      <c r="O1518" s="85">
        <f>SUM(O1513:O1517)</f>
      </c>
      <c r="P1518" s="85">
        <f>SUM(P1513:P1517)</f>
      </c>
    </row>
    <row r="1519">
      <c r="A1519" s="98" t="s">
        <v>84930</v>
      </c>
      <c r="B1519" s="98" t="s">
        <v>84931</v>
      </c>
      <c r="C1519" s="100">
        <v>1008</v>
      </c>
      <c r="D1519" s="98" t="s">
        <v>84932</v>
      </c>
      <c r="E1519" s="98" t="s">
        <v>84933</v>
      </c>
      <c r="F1519" s="104">
        <v>45304</v>
      </c>
      <c r="G1519" s="104">
        <v>45748</v>
      </c>
      <c r="H1519" s="104">
        <v>46173</v>
      </c>
      <c r="J1519" s="101">
        <v>1425</v>
      </c>
      <c r="K1519" s="98" t="s">
        <v>84934</v>
      </c>
      <c r="L1519" s="98" t="s">
        <v>84935</v>
      </c>
      <c r="M1519" s="98" t="s">
        <v>84936</v>
      </c>
      <c r="N1519" s="98" t="s">
        <v>84937</v>
      </c>
      <c r="O1519" s="101">
        <v>55</v>
      </c>
      <c r="P1519" s="101">
        <v>20</v>
      </c>
      <c r="Q1519" s="101">
        <v>0</v>
      </c>
      <c r="R1519" s="101">
        <v>250</v>
      </c>
    </row>
    <row r="1520">
      <c r="L1520" s="98" t="s">
        <v>84938</v>
      </c>
      <c r="M1520" s="98" t="s">
        <v>84939</v>
      </c>
      <c r="N1520" s="98" t="s">
        <v>84940</v>
      </c>
      <c r="O1520" s="101">
        <v>20</v>
      </c>
      <c r="P1520" s="101">
        <v>55</v>
      </c>
    </row>
    <row r="1521">
      <c r="L1521" s="98" t="s">
        <v>84941</v>
      </c>
      <c r="M1521" s="98" t="s">
        <v>84942</v>
      </c>
      <c r="N1521" s="98" t="s">
        <v>84943</v>
      </c>
      <c r="O1521" s="101">
        <v>1355</v>
      </c>
      <c r="P1521" s="101">
        <v>1355</v>
      </c>
    </row>
    <row r="1522">
      <c r="L1522" s="98" t="s">
        <v>84944</v>
      </c>
      <c r="M1522" s="98" t="s">
        <v>84945</v>
      </c>
      <c r="N1522" s="98" t="s">
        <v>84946</v>
      </c>
      <c r="O1522" s="101">
        <v>40</v>
      </c>
      <c r="P1522" s="101">
        <v>40</v>
      </c>
    </row>
    <row r="1523">
      <c r="L1523" s="98" t="s">
        <v>84947</v>
      </c>
      <c r="M1523" s="98" t="s">
        <v>84948</v>
      </c>
      <c r="N1523" s="98" t="s">
        <v>84949</v>
      </c>
      <c r="O1523" s="101">
        <v>20</v>
      </c>
      <c r="P1523" s="101">
        <v>20</v>
      </c>
    </row>
    <row r="1524">
      <c r="K1524" s="96" t="s">
        <v>84950</v>
      </c>
      <c r="O1524" s="85">
        <f>SUM(O1519:O1523)</f>
      </c>
      <c r="P1524" s="85">
        <f>SUM(P1519:P1523)</f>
      </c>
    </row>
    <row r="1525">
      <c r="A1525" s="98" t="s">
        <v>84951</v>
      </c>
      <c r="B1525" s="98" t="s">
        <v>84952</v>
      </c>
      <c r="C1525" s="100">
        <v>1008</v>
      </c>
      <c r="D1525" s="98" t="s">
        <v>84953</v>
      </c>
      <c r="E1525" s="98" t="s">
        <v>84954</v>
      </c>
      <c r="F1525" s="104">
        <v>44736</v>
      </c>
      <c r="G1525" s="104">
        <v>45474</v>
      </c>
      <c r="H1525" s="104">
        <v>45838</v>
      </c>
      <c r="J1525" s="101">
        <v>1365</v>
      </c>
      <c r="K1525" s="98" t="s">
        <v>84955</v>
      </c>
      <c r="L1525" s="98" t="s">
        <v>84956</v>
      </c>
      <c r="M1525" s="98" t="s">
        <v>84957</v>
      </c>
      <c r="N1525" s="98" t="s">
        <v>84958</v>
      </c>
      <c r="O1525" s="101">
        <v>10</v>
      </c>
      <c r="P1525" s="101">
        <v>10</v>
      </c>
      <c r="Q1525" s="101">
        <v>0</v>
      </c>
      <c r="R1525" s="101">
        <v>250</v>
      </c>
    </row>
    <row r="1526">
      <c r="L1526" s="98" t="s">
        <v>84959</v>
      </c>
      <c r="M1526" s="98" t="s">
        <v>84960</v>
      </c>
      <c r="N1526" s="98" t="s">
        <v>84961</v>
      </c>
      <c r="O1526" s="101">
        <v>1355</v>
      </c>
      <c r="P1526" s="101">
        <v>1355</v>
      </c>
    </row>
    <row r="1527">
      <c r="L1527" s="98" t="s">
        <v>84962</v>
      </c>
      <c r="M1527" s="98" t="s">
        <v>84963</v>
      </c>
      <c r="N1527" s="98" t="s">
        <v>84964</v>
      </c>
      <c r="O1527" s="101">
        <v>20</v>
      </c>
      <c r="P1527" s="101">
        <v>20</v>
      </c>
    </row>
    <row r="1528">
      <c r="L1528" s="98" t="s">
        <v>84965</v>
      </c>
      <c r="M1528" s="98" t="s">
        <v>84966</v>
      </c>
      <c r="N1528" s="98" t="s">
        <v>84967</v>
      </c>
      <c r="O1528" s="101">
        <v>20</v>
      </c>
      <c r="P1528" s="101">
        <v>20</v>
      </c>
    </row>
    <row r="1529">
      <c r="K1529" s="96" t="s">
        <v>84968</v>
      </c>
      <c r="O1529" s="85">
        <f>SUM(O1525:O1528)</f>
      </c>
      <c r="P1529" s="85">
        <f>SUM(P1525:P1528)</f>
      </c>
    </row>
    <row r="1530">
      <c r="A1530" s="98" t="s">
        <v>84969</v>
      </c>
      <c r="B1530" s="98" t="s">
        <v>84970</v>
      </c>
      <c r="C1530" s="100">
        <v>1008</v>
      </c>
      <c r="D1530" s="98" t="s">
        <v>84971</v>
      </c>
      <c r="E1530" s="98" t="s">
        <v>84972</v>
      </c>
      <c r="F1530" s="104">
        <v>42003</v>
      </c>
      <c r="G1530" s="104">
        <v>45658</v>
      </c>
      <c r="H1530" s="104">
        <v>46081</v>
      </c>
      <c r="J1530" s="101">
        <v>1365</v>
      </c>
      <c r="K1530" s="98" t="s">
        <v>84973</v>
      </c>
      <c r="L1530" s="98" t="s">
        <v>84974</v>
      </c>
      <c r="M1530" s="98" t="s">
        <v>84975</v>
      </c>
      <c r="N1530" s="98" t="s">
        <v>84976</v>
      </c>
      <c r="O1530" s="101">
        <v>10</v>
      </c>
      <c r="P1530" s="101">
        <v>10</v>
      </c>
      <c r="Q1530" s="101">
        <v>0</v>
      </c>
      <c r="R1530" s="101">
        <v>250</v>
      </c>
    </row>
    <row r="1531">
      <c r="L1531" s="98" t="s">
        <v>84977</v>
      </c>
      <c r="M1531" s="98" t="s">
        <v>84978</v>
      </c>
      <c r="N1531" s="98" t="s">
        <v>84979</v>
      </c>
      <c r="O1531" s="101">
        <v>1282</v>
      </c>
      <c r="P1531" s="101">
        <v>1282</v>
      </c>
    </row>
    <row r="1532">
      <c r="L1532" s="98" t="s">
        <v>84980</v>
      </c>
      <c r="M1532" s="98" t="s">
        <v>84981</v>
      </c>
      <c r="N1532" s="98" t="s">
        <v>84982</v>
      </c>
      <c r="O1532" s="101">
        <v>45</v>
      </c>
      <c r="P1532" s="101">
        <v>45</v>
      </c>
    </row>
    <row r="1533">
      <c r="L1533" s="98" t="s">
        <v>84983</v>
      </c>
      <c r="M1533" s="98" t="s">
        <v>84984</v>
      </c>
      <c r="N1533" s="98" t="s">
        <v>84985</v>
      </c>
      <c r="O1533" s="101">
        <v>20</v>
      </c>
      <c r="P1533" s="101">
        <v>20</v>
      </c>
    </row>
    <row r="1534">
      <c r="K1534" s="96" t="s">
        <v>84986</v>
      </c>
      <c r="O1534" s="85">
        <f>SUM(O1530:O1533)</f>
      </c>
      <c r="P1534" s="85">
        <f>SUM(P1530:P1533)</f>
      </c>
    </row>
    <row r="1535">
      <c r="A1535" s="98" t="s">
        <v>84987</v>
      </c>
      <c r="B1535" s="98" t="s">
        <v>84988</v>
      </c>
      <c r="C1535" s="100">
        <v>1358</v>
      </c>
      <c r="D1535" s="98" t="s">
        <v>84989</v>
      </c>
      <c r="E1535" s="98" t="s">
        <v>84990</v>
      </c>
      <c r="F1535" s="104">
        <v>44193</v>
      </c>
      <c r="G1535" s="104">
        <v>45658</v>
      </c>
      <c r="H1535" s="104">
        <v>46022</v>
      </c>
      <c r="J1535" s="101">
        <v>1615</v>
      </c>
      <c r="K1535" s="98" t="s">
        <v>84991</v>
      </c>
      <c r="L1535" s="98" t="s">
        <v>84992</v>
      </c>
      <c r="M1535" s="98" t="s">
        <v>84993</v>
      </c>
      <c r="N1535" s="98" t="s">
        <v>84994</v>
      </c>
      <c r="O1535" s="101">
        <v>10</v>
      </c>
      <c r="P1535" s="101">
        <v>10</v>
      </c>
      <c r="Q1535" s="101">
        <v>0</v>
      </c>
      <c r="R1535" s="101">
        <v>450</v>
      </c>
    </row>
    <row r="1536">
      <c r="L1536" s="98" t="s">
        <v>84995</v>
      </c>
      <c r="M1536" s="98" t="s">
        <v>84996</v>
      </c>
      <c r="N1536" s="98" t="s">
        <v>84997</v>
      </c>
      <c r="O1536" s="101">
        <v>1516</v>
      </c>
      <c r="P1536" s="101">
        <v>1516</v>
      </c>
    </row>
    <row r="1537">
      <c r="L1537" s="98" t="s">
        <v>84998</v>
      </c>
      <c r="M1537" s="98" t="s">
        <v>84999</v>
      </c>
      <c r="N1537" s="98" t="s">
        <v>85000</v>
      </c>
      <c r="O1537" s="101">
        <v>25</v>
      </c>
      <c r="P1537" s="101">
        <v>0</v>
      </c>
    </row>
    <row r="1538">
      <c r="L1538" s="98" t="s">
        <v>85001</v>
      </c>
      <c r="M1538" s="98" t="s">
        <v>85002</v>
      </c>
      <c r="N1538" s="98" t="s">
        <v>85003</v>
      </c>
      <c r="O1538" s="101">
        <v>20</v>
      </c>
      <c r="P1538" s="101">
        <v>20</v>
      </c>
    </row>
    <row r="1539">
      <c r="K1539" s="96" t="s">
        <v>85004</v>
      </c>
      <c r="O1539" s="85">
        <f>SUM(O1535:O1538)</f>
      </c>
      <c r="P1539" s="85">
        <f>SUM(P1535:P1538)</f>
      </c>
    </row>
    <row r="1540">
      <c r="A1540" s="98" t="s">
        <v>85005</v>
      </c>
      <c r="B1540" s="98" t="s">
        <v>85006</v>
      </c>
      <c r="C1540" s="100">
        <v>1358</v>
      </c>
      <c r="D1540" s="98" t="s">
        <v>85007</v>
      </c>
      <c r="E1540" s="98" t="s">
        <v>85008</v>
      </c>
      <c r="F1540" s="104">
        <v>45514</v>
      </c>
      <c r="G1540" s="104">
        <v>45514</v>
      </c>
      <c r="H1540" s="104">
        <v>45838</v>
      </c>
      <c r="J1540" s="101">
        <v>1615</v>
      </c>
      <c r="K1540" s="98" t="s">
        <v>85009</v>
      </c>
      <c r="L1540" s="98" t="s">
        <v>85010</v>
      </c>
      <c r="M1540" s="98" t="s">
        <v>85011</v>
      </c>
      <c r="N1540" s="98" t="s">
        <v>85012</v>
      </c>
      <c r="O1540" s="101">
        <v>10</v>
      </c>
      <c r="P1540" s="101">
        <v>10</v>
      </c>
      <c r="Q1540" s="101">
        <v>0</v>
      </c>
      <c r="R1540" s="101">
        <v>1665</v>
      </c>
    </row>
    <row r="1541">
      <c r="L1541" s="98" t="s">
        <v>85013</v>
      </c>
      <c r="M1541" s="98" t="s">
        <v>85014</v>
      </c>
      <c r="N1541" s="98" t="s">
        <v>85015</v>
      </c>
      <c r="O1541" s="101">
        <v>1655</v>
      </c>
      <c r="P1541" s="101">
        <v>1655</v>
      </c>
    </row>
    <row r="1542">
      <c r="L1542" s="98" t="s">
        <v>85016</v>
      </c>
      <c r="M1542" s="98" t="s">
        <v>85017</v>
      </c>
      <c r="N1542" s="98" t="s">
        <v>85018</v>
      </c>
      <c r="O1542" s="101">
        <v>20</v>
      </c>
      <c r="P1542" s="101">
        <v>20</v>
      </c>
    </row>
    <row r="1543">
      <c r="K1543" s="96" t="s">
        <v>85019</v>
      </c>
      <c r="O1543" s="85">
        <f>SUM(O1540:O1542)</f>
      </c>
      <c r="P1543" s="85">
        <f>SUM(P1540:P1542)</f>
      </c>
    </row>
    <row r="1544">
      <c r="A1544" s="98" t="s">
        <v>85020</v>
      </c>
      <c r="B1544" s="98" t="s">
        <v>85021</v>
      </c>
      <c r="C1544" s="100">
        <v>1358</v>
      </c>
      <c r="D1544" s="98" t="s">
        <v>85022</v>
      </c>
      <c r="E1544" s="98" t="s">
        <v>85023</v>
      </c>
      <c r="F1544" s="104">
        <v>43845</v>
      </c>
      <c r="G1544" s="104">
        <v>45689</v>
      </c>
      <c r="H1544" s="104">
        <v>46053</v>
      </c>
      <c r="J1544" s="101">
        <v>1615</v>
      </c>
      <c r="K1544" s="98" t="s">
        <v>85024</v>
      </c>
      <c r="L1544" s="98" t="s">
        <v>85025</v>
      </c>
      <c r="M1544" s="98" t="s">
        <v>85026</v>
      </c>
      <c r="N1544" s="98" t="s">
        <v>85027</v>
      </c>
      <c r="O1544" s="101">
        <v>10</v>
      </c>
      <c r="P1544" s="101">
        <v>10</v>
      </c>
      <c r="Q1544" s="101">
        <v>0</v>
      </c>
      <c r="R1544" s="101">
        <v>250</v>
      </c>
    </row>
    <row r="1545">
      <c r="L1545" s="98" t="s">
        <v>85028</v>
      </c>
      <c r="M1545" s="98" t="s">
        <v>85029</v>
      </c>
      <c r="N1545" s="98" t="s">
        <v>85030</v>
      </c>
      <c r="O1545" s="101">
        <v>1498</v>
      </c>
      <c r="P1545" s="101">
        <v>1498</v>
      </c>
    </row>
    <row r="1546">
      <c r="L1546" s="98" t="s">
        <v>85031</v>
      </c>
      <c r="M1546" s="98" t="s">
        <v>85032</v>
      </c>
      <c r="N1546" s="98" t="s">
        <v>85033</v>
      </c>
      <c r="O1546" s="101">
        <v>45</v>
      </c>
      <c r="P1546" s="101">
        <v>45</v>
      </c>
    </row>
    <row r="1547">
      <c r="L1547" s="98" t="s">
        <v>85034</v>
      </c>
      <c r="M1547" s="98" t="s">
        <v>85035</v>
      </c>
      <c r="N1547" s="98" t="s">
        <v>85036</v>
      </c>
      <c r="O1547" s="101">
        <v>45</v>
      </c>
      <c r="P1547" s="101">
        <v>45</v>
      </c>
    </row>
    <row r="1548">
      <c r="L1548" s="98" t="s">
        <v>85037</v>
      </c>
      <c r="M1548" s="98" t="s">
        <v>85038</v>
      </c>
      <c r="N1548" s="98" t="s">
        <v>85039</v>
      </c>
      <c r="O1548" s="101">
        <v>25</v>
      </c>
      <c r="P1548" s="101">
        <v>0</v>
      </c>
    </row>
    <row r="1549">
      <c r="L1549" s="98" t="s">
        <v>85040</v>
      </c>
      <c r="M1549" s="98" t="s">
        <v>85041</v>
      </c>
      <c r="N1549" s="98" t="s">
        <v>85042</v>
      </c>
      <c r="O1549" s="101">
        <v>20</v>
      </c>
      <c r="P1549" s="101">
        <v>20</v>
      </c>
    </row>
    <row r="1550">
      <c r="K1550" s="96" t="s">
        <v>85043</v>
      </c>
      <c r="O1550" s="85">
        <f>SUM(O1544:O1549)</f>
      </c>
      <c r="P1550" s="85">
        <f>SUM(P1544:P1549)</f>
      </c>
    </row>
    <row r="1551">
      <c r="A1551" s="98" t="s">
        <v>85044</v>
      </c>
      <c r="B1551" s="98" t="s">
        <v>85045</v>
      </c>
      <c r="C1551" s="100">
        <v>1358</v>
      </c>
      <c r="D1551" s="98" t="s">
        <v>85046</v>
      </c>
      <c r="E1551" s="98" t="s">
        <v>85047</v>
      </c>
      <c r="F1551" s="104">
        <v>45693</v>
      </c>
      <c r="G1551" s="104">
        <v>45693</v>
      </c>
      <c r="H1551" s="104">
        <v>46085</v>
      </c>
      <c r="J1551" s="101">
        <v>1760</v>
      </c>
      <c r="K1551" s="98" t="s">
        <v>85048</v>
      </c>
      <c r="L1551" s="98" t="s">
        <v>85049</v>
      </c>
      <c r="M1551" s="98" t="s">
        <v>85050</v>
      </c>
      <c r="N1551" s="98" t="s">
        <v>85051</v>
      </c>
      <c r="O1551" s="101">
        <v>65</v>
      </c>
      <c r="P1551" s="101">
        <v>0</v>
      </c>
      <c r="Q1551" s="101">
        <v>0</v>
      </c>
      <c r="R1551" s="101">
        <v>250</v>
      </c>
    </row>
    <row r="1552">
      <c r="L1552" s="98" t="s">
        <v>85052</v>
      </c>
      <c r="M1552" s="98" t="s">
        <v>85053</v>
      </c>
      <c r="N1552" s="98" t="s">
        <v>85054</v>
      </c>
      <c r="O1552" s="101">
        <v>80</v>
      </c>
      <c r="P1552" s="101">
        <v>10</v>
      </c>
    </row>
    <row r="1553">
      <c r="L1553" s="98" t="s">
        <v>85055</v>
      </c>
      <c r="M1553" s="98" t="s">
        <v>85056</v>
      </c>
      <c r="N1553" s="98" t="s">
        <v>85057</v>
      </c>
      <c r="O1553" s="101">
        <v>10</v>
      </c>
      <c r="P1553" s="101">
        <v>145</v>
      </c>
    </row>
    <row r="1554">
      <c r="L1554" s="98" t="s">
        <v>85058</v>
      </c>
      <c r="M1554" s="98" t="s">
        <v>85059</v>
      </c>
      <c r="N1554" s="98" t="s">
        <v>85060</v>
      </c>
      <c r="O1554" s="101">
        <v>1605</v>
      </c>
      <c r="P1554" s="101">
        <v>1605</v>
      </c>
    </row>
    <row r="1555">
      <c r="L1555" s="98" t="s">
        <v>85061</v>
      </c>
      <c r="M1555" s="98" t="s">
        <v>85062</v>
      </c>
      <c r="N1555" s="98" t="s">
        <v>85063</v>
      </c>
      <c r="O1555" s="101">
        <v>20</v>
      </c>
      <c r="P1555" s="101">
        <v>20</v>
      </c>
    </row>
    <row r="1556">
      <c r="K1556" s="96" t="s">
        <v>85064</v>
      </c>
      <c r="O1556" s="85">
        <f>SUM(O1551:O1555)</f>
      </c>
      <c r="P1556" s="85">
        <f>SUM(P1551:P1555)</f>
      </c>
    </row>
    <row r="1557">
      <c r="A1557" s="98" t="s">
        <v>85065</v>
      </c>
      <c r="B1557" s="98" t="s">
        <v>85066</v>
      </c>
      <c r="C1557" s="100">
        <v>1008</v>
      </c>
      <c r="D1557" s="98" t="s">
        <v>85067</v>
      </c>
      <c r="E1557" s="98" t="s">
        <v>85068</v>
      </c>
      <c r="F1557" s="104">
        <v>43369</v>
      </c>
      <c r="G1557" s="104">
        <v>45566</v>
      </c>
      <c r="H1557" s="104">
        <v>45930</v>
      </c>
      <c r="J1557" s="101">
        <v>1365</v>
      </c>
      <c r="K1557" s="98" t="s">
        <v>85069</v>
      </c>
      <c r="L1557" s="98" t="s">
        <v>85070</v>
      </c>
      <c r="M1557" s="98" t="s">
        <v>85071</v>
      </c>
      <c r="N1557" s="98" t="s">
        <v>85072</v>
      </c>
      <c r="O1557" s="101">
        <v>10</v>
      </c>
      <c r="P1557" s="101">
        <v>10</v>
      </c>
      <c r="Q1557" s="101">
        <v>0</v>
      </c>
      <c r="R1557" s="101">
        <v>250</v>
      </c>
    </row>
    <row r="1558">
      <c r="L1558" s="98" t="s">
        <v>85073</v>
      </c>
      <c r="M1558" s="98" t="s">
        <v>85074</v>
      </c>
      <c r="N1558" s="98" t="s">
        <v>85075</v>
      </c>
      <c r="O1558" s="101">
        <v>1330</v>
      </c>
      <c r="P1558" s="101">
        <v>1330</v>
      </c>
    </row>
    <row r="1559">
      <c r="L1559" s="98" t="s">
        <v>85076</v>
      </c>
      <c r="M1559" s="98" t="s">
        <v>85077</v>
      </c>
      <c r="N1559" s="98" t="s">
        <v>85078</v>
      </c>
      <c r="O1559" s="101">
        <v>20</v>
      </c>
      <c r="P1559" s="101">
        <v>20</v>
      </c>
    </row>
    <row r="1560">
      <c r="K1560" s="96" t="s">
        <v>85079</v>
      </c>
      <c r="O1560" s="85">
        <f>SUM(O1557:O1559)</f>
      </c>
      <c r="P1560" s="85">
        <f>SUM(P1557:P1559)</f>
      </c>
    </row>
    <row r="1561">
      <c r="A1561" s="98" t="s">
        <v>85080</v>
      </c>
      <c r="B1561" s="98" t="s">
        <v>85081</v>
      </c>
      <c r="C1561" s="100">
        <v>1008</v>
      </c>
      <c r="D1561" s="98" t="s">
        <v>85082</v>
      </c>
      <c r="E1561" s="98" t="s">
        <v>85083</v>
      </c>
      <c r="F1561" s="104">
        <v>44575</v>
      </c>
      <c r="G1561" s="104">
        <v>45689</v>
      </c>
      <c r="H1561" s="104">
        <v>46053</v>
      </c>
      <c r="J1561" s="101">
        <v>1365</v>
      </c>
      <c r="K1561" s="98" t="s">
        <v>85084</v>
      </c>
      <c r="L1561" s="98" t="s">
        <v>85085</v>
      </c>
      <c r="M1561" s="98" t="s">
        <v>85086</v>
      </c>
      <c r="N1561" s="98" t="s">
        <v>85087</v>
      </c>
      <c r="O1561" s="101">
        <v>10</v>
      </c>
      <c r="P1561" s="101">
        <v>10</v>
      </c>
      <c r="Q1561" s="101">
        <v>0</v>
      </c>
      <c r="R1561" s="101">
        <v>450</v>
      </c>
    </row>
    <row r="1562">
      <c r="L1562" s="98" t="s">
        <v>85088</v>
      </c>
      <c r="M1562" s="98" t="s">
        <v>85089</v>
      </c>
      <c r="N1562" s="98" t="s">
        <v>85090</v>
      </c>
      <c r="O1562" s="101">
        <v>1308</v>
      </c>
      <c r="P1562" s="101">
        <v>1308</v>
      </c>
    </row>
    <row r="1563">
      <c r="L1563" s="98" t="s">
        <v>85091</v>
      </c>
      <c r="M1563" s="98" t="s">
        <v>85092</v>
      </c>
      <c r="N1563" s="98" t="s">
        <v>85093</v>
      </c>
      <c r="O1563" s="101">
        <v>20</v>
      </c>
      <c r="P1563" s="101">
        <v>20</v>
      </c>
    </row>
    <row r="1564">
      <c r="K1564" s="96" t="s">
        <v>85094</v>
      </c>
      <c r="O1564" s="85">
        <f>SUM(O1561:O1563)</f>
      </c>
      <c r="P1564" s="85">
        <f>SUM(P1561:P1563)</f>
      </c>
    </row>
    <row r="1565">
      <c r="A1565" s="98" t="s">
        <v>85095</v>
      </c>
      <c r="B1565" s="98" t="s">
        <v>85096</v>
      </c>
      <c r="C1565" s="100">
        <v>1008</v>
      </c>
      <c r="D1565" s="98" t="s">
        <v>85097</v>
      </c>
      <c r="E1565" s="98" t="s">
        <v>85098</v>
      </c>
      <c r="F1565" s="104">
        <v>43368</v>
      </c>
      <c r="G1565" s="104">
        <v>45566</v>
      </c>
      <c r="H1565" s="104">
        <v>45930</v>
      </c>
      <c r="J1565" s="101">
        <v>1355</v>
      </c>
      <c r="K1565" s="98" t="s">
        <v>85099</v>
      </c>
      <c r="L1565" s="98" t="s">
        <v>85100</v>
      </c>
      <c r="M1565" s="98" t="s">
        <v>85101</v>
      </c>
      <c r="N1565" s="98" t="s">
        <v>85102</v>
      </c>
      <c r="O1565" s="101">
        <v>1320</v>
      </c>
      <c r="P1565" s="101">
        <v>1320</v>
      </c>
      <c r="Q1565" s="101">
        <v>0</v>
      </c>
      <c r="R1565" s="101">
        <v>250</v>
      </c>
    </row>
    <row r="1566">
      <c r="L1566" s="98" t="s">
        <v>85103</v>
      </c>
      <c r="M1566" s="98" t="s">
        <v>85104</v>
      </c>
      <c r="N1566" s="98" t="s">
        <v>85105</v>
      </c>
      <c r="O1566" s="101">
        <v>125</v>
      </c>
      <c r="P1566" s="101">
        <v>125</v>
      </c>
    </row>
    <row r="1567">
      <c r="L1567" s="98" t="s">
        <v>85106</v>
      </c>
      <c r="M1567" s="98" t="s">
        <v>85107</v>
      </c>
      <c r="N1567" s="98" t="s">
        <v>85108</v>
      </c>
      <c r="O1567" s="101">
        <v>20</v>
      </c>
      <c r="P1567" s="101">
        <v>20</v>
      </c>
    </row>
    <row r="1568">
      <c r="K1568" s="96" t="s">
        <v>85109</v>
      </c>
      <c r="O1568" s="85">
        <f>SUM(O1565:O1567)</f>
      </c>
      <c r="P1568" s="85">
        <f>SUM(P1565:P1567)</f>
      </c>
    </row>
    <row r="1569">
      <c r="A1569" s="98" t="s">
        <v>85110</v>
      </c>
      <c r="B1569" s="98" t="s">
        <v>85111</v>
      </c>
      <c r="C1569" s="100">
        <v>1008</v>
      </c>
      <c r="D1569" s="98" t="s">
        <v>85112</v>
      </c>
      <c r="E1569" s="98" t="s">
        <v>85113</v>
      </c>
      <c r="F1569" s="104">
        <v>45374</v>
      </c>
      <c r="G1569" s="104">
        <v>45748</v>
      </c>
      <c r="H1569" s="104">
        <v>46112</v>
      </c>
      <c r="J1569" s="101">
        <v>1405</v>
      </c>
      <c r="K1569" s="98" t="s">
        <v>85114</v>
      </c>
      <c r="L1569" s="98" t="s">
        <v>85115</v>
      </c>
      <c r="M1569" s="98" t="s">
        <v>85116</v>
      </c>
      <c r="N1569" s="98" t="s">
        <v>85117</v>
      </c>
      <c r="O1569" s="101">
        <v>80</v>
      </c>
      <c r="P1569" s="101">
        <v>80</v>
      </c>
      <c r="Q1569" s="101">
        <v>0</v>
      </c>
      <c r="R1569" s="101">
        <v>250</v>
      </c>
    </row>
    <row r="1570">
      <c r="L1570" s="98" t="s">
        <v>85118</v>
      </c>
      <c r="M1570" s="98" t="s">
        <v>85119</v>
      </c>
      <c r="N1570" s="98" t="s">
        <v>85120</v>
      </c>
      <c r="O1570" s="101">
        <v>1355</v>
      </c>
      <c r="P1570" s="101">
        <v>1355</v>
      </c>
    </row>
    <row r="1571">
      <c r="L1571" s="98" t="s">
        <v>85121</v>
      </c>
      <c r="M1571" s="98" t="s">
        <v>85122</v>
      </c>
      <c r="N1571" s="98" t="s">
        <v>85123</v>
      </c>
      <c r="O1571" s="101">
        <v>20</v>
      </c>
      <c r="P1571" s="101">
        <v>20</v>
      </c>
    </row>
    <row r="1572">
      <c r="L1572" s="98" t="s">
        <v>85124</v>
      </c>
      <c r="M1572" s="98" t="s">
        <v>85125</v>
      </c>
      <c r="N1572" s="98" t="s">
        <v>85126</v>
      </c>
      <c r="O1572" s="101">
        <v>20</v>
      </c>
      <c r="P1572" s="101">
        <v>20</v>
      </c>
    </row>
    <row r="1573">
      <c r="K1573" s="96" t="s">
        <v>85127</v>
      </c>
      <c r="O1573" s="85">
        <f>SUM(O1569:O1572)</f>
      </c>
      <c r="P1573" s="85">
        <f>SUM(P1569:P1572)</f>
      </c>
    </row>
    <row r="1574">
      <c r="A1574" s="98" t="s">
        <v>85128</v>
      </c>
      <c r="B1574" s="98" t="s">
        <v>85129</v>
      </c>
      <c r="C1574" s="100">
        <v>1358</v>
      </c>
      <c r="D1574" s="98" t="s">
        <v>85130</v>
      </c>
      <c r="E1574" s="98" t="s">
        <v>85131</v>
      </c>
      <c r="F1574" s="104">
        <v>45407</v>
      </c>
      <c r="G1574" s="104">
        <v>45407</v>
      </c>
      <c r="H1574" s="104">
        <v>45777</v>
      </c>
      <c r="I1574" s="104">
        <v>45777</v>
      </c>
      <c r="J1574" s="101">
        <v>1750</v>
      </c>
      <c r="K1574" s="98" t="s">
        <v>85132</v>
      </c>
      <c r="L1574" s="98" t="s">
        <v>85133</v>
      </c>
      <c r="M1574" s="98" t="s">
        <v>85134</v>
      </c>
      <c r="N1574" s="98" t="s">
        <v>85135</v>
      </c>
      <c r="O1574" s="101">
        <v>50</v>
      </c>
      <c r="P1574" s="101">
        <v>0</v>
      </c>
      <c r="Q1574" s="101">
        <v>0</v>
      </c>
      <c r="R1574" s="101">
        <v>250</v>
      </c>
    </row>
    <row r="1575">
      <c r="L1575" s="98" t="s">
        <v>85136</v>
      </c>
      <c r="M1575" s="98" t="s">
        <v>85137</v>
      </c>
      <c r="N1575" s="98" t="s">
        <v>85138</v>
      </c>
      <c r="O1575" s="101">
        <v>50</v>
      </c>
      <c r="P1575" s="101">
        <v>100</v>
      </c>
    </row>
    <row r="1576">
      <c r="L1576" s="98" t="s">
        <v>85139</v>
      </c>
      <c r="M1576" s="98" t="s">
        <v>85140</v>
      </c>
      <c r="N1576" s="98" t="s">
        <v>85141</v>
      </c>
      <c r="O1576" s="101">
        <v>1605</v>
      </c>
      <c r="P1576" s="101">
        <v>1605</v>
      </c>
    </row>
    <row r="1577">
      <c r="L1577" s="98" t="s">
        <v>85142</v>
      </c>
      <c r="M1577" s="98" t="s">
        <v>85143</v>
      </c>
      <c r="N1577" s="98" t="s">
        <v>85144</v>
      </c>
      <c r="O1577" s="101">
        <v>20</v>
      </c>
      <c r="P1577" s="101">
        <v>20</v>
      </c>
    </row>
    <row r="1578">
      <c r="K1578" s="96" t="s">
        <v>85145</v>
      </c>
      <c r="O1578" s="85">
        <f>SUM(O1574:O1577)</f>
      </c>
      <c r="P1578" s="85">
        <f>SUM(P1574:P1577)</f>
      </c>
    </row>
    <row r="1579">
      <c r="A1579" s="98" t="s">
        <v>85146</v>
      </c>
      <c r="B1579" s="98" t="s">
        <v>85147</v>
      </c>
      <c r="C1579" s="100">
        <v>1358</v>
      </c>
      <c r="D1579" s="98" t="s">
        <v>85148</v>
      </c>
      <c r="E1579" s="98" t="s">
        <v>85149</v>
      </c>
      <c r="F1579" s="104">
        <v>44062</v>
      </c>
      <c r="G1579" s="104">
        <v>45536</v>
      </c>
      <c r="H1579" s="104">
        <v>45900</v>
      </c>
      <c r="J1579" s="101">
        <v>1605</v>
      </c>
      <c r="K1579" s="98" t="s">
        <v>85150</v>
      </c>
      <c r="L1579" s="98" t="s">
        <v>85151</v>
      </c>
      <c r="M1579" s="98" t="s">
        <v>85152</v>
      </c>
      <c r="N1579" s="98" t="s">
        <v>85153</v>
      </c>
      <c r="O1579" s="101">
        <v>1509</v>
      </c>
      <c r="P1579" s="101">
        <v>1509</v>
      </c>
      <c r="Q1579" s="101">
        <v>0</v>
      </c>
      <c r="R1579" s="101">
        <v>1294</v>
      </c>
    </row>
    <row r="1580">
      <c r="L1580" s="98" t="s">
        <v>85154</v>
      </c>
      <c r="M1580" s="98" t="s">
        <v>85155</v>
      </c>
      <c r="N1580" s="98" t="s">
        <v>85156</v>
      </c>
      <c r="O1580" s="101">
        <v>20</v>
      </c>
      <c r="P1580" s="101">
        <v>20</v>
      </c>
    </row>
    <row r="1581">
      <c r="K1581" s="96" t="s">
        <v>85157</v>
      </c>
      <c r="O1581" s="85">
        <f>SUM(O1579:O1580)</f>
      </c>
      <c r="P1581" s="85">
        <f>SUM(P1579:P1580)</f>
      </c>
    </row>
    <row r="1582">
      <c r="A1582" s="98" t="s">
        <v>85158</v>
      </c>
      <c r="B1582" s="98" t="s">
        <v>85159</v>
      </c>
      <c r="C1582" s="100">
        <v>1358</v>
      </c>
      <c r="D1582" s="98" t="s">
        <v>85160</v>
      </c>
      <c r="E1582" s="98" t="s">
        <v>85161</v>
      </c>
      <c r="F1582" s="104">
        <v>45220</v>
      </c>
      <c r="G1582" s="104">
        <v>45597</v>
      </c>
      <c r="H1582" s="104">
        <v>45961</v>
      </c>
      <c r="J1582" s="101">
        <v>1655</v>
      </c>
      <c r="K1582" s="98" t="s">
        <v>85162</v>
      </c>
      <c r="L1582" s="98" t="s">
        <v>85163</v>
      </c>
      <c r="M1582" s="98" t="s">
        <v>85164</v>
      </c>
      <c r="N1582" s="98" t="s">
        <v>85165</v>
      </c>
      <c r="O1582" s="101">
        <v>50</v>
      </c>
      <c r="P1582" s="101">
        <v>50</v>
      </c>
      <c r="Q1582" s="101">
        <v>0</v>
      </c>
      <c r="R1582" s="101">
        <v>250</v>
      </c>
    </row>
    <row r="1583">
      <c r="L1583" s="98" t="s">
        <v>85166</v>
      </c>
      <c r="M1583" s="98" t="s">
        <v>85167</v>
      </c>
      <c r="N1583" s="98" t="s">
        <v>85168</v>
      </c>
      <c r="O1583" s="101">
        <v>1605</v>
      </c>
      <c r="P1583" s="101">
        <v>1605</v>
      </c>
    </row>
    <row r="1584">
      <c r="L1584" s="98" t="s">
        <v>85169</v>
      </c>
      <c r="M1584" s="98" t="s">
        <v>85170</v>
      </c>
      <c r="N1584" s="98" t="s">
        <v>85171</v>
      </c>
      <c r="O1584" s="101">
        <v>125</v>
      </c>
      <c r="P1584" s="101">
        <v>125</v>
      </c>
    </row>
    <row r="1585">
      <c r="L1585" s="98" t="s">
        <v>85172</v>
      </c>
      <c r="M1585" s="98" t="s">
        <v>85173</v>
      </c>
      <c r="N1585" s="98" t="s">
        <v>85174</v>
      </c>
      <c r="O1585" s="101">
        <v>20</v>
      </c>
      <c r="P1585" s="101">
        <v>20</v>
      </c>
    </row>
    <row r="1586">
      <c r="K1586" s="96" t="s">
        <v>85175</v>
      </c>
      <c r="O1586" s="85">
        <f>SUM(O1582:O1585)</f>
      </c>
      <c r="P1586" s="85">
        <f>SUM(P1582:P1585)</f>
      </c>
    </row>
    <row r="1587">
      <c r="A1587" s="98" t="s">
        <v>85176</v>
      </c>
      <c r="B1587" s="98" t="s">
        <v>85177</v>
      </c>
      <c r="C1587" s="100">
        <v>1358</v>
      </c>
      <c r="D1587" s="98" t="s">
        <v>85178</v>
      </c>
      <c r="E1587" s="98" t="s">
        <v>85179</v>
      </c>
      <c r="J1587" s="101">
        <v>1605</v>
      </c>
      <c r="K1587" s="98" t="s">
        <v>85180</v>
      </c>
      <c r="L1587" s="98" t="s">
        <v>85180</v>
      </c>
      <c r="O1587" s="101">
        <v>0</v>
      </c>
      <c r="P1587" s="101">
        <v>0</v>
      </c>
      <c r="R1587" s="101">
        <v>0</v>
      </c>
    </row>
    <row r="1588">
      <c r="K1588" s="96" t="s">
        <v>85181</v>
      </c>
      <c r="O1588" s="85">
        <f>SUM(O1587:O1587)</f>
      </c>
      <c r="P1588" s="85">
        <f>SUM(P1587:P1587)</f>
      </c>
    </row>
    <row r="1589">
      <c r="A1589" s="98" t="s">
        <v>85182</v>
      </c>
      <c r="B1589" s="98" t="s">
        <v>85183</v>
      </c>
      <c r="C1589" s="100">
        <v>1008</v>
      </c>
      <c r="D1589" s="98" t="s">
        <v>85184</v>
      </c>
      <c r="E1589" s="98" t="s">
        <v>85185</v>
      </c>
      <c r="F1589" s="104">
        <v>44989</v>
      </c>
      <c r="G1589" s="104">
        <v>45748</v>
      </c>
      <c r="H1589" s="104">
        <v>46112</v>
      </c>
      <c r="J1589" s="101">
        <v>1355</v>
      </c>
      <c r="K1589" s="98" t="s">
        <v>85186</v>
      </c>
      <c r="L1589" s="98" t="s">
        <v>85187</v>
      </c>
      <c r="M1589" s="98" t="s">
        <v>85188</v>
      </c>
      <c r="N1589" s="98" t="s">
        <v>85189</v>
      </c>
      <c r="O1589" s="101">
        <v>1325</v>
      </c>
      <c r="P1589" s="101">
        <v>1325</v>
      </c>
      <c r="Q1589" s="101">
        <v>-104.66</v>
      </c>
      <c r="R1589" s="101">
        <v>1325</v>
      </c>
    </row>
    <row r="1590">
      <c r="L1590" s="98" t="s">
        <v>85190</v>
      </c>
      <c r="M1590" s="98" t="s">
        <v>85191</v>
      </c>
      <c r="N1590" s="98" t="s">
        <v>85192</v>
      </c>
      <c r="O1590" s="101">
        <v>20</v>
      </c>
      <c r="P1590" s="101">
        <v>20</v>
      </c>
    </row>
    <row r="1591">
      <c r="K1591" s="96" t="s">
        <v>85193</v>
      </c>
      <c r="O1591" s="85">
        <f>SUM(O1589:O1590)</f>
      </c>
      <c r="P1591" s="85">
        <f>SUM(P1589:P1590)</f>
      </c>
    </row>
    <row r="1592">
      <c r="A1592" s="98" t="s">
        <v>85194</v>
      </c>
      <c r="B1592" s="98" t="s">
        <v>85195</v>
      </c>
      <c r="C1592" s="100">
        <v>1008</v>
      </c>
      <c r="D1592" s="98" t="s">
        <v>85196</v>
      </c>
      <c r="E1592" s="98" t="s">
        <v>85197</v>
      </c>
      <c r="F1592" s="104">
        <v>44905</v>
      </c>
      <c r="G1592" s="104">
        <v>45658</v>
      </c>
      <c r="H1592" s="104">
        <v>45869</v>
      </c>
      <c r="J1592" s="101">
        <v>1355</v>
      </c>
      <c r="K1592" s="98" t="s">
        <v>85198</v>
      </c>
      <c r="L1592" s="98" t="s">
        <v>85199</v>
      </c>
      <c r="M1592" s="98" t="s">
        <v>85200</v>
      </c>
      <c r="N1592" s="98" t="s">
        <v>85201</v>
      </c>
      <c r="O1592" s="101">
        <v>1350</v>
      </c>
      <c r="P1592" s="101">
        <v>1350</v>
      </c>
      <c r="Q1592" s="101">
        <v>0</v>
      </c>
      <c r="R1592" s="101">
        <v>250</v>
      </c>
    </row>
    <row r="1593">
      <c r="L1593" s="98" t="s">
        <v>85202</v>
      </c>
      <c r="M1593" s="98" t="s">
        <v>85203</v>
      </c>
      <c r="N1593" s="98" t="s">
        <v>85204</v>
      </c>
      <c r="O1593" s="101">
        <v>20</v>
      </c>
      <c r="P1593" s="101">
        <v>20</v>
      </c>
    </row>
    <row r="1594">
      <c r="L1594" s="98" t="s">
        <v>85205</v>
      </c>
      <c r="M1594" s="98" t="s">
        <v>85206</v>
      </c>
      <c r="N1594" s="98" t="s">
        <v>85207</v>
      </c>
      <c r="O1594" s="101">
        <v>20</v>
      </c>
      <c r="P1594" s="101">
        <v>20</v>
      </c>
    </row>
    <row r="1595">
      <c r="K1595" s="96" t="s">
        <v>85208</v>
      </c>
      <c r="O1595" s="85">
        <f>SUM(O1592:O1594)</f>
      </c>
      <c r="P1595" s="85">
        <f>SUM(P1592:P1594)</f>
      </c>
    </row>
    <row r="1596">
      <c r="A1596" s="98" t="s">
        <v>85209</v>
      </c>
      <c r="B1596" s="98" t="s">
        <v>85210</v>
      </c>
      <c r="C1596" s="100">
        <v>1496</v>
      </c>
      <c r="D1596" s="98" t="s">
        <v>85211</v>
      </c>
      <c r="E1596" s="98" t="s">
        <v>85212</v>
      </c>
      <c r="F1596" s="104">
        <v>45181</v>
      </c>
      <c r="G1596" s="104">
        <v>45566</v>
      </c>
      <c r="H1596" s="104">
        <v>45930</v>
      </c>
      <c r="J1596" s="101">
        <v>1875</v>
      </c>
      <c r="K1596" s="98" t="s">
        <v>85213</v>
      </c>
      <c r="L1596" s="98" t="s">
        <v>85214</v>
      </c>
      <c r="M1596" s="98" t="s">
        <v>85215</v>
      </c>
      <c r="N1596" s="98" t="s">
        <v>85216</v>
      </c>
      <c r="O1596" s="101">
        <v>20</v>
      </c>
      <c r="P1596" s="101">
        <v>20</v>
      </c>
      <c r="Q1596" s="101">
        <v>0</v>
      </c>
      <c r="R1596" s="101">
        <v>1875</v>
      </c>
    </row>
    <row r="1597">
      <c r="L1597" s="98" t="s">
        <v>85217</v>
      </c>
      <c r="M1597" s="98" t="s">
        <v>85218</v>
      </c>
      <c r="N1597" s="98" t="s">
        <v>85219</v>
      </c>
      <c r="O1597" s="101">
        <v>1860</v>
      </c>
      <c r="P1597" s="101">
        <v>1860</v>
      </c>
    </row>
    <row r="1598">
      <c r="L1598" s="98" t="s">
        <v>85220</v>
      </c>
      <c r="M1598" s="98" t="s">
        <v>85221</v>
      </c>
      <c r="N1598" s="98" t="s">
        <v>85222</v>
      </c>
      <c r="O1598" s="101">
        <v>20</v>
      </c>
      <c r="P1598" s="101">
        <v>20</v>
      </c>
    </row>
    <row r="1599">
      <c r="K1599" s="96" t="s">
        <v>85223</v>
      </c>
      <c r="O1599" s="85">
        <f>SUM(O1596:O1598)</f>
      </c>
      <c r="P1599" s="85">
        <f>SUM(P1596:P1598)</f>
      </c>
    </row>
    <row r="1600">
      <c r="A1600" s="98" t="s">
        <v>85224</v>
      </c>
      <c r="B1600" s="98" t="s">
        <v>85225</v>
      </c>
      <c r="C1600" s="100">
        <v>1496</v>
      </c>
      <c r="D1600" s="98" t="s">
        <v>85226</v>
      </c>
      <c r="E1600" s="98" t="s">
        <v>85227</v>
      </c>
      <c r="J1600" s="101">
        <v>2455</v>
      </c>
      <c r="K1600" s="98" t="s">
        <v>85228</v>
      </c>
      <c r="L1600" s="98" t="s">
        <v>85228</v>
      </c>
      <c r="O1600" s="101">
        <v>0</v>
      </c>
      <c r="P1600" s="101">
        <v>0</v>
      </c>
      <c r="R1600" s="101">
        <v>0</v>
      </c>
    </row>
    <row r="1601">
      <c r="K1601" s="96" t="s">
        <v>85229</v>
      </c>
      <c r="O1601" s="85">
        <f>SUM(O1600:O1600)</f>
      </c>
      <c r="P1601" s="85">
        <f>SUM(P1600:P1600)</f>
      </c>
    </row>
    <row r="1602">
      <c r="A1602" s="98" t="s">
        <v>85230</v>
      </c>
      <c r="B1602" s="98" t="s">
        <v>85231</v>
      </c>
      <c r="C1602" s="100">
        <v>1358</v>
      </c>
      <c r="D1602" s="98" t="s">
        <v>85232</v>
      </c>
      <c r="E1602" s="98" t="s">
        <v>85233</v>
      </c>
      <c r="F1602" s="104">
        <v>42835</v>
      </c>
      <c r="G1602" s="104">
        <v>45413</v>
      </c>
      <c r="H1602" s="104">
        <v>45777</v>
      </c>
      <c r="J1602" s="101">
        <v>1625</v>
      </c>
      <c r="K1602" s="98" t="s">
        <v>85234</v>
      </c>
      <c r="L1602" s="98" t="s">
        <v>85235</v>
      </c>
      <c r="M1602" s="98" t="s">
        <v>85236</v>
      </c>
      <c r="N1602" s="98" t="s">
        <v>85237</v>
      </c>
      <c r="O1602" s="101">
        <v>20</v>
      </c>
      <c r="P1602" s="101">
        <v>20</v>
      </c>
      <c r="Q1602" s="101">
        <v>0</v>
      </c>
      <c r="R1602" s="101">
        <v>250</v>
      </c>
    </row>
    <row r="1603">
      <c r="L1603" s="98" t="s">
        <v>85238</v>
      </c>
      <c r="M1603" s="98" t="s">
        <v>85239</v>
      </c>
      <c r="N1603" s="98" t="s">
        <v>85240</v>
      </c>
      <c r="O1603" s="101">
        <v>1577</v>
      </c>
      <c r="P1603" s="101">
        <v>1577</v>
      </c>
    </row>
    <row r="1604">
      <c r="L1604" s="98" t="s">
        <v>85241</v>
      </c>
      <c r="M1604" s="98" t="s">
        <v>85242</v>
      </c>
      <c r="N1604" s="98" t="s">
        <v>85243</v>
      </c>
      <c r="O1604" s="101">
        <v>20</v>
      </c>
      <c r="P1604" s="101">
        <v>20</v>
      </c>
    </row>
    <row r="1605">
      <c r="K1605" s="96" t="s">
        <v>85244</v>
      </c>
      <c r="O1605" s="85">
        <f>SUM(O1602:O1604)</f>
      </c>
      <c r="P1605" s="85">
        <f>SUM(P1602:P1604)</f>
      </c>
    </row>
    <row r="1606">
      <c r="A1606" s="98" t="s">
        <v>85245</v>
      </c>
      <c r="B1606" s="98" t="s">
        <v>85246</v>
      </c>
      <c r="C1606" s="100">
        <v>1358</v>
      </c>
      <c r="D1606" s="98" t="s">
        <v>85247</v>
      </c>
      <c r="E1606" s="98" t="s">
        <v>85248</v>
      </c>
      <c r="F1606" s="104">
        <v>44180</v>
      </c>
      <c r="G1606" s="104">
        <v>45658</v>
      </c>
      <c r="H1606" s="104">
        <v>46022</v>
      </c>
      <c r="J1606" s="101">
        <v>1675</v>
      </c>
      <c r="K1606" s="98" t="s">
        <v>85249</v>
      </c>
      <c r="L1606" s="98" t="s">
        <v>85250</v>
      </c>
      <c r="M1606" s="98" t="s">
        <v>85251</v>
      </c>
      <c r="N1606" s="98" t="s">
        <v>85252</v>
      </c>
      <c r="O1606" s="101">
        <v>20</v>
      </c>
      <c r="P1606" s="101">
        <v>0</v>
      </c>
      <c r="Q1606" s="101">
        <v>0</v>
      </c>
      <c r="R1606" s="101">
        <v>250</v>
      </c>
    </row>
    <row r="1607">
      <c r="L1607" s="98" t="s">
        <v>85253</v>
      </c>
      <c r="M1607" s="98" t="s">
        <v>85254</v>
      </c>
      <c r="N1607" s="98" t="s">
        <v>85255</v>
      </c>
      <c r="O1607" s="101">
        <v>50</v>
      </c>
      <c r="P1607" s="101">
        <v>70</v>
      </c>
    </row>
    <row r="1608">
      <c r="L1608" s="98" t="s">
        <v>85256</v>
      </c>
      <c r="M1608" s="98" t="s">
        <v>85257</v>
      </c>
      <c r="N1608" s="98" t="s">
        <v>85258</v>
      </c>
      <c r="O1608" s="101">
        <v>1516</v>
      </c>
      <c r="P1608" s="101">
        <v>1516</v>
      </c>
    </row>
    <row r="1609">
      <c r="L1609" s="98" t="s">
        <v>85259</v>
      </c>
      <c r="M1609" s="98" t="s">
        <v>85260</v>
      </c>
      <c r="N1609" s="98" t="s">
        <v>85261</v>
      </c>
      <c r="O1609" s="101">
        <v>20</v>
      </c>
      <c r="P1609" s="101">
        <v>20</v>
      </c>
    </row>
    <row r="1610">
      <c r="K1610" s="96" t="s">
        <v>85262</v>
      </c>
      <c r="O1610" s="85">
        <f>SUM(O1606:O1609)</f>
      </c>
      <c r="P1610" s="85">
        <f>SUM(P1606:P1609)</f>
      </c>
    </row>
    <row r="1611">
      <c r="A1611" s="98" t="s">
        <v>85263</v>
      </c>
      <c r="B1611" s="98" t="s">
        <v>85264</v>
      </c>
      <c r="C1611" s="100">
        <v>1358</v>
      </c>
      <c r="D1611" s="98" t="s">
        <v>85265</v>
      </c>
      <c r="E1611" s="98" t="s">
        <v>85266</v>
      </c>
      <c r="F1611" s="104">
        <v>43497</v>
      </c>
      <c r="G1611" s="104">
        <v>45689</v>
      </c>
      <c r="H1611" s="104">
        <v>46053</v>
      </c>
      <c r="J1611" s="101">
        <v>1625</v>
      </c>
      <c r="K1611" s="98" t="s">
        <v>85267</v>
      </c>
      <c r="L1611" s="98" t="s">
        <v>85268</v>
      </c>
      <c r="M1611" s="98" t="s">
        <v>85269</v>
      </c>
      <c r="N1611" s="98" t="s">
        <v>85270</v>
      </c>
      <c r="O1611" s="101">
        <v>20</v>
      </c>
      <c r="P1611" s="101">
        <v>20</v>
      </c>
      <c r="Q1611" s="101">
        <v>0</v>
      </c>
      <c r="R1611" s="101">
        <v>250</v>
      </c>
    </row>
    <row r="1612">
      <c r="L1612" s="98" t="s">
        <v>85271</v>
      </c>
      <c r="M1612" s="98" t="s">
        <v>85272</v>
      </c>
      <c r="N1612" s="98" t="s">
        <v>85273</v>
      </c>
      <c r="O1612" s="101">
        <v>1528</v>
      </c>
      <c r="P1612" s="101">
        <v>1528</v>
      </c>
    </row>
    <row r="1613">
      <c r="L1613" s="98" t="s">
        <v>85274</v>
      </c>
      <c r="M1613" s="98" t="s">
        <v>85275</v>
      </c>
      <c r="N1613" s="98" t="s">
        <v>85276</v>
      </c>
      <c r="O1613" s="101">
        <v>45</v>
      </c>
      <c r="P1613" s="101">
        <v>45</v>
      </c>
    </row>
    <row r="1614">
      <c r="L1614" s="98" t="s">
        <v>85277</v>
      </c>
      <c r="M1614" s="98" t="s">
        <v>85278</v>
      </c>
      <c r="N1614" s="98" t="s">
        <v>85279</v>
      </c>
      <c r="O1614" s="101">
        <v>20</v>
      </c>
      <c r="P1614" s="101">
        <v>20</v>
      </c>
    </row>
    <row r="1615">
      <c r="K1615" s="96" t="s">
        <v>85280</v>
      </c>
      <c r="O1615" s="85">
        <f>SUM(O1611:O1614)</f>
      </c>
      <c r="P1615" s="85">
        <f>SUM(P1611:P1614)</f>
      </c>
    </row>
    <row r="1616">
      <c r="A1616" s="98" t="s">
        <v>85281</v>
      </c>
      <c r="B1616" s="98" t="s">
        <v>85282</v>
      </c>
      <c r="C1616" s="100">
        <v>1358</v>
      </c>
      <c r="D1616" s="98" t="s">
        <v>85283</v>
      </c>
      <c r="E1616" s="98" t="s">
        <v>85284</v>
      </c>
      <c r="F1616" s="104">
        <v>44939</v>
      </c>
      <c r="G1616" s="104">
        <v>45689</v>
      </c>
      <c r="H1616" s="104">
        <v>46053</v>
      </c>
      <c r="J1616" s="101">
        <v>1825</v>
      </c>
      <c r="K1616" s="98" t="s">
        <v>85285</v>
      </c>
      <c r="L1616" s="98" t="s">
        <v>85286</v>
      </c>
      <c r="M1616" s="98" t="s">
        <v>85287</v>
      </c>
      <c r="N1616" s="98" t="s">
        <v>85288</v>
      </c>
      <c r="O1616" s="101">
        <v>20</v>
      </c>
      <c r="P1616" s="101">
        <v>20</v>
      </c>
      <c r="Q1616" s="101">
        <v>0</v>
      </c>
      <c r="R1616" s="101">
        <v>250</v>
      </c>
    </row>
    <row r="1617">
      <c r="L1617" s="98" t="s">
        <v>85289</v>
      </c>
      <c r="M1617" s="98" t="s">
        <v>85290</v>
      </c>
      <c r="N1617" s="98" t="s">
        <v>85291</v>
      </c>
      <c r="O1617" s="101">
        <v>50</v>
      </c>
      <c r="P1617" s="101">
        <v>50</v>
      </c>
    </row>
    <row r="1618">
      <c r="L1618" s="98" t="s">
        <v>85292</v>
      </c>
      <c r="M1618" s="98" t="s">
        <v>85293</v>
      </c>
      <c r="N1618" s="98" t="s">
        <v>85294</v>
      </c>
      <c r="O1618" s="101">
        <v>150</v>
      </c>
      <c r="P1618" s="101">
        <v>150</v>
      </c>
    </row>
    <row r="1619">
      <c r="L1619" s="98" t="s">
        <v>85295</v>
      </c>
      <c r="M1619" s="98" t="s">
        <v>85296</v>
      </c>
      <c r="N1619" s="98" t="s">
        <v>85297</v>
      </c>
      <c r="O1619" s="101">
        <v>1590</v>
      </c>
      <c r="P1619" s="101">
        <v>1590</v>
      </c>
    </row>
    <row r="1620">
      <c r="L1620" s="98" t="s">
        <v>85298</v>
      </c>
      <c r="M1620" s="98" t="s">
        <v>85299</v>
      </c>
      <c r="N1620" s="98" t="s">
        <v>85300</v>
      </c>
      <c r="O1620" s="101">
        <v>20</v>
      </c>
      <c r="P1620" s="101">
        <v>20</v>
      </c>
    </row>
    <row r="1621">
      <c r="K1621" s="96" t="s">
        <v>85301</v>
      </c>
      <c r="O1621" s="85">
        <f>SUM(O1616:O1620)</f>
      </c>
      <c r="P1621" s="85">
        <f>SUM(P1616:P1620)</f>
      </c>
    </row>
    <row r="1622">
      <c r="A1622" s="98" t="s">
        <v>85302</v>
      </c>
      <c r="B1622" s="98" t="s">
        <v>85303</v>
      </c>
      <c r="C1622" s="100">
        <v>1496</v>
      </c>
      <c r="D1622" s="98" t="s">
        <v>85304</v>
      </c>
      <c r="E1622" s="98" t="s">
        <v>85305</v>
      </c>
      <c r="F1622" s="104">
        <v>45192</v>
      </c>
      <c r="G1622" s="104">
        <v>45627</v>
      </c>
      <c r="H1622" s="104">
        <v>45991</v>
      </c>
      <c r="J1622" s="101">
        <v>2025</v>
      </c>
      <c r="K1622" s="98" t="s">
        <v>85306</v>
      </c>
      <c r="L1622" s="98" t="s">
        <v>85307</v>
      </c>
      <c r="M1622" s="98" t="s">
        <v>85308</v>
      </c>
      <c r="N1622" s="98" t="s">
        <v>85309</v>
      </c>
      <c r="O1622" s="101">
        <v>150</v>
      </c>
      <c r="P1622" s="101">
        <v>0</v>
      </c>
      <c r="Q1622" s="101">
        <v>0</v>
      </c>
      <c r="R1622" s="101">
        <v>450</v>
      </c>
    </row>
    <row r="1623">
      <c r="L1623" s="98" t="s">
        <v>85310</v>
      </c>
      <c r="M1623" s="98" t="s">
        <v>85311</v>
      </c>
      <c r="N1623" s="98" t="s">
        <v>85312</v>
      </c>
      <c r="O1623" s="101">
        <v>20</v>
      </c>
      <c r="P1623" s="101">
        <v>170</v>
      </c>
    </row>
    <row r="1624">
      <c r="L1624" s="98" t="s">
        <v>85313</v>
      </c>
      <c r="M1624" s="98" t="s">
        <v>85314</v>
      </c>
      <c r="N1624" s="98" t="s">
        <v>85315</v>
      </c>
      <c r="O1624" s="101">
        <v>1855</v>
      </c>
      <c r="P1624" s="101">
        <v>1855</v>
      </c>
    </row>
    <row r="1625">
      <c r="L1625" s="98" t="s">
        <v>85316</v>
      </c>
      <c r="M1625" s="98" t="s">
        <v>85317</v>
      </c>
      <c r="N1625" s="98" t="s">
        <v>85318</v>
      </c>
      <c r="O1625" s="101">
        <v>20</v>
      </c>
      <c r="P1625" s="101">
        <v>20</v>
      </c>
    </row>
    <row r="1626">
      <c r="L1626" s="98" t="s">
        <v>85319</v>
      </c>
      <c r="M1626" s="98" t="s">
        <v>85320</v>
      </c>
      <c r="N1626" s="98" t="s">
        <v>85321</v>
      </c>
      <c r="O1626" s="101">
        <v>20</v>
      </c>
      <c r="P1626" s="101">
        <v>20</v>
      </c>
    </row>
    <row r="1627">
      <c r="K1627" s="96" t="s">
        <v>85322</v>
      </c>
      <c r="O1627" s="85">
        <f>SUM(O1622:O1626)</f>
      </c>
      <c r="P1627" s="85">
        <f>SUM(P1622:P1626)</f>
      </c>
    </row>
    <row r="1628">
      <c r="A1628" s="98" t="s">
        <v>85323</v>
      </c>
      <c r="B1628" s="98" t="s">
        <v>85324</v>
      </c>
      <c r="C1628" s="100">
        <v>1496</v>
      </c>
      <c r="D1628" s="98" t="s">
        <v>85325</v>
      </c>
      <c r="E1628" s="98" t="s">
        <v>85326</v>
      </c>
      <c r="F1628" s="104">
        <v>45433</v>
      </c>
      <c r="G1628" s="104">
        <v>45474</v>
      </c>
      <c r="J1628" s="101">
        <v>2075</v>
      </c>
      <c r="K1628" s="98" t="s">
        <v>85327</v>
      </c>
      <c r="L1628" s="98" t="s">
        <v>85328</v>
      </c>
      <c r="M1628" s="98" t="s">
        <v>85329</v>
      </c>
      <c r="N1628" s="98" t="s">
        <v>85330</v>
      </c>
      <c r="O1628" s="101">
        <v>50</v>
      </c>
      <c r="P1628" s="101">
        <v>170</v>
      </c>
      <c r="Q1628" s="101">
        <v>-0.96999999999999997</v>
      </c>
      <c r="R1628" s="101">
        <v>0</v>
      </c>
    </row>
    <row r="1629">
      <c r="L1629" s="98" t="s">
        <v>85331</v>
      </c>
      <c r="M1629" s="98" t="s">
        <v>85332</v>
      </c>
      <c r="N1629" s="98" t="s">
        <v>85333</v>
      </c>
      <c r="O1629" s="101">
        <v>150</v>
      </c>
      <c r="P1629" s="101">
        <v>0</v>
      </c>
    </row>
    <row r="1630">
      <c r="L1630" s="98" t="s">
        <v>85334</v>
      </c>
      <c r="M1630" s="98" t="s">
        <v>85335</v>
      </c>
      <c r="N1630" s="98" t="s">
        <v>85336</v>
      </c>
      <c r="O1630" s="101">
        <v>20</v>
      </c>
      <c r="P1630" s="101">
        <v>50</v>
      </c>
    </row>
    <row r="1631">
      <c r="L1631" s="98" t="s">
        <v>85337</v>
      </c>
      <c r="M1631" s="98" t="s">
        <v>85338</v>
      </c>
      <c r="N1631" s="98" t="s">
        <v>85339</v>
      </c>
      <c r="O1631" s="101">
        <v>1855</v>
      </c>
      <c r="P1631" s="101">
        <v>1855</v>
      </c>
    </row>
    <row r="1632">
      <c r="L1632" s="98" t="s">
        <v>85340</v>
      </c>
      <c r="M1632" s="98" t="s">
        <v>85341</v>
      </c>
      <c r="N1632" s="98" t="s">
        <v>85342</v>
      </c>
      <c r="O1632" s="101">
        <v>-415</v>
      </c>
      <c r="P1632" s="101">
        <v>-415</v>
      </c>
    </row>
    <row r="1633">
      <c r="L1633" s="98" t="s">
        <v>85343</v>
      </c>
      <c r="M1633" s="98" t="s">
        <v>85344</v>
      </c>
      <c r="N1633" s="98" t="s">
        <v>85345</v>
      </c>
      <c r="O1633" s="101">
        <v>30</v>
      </c>
      <c r="P1633" s="101">
        <v>30</v>
      </c>
    </row>
    <row r="1634">
      <c r="L1634" s="98" t="s">
        <v>85346</v>
      </c>
      <c r="M1634" s="98" t="s">
        <v>85347</v>
      </c>
      <c r="N1634" s="98" t="s">
        <v>85348</v>
      </c>
      <c r="O1634" s="101">
        <v>30</v>
      </c>
      <c r="P1634" s="101">
        <v>0</v>
      </c>
    </row>
    <row r="1635">
      <c r="L1635" s="98" t="s">
        <v>85349</v>
      </c>
      <c r="M1635" s="98" t="s">
        <v>85350</v>
      </c>
      <c r="N1635" s="98" t="s">
        <v>85351</v>
      </c>
      <c r="O1635" s="101">
        <v>30</v>
      </c>
      <c r="P1635" s="101">
        <v>60</v>
      </c>
    </row>
    <row r="1636">
      <c r="L1636" s="98" t="s">
        <v>85352</v>
      </c>
      <c r="M1636" s="98" t="s">
        <v>85353</v>
      </c>
      <c r="N1636" s="98" t="s">
        <v>85354</v>
      </c>
      <c r="O1636" s="101">
        <v>20</v>
      </c>
      <c r="P1636" s="101">
        <v>20</v>
      </c>
    </row>
    <row r="1637">
      <c r="K1637" s="96" t="s">
        <v>85355</v>
      </c>
      <c r="O1637" s="85">
        <f>SUM(O1628:O1636)</f>
      </c>
      <c r="P1637" s="85">
        <f>SUM(P1628:P1636)</f>
      </c>
    </row>
    <row r="1638">
      <c r="A1638" s="98" t="s">
        <v>85356</v>
      </c>
      <c r="B1638" s="98" t="s">
        <v>85357</v>
      </c>
      <c r="C1638" s="100">
        <v>1496</v>
      </c>
      <c r="D1638" s="98" t="s">
        <v>85358</v>
      </c>
      <c r="E1638" s="98" t="s">
        <v>85359</v>
      </c>
      <c r="F1638" s="104">
        <v>44994</v>
      </c>
      <c r="G1638" s="104">
        <v>45748</v>
      </c>
      <c r="H1638" s="104">
        <v>46112</v>
      </c>
      <c r="J1638" s="101">
        <v>1865</v>
      </c>
      <c r="K1638" s="98" t="s">
        <v>85360</v>
      </c>
      <c r="L1638" s="98" t="s">
        <v>85361</v>
      </c>
      <c r="M1638" s="98" t="s">
        <v>85362</v>
      </c>
      <c r="N1638" s="98" t="s">
        <v>85363</v>
      </c>
      <c r="O1638" s="101">
        <v>10</v>
      </c>
      <c r="P1638" s="101">
        <v>10</v>
      </c>
      <c r="Q1638" s="101">
        <v>0</v>
      </c>
      <c r="R1638" s="101">
        <v>450</v>
      </c>
    </row>
    <row r="1639">
      <c r="L1639" s="98" t="s">
        <v>85364</v>
      </c>
      <c r="M1639" s="98" t="s">
        <v>85365</v>
      </c>
      <c r="N1639" s="98" t="s">
        <v>85366</v>
      </c>
      <c r="O1639" s="101">
        <v>1845</v>
      </c>
      <c r="P1639" s="101">
        <v>1845</v>
      </c>
    </row>
    <row r="1640">
      <c r="L1640" s="98" t="s">
        <v>85367</v>
      </c>
      <c r="M1640" s="98" t="s">
        <v>85368</v>
      </c>
      <c r="N1640" s="98" t="s">
        <v>85369</v>
      </c>
      <c r="O1640" s="101">
        <v>20</v>
      </c>
      <c r="P1640" s="101">
        <v>20</v>
      </c>
    </row>
    <row r="1641">
      <c r="L1641" s="98" t="s">
        <v>85370</v>
      </c>
      <c r="M1641" s="98" t="s">
        <v>85371</v>
      </c>
      <c r="N1641" s="98" t="s">
        <v>85372</v>
      </c>
      <c r="O1641" s="101">
        <v>20</v>
      </c>
      <c r="P1641" s="101">
        <v>20</v>
      </c>
    </row>
    <row r="1642">
      <c r="K1642" s="96" t="s">
        <v>85373</v>
      </c>
      <c r="O1642" s="85">
        <f>SUM(O1638:O1641)</f>
      </c>
      <c r="P1642" s="85">
        <f>SUM(P1638:P1641)</f>
      </c>
    </row>
    <row r="1643">
      <c r="A1643" s="98" t="s">
        <v>85374</v>
      </c>
      <c r="B1643" s="98" t="s">
        <v>85375</v>
      </c>
      <c r="C1643" s="100">
        <v>1496</v>
      </c>
      <c r="D1643" s="98" t="s">
        <v>85376</v>
      </c>
      <c r="E1643" s="98" t="s">
        <v>85377</v>
      </c>
      <c r="F1643" s="104">
        <v>41059</v>
      </c>
      <c r="G1643" s="104">
        <v>45536</v>
      </c>
      <c r="H1643" s="104">
        <v>45900</v>
      </c>
      <c r="J1643" s="101">
        <v>1915</v>
      </c>
      <c r="K1643" s="98" t="s">
        <v>85378</v>
      </c>
      <c r="L1643" s="98" t="s">
        <v>85379</v>
      </c>
      <c r="M1643" s="98" t="s">
        <v>85380</v>
      </c>
      <c r="N1643" s="98" t="s">
        <v>85381</v>
      </c>
      <c r="O1643" s="101">
        <v>50</v>
      </c>
      <c r="P1643" s="101">
        <v>50</v>
      </c>
      <c r="Q1643" s="101">
        <v>0</v>
      </c>
      <c r="R1643" s="101">
        <v>1159</v>
      </c>
    </row>
    <row r="1644">
      <c r="L1644" s="98" t="s">
        <v>85382</v>
      </c>
      <c r="M1644" s="98" t="s">
        <v>85383</v>
      </c>
      <c r="N1644" s="98" t="s">
        <v>85384</v>
      </c>
      <c r="O1644" s="101">
        <v>10</v>
      </c>
      <c r="P1644" s="101">
        <v>10</v>
      </c>
    </row>
    <row r="1645">
      <c r="L1645" s="98" t="s">
        <v>85385</v>
      </c>
      <c r="M1645" s="98" t="s">
        <v>85386</v>
      </c>
      <c r="N1645" s="98" t="s">
        <v>85387</v>
      </c>
      <c r="O1645" s="101">
        <v>1772</v>
      </c>
      <c r="P1645" s="101">
        <v>1772</v>
      </c>
    </row>
    <row r="1646">
      <c r="L1646" s="98" t="s">
        <v>85388</v>
      </c>
      <c r="M1646" s="98" t="s">
        <v>85389</v>
      </c>
      <c r="N1646" s="98" t="s">
        <v>85390</v>
      </c>
      <c r="O1646" s="101">
        <v>125</v>
      </c>
      <c r="P1646" s="101">
        <v>125</v>
      </c>
    </row>
    <row r="1647">
      <c r="L1647" s="98" t="s">
        <v>85391</v>
      </c>
      <c r="M1647" s="98" t="s">
        <v>85392</v>
      </c>
      <c r="N1647" s="98" t="s">
        <v>85393</v>
      </c>
      <c r="O1647" s="101">
        <v>20</v>
      </c>
      <c r="P1647" s="101">
        <v>20</v>
      </c>
    </row>
    <row r="1648">
      <c r="K1648" s="96" t="s">
        <v>85394</v>
      </c>
      <c r="O1648" s="85">
        <f>SUM(O1643:O1647)</f>
      </c>
      <c r="P1648" s="85">
        <f>SUM(P1643:P1647)</f>
      </c>
    </row>
    <row r="1649">
      <c r="A1649" s="98" t="s">
        <v>85395</v>
      </c>
      <c r="B1649" s="98" t="s">
        <v>85396</v>
      </c>
      <c r="C1649" s="100">
        <v>1358</v>
      </c>
      <c r="D1649" s="98" t="s">
        <v>85397</v>
      </c>
      <c r="E1649" s="98" t="s">
        <v>85398</v>
      </c>
      <c r="F1649" s="104">
        <v>41070</v>
      </c>
      <c r="G1649" s="104">
        <v>45505</v>
      </c>
      <c r="H1649" s="104">
        <v>45869</v>
      </c>
      <c r="J1649" s="101">
        <v>1615</v>
      </c>
      <c r="K1649" s="98" t="s">
        <v>85399</v>
      </c>
      <c r="L1649" s="98" t="s">
        <v>85400</v>
      </c>
      <c r="M1649" s="98" t="s">
        <v>85401</v>
      </c>
      <c r="N1649" s="98" t="s">
        <v>85402</v>
      </c>
      <c r="O1649" s="101">
        <v>10</v>
      </c>
      <c r="P1649" s="101">
        <v>10</v>
      </c>
      <c r="Q1649" s="101">
        <v>0</v>
      </c>
      <c r="R1649" s="101">
        <v>0</v>
      </c>
    </row>
    <row r="1650">
      <c r="L1650" s="98" t="s">
        <v>85403</v>
      </c>
      <c r="M1650" s="98" t="s">
        <v>85404</v>
      </c>
      <c r="N1650" s="98" t="s">
        <v>85405</v>
      </c>
      <c r="O1650" s="101">
        <v>1574</v>
      </c>
      <c r="P1650" s="101">
        <v>1574</v>
      </c>
    </row>
    <row r="1651">
      <c r="L1651" s="98" t="s">
        <v>85406</v>
      </c>
      <c r="M1651" s="98" t="s">
        <v>85407</v>
      </c>
      <c r="N1651" s="98" t="s">
        <v>85408</v>
      </c>
      <c r="O1651" s="101">
        <v>20</v>
      </c>
      <c r="P1651" s="101">
        <v>20</v>
      </c>
    </row>
    <row r="1652">
      <c r="K1652" s="96" t="s">
        <v>85409</v>
      </c>
      <c r="O1652" s="85">
        <f>SUM(O1649:O1651)</f>
      </c>
      <c r="P1652" s="85">
        <f>SUM(P1649:P1651)</f>
      </c>
    </row>
    <row r="1653">
      <c r="A1653" s="98" t="s">
        <v>85410</v>
      </c>
      <c r="B1653" s="98" t="s">
        <v>85411</v>
      </c>
      <c r="C1653" s="100">
        <v>1358</v>
      </c>
      <c r="D1653" s="98" t="s">
        <v>85412</v>
      </c>
      <c r="E1653" s="98" t="s">
        <v>85413</v>
      </c>
      <c r="F1653" s="104">
        <v>43770</v>
      </c>
      <c r="G1653" s="104">
        <v>45597</v>
      </c>
      <c r="H1653" s="104">
        <v>45961</v>
      </c>
      <c r="J1653" s="101">
        <v>1665</v>
      </c>
      <c r="K1653" s="98" t="s">
        <v>85414</v>
      </c>
      <c r="L1653" s="98" t="s">
        <v>85415</v>
      </c>
      <c r="M1653" s="98" t="s">
        <v>85416</v>
      </c>
      <c r="N1653" s="98" t="s">
        <v>85417</v>
      </c>
      <c r="O1653" s="101">
        <v>10</v>
      </c>
      <c r="P1653" s="101">
        <v>50</v>
      </c>
      <c r="Q1653" s="101">
        <v>0</v>
      </c>
      <c r="R1653" s="101">
        <v>250</v>
      </c>
    </row>
    <row r="1654">
      <c r="L1654" s="98" t="s">
        <v>85418</v>
      </c>
      <c r="M1654" s="98" t="s">
        <v>85419</v>
      </c>
      <c r="N1654" s="98" t="s">
        <v>85420</v>
      </c>
      <c r="O1654" s="101">
        <v>50</v>
      </c>
      <c r="P1654" s="101">
        <v>10</v>
      </c>
    </row>
    <row r="1655">
      <c r="L1655" s="98" t="s">
        <v>85421</v>
      </c>
      <c r="M1655" s="98" t="s">
        <v>85422</v>
      </c>
      <c r="N1655" s="98" t="s">
        <v>85423</v>
      </c>
      <c r="O1655" s="101">
        <v>1579</v>
      </c>
      <c r="P1655" s="101">
        <v>1579</v>
      </c>
    </row>
    <row r="1656">
      <c r="L1656" s="98" t="s">
        <v>85424</v>
      </c>
      <c r="M1656" s="98" t="s">
        <v>85425</v>
      </c>
      <c r="N1656" s="98" t="s">
        <v>85426</v>
      </c>
      <c r="O1656" s="101">
        <v>45</v>
      </c>
      <c r="P1656" s="101">
        <v>45</v>
      </c>
    </row>
    <row r="1657">
      <c r="L1657" s="98" t="s">
        <v>85427</v>
      </c>
      <c r="M1657" s="98" t="s">
        <v>85428</v>
      </c>
      <c r="N1657" s="98" t="s">
        <v>85429</v>
      </c>
      <c r="O1657" s="101">
        <v>20</v>
      </c>
      <c r="P1657" s="101">
        <v>20</v>
      </c>
    </row>
    <row r="1658">
      <c r="K1658" s="96" t="s">
        <v>85430</v>
      </c>
      <c r="O1658" s="85">
        <f>SUM(O1653:O1657)</f>
      </c>
      <c r="P1658" s="85">
        <f>SUM(P1653:P1657)</f>
      </c>
    </row>
    <row r="1659">
      <c r="A1659" s="98" t="s">
        <v>85431</v>
      </c>
      <c r="B1659" s="98" t="s">
        <v>85432</v>
      </c>
      <c r="C1659" s="100">
        <v>1358</v>
      </c>
      <c r="D1659" s="98" t="s">
        <v>85433</v>
      </c>
      <c r="E1659" s="98" t="s">
        <v>85434</v>
      </c>
      <c r="F1659" s="104">
        <v>41922</v>
      </c>
      <c r="G1659" s="104">
        <v>45597</v>
      </c>
      <c r="H1659" s="104">
        <v>45961</v>
      </c>
      <c r="J1659" s="101">
        <v>1615</v>
      </c>
      <c r="K1659" s="98" t="s">
        <v>85435</v>
      </c>
      <c r="L1659" s="98" t="s">
        <v>85436</v>
      </c>
      <c r="M1659" s="98" t="s">
        <v>85437</v>
      </c>
      <c r="N1659" s="98" t="s">
        <v>85438</v>
      </c>
      <c r="O1659" s="101">
        <v>10</v>
      </c>
      <c r="P1659" s="101">
        <v>10</v>
      </c>
      <c r="Q1659" s="101">
        <v>0</v>
      </c>
      <c r="R1659" s="101">
        <v>250</v>
      </c>
    </row>
    <row r="1660">
      <c r="L1660" s="98" t="s">
        <v>85439</v>
      </c>
      <c r="M1660" s="98" t="s">
        <v>85440</v>
      </c>
      <c r="N1660" s="98" t="s">
        <v>85441</v>
      </c>
      <c r="O1660" s="101">
        <v>1559</v>
      </c>
      <c r="P1660" s="101">
        <v>1559</v>
      </c>
    </row>
    <row r="1661">
      <c r="L1661" s="98" t="s">
        <v>85442</v>
      </c>
      <c r="M1661" s="98" t="s">
        <v>85443</v>
      </c>
      <c r="N1661" s="98" t="s">
        <v>85444</v>
      </c>
      <c r="O1661" s="101">
        <v>20</v>
      </c>
      <c r="P1661" s="101">
        <v>20</v>
      </c>
    </row>
    <row r="1662">
      <c r="K1662" s="96" t="s">
        <v>85445</v>
      </c>
      <c r="O1662" s="85">
        <f>SUM(O1659:O1661)</f>
      </c>
      <c r="P1662" s="85">
        <f>SUM(P1659:P1661)</f>
      </c>
    </row>
    <row r="1663">
      <c r="A1663" s="98" t="s">
        <v>85446</v>
      </c>
      <c r="B1663" s="98" t="s">
        <v>85447</v>
      </c>
      <c r="C1663" s="100">
        <v>1358</v>
      </c>
      <c r="D1663" s="98" t="s">
        <v>85448</v>
      </c>
      <c r="E1663" s="98" t="s">
        <v>85449</v>
      </c>
      <c r="J1663" s="101">
        <v>1815</v>
      </c>
      <c r="K1663" s="98" t="s">
        <v>85450</v>
      </c>
      <c r="L1663" s="98" t="s">
        <v>85450</v>
      </c>
      <c r="O1663" s="101">
        <v>0</v>
      </c>
      <c r="P1663" s="101">
        <v>0</v>
      </c>
      <c r="R1663" s="101">
        <v>0</v>
      </c>
    </row>
    <row r="1664">
      <c r="K1664" s="96" t="s">
        <v>85451</v>
      </c>
      <c r="O1664" s="85">
        <f>SUM(O1663:O1663)</f>
      </c>
      <c r="P1664" s="85">
        <f>SUM(P1663:P1663)</f>
      </c>
    </row>
    <row r="1665">
      <c r="A1665" s="98" t="s">
        <v>85452</v>
      </c>
      <c r="B1665" s="98" t="s">
        <v>85453</v>
      </c>
      <c r="C1665" s="100">
        <v>1496</v>
      </c>
      <c r="D1665" s="98" t="s">
        <v>85454</v>
      </c>
      <c r="E1665" s="98" t="s">
        <v>85455</v>
      </c>
      <c r="F1665" s="104">
        <v>41594</v>
      </c>
      <c r="G1665" s="104">
        <v>45627</v>
      </c>
      <c r="H1665" s="104">
        <v>45991</v>
      </c>
      <c r="J1665" s="101">
        <v>1865</v>
      </c>
      <c r="K1665" s="98" t="s">
        <v>85456</v>
      </c>
      <c r="L1665" s="98" t="s">
        <v>85457</v>
      </c>
      <c r="M1665" s="98" t="s">
        <v>85458</v>
      </c>
      <c r="N1665" s="98" t="s">
        <v>85459</v>
      </c>
      <c r="O1665" s="101">
        <v>10</v>
      </c>
      <c r="P1665" s="101">
        <v>10</v>
      </c>
      <c r="Q1665" s="101">
        <v>0</v>
      </c>
      <c r="R1665" s="101">
        <v>1209</v>
      </c>
    </row>
    <row r="1666">
      <c r="L1666" s="98" t="s">
        <v>85460</v>
      </c>
      <c r="M1666" s="98" t="s">
        <v>85461</v>
      </c>
      <c r="N1666" s="98" t="s">
        <v>85462</v>
      </c>
      <c r="O1666" s="101">
        <v>1814</v>
      </c>
      <c r="P1666" s="101">
        <v>1814</v>
      </c>
    </row>
    <row r="1667">
      <c r="L1667" s="98" t="s">
        <v>85463</v>
      </c>
      <c r="M1667" s="98" t="s">
        <v>85464</v>
      </c>
      <c r="N1667" s="98" t="s">
        <v>85465</v>
      </c>
      <c r="O1667" s="101">
        <v>20</v>
      </c>
      <c r="P1667" s="101">
        <v>20</v>
      </c>
    </row>
    <row r="1668">
      <c r="L1668" s="98" t="s">
        <v>85466</v>
      </c>
      <c r="M1668" s="98" t="s">
        <v>85467</v>
      </c>
      <c r="N1668" s="98" t="s">
        <v>85468</v>
      </c>
      <c r="O1668" s="101">
        <v>20</v>
      </c>
      <c r="P1668" s="101">
        <v>20</v>
      </c>
    </row>
    <row r="1669">
      <c r="K1669" s="96" t="s">
        <v>85469</v>
      </c>
      <c r="O1669" s="85">
        <f>SUM(O1665:O1668)</f>
      </c>
      <c r="P1669" s="85">
        <f>SUM(P1665:P1668)</f>
      </c>
    </row>
    <row r="1670">
      <c r="A1670" s="98" t="s">
        <v>85470</v>
      </c>
      <c r="B1670" s="98" t="s">
        <v>85471</v>
      </c>
      <c r="C1670" s="100">
        <v>1496</v>
      </c>
      <c r="D1670" s="98" t="s">
        <v>85472</v>
      </c>
      <c r="E1670" s="98" t="s">
        <v>85473</v>
      </c>
      <c r="J1670" s="101">
        <v>2065</v>
      </c>
      <c r="K1670" s="98" t="s">
        <v>85474</v>
      </c>
      <c r="L1670" s="98" t="s">
        <v>85474</v>
      </c>
      <c r="O1670" s="101">
        <v>0</v>
      </c>
      <c r="P1670" s="101">
        <v>0</v>
      </c>
      <c r="R1670" s="101">
        <v>0</v>
      </c>
    </row>
    <row r="1671">
      <c r="K1671" s="96" t="s">
        <v>85475</v>
      </c>
      <c r="O1671" s="85">
        <f>SUM(O1670:O1670)</f>
      </c>
      <c r="P1671" s="85">
        <f>SUM(P1670:P1670)</f>
      </c>
    </row>
    <row r="1672">
      <c r="A1672" s="98" t="s">
        <v>85476</v>
      </c>
      <c r="B1672" s="98" t="s">
        <v>85477</v>
      </c>
      <c r="C1672" s="100">
        <v>1496</v>
      </c>
      <c r="D1672" s="98" t="s">
        <v>85478</v>
      </c>
      <c r="E1672" s="98" t="s">
        <v>85479</v>
      </c>
      <c r="F1672" s="104">
        <v>37987</v>
      </c>
      <c r="G1672" s="104">
        <v>45748</v>
      </c>
      <c r="H1672" s="104">
        <v>46112</v>
      </c>
      <c r="J1672" s="101">
        <v>1855</v>
      </c>
      <c r="K1672" s="98" t="s">
        <v>85480</v>
      </c>
      <c r="L1672" s="98" t="s">
        <v>85481</v>
      </c>
      <c r="M1672" s="98" t="s">
        <v>85482</v>
      </c>
      <c r="N1672" s="98" t="s">
        <v>85483</v>
      </c>
      <c r="O1672" s="101">
        <v>1700</v>
      </c>
      <c r="P1672" s="101">
        <v>1700</v>
      </c>
      <c r="Q1672" s="101">
        <v>0</v>
      </c>
      <c r="R1672" s="101">
        <v>0</v>
      </c>
    </row>
    <row r="1673">
      <c r="L1673" s="98" t="s">
        <v>85484</v>
      </c>
      <c r="M1673" s="98" t="s">
        <v>85485</v>
      </c>
      <c r="N1673" s="98" t="s">
        <v>85486</v>
      </c>
      <c r="O1673" s="101">
        <v>20</v>
      </c>
      <c r="P1673" s="101">
        <v>20</v>
      </c>
    </row>
    <row r="1674">
      <c r="K1674" s="96" t="s">
        <v>85487</v>
      </c>
      <c r="O1674" s="85">
        <f>SUM(O1672:O1673)</f>
      </c>
      <c r="P1674" s="85">
        <f>SUM(P1672:P1673)</f>
      </c>
    </row>
    <row r="1675">
      <c r="A1675" s="98" t="s">
        <v>85488</v>
      </c>
      <c r="B1675" s="98" t="s">
        <v>85489</v>
      </c>
      <c r="C1675" s="100">
        <v>1496</v>
      </c>
      <c r="D1675" s="98" t="s">
        <v>85490</v>
      </c>
      <c r="E1675" s="98" t="s">
        <v>85491</v>
      </c>
      <c r="F1675" s="104">
        <v>45422</v>
      </c>
      <c r="G1675" s="104">
        <v>45422</v>
      </c>
      <c r="H1675" s="104">
        <v>45838</v>
      </c>
      <c r="J1675" s="101">
        <v>1955</v>
      </c>
      <c r="K1675" s="98" t="s">
        <v>85492</v>
      </c>
      <c r="L1675" s="98" t="s">
        <v>85493</v>
      </c>
      <c r="M1675" s="98" t="s">
        <v>85494</v>
      </c>
      <c r="N1675" s="98" t="s">
        <v>85495</v>
      </c>
      <c r="O1675" s="101">
        <v>50</v>
      </c>
      <c r="P1675" s="101">
        <v>0</v>
      </c>
      <c r="Q1675" s="101">
        <v>0</v>
      </c>
      <c r="R1675" s="101">
        <v>1955</v>
      </c>
    </row>
    <row r="1676">
      <c r="L1676" s="98" t="s">
        <v>85496</v>
      </c>
      <c r="M1676" s="98" t="s">
        <v>85497</v>
      </c>
      <c r="N1676" s="98" t="s">
        <v>85498</v>
      </c>
      <c r="O1676" s="101">
        <v>50</v>
      </c>
      <c r="P1676" s="101">
        <v>100</v>
      </c>
    </row>
    <row r="1677">
      <c r="L1677" s="98" t="s">
        <v>85499</v>
      </c>
      <c r="M1677" s="98" t="s">
        <v>85500</v>
      </c>
      <c r="N1677" s="98" t="s">
        <v>85501</v>
      </c>
      <c r="O1677" s="101">
        <v>1855</v>
      </c>
      <c r="P1677" s="101">
        <v>1855</v>
      </c>
    </row>
    <row r="1678">
      <c r="L1678" s="98" t="s">
        <v>85502</v>
      </c>
      <c r="M1678" s="98" t="s">
        <v>85503</v>
      </c>
      <c r="N1678" s="98" t="s">
        <v>85504</v>
      </c>
      <c r="O1678" s="101">
        <v>20</v>
      </c>
      <c r="P1678" s="101">
        <v>20</v>
      </c>
    </row>
    <row r="1679">
      <c r="K1679" s="96" t="s">
        <v>85505</v>
      </c>
      <c r="O1679" s="85">
        <f>SUM(O1675:O1678)</f>
      </c>
      <c r="P1679" s="85">
        <f>SUM(P1675:P1678)</f>
      </c>
    </row>
    <row r="1680">
      <c r="A1680" s="98" t="s">
        <v>85506</v>
      </c>
      <c r="B1680" s="98" t="s">
        <v>85507</v>
      </c>
      <c r="C1680" s="100">
        <v>1358</v>
      </c>
      <c r="D1680" s="98" t="s">
        <v>85508</v>
      </c>
      <c r="E1680" s="98" t="s">
        <v>85509</v>
      </c>
      <c r="F1680" s="104">
        <v>44786</v>
      </c>
      <c r="G1680" s="104">
        <v>45536</v>
      </c>
      <c r="H1680" s="104">
        <v>45900</v>
      </c>
      <c r="J1680" s="101">
        <v>1655</v>
      </c>
      <c r="K1680" s="98" t="s">
        <v>85510</v>
      </c>
      <c r="L1680" s="98" t="s">
        <v>85511</v>
      </c>
      <c r="M1680" s="98" t="s">
        <v>85512</v>
      </c>
      <c r="N1680" s="98" t="s">
        <v>85513</v>
      </c>
      <c r="O1680" s="101">
        <v>50</v>
      </c>
      <c r="P1680" s="101">
        <v>50</v>
      </c>
      <c r="Q1680" s="101">
        <v>0</v>
      </c>
      <c r="R1680" s="101">
        <v>450</v>
      </c>
    </row>
    <row r="1681">
      <c r="L1681" s="98" t="s">
        <v>85514</v>
      </c>
      <c r="M1681" s="98" t="s">
        <v>85515</v>
      </c>
      <c r="N1681" s="98" t="s">
        <v>85516</v>
      </c>
      <c r="O1681" s="101">
        <v>1600</v>
      </c>
      <c r="P1681" s="101">
        <v>1600</v>
      </c>
    </row>
    <row r="1682">
      <c r="L1682" s="98" t="s">
        <v>85517</v>
      </c>
      <c r="M1682" s="98" t="s">
        <v>85518</v>
      </c>
      <c r="N1682" s="98" t="s">
        <v>85519</v>
      </c>
      <c r="O1682" s="101">
        <v>20</v>
      </c>
      <c r="P1682" s="101">
        <v>20</v>
      </c>
    </row>
    <row r="1683">
      <c r="L1683" s="98" t="s">
        <v>85520</v>
      </c>
      <c r="M1683" s="98" t="s">
        <v>85521</v>
      </c>
      <c r="N1683" s="98" t="s">
        <v>85522</v>
      </c>
      <c r="O1683" s="101">
        <v>20</v>
      </c>
      <c r="P1683" s="101">
        <v>20</v>
      </c>
    </row>
    <row r="1684">
      <c r="K1684" s="96" t="s">
        <v>85523</v>
      </c>
      <c r="O1684" s="85">
        <f>SUM(O1680:O1683)</f>
      </c>
      <c r="P1684" s="85">
        <f>SUM(P1680:P1683)</f>
      </c>
    </row>
    <row r="1685">
      <c r="A1685" s="98" t="s">
        <v>85524</v>
      </c>
      <c r="B1685" s="98" t="s">
        <v>85525</v>
      </c>
      <c r="C1685" s="100">
        <v>1358</v>
      </c>
      <c r="D1685" s="98" t="s">
        <v>85526</v>
      </c>
      <c r="E1685" s="98" t="s">
        <v>85527</v>
      </c>
      <c r="F1685" s="104">
        <v>45043</v>
      </c>
      <c r="G1685" s="104">
        <v>45748</v>
      </c>
      <c r="H1685" s="104">
        <v>46112</v>
      </c>
      <c r="J1685" s="101">
        <v>1805</v>
      </c>
      <c r="K1685" s="98" t="s">
        <v>85528</v>
      </c>
      <c r="L1685" s="98" t="s">
        <v>85529</v>
      </c>
      <c r="M1685" s="98" t="s">
        <v>85530</v>
      </c>
      <c r="N1685" s="98" t="s">
        <v>85531</v>
      </c>
      <c r="O1685" s="101">
        <v>-50</v>
      </c>
      <c r="P1685" s="101">
        <v>0</v>
      </c>
      <c r="Q1685" s="101">
        <v>-200</v>
      </c>
      <c r="R1685" s="101">
        <v>250</v>
      </c>
    </row>
    <row r="1686">
      <c r="L1686" s="98" t="s">
        <v>85532</v>
      </c>
      <c r="M1686" s="98" t="s">
        <v>85533</v>
      </c>
      <c r="N1686" s="98" t="s">
        <v>85534</v>
      </c>
      <c r="O1686" s="101">
        <v>50</v>
      </c>
      <c r="P1686" s="101">
        <v>150</v>
      </c>
    </row>
    <row r="1687">
      <c r="L1687" s="98" t="s">
        <v>85535</v>
      </c>
      <c r="M1687" s="98" t="s">
        <v>85536</v>
      </c>
      <c r="N1687" s="98" t="s">
        <v>85537</v>
      </c>
      <c r="O1687" s="101">
        <v>50</v>
      </c>
      <c r="P1687" s="101">
        <v>0</v>
      </c>
    </row>
    <row r="1688">
      <c r="L1688" s="98" t="s">
        <v>85538</v>
      </c>
      <c r="M1688" s="98" t="s">
        <v>85539</v>
      </c>
      <c r="N1688" s="98" t="s">
        <v>85540</v>
      </c>
      <c r="O1688" s="101">
        <v>150</v>
      </c>
      <c r="P1688" s="101">
        <v>0</v>
      </c>
    </row>
    <row r="1689">
      <c r="L1689" s="98" t="s">
        <v>85541</v>
      </c>
      <c r="M1689" s="98" t="s">
        <v>85542</v>
      </c>
      <c r="N1689" s="98" t="s">
        <v>85543</v>
      </c>
      <c r="O1689" s="101">
        <v>-150</v>
      </c>
      <c r="P1689" s="101">
        <v>50</v>
      </c>
    </row>
    <row r="1690">
      <c r="L1690" s="98" t="s">
        <v>85544</v>
      </c>
      <c r="M1690" s="98" t="s">
        <v>85545</v>
      </c>
      <c r="N1690" s="98" t="s">
        <v>85546</v>
      </c>
      <c r="O1690" s="101">
        <v>150</v>
      </c>
      <c r="P1690" s="101">
        <v>0</v>
      </c>
    </row>
    <row r="1691">
      <c r="L1691" s="98" t="s">
        <v>85547</v>
      </c>
      <c r="M1691" s="98" t="s">
        <v>85548</v>
      </c>
      <c r="N1691" s="98" t="s">
        <v>85549</v>
      </c>
      <c r="O1691" s="101">
        <v>1605</v>
      </c>
      <c r="P1691" s="101">
        <v>0</v>
      </c>
    </row>
    <row r="1692">
      <c r="L1692" s="98" t="s">
        <v>85550</v>
      </c>
      <c r="M1692" s="98" t="s">
        <v>85551</v>
      </c>
      <c r="N1692" s="98" t="s">
        <v>85552</v>
      </c>
      <c r="O1692" s="101">
        <v>-1605</v>
      </c>
      <c r="P1692" s="101">
        <v>0</v>
      </c>
    </row>
    <row r="1693">
      <c r="L1693" s="98" t="s">
        <v>85553</v>
      </c>
      <c r="M1693" s="98" t="s">
        <v>85554</v>
      </c>
      <c r="N1693" s="98" t="s">
        <v>85555</v>
      </c>
      <c r="O1693" s="101">
        <v>1605</v>
      </c>
      <c r="P1693" s="101">
        <v>1605</v>
      </c>
    </row>
    <row r="1694">
      <c r="L1694" s="98" t="s">
        <v>85556</v>
      </c>
      <c r="M1694" s="98" t="s">
        <v>85557</v>
      </c>
      <c r="N1694" s="98" t="s">
        <v>85558</v>
      </c>
      <c r="O1694" s="101">
        <v>200</v>
      </c>
      <c r="P1694" s="101">
        <v>0</v>
      </c>
    </row>
    <row r="1695">
      <c r="L1695" s="98" t="s">
        <v>85559</v>
      </c>
      <c r="M1695" s="98" t="s">
        <v>85560</v>
      </c>
      <c r="N1695" s="98" t="s">
        <v>85561</v>
      </c>
      <c r="O1695" s="101">
        <v>-200</v>
      </c>
      <c r="P1695" s="101">
        <v>0</v>
      </c>
    </row>
    <row r="1696">
      <c r="L1696" s="98" t="s">
        <v>85562</v>
      </c>
      <c r="M1696" s="98" t="s">
        <v>85563</v>
      </c>
      <c r="N1696" s="98" t="s">
        <v>85564</v>
      </c>
      <c r="O1696" s="101">
        <v>125</v>
      </c>
      <c r="P1696" s="101">
        <v>0</v>
      </c>
    </row>
    <row r="1697">
      <c r="L1697" s="98" t="s">
        <v>85565</v>
      </c>
      <c r="M1697" s="98" t="s">
        <v>85566</v>
      </c>
      <c r="N1697" s="98" t="s">
        <v>85567</v>
      </c>
      <c r="O1697" s="101">
        <v>-125</v>
      </c>
      <c r="P1697" s="101">
        <v>125</v>
      </c>
    </row>
    <row r="1698">
      <c r="L1698" s="98" t="s">
        <v>85568</v>
      </c>
      <c r="M1698" s="98" t="s">
        <v>85569</v>
      </c>
      <c r="N1698" s="98" t="s">
        <v>85570</v>
      </c>
      <c r="O1698" s="101">
        <v>125</v>
      </c>
      <c r="P1698" s="101">
        <v>0</v>
      </c>
    </row>
    <row r="1699">
      <c r="L1699" s="98" t="s">
        <v>85571</v>
      </c>
      <c r="M1699" s="98" t="s">
        <v>85572</v>
      </c>
      <c r="N1699" s="98" t="s">
        <v>85573</v>
      </c>
      <c r="O1699" s="101">
        <v>-20</v>
      </c>
      <c r="P1699" s="101">
        <v>20</v>
      </c>
    </row>
    <row r="1700">
      <c r="L1700" s="98" t="s">
        <v>85574</v>
      </c>
      <c r="M1700" s="98" t="s">
        <v>85575</v>
      </c>
      <c r="N1700" s="98" t="s">
        <v>85576</v>
      </c>
      <c r="O1700" s="101">
        <v>20</v>
      </c>
      <c r="P1700" s="101">
        <v>0</v>
      </c>
    </row>
    <row r="1701">
      <c r="L1701" s="98" t="s">
        <v>85577</v>
      </c>
      <c r="M1701" s="98" t="s">
        <v>85578</v>
      </c>
      <c r="N1701" s="98" t="s">
        <v>85579</v>
      </c>
      <c r="O1701" s="101">
        <v>20</v>
      </c>
      <c r="P1701" s="101">
        <v>0</v>
      </c>
    </row>
    <row r="1702">
      <c r="K1702" s="96" t="s">
        <v>85580</v>
      </c>
      <c r="O1702" s="85">
        <f>SUM(O1685:O1701)</f>
      </c>
      <c r="P1702" s="85">
        <f>SUM(P1685:P1701)</f>
      </c>
    </row>
    <row r="1703">
      <c r="A1703" s="98" t="s">
        <v>85581</v>
      </c>
      <c r="B1703" s="98" t="s">
        <v>85582</v>
      </c>
      <c r="C1703" s="100">
        <v>1358</v>
      </c>
      <c r="D1703" s="98" t="s">
        <v>85583</v>
      </c>
      <c r="E1703" s="98" t="s">
        <v>85584</v>
      </c>
      <c r="F1703" s="104">
        <v>38366</v>
      </c>
      <c r="G1703" s="104">
        <v>45597</v>
      </c>
      <c r="H1703" s="104">
        <v>45961</v>
      </c>
      <c r="J1703" s="101">
        <v>1605</v>
      </c>
      <c r="K1703" s="98" t="s">
        <v>85585</v>
      </c>
      <c r="L1703" s="98" t="s">
        <v>85586</v>
      </c>
      <c r="M1703" s="98" t="s">
        <v>85587</v>
      </c>
      <c r="N1703" s="98" t="s">
        <v>85588</v>
      </c>
      <c r="O1703" s="101">
        <v>1540</v>
      </c>
      <c r="P1703" s="101">
        <v>1540</v>
      </c>
      <c r="Q1703" s="101">
        <v>0</v>
      </c>
      <c r="R1703" s="101">
        <v>0</v>
      </c>
    </row>
    <row r="1704">
      <c r="L1704" s="98" t="s">
        <v>85589</v>
      </c>
      <c r="M1704" s="98" t="s">
        <v>85590</v>
      </c>
      <c r="N1704" s="98" t="s">
        <v>85591</v>
      </c>
      <c r="O1704" s="101">
        <v>20</v>
      </c>
      <c r="P1704" s="101">
        <v>20</v>
      </c>
    </row>
    <row r="1705">
      <c r="K1705" s="96" t="s">
        <v>85592</v>
      </c>
      <c r="O1705" s="85">
        <f>SUM(O1703:O1704)</f>
      </c>
      <c r="P1705" s="85">
        <f>SUM(P1703:P1704)</f>
      </c>
    </row>
    <row r="1706">
      <c r="A1706" s="98" t="s">
        <v>85593</v>
      </c>
      <c r="B1706" s="98" t="s">
        <v>85594</v>
      </c>
      <c r="C1706" s="100">
        <v>1358</v>
      </c>
      <c r="D1706" s="98" t="s">
        <v>85595</v>
      </c>
      <c r="E1706" s="98" t="s">
        <v>85596</v>
      </c>
      <c r="F1706" s="104">
        <v>43717</v>
      </c>
      <c r="G1706" s="104">
        <v>45566</v>
      </c>
      <c r="H1706" s="104">
        <v>45930</v>
      </c>
      <c r="J1706" s="101">
        <v>1655</v>
      </c>
      <c r="K1706" s="98" t="s">
        <v>85597</v>
      </c>
      <c r="L1706" s="98" t="s">
        <v>85598</v>
      </c>
      <c r="M1706" s="98" t="s">
        <v>85599</v>
      </c>
      <c r="N1706" s="98" t="s">
        <v>85600</v>
      </c>
      <c r="O1706" s="101">
        <v>50</v>
      </c>
      <c r="P1706" s="101">
        <v>50</v>
      </c>
      <c r="Q1706" s="101">
        <v>0</v>
      </c>
      <c r="R1706" s="101">
        <v>1314</v>
      </c>
    </row>
    <row r="1707">
      <c r="L1707" s="98" t="s">
        <v>85601</v>
      </c>
      <c r="M1707" s="98" t="s">
        <v>85602</v>
      </c>
      <c r="N1707" s="98" t="s">
        <v>85603</v>
      </c>
      <c r="O1707" s="101">
        <v>1544</v>
      </c>
      <c r="P1707" s="101">
        <v>1544</v>
      </c>
    </row>
    <row r="1708">
      <c r="L1708" s="98" t="s">
        <v>85604</v>
      </c>
      <c r="M1708" s="98" t="s">
        <v>85605</v>
      </c>
      <c r="N1708" s="98" t="s">
        <v>85606</v>
      </c>
      <c r="O1708" s="101">
        <v>20</v>
      </c>
      <c r="P1708" s="101">
        <v>20</v>
      </c>
    </row>
    <row r="1709">
      <c r="K1709" s="96" t="s">
        <v>85607</v>
      </c>
      <c r="O1709" s="85">
        <f>SUM(O1706:O1708)</f>
      </c>
      <c r="P1709" s="85">
        <f>SUM(P1706:P1708)</f>
      </c>
    </row>
    <row r="1710">
      <c r="A1710" s="98" t="s">
        <v>85608</v>
      </c>
      <c r="B1710" s="98" t="s">
        <v>85609</v>
      </c>
      <c r="C1710" s="100">
        <v>1496</v>
      </c>
      <c r="D1710" s="98" t="s">
        <v>85610</v>
      </c>
      <c r="E1710" s="98" t="s">
        <v>85611</v>
      </c>
      <c r="F1710" s="104">
        <v>43682</v>
      </c>
      <c r="G1710" s="104">
        <v>45536</v>
      </c>
      <c r="H1710" s="104">
        <v>45900</v>
      </c>
      <c r="J1710" s="101">
        <v>1855</v>
      </c>
      <c r="K1710" s="98" t="s">
        <v>85612</v>
      </c>
      <c r="L1710" s="98" t="s">
        <v>85613</v>
      </c>
      <c r="M1710" s="98" t="s">
        <v>85614</v>
      </c>
      <c r="N1710" s="98" t="s">
        <v>85615</v>
      </c>
      <c r="O1710" s="101">
        <v>1799</v>
      </c>
      <c r="P1710" s="101">
        <v>1799</v>
      </c>
      <c r="Q1710" s="101">
        <v>2099.52</v>
      </c>
      <c r="R1710" s="101">
        <v>250</v>
      </c>
    </row>
    <row r="1711">
      <c r="L1711" s="98" t="s">
        <v>85616</v>
      </c>
      <c r="M1711" s="98" t="s">
        <v>85617</v>
      </c>
      <c r="N1711" s="98" t="s">
        <v>85618</v>
      </c>
      <c r="O1711" s="101">
        <v>75</v>
      </c>
      <c r="P1711" s="101">
        <v>0</v>
      </c>
    </row>
    <row r="1712">
      <c r="L1712" s="98" t="s">
        <v>85619</v>
      </c>
      <c r="M1712" s="98" t="s">
        <v>85620</v>
      </c>
      <c r="N1712" s="98" t="s">
        <v>85621</v>
      </c>
      <c r="O1712" s="101">
        <v>45</v>
      </c>
      <c r="P1712" s="101">
        <v>45</v>
      </c>
    </row>
    <row r="1713">
      <c r="L1713" s="98" t="s">
        <v>85622</v>
      </c>
      <c r="M1713" s="98" t="s">
        <v>85623</v>
      </c>
      <c r="N1713" s="98" t="s">
        <v>85624</v>
      </c>
      <c r="O1713" s="101">
        <v>45</v>
      </c>
      <c r="P1713" s="101">
        <v>45</v>
      </c>
    </row>
    <row r="1714">
      <c r="L1714" s="98" t="s">
        <v>85625</v>
      </c>
      <c r="M1714" s="98" t="s">
        <v>85626</v>
      </c>
      <c r="N1714" s="98" t="s">
        <v>85627</v>
      </c>
      <c r="O1714" s="101">
        <v>25</v>
      </c>
      <c r="P1714" s="101">
        <v>0</v>
      </c>
    </row>
    <row r="1715">
      <c r="L1715" s="98" t="s">
        <v>85628</v>
      </c>
      <c r="M1715" s="98" t="s">
        <v>85629</v>
      </c>
      <c r="N1715" s="98" t="s">
        <v>85630</v>
      </c>
      <c r="O1715" s="101">
        <v>20</v>
      </c>
      <c r="P1715" s="101">
        <v>20</v>
      </c>
    </row>
    <row r="1716">
      <c r="K1716" s="96" t="s">
        <v>85631</v>
      </c>
      <c r="O1716" s="85">
        <f>SUM(O1710:O1715)</f>
      </c>
      <c r="P1716" s="85">
        <f>SUM(P1710:P1715)</f>
      </c>
    </row>
    <row r="1717">
      <c r="A1717" s="98" t="s">
        <v>85632</v>
      </c>
      <c r="B1717" s="98" t="s">
        <v>85633</v>
      </c>
      <c r="C1717" s="100">
        <v>1496</v>
      </c>
      <c r="D1717" s="98" t="s">
        <v>85634</v>
      </c>
      <c r="E1717" s="98" t="s">
        <v>85635</v>
      </c>
      <c r="F1717" s="104">
        <v>43378</v>
      </c>
      <c r="G1717" s="104">
        <v>45597</v>
      </c>
      <c r="H1717" s="104">
        <v>45961</v>
      </c>
      <c r="J1717" s="101">
        <v>1905</v>
      </c>
      <c r="K1717" s="98" t="s">
        <v>85636</v>
      </c>
      <c r="L1717" s="98" t="s">
        <v>85637</v>
      </c>
      <c r="M1717" s="98" t="s">
        <v>85638</v>
      </c>
      <c r="N1717" s="98" t="s">
        <v>85639</v>
      </c>
      <c r="O1717" s="101">
        <v>50</v>
      </c>
      <c r="P1717" s="101">
        <v>50</v>
      </c>
      <c r="Q1717" s="101">
        <v>0</v>
      </c>
      <c r="R1717" s="101">
        <v>1389</v>
      </c>
    </row>
    <row r="1718">
      <c r="L1718" s="98" t="s">
        <v>85640</v>
      </c>
      <c r="M1718" s="98" t="s">
        <v>85641</v>
      </c>
      <c r="N1718" s="98" t="s">
        <v>85642</v>
      </c>
      <c r="O1718" s="101">
        <v>1784</v>
      </c>
      <c r="P1718" s="101">
        <v>1784</v>
      </c>
    </row>
    <row r="1719">
      <c r="L1719" s="98" t="s">
        <v>85643</v>
      </c>
      <c r="M1719" s="98" t="s">
        <v>85644</v>
      </c>
      <c r="N1719" s="98" t="s">
        <v>85645</v>
      </c>
      <c r="O1719" s="101">
        <v>45</v>
      </c>
      <c r="P1719" s="101">
        <v>45</v>
      </c>
    </row>
    <row r="1720">
      <c r="L1720" s="98" t="s">
        <v>85646</v>
      </c>
      <c r="M1720" s="98" t="s">
        <v>85647</v>
      </c>
      <c r="N1720" s="98" t="s">
        <v>85648</v>
      </c>
      <c r="O1720" s="101">
        <v>20</v>
      </c>
      <c r="P1720" s="101">
        <v>20</v>
      </c>
    </row>
    <row r="1721">
      <c r="K1721" s="96" t="s">
        <v>85649</v>
      </c>
      <c r="O1721" s="85">
        <f>SUM(O1717:O1720)</f>
      </c>
      <c r="P1721" s="85">
        <f>SUM(P1717:P1720)</f>
      </c>
    </row>
    <row r="1722">
      <c r="A1722" s="98" t="s">
        <v>85650</v>
      </c>
      <c r="B1722" s="98" t="s">
        <v>85651</v>
      </c>
      <c r="C1722" s="100">
        <v>1008</v>
      </c>
      <c r="D1722" s="98" t="s">
        <v>85652</v>
      </c>
      <c r="E1722" s="98" t="s">
        <v>85653</v>
      </c>
      <c r="F1722" s="104">
        <v>45164</v>
      </c>
      <c r="G1722" s="104">
        <v>45597</v>
      </c>
      <c r="H1722" s="104">
        <v>45961</v>
      </c>
      <c r="J1722" s="101">
        <v>1375</v>
      </c>
      <c r="K1722" s="98" t="s">
        <v>85654</v>
      </c>
      <c r="L1722" s="98" t="s">
        <v>85655</v>
      </c>
      <c r="M1722" s="98" t="s">
        <v>85656</v>
      </c>
      <c r="N1722" s="98" t="s">
        <v>85657</v>
      </c>
      <c r="O1722" s="101">
        <v>20</v>
      </c>
      <c r="P1722" s="101">
        <v>20</v>
      </c>
      <c r="Q1722" s="101">
        <v>0</v>
      </c>
      <c r="R1722" s="101">
        <v>450</v>
      </c>
    </row>
    <row r="1723">
      <c r="L1723" s="98" t="s">
        <v>85658</v>
      </c>
      <c r="M1723" s="98" t="s">
        <v>85659</v>
      </c>
      <c r="N1723" s="98" t="s">
        <v>85660</v>
      </c>
      <c r="O1723" s="101">
        <v>1360</v>
      </c>
      <c r="P1723" s="101">
        <v>1360</v>
      </c>
    </row>
    <row r="1724">
      <c r="L1724" s="98" t="s">
        <v>85661</v>
      </c>
      <c r="M1724" s="98" t="s">
        <v>85662</v>
      </c>
      <c r="N1724" s="98" t="s">
        <v>85663</v>
      </c>
      <c r="O1724" s="101">
        <v>20</v>
      </c>
      <c r="P1724" s="101">
        <v>20</v>
      </c>
    </row>
    <row r="1725">
      <c r="K1725" s="96" t="s">
        <v>85664</v>
      </c>
      <c r="O1725" s="85">
        <f>SUM(O1722:O1724)</f>
      </c>
      <c r="P1725" s="85">
        <f>SUM(P1722:P1724)</f>
      </c>
    </row>
    <row r="1726">
      <c r="A1726" s="98" t="s">
        <v>85665</v>
      </c>
      <c r="B1726" s="98" t="s">
        <v>85666</v>
      </c>
      <c r="C1726" s="100">
        <v>1008</v>
      </c>
      <c r="D1726" s="98" t="s">
        <v>85667</v>
      </c>
      <c r="E1726" s="98" t="s">
        <v>85668</v>
      </c>
      <c r="F1726" s="104">
        <v>45468</v>
      </c>
      <c r="G1726" s="104">
        <v>45468</v>
      </c>
      <c r="H1726" s="104">
        <v>45838</v>
      </c>
      <c r="J1726" s="101">
        <v>1425</v>
      </c>
      <c r="K1726" s="98" t="s">
        <v>85669</v>
      </c>
      <c r="L1726" s="98" t="s">
        <v>85670</v>
      </c>
      <c r="M1726" s="98" t="s">
        <v>85671</v>
      </c>
      <c r="N1726" s="98" t="s">
        <v>85672</v>
      </c>
      <c r="O1726" s="101">
        <v>20</v>
      </c>
      <c r="P1726" s="101">
        <v>0</v>
      </c>
      <c r="Q1726" s="101">
        <v>0</v>
      </c>
      <c r="R1726" s="101">
        <v>250</v>
      </c>
    </row>
    <row r="1727">
      <c r="L1727" s="98" t="s">
        <v>85673</v>
      </c>
      <c r="M1727" s="98" t="s">
        <v>85674</v>
      </c>
      <c r="N1727" s="98" t="s">
        <v>85675</v>
      </c>
      <c r="O1727" s="101">
        <v>50</v>
      </c>
      <c r="P1727" s="101">
        <v>70</v>
      </c>
    </row>
    <row r="1728">
      <c r="L1728" s="98" t="s">
        <v>85676</v>
      </c>
      <c r="M1728" s="98" t="s">
        <v>85677</v>
      </c>
      <c r="N1728" s="98" t="s">
        <v>85678</v>
      </c>
      <c r="O1728" s="101">
        <v>1355</v>
      </c>
      <c r="P1728" s="101">
        <v>1355</v>
      </c>
    </row>
    <row r="1729">
      <c r="L1729" s="98" t="s">
        <v>85679</v>
      </c>
      <c r="M1729" s="98" t="s">
        <v>85680</v>
      </c>
      <c r="N1729" s="98" t="s">
        <v>85681</v>
      </c>
      <c r="O1729" s="101">
        <v>20</v>
      </c>
      <c r="P1729" s="101">
        <v>20</v>
      </c>
    </row>
    <row r="1730">
      <c r="K1730" s="96" t="s">
        <v>85682</v>
      </c>
      <c r="O1730" s="85">
        <f>SUM(O1726:O1729)</f>
      </c>
      <c r="P1730" s="85">
        <f>SUM(P1726:P1729)</f>
      </c>
    </row>
    <row r="1731">
      <c r="A1731" s="98" t="s">
        <v>85683</v>
      </c>
      <c r="B1731" s="98" t="s">
        <v>85684</v>
      </c>
      <c r="C1731" s="100">
        <v>1358</v>
      </c>
      <c r="D1731" s="98" t="s">
        <v>85685</v>
      </c>
      <c r="E1731" s="98" t="s">
        <v>85686</v>
      </c>
      <c r="F1731" s="104">
        <v>44770</v>
      </c>
      <c r="G1731" s="104">
        <v>45505</v>
      </c>
      <c r="H1731" s="104">
        <v>45869</v>
      </c>
      <c r="J1731" s="101">
        <v>1625</v>
      </c>
      <c r="K1731" s="98" t="s">
        <v>85687</v>
      </c>
      <c r="L1731" s="98" t="s">
        <v>85688</v>
      </c>
      <c r="M1731" s="98" t="s">
        <v>85689</v>
      </c>
      <c r="N1731" s="98" t="s">
        <v>85690</v>
      </c>
      <c r="O1731" s="101">
        <v>20</v>
      </c>
      <c r="P1731" s="101">
        <v>20</v>
      </c>
      <c r="Q1731" s="101">
        <v>0</v>
      </c>
      <c r="R1731" s="101">
        <v>1595</v>
      </c>
    </row>
    <row r="1732">
      <c r="L1732" s="98" t="s">
        <v>85691</v>
      </c>
      <c r="M1732" s="98" t="s">
        <v>85692</v>
      </c>
      <c r="N1732" s="98" t="s">
        <v>85693</v>
      </c>
      <c r="O1732" s="101">
        <v>1605</v>
      </c>
      <c r="P1732" s="101">
        <v>1605</v>
      </c>
    </row>
    <row r="1733">
      <c r="L1733" s="98" t="s">
        <v>85694</v>
      </c>
      <c r="M1733" s="98" t="s">
        <v>85695</v>
      </c>
      <c r="N1733" s="98" t="s">
        <v>85696</v>
      </c>
      <c r="O1733" s="101">
        <v>20</v>
      </c>
      <c r="P1733" s="101">
        <v>20</v>
      </c>
    </row>
    <row r="1734">
      <c r="K1734" s="96" t="s">
        <v>85697</v>
      </c>
      <c r="O1734" s="85">
        <f>SUM(O1731:O1733)</f>
      </c>
      <c r="P1734" s="85">
        <f>SUM(P1731:P1733)</f>
      </c>
    </row>
    <row r="1735">
      <c r="A1735" s="98" t="s">
        <v>85698</v>
      </c>
      <c r="B1735" s="98" t="s">
        <v>85699</v>
      </c>
      <c r="C1735" s="100">
        <v>1358</v>
      </c>
      <c r="D1735" s="98" t="s">
        <v>85700</v>
      </c>
      <c r="E1735" s="98" t="s">
        <v>85701</v>
      </c>
      <c r="F1735" s="104">
        <v>44848</v>
      </c>
      <c r="G1735" s="104">
        <v>45597</v>
      </c>
      <c r="H1735" s="104">
        <v>45961</v>
      </c>
      <c r="J1735" s="101">
        <v>1625</v>
      </c>
      <c r="K1735" s="98" t="s">
        <v>85702</v>
      </c>
      <c r="L1735" s="98" t="s">
        <v>85703</v>
      </c>
      <c r="M1735" s="98" t="s">
        <v>85704</v>
      </c>
      <c r="N1735" s="98" t="s">
        <v>85705</v>
      </c>
      <c r="O1735" s="101">
        <v>20</v>
      </c>
      <c r="P1735" s="101">
        <v>20</v>
      </c>
      <c r="Q1735" s="101">
        <v>0</v>
      </c>
      <c r="R1735" s="101">
        <v>250</v>
      </c>
    </row>
    <row r="1736">
      <c r="L1736" s="98" t="s">
        <v>85706</v>
      </c>
      <c r="M1736" s="98" t="s">
        <v>85707</v>
      </c>
      <c r="N1736" s="98" t="s">
        <v>85708</v>
      </c>
      <c r="O1736" s="101">
        <v>1600</v>
      </c>
      <c r="P1736" s="101">
        <v>1600</v>
      </c>
    </row>
    <row r="1737">
      <c r="L1737" s="98" t="s">
        <v>85709</v>
      </c>
      <c r="M1737" s="98" t="s">
        <v>85710</v>
      </c>
      <c r="N1737" s="98" t="s">
        <v>85711</v>
      </c>
      <c r="O1737" s="101">
        <v>20</v>
      </c>
      <c r="P1737" s="101">
        <v>20</v>
      </c>
    </row>
    <row r="1738">
      <c r="K1738" s="96" t="s">
        <v>85712</v>
      </c>
      <c r="O1738" s="85">
        <f>SUM(O1735:O1737)</f>
      </c>
      <c r="P1738" s="85">
        <f>SUM(P1735:P1737)</f>
      </c>
    </row>
    <row r="1739">
      <c r="A1739" s="98" t="s">
        <v>85713</v>
      </c>
      <c r="B1739" s="98" t="s">
        <v>85714</v>
      </c>
      <c r="C1739" s="100">
        <v>1358</v>
      </c>
      <c r="D1739" s="98" t="s">
        <v>85715</v>
      </c>
      <c r="E1739" s="98" t="s">
        <v>85716</v>
      </c>
      <c r="F1739" s="104">
        <v>45090</v>
      </c>
      <c r="G1739" s="104">
        <v>45474</v>
      </c>
      <c r="H1739" s="104">
        <v>45838</v>
      </c>
      <c r="J1739" s="101">
        <v>1675</v>
      </c>
      <c r="K1739" s="98" t="s">
        <v>85717</v>
      </c>
      <c r="L1739" s="98" t="s">
        <v>85718</v>
      </c>
      <c r="M1739" s="98" t="s">
        <v>85719</v>
      </c>
      <c r="N1739" s="98" t="s">
        <v>85720</v>
      </c>
      <c r="O1739" s="101">
        <v>20</v>
      </c>
      <c r="P1739" s="101">
        <v>0</v>
      </c>
      <c r="Q1739" s="101">
        <v>0</v>
      </c>
      <c r="R1739" s="101">
        <v>450</v>
      </c>
    </row>
    <row r="1740">
      <c r="L1740" s="98" t="s">
        <v>85721</v>
      </c>
      <c r="M1740" s="98" t="s">
        <v>85722</v>
      </c>
      <c r="N1740" s="98" t="s">
        <v>85723</v>
      </c>
      <c r="O1740" s="101">
        <v>50</v>
      </c>
      <c r="P1740" s="101">
        <v>70</v>
      </c>
    </row>
    <row r="1741">
      <c r="L1741" s="98" t="s">
        <v>85724</v>
      </c>
      <c r="M1741" s="98" t="s">
        <v>85725</v>
      </c>
      <c r="N1741" s="98" t="s">
        <v>85726</v>
      </c>
      <c r="O1741" s="101">
        <v>1610</v>
      </c>
      <c r="P1741" s="101">
        <v>1610</v>
      </c>
    </row>
    <row r="1742">
      <c r="L1742" s="98" t="s">
        <v>85727</v>
      </c>
      <c r="M1742" s="98" t="s">
        <v>85728</v>
      </c>
      <c r="N1742" s="98" t="s">
        <v>85729</v>
      </c>
      <c r="O1742" s="101">
        <v>125</v>
      </c>
      <c r="P1742" s="101">
        <v>125</v>
      </c>
    </row>
    <row r="1743">
      <c r="L1743" s="98" t="s">
        <v>85730</v>
      </c>
      <c r="M1743" s="98" t="s">
        <v>85731</v>
      </c>
      <c r="N1743" s="98" t="s">
        <v>85732</v>
      </c>
      <c r="O1743" s="101">
        <v>25</v>
      </c>
      <c r="P1743" s="101">
        <v>0</v>
      </c>
    </row>
    <row r="1744">
      <c r="L1744" s="98" t="s">
        <v>85733</v>
      </c>
      <c r="M1744" s="98" t="s">
        <v>85734</v>
      </c>
      <c r="N1744" s="98" t="s">
        <v>85735</v>
      </c>
      <c r="O1744" s="101">
        <v>20</v>
      </c>
      <c r="P1744" s="101">
        <v>20</v>
      </c>
    </row>
    <row r="1745">
      <c r="K1745" s="96" t="s">
        <v>85736</v>
      </c>
      <c r="O1745" s="85">
        <f>SUM(O1739:O1744)</f>
      </c>
      <c r="P1745" s="85">
        <f>SUM(P1739:P1744)</f>
      </c>
    </row>
    <row r="1746">
      <c r="A1746" s="98" t="s">
        <v>85737</v>
      </c>
      <c r="B1746" s="98" t="s">
        <v>85738</v>
      </c>
      <c r="C1746" s="100">
        <v>1358</v>
      </c>
      <c r="D1746" s="98" t="s">
        <v>85739</v>
      </c>
      <c r="E1746" s="98" t="s">
        <v>85740</v>
      </c>
      <c r="F1746" s="104">
        <v>41887</v>
      </c>
      <c r="G1746" s="104">
        <v>45748</v>
      </c>
      <c r="H1746" s="104">
        <v>46112</v>
      </c>
      <c r="J1746" s="101">
        <v>1625</v>
      </c>
      <c r="K1746" s="98" t="s">
        <v>85741</v>
      </c>
      <c r="L1746" s="98" t="s">
        <v>85742</v>
      </c>
      <c r="M1746" s="98" t="s">
        <v>85743</v>
      </c>
      <c r="N1746" s="98" t="s">
        <v>85744</v>
      </c>
      <c r="O1746" s="101">
        <v>20</v>
      </c>
      <c r="P1746" s="101">
        <v>20</v>
      </c>
      <c r="Q1746" s="101">
        <v>0</v>
      </c>
      <c r="R1746" s="101">
        <v>1114</v>
      </c>
    </row>
    <row r="1747">
      <c r="L1747" s="98" t="s">
        <v>85745</v>
      </c>
      <c r="M1747" s="98" t="s">
        <v>85746</v>
      </c>
      <c r="N1747" s="98" t="s">
        <v>85747</v>
      </c>
      <c r="O1747" s="101">
        <v>1528</v>
      </c>
      <c r="P1747" s="101">
        <v>1528</v>
      </c>
    </row>
    <row r="1748">
      <c r="L1748" s="98" t="s">
        <v>85748</v>
      </c>
      <c r="M1748" s="98" t="s">
        <v>85749</v>
      </c>
      <c r="N1748" s="98" t="s">
        <v>85750</v>
      </c>
      <c r="O1748" s="101">
        <v>125</v>
      </c>
      <c r="P1748" s="101">
        <v>125</v>
      </c>
    </row>
    <row r="1749">
      <c r="L1749" s="98" t="s">
        <v>85751</v>
      </c>
      <c r="M1749" s="98" t="s">
        <v>85752</v>
      </c>
      <c r="N1749" s="98" t="s">
        <v>85753</v>
      </c>
      <c r="O1749" s="101">
        <v>20</v>
      </c>
      <c r="P1749" s="101">
        <v>20</v>
      </c>
    </row>
    <row r="1750">
      <c r="K1750" s="96" t="s">
        <v>85754</v>
      </c>
      <c r="O1750" s="85">
        <f>SUM(O1746:O1749)</f>
      </c>
      <c r="P1750" s="85">
        <f>SUM(P1746:P1749)</f>
      </c>
    </row>
    <row r="1751">
      <c r="A1751" s="98" t="s">
        <v>85755</v>
      </c>
      <c r="B1751" s="98" t="s">
        <v>85756</v>
      </c>
      <c r="C1751" s="100">
        <v>1008</v>
      </c>
      <c r="D1751" s="98" t="s">
        <v>85757</v>
      </c>
      <c r="E1751" s="98" t="s">
        <v>85758</v>
      </c>
      <c r="F1751" s="104">
        <v>44075</v>
      </c>
      <c r="G1751" s="104">
        <v>45536</v>
      </c>
      <c r="H1751" s="104">
        <v>45900</v>
      </c>
      <c r="J1751" s="101">
        <v>1375</v>
      </c>
      <c r="K1751" s="98" t="s">
        <v>85759</v>
      </c>
      <c r="L1751" s="98" t="s">
        <v>85760</v>
      </c>
      <c r="M1751" s="98" t="s">
        <v>85761</v>
      </c>
      <c r="N1751" s="98" t="s">
        <v>85762</v>
      </c>
      <c r="O1751" s="101">
        <v>20</v>
      </c>
      <c r="P1751" s="101">
        <v>20</v>
      </c>
      <c r="Q1751" s="101">
        <v>0</v>
      </c>
      <c r="R1751" s="101">
        <v>250</v>
      </c>
    </row>
    <row r="1752">
      <c r="L1752" s="98" t="s">
        <v>85763</v>
      </c>
      <c r="M1752" s="98" t="s">
        <v>85764</v>
      </c>
      <c r="N1752" s="98" t="s">
        <v>85765</v>
      </c>
      <c r="O1752" s="101">
        <v>1324</v>
      </c>
      <c r="P1752" s="101">
        <v>1324</v>
      </c>
    </row>
    <row r="1753">
      <c r="L1753" s="98" t="s">
        <v>85766</v>
      </c>
      <c r="M1753" s="98" t="s">
        <v>85767</v>
      </c>
      <c r="N1753" s="98" t="s">
        <v>85768</v>
      </c>
      <c r="O1753" s="101">
        <v>20</v>
      </c>
      <c r="P1753" s="101">
        <v>20</v>
      </c>
    </row>
    <row r="1754">
      <c r="K1754" s="96" t="s">
        <v>85769</v>
      </c>
      <c r="O1754" s="85">
        <f>SUM(O1751:O1753)</f>
      </c>
      <c r="P1754" s="85">
        <f>SUM(P1751:P1753)</f>
      </c>
    </row>
    <row r="1755">
      <c r="A1755" s="98" t="s">
        <v>85770</v>
      </c>
      <c r="B1755" s="98" t="s">
        <v>85771</v>
      </c>
      <c r="C1755" s="100">
        <v>1008</v>
      </c>
      <c r="D1755" s="98" t="s">
        <v>85772</v>
      </c>
      <c r="E1755" s="98" t="s">
        <v>85773</v>
      </c>
      <c r="F1755" s="104">
        <v>45583</v>
      </c>
      <c r="G1755" s="104">
        <v>45583</v>
      </c>
      <c r="H1755" s="104">
        <v>45961</v>
      </c>
      <c r="J1755" s="101">
        <v>1575</v>
      </c>
      <c r="K1755" s="98" t="s">
        <v>85774</v>
      </c>
      <c r="L1755" s="98" t="s">
        <v>85775</v>
      </c>
      <c r="M1755" s="98" t="s">
        <v>85776</v>
      </c>
      <c r="N1755" s="98" t="s">
        <v>85777</v>
      </c>
      <c r="O1755" s="101">
        <v>50</v>
      </c>
      <c r="P1755" s="101">
        <v>170</v>
      </c>
      <c r="Q1755" s="101">
        <v>0</v>
      </c>
      <c r="R1755" s="101">
        <v>250</v>
      </c>
    </row>
    <row r="1756">
      <c r="L1756" s="98" t="s">
        <v>85778</v>
      </c>
      <c r="M1756" s="98" t="s">
        <v>85779</v>
      </c>
      <c r="N1756" s="98" t="s">
        <v>85780</v>
      </c>
      <c r="O1756" s="101">
        <v>150</v>
      </c>
      <c r="P1756" s="101">
        <v>50</v>
      </c>
    </row>
    <row r="1757">
      <c r="L1757" s="98" t="s">
        <v>85781</v>
      </c>
      <c r="M1757" s="98" t="s">
        <v>85782</v>
      </c>
      <c r="N1757" s="98" t="s">
        <v>85783</v>
      </c>
      <c r="O1757" s="101">
        <v>20</v>
      </c>
      <c r="P1757" s="101">
        <v>0</v>
      </c>
    </row>
    <row r="1758">
      <c r="L1758" s="98" t="s">
        <v>85784</v>
      </c>
      <c r="M1758" s="98" t="s">
        <v>85785</v>
      </c>
      <c r="N1758" s="98" t="s">
        <v>85786</v>
      </c>
      <c r="O1758" s="101">
        <v>1355</v>
      </c>
      <c r="P1758" s="101">
        <v>1355</v>
      </c>
    </row>
    <row r="1759">
      <c r="L1759" s="98" t="s">
        <v>85787</v>
      </c>
      <c r="M1759" s="98" t="s">
        <v>85788</v>
      </c>
      <c r="N1759" s="98" t="s">
        <v>85789</v>
      </c>
      <c r="O1759" s="101">
        <v>20</v>
      </c>
      <c r="P1759" s="101">
        <v>20</v>
      </c>
    </row>
    <row r="1760">
      <c r="L1760" s="98" t="s">
        <v>85790</v>
      </c>
      <c r="M1760" s="98" t="s">
        <v>85791</v>
      </c>
      <c r="N1760" s="98" t="s">
        <v>85792</v>
      </c>
      <c r="O1760" s="101">
        <v>20</v>
      </c>
      <c r="P1760" s="101">
        <v>20</v>
      </c>
    </row>
    <row r="1761">
      <c r="K1761" s="96" t="s">
        <v>85793</v>
      </c>
      <c r="O1761" s="85">
        <f>SUM(O1755:O1760)</f>
      </c>
      <c r="P1761" s="85">
        <f>SUM(P1755:P1760)</f>
      </c>
    </row>
    <row r="1762">
      <c r="A1762" s="98" t="s">
        <v>85794</v>
      </c>
      <c r="B1762" s="98" t="s">
        <v>85795</v>
      </c>
      <c r="C1762" s="100">
        <v>1008</v>
      </c>
      <c r="D1762" s="98" t="s">
        <v>85796</v>
      </c>
      <c r="E1762" s="98" t="s">
        <v>85797</v>
      </c>
      <c r="F1762" s="104">
        <v>45143</v>
      </c>
      <c r="G1762" s="104">
        <v>45536</v>
      </c>
      <c r="H1762" s="104">
        <v>45900</v>
      </c>
      <c r="J1762" s="101">
        <v>1365</v>
      </c>
      <c r="K1762" s="98" t="s">
        <v>85798</v>
      </c>
      <c r="L1762" s="98" t="s">
        <v>85799</v>
      </c>
      <c r="M1762" s="98" t="s">
        <v>85800</v>
      </c>
      <c r="N1762" s="98" t="s">
        <v>85801</v>
      </c>
      <c r="O1762" s="101">
        <v>10</v>
      </c>
      <c r="P1762" s="101">
        <v>10</v>
      </c>
      <c r="Q1762" s="101">
        <v>0</v>
      </c>
      <c r="R1762" s="101">
        <v>250</v>
      </c>
    </row>
    <row r="1763">
      <c r="L1763" s="98" t="s">
        <v>85802</v>
      </c>
      <c r="M1763" s="98" t="s">
        <v>85803</v>
      </c>
      <c r="N1763" s="98" t="s">
        <v>85804</v>
      </c>
      <c r="O1763" s="101">
        <v>1355</v>
      </c>
      <c r="P1763" s="101">
        <v>1355</v>
      </c>
    </row>
    <row r="1764">
      <c r="L1764" s="98" t="s">
        <v>85805</v>
      </c>
      <c r="M1764" s="98" t="s">
        <v>85806</v>
      </c>
      <c r="N1764" s="98" t="s">
        <v>85807</v>
      </c>
      <c r="O1764" s="101">
        <v>20</v>
      </c>
      <c r="P1764" s="101">
        <v>20</v>
      </c>
    </row>
    <row r="1765">
      <c r="K1765" s="96" t="s">
        <v>85808</v>
      </c>
      <c r="O1765" s="85">
        <f>SUM(O1762:O1764)</f>
      </c>
      <c r="P1765" s="85">
        <f>SUM(P1762:P1764)</f>
      </c>
    </row>
    <row r="1766">
      <c r="A1766" s="98" t="s">
        <v>85809</v>
      </c>
      <c r="B1766" s="98" t="s">
        <v>85810</v>
      </c>
      <c r="C1766" s="100">
        <v>1008</v>
      </c>
      <c r="D1766" s="98" t="s">
        <v>85811</v>
      </c>
      <c r="E1766" s="98" t="s">
        <v>85812</v>
      </c>
      <c r="F1766" s="104">
        <v>45716</v>
      </c>
      <c r="G1766" s="104">
        <v>45748</v>
      </c>
      <c r="J1766" s="101">
        <v>1445</v>
      </c>
      <c r="K1766" s="98" t="s">
        <v>85813</v>
      </c>
      <c r="L1766" s="98" t="s">
        <v>85814</v>
      </c>
      <c r="M1766" s="98" t="s">
        <v>85815</v>
      </c>
      <c r="N1766" s="98" t="s">
        <v>85816</v>
      </c>
      <c r="O1766" s="101">
        <v>-10</v>
      </c>
      <c r="P1766" s="101">
        <v>10</v>
      </c>
      <c r="Q1766" s="101">
        <v>-200</v>
      </c>
      <c r="R1766" s="101">
        <v>0</v>
      </c>
    </row>
    <row r="1767">
      <c r="L1767" s="98" t="s">
        <v>85817</v>
      </c>
      <c r="M1767" s="98" t="s">
        <v>85818</v>
      </c>
      <c r="N1767" s="98" t="s">
        <v>85819</v>
      </c>
      <c r="O1767" s="101">
        <v>10</v>
      </c>
      <c r="P1767" s="101">
        <v>0</v>
      </c>
    </row>
    <row r="1768">
      <c r="L1768" s="98" t="s">
        <v>85820</v>
      </c>
      <c r="M1768" s="98" t="s">
        <v>85821</v>
      </c>
      <c r="N1768" s="98" t="s">
        <v>85822</v>
      </c>
      <c r="O1768" s="101">
        <v>80</v>
      </c>
      <c r="P1768" s="101">
        <v>0</v>
      </c>
    </row>
    <row r="1769">
      <c r="L1769" s="98" t="s">
        <v>85823</v>
      </c>
      <c r="M1769" s="98" t="s">
        <v>85824</v>
      </c>
      <c r="N1769" s="98" t="s">
        <v>85825</v>
      </c>
      <c r="O1769" s="101">
        <v>80</v>
      </c>
      <c r="P1769" s="101">
        <v>0</v>
      </c>
    </row>
    <row r="1770">
      <c r="L1770" s="98" t="s">
        <v>85826</v>
      </c>
      <c r="M1770" s="98" t="s">
        <v>85827</v>
      </c>
      <c r="N1770" s="98" t="s">
        <v>85828</v>
      </c>
      <c r="O1770" s="101">
        <v>-80</v>
      </c>
      <c r="P1770" s="101">
        <v>0</v>
      </c>
    </row>
    <row r="1771">
      <c r="L1771" s="98" t="s">
        <v>85829</v>
      </c>
      <c r="M1771" s="98" t="s">
        <v>85830</v>
      </c>
      <c r="N1771" s="98" t="s">
        <v>85831</v>
      </c>
      <c r="O1771" s="101">
        <v>10</v>
      </c>
      <c r="P1771" s="101">
        <v>80</v>
      </c>
    </row>
    <row r="1772">
      <c r="L1772" s="98" t="s">
        <v>85832</v>
      </c>
      <c r="M1772" s="98" t="s">
        <v>85833</v>
      </c>
      <c r="N1772" s="98" t="s">
        <v>85834</v>
      </c>
      <c r="O1772" s="101">
        <v>1355</v>
      </c>
      <c r="P1772" s="101">
        <v>1355</v>
      </c>
    </row>
    <row r="1773">
      <c r="L1773" s="98" t="s">
        <v>85835</v>
      </c>
      <c r="M1773" s="98" t="s">
        <v>85836</v>
      </c>
      <c r="N1773" s="98" t="s">
        <v>85837</v>
      </c>
      <c r="O1773" s="101">
        <v>-1355</v>
      </c>
      <c r="P1773" s="101">
        <v>0</v>
      </c>
    </row>
    <row r="1774">
      <c r="L1774" s="98" t="s">
        <v>85838</v>
      </c>
      <c r="M1774" s="98" t="s">
        <v>85839</v>
      </c>
      <c r="N1774" s="98" t="s">
        <v>85840</v>
      </c>
      <c r="O1774" s="101">
        <v>1355</v>
      </c>
      <c r="P1774" s="101">
        <v>0</v>
      </c>
    </row>
    <row r="1775">
      <c r="L1775" s="98" t="s">
        <v>85841</v>
      </c>
      <c r="M1775" s="98" t="s">
        <v>85842</v>
      </c>
      <c r="N1775" s="98" t="s">
        <v>85843</v>
      </c>
      <c r="O1775" s="101">
        <v>-289</v>
      </c>
      <c r="P1775" s="101">
        <v>0</v>
      </c>
    </row>
    <row r="1776">
      <c r="L1776" s="98" t="s">
        <v>85844</v>
      </c>
      <c r="M1776" s="98" t="s">
        <v>85845</v>
      </c>
      <c r="N1776" s="98" t="s">
        <v>85846</v>
      </c>
      <c r="O1776" s="101">
        <v>289</v>
      </c>
      <c r="P1776" s="101">
        <v>0</v>
      </c>
    </row>
    <row r="1777">
      <c r="L1777" s="98" t="s">
        <v>85847</v>
      </c>
      <c r="M1777" s="98" t="s">
        <v>85848</v>
      </c>
      <c r="N1777" s="98" t="s">
        <v>85849</v>
      </c>
      <c r="O1777" s="101">
        <v>-289</v>
      </c>
      <c r="P1777" s="101">
        <v>-289</v>
      </c>
    </row>
    <row r="1778">
      <c r="L1778" s="98" t="s">
        <v>85850</v>
      </c>
      <c r="M1778" s="98" t="s">
        <v>85851</v>
      </c>
      <c r="N1778" s="98" t="s">
        <v>85852</v>
      </c>
      <c r="O1778" s="101">
        <v>200</v>
      </c>
      <c r="P1778" s="101">
        <v>200</v>
      </c>
    </row>
    <row r="1779">
      <c r="L1779" s="98" t="s">
        <v>85853</v>
      </c>
      <c r="M1779" s="98" t="s">
        <v>85854</v>
      </c>
      <c r="N1779" s="98" t="s">
        <v>85855</v>
      </c>
      <c r="O1779" s="101">
        <v>-200</v>
      </c>
      <c r="P1779" s="101">
        <v>0</v>
      </c>
    </row>
    <row r="1780">
      <c r="L1780" s="98" t="s">
        <v>85856</v>
      </c>
      <c r="M1780" s="98" t="s">
        <v>85857</v>
      </c>
      <c r="N1780" s="98" t="s">
        <v>85858</v>
      </c>
      <c r="O1780" s="101">
        <v>-20</v>
      </c>
      <c r="P1780" s="101">
        <v>0</v>
      </c>
    </row>
    <row r="1781">
      <c r="L1781" s="98" t="s">
        <v>85859</v>
      </c>
      <c r="M1781" s="98" t="s">
        <v>85860</v>
      </c>
      <c r="N1781" s="98" t="s">
        <v>85861</v>
      </c>
      <c r="O1781" s="101">
        <v>20</v>
      </c>
      <c r="P1781" s="101">
        <v>0</v>
      </c>
    </row>
    <row r="1782">
      <c r="L1782" s="98" t="s">
        <v>85862</v>
      </c>
      <c r="M1782" s="98" t="s">
        <v>85863</v>
      </c>
      <c r="N1782" s="98" t="s">
        <v>85864</v>
      </c>
      <c r="O1782" s="101">
        <v>20</v>
      </c>
      <c r="P1782" s="101">
        <v>20</v>
      </c>
    </row>
    <row r="1783">
      <c r="K1783" s="96" t="s">
        <v>85865</v>
      </c>
      <c r="O1783" s="85">
        <f>SUM(O1766:O1782)</f>
      </c>
      <c r="P1783" s="85">
        <f>SUM(P1766:P1782)</f>
      </c>
    </row>
    <row r="1784">
      <c r="A1784" s="98" t="s">
        <v>85866</v>
      </c>
      <c r="B1784" s="98" t="s">
        <v>85867</v>
      </c>
      <c r="C1784" s="100">
        <v>1358</v>
      </c>
      <c r="D1784" s="98" t="s">
        <v>85868</v>
      </c>
      <c r="E1784" s="98" t="s">
        <v>85869</v>
      </c>
      <c r="F1784" s="104">
        <v>41394</v>
      </c>
      <c r="G1784" s="104">
        <v>45413</v>
      </c>
      <c r="H1784" s="104">
        <v>45777</v>
      </c>
      <c r="J1784" s="101">
        <v>1615</v>
      </c>
      <c r="K1784" s="98" t="s">
        <v>85870</v>
      </c>
      <c r="L1784" s="98" t="s">
        <v>85871</v>
      </c>
      <c r="M1784" s="98" t="s">
        <v>85872</v>
      </c>
      <c r="N1784" s="98" t="s">
        <v>85873</v>
      </c>
      <c r="O1784" s="101">
        <v>10</v>
      </c>
      <c r="P1784" s="101">
        <v>10</v>
      </c>
      <c r="Q1784" s="101">
        <v>0</v>
      </c>
      <c r="R1784" s="101">
        <v>1339</v>
      </c>
    </row>
    <row r="1785">
      <c r="L1785" s="98" t="s">
        <v>85874</v>
      </c>
      <c r="M1785" s="98" t="s">
        <v>85875</v>
      </c>
      <c r="N1785" s="98" t="s">
        <v>85876</v>
      </c>
      <c r="O1785" s="101">
        <v>1572</v>
      </c>
      <c r="P1785" s="101">
        <v>1572</v>
      </c>
    </row>
    <row r="1786">
      <c r="L1786" s="98" t="s">
        <v>85877</v>
      </c>
      <c r="M1786" s="98" t="s">
        <v>85878</v>
      </c>
      <c r="N1786" s="98" t="s">
        <v>85879</v>
      </c>
      <c r="O1786" s="101">
        <v>125</v>
      </c>
      <c r="P1786" s="101">
        <v>125</v>
      </c>
    </row>
    <row r="1787">
      <c r="L1787" s="98" t="s">
        <v>85880</v>
      </c>
      <c r="M1787" s="98" t="s">
        <v>85881</v>
      </c>
      <c r="N1787" s="98" t="s">
        <v>85882</v>
      </c>
      <c r="O1787" s="101">
        <v>20</v>
      </c>
      <c r="P1787" s="101">
        <v>20</v>
      </c>
    </row>
    <row r="1788">
      <c r="K1788" s="96" t="s">
        <v>85883</v>
      </c>
      <c r="O1788" s="85">
        <f>SUM(O1784:O1787)</f>
      </c>
      <c r="P1788" s="85">
        <f>SUM(P1784:P1787)</f>
      </c>
    </row>
    <row r="1789">
      <c r="A1789" s="98" t="s">
        <v>85884</v>
      </c>
      <c r="B1789" s="98" t="s">
        <v>85885</v>
      </c>
      <c r="C1789" s="100">
        <v>1358</v>
      </c>
      <c r="D1789" s="98" t="s">
        <v>85886</v>
      </c>
      <c r="E1789" s="98" t="s">
        <v>85887</v>
      </c>
      <c r="F1789" s="104">
        <v>45476</v>
      </c>
      <c r="G1789" s="104">
        <v>45476</v>
      </c>
      <c r="H1789" s="104">
        <v>45869</v>
      </c>
      <c r="J1789" s="101">
        <v>1615</v>
      </c>
      <c r="K1789" s="98" t="s">
        <v>85888</v>
      </c>
      <c r="L1789" s="98" t="s">
        <v>85889</v>
      </c>
      <c r="M1789" s="98" t="s">
        <v>85890</v>
      </c>
      <c r="N1789" s="98" t="s">
        <v>85891</v>
      </c>
      <c r="O1789" s="101">
        <v>50</v>
      </c>
      <c r="P1789" s="101">
        <v>60</v>
      </c>
      <c r="Q1789" s="101">
        <v>1820.3299999999999</v>
      </c>
      <c r="R1789" s="101">
        <v>250</v>
      </c>
    </row>
    <row r="1790">
      <c r="L1790" s="98" t="s">
        <v>85892</v>
      </c>
      <c r="M1790" s="98" t="s">
        <v>85893</v>
      </c>
      <c r="N1790" s="98" t="s">
        <v>85894</v>
      </c>
      <c r="O1790" s="101">
        <v>10</v>
      </c>
      <c r="P1790" s="101">
        <v>0</v>
      </c>
    </row>
    <row r="1791">
      <c r="L1791" s="98" t="s">
        <v>85895</v>
      </c>
      <c r="M1791" s="98" t="s">
        <v>85896</v>
      </c>
      <c r="N1791" s="98" t="s">
        <v>85897</v>
      </c>
      <c r="O1791" s="101">
        <v>1605</v>
      </c>
      <c r="P1791" s="101">
        <v>1605</v>
      </c>
    </row>
    <row r="1792">
      <c r="L1792" s="98" t="s">
        <v>85898</v>
      </c>
      <c r="M1792" s="98" t="s">
        <v>85899</v>
      </c>
      <c r="N1792" s="98" t="s">
        <v>85900</v>
      </c>
      <c r="O1792" s="101">
        <v>75</v>
      </c>
      <c r="P1792" s="101">
        <v>0</v>
      </c>
    </row>
    <row r="1793">
      <c r="L1793" s="98" t="s">
        <v>85901</v>
      </c>
      <c r="M1793" s="98" t="s">
        <v>85902</v>
      </c>
      <c r="N1793" s="98" t="s">
        <v>85903</v>
      </c>
      <c r="O1793" s="101">
        <v>20</v>
      </c>
      <c r="P1793" s="101">
        <v>20</v>
      </c>
    </row>
    <row r="1794">
      <c r="K1794" s="96" t="s">
        <v>85904</v>
      </c>
      <c r="O1794" s="85">
        <f>SUM(O1789:O1793)</f>
      </c>
      <c r="P1794" s="85">
        <f>SUM(P1789:P1793)</f>
      </c>
    </row>
    <row r="1795">
      <c r="A1795" s="98" t="s">
        <v>85905</v>
      </c>
      <c r="B1795" s="98" t="s">
        <v>85906</v>
      </c>
      <c r="C1795" s="100">
        <v>1358</v>
      </c>
      <c r="D1795" s="98" t="s">
        <v>85907</v>
      </c>
      <c r="E1795" s="98" t="s">
        <v>85908</v>
      </c>
      <c r="F1795" s="104">
        <v>44593</v>
      </c>
      <c r="G1795" s="104">
        <v>45689</v>
      </c>
      <c r="H1795" s="104">
        <v>46053</v>
      </c>
      <c r="J1795" s="101">
        <v>1765</v>
      </c>
      <c r="K1795" s="98" t="s">
        <v>85909</v>
      </c>
      <c r="L1795" s="98" t="s">
        <v>85910</v>
      </c>
      <c r="M1795" s="98" t="s">
        <v>85911</v>
      </c>
      <c r="N1795" s="98" t="s">
        <v>85912</v>
      </c>
      <c r="O1795" s="101">
        <v>10</v>
      </c>
      <c r="P1795" s="101">
        <v>0</v>
      </c>
      <c r="Q1795" s="101">
        <v>0</v>
      </c>
      <c r="R1795" s="101">
        <v>250</v>
      </c>
    </row>
    <row r="1796">
      <c r="L1796" s="98" t="s">
        <v>85913</v>
      </c>
      <c r="M1796" s="98" t="s">
        <v>85914</v>
      </c>
      <c r="N1796" s="98" t="s">
        <v>85915</v>
      </c>
      <c r="O1796" s="101">
        <v>150</v>
      </c>
      <c r="P1796" s="101">
        <v>160</v>
      </c>
    </row>
    <row r="1797">
      <c r="L1797" s="98" t="s">
        <v>85916</v>
      </c>
      <c r="M1797" s="98" t="s">
        <v>85917</v>
      </c>
      <c r="N1797" s="98" t="s">
        <v>85918</v>
      </c>
      <c r="O1797" s="101">
        <v>1528</v>
      </c>
      <c r="P1797" s="101">
        <v>1528</v>
      </c>
    </row>
    <row r="1798">
      <c r="L1798" s="98" t="s">
        <v>85919</v>
      </c>
      <c r="M1798" s="98" t="s">
        <v>85920</v>
      </c>
      <c r="N1798" s="98" t="s">
        <v>85921</v>
      </c>
      <c r="O1798" s="101">
        <v>40</v>
      </c>
      <c r="P1798" s="101">
        <v>40</v>
      </c>
    </row>
    <row r="1799">
      <c r="L1799" s="98" t="s">
        <v>85922</v>
      </c>
      <c r="M1799" s="98" t="s">
        <v>85923</v>
      </c>
      <c r="N1799" s="98" t="s">
        <v>85924</v>
      </c>
      <c r="O1799" s="101">
        <v>20</v>
      </c>
      <c r="P1799" s="101">
        <v>20</v>
      </c>
    </row>
    <row r="1800">
      <c r="K1800" s="96" t="s">
        <v>85925</v>
      </c>
      <c r="O1800" s="85">
        <f>SUM(O1795:O1799)</f>
      </c>
      <c r="P1800" s="85">
        <f>SUM(P1795:P1799)</f>
      </c>
    </row>
    <row r="1801">
      <c r="A1801" s="98" t="s">
        <v>85926</v>
      </c>
      <c r="B1801" s="98" t="s">
        <v>85927</v>
      </c>
      <c r="C1801" s="100">
        <v>1358</v>
      </c>
      <c r="D1801" s="98" t="s">
        <v>85928</v>
      </c>
      <c r="E1801" s="98" t="s">
        <v>85929</v>
      </c>
      <c r="F1801" s="104">
        <v>45492</v>
      </c>
      <c r="G1801" s="104">
        <v>45492</v>
      </c>
      <c r="H1801" s="104">
        <v>45869</v>
      </c>
      <c r="J1801" s="101">
        <v>1765</v>
      </c>
      <c r="K1801" s="98" t="s">
        <v>85930</v>
      </c>
      <c r="L1801" s="98" t="s">
        <v>85931</v>
      </c>
      <c r="M1801" s="98" t="s">
        <v>85932</v>
      </c>
      <c r="N1801" s="98" t="s">
        <v>85933</v>
      </c>
      <c r="O1801" s="101">
        <v>150</v>
      </c>
      <c r="P1801" s="101">
        <v>150</v>
      </c>
      <c r="Q1801" s="101">
        <v>0</v>
      </c>
      <c r="R1801" s="101">
        <v>250</v>
      </c>
    </row>
    <row r="1802">
      <c r="L1802" s="98" t="s">
        <v>85934</v>
      </c>
      <c r="M1802" s="98" t="s">
        <v>85935</v>
      </c>
      <c r="N1802" s="98" t="s">
        <v>85936</v>
      </c>
      <c r="O1802" s="101">
        <v>10</v>
      </c>
      <c r="P1802" s="101">
        <v>10</v>
      </c>
    </row>
    <row r="1803">
      <c r="L1803" s="98" t="s">
        <v>85937</v>
      </c>
      <c r="M1803" s="98" t="s">
        <v>85938</v>
      </c>
      <c r="N1803" s="98" t="s">
        <v>85939</v>
      </c>
      <c r="O1803" s="101">
        <v>1605</v>
      </c>
      <c r="P1803" s="101">
        <v>1605</v>
      </c>
    </row>
    <row r="1804">
      <c r="L1804" s="98" t="s">
        <v>85940</v>
      </c>
      <c r="M1804" s="98" t="s">
        <v>85941</v>
      </c>
      <c r="N1804" s="98" t="s">
        <v>85942</v>
      </c>
      <c r="O1804" s="101">
        <v>40</v>
      </c>
      <c r="P1804" s="101">
        <v>40</v>
      </c>
    </row>
    <row r="1805">
      <c r="L1805" s="98" t="s">
        <v>85943</v>
      </c>
      <c r="M1805" s="98" t="s">
        <v>85944</v>
      </c>
      <c r="N1805" s="98" t="s">
        <v>85945</v>
      </c>
      <c r="O1805" s="101">
        <v>20</v>
      </c>
      <c r="P1805" s="101">
        <v>20</v>
      </c>
    </row>
    <row r="1806">
      <c r="K1806" s="96" t="s">
        <v>85946</v>
      </c>
      <c r="O1806" s="85">
        <f>SUM(O1801:O1805)</f>
      </c>
      <c r="P1806" s="85">
        <f>SUM(P1801:P1805)</f>
      </c>
    </row>
    <row r="1807">
      <c r="A1807" s="98" t="s">
        <v>85947</v>
      </c>
      <c r="B1807" s="98" t="s">
        <v>85948</v>
      </c>
      <c r="C1807" s="100">
        <v>1008</v>
      </c>
      <c r="D1807" s="98" t="s">
        <v>85949</v>
      </c>
      <c r="E1807" s="98" t="s">
        <v>85950</v>
      </c>
      <c r="F1807" s="104">
        <v>41617</v>
      </c>
      <c r="G1807" s="104">
        <v>45658</v>
      </c>
      <c r="H1807" s="104">
        <v>46022</v>
      </c>
      <c r="J1807" s="101">
        <v>1365</v>
      </c>
      <c r="K1807" s="98" t="s">
        <v>85951</v>
      </c>
      <c r="L1807" s="98" t="s">
        <v>85952</v>
      </c>
      <c r="M1807" s="98" t="s">
        <v>85953</v>
      </c>
      <c r="N1807" s="98" t="s">
        <v>85954</v>
      </c>
      <c r="O1807" s="101">
        <v>10</v>
      </c>
      <c r="P1807" s="101">
        <v>10</v>
      </c>
      <c r="Q1807" s="101">
        <v>0</v>
      </c>
      <c r="R1807" s="101">
        <v>0</v>
      </c>
    </row>
    <row r="1808">
      <c r="L1808" s="98" t="s">
        <v>85955</v>
      </c>
      <c r="M1808" s="98" t="s">
        <v>85956</v>
      </c>
      <c r="N1808" s="98" t="s">
        <v>85957</v>
      </c>
      <c r="O1808" s="101">
        <v>1295</v>
      </c>
      <c r="P1808" s="101">
        <v>1295</v>
      </c>
    </row>
    <row r="1809">
      <c r="L1809" s="98" t="s">
        <v>85958</v>
      </c>
      <c r="M1809" s="98" t="s">
        <v>85959</v>
      </c>
      <c r="N1809" s="98" t="s">
        <v>85960</v>
      </c>
      <c r="O1809" s="101">
        <v>20</v>
      </c>
      <c r="P1809" s="101">
        <v>20</v>
      </c>
    </row>
    <row r="1810">
      <c r="K1810" s="96" t="s">
        <v>85961</v>
      </c>
      <c r="O1810" s="85">
        <f>SUM(O1807:O1809)</f>
      </c>
      <c r="P1810" s="85">
        <f>SUM(P1807:P1809)</f>
      </c>
    </row>
    <row r="1811">
      <c r="A1811" s="98" t="s">
        <v>85962</v>
      </c>
      <c r="B1811" s="98" t="s">
        <v>85963</v>
      </c>
      <c r="C1811" s="100">
        <v>1008</v>
      </c>
      <c r="D1811" s="98" t="s">
        <v>85964</v>
      </c>
      <c r="E1811" s="98" t="s">
        <v>85965</v>
      </c>
      <c r="F1811" s="104">
        <v>45460</v>
      </c>
      <c r="G1811" s="104">
        <v>45460</v>
      </c>
      <c r="H1811" s="104">
        <v>45838</v>
      </c>
      <c r="J1811" s="101">
        <v>1365</v>
      </c>
      <c r="K1811" s="98" t="s">
        <v>85966</v>
      </c>
      <c r="L1811" s="98" t="s">
        <v>85967</v>
      </c>
      <c r="M1811" s="98" t="s">
        <v>85968</v>
      </c>
      <c r="N1811" s="98" t="s">
        <v>85969</v>
      </c>
      <c r="O1811" s="101">
        <v>10</v>
      </c>
      <c r="P1811" s="101">
        <v>10</v>
      </c>
      <c r="Q1811" s="101">
        <v>0</v>
      </c>
      <c r="R1811" s="101">
        <v>250</v>
      </c>
    </row>
    <row r="1812">
      <c r="L1812" s="98" t="s">
        <v>85970</v>
      </c>
      <c r="M1812" s="98" t="s">
        <v>85971</v>
      </c>
      <c r="N1812" s="98" t="s">
        <v>85972</v>
      </c>
      <c r="O1812" s="101">
        <v>1355</v>
      </c>
      <c r="P1812" s="101">
        <v>1355</v>
      </c>
    </row>
    <row r="1813">
      <c r="L1813" s="98" t="s">
        <v>85973</v>
      </c>
      <c r="M1813" s="98" t="s">
        <v>85974</v>
      </c>
      <c r="N1813" s="98" t="s">
        <v>85975</v>
      </c>
      <c r="O1813" s="101">
        <v>20</v>
      </c>
      <c r="P1813" s="101">
        <v>20</v>
      </c>
    </row>
    <row r="1814">
      <c r="K1814" s="96" t="s">
        <v>85976</v>
      </c>
      <c r="O1814" s="85">
        <f>SUM(O1811:O1813)</f>
      </c>
      <c r="P1814" s="85">
        <f>SUM(P1811:P1813)</f>
      </c>
    </row>
    <row r="1815">
      <c r="A1815" s="98" t="s">
        <v>85977</v>
      </c>
      <c r="B1815" s="98" t="s">
        <v>85978</v>
      </c>
      <c r="C1815" s="100">
        <v>1008</v>
      </c>
      <c r="D1815" s="98" t="s">
        <v>85979</v>
      </c>
      <c r="E1815" s="98" t="s">
        <v>85980</v>
      </c>
      <c r="F1815" s="104">
        <v>45209</v>
      </c>
      <c r="G1815" s="104">
        <v>45597</v>
      </c>
      <c r="H1815" s="104">
        <v>45961</v>
      </c>
      <c r="J1815" s="101">
        <v>1405</v>
      </c>
      <c r="K1815" s="98" t="s">
        <v>85981</v>
      </c>
      <c r="L1815" s="98" t="s">
        <v>85982</v>
      </c>
      <c r="M1815" s="98" t="s">
        <v>85983</v>
      </c>
      <c r="N1815" s="98" t="s">
        <v>85984</v>
      </c>
      <c r="O1815" s="101">
        <v>50</v>
      </c>
      <c r="P1815" s="101">
        <v>50</v>
      </c>
      <c r="Q1815" s="101">
        <v>0</v>
      </c>
      <c r="R1815" s="101">
        <v>250</v>
      </c>
    </row>
    <row r="1816">
      <c r="L1816" s="98" t="s">
        <v>85985</v>
      </c>
      <c r="M1816" s="98" t="s">
        <v>85986</v>
      </c>
      <c r="N1816" s="98" t="s">
        <v>85987</v>
      </c>
      <c r="O1816" s="101">
        <v>1355</v>
      </c>
      <c r="P1816" s="101">
        <v>1355</v>
      </c>
    </row>
    <row r="1817">
      <c r="L1817" s="98" t="s">
        <v>85988</v>
      </c>
      <c r="M1817" s="98" t="s">
        <v>85989</v>
      </c>
      <c r="N1817" s="98" t="s">
        <v>85990</v>
      </c>
      <c r="O1817" s="101">
        <v>45</v>
      </c>
      <c r="P1817" s="101">
        <v>45</v>
      </c>
    </row>
    <row r="1818">
      <c r="L1818" s="98" t="s">
        <v>85991</v>
      </c>
      <c r="M1818" s="98" t="s">
        <v>85992</v>
      </c>
      <c r="N1818" s="98" t="s">
        <v>85993</v>
      </c>
      <c r="O1818" s="101">
        <v>20</v>
      </c>
      <c r="P1818" s="101">
        <v>20</v>
      </c>
    </row>
    <row r="1819">
      <c r="L1819" s="98" t="s">
        <v>85994</v>
      </c>
      <c r="M1819" s="98" t="s">
        <v>85995</v>
      </c>
      <c r="N1819" s="98" t="s">
        <v>85996</v>
      </c>
      <c r="O1819" s="101">
        <v>20</v>
      </c>
      <c r="P1819" s="101">
        <v>20</v>
      </c>
    </row>
    <row r="1820">
      <c r="K1820" s="96" t="s">
        <v>85997</v>
      </c>
      <c r="O1820" s="85">
        <f>SUM(O1815:O1819)</f>
      </c>
      <c r="P1820" s="85">
        <f>SUM(P1815:P1819)</f>
      </c>
    </row>
    <row r="1821">
      <c r="A1821" s="98" t="s">
        <v>85998</v>
      </c>
      <c r="B1821" s="98" t="s">
        <v>85999</v>
      </c>
      <c r="C1821" s="100">
        <v>1008</v>
      </c>
      <c r="D1821" s="98" t="s">
        <v>86000</v>
      </c>
      <c r="E1821" s="98" t="s">
        <v>86001</v>
      </c>
      <c r="F1821" s="104">
        <v>45552</v>
      </c>
      <c r="G1821" s="104">
        <v>45552</v>
      </c>
      <c r="H1821" s="104">
        <v>45930</v>
      </c>
      <c r="J1821" s="101">
        <v>1355</v>
      </c>
      <c r="K1821" s="98" t="s">
        <v>86002</v>
      </c>
      <c r="L1821" s="98" t="s">
        <v>86003</v>
      </c>
      <c r="M1821" s="98" t="s">
        <v>86004</v>
      </c>
      <c r="N1821" s="98" t="s">
        <v>86005</v>
      </c>
      <c r="O1821" s="101">
        <v>1355</v>
      </c>
      <c r="P1821" s="101">
        <v>1355</v>
      </c>
      <c r="Q1821" s="101">
        <v>0</v>
      </c>
      <c r="R1821" s="101">
        <v>250</v>
      </c>
    </row>
    <row r="1822">
      <c r="L1822" s="98" t="s">
        <v>86006</v>
      </c>
      <c r="M1822" s="98" t="s">
        <v>86007</v>
      </c>
      <c r="N1822" s="98" t="s">
        <v>86008</v>
      </c>
      <c r="O1822" s="101">
        <v>20</v>
      </c>
      <c r="P1822" s="101">
        <v>20</v>
      </c>
    </row>
    <row r="1823">
      <c r="K1823" s="96" t="s">
        <v>86009</v>
      </c>
      <c r="O1823" s="85">
        <f>SUM(O1821:O1822)</f>
      </c>
      <c r="P1823" s="85">
        <f>SUM(P1821:P1822)</f>
      </c>
    </row>
    <row r="1824">
      <c r="A1824" s="98" t="s">
        <v>86010</v>
      </c>
      <c r="B1824" s="98" t="s">
        <v>86011</v>
      </c>
      <c r="C1824" s="100">
        <v>1358</v>
      </c>
      <c r="D1824" s="98" t="s">
        <v>86012</v>
      </c>
      <c r="E1824" s="98" t="s">
        <v>86013</v>
      </c>
      <c r="F1824" s="104">
        <v>45426</v>
      </c>
      <c r="G1824" s="104">
        <v>45426</v>
      </c>
      <c r="H1824" s="104">
        <v>45808</v>
      </c>
      <c r="J1824" s="101">
        <v>1605</v>
      </c>
      <c r="K1824" s="98" t="s">
        <v>86014</v>
      </c>
      <c r="L1824" s="98" t="s">
        <v>86015</v>
      </c>
      <c r="M1824" s="98" t="s">
        <v>86016</v>
      </c>
      <c r="N1824" s="98" t="s">
        <v>86017</v>
      </c>
      <c r="O1824" s="101">
        <v>1605</v>
      </c>
      <c r="P1824" s="101">
        <v>1605</v>
      </c>
      <c r="Q1824" s="101">
        <v>0</v>
      </c>
      <c r="R1824" s="101">
        <v>250</v>
      </c>
    </row>
    <row r="1825">
      <c r="L1825" s="98" t="s">
        <v>86018</v>
      </c>
      <c r="M1825" s="98" t="s">
        <v>86019</v>
      </c>
      <c r="N1825" s="98" t="s">
        <v>86020</v>
      </c>
      <c r="O1825" s="101">
        <v>20</v>
      </c>
      <c r="P1825" s="101">
        <v>20</v>
      </c>
    </row>
    <row r="1826">
      <c r="L1826" s="98" t="s">
        <v>86021</v>
      </c>
      <c r="M1826" s="98" t="s">
        <v>86022</v>
      </c>
      <c r="N1826" s="98" t="s">
        <v>86023</v>
      </c>
      <c r="O1826" s="101">
        <v>20</v>
      </c>
      <c r="P1826" s="101">
        <v>20</v>
      </c>
    </row>
    <row r="1827">
      <c r="K1827" s="96" t="s">
        <v>86024</v>
      </c>
      <c r="O1827" s="85">
        <f>SUM(O1824:O1826)</f>
      </c>
      <c r="P1827" s="85">
        <f>SUM(P1824:P1826)</f>
      </c>
    </row>
    <row r="1828">
      <c r="A1828" s="98" t="s">
        <v>86025</v>
      </c>
      <c r="B1828" s="98" t="s">
        <v>86026</v>
      </c>
      <c r="C1828" s="100">
        <v>1358</v>
      </c>
      <c r="D1828" s="98" t="s">
        <v>86027</v>
      </c>
      <c r="E1828" s="98" t="s">
        <v>86028</v>
      </c>
      <c r="F1828" s="104">
        <v>45730</v>
      </c>
      <c r="G1828" s="104">
        <v>45730</v>
      </c>
      <c r="H1828" s="104">
        <v>46155</v>
      </c>
      <c r="J1828" s="101">
        <v>1685</v>
      </c>
      <c r="K1828" s="98" t="s">
        <v>86029</v>
      </c>
      <c r="L1828" s="98" t="s">
        <v>86030</v>
      </c>
      <c r="M1828" s="98" t="s">
        <v>86031</v>
      </c>
      <c r="N1828" s="98" t="s">
        <v>86032</v>
      </c>
      <c r="O1828" s="101">
        <v>80</v>
      </c>
      <c r="P1828" s="101">
        <v>80</v>
      </c>
      <c r="Q1828" s="101">
        <v>0</v>
      </c>
      <c r="R1828" s="101">
        <v>750</v>
      </c>
    </row>
    <row r="1829">
      <c r="L1829" s="98" t="s">
        <v>86033</v>
      </c>
      <c r="M1829" s="98" t="s">
        <v>86034</v>
      </c>
      <c r="N1829" s="98" t="s">
        <v>86035</v>
      </c>
      <c r="O1829" s="101">
        <v>1605</v>
      </c>
      <c r="P1829" s="101">
        <v>1605</v>
      </c>
    </row>
    <row r="1830">
      <c r="L1830" s="98" t="s">
        <v>86036</v>
      </c>
      <c r="M1830" s="98" t="s">
        <v>86037</v>
      </c>
      <c r="N1830" s="98" t="s">
        <v>86038</v>
      </c>
      <c r="O1830" s="101">
        <v>-1685</v>
      </c>
      <c r="P1830" s="101">
        <v>0</v>
      </c>
    </row>
    <row r="1831">
      <c r="L1831" s="98" t="s">
        <v>86039</v>
      </c>
      <c r="M1831" s="98" t="s">
        <v>86040</v>
      </c>
      <c r="N1831" s="98" t="s">
        <v>86041</v>
      </c>
      <c r="O1831" s="101">
        <v>20</v>
      </c>
      <c r="P1831" s="101">
        <v>20</v>
      </c>
    </row>
    <row r="1832">
      <c r="K1832" s="96" t="s">
        <v>86042</v>
      </c>
      <c r="O1832" s="85">
        <f>SUM(O1828:O1831)</f>
      </c>
      <c r="P1832" s="85">
        <f>SUM(P1828:P1831)</f>
      </c>
    </row>
    <row r="1833">
      <c r="A1833" s="98" t="s">
        <v>86043</v>
      </c>
      <c r="B1833" s="98" t="s">
        <v>86044</v>
      </c>
      <c r="C1833" s="100">
        <v>1358</v>
      </c>
      <c r="D1833" s="98" t="s">
        <v>86045</v>
      </c>
      <c r="E1833" s="98" t="s">
        <v>86046</v>
      </c>
      <c r="F1833" s="104">
        <v>45702</v>
      </c>
      <c r="G1833" s="104">
        <v>45702</v>
      </c>
      <c r="H1833" s="104">
        <v>46066</v>
      </c>
      <c r="J1833" s="101">
        <v>1685</v>
      </c>
      <c r="K1833" s="98" t="s">
        <v>86047</v>
      </c>
      <c r="L1833" s="98" t="s">
        <v>86048</v>
      </c>
      <c r="M1833" s="98" t="s">
        <v>86049</v>
      </c>
      <c r="N1833" s="98" t="s">
        <v>86050</v>
      </c>
      <c r="O1833" s="101">
        <v>80</v>
      </c>
      <c r="P1833" s="101">
        <v>80</v>
      </c>
      <c r="Q1833" s="101">
        <v>0</v>
      </c>
      <c r="R1833" s="101">
        <v>250</v>
      </c>
    </row>
    <row r="1834">
      <c r="L1834" s="98" t="s">
        <v>86051</v>
      </c>
      <c r="M1834" s="98" t="s">
        <v>86052</v>
      </c>
      <c r="N1834" s="98" t="s">
        <v>86053</v>
      </c>
      <c r="O1834" s="101">
        <v>1605</v>
      </c>
      <c r="P1834" s="101">
        <v>1605</v>
      </c>
    </row>
    <row r="1835">
      <c r="L1835" s="98" t="s">
        <v>86054</v>
      </c>
      <c r="M1835" s="98" t="s">
        <v>86055</v>
      </c>
      <c r="N1835" s="98" t="s">
        <v>86056</v>
      </c>
      <c r="O1835" s="101">
        <v>125</v>
      </c>
      <c r="P1835" s="101">
        <v>125</v>
      </c>
    </row>
    <row r="1836">
      <c r="L1836" s="98" t="s">
        <v>86057</v>
      </c>
      <c r="M1836" s="98" t="s">
        <v>86058</v>
      </c>
      <c r="N1836" s="98" t="s">
        <v>86059</v>
      </c>
      <c r="O1836" s="101">
        <v>20</v>
      </c>
      <c r="P1836" s="101">
        <v>20</v>
      </c>
    </row>
    <row r="1837">
      <c r="L1837" s="98" t="s">
        <v>86060</v>
      </c>
      <c r="M1837" s="98" t="s">
        <v>86061</v>
      </c>
      <c r="N1837" s="98" t="s">
        <v>86062</v>
      </c>
      <c r="O1837" s="101">
        <v>20</v>
      </c>
      <c r="P1837" s="101">
        <v>20</v>
      </c>
    </row>
    <row r="1838">
      <c r="K1838" s="96" t="s">
        <v>86063</v>
      </c>
      <c r="O1838" s="85">
        <f>SUM(O1833:O1837)</f>
      </c>
      <c r="P1838" s="85">
        <f>SUM(P1833:P1837)</f>
      </c>
    </row>
    <row r="1839">
      <c r="A1839" s="98" t="s">
        <v>86064</v>
      </c>
      <c r="B1839" s="98" t="s">
        <v>86065</v>
      </c>
      <c r="C1839" s="100">
        <v>1358</v>
      </c>
      <c r="D1839" s="98" t="s">
        <v>86066</v>
      </c>
      <c r="E1839" s="98" t="s">
        <v>86067</v>
      </c>
      <c r="F1839" s="104">
        <v>45672</v>
      </c>
      <c r="G1839" s="104">
        <v>45672</v>
      </c>
      <c r="H1839" s="104">
        <v>46036</v>
      </c>
      <c r="J1839" s="101">
        <v>1655</v>
      </c>
      <c r="K1839" s="98" t="s">
        <v>86068</v>
      </c>
      <c r="L1839" s="98" t="s">
        <v>86069</v>
      </c>
      <c r="M1839" s="98" t="s">
        <v>86070</v>
      </c>
      <c r="N1839" s="98" t="s">
        <v>86071</v>
      </c>
      <c r="O1839" s="101">
        <v>50</v>
      </c>
      <c r="P1839" s="101">
        <v>50</v>
      </c>
      <c r="Q1839" s="101">
        <v>0</v>
      </c>
      <c r="R1839" s="101">
        <v>1905</v>
      </c>
    </row>
    <row r="1840">
      <c r="L1840" s="98" t="s">
        <v>86072</v>
      </c>
      <c r="M1840" s="98" t="s">
        <v>86073</v>
      </c>
      <c r="N1840" s="98" t="s">
        <v>86074</v>
      </c>
      <c r="O1840" s="101">
        <v>1605</v>
      </c>
      <c r="P1840" s="101">
        <v>1605</v>
      </c>
    </row>
    <row r="1841">
      <c r="L1841" s="98" t="s">
        <v>86075</v>
      </c>
      <c r="M1841" s="98" t="s">
        <v>86076</v>
      </c>
      <c r="N1841" s="98" t="s">
        <v>86077</v>
      </c>
      <c r="O1841" s="101">
        <v>20</v>
      </c>
      <c r="P1841" s="101">
        <v>20</v>
      </c>
    </row>
    <row r="1842">
      <c r="K1842" s="96" t="s">
        <v>86078</v>
      </c>
      <c r="O1842" s="85">
        <f>SUM(O1839:O1841)</f>
      </c>
      <c r="P1842" s="85">
        <f>SUM(P1839:P1841)</f>
      </c>
    </row>
    <row r="1843">
      <c r="A1843" s="98" t="s">
        <v>86079</v>
      </c>
      <c r="B1843" s="98" t="s">
        <v>86080</v>
      </c>
      <c r="C1843" s="100">
        <v>1008</v>
      </c>
      <c r="D1843" s="98" t="s">
        <v>86081</v>
      </c>
      <c r="E1843" s="98" t="s">
        <v>86082</v>
      </c>
      <c r="J1843" s="101">
        <v>1435</v>
      </c>
      <c r="K1843" s="98" t="s">
        <v>86083</v>
      </c>
      <c r="L1843" s="98" t="s">
        <v>86083</v>
      </c>
      <c r="O1843" s="101">
        <v>0</v>
      </c>
      <c r="P1843" s="101">
        <v>0</v>
      </c>
      <c r="R1843" s="101">
        <v>0</v>
      </c>
    </row>
    <row r="1844">
      <c r="K1844" s="96" t="s">
        <v>86084</v>
      </c>
      <c r="O1844" s="85">
        <f>SUM(O1843:O1843)</f>
      </c>
      <c r="P1844" s="85">
        <f>SUM(P1843:P1843)</f>
      </c>
    </row>
    <row r="1845">
      <c r="A1845" s="98" t="s">
        <v>86085</v>
      </c>
      <c r="B1845" s="98" t="s">
        <v>86086</v>
      </c>
      <c r="C1845" s="100">
        <v>1008</v>
      </c>
      <c r="D1845" s="98" t="s">
        <v>86087</v>
      </c>
      <c r="E1845" s="98" t="s">
        <v>86088</v>
      </c>
      <c r="F1845" s="104">
        <v>45458</v>
      </c>
      <c r="G1845" s="104">
        <v>45458</v>
      </c>
      <c r="H1845" s="104">
        <v>45900</v>
      </c>
      <c r="J1845" s="101">
        <v>1405</v>
      </c>
      <c r="K1845" s="98" t="s">
        <v>86089</v>
      </c>
      <c r="L1845" s="98" t="s">
        <v>86090</v>
      </c>
      <c r="M1845" s="98" t="s">
        <v>86091</v>
      </c>
      <c r="N1845" s="98" t="s">
        <v>86092</v>
      </c>
      <c r="O1845" s="101">
        <v>50</v>
      </c>
      <c r="P1845" s="101">
        <v>50</v>
      </c>
      <c r="Q1845" s="101">
        <v>0</v>
      </c>
      <c r="R1845" s="101">
        <v>450</v>
      </c>
    </row>
    <row r="1846">
      <c r="L1846" s="98" t="s">
        <v>86093</v>
      </c>
      <c r="M1846" s="98" t="s">
        <v>86094</v>
      </c>
      <c r="N1846" s="98" t="s">
        <v>86095</v>
      </c>
      <c r="O1846" s="101">
        <v>1355</v>
      </c>
      <c r="P1846" s="101">
        <v>1355</v>
      </c>
    </row>
    <row r="1847">
      <c r="L1847" s="98" t="s">
        <v>86096</v>
      </c>
      <c r="M1847" s="98" t="s">
        <v>86097</v>
      </c>
      <c r="N1847" s="98" t="s">
        <v>86098</v>
      </c>
      <c r="O1847" s="101">
        <v>20</v>
      </c>
      <c r="P1847" s="101">
        <v>20</v>
      </c>
    </row>
    <row r="1848">
      <c r="K1848" s="96" t="s">
        <v>86099</v>
      </c>
      <c r="O1848" s="85">
        <f>SUM(O1845:O1847)</f>
      </c>
      <c r="P1848" s="85">
        <f>SUM(P1845:P1847)</f>
      </c>
    </row>
    <row r="1849">
      <c r="A1849" s="98" t="s">
        <v>86100</v>
      </c>
      <c r="B1849" s="98" t="s">
        <v>86101</v>
      </c>
      <c r="C1849" s="100">
        <v>1114</v>
      </c>
      <c r="D1849" s="98" t="s">
        <v>86102</v>
      </c>
      <c r="E1849" s="98" t="s">
        <v>86103</v>
      </c>
      <c r="F1849" s="104">
        <v>44783</v>
      </c>
      <c r="G1849" s="104">
        <v>45536</v>
      </c>
      <c r="H1849" s="104">
        <v>45900</v>
      </c>
      <c r="J1849" s="101">
        <v>1475</v>
      </c>
      <c r="K1849" s="98" t="s">
        <v>86104</v>
      </c>
      <c r="L1849" s="98" t="s">
        <v>86105</v>
      </c>
      <c r="M1849" s="98" t="s">
        <v>86106</v>
      </c>
      <c r="N1849" s="98" t="s">
        <v>86107</v>
      </c>
      <c r="O1849" s="101">
        <v>20</v>
      </c>
      <c r="P1849" s="101">
        <v>20</v>
      </c>
      <c r="Q1849" s="101">
        <v>0</v>
      </c>
      <c r="R1849" s="101">
        <v>450</v>
      </c>
    </row>
    <row r="1850">
      <c r="L1850" s="98" t="s">
        <v>86108</v>
      </c>
      <c r="M1850" s="98" t="s">
        <v>86109</v>
      </c>
      <c r="N1850" s="98" t="s">
        <v>86110</v>
      </c>
      <c r="O1850" s="101">
        <v>1450</v>
      </c>
      <c r="P1850" s="101">
        <v>1450</v>
      </c>
    </row>
    <row r="1851">
      <c r="L1851" s="98" t="s">
        <v>86111</v>
      </c>
      <c r="M1851" s="98" t="s">
        <v>86112</v>
      </c>
      <c r="N1851" s="98" t="s">
        <v>86113</v>
      </c>
      <c r="O1851" s="101">
        <v>45</v>
      </c>
      <c r="P1851" s="101">
        <v>45</v>
      </c>
    </row>
    <row r="1852">
      <c r="L1852" s="98" t="s">
        <v>86114</v>
      </c>
      <c r="M1852" s="98" t="s">
        <v>86115</v>
      </c>
      <c r="N1852" s="98" t="s">
        <v>86116</v>
      </c>
      <c r="O1852" s="101">
        <v>20</v>
      </c>
      <c r="P1852" s="101">
        <v>20</v>
      </c>
    </row>
    <row r="1853">
      <c r="K1853" s="96" t="s">
        <v>86117</v>
      </c>
      <c r="O1853" s="85">
        <f>SUM(O1849:O1852)</f>
      </c>
      <c r="P1853" s="85">
        <f>SUM(P1849:P1852)</f>
      </c>
    </row>
    <row r="1854">
      <c r="A1854" s="98" t="s">
        <v>86118</v>
      </c>
      <c r="B1854" s="98" t="s">
        <v>86119</v>
      </c>
      <c r="C1854" s="100">
        <v>1114</v>
      </c>
      <c r="D1854" s="98" t="s">
        <v>86120</v>
      </c>
      <c r="E1854" s="98" t="s">
        <v>86121</v>
      </c>
      <c r="F1854" s="104">
        <v>43009</v>
      </c>
      <c r="G1854" s="104">
        <v>45566</v>
      </c>
      <c r="H1854" s="104">
        <v>45930</v>
      </c>
      <c r="J1854" s="101">
        <v>1625</v>
      </c>
      <c r="K1854" s="98" t="s">
        <v>86122</v>
      </c>
      <c r="L1854" s="98" t="s">
        <v>86123</v>
      </c>
      <c r="M1854" s="98" t="s">
        <v>86124</v>
      </c>
      <c r="N1854" s="98" t="s">
        <v>86125</v>
      </c>
      <c r="O1854" s="101">
        <v>150</v>
      </c>
      <c r="P1854" s="101">
        <v>150</v>
      </c>
      <c r="Q1854" s="101">
        <v>0</v>
      </c>
      <c r="R1854" s="101">
        <v>250</v>
      </c>
    </row>
    <row r="1855">
      <c r="L1855" s="98" t="s">
        <v>86126</v>
      </c>
      <c r="M1855" s="98" t="s">
        <v>86127</v>
      </c>
      <c r="N1855" s="98" t="s">
        <v>86128</v>
      </c>
      <c r="O1855" s="101">
        <v>20</v>
      </c>
      <c r="P1855" s="101">
        <v>20</v>
      </c>
    </row>
    <row r="1856">
      <c r="L1856" s="98" t="s">
        <v>86129</v>
      </c>
      <c r="M1856" s="98" t="s">
        <v>86130</v>
      </c>
      <c r="N1856" s="98" t="s">
        <v>86131</v>
      </c>
      <c r="O1856" s="101">
        <v>1419</v>
      </c>
      <c r="P1856" s="101">
        <v>1419</v>
      </c>
    </row>
    <row r="1857">
      <c r="L1857" s="98" t="s">
        <v>86132</v>
      </c>
      <c r="M1857" s="98" t="s">
        <v>86133</v>
      </c>
      <c r="N1857" s="98" t="s">
        <v>86134</v>
      </c>
      <c r="O1857" s="101">
        <v>45</v>
      </c>
      <c r="P1857" s="101">
        <v>45</v>
      </c>
    </row>
    <row r="1858">
      <c r="L1858" s="98" t="s">
        <v>86135</v>
      </c>
      <c r="M1858" s="98" t="s">
        <v>86136</v>
      </c>
      <c r="N1858" s="98" t="s">
        <v>86137</v>
      </c>
      <c r="O1858" s="101">
        <v>20</v>
      </c>
      <c r="P1858" s="101">
        <v>20</v>
      </c>
    </row>
    <row r="1859">
      <c r="L1859" s="98" t="s">
        <v>86138</v>
      </c>
      <c r="M1859" s="98" t="s">
        <v>86139</v>
      </c>
      <c r="N1859" s="98" t="s">
        <v>86140</v>
      </c>
      <c r="O1859" s="101">
        <v>20</v>
      </c>
      <c r="P1859" s="101">
        <v>20</v>
      </c>
    </row>
    <row r="1860">
      <c r="K1860" s="96" t="s">
        <v>86141</v>
      </c>
      <c r="O1860" s="85">
        <f>SUM(O1854:O1859)</f>
      </c>
      <c r="P1860" s="85">
        <f>SUM(P1854:P1859)</f>
      </c>
    </row>
    <row r="1861">
      <c r="A1861" s="98" t="s">
        <v>86142</v>
      </c>
      <c r="B1861" s="98" t="s">
        <v>86143</v>
      </c>
      <c r="C1861" s="100">
        <v>1358</v>
      </c>
      <c r="D1861" s="98" t="s">
        <v>86144</v>
      </c>
      <c r="E1861" s="98" t="s">
        <v>86145</v>
      </c>
      <c r="J1861" s="101">
        <v>1775</v>
      </c>
      <c r="K1861" s="98" t="s">
        <v>86146</v>
      </c>
      <c r="L1861" s="98" t="s">
        <v>86146</v>
      </c>
      <c r="O1861" s="101">
        <v>0</v>
      </c>
      <c r="P1861" s="101">
        <v>0</v>
      </c>
      <c r="R1861" s="101">
        <v>0</v>
      </c>
    </row>
    <row r="1862">
      <c r="K1862" s="96" t="s">
        <v>86147</v>
      </c>
      <c r="O1862" s="85">
        <f>SUM(O1861:O1861)</f>
      </c>
      <c r="P1862" s="85">
        <f>SUM(P1861:P1861)</f>
      </c>
    </row>
    <row r="1863">
      <c r="A1863" s="98" t="s">
        <v>86148</v>
      </c>
      <c r="B1863" s="98" t="s">
        <v>86149</v>
      </c>
      <c r="C1863" s="100">
        <v>1358</v>
      </c>
      <c r="D1863" s="98" t="s">
        <v>86150</v>
      </c>
      <c r="E1863" s="98" t="s">
        <v>86151</v>
      </c>
      <c r="F1863" s="104">
        <v>44301</v>
      </c>
      <c r="G1863" s="104">
        <v>45413</v>
      </c>
      <c r="H1863" s="104">
        <v>45777</v>
      </c>
      <c r="J1863" s="101">
        <v>1775</v>
      </c>
      <c r="K1863" s="98" t="s">
        <v>86152</v>
      </c>
      <c r="L1863" s="98" t="s">
        <v>86153</v>
      </c>
      <c r="M1863" s="98" t="s">
        <v>86154</v>
      </c>
      <c r="N1863" s="98" t="s">
        <v>86155</v>
      </c>
      <c r="O1863" s="101">
        <v>150</v>
      </c>
      <c r="P1863" s="101">
        <v>150</v>
      </c>
      <c r="Q1863" s="101">
        <v>0</v>
      </c>
      <c r="R1863" s="101">
        <v>1489</v>
      </c>
    </row>
    <row r="1864">
      <c r="L1864" s="98" t="s">
        <v>86156</v>
      </c>
      <c r="M1864" s="98" t="s">
        <v>86157</v>
      </c>
      <c r="N1864" s="98" t="s">
        <v>86158</v>
      </c>
      <c r="O1864" s="101">
        <v>20</v>
      </c>
      <c r="P1864" s="101">
        <v>20</v>
      </c>
    </row>
    <row r="1865">
      <c r="L1865" s="98" t="s">
        <v>86159</v>
      </c>
      <c r="M1865" s="98" t="s">
        <v>86160</v>
      </c>
      <c r="N1865" s="98" t="s">
        <v>86161</v>
      </c>
      <c r="O1865" s="101">
        <v>1582</v>
      </c>
      <c r="P1865" s="101">
        <v>1582</v>
      </c>
    </row>
    <row r="1866">
      <c r="L1866" s="98" t="s">
        <v>86162</v>
      </c>
      <c r="M1866" s="98" t="s">
        <v>86163</v>
      </c>
      <c r="N1866" s="98" t="s">
        <v>86164</v>
      </c>
      <c r="O1866" s="101">
        <v>35</v>
      </c>
      <c r="P1866" s="101">
        <v>35</v>
      </c>
    </row>
    <row r="1867">
      <c r="L1867" s="98" t="s">
        <v>86165</v>
      </c>
      <c r="M1867" s="98" t="s">
        <v>86166</v>
      </c>
      <c r="N1867" s="98" t="s">
        <v>86167</v>
      </c>
      <c r="O1867" s="101">
        <v>20</v>
      </c>
      <c r="P1867" s="101">
        <v>20</v>
      </c>
    </row>
    <row r="1868">
      <c r="K1868" s="96" t="s">
        <v>86168</v>
      </c>
      <c r="O1868" s="85">
        <f>SUM(O1863:O1867)</f>
      </c>
      <c r="P1868" s="85">
        <f>SUM(P1863:P1867)</f>
      </c>
    </row>
    <row r="1869">
      <c r="A1869" s="98" t="s">
        <v>86169</v>
      </c>
      <c r="B1869" s="98" t="s">
        <v>86170</v>
      </c>
      <c r="C1869" s="100">
        <v>1358</v>
      </c>
      <c r="D1869" s="98" t="s">
        <v>86171</v>
      </c>
      <c r="E1869" s="98" t="s">
        <v>86172</v>
      </c>
      <c r="F1869" s="104">
        <v>45342</v>
      </c>
      <c r="G1869" s="104">
        <v>45717</v>
      </c>
      <c r="H1869" s="104">
        <v>46081</v>
      </c>
      <c r="J1869" s="101">
        <v>1725</v>
      </c>
      <c r="K1869" s="98" t="s">
        <v>86173</v>
      </c>
      <c r="L1869" s="98" t="s">
        <v>86174</v>
      </c>
      <c r="M1869" s="98" t="s">
        <v>86175</v>
      </c>
      <c r="N1869" s="98" t="s">
        <v>86176</v>
      </c>
      <c r="O1869" s="101">
        <v>20</v>
      </c>
      <c r="P1869" s="101">
        <v>65</v>
      </c>
      <c r="Q1869" s="101">
        <v>0</v>
      </c>
      <c r="R1869" s="101">
        <v>1725</v>
      </c>
    </row>
    <row r="1870">
      <c r="L1870" s="98" t="s">
        <v>86177</v>
      </c>
      <c r="M1870" s="98" t="s">
        <v>86178</v>
      </c>
      <c r="N1870" s="98" t="s">
        <v>86179</v>
      </c>
      <c r="O1870" s="101">
        <v>85</v>
      </c>
      <c r="P1870" s="101">
        <v>105</v>
      </c>
    </row>
    <row r="1871">
      <c r="L1871" s="98" t="s">
        <v>86180</v>
      </c>
      <c r="M1871" s="98" t="s">
        <v>86181</v>
      </c>
      <c r="N1871" s="98" t="s">
        <v>86182</v>
      </c>
      <c r="O1871" s="101">
        <v>65</v>
      </c>
      <c r="P1871" s="101">
        <v>0</v>
      </c>
    </row>
    <row r="1872">
      <c r="L1872" s="98" t="s">
        <v>86183</v>
      </c>
      <c r="M1872" s="98" t="s">
        <v>86184</v>
      </c>
      <c r="N1872" s="98" t="s">
        <v>86185</v>
      </c>
      <c r="O1872" s="101">
        <v>1620</v>
      </c>
      <c r="P1872" s="101">
        <v>1620</v>
      </c>
    </row>
    <row r="1873">
      <c r="L1873" s="98" t="s">
        <v>86186</v>
      </c>
      <c r="M1873" s="98" t="s">
        <v>86187</v>
      </c>
      <c r="N1873" s="98" t="s">
        <v>86188</v>
      </c>
      <c r="O1873" s="101">
        <v>20</v>
      </c>
      <c r="P1873" s="101">
        <v>20</v>
      </c>
    </row>
    <row r="1874">
      <c r="K1874" s="96" t="s">
        <v>86189</v>
      </c>
      <c r="O1874" s="85">
        <f>SUM(O1869:O1873)</f>
      </c>
      <c r="P1874" s="85">
        <f>SUM(P1869:P1873)</f>
      </c>
    </row>
    <row r="1875">
      <c r="A1875" s="98" t="s">
        <v>86190</v>
      </c>
      <c r="B1875" s="98" t="s">
        <v>86191</v>
      </c>
      <c r="C1875" s="100">
        <v>1358</v>
      </c>
      <c r="D1875" s="98" t="s">
        <v>86192</v>
      </c>
      <c r="E1875" s="98" t="s">
        <v>86193</v>
      </c>
      <c r="F1875" s="104">
        <v>41548</v>
      </c>
      <c r="G1875" s="104">
        <v>45566</v>
      </c>
      <c r="H1875" s="104">
        <v>45930</v>
      </c>
      <c r="J1875" s="101">
        <v>1625</v>
      </c>
      <c r="K1875" s="98" t="s">
        <v>86194</v>
      </c>
      <c r="L1875" s="98" t="s">
        <v>86195</v>
      </c>
      <c r="M1875" s="98" t="s">
        <v>86196</v>
      </c>
      <c r="N1875" s="98" t="s">
        <v>86197</v>
      </c>
      <c r="O1875" s="101">
        <v>20</v>
      </c>
      <c r="P1875" s="101">
        <v>20</v>
      </c>
      <c r="Q1875" s="101">
        <v>0</v>
      </c>
      <c r="R1875" s="101">
        <v>250</v>
      </c>
    </row>
    <row r="1876">
      <c r="L1876" s="98" t="s">
        <v>86198</v>
      </c>
      <c r="M1876" s="98" t="s">
        <v>86199</v>
      </c>
      <c r="N1876" s="98" t="s">
        <v>86200</v>
      </c>
      <c r="O1876" s="101">
        <v>1570</v>
      </c>
      <c r="P1876" s="101">
        <v>1570</v>
      </c>
    </row>
    <row r="1877">
      <c r="L1877" s="98" t="s">
        <v>86201</v>
      </c>
      <c r="M1877" s="98" t="s">
        <v>86202</v>
      </c>
      <c r="N1877" s="98" t="s">
        <v>86203</v>
      </c>
      <c r="O1877" s="101">
        <v>20</v>
      </c>
      <c r="P1877" s="101">
        <v>20</v>
      </c>
    </row>
    <row r="1878">
      <c r="K1878" s="96" t="s">
        <v>86204</v>
      </c>
      <c r="O1878" s="85">
        <f>SUM(O1875:O1877)</f>
      </c>
      <c r="P1878" s="85">
        <f>SUM(P1875:P1877)</f>
      </c>
    </row>
    <row r="1879">
      <c r="A1879" s="98" t="s">
        <v>86205</v>
      </c>
      <c r="B1879" s="98" t="s">
        <v>86206</v>
      </c>
      <c r="C1879" s="100">
        <v>1114</v>
      </c>
      <c r="D1879" s="98" t="s">
        <v>86207</v>
      </c>
      <c r="E1879" s="98" t="s">
        <v>86208</v>
      </c>
      <c r="F1879" s="104">
        <v>44483</v>
      </c>
      <c r="G1879" s="104">
        <v>45597</v>
      </c>
      <c r="H1879" s="104">
        <v>45961</v>
      </c>
      <c r="J1879" s="101">
        <v>1625</v>
      </c>
      <c r="K1879" s="98" t="s">
        <v>86209</v>
      </c>
      <c r="L1879" s="98" t="s">
        <v>86210</v>
      </c>
      <c r="M1879" s="98" t="s">
        <v>86211</v>
      </c>
      <c r="N1879" s="98" t="s">
        <v>86212</v>
      </c>
      <c r="O1879" s="101">
        <v>150</v>
      </c>
      <c r="P1879" s="101">
        <v>170</v>
      </c>
      <c r="Q1879" s="101">
        <v>0</v>
      </c>
      <c r="R1879" s="101">
        <v>250</v>
      </c>
    </row>
    <row r="1880">
      <c r="L1880" s="98" t="s">
        <v>86213</v>
      </c>
      <c r="M1880" s="98" t="s">
        <v>86214</v>
      </c>
      <c r="N1880" s="98" t="s">
        <v>86215</v>
      </c>
      <c r="O1880" s="101">
        <v>20</v>
      </c>
      <c r="P1880" s="101">
        <v>0</v>
      </c>
    </row>
    <row r="1881">
      <c r="L1881" s="98" t="s">
        <v>86216</v>
      </c>
      <c r="M1881" s="98" t="s">
        <v>86217</v>
      </c>
      <c r="N1881" s="98" t="s">
        <v>86218</v>
      </c>
      <c r="O1881" s="101">
        <v>1435</v>
      </c>
      <c r="P1881" s="101">
        <v>1435</v>
      </c>
    </row>
    <row r="1882">
      <c r="L1882" s="98" t="s">
        <v>86219</v>
      </c>
      <c r="M1882" s="98" t="s">
        <v>86220</v>
      </c>
      <c r="N1882" s="98" t="s">
        <v>86221</v>
      </c>
      <c r="O1882" s="101">
        <v>20</v>
      </c>
      <c r="P1882" s="101">
        <v>20</v>
      </c>
    </row>
    <row r="1883">
      <c r="K1883" s="96" t="s">
        <v>86222</v>
      </c>
      <c r="O1883" s="85">
        <f>SUM(O1879:O1882)</f>
      </c>
      <c r="P1883" s="85">
        <f>SUM(P1879:P1882)</f>
      </c>
    </row>
    <row r="1884">
      <c r="A1884" s="98" t="s">
        <v>86223</v>
      </c>
      <c r="B1884" s="98" t="s">
        <v>86224</v>
      </c>
      <c r="C1884" s="100">
        <v>1114</v>
      </c>
      <c r="D1884" s="98" t="s">
        <v>86225</v>
      </c>
      <c r="E1884" s="98" t="s">
        <v>86226</v>
      </c>
      <c r="F1884" s="104">
        <v>44362</v>
      </c>
      <c r="G1884" s="104">
        <v>45474</v>
      </c>
      <c r="H1884" s="104">
        <v>45838</v>
      </c>
      <c r="J1884" s="101">
        <v>1475</v>
      </c>
      <c r="K1884" s="98" t="s">
        <v>86227</v>
      </c>
      <c r="L1884" s="98" t="s">
        <v>86228</v>
      </c>
      <c r="M1884" s="98" t="s">
        <v>86229</v>
      </c>
      <c r="N1884" s="98" t="s">
        <v>86230</v>
      </c>
      <c r="O1884" s="101">
        <v>20</v>
      </c>
      <c r="P1884" s="101">
        <v>20</v>
      </c>
      <c r="Q1884" s="101">
        <v>0</v>
      </c>
      <c r="R1884" s="101">
        <v>450</v>
      </c>
    </row>
    <row r="1885">
      <c r="L1885" s="98" t="s">
        <v>86231</v>
      </c>
      <c r="M1885" s="98" t="s">
        <v>86232</v>
      </c>
      <c r="N1885" s="98" t="s">
        <v>86233</v>
      </c>
      <c r="O1885" s="101">
        <v>1429</v>
      </c>
      <c r="P1885" s="101">
        <v>1429</v>
      </c>
    </row>
    <row r="1886">
      <c r="L1886" s="98" t="s">
        <v>86234</v>
      </c>
      <c r="M1886" s="98" t="s">
        <v>86235</v>
      </c>
      <c r="N1886" s="98" t="s">
        <v>86236</v>
      </c>
      <c r="O1886" s="101">
        <v>20</v>
      </c>
      <c r="P1886" s="101">
        <v>20</v>
      </c>
    </row>
    <row r="1887">
      <c r="K1887" s="96" t="s">
        <v>86237</v>
      </c>
      <c r="O1887" s="85">
        <f>SUM(O1884:O1886)</f>
      </c>
      <c r="P1887" s="85">
        <f>SUM(P1884:P1886)</f>
      </c>
    </row>
    <row r="1888">
      <c r="A1888" s="98" t="s">
        <v>86238</v>
      </c>
      <c r="B1888" s="98" t="s">
        <v>86239</v>
      </c>
      <c r="C1888" s="100">
        <v>1114</v>
      </c>
      <c r="D1888" s="98" t="s">
        <v>86240</v>
      </c>
      <c r="E1888" s="98" t="s">
        <v>86241</v>
      </c>
      <c r="F1888" s="104">
        <v>42746</v>
      </c>
      <c r="G1888" s="104">
        <v>45689</v>
      </c>
      <c r="H1888" s="104">
        <v>46112</v>
      </c>
      <c r="J1888" s="101">
        <v>1465</v>
      </c>
      <c r="K1888" s="98" t="s">
        <v>86242</v>
      </c>
      <c r="L1888" s="98" t="s">
        <v>86243</v>
      </c>
      <c r="M1888" s="98" t="s">
        <v>86244</v>
      </c>
      <c r="N1888" s="98" t="s">
        <v>86245</v>
      </c>
      <c r="O1888" s="101">
        <v>10</v>
      </c>
      <c r="P1888" s="101">
        <v>10</v>
      </c>
      <c r="Q1888" s="101">
        <v>0</v>
      </c>
      <c r="R1888" s="101">
        <v>250</v>
      </c>
    </row>
    <row r="1889">
      <c r="L1889" s="98" t="s">
        <v>86246</v>
      </c>
      <c r="M1889" s="98" t="s">
        <v>86247</v>
      </c>
      <c r="N1889" s="98" t="s">
        <v>86248</v>
      </c>
      <c r="O1889" s="101">
        <v>1363</v>
      </c>
      <c r="P1889" s="101">
        <v>1363</v>
      </c>
    </row>
    <row r="1890">
      <c r="L1890" s="98" t="s">
        <v>86249</v>
      </c>
      <c r="M1890" s="98" t="s">
        <v>86250</v>
      </c>
      <c r="N1890" s="98" t="s">
        <v>86251</v>
      </c>
      <c r="O1890" s="101">
        <v>45</v>
      </c>
      <c r="P1890" s="101">
        <v>45</v>
      </c>
    </row>
    <row r="1891">
      <c r="L1891" s="98" t="s">
        <v>86252</v>
      </c>
      <c r="M1891" s="98" t="s">
        <v>86253</v>
      </c>
      <c r="N1891" s="98" t="s">
        <v>86254</v>
      </c>
      <c r="O1891" s="101">
        <v>20</v>
      </c>
      <c r="P1891" s="101">
        <v>20</v>
      </c>
    </row>
    <row r="1892">
      <c r="K1892" s="96" t="s">
        <v>86255</v>
      </c>
      <c r="O1892" s="85">
        <f>SUM(O1888:O1891)</f>
      </c>
      <c r="P1892" s="85">
        <f>SUM(P1888:P1891)</f>
      </c>
    </row>
    <row r="1893">
      <c r="A1893" s="98" t="s">
        <v>86256</v>
      </c>
      <c r="B1893" s="98" t="s">
        <v>86257</v>
      </c>
      <c r="C1893" s="100">
        <v>1114</v>
      </c>
      <c r="D1893" s="98" t="s">
        <v>86258</v>
      </c>
      <c r="E1893" s="98" t="s">
        <v>86259</v>
      </c>
      <c r="F1893" s="104">
        <v>45569</v>
      </c>
      <c r="G1893" s="104">
        <v>45569</v>
      </c>
      <c r="H1893" s="104">
        <v>45961</v>
      </c>
      <c r="J1893" s="101">
        <v>1765</v>
      </c>
      <c r="K1893" s="98" t="s">
        <v>86260</v>
      </c>
      <c r="L1893" s="98" t="s">
        <v>86261</v>
      </c>
      <c r="M1893" s="98" t="s">
        <v>86262</v>
      </c>
      <c r="N1893" s="98" t="s">
        <v>86263</v>
      </c>
      <c r="O1893" s="101">
        <v>10</v>
      </c>
      <c r="P1893" s="101">
        <v>10</v>
      </c>
      <c r="Q1893" s="101">
        <v>0</v>
      </c>
      <c r="R1893" s="101">
        <v>750</v>
      </c>
    </row>
    <row r="1894">
      <c r="L1894" s="98" t="s">
        <v>86264</v>
      </c>
      <c r="M1894" s="98" t="s">
        <v>86265</v>
      </c>
      <c r="N1894" s="98" t="s">
        <v>86266</v>
      </c>
      <c r="O1894" s="101">
        <v>300</v>
      </c>
      <c r="P1894" s="101">
        <v>300</v>
      </c>
    </row>
    <row r="1895">
      <c r="L1895" s="98" t="s">
        <v>86267</v>
      </c>
      <c r="M1895" s="98" t="s">
        <v>86268</v>
      </c>
      <c r="N1895" s="98" t="s">
        <v>86269</v>
      </c>
      <c r="O1895" s="101">
        <v>1455</v>
      </c>
      <c r="P1895" s="101">
        <v>1455</v>
      </c>
    </row>
    <row r="1896">
      <c r="L1896" s="98" t="s">
        <v>86270</v>
      </c>
      <c r="M1896" s="98" t="s">
        <v>86271</v>
      </c>
      <c r="N1896" s="98" t="s">
        <v>86272</v>
      </c>
      <c r="O1896" s="101">
        <v>20</v>
      </c>
      <c r="P1896" s="101">
        <v>20</v>
      </c>
    </row>
    <row r="1897">
      <c r="K1897" s="96" t="s">
        <v>86273</v>
      </c>
      <c r="O1897" s="85">
        <f>SUM(O1893:O1896)</f>
      </c>
      <c r="P1897" s="85">
        <f>SUM(P1893:P1896)</f>
      </c>
    </row>
    <row r="1898">
      <c r="A1898" s="98" t="s">
        <v>86274</v>
      </c>
      <c r="B1898" s="98" t="s">
        <v>86275</v>
      </c>
      <c r="C1898" s="100">
        <v>1358</v>
      </c>
      <c r="D1898" s="98" t="s">
        <v>86276</v>
      </c>
      <c r="E1898" s="98" t="s">
        <v>86277</v>
      </c>
      <c r="F1898" s="104">
        <v>45737</v>
      </c>
      <c r="G1898" s="104">
        <v>45737</v>
      </c>
      <c r="H1898" s="104">
        <v>46162</v>
      </c>
      <c r="J1898" s="101">
        <v>1765</v>
      </c>
      <c r="K1898" s="98" t="s">
        <v>86278</v>
      </c>
      <c r="L1898" s="98" t="s">
        <v>86279</v>
      </c>
      <c r="M1898" s="98" t="s">
        <v>86280</v>
      </c>
      <c r="N1898" s="98" t="s">
        <v>86281</v>
      </c>
      <c r="O1898" s="101">
        <v>150</v>
      </c>
      <c r="P1898" s="101">
        <v>0</v>
      </c>
      <c r="Q1898" s="101">
        <v>0</v>
      </c>
      <c r="R1898" s="101">
        <v>2015</v>
      </c>
    </row>
    <row r="1899">
      <c r="L1899" s="98" t="s">
        <v>86282</v>
      </c>
      <c r="M1899" s="98" t="s">
        <v>86283</v>
      </c>
      <c r="N1899" s="98" t="s">
        <v>86284</v>
      </c>
      <c r="O1899" s="101">
        <v>10</v>
      </c>
      <c r="P1899" s="101">
        <v>160</v>
      </c>
    </row>
    <row r="1900">
      <c r="L1900" s="98" t="s">
        <v>86285</v>
      </c>
      <c r="M1900" s="98" t="s">
        <v>86286</v>
      </c>
      <c r="N1900" s="98" t="s">
        <v>86287</v>
      </c>
      <c r="O1900" s="101">
        <v>1605</v>
      </c>
      <c r="P1900" s="101">
        <v>1605</v>
      </c>
    </row>
    <row r="1901">
      <c r="L1901" s="98" t="s">
        <v>86288</v>
      </c>
      <c r="M1901" s="98" t="s">
        <v>86289</v>
      </c>
      <c r="N1901" s="98" t="s">
        <v>86290</v>
      </c>
      <c r="O1901" s="101">
        <v>-1765</v>
      </c>
      <c r="P1901" s="101">
        <v>0</v>
      </c>
    </row>
    <row r="1902">
      <c r="L1902" s="98" t="s">
        <v>86291</v>
      </c>
      <c r="M1902" s="98" t="s">
        <v>86292</v>
      </c>
      <c r="N1902" s="98" t="s">
        <v>86293</v>
      </c>
      <c r="O1902" s="101">
        <v>20</v>
      </c>
      <c r="P1902" s="101">
        <v>20</v>
      </c>
    </row>
    <row r="1903">
      <c r="K1903" s="96" t="s">
        <v>86294</v>
      </c>
      <c r="O1903" s="85">
        <f>SUM(O1898:O1902)</f>
      </c>
      <c r="P1903" s="85">
        <f>SUM(P1898:P1902)</f>
      </c>
    </row>
    <row r="1904">
      <c r="A1904" s="98" t="s">
        <v>86295</v>
      </c>
      <c r="B1904" s="98" t="s">
        <v>86296</v>
      </c>
      <c r="C1904" s="100">
        <v>1358</v>
      </c>
      <c r="D1904" s="98" t="s">
        <v>86297</v>
      </c>
      <c r="E1904" s="98" t="s">
        <v>86298</v>
      </c>
      <c r="F1904" s="104">
        <v>43359</v>
      </c>
      <c r="G1904" s="104">
        <v>45566</v>
      </c>
      <c r="H1904" s="104">
        <v>45930</v>
      </c>
      <c r="J1904" s="101">
        <v>1615</v>
      </c>
      <c r="K1904" s="98" t="s">
        <v>86299</v>
      </c>
      <c r="L1904" s="98" t="s">
        <v>86300</v>
      </c>
      <c r="M1904" s="98" t="s">
        <v>86301</v>
      </c>
      <c r="N1904" s="98" t="s">
        <v>86302</v>
      </c>
      <c r="O1904" s="101">
        <v>10</v>
      </c>
      <c r="P1904" s="101">
        <v>10</v>
      </c>
      <c r="Q1904" s="101">
        <v>0</v>
      </c>
      <c r="R1904" s="101">
        <v>250</v>
      </c>
    </row>
    <row r="1905">
      <c r="L1905" s="98" t="s">
        <v>86303</v>
      </c>
      <c r="M1905" s="98" t="s">
        <v>86304</v>
      </c>
      <c r="N1905" s="98" t="s">
        <v>86305</v>
      </c>
      <c r="O1905" s="101">
        <v>1569</v>
      </c>
      <c r="P1905" s="101">
        <v>1569</v>
      </c>
    </row>
    <row r="1906">
      <c r="L1906" s="98" t="s">
        <v>86306</v>
      </c>
      <c r="M1906" s="98" t="s">
        <v>86307</v>
      </c>
      <c r="N1906" s="98" t="s">
        <v>86308</v>
      </c>
      <c r="O1906" s="101">
        <v>20</v>
      </c>
      <c r="P1906" s="101">
        <v>20</v>
      </c>
    </row>
    <row r="1907">
      <c r="K1907" s="96" t="s">
        <v>86309</v>
      </c>
      <c r="O1907" s="85">
        <f>SUM(O1904:O1906)</f>
      </c>
      <c r="P1907" s="85">
        <f>SUM(P1904:P1906)</f>
      </c>
    </row>
    <row r="1908">
      <c r="A1908" s="98" t="s">
        <v>86310</v>
      </c>
      <c r="B1908" s="98" t="s">
        <v>86311</v>
      </c>
      <c r="C1908" s="100">
        <v>1358</v>
      </c>
      <c r="D1908" s="98" t="s">
        <v>86312</v>
      </c>
      <c r="E1908" s="98" t="s">
        <v>86313</v>
      </c>
      <c r="F1908" s="104">
        <v>45338</v>
      </c>
      <c r="G1908" s="104">
        <v>45338</v>
      </c>
      <c r="H1908" s="104">
        <v>45777</v>
      </c>
      <c r="J1908" s="101">
        <v>1615</v>
      </c>
      <c r="K1908" s="98" t="s">
        <v>86314</v>
      </c>
      <c r="L1908" s="98" t="s">
        <v>86315</v>
      </c>
      <c r="M1908" s="98" t="s">
        <v>86316</v>
      </c>
      <c r="N1908" s="98" t="s">
        <v>86317</v>
      </c>
      <c r="O1908" s="101">
        <v>10</v>
      </c>
      <c r="P1908" s="101">
        <v>10</v>
      </c>
      <c r="Q1908" s="101">
        <v>0</v>
      </c>
      <c r="R1908" s="101">
        <v>1615</v>
      </c>
    </row>
    <row r="1909">
      <c r="L1909" s="98" t="s">
        <v>86318</v>
      </c>
      <c r="M1909" s="98" t="s">
        <v>86319</v>
      </c>
      <c r="N1909" s="98" t="s">
        <v>86320</v>
      </c>
      <c r="O1909" s="101">
        <v>1605</v>
      </c>
      <c r="P1909" s="101">
        <v>1605</v>
      </c>
    </row>
    <row r="1910">
      <c r="L1910" s="98" t="s">
        <v>86321</v>
      </c>
      <c r="M1910" s="98" t="s">
        <v>86322</v>
      </c>
      <c r="N1910" s="98" t="s">
        <v>86323</v>
      </c>
      <c r="O1910" s="101">
        <v>20</v>
      </c>
      <c r="P1910" s="101">
        <v>20</v>
      </c>
    </row>
    <row r="1911">
      <c r="K1911" s="96" t="s">
        <v>86324</v>
      </c>
      <c r="O1911" s="85">
        <f>SUM(O1908:O1910)</f>
      </c>
      <c r="P1911" s="85">
        <f>SUM(P1908:P1910)</f>
      </c>
    </row>
    <row r="1912">
      <c r="A1912" s="98" t="s">
        <v>86325</v>
      </c>
      <c r="B1912" s="98" t="s">
        <v>86326</v>
      </c>
      <c r="C1912" s="100">
        <v>1358</v>
      </c>
      <c r="D1912" s="98" t="s">
        <v>86327</v>
      </c>
      <c r="E1912" s="98" t="s">
        <v>86328</v>
      </c>
      <c r="F1912" s="104">
        <v>41532</v>
      </c>
      <c r="G1912" s="104">
        <v>45566</v>
      </c>
      <c r="H1912" s="104">
        <v>45930</v>
      </c>
      <c r="J1912" s="101">
        <v>1615</v>
      </c>
      <c r="K1912" s="98" t="s">
        <v>86329</v>
      </c>
      <c r="L1912" s="98" t="s">
        <v>86330</v>
      </c>
      <c r="M1912" s="98" t="s">
        <v>86331</v>
      </c>
      <c r="N1912" s="98" t="s">
        <v>86332</v>
      </c>
      <c r="O1912" s="101">
        <v>10</v>
      </c>
      <c r="P1912" s="101">
        <v>10</v>
      </c>
      <c r="Q1912" s="101">
        <v>0</v>
      </c>
      <c r="R1912" s="101">
        <v>0</v>
      </c>
    </row>
    <row r="1913">
      <c r="L1913" s="98" t="s">
        <v>86333</v>
      </c>
      <c r="M1913" s="98" t="s">
        <v>86334</v>
      </c>
      <c r="N1913" s="98" t="s">
        <v>86335</v>
      </c>
      <c r="O1913" s="101">
        <v>1559</v>
      </c>
      <c r="P1913" s="101">
        <v>1559</v>
      </c>
    </row>
    <row r="1914">
      <c r="L1914" s="98" t="s">
        <v>86336</v>
      </c>
      <c r="M1914" s="98" t="s">
        <v>86337</v>
      </c>
      <c r="N1914" s="98" t="s">
        <v>86338</v>
      </c>
      <c r="O1914" s="101">
        <v>20</v>
      </c>
      <c r="P1914" s="101">
        <v>20</v>
      </c>
    </row>
    <row r="1915">
      <c r="K1915" s="96" t="s">
        <v>86339</v>
      </c>
      <c r="O1915" s="85">
        <f>SUM(O1912:O1914)</f>
      </c>
      <c r="P1915" s="85">
        <f>SUM(P1912:P1914)</f>
      </c>
    </row>
    <row r="1916">
      <c r="A1916" s="98" t="s">
        <v>86340</v>
      </c>
      <c r="B1916" s="98" t="s">
        <v>86341</v>
      </c>
      <c r="C1916" s="100">
        <v>1114</v>
      </c>
      <c r="D1916" s="98" t="s">
        <v>86342</v>
      </c>
      <c r="E1916" s="98" t="s">
        <v>86343</v>
      </c>
      <c r="F1916" s="104">
        <v>44135</v>
      </c>
      <c r="G1916" s="104">
        <v>45597</v>
      </c>
      <c r="H1916" s="104">
        <v>45961</v>
      </c>
      <c r="J1916" s="101">
        <v>1465</v>
      </c>
      <c r="K1916" s="98" t="s">
        <v>86344</v>
      </c>
      <c r="L1916" s="98" t="s">
        <v>86345</v>
      </c>
      <c r="M1916" s="98" t="s">
        <v>86346</v>
      </c>
      <c r="N1916" s="98" t="s">
        <v>86347</v>
      </c>
      <c r="O1916" s="101">
        <v>10</v>
      </c>
      <c r="P1916" s="101">
        <v>10</v>
      </c>
      <c r="Q1916" s="101">
        <v>0</v>
      </c>
      <c r="R1916" s="101">
        <v>250</v>
      </c>
    </row>
    <row r="1917">
      <c r="L1917" s="98" t="s">
        <v>86348</v>
      </c>
      <c r="M1917" s="98" t="s">
        <v>86349</v>
      </c>
      <c r="N1917" s="98" t="s">
        <v>86350</v>
      </c>
      <c r="O1917" s="101">
        <v>1429</v>
      </c>
      <c r="P1917" s="101">
        <v>1429</v>
      </c>
    </row>
    <row r="1918">
      <c r="L1918" s="98" t="s">
        <v>86351</v>
      </c>
      <c r="M1918" s="98" t="s">
        <v>86352</v>
      </c>
      <c r="N1918" s="98" t="s">
        <v>86353</v>
      </c>
      <c r="O1918" s="101">
        <v>45</v>
      </c>
      <c r="P1918" s="101">
        <v>45</v>
      </c>
    </row>
    <row r="1919">
      <c r="L1919" s="98" t="s">
        <v>86354</v>
      </c>
      <c r="M1919" s="98" t="s">
        <v>86355</v>
      </c>
      <c r="N1919" s="98" t="s">
        <v>86356</v>
      </c>
      <c r="O1919" s="101">
        <v>20</v>
      </c>
      <c r="P1919" s="101">
        <v>20</v>
      </c>
    </row>
    <row r="1920">
      <c r="K1920" s="96" t="s">
        <v>86357</v>
      </c>
      <c r="O1920" s="85">
        <f>SUM(O1916:O1919)</f>
      </c>
      <c r="P1920" s="85">
        <f>SUM(P1916:P1919)</f>
      </c>
    </row>
    <row r="1921">
      <c r="A1921" s="98" t="s">
        <v>86358</v>
      </c>
      <c r="B1921" s="98" t="s">
        <v>86359</v>
      </c>
      <c r="C1921" s="100">
        <v>1114</v>
      </c>
      <c r="D1921" s="98" t="s">
        <v>86360</v>
      </c>
      <c r="E1921" s="98" t="s">
        <v>86361</v>
      </c>
      <c r="F1921" s="104">
        <v>45251</v>
      </c>
      <c r="G1921" s="104">
        <v>45658</v>
      </c>
      <c r="H1921" s="104">
        <v>46022</v>
      </c>
      <c r="J1921" s="101">
        <v>1515</v>
      </c>
      <c r="K1921" s="98" t="s">
        <v>86362</v>
      </c>
      <c r="L1921" s="98" t="s">
        <v>86363</v>
      </c>
      <c r="M1921" s="98" t="s">
        <v>86364</v>
      </c>
      <c r="N1921" s="98" t="s">
        <v>86365</v>
      </c>
      <c r="O1921" s="101">
        <v>10</v>
      </c>
      <c r="P1921" s="101">
        <v>10</v>
      </c>
      <c r="Q1921" s="101">
        <v>0</v>
      </c>
      <c r="R1921" s="101">
        <v>1465</v>
      </c>
    </row>
    <row r="1922">
      <c r="L1922" s="98" t="s">
        <v>86366</v>
      </c>
      <c r="M1922" s="98" t="s">
        <v>86367</v>
      </c>
      <c r="N1922" s="98" t="s">
        <v>86368</v>
      </c>
      <c r="O1922" s="101">
        <v>50</v>
      </c>
      <c r="P1922" s="101">
        <v>50</v>
      </c>
    </row>
    <row r="1923">
      <c r="L1923" s="98" t="s">
        <v>86369</v>
      </c>
      <c r="M1923" s="98" t="s">
        <v>86370</v>
      </c>
      <c r="N1923" s="98" t="s">
        <v>86371</v>
      </c>
      <c r="O1923" s="101">
        <v>1455</v>
      </c>
      <c r="P1923" s="101">
        <v>1455</v>
      </c>
    </row>
    <row r="1924">
      <c r="L1924" s="98" t="s">
        <v>86372</v>
      </c>
      <c r="M1924" s="98" t="s">
        <v>86373</v>
      </c>
      <c r="N1924" s="98" t="s">
        <v>86374</v>
      </c>
      <c r="O1924" s="101">
        <v>20</v>
      </c>
      <c r="P1924" s="101">
        <v>20</v>
      </c>
    </row>
    <row r="1925">
      <c r="K1925" s="96" t="s">
        <v>86375</v>
      </c>
      <c r="O1925" s="85">
        <f>SUM(O1921:O1924)</f>
      </c>
      <c r="P1925" s="85">
        <f>SUM(P1921:P1924)</f>
      </c>
    </row>
    <row r="1926">
      <c r="A1926" s="98" t="s">
        <v>86376</v>
      </c>
      <c r="B1926" s="98" t="s">
        <v>86377</v>
      </c>
      <c r="C1926" s="100">
        <v>1114</v>
      </c>
      <c r="D1926" s="98" t="s">
        <v>86378</v>
      </c>
      <c r="E1926" s="98" t="s">
        <v>86379</v>
      </c>
      <c r="F1926" s="104">
        <v>44064</v>
      </c>
      <c r="G1926" s="104">
        <v>45536</v>
      </c>
      <c r="H1926" s="104">
        <v>45900</v>
      </c>
      <c r="J1926" s="101">
        <v>1455</v>
      </c>
      <c r="K1926" s="98" t="s">
        <v>86380</v>
      </c>
      <c r="L1926" s="98" t="s">
        <v>86381</v>
      </c>
      <c r="M1926" s="98" t="s">
        <v>86382</v>
      </c>
      <c r="N1926" s="98" t="s">
        <v>86383</v>
      </c>
      <c r="O1926" s="101">
        <v>1414</v>
      </c>
      <c r="P1926" s="101">
        <v>1414</v>
      </c>
      <c r="Q1926" s="101">
        <v>0</v>
      </c>
      <c r="R1926" s="101">
        <v>250</v>
      </c>
    </row>
    <row r="1927">
      <c r="L1927" s="98" t="s">
        <v>86384</v>
      </c>
      <c r="M1927" s="98" t="s">
        <v>86385</v>
      </c>
      <c r="N1927" s="98" t="s">
        <v>86386</v>
      </c>
      <c r="O1927" s="101">
        <v>20</v>
      </c>
      <c r="P1927" s="101">
        <v>20</v>
      </c>
    </row>
    <row r="1928">
      <c r="K1928" s="96" t="s">
        <v>86387</v>
      </c>
      <c r="O1928" s="85">
        <f>SUM(O1926:O1927)</f>
      </c>
      <c r="P1928" s="85">
        <f>SUM(P1926:P1927)</f>
      </c>
    </row>
    <row r="1929">
      <c r="A1929" s="98" t="s">
        <v>86388</v>
      </c>
      <c r="B1929" s="98" t="s">
        <v>86389</v>
      </c>
      <c r="C1929" s="100">
        <v>1114</v>
      </c>
      <c r="D1929" s="98" t="s">
        <v>86390</v>
      </c>
      <c r="E1929" s="98" t="s">
        <v>86391</v>
      </c>
      <c r="F1929" s="104">
        <v>45737</v>
      </c>
      <c r="G1929" s="104">
        <v>45737</v>
      </c>
      <c r="H1929" s="104">
        <v>46162</v>
      </c>
      <c r="J1929" s="101">
        <v>1535</v>
      </c>
      <c r="K1929" s="98" t="s">
        <v>86392</v>
      </c>
      <c r="L1929" s="98" t="s">
        <v>86393</v>
      </c>
      <c r="M1929" s="98" t="s">
        <v>86394</v>
      </c>
      <c r="N1929" s="98" t="s">
        <v>86395</v>
      </c>
      <c r="O1929" s="101">
        <v>80</v>
      </c>
      <c r="P1929" s="101">
        <v>80</v>
      </c>
      <c r="Q1929" s="101">
        <v>0</v>
      </c>
      <c r="R1929" s="101">
        <v>250</v>
      </c>
    </row>
    <row r="1930">
      <c r="L1930" s="98" t="s">
        <v>86396</v>
      </c>
      <c r="M1930" s="98" t="s">
        <v>86397</v>
      </c>
      <c r="N1930" s="98" t="s">
        <v>86398</v>
      </c>
      <c r="O1930" s="101">
        <v>1455</v>
      </c>
      <c r="P1930" s="101">
        <v>1455</v>
      </c>
    </row>
    <row r="1931">
      <c r="L1931" s="98" t="s">
        <v>86399</v>
      </c>
      <c r="M1931" s="98" t="s">
        <v>86400</v>
      </c>
      <c r="N1931" s="98" t="s">
        <v>86401</v>
      </c>
      <c r="O1931" s="101">
        <v>-1535</v>
      </c>
      <c r="P1931" s="101">
        <v>0</v>
      </c>
    </row>
    <row r="1932">
      <c r="L1932" s="98" t="s">
        <v>86402</v>
      </c>
      <c r="M1932" s="98" t="s">
        <v>86403</v>
      </c>
      <c r="N1932" s="98" t="s">
        <v>86404</v>
      </c>
      <c r="O1932" s="101">
        <v>20</v>
      </c>
      <c r="P1932" s="101">
        <v>20</v>
      </c>
    </row>
    <row r="1933">
      <c r="K1933" s="96" t="s">
        <v>86405</v>
      </c>
      <c r="O1933" s="85">
        <f>SUM(O1929:O1932)</f>
      </c>
      <c r="P1933" s="85">
        <f>SUM(P1929:P1932)</f>
      </c>
    </row>
    <row r="1934">
      <c r="A1934" s="98" t="s">
        <v>86406</v>
      </c>
      <c r="B1934" s="98" t="s">
        <v>86407</v>
      </c>
      <c r="C1934" s="100">
        <v>1358</v>
      </c>
      <c r="D1934" s="98" t="s">
        <v>86408</v>
      </c>
      <c r="E1934" s="98" t="s">
        <v>86409</v>
      </c>
      <c r="F1934" s="104">
        <v>42220</v>
      </c>
      <c r="G1934" s="104">
        <v>45717</v>
      </c>
      <c r="H1934" s="104">
        <v>46081</v>
      </c>
      <c r="J1934" s="101">
        <v>1755</v>
      </c>
      <c r="K1934" s="98" t="s">
        <v>86410</v>
      </c>
      <c r="L1934" s="98" t="s">
        <v>86411</v>
      </c>
      <c r="M1934" s="98" t="s">
        <v>86412</v>
      </c>
      <c r="N1934" s="98" t="s">
        <v>86413</v>
      </c>
      <c r="O1934" s="101">
        <v>150</v>
      </c>
      <c r="P1934" s="101">
        <v>150</v>
      </c>
      <c r="Q1934" s="101">
        <v>0</v>
      </c>
      <c r="R1934" s="101">
        <v>250</v>
      </c>
    </row>
    <row r="1935">
      <c r="L1935" s="98" t="s">
        <v>86414</v>
      </c>
      <c r="M1935" s="98" t="s">
        <v>86415</v>
      </c>
      <c r="N1935" s="98" t="s">
        <v>86416</v>
      </c>
      <c r="O1935" s="101">
        <v>1455</v>
      </c>
      <c r="P1935" s="101">
        <v>1455</v>
      </c>
    </row>
    <row r="1936">
      <c r="L1936" s="98" t="s">
        <v>86417</v>
      </c>
      <c r="M1936" s="98" t="s">
        <v>86418</v>
      </c>
      <c r="N1936" s="98" t="s">
        <v>86419</v>
      </c>
      <c r="O1936" s="101">
        <v>20</v>
      </c>
      <c r="P1936" s="101">
        <v>20</v>
      </c>
    </row>
    <row r="1937">
      <c r="K1937" s="96" t="s">
        <v>86420</v>
      </c>
      <c r="O1937" s="85">
        <f>SUM(O1934:O1936)</f>
      </c>
      <c r="P1937" s="85">
        <f>SUM(P1934:P1936)</f>
      </c>
    </row>
    <row r="1938">
      <c r="A1938" s="98" t="s">
        <v>86421</v>
      </c>
      <c r="B1938" s="98" t="s">
        <v>86422</v>
      </c>
      <c r="C1938" s="100">
        <v>1358</v>
      </c>
      <c r="D1938" s="98" t="s">
        <v>86423</v>
      </c>
      <c r="E1938" s="98" t="s">
        <v>86424</v>
      </c>
      <c r="F1938" s="104">
        <v>44127</v>
      </c>
      <c r="G1938" s="104">
        <v>45597</v>
      </c>
      <c r="H1938" s="104">
        <v>45961</v>
      </c>
      <c r="J1938" s="101">
        <v>1605</v>
      </c>
      <c r="K1938" s="98" t="s">
        <v>86425</v>
      </c>
      <c r="L1938" s="98" t="s">
        <v>86426</v>
      </c>
      <c r="M1938" s="98" t="s">
        <v>86427</v>
      </c>
      <c r="N1938" s="98" t="s">
        <v>86428</v>
      </c>
      <c r="O1938" s="101">
        <v>1534</v>
      </c>
      <c r="P1938" s="101">
        <v>1534</v>
      </c>
      <c r="Q1938" s="101">
        <v>0</v>
      </c>
      <c r="R1938" s="101">
        <v>250</v>
      </c>
    </row>
    <row r="1939">
      <c r="L1939" s="98" t="s">
        <v>86429</v>
      </c>
      <c r="M1939" s="98" t="s">
        <v>86430</v>
      </c>
      <c r="N1939" s="98" t="s">
        <v>86431</v>
      </c>
      <c r="O1939" s="101">
        <v>125</v>
      </c>
      <c r="P1939" s="101">
        <v>125</v>
      </c>
    </row>
    <row r="1940">
      <c r="L1940" s="98" t="s">
        <v>86432</v>
      </c>
      <c r="M1940" s="98" t="s">
        <v>86433</v>
      </c>
      <c r="N1940" s="98" t="s">
        <v>86434</v>
      </c>
      <c r="O1940" s="101">
        <v>20</v>
      </c>
      <c r="P1940" s="101">
        <v>20</v>
      </c>
    </row>
    <row r="1941">
      <c r="L1941" s="98" t="s">
        <v>86435</v>
      </c>
      <c r="M1941" s="98" t="s">
        <v>86436</v>
      </c>
      <c r="N1941" s="98" t="s">
        <v>86437</v>
      </c>
      <c r="O1941" s="101">
        <v>20</v>
      </c>
      <c r="P1941" s="101">
        <v>20</v>
      </c>
    </row>
    <row r="1942">
      <c r="K1942" s="96" t="s">
        <v>86438</v>
      </c>
      <c r="O1942" s="85">
        <f>SUM(O1938:O1941)</f>
      </c>
      <c r="P1942" s="85">
        <f>SUM(P1938:P1941)</f>
      </c>
    </row>
    <row r="1943">
      <c r="A1943" s="98" t="s">
        <v>86439</v>
      </c>
      <c r="B1943" s="98" t="s">
        <v>86440</v>
      </c>
      <c r="C1943" s="100">
        <v>1358</v>
      </c>
      <c r="D1943" s="98" t="s">
        <v>86441</v>
      </c>
      <c r="E1943" s="98" t="s">
        <v>86442</v>
      </c>
      <c r="F1943" s="104">
        <v>43990</v>
      </c>
      <c r="G1943" s="104">
        <v>45689</v>
      </c>
      <c r="H1943" s="104">
        <v>46053</v>
      </c>
      <c r="J1943" s="101">
        <v>1755</v>
      </c>
      <c r="K1943" s="98" t="s">
        <v>86443</v>
      </c>
      <c r="L1943" s="98" t="s">
        <v>86444</v>
      </c>
      <c r="M1943" s="98" t="s">
        <v>86445</v>
      </c>
      <c r="N1943" s="98" t="s">
        <v>86446</v>
      </c>
      <c r="O1943" s="101">
        <v>150</v>
      </c>
      <c r="P1943" s="101">
        <v>150</v>
      </c>
      <c r="Q1943" s="101">
        <v>0</v>
      </c>
      <c r="R1943" s="101">
        <v>1444</v>
      </c>
    </row>
    <row r="1944">
      <c r="L1944" s="98" t="s">
        <v>86447</v>
      </c>
      <c r="M1944" s="98" t="s">
        <v>86448</v>
      </c>
      <c r="N1944" s="98" t="s">
        <v>86449</v>
      </c>
      <c r="O1944" s="101">
        <v>1605</v>
      </c>
      <c r="P1944" s="101">
        <v>1605</v>
      </c>
    </row>
    <row r="1945">
      <c r="L1945" s="98" t="s">
        <v>86450</v>
      </c>
      <c r="M1945" s="98" t="s">
        <v>86451</v>
      </c>
      <c r="N1945" s="98" t="s">
        <v>86452</v>
      </c>
      <c r="O1945" s="101">
        <v>20</v>
      </c>
      <c r="P1945" s="101">
        <v>20</v>
      </c>
    </row>
    <row r="1946">
      <c r="K1946" s="96" t="s">
        <v>86453</v>
      </c>
      <c r="O1946" s="85">
        <f>SUM(O1943:O1945)</f>
      </c>
      <c r="P1946" s="85">
        <f>SUM(P1943:P1945)</f>
      </c>
    </row>
    <row r="1947">
      <c r="A1947" s="98" t="s">
        <v>86454</v>
      </c>
      <c r="B1947" s="98" t="s">
        <v>86455</v>
      </c>
      <c r="C1947" s="100">
        <v>1358</v>
      </c>
      <c r="D1947" s="98" t="s">
        <v>86456</v>
      </c>
      <c r="E1947" s="98" t="s">
        <v>86457</v>
      </c>
      <c r="F1947" s="104">
        <v>43770</v>
      </c>
      <c r="G1947" s="104">
        <v>45597</v>
      </c>
      <c r="H1947" s="104">
        <v>45961</v>
      </c>
      <c r="J1947" s="101">
        <v>1755</v>
      </c>
      <c r="K1947" s="98" t="s">
        <v>86458</v>
      </c>
      <c r="L1947" s="98" t="s">
        <v>86459</v>
      </c>
      <c r="M1947" s="98" t="s">
        <v>86460</v>
      </c>
      <c r="N1947" s="98" t="s">
        <v>86461</v>
      </c>
      <c r="O1947" s="101">
        <v>150</v>
      </c>
      <c r="P1947" s="101">
        <v>150</v>
      </c>
      <c r="Q1947" s="101">
        <v>0</v>
      </c>
      <c r="R1947" s="101">
        <v>250</v>
      </c>
    </row>
    <row r="1948">
      <c r="L1948" s="98" t="s">
        <v>86462</v>
      </c>
      <c r="M1948" s="98" t="s">
        <v>86463</v>
      </c>
      <c r="N1948" s="98" t="s">
        <v>86464</v>
      </c>
      <c r="O1948" s="101">
        <v>1539</v>
      </c>
      <c r="P1948" s="101">
        <v>1539</v>
      </c>
    </row>
    <row r="1949">
      <c r="L1949" s="98" t="s">
        <v>86465</v>
      </c>
      <c r="M1949" s="98" t="s">
        <v>86466</v>
      </c>
      <c r="N1949" s="98" t="s">
        <v>86467</v>
      </c>
      <c r="O1949" s="101">
        <v>20</v>
      </c>
      <c r="P1949" s="101">
        <v>20</v>
      </c>
    </row>
    <row r="1950">
      <c r="K1950" s="96" t="s">
        <v>86468</v>
      </c>
      <c r="O1950" s="85">
        <f>SUM(O1947:O1949)</f>
      </c>
      <c r="P1950" s="85">
        <f>SUM(P1947:P1949)</f>
      </c>
    </row>
    <row r="1951">
      <c r="A1951" s="98" t="s">
        <v>86469</v>
      </c>
      <c r="B1951" s="98" t="s">
        <v>86470</v>
      </c>
      <c r="C1951" s="100">
        <v>1114</v>
      </c>
      <c r="D1951" s="98" t="s">
        <v>86471</v>
      </c>
      <c r="E1951" s="98" t="s">
        <v>86472</v>
      </c>
      <c r="F1951" s="104">
        <v>45488</v>
      </c>
      <c r="G1951" s="104">
        <v>45488</v>
      </c>
      <c r="H1951" s="104">
        <v>45869</v>
      </c>
      <c r="J1951" s="101">
        <v>1605</v>
      </c>
      <c r="K1951" s="98" t="s">
        <v>86473</v>
      </c>
      <c r="L1951" s="98" t="s">
        <v>86474</v>
      </c>
      <c r="M1951" s="98" t="s">
        <v>86475</v>
      </c>
      <c r="N1951" s="98" t="s">
        <v>86476</v>
      </c>
      <c r="O1951" s="101">
        <v>150</v>
      </c>
      <c r="P1951" s="101">
        <v>150</v>
      </c>
      <c r="Q1951" s="101">
        <v>0</v>
      </c>
      <c r="R1951" s="101">
        <v>250</v>
      </c>
    </row>
    <row r="1952">
      <c r="L1952" s="98" t="s">
        <v>86477</v>
      </c>
      <c r="M1952" s="98" t="s">
        <v>86478</v>
      </c>
      <c r="N1952" s="98" t="s">
        <v>86479</v>
      </c>
      <c r="O1952" s="101">
        <v>1455</v>
      </c>
      <c r="P1952" s="101">
        <v>1455</v>
      </c>
    </row>
    <row r="1953">
      <c r="L1953" s="98" t="s">
        <v>86480</v>
      </c>
      <c r="M1953" s="98" t="s">
        <v>86481</v>
      </c>
      <c r="N1953" s="98" t="s">
        <v>86482</v>
      </c>
      <c r="O1953" s="101">
        <v>20</v>
      </c>
      <c r="P1953" s="101">
        <v>20</v>
      </c>
    </row>
    <row r="1954">
      <c r="K1954" s="96" t="s">
        <v>86483</v>
      </c>
      <c r="O1954" s="85">
        <f>SUM(O1951:O1953)</f>
      </c>
      <c r="P1954" s="85">
        <f>SUM(P1951:P1953)</f>
      </c>
    </row>
    <row r="1955">
      <c r="A1955" s="98" t="s">
        <v>86484</v>
      </c>
      <c r="B1955" s="98" t="s">
        <v>86485</v>
      </c>
      <c r="C1955" s="100">
        <v>1114</v>
      </c>
      <c r="D1955" s="98" t="s">
        <v>86486</v>
      </c>
      <c r="E1955" s="98" t="s">
        <v>86487</v>
      </c>
      <c r="F1955" s="104">
        <v>45709</v>
      </c>
      <c r="G1955" s="104">
        <v>45709</v>
      </c>
      <c r="H1955" s="104">
        <v>46132</v>
      </c>
      <c r="J1955" s="101">
        <v>1535</v>
      </c>
      <c r="K1955" s="98" t="s">
        <v>86488</v>
      </c>
      <c r="L1955" s="98" t="s">
        <v>86489</v>
      </c>
      <c r="M1955" s="98" t="s">
        <v>86490</v>
      </c>
      <c r="N1955" s="98" t="s">
        <v>86491</v>
      </c>
      <c r="O1955" s="101">
        <v>80</v>
      </c>
      <c r="P1955" s="101">
        <v>80</v>
      </c>
      <c r="Q1955" s="101">
        <v>0</v>
      </c>
      <c r="R1955" s="101">
        <v>1785</v>
      </c>
    </row>
    <row r="1956">
      <c r="L1956" s="98" t="s">
        <v>86492</v>
      </c>
      <c r="M1956" s="98" t="s">
        <v>86493</v>
      </c>
      <c r="N1956" s="98" t="s">
        <v>86494</v>
      </c>
      <c r="O1956" s="101">
        <v>1455</v>
      </c>
      <c r="P1956" s="101">
        <v>1455</v>
      </c>
    </row>
    <row r="1957">
      <c r="L1957" s="98" t="s">
        <v>86495</v>
      </c>
      <c r="M1957" s="98" t="s">
        <v>86496</v>
      </c>
      <c r="N1957" s="98" t="s">
        <v>86497</v>
      </c>
      <c r="O1957" s="101">
        <v>20</v>
      </c>
      <c r="P1957" s="101">
        <v>20</v>
      </c>
    </row>
    <row r="1958">
      <c r="K1958" s="96" t="s">
        <v>86498</v>
      </c>
      <c r="O1958" s="85">
        <f>SUM(O1955:O1957)</f>
      </c>
      <c r="P1958" s="85">
        <f>SUM(P1955:P1957)</f>
      </c>
    </row>
    <row r="1959">
      <c r="A1959" s="98" t="s">
        <v>86499</v>
      </c>
      <c r="B1959" s="98" t="s">
        <v>86500</v>
      </c>
      <c r="C1959" s="100">
        <v>1008</v>
      </c>
      <c r="D1959" s="98" t="s">
        <v>86501</v>
      </c>
      <c r="E1959" s="98" t="s">
        <v>86502</v>
      </c>
      <c r="F1959" s="104">
        <v>42803</v>
      </c>
      <c r="G1959" s="104">
        <v>45748</v>
      </c>
      <c r="H1959" s="104">
        <v>46112</v>
      </c>
      <c r="J1959" s="101">
        <v>1375</v>
      </c>
      <c r="K1959" s="98" t="s">
        <v>86503</v>
      </c>
      <c r="L1959" s="98" t="s">
        <v>86504</v>
      </c>
      <c r="M1959" s="98" t="s">
        <v>86505</v>
      </c>
      <c r="N1959" s="98" t="s">
        <v>86506</v>
      </c>
      <c r="O1959" s="101">
        <v>20</v>
      </c>
      <c r="P1959" s="101">
        <v>20</v>
      </c>
      <c r="Q1959" s="101">
        <v>0</v>
      </c>
      <c r="R1959" s="101">
        <v>250</v>
      </c>
    </row>
    <row r="1960">
      <c r="L1960" s="98" t="s">
        <v>86507</v>
      </c>
      <c r="M1960" s="98" t="s">
        <v>86508</v>
      </c>
      <c r="N1960" s="98" t="s">
        <v>86509</v>
      </c>
      <c r="O1960" s="101">
        <v>1308</v>
      </c>
      <c r="P1960" s="101">
        <v>1308</v>
      </c>
    </row>
    <row r="1961">
      <c r="L1961" s="98" t="s">
        <v>86510</v>
      </c>
      <c r="M1961" s="98" t="s">
        <v>86511</v>
      </c>
      <c r="N1961" s="98" t="s">
        <v>86512</v>
      </c>
      <c r="O1961" s="101">
        <v>20</v>
      </c>
      <c r="P1961" s="101">
        <v>20</v>
      </c>
    </row>
    <row r="1962">
      <c r="K1962" s="96" t="s">
        <v>86513</v>
      </c>
      <c r="O1962" s="85">
        <f>SUM(O1959:O1961)</f>
      </c>
      <c r="P1962" s="85">
        <f>SUM(P1959:P1961)</f>
      </c>
    </row>
    <row r="1963">
      <c r="A1963" s="98" t="s">
        <v>86514</v>
      </c>
      <c r="B1963" s="98" t="s">
        <v>86515</v>
      </c>
      <c r="C1963" s="100">
        <v>1008</v>
      </c>
      <c r="D1963" s="98" t="s">
        <v>86516</v>
      </c>
      <c r="E1963" s="98" t="s">
        <v>86517</v>
      </c>
      <c r="J1963" s="101">
        <v>1625</v>
      </c>
      <c r="K1963" s="98" t="s">
        <v>86518</v>
      </c>
      <c r="L1963" s="98" t="s">
        <v>86518</v>
      </c>
      <c r="O1963" s="101">
        <v>0</v>
      </c>
      <c r="P1963" s="101">
        <v>0</v>
      </c>
      <c r="R1963" s="101">
        <v>0</v>
      </c>
    </row>
    <row r="1964">
      <c r="K1964" s="96" t="s">
        <v>86519</v>
      </c>
      <c r="O1964" s="85">
        <f>SUM(O1963:O1963)</f>
      </c>
      <c r="P1964" s="85">
        <f>SUM(P1963:P1963)</f>
      </c>
    </row>
    <row r="1965">
      <c r="A1965" s="98" t="s">
        <v>86520</v>
      </c>
      <c r="B1965" s="98" t="s">
        <v>86521</v>
      </c>
      <c r="C1965" s="100">
        <v>1358</v>
      </c>
      <c r="D1965" s="98" t="s">
        <v>86522</v>
      </c>
      <c r="E1965" s="98" t="s">
        <v>86523</v>
      </c>
      <c r="F1965" s="104">
        <v>43952</v>
      </c>
      <c r="G1965" s="104">
        <v>45413</v>
      </c>
      <c r="H1965" s="104">
        <v>45777</v>
      </c>
      <c r="J1965" s="101">
        <v>1675</v>
      </c>
      <c r="K1965" s="98" t="s">
        <v>86524</v>
      </c>
      <c r="L1965" s="98" t="s">
        <v>86525</v>
      </c>
      <c r="M1965" s="98" t="s">
        <v>86526</v>
      </c>
      <c r="N1965" s="98" t="s">
        <v>86527</v>
      </c>
      <c r="O1965" s="101">
        <v>20</v>
      </c>
      <c r="P1965" s="101">
        <v>20</v>
      </c>
      <c r="Q1965" s="101">
        <v>0</v>
      </c>
      <c r="R1965" s="101">
        <v>250</v>
      </c>
    </row>
    <row r="1966">
      <c r="L1966" s="98" t="s">
        <v>86528</v>
      </c>
      <c r="M1966" s="98" t="s">
        <v>86529</v>
      </c>
      <c r="N1966" s="98" t="s">
        <v>86530</v>
      </c>
      <c r="O1966" s="101">
        <v>50</v>
      </c>
      <c r="P1966" s="101">
        <v>50</v>
      </c>
    </row>
    <row r="1967">
      <c r="L1967" s="98" t="s">
        <v>86531</v>
      </c>
      <c r="M1967" s="98" t="s">
        <v>86532</v>
      </c>
      <c r="N1967" s="98" t="s">
        <v>86533</v>
      </c>
      <c r="O1967" s="101">
        <v>1552</v>
      </c>
      <c r="P1967" s="101">
        <v>1552</v>
      </c>
    </row>
    <row r="1968">
      <c r="L1968" s="98" t="s">
        <v>86534</v>
      </c>
      <c r="M1968" s="98" t="s">
        <v>86535</v>
      </c>
      <c r="N1968" s="98" t="s">
        <v>86536</v>
      </c>
      <c r="O1968" s="101">
        <v>40</v>
      </c>
      <c r="P1968" s="101">
        <v>0</v>
      </c>
    </row>
    <row r="1969">
      <c r="L1969" s="98" t="s">
        <v>86537</v>
      </c>
      <c r="M1969" s="98" t="s">
        <v>86538</v>
      </c>
      <c r="N1969" s="98" t="s">
        <v>86539</v>
      </c>
      <c r="O1969" s="101">
        <v>40</v>
      </c>
      <c r="P1969" s="101">
        <v>80</v>
      </c>
    </row>
    <row r="1970">
      <c r="L1970" s="98" t="s">
        <v>86540</v>
      </c>
      <c r="M1970" s="98" t="s">
        <v>86541</v>
      </c>
      <c r="N1970" s="98" t="s">
        <v>86542</v>
      </c>
      <c r="O1970" s="101">
        <v>20</v>
      </c>
      <c r="P1970" s="101">
        <v>20</v>
      </c>
    </row>
    <row r="1971">
      <c r="L1971" s="98" t="s">
        <v>86543</v>
      </c>
      <c r="M1971" s="98" t="s">
        <v>86544</v>
      </c>
      <c r="N1971" s="98" t="s">
        <v>86545</v>
      </c>
      <c r="O1971" s="101">
        <v>20</v>
      </c>
      <c r="P1971" s="101">
        <v>20</v>
      </c>
    </row>
    <row r="1972">
      <c r="K1972" s="96" t="s">
        <v>86546</v>
      </c>
      <c r="O1972" s="85">
        <f>SUM(O1965:O1971)</f>
      </c>
      <c r="P1972" s="85">
        <f>SUM(P1965:P1971)</f>
      </c>
    </row>
    <row r="1973">
      <c r="A1973" s="98" t="s">
        <v>86547</v>
      </c>
      <c r="B1973" s="98" t="s">
        <v>86548</v>
      </c>
      <c r="C1973" s="100">
        <v>1358</v>
      </c>
      <c r="D1973" s="98" t="s">
        <v>86549</v>
      </c>
      <c r="E1973" s="98" t="s">
        <v>86550</v>
      </c>
      <c r="F1973" s="104">
        <v>44340</v>
      </c>
      <c r="G1973" s="104">
        <v>45444</v>
      </c>
      <c r="H1973" s="104">
        <v>45808</v>
      </c>
      <c r="J1973" s="101">
        <v>1825</v>
      </c>
      <c r="K1973" s="98" t="s">
        <v>86551</v>
      </c>
      <c r="L1973" s="98" t="s">
        <v>86552</v>
      </c>
      <c r="M1973" s="98" t="s">
        <v>86553</v>
      </c>
      <c r="N1973" s="98" t="s">
        <v>86554</v>
      </c>
      <c r="O1973" s="101">
        <v>150</v>
      </c>
      <c r="P1973" s="101">
        <v>200</v>
      </c>
      <c r="Q1973" s="101">
        <v>0</v>
      </c>
      <c r="R1973" s="101">
        <v>450</v>
      </c>
    </row>
    <row r="1974">
      <c r="L1974" s="98" t="s">
        <v>86555</v>
      </c>
      <c r="M1974" s="98" t="s">
        <v>86556</v>
      </c>
      <c r="N1974" s="98" t="s">
        <v>86557</v>
      </c>
      <c r="O1974" s="101">
        <v>20</v>
      </c>
      <c r="P1974" s="101">
        <v>20</v>
      </c>
    </row>
    <row r="1975">
      <c r="L1975" s="98" t="s">
        <v>86558</v>
      </c>
      <c r="M1975" s="98" t="s">
        <v>86559</v>
      </c>
      <c r="N1975" s="98" t="s">
        <v>86560</v>
      </c>
      <c r="O1975" s="101">
        <v>50</v>
      </c>
      <c r="P1975" s="101">
        <v>0</v>
      </c>
    </row>
    <row r="1976">
      <c r="L1976" s="98" t="s">
        <v>86561</v>
      </c>
      <c r="M1976" s="98" t="s">
        <v>86562</v>
      </c>
      <c r="N1976" s="98" t="s">
        <v>86563</v>
      </c>
      <c r="O1976" s="101">
        <v>1584</v>
      </c>
      <c r="P1976" s="101">
        <v>1584</v>
      </c>
    </row>
    <row r="1977">
      <c r="L1977" s="98" t="s">
        <v>86564</v>
      </c>
      <c r="M1977" s="98" t="s">
        <v>86565</v>
      </c>
      <c r="N1977" s="98" t="s">
        <v>86566</v>
      </c>
      <c r="O1977" s="101">
        <v>20</v>
      </c>
      <c r="P1977" s="101">
        <v>20</v>
      </c>
    </row>
    <row r="1978">
      <c r="L1978" s="98" t="s">
        <v>86567</v>
      </c>
      <c r="M1978" s="98" t="s">
        <v>86568</v>
      </c>
      <c r="N1978" s="98" t="s">
        <v>86569</v>
      </c>
      <c r="O1978" s="101">
        <v>20</v>
      </c>
      <c r="P1978" s="101">
        <v>20</v>
      </c>
    </row>
    <row r="1979">
      <c r="K1979" s="96" t="s">
        <v>86570</v>
      </c>
      <c r="O1979" s="85">
        <f>SUM(O1973:O1978)</f>
      </c>
      <c r="P1979" s="85">
        <f>SUM(P1973:P1978)</f>
      </c>
    </row>
    <row r="1980">
      <c r="A1980" s="98" t="s">
        <v>86571</v>
      </c>
      <c r="B1980" s="98" t="s">
        <v>86572</v>
      </c>
      <c r="C1980" s="100">
        <v>1358</v>
      </c>
      <c r="D1980" s="98" t="s">
        <v>86573</v>
      </c>
      <c r="E1980" s="98" t="s">
        <v>86574</v>
      </c>
      <c r="F1980" s="104">
        <v>43654</v>
      </c>
      <c r="G1980" s="104">
        <v>45505</v>
      </c>
      <c r="H1980" s="104">
        <v>45869</v>
      </c>
      <c r="J1980" s="101">
        <v>1775</v>
      </c>
      <c r="K1980" s="98" t="s">
        <v>86575</v>
      </c>
      <c r="L1980" s="98" t="s">
        <v>86576</v>
      </c>
      <c r="M1980" s="98" t="s">
        <v>86577</v>
      </c>
      <c r="N1980" s="98" t="s">
        <v>86578</v>
      </c>
      <c r="O1980" s="101">
        <v>150</v>
      </c>
      <c r="P1980" s="101">
        <v>20</v>
      </c>
      <c r="Q1980" s="101">
        <v>0</v>
      </c>
      <c r="R1980" s="101">
        <v>1234</v>
      </c>
    </row>
    <row r="1981">
      <c r="L1981" s="98" t="s">
        <v>86579</v>
      </c>
      <c r="M1981" s="98" t="s">
        <v>86580</v>
      </c>
      <c r="N1981" s="98" t="s">
        <v>86581</v>
      </c>
      <c r="O1981" s="101">
        <v>20</v>
      </c>
      <c r="P1981" s="101">
        <v>150</v>
      </c>
    </row>
    <row r="1982">
      <c r="L1982" s="98" t="s">
        <v>86582</v>
      </c>
      <c r="M1982" s="98" t="s">
        <v>86583</v>
      </c>
      <c r="N1982" s="98" t="s">
        <v>86584</v>
      </c>
      <c r="O1982" s="101">
        <v>1559</v>
      </c>
      <c r="P1982" s="101">
        <v>1559</v>
      </c>
    </row>
    <row r="1983">
      <c r="L1983" s="98" t="s">
        <v>86585</v>
      </c>
      <c r="M1983" s="98" t="s">
        <v>86586</v>
      </c>
      <c r="N1983" s="98" t="s">
        <v>86587</v>
      </c>
      <c r="O1983" s="101">
        <v>40</v>
      </c>
      <c r="P1983" s="101">
        <v>40</v>
      </c>
    </row>
    <row r="1984">
      <c r="L1984" s="98" t="s">
        <v>86588</v>
      </c>
      <c r="M1984" s="98" t="s">
        <v>86589</v>
      </c>
      <c r="N1984" s="98" t="s">
        <v>86590</v>
      </c>
      <c r="O1984" s="101">
        <v>20</v>
      </c>
      <c r="P1984" s="101">
        <v>20</v>
      </c>
    </row>
    <row r="1985">
      <c r="K1985" s="96" t="s">
        <v>86591</v>
      </c>
      <c r="O1985" s="85">
        <f>SUM(O1980:O1984)</f>
      </c>
      <c r="P1985" s="85">
        <f>SUM(P1980:P1984)</f>
      </c>
    </row>
    <row r="1986">
      <c r="A1986" s="98" t="s">
        <v>86592</v>
      </c>
      <c r="B1986" s="98" t="s">
        <v>86593</v>
      </c>
      <c r="C1986" s="100">
        <v>1358</v>
      </c>
      <c r="D1986" s="98" t="s">
        <v>86594</v>
      </c>
      <c r="E1986" s="98" t="s">
        <v>86595</v>
      </c>
      <c r="F1986" s="104">
        <v>45695</v>
      </c>
      <c r="G1986" s="104">
        <v>45695</v>
      </c>
      <c r="H1986" s="104">
        <v>46059</v>
      </c>
      <c r="J1986" s="101">
        <v>1755</v>
      </c>
      <c r="K1986" s="98" t="s">
        <v>86596</v>
      </c>
      <c r="L1986" s="98" t="s">
        <v>86597</v>
      </c>
      <c r="M1986" s="98" t="s">
        <v>86598</v>
      </c>
      <c r="N1986" s="98" t="s">
        <v>86599</v>
      </c>
      <c r="O1986" s="101">
        <v>20</v>
      </c>
      <c r="P1986" s="101">
        <v>100</v>
      </c>
      <c r="Q1986" s="101">
        <v>0</v>
      </c>
      <c r="R1986" s="101">
        <v>250</v>
      </c>
    </row>
    <row r="1987">
      <c r="L1987" s="98" t="s">
        <v>86600</v>
      </c>
      <c r="M1987" s="98" t="s">
        <v>86601</v>
      </c>
      <c r="N1987" s="98" t="s">
        <v>86602</v>
      </c>
      <c r="O1987" s="101">
        <v>80</v>
      </c>
      <c r="P1987" s="101">
        <v>0</v>
      </c>
    </row>
    <row r="1988">
      <c r="L1988" s="98" t="s">
        <v>86603</v>
      </c>
      <c r="M1988" s="98" t="s">
        <v>86604</v>
      </c>
      <c r="N1988" s="98" t="s">
        <v>86605</v>
      </c>
      <c r="O1988" s="101">
        <v>50</v>
      </c>
      <c r="P1988" s="101">
        <v>50</v>
      </c>
    </row>
    <row r="1989">
      <c r="L1989" s="98" t="s">
        <v>86606</v>
      </c>
      <c r="M1989" s="98" t="s">
        <v>86607</v>
      </c>
      <c r="N1989" s="98" t="s">
        <v>86608</v>
      </c>
      <c r="O1989" s="101">
        <v>1605</v>
      </c>
      <c r="P1989" s="101">
        <v>1605</v>
      </c>
    </row>
    <row r="1990">
      <c r="L1990" s="98" t="s">
        <v>86609</v>
      </c>
      <c r="M1990" s="98" t="s">
        <v>86610</v>
      </c>
      <c r="N1990" s="98" t="s">
        <v>86611</v>
      </c>
      <c r="O1990" s="101">
        <v>20</v>
      </c>
      <c r="P1990" s="101">
        <v>20</v>
      </c>
    </row>
    <row r="1991">
      <c r="K1991" s="96" t="s">
        <v>86612</v>
      </c>
      <c r="O1991" s="85">
        <f>SUM(O1986:O1990)</f>
      </c>
      <c r="P1991" s="85">
        <f>SUM(P1986:P1990)</f>
      </c>
    </row>
    <row r="1992">
      <c r="A1992" s="98" t="s">
        <v>86613</v>
      </c>
      <c r="B1992" s="98" t="s">
        <v>86614</v>
      </c>
      <c r="C1992" s="100">
        <v>1008</v>
      </c>
      <c r="D1992" s="98" t="s">
        <v>86615</v>
      </c>
      <c r="E1992" s="98" t="s">
        <v>86616</v>
      </c>
      <c r="F1992" s="104">
        <v>43084</v>
      </c>
      <c r="G1992" s="104">
        <v>45658</v>
      </c>
      <c r="H1992" s="104">
        <v>46022</v>
      </c>
      <c r="J1992" s="101">
        <v>1425</v>
      </c>
      <c r="K1992" s="98" t="s">
        <v>86617</v>
      </c>
      <c r="L1992" s="98" t="s">
        <v>86618</v>
      </c>
      <c r="M1992" s="98" t="s">
        <v>86619</v>
      </c>
      <c r="N1992" s="98" t="s">
        <v>86620</v>
      </c>
      <c r="O1992" s="101">
        <v>20</v>
      </c>
      <c r="P1992" s="101">
        <v>0</v>
      </c>
      <c r="Q1992" s="101">
        <v>0</v>
      </c>
      <c r="R1992" s="101">
        <v>250</v>
      </c>
    </row>
    <row r="1993">
      <c r="L1993" s="98" t="s">
        <v>86621</v>
      </c>
      <c r="M1993" s="98" t="s">
        <v>86622</v>
      </c>
      <c r="N1993" s="98" t="s">
        <v>86623</v>
      </c>
      <c r="O1993" s="101">
        <v>50</v>
      </c>
      <c r="P1993" s="101">
        <v>70</v>
      </c>
    </row>
    <row r="1994">
      <c r="L1994" s="98" t="s">
        <v>86624</v>
      </c>
      <c r="M1994" s="98" t="s">
        <v>86625</v>
      </c>
      <c r="N1994" s="98" t="s">
        <v>86626</v>
      </c>
      <c r="O1994" s="101">
        <v>1284</v>
      </c>
      <c r="P1994" s="101">
        <v>1284</v>
      </c>
    </row>
    <row r="1995">
      <c r="L1995" s="98" t="s">
        <v>86627</v>
      </c>
      <c r="M1995" s="98" t="s">
        <v>86628</v>
      </c>
      <c r="N1995" s="98" t="s">
        <v>86629</v>
      </c>
      <c r="O1995" s="101">
        <v>45</v>
      </c>
      <c r="P1995" s="101">
        <v>45</v>
      </c>
    </row>
    <row r="1996">
      <c r="L1996" s="98" t="s">
        <v>86630</v>
      </c>
      <c r="M1996" s="98" t="s">
        <v>86631</v>
      </c>
      <c r="N1996" s="98" t="s">
        <v>86632</v>
      </c>
      <c r="O1996" s="101">
        <v>20</v>
      </c>
      <c r="P1996" s="101">
        <v>20</v>
      </c>
    </row>
    <row r="1997">
      <c r="L1997" s="98" t="s">
        <v>86633</v>
      </c>
      <c r="M1997" s="98" t="s">
        <v>86634</v>
      </c>
      <c r="N1997" s="98" t="s">
        <v>86635</v>
      </c>
      <c r="O1997" s="101">
        <v>20</v>
      </c>
      <c r="P1997" s="101">
        <v>20</v>
      </c>
    </row>
    <row r="1998">
      <c r="K1998" s="96" t="s">
        <v>86636</v>
      </c>
      <c r="O1998" s="85">
        <f>SUM(O1992:O1997)</f>
      </c>
      <c r="P1998" s="85">
        <f>SUM(P1992:P1997)</f>
      </c>
    </row>
    <row r="1999">
      <c r="A1999" s="98" t="s">
        <v>86637</v>
      </c>
      <c r="B1999" s="98" t="s">
        <v>86638</v>
      </c>
      <c r="C1999" s="100">
        <v>1008</v>
      </c>
      <c r="D1999" s="98" t="s">
        <v>86639</v>
      </c>
      <c r="E1999" s="98" t="s">
        <v>86640</v>
      </c>
      <c r="F1999" s="104">
        <v>41049</v>
      </c>
      <c r="G1999" s="104">
        <v>45658</v>
      </c>
      <c r="H1999" s="104">
        <v>46022</v>
      </c>
      <c r="J1999" s="101">
        <v>1425</v>
      </c>
      <c r="K1999" s="98" t="s">
        <v>86641</v>
      </c>
      <c r="L1999" s="98" t="s">
        <v>86642</v>
      </c>
      <c r="M1999" s="98" t="s">
        <v>86643</v>
      </c>
      <c r="N1999" s="98" t="s">
        <v>86644</v>
      </c>
      <c r="O1999" s="101">
        <v>50</v>
      </c>
      <c r="P1999" s="101">
        <v>50</v>
      </c>
      <c r="Q1999" s="101">
        <v>0</v>
      </c>
      <c r="R1999" s="101">
        <v>200</v>
      </c>
    </row>
    <row r="2000">
      <c r="L2000" s="98" t="s">
        <v>86645</v>
      </c>
      <c r="M2000" s="98" t="s">
        <v>86646</v>
      </c>
      <c r="N2000" s="98" t="s">
        <v>86647</v>
      </c>
      <c r="O2000" s="101">
        <v>20</v>
      </c>
      <c r="P2000" s="101">
        <v>20</v>
      </c>
    </row>
    <row r="2001">
      <c r="L2001" s="98" t="s">
        <v>86648</v>
      </c>
      <c r="M2001" s="98" t="s">
        <v>86649</v>
      </c>
      <c r="N2001" s="98" t="s">
        <v>86650</v>
      </c>
      <c r="O2001" s="101">
        <v>1283</v>
      </c>
      <c r="P2001" s="101">
        <v>1283</v>
      </c>
    </row>
    <row r="2002">
      <c r="L2002" s="98" t="s">
        <v>86651</v>
      </c>
      <c r="M2002" s="98" t="s">
        <v>86652</v>
      </c>
      <c r="N2002" s="98" t="s">
        <v>86653</v>
      </c>
      <c r="O2002" s="101">
        <v>20</v>
      </c>
      <c r="P2002" s="101">
        <v>20</v>
      </c>
    </row>
    <row r="2003">
      <c r="K2003" s="96" t="s">
        <v>86654</v>
      </c>
      <c r="O2003" s="85">
        <f>SUM(O1999:O2002)</f>
      </c>
      <c r="P2003" s="85">
        <f>SUM(P1999:P2002)</f>
      </c>
    </row>
    <row r="2004">
      <c r="A2004" s="98" t="s">
        <v>86655</v>
      </c>
      <c r="B2004" s="98" t="s">
        <v>86656</v>
      </c>
      <c r="C2004" s="100">
        <v>1008</v>
      </c>
      <c r="D2004" s="98" t="s">
        <v>86657</v>
      </c>
      <c r="E2004" s="98" t="s">
        <v>86658</v>
      </c>
      <c r="F2004" s="104">
        <v>44632</v>
      </c>
      <c r="G2004" s="104">
        <v>45597</v>
      </c>
      <c r="H2004" s="104">
        <v>45777</v>
      </c>
      <c r="I2004" s="104">
        <v>45777</v>
      </c>
      <c r="J2004" s="101">
        <v>1365</v>
      </c>
      <c r="K2004" s="98" t="s">
        <v>86659</v>
      </c>
      <c r="L2004" s="98" t="s">
        <v>86660</v>
      </c>
      <c r="M2004" s="98" t="s">
        <v>86661</v>
      </c>
      <c r="N2004" s="98" t="s">
        <v>86662</v>
      </c>
      <c r="O2004" s="101">
        <v>10</v>
      </c>
      <c r="P2004" s="101">
        <v>10</v>
      </c>
      <c r="Q2004" s="101">
        <v>0</v>
      </c>
      <c r="R2004" s="101">
        <v>250</v>
      </c>
    </row>
    <row r="2005">
      <c r="L2005" s="98" t="s">
        <v>86663</v>
      </c>
      <c r="M2005" s="98" t="s">
        <v>86664</v>
      </c>
      <c r="N2005" s="98" t="s">
        <v>86665</v>
      </c>
      <c r="O2005" s="101">
        <v>1355</v>
      </c>
      <c r="P2005" s="101">
        <v>1355</v>
      </c>
    </row>
    <row r="2006">
      <c r="L2006" s="98" t="s">
        <v>86666</v>
      </c>
      <c r="M2006" s="98" t="s">
        <v>86667</v>
      </c>
      <c r="N2006" s="98" t="s">
        <v>86668</v>
      </c>
      <c r="O2006" s="101">
        <v>200</v>
      </c>
      <c r="P2006" s="101">
        <v>200</v>
      </c>
    </row>
    <row r="2007">
      <c r="L2007" s="98" t="s">
        <v>86669</v>
      </c>
      <c r="M2007" s="98" t="s">
        <v>86670</v>
      </c>
      <c r="N2007" s="98" t="s">
        <v>86671</v>
      </c>
      <c r="O2007" s="101">
        <v>25</v>
      </c>
      <c r="P2007" s="101">
        <v>0</v>
      </c>
    </row>
    <row r="2008">
      <c r="K2008" s="96" t="s">
        <v>86672</v>
      </c>
      <c r="O2008" s="85">
        <f>SUM(O2004:O2007)</f>
      </c>
      <c r="P2008" s="85">
        <f>SUM(P2004:P2007)</f>
      </c>
    </row>
    <row r="2009">
      <c r="A2009" s="98" t="s">
        <v>86673</v>
      </c>
      <c r="B2009" s="98" t="s">
        <v>86674</v>
      </c>
      <c r="C2009" s="100">
        <v>1008</v>
      </c>
      <c r="D2009" s="98" t="s">
        <v>86675</v>
      </c>
      <c r="E2009" s="98" t="s">
        <v>86676</v>
      </c>
      <c r="F2009" s="104">
        <v>45583</v>
      </c>
      <c r="G2009" s="104">
        <v>45583</v>
      </c>
      <c r="H2009" s="104">
        <v>45961</v>
      </c>
      <c r="J2009" s="101">
        <v>1415</v>
      </c>
      <c r="K2009" s="98" t="s">
        <v>86677</v>
      </c>
      <c r="L2009" s="98" t="s">
        <v>86678</v>
      </c>
      <c r="M2009" s="98" t="s">
        <v>86679</v>
      </c>
      <c r="N2009" s="98" t="s">
        <v>86680</v>
      </c>
      <c r="O2009" s="101">
        <v>50</v>
      </c>
      <c r="P2009" s="101">
        <v>0</v>
      </c>
      <c r="Q2009" s="101">
        <v>0</v>
      </c>
      <c r="R2009" s="101">
        <v>250</v>
      </c>
    </row>
    <row r="2010">
      <c r="L2010" s="98" t="s">
        <v>86681</v>
      </c>
      <c r="M2010" s="98" t="s">
        <v>86682</v>
      </c>
      <c r="N2010" s="98" t="s">
        <v>86683</v>
      </c>
      <c r="O2010" s="101">
        <v>10</v>
      </c>
      <c r="P2010" s="101">
        <v>60</v>
      </c>
    </row>
    <row r="2011">
      <c r="L2011" s="98" t="s">
        <v>86684</v>
      </c>
      <c r="M2011" s="98" t="s">
        <v>86685</v>
      </c>
      <c r="N2011" s="98" t="s">
        <v>86686</v>
      </c>
      <c r="O2011" s="101">
        <v>1355</v>
      </c>
      <c r="P2011" s="101">
        <v>1355</v>
      </c>
    </row>
    <row r="2012">
      <c r="L2012" s="98" t="s">
        <v>86687</v>
      </c>
      <c r="M2012" s="98" t="s">
        <v>86688</v>
      </c>
      <c r="N2012" s="98" t="s">
        <v>86689</v>
      </c>
      <c r="O2012" s="101">
        <v>20</v>
      </c>
      <c r="P2012" s="101">
        <v>20</v>
      </c>
    </row>
    <row r="2013">
      <c r="K2013" s="96" t="s">
        <v>86690</v>
      </c>
      <c r="O2013" s="85">
        <f>SUM(O2009:O2012)</f>
      </c>
      <c r="P2013" s="85">
        <f>SUM(P2009:P2012)</f>
      </c>
    </row>
    <row r="2014">
      <c r="A2014" s="98" t="s">
        <v>86691</v>
      </c>
      <c r="B2014" s="98" t="s">
        <v>86692</v>
      </c>
      <c r="C2014" s="100">
        <v>1358</v>
      </c>
      <c r="D2014" s="98" t="s">
        <v>86693</v>
      </c>
      <c r="E2014" s="98" t="s">
        <v>86694</v>
      </c>
      <c r="J2014" s="101">
        <v>1615</v>
      </c>
      <c r="K2014" s="98" t="s">
        <v>86695</v>
      </c>
      <c r="L2014" s="98" t="s">
        <v>86695</v>
      </c>
      <c r="O2014" s="101">
        <v>0</v>
      </c>
      <c r="P2014" s="101">
        <v>0</v>
      </c>
      <c r="R2014" s="101">
        <v>0</v>
      </c>
    </row>
    <row r="2015">
      <c r="K2015" s="96" t="s">
        <v>86696</v>
      </c>
      <c r="O2015" s="85">
        <f>SUM(O2014:O2014)</f>
      </c>
      <c r="P2015" s="85">
        <f>SUM(P2014:P2014)</f>
      </c>
    </row>
    <row r="2016">
      <c r="A2016" s="98" t="s">
        <v>86697</v>
      </c>
      <c r="B2016" s="98" t="s">
        <v>86698</v>
      </c>
      <c r="C2016" s="100">
        <v>1358</v>
      </c>
      <c r="D2016" s="98" t="s">
        <v>86699</v>
      </c>
      <c r="E2016" s="98" t="s">
        <v>86700</v>
      </c>
      <c r="J2016" s="101">
        <v>1815</v>
      </c>
      <c r="K2016" s="98" t="s">
        <v>86701</v>
      </c>
      <c r="L2016" s="98" t="s">
        <v>86701</v>
      </c>
      <c r="O2016" s="101">
        <v>0</v>
      </c>
      <c r="P2016" s="101">
        <v>0</v>
      </c>
      <c r="R2016" s="101">
        <v>0</v>
      </c>
    </row>
    <row r="2017">
      <c r="K2017" s="96" t="s">
        <v>86702</v>
      </c>
      <c r="O2017" s="85">
        <f>SUM(O2016:O2016)</f>
      </c>
      <c r="P2017" s="85">
        <f>SUM(P2016:P2016)</f>
      </c>
    </row>
    <row r="2018">
      <c r="A2018" s="98" t="s">
        <v>86703</v>
      </c>
      <c r="B2018" s="98" t="s">
        <v>86704</v>
      </c>
      <c r="C2018" s="100">
        <v>1358</v>
      </c>
      <c r="D2018" s="98" t="s">
        <v>86705</v>
      </c>
      <c r="E2018" s="98" t="s">
        <v>86706</v>
      </c>
      <c r="F2018" s="104">
        <v>44786</v>
      </c>
      <c r="G2018" s="104">
        <v>45536</v>
      </c>
      <c r="H2018" s="104">
        <v>45900</v>
      </c>
      <c r="J2018" s="101">
        <v>1765</v>
      </c>
      <c r="K2018" s="98" t="s">
        <v>86707</v>
      </c>
      <c r="L2018" s="98" t="s">
        <v>86708</v>
      </c>
      <c r="M2018" s="98" t="s">
        <v>86709</v>
      </c>
      <c r="N2018" s="98" t="s">
        <v>86710</v>
      </c>
      <c r="O2018" s="101">
        <v>150</v>
      </c>
      <c r="P2018" s="101">
        <v>0</v>
      </c>
      <c r="Q2018" s="101">
        <v>1921.1600000000001</v>
      </c>
      <c r="R2018" s="101">
        <v>450</v>
      </c>
    </row>
    <row r="2019">
      <c r="L2019" s="98" t="s">
        <v>86711</v>
      </c>
      <c r="M2019" s="98" t="s">
        <v>86712</v>
      </c>
      <c r="N2019" s="98" t="s">
        <v>86713</v>
      </c>
      <c r="O2019" s="101">
        <v>10</v>
      </c>
      <c r="P2019" s="101">
        <v>160</v>
      </c>
    </row>
    <row r="2020">
      <c r="L2020" s="98" t="s">
        <v>86714</v>
      </c>
      <c r="M2020" s="98" t="s">
        <v>86715</v>
      </c>
      <c r="N2020" s="98" t="s">
        <v>86716</v>
      </c>
      <c r="O2020" s="101">
        <v>1600</v>
      </c>
      <c r="P2020" s="101">
        <v>1600</v>
      </c>
    </row>
    <row r="2021">
      <c r="L2021" s="98" t="s">
        <v>86717</v>
      </c>
      <c r="M2021" s="98" t="s">
        <v>86718</v>
      </c>
      <c r="N2021" s="98" t="s">
        <v>86719</v>
      </c>
      <c r="O2021" s="101">
        <v>75</v>
      </c>
      <c r="P2021" s="101">
        <v>0</v>
      </c>
    </row>
    <row r="2022">
      <c r="L2022" s="98" t="s">
        <v>86720</v>
      </c>
      <c r="M2022" s="98" t="s">
        <v>86721</v>
      </c>
      <c r="N2022" s="98" t="s">
        <v>86722</v>
      </c>
      <c r="O2022" s="101">
        <v>20</v>
      </c>
      <c r="P2022" s="101">
        <v>20</v>
      </c>
    </row>
    <row r="2023">
      <c r="L2023" s="98" t="s">
        <v>86723</v>
      </c>
      <c r="M2023" s="98" t="s">
        <v>86724</v>
      </c>
      <c r="N2023" s="98" t="s">
        <v>86725</v>
      </c>
      <c r="O2023" s="101">
        <v>20</v>
      </c>
      <c r="P2023" s="101">
        <v>20</v>
      </c>
    </row>
    <row r="2024">
      <c r="K2024" s="96" t="s">
        <v>86726</v>
      </c>
      <c r="O2024" s="85">
        <f>SUM(O2018:O2023)</f>
      </c>
      <c r="P2024" s="85">
        <f>SUM(P2018:P2023)</f>
      </c>
    </row>
    <row r="2025">
      <c r="A2025" s="98" t="s">
        <v>86727</v>
      </c>
      <c r="B2025" s="98" t="s">
        <v>86728</v>
      </c>
      <c r="C2025" s="100">
        <v>1358</v>
      </c>
      <c r="D2025" s="98" t="s">
        <v>86729</v>
      </c>
      <c r="E2025" s="98" t="s">
        <v>86730</v>
      </c>
      <c r="F2025" s="104">
        <v>44394</v>
      </c>
      <c r="G2025" s="104">
        <v>45505</v>
      </c>
      <c r="H2025" s="104">
        <v>45869</v>
      </c>
      <c r="J2025" s="101">
        <v>1665</v>
      </c>
      <c r="K2025" s="98" t="s">
        <v>86731</v>
      </c>
      <c r="L2025" s="98" t="s">
        <v>86732</v>
      </c>
      <c r="M2025" s="98" t="s">
        <v>86733</v>
      </c>
      <c r="N2025" s="98" t="s">
        <v>86734</v>
      </c>
      <c r="O2025" s="101">
        <v>50</v>
      </c>
      <c r="P2025" s="101">
        <v>60</v>
      </c>
      <c r="Q2025" s="101">
        <v>0</v>
      </c>
      <c r="R2025" s="101">
        <v>250</v>
      </c>
    </row>
    <row r="2026">
      <c r="L2026" s="98" t="s">
        <v>86735</v>
      </c>
      <c r="M2026" s="98" t="s">
        <v>86736</v>
      </c>
      <c r="N2026" s="98" t="s">
        <v>86737</v>
      </c>
      <c r="O2026" s="101">
        <v>10</v>
      </c>
      <c r="P2026" s="101">
        <v>0</v>
      </c>
    </row>
    <row r="2027">
      <c r="L2027" s="98" t="s">
        <v>86738</v>
      </c>
      <c r="M2027" s="98" t="s">
        <v>86739</v>
      </c>
      <c r="N2027" s="98" t="s">
        <v>86740</v>
      </c>
      <c r="O2027" s="101">
        <v>1579</v>
      </c>
      <c r="P2027" s="101">
        <v>1579</v>
      </c>
    </row>
    <row r="2028">
      <c r="L2028" s="98" t="s">
        <v>86741</v>
      </c>
      <c r="M2028" s="98" t="s">
        <v>86742</v>
      </c>
      <c r="N2028" s="98" t="s">
        <v>86743</v>
      </c>
      <c r="O2028" s="101">
        <v>20</v>
      </c>
      <c r="P2028" s="101">
        <v>20</v>
      </c>
    </row>
    <row r="2029">
      <c r="K2029" s="96" t="s">
        <v>86744</v>
      </c>
      <c r="O2029" s="85">
        <f>SUM(O2025:O2028)</f>
      </c>
      <c r="P2029" s="85">
        <f>SUM(P2025:P2028)</f>
      </c>
    </row>
    <row r="2030">
      <c r="A2030" s="98" t="s">
        <v>86745</v>
      </c>
      <c r="B2030" s="98" t="s">
        <v>86746</v>
      </c>
      <c r="C2030" s="100">
        <v>1008</v>
      </c>
      <c r="D2030" s="98" t="s">
        <v>86747</v>
      </c>
      <c r="E2030" s="98" t="s">
        <v>86748</v>
      </c>
      <c r="F2030" s="104">
        <v>43922</v>
      </c>
      <c r="G2030" s="104">
        <v>45413</v>
      </c>
      <c r="H2030" s="104">
        <v>45777</v>
      </c>
      <c r="J2030" s="101">
        <v>1365</v>
      </c>
      <c r="K2030" s="98" t="s">
        <v>86749</v>
      </c>
      <c r="L2030" s="98" t="s">
        <v>86750</v>
      </c>
      <c r="M2030" s="98" t="s">
        <v>86751</v>
      </c>
      <c r="N2030" s="98" t="s">
        <v>86752</v>
      </c>
      <c r="O2030" s="101">
        <v>10</v>
      </c>
      <c r="P2030" s="101">
        <v>10</v>
      </c>
      <c r="Q2030" s="101">
        <v>0</v>
      </c>
      <c r="R2030" s="101">
        <v>250</v>
      </c>
    </row>
    <row r="2031">
      <c r="L2031" s="98" t="s">
        <v>86753</v>
      </c>
      <c r="M2031" s="98" t="s">
        <v>86754</v>
      </c>
      <c r="N2031" s="98" t="s">
        <v>86755</v>
      </c>
      <c r="O2031" s="101">
        <v>1327</v>
      </c>
      <c r="P2031" s="101">
        <v>1327</v>
      </c>
    </row>
    <row r="2032">
      <c r="L2032" s="98" t="s">
        <v>86756</v>
      </c>
      <c r="M2032" s="98" t="s">
        <v>86757</v>
      </c>
      <c r="N2032" s="98" t="s">
        <v>86758</v>
      </c>
      <c r="O2032" s="101">
        <v>20</v>
      </c>
      <c r="P2032" s="101">
        <v>20</v>
      </c>
    </row>
    <row r="2033">
      <c r="K2033" s="96" t="s">
        <v>86759</v>
      </c>
      <c r="O2033" s="85">
        <f>SUM(O2030:O2032)</f>
      </c>
      <c r="P2033" s="85">
        <f>SUM(P2030:P2032)</f>
      </c>
    </row>
    <row r="2034">
      <c r="A2034" s="98" t="s">
        <v>86760</v>
      </c>
      <c r="B2034" s="98" t="s">
        <v>86761</v>
      </c>
      <c r="C2034" s="100">
        <v>1008</v>
      </c>
      <c r="D2034" s="98" t="s">
        <v>86762</v>
      </c>
      <c r="E2034" s="98" t="s">
        <v>86763</v>
      </c>
      <c r="F2034" s="104">
        <v>44995</v>
      </c>
      <c r="G2034" s="104">
        <v>45748</v>
      </c>
      <c r="H2034" s="104">
        <v>46112</v>
      </c>
      <c r="J2034" s="101">
        <v>1415</v>
      </c>
      <c r="K2034" s="98" t="s">
        <v>86764</v>
      </c>
      <c r="L2034" s="98" t="s">
        <v>86765</v>
      </c>
      <c r="M2034" s="98" t="s">
        <v>86766</v>
      </c>
      <c r="N2034" s="98" t="s">
        <v>86767</v>
      </c>
      <c r="O2034" s="101">
        <v>10</v>
      </c>
      <c r="P2034" s="101">
        <v>0</v>
      </c>
      <c r="Q2034" s="101">
        <v>0</v>
      </c>
      <c r="R2034" s="101">
        <v>250</v>
      </c>
    </row>
    <row r="2035">
      <c r="L2035" s="98" t="s">
        <v>86768</v>
      </c>
      <c r="M2035" s="98" t="s">
        <v>86769</v>
      </c>
      <c r="N2035" s="98" t="s">
        <v>86770</v>
      </c>
      <c r="O2035" s="101">
        <v>50</v>
      </c>
      <c r="P2035" s="101">
        <v>60</v>
      </c>
    </row>
    <row r="2036">
      <c r="L2036" s="98" t="s">
        <v>86771</v>
      </c>
      <c r="M2036" s="98" t="s">
        <v>86772</v>
      </c>
      <c r="N2036" s="98" t="s">
        <v>86773</v>
      </c>
      <c r="O2036" s="101">
        <v>1345</v>
      </c>
      <c r="P2036" s="101">
        <v>1345</v>
      </c>
    </row>
    <row r="2037">
      <c r="L2037" s="98" t="s">
        <v>86774</v>
      </c>
      <c r="M2037" s="98" t="s">
        <v>86775</v>
      </c>
      <c r="N2037" s="98" t="s">
        <v>86776</v>
      </c>
      <c r="O2037" s="101">
        <v>20</v>
      </c>
      <c r="P2037" s="101">
        <v>20</v>
      </c>
    </row>
    <row r="2038">
      <c r="K2038" s="96" t="s">
        <v>86777</v>
      </c>
      <c r="O2038" s="85">
        <f>SUM(O2034:O2037)</f>
      </c>
      <c r="P2038" s="85">
        <f>SUM(P2034:P2037)</f>
      </c>
    </row>
    <row r="2039">
      <c r="A2039" s="98" t="s">
        <v>86778</v>
      </c>
      <c r="B2039" s="98" t="s">
        <v>86779</v>
      </c>
      <c r="C2039" s="100">
        <v>1008</v>
      </c>
      <c r="D2039" s="98" t="s">
        <v>86780</v>
      </c>
      <c r="E2039" s="98" t="s">
        <v>86781</v>
      </c>
      <c r="F2039" s="104">
        <v>43609</v>
      </c>
      <c r="G2039" s="104">
        <v>45444</v>
      </c>
      <c r="H2039" s="104">
        <v>45808</v>
      </c>
      <c r="J2039" s="101">
        <v>1355</v>
      </c>
      <c r="K2039" s="98" t="s">
        <v>86782</v>
      </c>
      <c r="L2039" s="98" t="s">
        <v>86783</v>
      </c>
      <c r="M2039" s="98" t="s">
        <v>86784</v>
      </c>
      <c r="N2039" s="98" t="s">
        <v>86785</v>
      </c>
      <c r="O2039" s="101">
        <v>1324</v>
      </c>
      <c r="P2039" s="101">
        <v>1324</v>
      </c>
      <c r="Q2039" s="101">
        <v>0</v>
      </c>
      <c r="R2039" s="101">
        <v>250</v>
      </c>
    </row>
    <row r="2040">
      <c r="L2040" s="98" t="s">
        <v>86786</v>
      </c>
      <c r="M2040" s="98" t="s">
        <v>86787</v>
      </c>
      <c r="N2040" s="98" t="s">
        <v>86788</v>
      </c>
      <c r="O2040" s="101">
        <v>20</v>
      </c>
      <c r="P2040" s="101">
        <v>20</v>
      </c>
    </row>
    <row r="2041">
      <c r="K2041" s="96" t="s">
        <v>86789</v>
      </c>
      <c r="O2041" s="85">
        <f>SUM(O2039:O2040)</f>
      </c>
      <c r="P2041" s="85">
        <f>SUM(P2039:P2040)</f>
      </c>
    </row>
    <row r="2042">
      <c r="A2042" s="98" t="s">
        <v>86790</v>
      </c>
      <c r="B2042" s="98" t="s">
        <v>86791</v>
      </c>
      <c r="C2042" s="100">
        <v>1008</v>
      </c>
      <c r="D2042" s="98" t="s">
        <v>86792</v>
      </c>
      <c r="E2042" s="98" t="s">
        <v>86793</v>
      </c>
      <c r="F2042" s="104">
        <v>43784</v>
      </c>
      <c r="G2042" s="104">
        <v>45627</v>
      </c>
      <c r="H2042" s="104">
        <v>45991</v>
      </c>
      <c r="J2042" s="101">
        <v>1405</v>
      </c>
      <c r="K2042" s="98" t="s">
        <v>86794</v>
      </c>
      <c r="L2042" s="98" t="s">
        <v>86795</v>
      </c>
      <c r="M2042" s="98" t="s">
        <v>86796</v>
      </c>
      <c r="N2042" s="98" t="s">
        <v>86797</v>
      </c>
      <c r="O2042" s="101">
        <v>50</v>
      </c>
      <c r="P2042" s="101">
        <v>50</v>
      </c>
      <c r="Q2042" s="101">
        <v>0</v>
      </c>
      <c r="R2042" s="101">
        <v>250</v>
      </c>
    </row>
    <row r="2043">
      <c r="L2043" s="98" t="s">
        <v>86798</v>
      </c>
      <c r="M2043" s="98" t="s">
        <v>86799</v>
      </c>
      <c r="N2043" s="98" t="s">
        <v>86800</v>
      </c>
      <c r="O2043" s="101">
        <v>1269</v>
      </c>
      <c r="P2043" s="101">
        <v>1269</v>
      </c>
    </row>
    <row r="2044">
      <c r="L2044" s="98" t="s">
        <v>86801</v>
      </c>
      <c r="M2044" s="98" t="s">
        <v>86802</v>
      </c>
      <c r="N2044" s="98" t="s">
        <v>86803</v>
      </c>
      <c r="O2044" s="101">
        <v>45</v>
      </c>
      <c r="P2044" s="101">
        <v>45</v>
      </c>
    </row>
    <row r="2045">
      <c r="L2045" s="98" t="s">
        <v>86804</v>
      </c>
      <c r="M2045" s="98" t="s">
        <v>86805</v>
      </c>
      <c r="N2045" s="98" t="s">
        <v>86806</v>
      </c>
      <c r="O2045" s="101">
        <v>20</v>
      </c>
      <c r="P2045" s="101">
        <v>20</v>
      </c>
    </row>
    <row r="2046">
      <c r="K2046" s="96" t="s">
        <v>86807</v>
      </c>
      <c r="O2046" s="85">
        <f>SUM(O2042:O2045)</f>
      </c>
      <c r="P2046" s="85">
        <f>SUM(P2042:P2045)</f>
      </c>
    </row>
    <row r="2047">
      <c r="A2047" s="98" t="s">
        <v>86808</v>
      </c>
      <c r="B2047" s="98" t="s">
        <v>86809</v>
      </c>
      <c r="C2047" s="100">
        <v>1358</v>
      </c>
      <c r="D2047" s="98" t="s">
        <v>86810</v>
      </c>
      <c r="E2047" s="98" t="s">
        <v>86811</v>
      </c>
      <c r="F2047" s="104">
        <v>44526</v>
      </c>
      <c r="G2047" s="104">
        <v>45627</v>
      </c>
      <c r="H2047" s="104">
        <v>45991</v>
      </c>
      <c r="J2047" s="101">
        <v>1605</v>
      </c>
      <c r="K2047" s="98" t="s">
        <v>86812</v>
      </c>
      <c r="L2047" s="98" t="s">
        <v>86813</v>
      </c>
      <c r="M2047" s="98" t="s">
        <v>86814</v>
      </c>
      <c r="N2047" s="98" t="s">
        <v>86815</v>
      </c>
      <c r="O2047" s="101">
        <v>1520</v>
      </c>
      <c r="P2047" s="101">
        <v>1520</v>
      </c>
      <c r="Q2047" s="101">
        <v>0</v>
      </c>
      <c r="R2047" s="101">
        <v>250</v>
      </c>
    </row>
    <row r="2048">
      <c r="L2048" s="98" t="s">
        <v>86816</v>
      </c>
      <c r="M2048" s="98" t="s">
        <v>86817</v>
      </c>
      <c r="N2048" s="98" t="s">
        <v>86818</v>
      </c>
      <c r="O2048" s="101">
        <v>20</v>
      </c>
      <c r="P2048" s="101">
        <v>20</v>
      </c>
    </row>
    <row r="2049">
      <c r="K2049" s="96" t="s">
        <v>86819</v>
      </c>
      <c r="O2049" s="85">
        <f>SUM(O2047:O2048)</f>
      </c>
      <c r="P2049" s="85">
        <f>SUM(P2047:P2048)</f>
      </c>
    </row>
    <row r="2050">
      <c r="A2050" s="98" t="s">
        <v>86820</v>
      </c>
      <c r="B2050" s="98" t="s">
        <v>86821</v>
      </c>
      <c r="C2050" s="100">
        <v>1358</v>
      </c>
      <c r="D2050" s="98" t="s">
        <v>86822</v>
      </c>
      <c r="E2050" s="98" t="s">
        <v>86823</v>
      </c>
      <c r="F2050" s="104">
        <v>45371</v>
      </c>
      <c r="G2050" s="104">
        <v>45371</v>
      </c>
      <c r="H2050" s="104">
        <v>45808</v>
      </c>
      <c r="J2050" s="101">
        <v>1805</v>
      </c>
      <c r="K2050" s="98" t="s">
        <v>86824</v>
      </c>
      <c r="L2050" s="98" t="s">
        <v>86825</v>
      </c>
      <c r="M2050" s="98" t="s">
        <v>86826</v>
      </c>
      <c r="N2050" s="98" t="s">
        <v>86827</v>
      </c>
      <c r="O2050" s="101">
        <v>150</v>
      </c>
      <c r="P2050" s="101">
        <v>200</v>
      </c>
      <c r="Q2050" s="101">
        <v>2020.1500000000001</v>
      </c>
      <c r="R2050" s="101">
        <v>250</v>
      </c>
    </row>
    <row r="2051">
      <c r="L2051" s="98" t="s">
        <v>86828</v>
      </c>
      <c r="M2051" s="98" t="s">
        <v>86829</v>
      </c>
      <c r="N2051" s="98" t="s">
        <v>86830</v>
      </c>
      <c r="O2051" s="101">
        <v>50</v>
      </c>
      <c r="P2051" s="101">
        <v>0</v>
      </c>
    </row>
    <row r="2052">
      <c r="L2052" s="98" t="s">
        <v>86831</v>
      </c>
      <c r="M2052" s="98" t="s">
        <v>86832</v>
      </c>
      <c r="N2052" s="98" t="s">
        <v>86833</v>
      </c>
      <c r="O2052" s="101">
        <v>1605</v>
      </c>
      <c r="P2052" s="101">
        <v>1605</v>
      </c>
    </row>
    <row r="2053">
      <c r="L2053" s="98" t="s">
        <v>86834</v>
      </c>
      <c r="M2053" s="98" t="s">
        <v>86835</v>
      </c>
      <c r="N2053" s="98" t="s">
        <v>86836</v>
      </c>
      <c r="O2053" s="101">
        <v>75</v>
      </c>
      <c r="P2053" s="101">
        <v>0</v>
      </c>
    </row>
    <row r="2054">
      <c r="L2054" s="98" t="s">
        <v>86837</v>
      </c>
      <c r="M2054" s="98" t="s">
        <v>86838</v>
      </c>
      <c r="N2054" s="98" t="s">
        <v>86839</v>
      </c>
      <c r="O2054" s="101">
        <v>20</v>
      </c>
      <c r="P2054" s="101">
        <v>20</v>
      </c>
    </row>
    <row r="2055">
      <c r="L2055" s="98" t="s">
        <v>86840</v>
      </c>
      <c r="M2055" s="98" t="s">
        <v>86841</v>
      </c>
      <c r="N2055" s="98" t="s">
        <v>86842</v>
      </c>
      <c r="O2055" s="101">
        <v>20</v>
      </c>
      <c r="P2055" s="101">
        <v>20</v>
      </c>
    </row>
    <row r="2056">
      <c r="L2056" s="98" t="s">
        <v>86843</v>
      </c>
      <c r="M2056" s="98" t="s">
        <v>86844</v>
      </c>
      <c r="N2056" s="98" t="s">
        <v>86845</v>
      </c>
      <c r="O2056" s="101">
        <v>20</v>
      </c>
      <c r="P2056" s="101">
        <v>20</v>
      </c>
    </row>
    <row r="2057">
      <c r="K2057" s="96" t="s">
        <v>86846</v>
      </c>
      <c r="O2057" s="85">
        <f>SUM(O2050:O2056)</f>
      </c>
      <c r="P2057" s="85">
        <f>SUM(P2050:P2056)</f>
      </c>
    </row>
    <row r="2058">
      <c r="A2058" s="98" t="s">
        <v>86847</v>
      </c>
      <c r="B2058" s="98" t="s">
        <v>86848</v>
      </c>
      <c r="C2058" s="100">
        <v>1358</v>
      </c>
      <c r="D2058" s="98" t="s">
        <v>86849</v>
      </c>
      <c r="E2058" s="98" t="s">
        <v>86850</v>
      </c>
      <c r="F2058" s="104">
        <v>42420</v>
      </c>
      <c r="G2058" s="104">
        <v>45717</v>
      </c>
      <c r="H2058" s="104">
        <v>46081</v>
      </c>
      <c r="J2058" s="101">
        <v>1605</v>
      </c>
      <c r="K2058" s="98" t="s">
        <v>86851</v>
      </c>
      <c r="L2058" s="98" t="s">
        <v>86852</v>
      </c>
      <c r="M2058" s="98" t="s">
        <v>86853</v>
      </c>
      <c r="N2058" s="98" t="s">
        <v>86854</v>
      </c>
      <c r="O2058" s="101">
        <v>1455</v>
      </c>
      <c r="P2058" s="101">
        <v>1455</v>
      </c>
      <c r="Q2058" s="101">
        <v>0</v>
      </c>
      <c r="R2058" s="101">
        <v>250</v>
      </c>
    </row>
    <row r="2059">
      <c r="L2059" s="98" t="s">
        <v>86855</v>
      </c>
      <c r="M2059" s="98" t="s">
        <v>86856</v>
      </c>
      <c r="N2059" s="98" t="s">
        <v>86857</v>
      </c>
      <c r="O2059" s="101">
        <v>20</v>
      </c>
      <c r="P2059" s="101">
        <v>20</v>
      </c>
    </row>
    <row r="2060">
      <c r="K2060" s="96" t="s">
        <v>86858</v>
      </c>
      <c r="O2060" s="85">
        <f>SUM(O2058:O2059)</f>
      </c>
      <c r="P2060" s="85">
        <f>SUM(P2058:P2059)</f>
      </c>
    </row>
    <row r="2061">
      <c r="A2061" s="98" t="s">
        <v>86859</v>
      </c>
      <c r="B2061" s="98" t="s">
        <v>86860</v>
      </c>
      <c r="C2061" s="100">
        <v>1358</v>
      </c>
      <c r="D2061" s="98" t="s">
        <v>86861</v>
      </c>
      <c r="E2061" s="98" t="s">
        <v>86862</v>
      </c>
      <c r="F2061" s="104">
        <v>45134</v>
      </c>
      <c r="G2061" s="104">
        <v>45505</v>
      </c>
      <c r="H2061" s="104">
        <v>45869</v>
      </c>
      <c r="J2061" s="101">
        <v>1855</v>
      </c>
      <c r="K2061" s="98" t="s">
        <v>86863</v>
      </c>
      <c r="L2061" s="98" t="s">
        <v>86864</v>
      </c>
      <c r="M2061" s="98" t="s">
        <v>86865</v>
      </c>
      <c r="N2061" s="98" t="s">
        <v>86866</v>
      </c>
      <c r="O2061" s="101">
        <v>50</v>
      </c>
      <c r="P2061" s="101">
        <v>50</v>
      </c>
      <c r="Q2061" s="101">
        <v>0</v>
      </c>
      <c r="R2061" s="101">
        <v>250</v>
      </c>
    </row>
    <row r="2062">
      <c r="L2062" s="98" t="s">
        <v>86867</v>
      </c>
      <c r="M2062" s="98" t="s">
        <v>86868</v>
      </c>
      <c r="N2062" s="98" t="s">
        <v>86869</v>
      </c>
      <c r="O2062" s="101">
        <v>150</v>
      </c>
      <c r="P2062" s="101">
        <v>50</v>
      </c>
    </row>
    <row r="2063">
      <c r="L2063" s="98" t="s">
        <v>86870</v>
      </c>
      <c r="M2063" s="98" t="s">
        <v>86871</v>
      </c>
      <c r="N2063" s="98" t="s">
        <v>86872</v>
      </c>
      <c r="O2063" s="101">
        <v>50</v>
      </c>
      <c r="P2063" s="101">
        <v>150</v>
      </c>
    </row>
    <row r="2064">
      <c r="L2064" s="98" t="s">
        <v>86873</v>
      </c>
      <c r="M2064" s="98" t="s">
        <v>86874</v>
      </c>
      <c r="N2064" s="98" t="s">
        <v>86875</v>
      </c>
      <c r="O2064" s="101">
        <v>1605</v>
      </c>
      <c r="P2064" s="101">
        <v>1605</v>
      </c>
    </row>
    <row r="2065">
      <c r="L2065" s="98" t="s">
        <v>86876</v>
      </c>
      <c r="M2065" s="98" t="s">
        <v>86877</v>
      </c>
      <c r="N2065" s="98" t="s">
        <v>86878</v>
      </c>
      <c r="O2065" s="101">
        <v>20</v>
      </c>
      <c r="P2065" s="101">
        <v>20</v>
      </c>
    </row>
    <row r="2066">
      <c r="K2066" s="96" t="s">
        <v>86879</v>
      </c>
      <c r="O2066" s="85">
        <f>SUM(O2061:O2065)</f>
      </c>
      <c r="P2066" s="85">
        <f>SUM(P2061:P2065)</f>
      </c>
    </row>
    <row r="2067">
      <c r="A2067" s="98" t="s">
        <v>86880</v>
      </c>
      <c r="B2067" s="98" t="s">
        <v>86881</v>
      </c>
      <c r="C2067" s="100">
        <v>1008</v>
      </c>
      <c r="D2067" s="98" t="s">
        <v>86882</v>
      </c>
      <c r="E2067" s="98" t="s">
        <v>86883</v>
      </c>
      <c r="F2067" s="104">
        <v>44336</v>
      </c>
      <c r="G2067" s="104">
        <v>45444</v>
      </c>
      <c r="H2067" s="104">
        <v>45808</v>
      </c>
      <c r="J2067" s="101">
        <v>1355</v>
      </c>
      <c r="K2067" s="98" t="s">
        <v>86884</v>
      </c>
      <c r="L2067" s="98" t="s">
        <v>86885</v>
      </c>
      <c r="M2067" s="98" t="s">
        <v>86886</v>
      </c>
      <c r="N2067" s="98" t="s">
        <v>86887</v>
      </c>
      <c r="O2067" s="101">
        <v>1324</v>
      </c>
      <c r="P2067" s="101">
        <v>1324</v>
      </c>
      <c r="Q2067" s="101">
        <v>0</v>
      </c>
      <c r="R2067" s="101">
        <v>450</v>
      </c>
    </row>
    <row r="2068">
      <c r="L2068" s="98" t="s">
        <v>86888</v>
      </c>
      <c r="M2068" s="98" t="s">
        <v>86889</v>
      </c>
      <c r="N2068" s="98" t="s">
        <v>86890</v>
      </c>
      <c r="O2068" s="101">
        <v>20</v>
      </c>
      <c r="P2068" s="101">
        <v>20</v>
      </c>
    </row>
    <row r="2069">
      <c r="L2069" s="98" t="s">
        <v>86891</v>
      </c>
      <c r="M2069" s="98" t="s">
        <v>86892</v>
      </c>
      <c r="N2069" s="98" t="s">
        <v>86893</v>
      </c>
      <c r="O2069" s="101">
        <v>25</v>
      </c>
      <c r="P2069" s="101">
        <v>0</v>
      </c>
    </row>
    <row r="2070">
      <c r="L2070" s="98" t="s">
        <v>86894</v>
      </c>
      <c r="M2070" s="98" t="s">
        <v>86895</v>
      </c>
      <c r="N2070" s="98" t="s">
        <v>86896</v>
      </c>
      <c r="O2070" s="101">
        <v>20</v>
      </c>
      <c r="P2070" s="101">
        <v>20</v>
      </c>
    </row>
    <row r="2071">
      <c r="K2071" s="96" t="s">
        <v>86897</v>
      </c>
      <c r="O2071" s="85">
        <f>SUM(O2067:O2070)</f>
      </c>
      <c r="P2071" s="85">
        <f>SUM(P2067:P2070)</f>
      </c>
    </row>
    <row r="2072">
      <c r="A2072" s="98" t="s">
        <v>86898</v>
      </c>
      <c r="B2072" s="98" t="s">
        <v>86899</v>
      </c>
      <c r="C2072" s="100">
        <v>1008</v>
      </c>
      <c r="D2072" s="98" t="s">
        <v>86900</v>
      </c>
      <c r="E2072" s="98" t="s">
        <v>86901</v>
      </c>
      <c r="F2072" s="104">
        <v>45118</v>
      </c>
      <c r="G2072" s="104">
        <v>45505</v>
      </c>
      <c r="H2072" s="104">
        <v>45869</v>
      </c>
      <c r="J2072" s="101">
        <v>1555</v>
      </c>
      <c r="K2072" s="98" t="s">
        <v>86902</v>
      </c>
      <c r="L2072" s="98" t="s">
        <v>86903</v>
      </c>
      <c r="M2072" s="98" t="s">
        <v>86904</v>
      </c>
      <c r="N2072" s="98" t="s">
        <v>86905</v>
      </c>
      <c r="O2072" s="101">
        <v>150</v>
      </c>
      <c r="P2072" s="101">
        <v>150</v>
      </c>
      <c r="Q2072" s="101">
        <v>0</v>
      </c>
      <c r="R2072" s="101">
        <v>250</v>
      </c>
    </row>
    <row r="2073">
      <c r="L2073" s="98" t="s">
        <v>86906</v>
      </c>
      <c r="M2073" s="98" t="s">
        <v>86907</v>
      </c>
      <c r="N2073" s="98" t="s">
        <v>86908</v>
      </c>
      <c r="O2073" s="101">
        <v>50</v>
      </c>
      <c r="P2073" s="101">
        <v>50</v>
      </c>
    </row>
    <row r="2074">
      <c r="L2074" s="98" t="s">
        <v>86909</v>
      </c>
      <c r="M2074" s="98" t="s">
        <v>86910</v>
      </c>
      <c r="N2074" s="98" t="s">
        <v>86911</v>
      </c>
      <c r="O2074" s="101">
        <v>1355</v>
      </c>
      <c r="P2074" s="101">
        <v>1355</v>
      </c>
    </row>
    <row r="2075">
      <c r="L2075" s="98" t="s">
        <v>86912</v>
      </c>
      <c r="M2075" s="98" t="s">
        <v>86913</v>
      </c>
      <c r="N2075" s="98" t="s">
        <v>86914</v>
      </c>
      <c r="O2075" s="101">
        <v>20</v>
      </c>
      <c r="P2075" s="101">
        <v>20</v>
      </c>
    </row>
    <row r="2076">
      <c r="L2076" s="98" t="s">
        <v>86915</v>
      </c>
      <c r="M2076" s="98" t="s">
        <v>86916</v>
      </c>
      <c r="N2076" s="98" t="s">
        <v>86917</v>
      </c>
      <c r="O2076" s="101">
        <v>20</v>
      </c>
      <c r="P2076" s="101">
        <v>20</v>
      </c>
    </row>
    <row r="2077">
      <c r="K2077" s="96" t="s">
        <v>86918</v>
      </c>
      <c r="O2077" s="85">
        <f>SUM(O2072:O2076)</f>
      </c>
      <c r="P2077" s="85">
        <f>SUM(P2072:P2076)</f>
      </c>
    </row>
    <row r="2078">
      <c r="B2078" s="81" t="s">
        <v>86919</v>
      </c>
      <c r="C2078" s="69">
        <f>SUM(C8:C10)+SUM(C12:C16)+SUM(C18:C22)+SUM(C24:C28)+SUM(C30:C33)+SUM(C35:C38)+SUM(C40:C43)+SUM(C45:C50)+SUM(C52:C56)+SUM(C58:C58)+SUM(C60:C62)+SUM(C64:C68)+SUM(C70:C72)+SUM(C74:C81)+SUM(C83:C86)+SUM(C88:C88)+SUM(C90:C91)+SUM(C93:C97)+SUM(C99:C100)+SUM(C102:C106)+SUM(C108:C110)+SUM(C112:C115)+SUM(C117:C120)+SUM(C122:C125)+SUM(C127:C130)+SUM(C132:C137)+SUM(C139:C142)+SUM(C144:C149)+SUM(C151:C153)+SUM(C155:C161)+SUM(C163:C167)+SUM(C169:C172)+SUM(C174:C176)+SUM(C178:C182)+SUM(C184:C187)+SUM(C189:C193)+SUM(C195:C200)+SUM(C202:C205)+SUM(C207:C210)+SUM(C212:C217)+SUM(C219:C221)+SUM(C223:C223)+SUM(C225:C226)+SUM(C228:C230)+SUM(C232:C233)+SUM(C235:C238)+SUM(C240:C241)+SUM(C243:C245)+SUM(C247:C249)+SUM(C251:C256)+SUM(C258:C262)+SUM(C264:C268)+SUM(C270:C272)+SUM(C274:C277)+SUM(C279:C282)+SUM(C284:C288)+SUM(C290:C290)+SUM(C292:C295)+SUM(C297:C300)+SUM(C302:C305)+SUM(C307:C309)+SUM(C311:C316)+SUM(C318:C321)+SUM(C323:C328)+SUM(C330:C332)+SUM(C334:C336)+SUM(C338:C344)+SUM(C346:C350)+SUM(C352:C353)+SUM(C355:C357)+SUM(C359:C363)+SUM(C365:C367)+SUM(C369:C372)+SUM(C374:C377)+SUM(C379:C383)+SUM(C385:C387)+SUM(C389:C392)+SUM(C394:C397)+SUM(C399:C402)+SUM(C404:C407)+SUM(C409:C413)+SUM(C415:C417)+SUM(C419:C422)+SUM(C424:C429)+SUM(C431:C435)+SUM(C437:C440)+SUM(C442:C446)+SUM(C448:C454)+SUM(C456:C460)+SUM(C462:C464)+SUM(C466:C469)+SUM(C471:C472)+SUM(C474:C477)+SUM(C479:C482)+SUM(C484:C487)+SUM(C489:C492)+SUM(C494:C496)+SUM(C498:C498)+SUM(C500:C505)+SUM(C507:C511)+SUM(C513:C517)+SUM(C519:C522)+SUM(C524:C526)+SUM(C528:C531)+SUM(C533:C535)+SUM(C537:C539)+SUM(C541:C545)+SUM(C547:C549)+SUM(C551:C556)+SUM(C558:C561)+SUM(C563:C565)+SUM(C567:C570)+SUM(C572:C573)+SUM(C575:C577)+SUM(C579:C581)+SUM(C583:C585)+SUM(C587:C590)+SUM(C592:C594)+SUM(C596:C598)+SUM(C600:C604)+SUM(C606:C608)+SUM(C610:C612)+SUM(C614:C618)+SUM(C620:C622)+SUM(C624:C627)+SUM(C629:C631)+SUM(C633:C636)+SUM(C638:C638)+SUM(C640:C643)+SUM(C645:C648)+SUM(C650:C654)+SUM(C656:C658)+SUM(C660:C665)+SUM(C667:C670)+SUM(C672:C675)+SUM(C677:C680)+SUM(C682:C684)+SUM(C686:C687)+SUM(C689:C690)+SUM(C692:C694)+SUM(C696:C698)+SUM(C700:C701)+SUM(C703:C706)+SUM(C708:C711)+SUM(C713:C717)+SUM(C719:C723)+SUM(C725:C728)+SUM(C730:C734)+SUM(C736:C740)+SUM(C742:C748)+SUM(C750:C755)+SUM(C757:C761)+SUM(C763:C767)+SUM(C769:C774)+SUM(C776:C780)+SUM(C782:C788)+SUM(C790:C794)+SUM(C796:C800)+SUM(C802:C802)+SUM(C804:C807)+SUM(C809:C810)+SUM(C812:C816)+SUM(C818:C819)+SUM(C821:C824)+SUM(C826:C829)+SUM(C831:C834)+SUM(C836:C837)+SUM(C839:C842)+SUM(C844:C848)+SUM(C850:C853)+SUM(C855:C859)+SUM(C861:C868)+SUM(C870:C872)+SUM(C874:C877)+SUM(C879:C884)+SUM(C886:C889)+SUM(C891:C895)+SUM(C897:C901)+SUM(C903:C905)+SUM(C907:C911)+SUM(C913:C915)+SUM(C917:C921)+SUM(C923:C925)+SUM(C927:C931)+SUM(C933:C935)+SUM(C937:C939)+SUM(C941:C943)+SUM(C945:C950)+SUM(C952:C954)+SUM(C956:C960)+SUM(C962:C963)+SUM(C965:C969)+SUM(C971:C974)+SUM(C976:C981)+SUM(C983:C986)+SUM(C988:C992)+SUM(C994:C999)+SUM(C1001:C1005)+SUM(C1007:C1009)+SUM(C1011:C1015)+SUM(C1017:C1022)+SUM(C1024:C1027)+SUM(C1029:C1032)+SUM(C1034:C1038)+SUM(C1040:C1044)+SUM(C1046:C1051)+SUM(C1053:C1055)+SUM(C1057:C1061)+SUM(C1063:C1064)+SUM(C1066:C1070)+SUM(C1072:C1072)+SUM(C1074:C1078)+SUM(C1080:C1083)+SUM(C1085:C1090)+SUM(C1092:C1093)+SUM(C1095:C1098)+SUM(C1100:C1103)+SUM(C1105:C1110)+SUM(C1112:C1116)+SUM(C1118:C1123)+SUM(C1125:C1128)+SUM(C1130:C1130)+SUM(C1132:C1135)+SUM(C1137:C1141)+SUM(C1143:C1147)+SUM(C1149:C1153)+SUM(C1155:C1157)+SUM(C1159:C1162)+SUM(C1164:C1166)+SUM(C1168:C1171)+SUM(C1173:C1179)+SUM(C1181:C1185)+SUM(C1187:C1190)+SUM(C1192:C1198)+SUM(C1200:C1202)+SUM(C1204:C1206)+SUM(C1208:C1210)+SUM(C1212:C1215)+SUM(C1217:C1218)+SUM(C1220:C1223)+SUM(C1225:C1227)+SUM(C1229:C1233)+SUM(C1235:C1239)+SUM(C1241:C1246)+SUM(C1248:C1250)+SUM(C1252:C1258)+SUM(C1260:C1262)+SUM(C1264:C1269)+SUM(C1271:C1274)+SUM(C1276:C1283)+SUM(C1285:C1289)+SUM(C1291:C1295)+SUM(C1297:C1300)+SUM(C1302:C1306)+SUM(C1308:C1311)+SUM(C1313:C1316)+SUM(C1318:C1320)+SUM(C1322:C1324)+SUM(C1326:C1327)+SUM(C1329:C1332)+SUM(C1334:C1336)+SUM(C1338:C1342)+SUM(C1344:C1346)+SUM(C1348:C1351)+SUM(C1353:C1353)+SUM(C1355:C1355)+SUM(C1357:C1362)+SUM(C1364:C1368)+SUM(C1370:C1374)+SUM(C1376:C1379)+SUM(C1381:C1383)+SUM(C1385:C1389)+SUM(C1391:C1393)+SUM(C1395:C1399)+SUM(C1401:C1406)+SUM(C1408:C1410)+SUM(C1412:C1416)+SUM(C1418:C1421)+SUM(C1423:C1426)+SUM(C1428:C1434)+SUM(C1436:C1439)+SUM(C1441:C1445)+SUM(C1447:C1450)+SUM(C1452:C1458)+SUM(C1460:C1463)+SUM(C1465:C1468)+SUM(C1470:C1472)+SUM(C1474:C1478)+SUM(C1480:C1484)+SUM(C1486:C1489)+SUM(C1491:C1494)+SUM(C1496:C1499)+SUM(C1501:C1507)+SUM(C1509:C1511)+SUM(C1513:C1517)+SUM(C1519:C1523)+SUM(C1525:C1528)+SUM(C1530:C1533)+SUM(C1535:C1538)+SUM(C1540:C1542)+SUM(C1544:C1549)+SUM(C1551:C1555)+SUM(C1557:C1559)+SUM(C1561:C1563)+SUM(C1565:C1567)+SUM(C1569:C1572)+SUM(C1574:C1577)+SUM(C1579:C1580)+SUM(C1582:C1585)+SUM(C1587:C1587)+SUM(C1589:C1590)+SUM(C1592:C1594)+SUM(C1596:C1598)+SUM(C1600:C1600)+SUM(C1602:C1604)+SUM(C1606:C1609)+SUM(C1611:C1614)+SUM(C1616:C1620)+SUM(C1622:C1626)+SUM(C1628:C1636)+SUM(C1638:C1641)+SUM(C1643:C1647)+SUM(C1649:C1651)+SUM(C1653:C1657)+SUM(C1659:C1661)+SUM(C1663:C1663)+SUM(C1665:C1668)+SUM(C1670:C1670)+SUM(C1672:C1673)+SUM(C1675:C1678)+SUM(C1680:C1683)+SUM(C1685:C1701)+SUM(C1703:C1704)+SUM(C1706:C1708)+SUM(C1710:C1715)+SUM(C1717:C1720)+SUM(C1722:C1724)+SUM(C1726:C1729)+SUM(C1731:C1733)+SUM(C1735:C1737)+SUM(C1739:C1744)+SUM(C1746:C1749)+SUM(C1751:C1753)+SUM(C1755:C1760)+SUM(C1762:C1764)+SUM(C1766:C1782)+SUM(C1784:C1787)+SUM(C1789:C1793)+SUM(C1795:C1799)+SUM(C1801:C1805)+SUM(C1807:C1809)+SUM(C1811:C1813)+SUM(C1815:C1819)+SUM(C1821:C1822)+SUM(C1824:C1826)+SUM(C1828:C1831)+SUM(C1833:C1837)+SUM(C1839:C1841)+SUM(C1843:C1843)+SUM(C1845:C1847)+SUM(C1849:C1852)+SUM(C1854:C1859)+SUM(C1861:C1861)+SUM(C1863:C1867)+SUM(C1869:C1873)+SUM(C1875:C1877)+SUM(C1879:C1882)+SUM(C1884:C1886)+SUM(C1888:C1891)+SUM(C1893:C1896)+SUM(C1898:C1902)+SUM(C1904:C1906)+SUM(C1908:C1910)+SUM(C1912:C1914)+SUM(C1916:C1919)+SUM(C1921:C1924)+SUM(C1926:C1927)+SUM(C1929:C1932)+SUM(C1934:C1936)+SUM(C1938:C1941)+SUM(C1943:C1945)+SUM(C1947:C1949)+SUM(C1951:C1953)+SUM(C1955:C1957)+SUM(C1959:C1961)+SUM(C1963:C1963)+SUM(C1965:C1971)+SUM(C1973:C1978)+SUM(C1980:C1984)+SUM(C1986:C1990)+SUM(C1992:C1997)+SUM(C1999:C2002)+SUM(C2004:C2007)+SUM(C2009:C2012)+SUM(C2014:C2014)+SUM(C2016:C2016)+SUM(C2018:C2023)+SUM(C2025:C2028)+SUM(C2030:C2032)+SUM(C2034:C2037)+SUM(C2039:C2040)+SUM(C2042:C2045)+SUM(C2047:C2048)+SUM(C2050:C2056)+SUM(C2058:C2059)+SUM(C2061:C2065)+SUM(C2067:C2070)+SUM(C2072:C2076)</f>
      </c>
      <c r="J2078" s="70">
        <f>SUM(J8:J10)+SUM(J12:J16)+SUM(J18:J22)+SUM(J24:J28)+SUM(J30:J33)+SUM(J35:J38)+SUM(J40:J43)+SUM(J45:J50)+SUM(J52:J56)+SUM(J58:J58)+SUM(J60:J62)+SUM(J64:J68)+SUM(J70:J72)+SUM(J74:J81)+SUM(J83:J86)+SUM(J88:J88)+SUM(J90:J91)+SUM(J93:J97)+SUM(J99:J100)+SUM(J102:J106)+SUM(J108:J110)+SUM(J112:J115)+SUM(J117:J120)+SUM(J122:J125)+SUM(J127:J130)+SUM(J132:J137)+SUM(J139:J142)+SUM(J144:J149)+SUM(J151:J153)+SUM(J155:J161)+SUM(J163:J167)+SUM(J169:J172)+SUM(J174:J176)+SUM(J178:J182)+SUM(J184:J187)+SUM(J189:J193)+SUM(J195:J200)+SUM(J202:J205)+SUM(J207:J210)+SUM(J212:J217)+SUM(J219:J221)+SUM(J223:J223)+SUM(J225:J226)+SUM(J228:J230)+SUM(J232:J233)+SUM(J235:J238)+SUM(J240:J241)+SUM(J243:J245)+SUM(J247:J249)+SUM(J251:J256)+SUM(J258:J262)+SUM(J264:J268)+SUM(J270:J272)+SUM(J274:J277)+SUM(J279:J282)+SUM(J284:J288)+SUM(J290:J290)+SUM(J292:J295)+SUM(J297:J300)+SUM(J302:J305)+SUM(J307:J309)+SUM(J311:J316)+SUM(J318:J321)+SUM(J323:J328)+SUM(J330:J332)+SUM(J334:J336)+SUM(J338:J344)+SUM(J346:J350)+SUM(J352:J353)+SUM(J355:J357)+SUM(J359:J363)+SUM(J365:J367)+SUM(J369:J372)+SUM(J374:J377)+SUM(J379:J383)+SUM(J385:J387)+SUM(J389:J392)+SUM(J394:J397)+SUM(J399:J402)+SUM(J404:J407)+SUM(J409:J413)+SUM(J415:J417)+SUM(J419:J422)+SUM(J424:J429)+SUM(J431:J435)+SUM(J437:J440)+SUM(J442:J446)+SUM(J448:J454)+SUM(J456:J460)+SUM(J462:J464)+SUM(J466:J469)+SUM(J471:J472)+SUM(J474:J477)+SUM(J479:J482)+SUM(J484:J487)+SUM(J489:J492)+SUM(J494:J496)+SUM(J498:J498)+SUM(J500:J505)+SUM(J507:J511)+SUM(J513:J517)+SUM(J519:J522)+SUM(J524:J526)+SUM(J528:J531)+SUM(J533:J535)+SUM(J537:J539)+SUM(J541:J545)+SUM(J547:J549)+SUM(J551:J556)+SUM(J558:J561)+SUM(J563:J565)+SUM(J567:J570)+SUM(J572:J573)+SUM(J575:J577)+SUM(J579:J581)+SUM(J583:J585)+SUM(J587:J590)+SUM(J592:J594)+SUM(J596:J598)+SUM(J600:J604)+SUM(J606:J608)+SUM(J610:J612)+SUM(J614:J618)+SUM(J620:J622)+SUM(J624:J627)+SUM(J629:J631)+SUM(J633:J636)+SUM(J638:J638)+SUM(J640:J643)+SUM(J645:J648)+SUM(J650:J654)+SUM(J656:J658)+SUM(J660:J665)+SUM(J667:J670)+SUM(J672:J675)+SUM(J677:J680)+SUM(J682:J684)+SUM(J686:J687)+SUM(J689:J690)+SUM(J692:J694)+SUM(J696:J698)+SUM(J700:J701)+SUM(J703:J706)+SUM(J708:J711)+SUM(J713:J717)+SUM(J719:J723)+SUM(J725:J728)+SUM(J730:J734)+SUM(J736:J740)+SUM(J742:J748)+SUM(J750:J755)+SUM(J757:J761)+SUM(J763:J767)+SUM(J769:J774)+SUM(J776:J780)+SUM(J782:J788)+SUM(J790:J794)+SUM(J796:J800)+SUM(J802:J802)+SUM(J804:J807)+SUM(J809:J810)+SUM(J812:J816)+SUM(J818:J819)+SUM(J821:J824)+SUM(J826:J829)+SUM(J831:J834)+SUM(J836:J837)+SUM(J839:J842)+SUM(J844:J848)+SUM(J850:J853)+SUM(J855:J859)+SUM(J861:J868)+SUM(J870:J872)+SUM(J874:J877)+SUM(J879:J884)+SUM(J886:J889)+SUM(J891:J895)+SUM(J897:J901)+SUM(J903:J905)+SUM(J907:J911)+SUM(J913:J915)+SUM(J917:J921)+SUM(J923:J925)+SUM(J927:J931)+SUM(J933:J935)+SUM(J937:J939)+SUM(J941:J943)+SUM(J945:J950)+SUM(J952:J954)+SUM(J956:J960)+SUM(J962:J963)+SUM(J965:J969)+SUM(J971:J974)+SUM(J976:J981)+SUM(J983:J986)+SUM(J988:J992)+SUM(J994:J999)+SUM(J1001:J1005)+SUM(J1007:J1009)+SUM(J1011:J1015)+SUM(J1017:J1022)+SUM(J1024:J1027)+SUM(J1029:J1032)+SUM(J1034:J1038)+SUM(J1040:J1044)+SUM(J1046:J1051)+SUM(J1053:J1055)+SUM(J1057:J1061)+SUM(J1063:J1064)+SUM(J1066:J1070)+SUM(J1072:J1072)+SUM(J1074:J1078)+SUM(J1080:J1083)+SUM(J1085:J1090)+SUM(J1092:J1093)+SUM(J1095:J1098)+SUM(J1100:J1103)+SUM(J1105:J1110)+SUM(J1112:J1116)+SUM(J1118:J1123)+SUM(J1125:J1128)+SUM(J1130:J1130)+SUM(J1132:J1135)+SUM(J1137:J1141)+SUM(J1143:J1147)+SUM(J1149:J1153)+SUM(J1155:J1157)+SUM(J1159:J1162)+SUM(J1164:J1166)+SUM(J1168:J1171)+SUM(J1173:J1179)+SUM(J1181:J1185)+SUM(J1187:J1190)+SUM(J1192:J1198)+SUM(J1200:J1202)+SUM(J1204:J1206)+SUM(J1208:J1210)+SUM(J1212:J1215)+SUM(J1217:J1218)+SUM(J1220:J1223)+SUM(J1225:J1227)+SUM(J1229:J1233)+SUM(J1235:J1239)+SUM(J1241:J1246)+SUM(J1248:J1250)+SUM(J1252:J1258)+SUM(J1260:J1262)+SUM(J1264:J1269)+SUM(J1271:J1274)+SUM(J1276:J1283)+SUM(J1285:J1289)+SUM(J1291:J1295)+SUM(J1297:J1300)+SUM(J1302:J1306)+SUM(J1308:J1311)+SUM(J1313:J1316)+SUM(J1318:J1320)+SUM(J1322:J1324)+SUM(J1326:J1327)+SUM(J1329:J1332)+SUM(J1334:J1336)+SUM(J1338:J1342)+SUM(J1344:J1346)+SUM(J1348:J1351)+SUM(J1353:J1353)+SUM(J1355:J1355)+SUM(J1357:J1362)+SUM(J1364:J1368)+SUM(J1370:J1374)+SUM(J1376:J1379)+SUM(J1381:J1383)+SUM(J1385:J1389)+SUM(J1391:J1393)+SUM(J1395:J1399)+SUM(J1401:J1406)+SUM(J1408:J1410)+SUM(J1412:J1416)+SUM(J1418:J1421)+SUM(J1423:J1426)+SUM(J1428:J1434)+SUM(J1436:J1439)+SUM(J1441:J1445)+SUM(J1447:J1450)+SUM(J1452:J1458)+SUM(J1460:J1463)+SUM(J1465:J1468)+SUM(J1470:J1472)+SUM(J1474:J1478)+SUM(J1480:J1484)+SUM(J1486:J1489)+SUM(J1491:J1494)+SUM(J1496:J1499)+SUM(J1501:J1507)+SUM(J1509:J1511)+SUM(J1513:J1517)+SUM(J1519:J1523)+SUM(J1525:J1528)+SUM(J1530:J1533)+SUM(J1535:J1538)+SUM(J1540:J1542)+SUM(J1544:J1549)+SUM(J1551:J1555)+SUM(J1557:J1559)+SUM(J1561:J1563)+SUM(J1565:J1567)+SUM(J1569:J1572)+SUM(J1574:J1577)+SUM(J1579:J1580)+SUM(J1582:J1585)+SUM(J1587:J1587)+SUM(J1589:J1590)+SUM(J1592:J1594)+SUM(J1596:J1598)+SUM(J1600:J1600)+SUM(J1602:J1604)+SUM(J1606:J1609)+SUM(J1611:J1614)+SUM(J1616:J1620)+SUM(J1622:J1626)+SUM(J1628:J1636)+SUM(J1638:J1641)+SUM(J1643:J1647)+SUM(J1649:J1651)+SUM(J1653:J1657)+SUM(J1659:J1661)+SUM(J1663:J1663)+SUM(J1665:J1668)+SUM(J1670:J1670)+SUM(J1672:J1673)+SUM(J1675:J1678)+SUM(J1680:J1683)+SUM(J1685:J1701)+SUM(J1703:J1704)+SUM(J1706:J1708)+SUM(J1710:J1715)+SUM(J1717:J1720)+SUM(J1722:J1724)+SUM(J1726:J1729)+SUM(J1731:J1733)+SUM(J1735:J1737)+SUM(J1739:J1744)+SUM(J1746:J1749)+SUM(J1751:J1753)+SUM(J1755:J1760)+SUM(J1762:J1764)+SUM(J1766:J1782)+SUM(J1784:J1787)+SUM(J1789:J1793)+SUM(J1795:J1799)+SUM(J1801:J1805)+SUM(J1807:J1809)+SUM(J1811:J1813)+SUM(J1815:J1819)+SUM(J1821:J1822)+SUM(J1824:J1826)+SUM(J1828:J1831)+SUM(J1833:J1837)+SUM(J1839:J1841)+SUM(J1843:J1843)+SUM(J1845:J1847)+SUM(J1849:J1852)+SUM(J1854:J1859)+SUM(J1861:J1861)+SUM(J1863:J1867)+SUM(J1869:J1873)+SUM(J1875:J1877)+SUM(J1879:J1882)+SUM(J1884:J1886)+SUM(J1888:J1891)+SUM(J1893:J1896)+SUM(J1898:J1902)+SUM(J1904:J1906)+SUM(J1908:J1910)+SUM(J1912:J1914)+SUM(J1916:J1919)+SUM(J1921:J1924)+SUM(J1926:J1927)+SUM(J1929:J1932)+SUM(J1934:J1936)+SUM(J1938:J1941)+SUM(J1943:J1945)+SUM(J1947:J1949)+SUM(J1951:J1953)+SUM(J1955:J1957)+SUM(J1959:J1961)+SUM(J1963:J1963)+SUM(J1965:J1971)+SUM(J1973:J1978)+SUM(J1980:J1984)+SUM(J1986:J1990)+SUM(J1992:J1997)+SUM(J1999:J2002)+SUM(J2004:J2007)+SUM(J2009:J2012)+SUM(J2014:J2014)+SUM(J2016:J2016)+SUM(J2018:J2023)+SUM(J2025:J2028)+SUM(J2030:J2032)+SUM(J2034:J2037)+SUM(J2039:J2040)+SUM(J2042:J2045)+SUM(J2047:J2048)+SUM(J2050:J2056)+SUM(J2058:J2059)+SUM(J2061:J2065)+SUM(J2067:J2070)+SUM(J2072:J2076)</f>
      </c>
      <c r="O2078" s="70">
        <f>SUM(O8:O10)+SUM(O12:O16)+SUM(O18:O22)+SUM(O24:O28)+SUM(O30:O33)+SUM(O35:O38)+SUM(O40:O43)+SUM(O45:O50)+SUM(O52:O56)+SUM(O58:O58)+SUM(O60:O62)+SUM(O64:O68)+SUM(O70:O72)+SUM(O74:O81)+SUM(O83:O86)+SUM(O88:O88)+SUM(O90:O91)+SUM(O93:O97)+SUM(O99:O100)+SUM(O102:O106)+SUM(O108:O110)+SUM(O112:O115)+SUM(O117:O120)+SUM(O122:O125)+SUM(O127:O130)+SUM(O132:O137)+SUM(O139:O142)+SUM(O144:O149)+SUM(O151:O153)+SUM(O155:O161)+SUM(O163:O167)+SUM(O169:O172)+SUM(O174:O176)+SUM(O178:O182)+SUM(O184:O187)+SUM(O189:O193)+SUM(O195:O200)+SUM(O202:O205)+SUM(O207:O210)+SUM(O212:O217)+SUM(O219:O221)+SUM(O223:O223)+SUM(O225:O226)+SUM(O228:O230)+SUM(O232:O233)+SUM(O235:O238)+SUM(O240:O241)+SUM(O243:O245)+SUM(O247:O249)+SUM(O251:O256)+SUM(O258:O262)+SUM(O264:O268)+SUM(O270:O272)+SUM(O274:O277)+SUM(O279:O282)+SUM(O284:O288)+SUM(O290:O290)+SUM(O292:O295)+SUM(O297:O300)+SUM(O302:O305)+SUM(O307:O309)+SUM(O311:O316)+SUM(O318:O321)+SUM(O323:O328)+SUM(O330:O332)+SUM(O334:O336)+SUM(O338:O344)+SUM(O346:O350)+SUM(O352:O353)+SUM(O355:O357)+SUM(O359:O363)+SUM(O365:O367)+SUM(O369:O372)+SUM(O374:O377)+SUM(O379:O383)+SUM(O385:O387)+SUM(O389:O392)+SUM(O394:O397)+SUM(O399:O402)+SUM(O404:O407)+SUM(O409:O413)+SUM(O415:O417)+SUM(O419:O422)+SUM(O424:O429)+SUM(O431:O435)+SUM(O437:O440)+SUM(O442:O446)+SUM(O448:O454)+SUM(O456:O460)+SUM(O462:O464)+SUM(O466:O469)+SUM(O471:O472)+SUM(O474:O477)+SUM(O479:O482)+SUM(O484:O487)+SUM(O489:O492)+SUM(O494:O496)+SUM(O498:O498)+SUM(O500:O505)+SUM(O507:O511)+SUM(O513:O517)+SUM(O519:O522)+SUM(O524:O526)+SUM(O528:O531)+SUM(O533:O535)+SUM(O537:O539)+SUM(O541:O545)+SUM(O547:O549)+SUM(O551:O556)+SUM(O558:O561)+SUM(O563:O565)+SUM(O567:O570)+SUM(O572:O573)+SUM(O575:O577)+SUM(O579:O581)+SUM(O583:O585)+SUM(O587:O590)+SUM(O592:O594)+SUM(O596:O598)+SUM(O600:O604)+SUM(O606:O608)+SUM(O610:O612)+SUM(O614:O618)+SUM(O620:O622)+SUM(O624:O627)+SUM(O629:O631)+SUM(O633:O636)+SUM(O638:O638)+SUM(O640:O643)+SUM(O645:O648)+SUM(O650:O654)+SUM(O656:O658)+SUM(O660:O665)+SUM(O667:O670)+SUM(O672:O675)+SUM(O677:O680)+SUM(O682:O684)+SUM(O686:O687)+SUM(O689:O690)+SUM(O692:O694)+SUM(O696:O698)+SUM(O700:O701)+SUM(O703:O706)+SUM(O708:O711)+SUM(O713:O717)+SUM(O719:O723)+SUM(O725:O728)+SUM(O730:O734)+SUM(O736:O740)+SUM(O742:O748)+SUM(O750:O755)+SUM(O757:O761)+SUM(O763:O767)+SUM(O769:O774)+SUM(O776:O780)+SUM(O782:O788)+SUM(O790:O794)+SUM(O796:O800)+SUM(O802:O802)+SUM(O804:O807)+SUM(O809:O810)+SUM(O812:O816)+SUM(O818:O819)+SUM(O821:O824)+SUM(O826:O829)+SUM(O831:O834)+SUM(O836:O837)+SUM(O839:O842)+SUM(O844:O848)+SUM(O850:O853)+SUM(O855:O859)+SUM(O861:O868)+SUM(O870:O872)+SUM(O874:O877)+SUM(O879:O884)+SUM(O886:O889)+SUM(O891:O895)+SUM(O897:O901)+SUM(O903:O905)+SUM(O907:O911)+SUM(O913:O915)+SUM(O917:O921)+SUM(O923:O925)+SUM(O927:O931)+SUM(O933:O935)+SUM(O937:O939)+SUM(O941:O943)+SUM(O945:O950)+SUM(O952:O954)+SUM(O956:O960)+SUM(O962:O963)+SUM(O965:O969)+SUM(O971:O974)+SUM(O976:O981)+SUM(O983:O986)+SUM(O988:O992)+SUM(O994:O999)+SUM(O1001:O1005)+SUM(O1007:O1009)+SUM(O1011:O1015)+SUM(O1017:O1022)+SUM(O1024:O1027)+SUM(O1029:O1032)+SUM(O1034:O1038)+SUM(O1040:O1044)+SUM(O1046:O1051)+SUM(O1053:O1055)+SUM(O1057:O1061)+SUM(O1063:O1064)+SUM(O1066:O1070)+SUM(O1072:O1072)+SUM(O1074:O1078)+SUM(O1080:O1083)+SUM(O1085:O1090)+SUM(O1092:O1093)+SUM(O1095:O1098)+SUM(O1100:O1103)+SUM(O1105:O1110)+SUM(O1112:O1116)+SUM(O1118:O1123)+SUM(O1125:O1128)+SUM(O1130:O1130)+SUM(O1132:O1135)+SUM(O1137:O1141)+SUM(O1143:O1147)+SUM(O1149:O1153)+SUM(O1155:O1157)+SUM(O1159:O1162)+SUM(O1164:O1166)+SUM(O1168:O1171)+SUM(O1173:O1179)+SUM(O1181:O1185)+SUM(O1187:O1190)+SUM(O1192:O1198)+SUM(O1200:O1202)+SUM(O1204:O1206)+SUM(O1208:O1210)+SUM(O1212:O1215)+SUM(O1217:O1218)+SUM(O1220:O1223)+SUM(O1225:O1227)+SUM(O1229:O1233)+SUM(O1235:O1239)+SUM(O1241:O1246)+SUM(O1248:O1250)+SUM(O1252:O1258)+SUM(O1260:O1262)+SUM(O1264:O1269)+SUM(O1271:O1274)+SUM(O1276:O1283)+SUM(O1285:O1289)+SUM(O1291:O1295)+SUM(O1297:O1300)+SUM(O1302:O1306)+SUM(O1308:O1311)+SUM(O1313:O1316)+SUM(O1318:O1320)+SUM(O1322:O1324)+SUM(O1326:O1327)+SUM(O1329:O1332)+SUM(O1334:O1336)+SUM(O1338:O1342)+SUM(O1344:O1346)+SUM(O1348:O1351)+SUM(O1353:O1353)+SUM(O1355:O1355)+SUM(O1357:O1362)+SUM(O1364:O1368)+SUM(O1370:O1374)+SUM(O1376:O1379)+SUM(O1381:O1383)+SUM(O1385:O1389)+SUM(O1391:O1393)+SUM(O1395:O1399)+SUM(O1401:O1406)+SUM(O1408:O1410)+SUM(O1412:O1416)+SUM(O1418:O1421)+SUM(O1423:O1426)+SUM(O1428:O1434)+SUM(O1436:O1439)+SUM(O1441:O1445)+SUM(O1447:O1450)+SUM(O1452:O1458)+SUM(O1460:O1463)+SUM(O1465:O1468)+SUM(O1470:O1472)+SUM(O1474:O1478)+SUM(O1480:O1484)+SUM(O1486:O1489)+SUM(O1491:O1494)+SUM(O1496:O1499)+SUM(O1501:O1507)+SUM(O1509:O1511)+SUM(O1513:O1517)+SUM(O1519:O1523)+SUM(O1525:O1528)+SUM(O1530:O1533)+SUM(O1535:O1538)+SUM(O1540:O1542)+SUM(O1544:O1549)+SUM(O1551:O1555)+SUM(O1557:O1559)+SUM(O1561:O1563)+SUM(O1565:O1567)+SUM(O1569:O1572)+SUM(O1574:O1577)+SUM(O1579:O1580)+SUM(O1582:O1585)+SUM(O1587:O1587)+SUM(O1589:O1590)+SUM(O1592:O1594)+SUM(O1596:O1598)+SUM(O1600:O1600)+SUM(O1602:O1604)+SUM(O1606:O1609)+SUM(O1611:O1614)+SUM(O1616:O1620)+SUM(O1622:O1626)+SUM(O1628:O1636)+SUM(O1638:O1641)+SUM(O1643:O1647)+SUM(O1649:O1651)+SUM(O1653:O1657)+SUM(O1659:O1661)+SUM(O1663:O1663)+SUM(O1665:O1668)+SUM(O1670:O1670)+SUM(O1672:O1673)+SUM(O1675:O1678)+SUM(O1680:O1683)+SUM(O1685:O1701)+SUM(O1703:O1704)+SUM(O1706:O1708)+SUM(O1710:O1715)+SUM(O1717:O1720)+SUM(O1722:O1724)+SUM(O1726:O1729)+SUM(O1731:O1733)+SUM(O1735:O1737)+SUM(O1739:O1744)+SUM(O1746:O1749)+SUM(O1751:O1753)+SUM(O1755:O1760)+SUM(O1762:O1764)+SUM(O1766:O1782)+SUM(O1784:O1787)+SUM(O1789:O1793)+SUM(O1795:O1799)+SUM(O1801:O1805)+SUM(O1807:O1809)+SUM(O1811:O1813)+SUM(O1815:O1819)+SUM(O1821:O1822)+SUM(O1824:O1826)+SUM(O1828:O1831)+SUM(O1833:O1837)+SUM(O1839:O1841)+SUM(O1843:O1843)+SUM(O1845:O1847)+SUM(O1849:O1852)+SUM(O1854:O1859)+SUM(O1861:O1861)+SUM(O1863:O1867)+SUM(O1869:O1873)+SUM(O1875:O1877)+SUM(O1879:O1882)+SUM(O1884:O1886)+SUM(O1888:O1891)+SUM(O1893:O1896)+SUM(O1898:O1902)+SUM(O1904:O1906)+SUM(O1908:O1910)+SUM(O1912:O1914)+SUM(O1916:O1919)+SUM(O1921:O1924)+SUM(O1926:O1927)+SUM(O1929:O1932)+SUM(O1934:O1936)+SUM(O1938:O1941)+SUM(O1943:O1945)+SUM(O1947:O1949)+SUM(O1951:O1953)+SUM(O1955:O1957)+SUM(O1959:O1961)+SUM(O1963:O1963)+SUM(O1965:O1971)+SUM(O1973:O1978)+SUM(O1980:O1984)+SUM(O1986:O1990)+SUM(O1992:O1997)+SUM(O1999:O2002)+SUM(O2004:O2007)+SUM(O2009:O2012)+SUM(O2014:O2014)+SUM(O2016:O2016)+SUM(O2018:O2023)+SUM(O2025:O2028)+SUM(O2030:O2032)+SUM(O2034:O2037)+SUM(O2039:O2040)+SUM(O2042:O2045)+SUM(O2047:O2048)+SUM(O2050:O2056)+SUM(O2058:O2059)+SUM(O2061:O2065)+SUM(O2067:O2070)+SUM(O2072:O2076)</f>
      </c>
      <c r="P2078" s="70">
        <f>SUM(P8:P10)+SUM(P12:P16)+SUM(P18:P22)+SUM(P24:P28)+SUM(P30:P33)+SUM(P35:P38)+SUM(P40:P43)+SUM(P45:P50)+SUM(P52:P56)+SUM(P58:P58)+SUM(P60:P62)+SUM(P64:P68)+SUM(P70:P72)+SUM(P74:P81)+SUM(P83:P86)+SUM(P88:P88)+SUM(P90:P91)+SUM(P93:P97)+SUM(P99:P100)+SUM(P102:P106)+SUM(P108:P110)+SUM(P112:P115)+SUM(P117:P120)+SUM(P122:P125)+SUM(P127:P130)+SUM(P132:P137)+SUM(P139:P142)+SUM(P144:P149)+SUM(P151:P153)+SUM(P155:P161)+SUM(P163:P167)+SUM(P169:P172)+SUM(P174:P176)+SUM(P178:P182)+SUM(P184:P187)+SUM(P189:P193)+SUM(P195:P200)+SUM(P202:P205)+SUM(P207:P210)+SUM(P212:P217)+SUM(P219:P221)+SUM(P223:P223)+SUM(P225:P226)+SUM(P228:P230)+SUM(P232:P233)+SUM(P235:P238)+SUM(P240:P241)+SUM(P243:P245)+SUM(P247:P249)+SUM(P251:P256)+SUM(P258:P262)+SUM(P264:P268)+SUM(P270:P272)+SUM(P274:P277)+SUM(P279:P282)+SUM(P284:P288)+SUM(P290:P290)+SUM(P292:P295)+SUM(P297:P300)+SUM(P302:P305)+SUM(P307:P309)+SUM(P311:P316)+SUM(P318:P321)+SUM(P323:P328)+SUM(P330:P332)+SUM(P334:P336)+SUM(P338:P344)+SUM(P346:P350)+SUM(P352:P353)+SUM(P355:P357)+SUM(P359:P363)+SUM(P365:P367)+SUM(P369:P372)+SUM(P374:P377)+SUM(P379:P383)+SUM(P385:P387)+SUM(P389:P392)+SUM(P394:P397)+SUM(P399:P402)+SUM(P404:P407)+SUM(P409:P413)+SUM(P415:P417)+SUM(P419:P422)+SUM(P424:P429)+SUM(P431:P435)+SUM(P437:P440)+SUM(P442:P446)+SUM(P448:P454)+SUM(P456:P460)+SUM(P462:P464)+SUM(P466:P469)+SUM(P471:P472)+SUM(P474:P477)+SUM(P479:P482)+SUM(P484:P487)+SUM(P489:P492)+SUM(P494:P496)+SUM(P498:P498)+SUM(P500:P505)+SUM(P507:P511)+SUM(P513:P517)+SUM(P519:P522)+SUM(P524:P526)+SUM(P528:P531)+SUM(P533:P535)+SUM(P537:P539)+SUM(P541:P545)+SUM(P547:P549)+SUM(P551:P556)+SUM(P558:P561)+SUM(P563:P565)+SUM(P567:P570)+SUM(P572:P573)+SUM(P575:P577)+SUM(P579:P581)+SUM(P583:P585)+SUM(P587:P590)+SUM(P592:P594)+SUM(P596:P598)+SUM(P600:P604)+SUM(P606:P608)+SUM(P610:P612)+SUM(P614:P618)+SUM(P620:P622)+SUM(P624:P627)+SUM(P629:P631)+SUM(P633:P636)+SUM(P638:P638)+SUM(P640:P643)+SUM(P645:P648)+SUM(P650:P654)+SUM(P656:P658)+SUM(P660:P665)+SUM(P667:P670)+SUM(P672:P675)+SUM(P677:P680)+SUM(P682:P684)+SUM(P686:P687)+SUM(P689:P690)+SUM(P692:P694)+SUM(P696:P698)+SUM(P700:P701)+SUM(P703:P706)+SUM(P708:P711)+SUM(P713:P717)+SUM(P719:P723)+SUM(P725:P728)+SUM(P730:P734)+SUM(P736:P740)+SUM(P742:P748)+SUM(P750:P755)+SUM(P757:P761)+SUM(P763:P767)+SUM(P769:P774)+SUM(P776:P780)+SUM(P782:P788)+SUM(P790:P794)+SUM(P796:P800)+SUM(P802:P802)+SUM(P804:P807)+SUM(P809:P810)+SUM(P812:P816)+SUM(P818:P819)+SUM(P821:P824)+SUM(P826:P829)+SUM(P831:P834)+SUM(P836:P837)+SUM(P839:P842)+SUM(P844:P848)+SUM(P850:P853)+SUM(P855:P859)+SUM(P861:P868)+SUM(P870:P872)+SUM(P874:P877)+SUM(P879:P884)+SUM(P886:P889)+SUM(P891:P895)+SUM(P897:P901)+SUM(P903:P905)+SUM(P907:P911)+SUM(P913:P915)+SUM(P917:P921)+SUM(P923:P925)+SUM(P927:P931)+SUM(P933:P935)+SUM(P937:P939)+SUM(P941:P943)+SUM(P945:P950)+SUM(P952:P954)+SUM(P956:P960)+SUM(P962:P963)+SUM(P965:P969)+SUM(P971:P974)+SUM(P976:P981)+SUM(P983:P986)+SUM(P988:P992)+SUM(P994:P999)+SUM(P1001:P1005)+SUM(P1007:P1009)+SUM(P1011:P1015)+SUM(P1017:P1022)+SUM(P1024:P1027)+SUM(P1029:P1032)+SUM(P1034:P1038)+SUM(P1040:P1044)+SUM(P1046:P1051)+SUM(P1053:P1055)+SUM(P1057:P1061)+SUM(P1063:P1064)+SUM(P1066:P1070)+SUM(P1072:P1072)+SUM(P1074:P1078)+SUM(P1080:P1083)+SUM(P1085:P1090)+SUM(P1092:P1093)+SUM(P1095:P1098)+SUM(P1100:P1103)+SUM(P1105:P1110)+SUM(P1112:P1116)+SUM(P1118:P1123)+SUM(P1125:P1128)+SUM(P1130:P1130)+SUM(P1132:P1135)+SUM(P1137:P1141)+SUM(P1143:P1147)+SUM(P1149:P1153)+SUM(P1155:P1157)+SUM(P1159:P1162)+SUM(P1164:P1166)+SUM(P1168:P1171)+SUM(P1173:P1179)+SUM(P1181:P1185)+SUM(P1187:P1190)+SUM(P1192:P1198)+SUM(P1200:P1202)+SUM(P1204:P1206)+SUM(P1208:P1210)+SUM(P1212:P1215)+SUM(P1217:P1218)+SUM(P1220:P1223)+SUM(P1225:P1227)+SUM(P1229:P1233)+SUM(P1235:P1239)+SUM(P1241:P1246)+SUM(P1248:P1250)+SUM(P1252:P1258)+SUM(P1260:P1262)+SUM(P1264:P1269)+SUM(P1271:P1274)+SUM(P1276:P1283)+SUM(P1285:P1289)+SUM(P1291:P1295)+SUM(P1297:P1300)+SUM(P1302:P1306)+SUM(P1308:P1311)+SUM(P1313:P1316)+SUM(P1318:P1320)+SUM(P1322:P1324)+SUM(P1326:P1327)+SUM(P1329:P1332)+SUM(P1334:P1336)+SUM(P1338:P1342)+SUM(P1344:P1346)+SUM(P1348:P1351)+SUM(P1353:P1353)+SUM(P1355:P1355)+SUM(P1357:P1362)+SUM(P1364:P1368)+SUM(P1370:P1374)+SUM(P1376:P1379)+SUM(P1381:P1383)+SUM(P1385:P1389)+SUM(P1391:P1393)+SUM(P1395:P1399)+SUM(P1401:P1406)+SUM(P1408:P1410)+SUM(P1412:P1416)+SUM(P1418:P1421)+SUM(P1423:P1426)+SUM(P1428:P1434)+SUM(P1436:P1439)+SUM(P1441:P1445)+SUM(P1447:P1450)+SUM(P1452:P1458)+SUM(P1460:P1463)+SUM(P1465:P1468)+SUM(P1470:P1472)+SUM(P1474:P1478)+SUM(P1480:P1484)+SUM(P1486:P1489)+SUM(P1491:P1494)+SUM(P1496:P1499)+SUM(P1501:P1507)+SUM(P1509:P1511)+SUM(P1513:P1517)+SUM(P1519:P1523)+SUM(P1525:P1528)+SUM(P1530:P1533)+SUM(P1535:P1538)+SUM(P1540:P1542)+SUM(P1544:P1549)+SUM(P1551:P1555)+SUM(P1557:P1559)+SUM(P1561:P1563)+SUM(P1565:P1567)+SUM(P1569:P1572)+SUM(P1574:P1577)+SUM(P1579:P1580)+SUM(P1582:P1585)+SUM(P1587:P1587)+SUM(P1589:P1590)+SUM(P1592:P1594)+SUM(P1596:P1598)+SUM(P1600:P1600)+SUM(P1602:P1604)+SUM(P1606:P1609)+SUM(P1611:P1614)+SUM(P1616:P1620)+SUM(P1622:P1626)+SUM(P1628:P1636)+SUM(P1638:P1641)+SUM(P1643:P1647)+SUM(P1649:P1651)+SUM(P1653:P1657)+SUM(P1659:P1661)+SUM(P1663:P1663)+SUM(P1665:P1668)+SUM(P1670:P1670)+SUM(P1672:P1673)+SUM(P1675:P1678)+SUM(P1680:P1683)+SUM(P1685:P1701)+SUM(P1703:P1704)+SUM(P1706:P1708)+SUM(P1710:P1715)+SUM(P1717:P1720)+SUM(P1722:P1724)+SUM(P1726:P1729)+SUM(P1731:P1733)+SUM(P1735:P1737)+SUM(P1739:P1744)+SUM(P1746:P1749)+SUM(P1751:P1753)+SUM(P1755:P1760)+SUM(P1762:P1764)+SUM(P1766:P1782)+SUM(P1784:P1787)+SUM(P1789:P1793)+SUM(P1795:P1799)+SUM(P1801:P1805)+SUM(P1807:P1809)+SUM(P1811:P1813)+SUM(P1815:P1819)+SUM(P1821:P1822)+SUM(P1824:P1826)+SUM(P1828:P1831)+SUM(P1833:P1837)+SUM(P1839:P1841)+SUM(P1843:P1843)+SUM(P1845:P1847)+SUM(P1849:P1852)+SUM(P1854:P1859)+SUM(P1861:P1861)+SUM(P1863:P1867)+SUM(P1869:P1873)+SUM(P1875:P1877)+SUM(P1879:P1882)+SUM(P1884:P1886)+SUM(P1888:P1891)+SUM(P1893:P1896)+SUM(P1898:P1902)+SUM(P1904:P1906)+SUM(P1908:P1910)+SUM(P1912:P1914)+SUM(P1916:P1919)+SUM(P1921:P1924)+SUM(P1926:P1927)+SUM(P1929:P1932)+SUM(P1934:P1936)+SUM(P1938:P1941)+SUM(P1943:P1945)+SUM(P1947:P1949)+SUM(P1951:P1953)+SUM(P1955:P1957)+SUM(P1959:P1961)+SUM(P1963:P1963)+SUM(P1965:P1971)+SUM(P1973:P1978)+SUM(P1980:P1984)+SUM(P1986:P1990)+SUM(P1992:P1997)+SUM(P1999:P2002)+SUM(P2004:P2007)+SUM(P2009:P2012)+SUM(P2014:P2014)+SUM(P2016:P2016)+SUM(P2018:P2023)+SUM(P2025:P2028)+SUM(P2030:P2032)+SUM(P2034:P2037)+SUM(P2039:P2040)+SUM(P2042:P2045)+SUM(P2047:P2048)+SUM(P2050:P2056)+SUM(P2058:P2059)+SUM(P2061:P2065)+SUM(P2067:P2070)+SUM(P2072:P2076)</f>
      </c>
      <c r="Q2078" s="70">
        <f>SUM(Q8:Q10)+SUM(Q12:Q16)+SUM(Q18:Q22)+SUM(Q24:Q28)+SUM(Q30:Q33)+SUM(Q35:Q38)+SUM(Q40:Q43)+SUM(Q45:Q50)+SUM(Q52:Q56)+SUM(Q58:Q58)+SUM(Q60:Q62)+SUM(Q64:Q68)+SUM(Q70:Q72)+SUM(Q74:Q81)+SUM(Q83:Q86)+SUM(Q88:Q88)+SUM(Q90:Q91)+SUM(Q93:Q97)+SUM(Q99:Q100)+SUM(Q102:Q106)+SUM(Q108:Q110)+SUM(Q112:Q115)+SUM(Q117:Q120)+SUM(Q122:Q125)+SUM(Q127:Q130)+SUM(Q132:Q137)+SUM(Q139:Q142)+SUM(Q144:Q149)+SUM(Q151:Q153)+SUM(Q155:Q161)+SUM(Q163:Q167)+SUM(Q169:Q172)+SUM(Q174:Q176)+SUM(Q178:Q182)+SUM(Q184:Q187)+SUM(Q189:Q193)+SUM(Q195:Q200)+SUM(Q202:Q205)+SUM(Q207:Q210)+SUM(Q212:Q217)+SUM(Q219:Q221)+SUM(Q223:Q223)+SUM(Q225:Q226)+SUM(Q228:Q230)+SUM(Q232:Q233)+SUM(Q235:Q238)+SUM(Q240:Q241)+SUM(Q243:Q245)+SUM(Q247:Q249)+SUM(Q251:Q256)+SUM(Q258:Q262)+SUM(Q264:Q268)+SUM(Q270:Q272)+SUM(Q274:Q277)+SUM(Q279:Q282)+SUM(Q284:Q288)+SUM(Q290:Q290)+SUM(Q292:Q295)+SUM(Q297:Q300)+SUM(Q302:Q305)+SUM(Q307:Q309)+SUM(Q311:Q316)+SUM(Q318:Q321)+SUM(Q323:Q328)+SUM(Q330:Q332)+SUM(Q334:Q336)+SUM(Q338:Q344)+SUM(Q346:Q350)+SUM(Q352:Q353)+SUM(Q355:Q357)+SUM(Q359:Q363)+SUM(Q365:Q367)+SUM(Q369:Q372)+SUM(Q374:Q377)+SUM(Q379:Q383)+SUM(Q385:Q387)+SUM(Q389:Q392)+SUM(Q394:Q397)+SUM(Q399:Q402)+SUM(Q404:Q407)+SUM(Q409:Q413)+SUM(Q415:Q417)+SUM(Q419:Q422)+SUM(Q424:Q429)+SUM(Q431:Q435)+SUM(Q437:Q440)+SUM(Q442:Q446)+SUM(Q448:Q454)+SUM(Q456:Q460)+SUM(Q462:Q464)+SUM(Q466:Q469)+SUM(Q471:Q472)+SUM(Q474:Q477)+SUM(Q479:Q482)+SUM(Q484:Q487)+SUM(Q489:Q492)+SUM(Q494:Q496)+SUM(Q498:Q498)+SUM(Q500:Q505)+SUM(Q507:Q511)+SUM(Q513:Q517)+SUM(Q519:Q522)+SUM(Q524:Q526)+SUM(Q528:Q531)+SUM(Q533:Q535)+SUM(Q537:Q539)+SUM(Q541:Q545)+SUM(Q547:Q549)+SUM(Q551:Q556)+SUM(Q558:Q561)+SUM(Q563:Q565)+SUM(Q567:Q570)+SUM(Q572:Q573)+SUM(Q575:Q577)+SUM(Q579:Q581)+SUM(Q583:Q585)+SUM(Q587:Q590)+SUM(Q592:Q594)+SUM(Q596:Q598)+SUM(Q600:Q604)+SUM(Q606:Q608)+SUM(Q610:Q612)+SUM(Q614:Q618)+SUM(Q620:Q622)+SUM(Q624:Q627)+SUM(Q629:Q631)+SUM(Q633:Q636)+SUM(Q638:Q638)+SUM(Q640:Q643)+SUM(Q645:Q648)+SUM(Q650:Q654)+SUM(Q656:Q658)+SUM(Q660:Q665)+SUM(Q667:Q670)+SUM(Q672:Q675)+SUM(Q677:Q680)+SUM(Q682:Q684)+SUM(Q686:Q687)+SUM(Q689:Q690)+SUM(Q692:Q694)+SUM(Q696:Q698)+SUM(Q700:Q701)+SUM(Q703:Q706)+SUM(Q708:Q711)+SUM(Q713:Q717)+SUM(Q719:Q723)+SUM(Q725:Q728)+SUM(Q730:Q734)+SUM(Q736:Q740)+SUM(Q742:Q748)+SUM(Q750:Q755)+SUM(Q757:Q761)+SUM(Q763:Q767)+SUM(Q769:Q774)+SUM(Q776:Q780)+SUM(Q782:Q788)+SUM(Q790:Q794)+SUM(Q796:Q800)+SUM(Q802:Q802)+SUM(Q804:Q807)+SUM(Q809:Q810)+SUM(Q812:Q816)+SUM(Q818:Q819)+SUM(Q821:Q824)+SUM(Q826:Q829)+SUM(Q831:Q834)+SUM(Q836:Q837)+SUM(Q839:Q842)+SUM(Q844:Q848)+SUM(Q850:Q853)+SUM(Q855:Q859)+SUM(Q861:Q868)+SUM(Q870:Q872)+SUM(Q874:Q877)+SUM(Q879:Q884)+SUM(Q886:Q889)+SUM(Q891:Q895)+SUM(Q897:Q901)+SUM(Q903:Q905)+SUM(Q907:Q911)+SUM(Q913:Q915)+SUM(Q917:Q921)+SUM(Q923:Q925)+SUM(Q927:Q931)+SUM(Q933:Q935)+SUM(Q937:Q939)+SUM(Q941:Q943)+SUM(Q945:Q950)+SUM(Q952:Q954)+SUM(Q956:Q960)+SUM(Q962:Q963)+SUM(Q965:Q969)+SUM(Q971:Q974)+SUM(Q976:Q981)+SUM(Q983:Q986)+SUM(Q988:Q992)+SUM(Q994:Q999)+SUM(Q1001:Q1005)+SUM(Q1007:Q1009)+SUM(Q1011:Q1015)+SUM(Q1017:Q1022)+SUM(Q1024:Q1027)+SUM(Q1029:Q1032)+SUM(Q1034:Q1038)+SUM(Q1040:Q1044)+SUM(Q1046:Q1051)+SUM(Q1053:Q1055)+SUM(Q1057:Q1061)+SUM(Q1063:Q1064)+SUM(Q1066:Q1070)+SUM(Q1072:Q1072)+SUM(Q1074:Q1078)+SUM(Q1080:Q1083)+SUM(Q1085:Q1090)+SUM(Q1092:Q1093)+SUM(Q1095:Q1098)+SUM(Q1100:Q1103)+SUM(Q1105:Q1110)+SUM(Q1112:Q1116)+SUM(Q1118:Q1123)+SUM(Q1125:Q1128)+SUM(Q1130:Q1130)+SUM(Q1132:Q1135)+SUM(Q1137:Q1141)+SUM(Q1143:Q1147)+SUM(Q1149:Q1153)+SUM(Q1155:Q1157)+SUM(Q1159:Q1162)+SUM(Q1164:Q1166)+SUM(Q1168:Q1171)+SUM(Q1173:Q1179)+SUM(Q1181:Q1185)+SUM(Q1187:Q1190)+SUM(Q1192:Q1198)+SUM(Q1200:Q1202)+SUM(Q1204:Q1206)+SUM(Q1208:Q1210)+SUM(Q1212:Q1215)+SUM(Q1217:Q1218)+SUM(Q1220:Q1223)+SUM(Q1225:Q1227)+SUM(Q1229:Q1233)+SUM(Q1235:Q1239)+SUM(Q1241:Q1246)+SUM(Q1248:Q1250)+SUM(Q1252:Q1258)+SUM(Q1260:Q1262)+SUM(Q1264:Q1269)+SUM(Q1271:Q1274)+SUM(Q1276:Q1283)+SUM(Q1285:Q1289)+SUM(Q1291:Q1295)+SUM(Q1297:Q1300)+SUM(Q1302:Q1306)+SUM(Q1308:Q1311)+SUM(Q1313:Q1316)+SUM(Q1318:Q1320)+SUM(Q1322:Q1324)+SUM(Q1326:Q1327)+SUM(Q1329:Q1332)+SUM(Q1334:Q1336)+SUM(Q1338:Q1342)+SUM(Q1344:Q1346)+SUM(Q1348:Q1351)+SUM(Q1353:Q1353)+SUM(Q1355:Q1355)+SUM(Q1357:Q1362)+SUM(Q1364:Q1368)+SUM(Q1370:Q1374)+SUM(Q1376:Q1379)+SUM(Q1381:Q1383)+SUM(Q1385:Q1389)+SUM(Q1391:Q1393)+SUM(Q1395:Q1399)+SUM(Q1401:Q1406)+SUM(Q1408:Q1410)+SUM(Q1412:Q1416)+SUM(Q1418:Q1421)+SUM(Q1423:Q1426)+SUM(Q1428:Q1434)+SUM(Q1436:Q1439)+SUM(Q1441:Q1445)+SUM(Q1447:Q1450)+SUM(Q1452:Q1458)+SUM(Q1460:Q1463)+SUM(Q1465:Q1468)+SUM(Q1470:Q1472)+SUM(Q1474:Q1478)+SUM(Q1480:Q1484)+SUM(Q1486:Q1489)+SUM(Q1491:Q1494)+SUM(Q1496:Q1499)+SUM(Q1501:Q1507)+SUM(Q1509:Q1511)+SUM(Q1513:Q1517)+SUM(Q1519:Q1523)+SUM(Q1525:Q1528)+SUM(Q1530:Q1533)+SUM(Q1535:Q1538)+SUM(Q1540:Q1542)+SUM(Q1544:Q1549)+SUM(Q1551:Q1555)+SUM(Q1557:Q1559)+SUM(Q1561:Q1563)+SUM(Q1565:Q1567)+SUM(Q1569:Q1572)+SUM(Q1574:Q1577)+SUM(Q1579:Q1580)+SUM(Q1582:Q1585)+SUM(Q1587:Q1587)+SUM(Q1589:Q1590)+SUM(Q1592:Q1594)+SUM(Q1596:Q1598)+SUM(Q1600:Q1600)+SUM(Q1602:Q1604)+SUM(Q1606:Q1609)+SUM(Q1611:Q1614)+SUM(Q1616:Q1620)+SUM(Q1622:Q1626)+SUM(Q1628:Q1636)+SUM(Q1638:Q1641)+SUM(Q1643:Q1647)+SUM(Q1649:Q1651)+SUM(Q1653:Q1657)+SUM(Q1659:Q1661)+SUM(Q1663:Q1663)+SUM(Q1665:Q1668)+SUM(Q1670:Q1670)+SUM(Q1672:Q1673)+SUM(Q1675:Q1678)+SUM(Q1680:Q1683)+SUM(Q1685:Q1701)+SUM(Q1703:Q1704)+SUM(Q1706:Q1708)+SUM(Q1710:Q1715)+SUM(Q1717:Q1720)+SUM(Q1722:Q1724)+SUM(Q1726:Q1729)+SUM(Q1731:Q1733)+SUM(Q1735:Q1737)+SUM(Q1739:Q1744)+SUM(Q1746:Q1749)+SUM(Q1751:Q1753)+SUM(Q1755:Q1760)+SUM(Q1762:Q1764)+SUM(Q1766:Q1782)+SUM(Q1784:Q1787)+SUM(Q1789:Q1793)+SUM(Q1795:Q1799)+SUM(Q1801:Q1805)+SUM(Q1807:Q1809)+SUM(Q1811:Q1813)+SUM(Q1815:Q1819)+SUM(Q1821:Q1822)+SUM(Q1824:Q1826)+SUM(Q1828:Q1831)+SUM(Q1833:Q1837)+SUM(Q1839:Q1841)+SUM(Q1843:Q1843)+SUM(Q1845:Q1847)+SUM(Q1849:Q1852)+SUM(Q1854:Q1859)+SUM(Q1861:Q1861)+SUM(Q1863:Q1867)+SUM(Q1869:Q1873)+SUM(Q1875:Q1877)+SUM(Q1879:Q1882)+SUM(Q1884:Q1886)+SUM(Q1888:Q1891)+SUM(Q1893:Q1896)+SUM(Q1898:Q1902)+SUM(Q1904:Q1906)+SUM(Q1908:Q1910)+SUM(Q1912:Q1914)+SUM(Q1916:Q1919)+SUM(Q1921:Q1924)+SUM(Q1926:Q1927)+SUM(Q1929:Q1932)+SUM(Q1934:Q1936)+SUM(Q1938:Q1941)+SUM(Q1943:Q1945)+SUM(Q1947:Q1949)+SUM(Q1951:Q1953)+SUM(Q1955:Q1957)+SUM(Q1959:Q1961)+SUM(Q1963:Q1963)+SUM(Q1965:Q1971)+SUM(Q1973:Q1978)+SUM(Q1980:Q1984)+SUM(Q1986:Q1990)+SUM(Q1992:Q1997)+SUM(Q1999:Q2002)+SUM(Q2004:Q2007)+SUM(Q2009:Q2012)+SUM(Q2014:Q2014)+SUM(Q2016:Q2016)+SUM(Q2018:Q2023)+SUM(Q2025:Q2028)+SUM(Q2030:Q2032)+SUM(Q2034:Q2037)+SUM(Q2039:Q2040)+SUM(Q2042:Q2045)+SUM(Q2047:Q2048)+SUM(Q2050:Q2056)+SUM(Q2058:Q2059)+SUM(Q2061:Q2065)+SUM(Q2067:Q2070)+SUM(Q2072:Q2076)</f>
      </c>
      <c r="R2078" s="70">
        <f>SUM(R8:R10)+SUM(R12:R16)+SUM(R18:R22)+SUM(R24:R28)+SUM(R30:R33)+SUM(R35:R38)+SUM(R40:R43)+SUM(R45:R50)+SUM(R52:R56)+SUM(R58:R58)+SUM(R60:R62)+SUM(R64:R68)+SUM(R70:R72)+SUM(R74:R81)+SUM(R83:R86)+SUM(R88:R88)+SUM(R90:R91)+SUM(R93:R97)+SUM(R99:R100)+SUM(R102:R106)+SUM(R108:R110)+SUM(R112:R115)+SUM(R117:R120)+SUM(R122:R125)+SUM(R127:R130)+SUM(R132:R137)+SUM(R139:R142)+SUM(R144:R149)+SUM(R151:R153)+SUM(R155:R161)+SUM(R163:R167)+SUM(R169:R172)+SUM(R174:R176)+SUM(R178:R182)+SUM(R184:R187)+SUM(R189:R193)+SUM(R195:R200)+SUM(R202:R205)+SUM(R207:R210)+SUM(R212:R217)+SUM(R219:R221)+SUM(R223:R223)+SUM(R225:R226)+SUM(R228:R230)+SUM(R232:R233)+SUM(R235:R238)+SUM(R240:R241)+SUM(R243:R245)+SUM(R247:R249)+SUM(R251:R256)+SUM(R258:R262)+SUM(R264:R268)+SUM(R270:R272)+SUM(R274:R277)+SUM(R279:R282)+SUM(R284:R288)+SUM(R290:R290)+SUM(R292:R295)+SUM(R297:R300)+SUM(R302:R305)+SUM(R307:R309)+SUM(R311:R316)+SUM(R318:R321)+SUM(R323:R328)+SUM(R330:R332)+SUM(R334:R336)+SUM(R338:R344)+SUM(R346:R350)+SUM(R352:R353)+SUM(R355:R357)+SUM(R359:R363)+SUM(R365:R367)+SUM(R369:R372)+SUM(R374:R377)+SUM(R379:R383)+SUM(R385:R387)+SUM(R389:R392)+SUM(R394:R397)+SUM(R399:R402)+SUM(R404:R407)+SUM(R409:R413)+SUM(R415:R417)+SUM(R419:R422)+SUM(R424:R429)+SUM(R431:R435)+SUM(R437:R440)+SUM(R442:R446)+SUM(R448:R454)+SUM(R456:R460)+SUM(R462:R464)+SUM(R466:R469)+SUM(R471:R472)+SUM(R474:R477)+SUM(R479:R482)+SUM(R484:R487)+SUM(R489:R492)+SUM(R494:R496)+SUM(R498:R498)+SUM(R500:R505)+SUM(R507:R511)+SUM(R513:R517)+SUM(R519:R522)+SUM(R524:R526)+SUM(R528:R531)+SUM(R533:R535)+SUM(R537:R539)+SUM(R541:R545)+SUM(R547:R549)+SUM(R551:R556)+SUM(R558:R561)+SUM(R563:R565)+SUM(R567:R570)+SUM(R572:R573)+SUM(R575:R577)+SUM(R579:R581)+SUM(R583:R585)+SUM(R587:R590)+SUM(R592:R594)+SUM(R596:R598)+SUM(R600:R604)+SUM(R606:R608)+SUM(R610:R612)+SUM(R614:R618)+SUM(R620:R622)+SUM(R624:R627)+SUM(R629:R631)+SUM(R633:R636)+SUM(R638:R638)+SUM(R640:R643)+SUM(R645:R648)+SUM(R650:R654)+SUM(R656:R658)+SUM(R660:R665)+SUM(R667:R670)+SUM(R672:R675)+SUM(R677:R680)+SUM(R682:R684)+SUM(R686:R687)+SUM(R689:R690)+SUM(R692:R694)+SUM(R696:R698)+SUM(R700:R701)+SUM(R703:R706)+SUM(R708:R711)+SUM(R713:R717)+SUM(R719:R723)+SUM(R725:R728)+SUM(R730:R734)+SUM(R736:R740)+SUM(R742:R748)+SUM(R750:R755)+SUM(R757:R761)+SUM(R763:R767)+SUM(R769:R774)+SUM(R776:R780)+SUM(R782:R788)+SUM(R790:R794)+SUM(R796:R800)+SUM(R802:R802)+SUM(R804:R807)+SUM(R809:R810)+SUM(R812:R816)+SUM(R818:R819)+SUM(R821:R824)+SUM(R826:R829)+SUM(R831:R834)+SUM(R836:R837)+SUM(R839:R842)+SUM(R844:R848)+SUM(R850:R853)+SUM(R855:R859)+SUM(R861:R868)+SUM(R870:R872)+SUM(R874:R877)+SUM(R879:R884)+SUM(R886:R889)+SUM(R891:R895)+SUM(R897:R901)+SUM(R903:R905)+SUM(R907:R911)+SUM(R913:R915)+SUM(R917:R921)+SUM(R923:R925)+SUM(R927:R931)+SUM(R933:R935)+SUM(R937:R939)+SUM(R941:R943)+SUM(R945:R950)+SUM(R952:R954)+SUM(R956:R960)+SUM(R962:R963)+SUM(R965:R969)+SUM(R971:R974)+SUM(R976:R981)+SUM(R983:R986)+SUM(R988:R992)+SUM(R994:R999)+SUM(R1001:R1005)+SUM(R1007:R1009)+SUM(R1011:R1015)+SUM(R1017:R1022)+SUM(R1024:R1027)+SUM(R1029:R1032)+SUM(R1034:R1038)+SUM(R1040:R1044)+SUM(R1046:R1051)+SUM(R1053:R1055)+SUM(R1057:R1061)+SUM(R1063:R1064)+SUM(R1066:R1070)+SUM(R1072:R1072)+SUM(R1074:R1078)+SUM(R1080:R1083)+SUM(R1085:R1090)+SUM(R1092:R1093)+SUM(R1095:R1098)+SUM(R1100:R1103)+SUM(R1105:R1110)+SUM(R1112:R1116)+SUM(R1118:R1123)+SUM(R1125:R1128)+SUM(R1130:R1130)+SUM(R1132:R1135)+SUM(R1137:R1141)+SUM(R1143:R1147)+SUM(R1149:R1153)+SUM(R1155:R1157)+SUM(R1159:R1162)+SUM(R1164:R1166)+SUM(R1168:R1171)+SUM(R1173:R1179)+SUM(R1181:R1185)+SUM(R1187:R1190)+SUM(R1192:R1198)+SUM(R1200:R1202)+SUM(R1204:R1206)+SUM(R1208:R1210)+SUM(R1212:R1215)+SUM(R1217:R1218)+SUM(R1220:R1223)+SUM(R1225:R1227)+SUM(R1229:R1233)+SUM(R1235:R1239)+SUM(R1241:R1246)+SUM(R1248:R1250)+SUM(R1252:R1258)+SUM(R1260:R1262)+SUM(R1264:R1269)+SUM(R1271:R1274)+SUM(R1276:R1283)+SUM(R1285:R1289)+SUM(R1291:R1295)+SUM(R1297:R1300)+SUM(R1302:R1306)+SUM(R1308:R1311)+SUM(R1313:R1316)+SUM(R1318:R1320)+SUM(R1322:R1324)+SUM(R1326:R1327)+SUM(R1329:R1332)+SUM(R1334:R1336)+SUM(R1338:R1342)+SUM(R1344:R1346)+SUM(R1348:R1351)+SUM(R1353:R1353)+SUM(R1355:R1355)+SUM(R1357:R1362)+SUM(R1364:R1368)+SUM(R1370:R1374)+SUM(R1376:R1379)+SUM(R1381:R1383)+SUM(R1385:R1389)+SUM(R1391:R1393)+SUM(R1395:R1399)+SUM(R1401:R1406)+SUM(R1408:R1410)+SUM(R1412:R1416)+SUM(R1418:R1421)+SUM(R1423:R1426)+SUM(R1428:R1434)+SUM(R1436:R1439)+SUM(R1441:R1445)+SUM(R1447:R1450)+SUM(R1452:R1458)+SUM(R1460:R1463)+SUM(R1465:R1468)+SUM(R1470:R1472)+SUM(R1474:R1478)+SUM(R1480:R1484)+SUM(R1486:R1489)+SUM(R1491:R1494)+SUM(R1496:R1499)+SUM(R1501:R1507)+SUM(R1509:R1511)+SUM(R1513:R1517)+SUM(R1519:R1523)+SUM(R1525:R1528)+SUM(R1530:R1533)+SUM(R1535:R1538)+SUM(R1540:R1542)+SUM(R1544:R1549)+SUM(R1551:R1555)+SUM(R1557:R1559)+SUM(R1561:R1563)+SUM(R1565:R1567)+SUM(R1569:R1572)+SUM(R1574:R1577)+SUM(R1579:R1580)+SUM(R1582:R1585)+SUM(R1587:R1587)+SUM(R1589:R1590)+SUM(R1592:R1594)+SUM(R1596:R1598)+SUM(R1600:R1600)+SUM(R1602:R1604)+SUM(R1606:R1609)+SUM(R1611:R1614)+SUM(R1616:R1620)+SUM(R1622:R1626)+SUM(R1628:R1636)+SUM(R1638:R1641)+SUM(R1643:R1647)+SUM(R1649:R1651)+SUM(R1653:R1657)+SUM(R1659:R1661)+SUM(R1663:R1663)+SUM(R1665:R1668)+SUM(R1670:R1670)+SUM(R1672:R1673)+SUM(R1675:R1678)+SUM(R1680:R1683)+SUM(R1685:R1701)+SUM(R1703:R1704)+SUM(R1706:R1708)+SUM(R1710:R1715)+SUM(R1717:R1720)+SUM(R1722:R1724)+SUM(R1726:R1729)+SUM(R1731:R1733)+SUM(R1735:R1737)+SUM(R1739:R1744)+SUM(R1746:R1749)+SUM(R1751:R1753)+SUM(R1755:R1760)+SUM(R1762:R1764)+SUM(R1766:R1782)+SUM(R1784:R1787)+SUM(R1789:R1793)+SUM(R1795:R1799)+SUM(R1801:R1805)+SUM(R1807:R1809)+SUM(R1811:R1813)+SUM(R1815:R1819)+SUM(R1821:R1822)+SUM(R1824:R1826)+SUM(R1828:R1831)+SUM(R1833:R1837)+SUM(R1839:R1841)+SUM(R1843:R1843)+SUM(R1845:R1847)+SUM(R1849:R1852)+SUM(R1854:R1859)+SUM(R1861:R1861)+SUM(R1863:R1867)+SUM(R1869:R1873)+SUM(R1875:R1877)+SUM(R1879:R1882)+SUM(R1884:R1886)+SUM(R1888:R1891)+SUM(R1893:R1896)+SUM(R1898:R1902)+SUM(R1904:R1906)+SUM(R1908:R1910)+SUM(R1912:R1914)+SUM(R1916:R1919)+SUM(R1921:R1924)+SUM(R1926:R1927)+SUM(R1929:R1932)+SUM(R1934:R1936)+SUM(R1938:R1941)+SUM(R1943:R1945)+SUM(R1947:R1949)+SUM(R1951:R1953)+SUM(R1955:R1957)+SUM(R1959:R1961)+SUM(R1963:R1963)+SUM(R1965:R1971)+SUM(R1973:R1978)+SUM(R1980:R1984)+SUM(R1986:R1990)+SUM(R1992:R1997)+SUM(R1999:R2002)+SUM(R2004:R2007)+SUM(R2009:R2012)+SUM(R2014:R2014)+SUM(R2016:R2016)+SUM(R2018:R2023)+SUM(R2025:R2028)+SUM(R2030:R2032)+SUM(R2034:R2037)+SUM(R2039:R2040)+SUM(R2042:R2045)+SUM(R2047:R2048)+SUM(R2050:R2056)+SUM(R2058:R2059)+SUM(R2061:R2065)+SUM(R2067:R2070)+SUM(R2072:R2076)</f>
      </c>
    </row>
    <row r="2080">
      <c r="A2080" s="3" t="s">
        <v>86920</v>
      </c>
      <c r="B2080" s="3"/>
      <c r="C2080" s="3"/>
      <c r="D2080" s="3" t="s">
        <v>86956</v>
      </c>
      <c r="E2080" s="3"/>
    </row>
    <row r="2081">
      <c r="A2081" s="6" t="s">
        <v>86921</v>
      </c>
      <c r="B2081" s="7" t="s">
        <v>86922</v>
      </c>
      <c r="C2081" s="11" t="s">
        <v>86923</v>
      </c>
      <c r="D2081" s="6" t="s">
        <v>86957</v>
      </c>
      <c r="E2081" s="9" t="s">
        <v>86958</v>
      </c>
      <c r="T2081" s="40" t="s">
        <v>86924</v>
      </c>
      <c r="U2081" s="40" t="s">
        <v>86925</v>
      </c>
      <c r="V2081" s="39" t="s">
        <v>86926</v>
      </c>
      <c r="W2081" s="37" t="s">
        <v>86927</v>
      </c>
      <c r="X2081" s="39" t="s">
        <v>86928</v>
      </c>
      <c r="Y2081" s="39" t="s">
        <v>86929</v>
      </c>
      <c r="Z2081" s="39" t="s">
        <v>86930</v>
      </c>
      <c r="AA2081" s="39" t="s">
        <v>86931</v>
      </c>
      <c r="AB2081" s="39" t="s">
        <v>86932</v>
      </c>
      <c r="AC2081" s="39" t="s">
        <v>86933</v>
      </c>
      <c r="AD2081" s="39" t="s">
        <v>86934</v>
      </c>
    </row>
    <row r="2082">
      <c r="A2082" s="143" t="s">
        <v>86935</v>
      </c>
      <c r="B2082" s="99">
        <v>383</v>
      </c>
      <c r="C2082" s="103">
        <v>0.94567901234567897</v>
      </c>
      <c r="D2082" s="97" t="s">
        <v>86959</v>
      </c>
      <c r="E2082" s="97"/>
      <c r="T2082" s="101">
        <v>616907</v>
      </c>
      <c r="U2082" s="101">
        <v>18847</v>
      </c>
      <c r="V2082" s="100">
        <v>17535</v>
      </c>
      <c r="W2082" s="98" t="s">
        <v>86936</v>
      </c>
      <c r="X2082" s="100">
        <v>67</v>
      </c>
      <c r="Y2082" s="100">
        <v>388</v>
      </c>
      <c r="Z2082" s="100">
        <v>0.94567901234567897</v>
      </c>
      <c r="AA2082" s="100">
        <v>627710</v>
      </c>
      <c r="AB2082" s="100">
        <v>616907</v>
      </c>
      <c r="AC2082" s="100">
        <v>18847</v>
      </c>
      <c r="AD2082" s="100">
        <v>625601.45999999996</v>
      </c>
    </row>
    <row r="2083">
      <c r="A2083" s="143" t="s">
        <v>86937</v>
      </c>
      <c r="B2083" s="99">
        <v>1</v>
      </c>
      <c r="C2083" s="103">
        <v>0.0024691358024691358</v>
      </c>
      <c r="D2083" s="98" t="s">
        <v>86960</v>
      </c>
      <c r="E2083" s="101">
        <v>0</v>
      </c>
      <c r="T2083" s="101">
        <v>1359</v>
      </c>
      <c r="U2083" s="101">
        <v>20</v>
      </c>
      <c r="V2083" s="100">
        <v>17535</v>
      </c>
      <c r="W2083" s="98" t="s">
        <v>86938</v>
      </c>
      <c r="X2083" s="100">
        <v>67</v>
      </c>
      <c r="Y2083" s="100">
        <v>388</v>
      </c>
      <c r="Z2083" s="100">
        <v>0.0024691358024691358</v>
      </c>
      <c r="AA2083" s="100">
        <v>1405</v>
      </c>
      <c r="AB2083" s="100">
        <v>1359</v>
      </c>
      <c r="AC2083" s="100">
        <v>20</v>
      </c>
      <c r="AD2083" s="100">
        <v>689.5</v>
      </c>
    </row>
    <row r="2084">
      <c r="A2084" s="143" t="s">
        <v>86939</v>
      </c>
      <c r="B2084" s="99">
        <v>4</v>
      </c>
      <c r="C2084" s="103">
        <v>0.009876543209876543</v>
      </c>
      <c r="D2084" s="98" t="s">
        <v>86961</v>
      </c>
      <c r="E2084" s="101">
        <v>28605</v>
      </c>
      <c r="T2084" s="101">
        <v>6220</v>
      </c>
      <c r="U2084" s="101">
        <v>260</v>
      </c>
      <c r="V2084" s="100">
        <v>17535</v>
      </c>
      <c r="W2084" s="98" t="s">
        <v>86940</v>
      </c>
      <c r="X2084" s="100">
        <v>67</v>
      </c>
      <c r="Y2084" s="100">
        <v>388</v>
      </c>
      <c r="Z2084" s="100">
        <v>0.009876543209876543</v>
      </c>
      <c r="AA2084" s="100">
        <v>6255</v>
      </c>
      <c r="AB2084" s="100">
        <v>6220</v>
      </c>
      <c r="AC2084" s="100">
        <v>260</v>
      </c>
      <c r="AD2084" s="100">
        <v>6505</v>
      </c>
    </row>
    <row r="2085">
      <c r="A2085" s="96" t="s">
        <v>86941</v>
      </c>
      <c r="B2085" s="83">
        <f>SUM(B2082:B2084)</f>
      </c>
      <c r="C2085" s="87">
        <v>0.9580246913580247</v>
      </c>
      <c r="D2085" s="98" t="s">
        <v>86962</v>
      </c>
      <c r="E2085" s="101">
        <v>0</v>
      </c>
      <c r="T2085" s="85">
        <f>SUM(T2082:T2084)</f>
      </c>
      <c r="U2085" s="85">
        <f>SUM(U2082:U2084)</f>
      </c>
    </row>
    <row r="2086">
      <c r="A2086" s="143" t="s">
        <v>86942</v>
      </c>
      <c r="B2086" s="99">
        <v>2</v>
      </c>
      <c r="C2086" s="103">
        <v>0.0049382716049382715</v>
      </c>
      <c r="D2086" s="98" t="s">
        <v>86963</v>
      </c>
      <c r="E2086" s="101">
        <v>-2373</v>
      </c>
      <c r="T2086" s="101">
        <v>1875</v>
      </c>
      <c r="U2086" s="101">
        <v>20</v>
      </c>
      <c r="V2086" s="100">
        <v>17535</v>
      </c>
      <c r="W2086" s="98" t="s">
        <v>86943</v>
      </c>
      <c r="X2086" s="100">
        <v>67</v>
      </c>
      <c r="Y2086" s="100">
        <v>388</v>
      </c>
      <c r="Z2086" s="100">
        <v>0.0049382716049382715</v>
      </c>
      <c r="AA2086" s="100">
        <v>3790</v>
      </c>
      <c r="AB2086" s="100">
        <v>1875</v>
      </c>
      <c r="AC2086" s="100">
        <v>20</v>
      </c>
      <c r="AD2086" s="100">
        <v>0</v>
      </c>
    </row>
    <row r="2087">
      <c r="A2087" s="143" t="s">
        <v>86944</v>
      </c>
      <c r="B2087" s="99">
        <v>5</v>
      </c>
      <c r="C2087" s="103">
        <v>0.012345679012345678</v>
      </c>
      <c r="D2087" s="98" t="s">
        <v>86964</v>
      </c>
      <c r="E2087" s="101">
        <v>0</v>
      </c>
      <c r="T2087" s="101">
        <v>0</v>
      </c>
      <c r="U2087" s="101">
        <v>0</v>
      </c>
      <c r="V2087" s="100">
        <v>17535</v>
      </c>
      <c r="W2087" s="98" t="s">
        <v>86945</v>
      </c>
      <c r="X2087" s="100">
        <v>67</v>
      </c>
      <c r="Y2087" s="100">
        <v>388</v>
      </c>
      <c r="Z2087" s="100">
        <v>0.012345679012345678</v>
      </c>
      <c r="AA2087" s="100">
        <v>7605</v>
      </c>
      <c r="AB2087" s="100">
        <v>0</v>
      </c>
      <c r="AC2087" s="100">
        <v>0</v>
      </c>
      <c r="AD2087" s="100">
        <v>0</v>
      </c>
    </row>
    <row r="2088">
      <c r="A2088" s="143" t="s">
        <v>86946</v>
      </c>
      <c r="B2088" s="99">
        <v>5</v>
      </c>
      <c r="C2088" s="103">
        <v>0.012345679012345678</v>
      </c>
      <c r="D2088" s="98" t="s">
        <v>86965</v>
      </c>
      <c r="E2088" s="101">
        <v>0</v>
      </c>
      <c r="T2088" s="101">
        <v>0</v>
      </c>
      <c r="U2088" s="101">
        <v>0</v>
      </c>
      <c r="V2088" s="100">
        <v>17535</v>
      </c>
      <c r="W2088" s="98" t="s">
        <v>86947</v>
      </c>
      <c r="X2088" s="100">
        <v>67</v>
      </c>
      <c r="Y2088" s="100">
        <v>388</v>
      </c>
      <c r="Z2088" s="100">
        <v>0.012345679012345678</v>
      </c>
      <c r="AA2088" s="100">
        <v>9885</v>
      </c>
      <c r="AB2088" s="100">
        <v>0</v>
      </c>
      <c r="AC2088" s="100">
        <v>0</v>
      </c>
      <c r="AD2088" s="100">
        <v>0</v>
      </c>
    </row>
    <row r="2089">
      <c r="A2089" s="143" t="s">
        <v>86948</v>
      </c>
      <c r="B2089" s="99">
        <v>5</v>
      </c>
      <c r="C2089" s="103">
        <v>0.012345679012345678</v>
      </c>
      <c r="D2089" s="98" t="s">
        <v>86966</v>
      </c>
      <c r="E2089" s="101">
        <v>1200</v>
      </c>
      <c r="T2089" s="101">
        <v>0</v>
      </c>
      <c r="U2089" s="101">
        <v>0</v>
      </c>
      <c r="V2089" s="100">
        <v>17535</v>
      </c>
      <c r="W2089" s="98" t="s">
        <v>86949</v>
      </c>
      <c r="X2089" s="100">
        <v>67</v>
      </c>
      <c r="Y2089" s="100">
        <v>388</v>
      </c>
      <c r="Z2089" s="100">
        <v>0.012345679012345678</v>
      </c>
      <c r="AA2089" s="100">
        <v>9345</v>
      </c>
      <c r="AB2089" s="100">
        <v>0</v>
      </c>
      <c r="AC2089" s="100">
        <v>0</v>
      </c>
      <c r="AD2089" s="100">
        <v>0</v>
      </c>
    </row>
    <row r="2090">
      <c r="A2090" s="96" t="s">
        <v>86950</v>
      </c>
      <c r="B2090" s="83">
        <f>SUM(B2086:B2089)</f>
      </c>
      <c r="C2090" s="87">
        <v>0.041975308641975309</v>
      </c>
      <c r="D2090" s="98" t="s">
        <v>86967</v>
      </c>
      <c r="E2090" s="101">
        <v>15870</v>
      </c>
      <c r="T2090" s="85">
        <f>SUM(T2086:T2089)</f>
      </c>
      <c r="U2090" s="85">
        <f>SUM(U2086:U2089)</f>
      </c>
    </row>
    <row r="2091">
      <c r="A2091" s="96" t="s">
        <v>86951</v>
      </c>
      <c r="B2091" s="83">
        <f>SUM(B2082:B2084)+SUM(B2086:B2089)</f>
      </c>
      <c r="C2091" s="87">
        <v>1</v>
      </c>
      <c r="D2091" s="98" t="s">
        <v>86968</v>
      </c>
      <c r="E2091" s="101">
        <v>9815</v>
      </c>
      <c r="T2091" s="85">
        <f>SUM(T2082:T2084)+SUM(T2086:T2089)</f>
      </c>
      <c r="U2091" s="85">
        <f>SUM(U2082:U2084)+SUM(U2086:U2089)</f>
      </c>
    </row>
    <row r="2092">
      <c r="A2092" s="128" t="s">
        <v>86952</v>
      </c>
      <c r="B2092" s="99">
        <v>3</v>
      </c>
      <c r="C2092" s="103">
        <v>0.0073529411764705881</v>
      </c>
      <c r="D2092" s="98" t="s">
        <v>86969</v>
      </c>
      <c r="E2092" s="101">
        <v>2725</v>
      </c>
      <c r="T2092" s="101">
        <v>0</v>
      </c>
      <c r="U2092" s="101">
        <v>0</v>
      </c>
      <c r="V2092" s="100">
        <v>17535</v>
      </c>
      <c r="W2092" s="98" t="s">
        <v>86953</v>
      </c>
      <c r="X2092" s="100">
        <v>67</v>
      </c>
      <c r="Y2092" s="100">
        <v>388</v>
      </c>
      <c r="Z2092" s="100">
        <v>0.0073529411764705881</v>
      </c>
      <c r="AA2092" s="100">
        <v>5115</v>
      </c>
      <c r="AB2092" s="100">
        <v>0</v>
      </c>
      <c r="AC2092" s="100">
        <v>0</v>
      </c>
      <c r="AD2092" s="100">
        <v>0</v>
      </c>
    </row>
    <row r="2093">
      <c r="A2093" s="96" t="s">
        <v>86954</v>
      </c>
      <c r="B2093" s="83">
        <f>SUM(B2092:B2092)</f>
      </c>
      <c r="C2093" s="87">
        <v>1</v>
      </c>
      <c r="D2093" s="98" t="s">
        <v>86970</v>
      </c>
      <c r="E2093" s="101">
        <v>580011</v>
      </c>
      <c r="T2093" s="85">
        <f>SUM(T2092:T2092)</f>
      </c>
      <c r="U2093" s="85">
        <f>SUM(U2092:U2092)</f>
      </c>
    </row>
    <row r="2094">
      <c r="A2094" s="81" t="s">
        <v>86955</v>
      </c>
      <c r="B2094" s="68">
        <f>SUM(B2082:B2084)+SUM(B2086:B2089)+SUM(B2092:B2092)</f>
      </c>
      <c r="C2094" s="72">
        <v>1</v>
      </c>
      <c r="D2094" s="98" t="s">
        <v>86971</v>
      </c>
      <c r="E2094" s="101">
        <v>0</v>
      </c>
      <c r="T2094" s="70">
        <f>SUM(T2082:T2084)+SUM(T2086:T2089)+SUM(T2092:T2092)</f>
      </c>
      <c r="U2094" s="70">
        <f>SUM(U2082:U2084)+SUM(U2086:U2089)+SUM(U2092:U2092)</f>
      </c>
    </row>
    <row r="2095">
      <c r="D2095" s="98" t="s">
        <v>86972</v>
      </c>
      <c r="E2095" s="101">
        <v>120</v>
      </c>
    </row>
    <row r="2096">
      <c r="D2096" s="98" t="s">
        <v>86973</v>
      </c>
      <c r="E2096" s="101">
        <v>7640</v>
      </c>
    </row>
    <row r="2097">
      <c r="D2097" s="96" t="s">
        <v>86974</v>
      </c>
      <c r="E2097" s="85">
        <f>SUM(E2083:E2096)</f>
      </c>
    </row>
    <row r="2098">
      <c r="D2098" s="81" t="s">
        <v>86975</v>
      </c>
      <c r="E2098" s="70">
        <f>SUM(E2083:E2096)</f>
      </c>
    </row>
    <row r="2100">
      <c r="A2100" s="3" t="s">
        <v>86976</v>
      </c>
      <c r="B2100" s="3"/>
      <c r="C2100" s="3"/>
      <c r="D2100" s="3"/>
      <c r="E2100" s="3"/>
      <c r="F2100" s="3"/>
      <c r="G2100" s="3"/>
      <c r="H2100" s="3"/>
      <c r="I2100" s="3"/>
      <c r="J2100" s="3"/>
      <c r="K2100" s="3"/>
      <c r="L2100" s="3"/>
      <c r="M2100" s="3"/>
      <c r="N2100" s="3"/>
      <c r="O2100" s="3"/>
      <c r="P2100" s="3"/>
      <c r="Q2100" s="3"/>
    </row>
    <row r="2101">
      <c r="A2101" s="6" t="s">
        <v>86977</v>
      </c>
      <c r="B2101" s="6" t="s">
        <v>86978</v>
      </c>
      <c r="C2101" s="8" t="s">
        <v>86979</v>
      </c>
      <c r="D2101" s="6" t="s">
        <v>86980</v>
      </c>
      <c r="E2101" s="6" t="s">
        <v>86981</v>
      </c>
      <c r="F2101" s="12" t="s">
        <v>86982</v>
      </c>
      <c r="G2101" s="12" t="s">
        <v>86983</v>
      </c>
      <c r="H2101" s="12" t="s">
        <v>86984</v>
      </c>
      <c r="I2101" s="9" t="s">
        <v>86985</v>
      </c>
      <c r="J2101" s="6" t="s">
        <v>86986</v>
      </c>
      <c r="K2101" s="6" t="s">
        <v>86987</v>
      </c>
      <c r="L2101" s="6" t="s">
        <v>86988</v>
      </c>
      <c r="M2101" s="6" t="s">
        <v>86989</v>
      </c>
      <c r="N2101" s="9" t="s">
        <v>86990</v>
      </c>
      <c r="O2101" s="9" t="s">
        <v>86991</v>
      </c>
      <c r="P2101" s="9" t="s">
        <v>86992</v>
      </c>
      <c r="Q2101" s="9" t="s">
        <v>86993</v>
      </c>
    </row>
    <row r="2102">
      <c r="A2102" s="98" t="s">
        <v>86994</v>
      </c>
      <c r="B2102" s="98" t="s">
        <v>86995</v>
      </c>
      <c r="C2102" s="100">
        <v>1496</v>
      </c>
      <c r="D2102" s="98" t="s">
        <v>86996</v>
      </c>
      <c r="E2102" s="98" t="s">
        <v>86997</v>
      </c>
      <c r="F2102" s="104">
        <v>45759</v>
      </c>
      <c r="G2102" s="104">
        <v>45759</v>
      </c>
      <c r="H2102" s="104">
        <v>46153</v>
      </c>
      <c r="I2102" s="101">
        <v>1875</v>
      </c>
      <c r="J2102" s="98" t="s">
        <v>86998</v>
      </c>
      <c r="K2102" s="98" t="s">
        <v>86999</v>
      </c>
      <c r="N2102" s="101">
        <v>0</v>
      </c>
      <c r="O2102" s="101">
        <v>20</v>
      </c>
      <c r="P2102" s="101">
        <v>-1850.1700000000001</v>
      </c>
      <c r="Q2102" s="101">
        <v>250</v>
      </c>
    </row>
    <row r="2103">
      <c r="K2103" s="98" t="s">
        <v>87000</v>
      </c>
      <c r="N2103" s="101">
        <v>0</v>
      </c>
      <c r="O2103" s="101">
        <v>1855</v>
      </c>
    </row>
    <row r="2104">
      <c r="K2104" s="98" t="s">
        <v>87001</v>
      </c>
      <c r="N2104" s="101">
        <v>0</v>
      </c>
      <c r="O2104" s="101">
        <v>20</v>
      </c>
    </row>
    <row r="2105">
      <c r="J2105" s="96" t="s">
        <v>87002</v>
      </c>
      <c r="N2105" s="85">
        <f>SUM(N2102:N2104)</f>
      </c>
      <c r="O2105" s="85">
        <f>SUM(O2102:O2104)</f>
      </c>
    </row>
    <row r="2106">
      <c r="B2106" s="81" t="s">
        <v>87003</v>
      </c>
      <c r="C2106" s="69">
        <f>SUM(C2102:C2104)</f>
      </c>
      <c r="I2106" s="70">
        <f>SUM(I2102:I2104)</f>
      </c>
      <c r="N2106" s="70">
        <f>SUM(N2102:N2104)</f>
      </c>
      <c r="O2106" s="70">
        <f>SUM(O2102:O2104)</f>
      </c>
      <c r="P2106" s="70">
        <f>SUM(P2102:P2104)</f>
      </c>
      <c r="Q2106" s="70">
        <f>SUM(Q2102:Q2104)</f>
      </c>
    </row>
  </sheetData>
  <mergeCells count="8">
    <mergeCell ref="A2:R2"/>
    <mergeCell ref="A3:R3"/>
    <mergeCell ref="A4:R4"/>
    <mergeCell ref="A6:R6"/>
    <mergeCell ref="A2080:C2080"/>
    <mergeCell ref="D2080:E2080"/>
    <mergeCell ref="D2082:E2082"/>
    <mergeCell ref="A2100:Q2100"/>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3.xml><?xml version="1.0" encoding="utf-8"?>
<worksheet xmlns="http://schemas.openxmlformats.org/spreadsheetml/2006/main" xmlns:r="http://schemas.openxmlformats.org/officeDocument/2006/relationships">
  <dimension ref="A2:AD716"/>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5.140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5077</v>
      </c>
      <c r="B2" s="1"/>
      <c r="C2" s="1"/>
      <c r="D2" s="1"/>
      <c r="E2" s="1"/>
      <c r="F2" s="1"/>
      <c r="G2" s="1"/>
      <c r="H2" s="1"/>
      <c r="I2" s="1"/>
      <c r="J2" s="1"/>
      <c r="K2" s="1"/>
      <c r="L2" s="1"/>
      <c r="M2" s="1"/>
      <c r="N2" s="1"/>
      <c r="O2" s="1"/>
      <c r="P2" s="1"/>
      <c r="Q2" s="1"/>
      <c r="R2" s="1"/>
    </row>
    <row r="3">
      <c r="A3" s="2" t="s">
        <v>5078</v>
      </c>
      <c r="B3" s="2"/>
      <c r="C3" s="2"/>
      <c r="D3" s="2"/>
      <c r="E3" s="2"/>
      <c r="F3" s="2"/>
      <c r="G3" s="2"/>
      <c r="H3" s="2"/>
      <c r="I3" s="2"/>
      <c r="J3" s="2"/>
      <c r="K3" s="2"/>
      <c r="L3" s="2"/>
      <c r="M3" s="2"/>
      <c r="N3" s="2"/>
      <c r="O3" s="2"/>
      <c r="P3" s="2"/>
      <c r="Q3" s="2"/>
      <c r="R3" s="2"/>
    </row>
    <row r="4">
      <c r="A4" s="2" t="s">
        <v>5079</v>
      </c>
      <c r="B4" s="2"/>
      <c r="C4" s="2"/>
      <c r="D4" s="2"/>
      <c r="E4" s="2"/>
      <c r="F4" s="2"/>
      <c r="G4" s="2"/>
      <c r="H4" s="2"/>
      <c r="I4" s="2"/>
      <c r="J4" s="2"/>
      <c r="K4" s="2"/>
      <c r="L4" s="2"/>
      <c r="M4" s="2"/>
      <c r="N4" s="2"/>
      <c r="O4" s="2"/>
      <c r="P4" s="2"/>
      <c r="Q4" s="2"/>
      <c r="R4" s="2"/>
    </row>
    <row r="6">
      <c r="A6" s="3" t="s">
        <v>5080</v>
      </c>
      <c r="B6" s="3"/>
      <c r="C6" s="3"/>
      <c r="D6" s="3"/>
      <c r="E6" s="3"/>
      <c r="F6" s="3"/>
      <c r="G6" s="3"/>
      <c r="H6" s="3"/>
      <c r="I6" s="3"/>
      <c r="J6" s="3"/>
      <c r="K6" s="3"/>
      <c r="L6" s="3"/>
      <c r="M6" s="3"/>
      <c r="N6" s="3"/>
      <c r="O6" s="3"/>
      <c r="P6" s="3"/>
      <c r="Q6" s="3"/>
      <c r="R6" s="3"/>
    </row>
    <row r="7">
      <c r="A7" s="6" t="s">
        <v>5081</v>
      </c>
      <c r="B7" s="6" t="s">
        <v>5082</v>
      </c>
      <c r="C7" s="8" t="s">
        <v>5083</v>
      </c>
      <c r="D7" s="6" t="s">
        <v>5084</v>
      </c>
      <c r="E7" s="6" t="s">
        <v>5085</v>
      </c>
      <c r="F7" s="12" t="s">
        <v>5086</v>
      </c>
      <c r="G7" s="12" t="s">
        <v>5087</v>
      </c>
      <c r="H7" s="12" t="s">
        <v>5088</v>
      </c>
      <c r="I7" s="12" t="s">
        <v>5089</v>
      </c>
      <c r="J7" s="9" t="s">
        <v>5090</v>
      </c>
      <c r="K7" s="6" t="s">
        <v>5091</v>
      </c>
      <c r="L7" s="6" t="s">
        <v>5092</v>
      </c>
      <c r="M7" s="6" t="s">
        <v>5093</v>
      </c>
      <c r="N7" s="6" t="s">
        <v>5094</v>
      </c>
      <c r="O7" s="9" t="s">
        <v>5095</v>
      </c>
      <c r="P7" s="9" t="s">
        <v>5096</v>
      </c>
      <c r="Q7" s="9" t="s">
        <v>5097</v>
      </c>
      <c r="R7" s="9" t="s">
        <v>5098</v>
      </c>
    </row>
    <row r="8">
      <c r="A8" s="98" t="s">
        <v>5099</v>
      </c>
      <c r="B8" s="98" t="s">
        <v>5100</v>
      </c>
      <c r="C8" s="100">
        <v>880</v>
      </c>
      <c r="D8" s="98" t="s">
        <v>5101</v>
      </c>
      <c r="E8" s="98" t="s">
        <v>5102</v>
      </c>
      <c r="F8" s="104">
        <v>41699</v>
      </c>
      <c r="G8" s="104">
        <v>45748</v>
      </c>
      <c r="H8" s="104">
        <v>46112</v>
      </c>
      <c r="J8" s="101">
        <v>1650</v>
      </c>
      <c r="K8" s="98" t="s">
        <v>5103</v>
      </c>
      <c r="L8" s="98" t="s">
        <v>5104</v>
      </c>
      <c r="M8" s="98" t="s">
        <v>5105</v>
      </c>
      <c r="N8" s="98" t="s">
        <v>5106</v>
      </c>
      <c r="O8" s="101">
        <v>1390</v>
      </c>
      <c r="P8" s="101">
        <v>1390</v>
      </c>
      <c r="Q8" s="101">
        <v>0</v>
      </c>
      <c r="R8" s="101">
        <v>1075</v>
      </c>
    </row>
    <row r="9">
      <c r="K9" s="96" t="s">
        <v>5107</v>
      </c>
      <c r="O9" s="85">
        <f>SUM(O8:O8)</f>
      </c>
      <c r="P9" s="85">
        <f>SUM(P8:P8)</f>
      </c>
    </row>
    <row r="10">
      <c r="A10" s="98" t="s">
        <v>5108</v>
      </c>
      <c r="B10" s="98" t="s">
        <v>5109</v>
      </c>
      <c r="C10" s="100">
        <v>880</v>
      </c>
      <c r="D10" s="98" t="s">
        <v>5110</v>
      </c>
      <c r="E10" s="98" t="s">
        <v>5111</v>
      </c>
      <c r="F10" s="104">
        <v>40231</v>
      </c>
      <c r="G10" s="104">
        <v>45717</v>
      </c>
      <c r="H10" s="104">
        <v>46081</v>
      </c>
      <c r="J10" s="101">
        <v>1650</v>
      </c>
      <c r="K10" s="98" t="s">
        <v>5112</v>
      </c>
      <c r="L10" s="98" t="s">
        <v>5113</v>
      </c>
      <c r="M10" s="98" t="s">
        <v>5114</v>
      </c>
      <c r="N10" s="98" t="s">
        <v>5115</v>
      </c>
      <c r="O10" s="101">
        <v>1370</v>
      </c>
      <c r="P10" s="101">
        <v>1370</v>
      </c>
      <c r="Q10" s="101">
        <v>0</v>
      </c>
      <c r="R10" s="101">
        <v>1075</v>
      </c>
    </row>
    <row r="11">
      <c r="K11" s="96" t="s">
        <v>5116</v>
      </c>
      <c r="O11" s="85">
        <f>SUM(O10:O10)</f>
      </c>
      <c r="P11" s="85">
        <f>SUM(P10:P10)</f>
      </c>
    </row>
    <row r="12">
      <c r="A12" s="98" t="s">
        <v>5117</v>
      </c>
      <c r="B12" s="98" t="s">
        <v>5118</v>
      </c>
      <c r="C12" s="100">
        <v>420</v>
      </c>
      <c r="D12" s="98" t="s">
        <v>5119</v>
      </c>
      <c r="E12" s="98" t="s">
        <v>5120</v>
      </c>
      <c r="F12" s="104">
        <v>29129</v>
      </c>
      <c r="G12" s="104">
        <v>45566</v>
      </c>
      <c r="H12" s="104">
        <v>45930</v>
      </c>
      <c r="J12" s="101">
        <v>1390</v>
      </c>
      <c r="K12" s="98" t="s">
        <v>5121</v>
      </c>
      <c r="L12" s="98" t="s">
        <v>5122</v>
      </c>
      <c r="M12" s="98" t="s">
        <v>5123</v>
      </c>
      <c r="N12" s="98" t="s">
        <v>5124</v>
      </c>
      <c r="O12" s="101">
        <v>1130</v>
      </c>
      <c r="P12" s="101">
        <v>1130</v>
      </c>
      <c r="Q12" s="101">
        <v>0</v>
      </c>
      <c r="R12" s="101">
        <v>840</v>
      </c>
    </row>
    <row r="13">
      <c r="K13" s="96" t="s">
        <v>5125</v>
      </c>
      <c r="O13" s="85">
        <f>SUM(O12:O12)</f>
      </c>
      <c r="P13" s="85">
        <f>SUM(P12:P12)</f>
      </c>
    </row>
    <row r="14">
      <c r="A14" s="98" t="s">
        <v>5126</v>
      </c>
      <c r="B14" s="98" t="s">
        <v>5127</v>
      </c>
      <c r="C14" s="100">
        <v>880</v>
      </c>
      <c r="D14" s="98" t="s">
        <v>5128</v>
      </c>
      <c r="E14" s="98" t="s">
        <v>5129</v>
      </c>
      <c r="F14" s="104">
        <v>44597</v>
      </c>
      <c r="G14" s="104">
        <v>45717</v>
      </c>
      <c r="H14" s="104">
        <v>46081</v>
      </c>
      <c r="J14" s="101">
        <v>1650</v>
      </c>
      <c r="K14" s="98" t="s">
        <v>5130</v>
      </c>
      <c r="L14" s="98" t="s">
        <v>5131</v>
      </c>
      <c r="M14" s="98" t="s">
        <v>5132</v>
      </c>
      <c r="N14" s="98" t="s">
        <v>5133</v>
      </c>
      <c r="O14" s="101">
        <v>1580</v>
      </c>
      <c r="P14" s="101">
        <v>1580</v>
      </c>
      <c r="Q14" s="101">
        <v>0</v>
      </c>
      <c r="R14" s="101">
        <v>1445</v>
      </c>
    </row>
    <row r="15">
      <c r="K15" s="96" t="s">
        <v>5134</v>
      </c>
      <c r="O15" s="85">
        <f>SUM(O14:O14)</f>
      </c>
      <c r="P15" s="85">
        <f>SUM(P14:P14)</f>
      </c>
    </row>
    <row r="16">
      <c r="A16" s="98" t="s">
        <v>5135</v>
      </c>
      <c r="B16" s="98" t="s">
        <v>5136</v>
      </c>
      <c r="C16" s="100">
        <v>900</v>
      </c>
      <c r="D16" s="98" t="s">
        <v>5137</v>
      </c>
      <c r="E16" s="98" t="s">
        <v>5138</v>
      </c>
      <c r="F16" s="104">
        <v>45372</v>
      </c>
      <c r="G16" s="104">
        <v>45748</v>
      </c>
      <c r="H16" s="104">
        <v>46112</v>
      </c>
      <c r="J16" s="101">
        <v>1710</v>
      </c>
      <c r="K16" s="98" t="s">
        <v>5139</v>
      </c>
      <c r="L16" s="98" t="s">
        <v>5140</v>
      </c>
      <c r="M16" s="98" t="s">
        <v>5141</v>
      </c>
      <c r="N16" s="98" t="s">
        <v>5142</v>
      </c>
      <c r="O16" s="101">
        <v>60</v>
      </c>
      <c r="P16" s="101">
        <v>60</v>
      </c>
      <c r="Q16" s="101">
        <v>0</v>
      </c>
      <c r="R16" s="101">
        <v>1710</v>
      </c>
    </row>
    <row r="17">
      <c r="L17" s="98" t="s">
        <v>5143</v>
      </c>
      <c r="M17" s="98" t="s">
        <v>5144</v>
      </c>
      <c r="N17" s="98" t="s">
        <v>5145</v>
      </c>
      <c r="O17" s="101">
        <v>1700</v>
      </c>
      <c r="P17" s="101">
        <v>1700</v>
      </c>
    </row>
    <row r="18">
      <c r="K18" s="96" t="s">
        <v>5146</v>
      </c>
      <c r="O18" s="85">
        <f>SUM(O16:O17)</f>
      </c>
      <c r="P18" s="85">
        <f>SUM(P16:P17)</f>
      </c>
    </row>
    <row r="19">
      <c r="A19" s="98" t="s">
        <v>5147</v>
      </c>
      <c r="B19" s="98" t="s">
        <v>5148</v>
      </c>
      <c r="C19" s="100">
        <v>900</v>
      </c>
      <c r="D19" s="98" t="s">
        <v>5149</v>
      </c>
      <c r="E19" s="98" t="s">
        <v>5150</v>
      </c>
      <c r="F19" s="104">
        <v>44758</v>
      </c>
      <c r="G19" s="104">
        <v>45505</v>
      </c>
      <c r="H19" s="104">
        <v>45869</v>
      </c>
      <c r="J19" s="101">
        <v>1710</v>
      </c>
      <c r="K19" s="98" t="s">
        <v>5151</v>
      </c>
      <c r="L19" s="98" t="s">
        <v>5152</v>
      </c>
      <c r="M19" s="98" t="s">
        <v>5153</v>
      </c>
      <c r="N19" s="98" t="s">
        <v>5154</v>
      </c>
      <c r="O19" s="101">
        <v>60</v>
      </c>
      <c r="P19" s="101">
        <v>60</v>
      </c>
      <c r="Q19" s="101">
        <v>54.369999999999997</v>
      </c>
      <c r="R19" s="101">
        <v>1560</v>
      </c>
    </row>
    <row r="20">
      <c r="L20" s="98" t="s">
        <v>5155</v>
      </c>
      <c r="M20" s="98" t="s">
        <v>5156</v>
      </c>
      <c r="N20" s="98" t="s">
        <v>5157</v>
      </c>
      <c r="O20" s="101">
        <v>1580</v>
      </c>
      <c r="P20" s="101">
        <v>1580</v>
      </c>
    </row>
    <row r="21">
      <c r="L21" s="98" t="s">
        <v>5158</v>
      </c>
      <c r="M21" s="98" t="s">
        <v>5159</v>
      </c>
      <c r="N21" s="98" t="s">
        <v>5160</v>
      </c>
      <c r="O21" s="101">
        <v>25</v>
      </c>
      <c r="P21" s="101">
        <v>0</v>
      </c>
    </row>
    <row r="22">
      <c r="K22" s="96" t="s">
        <v>5161</v>
      </c>
      <c r="O22" s="85">
        <f>SUM(O19:O21)</f>
      </c>
      <c r="P22" s="85">
        <f>SUM(P19:P21)</f>
      </c>
    </row>
    <row r="23">
      <c r="A23" s="98" t="s">
        <v>5162</v>
      </c>
      <c r="B23" s="98" t="s">
        <v>5163</v>
      </c>
      <c r="C23" s="100">
        <v>900</v>
      </c>
      <c r="D23" s="98" t="s">
        <v>5164</v>
      </c>
      <c r="E23" s="98" t="s">
        <v>5165</v>
      </c>
      <c r="F23" s="104">
        <v>45658</v>
      </c>
      <c r="G23" s="104">
        <v>45658</v>
      </c>
      <c r="H23" s="104">
        <v>46022</v>
      </c>
      <c r="J23" s="101">
        <v>1710</v>
      </c>
      <c r="K23" s="98" t="s">
        <v>5166</v>
      </c>
      <c r="L23" s="98" t="s">
        <v>5167</v>
      </c>
      <c r="M23" s="98" t="s">
        <v>5168</v>
      </c>
      <c r="N23" s="98" t="s">
        <v>5169</v>
      </c>
      <c r="O23" s="101">
        <v>60</v>
      </c>
      <c r="P23" s="101">
        <v>60</v>
      </c>
      <c r="Q23" s="101">
        <v>0</v>
      </c>
      <c r="R23" s="101">
        <v>1710</v>
      </c>
    </row>
    <row r="24">
      <c r="L24" s="98" t="s">
        <v>5170</v>
      </c>
      <c r="M24" s="98" t="s">
        <v>5171</v>
      </c>
      <c r="N24" s="98" t="s">
        <v>5172</v>
      </c>
      <c r="O24" s="101">
        <v>1650</v>
      </c>
      <c r="P24" s="101">
        <v>1650</v>
      </c>
    </row>
    <row r="25">
      <c r="K25" s="96" t="s">
        <v>5173</v>
      </c>
      <c r="O25" s="85">
        <f>SUM(O23:O24)</f>
      </c>
      <c r="P25" s="85">
        <f>SUM(P23:P24)</f>
      </c>
    </row>
    <row r="26">
      <c r="A26" s="98" t="s">
        <v>5174</v>
      </c>
      <c r="B26" s="98" t="s">
        <v>5175</v>
      </c>
      <c r="C26" s="100">
        <v>900</v>
      </c>
      <c r="D26" s="98" t="s">
        <v>5176</v>
      </c>
      <c r="E26" s="98" t="s">
        <v>5177</v>
      </c>
      <c r="F26" s="104">
        <v>41545</v>
      </c>
      <c r="G26" s="104">
        <v>45566</v>
      </c>
      <c r="H26" s="104">
        <v>45930</v>
      </c>
      <c r="J26" s="101">
        <v>1710</v>
      </c>
      <c r="K26" s="98" t="s">
        <v>5178</v>
      </c>
      <c r="L26" s="98" t="s">
        <v>5179</v>
      </c>
      <c r="M26" s="98" t="s">
        <v>5180</v>
      </c>
      <c r="N26" s="98" t="s">
        <v>5181</v>
      </c>
      <c r="O26" s="101">
        <v>60</v>
      </c>
      <c r="P26" s="101">
        <v>60</v>
      </c>
      <c r="Q26" s="101">
        <v>0</v>
      </c>
      <c r="R26" s="101">
        <v>1125</v>
      </c>
    </row>
    <row r="27">
      <c r="L27" s="98" t="s">
        <v>5182</v>
      </c>
      <c r="M27" s="98" t="s">
        <v>5183</v>
      </c>
      <c r="N27" s="98" t="s">
        <v>5184</v>
      </c>
      <c r="O27" s="101">
        <v>1360</v>
      </c>
      <c r="P27" s="101">
        <v>1360</v>
      </c>
    </row>
    <row r="28">
      <c r="K28" s="96" t="s">
        <v>5185</v>
      </c>
      <c r="O28" s="85">
        <f>SUM(O26:O27)</f>
      </c>
      <c r="P28" s="85">
        <f>SUM(P26:P27)</f>
      </c>
    </row>
    <row r="29">
      <c r="A29" s="98" t="s">
        <v>5186</v>
      </c>
      <c r="B29" s="98" t="s">
        <v>5187</v>
      </c>
      <c r="C29" s="100">
        <v>900</v>
      </c>
      <c r="D29" s="98" t="s">
        <v>5188</v>
      </c>
      <c r="E29" s="98" t="s">
        <v>5189</v>
      </c>
      <c r="F29" s="104">
        <v>44660</v>
      </c>
      <c r="G29" s="104">
        <v>45413</v>
      </c>
      <c r="H29" s="104">
        <v>45777</v>
      </c>
      <c r="J29" s="101">
        <v>1710</v>
      </c>
      <c r="K29" s="98" t="s">
        <v>5190</v>
      </c>
      <c r="L29" s="98" t="s">
        <v>5191</v>
      </c>
      <c r="M29" s="98" t="s">
        <v>5192</v>
      </c>
      <c r="N29" s="98" t="s">
        <v>5193</v>
      </c>
      <c r="O29" s="101">
        <v>60</v>
      </c>
      <c r="P29" s="101">
        <v>60</v>
      </c>
      <c r="Q29" s="101">
        <v>0</v>
      </c>
      <c r="R29" s="101">
        <v>1510</v>
      </c>
    </row>
    <row r="30">
      <c r="L30" s="98" t="s">
        <v>5194</v>
      </c>
      <c r="M30" s="98" t="s">
        <v>5195</v>
      </c>
      <c r="N30" s="98" t="s">
        <v>5196</v>
      </c>
      <c r="O30" s="101">
        <v>1530</v>
      </c>
      <c r="P30" s="101">
        <v>1530</v>
      </c>
    </row>
    <row r="31">
      <c r="K31" s="96" t="s">
        <v>5197</v>
      </c>
      <c r="O31" s="85">
        <f>SUM(O29:O30)</f>
      </c>
      <c r="P31" s="85">
        <f>SUM(P29:P30)</f>
      </c>
    </row>
    <row r="32">
      <c r="A32" s="98" t="s">
        <v>5198</v>
      </c>
      <c r="B32" s="98" t="s">
        <v>5199</v>
      </c>
      <c r="C32" s="100">
        <v>900</v>
      </c>
      <c r="D32" s="98" t="s">
        <v>5200</v>
      </c>
      <c r="E32" s="98" t="s">
        <v>5201</v>
      </c>
      <c r="F32" s="104">
        <v>40809</v>
      </c>
      <c r="G32" s="104">
        <v>45596</v>
      </c>
      <c r="H32" s="104">
        <v>45960</v>
      </c>
      <c r="J32" s="101">
        <v>1710</v>
      </c>
      <c r="K32" s="98" t="s">
        <v>5202</v>
      </c>
      <c r="L32" s="98" t="s">
        <v>5203</v>
      </c>
      <c r="M32" s="98" t="s">
        <v>5204</v>
      </c>
      <c r="N32" s="98" t="s">
        <v>5205</v>
      </c>
      <c r="O32" s="101">
        <v>60</v>
      </c>
      <c r="P32" s="101">
        <v>60</v>
      </c>
      <c r="Q32" s="101">
        <v>1455</v>
      </c>
      <c r="R32" s="101">
        <v>1160</v>
      </c>
    </row>
    <row r="33">
      <c r="L33" s="98" t="s">
        <v>5206</v>
      </c>
      <c r="M33" s="98" t="s">
        <v>5207</v>
      </c>
      <c r="N33" s="98" t="s">
        <v>5208</v>
      </c>
      <c r="O33" s="101">
        <v>1360</v>
      </c>
      <c r="P33" s="101">
        <v>1360</v>
      </c>
    </row>
    <row r="34">
      <c r="L34" s="98" t="s">
        <v>5209</v>
      </c>
      <c r="M34" s="98" t="s">
        <v>5210</v>
      </c>
      <c r="N34" s="98" t="s">
        <v>5211</v>
      </c>
      <c r="O34" s="101">
        <v>35</v>
      </c>
      <c r="P34" s="101">
        <v>0</v>
      </c>
    </row>
    <row r="35">
      <c r="K35" s="96" t="s">
        <v>5212</v>
      </c>
      <c r="O35" s="85">
        <f>SUM(O32:O34)</f>
      </c>
      <c r="P35" s="85">
        <f>SUM(P32:P34)</f>
      </c>
    </row>
    <row r="36">
      <c r="A36" s="98" t="s">
        <v>5213</v>
      </c>
      <c r="B36" s="98" t="s">
        <v>5214</v>
      </c>
      <c r="C36" s="100">
        <v>900</v>
      </c>
      <c r="D36" s="98" t="s">
        <v>5215</v>
      </c>
      <c r="E36" s="98" t="s">
        <v>5216</v>
      </c>
      <c r="F36" s="104">
        <v>44779</v>
      </c>
      <c r="G36" s="104">
        <v>45536</v>
      </c>
      <c r="H36" s="104">
        <v>45900</v>
      </c>
      <c r="J36" s="101">
        <v>1710</v>
      </c>
      <c r="K36" s="98" t="s">
        <v>5217</v>
      </c>
      <c r="L36" s="98" t="s">
        <v>5218</v>
      </c>
      <c r="M36" s="98" t="s">
        <v>5219</v>
      </c>
      <c r="N36" s="98" t="s">
        <v>5220</v>
      </c>
      <c r="O36" s="101">
        <v>60</v>
      </c>
      <c r="P36" s="101">
        <v>60</v>
      </c>
      <c r="Q36" s="101">
        <v>0</v>
      </c>
      <c r="R36" s="101">
        <v>1560</v>
      </c>
    </row>
    <row r="37">
      <c r="L37" s="98" t="s">
        <v>5221</v>
      </c>
      <c r="M37" s="98" t="s">
        <v>5222</v>
      </c>
      <c r="N37" s="98" t="s">
        <v>5223</v>
      </c>
      <c r="O37" s="101">
        <v>1590</v>
      </c>
      <c r="P37" s="101">
        <v>1590</v>
      </c>
    </row>
    <row r="38">
      <c r="K38" s="96" t="s">
        <v>5224</v>
      </c>
      <c r="O38" s="85">
        <f>SUM(O36:O37)</f>
      </c>
      <c r="P38" s="85">
        <f>SUM(P36:P37)</f>
      </c>
    </row>
    <row r="39">
      <c r="A39" s="98" t="s">
        <v>5225</v>
      </c>
      <c r="B39" s="98" t="s">
        <v>5226</v>
      </c>
      <c r="C39" s="100">
        <v>900</v>
      </c>
      <c r="D39" s="98" t="s">
        <v>5227</v>
      </c>
      <c r="E39" s="98" t="s">
        <v>5228</v>
      </c>
      <c r="F39" s="104">
        <v>45514</v>
      </c>
      <c r="G39" s="104">
        <v>45514</v>
      </c>
      <c r="H39" s="104">
        <v>45900</v>
      </c>
      <c r="J39" s="101">
        <v>1710</v>
      </c>
      <c r="K39" s="98" t="s">
        <v>5229</v>
      </c>
      <c r="L39" s="98" t="s">
        <v>5230</v>
      </c>
      <c r="M39" s="98" t="s">
        <v>5231</v>
      </c>
      <c r="N39" s="98" t="s">
        <v>5232</v>
      </c>
      <c r="O39" s="101">
        <v>60</v>
      </c>
      <c r="P39" s="101">
        <v>60</v>
      </c>
      <c r="Q39" s="101">
        <v>0</v>
      </c>
      <c r="R39" s="101">
        <v>1710</v>
      </c>
    </row>
    <row r="40">
      <c r="L40" s="98" t="s">
        <v>5233</v>
      </c>
      <c r="M40" s="98" t="s">
        <v>5234</v>
      </c>
      <c r="N40" s="98" t="s">
        <v>5235</v>
      </c>
      <c r="O40" s="101">
        <v>1650</v>
      </c>
      <c r="P40" s="101">
        <v>1650</v>
      </c>
    </row>
    <row r="41">
      <c r="K41" s="96" t="s">
        <v>5236</v>
      </c>
      <c r="O41" s="85">
        <f>SUM(O39:O40)</f>
      </c>
      <c r="P41" s="85">
        <f>SUM(P39:P40)</f>
      </c>
    </row>
    <row r="42">
      <c r="A42" s="98" t="s">
        <v>5237</v>
      </c>
      <c r="B42" s="98" t="s">
        <v>5238</v>
      </c>
      <c r="C42" s="100">
        <v>880</v>
      </c>
      <c r="D42" s="98" t="s">
        <v>5239</v>
      </c>
      <c r="E42" s="98" t="s">
        <v>5240</v>
      </c>
      <c r="F42" s="104">
        <v>45017</v>
      </c>
      <c r="G42" s="104">
        <v>45748</v>
      </c>
      <c r="H42" s="104">
        <v>46112</v>
      </c>
      <c r="J42" s="101">
        <v>1650</v>
      </c>
      <c r="K42" s="98" t="s">
        <v>5241</v>
      </c>
      <c r="L42" s="98" t="s">
        <v>5242</v>
      </c>
      <c r="M42" s="98" t="s">
        <v>5243</v>
      </c>
      <c r="N42" s="98" t="s">
        <v>5244</v>
      </c>
      <c r="O42" s="101">
        <v>1650</v>
      </c>
      <c r="P42" s="101">
        <v>1650</v>
      </c>
      <c r="Q42" s="101">
        <v>0</v>
      </c>
      <c r="R42" s="101">
        <v>1550</v>
      </c>
    </row>
    <row r="43">
      <c r="K43" s="96" t="s">
        <v>5245</v>
      </c>
      <c r="O43" s="85">
        <f>SUM(O42:O42)</f>
      </c>
      <c r="P43" s="85">
        <f>SUM(P42:P42)</f>
      </c>
    </row>
    <row r="44">
      <c r="A44" s="98" t="s">
        <v>5246</v>
      </c>
      <c r="B44" s="98" t="s">
        <v>5247</v>
      </c>
      <c r="C44" s="100">
        <v>880</v>
      </c>
      <c r="D44" s="98" t="s">
        <v>5248</v>
      </c>
      <c r="E44" s="98" t="s">
        <v>5249</v>
      </c>
      <c r="F44" s="104">
        <v>42795</v>
      </c>
      <c r="G44" s="104">
        <v>45717</v>
      </c>
      <c r="H44" s="104">
        <v>46081</v>
      </c>
      <c r="J44" s="101">
        <v>1650</v>
      </c>
      <c r="K44" s="98" t="s">
        <v>5250</v>
      </c>
      <c r="L44" s="98" t="s">
        <v>5251</v>
      </c>
      <c r="M44" s="98" t="s">
        <v>5252</v>
      </c>
      <c r="N44" s="98" t="s">
        <v>5253</v>
      </c>
      <c r="O44" s="101">
        <v>1480</v>
      </c>
      <c r="P44" s="101">
        <v>1480</v>
      </c>
      <c r="Q44" s="101">
        <v>0</v>
      </c>
      <c r="R44" s="101">
        <v>1200</v>
      </c>
    </row>
    <row r="45">
      <c r="K45" s="96" t="s">
        <v>5254</v>
      </c>
      <c r="O45" s="85">
        <f>SUM(O44:O44)</f>
      </c>
      <c r="P45" s="85">
        <f>SUM(P44:P44)</f>
      </c>
    </row>
    <row r="46">
      <c r="A46" s="98" t="s">
        <v>5255</v>
      </c>
      <c r="B46" s="98" t="s">
        <v>5256</v>
      </c>
      <c r="C46" s="100">
        <v>400</v>
      </c>
      <c r="D46" s="98" t="s">
        <v>5257</v>
      </c>
      <c r="E46" s="98" t="s">
        <v>5258</v>
      </c>
      <c r="F46" s="104">
        <v>45152</v>
      </c>
      <c r="G46" s="104">
        <v>45536</v>
      </c>
      <c r="H46" s="104">
        <v>45900</v>
      </c>
      <c r="J46" s="101">
        <v>1390</v>
      </c>
      <c r="K46" s="98" t="s">
        <v>5259</v>
      </c>
      <c r="L46" s="98" t="s">
        <v>5260</v>
      </c>
      <c r="M46" s="98" t="s">
        <v>5261</v>
      </c>
      <c r="N46" s="98" t="s">
        <v>5262</v>
      </c>
      <c r="O46" s="101">
        <v>1340</v>
      </c>
      <c r="P46" s="101">
        <v>1340</v>
      </c>
      <c r="Q46" s="101">
        <v>0</v>
      </c>
      <c r="R46" s="101">
        <v>1290</v>
      </c>
    </row>
    <row r="47">
      <c r="K47" s="96" t="s">
        <v>5263</v>
      </c>
      <c r="O47" s="85">
        <f>SUM(O46:O46)</f>
      </c>
      <c r="P47" s="85">
        <f>SUM(P46:P46)</f>
      </c>
    </row>
    <row r="48">
      <c r="A48" s="98" t="s">
        <v>5264</v>
      </c>
      <c r="B48" s="98" t="s">
        <v>5265</v>
      </c>
      <c r="C48" s="100">
        <v>780</v>
      </c>
      <c r="D48" s="98" t="s">
        <v>5266</v>
      </c>
      <c r="E48" s="98" t="s">
        <v>5267</v>
      </c>
      <c r="F48" s="104">
        <v>42133</v>
      </c>
      <c r="G48" s="104">
        <v>45413</v>
      </c>
      <c r="H48" s="104">
        <v>45777</v>
      </c>
      <c r="J48" s="101">
        <v>1490</v>
      </c>
      <c r="K48" s="98" t="s">
        <v>5268</v>
      </c>
      <c r="L48" s="98" t="s">
        <v>5269</v>
      </c>
      <c r="M48" s="98" t="s">
        <v>5270</v>
      </c>
      <c r="N48" s="98" t="s">
        <v>5271</v>
      </c>
      <c r="O48" s="101">
        <v>1210</v>
      </c>
      <c r="P48" s="101">
        <v>1210</v>
      </c>
      <c r="Q48" s="101">
        <v>0</v>
      </c>
      <c r="R48" s="101">
        <v>965</v>
      </c>
    </row>
    <row r="49">
      <c r="K49" s="96" t="s">
        <v>5272</v>
      </c>
      <c r="O49" s="85">
        <f>SUM(O48:O48)</f>
      </c>
      <c r="P49" s="85">
        <f>SUM(P48:P48)</f>
      </c>
    </row>
    <row r="50">
      <c r="A50" s="98" t="s">
        <v>5273</v>
      </c>
      <c r="B50" s="98" t="s">
        <v>5274</v>
      </c>
      <c r="C50" s="100">
        <v>900</v>
      </c>
      <c r="D50" s="98" t="s">
        <v>5275</v>
      </c>
      <c r="E50" s="98" t="s">
        <v>5276</v>
      </c>
      <c r="F50" s="104">
        <v>43586</v>
      </c>
      <c r="G50" s="104">
        <v>45444</v>
      </c>
      <c r="H50" s="104">
        <v>45808</v>
      </c>
      <c r="J50" s="101">
        <v>1710</v>
      </c>
      <c r="K50" s="98" t="s">
        <v>5277</v>
      </c>
      <c r="L50" s="98" t="s">
        <v>5278</v>
      </c>
      <c r="M50" s="98" t="s">
        <v>5279</v>
      </c>
      <c r="N50" s="98" t="s">
        <v>5280</v>
      </c>
      <c r="O50" s="101">
        <v>60</v>
      </c>
      <c r="P50" s="101">
        <v>60</v>
      </c>
      <c r="Q50" s="101">
        <v>0</v>
      </c>
      <c r="R50" s="101">
        <v>1360</v>
      </c>
    </row>
    <row r="51">
      <c r="L51" s="98" t="s">
        <v>5281</v>
      </c>
      <c r="M51" s="98" t="s">
        <v>5282</v>
      </c>
      <c r="N51" s="98" t="s">
        <v>5283</v>
      </c>
      <c r="O51" s="101">
        <v>1470</v>
      </c>
      <c r="P51" s="101">
        <v>1470</v>
      </c>
    </row>
    <row r="52">
      <c r="L52" s="98" t="s">
        <v>5284</v>
      </c>
      <c r="M52" s="98" t="s">
        <v>5285</v>
      </c>
      <c r="N52" s="98" t="s">
        <v>5286</v>
      </c>
      <c r="O52" s="101">
        <v>25</v>
      </c>
      <c r="P52" s="101">
        <v>0</v>
      </c>
    </row>
    <row r="53">
      <c r="K53" s="96" t="s">
        <v>5287</v>
      </c>
      <c r="O53" s="85">
        <f>SUM(O50:O52)</f>
      </c>
      <c r="P53" s="85">
        <f>SUM(P50:P52)</f>
      </c>
    </row>
    <row r="54">
      <c r="A54" s="98" t="s">
        <v>5288</v>
      </c>
      <c r="B54" s="98" t="s">
        <v>5289</v>
      </c>
      <c r="C54" s="100">
        <v>900</v>
      </c>
      <c r="D54" s="98" t="s">
        <v>5290</v>
      </c>
      <c r="E54" s="98" t="s">
        <v>5291</v>
      </c>
      <c r="F54" s="104">
        <v>43344</v>
      </c>
      <c r="G54" s="104">
        <v>45536</v>
      </c>
      <c r="H54" s="104">
        <v>45900</v>
      </c>
      <c r="J54" s="101">
        <v>1710</v>
      </c>
      <c r="K54" s="98" t="s">
        <v>5292</v>
      </c>
      <c r="L54" s="98" t="s">
        <v>5293</v>
      </c>
      <c r="M54" s="98" t="s">
        <v>5294</v>
      </c>
      <c r="N54" s="98" t="s">
        <v>5295</v>
      </c>
      <c r="O54" s="101">
        <v>60</v>
      </c>
      <c r="P54" s="101">
        <v>60</v>
      </c>
      <c r="Q54" s="101">
        <v>0</v>
      </c>
      <c r="R54" s="101">
        <v>1310</v>
      </c>
    </row>
    <row r="55">
      <c r="L55" s="98" t="s">
        <v>5296</v>
      </c>
      <c r="M55" s="98" t="s">
        <v>5297</v>
      </c>
      <c r="N55" s="98" t="s">
        <v>5298</v>
      </c>
      <c r="O55" s="101">
        <v>1470</v>
      </c>
      <c r="P55" s="101">
        <v>1470</v>
      </c>
    </row>
    <row r="56">
      <c r="K56" s="96" t="s">
        <v>5299</v>
      </c>
      <c r="O56" s="85">
        <f>SUM(O54:O55)</f>
      </c>
      <c r="P56" s="85">
        <f>SUM(P54:P55)</f>
      </c>
    </row>
    <row r="57">
      <c r="A57" s="98" t="s">
        <v>5300</v>
      </c>
      <c r="B57" s="98" t="s">
        <v>5301</v>
      </c>
      <c r="C57" s="100">
        <v>800</v>
      </c>
      <c r="D57" s="98" t="s">
        <v>5302</v>
      </c>
      <c r="E57" s="98" t="s">
        <v>5303</v>
      </c>
      <c r="F57" s="104">
        <v>44898</v>
      </c>
      <c r="G57" s="104">
        <v>45658</v>
      </c>
      <c r="H57" s="104">
        <v>46022</v>
      </c>
      <c r="J57" s="101">
        <v>1550</v>
      </c>
      <c r="K57" s="98" t="s">
        <v>5304</v>
      </c>
      <c r="L57" s="98" t="s">
        <v>5305</v>
      </c>
      <c r="M57" s="98" t="s">
        <v>5306</v>
      </c>
      <c r="N57" s="98" t="s">
        <v>5307</v>
      </c>
      <c r="O57" s="101">
        <v>60</v>
      </c>
      <c r="P57" s="101">
        <v>60</v>
      </c>
      <c r="Q57" s="101">
        <v>317.70999999999998</v>
      </c>
      <c r="R57" s="101">
        <v>1400</v>
      </c>
    </row>
    <row r="58">
      <c r="L58" s="98" t="s">
        <v>5308</v>
      </c>
      <c r="M58" s="98" t="s">
        <v>5309</v>
      </c>
      <c r="N58" s="98" t="s">
        <v>5310</v>
      </c>
      <c r="O58" s="101">
        <v>1440</v>
      </c>
      <c r="P58" s="101">
        <v>1440</v>
      </c>
    </row>
    <row r="59">
      <c r="K59" s="96" t="s">
        <v>5311</v>
      </c>
      <c r="O59" s="85">
        <f>SUM(O57:O58)</f>
      </c>
      <c r="P59" s="85">
        <f>SUM(P57:P58)</f>
      </c>
    </row>
    <row r="60">
      <c r="A60" s="98" t="s">
        <v>5312</v>
      </c>
      <c r="B60" s="98" t="s">
        <v>5313</v>
      </c>
      <c r="C60" s="100">
        <v>800</v>
      </c>
      <c r="D60" s="98" t="s">
        <v>5314</v>
      </c>
      <c r="E60" s="98" t="s">
        <v>5315</v>
      </c>
      <c r="F60" s="104">
        <v>42027</v>
      </c>
      <c r="G60" s="104">
        <v>45689</v>
      </c>
      <c r="H60" s="104">
        <v>46053</v>
      </c>
      <c r="J60" s="101">
        <v>1550</v>
      </c>
      <c r="K60" s="98" t="s">
        <v>5316</v>
      </c>
      <c r="L60" s="98" t="s">
        <v>5317</v>
      </c>
      <c r="M60" s="98" t="s">
        <v>5318</v>
      </c>
      <c r="N60" s="98" t="s">
        <v>5319</v>
      </c>
      <c r="O60" s="101">
        <v>60</v>
      </c>
      <c r="P60" s="101">
        <v>60</v>
      </c>
      <c r="Q60" s="101">
        <v>0</v>
      </c>
      <c r="R60" s="101">
        <v>1025</v>
      </c>
    </row>
    <row r="61">
      <c r="L61" s="98" t="s">
        <v>5320</v>
      </c>
      <c r="M61" s="98" t="s">
        <v>5321</v>
      </c>
      <c r="N61" s="98" t="s">
        <v>5322</v>
      </c>
      <c r="O61" s="101">
        <v>1240</v>
      </c>
      <c r="P61" s="101">
        <v>1240</v>
      </c>
    </row>
    <row r="62">
      <c r="K62" s="96" t="s">
        <v>5323</v>
      </c>
      <c r="O62" s="85">
        <f>SUM(O60:O61)</f>
      </c>
      <c r="P62" s="85">
        <f>SUM(P60:P61)</f>
      </c>
    </row>
    <row r="63">
      <c r="A63" s="98" t="s">
        <v>5324</v>
      </c>
      <c r="B63" s="98" t="s">
        <v>5325</v>
      </c>
      <c r="C63" s="100">
        <v>900</v>
      </c>
      <c r="D63" s="98" t="s">
        <v>5326</v>
      </c>
      <c r="E63" s="98" t="s">
        <v>5327</v>
      </c>
      <c r="F63" s="104">
        <v>40641</v>
      </c>
      <c r="G63" s="104">
        <v>45413</v>
      </c>
      <c r="H63" s="104">
        <v>45777</v>
      </c>
      <c r="J63" s="101">
        <v>1710</v>
      </c>
      <c r="K63" s="98" t="s">
        <v>5328</v>
      </c>
      <c r="L63" s="98" t="s">
        <v>5329</v>
      </c>
      <c r="M63" s="98" t="s">
        <v>5330</v>
      </c>
      <c r="N63" s="98" t="s">
        <v>5331</v>
      </c>
      <c r="O63" s="101">
        <v>60</v>
      </c>
      <c r="P63" s="101">
        <v>60</v>
      </c>
      <c r="Q63" s="101">
        <v>0</v>
      </c>
      <c r="R63" s="101">
        <v>1125</v>
      </c>
    </row>
    <row r="64">
      <c r="L64" s="98" t="s">
        <v>5332</v>
      </c>
      <c r="M64" s="98" t="s">
        <v>5333</v>
      </c>
      <c r="N64" s="98" t="s">
        <v>5334</v>
      </c>
      <c r="O64" s="101">
        <v>1330</v>
      </c>
      <c r="P64" s="101">
        <v>1330</v>
      </c>
    </row>
    <row r="65">
      <c r="K65" s="96" t="s">
        <v>5335</v>
      </c>
      <c r="O65" s="85">
        <f>SUM(O63:O64)</f>
      </c>
      <c r="P65" s="85">
        <f>SUM(P63:P64)</f>
      </c>
    </row>
    <row r="66">
      <c r="A66" s="98" t="s">
        <v>5336</v>
      </c>
      <c r="B66" s="98" t="s">
        <v>5337</v>
      </c>
      <c r="C66" s="100">
        <v>900</v>
      </c>
      <c r="D66" s="98" t="s">
        <v>5338</v>
      </c>
      <c r="E66" s="98" t="s">
        <v>5339</v>
      </c>
      <c r="F66" s="104">
        <v>44136</v>
      </c>
      <c r="G66" s="104">
        <v>45597</v>
      </c>
      <c r="H66" s="104">
        <v>45961</v>
      </c>
      <c r="J66" s="101">
        <v>1710</v>
      </c>
      <c r="K66" s="98" t="s">
        <v>5340</v>
      </c>
      <c r="L66" s="98" t="s">
        <v>5341</v>
      </c>
      <c r="M66" s="98" t="s">
        <v>5342</v>
      </c>
      <c r="N66" s="98" t="s">
        <v>5343</v>
      </c>
      <c r="O66" s="101">
        <v>60</v>
      </c>
      <c r="P66" s="101">
        <v>60</v>
      </c>
      <c r="Q66" s="101">
        <v>0</v>
      </c>
      <c r="R66" s="101">
        <v>1410</v>
      </c>
    </row>
    <row r="67">
      <c r="L67" s="98" t="s">
        <v>5344</v>
      </c>
      <c r="M67" s="98" t="s">
        <v>5345</v>
      </c>
      <c r="N67" s="98" t="s">
        <v>5346</v>
      </c>
      <c r="O67" s="101">
        <v>1510</v>
      </c>
      <c r="P67" s="101">
        <v>1510</v>
      </c>
    </row>
    <row r="68">
      <c r="K68" s="96" t="s">
        <v>5347</v>
      </c>
      <c r="O68" s="85">
        <f>SUM(O66:O67)</f>
      </c>
      <c r="P68" s="85">
        <f>SUM(P66:P67)</f>
      </c>
    </row>
    <row r="69">
      <c r="A69" s="98" t="s">
        <v>5348</v>
      </c>
      <c r="B69" s="98" t="s">
        <v>5349</v>
      </c>
      <c r="C69" s="100">
        <v>800</v>
      </c>
      <c r="D69" s="98" t="s">
        <v>5350</v>
      </c>
      <c r="E69" s="98" t="s">
        <v>5351</v>
      </c>
      <c r="F69" s="104">
        <v>44359</v>
      </c>
      <c r="G69" s="104">
        <v>45474</v>
      </c>
      <c r="H69" s="104">
        <v>45838</v>
      </c>
      <c r="J69" s="101">
        <v>1550</v>
      </c>
      <c r="K69" s="98" t="s">
        <v>5352</v>
      </c>
      <c r="L69" s="98" t="s">
        <v>5353</v>
      </c>
      <c r="M69" s="98" t="s">
        <v>5354</v>
      </c>
      <c r="N69" s="98" t="s">
        <v>5355</v>
      </c>
      <c r="O69" s="101">
        <v>60</v>
      </c>
      <c r="P69" s="101">
        <v>60</v>
      </c>
      <c r="Q69" s="101">
        <v>1410</v>
      </c>
      <c r="R69" s="101">
        <v>1300</v>
      </c>
    </row>
    <row r="70">
      <c r="L70" s="98" t="s">
        <v>5356</v>
      </c>
      <c r="M70" s="98" t="s">
        <v>5357</v>
      </c>
      <c r="N70" s="98" t="s">
        <v>5358</v>
      </c>
      <c r="O70" s="101">
        <v>1350</v>
      </c>
      <c r="P70" s="101">
        <v>1350</v>
      </c>
    </row>
    <row r="71">
      <c r="K71" s="96" t="s">
        <v>5359</v>
      </c>
      <c r="O71" s="85">
        <f>SUM(O69:O70)</f>
      </c>
      <c r="P71" s="85">
        <f>SUM(P69:P70)</f>
      </c>
    </row>
    <row r="72">
      <c r="A72" s="98" t="s">
        <v>5360</v>
      </c>
      <c r="B72" s="98" t="s">
        <v>5361</v>
      </c>
      <c r="C72" s="100">
        <v>800</v>
      </c>
      <c r="D72" s="98" t="s">
        <v>5362</v>
      </c>
      <c r="E72" s="98" t="s">
        <v>5363</v>
      </c>
      <c r="F72" s="104">
        <v>44541</v>
      </c>
      <c r="G72" s="104">
        <v>45658</v>
      </c>
      <c r="H72" s="104">
        <v>46022</v>
      </c>
      <c r="J72" s="101">
        <v>1550</v>
      </c>
      <c r="K72" s="98" t="s">
        <v>5364</v>
      </c>
      <c r="L72" s="98" t="s">
        <v>5365</v>
      </c>
      <c r="M72" s="98" t="s">
        <v>5366</v>
      </c>
      <c r="N72" s="98" t="s">
        <v>5367</v>
      </c>
      <c r="O72" s="101">
        <v>60</v>
      </c>
      <c r="P72" s="101">
        <v>60</v>
      </c>
      <c r="Q72" s="101">
        <v>0</v>
      </c>
      <c r="R72" s="101">
        <v>1300</v>
      </c>
    </row>
    <row r="73">
      <c r="L73" s="98" t="s">
        <v>5368</v>
      </c>
      <c r="M73" s="98" t="s">
        <v>5369</v>
      </c>
      <c r="N73" s="98" t="s">
        <v>5370</v>
      </c>
      <c r="O73" s="101">
        <v>1370</v>
      </c>
      <c r="P73" s="101">
        <v>1370</v>
      </c>
    </row>
    <row r="74">
      <c r="K74" s="96" t="s">
        <v>5371</v>
      </c>
      <c r="O74" s="85">
        <f>SUM(O72:O73)</f>
      </c>
      <c r="P74" s="85">
        <f>SUM(P72:P73)</f>
      </c>
    </row>
    <row r="75">
      <c r="A75" s="98" t="s">
        <v>5372</v>
      </c>
      <c r="B75" s="98" t="s">
        <v>5373</v>
      </c>
      <c r="C75" s="100">
        <v>880</v>
      </c>
      <c r="D75" s="98" t="s">
        <v>5374</v>
      </c>
      <c r="E75" s="98" t="s">
        <v>5375</v>
      </c>
      <c r="F75" s="104">
        <v>45122</v>
      </c>
      <c r="G75" s="104">
        <v>45505</v>
      </c>
      <c r="H75" s="104">
        <v>45869</v>
      </c>
      <c r="J75" s="101">
        <v>1650</v>
      </c>
      <c r="K75" s="98" t="s">
        <v>5376</v>
      </c>
      <c r="L75" s="98" t="s">
        <v>5377</v>
      </c>
      <c r="M75" s="98" t="s">
        <v>5378</v>
      </c>
      <c r="N75" s="98" t="s">
        <v>5379</v>
      </c>
      <c r="O75" s="101">
        <v>1600</v>
      </c>
      <c r="P75" s="101">
        <v>1600</v>
      </c>
      <c r="Q75" s="101">
        <v>0</v>
      </c>
      <c r="R75" s="101">
        <v>1550</v>
      </c>
    </row>
    <row r="76">
      <c r="K76" s="96" t="s">
        <v>5380</v>
      </c>
      <c r="O76" s="85">
        <f>SUM(O75:O75)</f>
      </c>
      <c r="P76" s="85">
        <f>SUM(P75:P75)</f>
      </c>
    </row>
    <row r="77">
      <c r="A77" s="98" t="s">
        <v>5381</v>
      </c>
      <c r="B77" s="98" t="s">
        <v>5382</v>
      </c>
      <c r="C77" s="100">
        <v>880</v>
      </c>
      <c r="D77" s="98" t="s">
        <v>5383</v>
      </c>
      <c r="E77" s="98" t="s">
        <v>5384</v>
      </c>
      <c r="F77" s="104">
        <v>41572</v>
      </c>
      <c r="G77" s="104">
        <v>45505</v>
      </c>
      <c r="H77" s="104">
        <v>45869</v>
      </c>
      <c r="J77" s="101">
        <v>1650</v>
      </c>
      <c r="K77" s="98" t="s">
        <v>5385</v>
      </c>
      <c r="L77" s="98" t="s">
        <v>5386</v>
      </c>
      <c r="M77" s="98" t="s">
        <v>5387</v>
      </c>
      <c r="N77" s="98" t="s">
        <v>5388</v>
      </c>
      <c r="O77" s="101">
        <v>1220</v>
      </c>
      <c r="P77" s="101">
        <v>1220</v>
      </c>
      <c r="Q77" s="101">
        <v>0</v>
      </c>
      <c r="R77" s="101">
        <v>1075</v>
      </c>
    </row>
    <row r="78">
      <c r="K78" s="96" t="s">
        <v>5389</v>
      </c>
      <c r="O78" s="85">
        <f>SUM(O77:O77)</f>
      </c>
      <c r="P78" s="85">
        <f>SUM(P77:P77)</f>
      </c>
    </row>
    <row r="79">
      <c r="A79" s="98" t="s">
        <v>5390</v>
      </c>
      <c r="B79" s="98" t="s">
        <v>5391</v>
      </c>
      <c r="C79" s="100">
        <v>420</v>
      </c>
      <c r="D79" s="98" t="s">
        <v>5392</v>
      </c>
      <c r="E79" s="98" t="s">
        <v>5393</v>
      </c>
      <c r="F79" s="104">
        <v>42340</v>
      </c>
      <c r="G79" s="104">
        <v>45627</v>
      </c>
      <c r="H79" s="104">
        <v>45991</v>
      </c>
      <c r="J79" s="101">
        <v>1390</v>
      </c>
      <c r="K79" s="98" t="s">
        <v>5394</v>
      </c>
      <c r="L79" s="98" t="s">
        <v>5395</v>
      </c>
      <c r="M79" s="98" t="s">
        <v>5396</v>
      </c>
      <c r="N79" s="98" t="s">
        <v>5397</v>
      </c>
      <c r="O79" s="101">
        <v>1110</v>
      </c>
      <c r="P79" s="101">
        <v>1110</v>
      </c>
      <c r="Q79" s="101">
        <v>0</v>
      </c>
      <c r="R79" s="101">
        <v>865</v>
      </c>
    </row>
    <row r="80">
      <c r="K80" s="96" t="s">
        <v>5398</v>
      </c>
      <c r="O80" s="85">
        <f>SUM(O79:O79)</f>
      </c>
      <c r="P80" s="85">
        <f>SUM(P79:P79)</f>
      </c>
    </row>
    <row r="81">
      <c r="A81" s="98" t="s">
        <v>5399</v>
      </c>
      <c r="B81" s="98" t="s">
        <v>5400</v>
      </c>
      <c r="C81" s="100">
        <v>880</v>
      </c>
      <c r="D81" s="98" t="s">
        <v>5401</v>
      </c>
      <c r="E81" s="98" t="s">
        <v>5402</v>
      </c>
      <c r="F81" s="104">
        <v>44136</v>
      </c>
      <c r="G81" s="104">
        <v>45627</v>
      </c>
      <c r="H81" s="104">
        <v>45991</v>
      </c>
      <c r="J81" s="101">
        <v>1650</v>
      </c>
      <c r="K81" s="98" t="s">
        <v>5403</v>
      </c>
      <c r="L81" s="98" t="s">
        <v>5404</v>
      </c>
      <c r="M81" s="98" t="s">
        <v>5405</v>
      </c>
      <c r="N81" s="98" t="s">
        <v>5406</v>
      </c>
      <c r="O81" s="101">
        <v>1510</v>
      </c>
      <c r="P81" s="101">
        <v>1510</v>
      </c>
      <c r="Q81" s="101">
        <v>0</v>
      </c>
      <c r="R81" s="101">
        <v>1350</v>
      </c>
    </row>
    <row r="82">
      <c r="K82" s="96" t="s">
        <v>5407</v>
      </c>
      <c r="O82" s="85">
        <f>SUM(O81:O81)</f>
      </c>
      <c r="P82" s="85">
        <f>SUM(P81:P81)</f>
      </c>
    </row>
    <row r="83">
      <c r="A83" s="98" t="s">
        <v>5408</v>
      </c>
      <c r="B83" s="98" t="s">
        <v>5409</v>
      </c>
      <c r="C83" s="100">
        <v>900</v>
      </c>
      <c r="D83" s="98" t="s">
        <v>5410</v>
      </c>
      <c r="E83" s="98" t="s">
        <v>5411</v>
      </c>
      <c r="F83" s="104">
        <v>43127</v>
      </c>
      <c r="G83" s="104">
        <v>45689</v>
      </c>
      <c r="H83" s="104">
        <v>46053</v>
      </c>
      <c r="J83" s="101">
        <v>1710</v>
      </c>
      <c r="K83" s="98" t="s">
        <v>5412</v>
      </c>
      <c r="L83" s="98" t="s">
        <v>5413</v>
      </c>
      <c r="M83" s="98" t="s">
        <v>5414</v>
      </c>
      <c r="N83" s="98" t="s">
        <v>5415</v>
      </c>
      <c r="O83" s="101">
        <v>60</v>
      </c>
      <c r="P83" s="101">
        <v>60</v>
      </c>
      <c r="Q83" s="101">
        <v>0</v>
      </c>
      <c r="R83" s="101">
        <v>1260</v>
      </c>
    </row>
    <row r="84">
      <c r="L84" s="98" t="s">
        <v>5416</v>
      </c>
      <c r="M84" s="98" t="s">
        <v>5417</v>
      </c>
      <c r="N84" s="98" t="s">
        <v>5418</v>
      </c>
      <c r="O84" s="101">
        <v>1450</v>
      </c>
      <c r="P84" s="101">
        <v>1450</v>
      </c>
    </row>
    <row r="85">
      <c r="K85" s="96" t="s">
        <v>5419</v>
      </c>
      <c r="O85" s="85">
        <f>SUM(O83:O84)</f>
      </c>
      <c r="P85" s="85">
        <f>SUM(P83:P84)</f>
      </c>
    </row>
    <row r="86">
      <c r="A86" s="98" t="s">
        <v>5420</v>
      </c>
      <c r="B86" s="98" t="s">
        <v>5421</v>
      </c>
      <c r="C86" s="100">
        <v>900</v>
      </c>
      <c r="D86" s="98" t="s">
        <v>5422</v>
      </c>
      <c r="E86" s="98" t="s">
        <v>5423</v>
      </c>
      <c r="F86" s="104">
        <v>45480</v>
      </c>
      <c r="G86" s="104">
        <v>45480</v>
      </c>
      <c r="H86" s="104">
        <v>45869</v>
      </c>
      <c r="J86" s="101">
        <v>1710</v>
      </c>
      <c r="K86" s="98" t="s">
        <v>5424</v>
      </c>
      <c r="L86" s="98" t="s">
        <v>5425</v>
      </c>
      <c r="M86" s="98" t="s">
        <v>5426</v>
      </c>
      <c r="N86" s="98" t="s">
        <v>5427</v>
      </c>
      <c r="O86" s="101">
        <v>60</v>
      </c>
      <c r="P86" s="101">
        <v>60</v>
      </c>
      <c r="Q86" s="101">
        <v>0</v>
      </c>
      <c r="R86" s="101">
        <v>1710</v>
      </c>
    </row>
    <row r="87">
      <c r="L87" s="98" t="s">
        <v>5428</v>
      </c>
      <c r="M87" s="98" t="s">
        <v>5429</v>
      </c>
      <c r="N87" s="98" t="s">
        <v>5430</v>
      </c>
      <c r="O87" s="101">
        <v>1650</v>
      </c>
      <c r="P87" s="101">
        <v>1650</v>
      </c>
    </row>
    <row r="88">
      <c r="K88" s="96" t="s">
        <v>5431</v>
      </c>
      <c r="O88" s="85">
        <f>SUM(O86:O87)</f>
      </c>
      <c r="P88" s="85">
        <f>SUM(P86:P87)</f>
      </c>
    </row>
    <row r="89">
      <c r="A89" s="98" t="s">
        <v>5432</v>
      </c>
      <c r="B89" s="98" t="s">
        <v>5433</v>
      </c>
      <c r="C89" s="100">
        <v>900</v>
      </c>
      <c r="D89" s="98" t="s">
        <v>5434</v>
      </c>
      <c r="E89" s="98" t="s">
        <v>5435</v>
      </c>
      <c r="F89" s="104">
        <v>44044</v>
      </c>
      <c r="G89" s="104">
        <v>45505</v>
      </c>
      <c r="H89" s="104">
        <v>45869</v>
      </c>
      <c r="J89" s="101">
        <v>1710</v>
      </c>
      <c r="K89" s="98" t="s">
        <v>5436</v>
      </c>
      <c r="L89" s="98" t="s">
        <v>5437</v>
      </c>
      <c r="M89" s="98" t="s">
        <v>5438</v>
      </c>
      <c r="N89" s="98" t="s">
        <v>5439</v>
      </c>
      <c r="O89" s="101">
        <v>60</v>
      </c>
      <c r="P89" s="101">
        <v>60</v>
      </c>
      <c r="Q89" s="101">
        <v>0</v>
      </c>
      <c r="R89" s="101">
        <v>1410</v>
      </c>
    </row>
    <row r="90">
      <c r="L90" s="98" t="s">
        <v>5440</v>
      </c>
      <c r="M90" s="98" t="s">
        <v>5441</v>
      </c>
      <c r="N90" s="98" t="s">
        <v>5442</v>
      </c>
      <c r="O90" s="101">
        <v>1490</v>
      </c>
      <c r="P90" s="101">
        <v>1490</v>
      </c>
    </row>
    <row r="91">
      <c r="K91" s="96" t="s">
        <v>5443</v>
      </c>
      <c r="O91" s="85">
        <f>SUM(O89:O90)</f>
      </c>
      <c r="P91" s="85">
        <f>SUM(P89:P90)</f>
      </c>
    </row>
    <row r="92">
      <c r="A92" s="98" t="s">
        <v>5444</v>
      </c>
      <c r="B92" s="98" t="s">
        <v>5445</v>
      </c>
      <c r="C92" s="100">
        <v>900</v>
      </c>
      <c r="D92" s="98" t="s">
        <v>5446</v>
      </c>
      <c r="E92" s="98" t="s">
        <v>5447</v>
      </c>
      <c r="F92" s="104">
        <v>42930</v>
      </c>
      <c r="G92" s="104">
        <v>45505</v>
      </c>
      <c r="H92" s="104">
        <v>45869</v>
      </c>
      <c r="J92" s="101">
        <v>1710</v>
      </c>
      <c r="K92" s="98" t="s">
        <v>5448</v>
      </c>
      <c r="L92" s="98" t="s">
        <v>5449</v>
      </c>
      <c r="M92" s="98" t="s">
        <v>5450</v>
      </c>
      <c r="N92" s="98" t="s">
        <v>5451</v>
      </c>
      <c r="O92" s="101">
        <v>60</v>
      </c>
      <c r="P92" s="101">
        <v>60</v>
      </c>
      <c r="Q92" s="101">
        <v>0</v>
      </c>
      <c r="R92" s="101">
        <v>1080</v>
      </c>
    </row>
    <row r="93">
      <c r="L93" s="98" t="s">
        <v>5452</v>
      </c>
      <c r="M93" s="98" t="s">
        <v>5453</v>
      </c>
      <c r="N93" s="98" t="s">
        <v>5454</v>
      </c>
      <c r="O93" s="101">
        <v>1190</v>
      </c>
      <c r="P93" s="101">
        <v>1190</v>
      </c>
    </row>
    <row r="94">
      <c r="K94" s="96" t="s">
        <v>5455</v>
      </c>
      <c r="O94" s="85">
        <f>SUM(O92:O93)</f>
      </c>
      <c r="P94" s="85">
        <f>SUM(P92:P93)</f>
      </c>
    </row>
    <row r="95">
      <c r="A95" s="98" t="s">
        <v>5456</v>
      </c>
      <c r="B95" s="98" t="s">
        <v>5457</v>
      </c>
      <c r="C95" s="100">
        <v>900</v>
      </c>
      <c r="D95" s="98" t="s">
        <v>5458</v>
      </c>
      <c r="E95" s="98" t="s">
        <v>5459</v>
      </c>
      <c r="F95" s="104">
        <v>38293</v>
      </c>
      <c r="G95" s="104">
        <v>45597</v>
      </c>
      <c r="H95" s="104">
        <v>45961</v>
      </c>
      <c r="J95" s="101">
        <v>1710</v>
      </c>
      <c r="K95" s="98" t="s">
        <v>5460</v>
      </c>
      <c r="L95" s="98" t="s">
        <v>5461</v>
      </c>
      <c r="M95" s="98" t="s">
        <v>5462</v>
      </c>
      <c r="N95" s="98" t="s">
        <v>5463</v>
      </c>
      <c r="O95" s="101">
        <v>60</v>
      </c>
      <c r="P95" s="101">
        <v>60</v>
      </c>
      <c r="Q95" s="101">
        <v>0</v>
      </c>
      <c r="R95" s="101">
        <v>1125</v>
      </c>
    </row>
    <row r="96">
      <c r="L96" s="98" t="s">
        <v>5464</v>
      </c>
      <c r="M96" s="98" t="s">
        <v>5465</v>
      </c>
      <c r="N96" s="98" t="s">
        <v>5466</v>
      </c>
      <c r="O96" s="101">
        <v>1360</v>
      </c>
      <c r="P96" s="101">
        <v>1360</v>
      </c>
    </row>
    <row r="97">
      <c r="K97" s="96" t="s">
        <v>5467</v>
      </c>
      <c r="O97" s="85">
        <f>SUM(O95:O96)</f>
      </c>
      <c r="P97" s="85">
        <f>SUM(P95:P96)</f>
      </c>
    </row>
    <row r="98">
      <c r="A98" s="98" t="s">
        <v>5468</v>
      </c>
      <c r="B98" s="98" t="s">
        <v>5469</v>
      </c>
      <c r="C98" s="100">
        <v>900</v>
      </c>
      <c r="D98" s="98" t="s">
        <v>5470</v>
      </c>
      <c r="E98" s="98" t="s">
        <v>5471</v>
      </c>
      <c r="F98" s="104">
        <v>38687</v>
      </c>
      <c r="G98" s="104">
        <v>45627</v>
      </c>
      <c r="H98" s="104">
        <v>45991</v>
      </c>
      <c r="J98" s="101">
        <v>1710</v>
      </c>
      <c r="K98" s="98" t="s">
        <v>5472</v>
      </c>
      <c r="L98" s="98" t="s">
        <v>5473</v>
      </c>
      <c r="M98" s="98" t="s">
        <v>5474</v>
      </c>
      <c r="N98" s="98" t="s">
        <v>5475</v>
      </c>
      <c r="O98" s="101">
        <v>60</v>
      </c>
      <c r="P98" s="101">
        <v>60</v>
      </c>
      <c r="Q98" s="101">
        <v>0</v>
      </c>
      <c r="R98" s="101">
        <v>1095</v>
      </c>
    </row>
    <row r="99">
      <c r="L99" s="98" t="s">
        <v>5476</v>
      </c>
      <c r="M99" s="98" t="s">
        <v>5477</v>
      </c>
      <c r="N99" s="98" t="s">
        <v>5478</v>
      </c>
      <c r="O99" s="101">
        <v>1230</v>
      </c>
      <c r="P99" s="101">
        <v>1230</v>
      </c>
    </row>
    <row r="100">
      <c r="K100" s="96" t="s">
        <v>5479</v>
      </c>
      <c r="O100" s="85">
        <f>SUM(O98:O99)</f>
      </c>
      <c r="P100" s="85">
        <f>SUM(P98:P99)</f>
      </c>
    </row>
    <row r="101">
      <c r="A101" s="98" t="s">
        <v>5480</v>
      </c>
      <c r="B101" s="98" t="s">
        <v>5481</v>
      </c>
      <c r="C101" s="100">
        <v>900</v>
      </c>
      <c r="D101" s="98" t="s">
        <v>5482</v>
      </c>
      <c r="E101" s="98" t="s">
        <v>5483</v>
      </c>
      <c r="F101" s="104">
        <v>34578</v>
      </c>
      <c r="G101" s="104">
        <v>45536</v>
      </c>
      <c r="H101" s="104">
        <v>45900</v>
      </c>
      <c r="J101" s="101">
        <v>1710</v>
      </c>
      <c r="K101" s="98" t="s">
        <v>5484</v>
      </c>
      <c r="L101" s="98" t="s">
        <v>5485</v>
      </c>
      <c r="M101" s="98" t="s">
        <v>5486</v>
      </c>
      <c r="N101" s="98" t="s">
        <v>5487</v>
      </c>
      <c r="O101" s="101">
        <v>60</v>
      </c>
      <c r="P101" s="101">
        <v>60</v>
      </c>
      <c r="Q101" s="101">
        <v>0</v>
      </c>
      <c r="R101" s="101">
        <v>1125</v>
      </c>
    </row>
    <row r="102">
      <c r="L102" s="98" t="s">
        <v>5488</v>
      </c>
      <c r="M102" s="98" t="s">
        <v>5489</v>
      </c>
      <c r="N102" s="98" t="s">
        <v>5490</v>
      </c>
      <c r="O102" s="101">
        <v>1360</v>
      </c>
      <c r="P102" s="101">
        <v>1360</v>
      </c>
    </row>
    <row r="103">
      <c r="K103" s="96" t="s">
        <v>5491</v>
      </c>
      <c r="O103" s="85">
        <f>SUM(O101:O102)</f>
      </c>
      <c r="P103" s="85">
        <f>SUM(P101:P102)</f>
      </c>
    </row>
    <row r="104">
      <c r="A104" s="98" t="s">
        <v>5492</v>
      </c>
      <c r="B104" s="98" t="s">
        <v>5493</v>
      </c>
      <c r="C104" s="100">
        <v>900</v>
      </c>
      <c r="D104" s="98" t="s">
        <v>5494</v>
      </c>
      <c r="E104" s="98" t="s">
        <v>5495</v>
      </c>
      <c r="F104" s="104">
        <v>45724</v>
      </c>
      <c r="G104" s="104">
        <v>45724</v>
      </c>
      <c r="H104" s="104">
        <v>46088</v>
      </c>
      <c r="J104" s="101">
        <v>1810</v>
      </c>
      <c r="K104" s="98" t="s">
        <v>5496</v>
      </c>
      <c r="L104" s="98" t="s">
        <v>5497</v>
      </c>
      <c r="M104" s="98" t="s">
        <v>5498</v>
      </c>
      <c r="N104" s="98" t="s">
        <v>5499</v>
      </c>
      <c r="O104" s="101">
        <v>60</v>
      </c>
      <c r="P104" s="101">
        <v>60</v>
      </c>
      <c r="Q104" s="101">
        <v>0</v>
      </c>
      <c r="R104" s="101">
        <v>1810</v>
      </c>
    </row>
    <row r="105">
      <c r="L105" s="98" t="s">
        <v>5500</v>
      </c>
      <c r="M105" s="98" t="s">
        <v>5501</v>
      </c>
      <c r="N105" s="98" t="s">
        <v>5502</v>
      </c>
      <c r="O105" s="101">
        <v>1750</v>
      </c>
      <c r="P105" s="101">
        <v>1750</v>
      </c>
    </row>
    <row r="106">
      <c r="K106" s="96" t="s">
        <v>5503</v>
      </c>
      <c r="O106" s="85">
        <f>SUM(O104:O105)</f>
      </c>
      <c r="P106" s="85">
        <f>SUM(P104:P105)</f>
      </c>
    </row>
    <row r="107">
      <c r="A107" s="98" t="s">
        <v>5504</v>
      </c>
      <c r="B107" s="98" t="s">
        <v>5505</v>
      </c>
      <c r="C107" s="100">
        <v>880</v>
      </c>
      <c r="D107" s="98" t="s">
        <v>5506</v>
      </c>
      <c r="E107" s="98" t="s">
        <v>5507</v>
      </c>
      <c r="F107" s="104">
        <v>40522</v>
      </c>
      <c r="G107" s="104">
        <v>45689</v>
      </c>
      <c r="H107" s="104">
        <v>46053</v>
      </c>
      <c r="J107" s="101">
        <v>1650</v>
      </c>
      <c r="K107" s="98" t="s">
        <v>5508</v>
      </c>
      <c r="L107" s="98" t="s">
        <v>5509</v>
      </c>
      <c r="M107" s="98" t="s">
        <v>5510</v>
      </c>
      <c r="N107" s="98" t="s">
        <v>5511</v>
      </c>
      <c r="O107" s="101">
        <v>1360</v>
      </c>
      <c r="P107" s="101">
        <v>1360</v>
      </c>
      <c r="Q107" s="101">
        <v>0</v>
      </c>
      <c r="R107" s="101">
        <v>1045</v>
      </c>
    </row>
    <row r="108">
      <c r="K108" s="96" t="s">
        <v>5512</v>
      </c>
      <c r="O108" s="85">
        <f>SUM(O107:O107)</f>
      </c>
      <c r="P108" s="85">
        <f>SUM(P107:P107)</f>
      </c>
    </row>
    <row r="109">
      <c r="A109" s="98" t="s">
        <v>5513</v>
      </c>
      <c r="B109" s="98" t="s">
        <v>5514</v>
      </c>
      <c r="C109" s="100">
        <v>880</v>
      </c>
      <c r="D109" s="98" t="s">
        <v>5515</v>
      </c>
      <c r="E109" s="98" t="s">
        <v>5516</v>
      </c>
      <c r="F109" s="104">
        <v>42441</v>
      </c>
      <c r="G109" s="104">
        <v>45717</v>
      </c>
      <c r="H109" s="104">
        <v>46081</v>
      </c>
      <c r="J109" s="101">
        <v>1650</v>
      </c>
      <c r="K109" s="98" t="s">
        <v>5517</v>
      </c>
      <c r="L109" s="98" t="s">
        <v>5518</v>
      </c>
      <c r="M109" s="98" t="s">
        <v>5519</v>
      </c>
      <c r="N109" s="98" t="s">
        <v>5520</v>
      </c>
      <c r="O109" s="101">
        <v>1450</v>
      </c>
      <c r="P109" s="101">
        <v>1450</v>
      </c>
      <c r="Q109" s="101">
        <v>0</v>
      </c>
      <c r="R109" s="101">
        <v>1175</v>
      </c>
    </row>
    <row r="110">
      <c r="K110" s="96" t="s">
        <v>5521</v>
      </c>
      <c r="O110" s="85">
        <f>SUM(O109:O109)</f>
      </c>
      <c r="P110" s="85">
        <f>SUM(P109:P109)</f>
      </c>
    </row>
    <row r="111">
      <c r="A111" s="98" t="s">
        <v>5522</v>
      </c>
      <c r="B111" s="98" t="s">
        <v>5523</v>
      </c>
      <c r="C111" s="100">
        <v>400</v>
      </c>
      <c r="D111" s="98" t="s">
        <v>5524</v>
      </c>
      <c r="E111" s="98" t="s">
        <v>5525</v>
      </c>
      <c r="F111" s="104">
        <v>45444</v>
      </c>
      <c r="G111" s="104">
        <v>45444</v>
      </c>
      <c r="H111" s="104">
        <v>45808</v>
      </c>
      <c r="J111" s="101">
        <v>1390</v>
      </c>
      <c r="K111" s="98" t="s">
        <v>5526</v>
      </c>
      <c r="L111" s="98" t="s">
        <v>5527</v>
      </c>
      <c r="M111" s="98" t="s">
        <v>5528</v>
      </c>
      <c r="N111" s="98" t="s">
        <v>5529</v>
      </c>
      <c r="O111" s="101">
        <v>1390</v>
      </c>
      <c r="P111" s="101">
        <v>1390</v>
      </c>
      <c r="Q111" s="101">
        <v>0</v>
      </c>
      <c r="R111" s="101">
        <v>1390</v>
      </c>
    </row>
    <row r="112">
      <c r="K112" s="96" t="s">
        <v>5530</v>
      </c>
      <c r="O112" s="85">
        <f>SUM(O111:O111)</f>
      </c>
      <c r="P112" s="85">
        <f>SUM(P111:P111)</f>
      </c>
    </row>
    <row r="113">
      <c r="A113" s="98" t="s">
        <v>5531</v>
      </c>
      <c r="B113" s="98" t="s">
        <v>5532</v>
      </c>
      <c r="C113" s="100">
        <v>780</v>
      </c>
      <c r="D113" s="98" t="s">
        <v>5533</v>
      </c>
      <c r="E113" s="98" t="s">
        <v>5534</v>
      </c>
      <c r="F113" s="104">
        <v>34643</v>
      </c>
      <c r="G113" s="104">
        <v>45627</v>
      </c>
      <c r="H113" s="104">
        <v>45991</v>
      </c>
      <c r="J113" s="101">
        <v>1490</v>
      </c>
      <c r="K113" s="98" t="s">
        <v>5535</v>
      </c>
      <c r="L113" s="98" t="s">
        <v>5536</v>
      </c>
      <c r="M113" s="98" t="s">
        <v>5537</v>
      </c>
      <c r="N113" s="98" t="s">
        <v>5538</v>
      </c>
      <c r="O113" s="101">
        <v>1230</v>
      </c>
      <c r="P113" s="101">
        <v>1230</v>
      </c>
      <c r="Q113" s="101">
        <v>0</v>
      </c>
      <c r="R113" s="101">
        <v>955</v>
      </c>
    </row>
    <row r="114">
      <c r="K114" s="96" t="s">
        <v>5539</v>
      </c>
      <c r="O114" s="85">
        <f>SUM(O113:O113)</f>
      </c>
      <c r="P114" s="85">
        <f>SUM(P113:P113)</f>
      </c>
    </row>
    <row r="115">
      <c r="A115" s="98" t="s">
        <v>5540</v>
      </c>
      <c r="B115" s="98" t="s">
        <v>5541</v>
      </c>
      <c r="C115" s="100">
        <v>900</v>
      </c>
      <c r="D115" s="98" t="s">
        <v>5542</v>
      </c>
      <c r="E115" s="98" t="s">
        <v>5543</v>
      </c>
      <c r="F115" s="104">
        <v>45050</v>
      </c>
      <c r="G115" s="104">
        <v>45444</v>
      </c>
      <c r="H115" s="104">
        <v>45808</v>
      </c>
      <c r="J115" s="101">
        <v>1710</v>
      </c>
      <c r="K115" s="98" t="s">
        <v>5544</v>
      </c>
      <c r="L115" s="98" t="s">
        <v>5545</v>
      </c>
      <c r="M115" s="98" t="s">
        <v>5546</v>
      </c>
      <c r="N115" s="98" t="s">
        <v>5547</v>
      </c>
      <c r="O115" s="101">
        <v>60</v>
      </c>
      <c r="P115" s="101">
        <v>60</v>
      </c>
      <c r="Q115" s="101">
        <v>0</v>
      </c>
      <c r="R115" s="101">
        <v>1600</v>
      </c>
    </row>
    <row r="116">
      <c r="L116" s="98" t="s">
        <v>5548</v>
      </c>
      <c r="M116" s="98" t="s">
        <v>5549</v>
      </c>
      <c r="N116" s="98" t="s">
        <v>5550</v>
      </c>
      <c r="O116" s="101">
        <v>1590</v>
      </c>
      <c r="P116" s="101">
        <v>1590</v>
      </c>
    </row>
    <row r="117">
      <c r="K117" s="96" t="s">
        <v>5551</v>
      </c>
      <c r="O117" s="85">
        <f>SUM(O115:O116)</f>
      </c>
      <c r="P117" s="85">
        <f>SUM(P115:P116)</f>
      </c>
    </row>
    <row r="118">
      <c r="A118" s="98" t="s">
        <v>5552</v>
      </c>
      <c r="B118" s="98" t="s">
        <v>5553</v>
      </c>
      <c r="C118" s="100">
        <v>900</v>
      </c>
      <c r="D118" s="98" t="s">
        <v>5554</v>
      </c>
      <c r="E118" s="98" t="s">
        <v>5555</v>
      </c>
      <c r="F118" s="104">
        <v>43582</v>
      </c>
      <c r="G118" s="104">
        <v>45413</v>
      </c>
      <c r="H118" s="104">
        <v>45777</v>
      </c>
      <c r="J118" s="101">
        <v>1710</v>
      </c>
      <c r="K118" s="98" t="s">
        <v>5556</v>
      </c>
      <c r="L118" s="98" t="s">
        <v>5557</v>
      </c>
      <c r="M118" s="98" t="s">
        <v>5558</v>
      </c>
      <c r="N118" s="98" t="s">
        <v>5559</v>
      </c>
      <c r="O118" s="101">
        <v>60</v>
      </c>
      <c r="P118" s="101">
        <v>60</v>
      </c>
      <c r="Q118" s="101">
        <v>0</v>
      </c>
      <c r="R118" s="101">
        <v>1360</v>
      </c>
    </row>
    <row r="119">
      <c r="L119" s="98" t="s">
        <v>5560</v>
      </c>
      <c r="M119" s="98" t="s">
        <v>5561</v>
      </c>
      <c r="N119" s="98" t="s">
        <v>5562</v>
      </c>
      <c r="O119" s="101">
        <v>1470</v>
      </c>
      <c r="P119" s="101">
        <v>1470</v>
      </c>
    </row>
    <row r="120">
      <c r="K120" s="96" t="s">
        <v>5563</v>
      </c>
      <c r="O120" s="85">
        <f>SUM(O118:O119)</f>
      </c>
      <c r="P120" s="85">
        <f>SUM(P118:P119)</f>
      </c>
    </row>
    <row r="121">
      <c r="A121" s="98" t="s">
        <v>5564</v>
      </c>
      <c r="B121" s="98" t="s">
        <v>5565</v>
      </c>
      <c r="C121" s="100">
        <v>800</v>
      </c>
      <c r="D121" s="98" t="s">
        <v>5566</v>
      </c>
      <c r="E121" s="98" t="s">
        <v>5567</v>
      </c>
      <c r="F121" s="104">
        <v>43778</v>
      </c>
      <c r="G121" s="104">
        <v>45627</v>
      </c>
      <c r="H121" s="104">
        <v>45991</v>
      </c>
      <c r="J121" s="101">
        <v>1550</v>
      </c>
      <c r="K121" s="98" t="s">
        <v>5568</v>
      </c>
      <c r="L121" s="98" t="s">
        <v>5569</v>
      </c>
      <c r="M121" s="98" t="s">
        <v>5570</v>
      </c>
      <c r="N121" s="98" t="s">
        <v>5571</v>
      </c>
      <c r="O121" s="101">
        <v>60</v>
      </c>
      <c r="P121" s="101">
        <v>60</v>
      </c>
      <c r="Q121" s="101">
        <v>0</v>
      </c>
      <c r="R121" s="101">
        <v>1200</v>
      </c>
    </row>
    <row r="122">
      <c r="L122" s="98" t="s">
        <v>5572</v>
      </c>
      <c r="M122" s="98" t="s">
        <v>5573</v>
      </c>
      <c r="N122" s="98" t="s">
        <v>5574</v>
      </c>
      <c r="O122" s="101">
        <v>1330</v>
      </c>
      <c r="P122" s="101">
        <v>1330</v>
      </c>
    </row>
    <row r="123">
      <c r="K123" s="96" t="s">
        <v>5575</v>
      </c>
      <c r="O123" s="85">
        <f>SUM(O121:O122)</f>
      </c>
      <c r="P123" s="85">
        <f>SUM(P121:P122)</f>
      </c>
    </row>
    <row r="124">
      <c r="A124" s="98" t="s">
        <v>5576</v>
      </c>
      <c r="B124" s="98" t="s">
        <v>5577</v>
      </c>
      <c r="C124" s="100">
        <v>800</v>
      </c>
      <c r="D124" s="98" t="s">
        <v>5578</v>
      </c>
      <c r="E124" s="98" t="s">
        <v>5579</v>
      </c>
      <c r="F124" s="104">
        <v>43862</v>
      </c>
      <c r="G124" s="104">
        <v>45658</v>
      </c>
      <c r="J124" s="101">
        <v>1550</v>
      </c>
      <c r="K124" s="98" t="s">
        <v>5580</v>
      </c>
      <c r="L124" s="98" t="s">
        <v>5581</v>
      </c>
      <c r="M124" s="98" t="s">
        <v>5582</v>
      </c>
      <c r="N124" s="98" t="s">
        <v>5583</v>
      </c>
      <c r="O124" s="101">
        <v>60</v>
      </c>
      <c r="P124" s="101">
        <v>60</v>
      </c>
      <c r="Q124" s="101">
        <v>1040</v>
      </c>
      <c r="R124" s="101">
        <v>0</v>
      </c>
    </row>
    <row r="125">
      <c r="L125" s="98" t="s">
        <v>5584</v>
      </c>
      <c r="M125" s="98" t="s">
        <v>5585</v>
      </c>
      <c r="N125" s="98" t="s">
        <v>5586</v>
      </c>
      <c r="O125" s="101">
        <v>1240</v>
      </c>
      <c r="P125" s="101">
        <v>1240</v>
      </c>
    </row>
    <row r="126">
      <c r="L126" s="98" t="s">
        <v>5587</v>
      </c>
      <c r="M126" s="98" t="s">
        <v>5588</v>
      </c>
      <c r="N126" s="98" t="s">
        <v>5589</v>
      </c>
      <c r="O126" s="101">
        <v>-260</v>
      </c>
      <c r="P126" s="101">
        <v>-260</v>
      </c>
    </row>
    <row r="127">
      <c r="K127" s="96" t="s">
        <v>5590</v>
      </c>
      <c r="O127" s="85">
        <f>SUM(O124:O126)</f>
      </c>
      <c r="P127" s="85">
        <f>SUM(P124:P126)</f>
      </c>
    </row>
    <row r="128">
      <c r="A128" s="98" t="s">
        <v>5591</v>
      </c>
      <c r="B128" s="98" t="s">
        <v>5592</v>
      </c>
      <c r="C128" s="100">
        <v>900</v>
      </c>
      <c r="D128" s="98" t="s">
        <v>5593</v>
      </c>
      <c r="E128" s="98" t="s">
        <v>5594</v>
      </c>
      <c r="F128" s="104">
        <v>43891</v>
      </c>
      <c r="G128" s="104">
        <v>45748</v>
      </c>
      <c r="H128" s="104">
        <v>46112</v>
      </c>
      <c r="J128" s="101">
        <v>1710</v>
      </c>
      <c r="K128" s="98" t="s">
        <v>5595</v>
      </c>
      <c r="L128" s="98" t="s">
        <v>5596</v>
      </c>
      <c r="M128" s="98" t="s">
        <v>5597</v>
      </c>
      <c r="N128" s="98" t="s">
        <v>5598</v>
      </c>
      <c r="O128" s="101">
        <v>60</v>
      </c>
      <c r="P128" s="101">
        <v>60</v>
      </c>
      <c r="Q128" s="101">
        <v>0</v>
      </c>
      <c r="R128" s="101">
        <v>1410</v>
      </c>
    </row>
    <row r="129">
      <c r="L129" s="98" t="s">
        <v>5599</v>
      </c>
      <c r="M129" s="98" t="s">
        <v>5600</v>
      </c>
      <c r="N129" s="98" t="s">
        <v>5601</v>
      </c>
      <c r="O129" s="101">
        <v>1540</v>
      </c>
      <c r="P129" s="101">
        <v>1540</v>
      </c>
    </row>
    <row r="130">
      <c r="K130" s="96" t="s">
        <v>5602</v>
      </c>
      <c r="O130" s="85">
        <f>SUM(O128:O129)</f>
      </c>
      <c r="P130" s="85">
        <f>SUM(P128:P129)</f>
      </c>
    </row>
    <row r="131">
      <c r="A131" s="98" t="s">
        <v>5603</v>
      </c>
      <c r="B131" s="98" t="s">
        <v>5604</v>
      </c>
      <c r="C131" s="100">
        <v>900</v>
      </c>
      <c r="D131" s="98" t="s">
        <v>5605</v>
      </c>
      <c r="E131" s="98" t="s">
        <v>5606</v>
      </c>
      <c r="F131" s="104">
        <v>42833</v>
      </c>
      <c r="G131" s="104">
        <v>45413</v>
      </c>
      <c r="H131" s="104">
        <v>45777</v>
      </c>
      <c r="J131" s="101">
        <v>1710</v>
      </c>
      <c r="K131" s="98" t="s">
        <v>5607</v>
      </c>
      <c r="L131" s="98" t="s">
        <v>5608</v>
      </c>
      <c r="M131" s="98" t="s">
        <v>5609</v>
      </c>
      <c r="N131" s="98" t="s">
        <v>5610</v>
      </c>
      <c r="O131" s="101">
        <v>60</v>
      </c>
      <c r="P131" s="101">
        <v>60</v>
      </c>
      <c r="Q131" s="101">
        <v>0</v>
      </c>
      <c r="R131" s="101">
        <v>1260</v>
      </c>
    </row>
    <row r="132">
      <c r="L132" s="98" t="s">
        <v>5611</v>
      </c>
      <c r="M132" s="98" t="s">
        <v>5612</v>
      </c>
      <c r="N132" s="98" t="s">
        <v>5613</v>
      </c>
      <c r="O132" s="101">
        <v>1430</v>
      </c>
      <c r="P132" s="101">
        <v>1430</v>
      </c>
    </row>
    <row r="133">
      <c r="K133" s="96" t="s">
        <v>5614</v>
      </c>
      <c r="O133" s="85">
        <f>SUM(O131:O132)</f>
      </c>
      <c r="P133" s="85">
        <f>SUM(P131:P132)</f>
      </c>
    </row>
    <row r="134">
      <c r="A134" s="98" t="s">
        <v>5615</v>
      </c>
      <c r="B134" s="98" t="s">
        <v>5616</v>
      </c>
      <c r="C134" s="100">
        <v>800</v>
      </c>
      <c r="D134" s="98" t="s">
        <v>5617</v>
      </c>
      <c r="E134" s="98" t="s">
        <v>5618</v>
      </c>
      <c r="F134" s="104">
        <v>43869</v>
      </c>
      <c r="G134" s="104">
        <v>45717</v>
      </c>
      <c r="H134" s="104">
        <v>46081</v>
      </c>
      <c r="J134" s="101">
        <v>1550</v>
      </c>
      <c r="K134" s="98" t="s">
        <v>5619</v>
      </c>
      <c r="L134" s="98" t="s">
        <v>5620</v>
      </c>
      <c r="M134" s="98" t="s">
        <v>5621</v>
      </c>
      <c r="N134" s="98" t="s">
        <v>5622</v>
      </c>
      <c r="O134" s="101">
        <v>60</v>
      </c>
      <c r="P134" s="101">
        <v>60</v>
      </c>
      <c r="Q134" s="101">
        <v>0</v>
      </c>
      <c r="R134" s="101">
        <v>1250</v>
      </c>
    </row>
    <row r="135">
      <c r="L135" s="98" t="s">
        <v>5623</v>
      </c>
      <c r="M135" s="98" t="s">
        <v>5624</v>
      </c>
      <c r="N135" s="98" t="s">
        <v>5625</v>
      </c>
      <c r="O135" s="101">
        <v>1380</v>
      </c>
      <c r="P135" s="101">
        <v>1380</v>
      </c>
    </row>
    <row r="136">
      <c r="K136" s="96" t="s">
        <v>5626</v>
      </c>
      <c r="O136" s="85">
        <f>SUM(O134:O135)</f>
      </c>
      <c r="P136" s="85">
        <f>SUM(P134:P135)</f>
      </c>
    </row>
    <row r="137">
      <c r="A137" s="98" t="s">
        <v>5627</v>
      </c>
      <c r="B137" s="98" t="s">
        <v>5628</v>
      </c>
      <c r="C137" s="100">
        <v>800</v>
      </c>
      <c r="D137" s="98" t="s">
        <v>5629</v>
      </c>
      <c r="E137" s="98" t="s">
        <v>5630</v>
      </c>
      <c r="F137" s="104">
        <v>44412</v>
      </c>
      <c r="G137" s="104">
        <v>45536</v>
      </c>
      <c r="H137" s="104">
        <v>45900</v>
      </c>
      <c r="J137" s="101">
        <v>1550</v>
      </c>
      <c r="K137" s="98" t="s">
        <v>5631</v>
      </c>
      <c r="L137" s="98" t="s">
        <v>5632</v>
      </c>
      <c r="M137" s="98" t="s">
        <v>5633</v>
      </c>
      <c r="N137" s="98" t="s">
        <v>5634</v>
      </c>
      <c r="O137" s="101">
        <v>60</v>
      </c>
      <c r="P137" s="101">
        <v>60</v>
      </c>
      <c r="Q137" s="101">
        <v>705</v>
      </c>
      <c r="R137" s="101">
        <v>1300</v>
      </c>
    </row>
    <row r="138">
      <c r="L138" s="98" t="s">
        <v>5635</v>
      </c>
      <c r="M138" s="98" t="s">
        <v>5636</v>
      </c>
      <c r="N138" s="98" t="s">
        <v>5637</v>
      </c>
      <c r="O138" s="101">
        <v>1350</v>
      </c>
      <c r="P138" s="101">
        <v>1350</v>
      </c>
    </row>
    <row r="139">
      <c r="K139" s="96" t="s">
        <v>5638</v>
      </c>
      <c r="O139" s="85">
        <f>SUM(O137:O138)</f>
      </c>
      <c r="P139" s="85">
        <f>SUM(P137:P138)</f>
      </c>
    </row>
    <row r="140">
      <c r="A140" s="98" t="s">
        <v>5639</v>
      </c>
      <c r="B140" s="98" t="s">
        <v>5640</v>
      </c>
      <c r="C140" s="100">
        <v>880</v>
      </c>
      <c r="D140" s="98" t="s">
        <v>5641</v>
      </c>
      <c r="E140" s="98" t="s">
        <v>5642</v>
      </c>
      <c r="F140" s="104">
        <v>35991</v>
      </c>
      <c r="G140" s="104">
        <v>45474</v>
      </c>
      <c r="H140" s="104">
        <v>45838</v>
      </c>
      <c r="J140" s="101">
        <v>1650</v>
      </c>
      <c r="K140" s="98" t="s">
        <v>5643</v>
      </c>
      <c r="L140" s="98" t="s">
        <v>5644</v>
      </c>
      <c r="M140" s="98" t="s">
        <v>5645</v>
      </c>
      <c r="N140" s="98" t="s">
        <v>5646</v>
      </c>
      <c r="O140" s="101">
        <v>1340</v>
      </c>
      <c r="P140" s="101">
        <v>1340</v>
      </c>
      <c r="Q140" s="101">
        <v>0</v>
      </c>
      <c r="R140" s="101">
        <v>1035</v>
      </c>
    </row>
    <row r="141">
      <c r="K141" s="96" t="s">
        <v>5647</v>
      </c>
      <c r="O141" s="85">
        <f>SUM(O140:O140)</f>
      </c>
      <c r="P141" s="85">
        <f>SUM(P140:P140)</f>
      </c>
    </row>
    <row r="142">
      <c r="A142" s="98" t="s">
        <v>5648</v>
      </c>
      <c r="B142" s="98" t="s">
        <v>5649</v>
      </c>
      <c r="C142" s="100">
        <v>880</v>
      </c>
      <c r="D142" s="98" t="s">
        <v>5650</v>
      </c>
      <c r="E142" s="98" t="s">
        <v>5651</v>
      </c>
      <c r="F142" s="104">
        <v>28915</v>
      </c>
      <c r="G142" s="104">
        <v>45717</v>
      </c>
      <c r="H142" s="104">
        <v>46081</v>
      </c>
      <c r="J142" s="101">
        <v>1650</v>
      </c>
      <c r="K142" s="98" t="s">
        <v>5652</v>
      </c>
      <c r="L142" s="98" t="s">
        <v>5653</v>
      </c>
      <c r="M142" s="98" t="s">
        <v>5654</v>
      </c>
      <c r="N142" s="98" t="s">
        <v>5655</v>
      </c>
      <c r="O142" s="101">
        <v>1340</v>
      </c>
      <c r="P142" s="101">
        <v>1340</v>
      </c>
      <c r="Q142" s="101">
        <v>1329.71</v>
      </c>
      <c r="R142" s="101">
        <v>1030</v>
      </c>
    </row>
    <row r="143">
      <c r="K143" s="96" t="s">
        <v>5656</v>
      </c>
      <c r="O143" s="85">
        <f>SUM(O142:O142)</f>
      </c>
      <c r="P143" s="85">
        <f>SUM(P142:P142)</f>
      </c>
    </row>
    <row r="144">
      <c r="A144" s="98" t="s">
        <v>5657</v>
      </c>
      <c r="B144" s="98" t="s">
        <v>5658</v>
      </c>
      <c r="C144" s="100">
        <v>420</v>
      </c>
      <c r="D144" s="98" t="s">
        <v>5659</v>
      </c>
      <c r="E144" s="98" t="s">
        <v>5660</v>
      </c>
      <c r="F144" s="104">
        <v>44996</v>
      </c>
      <c r="G144" s="104">
        <v>45748</v>
      </c>
      <c r="H144" s="104">
        <v>45762</v>
      </c>
      <c r="I144" s="104">
        <v>45762</v>
      </c>
      <c r="J144" s="101">
        <v>1440</v>
      </c>
      <c r="K144" s="98" t="s">
        <v>5661</v>
      </c>
      <c r="L144" s="98" t="s">
        <v>5662</v>
      </c>
      <c r="M144" s="98" t="s">
        <v>5663</v>
      </c>
      <c r="N144" s="98" t="s">
        <v>5664</v>
      </c>
      <c r="O144" s="101">
        <v>720</v>
      </c>
      <c r="P144" s="101">
        <v>1440</v>
      </c>
      <c r="Q144" s="101">
        <v>0</v>
      </c>
      <c r="R144" s="101">
        <v>1290</v>
      </c>
    </row>
    <row r="145">
      <c r="L145" s="98" t="s">
        <v>5665</v>
      </c>
      <c r="M145" s="98" t="s">
        <v>5666</v>
      </c>
      <c r="N145" s="98" t="s">
        <v>5667</v>
      </c>
      <c r="O145" s="101">
        <v>75</v>
      </c>
      <c r="P145" s="101">
        <v>150</v>
      </c>
    </row>
    <row r="146">
      <c r="K146" s="96" t="s">
        <v>5668</v>
      </c>
      <c r="O146" s="85">
        <f>SUM(O144:O145)</f>
      </c>
      <c r="P146" s="85">
        <f>SUM(P144:P145)</f>
      </c>
    </row>
    <row r="147">
      <c r="A147" s="98" t="s">
        <v>5669</v>
      </c>
      <c r="B147" s="98" t="s">
        <v>5670</v>
      </c>
      <c r="C147" s="100">
        <v>880</v>
      </c>
      <c r="D147" s="98" t="s">
        <v>5671</v>
      </c>
      <c r="E147" s="98" t="s">
        <v>5672</v>
      </c>
      <c r="F147" s="104">
        <v>43393</v>
      </c>
      <c r="G147" s="104">
        <v>45597</v>
      </c>
      <c r="H147" s="104">
        <v>45961</v>
      </c>
      <c r="J147" s="101">
        <v>1650</v>
      </c>
      <c r="K147" s="98" t="s">
        <v>5673</v>
      </c>
      <c r="L147" s="98" t="s">
        <v>5674</v>
      </c>
      <c r="M147" s="98" t="s">
        <v>5675</v>
      </c>
      <c r="N147" s="98" t="s">
        <v>5676</v>
      </c>
      <c r="O147" s="101">
        <v>1470</v>
      </c>
      <c r="P147" s="101">
        <v>1470</v>
      </c>
      <c r="Q147" s="101">
        <v>0</v>
      </c>
      <c r="R147" s="101">
        <v>1250</v>
      </c>
    </row>
    <row r="148">
      <c r="K148" s="96" t="s">
        <v>5677</v>
      </c>
      <c r="O148" s="85">
        <f>SUM(O147:O147)</f>
      </c>
      <c r="P148" s="85">
        <f>SUM(P147:P147)</f>
      </c>
    </row>
    <row r="149">
      <c r="A149" s="98" t="s">
        <v>5678</v>
      </c>
      <c r="B149" s="98" t="s">
        <v>5679</v>
      </c>
      <c r="C149" s="100">
        <v>900</v>
      </c>
      <c r="D149" s="98" t="s">
        <v>5680</v>
      </c>
      <c r="E149" s="98" t="s">
        <v>5681</v>
      </c>
      <c r="F149" s="104">
        <v>43512</v>
      </c>
      <c r="G149" s="104">
        <v>45717</v>
      </c>
      <c r="H149" s="104">
        <v>46081</v>
      </c>
      <c r="J149" s="101">
        <v>1710</v>
      </c>
      <c r="K149" s="98" t="s">
        <v>5682</v>
      </c>
      <c r="L149" s="98" t="s">
        <v>5683</v>
      </c>
      <c r="M149" s="98" t="s">
        <v>5684</v>
      </c>
      <c r="N149" s="98" t="s">
        <v>5685</v>
      </c>
      <c r="O149" s="101">
        <v>60</v>
      </c>
      <c r="P149" s="101">
        <v>60</v>
      </c>
      <c r="Q149" s="101">
        <v>0</v>
      </c>
      <c r="R149" s="101">
        <v>1310</v>
      </c>
    </row>
    <row r="150">
      <c r="L150" s="98" t="s">
        <v>5686</v>
      </c>
      <c r="M150" s="98" t="s">
        <v>5687</v>
      </c>
      <c r="N150" s="98" t="s">
        <v>5688</v>
      </c>
      <c r="O150" s="101">
        <v>1470</v>
      </c>
      <c r="P150" s="101">
        <v>1470</v>
      </c>
    </row>
    <row r="151">
      <c r="K151" s="96" t="s">
        <v>5689</v>
      </c>
      <c r="O151" s="85">
        <f>SUM(O149:O150)</f>
      </c>
      <c r="P151" s="85">
        <f>SUM(P149:P150)</f>
      </c>
    </row>
    <row r="152">
      <c r="A152" s="98" t="s">
        <v>5690</v>
      </c>
      <c r="B152" s="98" t="s">
        <v>5691</v>
      </c>
      <c r="C152" s="100">
        <v>900</v>
      </c>
      <c r="D152" s="98" t="s">
        <v>5692</v>
      </c>
      <c r="E152" s="98" t="s">
        <v>5693</v>
      </c>
      <c r="F152" s="104">
        <v>45505</v>
      </c>
      <c r="G152" s="104">
        <v>45505</v>
      </c>
      <c r="H152" s="104">
        <v>45869</v>
      </c>
      <c r="J152" s="101">
        <v>1710</v>
      </c>
      <c r="K152" s="98" t="s">
        <v>5694</v>
      </c>
      <c r="L152" s="98" t="s">
        <v>5695</v>
      </c>
      <c r="M152" s="98" t="s">
        <v>5696</v>
      </c>
      <c r="N152" s="98" t="s">
        <v>5697</v>
      </c>
      <c r="O152" s="101">
        <v>60</v>
      </c>
      <c r="P152" s="101">
        <v>60</v>
      </c>
      <c r="Q152" s="101">
        <v>0</v>
      </c>
      <c r="R152" s="101">
        <v>1710</v>
      </c>
    </row>
    <row r="153">
      <c r="L153" s="98" t="s">
        <v>5698</v>
      </c>
      <c r="M153" s="98" t="s">
        <v>5699</v>
      </c>
      <c r="N153" s="98" t="s">
        <v>5700</v>
      </c>
      <c r="O153" s="101">
        <v>1650</v>
      </c>
      <c r="P153" s="101">
        <v>1650</v>
      </c>
    </row>
    <row r="154">
      <c r="K154" s="96" t="s">
        <v>5701</v>
      </c>
      <c r="O154" s="85">
        <f>SUM(O152:O153)</f>
      </c>
      <c r="P154" s="85">
        <f>SUM(P152:P153)</f>
      </c>
    </row>
    <row r="155">
      <c r="A155" s="98" t="s">
        <v>5702</v>
      </c>
      <c r="B155" s="98" t="s">
        <v>5703</v>
      </c>
      <c r="C155" s="100">
        <v>900</v>
      </c>
      <c r="D155" s="98" t="s">
        <v>5704</v>
      </c>
      <c r="E155" s="98" t="s">
        <v>5705</v>
      </c>
      <c r="F155" s="104">
        <v>42469</v>
      </c>
      <c r="G155" s="104">
        <v>45748</v>
      </c>
      <c r="H155" s="104">
        <v>46112</v>
      </c>
      <c r="J155" s="101">
        <v>1710</v>
      </c>
      <c r="K155" s="98" t="s">
        <v>5706</v>
      </c>
      <c r="L155" s="98" t="s">
        <v>5707</v>
      </c>
      <c r="M155" s="98" t="s">
        <v>5708</v>
      </c>
      <c r="N155" s="98" t="s">
        <v>5709</v>
      </c>
      <c r="O155" s="101">
        <v>60</v>
      </c>
      <c r="P155" s="101">
        <v>60</v>
      </c>
      <c r="Q155" s="101">
        <v>0</v>
      </c>
      <c r="R155" s="101">
        <v>1235</v>
      </c>
    </row>
    <row r="156">
      <c r="L156" s="98" t="s">
        <v>5710</v>
      </c>
      <c r="M156" s="98" t="s">
        <v>5711</v>
      </c>
      <c r="N156" s="98" t="s">
        <v>5712</v>
      </c>
      <c r="O156" s="101">
        <v>1370</v>
      </c>
      <c r="P156" s="101">
        <v>1370</v>
      </c>
    </row>
    <row r="157">
      <c r="K157" s="96" t="s">
        <v>5713</v>
      </c>
      <c r="O157" s="85">
        <f>SUM(O155:O156)</f>
      </c>
      <c r="P157" s="85">
        <f>SUM(P155:P156)</f>
      </c>
    </row>
    <row r="158">
      <c r="A158" s="98" t="s">
        <v>5714</v>
      </c>
      <c r="B158" s="98" t="s">
        <v>5715</v>
      </c>
      <c r="C158" s="100">
        <v>900</v>
      </c>
      <c r="D158" s="98" t="s">
        <v>5716</v>
      </c>
      <c r="E158" s="98" t="s">
        <v>5717</v>
      </c>
      <c r="F158" s="104">
        <v>44625</v>
      </c>
      <c r="G158" s="104">
        <v>45748</v>
      </c>
      <c r="H158" s="104">
        <v>46112</v>
      </c>
      <c r="J158" s="101">
        <v>1710</v>
      </c>
      <c r="K158" s="98" t="s">
        <v>5718</v>
      </c>
      <c r="L158" s="98" t="s">
        <v>5719</v>
      </c>
      <c r="M158" s="98" t="s">
        <v>5720</v>
      </c>
      <c r="N158" s="98" t="s">
        <v>5721</v>
      </c>
      <c r="O158" s="101">
        <v>60</v>
      </c>
      <c r="P158" s="101">
        <v>60</v>
      </c>
      <c r="Q158" s="101">
        <v>0</v>
      </c>
      <c r="R158" s="101">
        <v>1510</v>
      </c>
    </row>
    <row r="159">
      <c r="L159" s="98" t="s">
        <v>5722</v>
      </c>
      <c r="M159" s="98" t="s">
        <v>5723</v>
      </c>
      <c r="N159" s="98" t="s">
        <v>5724</v>
      </c>
      <c r="O159" s="101">
        <v>1580</v>
      </c>
      <c r="P159" s="101">
        <v>1580</v>
      </c>
    </row>
    <row r="160">
      <c r="K160" s="96" t="s">
        <v>5725</v>
      </c>
      <c r="O160" s="85">
        <f>SUM(O158:O159)</f>
      </c>
      <c r="P160" s="85">
        <f>SUM(P158:P159)</f>
      </c>
    </row>
    <row r="161">
      <c r="A161" s="98" t="s">
        <v>5726</v>
      </c>
      <c r="B161" s="98" t="s">
        <v>5727</v>
      </c>
      <c r="C161" s="100">
        <v>900</v>
      </c>
      <c r="D161" s="98" t="s">
        <v>5728</v>
      </c>
      <c r="E161" s="98" t="s">
        <v>5729</v>
      </c>
      <c r="F161" s="104">
        <v>40032</v>
      </c>
      <c r="G161" s="104">
        <v>45505</v>
      </c>
      <c r="H161" s="104">
        <v>45869</v>
      </c>
      <c r="J161" s="101">
        <v>1710</v>
      </c>
      <c r="K161" s="98" t="s">
        <v>5730</v>
      </c>
      <c r="L161" s="98" t="s">
        <v>5731</v>
      </c>
      <c r="M161" s="98" t="s">
        <v>5732</v>
      </c>
      <c r="N161" s="98" t="s">
        <v>5733</v>
      </c>
      <c r="O161" s="101">
        <v>60</v>
      </c>
      <c r="P161" s="101">
        <v>60</v>
      </c>
      <c r="Q161" s="101">
        <v>0</v>
      </c>
      <c r="R161" s="101">
        <v>1160</v>
      </c>
    </row>
    <row r="162">
      <c r="L162" s="98" t="s">
        <v>5734</v>
      </c>
      <c r="M162" s="98" t="s">
        <v>5735</v>
      </c>
      <c r="N162" s="98" t="s">
        <v>5736</v>
      </c>
      <c r="O162" s="101">
        <v>1340</v>
      </c>
      <c r="P162" s="101">
        <v>1340</v>
      </c>
    </row>
    <row r="163">
      <c r="K163" s="96" t="s">
        <v>5737</v>
      </c>
      <c r="O163" s="85">
        <f>SUM(O161:O162)</f>
      </c>
      <c r="P163" s="85">
        <f>SUM(P161:P162)</f>
      </c>
    </row>
    <row r="164">
      <c r="A164" s="98" t="s">
        <v>5738</v>
      </c>
      <c r="B164" s="98" t="s">
        <v>5739</v>
      </c>
      <c r="C164" s="100">
        <v>900</v>
      </c>
      <c r="D164" s="98" t="s">
        <v>5740</v>
      </c>
      <c r="E164" s="98" t="s">
        <v>5741</v>
      </c>
      <c r="F164" s="104">
        <v>45584</v>
      </c>
      <c r="G164" s="104">
        <v>45584</v>
      </c>
      <c r="H164" s="104">
        <v>45961</v>
      </c>
      <c r="J164" s="101">
        <v>1710</v>
      </c>
      <c r="K164" s="98" t="s">
        <v>5742</v>
      </c>
      <c r="L164" s="98" t="s">
        <v>5743</v>
      </c>
      <c r="M164" s="98" t="s">
        <v>5744</v>
      </c>
      <c r="N164" s="98" t="s">
        <v>5745</v>
      </c>
      <c r="O164" s="101">
        <v>60</v>
      </c>
      <c r="P164" s="101">
        <v>60</v>
      </c>
      <c r="Q164" s="101">
        <v>0</v>
      </c>
      <c r="R164" s="101">
        <v>1710</v>
      </c>
    </row>
    <row r="165">
      <c r="L165" s="98" t="s">
        <v>5746</v>
      </c>
      <c r="M165" s="98" t="s">
        <v>5747</v>
      </c>
      <c r="N165" s="98" t="s">
        <v>5748</v>
      </c>
      <c r="O165" s="101">
        <v>1650</v>
      </c>
      <c r="P165" s="101">
        <v>1650</v>
      </c>
    </row>
    <row r="166">
      <c r="K166" s="96" t="s">
        <v>5749</v>
      </c>
      <c r="O166" s="85">
        <f>SUM(O164:O165)</f>
      </c>
      <c r="P166" s="85">
        <f>SUM(P164:P165)</f>
      </c>
    </row>
    <row r="167">
      <c r="A167" s="98" t="s">
        <v>5750</v>
      </c>
      <c r="B167" s="98" t="s">
        <v>5751</v>
      </c>
      <c r="C167" s="100">
        <v>900</v>
      </c>
      <c r="D167" s="98" t="s">
        <v>5752</v>
      </c>
      <c r="E167" s="98" t="s">
        <v>5753</v>
      </c>
      <c r="F167" s="104">
        <v>33878</v>
      </c>
      <c r="G167" s="104">
        <v>45566</v>
      </c>
      <c r="H167" s="104">
        <v>45930</v>
      </c>
      <c r="J167" s="101">
        <v>1710</v>
      </c>
      <c r="K167" s="98" t="s">
        <v>5754</v>
      </c>
      <c r="L167" s="98" t="s">
        <v>5755</v>
      </c>
      <c r="M167" s="98" t="s">
        <v>5756</v>
      </c>
      <c r="N167" s="98" t="s">
        <v>5757</v>
      </c>
      <c r="O167" s="101">
        <v>60</v>
      </c>
      <c r="P167" s="101">
        <v>60</v>
      </c>
      <c r="Q167" s="101">
        <v>0</v>
      </c>
      <c r="R167" s="101">
        <v>1095</v>
      </c>
    </row>
    <row r="168">
      <c r="L168" s="98" t="s">
        <v>5758</v>
      </c>
      <c r="M168" s="98" t="s">
        <v>5759</v>
      </c>
      <c r="N168" s="98" t="s">
        <v>5760</v>
      </c>
      <c r="O168" s="101">
        <v>1200</v>
      </c>
      <c r="P168" s="101">
        <v>1200</v>
      </c>
    </row>
    <row r="169">
      <c r="K169" s="96" t="s">
        <v>5761</v>
      </c>
      <c r="O169" s="85">
        <f>SUM(O167:O168)</f>
      </c>
      <c r="P169" s="85">
        <f>SUM(P167:P168)</f>
      </c>
    </row>
    <row r="170">
      <c r="A170" s="98" t="s">
        <v>5762</v>
      </c>
      <c r="B170" s="98" t="s">
        <v>5763</v>
      </c>
      <c r="C170" s="100">
        <v>900</v>
      </c>
      <c r="D170" s="98" t="s">
        <v>5764</v>
      </c>
      <c r="E170" s="98" t="s">
        <v>5765</v>
      </c>
      <c r="F170" s="104">
        <v>44593</v>
      </c>
      <c r="G170" s="104">
        <v>45748</v>
      </c>
      <c r="H170" s="104">
        <v>46112</v>
      </c>
      <c r="J170" s="101">
        <v>1710</v>
      </c>
      <c r="K170" s="98" t="s">
        <v>5766</v>
      </c>
      <c r="L170" s="98" t="s">
        <v>5767</v>
      </c>
      <c r="M170" s="98" t="s">
        <v>5768</v>
      </c>
      <c r="N170" s="98" t="s">
        <v>5769</v>
      </c>
      <c r="O170" s="101">
        <v>60</v>
      </c>
      <c r="P170" s="101">
        <v>60</v>
      </c>
      <c r="Q170" s="101">
        <v>-7.29</v>
      </c>
      <c r="R170" s="101">
        <v>1510</v>
      </c>
    </row>
    <row r="171">
      <c r="L171" s="98" t="s">
        <v>5770</v>
      </c>
      <c r="M171" s="98" t="s">
        <v>5771</v>
      </c>
      <c r="N171" s="98" t="s">
        <v>5772</v>
      </c>
      <c r="O171" s="101">
        <v>1580</v>
      </c>
      <c r="P171" s="101">
        <v>1580</v>
      </c>
    </row>
    <row r="172">
      <c r="K172" s="96" t="s">
        <v>5773</v>
      </c>
      <c r="O172" s="85">
        <f>SUM(O170:O171)</f>
      </c>
      <c r="P172" s="85">
        <f>SUM(P170:P171)</f>
      </c>
    </row>
    <row r="173">
      <c r="A173" s="98" t="s">
        <v>5774</v>
      </c>
      <c r="B173" s="98" t="s">
        <v>5775</v>
      </c>
      <c r="C173" s="100">
        <v>880</v>
      </c>
      <c r="D173" s="98" t="s">
        <v>5776</v>
      </c>
      <c r="E173" s="98" t="s">
        <v>5777</v>
      </c>
      <c r="F173" s="104">
        <v>41432</v>
      </c>
      <c r="G173" s="104">
        <v>45474</v>
      </c>
      <c r="H173" s="104">
        <v>45838</v>
      </c>
      <c r="J173" s="101">
        <v>1650</v>
      </c>
      <c r="K173" s="98" t="s">
        <v>5778</v>
      </c>
      <c r="L173" s="98" t="s">
        <v>5779</v>
      </c>
      <c r="M173" s="98" t="s">
        <v>5780</v>
      </c>
      <c r="N173" s="98" t="s">
        <v>5781</v>
      </c>
      <c r="O173" s="101">
        <v>1220</v>
      </c>
      <c r="P173" s="101">
        <v>1220</v>
      </c>
      <c r="Q173" s="101">
        <v>0</v>
      </c>
      <c r="R173" s="101">
        <v>1075</v>
      </c>
    </row>
    <row r="174">
      <c r="K174" s="96" t="s">
        <v>5782</v>
      </c>
      <c r="O174" s="85">
        <f>SUM(O173:O173)</f>
      </c>
      <c r="P174" s="85">
        <f>SUM(P173:P173)</f>
      </c>
    </row>
    <row r="175">
      <c r="A175" s="98" t="s">
        <v>5783</v>
      </c>
      <c r="B175" s="98" t="s">
        <v>5784</v>
      </c>
      <c r="C175" s="100">
        <v>880</v>
      </c>
      <c r="D175" s="98" t="s">
        <v>5785</v>
      </c>
      <c r="E175" s="98" t="s">
        <v>5786</v>
      </c>
      <c r="F175" s="104">
        <v>42168</v>
      </c>
      <c r="G175" s="104">
        <v>45444</v>
      </c>
      <c r="H175" s="104">
        <v>45808</v>
      </c>
      <c r="J175" s="101">
        <v>1650</v>
      </c>
      <c r="K175" s="98" t="s">
        <v>5787</v>
      </c>
      <c r="L175" s="98" t="s">
        <v>5788</v>
      </c>
      <c r="M175" s="98" t="s">
        <v>5789</v>
      </c>
      <c r="N175" s="98" t="s">
        <v>5790</v>
      </c>
      <c r="O175" s="101">
        <v>1380</v>
      </c>
      <c r="P175" s="101">
        <v>1380</v>
      </c>
      <c r="Q175" s="101">
        <v>0</v>
      </c>
      <c r="R175" s="101">
        <v>1125</v>
      </c>
    </row>
    <row r="176">
      <c r="K176" s="96" t="s">
        <v>5791</v>
      </c>
      <c r="O176" s="85">
        <f>SUM(O175:O175)</f>
      </c>
      <c r="P176" s="85">
        <f>SUM(P175:P175)</f>
      </c>
    </row>
    <row r="177">
      <c r="A177" s="98" t="s">
        <v>5792</v>
      </c>
      <c r="B177" s="98" t="s">
        <v>5793</v>
      </c>
      <c r="C177" s="100">
        <v>400</v>
      </c>
      <c r="D177" s="98" t="s">
        <v>5794</v>
      </c>
      <c r="E177" s="98" t="s">
        <v>5795</v>
      </c>
      <c r="F177" s="104">
        <v>45612</v>
      </c>
      <c r="G177" s="104">
        <v>45612</v>
      </c>
      <c r="H177" s="104">
        <v>45976</v>
      </c>
      <c r="J177" s="101">
        <v>1390</v>
      </c>
      <c r="K177" s="98" t="s">
        <v>5796</v>
      </c>
      <c r="L177" s="98" t="s">
        <v>5797</v>
      </c>
      <c r="M177" s="98" t="s">
        <v>5798</v>
      </c>
      <c r="N177" s="98" t="s">
        <v>5799</v>
      </c>
      <c r="O177" s="101">
        <v>1390</v>
      </c>
      <c r="P177" s="101">
        <v>1390</v>
      </c>
      <c r="Q177" s="101">
        <v>0</v>
      </c>
      <c r="R177" s="101">
        <v>1390</v>
      </c>
    </row>
    <row r="178">
      <c r="K178" s="96" t="s">
        <v>5800</v>
      </c>
      <c r="O178" s="85">
        <f>SUM(O177:O177)</f>
      </c>
      <c r="P178" s="85">
        <f>SUM(P177:P177)</f>
      </c>
    </row>
    <row r="179">
      <c r="A179" s="98" t="s">
        <v>5801</v>
      </c>
      <c r="B179" s="98" t="s">
        <v>5802</v>
      </c>
      <c r="C179" s="100">
        <v>780</v>
      </c>
      <c r="D179" s="98" t="s">
        <v>5803</v>
      </c>
      <c r="E179" s="98" t="s">
        <v>5804</v>
      </c>
      <c r="F179" s="104">
        <v>43743</v>
      </c>
      <c r="G179" s="104">
        <v>45597</v>
      </c>
      <c r="H179" s="104">
        <v>45961</v>
      </c>
      <c r="J179" s="101">
        <v>1490</v>
      </c>
      <c r="K179" s="98" t="s">
        <v>5805</v>
      </c>
      <c r="L179" s="98" t="s">
        <v>5806</v>
      </c>
      <c r="M179" s="98" t="s">
        <v>5807</v>
      </c>
      <c r="N179" s="98" t="s">
        <v>5808</v>
      </c>
      <c r="O179" s="101">
        <v>1330</v>
      </c>
      <c r="P179" s="101">
        <v>1330</v>
      </c>
      <c r="Q179" s="101">
        <v>0</v>
      </c>
      <c r="R179" s="101">
        <v>1140</v>
      </c>
    </row>
    <row r="180">
      <c r="K180" s="96" t="s">
        <v>5809</v>
      </c>
      <c r="O180" s="85">
        <f>SUM(O179:O179)</f>
      </c>
      <c r="P180" s="85">
        <f>SUM(P179:P179)</f>
      </c>
    </row>
    <row r="181">
      <c r="A181" s="98" t="s">
        <v>5810</v>
      </c>
      <c r="B181" s="98" t="s">
        <v>5811</v>
      </c>
      <c r="C181" s="100">
        <v>900</v>
      </c>
      <c r="D181" s="98" t="s">
        <v>5812</v>
      </c>
      <c r="E181" s="98" t="s">
        <v>5813</v>
      </c>
      <c r="F181" s="104">
        <v>44051</v>
      </c>
      <c r="G181" s="104">
        <v>45536</v>
      </c>
      <c r="H181" s="104">
        <v>45900</v>
      </c>
      <c r="J181" s="101">
        <v>1710</v>
      </c>
      <c r="K181" s="98" t="s">
        <v>5814</v>
      </c>
      <c r="L181" s="98" t="s">
        <v>5815</v>
      </c>
      <c r="M181" s="98" t="s">
        <v>5816</v>
      </c>
      <c r="N181" s="98" t="s">
        <v>5817</v>
      </c>
      <c r="O181" s="101">
        <v>60</v>
      </c>
      <c r="P181" s="101">
        <v>60</v>
      </c>
      <c r="Q181" s="101">
        <v>0</v>
      </c>
      <c r="R181" s="101">
        <v>1410</v>
      </c>
    </row>
    <row r="182">
      <c r="L182" s="98" t="s">
        <v>5818</v>
      </c>
      <c r="M182" s="98" t="s">
        <v>5819</v>
      </c>
      <c r="N182" s="98" t="s">
        <v>5820</v>
      </c>
      <c r="O182" s="101">
        <v>1510</v>
      </c>
      <c r="P182" s="101">
        <v>1510</v>
      </c>
    </row>
    <row r="183">
      <c r="K183" s="96" t="s">
        <v>5821</v>
      </c>
      <c r="O183" s="85">
        <f>SUM(O181:O182)</f>
      </c>
      <c r="P183" s="85">
        <f>SUM(P181:P182)</f>
      </c>
    </row>
    <row r="184">
      <c r="A184" s="98" t="s">
        <v>5822</v>
      </c>
      <c r="B184" s="98" t="s">
        <v>5823</v>
      </c>
      <c r="C184" s="100">
        <v>900</v>
      </c>
      <c r="D184" s="98" t="s">
        <v>5824</v>
      </c>
      <c r="E184" s="98" t="s">
        <v>5825</v>
      </c>
      <c r="F184" s="104">
        <v>42994</v>
      </c>
      <c r="G184" s="104">
        <v>45566</v>
      </c>
      <c r="H184" s="104">
        <v>45930</v>
      </c>
      <c r="J184" s="101">
        <v>1710</v>
      </c>
      <c r="K184" s="98" t="s">
        <v>5826</v>
      </c>
      <c r="L184" s="98" t="s">
        <v>5827</v>
      </c>
      <c r="M184" s="98" t="s">
        <v>5828</v>
      </c>
      <c r="N184" s="98" t="s">
        <v>5829</v>
      </c>
      <c r="O184" s="101">
        <v>60</v>
      </c>
      <c r="P184" s="101">
        <v>60</v>
      </c>
      <c r="Q184" s="101">
        <v>0</v>
      </c>
      <c r="R184" s="101">
        <v>1260</v>
      </c>
    </row>
    <row r="185">
      <c r="L185" s="98" t="s">
        <v>5830</v>
      </c>
      <c r="M185" s="98" t="s">
        <v>5831</v>
      </c>
      <c r="N185" s="98" t="s">
        <v>5832</v>
      </c>
      <c r="O185" s="101">
        <v>1450</v>
      </c>
      <c r="P185" s="101">
        <v>1450</v>
      </c>
    </row>
    <row r="186">
      <c r="L186" s="98" t="s">
        <v>5833</v>
      </c>
      <c r="M186" s="98" t="s">
        <v>5834</v>
      </c>
      <c r="N186" s="98" t="s">
        <v>5835</v>
      </c>
      <c r="O186" s="101">
        <v>25</v>
      </c>
      <c r="P186" s="101">
        <v>0</v>
      </c>
    </row>
    <row r="187">
      <c r="K187" s="96" t="s">
        <v>5836</v>
      </c>
      <c r="O187" s="85">
        <f>SUM(O184:O186)</f>
      </c>
      <c r="P187" s="85">
        <f>SUM(P184:P186)</f>
      </c>
    </row>
    <row r="188">
      <c r="A188" s="98" t="s">
        <v>5837</v>
      </c>
      <c r="B188" s="98" t="s">
        <v>5838</v>
      </c>
      <c r="C188" s="100">
        <v>800</v>
      </c>
      <c r="D188" s="98" t="s">
        <v>5839</v>
      </c>
      <c r="E188" s="98" t="s">
        <v>5840</v>
      </c>
      <c r="F188" s="104">
        <v>44835</v>
      </c>
      <c r="G188" s="104">
        <v>45566</v>
      </c>
      <c r="H188" s="104">
        <v>45930</v>
      </c>
      <c r="J188" s="101">
        <v>1550</v>
      </c>
      <c r="K188" s="98" t="s">
        <v>5841</v>
      </c>
      <c r="L188" s="98" t="s">
        <v>5842</v>
      </c>
      <c r="M188" s="98" t="s">
        <v>5843</v>
      </c>
      <c r="N188" s="98" t="s">
        <v>5844</v>
      </c>
      <c r="O188" s="101">
        <v>60</v>
      </c>
      <c r="P188" s="101">
        <v>60</v>
      </c>
      <c r="Q188" s="101">
        <v>0</v>
      </c>
      <c r="R188" s="101">
        <v>1400</v>
      </c>
    </row>
    <row r="189">
      <c r="L189" s="98" t="s">
        <v>5845</v>
      </c>
      <c r="M189" s="98" t="s">
        <v>5846</v>
      </c>
      <c r="N189" s="98" t="s">
        <v>5847</v>
      </c>
      <c r="O189" s="101">
        <v>1440</v>
      </c>
      <c r="P189" s="101">
        <v>1440</v>
      </c>
    </row>
    <row r="190">
      <c r="K190" s="96" t="s">
        <v>5848</v>
      </c>
      <c r="O190" s="85">
        <f>SUM(O188:O189)</f>
      </c>
      <c r="P190" s="85">
        <f>SUM(P188:P189)</f>
      </c>
    </row>
    <row r="191">
      <c r="A191" s="98" t="s">
        <v>5849</v>
      </c>
      <c r="B191" s="98" t="s">
        <v>5850</v>
      </c>
      <c r="C191" s="100">
        <v>800</v>
      </c>
      <c r="D191" s="98" t="s">
        <v>5851</v>
      </c>
      <c r="E191" s="98" t="s">
        <v>5852</v>
      </c>
      <c r="F191" s="104">
        <v>42434</v>
      </c>
      <c r="G191" s="104">
        <v>45717</v>
      </c>
      <c r="H191" s="104">
        <v>46081</v>
      </c>
      <c r="J191" s="101">
        <v>1550</v>
      </c>
      <c r="K191" s="98" t="s">
        <v>5853</v>
      </c>
      <c r="L191" s="98" t="s">
        <v>5854</v>
      </c>
      <c r="M191" s="98" t="s">
        <v>5855</v>
      </c>
      <c r="N191" s="98" t="s">
        <v>5856</v>
      </c>
      <c r="O191" s="101">
        <v>60</v>
      </c>
      <c r="P191" s="101">
        <v>60</v>
      </c>
      <c r="Q191" s="101">
        <v>0</v>
      </c>
      <c r="R191" s="101">
        <v>1075</v>
      </c>
    </row>
    <row r="192">
      <c r="L192" s="98" t="s">
        <v>5857</v>
      </c>
      <c r="M192" s="98" t="s">
        <v>5858</v>
      </c>
      <c r="N192" s="98" t="s">
        <v>5859</v>
      </c>
      <c r="O192" s="101">
        <v>1290</v>
      </c>
      <c r="P192" s="101">
        <v>1290</v>
      </c>
    </row>
    <row r="193">
      <c r="K193" s="96" t="s">
        <v>5860</v>
      </c>
      <c r="O193" s="85">
        <f>SUM(O191:O192)</f>
      </c>
      <c r="P193" s="85">
        <f>SUM(P191:P192)</f>
      </c>
    </row>
    <row r="194">
      <c r="A194" s="98" t="s">
        <v>5861</v>
      </c>
      <c r="B194" s="98" t="s">
        <v>5862</v>
      </c>
      <c r="C194" s="100">
        <v>900</v>
      </c>
      <c r="D194" s="98" t="s">
        <v>5863</v>
      </c>
      <c r="E194" s="98" t="s">
        <v>5864</v>
      </c>
      <c r="J194" s="101">
        <v>1810</v>
      </c>
      <c r="K194" s="98" t="s">
        <v>5865</v>
      </c>
      <c r="L194" s="98" t="s">
        <v>5865</v>
      </c>
      <c r="O194" s="101">
        <v>0</v>
      </c>
      <c r="P194" s="101">
        <v>0</v>
      </c>
      <c r="R194" s="101">
        <v>0</v>
      </c>
    </row>
    <row r="195">
      <c r="K195" s="96" t="s">
        <v>5866</v>
      </c>
      <c r="O195" s="85">
        <f>SUM(O194:O194)</f>
      </c>
      <c r="P195" s="85">
        <f>SUM(P194:P194)</f>
      </c>
    </row>
    <row r="196">
      <c r="A196" s="98" t="s">
        <v>5867</v>
      </c>
      <c r="B196" s="98" t="s">
        <v>5868</v>
      </c>
      <c r="C196" s="100">
        <v>900</v>
      </c>
      <c r="D196" s="98" t="s">
        <v>5869</v>
      </c>
      <c r="E196" s="98" t="s">
        <v>5870</v>
      </c>
      <c r="F196" s="104">
        <v>45311</v>
      </c>
      <c r="G196" s="104">
        <v>45689</v>
      </c>
      <c r="H196" s="104">
        <v>46053</v>
      </c>
      <c r="J196" s="101">
        <v>1710</v>
      </c>
      <c r="K196" s="98" t="s">
        <v>5871</v>
      </c>
      <c r="L196" s="98" t="s">
        <v>5872</v>
      </c>
      <c r="M196" s="98" t="s">
        <v>5873</v>
      </c>
      <c r="N196" s="98" t="s">
        <v>5874</v>
      </c>
      <c r="O196" s="101">
        <v>60</v>
      </c>
      <c r="P196" s="101">
        <v>60</v>
      </c>
      <c r="Q196" s="101">
        <v>-16.079999999999998</v>
      </c>
      <c r="R196" s="101">
        <v>1600</v>
      </c>
    </row>
    <row r="197">
      <c r="L197" s="98" t="s">
        <v>5875</v>
      </c>
      <c r="M197" s="98" t="s">
        <v>5876</v>
      </c>
      <c r="N197" s="98" t="s">
        <v>5877</v>
      </c>
      <c r="O197" s="101">
        <v>1590</v>
      </c>
      <c r="P197" s="101">
        <v>1590</v>
      </c>
    </row>
    <row r="198">
      <c r="K198" s="96" t="s">
        <v>5878</v>
      </c>
      <c r="O198" s="85">
        <f>SUM(O196:O197)</f>
      </c>
      <c r="P198" s="85">
        <f>SUM(P196:P197)</f>
      </c>
    </row>
    <row r="199">
      <c r="A199" s="98" t="s">
        <v>5879</v>
      </c>
      <c r="B199" s="98" t="s">
        <v>5880</v>
      </c>
      <c r="C199" s="100">
        <v>800</v>
      </c>
      <c r="D199" s="98" t="s">
        <v>5881</v>
      </c>
      <c r="E199" s="98" t="s">
        <v>5882</v>
      </c>
      <c r="F199" s="104">
        <v>37201</v>
      </c>
      <c r="G199" s="104">
        <v>45597</v>
      </c>
      <c r="H199" s="104">
        <v>45961</v>
      </c>
      <c r="J199" s="101">
        <v>1550</v>
      </c>
      <c r="K199" s="98" t="s">
        <v>5883</v>
      </c>
      <c r="L199" s="98" t="s">
        <v>5884</v>
      </c>
      <c r="M199" s="98" t="s">
        <v>5885</v>
      </c>
      <c r="N199" s="98" t="s">
        <v>5886</v>
      </c>
      <c r="O199" s="101">
        <v>60</v>
      </c>
      <c r="P199" s="101">
        <v>60</v>
      </c>
      <c r="Q199" s="101">
        <v>0</v>
      </c>
      <c r="R199" s="101">
        <v>985</v>
      </c>
    </row>
    <row r="200">
      <c r="L200" s="98" t="s">
        <v>5887</v>
      </c>
      <c r="M200" s="98" t="s">
        <v>5888</v>
      </c>
      <c r="N200" s="98" t="s">
        <v>5889</v>
      </c>
      <c r="O200" s="101">
        <v>1120</v>
      </c>
      <c r="P200" s="101">
        <v>1120</v>
      </c>
    </row>
    <row r="201">
      <c r="K201" s="96" t="s">
        <v>5890</v>
      </c>
      <c r="O201" s="85">
        <f>SUM(O199:O200)</f>
      </c>
      <c r="P201" s="85">
        <f>SUM(P199:P200)</f>
      </c>
    </row>
    <row r="202">
      <c r="A202" s="98" t="s">
        <v>5891</v>
      </c>
      <c r="B202" s="98" t="s">
        <v>5892</v>
      </c>
      <c r="C202" s="100">
        <v>800</v>
      </c>
      <c r="D202" s="98" t="s">
        <v>5893</v>
      </c>
      <c r="E202" s="98" t="s">
        <v>5894</v>
      </c>
      <c r="F202" s="104">
        <v>44596</v>
      </c>
      <c r="G202" s="104">
        <v>45717</v>
      </c>
      <c r="H202" s="104">
        <v>46081</v>
      </c>
      <c r="J202" s="101">
        <v>1550</v>
      </c>
      <c r="K202" s="98" t="s">
        <v>5895</v>
      </c>
      <c r="L202" s="98" t="s">
        <v>5896</v>
      </c>
      <c r="M202" s="98" t="s">
        <v>5897</v>
      </c>
      <c r="N202" s="98" t="s">
        <v>5898</v>
      </c>
      <c r="O202" s="101">
        <v>60</v>
      </c>
      <c r="P202" s="101">
        <v>60</v>
      </c>
      <c r="Q202" s="101">
        <v>0</v>
      </c>
      <c r="R202" s="101">
        <v>1344</v>
      </c>
    </row>
    <row r="203">
      <c r="L203" s="98" t="s">
        <v>5899</v>
      </c>
      <c r="M203" s="98" t="s">
        <v>5900</v>
      </c>
      <c r="N203" s="98" t="s">
        <v>5901</v>
      </c>
      <c r="O203" s="101">
        <v>1420</v>
      </c>
      <c r="P203" s="101">
        <v>1420</v>
      </c>
    </row>
    <row r="204">
      <c r="K204" s="96" t="s">
        <v>5902</v>
      </c>
      <c r="O204" s="85">
        <f>SUM(O202:O203)</f>
      </c>
      <c r="P204" s="85">
        <f>SUM(P202:P203)</f>
      </c>
    </row>
    <row r="205">
      <c r="A205" s="98" t="s">
        <v>5903</v>
      </c>
      <c r="B205" s="98" t="s">
        <v>5904</v>
      </c>
      <c r="C205" s="100">
        <v>880</v>
      </c>
      <c r="D205" s="98" t="s">
        <v>5905</v>
      </c>
      <c r="E205" s="98" t="s">
        <v>5906</v>
      </c>
      <c r="F205" s="104">
        <v>43995</v>
      </c>
      <c r="G205" s="104">
        <v>45474</v>
      </c>
      <c r="H205" s="104">
        <v>45838</v>
      </c>
      <c r="J205" s="101">
        <v>1650</v>
      </c>
      <c r="K205" s="98" t="s">
        <v>5907</v>
      </c>
      <c r="L205" s="98" t="s">
        <v>5908</v>
      </c>
      <c r="M205" s="98" t="s">
        <v>5909</v>
      </c>
      <c r="N205" s="98" t="s">
        <v>5910</v>
      </c>
      <c r="O205" s="101">
        <v>1490</v>
      </c>
      <c r="P205" s="101">
        <v>1490</v>
      </c>
      <c r="Q205" s="101">
        <v>0</v>
      </c>
      <c r="R205" s="101">
        <v>1350</v>
      </c>
    </row>
    <row r="206">
      <c r="K206" s="96" t="s">
        <v>5911</v>
      </c>
      <c r="O206" s="85">
        <f>SUM(O205:O205)</f>
      </c>
      <c r="P206" s="85">
        <f>SUM(P205:P205)</f>
      </c>
    </row>
    <row r="207">
      <c r="A207" s="98" t="s">
        <v>5912</v>
      </c>
      <c r="B207" s="98" t="s">
        <v>5913</v>
      </c>
      <c r="C207" s="100">
        <v>880</v>
      </c>
      <c r="D207" s="98" t="s">
        <v>5914</v>
      </c>
      <c r="E207" s="98" t="s">
        <v>5915</v>
      </c>
      <c r="F207" s="104">
        <v>42350</v>
      </c>
      <c r="G207" s="104">
        <v>45627</v>
      </c>
      <c r="H207" s="104">
        <v>45991</v>
      </c>
      <c r="J207" s="101">
        <v>1650</v>
      </c>
      <c r="K207" s="98" t="s">
        <v>5916</v>
      </c>
      <c r="L207" s="98" t="s">
        <v>5917</v>
      </c>
      <c r="M207" s="98" t="s">
        <v>5918</v>
      </c>
      <c r="N207" s="98" t="s">
        <v>5919</v>
      </c>
      <c r="O207" s="101">
        <v>1400</v>
      </c>
      <c r="P207" s="101">
        <v>1400</v>
      </c>
      <c r="Q207" s="101">
        <v>0</v>
      </c>
      <c r="R207" s="101">
        <v>1125</v>
      </c>
    </row>
    <row r="208">
      <c r="K208" s="96" t="s">
        <v>5920</v>
      </c>
      <c r="O208" s="85">
        <f>SUM(O207:O207)</f>
      </c>
      <c r="P208" s="85">
        <f>SUM(P207:P207)</f>
      </c>
    </row>
    <row r="209">
      <c r="A209" s="98" t="s">
        <v>5921</v>
      </c>
      <c r="B209" s="98" t="s">
        <v>5922</v>
      </c>
      <c r="C209" s="100">
        <v>400</v>
      </c>
      <c r="D209" s="98" t="s">
        <v>5923</v>
      </c>
      <c r="E209" s="98" t="s">
        <v>5924</v>
      </c>
      <c r="F209" s="104">
        <v>41439</v>
      </c>
      <c r="G209" s="104">
        <v>45474</v>
      </c>
      <c r="H209" s="104">
        <v>45838</v>
      </c>
      <c r="J209" s="101">
        <v>1390</v>
      </c>
      <c r="K209" s="98" t="s">
        <v>5925</v>
      </c>
      <c r="L209" s="98" t="s">
        <v>5926</v>
      </c>
      <c r="M209" s="98" t="s">
        <v>5927</v>
      </c>
      <c r="N209" s="98" t="s">
        <v>5928</v>
      </c>
      <c r="O209" s="101">
        <v>1120</v>
      </c>
      <c r="P209" s="101">
        <v>1120</v>
      </c>
      <c r="Q209" s="101">
        <v>0</v>
      </c>
      <c r="R209" s="101">
        <v>865</v>
      </c>
    </row>
    <row r="210">
      <c r="K210" s="96" t="s">
        <v>5929</v>
      </c>
      <c r="O210" s="85">
        <f>SUM(O209:O209)</f>
      </c>
      <c r="P210" s="85">
        <f>SUM(P209:P209)</f>
      </c>
    </row>
    <row r="211">
      <c r="A211" s="98" t="s">
        <v>5930</v>
      </c>
      <c r="B211" s="98" t="s">
        <v>5931</v>
      </c>
      <c r="C211" s="100">
        <v>780</v>
      </c>
      <c r="D211" s="98" t="s">
        <v>5932</v>
      </c>
      <c r="E211" s="98" t="s">
        <v>5933</v>
      </c>
      <c r="F211" s="104">
        <v>38950</v>
      </c>
      <c r="G211" s="104">
        <v>45536</v>
      </c>
      <c r="H211" s="104">
        <v>45900</v>
      </c>
      <c r="J211" s="101">
        <v>1490</v>
      </c>
      <c r="K211" s="98" t="s">
        <v>5934</v>
      </c>
      <c r="L211" s="98" t="s">
        <v>5935</v>
      </c>
      <c r="M211" s="98" t="s">
        <v>5936</v>
      </c>
      <c r="N211" s="98" t="s">
        <v>5937</v>
      </c>
      <c r="O211" s="101">
        <v>1230</v>
      </c>
      <c r="P211" s="101">
        <v>1230</v>
      </c>
      <c r="Q211" s="101">
        <v>0</v>
      </c>
      <c r="R211" s="101">
        <v>955</v>
      </c>
    </row>
    <row r="212">
      <c r="K212" s="96" t="s">
        <v>5938</v>
      </c>
      <c r="O212" s="85">
        <f>SUM(O211:O211)</f>
      </c>
      <c r="P212" s="85">
        <f>SUM(P211:P211)</f>
      </c>
    </row>
    <row r="213">
      <c r="A213" s="98" t="s">
        <v>5939</v>
      </c>
      <c r="B213" s="98" t="s">
        <v>5940</v>
      </c>
      <c r="C213" s="100">
        <v>900</v>
      </c>
      <c r="D213" s="98" t="s">
        <v>5941</v>
      </c>
      <c r="E213" s="98" t="s">
        <v>5942</v>
      </c>
      <c r="J213" s="101">
        <v>1710</v>
      </c>
      <c r="K213" s="98" t="s">
        <v>5943</v>
      </c>
      <c r="L213" s="98" t="s">
        <v>5943</v>
      </c>
      <c r="O213" s="101">
        <v>0</v>
      </c>
      <c r="P213" s="101">
        <v>0</v>
      </c>
      <c r="R213" s="101">
        <v>0</v>
      </c>
    </row>
    <row r="214">
      <c r="K214" s="96" t="s">
        <v>5944</v>
      </c>
      <c r="O214" s="85">
        <f>SUM(O213:O213)</f>
      </c>
      <c r="P214" s="85">
        <f>SUM(P213:P213)</f>
      </c>
    </row>
    <row r="215">
      <c r="A215" s="98" t="s">
        <v>5945</v>
      </c>
      <c r="B215" s="98" t="s">
        <v>5946</v>
      </c>
      <c r="C215" s="100">
        <v>900</v>
      </c>
      <c r="D215" s="98" t="s">
        <v>5947</v>
      </c>
      <c r="E215" s="98" t="s">
        <v>5948</v>
      </c>
      <c r="F215" s="104">
        <v>41922</v>
      </c>
      <c r="G215" s="104">
        <v>45597</v>
      </c>
      <c r="H215" s="104">
        <v>45961</v>
      </c>
      <c r="J215" s="101">
        <v>1710</v>
      </c>
      <c r="K215" s="98" t="s">
        <v>5949</v>
      </c>
      <c r="L215" s="98" t="s">
        <v>5950</v>
      </c>
      <c r="M215" s="98" t="s">
        <v>5951</v>
      </c>
      <c r="N215" s="98" t="s">
        <v>5952</v>
      </c>
      <c r="O215" s="101">
        <v>60</v>
      </c>
      <c r="P215" s="101">
        <v>60</v>
      </c>
      <c r="Q215" s="101">
        <v>0</v>
      </c>
      <c r="R215" s="101">
        <v>1135</v>
      </c>
    </row>
    <row r="216">
      <c r="L216" s="98" t="s">
        <v>5953</v>
      </c>
      <c r="M216" s="98" t="s">
        <v>5954</v>
      </c>
      <c r="N216" s="98" t="s">
        <v>5955</v>
      </c>
      <c r="O216" s="101">
        <v>1370</v>
      </c>
      <c r="P216" s="101">
        <v>1370</v>
      </c>
    </row>
    <row r="217">
      <c r="K217" s="96" t="s">
        <v>5956</v>
      </c>
      <c r="O217" s="85">
        <f>SUM(O215:O216)</f>
      </c>
      <c r="P217" s="85">
        <f>SUM(P215:P216)</f>
      </c>
    </row>
    <row r="218">
      <c r="A218" s="98" t="s">
        <v>5957</v>
      </c>
      <c r="B218" s="98" t="s">
        <v>5958</v>
      </c>
      <c r="C218" s="100">
        <v>800</v>
      </c>
      <c r="D218" s="98" t="s">
        <v>5959</v>
      </c>
      <c r="E218" s="98" t="s">
        <v>5960</v>
      </c>
      <c r="F218" s="104">
        <v>42966</v>
      </c>
      <c r="G218" s="104">
        <v>45536</v>
      </c>
      <c r="H218" s="104">
        <v>45900</v>
      </c>
      <c r="J218" s="101">
        <v>1550</v>
      </c>
      <c r="K218" s="98" t="s">
        <v>5961</v>
      </c>
      <c r="L218" s="98" t="s">
        <v>5962</v>
      </c>
      <c r="M218" s="98" t="s">
        <v>5963</v>
      </c>
      <c r="N218" s="98" t="s">
        <v>5964</v>
      </c>
      <c r="O218" s="101">
        <v>60</v>
      </c>
      <c r="P218" s="101">
        <v>60</v>
      </c>
      <c r="Q218" s="101">
        <v>0</v>
      </c>
      <c r="R218" s="101">
        <v>1100</v>
      </c>
    </row>
    <row r="219">
      <c r="L219" s="98" t="s">
        <v>5965</v>
      </c>
      <c r="M219" s="98" t="s">
        <v>5966</v>
      </c>
      <c r="N219" s="98" t="s">
        <v>5967</v>
      </c>
      <c r="O219" s="101">
        <v>1290</v>
      </c>
      <c r="P219" s="101">
        <v>1290</v>
      </c>
    </row>
    <row r="220">
      <c r="K220" s="96" t="s">
        <v>5968</v>
      </c>
      <c r="O220" s="85">
        <f>SUM(O218:O219)</f>
      </c>
      <c r="P220" s="85">
        <f>SUM(P218:P219)</f>
      </c>
    </row>
    <row r="221">
      <c r="A221" s="98" t="s">
        <v>5969</v>
      </c>
      <c r="B221" s="98" t="s">
        <v>5970</v>
      </c>
      <c r="C221" s="100">
        <v>800</v>
      </c>
      <c r="D221" s="98" t="s">
        <v>5971</v>
      </c>
      <c r="E221" s="98" t="s">
        <v>5972</v>
      </c>
      <c r="F221" s="104">
        <v>45591</v>
      </c>
      <c r="G221" s="104">
        <v>45591</v>
      </c>
      <c r="H221" s="104">
        <v>45955</v>
      </c>
      <c r="J221" s="101">
        <v>1550</v>
      </c>
      <c r="K221" s="98" t="s">
        <v>5973</v>
      </c>
      <c r="L221" s="98" t="s">
        <v>5974</v>
      </c>
      <c r="M221" s="98" t="s">
        <v>5975</v>
      </c>
      <c r="N221" s="98" t="s">
        <v>5976</v>
      </c>
      <c r="O221" s="101">
        <v>60</v>
      </c>
      <c r="P221" s="101">
        <v>60</v>
      </c>
      <c r="Q221" s="101">
        <v>0</v>
      </c>
      <c r="R221" s="101">
        <v>1550</v>
      </c>
    </row>
    <row r="222">
      <c r="L222" s="98" t="s">
        <v>5977</v>
      </c>
      <c r="M222" s="98" t="s">
        <v>5978</v>
      </c>
      <c r="N222" s="98" t="s">
        <v>5979</v>
      </c>
      <c r="O222" s="101">
        <v>1490</v>
      </c>
      <c r="P222" s="101">
        <v>1490</v>
      </c>
    </row>
    <row r="223">
      <c r="K223" s="96" t="s">
        <v>5980</v>
      </c>
      <c r="O223" s="85">
        <f>SUM(O221:O222)</f>
      </c>
      <c r="P223" s="85">
        <f>SUM(P221:P222)</f>
      </c>
    </row>
    <row r="224">
      <c r="A224" s="98" t="s">
        <v>5981</v>
      </c>
      <c r="B224" s="98" t="s">
        <v>5982</v>
      </c>
      <c r="C224" s="100">
        <v>900</v>
      </c>
      <c r="D224" s="98" t="s">
        <v>5983</v>
      </c>
      <c r="E224" s="98" t="s">
        <v>5984</v>
      </c>
      <c r="F224" s="104">
        <v>38413</v>
      </c>
      <c r="G224" s="104">
        <v>45413</v>
      </c>
      <c r="H224" s="104">
        <v>45777</v>
      </c>
      <c r="J224" s="101">
        <v>1710</v>
      </c>
      <c r="K224" s="98" t="s">
        <v>5985</v>
      </c>
      <c r="L224" s="98" t="s">
        <v>5986</v>
      </c>
      <c r="M224" s="98" t="s">
        <v>5987</v>
      </c>
      <c r="N224" s="98" t="s">
        <v>5988</v>
      </c>
      <c r="O224" s="101">
        <v>60</v>
      </c>
      <c r="P224" s="101">
        <v>60</v>
      </c>
      <c r="Q224" s="101">
        <v>0</v>
      </c>
      <c r="R224" s="101">
        <v>1135</v>
      </c>
    </row>
    <row r="225">
      <c r="L225" s="98" t="s">
        <v>5989</v>
      </c>
      <c r="M225" s="98" t="s">
        <v>5990</v>
      </c>
      <c r="N225" s="98" t="s">
        <v>5991</v>
      </c>
      <c r="O225" s="101">
        <v>1290</v>
      </c>
      <c r="P225" s="101">
        <v>1290</v>
      </c>
    </row>
    <row r="226">
      <c r="K226" s="96" t="s">
        <v>5992</v>
      </c>
      <c r="O226" s="85">
        <f>SUM(O224:O225)</f>
      </c>
      <c r="P226" s="85">
        <f>SUM(P224:P225)</f>
      </c>
    </row>
    <row r="227">
      <c r="A227" s="98" t="s">
        <v>5993</v>
      </c>
      <c r="B227" s="98" t="s">
        <v>5994</v>
      </c>
      <c r="C227" s="100">
        <v>900</v>
      </c>
      <c r="D227" s="98" t="s">
        <v>5995</v>
      </c>
      <c r="E227" s="98" t="s">
        <v>5996</v>
      </c>
      <c r="F227" s="104">
        <v>40383</v>
      </c>
      <c r="G227" s="104">
        <v>45536</v>
      </c>
      <c r="H227" s="104">
        <v>45900</v>
      </c>
      <c r="J227" s="101">
        <v>1710</v>
      </c>
      <c r="K227" s="98" t="s">
        <v>5997</v>
      </c>
      <c r="L227" s="98" t="s">
        <v>5998</v>
      </c>
      <c r="M227" s="98" t="s">
        <v>5999</v>
      </c>
      <c r="N227" s="98" t="s">
        <v>6000</v>
      </c>
      <c r="O227" s="101">
        <v>60</v>
      </c>
      <c r="P227" s="101">
        <v>60</v>
      </c>
      <c r="Q227" s="101">
        <v>0</v>
      </c>
      <c r="R227" s="101">
        <v>1110</v>
      </c>
    </row>
    <row r="228">
      <c r="L228" s="98" t="s">
        <v>6001</v>
      </c>
      <c r="M228" s="98" t="s">
        <v>6002</v>
      </c>
      <c r="N228" s="98" t="s">
        <v>6003</v>
      </c>
      <c r="O228" s="101">
        <v>1290</v>
      </c>
      <c r="P228" s="101">
        <v>1290</v>
      </c>
    </row>
    <row r="229">
      <c r="K229" s="96" t="s">
        <v>6004</v>
      </c>
      <c r="O229" s="85">
        <f>SUM(O227:O228)</f>
      </c>
      <c r="P229" s="85">
        <f>SUM(P227:P228)</f>
      </c>
    </row>
    <row r="230">
      <c r="A230" s="98" t="s">
        <v>6005</v>
      </c>
      <c r="B230" s="98" t="s">
        <v>6006</v>
      </c>
      <c r="C230" s="100">
        <v>800</v>
      </c>
      <c r="D230" s="98" t="s">
        <v>6007</v>
      </c>
      <c r="E230" s="98" t="s">
        <v>6008</v>
      </c>
      <c r="F230" s="104">
        <v>35261</v>
      </c>
      <c r="G230" s="104">
        <v>45505</v>
      </c>
      <c r="H230" s="104">
        <v>45869</v>
      </c>
      <c r="J230" s="101">
        <v>1550</v>
      </c>
      <c r="K230" s="98" t="s">
        <v>6009</v>
      </c>
      <c r="L230" s="98" t="s">
        <v>6010</v>
      </c>
      <c r="M230" s="98" t="s">
        <v>6011</v>
      </c>
      <c r="N230" s="98" t="s">
        <v>6012</v>
      </c>
      <c r="O230" s="101">
        <v>60</v>
      </c>
      <c r="P230" s="101">
        <v>60</v>
      </c>
      <c r="Q230" s="101">
        <v>0</v>
      </c>
      <c r="R230" s="101">
        <v>995</v>
      </c>
    </row>
    <row r="231">
      <c r="L231" s="98" t="s">
        <v>6013</v>
      </c>
      <c r="M231" s="98" t="s">
        <v>6014</v>
      </c>
      <c r="N231" s="98" t="s">
        <v>6015</v>
      </c>
      <c r="O231" s="101">
        <v>1150</v>
      </c>
      <c r="P231" s="101">
        <v>1150</v>
      </c>
    </row>
    <row r="232">
      <c r="K232" s="96" t="s">
        <v>6016</v>
      </c>
      <c r="O232" s="85">
        <f>SUM(O230:O231)</f>
      </c>
      <c r="P232" s="85">
        <f>SUM(P230:P231)</f>
      </c>
    </row>
    <row r="233">
      <c r="A233" s="98" t="s">
        <v>6017</v>
      </c>
      <c r="B233" s="98" t="s">
        <v>6018</v>
      </c>
      <c r="C233" s="100">
        <v>800</v>
      </c>
      <c r="D233" s="98" t="s">
        <v>6019</v>
      </c>
      <c r="E233" s="98" t="s">
        <v>6020</v>
      </c>
      <c r="F233" s="104">
        <v>43110</v>
      </c>
      <c r="G233" s="104">
        <v>45689</v>
      </c>
      <c r="H233" s="104">
        <v>46053</v>
      </c>
      <c r="J233" s="101">
        <v>1550</v>
      </c>
      <c r="K233" s="98" t="s">
        <v>6021</v>
      </c>
      <c r="L233" s="98" t="s">
        <v>6022</v>
      </c>
      <c r="M233" s="98" t="s">
        <v>6023</v>
      </c>
      <c r="N233" s="98" t="s">
        <v>6024</v>
      </c>
      <c r="O233" s="101">
        <v>60</v>
      </c>
      <c r="P233" s="101">
        <v>60</v>
      </c>
      <c r="Q233" s="101">
        <v>0</v>
      </c>
      <c r="R233" s="101">
        <v>1100</v>
      </c>
    </row>
    <row r="234">
      <c r="L234" s="98" t="s">
        <v>6025</v>
      </c>
      <c r="M234" s="98" t="s">
        <v>6026</v>
      </c>
      <c r="N234" s="98" t="s">
        <v>6027</v>
      </c>
      <c r="O234" s="101">
        <v>1290</v>
      </c>
      <c r="P234" s="101">
        <v>1290</v>
      </c>
    </row>
    <row r="235">
      <c r="K235" s="96" t="s">
        <v>6028</v>
      </c>
      <c r="O235" s="85">
        <f>SUM(O233:O234)</f>
      </c>
      <c r="P235" s="85">
        <f>SUM(P233:P234)</f>
      </c>
    </row>
    <row r="236">
      <c r="A236" s="98" t="s">
        <v>6029</v>
      </c>
      <c r="B236" s="98" t="s">
        <v>6030</v>
      </c>
      <c r="C236" s="100">
        <v>880</v>
      </c>
      <c r="D236" s="98" t="s">
        <v>6031</v>
      </c>
      <c r="E236" s="98" t="s">
        <v>6032</v>
      </c>
      <c r="F236" s="104">
        <v>44023</v>
      </c>
      <c r="G236" s="104">
        <v>45505</v>
      </c>
      <c r="H236" s="104">
        <v>45869</v>
      </c>
      <c r="J236" s="101">
        <v>1650</v>
      </c>
      <c r="K236" s="98" t="s">
        <v>6033</v>
      </c>
      <c r="L236" s="98" t="s">
        <v>6034</v>
      </c>
      <c r="M236" s="98" t="s">
        <v>6035</v>
      </c>
      <c r="N236" s="98" t="s">
        <v>6036</v>
      </c>
      <c r="O236" s="101">
        <v>1490</v>
      </c>
      <c r="P236" s="101">
        <v>1490</v>
      </c>
      <c r="Q236" s="101">
        <v>0</v>
      </c>
      <c r="R236" s="101">
        <v>1375</v>
      </c>
    </row>
    <row r="237">
      <c r="K237" s="96" t="s">
        <v>6037</v>
      </c>
      <c r="O237" s="85">
        <f>SUM(O236:O236)</f>
      </c>
      <c r="P237" s="85">
        <f>SUM(P236:P236)</f>
      </c>
    </row>
    <row r="238">
      <c r="A238" s="98" t="s">
        <v>6038</v>
      </c>
      <c r="B238" s="98" t="s">
        <v>6039</v>
      </c>
      <c r="C238" s="100">
        <v>880</v>
      </c>
      <c r="D238" s="98" t="s">
        <v>6040</v>
      </c>
      <c r="E238" s="98" t="s">
        <v>6041</v>
      </c>
      <c r="F238" s="104">
        <v>44457</v>
      </c>
      <c r="G238" s="104">
        <v>45566</v>
      </c>
      <c r="H238" s="104">
        <v>45930</v>
      </c>
      <c r="J238" s="101">
        <v>1650</v>
      </c>
      <c r="K238" s="98" t="s">
        <v>6042</v>
      </c>
      <c r="L238" s="98" t="s">
        <v>6043</v>
      </c>
      <c r="M238" s="98" t="s">
        <v>6044</v>
      </c>
      <c r="N238" s="98" t="s">
        <v>6045</v>
      </c>
      <c r="O238" s="101">
        <v>1530</v>
      </c>
      <c r="P238" s="101">
        <v>1530</v>
      </c>
      <c r="Q238" s="101">
        <v>0</v>
      </c>
      <c r="R238" s="101">
        <v>1400</v>
      </c>
    </row>
    <row r="239">
      <c r="K239" s="96" t="s">
        <v>6046</v>
      </c>
      <c r="O239" s="85">
        <f>SUM(O238:O238)</f>
      </c>
      <c r="P239" s="85">
        <f>SUM(P238:P238)</f>
      </c>
    </row>
    <row r="240">
      <c r="A240" s="98" t="s">
        <v>6047</v>
      </c>
      <c r="B240" s="98" t="s">
        <v>6048</v>
      </c>
      <c r="C240" s="100">
        <v>420</v>
      </c>
      <c r="D240" s="98" t="s">
        <v>6049</v>
      </c>
      <c r="E240" s="98" t="s">
        <v>6050</v>
      </c>
      <c r="F240" s="104">
        <v>44758</v>
      </c>
      <c r="G240" s="104">
        <v>45505</v>
      </c>
      <c r="H240" s="104">
        <v>45869</v>
      </c>
      <c r="J240" s="101">
        <v>1390</v>
      </c>
      <c r="K240" s="98" t="s">
        <v>6051</v>
      </c>
      <c r="L240" s="98" t="s">
        <v>6052</v>
      </c>
      <c r="M240" s="98" t="s">
        <v>6053</v>
      </c>
      <c r="N240" s="98" t="s">
        <v>6054</v>
      </c>
      <c r="O240" s="101">
        <v>1320</v>
      </c>
      <c r="P240" s="101">
        <v>1320</v>
      </c>
      <c r="Q240" s="101">
        <v>0</v>
      </c>
      <c r="R240" s="101">
        <v>1240</v>
      </c>
    </row>
    <row r="241">
      <c r="K241" s="96" t="s">
        <v>6055</v>
      </c>
      <c r="O241" s="85">
        <f>SUM(O240:O240)</f>
      </c>
      <c r="P241" s="85">
        <f>SUM(P240:P240)</f>
      </c>
    </row>
    <row r="242">
      <c r="A242" s="98" t="s">
        <v>6056</v>
      </c>
      <c r="B242" s="98" t="s">
        <v>6057</v>
      </c>
      <c r="C242" s="100">
        <v>880</v>
      </c>
      <c r="D242" s="98" t="s">
        <v>6058</v>
      </c>
      <c r="E242" s="98" t="s">
        <v>6059</v>
      </c>
      <c r="F242" s="104">
        <v>45115</v>
      </c>
      <c r="G242" s="104">
        <v>45505</v>
      </c>
      <c r="H242" s="104">
        <v>45869</v>
      </c>
      <c r="J242" s="101">
        <v>1650</v>
      </c>
      <c r="K242" s="98" t="s">
        <v>6060</v>
      </c>
      <c r="L242" s="98" t="s">
        <v>6061</v>
      </c>
      <c r="M242" s="98" t="s">
        <v>6062</v>
      </c>
      <c r="N242" s="98" t="s">
        <v>6063</v>
      </c>
      <c r="O242" s="101">
        <v>1600</v>
      </c>
      <c r="P242" s="101">
        <v>1600</v>
      </c>
      <c r="Q242" s="101">
        <v>0</v>
      </c>
      <c r="R242" s="101">
        <v>1550</v>
      </c>
    </row>
    <row r="243">
      <c r="K243" s="96" t="s">
        <v>6064</v>
      </c>
      <c r="O243" s="85">
        <f>SUM(O242:O242)</f>
      </c>
      <c r="P243" s="85">
        <f>SUM(P242:P242)</f>
      </c>
    </row>
    <row r="244">
      <c r="A244" s="98" t="s">
        <v>6065</v>
      </c>
      <c r="B244" s="98" t="s">
        <v>6066</v>
      </c>
      <c r="C244" s="100">
        <v>900</v>
      </c>
      <c r="D244" s="98" t="s">
        <v>6067</v>
      </c>
      <c r="E244" s="98" t="s">
        <v>6068</v>
      </c>
      <c r="F244" s="104">
        <v>44607</v>
      </c>
      <c r="G244" s="104">
        <v>45717</v>
      </c>
      <c r="H244" s="104">
        <v>46081</v>
      </c>
      <c r="J244" s="101">
        <v>1710</v>
      </c>
      <c r="K244" s="98" t="s">
        <v>6069</v>
      </c>
      <c r="L244" s="98" t="s">
        <v>6070</v>
      </c>
      <c r="M244" s="98" t="s">
        <v>6071</v>
      </c>
      <c r="N244" s="98" t="s">
        <v>6072</v>
      </c>
      <c r="O244" s="101">
        <v>60</v>
      </c>
      <c r="P244" s="101">
        <v>60</v>
      </c>
      <c r="Q244" s="101">
        <v>0</v>
      </c>
      <c r="R244" s="101">
        <v>1510</v>
      </c>
    </row>
    <row r="245">
      <c r="L245" s="98" t="s">
        <v>6073</v>
      </c>
      <c r="M245" s="98" t="s">
        <v>6074</v>
      </c>
      <c r="N245" s="98" t="s">
        <v>6075</v>
      </c>
      <c r="O245" s="101">
        <v>1580</v>
      </c>
      <c r="P245" s="101">
        <v>1580</v>
      </c>
    </row>
    <row r="246">
      <c r="K246" s="96" t="s">
        <v>6076</v>
      </c>
      <c r="O246" s="85">
        <f>SUM(O244:O245)</f>
      </c>
      <c r="P246" s="85">
        <f>SUM(P244:P245)</f>
      </c>
    </row>
    <row r="247">
      <c r="A247" s="98" t="s">
        <v>6077</v>
      </c>
      <c r="B247" s="98" t="s">
        <v>6078</v>
      </c>
      <c r="C247" s="100">
        <v>900</v>
      </c>
      <c r="D247" s="98" t="s">
        <v>6079</v>
      </c>
      <c r="E247" s="98" t="s">
        <v>6080</v>
      </c>
      <c r="F247" s="104">
        <v>42812</v>
      </c>
      <c r="G247" s="104">
        <v>45748</v>
      </c>
      <c r="H247" s="104">
        <v>46112</v>
      </c>
      <c r="J247" s="101">
        <v>1710</v>
      </c>
      <c r="K247" s="98" t="s">
        <v>6081</v>
      </c>
      <c r="L247" s="98" t="s">
        <v>6082</v>
      </c>
      <c r="M247" s="98" t="s">
        <v>6083</v>
      </c>
      <c r="N247" s="98" t="s">
        <v>6084</v>
      </c>
      <c r="O247" s="101">
        <v>60</v>
      </c>
      <c r="P247" s="101">
        <v>60</v>
      </c>
      <c r="Q247" s="101">
        <v>1575</v>
      </c>
      <c r="R247" s="101">
        <v>1260</v>
      </c>
    </row>
    <row r="248">
      <c r="L248" s="98" t="s">
        <v>6085</v>
      </c>
      <c r="M248" s="98" t="s">
        <v>6086</v>
      </c>
      <c r="N248" s="98" t="s">
        <v>6087</v>
      </c>
      <c r="O248" s="101">
        <v>1480</v>
      </c>
      <c r="P248" s="101">
        <v>1480</v>
      </c>
    </row>
    <row r="249">
      <c r="L249" s="98" t="s">
        <v>6088</v>
      </c>
      <c r="M249" s="98" t="s">
        <v>6089</v>
      </c>
      <c r="N249" s="98" t="s">
        <v>6090</v>
      </c>
      <c r="O249" s="101">
        <v>35</v>
      </c>
      <c r="P249" s="101">
        <v>0</v>
      </c>
    </row>
    <row r="250">
      <c r="K250" s="96" t="s">
        <v>6091</v>
      </c>
      <c r="O250" s="85">
        <f>SUM(O247:O249)</f>
      </c>
      <c r="P250" s="85">
        <f>SUM(P247:P249)</f>
      </c>
    </row>
    <row r="251">
      <c r="A251" s="98" t="s">
        <v>6092</v>
      </c>
      <c r="B251" s="98" t="s">
        <v>6093</v>
      </c>
      <c r="C251" s="100">
        <v>900</v>
      </c>
      <c r="D251" s="98" t="s">
        <v>6094</v>
      </c>
      <c r="E251" s="98" t="s">
        <v>6095</v>
      </c>
      <c r="F251" s="104">
        <v>44772</v>
      </c>
      <c r="G251" s="104">
        <v>45505</v>
      </c>
      <c r="H251" s="104">
        <v>45869</v>
      </c>
      <c r="J251" s="101">
        <v>1710</v>
      </c>
      <c r="K251" s="98" t="s">
        <v>6096</v>
      </c>
      <c r="L251" s="98" t="s">
        <v>6097</v>
      </c>
      <c r="M251" s="98" t="s">
        <v>6098</v>
      </c>
      <c r="N251" s="98" t="s">
        <v>6099</v>
      </c>
      <c r="O251" s="101">
        <v>60</v>
      </c>
      <c r="P251" s="101">
        <v>60</v>
      </c>
      <c r="Q251" s="101">
        <v>0</v>
      </c>
      <c r="R251" s="101">
        <v>1560</v>
      </c>
    </row>
    <row r="252">
      <c r="L252" s="98" t="s">
        <v>6100</v>
      </c>
      <c r="M252" s="98" t="s">
        <v>6101</v>
      </c>
      <c r="N252" s="98" t="s">
        <v>6102</v>
      </c>
      <c r="O252" s="101">
        <v>1580</v>
      </c>
      <c r="P252" s="101">
        <v>1580</v>
      </c>
    </row>
    <row r="253">
      <c r="K253" s="96" t="s">
        <v>6103</v>
      </c>
      <c r="O253" s="85">
        <f>SUM(O251:O252)</f>
      </c>
      <c r="P253" s="85">
        <f>SUM(P251:P252)</f>
      </c>
    </row>
    <row r="254">
      <c r="A254" s="98" t="s">
        <v>6104</v>
      </c>
      <c r="B254" s="98" t="s">
        <v>6105</v>
      </c>
      <c r="C254" s="100">
        <v>900</v>
      </c>
      <c r="D254" s="98" t="s">
        <v>6106</v>
      </c>
      <c r="E254" s="98" t="s">
        <v>6107</v>
      </c>
      <c r="F254" s="104">
        <v>45301</v>
      </c>
      <c r="G254" s="104">
        <v>45689</v>
      </c>
      <c r="H254" s="104">
        <v>46053</v>
      </c>
      <c r="J254" s="101">
        <v>1710</v>
      </c>
      <c r="K254" s="98" t="s">
        <v>6108</v>
      </c>
      <c r="L254" s="98" t="s">
        <v>6109</v>
      </c>
      <c r="M254" s="98" t="s">
        <v>6110</v>
      </c>
      <c r="N254" s="98" t="s">
        <v>6111</v>
      </c>
      <c r="O254" s="101">
        <v>60</v>
      </c>
      <c r="P254" s="101">
        <v>60</v>
      </c>
      <c r="Q254" s="101">
        <v>0</v>
      </c>
      <c r="R254" s="101">
        <v>1600</v>
      </c>
    </row>
    <row r="255">
      <c r="L255" s="98" t="s">
        <v>6112</v>
      </c>
      <c r="M255" s="98" t="s">
        <v>6113</v>
      </c>
      <c r="N255" s="98" t="s">
        <v>6114</v>
      </c>
      <c r="O255" s="101">
        <v>1590</v>
      </c>
      <c r="P255" s="101">
        <v>1590</v>
      </c>
    </row>
    <row r="256">
      <c r="K256" s="96" t="s">
        <v>6115</v>
      </c>
      <c r="O256" s="85">
        <f>SUM(O254:O255)</f>
      </c>
      <c r="P256" s="85">
        <f>SUM(P254:P255)</f>
      </c>
    </row>
    <row r="257">
      <c r="A257" s="98" t="s">
        <v>6116</v>
      </c>
      <c r="B257" s="98" t="s">
        <v>6117</v>
      </c>
      <c r="C257" s="100">
        <v>900</v>
      </c>
      <c r="D257" s="98" t="s">
        <v>6118</v>
      </c>
      <c r="E257" s="98" t="s">
        <v>6119</v>
      </c>
      <c r="F257" s="104">
        <v>35723</v>
      </c>
      <c r="G257" s="104">
        <v>45597</v>
      </c>
      <c r="H257" s="104">
        <v>45961</v>
      </c>
      <c r="J257" s="101">
        <v>1710</v>
      </c>
      <c r="K257" s="98" t="s">
        <v>6120</v>
      </c>
      <c r="L257" s="98" t="s">
        <v>6121</v>
      </c>
      <c r="M257" s="98" t="s">
        <v>6122</v>
      </c>
      <c r="N257" s="98" t="s">
        <v>6123</v>
      </c>
      <c r="O257" s="101">
        <v>60</v>
      </c>
      <c r="P257" s="101">
        <v>60</v>
      </c>
      <c r="Q257" s="101">
        <v>0</v>
      </c>
      <c r="R257" s="101">
        <v>1125</v>
      </c>
    </row>
    <row r="258">
      <c r="L258" s="98" t="s">
        <v>6124</v>
      </c>
      <c r="M258" s="98" t="s">
        <v>6125</v>
      </c>
      <c r="N258" s="98" t="s">
        <v>6126</v>
      </c>
      <c r="O258" s="101">
        <v>1360</v>
      </c>
      <c r="P258" s="101">
        <v>1360</v>
      </c>
    </row>
    <row r="259">
      <c r="K259" s="96" t="s">
        <v>6127</v>
      </c>
      <c r="O259" s="85">
        <f>SUM(O257:O258)</f>
      </c>
      <c r="P259" s="85">
        <f>SUM(P257:P258)</f>
      </c>
    </row>
    <row r="260">
      <c r="A260" s="98" t="s">
        <v>6128</v>
      </c>
      <c r="B260" s="98" t="s">
        <v>6129</v>
      </c>
      <c r="C260" s="100">
        <v>900</v>
      </c>
      <c r="D260" s="98" t="s">
        <v>6130</v>
      </c>
      <c r="E260" s="98" t="s">
        <v>6131</v>
      </c>
      <c r="F260" s="104">
        <v>40095</v>
      </c>
      <c r="G260" s="104">
        <v>45597</v>
      </c>
      <c r="H260" s="104">
        <v>45961</v>
      </c>
      <c r="J260" s="101">
        <v>1710</v>
      </c>
      <c r="K260" s="98" t="s">
        <v>6132</v>
      </c>
      <c r="L260" s="98" t="s">
        <v>6133</v>
      </c>
      <c r="M260" s="98" t="s">
        <v>6134</v>
      </c>
      <c r="N260" s="98" t="s">
        <v>6135</v>
      </c>
      <c r="O260" s="101">
        <v>60</v>
      </c>
      <c r="P260" s="101">
        <v>60</v>
      </c>
      <c r="Q260" s="101">
        <v>0</v>
      </c>
      <c r="R260" s="101">
        <v>1105</v>
      </c>
    </row>
    <row r="261">
      <c r="L261" s="98" t="s">
        <v>6136</v>
      </c>
      <c r="M261" s="98" t="s">
        <v>6137</v>
      </c>
      <c r="N261" s="98" t="s">
        <v>6138</v>
      </c>
      <c r="O261" s="101">
        <v>1240</v>
      </c>
      <c r="P261" s="101">
        <v>1240</v>
      </c>
    </row>
    <row r="262">
      <c r="K262" s="96" t="s">
        <v>6139</v>
      </c>
      <c r="O262" s="85">
        <f>SUM(O260:O261)</f>
      </c>
      <c r="P262" s="85">
        <f>SUM(P260:P261)</f>
      </c>
    </row>
    <row r="263">
      <c r="A263" s="98" t="s">
        <v>6140</v>
      </c>
      <c r="B263" s="98" t="s">
        <v>6141</v>
      </c>
      <c r="C263" s="100">
        <v>900</v>
      </c>
      <c r="D263" s="98" t="s">
        <v>6142</v>
      </c>
      <c r="E263" s="98" t="s">
        <v>6143</v>
      </c>
      <c r="F263" s="104">
        <v>44958</v>
      </c>
      <c r="G263" s="104">
        <v>45689</v>
      </c>
      <c r="H263" s="104">
        <v>46053</v>
      </c>
      <c r="J263" s="101">
        <v>1710</v>
      </c>
      <c r="K263" s="98" t="s">
        <v>6144</v>
      </c>
      <c r="L263" s="98" t="s">
        <v>6145</v>
      </c>
      <c r="M263" s="98" t="s">
        <v>6146</v>
      </c>
      <c r="N263" s="98" t="s">
        <v>6147</v>
      </c>
      <c r="O263" s="101">
        <v>60</v>
      </c>
      <c r="P263" s="101">
        <v>60</v>
      </c>
      <c r="Q263" s="101">
        <v>0</v>
      </c>
      <c r="R263" s="101">
        <v>1600</v>
      </c>
    </row>
    <row r="264">
      <c r="L264" s="98" t="s">
        <v>6148</v>
      </c>
      <c r="M264" s="98" t="s">
        <v>6149</v>
      </c>
      <c r="N264" s="98" t="s">
        <v>6150</v>
      </c>
      <c r="O264" s="101">
        <v>1640</v>
      </c>
      <c r="P264" s="101">
        <v>1640</v>
      </c>
    </row>
    <row r="265">
      <c r="K265" s="96" t="s">
        <v>6151</v>
      </c>
      <c r="O265" s="85">
        <f>SUM(O263:O264)</f>
      </c>
      <c r="P265" s="85">
        <f>SUM(P263:P264)</f>
      </c>
    </row>
    <row r="266">
      <c r="A266" s="98" t="s">
        <v>6152</v>
      </c>
      <c r="B266" s="98" t="s">
        <v>6153</v>
      </c>
      <c r="C266" s="100">
        <v>900</v>
      </c>
      <c r="D266" s="98" t="s">
        <v>6154</v>
      </c>
      <c r="E266" s="98" t="s">
        <v>6155</v>
      </c>
      <c r="F266" s="104">
        <v>41348</v>
      </c>
      <c r="G266" s="104">
        <v>45748</v>
      </c>
      <c r="H266" s="104">
        <v>46112</v>
      </c>
      <c r="J266" s="101">
        <v>1710</v>
      </c>
      <c r="K266" s="98" t="s">
        <v>6156</v>
      </c>
      <c r="L266" s="98" t="s">
        <v>6157</v>
      </c>
      <c r="M266" s="98" t="s">
        <v>6158</v>
      </c>
      <c r="N266" s="98" t="s">
        <v>6159</v>
      </c>
      <c r="O266" s="101">
        <v>60</v>
      </c>
      <c r="P266" s="101">
        <v>60</v>
      </c>
      <c r="Q266" s="101">
        <v>0</v>
      </c>
      <c r="R266" s="101">
        <v>1125</v>
      </c>
    </row>
    <row r="267">
      <c r="L267" s="98" t="s">
        <v>6160</v>
      </c>
      <c r="M267" s="98" t="s">
        <v>6161</v>
      </c>
      <c r="N267" s="98" t="s">
        <v>6162</v>
      </c>
      <c r="O267" s="101">
        <v>1380</v>
      </c>
      <c r="P267" s="101">
        <v>1380</v>
      </c>
    </row>
    <row r="268">
      <c r="K268" s="96" t="s">
        <v>6163</v>
      </c>
      <c r="O268" s="85">
        <f>SUM(O266:O267)</f>
      </c>
      <c r="P268" s="85">
        <f>SUM(P266:P267)</f>
      </c>
    </row>
    <row r="269">
      <c r="A269" s="98" t="s">
        <v>6164</v>
      </c>
      <c r="B269" s="98" t="s">
        <v>6165</v>
      </c>
      <c r="C269" s="100">
        <v>880</v>
      </c>
      <c r="D269" s="98" t="s">
        <v>6166</v>
      </c>
      <c r="E269" s="98" t="s">
        <v>6167</v>
      </c>
      <c r="F269" s="104">
        <v>33359</v>
      </c>
      <c r="G269" s="104">
        <v>45658</v>
      </c>
      <c r="H269" s="104">
        <v>46022</v>
      </c>
      <c r="J269" s="101">
        <v>1650</v>
      </c>
      <c r="K269" s="98" t="s">
        <v>6168</v>
      </c>
      <c r="L269" s="98" t="s">
        <v>6169</v>
      </c>
      <c r="M269" s="98" t="s">
        <v>6170</v>
      </c>
      <c r="N269" s="98" t="s">
        <v>6171</v>
      </c>
      <c r="O269" s="101">
        <v>1310</v>
      </c>
      <c r="P269" s="101">
        <v>1310</v>
      </c>
      <c r="Q269" s="101">
        <v>0</v>
      </c>
      <c r="R269" s="101">
        <v>1075</v>
      </c>
    </row>
    <row r="270">
      <c r="K270" s="96" t="s">
        <v>6172</v>
      </c>
      <c r="O270" s="85">
        <f>SUM(O269:O269)</f>
      </c>
      <c r="P270" s="85">
        <f>SUM(P269:P269)</f>
      </c>
    </row>
    <row r="271">
      <c r="A271" s="98" t="s">
        <v>6173</v>
      </c>
      <c r="B271" s="98" t="s">
        <v>6174</v>
      </c>
      <c r="C271" s="100">
        <v>880</v>
      </c>
      <c r="D271" s="98" t="s">
        <v>6175</v>
      </c>
      <c r="E271" s="98" t="s">
        <v>6176</v>
      </c>
      <c r="F271" s="104">
        <v>44723</v>
      </c>
      <c r="G271" s="104">
        <v>45474</v>
      </c>
      <c r="H271" s="104">
        <v>45838</v>
      </c>
      <c r="J271" s="101">
        <v>1650</v>
      </c>
      <c r="K271" s="98" t="s">
        <v>6177</v>
      </c>
      <c r="L271" s="98" t="s">
        <v>6178</v>
      </c>
      <c r="M271" s="98" t="s">
        <v>6179</v>
      </c>
      <c r="N271" s="98" t="s">
        <v>6180</v>
      </c>
      <c r="O271" s="101">
        <v>1530</v>
      </c>
      <c r="P271" s="101">
        <v>1530</v>
      </c>
      <c r="Q271" s="101">
        <v>0</v>
      </c>
      <c r="R271" s="101">
        <v>1450</v>
      </c>
    </row>
    <row r="272">
      <c r="K272" s="96" t="s">
        <v>6181</v>
      </c>
      <c r="O272" s="85">
        <f>SUM(O271:O271)</f>
      </c>
      <c r="P272" s="85">
        <f>SUM(P271:P271)</f>
      </c>
    </row>
    <row r="273">
      <c r="A273" s="98" t="s">
        <v>6182</v>
      </c>
      <c r="B273" s="98" t="s">
        <v>6183</v>
      </c>
      <c r="C273" s="100">
        <v>400</v>
      </c>
      <c r="D273" s="98" t="s">
        <v>6184</v>
      </c>
      <c r="E273" s="98" t="s">
        <v>6185</v>
      </c>
      <c r="F273" s="104">
        <v>43932</v>
      </c>
      <c r="G273" s="104">
        <v>45413</v>
      </c>
      <c r="H273" s="104">
        <v>45777</v>
      </c>
      <c r="J273" s="101">
        <v>1390</v>
      </c>
      <c r="K273" s="98" t="s">
        <v>6186</v>
      </c>
      <c r="L273" s="98" t="s">
        <v>6187</v>
      </c>
      <c r="M273" s="98" t="s">
        <v>6188</v>
      </c>
      <c r="N273" s="98" t="s">
        <v>6189</v>
      </c>
      <c r="O273" s="101">
        <v>1230</v>
      </c>
      <c r="P273" s="101">
        <v>1230</v>
      </c>
      <c r="Q273" s="101">
        <v>0</v>
      </c>
      <c r="R273" s="101">
        <v>1090</v>
      </c>
    </row>
    <row r="274">
      <c r="K274" s="96" t="s">
        <v>6190</v>
      </c>
      <c r="O274" s="85">
        <f>SUM(O273:O273)</f>
      </c>
      <c r="P274" s="85">
        <f>SUM(P273:P273)</f>
      </c>
    </row>
    <row r="275">
      <c r="A275" s="98" t="s">
        <v>6191</v>
      </c>
      <c r="B275" s="98" t="s">
        <v>6192</v>
      </c>
      <c r="C275" s="100">
        <v>780</v>
      </c>
      <c r="D275" s="98" t="s">
        <v>6193</v>
      </c>
      <c r="E275" s="98" t="s">
        <v>6194</v>
      </c>
      <c r="F275" s="104">
        <v>42567</v>
      </c>
      <c r="G275" s="104">
        <v>45505</v>
      </c>
      <c r="H275" s="104">
        <v>45869</v>
      </c>
      <c r="J275" s="101">
        <v>1490</v>
      </c>
      <c r="K275" s="98" t="s">
        <v>6195</v>
      </c>
      <c r="L275" s="98" t="s">
        <v>6196</v>
      </c>
      <c r="M275" s="98" t="s">
        <v>6197</v>
      </c>
      <c r="N275" s="98" t="s">
        <v>6198</v>
      </c>
      <c r="O275" s="101">
        <v>1250</v>
      </c>
      <c r="P275" s="101">
        <v>1250</v>
      </c>
      <c r="Q275" s="101">
        <v>0</v>
      </c>
      <c r="R275" s="101">
        <v>1015</v>
      </c>
    </row>
    <row r="276">
      <c r="K276" s="96" t="s">
        <v>6199</v>
      </c>
      <c r="O276" s="85">
        <f>SUM(O275:O275)</f>
      </c>
      <c r="P276" s="85">
        <f>SUM(P275:P275)</f>
      </c>
    </row>
    <row r="277">
      <c r="A277" s="98" t="s">
        <v>6200</v>
      </c>
      <c r="B277" s="98" t="s">
        <v>6201</v>
      </c>
      <c r="C277" s="100">
        <v>900</v>
      </c>
      <c r="D277" s="98" t="s">
        <v>6202</v>
      </c>
      <c r="E277" s="98" t="s">
        <v>6203</v>
      </c>
      <c r="F277" s="104">
        <v>44765</v>
      </c>
      <c r="G277" s="104">
        <v>45505</v>
      </c>
      <c r="H277" s="104">
        <v>45869</v>
      </c>
      <c r="J277" s="101">
        <v>1710</v>
      </c>
      <c r="K277" s="98" t="s">
        <v>6204</v>
      </c>
      <c r="L277" s="98" t="s">
        <v>6205</v>
      </c>
      <c r="M277" s="98" t="s">
        <v>6206</v>
      </c>
      <c r="N277" s="98" t="s">
        <v>6207</v>
      </c>
      <c r="O277" s="101">
        <v>60</v>
      </c>
      <c r="P277" s="101">
        <v>60</v>
      </c>
      <c r="Q277" s="101">
        <v>0</v>
      </c>
      <c r="R277" s="101">
        <v>1560</v>
      </c>
    </row>
    <row r="278">
      <c r="L278" s="98" t="s">
        <v>6208</v>
      </c>
      <c r="M278" s="98" t="s">
        <v>6209</v>
      </c>
      <c r="N278" s="98" t="s">
        <v>6210</v>
      </c>
      <c r="O278" s="101">
        <v>1580</v>
      </c>
      <c r="P278" s="101">
        <v>1580</v>
      </c>
    </row>
    <row r="279">
      <c r="K279" s="96" t="s">
        <v>6211</v>
      </c>
      <c r="O279" s="85">
        <f>SUM(O277:O278)</f>
      </c>
      <c r="P279" s="85">
        <f>SUM(P277:P278)</f>
      </c>
    </row>
    <row r="280">
      <c r="A280" s="98" t="s">
        <v>6212</v>
      </c>
      <c r="B280" s="98" t="s">
        <v>6213</v>
      </c>
      <c r="C280" s="100">
        <v>900</v>
      </c>
      <c r="D280" s="98" t="s">
        <v>6214</v>
      </c>
      <c r="E280" s="98" t="s">
        <v>6215</v>
      </c>
      <c r="F280" s="104">
        <v>42385</v>
      </c>
      <c r="G280" s="104">
        <v>45658</v>
      </c>
      <c r="H280" s="104">
        <v>46022</v>
      </c>
      <c r="J280" s="101">
        <v>1710</v>
      </c>
      <c r="K280" s="98" t="s">
        <v>6216</v>
      </c>
      <c r="L280" s="98" t="s">
        <v>6217</v>
      </c>
      <c r="M280" s="98" t="s">
        <v>6218</v>
      </c>
      <c r="N280" s="98" t="s">
        <v>6219</v>
      </c>
      <c r="O280" s="101">
        <v>60</v>
      </c>
      <c r="P280" s="101">
        <v>60</v>
      </c>
      <c r="Q280" s="101">
        <v>0</v>
      </c>
      <c r="R280" s="101">
        <v>1185</v>
      </c>
    </row>
    <row r="281">
      <c r="L281" s="98" t="s">
        <v>6220</v>
      </c>
      <c r="M281" s="98" t="s">
        <v>6221</v>
      </c>
      <c r="N281" s="98" t="s">
        <v>6222</v>
      </c>
      <c r="O281" s="101">
        <v>1400</v>
      </c>
      <c r="P281" s="101">
        <v>1400</v>
      </c>
    </row>
    <row r="282">
      <c r="K282" s="96" t="s">
        <v>6223</v>
      </c>
      <c r="O282" s="85">
        <f>SUM(O280:O281)</f>
      </c>
      <c r="P282" s="85">
        <f>SUM(P280:P281)</f>
      </c>
    </row>
    <row r="283">
      <c r="A283" s="98" t="s">
        <v>6224</v>
      </c>
      <c r="B283" s="98" t="s">
        <v>6225</v>
      </c>
      <c r="C283" s="100">
        <v>800</v>
      </c>
      <c r="D283" s="98" t="s">
        <v>6226</v>
      </c>
      <c r="E283" s="98" t="s">
        <v>6227</v>
      </c>
      <c r="F283" s="104">
        <v>41153</v>
      </c>
      <c r="G283" s="104">
        <v>45536</v>
      </c>
      <c r="H283" s="104">
        <v>45900</v>
      </c>
      <c r="J283" s="101">
        <v>1550</v>
      </c>
      <c r="K283" s="98" t="s">
        <v>6228</v>
      </c>
      <c r="L283" s="98" t="s">
        <v>6229</v>
      </c>
      <c r="M283" s="98" t="s">
        <v>6230</v>
      </c>
      <c r="N283" s="98" t="s">
        <v>6231</v>
      </c>
      <c r="O283" s="101">
        <v>60</v>
      </c>
      <c r="P283" s="101">
        <v>60</v>
      </c>
      <c r="Q283" s="101">
        <v>0</v>
      </c>
      <c r="R283" s="101">
        <v>1005</v>
      </c>
    </row>
    <row r="284">
      <c r="L284" s="98" t="s">
        <v>6232</v>
      </c>
      <c r="M284" s="98" t="s">
        <v>6233</v>
      </c>
      <c r="N284" s="98" t="s">
        <v>6234</v>
      </c>
      <c r="O284" s="101">
        <v>1230</v>
      </c>
      <c r="P284" s="101">
        <v>1230</v>
      </c>
    </row>
    <row r="285">
      <c r="K285" s="96" t="s">
        <v>6235</v>
      </c>
      <c r="O285" s="85">
        <f>SUM(O283:O284)</f>
      </c>
      <c r="P285" s="85">
        <f>SUM(P283:P284)</f>
      </c>
    </row>
    <row r="286">
      <c r="A286" s="98" t="s">
        <v>6236</v>
      </c>
      <c r="B286" s="98" t="s">
        <v>6237</v>
      </c>
      <c r="C286" s="100">
        <v>800</v>
      </c>
      <c r="D286" s="98" t="s">
        <v>6238</v>
      </c>
      <c r="E286" s="98" t="s">
        <v>6239</v>
      </c>
      <c r="F286" s="104">
        <v>43960</v>
      </c>
      <c r="G286" s="104">
        <v>45444</v>
      </c>
      <c r="H286" s="104">
        <v>45808</v>
      </c>
      <c r="J286" s="101">
        <v>1550</v>
      </c>
      <c r="K286" s="98" t="s">
        <v>6240</v>
      </c>
      <c r="L286" s="98" t="s">
        <v>6241</v>
      </c>
      <c r="M286" s="98" t="s">
        <v>6242</v>
      </c>
      <c r="N286" s="98" t="s">
        <v>6243</v>
      </c>
      <c r="O286" s="101">
        <v>60</v>
      </c>
      <c r="P286" s="101">
        <v>60</v>
      </c>
      <c r="Q286" s="101">
        <v>0</v>
      </c>
      <c r="R286" s="101">
        <v>1250</v>
      </c>
    </row>
    <row r="287">
      <c r="L287" s="98" t="s">
        <v>6244</v>
      </c>
      <c r="M287" s="98" t="s">
        <v>6245</v>
      </c>
      <c r="N287" s="98" t="s">
        <v>6246</v>
      </c>
      <c r="O287" s="101">
        <v>1330</v>
      </c>
      <c r="P287" s="101">
        <v>1330</v>
      </c>
    </row>
    <row r="288">
      <c r="K288" s="96" t="s">
        <v>6247</v>
      </c>
      <c r="O288" s="85">
        <f>SUM(O286:O287)</f>
      </c>
      <c r="P288" s="85">
        <f>SUM(P286:P287)</f>
      </c>
    </row>
    <row r="289">
      <c r="A289" s="98" t="s">
        <v>6248</v>
      </c>
      <c r="B289" s="98" t="s">
        <v>6249</v>
      </c>
      <c r="C289" s="100">
        <v>900</v>
      </c>
      <c r="D289" s="98" t="s">
        <v>6250</v>
      </c>
      <c r="E289" s="98" t="s">
        <v>6251</v>
      </c>
      <c r="F289" s="104">
        <v>43617</v>
      </c>
      <c r="G289" s="104">
        <v>45474</v>
      </c>
      <c r="H289" s="104">
        <v>45838</v>
      </c>
      <c r="J289" s="101">
        <v>1710</v>
      </c>
      <c r="K289" s="98" t="s">
        <v>6252</v>
      </c>
      <c r="L289" s="98" t="s">
        <v>6253</v>
      </c>
      <c r="M289" s="98" t="s">
        <v>6254</v>
      </c>
      <c r="N289" s="98" t="s">
        <v>6255</v>
      </c>
      <c r="O289" s="101">
        <v>60</v>
      </c>
      <c r="P289" s="101">
        <v>60</v>
      </c>
      <c r="Q289" s="101">
        <v>0</v>
      </c>
      <c r="R289" s="101">
        <v>1360</v>
      </c>
    </row>
    <row r="290">
      <c r="L290" s="98" t="s">
        <v>6256</v>
      </c>
      <c r="M290" s="98" t="s">
        <v>6257</v>
      </c>
      <c r="N290" s="98" t="s">
        <v>6258</v>
      </c>
      <c r="O290" s="101">
        <v>1470</v>
      </c>
      <c r="P290" s="101">
        <v>1470</v>
      </c>
    </row>
    <row r="291">
      <c r="K291" s="96" t="s">
        <v>6259</v>
      </c>
      <c r="O291" s="85">
        <f>SUM(O289:O290)</f>
      </c>
      <c r="P291" s="85">
        <f>SUM(P289:P290)</f>
      </c>
    </row>
    <row r="292">
      <c r="A292" s="98" t="s">
        <v>6260</v>
      </c>
      <c r="B292" s="98" t="s">
        <v>6261</v>
      </c>
      <c r="C292" s="100">
        <v>900</v>
      </c>
      <c r="D292" s="98" t="s">
        <v>6262</v>
      </c>
      <c r="E292" s="98" t="s">
        <v>6263</v>
      </c>
      <c r="F292" s="104">
        <v>42938</v>
      </c>
      <c r="G292" s="104">
        <v>45505</v>
      </c>
      <c r="H292" s="104">
        <v>45869</v>
      </c>
      <c r="J292" s="101">
        <v>1710</v>
      </c>
      <c r="K292" s="98" t="s">
        <v>6264</v>
      </c>
      <c r="L292" s="98" t="s">
        <v>6265</v>
      </c>
      <c r="M292" s="98" t="s">
        <v>6266</v>
      </c>
      <c r="N292" s="98" t="s">
        <v>6267</v>
      </c>
      <c r="O292" s="101">
        <v>60</v>
      </c>
      <c r="P292" s="101">
        <v>60</v>
      </c>
      <c r="Q292" s="101">
        <v>49.780000000000001</v>
      </c>
      <c r="R292" s="101">
        <v>1260</v>
      </c>
    </row>
    <row r="293">
      <c r="L293" s="98" t="s">
        <v>6268</v>
      </c>
      <c r="M293" s="98" t="s">
        <v>6269</v>
      </c>
      <c r="N293" s="98" t="s">
        <v>6270</v>
      </c>
      <c r="O293" s="101">
        <v>1430</v>
      </c>
      <c r="P293" s="101">
        <v>1430</v>
      </c>
    </row>
    <row r="294">
      <c r="K294" s="96" t="s">
        <v>6271</v>
      </c>
      <c r="O294" s="85">
        <f>SUM(O292:O293)</f>
      </c>
      <c r="P294" s="85">
        <f>SUM(P292:P293)</f>
      </c>
    </row>
    <row r="295">
      <c r="A295" s="98" t="s">
        <v>6272</v>
      </c>
      <c r="B295" s="98" t="s">
        <v>6273</v>
      </c>
      <c r="C295" s="100">
        <v>800</v>
      </c>
      <c r="D295" s="98" t="s">
        <v>6274</v>
      </c>
      <c r="E295" s="98" t="s">
        <v>6275</v>
      </c>
      <c r="J295" s="101">
        <v>1600</v>
      </c>
      <c r="K295" s="98" t="s">
        <v>6276</v>
      </c>
      <c r="L295" s="98" t="s">
        <v>6276</v>
      </c>
      <c r="O295" s="101">
        <v>0</v>
      </c>
      <c r="P295" s="101">
        <v>0</v>
      </c>
      <c r="R295" s="101">
        <v>0</v>
      </c>
    </row>
    <row r="296">
      <c r="K296" s="96" t="s">
        <v>6277</v>
      </c>
      <c r="O296" s="85">
        <f>SUM(O295:O295)</f>
      </c>
      <c r="P296" s="85">
        <f>SUM(P295:P295)</f>
      </c>
    </row>
    <row r="297">
      <c r="A297" s="98" t="s">
        <v>6278</v>
      </c>
      <c r="B297" s="98" t="s">
        <v>6279</v>
      </c>
      <c r="C297" s="100">
        <v>800</v>
      </c>
      <c r="D297" s="98" t="s">
        <v>6280</v>
      </c>
      <c r="E297" s="98" t="s">
        <v>6281</v>
      </c>
      <c r="F297" s="104">
        <v>43869</v>
      </c>
      <c r="G297" s="104">
        <v>45717</v>
      </c>
      <c r="H297" s="104">
        <v>46081</v>
      </c>
      <c r="J297" s="101">
        <v>1550</v>
      </c>
      <c r="K297" s="98" t="s">
        <v>6282</v>
      </c>
      <c r="L297" s="98" t="s">
        <v>6283</v>
      </c>
      <c r="M297" s="98" t="s">
        <v>6284</v>
      </c>
      <c r="N297" s="98" t="s">
        <v>6285</v>
      </c>
      <c r="O297" s="101">
        <v>60</v>
      </c>
      <c r="P297" s="101">
        <v>60</v>
      </c>
      <c r="Q297" s="101">
        <v>0</v>
      </c>
      <c r="R297" s="101">
        <v>1250</v>
      </c>
    </row>
    <row r="298">
      <c r="L298" s="98" t="s">
        <v>6286</v>
      </c>
      <c r="M298" s="98" t="s">
        <v>6287</v>
      </c>
      <c r="N298" s="98" t="s">
        <v>6288</v>
      </c>
      <c r="O298" s="101">
        <v>1380</v>
      </c>
      <c r="P298" s="101">
        <v>1380</v>
      </c>
    </row>
    <row r="299">
      <c r="K299" s="96" t="s">
        <v>6289</v>
      </c>
      <c r="O299" s="85">
        <f>SUM(O297:O298)</f>
      </c>
      <c r="P299" s="85">
        <f>SUM(P297:P298)</f>
      </c>
    </row>
    <row r="300">
      <c r="A300" s="98" t="s">
        <v>6290</v>
      </c>
      <c r="B300" s="98" t="s">
        <v>6291</v>
      </c>
      <c r="C300" s="100">
        <v>880</v>
      </c>
      <c r="D300" s="98" t="s">
        <v>6292</v>
      </c>
      <c r="E300" s="98" t="s">
        <v>6293</v>
      </c>
      <c r="F300" s="104">
        <v>43561</v>
      </c>
      <c r="G300" s="104">
        <v>45413</v>
      </c>
      <c r="H300" s="104">
        <v>45777</v>
      </c>
      <c r="J300" s="101">
        <v>1650</v>
      </c>
      <c r="K300" s="98" t="s">
        <v>6294</v>
      </c>
      <c r="L300" s="98" t="s">
        <v>6295</v>
      </c>
      <c r="M300" s="98" t="s">
        <v>6296</v>
      </c>
      <c r="N300" s="98" t="s">
        <v>6297</v>
      </c>
      <c r="O300" s="101">
        <v>1470</v>
      </c>
      <c r="P300" s="101">
        <v>1470</v>
      </c>
      <c r="Q300" s="101">
        <v>0</v>
      </c>
      <c r="R300" s="101">
        <v>1300</v>
      </c>
    </row>
    <row r="301">
      <c r="K301" s="96" t="s">
        <v>6298</v>
      </c>
      <c r="O301" s="85">
        <f>SUM(O300:O300)</f>
      </c>
      <c r="P301" s="85">
        <f>SUM(P300:P300)</f>
      </c>
    </row>
    <row r="302">
      <c r="A302" s="98" t="s">
        <v>6299</v>
      </c>
      <c r="B302" s="98" t="s">
        <v>6300</v>
      </c>
      <c r="C302" s="100">
        <v>880</v>
      </c>
      <c r="D302" s="98" t="s">
        <v>6301</v>
      </c>
      <c r="E302" s="98" t="s">
        <v>6302</v>
      </c>
      <c r="F302" s="104">
        <v>44478</v>
      </c>
      <c r="G302" s="104">
        <v>45597</v>
      </c>
      <c r="H302" s="104">
        <v>45961</v>
      </c>
      <c r="J302" s="101">
        <v>1650</v>
      </c>
      <c r="K302" s="98" t="s">
        <v>6303</v>
      </c>
      <c r="L302" s="98" t="s">
        <v>6304</v>
      </c>
      <c r="M302" s="98" t="s">
        <v>6305</v>
      </c>
      <c r="N302" s="98" t="s">
        <v>6306</v>
      </c>
      <c r="O302" s="101">
        <v>1530</v>
      </c>
      <c r="P302" s="101">
        <v>1530</v>
      </c>
      <c r="Q302" s="101">
        <v>0</v>
      </c>
      <c r="R302" s="101">
        <v>1400</v>
      </c>
    </row>
    <row r="303">
      <c r="K303" s="96" t="s">
        <v>6307</v>
      </c>
      <c r="O303" s="85">
        <f>SUM(O302:O302)</f>
      </c>
      <c r="P303" s="85">
        <f>SUM(P302:P302)</f>
      </c>
    </row>
    <row r="304">
      <c r="A304" s="98" t="s">
        <v>6308</v>
      </c>
      <c r="B304" s="98" t="s">
        <v>6309</v>
      </c>
      <c r="C304" s="100">
        <v>400</v>
      </c>
      <c r="D304" s="98" t="s">
        <v>6310</v>
      </c>
      <c r="E304" s="98" t="s">
        <v>6311</v>
      </c>
      <c r="F304" s="104">
        <v>38689</v>
      </c>
      <c r="G304" s="104">
        <v>45627</v>
      </c>
      <c r="H304" s="104">
        <v>45991</v>
      </c>
      <c r="J304" s="101">
        <v>1390</v>
      </c>
      <c r="K304" s="98" t="s">
        <v>6312</v>
      </c>
      <c r="L304" s="98" t="s">
        <v>6313</v>
      </c>
      <c r="M304" s="98" t="s">
        <v>6314</v>
      </c>
      <c r="N304" s="98" t="s">
        <v>6315</v>
      </c>
      <c r="O304" s="101">
        <v>1020</v>
      </c>
      <c r="P304" s="101">
        <v>1020</v>
      </c>
      <c r="Q304" s="101">
        <v>0</v>
      </c>
      <c r="R304" s="101">
        <v>825</v>
      </c>
    </row>
    <row r="305">
      <c r="K305" s="96" t="s">
        <v>6316</v>
      </c>
      <c r="O305" s="85">
        <f>SUM(O304:O304)</f>
      </c>
      <c r="P305" s="85">
        <f>SUM(P304:P304)</f>
      </c>
    </row>
    <row r="306">
      <c r="A306" s="98" t="s">
        <v>6317</v>
      </c>
      <c r="B306" s="98" t="s">
        <v>6318</v>
      </c>
      <c r="C306" s="100">
        <v>780</v>
      </c>
      <c r="D306" s="98" t="s">
        <v>6319</v>
      </c>
      <c r="E306" s="98" t="s">
        <v>6320</v>
      </c>
      <c r="F306" s="104">
        <v>44652</v>
      </c>
      <c r="G306" s="104">
        <v>45748</v>
      </c>
      <c r="H306" s="104">
        <v>46112</v>
      </c>
      <c r="J306" s="101">
        <v>1490</v>
      </c>
      <c r="K306" s="98" t="s">
        <v>6321</v>
      </c>
      <c r="L306" s="98" t="s">
        <v>6322</v>
      </c>
      <c r="M306" s="98" t="s">
        <v>6323</v>
      </c>
      <c r="N306" s="98" t="s">
        <v>6324</v>
      </c>
      <c r="O306" s="101">
        <v>1420</v>
      </c>
      <c r="P306" s="101">
        <v>1420</v>
      </c>
      <c r="Q306" s="101">
        <v>0</v>
      </c>
      <c r="R306" s="101">
        <v>1290</v>
      </c>
    </row>
    <row r="307">
      <c r="K307" s="96" t="s">
        <v>6325</v>
      </c>
      <c r="O307" s="85">
        <f>SUM(O306:O306)</f>
      </c>
      <c r="P307" s="85">
        <f>SUM(P306:P306)</f>
      </c>
    </row>
    <row r="308">
      <c r="A308" s="98" t="s">
        <v>6326</v>
      </c>
      <c r="B308" s="98" t="s">
        <v>6327</v>
      </c>
      <c r="C308" s="100">
        <v>900</v>
      </c>
      <c r="D308" s="98" t="s">
        <v>6328</v>
      </c>
      <c r="E308" s="98" t="s">
        <v>6329</v>
      </c>
      <c r="F308" s="104">
        <v>29037</v>
      </c>
      <c r="G308" s="104">
        <v>45474</v>
      </c>
      <c r="H308" s="104">
        <v>45838</v>
      </c>
      <c r="J308" s="101">
        <v>1710</v>
      </c>
      <c r="K308" s="98" t="s">
        <v>6330</v>
      </c>
      <c r="L308" s="98" t="s">
        <v>6331</v>
      </c>
      <c r="M308" s="98" t="s">
        <v>6332</v>
      </c>
      <c r="N308" s="98" t="s">
        <v>6333</v>
      </c>
      <c r="O308" s="101">
        <v>60</v>
      </c>
      <c r="P308" s="101">
        <v>60</v>
      </c>
      <c r="Q308" s="101">
        <v>0</v>
      </c>
      <c r="R308" s="101">
        <v>910</v>
      </c>
    </row>
    <row r="309">
      <c r="L309" s="98" t="s">
        <v>6334</v>
      </c>
      <c r="M309" s="98" t="s">
        <v>6335</v>
      </c>
      <c r="N309" s="98" t="s">
        <v>6336</v>
      </c>
      <c r="O309" s="101">
        <v>1140</v>
      </c>
      <c r="P309" s="101">
        <v>1140</v>
      </c>
    </row>
    <row r="310">
      <c r="K310" s="96" t="s">
        <v>6337</v>
      </c>
      <c r="O310" s="85">
        <f>SUM(O308:O309)</f>
      </c>
      <c r="P310" s="85">
        <f>SUM(P308:P309)</f>
      </c>
    </row>
    <row r="311">
      <c r="A311" s="98" t="s">
        <v>6338</v>
      </c>
      <c r="B311" s="98" t="s">
        <v>6339</v>
      </c>
      <c r="C311" s="100">
        <v>900</v>
      </c>
      <c r="D311" s="98" t="s">
        <v>6340</v>
      </c>
      <c r="E311" s="98" t="s">
        <v>6341</v>
      </c>
      <c r="F311" s="104">
        <v>43374</v>
      </c>
      <c r="G311" s="104">
        <v>45566</v>
      </c>
      <c r="H311" s="104">
        <v>45930</v>
      </c>
      <c r="J311" s="101">
        <v>1710</v>
      </c>
      <c r="K311" s="98" t="s">
        <v>6342</v>
      </c>
      <c r="L311" s="98" t="s">
        <v>6343</v>
      </c>
      <c r="M311" s="98" t="s">
        <v>6344</v>
      </c>
      <c r="N311" s="98" t="s">
        <v>6345</v>
      </c>
      <c r="O311" s="101">
        <v>60</v>
      </c>
      <c r="P311" s="101">
        <v>60</v>
      </c>
      <c r="Q311" s="101">
        <v>-0.01</v>
      </c>
      <c r="R311" s="101">
        <v>1310</v>
      </c>
    </row>
    <row r="312">
      <c r="L312" s="98" t="s">
        <v>6346</v>
      </c>
      <c r="M312" s="98" t="s">
        <v>6347</v>
      </c>
      <c r="N312" s="98" t="s">
        <v>6348</v>
      </c>
      <c r="O312" s="101">
        <v>1470</v>
      </c>
      <c r="P312" s="101">
        <v>1470</v>
      </c>
    </row>
    <row r="313">
      <c r="K313" s="96" t="s">
        <v>6349</v>
      </c>
      <c r="O313" s="85">
        <f>SUM(O311:O312)</f>
      </c>
      <c r="P313" s="85">
        <f>SUM(P311:P312)</f>
      </c>
    </row>
    <row r="314">
      <c r="A314" s="98" t="s">
        <v>6350</v>
      </c>
      <c r="B314" s="98" t="s">
        <v>6351</v>
      </c>
      <c r="C314" s="100">
        <v>800</v>
      </c>
      <c r="D314" s="98" t="s">
        <v>6352</v>
      </c>
      <c r="E314" s="98" t="s">
        <v>6353</v>
      </c>
      <c r="F314" s="104">
        <v>45383</v>
      </c>
      <c r="G314" s="104">
        <v>45748</v>
      </c>
      <c r="H314" s="104">
        <v>46112</v>
      </c>
      <c r="J314" s="101">
        <v>1550</v>
      </c>
      <c r="K314" s="98" t="s">
        <v>6354</v>
      </c>
      <c r="L314" s="98" t="s">
        <v>6355</v>
      </c>
      <c r="M314" s="98" t="s">
        <v>6356</v>
      </c>
      <c r="N314" s="98" t="s">
        <v>6357</v>
      </c>
      <c r="O314" s="101">
        <v>60</v>
      </c>
      <c r="P314" s="101">
        <v>60</v>
      </c>
      <c r="Q314" s="101">
        <v>0</v>
      </c>
      <c r="R314" s="101">
        <v>1450</v>
      </c>
    </row>
    <row r="315">
      <c r="L315" s="98" t="s">
        <v>6358</v>
      </c>
      <c r="M315" s="98" t="s">
        <v>6359</v>
      </c>
      <c r="N315" s="98" t="s">
        <v>6360</v>
      </c>
      <c r="O315" s="101">
        <v>1440</v>
      </c>
      <c r="P315" s="101">
        <v>1440</v>
      </c>
    </row>
    <row r="316">
      <c r="L316" s="98" t="s">
        <v>6361</v>
      </c>
      <c r="M316" s="98" t="s">
        <v>6362</v>
      </c>
      <c r="N316" s="98" t="s">
        <v>6363</v>
      </c>
      <c r="O316" s="101">
        <v>25</v>
      </c>
      <c r="P316" s="101">
        <v>0</v>
      </c>
    </row>
    <row r="317">
      <c r="K317" s="96" t="s">
        <v>6364</v>
      </c>
      <c r="O317" s="85">
        <f>SUM(O314:O316)</f>
      </c>
      <c r="P317" s="85">
        <f>SUM(P314:P316)</f>
      </c>
    </row>
    <row r="318">
      <c r="A318" s="98" t="s">
        <v>6365</v>
      </c>
      <c r="B318" s="98" t="s">
        <v>6366</v>
      </c>
      <c r="C318" s="100">
        <v>800</v>
      </c>
      <c r="D318" s="98" t="s">
        <v>6367</v>
      </c>
      <c r="E318" s="98" t="s">
        <v>6368</v>
      </c>
      <c r="F318" s="104">
        <v>43960</v>
      </c>
      <c r="G318" s="104">
        <v>45444</v>
      </c>
      <c r="H318" s="104">
        <v>45808</v>
      </c>
      <c r="I318" s="104">
        <v>45808</v>
      </c>
      <c r="J318" s="101">
        <v>1550</v>
      </c>
      <c r="K318" s="98" t="s">
        <v>6369</v>
      </c>
      <c r="L318" s="98" t="s">
        <v>6370</v>
      </c>
      <c r="M318" s="98" t="s">
        <v>6371</v>
      </c>
      <c r="N318" s="98" t="s">
        <v>6372</v>
      </c>
      <c r="O318" s="101">
        <v>60</v>
      </c>
      <c r="P318" s="101">
        <v>60</v>
      </c>
      <c r="Q318" s="101">
        <v>0</v>
      </c>
      <c r="R318" s="101">
        <v>1250</v>
      </c>
    </row>
    <row r="319">
      <c r="L319" s="98" t="s">
        <v>6373</v>
      </c>
      <c r="M319" s="98" t="s">
        <v>6374</v>
      </c>
      <c r="N319" s="98" t="s">
        <v>6375</v>
      </c>
      <c r="O319" s="101">
        <v>1330</v>
      </c>
      <c r="P319" s="101">
        <v>1330</v>
      </c>
    </row>
    <row r="320">
      <c r="K320" s="96" t="s">
        <v>6376</v>
      </c>
      <c r="O320" s="85">
        <f>SUM(O318:O319)</f>
      </c>
      <c r="P320" s="85">
        <f>SUM(P318:P319)</f>
      </c>
    </row>
    <row r="321">
      <c r="A321" s="98" t="s">
        <v>6377</v>
      </c>
      <c r="B321" s="98" t="s">
        <v>6378</v>
      </c>
      <c r="C321" s="100">
        <v>900</v>
      </c>
      <c r="D321" s="98" t="s">
        <v>6379</v>
      </c>
      <c r="E321" s="98" t="s">
        <v>6380</v>
      </c>
      <c r="F321" s="104">
        <v>35495</v>
      </c>
      <c r="G321" s="104">
        <v>45536</v>
      </c>
      <c r="H321" s="104">
        <v>45900</v>
      </c>
      <c r="J321" s="101">
        <v>1710</v>
      </c>
      <c r="K321" s="98" t="s">
        <v>6381</v>
      </c>
      <c r="L321" s="98" t="s">
        <v>6382</v>
      </c>
      <c r="M321" s="98" t="s">
        <v>6383</v>
      </c>
      <c r="N321" s="98" t="s">
        <v>6384</v>
      </c>
      <c r="O321" s="101">
        <v>60</v>
      </c>
      <c r="P321" s="101">
        <v>60</v>
      </c>
      <c r="Q321" s="101">
        <v>0</v>
      </c>
      <c r="R321" s="101">
        <v>1045</v>
      </c>
    </row>
    <row r="322">
      <c r="L322" s="98" t="s">
        <v>6385</v>
      </c>
      <c r="M322" s="98" t="s">
        <v>6386</v>
      </c>
      <c r="N322" s="98" t="s">
        <v>6387</v>
      </c>
      <c r="O322" s="101">
        <v>1130</v>
      </c>
      <c r="P322" s="101">
        <v>1130</v>
      </c>
    </row>
    <row r="323">
      <c r="K323" s="96" t="s">
        <v>6388</v>
      </c>
      <c r="O323" s="85">
        <f>SUM(O321:O322)</f>
      </c>
      <c r="P323" s="85">
        <f>SUM(P321:P322)</f>
      </c>
    </row>
    <row r="324">
      <c r="A324" s="98" t="s">
        <v>6389</v>
      </c>
      <c r="B324" s="98" t="s">
        <v>6390</v>
      </c>
      <c r="C324" s="100">
        <v>900</v>
      </c>
      <c r="D324" s="98" t="s">
        <v>6391</v>
      </c>
      <c r="E324" s="98" t="s">
        <v>6392</v>
      </c>
      <c r="F324" s="104">
        <v>26816</v>
      </c>
      <c r="G324" s="104">
        <v>45505</v>
      </c>
      <c r="H324" s="104">
        <v>45869</v>
      </c>
      <c r="J324" s="101">
        <v>1710</v>
      </c>
      <c r="K324" s="98" t="s">
        <v>6393</v>
      </c>
      <c r="L324" s="98" t="s">
        <v>6394</v>
      </c>
      <c r="M324" s="98" t="s">
        <v>6395</v>
      </c>
      <c r="N324" s="98" t="s">
        <v>6396</v>
      </c>
      <c r="O324" s="101">
        <v>60</v>
      </c>
      <c r="P324" s="101">
        <v>60</v>
      </c>
      <c r="Q324" s="101">
        <v>0</v>
      </c>
      <c r="R324" s="101">
        <v>1090</v>
      </c>
    </row>
    <row r="325">
      <c r="L325" s="98" t="s">
        <v>6397</v>
      </c>
      <c r="M325" s="98" t="s">
        <v>6398</v>
      </c>
      <c r="N325" s="98" t="s">
        <v>6399</v>
      </c>
      <c r="O325" s="101">
        <v>1240</v>
      </c>
      <c r="P325" s="101">
        <v>1240</v>
      </c>
    </row>
    <row r="326">
      <c r="K326" s="96" t="s">
        <v>6400</v>
      </c>
      <c r="O326" s="85">
        <f>SUM(O324:O325)</f>
      </c>
      <c r="P326" s="85">
        <f>SUM(P324:P325)</f>
      </c>
    </row>
    <row r="327">
      <c r="A327" s="98" t="s">
        <v>6401</v>
      </c>
      <c r="B327" s="98" t="s">
        <v>6402</v>
      </c>
      <c r="C327" s="100">
        <v>800</v>
      </c>
      <c r="D327" s="98" t="s">
        <v>6403</v>
      </c>
      <c r="E327" s="98" t="s">
        <v>6404</v>
      </c>
      <c r="F327" s="104">
        <v>31321</v>
      </c>
      <c r="G327" s="104">
        <v>45566</v>
      </c>
      <c r="H327" s="104">
        <v>45930</v>
      </c>
      <c r="J327" s="101">
        <v>1550</v>
      </c>
      <c r="K327" s="98" t="s">
        <v>6405</v>
      </c>
      <c r="L327" s="98" t="s">
        <v>6406</v>
      </c>
      <c r="M327" s="98" t="s">
        <v>6407</v>
      </c>
      <c r="N327" s="98" t="s">
        <v>6408</v>
      </c>
      <c r="O327" s="101">
        <v>60</v>
      </c>
      <c r="P327" s="101">
        <v>60</v>
      </c>
      <c r="Q327" s="101">
        <v>0</v>
      </c>
      <c r="R327" s="101">
        <v>925</v>
      </c>
    </row>
    <row r="328">
      <c r="L328" s="98" t="s">
        <v>6409</v>
      </c>
      <c r="M328" s="98" t="s">
        <v>6410</v>
      </c>
      <c r="N328" s="98" t="s">
        <v>6411</v>
      </c>
      <c r="O328" s="101">
        <v>1050</v>
      </c>
      <c r="P328" s="101">
        <v>1050</v>
      </c>
    </row>
    <row r="329">
      <c r="K329" s="96" t="s">
        <v>6412</v>
      </c>
      <c r="O329" s="85">
        <f>SUM(O327:O328)</f>
      </c>
      <c r="P329" s="85">
        <f>SUM(P327:P328)</f>
      </c>
    </row>
    <row r="330">
      <c r="A330" s="98" t="s">
        <v>6413</v>
      </c>
      <c r="B330" s="98" t="s">
        <v>6414</v>
      </c>
      <c r="C330" s="100">
        <v>800</v>
      </c>
      <c r="D330" s="98" t="s">
        <v>6415</v>
      </c>
      <c r="E330" s="98" t="s">
        <v>6416</v>
      </c>
      <c r="F330" s="104">
        <v>41502</v>
      </c>
      <c r="G330" s="104">
        <v>45536</v>
      </c>
      <c r="H330" s="104">
        <v>45900</v>
      </c>
      <c r="J330" s="101">
        <v>1550</v>
      </c>
      <c r="K330" s="98" t="s">
        <v>6417</v>
      </c>
      <c r="L330" s="98" t="s">
        <v>6418</v>
      </c>
      <c r="M330" s="98" t="s">
        <v>6419</v>
      </c>
      <c r="N330" s="98" t="s">
        <v>6420</v>
      </c>
      <c r="O330" s="101">
        <v>60</v>
      </c>
      <c r="P330" s="101">
        <v>60</v>
      </c>
      <c r="Q330" s="101">
        <v>0</v>
      </c>
      <c r="R330" s="101">
        <v>1025</v>
      </c>
    </row>
    <row r="331">
      <c r="L331" s="98" t="s">
        <v>6421</v>
      </c>
      <c r="M331" s="98" t="s">
        <v>6422</v>
      </c>
      <c r="N331" s="98" t="s">
        <v>6423</v>
      </c>
      <c r="O331" s="101">
        <v>1130</v>
      </c>
      <c r="P331" s="101">
        <v>1130</v>
      </c>
    </row>
    <row r="332">
      <c r="K332" s="96" t="s">
        <v>6424</v>
      </c>
      <c r="O332" s="85">
        <f>SUM(O330:O331)</f>
      </c>
      <c r="P332" s="85">
        <f>SUM(P330:P331)</f>
      </c>
    </row>
    <row r="333">
      <c r="A333" s="98" t="s">
        <v>6425</v>
      </c>
      <c r="B333" s="98" t="s">
        <v>6426</v>
      </c>
      <c r="C333" s="100">
        <v>880</v>
      </c>
      <c r="D333" s="98" t="s">
        <v>6427</v>
      </c>
      <c r="E333" s="98" t="s">
        <v>6428</v>
      </c>
      <c r="F333" s="104">
        <v>45453</v>
      </c>
      <c r="G333" s="104">
        <v>45453</v>
      </c>
      <c r="H333" s="104">
        <v>45838</v>
      </c>
      <c r="J333" s="101">
        <v>1650</v>
      </c>
      <c r="K333" s="98" t="s">
        <v>6429</v>
      </c>
      <c r="L333" s="98" t="s">
        <v>6430</v>
      </c>
      <c r="M333" s="98" t="s">
        <v>6431</v>
      </c>
      <c r="N333" s="98" t="s">
        <v>6432</v>
      </c>
      <c r="O333" s="101">
        <v>1650</v>
      </c>
      <c r="P333" s="101">
        <v>1650</v>
      </c>
      <c r="Q333" s="101">
        <v>0</v>
      </c>
      <c r="R333" s="101">
        <v>1650</v>
      </c>
    </row>
    <row r="334">
      <c r="K334" s="96" t="s">
        <v>6433</v>
      </c>
      <c r="O334" s="85">
        <f>SUM(O333:O333)</f>
      </c>
      <c r="P334" s="85">
        <f>SUM(P333:P333)</f>
      </c>
    </row>
    <row r="335">
      <c r="A335" s="98" t="s">
        <v>6434</v>
      </c>
      <c r="B335" s="98" t="s">
        <v>6435</v>
      </c>
      <c r="C335" s="100">
        <v>880</v>
      </c>
      <c r="D335" s="98" t="s">
        <v>6436</v>
      </c>
      <c r="E335" s="98" t="s">
        <v>6437</v>
      </c>
      <c r="F335" s="104">
        <v>42378</v>
      </c>
      <c r="G335" s="104">
        <v>45536</v>
      </c>
      <c r="H335" s="104">
        <v>45900</v>
      </c>
      <c r="J335" s="101">
        <v>1650</v>
      </c>
      <c r="K335" s="98" t="s">
        <v>6438</v>
      </c>
      <c r="L335" s="98" t="s">
        <v>6439</v>
      </c>
      <c r="M335" s="98" t="s">
        <v>6440</v>
      </c>
      <c r="N335" s="98" t="s">
        <v>6441</v>
      </c>
      <c r="O335" s="101">
        <v>1390</v>
      </c>
      <c r="P335" s="101">
        <v>1390</v>
      </c>
      <c r="Q335" s="101">
        <v>0</v>
      </c>
      <c r="R335" s="101">
        <v>1125</v>
      </c>
    </row>
    <row r="336">
      <c r="K336" s="96" t="s">
        <v>6442</v>
      </c>
      <c r="O336" s="85">
        <f>SUM(O335:O335)</f>
      </c>
      <c r="P336" s="85">
        <f>SUM(P335:P335)</f>
      </c>
    </row>
    <row r="337">
      <c r="A337" s="98" t="s">
        <v>6443</v>
      </c>
      <c r="B337" s="98" t="s">
        <v>6444</v>
      </c>
      <c r="C337" s="100">
        <v>420</v>
      </c>
      <c r="D337" s="98" t="s">
        <v>6445</v>
      </c>
      <c r="E337" s="98" t="s">
        <v>6446</v>
      </c>
      <c r="F337" s="104">
        <v>43750</v>
      </c>
      <c r="G337" s="104">
        <v>45597</v>
      </c>
      <c r="H337" s="104">
        <v>45961</v>
      </c>
      <c r="J337" s="101">
        <v>1390</v>
      </c>
      <c r="K337" s="98" t="s">
        <v>6447</v>
      </c>
      <c r="L337" s="98" t="s">
        <v>6448</v>
      </c>
      <c r="M337" s="98" t="s">
        <v>6449</v>
      </c>
      <c r="N337" s="98" t="s">
        <v>6450</v>
      </c>
      <c r="O337" s="101">
        <v>1230</v>
      </c>
      <c r="P337" s="101">
        <v>1230</v>
      </c>
      <c r="Q337" s="101">
        <v>0</v>
      </c>
      <c r="R337" s="101">
        <v>1040</v>
      </c>
    </row>
    <row r="338">
      <c r="K338" s="96" t="s">
        <v>6451</v>
      </c>
      <c r="O338" s="85">
        <f>SUM(O337:O337)</f>
      </c>
      <c r="P338" s="85">
        <f>SUM(P337:P337)</f>
      </c>
    </row>
    <row r="339">
      <c r="A339" s="98" t="s">
        <v>6452</v>
      </c>
      <c r="B339" s="98" t="s">
        <v>6453</v>
      </c>
      <c r="C339" s="100">
        <v>880</v>
      </c>
      <c r="D339" s="98" t="s">
        <v>6454</v>
      </c>
      <c r="E339" s="98" t="s">
        <v>6455</v>
      </c>
      <c r="F339" s="104">
        <v>45389</v>
      </c>
      <c r="G339" s="104">
        <v>45389</v>
      </c>
      <c r="H339" s="104">
        <v>45777</v>
      </c>
      <c r="J339" s="101">
        <v>1650</v>
      </c>
      <c r="K339" s="98" t="s">
        <v>6456</v>
      </c>
      <c r="L339" s="98" t="s">
        <v>6457</v>
      </c>
      <c r="M339" s="98" t="s">
        <v>6458</v>
      </c>
      <c r="N339" s="98" t="s">
        <v>6459</v>
      </c>
      <c r="O339" s="101">
        <v>1650</v>
      </c>
      <c r="P339" s="101">
        <v>1650</v>
      </c>
      <c r="Q339" s="101">
        <v>0</v>
      </c>
      <c r="R339" s="101">
        <v>1650</v>
      </c>
    </row>
    <row r="340">
      <c r="K340" s="96" t="s">
        <v>6460</v>
      </c>
      <c r="O340" s="85">
        <f>SUM(O339:O339)</f>
      </c>
      <c r="P340" s="85">
        <f>SUM(P339:P339)</f>
      </c>
    </row>
    <row r="341">
      <c r="A341" s="98" t="s">
        <v>6461</v>
      </c>
      <c r="B341" s="98" t="s">
        <v>6462</v>
      </c>
      <c r="C341" s="100">
        <v>900</v>
      </c>
      <c r="D341" s="98" t="s">
        <v>6463</v>
      </c>
      <c r="E341" s="98" t="s">
        <v>6464</v>
      </c>
      <c r="F341" s="104">
        <v>39114</v>
      </c>
      <c r="G341" s="104">
        <v>45689</v>
      </c>
      <c r="H341" s="104">
        <v>46053</v>
      </c>
      <c r="J341" s="101">
        <v>1710</v>
      </c>
      <c r="K341" s="98" t="s">
        <v>6465</v>
      </c>
      <c r="L341" s="98" t="s">
        <v>6466</v>
      </c>
      <c r="M341" s="98" t="s">
        <v>6467</v>
      </c>
      <c r="N341" s="98" t="s">
        <v>6468</v>
      </c>
      <c r="O341" s="101">
        <v>60</v>
      </c>
      <c r="P341" s="101">
        <v>60</v>
      </c>
      <c r="Q341" s="101">
        <v>0</v>
      </c>
      <c r="R341" s="101">
        <v>1105</v>
      </c>
    </row>
    <row r="342">
      <c r="L342" s="98" t="s">
        <v>6469</v>
      </c>
      <c r="M342" s="98" t="s">
        <v>6470</v>
      </c>
      <c r="N342" s="98" t="s">
        <v>6471</v>
      </c>
      <c r="O342" s="101">
        <v>1360</v>
      </c>
      <c r="P342" s="101">
        <v>1360</v>
      </c>
    </row>
    <row r="343">
      <c r="L343" s="98" t="s">
        <v>6472</v>
      </c>
      <c r="M343" s="98" t="s">
        <v>6473</v>
      </c>
      <c r="N343" s="98" t="s">
        <v>6474</v>
      </c>
      <c r="O343" s="101">
        <v>25</v>
      </c>
      <c r="P343" s="101">
        <v>0</v>
      </c>
    </row>
    <row r="344">
      <c r="K344" s="96" t="s">
        <v>6475</v>
      </c>
      <c r="O344" s="85">
        <f>SUM(O341:O343)</f>
      </c>
      <c r="P344" s="85">
        <f>SUM(P341:P343)</f>
      </c>
    </row>
    <row r="345">
      <c r="A345" s="98" t="s">
        <v>6476</v>
      </c>
      <c r="B345" s="98" t="s">
        <v>6477</v>
      </c>
      <c r="C345" s="100">
        <v>900</v>
      </c>
      <c r="D345" s="98" t="s">
        <v>6478</v>
      </c>
      <c r="E345" s="98" t="s">
        <v>6479</v>
      </c>
      <c r="F345" s="104">
        <v>45637</v>
      </c>
      <c r="G345" s="104">
        <v>45637</v>
      </c>
      <c r="H345" s="104">
        <v>46022</v>
      </c>
      <c r="J345" s="101">
        <v>1710</v>
      </c>
      <c r="K345" s="98" t="s">
        <v>6480</v>
      </c>
      <c r="L345" s="98" t="s">
        <v>6481</v>
      </c>
      <c r="M345" s="98" t="s">
        <v>6482</v>
      </c>
      <c r="N345" s="98" t="s">
        <v>6483</v>
      </c>
      <c r="O345" s="101">
        <v>60</v>
      </c>
      <c r="P345" s="101">
        <v>60</v>
      </c>
      <c r="Q345" s="101">
        <v>0</v>
      </c>
      <c r="R345" s="101">
        <v>1710</v>
      </c>
    </row>
    <row r="346">
      <c r="L346" s="98" t="s">
        <v>6484</v>
      </c>
      <c r="M346" s="98" t="s">
        <v>6485</v>
      </c>
      <c r="N346" s="98" t="s">
        <v>6486</v>
      </c>
      <c r="O346" s="101">
        <v>1650</v>
      </c>
      <c r="P346" s="101">
        <v>1650</v>
      </c>
    </row>
    <row r="347">
      <c r="K347" s="96" t="s">
        <v>6487</v>
      </c>
      <c r="O347" s="85">
        <f>SUM(O345:O346)</f>
      </c>
      <c r="P347" s="85">
        <f>SUM(P345:P346)</f>
      </c>
    </row>
    <row r="348">
      <c r="A348" s="98" t="s">
        <v>6488</v>
      </c>
      <c r="B348" s="98" t="s">
        <v>6489</v>
      </c>
      <c r="C348" s="100">
        <v>900</v>
      </c>
      <c r="D348" s="98" t="s">
        <v>6490</v>
      </c>
      <c r="E348" s="98" t="s">
        <v>6491</v>
      </c>
      <c r="F348" s="104">
        <v>44702</v>
      </c>
      <c r="G348" s="104">
        <v>45444</v>
      </c>
      <c r="H348" s="104">
        <v>45808</v>
      </c>
      <c r="J348" s="101">
        <v>1710</v>
      </c>
      <c r="K348" s="98" t="s">
        <v>6492</v>
      </c>
      <c r="L348" s="98" t="s">
        <v>6493</v>
      </c>
      <c r="M348" s="98" t="s">
        <v>6494</v>
      </c>
      <c r="N348" s="98" t="s">
        <v>6495</v>
      </c>
      <c r="O348" s="101">
        <v>60</v>
      </c>
      <c r="P348" s="101">
        <v>60</v>
      </c>
      <c r="Q348" s="101">
        <v>0</v>
      </c>
      <c r="R348" s="101">
        <v>1510</v>
      </c>
    </row>
    <row r="349">
      <c r="L349" s="98" t="s">
        <v>6496</v>
      </c>
      <c r="M349" s="98" t="s">
        <v>6497</v>
      </c>
      <c r="N349" s="98" t="s">
        <v>6498</v>
      </c>
      <c r="O349" s="101">
        <v>1530</v>
      </c>
      <c r="P349" s="101">
        <v>1530</v>
      </c>
    </row>
    <row r="350">
      <c r="K350" s="96" t="s">
        <v>6499</v>
      </c>
      <c r="O350" s="85">
        <f>SUM(O348:O349)</f>
      </c>
      <c r="P350" s="85">
        <f>SUM(P348:P349)</f>
      </c>
    </row>
    <row r="351">
      <c r="A351" s="98" t="s">
        <v>6500</v>
      </c>
      <c r="B351" s="98" t="s">
        <v>6501</v>
      </c>
      <c r="C351" s="100">
        <v>900</v>
      </c>
      <c r="D351" s="98" t="s">
        <v>6502</v>
      </c>
      <c r="E351" s="98" t="s">
        <v>6503</v>
      </c>
      <c r="F351" s="104">
        <v>45444</v>
      </c>
      <c r="G351" s="104">
        <v>45444</v>
      </c>
      <c r="H351" s="104">
        <v>45808</v>
      </c>
      <c r="J351" s="101">
        <v>1710</v>
      </c>
      <c r="K351" s="98" t="s">
        <v>6504</v>
      </c>
      <c r="L351" s="98" t="s">
        <v>6505</v>
      </c>
      <c r="M351" s="98" t="s">
        <v>6506</v>
      </c>
      <c r="N351" s="98" t="s">
        <v>6507</v>
      </c>
      <c r="O351" s="101">
        <v>60</v>
      </c>
      <c r="P351" s="101">
        <v>60</v>
      </c>
      <c r="Q351" s="101">
        <v>0</v>
      </c>
      <c r="R351" s="101">
        <v>1710</v>
      </c>
    </row>
    <row r="352">
      <c r="L352" s="98" t="s">
        <v>6508</v>
      </c>
      <c r="M352" s="98" t="s">
        <v>6509</v>
      </c>
      <c r="N352" s="98" t="s">
        <v>6510</v>
      </c>
      <c r="O352" s="101">
        <v>1650</v>
      </c>
      <c r="P352" s="101">
        <v>1650</v>
      </c>
    </row>
    <row r="353">
      <c r="K353" s="96" t="s">
        <v>6511</v>
      </c>
      <c r="O353" s="85">
        <f>SUM(O351:O352)</f>
      </c>
      <c r="P353" s="85">
        <f>SUM(P351:P352)</f>
      </c>
    </row>
    <row r="354">
      <c r="A354" s="98" t="s">
        <v>6512</v>
      </c>
      <c r="B354" s="98" t="s">
        <v>6513</v>
      </c>
      <c r="C354" s="100">
        <v>900</v>
      </c>
      <c r="D354" s="98" t="s">
        <v>6514</v>
      </c>
      <c r="E354" s="98" t="s">
        <v>6515</v>
      </c>
      <c r="F354" s="104">
        <v>42005</v>
      </c>
      <c r="G354" s="104">
        <v>45748</v>
      </c>
      <c r="H354" s="104">
        <v>46112</v>
      </c>
      <c r="J354" s="101">
        <v>1710</v>
      </c>
      <c r="K354" s="98" t="s">
        <v>6516</v>
      </c>
      <c r="L354" s="98" t="s">
        <v>6517</v>
      </c>
      <c r="M354" s="98" t="s">
        <v>6518</v>
      </c>
      <c r="N354" s="98" t="s">
        <v>6519</v>
      </c>
      <c r="O354" s="101">
        <v>60</v>
      </c>
      <c r="P354" s="101">
        <v>60</v>
      </c>
      <c r="Q354" s="101">
        <v>241</v>
      </c>
      <c r="R354" s="101">
        <v>1135</v>
      </c>
    </row>
    <row r="355">
      <c r="L355" s="98" t="s">
        <v>6520</v>
      </c>
      <c r="M355" s="98" t="s">
        <v>6521</v>
      </c>
      <c r="N355" s="98" t="s">
        <v>6522</v>
      </c>
      <c r="O355" s="101">
        <v>1370</v>
      </c>
      <c r="P355" s="101">
        <v>1370</v>
      </c>
    </row>
    <row r="356">
      <c r="K356" s="96" t="s">
        <v>6523</v>
      </c>
      <c r="O356" s="85">
        <f>SUM(O354:O355)</f>
      </c>
      <c r="P356" s="85">
        <f>SUM(P354:P355)</f>
      </c>
    </row>
    <row r="357">
      <c r="A357" s="98" t="s">
        <v>6524</v>
      </c>
      <c r="B357" s="98" t="s">
        <v>6525</v>
      </c>
      <c r="C357" s="100">
        <v>900</v>
      </c>
      <c r="D357" s="98" t="s">
        <v>6526</v>
      </c>
      <c r="E357" s="98" t="s">
        <v>6527</v>
      </c>
      <c r="F357" s="104">
        <v>45080</v>
      </c>
      <c r="G357" s="104">
        <v>45474</v>
      </c>
      <c r="H357" s="104">
        <v>45838</v>
      </c>
      <c r="J357" s="101">
        <v>1710</v>
      </c>
      <c r="K357" s="98" t="s">
        <v>6528</v>
      </c>
      <c r="L357" s="98" t="s">
        <v>6529</v>
      </c>
      <c r="M357" s="98" t="s">
        <v>6530</v>
      </c>
      <c r="N357" s="98" t="s">
        <v>6531</v>
      </c>
      <c r="O357" s="101">
        <v>60</v>
      </c>
      <c r="P357" s="101">
        <v>60</v>
      </c>
      <c r="Q357" s="101">
        <v>0</v>
      </c>
      <c r="R357" s="101">
        <v>1600</v>
      </c>
    </row>
    <row r="358">
      <c r="L358" s="98" t="s">
        <v>6532</v>
      </c>
      <c r="M358" s="98" t="s">
        <v>6533</v>
      </c>
      <c r="N358" s="98" t="s">
        <v>6534</v>
      </c>
      <c r="O358" s="101">
        <v>1590</v>
      </c>
      <c r="P358" s="101">
        <v>1590</v>
      </c>
    </row>
    <row r="359">
      <c r="K359" s="96" t="s">
        <v>6535</v>
      </c>
      <c r="O359" s="85">
        <f>SUM(O357:O358)</f>
      </c>
      <c r="P359" s="85">
        <f>SUM(P357:P358)</f>
      </c>
    </row>
    <row r="360">
      <c r="A360" s="98" t="s">
        <v>6536</v>
      </c>
      <c r="B360" s="98" t="s">
        <v>6537</v>
      </c>
      <c r="C360" s="100">
        <v>900</v>
      </c>
      <c r="D360" s="98" t="s">
        <v>6538</v>
      </c>
      <c r="E360" s="98" t="s">
        <v>6539</v>
      </c>
      <c r="F360" s="104">
        <v>40269</v>
      </c>
      <c r="G360" s="104">
        <v>45748</v>
      </c>
      <c r="H360" s="104">
        <v>46112</v>
      </c>
      <c r="J360" s="101">
        <v>1710</v>
      </c>
      <c r="K360" s="98" t="s">
        <v>6540</v>
      </c>
      <c r="L360" s="98" t="s">
        <v>6541</v>
      </c>
      <c r="M360" s="98" t="s">
        <v>6542</v>
      </c>
      <c r="N360" s="98" t="s">
        <v>6543</v>
      </c>
      <c r="O360" s="101">
        <v>60</v>
      </c>
      <c r="P360" s="101">
        <v>60</v>
      </c>
      <c r="Q360" s="101">
        <v>0</v>
      </c>
      <c r="R360" s="101">
        <v>1085</v>
      </c>
    </row>
    <row r="361">
      <c r="L361" s="98" t="s">
        <v>6544</v>
      </c>
      <c r="M361" s="98" t="s">
        <v>6545</v>
      </c>
      <c r="N361" s="98" t="s">
        <v>6546</v>
      </c>
      <c r="O361" s="101">
        <v>1220</v>
      </c>
      <c r="P361" s="101">
        <v>1220</v>
      </c>
    </row>
    <row r="362">
      <c r="K362" s="96" t="s">
        <v>6547</v>
      </c>
      <c r="O362" s="85">
        <f>SUM(O360:O361)</f>
      </c>
      <c r="P362" s="85">
        <f>SUM(P360:P361)</f>
      </c>
    </row>
    <row r="363">
      <c r="A363" s="98" t="s">
        <v>6548</v>
      </c>
      <c r="B363" s="98" t="s">
        <v>6549</v>
      </c>
      <c r="C363" s="100">
        <v>900</v>
      </c>
      <c r="D363" s="98" t="s">
        <v>6550</v>
      </c>
      <c r="E363" s="98" t="s">
        <v>6551</v>
      </c>
      <c r="F363" s="104">
        <v>40830</v>
      </c>
      <c r="G363" s="104">
        <v>45597</v>
      </c>
      <c r="H363" s="104">
        <v>45961</v>
      </c>
      <c r="J363" s="101">
        <v>1710</v>
      </c>
      <c r="K363" s="98" t="s">
        <v>6552</v>
      </c>
      <c r="L363" s="98" t="s">
        <v>6553</v>
      </c>
      <c r="M363" s="98" t="s">
        <v>6554</v>
      </c>
      <c r="N363" s="98" t="s">
        <v>6555</v>
      </c>
      <c r="O363" s="101">
        <v>60</v>
      </c>
      <c r="P363" s="101">
        <v>60</v>
      </c>
      <c r="Q363" s="101">
        <v>0</v>
      </c>
      <c r="R363" s="101">
        <v>1125</v>
      </c>
    </row>
    <row r="364">
      <c r="L364" s="98" t="s">
        <v>6556</v>
      </c>
      <c r="M364" s="98" t="s">
        <v>6557</v>
      </c>
      <c r="N364" s="98" t="s">
        <v>6558</v>
      </c>
      <c r="O364" s="101">
        <v>1360</v>
      </c>
      <c r="P364" s="101">
        <v>1360</v>
      </c>
    </row>
    <row r="365">
      <c r="K365" s="96" t="s">
        <v>6559</v>
      </c>
      <c r="O365" s="85">
        <f>SUM(O363:O364)</f>
      </c>
      <c r="P365" s="85">
        <f>SUM(P363:P364)</f>
      </c>
    </row>
    <row r="366">
      <c r="A366" s="98" t="s">
        <v>6560</v>
      </c>
      <c r="B366" s="98" t="s">
        <v>6561</v>
      </c>
      <c r="C366" s="100">
        <v>880</v>
      </c>
      <c r="D366" s="98" t="s">
        <v>6562</v>
      </c>
      <c r="E366" s="98" t="s">
        <v>6563</v>
      </c>
      <c r="F366" s="104">
        <v>41103</v>
      </c>
      <c r="G366" s="104">
        <v>45505</v>
      </c>
      <c r="H366" s="104">
        <v>45869</v>
      </c>
      <c r="J366" s="101">
        <v>1650</v>
      </c>
      <c r="K366" s="98" t="s">
        <v>6564</v>
      </c>
      <c r="L366" s="98" t="s">
        <v>6565</v>
      </c>
      <c r="M366" s="98" t="s">
        <v>6566</v>
      </c>
      <c r="N366" s="98" t="s">
        <v>6567</v>
      </c>
      <c r="O366" s="101">
        <v>1340</v>
      </c>
      <c r="P366" s="101">
        <v>1340</v>
      </c>
      <c r="Q366" s="101">
        <v>0</v>
      </c>
      <c r="R366" s="101">
        <v>1065</v>
      </c>
    </row>
    <row r="367">
      <c r="K367" s="96" t="s">
        <v>6568</v>
      </c>
      <c r="O367" s="85">
        <f>SUM(O366:O366)</f>
      </c>
      <c r="P367" s="85">
        <f>SUM(P366:P366)</f>
      </c>
    </row>
    <row r="368">
      <c r="A368" s="98" t="s">
        <v>6569</v>
      </c>
      <c r="B368" s="98" t="s">
        <v>6570</v>
      </c>
      <c r="C368" s="100">
        <v>880</v>
      </c>
      <c r="D368" s="98" t="s">
        <v>6571</v>
      </c>
      <c r="E368" s="98" t="s">
        <v>6572</v>
      </c>
      <c r="F368" s="104">
        <v>42896</v>
      </c>
      <c r="G368" s="104">
        <v>45474</v>
      </c>
      <c r="H368" s="104">
        <v>45838</v>
      </c>
      <c r="J368" s="101">
        <v>1650</v>
      </c>
      <c r="K368" s="98" t="s">
        <v>6573</v>
      </c>
      <c r="L368" s="98" t="s">
        <v>6574</v>
      </c>
      <c r="M368" s="98" t="s">
        <v>6575</v>
      </c>
      <c r="N368" s="98" t="s">
        <v>6576</v>
      </c>
      <c r="O368" s="101">
        <v>1430</v>
      </c>
      <c r="P368" s="101">
        <v>1430</v>
      </c>
      <c r="Q368" s="101">
        <v>0</v>
      </c>
      <c r="R368" s="101">
        <v>1200</v>
      </c>
    </row>
    <row r="369">
      <c r="K369" s="96" t="s">
        <v>6577</v>
      </c>
      <c r="O369" s="85">
        <f>SUM(O368:O368)</f>
      </c>
      <c r="P369" s="85">
        <f>SUM(P368:P368)</f>
      </c>
    </row>
    <row r="370">
      <c r="A370" s="98" t="s">
        <v>6578</v>
      </c>
      <c r="B370" s="98" t="s">
        <v>6579</v>
      </c>
      <c r="C370" s="100">
        <v>410</v>
      </c>
      <c r="D370" s="98" t="s">
        <v>6580</v>
      </c>
      <c r="E370" s="98" t="s">
        <v>6581</v>
      </c>
      <c r="F370" s="104">
        <v>41828</v>
      </c>
      <c r="G370" s="104">
        <v>45505</v>
      </c>
      <c r="H370" s="104">
        <v>45869</v>
      </c>
      <c r="J370" s="101">
        <v>1390</v>
      </c>
      <c r="K370" s="98" t="s">
        <v>6582</v>
      </c>
      <c r="L370" s="98" t="s">
        <v>6583</v>
      </c>
      <c r="M370" s="98" t="s">
        <v>6584</v>
      </c>
      <c r="N370" s="98" t="s">
        <v>6585</v>
      </c>
      <c r="O370" s="101">
        <v>1120</v>
      </c>
      <c r="P370" s="101">
        <v>1120</v>
      </c>
      <c r="Q370" s="101">
        <v>80</v>
      </c>
      <c r="R370" s="101">
        <v>865</v>
      </c>
    </row>
    <row r="371">
      <c r="K371" s="96" t="s">
        <v>6586</v>
      </c>
      <c r="O371" s="85">
        <f>SUM(O370:O370)</f>
      </c>
      <c r="P371" s="85">
        <f>SUM(P370:P370)</f>
      </c>
    </row>
    <row r="372">
      <c r="A372" s="98" t="s">
        <v>6587</v>
      </c>
      <c r="B372" s="98" t="s">
        <v>6588</v>
      </c>
      <c r="C372" s="100">
        <v>880</v>
      </c>
      <c r="D372" s="98" t="s">
        <v>6589</v>
      </c>
      <c r="E372" s="98" t="s">
        <v>6590</v>
      </c>
      <c r="F372" s="104">
        <v>40802</v>
      </c>
      <c r="G372" s="104">
        <v>45566</v>
      </c>
      <c r="H372" s="104">
        <v>45930</v>
      </c>
      <c r="J372" s="101">
        <v>1650</v>
      </c>
      <c r="K372" s="98" t="s">
        <v>6591</v>
      </c>
      <c r="L372" s="98" t="s">
        <v>6592</v>
      </c>
      <c r="M372" s="98" t="s">
        <v>6593</v>
      </c>
      <c r="N372" s="98" t="s">
        <v>6594</v>
      </c>
      <c r="O372" s="101">
        <v>1360</v>
      </c>
      <c r="P372" s="101">
        <v>1360</v>
      </c>
      <c r="Q372" s="101">
        <v>0</v>
      </c>
      <c r="R372" s="101">
        <v>1065</v>
      </c>
    </row>
    <row r="373">
      <c r="K373" s="96" t="s">
        <v>6595</v>
      </c>
      <c r="O373" s="85">
        <f>SUM(O372:O372)</f>
      </c>
      <c r="P373" s="85">
        <f>SUM(P372:P372)</f>
      </c>
    </row>
    <row r="374">
      <c r="A374" s="98" t="s">
        <v>6596</v>
      </c>
      <c r="B374" s="98" t="s">
        <v>6597</v>
      </c>
      <c r="C374" s="100">
        <v>900</v>
      </c>
      <c r="D374" s="98" t="s">
        <v>6598</v>
      </c>
      <c r="E374" s="98" t="s">
        <v>6599</v>
      </c>
      <c r="F374" s="104">
        <v>43358</v>
      </c>
      <c r="G374" s="104">
        <v>45566</v>
      </c>
      <c r="H374" s="104">
        <v>45930</v>
      </c>
      <c r="J374" s="101">
        <v>1710</v>
      </c>
      <c r="K374" s="98" t="s">
        <v>6600</v>
      </c>
      <c r="L374" s="98" t="s">
        <v>6601</v>
      </c>
      <c r="M374" s="98" t="s">
        <v>6602</v>
      </c>
      <c r="N374" s="98" t="s">
        <v>6603</v>
      </c>
      <c r="O374" s="101">
        <v>60</v>
      </c>
      <c r="P374" s="101">
        <v>60</v>
      </c>
      <c r="Q374" s="101">
        <v>0</v>
      </c>
      <c r="R374" s="101">
        <v>1310</v>
      </c>
    </row>
    <row r="375">
      <c r="L375" s="98" t="s">
        <v>6604</v>
      </c>
      <c r="M375" s="98" t="s">
        <v>6605</v>
      </c>
      <c r="N375" s="98" t="s">
        <v>6606</v>
      </c>
      <c r="O375" s="101">
        <v>1440</v>
      </c>
      <c r="P375" s="101">
        <v>1440</v>
      </c>
    </row>
    <row r="376">
      <c r="K376" s="96" t="s">
        <v>6607</v>
      </c>
      <c r="O376" s="85">
        <f>SUM(O374:O375)</f>
      </c>
      <c r="P376" s="85">
        <f>SUM(P374:P375)</f>
      </c>
    </row>
    <row r="377">
      <c r="A377" s="98" t="s">
        <v>6608</v>
      </c>
      <c r="B377" s="98" t="s">
        <v>6609</v>
      </c>
      <c r="C377" s="100">
        <v>900</v>
      </c>
      <c r="D377" s="98" t="s">
        <v>6610</v>
      </c>
      <c r="E377" s="98" t="s">
        <v>6611</v>
      </c>
      <c r="F377" s="104">
        <v>39448</v>
      </c>
      <c r="G377" s="104">
        <v>45658</v>
      </c>
      <c r="J377" s="101">
        <v>1710</v>
      </c>
      <c r="K377" s="98" t="s">
        <v>6612</v>
      </c>
      <c r="L377" s="98" t="s">
        <v>6613</v>
      </c>
      <c r="M377" s="98" t="s">
        <v>6614</v>
      </c>
      <c r="N377" s="98" t="s">
        <v>6615</v>
      </c>
      <c r="O377" s="101">
        <v>60</v>
      </c>
      <c r="P377" s="101">
        <v>60</v>
      </c>
      <c r="Q377" s="101">
        <v>0</v>
      </c>
      <c r="R377" s="101">
        <v>1005</v>
      </c>
    </row>
    <row r="378">
      <c r="L378" s="98" t="s">
        <v>6616</v>
      </c>
      <c r="M378" s="98" t="s">
        <v>6617</v>
      </c>
      <c r="N378" s="98" t="s">
        <v>6618</v>
      </c>
      <c r="O378" s="101">
        <v>1650</v>
      </c>
      <c r="P378" s="101">
        <v>1650</v>
      </c>
    </row>
    <row r="379">
      <c r="L379" s="98" t="s">
        <v>6619</v>
      </c>
      <c r="M379" s="98" t="s">
        <v>6620</v>
      </c>
      <c r="N379" s="98" t="s">
        <v>6621</v>
      </c>
      <c r="O379" s="101">
        <v>200</v>
      </c>
      <c r="P379" s="101">
        <v>200</v>
      </c>
    </row>
    <row r="380">
      <c r="L380" s="98" t="s">
        <v>6622</v>
      </c>
      <c r="M380" s="98" t="s">
        <v>6623</v>
      </c>
      <c r="N380" s="98" t="s">
        <v>6624</v>
      </c>
      <c r="O380" s="101">
        <v>25</v>
      </c>
      <c r="P380" s="101">
        <v>0</v>
      </c>
    </row>
    <row r="381">
      <c r="K381" s="96" t="s">
        <v>6625</v>
      </c>
      <c r="O381" s="85">
        <f>SUM(O377:O380)</f>
      </c>
      <c r="P381" s="85">
        <f>SUM(P377:P380)</f>
      </c>
    </row>
    <row r="382">
      <c r="A382" s="98" t="s">
        <v>6626</v>
      </c>
      <c r="B382" s="98" t="s">
        <v>6627</v>
      </c>
      <c r="C382" s="100">
        <v>900</v>
      </c>
      <c r="D382" s="98" t="s">
        <v>6628</v>
      </c>
      <c r="E382" s="98" t="s">
        <v>6629</v>
      </c>
      <c r="F382" s="104">
        <v>43582</v>
      </c>
      <c r="G382" s="104">
        <v>45413</v>
      </c>
      <c r="H382" s="104">
        <v>45777</v>
      </c>
      <c r="J382" s="101">
        <v>1710</v>
      </c>
      <c r="K382" s="98" t="s">
        <v>6630</v>
      </c>
      <c r="L382" s="98" t="s">
        <v>6631</v>
      </c>
      <c r="M382" s="98" t="s">
        <v>6632</v>
      </c>
      <c r="N382" s="98" t="s">
        <v>6633</v>
      </c>
      <c r="O382" s="101">
        <v>60</v>
      </c>
      <c r="P382" s="101">
        <v>60</v>
      </c>
      <c r="Q382" s="101">
        <v>0</v>
      </c>
      <c r="R382" s="101">
        <v>1360</v>
      </c>
    </row>
    <row r="383">
      <c r="L383" s="98" t="s">
        <v>6634</v>
      </c>
      <c r="M383" s="98" t="s">
        <v>6635</v>
      </c>
      <c r="N383" s="98" t="s">
        <v>6636</v>
      </c>
      <c r="O383" s="101">
        <v>1470</v>
      </c>
      <c r="P383" s="101">
        <v>1470</v>
      </c>
    </row>
    <row r="384">
      <c r="K384" s="96" t="s">
        <v>6637</v>
      </c>
      <c r="O384" s="85">
        <f>SUM(O382:O383)</f>
      </c>
      <c r="P384" s="85">
        <f>SUM(P382:P383)</f>
      </c>
    </row>
    <row r="385">
      <c r="A385" s="98" t="s">
        <v>6638</v>
      </c>
      <c r="B385" s="98" t="s">
        <v>6639</v>
      </c>
      <c r="C385" s="100">
        <v>900</v>
      </c>
      <c r="D385" s="98" t="s">
        <v>6640</v>
      </c>
      <c r="E385" s="98" t="s">
        <v>6641</v>
      </c>
      <c r="F385" s="104">
        <v>42805</v>
      </c>
      <c r="G385" s="104">
        <v>45717</v>
      </c>
      <c r="H385" s="104">
        <v>46081</v>
      </c>
      <c r="J385" s="101">
        <v>1710</v>
      </c>
      <c r="K385" s="98" t="s">
        <v>6642</v>
      </c>
      <c r="L385" s="98" t="s">
        <v>6643</v>
      </c>
      <c r="M385" s="98" t="s">
        <v>6644</v>
      </c>
      <c r="N385" s="98" t="s">
        <v>6645</v>
      </c>
      <c r="O385" s="101">
        <v>60</v>
      </c>
      <c r="P385" s="101">
        <v>60</v>
      </c>
      <c r="Q385" s="101">
        <v>0</v>
      </c>
      <c r="R385" s="101">
        <v>1260</v>
      </c>
    </row>
    <row r="386">
      <c r="L386" s="98" t="s">
        <v>6646</v>
      </c>
      <c r="M386" s="98" t="s">
        <v>6647</v>
      </c>
      <c r="N386" s="98" t="s">
        <v>6648</v>
      </c>
      <c r="O386" s="101">
        <v>1480</v>
      </c>
      <c r="P386" s="101">
        <v>1480</v>
      </c>
    </row>
    <row r="387">
      <c r="K387" s="96" t="s">
        <v>6649</v>
      </c>
      <c r="O387" s="85">
        <f>SUM(O385:O386)</f>
      </c>
      <c r="P387" s="85">
        <f>SUM(P385:P386)</f>
      </c>
    </row>
    <row r="388">
      <c r="A388" s="98" t="s">
        <v>6650</v>
      </c>
      <c r="B388" s="98" t="s">
        <v>6651</v>
      </c>
      <c r="C388" s="100">
        <v>900</v>
      </c>
      <c r="D388" s="98" t="s">
        <v>6652</v>
      </c>
      <c r="E388" s="98" t="s">
        <v>6653</v>
      </c>
      <c r="F388" s="104">
        <v>44450</v>
      </c>
      <c r="G388" s="104">
        <v>45568</v>
      </c>
      <c r="H388" s="104">
        <v>45961</v>
      </c>
      <c r="J388" s="101">
        <v>1710</v>
      </c>
      <c r="K388" s="98" t="s">
        <v>6654</v>
      </c>
      <c r="L388" s="98" t="s">
        <v>6655</v>
      </c>
      <c r="M388" s="98" t="s">
        <v>6656</v>
      </c>
      <c r="N388" s="98" t="s">
        <v>6657</v>
      </c>
      <c r="O388" s="101">
        <v>60</v>
      </c>
      <c r="P388" s="101">
        <v>60</v>
      </c>
      <c r="Q388" s="101">
        <v>1590</v>
      </c>
      <c r="R388" s="101">
        <v>1460</v>
      </c>
    </row>
    <row r="389">
      <c r="L389" s="98" t="s">
        <v>6658</v>
      </c>
      <c r="M389" s="98" t="s">
        <v>6659</v>
      </c>
      <c r="N389" s="98" t="s">
        <v>6660</v>
      </c>
      <c r="O389" s="101">
        <v>1530</v>
      </c>
      <c r="P389" s="101">
        <v>1530</v>
      </c>
    </row>
    <row r="390">
      <c r="K390" s="96" t="s">
        <v>6661</v>
      </c>
      <c r="O390" s="85">
        <f>SUM(O388:O389)</f>
      </c>
      <c r="P390" s="85">
        <f>SUM(P388:P389)</f>
      </c>
    </row>
    <row r="391">
      <c r="A391" s="98" t="s">
        <v>6662</v>
      </c>
      <c r="B391" s="98" t="s">
        <v>6663</v>
      </c>
      <c r="C391" s="100">
        <v>900</v>
      </c>
      <c r="D391" s="98" t="s">
        <v>6664</v>
      </c>
      <c r="E391" s="98" t="s">
        <v>6665</v>
      </c>
      <c r="F391" s="104">
        <v>40732</v>
      </c>
      <c r="G391" s="104">
        <v>45505</v>
      </c>
      <c r="H391" s="104">
        <v>45869</v>
      </c>
      <c r="J391" s="101">
        <v>1710</v>
      </c>
      <c r="K391" s="98" t="s">
        <v>6666</v>
      </c>
      <c r="L391" s="98" t="s">
        <v>6667</v>
      </c>
      <c r="M391" s="98" t="s">
        <v>6668</v>
      </c>
      <c r="N391" s="98" t="s">
        <v>6669</v>
      </c>
      <c r="O391" s="101">
        <v>60</v>
      </c>
      <c r="P391" s="101">
        <v>60</v>
      </c>
      <c r="Q391" s="101">
        <v>0</v>
      </c>
      <c r="R391" s="101">
        <v>1125</v>
      </c>
    </row>
    <row r="392">
      <c r="L392" s="98" t="s">
        <v>6670</v>
      </c>
      <c r="M392" s="98" t="s">
        <v>6671</v>
      </c>
      <c r="N392" s="98" t="s">
        <v>6672</v>
      </c>
      <c r="O392" s="101">
        <v>1340</v>
      </c>
      <c r="P392" s="101">
        <v>1340</v>
      </c>
    </row>
    <row r="393">
      <c r="K393" s="96" t="s">
        <v>6673</v>
      </c>
      <c r="O393" s="85">
        <f>SUM(O391:O392)</f>
      </c>
      <c r="P393" s="85">
        <f>SUM(P391:P392)</f>
      </c>
    </row>
    <row r="394">
      <c r="A394" s="98" t="s">
        <v>6674</v>
      </c>
      <c r="B394" s="98" t="s">
        <v>6675</v>
      </c>
      <c r="C394" s="100">
        <v>900</v>
      </c>
      <c r="D394" s="98" t="s">
        <v>6676</v>
      </c>
      <c r="E394" s="98" t="s">
        <v>6677</v>
      </c>
      <c r="F394" s="104">
        <v>37057</v>
      </c>
      <c r="G394" s="104">
        <v>45474</v>
      </c>
      <c r="H394" s="104">
        <v>45838</v>
      </c>
      <c r="J394" s="101">
        <v>1710</v>
      </c>
      <c r="K394" s="98" t="s">
        <v>6678</v>
      </c>
      <c r="L394" s="98" t="s">
        <v>6679</v>
      </c>
      <c r="M394" s="98" t="s">
        <v>6680</v>
      </c>
      <c r="N394" s="98" t="s">
        <v>6681</v>
      </c>
      <c r="O394" s="101">
        <v>60</v>
      </c>
      <c r="P394" s="101">
        <v>60</v>
      </c>
      <c r="Q394" s="101">
        <v>0</v>
      </c>
      <c r="R394" s="101">
        <v>1115</v>
      </c>
    </row>
    <row r="395">
      <c r="L395" s="98" t="s">
        <v>6682</v>
      </c>
      <c r="M395" s="98" t="s">
        <v>6683</v>
      </c>
      <c r="N395" s="98" t="s">
        <v>6684</v>
      </c>
      <c r="O395" s="101">
        <v>1330</v>
      </c>
      <c r="P395" s="101">
        <v>1330</v>
      </c>
    </row>
    <row r="396">
      <c r="K396" s="96" t="s">
        <v>6685</v>
      </c>
      <c r="O396" s="85">
        <f>SUM(O394:O395)</f>
      </c>
      <c r="P396" s="85">
        <f>SUM(P394:P395)</f>
      </c>
    </row>
    <row r="397">
      <c r="A397" s="98" t="s">
        <v>6686</v>
      </c>
      <c r="B397" s="98" t="s">
        <v>6687</v>
      </c>
      <c r="C397" s="100">
        <v>900</v>
      </c>
      <c r="D397" s="98" t="s">
        <v>6688</v>
      </c>
      <c r="E397" s="98" t="s">
        <v>6689</v>
      </c>
      <c r="F397" s="104">
        <v>45147</v>
      </c>
      <c r="G397" s="104">
        <v>45536</v>
      </c>
      <c r="H397" s="104">
        <v>45900</v>
      </c>
      <c r="J397" s="101">
        <v>1710</v>
      </c>
      <c r="K397" s="98" t="s">
        <v>6690</v>
      </c>
      <c r="L397" s="98" t="s">
        <v>6691</v>
      </c>
      <c r="M397" s="98" t="s">
        <v>6692</v>
      </c>
      <c r="N397" s="98" t="s">
        <v>6693</v>
      </c>
      <c r="O397" s="101">
        <v>60</v>
      </c>
      <c r="P397" s="101">
        <v>60</v>
      </c>
      <c r="Q397" s="101">
        <v>0</v>
      </c>
      <c r="R397" s="101">
        <v>1600</v>
      </c>
    </row>
    <row r="398">
      <c r="L398" s="98" t="s">
        <v>6694</v>
      </c>
      <c r="M398" s="98" t="s">
        <v>6695</v>
      </c>
      <c r="N398" s="98" t="s">
        <v>6696</v>
      </c>
      <c r="O398" s="101">
        <v>1590</v>
      </c>
      <c r="P398" s="101">
        <v>1590</v>
      </c>
    </row>
    <row r="399">
      <c r="K399" s="96" t="s">
        <v>6697</v>
      </c>
      <c r="O399" s="85">
        <f>SUM(O397:O398)</f>
      </c>
      <c r="P399" s="85">
        <f>SUM(P397:P398)</f>
      </c>
    </row>
    <row r="400">
      <c r="A400" s="98" t="s">
        <v>6698</v>
      </c>
      <c r="B400" s="98" t="s">
        <v>6699</v>
      </c>
      <c r="C400" s="100">
        <v>1000</v>
      </c>
      <c r="D400" s="98" t="s">
        <v>6700</v>
      </c>
      <c r="E400" s="98" t="s">
        <v>6701</v>
      </c>
      <c r="F400" s="104">
        <v>45210</v>
      </c>
      <c r="G400" s="104">
        <v>45597</v>
      </c>
      <c r="H400" s="104">
        <v>45961</v>
      </c>
      <c r="J400" s="101">
        <v>1750</v>
      </c>
      <c r="K400" s="98" t="s">
        <v>6702</v>
      </c>
      <c r="L400" s="98" t="s">
        <v>6703</v>
      </c>
      <c r="M400" s="98" t="s">
        <v>6704</v>
      </c>
      <c r="N400" s="98" t="s">
        <v>6705</v>
      </c>
      <c r="O400" s="101">
        <v>1700</v>
      </c>
      <c r="P400" s="101">
        <v>1700</v>
      </c>
      <c r="Q400" s="101">
        <v>0</v>
      </c>
      <c r="R400" s="101">
        <v>1650</v>
      </c>
    </row>
    <row r="401">
      <c r="K401" s="96" t="s">
        <v>6706</v>
      </c>
      <c r="O401" s="85">
        <f>SUM(O400:O400)</f>
      </c>
      <c r="P401" s="85">
        <f>SUM(P400:P400)</f>
      </c>
    </row>
    <row r="402">
      <c r="A402" s="98" t="s">
        <v>6707</v>
      </c>
      <c r="B402" s="98" t="s">
        <v>6708</v>
      </c>
      <c r="C402" s="100">
        <v>1000</v>
      </c>
      <c r="D402" s="98" t="s">
        <v>6709</v>
      </c>
      <c r="E402" s="98" t="s">
        <v>6710</v>
      </c>
      <c r="F402" s="104">
        <v>45682</v>
      </c>
      <c r="G402" s="104">
        <v>45682</v>
      </c>
      <c r="H402" s="104">
        <v>46046</v>
      </c>
      <c r="J402" s="101">
        <v>1850</v>
      </c>
      <c r="K402" s="98" t="s">
        <v>6711</v>
      </c>
      <c r="L402" s="98" t="s">
        <v>6712</v>
      </c>
      <c r="M402" s="98" t="s">
        <v>6713</v>
      </c>
      <c r="N402" s="98" t="s">
        <v>6714</v>
      </c>
      <c r="O402" s="101">
        <v>1850</v>
      </c>
      <c r="P402" s="101">
        <v>1850</v>
      </c>
      <c r="Q402" s="101">
        <v>0</v>
      </c>
      <c r="R402" s="101">
        <v>1850</v>
      </c>
    </row>
    <row r="403">
      <c r="K403" s="96" t="s">
        <v>6715</v>
      </c>
      <c r="O403" s="85">
        <f>SUM(O402:O402)</f>
      </c>
      <c r="P403" s="85">
        <f>SUM(P402:P402)</f>
      </c>
    </row>
    <row r="404">
      <c r="A404" s="98" t="s">
        <v>6716</v>
      </c>
      <c r="B404" s="98" t="s">
        <v>6717</v>
      </c>
      <c r="C404" s="100">
        <v>475</v>
      </c>
      <c r="D404" s="98" t="s">
        <v>6718</v>
      </c>
      <c r="E404" s="98" t="s">
        <v>6719</v>
      </c>
      <c r="F404" s="104">
        <v>43526</v>
      </c>
      <c r="G404" s="104">
        <v>45748</v>
      </c>
      <c r="H404" s="104">
        <v>46112</v>
      </c>
      <c r="J404" s="101">
        <v>1390</v>
      </c>
      <c r="K404" s="98" t="s">
        <v>6720</v>
      </c>
      <c r="L404" s="98" t="s">
        <v>6721</v>
      </c>
      <c r="M404" s="98" t="s">
        <v>6722</v>
      </c>
      <c r="N404" s="98" t="s">
        <v>6723</v>
      </c>
      <c r="O404" s="101">
        <v>1210</v>
      </c>
      <c r="P404" s="101">
        <v>1210</v>
      </c>
      <c r="Q404" s="101">
        <v>0</v>
      </c>
      <c r="R404" s="101">
        <v>990</v>
      </c>
    </row>
    <row r="405">
      <c r="K405" s="96" t="s">
        <v>6724</v>
      </c>
      <c r="O405" s="85">
        <f>SUM(O404:O404)</f>
      </c>
      <c r="P405" s="85">
        <f>SUM(P404:P404)</f>
      </c>
    </row>
    <row r="406">
      <c r="A406" s="98" t="s">
        <v>6725</v>
      </c>
      <c r="B406" s="98" t="s">
        <v>6726</v>
      </c>
      <c r="C406" s="100">
        <v>1000</v>
      </c>
      <c r="D406" s="98" t="s">
        <v>6727</v>
      </c>
      <c r="E406" s="98" t="s">
        <v>6728</v>
      </c>
      <c r="F406" s="104">
        <v>40391</v>
      </c>
      <c r="G406" s="104">
        <v>45505</v>
      </c>
      <c r="H406" s="104">
        <v>45869</v>
      </c>
      <c r="J406" s="101">
        <v>1750</v>
      </c>
      <c r="K406" s="98" t="s">
        <v>6729</v>
      </c>
      <c r="L406" s="98" t="s">
        <v>6730</v>
      </c>
      <c r="M406" s="98" t="s">
        <v>6731</v>
      </c>
      <c r="N406" s="98" t="s">
        <v>6732</v>
      </c>
      <c r="O406" s="101">
        <v>1250</v>
      </c>
      <c r="P406" s="101">
        <v>1250</v>
      </c>
      <c r="Q406" s="101">
        <v>0</v>
      </c>
      <c r="R406" s="101">
        <v>1105</v>
      </c>
    </row>
    <row r="407">
      <c r="K407" s="96" t="s">
        <v>6733</v>
      </c>
      <c r="O407" s="85">
        <f>SUM(O406:O406)</f>
      </c>
      <c r="P407" s="85">
        <f>SUM(P406:P406)</f>
      </c>
    </row>
    <row r="408">
      <c r="A408" s="98" t="s">
        <v>6734</v>
      </c>
      <c r="B408" s="98" t="s">
        <v>6735</v>
      </c>
      <c r="C408" s="100">
        <v>1000</v>
      </c>
      <c r="D408" s="98" t="s">
        <v>6736</v>
      </c>
      <c r="E408" s="98" t="s">
        <v>6737</v>
      </c>
      <c r="F408" s="104">
        <v>41518</v>
      </c>
      <c r="G408" s="104">
        <v>45536</v>
      </c>
      <c r="H408" s="104">
        <v>45900</v>
      </c>
      <c r="J408" s="101">
        <v>1810</v>
      </c>
      <c r="K408" s="98" t="s">
        <v>6738</v>
      </c>
      <c r="L408" s="98" t="s">
        <v>6739</v>
      </c>
      <c r="M408" s="98" t="s">
        <v>6740</v>
      </c>
      <c r="N408" s="98" t="s">
        <v>6741</v>
      </c>
      <c r="O408" s="101">
        <v>60</v>
      </c>
      <c r="P408" s="101">
        <v>60</v>
      </c>
      <c r="Q408" s="101">
        <v>0</v>
      </c>
      <c r="R408" s="101">
        <v>1225</v>
      </c>
    </row>
    <row r="409">
      <c r="L409" s="98" t="s">
        <v>6742</v>
      </c>
      <c r="M409" s="98" t="s">
        <v>6743</v>
      </c>
      <c r="N409" s="98" t="s">
        <v>6744</v>
      </c>
      <c r="O409" s="101">
        <v>1460</v>
      </c>
      <c r="P409" s="101">
        <v>1460</v>
      </c>
    </row>
    <row r="410">
      <c r="K410" s="96" t="s">
        <v>6745</v>
      </c>
      <c r="O410" s="85">
        <f>SUM(O408:O409)</f>
      </c>
      <c r="P410" s="85">
        <f>SUM(P408:P409)</f>
      </c>
    </row>
    <row r="411">
      <c r="A411" s="98" t="s">
        <v>6746</v>
      </c>
      <c r="B411" s="98" t="s">
        <v>6747</v>
      </c>
      <c r="C411" s="100">
        <v>1000</v>
      </c>
      <c r="D411" s="98" t="s">
        <v>6748</v>
      </c>
      <c r="E411" s="98" t="s">
        <v>6749</v>
      </c>
      <c r="F411" s="104">
        <v>45546</v>
      </c>
      <c r="G411" s="104">
        <v>45546</v>
      </c>
      <c r="H411" s="104">
        <v>45930</v>
      </c>
      <c r="J411" s="101">
        <v>1810</v>
      </c>
      <c r="K411" s="98" t="s">
        <v>6750</v>
      </c>
      <c r="L411" s="98" t="s">
        <v>6751</v>
      </c>
      <c r="M411" s="98" t="s">
        <v>6752</v>
      </c>
      <c r="N411" s="98" t="s">
        <v>6753</v>
      </c>
      <c r="O411" s="101">
        <v>60</v>
      </c>
      <c r="P411" s="101">
        <v>60</v>
      </c>
      <c r="Q411" s="101">
        <v>0</v>
      </c>
      <c r="R411" s="101">
        <v>1810</v>
      </c>
    </row>
    <row r="412">
      <c r="L412" s="98" t="s">
        <v>6754</v>
      </c>
      <c r="M412" s="98" t="s">
        <v>6755</v>
      </c>
      <c r="N412" s="98" t="s">
        <v>6756</v>
      </c>
      <c r="O412" s="101">
        <v>1750</v>
      </c>
      <c r="P412" s="101">
        <v>1750</v>
      </c>
    </row>
    <row r="413">
      <c r="K413" s="96" t="s">
        <v>6757</v>
      </c>
      <c r="O413" s="85">
        <f>SUM(O411:O412)</f>
      </c>
      <c r="P413" s="85">
        <f>SUM(P411:P412)</f>
      </c>
    </row>
    <row r="414">
      <c r="A414" s="98" t="s">
        <v>6758</v>
      </c>
      <c r="B414" s="98" t="s">
        <v>6759</v>
      </c>
      <c r="C414" s="100">
        <v>1000</v>
      </c>
      <c r="D414" s="98" t="s">
        <v>6760</v>
      </c>
      <c r="E414" s="98" t="s">
        <v>6761</v>
      </c>
      <c r="F414" s="104">
        <v>45724</v>
      </c>
      <c r="G414" s="104">
        <v>45724</v>
      </c>
      <c r="H414" s="104">
        <v>46088</v>
      </c>
      <c r="J414" s="101">
        <v>1910</v>
      </c>
      <c r="K414" s="98" t="s">
        <v>6762</v>
      </c>
      <c r="L414" s="98" t="s">
        <v>6763</v>
      </c>
      <c r="M414" s="98" t="s">
        <v>6764</v>
      </c>
      <c r="N414" s="98" t="s">
        <v>6765</v>
      </c>
      <c r="O414" s="101">
        <v>60</v>
      </c>
      <c r="P414" s="101">
        <v>60</v>
      </c>
      <c r="Q414" s="101">
        <v>0</v>
      </c>
      <c r="R414" s="101">
        <v>1910</v>
      </c>
    </row>
    <row r="415">
      <c r="L415" s="98" t="s">
        <v>6766</v>
      </c>
      <c r="M415" s="98" t="s">
        <v>6767</v>
      </c>
      <c r="N415" s="98" t="s">
        <v>6768</v>
      </c>
      <c r="O415" s="101">
        <v>1850</v>
      </c>
      <c r="P415" s="101">
        <v>1850</v>
      </c>
    </row>
    <row r="416">
      <c r="K416" s="96" t="s">
        <v>6769</v>
      </c>
      <c r="O416" s="85">
        <f>SUM(O414:O415)</f>
      </c>
      <c r="P416" s="85">
        <f>SUM(P414:P415)</f>
      </c>
    </row>
    <row r="417">
      <c r="A417" s="98" t="s">
        <v>6770</v>
      </c>
      <c r="B417" s="98" t="s">
        <v>6771</v>
      </c>
      <c r="C417" s="100">
        <v>1000</v>
      </c>
      <c r="D417" s="98" t="s">
        <v>6772</v>
      </c>
      <c r="E417" s="98" t="s">
        <v>6773</v>
      </c>
      <c r="F417" s="104">
        <v>39508</v>
      </c>
      <c r="G417" s="104">
        <v>45717</v>
      </c>
      <c r="H417" s="104">
        <v>46081</v>
      </c>
      <c r="J417" s="101">
        <v>1810</v>
      </c>
      <c r="K417" s="98" t="s">
        <v>6774</v>
      </c>
      <c r="L417" s="98" t="s">
        <v>6775</v>
      </c>
      <c r="M417" s="98" t="s">
        <v>6776</v>
      </c>
      <c r="N417" s="98" t="s">
        <v>6777</v>
      </c>
      <c r="O417" s="101">
        <v>60</v>
      </c>
      <c r="P417" s="101">
        <v>60</v>
      </c>
      <c r="Q417" s="101">
        <v>0</v>
      </c>
      <c r="R417" s="101">
        <v>1185</v>
      </c>
    </row>
    <row r="418">
      <c r="L418" s="98" t="s">
        <v>6778</v>
      </c>
      <c r="M418" s="98" t="s">
        <v>6779</v>
      </c>
      <c r="N418" s="98" t="s">
        <v>6780</v>
      </c>
      <c r="O418" s="101">
        <v>1370</v>
      </c>
      <c r="P418" s="101">
        <v>1370</v>
      </c>
    </row>
    <row r="419">
      <c r="K419" s="96" t="s">
        <v>6781</v>
      </c>
      <c r="O419" s="85">
        <f>SUM(O417:O418)</f>
      </c>
      <c r="P419" s="85">
        <f>SUM(P417:P418)</f>
      </c>
    </row>
    <row r="420">
      <c r="A420" s="98" t="s">
        <v>6782</v>
      </c>
      <c r="B420" s="98" t="s">
        <v>6783</v>
      </c>
      <c r="C420" s="100">
        <v>1000</v>
      </c>
      <c r="D420" s="98" t="s">
        <v>6784</v>
      </c>
      <c r="E420" s="98" t="s">
        <v>6785</v>
      </c>
      <c r="F420" s="104">
        <v>41103</v>
      </c>
      <c r="G420" s="104">
        <v>45505</v>
      </c>
      <c r="H420" s="104">
        <v>45869</v>
      </c>
      <c r="J420" s="101">
        <v>1810</v>
      </c>
      <c r="K420" s="98" t="s">
        <v>6786</v>
      </c>
      <c r="L420" s="98" t="s">
        <v>6787</v>
      </c>
      <c r="M420" s="98" t="s">
        <v>6788</v>
      </c>
      <c r="N420" s="98" t="s">
        <v>6789</v>
      </c>
      <c r="O420" s="101">
        <v>60</v>
      </c>
      <c r="P420" s="101">
        <v>60</v>
      </c>
      <c r="Q420" s="101">
        <v>0</v>
      </c>
      <c r="R420" s="101">
        <v>1215</v>
      </c>
    </row>
    <row r="421">
      <c r="L421" s="98" t="s">
        <v>6790</v>
      </c>
      <c r="M421" s="98" t="s">
        <v>6791</v>
      </c>
      <c r="N421" s="98" t="s">
        <v>6792</v>
      </c>
      <c r="O421" s="101">
        <v>1430</v>
      </c>
      <c r="P421" s="101">
        <v>1430</v>
      </c>
    </row>
    <row r="422">
      <c r="K422" s="96" t="s">
        <v>6793</v>
      </c>
      <c r="O422" s="85">
        <f>SUM(O420:O421)</f>
      </c>
      <c r="P422" s="85">
        <f>SUM(P420:P421)</f>
      </c>
    </row>
    <row r="423">
      <c r="A423" s="98" t="s">
        <v>6794</v>
      </c>
      <c r="B423" s="98" t="s">
        <v>6795</v>
      </c>
      <c r="C423" s="100">
        <v>1000</v>
      </c>
      <c r="D423" s="98" t="s">
        <v>6796</v>
      </c>
      <c r="E423" s="98" t="s">
        <v>6797</v>
      </c>
      <c r="F423" s="104">
        <v>40372</v>
      </c>
      <c r="G423" s="104">
        <v>45536</v>
      </c>
      <c r="H423" s="104">
        <v>45900</v>
      </c>
      <c r="J423" s="101">
        <v>1810</v>
      </c>
      <c r="K423" s="98" t="s">
        <v>6798</v>
      </c>
      <c r="L423" s="98" t="s">
        <v>6799</v>
      </c>
      <c r="M423" s="98" t="s">
        <v>6800</v>
      </c>
      <c r="N423" s="98" t="s">
        <v>6801</v>
      </c>
      <c r="O423" s="101">
        <v>60</v>
      </c>
      <c r="P423" s="101">
        <v>60</v>
      </c>
      <c r="Q423" s="101">
        <v>0</v>
      </c>
      <c r="R423" s="101">
        <v>1210</v>
      </c>
    </row>
    <row r="424">
      <c r="L424" s="98" t="s">
        <v>6802</v>
      </c>
      <c r="M424" s="98" t="s">
        <v>6803</v>
      </c>
      <c r="N424" s="98" t="s">
        <v>6804</v>
      </c>
      <c r="O424" s="101">
        <v>1410</v>
      </c>
      <c r="P424" s="101">
        <v>1410</v>
      </c>
    </row>
    <row r="425">
      <c r="K425" s="96" t="s">
        <v>6805</v>
      </c>
      <c r="O425" s="85">
        <f>SUM(O423:O424)</f>
      </c>
      <c r="P425" s="85">
        <f>SUM(P423:P424)</f>
      </c>
    </row>
    <row r="426">
      <c r="A426" s="98" t="s">
        <v>6806</v>
      </c>
      <c r="B426" s="98" t="s">
        <v>6807</v>
      </c>
      <c r="C426" s="100">
        <v>1000</v>
      </c>
      <c r="D426" s="98" t="s">
        <v>6808</v>
      </c>
      <c r="E426" s="98" t="s">
        <v>6809</v>
      </c>
      <c r="F426" s="104">
        <v>45054</v>
      </c>
      <c r="G426" s="104">
        <v>45444</v>
      </c>
      <c r="H426" s="104">
        <v>45808</v>
      </c>
      <c r="J426" s="101">
        <v>1810</v>
      </c>
      <c r="K426" s="98" t="s">
        <v>6810</v>
      </c>
      <c r="L426" s="98" t="s">
        <v>6811</v>
      </c>
      <c r="M426" s="98" t="s">
        <v>6812</v>
      </c>
      <c r="N426" s="98" t="s">
        <v>6813</v>
      </c>
      <c r="O426" s="101">
        <v>60</v>
      </c>
      <c r="P426" s="101">
        <v>60</v>
      </c>
      <c r="Q426" s="101">
        <v>0</v>
      </c>
      <c r="R426" s="101">
        <v>1710</v>
      </c>
    </row>
    <row r="427">
      <c r="L427" s="98" t="s">
        <v>6814</v>
      </c>
      <c r="M427" s="98" t="s">
        <v>6815</v>
      </c>
      <c r="N427" s="98" t="s">
        <v>6816</v>
      </c>
      <c r="O427" s="101">
        <v>1700</v>
      </c>
      <c r="P427" s="101">
        <v>1700</v>
      </c>
    </row>
    <row r="428">
      <c r="K428" s="96" t="s">
        <v>6817</v>
      </c>
      <c r="O428" s="85">
        <f>SUM(O426:O427)</f>
      </c>
      <c r="P428" s="85">
        <f>SUM(P426:P427)</f>
      </c>
    </row>
    <row r="429">
      <c r="A429" s="98" t="s">
        <v>6818</v>
      </c>
      <c r="B429" s="98" t="s">
        <v>6819</v>
      </c>
      <c r="C429" s="100">
        <v>1000</v>
      </c>
      <c r="D429" s="98" t="s">
        <v>6820</v>
      </c>
      <c r="E429" s="98" t="s">
        <v>6821</v>
      </c>
      <c r="F429" s="104">
        <v>44689</v>
      </c>
      <c r="G429" s="104">
        <v>45444</v>
      </c>
      <c r="H429" s="104">
        <v>45808</v>
      </c>
      <c r="J429" s="101">
        <v>1810</v>
      </c>
      <c r="K429" s="98" t="s">
        <v>6822</v>
      </c>
      <c r="L429" s="98" t="s">
        <v>6823</v>
      </c>
      <c r="M429" s="98" t="s">
        <v>6824</v>
      </c>
      <c r="N429" s="98" t="s">
        <v>6825</v>
      </c>
      <c r="O429" s="101">
        <v>60</v>
      </c>
      <c r="P429" s="101">
        <v>60</v>
      </c>
      <c r="Q429" s="101">
        <v>-50.280000000000001</v>
      </c>
      <c r="R429" s="101">
        <v>1610</v>
      </c>
    </row>
    <row r="430">
      <c r="L430" s="98" t="s">
        <v>6826</v>
      </c>
      <c r="M430" s="98" t="s">
        <v>6827</v>
      </c>
      <c r="N430" s="98" t="s">
        <v>6828</v>
      </c>
      <c r="O430" s="101">
        <v>1630</v>
      </c>
      <c r="P430" s="101">
        <v>1630</v>
      </c>
    </row>
    <row r="431">
      <c r="L431" s="98" t="s">
        <v>6829</v>
      </c>
      <c r="M431" s="98" t="s">
        <v>6830</v>
      </c>
      <c r="N431" s="98" t="s">
        <v>6831</v>
      </c>
      <c r="O431" s="101">
        <v>25</v>
      </c>
      <c r="P431" s="101">
        <v>0</v>
      </c>
    </row>
    <row r="432">
      <c r="K432" s="96" t="s">
        <v>6832</v>
      </c>
      <c r="O432" s="85">
        <f>SUM(O429:O431)</f>
      </c>
      <c r="P432" s="85">
        <f>SUM(P429:P431)</f>
      </c>
    </row>
    <row r="433">
      <c r="A433" s="98" t="s">
        <v>6833</v>
      </c>
      <c r="B433" s="98" t="s">
        <v>6834</v>
      </c>
      <c r="C433" s="100">
        <v>880</v>
      </c>
      <c r="D433" s="98" t="s">
        <v>6835</v>
      </c>
      <c r="E433" s="98" t="s">
        <v>6836</v>
      </c>
      <c r="F433" s="104">
        <v>45755</v>
      </c>
      <c r="G433" s="104">
        <v>45755</v>
      </c>
      <c r="H433" s="104">
        <v>46119</v>
      </c>
      <c r="J433" s="101">
        <v>1750</v>
      </c>
      <c r="K433" s="98" t="s">
        <v>6837</v>
      </c>
      <c r="L433" s="98" t="s">
        <v>6838</v>
      </c>
      <c r="M433" s="98" t="s">
        <v>6839</v>
      </c>
      <c r="N433" s="98" t="s">
        <v>6840</v>
      </c>
      <c r="O433" s="101">
        <v>1341.6700000000001</v>
      </c>
      <c r="P433" s="101">
        <v>1750</v>
      </c>
      <c r="Q433" s="101">
        <v>0</v>
      </c>
      <c r="R433" s="101">
        <v>1750</v>
      </c>
    </row>
    <row r="434">
      <c r="L434" s="98" t="s">
        <v>6841</v>
      </c>
      <c r="M434" s="98" t="s">
        <v>6842</v>
      </c>
      <c r="N434" s="98" t="s">
        <v>6843</v>
      </c>
      <c r="O434" s="101">
        <v>25</v>
      </c>
      <c r="P434" s="101">
        <v>0</v>
      </c>
    </row>
    <row r="435">
      <c r="L435" s="98" t="s">
        <v>6844</v>
      </c>
      <c r="M435" s="98" t="s">
        <v>6845</v>
      </c>
      <c r="N435" s="98" t="s">
        <v>6846</v>
      </c>
      <c r="O435" s="101">
        <v>30</v>
      </c>
      <c r="P435" s="101">
        <v>0</v>
      </c>
    </row>
    <row r="436">
      <c r="K436" s="96" t="s">
        <v>6847</v>
      </c>
      <c r="O436" s="85">
        <f>SUM(O433:O435)</f>
      </c>
      <c r="P436" s="85">
        <f>SUM(P433:P435)</f>
      </c>
    </row>
    <row r="437">
      <c r="A437" s="98" t="s">
        <v>6848</v>
      </c>
      <c r="B437" s="98" t="s">
        <v>6849</v>
      </c>
      <c r="C437" s="100">
        <v>880</v>
      </c>
      <c r="D437" s="98" t="s">
        <v>6850</v>
      </c>
      <c r="E437" s="98" t="s">
        <v>6851</v>
      </c>
      <c r="F437" s="104">
        <v>44170</v>
      </c>
      <c r="G437" s="104">
        <v>45658</v>
      </c>
      <c r="H437" s="104">
        <v>46022</v>
      </c>
      <c r="J437" s="101">
        <v>1650</v>
      </c>
      <c r="K437" s="98" t="s">
        <v>6852</v>
      </c>
      <c r="L437" s="98" t="s">
        <v>6853</v>
      </c>
      <c r="M437" s="98" t="s">
        <v>6854</v>
      </c>
      <c r="N437" s="98" t="s">
        <v>6855</v>
      </c>
      <c r="O437" s="101">
        <v>1510</v>
      </c>
      <c r="P437" s="101">
        <v>1510</v>
      </c>
      <c r="Q437" s="101">
        <v>0</v>
      </c>
      <c r="R437" s="101">
        <v>1350</v>
      </c>
    </row>
    <row r="438">
      <c r="K438" s="96" t="s">
        <v>6856</v>
      </c>
      <c r="O438" s="85">
        <f>SUM(O437:O437)</f>
      </c>
      <c r="P438" s="85">
        <f>SUM(P437:P437)</f>
      </c>
    </row>
    <row r="439">
      <c r="A439" s="98" t="s">
        <v>6857</v>
      </c>
      <c r="B439" s="98" t="s">
        <v>6858</v>
      </c>
      <c r="C439" s="100">
        <v>410</v>
      </c>
      <c r="D439" s="98" t="s">
        <v>6859</v>
      </c>
      <c r="E439" s="98" t="s">
        <v>6860</v>
      </c>
      <c r="F439" s="104">
        <v>40360</v>
      </c>
      <c r="G439" s="104">
        <v>45474</v>
      </c>
      <c r="H439" s="104">
        <v>45838</v>
      </c>
      <c r="J439" s="101">
        <v>1390</v>
      </c>
      <c r="K439" s="98" t="s">
        <v>6861</v>
      </c>
      <c r="L439" s="98" t="s">
        <v>6862</v>
      </c>
      <c r="M439" s="98" t="s">
        <v>6863</v>
      </c>
      <c r="N439" s="98" t="s">
        <v>6864</v>
      </c>
      <c r="O439" s="101">
        <v>1110</v>
      </c>
      <c r="P439" s="101">
        <v>1110</v>
      </c>
      <c r="Q439" s="101">
        <v>0</v>
      </c>
      <c r="R439" s="101">
        <v>855</v>
      </c>
    </row>
    <row r="440">
      <c r="K440" s="96" t="s">
        <v>6865</v>
      </c>
      <c r="O440" s="85">
        <f>SUM(O439:O439)</f>
      </c>
      <c r="P440" s="85">
        <f>SUM(P439:P439)</f>
      </c>
    </row>
    <row r="441">
      <c r="A441" s="98" t="s">
        <v>6866</v>
      </c>
      <c r="B441" s="98" t="s">
        <v>6867</v>
      </c>
      <c r="C441" s="100">
        <v>780</v>
      </c>
      <c r="D441" s="98" t="s">
        <v>6868</v>
      </c>
      <c r="E441" s="98" t="s">
        <v>6869</v>
      </c>
      <c r="F441" s="104">
        <v>43113</v>
      </c>
      <c r="G441" s="104">
        <v>45689</v>
      </c>
      <c r="H441" s="104">
        <v>46053</v>
      </c>
      <c r="J441" s="101">
        <v>1490</v>
      </c>
      <c r="K441" s="98" t="s">
        <v>6870</v>
      </c>
      <c r="L441" s="98" t="s">
        <v>6871</v>
      </c>
      <c r="M441" s="98" t="s">
        <v>6872</v>
      </c>
      <c r="N441" s="98" t="s">
        <v>6873</v>
      </c>
      <c r="O441" s="101">
        <v>1290</v>
      </c>
      <c r="P441" s="101">
        <v>1290</v>
      </c>
      <c r="Q441" s="101">
        <v>0</v>
      </c>
      <c r="R441" s="101">
        <v>1040</v>
      </c>
    </row>
    <row r="442">
      <c r="K442" s="96" t="s">
        <v>6874</v>
      </c>
      <c r="O442" s="85">
        <f>SUM(O441:O441)</f>
      </c>
      <c r="P442" s="85">
        <f>SUM(P441:P441)</f>
      </c>
    </row>
    <row r="443">
      <c r="A443" s="98" t="s">
        <v>6875</v>
      </c>
      <c r="B443" s="98" t="s">
        <v>6876</v>
      </c>
      <c r="C443" s="100">
        <v>900</v>
      </c>
      <c r="D443" s="98" t="s">
        <v>6877</v>
      </c>
      <c r="E443" s="98" t="s">
        <v>6878</v>
      </c>
      <c r="F443" s="104">
        <v>41229</v>
      </c>
      <c r="G443" s="104">
        <v>45627</v>
      </c>
      <c r="H443" s="104">
        <v>45991</v>
      </c>
      <c r="J443" s="101">
        <v>1710</v>
      </c>
      <c r="K443" s="98" t="s">
        <v>6879</v>
      </c>
      <c r="L443" s="98" t="s">
        <v>6880</v>
      </c>
      <c r="M443" s="98" t="s">
        <v>6881</v>
      </c>
      <c r="N443" s="98" t="s">
        <v>6882</v>
      </c>
      <c r="O443" s="101">
        <v>60</v>
      </c>
      <c r="P443" s="101">
        <v>60</v>
      </c>
      <c r="Q443" s="101">
        <v>-1525.05</v>
      </c>
      <c r="R443" s="101">
        <v>1105</v>
      </c>
    </row>
    <row r="444">
      <c r="L444" s="98" t="s">
        <v>6883</v>
      </c>
      <c r="M444" s="98" t="s">
        <v>6884</v>
      </c>
      <c r="N444" s="98" t="s">
        <v>6885</v>
      </c>
      <c r="O444" s="101">
        <v>1240</v>
      </c>
      <c r="P444" s="101">
        <v>1240</v>
      </c>
    </row>
    <row r="445">
      <c r="K445" s="96" t="s">
        <v>6886</v>
      </c>
      <c r="O445" s="85">
        <f>SUM(O443:O444)</f>
      </c>
      <c r="P445" s="85">
        <f>SUM(P443:P444)</f>
      </c>
    </row>
    <row r="446">
      <c r="A446" s="98" t="s">
        <v>6887</v>
      </c>
      <c r="B446" s="98" t="s">
        <v>6888</v>
      </c>
      <c r="C446" s="100">
        <v>900</v>
      </c>
      <c r="D446" s="98" t="s">
        <v>6889</v>
      </c>
      <c r="E446" s="98" t="s">
        <v>6890</v>
      </c>
      <c r="F446" s="104">
        <v>37382</v>
      </c>
      <c r="G446" s="104">
        <v>45413</v>
      </c>
      <c r="H446" s="104">
        <v>45777</v>
      </c>
      <c r="I446" s="104">
        <v>45777</v>
      </c>
      <c r="J446" s="101">
        <v>1810</v>
      </c>
      <c r="K446" s="98" t="s">
        <v>6891</v>
      </c>
      <c r="L446" s="98" t="s">
        <v>6892</v>
      </c>
      <c r="M446" s="98" t="s">
        <v>6893</v>
      </c>
      <c r="N446" s="98" t="s">
        <v>6894</v>
      </c>
      <c r="O446" s="101">
        <v>60</v>
      </c>
      <c r="P446" s="101">
        <v>60</v>
      </c>
      <c r="Q446" s="101">
        <v>0</v>
      </c>
      <c r="R446" s="101">
        <v>1035</v>
      </c>
    </row>
    <row r="447">
      <c r="L447" s="98" t="s">
        <v>6895</v>
      </c>
      <c r="M447" s="98" t="s">
        <v>6896</v>
      </c>
      <c r="N447" s="98" t="s">
        <v>6897</v>
      </c>
      <c r="O447" s="101">
        <v>1120</v>
      </c>
      <c r="P447" s="101">
        <v>1120</v>
      </c>
    </row>
    <row r="448">
      <c r="K448" s="96" t="s">
        <v>6898</v>
      </c>
      <c r="O448" s="85">
        <f>SUM(O446:O447)</f>
      </c>
      <c r="P448" s="85">
        <f>SUM(P446:P447)</f>
      </c>
    </row>
    <row r="449">
      <c r="A449" s="98" t="s">
        <v>6899</v>
      </c>
      <c r="B449" s="98" t="s">
        <v>6900</v>
      </c>
      <c r="C449" s="100">
        <v>800</v>
      </c>
      <c r="D449" s="98" t="s">
        <v>6901</v>
      </c>
      <c r="E449" s="98" t="s">
        <v>6902</v>
      </c>
      <c r="F449" s="104">
        <v>44506</v>
      </c>
      <c r="G449" s="104">
        <v>45627</v>
      </c>
      <c r="H449" s="104">
        <v>45991</v>
      </c>
      <c r="J449" s="101">
        <v>1550</v>
      </c>
      <c r="K449" s="98" t="s">
        <v>6903</v>
      </c>
      <c r="L449" s="98" t="s">
        <v>6904</v>
      </c>
      <c r="M449" s="98" t="s">
        <v>6905</v>
      </c>
      <c r="N449" s="98" t="s">
        <v>6906</v>
      </c>
      <c r="O449" s="101">
        <v>60</v>
      </c>
      <c r="P449" s="101">
        <v>60</v>
      </c>
      <c r="Q449" s="101">
        <v>0</v>
      </c>
      <c r="R449" s="101">
        <v>1300</v>
      </c>
    </row>
    <row r="450">
      <c r="L450" s="98" t="s">
        <v>6907</v>
      </c>
      <c r="M450" s="98" t="s">
        <v>6908</v>
      </c>
      <c r="N450" s="98" t="s">
        <v>6909</v>
      </c>
      <c r="O450" s="101">
        <v>1370</v>
      </c>
      <c r="P450" s="101">
        <v>1370</v>
      </c>
    </row>
    <row r="451">
      <c r="K451" s="96" t="s">
        <v>6910</v>
      </c>
      <c r="O451" s="85">
        <f>SUM(O449:O450)</f>
      </c>
      <c r="P451" s="85">
        <f>SUM(P449:P450)</f>
      </c>
    </row>
    <row r="452">
      <c r="A452" s="98" t="s">
        <v>6911</v>
      </c>
      <c r="B452" s="98" t="s">
        <v>6912</v>
      </c>
      <c r="C452" s="100">
        <v>800</v>
      </c>
      <c r="D452" s="98" t="s">
        <v>6913</v>
      </c>
      <c r="E452" s="98" t="s">
        <v>6914</v>
      </c>
      <c r="F452" s="104">
        <v>44531</v>
      </c>
      <c r="G452" s="104">
        <v>45627</v>
      </c>
      <c r="H452" s="104">
        <v>45991</v>
      </c>
      <c r="J452" s="101">
        <v>1550</v>
      </c>
      <c r="K452" s="98" t="s">
        <v>6915</v>
      </c>
      <c r="L452" s="98" t="s">
        <v>6916</v>
      </c>
      <c r="M452" s="98" t="s">
        <v>6917</v>
      </c>
      <c r="N452" s="98" t="s">
        <v>6918</v>
      </c>
      <c r="O452" s="101">
        <v>60</v>
      </c>
      <c r="P452" s="101">
        <v>60</v>
      </c>
      <c r="Q452" s="101">
        <v>-29.050000000000001</v>
      </c>
      <c r="R452" s="101">
        <v>1300</v>
      </c>
    </row>
    <row r="453">
      <c r="L453" s="98" t="s">
        <v>6919</v>
      </c>
      <c r="M453" s="98" t="s">
        <v>6920</v>
      </c>
      <c r="N453" s="98" t="s">
        <v>6921</v>
      </c>
      <c r="O453" s="101">
        <v>1370</v>
      </c>
      <c r="P453" s="101">
        <v>1370</v>
      </c>
    </row>
    <row r="454">
      <c r="K454" s="96" t="s">
        <v>6922</v>
      </c>
      <c r="O454" s="85">
        <f>SUM(O452:O453)</f>
      </c>
      <c r="P454" s="85">
        <f>SUM(P452:P453)</f>
      </c>
    </row>
    <row r="455">
      <c r="A455" s="98" t="s">
        <v>6923</v>
      </c>
      <c r="B455" s="98" t="s">
        <v>6924</v>
      </c>
      <c r="C455" s="100">
        <v>900</v>
      </c>
      <c r="D455" s="98" t="s">
        <v>6925</v>
      </c>
      <c r="E455" s="98" t="s">
        <v>6926</v>
      </c>
      <c r="F455" s="104">
        <v>41470</v>
      </c>
      <c r="G455" s="104">
        <v>45505</v>
      </c>
      <c r="H455" s="104">
        <v>45869</v>
      </c>
      <c r="J455" s="101">
        <v>1710</v>
      </c>
      <c r="K455" s="98" t="s">
        <v>6927</v>
      </c>
      <c r="L455" s="98" t="s">
        <v>6928</v>
      </c>
      <c r="M455" s="98" t="s">
        <v>6929</v>
      </c>
      <c r="N455" s="98" t="s">
        <v>6930</v>
      </c>
      <c r="O455" s="101">
        <v>60</v>
      </c>
      <c r="P455" s="101">
        <v>60</v>
      </c>
      <c r="Q455" s="101">
        <v>1400</v>
      </c>
      <c r="R455" s="101">
        <v>1125</v>
      </c>
    </row>
    <row r="456">
      <c r="L456" s="98" t="s">
        <v>6931</v>
      </c>
      <c r="M456" s="98" t="s">
        <v>6932</v>
      </c>
      <c r="N456" s="98" t="s">
        <v>6933</v>
      </c>
      <c r="O456" s="101">
        <v>1340</v>
      </c>
      <c r="P456" s="101">
        <v>1340</v>
      </c>
    </row>
    <row r="457">
      <c r="K457" s="96" t="s">
        <v>6934</v>
      </c>
      <c r="O457" s="85">
        <f>SUM(O455:O456)</f>
      </c>
      <c r="P457" s="85">
        <f>SUM(P455:P456)</f>
      </c>
    </row>
    <row r="458">
      <c r="A458" s="98" t="s">
        <v>6935</v>
      </c>
      <c r="B458" s="98" t="s">
        <v>6936</v>
      </c>
      <c r="C458" s="100">
        <v>900</v>
      </c>
      <c r="D458" s="98" t="s">
        <v>6937</v>
      </c>
      <c r="E458" s="98" t="s">
        <v>6938</v>
      </c>
      <c r="F458" s="104">
        <v>42595</v>
      </c>
      <c r="G458" s="104">
        <v>45505</v>
      </c>
      <c r="H458" s="104">
        <v>45869</v>
      </c>
      <c r="J458" s="101">
        <v>1710</v>
      </c>
      <c r="K458" s="98" t="s">
        <v>6939</v>
      </c>
      <c r="L458" s="98" t="s">
        <v>6940</v>
      </c>
      <c r="M458" s="98" t="s">
        <v>6941</v>
      </c>
      <c r="N458" s="98" t="s">
        <v>6942</v>
      </c>
      <c r="O458" s="101">
        <v>60</v>
      </c>
      <c r="P458" s="101">
        <v>60</v>
      </c>
      <c r="Q458" s="101">
        <v>0</v>
      </c>
      <c r="R458" s="101">
        <v>1235</v>
      </c>
    </row>
    <row r="459">
      <c r="L459" s="98" t="s">
        <v>6943</v>
      </c>
      <c r="M459" s="98" t="s">
        <v>6944</v>
      </c>
      <c r="N459" s="98" t="s">
        <v>6945</v>
      </c>
      <c r="O459" s="101">
        <v>1410</v>
      </c>
      <c r="P459" s="101">
        <v>1410</v>
      </c>
    </row>
    <row r="460">
      <c r="K460" s="96" t="s">
        <v>6946</v>
      </c>
      <c r="O460" s="85">
        <f>SUM(O458:O459)</f>
      </c>
      <c r="P460" s="85">
        <f>SUM(P458:P459)</f>
      </c>
    </row>
    <row r="461">
      <c r="A461" s="98" t="s">
        <v>6947</v>
      </c>
      <c r="B461" s="98" t="s">
        <v>6948</v>
      </c>
      <c r="C461" s="100">
        <v>800</v>
      </c>
      <c r="D461" s="98" t="s">
        <v>6949</v>
      </c>
      <c r="E461" s="98" t="s">
        <v>6950</v>
      </c>
      <c r="F461" s="104">
        <v>44170</v>
      </c>
      <c r="G461" s="104">
        <v>45658</v>
      </c>
      <c r="H461" s="104">
        <v>46022</v>
      </c>
      <c r="J461" s="101">
        <v>1550</v>
      </c>
      <c r="K461" s="98" t="s">
        <v>6951</v>
      </c>
      <c r="L461" s="98" t="s">
        <v>6952</v>
      </c>
      <c r="M461" s="98" t="s">
        <v>6953</v>
      </c>
      <c r="N461" s="98" t="s">
        <v>6954</v>
      </c>
      <c r="O461" s="101">
        <v>60</v>
      </c>
      <c r="P461" s="101">
        <v>60</v>
      </c>
      <c r="Q461" s="101">
        <v>0</v>
      </c>
      <c r="R461" s="101">
        <v>1250</v>
      </c>
    </row>
    <row r="462">
      <c r="L462" s="98" t="s">
        <v>6955</v>
      </c>
      <c r="M462" s="98" t="s">
        <v>6956</v>
      </c>
      <c r="N462" s="98" t="s">
        <v>6957</v>
      </c>
      <c r="O462" s="101">
        <v>1350</v>
      </c>
      <c r="P462" s="101">
        <v>1350</v>
      </c>
    </row>
    <row r="463">
      <c r="K463" s="96" t="s">
        <v>6958</v>
      </c>
      <c r="O463" s="85">
        <f>SUM(O461:O462)</f>
      </c>
      <c r="P463" s="85">
        <f>SUM(P461:P462)</f>
      </c>
    </row>
    <row r="464">
      <c r="A464" s="98" t="s">
        <v>6959</v>
      </c>
      <c r="B464" s="98" t="s">
        <v>6960</v>
      </c>
      <c r="C464" s="100">
        <v>800</v>
      </c>
      <c r="D464" s="98" t="s">
        <v>6961</v>
      </c>
      <c r="E464" s="98" t="s">
        <v>6962</v>
      </c>
      <c r="F464" s="104">
        <v>41468</v>
      </c>
      <c r="G464" s="104">
        <v>45505</v>
      </c>
      <c r="H464" s="104">
        <v>45869</v>
      </c>
      <c r="J464" s="101">
        <v>1550</v>
      </c>
      <c r="K464" s="98" t="s">
        <v>6963</v>
      </c>
      <c r="L464" s="98" t="s">
        <v>6964</v>
      </c>
      <c r="M464" s="98" t="s">
        <v>6965</v>
      </c>
      <c r="N464" s="98" t="s">
        <v>6966</v>
      </c>
      <c r="O464" s="101">
        <v>60</v>
      </c>
      <c r="P464" s="101">
        <v>60</v>
      </c>
      <c r="Q464" s="101">
        <v>0</v>
      </c>
      <c r="R464" s="101">
        <v>1025</v>
      </c>
    </row>
    <row r="465">
      <c r="L465" s="98" t="s">
        <v>6967</v>
      </c>
      <c r="M465" s="98" t="s">
        <v>6968</v>
      </c>
      <c r="N465" s="98" t="s">
        <v>6969</v>
      </c>
      <c r="O465" s="101">
        <v>1130</v>
      </c>
      <c r="P465" s="101">
        <v>1130</v>
      </c>
    </row>
    <row r="466">
      <c r="K466" s="96" t="s">
        <v>6970</v>
      </c>
      <c r="O466" s="85">
        <f>SUM(O464:O465)</f>
      </c>
      <c r="P466" s="85">
        <f>SUM(P464:P465)</f>
      </c>
    </row>
    <row r="467">
      <c r="A467" s="98" t="s">
        <v>6971</v>
      </c>
      <c r="B467" s="98" t="s">
        <v>6972</v>
      </c>
      <c r="C467" s="100">
        <v>880</v>
      </c>
      <c r="D467" s="98" t="s">
        <v>6973</v>
      </c>
      <c r="E467" s="98" t="s">
        <v>6974</v>
      </c>
      <c r="F467" s="104">
        <v>39539</v>
      </c>
      <c r="G467" s="104">
        <v>45748</v>
      </c>
      <c r="H467" s="104">
        <v>46112</v>
      </c>
      <c r="J467" s="101">
        <v>1650</v>
      </c>
      <c r="K467" s="98" t="s">
        <v>6975</v>
      </c>
      <c r="L467" s="98" t="s">
        <v>6976</v>
      </c>
      <c r="M467" s="98" t="s">
        <v>6977</v>
      </c>
      <c r="N467" s="98" t="s">
        <v>6978</v>
      </c>
      <c r="O467" s="101">
        <v>1360</v>
      </c>
      <c r="P467" s="101">
        <v>1360</v>
      </c>
      <c r="Q467" s="101">
        <v>-15</v>
      </c>
      <c r="R467" s="101">
        <v>1045</v>
      </c>
    </row>
    <row r="468">
      <c r="K468" s="96" t="s">
        <v>6979</v>
      </c>
      <c r="O468" s="85">
        <f>SUM(O467:O467)</f>
      </c>
      <c r="P468" s="85">
        <f>SUM(P467:P467)</f>
      </c>
    </row>
    <row r="469">
      <c r="A469" s="98" t="s">
        <v>6980</v>
      </c>
      <c r="B469" s="98" t="s">
        <v>6981</v>
      </c>
      <c r="C469" s="100">
        <v>880</v>
      </c>
      <c r="D469" s="98" t="s">
        <v>6982</v>
      </c>
      <c r="E469" s="98" t="s">
        <v>6983</v>
      </c>
      <c r="F469" s="104">
        <v>42644</v>
      </c>
      <c r="G469" s="104">
        <v>45566</v>
      </c>
      <c r="H469" s="104">
        <v>45930</v>
      </c>
      <c r="J469" s="101">
        <v>1650</v>
      </c>
      <c r="K469" s="98" t="s">
        <v>6984</v>
      </c>
      <c r="L469" s="98" t="s">
        <v>6985</v>
      </c>
      <c r="M469" s="98" t="s">
        <v>6986</v>
      </c>
      <c r="N469" s="98" t="s">
        <v>6987</v>
      </c>
      <c r="O469" s="101">
        <v>1430</v>
      </c>
      <c r="P469" s="101">
        <v>1430</v>
      </c>
      <c r="Q469" s="101">
        <v>1430</v>
      </c>
      <c r="R469" s="101">
        <v>1175</v>
      </c>
    </row>
    <row r="470">
      <c r="K470" s="96" t="s">
        <v>6988</v>
      </c>
      <c r="O470" s="85">
        <f>SUM(O469:O469)</f>
      </c>
      <c r="P470" s="85">
        <f>SUM(P469:P469)</f>
      </c>
    </row>
    <row r="471">
      <c r="A471" s="98" t="s">
        <v>6989</v>
      </c>
      <c r="B471" s="98" t="s">
        <v>6990</v>
      </c>
      <c r="C471" s="100">
        <v>410</v>
      </c>
      <c r="D471" s="98" t="s">
        <v>6991</v>
      </c>
      <c r="E471" s="98" t="s">
        <v>6992</v>
      </c>
      <c r="F471" s="104">
        <v>45654</v>
      </c>
      <c r="G471" s="104">
        <v>45654</v>
      </c>
      <c r="H471" s="104">
        <v>46018</v>
      </c>
      <c r="J471" s="101">
        <v>1390</v>
      </c>
      <c r="K471" s="98" t="s">
        <v>6993</v>
      </c>
      <c r="L471" s="98" t="s">
        <v>6994</v>
      </c>
      <c r="M471" s="98" t="s">
        <v>6995</v>
      </c>
      <c r="N471" s="98" t="s">
        <v>6996</v>
      </c>
      <c r="O471" s="101">
        <v>1390</v>
      </c>
      <c r="P471" s="101">
        <v>1390</v>
      </c>
      <c r="Q471" s="101">
        <v>0</v>
      </c>
      <c r="R471" s="101">
        <v>1390</v>
      </c>
    </row>
    <row r="472">
      <c r="K472" s="96" t="s">
        <v>6997</v>
      </c>
      <c r="O472" s="85">
        <f>SUM(O471:O471)</f>
      </c>
      <c r="P472" s="85">
        <f>SUM(P471:P471)</f>
      </c>
    </row>
    <row r="473">
      <c r="A473" s="98" t="s">
        <v>6998</v>
      </c>
      <c r="B473" s="98" t="s">
        <v>6999</v>
      </c>
      <c r="C473" s="100">
        <v>780</v>
      </c>
      <c r="D473" s="98" t="s">
        <v>7000</v>
      </c>
      <c r="E473" s="98" t="s">
        <v>7001</v>
      </c>
      <c r="F473" s="104">
        <v>44927</v>
      </c>
      <c r="G473" s="104">
        <v>45658</v>
      </c>
      <c r="H473" s="104">
        <v>46022</v>
      </c>
      <c r="J473" s="101">
        <v>1490</v>
      </c>
      <c r="K473" s="98" t="s">
        <v>7002</v>
      </c>
      <c r="L473" s="98" t="s">
        <v>7003</v>
      </c>
      <c r="M473" s="98" t="s">
        <v>7004</v>
      </c>
      <c r="N473" s="98" t="s">
        <v>7005</v>
      </c>
      <c r="O473" s="101">
        <v>1440</v>
      </c>
      <c r="P473" s="101">
        <v>1440</v>
      </c>
      <c r="Q473" s="101">
        <v>0</v>
      </c>
      <c r="R473" s="101">
        <v>1340</v>
      </c>
    </row>
    <row r="474">
      <c r="K474" s="96" t="s">
        <v>7006</v>
      </c>
      <c r="O474" s="85">
        <f>SUM(O473:O473)</f>
      </c>
      <c r="P474" s="85">
        <f>SUM(P473:P473)</f>
      </c>
    </row>
    <row r="475">
      <c r="A475" s="98" t="s">
        <v>7007</v>
      </c>
      <c r="B475" s="98" t="s">
        <v>7008</v>
      </c>
      <c r="C475" s="100">
        <v>900</v>
      </c>
      <c r="D475" s="98" t="s">
        <v>7009</v>
      </c>
      <c r="E475" s="98" t="s">
        <v>7010</v>
      </c>
      <c r="F475" s="104">
        <v>42156</v>
      </c>
      <c r="G475" s="104">
        <v>45444</v>
      </c>
      <c r="H475" s="104">
        <v>45808</v>
      </c>
      <c r="J475" s="101">
        <v>1710</v>
      </c>
      <c r="K475" s="98" t="s">
        <v>7011</v>
      </c>
      <c r="L475" s="98" t="s">
        <v>7012</v>
      </c>
      <c r="M475" s="98" t="s">
        <v>7013</v>
      </c>
      <c r="N475" s="98" t="s">
        <v>7014</v>
      </c>
      <c r="O475" s="101">
        <v>60</v>
      </c>
      <c r="P475" s="101">
        <v>60</v>
      </c>
      <c r="Q475" s="101">
        <v>1440</v>
      </c>
      <c r="R475" s="101">
        <v>1185</v>
      </c>
    </row>
    <row r="476">
      <c r="L476" s="98" t="s">
        <v>7015</v>
      </c>
      <c r="M476" s="98" t="s">
        <v>7016</v>
      </c>
      <c r="N476" s="98" t="s">
        <v>7017</v>
      </c>
      <c r="O476" s="101">
        <v>1380</v>
      </c>
      <c r="P476" s="101">
        <v>1380</v>
      </c>
    </row>
    <row r="477">
      <c r="K477" s="96" t="s">
        <v>7018</v>
      </c>
      <c r="O477" s="85">
        <f>SUM(O475:O476)</f>
      </c>
      <c r="P477" s="85">
        <f>SUM(P475:P476)</f>
      </c>
    </row>
    <row r="478">
      <c r="A478" s="98" t="s">
        <v>7019</v>
      </c>
      <c r="B478" s="98" t="s">
        <v>7020</v>
      </c>
      <c r="C478" s="100">
        <v>900</v>
      </c>
      <c r="D478" s="98" t="s">
        <v>7021</v>
      </c>
      <c r="E478" s="98" t="s">
        <v>7022</v>
      </c>
      <c r="F478" s="104">
        <v>44303</v>
      </c>
      <c r="G478" s="104">
        <v>45413</v>
      </c>
      <c r="H478" s="104">
        <v>45777</v>
      </c>
      <c r="J478" s="101">
        <v>1710</v>
      </c>
      <c r="K478" s="98" t="s">
        <v>7023</v>
      </c>
      <c r="L478" s="98" t="s">
        <v>7024</v>
      </c>
      <c r="M478" s="98" t="s">
        <v>7025</v>
      </c>
      <c r="N478" s="98" t="s">
        <v>7026</v>
      </c>
      <c r="O478" s="101">
        <v>60</v>
      </c>
      <c r="P478" s="101">
        <v>60</v>
      </c>
      <c r="Q478" s="101">
        <v>0</v>
      </c>
      <c r="R478" s="101">
        <v>1460</v>
      </c>
    </row>
    <row r="479">
      <c r="L479" s="98" t="s">
        <v>7027</v>
      </c>
      <c r="M479" s="98" t="s">
        <v>7028</v>
      </c>
      <c r="N479" s="98" t="s">
        <v>7029</v>
      </c>
      <c r="O479" s="101">
        <v>1510</v>
      </c>
      <c r="P479" s="101">
        <v>1510</v>
      </c>
    </row>
    <row r="480">
      <c r="K480" s="96" t="s">
        <v>7030</v>
      </c>
      <c r="O480" s="85">
        <f>SUM(O478:O479)</f>
      </c>
      <c r="P480" s="85">
        <f>SUM(P478:P479)</f>
      </c>
    </row>
    <row r="481">
      <c r="A481" s="98" t="s">
        <v>7031</v>
      </c>
      <c r="B481" s="98" t="s">
        <v>7032</v>
      </c>
      <c r="C481" s="100">
        <v>800</v>
      </c>
      <c r="D481" s="98" t="s">
        <v>7033</v>
      </c>
      <c r="E481" s="98" t="s">
        <v>7034</v>
      </c>
      <c r="F481" s="104">
        <v>45573</v>
      </c>
      <c r="G481" s="104">
        <v>45573</v>
      </c>
      <c r="H481" s="104">
        <v>45961</v>
      </c>
      <c r="J481" s="101">
        <v>1550</v>
      </c>
      <c r="K481" s="98" t="s">
        <v>7035</v>
      </c>
      <c r="L481" s="98" t="s">
        <v>7036</v>
      </c>
      <c r="M481" s="98" t="s">
        <v>7037</v>
      </c>
      <c r="N481" s="98" t="s">
        <v>7038</v>
      </c>
      <c r="O481" s="101">
        <v>60</v>
      </c>
      <c r="P481" s="101">
        <v>60</v>
      </c>
      <c r="Q481" s="101">
        <v>0</v>
      </c>
      <c r="R481" s="101">
        <v>1550</v>
      </c>
    </row>
    <row r="482">
      <c r="L482" s="98" t="s">
        <v>7039</v>
      </c>
      <c r="M482" s="98" t="s">
        <v>7040</v>
      </c>
      <c r="N482" s="98" t="s">
        <v>7041</v>
      </c>
      <c r="O482" s="101">
        <v>1490</v>
      </c>
      <c r="P482" s="101">
        <v>1490</v>
      </c>
    </row>
    <row r="483">
      <c r="K483" s="96" t="s">
        <v>7042</v>
      </c>
      <c r="O483" s="85">
        <f>SUM(O481:O482)</f>
      </c>
      <c r="P483" s="85">
        <f>SUM(P481:P482)</f>
      </c>
    </row>
    <row r="484">
      <c r="A484" s="98" t="s">
        <v>7043</v>
      </c>
      <c r="B484" s="98" t="s">
        <v>7044</v>
      </c>
      <c r="C484" s="100">
        <v>800</v>
      </c>
      <c r="D484" s="98" t="s">
        <v>7045</v>
      </c>
      <c r="E484" s="98" t="s">
        <v>7046</v>
      </c>
      <c r="F484" s="104">
        <v>42098</v>
      </c>
      <c r="G484" s="104">
        <v>45748</v>
      </c>
      <c r="H484" s="104">
        <v>46112</v>
      </c>
      <c r="J484" s="101">
        <v>1550</v>
      </c>
      <c r="K484" s="98" t="s">
        <v>7047</v>
      </c>
      <c r="L484" s="98" t="s">
        <v>7048</v>
      </c>
      <c r="M484" s="98" t="s">
        <v>7049</v>
      </c>
      <c r="N484" s="98" t="s">
        <v>7050</v>
      </c>
      <c r="O484" s="101">
        <v>60</v>
      </c>
      <c r="P484" s="101">
        <v>60</v>
      </c>
      <c r="Q484" s="101">
        <v>0</v>
      </c>
      <c r="R484" s="101">
        <v>1025</v>
      </c>
    </row>
    <row r="485">
      <c r="L485" s="98" t="s">
        <v>7051</v>
      </c>
      <c r="M485" s="98" t="s">
        <v>7052</v>
      </c>
      <c r="N485" s="98" t="s">
        <v>7053</v>
      </c>
      <c r="O485" s="101">
        <v>1260</v>
      </c>
      <c r="P485" s="101">
        <v>1260</v>
      </c>
    </row>
    <row r="486">
      <c r="K486" s="96" t="s">
        <v>7054</v>
      </c>
      <c r="O486" s="85">
        <f>SUM(O484:O485)</f>
      </c>
      <c r="P486" s="85">
        <f>SUM(P484:P485)</f>
      </c>
    </row>
    <row r="487">
      <c r="A487" s="98" t="s">
        <v>7055</v>
      </c>
      <c r="B487" s="98" t="s">
        <v>7056</v>
      </c>
      <c r="C487" s="100">
        <v>900</v>
      </c>
      <c r="D487" s="98" t="s">
        <v>7057</v>
      </c>
      <c r="E487" s="98" t="s">
        <v>7058</v>
      </c>
      <c r="F487" s="104">
        <v>38058</v>
      </c>
      <c r="G487" s="104">
        <v>45748</v>
      </c>
      <c r="H487" s="104">
        <v>46112</v>
      </c>
      <c r="J487" s="101">
        <v>1710</v>
      </c>
      <c r="K487" s="98" t="s">
        <v>7059</v>
      </c>
      <c r="L487" s="98" t="s">
        <v>7060</v>
      </c>
      <c r="M487" s="98" t="s">
        <v>7061</v>
      </c>
      <c r="N487" s="98" t="s">
        <v>7062</v>
      </c>
      <c r="O487" s="101">
        <v>60</v>
      </c>
      <c r="P487" s="101">
        <v>60</v>
      </c>
      <c r="Q487" s="101">
        <v>-1.24</v>
      </c>
      <c r="R487" s="101">
        <v>1125</v>
      </c>
    </row>
    <row r="488">
      <c r="L488" s="98" t="s">
        <v>7063</v>
      </c>
      <c r="M488" s="98" t="s">
        <v>7064</v>
      </c>
      <c r="N488" s="98" t="s">
        <v>7065</v>
      </c>
      <c r="O488" s="101">
        <v>1380</v>
      </c>
      <c r="P488" s="101">
        <v>1380</v>
      </c>
    </row>
    <row r="489">
      <c r="K489" s="96" t="s">
        <v>7066</v>
      </c>
      <c r="O489" s="85">
        <f>SUM(O487:O488)</f>
      </c>
      <c r="P489" s="85">
        <f>SUM(P487:P488)</f>
      </c>
    </row>
    <row r="490">
      <c r="A490" s="98" t="s">
        <v>7067</v>
      </c>
      <c r="B490" s="98" t="s">
        <v>7068</v>
      </c>
      <c r="C490" s="100">
        <v>900</v>
      </c>
      <c r="D490" s="98" t="s">
        <v>7069</v>
      </c>
      <c r="E490" s="98" t="s">
        <v>7070</v>
      </c>
      <c r="F490" s="104">
        <v>44877</v>
      </c>
      <c r="G490" s="104">
        <v>45627</v>
      </c>
      <c r="H490" s="104">
        <v>45991</v>
      </c>
      <c r="J490" s="101">
        <v>1710</v>
      </c>
      <c r="K490" s="98" t="s">
        <v>7071</v>
      </c>
      <c r="L490" s="98" t="s">
        <v>7072</v>
      </c>
      <c r="M490" s="98" t="s">
        <v>7073</v>
      </c>
      <c r="N490" s="98" t="s">
        <v>7074</v>
      </c>
      <c r="O490" s="101">
        <v>60</v>
      </c>
      <c r="P490" s="101">
        <v>60</v>
      </c>
      <c r="Q490" s="101">
        <v>0</v>
      </c>
      <c r="R490" s="101">
        <v>1560</v>
      </c>
    </row>
    <row r="491">
      <c r="L491" s="98" t="s">
        <v>7075</v>
      </c>
      <c r="M491" s="98" t="s">
        <v>7076</v>
      </c>
      <c r="N491" s="98" t="s">
        <v>7077</v>
      </c>
      <c r="O491" s="101">
        <v>1590</v>
      </c>
      <c r="P491" s="101">
        <v>1590</v>
      </c>
    </row>
    <row r="492">
      <c r="K492" s="96" t="s">
        <v>7078</v>
      </c>
      <c r="O492" s="85">
        <f>SUM(O490:O491)</f>
      </c>
      <c r="P492" s="85">
        <f>SUM(P490:P491)</f>
      </c>
    </row>
    <row r="493">
      <c r="A493" s="98" t="s">
        <v>7079</v>
      </c>
      <c r="B493" s="98" t="s">
        <v>7080</v>
      </c>
      <c r="C493" s="100">
        <v>800</v>
      </c>
      <c r="D493" s="98" t="s">
        <v>7081</v>
      </c>
      <c r="E493" s="98" t="s">
        <v>7082</v>
      </c>
      <c r="F493" s="104">
        <v>43159</v>
      </c>
      <c r="G493" s="104">
        <v>45717</v>
      </c>
      <c r="H493" s="104">
        <v>46081</v>
      </c>
      <c r="J493" s="101">
        <v>1550</v>
      </c>
      <c r="K493" s="98" t="s">
        <v>7083</v>
      </c>
      <c r="L493" s="98" t="s">
        <v>7084</v>
      </c>
      <c r="M493" s="98" t="s">
        <v>7085</v>
      </c>
      <c r="N493" s="98" t="s">
        <v>7086</v>
      </c>
      <c r="O493" s="101">
        <v>60</v>
      </c>
      <c r="P493" s="101">
        <v>60</v>
      </c>
      <c r="Q493" s="101">
        <v>0</v>
      </c>
      <c r="R493" s="101">
        <v>1100</v>
      </c>
    </row>
    <row r="494">
      <c r="L494" s="98" t="s">
        <v>7087</v>
      </c>
      <c r="M494" s="98" t="s">
        <v>7088</v>
      </c>
      <c r="N494" s="98" t="s">
        <v>7089</v>
      </c>
      <c r="O494" s="101">
        <v>1290</v>
      </c>
      <c r="P494" s="101">
        <v>1290</v>
      </c>
    </row>
    <row r="495">
      <c r="K495" s="96" t="s">
        <v>7090</v>
      </c>
      <c r="O495" s="85">
        <f>SUM(O493:O494)</f>
      </c>
      <c r="P495" s="85">
        <f>SUM(P493:P494)</f>
      </c>
    </row>
    <row r="496">
      <c r="A496" s="98" t="s">
        <v>7091</v>
      </c>
      <c r="B496" s="98" t="s">
        <v>7092</v>
      </c>
      <c r="C496" s="100">
        <v>800</v>
      </c>
      <c r="D496" s="98" t="s">
        <v>7093</v>
      </c>
      <c r="E496" s="98" t="s">
        <v>7094</v>
      </c>
      <c r="F496" s="104">
        <v>44506</v>
      </c>
      <c r="G496" s="104">
        <v>45627</v>
      </c>
      <c r="H496" s="104">
        <v>45991</v>
      </c>
      <c r="J496" s="101">
        <v>1550</v>
      </c>
      <c r="K496" s="98" t="s">
        <v>7095</v>
      </c>
      <c r="L496" s="98" t="s">
        <v>7096</v>
      </c>
      <c r="M496" s="98" t="s">
        <v>7097</v>
      </c>
      <c r="N496" s="98" t="s">
        <v>7098</v>
      </c>
      <c r="O496" s="101">
        <v>60</v>
      </c>
      <c r="P496" s="101">
        <v>60</v>
      </c>
      <c r="Q496" s="101">
        <v>0</v>
      </c>
      <c r="R496" s="101">
        <v>1300</v>
      </c>
    </row>
    <row r="497">
      <c r="L497" s="98" t="s">
        <v>7099</v>
      </c>
      <c r="M497" s="98" t="s">
        <v>7100</v>
      </c>
      <c r="N497" s="98" t="s">
        <v>7101</v>
      </c>
      <c r="O497" s="101">
        <v>1370</v>
      </c>
      <c r="P497" s="101">
        <v>1370</v>
      </c>
    </row>
    <row r="498">
      <c r="K498" s="96" t="s">
        <v>7102</v>
      </c>
      <c r="O498" s="85">
        <f>SUM(O496:O497)</f>
      </c>
      <c r="P498" s="85">
        <f>SUM(P496:P497)</f>
      </c>
    </row>
    <row r="499">
      <c r="A499" s="98" t="s">
        <v>7103</v>
      </c>
      <c r="B499" s="98" t="s">
        <v>7104</v>
      </c>
      <c r="C499" s="100">
        <v>880</v>
      </c>
      <c r="D499" s="98" t="s">
        <v>7105</v>
      </c>
      <c r="E499" s="98" t="s">
        <v>7106</v>
      </c>
      <c r="F499" s="104">
        <v>43351</v>
      </c>
      <c r="G499" s="104">
        <v>45566</v>
      </c>
      <c r="H499" s="104">
        <v>45930</v>
      </c>
      <c r="J499" s="101">
        <v>1650</v>
      </c>
      <c r="K499" s="98" t="s">
        <v>7107</v>
      </c>
      <c r="L499" s="98" t="s">
        <v>7108</v>
      </c>
      <c r="M499" s="98" t="s">
        <v>7109</v>
      </c>
      <c r="N499" s="98" t="s">
        <v>7110</v>
      </c>
      <c r="O499" s="101">
        <v>1470</v>
      </c>
      <c r="P499" s="101">
        <v>1470</v>
      </c>
      <c r="Q499" s="101">
        <v>0</v>
      </c>
      <c r="R499" s="101">
        <v>1250</v>
      </c>
    </row>
    <row r="500">
      <c r="K500" s="96" t="s">
        <v>7111</v>
      </c>
      <c r="O500" s="85">
        <f>SUM(O499:O499)</f>
      </c>
      <c r="P500" s="85">
        <f>SUM(P499:P499)</f>
      </c>
    </row>
    <row r="501">
      <c r="A501" s="98" t="s">
        <v>7112</v>
      </c>
      <c r="B501" s="98" t="s">
        <v>7113</v>
      </c>
      <c r="C501" s="100">
        <v>880</v>
      </c>
      <c r="D501" s="98" t="s">
        <v>7114</v>
      </c>
      <c r="E501" s="98" t="s">
        <v>7115</v>
      </c>
      <c r="F501" s="104">
        <v>41796</v>
      </c>
      <c r="G501" s="104">
        <v>45474</v>
      </c>
      <c r="H501" s="104">
        <v>45838</v>
      </c>
      <c r="J501" s="101">
        <v>1650</v>
      </c>
      <c r="K501" s="98" t="s">
        <v>7116</v>
      </c>
      <c r="L501" s="98" t="s">
        <v>7117</v>
      </c>
      <c r="M501" s="98" t="s">
        <v>7118</v>
      </c>
      <c r="N501" s="98" t="s">
        <v>7119</v>
      </c>
      <c r="O501" s="101">
        <v>1350</v>
      </c>
      <c r="P501" s="101">
        <v>1350</v>
      </c>
      <c r="Q501" s="101">
        <v>0</v>
      </c>
      <c r="R501" s="101">
        <v>1075</v>
      </c>
    </row>
    <row r="502">
      <c r="K502" s="96" t="s">
        <v>7120</v>
      </c>
      <c r="O502" s="85">
        <f>SUM(O501:O501)</f>
      </c>
      <c r="P502" s="85">
        <f>SUM(P501:P501)</f>
      </c>
    </row>
    <row r="503">
      <c r="A503" s="98" t="s">
        <v>7121</v>
      </c>
      <c r="B503" s="98" t="s">
        <v>7122</v>
      </c>
      <c r="C503" s="100">
        <v>410</v>
      </c>
      <c r="D503" s="98" t="s">
        <v>7123</v>
      </c>
      <c r="E503" s="98" t="s">
        <v>7124</v>
      </c>
      <c r="F503" s="104">
        <v>39864</v>
      </c>
      <c r="G503" s="104">
        <v>45536</v>
      </c>
      <c r="H503" s="104">
        <v>45900</v>
      </c>
      <c r="J503" s="101">
        <v>1390</v>
      </c>
      <c r="K503" s="98" t="s">
        <v>7125</v>
      </c>
      <c r="L503" s="98" t="s">
        <v>7126</v>
      </c>
      <c r="M503" s="98" t="s">
        <v>7127</v>
      </c>
      <c r="N503" s="98" t="s">
        <v>7128</v>
      </c>
      <c r="O503" s="101">
        <v>1135</v>
      </c>
      <c r="P503" s="101">
        <v>1135</v>
      </c>
      <c r="Q503" s="101">
        <v>0</v>
      </c>
      <c r="R503" s="101">
        <v>845</v>
      </c>
    </row>
    <row r="504">
      <c r="K504" s="96" t="s">
        <v>7129</v>
      </c>
      <c r="O504" s="85">
        <f>SUM(O503:O503)</f>
      </c>
      <c r="P504" s="85">
        <f>SUM(P503:P503)</f>
      </c>
    </row>
    <row r="505">
      <c r="A505" s="98" t="s">
        <v>7130</v>
      </c>
      <c r="B505" s="98" t="s">
        <v>7131</v>
      </c>
      <c r="C505" s="100">
        <v>880</v>
      </c>
      <c r="D505" s="98" t="s">
        <v>7132</v>
      </c>
      <c r="E505" s="98" t="s">
        <v>7133</v>
      </c>
      <c r="F505" s="104">
        <v>41852</v>
      </c>
      <c r="G505" s="104">
        <v>45505</v>
      </c>
      <c r="H505" s="104">
        <v>45869</v>
      </c>
      <c r="J505" s="101">
        <v>1650</v>
      </c>
      <c r="K505" s="98" t="s">
        <v>7134</v>
      </c>
      <c r="L505" s="98" t="s">
        <v>7135</v>
      </c>
      <c r="M505" s="98" t="s">
        <v>7136</v>
      </c>
      <c r="N505" s="98" t="s">
        <v>7137</v>
      </c>
      <c r="O505" s="101">
        <v>1320</v>
      </c>
      <c r="P505" s="101">
        <v>1320</v>
      </c>
      <c r="Q505" s="101">
        <v>0</v>
      </c>
      <c r="R505" s="101">
        <v>1075</v>
      </c>
    </row>
    <row r="506">
      <c r="L506" s="98" t="s">
        <v>7138</v>
      </c>
      <c r="M506" s="98" t="s">
        <v>7139</v>
      </c>
      <c r="N506" s="98" t="s">
        <v>7140</v>
      </c>
      <c r="O506" s="101">
        <v>25</v>
      </c>
      <c r="P506" s="101">
        <v>0</v>
      </c>
    </row>
    <row r="507">
      <c r="K507" s="96" t="s">
        <v>7141</v>
      </c>
      <c r="O507" s="85">
        <f>SUM(O505:O506)</f>
      </c>
      <c r="P507" s="85">
        <f>SUM(P505:P506)</f>
      </c>
    </row>
    <row r="508">
      <c r="A508" s="98" t="s">
        <v>7142</v>
      </c>
      <c r="B508" s="98" t="s">
        <v>7143</v>
      </c>
      <c r="C508" s="100">
        <v>900</v>
      </c>
      <c r="D508" s="98" t="s">
        <v>7144</v>
      </c>
      <c r="E508" s="98" t="s">
        <v>7145</v>
      </c>
      <c r="F508" s="104">
        <v>45217</v>
      </c>
      <c r="G508" s="104">
        <v>45597</v>
      </c>
      <c r="H508" s="104">
        <v>45961</v>
      </c>
      <c r="J508" s="101">
        <v>1710</v>
      </c>
      <c r="K508" s="98" t="s">
        <v>7146</v>
      </c>
      <c r="L508" s="98" t="s">
        <v>7147</v>
      </c>
      <c r="M508" s="98" t="s">
        <v>7148</v>
      </c>
      <c r="N508" s="98" t="s">
        <v>7149</v>
      </c>
      <c r="O508" s="101">
        <v>60</v>
      </c>
      <c r="P508" s="101">
        <v>60</v>
      </c>
      <c r="Q508" s="101">
        <v>0</v>
      </c>
      <c r="R508" s="101">
        <v>1600</v>
      </c>
    </row>
    <row r="509">
      <c r="L509" s="98" t="s">
        <v>7150</v>
      </c>
      <c r="M509" s="98" t="s">
        <v>7151</v>
      </c>
      <c r="N509" s="98" t="s">
        <v>7152</v>
      </c>
      <c r="O509" s="101">
        <v>1590</v>
      </c>
      <c r="P509" s="101">
        <v>1590</v>
      </c>
    </row>
    <row r="510">
      <c r="K510" s="96" t="s">
        <v>7153</v>
      </c>
      <c r="O510" s="85">
        <f>SUM(O508:O509)</f>
      </c>
      <c r="P510" s="85">
        <f>SUM(P508:P509)</f>
      </c>
    </row>
    <row r="511">
      <c r="A511" s="98" t="s">
        <v>7154</v>
      </c>
      <c r="B511" s="98" t="s">
        <v>7155</v>
      </c>
      <c r="C511" s="100">
        <v>900</v>
      </c>
      <c r="D511" s="98" t="s">
        <v>7156</v>
      </c>
      <c r="E511" s="98" t="s">
        <v>7157</v>
      </c>
      <c r="F511" s="104">
        <v>45430</v>
      </c>
      <c r="G511" s="104">
        <v>45430</v>
      </c>
      <c r="H511" s="104">
        <v>45808</v>
      </c>
      <c r="J511" s="101">
        <v>1710</v>
      </c>
      <c r="K511" s="98" t="s">
        <v>7158</v>
      </c>
      <c r="L511" s="98" t="s">
        <v>7159</v>
      </c>
      <c r="M511" s="98" t="s">
        <v>7160</v>
      </c>
      <c r="N511" s="98" t="s">
        <v>7161</v>
      </c>
      <c r="O511" s="101">
        <v>60</v>
      </c>
      <c r="P511" s="101">
        <v>60</v>
      </c>
      <c r="Q511" s="101">
        <v>0</v>
      </c>
      <c r="R511" s="101">
        <v>1710</v>
      </c>
    </row>
    <row r="512">
      <c r="L512" s="98" t="s">
        <v>7162</v>
      </c>
      <c r="M512" s="98" t="s">
        <v>7163</v>
      </c>
      <c r="N512" s="98" t="s">
        <v>7164</v>
      </c>
      <c r="O512" s="101">
        <v>1650</v>
      </c>
      <c r="P512" s="101">
        <v>1650</v>
      </c>
    </row>
    <row r="513">
      <c r="K513" s="96" t="s">
        <v>7165</v>
      </c>
      <c r="O513" s="85">
        <f>SUM(O511:O512)</f>
      </c>
      <c r="P513" s="85">
        <f>SUM(P511:P512)</f>
      </c>
    </row>
    <row r="514">
      <c r="A514" s="98" t="s">
        <v>7166</v>
      </c>
      <c r="B514" s="98" t="s">
        <v>7167</v>
      </c>
      <c r="C514" s="100">
        <v>900</v>
      </c>
      <c r="D514" s="98" t="s">
        <v>7168</v>
      </c>
      <c r="E514" s="98" t="s">
        <v>7169</v>
      </c>
      <c r="F514" s="104">
        <v>38108</v>
      </c>
      <c r="G514" s="104">
        <v>45413</v>
      </c>
      <c r="H514" s="104">
        <v>45777</v>
      </c>
      <c r="J514" s="101">
        <v>1710</v>
      </c>
      <c r="K514" s="98" t="s">
        <v>7170</v>
      </c>
      <c r="L514" s="98" t="s">
        <v>7171</v>
      </c>
      <c r="M514" s="98" t="s">
        <v>7172</v>
      </c>
      <c r="N514" s="98" t="s">
        <v>7173</v>
      </c>
      <c r="O514" s="101">
        <v>60</v>
      </c>
      <c r="P514" s="101">
        <v>60</v>
      </c>
      <c r="Q514" s="101">
        <v>0</v>
      </c>
      <c r="R514" s="101">
        <v>1085</v>
      </c>
    </row>
    <row r="515">
      <c r="L515" s="98" t="s">
        <v>7174</v>
      </c>
      <c r="M515" s="98" t="s">
        <v>7175</v>
      </c>
      <c r="N515" s="98" t="s">
        <v>7176</v>
      </c>
      <c r="O515" s="101">
        <v>1170</v>
      </c>
      <c r="P515" s="101">
        <v>1170</v>
      </c>
    </row>
    <row r="516">
      <c r="K516" s="96" t="s">
        <v>7177</v>
      </c>
      <c r="O516" s="85">
        <f>SUM(O514:O515)</f>
      </c>
      <c r="P516" s="85">
        <f>SUM(P514:P515)</f>
      </c>
    </row>
    <row r="517">
      <c r="A517" s="98" t="s">
        <v>7178</v>
      </c>
      <c r="B517" s="98" t="s">
        <v>7179</v>
      </c>
      <c r="C517" s="100">
        <v>900</v>
      </c>
      <c r="D517" s="98" t="s">
        <v>7180</v>
      </c>
      <c r="E517" s="98" t="s">
        <v>7181</v>
      </c>
      <c r="F517" s="104">
        <v>44457</v>
      </c>
      <c r="G517" s="104">
        <v>45566</v>
      </c>
      <c r="H517" s="104">
        <v>45930</v>
      </c>
      <c r="J517" s="101">
        <v>1710</v>
      </c>
      <c r="K517" s="98" t="s">
        <v>7182</v>
      </c>
      <c r="L517" s="98" t="s">
        <v>7183</v>
      </c>
      <c r="M517" s="98" t="s">
        <v>7184</v>
      </c>
      <c r="N517" s="98" t="s">
        <v>7185</v>
      </c>
      <c r="O517" s="101">
        <v>60</v>
      </c>
      <c r="P517" s="101">
        <v>60</v>
      </c>
      <c r="Q517" s="101">
        <v>10.48</v>
      </c>
      <c r="R517" s="101">
        <v>1460</v>
      </c>
    </row>
    <row r="518">
      <c r="L518" s="98" t="s">
        <v>7186</v>
      </c>
      <c r="M518" s="98" t="s">
        <v>7187</v>
      </c>
      <c r="N518" s="98" t="s">
        <v>7188</v>
      </c>
      <c r="O518" s="101">
        <v>1530</v>
      </c>
      <c r="P518" s="101">
        <v>1530</v>
      </c>
    </row>
    <row r="519">
      <c r="L519" s="98" t="s">
        <v>7189</v>
      </c>
      <c r="M519" s="98" t="s">
        <v>7190</v>
      </c>
      <c r="N519" s="98" t="s">
        <v>7191</v>
      </c>
      <c r="O519" s="101">
        <v>25</v>
      </c>
      <c r="P519" s="101">
        <v>0</v>
      </c>
    </row>
    <row r="520">
      <c r="K520" s="96" t="s">
        <v>7192</v>
      </c>
      <c r="O520" s="85">
        <f>SUM(O517:O519)</f>
      </c>
      <c r="P520" s="85">
        <f>SUM(P517:P519)</f>
      </c>
    </row>
    <row r="521">
      <c r="A521" s="98" t="s">
        <v>7193</v>
      </c>
      <c r="B521" s="98" t="s">
        <v>7194</v>
      </c>
      <c r="C521" s="100">
        <v>900</v>
      </c>
      <c r="D521" s="98" t="s">
        <v>7195</v>
      </c>
      <c r="E521" s="98" t="s">
        <v>7196</v>
      </c>
      <c r="F521" s="104">
        <v>43169</v>
      </c>
      <c r="G521" s="104">
        <v>45444</v>
      </c>
      <c r="H521" s="104">
        <v>45808</v>
      </c>
      <c r="J521" s="101">
        <v>1710</v>
      </c>
      <c r="K521" s="98" t="s">
        <v>7197</v>
      </c>
      <c r="L521" s="98" t="s">
        <v>7198</v>
      </c>
      <c r="M521" s="98" t="s">
        <v>7199</v>
      </c>
      <c r="N521" s="98" t="s">
        <v>7200</v>
      </c>
      <c r="O521" s="101">
        <v>60</v>
      </c>
      <c r="P521" s="101">
        <v>60</v>
      </c>
      <c r="Q521" s="101">
        <v>-13.09</v>
      </c>
      <c r="R521" s="101">
        <v>1310</v>
      </c>
    </row>
    <row r="522">
      <c r="L522" s="98" t="s">
        <v>7201</v>
      </c>
      <c r="M522" s="98" t="s">
        <v>7202</v>
      </c>
      <c r="N522" s="98" t="s">
        <v>7203</v>
      </c>
      <c r="O522" s="101">
        <v>1450</v>
      </c>
      <c r="P522" s="101">
        <v>1450</v>
      </c>
    </row>
    <row r="523">
      <c r="K523" s="96" t="s">
        <v>7204</v>
      </c>
      <c r="O523" s="85">
        <f>SUM(O521:O522)</f>
      </c>
      <c r="P523" s="85">
        <f>SUM(P521:P522)</f>
      </c>
    </row>
    <row r="524">
      <c r="A524" s="98" t="s">
        <v>7205</v>
      </c>
      <c r="B524" s="98" t="s">
        <v>7206</v>
      </c>
      <c r="C524" s="100">
        <v>900</v>
      </c>
      <c r="D524" s="98" t="s">
        <v>7207</v>
      </c>
      <c r="E524" s="98" t="s">
        <v>7208</v>
      </c>
      <c r="F524" s="104">
        <v>40949</v>
      </c>
      <c r="G524" s="104">
        <v>45413</v>
      </c>
      <c r="H524" s="104">
        <v>45777</v>
      </c>
      <c r="J524" s="101">
        <v>1710</v>
      </c>
      <c r="K524" s="98" t="s">
        <v>7209</v>
      </c>
      <c r="L524" s="98" t="s">
        <v>7210</v>
      </c>
      <c r="M524" s="98" t="s">
        <v>7211</v>
      </c>
      <c r="N524" s="98" t="s">
        <v>7212</v>
      </c>
      <c r="O524" s="101">
        <v>60</v>
      </c>
      <c r="P524" s="101">
        <v>60</v>
      </c>
      <c r="Q524" s="101">
        <v>0</v>
      </c>
      <c r="R524" s="101">
        <v>1145</v>
      </c>
    </row>
    <row r="525">
      <c r="L525" s="98" t="s">
        <v>7213</v>
      </c>
      <c r="M525" s="98" t="s">
        <v>7214</v>
      </c>
      <c r="N525" s="98" t="s">
        <v>7215</v>
      </c>
      <c r="O525" s="101">
        <v>1315</v>
      </c>
      <c r="P525" s="101">
        <v>1315</v>
      </c>
    </row>
    <row r="526">
      <c r="K526" s="96" t="s">
        <v>7216</v>
      </c>
      <c r="O526" s="85">
        <f>SUM(O524:O525)</f>
      </c>
      <c r="P526" s="85">
        <f>SUM(P524:P525)</f>
      </c>
    </row>
    <row r="527">
      <c r="A527" s="98" t="s">
        <v>7217</v>
      </c>
      <c r="B527" s="98" t="s">
        <v>7218</v>
      </c>
      <c r="C527" s="100">
        <v>900</v>
      </c>
      <c r="D527" s="98" t="s">
        <v>7219</v>
      </c>
      <c r="E527" s="98" t="s">
        <v>7220</v>
      </c>
      <c r="F527" s="104">
        <v>43364</v>
      </c>
      <c r="G527" s="104">
        <v>45566</v>
      </c>
      <c r="H527" s="104">
        <v>45930</v>
      </c>
      <c r="J527" s="101">
        <v>1710</v>
      </c>
      <c r="K527" s="98" t="s">
        <v>7221</v>
      </c>
      <c r="L527" s="98" t="s">
        <v>7222</v>
      </c>
      <c r="M527" s="98" t="s">
        <v>7223</v>
      </c>
      <c r="N527" s="98" t="s">
        <v>7224</v>
      </c>
      <c r="O527" s="101">
        <v>60</v>
      </c>
      <c r="P527" s="101">
        <v>60</v>
      </c>
      <c r="Q527" s="101">
        <v>0</v>
      </c>
      <c r="R527" s="101">
        <v>1310</v>
      </c>
    </row>
    <row r="528">
      <c r="L528" s="98" t="s">
        <v>7225</v>
      </c>
      <c r="M528" s="98" t="s">
        <v>7226</v>
      </c>
      <c r="N528" s="98" t="s">
        <v>7227</v>
      </c>
      <c r="O528" s="101">
        <v>1470</v>
      </c>
      <c r="P528" s="101">
        <v>1470</v>
      </c>
    </row>
    <row r="529">
      <c r="K529" s="96" t="s">
        <v>7228</v>
      </c>
      <c r="O529" s="85">
        <f>SUM(O527:O528)</f>
      </c>
      <c r="P529" s="85">
        <f>SUM(P527:P528)</f>
      </c>
    </row>
    <row r="530">
      <c r="A530" s="98" t="s">
        <v>7229</v>
      </c>
      <c r="B530" s="98" t="s">
        <v>7230</v>
      </c>
      <c r="C530" s="100">
        <v>900</v>
      </c>
      <c r="D530" s="98" t="s">
        <v>7231</v>
      </c>
      <c r="E530" s="98" t="s">
        <v>7232</v>
      </c>
      <c r="F530" s="104">
        <v>42020</v>
      </c>
      <c r="G530" s="104">
        <v>45689</v>
      </c>
      <c r="H530" s="104">
        <v>46053</v>
      </c>
      <c r="J530" s="101">
        <v>1710</v>
      </c>
      <c r="K530" s="98" t="s">
        <v>7233</v>
      </c>
      <c r="L530" s="98" t="s">
        <v>7234</v>
      </c>
      <c r="M530" s="98" t="s">
        <v>7235</v>
      </c>
      <c r="N530" s="98" t="s">
        <v>7236</v>
      </c>
      <c r="O530" s="101">
        <v>60</v>
      </c>
      <c r="P530" s="101">
        <v>60</v>
      </c>
      <c r="Q530" s="101">
        <v>0</v>
      </c>
      <c r="R530" s="101">
        <v>1135</v>
      </c>
    </row>
    <row r="531">
      <c r="L531" s="98" t="s">
        <v>7237</v>
      </c>
      <c r="M531" s="98" t="s">
        <v>7238</v>
      </c>
      <c r="N531" s="98" t="s">
        <v>7239</v>
      </c>
      <c r="O531" s="101">
        <v>1370</v>
      </c>
      <c r="P531" s="101">
        <v>1370</v>
      </c>
    </row>
    <row r="532">
      <c r="K532" s="96" t="s">
        <v>7240</v>
      </c>
      <c r="O532" s="85">
        <f>SUM(O530:O531)</f>
      </c>
      <c r="P532" s="85">
        <f>SUM(P530:P531)</f>
      </c>
    </row>
    <row r="533">
      <c r="A533" s="98" t="s">
        <v>7241</v>
      </c>
      <c r="B533" s="98" t="s">
        <v>7242</v>
      </c>
      <c r="C533" s="100">
        <v>880</v>
      </c>
      <c r="D533" s="98" t="s">
        <v>7243</v>
      </c>
      <c r="E533" s="98" t="s">
        <v>7244</v>
      </c>
      <c r="F533" s="104">
        <v>41404</v>
      </c>
      <c r="G533" s="104">
        <v>45444</v>
      </c>
      <c r="H533" s="104">
        <v>45808</v>
      </c>
      <c r="J533" s="101">
        <v>1650</v>
      </c>
      <c r="K533" s="98" t="s">
        <v>7245</v>
      </c>
      <c r="L533" s="98" t="s">
        <v>7246</v>
      </c>
      <c r="M533" s="98" t="s">
        <v>7247</v>
      </c>
      <c r="N533" s="98" t="s">
        <v>7248</v>
      </c>
      <c r="O533" s="101">
        <v>1350</v>
      </c>
      <c r="P533" s="101">
        <v>1350</v>
      </c>
      <c r="Q533" s="101">
        <v>0</v>
      </c>
      <c r="R533" s="101">
        <v>1075</v>
      </c>
    </row>
    <row r="534">
      <c r="K534" s="96" t="s">
        <v>7249</v>
      </c>
      <c r="O534" s="85">
        <f>SUM(O533:O533)</f>
      </c>
      <c r="P534" s="85">
        <f>SUM(P533:P533)</f>
      </c>
    </row>
    <row r="535">
      <c r="A535" s="98" t="s">
        <v>7250</v>
      </c>
      <c r="B535" s="98" t="s">
        <v>7251</v>
      </c>
      <c r="C535" s="100">
        <v>880</v>
      </c>
      <c r="D535" s="98" t="s">
        <v>7252</v>
      </c>
      <c r="E535" s="98" t="s">
        <v>7253</v>
      </c>
      <c r="F535" s="104">
        <v>44896</v>
      </c>
      <c r="G535" s="104">
        <v>45627</v>
      </c>
      <c r="H535" s="104">
        <v>45991</v>
      </c>
      <c r="J535" s="101">
        <v>1650</v>
      </c>
      <c r="K535" s="98" t="s">
        <v>7254</v>
      </c>
      <c r="L535" s="98" t="s">
        <v>7255</v>
      </c>
      <c r="M535" s="98" t="s">
        <v>7256</v>
      </c>
      <c r="N535" s="98" t="s">
        <v>7257</v>
      </c>
      <c r="O535" s="101">
        <v>1600</v>
      </c>
      <c r="P535" s="101">
        <v>1600</v>
      </c>
      <c r="Q535" s="101">
        <v>0</v>
      </c>
      <c r="R535" s="101">
        <v>1500</v>
      </c>
    </row>
    <row r="536">
      <c r="K536" s="96" t="s">
        <v>7258</v>
      </c>
      <c r="O536" s="85">
        <f>SUM(O535:O535)</f>
      </c>
      <c r="P536" s="85">
        <f>SUM(P535:P535)</f>
      </c>
    </row>
    <row r="537">
      <c r="A537" s="98" t="s">
        <v>7259</v>
      </c>
      <c r="B537" s="98" t="s">
        <v>7260</v>
      </c>
      <c r="C537" s="100">
        <v>435</v>
      </c>
      <c r="D537" s="98" t="s">
        <v>7261</v>
      </c>
      <c r="E537" s="98" t="s">
        <v>7262</v>
      </c>
      <c r="F537" s="104">
        <v>42238</v>
      </c>
      <c r="G537" s="104">
        <v>45536</v>
      </c>
      <c r="H537" s="104">
        <v>45900</v>
      </c>
      <c r="J537" s="101">
        <v>1390</v>
      </c>
      <c r="K537" s="98" t="s">
        <v>7263</v>
      </c>
      <c r="L537" s="98" t="s">
        <v>7264</v>
      </c>
      <c r="M537" s="98" t="s">
        <v>7265</v>
      </c>
      <c r="N537" s="98" t="s">
        <v>7266</v>
      </c>
      <c r="O537" s="101">
        <v>1140</v>
      </c>
      <c r="P537" s="101">
        <v>1140</v>
      </c>
      <c r="Q537" s="101">
        <v>1140</v>
      </c>
      <c r="R537" s="101">
        <v>865</v>
      </c>
    </row>
    <row r="538">
      <c r="K538" s="96" t="s">
        <v>7267</v>
      </c>
      <c r="O538" s="85">
        <f>SUM(O537:O537)</f>
      </c>
      <c r="P538" s="85">
        <f>SUM(P537:P537)</f>
      </c>
    </row>
    <row r="539">
      <c r="A539" s="98" t="s">
        <v>7268</v>
      </c>
      <c r="B539" s="98" t="s">
        <v>7269</v>
      </c>
      <c r="C539" s="100">
        <v>780</v>
      </c>
      <c r="D539" s="98" t="s">
        <v>7270</v>
      </c>
      <c r="E539" s="98" t="s">
        <v>7271</v>
      </c>
      <c r="F539" s="104">
        <v>45227</v>
      </c>
      <c r="G539" s="104">
        <v>45597</v>
      </c>
      <c r="H539" s="104">
        <v>45961</v>
      </c>
      <c r="J539" s="101">
        <v>1490</v>
      </c>
      <c r="K539" s="98" t="s">
        <v>7272</v>
      </c>
      <c r="L539" s="98" t="s">
        <v>7273</v>
      </c>
      <c r="M539" s="98" t="s">
        <v>7274</v>
      </c>
      <c r="N539" s="98" t="s">
        <v>7275</v>
      </c>
      <c r="O539" s="101">
        <v>1440</v>
      </c>
      <c r="P539" s="101">
        <v>1440</v>
      </c>
      <c r="Q539" s="101">
        <v>0</v>
      </c>
      <c r="R539" s="101">
        <v>1390</v>
      </c>
    </row>
    <row r="540">
      <c r="K540" s="96" t="s">
        <v>7276</v>
      </c>
      <c r="O540" s="85">
        <f>SUM(O539:O539)</f>
      </c>
      <c r="P540" s="85">
        <f>SUM(P539:P539)</f>
      </c>
    </row>
    <row r="541">
      <c r="A541" s="98" t="s">
        <v>7277</v>
      </c>
      <c r="B541" s="98" t="s">
        <v>7278</v>
      </c>
      <c r="C541" s="100">
        <v>900</v>
      </c>
      <c r="D541" s="98" t="s">
        <v>7279</v>
      </c>
      <c r="E541" s="98" t="s">
        <v>7280</v>
      </c>
      <c r="F541" s="104">
        <v>44646</v>
      </c>
      <c r="G541" s="104">
        <v>45748</v>
      </c>
      <c r="H541" s="104">
        <v>46112</v>
      </c>
      <c r="J541" s="101">
        <v>1710</v>
      </c>
      <c r="K541" s="98" t="s">
        <v>7281</v>
      </c>
      <c r="L541" s="98" t="s">
        <v>7282</v>
      </c>
      <c r="M541" s="98" t="s">
        <v>7283</v>
      </c>
      <c r="N541" s="98" t="s">
        <v>7284</v>
      </c>
      <c r="O541" s="101">
        <v>60</v>
      </c>
      <c r="P541" s="101">
        <v>60</v>
      </c>
      <c r="Q541" s="101">
        <v>0</v>
      </c>
      <c r="R541" s="101">
        <v>1535</v>
      </c>
    </row>
    <row r="542">
      <c r="L542" s="98" t="s">
        <v>7285</v>
      </c>
      <c r="M542" s="98" t="s">
        <v>7286</v>
      </c>
      <c r="N542" s="98" t="s">
        <v>7287</v>
      </c>
      <c r="O542" s="101">
        <v>1580</v>
      </c>
      <c r="P542" s="101">
        <v>1580</v>
      </c>
    </row>
    <row r="543">
      <c r="K543" s="96" t="s">
        <v>7288</v>
      </c>
      <c r="O543" s="85">
        <f>SUM(O541:O542)</f>
      </c>
      <c r="P543" s="85">
        <f>SUM(P541:P542)</f>
      </c>
    </row>
    <row r="544">
      <c r="A544" s="98" t="s">
        <v>7289</v>
      </c>
      <c r="B544" s="98" t="s">
        <v>7290</v>
      </c>
      <c r="C544" s="100">
        <v>900</v>
      </c>
      <c r="D544" s="98" t="s">
        <v>7291</v>
      </c>
      <c r="E544" s="98" t="s">
        <v>7292</v>
      </c>
      <c r="F544" s="104">
        <v>41061</v>
      </c>
      <c r="G544" s="104">
        <v>45444</v>
      </c>
      <c r="H544" s="104">
        <v>45808</v>
      </c>
      <c r="J544" s="101">
        <v>1710</v>
      </c>
      <c r="K544" s="98" t="s">
        <v>7293</v>
      </c>
      <c r="L544" s="98" t="s">
        <v>7294</v>
      </c>
      <c r="M544" s="98" t="s">
        <v>7295</v>
      </c>
      <c r="N544" s="98" t="s">
        <v>7296</v>
      </c>
      <c r="O544" s="101">
        <v>60</v>
      </c>
      <c r="P544" s="101">
        <v>60</v>
      </c>
      <c r="Q544" s="101">
        <v>0</v>
      </c>
      <c r="R544" s="101">
        <v>1125</v>
      </c>
    </row>
    <row r="545">
      <c r="L545" s="98" t="s">
        <v>7297</v>
      </c>
      <c r="M545" s="98" t="s">
        <v>7298</v>
      </c>
      <c r="N545" s="98" t="s">
        <v>7299</v>
      </c>
      <c r="O545" s="101">
        <v>1330</v>
      </c>
      <c r="P545" s="101">
        <v>1330</v>
      </c>
    </row>
    <row r="546">
      <c r="K546" s="96" t="s">
        <v>7300</v>
      </c>
      <c r="O546" s="85">
        <f>SUM(O544:O545)</f>
      </c>
      <c r="P546" s="85">
        <f>SUM(P544:P545)</f>
      </c>
    </row>
    <row r="547">
      <c r="A547" s="98" t="s">
        <v>7301</v>
      </c>
      <c r="B547" s="98" t="s">
        <v>7302</v>
      </c>
      <c r="C547" s="100">
        <v>800</v>
      </c>
      <c r="D547" s="98" t="s">
        <v>7303</v>
      </c>
      <c r="E547" s="98" t="s">
        <v>7304</v>
      </c>
      <c r="F547" s="104">
        <v>44713</v>
      </c>
      <c r="G547" s="104">
        <v>45444</v>
      </c>
      <c r="H547" s="104">
        <v>45808</v>
      </c>
      <c r="J547" s="101">
        <v>1550</v>
      </c>
      <c r="K547" s="98" t="s">
        <v>7305</v>
      </c>
      <c r="L547" s="98" t="s">
        <v>7306</v>
      </c>
      <c r="M547" s="98" t="s">
        <v>7307</v>
      </c>
      <c r="N547" s="98" t="s">
        <v>7308</v>
      </c>
      <c r="O547" s="101">
        <v>60</v>
      </c>
      <c r="P547" s="101">
        <v>60</v>
      </c>
      <c r="Q547" s="101">
        <v>-0.53000000000000003</v>
      </c>
      <c r="R547" s="101">
        <v>1350</v>
      </c>
    </row>
    <row r="548">
      <c r="L548" s="98" t="s">
        <v>7309</v>
      </c>
      <c r="M548" s="98" t="s">
        <v>7310</v>
      </c>
      <c r="N548" s="98" t="s">
        <v>7311</v>
      </c>
      <c r="O548" s="101">
        <v>1370</v>
      </c>
      <c r="P548" s="101">
        <v>1370</v>
      </c>
    </row>
    <row r="549">
      <c r="K549" s="96" t="s">
        <v>7312</v>
      </c>
      <c r="O549" s="85">
        <f>SUM(O547:O548)</f>
      </c>
      <c r="P549" s="85">
        <f>SUM(P547:P548)</f>
      </c>
    </row>
    <row r="550">
      <c r="A550" s="98" t="s">
        <v>7313</v>
      </c>
      <c r="B550" s="98" t="s">
        <v>7314</v>
      </c>
      <c r="C550" s="100">
        <v>800</v>
      </c>
      <c r="D550" s="98" t="s">
        <v>7315</v>
      </c>
      <c r="E550" s="98" t="s">
        <v>7316</v>
      </c>
      <c r="F550" s="104">
        <v>42339</v>
      </c>
      <c r="G550" s="104">
        <v>45627</v>
      </c>
      <c r="H550" s="104">
        <v>45991</v>
      </c>
      <c r="J550" s="101">
        <v>1550</v>
      </c>
      <c r="K550" s="98" t="s">
        <v>7317</v>
      </c>
      <c r="L550" s="98" t="s">
        <v>7318</v>
      </c>
      <c r="M550" s="98" t="s">
        <v>7319</v>
      </c>
      <c r="N550" s="98" t="s">
        <v>7320</v>
      </c>
      <c r="O550" s="101">
        <v>60</v>
      </c>
      <c r="P550" s="101">
        <v>60</v>
      </c>
      <c r="Q550" s="101">
        <v>-13.27</v>
      </c>
      <c r="R550" s="101">
        <v>1025</v>
      </c>
    </row>
    <row r="551">
      <c r="L551" s="98" t="s">
        <v>7321</v>
      </c>
      <c r="M551" s="98" t="s">
        <v>7322</v>
      </c>
      <c r="N551" s="98" t="s">
        <v>7323</v>
      </c>
      <c r="O551" s="101">
        <v>1240</v>
      </c>
      <c r="P551" s="101">
        <v>1240</v>
      </c>
    </row>
    <row r="552">
      <c r="K552" s="96" t="s">
        <v>7324</v>
      </c>
      <c r="O552" s="85">
        <f>SUM(O550:O551)</f>
      </c>
      <c r="P552" s="85">
        <f>SUM(P550:P551)</f>
      </c>
    </row>
    <row r="553">
      <c r="A553" s="98" t="s">
        <v>7325</v>
      </c>
      <c r="B553" s="98" t="s">
        <v>7326</v>
      </c>
      <c r="C553" s="100">
        <v>900</v>
      </c>
      <c r="D553" s="98" t="s">
        <v>7327</v>
      </c>
      <c r="E553" s="98" t="s">
        <v>7328</v>
      </c>
      <c r="F553" s="104">
        <v>43379</v>
      </c>
      <c r="G553" s="104">
        <v>45597</v>
      </c>
      <c r="H553" s="104">
        <v>45961</v>
      </c>
      <c r="J553" s="101">
        <v>1710</v>
      </c>
      <c r="K553" s="98" t="s">
        <v>7329</v>
      </c>
      <c r="L553" s="98" t="s">
        <v>7330</v>
      </c>
      <c r="M553" s="98" t="s">
        <v>7331</v>
      </c>
      <c r="N553" s="98" t="s">
        <v>7332</v>
      </c>
      <c r="O553" s="101">
        <v>60</v>
      </c>
      <c r="P553" s="101">
        <v>60</v>
      </c>
      <c r="Q553" s="101">
        <v>-35</v>
      </c>
      <c r="R553" s="101">
        <v>1310</v>
      </c>
    </row>
    <row r="554">
      <c r="L554" s="98" t="s">
        <v>7333</v>
      </c>
      <c r="M554" s="98" t="s">
        <v>7334</v>
      </c>
      <c r="N554" s="98" t="s">
        <v>7335</v>
      </c>
      <c r="O554" s="101">
        <v>1470</v>
      </c>
      <c r="P554" s="101">
        <v>1470</v>
      </c>
    </row>
    <row r="555">
      <c r="K555" s="96" t="s">
        <v>7336</v>
      </c>
      <c r="O555" s="85">
        <f>SUM(O553:O554)</f>
      </c>
      <c r="P555" s="85">
        <f>SUM(P553:P554)</f>
      </c>
    </row>
    <row r="556">
      <c r="A556" s="98" t="s">
        <v>7337</v>
      </c>
      <c r="B556" s="98" t="s">
        <v>7338</v>
      </c>
      <c r="C556" s="100">
        <v>900</v>
      </c>
      <c r="D556" s="98" t="s">
        <v>7339</v>
      </c>
      <c r="E556" s="98" t="s">
        <v>7340</v>
      </c>
      <c r="F556" s="104">
        <v>43239</v>
      </c>
      <c r="G556" s="104">
        <v>45627</v>
      </c>
      <c r="H556" s="104">
        <v>45991</v>
      </c>
      <c r="J556" s="101">
        <v>1710</v>
      </c>
      <c r="K556" s="98" t="s">
        <v>7341</v>
      </c>
      <c r="L556" s="98" t="s">
        <v>7342</v>
      </c>
      <c r="M556" s="98" t="s">
        <v>7343</v>
      </c>
      <c r="N556" s="98" t="s">
        <v>7344</v>
      </c>
      <c r="O556" s="101">
        <v>60</v>
      </c>
      <c r="P556" s="101">
        <v>60</v>
      </c>
      <c r="Q556" s="101">
        <v>0</v>
      </c>
      <c r="R556" s="101">
        <v>1310</v>
      </c>
    </row>
    <row r="557">
      <c r="L557" s="98" t="s">
        <v>7345</v>
      </c>
      <c r="M557" s="98" t="s">
        <v>7346</v>
      </c>
      <c r="N557" s="98" t="s">
        <v>7347</v>
      </c>
      <c r="O557" s="101">
        <v>1470</v>
      </c>
      <c r="P557" s="101">
        <v>1470</v>
      </c>
    </row>
    <row r="558">
      <c r="K558" s="96" t="s">
        <v>7348</v>
      </c>
      <c r="O558" s="85">
        <f>SUM(O556:O557)</f>
      </c>
      <c r="P558" s="85">
        <f>SUM(P556:P557)</f>
      </c>
    </row>
    <row r="559">
      <c r="A559" s="98" t="s">
        <v>7349</v>
      </c>
      <c r="B559" s="98" t="s">
        <v>7350</v>
      </c>
      <c r="C559" s="100">
        <v>800</v>
      </c>
      <c r="D559" s="98" t="s">
        <v>7351</v>
      </c>
      <c r="E559" s="98" t="s">
        <v>7352</v>
      </c>
      <c r="F559" s="104">
        <v>41481</v>
      </c>
      <c r="G559" s="104">
        <v>45505</v>
      </c>
      <c r="H559" s="104">
        <v>45869</v>
      </c>
      <c r="J559" s="101">
        <v>1550</v>
      </c>
      <c r="K559" s="98" t="s">
        <v>7353</v>
      </c>
      <c r="L559" s="98" t="s">
        <v>7354</v>
      </c>
      <c r="M559" s="98" t="s">
        <v>7355</v>
      </c>
      <c r="N559" s="98" t="s">
        <v>7356</v>
      </c>
      <c r="O559" s="101">
        <v>60</v>
      </c>
      <c r="P559" s="101">
        <v>60</v>
      </c>
      <c r="Q559" s="101">
        <v>0</v>
      </c>
      <c r="R559" s="101">
        <v>1025</v>
      </c>
    </row>
    <row r="560">
      <c r="L560" s="98" t="s">
        <v>7357</v>
      </c>
      <c r="M560" s="98" t="s">
        <v>7358</v>
      </c>
      <c r="N560" s="98" t="s">
        <v>7359</v>
      </c>
      <c r="O560" s="101">
        <v>1220</v>
      </c>
      <c r="P560" s="101">
        <v>1220</v>
      </c>
    </row>
    <row r="561">
      <c r="K561" s="96" t="s">
        <v>7360</v>
      </c>
      <c r="O561" s="85">
        <f>SUM(O559:O560)</f>
      </c>
      <c r="P561" s="85">
        <f>SUM(P559:P560)</f>
      </c>
    </row>
    <row r="562">
      <c r="A562" s="98" t="s">
        <v>7361</v>
      </c>
      <c r="B562" s="98" t="s">
        <v>7362</v>
      </c>
      <c r="C562" s="100">
        <v>800</v>
      </c>
      <c r="D562" s="98" t="s">
        <v>7363</v>
      </c>
      <c r="E562" s="98" t="s">
        <v>7364</v>
      </c>
      <c r="F562" s="104">
        <v>44387</v>
      </c>
      <c r="G562" s="104">
        <v>45505</v>
      </c>
      <c r="H562" s="104">
        <v>45869</v>
      </c>
      <c r="J562" s="101">
        <v>1550</v>
      </c>
      <c r="K562" s="98" t="s">
        <v>7365</v>
      </c>
      <c r="L562" s="98" t="s">
        <v>7366</v>
      </c>
      <c r="M562" s="98" t="s">
        <v>7367</v>
      </c>
      <c r="N562" s="98" t="s">
        <v>7368</v>
      </c>
      <c r="O562" s="101">
        <v>60</v>
      </c>
      <c r="P562" s="101">
        <v>60</v>
      </c>
      <c r="Q562" s="101">
        <v>0</v>
      </c>
      <c r="R562" s="101">
        <v>1300</v>
      </c>
    </row>
    <row r="563">
      <c r="L563" s="98" t="s">
        <v>7369</v>
      </c>
      <c r="M563" s="98" t="s">
        <v>7370</v>
      </c>
      <c r="N563" s="98" t="s">
        <v>7371</v>
      </c>
      <c r="O563" s="101">
        <v>1350</v>
      </c>
      <c r="P563" s="101">
        <v>1350</v>
      </c>
    </row>
    <row r="564">
      <c r="K564" s="96" t="s">
        <v>7372</v>
      </c>
      <c r="O564" s="85">
        <f>SUM(O562:O563)</f>
      </c>
      <c r="P564" s="85">
        <f>SUM(P562:P563)</f>
      </c>
    </row>
    <row r="565">
      <c r="A565" s="98" t="s">
        <v>7373</v>
      </c>
      <c r="B565" s="98" t="s">
        <v>7374</v>
      </c>
      <c r="C565" s="100">
        <v>880</v>
      </c>
      <c r="D565" s="98" t="s">
        <v>7375</v>
      </c>
      <c r="E565" s="98" t="s">
        <v>7376</v>
      </c>
      <c r="F565" s="104">
        <v>45546</v>
      </c>
      <c r="G565" s="104">
        <v>45546</v>
      </c>
      <c r="H565" s="104">
        <v>45930</v>
      </c>
      <c r="J565" s="101">
        <v>1650</v>
      </c>
      <c r="K565" s="98" t="s">
        <v>7377</v>
      </c>
      <c r="L565" s="98" t="s">
        <v>7378</v>
      </c>
      <c r="M565" s="98" t="s">
        <v>7379</v>
      </c>
      <c r="N565" s="98" t="s">
        <v>7380</v>
      </c>
      <c r="O565" s="101">
        <v>1650</v>
      </c>
      <c r="P565" s="101">
        <v>1650</v>
      </c>
      <c r="Q565" s="101">
        <v>0</v>
      </c>
      <c r="R565" s="101">
        <v>1650</v>
      </c>
    </row>
    <row r="566">
      <c r="K566" s="96" t="s">
        <v>7381</v>
      </c>
      <c r="O566" s="85">
        <f>SUM(O565:O565)</f>
      </c>
      <c r="P566" s="85">
        <f>SUM(P565:P565)</f>
      </c>
    </row>
    <row r="567">
      <c r="A567" s="98" t="s">
        <v>7382</v>
      </c>
      <c r="B567" s="98" t="s">
        <v>7383</v>
      </c>
      <c r="C567" s="100">
        <v>880</v>
      </c>
      <c r="D567" s="98" t="s">
        <v>7384</v>
      </c>
      <c r="E567" s="98" t="s">
        <v>7385</v>
      </c>
      <c r="F567" s="104">
        <v>41026</v>
      </c>
      <c r="G567" s="104">
        <v>45444</v>
      </c>
      <c r="H567" s="104">
        <v>45808</v>
      </c>
      <c r="J567" s="101">
        <v>1650</v>
      </c>
      <c r="K567" s="98" t="s">
        <v>7386</v>
      </c>
      <c r="L567" s="98" t="s">
        <v>7387</v>
      </c>
      <c r="M567" s="98" t="s">
        <v>7388</v>
      </c>
      <c r="N567" s="98" t="s">
        <v>7389</v>
      </c>
      <c r="O567" s="101">
        <v>1330</v>
      </c>
      <c r="P567" s="101">
        <v>1330</v>
      </c>
      <c r="Q567" s="101">
        <v>0</v>
      </c>
      <c r="R567" s="101">
        <v>1065</v>
      </c>
    </row>
    <row r="568">
      <c r="K568" s="96" t="s">
        <v>7390</v>
      </c>
      <c r="O568" s="85">
        <f>SUM(O567:O567)</f>
      </c>
      <c r="P568" s="85">
        <f>SUM(P567:P567)</f>
      </c>
    </row>
    <row r="569">
      <c r="A569" s="98" t="s">
        <v>7391</v>
      </c>
      <c r="B569" s="98" t="s">
        <v>7392</v>
      </c>
      <c r="C569" s="100">
        <v>435</v>
      </c>
      <c r="D569" s="98" t="s">
        <v>7393</v>
      </c>
      <c r="E569" s="98" t="s">
        <v>7394</v>
      </c>
      <c r="F569" s="104">
        <v>40731</v>
      </c>
      <c r="G569" s="104">
        <v>45505</v>
      </c>
      <c r="H569" s="104">
        <v>45869</v>
      </c>
      <c r="J569" s="101">
        <v>1390</v>
      </c>
      <c r="K569" s="98" t="s">
        <v>7395</v>
      </c>
      <c r="L569" s="98" t="s">
        <v>7396</v>
      </c>
      <c r="M569" s="98" t="s">
        <v>7397</v>
      </c>
      <c r="N569" s="98" t="s">
        <v>7398</v>
      </c>
      <c r="O569" s="101">
        <v>1110</v>
      </c>
      <c r="P569" s="101">
        <v>1110</v>
      </c>
      <c r="Q569" s="101">
        <v>0</v>
      </c>
      <c r="R569" s="101">
        <v>855</v>
      </c>
    </row>
    <row r="570">
      <c r="K570" s="96" t="s">
        <v>7399</v>
      </c>
      <c r="O570" s="85">
        <f>SUM(O569:O569)</f>
      </c>
      <c r="P570" s="85">
        <f>SUM(P569:P569)</f>
      </c>
    </row>
    <row r="571">
      <c r="A571" s="98" t="s">
        <v>7400</v>
      </c>
      <c r="B571" s="98" t="s">
        <v>7401</v>
      </c>
      <c r="C571" s="100">
        <v>780</v>
      </c>
      <c r="D571" s="98" t="s">
        <v>7402</v>
      </c>
      <c r="E571" s="98" t="s">
        <v>7403</v>
      </c>
      <c r="F571" s="104">
        <v>43925</v>
      </c>
      <c r="G571" s="104">
        <v>45413</v>
      </c>
      <c r="H571" s="104">
        <v>45777</v>
      </c>
      <c r="J571" s="101">
        <v>1490</v>
      </c>
      <c r="K571" s="98" t="s">
        <v>7404</v>
      </c>
      <c r="L571" s="98" t="s">
        <v>7405</v>
      </c>
      <c r="M571" s="98" t="s">
        <v>7406</v>
      </c>
      <c r="N571" s="98" t="s">
        <v>7407</v>
      </c>
      <c r="O571" s="101">
        <v>1330</v>
      </c>
      <c r="P571" s="101">
        <v>1330</v>
      </c>
      <c r="Q571" s="101">
        <v>-4190</v>
      </c>
      <c r="R571" s="101">
        <v>1190</v>
      </c>
    </row>
    <row r="572">
      <c r="K572" s="96" t="s">
        <v>7408</v>
      </c>
      <c r="O572" s="85">
        <f>SUM(O571:O571)</f>
      </c>
      <c r="P572" s="85">
        <f>SUM(P571:P571)</f>
      </c>
    </row>
    <row r="573">
      <c r="A573" s="98" t="s">
        <v>7409</v>
      </c>
      <c r="B573" s="98" t="s">
        <v>7410</v>
      </c>
      <c r="C573" s="100">
        <v>900</v>
      </c>
      <c r="D573" s="98" t="s">
        <v>7411</v>
      </c>
      <c r="E573" s="98" t="s">
        <v>7412</v>
      </c>
      <c r="F573" s="104">
        <v>40200</v>
      </c>
      <c r="G573" s="104">
        <v>45689</v>
      </c>
      <c r="H573" s="104">
        <v>46053</v>
      </c>
      <c r="J573" s="101">
        <v>1710</v>
      </c>
      <c r="K573" s="98" t="s">
        <v>7413</v>
      </c>
      <c r="L573" s="98" t="s">
        <v>7414</v>
      </c>
      <c r="M573" s="98" t="s">
        <v>7415</v>
      </c>
      <c r="N573" s="98" t="s">
        <v>7416</v>
      </c>
      <c r="O573" s="101">
        <v>60</v>
      </c>
      <c r="P573" s="101">
        <v>60</v>
      </c>
      <c r="Q573" s="101">
        <v>0</v>
      </c>
      <c r="R573" s="101">
        <v>1115</v>
      </c>
    </row>
    <row r="574">
      <c r="L574" s="98" t="s">
        <v>7417</v>
      </c>
      <c r="M574" s="98" t="s">
        <v>7418</v>
      </c>
      <c r="N574" s="98" t="s">
        <v>7419</v>
      </c>
      <c r="O574" s="101">
        <v>1350</v>
      </c>
      <c r="P574" s="101">
        <v>1350</v>
      </c>
    </row>
    <row r="575">
      <c r="K575" s="96" t="s">
        <v>7420</v>
      </c>
      <c r="O575" s="85">
        <f>SUM(O573:O574)</f>
      </c>
      <c r="P575" s="85">
        <f>SUM(P573:P574)</f>
      </c>
    </row>
    <row r="576">
      <c r="A576" s="98" t="s">
        <v>7421</v>
      </c>
      <c r="B576" s="98" t="s">
        <v>7422</v>
      </c>
      <c r="C576" s="100">
        <v>900</v>
      </c>
      <c r="D576" s="98" t="s">
        <v>7423</v>
      </c>
      <c r="E576" s="98" t="s">
        <v>7424</v>
      </c>
      <c r="F576" s="104">
        <v>31382</v>
      </c>
      <c r="G576" s="104">
        <v>45627</v>
      </c>
      <c r="H576" s="104">
        <v>45991</v>
      </c>
      <c r="J576" s="101">
        <v>1710</v>
      </c>
      <c r="K576" s="98" t="s">
        <v>7425</v>
      </c>
      <c r="L576" s="98" t="s">
        <v>7426</v>
      </c>
      <c r="M576" s="98" t="s">
        <v>7427</v>
      </c>
      <c r="N576" s="98" t="s">
        <v>7428</v>
      </c>
      <c r="O576" s="101">
        <v>60</v>
      </c>
      <c r="P576" s="101">
        <v>60</v>
      </c>
      <c r="Q576" s="101">
        <v>0</v>
      </c>
      <c r="R576" s="101">
        <v>1105</v>
      </c>
    </row>
    <row r="577">
      <c r="L577" s="98" t="s">
        <v>7429</v>
      </c>
      <c r="M577" s="98" t="s">
        <v>7430</v>
      </c>
      <c r="N577" s="98" t="s">
        <v>7431</v>
      </c>
      <c r="O577" s="101">
        <v>1260</v>
      </c>
      <c r="P577" s="101">
        <v>1260</v>
      </c>
    </row>
    <row r="578">
      <c r="K578" s="96" t="s">
        <v>7432</v>
      </c>
      <c r="O578" s="85">
        <f>SUM(O576:O577)</f>
      </c>
      <c r="P578" s="85">
        <f>SUM(P576:P577)</f>
      </c>
    </row>
    <row r="579">
      <c r="A579" s="98" t="s">
        <v>7433</v>
      </c>
      <c r="B579" s="98" t="s">
        <v>7434</v>
      </c>
      <c r="C579" s="100">
        <v>800</v>
      </c>
      <c r="D579" s="98" t="s">
        <v>7435</v>
      </c>
      <c r="E579" s="98" t="s">
        <v>7436</v>
      </c>
      <c r="F579" s="104">
        <v>41446</v>
      </c>
      <c r="G579" s="104">
        <v>45474</v>
      </c>
      <c r="H579" s="104">
        <v>45838</v>
      </c>
      <c r="J579" s="101">
        <v>1550</v>
      </c>
      <c r="K579" s="98" t="s">
        <v>7437</v>
      </c>
      <c r="L579" s="98" t="s">
        <v>7438</v>
      </c>
      <c r="M579" s="98" t="s">
        <v>7439</v>
      </c>
      <c r="N579" s="98" t="s">
        <v>7440</v>
      </c>
      <c r="O579" s="101">
        <v>60</v>
      </c>
      <c r="P579" s="101">
        <v>60</v>
      </c>
      <c r="Q579" s="101">
        <v>0</v>
      </c>
      <c r="R579" s="101">
        <v>1025</v>
      </c>
    </row>
    <row r="580">
      <c r="L580" s="98" t="s">
        <v>7441</v>
      </c>
      <c r="M580" s="98" t="s">
        <v>7442</v>
      </c>
      <c r="N580" s="98" t="s">
        <v>7443</v>
      </c>
      <c r="O580" s="101">
        <v>1220</v>
      </c>
      <c r="P580" s="101">
        <v>1220</v>
      </c>
    </row>
    <row r="581">
      <c r="K581" s="96" t="s">
        <v>7444</v>
      </c>
      <c r="O581" s="85">
        <f>SUM(O579:O580)</f>
      </c>
      <c r="P581" s="85">
        <f>SUM(P579:P580)</f>
      </c>
    </row>
    <row r="582">
      <c r="A582" s="98" t="s">
        <v>7445</v>
      </c>
      <c r="B582" s="98" t="s">
        <v>7446</v>
      </c>
      <c r="C582" s="100">
        <v>800</v>
      </c>
      <c r="D582" s="98" t="s">
        <v>7447</v>
      </c>
      <c r="E582" s="98" t="s">
        <v>7448</v>
      </c>
      <c r="F582" s="104">
        <v>44409</v>
      </c>
      <c r="G582" s="104">
        <v>45505</v>
      </c>
      <c r="H582" s="104">
        <v>45869</v>
      </c>
      <c r="J582" s="101">
        <v>1550</v>
      </c>
      <c r="K582" s="98" t="s">
        <v>7449</v>
      </c>
      <c r="L582" s="98" t="s">
        <v>7450</v>
      </c>
      <c r="M582" s="98" t="s">
        <v>7451</v>
      </c>
      <c r="N582" s="98" t="s">
        <v>7452</v>
      </c>
      <c r="O582" s="101">
        <v>60</v>
      </c>
      <c r="P582" s="101">
        <v>60</v>
      </c>
      <c r="Q582" s="101">
        <v>0</v>
      </c>
      <c r="R582" s="101">
        <v>1300</v>
      </c>
    </row>
    <row r="583">
      <c r="L583" s="98" t="s">
        <v>7453</v>
      </c>
      <c r="M583" s="98" t="s">
        <v>7454</v>
      </c>
      <c r="N583" s="98" t="s">
        <v>7455</v>
      </c>
      <c r="O583" s="101">
        <v>1350</v>
      </c>
      <c r="P583" s="101">
        <v>1350</v>
      </c>
    </row>
    <row r="584">
      <c r="K584" s="96" t="s">
        <v>7456</v>
      </c>
      <c r="O584" s="85">
        <f>SUM(O582:O583)</f>
      </c>
      <c r="P584" s="85">
        <f>SUM(P582:P583)</f>
      </c>
    </row>
    <row r="585">
      <c r="A585" s="98" t="s">
        <v>7457</v>
      </c>
      <c r="B585" s="98" t="s">
        <v>7458</v>
      </c>
      <c r="C585" s="100">
        <v>900</v>
      </c>
      <c r="D585" s="98" t="s">
        <v>7459</v>
      </c>
      <c r="E585" s="98" t="s">
        <v>7460</v>
      </c>
      <c r="F585" s="104">
        <v>36413</v>
      </c>
      <c r="G585" s="104">
        <v>45566</v>
      </c>
      <c r="H585" s="104">
        <v>45930</v>
      </c>
      <c r="J585" s="101">
        <v>1710</v>
      </c>
      <c r="K585" s="98" t="s">
        <v>7461</v>
      </c>
      <c r="L585" s="98" t="s">
        <v>7462</v>
      </c>
      <c r="M585" s="98" t="s">
        <v>7463</v>
      </c>
      <c r="N585" s="98" t="s">
        <v>7464</v>
      </c>
      <c r="O585" s="101">
        <v>60</v>
      </c>
      <c r="P585" s="101">
        <v>60</v>
      </c>
      <c r="Q585" s="101">
        <v>0</v>
      </c>
      <c r="R585" s="101">
        <v>1105</v>
      </c>
    </row>
    <row r="586">
      <c r="L586" s="98" t="s">
        <v>7465</v>
      </c>
      <c r="M586" s="98" t="s">
        <v>7466</v>
      </c>
      <c r="N586" s="98" t="s">
        <v>7467</v>
      </c>
      <c r="O586" s="101">
        <v>1310</v>
      </c>
      <c r="P586" s="101">
        <v>1310</v>
      </c>
    </row>
    <row r="587">
      <c r="K587" s="96" t="s">
        <v>7468</v>
      </c>
      <c r="O587" s="85">
        <f>SUM(O585:O586)</f>
      </c>
      <c r="P587" s="85">
        <f>SUM(P585:P586)</f>
      </c>
    </row>
    <row r="588">
      <c r="A588" s="98" t="s">
        <v>7469</v>
      </c>
      <c r="B588" s="98" t="s">
        <v>7470</v>
      </c>
      <c r="C588" s="100">
        <v>900</v>
      </c>
      <c r="D588" s="98" t="s">
        <v>7471</v>
      </c>
      <c r="E588" s="98" t="s">
        <v>7472</v>
      </c>
      <c r="F588" s="104">
        <v>43952</v>
      </c>
      <c r="G588" s="104">
        <v>45413</v>
      </c>
      <c r="H588" s="104">
        <v>45777</v>
      </c>
      <c r="J588" s="101">
        <v>1710</v>
      </c>
      <c r="K588" s="98" t="s">
        <v>7473</v>
      </c>
      <c r="L588" s="98" t="s">
        <v>7474</v>
      </c>
      <c r="M588" s="98" t="s">
        <v>7475</v>
      </c>
      <c r="N588" s="98" t="s">
        <v>7476</v>
      </c>
      <c r="O588" s="101">
        <v>60</v>
      </c>
      <c r="P588" s="101">
        <v>60</v>
      </c>
      <c r="Q588" s="101">
        <v>0</v>
      </c>
      <c r="R588" s="101">
        <v>1410</v>
      </c>
    </row>
    <row r="589">
      <c r="L589" s="98" t="s">
        <v>7477</v>
      </c>
      <c r="M589" s="98" t="s">
        <v>7478</v>
      </c>
      <c r="N589" s="98" t="s">
        <v>7479</v>
      </c>
      <c r="O589" s="101">
        <v>1490</v>
      </c>
      <c r="P589" s="101">
        <v>1490</v>
      </c>
    </row>
    <row r="590">
      <c r="K590" s="96" t="s">
        <v>7480</v>
      </c>
      <c r="O590" s="85">
        <f>SUM(O588:O589)</f>
      </c>
      <c r="P590" s="85">
        <f>SUM(P588:P589)</f>
      </c>
    </row>
    <row r="591">
      <c r="A591" s="98" t="s">
        <v>7481</v>
      </c>
      <c r="B591" s="98" t="s">
        <v>7482</v>
      </c>
      <c r="C591" s="100">
        <v>800</v>
      </c>
      <c r="D591" s="98" t="s">
        <v>7483</v>
      </c>
      <c r="E591" s="98" t="s">
        <v>7484</v>
      </c>
      <c r="F591" s="104">
        <v>45078</v>
      </c>
      <c r="G591" s="104">
        <v>45444</v>
      </c>
      <c r="H591" s="104">
        <v>45808</v>
      </c>
      <c r="I591" s="104">
        <v>45808</v>
      </c>
      <c r="J591" s="101">
        <v>1550</v>
      </c>
      <c r="K591" s="98" t="s">
        <v>7485</v>
      </c>
      <c r="L591" s="98" t="s">
        <v>7486</v>
      </c>
      <c r="M591" s="98" t="s">
        <v>7487</v>
      </c>
      <c r="N591" s="98" t="s">
        <v>7488</v>
      </c>
      <c r="O591" s="101">
        <v>60</v>
      </c>
      <c r="P591" s="101">
        <v>60</v>
      </c>
      <c r="Q591" s="101">
        <v>0</v>
      </c>
      <c r="R591" s="101">
        <v>1450</v>
      </c>
    </row>
    <row r="592">
      <c r="L592" s="98" t="s">
        <v>7489</v>
      </c>
      <c r="M592" s="98" t="s">
        <v>7490</v>
      </c>
      <c r="N592" s="98" t="s">
        <v>7491</v>
      </c>
      <c r="O592" s="101">
        <v>1440</v>
      </c>
      <c r="P592" s="101">
        <v>1440</v>
      </c>
    </row>
    <row r="593">
      <c r="K593" s="96" t="s">
        <v>7492</v>
      </c>
      <c r="O593" s="85">
        <f>SUM(O591:O592)</f>
      </c>
      <c r="P593" s="85">
        <f>SUM(P591:P592)</f>
      </c>
    </row>
    <row r="594">
      <c r="A594" s="98" t="s">
        <v>7493</v>
      </c>
      <c r="B594" s="98" t="s">
        <v>7494</v>
      </c>
      <c r="C594" s="100">
        <v>800</v>
      </c>
      <c r="D594" s="98" t="s">
        <v>7495</v>
      </c>
      <c r="E594" s="98" t="s">
        <v>7496</v>
      </c>
      <c r="F594" s="104">
        <v>42798</v>
      </c>
      <c r="G594" s="104">
        <v>45717</v>
      </c>
      <c r="H594" s="104">
        <v>46081</v>
      </c>
      <c r="J594" s="101">
        <v>1550</v>
      </c>
      <c r="K594" s="98" t="s">
        <v>7497</v>
      </c>
      <c r="L594" s="98" t="s">
        <v>7498</v>
      </c>
      <c r="M594" s="98" t="s">
        <v>7499</v>
      </c>
      <c r="N594" s="98" t="s">
        <v>7500</v>
      </c>
      <c r="O594" s="101">
        <v>60</v>
      </c>
      <c r="P594" s="101">
        <v>60</v>
      </c>
      <c r="Q594" s="101">
        <v>0</v>
      </c>
      <c r="R594" s="101">
        <v>1100</v>
      </c>
    </row>
    <row r="595">
      <c r="L595" s="98" t="s">
        <v>7501</v>
      </c>
      <c r="M595" s="98" t="s">
        <v>7502</v>
      </c>
      <c r="N595" s="98" t="s">
        <v>7503</v>
      </c>
      <c r="O595" s="101">
        <v>1320</v>
      </c>
      <c r="P595" s="101">
        <v>1320</v>
      </c>
    </row>
    <row r="596">
      <c r="K596" s="96" t="s">
        <v>7504</v>
      </c>
      <c r="O596" s="85">
        <f>SUM(O594:O595)</f>
      </c>
      <c r="P596" s="85">
        <f>SUM(P594:P595)</f>
      </c>
    </row>
    <row r="597">
      <c r="A597" s="98" t="s">
        <v>7505</v>
      </c>
      <c r="B597" s="98" t="s">
        <v>7506</v>
      </c>
      <c r="C597" s="100">
        <v>880</v>
      </c>
      <c r="D597" s="98" t="s">
        <v>7507</v>
      </c>
      <c r="E597" s="98" t="s">
        <v>7508</v>
      </c>
      <c r="F597" s="104">
        <v>41551</v>
      </c>
      <c r="G597" s="104">
        <v>45566</v>
      </c>
      <c r="H597" s="104">
        <v>45930</v>
      </c>
      <c r="J597" s="101">
        <v>1650</v>
      </c>
      <c r="K597" s="98" t="s">
        <v>7509</v>
      </c>
      <c r="L597" s="98" t="s">
        <v>7510</v>
      </c>
      <c r="M597" s="98" t="s">
        <v>7511</v>
      </c>
      <c r="N597" s="98" t="s">
        <v>7512</v>
      </c>
      <c r="O597" s="101">
        <v>1370</v>
      </c>
      <c r="P597" s="101">
        <v>1370</v>
      </c>
      <c r="Q597" s="101">
        <v>0</v>
      </c>
      <c r="R597" s="101">
        <v>1075</v>
      </c>
    </row>
    <row r="598">
      <c r="K598" s="96" t="s">
        <v>7513</v>
      </c>
      <c r="O598" s="85">
        <f>SUM(O597:O597)</f>
      </c>
      <c r="P598" s="85">
        <f>SUM(P597:P597)</f>
      </c>
    </row>
    <row r="599">
      <c r="A599" s="98" t="s">
        <v>7514</v>
      </c>
      <c r="B599" s="98" t="s">
        <v>7515</v>
      </c>
      <c r="C599" s="100">
        <v>880</v>
      </c>
      <c r="D599" s="98" t="s">
        <v>7516</v>
      </c>
      <c r="E599" s="98" t="s">
        <v>7517</v>
      </c>
      <c r="F599" s="104">
        <v>39083</v>
      </c>
      <c r="G599" s="104">
        <v>45658</v>
      </c>
      <c r="H599" s="104">
        <v>46022</v>
      </c>
      <c r="J599" s="101">
        <v>1650</v>
      </c>
      <c r="K599" s="98" t="s">
        <v>7518</v>
      </c>
      <c r="L599" s="98" t="s">
        <v>7519</v>
      </c>
      <c r="M599" s="98" t="s">
        <v>7520</v>
      </c>
      <c r="N599" s="98" t="s">
        <v>7521</v>
      </c>
      <c r="O599" s="101">
        <v>1330</v>
      </c>
      <c r="P599" s="101">
        <v>1330</v>
      </c>
      <c r="Q599" s="101">
        <v>0</v>
      </c>
      <c r="R599" s="101">
        <v>1065</v>
      </c>
    </row>
    <row r="600">
      <c r="K600" s="96" t="s">
        <v>7522</v>
      </c>
      <c r="O600" s="85">
        <f>SUM(O599:O599)</f>
      </c>
      <c r="P600" s="85">
        <f>SUM(P599:P599)</f>
      </c>
    </row>
    <row r="601">
      <c r="A601" s="98" t="s">
        <v>7523</v>
      </c>
      <c r="B601" s="98" t="s">
        <v>7524</v>
      </c>
      <c r="C601" s="100">
        <v>410</v>
      </c>
      <c r="D601" s="98" t="s">
        <v>7525</v>
      </c>
      <c r="E601" s="98" t="s">
        <v>7526</v>
      </c>
      <c r="F601" s="104">
        <v>37495</v>
      </c>
      <c r="G601" s="104">
        <v>45536</v>
      </c>
      <c r="H601" s="104">
        <v>45900</v>
      </c>
      <c r="J601" s="101">
        <v>1390</v>
      </c>
      <c r="K601" s="98" t="s">
        <v>7527</v>
      </c>
      <c r="L601" s="98" t="s">
        <v>7528</v>
      </c>
      <c r="M601" s="98" t="s">
        <v>7529</v>
      </c>
      <c r="N601" s="98" t="s">
        <v>7530</v>
      </c>
      <c r="O601" s="101">
        <v>1070</v>
      </c>
      <c r="P601" s="101">
        <v>1070</v>
      </c>
      <c r="Q601" s="101">
        <v>0</v>
      </c>
      <c r="R601" s="101">
        <v>845</v>
      </c>
    </row>
    <row r="602">
      <c r="K602" s="96" t="s">
        <v>7531</v>
      </c>
      <c r="O602" s="85">
        <f>SUM(O601:O601)</f>
      </c>
      <c r="P602" s="85">
        <f>SUM(P601:P601)</f>
      </c>
    </row>
    <row r="603">
      <c r="A603" s="98" t="s">
        <v>7532</v>
      </c>
      <c r="B603" s="98" t="s">
        <v>7533</v>
      </c>
      <c r="C603" s="100">
        <v>880</v>
      </c>
      <c r="D603" s="98" t="s">
        <v>7534</v>
      </c>
      <c r="E603" s="98" t="s">
        <v>7535</v>
      </c>
      <c r="F603" s="104">
        <v>39965</v>
      </c>
      <c r="G603" s="104">
        <v>45689</v>
      </c>
      <c r="H603" s="104">
        <v>46053</v>
      </c>
      <c r="J603" s="101">
        <v>1650</v>
      </c>
      <c r="K603" s="98" t="s">
        <v>7536</v>
      </c>
      <c r="L603" s="98" t="s">
        <v>7537</v>
      </c>
      <c r="M603" s="98" t="s">
        <v>7538</v>
      </c>
      <c r="N603" s="98" t="s">
        <v>7539</v>
      </c>
      <c r="O603" s="101">
        <v>1370</v>
      </c>
      <c r="P603" s="101">
        <v>1370</v>
      </c>
      <c r="Q603" s="101">
        <v>-1</v>
      </c>
      <c r="R603" s="101">
        <v>1060</v>
      </c>
    </row>
    <row r="604">
      <c r="K604" s="96" t="s">
        <v>7540</v>
      </c>
      <c r="O604" s="85">
        <f>SUM(O603:O603)</f>
      </c>
      <c r="P604" s="85">
        <f>SUM(P603:P603)</f>
      </c>
    </row>
    <row r="605">
      <c r="A605" s="98" t="s">
        <v>7541</v>
      </c>
      <c r="B605" s="98" t="s">
        <v>7542</v>
      </c>
      <c r="C605" s="100">
        <v>900</v>
      </c>
      <c r="D605" s="98" t="s">
        <v>7543</v>
      </c>
      <c r="E605" s="98" t="s">
        <v>7544</v>
      </c>
      <c r="F605" s="104">
        <v>36008</v>
      </c>
      <c r="G605" s="104">
        <v>45505</v>
      </c>
      <c r="H605" s="104">
        <v>45869</v>
      </c>
      <c r="J605" s="101">
        <v>1710</v>
      </c>
      <c r="K605" s="98" t="s">
        <v>7545</v>
      </c>
      <c r="L605" s="98" t="s">
        <v>7546</v>
      </c>
      <c r="M605" s="98" t="s">
        <v>7547</v>
      </c>
      <c r="N605" s="98" t="s">
        <v>7548</v>
      </c>
      <c r="O605" s="101">
        <v>60</v>
      </c>
      <c r="P605" s="101">
        <v>60</v>
      </c>
      <c r="Q605" s="101">
        <v>1275</v>
      </c>
      <c r="R605" s="101">
        <v>1095</v>
      </c>
    </row>
    <row r="606">
      <c r="L606" s="98" t="s">
        <v>7549</v>
      </c>
      <c r="M606" s="98" t="s">
        <v>7550</v>
      </c>
      <c r="N606" s="98" t="s">
        <v>7551</v>
      </c>
      <c r="O606" s="101">
        <v>1180</v>
      </c>
      <c r="P606" s="101">
        <v>1180</v>
      </c>
    </row>
    <row r="607">
      <c r="L607" s="98" t="s">
        <v>7552</v>
      </c>
      <c r="M607" s="98" t="s">
        <v>7553</v>
      </c>
      <c r="N607" s="98" t="s">
        <v>7554</v>
      </c>
      <c r="O607" s="101">
        <v>35</v>
      </c>
      <c r="P607" s="101">
        <v>0</v>
      </c>
    </row>
    <row r="608">
      <c r="K608" s="96" t="s">
        <v>7555</v>
      </c>
      <c r="O608" s="85">
        <f>SUM(O605:O607)</f>
      </c>
      <c r="P608" s="85">
        <f>SUM(P605:P607)</f>
      </c>
    </row>
    <row r="609">
      <c r="A609" s="98" t="s">
        <v>7556</v>
      </c>
      <c r="B609" s="98" t="s">
        <v>7557</v>
      </c>
      <c r="C609" s="100">
        <v>900</v>
      </c>
      <c r="D609" s="98" t="s">
        <v>7558</v>
      </c>
      <c r="E609" s="98" t="s">
        <v>7559</v>
      </c>
      <c r="F609" s="104">
        <v>45668</v>
      </c>
      <c r="G609" s="104">
        <v>45668</v>
      </c>
      <c r="H609" s="104">
        <v>46032</v>
      </c>
      <c r="J609" s="101">
        <v>1710</v>
      </c>
      <c r="K609" s="98" t="s">
        <v>7560</v>
      </c>
      <c r="L609" s="98" t="s">
        <v>7561</v>
      </c>
      <c r="M609" s="98" t="s">
        <v>7562</v>
      </c>
      <c r="N609" s="98" t="s">
        <v>7563</v>
      </c>
      <c r="O609" s="101">
        <v>60</v>
      </c>
      <c r="P609" s="101">
        <v>60</v>
      </c>
      <c r="Q609" s="101">
        <v>0</v>
      </c>
      <c r="R609" s="101">
        <v>1710</v>
      </c>
    </row>
    <row r="610">
      <c r="L610" s="98" t="s">
        <v>7564</v>
      </c>
      <c r="M610" s="98" t="s">
        <v>7565</v>
      </c>
      <c r="N610" s="98" t="s">
        <v>7566</v>
      </c>
      <c r="O610" s="101">
        <v>1650</v>
      </c>
      <c r="P610" s="101">
        <v>1650</v>
      </c>
    </row>
    <row r="611">
      <c r="K611" s="96" t="s">
        <v>7567</v>
      </c>
      <c r="O611" s="85">
        <f>SUM(O609:O610)</f>
      </c>
      <c r="P611" s="85">
        <f>SUM(P609:P610)</f>
      </c>
    </row>
    <row r="612">
      <c r="A612" s="98" t="s">
        <v>7568</v>
      </c>
      <c r="B612" s="98" t="s">
        <v>7569</v>
      </c>
      <c r="C612" s="100">
        <v>900</v>
      </c>
      <c r="D612" s="98" t="s">
        <v>7570</v>
      </c>
      <c r="E612" s="98" t="s">
        <v>7571</v>
      </c>
      <c r="F612" s="104">
        <v>43983</v>
      </c>
      <c r="G612" s="104">
        <v>45444</v>
      </c>
      <c r="H612" s="104">
        <v>45808</v>
      </c>
      <c r="J612" s="101">
        <v>1710</v>
      </c>
      <c r="K612" s="98" t="s">
        <v>7572</v>
      </c>
      <c r="L612" s="98" t="s">
        <v>7573</v>
      </c>
      <c r="M612" s="98" t="s">
        <v>7574</v>
      </c>
      <c r="N612" s="98" t="s">
        <v>7575</v>
      </c>
      <c r="O612" s="101">
        <v>60</v>
      </c>
      <c r="P612" s="101">
        <v>60</v>
      </c>
      <c r="Q612" s="101">
        <v>0</v>
      </c>
      <c r="R612" s="101">
        <v>1410</v>
      </c>
    </row>
    <row r="613">
      <c r="L613" s="98" t="s">
        <v>7576</v>
      </c>
      <c r="M613" s="98" t="s">
        <v>7577</v>
      </c>
      <c r="N613" s="98" t="s">
        <v>7578</v>
      </c>
      <c r="O613" s="101">
        <v>1490</v>
      </c>
      <c r="P613" s="101">
        <v>1490</v>
      </c>
    </row>
    <row r="614">
      <c r="K614" s="96" t="s">
        <v>7579</v>
      </c>
      <c r="O614" s="85">
        <f>SUM(O612:O613)</f>
      </c>
      <c r="P614" s="85">
        <f>SUM(P612:P613)</f>
      </c>
    </row>
    <row r="615">
      <c r="A615" s="98" t="s">
        <v>7580</v>
      </c>
      <c r="B615" s="98" t="s">
        <v>7581</v>
      </c>
      <c r="C615" s="100">
        <v>900</v>
      </c>
      <c r="D615" s="98" t="s">
        <v>7582</v>
      </c>
      <c r="E615" s="98" t="s">
        <v>7583</v>
      </c>
      <c r="F615" s="104">
        <v>38751</v>
      </c>
      <c r="G615" s="104">
        <v>45536</v>
      </c>
      <c r="H615" s="104">
        <v>45900</v>
      </c>
      <c r="J615" s="101">
        <v>1710</v>
      </c>
      <c r="K615" s="98" t="s">
        <v>7584</v>
      </c>
      <c r="L615" s="98" t="s">
        <v>7585</v>
      </c>
      <c r="M615" s="98" t="s">
        <v>7586</v>
      </c>
      <c r="N615" s="98" t="s">
        <v>7587</v>
      </c>
      <c r="O615" s="101">
        <v>60</v>
      </c>
      <c r="P615" s="101">
        <v>60</v>
      </c>
      <c r="Q615" s="101">
        <v>0</v>
      </c>
      <c r="R615" s="101">
        <v>1160</v>
      </c>
    </row>
    <row r="616">
      <c r="L616" s="98" t="s">
        <v>7588</v>
      </c>
      <c r="M616" s="98" t="s">
        <v>7589</v>
      </c>
      <c r="N616" s="98" t="s">
        <v>7590</v>
      </c>
      <c r="O616" s="101">
        <v>1350</v>
      </c>
      <c r="P616" s="101">
        <v>1350</v>
      </c>
    </row>
    <row r="617">
      <c r="K617" s="96" t="s">
        <v>7591</v>
      </c>
      <c r="O617" s="85">
        <f>SUM(O615:O616)</f>
      </c>
      <c r="P617" s="85">
        <f>SUM(P615:P616)</f>
      </c>
    </row>
    <row r="618">
      <c r="A618" s="98" t="s">
        <v>7592</v>
      </c>
      <c r="B618" s="98" t="s">
        <v>7593</v>
      </c>
      <c r="C618" s="100">
        <v>900</v>
      </c>
      <c r="D618" s="98" t="s">
        <v>7594</v>
      </c>
      <c r="E618" s="98" t="s">
        <v>7595</v>
      </c>
      <c r="F618" s="104">
        <v>45353</v>
      </c>
      <c r="G618" s="104">
        <v>45748</v>
      </c>
      <c r="H618" s="104">
        <v>46112</v>
      </c>
      <c r="J618" s="101">
        <v>1710</v>
      </c>
      <c r="K618" s="98" t="s">
        <v>7596</v>
      </c>
      <c r="L618" s="98" t="s">
        <v>7597</v>
      </c>
      <c r="M618" s="98" t="s">
        <v>7598</v>
      </c>
      <c r="N618" s="98" t="s">
        <v>7599</v>
      </c>
      <c r="O618" s="101">
        <v>60</v>
      </c>
      <c r="P618" s="101">
        <v>60</v>
      </c>
      <c r="Q618" s="101">
        <v>0</v>
      </c>
      <c r="R618" s="101">
        <v>1710</v>
      </c>
    </row>
    <row r="619">
      <c r="L619" s="98" t="s">
        <v>7600</v>
      </c>
      <c r="M619" s="98" t="s">
        <v>7601</v>
      </c>
      <c r="N619" s="98" t="s">
        <v>7602</v>
      </c>
      <c r="O619" s="101">
        <v>1700</v>
      </c>
      <c r="P619" s="101">
        <v>1700</v>
      </c>
    </row>
    <row r="620">
      <c r="K620" s="96" t="s">
        <v>7603</v>
      </c>
      <c r="O620" s="85">
        <f>SUM(O618:O619)</f>
      </c>
      <c r="P620" s="85">
        <f>SUM(P618:P619)</f>
      </c>
    </row>
    <row r="621">
      <c r="A621" s="98" t="s">
        <v>7604</v>
      </c>
      <c r="B621" s="98" t="s">
        <v>7605</v>
      </c>
      <c r="C621" s="100">
        <v>900</v>
      </c>
      <c r="D621" s="98" t="s">
        <v>7606</v>
      </c>
      <c r="E621" s="98" t="s">
        <v>7607</v>
      </c>
      <c r="F621" s="104">
        <v>45647</v>
      </c>
      <c r="G621" s="104">
        <v>45647</v>
      </c>
      <c r="H621" s="104">
        <v>46011</v>
      </c>
      <c r="J621" s="101">
        <v>1710</v>
      </c>
      <c r="K621" s="98" t="s">
        <v>7608</v>
      </c>
      <c r="L621" s="98" t="s">
        <v>7609</v>
      </c>
      <c r="M621" s="98" t="s">
        <v>7610</v>
      </c>
      <c r="N621" s="98" t="s">
        <v>7611</v>
      </c>
      <c r="O621" s="101">
        <v>60</v>
      </c>
      <c r="P621" s="101">
        <v>60</v>
      </c>
      <c r="Q621" s="101">
        <v>0</v>
      </c>
      <c r="R621" s="101">
        <v>1710</v>
      </c>
    </row>
    <row r="622">
      <c r="L622" s="98" t="s">
        <v>7612</v>
      </c>
      <c r="M622" s="98" t="s">
        <v>7613</v>
      </c>
      <c r="N622" s="98" t="s">
        <v>7614</v>
      </c>
      <c r="O622" s="101">
        <v>1650</v>
      </c>
      <c r="P622" s="101">
        <v>1650</v>
      </c>
    </row>
    <row r="623">
      <c r="K623" s="96" t="s">
        <v>7615</v>
      </c>
      <c r="O623" s="85">
        <f>SUM(O621:O622)</f>
      </c>
      <c r="P623" s="85">
        <f>SUM(P621:P622)</f>
      </c>
    </row>
    <row r="624">
      <c r="A624" s="98" t="s">
        <v>7616</v>
      </c>
      <c r="B624" s="98" t="s">
        <v>7617</v>
      </c>
      <c r="C624" s="100">
        <v>900</v>
      </c>
      <c r="D624" s="98" t="s">
        <v>7618</v>
      </c>
      <c r="E624" s="98" t="s">
        <v>7619</v>
      </c>
      <c r="F624" s="104">
        <v>40309</v>
      </c>
      <c r="G624" s="104">
        <v>45413</v>
      </c>
      <c r="H624" s="104">
        <v>45777</v>
      </c>
      <c r="J624" s="101">
        <v>1710</v>
      </c>
      <c r="K624" s="98" t="s">
        <v>7620</v>
      </c>
      <c r="L624" s="98" t="s">
        <v>7621</v>
      </c>
      <c r="M624" s="98" t="s">
        <v>7622</v>
      </c>
      <c r="N624" s="98" t="s">
        <v>7623</v>
      </c>
      <c r="O624" s="101">
        <v>60</v>
      </c>
      <c r="P624" s="101">
        <v>60</v>
      </c>
      <c r="Q624" s="101">
        <v>0</v>
      </c>
      <c r="R624" s="101">
        <v>1115</v>
      </c>
    </row>
    <row r="625">
      <c r="L625" s="98" t="s">
        <v>7624</v>
      </c>
      <c r="M625" s="98" t="s">
        <v>7625</v>
      </c>
      <c r="N625" s="98" t="s">
        <v>7626</v>
      </c>
      <c r="O625" s="101">
        <v>1320</v>
      </c>
      <c r="P625" s="101">
        <v>1320</v>
      </c>
    </row>
    <row r="626">
      <c r="K626" s="96" t="s">
        <v>7627</v>
      </c>
      <c r="O626" s="85">
        <f>SUM(O624:O625)</f>
      </c>
      <c r="P626" s="85">
        <f>SUM(P624:P625)</f>
      </c>
    </row>
    <row r="627">
      <c r="A627" s="98" t="s">
        <v>7628</v>
      </c>
      <c r="B627" s="98" t="s">
        <v>7629</v>
      </c>
      <c r="C627" s="100">
        <v>900</v>
      </c>
      <c r="D627" s="98" t="s">
        <v>7630</v>
      </c>
      <c r="E627" s="98" t="s">
        <v>7631</v>
      </c>
      <c r="F627" s="104">
        <v>44447</v>
      </c>
      <c r="G627" s="104">
        <v>45566</v>
      </c>
      <c r="H627" s="104">
        <v>45930</v>
      </c>
      <c r="J627" s="101">
        <v>1710</v>
      </c>
      <c r="K627" s="98" t="s">
        <v>7632</v>
      </c>
      <c r="L627" s="98" t="s">
        <v>7633</v>
      </c>
      <c r="M627" s="98" t="s">
        <v>7634</v>
      </c>
      <c r="N627" s="98" t="s">
        <v>7635</v>
      </c>
      <c r="O627" s="101">
        <v>60</v>
      </c>
      <c r="P627" s="101">
        <v>60</v>
      </c>
      <c r="Q627" s="101">
        <v>1590</v>
      </c>
      <c r="R627" s="101">
        <v>1460</v>
      </c>
    </row>
    <row r="628">
      <c r="L628" s="98" t="s">
        <v>7636</v>
      </c>
      <c r="M628" s="98" t="s">
        <v>7637</v>
      </c>
      <c r="N628" s="98" t="s">
        <v>7638</v>
      </c>
      <c r="O628" s="101">
        <v>1530</v>
      </c>
      <c r="P628" s="101">
        <v>1530</v>
      </c>
    </row>
    <row r="629">
      <c r="K629" s="96" t="s">
        <v>7639</v>
      </c>
      <c r="O629" s="85">
        <f>SUM(O627:O628)</f>
      </c>
      <c r="P629" s="85">
        <f>SUM(P627:P628)</f>
      </c>
    </row>
    <row r="630">
      <c r="A630" s="98" t="s">
        <v>7640</v>
      </c>
      <c r="B630" s="98" t="s">
        <v>7641</v>
      </c>
      <c r="C630" s="100">
        <v>880</v>
      </c>
      <c r="D630" s="98" t="s">
        <v>7642</v>
      </c>
      <c r="E630" s="98" t="s">
        <v>7643</v>
      </c>
      <c r="F630" s="104">
        <v>42856</v>
      </c>
      <c r="G630" s="104">
        <v>45413</v>
      </c>
      <c r="H630" s="104">
        <v>45777</v>
      </c>
      <c r="J630" s="101">
        <v>1650</v>
      </c>
      <c r="K630" s="98" t="s">
        <v>7644</v>
      </c>
      <c r="L630" s="98" t="s">
        <v>7645</v>
      </c>
      <c r="M630" s="98" t="s">
        <v>7646</v>
      </c>
      <c r="N630" s="98" t="s">
        <v>7647</v>
      </c>
      <c r="O630" s="101">
        <v>1430</v>
      </c>
      <c r="P630" s="101">
        <v>1430</v>
      </c>
      <c r="Q630" s="101">
        <v>0</v>
      </c>
      <c r="R630" s="101">
        <v>1200</v>
      </c>
    </row>
    <row r="631">
      <c r="L631" s="98" t="s">
        <v>7648</v>
      </c>
      <c r="M631" s="98" t="s">
        <v>7649</v>
      </c>
      <c r="N631" s="98" t="s">
        <v>7650</v>
      </c>
      <c r="O631" s="101">
        <v>25</v>
      </c>
      <c r="P631" s="101">
        <v>0</v>
      </c>
    </row>
    <row r="632">
      <c r="K632" s="96" t="s">
        <v>7651</v>
      </c>
      <c r="O632" s="85">
        <f>SUM(O630:O631)</f>
      </c>
      <c r="P632" s="85">
        <f>SUM(P630:P631)</f>
      </c>
    </row>
    <row r="633">
      <c r="A633" s="98" t="s">
        <v>7652</v>
      </c>
      <c r="B633" s="98" t="s">
        <v>7653</v>
      </c>
      <c r="C633" s="100">
        <v>880</v>
      </c>
      <c r="D633" s="98" t="s">
        <v>7654</v>
      </c>
      <c r="E633" s="98" t="s">
        <v>7655</v>
      </c>
      <c r="F633" s="104">
        <v>44348</v>
      </c>
      <c r="G633" s="104">
        <v>45474</v>
      </c>
      <c r="H633" s="104">
        <v>45838</v>
      </c>
      <c r="J633" s="101">
        <v>1650</v>
      </c>
      <c r="K633" s="98" t="s">
        <v>7656</v>
      </c>
      <c r="L633" s="98" t="s">
        <v>7657</v>
      </c>
      <c r="M633" s="98" t="s">
        <v>7658</v>
      </c>
      <c r="N633" s="98" t="s">
        <v>7659</v>
      </c>
      <c r="O633" s="101">
        <v>1510</v>
      </c>
      <c r="P633" s="101">
        <v>1510</v>
      </c>
      <c r="Q633" s="101">
        <v>0</v>
      </c>
      <c r="R633" s="101">
        <v>1400</v>
      </c>
    </row>
    <row r="634">
      <c r="K634" s="96" t="s">
        <v>7660</v>
      </c>
      <c r="O634" s="85">
        <f>SUM(O633:O633)</f>
      </c>
      <c r="P634" s="85">
        <f>SUM(P633:P633)</f>
      </c>
    </row>
    <row r="635">
      <c r="A635" s="98" t="s">
        <v>7661</v>
      </c>
      <c r="B635" s="98" t="s">
        <v>7662</v>
      </c>
      <c r="C635" s="100">
        <v>435</v>
      </c>
      <c r="D635" s="98" t="s">
        <v>7663</v>
      </c>
      <c r="E635" s="98" t="s">
        <v>7664</v>
      </c>
      <c r="F635" s="104">
        <v>43050</v>
      </c>
      <c r="G635" s="104">
        <v>45627</v>
      </c>
      <c r="H635" s="104">
        <v>45991</v>
      </c>
      <c r="J635" s="101">
        <v>1390</v>
      </c>
      <c r="K635" s="98" t="s">
        <v>7665</v>
      </c>
      <c r="L635" s="98" t="s">
        <v>7666</v>
      </c>
      <c r="M635" s="98" t="s">
        <v>7667</v>
      </c>
      <c r="N635" s="98" t="s">
        <v>7668</v>
      </c>
      <c r="O635" s="101">
        <v>1190</v>
      </c>
      <c r="P635" s="101">
        <v>1190</v>
      </c>
      <c r="Q635" s="101">
        <v>0</v>
      </c>
      <c r="R635" s="101">
        <v>940</v>
      </c>
    </row>
    <row r="636">
      <c r="K636" s="96" t="s">
        <v>7669</v>
      </c>
      <c r="O636" s="85">
        <f>SUM(O635:O635)</f>
      </c>
      <c r="P636" s="85">
        <f>SUM(P635:P635)</f>
      </c>
    </row>
    <row r="637">
      <c r="A637" s="98" t="s">
        <v>7670</v>
      </c>
      <c r="B637" s="98" t="s">
        <v>7671</v>
      </c>
      <c r="C637" s="100">
        <v>780</v>
      </c>
      <c r="D637" s="98" t="s">
        <v>7672</v>
      </c>
      <c r="E637" s="98" t="s">
        <v>7673</v>
      </c>
      <c r="F637" s="104">
        <v>35096</v>
      </c>
      <c r="G637" s="104">
        <v>45689</v>
      </c>
      <c r="H637" s="104">
        <v>46053</v>
      </c>
      <c r="J637" s="101">
        <v>1490</v>
      </c>
      <c r="K637" s="98" t="s">
        <v>7674</v>
      </c>
      <c r="L637" s="98" t="s">
        <v>7675</v>
      </c>
      <c r="M637" s="98" t="s">
        <v>7676</v>
      </c>
      <c r="N637" s="98" t="s">
        <v>7677</v>
      </c>
      <c r="O637" s="101">
        <v>1100</v>
      </c>
      <c r="P637" s="101">
        <v>1100</v>
      </c>
      <c r="Q637" s="101">
        <v>0</v>
      </c>
      <c r="R637" s="101">
        <v>905</v>
      </c>
    </row>
    <row r="638">
      <c r="K638" s="96" t="s">
        <v>7678</v>
      </c>
      <c r="O638" s="85">
        <f>SUM(O637:O637)</f>
      </c>
      <c r="P638" s="85">
        <f>SUM(P637:P637)</f>
      </c>
    </row>
    <row r="639">
      <c r="A639" s="98" t="s">
        <v>7679</v>
      </c>
      <c r="B639" s="98" t="s">
        <v>7680</v>
      </c>
      <c r="C639" s="100">
        <v>900</v>
      </c>
      <c r="D639" s="98" t="s">
        <v>7681</v>
      </c>
      <c r="E639" s="98" t="s">
        <v>7682</v>
      </c>
      <c r="F639" s="104">
        <v>34834</v>
      </c>
      <c r="G639" s="104">
        <v>45444</v>
      </c>
      <c r="H639" s="104">
        <v>45808</v>
      </c>
      <c r="J639" s="101">
        <v>1710</v>
      </c>
      <c r="K639" s="98" t="s">
        <v>7683</v>
      </c>
      <c r="L639" s="98" t="s">
        <v>7684</v>
      </c>
      <c r="M639" s="98" t="s">
        <v>7685</v>
      </c>
      <c r="N639" s="98" t="s">
        <v>7686</v>
      </c>
      <c r="O639" s="101">
        <v>60</v>
      </c>
      <c r="P639" s="101">
        <v>60</v>
      </c>
      <c r="Q639" s="101">
        <v>0</v>
      </c>
      <c r="R639" s="101">
        <v>1115</v>
      </c>
    </row>
    <row r="640">
      <c r="L640" s="98" t="s">
        <v>7687</v>
      </c>
      <c r="M640" s="98" t="s">
        <v>7688</v>
      </c>
      <c r="N640" s="98" t="s">
        <v>7689</v>
      </c>
      <c r="O640" s="101">
        <v>1330</v>
      </c>
      <c r="P640" s="101">
        <v>1330</v>
      </c>
    </row>
    <row r="641">
      <c r="K641" s="96" t="s">
        <v>7690</v>
      </c>
      <c r="O641" s="85">
        <f>SUM(O639:O640)</f>
      </c>
      <c r="P641" s="85">
        <f>SUM(P639:P640)</f>
      </c>
    </row>
    <row r="642">
      <c r="A642" s="98" t="s">
        <v>7691</v>
      </c>
      <c r="B642" s="98" t="s">
        <v>7692</v>
      </c>
      <c r="C642" s="100">
        <v>900</v>
      </c>
      <c r="D642" s="98" t="s">
        <v>7693</v>
      </c>
      <c r="E642" s="98" t="s">
        <v>7694</v>
      </c>
      <c r="F642" s="104">
        <v>45736</v>
      </c>
      <c r="G642" s="104">
        <v>45736</v>
      </c>
      <c r="H642" s="104">
        <v>46100</v>
      </c>
      <c r="J642" s="101">
        <v>1810</v>
      </c>
      <c r="K642" s="98" t="s">
        <v>7695</v>
      </c>
      <c r="L642" s="98" t="s">
        <v>7696</v>
      </c>
      <c r="M642" s="98" t="s">
        <v>7697</v>
      </c>
      <c r="N642" s="98" t="s">
        <v>7698</v>
      </c>
      <c r="O642" s="101">
        <v>60</v>
      </c>
      <c r="P642" s="101">
        <v>60</v>
      </c>
      <c r="Q642" s="101">
        <v>0</v>
      </c>
      <c r="R642" s="101">
        <v>1810</v>
      </c>
    </row>
    <row r="643">
      <c r="L643" s="98" t="s">
        <v>7699</v>
      </c>
      <c r="M643" s="98" t="s">
        <v>7700</v>
      </c>
      <c r="N643" s="98" t="s">
        <v>7701</v>
      </c>
      <c r="O643" s="101">
        <v>1750</v>
      </c>
      <c r="P643" s="101">
        <v>1750</v>
      </c>
    </row>
    <row r="644">
      <c r="K644" s="96" t="s">
        <v>7702</v>
      </c>
      <c r="O644" s="85">
        <f>SUM(O642:O643)</f>
      </c>
      <c r="P644" s="85">
        <f>SUM(P642:P643)</f>
      </c>
    </row>
    <row r="645">
      <c r="A645" s="98" t="s">
        <v>7703</v>
      </c>
      <c r="B645" s="98" t="s">
        <v>7704</v>
      </c>
      <c r="C645" s="100">
        <v>800</v>
      </c>
      <c r="D645" s="98" t="s">
        <v>7705</v>
      </c>
      <c r="E645" s="98" t="s">
        <v>7706</v>
      </c>
      <c r="F645" s="104">
        <v>45129</v>
      </c>
      <c r="G645" s="104">
        <v>45505</v>
      </c>
      <c r="H645" s="104">
        <v>45869</v>
      </c>
      <c r="J645" s="101">
        <v>1550</v>
      </c>
      <c r="K645" s="98" t="s">
        <v>7707</v>
      </c>
      <c r="L645" s="98" t="s">
        <v>7708</v>
      </c>
      <c r="M645" s="98" t="s">
        <v>7709</v>
      </c>
      <c r="N645" s="98" t="s">
        <v>7710</v>
      </c>
      <c r="O645" s="101">
        <v>60</v>
      </c>
      <c r="P645" s="101">
        <v>60</v>
      </c>
      <c r="Q645" s="101">
        <v>0</v>
      </c>
      <c r="R645" s="101">
        <v>1450</v>
      </c>
    </row>
    <row r="646">
      <c r="L646" s="98" t="s">
        <v>7711</v>
      </c>
      <c r="M646" s="98" t="s">
        <v>7712</v>
      </c>
      <c r="N646" s="98" t="s">
        <v>7713</v>
      </c>
      <c r="O646" s="101">
        <v>1440</v>
      </c>
      <c r="P646" s="101">
        <v>1440</v>
      </c>
    </row>
    <row r="647">
      <c r="K647" s="96" t="s">
        <v>7714</v>
      </c>
      <c r="O647" s="85">
        <f>SUM(O645:O646)</f>
      </c>
      <c r="P647" s="85">
        <f>SUM(P645:P646)</f>
      </c>
    </row>
    <row r="648">
      <c r="A648" s="98" t="s">
        <v>7715</v>
      </c>
      <c r="B648" s="98" t="s">
        <v>7716</v>
      </c>
      <c r="C648" s="100">
        <v>800</v>
      </c>
      <c r="D648" s="98" t="s">
        <v>7717</v>
      </c>
      <c r="E648" s="98" t="s">
        <v>7718</v>
      </c>
      <c r="F648" s="104">
        <v>42630</v>
      </c>
      <c r="G648" s="104">
        <v>45566</v>
      </c>
      <c r="H648" s="104">
        <v>45930</v>
      </c>
      <c r="J648" s="101">
        <v>1550</v>
      </c>
      <c r="K648" s="98" t="s">
        <v>7719</v>
      </c>
      <c r="L648" s="98" t="s">
        <v>7720</v>
      </c>
      <c r="M648" s="98" t="s">
        <v>7721</v>
      </c>
      <c r="N648" s="98" t="s">
        <v>7722</v>
      </c>
      <c r="O648" s="101">
        <v>60</v>
      </c>
      <c r="P648" s="101">
        <v>60</v>
      </c>
      <c r="Q648" s="101">
        <v>0</v>
      </c>
      <c r="R648" s="101">
        <v>985</v>
      </c>
    </row>
    <row r="649">
      <c r="L649" s="98" t="s">
        <v>7723</v>
      </c>
      <c r="M649" s="98" t="s">
        <v>7724</v>
      </c>
      <c r="N649" s="98" t="s">
        <v>7725</v>
      </c>
      <c r="O649" s="101">
        <v>1090</v>
      </c>
      <c r="P649" s="101">
        <v>1090</v>
      </c>
    </row>
    <row r="650">
      <c r="K650" s="96" t="s">
        <v>7726</v>
      </c>
      <c r="O650" s="85">
        <f>SUM(O648:O649)</f>
      </c>
      <c r="P650" s="85">
        <f>SUM(P648:P649)</f>
      </c>
    </row>
    <row r="651">
      <c r="A651" s="98" t="s">
        <v>7727</v>
      </c>
      <c r="B651" s="98" t="s">
        <v>7728</v>
      </c>
      <c r="C651" s="100">
        <v>900</v>
      </c>
      <c r="D651" s="98" t="s">
        <v>7729</v>
      </c>
      <c r="E651" s="98" t="s">
        <v>7730</v>
      </c>
      <c r="F651" s="104">
        <v>41292</v>
      </c>
      <c r="G651" s="104">
        <v>45689</v>
      </c>
      <c r="H651" s="104">
        <v>46053</v>
      </c>
      <c r="J651" s="101">
        <v>1710</v>
      </c>
      <c r="K651" s="98" t="s">
        <v>7731</v>
      </c>
      <c r="L651" s="98" t="s">
        <v>7732</v>
      </c>
      <c r="M651" s="98" t="s">
        <v>7733</v>
      </c>
      <c r="N651" s="98" t="s">
        <v>7734</v>
      </c>
      <c r="O651" s="101">
        <v>60</v>
      </c>
      <c r="P651" s="101">
        <v>60</v>
      </c>
      <c r="Q651" s="101">
        <v>0</v>
      </c>
      <c r="R651" s="101">
        <v>1125</v>
      </c>
    </row>
    <row r="652">
      <c r="L652" s="98" t="s">
        <v>7735</v>
      </c>
      <c r="M652" s="98" t="s">
        <v>7736</v>
      </c>
      <c r="N652" s="98" t="s">
        <v>7737</v>
      </c>
      <c r="O652" s="101">
        <v>1360</v>
      </c>
      <c r="P652" s="101">
        <v>1360</v>
      </c>
    </row>
    <row r="653">
      <c r="K653" s="96" t="s">
        <v>7738</v>
      </c>
      <c r="O653" s="85">
        <f>SUM(O651:O652)</f>
      </c>
      <c r="P653" s="85">
        <f>SUM(P651:P652)</f>
      </c>
    </row>
    <row r="654">
      <c r="A654" s="98" t="s">
        <v>7739</v>
      </c>
      <c r="B654" s="98" t="s">
        <v>7740</v>
      </c>
      <c r="C654" s="100">
        <v>900</v>
      </c>
      <c r="D654" s="98" t="s">
        <v>7741</v>
      </c>
      <c r="E654" s="98" t="s">
        <v>7742</v>
      </c>
      <c r="F654" s="104">
        <v>44436</v>
      </c>
      <c r="G654" s="104">
        <v>45536</v>
      </c>
      <c r="H654" s="104">
        <v>45900</v>
      </c>
      <c r="J654" s="101">
        <v>1710</v>
      </c>
      <c r="K654" s="98" t="s">
        <v>7743</v>
      </c>
      <c r="L654" s="98" t="s">
        <v>7744</v>
      </c>
      <c r="M654" s="98" t="s">
        <v>7745</v>
      </c>
      <c r="N654" s="98" t="s">
        <v>7746</v>
      </c>
      <c r="O654" s="101">
        <v>60</v>
      </c>
      <c r="P654" s="101">
        <v>60</v>
      </c>
      <c r="Q654" s="101">
        <v>0</v>
      </c>
      <c r="R654" s="101">
        <v>1460</v>
      </c>
    </row>
    <row r="655">
      <c r="L655" s="98" t="s">
        <v>7747</v>
      </c>
      <c r="M655" s="98" t="s">
        <v>7748</v>
      </c>
      <c r="N655" s="98" t="s">
        <v>7749</v>
      </c>
      <c r="O655" s="101">
        <v>1530</v>
      </c>
      <c r="P655" s="101">
        <v>1530</v>
      </c>
    </row>
    <row r="656">
      <c r="K656" s="96" t="s">
        <v>7750</v>
      </c>
      <c r="O656" s="85">
        <f>SUM(O654:O655)</f>
      </c>
      <c r="P656" s="85">
        <f>SUM(P654:P655)</f>
      </c>
    </row>
    <row r="657">
      <c r="A657" s="98" t="s">
        <v>7751</v>
      </c>
      <c r="B657" s="98" t="s">
        <v>7752</v>
      </c>
      <c r="C657" s="100">
        <v>800</v>
      </c>
      <c r="D657" s="98" t="s">
        <v>7753</v>
      </c>
      <c r="E657" s="98" t="s">
        <v>7754</v>
      </c>
      <c r="F657" s="104">
        <v>42181</v>
      </c>
      <c r="G657" s="104">
        <v>45474</v>
      </c>
      <c r="H657" s="104">
        <v>45838</v>
      </c>
      <c r="J657" s="101">
        <v>1550</v>
      </c>
      <c r="K657" s="98" t="s">
        <v>7755</v>
      </c>
      <c r="L657" s="98" t="s">
        <v>7756</v>
      </c>
      <c r="M657" s="98" t="s">
        <v>7757</v>
      </c>
      <c r="N657" s="98" t="s">
        <v>7758</v>
      </c>
      <c r="O657" s="101">
        <v>60</v>
      </c>
      <c r="P657" s="101">
        <v>60</v>
      </c>
      <c r="Q657" s="101">
        <v>0</v>
      </c>
      <c r="R657" s="101">
        <v>1025</v>
      </c>
    </row>
    <row r="658">
      <c r="L658" s="98" t="s">
        <v>7759</v>
      </c>
      <c r="M658" s="98" t="s">
        <v>7760</v>
      </c>
      <c r="N658" s="98" t="s">
        <v>7761</v>
      </c>
      <c r="O658" s="101">
        <v>1130</v>
      </c>
      <c r="P658" s="101">
        <v>1130</v>
      </c>
    </row>
    <row r="659">
      <c r="K659" s="96" t="s">
        <v>7762</v>
      </c>
      <c r="O659" s="85">
        <f>SUM(O657:O658)</f>
      </c>
      <c r="P659" s="85">
        <f>SUM(P657:P658)</f>
      </c>
    </row>
    <row r="660">
      <c r="A660" s="98" t="s">
        <v>7763</v>
      </c>
      <c r="B660" s="98" t="s">
        <v>7764</v>
      </c>
      <c r="C660" s="100">
        <v>800</v>
      </c>
      <c r="D660" s="98" t="s">
        <v>7765</v>
      </c>
      <c r="E660" s="98" t="s">
        <v>7766</v>
      </c>
      <c r="F660" s="104">
        <v>44912</v>
      </c>
      <c r="G660" s="104">
        <v>45658</v>
      </c>
      <c r="H660" s="104">
        <v>46022</v>
      </c>
      <c r="J660" s="101">
        <v>1550</v>
      </c>
      <c r="K660" s="98" t="s">
        <v>7767</v>
      </c>
      <c r="L660" s="98" t="s">
        <v>7768</v>
      </c>
      <c r="M660" s="98" t="s">
        <v>7769</v>
      </c>
      <c r="N660" s="98" t="s">
        <v>7770</v>
      </c>
      <c r="O660" s="101">
        <v>60</v>
      </c>
      <c r="P660" s="101">
        <v>60</v>
      </c>
      <c r="Q660" s="101">
        <v>0</v>
      </c>
      <c r="R660" s="101">
        <v>1400</v>
      </c>
    </row>
    <row r="661">
      <c r="L661" s="98" t="s">
        <v>7771</v>
      </c>
      <c r="M661" s="98" t="s">
        <v>7772</v>
      </c>
      <c r="N661" s="98" t="s">
        <v>7773</v>
      </c>
      <c r="O661" s="101">
        <v>1440</v>
      </c>
      <c r="P661" s="101">
        <v>1440</v>
      </c>
    </row>
    <row r="662">
      <c r="K662" s="96" t="s">
        <v>7774</v>
      </c>
      <c r="O662" s="85">
        <f>SUM(O660:O661)</f>
      </c>
      <c r="P662" s="85">
        <f>SUM(P660:P661)</f>
      </c>
    </row>
    <row r="663">
      <c r="A663" s="98" t="s">
        <v>7775</v>
      </c>
      <c r="B663" s="98" t="s">
        <v>7776</v>
      </c>
      <c r="C663" s="100">
        <v>880</v>
      </c>
      <c r="D663" s="98" t="s">
        <v>7777</v>
      </c>
      <c r="E663" s="98" t="s">
        <v>7778</v>
      </c>
      <c r="F663" s="104">
        <v>40437</v>
      </c>
      <c r="G663" s="104">
        <v>45566</v>
      </c>
      <c r="H663" s="104">
        <v>45930</v>
      </c>
      <c r="J663" s="101">
        <v>1650</v>
      </c>
      <c r="K663" s="98" t="s">
        <v>7779</v>
      </c>
      <c r="L663" s="98" t="s">
        <v>7780</v>
      </c>
      <c r="M663" s="98" t="s">
        <v>7781</v>
      </c>
      <c r="N663" s="98" t="s">
        <v>7782</v>
      </c>
      <c r="O663" s="101">
        <v>1350</v>
      </c>
      <c r="P663" s="101">
        <v>1350</v>
      </c>
      <c r="Q663" s="101">
        <v>0</v>
      </c>
      <c r="R663" s="101">
        <v>1055</v>
      </c>
    </row>
    <row r="664">
      <c r="L664" s="98" t="s">
        <v>7783</v>
      </c>
      <c r="M664" s="98" t="s">
        <v>7784</v>
      </c>
      <c r="N664" s="98" t="s">
        <v>7785</v>
      </c>
      <c r="O664" s="101">
        <v>25</v>
      </c>
      <c r="P664" s="101">
        <v>0</v>
      </c>
    </row>
    <row r="665">
      <c r="K665" s="96" t="s">
        <v>7786</v>
      </c>
      <c r="O665" s="85">
        <f>SUM(O663:O664)</f>
      </c>
      <c r="P665" s="85">
        <f>SUM(P663:P664)</f>
      </c>
    </row>
    <row r="666">
      <c r="A666" s="98" t="s">
        <v>7787</v>
      </c>
      <c r="B666" s="98" t="s">
        <v>7788</v>
      </c>
      <c r="C666" s="100">
        <v>880</v>
      </c>
      <c r="D666" s="98" t="s">
        <v>7789</v>
      </c>
      <c r="E666" s="98" t="s">
        <v>7790</v>
      </c>
      <c r="F666" s="104">
        <v>40452</v>
      </c>
      <c r="G666" s="104">
        <v>45748</v>
      </c>
      <c r="H666" s="104">
        <v>46112</v>
      </c>
      <c r="J666" s="101">
        <v>1650</v>
      </c>
      <c r="K666" s="98" t="s">
        <v>7791</v>
      </c>
      <c r="L666" s="98" t="s">
        <v>7792</v>
      </c>
      <c r="M666" s="98" t="s">
        <v>7793</v>
      </c>
      <c r="N666" s="98" t="s">
        <v>7794</v>
      </c>
      <c r="O666" s="101">
        <v>1370</v>
      </c>
      <c r="P666" s="101">
        <v>1370</v>
      </c>
      <c r="Q666" s="101">
        <v>0</v>
      </c>
      <c r="R666" s="101">
        <v>1090</v>
      </c>
    </row>
    <row r="667">
      <c r="K667" s="96" t="s">
        <v>7795</v>
      </c>
      <c r="O667" s="85">
        <f>SUM(O666:O666)</f>
      </c>
      <c r="P667" s="85">
        <f>SUM(P666:P666)</f>
      </c>
    </row>
    <row r="668">
      <c r="A668" s="98" t="s">
        <v>7796</v>
      </c>
      <c r="B668" s="98" t="s">
        <v>7797</v>
      </c>
      <c r="C668" s="100">
        <v>435</v>
      </c>
      <c r="D668" s="98" t="s">
        <v>7798</v>
      </c>
      <c r="E668" s="98" t="s">
        <v>7799</v>
      </c>
      <c r="F668" s="104">
        <v>44873</v>
      </c>
      <c r="G668" s="104">
        <v>45627</v>
      </c>
      <c r="H668" s="104">
        <v>45991</v>
      </c>
      <c r="J668" s="101">
        <v>1390</v>
      </c>
      <c r="K668" s="98" t="s">
        <v>7800</v>
      </c>
      <c r="L668" s="98" t="s">
        <v>7801</v>
      </c>
      <c r="M668" s="98" t="s">
        <v>7802</v>
      </c>
      <c r="N668" s="98" t="s">
        <v>7803</v>
      </c>
      <c r="O668" s="101">
        <v>1340</v>
      </c>
      <c r="P668" s="101">
        <v>1340</v>
      </c>
      <c r="Q668" s="101">
        <v>0</v>
      </c>
      <c r="R668" s="101">
        <v>1240</v>
      </c>
    </row>
    <row r="669">
      <c r="K669" s="96" t="s">
        <v>7804</v>
      </c>
      <c r="O669" s="85">
        <f>SUM(O668:O668)</f>
      </c>
      <c r="P669" s="85">
        <f>SUM(P668:P668)</f>
      </c>
    </row>
    <row r="670">
      <c r="A670" s="98" t="s">
        <v>7805</v>
      </c>
      <c r="B670" s="98" t="s">
        <v>7806</v>
      </c>
      <c r="C670" s="100">
        <v>780</v>
      </c>
      <c r="D670" s="98" t="s">
        <v>7807</v>
      </c>
      <c r="E670" s="98" t="s">
        <v>7808</v>
      </c>
      <c r="F670" s="104">
        <v>44660</v>
      </c>
      <c r="G670" s="104">
        <v>45413</v>
      </c>
      <c r="H670" s="104">
        <v>45777</v>
      </c>
      <c r="J670" s="101">
        <v>1490</v>
      </c>
      <c r="K670" s="98" t="s">
        <v>7809</v>
      </c>
      <c r="L670" s="98" t="s">
        <v>7810</v>
      </c>
      <c r="M670" s="98" t="s">
        <v>7811</v>
      </c>
      <c r="N670" s="98" t="s">
        <v>7812</v>
      </c>
      <c r="O670" s="101">
        <v>1370</v>
      </c>
      <c r="P670" s="101">
        <v>1370</v>
      </c>
      <c r="Q670" s="101">
        <v>0</v>
      </c>
      <c r="R670" s="101">
        <v>1290</v>
      </c>
    </row>
    <row r="671">
      <c r="K671" s="96" t="s">
        <v>7813</v>
      </c>
      <c r="O671" s="85">
        <f>SUM(O670:O670)</f>
      </c>
      <c r="P671" s="85">
        <f>SUM(P670:P670)</f>
      </c>
    </row>
    <row r="672">
      <c r="A672" s="98" t="s">
        <v>7814</v>
      </c>
      <c r="B672" s="98" t="s">
        <v>7815</v>
      </c>
      <c r="C672" s="100">
        <v>900</v>
      </c>
      <c r="D672" s="98" t="s">
        <v>7816</v>
      </c>
      <c r="E672" s="98" t="s">
        <v>7817</v>
      </c>
      <c r="F672" s="104">
        <v>42791</v>
      </c>
      <c r="G672" s="104">
        <v>45717</v>
      </c>
      <c r="H672" s="104">
        <v>46081</v>
      </c>
      <c r="J672" s="101">
        <v>1710</v>
      </c>
      <c r="K672" s="98" t="s">
        <v>7818</v>
      </c>
      <c r="L672" s="98" t="s">
        <v>7819</v>
      </c>
      <c r="M672" s="98" t="s">
        <v>7820</v>
      </c>
      <c r="N672" s="98" t="s">
        <v>7821</v>
      </c>
      <c r="O672" s="101">
        <v>60</v>
      </c>
      <c r="P672" s="101">
        <v>60</v>
      </c>
      <c r="Q672" s="101">
        <v>0</v>
      </c>
      <c r="R672" s="101">
        <v>1210</v>
      </c>
    </row>
    <row r="673">
      <c r="L673" s="98" t="s">
        <v>7822</v>
      </c>
      <c r="M673" s="98" t="s">
        <v>7823</v>
      </c>
      <c r="N673" s="98" t="s">
        <v>7824</v>
      </c>
      <c r="O673" s="101">
        <v>1430</v>
      </c>
      <c r="P673" s="101">
        <v>1430</v>
      </c>
    </row>
    <row r="674">
      <c r="K674" s="96" t="s">
        <v>7825</v>
      </c>
      <c r="O674" s="85">
        <f>SUM(O672:O673)</f>
      </c>
      <c r="P674" s="85">
        <f>SUM(P672:P673)</f>
      </c>
    </row>
    <row r="675">
      <c r="A675" s="98" t="s">
        <v>7826</v>
      </c>
      <c r="B675" s="98" t="s">
        <v>7827</v>
      </c>
      <c r="C675" s="100">
        <v>900</v>
      </c>
      <c r="D675" s="98" t="s">
        <v>7828</v>
      </c>
      <c r="E675" s="98" t="s">
        <v>7829</v>
      </c>
      <c r="F675" s="104">
        <v>45087</v>
      </c>
      <c r="G675" s="104">
        <v>45474</v>
      </c>
      <c r="H675" s="104">
        <v>45838</v>
      </c>
      <c r="J675" s="101">
        <v>1710</v>
      </c>
      <c r="K675" s="98" t="s">
        <v>7830</v>
      </c>
      <c r="L675" s="98" t="s">
        <v>7831</v>
      </c>
      <c r="M675" s="98" t="s">
        <v>7832</v>
      </c>
      <c r="N675" s="98" t="s">
        <v>7833</v>
      </c>
      <c r="O675" s="101">
        <v>60</v>
      </c>
      <c r="P675" s="101">
        <v>60</v>
      </c>
      <c r="Q675" s="101">
        <v>0</v>
      </c>
      <c r="R675" s="101">
        <v>1600</v>
      </c>
    </row>
    <row r="676">
      <c r="L676" s="98" t="s">
        <v>7834</v>
      </c>
      <c r="M676" s="98" t="s">
        <v>7835</v>
      </c>
      <c r="N676" s="98" t="s">
        <v>7836</v>
      </c>
      <c r="O676" s="101">
        <v>1590</v>
      </c>
      <c r="P676" s="101">
        <v>1590</v>
      </c>
    </row>
    <row r="677">
      <c r="K677" s="96" t="s">
        <v>7837</v>
      </c>
      <c r="O677" s="85">
        <f>SUM(O675:O676)</f>
      </c>
      <c r="P677" s="85">
        <f>SUM(P675:P676)</f>
      </c>
    </row>
    <row r="678">
      <c r="A678" s="98" t="s">
        <v>7838</v>
      </c>
      <c r="B678" s="98" t="s">
        <v>7839</v>
      </c>
      <c r="C678" s="100">
        <v>800</v>
      </c>
      <c r="D678" s="98" t="s">
        <v>7840</v>
      </c>
      <c r="E678" s="98" t="s">
        <v>7841</v>
      </c>
      <c r="F678" s="104">
        <v>43040</v>
      </c>
      <c r="G678" s="104">
        <v>45597</v>
      </c>
      <c r="H678" s="104">
        <v>45961</v>
      </c>
      <c r="J678" s="101">
        <v>1550</v>
      </c>
      <c r="K678" s="98" t="s">
        <v>7842</v>
      </c>
      <c r="L678" s="98" t="s">
        <v>7843</v>
      </c>
      <c r="M678" s="98" t="s">
        <v>7844</v>
      </c>
      <c r="N678" s="98" t="s">
        <v>7845</v>
      </c>
      <c r="O678" s="101">
        <v>60</v>
      </c>
      <c r="P678" s="101">
        <v>60</v>
      </c>
      <c r="Q678" s="101">
        <v>0</v>
      </c>
      <c r="R678" s="101">
        <v>1100</v>
      </c>
    </row>
    <row r="679">
      <c r="L679" s="98" t="s">
        <v>7846</v>
      </c>
      <c r="M679" s="98" t="s">
        <v>7847</v>
      </c>
      <c r="N679" s="98" t="s">
        <v>7848</v>
      </c>
      <c r="O679" s="101">
        <v>1260</v>
      </c>
      <c r="P679" s="101">
        <v>1260</v>
      </c>
    </row>
    <row r="680">
      <c r="K680" s="96" t="s">
        <v>7849</v>
      </c>
      <c r="O680" s="85">
        <f>SUM(O678:O679)</f>
      </c>
      <c r="P680" s="85">
        <f>SUM(P678:P679)</f>
      </c>
    </row>
    <row r="681">
      <c r="A681" s="98" t="s">
        <v>7850</v>
      </c>
      <c r="B681" s="98" t="s">
        <v>7851</v>
      </c>
      <c r="C681" s="100">
        <v>800</v>
      </c>
      <c r="D681" s="98" t="s">
        <v>7852</v>
      </c>
      <c r="E681" s="98" t="s">
        <v>7853</v>
      </c>
      <c r="F681" s="104">
        <v>43144</v>
      </c>
      <c r="G681" s="104">
        <v>45748</v>
      </c>
      <c r="H681" s="104">
        <v>46112</v>
      </c>
      <c r="J681" s="101">
        <v>1550</v>
      </c>
      <c r="K681" s="98" t="s">
        <v>7854</v>
      </c>
      <c r="L681" s="98" t="s">
        <v>7855</v>
      </c>
      <c r="M681" s="98" t="s">
        <v>7856</v>
      </c>
      <c r="N681" s="98" t="s">
        <v>7857</v>
      </c>
      <c r="O681" s="101">
        <v>60</v>
      </c>
      <c r="P681" s="101">
        <v>60</v>
      </c>
      <c r="Q681" s="101">
        <v>0</v>
      </c>
      <c r="R681" s="101">
        <v>1100</v>
      </c>
    </row>
    <row r="682">
      <c r="L682" s="98" t="s">
        <v>7858</v>
      </c>
      <c r="M682" s="98" t="s">
        <v>7859</v>
      </c>
      <c r="N682" s="98" t="s">
        <v>7860</v>
      </c>
      <c r="O682" s="101">
        <v>1290</v>
      </c>
      <c r="P682" s="101">
        <v>1290</v>
      </c>
    </row>
    <row r="683">
      <c r="K683" s="96" t="s">
        <v>7861</v>
      </c>
      <c r="O683" s="85">
        <f>SUM(O681:O682)</f>
      </c>
      <c r="P683" s="85">
        <f>SUM(P681:P682)</f>
      </c>
    </row>
    <row r="684">
      <c r="A684" s="98" t="s">
        <v>7862</v>
      </c>
      <c r="B684" s="98" t="s">
        <v>7863</v>
      </c>
      <c r="C684" s="100">
        <v>900</v>
      </c>
      <c r="D684" s="98" t="s">
        <v>7864</v>
      </c>
      <c r="E684" s="98" t="s">
        <v>7865</v>
      </c>
      <c r="F684" s="104">
        <v>45549</v>
      </c>
      <c r="G684" s="104">
        <v>45549</v>
      </c>
      <c r="H684" s="104">
        <v>45930</v>
      </c>
      <c r="J684" s="101">
        <v>1710</v>
      </c>
      <c r="K684" s="98" t="s">
        <v>7866</v>
      </c>
      <c r="L684" s="98" t="s">
        <v>7867</v>
      </c>
      <c r="M684" s="98" t="s">
        <v>7868</v>
      </c>
      <c r="N684" s="98" t="s">
        <v>7869</v>
      </c>
      <c r="O684" s="101">
        <v>60</v>
      </c>
      <c r="P684" s="101">
        <v>60</v>
      </c>
      <c r="Q684" s="101">
        <v>0</v>
      </c>
      <c r="R684" s="101">
        <v>1710</v>
      </c>
    </row>
    <row r="685">
      <c r="L685" s="98" t="s">
        <v>7870</v>
      </c>
      <c r="M685" s="98" t="s">
        <v>7871</v>
      </c>
      <c r="N685" s="98" t="s">
        <v>7872</v>
      </c>
      <c r="O685" s="101">
        <v>1650</v>
      </c>
      <c r="P685" s="101">
        <v>1650</v>
      </c>
    </row>
    <row r="686">
      <c r="K686" s="96" t="s">
        <v>7873</v>
      </c>
      <c r="O686" s="85">
        <f>SUM(O684:O685)</f>
      </c>
      <c r="P686" s="85">
        <f>SUM(P684:P685)</f>
      </c>
    </row>
    <row r="687">
      <c r="A687" s="98" t="s">
        <v>7874</v>
      </c>
      <c r="B687" s="98" t="s">
        <v>7875</v>
      </c>
      <c r="C687" s="100">
        <v>900</v>
      </c>
      <c r="D687" s="98" t="s">
        <v>7876</v>
      </c>
      <c r="E687" s="98" t="s">
        <v>7877</v>
      </c>
      <c r="F687" s="104">
        <v>42532</v>
      </c>
      <c r="G687" s="104">
        <v>45717</v>
      </c>
      <c r="H687" s="104">
        <v>46081</v>
      </c>
      <c r="J687" s="101">
        <v>1710</v>
      </c>
      <c r="K687" s="98" t="s">
        <v>7878</v>
      </c>
      <c r="L687" s="98" t="s">
        <v>7879</v>
      </c>
      <c r="M687" s="98" t="s">
        <v>7880</v>
      </c>
      <c r="N687" s="98" t="s">
        <v>7881</v>
      </c>
      <c r="O687" s="101">
        <v>60</v>
      </c>
      <c r="P687" s="101">
        <v>60</v>
      </c>
      <c r="Q687" s="101">
        <v>0</v>
      </c>
      <c r="R687" s="101">
        <v>1235</v>
      </c>
    </row>
    <row r="688">
      <c r="L688" s="98" t="s">
        <v>7882</v>
      </c>
      <c r="M688" s="98" t="s">
        <v>7883</v>
      </c>
      <c r="N688" s="98" t="s">
        <v>7884</v>
      </c>
      <c r="O688" s="101">
        <v>1430</v>
      </c>
      <c r="P688" s="101">
        <v>1430</v>
      </c>
    </row>
    <row r="689">
      <c r="K689" s="96" t="s">
        <v>7885</v>
      </c>
      <c r="O689" s="85">
        <f>SUM(O687:O688)</f>
      </c>
      <c r="P689" s="85">
        <f>SUM(P687:P688)</f>
      </c>
    </row>
    <row r="690">
      <c r="A690" s="98" t="s">
        <v>7886</v>
      </c>
      <c r="B690" s="98" t="s">
        <v>7887</v>
      </c>
      <c r="C690" s="100">
        <v>800</v>
      </c>
      <c r="D690" s="98" t="s">
        <v>7888</v>
      </c>
      <c r="E690" s="98" t="s">
        <v>7889</v>
      </c>
      <c r="F690" s="104">
        <v>44905</v>
      </c>
      <c r="G690" s="104">
        <v>45658</v>
      </c>
      <c r="H690" s="104">
        <v>46022</v>
      </c>
      <c r="J690" s="101">
        <v>1550</v>
      </c>
      <c r="K690" s="98" t="s">
        <v>7890</v>
      </c>
      <c r="L690" s="98" t="s">
        <v>7891</v>
      </c>
      <c r="M690" s="98" t="s">
        <v>7892</v>
      </c>
      <c r="N690" s="98" t="s">
        <v>7893</v>
      </c>
      <c r="O690" s="101">
        <v>60</v>
      </c>
      <c r="P690" s="101">
        <v>60</v>
      </c>
      <c r="Q690" s="101">
        <v>0</v>
      </c>
      <c r="R690" s="101">
        <v>1400</v>
      </c>
    </row>
    <row r="691">
      <c r="L691" s="98" t="s">
        <v>7894</v>
      </c>
      <c r="M691" s="98" t="s">
        <v>7895</v>
      </c>
      <c r="N691" s="98" t="s">
        <v>7896</v>
      </c>
      <c r="O691" s="101">
        <v>1440</v>
      </c>
      <c r="P691" s="101">
        <v>1440</v>
      </c>
    </row>
    <row r="692">
      <c r="K692" s="96" t="s">
        <v>7897</v>
      </c>
      <c r="O692" s="85">
        <f>SUM(O690:O691)</f>
      </c>
      <c r="P692" s="85">
        <f>SUM(P690:P691)</f>
      </c>
    </row>
    <row r="693">
      <c r="A693" s="98" t="s">
        <v>7898</v>
      </c>
      <c r="B693" s="98" t="s">
        <v>7899</v>
      </c>
      <c r="C693" s="100">
        <v>800</v>
      </c>
      <c r="D693" s="98" t="s">
        <v>7900</v>
      </c>
      <c r="E693" s="98" t="s">
        <v>7901</v>
      </c>
      <c r="F693" s="104">
        <v>45059</v>
      </c>
      <c r="G693" s="104">
        <v>45444</v>
      </c>
      <c r="H693" s="104">
        <v>45808</v>
      </c>
      <c r="J693" s="101">
        <v>1550</v>
      </c>
      <c r="K693" s="98" t="s">
        <v>7902</v>
      </c>
      <c r="L693" s="98" t="s">
        <v>7903</v>
      </c>
      <c r="M693" s="98" t="s">
        <v>7904</v>
      </c>
      <c r="N693" s="98" t="s">
        <v>7905</v>
      </c>
      <c r="O693" s="101">
        <v>60</v>
      </c>
      <c r="P693" s="101">
        <v>60</v>
      </c>
      <c r="Q693" s="101">
        <v>0</v>
      </c>
      <c r="R693" s="101">
        <v>1450</v>
      </c>
    </row>
    <row r="694">
      <c r="L694" s="98" t="s">
        <v>7906</v>
      </c>
      <c r="M694" s="98" t="s">
        <v>7907</v>
      </c>
      <c r="N694" s="98" t="s">
        <v>7908</v>
      </c>
      <c r="O694" s="101">
        <v>1440</v>
      </c>
      <c r="P694" s="101">
        <v>1440</v>
      </c>
    </row>
    <row r="695">
      <c r="K695" s="96" t="s">
        <v>7909</v>
      </c>
      <c r="O695" s="85">
        <f>SUM(O693:O694)</f>
      </c>
      <c r="P695" s="85">
        <f>SUM(P693:P694)</f>
      </c>
    </row>
    <row r="696">
      <c r="B696" s="81" t="s">
        <v>7910</v>
      </c>
      <c r="C696" s="69">
        <f>SUM(C8:C8)+SUM(C10:C10)+SUM(C12:C12)+SUM(C14:C14)+SUM(C16:C17)+SUM(C19:C21)+SUM(C23:C24)+SUM(C26:C27)+SUM(C29:C30)+SUM(C32:C34)+SUM(C36:C37)+SUM(C39:C40)+SUM(C42:C42)+SUM(C44:C44)+SUM(C46:C46)+SUM(C48:C48)+SUM(C50:C52)+SUM(C54:C55)+SUM(C57:C58)+SUM(C60:C61)+SUM(C63:C64)+SUM(C66:C67)+SUM(C69:C70)+SUM(C72:C73)+SUM(C75:C75)+SUM(C77:C77)+SUM(C79:C79)+SUM(C81:C81)+SUM(C83:C84)+SUM(C86:C87)+SUM(C89:C90)+SUM(C92:C93)+SUM(C95:C96)+SUM(C98:C99)+SUM(C101:C102)+SUM(C104:C105)+SUM(C107:C107)+SUM(C109:C109)+SUM(C111:C111)+SUM(C113:C113)+SUM(C115:C116)+SUM(C118:C119)+SUM(C121:C122)+SUM(C124:C126)+SUM(C128:C129)+SUM(C131:C132)+SUM(C134:C135)+SUM(C137:C138)+SUM(C140:C140)+SUM(C142:C142)+SUM(C144:C145)+SUM(C147:C147)+SUM(C149:C150)+SUM(C152:C153)+SUM(C155:C156)+SUM(C158:C159)+SUM(C161:C162)+SUM(C164:C165)+SUM(C167:C168)+SUM(C170:C171)+SUM(C173:C173)+SUM(C175:C175)+SUM(C177:C177)+SUM(C179:C179)+SUM(C181:C182)+SUM(C184:C186)+SUM(C188:C189)+SUM(C191:C192)+SUM(C194:C194)+SUM(C196:C197)+SUM(C199:C200)+SUM(C202:C203)+SUM(C205:C205)+SUM(C207:C207)+SUM(C209:C209)+SUM(C211:C211)+SUM(C213:C213)+SUM(C215:C216)+SUM(C218:C219)+SUM(C221:C222)+SUM(C224:C225)+SUM(C227:C228)+SUM(C230:C231)+SUM(C233:C234)+SUM(C236:C236)+SUM(C238:C238)+SUM(C240:C240)+SUM(C242:C242)+SUM(C244:C245)+SUM(C247:C249)+SUM(C251:C252)+SUM(C254:C255)+SUM(C257:C258)+SUM(C260:C261)+SUM(C263:C264)+SUM(C266:C267)+SUM(C269:C269)+SUM(C271:C271)+SUM(C273:C273)+SUM(C275:C275)+SUM(C277:C278)+SUM(C280:C281)+SUM(C283:C284)+SUM(C286:C287)+SUM(C289:C290)+SUM(C292:C293)+SUM(C295:C295)+SUM(C297:C298)+SUM(C300:C300)+SUM(C302:C302)+SUM(C304:C304)+SUM(C306:C306)+SUM(C308:C309)+SUM(C311:C312)+SUM(C314:C316)+SUM(C318:C319)+SUM(C321:C322)+SUM(C324:C325)+SUM(C327:C328)+SUM(C330:C331)+SUM(C333:C333)+SUM(C335:C335)+SUM(C337:C337)+SUM(C339:C339)+SUM(C341:C343)+SUM(C345:C346)+SUM(C348:C349)+SUM(C351:C352)+SUM(C354:C355)+SUM(C357:C358)+SUM(C360:C361)+SUM(C363:C364)+SUM(C366:C366)+SUM(C368:C368)+SUM(C370:C370)+SUM(C372:C372)+SUM(C374:C375)+SUM(C377:C380)+SUM(C382:C383)+SUM(C385:C386)+SUM(C388:C389)+SUM(C391:C392)+SUM(C394:C395)+SUM(C397:C398)+SUM(C400:C400)+SUM(C402:C402)+SUM(C404:C404)+SUM(C406:C406)+SUM(C408:C409)+SUM(C411:C412)+SUM(C414:C415)+SUM(C417:C418)+SUM(C420:C421)+SUM(C423:C424)+SUM(C426:C427)+SUM(C429:C431)+SUM(C433:C435)+SUM(C437:C437)+SUM(C439:C439)+SUM(C441:C441)+SUM(C443:C444)+SUM(C446:C447)+SUM(C449:C450)+SUM(C452:C453)+SUM(C455:C456)+SUM(C458:C459)+SUM(C461:C462)+SUM(C464:C465)+SUM(C467:C467)+SUM(C469:C469)+SUM(C471:C471)+SUM(C473:C473)+SUM(C475:C476)+SUM(C478:C479)+SUM(C481:C482)+SUM(C484:C485)+SUM(C487:C488)+SUM(C490:C491)+SUM(C493:C494)+SUM(C496:C497)+SUM(C499:C499)+SUM(C501:C501)+SUM(C503:C503)+SUM(C505:C506)+SUM(C508:C509)+SUM(C511:C512)+SUM(C514:C515)+SUM(C517:C519)+SUM(C521:C522)+SUM(C524:C525)+SUM(C527:C528)+SUM(C530:C531)+SUM(C533:C533)+SUM(C535:C535)+SUM(C537:C537)+SUM(C539:C539)+SUM(C541:C542)+SUM(C544:C545)+SUM(C547:C548)+SUM(C550:C551)+SUM(C553:C554)+SUM(C556:C557)+SUM(C559:C560)+SUM(C562:C563)+SUM(C565:C565)+SUM(C567:C567)+SUM(C569:C569)+SUM(C571:C571)+SUM(C573:C574)+SUM(C576:C577)+SUM(C579:C580)+SUM(C582:C583)+SUM(C585:C586)+SUM(C588:C589)+SUM(C591:C592)+SUM(C594:C595)+SUM(C597:C597)+SUM(C599:C599)+SUM(C601:C601)+SUM(C603:C603)+SUM(C605:C607)+SUM(C609:C610)+SUM(C612:C613)+SUM(C615:C616)+SUM(C618:C619)+SUM(C621:C622)+SUM(C624:C625)+SUM(C627:C628)+SUM(C630:C631)+SUM(C633:C633)+SUM(C635:C635)+SUM(C637:C637)+SUM(C639:C640)+SUM(C642:C643)+SUM(C645:C646)+SUM(C648:C649)+SUM(C651:C652)+SUM(C654:C655)+SUM(C657:C658)+SUM(C660:C661)+SUM(C663:C664)+SUM(C666:C666)+SUM(C668:C668)+SUM(C670:C670)+SUM(C672:C673)+SUM(C675:C676)+SUM(C678:C679)+SUM(C681:C682)+SUM(C684:C685)+SUM(C687:C688)+SUM(C690:C691)+SUM(C693:C694)</f>
      </c>
      <c r="J696" s="70">
        <f>SUM(J8:J8)+SUM(J10:J10)+SUM(J12:J12)+SUM(J14:J14)+SUM(J16:J17)+SUM(J19:J21)+SUM(J23:J24)+SUM(J26:J27)+SUM(J29:J30)+SUM(J32:J34)+SUM(J36:J37)+SUM(J39:J40)+SUM(J42:J42)+SUM(J44:J44)+SUM(J46:J46)+SUM(J48:J48)+SUM(J50:J52)+SUM(J54:J55)+SUM(J57:J58)+SUM(J60:J61)+SUM(J63:J64)+SUM(J66:J67)+SUM(J69:J70)+SUM(J72:J73)+SUM(J75:J75)+SUM(J77:J77)+SUM(J79:J79)+SUM(J81:J81)+SUM(J83:J84)+SUM(J86:J87)+SUM(J89:J90)+SUM(J92:J93)+SUM(J95:J96)+SUM(J98:J99)+SUM(J101:J102)+SUM(J104:J105)+SUM(J107:J107)+SUM(J109:J109)+SUM(J111:J111)+SUM(J113:J113)+SUM(J115:J116)+SUM(J118:J119)+SUM(J121:J122)+SUM(J124:J126)+SUM(J128:J129)+SUM(J131:J132)+SUM(J134:J135)+SUM(J137:J138)+SUM(J140:J140)+SUM(J142:J142)+SUM(J144:J145)+SUM(J147:J147)+SUM(J149:J150)+SUM(J152:J153)+SUM(J155:J156)+SUM(J158:J159)+SUM(J161:J162)+SUM(J164:J165)+SUM(J167:J168)+SUM(J170:J171)+SUM(J173:J173)+SUM(J175:J175)+SUM(J177:J177)+SUM(J179:J179)+SUM(J181:J182)+SUM(J184:J186)+SUM(J188:J189)+SUM(J191:J192)+SUM(J194:J194)+SUM(J196:J197)+SUM(J199:J200)+SUM(J202:J203)+SUM(J205:J205)+SUM(J207:J207)+SUM(J209:J209)+SUM(J211:J211)+SUM(J213:J213)+SUM(J215:J216)+SUM(J218:J219)+SUM(J221:J222)+SUM(J224:J225)+SUM(J227:J228)+SUM(J230:J231)+SUM(J233:J234)+SUM(J236:J236)+SUM(J238:J238)+SUM(J240:J240)+SUM(J242:J242)+SUM(J244:J245)+SUM(J247:J249)+SUM(J251:J252)+SUM(J254:J255)+SUM(J257:J258)+SUM(J260:J261)+SUM(J263:J264)+SUM(J266:J267)+SUM(J269:J269)+SUM(J271:J271)+SUM(J273:J273)+SUM(J275:J275)+SUM(J277:J278)+SUM(J280:J281)+SUM(J283:J284)+SUM(J286:J287)+SUM(J289:J290)+SUM(J292:J293)+SUM(J295:J295)+SUM(J297:J298)+SUM(J300:J300)+SUM(J302:J302)+SUM(J304:J304)+SUM(J306:J306)+SUM(J308:J309)+SUM(J311:J312)+SUM(J314:J316)+SUM(J318:J319)+SUM(J321:J322)+SUM(J324:J325)+SUM(J327:J328)+SUM(J330:J331)+SUM(J333:J333)+SUM(J335:J335)+SUM(J337:J337)+SUM(J339:J339)+SUM(J341:J343)+SUM(J345:J346)+SUM(J348:J349)+SUM(J351:J352)+SUM(J354:J355)+SUM(J357:J358)+SUM(J360:J361)+SUM(J363:J364)+SUM(J366:J366)+SUM(J368:J368)+SUM(J370:J370)+SUM(J372:J372)+SUM(J374:J375)+SUM(J377:J380)+SUM(J382:J383)+SUM(J385:J386)+SUM(J388:J389)+SUM(J391:J392)+SUM(J394:J395)+SUM(J397:J398)+SUM(J400:J400)+SUM(J402:J402)+SUM(J404:J404)+SUM(J406:J406)+SUM(J408:J409)+SUM(J411:J412)+SUM(J414:J415)+SUM(J417:J418)+SUM(J420:J421)+SUM(J423:J424)+SUM(J426:J427)+SUM(J429:J431)+SUM(J433:J435)+SUM(J437:J437)+SUM(J439:J439)+SUM(J441:J441)+SUM(J443:J444)+SUM(J446:J447)+SUM(J449:J450)+SUM(J452:J453)+SUM(J455:J456)+SUM(J458:J459)+SUM(J461:J462)+SUM(J464:J465)+SUM(J467:J467)+SUM(J469:J469)+SUM(J471:J471)+SUM(J473:J473)+SUM(J475:J476)+SUM(J478:J479)+SUM(J481:J482)+SUM(J484:J485)+SUM(J487:J488)+SUM(J490:J491)+SUM(J493:J494)+SUM(J496:J497)+SUM(J499:J499)+SUM(J501:J501)+SUM(J503:J503)+SUM(J505:J506)+SUM(J508:J509)+SUM(J511:J512)+SUM(J514:J515)+SUM(J517:J519)+SUM(J521:J522)+SUM(J524:J525)+SUM(J527:J528)+SUM(J530:J531)+SUM(J533:J533)+SUM(J535:J535)+SUM(J537:J537)+SUM(J539:J539)+SUM(J541:J542)+SUM(J544:J545)+SUM(J547:J548)+SUM(J550:J551)+SUM(J553:J554)+SUM(J556:J557)+SUM(J559:J560)+SUM(J562:J563)+SUM(J565:J565)+SUM(J567:J567)+SUM(J569:J569)+SUM(J571:J571)+SUM(J573:J574)+SUM(J576:J577)+SUM(J579:J580)+SUM(J582:J583)+SUM(J585:J586)+SUM(J588:J589)+SUM(J591:J592)+SUM(J594:J595)+SUM(J597:J597)+SUM(J599:J599)+SUM(J601:J601)+SUM(J603:J603)+SUM(J605:J607)+SUM(J609:J610)+SUM(J612:J613)+SUM(J615:J616)+SUM(J618:J619)+SUM(J621:J622)+SUM(J624:J625)+SUM(J627:J628)+SUM(J630:J631)+SUM(J633:J633)+SUM(J635:J635)+SUM(J637:J637)+SUM(J639:J640)+SUM(J642:J643)+SUM(J645:J646)+SUM(J648:J649)+SUM(J651:J652)+SUM(J654:J655)+SUM(J657:J658)+SUM(J660:J661)+SUM(J663:J664)+SUM(J666:J666)+SUM(J668:J668)+SUM(J670:J670)+SUM(J672:J673)+SUM(J675:J676)+SUM(J678:J679)+SUM(J681:J682)+SUM(J684:J685)+SUM(J687:J688)+SUM(J690:J691)+SUM(J693:J694)</f>
      </c>
      <c r="O696" s="70">
        <f>SUM(O8:O8)+SUM(O10:O10)+SUM(O12:O12)+SUM(O14:O14)+SUM(O16:O17)+SUM(O19:O21)+SUM(O23:O24)+SUM(O26:O27)+SUM(O29:O30)+SUM(O32:O34)+SUM(O36:O37)+SUM(O39:O40)+SUM(O42:O42)+SUM(O44:O44)+SUM(O46:O46)+SUM(O48:O48)+SUM(O50:O52)+SUM(O54:O55)+SUM(O57:O58)+SUM(O60:O61)+SUM(O63:O64)+SUM(O66:O67)+SUM(O69:O70)+SUM(O72:O73)+SUM(O75:O75)+SUM(O77:O77)+SUM(O79:O79)+SUM(O81:O81)+SUM(O83:O84)+SUM(O86:O87)+SUM(O89:O90)+SUM(O92:O93)+SUM(O95:O96)+SUM(O98:O99)+SUM(O101:O102)+SUM(O104:O105)+SUM(O107:O107)+SUM(O109:O109)+SUM(O111:O111)+SUM(O113:O113)+SUM(O115:O116)+SUM(O118:O119)+SUM(O121:O122)+SUM(O124:O126)+SUM(O128:O129)+SUM(O131:O132)+SUM(O134:O135)+SUM(O137:O138)+SUM(O140:O140)+SUM(O142:O142)+SUM(O144:O145)+SUM(O147:O147)+SUM(O149:O150)+SUM(O152:O153)+SUM(O155:O156)+SUM(O158:O159)+SUM(O161:O162)+SUM(O164:O165)+SUM(O167:O168)+SUM(O170:O171)+SUM(O173:O173)+SUM(O175:O175)+SUM(O177:O177)+SUM(O179:O179)+SUM(O181:O182)+SUM(O184:O186)+SUM(O188:O189)+SUM(O191:O192)+SUM(O194:O194)+SUM(O196:O197)+SUM(O199:O200)+SUM(O202:O203)+SUM(O205:O205)+SUM(O207:O207)+SUM(O209:O209)+SUM(O211:O211)+SUM(O213:O213)+SUM(O215:O216)+SUM(O218:O219)+SUM(O221:O222)+SUM(O224:O225)+SUM(O227:O228)+SUM(O230:O231)+SUM(O233:O234)+SUM(O236:O236)+SUM(O238:O238)+SUM(O240:O240)+SUM(O242:O242)+SUM(O244:O245)+SUM(O247:O249)+SUM(O251:O252)+SUM(O254:O255)+SUM(O257:O258)+SUM(O260:O261)+SUM(O263:O264)+SUM(O266:O267)+SUM(O269:O269)+SUM(O271:O271)+SUM(O273:O273)+SUM(O275:O275)+SUM(O277:O278)+SUM(O280:O281)+SUM(O283:O284)+SUM(O286:O287)+SUM(O289:O290)+SUM(O292:O293)+SUM(O295:O295)+SUM(O297:O298)+SUM(O300:O300)+SUM(O302:O302)+SUM(O304:O304)+SUM(O306:O306)+SUM(O308:O309)+SUM(O311:O312)+SUM(O314:O316)+SUM(O318:O319)+SUM(O321:O322)+SUM(O324:O325)+SUM(O327:O328)+SUM(O330:O331)+SUM(O333:O333)+SUM(O335:O335)+SUM(O337:O337)+SUM(O339:O339)+SUM(O341:O343)+SUM(O345:O346)+SUM(O348:O349)+SUM(O351:O352)+SUM(O354:O355)+SUM(O357:O358)+SUM(O360:O361)+SUM(O363:O364)+SUM(O366:O366)+SUM(O368:O368)+SUM(O370:O370)+SUM(O372:O372)+SUM(O374:O375)+SUM(O377:O380)+SUM(O382:O383)+SUM(O385:O386)+SUM(O388:O389)+SUM(O391:O392)+SUM(O394:O395)+SUM(O397:O398)+SUM(O400:O400)+SUM(O402:O402)+SUM(O404:O404)+SUM(O406:O406)+SUM(O408:O409)+SUM(O411:O412)+SUM(O414:O415)+SUM(O417:O418)+SUM(O420:O421)+SUM(O423:O424)+SUM(O426:O427)+SUM(O429:O431)+SUM(O433:O435)+SUM(O437:O437)+SUM(O439:O439)+SUM(O441:O441)+SUM(O443:O444)+SUM(O446:O447)+SUM(O449:O450)+SUM(O452:O453)+SUM(O455:O456)+SUM(O458:O459)+SUM(O461:O462)+SUM(O464:O465)+SUM(O467:O467)+SUM(O469:O469)+SUM(O471:O471)+SUM(O473:O473)+SUM(O475:O476)+SUM(O478:O479)+SUM(O481:O482)+SUM(O484:O485)+SUM(O487:O488)+SUM(O490:O491)+SUM(O493:O494)+SUM(O496:O497)+SUM(O499:O499)+SUM(O501:O501)+SUM(O503:O503)+SUM(O505:O506)+SUM(O508:O509)+SUM(O511:O512)+SUM(O514:O515)+SUM(O517:O519)+SUM(O521:O522)+SUM(O524:O525)+SUM(O527:O528)+SUM(O530:O531)+SUM(O533:O533)+SUM(O535:O535)+SUM(O537:O537)+SUM(O539:O539)+SUM(O541:O542)+SUM(O544:O545)+SUM(O547:O548)+SUM(O550:O551)+SUM(O553:O554)+SUM(O556:O557)+SUM(O559:O560)+SUM(O562:O563)+SUM(O565:O565)+SUM(O567:O567)+SUM(O569:O569)+SUM(O571:O571)+SUM(O573:O574)+SUM(O576:O577)+SUM(O579:O580)+SUM(O582:O583)+SUM(O585:O586)+SUM(O588:O589)+SUM(O591:O592)+SUM(O594:O595)+SUM(O597:O597)+SUM(O599:O599)+SUM(O601:O601)+SUM(O603:O603)+SUM(O605:O607)+SUM(O609:O610)+SUM(O612:O613)+SUM(O615:O616)+SUM(O618:O619)+SUM(O621:O622)+SUM(O624:O625)+SUM(O627:O628)+SUM(O630:O631)+SUM(O633:O633)+SUM(O635:O635)+SUM(O637:O637)+SUM(O639:O640)+SUM(O642:O643)+SUM(O645:O646)+SUM(O648:O649)+SUM(O651:O652)+SUM(O654:O655)+SUM(O657:O658)+SUM(O660:O661)+SUM(O663:O664)+SUM(O666:O666)+SUM(O668:O668)+SUM(O670:O670)+SUM(O672:O673)+SUM(O675:O676)+SUM(O678:O679)+SUM(O681:O682)+SUM(O684:O685)+SUM(O687:O688)+SUM(O690:O691)+SUM(O693:O694)</f>
      </c>
      <c r="P696" s="70">
        <f>SUM(P8:P8)+SUM(P10:P10)+SUM(P12:P12)+SUM(P14:P14)+SUM(P16:P17)+SUM(P19:P21)+SUM(P23:P24)+SUM(P26:P27)+SUM(P29:P30)+SUM(P32:P34)+SUM(P36:P37)+SUM(P39:P40)+SUM(P42:P42)+SUM(P44:P44)+SUM(P46:P46)+SUM(P48:P48)+SUM(P50:P52)+SUM(P54:P55)+SUM(P57:P58)+SUM(P60:P61)+SUM(P63:P64)+SUM(P66:P67)+SUM(P69:P70)+SUM(P72:P73)+SUM(P75:P75)+SUM(P77:P77)+SUM(P79:P79)+SUM(P81:P81)+SUM(P83:P84)+SUM(P86:P87)+SUM(P89:P90)+SUM(P92:P93)+SUM(P95:P96)+SUM(P98:P99)+SUM(P101:P102)+SUM(P104:P105)+SUM(P107:P107)+SUM(P109:P109)+SUM(P111:P111)+SUM(P113:P113)+SUM(P115:P116)+SUM(P118:P119)+SUM(P121:P122)+SUM(P124:P126)+SUM(P128:P129)+SUM(P131:P132)+SUM(P134:P135)+SUM(P137:P138)+SUM(P140:P140)+SUM(P142:P142)+SUM(P144:P145)+SUM(P147:P147)+SUM(P149:P150)+SUM(P152:P153)+SUM(P155:P156)+SUM(P158:P159)+SUM(P161:P162)+SUM(P164:P165)+SUM(P167:P168)+SUM(P170:P171)+SUM(P173:P173)+SUM(P175:P175)+SUM(P177:P177)+SUM(P179:P179)+SUM(P181:P182)+SUM(P184:P186)+SUM(P188:P189)+SUM(P191:P192)+SUM(P194:P194)+SUM(P196:P197)+SUM(P199:P200)+SUM(P202:P203)+SUM(P205:P205)+SUM(P207:P207)+SUM(P209:P209)+SUM(P211:P211)+SUM(P213:P213)+SUM(P215:P216)+SUM(P218:P219)+SUM(P221:P222)+SUM(P224:P225)+SUM(P227:P228)+SUM(P230:P231)+SUM(P233:P234)+SUM(P236:P236)+SUM(P238:P238)+SUM(P240:P240)+SUM(P242:P242)+SUM(P244:P245)+SUM(P247:P249)+SUM(P251:P252)+SUM(P254:P255)+SUM(P257:P258)+SUM(P260:P261)+SUM(P263:P264)+SUM(P266:P267)+SUM(P269:P269)+SUM(P271:P271)+SUM(P273:P273)+SUM(P275:P275)+SUM(P277:P278)+SUM(P280:P281)+SUM(P283:P284)+SUM(P286:P287)+SUM(P289:P290)+SUM(P292:P293)+SUM(P295:P295)+SUM(P297:P298)+SUM(P300:P300)+SUM(P302:P302)+SUM(P304:P304)+SUM(P306:P306)+SUM(P308:P309)+SUM(P311:P312)+SUM(P314:P316)+SUM(P318:P319)+SUM(P321:P322)+SUM(P324:P325)+SUM(P327:P328)+SUM(P330:P331)+SUM(P333:P333)+SUM(P335:P335)+SUM(P337:P337)+SUM(P339:P339)+SUM(P341:P343)+SUM(P345:P346)+SUM(P348:P349)+SUM(P351:P352)+SUM(P354:P355)+SUM(P357:P358)+SUM(P360:P361)+SUM(P363:P364)+SUM(P366:P366)+SUM(P368:P368)+SUM(P370:P370)+SUM(P372:P372)+SUM(P374:P375)+SUM(P377:P380)+SUM(P382:P383)+SUM(P385:P386)+SUM(P388:P389)+SUM(P391:P392)+SUM(P394:P395)+SUM(P397:P398)+SUM(P400:P400)+SUM(P402:P402)+SUM(P404:P404)+SUM(P406:P406)+SUM(P408:P409)+SUM(P411:P412)+SUM(P414:P415)+SUM(P417:P418)+SUM(P420:P421)+SUM(P423:P424)+SUM(P426:P427)+SUM(P429:P431)+SUM(P433:P435)+SUM(P437:P437)+SUM(P439:P439)+SUM(P441:P441)+SUM(P443:P444)+SUM(P446:P447)+SUM(P449:P450)+SUM(P452:P453)+SUM(P455:P456)+SUM(P458:P459)+SUM(P461:P462)+SUM(P464:P465)+SUM(P467:P467)+SUM(P469:P469)+SUM(P471:P471)+SUM(P473:P473)+SUM(P475:P476)+SUM(P478:P479)+SUM(P481:P482)+SUM(P484:P485)+SUM(P487:P488)+SUM(P490:P491)+SUM(P493:P494)+SUM(P496:P497)+SUM(P499:P499)+SUM(P501:P501)+SUM(P503:P503)+SUM(P505:P506)+SUM(P508:P509)+SUM(P511:P512)+SUM(P514:P515)+SUM(P517:P519)+SUM(P521:P522)+SUM(P524:P525)+SUM(P527:P528)+SUM(P530:P531)+SUM(P533:P533)+SUM(P535:P535)+SUM(P537:P537)+SUM(P539:P539)+SUM(P541:P542)+SUM(P544:P545)+SUM(P547:P548)+SUM(P550:P551)+SUM(P553:P554)+SUM(P556:P557)+SUM(P559:P560)+SUM(P562:P563)+SUM(P565:P565)+SUM(P567:P567)+SUM(P569:P569)+SUM(P571:P571)+SUM(P573:P574)+SUM(P576:P577)+SUM(P579:P580)+SUM(P582:P583)+SUM(P585:P586)+SUM(P588:P589)+SUM(P591:P592)+SUM(P594:P595)+SUM(P597:P597)+SUM(P599:P599)+SUM(P601:P601)+SUM(P603:P603)+SUM(P605:P607)+SUM(P609:P610)+SUM(P612:P613)+SUM(P615:P616)+SUM(P618:P619)+SUM(P621:P622)+SUM(P624:P625)+SUM(P627:P628)+SUM(P630:P631)+SUM(P633:P633)+SUM(P635:P635)+SUM(P637:P637)+SUM(P639:P640)+SUM(P642:P643)+SUM(P645:P646)+SUM(P648:P649)+SUM(P651:P652)+SUM(P654:P655)+SUM(P657:P658)+SUM(P660:P661)+SUM(P663:P664)+SUM(P666:P666)+SUM(P668:P668)+SUM(P670:P670)+SUM(P672:P673)+SUM(P675:P676)+SUM(P678:P679)+SUM(P681:P682)+SUM(P684:P685)+SUM(P687:P688)+SUM(P690:P691)+SUM(P693:P694)</f>
      </c>
      <c r="Q696" s="70">
        <f>SUM(Q8:Q8)+SUM(Q10:Q10)+SUM(Q12:Q12)+SUM(Q14:Q14)+SUM(Q16:Q17)+SUM(Q19:Q21)+SUM(Q23:Q24)+SUM(Q26:Q27)+SUM(Q29:Q30)+SUM(Q32:Q34)+SUM(Q36:Q37)+SUM(Q39:Q40)+SUM(Q42:Q42)+SUM(Q44:Q44)+SUM(Q46:Q46)+SUM(Q48:Q48)+SUM(Q50:Q52)+SUM(Q54:Q55)+SUM(Q57:Q58)+SUM(Q60:Q61)+SUM(Q63:Q64)+SUM(Q66:Q67)+SUM(Q69:Q70)+SUM(Q72:Q73)+SUM(Q75:Q75)+SUM(Q77:Q77)+SUM(Q79:Q79)+SUM(Q81:Q81)+SUM(Q83:Q84)+SUM(Q86:Q87)+SUM(Q89:Q90)+SUM(Q92:Q93)+SUM(Q95:Q96)+SUM(Q98:Q99)+SUM(Q101:Q102)+SUM(Q104:Q105)+SUM(Q107:Q107)+SUM(Q109:Q109)+SUM(Q111:Q111)+SUM(Q113:Q113)+SUM(Q115:Q116)+SUM(Q118:Q119)+SUM(Q121:Q122)+SUM(Q124:Q126)+SUM(Q128:Q129)+SUM(Q131:Q132)+SUM(Q134:Q135)+SUM(Q137:Q138)+SUM(Q140:Q140)+SUM(Q142:Q142)+SUM(Q144:Q145)+SUM(Q147:Q147)+SUM(Q149:Q150)+SUM(Q152:Q153)+SUM(Q155:Q156)+SUM(Q158:Q159)+SUM(Q161:Q162)+SUM(Q164:Q165)+SUM(Q167:Q168)+SUM(Q170:Q171)+SUM(Q173:Q173)+SUM(Q175:Q175)+SUM(Q177:Q177)+SUM(Q179:Q179)+SUM(Q181:Q182)+SUM(Q184:Q186)+SUM(Q188:Q189)+SUM(Q191:Q192)+SUM(Q194:Q194)+SUM(Q196:Q197)+SUM(Q199:Q200)+SUM(Q202:Q203)+SUM(Q205:Q205)+SUM(Q207:Q207)+SUM(Q209:Q209)+SUM(Q211:Q211)+SUM(Q213:Q213)+SUM(Q215:Q216)+SUM(Q218:Q219)+SUM(Q221:Q222)+SUM(Q224:Q225)+SUM(Q227:Q228)+SUM(Q230:Q231)+SUM(Q233:Q234)+SUM(Q236:Q236)+SUM(Q238:Q238)+SUM(Q240:Q240)+SUM(Q242:Q242)+SUM(Q244:Q245)+SUM(Q247:Q249)+SUM(Q251:Q252)+SUM(Q254:Q255)+SUM(Q257:Q258)+SUM(Q260:Q261)+SUM(Q263:Q264)+SUM(Q266:Q267)+SUM(Q269:Q269)+SUM(Q271:Q271)+SUM(Q273:Q273)+SUM(Q275:Q275)+SUM(Q277:Q278)+SUM(Q280:Q281)+SUM(Q283:Q284)+SUM(Q286:Q287)+SUM(Q289:Q290)+SUM(Q292:Q293)+SUM(Q295:Q295)+SUM(Q297:Q298)+SUM(Q300:Q300)+SUM(Q302:Q302)+SUM(Q304:Q304)+SUM(Q306:Q306)+SUM(Q308:Q309)+SUM(Q311:Q312)+SUM(Q314:Q316)+SUM(Q318:Q319)+SUM(Q321:Q322)+SUM(Q324:Q325)+SUM(Q327:Q328)+SUM(Q330:Q331)+SUM(Q333:Q333)+SUM(Q335:Q335)+SUM(Q337:Q337)+SUM(Q339:Q339)+SUM(Q341:Q343)+SUM(Q345:Q346)+SUM(Q348:Q349)+SUM(Q351:Q352)+SUM(Q354:Q355)+SUM(Q357:Q358)+SUM(Q360:Q361)+SUM(Q363:Q364)+SUM(Q366:Q366)+SUM(Q368:Q368)+SUM(Q370:Q370)+SUM(Q372:Q372)+SUM(Q374:Q375)+SUM(Q377:Q380)+SUM(Q382:Q383)+SUM(Q385:Q386)+SUM(Q388:Q389)+SUM(Q391:Q392)+SUM(Q394:Q395)+SUM(Q397:Q398)+SUM(Q400:Q400)+SUM(Q402:Q402)+SUM(Q404:Q404)+SUM(Q406:Q406)+SUM(Q408:Q409)+SUM(Q411:Q412)+SUM(Q414:Q415)+SUM(Q417:Q418)+SUM(Q420:Q421)+SUM(Q423:Q424)+SUM(Q426:Q427)+SUM(Q429:Q431)+SUM(Q433:Q435)+SUM(Q437:Q437)+SUM(Q439:Q439)+SUM(Q441:Q441)+SUM(Q443:Q444)+SUM(Q446:Q447)+SUM(Q449:Q450)+SUM(Q452:Q453)+SUM(Q455:Q456)+SUM(Q458:Q459)+SUM(Q461:Q462)+SUM(Q464:Q465)+SUM(Q467:Q467)+SUM(Q469:Q469)+SUM(Q471:Q471)+SUM(Q473:Q473)+SUM(Q475:Q476)+SUM(Q478:Q479)+SUM(Q481:Q482)+SUM(Q484:Q485)+SUM(Q487:Q488)+SUM(Q490:Q491)+SUM(Q493:Q494)+SUM(Q496:Q497)+SUM(Q499:Q499)+SUM(Q501:Q501)+SUM(Q503:Q503)+SUM(Q505:Q506)+SUM(Q508:Q509)+SUM(Q511:Q512)+SUM(Q514:Q515)+SUM(Q517:Q519)+SUM(Q521:Q522)+SUM(Q524:Q525)+SUM(Q527:Q528)+SUM(Q530:Q531)+SUM(Q533:Q533)+SUM(Q535:Q535)+SUM(Q537:Q537)+SUM(Q539:Q539)+SUM(Q541:Q542)+SUM(Q544:Q545)+SUM(Q547:Q548)+SUM(Q550:Q551)+SUM(Q553:Q554)+SUM(Q556:Q557)+SUM(Q559:Q560)+SUM(Q562:Q563)+SUM(Q565:Q565)+SUM(Q567:Q567)+SUM(Q569:Q569)+SUM(Q571:Q571)+SUM(Q573:Q574)+SUM(Q576:Q577)+SUM(Q579:Q580)+SUM(Q582:Q583)+SUM(Q585:Q586)+SUM(Q588:Q589)+SUM(Q591:Q592)+SUM(Q594:Q595)+SUM(Q597:Q597)+SUM(Q599:Q599)+SUM(Q601:Q601)+SUM(Q603:Q603)+SUM(Q605:Q607)+SUM(Q609:Q610)+SUM(Q612:Q613)+SUM(Q615:Q616)+SUM(Q618:Q619)+SUM(Q621:Q622)+SUM(Q624:Q625)+SUM(Q627:Q628)+SUM(Q630:Q631)+SUM(Q633:Q633)+SUM(Q635:Q635)+SUM(Q637:Q637)+SUM(Q639:Q640)+SUM(Q642:Q643)+SUM(Q645:Q646)+SUM(Q648:Q649)+SUM(Q651:Q652)+SUM(Q654:Q655)+SUM(Q657:Q658)+SUM(Q660:Q661)+SUM(Q663:Q664)+SUM(Q666:Q666)+SUM(Q668:Q668)+SUM(Q670:Q670)+SUM(Q672:Q673)+SUM(Q675:Q676)+SUM(Q678:Q679)+SUM(Q681:Q682)+SUM(Q684:Q685)+SUM(Q687:Q688)+SUM(Q690:Q691)+SUM(Q693:Q694)</f>
      </c>
      <c r="R696" s="70">
        <f>SUM(R8:R8)+SUM(R10:R10)+SUM(R12:R12)+SUM(R14:R14)+SUM(R16:R17)+SUM(R19:R21)+SUM(R23:R24)+SUM(R26:R27)+SUM(R29:R30)+SUM(R32:R34)+SUM(R36:R37)+SUM(R39:R40)+SUM(R42:R42)+SUM(R44:R44)+SUM(R46:R46)+SUM(R48:R48)+SUM(R50:R52)+SUM(R54:R55)+SUM(R57:R58)+SUM(R60:R61)+SUM(R63:R64)+SUM(R66:R67)+SUM(R69:R70)+SUM(R72:R73)+SUM(R75:R75)+SUM(R77:R77)+SUM(R79:R79)+SUM(R81:R81)+SUM(R83:R84)+SUM(R86:R87)+SUM(R89:R90)+SUM(R92:R93)+SUM(R95:R96)+SUM(R98:R99)+SUM(R101:R102)+SUM(R104:R105)+SUM(R107:R107)+SUM(R109:R109)+SUM(R111:R111)+SUM(R113:R113)+SUM(R115:R116)+SUM(R118:R119)+SUM(R121:R122)+SUM(R124:R126)+SUM(R128:R129)+SUM(R131:R132)+SUM(R134:R135)+SUM(R137:R138)+SUM(R140:R140)+SUM(R142:R142)+SUM(R144:R145)+SUM(R147:R147)+SUM(R149:R150)+SUM(R152:R153)+SUM(R155:R156)+SUM(R158:R159)+SUM(R161:R162)+SUM(R164:R165)+SUM(R167:R168)+SUM(R170:R171)+SUM(R173:R173)+SUM(R175:R175)+SUM(R177:R177)+SUM(R179:R179)+SUM(R181:R182)+SUM(R184:R186)+SUM(R188:R189)+SUM(R191:R192)+SUM(R194:R194)+SUM(R196:R197)+SUM(R199:R200)+SUM(R202:R203)+SUM(R205:R205)+SUM(R207:R207)+SUM(R209:R209)+SUM(R211:R211)+SUM(R213:R213)+SUM(R215:R216)+SUM(R218:R219)+SUM(R221:R222)+SUM(R224:R225)+SUM(R227:R228)+SUM(R230:R231)+SUM(R233:R234)+SUM(R236:R236)+SUM(R238:R238)+SUM(R240:R240)+SUM(R242:R242)+SUM(R244:R245)+SUM(R247:R249)+SUM(R251:R252)+SUM(R254:R255)+SUM(R257:R258)+SUM(R260:R261)+SUM(R263:R264)+SUM(R266:R267)+SUM(R269:R269)+SUM(R271:R271)+SUM(R273:R273)+SUM(R275:R275)+SUM(R277:R278)+SUM(R280:R281)+SUM(R283:R284)+SUM(R286:R287)+SUM(R289:R290)+SUM(R292:R293)+SUM(R295:R295)+SUM(R297:R298)+SUM(R300:R300)+SUM(R302:R302)+SUM(R304:R304)+SUM(R306:R306)+SUM(R308:R309)+SUM(R311:R312)+SUM(R314:R316)+SUM(R318:R319)+SUM(R321:R322)+SUM(R324:R325)+SUM(R327:R328)+SUM(R330:R331)+SUM(R333:R333)+SUM(R335:R335)+SUM(R337:R337)+SUM(R339:R339)+SUM(R341:R343)+SUM(R345:R346)+SUM(R348:R349)+SUM(R351:R352)+SUM(R354:R355)+SUM(R357:R358)+SUM(R360:R361)+SUM(R363:R364)+SUM(R366:R366)+SUM(R368:R368)+SUM(R370:R370)+SUM(R372:R372)+SUM(R374:R375)+SUM(R377:R380)+SUM(R382:R383)+SUM(R385:R386)+SUM(R388:R389)+SUM(R391:R392)+SUM(R394:R395)+SUM(R397:R398)+SUM(R400:R400)+SUM(R402:R402)+SUM(R404:R404)+SUM(R406:R406)+SUM(R408:R409)+SUM(R411:R412)+SUM(R414:R415)+SUM(R417:R418)+SUM(R420:R421)+SUM(R423:R424)+SUM(R426:R427)+SUM(R429:R431)+SUM(R433:R435)+SUM(R437:R437)+SUM(R439:R439)+SUM(R441:R441)+SUM(R443:R444)+SUM(R446:R447)+SUM(R449:R450)+SUM(R452:R453)+SUM(R455:R456)+SUM(R458:R459)+SUM(R461:R462)+SUM(R464:R465)+SUM(R467:R467)+SUM(R469:R469)+SUM(R471:R471)+SUM(R473:R473)+SUM(R475:R476)+SUM(R478:R479)+SUM(R481:R482)+SUM(R484:R485)+SUM(R487:R488)+SUM(R490:R491)+SUM(R493:R494)+SUM(R496:R497)+SUM(R499:R499)+SUM(R501:R501)+SUM(R503:R503)+SUM(R505:R506)+SUM(R508:R509)+SUM(R511:R512)+SUM(R514:R515)+SUM(R517:R519)+SUM(R521:R522)+SUM(R524:R525)+SUM(R527:R528)+SUM(R530:R531)+SUM(R533:R533)+SUM(R535:R535)+SUM(R537:R537)+SUM(R539:R539)+SUM(R541:R542)+SUM(R544:R545)+SUM(R547:R548)+SUM(R550:R551)+SUM(R553:R554)+SUM(R556:R557)+SUM(R559:R560)+SUM(R562:R563)+SUM(R565:R565)+SUM(R567:R567)+SUM(R569:R569)+SUM(R571:R571)+SUM(R573:R574)+SUM(R576:R577)+SUM(R579:R580)+SUM(R582:R583)+SUM(R585:R586)+SUM(R588:R589)+SUM(R591:R592)+SUM(R594:R595)+SUM(R597:R597)+SUM(R599:R599)+SUM(R601:R601)+SUM(R603:R603)+SUM(R605:R607)+SUM(R609:R610)+SUM(R612:R613)+SUM(R615:R616)+SUM(R618:R619)+SUM(R621:R622)+SUM(R624:R625)+SUM(R627:R628)+SUM(R630:R631)+SUM(R633:R633)+SUM(R635:R635)+SUM(R637:R637)+SUM(R639:R640)+SUM(R642:R643)+SUM(R645:R646)+SUM(R648:R649)+SUM(R651:R652)+SUM(R654:R655)+SUM(R657:R658)+SUM(R660:R661)+SUM(R663:R664)+SUM(R666:R666)+SUM(R668:R668)+SUM(R670:R670)+SUM(R672:R673)+SUM(R675:R676)+SUM(R678:R679)+SUM(R681:R682)+SUM(R684:R685)+SUM(R687:R688)+SUM(R690:R691)+SUM(R693:R694)</f>
      </c>
    </row>
    <row r="698">
      <c r="A698" s="3" t="s">
        <v>7911</v>
      </c>
      <c r="B698" s="3"/>
      <c r="C698" s="3"/>
      <c r="D698" s="3" t="s">
        <v>7939</v>
      </c>
      <c r="E698" s="3"/>
    </row>
    <row r="699">
      <c r="A699" s="6" t="s">
        <v>7912</v>
      </c>
      <c r="B699" s="7" t="s">
        <v>7913</v>
      </c>
      <c r="C699" s="11" t="s">
        <v>7914</v>
      </c>
      <c r="D699" s="6" t="s">
        <v>7940</v>
      </c>
      <c r="E699" s="9" t="s">
        <v>7941</v>
      </c>
      <c r="T699" s="40" t="s">
        <v>7915</v>
      </c>
      <c r="U699" s="40" t="s">
        <v>7916</v>
      </c>
      <c r="V699" s="39" t="s">
        <v>7917</v>
      </c>
      <c r="W699" s="37" t="s">
        <v>7918</v>
      </c>
      <c r="X699" s="39" t="s">
        <v>7919</v>
      </c>
      <c r="Y699" s="39" t="s">
        <v>7920</v>
      </c>
      <c r="Z699" s="39" t="s">
        <v>7921</v>
      </c>
      <c r="AA699" s="39" t="s">
        <v>7922</v>
      </c>
      <c r="AB699" s="39" t="s">
        <v>7923</v>
      </c>
      <c r="AC699" s="39" t="s">
        <v>7924</v>
      </c>
      <c r="AD699" s="39" t="s">
        <v>7925</v>
      </c>
    </row>
    <row r="700">
      <c r="A700" s="143" t="s">
        <v>7926</v>
      </c>
      <c r="B700" s="99">
        <v>245</v>
      </c>
      <c r="C700" s="103">
        <v>0.9760956175298805</v>
      </c>
      <c r="D700" s="97" t="s">
        <v>7942</v>
      </c>
      <c r="E700" s="97"/>
      <c r="T700" s="101">
        <v>354130</v>
      </c>
      <c r="U700" s="101">
        <v>-60</v>
      </c>
      <c r="V700" s="100">
        <v>17535</v>
      </c>
      <c r="W700" s="98" t="s">
        <v>7927</v>
      </c>
      <c r="X700" s="100">
        <v>1</v>
      </c>
      <c r="Y700" s="100">
        <v>249</v>
      </c>
      <c r="Z700" s="100">
        <v>0.9760956175298805</v>
      </c>
      <c r="AA700" s="100">
        <v>401250</v>
      </c>
      <c r="AB700" s="100">
        <v>354130</v>
      </c>
      <c r="AC700" s="100">
        <v>-60</v>
      </c>
      <c r="AD700" s="100">
        <v>354096.66999999998</v>
      </c>
    </row>
    <row r="701">
      <c r="A701" s="143" t="s">
        <v>7928</v>
      </c>
      <c r="B701" s="99">
        <v>4</v>
      </c>
      <c r="C701" s="103">
        <v>0.015936254980079681</v>
      </c>
      <c r="D701" s="98" t="s">
        <v>7943</v>
      </c>
      <c r="E701" s="101">
        <v>9900</v>
      </c>
      <c r="T701" s="101">
        <v>5510</v>
      </c>
      <c r="U701" s="101">
        <v>150</v>
      </c>
      <c r="V701" s="100">
        <v>17535</v>
      </c>
      <c r="W701" s="98" t="s">
        <v>7929</v>
      </c>
      <c r="X701" s="100">
        <v>1</v>
      </c>
      <c r="Y701" s="100">
        <v>249</v>
      </c>
      <c r="Z701" s="100">
        <v>0.015936254980079681</v>
      </c>
      <c r="AA701" s="100">
        <v>6350</v>
      </c>
      <c r="AB701" s="100">
        <v>5510</v>
      </c>
      <c r="AC701" s="100">
        <v>150</v>
      </c>
      <c r="AD701" s="100">
        <v>4865</v>
      </c>
    </row>
    <row r="702">
      <c r="A702" s="96" t="s">
        <v>7930</v>
      </c>
      <c r="B702" s="83">
        <f>SUM(B700:B701)</f>
      </c>
      <c r="C702" s="87">
        <v>0.99203187250996017</v>
      </c>
      <c r="D702" s="98" t="s">
        <v>7944</v>
      </c>
      <c r="E702" s="101">
        <v>0</v>
      </c>
      <c r="T702" s="85">
        <f>SUM(T700:T701)</f>
      </c>
      <c r="U702" s="85">
        <f>SUM(U700:U701)</f>
      </c>
    </row>
    <row r="703">
      <c r="A703" s="143" t="s">
        <v>7931</v>
      </c>
      <c r="B703" s="99">
        <v>2</v>
      </c>
      <c r="C703" s="103">
        <v>0.0079681274900398405</v>
      </c>
      <c r="D703" s="98" t="s">
        <v>7945</v>
      </c>
      <c r="E703" s="101">
        <v>-260</v>
      </c>
      <c r="T703" s="101">
        <v>0</v>
      </c>
      <c r="U703" s="101">
        <v>0</v>
      </c>
      <c r="V703" s="100">
        <v>17535</v>
      </c>
      <c r="W703" s="98" t="s">
        <v>7932</v>
      </c>
      <c r="X703" s="100">
        <v>1</v>
      </c>
      <c r="Y703" s="100">
        <v>249</v>
      </c>
      <c r="Z703" s="100">
        <v>0.0079681274900398405</v>
      </c>
      <c r="AA703" s="100">
        <v>3410</v>
      </c>
      <c r="AB703" s="100">
        <v>0</v>
      </c>
      <c r="AC703" s="100">
        <v>0</v>
      </c>
      <c r="AD703" s="100">
        <v>0</v>
      </c>
    </row>
    <row r="704">
      <c r="A704" s="96" t="s">
        <v>7933</v>
      </c>
      <c r="B704" s="83">
        <f>SUM(B703:B703)</f>
      </c>
      <c r="C704" s="87">
        <v>0.0079681274900398405</v>
      </c>
      <c r="D704" s="98" t="s">
        <v>7946</v>
      </c>
      <c r="E704" s="101">
        <v>0</v>
      </c>
      <c r="T704" s="85">
        <f>SUM(T703:T703)</f>
      </c>
      <c r="U704" s="85">
        <f>SUM(U703:U703)</f>
      </c>
    </row>
    <row r="705">
      <c r="A705" s="96" t="s">
        <v>7934</v>
      </c>
      <c r="B705" s="83">
        <f>SUM(B700:B701)+SUM(B703:B703)</f>
      </c>
      <c r="C705" s="87">
        <v>1</v>
      </c>
      <c r="D705" s="98" t="s">
        <v>7947</v>
      </c>
      <c r="E705" s="101">
        <v>350</v>
      </c>
      <c r="T705" s="85">
        <f>SUM(T700:T701)+SUM(T703:T703)</f>
      </c>
      <c r="U705" s="85">
        <f>SUM(U700:U701)+SUM(U703:U703)</f>
      </c>
    </row>
    <row r="706">
      <c r="A706" s="128" t="s">
        <v>7935</v>
      </c>
      <c r="B706" s="99">
        <v>1</v>
      </c>
      <c r="C706" s="103">
        <v>0.003968253968253968</v>
      </c>
      <c r="D706" s="98" t="s">
        <v>7948</v>
      </c>
      <c r="E706" s="101">
        <v>4330</v>
      </c>
      <c r="T706" s="101">
        <v>0</v>
      </c>
      <c r="U706" s="101">
        <v>0</v>
      </c>
      <c r="V706" s="100">
        <v>17535</v>
      </c>
      <c r="W706" s="98" t="s">
        <v>7936</v>
      </c>
      <c r="X706" s="100">
        <v>1</v>
      </c>
      <c r="Y706" s="100">
        <v>249</v>
      </c>
      <c r="Z706" s="100">
        <v>0.003968253968253968</v>
      </c>
      <c r="AA706" s="100">
        <v>1710</v>
      </c>
      <c r="AB706" s="100">
        <v>0</v>
      </c>
      <c r="AC706" s="100">
        <v>0</v>
      </c>
      <c r="AD706" s="100">
        <v>0</v>
      </c>
    </row>
    <row r="707">
      <c r="A707" s="96" t="s">
        <v>7937</v>
      </c>
      <c r="B707" s="83">
        <f>SUM(B706:B706)</f>
      </c>
      <c r="C707" s="87">
        <v>1</v>
      </c>
      <c r="D707" s="98" t="s">
        <v>7949</v>
      </c>
      <c r="E707" s="101">
        <v>345410</v>
      </c>
      <c r="T707" s="85">
        <f>SUM(T706:T706)</f>
      </c>
      <c r="U707" s="85">
        <f>SUM(U706:U706)</f>
      </c>
    </row>
    <row r="708">
      <c r="A708" s="81" t="s">
        <v>7938</v>
      </c>
      <c r="B708" s="68">
        <f>SUM(B700:B701)+SUM(B703:B703)+SUM(B706:B706)</f>
      </c>
      <c r="C708" s="72">
        <v>1</v>
      </c>
      <c r="D708" s="98" t="s">
        <v>7950</v>
      </c>
      <c r="E708" s="101">
        <v>0</v>
      </c>
      <c r="T708" s="70">
        <f>SUM(T700:T701)+SUM(T703:T703)+SUM(T706:T706)</f>
      </c>
      <c r="U708" s="70">
        <f>SUM(U700:U701)+SUM(U703:U703)+SUM(U706:U706)</f>
      </c>
    </row>
    <row r="709">
      <c r="D709" s="96" t="s">
        <v>7951</v>
      </c>
      <c r="E709" s="85">
        <f>SUM(E701:E708)</f>
      </c>
    </row>
    <row r="710">
      <c r="D710" s="81" t="s">
        <v>7952</v>
      </c>
      <c r="E710" s="70">
        <f>SUM(E701:E708)</f>
      </c>
    </row>
    <row r="712">
      <c r="A712" s="3" t="s">
        <v>7953</v>
      </c>
      <c r="B712" s="3"/>
      <c r="C712" s="3"/>
      <c r="D712" s="3"/>
      <c r="E712" s="3"/>
      <c r="F712" s="3"/>
      <c r="G712" s="3"/>
      <c r="H712" s="3"/>
      <c r="I712" s="3"/>
      <c r="J712" s="3"/>
      <c r="K712" s="3"/>
      <c r="L712" s="3"/>
      <c r="M712" s="3"/>
      <c r="N712" s="3"/>
      <c r="O712" s="3"/>
      <c r="P712" s="3"/>
      <c r="Q712" s="3"/>
    </row>
    <row r="713">
      <c r="A713" s="6" t="s">
        <v>7954</v>
      </c>
      <c r="B713" s="6" t="s">
        <v>7955</v>
      </c>
      <c r="C713" s="8" t="s">
        <v>7956</v>
      </c>
      <c r="D713" s="6" t="s">
        <v>7957</v>
      </c>
      <c r="E713" s="6" t="s">
        <v>7958</v>
      </c>
      <c r="F713" s="12" t="s">
        <v>7959</v>
      </c>
      <c r="G713" s="12" t="s">
        <v>7960</v>
      </c>
      <c r="H713" s="12" t="s">
        <v>7961</v>
      </c>
      <c r="I713" s="9" t="s">
        <v>7962</v>
      </c>
      <c r="J713" s="6" t="s">
        <v>7963</v>
      </c>
      <c r="K713" s="6" t="s">
        <v>7964</v>
      </c>
      <c r="L713" s="6" t="s">
        <v>7965</v>
      </c>
      <c r="M713" s="6" t="s">
        <v>7966</v>
      </c>
      <c r="N713" s="9" t="s">
        <v>7967</v>
      </c>
      <c r="O713" s="9" t="s">
        <v>7968</v>
      </c>
      <c r="P713" s="9" t="s">
        <v>7969</v>
      </c>
      <c r="Q713" s="9" t="s">
        <v>7970</v>
      </c>
    </row>
    <row r="714">
      <c r="A714" s="98" t="s">
        <v>7971</v>
      </c>
      <c r="B714" s="98" t="s">
        <v>7972</v>
      </c>
      <c r="C714" s="100">
        <v>420</v>
      </c>
      <c r="D714" s="98" t="s">
        <v>7973</v>
      </c>
      <c r="E714" s="98" t="s">
        <v>7974</v>
      </c>
      <c r="F714" s="104">
        <v>45778</v>
      </c>
      <c r="G714" s="104">
        <v>45778</v>
      </c>
      <c r="H714" s="104">
        <v>46142</v>
      </c>
      <c r="I714" s="101">
        <v>1440</v>
      </c>
      <c r="J714" s="98" t="s">
        <v>7975</v>
      </c>
      <c r="K714" s="98" t="s">
        <v>7976</v>
      </c>
      <c r="N714" s="101">
        <v>0</v>
      </c>
      <c r="O714" s="101">
        <v>1440</v>
      </c>
      <c r="P714" s="101">
        <v>0</v>
      </c>
      <c r="Q714" s="101">
        <v>1440</v>
      </c>
    </row>
    <row r="715">
      <c r="J715" s="96" t="s">
        <v>7977</v>
      </c>
      <c r="N715" s="85">
        <f>SUM(N714:N714)</f>
      </c>
      <c r="O715" s="85">
        <f>SUM(O714:O714)</f>
      </c>
    </row>
    <row r="716">
      <c r="B716" s="81" t="s">
        <v>7978</v>
      </c>
      <c r="C716" s="69">
        <f>SUM(C714:C714)</f>
      </c>
      <c r="I716" s="70">
        <f>SUM(I714:I714)</f>
      </c>
      <c r="N716" s="70">
        <f>SUM(N714:N714)</f>
      </c>
      <c r="O716" s="70">
        <f>SUM(O714:O714)</f>
      </c>
      <c r="P716" s="70">
        <f>SUM(P714:P714)</f>
      </c>
      <c r="Q716" s="70">
        <f>SUM(Q714:Q714)</f>
      </c>
    </row>
  </sheetData>
  <mergeCells count="8">
    <mergeCell ref="A2:R2"/>
    <mergeCell ref="A3:R3"/>
    <mergeCell ref="A4:R4"/>
    <mergeCell ref="A6:R6"/>
    <mergeCell ref="A698:C698"/>
    <mergeCell ref="D698:E698"/>
    <mergeCell ref="D700:E700"/>
    <mergeCell ref="A712:Q712"/>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30.xml><?xml version="1.0" encoding="utf-8"?>
<worksheet xmlns="http://schemas.openxmlformats.org/spreadsheetml/2006/main" xmlns:r="http://schemas.openxmlformats.org/officeDocument/2006/relationships">
  <dimension ref="A2:AD1440"/>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9.8515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87004</v>
      </c>
      <c r="B2" s="1"/>
      <c r="C2" s="1"/>
      <c r="D2" s="1"/>
      <c r="E2" s="1"/>
      <c r="F2" s="1"/>
      <c r="G2" s="1"/>
      <c r="H2" s="1"/>
      <c r="I2" s="1"/>
      <c r="J2" s="1"/>
      <c r="K2" s="1"/>
      <c r="L2" s="1"/>
      <c r="M2" s="1"/>
      <c r="N2" s="1"/>
      <c r="O2" s="1"/>
      <c r="P2" s="1"/>
      <c r="Q2" s="1"/>
      <c r="R2" s="1"/>
    </row>
    <row r="3">
      <c r="A3" s="2" t="s">
        <v>87005</v>
      </c>
      <c r="B3" s="2"/>
      <c r="C3" s="2"/>
      <c r="D3" s="2"/>
      <c r="E3" s="2"/>
      <c r="F3" s="2"/>
      <c r="G3" s="2"/>
      <c r="H3" s="2"/>
      <c r="I3" s="2"/>
      <c r="J3" s="2"/>
      <c r="K3" s="2"/>
      <c r="L3" s="2"/>
      <c r="M3" s="2"/>
      <c r="N3" s="2"/>
      <c r="O3" s="2"/>
      <c r="P3" s="2"/>
      <c r="Q3" s="2"/>
      <c r="R3" s="2"/>
    </row>
    <row r="4">
      <c r="A4" s="2" t="s">
        <v>87006</v>
      </c>
      <c r="B4" s="2"/>
      <c r="C4" s="2"/>
      <c r="D4" s="2"/>
      <c r="E4" s="2"/>
      <c r="F4" s="2"/>
      <c r="G4" s="2"/>
      <c r="H4" s="2"/>
      <c r="I4" s="2"/>
      <c r="J4" s="2"/>
      <c r="K4" s="2"/>
      <c r="L4" s="2"/>
      <c r="M4" s="2"/>
      <c r="N4" s="2"/>
      <c r="O4" s="2"/>
      <c r="P4" s="2"/>
      <c r="Q4" s="2"/>
      <c r="R4" s="2"/>
    </row>
    <row r="6">
      <c r="A6" s="3" t="s">
        <v>87007</v>
      </c>
      <c r="B6" s="3"/>
      <c r="C6" s="3"/>
      <c r="D6" s="3"/>
      <c r="E6" s="3"/>
      <c r="F6" s="3"/>
      <c r="G6" s="3"/>
      <c r="H6" s="3"/>
      <c r="I6" s="3"/>
      <c r="J6" s="3"/>
      <c r="K6" s="3"/>
      <c r="L6" s="3"/>
      <c r="M6" s="3"/>
      <c r="N6" s="3"/>
      <c r="O6" s="3"/>
      <c r="P6" s="3"/>
      <c r="Q6" s="3"/>
      <c r="R6" s="3"/>
    </row>
    <row r="7">
      <c r="A7" s="6" t="s">
        <v>87008</v>
      </c>
      <c r="B7" s="6" t="s">
        <v>87009</v>
      </c>
      <c r="C7" s="8" t="s">
        <v>87010</v>
      </c>
      <c r="D7" s="6" t="s">
        <v>87011</v>
      </c>
      <c r="E7" s="6" t="s">
        <v>87012</v>
      </c>
      <c r="F7" s="12" t="s">
        <v>87013</v>
      </c>
      <c r="G7" s="12" t="s">
        <v>87014</v>
      </c>
      <c r="H7" s="12" t="s">
        <v>87015</v>
      </c>
      <c r="I7" s="12" t="s">
        <v>87016</v>
      </c>
      <c r="J7" s="9" t="s">
        <v>87017</v>
      </c>
      <c r="K7" s="6" t="s">
        <v>87018</v>
      </c>
      <c r="L7" s="6" t="s">
        <v>87019</v>
      </c>
      <c r="M7" s="6" t="s">
        <v>87020</v>
      </c>
      <c r="N7" s="6" t="s">
        <v>87021</v>
      </c>
      <c r="O7" s="9" t="s">
        <v>87022</v>
      </c>
      <c r="P7" s="9" t="s">
        <v>87023</v>
      </c>
      <c r="Q7" s="9" t="s">
        <v>87024</v>
      </c>
      <c r="R7" s="9" t="s">
        <v>87025</v>
      </c>
    </row>
    <row r="8">
      <c r="A8" s="98" t="s">
        <v>87026</v>
      </c>
      <c r="B8" s="98" t="s">
        <v>87027</v>
      </c>
      <c r="C8" s="100">
        <v>666</v>
      </c>
      <c r="D8" s="98" t="s">
        <v>87028</v>
      </c>
      <c r="E8" s="98" t="s">
        <v>87029</v>
      </c>
      <c r="F8" s="104">
        <v>44558</v>
      </c>
      <c r="G8" s="104">
        <v>45716</v>
      </c>
      <c r="H8" s="104">
        <v>46139</v>
      </c>
      <c r="J8" s="101">
        <v>1459</v>
      </c>
      <c r="K8" s="98" t="s">
        <v>87030</v>
      </c>
      <c r="L8" s="98" t="s">
        <v>87031</v>
      </c>
      <c r="M8" s="98" t="s">
        <v>87032</v>
      </c>
      <c r="N8" s="98" t="s">
        <v>87033</v>
      </c>
      <c r="O8" s="101">
        <v>50</v>
      </c>
      <c r="P8" s="101">
        <v>50</v>
      </c>
      <c r="Q8" s="101">
        <v>0</v>
      </c>
      <c r="R8" s="101">
        <v>400</v>
      </c>
    </row>
    <row r="9">
      <c r="L9" s="98" t="s">
        <v>87034</v>
      </c>
      <c r="M9" s="98" t="s">
        <v>87035</v>
      </c>
      <c r="N9" s="98" t="s">
        <v>87036</v>
      </c>
      <c r="O9" s="101">
        <v>1297</v>
      </c>
      <c r="P9" s="101">
        <v>1297</v>
      </c>
    </row>
    <row r="10">
      <c r="L10" s="98" t="s">
        <v>87037</v>
      </c>
      <c r="M10" s="98" t="s">
        <v>87038</v>
      </c>
      <c r="N10" s="98" t="s">
        <v>87039</v>
      </c>
      <c r="O10" s="101">
        <v>15</v>
      </c>
      <c r="P10" s="101">
        <v>15</v>
      </c>
    </row>
    <row r="11">
      <c r="L11" s="98" t="s">
        <v>87040</v>
      </c>
      <c r="M11" s="98" t="s">
        <v>87041</v>
      </c>
      <c r="N11" s="98" t="s">
        <v>87042</v>
      </c>
      <c r="O11" s="101">
        <v>10</v>
      </c>
      <c r="P11" s="101">
        <v>10</v>
      </c>
    </row>
    <row r="12">
      <c r="K12" s="96" t="s">
        <v>87043</v>
      </c>
      <c r="O12" s="85">
        <f>SUM(O8:O11)</f>
      </c>
      <c r="P12" s="85">
        <f>SUM(P8:P11)</f>
      </c>
    </row>
    <row r="13">
      <c r="A13" s="98" t="s">
        <v>87044</v>
      </c>
      <c r="B13" s="98" t="s">
        <v>87045</v>
      </c>
      <c r="C13" s="100">
        <v>666</v>
      </c>
      <c r="D13" s="98" t="s">
        <v>87046</v>
      </c>
      <c r="E13" s="98" t="s">
        <v>87047</v>
      </c>
      <c r="J13" s="101">
        <v>1337</v>
      </c>
      <c r="K13" s="98" t="s">
        <v>87048</v>
      </c>
      <c r="L13" s="98" t="s">
        <v>87048</v>
      </c>
      <c r="O13" s="101">
        <v>0</v>
      </c>
      <c r="P13" s="101">
        <v>0</v>
      </c>
      <c r="R13" s="101">
        <v>0</v>
      </c>
    </row>
    <row r="14">
      <c r="K14" s="96" t="s">
        <v>87049</v>
      </c>
      <c r="O14" s="85">
        <f>SUM(O13:O13)</f>
      </c>
      <c r="P14" s="85">
        <f>SUM(P13:P13)</f>
      </c>
    </row>
    <row r="15">
      <c r="A15" s="98" t="s">
        <v>87050</v>
      </c>
      <c r="B15" s="98" t="s">
        <v>87051</v>
      </c>
      <c r="C15" s="100">
        <v>1110</v>
      </c>
      <c r="D15" s="98" t="s">
        <v>87052</v>
      </c>
      <c r="E15" s="98" t="s">
        <v>87053</v>
      </c>
      <c r="F15" s="104">
        <v>45493</v>
      </c>
      <c r="G15" s="104">
        <v>45493</v>
      </c>
      <c r="H15" s="104">
        <v>45857</v>
      </c>
      <c r="J15" s="101">
        <v>1093</v>
      </c>
      <c r="K15" s="98" t="s">
        <v>87054</v>
      </c>
      <c r="L15" s="98" t="s">
        <v>87055</v>
      </c>
      <c r="M15" s="98" t="s">
        <v>87056</v>
      </c>
      <c r="N15" s="98" t="s">
        <v>87057</v>
      </c>
      <c r="O15" s="101">
        <v>1309</v>
      </c>
      <c r="P15" s="101">
        <v>1309</v>
      </c>
      <c r="Q15" s="101">
        <v>0</v>
      </c>
      <c r="R15" s="101">
        <v>500</v>
      </c>
    </row>
    <row r="16">
      <c r="K16" s="96" t="s">
        <v>87058</v>
      </c>
      <c r="O16" s="85">
        <f>SUM(O15:O15)</f>
      </c>
      <c r="P16" s="85">
        <f>SUM(P15:P15)</f>
      </c>
    </row>
    <row r="17">
      <c r="A17" s="98" t="s">
        <v>87059</v>
      </c>
      <c r="B17" s="98" t="s">
        <v>87060</v>
      </c>
      <c r="C17" s="100">
        <v>1110</v>
      </c>
      <c r="D17" s="98" t="s">
        <v>87061</v>
      </c>
      <c r="E17" s="98" t="s">
        <v>87062</v>
      </c>
      <c r="J17" s="101">
        <v>1999</v>
      </c>
      <c r="K17" s="98" t="s">
        <v>87063</v>
      </c>
      <c r="L17" s="98" t="s">
        <v>87063</v>
      </c>
      <c r="O17" s="101">
        <v>0</v>
      </c>
      <c r="P17" s="101">
        <v>0</v>
      </c>
      <c r="R17" s="101">
        <v>0</v>
      </c>
    </row>
    <row r="18">
      <c r="K18" s="96" t="s">
        <v>87064</v>
      </c>
      <c r="O18" s="85">
        <f>SUM(O17:O17)</f>
      </c>
      <c r="P18" s="85">
        <f>SUM(P17:P17)</f>
      </c>
    </row>
    <row r="19">
      <c r="A19" s="98" t="s">
        <v>87065</v>
      </c>
      <c r="B19" s="98" t="s">
        <v>87066</v>
      </c>
      <c r="C19" s="100">
        <v>708</v>
      </c>
      <c r="D19" s="98" t="s">
        <v>87067</v>
      </c>
      <c r="E19" s="98" t="s">
        <v>87068</v>
      </c>
      <c r="F19" s="104">
        <v>44828</v>
      </c>
      <c r="G19" s="104">
        <v>45559</v>
      </c>
      <c r="H19" s="104">
        <v>45923</v>
      </c>
      <c r="J19" s="101">
        <v>957</v>
      </c>
      <c r="K19" s="98" t="s">
        <v>87069</v>
      </c>
      <c r="L19" s="98" t="s">
        <v>87070</v>
      </c>
      <c r="M19" s="98" t="s">
        <v>87071</v>
      </c>
      <c r="N19" s="98" t="s">
        <v>87072</v>
      </c>
      <c r="O19" s="101">
        <v>1234</v>
      </c>
      <c r="P19" s="101">
        <v>1234</v>
      </c>
      <c r="Q19" s="101">
        <v>0</v>
      </c>
      <c r="R19" s="101">
        <v>200</v>
      </c>
    </row>
    <row r="20">
      <c r="K20" s="96" t="s">
        <v>87073</v>
      </c>
      <c r="O20" s="85">
        <f>SUM(O19:O19)</f>
      </c>
      <c r="P20" s="85">
        <f>SUM(P19:P19)</f>
      </c>
    </row>
    <row r="21">
      <c r="A21" s="98" t="s">
        <v>87074</v>
      </c>
      <c r="B21" s="98" t="s">
        <v>87075</v>
      </c>
      <c r="C21" s="100">
        <v>711</v>
      </c>
      <c r="D21" s="98" t="s">
        <v>87076</v>
      </c>
      <c r="E21" s="98" t="s">
        <v>87077</v>
      </c>
      <c r="F21" s="104">
        <v>44874</v>
      </c>
      <c r="G21" s="104">
        <v>45482</v>
      </c>
      <c r="H21" s="104">
        <v>45785</v>
      </c>
      <c r="I21" s="104">
        <v>45785</v>
      </c>
      <c r="J21" s="101">
        <v>1407</v>
      </c>
      <c r="K21" s="98" t="s">
        <v>87078</v>
      </c>
      <c r="L21" s="98" t="s">
        <v>87079</v>
      </c>
      <c r="M21" s="98" t="s">
        <v>87080</v>
      </c>
      <c r="N21" s="98" t="s">
        <v>87081</v>
      </c>
      <c r="O21" s="101">
        <v>50</v>
      </c>
      <c r="P21" s="101">
        <v>50</v>
      </c>
      <c r="Q21" s="101">
        <v>0</v>
      </c>
      <c r="R21" s="101">
        <v>200</v>
      </c>
    </row>
    <row r="22">
      <c r="L22" s="98" t="s">
        <v>87082</v>
      </c>
      <c r="M22" s="98" t="s">
        <v>87083</v>
      </c>
      <c r="N22" s="98" t="s">
        <v>87084</v>
      </c>
      <c r="O22" s="101">
        <v>50</v>
      </c>
      <c r="P22" s="101">
        <v>50</v>
      </c>
    </row>
    <row r="23">
      <c r="L23" s="98" t="s">
        <v>87085</v>
      </c>
      <c r="M23" s="98" t="s">
        <v>87086</v>
      </c>
      <c r="N23" s="98" t="s">
        <v>87087</v>
      </c>
      <c r="O23" s="101">
        <v>1327</v>
      </c>
      <c r="P23" s="101">
        <v>1327</v>
      </c>
    </row>
    <row r="24">
      <c r="L24" s="98" t="s">
        <v>87088</v>
      </c>
      <c r="M24" s="98" t="s">
        <v>87089</v>
      </c>
      <c r="N24" s="98" t="s">
        <v>87090</v>
      </c>
      <c r="O24" s="101">
        <v>40</v>
      </c>
      <c r="P24" s="101">
        <v>40</v>
      </c>
    </row>
    <row r="25">
      <c r="L25" s="98" t="s">
        <v>87091</v>
      </c>
      <c r="M25" s="98" t="s">
        <v>87092</v>
      </c>
      <c r="N25" s="98" t="s">
        <v>87093</v>
      </c>
      <c r="O25" s="101">
        <v>10</v>
      </c>
      <c r="P25" s="101">
        <v>10</v>
      </c>
    </row>
    <row r="26">
      <c r="K26" s="96" t="s">
        <v>87094</v>
      </c>
      <c r="O26" s="85">
        <f>SUM(O21:O25)</f>
      </c>
      <c r="P26" s="85">
        <f>SUM(P21:P25)</f>
      </c>
    </row>
    <row r="27">
      <c r="A27" s="98" t="s">
        <v>87095</v>
      </c>
      <c r="B27" s="98" t="s">
        <v>87096</v>
      </c>
      <c r="C27" s="100">
        <v>805</v>
      </c>
      <c r="D27" s="98" t="s">
        <v>87097</v>
      </c>
      <c r="E27" s="98" t="s">
        <v>87098</v>
      </c>
      <c r="F27" s="104">
        <v>43645</v>
      </c>
      <c r="G27" s="104">
        <v>45444</v>
      </c>
      <c r="H27" s="104">
        <v>45777</v>
      </c>
      <c r="J27" s="101">
        <v>1549</v>
      </c>
      <c r="K27" s="98" t="s">
        <v>87099</v>
      </c>
      <c r="L27" s="98" t="s">
        <v>87100</v>
      </c>
      <c r="M27" s="98" t="s">
        <v>87101</v>
      </c>
      <c r="N27" s="98" t="s">
        <v>87102</v>
      </c>
      <c r="O27" s="101">
        <v>50</v>
      </c>
      <c r="P27" s="101">
        <v>50</v>
      </c>
      <c r="Q27" s="101">
        <v>0</v>
      </c>
      <c r="R27" s="101">
        <v>0</v>
      </c>
    </row>
    <row r="28">
      <c r="L28" s="98" t="s">
        <v>87103</v>
      </c>
      <c r="M28" s="98" t="s">
        <v>87104</v>
      </c>
      <c r="N28" s="98" t="s">
        <v>87105</v>
      </c>
      <c r="O28" s="101">
        <v>1499</v>
      </c>
      <c r="P28" s="101">
        <v>1499</v>
      </c>
    </row>
    <row r="29">
      <c r="L29" s="98" t="s">
        <v>87106</v>
      </c>
      <c r="M29" s="98" t="s">
        <v>87107</v>
      </c>
      <c r="N29" s="98" t="s">
        <v>87108</v>
      </c>
      <c r="O29" s="101">
        <v>10</v>
      </c>
      <c r="P29" s="101">
        <v>10</v>
      </c>
    </row>
    <row r="30">
      <c r="K30" s="96" t="s">
        <v>87109</v>
      </c>
      <c r="O30" s="85">
        <f>SUM(O27:O29)</f>
      </c>
      <c r="P30" s="85">
        <f>SUM(P27:P29)</f>
      </c>
    </row>
    <row r="31">
      <c r="A31" s="98" t="s">
        <v>87110</v>
      </c>
      <c r="B31" s="98" t="s">
        <v>87111</v>
      </c>
      <c r="C31" s="100">
        <v>805</v>
      </c>
      <c r="D31" s="98" t="s">
        <v>87112</v>
      </c>
      <c r="E31" s="98" t="s">
        <v>87113</v>
      </c>
      <c r="F31" s="104">
        <v>45500</v>
      </c>
      <c r="G31" s="104">
        <v>45500</v>
      </c>
      <c r="H31" s="104">
        <v>45864</v>
      </c>
      <c r="J31" s="101">
        <v>1305</v>
      </c>
      <c r="K31" s="98" t="s">
        <v>87114</v>
      </c>
      <c r="L31" s="98" t="s">
        <v>87115</v>
      </c>
      <c r="M31" s="98" t="s">
        <v>87116</v>
      </c>
      <c r="N31" s="98" t="s">
        <v>87117</v>
      </c>
      <c r="O31" s="101">
        <v>50</v>
      </c>
      <c r="P31" s="101">
        <v>50</v>
      </c>
      <c r="Q31" s="101">
        <v>0</v>
      </c>
      <c r="R31" s="101">
        <v>200</v>
      </c>
    </row>
    <row r="32">
      <c r="L32" s="98" t="s">
        <v>87118</v>
      </c>
      <c r="M32" s="98" t="s">
        <v>87119</v>
      </c>
      <c r="N32" s="98" t="s">
        <v>87120</v>
      </c>
      <c r="O32" s="101">
        <v>50</v>
      </c>
      <c r="P32" s="101">
        <v>50</v>
      </c>
    </row>
    <row r="33">
      <c r="L33" s="98" t="s">
        <v>87121</v>
      </c>
      <c r="M33" s="98" t="s">
        <v>87122</v>
      </c>
      <c r="N33" s="98" t="s">
        <v>87123</v>
      </c>
      <c r="O33" s="101">
        <v>1205</v>
      </c>
      <c r="P33" s="101">
        <v>1205</v>
      </c>
    </row>
    <row r="34">
      <c r="L34" s="98" t="s">
        <v>87124</v>
      </c>
      <c r="M34" s="98" t="s">
        <v>87125</v>
      </c>
      <c r="N34" s="98" t="s">
        <v>87126</v>
      </c>
      <c r="O34" s="101">
        <v>40</v>
      </c>
      <c r="P34" s="101">
        <v>40</v>
      </c>
    </row>
    <row r="35">
      <c r="L35" s="98" t="s">
        <v>87127</v>
      </c>
      <c r="M35" s="98" t="s">
        <v>87128</v>
      </c>
      <c r="N35" s="98" t="s">
        <v>87129</v>
      </c>
      <c r="O35" s="101">
        <v>10</v>
      </c>
      <c r="P35" s="101">
        <v>10</v>
      </c>
    </row>
    <row r="36">
      <c r="K36" s="96" t="s">
        <v>87130</v>
      </c>
      <c r="O36" s="85">
        <f>SUM(O31:O35)</f>
      </c>
      <c r="P36" s="85">
        <f>SUM(P31:P35)</f>
      </c>
    </row>
    <row r="37">
      <c r="A37" s="98" t="s">
        <v>87131</v>
      </c>
      <c r="B37" s="98" t="s">
        <v>87132</v>
      </c>
      <c r="C37" s="100">
        <v>666</v>
      </c>
      <c r="D37" s="98" t="s">
        <v>87133</v>
      </c>
      <c r="E37" s="98" t="s">
        <v>87134</v>
      </c>
      <c r="F37" s="104">
        <v>44275</v>
      </c>
      <c r="G37" s="104">
        <v>45524</v>
      </c>
      <c r="H37" s="104">
        <v>45919</v>
      </c>
      <c r="J37" s="101">
        <v>1434</v>
      </c>
      <c r="K37" s="98" t="s">
        <v>87135</v>
      </c>
      <c r="L37" s="98" t="s">
        <v>87136</v>
      </c>
      <c r="M37" s="98" t="s">
        <v>87137</v>
      </c>
      <c r="N37" s="98" t="s">
        <v>87138</v>
      </c>
      <c r="O37" s="101">
        <v>25</v>
      </c>
      <c r="P37" s="101">
        <v>25</v>
      </c>
      <c r="Q37" s="101">
        <v>0</v>
      </c>
      <c r="R37" s="101">
        <v>400</v>
      </c>
    </row>
    <row r="38">
      <c r="L38" s="98" t="s">
        <v>87139</v>
      </c>
      <c r="M38" s="98" t="s">
        <v>87140</v>
      </c>
      <c r="N38" s="98" t="s">
        <v>87141</v>
      </c>
      <c r="O38" s="101">
        <v>1225</v>
      </c>
      <c r="P38" s="101">
        <v>1225</v>
      </c>
    </row>
    <row r="39">
      <c r="L39" s="98" t="s">
        <v>87142</v>
      </c>
      <c r="M39" s="98" t="s">
        <v>87143</v>
      </c>
      <c r="N39" s="98" t="s">
        <v>87144</v>
      </c>
      <c r="O39" s="101">
        <v>10</v>
      </c>
      <c r="P39" s="101">
        <v>10</v>
      </c>
    </row>
    <row r="40">
      <c r="K40" s="96" t="s">
        <v>87145</v>
      </c>
      <c r="O40" s="85">
        <f>SUM(O37:O39)</f>
      </c>
      <c r="P40" s="85">
        <f>SUM(P37:P39)</f>
      </c>
    </row>
    <row r="41">
      <c r="A41" s="98" t="s">
        <v>87146</v>
      </c>
      <c r="B41" s="98" t="s">
        <v>87147</v>
      </c>
      <c r="C41" s="100">
        <v>666</v>
      </c>
      <c r="D41" s="98" t="s">
        <v>87148</v>
      </c>
      <c r="E41" s="98" t="s">
        <v>87149</v>
      </c>
      <c r="F41" s="104">
        <v>44099</v>
      </c>
      <c r="G41" s="104">
        <v>45413</v>
      </c>
      <c r="H41" s="104">
        <v>45838</v>
      </c>
      <c r="J41" s="101">
        <v>1459</v>
      </c>
      <c r="K41" s="98" t="s">
        <v>87150</v>
      </c>
      <c r="L41" s="98" t="s">
        <v>87151</v>
      </c>
      <c r="M41" s="98" t="s">
        <v>87152</v>
      </c>
      <c r="N41" s="98" t="s">
        <v>87153</v>
      </c>
      <c r="O41" s="101">
        <v>50</v>
      </c>
      <c r="P41" s="101">
        <v>50</v>
      </c>
      <c r="Q41" s="101">
        <v>0</v>
      </c>
      <c r="R41" s="101">
        <v>500</v>
      </c>
    </row>
    <row r="42">
      <c r="L42" s="98" t="s">
        <v>87154</v>
      </c>
      <c r="M42" s="98" t="s">
        <v>87155</v>
      </c>
      <c r="N42" s="98" t="s">
        <v>87156</v>
      </c>
      <c r="O42" s="101">
        <v>1310</v>
      </c>
      <c r="P42" s="101">
        <v>1310</v>
      </c>
    </row>
    <row r="43">
      <c r="L43" s="98" t="s">
        <v>87157</v>
      </c>
      <c r="M43" s="98" t="s">
        <v>87158</v>
      </c>
      <c r="N43" s="98" t="s">
        <v>87159</v>
      </c>
      <c r="O43" s="101">
        <v>10</v>
      </c>
      <c r="P43" s="101">
        <v>10</v>
      </c>
    </row>
    <row r="44">
      <c r="K44" s="96" t="s">
        <v>87160</v>
      </c>
      <c r="O44" s="85">
        <f>SUM(O41:O43)</f>
      </c>
      <c r="P44" s="85">
        <f>SUM(P41:P43)</f>
      </c>
    </row>
    <row r="45">
      <c r="A45" s="98" t="s">
        <v>87161</v>
      </c>
      <c r="B45" s="98" t="s">
        <v>87162</v>
      </c>
      <c r="C45" s="100">
        <v>1110</v>
      </c>
      <c r="D45" s="98" t="s">
        <v>87163</v>
      </c>
      <c r="E45" s="98" t="s">
        <v>87164</v>
      </c>
      <c r="F45" s="104">
        <v>45448</v>
      </c>
      <c r="G45" s="104">
        <v>45448</v>
      </c>
      <c r="H45" s="104">
        <v>45873</v>
      </c>
      <c r="J45" s="101">
        <v>1724</v>
      </c>
      <c r="K45" s="98" t="s">
        <v>87165</v>
      </c>
      <c r="L45" s="98" t="s">
        <v>87166</v>
      </c>
      <c r="M45" s="98" t="s">
        <v>87167</v>
      </c>
      <c r="N45" s="98" t="s">
        <v>87168</v>
      </c>
      <c r="O45" s="101">
        <v>25</v>
      </c>
      <c r="P45" s="101">
        <v>25</v>
      </c>
      <c r="Q45" s="101">
        <v>0</v>
      </c>
      <c r="R45" s="101">
        <v>600</v>
      </c>
    </row>
    <row r="46">
      <c r="L46" s="98" t="s">
        <v>87169</v>
      </c>
      <c r="M46" s="98" t="s">
        <v>87170</v>
      </c>
      <c r="N46" s="98" t="s">
        <v>87171</v>
      </c>
      <c r="O46" s="101">
        <v>1699</v>
      </c>
      <c r="P46" s="101">
        <v>1699</v>
      </c>
    </row>
    <row r="47">
      <c r="L47" s="98" t="s">
        <v>87172</v>
      </c>
      <c r="M47" s="98" t="s">
        <v>87173</v>
      </c>
      <c r="N47" s="98" t="s">
        <v>87174</v>
      </c>
      <c r="O47" s="101">
        <v>150</v>
      </c>
      <c r="P47" s="101">
        <v>150</v>
      </c>
    </row>
    <row r="48">
      <c r="L48" s="98" t="s">
        <v>87175</v>
      </c>
      <c r="M48" s="98" t="s">
        <v>87176</v>
      </c>
      <c r="N48" s="98" t="s">
        <v>87177</v>
      </c>
      <c r="O48" s="101">
        <v>10</v>
      </c>
      <c r="P48" s="101">
        <v>10</v>
      </c>
    </row>
    <row r="49">
      <c r="K49" s="96" t="s">
        <v>87178</v>
      </c>
      <c r="O49" s="85">
        <f>SUM(O45:O48)</f>
      </c>
      <c r="P49" s="85">
        <f>SUM(P45:P48)</f>
      </c>
    </row>
    <row r="50">
      <c r="A50" s="98" t="s">
        <v>87179</v>
      </c>
      <c r="B50" s="98" t="s">
        <v>87180</v>
      </c>
      <c r="C50" s="100">
        <v>1110</v>
      </c>
      <c r="D50" s="98" t="s">
        <v>87181</v>
      </c>
      <c r="E50" s="98" t="s">
        <v>87182</v>
      </c>
      <c r="F50" s="104">
        <v>44783</v>
      </c>
      <c r="G50" s="104">
        <v>45545</v>
      </c>
      <c r="H50" s="104">
        <v>45786</v>
      </c>
      <c r="I50" s="104">
        <v>45786</v>
      </c>
      <c r="J50" s="101">
        <v>1737</v>
      </c>
      <c r="K50" s="98" t="s">
        <v>87183</v>
      </c>
      <c r="L50" s="98" t="s">
        <v>87184</v>
      </c>
      <c r="M50" s="98" t="s">
        <v>87185</v>
      </c>
      <c r="N50" s="98" t="s">
        <v>87186</v>
      </c>
      <c r="O50" s="101">
        <v>50</v>
      </c>
      <c r="P50" s="101">
        <v>50</v>
      </c>
      <c r="Q50" s="101">
        <v>0</v>
      </c>
      <c r="R50" s="101">
        <v>500</v>
      </c>
    </row>
    <row r="51">
      <c r="L51" s="98" t="s">
        <v>87187</v>
      </c>
      <c r="M51" s="98" t="s">
        <v>87188</v>
      </c>
      <c r="N51" s="98" t="s">
        <v>87189</v>
      </c>
      <c r="O51" s="101">
        <v>1829</v>
      </c>
      <c r="P51" s="101">
        <v>1829</v>
      </c>
    </row>
    <row r="52">
      <c r="L52" s="98" t="s">
        <v>87190</v>
      </c>
      <c r="M52" s="98" t="s">
        <v>87191</v>
      </c>
      <c r="N52" s="98" t="s">
        <v>87192</v>
      </c>
      <c r="O52" s="101">
        <v>15</v>
      </c>
      <c r="P52" s="101">
        <v>15</v>
      </c>
    </row>
    <row r="53">
      <c r="L53" s="98" t="s">
        <v>87193</v>
      </c>
      <c r="M53" s="98" t="s">
        <v>87194</v>
      </c>
      <c r="N53" s="98" t="s">
        <v>87195</v>
      </c>
      <c r="O53" s="101">
        <v>10</v>
      </c>
      <c r="P53" s="101">
        <v>10</v>
      </c>
    </row>
    <row r="54">
      <c r="K54" s="96" t="s">
        <v>87196</v>
      </c>
      <c r="O54" s="85">
        <f>SUM(O50:O53)</f>
      </c>
      <c r="P54" s="85">
        <f>SUM(P50:P53)</f>
      </c>
    </row>
    <row r="55">
      <c r="A55" s="98" t="s">
        <v>87197</v>
      </c>
      <c r="B55" s="98" t="s">
        <v>87198</v>
      </c>
      <c r="C55" s="100">
        <v>708</v>
      </c>
      <c r="D55" s="98" t="s">
        <v>87199</v>
      </c>
      <c r="E55" s="98" t="s">
        <v>87200</v>
      </c>
      <c r="F55" s="104">
        <v>44828</v>
      </c>
      <c r="G55" s="104">
        <v>45589</v>
      </c>
      <c r="H55" s="104">
        <v>45953</v>
      </c>
      <c r="J55" s="101">
        <v>1444</v>
      </c>
      <c r="K55" s="98" t="s">
        <v>87201</v>
      </c>
      <c r="L55" s="98" t="s">
        <v>87202</v>
      </c>
      <c r="M55" s="98" t="s">
        <v>87203</v>
      </c>
      <c r="N55" s="98" t="s">
        <v>87204</v>
      </c>
      <c r="O55" s="101">
        <v>25</v>
      </c>
      <c r="P55" s="101">
        <v>25</v>
      </c>
      <c r="Q55" s="101">
        <v>0</v>
      </c>
      <c r="R55" s="101">
        <v>200</v>
      </c>
    </row>
    <row r="56">
      <c r="L56" s="98" t="s">
        <v>87205</v>
      </c>
      <c r="M56" s="98" t="s">
        <v>87206</v>
      </c>
      <c r="N56" s="98" t="s">
        <v>87207</v>
      </c>
      <c r="O56" s="101">
        <v>1357</v>
      </c>
      <c r="P56" s="101">
        <v>1357</v>
      </c>
    </row>
    <row r="57">
      <c r="L57" s="98" t="s">
        <v>87208</v>
      </c>
      <c r="M57" s="98" t="s">
        <v>87209</v>
      </c>
      <c r="N57" s="98" t="s">
        <v>87210</v>
      </c>
      <c r="O57" s="101">
        <v>10</v>
      </c>
      <c r="P57" s="101">
        <v>10</v>
      </c>
    </row>
    <row r="58">
      <c r="K58" s="96" t="s">
        <v>87211</v>
      </c>
      <c r="O58" s="85">
        <f>SUM(O55:O57)</f>
      </c>
      <c r="P58" s="85">
        <f>SUM(P55:P57)</f>
      </c>
    </row>
    <row r="59">
      <c r="A59" s="98" t="s">
        <v>87212</v>
      </c>
      <c r="B59" s="98" t="s">
        <v>87213</v>
      </c>
      <c r="C59" s="100">
        <v>711</v>
      </c>
      <c r="D59" s="98" t="s">
        <v>87214</v>
      </c>
      <c r="E59" s="98" t="s">
        <v>87215</v>
      </c>
      <c r="F59" s="104">
        <v>45573</v>
      </c>
      <c r="G59" s="104">
        <v>45573</v>
      </c>
      <c r="H59" s="104">
        <v>45937</v>
      </c>
      <c r="J59" s="101">
        <v>1407</v>
      </c>
      <c r="K59" s="98" t="s">
        <v>87216</v>
      </c>
      <c r="L59" s="98" t="s">
        <v>87217</v>
      </c>
      <c r="M59" s="98" t="s">
        <v>87218</v>
      </c>
      <c r="N59" s="98" t="s">
        <v>87219</v>
      </c>
      <c r="O59" s="101">
        <v>50</v>
      </c>
      <c r="P59" s="101">
        <v>50</v>
      </c>
      <c r="Q59" s="101">
        <v>-760.00999999999999</v>
      </c>
      <c r="R59" s="101">
        <v>200</v>
      </c>
    </row>
    <row r="60">
      <c r="L60" s="98" t="s">
        <v>87220</v>
      </c>
      <c r="M60" s="98" t="s">
        <v>87221</v>
      </c>
      <c r="N60" s="98" t="s">
        <v>87222</v>
      </c>
      <c r="O60" s="101">
        <v>1357</v>
      </c>
      <c r="P60" s="101">
        <v>1357</v>
      </c>
    </row>
    <row r="61">
      <c r="L61" s="98" t="s">
        <v>87223</v>
      </c>
      <c r="M61" s="98" t="s">
        <v>87224</v>
      </c>
      <c r="N61" s="98" t="s">
        <v>87225</v>
      </c>
      <c r="O61" s="101">
        <v>10</v>
      </c>
      <c r="P61" s="101">
        <v>10</v>
      </c>
    </row>
    <row r="62">
      <c r="K62" s="96" t="s">
        <v>87226</v>
      </c>
      <c r="O62" s="85">
        <f>SUM(O59:O61)</f>
      </c>
      <c r="P62" s="85">
        <f>SUM(P59:P61)</f>
      </c>
    </row>
    <row r="63">
      <c r="A63" s="98" t="s">
        <v>87227</v>
      </c>
      <c r="B63" s="98" t="s">
        <v>87228</v>
      </c>
      <c r="C63" s="100">
        <v>805</v>
      </c>
      <c r="D63" s="98" t="s">
        <v>87229</v>
      </c>
      <c r="E63" s="98" t="s">
        <v>87230</v>
      </c>
      <c r="F63" s="104">
        <v>45553</v>
      </c>
      <c r="G63" s="104">
        <v>45553</v>
      </c>
      <c r="H63" s="104">
        <v>45917</v>
      </c>
      <c r="I63" s="104">
        <v>45759</v>
      </c>
      <c r="J63" s="101">
        <v>1352</v>
      </c>
      <c r="K63" s="98" t="s">
        <v>87231</v>
      </c>
      <c r="L63" s="98" t="s">
        <v>87232</v>
      </c>
      <c r="M63" s="98" t="s">
        <v>87233</v>
      </c>
      <c r="N63" s="98" t="s">
        <v>87234</v>
      </c>
      <c r="O63" s="101">
        <v>10</v>
      </c>
      <c r="P63" s="101">
        <v>25</v>
      </c>
      <c r="Q63" s="101">
        <v>-131.19999999999999</v>
      </c>
      <c r="R63" s="101">
        <v>200</v>
      </c>
    </row>
    <row r="64">
      <c r="L64" s="98" t="s">
        <v>87235</v>
      </c>
      <c r="M64" s="98" t="s">
        <v>87236</v>
      </c>
      <c r="N64" s="98" t="s">
        <v>87237</v>
      </c>
      <c r="O64" s="101">
        <v>530.79999999999995</v>
      </c>
      <c r="P64" s="101">
        <v>1327</v>
      </c>
    </row>
    <row r="65">
      <c r="L65" s="98" t="s">
        <v>87238</v>
      </c>
      <c r="M65" s="98" t="s">
        <v>87239</v>
      </c>
      <c r="N65" s="98" t="s">
        <v>87240</v>
      </c>
      <c r="O65" s="101">
        <v>4</v>
      </c>
      <c r="P65" s="101">
        <v>10</v>
      </c>
    </row>
    <row r="66">
      <c r="K66" s="96" t="s">
        <v>87241</v>
      </c>
      <c r="O66" s="85">
        <f>SUM(O63:O65)</f>
      </c>
      <c r="P66" s="85">
        <f>SUM(P63:P65)</f>
      </c>
    </row>
    <row r="67">
      <c r="A67" s="98" t="s">
        <v>87242</v>
      </c>
      <c r="B67" s="98" t="s">
        <v>87243</v>
      </c>
      <c r="C67" s="100">
        <v>805</v>
      </c>
      <c r="D67" s="98" t="s">
        <v>87244</v>
      </c>
      <c r="E67" s="98" t="s">
        <v>87245</v>
      </c>
      <c r="F67" s="104">
        <v>45479</v>
      </c>
      <c r="G67" s="104">
        <v>45479</v>
      </c>
      <c r="H67" s="104">
        <v>45843</v>
      </c>
      <c r="J67" s="101">
        <v>1255</v>
      </c>
      <c r="K67" s="98" t="s">
        <v>87246</v>
      </c>
      <c r="L67" s="98" t="s">
        <v>87247</v>
      </c>
      <c r="M67" s="98" t="s">
        <v>87248</v>
      </c>
      <c r="N67" s="98" t="s">
        <v>87249</v>
      </c>
      <c r="O67" s="101">
        <v>50</v>
      </c>
      <c r="P67" s="101">
        <v>50</v>
      </c>
      <c r="Q67" s="101">
        <v>0</v>
      </c>
      <c r="R67" s="101">
        <v>200</v>
      </c>
    </row>
    <row r="68">
      <c r="L68" s="98" t="s">
        <v>87250</v>
      </c>
      <c r="M68" s="98" t="s">
        <v>87251</v>
      </c>
      <c r="N68" s="98" t="s">
        <v>87252</v>
      </c>
      <c r="O68" s="101">
        <v>1205</v>
      </c>
      <c r="P68" s="101">
        <v>1205</v>
      </c>
    </row>
    <row r="69">
      <c r="L69" s="98" t="s">
        <v>87253</v>
      </c>
      <c r="M69" s="98" t="s">
        <v>87254</v>
      </c>
      <c r="N69" s="98" t="s">
        <v>87255</v>
      </c>
      <c r="O69" s="101">
        <v>10</v>
      </c>
      <c r="P69" s="101">
        <v>10</v>
      </c>
    </row>
    <row r="70">
      <c r="K70" s="96" t="s">
        <v>87256</v>
      </c>
      <c r="O70" s="85">
        <f>SUM(O67:O69)</f>
      </c>
      <c r="P70" s="85">
        <f>SUM(P67:P69)</f>
      </c>
    </row>
    <row r="71">
      <c r="A71" s="98" t="s">
        <v>87257</v>
      </c>
      <c r="B71" s="98" t="s">
        <v>87258</v>
      </c>
      <c r="C71" s="100">
        <v>666</v>
      </c>
      <c r="D71" s="98" t="s">
        <v>87259</v>
      </c>
      <c r="E71" s="98" t="s">
        <v>87260</v>
      </c>
      <c r="F71" s="104">
        <v>45453</v>
      </c>
      <c r="G71" s="104">
        <v>45453</v>
      </c>
      <c r="H71" s="104">
        <v>45817</v>
      </c>
      <c r="J71" s="101">
        <v>1170</v>
      </c>
      <c r="K71" s="98" t="s">
        <v>87261</v>
      </c>
      <c r="L71" s="98" t="s">
        <v>87262</v>
      </c>
      <c r="M71" s="98" t="s">
        <v>87263</v>
      </c>
      <c r="N71" s="98" t="s">
        <v>87264</v>
      </c>
      <c r="O71" s="101">
        <v>25</v>
      </c>
      <c r="P71" s="101">
        <v>25</v>
      </c>
      <c r="Q71" s="101">
        <v>0</v>
      </c>
      <c r="R71" s="101">
        <v>400</v>
      </c>
    </row>
    <row r="72">
      <c r="L72" s="98" t="s">
        <v>87265</v>
      </c>
      <c r="M72" s="98" t="s">
        <v>87266</v>
      </c>
      <c r="N72" s="98" t="s">
        <v>87267</v>
      </c>
      <c r="O72" s="101">
        <v>1145</v>
      </c>
      <c r="P72" s="101">
        <v>1145</v>
      </c>
    </row>
    <row r="73">
      <c r="L73" s="98" t="s">
        <v>87268</v>
      </c>
      <c r="M73" s="98" t="s">
        <v>87269</v>
      </c>
      <c r="N73" s="98" t="s">
        <v>87270</v>
      </c>
      <c r="O73" s="101">
        <v>40</v>
      </c>
      <c r="P73" s="101">
        <v>40</v>
      </c>
    </row>
    <row r="74">
      <c r="L74" s="98" t="s">
        <v>87271</v>
      </c>
      <c r="M74" s="98" t="s">
        <v>87272</v>
      </c>
      <c r="N74" s="98" t="s">
        <v>87273</v>
      </c>
      <c r="O74" s="101">
        <v>15</v>
      </c>
      <c r="P74" s="101">
        <v>15</v>
      </c>
    </row>
    <row r="75">
      <c r="L75" s="98" t="s">
        <v>87274</v>
      </c>
      <c r="M75" s="98" t="s">
        <v>87275</v>
      </c>
      <c r="N75" s="98" t="s">
        <v>87276</v>
      </c>
      <c r="O75" s="101">
        <v>10</v>
      </c>
      <c r="P75" s="101">
        <v>10</v>
      </c>
    </row>
    <row r="76">
      <c r="K76" s="96" t="s">
        <v>87277</v>
      </c>
      <c r="O76" s="85">
        <f>SUM(O71:O75)</f>
      </c>
      <c r="P76" s="85">
        <f>SUM(P71:P75)</f>
      </c>
    </row>
    <row r="77">
      <c r="A77" s="98" t="s">
        <v>87278</v>
      </c>
      <c r="B77" s="98" t="s">
        <v>87279</v>
      </c>
      <c r="C77" s="100">
        <v>666</v>
      </c>
      <c r="D77" s="98" t="s">
        <v>87280</v>
      </c>
      <c r="E77" s="98" t="s">
        <v>87281</v>
      </c>
      <c r="F77" s="104">
        <v>44706</v>
      </c>
      <c r="G77" s="104">
        <v>45468</v>
      </c>
      <c r="H77" s="104">
        <v>45862</v>
      </c>
      <c r="J77" s="101">
        <v>1459</v>
      </c>
      <c r="K77" s="98" t="s">
        <v>87282</v>
      </c>
      <c r="L77" s="98" t="s">
        <v>87283</v>
      </c>
      <c r="M77" s="98" t="s">
        <v>87284</v>
      </c>
      <c r="N77" s="98" t="s">
        <v>87285</v>
      </c>
      <c r="O77" s="101">
        <v>50</v>
      </c>
      <c r="P77" s="101">
        <v>50</v>
      </c>
      <c r="Q77" s="101">
        <v>0</v>
      </c>
      <c r="R77" s="101">
        <v>800</v>
      </c>
    </row>
    <row r="78">
      <c r="L78" s="98" t="s">
        <v>87286</v>
      </c>
      <c r="M78" s="98" t="s">
        <v>87287</v>
      </c>
      <c r="N78" s="98" t="s">
        <v>87288</v>
      </c>
      <c r="O78" s="101">
        <v>1379</v>
      </c>
      <c r="P78" s="101">
        <v>1379</v>
      </c>
    </row>
    <row r="79">
      <c r="L79" s="98" t="s">
        <v>87289</v>
      </c>
      <c r="M79" s="98" t="s">
        <v>87290</v>
      </c>
      <c r="N79" s="98" t="s">
        <v>87291</v>
      </c>
      <c r="O79" s="101">
        <v>30</v>
      </c>
      <c r="P79" s="101">
        <v>30</v>
      </c>
    </row>
    <row r="80">
      <c r="L80" s="98" t="s">
        <v>87292</v>
      </c>
      <c r="M80" s="98" t="s">
        <v>87293</v>
      </c>
      <c r="N80" s="98" t="s">
        <v>87294</v>
      </c>
      <c r="O80" s="101">
        <v>10</v>
      </c>
      <c r="P80" s="101">
        <v>10</v>
      </c>
    </row>
    <row r="81">
      <c r="K81" s="96" t="s">
        <v>87295</v>
      </c>
      <c r="O81" s="85">
        <f>SUM(O77:O80)</f>
      </c>
      <c r="P81" s="85">
        <f>SUM(P77:P80)</f>
      </c>
    </row>
    <row r="82">
      <c r="A82" s="98" t="s">
        <v>87296</v>
      </c>
      <c r="B82" s="98" t="s">
        <v>87297</v>
      </c>
      <c r="C82" s="100">
        <v>1110</v>
      </c>
      <c r="D82" s="98" t="s">
        <v>87298</v>
      </c>
      <c r="E82" s="98" t="s">
        <v>87299</v>
      </c>
      <c r="F82" s="104">
        <v>45644</v>
      </c>
      <c r="G82" s="104">
        <v>45644</v>
      </c>
      <c r="H82" s="104">
        <v>46039</v>
      </c>
      <c r="J82" s="101">
        <v>1712</v>
      </c>
      <c r="K82" s="98" t="s">
        <v>87300</v>
      </c>
      <c r="L82" s="98" t="s">
        <v>87301</v>
      </c>
      <c r="M82" s="98" t="s">
        <v>87302</v>
      </c>
      <c r="N82" s="98" t="s">
        <v>87303</v>
      </c>
      <c r="O82" s="101">
        <v>25</v>
      </c>
      <c r="P82" s="101">
        <v>25</v>
      </c>
      <c r="Q82" s="101">
        <v>0</v>
      </c>
      <c r="R82" s="101">
        <v>500</v>
      </c>
    </row>
    <row r="83">
      <c r="L83" s="98" t="s">
        <v>87304</v>
      </c>
      <c r="M83" s="98" t="s">
        <v>87305</v>
      </c>
      <c r="N83" s="98" t="s">
        <v>87306</v>
      </c>
      <c r="O83" s="101">
        <v>1687</v>
      </c>
      <c r="P83" s="101">
        <v>1687</v>
      </c>
    </row>
    <row r="84">
      <c r="L84" s="98" t="s">
        <v>87307</v>
      </c>
      <c r="M84" s="98" t="s">
        <v>87308</v>
      </c>
      <c r="N84" s="98" t="s">
        <v>87309</v>
      </c>
      <c r="O84" s="101">
        <v>15</v>
      </c>
      <c r="P84" s="101">
        <v>15</v>
      </c>
    </row>
    <row r="85">
      <c r="L85" s="98" t="s">
        <v>87310</v>
      </c>
      <c r="M85" s="98" t="s">
        <v>87311</v>
      </c>
      <c r="N85" s="98" t="s">
        <v>87312</v>
      </c>
      <c r="O85" s="101">
        <v>10</v>
      </c>
      <c r="P85" s="101">
        <v>10</v>
      </c>
    </row>
    <row r="86">
      <c r="K86" s="96" t="s">
        <v>87313</v>
      </c>
      <c r="O86" s="85">
        <f>SUM(O82:O85)</f>
      </c>
      <c r="P86" s="85">
        <f>SUM(P82:P85)</f>
      </c>
    </row>
    <row r="87">
      <c r="A87" s="98" t="s">
        <v>87314</v>
      </c>
      <c r="B87" s="98" t="s">
        <v>87315</v>
      </c>
      <c r="C87" s="100">
        <v>1110</v>
      </c>
      <c r="D87" s="98" t="s">
        <v>87316</v>
      </c>
      <c r="E87" s="98" t="s">
        <v>87317</v>
      </c>
      <c r="F87" s="104">
        <v>45076</v>
      </c>
      <c r="G87" s="104">
        <v>45442</v>
      </c>
      <c r="H87" s="104">
        <v>45806</v>
      </c>
      <c r="I87" s="104">
        <v>45806</v>
      </c>
      <c r="J87" s="101">
        <v>1737</v>
      </c>
      <c r="K87" s="98" t="s">
        <v>87318</v>
      </c>
      <c r="L87" s="98" t="s">
        <v>87319</v>
      </c>
      <c r="M87" s="98" t="s">
        <v>87320</v>
      </c>
      <c r="N87" s="98" t="s">
        <v>87321</v>
      </c>
      <c r="O87" s="101">
        <v>50</v>
      </c>
      <c r="P87" s="101">
        <v>50</v>
      </c>
      <c r="Q87" s="101">
        <v>0</v>
      </c>
      <c r="R87" s="101">
        <v>600</v>
      </c>
    </row>
    <row r="88">
      <c r="L88" s="98" t="s">
        <v>87322</v>
      </c>
      <c r="M88" s="98" t="s">
        <v>87323</v>
      </c>
      <c r="N88" s="98" t="s">
        <v>87324</v>
      </c>
      <c r="O88" s="101">
        <v>1849</v>
      </c>
      <c r="P88" s="101">
        <v>1849</v>
      </c>
    </row>
    <row r="89">
      <c r="L89" s="98" t="s">
        <v>87325</v>
      </c>
      <c r="M89" s="98" t="s">
        <v>87326</v>
      </c>
      <c r="N89" s="98" t="s">
        <v>87327</v>
      </c>
      <c r="O89" s="101">
        <v>10</v>
      </c>
      <c r="P89" s="101">
        <v>10</v>
      </c>
    </row>
    <row r="90">
      <c r="K90" s="96" t="s">
        <v>87328</v>
      </c>
      <c r="O90" s="85">
        <f>SUM(O87:O89)</f>
      </c>
      <c r="P90" s="85">
        <f>SUM(P87:P89)</f>
      </c>
    </row>
    <row r="91">
      <c r="A91" s="98" t="s">
        <v>87329</v>
      </c>
      <c r="B91" s="98" t="s">
        <v>87330</v>
      </c>
      <c r="C91" s="100">
        <v>708</v>
      </c>
      <c r="D91" s="98" t="s">
        <v>87331</v>
      </c>
      <c r="E91" s="98" t="s">
        <v>87332</v>
      </c>
      <c r="F91" s="104">
        <v>44407</v>
      </c>
      <c r="G91" s="104">
        <v>45717</v>
      </c>
      <c r="H91" s="104">
        <v>46081</v>
      </c>
      <c r="J91" s="101">
        <v>1444</v>
      </c>
      <c r="K91" s="98" t="s">
        <v>87333</v>
      </c>
      <c r="L91" s="98" t="s">
        <v>87334</v>
      </c>
      <c r="M91" s="98" t="s">
        <v>87335</v>
      </c>
      <c r="N91" s="98" t="s">
        <v>87336</v>
      </c>
      <c r="O91" s="101">
        <v>25</v>
      </c>
      <c r="P91" s="101">
        <v>25</v>
      </c>
      <c r="Q91" s="101">
        <v>3099.4000000000001</v>
      </c>
      <c r="R91" s="101">
        <v>200</v>
      </c>
    </row>
    <row r="92">
      <c r="L92" s="98" t="s">
        <v>87337</v>
      </c>
      <c r="M92" s="98" t="s">
        <v>87338</v>
      </c>
      <c r="N92" s="98" t="s">
        <v>87339</v>
      </c>
      <c r="O92" s="101">
        <v>1352</v>
      </c>
      <c r="P92" s="101">
        <v>1352</v>
      </c>
    </row>
    <row r="93">
      <c r="L93" s="98" t="s">
        <v>87340</v>
      </c>
      <c r="M93" s="98" t="s">
        <v>87341</v>
      </c>
      <c r="N93" s="98" t="s">
        <v>87342</v>
      </c>
      <c r="O93" s="101">
        <v>137.69999999999999</v>
      </c>
      <c r="P93" s="101">
        <v>0</v>
      </c>
    </row>
    <row r="94">
      <c r="L94" s="98" t="s">
        <v>87343</v>
      </c>
      <c r="M94" s="98" t="s">
        <v>87344</v>
      </c>
      <c r="N94" s="98" t="s">
        <v>87345</v>
      </c>
      <c r="O94" s="101">
        <v>10</v>
      </c>
      <c r="P94" s="101">
        <v>10</v>
      </c>
    </row>
    <row r="95">
      <c r="K95" s="96" t="s">
        <v>87346</v>
      </c>
      <c r="O95" s="85">
        <f>SUM(O91:O94)</f>
      </c>
      <c r="P95" s="85">
        <f>SUM(P91:P94)</f>
      </c>
    </row>
    <row r="96">
      <c r="A96" s="98" t="s">
        <v>87347</v>
      </c>
      <c r="B96" s="98" t="s">
        <v>87348</v>
      </c>
      <c r="C96" s="100">
        <v>711</v>
      </c>
      <c r="D96" s="98" t="s">
        <v>87349</v>
      </c>
      <c r="E96" s="98" t="s">
        <v>87350</v>
      </c>
      <c r="F96" s="104">
        <v>45153</v>
      </c>
      <c r="G96" s="104">
        <v>45519</v>
      </c>
      <c r="H96" s="104">
        <v>45914</v>
      </c>
      <c r="J96" s="101">
        <v>1459</v>
      </c>
      <c r="K96" s="98" t="s">
        <v>87351</v>
      </c>
      <c r="L96" s="98" t="s">
        <v>87352</v>
      </c>
      <c r="M96" s="98" t="s">
        <v>87353</v>
      </c>
      <c r="N96" s="98" t="s">
        <v>87354</v>
      </c>
      <c r="O96" s="101">
        <v>50</v>
      </c>
      <c r="P96" s="101">
        <v>50</v>
      </c>
      <c r="Q96" s="101">
        <v>0</v>
      </c>
      <c r="R96" s="101">
        <v>200</v>
      </c>
    </row>
    <row r="97">
      <c r="L97" s="98" t="s">
        <v>87355</v>
      </c>
      <c r="M97" s="98" t="s">
        <v>87356</v>
      </c>
      <c r="N97" s="98" t="s">
        <v>87357</v>
      </c>
      <c r="O97" s="101">
        <v>1309</v>
      </c>
      <c r="P97" s="101">
        <v>1309</v>
      </c>
    </row>
    <row r="98">
      <c r="L98" s="98" t="s">
        <v>87358</v>
      </c>
      <c r="M98" s="98" t="s">
        <v>87359</v>
      </c>
      <c r="N98" s="98" t="s">
        <v>87360</v>
      </c>
      <c r="O98" s="101">
        <v>10</v>
      </c>
      <c r="P98" s="101">
        <v>10</v>
      </c>
    </row>
    <row r="99">
      <c r="K99" s="96" t="s">
        <v>87361</v>
      </c>
      <c r="O99" s="85">
        <f>SUM(O96:O98)</f>
      </c>
      <c r="P99" s="85">
        <f>SUM(P96:P98)</f>
      </c>
    </row>
    <row r="100">
      <c r="A100" s="98" t="s">
        <v>87362</v>
      </c>
      <c r="B100" s="98" t="s">
        <v>87363</v>
      </c>
      <c r="C100" s="100">
        <v>805</v>
      </c>
      <c r="D100" s="98" t="s">
        <v>87364</v>
      </c>
      <c r="E100" s="98" t="s">
        <v>87365</v>
      </c>
      <c r="F100" s="104">
        <v>44840</v>
      </c>
      <c r="G100" s="104">
        <v>45663</v>
      </c>
      <c r="H100" s="104">
        <v>46086</v>
      </c>
      <c r="J100" s="101">
        <v>1524</v>
      </c>
      <c r="K100" s="98" t="s">
        <v>87366</v>
      </c>
      <c r="L100" s="98" t="s">
        <v>87367</v>
      </c>
      <c r="M100" s="98" t="s">
        <v>87368</v>
      </c>
      <c r="N100" s="98" t="s">
        <v>87369</v>
      </c>
      <c r="O100" s="101">
        <v>25</v>
      </c>
      <c r="P100" s="101">
        <v>25</v>
      </c>
      <c r="Q100" s="101">
        <v>0</v>
      </c>
      <c r="R100" s="101">
        <v>400</v>
      </c>
    </row>
    <row r="101">
      <c r="L101" s="98" t="s">
        <v>87370</v>
      </c>
      <c r="M101" s="98" t="s">
        <v>87371</v>
      </c>
      <c r="N101" s="98" t="s">
        <v>87372</v>
      </c>
      <c r="O101" s="101">
        <v>1399</v>
      </c>
      <c r="P101" s="101">
        <v>1399</v>
      </c>
    </row>
    <row r="102">
      <c r="L102" s="98" t="s">
        <v>87373</v>
      </c>
      <c r="M102" s="98" t="s">
        <v>87374</v>
      </c>
      <c r="N102" s="98" t="s">
        <v>87375</v>
      </c>
      <c r="O102" s="101">
        <v>40</v>
      </c>
      <c r="P102" s="101">
        <v>40</v>
      </c>
    </row>
    <row r="103">
      <c r="L103" s="98" t="s">
        <v>87376</v>
      </c>
      <c r="M103" s="98" t="s">
        <v>87377</v>
      </c>
      <c r="N103" s="98" t="s">
        <v>87378</v>
      </c>
      <c r="O103" s="101">
        <v>15</v>
      </c>
      <c r="P103" s="101">
        <v>15</v>
      </c>
    </row>
    <row r="104">
      <c r="L104" s="98" t="s">
        <v>87379</v>
      </c>
      <c r="M104" s="98" t="s">
        <v>87380</v>
      </c>
      <c r="N104" s="98" t="s">
        <v>87381</v>
      </c>
      <c r="O104" s="101">
        <v>10</v>
      </c>
      <c r="P104" s="101">
        <v>10</v>
      </c>
    </row>
    <row r="105">
      <c r="K105" s="96" t="s">
        <v>87382</v>
      </c>
      <c r="O105" s="85">
        <f>SUM(O100:O104)</f>
      </c>
      <c r="P105" s="85">
        <f>SUM(P100:P104)</f>
      </c>
    </row>
    <row r="106">
      <c r="A106" s="98" t="s">
        <v>87383</v>
      </c>
      <c r="B106" s="98" t="s">
        <v>87384</v>
      </c>
      <c r="C106" s="100">
        <v>805</v>
      </c>
      <c r="D106" s="98" t="s">
        <v>87385</v>
      </c>
      <c r="E106" s="98" t="s">
        <v>87386</v>
      </c>
      <c r="F106" s="104">
        <v>45702</v>
      </c>
      <c r="G106" s="104">
        <v>45702</v>
      </c>
      <c r="H106" s="104">
        <v>46094</v>
      </c>
      <c r="J106" s="101">
        <v>1377</v>
      </c>
      <c r="K106" s="98" t="s">
        <v>87387</v>
      </c>
      <c r="L106" s="98" t="s">
        <v>87388</v>
      </c>
      <c r="M106" s="98" t="s">
        <v>87389</v>
      </c>
      <c r="N106" s="98" t="s">
        <v>87390</v>
      </c>
      <c r="O106" s="101">
        <v>50</v>
      </c>
      <c r="P106" s="101">
        <v>50</v>
      </c>
      <c r="Q106" s="101">
        <v>0</v>
      </c>
      <c r="R106" s="101">
        <v>200</v>
      </c>
    </row>
    <row r="107">
      <c r="L107" s="98" t="s">
        <v>87391</v>
      </c>
      <c r="M107" s="98" t="s">
        <v>87392</v>
      </c>
      <c r="N107" s="98" t="s">
        <v>87393</v>
      </c>
      <c r="O107" s="101">
        <v>1327</v>
      </c>
      <c r="P107" s="101">
        <v>1327</v>
      </c>
    </row>
    <row r="108">
      <c r="L108" s="98" t="s">
        <v>87394</v>
      </c>
      <c r="M108" s="98" t="s">
        <v>87395</v>
      </c>
      <c r="N108" s="98" t="s">
        <v>87396</v>
      </c>
      <c r="O108" s="101">
        <v>-1377</v>
      </c>
      <c r="P108" s="101">
        <v>0</v>
      </c>
    </row>
    <row r="109">
      <c r="L109" s="98" t="s">
        <v>87397</v>
      </c>
      <c r="M109" s="98" t="s">
        <v>87398</v>
      </c>
      <c r="N109" s="98" t="s">
        <v>87399</v>
      </c>
      <c r="O109" s="101">
        <v>10</v>
      </c>
      <c r="P109" s="101">
        <v>10</v>
      </c>
    </row>
    <row r="110">
      <c r="K110" s="96" t="s">
        <v>87400</v>
      </c>
      <c r="O110" s="85">
        <f>SUM(O106:O109)</f>
      </c>
      <c r="P110" s="85">
        <f>SUM(P106:P109)</f>
      </c>
    </row>
    <row r="111">
      <c r="A111" s="98" t="s">
        <v>87401</v>
      </c>
      <c r="B111" s="98" t="s">
        <v>87402</v>
      </c>
      <c r="C111" s="100">
        <v>1285</v>
      </c>
      <c r="D111" s="98" t="s">
        <v>87403</v>
      </c>
      <c r="E111" s="98" t="s">
        <v>87404</v>
      </c>
      <c r="F111" s="104">
        <v>45415</v>
      </c>
      <c r="G111" s="104">
        <v>45415</v>
      </c>
      <c r="H111" s="104">
        <v>45779</v>
      </c>
      <c r="I111" s="104">
        <v>45784</v>
      </c>
      <c r="J111" s="101">
        <v>1987</v>
      </c>
      <c r="K111" s="98" t="s">
        <v>87405</v>
      </c>
      <c r="L111" s="98" t="s">
        <v>87406</v>
      </c>
      <c r="M111" s="98" t="s">
        <v>87407</v>
      </c>
      <c r="N111" s="98" t="s">
        <v>87408</v>
      </c>
      <c r="O111" s="101">
        <v>50</v>
      </c>
      <c r="P111" s="101">
        <v>50</v>
      </c>
      <c r="Q111" s="101">
        <v>2532.77</v>
      </c>
      <c r="R111" s="101">
        <v>1987</v>
      </c>
    </row>
    <row r="112">
      <c r="L112" s="98" t="s">
        <v>87409</v>
      </c>
      <c r="M112" s="98" t="s">
        <v>87410</v>
      </c>
      <c r="N112" s="98" t="s">
        <v>87411</v>
      </c>
      <c r="O112" s="101">
        <v>1937</v>
      </c>
      <c r="P112" s="101">
        <v>1937</v>
      </c>
    </row>
    <row r="113">
      <c r="L113" s="98" t="s">
        <v>87412</v>
      </c>
      <c r="M113" s="98" t="s">
        <v>87413</v>
      </c>
      <c r="N113" s="98" t="s">
        <v>87414</v>
      </c>
      <c r="O113" s="101">
        <v>198.69999999999999</v>
      </c>
      <c r="P113" s="101">
        <v>0</v>
      </c>
    </row>
    <row r="114">
      <c r="L114" s="98" t="s">
        <v>87415</v>
      </c>
      <c r="M114" s="98" t="s">
        <v>87416</v>
      </c>
      <c r="N114" s="98" t="s">
        <v>87417</v>
      </c>
      <c r="O114" s="101">
        <v>150</v>
      </c>
      <c r="P114" s="101">
        <v>150</v>
      </c>
    </row>
    <row r="115">
      <c r="L115" s="98" t="s">
        <v>87418</v>
      </c>
      <c r="M115" s="98" t="s">
        <v>87419</v>
      </c>
      <c r="N115" s="98" t="s">
        <v>87420</v>
      </c>
      <c r="O115" s="101">
        <v>10</v>
      </c>
      <c r="P115" s="101">
        <v>10</v>
      </c>
    </row>
    <row r="116">
      <c r="K116" s="96" t="s">
        <v>87421</v>
      </c>
      <c r="O116" s="85">
        <f>SUM(O111:O115)</f>
      </c>
      <c r="P116" s="85">
        <f>SUM(P111:P115)</f>
      </c>
    </row>
    <row r="117">
      <c r="A117" s="98" t="s">
        <v>87422</v>
      </c>
      <c r="B117" s="98" t="s">
        <v>87423</v>
      </c>
      <c r="C117" s="100">
        <v>832</v>
      </c>
      <c r="D117" s="98" t="s">
        <v>87424</v>
      </c>
      <c r="E117" s="98" t="s">
        <v>87425</v>
      </c>
      <c r="F117" s="104">
        <v>43784</v>
      </c>
      <c r="G117" s="104">
        <v>45429</v>
      </c>
      <c r="H117" s="104">
        <v>45793</v>
      </c>
      <c r="J117" s="101">
        <v>1589</v>
      </c>
      <c r="K117" s="98" t="s">
        <v>87426</v>
      </c>
      <c r="L117" s="98" t="s">
        <v>87427</v>
      </c>
      <c r="M117" s="98" t="s">
        <v>87428</v>
      </c>
      <c r="N117" s="98" t="s">
        <v>87429</v>
      </c>
      <c r="O117" s="101">
        <v>50</v>
      </c>
      <c r="P117" s="101">
        <v>50</v>
      </c>
      <c r="Q117" s="101">
        <v>0</v>
      </c>
      <c r="R117" s="101">
        <v>400</v>
      </c>
    </row>
    <row r="118">
      <c r="L118" s="98" t="s">
        <v>87430</v>
      </c>
      <c r="M118" s="98" t="s">
        <v>87431</v>
      </c>
      <c r="N118" s="98" t="s">
        <v>87432</v>
      </c>
      <c r="O118" s="101">
        <v>50</v>
      </c>
      <c r="P118" s="101">
        <v>50</v>
      </c>
    </row>
    <row r="119">
      <c r="L119" s="98" t="s">
        <v>87433</v>
      </c>
      <c r="M119" s="98" t="s">
        <v>87434</v>
      </c>
      <c r="N119" s="98" t="s">
        <v>87435</v>
      </c>
      <c r="O119" s="101">
        <v>1469</v>
      </c>
      <c r="P119" s="101">
        <v>1469</v>
      </c>
    </row>
    <row r="120">
      <c r="L120" s="98" t="s">
        <v>87436</v>
      </c>
      <c r="M120" s="98" t="s">
        <v>87437</v>
      </c>
      <c r="N120" s="98" t="s">
        <v>87438</v>
      </c>
      <c r="O120" s="101">
        <v>15</v>
      </c>
      <c r="P120" s="101">
        <v>15</v>
      </c>
    </row>
    <row r="121">
      <c r="L121" s="98" t="s">
        <v>87439</v>
      </c>
      <c r="M121" s="98" t="s">
        <v>87440</v>
      </c>
      <c r="N121" s="98" t="s">
        <v>87441</v>
      </c>
      <c r="O121" s="101">
        <v>10</v>
      </c>
      <c r="P121" s="101">
        <v>10</v>
      </c>
    </row>
    <row r="122">
      <c r="K122" s="96" t="s">
        <v>87442</v>
      </c>
      <c r="O122" s="85">
        <f>SUM(O117:O121)</f>
      </c>
      <c r="P122" s="85">
        <f>SUM(P117:P121)</f>
      </c>
    </row>
    <row r="123">
      <c r="A123" s="98" t="s">
        <v>87443</v>
      </c>
      <c r="B123" s="98" t="s">
        <v>87444</v>
      </c>
      <c r="C123" s="100">
        <v>832</v>
      </c>
      <c r="D123" s="98" t="s">
        <v>87445</v>
      </c>
      <c r="E123" s="98" t="s">
        <v>87446</v>
      </c>
      <c r="F123" s="104">
        <v>44853</v>
      </c>
      <c r="G123" s="104">
        <v>45584</v>
      </c>
      <c r="H123" s="104">
        <v>45826</v>
      </c>
      <c r="J123" s="101">
        <v>1539</v>
      </c>
      <c r="K123" s="98" t="s">
        <v>87447</v>
      </c>
      <c r="L123" s="98" t="s">
        <v>87448</v>
      </c>
      <c r="M123" s="98" t="s">
        <v>87449</v>
      </c>
      <c r="N123" s="98" t="s">
        <v>87450</v>
      </c>
      <c r="O123" s="101">
        <v>50</v>
      </c>
      <c r="P123" s="101">
        <v>50</v>
      </c>
      <c r="Q123" s="101">
        <v>0</v>
      </c>
      <c r="R123" s="101">
        <v>400</v>
      </c>
    </row>
    <row r="124">
      <c r="L124" s="98" t="s">
        <v>87451</v>
      </c>
      <c r="M124" s="98" t="s">
        <v>87452</v>
      </c>
      <c r="N124" s="98" t="s">
        <v>87453</v>
      </c>
      <c r="O124" s="101">
        <v>1538</v>
      </c>
      <c r="P124" s="101">
        <v>1538</v>
      </c>
    </row>
    <row r="125">
      <c r="L125" s="98" t="s">
        <v>87454</v>
      </c>
      <c r="M125" s="98" t="s">
        <v>87455</v>
      </c>
      <c r="N125" s="98" t="s">
        <v>87456</v>
      </c>
      <c r="O125" s="101">
        <v>150</v>
      </c>
      <c r="P125" s="101">
        <v>150</v>
      </c>
    </row>
    <row r="126">
      <c r="L126" s="98" t="s">
        <v>87457</v>
      </c>
      <c r="M126" s="98" t="s">
        <v>87458</v>
      </c>
      <c r="N126" s="98" t="s">
        <v>87459</v>
      </c>
      <c r="O126" s="101">
        <v>10</v>
      </c>
      <c r="P126" s="101">
        <v>10</v>
      </c>
    </row>
    <row r="127">
      <c r="K127" s="96" t="s">
        <v>87460</v>
      </c>
      <c r="O127" s="85">
        <f>SUM(O123:O126)</f>
      </c>
      <c r="P127" s="85">
        <f>SUM(P123:P126)</f>
      </c>
    </row>
    <row r="128">
      <c r="A128" s="98" t="s">
        <v>87461</v>
      </c>
      <c r="B128" s="98" t="s">
        <v>87462</v>
      </c>
      <c r="C128" s="100">
        <v>763</v>
      </c>
      <c r="D128" s="98" t="s">
        <v>87463</v>
      </c>
      <c r="E128" s="98" t="s">
        <v>87464</v>
      </c>
      <c r="F128" s="104">
        <v>45213</v>
      </c>
      <c r="G128" s="104">
        <v>45640</v>
      </c>
      <c r="H128" s="104">
        <v>46035</v>
      </c>
      <c r="J128" s="101">
        <v>1559</v>
      </c>
      <c r="K128" s="98" t="s">
        <v>87465</v>
      </c>
      <c r="L128" s="98" t="s">
        <v>87466</v>
      </c>
      <c r="M128" s="98" t="s">
        <v>87467</v>
      </c>
      <c r="N128" s="98" t="s">
        <v>87468</v>
      </c>
      <c r="O128" s="101">
        <v>50</v>
      </c>
      <c r="P128" s="101">
        <v>100</v>
      </c>
      <c r="Q128" s="101">
        <v>0</v>
      </c>
      <c r="R128" s="101">
        <v>1759</v>
      </c>
    </row>
    <row r="129">
      <c r="L129" s="98" t="s">
        <v>87469</v>
      </c>
      <c r="M129" s="98" t="s">
        <v>87470</v>
      </c>
      <c r="N129" s="98" t="s">
        <v>87471</v>
      </c>
      <c r="O129" s="101">
        <v>50</v>
      </c>
      <c r="P129" s="101">
        <v>0</v>
      </c>
    </row>
    <row r="130">
      <c r="L130" s="98" t="s">
        <v>87472</v>
      </c>
      <c r="M130" s="98" t="s">
        <v>87473</v>
      </c>
      <c r="N130" s="98" t="s">
        <v>87474</v>
      </c>
      <c r="O130" s="101">
        <v>1359</v>
      </c>
      <c r="P130" s="101">
        <v>1359</v>
      </c>
    </row>
    <row r="131">
      <c r="L131" s="98" t="s">
        <v>87475</v>
      </c>
      <c r="M131" s="98" t="s">
        <v>87476</v>
      </c>
      <c r="N131" s="98" t="s">
        <v>87477</v>
      </c>
      <c r="O131" s="101">
        <v>150</v>
      </c>
      <c r="P131" s="101">
        <v>150</v>
      </c>
    </row>
    <row r="132">
      <c r="L132" s="98" t="s">
        <v>87478</v>
      </c>
      <c r="M132" s="98" t="s">
        <v>87479</v>
      </c>
      <c r="N132" s="98" t="s">
        <v>87480</v>
      </c>
      <c r="O132" s="101">
        <v>10</v>
      </c>
      <c r="P132" s="101">
        <v>10</v>
      </c>
    </row>
    <row r="133">
      <c r="K133" s="96" t="s">
        <v>87481</v>
      </c>
      <c r="O133" s="85">
        <f>SUM(O128:O132)</f>
      </c>
      <c r="P133" s="85">
        <f>SUM(P128:P132)</f>
      </c>
    </row>
    <row r="134">
      <c r="A134" s="98" t="s">
        <v>87482</v>
      </c>
      <c r="B134" s="98" t="s">
        <v>87483</v>
      </c>
      <c r="C134" s="100">
        <v>763</v>
      </c>
      <c r="D134" s="98" t="s">
        <v>87484</v>
      </c>
      <c r="E134" s="98" t="s">
        <v>87485</v>
      </c>
      <c r="F134" s="104">
        <v>44006</v>
      </c>
      <c r="G134" s="104">
        <v>45439</v>
      </c>
      <c r="H134" s="104">
        <v>45864</v>
      </c>
      <c r="J134" s="101">
        <v>1499</v>
      </c>
      <c r="K134" s="98" t="s">
        <v>87486</v>
      </c>
      <c r="L134" s="98" t="s">
        <v>87487</v>
      </c>
      <c r="M134" s="98" t="s">
        <v>87488</v>
      </c>
      <c r="N134" s="98" t="s">
        <v>87489</v>
      </c>
      <c r="O134" s="101">
        <v>-10</v>
      </c>
      <c r="P134" s="101">
        <v>-10</v>
      </c>
      <c r="Q134" s="101">
        <v>0</v>
      </c>
      <c r="R134" s="101">
        <v>750</v>
      </c>
    </row>
    <row r="135">
      <c r="L135" s="98" t="s">
        <v>87490</v>
      </c>
      <c r="M135" s="98" t="s">
        <v>87491</v>
      </c>
      <c r="N135" s="98" t="s">
        <v>87492</v>
      </c>
      <c r="O135" s="101">
        <v>50</v>
      </c>
      <c r="P135" s="101">
        <v>50</v>
      </c>
    </row>
    <row r="136">
      <c r="L136" s="98" t="s">
        <v>87493</v>
      </c>
      <c r="M136" s="98" t="s">
        <v>87494</v>
      </c>
      <c r="N136" s="98" t="s">
        <v>87495</v>
      </c>
      <c r="O136" s="101">
        <v>1260</v>
      </c>
      <c r="P136" s="101">
        <v>1260</v>
      </c>
    </row>
    <row r="137">
      <c r="L137" s="98" t="s">
        <v>87496</v>
      </c>
      <c r="M137" s="98" t="s">
        <v>87497</v>
      </c>
      <c r="N137" s="98" t="s">
        <v>87498</v>
      </c>
      <c r="O137" s="101">
        <v>10</v>
      </c>
      <c r="P137" s="101">
        <v>10</v>
      </c>
    </row>
    <row r="138">
      <c r="K138" s="96" t="s">
        <v>87499</v>
      </c>
      <c r="O138" s="85">
        <f>SUM(O134:O137)</f>
      </c>
      <c r="P138" s="85">
        <f>SUM(P134:P137)</f>
      </c>
    </row>
    <row r="139">
      <c r="A139" s="98" t="s">
        <v>87500</v>
      </c>
      <c r="B139" s="98" t="s">
        <v>87501</v>
      </c>
      <c r="C139" s="100">
        <v>708</v>
      </c>
      <c r="D139" s="98" t="s">
        <v>87502</v>
      </c>
      <c r="E139" s="98" t="s">
        <v>87503</v>
      </c>
      <c r="F139" s="104">
        <v>45499</v>
      </c>
      <c r="G139" s="104">
        <v>45499</v>
      </c>
      <c r="H139" s="104">
        <v>45894</v>
      </c>
      <c r="J139" s="101">
        <v>1285</v>
      </c>
      <c r="K139" s="98" t="s">
        <v>87504</v>
      </c>
      <c r="L139" s="98" t="s">
        <v>87505</v>
      </c>
      <c r="M139" s="98" t="s">
        <v>87506</v>
      </c>
      <c r="N139" s="98" t="s">
        <v>87507</v>
      </c>
      <c r="O139" s="101">
        <v>50</v>
      </c>
      <c r="P139" s="101">
        <v>0</v>
      </c>
      <c r="Q139" s="101">
        <v>0</v>
      </c>
      <c r="R139" s="101">
        <v>200</v>
      </c>
    </row>
    <row r="140">
      <c r="L140" s="98" t="s">
        <v>87508</v>
      </c>
      <c r="M140" s="98" t="s">
        <v>87509</v>
      </c>
      <c r="N140" s="98" t="s">
        <v>87510</v>
      </c>
      <c r="O140" s="101">
        <v>50</v>
      </c>
      <c r="P140" s="101">
        <v>100</v>
      </c>
    </row>
    <row r="141">
      <c r="L141" s="98" t="s">
        <v>87511</v>
      </c>
      <c r="M141" s="98" t="s">
        <v>87512</v>
      </c>
      <c r="N141" s="98" t="s">
        <v>87513</v>
      </c>
      <c r="O141" s="101">
        <v>1185</v>
      </c>
      <c r="P141" s="101">
        <v>1185</v>
      </c>
    </row>
    <row r="142">
      <c r="L142" s="98" t="s">
        <v>87514</v>
      </c>
      <c r="M142" s="98" t="s">
        <v>87515</v>
      </c>
      <c r="N142" s="98" t="s">
        <v>87516</v>
      </c>
      <c r="O142" s="101">
        <v>10</v>
      </c>
      <c r="P142" s="101">
        <v>10</v>
      </c>
    </row>
    <row r="143">
      <c r="K143" s="96" t="s">
        <v>87517</v>
      </c>
      <c r="O143" s="85">
        <f>SUM(O139:O142)</f>
      </c>
      <c r="P143" s="85">
        <f>SUM(P139:P142)</f>
      </c>
    </row>
    <row r="144">
      <c r="A144" s="98" t="s">
        <v>87518</v>
      </c>
      <c r="B144" s="98" t="s">
        <v>87519</v>
      </c>
      <c r="C144" s="100">
        <v>708</v>
      </c>
      <c r="D144" s="98" t="s">
        <v>87520</v>
      </c>
      <c r="E144" s="98" t="s">
        <v>87521</v>
      </c>
      <c r="F144" s="104">
        <v>45351</v>
      </c>
      <c r="G144" s="104">
        <v>45717</v>
      </c>
      <c r="H144" s="104">
        <v>46081</v>
      </c>
      <c r="J144" s="101">
        <v>957</v>
      </c>
      <c r="K144" s="98" t="s">
        <v>87522</v>
      </c>
      <c r="L144" s="98" t="s">
        <v>87523</v>
      </c>
      <c r="M144" s="98" t="s">
        <v>87524</v>
      </c>
      <c r="N144" s="98" t="s">
        <v>87525</v>
      </c>
      <c r="O144" s="101">
        <v>1234</v>
      </c>
      <c r="P144" s="101">
        <v>1234</v>
      </c>
      <c r="Q144" s="101">
        <v>0</v>
      </c>
      <c r="R144" s="101">
        <v>200</v>
      </c>
    </row>
    <row r="145">
      <c r="L145" s="98" t="s">
        <v>87526</v>
      </c>
      <c r="M145" s="98" t="s">
        <v>87527</v>
      </c>
      <c r="N145" s="98" t="s">
        <v>87528</v>
      </c>
      <c r="O145" s="101">
        <v>40</v>
      </c>
      <c r="P145" s="101">
        <v>40</v>
      </c>
    </row>
    <row r="146">
      <c r="K146" s="96" t="s">
        <v>87529</v>
      </c>
      <c r="O146" s="85">
        <f>SUM(O144:O145)</f>
      </c>
      <c r="P146" s="85">
        <f>SUM(P144:P145)</f>
      </c>
    </row>
    <row r="147">
      <c r="A147" s="98" t="s">
        <v>87530</v>
      </c>
      <c r="B147" s="98" t="s">
        <v>87531</v>
      </c>
      <c r="C147" s="100">
        <v>708</v>
      </c>
      <c r="D147" s="98" t="s">
        <v>87532</v>
      </c>
      <c r="E147" s="98" t="s">
        <v>87533</v>
      </c>
      <c r="F147" s="104">
        <v>45486</v>
      </c>
      <c r="G147" s="104">
        <v>45486</v>
      </c>
      <c r="H147" s="104">
        <v>45850</v>
      </c>
      <c r="J147" s="101">
        <v>1285</v>
      </c>
      <c r="K147" s="98" t="s">
        <v>87534</v>
      </c>
      <c r="L147" s="98" t="s">
        <v>87535</v>
      </c>
      <c r="M147" s="98" t="s">
        <v>87536</v>
      </c>
      <c r="N147" s="98" t="s">
        <v>87537</v>
      </c>
      <c r="O147" s="101">
        <v>50</v>
      </c>
      <c r="P147" s="101">
        <v>50</v>
      </c>
      <c r="Q147" s="101">
        <v>0</v>
      </c>
      <c r="R147" s="101">
        <v>200</v>
      </c>
    </row>
    <row r="148">
      <c r="L148" s="98" t="s">
        <v>87538</v>
      </c>
      <c r="M148" s="98" t="s">
        <v>87539</v>
      </c>
      <c r="N148" s="98" t="s">
        <v>87540</v>
      </c>
      <c r="O148" s="101">
        <v>50</v>
      </c>
      <c r="P148" s="101">
        <v>50</v>
      </c>
    </row>
    <row r="149">
      <c r="L149" s="98" t="s">
        <v>87541</v>
      </c>
      <c r="M149" s="98" t="s">
        <v>87542</v>
      </c>
      <c r="N149" s="98" t="s">
        <v>87543</v>
      </c>
      <c r="O149" s="101">
        <v>1185</v>
      </c>
      <c r="P149" s="101">
        <v>1185</v>
      </c>
    </row>
    <row r="150">
      <c r="L150" s="98" t="s">
        <v>87544</v>
      </c>
      <c r="M150" s="98" t="s">
        <v>87545</v>
      </c>
      <c r="N150" s="98" t="s">
        <v>87546</v>
      </c>
      <c r="O150" s="101">
        <v>10</v>
      </c>
      <c r="P150" s="101">
        <v>10</v>
      </c>
    </row>
    <row r="151">
      <c r="K151" s="96" t="s">
        <v>87547</v>
      </c>
      <c r="O151" s="85">
        <f>SUM(O147:O150)</f>
      </c>
      <c r="P151" s="85">
        <f>SUM(P147:P150)</f>
      </c>
    </row>
    <row r="152">
      <c r="A152" s="98" t="s">
        <v>87548</v>
      </c>
      <c r="B152" s="98" t="s">
        <v>87549</v>
      </c>
      <c r="C152" s="100">
        <v>708</v>
      </c>
      <c r="D152" s="98" t="s">
        <v>87550</v>
      </c>
      <c r="E152" s="98" t="s">
        <v>87551</v>
      </c>
      <c r="F152" s="104">
        <v>45444</v>
      </c>
      <c r="G152" s="104">
        <v>45444</v>
      </c>
      <c r="H152" s="104">
        <v>45838</v>
      </c>
      <c r="J152" s="101">
        <v>1225</v>
      </c>
      <c r="K152" s="98" t="s">
        <v>87552</v>
      </c>
      <c r="L152" s="98" t="s">
        <v>87553</v>
      </c>
      <c r="M152" s="98" t="s">
        <v>87554</v>
      </c>
      <c r="N152" s="98" t="s">
        <v>87555</v>
      </c>
      <c r="O152" s="101">
        <v>-10</v>
      </c>
      <c r="P152" s="101">
        <v>0</v>
      </c>
      <c r="Q152" s="101">
        <v>0</v>
      </c>
      <c r="R152" s="101">
        <v>200</v>
      </c>
    </row>
    <row r="153">
      <c r="L153" s="98" t="s">
        <v>87556</v>
      </c>
      <c r="M153" s="98" t="s">
        <v>87557</v>
      </c>
      <c r="N153" s="98" t="s">
        <v>87558</v>
      </c>
      <c r="O153" s="101">
        <v>50</v>
      </c>
      <c r="P153" s="101">
        <v>40</v>
      </c>
    </row>
    <row r="154">
      <c r="L154" s="98" t="s">
        <v>87559</v>
      </c>
      <c r="M154" s="98" t="s">
        <v>87560</v>
      </c>
      <c r="N154" s="98" t="s">
        <v>87561</v>
      </c>
      <c r="O154" s="101">
        <v>1185</v>
      </c>
      <c r="P154" s="101">
        <v>1185</v>
      </c>
    </row>
    <row r="155">
      <c r="L155" s="98" t="s">
        <v>87562</v>
      </c>
      <c r="M155" s="98" t="s">
        <v>87563</v>
      </c>
      <c r="N155" s="98" t="s">
        <v>87564</v>
      </c>
      <c r="O155" s="101">
        <v>10</v>
      </c>
      <c r="P155" s="101">
        <v>10</v>
      </c>
    </row>
    <row r="156">
      <c r="K156" s="96" t="s">
        <v>87565</v>
      </c>
      <c r="O156" s="85">
        <f>SUM(O152:O155)</f>
      </c>
      <c r="P156" s="85">
        <f>SUM(P152:P155)</f>
      </c>
    </row>
    <row r="157">
      <c r="A157" s="98" t="s">
        <v>87566</v>
      </c>
      <c r="B157" s="98" t="s">
        <v>87567</v>
      </c>
      <c r="C157" s="100">
        <v>763</v>
      </c>
      <c r="D157" s="98" t="s">
        <v>87568</v>
      </c>
      <c r="E157" s="98" t="s">
        <v>87569</v>
      </c>
      <c r="F157" s="104">
        <v>45435</v>
      </c>
      <c r="G157" s="104">
        <v>45435</v>
      </c>
      <c r="H157" s="104">
        <v>45799</v>
      </c>
      <c r="J157" s="101">
        <v>1467</v>
      </c>
      <c r="K157" s="98" t="s">
        <v>87570</v>
      </c>
      <c r="L157" s="98" t="s">
        <v>87571</v>
      </c>
      <c r="M157" s="98" t="s">
        <v>87572</v>
      </c>
      <c r="N157" s="98" t="s">
        <v>87573</v>
      </c>
      <c r="O157" s="101">
        <v>50</v>
      </c>
      <c r="P157" s="101">
        <v>50</v>
      </c>
      <c r="Q157" s="101">
        <v>0</v>
      </c>
      <c r="R157" s="101">
        <v>200</v>
      </c>
    </row>
    <row r="158">
      <c r="L158" s="98" t="s">
        <v>87574</v>
      </c>
      <c r="M158" s="98" t="s">
        <v>87575</v>
      </c>
      <c r="N158" s="98" t="s">
        <v>87576</v>
      </c>
      <c r="O158" s="101">
        <v>50</v>
      </c>
      <c r="P158" s="101">
        <v>50</v>
      </c>
    </row>
    <row r="159">
      <c r="L159" s="98" t="s">
        <v>87577</v>
      </c>
      <c r="M159" s="98" t="s">
        <v>87578</v>
      </c>
      <c r="N159" s="98" t="s">
        <v>87579</v>
      </c>
      <c r="O159" s="101">
        <v>1367</v>
      </c>
      <c r="P159" s="101">
        <v>1367</v>
      </c>
    </row>
    <row r="160">
      <c r="L160" s="98" t="s">
        <v>87580</v>
      </c>
      <c r="M160" s="98" t="s">
        <v>87581</v>
      </c>
      <c r="N160" s="98" t="s">
        <v>87582</v>
      </c>
      <c r="O160" s="101">
        <v>10</v>
      </c>
      <c r="P160" s="101">
        <v>10</v>
      </c>
    </row>
    <row r="161">
      <c r="K161" s="96" t="s">
        <v>87583</v>
      </c>
      <c r="O161" s="85">
        <f>SUM(O157:O160)</f>
      </c>
      <c r="P161" s="85">
        <f>SUM(P157:P160)</f>
      </c>
    </row>
    <row r="162">
      <c r="A162" s="98" t="s">
        <v>87584</v>
      </c>
      <c r="B162" s="98" t="s">
        <v>87585</v>
      </c>
      <c r="C162" s="100">
        <v>763</v>
      </c>
      <c r="D162" s="98" t="s">
        <v>87586</v>
      </c>
      <c r="E162" s="98" t="s">
        <v>87587</v>
      </c>
      <c r="F162" s="104">
        <v>44625</v>
      </c>
      <c r="G162" s="104">
        <v>45631</v>
      </c>
      <c r="H162" s="104">
        <v>45781</v>
      </c>
      <c r="J162" s="101">
        <v>1509</v>
      </c>
      <c r="K162" s="98" t="s">
        <v>87588</v>
      </c>
      <c r="L162" s="98" t="s">
        <v>87589</v>
      </c>
      <c r="M162" s="98" t="s">
        <v>87590</v>
      </c>
      <c r="N162" s="98" t="s">
        <v>87591</v>
      </c>
      <c r="O162" s="101">
        <v>50</v>
      </c>
      <c r="P162" s="101">
        <v>50</v>
      </c>
      <c r="Q162" s="101">
        <v>0</v>
      </c>
      <c r="R162" s="101">
        <v>400</v>
      </c>
    </row>
    <row r="163">
      <c r="L163" s="98" t="s">
        <v>87592</v>
      </c>
      <c r="M163" s="98" t="s">
        <v>87593</v>
      </c>
      <c r="N163" s="98" t="s">
        <v>87594</v>
      </c>
      <c r="O163" s="101">
        <v>1534</v>
      </c>
      <c r="P163" s="101">
        <v>1534</v>
      </c>
    </row>
    <row r="164">
      <c r="L164" s="98" t="s">
        <v>87595</v>
      </c>
      <c r="M164" s="98" t="s">
        <v>87596</v>
      </c>
      <c r="N164" s="98" t="s">
        <v>87597</v>
      </c>
      <c r="O164" s="101">
        <v>15</v>
      </c>
      <c r="P164" s="101">
        <v>15</v>
      </c>
    </row>
    <row r="165">
      <c r="L165" s="98" t="s">
        <v>87598</v>
      </c>
      <c r="M165" s="98" t="s">
        <v>87599</v>
      </c>
      <c r="N165" s="98" t="s">
        <v>87600</v>
      </c>
      <c r="O165" s="101">
        <v>10</v>
      </c>
      <c r="P165" s="101">
        <v>10</v>
      </c>
    </row>
    <row r="166">
      <c r="L166" s="98" t="s">
        <v>87601</v>
      </c>
      <c r="M166" s="98" t="s">
        <v>87602</v>
      </c>
      <c r="N166" s="98" t="s">
        <v>87603</v>
      </c>
      <c r="O166" s="101">
        <v>20</v>
      </c>
      <c r="P166" s="101">
        <v>20</v>
      </c>
    </row>
    <row r="167">
      <c r="K167" s="96" t="s">
        <v>87604</v>
      </c>
      <c r="O167" s="85">
        <f>SUM(O162:O166)</f>
      </c>
      <c r="P167" s="85">
        <f>SUM(P162:P166)</f>
      </c>
    </row>
    <row r="168">
      <c r="A168" s="98" t="s">
        <v>87605</v>
      </c>
      <c r="B168" s="98" t="s">
        <v>87606</v>
      </c>
      <c r="C168" s="100">
        <v>1409</v>
      </c>
      <c r="D168" s="98" t="s">
        <v>87607</v>
      </c>
      <c r="E168" s="98" t="s">
        <v>87608</v>
      </c>
      <c r="F168" s="104">
        <v>45583</v>
      </c>
      <c r="G168" s="104">
        <v>45583</v>
      </c>
      <c r="H168" s="104">
        <v>45947</v>
      </c>
      <c r="J168" s="101">
        <v>2138</v>
      </c>
      <c r="K168" s="98" t="s">
        <v>87609</v>
      </c>
      <c r="L168" s="98" t="s">
        <v>87610</v>
      </c>
      <c r="M168" s="98" t="s">
        <v>87611</v>
      </c>
      <c r="N168" s="98" t="s">
        <v>87612</v>
      </c>
      <c r="O168" s="101">
        <v>50</v>
      </c>
      <c r="P168" s="101">
        <v>0</v>
      </c>
      <c r="Q168" s="101">
        <v>0</v>
      </c>
      <c r="R168" s="101">
        <v>350</v>
      </c>
    </row>
    <row r="169">
      <c r="L169" s="98" t="s">
        <v>87613</v>
      </c>
      <c r="M169" s="98" t="s">
        <v>87614</v>
      </c>
      <c r="N169" s="98" t="s">
        <v>87615</v>
      </c>
      <c r="O169" s="101">
        <v>50</v>
      </c>
      <c r="P169" s="101">
        <v>100</v>
      </c>
    </row>
    <row r="170">
      <c r="L170" s="98" t="s">
        <v>87616</v>
      </c>
      <c r="M170" s="98" t="s">
        <v>87617</v>
      </c>
      <c r="N170" s="98" t="s">
        <v>87618</v>
      </c>
      <c r="O170" s="101">
        <v>2038</v>
      </c>
      <c r="P170" s="101">
        <v>2038</v>
      </c>
    </row>
    <row r="171">
      <c r="L171" s="98" t="s">
        <v>87619</v>
      </c>
      <c r="M171" s="98" t="s">
        <v>87620</v>
      </c>
      <c r="N171" s="98" t="s">
        <v>87621</v>
      </c>
      <c r="O171" s="101">
        <v>10</v>
      </c>
      <c r="P171" s="101">
        <v>10</v>
      </c>
    </row>
    <row r="172">
      <c r="K172" s="96" t="s">
        <v>87622</v>
      </c>
      <c r="O172" s="85">
        <f>SUM(O168:O171)</f>
      </c>
      <c r="P172" s="85">
        <f>SUM(P168:P171)</f>
      </c>
    </row>
    <row r="173">
      <c r="A173" s="98" t="s">
        <v>87623</v>
      </c>
      <c r="B173" s="98" t="s">
        <v>87624</v>
      </c>
      <c r="C173" s="100">
        <v>1271</v>
      </c>
      <c r="D173" s="98" t="s">
        <v>87625</v>
      </c>
      <c r="E173" s="98" t="s">
        <v>87626</v>
      </c>
      <c r="F173" s="104">
        <v>45748</v>
      </c>
      <c r="G173" s="104">
        <v>45748</v>
      </c>
      <c r="H173" s="104">
        <v>46173</v>
      </c>
      <c r="J173" s="101">
        <v>1497</v>
      </c>
      <c r="K173" s="98" t="s">
        <v>87627</v>
      </c>
      <c r="L173" s="98" t="s">
        <v>87628</v>
      </c>
      <c r="M173" s="98" t="s">
        <v>87629</v>
      </c>
      <c r="N173" s="98" t="s">
        <v>87630</v>
      </c>
      <c r="O173" s="101">
        <v>50</v>
      </c>
      <c r="P173" s="101">
        <v>50</v>
      </c>
      <c r="Q173" s="101">
        <v>0</v>
      </c>
      <c r="R173" s="101">
        <v>800</v>
      </c>
    </row>
    <row r="174">
      <c r="L174" s="98" t="s">
        <v>87631</v>
      </c>
      <c r="M174" s="98" t="s">
        <v>87632</v>
      </c>
      <c r="N174" s="98" t="s">
        <v>87633</v>
      </c>
      <c r="O174" s="101">
        <v>-10</v>
      </c>
      <c r="P174" s="101">
        <v>-10</v>
      </c>
    </row>
    <row r="175">
      <c r="L175" s="98" t="s">
        <v>87634</v>
      </c>
      <c r="M175" s="98" t="s">
        <v>87635</v>
      </c>
      <c r="N175" s="98" t="s">
        <v>87636</v>
      </c>
      <c r="O175" s="101">
        <v>1457</v>
      </c>
      <c r="P175" s="101">
        <v>1457</v>
      </c>
    </row>
    <row r="176">
      <c r="L176" s="98" t="s">
        <v>87637</v>
      </c>
      <c r="M176" s="98" t="s">
        <v>87638</v>
      </c>
      <c r="N176" s="98" t="s">
        <v>87639</v>
      </c>
      <c r="O176" s="101">
        <v>150</v>
      </c>
      <c r="P176" s="101">
        <v>0</v>
      </c>
    </row>
    <row r="177">
      <c r="L177" s="98" t="s">
        <v>87640</v>
      </c>
      <c r="M177" s="98" t="s">
        <v>87641</v>
      </c>
      <c r="N177" s="98" t="s">
        <v>87642</v>
      </c>
      <c r="O177" s="101">
        <v>-1497</v>
      </c>
      <c r="P177" s="101">
        <v>0</v>
      </c>
    </row>
    <row r="178">
      <c r="L178" s="98" t="s">
        <v>87643</v>
      </c>
      <c r="M178" s="98" t="s">
        <v>87644</v>
      </c>
      <c r="N178" s="98" t="s">
        <v>87645</v>
      </c>
      <c r="O178" s="101">
        <v>10</v>
      </c>
      <c r="P178" s="101">
        <v>10</v>
      </c>
    </row>
    <row r="179">
      <c r="K179" s="96" t="s">
        <v>87646</v>
      </c>
      <c r="O179" s="85">
        <f>SUM(O173:O178)</f>
      </c>
      <c r="P179" s="85">
        <f>SUM(P173:P178)</f>
      </c>
    </row>
    <row r="180">
      <c r="A180" s="98" t="s">
        <v>87647</v>
      </c>
      <c r="B180" s="98" t="s">
        <v>87648</v>
      </c>
      <c r="C180" s="100">
        <v>1285</v>
      </c>
      <c r="D180" s="98" t="s">
        <v>87649</v>
      </c>
      <c r="E180" s="98" t="s">
        <v>87650</v>
      </c>
      <c r="F180" s="104">
        <v>44737</v>
      </c>
      <c r="G180" s="104">
        <v>45498</v>
      </c>
      <c r="H180" s="104">
        <v>45862</v>
      </c>
      <c r="J180" s="101">
        <v>1999</v>
      </c>
      <c r="K180" s="98" t="s">
        <v>87651</v>
      </c>
      <c r="L180" s="98" t="s">
        <v>87652</v>
      </c>
      <c r="M180" s="98" t="s">
        <v>87653</v>
      </c>
      <c r="N180" s="98" t="s">
        <v>87654</v>
      </c>
      <c r="O180" s="101">
        <v>1937</v>
      </c>
      <c r="P180" s="101">
        <v>1937</v>
      </c>
      <c r="Q180" s="101">
        <v>0</v>
      </c>
      <c r="R180" s="101">
        <v>700</v>
      </c>
    </row>
    <row r="181">
      <c r="L181" s="98" t="s">
        <v>87655</v>
      </c>
      <c r="M181" s="98" t="s">
        <v>87656</v>
      </c>
      <c r="N181" s="98" t="s">
        <v>87657</v>
      </c>
      <c r="O181" s="101">
        <v>40</v>
      </c>
      <c r="P181" s="101">
        <v>40</v>
      </c>
    </row>
    <row r="182">
      <c r="L182" s="98" t="s">
        <v>87658</v>
      </c>
      <c r="M182" s="98" t="s">
        <v>87659</v>
      </c>
      <c r="N182" s="98" t="s">
        <v>87660</v>
      </c>
      <c r="O182" s="101">
        <v>40</v>
      </c>
      <c r="P182" s="101">
        <v>40</v>
      </c>
    </row>
    <row r="183">
      <c r="L183" s="98" t="s">
        <v>87661</v>
      </c>
      <c r="M183" s="98" t="s">
        <v>87662</v>
      </c>
      <c r="N183" s="98" t="s">
        <v>87663</v>
      </c>
      <c r="O183" s="101">
        <v>15</v>
      </c>
      <c r="P183" s="101">
        <v>15</v>
      </c>
    </row>
    <row r="184">
      <c r="L184" s="98" t="s">
        <v>87664</v>
      </c>
      <c r="M184" s="98" t="s">
        <v>87665</v>
      </c>
      <c r="N184" s="98" t="s">
        <v>87666</v>
      </c>
      <c r="O184" s="101">
        <v>10</v>
      </c>
      <c r="P184" s="101">
        <v>10</v>
      </c>
    </row>
    <row r="185">
      <c r="K185" s="96" t="s">
        <v>87667</v>
      </c>
      <c r="O185" s="85">
        <f>SUM(O180:O184)</f>
      </c>
      <c r="P185" s="85">
        <f>SUM(P180:P184)</f>
      </c>
    </row>
    <row r="186">
      <c r="A186" s="98" t="s">
        <v>87668</v>
      </c>
      <c r="B186" s="98" t="s">
        <v>87669</v>
      </c>
      <c r="C186" s="100">
        <v>832</v>
      </c>
      <c r="D186" s="98" t="s">
        <v>87670</v>
      </c>
      <c r="E186" s="98" t="s">
        <v>87671</v>
      </c>
      <c r="F186" s="104">
        <v>43922</v>
      </c>
      <c r="G186" s="104">
        <v>45659</v>
      </c>
      <c r="H186" s="104">
        <v>45870</v>
      </c>
      <c r="J186" s="101">
        <v>1539</v>
      </c>
      <c r="K186" s="98" t="s">
        <v>87672</v>
      </c>
      <c r="L186" s="98" t="s">
        <v>87673</v>
      </c>
      <c r="M186" s="98" t="s">
        <v>87674</v>
      </c>
      <c r="N186" s="98" t="s">
        <v>87675</v>
      </c>
      <c r="O186" s="101">
        <v>50</v>
      </c>
      <c r="P186" s="101">
        <v>50</v>
      </c>
      <c r="Q186" s="101">
        <v>0</v>
      </c>
      <c r="R186" s="101">
        <v>0</v>
      </c>
    </row>
    <row r="187">
      <c r="L187" s="98" t="s">
        <v>87676</v>
      </c>
      <c r="M187" s="98" t="s">
        <v>87677</v>
      </c>
      <c r="N187" s="98" t="s">
        <v>87678</v>
      </c>
      <c r="O187" s="101">
        <v>1539</v>
      </c>
      <c r="P187" s="101">
        <v>1539</v>
      </c>
    </row>
    <row r="188">
      <c r="L188" s="98" t="s">
        <v>87679</v>
      </c>
      <c r="M188" s="98" t="s">
        <v>87680</v>
      </c>
      <c r="N188" s="98" t="s">
        <v>87681</v>
      </c>
      <c r="O188" s="101">
        <v>40</v>
      </c>
      <c r="P188" s="101">
        <v>40</v>
      </c>
    </row>
    <row r="189">
      <c r="L189" s="98" t="s">
        <v>87682</v>
      </c>
      <c r="M189" s="98" t="s">
        <v>87683</v>
      </c>
      <c r="N189" s="98" t="s">
        <v>87684</v>
      </c>
      <c r="O189" s="101">
        <v>10</v>
      </c>
      <c r="P189" s="101">
        <v>10</v>
      </c>
    </row>
    <row r="190">
      <c r="K190" s="96" t="s">
        <v>87685</v>
      </c>
      <c r="O190" s="85">
        <f>SUM(O186:O189)</f>
      </c>
      <c r="P190" s="85">
        <f>SUM(P186:P189)</f>
      </c>
    </row>
    <row r="191">
      <c r="A191" s="98" t="s">
        <v>87686</v>
      </c>
      <c r="B191" s="98" t="s">
        <v>87687</v>
      </c>
      <c r="C191" s="100">
        <v>832</v>
      </c>
      <c r="D191" s="98" t="s">
        <v>87688</v>
      </c>
      <c r="E191" s="98" t="s">
        <v>87689</v>
      </c>
      <c r="F191" s="104">
        <v>44408</v>
      </c>
      <c r="G191" s="104">
        <v>45474</v>
      </c>
      <c r="H191" s="104">
        <v>45838</v>
      </c>
      <c r="J191" s="101">
        <v>1489</v>
      </c>
      <c r="K191" s="98" t="s">
        <v>87690</v>
      </c>
      <c r="L191" s="98" t="s">
        <v>87691</v>
      </c>
      <c r="M191" s="98" t="s">
        <v>87692</v>
      </c>
      <c r="N191" s="98" t="s">
        <v>87693</v>
      </c>
      <c r="O191" s="101">
        <v>1479</v>
      </c>
      <c r="P191" s="101">
        <v>1479</v>
      </c>
      <c r="Q191" s="101">
        <v>0</v>
      </c>
      <c r="R191" s="101">
        <v>1355</v>
      </c>
    </row>
    <row r="192">
      <c r="L192" s="98" t="s">
        <v>87694</v>
      </c>
      <c r="M192" s="98" t="s">
        <v>87695</v>
      </c>
      <c r="N192" s="98" t="s">
        <v>87696</v>
      </c>
      <c r="O192" s="101">
        <v>40</v>
      </c>
      <c r="P192" s="101">
        <v>40</v>
      </c>
    </row>
    <row r="193">
      <c r="L193" s="98" t="s">
        <v>87697</v>
      </c>
      <c r="M193" s="98" t="s">
        <v>87698</v>
      </c>
      <c r="N193" s="98" t="s">
        <v>87699</v>
      </c>
      <c r="O193" s="101">
        <v>10</v>
      </c>
      <c r="P193" s="101">
        <v>10</v>
      </c>
    </row>
    <row r="194">
      <c r="K194" s="96" t="s">
        <v>87700</v>
      </c>
      <c r="O194" s="85">
        <f>SUM(O191:O193)</f>
      </c>
      <c r="P194" s="85">
        <f>SUM(P191:P193)</f>
      </c>
    </row>
    <row r="195">
      <c r="A195" s="98" t="s">
        <v>87701</v>
      </c>
      <c r="B195" s="98" t="s">
        <v>87702</v>
      </c>
      <c r="C195" s="100">
        <v>763</v>
      </c>
      <c r="D195" s="98" t="s">
        <v>87703</v>
      </c>
      <c r="E195" s="98" t="s">
        <v>87704</v>
      </c>
      <c r="F195" s="104">
        <v>45483</v>
      </c>
      <c r="G195" s="104">
        <v>45483</v>
      </c>
      <c r="H195" s="104">
        <v>45939</v>
      </c>
      <c r="J195" s="101">
        <v>1235</v>
      </c>
      <c r="K195" s="98" t="s">
        <v>87705</v>
      </c>
      <c r="L195" s="98" t="s">
        <v>87706</v>
      </c>
      <c r="M195" s="98" t="s">
        <v>87707</v>
      </c>
      <c r="N195" s="98" t="s">
        <v>87708</v>
      </c>
      <c r="O195" s="101">
        <v>50</v>
      </c>
      <c r="P195" s="101">
        <v>50</v>
      </c>
      <c r="Q195" s="101">
        <v>0</v>
      </c>
      <c r="R195" s="101">
        <v>200</v>
      </c>
    </row>
    <row r="196">
      <c r="L196" s="98" t="s">
        <v>87709</v>
      </c>
      <c r="M196" s="98" t="s">
        <v>87710</v>
      </c>
      <c r="N196" s="98" t="s">
        <v>87711</v>
      </c>
      <c r="O196" s="101">
        <v>1185</v>
      </c>
      <c r="P196" s="101">
        <v>1185</v>
      </c>
    </row>
    <row r="197">
      <c r="L197" s="98" t="s">
        <v>87712</v>
      </c>
      <c r="M197" s="98" t="s">
        <v>87713</v>
      </c>
      <c r="N197" s="98" t="s">
        <v>87714</v>
      </c>
      <c r="O197" s="101">
        <v>10</v>
      </c>
      <c r="P197" s="101">
        <v>10</v>
      </c>
    </row>
    <row r="198">
      <c r="K198" s="96" t="s">
        <v>87715</v>
      </c>
      <c r="O198" s="85">
        <f>SUM(O195:O197)</f>
      </c>
      <c r="P198" s="85">
        <f>SUM(P195:P197)</f>
      </c>
    </row>
    <row r="199">
      <c r="A199" s="98" t="s">
        <v>87716</v>
      </c>
      <c r="B199" s="98" t="s">
        <v>87717</v>
      </c>
      <c r="C199" s="100">
        <v>763</v>
      </c>
      <c r="D199" s="98" t="s">
        <v>87718</v>
      </c>
      <c r="E199" s="98" t="s">
        <v>87719</v>
      </c>
      <c r="F199" s="104">
        <v>45465</v>
      </c>
      <c r="G199" s="104">
        <v>45465</v>
      </c>
      <c r="H199" s="104">
        <v>45921</v>
      </c>
      <c r="J199" s="101">
        <v>1185</v>
      </c>
      <c r="K199" s="98" t="s">
        <v>87720</v>
      </c>
      <c r="L199" s="98" t="s">
        <v>87721</v>
      </c>
      <c r="M199" s="98" t="s">
        <v>87722</v>
      </c>
      <c r="N199" s="98" t="s">
        <v>87723</v>
      </c>
      <c r="O199" s="101">
        <v>1185</v>
      </c>
      <c r="P199" s="101">
        <v>1185</v>
      </c>
      <c r="Q199" s="101">
        <v>0</v>
      </c>
      <c r="R199" s="101">
        <v>500</v>
      </c>
    </row>
    <row r="200">
      <c r="L200" s="98" t="s">
        <v>87724</v>
      </c>
      <c r="M200" s="98" t="s">
        <v>87725</v>
      </c>
      <c r="N200" s="98" t="s">
        <v>87726</v>
      </c>
      <c r="O200" s="101">
        <v>10</v>
      </c>
      <c r="P200" s="101">
        <v>10</v>
      </c>
    </row>
    <row r="201">
      <c r="K201" s="96" t="s">
        <v>87727</v>
      </c>
      <c r="O201" s="85">
        <f>SUM(O199:O200)</f>
      </c>
      <c r="P201" s="85">
        <f>SUM(P199:P200)</f>
      </c>
    </row>
    <row r="202">
      <c r="A202" s="98" t="s">
        <v>87728</v>
      </c>
      <c r="B202" s="98" t="s">
        <v>87729</v>
      </c>
      <c r="C202" s="100">
        <v>708</v>
      </c>
      <c r="D202" s="98" t="s">
        <v>87730</v>
      </c>
      <c r="E202" s="98" t="s">
        <v>87731</v>
      </c>
      <c r="F202" s="104">
        <v>45462</v>
      </c>
      <c r="G202" s="104">
        <v>45462</v>
      </c>
      <c r="H202" s="104">
        <v>45856</v>
      </c>
      <c r="J202" s="101">
        <v>1235</v>
      </c>
      <c r="K202" s="98" t="s">
        <v>87732</v>
      </c>
      <c r="L202" s="98" t="s">
        <v>87733</v>
      </c>
      <c r="M202" s="98" t="s">
        <v>87734</v>
      </c>
      <c r="N202" s="98" t="s">
        <v>87735</v>
      </c>
      <c r="O202" s="101">
        <v>50</v>
      </c>
      <c r="P202" s="101">
        <v>50</v>
      </c>
      <c r="Q202" s="101">
        <v>-3621.96</v>
      </c>
      <c r="R202" s="101">
        <v>200</v>
      </c>
    </row>
    <row r="203">
      <c r="L203" s="98" t="s">
        <v>87736</v>
      </c>
      <c r="M203" s="98" t="s">
        <v>87737</v>
      </c>
      <c r="N203" s="98" t="s">
        <v>87738</v>
      </c>
      <c r="O203" s="101">
        <v>1185</v>
      </c>
      <c r="P203" s="101">
        <v>1185</v>
      </c>
    </row>
    <row r="204">
      <c r="L204" s="98" t="s">
        <v>87739</v>
      </c>
      <c r="M204" s="98" t="s">
        <v>87740</v>
      </c>
      <c r="N204" s="98" t="s">
        <v>87741</v>
      </c>
      <c r="O204" s="101">
        <v>10</v>
      </c>
      <c r="P204" s="101">
        <v>10</v>
      </c>
    </row>
    <row r="205">
      <c r="K205" s="96" t="s">
        <v>87742</v>
      </c>
      <c r="O205" s="85">
        <f>SUM(O202:O204)</f>
      </c>
      <c r="P205" s="85">
        <f>SUM(P202:P204)</f>
      </c>
    </row>
    <row r="206">
      <c r="A206" s="98" t="s">
        <v>87743</v>
      </c>
      <c r="B206" s="98" t="s">
        <v>87744</v>
      </c>
      <c r="C206" s="100">
        <v>708</v>
      </c>
      <c r="D206" s="98" t="s">
        <v>87745</v>
      </c>
      <c r="E206" s="98" t="s">
        <v>87746</v>
      </c>
      <c r="F206" s="104">
        <v>44426</v>
      </c>
      <c r="G206" s="104">
        <v>45522</v>
      </c>
      <c r="H206" s="104">
        <v>45886</v>
      </c>
      <c r="J206" s="101">
        <v>957</v>
      </c>
      <c r="K206" s="98" t="s">
        <v>87747</v>
      </c>
      <c r="L206" s="98" t="s">
        <v>87748</v>
      </c>
      <c r="M206" s="98" t="s">
        <v>87749</v>
      </c>
      <c r="N206" s="98" t="s">
        <v>87750</v>
      </c>
      <c r="O206" s="101">
        <v>1145</v>
      </c>
      <c r="P206" s="101">
        <v>1145</v>
      </c>
      <c r="Q206" s="101">
        <v>0</v>
      </c>
      <c r="R206" s="101">
        <v>200</v>
      </c>
    </row>
    <row r="207">
      <c r="K207" s="96" t="s">
        <v>87751</v>
      </c>
      <c r="O207" s="85">
        <f>SUM(O206:O206)</f>
      </c>
      <c r="P207" s="85">
        <f>SUM(P206:P206)</f>
      </c>
    </row>
    <row r="208">
      <c r="A208" s="98" t="s">
        <v>87752</v>
      </c>
      <c r="B208" s="98" t="s">
        <v>87753</v>
      </c>
      <c r="C208" s="100">
        <v>708</v>
      </c>
      <c r="D208" s="98" t="s">
        <v>87754</v>
      </c>
      <c r="E208" s="98" t="s">
        <v>87755</v>
      </c>
      <c r="F208" s="104">
        <v>44715</v>
      </c>
      <c r="G208" s="104">
        <v>45476</v>
      </c>
      <c r="H208" s="104">
        <v>45840</v>
      </c>
      <c r="J208" s="101">
        <v>1469</v>
      </c>
      <c r="K208" s="98" t="s">
        <v>87756</v>
      </c>
      <c r="L208" s="98" t="s">
        <v>87757</v>
      </c>
      <c r="M208" s="98" t="s">
        <v>87758</v>
      </c>
      <c r="N208" s="98" t="s">
        <v>87759</v>
      </c>
      <c r="O208" s="101">
        <v>50</v>
      </c>
      <c r="P208" s="101">
        <v>50</v>
      </c>
      <c r="Q208" s="101">
        <v>0</v>
      </c>
      <c r="R208" s="101">
        <v>400</v>
      </c>
    </row>
    <row r="209">
      <c r="L209" s="98" t="s">
        <v>87760</v>
      </c>
      <c r="M209" s="98" t="s">
        <v>87761</v>
      </c>
      <c r="N209" s="98" t="s">
        <v>87762</v>
      </c>
      <c r="O209" s="101">
        <v>1235</v>
      </c>
      <c r="P209" s="101">
        <v>1235</v>
      </c>
    </row>
    <row r="210">
      <c r="L210" s="98" t="s">
        <v>87763</v>
      </c>
      <c r="M210" s="98" t="s">
        <v>87764</v>
      </c>
      <c r="N210" s="98" t="s">
        <v>87765</v>
      </c>
      <c r="O210" s="101">
        <v>15</v>
      </c>
      <c r="P210" s="101">
        <v>15</v>
      </c>
    </row>
    <row r="211">
      <c r="L211" s="98" t="s">
        <v>87766</v>
      </c>
      <c r="M211" s="98" t="s">
        <v>87767</v>
      </c>
      <c r="N211" s="98" t="s">
        <v>87768</v>
      </c>
      <c r="O211" s="101">
        <v>10</v>
      </c>
      <c r="P211" s="101">
        <v>10</v>
      </c>
    </row>
    <row r="212">
      <c r="K212" s="96" t="s">
        <v>87769</v>
      </c>
      <c r="O212" s="85">
        <f>SUM(O208:O211)</f>
      </c>
      <c r="P212" s="85">
        <f>SUM(P208:P211)</f>
      </c>
    </row>
    <row r="213">
      <c r="A213" s="98" t="s">
        <v>87770</v>
      </c>
      <c r="B213" s="98" t="s">
        <v>87771</v>
      </c>
      <c r="C213" s="100">
        <v>708</v>
      </c>
      <c r="D213" s="98" t="s">
        <v>87772</v>
      </c>
      <c r="E213" s="98" t="s">
        <v>87773</v>
      </c>
      <c r="F213" s="104">
        <v>45713</v>
      </c>
      <c r="G213" s="104">
        <v>45713</v>
      </c>
      <c r="H213" s="104">
        <v>46105</v>
      </c>
      <c r="J213" s="101">
        <v>1307</v>
      </c>
      <c r="K213" s="98" t="s">
        <v>87774</v>
      </c>
      <c r="L213" s="98" t="s">
        <v>87775</v>
      </c>
      <c r="M213" s="98" t="s">
        <v>87776</v>
      </c>
      <c r="N213" s="98" t="s">
        <v>87777</v>
      </c>
      <c r="O213" s="101">
        <v>1307</v>
      </c>
      <c r="P213" s="101">
        <v>1307</v>
      </c>
      <c r="Q213" s="101">
        <v>0</v>
      </c>
      <c r="R213" s="101">
        <v>700</v>
      </c>
    </row>
    <row r="214">
      <c r="L214" s="98" t="s">
        <v>87778</v>
      </c>
      <c r="M214" s="98" t="s">
        <v>87779</v>
      </c>
      <c r="N214" s="98" t="s">
        <v>87780</v>
      </c>
      <c r="O214" s="101">
        <v>-1307</v>
      </c>
      <c r="P214" s="101">
        <v>0</v>
      </c>
    </row>
    <row r="215">
      <c r="L215" s="98" t="s">
        <v>87781</v>
      </c>
      <c r="M215" s="98" t="s">
        <v>87782</v>
      </c>
      <c r="N215" s="98" t="s">
        <v>87783</v>
      </c>
      <c r="O215" s="101">
        <v>40</v>
      </c>
      <c r="P215" s="101">
        <v>40</v>
      </c>
    </row>
    <row r="216">
      <c r="L216" s="98" t="s">
        <v>87784</v>
      </c>
      <c r="M216" s="98" t="s">
        <v>87785</v>
      </c>
      <c r="N216" s="98" t="s">
        <v>87786</v>
      </c>
      <c r="O216" s="101">
        <v>10</v>
      </c>
      <c r="P216" s="101">
        <v>10</v>
      </c>
    </row>
    <row r="217">
      <c r="K217" s="96" t="s">
        <v>87787</v>
      </c>
      <c r="O217" s="85">
        <f>SUM(O213:O216)</f>
      </c>
      <c r="P217" s="85">
        <f>SUM(P213:P216)</f>
      </c>
    </row>
    <row r="218">
      <c r="A218" s="98" t="s">
        <v>87788</v>
      </c>
      <c r="B218" s="98" t="s">
        <v>87789</v>
      </c>
      <c r="C218" s="100">
        <v>763</v>
      </c>
      <c r="D218" s="98" t="s">
        <v>87790</v>
      </c>
      <c r="E218" s="98" t="s">
        <v>87791</v>
      </c>
      <c r="F218" s="104">
        <v>44519</v>
      </c>
      <c r="G218" s="104">
        <v>45707</v>
      </c>
      <c r="H218" s="104">
        <v>46099</v>
      </c>
      <c r="J218" s="101">
        <v>1509</v>
      </c>
      <c r="K218" s="98" t="s">
        <v>87792</v>
      </c>
      <c r="L218" s="98" t="s">
        <v>87793</v>
      </c>
      <c r="M218" s="98" t="s">
        <v>87794</v>
      </c>
      <c r="N218" s="98" t="s">
        <v>87795</v>
      </c>
      <c r="O218" s="101">
        <v>50</v>
      </c>
      <c r="P218" s="101">
        <v>50</v>
      </c>
      <c r="Q218" s="101">
        <v>0</v>
      </c>
      <c r="R218" s="101">
        <v>800</v>
      </c>
    </row>
    <row r="219">
      <c r="L219" s="98" t="s">
        <v>87796</v>
      </c>
      <c r="M219" s="98" t="s">
        <v>87797</v>
      </c>
      <c r="N219" s="98" t="s">
        <v>87798</v>
      </c>
      <c r="O219" s="101">
        <v>1279</v>
      </c>
      <c r="P219" s="101">
        <v>1279</v>
      </c>
    </row>
    <row r="220">
      <c r="L220" s="98" t="s">
        <v>87799</v>
      </c>
      <c r="M220" s="98" t="s">
        <v>87800</v>
      </c>
      <c r="N220" s="98" t="s">
        <v>87801</v>
      </c>
      <c r="O220" s="101">
        <v>40</v>
      </c>
      <c r="P220" s="101">
        <v>40</v>
      </c>
    </row>
    <row r="221">
      <c r="L221" s="98" t="s">
        <v>87802</v>
      </c>
      <c r="M221" s="98" t="s">
        <v>87803</v>
      </c>
      <c r="N221" s="98" t="s">
        <v>87804</v>
      </c>
      <c r="O221" s="101">
        <v>15</v>
      </c>
      <c r="P221" s="101">
        <v>15</v>
      </c>
    </row>
    <row r="222">
      <c r="L222" s="98" t="s">
        <v>87805</v>
      </c>
      <c r="M222" s="98" t="s">
        <v>87806</v>
      </c>
      <c r="N222" s="98" t="s">
        <v>87807</v>
      </c>
      <c r="O222" s="101">
        <v>10</v>
      </c>
      <c r="P222" s="101">
        <v>10</v>
      </c>
    </row>
    <row r="223">
      <c r="K223" s="96" t="s">
        <v>87808</v>
      </c>
      <c r="O223" s="85">
        <f>SUM(O218:O222)</f>
      </c>
      <c r="P223" s="85">
        <f>SUM(P218:P222)</f>
      </c>
    </row>
    <row r="224">
      <c r="A224" s="98" t="s">
        <v>87809</v>
      </c>
      <c r="B224" s="98" t="s">
        <v>87810</v>
      </c>
      <c r="C224" s="100">
        <v>763</v>
      </c>
      <c r="D224" s="98" t="s">
        <v>87811</v>
      </c>
      <c r="E224" s="98" t="s">
        <v>87812</v>
      </c>
      <c r="F224" s="104">
        <v>45688</v>
      </c>
      <c r="G224" s="104">
        <v>45688</v>
      </c>
      <c r="H224" s="104">
        <v>45899</v>
      </c>
      <c r="J224" s="101">
        <v>1297</v>
      </c>
      <c r="K224" s="98" t="s">
        <v>87813</v>
      </c>
      <c r="L224" s="98" t="s">
        <v>87814</v>
      </c>
      <c r="M224" s="98" t="s">
        <v>87815</v>
      </c>
      <c r="N224" s="98" t="s">
        <v>87816</v>
      </c>
      <c r="O224" s="101">
        <v>1347</v>
      </c>
      <c r="P224" s="101">
        <v>1347</v>
      </c>
      <c r="Q224" s="101">
        <v>0</v>
      </c>
      <c r="R224" s="101">
        <v>200</v>
      </c>
    </row>
    <row r="225">
      <c r="L225" s="98" t="s">
        <v>87817</v>
      </c>
      <c r="M225" s="98" t="s">
        <v>87818</v>
      </c>
      <c r="N225" s="98" t="s">
        <v>87819</v>
      </c>
      <c r="O225" s="101">
        <v>10</v>
      </c>
      <c r="P225" s="101">
        <v>10</v>
      </c>
    </row>
    <row r="226">
      <c r="K226" s="96" t="s">
        <v>87820</v>
      </c>
      <c r="O226" s="85">
        <f>SUM(O224:O225)</f>
      </c>
      <c r="P226" s="85">
        <f>SUM(P224:P225)</f>
      </c>
    </row>
    <row r="227">
      <c r="A227" s="98" t="s">
        <v>87821</v>
      </c>
      <c r="B227" s="98" t="s">
        <v>87822</v>
      </c>
      <c r="C227" s="100">
        <v>1424</v>
      </c>
      <c r="D227" s="98" t="s">
        <v>87823</v>
      </c>
      <c r="E227" s="98" t="s">
        <v>87824</v>
      </c>
      <c r="F227" s="104">
        <v>45626</v>
      </c>
      <c r="G227" s="104">
        <v>45626</v>
      </c>
      <c r="H227" s="104">
        <v>45990</v>
      </c>
      <c r="J227" s="101">
        <v>1230</v>
      </c>
      <c r="K227" s="98" t="s">
        <v>87825</v>
      </c>
      <c r="L227" s="98" t="s">
        <v>87826</v>
      </c>
      <c r="M227" s="98" t="s">
        <v>87827</v>
      </c>
      <c r="N227" s="98" t="s">
        <v>87828</v>
      </c>
      <c r="O227" s="101">
        <v>1587</v>
      </c>
      <c r="P227" s="101">
        <v>1587</v>
      </c>
      <c r="Q227" s="101">
        <v>0</v>
      </c>
      <c r="R227" s="101">
        <v>650</v>
      </c>
    </row>
    <row r="228">
      <c r="K228" s="96" t="s">
        <v>87829</v>
      </c>
      <c r="O228" s="85">
        <f>SUM(O227:O227)</f>
      </c>
      <c r="P228" s="85">
        <f>SUM(P227:P227)</f>
      </c>
    </row>
    <row r="229">
      <c r="A229" s="98" t="s">
        <v>87830</v>
      </c>
      <c r="B229" s="98" t="s">
        <v>87831</v>
      </c>
      <c r="C229" s="100">
        <v>1280</v>
      </c>
      <c r="D229" s="98" t="s">
        <v>87832</v>
      </c>
      <c r="E229" s="98" t="s">
        <v>87833</v>
      </c>
      <c r="F229" s="104">
        <v>45434</v>
      </c>
      <c r="G229" s="104">
        <v>45434</v>
      </c>
      <c r="H229" s="104">
        <v>45798</v>
      </c>
      <c r="J229" s="101">
        <v>1937</v>
      </c>
      <c r="K229" s="98" t="s">
        <v>87834</v>
      </c>
      <c r="L229" s="98" t="s">
        <v>87835</v>
      </c>
      <c r="M229" s="98" t="s">
        <v>87836</v>
      </c>
      <c r="N229" s="98" t="s">
        <v>87837</v>
      </c>
      <c r="O229" s="101">
        <v>1937</v>
      </c>
      <c r="P229" s="101">
        <v>1937</v>
      </c>
      <c r="Q229" s="101">
        <v>0</v>
      </c>
      <c r="R229" s="101">
        <v>300</v>
      </c>
    </row>
    <row r="230">
      <c r="L230" s="98" t="s">
        <v>87838</v>
      </c>
      <c r="M230" s="98" t="s">
        <v>87839</v>
      </c>
      <c r="N230" s="98" t="s">
        <v>87840</v>
      </c>
      <c r="O230" s="101">
        <v>10</v>
      </c>
      <c r="P230" s="101">
        <v>10</v>
      </c>
    </row>
    <row r="231">
      <c r="K231" s="96" t="s">
        <v>87841</v>
      </c>
      <c r="O231" s="85">
        <f>SUM(O229:O230)</f>
      </c>
      <c r="P231" s="85">
        <f>SUM(P229:P230)</f>
      </c>
    </row>
    <row r="232">
      <c r="A232" s="98" t="s">
        <v>87842</v>
      </c>
      <c r="B232" s="98" t="s">
        <v>87843</v>
      </c>
      <c r="C232" s="100">
        <v>832</v>
      </c>
      <c r="D232" s="98" t="s">
        <v>87844</v>
      </c>
      <c r="E232" s="98" t="s">
        <v>87845</v>
      </c>
      <c r="F232" s="104">
        <v>43994</v>
      </c>
      <c r="G232" s="104">
        <v>45698</v>
      </c>
      <c r="H232" s="104">
        <v>46062</v>
      </c>
      <c r="J232" s="101">
        <v>1539</v>
      </c>
      <c r="K232" s="98" t="s">
        <v>87846</v>
      </c>
      <c r="L232" s="98" t="s">
        <v>87847</v>
      </c>
      <c r="M232" s="98" t="s">
        <v>87848</v>
      </c>
      <c r="N232" s="98" t="s">
        <v>87849</v>
      </c>
      <c r="O232" s="101">
        <v>50</v>
      </c>
      <c r="P232" s="101">
        <v>50</v>
      </c>
      <c r="Q232" s="101">
        <v>0</v>
      </c>
      <c r="R232" s="101">
        <v>0</v>
      </c>
    </row>
    <row r="233">
      <c r="L233" s="98" t="s">
        <v>87850</v>
      </c>
      <c r="M233" s="98" t="s">
        <v>87851</v>
      </c>
      <c r="N233" s="98" t="s">
        <v>87852</v>
      </c>
      <c r="O233" s="101">
        <v>1439</v>
      </c>
      <c r="P233" s="101">
        <v>1439</v>
      </c>
    </row>
    <row r="234">
      <c r="L234" s="98" t="s">
        <v>87853</v>
      </c>
      <c r="M234" s="98" t="s">
        <v>87854</v>
      </c>
      <c r="N234" s="98" t="s">
        <v>87855</v>
      </c>
      <c r="O234" s="101">
        <v>150</v>
      </c>
      <c r="P234" s="101">
        <v>150</v>
      </c>
    </row>
    <row r="235">
      <c r="L235" s="98" t="s">
        <v>87856</v>
      </c>
      <c r="M235" s="98" t="s">
        <v>87857</v>
      </c>
      <c r="N235" s="98" t="s">
        <v>87858</v>
      </c>
      <c r="O235" s="101">
        <v>10</v>
      </c>
      <c r="P235" s="101">
        <v>10</v>
      </c>
    </row>
    <row r="236">
      <c r="K236" s="96" t="s">
        <v>87859</v>
      </c>
      <c r="O236" s="85">
        <f>SUM(O232:O235)</f>
      </c>
      <c r="P236" s="85">
        <f>SUM(P232:P235)</f>
      </c>
    </row>
    <row r="237">
      <c r="A237" s="98" t="s">
        <v>87860</v>
      </c>
      <c r="B237" s="98" t="s">
        <v>87861</v>
      </c>
      <c r="C237" s="100">
        <v>832</v>
      </c>
      <c r="D237" s="98" t="s">
        <v>87862</v>
      </c>
      <c r="E237" s="98" t="s">
        <v>87863</v>
      </c>
      <c r="F237" s="104">
        <v>45349</v>
      </c>
      <c r="G237" s="104">
        <v>45715</v>
      </c>
      <c r="H237" s="104">
        <v>45774</v>
      </c>
      <c r="I237" s="104">
        <v>45774</v>
      </c>
      <c r="J237" s="101">
        <v>1489</v>
      </c>
      <c r="K237" s="98" t="s">
        <v>87864</v>
      </c>
      <c r="L237" s="98" t="s">
        <v>87865</v>
      </c>
      <c r="M237" s="98" t="s">
        <v>87866</v>
      </c>
      <c r="N237" s="98" t="s">
        <v>87867</v>
      </c>
      <c r="O237" s="101">
        <v>1407.5999999999999</v>
      </c>
      <c r="P237" s="101">
        <v>1564</v>
      </c>
      <c r="Q237" s="101">
        <v>0</v>
      </c>
      <c r="R237" s="101">
        <v>200</v>
      </c>
    </row>
    <row r="238">
      <c r="L238" s="98" t="s">
        <v>87868</v>
      </c>
      <c r="M238" s="98" t="s">
        <v>87869</v>
      </c>
      <c r="N238" s="98" t="s">
        <v>87870</v>
      </c>
      <c r="O238" s="101">
        <v>180</v>
      </c>
      <c r="P238" s="101">
        <v>200</v>
      </c>
    </row>
    <row r="239">
      <c r="L239" s="98" t="s">
        <v>87871</v>
      </c>
      <c r="M239" s="98" t="s">
        <v>87872</v>
      </c>
      <c r="N239" s="98" t="s">
        <v>87873</v>
      </c>
      <c r="O239" s="101">
        <v>135</v>
      </c>
      <c r="P239" s="101">
        <v>150</v>
      </c>
    </row>
    <row r="240">
      <c r="L240" s="98" t="s">
        <v>87874</v>
      </c>
      <c r="M240" s="98" t="s">
        <v>87875</v>
      </c>
      <c r="N240" s="98" t="s">
        <v>87876</v>
      </c>
      <c r="O240" s="101">
        <v>9</v>
      </c>
      <c r="P240" s="101">
        <v>10</v>
      </c>
    </row>
    <row r="241">
      <c r="K241" s="96" t="s">
        <v>87877</v>
      </c>
      <c r="O241" s="85">
        <f>SUM(O237:O240)</f>
      </c>
      <c r="P241" s="85">
        <f>SUM(P237:P240)</f>
      </c>
    </row>
    <row r="242">
      <c r="A242" s="98" t="s">
        <v>87878</v>
      </c>
      <c r="B242" s="98" t="s">
        <v>87879</v>
      </c>
      <c r="C242" s="100">
        <v>763</v>
      </c>
      <c r="D242" s="98" t="s">
        <v>87880</v>
      </c>
      <c r="E242" s="98" t="s">
        <v>87881</v>
      </c>
      <c r="F242" s="104">
        <v>45493</v>
      </c>
      <c r="G242" s="104">
        <v>45493</v>
      </c>
      <c r="H242" s="104">
        <v>45857</v>
      </c>
      <c r="J242" s="101">
        <v>1235</v>
      </c>
      <c r="K242" s="98" t="s">
        <v>87882</v>
      </c>
      <c r="L242" s="98" t="s">
        <v>87883</v>
      </c>
      <c r="M242" s="98" t="s">
        <v>87884</v>
      </c>
      <c r="N242" s="98" t="s">
        <v>87885</v>
      </c>
      <c r="O242" s="101">
        <v>50</v>
      </c>
      <c r="P242" s="101">
        <v>50</v>
      </c>
      <c r="Q242" s="101">
        <v>0</v>
      </c>
      <c r="R242" s="101">
        <v>200</v>
      </c>
    </row>
    <row r="243">
      <c r="L243" s="98" t="s">
        <v>87886</v>
      </c>
      <c r="M243" s="98" t="s">
        <v>87887</v>
      </c>
      <c r="N243" s="98" t="s">
        <v>87888</v>
      </c>
      <c r="O243" s="101">
        <v>1185</v>
      </c>
      <c r="P243" s="101">
        <v>1185</v>
      </c>
    </row>
    <row r="244">
      <c r="L244" s="98" t="s">
        <v>87889</v>
      </c>
      <c r="M244" s="98" t="s">
        <v>87890</v>
      </c>
      <c r="N244" s="98" t="s">
        <v>87891</v>
      </c>
      <c r="O244" s="101">
        <v>10</v>
      </c>
      <c r="P244" s="101">
        <v>10</v>
      </c>
    </row>
    <row r="245">
      <c r="K245" s="96" t="s">
        <v>87892</v>
      </c>
      <c r="O245" s="85">
        <f>SUM(O242:O244)</f>
      </c>
      <c r="P245" s="85">
        <f>SUM(P242:P244)</f>
      </c>
    </row>
    <row r="246">
      <c r="A246" s="98" t="s">
        <v>87893</v>
      </c>
      <c r="B246" s="98" t="s">
        <v>87894</v>
      </c>
      <c r="C246" s="100">
        <v>763</v>
      </c>
      <c r="D246" s="98" t="s">
        <v>87895</v>
      </c>
      <c r="E246" s="98" t="s">
        <v>87896</v>
      </c>
      <c r="F246" s="104">
        <v>45496</v>
      </c>
      <c r="G246" s="104">
        <v>45496</v>
      </c>
      <c r="H246" s="104">
        <v>45952</v>
      </c>
      <c r="J246" s="101">
        <v>1185</v>
      </c>
      <c r="K246" s="98" t="s">
        <v>87897</v>
      </c>
      <c r="L246" s="98" t="s">
        <v>87898</v>
      </c>
      <c r="M246" s="98" t="s">
        <v>87899</v>
      </c>
      <c r="N246" s="98" t="s">
        <v>87900</v>
      </c>
      <c r="O246" s="101">
        <v>1185</v>
      </c>
      <c r="P246" s="101">
        <v>1185</v>
      </c>
      <c r="Q246" s="101">
        <v>0</v>
      </c>
      <c r="R246" s="101">
        <v>600</v>
      </c>
    </row>
    <row r="247">
      <c r="L247" s="98" t="s">
        <v>87901</v>
      </c>
      <c r="M247" s="98" t="s">
        <v>87902</v>
      </c>
      <c r="N247" s="98" t="s">
        <v>87903</v>
      </c>
      <c r="O247" s="101">
        <v>15</v>
      </c>
      <c r="P247" s="101">
        <v>15</v>
      </c>
    </row>
    <row r="248">
      <c r="L248" s="98" t="s">
        <v>87904</v>
      </c>
      <c r="M248" s="98" t="s">
        <v>87905</v>
      </c>
      <c r="N248" s="98" t="s">
        <v>87906</v>
      </c>
      <c r="O248" s="101">
        <v>10</v>
      </c>
      <c r="P248" s="101">
        <v>10</v>
      </c>
    </row>
    <row r="249">
      <c r="K249" s="96" t="s">
        <v>87907</v>
      </c>
      <c r="O249" s="85">
        <f>SUM(O246:O248)</f>
      </c>
      <c r="P249" s="85">
        <f>SUM(P246:P248)</f>
      </c>
    </row>
    <row r="250">
      <c r="A250" s="98" t="s">
        <v>87908</v>
      </c>
      <c r="B250" s="98" t="s">
        <v>87909</v>
      </c>
      <c r="C250" s="100">
        <v>708</v>
      </c>
      <c r="D250" s="98" t="s">
        <v>87910</v>
      </c>
      <c r="E250" s="98" t="s">
        <v>87911</v>
      </c>
      <c r="F250" s="104">
        <v>45044</v>
      </c>
      <c r="G250" s="104">
        <v>45410</v>
      </c>
      <c r="H250" s="104">
        <v>45774</v>
      </c>
      <c r="I250" s="104">
        <v>45774</v>
      </c>
      <c r="J250" s="101">
        <v>1269</v>
      </c>
      <c r="K250" s="98" t="s">
        <v>87912</v>
      </c>
      <c r="L250" s="98" t="s">
        <v>87913</v>
      </c>
      <c r="M250" s="98" t="s">
        <v>87914</v>
      </c>
      <c r="N250" s="98" t="s">
        <v>87915</v>
      </c>
      <c r="O250" s="101">
        <v>45</v>
      </c>
      <c r="P250" s="101">
        <v>50</v>
      </c>
      <c r="Q250" s="101">
        <v>0</v>
      </c>
      <c r="R250" s="101">
        <v>200</v>
      </c>
    </row>
    <row r="251">
      <c r="L251" s="98" t="s">
        <v>87916</v>
      </c>
      <c r="M251" s="98" t="s">
        <v>87917</v>
      </c>
      <c r="N251" s="98" t="s">
        <v>87918</v>
      </c>
      <c r="O251" s="101">
        <v>-45</v>
      </c>
      <c r="P251" s="101">
        <v>-50</v>
      </c>
    </row>
    <row r="252">
      <c r="L252" s="98" t="s">
        <v>87919</v>
      </c>
      <c r="M252" s="98" t="s">
        <v>87920</v>
      </c>
      <c r="N252" s="98" t="s">
        <v>87921</v>
      </c>
      <c r="O252" s="101">
        <v>1030.5</v>
      </c>
      <c r="P252" s="101">
        <v>1145</v>
      </c>
    </row>
    <row r="253">
      <c r="K253" s="96" t="s">
        <v>87922</v>
      </c>
      <c r="O253" s="85">
        <f>SUM(O250:O252)</f>
      </c>
      <c r="P253" s="85">
        <f>SUM(P250:P252)</f>
      </c>
    </row>
    <row r="254">
      <c r="A254" s="98" t="s">
        <v>87923</v>
      </c>
      <c r="B254" s="98" t="s">
        <v>87924</v>
      </c>
      <c r="C254" s="100">
        <v>708</v>
      </c>
      <c r="D254" s="98" t="s">
        <v>87925</v>
      </c>
      <c r="E254" s="98" t="s">
        <v>87926</v>
      </c>
      <c r="F254" s="104">
        <v>44385</v>
      </c>
      <c r="G254" s="104">
        <v>45573</v>
      </c>
      <c r="H254" s="104">
        <v>45937</v>
      </c>
      <c r="J254" s="101">
        <v>1419</v>
      </c>
      <c r="K254" s="98" t="s">
        <v>87927</v>
      </c>
      <c r="L254" s="98" t="s">
        <v>87928</v>
      </c>
      <c r="M254" s="98" t="s">
        <v>87929</v>
      </c>
      <c r="N254" s="98" t="s">
        <v>87930</v>
      </c>
      <c r="O254" s="101">
        <v>1357</v>
      </c>
      <c r="P254" s="101">
        <v>1357</v>
      </c>
      <c r="Q254" s="101">
        <v>0</v>
      </c>
      <c r="R254" s="101">
        <v>400</v>
      </c>
    </row>
    <row r="255">
      <c r="L255" s="98" t="s">
        <v>87931</v>
      </c>
      <c r="M255" s="98" t="s">
        <v>87932</v>
      </c>
      <c r="N255" s="98" t="s">
        <v>87933</v>
      </c>
      <c r="O255" s="101">
        <v>15</v>
      </c>
      <c r="P255" s="101">
        <v>15</v>
      </c>
    </row>
    <row r="256">
      <c r="L256" s="98" t="s">
        <v>87934</v>
      </c>
      <c r="M256" s="98" t="s">
        <v>87935</v>
      </c>
      <c r="N256" s="98" t="s">
        <v>87936</v>
      </c>
      <c r="O256" s="101">
        <v>10</v>
      </c>
      <c r="P256" s="101">
        <v>10</v>
      </c>
    </row>
    <row r="257">
      <c r="K257" s="96" t="s">
        <v>87937</v>
      </c>
      <c r="O257" s="85">
        <f>SUM(O254:O256)</f>
      </c>
      <c r="P257" s="85">
        <f>SUM(P254:P256)</f>
      </c>
    </row>
    <row r="258">
      <c r="A258" s="98" t="s">
        <v>87938</v>
      </c>
      <c r="B258" s="98" t="s">
        <v>87939</v>
      </c>
      <c r="C258" s="100">
        <v>708</v>
      </c>
      <c r="D258" s="98" t="s">
        <v>87940</v>
      </c>
      <c r="E258" s="98" t="s">
        <v>87941</v>
      </c>
      <c r="F258" s="104">
        <v>45524</v>
      </c>
      <c r="G258" s="104">
        <v>45524</v>
      </c>
      <c r="H258" s="104">
        <v>45919</v>
      </c>
      <c r="J258" s="101">
        <v>1235</v>
      </c>
      <c r="K258" s="98" t="s">
        <v>87942</v>
      </c>
      <c r="L258" s="98" t="s">
        <v>87943</v>
      </c>
      <c r="M258" s="98" t="s">
        <v>87944</v>
      </c>
      <c r="N258" s="98" t="s">
        <v>87945</v>
      </c>
      <c r="O258" s="101">
        <v>50</v>
      </c>
      <c r="P258" s="101">
        <v>50</v>
      </c>
      <c r="Q258" s="101">
        <v>0</v>
      </c>
      <c r="R258" s="101">
        <v>400</v>
      </c>
    </row>
    <row r="259">
      <c r="L259" s="98" t="s">
        <v>87946</v>
      </c>
      <c r="M259" s="98" t="s">
        <v>87947</v>
      </c>
      <c r="N259" s="98" t="s">
        <v>87948</v>
      </c>
      <c r="O259" s="101">
        <v>1185</v>
      </c>
      <c r="P259" s="101">
        <v>1185</v>
      </c>
    </row>
    <row r="260">
      <c r="L260" s="98" t="s">
        <v>87949</v>
      </c>
      <c r="M260" s="98" t="s">
        <v>87950</v>
      </c>
      <c r="N260" s="98" t="s">
        <v>87951</v>
      </c>
      <c r="O260" s="101">
        <v>123.5</v>
      </c>
      <c r="P260" s="101">
        <v>0</v>
      </c>
    </row>
    <row r="261">
      <c r="L261" s="98" t="s">
        <v>87952</v>
      </c>
      <c r="M261" s="98" t="s">
        <v>87953</v>
      </c>
      <c r="N261" s="98" t="s">
        <v>87954</v>
      </c>
      <c r="O261" s="101">
        <v>15</v>
      </c>
      <c r="P261" s="101">
        <v>15</v>
      </c>
    </row>
    <row r="262">
      <c r="L262" s="98" t="s">
        <v>87955</v>
      </c>
      <c r="M262" s="98" t="s">
        <v>87956</v>
      </c>
      <c r="N262" s="98" t="s">
        <v>87957</v>
      </c>
      <c r="O262" s="101">
        <v>10</v>
      </c>
      <c r="P262" s="101">
        <v>10</v>
      </c>
    </row>
    <row r="263">
      <c r="K263" s="96" t="s">
        <v>87958</v>
      </c>
      <c r="O263" s="85">
        <f>SUM(O258:O262)</f>
      </c>
      <c r="P263" s="85">
        <f>SUM(P258:P262)</f>
      </c>
    </row>
    <row r="264">
      <c r="A264" s="98" t="s">
        <v>87959</v>
      </c>
      <c r="B264" s="98" t="s">
        <v>87960</v>
      </c>
      <c r="C264" s="100">
        <v>708</v>
      </c>
      <c r="D264" s="98" t="s">
        <v>87961</v>
      </c>
      <c r="E264" s="98" t="s">
        <v>87962</v>
      </c>
      <c r="F264" s="104">
        <v>45220</v>
      </c>
      <c r="G264" s="104">
        <v>45586</v>
      </c>
      <c r="H264" s="104">
        <v>45950</v>
      </c>
      <c r="J264" s="101">
        <v>1419</v>
      </c>
      <c r="K264" s="98" t="s">
        <v>87963</v>
      </c>
      <c r="L264" s="98" t="s">
        <v>87964</v>
      </c>
      <c r="M264" s="98" t="s">
        <v>87965</v>
      </c>
      <c r="N264" s="98" t="s">
        <v>87966</v>
      </c>
      <c r="O264" s="101">
        <v>1357</v>
      </c>
      <c r="P264" s="101">
        <v>1357</v>
      </c>
      <c r="Q264" s="101">
        <v>0</v>
      </c>
      <c r="R264" s="101">
        <v>800</v>
      </c>
    </row>
    <row r="265">
      <c r="L265" s="98" t="s">
        <v>87967</v>
      </c>
      <c r="M265" s="98" t="s">
        <v>87968</v>
      </c>
      <c r="N265" s="98" t="s">
        <v>87969</v>
      </c>
      <c r="O265" s="101">
        <v>150</v>
      </c>
      <c r="P265" s="101">
        <v>150</v>
      </c>
    </row>
    <row r="266">
      <c r="L266" s="98" t="s">
        <v>87970</v>
      </c>
      <c r="M266" s="98" t="s">
        <v>87971</v>
      </c>
      <c r="N266" s="98" t="s">
        <v>87972</v>
      </c>
      <c r="O266" s="101">
        <v>15</v>
      </c>
      <c r="P266" s="101">
        <v>15</v>
      </c>
    </row>
    <row r="267">
      <c r="L267" s="98" t="s">
        <v>87973</v>
      </c>
      <c r="M267" s="98" t="s">
        <v>87974</v>
      </c>
      <c r="N267" s="98" t="s">
        <v>87975</v>
      </c>
      <c r="O267" s="101">
        <v>10</v>
      </c>
      <c r="P267" s="101">
        <v>10</v>
      </c>
    </row>
    <row r="268">
      <c r="K268" s="96" t="s">
        <v>87976</v>
      </c>
      <c r="O268" s="85">
        <f>SUM(O264:O267)</f>
      </c>
      <c r="P268" s="85">
        <f>SUM(P264:P267)</f>
      </c>
    </row>
    <row r="269">
      <c r="A269" s="98" t="s">
        <v>87977</v>
      </c>
      <c r="B269" s="98" t="s">
        <v>87978</v>
      </c>
      <c r="C269" s="100">
        <v>763</v>
      </c>
      <c r="D269" s="98" t="s">
        <v>87979</v>
      </c>
      <c r="E269" s="98" t="s">
        <v>87980</v>
      </c>
      <c r="F269" s="104">
        <v>45458</v>
      </c>
      <c r="G269" s="104">
        <v>45458</v>
      </c>
      <c r="H269" s="104">
        <v>45822</v>
      </c>
      <c r="J269" s="101">
        <v>1235</v>
      </c>
      <c r="K269" s="98" t="s">
        <v>87981</v>
      </c>
      <c r="L269" s="98" t="s">
        <v>87982</v>
      </c>
      <c r="M269" s="98" t="s">
        <v>87983</v>
      </c>
      <c r="N269" s="98" t="s">
        <v>87984</v>
      </c>
      <c r="O269" s="101">
        <v>50</v>
      </c>
      <c r="P269" s="101">
        <v>50</v>
      </c>
      <c r="Q269" s="101">
        <v>-0.60999999999999999</v>
      </c>
      <c r="R269" s="101">
        <v>200</v>
      </c>
    </row>
    <row r="270">
      <c r="L270" s="98" t="s">
        <v>87985</v>
      </c>
      <c r="M270" s="98" t="s">
        <v>87986</v>
      </c>
      <c r="N270" s="98" t="s">
        <v>87987</v>
      </c>
      <c r="O270" s="101">
        <v>1185</v>
      </c>
      <c r="P270" s="101">
        <v>1185</v>
      </c>
    </row>
    <row r="271">
      <c r="L271" s="98" t="s">
        <v>87988</v>
      </c>
      <c r="M271" s="98" t="s">
        <v>87989</v>
      </c>
      <c r="N271" s="98" t="s">
        <v>87990</v>
      </c>
      <c r="O271" s="101">
        <v>10</v>
      </c>
      <c r="P271" s="101">
        <v>10</v>
      </c>
    </row>
    <row r="272">
      <c r="K272" s="96" t="s">
        <v>87991</v>
      </c>
      <c r="O272" s="85">
        <f>SUM(O269:O271)</f>
      </c>
      <c r="P272" s="85">
        <f>SUM(P269:P271)</f>
      </c>
    </row>
    <row r="273">
      <c r="A273" s="98" t="s">
        <v>87992</v>
      </c>
      <c r="B273" s="98" t="s">
        <v>87993</v>
      </c>
      <c r="C273" s="100">
        <v>763</v>
      </c>
      <c r="D273" s="98" t="s">
        <v>87994</v>
      </c>
      <c r="E273" s="98" t="s">
        <v>87995</v>
      </c>
      <c r="F273" s="104">
        <v>45156</v>
      </c>
      <c r="G273" s="104">
        <v>45522</v>
      </c>
      <c r="H273" s="104">
        <v>45917</v>
      </c>
      <c r="J273" s="101">
        <v>1459</v>
      </c>
      <c r="K273" s="98" t="s">
        <v>87996</v>
      </c>
      <c r="L273" s="98" t="s">
        <v>87997</v>
      </c>
      <c r="M273" s="98" t="s">
        <v>87998</v>
      </c>
      <c r="N273" s="98" t="s">
        <v>87999</v>
      </c>
      <c r="O273" s="101">
        <v>1359</v>
      </c>
      <c r="P273" s="101">
        <v>1359</v>
      </c>
      <c r="Q273" s="101">
        <v>0</v>
      </c>
      <c r="R273" s="101">
        <v>200</v>
      </c>
    </row>
    <row r="274">
      <c r="L274" s="98" t="s">
        <v>88000</v>
      </c>
      <c r="M274" s="98" t="s">
        <v>88001</v>
      </c>
      <c r="N274" s="98" t="s">
        <v>88002</v>
      </c>
      <c r="O274" s="101">
        <v>10</v>
      </c>
      <c r="P274" s="101">
        <v>10</v>
      </c>
    </row>
    <row r="275">
      <c r="K275" s="96" t="s">
        <v>88003</v>
      </c>
      <c r="O275" s="85">
        <f>SUM(O273:O274)</f>
      </c>
      <c r="P275" s="85">
        <f>SUM(P273:P274)</f>
      </c>
    </row>
    <row r="276">
      <c r="A276" s="98" t="s">
        <v>88004</v>
      </c>
      <c r="B276" s="98" t="s">
        <v>88005</v>
      </c>
      <c r="C276" s="100">
        <v>1424</v>
      </c>
      <c r="D276" s="98" t="s">
        <v>88006</v>
      </c>
      <c r="E276" s="98" t="s">
        <v>88007</v>
      </c>
      <c r="F276" s="104">
        <v>45737</v>
      </c>
      <c r="G276" s="104">
        <v>45737</v>
      </c>
      <c r="H276" s="104">
        <v>46132</v>
      </c>
      <c r="J276" s="101">
        <v>2049</v>
      </c>
      <c r="K276" s="98" t="s">
        <v>88008</v>
      </c>
      <c r="L276" s="98" t="s">
        <v>88009</v>
      </c>
      <c r="M276" s="98" t="s">
        <v>88010</v>
      </c>
      <c r="N276" s="98" t="s">
        <v>88011</v>
      </c>
      <c r="O276" s="101">
        <v>50</v>
      </c>
      <c r="P276" s="101">
        <v>50</v>
      </c>
      <c r="Q276" s="101">
        <v>0</v>
      </c>
      <c r="R276" s="101">
        <v>550</v>
      </c>
    </row>
    <row r="277">
      <c r="L277" s="98" t="s">
        <v>88012</v>
      </c>
      <c r="M277" s="98" t="s">
        <v>88013</v>
      </c>
      <c r="N277" s="98" t="s">
        <v>88014</v>
      </c>
      <c r="O277" s="101">
        <v>1999</v>
      </c>
      <c r="P277" s="101">
        <v>1999</v>
      </c>
    </row>
    <row r="278">
      <c r="L278" s="98" t="s">
        <v>88015</v>
      </c>
      <c r="M278" s="98" t="s">
        <v>88016</v>
      </c>
      <c r="N278" s="98" t="s">
        <v>88017</v>
      </c>
      <c r="O278" s="101">
        <v>-2049</v>
      </c>
      <c r="P278" s="101">
        <v>0</v>
      </c>
    </row>
    <row r="279">
      <c r="L279" s="98" t="s">
        <v>88018</v>
      </c>
      <c r="M279" s="98" t="s">
        <v>88019</v>
      </c>
      <c r="N279" s="98" t="s">
        <v>88020</v>
      </c>
      <c r="O279" s="101">
        <v>10</v>
      </c>
      <c r="P279" s="101">
        <v>10</v>
      </c>
    </row>
    <row r="280">
      <c r="K280" s="96" t="s">
        <v>88021</v>
      </c>
      <c r="O280" s="85">
        <f>SUM(O276:O279)</f>
      </c>
      <c r="P280" s="85">
        <f>SUM(P276:P279)</f>
      </c>
    </row>
    <row r="281">
      <c r="A281" s="98" t="s">
        <v>88022</v>
      </c>
      <c r="B281" s="98" t="s">
        <v>88023</v>
      </c>
      <c r="C281" s="100">
        <v>1280</v>
      </c>
      <c r="D281" s="98" t="s">
        <v>88024</v>
      </c>
      <c r="E281" s="98" t="s">
        <v>88025</v>
      </c>
      <c r="F281" s="104">
        <v>44720</v>
      </c>
      <c r="G281" s="104">
        <v>45512</v>
      </c>
      <c r="H281" s="104">
        <v>45907</v>
      </c>
      <c r="J281" s="101">
        <v>1999</v>
      </c>
      <c r="K281" s="98" t="s">
        <v>88026</v>
      </c>
      <c r="L281" s="98" t="s">
        <v>88027</v>
      </c>
      <c r="M281" s="98" t="s">
        <v>88028</v>
      </c>
      <c r="N281" s="98" t="s">
        <v>88029</v>
      </c>
      <c r="O281" s="101">
        <v>1895</v>
      </c>
      <c r="P281" s="101">
        <v>1895</v>
      </c>
      <c r="Q281" s="101">
        <v>0</v>
      </c>
      <c r="R281" s="101">
        <v>300</v>
      </c>
    </row>
    <row r="282">
      <c r="L282" s="98" t="s">
        <v>88030</v>
      </c>
      <c r="M282" s="98" t="s">
        <v>88031</v>
      </c>
      <c r="N282" s="98" t="s">
        <v>88032</v>
      </c>
      <c r="O282" s="101">
        <v>10</v>
      </c>
      <c r="P282" s="101">
        <v>10</v>
      </c>
    </row>
    <row r="283">
      <c r="K283" s="96" t="s">
        <v>88033</v>
      </c>
      <c r="O283" s="85">
        <f>SUM(O281:O282)</f>
      </c>
      <c r="P283" s="85">
        <f>SUM(P281:P282)</f>
      </c>
    </row>
    <row r="284">
      <c r="A284" s="98" t="s">
        <v>88034</v>
      </c>
      <c r="B284" s="98" t="s">
        <v>88035</v>
      </c>
      <c r="C284" s="100">
        <v>1254</v>
      </c>
      <c r="D284" s="98" t="s">
        <v>88036</v>
      </c>
      <c r="E284" s="98" t="s">
        <v>88037</v>
      </c>
      <c r="F284" s="104">
        <v>45169</v>
      </c>
      <c r="G284" s="104">
        <v>45474</v>
      </c>
      <c r="H284" s="104">
        <v>45838</v>
      </c>
      <c r="J284" s="101">
        <v>2049</v>
      </c>
      <c r="K284" s="98" t="s">
        <v>88038</v>
      </c>
      <c r="L284" s="98" t="s">
        <v>88039</v>
      </c>
      <c r="M284" s="98" t="s">
        <v>88040</v>
      </c>
      <c r="N284" s="98" t="s">
        <v>88041</v>
      </c>
      <c r="O284" s="101">
        <v>50</v>
      </c>
      <c r="P284" s="101">
        <v>50</v>
      </c>
      <c r="Q284" s="101">
        <v>0</v>
      </c>
      <c r="R284" s="101">
        <v>300</v>
      </c>
    </row>
    <row r="285">
      <c r="L285" s="98" t="s">
        <v>88042</v>
      </c>
      <c r="M285" s="98" t="s">
        <v>88043</v>
      </c>
      <c r="N285" s="98" t="s">
        <v>88044</v>
      </c>
      <c r="O285" s="101">
        <v>1999</v>
      </c>
      <c r="P285" s="101">
        <v>1999</v>
      </c>
    </row>
    <row r="286">
      <c r="L286" s="98" t="s">
        <v>88045</v>
      </c>
      <c r="M286" s="98" t="s">
        <v>88046</v>
      </c>
      <c r="N286" s="98" t="s">
        <v>88047</v>
      </c>
      <c r="O286" s="101">
        <v>150</v>
      </c>
      <c r="P286" s="101">
        <v>150</v>
      </c>
    </row>
    <row r="287">
      <c r="L287" s="98" t="s">
        <v>88048</v>
      </c>
      <c r="M287" s="98" t="s">
        <v>88049</v>
      </c>
      <c r="N287" s="98" t="s">
        <v>88050</v>
      </c>
      <c r="O287" s="101">
        <v>10</v>
      </c>
      <c r="P287" s="101">
        <v>10</v>
      </c>
    </row>
    <row r="288">
      <c r="K288" s="96" t="s">
        <v>88051</v>
      </c>
      <c r="O288" s="85">
        <f>SUM(O284:O287)</f>
      </c>
      <c r="P288" s="85">
        <f>SUM(P284:P287)</f>
      </c>
    </row>
    <row r="289">
      <c r="A289" s="98" t="s">
        <v>88052</v>
      </c>
      <c r="B289" s="98" t="s">
        <v>88053</v>
      </c>
      <c r="C289" s="100">
        <v>763</v>
      </c>
      <c r="D289" s="98" t="s">
        <v>88054</v>
      </c>
      <c r="E289" s="98" t="s">
        <v>88055</v>
      </c>
      <c r="J289" s="101">
        <v>1447</v>
      </c>
      <c r="K289" s="98" t="s">
        <v>88056</v>
      </c>
      <c r="L289" s="98" t="s">
        <v>88056</v>
      </c>
      <c r="O289" s="101">
        <v>0</v>
      </c>
      <c r="P289" s="101">
        <v>0</v>
      </c>
      <c r="R289" s="101">
        <v>0</v>
      </c>
    </row>
    <row r="290">
      <c r="K290" s="96" t="s">
        <v>88057</v>
      </c>
      <c r="O290" s="85">
        <f>SUM(O289:O289)</f>
      </c>
      <c r="P290" s="85">
        <f>SUM(P289:P289)</f>
      </c>
    </row>
    <row r="291">
      <c r="A291" s="98" t="s">
        <v>88058</v>
      </c>
      <c r="B291" s="98" t="s">
        <v>88059</v>
      </c>
      <c r="C291" s="100">
        <v>703</v>
      </c>
      <c r="D291" s="98" t="s">
        <v>88060</v>
      </c>
      <c r="E291" s="98" t="s">
        <v>88061</v>
      </c>
      <c r="F291" s="104">
        <v>45498</v>
      </c>
      <c r="G291" s="104">
        <v>45498</v>
      </c>
      <c r="H291" s="104">
        <v>45924</v>
      </c>
      <c r="J291" s="101">
        <v>1265</v>
      </c>
      <c r="K291" s="98" t="s">
        <v>88062</v>
      </c>
      <c r="L291" s="98" t="s">
        <v>88063</v>
      </c>
      <c r="M291" s="98" t="s">
        <v>88064</v>
      </c>
      <c r="N291" s="98" t="s">
        <v>88065</v>
      </c>
      <c r="O291" s="101">
        <v>50</v>
      </c>
      <c r="P291" s="101">
        <v>50</v>
      </c>
      <c r="Q291" s="101">
        <v>0</v>
      </c>
      <c r="R291" s="101">
        <v>400</v>
      </c>
    </row>
    <row r="292">
      <c r="L292" s="98" t="s">
        <v>88066</v>
      </c>
      <c r="M292" s="98" t="s">
        <v>88067</v>
      </c>
      <c r="N292" s="98" t="s">
        <v>88068</v>
      </c>
      <c r="O292" s="101">
        <v>1215</v>
      </c>
      <c r="P292" s="101">
        <v>1215</v>
      </c>
    </row>
    <row r="293">
      <c r="L293" s="98" t="s">
        <v>88069</v>
      </c>
      <c r="M293" s="98" t="s">
        <v>88070</v>
      </c>
      <c r="N293" s="98" t="s">
        <v>88071</v>
      </c>
      <c r="O293" s="101">
        <v>10</v>
      </c>
      <c r="P293" s="101">
        <v>10</v>
      </c>
    </row>
    <row r="294">
      <c r="K294" s="96" t="s">
        <v>88072</v>
      </c>
      <c r="O294" s="85">
        <f>SUM(O291:O293)</f>
      </c>
      <c r="P294" s="85">
        <f>SUM(P291:P293)</f>
      </c>
    </row>
    <row r="295">
      <c r="A295" s="98" t="s">
        <v>88073</v>
      </c>
      <c r="B295" s="98" t="s">
        <v>88074</v>
      </c>
      <c r="C295" s="100">
        <v>703</v>
      </c>
      <c r="D295" s="98" t="s">
        <v>88075</v>
      </c>
      <c r="E295" s="98" t="s">
        <v>88076</v>
      </c>
      <c r="F295" s="104">
        <v>45486</v>
      </c>
      <c r="G295" s="104">
        <v>45486</v>
      </c>
      <c r="H295" s="104">
        <v>45850</v>
      </c>
      <c r="J295" s="101">
        <v>1265</v>
      </c>
      <c r="K295" s="98" t="s">
        <v>88077</v>
      </c>
      <c r="L295" s="98" t="s">
        <v>88078</v>
      </c>
      <c r="M295" s="98" t="s">
        <v>88079</v>
      </c>
      <c r="N295" s="98" t="s">
        <v>88080</v>
      </c>
      <c r="O295" s="101">
        <v>50</v>
      </c>
      <c r="P295" s="101">
        <v>50</v>
      </c>
      <c r="Q295" s="101">
        <v>0</v>
      </c>
      <c r="R295" s="101">
        <v>200</v>
      </c>
    </row>
    <row r="296">
      <c r="L296" s="98" t="s">
        <v>88081</v>
      </c>
      <c r="M296" s="98" t="s">
        <v>88082</v>
      </c>
      <c r="N296" s="98" t="s">
        <v>88083</v>
      </c>
      <c r="O296" s="101">
        <v>1215</v>
      </c>
      <c r="P296" s="101">
        <v>1215</v>
      </c>
    </row>
    <row r="297">
      <c r="L297" s="98" t="s">
        <v>88084</v>
      </c>
      <c r="M297" s="98" t="s">
        <v>88085</v>
      </c>
      <c r="N297" s="98" t="s">
        <v>88086</v>
      </c>
      <c r="O297" s="101">
        <v>10</v>
      </c>
      <c r="P297" s="101">
        <v>10</v>
      </c>
    </row>
    <row r="298">
      <c r="K298" s="96" t="s">
        <v>88087</v>
      </c>
      <c r="O298" s="85">
        <f>SUM(O295:O297)</f>
      </c>
      <c r="P298" s="85">
        <f>SUM(P295:P297)</f>
      </c>
    </row>
    <row r="299">
      <c r="A299" s="98" t="s">
        <v>88088</v>
      </c>
      <c r="B299" s="98" t="s">
        <v>88089</v>
      </c>
      <c r="C299" s="100">
        <v>763</v>
      </c>
      <c r="D299" s="98" t="s">
        <v>88090</v>
      </c>
      <c r="E299" s="98" t="s">
        <v>88091</v>
      </c>
      <c r="F299" s="104">
        <v>43789</v>
      </c>
      <c r="G299" s="104">
        <v>45467</v>
      </c>
      <c r="H299" s="104">
        <v>45861</v>
      </c>
      <c r="J299" s="101">
        <v>1499</v>
      </c>
      <c r="K299" s="98" t="s">
        <v>88092</v>
      </c>
      <c r="L299" s="98" t="s">
        <v>88093</v>
      </c>
      <c r="M299" s="98" t="s">
        <v>88094</v>
      </c>
      <c r="N299" s="98" t="s">
        <v>88095</v>
      </c>
      <c r="O299" s="101">
        <v>50</v>
      </c>
      <c r="P299" s="101">
        <v>40</v>
      </c>
      <c r="Q299" s="101">
        <v>0</v>
      </c>
      <c r="R299" s="101">
        <v>0</v>
      </c>
    </row>
    <row r="300">
      <c r="L300" s="98" t="s">
        <v>88096</v>
      </c>
      <c r="M300" s="98" t="s">
        <v>88097</v>
      </c>
      <c r="N300" s="98" t="s">
        <v>88098</v>
      </c>
      <c r="O300" s="101">
        <v>-10</v>
      </c>
      <c r="P300" s="101">
        <v>0</v>
      </c>
    </row>
    <row r="301">
      <c r="L301" s="98" t="s">
        <v>88099</v>
      </c>
      <c r="M301" s="98" t="s">
        <v>88100</v>
      </c>
      <c r="N301" s="98" t="s">
        <v>88101</v>
      </c>
      <c r="O301" s="101">
        <v>1389</v>
      </c>
      <c r="P301" s="101">
        <v>1389</v>
      </c>
    </row>
    <row r="302">
      <c r="L302" s="98" t="s">
        <v>88102</v>
      </c>
      <c r="M302" s="98" t="s">
        <v>88103</v>
      </c>
      <c r="N302" s="98" t="s">
        <v>88104</v>
      </c>
      <c r="O302" s="101">
        <v>15</v>
      </c>
      <c r="P302" s="101">
        <v>15</v>
      </c>
    </row>
    <row r="303">
      <c r="L303" s="98" t="s">
        <v>88105</v>
      </c>
      <c r="M303" s="98" t="s">
        <v>88106</v>
      </c>
      <c r="N303" s="98" t="s">
        <v>88107</v>
      </c>
      <c r="O303" s="101">
        <v>10</v>
      </c>
      <c r="P303" s="101">
        <v>10</v>
      </c>
    </row>
    <row r="304">
      <c r="K304" s="96" t="s">
        <v>88108</v>
      </c>
      <c r="O304" s="85">
        <f>SUM(O299:O303)</f>
      </c>
      <c r="P304" s="85">
        <f>SUM(P299:P303)</f>
      </c>
    </row>
    <row r="305">
      <c r="A305" s="98" t="s">
        <v>88109</v>
      </c>
      <c r="B305" s="98" t="s">
        <v>88110</v>
      </c>
      <c r="C305" s="100">
        <v>1409</v>
      </c>
      <c r="D305" s="98" t="s">
        <v>88111</v>
      </c>
      <c r="E305" s="98" t="s">
        <v>88112</v>
      </c>
      <c r="F305" s="104">
        <v>43709</v>
      </c>
      <c r="G305" s="104">
        <v>45420</v>
      </c>
      <c r="H305" s="104">
        <v>45845</v>
      </c>
      <c r="J305" s="101">
        <v>2299</v>
      </c>
      <c r="K305" s="98" t="s">
        <v>88113</v>
      </c>
      <c r="L305" s="98" t="s">
        <v>88114</v>
      </c>
      <c r="M305" s="98" t="s">
        <v>88115</v>
      </c>
      <c r="N305" s="98" t="s">
        <v>88116</v>
      </c>
      <c r="O305" s="101">
        <v>50</v>
      </c>
      <c r="P305" s="101">
        <v>40</v>
      </c>
      <c r="Q305" s="101">
        <v>0</v>
      </c>
      <c r="R305" s="101">
        <v>0</v>
      </c>
    </row>
    <row r="306">
      <c r="L306" s="98" t="s">
        <v>88117</v>
      </c>
      <c r="M306" s="98" t="s">
        <v>88118</v>
      </c>
      <c r="N306" s="98" t="s">
        <v>88119</v>
      </c>
      <c r="O306" s="101">
        <v>-10</v>
      </c>
      <c r="P306" s="101">
        <v>0</v>
      </c>
    </row>
    <row r="307">
      <c r="L307" s="98" t="s">
        <v>88120</v>
      </c>
      <c r="M307" s="98" t="s">
        <v>88121</v>
      </c>
      <c r="N307" s="98" t="s">
        <v>88122</v>
      </c>
      <c r="O307" s="101">
        <v>2135</v>
      </c>
      <c r="P307" s="101">
        <v>2135</v>
      </c>
    </row>
    <row r="308">
      <c r="L308" s="98" t="s">
        <v>88123</v>
      </c>
      <c r="M308" s="98" t="s">
        <v>88124</v>
      </c>
      <c r="N308" s="98" t="s">
        <v>88125</v>
      </c>
      <c r="O308" s="101">
        <v>150</v>
      </c>
      <c r="P308" s="101">
        <v>150</v>
      </c>
    </row>
    <row r="309">
      <c r="L309" s="98" t="s">
        <v>88126</v>
      </c>
      <c r="M309" s="98" t="s">
        <v>88127</v>
      </c>
      <c r="N309" s="98" t="s">
        <v>88128</v>
      </c>
      <c r="O309" s="101">
        <v>150</v>
      </c>
      <c r="P309" s="101">
        <v>300</v>
      </c>
    </row>
    <row r="310">
      <c r="L310" s="98" t="s">
        <v>88129</v>
      </c>
      <c r="M310" s="98" t="s">
        <v>88130</v>
      </c>
      <c r="N310" s="98" t="s">
        <v>88131</v>
      </c>
      <c r="O310" s="101">
        <v>150</v>
      </c>
      <c r="P310" s="101">
        <v>0</v>
      </c>
    </row>
    <row r="311">
      <c r="L311" s="98" t="s">
        <v>88132</v>
      </c>
      <c r="M311" s="98" t="s">
        <v>88133</v>
      </c>
      <c r="N311" s="98" t="s">
        <v>88134</v>
      </c>
      <c r="O311" s="101">
        <v>15</v>
      </c>
      <c r="P311" s="101">
        <v>15</v>
      </c>
    </row>
    <row r="312">
      <c r="L312" s="98" t="s">
        <v>88135</v>
      </c>
      <c r="M312" s="98" t="s">
        <v>88136</v>
      </c>
      <c r="N312" s="98" t="s">
        <v>88137</v>
      </c>
      <c r="O312" s="101">
        <v>10</v>
      </c>
      <c r="P312" s="101">
        <v>10</v>
      </c>
    </row>
    <row r="313">
      <c r="K313" s="96" t="s">
        <v>88138</v>
      </c>
      <c r="O313" s="85">
        <f>SUM(O305:O312)</f>
      </c>
      <c r="P313" s="85">
        <f>SUM(P305:P312)</f>
      </c>
    </row>
    <row r="314">
      <c r="A314" s="98" t="s">
        <v>88139</v>
      </c>
      <c r="B314" s="98" t="s">
        <v>88140</v>
      </c>
      <c r="C314" s="100">
        <v>1263</v>
      </c>
      <c r="D314" s="98" t="s">
        <v>88141</v>
      </c>
      <c r="E314" s="98" t="s">
        <v>88142</v>
      </c>
      <c r="F314" s="104">
        <v>45526</v>
      </c>
      <c r="G314" s="104">
        <v>45526</v>
      </c>
      <c r="H314" s="104">
        <v>45982</v>
      </c>
      <c r="J314" s="101">
        <v>1870</v>
      </c>
      <c r="K314" s="98" t="s">
        <v>88143</v>
      </c>
      <c r="L314" s="98" t="s">
        <v>88144</v>
      </c>
      <c r="M314" s="98" t="s">
        <v>88145</v>
      </c>
      <c r="N314" s="98" t="s">
        <v>88146</v>
      </c>
      <c r="O314" s="101">
        <v>25</v>
      </c>
      <c r="P314" s="101">
        <v>25</v>
      </c>
      <c r="Q314" s="101">
        <v>0</v>
      </c>
      <c r="R314" s="101">
        <v>300</v>
      </c>
    </row>
    <row r="315">
      <c r="L315" s="98" t="s">
        <v>88147</v>
      </c>
      <c r="M315" s="98" t="s">
        <v>88148</v>
      </c>
      <c r="N315" s="98" t="s">
        <v>88149</v>
      </c>
      <c r="O315" s="101">
        <v>1845</v>
      </c>
      <c r="P315" s="101">
        <v>1845</v>
      </c>
    </row>
    <row r="316">
      <c r="L316" s="98" t="s">
        <v>88150</v>
      </c>
      <c r="M316" s="98" t="s">
        <v>88151</v>
      </c>
      <c r="N316" s="98" t="s">
        <v>88152</v>
      </c>
      <c r="O316" s="101">
        <v>40</v>
      </c>
      <c r="P316" s="101">
        <v>40</v>
      </c>
    </row>
    <row r="317">
      <c r="L317" s="98" t="s">
        <v>88153</v>
      </c>
      <c r="M317" s="98" t="s">
        <v>88154</v>
      </c>
      <c r="N317" s="98" t="s">
        <v>88155</v>
      </c>
      <c r="O317" s="101">
        <v>10</v>
      </c>
      <c r="P317" s="101">
        <v>10</v>
      </c>
    </row>
    <row r="318">
      <c r="K318" s="96" t="s">
        <v>88156</v>
      </c>
      <c r="O318" s="85">
        <f>SUM(O314:O317)</f>
      </c>
      <c r="P318" s="85">
        <f>SUM(P314:P317)</f>
      </c>
    </row>
    <row r="319">
      <c r="A319" s="98" t="s">
        <v>88157</v>
      </c>
      <c r="B319" s="98" t="s">
        <v>88158</v>
      </c>
      <c r="C319" s="100">
        <v>1422</v>
      </c>
      <c r="D319" s="98" t="s">
        <v>88159</v>
      </c>
      <c r="E319" s="98" t="s">
        <v>88160</v>
      </c>
      <c r="F319" s="104">
        <v>44942</v>
      </c>
      <c r="G319" s="104">
        <v>45367</v>
      </c>
      <c r="H319" s="104">
        <v>45792</v>
      </c>
      <c r="J319" s="101">
        <v>2259</v>
      </c>
      <c r="K319" s="98" t="s">
        <v>88161</v>
      </c>
      <c r="L319" s="98" t="s">
        <v>88162</v>
      </c>
      <c r="M319" s="98" t="s">
        <v>88163</v>
      </c>
      <c r="N319" s="98" t="s">
        <v>88164</v>
      </c>
      <c r="O319" s="101">
        <v>2209</v>
      </c>
      <c r="P319" s="101">
        <v>2209</v>
      </c>
      <c r="Q319" s="101">
        <v>0</v>
      </c>
      <c r="R319" s="101">
        <v>550</v>
      </c>
    </row>
    <row r="320">
      <c r="L320" s="98" t="s">
        <v>88165</v>
      </c>
      <c r="M320" s="98" t="s">
        <v>88166</v>
      </c>
      <c r="N320" s="98" t="s">
        <v>88167</v>
      </c>
      <c r="O320" s="101">
        <v>150</v>
      </c>
      <c r="P320" s="101">
        <v>150</v>
      </c>
    </row>
    <row r="321">
      <c r="L321" s="98" t="s">
        <v>88168</v>
      </c>
      <c r="M321" s="98" t="s">
        <v>88169</v>
      </c>
      <c r="N321" s="98" t="s">
        <v>88170</v>
      </c>
      <c r="O321" s="101">
        <v>15</v>
      </c>
      <c r="P321" s="101">
        <v>15</v>
      </c>
    </row>
    <row r="322">
      <c r="L322" s="98" t="s">
        <v>88171</v>
      </c>
      <c r="M322" s="98" t="s">
        <v>88172</v>
      </c>
      <c r="N322" s="98" t="s">
        <v>88173</v>
      </c>
      <c r="O322" s="101">
        <v>10</v>
      </c>
      <c r="P322" s="101">
        <v>10</v>
      </c>
    </row>
    <row r="323">
      <c r="K323" s="96" t="s">
        <v>88174</v>
      </c>
      <c r="O323" s="85">
        <f>SUM(O319:O322)</f>
      </c>
      <c r="P323" s="85">
        <f>SUM(P319:P322)</f>
      </c>
    </row>
    <row r="324">
      <c r="A324" s="98" t="s">
        <v>88175</v>
      </c>
      <c r="B324" s="98" t="s">
        <v>88176</v>
      </c>
      <c r="C324" s="100">
        <v>763</v>
      </c>
      <c r="D324" s="98" t="s">
        <v>88177</v>
      </c>
      <c r="E324" s="98" t="s">
        <v>88178</v>
      </c>
      <c r="F324" s="104">
        <v>43709</v>
      </c>
      <c r="G324" s="104">
        <v>45717</v>
      </c>
      <c r="H324" s="104">
        <v>46142</v>
      </c>
      <c r="J324" s="101">
        <v>1484</v>
      </c>
      <c r="K324" s="98" t="s">
        <v>88179</v>
      </c>
      <c r="L324" s="98" t="s">
        <v>88180</v>
      </c>
      <c r="M324" s="98" t="s">
        <v>88181</v>
      </c>
      <c r="N324" s="98" t="s">
        <v>88182</v>
      </c>
      <c r="O324" s="101">
        <v>25</v>
      </c>
      <c r="P324" s="101">
        <v>25</v>
      </c>
      <c r="Q324" s="101">
        <v>0</v>
      </c>
      <c r="R324" s="101">
        <v>0</v>
      </c>
    </row>
    <row r="325">
      <c r="L325" s="98" t="s">
        <v>88183</v>
      </c>
      <c r="M325" s="98" t="s">
        <v>88184</v>
      </c>
      <c r="N325" s="98" t="s">
        <v>88185</v>
      </c>
      <c r="O325" s="101">
        <v>1345</v>
      </c>
      <c r="P325" s="101">
        <v>1345</v>
      </c>
    </row>
    <row r="326">
      <c r="L326" s="98" t="s">
        <v>88186</v>
      </c>
      <c r="M326" s="98" t="s">
        <v>88187</v>
      </c>
      <c r="N326" s="98" t="s">
        <v>88188</v>
      </c>
      <c r="O326" s="101">
        <v>30</v>
      </c>
      <c r="P326" s="101">
        <v>30</v>
      </c>
    </row>
    <row r="327">
      <c r="L327" s="98" t="s">
        <v>88189</v>
      </c>
      <c r="M327" s="98" t="s">
        <v>88190</v>
      </c>
      <c r="N327" s="98" t="s">
        <v>88191</v>
      </c>
      <c r="O327" s="101">
        <v>10</v>
      </c>
      <c r="P327" s="101">
        <v>10</v>
      </c>
    </row>
    <row r="328">
      <c r="K328" s="96" t="s">
        <v>88192</v>
      </c>
      <c r="O328" s="85">
        <f>SUM(O324:O327)</f>
      </c>
      <c r="P328" s="85">
        <f>SUM(P324:P327)</f>
      </c>
    </row>
    <row r="329">
      <c r="A329" s="98" t="s">
        <v>88193</v>
      </c>
      <c r="B329" s="98" t="s">
        <v>88194</v>
      </c>
      <c r="C329" s="100">
        <v>763</v>
      </c>
      <c r="D329" s="98" t="s">
        <v>88195</v>
      </c>
      <c r="E329" s="98" t="s">
        <v>88196</v>
      </c>
      <c r="F329" s="104">
        <v>44769</v>
      </c>
      <c r="G329" s="104">
        <v>45562</v>
      </c>
      <c r="H329" s="104">
        <v>45987</v>
      </c>
      <c r="J329" s="101">
        <v>1459</v>
      </c>
      <c r="K329" s="98" t="s">
        <v>88197</v>
      </c>
      <c r="L329" s="98" t="s">
        <v>88198</v>
      </c>
      <c r="M329" s="98" t="s">
        <v>88199</v>
      </c>
      <c r="N329" s="98" t="s">
        <v>88200</v>
      </c>
      <c r="O329" s="101">
        <v>1397</v>
      </c>
      <c r="P329" s="101">
        <v>1397</v>
      </c>
      <c r="Q329" s="101">
        <v>0</v>
      </c>
      <c r="R329" s="101">
        <v>400</v>
      </c>
    </row>
    <row r="330">
      <c r="L330" s="98" t="s">
        <v>88201</v>
      </c>
      <c r="M330" s="98" t="s">
        <v>88202</v>
      </c>
      <c r="N330" s="98" t="s">
        <v>88203</v>
      </c>
      <c r="O330" s="101">
        <v>40</v>
      </c>
      <c r="P330" s="101">
        <v>40</v>
      </c>
    </row>
    <row r="331">
      <c r="L331" s="98" t="s">
        <v>88204</v>
      </c>
      <c r="M331" s="98" t="s">
        <v>88205</v>
      </c>
      <c r="N331" s="98" t="s">
        <v>88206</v>
      </c>
      <c r="O331" s="101">
        <v>10</v>
      </c>
      <c r="P331" s="101">
        <v>10</v>
      </c>
    </row>
    <row r="332">
      <c r="L332" s="98" t="s">
        <v>88207</v>
      </c>
      <c r="M332" s="98" t="s">
        <v>88208</v>
      </c>
      <c r="N332" s="98" t="s">
        <v>88209</v>
      </c>
      <c r="O332" s="101">
        <v>20</v>
      </c>
      <c r="P332" s="101">
        <v>20</v>
      </c>
    </row>
    <row r="333">
      <c r="K333" s="96" t="s">
        <v>88210</v>
      </c>
      <c r="O333" s="85">
        <f>SUM(O329:O332)</f>
      </c>
      <c r="P333" s="85">
        <f>SUM(P329:P332)</f>
      </c>
    </row>
    <row r="334">
      <c r="A334" s="98" t="s">
        <v>88211</v>
      </c>
      <c r="B334" s="98" t="s">
        <v>88212</v>
      </c>
      <c r="C334" s="100">
        <v>703</v>
      </c>
      <c r="D334" s="98" t="s">
        <v>88213</v>
      </c>
      <c r="E334" s="98" t="s">
        <v>88214</v>
      </c>
      <c r="F334" s="104">
        <v>45492</v>
      </c>
      <c r="G334" s="104">
        <v>45492</v>
      </c>
      <c r="H334" s="104">
        <v>45887</v>
      </c>
      <c r="J334" s="101">
        <v>1240</v>
      </c>
      <c r="K334" s="98" t="s">
        <v>88215</v>
      </c>
      <c r="L334" s="98" t="s">
        <v>88216</v>
      </c>
      <c r="M334" s="98" t="s">
        <v>88217</v>
      </c>
      <c r="N334" s="98" t="s">
        <v>88218</v>
      </c>
      <c r="O334" s="101">
        <v>25</v>
      </c>
      <c r="P334" s="101">
        <v>25</v>
      </c>
      <c r="Q334" s="101">
        <v>0</v>
      </c>
      <c r="R334" s="101">
        <v>400</v>
      </c>
    </row>
    <row r="335">
      <c r="L335" s="98" t="s">
        <v>88219</v>
      </c>
      <c r="M335" s="98" t="s">
        <v>88220</v>
      </c>
      <c r="N335" s="98" t="s">
        <v>88221</v>
      </c>
      <c r="O335" s="101">
        <v>1215</v>
      </c>
      <c r="P335" s="101">
        <v>1215</v>
      </c>
    </row>
    <row r="336">
      <c r="L336" s="98" t="s">
        <v>88222</v>
      </c>
      <c r="M336" s="98" t="s">
        <v>88223</v>
      </c>
      <c r="N336" s="98" t="s">
        <v>88224</v>
      </c>
      <c r="O336" s="101">
        <v>15</v>
      </c>
      <c r="P336" s="101">
        <v>15</v>
      </c>
    </row>
    <row r="337">
      <c r="L337" s="98" t="s">
        <v>88225</v>
      </c>
      <c r="M337" s="98" t="s">
        <v>88226</v>
      </c>
      <c r="N337" s="98" t="s">
        <v>88227</v>
      </c>
      <c r="O337" s="101">
        <v>10</v>
      </c>
      <c r="P337" s="101">
        <v>10</v>
      </c>
    </row>
    <row r="338">
      <c r="K338" s="96" t="s">
        <v>88228</v>
      </c>
      <c r="O338" s="85">
        <f>SUM(O334:O337)</f>
      </c>
      <c r="P338" s="85">
        <f>SUM(P334:P337)</f>
      </c>
    </row>
    <row r="339">
      <c r="A339" s="98" t="s">
        <v>88229</v>
      </c>
      <c r="B339" s="98" t="s">
        <v>88230</v>
      </c>
      <c r="C339" s="100">
        <v>703</v>
      </c>
      <c r="D339" s="98" t="s">
        <v>88231</v>
      </c>
      <c r="E339" s="98" t="s">
        <v>88232</v>
      </c>
      <c r="F339" s="104">
        <v>45406</v>
      </c>
      <c r="G339" s="104">
        <v>45406</v>
      </c>
      <c r="H339" s="104">
        <v>45770</v>
      </c>
      <c r="I339" s="104">
        <v>45787</v>
      </c>
      <c r="J339" s="101">
        <v>957</v>
      </c>
      <c r="K339" s="98" t="s">
        <v>88233</v>
      </c>
      <c r="L339" s="98" t="s">
        <v>88234</v>
      </c>
      <c r="M339" s="98" t="s">
        <v>88235</v>
      </c>
      <c r="N339" s="98" t="s">
        <v>88236</v>
      </c>
      <c r="O339" s="101">
        <v>290.97000000000003</v>
      </c>
      <c r="P339" s="101">
        <v>0</v>
      </c>
      <c r="Q339" s="101">
        <v>0</v>
      </c>
      <c r="R339" s="101">
        <v>200</v>
      </c>
    </row>
    <row r="340">
      <c r="L340" s="98" t="s">
        <v>88237</v>
      </c>
      <c r="M340" s="98" t="s">
        <v>88238</v>
      </c>
      <c r="N340" s="98" t="s">
        <v>88239</v>
      </c>
      <c r="O340" s="101">
        <v>877.83000000000004</v>
      </c>
      <c r="P340" s="101">
        <v>1145</v>
      </c>
    </row>
    <row r="341">
      <c r="L341" s="98" t="s">
        <v>88240</v>
      </c>
      <c r="M341" s="98" t="s">
        <v>88241</v>
      </c>
      <c r="N341" s="98" t="s">
        <v>88242</v>
      </c>
      <c r="O341" s="101">
        <v>87.780000000000001</v>
      </c>
      <c r="P341" s="101">
        <v>0</v>
      </c>
    </row>
    <row r="342">
      <c r="L342" s="98" t="s">
        <v>88243</v>
      </c>
      <c r="M342" s="98" t="s">
        <v>88244</v>
      </c>
      <c r="N342" s="98" t="s">
        <v>88245</v>
      </c>
      <c r="O342" s="101">
        <v>46.670000000000002</v>
      </c>
      <c r="P342" s="101">
        <v>0</v>
      </c>
    </row>
    <row r="343">
      <c r="K343" s="96" t="s">
        <v>88246</v>
      </c>
      <c r="O343" s="85">
        <f>SUM(O339:O342)</f>
      </c>
      <c r="P343" s="85">
        <f>SUM(P339:P342)</f>
      </c>
    </row>
    <row r="344">
      <c r="A344" s="98" t="s">
        <v>88247</v>
      </c>
      <c r="B344" s="98" t="s">
        <v>88248</v>
      </c>
      <c r="C344" s="100">
        <v>703</v>
      </c>
      <c r="D344" s="98" t="s">
        <v>88249</v>
      </c>
      <c r="E344" s="98" t="s">
        <v>88250</v>
      </c>
      <c r="F344" s="104">
        <v>44402</v>
      </c>
      <c r="G344" s="104">
        <v>45621</v>
      </c>
      <c r="H344" s="104">
        <v>45985</v>
      </c>
      <c r="J344" s="101">
        <v>1434</v>
      </c>
      <c r="K344" s="98" t="s">
        <v>88251</v>
      </c>
      <c r="L344" s="98" t="s">
        <v>88252</v>
      </c>
      <c r="M344" s="98" t="s">
        <v>88253</v>
      </c>
      <c r="N344" s="98" t="s">
        <v>88254</v>
      </c>
      <c r="O344" s="101">
        <v>25</v>
      </c>
      <c r="P344" s="101">
        <v>25</v>
      </c>
      <c r="Q344" s="101">
        <v>0</v>
      </c>
      <c r="R344" s="101">
        <v>400</v>
      </c>
    </row>
    <row r="345">
      <c r="L345" s="98" t="s">
        <v>88255</v>
      </c>
      <c r="M345" s="98" t="s">
        <v>88256</v>
      </c>
      <c r="N345" s="98" t="s">
        <v>88257</v>
      </c>
      <c r="O345" s="101">
        <v>1357</v>
      </c>
      <c r="P345" s="101">
        <v>1357</v>
      </c>
    </row>
    <row r="346">
      <c r="L346" s="98" t="s">
        <v>88258</v>
      </c>
      <c r="M346" s="98" t="s">
        <v>88259</v>
      </c>
      <c r="N346" s="98" t="s">
        <v>88260</v>
      </c>
      <c r="O346" s="101">
        <v>15</v>
      </c>
      <c r="P346" s="101">
        <v>15</v>
      </c>
    </row>
    <row r="347">
      <c r="L347" s="98" t="s">
        <v>88261</v>
      </c>
      <c r="M347" s="98" t="s">
        <v>88262</v>
      </c>
      <c r="N347" s="98" t="s">
        <v>88263</v>
      </c>
      <c r="O347" s="101">
        <v>10</v>
      </c>
      <c r="P347" s="101">
        <v>10</v>
      </c>
    </row>
    <row r="348">
      <c r="L348" s="98" t="s">
        <v>88264</v>
      </c>
      <c r="M348" s="98" t="s">
        <v>88265</v>
      </c>
      <c r="N348" s="98" t="s">
        <v>88266</v>
      </c>
      <c r="O348" s="101">
        <v>20</v>
      </c>
      <c r="P348" s="101">
        <v>20</v>
      </c>
    </row>
    <row r="349">
      <c r="K349" s="96" t="s">
        <v>88267</v>
      </c>
      <c r="O349" s="85">
        <f>SUM(O344:O348)</f>
      </c>
      <c r="P349" s="85">
        <f>SUM(P344:P348)</f>
      </c>
    </row>
    <row r="350">
      <c r="A350" s="98" t="s">
        <v>88268</v>
      </c>
      <c r="B350" s="98" t="s">
        <v>88269</v>
      </c>
      <c r="C350" s="100">
        <v>703</v>
      </c>
      <c r="D350" s="98" t="s">
        <v>88270</v>
      </c>
      <c r="E350" s="98" t="s">
        <v>88271</v>
      </c>
      <c r="F350" s="104">
        <v>45506</v>
      </c>
      <c r="G350" s="104">
        <v>45506</v>
      </c>
      <c r="H350" s="104">
        <v>45931</v>
      </c>
      <c r="J350" s="101">
        <v>1199</v>
      </c>
      <c r="K350" s="98" t="s">
        <v>88272</v>
      </c>
      <c r="L350" s="98" t="s">
        <v>88273</v>
      </c>
      <c r="M350" s="98" t="s">
        <v>88274</v>
      </c>
      <c r="N350" s="98" t="s">
        <v>88275</v>
      </c>
      <c r="O350" s="101">
        <v>1199</v>
      </c>
      <c r="P350" s="101">
        <v>1199</v>
      </c>
      <c r="Q350" s="101">
        <v>0</v>
      </c>
      <c r="R350" s="101">
        <v>200</v>
      </c>
    </row>
    <row r="351">
      <c r="L351" s="98" t="s">
        <v>88276</v>
      </c>
      <c r="M351" s="98" t="s">
        <v>88277</v>
      </c>
      <c r="N351" s="98" t="s">
        <v>88278</v>
      </c>
      <c r="O351" s="101">
        <v>10</v>
      </c>
      <c r="P351" s="101">
        <v>10</v>
      </c>
    </row>
    <row r="352">
      <c r="K352" s="96" t="s">
        <v>88279</v>
      </c>
      <c r="O352" s="85">
        <f>SUM(O350:O351)</f>
      </c>
      <c r="P352" s="85">
        <f>SUM(P350:P351)</f>
      </c>
    </row>
    <row r="353">
      <c r="A353" s="98" t="s">
        <v>88280</v>
      </c>
      <c r="B353" s="98" t="s">
        <v>88281</v>
      </c>
      <c r="C353" s="100">
        <v>763</v>
      </c>
      <c r="D353" s="98" t="s">
        <v>88282</v>
      </c>
      <c r="E353" s="98" t="s">
        <v>88283</v>
      </c>
      <c r="F353" s="104">
        <v>45433</v>
      </c>
      <c r="G353" s="104">
        <v>45433</v>
      </c>
      <c r="H353" s="104">
        <v>45797</v>
      </c>
      <c r="J353" s="101">
        <v>1392</v>
      </c>
      <c r="K353" s="98" t="s">
        <v>88284</v>
      </c>
      <c r="L353" s="98" t="s">
        <v>88285</v>
      </c>
      <c r="M353" s="98" t="s">
        <v>88286</v>
      </c>
      <c r="N353" s="98" t="s">
        <v>88287</v>
      </c>
      <c r="O353" s="101">
        <v>25</v>
      </c>
      <c r="P353" s="101">
        <v>25</v>
      </c>
      <c r="Q353" s="101">
        <v>0</v>
      </c>
      <c r="R353" s="101">
        <v>200</v>
      </c>
    </row>
    <row r="354">
      <c r="L354" s="98" t="s">
        <v>88288</v>
      </c>
      <c r="M354" s="98" t="s">
        <v>88289</v>
      </c>
      <c r="N354" s="98" t="s">
        <v>88290</v>
      </c>
      <c r="O354" s="101">
        <v>1367</v>
      </c>
      <c r="P354" s="101">
        <v>1367</v>
      </c>
    </row>
    <row r="355">
      <c r="L355" s="98" t="s">
        <v>88291</v>
      </c>
      <c r="M355" s="98" t="s">
        <v>88292</v>
      </c>
      <c r="N355" s="98" t="s">
        <v>88293</v>
      </c>
      <c r="O355" s="101">
        <v>10</v>
      </c>
      <c r="P355" s="101">
        <v>10</v>
      </c>
    </row>
    <row r="356">
      <c r="K356" s="96" t="s">
        <v>88294</v>
      </c>
      <c r="O356" s="85">
        <f>SUM(O353:O355)</f>
      </c>
      <c r="P356" s="85">
        <f>SUM(P353:P355)</f>
      </c>
    </row>
    <row r="357">
      <c r="A357" s="98" t="s">
        <v>88295</v>
      </c>
      <c r="B357" s="98" t="s">
        <v>88296</v>
      </c>
      <c r="C357" s="100">
        <v>763</v>
      </c>
      <c r="D357" s="98" t="s">
        <v>88297</v>
      </c>
      <c r="E357" s="98" t="s">
        <v>88298</v>
      </c>
      <c r="F357" s="104">
        <v>44805</v>
      </c>
      <c r="G357" s="104">
        <v>45536</v>
      </c>
      <c r="H357" s="104">
        <v>45900</v>
      </c>
      <c r="J357" s="101">
        <v>957</v>
      </c>
      <c r="K357" s="98" t="s">
        <v>88299</v>
      </c>
      <c r="L357" s="98" t="s">
        <v>88300</v>
      </c>
      <c r="M357" s="98" t="s">
        <v>88301</v>
      </c>
      <c r="N357" s="98" t="s">
        <v>88302</v>
      </c>
      <c r="O357" s="101">
        <v>1234</v>
      </c>
      <c r="P357" s="101">
        <v>1234</v>
      </c>
      <c r="Q357" s="101">
        <v>0</v>
      </c>
      <c r="R357" s="101">
        <v>200</v>
      </c>
    </row>
    <row r="358">
      <c r="K358" s="96" t="s">
        <v>88303</v>
      </c>
      <c r="O358" s="85">
        <f>SUM(O357:O357)</f>
      </c>
      <c r="P358" s="85">
        <f>SUM(P357:P357)</f>
      </c>
    </row>
    <row r="359">
      <c r="A359" s="98" t="s">
        <v>88304</v>
      </c>
      <c r="B359" s="98" t="s">
        <v>88305</v>
      </c>
      <c r="C359" s="100">
        <v>1409</v>
      </c>
      <c r="D359" s="98" t="s">
        <v>88306</v>
      </c>
      <c r="E359" s="98" t="s">
        <v>88307</v>
      </c>
      <c r="J359" s="101">
        <v>1964</v>
      </c>
      <c r="K359" s="98" t="s">
        <v>88308</v>
      </c>
      <c r="L359" s="98" t="s">
        <v>88308</v>
      </c>
      <c r="O359" s="101">
        <v>0</v>
      </c>
      <c r="P359" s="101">
        <v>0</v>
      </c>
    </row>
    <row r="360">
      <c r="K360" s="96" t="s">
        <v>88309</v>
      </c>
      <c r="O360" s="85">
        <f>SUM(O359:O359)</f>
      </c>
      <c r="P360" s="85">
        <f>SUM(P359:P359)</f>
      </c>
    </row>
    <row r="361">
      <c r="A361" s="98" t="s">
        <v>88310</v>
      </c>
      <c r="B361" s="98" t="s">
        <v>88311</v>
      </c>
      <c r="C361" s="100">
        <v>1409</v>
      </c>
      <c r="D361" s="98" t="s">
        <v>88312</v>
      </c>
      <c r="E361" s="98" t="s">
        <v>88313</v>
      </c>
      <c r="J361" s="101">
        <v>1839</v>
      </c>
      <c r="K361" s="98" t="s">
        <v>88314</v>
      </c>
      <c r="L361" s="98" t="s">
        <v>88314</v>
      </c>
      <c r="O361" s="101">
        <v>0</v>
      </c>
      <c r="P361" s="101">
        <v>0</v>
      </c>
    </row>
    <row r="362">
      <c r="K362" s="96" t="s">
        <v>88315</v>
      </c>
      <c r="O362" s="85">
        <f>SUM(O361:O361)</f>
      </c>
      <c r="P362" s="85">
        <f>SUM(P361:P361)</f>
      </c>
    </row>
    <row r="363">
      <c r="A363" s="98" t="s">
        <v>88316</v>
      </c>
      <c r="B363" s="98" t="s">
        <v>88317</v>
      </c>
      <c r="C363" s="100">
        <v>1263</v>
      </c>
      <c r="D363" s="98" t="s">
        <v>88318</v>
      </c>
      <c r="E363" s="98" t="s">
        <v>88319</v>
      </c>
      <c r="F363" s="104">
        <v>45482</v>
      </c>
      <c r="G363" s="104">
        <v>45482</v>
      </c>
      <c r="H363" s="104">
        <v>45785</v>
      </c>
      <c r="I363" s="104">
        <v>45785</v>
      </c>
      <c r="J363" s="101">
        <v>1962</v>
      </c>
      <c r="K363" s="98" t="s">
        <v>88320</v>
      </c>
      <c r="L363" s="98" t="s">
        <v>88321</v>
      </c>
      <c r="M363" s="98" t="s">
        <v>88322</v>
      </c>
      <c r="N363" s="98" t="s">
        <v>88323</v>
      </c>
      <c r="O363" s="101">
        <v>25</v>
      </c>
      <c r="P363" s="101">
        <v>25</v>
      </c>
      <c r="Q363" s="101">
        <v>0</v>
      </c>
      <c r="R363" s="101">
        <v>500</v>
      </c>
    </row>
    <row r="364">
      <c r="L364" s="98" t="s">
        <v>88324</v>
      </c>
      <c r="M364" s="98" t="s">
        <v>88325</v>
      </c>
      <c r="N364" s="98" t="s">
        <v>88326</v>
      </c>
      <c r="O364" s="101">
        <v>1845</v>
      </c>
      <c r="P364" s="101">
        <v>1845</v>
      </c>
    </row>
    <row r="365">
      <c r="L365" s="98" t="s">
        <v>88327</v>
      </c>
      <c r="M365" s="98" t="s">
        <v>88328</v>
      </c>
      <c r="N365" s="98" t="s">
        <v>88329</v>
      </c>
      <c r="O365" s="101">
        <v>150</v>
      </c>
      <c r="P365" s="101">
        <v>150</v>
      </c>
    </row>
    <row r="366">
      <c r="L366" s="98" t="s">
        <v>88330</v>
      </c>
      <c r="M366" s="98" t="s">
        <v>88331</v>
      </c>
      <c r="N366" s="98" t="s">
        <v>88332</v>
      </c>
      <c r="O366" s="101">
        <v>10</v>
      </c>
      <c r="P366" s="101">
        <v>10</v>
      </c>
    </row>
    <row r="367">
      <c r="K367" s="96" t="s">
        <v>88333</v>
      </c>
      <c r="O367" s="85">
        <f>SUM(O363:O366)</f>
      </c>
      <c r="P367" s="85">
        <f>SUM(P363:P366)</f>
      </c>
    </row>
    <row r="368">
      <c r="A368" s="98" t="s">
        <v>88334</v>
      </c>
      <c r="B368" s="98" t="s">
        <v>88335</v>
      </c>
      <c r="C368" s="100">
        <v>1422</v>
      </c>
      <c r="D368" s="98" t="s">
        <v>88336</v>
      </c>
      <c r="E368" s="98" t="s">
        <v>88337</v>
      </c>
      <c r="F368" s="104">
        <v>44847</v>
      </c>
      <c r="G368" s="104">
        <v>45609</v>
      </c>
      <c r="H368" s="104">
        <v>46003</v>
      </c>
      <c r="J368" s="101">
        <v>2259</v>
      </c>
      <c r="K368" s="98" t="s">
        <v>88338</v>
      </c>
      <c r="L368" s="98" t="s">
        <v>88339</v>
      </c>
      <c r="M368" s="98" t="s">
        <v>88340</v>
      </c>
      <c r="N368" s="98" t="s">
        <v>88341</v>
      </c>
      <c r="O368" s="101">
        <v>2259</v>
      </c>
      <c r="P368" s="101">
        <v>2259</v>
      </c>
      <c r="Q368" s="101">
        <v>0</v>
      </c>
      <c r="R368" s="101">
        <v>350</v>
      </c>
    </row>
    <row r="369">
      <c r="L369" s="98" t="s">
        <v>88342</v>
      </c>
      <c r="M369" s="98" t="s">
        <v>88343</v>
      </c>
      <c r="N369" s="98" t="s">
        <v>88344</v>
      </c>
      <c r="O369" s="101">
        <v>10</v>
      </c>
      <c r="P369" s="101">
        <v>10</v>
      </c>
    </row>
    <row r="370">
      <c r="K370" s="96" t="s">
        <v>88345</v>
      </c>
      <c r="O370" s="85">
        <f>SUM(O368:O369)</f>
      </c>
      <c r="P370" s="85">
        <f>SUM(P368:P369)</f>
      </c>
    </row>
    <row r="371">
      <c r="A371" s="98" t="s">
        <v>88346</v>
      </c>
      <c r="B371" s="98" t="s">
        <v>88347</v>
      </c>
      <c r="C371" s="100">
        <v>763</v>
      </c>
      <c r="D371" s="98" t="s">
        <v>88348</v>
      </c>
      <c r="E371" s="98" t="s">
        <v>88349</v>
      </c>
      <c r="J371" s="101">
        <v>1422</v>
      </c>
      <c r="K371" s="98" t="s">
        <v>88350</v>
      </c>
      <c r="L371" s="98" t="s">
        <v>88350</v>
      </c>
      <c r="O371" s="101">
        <v>0</v>
      </c>
      <c r="P371" s="101">
        <v>0</v>
      </c>
    </row>
    <row r="372">
      <c r="K372" s="96" t="s">
        <v>88351</v>
      </c>
      <c r="O372" s="85">
        <f>SUM(O371:O371)</f>
      </c>
      <c r="P372" s="85">
        <f>SUM(P371:P371)</f>
      </c>
    </row>
    <row r="373">
      <c r="A373" s="98" t="s">
        <v>88352</v>
      </c>
      <c r="B373" s="98" t="s">
        <v>88353</v>
      </c>
      <c r="C373" s="100">
        <v>763</v>
      </c>
      <c r="D373" s="98" t="s">
        <v>88354</v>
      </c>
      <c r="E373" s="98" t="s">
        <v>88355</v>
      </c>
      <c r="F373" s="104">
        <v>44814</v>
      </c>
      <c r="G373" s="104">
        <v>45575</v>
      </c>
      <c r="H373" s="104">
        <v>46000</v>
      </c>
      <c r="J373" s="101">
        <v>1459</v>
      </c>
      <c r="K373" s="98" t="s">
        <v>88356</v>
      </c>
      <c r="L373" s="98" t="s">
        <v>88357</v>
      </c>
      <c r="M373" s="98" t="s">
        <v>88358</v>
      </c>
      <c r="N373" s="98" t="s">
        <v>88359</v>
      </c>
      <c r="O373" s="101">
        <v>1397</v>
      </c>
      <c r="P373" s="101">
        <v>1397</v>
      </c>
      <c r="Q373" s="101">
        <v>-29.75</v>
      </c>
      <c r="R373" s="101">
        <v>200</v>
      </c>
    </row>
    <row r="374">
      <c r="L374" s="98" t="s">
        <v>88360</v>
      </c>
      <c r="M374" s="98" t="s">
        <v>88361</v>
      </c>
      <c r="N374" s="98" t="s">
        <v>88362</v>
      </c>
      <c r="O374" s="101">
        <v>10</v>
      </c>
      <c r="P374" s="101">
        <v>10</v>
      </c>
    </row>
    <row r="375">
      <c r="K375" s="96" t="s">
        <v>88363</v>
      </c>
      <c r="O375" s="85">
        <f>SUM(O373:O374)</f>
      </c>
      <c r="P375" s="85">
        <f>SUM(P373:P374)</f>
      </c>
    </row>
    <row r="376">
      <c r="A376" s="98" t="s">
        <v>88364</v>
      </c>
      <c r="B376" s="98" t="s">
        <v>88365</v>
      </c>
      <c r="C376" s="100">
        <v>703</v>
      </c>
      <c r="D376" s="98" t="s">
        <v>88366</v>
      </c>
      <c r="E376" s="98" t="s">
        <v>88367</v>
      </c>
      <c r="F376" s="104">
        <v>45703</v>
      </c>
      <c r="G376" s="104">
        <v>45703</v>
      </c>
      <c r="H376" s="104">
        <v>46126</v>
      </c>
      <c r="J376" s="101">
        <v>1272</v>
      </c>
      <c r="K376" s="98" t="s">
        <v>88368</v>
      </c>
      <c r="L376" s="98" t="s">
        <v>88369</v>
      </c>
      <c r="M376" s="98" t="s">
        <v>88370</v>
      </c>
      <c r="N376" s="98" t="s">
        <v>88371</v>
      </c>
      <c r="O376" s="101">
        <v>25</v>
      </c>
      <c r="P376" s="101">
        <v>25</v>
      </c>
      <c r="Q376" s="101">
        <v>77.340000000000003</v>
      </c>
      <c r="R376" s="101">
        <v>1472</v>
      </c>
    </row>
    <row r="377">
      <c r="L377" s="98" t="s">
        <v>88372</v>
      </c>
      <c r="M377" s="98" t="s">
        <v>88373</v>
      </c>
      <c r="N377" s="98" t="s">
        <v>88374</v>
      </c>
      <c r="O377" s="101">
        <v>1247</v>
      </c>
      <c r="P377" s="101">
        <v>1247</v>
      </c>
    </row>
    <row r="378">
      <c r="L378" s="98" t="s">
        <v>88375</v>
      </c>
      <c r="M378" s="98" t="s">
        <v>88376</v>
      </c>
      <c r="N378" s="98" t="s">
        <v>88377</v>
      </c>
      <c r="O378" s="101">
        <v>-1272</v>
      </c>
      <c r="P378" s="101">
        <v>0</v>
      </c>
    </row>
    <row r="379">
      <c r="L379" s="98" t="s">
        <v>88378</v>
      </c>
      <c r="M379" s="98" t="s">
        <v>88379</v>
      </c>
      <c r="N379" s="98" t="s">
        <v>88380</v>
      </c>
      <c r="O379" s="101">
        <v>27.34</v>
      </c>
      <c r="P379" s="101">
        <v>0</v>
      </c>
    </row>
    <row r="380">
      <c r="L380" s="98" t="s">
        <v>88381</v>
      </c>
      <c r="M380" s="98" t="s">
        <v>88382</v>
      </c>
      <c r="N380" s="98" t="s">
        <v>88383</v>
      </c>
      <c r="O380" s="101">
        <v>50</v>
      </c>
      <c r="P380" s="101">
        <v>0</v>
      </c>
    </row>
    <row r="381">
      <c r="L381" s="98" t="s">
        <v>88384</v>
      </c>
      <c r="M381" s="98" t="s">
        <v>88385</v>
      </c>
      <c r="N381" s="98" t="s">
        <v>88386</v>
      </c>
      <c r="O381" s="101">
        <v>10</v>
      </c>
      <c r="P381" s="101">
        <v>10</v>
      </c>
    </row>
    <row r="382">
      <c r="K382" s="96" t="s">
        <v>88387</v>
      </c>
      <c r="O382" s="85">
        <f>SUM(O376:O381)</f>
      </c>
      <c r="P382" s="85">
        <f>SUM(P376:P381)</f>
      </c>
    </row>
    <row r="383">
      <c r="A383" s="98" t="s">
        <v>88388</v>
      </c>
      <c r="B383" s="98" t="s">
        <v>88389</v>
      </c>
      <c r="C383" s="100">
        <v>703</v>
      </c>
      <c r="D383" s="98" t="s">
        <v>88390</v>
      </c>
      <c r="E383" s="98" t="s">
        <v>88391</v>
      </c>
      <c r="F383" s="104">
        <v>44099</v>
      </c>
      <c r="G383" s="104">
        <v>45440</v>
      </c>
      <c r="H383" s="104">
        <v>45804</v>
      </c>
      <c r="J383" s="101">
        <v>1409</v>
      </c>
      <c r="K383" s="98" t="s">
        <v>88392</v>
      </c>
      <c r="L383" s="98" t="s">
        <v>88393</v>
      </c>
      <c r="M383" s="98" t="s">
        <v>88394</v>
      </c>
      <c r="N383" s="98" t="s">
        <v>88395</v>
      </c>
      <c r="O383" s="101">
        <v>1359</v>
      </c>
      <c r="P383" s="101">
        <v>1359</v>
      </c>
      <c r="Q383" s="101">
        <v>-34.039999999999999</v>
      </c>
      <c r="R383" s="101">
        <v>0</v>
      </c>
    </row>
    <row r="384">
      <c r="L384" s="98" t="s">
        <v>88396</v>
      </c>
      <c r="M384" s="98" t="s">
        <v>88397</v>
      </c>
      <c r="N384" s="98" t="s">
        <v>88398</v>
      </c>
      <c r="O384" s="101">
        <v>-50</v>
      </c>
      <c r="P384" s="101">
        <v>0</v>
      </c>
    </row>
    <row r="385">
      <c r="L385" s="98" t="s">
        <v>88399</v>
      </c>
      <c r="M385" s="98" t="s">
        <v>88400</v>
      </c>
      <c r="N385" s="98" t="s">
        <v>88401</v>
      </c>
      <c r="O385" s="101">
        <v>50</v>
      </c>
      <c r="P385" s="101">
        <v>0</v>
      </c>
    </row>
    <row r="386">
      <c r="L386" s="98" t="s">
        <v>88402</v>
      </c>
      <c r="M386" s="98" t="s">
        <v>88403</v>
      </c>
      <c r="N386" s="98" t="s">
        <v>88404</v>
      </c>
      <c r="O386" s="101">
        <v>10</v>
      </c>
      <c r="P386" s="101">
        <v>10</v>
      </c>
    </row>
    <row r="387">
      <c r="K387" s="96" t="s">
        <v>88405</v>
      </c>
      <c r="O387" s="85">
        <f>SUM(O383:O386)</f>
      </c>
      <c r="P387" s="85">
        <f>SUM(P383:P386)</f>
      </c>
    </row>
    <row r="388">
      <c r="A388" s="98" t="s">
        <v>88406</v>
      </c>
      <c r="B388" s="98" t="s">
        <v>88407</v>
      </c>
      <c r="C388" s="100">
        <v>703</v>
      </c>
      <c r="D388" s="98" t="s">
        <v>88408</v>
      </c>
      <c r="E388" s="98" t="s">
        <v>88409</v>
      </c>
      <c r="F388" s="104">
        <v>45444</v>
      </c>
      <c r="G388" s="104">
        <v>45444</v>
      </c>
      <c r="H388" s="104">
        <v>45838</v>
      </c>
      <c r="J388" s="101">
        <v>1224</v>
      </c>
      <c r="K388" s="98" t="s">
        <v>88410</v>
      </c>
      <c r="L388" s="98" t="s">
        <v>88411</v>
      </c>
      <c r="M388" s="98" t="s">
        <v>88412</v>
      </c>
      <c r="N388" s="98" t="s">
        <v>88413</v>
      </c>
      <c r="O388" s="101">
        <v>25</v>
      </c>
      <c r="P388" s="101">
        <v>25</v>
      </c>
      <c r="Q388" s="101">
        <v>0</v>
      </c>
      <c r="R388" s="101">
        <v>400</v>
      </c>
    </row>
    <row r="389">
      <c r="L389" s="98" t="s">
        <v>88414</v>
      </c>
      <c r="M389" s="98" t="s">
        <v>88415</v>
      </c>
      <c r="N389" s="98" t="s">
        <v>88416</v>
      </c>
      <c r="O389" s="101">
        <v>1199</v>
      </c>
      <c r="P389" s="101">
        <v>1199</v>
      </c>
    </row>
    <row r="390">
      <c r="L390" s="98" t="s">
        <v>88417</v>
      </c>
      <c r="M390" s="98" t="s">
        <v>88418</v>
      </c>
      <c r="N390" s="98" t="s">
        <v>88419</v>
      </c>
      <c r="O390" s="101">
        <v>122.40000000000001</v>
      </c>
      <c r="P390" s="101">
        <v>0</v>
      </c>
    </row>
    <row r="391">
      <c r="L391" s="98" t="s">
        <v>88420</v>
      </c>
      <c r="M391" s="98" t="s">
        <v>88421</v>
      </c>
      <c r="N391" s="98" t="s">
        <v>88422</v>
      </c>
      <c r="O391" s="101">
        <v>15</v>
      </c>
      <c r="P391" s="101">
        <v>15</v>
      </c>
    </row>
    <row r="392">
      <c r="L392" s="98" t="s">
        <v>88423</v>
      </c>
      <c r="M392" s="98" t="s">
        <v>88424</v>
      </c>
      <c r="N392" s="98" t="s">
        <v>88425</v>
      </c>
      <c r="O392" s="101">
        <v>10</v>
      </c>
      <c r="P392" s="101">
        <v>10</v>
      </c>
    </row>
    <row r="393">
      <c r="K393" s="96" t="s">
        <v>88426</v>
      </c>
      <c r="O393" s="85">
        <f>SUM(O388:O392)</f>
      </c>
      <c r="P393" s="85">
        <f>SUM(P388:P392)</f>
      </c>
    </row>
    <row r="394">
      <c r="A394" s="98" t="s">
        <v>88427</v>
      </c>
      <c r="B394" s="98" t="s">
        <v>88428</v>
      </c>
      <c r="C394" s="100">
        <v>703</v>
      </c>
      <c r="D394" s="98" t="s">
        <v>88429</v>
      </c>
      <c r="E394" s="98" t="s">
        <v>88430</v>
      </c>
      <c r="F394" s="104">
        <v>45213</v>
      </c>
      <c r="G394" s="104">
        <v>45579</v>
      </c>
      <c r="H394" s="104">
        <v>45943</v>
      </c>
      <c r="J394" s="101">
        <v>1409</v>
      </c>
      <c r="K394" s="98" t="s">
        <v>88431</v>
      </c>
      <c r="L394" s="98" t="s">
        <v>88432</v>
      </c>
      <c r="M394" s="98" t="s">
        <v>88433</v>
      </c>
      <c r="N394" s="98" t="s">
        <v>88434</v>
      </c>
      <c r="O394" s="101">
        <v>1357</v>
      </c>
      <c r="P394" s="101">
        <v>1357</v>
      </c>
      <c r="Q394" s="101">
        <v>0</v>
      </c>
      <c r="R394" s="101">
        <v>400</v>
      </c>
    </row>
    <row r="395">
      <c r="L395" s="98" t="s">
        <v>88435</v>
      </c>
      <c r="M395" s="98" t="s">
        <v>88436</v>
      </c>
      <c r="N395" s="98" t="s">
        <v>88437</v>
      </c>
      <c r="O395" s="101">
        <v>10</v>
      </c>
      <c r="P395" s="101">
        <v>10</v>
      </c>
    </row>
    <row r="396">
      <c r="K396" s="96" t="s">
        <v>88438</v>
      </c>
      <c r="O396" s="85">
        <f>SUM(O394:O395)</f>
      </c>
      <c r="P396" s="85">
        <f>SUM(P394:P395)</f>
      </c>
    </row>
    <row r="397">
      <c r="A397" s="98" t="s">
        <v>88439</v>
      </c>
      <c r="B397" s="98" t="s">
        <v>88440</v>
      </c>
      <c r="C397" s="100">
        <v>763</v>
      </c>
      <c r="D397" s="98" t="s">
        <v>88441</v>
      </c>
      <c r="E397" s="98" t="s">
        <v>88442</v>
      </c>
      <c r="F397" s="104">
        <v>44641</v>
      </c>
      <c r="G397" s="104">
        <v>45737</v>
      </c>
      <c r="H397" s="104">
        <v>46132</v>
      </c>
      <c r="J397" s="101">
        <v>1484</v>
      </c>
      <c r="K397" s="98" t="s">
        <v>88443</v>
      </c>
      <c r="L397" s="98" t="s">
        <v>88444</v>
      </c>
      <c r="M397" s="98" t="s">
        <v>88445</v>
      </c>
      <c r="N397" s="98" t="s">
        <v>88446</v>
      </c>
      <c r="O397" s="101">
        <v>25</v>
      </c>
      <c r="P397" s="101">
        <v>25</v>
      </c>
      <c r="Q397" s="101">
        <v>0</v>
      </c>
      <c r="R397" s="101">
        <v>400</v>
      </c>
    </row>
    <row r="398">
      <c r="L398" s="98" t="s">
        <v>88447</v>
      </c>
      <c r="M398" s="98" t="s">
        <v>88448</v>
      </c>
      <c r="N398" s="98" t="s">
        <v>88449</v>
      </c>
      <c r="O398" s="101">
        <v>1304</v>
      </c>
      <c r="P398" s="101">
        <v>1304</v>
      </c>
    </row>
    <row r="399">
      <c r="L399" s="98" t="s">
        <v>88450</v>
      </c>
      <c r="M399" s="98" t="s">
        <v>88451</v>
      </c>
      <c r="N399" s="98" t="s">
        <v>88452</v>
      </c>
      <c r="O399" s="101">
        <v>150</v>
      </c>
      <c r="P399" s="101">
        <v>0</v>
      </c>
    </row>
    <row r="400">
      <c r="L400" s="98" t="s">
        <v>88453</v>
      </c>
      <c r="M400" s="98" t="s">
        <v>88454</v>
      </c>
      <c r="N400" s="98" t="s">
        <v>88455</v>
      </c>
      <c r="O400" s="101">
        <v>40</v>
      </c>
      <c r="P400" s="101">
        <v>230</v>
      </c>
    </row>
    <row r="401">
      <c r="L401" s="98" t="s">
        <v>88456</v>
      </c>
      <c r="M401" s="98" t="s">
        <v>88457</v>
      </c>
      <c r="N401" s="98" t="s">
        <v>88458</v>
      </c>
      <c r="O401" s="101">
        <v>40</v>
      </c>
      <c r="P401" s="101">
        <v>0</v>
      </c>
    </row>
    <row r="402">
      <c r="L402" s="98" t="s">
        <v>88459</v>
      </c>
      <c r="M402" s="98" t="s">
        <v>88460</v>
      </c>
      <c r="N402" s="98" t="s">
        <v>88461</v>
      </c>
      <c r="O402" s="101">
        <v>15</v>
      </c>
      <c r="P402" s="101">
        <v>15</v>
      </c>
    </row>
    <row r="403">
      <c r="L403" s="98" t="s">
        <v>88462</v>
      </c>
      <c r="M403" s="98" t="s">
        <v>88463</v>
      </c>
      <c r="N403" s="98" t="s">
        <v>88464</v>
      </c>
      <c r="O403" s="101">
        <v>10</v>
      </c>
      <c r="P403" s="101">
        <v>10</v>
      </c>
    </row>
    <row r="404">
      <c r="K404" s="96" t="s">
        <v>88465</v>
      </c>
      <c r="O404" s="85">
        <f>SUM(O397:O403)</f>
      </c>
      <c r="P404" s="85">
        <f>SUM(P397:P403)</f>
      </c>
    </row>
    <row r="405">
      <c r="A405" s="98" t="s">
        <v>88466</v>
      </c>
      <c r="B405" s="98" t="s">
        <v>88467</v>
      </c>
      <c r="C405" s="100">
        <v>763</v>
      </c>
      <c r="D405" s="98" t="s">
        <v>88468</v>
      </c>
      <c r="E405" s="98" t="s">
        <v>88469</v>
      </c>
      <c r="J405" s="101">
        <v>1397</v>
      </c>
      <c r="K405" s="98" t="s">
        <v>88470</v>
      </c>
      <c r="L405" s="98" t="s">
        <v>88470</v>
      </c>
      <c r="O405" s="101">
        <v>0</v>
      </c>
      <c r="P405" s="101">
        <v>0</v>
      </c>
      <c r="R405" s="101">
        <v>0</v>
      </c>
    </row>
    <row r="406">
      <c r="K406" s="96" t="s">
        <v>88471</v>
      </c>
      <c r="O406" s="85">
        <f>SUM(O405:O405)</f>
      </c>
      <c r="P406" s="85">
        <f>SUM(P405:P405)</f>
      </c>
    </row>
    <row r="407">
      <c r="A407" s="98" t="s">
        <v>88472</v>
      </c>
      <c r="B407" s="98" t="s">
        <v>88473</v>
      </c>
      <c r="C407" s="100">
        <v>1409</v>
      </c>
      <c r="D407" s="98" t="s">
        <v>88474</v>
      </c>
      <c r="E407" s="98" t="s">
        <v>88475</v>
      </c>
      <c r="F407" s="104">
        <v>45693</v>
      </c>
      <c r="G407" s="104">
        <v>45693</v>
      </c>
      <c r="H407" s="104">
        <v>45934</v>
      </c>
      <c r="J407" s="101">
        <v>1964</v>
      </c>
      <c r="K407" s="98" t="s">
        <v>88476</v>
      </c>
      <c r="L407" s="98" t="s">
        <v>88477</v>
      </c>
      <c r="M407" s="98" t="s">
        <v>88478</v>
      </c>
      <c r="N407" s="98" t="s">
        <v>88479</v>
      </c>
      <c r="O407" s="101">
        <v>25</v>
      </c>
      <c r="P407" s="101">
        <v>25</v>
      </c>
      <c r="Q407" s="101">
        <v>0</v>
      </c>
      <c r="R407" s="101">
        <v>350</v>
      </c>
    </row>
    <row r="408">
      <c r="L408" s="98" t="s">
        <v>88480</v>
      </c>
      <c r="M408" s="98" t="s">
        <v>88481</v>
      </c>
      <c r="N408" s="98" t="s">
        <v>88482</v>
      </c>
      <c r="O408" s="101">
        <v>1989</v>
      </c>
      <c r="P408" s="101">
        <v>1989</v>
      </c>
    </row>
    <row r="409">
      <c r="L409" s="98" t="s">
        <v>88483</v>
      </c>
      <c r="M409" s="98" t="s">
        <v>88484</v>
      </c>
      <c r="N409" s="98" t="s">
        <v>88485</v>
      </c>
      <c r="O409" s="101">
        <v>10</v>
      </c>
      <c r="P409" s="101">
        <v>10</v>
      </c>
    </row>
    <row r="410">
      <c r="K410" s="96" t="s">
        <v>88486</v>
      </c>
      <c r="O410" s="85">
        <f>SUM(O407:O409)</f>
      </c>
      <c r="P410" s="85">
        <f>SUM(P407:P409)</f>
      </c>
    </row>
    <row r="411">
      <c r="A411" s="98" t="s">
        <v>88487</v>
      </c>
      <c r="B411" s="98" t="s">
        <v>88488</v>
      </c>
      <c r="C411" s="100">
        <v>1409</v>
      </c>
      <c r="D411" s="98" t="s">
        <v>88489</v>
      </c>
      <c r="E411" s="98" t="s">
        <v>88490</v>
      </c>
      <c r="F411" s="104">
        <v>45199</v>
      </c>
      <c r="G411" s="104">
        <v>45565</v>
      </c>
      <c r="H411" s="104">
        <v>45929</v>
      </c>
      <c r="J411" s="101">
        <v>1230</v>
      </c>
      <c r="K411" s="98" t="s">
        <v>88491</v>
      </c>
      <c r="L411" s="98" t="s">
        <v>88492</v>
      </c>
      <c r="M411" s="98" t="s">
        <v>88493</v>
      </c>
      <c r="N411" s="98" t="s">
        <v>88494</v>
      </c>
      <c r="O411" s="101">
        <v>1587</v>
      </c>
      <c r="P411" s="101">
        <v>1587</v>
      </c>
      <c r="Q411" s="101">
        <v>0</v>
      </c>
      <c r="R411" s="101">
        <v>350</v>
      </c>
    </row>
    <row r="412">
      <c r="L412" s="98" t="s">
        <v>88495</v>
      </c>
      <c r="M412" s="98" t="s">
        <v>88496</v>
      </c>
      <c r="N412" s="98" t="s">
        <v>88497</v>
      </c>
      <c r="O412" s="101">
        <v>150</v>
      </c>
      <c r="P412" s="101">
        <v>150</v>
      </c>
    </row>
    <row r="413">
      <c r="K413" s="96" t="s">
        <v>88498</v>
      </c>
      <c r="O413" s="85">
        <f>SUM(O411:O412)</f>
      </c>
      <c r="P413" s="85">
        <f>SUM(P411:P412)</f>
      </c>
    </row>
    <row r="414">
      <c r="A414" s="98" t="s">
        <v>88499</v>
      </c>
      <c r="B414" s="98" t="s">
        <v>88500</v>
      </c>
      <c r="C414" s="100">
        <v>805</v>
      </c>
      <c r="D414" s="98" t="s">
        <v>88501</v>
      </c>
      <c r="E414" s="98" t="s">
        <v>88502</v>
      </c>
      <c r="F414" s="104">
        <v>45066</v>
      </c>
      <c r="G414" s="104">
        <v>45432</v>
      </c>
      <c r="H414" s="104">
        <v>45857</v>
      </c>
      <c r="J414" s="101">
        <v>1649</v>
      </c>
      <c r="K414" s="98" t="s">
        <v>88503</v>
      </c>
      <c r="L414" s="98" t="s">
        <v>88504</v>
      </c>
      <c r="M414" s="98" t="s">
        <v>88505</v>
      </c>
      <c r="N414" s="98" t="s">
        <v>88506</v>
      </c>
      <c r="O414" s="101">
        <v>100</v>
      </c>
      <c r="P414" s="101">
        <v>50</v>
      </c>
      <c r="Q414" s="101">
        <v>0</v>
      </c>
      <c r="R414" s="101">
        <v>200</v>
      </c>
    </row>
    <row r="415">
      <c r="L415" s="98" t="s">
        <v>88507</v>
      </c>
      <c r="M415" s="98" t="s">
        <v>88508</v>
      </c>
      <c r="N415" s="98" t="s">
        <v>88509</v>
      </c>
      <c r="O415" s="101">
        <v>50</v>
      </c>
      <c r="P415" s="101">
        <v>100</v>
      </c>
    </row>
    <row r="416">
      <c r="L416" s="98" t="s">
        <v>88510</v>
      </c>
      <c r="M416" s="98" t="s">
        <v>88511</v>
      </c>
      <c r="N416" s="98" t="s">
        <v>88512</v>
      </c>
      <c r="O416" s="101">
        <v>1499</v>
      </c>
      <c r="P416" s="101">
        <v>1499</v>
      </c>
    </row>
    <row r="417">
      <c r="L417" s="98" t="s">
        <v>88513</v>
      </c>
      <c r="M417" s="98" t="s">
        <v>88514</v>
      </c>
      <c r="N417" s="98" t="s">
        <v>88515</v>
      </c>
      <c r="O417" s="101">
        <v>15</v>
      </c>
      <c r="P417" s="101">
        <v>15</v>
      </c>
    </row>
    <row r="418">
      <c r="L418" s="98" t="s">
        <v>88516</v>
      </c>
      <c r="M418" s="98" t="s">
        <v>88517</v>
      </c>
      <c r="N418" s="98" t="s">
        <v>88518</v>
      </c>
      <c r="O418" s="101">
        <v>10</v>
      </c>
      <c r="P418" s="101">
        <v>10</v>
      </c>
    </row>
    <row r="419">
      <c r="K419" s="96" t="s">
        <v>88519</v>
      </c>
      <c r="O419" s="85">
        <f>SUM(O414:O418)</f>
      </c>
      <c r="P419" s="85">
        <f>SUM(P414:P418)</f>
      </c>
    </row>
    <row r="420">
      <c r="A420" s="98" t="s">
        <v>88520</v>
      </c>
      <c r="B420" s="98" t="s">
        <v>88521</v>
      </c>
      <c r="C420" s="100">
        <v>805</v>
      </c>
      <c r="D420" s="98" t="s">
        <v>88522</v>
      </c>
      <c r="E420" s="98" t="s">
        <v>88523</v>
      </c>
      <c r="F420" s="104">
        <v>45436</v>
      </c>
      <c r="G420" s="104">
        <v>45436</v>
      </c>
      <c r="H420" s="104">
        <v>45831</v>
      </c>
      <c r="I420" s="104">
        <v>45831</v>
      </c>
      <c r="J420" s="101">
        <v>1377</v>
      </c>
      <c r="K420" s="98" t="s">
        <v>88524</v>
      </c>
      <c r="L420" s="98" t="s">
        <v>88525</v>
      </c>
      <c r="M420" s="98" t="s">
        <v>88526</v>
      </c>
      <c r="N420" s="98" t="s">
        <v>88527</v>
      </c>
      <c r="O420" s="101">
        <v>50</v>
      </c>
      <c r="P420" s="101">
        <v>50</v>
      </c>
      <c r="Q420" s="101">
        <v>0</v>
      </c>
      <c r="R420" s="101">
        <v>200</v>
      </c>
    </row>
    <row r="421">
      <c r="L421" s="98" t="s">
        <v>88528</v>
      </c>
      <c r="M421" s="98" t="s">
        <v>88529</v>
      </c>
      <c r="N421" s="98" t="s">
        <v>88530</v>
      </c>
      <c r="O421" s="101">
        <v>1205</v>
      </c>
      <c r="P421" s="101">
        <v>1205</v>
      </c>
    </row>
    <row r="422">
      <c r="L422" s="98" t="s">
        <v>88531</v>
      </c>
      <c r="M422" s="98" t="s">
        <v>88532</v>
      </c>
      <c r="N422" s="98" t="s">
        <v>88533</v>
      </c>
      <c r="O422" s="101">
        <v>10</v>
      </c>
      <c r="P422" s="101">
        <v>10</v>
      </c>
    </row>
    <row r="423">
      <c r="K423" s="96" t="s">
        <v>88534</v>
      </c>
      <c r="O423" s="85">
        <f>SUM(O420:O422)</f>
      </c>
      <c r="P423" s="85">
        <f>SUM(P420:P422)</f>
      </c>
    </row>
    <row r="424">
      <c r="A424" s="98" t="s">
        <v>88535</v>
      </c>
      <c r="B424" s="98" t="s">
        <v>88536</v>
      </c>
      <c r="C424" s="100">
        <v>711</v>
      </c>
      <c r="D424" s="98" t="s">
        <v>88537</v>
      </c>
      <c r="E424" s="98" t="s">
        <v>88538</v>
      </c>
      <c r="F424" s="104">
        <v>45491</v>
      </c>
      <c r="G424" s="104">
        <v>45491</v>
      </c>
      <c r="H424" s="104">
        <v>45855</v>
      </c>
      <c r="J424" s="101">
        <v>1249</v>
      </c>
      <c r="K424" s="98" t="s">
        <v>88539</v>
      </c>
      <c r="L424" s="98" t="s">
        <v>88540</v>
      </c>
      <c r="M424" s="98" t="s">
        <v>88541</v>
      </c>
      <c r="N424" s="98" t="s">
        <v>88542</v>
      </c>
      <c r="O424" s="101">
        <v>50</v>
      </c>
      <c r="P424" s="101">
        <v>50</v>
      </c>
      <c r="Q424" s="101">
        <v>0</v>
      </c>
      <c r="R424" s="101">
        <v>200</v>
      </c>
    </row>
    <row r="425">
      <c r="L425" s="98" t="s">
        <v>88543</v>
      </c>
      <c r="M425" s="98" t="s">
        <v>88544</v>
      </c>
      <c r="N425" s="98" t="s">
        <v>88545</v>
      </c>
      <c r="O425" s="101">
        <v>1199</v>
      </c>
      <c r="P425" s="101">
        <v>1199</v>
      </c>
    </row>
    <row r="426">
      <c r="L426" s="98" t="s">
        <v>88546</v>
      </c>
      <c r="M426" s="98" t="s">
        <v>88547</v>
      </c>
      <c r="N426" s="98" t="s">
        <v>88548</v>
      </c>
      <c r="O426" s="101">
        <v>40</v>
      </c>
      <c r="P426" s="101">
        <v>40</v>
      </c>
    </row>
    <row r="427">
      <c r="L427" s="98" t="s">
        <v>88549</v>
      </c>
      <c r="M427" s="98" t="s">
        <v>88550</v>
      </c>
      <c r="N427" s="98" t="s">
        <v>88551</v>
      </c>
      <c r="O427" s="101">
        <v>10</v>
      </c>
      <c r="P427" s="101">
        <v>10</v>
      </c>
    </row>
    <row r="428">
      <c r="K428" s="96" t="s">
        <v>88552</v>
      </c>
      <c r="O428" s="85">
        <f>SUM(O424:O427)</f>
      </c>
      <c r="P428" s="85">
        <f>SUM(P424:P427)</f>
      </c>
    </row>
    <row r="429">
      <c r="A429" s="98" t="s">
        <v>88553</v>
      </c>
      <c r="B429" s="98" t="s">
        <v>88554</v>
      </c>
      <c r="C429" s="100">
        <v>708</v>
      </c>
      <c r="D429" s="98" t="s">
        <v>88555</v>
      </c>
      <c r="E429" s="98" t="s">
        <v>88556</v>
      </c>
      <c r="F429" s="104">
        <v>44176</v>
      </c>
      <c r="G429" s="104">
        <v>45637</v>
      </c>
      <c r="H429" s="104">
        <v>46001</v>
      </c>
      <c r="J429" s="101">
        <v>957</v>
      </c>
      <c r="K429" s="98" t="s">
        <v>88557</v>
      </c>
      <c r="L429" s="98" t="s">
        <v>88558</v>
      </c>
      <c r="M429" s="98" t="s">
        <v>88559</v>
      </c>
      <c r="N429" s="98" t="s">
        <v>88560</v>
      </c>
      <c r="O429" s="101">
        <v>1234</v>
      </c>
      <c r="P429" s="101">
        <v>1234</v>
      </c>
      <c r="Q429" s="101">
        <v>0</v>
      </c>
      <c r="R429" s="101">
        <v>500</v>
      </c>
    </row>
    <row r="430">
      <c r="K430" s="96" t="s">
        <v>88561</v>
      </c>
      <c r="O430" s="85">
        <f>SUM(O429:O429)</f>
      </c>
      <c r="P430" s="85">
        <f>SUM(P429:P429)</f>
      </c>
    </row>
    <row r="431">
      <c r="A431" s="98" t="s">
        <v>88562</v>
      </c>
      <c r="B431" s="98" t="s">
        <v>88563</v>
      </c>
      <c r="C431" s="100">
        <v>1110</v>
      </c>
      <c r="D431" s="98" t="s">
        <v>88564</v>
      </c>
      <c r="E431" s="98" t="s">
        <v>88565</v>
      </c>
      <c r="F431" s="104">
        <v>44456</v>
      </c>
      <c r="G431" s="104">
        <v>45552</v>
      </c>
      <c r="H431" s="104">
        <v>45916</v>
      </c>
      <c r="J431" s="101">
        <v>1108</v>
      </c>
      <c r="K431" s="98" t="s">
        <v>88566</v>
      </c>
      <c r="L431" s="98" t="s">
        <v>88567</v>
      </c>
      <c r="M431" s="98" t="s">
        <v>88568</v>
      </c>
      <c r="N431" s="98" t="s">
        <v>88569</v>
      </c>
      <c r="O431" s="101">
        <v>1411</v>
      </c>
      <c r="P431" s="101">
        <v>1411</v>
      </c>
      <c r="Q431" s="101">
        <v>0</v>
      </c>
      <c r="R431" s="101">
        <v>500</v>
      </c>
    </row>
    <row r="432">
      <c r="K432" s="96" t="s">
        <v>88570</v>
      </c>
      <c r="O432" s="85">
        <f>SUM(O431:O431)</f>
      </c>
      <c r="P432" s="85">
        <f>SUM(P431:P431)</f>
      </c>
    </row>
    <row r="433">
      <c r="A433" s="98" t="s">
        <v>88571</v>
      </c>
      <c r="B433" s="98" t="s">
        <v>88572</v>
      </c>
      <c r="C433" s="100">
        <v>1110</v>
      </c>
      <c r="D433" s="98" t="s">
        <v>88573</v>
      </c>
      <c r="E433" s="98" t="s">
        <v>88574</v>
      </c>
      <c r="J433" s="101">
        <v>1727</v>
      </c>
      <c r="K433" s="98" t="s">
        <v>88575</v>
      </c>
      <c r="L433" s="98" t="s">
        <v>88575</v>
      </c>
      <c r="O433" s="101">
        <v>0</v>
      </c>
      <c r="P433" s="101">
        <v>0</v>
      </c>
      <c r="R433" s="101">
        <v>0</v>
      </c>
    </row>
    <row r="434">
      <c r="K434" s="96" t="s">
        <v>88576</v>
      </c>
      <c r="O434" s="85">
        <f>SUM(O433:O433)</f>
      </c>
      <c r="P434" s="85">
        <f>SUM(P433:P433)</f>
      </c>
    </row>
    <row r="435">
      <c r="A435" s="98" t="s">
        <v>88577</v>
      </c>
      <c r="B435" s="98" t="s">
        <v>88578</v>
      </c>
      <c r="C435" s="100">
        <v>666</v>
      </c>
      <c r="D435" s="98" t="s">
        <v>88579</v>
      </c>
      <c r="E435" s="98" t="s">
        <v>88580</v>
      </c>
      <c r="F435" s="104">
        <v>45549</v>
      </c>
      <c r="G435" s="104">
        <v>45549</v>
      </c>
      <c r="H435" s="104">
        <v>46004</v>
      </c>
      <c r="J435" s="101">
        <v>1297</v>
      </c>
      <c r="K435" s="98" t="s">
        <v>88581</v>
      </c>
      <c r="L435" s="98" t="s">
        <v>88582</v>
      </c>
      <c r="M435" s="98" t="s">
        <v>88583</v>
      </c>
      <c r="N435" s="98" t="s">
        <v>88584</v>
      </c>
      <c r="O435" s="101">
        <v>50</v>
      </c>
      <c r="P435" s="101">
        <v>50</v>
      </c>
      <c r="Q435" s="101">
        <v>-311.42000000000002</v>
      </c>
      <c r="R435" s="101">
        <v>1297</v>
      </c>
    </row>
    <row r="436">
      <c r="L436" s="98" t="s">
        <v>88585</v>
      </c>
      <c r="M436" s="98" t="s">
        <v>88586</v>
      </c>
      <c r="N436" s="98" t="s">
        <v>88587</v>
      </c>
      <c r="O436" s="101">
        <v>100</v>
      </c>
      <c r="P436" s="101">
        <v>100</v>
      </c>
    </row>
    <row r="437">
      <c r="L437" s="98" t="s">
        <v>88588</v>
      </c>
      <c r="M437" s="98" t="s">
        <v>88589</v>
      </c>
      <c r="N437" s="98" t="s">
        <v>88590</v>
      </c>
      <c r="O437" s="101">
        <v>1147</v>
      </c>
      <c r="P437" s="101">
        <v>1147</v>
      </c>
    </row>
    <row r="438">
      <c r="L438" s="98" t="s">
        <v>88591</v>
      </c>
      <c r="M438" s="98" t="s">
        <v>88592</v>
      </c>
      <c r="N438" s="98" t="s">
        <v>88593</v>
      </c>
      <c r="O438" s="101">
        <v>10</v>
      </c>
      <c r="P438" s="101">
        <v>10</v>
      </c>
    </row>
    <row r="439">
      <c r="K439" s="96" t="s">
        <v>88594</v>
      </c>
      <c r="O439" s="85">
        <f>SUM(O435:O438)</f>
      </c>
      <c r="P439" s="85">
        <f>SUM(P435:P438)</f>
      </c>
    </row>
    <row r="440">
      <c r="A440" s="98" t="s">
        <v>88595</v>
      </c>
      <c r="B440" s="98" t="s">
        <v>88596</v>
      </c>
      <c r="C440" s="100">
        <v>658</v>
      </c>
      <c r="D440" s="98" t="s">
        <v>88597</v>
      </c>
      <c r="E440" s="98" t="s">
        <v>88598</v>
      </c>
      <c r="F440" s="104">
        <v>44574</v>
      </c>
      <c r="G440" s="104">
        <v>45395</v>
      </c>
      <c r="H440" s="104">
        <v>45820</v>
      </c>
      <c r="J440" s="101">
        <v>1459</v>
      </c>
      <c r="K440" s="98" t="s">
        <v>88599</v>
      </c>
      <c r="L440" s="98" t="s">
        <v>88600</v>
      </c>
      <c r="M440" s="98" t="s">
        <v>88601</v>
      </c>
      <c r="N440" s="98" t="s">
        <v>88602</v>
      </c>
      <c r="O440" s="101">
        <v>50</v>
      </c>
      <c r="P440" s="101">
        <v>50</v>
      </c>
      <c r="Q440" s="101">
        <v>0</v>
      </c>
      <c r="R440" s="101">
        <v>400</v>
      </c>
    </row>
    <row r="441">
      <c r="L441" s="98" t="s">
        <v>88603</v>
      </c>
      <c r="M441" s="98" t="s">
        <v>88604</v>
      </c>
      <c r="N441" s="98" t="s">
        <v>88605</v>
      </c>
      <c r="O441" s="101">
        <v>1349</v>
      </c>
      <c r="P441" s="101">
        <v>1349</v>
      </c>
    </row>
    <row r="442">
      <c r="L442" s="98" t="s">
        <v>88606</v>
      </c>
      <c r="M442" s="98" t="s">
        <v>88607</v>
      </c>
      <c r="N442" s="98" t="s">
        <v>88608</v>
      </c>
      <c r="O442" s="101">
        <v>40</v>
      </c>
      <c r="P442" s="101">
        <v>40</v>
      </c>
    </row>
    <row r="443">
      <c r="L443" s="98" t="s">
        <v>88609</v>
      </c>
      <c r="M443" s="98" t="s">
        <v>88610</v>
      </c>
      <c r="N443" s="98" t="s">
        <v>88611</v>
      </c>
      <c r="O443" s="101">
        <v>10</v>
      </c>
      <c r="P443" s="101">
        <v>10</v>
      </c>
    </row>
    <row r="444">
      <c r="K444" s="96" t="s">
        <v>88612</v>
      </c>
      <c r="O444" s="85">
        <f>SUM(O440:O443)</f>
      </c>
      <c r="P444" s="85">
        <f>SUM(P440:P443)</f>
      </c>
    </row>
    <row r="445">
      <c r="A445" s="98" t="s">
        <v>88613</v>
      </c>
      <c r="B445" s="98" t="s">
        <v>88614</v>
      </c>
      <c r="C445" s="100">
        <v>805</v>
      </c>
      <c r="D445" s="98" t="s">
        <v>88615</v>
      </c>
      <c r="E445" s="98" t="s">
        <v>88616</v>
      </c>
      <c r="F445" s="104">
        <v>45583</v>
      </c>
      <c r="G445" s="104">
        <v>45583</v>
      </c>
      <c r="H445" s="104">
        <v>46039</v>
      </c>
      <c r="J445" s="101">
        <v>1327</v>
      </c>
      <c r="K445" s="98" t="s">
        <v>88617</v>
      </c>
      <c r="L445" s="98" t="s">
        <v>88618</v>
      </c>
      <c r="M445" s="98" t="s">
        <v>88619</v>
      </c>
      <c r="N445" s="98" t="s">
        <v>88620</v>
      </c>
      <c r="O445" s="101">
        <v>1327</v>
      </c>
      <c r="P445" s="101">
        <v>1327</v>
      </c>
      <c r="Q445" s="101">
        <v>-209.99000000000001</v>
      </c>
      <c r="R445" s="101">
        <v>200</v>
      </c>
    </row>
    <row r="446">
      <c r="L446" s="98" t="s">
        <v>88621</v>
      </c>
      <c r="M446" s="98" t="s">
        <v>88622</v>
      </c>
      <c r="N446" s="98" t="s">
        <v>88623</v>
      </c>
      <c r="O446" s="101">
        <v>10</v>
      </c>
      <c r="P446" s="101">
        <v>10</v>
      </c>
    </row>
    <row r="447">
      <c r="K447" s="96" t="s">
        <v>88624</v>
      </c>
      <c r="O447" s="85">
        <f>SUM(O445:O446)</f>
      </c>
      <c r="P447" s="85">
        <f>SUM(P445:P446)</f>
      </c>
    </row>
    <row r="448">
      <c r="A448" s="98" t="s">
        <v>88625</v>
      </c>
      <c r="B448" s="98" t="s">
        <v>88626</v>
      </c>
      <c r="C448" s="100">
        <v>805</v>
      </c>
      <c r="D448" s="98" t="s">
        <v>88627</v>
      </c>
      <c r="E448" s="98" t="s">
        <v>88628</v>
      </c>
      <c r="F448" s="104">
        <v>45342</v>
      </c>
      <c r="G448" s="104">
        <v>45708</v>
      </c>
      <c r="H448" s="104">
        <v>46100</v>
      </c>
      <c r="J448" s="101">
        <v>1499</v>
      </c>
      <c r="K448" s="98" t="s">
        <v>88629</v>
      </c>
      <c r="L448" s="98" t="s">
        <v>88630</v>
      </c>
      <c r="M448" s="98" t="s">
        <v>88631</v>
      </c>
      <c r="N448" s="98" t="s">
        <v>88632</v>
      </c>
      <c r="O448" s="101">
        <v>1399</v>
      </c>
      <c r="P448" s="101">
        <v>1399</v>
      </c>
      <c r="Q448" s="101">
        <v>0</v>
      </c>
      <c r="R448" s="101">
        <v>200</v>
      </c>
    </row>
    <row r="449">
      <c r="L449" s="98" t="s">
        <v>88633</v>
      </c>
      <c r="M449" s="98" t="s">
        <v>88634</v>
      </c>
      <c r="N449" s="98" t="s">
        <v>88635</v>
      </c>
      <c r="O449" s="101">
        <v>40</v>
      </c>
      <c r="P449" s="101">
        <v>40</v>
      </c>
    </row>
    <row r="450">
      <c r="L450" s="98" t="s">
        <v>88636</v>
      </c>
      <c r="M450" s="98" t="s">
        <v>88637</v>
      </c>
      <c r="N450" s="98" t="s">
        <v>88638</v>
      </c>
      <c r="O450" s="101">
        <v>10</v>
      </c>
      <c r="P450" s="101">
        <v>10</v>
      </c>
    </row>
    <row r="451">
      <c r="K451" s="96" t="s">
        <v>88639</v>
      </c>
      <c r="O451" s="85">
        <f>SUM(O448:O450)</f>
      </c>
      <c r="P451" s="85">
        <f>SUM(P448:P450)</f>
      </c>
    </row>
    <row r="452">
      <c r="A452" s="98" t="s">
        <v>88640</v>
      </c>
      <c r="B452" s="98" t="s">
        <v>88641</v>
      </c>
      <c r="C452" s="100">
        <v>711</v>
      </c>
      <c r="D452" s="98" t="s">
        <v>88642</v>
      </c>
      <c r="E452" s="98" t="s">
        <v>88643</v>
      </c>
      <c r="F452" s="104">
        <v>45227</v>
      </c>
      <c r="G452" s="104">
        <v>45593</v>
      </c>
      <c r="H452" s="104">
        <v>45957</v>
      </c>
      <c r="J452" s="101">
        <v>1409</v>
      </c>
      <c r="K452" s="98" t="s">
        <v>88644</v>
      </c>
      <c r="L452" s="98" t="s">
        <v>88645</v>
      </c>
      <c r="M452" s="98" t="s">
        <v>88646</v>
      </c>
      <c r="N452" s="98" t="s">
        <v>88647</v>
      </c>
      <c r="O452" s="101">
        <v>1359</v>
      </c>
      <c r="P452" s="101">
        <v>1359</v>
      </c>
      <c r="Q452" s="101">
        <v>0</v>
      </c>
      <c r="R452" s="101">
        <v>500</v>
      </c>
    </row>
    <row r="453">
      <c r="L453" s="98" t="s">
        <v>88648</v>
      </c>
      <c r="M453" s="98" t="s">
        <v>88649</v>
      </c>
      <c r="N453" s="98" t="s">
        <v>88650</v>
      </c>
      <c r="O453" s="101">
        <v>40</v>
      </c>
      <c r="P453" s="101">
        <v>40</v>
      </c>
    </row>
    <row r="454">
      <c r="L454" s="98" t="s">
        <v>88651</v>
      </c>
      <c r="M454" s="98" t="s">
        <v>88652</v>
      </c>
      <c r="N454" s="98" t="s">
        <v>88653</v>
      </c>
      <c r="O454" s="101">
        <v>10</v>
      </c>
      <c r="P454" s="101">
        <v>10</v>
      </c>
    </row>
    <row r="455">
      <c r="K455" s="96" t="s">
        <v>88654</v>
      </c>
      <c r="O455" s="85">
        <f>SUM(O452:O454)</f>
      </c>
      <c r="P455" s="85">
        <f>SUM(P452:P454)</f>
      </c>
    </row>
    <row r="456">
      <c r="A456" s="98" t="s">
        <v>88655</v>
      </c>
      <c r="B456" s="98" t="s">
        <v>88656</v>
      </c>
      <c r="C456" s="100">
        <v>708</v>
      </c>
      <c r="D456" s="98" t="s">
        <v>88657</v>
      </c>
      <c r="E456" s="98" t="s">
        <v>88658</v>
      </c>
      <c r="F456" s="104">
        <v>44705</v>
      </c>
      <c r="G456" s="104">
        <v>45467</v>
      </c>
      <c r="H456" s="104">
        <v>45831</v>
      </c>
      <c r="J456" s="101">
        <v>1419</v>
      </c>
      <c r="K456" s="98" t="s">
        <v>88659</v>
      </c>
      <c r="L456" s="98" t="s">
        <v>88660</v>
      </c>
      <c r="M456" s="98" t="s">
        <v>88661</v>
      </c>
      <c r="N456" s="98" t="s">
        <v>88662</v>
      </c>
      <c r="O456" s="101">
        <v>1399</v>
      </c>
      <c r="P456" s="101">
        <v>1399</v>
      </c>
      <c r="Q456" s="101">
        <v>0</v>
      </c>
      <c r="R456" s="101">
        <v>200</v>
      </c>
    </row>
    <row r="457">
      <c r="L457" s="98" t="s">
        <v>88663</v>
      </c>
      <c r="M457" s="98" t="s">
        <v>88664</v>
      </c>
      <c r="N457" s="98" t="s">
        <v>88665</v>
      </c>
      <c r="O457" s="101">
        <v>10</v>
      </c>
      <c r="P457" s="101">
        <v>10</v>
      </c>
    </row>
    <row r="458">
      <c r="K458" s="96" t="s">
        <v>88666</v>
      </c>
      <c r="O458" s="85">
        <f>SUM(O456:O457)</f>
      </c>
      <c r="P458" s="85">
        <f>SUM(P456:P457)</f>
      </c>
    </row>
    <row r="459">
      <c r="A459" s="98" t="s">
        <v>88667</v>
      </c>
      <c r="B459" s="98" t="s">
        <v>88668</v>
      </c>
      <c r="C459" s="100">
        <v>1110</v>
      </c>
      <c r="D459" s="98" t="s">
        <v>88669</v>
      </c>
      <c r="E459" s="98" t="s">
        <v>88670</v>
      </c>
      <c r="F459" s="104">
        <v>44947</v>
      </c>
      <c r="G459" s="104">
        <v>45678</v>
      </c>
      <c r="H459" s="104">
        <v>46042</v>
      </c>
      <c r="J459" s="101">
        <v>1093</v>
      </c>
      <c r="K459" s="98" t="s">
        <v>88671</v>
      </c>
      <c r="L459" s="98" t="s">
        <v>88672</v>
      </c>
      <c r="M459" s="98" t="s">
        <v>88673</v>
      </c>
      <c r="N459" s="98" t="s">
        <v>88674</v>
      </c>
      <c r="O459" s="101">
        <v>1411</v>
      </c>
      <c r="P459" s="101">
        <v>1411</v>
      </c>
      <c r="Q459" s="101">
        <v>0</v>
      </c>
      <c r="R459" s="101">
        <v>300</v>
      </c>
    </row>
    <row r="460">
      <c r="L460" s="98" t="s">
        <v>88675</v>
      </c>
      <c r="M460" s="98" t="s">
        <v>88676</v>
      </c>
      <c r="N460" s="98" t="s">
        <v>88677</v>
      </c>
      <c r="O460" s="101">
        <v>40</v>
      </c>
      <c r="P460" s="101">
        <v>40</v>
      </c>
    </row>
    <row r="461">
      <c r="L461" s="98" t="s">
        <v>88678</v>
      </c>
      <c r="M461" s="98" t="s">
        <v>88679</v>
      </c>
      <c r="N461" s="98" t="s">
        <v>88680</v>
      </c>
      <c r="O461" s="101">
        <v>20</v>
      </c>
      <c r="P461" s="101">
        <v>20</v>
      </c>
    </row>
    <row r="462">
      <c r="K462" s="96" t="s">
        <v>88681</v>
      </c>
      <c r="O462" s="85">
        <f>SUM(O459:O461)</f>
      </c>
      <c r="P462" s="85">
        <f>SUM(P459:P461)</f>
      </c>
    </row>
    <row r="463">
      <c r="A463" s="98" t="s">
        <v>88682</v>
      </c>
      <c r="B463" s="98" t="s">
        <v>88683</v>
      </c>
      <c r="C463" s="100">
        <v>1110</v>
      </c>
      <c r="D463" s="98" t="s">
        <v>88684</v>
      </c>
      <c r="E463" s="98" t="s">
        <v>88685</v>
      </c>
      <c r="F463" s="104">
        <v>45524</v>
      </c>
      <c r="G463" s="104">
        <v>45524</v>
      </c>
      <c r="H463" s="104">
        <v>45888</v>
      </c>
      <c r="J463" s="101">
        <v>1699</v>
      </c>
      <c r="K463" s="98" t="s">
        <v>88686</v>
      </c>
      <c r="L463" s="98" t="s">
        <v>88687</v>
      </c>
      <c r="M463" s="98" t="s">
        <v>88688</v>
      </c>
      <c r="N463" s="98" t="s">
        <v>88689</v>
      </c>
      <c r="O463" s="101">
        <v>1699</v>
      </c>
      <c r="P463" s="101">
        <v>1699</v>
      </c>
      <c r="Q463" s="101">
        <v>0</v>
      </c>
      <c r="R463" s="101">
        <v>600</v>
      </c>
    </row>
    <row r="464">
      <c r="L464" s="98" t="s">
        <v>88690</v>
      </c>
      <c r="M464" s="98" t="s">
        <v>88691</v>
      </c>
      <c r="N464" s="98" t="s">
        <v>88692</v>
      </c>
      <c r="O464" s="101">
        <v>10</v>
      </c>
      <c r="P464" s="101">
        <v>10</v>
      </c>
    </row>
    <row r="465">
      <c r="K465" s="96" t="s">
        <v>88693</v>
      </c>
      <c r="O465" s="85">
        <f>SUM(O463:O464)</f>
      </c>
      <c r="P465" s="85">
        <f>SUM(P463:P464)</f>
      </c>
    </row>
    <row r="466">
      <c r="A466" s="98" t="s">
        <v>88694</v>
      </c>
      <c r="B466" s="98" t="s">
        <v>88695</v>
      </c>
      <c r="C466" s="100">
        <v>666</v>
      </c>
      <c r="D466" s="98" t="s">
        <v>88696</v>
      </c>
      <c r="E466" s="98" t="s">
        <v>88697</v>
      </c>
      <c r="F466" s="104">
        <v>45514</v>
      </c>
      <c r="G466" s="104">
        <v>45514</v>
      </c>
      <c r="H466" s="104">
        <v>45909</v>
      </c>
      <c r="J466" s="101">
        <v>1160</v>
      </c>
      <c r="K466" s="98" t="s">
        <v>88698</v>
      </c>
      <c r="L466" s="98" t="s">
        <v>88699</v>
      </c>
      <c r="M466" s="98" t="s">
        <v>88700</v>
      </c>
      <c r="N466" s="98" t="s">
        <v>88701</v>
      </c>
      <c r="O466" s="101">
        <v>1160</v>
      </c>
      <c r="P466" s="101">
        <v>1160</v>
      </c>
      <c r="Q466" s="101">
        <v>0</v>
      </c>
      <c r="R466" s="101">
        <v>400</v>
      </c>
    </row>
    <row r="467">
      <c r="L467" s="98" t="s">
        <v>88702</v>
      </c>
      <c r="M467" s="98" t="s">
        <v>88703</v>
      </c>
      <c r="N467" s="98" t="s">
        <v>88704</v>
      </c>
      <c r="O467" s="101">
        <v>10</v>
      </c>
      <c r="P467" s="101">
        <v>10</v>
      </c>
    </row>
    <row r="468">
      <c r="K468" s="96" t="s">
        <v>88705</v>
      </c>
      <c r="O468" s="85">
        <f>SUM(O466:O467)</f>
      </c>
      <c r="P468" s="85">
        <f>SUM(P466:P467)</f>
      </c>
    </row>
    <row r="469">
      <c r="A469" s="98" t="s">
        <v>88706</v>
      </c>
      <c r="B469" s="98" t="s">
        <v>88707</v>
      </c>
      <c r="C469" s="100">
        <v>666</v>
      </c>
      <c r="D469" s="98" t="s">
        <v>88708</v>
      </c>
      <c r="E469" s="98" t="s">
        <v>88709</v>
      </c>
      <c r="F469" s="104">
        <v>45479</v>
      </c>
      <c r="G469" s="104">
        <v>45479</v>
      </c>
      <c r="H469" s="104">
        <v>45843</v>
      </c>
      <c r="J469" s="101">
        <v>1160</v>
      </c>
      <c r="K469" s="98" t="s">
        <v>88710</v>
      </c>
      <c r="L469" s="98" t="s">
        <v>88711</v>
      </c>
      <c r="M469" s="98" t="s">
        <v>88712</v>
      </c>
      <c r="N469" s="98" t="s">
        <v>88713</v>
      </c>
      <c r="O469" s="101">
        <v>1160</v>
      </c>
      <c r="P469" s="101">
        <v>1160</v>
      </c>
      <c r="Q469" s="101">
        <v>41.630000000000003</v>
      </c>
      <c r="R469" s="101">
        <v>200</v>
      </c>
    </row>
    <row r="470">
      <c r="L470" s="98" t="s">
        <v>88714</v>
      </c>
      <c r="M470" s="98" t="s">
        <v>88715</v>
      </c>
      <c r="N470" s="98" t="s">
        <v>88716</v>
      </c>
      <c r="O470" s="101">
        <v>41.630000000000003</v>
      </c>
      <c r="P470" s="101">
        <v>0</v>
      </c>
    </row>
    <row r="471">
      <c r="L471" s="98" t="s">
        <v>88717</v>
      </c>
      <c r="M471" s="98" t="s">
        <v>88718</v>
      </c>
      <c r="N471" s="98" t="s">
        <v>88719</v>
      </c>
      <c r="O471" s="101">
        <v>10</v>
      </c>
      <c r="P471" s="101">
        <v>10</v>
      </c>
    </row>
    <row r="472">
      <c r="K472" s="96" t="s">
        <v>88720</v>
      </c>
      <c r="O472" s="85">
        <f>SUM(O469:O471)</f>
      </c>
      <c r="P472" s="85">
        <f>SUM(P469:P471)</f>
      </c>
    </row>
    <row r="473">
      <c r="A473" s="98" t="s">
        <v>88721</v>
      </c>
      <c r="B473" s="98" t="s">
        <v>88722</v>
      </c>
      <c r="C473" s="100">
        <v>805</v>
      </c>
      <c r="D473" s="98" t="s">
        <v>88723</v>
      </c>
      <c r="E473" s="98" t="s">
        <v>88724</v>
      </c>
      <c r="F473" s="104">
        <v>45709</v>
      </c>
      <c r="G473" s="104">
        <v>45709</v>
      </c>
      <c r="H473" s="104">
        <v>46101</v>
      </c>
      <c r="J473" s="101">
        <v>1327</v>
      </c>
      <c r="K473" s="98" t="s">
        <v>88725</v>
      </c>
      <c r="L473" s="98" t="s">
        <v>88726</v>
      </c>
      <c r="M473" s="98" t="s">
        <v>88727</v>
      </c>
      <c r="N473" s="98" t="s">
        <v>88728</v>
      </c>
      <c r="O473" s="101">
        <v>1327</v>
      </c>
      <c r="P473" s="101">
        <v>1327</v>
      </c>
      <c r="Q473" s="101">
        <v>0</v>
      </c>
      <c r="R473" s="101">
        <v>200</v>
      </c>
    </row>
    <row r="474">
      <c r="L474" s="98" t="s">
        <v>88729</v>
      </c>
      <c r="M474" s="98" t="s">
        <v>88730</v>
      </c>
      <c r="N474" s="98" t="s">
        <v>88731</v>
      </c>
      <c r="O474" s="101">
        <v>-1327</v>
      </c>
      <c r="P474" s="101">
        <v>0</v>
      </c>
    </row>
    <row r="475">
      <c r="L475" s="98" t="s">
        <v>88732</v>
      </c>
      <c r="M475" s="98" t="s">
        <v>88733</v>
      </c>
      <c r="N475" s="98" t="s">
        <v>88734</v>
      </c>
      <c r="O475" s="101">
        <v>10</v>
      </c>
      <c r="P475" s="101">
        <v>10</v>
      </c>
    </row>
    <row r="476">
      <c r="K476" s="96" t="s">
        <v>88735</v>
      </c>
      <c r="O476" s="85">
        <f>SUM(O473:O475)</f>
      </c>
      <c r="P476" s="85">
        <f>SUM(P473:P475)</f>
      </c>
    </row>
    <row r="477">
      <c r="A477" s="98" t="s">
        <v>88736</v>
      </c>
      <c r="B477" s="98" t="s">
        <v>88737</v>
      </c>
      <c r="C477" s="100">
        <v>805</v>
      </c>
      <c r="D477" s="98" t="s">
        <v>88738</v>
      </c>
      <c r="E477" s="98" t="s">
        <v>88739</v>
      </c>
      <c r="F477" s="104">
        <v>44979</v>
      </c>
      <c r="G477" s="104">
        <v>45344</v>
      </c>
      <c r="H477" s="104">
        <v>45768</v>
      </c>
      <c r="I477" s="104">
        <v>45791</v>
      </c>
      <c r="J477" s="101">
        <v>1327</v>
      </c>
      <c r="K477" s="98" t="s">
        <v>88740</v>
      </c>
      <c r="L477" s="98" t="s">
        <v>88741</v>
      </c>
      <c r="M477" s="98" t="s">
        <v>88742</v>
      </c>
      <c r="N477" s="98" t="s">
        <v>88743</v>
      </c>
      <c r="O477" s="101">
        <v>457.19999999999999</v>
      </c>
      <c r="P477" s="101">
        <v>0</v>
      </c>
      <c r="Q477" s="101">
        <v>0</v>
      </c>
      <c r="R477" s="101">
        <v>200</v>
      </c>
    </row>
    <row r="478">
      <c r="L478" s="98" t="s">
        <v>88744</v>
      </c>
      <c r="M478" s="98" t="s">
        <v>88745</v>
      </c>
      <c r="N478" s="98" t="s">
        <v>88746</v>
      </c>
      <c r="O478" s="101">
        <v>1049.3</v>
      </c>
      <c r="P478" s="101">
        <v>1499</v>
      </c>
    </row>
    <row r="479">
      <c r="L479" s="98" t="s">
        <v>88747</v>
      </c>
      <c r="M479" s="98" t="s">
        <v>88748</v>
      </c>
      <c r="N479" s="98" t="s">
        <v>88749</v>
      </c>
      <c r="O479" s="101">
        <v>60</v>
      </c>
      <c r="P479" s="101">
        <v>0</v>
      </c>
    </row>
    <row r="480">
      <c r="L480" s="98" t="s">
        <v>88750</v>
      </c>
      <c r="M480" s="98" t="s">
        <v>88751</v>
      </c>
      <c r="N480" s="98" t="s">
        <v>88752</v>
      </c>
      <c r="O480" s="101">
        <v>40</v>
      </c>
      <c r="P480" s="101">
        <v>0</v>
      </c>
    </row>
    <row r="481">
      <c r="L481" s="98" t="s">
        <v>88753</v>
      </c>
      <c r="M481" s="98" t="s">
        <v>88754</v>
      </c>
      <c r="N481" s="98" t="s">
        <v>88755</v>
      </c>
      <c r="O481" s="101">
        <v>12</v>
      </c>
      <c r="P481" s="101">
        <v>40</v>
      </c>
    </row>
    <row r="482">
      <c r="L482" s="98" t="s">
        <v>88756</v>
      </c>
      <c r="M482" s="98" t="s">
        <v>88757</v>
      </c>
      <c r="N482" s="98" t="s">
        <v>88758</v>
      </c>
      <c r="O482" s="101">
        <v>7</v>
      </c>
      <c r="P482" s="101">
        <v>10</v>
      </c>
    </row>
    <row r="483">
      <c r="L483" s="98" t="s">
        <v>88759</v>
      </c>
      <c r="M483" s="98" t="s">
        <v>88760</v>
      </c>
      <c r="N483" s="98" t="s">
        <v>88761</v>
      </c>
      <c r="O483" s="101">
        <v>3</v>
      </c>
      <c r="P483" s="101">
        <v>0</v>
      </c>
    </row>
    <row r="484">
      <c r="K484" s="96" t="s">
        <v>88762</v>
      </c>
      <c r="O484" s="85">
        <f>SUM(O477:O483)</f>
      </c>
      <c r="P484" s="85">
        <f>SUM(P477:P483)</f>
      </c>
    </row>
    <row r="485">
      <c r="A485" s="98" t="s">
        <v>88763</v>
      </c>
      <c r="B485" s="98" t="s">
        <v>88764</v>
      </c>
      <c r="C485" s="100">
        <v>711</v>
      </c>
      <c r="D485" s="98" t="s">
        <v>88765</v>
      </c>
      <c r="E485" s="98" t="s">
        <v>88766</v>
      </c>
      <c r="F485" s="104">
        <v>45533</v>
      </c>
      <c r="G485" s="104">
        <v>45533</v>
      </c>
      <c r="H485" s="104">
        <v>45897</v>
      </c>
      <c r="J485" s="101">
        <v>1357</v>
      </c>
      <c r="K485" s="98" t="s">
        <v>88767</v>
      </c>
      <c r="L485" s="98" t="s">
        <v>88768</v>
      </c>
      <c r="M485" s="98" t="s">
        <v>88769</v>
      </c>
      <c r="N485" s="98" t="s">
        <v>88770</v>
      </c>
      <c r="O485" s="101">
        <v>1357</v>
      </c>
      <c r="P485" s="101">
        <v>1357</v>
      </c>
      <c r="Q485" s="101">
        <v>0</v>
      </c>
      <c r="R485" s="101">
        <v>400</v>
      </c>
    </row>
    <row r="486">
      <c r="L486" s="98" t="s">
        <v>88771</v>
      </c>
      <c r="M486" s="98" t="s">
        <v>88772</v>
      </c>
      <c r="N486" s="98" t="s">
        <v>88773</v>
      </c>
      <c r="O486" s="101">
        <v>10</v>
      </c>
      <c r="P486" s="101">
        <v>10</v>
      </c>
    </row>
    <row r="487">
      <c r="K487" s="96" t="s">
        <v>88774</v>
      </c>
      <c r="O487" s="85">
        <f>SUM(O485:O486)</f>
      </c>
      <c r="P487" s="85">
        <f>SUM(P485:P486)</f>
      </c>
    </row>
    <row r="488">
      <c r="A488" s="98" t="s">
        <v>88775</v>
      </c>
      <c r="B488" s="98" t="s">
        <v>88776</v>
      </c>
      <c r="C488" s="100">
        <v>708</v>
      </c>
      <c r="D488" s="98" t="s">
        <v>88777</v>
      </c>
      <c r="E488" s="98" t="s">
        <v>88778</v>
      </c>
      <c r="F488" s="104">
        <v>44498</v>
      </c>
      <c r="G488" s="104">
        <v>45686</v>
      </c>
      <c r="H488" s="104">
        <v>46109</v>
      </c>
      <c r="J488" s="101">
        <v>1419</v>
      </c>
      <c r="K488" s="98" t="s">
        <v>88779</v>
      </c>
      <c r="L488" s="98" t="s">
        <v>88780</v>
      </c>
      <c r="M488" s="98" t="s">
        <v>88781</v>
      </c>
      <c r="N488" s="98" t="s">
        <v>88782</v>
      </c>
      <c r="O488" s="101">
        <v>1307</v>
      </c>
      <c r="P488" s="101">
        <v>1307</v>
      </c>
      <c r="Q488" s="101">
        <v>0</v>
      </c>
      <c r="R488" s="101">
        <v>200</v>
      </c>
    </row>
    <row r="489">
      <c r="L489" s="98" t="s">
        <v>88783</v>
      </c>
      <c r="M489" s="98" t="s">
        <v>88784</v>
      </c>
      <c r="N489" s="98" t="s">
        <v>88785</v>
      </c>
      <c r="O489" s="101">
        <v>10</v>
      </c>
      <c r="P489" s="101">
        <v>10</v>
      </c>
    </row>
    <row r="490">
      <c r="K490" s="96" t="s">
        <v>88786</v>
      </c>
      <c r="O490" s="85">
        <f>SUM(O488:O489)</f>
      </c>
      <c r="P490" s="85">
        <f>SUM(P488:P489)</f>
      </c>
    </row>
    <row r="491">
      <c r="A491" s="98" t="s">
        <v>88787</v>
      </c>
      <c r="B491" s="98" t="s">
        <v>88788</v>
      </c>
      <c r="C491" s="100">
        <v>1110</v>
      </c>
      <c r="D491" s="98" t="s">
        <v>88789</v>
      </c>
      <c r="E491" s="98" t="s">
        <v>88790</v>
      </c>
      <c r="F491" s="104">
        <v>44624</v>
      </c>
      <c r="G491" s="104">
        <v>45416</v>
      </c>
      <c r="H491" s="104">
        <v>45780</v>
      </c>
      <c r="J491" s="101">
        <v>1899</v>
      </c>
      <c r="K491" s="98" t="s">
        <v>88791</v>
      </c>
      <c r="L491" s="98" t="s">
        <v>88792</v>
      </c>
      <c r="M491" s="98" t="s">
        <v>88793</v>
      </c>
      <c r="N491" s="98" t="s">
        <v>88794</v>
      </c>
      <c r="O491" s="101">
        <v>1834</v>
      </c>
      <c r="P491" s="101">
        <v>1834</v>
      </c>
      <c r="Q491" s="101">
        <v>0</v>
      </c>
      <c r="R491" s="101">
        <v>500</v>
      </c>
    </row>
    <row r="492">
      <c r="L492" s="98" t="s">
        <v>88795</v>
      </c>
      <c r="M492" s="98" t="s">
        <v>88796</v>
      </c>
      <c r="N492" s="98" t="s">
        <v>88797</v>
      </c>
      <c r="O492" s="101">
        <v>40</v>
      </c>
      <c r="P492" s="101">
        <v>40</v>
      </c>
    </row>
    <row r="493">
      <c r="L493" s="98" t="s">
        <v>88798</v>
      </c>
      <c r="M493" s="98" t="s">
        <v>88799</v>
      </c>
      <c r="N493" s="98" t="s">
        <v>88800</v>
      </c>
      <c r="O493" s="101">
        <v>10</v>
      </c>
      <c r="P493" s="101">
        <v>10</v>
      </c>
    </row>
    <row r="494">
      <c r="L494" s="98" t="s">
        <v>88801</v>
      </c>
      <c r="M494" s="98" t="s">
        <v>88802</v>
      </c>
      <c r="N494" s="98" t="s">
        <v>88803</v>
      </c>
      <c r="O494" s="101">
        <v>20</v>
      </c>
      <c r="P494" s="101">
        <v>20</v>
      </c>
    </row>
    <row r="495">
      <c r="K495" s="96" t="s">
        <v>88804</v>
      </c>
      <c r="O495" s="85">
        <f>SUM(O491:O494)</f>
      </c>
      <c r="P495" s="85">
        <f>SUM(P491:P494)</f>
      </c>
    </row>
    <row r="496">
      <c r="A496" s="98" t="s">
        <v>88805</v>
      </c>
      <c r="B496" s="98" t="s">
        <v>88806</v>
      </c>
      <c r="C496" s="100">
        <v>1110</v>
      </c>
      <c r="D496" s="98" t="s">
        <v>88807</v>
      </c>
      <c r="E496" s="98" t="s">
        <v>88808</v>
      </c>
      <c r="J496" s="101">
        <v>1687</v>
      </c>
      <c r="K496" s="98" t="s">
        <v>88809</v>
      </c>
      <c r="L496" s="98" t="s">
        <v>88809</v>
      </c>
      <c r="O496" s="101">
        <v>0</v>
      </c>
      <c r="P496" s="101">
        <v>0</v>
      </c>
    </row>
    <row r="497">
      <c r="K497" s="96" t="s">
        <v>88810</v>
      </c>
      <c r="O497" s="85">
        <f>SUM(O496:O496)</f>
      </c>
      <c r="P497" s="85">
        <f>SUM(P496:P496)</f>
      </c>
    </row>
    <row r="498">
      <c r="A498" s="98" t="s">
        <v>88811</v>
      </c>
      <c r="B498" s="98" t="s">
        <v>88812</v>
      </c>
      <c r="C498" s="100">
        <v>666</v>
      </c>
      <c r="D498" s="98" t="s">
        <v>88813</v>
      </c>
      <c r="E498" s="98" t="s">
        <v>88814</v>
      </c>
      <c r="F498" s="104">
        <v>45462</v>
      </c>
      <c r="G498" s="104">
        <v>45462</v>
      </c>
      <c r="H498" s="104">
        <v>45856</v>
      </c>
      <c r="J498" s="101">
        <v>1160</v>
      </c>
      <c r="K498" s="98" t="s">
        <v>88815</v>
      </c>
      <c r="L498" s="98" t="s">
        <v>88816</v>
      </c>
      <c r="M498" s="98" t="s">
        <v>88817</v>
      </c>
      <c r="N498" s="98" t="s">
        <v>88818</v>
      </c>
      <c r="O498" s="101">
        <v>1160</v>
      </c>
      <c r="P498" s="101">
        <v>1160</v>
      </c>
      <c r="Q498" s="101">
        <v>0</v>
      </c>
      <c r="R498" s="101">
        <v>400</v>
      </c>
    </row>
    <row r="499">
      <c r="L499" s="98" t="s">
        <v>88819</v>
      </c>
      <c r="M499" s="98" t="s">
        <v>88820</v>
      </c>
      <c r="N499" s="98" t="s">
        <v>88821</v>
      </c>
      <c r="O499" s="101">
        <v>15</v>
      </c>
      <c r="P499" s="101">
        <v>15</v>
      </c>
    </row>
    <row r="500">
      <c r="L500" s="98" t="s">
        <v>88822</v>
      </c>
      <c r="M500" s="98" t="s">
        <v>88823</v>
      </c>
      <c r="N500" s="98" t="s">
        <v>88824</v>
      </c>
      <c r="O500" s="101">
        <v>10</v>
      </c>
      <c r="P500" s="101">
        <v>10</v>
      </c>
    </row>
    <row r="501">
      <c r="K501" s="96" t="s">
        <v>88825</v>
      </c>
      <c r="O501" s="85">
        <f>SUM(O498:O500)</f>
      </c>
      <c r="P501" s="85">
        <f>SUM(P498:P500)</f>
      </c>
    </row>
    <row r="502">
      <c r="A502" s="98" t="s">
        <v>88826</v>
      </c>
      <c r="B502" s="98" t="s">
        <v>88827</v>
      </c>
      <c r="C502" s="100">
        <v>666</v>
      </c>
      <c r="D502" s="98" t="s">
        <v>88828</v>
      </c>
      <c r="E502" s="98" t="s">
        <v>88829</v>
      </c>
      <c r="F502" s="104">
        <v>45485</v>
      </c>
      <c r="G502" s="104">
        <v>45485</v>
      </c>
      <c r="H502" s="104">
        <v>45880</v>
      </c>
      <c r="J502" s="101">
        <v>1160</v>
      </c>
      <c r="K502" s="98" t="s">
        <v>88830</v>
      </c>
      <c r="L502" s="98" t="s">
        <v>88831</v>
      </c>
      <c r="M502" s="98" t="s">
        <v>88832</v>
      </c>
      <c r="N502" s="98" t="s">
        <v>88833</v>
      </c>
      <c r="O502" s="101">
        <v>1160</v>
      </c>
      <c r="P502" s="101">
        <v>1160</v>
      </c>
      <c r="Q502" s="101">
        <v>0</v>
      </c>
      <c r="R502" s="101">
        <v>200</v>
      </c>
    </row>
    <row r="503">
      <c r="L503" s="98" t="s">
        <v>88834</v>
      </c>
      <c r="M503" s="98" t="s">
        <v>88835</v>
      </c>
      <c r="N503" s="98" t="s">
        <v>88836</v>
      </c>
      <c r="O503" s="101">
        <v>40</v>
      </c>
      <c r="P503" s="101">
        <v>40</v>
      </c>
    </row>
    <row r="504">
      <c r="L504" s="98" t="s">
        <v>88837</v>
      </c>
      <c r="M504" s="98" t="s">
        <v>88838</v>
      </c>
      <c r="N504" s="98" t="s">
        <v>88839</v>
      </c>
      <c r="O504" s="101">
        <v>10</v>
      </c>
      <c r="P504" s="101">
        <v>10</v>
      </c>
    </row>
    <row r="505">
      <c r="K505" s="96" t="s">
        <v>88840</v>
      </c>
      <c r="O505" s="85">
        <f>SUM(O502:O504)</f>
      </c>
      <c r="P505" s="85">
        <f>SUM(P502:P504)</f>
      </c>
    </row>
    <row r="506">
      <c r="A506" s="98" t="s">
        <v>88841</v>
      </c>
      <c r="B506" s="98" t="s">
        <v>88842</v>
      </c>
      <c r="C506" s="100">
        <v>1271</v>
      </c>
      <c r="D506" s="98" t="s">
        <v>88843</v>
      </c>
      <c r="E506" s="98" t="s">
        <v>88844</v>
      </c>
      <c r="F506" s="104">
        <v>45724</v>
      </c>
      <c r="G506" s="104">
        <v>45724</v>
      </c>
      <c r="H506" s="104">
        <v>46119</v>
      </c>
      <c r="J506" s="101">
        <v>1807</v>
      </c>
      <c r="K506" s="98" t="s">
        <v>88845</v>
      </c>
      <c r="L506" s="98" t="s">
        <v>88846</v>
      </c>
      <c r="M506" s="98" t="s">
        <v>88847</v>
      </c>
      <c r="N506" s="98" t="s">
        <v>88848</v>
      </c>
      <c r="O506" s="101">
        <v>50</v>
      </c>
      <c r="P506" s="101">
        <v>0</v>
      </c>
      <c r="Q506" s="101">
        <v>0</v>
      </c>
      <c r="R506" s="101">
        <v>300</v>
      </c>
    </row>
    <row r="507">
      <c r="L507" s="98" t="s">
        <v>88849</v>
      </c>
      <c r="M507" s="98" t="s">
        <v>88850</v>
      </c>
      <c r="N507" s="98" t="s">
        <v>88851</v>
      </c>
      <c r="O507" s="101">
        <v>100</v>
      </c>
      <c r="P507" s="101">
        <v>150</v>
      </c>
    </row>
    <row r="508">
      <c r="L508" s="98" t="s">
        <v>88852</v>
      </c>
      <c r="M508" s="98" t="s">
        <v>88853</v>
      </c>
      <c r="N508" s="98" t="s">
        <v>88854</v>
      </c>
      <c r="O508" s="101">
        <v>1657</v>
      </c>
      <c r="P508" s="101">
        <v>1657</v>
      </c>
    </row>
    <row r="509">
      <c r="L509" s="98" t="s">
        <v>88855</v>
      </c>
      <c r="M509" s="98" t="s">
        <v>88856</v>
      </c>
      <c r="N509" s="98" t="s">
        <v>88857</v>
      </c>
      <c r="O509" s="101">
        <v>-1807</v>
      </c>
      <c r="P509" s="101">
        <v>0</v>
      </c>
    </row>
    <row r="510">
      <c r="L510" s="98" t="s">
        <v>88858</v>
      </c>
      <c r="M510" s="98" t="s">
        <v>88859</v>
      </c>
      <c r="N510" s="98" t="s">
        <v>88860</v>
      </c>
      <c r="O510" s="101">
        <v>10</v>
      </c>
      <c r="P510" s="101">
        <v>10</v>
      </c>
    </row>
    <row r="511">
      <c r="L511" s="98" t="s">
        <v>88861</v>
      </c>
      <c r="M511" s="98" t="s">
        <v>88862</v>
      </c>
      <c r="N511" s="98" t="s">
        <v>88863</v>
      </c>
      <c r="O511" s="101">
        <v>20</v>
      </c>
      <c r="P511" s="101">
        <v>20</v>
      </c>
    </row>
    <row r="512">
      <c r="K512" s="96" t="s">
        <v>88864</v>
      </c>
      <c r="O512" s="85">
        <f>SUM(O506:O511)</f>
      </c>
      <c r="P512" s="85">
        <f>SUM(P506:P511)</f>
      </c>
    </row>
    <row r="513">
      <c r="A513" s="98" t="s">
        <v>88865</v>
      </c>
      <c r="B513" s="98" t="s">
        <v>88866</v>
      </c>
      <c r="C513" s="100">
        <v>1271</v>
      </c>
      <c r="D513" s="98" t="s">
        <v>88867</v>
      </c>
      <c r="E513" s="98" t="s">
        <v>88868</v>
      </c>
      <c r="F513" s="104">
        <v>45202</v>
      </c>
      <c r="G513" s="104">
        <v>45568</v>
      </c>
      <c r="H513" s="104">
        <v>45932</v>
      </c>
      <c r="J513" s="101">
        <v>1093</v>
      </c>
      <c r="K513" s="98" t="s">
        <v>88869</v>
      </c>
      <c r="L513" s="98" t="s">
        <v>88870</v>
      </c>
      <c r="M513" s="98" t="s">
        <v>88871</v>
      </c>
      <c r="N513" s="98" t="s">
        <v>88872</v>
      </c>
      <c r="O513" s="101">
        <v>1411</v>
      </c>
      <c r="P513" s="101">
        <v>1411</v>
      </c>
      <c r="Q513" s="101">
        <v>0</v>
      </c>
      <c r="R513" s="101">
        <v>300</v>
      </c>
    </row>
    <row r="514">
      <c r="K514" s="96" t="s">
        <v>88873</v>
      </c>
      <c r="O514" s="85">
        <f>SUM(O513:O513)</f>
      </c>
      <c r="P514" s="85">
        <f>SUM(P513:P513)</f>
      </c>
    </row>
    <row r="515">
      <c r="A515" s="98" t="s">
        <v>88874</v>
      </c>
      <c r="B515" s="98" t="s">
        <v>88875</v>
      </c>
      <c r="C515" s="100">
        <v>763</v>
      </c>
      <c r="D515" s="98" t="s">
        <v>88876</v>
      </c>
      <c r="E515" s="98" t="s">
        <v>88877</v>
      </c>
      <c r="F515" s="104">
        <v>44575</v>
      </c>
      <c r="G515" s="104">
        <v>45365</v>
      </c>
      <c r="H515" s="104">
        <v>45790</v>
      </c>
      <c r="J515" s="101">
        <v>1499</v>
      </c>
      <c r="K515" s="98" t="s">
        <v>88878</v>
      </c>
      <c r="L515" s="98" t="s">
        <v>88879</v>
      </c>
      <c r="M515" s="98" t="s">
        <v>88880</v>
      </c>
      <c r="N515" s="98" t="s">
        <v>88881</v>
      </c>
      <c r="O515" s="101">
        <v>-10</v>
      </c>
      <c r="P515" s="101">
        <v>40</v>
      </c>
      <c r="Q515" s="101">
        <v>0</v>
      </c>
      <c r="R515" s="101">
        <v>400</v>
      </c>
    </row>
    <row r="516">
      <c r="L516" s="98" t="s">
        <v>88882</v>
      </c>
      <c r="M516" s="98" t="s">
        <v>88883</v>
      </c>
      <c r="N516" s="98" t="s">
        <v>88884</v>
      </c>
      <c r="O516" s="101">
        <v>50</v>
      </c>
      <c r="P516" s="101">
        <v>0</v>
      </c>
    </row>
    <row r="517">
      <c r="L517" s="98" t="s">
        <v>88885</v>
      </c>
      <c r="M517" s="98" t="s">
        <v>88886</v>
      </c>
      <c r="N517" s="98" t="s">
        <v>88887</v>
      </c>
      <c r="O517" s="101">
        <v>1369</v>
      </c>
      <c r="P517" s="101">
        <v>1369</v>
      </c>
    </row>
    <row r="518">
      <c r="L518" s="98" t="s">
        <v>88888</v>
      </c>
      <c r="M518" s="98" t="s">
        <v>88889</v>
      </c>
      <c r="N518" s="98" t="s">
        <v>88890</v>
      </c>
      <c r="O518" s="101">
        <v>10</v>
      </c>
      <c r="P518" s="101">
        <v>10</v>
      </c>
    </row>
    <row r="519">
      <c r="K519" s="96" t="s">
        <v>88891</v>
      </c>
      <c r="O519" s="85">
        <f>SUM(O515:O518)</f>
      </c>
      <c r="P519" s="85">
        <f>SUM(P515:P518)</f>
      </c>
    </row>
    <row r="520">
      <c r="A520" s="98" t="s">
        <v>88892</v>
      </c>
      <c r="B520" s="98" t="s">
        <v>88893</v>
      </c>
      <c r="C520" s="100">
        <v>763</v>
      </c>
      <c r="D520" s="98" t="s">
        <v>88894</v>
      </c>
      <c r="E520" s="98" t="s">
        <v>88895</v>
      </c>
      <c r="F520" s="104">
        <v>45416</v>
      </c>
      <c r="G520" s="104">
        <v>45416</v>
      </c>
      <c r="H520" s="104">
        <v>45841</v>
      </c>
      <c r="J520" s="101">
        <v>1417</v>
      </c>
      <c r="K520" s="98" t="s">
        <v>88896</v>
      </c>
      <c r="L520" s="98" t="s">
        <v>88897</v>
      </c>
      <c r="M520" s="98" t="s">
        <v>88898</v>
      </c>
      <c r="N520" s="98" t="s">
        <v>88899</v>
      </c>
      <c r="O520" s="101">
        <v>50</v>
      </c>
      <c r="P520" s="101">
        <v>50</v>
      </c>
      <c r="Q520" s="101">
        <v>0</v>
      </c>
      <c r="R520" s="101">
        <v>400</v>
      </c>
    </row>
    <row r="521">
      <c r="L521" s="98" t="s">
        <v>88900</v>
      </c>
      <c r="M521" s="98" t="s">
        <v>88901</v>
      </c>
      <c r="N521" s="98" t="s">
        <v>88902</v>
      </c>
      <c r="O521" s="101">
        <v>1367</v>
      </c>
      <c r="P521" s="101">
        <v>1367</v>
      </c>
    </row>
    <row r="522">
      <c r="L522" s="98" t="s">
        <v>88903</v>
      </c>
      <c r="M522" s="98" t="s">
        <v>88904</v>
      </c>
      <c r="N522" s="98" t="s">
        <v>88905</v>
      </c>
      <c r="O522" s="101">
        <v>15</v>
      </c>
      <c r="P522" s="101">
        <v>15</v>
      </c>
    </row>
    <row r="523">
      <c r="L523" s="98" t="s">
        <v>88906</v>
      </c>
      <c r="M523" s="98" t="s">
        <v>88907</v>
      </c>
      <c r="N523" s="98" t="s">
        <v>88908</v>
      </c>
      <c r="O523" s="101">
        <v>10</v>
      </c>
      <c r="P523" s="101">
        <v>10</v>
      </c>
    </row>
    <row r="524">
      <c r="K524" s="96" t="s">
        <v>88909</v>
      </c>
      <c r="O524" s="85">
        <f>SUM(O520:O523)</f>
      </c>
      <c r="P524" s="85">
        <f>SUM(P520:P523)</f>
      </c>
    </row>
    <row r="525">
      <c r="A525" s="98" t="s">
        <v>88910</v>
      </c>
      <c r="B525" s="98" t="s">
        <v>88911</v>
      </c>
      <c r="C525" s="100">
        <v>708</v>
      </c>
      <c r="D525" s="98" t="s">
        <v>88912</v>
      </c>
      <c r="E525" s="98" t="s">
        <v>88913</v>
      </c>
      <c r="J525" s="101">
        <v>957</v>
      </c>
      <c r="K525" s="98" t="s">
        <v>88914</v>
      </c>
      <c r="L525" s="98" t="s">
        <v>88914</v>
      </c>
      <c r="O525" s="101">
        <v>0</v>
      </c>
      <c r="P525" s="101">
        <v>0</v>
      </c>
      <c r="R525" s="101">
        <v>0</v>
      </c>
    </row>
    <row r="526">
      <c r="K526" s="96" t="s">
        <v>88915</v>
      </c>
      <c r="O526" s="85">
        <f>SUM(O525:O525)</f>
      </c>
      <c r="P526" s="85">
        <f>SUM(P525:P525)</f>
      </c>
    </row>
    <row r="527">
      <c r="A527" s="98" t="s">
        <v>88916</v>
      </c>
      <c r="B527" s="98" t="s">
        <v>88917</v>
      </c>
      <c r="C527" s="100">
        <v>708</v>
      </c>
      <c r="D527" s="98" t="s">
        <v>88918</v>
      </c>
      <c r="E527" s="98" t="s">
        <v>88919</v>
      </c>
      <c r="F527" s="104">
        <v>45470</v>
      </c>
      <c r="G527" s="104">
        <v>45470</v>
      </c>
      <c r="H527" s="104">
        <v>45895</v>
      </c>
      <c r="J527" s="101">
        <v>1225</v>
      </c>
      <c r="K527" s="98" t="s">
        <v>88920</v>
      </c>
      <c r="L527" s="98" t="s">
        <v>88921</v>
      </c>
      <c r="M527" s="98" t="s">
        <v>88922</v>
      </c>
      <c r="N527" s="98" t="s">
        <v>88923</v>
      </c>
      <c r="O527" s="101">
        <v>-10</v>
      </c>
      <c r="P527" s="101">
        <v>40</v>
      </c>
      <c r="Q527" s="101">
        <v>0</v>
      </c>
      <c r="R527" s="101">
        <v>1425</v>
      </c>
    </row>
    <row r="528">
      <c r="L528" s="98" t="s">
        <v>88924</v>
      </c>
      <c r="M528" s="98" t="s">
        <v>88925</v>
      </c>
      <c r="N528" s="98" t="s">
        <v>88926</v>
      </c>
      <c r="O528" s="101">
        <v>50</v>
      </c>
      <c r="P528" s="101">
        <v>0</v>
      </c>
    </row>
    <row r="529">
      <c r="L529" s="98" t="s">
        <v>88927</v>
      </c>
      <c r="M529" s="98" t="s">
        <v>88928</v>
      </c>
      <c r="N529" s="98" t="s">
        <v>88929</v>
      </c>
      <c r="O529" s="101">
        <v>1185</v>
      </c>
      <c r="P529" s="101">
        <v>1185</v>
      </c>
    </row>
    <row r="530">
      <c r="L530" s="98" t="s">
        <v>88930</v>
      </c>
      <c r="M530" s="98" t="s">
        <v>88931</v>
      </c>
      <c r="N530" s="98" t="s">
        <v>88932</v>
      </c>
      <c r="O530" s="101">
        <v>10</v>
      </c>
      <c r="P530" s="101">
        <v>10</v>
      </c>
    </row>
    <row r="531">
      <c r="K531" s="96" t="s">
        <v>88933</v>
      </c>
      <c r="O531" s="85">
        <f>SUM(O527:O530)</f>
      </c>
      <c r="P531" s="85">
        <f>SUM(P527:P530)</f>
      </c>
    </row>
    <row r="532">
      <c r="A532" s="98" t="s">
        <v>88934</v>
      </c>
      <c r="B532" s="98" t="s">
        <v>88935</v>
      </c>
      <c r="C532" s="100">
        <v>708</v>
      </c>
      <c r="D532" s="98" t="s">
        <v>88936</v>
      </c>
      <c r="E532" s="98" t="s">
        <v>88937</v>
      </c>
      <c r="F532" s="104">
        <v>44726</v>
      </c>
      <c r="G532" s="104">
        <v>45487</v>
      </c>
      <c r="H532" s="104">
        <v>45882</v>
      </c>
      <c r="J532" s="101">
        <v>1469</v>
      </c>
      <c r="K532" s="98" t="s">
        <v>88938</v>
      </c>
      <c r="L532" s="98" t="s">
        <v>88939</v>
      </c>
      <c r="M532" s="98" t="s">
        <v>88940</v>
      </c>
      <c r="N532" s="98" t="s">
        <v>88941</v>
      </c>
      <c r="O532" s="101">
        <v>50</v>
      </c>
      <c r="P532" s="101">
        <v>50</v>
      </c>
      <c r="Q532" s="101">
        <v>0</v>
      </c>
      <c r="R532" s="101">
        <v>200</v>
      </c>
    </row>
    <row r="533">
      <c r="L533" s="98" t="s">
        <v>88942</v>
      </c>
      <c r="M533" s="98" t="s">
        <v>88943</v>
      </c>
      <c r="N533" s="98" t="s">
        <v>88944</v>
      </c>
      <c r="O533" s="101">
        <v>1299</v>
      </c>
      <c r="P533" s="101">
        <v>1299</v>
      </c>
    </row>
    <row r="534">
      <c r="L534" s="98" t="s">
        <v>88945</v>
      </c>
      <c r="M534" s="98" t="s">
        <v>88946</v>
      </c>
      <c r="N534" s="98" t="s">
        <v>88947</v>
      </c>
      <c r="O534" s="101">
        <v>150</v>
      </c>
      <c r="P534" s="101">
        <v>150</v>
      </c>
    </row>
    <row r="535">
      <c r="L535" s="98" t="s">
        <v>88948</v>
      </c>
      <c r="M535" s="98" t="s">
        <v>88949</v>
      </c>
      <c r="N535" s="98" t="s">
        <v>88950</v>
      </c>
      <c r="O535" s="101">
        <v>50</v>
      </c>
      <c r="P535" s="101">
        <v>0</v>
      </c>
    </row>
    <row r="536">
      <c r="L536" s="98" t="s">
        <v>88951</v>
      </c>
      <c r="M536" s="98" t="s">
        <v>88952</v>
      </c>
      <c r="N536" s="98" t="s">
        <v>88953</v>
      </c>
      <c r="O536" s="101">
        <v>10</v>
      </c>
      <c r="P536" s="101">
        <v>10</v>
      </c>
    </row>
    <row r="537">
      <c r="K537" s="96" t="s">
        <v>88954</v>
      </c>
      <c r="O537" s="85">
        <f>SUM(O532:O536)</f>
      </c>
      <c r="P537" s="85">
        <f>SUM(P532:P536)</f>
      </c>
    </row>
    <row r="538">
      <c r="A538" s="98" t="s">
        <v>88955</v>
      </c>
      <c r="B538" s="98" t="s">
        <v>88956</v>
      </c>
      <c r="C538" s="100">
        <v>708</v>
      </c>
      <c r="D538" s="98" t="s">
        <v>88957</v>
      </c>
      <c r="E538" s="98" t="s">
        <v>88958</v>
      </c>
      <c r="F538" s="104">
        <v>45520</v>
      </c>
      <c r="G538" s="104">
        <v>45520</v>
      </c>
      <c r="H538" s="104">
        <v>45945</v>
      </c>
      <c r="J538" s="101">
        <v>1225</v>
      </c>
      <c r="K538" s="98" t="s">
        <v>88959</v>
      </c>
      <c r="L538" s="98" t="s">
        <v>88960</v>
      </c>
      <c r="M538" s="98" t="s">
        <v>88961</v>
      </c>
      <c r="N538" s="98" t="s">
        <v>88962</v>
      </c>
      <c r="O538" s="101">
        <v>-10</v>
      </c>
      <c r="P538" s="101">
        <v>0</v>
      </c>
      <c r="Q538" s="101">
        <v>0</v>
      </c>
      <c r="R538" s="101">
        <v>200</v>
      </c>
    </row>
    <row r="539">
      <c r="L539" s="98" t="s">
        <v>88963</v>
      </c>
      <c r="M539" s="98" t="s">
        <v>88964</v>
      </c>
      <c r="N539" s="98" t="s">
        <v>88965</v>
      </c>
      <c r="O539" s="101">
        <v>50</v>
      </c>
      <c r="P539" s="101">
        <v>40</v>
      </c>
    </row>
    <row r="540">
      <c r="L540" s="98" t="s">
        <v>88966</v>
      </c>
      <c r="M540" s="98" t="s">
        <v>88967</v>
      </c>
      <c r="N540" s="98" t="s">
        <v>88968</v>
      </c>
      <c r="O540" s="101">
        <v>1185</v>
      </c>
      <c r="P540" s="101">
        <v>1185</v>
      </c>
    </row>
    <row r="541">
      <c r="L541" s="98" t="s">
        <v>88969</v>
      </c>
      <c r="M541" s="98" t="s">
        <v>88970</v>
      </c>
      <c r="N541" s="98" t="s">
        <v>88971</v>
      </c>
      <c r="O541" s="101">
        <v>10</v>
      </c>
      <c r="P541" s="101">
        <v>10</v>
      </c>
    </row>
    <row r="542">
      <c r="K542" s="96" t="s">
        <v>88972</v>
      </c>
      <c r="O542" s="85">
        <f>SUM(O538:O541)</f>
      </c>
      <c r="P542" s="85">
        <f>SUM(P538:P541)</f>
      </c>
    </row>
    <row r="543">
      <c r="A543" s="98" t="s">
        <v>88973</v>
      </c>
      <c r="B543" s="98" t="s">
        <v>88974</v>
      </c>
      <c r="C543" s="100">
        <v>763</v>
      </c>
      <c r="D543" s="98" t="s">
        <v>88975</v>
      </c>
      <c r="E543" s="98" t="s">
        <v>88976</v>
      </c>
      <c r="F543" s="104">
        <v>45386</v>
      </c>
      <c r="G543" s="104">
        <v>45751</v>
      </c>
      <c r="H543" s="104">
        <v>45872</v>
      </c>
      <c r="J543" s="101">
        <v>1509</v>
      </c>
      <c r="K543" s="98" t="s">
        <v>88977</v>
      </c>
      <c r="L543" s="98" t="s">
        <v>88978</v>
      </c>
      <c r="M543" s="98" t="s">
        <v>88979</v>
      </c>
      <c r="N543" s="98" t="s">
        <v>88980</v>
      </c>
      <c r="O543" s="101">
        <v>5</v>
      </c>
      <c r="P543" s="101">
        <v>0</v>
      </c>
      <c r="Q543" s="101">
        <v>0</v>
      </c>
      <c r="R543" s="101">
        <v>200</v>
      </c>
    </row>
    <row r="544">
      <c r="L544" s="98" t="s">
        <v>88981</v>
      </c>
      <c r="M544" s="98" t="s">
        <v>88982</v>
      </c>
      <c r="N544" s="98" t="s">
        <v>88983</v>
      </c>
      <c r="O544" s="101">
        <v>45</v>
      </c>
      <c r="P544" s="101">
        <v>50</v>
      </c>
    </row>
    <row r="545">
      <c r="L545" s="98" t="s">
        <v>88984</v>
      </c>
      <c r="M545" s="98" t="s">
        <v>88985</v>
      </c>
      <c r="N545" s="98" t="s">
        <v>88986</v>
      </c>
      <c r="O545" s="101">
        <v>145.90000000000001</v>
      </c>
      <c r="P545" s="101">
        <v>1484</v>
      </c>
    </row>
    <row r="546">
      <c r="L546" s="98" t="s">
        <v>88987</v>
      </c>
      <c r="M546" s="98" t="s">
        <v>88988</v>
      </c>
      <c r="N546" s="98" t="s">
        <v>88989</v>
      </c>
      <c r="O546" s="101">
        <v>1335.5999999999999</v>
      </c>
      <c r="P546" s="101">
        <v>0</v>
      </c>
    </row>
    <row r="547">
      <c r="L547" s="98" t="s">
        <v>88990</v>
      </c>
      <c r="M547" s="98" t="s">
        <v>88991</v>
      </c>
      <c r="N547" s="98" t="s">
        <v>88992</v>
      </c>
      <c r="O547" s="101">
        <v>4</v>
      </c>
      <c r="P547" s="101">
        <v>40</v>
      </c>
    </row>
    <row r="548">
      <c r="L548" s="98" t="s">
        <v>88993</v>
      </c>
      <c r="M548" s="98" t="s">
        <v>88994</v>
      </c>
      <c r="N548" s="98" t="s">
        <v>88995</v>
      </c>
      <c r="O548" s="101">
        <v>36</v>
      </c>
      <c r="P548" s="101">
        <v>0</v>
      </c>
    </row>
    <row r="549">
      <c r="L549" s="98" t="s">
        <v>88996</v>
      </c>
      <c r="M549" s="98" t="s">
        <v>88997</v>
      </c>
      <c r="N549" s="98" t="s">
        <v>88998</v>
      </c>
      <c r="O549" s="101">
        <v>1</v>
      </c>
      <c r="P549" s="101">
        <v>10</v>
      </c>
    </row>
    <row r="550">
      <c r="L550" s="98" t="s">
        <v>88999</v>
      </c>
      <c r="M550" s="98" t="s">
        <v>89000</v>
      </c>
      <c r="N550" s="98" t="s">
        <v>89001</v>
      </c>
      <c r="O550" s="101">
        <v>9</v>
      </c>
      <c r="P550" s="101">
        <v>0</v>
      </c>
    </row>
    <row r="551">
      <c r="K551" s="96" t="s">
        <v>89002</v>
      </c>
      <c r="O551" s="85">
        <f>SUM(O543:O550)</f>
      </c>
      <c r="P551" s="85">
        <f>SUM(P543:P550)</f>
      </c>
    </row>
    <row r="552">
      <c r="A552" s="98" t="s">
        <v>89003</v>
      </c>
      <c r="B552" s="98" t="s">
        <v>89004</v>
      </c>
      <c r="C552" s="100">
        <v>763</v>
      </c>
      <c r="D552" s="98" t="s">
        <v>89005</v>
      </c>
      <c r="E552" s="98" t="s">
        <v>89006</v>
      </c>
      <c r="F552" s="104">
        <v>45622</v>
      </c>
      <c r="G552" s="104">
        <v>45622</v>
      </c>
      <c r="H552" s="104">
        <v>46016</v>
      </c>
      <c r="J552" s="101">
        <v>1257</v>
      </c>
      <c r="K552" s="98" t="s">
        <v>89007</v>
      </c>
      <c r="L552" s="98" t="s">
        <v>89008</v>
      </c>
      <c r="M552" s="98" t="s">
        <v>89009</v>
      </c>
      <c r="N552" s="98" t="s">
        <v>89010</v>
      </c>
      <c r="O552" s="101">
        <v>50</v>
      </c>
      <c r="P552" s="101">
        <v>50</v>
      </c>
      <c r="Q552" s="101">
        <v>0</v>
      </c>
      <c r="R552" s="101">
        <v>500</v>
      </c>
    </row>
    <row r="553">
      <c r="L553" s="98" t="s">
        <v>89011</v>
      </c>
      <c r="M553" s="98" t="s">
        <v>89012</v>
      </c>
      <c r="N553" s="98" t="s">
        <v>89013</v>
      </c>
      <c r="O553" s="101">
        <v>1207</v>
      </c>
      <c r="P553" s="101">
        <v>1207</v>
      </c>
    </row>
    <row r="554">
      <c r="L554" s="98" t="s">
        <v>89014</v>
      </c>
      <c r="M554" s="98" t="s">
        <v>89015</v>
      </c>
      <c r="N554" s="98" t="s">
        <v>89016</v>
      </c>
      <c r="O554" s="101">
        <v>40</v>
      </c>
      <c r="P554" s="101">
        <v>40</v>
      </c>
    </row>
    <row r="555">
      <c r="L555" s="98" t="s">
        <v>89017</v>
      </c>
      <c r="M555" s="98" t="s">
        <v>89018</v>
      </c>
      <c r="N555" s="98" t="s">
        <v>89019</v>
      </c>
      <c r="O555" s="101">
        <v>10</v>
      </c>
      <c r="P555" s="101">
        <v>10</v>
      </c>
    </row>
    <row r="556">
      <c r="K556" s="96" t="s">
        <v>89020</v>
      </c>
      <c r="O556" s="85">
        <f>SUM(O552:O555)</f>
      </c>
      <c r="P556" s="85">
        <f>SUM(P552:P555)</f>
      </c>
    </row>
    <row r="557">
      <c r="A557" s="98" t="s">
        <v>89021</v>
      </c>
      <c r="B557" s="98" t="s">
        <v>89022</v>
      </c>
      <c r="C557" s="100">
        <v>805</v>
      </c>
      <c r="D557" s="98" t="s">
        <v>89023</v>
      </c>
      <c r="E557" s="98" t="s">
        <v>89024</v>
      </c>
      <c r="F557" s="104">
        <v>45587</v>
      </c>
      <c r="G557" s="104">
        <v>45587</v>
      </c>
      <c r="H557" s="104">
        <v>45982</v>
      </c>
      <c r="J557" s="101">
        <v>1477</v>
      </c>
      <c r="K557" s="98" t="s">
        <v>89025</v>
      </c>
      <c r="L557" s="98" t="s">
        <v>89026</v>
      </c>
      <c r="M557" s="98" t="s">
        <v>89027</v>
      </c>
      <c r="N557" s="98" t="s">
        <v>89028</v>
      </c>
      <c r="O557" s="101">
        <v>50</v>
      </c>
      <c r="P557" s="101">
        <v>100</v>
      </c>
      <c r="Q557" s="101">
        <v>0</v>
      </c>
      <c r="R557" s="101">
        <v>400</v>
      </c>
    </row>
    <row r="558">
      <c r="L558" s="98" t="s">
        <v>89029</v>
      </c>
      <c r="M558" s="98" t="s">
        <v>89030</v>
      </c>
      <c r="N558" s="98" t="s">
        <v>89031</v>
      </c>
      <c r="O558" s="101">
        <v>100</v>
      </c>
      <c r="P558" s="101">
        <v>50</v>
      </c>
    </row>
    <row r="559">
      <c r="L559" s="98" t="s">
        <v>89032</v>
      </c>
      <c r="M559" s="98" t="s">
        <v>89033</v>
      </c>
      <c r="N559" s="98" t="s">
        <v>89034</v>
      </c>
      <c r="O559" s="101">
        <v>1327</v>
      </c>
      <c r="P559" s="101">
        <v>1327</v>
      </c>
    </row>
    <row r="560">
      <c r="L560" s="98" t="s">
        <v>89035</v>
      </c>
      <c r="M560" s="98" t="s">
        <v>89036</v>
      </c>
      <c r="N560" s="98" t="s">
        <v>89037</v>
      </c>
      <c r="O560" s="101">
        <v>10</v>
      </c>
      <c r="P560" s="101">
        <v>10</v>
      </c>
    </row>
    <row r="561">
      <c r="K561" s="96" t="s">
        <v>89038</v>
      </c>
      <c r="O561" s="85">
        <f>SUM(O557:O560)</f>
      </c>
      <c r="P561" s="85">
        <f>SUM(P557:P560)</f>
      </c>
    </row>
    <row r="562">
      <c r="A562" s="98" t="s">
        <v>89039</v>
      </c>
      <c r="B562" s="98" t="s">
        <v>89040</v>
      </c>
      <c r="C562" s="100">
        <v>805</v>
      </c>
      <c r="D562" s="98" t="s">
        <v>89041</v>
      </c>
      <c r="E562" s="98" t="s">
        <v>89042</v>
      </c>
      <c r="F562" s="104">
        <v>45286</v>
      </c>
      <c r="G562" s="104">
        <v>45652</v>
      </c>
      <c r="H562" s="104">
        <v>46047</v>
      </c>
      <c r="J562" s="101">
        <v>1549</v>
      </c>
      <c r="K562" s="98" t="s">
        <v>89043</v>
      </c>
      <c r="L562" s="98" t="s">
        <v>89044</v>
      </c>
      <c r="M562" s="98" t="s">
        <v>89045</v>
      </c>
      <c r="N562" s="98" t="s">
        <v>89046</v>
      </c>
      <c r="O562" s="101">
        <v>50</v>
      </c>
      <c r="P562" s="101">
        <v>50</v>
      </c>
      <c r="Q562" s="101">
        <v>0</v>
      </c>
      <c r="R562" s="101">
        <v>200</v>
      </c>
    </row>
    <row r="563">
      <c r="L563" s="98" t="s">
        <v>89047</v>
      </c>
      <c r="M563" s="98" t="s">
        <v>89048</v>
      </c>
      <c r="N563" s="98" t="s">
        <v>89049</v>
      </c>
      <c r="O563" s="101">
        <v>1399</v>
      </c>
      <c r="P563" s="101">
        <v>1399</v>
      </c>
    </row>
    <row r="564">
      <c r="L564" s="98" t="s">
        <v>89050</v>
      </c>
      <c r="M564" s="98" t="s">
        <v>89051</v>
      </c>
      <c r="N564" s="98" t="s">
        <v>89052</v>
      </c>
      <c r="O564" s="101">
        <v>10</v>
      </c>
      <c r="P564" s="101">
        <v>10</v>
      </c>
    </row>
    <row r="565">
      <c r="K565" s="96" t="s">
        <v>89053</v>
      </c>
      <c r="O565" s="85">
        <f>SUM(O562:O564)</f>
      </c>
      <c r="P565" s="85">
        <f>SUM(P562:P564)</f>
      </c>
    </row>
    <row r="566">
      <c r="A566" s="98" t="s">
        <v>89054</v>
      </c>
      <c r="B566" s="98" t="s">
        <v>89055</v>
      </c>
      <c r="C566" s="100">
        <v>1280</v>
      </c>
      <c r="D566" s="98" t="s">
        <v>89056</v>
      </c>
      <c r="E566" s="98" t="s">
        <v>89057</v>
      </c>
      <c r="F566" s="104">
        <v>43735</v>
      </c>
      <c r="G566" s="104">
        <v>45591</v>
      </c>
      <c r="H566" s="104">
        <v>45955</v>
      </c>
      <c r="J566" s="101">
        <v>1999</v>
      </c>
      <c r="K566" s="98" t="s">
        <v>89058</v>
      </c>
      <c r="L566" s="98" t="s">
        <v>89059</v>
      </c>
      <c r="M566" s="98" t="s">
        <v>89060</v>
      </c>
      <c r="N566" s="98" t="s">
        <v>89061</v>
      </c>
      <c r="O566" s="101">
        <v>1869</v>
      </c>
      <c r="P566" s="101">
        <v>1869</v>
      </c>
      <c r="Q566" s="101">
        <v>0</v>
      </c>
      <c r="R566" s="101">
        <v>250</v>
      </c>
    </row>
    <row r="567">
      <c r="L567" s="98" t="s">
        <v>89062</v>
      </c>
      <c r="M567" s="98" t="s">
        <v>89063</v>
      </c>
      <c r="N567" s="98" t="s">
        <v>89064</v>
      </c>
      <c r="O567" s="101">
        <v>40</v>
      </c>
      <c r="P567" s="101">
        <v>40</v>
      </c>
    </row>
    <row r="568">
      <c r="L568" s="98" t="s">
        <v>89065</v>
      </c>
      <c r="M568" s="98" t="s">
        <v>89066</v>
      </c>
      <c r="N568" s="98" t="s">
        <v>89067</v>
      </c>
      <c r="O568" s="101">
        <v>15</v>
      </c>
      <c r="P568" s="101">
        <v>15</v>
      </c>
    </row>
    <row r="569">
      <c r="L569" s="98" t="s">
        <v>89068</v>
      </c>
      <c r="M569" s="98" t="s">
        <v>89069</v>
      </c>
      <c r="N569" s="98" t="s">
        <v>89070</v>
      </c>
      <c r="O569" s="101">
        <v>10</v>
      </c>
      <c r="P569" s="101">
        <v>10</v>
      </c>
    </row>
    <row r="570">
      <c r="K570" s="96" t="s">
        <v>89071</v>
      </c>
      <c r="O570" s="85">
        <f>SUM(O566:O569)</f>
      </c>
      <c r="P570" s="85">
        <f>SUM(P566:P569)</f>
      </c>
    </row>
    <row r="571">
      <c r="A571" s="98" t="s">
        <v>89072</v>
      </c>
      <c r="B571" s="98" t="s">
        <v>89073</v>
      </c>
      <c r="C571" s="100">
        <v>1280</v>
      </c>
      <c r="D571" s="98" t="s">
        <v>89074</v>
      </c>
      <c r="E571" s="98" t="s">
        <v>89075</v>
      </c>
      <c r="F571" s="104">
        <v>43763</v>
      </c>
      <c r="G571" s="104">
        <v>45505</v>
      </c>
      <c r="H571" s="104">
        <v>45869</v>
      </c>
      <c r="J571" s="101">
        <v>1999</v>
      </c>
      <c r="K571" s="98" t="s">
        <v>89076</v>
      </c>
      <c r="L571" s="98" t="s">
        <v>89077</v>
      </c>
      <c r="M571" s="98" t="s">
        <v>89078</v>
      </c>
      <c r="N571" s="98" t="s">
        <v>89079</v>
      </c>
      <c r="O571" s="101">
        <v>1895</v>
      </c>
      <c r="P571" s="101">
        <v>1895</v>
      </c>
      <c r="Q571" s="101">
        <v>0</v>
      </c>
      <c r="R571" s="101">
        <v>0</v>
      </c>
    </row>
    <row r="572">
      <c r="L572" s="98" t="s">
        <v>89080</v>
      </c>
      <c r="M572" s="98" t="s">
        <v>89081</v>
      </c>
      <c r="N572" s="98" t="s">
        <v>89082</v>
      </c>
      <c r="O572" s="101">
        <v>40</v>
      </c>
      <c r="P572" s="101">
        <v>40</v>
      </c>
    </row>
    <row r="573">
      <c r="L573" s="98" t="s">
        <v>89083</v>
      </c>
      <c r="M573" s="98" t="s">
        <v>89084</v>
      </c>
      <c r="N573" s="98" t="s">
        <v>89085</v>
      </c>
      <c r="O573" s="101">
        <v>150</v>
      </c>
      <c r="P573" s="101">
        <v>150</v>
      </c>
    </row>
    <row r="574">
      <c r="L574" s="98" t="s">
        <v>89086</v>
      </c>
      <c r="M574" s="98" t="s">
        <v>89087</v>
      </c>
      <c r="N574" s="98" t="s">
        <v>89088</v>
      </c>
      <c r="O574" s="101">
        <v>10</v>
      </c>
      <c r="P574" s="101">
        <v>10</v>
      </c>
    </row>
    <row r="575">
      <c r="K575" s="96" t="s">
        <v>89089</v>
      </c>
      <c r="O575" s="85">
        <f>SUM(O571:O574)</f>
      </c>
      <c r="P575" s="85">
        <f>SUM(P571:P574)</f>
      </c>
    </row>
    <row r="576">
      <c r="A576" s="98" t="s">
        <v>89090</v>
      </c>
      <c r="B576" s="98" t="s">
        <v>89091</v>
      </c>
      <c r="C576" s="100">
        <v>763</v>
      </c>
      <c r="D576" s="98" t="s">
        <v>89092</v>
      </c>
      <c r="E576" s="98" t="s">
        <v>89093</v>
      </c>
      <c r="F576" s="104">
        <v>44938</v>
      </c>
      <c r="G576" s="104">
        <v>45669</v>
      </c>
      <c r="H576" s="104">
        <v>45849</v>
      </c>
      <c r="J576" s="101">
        <v>1207</v>
      </c>
      <c r="K576" s="98" t="s">
        <v>89094</v>
      </c>
      <c r="L576" s="98" t="s">
        <v>89095</v>
      </c>
      <c r="M576" s="98" t="s">
        <v>89096</v>
      </c>
      <c r="N576" s="98" t="s">
        <v>89097</v>
      </c>
      <c r="O576" s="101">
        <v>1399</v>
      </c>
      <c r="P576" s="101">
        <v>1399</v>
      </c>
      <c r="Q576" s="101">
        <v>0</v>
      </c>
      <c r="R576" s="101">
        <v>200</v>
      </c>
    </row>
    <row r="577">
      <c r="L577" s="98" t="s">
        <v>89098</v>
      </c>
      <c r="M577" s="98" t="s">
        <v>89099</v>
      </c>
      <c r="N577" s="98" t="s">
        <v>89100</v>
      </c>
      <c r="O577" s="101">
        <v>10</v>
      </c>
      <c r="P577" s="101">
        <v>10</v>
      </c>
    </row>
    <row r="578">
      <c r="K578" s="96" t="s">
        <v>89101</v>
      </c>
      <c r="O578" s="85">
        <f>SUM(O576:O577)</f>
      </c>
      <c r="P578" s="85">
        <f>SUM(P576:P577)</f>
      </c>
    </row>
    <row r="579">
      <c r="A579" s="98" t="s">
        <v>89102</v>
      </c>
      <c r="B579" s="98" t="s">
        <v>89103</v>
      </c>
      <c r="C579" s="100">
        <v>763</v>
      </c>
      <c r="D579" s="98" t="s">
        <v>89104</v>
      </c>
      <c r="E579" s="98" t="s">
        <v>89105</v>
      </c>
      <c r="F579" s="104">
        <v>45490</v>
      </c>
      <c r="G579" s="104">
        <v>45490</v>
      </c>
      <c r="H579" s="104">
        <v>45854</v>
      </c>
      <c r="J579" s="101">
        <v>1185</v>
      </c>
      <c r="K579" s="98" t="s">
        <v>89106</v>
      </c>
      <c r="L579" s="98" t="s">
        <v>89107</v>
      </c>
      <c r="M579" s="98" t="s">
        <v>89108</v>
      </c>
      <c r="N579" s="98" t="s">
        <v>89109</v>
      </c>
      <c r="O579" s="101">
        <v>1185</v>
      </c>
      <c r="P579" s="101">
        <v>1185</v>
      </c>
      <c r="Q579" s="101">
        <v>0</v>
      </c>
      <c r="R579" s="101">
        <v>400</v>
      </c>
    </row>
    <row r="580">
      <c r="L580" s="98" t="s">
        <v>89110</v>
      </c>
      <c r="M580" s="98" t="s">
        <v>89111</v>
      </c>
      <c r="N580" s="98" t="s">
        <v>89112</v>
      </c>
      <c r="O580" s="101">
        <v>10</v>
      </c>
      <c r="P580" s="101">
        <v>10</v>
      </c>
    </row>
    <row r="581">
      <c r="K581" s="96" t="s">
        <v>89113</v>
      </c>
      <c r="O581" s="85">
        <f>SUM(O579:O580)</f>
      </c>
      <c r="P581" s="85">
        <f>SUM(P579:P580)</f>
      </c>
    </row>
    <row r="582">
      <c r="A582" s="98" t="s">
        <v>89114</v>
      </c>
      <c r="B582" s="98" t="s">
        <v>89115</v>
      </c>
      <c r="C582" s="100">
        <v>708</v>
      </c>
      <c r="D582" s="98" t="s">
        <v>89116</v>
      </c>
      <c r="E582" s="98" t="s">
        <v>89117</v>
      </c>
      <c r="F582" s="104">
        <v>45468</v>
      </c>
      <c r="G582" s="104">
        <v>45468</v>
      </c>
      <c r="H582" s="104">
        <v>45832</v>
      </c>
      <c r="J582" s="101">
        <v>1185</v>
      </c>
      <c r="K582" s="98" t="s">
        <v>89118</v>
      </c>
      <c r="L582" s="98" t="s">
        <v>89119</v>
      </c>
      <c r="M582" s="98" t="s">
        <v>89120</v>
      </c>
      <c r="N582" s="98" t="s">
        <v>89121</v>
      </c>
      <c r="O582" s="101">
        <v>1185</v>
      </c>
      <c r="P582" s="101">
        <v>1185</v>
      </c>
      <c r="Q582" s="101">
        <v>0</v>
      </c>
      <c r="R582" s="101">
        <v>400</v>
      </c>
    </row>
    <row r="583">
      <c r="L583" s="98" t="s">
        <v>89122</v>
      </c>
      <c r="M583" s="98" t="s">
        <v>89123</v>
      </c>
      <c r="N583" s="98" t="s">
        <v>89124</v>
      </c>
      <c r="O583" s="101">
        <v>150</v>
      </c>
      <c r="P583" s="101">
        <v>150</v>
      </c>
    </row>
    <row r="584">
      <c r="L584" s="98" t="s">
        <v>89125</v>
      </c>
      <c r="M584" s="98" t="s">
        <v>89126</v>
      </c>
      <c r="N584" s="98" t="s">
        <v>89127</v>
      </c>
      <c r="O584" s="101">
        <v>10</v>
      </c>
      <c r="P584" s="101">
        <v>10</v>
      </c>
    </row>
    <row r="585">
      <c r="K585" s="96" t="s">
        <v>89128</v>
      </c>
      <c r="O585" s="85">
        <f>SUM(O582:O584)</f>
      </c>
      <c r="P585" s="85">
        <f>SUM(P582:P584)</f>
      </c>
    </row>
    <row r="586">
      <c r="A586" s="98" t="s">
        <v>89129</v>
      </c>
      <c r="B586" s="98" t="s">
        <v>89130</v>
      </c>
      <c r="C586" s="100">
        <v>708</v>
      </c>
      <c r="D586" s="98" t="s">
        <v>89131</v>
      </c>
      <c r="E586" s="98" t="s">
        <v>89132</v>
      </c>
      <c r="F586" s="104">
        <v>45441</v>
      </c>
      <c r="G586" s="104">
        <v>45441</v>
      </c>
      <c r="H586" s="104">
        <v>45805</v>
      </c>
      <c r="J586" s="101">
        <v>1185</v>
      </c>
      <c r="K586" s="98" t="s">
        <v>89133</v>
      </c>
      <c r="L586" s="98" t="s">
        <v>89134</v>
      </c>
      <c r="M586" s="98" t="s">
        <v>89135</v>
      </c>
      <c r="N586" s="98" t="s">
        <v>89136</v>
      </c>
      <c r="O586" s="101">
        <v>1185</v>
      </c>
      <c r="P586" s="101">
        <v>1185</v>
      </c>
      <c r="Q586" s="101">
        <v>0</v>
      </c>
      <c r="R586" s="101">
        <v>200</v>
      </c>
    </row>
    <row r="587">
      <c r="L587" s="98" t="s">
        <v>89137</v>
      </c>
      <c r="M587" s="98" t="s">
        <v>89138</v>
      </c>
      <c r="N587" s="98" t="s">
        <v>89139</v>
      </c>
      <c r="O587" s="101">
        <v>10</v>
      </c>
      <c r="P587" s="101">
        <v>10</v>
      </c>
    </row>
    <row r="588">
      <c r="K588" s="96" t="s">
        <v>89140</v>
      </c>
      <c r="O588" s="85">
        <f>SUM(O586:O587)</f>
      </c>
      <c r="P588" s="85">
        <f>SUM(P586:P587)</f>
      </c>
    </row>
    <row r="589">
      <c r="A589" s="98" t="s">
        <v>89141</v>
      </c>
      <c r="B589" s="98" t="s">
        <v>89142</v>
      </c>
      <c r="C589" s="100">
        <v>708</v>
      </c>
      <c r="D589" s="98" t="s">
        <v>89143</v>
      </c>
      <c r="E589" s="98" t="s">
        <v>89144</v>
      </c>
      <c r="F589" s="104">
        <v>45472</v>
      </c>
      <c r="G589" s="104">
        <v>45472</v>
      </c>
      <c r="H589" s="104">
        <v>45836</v>
      </c>
      <c r="J589" s="101">
        <v>1185</v>
      </c>
      <c r="K589" s="98" t="s">
        <v>89145</v>
      </c>
      <c r="L589" s="98" t="s">
        <v>89146</v>
      </c>
      <c r="M589" s="98" t="s">
        <v>89147</v>
      </c>
      <c r="N589" s="98" t="s">
        <v>89148</v>
      </c>
      <c r="O589" s="101">
        <v>1185</v>
      </c>
      <c r="P589" s="101">
        <v>1185</v>
      </c>
      <c r="Q589" s="101">
        <v>0</v>
      </c>
      <c r="R589" s="101">
        <v>400</v>
      </c>
    </row>
    <row r="590">
      <c r="L590" s="98" t="s">
        <v>89149</v>
      </c>
      <c r="M590" s="98" t="s">
        <v>89150</v>
      </c>
      <c r="N590" s="98" t="s">
        <v>89151</v>
      </c>
      <c r="O590" s="101">
        <v>118.5</v>
      </c>
      <c r="P590" s="101">
        <v>0</v>
      </c>
    </row>
    <row r="591">
      <c r="L591" s="98" t="s">
        <v>89152</v>
      </c>
      <c r="M591" s="98" t="s">
        <v>89153</v>
      </c>
      <c r="N591" s="98" t="s">
        <v>89154</v>
      </c>
      <c r="O591" s="101">
        <v>10</v>
      </c>
      <c r="P591" s="101">
        <v>10</v>
      </c>
    </row>
    <row r="592">
      <c r="K592" s="96" t="s">
        <v>89155</v>
      </c>
      <c r="O592" s="85">
        <f>SUM(O589:O591)</f>
      </c>
      <c r="P592" s="85">
        <f>SUM(P589:P591)</f>
      </c>
    </row>
    <row r="593">
      <c r="A593" s="98" t="s">
        <v>89156</v>
      </c>
      <c r="B593" s="98" t="s">
        <v>89157</v>
      </c>
      <c r="C593" s="100">
        <v>708</v>
      </c>
      <c r="D593" s="98" t="s">
        <v>89158</v>
      </c>
      <c r="E593" s="98" t="s">
        <v>89159</v>
      </c>
      <c r="F593" s="104">
        <v>45542</v>
      </c>
      <c r="G593" s="104">
        <v>45542</v>
      </c>
      <c r="H593" s="104">
        <v>45906</v>
      </c>
      <c r="J593" s="101">
        <v>1219</v>
      </c>
      <c r="K593" s="98" t="s">
        <v>89160</v>
      </c>
      <c r="L593" s="98" t="s">
        <v>89161</v>
      </c>
      <c r="M593" s="98" t="s">
        <v>89162</v>
      </c>
      <c r="N593" s="98" t="s">
        <v>89163</v>
      </c>
      <c r="O593" s="101">
        <v>1234</v>
      </c>
      <c r="P593" s="101">
        <v>1234</v>
      </c>
      <c r="Q593" s="101">
        <v>0</v>
      </c>
      <c r="R593" s="101">
        <v>200</v>
      </c>
    </row>
    <row r="594">
      <c r="L594" s="98" t="s">
        <v>89164</v>
      </c>
      <c r="M594" s="98" t="s">
        <v>89165</v>
      </c>
      <c r="N594" s="98" t="s">
        <v>89166</v>
      </c>
      <c r="O594" s="101">
        <v>150</v>
      </c>
      <c r="P594" s="101">
        <v>150</v>
      </c>
    </row>
    <row r="595">
      <c r="K595" s="96" t="s">
        <v>89167</v>
      </c>
      <c r="O595" s="85">
        <f>SUM(O593:O594)</f>
      </c>
      <c r="P595" s="85">
        <f>SUM(P593:P594)</f>
      </c>
    </row>
    <row r="596">
      <c r="A596" s="98" t="s">
        <v>89168</v>
      </c>
      <c r="B596" s="98" t="s">
        <v>89169</v>
      </c>
      <c r="C596" s="100">
        <v>763</v>
      </c>
      <c r="D596" s="98" t="s">
        <v>89170</v>
      </c>
      <c r="E596" s="98" t="s">
        <v>89171</v>
      </c>
      <c r="F596" s="104">
        <v>45443</v>
      </c>
      <c r="G596" s="104">
        <v>45443</v>
      </c>
      <c r="H596" s="104">
        <v>45838</v>
      </c>
      <c r="J596" s="101">
        <v>1367</v>
      </c>
      <c r="K596" s="98" t="s">
        <v>89172</v>
      </c>
      <c r="L596" s="98" t="s">
        <v>89173</v>
      </c>
      <c r="M596" s="98" t="s">
        <v>89174</v>
      </c>
      <c r="N596" s="98" t="s">
        <v>89175</v>
      </c>
      <c r="O596" s="101">
        <v>1367</v>
      </c>
      <c r="P596" s="101">
        <v>1367</v>
      </c>
      <c r="Q596" s="101">
        <v>0</v>
      </c>
      <c r="R596" s="101">
        <v>200</v>
      </c>
    </row>
    <row r="597">
      <c r="L597" s="98" t="s">
        <v>89176</v>
      </c>
      <c r="M597" s="98" t="s">
        <v>89177</v>
      </c>
      <c r="N597" s="98" t="s">
        <v>89178</v>
      </c>
      <c r="O597" s="101">
        <v>10</v>
      </c>
      <c r="P597" s="101">
        <v>10</v>
      </c>
    </row>
    <row r="598">
      <c r="K598" s="96" t="s">
        <v>89179</v>
      </c>
      <c r="O598" s="85">
        <f>SUM(O596:O597)</f>
      </c>
      <c r="P598" s="85">
        <f>SUM(P596:P597)</f>
      </c>
    </row>
    <row r="599">
      <c r="A599" s="98" t="s">
        <v>89180</v>
      </c>
      <c r="B599" s="98" t="s">
        <v>89181</v>
      </c>
      <c r="C599" s="100">
        <v>763</v>
      </c>
      <c r="D599" s="98" t="s">
        <v>89182</v>
      </c>
      <c r="E599" s="98" t="s">
        <v>89183</v>
      </c>
      <c r="F599" s="104">
        <v>44783</v>
      </c>
      <c r="G599" s="104">
        <v>45514</v>
      </c>
      <c r="H599" s="104">
        <v>45786</v>
      </c>
      <c r="I599" s="104">
        <v>45786</v>
      </c>
      <c r="J599" s="101">
        <v>1297</v>
      </c>
      <c r="K599" s="98" t="s">
        <v>89184</v>
      </c>
      <c r="L599" s="98" t="s">
        <v>89185</v>
      </c>
      <c r="M599" s="98" t="s">
        <v>89186</v>
      </c>
      <c r="N599" s="98" t="s">
        <v>89187</v>
      </c>
      <c r="O599" s="101">
        <v>1420</v>
      </c>
      <c r="P599" s="101">
        <v>1420</v>
      </c>
      <c r="Q599" s="101">
        <v>0</v>
      </c>
      <c r="R599" s="101">
        <v>400</v>
      </c>
    </row>
    <row r="600">
      <c r="L600" s="98" t="s">
        <v>89188</v>
      </c>
      <c r="M600" s="98" t="s">
        <v>89189</v>
      </c>
      <c r="N600" s="98" t="s">
        <v>89190</v>
      </c>
      <c r="O600" s="101">
        <v>10</v>
      </c>
      <c r="P600" s="101">
        <v>10</v>
      </c>
    </row>
    <row r="601">
      <c r="L601" s="98" t="s">
        <v>89191</v>
      </c>
      <c r="M601" s="98" t="s">
        <v>89192</v>
      </c>
      <c r="N601" s="98" t="s">
        <v>89193</v>
      </c>
      <c r="O601" s="101">
        <v>20</v>
      </c>
      <c r="P601" s="101">
        <v>40</v>
      </c>
    </row>
    <row r="602">
      <c r="L602" s="98" t="s">
        <v>89194</v>
      </c>
      <c r="M602" s="98" t="s">
        <v>89195</v>
      </c>
      <c r="N602" s="98" t="s">
        <v>89196</v>
      </c>
      <c r="O602" s="101">
        <v>20</v>
      </c>
      <c r="P602" s="101">
        <v>0</v>
      </c>
    </row>
    <row r="603">
      <c r="K603" s="96" t="s">
        <v>89197</v>
      </c>
      <c r="O603" s="85">
        <f>SUM(O599:O602)</f>
      </c>
      <c r="P603" s="85">
        <f>SUM(P599:P602)</f>
      </c>
    </row>
    <row r="604">
      <c r="A604" s="98" t="s">
        <v>89198</v>
      </c>
      <c r="B604" s="98" t="s">
        <v>89199</v>
      </c>
      <c r="C604" s="100">
        <v>805</v>
      </c>
      <c r="D604" s="98" t="s">
        <v>89200</v>
      </c>
      <c r="E604" s="98" t="s">
        <v>89201</v>
      </c>
      <c r="F604" s="104">
        <v>45583</v>
      </c>
      <c r="G604" s="104">
        <v>45583</v>
      </c>
      <c r="H604" s="104">
        <v>46039</v>
      </c>
      <c r="J604" s="101">
        <v>1327</v>
      </c>
      <c r="K604" s="98" t="s">
        <v>89202</v>
      </c>
      <c r="L604" s="98" t="s">
        <v>89203</v>
      </c>
      <c r="M604" s="98" t="s">
        <v>89204</v>
      </c>
      <c r="N604" s="98" t="s">
        <v>89205</v>
      </c>
      <c r="O604" s="101">
        <v>1327</v>
      </c>
      <c r="P604" s="101">
        <v>1327</v>
      </c>
      <c r="Q604" s="101">
        <v>0</v>
      </c>
      <c r="R604" s="101">
        <v>200</v>
      </c>
    </row>
    <row r="605">
      <c r="L605" s="98" t="s">
        <v>89206</v>
      </c>
      <c r="M605" s="98" t="s">
        <v>89207</v>
      </c>
      <c r="N605" s="98" t="s">
        <v>89208</v>
      </c>
      <c r="O605" s="101">
        <v>10</v>
      </c>
      <c r="P605" s="101">
        <v>10</v>
      </c>
    </row>
    <row r="606">
      <c r="K606" s="96" t="s">
        <v>89209</v>
      </c>
      <c r="O606" s="85">
        <f>SUM(O604:O605)</f>
      </c>
      <c r="P606" s="85">
        <f>SUM(P604:P605)</f>
      </c>
    </row>
    <row r="607">
      <c r="A607" s="98" t="s">
        <v>89210</v>
      </c>
      <c r="B607" s="98" t="s">
        <v>89211</v>
      </c>
      <c r="C607" s="100">
        <v>805</v>
      </c>
      <c r="D607" s="98" t="s">
        <v>89212</v>
      </c>
      <c r="E607" s="98" t="s">
        <v>89213</v>
      </c>
      <c r="F607" s="104">
        <v>45213</v>
      </c>
      <c r="G607" s="104">
        <v>45640</v>
      </c>
      <c r="H607" s="104">
        <v>46035</v>
      </c>
      <c r="J607" s="101">
        <v>1499</v>
      </c>
      <c r="K607" s="98" t="s">
        <v>89214</v>
      </c>
      <c r="L607" s="98" t="s">
        <v>89215</v>
      </c>
      <c r="M607" s="98" t="s">
        <v>89216</v>
      </c>
      <c r="N607" s="98" t="s">
        <v>89217</v>
      </c>
      <c r="O607" s="101">
        <v>1399</v>
      </c>
      <c r="P607" s="101">
        <v>1399</v>
      </c>
      <c r="Q607" s="101">
        <v>0</v>
      </c>
      <c r="R607" s="101">
        <v>200</v>
      </c>
    </row>
    <row r="608">
      <c r="L608" s="98" t="s">
        <v>89218</v>
      </c>
      <c r="M608" s="98" t="s">
        <v>89219</v>
      </c>
      <c r="N608" s="98" t="s">
        <v>89220</v>
      </c>
      <c r="O608" s="101">
        <v>10</v>
      </c>
      <c r="P608" s="101">
        <v>10</v>
      </c>
    </row>
    <row r="609">
      <c r="K609" s="96" t="s">
        <v>89221</v>
      </c>
      <c r="O609" s="85">
        <f>SUM(O607:O608)</f>
      </c>
      <c r="P609" s="85">
        <f>SUM(P607:P608)</f>
      </c>
    </row>
    <row r="610">
      <c r="A610" s="98" t="s">
        <v>89222</v>
      </c>
      <c r="B610" s="98" t="s">
        <v>89223</v>
      </c>
      <c r="C610" s="100">
        <v>1280</v>
      </c>
      <c r="D610" s="98" t="s">
        <v>89224</v>
      </c>
      <c r="E610" s="98" t="s">
        <v>89225</v>
      </c>
      <c r="F610" s="104">
        <v>45626</v>
      </c>
      <c r="G610" s="104">
        <v>45626</v>
      </c>
      <c r="H610" s="104">
        <v>46020</v>
      </c>
      <c r="J610" s="101">
        <v>1937</v>
      </c>
      <c r="K610" s="98" t="s">
        <v>89226</v>
      </c>
      <c r="L610" s="98" t="s">
        <v>89227</v>
      </c>
      <c r="M610" s="98" t="s">
        <v>89228</v>
      </c>
      <c r="N610" s="98" t="s">
        <v>89229</v>
      </c>
      <c r="O610" s="101">
        <v>1937</v>
      </c>
      <c r="P610" s="101">
        <v>1937</v>
      </c>
      <c r="Q610" s="101">
        <v>0</v>
      </c>
      <c r="R610" s="101">
        <v>2237</v>
      </c>
    </row>
    <row r="611">
      <c r="L611" s="98" t="s">
        <v>89230</v>
      </c>
      <c r="M611" s="98" t="s">
        <v>89231</v>
      </c>
      <c r="N611" s="98" t="s">
        <v>89232</v>
      </c>
      <c r="O611" s="101">
        <v>60.640000000000001</v>
      </c>
      <c r="P611" s="101">
        <v>0</v>
      </c>
    </row>
    <row r="612">
      <c r="L612" s="98" t="s">
        <v>89233</v>
      </c>
      <c r="M612" s="98" t="s">
        <v>89234</v>
      </c>
      <c r="N612" s="98" t="s">
        <v>89235</v>
      </c>
      <c r="O612" s="101">
        <v>50</v>
      </c>
      <c r="P612" s="101">
        <v>0</v>
      </c>
    </row>
    <row r="613">
      <c r="L613" s="98" t="s">
        <v>89236</v>
      </c>
      <c r="M613" s="98" t="s">
        <v>89237</v>
      </c>
      <c r="N613" s="98" t="s">
        <v>89238</v>
      </c>
      <c r="O613" s="101">
        <v>50</v>
      </c>
      <c r="P613" s="101">
        <v>0</v>
      </c>
    </row>
    <row r="614">
      <c r="L614" s="98" t="s">
        <v>89239</v>
      </c>
      <c r="M614" s="98" t="s">
        <v>89240</v>
      </c>
      <c r="N614" s="98" t="s">
        <v>89241</v>
      </c>
      <c r="O614" s="101">
        <v>10</v>
      </c>
      <c r="P614" s="101">
        <v>10</v>
      </c>
    </row>
    <row r="615">
      <c r="K615" s="96" t="s">
        <v>89242</v>
      </c>
      <c r="O615" s="85">
        <f>SUM(O610:O614)</f>
      </c>
      <c r="P615" s="85">
        <f>SUM(P610:P614)</f>
      </c>
    </row>
    <row r="616">
      <c r="A616" s="98" t="s">
        <v>89243</v>
      </c>
      <c r="B616" s="98" t="s">
        <v>89244</v>
      </c>
      <c r="C616" s="100">
        <v>1280</v>
      </c>
      <c r="D616" s="98" t="s">
        <v>89245</v>
      </c>
      <c r="E616" s="98" t="s">
        <v>89246</v>
      </c>
      <c r="F616" s="104">
        <v>45196</v>
      </c>
      <c r="G616" s="104">
        <v>45562</v>
      </c>
      <c r="H616" s="104">
        <v>45987</v>
      </c>
      <c r="J616" s="101">
        <v>1999</v>
      </c>
      <c r="K616" s="98" t="s">
        <v>89247</v>
      </c>
      <c r="L616" s="98" t="s">
        <v>89248</v>
      </c>
      <c r="M616" s="98" t="s">
        <v>89249</v>
      </c>
      <c r="N616" s="98" t="s">
        <v>89250</v>
      </c>
      <c r="O616" s="101">
        <v>1937</v>
      </c>
      <c r="P616" s="101">
        <v>1937</v>
      </c>
      <c r="Q616" s="101">
        <v>0</v>
      </c>
      <c r="R616" s="101">
        <v>500</v>
      </c>
    </row>
    <row r="617">
      <c r="L617" s="98" t="s">
        <v>89251</v>
      </c>
      <c r="M617" s="98" t="s">
        <v>89252</v>
      </c>
      <c r="N617" s="98" t="s">
        <v>89253</v>
      </c>
      <c r="O617" s="101">
        <v>150</v>
      </c>
      <c r="P617" s="101">
        <v>150</v>
      </c>
    </row>
    <row r="618">
      <c r="L618" s="98" t="s">
        <v>89254</v>
      </c>
      <c r="M618" s="98" t="s">
        <v>89255</v>
      </c>
      <c r="N618" s="98" t="s">
        <v>89256</v>
      </c>
      <c r="O618" s="101">
        <v>15</v>
      </c>
      <c r="P618" s="101">
        <v>15</v>
      </c>
    </row>
    <row r="619">
      <c r="L619" s="98" t="s">
        <v>89257</v>
      </c>
      <c r="M619" s="98" t="s">
        <v>89258</v>
      </c>
      <c r="N619" s="98" t="s">
        <v>89259</v>
      </c>
      <c r="O619" s="101">
        <v>10</v>
      </c>
      <c r="P619" s="101">
        <v>10</v>
      </c>
    </row>
    <row r="620">
      <c r="K620" s="96" t="s">
        <v>89260</v>
      </c>
      <c r="O620" s="85">
        <f>SUM(O616:O619)</f>
      </c>
      <c r="P620" s="85">
        <f>SUM(P616:P619)</f>
      </c>
    </row>
    <row r="621">
      <c r="A621" s="98" t="s">
        <v>89261</v>
      </c>
      <c r="B621" s="98" t="s">
        <v>89262</v>
      </c>
      <c r="C621" s="100">
        <v>763</v>
      </c>
      <c r="D621" s="98" t="s">
        <v>89263</v>
      </c>
      <c r="E621" s="98" t="s">
        <v>89264</v>
      </c>
      <c r="F621" s="104">
        <v>43971</v>
      </c>
      <c r="G621" s="104">
        <v>45671</v>
      </c>
      <c r="H621" s="104">
        <v>46094</v>
      </c>
      <c r="J621" s="101">
        <v>1459</v>
      </c>
      <c r="K621" s="98" t="s">
        <v>89265</v>
      </c>
      <c r="L621" s="98" t="s">
        <v>89266</v>
      </c>
      <c r="M621" s="98" t="s">
        <v>89267</v>
      </c>
      <c r="N621" s="98" t="s">
        <v>89268</v>
      </c>
      <c r="O621" s="101">
        <v>1281</v>
      </c>
      <c r="P621" s="101">
        <v>1281</v>
      </c>
      <c r="Q621" s="101">
        <v>0</v>
      </c>
      <c r="R621" s="101">
        <v>500</v>
      </c>
    </row>
    <row r="622">
      <c r="L622" s="98" t="s">
        <v>89269</v>
      </c>
      <c r="M622" s="98" t="s">
        <v>89270</v>
      </c>
      <c r="N622" s="98" t="s">
        <v>89271</v>
      </c>
      <c r="O622" s="101">
        <v>10</v>
      </c>
      <c r="P622" s="101">
        <v>10</v>
      </c>
    </row>
    <row r="623">
      <c r="K623" s="96" t="s">
        <v>89272</v>
      </c>
      <c r="O623" s="85">
        <f>SUM(O621:O622)</f>
      </c>
      <c r="P623" s="85">
        <f>SUM(P621:P622)</f>
      </c>
    </row>
    <row r="624">
      <c r="A624" s="98" t="s">
        <v>89273</v>
      </c>
      <c r="B624" s="98" t="s">
        <v>89274</v>
      </c>
      <c r="C624" s="100">
        <v>763</v>
      </c>
      <c r="D624" s="98" t="s">
        <v>89275</v>
      </c>
      <c r="E624" s="98" t="s">
        <v>89276</v>
      </c>
      <c r="F624" s="104">
        <v>45157</v>
      </c>
      <c r="G624" s="104">
        <v>45584</v>
      </c>
      <c r="H624" s="104">
        <v>45795</v>
      </c>
      <c r="J624" s="101">
        <v>1459</v>
      </c>
      <c r="K624" s="98" t="s">
        <v>89277</v>
      </c>
      <c r="L624" s="98" t="s">
        <v>89278</v>
      </c>
      <c r="M624" s="98" t="s">
        <v>89279</v>
      </c>
      <c r="N624" s="98" t="s">
        <v>89280</v>
      </c>
      <c r="O624" s="101">
        <v>1444</v>
      </c>
      <c r="P624" s="101">
        <v>1444</v>
      </c>
      <c r="Q624" s="101">
        <v>0</v>
      </c>
      <c r="R624" s="101">
        <v>200</v>
      </c>
    </row>
    <row r="625">
      <c r="L625" s="98" t="s">
        <v>89281</v>
      </c>
      <c r="M625" s="98" t="s">
        <v>89282</v>
      </c>
      <c r="N625" s="98" t="s">
        <v>89283</v>
      </c>
      <c r="O625" s="101">
        <v>10</v>
      </c>
      <c r="P625" s="101">
        <v>10</v>
      </c>
    </row>
    <row r="626">
      <c r="K626" s="96" t="s">
        <v>89284</v>
      </c>
      <c r="O626" s="85">
        <f>SUM(O624:O625)</f>
      </c>
      <c r="P626" s="85">
        <f>SUM(P624:P625)</f>
      </c>
    </row>
    <row r="627">
      <c r="A627" s="98" t="s">
        <v>89285</v>
      </c>
      <c r="B627" s="98" t="s">
        <v>89286</v>
      </c>
      <c r="C627" s="100">
        <v>708</v>
      </c>
      <c r="D627" s="98" t="s">
        <v>89287</v>
      </c>
      <c r="E627" s="98" t="s">
        <v>89288</v>
      </c>
      <c r="F627" s="104">
        <v>44185</v>
      </c>
      <c r="G627" s="104">
        <v>45433</v>
      </c>
      <c r="H627" s="104">
        <v>45858</v>
      </c>
      <c r="J627" s="101">
        <v>1419</v>
      </c>
      <c r="K627" s="98" t="s">
        <v>89289</v>
      </c>
      <c r="L627" s="98" t="s">
        <v>89290</v>
      </c>
      <c r="M627" s="98" t="s">
        <v>89291</v>
      </c>
      <c r="N627" s="98" t="s">
        <v>89292</v>
      </c>
      <c r="O627" s="101">
        <v>1349</v>
      </c>
      <c r="P627" s="101">
        <v>1349</v>
      </c>
      <c r="Q627" s="101">
        <v>0</v>
      </c>
      <c r="R627" s="101">
        <v>500</v>
      </c>
    </row>
    <row r="628">
      <c r="L628" s="98" t="s">
        <v>89293</v>
      </c>
      <c r="M628" s="98" t="s">
        <v>89294</v>
      </c>
      <c r="N628" s="98" t="s">
        <v>89295</v>
      </c>
      <c r="O628" s="101">
        <v>10</v>
      </c>
      <c r="P628" s="101">
        <v>10</v>
      </c>
    </row>
    <row r="629">
      <c r="K629" s="96" t="s">
        <v>89296</v>
      </c>
      <c r="O629" s="85">
        <f>SUM(O627:O628)</f>
      </c>
      <c r="P629" s="85">
        <f>SUM(P627:P628)</f>
      </c>
    </row>
    <row r="630">
      <c r="A630" s="98" t="s">
        <v>89297</v>
      </c>
      <c r="B630" s="98" t="s">
        <v>89298</v>
      </c>
      <c r="C630" s="100">
        <v>708</v>
      </c>
      <c r="D630" s="98" t="s">
        <v>89299</v>
      </c>
      <c r="E630" s="98" t="s">
        <v>89300</v>
      </c>
      <c r="F630" s="104">
        <v>44995</v>
      </c>
      <c r="G630" s="104">
        <v>45422</v>
      </c>
      <c r="H630" s="104">
        <v>45786</v>
      </c>
      <c r="J630" s="101">
        <v>1419</v>
      </c>
      <c r="K630" s="98" t="s">
        <v>89301</v>
      </c>
      <c r="L630" s="98" t="s">
        <v>89302</v>
      </c>
      <c r="M630" s="98" t="s">
        <v>89303</v>
      </c>
      <c r="N630" s="98" t="s">
        <v>89304</v>
      </c>
      <c r="O630" s="101">
        <v>1369</v>
      </c>
      <c r="P630" s="101">
        <v>1369</v>
      </c>
      <c r="Q630" s="101">
        <v>0</v>
      </c>
      <c r="R630" s="101">
        <v>400</v>
      </c>
    </row>
    <row r="631">
      <c r="L631" s="98" t="s">
        <v>89305</v>
      </c>
      <c r="M631" s="98" t="s">
        <v>89306</v>
      </c>
      <c r="N631" s="98" t="s">
        <v>89307</v>
      </c>
      <c r="O631" s="101">
        <v>10</v>
      </c>
      <c r="P631" s="101">
        <v>10</v>
      </c>
    </row>
    <row r="632">
      <c r="K632" s="96" t="s">
        <v>89308</v>
      </c>
      <c r="O632" s="85">
        <f>SUM(O630:O631)</f>
      </c>
      <c r="P632" s="85">
        <f>SUM(P630:P631)</f>
      </c>
    </row>
    <row r="633">
      <c r="A633" s="98" t="s">
        <v>89309</v>
      </c>
      <c r="B633" s="98" t="s">
        <v>89310</v>
      </c>
      <c r="C633" s="100">
        <v>708</v>
      </c>
      <c r="D633" s="98" t="s">
        <v>89311</v>
      </c>
      <c r="E633" s="98" t="s">
        <v>89312</v>
      </c>
      <c r="F633" s="104">
        <v>45612</v>
      </c>
      <c r="G633" s="104">
        <v>45612</v>
      </c>
      <c r="H633" s="104">
        <v>46006</v>
      </c>
      <c r="J633" s="101">
        <v>1307</v>
      </c>
      <c r="K633" s="98" t="s">
        <v>89313</v>
      </c>
      <c r="L633" s="98" t="s">
        <v>89314</v>
      </c>
      <c r="M633" s="98" t="s">
        <v>89315</v>
      </c>
      <c r="N633" s="98" t="s">
        <v>89316</v>
      </c>
      <c r="O633" s="101">
        <v>1307</v>
      </c>
      <c r="P633" s="101">
        <v>1307</v>
      </c>
      <c r="Q633" s="101">
        <v>0</v>
      </c>
      <c r="R633" s="101">
        <v>200</v>
      </c>
    </row>
    <row r="634">
      <c r="L634" s="98" t="s">
        <v>89317</v>
      </c>
      <c r="M634" s="98" t="s">
        <v>89318</v>
      </c>
      <c r="N634" s="98" t="s">
        <v>89319</v>
      </c>
      <c r="O634" s="101">
        <v>10</v>
      </c>
      <c r="P634" s="101">
        <v>10</v>
      </c>
    </row>
    <row r="635">
      <c r="K635" s="96" t="s">
        <v>89320</v>
      </c>
      <c r="O635" s="85">
        <f>SUM(O633:O634)</f>
      </c>
      <c r="P635" s="85">
        <f>SUM(P633:P634)</f>
      </c>
    </row>
    <row r="636">
      <c r="A636" s="98" t="s">
        <v>89321</v>
      </c>
      <c r="B636" s="98" t="s">
        <v>89322</v>
      </c>
      <c r="C636" s="100">
        <v>708</v>
      </c>
      <c r="D636" s="98" t="s">
        <v>89323</v>
      </c>
      <c r="E636" s="98" t="s">
        <v>89324</v>
      </c>
      <c r="F636" s="104">
        <v>45699</v>
      </c>
      <c r="G636" s="104">
        <v>45699</v>
      </c>
      <c r="H636" s="104">
        <v>46091</v>
      </c>
      <c r="J636" s="101">
        <v>1307</v>
      </c>
      <c r="K636" s="98" t="s">
        <v>89325</v>
      </c>
      <c r="L636" s="98" t="s">
        <v>89326</v>
      </c>
      <c r="M636" s="98" t="s">
        <v>89327</v>
      </c>
      <c r="N636" s="98" t="s">
        <v>89328</v>
      </c>
      <c r="O636" s="101">
        <v>1307</v>
      </c>
      <c r="P636" s="101">
        <v>1307</v>
      </c>
      <c r="Q636" s="101">
        <v>0</v>
      </c>
      <c r="R636" s="101">
        <v>200</v>
      </c>
    </row>
    <row r="637">
      <c r="L637" s="98" t="s">
        <v>89329</v>
      </c>
      <c r="M637" s="98" t="s">
        <v>89330</v>
      </c>
      <c r="N637" s="98" t="s">
        <v>89331</v>
      </c>
      <c r="O637" s="101">
        <v>-1307</v>
      </c>
      <c r="P637" s="101">
        <v>0</v>
      </c>
    </row>
    <row r="638">
      <c r="L638" s="98" t="s">
        <v>89332</v>
      </c>
      <c r="M638" s="98" t="s">
        <v>89333</v>
      </c>
      <c r="N638" s="98" t="s">
        <v>89334</v>
      </c>
      <c r="O638" s="101">
        <v>10</v>
      </c>
      <c r="P638" s="101">
        <v>10</v>
      </c>
    </row>
    <row r="639">
      <c r="K639" s="96" t="s">
        <v>89335</v>
      </c>
      <c r="O639" s="85">
        <f>SUM(O636:O638)</f>
      </c>
      <c r="P639" s="85">
        <f>SUM(P636:P638)</f>
      </c>
    </row>
    <row r="640">
      <c r="A640" s="98" t="s">
        <v>89336</v>
      </c>
      <c r="B640" s="98" t="s">
        <v>89337</v>
      </c>
      <c r="C640" s="100">
        <v>763</v>
      </c>
      <c r="D640" s="98" t="s">
        <v>89338</v>
      </c>
      <c r="E640" s="98" t="s">
        <v>89339</v>
      </c>
      <c r="F640" s="104">
        <v>45199</v>
      </c>
      <c r="G640" s="104">
        <v>45626</v>
      </c>
      <c r="H640" s="104">
        <v>46020</v>
      </c>
      <c r="J640" s="101">
        <v>1459</v>
      </c>
      <c r="K640" s="98" t="s">
        <v>89340</v>
      </c>
      <c r="L640" s="98" t="s">
        <v>89341</v>
      </c>
      <c r="M640" s="98" t="s">
        <v>89342</v>
      </c>
      <c r="N640" s="98" t="s">
        <v>89343</v>
      </c>
      <c r="O640" s="101">
        <v>1359</v>
      </c>
      <c r="P640" s="101">
        <v>1359</v>
      </c>
      <c r="Q640" s="101">
        <v>0</v>
      </c>
      <c r="R640" s="101">
        <v>600</v>
      </c>
    </row>
    <row r="641">
      <c r="L641" s="98" t="s">
        <v>89344</v>
      </c>
      <c r="M641" s="98" t="s">
        <v>89345</v>
      </c>
      <c r="N641" s="98" t="s">
        <v>89346</v>
      </c>
      <c r="O641" s="101">
        <v>150</v>
      </c>
      <c r="P641" s="101">
        <v>150</v>
      </c>
    </row>
    <row r="642">
      <c r="L642" s="98" t="s">
        <v>89347</v>
      </c>
      <c r="M642" s="98" t="s">
        <v>89348</v>
      </c>
      <c r="N642" s="98" t="s">
        <v>89349</v>
      </c>
      <c r="O642" s="101">
        <v>15</v>
      </c>
      <c r="P642" s="101">
        <v>15</v>
      </c>
    </row>
    <row r="643">
      <c r="L643" s="98" t="s">
        <v>89350</v>
      </c>
      <c r="M643" s="98" t="s">
        <v>89351</v>
      </c>
      <c r="N643" s="98" t="s">
        <v>89352</v>
      </c>
      <c r="O643" s="101">
        <v>10</v>
      </c>
      <c r="P643" s="101">
        <v>10</v>
      </c>
    </row>
    <row r="644">
      <c r="K644" s="96" t="s">
        <v>89353</v>
      </c>
      <c r="O644" s="85">
        <f>SUM(O640:O643)</f>
      </c>
      <c r="P644" s="85">
        <f>SUM(P640:P643)</f>
      </c>
    </row>
    <row r="645">
      <c r="A645" s="98" t="s">
        <v>89354</v>
      </c>
      <c r="B645" s="98" t="s">
        <v>89355</v>
      </c>
      <c r="C645" s="100">
        <v>763</v>
      </c>
      <c r="D645" s="98" t="s">
        <v>89356</v>
      </c>
      <c r="E645" s="98" t="s">
        <v>89357</v>
      </c>
      <c r="F645" s="104">
        <v>45427</v>
      </c>
      <c r="G645" s="104">
        <v>45427</v>
      </c>
      <c r="H645" s="104">
        <v>45852</v>
      </c>
      <c r="J645" s="101">
        <v>1367</v>
      </c>
      <c r="K645" s="98" t="s">
        <v>89358</v>
      </c>
      <c r="L645" s="98" t="s">
        <v>89359</v>
      </c>
      <c r="M645" s="98" t="s">
        <v>89360</v>
      </c>
      <c r="N645" s="98" t="s">
        <v>89361</v>
      </c>
      <c r="O645" s="101">
        <v>1367</v>
      </c>
      <c r="P645" s="101">
        <v>1367</v>
      </c>
      <c r="Q645" s="101">
        <v>0</v>
      </c>
      <c r="R645" s="101">
        <v>400</v>
      </c>
    </row>
    <row r="646">
      <c r="L646" s="98" t="s">
        <v>89362</v>
      </c>
      <c r="M646" s="98" t="s">
        <v>89363</v>
      </c>
      <c r="N646" s="98" t="s">
        <v>89364</v>
      </c>
      <c r="O646" s="101">
        <v>15</v>
      </c>
      <c r="P646" s="101">
        <v>15</v>
      </c>
    </row>
    <row r="647">
      <c r="L647" s="98" t="s">
        <v>89365</v>
      </c>
      <c r="M647" s="98" t="s">
        <v>89366</v>
      </c>
      <c r="N647" s="98" t="s">
        <v>89367</v>
      </c>
      <c r="O647" s="101">
        <v>10</v>
      </c>
      <c r="P647" s="101">
        <v>10</v>
      </c>
    </row>
    <row r="648">
      <c r="K648" s="96" t="s">
        <v>89368</v>
      </c>
      <c r="O648" s="85">
        <f>SUM(O645:O647)</f>
      </c>
      <c r="P648" s="85">
        <f>SUM(P645:P647)</f>
      </c>
    </row>
    <row r="649">
      <c r="A649" s="98" t="s">
        <v>89369</v>
      </c>
      <c r="B649" s="98" t="s">
        <v>89370</v>
      </c>
      <c r="C649" s="100">
        <v>805</v>
      </c>
      <c r="D649" s="98" t="s">
        <v>89371</v>
      </c>
      <c r="E649" s="98" t="s">
        <v>89372</v>
      </c>
      <c r="F649" s="104">
        <v>44446</v>
      </c>
      <c r="G649" s="104">
        <v>45603</v>
      </c>
      <c r="H649" s="104">
        <v>45997</v>
      </c>
      <c r="J649" s="101">
        <v>1499</v>
      </c>
      <c r="K649" s="98" t="s">
        <v>89373</v>
      </c>
      <c r="L649" s="98" t="s">
        <v>89374</v>
      </c>
      <c r="M649" s="98" t="s">
        <v>89375</v>
      </c>
      <c r="N649" s="98" t="s">
        <v>89376</v>
      </c>
      <c r="O649" s="101">
        <v>1355</v>
      </c>
      <c r="P649" s="101">
        <v>1355</v>
      </c>
      <c r="Q649" s="101">
        <v>1701.9400000000001</v>
      </c>
      <c r="R649" s="101">
        <v>1315</v>
      </c>
    </row>
    <row r="650">
      <c r="L650" s="98" t="s">
        <v>89377</v>
      </c>
      <c r="M650" s="98" t="s">
        <v>89378</v>
      </c>
      <c r="N650" s="98" t="s">
        <v>89379</v>
      </c>
      <c r="O650" s="101">
        <v>50</v>
      </c>
      <c r="P650" s="101">
        <v>0</v>
      </c>
    </row>
    <row r="651">
      <c r="L651" s="98" t="s">
        <v>89380</v>
      </c>
      <c r="M651" s="98" t="s">
        <v>89381</v>
      </c>
      <c r="N651" s="98" t="s">
        <v>89382</v>
      </c>
      <c r="O651" s="101">
        <v>135.5</v>
      </c>
      <c r="P651" s="101">
        <v>0</v>
      </c>
    </row>
    <row r="652">
      <c r="L652" s="98" t="s">
        <v>89383</v>
      </c>
      <c r="M652" s="98" t="s">
        <v>89384</v>
      </c>
      <c r="N652" s="98" t="s">
        <v>89385</v>
      </c>
      <c r="O652" s="101">
        <v>10</v>
      </c>
      <c r="P652" s="101">
        <v>10</v>
      </c>
    </row>
    <row r="653">
      <c r="K653" s="96" t="s">
        <v>89386</v>
      </c>
      <c r="O653" s="85">
        <f>SUM(O649:O652)</f>
      </c>
      <c r="P653" s="85">
        <f>SUM(P649:P652)</f>
      </c>
    </row>
    <row r="654">
      <c r="A654" s="98" t="s">
        <v>89387</v>
      </c>
      <c r="B654" s="98" t="s">
        <v>89388</v>
      </c>
      <c r="C654" s="100">
        <v>805</v>
      </c>
      <c r="D654" s="98" t="s">
        <v>89389</v>
      </c>
      <c r="E654" s="98" t="s">
        <v>89390</v>
      </c>
      <c r="F654" s="104">
        <v>45653</v>
      </c>
      <c r="G654" s="104">
        <v>45653</v>
      </c>
      <c r="H654" s="104">
        <v>46107</v>
      </c>
      <c r="J654" s="101">
        <v>1327</v>
      </c>
      <c r="K654" s="98" t="s">
        <v>89391</v>
      </c>
      <c r="L654" s="98" t="s">
        <v>89392</v>
      </c>
      <c r="M654" s="98" t="s">
        <v>89393</v>
      </c>
      <c r="N654" s="98" t="s">
        <v>89394</v>
      </c>
      <c r="O654" s="101">
        <v>1327</v>
      </c>
      <c r="P654" s="101">
        <v>1327</v>
      </c>
      <c r="Q654" s="101">
        <v>0</v>
      </c>
      <c r="R654" s="101">
        <v>1527</v>
      </c>
    </row>
    <row r="655">
      <c r="L655" s="98" t="s">
        <v>89395</v>
      </c>
      <c r="M655" s="98" t="s">
        <v>89396</v>
      </c>
      <c r="N655" s="98" t="s">
        <v>89397</v>
      </c>
      <c r="O655" s="101">
        <v>10</v>
      </c>
      <c r="P655" s="101">
        <v>10</v>
      </c>
    </row>
    <row r="656">
      <c r="K656" s="96" t="s">
        <v>89398</v>
      </c>
      <c r="O656" s="85">
        <f>SUM(O654:O655)</f>
      </c>
      <c r="P656" s="85">
        <f>SUM(P654:P655)</f>
      </c>
    </row>
    <row r="657">
      <c r="A657" s="98" t="s">
        <v>89399</v>
      </c>
      <c r="B657" s="98" t="s">
        <v>89400</v>
      </c>
      <c r="C657" s="100">
        <v>656</v>
      </c>
      <c r="D657" s="98" t="s">
        <v>89401</v>
      </c>
      <c r="E657" s="98" t="s">
        <v>89402</v>
      </c>
      <c r="F657" s="104">
        <v>45619</v>
      </c>
      <c r="G657" s="104">
        <v>45649</v>
      </c>
      <c r="J657" s="101">
        <v>1387</v>
      </c>
      <c r="K657" s="98" t="s">
        <v>89403</v>
      </c>
      <c r="L657" s="98" t="s">
        <v>89404</v>
      </c>
      <c r="M657" s="98" t="s">
        <v>89405</v>
      </c>
      <c r="N657" s="98" t="s">
        <v>89406</v>
      </c>
      <c r="O657" s="101">
        <v>50</v>
      </c>
      <c r="P657" s="101">
        <v>150</v>
      </c>
      <c r="Q657" s="101">
        <v>1851.29</v>
      </c>
      <c r="R657" s="101">
        <v>0</v>
      </c>
    </row>
    <row r="658">
      <c r="L658" s="98" t="s">
        <v>89407</v>
      </c>
      <c r="M658" s="98" t="s">
        <v>89408</v>
      </c>
      <c r="N658" s="98" t="s">
        <v>89409</v>
      </c>
      <c r="O658" s="101">
        <v>100</v>
      </c>
      <c r="P658" s="101">
        <v>0</v>
      </c>
    </row>
    <row r="659">
      <c r="L659" s="98" t="s">
        <v>89410</v>
      </c>
      <c r="M659" s="98" t="s">
        <v>89411</v>
      </c>
      <c r="N659" s="98" t="s">
        <v>89412</v>
      </c>
      <c r="O659" s="101">
        <v>1237</v>
      </c>
      <c r="P659" s="101">
        <v>1237</v>
      </c>
    </row>
    <row r="660">
      <c r="L660" s="98" t="s">
        <v>89413</v>
      </c>
      <c r="M660" s="98" t="s">
        <v>89414</v>
      </c>
      <c r="N660" s="98" t="s">
        <v>89415</v>
      </c>
      <c r="O660" s="101">
        <v>-277</v>
      </c>
      <c r="P660" s="101">
        <v>0</v>
      </c>
    </row>
    <row r="661">
      <c r="L661" s="98" t="s">
        <v>89416</v>
      </c>
      <c r="M661" s="98" t="s">
        <v>89417</v>
      </c>
      <c r="N661" s="98" t="s">
        <v>89418</v>
      </c>
      <c r="O661" s="101">
        <v>277</v>
      </c>
      <c r="P661" s="101">
        <v>0</v>
      </c>
    </row>
    <row r="662">
      <c r="L662" s="98" t="s">
        <v>89419</v>
      </c>
      <c r="M662" s="98" t="s">
        <v>89420</v>
      </c>
      <c r="N662" s="98" t="s">
        <v>89421</v>
      </c>
      <c r="O662" s="101">
        <v>-9.2300000000000004</v>
      </c>
      <c r="P662" s="101">
        <v>-277</v>
      </c>
    </row>
    <row r="663">
      <c r="L663" s="98" t="s">
        <v>89422</v>
      </c>
      <c r="M663" s="98" t="s">
        <v>89423</v>
      </c>
      <c r="N663" s="98" t="s">
        <v>89424</v>
      </c>
      <c r="O663" s="101">
        <v>50</v>
      </c>
      <c r="P663" s="101">
        <v>0</v>
      </c>
    </row>
    <row r="664">
      <c r="L664" s="98" t="s">
        <v>89425</v>
      </c>
      <c r="M664" s="98" t="s">
        <v>89426</v>
      </c>
      <c r="N664" s="98" t="s">
        <v>89427</v>
      </c>
      <c r="O664" s="101">
        <v>65.299999999999997</v>
      </c>
      <c r="P664" s="101">
        <v>0</v>
      </c>
    </row>
    <row r="665">
      <c r="L665" s="98" t="s">
        <v>89428</v>
      </c>
      <c r="M665" s="98" t="s">
        <v>89429</v>
      </c>
      <c r="N665" s="98" t="s">
        <v>89430</v>
      </c>
      <c r="O665" s="101">
        <v>138.69999999999999</v>
      </c>
      <c r="P665" s="101">
        <v>0</v>
      </c>
    </row>
    <row r="666">
      <c r="L666" s="98" t="s">
        <v>89431</v>
      </c>
      <c r="M666" s="98" t="s">
        <v>89432</v>
      </c>
      <c r="N666" s="98" t="s">
        <v>89433</v>
      </c>
      <c r="O666" s="101">
        <v>150</v>
      </c>
      <c r="P666" s="101">
        <v>150</v>
      </c>
    </row>
    <row r="667">
      <c r="K667" s="96" t="s">
        <v>89434</v>
      </c>
      <c r="O667" s="85">
        <f>SUM(O657:O666)</f>
      </c>
      <c r="P667" s="85">
        <f>SUM(P657:P666)</f>
      </c>
    </row>
    <row r="668">
      <c r="A668" s="98" t="s">
        <v>89435</v>
      </c>
      <c r="B668" s="98" t="s">
        <v>89436</v>
      </c>
      <c r="C668" s="100">
        <v>1110</v>
      </c>
      <c r="D668" s="98" t="s">
        <v>89437</v>
      </c>
      <c r="E668" s="98" t="s">
        <v>89438</v>
      </c>
      <c r="F668" s="104">
        <v>45393</v>
      </c>
      <c r="G668" s="104">
        <v>45393</v>
      </c>
      <c r="H668" s="104">
        <v>45787</v>
      </c>
      <c r="J668" s="101">
        <v>1967</v>
      </c>
      <c r="K668" s="98" t="s">
        <v>89439</v>
      </c>
      <c r="L668" s="98" t="s">
        <v>89440</v>
      </c>
      <c r="M668" s="98" t="s">
        <v>89441</v>
      </c>
      <c r="N668" s="98" t="s">
        <v>89442</v>
      </c>
      <c r="O668" s="101">
        <v>50</v>
      </c>
      <c r="P668" s="101">
        <v>100</v>
      </c>
      <c r="Q668" s="101">
        <v>0</v>
      </c>
      <c r="R668" s="101">
        <v>2367</v>
      </c>
    </row>
    <row r="669">
      <c r="L669" s="98" t="s">
        <v>89443</v>
      </c>
      <c r="M669" s="98" t="s">
        <v>89444</v>
      </c>
      <c r="N669" s="98" t="s">
        <v>89445</v>
      </c>
      <c r="O669" s="101">
        <v>100</v>
      </c>
      <c r="P669" s="101">
        <v>50</v>
      </c>
    </row>
    <row r="670">
      <c r="L670" s="98" t="s">
        <v>89446</v>
      </c>
      <c r="M670" s="98" t="s">
        <v>89447</v>
      </c>
      <c r="N670" s="98" t="s">
        <v>89448</v>
      </c>
      <c r="O670" s="101">
        <v>1817</v>
      </c>
      <c r="P670" s="101">
        <v>1817</v>
      </c>
    </row>
    <row r="671">
      <c r="L671" s="98" t="s">
        <v>89449</v>
      </c>
      <c r="M671" s="98" t="s">
        <v>89450</v>
      </c>
      <c r="N671" s="98" t="s">
        <v>89451</v>
      </c>
      <c r="O671" s="101">
        <v>150</v>
      </c>
      <c r="P671" s="101">
        <v>0</v>
      </c>
    </row>
    <row r="672">
      <c r="L672" s="98" t="s">
        <v>89452</v>
      </c>
      <c r="M672" s="98" t="s">
        <v>89453</v>
      </c>
      <c r="N672" s="98" t="s">
        <v>89454</v>
      </c>
      <c r="O672" s="101">
        <v>40</v>
      </c>
      <c r="P672" s="101">
        <v>0</v>
      </c>
    </row>
    <row r="673">
      <c r="L673" s="98" t="s">
        <v>89455</v>
      </c>
      <c r="M673" s="98" t="s">
        <v>89456</v>
      </c>
      <c r="N673" s="98" t="s">
        <v>89457</v>
      </c>
      <c r="O673" s="101">
        <v>40</v>
      </c>
      <c r="P673" s="101">
        <v>230</v>
      </c>
    </row>
    <row r="674">
      <c r="L674" s="98" t="s">
        <v>89458</v>
      </c>
      <c r="M674" s="98" t="s">
        <v>89459</v>
      </c>
      <c r="N674" s="98" t="s">
        <v>89460</v>
      </c>
      <c r="O674" s="101">
        <v>15</v>
      </c>
      <c r="P674" s="101">
        <v>15</v>
      </c>
    </row>
    <row r="675">
      <c r="L675" s="98" t="s">
        <v>89461</v>
      </c>
      <c r="M675" s="98" t="s">
        <v>89462</v>
      </c>
      <c r="N675" s="98" t="s">
        <v>89463</v>
      </c>
      <c r="O675" s="101">
        <v>10</v>
      </c>
      <c r="P675" s="101">
        <v>10</v>
      </c>
    </row>
    <row r="676">
      <c r="K676" s="96" t="s">
        <v>89464</v>
      </c>
      <c r="O676" s="85">
        <f>SUM(O668:O675)</f>
      </c>
      <c r="P676" s="85">
        <f>SUM(P668:P675)</f>
      </c>
    </row>
    <row r="677">
      <c r="A677" s="98" t="s">
        <v>89465</v>
      </c>
      <c r="B677" s="98" t="s">
        <v>89466</v>
      </c>
      <c r="C677" s="100">
        <v>763</v>
      </c>
      <c r="D677" s="98" t="s">
        <v>89467</v>
      </c>
      <c r="E677" s="98" t="s">
        <v>89468</v>
      </c>
      <c r="F677" s="104">
        <v>45122</v>
      </c>
      <c r="G677" s="104">
        <v>45488</v>
      </c>
      <c r="H677" s="104">
        <v>45852</v>
      </c>
      <c r="J677" s="101">
        <v>1609</v>
      </c>
      <c r="K677" s="98" t="s">
        <v>89469</v>
      </c>
      <c r="L677" s="98" t="s">
        <v>89470</v>
      </c>
      <c r="M677" s="98" t="s">
        <v>89471</v>
      </c>
      <c r="N677" s="98" t="s">
        <v>89472</v>
      </c>
      <c r="O677" s="101">
        <v>50</v>
      </c>
      <c r="P677" s="101">
        <v>0</v>
      </c>
      <c r="Q677" s="101">
        <v>0</v>
      </c>
      <c r="R677" s="101">
        <v>200</v>
      </c>
    </row>
    <row r="678">
      <c r="L678" s="98" t="s">
        <v>89473</v>
      </c>
      <c r="M678" s="98" t="s">
        <v>89474</v>
      </c>
      <c r="N678" s="98" t="s">
        <v>89475</v>
      </c>
      <c r="O678" s="101">
        <v>100</v>
      </c>
      <c r="P678" s="101">
        <v>150</v>
      </c>
    </row>
    <row r="679">
      <c r="L679" s="98" t="s">
        <v>89476</v>
      </c>
      <c r="M679" s="98" t="s">
        <v>89477</v>
      </c>
      <c r="N679" s="98" t="s">
        <v>89478</v>
      </c>
      <c r="O679" s="101">
        <v>1367</v>
      </c>
      <c r="P679" s="101">
        <v>1367</v>
      </c>
    </row>
    <row r="680">
      <c r="L680" s="98" t="s">
        <v>89479</v>
      </c>
      <c r="M680" s="98" t="s">
        <v>89480</v>
      </c>
      <c r="N680" s="98" t="s">
        <v>89481</v>
      </c>
      <c r="O680" s="101">
        <v>10</v>
      </c>
      <c r="P680" s="101">
        <v>10</v>
      </c>
    </row>
    <row r="681">
      <c r="K681" s="96" t="s">
        <v>89482</v>
      </c>
      <c r="O681" s="85">
        <f>SUM(O677:O680)</f>
      </c>
      <c r="P681" s="85">
        <f>SUM(P677:P680)</f>
      </c>
    </row>
    <row r="682">
      <c r="A682" s="98" t="s">
        <v>89483</v>
      </c>
      <c r="B682" s="98" t="s">
        <v>89484</v>
      </c>
      <c r="C682" s="100">
        <v>1254</v>
      </c>
      <c r="D682" s="98" t="s">
        <v>89485</v>
      </c>
      <c r="E682" s="98" t="s">
        <v>89486</v>
      </c>
      <c r="F682" s="104">
        <v>45106</v>
      </c>
      <c r="G682" s="104">
        <v>45533</v>
      </c>
      <c r="H682" s="104">
        <v>45928</v>
      </c>
      <c r="J682" s="101">
        <v>2149</v>
      </c>
      <c r="K682" s="98" t="s">
        <v>89487</v>
      </c>
      <c r="L682" s="98" t="s">
        <v>89488</v>
      </c>
      <c r="M682" s="98" t="s">
        <v>89489</v>
      </c>
      <c r="N682" s="98" t="s">
        <v>89490</v>
      </c>
      <c r="O682" s="101">
        <v>100</v>
      </c>
      <c r="P682" s="101">
        <v>50</v>
      </c>
      <c r="Q682" s="101">
        <v>0</v>
      </c>
      <c r="R682" s="101">
        <v>700</v>
      </c>
    </row>
    <row r="683">
      <c r="L683" s="98" t="s">
        <v>89491</v>
      </c>
      <c r="M683" s="98" t="s">
        <v>89492</v>
      </c>
      <c r="N683" s="98" t="s">
        <v>89493</v>
      </c>
      <c r="O683" s="101">
        <v>50</v>
      </c>
      <c r="P683" s="101">
        <v>100</v>
      </c>
    </row>
    <row r="684">
      <c r="L684" s="98" t="s">
        <v>89494</v>
      </c>
      <c r="M684" s="98" t="s">
        <v>89495</v>
      </c>
      <c r="N684" s="98" t="s">
        <v>89496</v>
      </c>
      <c r="O684" s="101">
        <v>1899</v>
      </c>
      <c r="P684" s="101">
        <v>1899</v>
      </c>
    </row>
    <row r="685">
      <c r="L685" s="98" t="s">
        <v>89497</v>
      </c>
      <c r="M685" s="98" t="s">
        <v>89498</v>
      </c>
      <c r="N685" s="98" t="s">
        <v>89499</v>
      </c>
      <c r="O685" s="101">
        <v>15</v>
      </c>
      <c r="P685" s="101">
        <v>30</v>
      </c>
    </row>
    <row r="686">
      <c r="L686" s="98" t="s">
        <v>89500</v>
      </c>
      <c r="M686" s="98" t="s">
        <v>89501</v>
      </c>
      <c r="N686" s="98" t="s">
        <v>89502</v>
      </c>
      <c r="O686" s="101">
        <v>15</v>
      </c>
      <c r="P686" s="101">
        <v>0</v>
      </c>
    </row>
    <row r="687">
      <c r="L687" s="98" t="s">
        <v>89503</v>
      </c>
      <c r="M687" s="98" t="s">
        <v>89504</v>
      </c>
      <c r="N687" s="98" t="s">
        <v>89505</v>
      </c>
      <c r="O687" s="101">
        <v>10</v>
      </c>
      <c r="P687" s="101">
        <v>10</v>
      </c>
    </row>
    <row r="688">
      <c r="K688" s="96" t="s">
        <v>89506</v>
      </c>
      <c r="O688" s="85">
        <f>SUM(O682:O687)</f>
      </c>
      <c r="P688" s="85">
        <f>SUM(P682:P687)</f>
      </c>
    </row>
    <row r="689">
      <c r="A689" s="98" t="s">
        <v>89507</v>
      </c>
      <c r="B689" s="98" t="s">
        <v>89508</v>
      </c>
      <c r="C689" s="100">
        <v>656</v>
      </c>
      <c r="D689" s="98" t="s">
        <v>89509</v>
      </c>
      <c r="E689" s="98" t="s">
        <v>89510</v>
      </c>
      <c r="F689" s="104">
        <v>45731</v>
      </c>
      <c r="G689" s="104">
        <v>45731</v>
      </c>
      <c r="H689" s="104">
        <v>46095</v>
      </c>
      <c r="J689" s="101">
        <v>957</v>
      </c>
      <c r="K689" s="98" t="s">
        <v>89511</v>
      </c>
      <c r="L689" s="98" t="s">
        <v>89512</v>
      </c>
      <c r="M689" s="98" t="s">
        <v>89513</v>
      </c>
      <c r="N689" s="98" t="s">
        <v>89514</v>
      </c>
      <c r="O689" s="101">
        <v>1234</v>
      </c>
      <c r="P689" s="101">
        <v>1234</v>
      </c>
      <c r="Q689" s="101">
        <v>0</v>
      </c>
      <c r="R689" s="101">
        <v>200</v>
      </c>
    </row>
    <row r="690">
      <c r="L690" s="98" t="s">
        <v>89515</v>
      </c>
      <c r="M690" s="98" t="s">
        <v>89516</v>
      </c>
      <c r="N690" s="98" t="s">
        <v>89517</v>
      </c>
      <c r="O690" s="101">
        <v>-1234</v>
      </c>
      <c r="P690" s="101">
        <v>0</v>
      </c>
    </row>
    <row r="691">
      <c r="K691" s="96" t="s">
        <v>89518</v>
      </c>
      <c r="O691" s="85">
        <f>SUM(O689:O690)</f>
      </c>
      <c r="P691" s="85">
        <f>SUM(P689:P690)</f>
      </c>
    </row>
    <row r="692">
      <c r="A692" s="98" t="s">
        <v>89519</v>
      </c>
      <c r="B692" s="98" t="s">
        <v>89520</v>
      </c>
      <c r="C692" s="100">
        <v>763</v>
      </c>
      <c r="D692" s="98" t="s">
        <v>89521</v>
      </c>
      <c r="E692" s="98" t="s">
        <v>89522</v>
      </c>
      <c r="F692" s="104">
        <v>45391</v>
      </c>
      <c r="G692" s="104">
        <v>45391</v>
      </c>
      <c r="H692" s="104">
        <v>45785</v>
      </c>
      <c r="I692" s="104">
        <v>45785</v>
      </c>
      <c r="J692" s="101">
        <v>1397</v>
      </c>
      <c r="K692" s="98" t="s">
        <v>89523</v>
      </c>
      <c r="L692" s="98" t="s">
        <v>89524</v>
      </c>
      <c r="M692" s="98" t="s">
        <v>89525</v>
      </c>
      <c r="N692" s="98" t="s">
        <v>89526</v>
      </c>
      <c r="O692" s="101">
        <v>1397</v>
      </c>
      <c r="P692" s="101">
        <v>1397</v>
      </c>
      <c r="Q692" s="101">
        <v>0</v>
      </c>
      <c r="R692" s="101">
        <v>400</v>
      </c>
    </row>
    <row r="693">
      <c r="L693" s="98" t="s">
        <v>89527</v>
      </c>
      <c r="M693" s="98" t="s">
        <v>89528</v>
      </c>
      <c r="N693" s="98" t="s">
        <v>89529</v>
      </c>
      <c r="O693" s="101">
        <v>150</v>
      </c>
      <c r="P693" s="101">
        <v>150</v>
      </c>
    </row>
    <row r="694">
      <c r="L694" s="98" t="s">
        <v>89530</v>
      </c>
      <c r="M694" s="98" t="s">
        <v>89531</v>
      </c>
      <c r="N694" s="98" t="s">
        <v>89532</v>
      </c>
      <c r="O694" s="101">
        <v>10</v>
      </c>
      <c r="P694" s="101">
        <v>10</v>
      </c>
    </row>
    <row r="695">
      <c r="K695" s="96" t="s">
        <v>89533</v>
      </c>
      <c r="O695" s="85">
        <f>SUM(O692:O694)</f>
      </c>
      <c r="P695" s="85">
        <f>SUM(P692:P694)</f>
      </c>
    </row>
    <row r="696">
      <c r="A696" s="98" t="s">
        <v>89534</v>
      </c>
      <c r="B696" s="98" t="s">
        <v>89535</v>
      </c>
      <c r="C696" s="100">
        <v>1110</v>
      </c>
      <c r="D696" s="98" t="s">
        <v>89536</v>
      </c>
      <c r="E696" s="98" t="s">
        <v>89537</v>
      </c>
      <c r="F696" s="104">
        <v>45517</v>
      </c>
      <c r="G696" s="104">
        <v>45701</v>
      </c>
      <c r="H696" s="104">
        <v>45820</v>
      </c>
      <c r="J696" s="101">
        <v>1737</v>
      </c>
      <c r="K696" s="98" t="s">
        <v>89538</v>
      </c>
      <c r="L696" s="98" t="s">
        <v>89539</v>
      </c>
      <c r="M696" s="98" t="s">
        <v>89540</v>
      </c>
      <c r="N696" s="98" t="s">
        <v>89541</v>
      </c>
      <c r="O696" s="101">
        <v>1812</v>
      </c>
      <c r="P696" s="101">
        <v>1812</v>
      </c>
      <c r="Q696" s="101">
        <v>0</v>
      </c>
      <c r="R696" s="101">
        <v>500</v>
      </c>
    </row>
    <row r="697">
      <c r="L697" s="98" t="s">
        <v>89542</v>
      </c>
      <c r="M697" s="98" t="s">
        <v>89543</v>
      </c>
      <c r="N697" s="98" t="s">
        <v>89544</v>
      </c>
      <c r="O697" s="101">
        <v>150</v>
      </c>
      <c r="P697" s="101">
        <v>150</v>
      </c>
    </row>
    <row r="698">
      <c r="L698" s="98" t="s">
        <v>89545</v>
      </c>
      <c r="M698" s="98" t="s">
        <v>89546</v>
      </c>
      <c r="N698" s="98" t="s">
        <v>89547</v>
      </c>
      <c r="O698" s="101">
        <v>10</v>
      </c>
      <c r="P698" s="101">
        <v>10</v>
      </c>
    </row>
    <row r="699">
      <c r="K699" s="96" t="s">
        <v>89548</v>
      </c>
      <c r="O699" s="85">
        <f>SUM(O696:O698)</f>
      </c>
      <c r="P699" s="85">
        <f>SUM(P696:P698)</f>
      </c>
    </row>
    <row r="700">
      <c r="A700" s="98" t="s">
        <v>89549</v>
      </c>
      <c r="B700" s="98" t="s">
        <v>89550</v>
      </c>
      <c r="C700" s="100">
        <v>1110</v>
      </c>
      <c r="D700" s="98" t="s">
        <v>89551</v>
      </c>
      <c r="E700" s="98" t="s">
        <v>89552</v>
      </c>
      <c r="F700" s="104">
        <v>45472</v>
      </c>
      <c r="G700" s="104">
        <v>45472</v>
      </c>
      <c r="H700" s="104">
        <v>45775</v>
      </c>
      <c r="I700" s="104">
        <v>45759</v>
      </c>
      <c r="J700" s="101">
        <v>1687</v>
      </c>
      <c r="K700" s="98" t="s">
        <v>89553</v>
      </c>
      <c r="L700" s="98" t="s">
        <v>89554</v>
      </c>
      <c r="M700" s="98" t="s">
        <v>89555</v>
      </c>
      <c r="N700" s="98" t="s">
        <v>89556</v>
      </c>
      <c r="O700" s="101">
        <v>679.60000000000002</v>
      </c>
      <c r="P700" s="101">
        <v>1699</v>
      </c>
      <c r="Q700" s="101">
        <v>0</v>
      </c>
      <c r="R700" s="101">
        <v>500</v>
      </c>
    </row>
    <row r="701">
      <c r="L701" s="98" t="s">
        <v>89557</v>
      </c>
      <c r="M701" s="98" t="s">
        <v>89558</v>
      </c>
      <c r="N701" s="98" t="s">
        <v>89559</v>
      </c>
      <c r="O701" s="101">
        <v>4</v>
      </c>
      <c r="P701" s="101">
        <v>10</v>
      </c>
    </row>
    <row r="702">
      <c r="K702" s="96" t="s">
        <v>89560</v>
      </c>
      <c r="O702" s="85">
        <f>SUM(O700:O701)</f>
      </c>
      <c r="P702" s="85">
        <f>SUM(P700:P701)</f>
      </c>
    </row>
    <row r="703">
      <c r="A703" s="98" t="s">
        <v>89561</v>
      </c>
      <c r="B703" s="98" t="s">
        <v>89562</v>
      </c>
      <c r="C703" s="100">
        <v>763</v>
      </c>
      <c r="D703" s="98" t="s">
        <v>89563</v>
      </c>
      <c r="E703" s="98" t="s">
        <v>89564</v>
      </c>
      <c r="F703" s="104">
        <v>45437</v>
      </c>
      <c r="G703" s="104">
        <v>45437</v>
      </c>
      <c r="H703" s="104">
        <v>45832</v>
      </c>
      <c r="J703" s="101">
        <v>1185</v>
      </c>
      <c r="K703" s="98" t="s">
        <v>89565</v>
      </c>
      <c r="L703" s="98" t="s">
        <v>89566</v>
      </c>
      <c r="M703" s="98" t="s">
        <v>89567</v>
      </c>
      <c r="N703" s="98" t="s">
        <v>89568</v>
      </c>
      <c r="O703" s="101">
        <v>1185</v>
      </c>
      <c r="P703" s="101">
        <v>1185</v>
      </c>
      <c r="Q703" s="101">
        <v>0</v>
      </c>
      <c r="R703" s="101">
        <v>400</v>
      </c>
    </row>
    <row r="704">
      <c r="L704" s="98" t="s">
        <v>89569</v>
      </c>
      <c r="M704" s="98" t="s">
        <v>89570</v>
      </c>
      <c r="N704" s="98" t="s">
        <v>89571</v>
      </c>
      <c r="O704" s="101">
        <v>15</v>
      </c>
      <c r="P704" s="101">
        <v>15</v>
      </c>
    </row>
    <row r="705">
      <c r="L705" s="98" t="s">
        <v>89572</v>
      </c>
      <c r="M705" s="98" t="s">
        <v>89573</v>
      </c>
      <c r="N705" s="98" t="s">
        <v>89574</v>
      </c>
      <c r="O705" s="101">
        <v>10</v>
      </c>
      <c r="P705" s="101">
        <v>10</v>
      </c>
    </row>
    <row r="706">
      <c r="K706" s="96" t="s">
        <v>89575</v>
      </c>
      <c r="O706" s="85">
        <f>SUM(O703:O705)</f>
      </c>
      <c r="P706" s="85">
        <f>SUM(P703:P705)</f>
      </c>
    </row>
    <row r="707">
      <c r="A707" s="98" t="s">
        <v>89576</v>
      </c>
      <c r="B707" s="98" t="s">
        <v>89577</v>
      </c>
      <c r="C707" s="100">
        <v>763</v>
      </c>
      <c r="D707" s="98" t="s">
        <v>89578</v>
      </c>
      <c r="E707" s="98" t="s">
        <v>89579</v>
      </c>
      <c r="F707" s="104">
        <v>44392</v>
      </c>
      <c r="G707" s="104">
        <v>45488</v>
      </c>
      <c r="H707" s="104">
        <v>45852</v>
      </c>
      <c r="J707" s="101">
        <v>957</v>
      </c>
      <c r="K707" s="98" t="s">
        <v>89580</v>
      </c>
      <c r="L707" s="98" t="s">
        <v>89581</v>
      </c>
      <c r="M707" s="98" t="s">
        <v>89582</v>
      </c>
      <c r="N707" s="98" t="s">
        <v>89583</v>
      </c>
      <c r="O707" s="101">
        <v>1145</v>
      </c>
      <c r="P707" s="101">
        <v>1145</v>
      </c>
      <c r="Q707" s="101">
        <v>0</v>
      </c>
      <c r="R707" s="101">
        <v>200</v>
      </c>
    </row>
    <row r="708">
      <c r="L708" s="98" t="s">
        <v>89584</v>
      </c>
      <c r="M708" s="98" t="s">
        <v>89585</v>
      </c>
      <c r="N708" s="98" t="s">
        <v>89586</v>
      </c>
      <c r="O708" s="101">
        <v>40</v>
      </c>
      <c r="P708" s="101">
        <v>40</v>
      </c>
    </row>
    <row r="709">
      <c r="K709" s="96" t="s">
        <v>89587</v>
      </c>
      <c r="O709" s="85">
        <f>SUM(O707:O708)</f>
      </c>
      <c r="P709" s="85">
        <f>SUM(P707:P708)</f>
      </c>
    </row>
    <row r="710">
      <c r="A710" s="98" t="s">
        <v>89588</v>
      </c>
      <c r="B710" s="98" t="s">
        <v>89589</v>
      </c>
      <c r="C710" s="100">
        <v>1254</v>
      </c>
      <c r="D710" s="98" t="s">
        <v>89590</v>
      </c>
      <c r="E710" s="98" t="s">
        <v>89591</v>
      </c>
      <c r="J710" s="101">
        <v>1937</v>
      </c>
      <c r="K710" s="98" t="s">
        <v>89592</v>
      </c>
      <c r="L710" s="98" t="s">
        <v>89592</v>
      </c>
      <c r="O710" s="101">
        <v>0</v>
      </c>
      <c r="P710" s="101">
        <v>0</v>
      </c>
      <c r="R710" s="101">
        <v>0</v>
      </c>
    </row>
    <row r="711">
      <c r="K711" s="96" t="s">
        <v>89593</v>
      </c>
      <c r="O711" s="85">
        <f>SUM(O710:O710)</f>
      </c>
      <c r="P711" s="85">
        <f>SUM(P710:P710)</f>
      </c>
    </row>
    <row r="712">
      <c r="A712" s="98" t="s">
        <v>89594</v>
      </c>
      <c r="B712" s="98" t="s">
        <v>89595</v>
      </c>
      <c r="C712" s="100">
        <v>1254</v>
      </c>
      <c r="D712" s="98" t="s">
        <v>89596</v>
      </c>
      <c r="E712" s="98" t="s">
        <v>89597</v>
      </c>
      <c r="F712" s="104">
        <v>45464</v>
      </c>
      <c r="G712" s="104">
        <v>45464</v>
      </c>
      <c r="H712" s="104">
        <v>45858</v>
      </c>
      <c r="J712" s="101">
        <v>1845</v>
      </c>
      <c r="K712" s="98" t="s">
        <v>89598</v>
      </c>
      <c r="L712" s="98" t="s">
        <v>89599</v>
      </c>
      <c r="M712" s="98" t="s">
        <v>89600</v>
      </c>
      <c r="N712" s="98" t="s">
        <v>89601</v>
      </c>
      <c r="O712" s="101">
        <v>1845</v>
      </c>
      <c r="P712" s="101">
        <v>1845</v>
      </c>
      <c r="Q712" s="101">
        <v>0</v>
      </c>
      <c r="R712" s="101">
        <v>300</v>
      </c>
    </row>
    <row r="713">
      <c r="L713" s="98" t="s">
        <v>89602</v>
      </c>
      <c r="M713" s="98" t="s">
        <v>89603</v>
      </c>
      <c r="N713" s="98" t="s">
        <v>89604</v>
      </c>
      <c r="O713" s="101">
        <v>10</v>
      </c>
      <c r="P713" s="101">
        <v>10</v>
      </c>
    </row>
    <row r="714">
      <c r="K714" s="96" t="s">
        <v>89605</v>
      </c>
      <c r="O714" s="85">
        <f>SUM(O712:O713)</f>
      </c>
      <c r="P714" s="85">
        <f>SUM(P712:P713)</f>
      </c>
    </row>
    <row r="715">
      <c r="A715" s="98" t="s">
        <v>89606</v>
      </c>
      <c r="B715" s="98" t="s">
        <v>89607</v>
      </c>
      <c r="C715" s="100">
        <v>656</v>
      </c>
      <c r="D715" s="98" t="s">
        <v>89608</v>
      </c>
      <c r="E715" s="98" t="s">
        <v>89609</v>
      </c>
      <c r="J715" s="101">
        <v>957</v>
      </c>
      <c r="K715" s="98" t="s">
        <v>89610</v>
      </c>
      <c r="L715" s="98" t="s">
        <v>89610</v>
      </c>
      <c r="O715" s="101">
        <v>0</v>
      </c>
      <c r="P715" s="101">
        <v>0</v>
      </c>
      <c r="R715" s="101">
        <v>0</v>
      </c>
    </row>
    <row r="716">
      <c r="K716" s="96" t="s">
        <v>89611</v>
      </c>
      <c r="O716" s="85">
        <f>SUM(O715:O715)</f>
      </c>
      <c r="P716" s="85">
        <f>SUM(P715:P715)</f>
      </c>
    </row>
    <row r="717">
      <c r="A717" s="98" t="s">
        <v>89612</v>
      </c>
      <c r="B717" s="98" t="s">
        <v>89613</v>
      </c>
      <c r="C717" s="100">
        <v>763</v>
      </c>
      <c r="D717" s="98" t="s">
        <v>89614</v>
      </c>
      <c r="E717" s="98" t="s">
        <v>89615</v>
      </c>
      <c r="F717" s="104">
        <v>44946</v>
      </c>
      <c r="G717" s="104">
        <v>45342</v>
      </c>
      <c r="H717" s="104">
        <v>45766</v>
      </c>
      <c r="I717" s="104">
        <v>45766</v>
      </c>
      <c r="J717" s="101">
        <v>1397</v>
      </c>
      <c r="K717" s="98" t="s">
        <v>89616</v>
      </c>
      <c r="L717" s="98" t="s">
        <v>89617</v>
      </c>
      <c r="M717" s="98" t="s">
        <v>89618</v>
      </c>
      <c r="N717" s="98" t="s">
        <v>89619</v>
      </c>
      <c r="O717" s="101">
        <v>879.70000000000005</v>
      </c>
      <c r="P717" s="101">
        <v>1389</v>
      </c>
      <c r="Q717" s="101">
        <v>1102.03</v>
      </c>
      <c r="R717" s="101">
        <v>1789</v>
      </c>
    </row>
    <row r="718">
      <c r="L718" s="98" t="s">
        <v>89620</v>
      </c>
      <c r="M718" s="98" t="s">
        <v>89621</v>
      </c>
      <c r="N718" s="98" t="s">
        <v>89622</v>
      </c>
      <c r="O718" s="101">
        <v>87.969999999999999</v>
      </c>
      <c r="P718" s="101">
        <v>0</v>
      </c>
    </row>
    <row r="719">
      <c r="L719" s="98" t="s">
        <v>89623</v>
      </c>
      <c r="M719" s="98" t="s">
        <v>89624</v>
      </c>
      <c r="N719" s="98" t="s">
        <v>89625</v>
      </c>
      <c r="O719" s="101">
        <v>6.3300000000000001</v>
      </c>
      <c r="P719" s="101">
        <v>10</v>
      </c>
    </row>
    <row r="720">
      <c r="K720" s="96" t="s">
        <v>89626</v>
      </c>
      <c r="O720" s="85">
        <f>SUM(O717:O719)</f>
      </c>
      <c r="P720" s="85">
        <f>SUM(P717:P719)</f>
      </c>
    </row>
    <row r="721">
      <c r="A721" s="98" t="s">
        <v>89627</v>
      </c>
      <c r="B721" s="98" t="s">
        <v>89628</v>
      </c>
      <c r="C721" s="100">
        <v>1110</v>
      </c>
      <c r="D721" s="98" t="s">
        <v>89629</v>
      </c>
      <c r="E721" s="98" t="s">
        <v>89630</v>
      </c>
      <c r="F721" s="104">
        <v>43921</v>
      </c>
      <c r="G721" s="104">
        <v>45440</v>
      </c>
      <c r="H721" s="104">
        <v>45774</v>
      </c>
      <c r="J721" s="101">
        <v>1899</v>
      </c>
      <c r="K721" s="98" t="s">
        <v>89631</v>
      </c>
      <c r="L721" s="98" t="s">
        <v>89632</v>
      </c>
      <c r="M721" s="98" t="s">
        <v>89633</v>
      </c>
      <c r="N721" s="98" t="s">
        <v>89634</v>
      </c>
      <c r="O721" s="101">
        <v>182</v>
      </c>
      <c r="P721" s="101">
        <v>0</v>
      </c>
      <c r="Q721" s="101">
        <v>-32.5</v>
      </c>
      <c r="R721" s="101">
        <v>0</v>
      </c>
    </row>
    <row r="722">
      <c r="L722" s="98" t="s">
        <v>89635</v>
      </c>
      <c r="M722" s="98" t="s">
        <v>89636</v>
      </c>
      <c r="N722" s="98" t="s">
        <v>89637</v>
      </c>
      <c r="O722" s="101">
        <v>-182</v>
      </c>
      <c r="P722" s="101">
        <v>0</v>
      </c>
    </row>
    <row r="723">
      <c r="L723" s="98" t="s">
        <v>89638</v>
      </c>
      <c r="M723" s="98" t="s">
        <v>89639</v>
      </c>
      <c r="N723" s="98" t="s">
        <v>89640</v>
      </c>
      <c r="O723" s="101">
        <v>1615.5</v>
      </c>
      <c r="P723" s="101">
        <v>1795</v>
      </c>
    </row>
    <row r="724">
      <c r="L724" s="98" t="s">
        <v>89641</v>
      </c>
      <c r="M724" s="98" t="s">
        <v>89642</v>
      </c>
      <c r="N724" s="98" t="s">
        <v>89643</v>
      </c>
      <c r="O724" s="101">
        <v>169.5</v>
      </c>
      <c r="P724" s="101">
        <v>0</v>
      </c>
    </row>
    <row r="725">
      <c r="L725" s="98" t="s">
        <v>89644</v>
      </c>
      <c r="M725" s="98" t="s">
        <v>89645</v>
      </c>
      <c r="N725" s="98" t="s">
        <v>89646</v>
      </c>
      <c r="O725" s="101">
        <v>-20</v>
      </c>
      <c r="P725" s="101">
        <v>0</v>
      </c>
    </row>
    <row r="726">
      <c r="L726" s="98" t="s">
        <v>89647</v>
      </c>
      <c r="M726" s="98" t="s">
        <v>89648</v>
      </c>
      <c r="N726" s="98" t="s">
        <v>89649</v>
      </c>
      <c r="O726" s="101">
        <v>20</v>
      </c>
      <c r="P726" s="101">
        <v>0</v>
      </c>
    </row>
    <row r="727">
      <c r="L727" s="98" t="s">
        <v>89650</v>
      </c>
      <c r="M727" s="98" t="s">
        <v>89651</v>
      </c>
      <c r="N727" s="98" t="s">
        <v>89652</v>
      </c>
      <c r="O727" s="101">
        <v>36</v>
      </c>
      <c r="P727" s="101">
        <v>40</v>
      </c>
    </row>
    <row r="728">
      <c r="L728" s="98" t="s">
        <v>89653</v>
      </c>
      <c r="M728" s="98" t="s">
        <v>89654</v>
      </c>
      <c r="N728" s="98" t="s">
        <v>89655</v>
      </c>
      <c r="O728" s="101">
        <v>36</v>
      </c>
      <c r="P728" s="101">
        <v>0</v>
      </c>
    </row>
    <row r="729">
      <c r="L729" s="98" t="s">
        <v>89656</v>
      </c>
      <c r="M729" s="98" t="s">
        <v>89657</v>
      </c>
      <c r="N729" s="98" t="s">
        <v>89658</v>
      </c>
      <c r="O729" s="101">
        <v>-4</v>
      </c>
      <c r="P729" s="101">
        <v>0</v>
      </c>
    </row>
    <row r="730">
      <c r="L730" s="98" t="s">
        <v>89659</v>
      </c>
      <c r="M730" s="98" t="s">
        <v>89660</v>
      </c>
      <c r="N730" s="98" t="s">
        <v>89661</v>
      </c>
      <c r="O730" s="101">
        <v>4</v>
      </c>
      <c r="P730" s="101">
        <v>0</v>
      </c>
    </row>
    <row r="731">
      <c r="L731" s="98" t="s">
        <v>89662</v>
      </c>
      <c r="M731" s="98" t="s">
        <v>89663</v>
      </c>
      <c r="N731" s="98" t="s">
        <v>89664</v>
      </c>
      <c r="O731" s="101">
        <v>-4</v>
      </c>
      <c r="P731" s="101">
        <v>0</v>
      </c>
    </row>
    <row r="732">
      <c r="L732" s="98" t="s">
        <v>89665</v>
      </c>
      <c r="M732" s="98" t="s">
        <v>89666</v>
      </c>
      <c r="N732" s="98" t="s">
        <v>89667</v>
      </c>
      <c r="O732" s="101">
        <v>4</v>
      </c>
      <c r="P732" s="101">
        <v>0</v>
      </c>
    </row>
    <row r="733">
      <c r="L733" s="98" t="s">
        <v>89668</v>
      </c>
      <c r="M733" s="98" t="s">
        <v>89669</v>
      </c>
      <c r="N733" s="98" t="s">
        <v>89670</v>
      </c>
      <c r="O733" s="101">
        <v>4</v>
      </c>
      <c r="P733" s="101">
        <v>40</v>
      </c>
    </row>
    <row r="734">
      <c r="L734" s="98" t="s">
        <v>89671</v>
      </c>
      <c r="M734" s="98" t="s">
        <v>89672</v>
      </c>
      <c r="N734" s="98" t="s">
        <v>89673</v>
      </c>
      <c r="O734" s="101">
        <v>4</v>
      </c>
      <c r="P734" s="101">
        <v>0</v>
      </c>
    </row>
    <row r="735">
      <c r="L735" s="98" t="s">
        <v>89674</v>
      </c>
      <c r="M735" s="98" t="s">
        <v>89675</v>
      </c>
      <c r="N735" s="98" t="s">
        <v>89676</v>
      </c>
      <c r="O735" s="101">
        <v>13.5</v>
      </c>
      <c r="P735" s="101">
        <v>0</v>
      </c>
    </row>
    <row r="736">
      <c r="L736" s="98" t="s">
        <v>89677</v>
      </c>
      <c r="M736" s="98" t="s">
        <v>89678</v>
      </c>
      <c r="N736" s="98" t="s">
        <v>89679</v>
      </c>
      <c r="O736" s="101">
        <v>1.5</v>
      </c>
      <c r="P736" s="101">
        <v>0</v>
      </c>
    </row>
    <row r="737">
      <c r="L737" s="98" t="s">
        <v>89680</v>
      </c>
      <c r="M737" s="98" t="s">
        <v>89681</v>
      </c>
      <c r="N737" s="98" t="s">
        <v>89682</v>
      </c>
      <c r="O737" s="101">
        <v>1.5</v>
      </c>
      <c r="P737" s="101">
        <v>15</v>
      </c>
    </row>
    <row r="738">
      <c r="L738" s="98" t="s">
        <v>89683</v>
      </c>
      <c r="M738" s="98" t="s">
        <v>89684</v>
      </c>
      <c r="N738" s="98" t="s">
        <v>89685</v>
      </c>
      <c r="O738" s="101">
        <v>-1.5</v>
      </c>
      <c r="P738" s="101">
        <v>0</v>
      </c>
    </row>
    <row r="739">
      <c r="L739" s="98" t="s">
        <v>89686</v>
      </c>
      <c r="M739" s="98" t="s">
        <v>89687</v>
      </c>
      <c r="N739" s="98" t="s">
        <v>89688</v>
      </c>
      <c r="O739" s="101">
        <v>9</v>
      </c>
      <c r="P739" s="101">
        <v>10</v>
      </c>
    </row>
    <row r="740">
      <c r="L740" s="98" t="s">
        <v>89689</v>
      </c>
      <c r="M740" s="98" t="s">
        <v>89690</v>
      </c>
      <c r="N740" s="98" t="s">
        <v>89691</v>
      </c>
      <c r="O740" s="101">
        <v>1</v>
      </c>
      <c r="P740" s="101">
        <v>0</v>
      </c>
    </row>
    <row r="741">
      <c r="L741" s="98" t="s">
        <v>89692</v>
      </c>
      <c r="M741" s="98" t="s">
        <v>89693</v>
      </c>
      <c r="N741" s="98" t="s">
        <v>89694</v>
      </c>
      <c r="O741" s="101">
        <v>1</v>
      </c>
      <c r="P741" s="101">
        <v>0</v>
      </c>
    </row>
    <row r="742">
      <c r="L742" s="98" t="s">
        <v>89695</v>
      </c>
      <c r="M742" s="98" t="s">
        <v>89696</v>
      </c>
      <c r="N742" s="98" t="s">
        <v>89697</v>
      </c>
      <c r="O742" s="101">
        <v>-1</v>
      </c>
      <c r="P742" s="101">
        <v>0</v>
      </c>
    </row>
    <row r="743">
      <c r="K743" s="96" t="s">
        <v>89698</v>
      </c>
      <c r="O743" s="85">
        <f>SUM(O721:O742)</f>
      </c>
      <c r="P743" s="85">
        <f>SUM(P721:P742)</f>
      </c>
    </row>
    <row r="744">
      <c r="A744" s="98" t="s">
        <v>89699</v>
      </c>
      <c r="B744" s="98" t="s">
        <v>89700</v>
      </c>
      <c r="C744" s="100">
        <v>1110</v>
      </c>
      <c r="D744" s="98" t="s">
        <v>89701</v>
      </c>
      <c r="E744" s="98" t="s">
        <v>89702</v>
      </c>
      <c r="J744" s="101">
        <v>1687</v>
      </c>
      <c r="K744" s="98" t="s">
        <v>89703</v>
      </c>
      <c r="L744" s="98" t="s">
        <v>89703</v>
      </c>
      <c r="O744" s="101">
        <v>0</v>
      </c>
      <c r="P744" s="101">
        <v>0</v>
      </c>
      <c r="R744" s="101">
        <v>0</v>
      </c>
    </row>
    <row r="745">
      <c r="K745" s="96" t="s">
        <v>89704</v>
      </c>
      <c r="O745" s="85">
        <f>SUM(O744:O744)</f>
      </c>
      <c r="P745" s="85">
        <f>SUM(P744:P744)</f>
      </c>
    </row>
    <row r="746">
      <c r="A746" s="98" t="s">
        <v>89705</v>
      </c>
      <c r="B746" s="98" t="s">
        <v>89706</v>
      </c>
      <c r="C746" s="100">
        <v>763</v>
      </c>
      <c r="D746" s="98" t="s">
        <v>89707</v>
      </c>
      <c r="E746" s="98" t="s">
        <v>89708</v>
      </c>
      <c r="F746" s="104">
        <v>45541</v>
      </c>
      <c r="G746" s="104">
        <v>45541</v>
      </c>
      <c r="H746" s="104">
        <v>45905</v>
      </c>
      <c r="J746" s="101">
        <v>1185</v>
      </c>
      <c r="K746" s="98" t="s">
        <v>89709</v>
      </c>
      <c r="L746" s="98" t="s">
        <v>89710</v>
      </c>
      <c r="M746" s="98" t="s">
        <v>89711</v>
      </c>
      <c r="N746" s="98" t="s">
        <v>89712</v>
      </c>
      <c r="O746" s="101">
        <v>1185</v>
      </c>
      <c r="P746" s="101">
        <v>1185</v>
      </c>
      <c r="Q746" s="101">
        <v>0</v>
      </c>
      <c r="R746" s="101">
        <v>1385</v>
      </c>
    </row>
    <row r="747">
      <c r="L747" s="98" t="s">
        <v>89713</v>
      </c>
      <c r="M747" s="98" t="s">
        <v>89714</v>
      </c>
      <c r="N747" s="98" t="s">
        <v>89715</v>
      </c>
      <c r="O747" s="101">
        <v>40</v>
      </c>
      <c r="P747" s="101">
        <v>40</v>
      </c>
    </row>
    <row r="748">
      <c r="L748" s="98" t="s">
        <v>89716</v>
      </c>
      <c r="M748" s="98" t="s">
        <v>89717</v>
      </c>
      <c r="N748" s="98" t="s">
        <v>89718</v>
      </c>
      <c r="O748" s="101">
        <v>10</v>
      </c>
      <c r="P748" s="101">
        <v>10</v>
      </c>
    </row>
    <row r="749">
      <c r="K749" s="96" t="s">
        <v>89719</v>
      </c>
      <c r="O749" s="85">
        <f>SUM(O746:O748)</f>
      </c>
      <c r="P749" s="85">
        <f>SUM(P746:P748)</f>
      </c>
    </row>
    <row r="750">
      <c r="A750" s="98" t="s">
        <v>89720</v>
      </c>
      <c r="B750" s="98" t="s">
        <v>89721</v>
      </c>
      <c r="C750" s="100">
        <v>763</v>
      </c>
      <c r="D750" s="98" t="s">
        <v>89722</v>
      </c>
      <c r="E750" s="98" t="s">
        <v>89723</v>
      </c>
      <c r="F750" s="104">
        <v>45706</v>
      </c>
      <c r="G750" s="104">
        <v>45706</v>
      </c>
      <c r="H750" s="104">
        <v>46098</v>
      </c>
      <c r="J750" s="101">
        <v>1397</v>
      </c>
      <c r="K750" s="98" t="s">
        <v>89724</v>
      </c>
      <c r="L750" s="98" t="s">
        <v>89725</v>
      </c>
      <c r="M750" s="98" t="s">
        <v>89726</v>
      </c>
      <c r="N750" s="98" t="s">
        <v>89727</v>
      </c>
      <c r="O750" s="101">
        <v>1397</v>
      </c>
      <c r="P750" s="101">
        <v>1397</v>
      </c>
      <c r="Q750" s="101">
        <v>0</v>
      </c>
      <c r="R750" s="101">
        <v>200</v>
      </c>
    </row>
    <row r="751">
      <c r="L751" s="98" t="s">
        <v>89728</v>
      </c>
      <c r="M751" s="98" t="s">
        <v>89729</v>
      </c>
      <c r="N751" s="98" t="s">
        <v>89730</v>
      </c>
      <c r="O751" s="101">
        <v>-1397</v>
      </c>
      <c r="P751" s="101">
        <v>0</v>
      </c>
    </row>
    <row r="752">
      <c r="L752" s="98" t="s">
        <v>89731</v>
      </c>
      <c r="M752" s="98" t="s">
        <v>89732</v>
      </c>
      <c r="N752" s="98" t="s">
        <v>89733</v>
      </c>
      <c r="O752" s="101">
        <v>40</v>
      </c>
      <c r="P752" s="101">
        <v>40</v>
      </c>
    </row>
    <row r="753">
      <c r="L753" s="98" t="s">
        <v>89734</v>
      </c>
      <c r="M753" s="98" t="s">
        <v>89735</v>
      </c>
      <c r="N753" s="98" t="s">
        <v>89736</v>
      </c>
      <c r="O753" s="101">
        <v>10</v>
      </c>
      <c r="P753" s="101">
        <v>10</v>
      </c>
    </row>
    <row r="754">
      <c r="K754" s="96" t="s">
        <v>89737</v>
      </c>
      <c r="O754" s="85">
        <f>SUM(O750:O753)</f>
      </c>
      <c r="P754" s="85">
        <f>SUM(P750:P753)</f>
      </c>
    </row>
    <row r="755">
      <c r="A755" s="98" t="s">
        <v>89738</v>
      </c>
      <c r="B755" s="98" t="s">
        <v>89739</v>
      </c>
      <c r="C755" s="100">
        <v>1254</v>
      </c>
      <c r="D755" s="98" t="s">
        <v>89740</v>
      </c>
      <c r="E755" s="98" t="s">
        <v>89741</v>
      </c>
      <c r="F755" s="104">
        <v>44414</v>
      </c>
      <c r="G755" s="104">
        <v>45602</v>
      </c>
      <c r="H755" s="104">
        <v>45966</v>
      </c>
      <c r="J755" s="101">
        <v>1999</v>
      </c>
      <c r="K755" s="98" t="s">
        <v>89742</v>
      </c>
      <c r="L755" s="98" t="s">
        <v>89743</v>
      </c>
      <c r="M755" s="98" t="s">
        <v>89744</v>
      </c>
      <c r="N755" s="98" t="s">
        <v>89745</v>
      </c>
      <c r="O755" s="101">
        <v>1919</v>
      </c>
      <c r="P755" s="101">
        <v>1919</v>
      </c>
      <c r="Q755" s="101">
        <v>0</v>
      </c>
      <c r="R755" s="101">
        <v>300</v>
      </c>
    </row>
    <row r="756">
      <c r="L756" s="98" t="s">
        <v>89746</v>
      </c>
      <c r="M756" s="98" t="s">
        <v>89747</v>
      </c>
      <c r="N756" s="98" t="s">
        <v>89748</v>
      </c>
      <c r="O756" s="101">
        <v>10</v>
      </c>
      <c r="P756" s="101">
        <v>10</v>
      </c>
    </row>
    <row r="757">
      <c r="L757" s="98" t="s">
        <v>89749</v>
      </c>
      <c r="M757" s="98" t="s">
        <v>89750</v>
      </c>
      <c r="N757" s="98" t="s">
        <v>89751</v>
      </c>
      <c r="O757" s="101">
        <v>20</v>
      </c>
      <c r="P757" s="101">
        <v>0</v>
      </c>
    </row>
    <row r="758">
      <c r="L758" s="98" t="s">
        <v>89752</v>
      </c>
      <c r="M758" s="98" t="s">
        <v>89753</v>
      </c>
      <c r="N758" s="98" t="s">
        <v>89754</v>
      </c>
      <c r="O758" s="101">
        <v>20</v>
      </c>
      <c r="P758" s="101">
        <v>40</v>
      </c>
    </row>
    <row r="759">
      <c r="K759" s="96" t="s">
        <v>89755</v>
      </c>
      <c r="O759" s="85">
        <f>SUM(O755:O758)</f>
      </c>
      <c r="P759" s="85">
        <f>SUM(P755:P758)</f>
      </c>
    </row>
    <row r="760">
      <c r="A760" s="98" t="s">
        <v>89756</v>
      </c>
      <c r="B760" s="98" t="s">
        <v>89757</v>
      </c>
      <c r="C760" s="100">
        <v>1254</v>
      </c>
      <c r="D760" s="98" t="s">
        <v>89758</v>
      </c>
      <c r="E760" s="98" t="s">
        <v>89759</v>
      </c>
      <c r="F760" s="104">
        <v>45393</v>
      </c>
      <c r="G760" s="104">
        <v>45393</v>
      </c>
      <c r="H760" s="104">
        <v>45818</v>
      </c>
      <c r="J760" s="101">
        <v>1937</v>
      </c>
      <c r="K760" s="98" t="s">
        <v>89760</v>
      </c>
      <c r="L760" s="98" t="s">
        <v>89761</v>
      </c>
      <c r="M760" s="98" t="s">
        <v>89762</v>
      </c>
      <c r="N760" s="98" t="s">
        <v>89763</v>
      </c>
      <c r="O760" s="101">
        <v>1937</v>
      </c>
      <c r="P760" s="101">
        <v>1937</v>
      </c>
      <c r="Q760" s="101">
        <v>0</v>
      </c>
      <c r="R760" s="101">
        <v>300</v>
      </c>
    </row>
    <row r="761">
      <c r="L761" s="98" t="s">
        <v>89764</v>
      </c>
      <c r="M761" s="98" t="s">
        <v>89765</v>
      </c>
      <c r="N761" s="98" t="s">
        <v>89766</v>
      </c>
      <c r="O761" s="101">
        <v>10</v>
      </c>
      <c r="P761" s="101">
        <v>10</v>
      </c>
    </row>
    <row r="762">
      <c r="K762" s="96" t="s">
        <v>89767</v>
      </c>
      <c r="O762" s="85">
        <f>SUM(O760:O761)</f>
      </c>
      <c r="P762" s="85">
        <f>SUM(P760:P761)</f>
      </c>
    </row>
    <row r="763">
      <c r="A763" s="98" t="s">
        <v>89768</v>
      </c>
      <c r="B763" s="98" t="s">
        <v>89769</v>
      </c>
      <c r="C763" s="100">
        <v>656</v>
      </c>
      <c r="D763" s="98" t="s">
        <v>89770</v>
      </c>
      <c r="E763" s="98" t="s">
        <v>89771</v>
      </c>
      <c r="F763" s="104">
        <v>45570</v>
      </c>
      <c r="G763" s="104">
        <v>45570</v>
      </c>
      <c r="H763" s="104">
        <v>46026</v>
      </c>
      <c r="J763" s="101">
        <v>1272</v>
      </c>
      <c r="K763" s="98" t="s">
        <v>89772</v>
      </c>
      <c r="L763" s="98" t="s">
        <v>89773</v>
      </c>
      <c r="M763" s="98" t="s">
        <v>89774</v>
      </c>
      <c r="N763" s="98" t="s">
        <v>89775</v>
      </c>
      <c r="O763" s="101">
        <v>75</v>
      </c>
      <c r="P763" s="101">
        <v>0</v>
      </c>
      <c r="Q763" s="101">
        <v>0</v>
      </c>
      <c r="R763" s="101">
        <v>1272</v>
      </c>
    </row>
    <row r="764">
      <c r="L764" s="98" t="s">
        <v>89776</v>
      </c>
      <c r="M764" s="98" t="s">
        <v>89777</v>
      </c>
      <c r="N764" s="98" t="s">
        <v>89778</v>
      </c>
      <c r="O764" s="101">
        <v>50</v>
      </c>
      <c r="P764" s="101">
        <v>125</v>
      </c>
    </row>
    <row r="765">
      <c r="L765" s="98" t="s">
        <v>89779</v>
      </c>
      <c r="M765" s="98" t="s">
        <v>89780</v>
      </c>
      <c r="N765" s="98" t="s">
        <v>89781</v>
      </c>
      <c r="O765" s="101">
        <v>1147</v>
      </c>
      <c r="P765" s="101">
        <v>1147</v>
      </c>
    </row>
    <row r="766">
      <c r="L766" s="98" t="s">
        <v>89782</v>
      </c>
      <c r="M766" s="98" t="s">
        <v>89783</v>
      </c>
      <c r="N766" s="98" t="s">
        <v>89784</v>
      </c>
      <c r="O766" s="101">
        <v>10</v>
      </c>
      <c r="P766" s="101">
        <v>10</v>
      </c>
    </row>
    <row r="767">
      <c r="L767" s="98" t="s">
        <v>89785</v>
      </c>
      <c r="M767" s="98" t="s">
        <v>89786</v>
      </c>
      <c r="N767" s="98" t="s">
        <v>89787</v>
      </c>
      <c r="O767" s="101">
        <v>20</v>
      </c>
      <c r="P767" s="101">
        <v>20</v>
      </c>
    </row>
    <row r="768">
      <c r="K768" s="96" t="s">
        <v>89788</v>
      </c>
      <c r="O768" s="85">
        <f>SUM(O763:O767)</f>
      </c>
      <c r="P768" s="85">
        <f>SUM(P763:P767)</f>
      </c>
    </row>
    <row r="769">
      <c r="A769" s="98" t="s">
        <v>89789</v>
      </c>
      <c r="B769" s="98" t="s">
        <v>89790</v>
      </c>
      <c r="C769" s="100">
        <v>1110</v>
      </c>
      <c r="D769" s="98" t="s">
        <v>89791</v>
      </c>
      <c r="E769" s="98" t="s">
        <v>89792</v>
      </c>
      <c r="J769" s="101">
        <v>1812</v>
      </c>
      <c r="K769" s="98" t="s">
        <v>89793</v>
      </c>
      <c r="L769" s="98" t="s">
        <v>89793</v>
      </c>
      <c r="O769" s="101">
        <v>0</v>
      </c>
      <c r="P769" s="101">
        <v>0</v>
      </c>
    </row>
    <row r="770">
      <c r="K770" s="96" t="s">
        <v>89794</v>
      </c>
      <c r="O770" s="85">
        <f>SUM(O769:O769)</f>
      </c>
      <c r="P770" s="85">
        <f>SUM(P769:P769)</f>
      </c>
    </row>
    <row r="771">
      <c r="A771" s="98" t="s">
        <v>89795</v>
      </c>
      <c r="B771" s="98" t="s">
        <v>89796</v>
      </c>
      <c r="C771" s="100">
        <v>763</v>
      </c>
      <c r="D771" s="98" t="s">
        <v>89797</v>
      </c>
      <c r="E771" s="98" t="s">
        <v>89798</v>
      </c>
      <c r="F771" s="104">
        <v>45612</v>
      </c>
      <c r="G771" s="104">
        <v>45612</v>
      </c>
      <c r="H771" s="104">
        <v>46006</v>
      </c>
      <c r="J771" s="101">
        <v>1322</v>
      </c>
      <c r="K771" s="98" t="s">
        <v>89799</v>
      </c>
      <c r="L771" s="98" t="s">
        <v>89800</v>
      </c>
      <c r="M771" s="98" t="s">
        <v>89801</v>
      </c>
      <c r="N771" s="98" t="s">
        <v>89802</v>
      </c>
      <c r="O771" s="101">
        <v>50</v>
      </c>
      <c r="P771" s="101">
        <v>65</v>
      </c>
      <c r="Q771" s="101">
        <v>0</v>
      </c>
      <c r="R771" s="101">
        <v>400</v>
      </c>
    </row>
    <row r="772">
      <c r="L772" s="98" t="s">
        <v>89803</v>
      </c>
      <c r="M772" s="98" t="s">
        <v>89804</v>
      </c>
      <c r="N772" s="98" t="s">
        <v>89805</v>
      </c>
      <c r="O772" s="101">
        <v>75</v>
      </c>
      <c r="P772" s="101">
        <v>50</v>
      </c>
    </row>
    <row r="773">
      <c r="L773" s="98" t="s">
        <v>89806</v>
      </c>
      <c r="M773" s="98" t="s">
        <v>89807</v>
      </c>
      <c r="N773" s="98" t="s">
        <v>89808</v>
      </c>
      <c r="O773" s="101">
        <v>-10</v>
      </c>
      <c r="P773" s="101">
        <v>0</v>
      </c>
    </row>
    <row r="774">
      <c r="L774" s="98" t="s">
        <v>89809</v>
      </c>
      <c r="M774" s="98" t="s">
        <v>89810</v>
      </c>
      <c r="N774" s="98" t="s">
        <v>89811</v>
      </c>
      <c r="O774" s="101">
        <v>1207</v>
      </c>
      <c r="P774" s="101">
        <v>1207</v>
      </c>
    </row>
    <row r="775">
      <c r="L775" s="98" t="s">
        <v>89812</v>
      </c>
      <c r="M775" s="98" t="s">
        <v>89813</v>
      </c>
      <c r="N775" s="98" t="s">
        <v>89814</v>
      </c>
      <c r="O775" s="101">
        <v>15</v>
      </c>
      <c r="P775" s="101">
        <v>15</v>
      </c>
    </row>
    <row r="776">
      <c r="L776" s="98" t="s">
        <v>89815</v>
      </c>
      <c r="M776" s="98" t="s">
        <v>89816</v>
      </c>
      <c r="N776" s="98" t="s">
        <v>89817</v>
      </c>
      <c r="O776" s="101">
        <v>10</v>
      </c>
      <c r="P776" s="101">
        <v>10</v>
      </c>
    </row>
    <row r="777">
      <c r="K777" s="96" t="s">
        <v>89818</v>
      </c>
      <c r="O777" s="85">
        <f>SUM(O771:O776)</f>
      </c>
      <c r="P777" s="85">
        <f>SUM(P771:P776)</f>
      </c>
    </row>
    <row r="778">
      <c r="A778" s="98" t="s">
        <v>89819</v>
      </c>
      <c r="B778" s="98" t="s">
        <v>89820</v>
      </c>
      <c r="C778" s="100">
        <v>1263</v>
      </c>
      <c r="D778" s="98" t="s">
        <v>89821</v>
      </c>
      <c r="E778" s="98" t="s">
        <v>89822</v>
      </c>
      <c r="F778" s="104">
        <v>45471</v>
      </c>
      <c r="G778" s="104">
        <v>45471</v>
      </c>
      <c r="H778" s="104">
        <v>45835</v>
      </c>
      <c r="J778" s="101">
        <v>1895</v>
      </c>
      <c r="K778" s="98" t="s">
        <v>89823</v>
      </c>
      <c r="L778" s="98" t="s">
        <v>89824</v>
      </c>
      <c r="M778" s="98" t="s">
        <v>89825</v>
      </c>
      <c r="N778" s="98" t="s">
        <v>89826</v>
      </c>
      <c r="O778" s="101">
        <v>50</v>
      </c>
      <c r="P778" s="101">
        <v>50</v>
      </c>
      <c r="Q778" s="101">
        <v>0</v>
      </c>
      <c r="R778" s="101">
        <v>500</v>
      </c>
    </row>
    <row r="779">
      <c r="L779" s="98" t="s">
        <v>89827</v>
      </c>
      <c r="M779" s="98" t="s">
        <v>89828</v>
      </c>
      <c r="N779" s="98" t="s">
        <v>89829</v>
      </c>
      <c r="O779" s="101">
        <v>1845</v>
      </c>
      <c r="P779" s="101">
        <v>1845</v>
      </c>
    </row>
    <row r="780">
      <c r="L780" s="98" t="s">
        <v>89830</v>
      </c>
      <c r="M780" s="98" t="s">
        <v>89831</v>
      </c>
      <c r="N780" s="98" t="s">
        <v>89832</v>
      </c>
      <c r="O780" s="101">
        <v>150</v>
      </c>
      <c r="P780" s="101">
        <v>150</v>
      </c>
    </row>
    <row r="781">
      <c r="L781" s="98" t="s">
        <v>89833</v>
      </c>
      <c r="M781" s="98" t="s">
        <v>89834</v>
      </c>
      <c r="N781" s="98" t="s">
        <v>89835</v>
      </c>
      <c r="O781" s="101">
        <v>15</v>
      </c>
      <c r="P781" s="101">
        <v>15</v>
      </c>
    </row>
    <row r="782">
      <c r="L782" s="98" t="s">
        <v>89836</v>
      </c>
      <c r="M782" s="98" t="s">
        <v>89837</v>
      </c>
      <c r="N782" s="98" t="s">
        <v>89838</v>
      </c>
      <c r="O782" s="101">
        <v>10</v>
      </c>
      <c r="P782" s="101">
        <v>10</v>
      </c>
    </row>
    <row r="783">
      <c r="K783" s="96" t="s">
        <v>89839</v>
      </c>
      <c r="O783" s="85">
        <f>SUM(O778:O782)</f>
      </c>
      <c r="P783" s="85">
        <f>SUM(P778:P782)</f>
      </c>
    </row>
    <row r="784">
      <c r="A784" s="98" t="s">
        <v>89840</v>
      </c>
      <c r="B784" s="98" t="s">
        <v>89841</v>
      </c>
      <c r="C784" s="100">
        <v>656</v>
      </c>
      <c r="D784" s="98" t="s">
        <v>89842</v>
      </c>
      <c r="E784" s="98" t="s">
        <v>89843</v>
      </c>
      <c r="F784" s="104">
        <v>45506</v>
      </c>
      <c r="G784" s="104">
        <v>45506</v>
      </c>
      <c r="H784" s="104">
        <v>45870</v>
      </c>
      <c r="J784" s="101">
        <v>957</v>
      </c>
      <c r="K784" s="98" t="s">
        <v>89844</v>
      </c>
      <c r="L784" s="98" t="s">
        <v>89845</v>
      </c>
      <c r="M784" s="98" t="s">
        <v>89846</v>
      </c>
      <c r="N784" s="98" t="s">
        <v>89847</v>
      </c>
      <c r="O784" s="101">
        <v>1234</v>
      </c>
      <c r="P784" s="101">
        <v>1234</v>
      </c>
      <c r="Q784" s="101">
        <v>0</v>
      </c>
      <c r="R784" s="101">
        <v>200</v>
      </c>
    </row>
    <row r="785">
      <c r="K785" s="96" t="s">
        <v>89848</v>
      </c>
      <c r="O785" s="85">
        <f>SUM(O784:O784)</f>
      </c>
      <c r="P785" s="85">
        <f>SUM(P784:P784)</f>
      </c>
    </row>
    <row r="786">
      <c r="A786" s="98" t="s">
        <v>89849</v>
      </c>
      <c r="B786" s="98" t="s">
        <v>89850</v>
      </c>
      <c r="C786" s="100">
        <v>763</v>
      </c>
      <c r="D786" s="98" t="s">
        <v>89851</v>
      </c>
      <c r="E786" s="98" t="s">
        <v>89852</v>
      </c>
      <c r="F786" s="104">
        <v>45128</v>
      </c>
      <c r="G786" s="104">
        <v>45556</v>
      </c>
      <c r="H786" s="104">
        <v>45981</v>
      </c>
      <c r="J786" s="101">
        <v>1459</v>
      </c>
      <c r="K786" s="98" t="s">
        <v>89853</v>
      </c>
      <c r="L786" s="98" t="s">
        <v>89854</v>
      </c>
      <c r="M786" s="98" t="s">
        <v>89855</v>
      </c>
      <c r="N786" s="98" t="s">
        <v>89856</v>
      </c>
      <c r="O786" s="101">
        <v>1397</v>
      </c>
      <c r="P786" s="101">
        <v>1397</v>
      </c>
      <c r="Q786" s="101">
        <v>0</v>
      </c>
      <c r="R786" s="101">
        <v>200</v>
      </c>
    </row>
    <row r="787">
      <c r="L787" s="98" t="s">
        <v>89857</v>
      </c>
      <c r="M787" s="98" t="s">
        <v>89858</v>
      </c>
      <c r="N787" s="98" t="s">
        <v>89859</v>
      </c>
      <c r="O787" s="101">
        <v>10</v>
      </c>
      <c r="P787" s="101">
        <v>10</v>
      </c>
    </row>
    <row r="788">
      <c r="L788" s="98" t="s">
        <v>89860</v>
      </c>
      <c r="M788" s="98" t="s">
        <v>89861</v>
      </c>
      <c r="N788" s="98" t="s">
        <v>89862</v>
      </c>
      <c r="O788" s="101">
        <v>20</v>
      </c>
      <c r="P788" s="101">
        <v>20</v>
      </c>
    </row>
    <row r="789">
      <c r="K789" s="96" t="s">
        <v>89863</v>
      </c>
      <c r="O789" s="85">
        <f>SUM(O786:O788)</f>
      </c>
      <c r="P789" s="85">
        <f>SUM(P786:P788)</f>
      </c>
    </row>
    <row r="790">
      <c r="A790" s="98" t="s">
        <v>89864</v>
      </c>
      <c r="B790" s="98" t="s">
        <v>89865</v>
      </c>
      <c r="C790" s="100">
        <v>1110</v>
      </c>
      <c r="D790" s="98" t="s">
        <v>89866</v>
      </c>
      <c r="E790" s="98" t="s">
        <v>89867</v>
      </c>
      <c r="F790" s="104">
        <v>45139</v>
      </c>
      <c r="G790" s="104">
        <v>45505</v>
      </c>
      <c r="H790" s="104">
        <v>45900</v>
      </c>
      <c r="J790" s="101">
        <v>1899</v>
      </c>
      <c r="K790" s="98" t="s">
        <v>89868</v>
      </c>
      <c r="L790" s="98" t="s">
        <v>89869</v>
      </c>
      <c r="M790" s="98" t="s">
        <v>89870</v>
      </c>
      <c r="N790" s="98" t="s">
        <v>89871</v>
      </c>
      <c r="O790" s="101">
        <v>1699</v>
      </c>
      <c r="P790" s="101">
        <v>1699</v>
      </c>
      <c r="Q790" s="101">
        <v>0</v>
      </c>
      <c r="R790" s="101">
        <v>500</v>
      </c>
    </row>
    <row r="791">
      <c r="L791" s="98" t="s">
        <v>89872</v>
      </c>
      <c r="M791" s="98" t="s">
        <v>89873</v>
      </c>
      <c r="N791" s="98" t="s">
        <v>89874</v>
      </c>
      <c r="O791" s="101">
        <v>40</v>
      </c>
      <c r="P791" s="101">
        <v>40</v>
      </c>
    </row>
    <row r="792">
      <c r="L792" s="98" t="s">
        <v>89875</v>
      </c>
      <c r="M792" s="98" t="s">
        <v>89876</v>
      </c>
      <c r="N792" s="98" t="s">
        <v>89877</v>
      </c>
      <c r="O792" s="101">
        <v>40</v>
      </c>
      <c r="P792" s="101">
        <v>40</v>
      </c>
    </row>
    <row r="793">
      <c r="L793" s="98" t="s">
        <v>89878</v>
      </c>
      <c r="M793" s="98" t="s">
        <v>89879</v>
      </c>
      <c r="N793" s="98" t="s">
        <v>89880</v>
      </c>
      <c r="O793" s="101">
        <v>15</v>
      </c>
      <c r="P793" s="101">
        <v>15</v>
      </c>
    </row>
    <row r="794">
      <c r="L794" s="98" t="s">
        <v>89881</v>
      </c>
      <c r="M794" s="98" t="s">
        <v>89882</v>
      </c>
      <c r="N794" s="98" t="s">
        <v>89883</v>
      </c>
      <c r="O794" s="101">
        <v>10</v>
      </c>
      <c r="P794" s="101">
        <v>10</v>
      </c>
    </row>
    <row r="795">
      <c r="K795" s="96" t="s">
        <v>89884</v>
      </c>
      <c r="O795" s="85">
        <f>SUM(O790:O794)</f>
      </c>
      <c r="P795" s="85">
        <f>SUM(P790:P794)</f>
      </c>
    </row>
    <row r="796">
      <c r="A796" s="98" t="s">
        <v>89885</v>
      </c>
      <c r="B796" s="98" t="s">
        <v>89886</v>
      </c>
      <c r="C796" s="100">
        <v>1110</v>
      </c>
      <c r="D796" s="98" t="s">
        <v>89887</v>
      </c>
      <c r="E796" s="98" t="s">
        <v>89888</v>
      </c>
      <c r="J796" s="101">
        <v>1687</v>
      </c>
      <c r="K796" s="98" t="s">
        <v>89889</v>
      </c>
      <c r="L796" s="98" t="s">
        <v>89889</v>
      </c>
      <c r="O796" s="101">
        <v>0</v>
      </c>
      <c r="P796" s="101">
        <v>0</v>
      </c>
      <c r="R796" s="101">
        <v>0</v>
      </c>
    </row>
    <row r="797">
      <c r="K797" s="96" t="s">
        <v>89890</v>
      </c>
      <c r="O797" s="85">
        <f>SUM(O796:O796)</f>
      </c>
      <c r="P797" s="85">
        <f>SUM(P796:P796)</f>
      </c>
    </row>
    <row r="798">
      <c r="A798" s="98" t="s">
        <v>89891</v>
      </c>
      <c r="B798" s="98" t="s">
        <v>89892</v>
      </c>
      <c r="C798" s="100">
        <v>763</v>
      </c>
      <c r="D798" s="98" t="s">
        <v>89893</v>
      </c>
      <c r="E798" s="98" t="s">
        <v>89894</v>
      </c>
      <c r="F798" s="104">
        <v>45475</v>
      </c>
      <c r="G798" s="104">
        <v>45475</v>
      </c>
      <c r="H798" s="104">
        <v>45839</v>
      </c>
      <c r="J798" s="101">
        <v>1185</v>
      </c>
      <c r="K798" s="98" t="s">
        <v>89895</v>
      </c>
      <c r="L798" s="98" t="s">
        <v>89896</v>
      </c>
      <c r="M798" s="98" t="s">
        <v>89897</v>
      </c>
      <c r="N798" s="98" t="s">
        <v>89898</v>
      </c>
      <c r="O798" s="101">
        <v>1185</v>
      </c>
      <c r="P798" s="101">
        <v>1185</v>
      </c>
      <c r="Q798" s="101">
        <v>0</v>
      </c>
      <c r="R798" s="101">
        <v>200</v>
      </c>
    </row>
    <row r="799">
      <c r="L799" s="98" t="s">
        <v>89899</v>
      </c>
      <c r="M799" s="98" t="s">
        <v>89900</v>
      </c>
      <c r="N799" s="98" t="s">
        <v>89901</v>
      </c>
      <c r="O799" s="101">
        <v>10</v>
      </c>
      <c r="P799" s="101">
        <v>10</v>
      </c>
    </row>
    <row r="800">
      <c r="K800" s="96" t="s">
        <v>89902</v>
      </c>
      <c r="O800" s="85">
        <f>SUM(O798:O799)</f>
      </c>
      <c r="P800" s="85">
        <f>SUM(P798:P799)</f>
      </c>
    </row>
    <row r="801">
      <c r="A801" s="98" t="s">
        <v>89903</v>
      </c>
      <c r="B801" s="98" t="s">
        <v>89904</v>
      </c>
      <c r="C801" s="100">
        <v>763</v>
      </c>
      <c r="D801" s="98" t="s">
        <v>89905</v>
      </c>
      <c r="E801" s="98" t="s">
        <v>89906</v>
      </c>
      <c r="J801" s="101">
        <v>1397</v>
      </c>
      <c r="K801" s="98" t="s">
        <v>89907</v>
      </c>
      <c r="L801" s="98" t="s">
        <v>89907</v>
      </c>
      <c r="O801" s="101">
        <v>0</v>
      </c>
      <c r="P801" s="101">
        <v>0</v>
      </c>
      <c r="R801" s="101">
        <v>0</v>
      </c>
    </row>
    <row r="802">
      <c r="K802" s="96" t="s">
        <v>89908</v>
      </c>
      <c r="O802" s="85">
        <f>SUM(O801:O801)</f>
      </c>
      <c r="P802" s="85">
        <f>SUM(P801:P801)</f>
      </c>
    </row>
    <row r="803">
      <c r="A803" s="98" t="s">
        <v>89909</v>
      </c>
      <c r="B803" s="98" t="s">
        <v>89910</v>
      </c>
      <c r="C803" s="100">
        <v>1271</v>
      </c>
      <c r="D803" s="98" t="s">
        <v>89911</v>
      </c>
      <c r="E803" s="98" t="s">
        <v>89912</v>
      </c>
      <c r="F803" s="104">
        <v>45472</v>
      </c>
      <c r="G803" s="104">
        <v>45472</v>
      </c>
      <c r="H803" s="104">
        <v>45836</v>
      </c>
      <c r="J803" s="101">
        <v>1845</v>
      </c>
      <c r="K803" s="98" t="s">
        <v>89913</v>
      </c>
      <c r="L803" s="98" t="s">
        <v>89914</v>
      </c>
      <c r="M803" s="98" t="s">
        <v>89915</v>
      </c>
      <c r="N803" s="98" t="s">
        <v>89916</v>
      </c>
      <c r="O803" s="101">
        <v>1845</v>
      </c>
      <c r="P803" s="101">
        <v>1845</v>
      </c>
      <c r="Q803" s="101">
        <v>0</v>
      </c>
      <c r="R803" s="101">
        <v>500</v>
      </c>
    </row>
    <row r="804">
      <c r="L804" s="98" t="s">
        <v>89917</v>
      </c>
      <c r="M804" s="98" t="s">
        <v>89918</v>
      </c>
      <c r="N804" s="98" t="s">
        <v>89919</v>
      </c>
      <c r="O804" s="101">
        <v>15</v>
      </c>
      <c r="P804" s="101">
        <v>15</v>
      </c>
    </row>
    <row r="805">
      <c r="L805" s="98" t="s">
        <v>89920</v>
      </c>
      <c r="M805" s="98" t="s">
        <v>89921</v>
      </c>
      <c r="N805" s="98" t="s">
        <v>89922</v>
      </c>
      <c r="O805" s="101">
        <v>10</v>
      </c>
      <c r="P805" s="101">
        <v>10</v>
      </c>
    </row>
    <row r="806">
      <c r="K806" s="96" t="s">
        <v>89923</v>
      </c>
      <c r="O806" s="85">
        <f>SUM(O803:O805)</f>
      </c>
      <c r="P806" s="85">
        <f>SUM(P803:P805)</f>
      </c>
    </row>
    <row r="807">
      <c r="A807" s="98" t="s">
        <v>89924</v>
      </c>
      <c r="B807" s="98" t="s">
        <v>89925</v>
      </c>
      <c r="C807" s="100">
        <v>1271</v>
      </c>
      <c r="D807" s="98" t="s">
        <v>89926</v>
      </c>
      <c r="E807" s="98" t="s">
        <v>89927</v>
      </c>
      <c r="F807" s="104">
        <v>45446</v>
      </c>
      <c r="G807" s="104">
        <v>45446</v>
      </c>
      <c r="H807" s="104">
        <v>45871</v>
      </c>
      <c r="J807" s="101">
        <v>1937</v>
      </c>
      <c r="K807" s="98" t="s">
        <v>89928</v>
      </c>
      <c r="L807" s="98" t="s">
        <v>89929</v>
      </c>
      <c r="M807" s="98" t="s">
        <v>89930</v>
      </c>
      <c r="N807" s="98" t="s">
        <v>89931</v>
      </c>
      <c r="O807" s="101">
        <v>1937</v>
      </c>
      <c r="P807" s="101">
        <v>1937</v>
      </c>
      <c r="Q807" s="101">
        <v>0</v>
      </c>
      <c r="R807" s="101">
        <v>300</v>
      </c>
    </row>
    <row r="808">
      <c r="L808" s="98" t="s">
        <v>89932</v>
      </c>
      <c r="M808" s="98" t="s">
        <v>89933</v>
      </c>
      <c r="N808" s="98" t="s">
        <v>89934</v>
      </c>
      <c r="O808" s="101">
        <v>10</v>
      </c>
      <c r="P808" s="101">
        <v>10</v>
      </c>
    </row>
    <row r="809">
      <c r="K809" s="96" t="s">
        <v>89935</v>
      </c>
      <c r="O809" s="85">
        <f>SUM(O807:O808)</f>
      </c>
      <c r="P809" s="85">
        <f>SUM(P807:P808)</f>
      </c>
    </row>
    <row r="810">
      <c r="A810" s="98" t="s">
        <v>89936</v>
      </c>
      <c r="B810" s="98" t="s">
        <v>89937</v>
      </c>
      <c r="C810" s="100">
        <v>656</v>
      </c>
      <c r="D810" s="98" t="s">
        <v>89938</v>
      </c>
      <c r="E810" s="98" t="s">
        <v>89939</v>
      </c>
      <c r="F810" s="104">
        <v>43848</v>
      </c>
      <c r="G810" s="104">
        <v>45675</v>
      </c>
      <c r="H810" s="104">
        <v>46039</v>
      </c>
      <c r="J810" s="101">
        <v>957</v>
      </c>
      <c r="K810" s="98" t="s">
        <v>89940</v>
      </c>
      <c r="L810" s="98" t="s">
        <v>89941</v>
      </c>
      <c r="M810" s="98" t="s">
        <v>89942</v>
      </c>
      <c r="N810" s="98" t="s">
        <v>89943</v>
      </c>
      <c r="O810" s="101">
        <v>1234</v>
      </c>
      <c r="P810" s="101">
        <v>1234</v>
      </c>
      <c r="Q810" s="101">
        <v>0</v>
      </c>
      <c r="R810" s="101">
        <v>250</v>
      </c>
    </row>
    <row r="811">
      <c r="L811" s="98" t="s">
        <v>89944</v>
      </c>
      <c r="M811" s="98" t="s">
        <v>89945</v>
      </c>
      <c r="N811" s="98" t="s">
        <v>89946</v>
      </c>
      <c r="O811" s="101">
        <v>15</v>
      </c>
      <c r="P811" s="101">
        <v>15</v>
      </c>
    </row>
    <row r="812">
      <c r="K812" s="96" t="s">
        <v>89947</v>
      </c>
      <c r="O812" s="85">
        <f>SUM(O810:O811)</f>
      </c>
      <c r="P812" s="85">
        <f>SUM(P810:P811)</f>
      </c>
    </row>
    <row r="813">
      <c r="A813" s="98" t="s">
        <v>89948</v>
      </c>
      <c r="B813" s="98" t="s">
        <v>89949</v>
      </c>
      <c r="C813" s="100">
        <v>763</v>
      </c>
      <c r="D813" s="98" t="s">
        <v>89950</v>
      </c>
      <c r="E813" s="98" t="s">
        <v>89951</v>
      </c>
      <c r="F813" s="104">
        <v>43830</v>
      </c>
      <c r="G813" s="104">
        <v>45624</v>
      </c>
      <c r="H813" s="104">
        <v>45988</v>
      </c>
      <c r="J813" s="101">
        <v>1459</v>
      </c>
      <c r="K813" s="98" t="s">
        <v>89952</v>
      </c>
      <c r="L813" s="98" t="s">
        <v>89953</v>
      </c>
      <c r="M813" s="98" t="s">
        <v>89954</v>
      </c>
      <c r="N813" s="98" t="s">
        <v>89955</v>
      </c>
      <c r="O813" s="101">
        <v>1380</v>
      </c>
      <c r="P813" s="101">
        <v>1380</v>
      </c>
      <c r="Q813" s="101">
        <v>0</v>
      </c>
      <c r="R813" s="101">
        <v>700</v>
      </c>
    </row>
    <row r="814">
      <c r="L814" s="98" t="s">
        <v>89956</v>
      </c>
      <c r="M814" s="98" t="s">
        <v>89957</v>
      </c>
      <c r="N814" s="98" t="s">
        <v>89958</v>
      </c>
      <c r="O814" s="101">
        <v>15</v>
      </c>
      <c r="P814" s="101">
        <v>15</v>
      </c>
    </row>
    <row r="815">
      <c r="L815" s="98" t="s">
        <v>89959</v>
      </c>
      <c r="M815" s="98" t="s">
        <v>89960</v>
      </c>
      <c r="N815" s="98" t="s">
        <v>89961</v>
      </c>
      <c r="O815" s="101">
        <v>10</v>
      </c>
      <c r="P815" s="101">
        <v>10</v>
      </c>
    </row>
    <row r="816">
      <c r="K816" s="96" t="s">
        <v>89962</v>
      </c>
      <c r="O816" s="85">
        <f>SUM(O813:O815)</f>
      </c>
      <c r="P816" s="85">
        <f>SUM(P813:P815)</f>
      </c>
    </row>
    <row r="817">
      <c r="A817" s="98" t="s">
        <v>89963</v>
      </c>
      <c r="B817" s="98" t="s">
        <v>89964</v>
      </c>
      <c r="C817" s="100">
        <v>1110</v>
      </c>
      <c r="D817" s="98" t="s">
        <v>89965</v>
      </c>
      <c r="E817" s="98" t="s">
        <v>89966</v>
      </c>
      <c r="F817" s="104">
        <v>44743</v>
      </c>
      <c r="G817" s="104">
        <v>45474</v>
      </c>
      <c r="H817" s="104">
        <v>45838</v>
      </c>
      <c r="J817" s="101">
        <v>1108</v>
      </c>
      <c r="K817" s="98" t="s">
        <v>89967</v>
      </c>
      <c r="L817" s="98" t="s">
        <v>89968</v>
      </c>
      <c r="M817" s="98" t="s">
        <v>89969</v>
      </c>
      <c r="N817" s="98" t="s">
        <v>89970</v>
      </c>
      <c r="O817" s="101">
        <v>1309</v>
      </c>
      <c r="P817" s="101">
        <v>1309</v>
      </c>
      <c r="Q817" s="101">
        <v>0</v>
      </c>
      <c r="R817" s="101">
        <v>500</v>
      </c>
    </row>
    <row r="818">
      <c r="K818" s="96" t="s">
        <v>89971</v>
      </c>
      <c r="O818" s="85">
        <f>SUM(O817:O817)</f>
      </c>
      <c r="P818" s="85">
        <f>SUM(P817:P817)</f>
      </c>
    </row>
    <row r="819">
      <c r="A819" s="98" t="s">
        <v>89972</v>
      </c>
      <c r="B819" s="98" t="s">
        <v>89973</v>
      </c>
      <c r="C819" s="100">
        <v>1110</v>
      </c>
      <c r="D819" s="98" t="s">
        <v>89974</v>
      </c>
      <c r="E819" s="98" t="s">
        <v>89975</v>
      </c>
      <c r="F819" s="104">
        <v>45632</v>
      </c>
      <c r="G819" s="104">
        <v>45632</v>
      </c>
      <c r="H819" s="104">
        <v>46027</v>
      </c>
      <c r="J819" s="101">
        <v>1687</v>
      </c>
      <c r="K819" s="98" t="s">
        <v>89976</v>
      </c>
      <c r="L819" s="98" t="s">
        <v>89977</v>
      </c>
      <c r="M819" s="98" t="s">
        <v>89978</v>
      </c>
      <c r="N819" s="98" t="s">
        <v>89979</v>
      </c>
      <c r="O819" s="101">
        <v>1687</v>
      </c>
      <c r="P819" s="101">
        <v>1687</v>
      </c>
      <c r="Q819" s="101">
        <v>0</v>
      </c>
      <c r="R819" s="101">
        <v>500</v>
      </c>
    </row>
    <row r="820">
      <c r="L820" s="98" t="s">
        <v>89980</v>
      </c>
      <c r="M820" s="98" t="s">
        <v>89981</v>
      </c>
      <c r="N820" s="98" t="s">
        <v>89982</v>
      </c>
      <c r="O820" s="101">
        <v>168.69999999999999</v>
      </c>
      <c r="P820" s="101">
        <v>0</v>
      </c>
    </row>
    <row r="821">
      <c r="L821" s="98" t="s">
        <v>89983</v>
      </c>
      <c r="M821" s="98" t="s">
        <v>89984</v>
      </c>
      <c r="N821" s="98" t="s">
        <v>89985</v>
      </c>
      <c r="O821" s="101">
        <v>150</v>
      </c>
      <c r="P821" s="101">
        <v>150</v>
      </c>
    </row>
    <row r="822">
      <c r="L822" s="98" t="s">
        <v>89986</v>
      </c>
      <c r="M822" s="98" t="s">
        <v>89987</v>
      </c>
      <c r="N822" s="98" t="s">
        <v>89988</v>
      </c>
      <c r="O822" s="101">
        <v>10</v>
      </c>
      <c r="P822" s="101">
        <v>10</v>
      </c>
    </row>
    <row r="823">
      <c r="K823" s="96" t="s">
        <v>89989</v>
      </c>
      <c r="O823" s="85">
        <f>SUM(O819:O822)</f>
      </c>
      <c r="P823" s="85">
        <f>SUM(P819:P822)</f>
      </c>
    </row>
    <row r="824">
      <c r="A824" s="98" t="s">
        <v>89990</v>
      </c>
      <c r="B824" s="98" t="s">
        <v>89991</v>
      </c>
      <c r="C824" s="100">
        <v>763</v>
      </c>
      <c r="D824" s="98" t="s">
        <v>89992</v>
      </c>
      <c r="E824" s="98" t="s">
        <v>89993</v>
      </c>
      <c r="F824" s="104">
        <v>44722</v>
      </c>
      <c r="G824" s="104">
        <v>45575</v>
      </c>
      <c r="H824" s="104">
        <v>45786</v>
      </c>
      <c r="J824" s="101">
        <v>1297</v>
      </c>
      <c r="K824" s="98" t="s">
        <v>89994</v>
      </c>
      <c r="L824" s="98" t="s">
        <v>89995</v>
      </c>
      <c r="M824" s="98" t="s">
        <v>89996</v>
      </c>
      <c r="N824" s="98" t="s">
        <v>89997</v>
      </c>
      <c r="O824" s="101">
        <v>1417</v>
      </c>
      <c r="P824" s="101">
        <v>1417</v>
      </c>
      <c r="Q824" s="101">
        <v>0</v>
      </c>
      <c r="R824" s="101">
        <v>200</v>
      </c>
    </row>
    <row r="825">
      <c r="L825" s="98" t="s">
        <v>89998</v>
      </c>
      <c r="M825" s="98" t="s">
        <v>89999</v>
      </c>
      <c r="N825" s="98" t="s">
        <v>90000</v>
      </c>
      <c r="O825" s="101">
        <v>40</v>
      </c>
      <c r="P825" s="101">
        <v>40</v>
      </c>
    </row>
    <row r="826">
      <c r="L826" s="98" t="s">
        <v>90001</v>
      </c>
      <c r="M826" s="98" t="s">
        <v>90002</v>
      </c>
      <c r="N826" s="98" t="s">
        <v>90003</v>
      </c>
      <c r="O826" s="101">
        <v>10</v>
      </c>
      <c r="P826" s="101">
        <v>10</v>
      </c>
    </row>
    <row r="827">
      <c r="K827" s="96" t="s">
        <v>90004</v>
      </c>
      <c r="O827" s="85">
        <f>SUM(O824:O826)</f>
      </c>
      <c r="P827" s="85">
        <f>SUM(P824:P826)</f>
      </c>
    </row>
    <row r="828">
      <c r="A828" s="98" t="s">
        <v>90005</v>
      </c>
      <c r="B828" s="98" t="s">
        <v>90006</v>
      </c>
      <c r="C828" s="100">
        <v>763</v>
      </c>
      <c r="D828" s="98" t="s">
        <v>90007</v>
      </c>
      <c r="E828" s="98" t="s">
        <v>90008</v>
      </c>
      <c r="F828" s="104">
        <v>45303</v>
      </c>
      <c r="G828" s="104">
        <v>45669</v>
      </c>
      <c r="H828" s="104">
        <v>46033</v>
      </c>
      <c r="J828" s="101">
        <v>957</v>
      </c>
      <c r="K828" s="98" t="s">
        <v>90009</v>
      </c>
      <c r="L828" s="98" t="s">
        <v>90010</v>
      </c>
      <c r="M828" s="98" t="s">
        <v>90011</v>
      </c>
      <c r="N828" s="98" t="s">
        <v>90012</v>
      </c>
      <c r="O828" s="101">
        <v>1234</v>
      </c>
      <c r="P828" s="101">
        <v>1234</v>
      </c>
      <c r="Q828" s="101">
        <v>0</v>
      </c>
      <c r="R828" s="101">
        <v>1145</v>
      </c>
    </row>
    <row r="829">
      <c r="K829" s="96" t="s">
        <v>90013</v>
      </c>
      <c r="O829" s="85">
        <f>SUM(O828:O828)</f>
      </c>
      <c r="P829" s="85">
        <f>SUM(P828:P828)</f>
      </c>
    </row>
    <row r="830">
      <c r="A830" s="98" t="s">
        <v>90014</v>
      </c>
      <c r="B830" s="98" t="s">
        <v>90015</v>
      </c>
      <c r="C830" s="100">
        <v>1271</v>
      </c>
      <c r="D830" s="98" t="s">
        <v>90016</v>
      </c>
      <c r="E830" s="98" t="s">
        <v>90017</v>
      </c>
      <c r="F830" s="104">
        <v>45496</v>
      </c>
      <c r="G830" s="104">
        <v>45496</v>
      </c>
      <c r="H830" s="104">
        <v>45952</v>
      </c>
      <c r="J830" s="101">
        <v>1845</v>
      </c>
      <c r="K830" s="98" t="s">
        <v>90018</v>
      </c>
      <c r="L830" s="98" t="s">
        <v>90019</v>
      </c>
      <c r="M830" s="98" t="s">
        <v>90020</v>
      </c>
      <c r="N830" s="98" t="s">
        <v>90021</v>
      </c>
      <c r="O830" s="101">
        <v>1845</v>
      </c>
      <c r="P830" s="101">
        <v>1845</v>
      </c>
      <c r="Q830" s="101">
        <v>0</v>
      </c>
      <c r="R830" s="101">
        <v>300</v>
      </c>
    </row>
    <row r="831">
      <c r="L831" s="98" t="s">
        <v>90022</v>
      </c>
      <c r="M831" s="98" t="s">
        <v>90023</v>
      </c>
      <c r="N831" s="98" t="s">
        <v>90024</v>
      </c>
      <c r="O831" s="101">
        <v>40</v>
      </c>
      <c r="P831" s="101">
        <v>0</v>
      </c>
    </row>
    <row r="832">
      <c r="L832" s="98" t="s">
        <v>90025</v>
      </c>
      <c r="M832" s="98" t="s">
        <v>90026</v>
      </c>
      <c r="N832" s="98" t="s">
        <v>90027</v>
      </c>
      <c r="O832" s="101">
        <v>40</v>
      </c>
      <c r="P832" s="101">
        <v>80</v>
      </c>
    </row>
    <row r="833">
      <c r="L833" s="98" t="s">
        <v>90028</v>
      </c>
      <c r="M833" s="98" t="s">
        <v>90029</v>
      </c>
      <c r="N833" s="98" t="s">
        <v>90030</v>
      </c>
      <c r="O833" s="101">
        <v>10</v>
      </c>
      <c r="P833" s="101">
        <v>10</v>
      </c>
    </row>
    <row r="834">
      <c r="K834" s="96" t="s">
        <v>90031</v>
      </c>
      <c r="O834" s="85">
        <f>SUM(O830:O833)</f>
      </c>
      <c r="P834" s="85">
        <f>SUM(P830:P833)</f>
      </c>
    </row>
    <row r="835">
      <c r="A835" s="98" t="s">
        <v>90032</v>
      </c>
      <c r="B835" s="98" t="s">
        <v>90033</v>
      </c>
      <c r="C835" s="100">
        <v>1271</v>
      </c>
      <c r="D835" s="98" t="s">
        <v>90034</v>
      </c>
      <c r="E835" s="98" t="s">
        <v>90035</v>
      </c>
      <c r="J835" s="101">
        <v>1937</v>
      </c>
      <c r="K835" s="98" t="s">
        <v>90036</v>
      </c>
      <c r="L835" s="98" t="s">
        <v>90036</v>
      </c>
      <c r="O835" s="101">
        <v>0</v>
      </c>
      <c r="P835" s="101">
        <v>0</v>
      </c>
      <c r="R835" s="101">
        <v>0</v>
      </c>
    </row>
    <row r="836">
      <c r="K836" s="96" t="s">
        <v>90037</v>
      </c>
      <c r="O836" s="85">
        <f>SUM(O835:O835)</f>
      </c>
      <c r="P836" s="85">
        <f>SUM(P835:P835)</f>
      </c>
    </row>
    <row r="837">
      <c r="A837" s="98" t="s">
        <v>90038</v>
      </c>
      <c r="B837" s="98" t="s">
        <v>90039</v>
      </c>
      <c r="C837" s="100">
        <v>805</v>
      </c>
      <c r="D837" s="98" t="s">
        <v>90040</v>
      </c>
      <c r="E837" s="98" t="s">
        <v>90041</v>
      </c>
      <c r="F837" s="104">
        <v>45094</v>
      </c>
      <c r="G837" s="104">
        <v>45490</v>
      </c>
      <c r="H837" s="104">
        <v>45793</v>
      </c>
      <c r="J837" s="101">
        <v>1549</v>
      </c>
      <c r="K837" s="98" t="s">
        <v>90042</v>
      </c>
      <c r="L837" s="98" t="s">
        <v>90043</v>
      </c>
      <c r="M837" s="98" t="s">
        <v>90044</v>
      </c>
      <c r="N837" s="98" t="s">
        <v>90045</v>
      </c>
      <c r="O837" s="101">
        <v>50</v>
      </c>
      <c r="P837" s="101">
        <v>50</v>
      </c>
      <c r="Q837" s="101">
        <v>0</v>
      </c>
      <c r="R837" s="101">
        <v>600</v>
      </c>
    </row>
    <row r="838">
      <c r="L838" s="98" t="s">
        <v>90046</v>
      </c>
      <c r="M838" s="98" t="s">
        <v>90047</v>
      </c>
      <c r="N838" s="98" t="s">
        <v>90048</v>
      </c>
      <c r="O838" s="101">
        <v>1519</v>
      </c>
      <c r="P838" s="101">
        <v>1519</v>
      </c>
    </row>
    <row r="839">
      <c r="L839" s="98" t="s">
        <v>90049</v>
      </c>
      <c r="M839" s="98" t="s">
        <v>90050</v>
      </c>
      <c r="N839" s="98" t="s">
        <v>90051</v>
      </c>
      <c r="O839" s="101">
        <v>150</v>
      </c>
      <c r="P839" s="101">
        <v>150</v>
      </c>
    </row>
    <row r="840">
      <c r="L840" s="98" t="s">
        <v>90052</v>
      </c>
      <c r="M840" s="98" t="s">
        <v>90053</v>
      </c>
      <c r="N840" s="98" t="s">
        <v>90054</v>
      </c>
      <c r="O840" s="101">
        <v>15</v>
      </c>
      <c r="P840" s="101">
        <v>15</v>
      </c>
    </row>
    <row r="841">
      <c r="L841" s="98" t="s">
        <v>90055</v>
      </c>
      <c r="M841" s="98" t="s">
        <v>90056</v>
      </c>
      <c r="N841" s="98" t="s">
        <v>90057</v>
      </c>
      <c r="O841" s="101">
        <v>10</v>
      </c>
      <c r="P841" s="101">
        <v>10</v>
      </c>
    </row>
    <row r="842">
      <c r="K842" s="96" t="s">
        <v>90058</v>
      </c>
      <c r="O842" s="85">
        <f>SUM(O837:O841)</f>
      </c>
      <c r="P842" s="85">
        <f>SUM(P837:P841)</f>
      </c>
    </row>
    <row r="843">
      <c r="A843" s="98" t="s">
        <v>90059</v>
      </c>
      <c r="B843" s="98" t="s">
        <v>90060</v>
      </c>
      <c r="C843" s="100">
        <v>805</v>
      </c>
      <c r="D843" s="98" t="s">
        <v>90061</v>
      </c>
      <c r="E843" s="98" t="s">
        <v>90062</v>
      </c>
      <c r="F843" s="104">
        <v>45493</v>
      </c>
      <c r="G843" s="104">
        <v>45493</v>
      </c>
      <c r="H843" s="104">
        <v>45857</v>
      </c>
      <c r="J843" s="101">
        <v>1405</v>
      </c>
      <c r="K843" s="98" t="s">
        <v>90063</v>
      </c>
      <c r="L843" s="98" t="s">
        <v>90064</v>
      </c>
      <c r="M843" s="98" t="s">
        <v>90065</v>
      </c>
      <c r="N843" s="98" t="s">
        <v>90066</v>
      </c>
      <c r="O843" s="101">
        <v>50</v>
      </c>
      <c r="P843" s="101">
        <v>0</v>
      </c>
      <c r="Q843" s="101">
        <v>0</v>
      </c>
      <c r="R843" s="101">
        <v>400</v>
      </c>
    </row>
    <row r="844">
      <c r="L844" s="98" t="s">
        <v>90067</v>
      </c>
      <c r="M844" s="98" t="s">
        <v>90068</v>
      </c>
      <c r="N844" s="98" t="s">
        <v>90069</v>
      </c>
      <c r="O844" s="101">
        <v>150</v>
      </c>
      <c r="P844" s="101">
        <v>200</v>
      </c>
    </row>
    <row r="845">
      <c r="L845" s="98" t="s">
        <v>90070</v>
      </c>
      <c r="M845" s="98" t="s">
        <v>90071</v>
      </c>
      <c r="N845" s="98" t="s">
        <v>90072</v>
      </c>
      <c r="O845" s="101">
        <v>1205</v>
      </c>
      <c r="P845" s="101">
        <v>1205</v>
      </c>
    </row>
    <row r="846">
      <c r="L846" s="98" t="s">
        <v>90073</v>
      </c>
      <c r="M846" s="98" t="s">
        <v>90074</v>
      </c>
      <c r="N846" s="98" t="s">
        <v>90075</v>
      </c>
      <c r="O846" s="101">
        <v>150</v>
      </c>
      <c r="P846" s="101">
        <v>150</v>
      </c>
    </row>
    <row r="847">
      <c r="L847" s="98" t="s">
        <v>90076</v>
      </c>
      <c r="M847" s="98" t="s">
        <v>90077</v>
      </c>
      <c r="N847" s="98" t="s">
        <v>90078</v>
      </c>
      <c r="O847" s="101">
        <v>10</v>
      </c>
      <c r="P847" s="101">
        <v>10</v>
      </c>
    </row>
    <row r="848">
      <c r="K848" s="96" t="s">
        <v>90079</v>
      </c>
      <c r="O848" s="85">
        <f>SUM(O843:O847)</f>
      </c>
      <c r="P848" s="85">
        <f>SUM(P843:P847)</f>
      </c>
    </row>
    <row r="849">
      <c r="A849" s="98" t="s">
        <v>90080</v>
      </c>
      <c r="B849" s="98" t="s">
        <v>90081</v>
      </c>
      <c r="C849" s="100">
        <v>708</v>
      </c>
      <c r="D849" s="98" t="s">
        <v>90082</v>
      </c>
      <c r="E849" s="98" t="s">
        <v>90083</v>
      </c>
      <c r="F849" s="104">
        <v>45468</v>
      </c>
      <c r="G849" s="104">
        <v>45468</v>
      </c>
      <c r="H849" s="104">
        <v>45862</v>
      </c>
      <c r="J849" s="101">
        <v>957</v>
      </c>
      <c r="K849" s="98" t="s">
        <v>90084</v>
      </c>
      <c r="L849" s="98" t="s">
        <v>90085</v>
      </c>
      <c r="M849" s="98" t="s">
        <v>90086</v>
      </c>
      <c r="N849" s="98" t="s">
        <v>90087</v>
      </c>
      <c r="O849" s="101">
        <v>1145</v>
      </c>
      <c r="P849" s="101">
        <v>1145</v>
      </c>
      <c r="Q849" s="101">
        <v>0</v>
      </c>
      <c r="R849" s="101">
        <v>600</v>
      </c>
    </row>
    <row r="850">
      <c r="L850" s="98" t="s">
        <v>90088</v>
      </c>
      <c r="M850" s="98" t="s">
        <v>90089</v>
      </c>
      <c r="N850" s="98" t="s">
        <v>90090</v>
      </c>
      <c r="O850" s="101">
        <v>15</v>
      </c>
      <c r="P850" s="101">
        <v>15</v>
      </c>
    </row>
    <row r="851">
      <c r="K851" s="96" t="s">
        <v>90091</v>
      </c>
      <c r="O851" s="85">
        <f>SUM(O849:O850)</f>
      </c>
      <c r="P851" s="85">
        <f>SUM(P849:P850)</f>
      </c>
    </row>
    <row r="852">
      <c r="A852" s="98" t="s">
        <v>90092</v>
      </c>
      <c r="B852" s="98" t="s">
        <v>90093</v>
      </c>
      <c r="C852" s="100">
        <v>711</v>
      </c>
      <c r="D852" s="98" t="s">
        <v>90094</v>
      </c>
      <c r="E852" s="98" t="s">
        <v>90095</v>
      </c>
      <c r="F852" s="104">
        <v>44840</v>
      </c>
      <c r="G852" s="104">
        <v>45632</v>
      </c>
      <c r="H852" s="104">
        <v>46027</v>
      </c>
      <c r="J852" s="101">
        <v>1609</v>
      </c>
      <c r="K852" s="98" t="s">
        <v>90096</v>
      </c>
      <c r="L852" s="98" t="s">
        <v>90097</v>
      </c>
      <c r="M852" s="98" t="s">
        <v>90098</v>
      </c>
      <c r="N852" s="98" t="s">
        <v>90099</v>
      </c>
      <c r="O852" s="101">
        <v>50</v>
      </c>
      <c r="P852" s="101">
        <v>150</v>
      </c>
      <c r="Q852" s="101">
        <v>0</v>
      </c>
      <c r="R852" s="101">
        <v>200</v>
      </c>
    </row>
    <row r="853">
      <c r="L853" s="98" t="s">
        <v>90100</v>
      </c>
      <c r="M853" s="98" t="s">
        <v>90101</v>
      </c>
      <c r="N853" s="98" t="s">
        <v>90102</v>
      </c>
      <c r="O853" s="101">
        <v>150</v>
      </c>
      <c r="P853" s="101">
        <v>50</v>
      </c>
    </row>
    <row r="854">
      <c r="L854" s="98" t="s">
        <v>90103</v>
      </c>
      <c r="M854" s="98" t="s">
        <v>90104</v>
      </c>
      <c r="N854" s="98" t="s">
        <v>90105</v>
      </c>
      <c r="O854" s="101">
        <v>1339</v>
      </c>
      <c r="P854" s="101">
        <v>1339</v>
      </c>
    </row>
    <row r="855">
      <c r="L855" s="98" t="s">
        <v>90106</v>
      </c>
      <c r="M855" s="98" t="s">
        <v>90107</v>
      </c>
      <c r="N855" s="98" t="s">
        <v>90108</v>
      </c>
      <c r="O855" s="101">
        <v>40</v>
      </c>
      <c r="P855" s="101">
        <v>40</v>
      </c>
    </row>
    <row r="856">
      <c r="L856" s="98" t="s">
        <v>90109</v>
      </c>
      <c r="M856" s="98" t="s">
        <v>90110</v>
      </c>
      <c r="N856" s="98" t="s">
        <v>90111</v>
      </c>
      <c r="O856" s="101">
        <v>10</v>
      </c>
      <c r="P856" s="101">
        <v>10</v>
      </c>
    </row>
    <row r="857">
      <c r="K857" s="96" t="s">
        <v>90112</v>
      </c>
      <c r="O857" s="85">
        <f>SUM(O852:O856)</f>
      </c>
      <c r="P857" s="85">
        <f>SUM(P852:P856)</f>
      </c>
    </row>
    <row r="858">
      <c r="A858" s="98" t="s">
        <v>90113</v>
      </c>
      <c r="B858" s="98" t="s">
        <v>90114</v>
      </c>
      <c r="C858" s="100">
        <v>1110</v>
      </c>
      <c r="D858" s="98" t="s">
        <v>90115</v>
      </c>
      <c r="E858" s="98" t="s">
        <v>90116</v>
      </c>
      <c r="F858" s="104">
        <v>45500</v>
      </c>
      <c r="G858" s="104">
        <v>45500</v>
      </c>
      <c r="H858" s="104">
        <v>45956</v>
      </c>
      <c r="J858" s="101">
        <v>1739</v>
      </c>
      <c r="K858" s="98" t="s">
        <v>90117</v>
      </c>
      <c r="L858" s="98" t="s">
        <v>90118</v>
      </c>
      <c r="M858" s="98" t="s">
        <v>90119</v>
      </c>
      <c r="N858" s="98" t="s">
        <v>90120</v>
      </c>
      <c r="O858" s="101">
        <v>-10</v>
      </c>
      <c r="P858" s="101">
        <v>-10</v>
      </c>
      <c r="Q858" s="101">
        <v>0</v>
      </c>
      <c r="R858" s="101">
        <v>500</v>
      </c>
    </row>
    <row r="859">
      <c r="L859" s="98" t="s">
        <v>90121</v>
      </c>
      <c r="M859" s="98" t="s">
        <v>90122</v>
      </c>
      <c r="N859" s="98" t="s">
        <v>90123</v>
      </c>
      <c r="O859" s="101">
        <v>50</v>
      </c>
      <c r="P859" s="101">
        <v>50</v>
      </c>
    </row>
    <row r="860">
      <c r="L860" s="98" t="s">
        <v>90124</v>
      </c>
      <c r="M860" s="98" t="s">
        <v>90125</v>
      </c>
      <c r="N860" s="98" t="s">
        <v>90126</v>
      </c>
      <c r="O860" s="101">
        <v>1699</v>
      </c>
      <c r="P860" s="101">
        <v>1699</v>
      </c>
    </row>
    <row r="861">
      <c r="L861" s="98" t="s">
        <v>90127</v>
      </c>
      <c r="M861" s="98" t="s">
        <v>90128</v>
      </c>
      <c r="N861" s="98" t="s">
        <v>90129</v>
      </c>
      <c r="O861" s="101">
        <v>15</v>
      </c>
      <c r="P861" s="101">
        <v>15</v>
      </c>
    </row>
    <row r="862">
      <c r="L862" s="98" t="s">
        <v>90130</v>
      </c>
      <c r="M862" s="98" t="s">
        <v>90131</v>
      </c>
      <c r="N862" s="98" t="s">
        <v>90132</v>
      </c>
      <c r="O862" s="101">
        <v>10</v>
      </c>
      <c r="P862" s="101">
        <v>10</v>
      </c>
    </row>
    <row r="863">
      <c r="K863" s="96" t="s">
        <v>90133</v>
      </c>
      <c r="O863" s="85">
        <f>SUM(O858:O862)</f>
      </c>
      <c r="P863" s="85">
        <f>SUM(P858:P862)</f>
      </c>
    </row>
    <row r="864">
      <c r="A864" s="98" t="s">
        <v>90134</v>
      </c>
      <c r="B864" s="98" t="s">
        <v>90135</v>
      </c>
      <c r="C864" s="100">
        <v>1110</v>
      </c>
      <c r="D864" s="98" t="s">
        <v>90136</v>
      </c>
      <c r="E864" s="98" t="s">
        <v>90137</v>
      </c>
      <c r="F864" s="104">
        <v>45748</v>
      </c>
      <c r="G864" s="104">
        <v>45748</v>
      </c>
      <c r="H864" s="104">
        <v>46142</v>
      </c>
      <c r="J864" s="101">
        <v>1687</v>
      </c>
      <c r="K864" s="98" t="s">
        <v>90138</v>
      </c>
      <c r="L864" s="98" t="s">
        <v>90139</v>
      </c>
      <c r="M864" s="98" t="s">
        <v>90140</v>
      </c>
      <c r="N864" s="98" t="s">
        <v>90141</v>
      </c>
      <c r="O864" s="101">
        <v>150</v>
      </c>
      <c r="P864" s="101">
        <v>150</v>
      </c>
      <c r="Q864" s="101">
        <v>0</v>
      </c>
      <c r="R864" s="101">
        <v>350</v>
      </c>
    </row>
    <row r="865">
      <c r="L865" s="98" t="s">
        <v>90142</v>
      </c>
      <c r="M865" s="98" t="s">
        <v>90143</v>
      </c>
      <c r="N865" s="98" t="s">
        <v>90144</v>
      </c>
      <c r="O865" s="101">
        <v>50</v>
      </c>
      <c r="P865" s="101">
        <v>50</v>
      </c>
    </row>
    <row r="866">
      <c r="L866" s="98" t="s">
        <v>90145</v>
      </c>
      <c r="M866" s="98" t="s">
        <v>90146</v>
      </c>
      <c r="N866" s="98" t="s">
        <v>90147</v>
      </c>
      <c r="O866" s="101">
        <v>1487</v>
      </c>
      <c r="P866" s="101">
        <v>1487</v>
      </c>
    </row>
    <row r="867">
      <c r="L867" s="98" t="s">
        <v>90148</v>
      </c>
      <c r="M867" s="98" t="s">
        <v>90149</v>
      </c>
      <c r="N867" s="98" t="s">
        <v>90150</v>
      </c>
      <c r="O867" s="101">
        <v>-150</v>
      </c>
      <c r="P867" s="101">
        <v>0</v>
      </c>
    </row>
    <row r="868">
      <c r="L868" s="98" t="s">
        <v>90151</v>
      </c>
      <c r="M868" s="98" t="s">
        <v>90152</v>
      </c>
      <c r="N868" s="98" t="s">
        <v>90153</v>
      </c>
      <c r="O868" s="101">
        <v>150</v>
      </c>
      <c r="P868" s="101">
        <v>0</v>
      </c>
    </row>
    <row r="869">
      <c r="L869" s="98" t="s">
        <v>90154</v>
      </c>
      <c r="M869" s="98" t="s">
        <v>90155</v>
      </c>
      <c r="N869" s="98" t="s">
        <v>90156</v>
      </c>
      <c r="O869" s="101">
        <v>-1687</v>
      </c>
      <c r="P869" s="101">
        <v>0</v>
      </c>
    </row>
    <row r="870">
      <c r="L870" s="98" t="s">
        <v>90157</v>
      </c>
      <c r="M870" s="98" t="s">
        <v>90158</v>
      </c>
      <c r="N870" s="98" t="s">
        <v>90159</v>
      </c>
      <c r="O870" s="101">
        <v>200</v>
      </c>
      <c r="P870" s="101">
        <v>0</v>
      </c>
    </row>
    <row r="871">
      <c r="L871" s="98" t="s">
        <v>90160</v>
      </c>
      <c r="M871" s="98" t="s">
        <v>90161</v>
      </c>
      <c r="N871" s="98" t="s">
        <v>90162</v>
      </c>
      <c r="O871" s="101">
        <v>15</v>
      </c>
      <c r="P871" s="101">
        <v>15</v>
      </c>
    </row>
    <row r="872">
      <c r="L872" s="98" t="s">
        <v>90163</v>
      </c>
      <c r="M872" s="98" t="s">
        <v>90164</v>
      </c>
      <c r="N872" s="98" t="s">
        <v>90165</v>
      </c>
      <c r="O872" s="101">
        <v>10</v>
      </c>
      <c r="P872" s="101">
        <v>10</v>
      </c>
    </row>
    <row r="873">
      <c r="K873" s="96" t="s">
        <v>90166</v>
      </c>
      <c r="O873" s="85">
        <f>SUM(O864:O872)</f>
      </c>
      <c r="P873" s="85">
        <f>SUM(P864:P872)</f>
      </c>
    </row>
    <row r="874">
      <c r="A874" s="98" t="s">
        <v>90167</v>
      </c>
      <c r="B874" s="98" t="s">
        <v>90168</v>
      </c>
      <c r="C874" s="100">
        <v>658</v>
      </c>
      <c r="D874" s="98" t="s">
        <v>90169</v>
      </c>
      <c r="E874" s="98" t="s">
        <v>90170</v>
      </c>
      <c r="F874" s="104">
        <v>45738</v>
      </c>
      <c r="G874" s="104">
        <v>45738</v>
      </c>
      <c r="H874" s="104">
        <v>46133</v>
      </c>
      <c r="J874" s="101">
        <v>1287</v>
      </c>
      <c r="K874" s="98" t="s">
        <v>90171</v>
      </c>
      <c r="L874" s="98" t="s">
        <v>90172</v>
      </c>
      <c r="M874" s="98" t="s">
        <v>90173</v>
      </c>
      <c r="N874" s="98" t="s">
        <v>90174</v>
      </c>
      <c r="O874" s="101">
        <v>50</v>
      </c>
      <c r="P874" s="101">
        <v>50</v>
      </c>
      <c r="Q874" s="101">
        <v>0</v>
      </c>
      <c r="R874" s="101">
        <v>200</v>
      </c>
    </row>
    <row r="875">
      <c r="L875" s="98" t="s">
        <v>90175</v>
      </c>
      <c r="M875" s="98" t="s">
        <v>90176</v>
      </c>
      <c r="N875" s="98" t="s">
        <v>90177</v>
      </c>
      <c r="O875" s="101">
        <v>1237</v>
      </c>
      <c r="P875" s="101">
        <v>1237</v>
      </c>
    </row>
    <row r="876">
      <c r="L876" s="98" t="s">
        <v>90178</v>
      </c>
      <c r="M876" s="98" t="s">
        <v>90179</v>
      </c>
      <c r="N876" s="98" t="s">
        <v>90180</v>
      </c>
      <c r="O876" s="101">
        <v>-1287</v>
      </c>
      <c r="P876" s="101">
        <v>0</v>
      </c>
    </row>
    <row r="877">
      <c r="L877" s="98" t="s">
        <v>90181</v>
      </c>
      <c r="M877" s="98" t="s">
        <v>90182</v>
      </c>
      <c r="N877" s="98" t="s">
        <v>90183</v>
      </c>
      <c r="O877" s="101">
        <v>40</v>
      </c>
      <c r="P877" s="101">
        <v>40</v>
      </c>
    </row>
    <row r="878">
      <c r="L878" s="98" t="s">
        <v>90184</v>
      </c>
      <c r="M878" s="98" t="s">
        <v>90185</v>
      </c>
      <c r="N878" s="98" t="s">
        <v>90186</v>
      </c>
      <c r="O878" s="101">
        <v>10</v>
      </c>
      <c r="P878" s="101">
        <v>10</v>
      </c>
    </row>
    <row r="879">
      <c r="L879" s="98" t="s">
        <v>90187</v>
      </c>
      <c r="M879" s="98" t="s">
        <v>90188</v>
      </c>
      <c r="N879" s="98" t="s">
        <v>90189</v>
      </c>
      <c r="O879" s="101">
        <v>20</v>
      </c>
      <c r="P879" s="101">
        <v>20</v>
      </c>
    </row>
    <row r="880">
      <c r="K880" s="96" t="s">
        <v>90190</v>
      </c>
      <c r="O880" s="85">
        <f>SUM(O874:O879)</f>
      </c>
      <c r="P880" s="85">
        <f>SUM(P874:P879)</f>
      </c>
    </row>
    <row r="881">
      <c r="A881" s="98" t="s">
        <v>90191</v>
      </c>
      <c r="B881" s="98" t="s">
        <v>90192</v>
      </c>
      <c r="C881" s="100">
        <v>666</v>
      </c>
      <c r="D881" s="98" t="s">
        <v>90193</v>
      </c>
      <c r="E881" s="98" t="s">
        <v>90194</v>
      </c>
      <c r="F881" s="104">
        <v>45507</v>
      </c>
      <c r="G881" s="104">
        <v>45538</v>
      </c>
      <c r="J881" s="101">
        <v>1360</v>
      </c>
      <c r="K881" s="98" t="s">
        <v>90195</v>
      </c>
      <c r="L881" s="98" t="s">
        <v>90196</v>
      </c>
      <c r="M881" s="98" t="s">
        <v>90197</v>
      </c>
      <c r="N881" s="98" t="s">
        <v>90198</v>
      </c>
      <c r="O881" s="101">
        <v>50</v>
      </c>
      <c r="P881" s="101">
        <v>0</v>
      </c>
      <c r="Q881" s="101">
        <v>0</v>
      </c>
      <c r="R881" s="101">
        <v>0</v>
      </c>
    </row>
    <row r="882">
      <c r="L882" s="98" t="s">
        <v>90199</v>
      </c>
      <c r="M882" s="98" t="s">
        <v>90200</v>
      </c>
      <c r="N882" s="98" t="s">
        <v>90201</v>
      </c>
      <c r="O882" s="101">
        <v>150</v>
      </c>
      <c r="P882" s="101">
        <v>200</v>
      </c>
    </row>
    <row r="883">
      <c r="L883" s="98" t="s">
        <v>90202</v>
      </c>
      <c r="M883" s="98" t="s">
        <v>90203</v>
      </c>
      <c r="N883" s="98" t="s">
        <v>90204</v>
      </c>
      <c r="O883" s="101">
        <v>1160</v>
      </c>
      <c r="P883" s="101">
        <v>1160</v>
      </c>
    </row>
    <row r="884">
      <c r="L884" s="98" t="s">
        <v>90205</v>
      </c>
      <c r="M884" s="98" t="s">
        <v>90206</v>
      </c>
      <c r="N884" s="98" t="s">
        <v>90207</v>
      </c>
      <c r="O884" s="101">
        <v>-272</v>
      </c>
      <c r="P884" s="101">
        <v>-272</v>
      </c>
    </row>
    <row r="885">
      <c r="L885" s="98" t="s">
        <v>90208</v>
      </c>
      <c r="M885" s="98" t="s">
        <v>90209</v>
      </c>
      <c r="N885" s="98" t="s">
        <v>90210</v>
      </c>
      <c r="O885" s="101">
        <v>150</v>
      </c>
      <c r="P885" s="101">
        <v>150</v>
      </c>
    </row>
    <row r="886">
      <c r="L886" s="98" t="s">
        <v>90211</v>
      </c>
      <c r="M886" s="98" t="s">
        <v>90212</v>
      </c>
      <c r="N886" s="98" t="s">
        <v>90213</v>
      </c>
      <c r="O886" s="101">
        <v>10</v>
      </c>
      <c r="P886" s="101">
        <v>10</v>
      </c>
    </row>
    <row r="887">
      <c r="K887" s="96" t="s">
        <v>90214</v>
      </c>
      <c r="O887" s="85">
        <f>SUM(O881:O886)</f>
      </c>
      <c r="P887" s="85">
        <f>SUM(P881:P886)</f>
      </c>
    </row>
    <row r="888">
      <c r="A888" s="98" t="s">
        <v>90215</v>
      </c>
      <c r="B888" s="98" t="s">
        <v>90216</v>
      </c>
      <c r="C888" s="100">
        <v>805</v>
      </c>
      <c r="D888" s="98" t="s">
        <v>90217</v>
      </c>
      <c r="E888" s="98" t="s">
        <v>90218</v>
      </c>
      <c r="F888" s="104">
        <v>45434</v>
      </c>
      <c r="G888" s="104">
        <v>45434</v>
      </c>
      <c r="H888" s="104">
        <v>45798</v>
      </c>
      <c r="J888" s="101">
        <v>1230</v>
      </c>
      <c r="K888" s="98" t="s">
        <v>90219</v>
      </c>
      <c r="L888" s="98" t="s">
        <v>90220</v>
      </c>
      <c r="M888" s="98" t="s">
        <v>90221</v>
      </c>
      <c r="N888" s="98" t="s">
        <v>90222</v>
      </c>
      <c r="O888" s="101">
        <v>25</v>
      </c>
      <c r="P888" s="101">
        <v>25</v>
      </c>
      <c r="Q888" s="101">
        <v>0</v>
      </c>
      <c r="R888" s="101">
        <v>400</v>
      </c>
    </row>
    <row r="889">
      <c r="L889" s="98" t="s">
        <v>90223</v>
      </c>
      <c r="M889" s="98" t="s">
        <v>90224</v>
      </c>
      <c r="N889" s="98" t="s">
        <v>90225</v>
      </c>
      <c r="O889" s="101">
        <v>1205</v>
      </c>
      <c r="P889" s="101">
        <v>1205</v>
      </c>
    </row>
    <row r="890">
      <c r="L890" s="98" t="s">
        <v>90226</v>
      </c>
      <c r="M890" s="98" t="s">
        <v>90227</v>
      </c>
      <c r="N890" s="98" t="s">
        <v>90228</v>
      </c>
      <c r="O890" s="101">
        <v>10</v>
      </c>
      <c r="P890" s="101">
        <v>10</v>
      </c>
    </row>
    <row r="891">
      <c r="K891" s="96" t="s">
        <v>90229</v>
      </c>
      <c r="O891" s="85">
        <f>SUM(O888:O890)</f>
      </c>
      <c r="P891" s="85">
        <f>SUM(P888:P890)</f>
      </c>
    </row>
    <row r="892">
      <c r="A892" s="98" t="s">
        <v>90230</v>
      </c>
      <c r="B892" s="98" t="s">
        <v>90231</v>
      </c>
      <c r="C892" s="100">
        <v>805</v>
      </c>
      <c r="D892" s="98" t="s">
        <v>90232</v>
      </c>
      <c r="E892" s="98" t="s">
        <v>90233</v>
      </c>
      <c r="F892" s="104">
        <v>43883</v>
      </c>
      <c r="G892" s="104">
        <v>45527</v>
      </c>
      <c r="H892" s="104">
        <v>45922</v>
      </c>
      <c r="J892" s="101">
        <v>1524</v>
      </c>
      <c r="K892" s="98" t="s">
        <v>90234</v>
      </c>
      <c r="L892" s="98" t="s">
        <v>90235</v>
      </c>
      <c r="M892" s="98" t="s">
        <v>90236</v>
      </c>
      <c r="N892" s="98" t="s">
        <v>90237</v>
      </c>
      <c r="O892" s="101">
        <v>25</v>
      </c>
      <c r="P892" s="101">
        <v>25</v>
      </c>
      <c r="Q892" s="101">
        <v>0</v>
      </c>
      <c r="R892" s="101">
        <v>250</v>
      </c>
    </row>
    <row r="893">
      <c r="L893" s="98" t="s">
        <v>90238</v>
      </c>
      <c r="M893" s="98" t="s">
        <v>90239</v>
      </c>
      <c r="N893" s="98" t="s">
        <v>90240</v>
      </c>
      <c r="O893" s="101">
        <v>1400</v>
      </c>
      <c r="P893" s="101">
        <v>1400</v>
      </c>
    </row>
    <row r="894">
      <c r="L894" s="98" t="s">
        <v>90241</v>
      </c>
      <c r="M894" s="98" t="s">
        <v>90242</v>
      </c>
      <c r="N894" s="98" t="s">
        <v>90243</v>
      </c>
      <c r="O894" s="101">
        <v>40</v>
      </c>
      <c r="P894" s="101">
        <v>40</v>
      </c>
    </row>
    <row r="895">
      <c r="L895" s="98" t="s">
        <v>90244</v>
      </c>
      <c r="M895" s="98" t="s">
        <v>90245</v>
      </c>
      <c r="N895" s="98" t="s">
        <v>90246</v>
      </c>
      <c r="O895" s="101">
        <v>10</v>
      </c>
      <c r="P895" s="101">
        <v>10</v>
      </c>
    </row>
    <row r="896">
      <c r="K896" s="96" t="s">
        <v>90247</v>
      </c>
      <c r="O896" s="85">
        <f>SUM(O892:O895)</f>
      </c>
      <c r="P896" s="85">
        <f>SUM(P892:P895)</f>
      </c>
    </row>
    <row r="897">
      <c r="A897" s="98" t="s">
        <v>90248</v>
      </c>
      <c r="B897" s="98" t="s">
        <v>90249</v>
      </c>
      <c r="C897" s="100">
        <v>708</v>
      </c>
      <c r="D897" s="98" t="s">
        <v>90250</v>
      </c>
      <c r="E897" s="98" t="s">
        <v>90251</v>
      </c>
      <c r="F897" s="104">
        <v>45380</v>
      </c>
      <c r="G897" s="104">
        <v>45745</v>
      </c>
      <c r="H897" s="104">
        <v>45777</v>
      </c>
      <c r="I897" s="104">
        <v>45777</v>
      </c>
      <c r="J897" s="101">
        <v>1307</v>
      </c>
      <c r="K897" s="98" t="s">
        <v>90252</v>
      </c>
      <c r="L897" s="98" t="s">
        <v>90253</v>
      </c>
      <c r="M897" s="98" t="s">
        <v>90254</v>
      </c>
      <c r="N897" s="98" t="s">
        <v>90255</v>
      </c>
      <c r="O897" s="101">
        <v>1469</v>
      </c>
      <c r="P897" s="101">
        <v>1469</v>
      </c>
      <c r="Q897" s="101">
        <v>0</v>
      </c>
      <c r="R897" s="101">
        <v>200</v>
      </c>
    </row>
    <row r="898">
      <c r="L898" s="98" t="s">
        <v>90256</v>
      </c>
      <c r="M898" s="98" t="s">
        <v>90257</v>
      </c>
      <c r="N898" s="98" t="s">
        <v>90258</v>
      </c>
      <c r="O898" s="101">
        <v>200</v>
      </c>
      <c r="P898" s="101">
        <v>200</v>
      </c>
    </row>
    <row r="899">
      <c r="L899" s="98" t="s">
        <v>90259</v>
      </c>
      <c r="M899" s="98" t="s">
        <v>90260</v>
      </c>
      <c r="N899" s="98" t="s">
        <v>90261</v>
      </c>
      <c r="O899" s="101">
        <v>10</v>
      </c>
      <c r="P899" s="101">
        <v>10</v>
      </c>
    </row>
    <row r="900">
      <c r="K900" s="96" t="s">
        <v>90262</v>
      </c>
      <c r="O900" s="85">
        <f>SUM(O897:O899)</f>
      </c>
      <c r="P900" s="85">
        <f>SUM(P897:P899)</f>
      </c>
    </row>
    <row r="901">
      <c r="A901" s="98" t="s">
        <v>90263</v>
      </c>
      <c r="B901" s="98" t="s">
        <v>90264</v>
      </c>
      <c r="C901" s="100">
        <v>711</v>
      </c>
      <c r="D901" s="98" t="s">
        <v>90265</v>
      </c>
      <c r="E901" s="98" t="s">
        <v>90266</v>
      </c>
      <c r="F901" s="104">
        <v>45563</v>
      </c>
      <c r="G901" s="104">
        <v>45563</v>
      </c>
      <c r="H901" s="104">
        <v>45927</v>
      </c>
      <c r="J901" s="101">
        <v>1187</v>
      </c>
      <c r="K901" s="98" t="s">
        <v>90267</v>
      </c>
      <c r="L901" s="98" t="s">
        <v>90268</v>
      </c>
      <c r="M901" s="98" t="s">
        <v>90269</v>
      </c>
      <c r="N901" s="98" t="s">
        <v>90270</v>
      </c>
      <c r="O901" s="101">
        <v>1187</v>
      </c>
      <c r="P901" s="101">
        <v>1187</v>
      </c>
      <c r="Q901" s="101">
        <v>0</v>
      </c>
      <c r="R901" s="101">
        <v>200</v>
      </c>
    </row>
    <row r="902">
      <c r="L902" s="98" t="s">
        <v>90271</v>
      </c>
      <c r="M902" s="98" t="s">
        <v>90272</v>
      </c>
      <c r="N902" s="98" t="s">
        <v>90273</v>
      </c>
      <c r="O902" s="101">
        <v>40</v>
      </c>
      <c r="P902" s="101">
        <v>40</v>
      </c>
    </row>
    <row r="903">
      <c r="L903" s="98" t="s">
        <v>90274</v>
      </c>
      <c r="M903" s="98" t="s">
        <v>90275</v>
      </c>
      <c r="N903" s="98" t="s">
        <v>90276</v>
      </c>
      <c r="O903" s="101">
        <v>10</v>
      </c>
      <c r="P903" s="101">
        <v>10</v>
      </c>
    </row>
    <row r="904">
      <c r="K904" s="96" t="s">
        <v>90277</v>
      </c>
      <c r="O904" s="85">
        <f>SUM(O901:O903)</f>
      </c>
      <c r="P904" s="85">
        <f>SUM(P901:P903)</f>
      </c>
    </row>
    <row r="905">
      <c r="A905" s="98" t="s">
        <v>90278</v>
      </c>
      <c r="B905" s="98" t="s">
        <v>90279</v>
      </c>
      <c r="C905" s="100">
        <v>1110</v>
      </c>
      <c r="D905" s="98" t="s">
        <v>90280</v>
      </c>
      <c r="E905" s="98" t="s">
        <v>90281</v>
      </c>
      <c r="F905" s="104">
        <v>45338</v>
      </c>
      <c r="G905" s="104">
        <v>45642</v>
      </c>
      <c r="H905" s="104">
        <v>46037</v>
      </c>
      <c r="J905" s="101">
        <v>1899</v>
      </c>
      <c r="K905" s="98" t="s">
        <v>90282</v>
      </c>
      <c r="L905" s="98" t="s">
        <v>90283</v>
      </c>
      <c r="M905" s="98" t="s">
        <v>90284</v>
      </c>
      <c r="N905" s="98" t="s">
        <v>90285</v>
      </c>
      <c r="O905" s="101">
        <v>1799</v>
      </c>
      <c r="P905" s="101">
        <v>1799</v>
      </c>
      <c r="Q905" s="101">
        <v>0</v>
      </c>
      <c r="R905" s="101">
        <v>250</v>
      </c>
    </row>
    <row r="906">
      <c r="L906" s="98" t="s">
        <v>90286</v>
      </c>
      <c r="M906" s="98" t="s">
        <v>90287</v>
      </c>
      <c r="N906" s="98" t="s">
        <v>90288</v>
      </c>
      <c r="O906" s="101">
        <v>40</v>
      </c>
      <c r="P906" s="101">
        <v>40</v>
      </c>
    </row>
    <row r="907">
      <c r="L907" s="98" t="s">
        <v>90289</v>
      </c>
      <c r="M907" s="98" t="s">
        <v>90290</v>
      </c>
      <c r="N907" s="98" t="s">
        <v>90291</v>
      </c>
      <c r="O907" s="101">
        <v>10</v>
      </c>
      <c r="P907" s="101">
        <v>10</v>
      </c>
    </row>
    <row r="908">
      <c r="K908" s="96" t="s">
        <v>90292</v>
      </c>
      <c r="O908" s="85">
        <f>SUM(O905:O907)</f>
      </c>
      <c r="P908" s="85">
        <f>SUM(P905:P907)</f>
      </c>
    </row>
    <row r="909">
      <c r="A909" s="98" t="s">
        <v>90293</v>
      </c>
      <c r="B909" s="98" t="s">
        <v>90294</v>
      </c>
      <c r="C909" s="100">
        <v>1110</v>
      </c>
      <c r="D909" s="98" t="s">
        <v>90295</v>
      </c>
      <c r="E909" s="98" t="s">
        <v>90296</v>
      </c>
      <c r="F909" s="104">
        <v>45528</v>
      </c>
      <c r="G909" s="104">
        <v>45528</v>
      </c>
      <c r="H909" s="104">
        <v>45984</v>
      </c>
      <c r="I909" s="104">
        <v>45776</v>
      </c>
      <c r="J909" s="101">
        <v>1687</v>
      </c>
      <c r="K909" s="98" t="s">
        <v>90297</v>
      </c>
      <c r="L909" s="98" t="s">
        <v>90298</v>
      </c>
      <c r="M909" s="98" t="s">
        <v>90299</v>
      </c>
      <c r="N909" s="98" t="s">
        <v>90300</v>
      </c>
      <c r="O909" s="101">
        <v>1737</v>
      </c>
      <c r="P909" s="101">
        <v>0</v>
      </c>
      <c r="Q909" s="101">
        <v>0</v>
      </c>
      <c r="R909" s="101">
        <v>500</v>
      </c>
    </row>
    <row r="910">
      <c r="L910" s="98" t="s">
        <v>90301</v>
      </c>
      <c r="M910" s="98" t="s">
        <v>90302</v>
      </c>
      <c r="N910" s="98" t="s">
        <v>90303</v>
      </c>
      <c r="O910" s="101">
        <v>1679.0999999999999</v>
      </c>
      <c r="P910" s="101">
        <v>1737</v>
      </c>
    </row>
    <row r="911">
      <c r="L911" s="98" t="s">
        <v>90304</v>
      </c>
      <c r="M911" s="98" t="s">
        <v>90305</v>
      </c>
      <c r="N911" s="98" t="s">
        <v>90306</v>
      </c>
      <c r="O911" s="101">
        <v>-1737</v>
      </c>
      <c r="P911" s="101">
        <v>0</v>
      </c>
    </row>
    <row r="912">
      <c r="L912" s="98" t="s">
        <v>90307</v>
      </c>
      <c r="M912" s="98" t="s">
        <v>90308</v>
      </c>
      <c r="N912" s="98" t="s">
        <v>90309</v>
      </c>
      <c r="O912" s="101">
        <v>-40</v>
      </c>
      <c r="P912" s="101">
        <v>40</v>
      </c>
    </row>
    <row r="913">
      <c r="L913" s="98" t="s">
        <v>90310</v>
      </c>
      <c r="M913" s="98" t="s">
        <v>90311</v>
      </c>
      <c r="N913" s="98" t="s">
        <v>90312</v>
      </c>
      <c r="O913" s="101">
        <v>38.670000000000002</v>
      </c>
      <c r="P913" s="101">
        <v>0</v>
      </c>
    </row>
    <row r="914">
      <c r="L914" s="98" t="s">
        <v>90313</v>
      </c>
      <c r="M914" s="98" t="s">
        <v>90314</v>
      </c>
      <c r="N914" s="98" t="s">
        <v>90315</v>
      </c>
      <c r="O914" s="101">
        <v>40</v>
      </c>
      <c r="P914" s="101">
        <v>0</v>
      </c>
    </row>
    <row r="915">
      <c r="L915" s="98" t="s">
        <v>90316</v>
      </c>
      <c r="M915" s="98" t="s">
        <v>90317</v>
      </c>
      <c r="N915" s="98" t="s">
        <v>90318</v>
      </c>
      <c r="O915" s="101">
        <v>-15</v>
      </c>
      <c r="P915" s="101">
        <v>0</v>
      </c>
    </row>
    <row r="916">
      <c r="L916" s="98" t="s">
        <v>90319</v>
      </c>
      <c r="M916" s="98" t="s">
        <v>90320</v>
      </c>
      <c r="N916" s="98" t="s">
        <v>90321</v>
      </c>
      <c r="O916" s="101">
        <v>14.5</v>
      </c>
      <c r="P916" s="101">
        <v>15</v>
      </c>
    </row>
    <row r="917">
      <c r="L917" s="98" t="s">
        <v>90322</v>
      </c>
      <c r="M917" s="98" t="s">
        <v>90323</v>
      </c>
      <c r="N917" s="98" t="s">
        <v>90324</v>
      </c>
      <c r="O917" s="101">
        <v>15</v>
      </c>
      <c r="P917" s="101">
        <v>0</v>
      </c>
    </row>
    <row r="918">
      <c r="L918" s="98" t="s">
        <v>90325</v>
      </c>
      <c r="M918" s="98" t="s">
        <v>90326</v>
      </c>
      <c r="N918" s="98" t="s">
        <v>90327</v>
      </c>
      <c r="O918" s="101">
        <v>10</v>
      </c>
      <c r="P918" s="101">
        <v>0</v>
      </c>
    </row>
    <row r="919">
      <c r="L919" s="98" t="s">
        <v>90328</v>
      </c>
      <c r="M919" s="98" t="s">
        <v>90329</v>
      </c>
      <c r="N919" s="98" t="s">
        <v>90330</v>
      </c>
      <c r="O919" s="101">
        <v>-10</v>
      </c>
      <c r="P919" s="101">
        <v>0</v>
      </c>
    </row>
    <row r="920">
      <c r="L920" s="98" t="s">
        <v>90331</v>
      </c>
      <c r="M920" s="98" t="s">
        <v>90332</v>
      </c>
      <c r="N920" s="98" t="s">
        <v>90333</v>
      </c>
      <c r="O920" s="101">
        <v>9.6699999999999999</v>
      </c>
      <c r="P920" s="101">
        <v>10</v>
      </c>
    </row>
    <row r="921">
      <c r="K921" s="96" t="s">
        <v>90334</v>
      </c>
      <c r="O921" s="85">
        <f>SUM(O909:O920)</f>
      </c>
      <c r="P921" s="85">
        <f>SUM(P909:P920)</f>
      </c>
    </row>
    <row r="922">
      <c r="A922" s="98" t="s">
        <v>90335</v>
      </c>
      <c r="B922" s="98" t="s">
        <v>90336</v>
      </c>
      <c r="C922" s="100">
        <v>666</v>
      </c>
      <c r="D922" s="98" t="s">
        <v>90337</v>
      </c>
      <c r="E922" s="98" t="s">
        <v>90338</v>
      </c>
      <c r="F922" s="104">
        <v>45463</v>
      </c>
      <c r="G922" s="104">
        <v>45463</v>
      </c>
      <c r="H922" s="104">
        <v>45857</v>
      </c>
      <c r="J922" s="101">
        <v>1145</v>
      </c>
      <c r="K922" s="98" t="s">
        <v>90339</v>
      </c>
      <c r="L922" s="98" t="s">
        <v>90340</v>
      </c>
      <c r="M922" s="98" t="s">
        <v>90341</v>
      </c>
      <c r="N922" s="98" t="s">
        <v>90342</v>
      </c>
      <c r="O922" s="101">
        <v>1145</v>
      </c>
      <c r="P922" s="101">
        <v>1145</v>
      </c>
      <c r="Q922" s="101">
        <v>0</v>
      </c>
      <c r="R922" s="101">
        <v>200</v>
      </c>
    </row>
    <row r="923">
      <c r="L923" s="98" t="s">
        <v>90343</v>
      </c>
      <c r="M923" s="98" t="s">
        <v>90344</v>
      </c>
      <c r="N923" s="98" t="s">
        <v>90345</v>
      </c>
      <c r="O923" s="101">
        <v>10</v>
      </c>
      <c r="P923" s="101">
        <v>10</v>
      </c>
    </row>
    <row r="924">
      <c r="K924" s="96" t="s">
        <v>90346</v>
      </c>
      <c r="O924" s="85">
        <f>SUM(O922:O923)</f>
      </c>
      <c r="P924" s="85">
        <f>SUM(P922:P923)</f>
      </c>
    </row>
    <row r="925">
      <c r="A925" s="98" t="s">
        <v>90347</v>
      </c>
      <c r="B925" s="98" t="s">
        <v>90348</v>
      </c>
      <c r="C925" s="100">
        <v>666</v>
      </c>
      <c r="D925" s="98" t="s">
        <v>90349</v>
      </c>
      <c r="E925" s="98" t="s">
        <v>90350</v>
      </c>
      <c r="F925" s="104">
        <v>45100</v>
      </c>
      <c r="G925" s="104">
        <v>45405</v>
      </c>
      <c r="H925" s="104">
        <v>45830</v>
      </c>
      <c r="J925" s="101">
        <v>1409</v>
      </c>
      <c r="K925" s="98" t="s">
        <v>90351</v>
      </c>
      <c r="L925" s="98" t="s">
        <v>90352</v>
      </c>
      <c r="M925" s="98" t="s">
        <v>90353</v>
      </c>
      <c r="N925" s="98" t="s">
        <v>90354</v>
      </c>
      <c r="O925" s="101">
        <v>1409</v>
      </c>
      <c r="P925" s="101">
        <v>1409</v>
      </c>
      <c r="Q925" s="101">
        <v>0</v>
      </c>
      <c r="R925" s="101">
        <v>200</v>
      </c>
    </row>
    <row r="926">
      <c r="L926" s="98" t="s">
        <v>90355</v>
      </c>
      <c r="M926" s="98" t="s">
        <v>90356</v>
      </c>
      <c r="N926" s="98" t="s">
        <v>90357</v>
      </c>
      <c r="O926" s="101">
        <v>10</v>
      </c>
      <c r="P926" s="101">
        <v>10</v>
      </c>
    </row>
    <row r="927">
      <c r="K927" s="96" t="s">
        <v>90358</v>
      </c>
      <c r="O927" s="85">
        <f>SUM(O925:O926)</f>
      </c>
      <c r="P927" s="85">
        <f>SUM(P925:P926)</f>
      </c>
    </row>
    <row r="928">
      <c r="A928" s="98" t="s">
        <v>90359</v>
      </c>
      <c r="B928" s="98" t="s">
        <v>90360</v>
      </c>
      <c r="C928" s="100">
        <v>805</v>
      </c>
      <c r="D928" s="98" t="s">
        <v>90361</v>
      </c>
      <c r="E928" s="98" t="s">
        <v>90362</v>
      </c>
      <c r="F928" s="104">
        <v>45164</v>
      </c>
      <c r="G928" s="104">
        <v>45530</v>
      </c>
      <c r="H928" s="104">
        <v>45863</v>
      </c>
      <c r="I928" s="104">
        <v>45766</v>
      </c>
      <c r="J928" s="101">
        <v>1352</v>
      </c>
      <c r="K928" s="98" t="s">
        <v>90363</v>
      </c>
      <c r="L928" s="98" t="s">
        <v>90364</v>
      </c>
      <c r="M928" s="98" t="s">
        <v>90365</v>
      </c>
      <c r="N928" s="98" t="s">
        <v>90366</v>
      </c>
      <c r="O928" s="101">
        <v>15.83</v>
      </c>
      <c r="P928" s="101">
        <v>25</v>
      </c>
      <c r="Q928" s="101">
        <v>0</v>
      </c>
      <c r="R928" s="101">
        <v>800</v>
      </c>
    </row>
    <row r="929">
      <c r="L929" s="98" t="s">
        <v>90367</v>
      </c>
      <c r="M929" s="98" t="s">
        <v>90368</v>
      </c>
      <c r="N929" s="98" t="s">
        <v>90369</v>
      </c>
      <c r="O929" s="101">
        <v>901.87</v>
      </c>
      <c r="P929" s="101">
        <v>1424</v>
      </c>
    </row>
    <row r="930">
      <c r="L930" s="98" t="s">
        <v>90370</v>
      </c>
      <c r="M930" s="98" t="s">
        <v>90371</v>
      </c>
      <c r="N930" s="98" t="s">
        <v>90372</v>
      </c>
      <c r="O930" s="101">
        <v>9.5</v>
      </c>
      <c r="P930" s="101">
        <v>15</v>
      </c>
    </row>
    <row r="931">
      <c r="L931" s="98" t="s">
        <v>90373</v>
      </c>
      <c r="M931" s="98" t="s">
        <v>90374</v>
      </c>
      <c r="N931" s="98" t="s">
        <v>90375</v>
      </c>
      <c r="O931" s="101">
        <v>6.3300000000000001</v>
      </c>
      <c r="P931" s="101">
        <v>10</v>
      </c>
    </row>
    <row r="932">
      <c r="K932" s="96" t="s">
        <v>90376</v>
      </c>
      <c r="O932" s="85">
        <f>SUM(O928:O931)</f>
      </c>
      <c r="P932" s="85">
        <f>SUM(P928:P931)</f>
      </c>
    </row>
    <row r="933">
      <c r="A933" s="98" t="s">
        <v>90377</v>
      </c>
      <c r="B933" s="98" t="s">
        <v>90378</v>
      </c>
      <c r="C933" s="100">
        <v>805</v>
      </c>
      <c r="D933" s="98" t="s">
        <v>90379</v>
      </c>
      <c r="E933" s="98" t="s">
        <v>90380</v>
      </c>
      <c r="F933" s="104">
        <v>45499</v>
      </c>
      <c r="G933" s="104">
        <v>45499</v>
      </c>
      <c r="H933" s="104">
        <v>45863</v>
      </c>
      <c r="J933" s="101">
        <v>1524</v>
      </c>
      <c r="K933" s="98" t="s">
        <v>90381</v>
      </c>
      <c r="L933" s="98" t="s">
        <v>90382</v>
      </c>
      <c r="M933" s="98" t="s">
        <v>90383</v>
      </c>
      <c r="N933" s="98" t="s">
        <v>90384</v>
      </c>
      <c r="O933" s="101">
        <v>25</v>
      </c>
      <c r="P933" s="101">
        <v>25</v>
      </c>
      <c r="Q933" s="101">
        <v>0</v>
      </c>
      <c r="R933" s="101">
        <v>400</v>
      </c>
    </row>
    <row r="934">
      <c r="L934" s="98" t="s">
        <v>90385</v>
      </c>
      <c r="M934" s="98" t="s">
        <v>90386</v>
      </c>
      <c r="N934" s="98" t="s">
        <v>90387</v>
      </c>
      <c r="O934" s="101">
        <v>1499</v>
      </c>
      <c r="P934" s="101">
        <v>1499</v>
      </c>
    </row>
    <row r="935">
      <c r="L935" s="98" t="s">
        <v>90388</v>
      </c>
      <c r="M935" s="98" t="s">
        <v>90389</v>
      </c>
      <c r="N935" s="98" t="s">
        <v>90390</v>
      </c>
      <c r="O935" s="101">
        <v>152.40000000000001</v>
      </c>
      <c r="P935" s="101">
        <v>0</v>
      </c>
    </row>
    <row r="936">
      <c r="L936" s="98" t="s">
        <v>90391</v>
      </c>
      <c r="M936" s="98" t="s">
        <v>90392</v>
      </c>
      <c r="N936" s="98" t="s">
        <v>90393</v>
      </c>
      <c r="O936" s="101">
        <v>15</v>
      </c>
      <c r="P936" s="101">
        <v>15</v>
      </c>
    </row>
    <row r="937">
      <c r="L937" s="98" t="s">
        <v>90394</v>
      </c>
      <c r="M937" s="98" t="s">
        <v>90395</v>
      </c>
      <c r="N937" s="98" t="s">
        <v>90396</v>
      </c>
      <c r="O937" s="101">
        <v>10</v>
      </c>
      <c r="P937" s="101">
        <v>10</v>
      </c>
    </row>
    <row r="938">
      <c r="K938" s="96" t="s">
        <v>90397</v>
      </c>
      <c r="O938" s="85">
        <f>SUM(O933:O937)</f>
      </c>
      <c r="P938" s="85">
        <f>SUM(P933:P937)</f>
      </c>
    </row>
    <row r="939">
      <c r="A939" s="98" t="s">
        <v>90398</v>
      </c>
      <c r="B939" s="98" t="s">
        <v>90399</v>
      </c>
      <c r="C939" s="100">
        <v>708</v>
      </c>
      <c r="D939" s="98" t="s">
        <v>90400</v>
      </c>
      <c r="E939" s="98" t="s">
        <v>90401</v>
      </c>
      <c r="F939" s="104">
        <v>45065</v>
      </c>
      <c r="G939" s="104">
        <v>45431</v>
      </c>
      <c r="H939" s="104">
        <v>45795</v>
      </c>
      <c r="I939" s="104">
        <v>45795</v>
      </c>
      <c r="J939" s="101">
        <v>1307</v>
      </c>
      <c r="K939" s="98" t="s">
        <v>90402</v>
      </c>
      <c r="L939" s="98" t="s">
        <v>90403</v>
      </c>
      <c r="M939" s="98" t="s">
        <v>90404</v>
      </c>
      <c r="N939" s="98" t="s">
        <v>90405</v>
      </c>
      <c r="O939" s="101">
        <v>1399</v>
      </c>
      <c r="P939" s="101">
        <v>1399</v>
      </c>
      <c r="Q939" s="101">
        <v>0</v>
      </c>
      <c r="R939" s="101">
        <v>200</v>
      </c>
    </row>
    <row r="940">
      <c r="L940" s="98" t="s">
        <v>90406</v>
      </c>
      <c r="M940" s="98" t="s">
        <v>90407</v>
      </c>
      <c r="N940" s="98" t="s">
        <v>90408</v>
      </c>
      <c r="O940" s="101">
        <v>10</v>
      </c>
      <c r="P940" s="101">
        <v>10</v>
      </c>
    </row>
    <row r="941">
      <c r="K941" s="96" t="s">
        <v>90409</v>
      </c>
      <c r="O941" s="85">
        <f>SUM(O939:O940)</f>
      </c>
      <c r="P941" s="85">
        <f>SUM(P939:P940)</f>
      </c>
    </row>
    <row r="942">
      <c r="A942" s="98" t="s">
        <v>90410</v>
      </c>
      <c r="B942" s="98" t="s">
        <v>90411</v>
      </c>
      <c r="C942" s="100">
        <v>711</v>
      </c>
      <c r="D942" s="98" t="s">
        <v>90412</v>
      </c>
      <c r="E942" s="98" t="s">
        <v>90413</v>
      </c>
      <c r="F942" s="104">
        <v>45161</v>
      </c>
      <c r="G942" s="104">
        <v>45588</v>
      </c>
      <c r="H942" s="104">
        <v>46013</v>
      </c>
      <c r="J942" s="101">
        <v>1409</v>
      </c>
      <c r="K942" s="98" t="s">
        <v>90414</v>
      </c>
      <c r="L942" s="98" t="s">
        <v>90415</v>
      </c>
      <c r="M942" s="98" t="s">
        <v>90416</v>
      </c>
      <c r="N942" s="98" t="s">
        <v>90417</v>
      </c>
      <c r="O942" s="101">
        <v>1357</v>
      </c>
      <c r="P942" s="101">
        <v>1357</v>
      </c>
      <c r="Q942" s="101">
        <v>0</v>
      </c>
      <c r="R942" s="101">
        <v>200</v>
      </c>
    </row>
    <row r="943">
      <c r="L943" s="98" t="s">
        <v>90418</v>
      </c>
      <c r="M943" s="98" t="s">
        <v>90419</v>
      </c>
      <c r="N943" s="98" t="s">
        <v>90420</v>
      </c>
      <c r="O943" s="101">
        <v>10</v>
      </c>
      <c r="P943" s="101">
        <v>10</v>
      </c>
    </row>
    <row r="944">
      <c r="K944" s="96" t="s">
        <v>90421</v>
      </c>
      <c r="O944" s="85">
        <f>SUM(O942:O943)</f>
      </c>
      <c r="P944" s="85">
        <f>SUM(P942:P943)</f>
      </c>
    </row>
    <row r="945">
      <c r="A945" s="98" t="s">
        <v>90422</v>
      </c>
      <c r="B945" s="98" t="s">
        <v>90423</v>
      </c>
      <c r="C945" s="100">
        <v>1110</v>
      </c>
      <c r="D945" s="98" t="s">
        <v>90424</v>
      </c>
      <c r="E945" s="98" t="s">
        <v>90425</v>
      </c>
      <c r="F945" s="104">
        <v>45505</v>
      </c>
      <c r="G945" s="104">
        <v>45505</v>
      </c>
      <c r="H945" s="104">
        <v>45869</v>
      </c>
      <c r="J945" s="101">
        <v>1699</v>
      </c>
      <c r="K945" s="98" t="s">
        <v>90426</v>
      </c>
      <c r="L945" s="98" t="s">
        <v>90427</v>
      </c>
      <c r="M945" s="98" t="s">
        <v>90428</v>
      </c>
      <c r="N945" s="98" t="s">
        <v>90429</v>
      </c>
      <c r="O945" s="101">
        <v>1699</v>
      </c>
      <c r="P945" s="101">
        <v>1699</v>
      </c>
      <c r="Q945" s="101">
        <v>0</v>
      </c>
      <c r="R945" s="101">
        <v>1699</v>
      </c>
    </row>
    <row r="946">
      <c r="L946" s="98" t="s">
        <v>90430</v>
      </c>
      <c r="M946" s="98" t="s">
        <v>90431</v>
      </c>
      <c r="N946" s="98" t="s">
        <v>90432</v>
      </c>
      <c r="O946" s="101">
        <v>10</v>
      </c>
      <c r="P946" s="101">
        <v>10</v>
      </c>
    </row>
    <row r="947">
      <c r="K947" s="96" t="s">
        <v>90433</v>
      </c>
      <c r="O947" s="85">
        <f>SUM(O945:O946)</f>
      </c>
      <c r="P947" s="85">
        <f>SUM(P945:P946)</f>
      </c>
    </row>
    <row r="948">
      <c r="A948" s="98" t="s">
        <v>90434</v>
      </c>
      <c r="B948" s="98" t="s">
        <v>90435</v>
      </c>
      <c r="C948" s="100">
        <v>1110</v>
      </c>
      <c r="D948" s="98" t="s">
        <v>90436</v>
      </c>
      <c r="E948" s="98" t="s">
        <v>90437</v>
      </c>
      <c r="F948" s="104">
        <v>44755</v>
      </c>
      <c r="G948" s="104">
        <v>45486</v>
      </c>
      <c r="H948" s="104">
        <v>45850</v>
      </c>
      <c r="J948" s="101">
        <v>1899</v>
      </c>
      <c r="K948" s="98" t="s">
        <v>90438</v>
      </c>
      <c r="L948" s="98" t="s">
        <v>90439</v>
      </c>
      <c r="M948" s="98" t="s">
        <v>90440</v>
      </c>
      <c r="N948" s="98" t="s">
        <v>90441</v>
      </c>
      <c r="O948" s="101">
        <v>1817</v>
      </c>
      <c r="P948" s="101">
        <v>1817</v>
      </c>
      <c r="Q948" s="101">
        <v>0</v>
      </c>
      <c r="R948" s="101">
        <v>700</v>
      </c>
    </row>
    <row r="949">
      <c r="L949" s="98" t="s">
        <v>90442</v>
      </c>
      <c r="M949" s="98" t="s">
        <v>90443</v>
      </c>
      <c r="N949" s="98" t="s">
        <v>90444</v>
      </c>
      <c r="O949" s="101">
        <v>150</v>
      </c>
      <c r="P949" s="101">
        <v>150</v>
      </c>
    </row>
    <row r="950">
      <c r="L950" s="98" t="s">
        <v>90445</v>
      </c>
      <c r="M950" s="98" t="s">
        <v>90446</v>
      </c>
      <c r="N950" s="98" t="s">
        <v>90447</v>
      </c>
      <c r="O950" s="101">
        <v>15</v>
      </c>
      <c r="P950" s="101">
        <v>15</v>
      </c>
    </row>
    <row r="951">
      <c r="L951" s="98" t="s">
        <v>90448</v>
      </c>
      <c r="M951" s="98" t="s">
        <v>90449</v>
      </c>
      <c r="N951" s="98" t="s">
        <v>90450</v>
      </c>
      <c r="O951" s="101">
        <v>10</v>
      </c>
      <c r="P951" s="101">
        <v>10</v>
      </c>
    </row>
    <row r="952">
      <c r="K952" s="96" t="s">
        <v>90451</v>
      </c>
      <c r="O952" s="85">
        <f>SUM(O948:O951)</f>
      </c>
      <c r="P952" s="85">
        <f>SUM(P948:P951)</f>
      </c>
    </row>
    <row r="953">
      <c r="A953" s="98" t="s">
        <v>90452</v>
      </c>
      <c r="B953" s="98" t="s">
        <v>90453</v>
      </c>
      <c r="C953" s="100">
        <v>666</v>
      </c>
      <c r="D953" s="98" t="s">
        <v>90454</v>
      </c>
      <c r="E953" s="98" t="s">
        <v>90455</v>
      </c>
      <c r="F953" s="104">
        <v>44597</v>
      </c>
      <c r="G953" s="104">
        <v>45387</v>
      </c>
      <c r="H953" s="104">
        <v>45812</v>
      </c>
      <c r="J953" s="101">
        <v>1409</v>
      </c>
      <c r="K953" s="98" t="s">
        <v>90456</v>
      </c>
      <c r="L953" s="98" t="s">
        <v>90457</v>
      </c>
      <c r="M953" s="98" t="s">
        <v>90458</v>
      </c>
      <c r="N953" s="98" t="s">
        <v>90459</v>
      </c>
      <c r="O953" s="101">
        <v>1329</v>
      </c>
      <c r="P953" s="101">
        <v>1329</v>
      </c>
      <c r="Q953" s="101">
        <v>0</v>
      </c>
      <c r="R953" s="101">
        <v>500</v>
      </c>
    </row>
    <row r="954">
      <c r="L954" s="98" t="s">
        <v>90460</v>
      </c>
      <c r="M954" s="98" t="s">
        <v>90461</v>
      </c>
      <c r="N954" s="98" t="s">
        <v>90462</v>
      </c>
      <c r="O954" s="101">
        <v>40</v>
      </c>
      <c r="P954" s="101">
        <v>40</v>
      </c>
    </row>
    <row r="955">
      <c r="L955" s="98" t="s">
        <v>90463</v>
      </c>
      <c r="M955" s="98" t="s">
        <v>90464</v>
      </c>
      <c r="N955" s="98" t="s">
        <v>90465</v>
      </c>
      <c r="O955" s="101">
        <v>10</v>
      </c>
      <c r="P955" s="101">
        <v>10</v>
      </c>
    </row>
    <row r="956">
      <c r="K956" s="96" t="s">
        <v>90466</v>
      </c>
      <c r="O956" s="85">
        <f>SUM(O953:O955)</f>
      </c>
      <c r="P956" s="85">
        <f>SUM(P953:P955)</f>
      </c>
    </row>
    <row r="957">
      <c r="A957" s="98" t="s">
        <v>90467</v>
      </c>
      <c r="B957" s="98" t="s">
        <v>90468</v>
      </c>
      <c r="C957" s="100">
        <v>666</v>
      </c>
      <c r="D957" s="98" t="s">
        <v>90469</v>
      </c>
      <c r="E957" s="98" t="s">
        <v>90470</v>
      </c>
      <c r="F957" s="104">
        <v>43874</v>
      </c>
      <c r="G957" s="104">
        <v>45396</v>
      </c>
      <c r="H957" s="104">
        <v>45821</v>
      </c>
      <c r="J957" s="101">
        <v>1409</v>
      </c>
      <c r="K957" s="98" t="s">
        <v>90471</v>
      </c>
      <c r="L957" s="98" t="s">
        <v>90472</v>
      </c>
      <c r="M957" s="98" t="s">
        <v>90473</v>
      </c>
      <c r="N957" s="98" t="s">
        <v>90474</v>
      </c>
      <c r="O957" s="101">
        <v>1300</v>
      </c>
      <c r="P957" s="101">
        <v>1300</v>
      </c>
      <c r="Q957" s="101">
        <v>0</v>
      </c>
      <c r="R957" s="101">
        <v>400</v>
      </c>
    </row>
    <row r="958">
      <c r="L958" s="98" t="s">
        <v>90475</v>
      </c>
      <c r="M958" s="98" t="s">
        <v>90476</v>
      </c>
      <c r="N958" s="98" t="s">
        <v>90477</v>
      </c>
      <c r="O958" s="101">
        <v>40</v>
      </c>
      <c r="P958" s="101">
        <v>40</v>
      </c>
    </row>
    <row r="959">
      <c r="L959" s="98" t="s">
        <v>90478</v>
      </c>
      <c r="M959" s="98" t="s">
        <v>90479</v>
      </c>
      <c r="N959" s="98" t="s">
        <v>90480</v>
      </c>
      <c r="O959" s="101">
        <v>15</v>
      </c>
      <c r="P959" s="101">
        <v>15</v>
      </c>
    </row>
    <row r="960">
      <c r="L960" s="98" t="s">
        <v>90481</v>
      </c>
      <c r="M960" s="98" t="s">
        <v>90482</v>
      </c>
      <c r="N960" s="98" t="s">
        <v>90483</v>
      </c>
      <c r="O960" s="101">
        <v>10</v>
      </c>
      <c r="P960" s="101">
        <v>10</v>
      </c>
    </row>
    <row r="961">
      <c r="K961" s="96" t="s">
        <v>90484</v>
      </c>
      <c r="O961" s="85">
        <f>SUM(O957:O960)</f>
      </c>
      <c r="P961" s="85">
        <f>SUM(P957:P960)</f>
      </c>
    </row>
    <row r="962">
      <c r="A962" s="98" t="s">
        <v>90485</v>
      </c>
      <c r="B962" s="98" t="s">
        <v>90486</v>
      </c>
      <c r="C962" s="100">
        <v>1254</v>
      </c>
      <c r="D962" s="98" t="s">
        <v>90487</v>
      </c>
      <c r="E962" s="98" t="s">
        <v>90488</v>
      </c>
      <c r="F962" s="104">
        <v>44029</v>
      </c>
      <c r="G962" s="104">
        <v>45490</v>
      </c>
      <c r="H962" s="104">
        <v>45854</v>
      </c>
      <c r="J962" s="101">
        <v>1093</v>
      </c>
      <c r="K962" s="98" t="s">
        <v>90489</v>
      </c>
      <c r="L962" s="98" t="s">
        <v>90490</v>
      </c>
      <c r="M962" s="98" t="s">
        <v>90491</v>
      </c>
      <c r="N962" s="98" t="s">
        <v>90492</v>
      </c>
      <c r="O962" s="101">
        <v>1309</v>
      </c>
      <c r="P962" s="101">
        <v>1309</v>
      </c>
      <c r="Q962" s="101">
        <v>-34.68</v>
      </c>
      <c r="R962" s="101">
        <v>0</v>
      </c>
    </row>
    <row r="963">
      <c r="L963" s="98" t="s">
        <v>90493</v>
      </c>
      <c r="M963" s="98" t="s">
        <v>90494</v>
      </c>
      <c r="N963" s="98" t="s">
        <v>90495</v>
      </c>
      <c r="O963" s="101">
        <v>130.90000000000001</v>
      </c>
      <c r="P963" s="101">
        <v>0</v>
      </c>
    </row>
    <row r="964">
      <c r="L964" s="98" t="s">
        <v>90496</v>
      </c>
      <c r="M964" s="98" t="s">
        <v>90497</v>
      </c>
      <c r="N964" s="98" t="s">
        <v>90498</v>
      </c>
      <c r="O964" s="101">
        <v>50</v>
      </c>
      <c r="P964" s="101">
        <v>0</v>
      </c>
    </row>
    <row r="965">
      <c r="K965" s="96" t="s">
        <v>90499</v>
      </c>
      <c r="O965" s="85">
        <f>SUM(O962:O964)</f>
      </c>
      <c r="P965" s="85">
        <f>SUM(P962:P964)</f>
      </c>
    </row>
    <row r="966">
      <c r="A966" s="98" t="s">
        <v>90500</v>
      </c>
      <c r="B966" s="98" t="s">
        <v>90501</v>
      </c>
      <c r="C966" s="100">
        <v>763</v>
      </c>
      <c r="D966" s="98" t="s">
        <v>90502</v>
      </c>
      <c r="E966" s="98" t="s">
        <v>90503</v>
      </c>
      <c r="F966" s="104">
        <v>45478</v>
      </c>
      <c r="G966" s="104">
        <v>45478</v>
      </c>
      <c r="H966" s="104">
        <v>45842</v>
      </c>
      <c r="J966" s="101">
        <v>1310</v>
      </c>
      <c r="K966" s="98" t="s">
        <v>90504</v>
      </c>
      <c r="L966" s="98" t="s">
        <v>90505</v>
      </c>
      <c r="M966" s="98" t="s">
        <v>90506</v>
      </c>
      <c r="N966" s="98" t="s">
        <v>90507</v>
      </c>
      <c r="O966" s="101">
        <v>75</v>
      </c>
      <c r="P966" s="101">
        <v>75</v>
      </c>
      <c r="Q966" s="101">
        <v>-0.95999999999999996</v>
      </c>
      <c r="R966" s="101">
        <v>200</v>
      </c>
    </row>
    <row r="967">
      <c r="L967" s="98" t="s">
        <v>90508</v>
      </c>
      <c r="M967" s="98" t="s">
        <v>90509</v>
      </c>
      <c r="N967" s="98" t="s">
        <v>90510</v>
      </c>
      <c r="O967" s="101">
        <v>50</v>
      </c>
      <c r="P967" s="101">
        <v>50</v>
      </c>
    </row>
    <row r="968">
      <c r="L968" s="98" t="s">
        <v>90511</v>
      </c>
      <c r="M968" s="98" t="s">
        <v>90512</v>
      </c>
      <c r="N968" s="98" t="s">
        <v>90513</v>
      </c>
      <c r="O968" s="101">
        <v>1185</v>
      </c>
      <c r="P968" s="101">
        <v>1185</v>
      </c>
    </row>
    <row r="969">
      <c r="L969" s="98" t="s">
        <v>90514</v>
      </c>
      <c r="M969" s="98" t="s">
        <v>90515</v>
      </c>
      <c r="N969" s="98" t="s">
        <v>90516</v>
      </c>
      <c r="O969" s="101">
        <v>10</v>
      </c>
      <c r="P969" s="101">
        <v>10</v>
      </c>
    </row>
    <row r="970">
      <c r="K970" s="96" t="s">
        <v>90517</v>
      </c>
      <c r="O970" s="85">
        <f>SUM(O966:O969)</f>
      </c>
      <c r="P970" s="85">
        <f>SUM(P966:P969)</f>
      </c>
    </row>
    <row r="971">
      <c r="A971" s="98" t="s">
        <v>90518</v>
      </c>
      <c r="B971" s="98" t="s">
        <v>90519</v>
      </c>
      <c r="C971" s="100">
        <v>1110</v>
      </c>
      <c r="D971" s="98" t="s">
        <v>90520</v>
      </c>
      <c r="E971" s="98" t="s">
        <v>90521</v>
      </c>
      <c r="F971" s="104">
        <v>45748</v>
      </c>
      <c r="G971" s="104">
        <v>45748</v>
      </c>
      <c r="H971" s="104">
        <v>46142</v>
      </c>
      <c r="J971" s="101">
        <v>1812</v>
      </c>
      <c r="K971" s="98" t="s">
        <v>90522</v>
      </c>
      <c r="L971" s="98" t="s">
        <v>90523</v>
      </c>
      <c r="M971" s="98" t="s">
        <v>90524</v>
      </c>
      <c r="N971" s="98" t="s">
        <v>90525</v>
      </c>
      <c r="O971" s="101">
        <v>50</v>
      </c>
      <c r="P971" s="101">
        <v>125</v>
      </c>
      <c r="Q971" s="101">
        <v>0</v>
      </c>
      <c r="R971" s="101">
        <v>800</v>
      </c>
    </row>
    <row r="972">
      <c r="L972" s="98" t="s">
        <v>90526</v>
      </c>
      <c r="M972" s="98" t="s">
        <v>90527</v>
      </c>
      <c r="N972" s="98" t="s">
        <v>90528</v>
      </c>
      <c r="O972" s="101">
        <v>75</v>
      </c>
      <c r="P972" s="101">
        <v>0</v>
      </c>
    </row>
    <row r="973">
      <c r="L973" s="98" t="s">
        <v>90529</v>
      </c>
      <c r="M973" s="98" t="s">
        <v>90530</v>
      </c>
      <c r="N973" s="98" t="s">
        <v>90531</v>
      </c>
      <c r="O973" s="101">
        <v>1687</v>
      </c>
      <c r="P973" s="101">
        <v>1687</v>
      </c>
    </row>
    <row r="974">
      <c r="L974" s="98" t="s">
        <v>90532</v>
      </c>
      <c r="M974" s="98" t="s">
        <v>90533</v>
      </c>
      <c r="N974" s="98" t="s">
        <v>90534</v>
      </c>
      <c r="O974" s="101">
        <v>150</v>
      </c>
      <c r="P974" s="101">
        <v>0</v>
      </c>
    </row>
    <row r="975">
      <c r="L975" s="98" t="s">
        <v>90535</v>
      </c>
      <c r="M975" s="98" t="s">
        <v>90536</v>
      </c>
      <c r="N975" s="98" t="s">
        <v>90537</v>
      </c>
      <c r="O975" s="101">
        <v>-1812</v>
      </c>
      <c r="P975" s="101">
        <v>0</v>
      </c>
    </row>
    <row r="976">
      <c r="L976" s="98" t="s">
        <v>90538</v>
      </c>
      <c r="M976" s="98" t="s">
        <v>90539</v>
      </c>
      <c r="N976" s="98" t="s">
        <v>90540</v>
      </c>
      <c r="O976" s="101">
        <v>10</v>
      </c>
      <c r="P976" s="101">
        <v>10</v>
      </c>
    </row>
    <row r="977">
      <c r="K977" s="96" t="s">
        <v>90541</v>
      </c>
      <c r="O977" s="85">
        <f>SUM(O971:O976)</f>
      </c>
      <c r="P977" s="85">
        <f>SUM(P971:P976)</f>
      </c>
    </row>
    <row r="978">
      <c r="A978" s="98" t="s">
        <v>90542</v>
      </c>
      <c r="B978" s="98" t="s">
        <v>90543</v>
      </c>
      <c r="C978" s="100">
        <v>656</v>
      </c>
      <c r="D978" s="98" t="s">
        <v>90544</v>
      </c>
      <c r="E978" s="98" t="s">
        <v>90545</v>
      </c>
      <c r="F978" s="104">
        <v>45457</v>
      </c>
      <c r="G978" s="104">
        <v>45457</v>
      </c>
      <c r="H978" s="104">
        <v>45821</v>
      </c>
      <c r="J978" s="101">
        <v>1449</v>
      </c>
      <c r="K978" s="98" t="s">
        <v>90546</v>
      </c>
      <c r="L978" s="98" t="s">
        <v>90547</v>
      </c>
      <c r="M978" s="98" t="s">
        <v>90548</v>
      </c>
      <c r="N978" s="98" t="s">
        <v>90549</v>
      </c>
      <c r="O978" s="101">
        <v>50</v>
      </c>
      <c r="P978" s="101">
        <v>50</v>
      </c>
      <c r="Q978" s="101">
        <v>0</v>
      </c>
      <c r="R978" s="101">
        <v>1649</v>
      </c>
    </row>
    <row r="979">
      <c r="L979" s="98" t="s">
        <v>90550</v>
      </c>
      <c r="M979" s="98" t="s">
        <v>90551</v>
      </c>
      <c r="N979" s="98" t="s">
        <v>90552</v>
      </c>
      <c r="O979" s="101">
        <v>150</v>
      </c>
      <c r="P979" s="101">
        <v>150</v>
      </c>
    </row>
    <row r="980">
      <c r="L980" s="98" t="s">
        <v>90553</v>
      </c>
      <c r="M980" s="98" t="s">
        <v>90554</v>
      </c>
      <c r="N980" s="98" t="s">
        <v>90555</v>
      </c>
      <c r="O980" s="101">
        <v>1249</v>
      </c>
      <c r="P980" s="101">
        <v>1249</v>
      </c>
    </row>
    <row r="981">
      <c r="L981" s="98" t="s">
        <v>90556</v>
      </c>
      <c r="M981" s="98" t="s">
        <v>90557</v>
      </c>
      <c r="N981" s="98" t="s">
        <v>90558</v>
      </c>
      <c r="O981" s="101">
        <v>15</v>
      </c>
      <c r="P981" s="101">
        <v>15</v>
      </c>
    </row>
    <row r="982">
      <c r="L982" s="98" t="s">
        <v>90559</v>
      </c>
      <c r="M982" s="98" t="s">
        <v>90560</v>
      </c>
      <c r="N982" s="98" t="s">
        <v>90561</v>
      </c>
      <c r="O982" s="101">
        <v>10</v>
      </c>
      <c r="P982" s="101">
        <v>10</v>
      </c>
    </row>
    <row r="983">
      <c r="K983" s="96" t="s">
        <v>90562</v>
      </c>
      <c r="O983" s="85">
        <f>SUM(O978:O982)</f>
      </c>
      <c r="P983" s="85">
        <f>SUM(P978:P982)</f>
      </c>
    </row>
    <row r="984">
      <c r="A984" s="98" t="s">
        <v>90563</v>
      </c>
      <c r="B984" s="98" t="s">
        <v>90564</v>
      </c>
      <c r="C984" s="100">
        <v>1254</v>
      </c>
      <c r="D984" s="98" t="s">
        <v>90565</v>
      </c>
      <c r="E984" s="98" t="s">
        <v>90566</v>
      </c>
      <c r="F984" s="104">
        <v>45184</v>
      </c>
      <c r="G984" s="104">
        <v>45550</v>
      </c>
      <c r="H984" s="104">
        <v>45944</v>
      </c>
      <c r="J984" s="101">
        <v>1999</v>
      </c>
      <c r="K984" s="98" t="s">
        <v>90567</v>
      </c>
      <c r="L984" s="98" t="s">
        <v>90568</v>
      </c>
      <c r="M984" s="98" t="s">
        <v>90569</v>
      </c>
      <c r="N984" s="98" t="s">
        <v>90570</v>
      </c>
      <c r="O984" s="101">
        <v>1937</v>
      </c>
      <c r="P984" s="101">
        <v>1937</v>
      </c>
      <c r="Q984" s="101">
        <v>0</v>
      </c>
      <c r="R984" s="101">
        <v>300</v>
      </c>
    </row>
    <row r="985">
      <c r="L985" s="98" t="s">
        <v>90571</v>
      </c>
      <c r="M985" s="98" t="s">
        <v>90572</v>
      </c>
      <c r="N985" s="98" t="s">
        <v>90573</v>
      </c>
      <c r="O985" s="101">
        <v>150</v>
      </c>
      <c r="P985" s="101">
        <v>150</v>
      </c>
    </row>
    <row r="986">
      <c r="L986" s="98" t="s">
        <v>90574</v>
      </c>
      <c r="M986" s="98" t="s">
        <v>90575</v>
      </c>
      <c r="N986" s="98" t="s">
        <v>90576</v>
      </c>
      <c r="O986" s="101">
        <v>10</v>
      </c>
      <c r="P986" s="101">
        <v>10</v>
      </c>
    </row>
    <row r="987">
      <c r="K987" s="96" t="s">
        <v>90577</v>
      </c>
      <c r="O987" s="85">
        <f>SUM(O984:O986)</f>
      </c>
      <c r="P987" s="85">
        <f>SUM(P984:P986)</f>
      </c>
    </row>
    <row r="988">
      <c r="A988" s="98" t="s">
        <v>90578</v>
      </c>
      <c r="B988" s="98" t="s">
        <v>90579</v>
      </c>
      <c r="C988" s="100">
        <v>1254</v>
      </c>
      <c r="D988" s="98" t="s">
        <v>90580</v>
      </c>
      <c r="E988" s="98" t="s">
        <v>90581</v>
      </c>
      <c r="F988" s="104">
        <v>45612</v>
      </c>
      <c r="G988" s="104">
        <v>45612</v>
      </c>
      <c r="H988" s="104">
        <v>46037</v>
      </c>
      <c r="J988" s="101">
        <v>1937</v>
      </c>
      <c r="K988" s="98" t="s">
        <v>90582</v>
      </c>
      <c r="L988" s="98" t="s">
        <v>90583</v>
      </c>
      <c r="M988" s="98" t="s">
        <v>90584</v>
      </c>
      <c r="N988" s="98" t="s">
        <v>90585</v>
      </c>
      <c r="O988" s="101">
        <v>1937</v>
      </c>
      <c r="P988" s="101">
        <v>1937</v>
      </c>
      <c r="Q988" s="101">
        <v>0</v>
      </c>
      <c r="R988" s="101">
        <v>300</v>
      </c>
    </row>
    <row r="989">
      <c r="L989" s="98" t="s">
        <v>90586</v>
      </c>
      <c r="M989" s="98" t="s">
        <v>90587</v>
      </c>
      <c r="N989" s="98" t="s">
        <v>90588</v>
      </c>
      <c r="O989" s="101">
        <v>150</v>
      </c>
      <c r="P989" s="101">
        <v>150</v>
      </c>
    </row>
    <row r="990">
      <c r="L990" s="98" t="s">
        <v>90589</v>
      </c>
      <c r="M990" s="98" t="s">
        <v>90590</v>
      </c>
      <c r="N990" s="98" t="s">
        <v>90591</v>
      </c>
      <c r="O990" s="101">
        <v>10</v>
      </c>
      <c r="P990" s="101">
        <v>10</v>
      </c>
    </row>
    <row r="991">
      <c r="K991" s="96" t="s">
        <v>90592</v>
      </c>
      <c r="O991" s="85">
        <f>SUM(O988:O990)</f>
      </c>
      <c r="P991" s="85">
        <f>SUM(P988:P990)</f>
      </c>
    </row>
    <row r="992">
      <c r="A992" s="98" t="s">
        <v>90593</v>
      </c>
      <c r="B992" s="98" t="s">
        <v>90594</v>
      </c>
      <c r="C992" s="100">
        <v>763</v>
      </c>
      <c r="D992" s="98" t="s">
        <v>90595</v>
      </c>
      <c r="E992" s="98" t="s">
        <v>90596</v>
      </c>
      <c r="F992" s="104">
        <v>45458</v>
      </c>
      <c r="G992" s="104">
        <v>45458</v>
      </c>
      <c r="H992" s="104">
        <v>45822</v>
      </c>
      <c r="J992" s="101">
        <v>1185</v>
      </c>
      <c r="K992" s="98" t="s">
        <v>90597</v>
      </c>
      <c r="L992" s="98" t="s">
        <v>90598</v>
      </c>
      <c r="M992" s="98" t="s">
        <v>90599</v>
      </c>
      <c r="N992" s="98" t="s">
        <v>90600</v>
      </c>
      <c r="O992" s="101">
        <v>1185</v>
      </c>
      <c r="P992" s="101">
        <v>1185</v>
      </c>
      <c r="Q992" s="101">
        <v>0</v>
      </c>
      <c r="R992" s="101">
        <v>200</v>
      </c>
    </row>
    <row r="993">
      <c r="L993" s="98" t="s">
        <v>90601</v>
      </c>
      <c r="M993" s="98" t="s">
        <v>90602</v>
      </c>
      <c r="N993" s="98" t="s">
        <v>90603</v>
      </c>
      <c r="O993" s="101">
        <v>40</v>
      </c>
      <c r="P993" s="101">
        <v>40</v>
      </c>
    </row>
    <row r="994">
      <c r="L994" s="98" t="s">
        <v>90604</v>
      </c>
      <c r="M994" s="98" t="s">
        <v>90605</v>
      </c>
      <c r="N994" s="98" t="s">
        <v>90606</v>
      </c>
      <c r="O994" s="101">
        <v>10</v>
      </c>
      <c r="P994" s="101">
        <v>10</v>
      </c>
    </row>
    <row r="995">
      <c r="L995" s="98" t="s">
        <v>90607</v>
      </c>
      <c r="M995" s="98" t="s">
        <v>90608</v>
      </c>
      <c r="N995" s="98" t="s">
        <v>90609</v>
      </c>
      <c r="O995" s="101">
        <v>20</v>
      </c>
      <c r="P995" s="101">
        <v>20</v>
      </c>
    </row>
    <row r="996">
      <c r="K996" s="96" t="s">
        <v>90610</v>
      </c>
      <c r="O996" s="85">
        <f>SUM(O992:O995)</f>
      </c>
      <c r="P996" s="85">
        <f>SUM(P992:P995)</f>
      </c>
    </row>
    <row r="997">
      <c r="A997" s="98" t="s">
        <v>90611</v>
      </c>
      <c r="B997" s="98" t="s">
        <v>90612</v>
      </c>
      <c r="C997" s="100">
        <v>763</v>
      </c>
      <c r="D997" s="98" t="s">
        <v>90613</v>
      </c>
      <c r="E997" s="98" t="s">
        <v>90614</v>
      </c>
      <c r="F997" s="104">
        <v>45461</v>
      </c>
      <c r="G997" s="104">
        <v>45461</v>
      </c>
      <c r="H997" s="104">
        <v>45855</v>
      </c>
      <c r="J997" s="101">
        <v>1215</v>
      </c>
      <c r="K997" s="98" t="s">
        <v>90615</v>
      </c>
      <c r="L997" s="98" t="s">
        <v>90616</v>
      </c>
      <c r="M997" s="98" t="s">
        <v>90617</v>
      </c>
      <c r="N997" s="98" t="s">
        <v>90618</v>
      </c>
      <c r="O997" s="101">
        <v>1215</v>
      </c>
      <c r="P997" s="101">
        <v>1215</v>
      </c>
      <c r="Q997" s="101">
        <v>0</v>
      </c>
      <c r="R997" s="101">
        <v>200</v>
      </c>
    </row>
    <row r="998">
      <c r="L998" s="98" t="s">
        <v>90619</v>
      </c>
      <c r="M998" s="98" t="s">
        <v>90620</v>
      </c>
      <c r="N998" s="98" t="s">
        <v>90621</v>
      </c>
      <c r="O998" s="101">
        <v>121.5</v>
      </c>
      <c r="P998" s="101">
        <v>0</v>
      </c>
    </row>
    <row r="999">
      <c r="L999" s="98" t="s">
        <v>90622</v>
      </c>
      <c r="M999" s="98" t="s">
        <v>90623</v>
      </c>
      <c r="N999" s="98" t="s">
        <v>90624</v>
      </c>
      <c r="O999" s="101">
        <v>10</v>
      </c>
      <c r="P999" s="101">
        <v>10</v>
      </c>
    </row>
    <row r="1000">
      <c r="K1000" s="96" t="s">
        <v>90625</v>
      </c>
      <c r="O1000" s="85">
        <f>SUM(O997:O999)</f>
      </c>
      <c r="P1000" s="85">
        <f>SUM(P997:P999)</f>
      </c>
    </row>
    <row r="1001">
      <c r="A1001" s="98" t="s">
        <v>90626</v>
      </c>
      <c r="B1001" s="98" t="s">
        <v>90627</v>
      </c>
      <c r="C1001" s="100">
        <v>1110</v>
      </c>
      <c r="D1001" s="98" t="s">
        <v>90628</v>
      </c>
      <c r="E1001" s="98" t="s">
        <v>90629</v>
      </c>
      <c r="F1001" s="104">
        <v>45196</v>
      </c>
      <c r="G1001" s="104">
        <v>45592</v>
      </c>
      <c r="H1001" s="104">
        <v>45956</v>
      </c>
      <c r="J1001" s="101">
        <v>1899</v>
      </c>
      <c r="K1001" s="98" t="s">
        <v>90630</v>
      </c>
      <c r="L1001" s="98" t="s">
        <v>90631</v>
      </c>
      <c r="M1001" s="98" t="s">
        <v>90632</v>
      </c>
      <c r="N1001" s="98" t="s">
        <v>90633</v>
      </c>
      <c r="O1001" s="101">
        <v>1799</v>
      </c>
      <c r="P1001" s="101">
        <v>1799</v>
      </c>
      <c r="Q1001" s="101">
        <v>0</v>
      </c>
      <c r="R1001" s="101">
        <v>1899</v>
      </c>
    </row>
    <row r="1002">
      <c r="L1002" s="98" t="s">
        <v>90634</v>
      </c>
      <c r="M1002" s="98" t="s">
        <v>90635</v>
      </c>
      <c r="N1002" s="98" t="s">
        <v>90636</v>
      </c>
      <c r="O1002" s="101">
        <v>10</v>
      </c>
      <c r="P1002" s="101">
        <v>10</v>
      </c>
    </row>
    <row r="1003">
      <c r="K1003" s="96" t="s">
        <v>90637</v>
      </c>
      <c r="O1003" s="85">
        <f>SUM(O1001:O1002)</f>
      </c>
      <c r="P1003" s="85">
        <f>SUM(P1001:P1002)</f>
      </c>
    </row>
    <row r="1004">
      <c r="A1004" s="98" t="s">
        <v>90638</v>
      </c>
      <c r="B1004" s="98" t="s">
        <v>90639</v>
      </c>
      <c r="C1004" s="100">
        <v>1110</v>
      </c>
      <c r="D1004" s="98" t="s">
        <v>90640</v>
      </c>
      <c r="E1004" s="98" t="s">
        <v>90641</v>
      </c>
      <c r="F1004" s="104">
        <v>45518</v>
      </c>
      <c r="G1004" s="104">
        <v>45518</v>
      </c>
      <c r="H1004" s="104">
        <v>45882</v>
      </c>
      <c r="J1004" s="101">
        <v>1699</v>
      </c>
      <c r="K1004" s="98" t="s">
        <v>90642</v>
      </c>
      <c r="L1004" s="98" t="s">
        <v>90643</v>
      </c>
      <c r="M1004" s="98" t="s">
        <v>90644</v>
      </c>
      <c r="N1004" s="98" t="s">
        <v>90645</v>
      </c>
      <c r="O1004" s="101">
        <v>1699</v>
      </c>
      <c r="P1004" s="101">
        <v>1699</v>
      </c>
      <c r="Q1004" s="101">
        <v>0</v>
      </c>
      <c r="R1004" s="101">
        <v>500</v>
      </c>
    </row>
    <row r="1005">
      <c r="L1005" s="98" t="s">
        <v>90646</v>
      </c>
      <c r="M1005" s="98" t="s">
        <v>90647</v>
      </c>
      <c r="N1005" s="98" t="s">
        <v>90648</v>
      </c>
      <c r="O1005" s="101">
        <v>150</v>
      </c>
      <c r="P1005" s="101">
        <v>150</v>
      </c>
    </row>
    <row r="1006">
      <c r="L1006" s="98" t="s">
        <v>90649</v>
      </c>
      <c r="M1006" s="98" t="s">
        <v>90650</v>
      </c>
      <c r="N1006" s="98" t="s">
        <v>90651</v>
      </c>
      <c r="O1006" s="101">
        <v>15</v>
      </c>
      <c r="P1006" s="101">
        <v>15</v>
      </c>
    </row>
    <row r="1007">
      <c r="L1007" s="98" t="s">
        <v>90652</v>
      </c>
      <c r="M1007" s="98" t="s">
        <v>90653</v>
      </c>
      <c r="N1007" s="98" t="s">
        <v>90654</v>
      </c>
      <c r="O1007" s="101">
        <v>10</v>
      </c>
      <c r="P1007" s="101">
        <v>10</v>
      </c>
    </row>
    <row r="1008">
      <c r="K1008" s="96" t="s">
        <v>90655</v>
      </c>
      <c r="O1008" s="85">
        <f>SUM(O1004:O1007)</f>
      </c>
      <c r="P1008" s="85">
        <f>SUM(P1004:P1007)</f>
      </c>
    </row>
    <row r="1009">
      <c r="A1009" s="98" t="s">
        <v>90656</v>
      </c>
      <c r="B1009" s="98" t="s">
        <v>90657</v>
      </c>
      <c r="C1009" s="100">
        <v>656</v>
      </c>
      <c r="D1009" s="98" t="s">
        <v>90658</v>
      </c>
      <c r="E1009" s="98" t="s">
        <v>90659</v>
      </c>
      <c r="F1009" s="104">
        <v>45735</v>
      </c>
      <c r="G1009" s="104">
        <v>45735</v>
      </c>
      <c r="H1009" s="104">
        <v>46160</v>
      </c>
      <c r="J1009" s="101">
        <v>1237</v>
      </c>
      <c r="K1009" s="98" t="s">
        <v>90660</v>
      </c>
      <c r="L1009" s="98" t="s">
        <v>90661</v>
      </c>
      <c r="M1009" s="98" t="s">
        <v>90662</v>
      </c>
      <c r="N1009" s="98" t="s">
        <v>90663</v>
      </c>
      <c r="O1009" s="101">
        <v>1237</v>
      </c>
      <c r="P1009" s="101">
        <v>1237</v>
      </c>
      <c r="Q1009" s="101">
        <v>0</v>
      </c>
      <c r="R1009" s="101">
        <v>200</v>
      </c>
    </row>
    <row r="1010">
      <c r="L1010" s="98" t="s">
        <v>90664</v>
      </c>
      <c r="M1010" s="98" t="s">
        <v>90665</v>
      </c>
      <c r="N1010" s="98" t="s">
        <v>90666</v>
      </c>
      <c r="O1010" s="101">
        <v>-1237</v>
      </c>
      <c r="P1010" s="101">
        <v>0</v>
      </c>
    </row>
    <row r="1011">
      <c r="L1011" s="98" t="s">
        <v>90667</v>
      </c>
      <c r="M1011" s="98" t="s">
        <v>90668</v>
      </c>
      <c r="N1011" s="98" t="s">
        <v>90669</v>
      </c>
      <c r="O1011" s="101">
        <v>10</v>
      </c>
      <c r="P1011" s="101">
        <v>10</v>
      </c>
    </row>
    <row r="1012">
      <c r="K1012" s="96" t="s">
        <v>90670</v>
      </c>
      <c r="O1012" s="85">
        <f>SUM(O1009:O1011)</f>
      </c>
      <c r="P1012" s="85">
        <f>SUM(P1009:P1011)</f>
      </c>
    </row>
    <row r="1013">
      <c r="A1013" s="98" t="s">
        <v>90671</v>
      </c>
      <c r="B1013" s="98" t="s">
        <v>90672</v>
      </c>
      <c r="C1013" s="100">
        <v>763</v>
      </c>
      <c r="D1013" s="98" t="s">
        <v>90673</v>
      </c>
      <c r="E1013" s="98" t="s">
        <v>90674</v>
      </c>
      <c r="F1013" s="104">
        <v>44441</v>
      </c>
      <c r="G1013" s="104">
        <v>45445</v>
      </c>
      <c r="H1013" s="104">
        <v>45839</v>
      </c>
      <c r="J1013" s="101">
        <v>1459</v>
      </c>
      <c r="K1013" s="98" t="s">
        <v>90675</v>
      </c>
      <c r="L1013" s="98" t="s">
        <v>90676</v>
      </c>
      <c r="M1013" s="98" t="s">
        <v>90677</v>
      </c>
      <c r="N1013" s="98" t="s">
        <v>90678</v>
      </c>
      <c r="O1013" s="101">
        <v>1429</v>
      </c>
      <c r="P1013" s="101">
        <v>1429</v>
      </c>
      <c r="Q1013" s="101">
        <v>0</v>
      </c>
      <c r="R1013" s="101">
        <v>200</v>
      </c>
    </row>
    <row r="1014">
      <c r="L1014" s="98" t="s">
        <v>90679</v>
      </c>
      <c r="M1014" s="98" t="s">
        <v>90680</v>
      </c>
      <c r="N1014" s="98" t="s">
        <v>90681</v>
      </c>
      <c r="O1014" s="101">
        <v>10</v>
      </c>
      <c r="P1014" s="101">
        <v>10</v>
      </c>
    </row>
    <row r="1015">
      <c r="K1015" s="96" t="s">
        <v>90682</v>
      </c>
      <c r="O1015" s="85">
        <f>SUM(O1013:O1014)</f>
      </c>
      <c r="P1015" s="85">
        <f>SUM(P1013:P1014)</f>
      </c>
    </row>
    <row r="1016">
      <c r="A1016" s="98" t="s">
        <v>90683</v>
      </c>
      <c r="B1016" s="98" t="s">
        <v>90684</v>
      </c>
      <c r="C1016" s="100">
        <v>1254</v>
      </c>
      <c r="D1016" s="98" t="s">
        <v>90685</v>
      </c>
      <c r="E1016" s="98" t="s">
        <v>90686</v>
      </c>
      <c r="F1016" s="104">
        <v>45092</v>
      </c>
      <c r="G1016" s="104">
        <v>45458</v>
      </c>
      <c r="H1016" s="104">
        <v>45822</v>
      </c>
      <c r="I1016" s="104">
        <v>45822</v>
      </c>
      <c r="J1016" s="101">
        <v>1999</v>
      </c>
      <c r="K1016" s="98" t="s">
        <v>90687</v>
      </c>
      <c r="L1016" s="98" t="s">
        <v>90688</v>
      </c>
      <c r="M1016" s="98" t="s">
        <v>90689</v>
      </c>
      <c r="N1016" s="98" t="s">
        <v>90690</v>
      </c>
      <c r="O1016" s="101">
        <v>1949</v>
      </c>
      <c r="P1016" s="101">
        <v>1949</v>
      </c>
      <c r="Q1016" s="101">
        <v>0</v>
      </c>
      <c r="R1016" s="101">
        <v>500</v>
      </c>
    </row>
    <row r="1017">
      <c r="L1017" s="98" t="s">
        <v>90691</v>
      </c>
      <c r="M1017" s="98" t="s">
        <v>90692</v>
      </c>
      <c r="N1017" s="98" t="s">
        <v>90693</v>
      </c>
      <c r="O1017" s="101">
        <v>150</v>
      </c>
      <c r="P1017" s="101">
        <v>150</v>
      </c>
    </row>
    <row r="1018">
      <c r="L1018" s="98" t="s">
        <v>90694</v>
      </c>
      <c r="M1018" s="98" t="s">
        <v>90695</v>
      </c>
      <c r="N1018" s="98" t="s">
        <v>90696</v>
      </c>
      <c r="O1018" s="101">
        <v>15</v>
      </c>
      <c r="P1018" s="101">
        <v>15</v>
      </c>
    </row>
    <row r="1019">
      <c r="L1019" s="98" t="s">
        <v>90697</v>
      </c>
      <c r="M1019" s="98" t="s">
        <v>90698</v>
      </c>
      <c r="N1019" s="98" t="s">
        <v>90699</v>
      </c>
      <c r="O1019" s="101">
        <v>10</v>
      </c>
      <c r="P1019" s="101">
        <v>10</v>
      </c>
    </row>
    <row r="1020">
      <c r="K1020" s="96" t="s">
        <v>90700</v>
      </c>
      <c r="O1020" s="85">
        <f>SUM(O1016:O1019)</f>
      </c>
      <c r="P1020" s="85">
        <f>SUM(P1016:P1019)</f>
      </c>
    </row>
    <row r="1021">
      <c r="A1021" s="98" t="s">
        <v>90701</v>
      </c>
      <c r="B1021" s="98" t="s">
        <v>90702</v>
      </c>
      <c r="C1021" s="100">
        <v>1254</v>
      </c>
      <c r="D1021" s="98" t="s">
        <v>90703</v>
      </c>
      <c r="E1021" s="98" t="s">
        <v>90704</v>
      </c>
      <c r="F1021" s="104">
        <v>45070</v>
      </c>
      <c r="G1021" s="104">
        <v>45436</v>
      </c>
      <c r="H1021" s="104">
        <v>45861</v>
      </c>
      <c r="J1021" s="101">
        <v>1999</v>
      </c>
      <c r="K1021" s="98" t="s">
        <v>90705</v>
      </c>
      <c r="L1021" s="98" t="s">
        <v>90706</v>
      </c>
      <c r="M1021" s="98" t="s">
        <v>90707</v>
      </c>
      <c r="N1021" s="98" t="s">
        <v>90708</v>
      </c>
      <c r="O1021" s="101">
        <v>1949</v>
      </c>
      <c r="P1021" s="101">
        <v>1949</v>
      </c>
      <c r="Q1021" s="101">
        <v>-530.79999999999995</v>
      </c>
      <c r="R1021" s="101">
        <v>300</v>
      </c>
    </row>
    <row r="1022">
      <c r="L1022" s="98" t="s">
        <v>90709</v>
      </c>
      <c r="M1022" s="98" t="s">
        <v>90710</v>
      </c>
      <c r="N1022" s="98" t="s">
        <v>90711</v>
      </c>
      <c r="O1022" s="101">
        <v>150</v>
      </c>
      <c r="P1022" s="101">
        <v>150</v>
      </c>
    </row>
    <row r="1023">
      <c r="L1023" s="98" t="s">
        <v>90712</v>
      </c>
      <c r="M1023" s="98" t="s">
        <v>90713</v>
      </c>
      <c r="N1023" s="98" t="s">
        <v>90714</v>
      </c>
      <c r="O1023" s="101">
        <v>10</v>
      </c>
      <c r="P1023" s="101">
        <v>10</v>
      </c>
    </row>
    <row r="1024">
      <c r="K1024" s="96" t="s">
        <v>90715</v>
      </c>
      <c r="O1024" s="85">
        <f>SUM(O1021:O1023)</f>
      </c>
      <c r="P1024" s="85">
        <f>SUM(P1021:P1023)</f>
      </c>
    </row>
    <row r="1025">
      <c r="A1025" s="98" t="s">
        <v>90716</v>
      </c>
      <c r="B1025" s="98" t="s">
        <v>90717</v>
      </c>
      <c r="C1025" s="100">
        <v>763</v>
      </c>
      <c r="D1025" s="98" t="s">
        <v>90718</v>
      </c>
      <c r="E1025" s="98" t="s">
        <v>90719</v>
      </c>
      <c r="J1025" s="101">
        <v>1297</v>
      </c>
      <c r="K1025" s="98" t="s">
        <v>90720</v>
      </c>
      <c r="L1025" s="98" t="s">
        <v>90720</v>
      </c>
      <c r="O1025" s="101">
        <v>0</v>
      </c>
      <c r="P1025" s="101">
        <v>0</v>
      </c>
    </row>
    <row r="1026">
      <c r="K1026" s="96" t="s">
        <v>90721</v>
      </c>
      <c r="O1026" s="85">
        <f>SUM(O1025:O1025)</f>
      </c>
      <c r="P1026" s="85">
        <f>SUM(P1025:P1025)</f>
      </c>
    </row>
    <row r="1027">
      <c r="A1027" s="98" t="s">
        <v>90722</v>
      </c>
      <c r="B1027" s="98" t="s">
        <v>90723</v>
      </c>
      <c r="C1027" s="100">
        <v>763</v>
      </c>
      <c r="D1027" s="98" t="s">
        <v>90724</v>
      </c>
      <c r="E1027" s="98" t="s">
        <v>90725</v>
      </c>
      <c r="F1027" s="104">
        <v>45427</v>
      </c>
      <c r="G1027" s="104">
        <v>45427</v>
      </c>
      <c r="H1027" s="104">
        <v>45883</v>
      </c>
      <c r="J1027" s="101">
        <v>1215</v>
      </c>
      <c r="K1027" s="98" t="s">
        <v>90726</v>
      </c>
      <c r="L1027" s="98" t="s">
        <v>90727</v>
      </c>
      <c r="M1027" s="98" t="s">
        <v>90728</v>
      </c>
      <c r="N1027" s="98" t="s">
        <v>90729</v>
      </c>
      <c r="O1027" s="101">
        <v>1215</v>
      </c>
      <c r="P1027" s="101">
        <v>1215</v>
      </c>
      <c r="Q1027" s="101">
        <v>0</v>
      </c>
      <c r="R1027" s="101">
        <v>200</v>
      </c>
    </row>
    <row r="1028">
      <c r="L1028" s="98" t="s">
        <v>90730</v>
      </c>
      <c r="M1028" s="98" t="s">
        <v>90731</v>
      </c>
      <c r="N1028" s="98" t="s">
        <v>90732</v>
      </c>
      <c r="O1028" s="101">
        <v>150</v>
      </c>
      <c r="P1028" s="101">
        <v>150</v>
      </c>
    </row>
    <row r="1029">
      <c r="L1029" s="98" t="s">
        <v>90733</v>
      </c>
      <c r="M1029" s="98" t="s">
        <v>90734</v>
      </c>
      <c r="N1029" s="98" t="s">
        <v>90735</v>
      </c>
      <c r="O1029" s="101">
        <v>10</v>
      </c>
      <c r="P1029" s="101">
        <v>10</v>
      </c>
    </row>
    <row r="1030">
      <c r="K1030" s="96" t="s">
        <v>90736</v>
      </c>
      <c r="O1030" s="85">
        <f>SUM(O1027:O1029)</f>
      </c>
      <c r="P1030" s="85">
        <f>SUM(P1027:P1029)</f>
      </c>
    </row>
    <row r="1031">
      <c r="A1031" s="98" t="s">
        <v>90737</v>
      </c>
      <c r="B1031" s="98" t="s">
        <v>90738</v>
      </c>
      <c r="C1031" s="100">
        <v>1110</v>
      </c>
      <c r="D1031" s="98" t="s">
        <v>90739</v>
      </c>
      <c r="E1031" s="98" t="s">
        <v>90740</v>
      </c>
      <c r="J1031" s="101">
        <v>1687</v>
      </c>
      <c r="K1031" s="98" t="s">
        <v>90741</v>
      </c>
      <c r="L1031" s="98" t="s">
        <v>90741</v>
      </c>
      <c r="O1031" s="101">
        <v>0</v>
      </c>
      <c r="P1031" s="101">
        <v>0</v>
      </c>
      <c r="R1031" s="101">
        <v>0</v>
      </c>
    </row>
    <row r="1032">
      <c r="K1032" s="96" t="s">
        <v>90742</v>
      </c>
      <c r="O1032" s="85">
        <f>SUM(O1031:O1031)</f>
      </c>
      <c r="P1032" s="85">
        <f>SUM(P1031:P1031)</f>
      </c>
    </row>
    <row r="1033">
      <c r="A1033" s="98" t="s">
        <v>90743</v>
      </c>
      <c r="B1033" s="98" t="s">
        <v>90744</v>
      </c>
      <c r="C1033" s="100">
        <v>1110</v>
      </c>
      <c r="D1033" s="98" t="s">
        <v>90745</v>
      </c>
      <c r="E1033" s="98" t="s">
        <v>90746</v>
      </c>
      <c r="F1033" s="104">
        <v>44435</v>
      </c>
      <c r="G1033" s="104">
        <v>45623</v>
      </c>
      <c r="H1033" s="104">
        <v>46017</v>
      </c>
      <c r="J1033" s="101">
        <v>1899</v>
      </c>
      <c r="K1033" s="98" t="s">
        <v>90747</v>
      </c>
      <c r="L1033" s="98" t="s">
        <v>90748</v>
      </c>
      <c r="M1033" s="98" t="s">
        <v>90749</v>
      </c>
      <c r="N1033" s="98" t="s">
        <v>90750</v>
      </c>
      <c r="O1033" s="101">
        <v>1788</v>
      </c>
      <c r="P1033" s="101">
        <v>1788</v>
      </c>
      <c r="Q1033" s="101">
        <v>0</v>
      </c>
      <c r="R1033" s="101">
        <v>500</v>
      </c>
    </row>
    <row r="1034">
      <c r="L1034" s="98" t="s">
        <v>90751</v>
      </c>
      <c r="M1034" s="98" t="s">
        <v>90752</v>
      </c>
      <c r="N1034" s="98" t="s">
        <v>90753</v>
      </c>
      <c r="O1034" s="101">
        <v>10</v>
      </c>
      <c r="P1034" s="101">
        <v>10</v>
      </c>
    </row>
    <row r="1035">
      <c r="K1035" s="96" t="s">
        <v>90754</v>
      </c>
      <c r="O1035" s="85">
        <f>SUM(O1033:O1034)</f>
      </c>
      <c r="P1035" s="85">
        <f>SUM(P1033:P1034)</f>
      </c>
    </row>
    <row r="1036">
      <c r="A1036" s="98" t="s">
        <v>90755</v>
      </c>
      <c r="B1036" s="98" t="s">
        <v>90756</v>
      </c>
      <c r="C1036" s="100">
        <v>656</v>
      </c>
      <c r="D1036" s="98" t="s">
        <v>90757</v>
      </c>
      <c r="E1036" s="98" t="s">
        <v>90758</v>
      </c>
      <c r="F1036" s="104">
        <v>44930</v>
      </c>
      <c r="G1036" s="104">
        <v>45355</v>
      </c>
      <c r="H1036" s="104">
        <v>45780</v>
      </c>
      <c r="I1036" s="104">
        <v>45781</v>
      </c>
      <c r="J1036" s="101">
        <v>1237</v>
      </c>
      <c r="K1036" s="98" t="s">
        <v>90759</v>
      </c>
      <c r="L1036" s="98" t="s">
        <v>90760</v>
      </c>
      <c r="M1036" s="98" t="s">
        <v>90761</v>
      </c>
      <c r="N1036" s="98" t="s">
        <v>90762</v>
      </c>
      <c r="O1036" s="101">
        <v>1329</v>
      </c>
      <c r="P1036" s="101">
        <v>1329</v>
      </c>
      <c r="Q1036" s="101">
        <v>0</v>
      </c>
      <c r="R1036" s="101">
        <v>500</v>
      </c>
    </row>
    <row r="1037">
      <c r="L1037" s="98" t="s">
        <v>90763</v>
      </c>
      <c r="M1037" s="98" t="s">
        <v>90764</v>
      </c>
      <c r="N1037" s="98" t="s">
        <v>90765</v>
      </c>
      <c r="O1037" s="101">
        <v>150</v>
      </c>
      <c r="P1037" s="101">
        <v>150</v>
      </c>
    </row>
    <row r="1038">
      <c r="L1038" s="98" t="s">
        <v>90766</v>
      </c>
      <c r="M1038" s="98" t="s">
        <v>90767</v>
      </c>
      <c r="N1038" s="98" t="s">
        <v>90768</v>
      </c>
      <c r="O1038" s="101">
        <v>10</v>
      </c>
      <c r="P1038" s="101">
        <v>10</v>
      </c>
    </row>
    <row r="1039">
      <c r="K1039" s="96" t="s">
        <v>90769</v>
      </c>
      <c r="O1039" s="85">
        <f>SUM(O1036:O1038)</f>
      </c>
      <c r="P1039" s="85">
        <f>SUM(P1036:P1038)</f>
      </c>
    </row>
    <row r="1040">
      <c r="A1040" s="98" t="s">
        <v>90770</v>
      </c>
      <c r="B1040" s="98" t="s">
        <v>90771</v>
      </c>
      <c r="C1040" s="100">
        <v>763</v>
      </c>
      <c r="D1040" s="98" t="s">
        <v>90772</v>
      </c>
      <c r="E1040" s="98" t="s">
        <v>90773</v>
      </c>
      <c r="J1040" s="101">
        <v>1397</v>
      </c>
      <c r="K1040" s="98" t="s">
        <v>90774</v>
      </c>
      <c r="L1040" s="98" t="s">
        <v>90774</v>
      </c>
      <c r="O1040" s="101">
        <v>0</v>
      </c>
      <c r="P1040" s="101">
        <v>0</v>
      </c>
      <c r="R1040" s="101">
        <v>0</v>
      </c>
    </row>
    <row r="1041">
      <c r="K1041" s="96" t="s">
        <v>90775</v>
      </c>
      <c r="O1041" s="85">
        <f>SUM(O1040:O1040)</f>
      </c>
      <c r="P1041" s="85">
        <f>SUM(P1040:P1040)</f>
      </c>
    </row>
    <row r="1042">
      <c r="A1042" s="98" t="s">
        <v>90776</v>
      </c>
      <c r="B1042" s="98" t="s">
        <v>90777</v>
      </c>
      <c r="C1042" s="100">
        <v>1409</v>
      </c>
      <c r="D1042" s="98" t="s">
        <v>90778</v>
      </c>
      <c r="E1042" s="98" t="s">
        <v>90779</v>
      </c>
      <c r="J1042" s="101">
        <v>1989</v>
      </c>
      <c r="K1042" s="98" t="s">
        <v>90780</v>
      </c>
      <c r="L1042" s="98" t="s">
        <v>90780</v>
      </c>
      <c r="O1042" s="101">
        <v>0</v>
      </c>
      <c r="P1042" s="101">
        <v>0</v>
      </c>
      <c r="R1042" s="101">
        <v>0</v>
      </c>
    </row>
    <row r="1043">
      <c r="K1043" s="96" t="s">
        <v>90781</v>
      </c>
      <c r="O1043" s="85">
        <f>SUM(O1042:O1042)</f>
      </c>
      <c r="P1043" s="85">
        <f>SUM(P1042:P1042)</f>
      </c>
    </row>
    <row r="1044">
      <c r="A1044" s="98" t="s">
        <v>90782</v>
      </c>
      <c r="B1044" s="98" t="s">
        <v>90783</v>
      </c>
      <c r="C1044" s="100">
        <v>763</v>
      </c>
      <c r="D1044" s="98" t="s">
        <v>90784</v>
      </c>
      <c r="E1044" s="98" t="s">
        <v>90785</v>
      </c>
      <c r="F1044" s="104">
        <v>45437</v>
      </c>
      <c r="G1044" s="104">
        <v>45437</v>
      </c>
      <c r="H1044" s="104">
        <v>45801</v>
      </c>
      <c r="J1044" s="101">
        <v>1482</v>
      </c>
      <c r="K1044" s="98" t="s">
        <v>90786</v>
      </c>
      <c r="L1044" s="98" t="s">
        <v>90787</v>
      </c>
      <c r="M1044" s="98" t="s">
        <v>90788</v>
      </c>
      <c r="N1044" s="98" t="s">
        <v>90789</v>
      </c>
      <c r="O1044" s="101">
        <v>-10</v>
      </c>
      <c r="P1044" s="101">
        <v>0</v>
      </c>
      <c r="Q1044" s="101">
        <v>0</v>
      </c>
      <c r="R1044" s="101">
        <v>600</v>
      </c>
    </row>
    <row r="1045">
      <c r="L1045" s="98" t="s">
        <v>90790</v>
      </c>
      <c r="M1045" s="98" t="s">
        <v>90791</v>
      </c>
      <c r="N1045" s="98" t="s">
        <v>90792</v>
      </c>
      <c r="O1045" s="101">
        <v>50</v>
      </c>
      <c r="P1045" s="101">
        <v>40</v>
      </c>
    </row>
    <row r="1046">
      <c r="L1046" s="98" t="s">
        <v>90793</v>
      </c>
      <c r="M1046" s="98" t="s">
        <v>90794</v>
      </c>
      <c r="N1046" s="98" t="s">
        <v>90795</v>
      </c>
      <c r="O1046" s="101">
        <v>75</v>
      </c>
      <c r="P1046" s="101">
        <v>75</v>
      </c>
    </row>
    <row r="1047">
      <c r="L1047" s="98" t="s">
        <v>90796</v>
      </c>
      <c r="M1047" s="98" t="s">
        <v>90797</v>
      </c>
      <c r="N1047" s="98" t="s">
        <v>90798</v>
      </c>
      <c r="O1047" s="101">
        <v>1367</v>
      </c>
      <c r="P1047" s="101">
        <v>1367</v>
      </c>
    </row>
    <row r="1048">
      <c r="L1048" s="98" t="s">
        <v>90799</v>
      </c>
      <c r="M1048" s="98" t="s">
        <v>90800</v>
      </c>
      <c r="N1048" s="98" t="s">
        <v>90801</v>
      </c>
      <c r="O1048" s="101">
        <v>15</v>
      </c>
      <c r="P1048" s="101">
        <v>15</v>
      </c>
    </row>
    <row r="1049">
      <c r="L1049" s="98" t="s">
        <v>90802</v>
      </c>
      <c r="M1049" s="98" t="s">
        <v>90803</v>
      </c>
      <c r="N1049" s="98" t="s">
        <v>90804</v>
      </c>
      <c r="O1049" s="101">
        <v>10</v>
      </c>
      <c r="P1049" s="101">
        <v>10</v>
      </c>
    </row>
    <row r="1050">
      <c r="K1050" s="96" t="s">
        <v>90805</v>
      </c>
      <c r="O1050" s="85">
        <f>SUM(O1044:O1049)</f>
      </c>
      <c r="P1050" s="85">
        <f>SUM(P1044:P1049)</f>
      </c>
    </row>
    <row r="1051">
      <c r="A1051" s="98" t="s">
        <v>90806</v>
      </c>
      <c r="B1051" s="98" t="s">
        <v>90807</v>
      </c>
      <c r="C1051" s="100">
        <v>703</v>
      </c>
      <c r="D1051" s="98" t="s">
        <v>90808</v>
      </c>
      <c r="E1051" s="98" t="s">
        <v>90809</v>
      </c>
      <c r="F1051" s="104">
        <v>45682</v>
      </c>
      <c r="G1051" s="104">
        <v>45682</v>
      </c>
      <c r="H1051" s="104">
        <v>45758</v>
      </c>
      <c r="J1051" s="101">
        <v>1372</v>
      </c>
      <c r="K1051" s="98" t="s">
        <v>90810</v>
      </c>
      <c r="L1051" s="98" t="s">
        <v>90811</v>
      </c>
      <c r="M1051" s="98" t="s">
        <v>90812</v>
      </c>
      <c r="N1051" s="98" t="s">
        <v>90813</v>
      </c>
      <c r="O1051" s="101">
        <v>419.82999999999998</v>
      </c>
      <c r="P1051" s="101">
        <v>1145</v>
      </c>
      <c r="Q1051" s="101">
        <v>56.359999999999999</v>
      </c>
      <c r="R1051" s="101">
        <v>0</v>
      </c>
    </row>
    <row r="1052">
      <c r="L1052" s="98" t="s">
        <v>90814</v>
      </c>
      <c r="M1052" s="98" t="s">
        <v>90815</v>
      </c>
      <c r="N1052" s="98" t="s">
        <v>90816</v>
      </c>
      <c r="O1052" s="101">
        <v>781.52999999999997</v>
      </c>
      <c r="P1052" s="101">
        <v>0</v>
      </c>
    </row>
    <row r="1053">
      <c r="L1053" s="98" t="s">
        <v>90817</v>
      </c>
      <c r="M1053" s="98" t="s">
        <v>90818</v>
      </c>
      <c r="N1053" s="98" t="s">
        <v>90819</v>
      </c>
      <c r="O1053" s="101">
        <v>55</v>
      </c>
      <c r="P1053" s="101">
        <v>150</v>
      </c>
    </row>
    <row r="1054">
      <c r="L1054" s="98" t="s">
        <v>90820</v>
      </c>
      <c r="M1054" s="98" t="s">
        <v>90821</v>
      </c>
      <c r="N1054" s="98" t="s">
        <v>90822</v>
      </c>
      <c r="O1054" s="101">
        <v>95</v>
      </c>
      <c r="P1054" s="101">
        <v>0</v>
      </c>
    </row>
    <row r="1055">
      <c r="L1055" s="98" t="s">
        <v>90823</v>
      </c>
      <c r="M1055" s="98" t="s">
        <v>90824</v>
      </c>
      <c r="N1055" s="98" t="s">
        <v>90825</v>
      </c>
      <c r="O1055" s="101">
        <v>5.5</v>
      </c>
      <c r="P1055" s="101">
        <v>0</v>
      </c>
    </row>
    <row r="1056">
      <c r="L1056" s="98" t="s">
        <v>90826</v>
      </c>
      <c r="M1056" s="98" t="s">
        <v>90827</v>
      </c>
      <c r="N1056" s="98" t="s">
        <v>90828</v>
      </c>
      <c r="O1056" s="101">
        <v>9.5</v>
      </c>
      <c r="P1056" s="101">
        <v>15</v>
      </c>
    </row>
    <row r="1057">
      <c r="K1057" s="96" t="s">
        <v>90829</v>
      </c>
      <c r="O1057" s="85">
        <f>SUM(O1051:O1056)</f>
      </c>
      <c r="P1057" s="85">
        <f>SUM(P1051:P1056)</f>
      </c>
    </row>
    <row r="1058">
      <c r="A1058" s="98" t="s">
        <v>90830</v>
      </c>
      <c r="B1058" s="98" t="s">
        <v>90831</v>
      </c>
      <c r="C1058" s="100">
        <v>703</v>
      </c>
      <c r="D1058" s="98" t="s">
        <v>90832</v>
      </c>
      <c r="E1058" s="98" t="s">
        <v>90833</v>
      </c>
      <c r="F1058" s="104">
        <v>45668</v>
      </c>
      <c r="G1058" s="104">
        <v>45699</v>
      </c>
      <c r="J1058" s="101">
        <v>1372</v>
      </c>
      <c r="K1058" s="98" t="s">
        <v>90834</v>
      </c>
      <c r="L1058" s="98" t="s">
        <v>90835</v>
      </c>
      <c r="M1058" s="98" t="s">
        <v>90836</v>
      </c>
      <c r="N1058" s="98" t="s">
        <v>90837</v>
      </c>
      <c r="O1058" s="101">
        <v>75</v>
      </c>
      <c r="P1058" s="101">
        <v>50</v>
      </c>
      <c r="Q1058" s="101">
        <v>-20.91</v>
      </c>
      <c r="R1058" s="101">
        <v>0</v>
      </c>
    </row>
    <row r="1059">
      <c r="L1059" s="98" t="s">
        <v>90838</v>
      </c>
      <c r="M1059" s="98" t="s">
        <v>90839</v>
      </c>
      <c r="N1059" s="98" t="s">
        <v>90840</v>
      </c>
      <c r="O1059" s="101">
        <v>50</v>
      </c>
      <c r="P1059" s="101">
        <v>75</v>
      </c>
    </row>
    <row r="1060">
      <c r="L1060" s="98" t="s">
        <v>90841</v>
      </c>
      <c r="M1060" s="98" t="s">
        <v>90842</v>
      </c>
      <c r="N1060" s="98" t="s">
        <v>90843</v>
      </c>
      <c r="O1060" s="101">
        <v>1247</v>
      </c>
      <c r="P1060" s="101">
        <v>1247</v>
      </c>
    </row>
    <row r="1061">
      <c r="L1061" s="98" t="s">
        <v>90844</v>
      </c>
      <c r="M1061" s="98" t="s">
        <v>90845</v>
      </c>
      <c r="N1061" s="98" t="s">
        <v>90846</v>
      </c>
      <c r="O1061" s="101">
        <v>-274</v>
      </c>
      <c r="P1061" s="101">
        <v>-274</v>
      </c>
    </row>
    <row r="1062">
      <c r="L1062" s="98" t="s">
        <v>90847</v>
      </c>
      <c r="M1062" s="98" t="s">
        <v>90848</v>
      </c>
      <c r="N1062" s="98" t="s">
        <v>90849</v>
      </c>
      <c r="O1062" s="101">
        <v>150</v>
      </c>
      <c r="P1062" s="101">
        <v>150</v>
      </c>
    </row>
    <row r="1063">
      <c r="K1063" s="96" t="s">
        <v>90850</v>
      </c>
      <c r="O1063" s="85">
        <f>SUM(O1058:O1062)</f>
      </c>
      <c r="P1063" s="85">
        <f>SUM(P1058:P1062)</f>
      </c>
    </row>
    <row r="1064">
      <c r="A1064" s="98" t="s">
        <v>90851</v>
      </c>
      <c r="B1064" s="98" t="s">
        <v>90852</v>
      </c>
      <c r="C1064" s="100">
        <v>763</v>
      </c>
      <c r="D1064" s="98" t="s">
        <v>90853</v>
      </c>
      <c r="E1064" s="98" t="s">
        <v>90854</v>
      </c>
      <c r="F1064" s="104">
        <v>43792</v>
      </c>
      <c r="G1064" s="104">
        <v>45619</v>
      </c>
      <c r="H1064" s="104">
        <v>45983</v>
      </c>
      <c r="J1064" s="101">
        <v>957</v>
      </c>
      <c r="K1064" s="98" t="s">
        <v>90855</v>
      </c>
      <c r="L1064" s="98" t="s">
        <v>90856</v>
      </c>
      <c r="M1064" s="98" t="s">
        <v>90857</v>
      </c>
      <c r="N1064" s="98" t="s">
        <v>90858</v>
      </c>
      <c r="O1064" s="101">
        <v>1234</v>
      </c>
      <c r="P1064" s="101">
        <v>1234</v>
      </c>
      <c r="Q1064" s="101">
        <v>0</v>
      </c>
      <c r="R1064" s="101">
        <v>0</v>
      </c>
    </row>
    <row r="1065">
      <c r="L1065" s="98" t="s">
        <v>90859</v>
      </c>
      <c r="M1065" s="98" t="s">
        <v>90860</v>
      </c>
      <c r="N1065" s="98" t="s">
        <v>90861</v>
      </c>
      <c r="O1065" s="101">
        <v>20</v>
      </c>
      <c r="P1065" s="101">
        <v>0</v>
      </c>
    </row>
    <row r="1066">
      <c r="L1066" s="98" t="s">
        <v>90862</v>
      </c>
      <c r="M1066" s="98" t="s">
        <v>90863</v>
      </c>
      <c r="N1066" s="98" t="s">
        <v>90864</v>
      </c>
      <c r="O1066" s="101">
        <v>20</v>
      </c>
      <c r="P1066" s="101">
        <v>60</v>
      </c>
    </row>
    <row r="1067">
      <c r="K1067" s="96" t="s">
        <v>90865</v>
      </c>
      <c r="O1067" s="85">
        <f>SUM(O1064:O1066)</f>
      </c>
      <c r="P1067" s="85">
        <f>SUM(P1064:P1066)</f>
      </c>
    </row>
    <row r="1068">
      <c r="A1068" s="98" t="s">
        <v>90866</v>
      </c>
      <c r="B1068" s="98" t="s">
        <v>90867</v>
      </c>
      <c r="C1068" s="100">
        <v>1254</v>
      </c>
      <c r="D1068" s="98" t="s">
        <v>90868</v>
      </c>
      <c r="E1068" s="98" t="s">
        <v>90869</v>
      </c>
      <c r="F1068" s="104">
        <v>45002</v>
      </c>
      <c r="G1068" s="104">
        <v>45429</v>
      </c>
      <c r="H1068" s="104">
        <v>45793</v>
      </c>
      <c r="J1068" s="101">
        <v>2049</v>
      </c>
      <c r="K1068" s="98" t="s">
        <v>90870</v>
      </c>
      <c r="L1068" s="98" t="s">
        <v>90871</v>
      </c>
      <c r="M1068" s="98" t="s">
        <v>90872</v>
      </c>
      <c r="N1068" s="98" t="s">
        <v>90873</v>
      </c>
      <c r="O1068" s="101">
        <v>50</v>
      </c>
      <c r="P1068" s="101">
        <v>50</v>
      </c>
      <c r="Q1068" s="101">
        <v>0</v>
      </c>
      <c r="R1068" s="101">
        <v>300</v>
      </c>
    </row>
    <row r="1069">
      <c r="L1069" s="98" t="s">
        <v>90874</v>
      </c>
      <c r="M1069" s="98" t="s">
        <v>90875</v>
      </c>
      <c r="N1069" s="98" t="s">
        <v>90876</v>
      </c>
      <c r="O1069" s="101">
        <v>1899</v>
      </c>
      <c r="P1069" s="101">
        <v>1899</v>
      </c>
    </row>
    <row r="1070">
      <c r="L1070" s="98" t="s">
        <v>90877</v>
      </c>
      <c r="M1070" s="98" t="s">
        <v>90878</v>
      </c>
      <c r="N1070" s="98" t="s">
        <v>90879</v>
      </c>
      <c r="O1070" s="101">
        <v>40</v>
      </c>
      <c r="P1070" s="101">
        <v>40</v>
      </c>
    </row>
    <row r="1071">
      <c r="L1071" s="98" t="s">
        <v>90880</v>
      </c>
      <c r="M1071" s="98" t="s">
        <v>90881</v>
      </c>
      <c r="N1071" s="98" t="s">
        <v>90882</v>
      </c>
      <c r="O1071" s="101">
        <v>50</v>
      </c>
      <c r="P1071" s="101">
        <v>0</v>
      </c>
    </row>
    <row r="1072">
      <c r="L1072" s="98" t="s">
        <v>90883</v>
      </c>
      <c r="M1072" s="98" t="s">
        <v>90884</v>
      </c>
      <c r="N1072" s="98" t="s">
        <v>90885</v>
      </c>
      <c r="O1072" s="101">
        <v>10</v>
      </c>
      <c r="P1072" s="101">
        <v>10</v>
      </c>
    </row>
    <row r="1073">
      <c r="K1073" s="96" t="s">
        <v>90886</v>
      </c>
      <c r="O1073" s="85">
        <f>SUM(O1068:O1072)</f>
      </c>
      <c r="P1073" s="85">
        <f>SUM(P1068:P1072)</f>
      </c>
    </row>
    <row r="1074">
      <c r="A1074" s="98" t="s">
        <v>90887</v>
      </c>
      <c r="B1074" s="98" t="s">
        <v>90888</v>
      </c>
      <c r="C1074" s="100">
        <v>1409</v>
      </c>
      <c r="D1074" s="98" t="s">
        <v>90889</v>
      </c>
      <c r="E1074" s="98" t="s">
        <v>90890</v>
      </c>
      <c r="J1074" s="101">
        <v>1939</v>
      </c>
      <c r="K1074" s="98" t="s">
        <v>90891</v>
      </c>
      <c r="L1074" s="98" t="s">
        <v>90891</v>
      </c>
      <c r="O1074" s="101">
        <v>0</v>
      </c>
      <c r="P1074" s="101">
        <v>0</v>
      </c>
      <c r="R1074" s="101">
        <v>0</v>
      </c>
    </row>
    <row r="1075">
      <c r="K1075" s="96" t="s">
        <v>90892</v>
      </c>
      <c r="O1075" s="85">
        <f>SUM(O1074:O1074)</f>
      </c>
      <c r="P1075" s="85">
        <f>SUM(P1074:P1074)</f>
      </c>
    </row>
    <row r="1076">
      <c r="A1076" s="98" t="s">
        <v>90893</v>
      </c>
      <c r="B1076" s="98" t="s">
        <v>90894</v>
      </c>
      <c r="C1076" s="100">
        <v>1409</v>
      </c>
      <c r="D1076" s="98" t="s">
        <v>90895</v>
      </c>
      <c r="E1076" s="98" t="s">
        <v>90896</v>
      </c>
      <c r="J1076" s="101">
        <v>1939</v>
      </c>
      <c r="K1076" s="98" t="s">
        <v>90897</v>
      </c>
      <c r="L1076" s="98" t="s">
        <v>90897</v>
      </c>
      <c r="O1076" s="101">
        <v>0</v>
      </c>
      <c r="P1076" s="101">
        <v>0</v>
      </c>
    </row>
    <row r="1077">
      <c r="K1077" s="96" t="s">
        <v>90898</v>
      </c>
      <c r="O1077" s="85">
        <f>SUM(O1076:O1076)</f>
      </c>
      <c r="P1077" s="85">
        <f>SUM(P1076:P1076)</f>
      </c>
    </row>
    <row r="1078">
      <c r="A1078" s="98" t="s">
        <v>90899</v>
      </c>
      <c r="B1078" s="98" t="s">
        <v>90900</v>
      </c>
      <c r="C1078" s="100">
        <v>763</v>
      </c>
      <c r="D1078" s="98" t="s">
        <v>90901</v>
      </c>
      <c r="E1078" s="98" t="s">
        <v>90902</v>
      </c>
      <c r="F1078" s="104">
        <v>45433</v>
      </c>
      <c r="G1078" s="104">
        <v>45433</v>
      </c>
      <c r="H1078" s="104">
        <v>45797</v>
      </c>
      <c r="I1078" s="104">
        <v>45797</v>
      </c>
      <c r="J1078" s="101">
        <v>1185</v>
      </c>
      <c r="K1078" s="98" t="s">
        <v>90903</v>
      </c>
      <c r="L1078" s="98" t="s">
        <v>90904</v>
      </c>
      <c r="M1078" s="98" t="s">
        <v>90905</v>
      </c>
      <c r="N1078" s="98" t="s">
        <v>90906</v>
      </c>
      <c r="O1078" s="101">
        <v>1185</v>
      </c>
      <c r="P1078" s="101">
        <v>1185</v>
      </c>
      <c r="Q1078" s="101">
        <v>1523.97</v>
      </c>
      <c r="R1078" s="101">
        <v>400</v>
      </c>
    </row>
    <row r="1079">
      <c r="L1079" s="98" t="s">
        <v>90907</v>
      </c>
      <c r="M1079" s="98" t="s">
        <v>90908</v>
      </c>
      <c r="N1079" s="98" t="s">
        <v>90909</v>
      </c>
      <c r="O1079" s="101">
        <v>50</v>
      </c>
      <c r="P1079" s="101">
        <v>0</v>
      </c>
    </row>
    <row r="1080">
      <c r="L1080" s="98" t="s">
        <v>90910</v>
      </c>
      <c r="M1080" s="98" t="s">
        <v>90911</v>
      </c>
      <c r="N1080" s="98" t="s">
        <v>90912</v>
      </c>
      <c r="O1080" s="101">
        <v>118.5</v>
      </c>
      <c r="P1080" s="101">
        <v>0</v>
      </c>
    </row>
    <row r="1081">
      <c r="L1081" s="98" t="s">
        <v>90913</v>
      </c>
      <c r="M1081" s="98" t="s">
        <v>90914</v>
      </c>
      <c r="N1081" s="98" t="s">
        <v>90915</v>
      </c>
      <c r="O1081" s="101">
        <v>50</v>
      </c>
      <c r="P1081" s="101">
        <v>0</v>
      </c>
    </row>
    <row r="1082">
      <c r="L1082" s="98" t="s">
        <v>90916</v>
      </c>
      <c r="M1082" s="98" t="s">
        <v>90917</v>
      </c>
      <c r="N1082" s="98" t="s">
        <v>90918</v>
      </c>
      <c r="O1082" s="101">
        <v>10</v>
      </c>
      <c r="P1082" s="101">
        <v>10</v>
      </c>
    </row>
    <row r="1083">
      <c r="K1083" s="96" t="s">
        <v>90919</v>
      </c>
      <c r="O1083" s="85">
        <f>SUM(O1078:O1082)</f>
      </c>
      <c r="P1083" s="85">
        <f>SUM(P1078:P1082)</f>
      </c>
    </row>
    <row r="1084">
      <c r="A1084" s="98" t="s">
        <v>90920</v>
      </c>
      <c r="B1084" s="98" t="s">
        <v>90921</v>
      </c>
      <c r="C1084" s="100">
        <v>763</v>
      </c>
      <c r="D1084" s="98" t="s">
        <v>90922</v>
      </c>
      <c r="E1084" s="98" t="s">
        <v>90923</v>
      </c>
      <c r="F1084" s="104">
        <v>44171</v>
      </c>
      <c r="G1084" s="104">
        <v>45418</v>
      </c>
      <c r="H1084" s="104">
        <v>45843</v>
      </c>
      <c r="J1084" s="101">
        <v>1459</v>
      </c>
      <c r="K1084" s="98" t="s">
        <v>90924</v>
      </c>
      <c r="L1084" s="98" t="s">
        <v>90925</v>
      </c>
      <c r="M1084" s="98" t="s">
        <v>90926</v>
      </c>
      <c r="N1084" s="98" t="s">
        <v>90927</v>
      </c>
      <c r="O1084" s="101">
        <v>1389</v>
      </c>
      <c r="P1084" s="101">
        <v>1389</v>
      </c>
      <c r="Q1084" s="101">
        <v>0</v>
      </c>
      <c r="R1084" s="101">
        <v>0</v>
      </c>
    </row>
    <row r="1085">
      <c r="L1085" s="98" t="s">
        <v>90928</v>
      </c>
      <c r="M1085" s="98" t="s">
        <v>90929</v>
      </c>
      <c r="N1085" s="98" t="s">
        <v>90930</v>
      </c>
      <c r="O1085" s="101">
        <v>138.90000000000001</v>
      </c>
      <c r="P1085" s="101">
        <v>0</v>
      </c>
    </row>
    <row r="1086">
      <c r="L1086" s="98" t="s">
        <v>90931</v>
      </c>
      <c r="M1086" s="98" t="s">
        <v>90932</v>
      </c>
      <c r="N1086" s="98" t="s">
        <v>90933</v>
      </c>
      <c r="O1086" s="101">
        <v>150</v>
      </c>
      <c r="P1086" s="101">
        <v>150</v>
      </c>
    </row>
    <row r="1087">
      <c r="L1087" s="98" t="s">
        <v>90934</v>
      </c>
      <c r="M1087" s="98" t="s">
        <v>90935</v>
      </c>
      <c r="N1087" s="98" t="s">
        <v>90936</v>
      </c>
      <c r="O1087" s="101">
        <v>10</v>
      </c>
      <c r="P1087" s="101">
        <v>10</v>
      </c>
    </row>
    <row r="1088">
      <c r="K1088" s="96" t="s">
        <v>90937</v>
      </c>
      <c r="O1088" s="85">
        <f>SUM(O1084:O1087)</f>
      </c>
      <c r="P1088" s="85">
        <f>SUM(P1084:P1087)</f>
      </c>
    </row>
    <row r="1089">
      <c r="A1089" s="98" t="s">
        <v>90938</v>
      </c>
      <c r="B1089" s="98" t="s">
        <v>90939</v>
      </c>
      <c r="C1089" s="100">
        <v>703</v>
      </c>
      <c r="D1089" s="98" t="s">
        <v>90940</v>
      </c>
      <c r="E1089" s="98" t="s">
        <v>90941</v>
      </c>
      <c r="F1089" s="104">
        <v>45296</v>
      </c>
      <c r="G1089" s="104">
        <v>45662</v>
      </c>
      <c r="H1089" s="104">
        <v>45781</v>
      </c>
      <c r="I1089" s="104">
        <v>45781</v>
      </c>
      <c r="J1089" s="101">
        <v>1247</v>
      </c>
      <c r="K1089" s="98" t="s">
        <v>90942</v>
      </c>
      <c r="L1089" s="98" t="s">
        <v>90943</v>
      </c>
      <c r="M1089" s="98" t="s">
        <v>90944</v>
      </c>
      <c r="N1089" s="98" t="s">
        <v>90945</v>
      </c>
      <c r="O1089" s="101">
        <v>1459</v>
      </c>
      <c r="P1089" s="101">
        <v>1459</v>
      </c>
      <c r="Q1089" s="101">
        <v>0</v>
      </c>
      <c r="R1089" s="101">
        <v>400</v>
      </c>
    </row>
    <row r="1090">
      <c r="L1090" s="98" t="s">
        <v>90946</v>
      </c>
      <c r="M1090" s="98" t="s">
        <v>90947</v>
      </c>
      <c r="N1090" s="98" t="s">
        <v>90948</v>
      </c>
      <c r="O1090" s="101">
        <v>40</v>
      </c>
      <c r="P1090" s="101">
        <v>40</v>
      </c>
    </row>
    <row r="1091">
      <c r="L1091" s="98" t="s">
        <v>90949</v>
      </c>
      <c r="M1091" s="98" t="s">
        <v>90950</v>
      </c>
      <c r="N1091" s="98" t="s">
        <v>90951</v>
      </c>
      <c r="O1091" s="101">
        <v>15</v>
      </c>
      <c r="P1091" s="101">
        <v>15</v>
      </c>
    </row>
    <row r="1092">
      <c r="L1092" s="98" t="s">
        <v>90952</v>
      </c>
      <c r="M1092" s="98" t="s">
        <v>90953</v>
      </c>
      <c r="N1092" s="98" t="s">
        <v>90954</v>
      </c>
      <c r="O1092" s="101">
        <v>10</v>
      </c>
      <c r="P1092" s="101">
        <v>10</v>
      </c>
    </row>
    <row r="1093">
      <c r="K1093" s="96" t="s">
        <v>90955</v>
      </c>
      <c r="O1093" s="85">
        <f>SUM(O1089:O1092)</f>
      </c>
      <c r="P1093" s="85">
        <f>SUM(P1089:P1092)</f>
      </c>
    </row>
    <row r="1094">
      <c r="A1094" s="98" t="s">
        <v>90956</v>
      </c>
      <c r="B1094" s="98" t="s">
        <v>90957</v>
      </c>
      <c r="C1094" s="100">
        <v>703</v>
      </c>
      <c r="D1094" s="98" t="s">
        <v>90958</v>
      </c>
      <c r="E1094" s="98" t="s">
        <v>90959</v>
      </c>
      <c r="F1094" s="104">
        <v>44076</v>
      </c>
      <c r="G1094" s="104">
        <v>45618</v>
      </c>
      <c r="H1094" s="104">
        <v>45982</v>
      </c>
      <c r="J1094" s="101">
        <v>1409</v>
      </c>
      <c r="K1094" s="98" t="s">
        <v>90960</v>
      </c>
      <c r="L1094" s="98" t="s">
        <v>90961</v>
      </c>
      <c r="M1094" s="98" t="s">
        <v>90962</v>
      </c>
      <c r="N1094" s="98" t="s">
        <v>90963</v>
      </c>
      <c r="O1094" s="101">
        <v>1357</v>
      </c>
      <c r="P1094" s="101">
        <v>1357</v>
      </c>
      <c r="Q1094" s="101">
        <v>0</v>
      </c>
      <c r="R1094" s="101">
        <v>500</v>
      </c>
    </row>
    <row r="1095">
      <c r="L1095" s="98" t="s">
        <v>90964</v>
      </c>
      <c r="M1095" s="98" t="s">
        <v>90965</v>
      </c>
      <c r="N1095" s="98" t="s">
        <v>90966</v>
      </c>
      <c r="O1095" s="101">
        <v>150</v>
      </c>
      <c r="P1095" s="101">
        <v>150</v>
      </c>
    </row>
    <row r="1096">
      <c r="L1096" s="98" t="s">
        <v>90967</v>
      </c>
      <c r="M1096" s="98" t="s">
        <v>90968</v>
      </c>
      <c r="N1096" s="98" t="s">
        <v>90969</v>
      </c>
      <c r="O1096" s="101">
        <v>10</v>
      </c>
      <c r="P1096" s="101">
        <v>10</v>
      </c>
    </row>
    <row r="1097">
      <c r="K1097" s="96" t="s">
        <v>90970</v>
      </c>
      <c r="O1097" s="85">
        <f>SUM(O1094:O1096)</f>
      </c>
      <c r="P1097" s="85">
        <f>SUM(P1094:P1096)</f>
      </c>
    </row>
    <row r="1098">
      <c r="A1098" s="98" t="s">
        <v>90971</v>
      </c>
      <c r="B1098" s="98" t="s">
        <v>90972</v>
      </c>
      <c r="C1098" s="100">
        <v>703</v>
      </c>
      <c r="D1098" s="98" t="s">
        <v>90973</v>
      </c>
      <c r="E1098" s="98" t="s">
        <v>90974</v>
      </c>
      <c r="F1098" s="104">
        <v>44060</v>
      </c>
      <c r="G1098" s="104">
        <v>45521</v>
      </c>
      <c r="H1098" s="104">
        <v>45885</v>
      </c>
      <c r="J1098" s="101">
        <v>957</v>
      </c>
      <c r="K1098" s="98" t="s">
        <v>90975</v>
      </c>
      <c r="L1098" s="98" t="s">
        <v>90976</v>
      </c>
      <c r="M1098" s="98" t="s">
        <v>90977</v>
      </c>
      <c r="N1098" s="98" t="s">
        <v>90978</v>
      </c>
      <c r="O1098" s="101">
        <v>1145</v>
      </c>
      <c r="P1098" s="101">
        <v>1145</v>
      </c>
      <c r="Q1098" s="101">
        <v>0</v>
      </c>
      <c r="R1098" s="101">
        <v>0</v>
      </c>
    </row>
    <row r="1099">
      <c r="K1099" s="96" t="s">
        <v>90979</v>
      </c>
      <c r="O1099" s="85">
        <f>SUM(O1098:O1098)</f>
      </c>
      <c r="P1099" s="85">
        <f>SUM(P1098:P1098)</f>
      </c>
    </row>
    <row r="1100">
      <c r="A1100" s="98" t="s">
        <v>90980</v>
      </c>
      <c r="B1100" s="98" t="s">
        <v>90981</v>
      </c>
      <c r="C1100" s="100">
        <v>703</v>
      </c>
      <c r="D1100" s="98" t="s">
        <v>90982</v>
      </c>
      <c r="E1100" s="98" t="s">
        <v>90983</v>
      </c>
      <c r="F1100" s="104">
        <v>45178</v>
      </c>
      <c r="G1100" s="104">
        <v>45544</v>
      </c>
      <c r="H1100" s="104">
        <v>45908</v>
      </c>
      <c r="J1100" s="101">
        <v>957</v>
      </c>
      <c r="K1100" s="98" t="s">
        <v>90984</v>
      </c>
      <c r="L1100" s="98" t="s">
        <v>90985</v>
      </c>
      <c r="M1100" s="98" t="s">
        <v>90986</v>
      </c>
      <c r="N1100" s="98" t="s">
        <v>90987</v>
      </c>
      <c r="O1100" s="101">
        <v>1234</v>
      </c>
      <c r="P1100" s="101">
        <v>1234</v>
      </c>
      <c r="Q1100" s="101">
        <v>0</v>
      </c>
      <c r="R1100" s="101">
        <v>500</v>
      </c>
    </row>
    <row r="1101">
      <c r="L1101" s="98" t="s">
        <v>90988</v>
      </c>
      <c r="M1101" s="98" t="s">
        <v>90989</v>
      </c>
      <c r="N1101" s="98" t="s">
        <v>90990</v>
      </c>
      <c r="O1101" s="101">
        <v>40</v>
      </c>
      <c r="P1101" s="101">
        <v>40</v>
      </c>
    </row>
    <row r="1102">
      <c r="K1102" s="96" t="s">
        <v>90991</v>
      </c>
      <c r="O1102" s="85">
        <f>SUM(O1100:O1101)</f>
      </c>
      <c r="P1102" s="85">
        <f>SUM(P1100:P1101)</f>
      </c>
    </row>
    <row r="1103">
      <c r="A1103" s="98" t="s">
        <v>90992</v>
      </c>
      <c r="B1103" s="98" t="s">
        <v>90993</v>
      </c>
      <c r="C1103" s="100">
        <v>763</v>
      </c>
      <c r="D1103" s="98" t="s">
        <v>90994</v>
      </c>
      <c r="E1103" s="98" t="s">
        <v>90995</v>
      </c>
      <c r="F1103" s="104">
        <v>45192</v>
      </c>
      <c r="G1103" s="104">
        <v>45619</v>
      </c>
      <c r="H1103" s="104">
        <v>46013</v>
      </c>
      <c r="J1103" s="101">
        <v>1459</v>
      </c>
      <c r="K1103" s="98" t="s">
        <v>90996</v>
      </c>
      <c r="L1103" s="98" t="s">
        <v>90997</v>
      </c>
      <c r="M1103" s="98" t="s">
        <v>90998</v>
      </c>
      <c r="N1103" s="98" t="s">
        <v>90999</v>
      </c>
      <c r="O1103" s="101">
        <v>1397</v>
      </c>
      <c r="P1103" s="101">
        <v>1397</v>
      </c>
      <c r="Q1103" s="101">
        <v>0</v>
      </c>
      <c r="R1103" s="101">
        <v>400</v>
      </c>
    </row>
    <row r="1104">
      <c r="L1104" s="98" t="s">
        <v>91000</v>
      </c>
      <c r="M1104" s="98" t="s">
        <v>91001</v>
      </c>
      <c r="N1104" s="98" t="s">
        <v>91002</v>
      </c>
      <c r="O1104" s="101">
        <v>10</v>
      </c>
      <c r="P1104" s="101">
        <v>10</v>
      </c>
    </row>
    <row r="1105">
      <c r="K1105" s="96" t="s">
        <v>91003</v>
      </c>
      <c r="O1105" s="85">
        <f>SUM(O1103:O1104)</f>
      </c>
      <c r="P1105" s="85">
        <f>SUM(P1103:P1104)</f>
      </c>
    </row>
    <row r="1106">
      <c r="A1106" s="98" t="s">
        <v>91004</v>
      </c>
      <c r="B1106" s="98" t="s">
        <v>91005</v>
      </c>
      <c r="C1106" s="100">
        <v>763</v>
      </c>
      <c r="D1106" s="98" t="s">
        <v>91006</v>
      </c>
      <c r="E1106" s="98" t="s">
        <v>91007</v>
      </c>
      <c r="F1106" s="104">
        <v>45139</v>
      </c>
      <c r="G1106" s="104">
        <v>45566</v>
      </c>
      <c r="H1106" s="104">
        <v>45991</v>
      </c>
      <c r="J1106" s="101">
        <v>1459</v>
      </c>
      <c r="K1106" s="98" t="s">
        <v>91008</v>
      </c>
      <c r="L1106" s="98" t="s">
        <v>91009</v>
      </c>
      <c r="M1106" s="98" t="s">
        <v>91010</v>
      </c>
      <c r="N1106" s="98" t="s">
        <v>91011</v>
      </c>
      <c r="O1106" s="101">
        <v>1397</v>
      </c>
      <c r="P1106" s="101">
        <v>1397</v>
      </c>
      <c r="Q1106" s="101">
        <v>0</v>
      </c>
      <c r="R1106" s="101">
        <v>200</v>
      </c>
    </row>
    <row r="1107">
      <c r="L1107" s="98" t="s">
        <v>91012</v>
      </c>
      <c r="M1107" s="98" t="s">
        <v>91013</v>
      </c>
      <c r="N1107" s="98" t="s">
        <v>91014</v>
      </c>
      <c r="O1107" s="101">
        <v>40</v>
      </c>
      <c r="P1107" s="101">
        <v>40</v>
      </c>
    </row>
    <row r="1108">
      <c r="L1108" s="98" t="s">
        <v>91015</v>
      </c>
      <c r="M1108" s="98" t="s">
        <v>91016</v>
      </c>
      <c r="N1108" s="98" t="s">
        <v>91017</v>
      </c>
      <c r="O1108" s="101">
        <v>10</v>
      </c>
      <c r="P1108" s="101">
        <v>10</v>
      </c>
    </row>
    <row r="1109">
      <c r="K1109" s="96" t="s">
        <v>91018</v>
      </c>
      <c r="O1109" s="85">
        <f>SUM(O1106:O1108)</f>
      </c>
      <c r="P1109" s="85">
        <f>SUM(P1106:P1108)</f>
      </c>
    </row>
    <row r="1110">
      <c r="A1110" s="98" t="s">
        <v>91019</v>
      </c>
      <c r="B1110" s="98" t="s">
        <v>91020</v>
      </c>
      <c r="C1110" s="100">
        <v>1263</v>
      </c>
      <c r="D1110" s="98" t="s">
        <v>91021</v>
      </c>
      <c r="E1110" s="98" t="s">
        <v>91022</v>
      </c>
      <c r="F1110" s="104">
        <v>45681</v>
      </c>
      <c r="G1110" s="104">
        <v>45681</v>
      </c>
      <c r="H1110" s="104">
        <v>46104</v>
      </c>
      <c r="J1110" s="101">
        <v>1937</v>
      </c>
      <c r="K1110" s="98" t="s">
        <v>91023</v>
      </c>
      <c r="L1110" s="98" t="s">
        <v>91024</v>
      </c>
      <c r="M1110" s="98" t="s">
        <v>91025</v>
      </c>
      <c r="N1110" s="98" t="s">
        <v>91026</v>
      </c>
      <c r="O1110" s="101">
        <v>1937</v>
      </c>
      <c r="P1110" s="101">
        <v>1937</v>
      </c>
      <c r="Q1110" s="101">
        <v>0</v>
      </c>
      <c r="R1110" s="101">
        <v>500</v>
      </c>
    </row>
    <row r="1111">
      <c r="L1111" s="98" t="s">
        <v>91027</v>
      </c>
      <c r="M1111" s="98" t="s">
        <v>91028</v>
      </c>
      <c r="N1111" s="98" t="s">
        <v>91029</v>
      </c>
      <c r="O1111" s="101">
        <v>150</v>
      </c>
      <c r="P1111" s="101">
        <v>150</v>
      </c>
    </row>
    <row r="1112">
      <c r="L1112" s="98" t="s">
        <v>91030</v>
      </c>
      <c r="M1112" s="98" t="s">
        <v>91031</v>
      </c>
      <c r="N1112" s="98" t="s">
        <v>91032</v>
      </c>
      <c r="O1112" s="101">
        <v>10</v>
      </c>
      <c r="P1112" s="101">
        <v>10</v>
      </c>
    </row>
    <row r="1113">
      <c r="K1113" s="96" t="s">
        <v>91033</v>
      </c>
      <c r="O1113" s="85">
        <f>SUM(O1110:O1112)</f>
      </c>
      <c r="P1113" s="85">
        <f>SUM(P1110:P1112)</f>
      </c>
    </row>
    <row r="1114">
      <c r="A1114" s="98" t="s">
        <v>91034</v>
      </c>
      <c r="B1114" s="98" t="s">
        <v>91035</v>
      </c>
      <c r="C1114" s="100">
        <v>1422</v>
      </c>
      <c r="D1114" s="98" t="s">
        <v>91036</v>
      </c>
      <c r="E1114" s="98" t="s">
        <v>91037</v>
      </c>
      <c r="F1114" s="104">
        <v>45561</v>
      </c>
      <c r="G1114" s="104">
        <v>45561</v>
      </c>
      <c r="H1114" s="104">
        <v>45863</v>
      </c>
      <c r="J1114" s="101">
        <v>2038</v>
      </c>
      <c r="K1114" s="98" t="s">
        <v>91038</v>
      </c>
      <c r="L1114" s="98" t="s">
        <v>91039</v>
      </c>
      <c r="M1114" s="98" t="s">
        <v>91040</v>
      </c>
      <c r="N1114" s="98" t="s">
        <v>91041</v>
      </c>
      <c r="O1114" s="101">
        <v>2038</v>
      </c>
      <c r="P1114" s="101">
        <v>2038</v>
      </c>
      <c r="Q1114" s="101">
        <v>0</v>
      </c>
      <c r="R1114" s="101">
        <v>350</v>
      </c>
    </row>
    <row r="1115">
      <c r="L1115" s="98" t="s">
        <v>91042</v>
      </c>
      <c r="M1115" s="98" t="s">
        <v>91043</v>
      </c>
      <c r="N1115" s="98" t="s">
        <v>91044</v>
      </c>
      <c r="O1115" s="101">
        <v>150</v>
      </c>
      <c r="P1115" s="101">
        <v>150</v>
      </c>
    </row>
    <row r="1116">
      <c r="L1116" s="98" t="s">
        <v>91045</v>
      </c>
      <c r="M1116" s="98" t="s">
        <v>91046</v>
      </c>
      <c r="N1116" s="98" t="s">
        <v>91047</v>
      </c>
      <c r="O1116" s="101">
        <v>10</v>
      </c>
      <c r="P1116" s="101">
        <v>10</v>
      </c>
    </row>
    <row r="1117">
      <c r="K1117" s="96" t="s">
        <v>91048</v>
      </c>
      <c r="O1117" s="85">
        <f>SUM(O1114:O1116)</f>
      </c>
      <c r="P1117" s="85">
        <f>SUM(P1114:P1116)</f>
      </c>
    </row>
    <row r="1118">
      <c r="A1118" s="98" t="s">
        <v>91049</v>
      </c>
      <c r="B1118" s="98" t="s">
        <v>91050</v>
      </c>
      <c r="C1118" s="100">
        <v>1409</v>
      </c>
      <c r="D1118" s="98" t="s">
        <v>91051</v>
      </c>
      <c r="E1118" s="98" t="s">
        <v>91052</v>
      </c>
      <c r="J1118" s="101">
        <v>1939</v>
      </c>
      <c r="K1118" s="98" t="s">
        <v>91053</v>
      </c>
      <c r="L1118" s="98" t="s">
        <v>91053</v>
      </c>
      <c r="O1118" s="101">
        <v>0</v>
      </c>
      <c r="P1118" s="101">
        <v>0</v>
      </c>
      <c r="R1118" s="101">
        <v>0</v>
      </c>
    </row>
    <row r="1119">
      <c r="K1119" s="96" t="s">
        <v>91054</v>
      </c>
      <c r="O1119" s="85">
        <f>SUM(O1118:O1118)</f>
      </c>
      <c r="P1119" s="85">
        <f>SUM(P1118:P1118)</f>
      </c>
    </row>
    <row r="1120">
      <c r="A1120" s="98" t="s">
        <v>91055</v>
      </c>
      <c r="B1120" s="98" t="s">
        <v>91056</v>
      </c>
      <c r="C1120" s="100">
        <v>1409</v>
      </c>
      <c r="D1120" s="98" t="s">
        <v>91057</v>
      </c>
      <c r="E1120" s="98" t="s">
        <v>91058</v>
      </c>
      <c r="J1120" s="101">
        <v>1839</v>
      </c>
      <c r="K1120" s="98" t="s">
        <v>91059</v>
      </c>
      <c r="L1120" s="98" t="s">
        <v>91059</v>
      </c>
      <c r="O1120" s="101">
        <v>0</v>
      </c>
      <c r="P1120" s="101">
        <v>0</v>
      </c>
      <c r="R1120" s="101">
        <v>0</v>
      </c>
    </row>
    <row r="1121">
      <c r="K1121" s="96" t="s">
        <v>91060</v>
      </c>
      <c r="O1121" s="85">
        <f>SUM(O1120:O1120)</f>
      </c>
      <c r="P1121" s="85">
        <f>SUM(P1120:P1120)</f>
      </c>
    </row>
    <row r="1122">
      <c r="A1122" s="98" t="s">
        <v>91061</v>
      </c>
      <c r="B1122" s="98" t="s">
        <v>91062</v>
      </c>
      <c r="C1122" s="100">
        <v>763</v>
      </c>
      <c r="D1122" s="98" t="s">
        <v>91063</v>
      </c>
      <c r="E1122" s="98" t="s">
        <v>91064</v>
      </c>
      <c r="F1122" s="104">
        <v>44354</v>
      </c>
      <c r="G1122" s="104">
        <v>45480</v>
      </c>
      <c r="H1122" s="104">
        <v>45875</v>
      </c>
      <c r="J1122" s="101">
        <v>1459</v>
      </c>
      <c r="K1122" s="98" t="s">
        <v>91065</v>
      </c>
      <c r="L1122" s="98" t="s">
        <v>91066</v>
      </c>
      <c r="M1122" s="98" t="s">
        <v>91067</v>
      </c>
      <c r="N1122" s="98" t="s">
        <v>91068</v>
      </c>
      <c r="O1122" s="101">
        <v>1367</v>
      </c>
      <c r="P1122" s="101">
        <v>1367</v>
      </c>
      <c r="Q1122" s="101">
        <v>0</v>
      </c>
      <c r="R1122" s="101">
        <v>200</v>
      </c>
    </row>
    <row r="1123">
      <c r="L1123" s="98" t="s">
        <v>91069</v>
      </c>
      <c r="M1123" s="98" t="s">
        <v>91070</v>
      </c>
      <c r="N1123" s="98" t="s">
        <v>91071</v>
      </c>
      <c r="O1123" s="101">
        <v>10</v>
      </c>
      <c r="P1123" s="101">
        <v>10</v>
      </c>
    </row>
    <row r="1124">
      <c r="K1124" s="96" t="s">
        <v>91072</v>
      </c>
      <c r="O1124" s="85">
        <f>SUM(O1122:O1123)</f>
      </c>
      <c r="P1124" s="85">
        <f>SUM(P1122:P1123)</f>
      </c>
    </row>
    <row r="1125">
      <c r="A1125" s="98" t="s">
        <v>91073</v>
      </c>
      <c r="B1125" s="98" t="s">
        <v>91074</v>
      </c>
      <c r="C1125" s="100">
        <v>763</v>
      </c>
      <c r="D1125" s="98" t="s">
        <v>91075</v>
      </c>
      <c r="E1125" s="98" t="s">
        <v>91076</v>
      </c>
      <c r="F1125" s="104">
        <v>44804</v>
      </c>
      <c r="G1125" s="104">
        <v>45597</v>
      </c>
      <c r="H1125" s="104">
        <v>45961</v>
      </c>
      <c r="J1125" s="101">
        <v>1459</v>
      </c>
      <c r="K1125" s="98" t="s">
        <v>91077</v>
      </c>
      <c r="L1125" s="98" t="s">
        <v>91078</v>
      </c>
      <c r="M1125" s="98" t="s">
        <v>91079</v>
      </c>
      <c r="N1125" s="98" t="s">
        <v>91080</v>
      </c>
      <c r="O1125" s="101">
        <v>1397</v>
      </c>
      <c r="P1125" s="101">
        <v>1397</v>
      </c>
      <c r="Q1125" s="101">
        <v>0</v>
      </c>
      <c r="R1125" s="101">
        <v>1759</v>
      </c>
    </row>
    <row r="1126">
      <c r="L1126" s="98" t="s">
        <v>91081</v>
      </c>
      <c r="M1126" s="98" t="s">
        <v>91082</v>
      </c>
      <c r="N1126" s="98" t="s">
        <v>91083</v>
      </c>
      <c r="O1126" s="101">
        <v>30</v>
      </c>
      <c r="P1126" s="101">
        <v>30</v>
      </c>
    </row>
    <row r="1127">
      <c r="L1127" s="98" t="s">
        <v>91084</v>
      </c>
      <c r="M1127" s="98" t="s">
        <v>91085</v>
      </c>
      <c r="N1127" s="98" t="s">
        <v>91086</v>
      </c>
      <c r="O1127" s="101">
        <v>10</v>
      </c>
      <c r="P1127" s="101">
        <v>10</v>
      </c>
    </row>
    <row r="1128">
      <c r="K1128" s="96" t="s">
        <v>91087</v>
      </c>
      <c r="O1128" s="85">
        <f>SUM(O1125:O1127)</f>
      </c>
      <c r="P1128" s="85">
        <f>SUM(P1125:P1127)</f>
      </c>
    </row>
    <row r="1129">
      <c r="A1129" s="98" t="s">
        <v>91088</v>
      </c>
      <c r="B1129" s="98" t="s">
        <v>91089</v>
      </c>
      <c r="C1129" s="100">
        <v>703</v>
      </c>
      <c r="D1129" s="98" t="s">
        <v>91090</v>
      </c>
      <c r="E1129" s="98" t="s">
        <v>91091</v>
      </c>
      <c r="F1129" s="104">
        <v>43830</v>
      </c>
      <c r="G1129" s="104">
        <v>45624</v>
      </c>
      <c r="H1129" s="104">
        <v>46018</v>
      </c>
      <c r="J1129" s="101">
        <v>1409</v>
      </c>
      <c r="K1129" s="98" t="s">
        <v>91092</v>
      </c>
      <c r="L1129" s="98" t="s">
        <v>91093</v>
      </c>
      <c r="M1129" s="98" t="s">
        <v>91094</v>
      </c>
      <c r="N1129" s="98" t="s">
        <v>91095</v>
      </c>
      <c r="O1129" s="101">
        <v>1332</v>
      </c>
      <c r="P1129" s="101">
        <v>1332</v>
      </c>
      <c r="Q1129" s="101">
        <v>0</v>
      </c>
      <c r="R1129" s="101">
        <v>0</v>
      </c>
    </row>
    <row r="1130">
      <c r="L1130" s="98" t="s">
        <v>91096</v>
      </c>
      <c r="M1130" s="98" t="s">
        <v>91097</v>
      </c>
      <c r="N1130" s="98" t="s">
        <v>91098</v>
      </c>
      <c r="O1130" s="101">
        <v>150</v>
      </c>
      <c r="P1130" s="101">
        <v>150</v>
      </c>
    </row>
    <row r="1131">
      <c r="L1131" s="98" t="s">
        <v>91099</v>
      </c>
      <c r="M1131" s="98" t="s">
        <v>91100</v>
      </c>
      <c r="N1131" s="98" t="s">
        <v>91101</v>
      </c>
      <c r="O1131" s="101">
        <v>10</v>
      </c>
      <c r="P1131" s="101">
        <v>10</v>
      </c>
    </row>
    <row r="1132">
      <c r="K1132" s="96" t="s">
        <v>91102</v>
      </c>
      <c r="O1132" s="85">
        <f>SUM(O1129:O1131)</f>
      </c>
      <c r="P1132" s="85">
        <f>SUM(P1129:P1131)</f>
      </c>
    </row>
    <row r="1133">
      <c r="A1133" s="98" t="s">
        <v>91103</v>
      </c>
      <c r="B1133" s="98" t="s">
        <v>91104</v>
      </c>
      <c r="C1133" s="100">
        <v>703</v>
      </c>
      <c r="D1133" s="98" t="s">
        <v>91105</v>
      </c>
      <c r="E1133" s="98" t="s">
        <v>91106</v>
      </c>
      <c r="F1133" s="104">
        <v>45464</v>
      </c>
      <c r="G1133" s="104">
        <v>45464</v>
      </c>
      <c r="H1133" s="104">
        <v>45828</v>
      </c>
      <c r="J1133" s="101">
        <v>1199</v>
      </c>
      <c r="K1133" s="98" t="s">
        <v>91107</v>
      </c>
      <c r="L1133" s="98" t="s">
        <v>91108</v>
      </c>
      <c r="M1133" s="98" t="s">
        <v>91109</v>
      </c>
      <c r="N1133" s="98" t="s">
        <v>91110</v>
      </c>
      <c r="O1133" s="101">
        <v>1199</v>
      </c>
      <c r="P1133" s="101">
        <v>1199</v>
      </c>
      <c r="Q1133" s="101">
        <v>0</v>
      </c>
      <c r="R1133" s="101">
        <v>200</v>
      </c>
    </row>
    <row r="1134">
      <c r="L1134" s="98" t="s">
        <v>91111</v>
      </c>
      <c r="M1134" s="98" t="s">
        <v>91112</v>
      </c>
      <c r="N1134" s="98" t="s">
        <v>91113</v>
      </c>
      <c r="O1134" s="101">
        <v>10</v>
      </c>
      <c r="P1134" s="101">
        <v>10</v>
      </c>
    </row>
    <row r="1135">
      <c r="K1135" s="96" t="s">
        <v>91114</v>
      </c>
      <c r="O1135" s="85">
        <f>SUM(O1133:O1134)</f>
      </c>
      <c r="P1135" s="85">
        <f>SUM(P1133:P1134)</f>
      </c>
    </row>
    <row r="1136">
      <c r="A1136" s="98" t="s">
        <v>91115</v>
      </c>
      <c r="B1136" s="98" t="s">
        <v>91116</v>
      </c>
      <c r="C1136" s="100">
        <v>703</v>
      </c>
      <c r="D1136" s="98" t="s">
        <v>91117</v>
      </c>
      <c r="E1136" s="98" t="s">
        <v>91118</v>
      </c>
      <c r="F1136" s="104">
        <v>45476</v>
      </c>
      <c r="G1136" s="104">
        <v>45476</v>
      </c>
      <c r="H1136" s="104">
        <v>45902</v>
      </c>
      <c r="J1136" s="101">
        <v>1215</v>
      </c>
      <c r="K1136" s="98" t="s">
        <v>91119</v>
      </c>
      <c r="L1136" s="98" t="s">
        <v>91120</v>
      </c>
      <c r="M1136" s="98" t="s">
        <v>91121</v>
      </c>
      <c r="N1136" s="98" t="s">
        <v>91122</v>
      </c>
      <c r="O1136" s="101">
        <v>1215</v>
      </c>
      <c r="P1136" s="101">
        <v>1215</v>
      </c>
      <c r="Q1136" s="101">
        <v>0</v>
      </c>
      <c r="R1136" s="101">
        <v>1215</v>
      </c>
    </row>
    <row r="1137">
      <c r="L1137" s="98" t="s">
        <v>91123</v>
      </c>
      <c r="M1137" s="98" t="s">
        <v>91124</v>
      </c>
      <c r="N1137" s="98" t="s">
        <v>91125</v>
      </c>
      <c r="O1137" s="101">
        <v>10</v>
      </c>
      <c r="P1137" s="101">
        <v>10</v>
      </c>
    </row>
    <row r="1138">
      <c r="K1138" s="96" t="s">
        <v>91126</v>
      </c>
      <c r="O1138" s="85">
        <f>SUM(O1136:O1137)</f>
      </c>
      <c r="P1138" s="85">
        <f>SUM(P1136:P1137)</f>
      </c>
    </row>
    <row r="1139">
      <c r="A1139" s="98" t="s">
        <v>91127</v>
      </c>
      <c r="B1139" s="98" t="s">
        <v>91128</v>
      </c>
      <c r="C1139" s="100">
        <v>703</v>
      </c>
      <c r="D1139" s="98" t="s">
        <v>91129</v>
      </c>
      <c r="E1139" s="98" t="s">
        <v>91130</v>
      </c>
      <c r="F1139" s="104">
        <v>44036</v>
      </c>
      <c r="G1139" s="104">
        <v>45649</v>
      </c>
      <c r="H1139" s="104">
        <v>45891</v>
      </c>
      <c r="J1139" s="101">
        <v>1409</v>
      </c>
      <c r="K1139" s="98" t="s">
        <v>91131</v>
      </c>
      <c r="L1139" s="98" t="s">
        <v>91132</v>
      </c>
      <c r="M1139" s="98" t="s">
        <v>91133</v>
      </c>
      <c r="N1139" s="98" t="s">
        <v>91134</v>
      </c>
      <c r="O1139" s="101">
        <v>1439</v>
      </c>
      <c r="P1139" s="101">
        <v>1439</v>
      </c>
      <c r="Q1139" s="101">
        <v>-0.040000000000000001</v>
      </c>
      <c r="R1139" s="101">
        <v>0</v>
      </c>
    </row>
    <row r="1140">
      <c r="L1140" s="98" t="s">
        <v>91135</v>
      </c>
      <c r="M1140" s="98" t="s">
        <v>91136</v>
      </c>
      <c r="N1140" s="98" t="s">
        <v>91137</v>
      </c>
      <c r="O1140" s="101">
        <v>15</v>
      </c>
      <c r="P1140" s="101">
        <v>15</v>
      </c>
    </row>
    <row r="1141">
      <c r="L1141" s="98" t="s">
        <v>91138</v>
      </c>
      <c r="M1141" s="98" t="s">
        <v>91139</v>
      </c>
      <c r="N1141" s="98" t="s">
        <v>91140</v>
      </c>
      <c r="O1141" s="101">
        <v>10</v>
      </c>
      <c r="P1141" s="101">
        <v>10</v>
      </c>
    </row>
    <row r="1142">
      <c r="K1142" s="96" t="s">
        <v>91141</v>
      </c>
      <c r="O1142" s="85">
        <f>SUM(O1139:O1141)</f>
      </c>
      <c r="P1142" s="85">
        <f>SUM(P1139:P1141)</f>
      </c>
    </row>
    <row r="1143">
      <c r="A1143" s="98" t="s">
        <v>91142</v>
      </c>
      <c r="B1143" s="98" t="s">
        <v>91143</v>
      </c>
      <c r="C1143" s="100">
        <v>763</v>
      </c>
      <c r="D1143" s="98" t="s">
        <v>91144</v>
      </c>
      <c r="E1143" s="98" t="s">
        <v>91145</v>
      </c>
      <c r="F1143" s="104">
        <v>45457</v>
      </c>
      <c r="G1143" s="104">
        <v>45457</v>
      </c>
      <c r="H1143" s="104">
        <v>45821</v>
      </c>
      <c r="J1143" s="101">
        <v>1215</v>
      </c>
      <c r="K1143" s="98" t="s">
        <v>91146</v>
      </c>
      <c r="L1143" s="98" t="s">
        <v>91147</v>
      </c>
      <c r="M1143" s="98" t="s">
        <v>91148</v>
      </c>
      <c r="N1143" s="98" t="s">
        <v>91149</v>
      </c>
      <c r="O1143" s="101">
        <v>1215</v>
      </c>
      <c r="P1143" s="101">
        <v>1215</v>
      </c>
      <c r="Q1143" s="101">
        <v>0</v>
      </c>
      <c r="R1143" s="101">
        <v>200</v>
      </c>
    </row>
    <row r="1144">
      <c r="L1144" s="98" t="s">
        <v>91150</v>
      </c>
      <c r="M1144" s="98" t="s">
        <v>91151</v>
      </c>
      <c r="N1144" s="98" t="s">
        <v>91152</v>
      </c>
      <c r="O1144" s="101">
        <v>10</v>
      </c>
      <c r="P1144" s="101">
        <v>10</v>
      </c>
    </row>
    <row r="1145">
      <c r="K1145" s="96" t="s">
        <v>91153</v>
      </c>
      <c r="O1145" s="85">
        <f>SUM(O1143:O1144)</f>
      </c>
      <c r="P1145" s="85">
        <f>SUM(P1143:P1144)</f>
      </c>
    </row>
    <row r="1146">
      <c r="A1146" s="98" t="s">
        <v>91154</v>
      </c>
      <c r="B1146" s="98" t="s">
        <v>91155</v>
      </c>
      <c r="C1146" s="100">
        <v>763</v>
      </c>
      <c r="D1146" s="98" t="s">
        <v>91156</v>
      </c>
      <c r="E1146" s="98" t="s">
        <v>91157</v>
      </c>
      <c r="F1146" s="104">
        <v>44013</v>
      </c>
      <c r="G1146" s="104">
        <v>45719</v>
      </c>
      <c r="H1146" s="104">
        <v>46144</v>
      </c>
      <c r="J1146" s="101">
        <v>1459</v>
      </c>
      <c r="K1146" s="98" t="s">
        <v>91158</v>
      </c>
      <c r="L1146" s="98" t="s">
        <v>91159</v>
      </c>
      <c r="M1146" s="98" t="s">
        <v>91160</v>
      </c>
      <c r="N1146" s="98" t="s">
        <v>91161</v>
      </c>
      <c r="O1146" s="101">
        <v>1369</v>
      </c>
      <c r="P1146" s="101">
        <v>1369</v>
      </c>
      <c r="Q1146" s="101">
        <v>0</v>
      </c>
      <c r="R1146" s="101">
        <v>0</v>
      </c>
    </row>
    <row r="1147">
      <c r="L1147" s="98" t="s">
        <v>91162</v>
      </c>
      <c r="M1147" s="98" t="s">
        <v>91163</v>
      </c>
      <c r="N1147" s="98" t="s">
        <v>91164</v>
      </c>
      <c r="O1147" s="101">
        <v>150</v>
      </c>
      <c r="P1147" s="101">
        <v>150</v>
      </c>
    </row>
    <row r="1148">
      <c r="L1148" s="98" t="s">
        <v>91165</v>
      </c>
      <c r="M1148" s="98" t="s">
        <v>91166</v>
      </c>
      <c r="N1148" s="98" t="s">
        <v>91167</v>
      </c>
      <c r="O1148" s="101">
        <v>10</v>
      </c>
      <c r="P1148" s="101">
        <v>10</v>
      </c>
    </row>
    <row r="1149">
      <c r="K1149" s="96" t="s">
        <v>91168</v>
      </c>
      <c r="O1149" s="85">
        <f>SUM(O1146:O1148)</f>
      </c>
      <c r="P1149" s="85">
        <f>SUM(P1146:P1148)</f>
      </c>
    </row>
    <row r="1150">
      <c r="A1150" s="98" t="s">
        <v>91169</v>
      </c>
      <c r="B1150" s="98" t="s">
        <v>91170</v>
      </c>
      <c r="C1150" s="100">
        <v>1263</v>
      </c>
      <c r="D1150" s="98" t="s">
        <v>91171</v>
      </c>
      <c r="E1150" s="98" t="s">
        <v>91172</v>
      </c>
      <c r="J1150" s="101">
        <v>1837</v>
      </c>
      <c r="K1150" s="98" t="s">
        <v>91173</v>
      </c>
      <c r="L1150" s="98" t="s">
        <v>91173</v>
      </c>
      <c r="O1150" s="101">
        <v>0</v>
      </c>
      <c r="P1150" s="101">
        <v>0</v>
      </c>
      <c r="R1150" s="101">
        <v>0</v>
      </c>
    </row>
    <row r="1151">
      <c r="K1151" s="96" t="s">
        <v>91174</v>
      </c>
      <c r="O1151" s="85">
        <f>SUM(O1150:O1150)</f>
      </c>
      <c r="P1151" s="85">
        <f>SUM(P1150:P1150)</f>
      </c>
    </row>
    <row r="1152">
      <c r="A1152" s="98" t="s">
        <v>91175</v>
      </c>
      <c r="B1152" s="98" t="s">
        <v>91176</v>
      </c>
      <c r="C1152" s="100">
        <v>1422</v>
      </c>
      <c r="D1152" s="98" t="s">
        <v>91177</v>
      </c>
      <c r="E1152" s="98" t="s">
        <v>91178</v>
      </c>
      <c r="F1152" s="104">
        <v>45436</v>
      </c>
      <c r="G1152" s="104">
        <v>45436</v>
      </c>
      <c r="H1152" s="104">
        <v>45800</v>
      </c>
      <c r="I1152" s="104">
        <v>45800</v>
      </c>
      <c r="J1152" s="101">
        <v>2038</v>
      </c>
      <c r="K1152" s="98" t="s">
        <v>91179</v>
      </c>
      <c r="L1152" s="98" t="s">
        <v>91180</v>
      </c>
      <c r="M1152" s="98" t="s">
        <v>91181</v>
      </c>
      <c r="N1152" s="98" t="s">
        <v>91182</v>
      </c>
      <c r="O1152" s="101">
        <v>2229</v>
      </c>
      <c r="P1152" s="101">
        <v>2229</v>
      </c>
      <c r="Q1152" s="101">
        <v>0</v>
      </c>
      <c r="R1152" s="101">
        <v>850</v>
      </c>
    </row>
    <row r="1153">
      <c r="L1153" s="98" t="s">
        <v>91183</v>
      </c>
      <c r="M1153" s="98" t="s">
        <v>91184</v>
      </c>
      <c r="N1153" s="98" t="s">
        <v>91185</v>
      </c>
      <c r="O1153" s="101">
        <v>15</v>
      </c>
      <c r="P1153" s="101">
        <v>15</v>
      </c>
    </row>
    <row r="1154">
      <c r="L1154" s="98" t="s">
        <v>91186</v>
      </c>
      <c r="M1154" s="98" t="s">
        <v>91187</v>
      </c>
      <c r="N1154" s="98" t="s">
        <v>91188</v>
      </c>
      <c r="O1154" s="101">
        <v>10</v>
      </c>
      <c r="P1154" s="101">
        <v>10</v>
      </c>
    </row>
    <row r="1155">
      <c r="L1155" s="98" t="s">
        <v>91189</v>
      </c>
      <c r="M1155" s="98" t="s">
        <v>91190</v>
      </c>
      <c r="N1155" s="98" t="s">
        <v>91191</v>
      </c>
      <c r="O1155" s="101">
        <v>20</v>
      </c>
      <c r="P1155" s="101">
        <v>20</v>
      </c>
    </row>
    <row r="1156">
      <c r="K1156" s="96" t="s">
        <v>91192</v>
      </c>
      <c r="O1156" s="85">
        <f>SUM(O1152:O1155)</f>
      </c>
      <c r="P1156" s="85">
        <f>SUM(P1152:P1155)</f>
      </c>
    </row>
    <row r="1157">
      <c r="A1157" s="98" t="s">
        <v>91193</v>
      </c>
      <c r="B1157" s="98" t="s">
        <v>91194</v>
      </c>
      <c r="C1157" s="100">
        <v>805</v>
      </c>
      <c r="D1157" s="98" t="s">
        <v>91195</v>
      </c>
      <c r="E1157" s="98" t="s">
        <v>91196</v>
      </c>
      <c r="F1157" s="104">
        <v>45300</v>
      </c>
      <c r="G1157" s="104">
        <v>45605</v>
      </c>
      <c r="H1157" s="104">
        <v>45969</v>
      </c>
      <c r="J1157" s="101">
        <v>1649</v>
      </c>
      <c r="K1157" s="98" t="s">
        <v>91197</v>
      </c>
      <c r="L1157" s="98" t="s">
        <v>91198</v>
      </c>
      <c r="M1157" s="98" t="s">
        <v>91199</v>
      </c>
      <c r="N1157" s="98" t="s">
        <v>91200</v>
      </c>
      <c r="O1157" s="101">
        <v>50</v>
      </c>
      <c r="P1157" s="101">
        <v>50</v>
      </c>
      <c r="Q1157" s="101">
        <v>0</v>
      </c>
      <c r="R1157" s="101">
        <v>400</v>
      </c>
    </row>
    <row r="1158">
      <c r="L1158" s="98" t="s">
        <v>91201</v>
      </c>
      <c r="M1158" s="98" t="s">
        <v>91202</v>
      </c>
      <c r="N1158" s="98" t="s">
        <v>91203</v>
      </c>
      <c r="O1158" s="101">
        <v>100</v>
      </c>
      <c r="P1158" s="101">
        <v>100</v>
      </c>
    </row>
    <row r="1159">
      <c r="L1159" s="98" t="s">
        <v>91204</v>
      </c>
      <c r="M1159" s="98" t="s">
        <v>91205</v>
      </c>
      <c r="N1159" s="98" t="s">
        <v>91206</v>
      </c>
      <c r="O1159" s="101">
        <v>1327</v>
      </c>
      <c r="P1159" s="101">
        <v>1327</v>
      </c>
    </row>
    <row r="1160">
      <c r="L1160" s="98" t="s">
        <v>91207</v>
      </c>
      <c r="M1160" s="98" t="s">
        <v>91208</v>
      </c>
      <c r="N1160" s="98" t="s">
        <v>91209</v>
      </c>
      <c r="O1160" s="101">
        <v>65</v>
      </c>
      <c r="P1160" s="101">
        <v>65</v>
      </c>
    </row>
    <row r="1161">
      <c r="L1161" s="98" t="s">
        <v>91210</v>
      </c>
      <c r="M1161" s="98" t="s">
        <v>91211</v>
      </c>
      <c r="N1161" s="98" t="s">
        <v>91212</v>
      </c>
      <c r="O1161" s="101">
        <v>15</v>
      </c>
      <c r="P1161" s="101">
        <v>15</v>
      </c>
    </row>
    <row r="1162">
      <c r="L1162" s="98" t="s">
        <v>91213</v>
      </c>
      <c r="M1162" s="98" t="s">
        <v>91214</v>
      </c>
      <c r="N1162" s="98" t="s">
        <v>91215</v>
      </c>
      <c r="O1162" s="101">
        <v>10</v>
      </c>
      <c r="P1162" s="101">
        <v>10</v>
      </c>
    </row>
    <row r="1163">
      <c r="K1163" s="96" t="s">
        <v>91216</v>
      </c>
      <c r="O1163" s="85">
        <f>SUM(O1157:O1162)</f>
      </c>
      <c r="P1163" s="85">
        <f>SUM(P1157:P1162)</f>
      </c>
    </row>
    <row r="1164">
      <c r="A1164" s="98" t="s">
        <v>91217</v>
      </c>
      <c r="B1164" s="98" t="s">
        <v>91218</v>
      </c>
      <c r="C1164" s="100">
        <v>805</v>
      </c>
      <c r="D1164" s="98" t="s">
        <v>91219</v>
      </c>
      <c r="E1164" s="98" t="s">
        <v>91220</v>
      </c>
      <c r="F1164" s="104">
        <v>45597</v>
      </c>
      <c r="G1164" s="104">
        <v>45597</v>
      </c>
      <c r="H1164" s="104">
        <v>46053</v>
      </c>
      <c r="J1164" s="101">
        <v>1377</v>
      </c>
      <c r="K1164" s="98" t="s">
        <v>91221</v>
      </c>
      <c r="L1164" s="98" t="s">
        <v>91222</v>
      </c>
      <c r="M1164" s="98" t="s">
        <v>91223</v>
      </c>
      <c r="N1164" s="98" t="s">
        <v>91224</v>
      </c>
      <c r="O1164" s="101">
        <v>50</v>
      </c>
      <c r="P1164" s="101">
        <v>50</v>
      </c>
      <c r="Q1164" s="101">
        <v>0</v>
      </c>
      <c r="R1164" s="101">
        <v>400</v>
      </c>
    </row>
    <row r="1165">
      <c r="L1165" s="98" t="s">
        <v>91225</v>
      </c>
      <c r="M1165" s="98" t="s">
        <v>91226</v>
      </c>
      <c r="N1165" s="98" t="s">
        <v>91227</v>
      </c>
      <c r="O1165" s="101">
        <v>1327</v>
      </c>
      <c r="P1165" s="101">
        <v>1327</v>
      </c>
    </row>
    <row r="1166">
      <c r="L1166" s="98" t="s">
        <v>91228</v>
      </c>
      <c r="M1166" s="98" t="s">
        <v>91229</v>
      </c>
      <c r="N1166" s="98" t="s">
        <v>91230</v>
      </c>
      <c r="O1166" s="101">
        <v>65</v>
      </c>
      <c r="P1166" s="101">
        <v>65</v>
      </c>
    </row>
    <row r="1167">
      <c r="L1167" s="98" t="s">
        <v>91231</v>
      </c>
      <c r="M1167" s="98" t="s">
        <v>91232</v>
      </c>
      <c r="N1167" s="98" t="s">
        <v>91233</v>
      </c>
      <c r="O1167" s="101">
        <v>10</v>
      </c>
      <c r="P1167" s="101">
        <v>10</v>
      </c>
    </row>
    <row r="1168">
      <c r="K1168" s="96" t="s">
        <v>91234</v>
      </c>
      <c r="O1168" s="85">
        <f>SUM(O1164:O1167)</f>
      </c>
      <c r="P1168" s="85">
        <f>SUM(P1164:P1167)</f>
      </c>
    </row>
    <row r="1169">
      <c r="A1169" s="98" t="s">
        <v>91235</v>
      </c>
      <c r="B1169" s="98" t="s">
        <v>91236</v>
      </c>
      <c r="C1169" s="100">
        <v>711</v>
      </c>
      <c r="D1169" s="98" t="s">
        <v>91237</v>
      </c>
      <c r="E1169" s="98" t="s">
        <v>91238</v>
      </c>
      <c r="F1169" s="104">
        <v>45597</v>
      </c>
      <c r="G1169" s="104">
        <v>45597</v>
      </c>
      <c r="H1169" s="104">
        <v>45991</v>
      </c>
      <c r="J1169" s="101">
        <v>1457</v>
      </c>
      <c r="K1169" s="98" t="s">
        <v>91239</v>
      </c>
      <c r="L1169" s="98" t="s">
        <v>91240</v>
      </c>
      <c r="M1169" s="98" t="s">
        <v>91241</v>
      </c>
      <c r="N1169" s="98" t="s">
        <v>91242</v>
      </c>
      <c r="O1169" s="101">
        <v>50</v>
      </c>
      <c r="P1169" s="101">
        <v>0</v>
      </c>
      <c r="Q1169" s="101">
        <v>0</v>
      </c>
      <c r="R1169" s="101">
        <v>400</v>
      </c>
    </row>
    <row r="1170">
      <c r="L1170" s="98" t="s">
        <v>91243</v>
      </c>
      <c r="M1170" s="98" t="s">
        <v>91244</v>
      </c>
      <c r="N1170" s="98" t="s">
        <v>91245</v>
      </c>
      <c r="O1170" s="101">
        <v>100</v>
      </c>
      <c r="P1170" s="101">
        <v>150</v>
      </c>
    </row>
    <row r="1171">
      <c r="L1171" s="98" t="s">
        <v>91246</v>
      </c>
      <c r="M1171" s="98" t="s">
        <v>91247</v>
      </c>
      <c r="N1171" s="98" t="s">
        <v>91248</v>
      </c>
      <c r="O1171" s="101">
        <v>1307</v>
      </c>
      <c r="P1171" s="101">
        <v>1307</v>
      </c>
    </row>
    <row r="1172">
      <c r="L1172" s="98" t="s">
        <v>91249</v>
      </c>
      <c r="M1172" s="98" t="s">
        <v>91250</v>
      </c>
      <c r="N1172" s="98" t="s">
        <v>91251</v>
      </c>
      <c r="O1172" s="101">
        <v>10</v>
      </c>
      <c r="P1172" s="101">
        <v>10</v>
      </c>
    </row>
    <row r="1173">
      <c r="K1173" s="96" t="s">
        <v>91252</v>
      </c>
      <c r="O1173" s="85">
        <f>SUM(O1169:O1172)</f>
      </c>
      <c r="P1173" s="85">
        <f>SUM(P1169:P1172)</f>
      </c>
    </row>
    <row r="1174">
      <c r="A1174" s="98" t="s">
        <v>91253</v>
      </c>
      <c r="B1174" s="98" t="s">
        <v>91254</v>
      </c>
      <c r="C1174" s="100">
        <v>708</v>
      </c>
      <c r="D1174" s="98" t="s">
        <v>91255</v>
      </c>
      <c r="E1174" s="98" t="s">
        <v>91256</v>
      </c>
      <c r="F1174" s="104">
        <v>45261</v>
      </c>
      <c r="G1174" s="104">
        <v>45627</v>
      </c>
      <c r="H1174" s="104">
        <v>45991</v>
      </c>
      <c r="J1174" s="101">
        <v>957</v>
      </c>
      <c r="K1174" s="98" t="s">
        <v>91257</v>
      </c>
      <c r="L1174" s="98" t="s">
        <v>91258</v>
      </c>
      <c r="M1174" s="98" t="s">
        <v>91259</v>
      </c>
      <c r="N1174" s="98" t="s">
        <v>91260</v>
      </c>
      <c r="O1174" s="101">
        <v>1234</v>
      </c>
      <c r="P1174" s="101">
        <v>1234</v>
      </c>
      <c r="Q1174" s="101">
        <v>0</v>
      </c>
      <c r="R1174" s="101">
        <v>500</v>
      </c>
    </row>
    <row r="1175">
      <c r="L1175" s="98" t="s">
        <v>91261</v>
      </c>
      <c r="M1175" s="98" t="s">
        <v>91262</v>
      </c>
      <c r="N1175" s="98" t="s">
        <v>91263</v>
      </c>
      <c r="O1175" s="101">
        <v>65</v>
      </c>
      <c r="P1175" s="101">
        <v>65</v>
      </c>
    </row>
    <row r="1176">
      <c r="K1176" s="96" t="s">
        <v>91264</v>
      </c>
      <c r="O1176" s="85">
        <f>SUM(O1174:O1175)</f>
      </c>
      <c r="P1176" s="85">
        <f>SUM(P1174:P1175)</f>
      </c>
    </row>
    <row r="1177">
      <c r="A1177" s="98" t="s">
        <v>91265</v>
      </c>
      <c r="B1177" s="98" t="s">
        <v>91266</v>
      </c>
      <c r="C1177" s="100">
        <v>1110</v>
      </c>
      <c r="D1177" s="98" t="s">
        <v>91267</v>
      </c>
      <c r="E1177" s="98" t="s">
        <v>91268</v>
      </c>
      <c r="F1177" s="104">
        <v>44842</v>
      </c>
      <c r="G1177" s="104">
        <v>45604</v>
      </c>
      <c r="H1177" s="104">
        <v>45968</v>
      </c>
      <c r="J1177" s="101">
        <v>2049</v>
      </c>
      <c r="K1177" s="98" t="s">
        <v>91269</v>
      </c>
      <c r="L1177" s="98" t="s">
        <v>91270</v>
      </c>
      <c r="M1177" s="98" t="s">
        <v>91271</v>
      </c>
      <c r="N1177" s="98" t="s">
        <v>91272</v>
      </c>
      <c r="O1177" s="101">
        <v>100</v>
      </c>
      <c r="P1177" s="101">
        <v>50</v>
      </c>
      <c r="Q1177" s="101">
        <v>0</v>
      </c>
      <c r="R1177" s="101">
        <v>700</v>
      </c>
    </row>
    <row r="1178">
      <c r="L1178" s="98" t="s">
        <v>91273</v>
      </c>
      <c r="M1178" s="98" t="s">
        <v>91274</v>
      </c>
      <c r="N1178" s="98" t="s">
        <v>91275</v>
      </c>
      <c r="O1178" s="101">
        <v>50</v>
      </c>
      <c r="P1178" s="101">
        <v>100</v>
      </c>
    </row>
    <row r="1179">
      <c r="L1179" s="98" t="s">
        <v>91276</v>
      </c>
      <c r="M1179" s="98" t="s">
        <v>91277</v>
      </c>
      <c r="N1179" s="98" t="s">
        <v>91278</v>
      </c>
      <c r="O1179" s="101">
        <v>1808</v>
      </c>
      <c r="P1179" s="101">
        <v>1808</v>
      </c>
    </row>
    <row r="1180">
      <c r="L1180" s="98" t="s">
        <v>91279</v>
      </c>
      <c r="M1180" s="98" t="s">
        <v>91280</v>
      </c>
      <c r="N1180" s="98" t="s">
        <v>91281</v>
      </c>
      <c r="O1180" s="101">
        <v>30</v>
      </c>
      <c r="P1180" s="101">
        <v>30</v>
      </c>
    </row>
    <row r="1181">
      <c r="L1181" s="98" t="s">
        <v>91282</v>
      </c>
      <c r="M1181" s="98" t="s">
        <v>91283</v>
      </c>
      <c r="N1181" s="98" t="s">
        <v>91284</v>
      </c>
      <c r="O1181" s="101">
        <v>10</v>
      </c>
      <c r="P1181" s="101">
        <v>10</v>
      </c>
    </row>
    <row r="1182">
      <c r="K1182" s="96" t="s">
        <v>91285</v>
      </c>
      <c r="O1182" s="85">
        <f>SUM(O1177:O1181)</f>
      </c>
      <c r="P1182" s="85">
        <f>SUM(P1177:P1181)</f>
      </c>
    </row>
    <row r="1183">
      <c r="A1183" s="98" t="s">
        <v>91286</v>
      </c>
      <c r="B1183" s="98" t="s">
        <v>91287</v>
      </c>
      <c r="C1183" s="100">
        <v>1110</v>
      </c>
      <c r="D1183" s="98" t="s">
        <v>91288</v>
      </c>
      <c r="E1183" s="98" t="s">
        <v>91289</v>
      </c>
      <c r="F1183" s="104">
        <v>45440</v>
      </c>
      <c r="G1183" s="104">
        <v>45440</v>
      </c>
      <c r="H1183" s="104">
        <v>45835</v>
      </c>
      <c r="J1183" s="101">
        <v>1857</v>
      </c>
      <c r="K1183" s="98" t="s">
        <v>91290</v>
      </c>
      <c r="L1183" s="98" t="s">
        <v>91291</v>
      </c>
      <c r="M1183" s="98" t="s">
        <v>91292</v>
      </c>
      <c r="N1183" s="98" t="s">
        <v>91293</v>
      </c>
      <c r="O1183" s="101">
        <v>-10</v>
      </c>
      <c r="P1183" s="101">
        <v>0</v>
      </c>
      <c r="Q1183" s="101">
        <v>0</v>
      </c>
      <c r="R1183" s="101">
        <v>700</v>
      </c>
    </row>
    <row r="1184">
      <c r="L1184" s="98" t="s">
        <v>91294</v>
      </c>
      <c r="M1184" s="98" t="s">
        <v>91295</v>
      </c>
      <c r="N1184" s="98" t="s">
        <v>91296</v>
      </c>
      <c r="O1184" s="101">
        <v>50</v>
      </c>
      <c r="P1184" s="101">
        <v>40</v>
      </c>
    </row>
    <row r="1185">
      <c r="L1185" s="98" t="s">
        <v>91297</v>
      </c>
      <c r="M1185" s="98" t="s">
        <v>91298</v>
      </c>
      <c r="N1185" s="98" t="s">
        <v>91299</v>
      </c>
      <c r="O1185" s="101">
        <v>1817</v>
      </c>
      <c r="P1185" s="101">
        <v>1817</v>
      </c>
    </row>
    <row r="1186">
      <c r="L1186" s="98" t="s">
        <v>91300</v>
      </c>
      <c r="M1186" s="98" t="s">
        <v>91301</v>
      </c>
      <c r="N1186" s="98" t="s">
        <v>91302</v>
      </c>
      <c r="O1186" s="101">
        <v>30</v>
      </c>
      <c r="P1186" s="101">
        <v>30</v>
      </c>
    </row>
    <row r="1187">
      <c r="L1187" s="98" t="s">
        <v>91303</v>
      </c>
      <c r="M1187" s="98" t="s">
        <v>91304</v>
      </c>
      <c r="N1187" s="98" t="s">
        <v>91305</v>
      </c>
      <c r="O1187" s="101">
        <v>10</v>
      </c>
      <c r="P1187" s="101">
        <v>10</v>
      </c>
    </row>
    <row r="1188">
      <c r="K1188" s="96" t="s">
        <v>91306</v>
      </c>
      <c r="O1188" s="85">
        <f>SUM(O1183:O1187)</f>
      </c>
      <c r="P1188" s="85">
        <f>SUM(P1183:P1187)</f>
      </c>
    </row>
    <row r="1189">
      <c r="A1189" s="98" t="s">
        <v>91307</v>
      </c>
      <c r="B1189" s="98" t="s">
        <v>91308</v>
      </c>
      <c r="C1189" s="100">
        <v>666</v>
      </c>
      <c r="D1189" s="98" t="s">
        <v>91309</v>
      </c>
      <c r="E1189" s="98" t="s">
        <v>91310</v>
      </c>
      <c r="J1189" s="101">
        <v>1387</v>
      </c>
      <c r="K1189" s="98" t="s">
        <v>91311</v>
      </c>
      <c r="L1189" s="98" t="s">
        <v>91311</v>
      </c>
      <c r="O1189" s="101">
        <v>0</v>
      </c>
      <c r="P1189" s="101">
        <v>0</v>
      </c>
      <c r="R1189" s="101">
        <v>0</v>
      </c>
    </row>
    <row r="1190">
      <c r="K1190" s="96" t="s">
        <v>91312</v>
      </c>
      <c r="O1190" s="85">
        <f>SUM(O1189:O1189)</f>
      </c>
      <c r="P1190" s="85">
        <f>SUM(P1189:P1189)</f>
      </c>
    </row>
    <row r="1191">
      <c r="A1191" s="98" t="s">
        <v>91313</v>
      </c>
      <c r="B1191" s="98" t="s">
        <v>91314</v>
      </c>
      <c r="C1191" s="100">
        <v>658</v>
      </c>
      <c r="D1191" s="98" t="s">
        <v>91315</v>
      </c>
      <c r="E1191" s="98" t="s">
        <v>91316</v>
      </c>
      <c r="F1191" s="104">
        <v>45534</v>
      </c>
      <c r="G1191" s="104">
        <v>45534</v>
      </c>
      <c r="H1191" s="104">
        <v>45898</v>
      </c>
      <c r="J1191" s="101">
        <v>1197</v>
      </c>
      <c r="K1191" s="98" t="s">
        <v>91317</v>
      </c>
      <c r="L1191" s="98" t="s">
        <v>91318</v>
      </c>
      <c r="M1191" s="98" t="s">
        <v>91319</v>
      </c>
      <c r="N1191" s="98" t="s">
        <v>91320</v>
      </c>
      <c r="O1191" s="101">
        <v>50</v>
      </c>
      <c r="P1191" s="101">
        <v>50</v>
      </c>
      <c r="Q1191" s="101">
        <v>0</v>
      </c>
      <c r="R1191" s="101">
        <v>200</v>
      </c>
    </row>
    <row r="1192">
      <c r="L1192" s="98" t="s">
        <v>91321</v>
      </c>
      <c r="M1192" s="98" t="s">
        <v>91322</v>
      </c>
      <c r="N1192" s="98" t="s">
        <v>91323</v>
      </c>
      <c r="O1192" s="101">
        <v>1147</v>
      </c>
      <c r="P1192" s="101">
        <v>1147</v>
      </c>
    </row>
    <row r="1193">
      <c r="L1193" s="98" t="s">
        <v>91324</v>
      </c>
      <c r="M1193" s="98" t="s">
        <v>91325</v>
      </c>
      <c r="N1193" s="98" t="s">
        <v>91326</v>
      </c>
      <c r="O1193" s="101">
        <v>10</v>
      </c>
      <c r="P1193" s="101">
        <v>10</v>
      </c>
    </row>
    <row r="1194">
      <c r="K1194" s="96" t="s">
        <v>91327</v>
      </c>
      <c r="O1194" s="85">
        <f>SUM(O1191:O1193)</f>
      </c>
      <c r="P1194" s="85">
        <f>SUM(P1191:P1193)</f>
      </c>
    </row>
    <row r="1195">
      <c r="A1195" s="98" t="s">
        <v>91328</v>
      </c>
      <c r="B1195" s="98" t="s">
        <v>91329</v>
      </c>
      <c r="C1195" s="100">
        <v>805</v>
      </c>
      <c r="D1195" s="98" t="s">
        <v>91330</v>
      </c>
      <c r="E1195" s="98" t="s">
        <v>91331</v>
      </c>
      <c r="F1195" s="104">
        <v>44390</v>
      </c>
      <c r="G1195" s="104">
        <v>45609</v>
      </c>
      <c r="H1195" s="104">
        <v>46003</v>
      </c>
      <c r="J1195" s="101">
        <v>1499</v>
      </c>
      <c r="K1195" s="98" t="s">
        <v>91332</v>
      </c>
      <c r="L1195" s="98" t="s">
        <v>91333</v>
      </c>
      <c r="M1195" s="98" t="s">
        <v>91334</v>
      </c>
      <c r="N1195" s="98" t="s">
        <v>91335</v>
      </c>
      <c r="O1195" s="101">
        <v>1327</v>
      </c>
      <c r="P1195" s="101">
        <v>1327</v>
      </c>
      <c r="Q1195" s="101">
        <v>0</v>
      </c>
      <c r="R1195" s="101">
        <v>200</v>
      </c>
    </row>
    <row r="1196">
      <c r="L1196" s="98" t="s">
        <v>91336</v>
      </c>
      <c r="M1196" s="98" t="s">
        <v>91337</v>
      </c>
      <c r="N1196" s="98" t="s">
        <v>91338</v>
      </c>
      <c r="O1196" s="101">
        <v>65</v>
      </c>
      <c r="P1196" s="101">
        <v>65</v>
      </c>
    </row>
    <row r="1197">
      <c r="L1197" s="98" t="s">
        <v>91339</v>
      </c>
      <c r="M1197" s="98" t="s">
        <v>91340</v>
      </c>
      <c r="N1197" s="98" t="s">
        <v>91341</v>
      </c>
      <c r="O1197" s="101">
        <v>10</v>
      </c>
      <c r="P1197" s="101">
        <v>10</v>
      </c>
    </row>
    <row r="1198">
      <c r="K1198" s="96" t="s">
        <v>91342</v>
      </c>
      <c r="O1198" s="85">
        <f>SUM(O1195:O1197)</f>
      </c>
      <c r="P1198" s="85">
        <f>SUM(P1195:P1197)</f>
      </c>
    </row>
    <row r="1199">
      <c r="A1199" s="98" t="s">
        <v>91343</v>
      </c>
      <c r="B1199" s="98" t="s">
        <v>91344</v>
      </c>
      <c r="C1199" s="100">
        <v>805</v>
      </c>
      <c r="D1199" s="98" t="s">
        <v>91345</v>
      </c>
      <c r="E1199" s="98" t="s">
        <v>91346</v>
      </c>
      <c r="F1199" s="104">
        <v>45542</v>
      </c>
      <c r="G1199" s="104">
        <v>45542</v>
      </c>
      <c r="H1199" s="104">
        <v>45906</v>
      </c>
      <c r="J1199" s="101">
        <v>1327</v>
      </c>
      <c r="K1199" s="98" t="s">
        <v>91347</v>
      </c>
      <c r="L1199" s="98" t="s">
        <v>91348</v>
      </c>
      <c r="M1199" s="98" t="s">
        <v>91349</v>
      </c>
      <c r="N1199" s="98" t="s">
        <v>91350</v>
      </c>
      <c r="O1199" s="101">
        <v>1327</v>
      </c>
      <c r="P1199" s="101">
        <v>1327</v>
      </c>
      <c r="Q1199" s="101">
        <v>0</v>
      </c>
      <c r="R1199" s="101">
        <v>400</v>
      </c>
    </row>
    <row r="1200">
      <c r="L1200" s="98" t="s">
        <v>91351</v>
      </c>
      <c r="M1200" s="98" t="s">
        <v>91352</v>
      </c>
      <c r="N1200" s="98" t="s">
        <v>91353</v>
      </c>
      <c r="O1200" s="101">
        <v>132.69999999999999</v>
      </c>
      <c r="P1200" s="101">
        <v>0</v>
      </c>
    </row>
    <row r="1201">
      <c r="L1201" s="98" t="s">
        <v>91354</v>
      </c>
      <c r="M1201" s="98" t="s">
        <v>91355</v>
      </c>
      <c r="N1201" s="98" t="s">
        <v>91356</v>
      </c>
      <c r="O1201" s="101">
        <v>10</v>
      </c>
      <c r="P1201" s="101">
        <v>10</v>
      </c>
    </row>
    <row r="1202">
      <c r="K1202" s="96" t="s">
        <v>91357</v>
      </c>
      <c r="O1202" s="85">
        <f>SUM(O1199:O1201)</f>
      </c>
      <c r="P1202" s="85">
        <f>SUM(P1199:P1201)</f>
      </c>
    </row>
    <row r="1203">
      <c r="A1203" s="98" t="s">
        <v>91358</v>
      </c>
      <c r="B1203" s="98" t="s">
        <v>91359</v>
      </c>
      <c r="C1203" s="100">
        <v>711</v>
      </c>
      <c r="D1203" s="98" t="s">
        <v>91360</v>
      </c>
      <c r="E1203" s="98" t="s">
        <v>91361</v>
      </c>
      <c r="F1203" s="104">
        <v>45441</v>
      </c>
      <c r="G1203" s="104">
        <v>45441</v>
      </c>
      <c r="H1203" s="104">
        <v>45836</v>
      </c>
      <c r="J1203" s="101">
        <v>1199</v>
      </c>
      <c r="K1203" s="98" t="s">
        <v>91362</v>
      </c>
      <c r="L1203" s="98" t="s">
        <v>91363</v>
      </c>
      <c r="M1203" s="98" t="s">
        <v>91364</v>
      </c>
      <c r="N1203" s="98" t="s">
        <v>91365</v>
      </c>
      <c r="O1203" s="101">
        <v>1199</v>
      </c>
      <c r="P1203" s="101">
        <v>1199</v>
      </c>
      <c r="Q1203" s="101">
        <v>0</v>
      </c>
      <c r="R1203" s="101">
        <v>200</v>
      </c>
    </row>
    <row r="1204">
      <c r="L1204" s="98" t="s">
        <v>91366</v>
      </c>
      <c r="M1204" s="98" t="s">
        <v>91367</v>
      </c>
      <c r="N1204" s="98" t="s">
        <v>91368</v>
      </c>
      <c r="O1204" s="101">
        <v>10</v>
      </c>
      <c r="P1204" s="101">
        <v>10</v>
      </c>
    </row>
    <row r="1205">
      <c r="K1205" s="96" t="s">
        <v>91369</v>
      </c>
      <c r="O1205" s="85">
        <f>SUM(O1203:O1204)</f>
      </c>
      <c r="P1205" s="85">
        <f>SUM(P1203:P1204)</f>
      </c>
    </row>
    <row r="1206">
      <c r="A1206" s="98" t="s">
        <v>91370</v>
      </c>
      <c r="B1206" s="98" t="s">
        <v>91371</v>
      </c>
      <c r="C1206" s="100">
        <v>708</v>
      </c>
      <c r="D1206" s="98" t="s">
        <v>91372</v>
      </c>
      <c r="E1206" s="98" t="s">
        <v>91373</v>
      </c>
      <c r="F1206" s="104">
        <v>44051</v>
      </c>
      <c r="G1206" s="104">
        <v>45571</v>
      </c>
      <c r="H1206" s="104">
        <v>45935</v>
      </c>
      <c r="J1206" s="101">
        <v>1419</v>
      </c>
      <c r="K1206" s="98" t="s">
        <v>91374</v>
      </c>
      <c r="L1206" s="98" t="s">
        <v>91375</v>
      </c>
      <c r="M1206" s="98" t="s">
        <v>91376</v>
      </c>
      <c r="N1206" s="98" t="s">
        <v>91377</v>
      </c>
      <c r="O1206" s="101">
        <v>1355</v>
      </c>
      <c r="P1206" s="101">
        <v>1355</v>
      </c>
      <c r="Q1206" s="101">
        <v>0</v>
      </c>
      <c r="R1206" s="101">
        <v>0</v>
      </c>
    </row>
    <row r="1207">
      <c r="L1207" s="98" t="s">
        <v>91378</v>
      </c>
      <c r="M1207" s="98" t="s">
        <v>91379</v>
      </c>
      <c r="N1207" s="98" t="s">
        <v>91380</v>
      </c>
      <c r="O1207" s="101">
        <v>10</v>
      </c>
      <c r="P1207" s="101">
        <v>10</v>
      </c>
    </row>
    <row r="1208">
      <c r="K1208" s="96" t="s">
        <v>91381</v>
      </c>
      <c r="O1208" s="85">
        <f>SUM(O1206:O1207)</f>
      </c>
      <c r="P1208" s="85">
        <f>SUM(P1206:P1207)</f>
      </c>
    </row>
    <row r="1209">
      <c r="A1209" s="98" t="s">
        <v>91382</v>
      </c>
      <c r="B1209" s="98" t="s">
        <v>91383</v>
      </c>
      <c r="C1209" s="100">
        <v>1110</v>
      </c>
      <c r="D1209" s="98" t="s">
        <v>91384</v>
      </c>
      <c r="E1209" s="98" t="s">
        <v>91385</v>
      </c>
      <c r="F1209" s="104">
        <v>44919</v>
      </c>
      <c r="G1209" s="104">
        <v>45650</v>
      </c>
      <c r="H1209" s="104">
        <v>46014</v>
      </c>
      <c r="J1209" s="101">
        <v>1093</v>
      </c>
      <c r="K1209" s="98" t="s">
        <v>91386</v>
      </c>
      <c r="L1209" s="98" t="s">
        <v>91387</v>
      </c>
      <c r="M1209" s="98" t="s">
        <v>91388</v>
      </c>
      <c r="N1209" s="98" t="s">
        <v>91389</v>
      </c>
      <c r="O1209" s="101">
        <v>1411</v>
      </c>
      <c r="P1209" s="101">
        <v>1411</v>
      </c>
      <c r="Q1209" s="101">
        <v>0</v>
      </c>
      <c r="R1209" s="101">
        <v>250</v>
      </c>
    </row>
    <row r="1210">
      <c r="K1210" s="96" t="s">
        <v>91390</v>
      </c>
      <c r="O1210" s="85">
        <f>SUM(O1209:O1209)</f>
      </c>
      <c r="P1210" s="85">
        <f>SUM(P1209:P1209)</f>
      </c>
    </row>
    <row r="1211">
      <c r="A1211" s="98" t="s">
        <v>91391</v>
      </c>
      <c r="B1211" s="98" t="s">
        <v>91392</v>
      </c>
      <c r="C1211" s="100">
        <v>1110</v>
      </c>
      <c r="D1211" s="98" t="s">
        <v>91393</v>
      </c>
      <c r="E1211" s="98" t="s">
        <v>91394</v>
      </c>
      <c r="F1211" s="104">
        <v>45653</v>
      </c>
      <c r="G1211" s="104">
        <v>45653</v>
      </c>
      <c r="H1211" s="104">
        <v>46079</v>
      </c>
      <c r="J1211" s="101">
        <v>1687</v>
      </c>
      <c r="K1211" s="98" t="s">
        <v>91395</v>
      </c>
      <c r="L1211" s="98" t="s">
        <v>91396</v>
      </c>
      <c r="M1211" s="98" t="s">
        <v>91397</v>
      </c>
      <c r="N1211" s="98" t="s">
        <v>91398</v>
      </c>
      <c r="O1211" s="101">
        <v>1687</v>
      </c>
      <c r="P1211" s="101">
        <v>1687</v>
      </c>
      <c r="Q1211" s="101">
        <v>0</v>
      </c>
      <c r="R1211" s="101">
        <v>300</v>
      </c>
    </row>
    <row r="1212">
      <c r="L1212" s="98" t="s">
        <v>91399</v>
      </c>
      <c r="M1212" s="98" t="s">
        <v>91400</v>
      </c>
      <c r="N1212" s="98" t="s">
        <v>91401</v>
      </c>
      <c r="O1212" s="101">
        <v>10</v>
      </c>
      <c r="P1212" s="101">
        <v>10</v>
      </c>
    </row>
    <row r="1213">
      <c r="K1213" s="96" t="s">
        <v>91402</v>
      </c>
      <c r="O1213" s="85">
        <f>SUM(O1211:O1212)</f>
      </c>
      <c r="P1213" s="85">
        <f>SUM(P1211:P1212)</f>
      </c>
    </row>
    <row r="1214">
      <c r="A1214" s="98" t="s">
        <v>91403</v>
      </c>
      <c r="B1214" s="98" t="s">
        <v>91404</v>
      </c>
      <c r="C1214" s="100">
        <v>666</v>
      </c>
      <c r="D1214" s="98" t="s">
        <v>91405</v>
      </c>
      <c r="E1214" s="98" t="s">
        <v>91406</v>
      </c>
      <c r="F1214" s="104">
        <v>45066</v>
      </c>
      <c r="G1214" s="104">
        <v>45463</v>
      </c>
      <c r="H1214" s="104">
        <v>45827</v>
      </c>
      <c r="J1214" s="101">
        <v>1409</v>
      </c>
      <c r="K1214" s="98" t="s">
        <v>91407</v>
      </c>
      <c r="L1214" s="98" t="s">
        <v>91408</v>
      </c>
      <c r="M1214" s="98" t="s">
        <v>91409</v>
      </c>
      <c r="N1214" s="98" t="s">
        <v>91410</v>
      </c>
      <c r="O1214" s="101">
        <v>1389</v>
      </c>
      <c r="P1214" s="101">
        <v>1389</v>
      </c>
      <c r="Q1214" s="101">
        <v>0</v>
      </c>
      <c r="R1214" s="101">
        <v>200</v>
      </c>
    </row>
    <row r="1215">
      <c r="L1215" s="98" t="s">
        <v>91411</v>
      </c>
      <c r="M1215" s="98" t="s">
        <v>91412</v>
      </c>
      <c r="N1215" s="98" t="s">
        <v>91413</v>
      </c>
      <c r="O1215" s="101">
        <v>10</v>
      </c>
      <c r="P1215" s="101">
        <v>10</v>
      </c>
    </row>
    <row r="1216">
      <c r="K1216" s="96" t="s">
        <v>91414</v>
      </c>
      <c r="O1216" s="85">
        <f>SUM(O1214:O1215)</f>
      </c>
      <c r="P1216" s="85">
        <f>SUM(P1214:P1215)</f>
      </c>
    </row>
    <row r="1217">
      <c r="A1217" s="98" t="s">
        <v>91415</v>
      </c>
      <c r="B1217" s="98" t="s">
        <v>91416</v>
      </c>
      <c r="C1217" s="100">
        <v>666</v>
      </c>
      <c r="D1217" s="98" t="s">
        <v>91417</v>
      </c>
      <c r="E1217" s="98" t="s">
        <v>91418</v>
      </c>
      <c r="F1217" s="104">
        <v>45457</v>
      </c>
      <c r="G1217" s="104">
        <v>45457</v>
      </c>
      <c r="H1217" s="104">
        <v>45821</v>
      </c>
      <c r="J1217" s="101">
        <v>1145</v>
      </c>
      <c r="K1217" s="98" t="s">
        <v>91419</v>
      </c>
      <c r="L1217" s="98" t="s">
        <v>91420</v>
      </c>
      <c r="M1217" s="98" t="s">
        <v>91421</v>
      </c>
      <c r="N1217" s="98" t="s">
        <v>91422</v>
      </c>
      <c r="O1217" s="101">
        <v>1145</v>
      </c>
      <c r="P1217" s="101">
        <v>1145</v>
      </c>
      <c r="Q1217" s="101">
        <v>0</v>
      </c>
      <c r="R1217" s="101">
        <v>1345</v>
      </c>
    </row>
    <row r="1218">
      <c r="L1218" s="98" t="s">
        <v>91423</v>
      </c>
      <c r="M1218" s="98" t="s">
        <v>91424</v>
      </c>
      <c r="N1218" s="98" t="s">
        <v>91425</v>
      </c>
      <c r="O1218" s="101">
        <v>15</v>
      </c>
      <c r="P1218" s="101">
        <v>15</v>
      </c>
    </row>
    <row r="1219">
      <c r="L1219" s="98" t="s">
        <v>91426</v>
      </c>
      <c r="M1219" s="98" t="s">
        <v>91427</v>
      </c>
      <c r="N1219" s="98" t="s">
        <v>91428</v>
      </c>
      <c r="O1219" s="101">
        <v>10</v>
      </c>
      <c r="P1219" s="101">
        <v>10</v>
      </c>
    </row>
    <row r="1220">
      <c r="K1220" s="96" t="s">
        <v>91429</v>
      </c>
      <c r="O1220" s="85">
        <f>SUM(O1217:O1219)</f>
      </c>
      <c r="P1220" s="85">
        <f>SUM(P1217:P1219)</f>
      </c>
    </row>
    <row r="1221">
      <c r="A1221" s="98" t="s">
        <v>91430</v>
      </c>
      <c r="B1221" s="98" t="s">
        <v>91431</v>
      </c>
      <c r="C1221" s="100">
        <v>805</v>
      </c>
      <c r="D1221" s="98" t="s">
        <v>91432</v>
      </c>
      <c r="E1221" s="98" t="s">
        <v>91433</v>
      </c>
      <c r="F1221" s="104">
        <v>45601</v>
      </c>
      <c r="G1221" s="104">
        <v>45601</v>
      </c>
      <c r="H1221" s="104">
        <v>45965</v>
      </c>
      <c r="J1221" s="101">
        <v>1327</v>
      </c>
      <c r="K1221" s="98" t="s">
        <v>91434</v>
      </c>
      <c r="L1221" s="98" t="s">
        <v>91435</v>
      </c>
      <c r="M1221" s="98" t="s">
        <v>91436</v>
      </c>
      <c r="N1221" s="98" t="s">
        <v>91437</v>
      </c>
      <c r="O1221" s="101">
        <v>1327</v>
      </c>
      <c r="P1221" s="101">
        <v>1327</v>
      </c>
      <c r="Q1221" s="101">
        <v>0</v>
      </c>
      <c r="R1221" s="101">
        <v>200</v>
      </c>
    </row>
    <row r="1222">
      <c r="L1222" s="98" t="s">
        <v>91438</v>
      </c>
      <c r="M1222" s="98" t="s">
        <v>91439</v>
      </c>
      <c r="N1222" s="98" t="s">
        <v>91440</v>
      </c>
      <c r="O1222" s="101">
        <v>10</v>
      </c>
      <c r="P1222" s="101">
        <v>10</v>
      </c>
    </row>
    <row r="1223">
      <c r="K1223" s="96" t="s">
        <v>91441</v>
      </c>
      <c r="O1223" s="85">
        <f>SUM(O1221:O1222)</f>
      </c>
      <c r="P1223" s="85">
        <f>SUM(P1221:P1222)</f>
      </c>
    </row>
    <row r="1224">
      <c r="A1224" s="98" t="s">
        <v>91442</v>
      </c>
      <c r="B1224" s="98" t="s">
        <v>91443</v>
      </c>
      <c r="C1224" s="100">
        <v>805</v>
      </c>
      <c r="D1224" s="98" t="s">
        <v>91444</v>
      </c>
      <c r="E1224" s="98" t="s">
        <v>91445</v>
      </c>
      <c r="F1224" s="104">
        <v>45065</v>
      </c>
      <c r="G1224" s="104">
        <v>45462</v>
      </c>
      <c r="H1224" s="104">
        <v>45856</v>
      </c>
      <c r="J1224" s="101">
        <v>1499</v>
      </c>
      <c r="K1224" s="98" t="s">
        <v>91446</v>
      </c>
      <c r="L1224" s="98" t="s">
        <v>91447</v>
      </c>
      <c r="M1224" s="98" t="s">
        <v>91448</v>
      </c>
      <c r="N1224" s="98" t="s">
        <v>91449</v>
      </c>
      <c r="O1224" s="101">
        <v>1499</v>
      </c>
      <c r="P1224" s="101">
        <v>1499</v>
      </c>
      <c r="Q1224" s="101">
        <v>0</v>
      </c>
      <c r="R1224" s="101">
        <v>200</v>
      </c>
    </row>
    <row r="1225">
      <c r="L1225" s="98" t="s">
        <v>91450</v>
      </c>
      <c r="M1225" s="98" t="s">
        <v>91451</v>
      </c>
      <c r="N1225" s="98" t="s">
        <v>91452</v>
      </c>
      <c r="O1225" s="101">
        <v>10</v>
      </c>
      <c r="P1225" s="101">
        <v>10</v>
      </c>
    </row>
    <row r="1226">
      <c r="K1226" s="96" t="s">
        <v>91453</v>
      </c>
      <c r="O1226" s="85">
        <f>SUM(O1224:O1225)</f>
      </c>
      <c r="P1226" s="85">
        <f>SUM(P1224:P1225)</f>
      </c>
    </row>
    <row r="1227">
      <c r="A1227" s="98" t="s">
        <v>91454</v>
      </c>
      <c r="B1227" s="98" t="s">
        <v>91455</v>
      </c>
      <c r="C1227" s="100">
        <v>711</v>
      </c>
      <c r="D1227" s="98" t="s">
        <v>91456</v>
      </c>
      <c r="E1227" s="98" t="s">
        <v>91457</v>
      </c>
      <c r="F1227" s="104">
        <v>45338</v>
      </c>
      <c r="G1227" s="104">
        <v>45704</v>
      </c>
      <c r="H1227" s="104">
        <v>46096</v>
      </c>
      <c r="J1227" s="101">
        <v>1409</v>
      </c>
      <c r="K1227" s="98" t="s">
        <v>91458</v>
      </c>
      <c r="L1227" s="98" t="s">
        <v>91459</v>
      </c>
      <c r="M1227" s="98" t="s">
        <v>91460</v>
      </c>
      <c r="N1227" s="98" t="s">
        <v>91461</v>
      </c>
      <c r="O1227" s="101">
        <v>1309</v>
      </c>
      <c r="P1227" s="101">
        <v>1309</v>
      </c>
      <c r="Q1227" s="101">
        <v>0</v>
      </c>
      <c r="R1227" s="101">
        <v>200</v>
      </c>
    </row>
    <row r="1228">
      <c r="L1228" s="98" t="s">
        <v>91462</v>
      </c>
      <c r="M1228" s="98" t="s">
        <v>91463</v>
      </c>
      <c r="N1228" s="98" t="s">
        <v>91464</v>
      </c>
      <c r="O1228" s="101">
        <v>10</v>
      </c>
      <c r="P1228" s="101">
        <v>10</v>
      </c>
    </row>
    <row r="1229">
      <c r="K1229" s="96" t="s">
        <v>91465</v>
      </c>
      <c r="O1229" s="85">
        <f>SUM(O1227:O1228)</f>
      </c>
      <c r="P1229" s="85">
        <f>SUM(P1227:P1228)</f>
      </c>
    </row>
    <row r="1230">
      <c r="A1230" s="98" t="s">
        <v>91466</v>
      </c>
      <c r="B1230" s="98" t="s">
        <v>91467</v>
      </c>
      <c r="C1230" s="100">
        <v>708</v>
      </c>
      <c r="D1230" s="98" t="s">
        <v>91468</v>
      </c>
      <c r="E1230" s="98" t="s">
        <v>91469</v>
      </c>
      <c r="F1230" s="104">
        <v>45365</v>
      </c>
      <c r="G1230" s="104">
        <v>45730</v>
      </c>
      <c r="H1230" s="104">
        <v>45882</v>
      </c>
      <c r="I1230" s="104">
        <v>45882</v>
      </c>
      <c r="J1230" s="101">
        <v>1307</v>
      </c>
      <c r="K1230" s="98" t="s">
        <v>91470</v>
      </c>
      <c r="L1230" s="98" t="s">
        <v>91471</v>
      </c>
      <c r="M1230" s="98" t="s">
        <v>91472</v>
      </c>
      <c r="N1230" s="98" t="s">
        <v>91473</v>
      </c>
      <c r="O1230" s="101">
        <v>1469</v>
      </c>
      <c r="P1230" s="101">
        <v>1469</v>
      </c>
      <c r="Q1230" s="101">
        <v>0</v>
      </c>
      <c r="R1230" s="101">
        <v>400</v>
      </c>
    </row>
    <row r="1231">
      <c r="L1231" s="98" t="s">
        <v>91474</v>
      </c>
      <c r="M1231" s="98" t="s">
        <v>91475</v>
      </c>
      <c r="N1231" s="98" t="s">
        <v>91476</v>
      </c>
      <c r="O1231" s="101">
        <v>40</v>
      </c>
      <c r="P1231" s="101">
        <v>40</v>
      </c>
    </row>
    <row r="1232">
      <c r="L1232" s="98" t="s">
        <v>91477</v>
      </c>
      <c r="M1232" s="98" t="s">
        <v>91478</v>
      </c>
      <c r="N1232" s="98" t="s">
        <v>91479</v>
      </c>
      <c r="O1232" s="101">
        <v>10</v>
      </c>
      <c r="P1232" s="101">
        <v>10</v>
      </c>
    </row>
    <row r="1233">
      <c r="K1233" s="96" t="s">
        <v>91480</v>
      </c>
      <c r="O1233" s="85">
        <f>SUM(O1230:O1232)</f>
      </c>
      <c r="P1233" s="85">
        <f>SUM(P1230:P1232)</f>
      </c>
    </row>
    <row r="1234">
      <c r="A1234" s="98" t="s">
        <v>91481</v>
      </c>
      <c r="B1234" s="98" t="s">
        <v>91482</v>
      </c>
      <c r="C1234" s="100">
        <v>1110</v>
      </c>
      <c r="D1234" s="98" t="s">
        <v>91483</v>
      </c>
      <c r="E1234" s="98" t="s">
        <v>91484</v>
      </c>
      <c r="F1234" s="104">
        <v>44996</v>
      </c>
      <c r="G1234" s="104">
        <v>45362</v>
      </c>
      <c r="H1234" s="104">
        <v>45787</v>
      </c>
      <c r="J1234" s="101">
        <v>1899</v>
      </c>
      <c r="K1234" s="98" t="s">
        <v>91485</v>
      </c>
      <c r="L1234" s="98" t="s">
        <v>91486</v>
      </c>
      <c r="M1234" s="98" t="s">
        <v>91487</v>
      </c>
      <c r="N1234" s="98" t="s">
        <v>91488</v>
      </c>
      <c r="O1234" s="101">
        <v>1809</v>
      </c>
      <c r="P1234" s="101">
        <v>1809</v>
      </c>
      <c r="Q1234" s="101">
        <v>0</v>
      </c>
      <c r="R1234" s="101">
        <v>500</v>
      </c>
    </row>
    <row r="1235">
      <c r="L1235" s="98" t="s">
        <v>91489</v>
      </c>
      <c r="M1235" s="98" t="s">
        <v>91490</v>
      </c>
      <c r="N1235" s="98" t="s">
        <v>91491</v>
      </c>
      <c r="O1235" s="101">
        <v>15</v>
      </c>
      <c r="P1235" s="101">
        <v>15</v>
      </c>
    </row>
    <row r="1236">
      <c r="L1236" s="98" t="s">
        <v>91492</v>
      </c>
      <c r="M1236" s="98" t="s">
        <v>91493</v>
      </c>
      <c r="N1236" s="98" t="s">
        <v>91494</v>
      </c>
      <c r="O1236" s="101">
        <v>10</v>
      </c>
      <c r="P1236" s="101">
        <v>10</v>
      </c>
    </row>
    <row r="1237">
      <c r="K1237" s="96" t="s">
        <v>91495</v>
      </c>
      <c r="O1237" s="85">
        <f>SUM(O1234:O1236)</f>
      </c>
      <c r="P1237" s="85">
        <f>SUM(P1234:P1236)</f>
      </c>
    </row>
    <row r="1238">
      <c r="A1238" s="98" t="s">
        <v>91496</v>
      </c>
      <c r="B1238" s="98" t="s">
        <v>91497</v>
      </c>
      <c r="C1238" s="100">
        <v>1110</v>
      </c>
      <c r="D1238" s="98" t="s">
        <v>91498</v>
      </c>
      <c r="E1238" s="98" t="s">
        <v>91499</v>
      </c>
      <c r="F1238" s="104">
        <v>45502</v>
      </c>
      <c r="G1238" s="104">
        <v>45502</v>
      </c>
      <c r="H1238" s="104">
        <v>45897</v>
      </c>
      <c r="J1238" s="101">
        <v>1699</v>
      </c>
      <c r="K1238" s="98" t="s">
        <v>91500</v>
      </c>
      <c r="L1238" s="98" t="s">
        <v>91501</v>
      </c>
      <c r="M1238" s="98" t="s">
        <v>91502</v>
      </c>
      <c r="N1238" s="98" t="s">
        <v>91503</v>
      </c>
      <c r="O1238" s="101">
        <v>1699</v>
      </c>
      <c r="P1238" s="101">
        <v>1699</v>
      </c>
      <c r="Q1238" s="101">
        <v>0</v>
      </c>
      <c r="R1238" s="101">
        <v>1699</v>
      </c>
    </row>
    <row r="1239">
      <c r="L1239" s="98" t="s">
        <v>91504</v>
      </c>
      <c r="M1239" s="98" t="s">
        <v>91505</v>
      </c>
      <c r="N1239" s="98" t="s">
        <v>91506</v>
      </c>
      <c r="O1239" s="101">
        <v>40</v>
      </c>
      <c r="P1239" s="101">
        <v>0</v>
      </c>
    </row>
    <row r="1240">
      <c r="L1240" s="98" t="s">
        <v>91507</v>
      </c>
      <c r="M1240" s="98" t="s">
        <v>91508</v>
      </c>
      <c r="N1240" s="98" t="s">
        <v>91509</v>
      </c>
      <c r="O1240" s="101">
        <v>40</v>
      </c>
      <c r="P1240" s="101">
        <v>80</v>
      </c>
    </row>
    <row r="1241">
      <c r="L1241" s="98" t="s">
        <v>91510</v>
      </c>
      <c r="M1241" s="98" t="s">
        <v>91511</v>
      </c>
      <c r="N1241" s="98" t="s">
        <v>91512</v>
      </c>
      <c r="O1241" s="101">
        <v>10</v>
      </c>
      <c r="P1241" s="101">
        <v>10</v>
      </c>
    </row>
    <row r="1242">
      <c r="K1242" s="96" t="s">
        <v>91513</v>
      </c>
      <c r="O1242" s="85">
        <f>SUM(O1238:O1241)</f>
      </c>
      <c r="P1242" s="85">
        <f>SUM(P1238:P1241)</f>
      </c>
    </row>
    <row r="1243">
      <c r="A1243" s="98" t="s">
        <v>91514</v>
      </c>
      <c r="B1243" s="98" t="s">
        <v>91515</v>
      </c>
      <c r="C1243" s="100">
        <v>666</v>
      </c>
      <c r="D1243" s="98" t="s">
        <v>91516</v>
      </c>
      <c r="E1243" s="98" t="s">
        <v>91517</v>
      </c>
      <c r="F1243" s="104">
        <v>45474</v>
      </c>
      <c r="G1243" s="104">
        <v>45474</v>
      </c>
      <c r="H1243" s="104">
        <v>45838</v>
      </c>
      <c r="J1243" s="101">
        <v>1145</v>
      </c>
      <c r="K1243" s="98" t="s">
        <v>91518</v>
      </c>
      <c r="L1243" s="98" t="s">
        <v>91519</v>
      </c>
      <c r="M1243" s="98" t="s">
        <v>91520</v>
      </c>
      <c r="N1243" s="98" t="s">
        <v>91521</v>
      </c>
      <c r="O1243" s="101">
        <v>1145</v>
      </c>
      <c r="P1243" s="101">
        <v>1145</v>
      </c>
      <c r="Q1243" s="101">
        <v>0</v>
      </c>
      <c r="R1243" s="101">
        <v>200</v>
      </c>
    </row>
    <row r="1244">
      <c r="L1244" s="98" t="s">
        <v>91522</v>
      </c>
      <c r="M1244" s="98" t="s">
        <v>91523</v>
      </c>
      <c r="N1244" s="98" t="s">
        <v>91524</v>
      </c>
      <c r="O1244" s="101">
        <v>10</v>
      </c>
      <c r="P1244" s="101">
        <v>10</v>
      </c>
    </row>
    <row r="1245">
      <c r="K1245" s="96" t="s">
        <v>91525</v>
      </c>
      <c r="O1245" s="85">
        <f>SUM(O1243:O1244)</f>
      </c>
      <c r="P1245" s="85">
        <f>SUM(P1243:P1244)</f>
      </c>
    </row>
    <row r="1246">
      <c r="A1246" s="98" t="s">
        <v>91526</v>
      </c>
      <c r="B1246" s="98" t="s">
        <v>91527</v>
      </c>
      <c r="C1246" s="100">
        <v>666</v>
      </c>
      <c r="D1246" s="98" t="s">
        <v>91528</v>
      </c>
      <c r="E1246" s="98" t="s">
        <v>91529</v>
      </c>
      <c r="F1246" s="104">
        <v>45513</v>
      </c>
      <c r="G1246" s="104">
        <v>45513</v>
      </c>
      <c r="H1246" s="104">
        <v>45969</v>
      </c>
      <c r="J1246" s="101">
        <v>1160</v>
      </c>
      <c r="K1246" s="98" t="s">
        <v>91530</v>
      </c>
      <c r="L1246" s="98" t="s">
        <v>91531</v>
      </c>
      <c r="M1246" s="98" t="s">
        <v>91532</v>
      </c>
      <c r="N1246" s="98" t="s">
        <v>91533</v>
      </c>
      <c r="O1246" s="101">
        <v>1160</v>
      </c>
      <c r="P1246" s="101">
        <v>1160</v>
      </c>
      <c r="Q1246" s="101">
        <v>0</v>
      </c>
      <c r="R1246" s="101">
        <v>700</v>
      </c>
    </row>
    <row r="1247">
      <c r="L1247" s="98" t="s">
        <v>91534</v>
      </c>
      <c r="M1247" s="98" t="s">
        <v>91535</v>
      </c>
      <c r="N1247" s="98" t="s">
        <v>91536</v>
      </c>
      <c r="O1247" s="101">
        <v>10</v>
      </c>
      <c r="P1247" s="101">
        <v>10</v>
      </c>
    </row>
    <row r="1248">
      <c r="K1248" s="96" t="s">
        <v>91537</v>
      </c>
      <c r="O1248" s="85">
        <f>SUM(O1246:O1247)</f>
      </c>
      <c r="P1248" s="85">
        <f>SUM(P1246:P1247)</f>
      </c>
    </row>
    <row r="1249">
      <c r="A1249" s="98" t="s">
        <v>91538</v>
      </c>
      <c r="B1249" s="98" t="s">
        <v>91539</v>
      </c>
      <c r="C1249" s="100">
        <v>805</v>
      </c>
      <c r="D1249" s="98" t="s">
        <v>91540</v>
      </c>
      <c r="E1249" s="98" t="s">
        <v>91541</v>
      </c>
      <c r="F1249" s="104">
        <v>45611</v>
      </c>
      <c r="G1249" s="104">
        <v>45611</v>
      </c>
      <c r="H1249" s="104">
        <v>46067</v>
      </c>
      <c r="J1249" s="101">
        <v>1477</v>
      </c>
      <c r="K1249" s="98" t="s">
        <v>91542</v>
      </c>
      <c r="L1249" s="98" t="s">
        <v>91543</v>
      </c>
      <c r="M1249" s="98" t="s">
        <v>91544</v>
      </c>
      <c r="N1249" s="98" t="s">
        <v>91545</v>
      </c>
      <c r="O1249" s="101">
        <v>50</v>
      </c>
      <c r="P1249" s="101">
        <v>50</v>
      </c>
      <c r="Q1249" s="101">
        <v>0</v>
      </c>
      <c r="R1249" s="101">
        <v>400</v>
      </c>
    </row>
    <row r="1250">
      <c r="L1250" s="98" t="s">
        <v>91546</v>
      </c>
      <c r="M1250" s="98" t="s">
        <v>91547</v>
      </c>
      <c r="N1250" s="98" t="s">
        <v>91548</v>
      </c>
      <c r="O1250" s="101">
        <v>100</v>
      </c>
      <c r="P1250" s="101">
        <v>100</v>
      </c>
    </row>
    <row r="1251">
      <c r="L1251" s="98" t="s">
        <v>91549</v>
      </c>
      <c r="M1251" s="98" t="s">
        <v>91550</v>
      </c>
      <c r="N1251" s="98" t="s">
        <v>91551</v>
      </c>
      <c r="O1251" s="101">
        <v>1327</v>
      </c>
      <c r="P1251" s="101">
        <v>1327</v>
      </c>
    </row>
    <row r="1252">
      <c r="L1252" s="98" t="s">
        <v>91552</v>
      </c>
      <c r="M1252" s="98" t="s">
        <v>91553</v>
      </c>
      <c r="N1252" s="98" t="s">
        <v>91554</v>
      </c>
      <c r="O1252" s="101">
        <v>65</v>
      </c>
      <c r="P1252" s="101">
        <v>65</v>
      </c>
    </row>
    <row r="1253">
      <c r="L1253" s="98" t="s">
        <v>91555</v>
      </c>
      <c r="M1253" s="98" t="s">
        <v>91556</v>
      </c>
      <c r="N1253" s="98" t="s">
        <v>91557</v>
      </c>
      <c r="O1253" s="101">
        <v>15</v>
      </c>
      <c r="P1253" s="101">
        <v>15</v>
      </c>
    </row>
    <row r="1254">
      <c r="L1254" s="98" t="s">
        <v>91558</v>
      </c>
      <c r="M1254" s="98" t="s">
        <v>91559</v>
      </c>
      <c r="N1254" s="98" t="s">
        <v>91560</v>
      </c>
      <c r="O1254" s="101">
        <v>10</v>
      </c>
      <c r="P1254" s="101">
        <v>10</v>
      </c>
    </row>
    <row r="1255">
      <c r="K1255" s="96" t="s">
        <v>91561</v>
      </c>
      <c r="O1255" s="85">
        <f>SUM(O1249:O1254)</f>
      </c>
      <c r="P1255" s="85">
        <f>SUM(P1249:P1254)</f>
      </c>
    </row>
    <row r="1256">
      <c r="A1256" s="98" t="s">
        <v>91562</v>
      </c>
      <c r="B1256" s="98" t="s">
        <v>91563</v>
      </c>
      <c r="C1256" s="100">
        <v>805</v>
      </c>
      <c r="D1256" s="98" t="s">
        <v>91564</v>
      </c>
      <c r="E1256" s="98" t="s">
        <v>91565</v>
      </c>
      <c r="F1256" s="104">
        <v>44385</v>
      </c>
      <c r="G1256" s="104">
        <v>45512</v>
      </c>
      <c r="H1256" s="104">
        <v>45907</v>
      </c>
      <c r="J1256" s="101">
        <v>1549</v>
      </c>
      <c r="K1256" s="98" t="s">
        <v>91566</v>
      </c>
      <c r="L1256" s="98" t="s">
        <v>91567</v>
      </c>
      <c r="M1256" s="98" t="s">
        <v>91568</v>
      </c>
      <c r="N1256" s="98" t="s">
        <v>91569</v>
      </c>
      <c r="O1256" s="101">
        <v>50</v>
      </c>
      <c r="P1256" s="101">
        <v>50</v>
      </c>
      <c r="Q1256" s="101">
        <v>0</v>
      </c>
      <c r="R1256" s="101">
        <v>400</v>
      </c>
    </row>
    <row r="1257">
      <c r="L1257" s="98" t="s">
        <v>91570</v>
      </c>
      <c r="M1257" s="98" t="s">
        <v>91571</v>
      </c>
      <c r="N1257" s="98" t="s">
        <v>91572</v>
      </c>
      <c r="O1257" s="101">
        <v>1374</v>
      </c>
      <c r="P1257" s="101">
        <v>1374</v>
      </c>
    </row>
    <row r="1258">
      <c r="L1258" s="98" t="s">
        <v>91573</v>
      </c>
      <c r="M1258" s="98" t="s">
        <v>91574</v>
      </c>
      <c r="N1258" s="98" t="s">
        <v>91575</v>
      </c>
      <c r="O1258" s="101">
        <v>65</v>
      </c>
      <c r="P1258" s="101">
        <v>65</v>
      </c>
    </row>
    <row r="1259">
      <c r="L1259" s="98" t="s">
        <v>91576</v>
      </c>
      <c r="M1259" s="98" t="s">
        <v>91577</v>
      </c>
      <c r="N1259" s="98" t="s">
        <v>91578</v>
      </c>
      <c r="O1259" s="101">
        <v>10</v>
      </c>
      <c r="P1259" s="101">
        <v>10</v>
      </c>
    </row>
    <row r="1260">
      <c r="K1260" s="96" t="s">
        <v>91579</v>
      </c>
      <c r="O1260" s="85">
        <f>SUM(O1256:O1259)</f>
      </c>
      <c r="P1260" s="85">
        <f>SUM(P1256:P1259)</f>
      </c>
    </row>
    <row r="1261">
      <c r="A1261" s="98" t="s">
        <v>91580</v>
      </c>
      <c r="B1261" s="98" t="s">
        <v>91581</v>
      </c>
      <c r="C1261" s="100">
        <v>711</v>
      </c>
      <c r="D1261" s="98" t="s">
        <v>91582</v>
      </c>
      <c r="E1261" s="98" t="s">
        <v>91583</v>
      </c>
      <c r="F1261" s="104">
        <v>45640</v>
      </c>
      <c r="G1261" s="104">
        <v>45640</v>
      </c>
      <c r="H1261" s="104">
        <v>45943</v>
      </c>
      <c r="J1261" s="101">
        <v>1457</v>
      </c>
      <c r="K1261" s="98" t="s">
        <v>91584</v>
      </c>
      <c r="L1261" s="98" t="s">
        <v>91585</v>
      </c>
      <c r="M1261" s="98" t="s">
        <v>91586</v>
      </c>
      <c r="N1261" s="98" t="s">
        <v>91587</v>
      </c>
      <c r="O1261" s="101">
        <v>100</v>
      </c>
      <c r="P1261" s="101">
        <v>100</v>
      </c>
      <c r="Q1261" s="101">
        <v>0</v>
      </c>
      <c r="R1261" s="101">
        <v>600</v>
      </c>
    </row>
    <row r="1262">
      <c r="L1262" s="98" t="s">
        <v>91588</v>
      </c>
      <c r="M1262" s="98" t="s">
        <v>91589</v>
      </c>
      <c r="N1262" s="98" t="s">
        <v>91590</v>
      </c>
      <c r="O1262" s="101">
        <v>50</v>
      </c>
      <c r="P1262" s="101">
        <v>50</v>
      </c>
    </row>
    <row r="1263">
      <c r="L1263" s="98" t="s">
        <v>91591</v>
      </c>
      <c r="M1263" s="98" t="s">
        <v>91592</v>
      </c>
      <c r="N1263" s="98" t="s">
        <v>91593</v>
      </c>
      <c r="O1263" s="101">
        <v>1307</v>
      </c>
      <c r="P1263" s="101">
        <v>1307</v>
      </c>
    </row>
    <row r="1264">
      <c r="L1264" s="98" t="s">
        <v>91594</v>
      </c>
      <c r="M1264" s="98" t="s">
        <v>91595</v>
      </c>
      <c r="N1264" s="98" t="s">
        <v>91596</v>
      </c>
      <c r="O1264" s="101">
        <v>15</v>
      </c>
      <c r="P1264" s="101">
        <v>15</v>
      </c>
    </row>
    <row r="1265">
      <c r="L1265" s="98" t="s">
        <v>91597</v>
      </c>
      <c r="M1265" s="98" t="s">
        <v>91598</v>
      </c>
      <c r="N1265" s="98" t="s">
        <v>91599</v>
      </c>
      <c r="O1265" s="101">
        <v>15</v>
      </c>
      <c r="P1265" s="101">
        <v>15</v>
      </c>
    </row>
    <row r="1266">
      <c r="L1266" s="98" t="s">
        <v>91600</v>
      </c>
      <c r="M1266" s="98" t="s">
        <v>91601</v>
      </c>
      <c r="N1266" s="98" t="s">
        <v>91602</v>
      </c>
      <c r="O1266" s="101">
        <v>10</v>
      </c>
      <c r="P1266" s="101">
        <v>10</v>
      </c>
    </row>
    <row r="1267">
      <c r="K1267" s="96" t="s">
        <v>91603</v>
      </c>
      <c r="O1267" s="85">
        <f>SUM(O1261:O1266)</f>
      </c>
      <c r="P1267" s="85">
        <f>SUM(P1261:P1266)</f>
      </c>
    </row>
    <row r="1268">
      <c r="A1268" s="98" t="s">
        <v>91604</v>
      </c>
      <c r="B1268" s="98" t="s">
        <v>91605</v>
      </c>
      <c r="C1268" s="100">
        <v>708</v>
      </c>
      <c r="D1268" s="98" t="s">
        <v>91606</v>
      </c>
      <c r="E1268" s="98" t="s">
        <v>91607</v>
      </c>
      <c r="F1268" s="104">
        <v>45728</v>
      </c>
      <c r="G1268" s="104">
        <v>45728</v>
      </c>
      <c r="H1268" s="104">
        <v>46123</v>
      </c>
      <c r="J1268" s="101">
        <v>1357</v>
      </c>
      <c r="K1268" s="98" t="s">
        <v>91608</v>
      </c>
      <c r="L1268" s="98" t="s">
        <v>91609</v>
      </c>
      <c r="M1268" s="98" t="s">
        <v>91610</v>
      </c>
      <c r="N1268" s="98" t="s">
        <v>91611</v>
      </c>
      <c r="O1268" s="101">
        <v>50</v>
      </c>
      <c r="P1268" s="101">
        <v>50</v>
      </c>
      <c r="Q1268" s="101">
        <v>25</v>
      </c>
      <c r="R1268" s="101">
        <v>900</v>
      </c>
    </row>
    <row r="1269">
      <c r="L1269" s="98" t="s">
        <v>91612</v>
      </c>
      <c r="M1269" s="98" t="s">
        <v>91613</v>
      </c>
      <c r="N1269" s="98" t="s">
        <v>91614</v>
      </c>
      <c r="O1269" s="101">
        <v>1307</v>
      </c>
      <c r="P1269" s="101">
        <v>1307</v>
      </c>
    </row>
    <row r="1270">
      <c r="L1270" s="98" t="s">
        <v>91615</v>
      </c>
      <c r="M1270" s="98" t="s">
        <v>91616</v>
      </c>
      <c r="N1270" s="98" t="s">
        <v>91617</v>
      </c>
      <c r="O1270" s="101">
        <v>-1357</v>
      </c>
      <c r="P1270" s="101">
        <v>0</v>
      </c>
    </row>
    <row r="1271">
      <c r="L1271" s="98" t="s">
        <v>91618</v>
      </c>
      <c r="M1271" s="98" t="s">
        <v>91619</v>
      </c>
      <c r="N1271" s="98" t="s">
        <v>91620</v>
      </c>
      <c r="O1271" s="101">
        <v>15</v>
      </c>
      <c r="P1271" s="101">
        <v>15</v>
      </c>
    </row>
    <row r="1272">
      <c r="L1272" s="98" t="s">
        <v>91621</v>
      </c>
      <c r="M1272" s="98" t="s">
        <v>91622</v>
      </c>
      <c r="N1272" s="98" t="s">
        <v>91623</v>
      </c>
      <c r="O1272" s="101">
        <v>10</v>
      </c>
      <c r="P1272" s="101">
        <v>10</v>
      </c>
    </row>
    <row r="1273">
      <c r="K1273" s="96" t="s">
        <v>91624</v>
      </c>
      <c r="O1273" s="85">
        <f>SUM(O1268:O1272)</f>
      </c>
      <c r="P1273" s="85">
        <f>SUM(P1268:P1272)</f>
      </c>
    </row>
    <row r="1274">
      <c r="A1274" s="98" t="s">
        <v>91625</v>
      </c>
      <c r="B1274" s="98" t="s">
        <v>91626</v>
      </c>
      <c r="C1274" s="100">
        <v>1110</v>
      </c>
      <c r="D1274" s="98" t="s">
        <v>91627</v>
      </c>
      <c r="E1274" s="98" t="s">
        <v>91628</v>
      </c>
      <c r="F1274" s="104">
        <v>45457</v>
      </c>
      <c r="G1274" s="104">
        <v>45457</v>
      </c>
      <c r="H1274" s="104">
        <v>45821</v>
      </c>
      <c r="I1274" s="104">
        <v>45821</v>
      </c>
      <c r="J1274" s="101">
        <v>1837</v>
      </c>
      <c r="K1274" s="98" t="s">
        <v>91629</v>
      </c>
      <c r="L1274" s="98" t="s">
        <v>91630</v>
      </c>
      <c r="M1274" s="98" t="s">
        <v>91631</v>
      </c>
      <c r="N1274" s="98" t="s">
        <v>91632</v>
      </c>
      <c r="O1274" s="101">
        <v>50</v>
      </c>
      <c r="P1274" s="101">
        <v>50</v>
      </c>
      <c r="Q1274" s="101">
        <v>0</v>
      </c>
      <c r="R1274" s="101">
        <v>300</v>
      </c>
    </row>
    <row r="1275">
      <c r="L1275" s="98" t="s">
        <v>91633</v>
      </c>
      <c r="M1275" s="98" t="s">
        <v>91634</v>
      </c>
      <c r="N1275" s="98" t="s">
        <v>91635</v>
      </c>
      <c r="O1275" s="101">
        <v>100</v>
      </c>
      <c r="P1275" s="101">
        <v>100</v>
      </c>
    </row>
    <row r="1276">
      <c r="L1276" s="98" t="s">
        <v>91636</v>
      </c>
      <c r="M1276" s="98" t="s">
        <v>91637</v>
      </c>
      <c r="N1276" s="98" t="s">
        <v>91638</v>
      </c>
      <c r="O1276" s="101">
        <v>1699</v>
      </c>
      <c r="P1276" s="101">
        <v>1699</v>
      </c>
    </row>
    <row r="1277">
      <c r="L1277" s="98" t="s">
        <v>91639</v>
      </c>
      <c r="M1277" s="98" t="s">
        <v>91640</v>
      </c>
      <c r="N1277" s="98" t="s">
        <v>91641</v>
      </c>
      <c r="O1277" s="101">
        <v>10</v>
      </c>
      <c r="P1277" s="101">
        <v>10</v>
      </c>
    </row>
    <row r="1278">
      <c r="K1278" s="96" t="s">
        <v>91642</v>
      </c>
      <c r="O1278" s="85">
        <f>SUM(O1274:O1277)</f>
      </c>
      <c r="P1278" s="85">
        <f>SUM(P1274:P1277)</f>
      </c>
    </row>
    <row r="1279">
      <c r="A1279" s="98" t="s">
        <v>91643</v>
      </c>
      <c r="B1279" s="98" t="s">
        <v>91644</v>
      </c>
      <c r="C1279" s="100">
        <v>1110</v>
      </c>
      <c r="D1279" s="98" t="s">
        <v>91645</v>
      </c>
      <c r="E1279" s="98" t="s">
        <v>91646</v>
      </c>
      <c r="F1279" s="104">
        <v>45528</v>
      </c>
      <c r="G1279" s="104">
        <v>45528</v>
      </c>
      <c r="H1279" s="104">
        <v>45923</v>
      </c>
      <c r="J1279" s="101">
        <v>1739</v>
      </c>
      <c r="K1279" s="98" t="s">
        <v>91647</v>
      </c>
      <c r="L1279" s="98" t="s">
        <v>91648</v>
      </c>
      <c r="M1279" s="98" t="s">
        <v>91649</v>
      </c>
      <c r="N1279" s="98" t="s">
        <v>91650</v>
      </c>
      <c r="O1279" s="101">
        <v>50</v>
      </c>
      <c r="P1279" s="101">
        <v>0</v>
      </c>
      <c r="Q1279" s="101">
        <v>0</v>
      </c>
      <c r="R1279" s="101">
        <v>900</v>
      </c>
    </row>
    <row r="1280">
      <c r="L1280" s="98" t="s">
        <v>91651</v>
      </c>
      <c r="M1280" s="98" t="s">
        <v>91652</v>
      </c>
      <c r="N1280" s="98" t="s">
        <v>91653</v>
      </c>
      <c r="O1280" s="101">
        <v>-10</v>
      </c>
      <c r="P1280" s="101">
        <v>40</v>
      </c>
    </row>
    <row r="1281">
      <c r="L1281" s="98" t="s">
        <v>91654</v>
      </c>
      <c r="M1281" s="98" t="s">
        <v>91655</v>
      </c>
      <c r="N1281" s="98" t="s">
        <v>91656</v>
      </c>
      <c r="O1281" s="101">
        <v>1699</v>
      </c>
      <c r="P1281" s="101">
        <v>1699</v>
      </c>
    </row>
    <row r="1282">
      <c r="L1282" s="98" t="s">
        <v>91657</v>
      </c>
      <c r="M1282" s="98" t="s">
        <v>91658</v>
      </c>
      <c r="N1282" s="98" t="s">
        <v>91659</v>
      </c>
      <c r="O1282" s="101">
        <v>40</v>
      </c>
      <c r="P1282" s="101">
        <v>40</v>
      </c>
    </row>
    <row r="1283">
      <c r="L1283" s="98" t="s">
        <v>91660</v>
      </c>
      <c r="M1283" s="98" t="s">
        <v>91661</v>
      </c>
      <c r="N1283" s="98" t="s">
        <v>91662</v>
      </c>
      <c r="O1283" s="101">
        <v>30</v>
      </c>
      <c r="P1283" s="101">
        <v>30</v>
      </c>
    </row>
    <row r="1284">
      <c r="L1284" s="98" t="s">
        <v>91663</v>
      </c>
      <c r="M1284" s="98" t="s">
        <v>91664</v>
      </c>
      <c r="N1284" s="98" t="s">
        <v>91665</v>
      </c>
      <c r="O1284" s="101">
        <v>10</v>
      </c>
      <c r="P1284" s="101">
        <v>10</v>
      </c>
    </row>
    <row r="1285">
      <c r="K1285" s="96" t="s">
        <v>91666</v>
      </c>
      <c r="O1285" s="85">
        <f>SUM(O1279:O1284)</f>
      </c>
      <c r="P1285" s="85">
        <f>SUM(P1279:P1284)</f>
      </c>
    </row>
    <row r="1286">
      <c r="A1286" s="98" t="s">
        <v>91667</v>
      </c>
      <c r="B1286" s="98" t="s">
        <v>91668</v>
      </c>
      <c r="C1286" s="100">
        <v>666</v>
      </c>
      <c r="D1286" s="98" t="s">
        <v>91669</v>
      </c>
      <c r="E1286" s="98" t="s">
        <v>91670</v>
      </c>
      <c r="F1286" s="104">
        <v>45500</v>
      </c>
      <c r="G1286" s="104">
        <v>45500</v>
      </c>
      <c r="H1286" s="104">
        <v>45895</v>
      </c>
      <c r="J1286" s="101">
        <v>1310</v>
      </c>
      <c r="K1286" s="98" t="s">
        <v>91671</v>
      </c>
      <c r="L1286" s="98" t="s">
        <v>91672</v>
      </c>
      <c r="M1286" s="98" t="s">
        <v>91673</v>
      </c>
      <c r="N1286" s="98" t="s">
        <v>91674</v>
      </c>
      <c r="O1286" s="101">
        <v>100</v>
      </c>
      <c r="P1286" s="101">
        <v>150</v>
      </c>
      <c r="Q1286" s="101">
        <v>0</v>
      </c>
      <c r="R1286" s="101">
        <v>200</v>
      </c>
    </row>
    <row r="1287">
      <c r="L1287" s="98" t="s">
        <v>91675</v>
      </c>
      <c r="M1287" s="98" t="s">
        <v>91676</v>
      </c>
      <c r="N1287" s="98" t="s">
        <v>91677</v>
      </c>
      <c r="O1287" s="101">
        <v>50</v>
      </c>
      <c r="P1287" s="101">
        <v>0</v>
      </c>
    </row>
    <row r="1288">
      <c r="L1288" s="98" t="s">
        <v>91678</v>
      </c>
      <c r="M1288" s="98" t="s">
        <v>91679</v>
      </c>
      <c r="N1288" s="98" t="s">
        <v>91680</v>
      </c>
      <c r="O1288" s="101">
        <v>1160</v>
      </c>
      <c r="P1288" s="101">
        <v>1160</v>
      </c>
    </row>
    <row r="1289">
      <c r="L1289" s="98" t="s">
        <v>91681</v>
      </c>
      <c r="M1289" s="98" t="s">
        <v>91682</v>
      </c>
      <c r="N1289" s="98" t="s">
        <v>91683</v>
      </c>
      <c r="O1289" s="101">
        <v>10</v>
      </c>
      <c r="P1289" s="101">
        <v>10</v>
      </c>
    </row>
    <row r="1290">
      <c r="K1290" s="96" t="s">
        <v>91684</v>
      </c>
      <c r="O1290" s="85">
        <f>SUM(O1286:O1289)</f>
      </c>
      <c r="P1290" s="85">
        <f>SUM(P1286:P1289)</f>
      </c>
    </row>
    <row r="1291">
      <c r="A1291" s="98" t="s">
        <v>91685</v>
      </c>
      <c r="B1291" s="98" t="s">
        <v>91686</v>
      </c>
      <c r="C1291" s="100">
        <v>658</v>
      </c>
      <c r="D1291" s="98" t="s">
        <v>91687</v>
      </c>
      <c r="E1291" s="98" t="s">
        <v>91688</v>
      </c>
      <c r="F1291" s="104">
        <v>45552</v>
      </c>
      <c r="G1291" s="104">
        <v>45552</v>
      </c>
      <c r="H1291" s="104">
        <v>45916</v>
      </c>
      <c r="J1291" s="101">
        <v>1197</v>
      </c>
      <c r="K1291" s="98" t="s">
        <v>91689</v>
      </c>
      <c r="L1291" s="98" t="s">
        <v>91690</v>
      </c>
      <c r="M1291" s="98" t="s">
        <v>91691</v>
      </c>
      <c r="N1291" s="98" t="s">
        <v>91692</v>
      </c>
      <c r="O1291" s="101">
        <v>50</v>
      </c>
      <c r="P1291" s="101">
        <v>50</v>
      </c>
      <c r="Q1291" s="101">
        <v>0</v>
      </c>
      <c r="R1291" s="101">
        <v>400</v>
      </c>
    </row>
    <row r="1292">
      <c r="L1292" s="98" t="s">
        <v>91693</v>
      </c>
      <c r="M1292" s="98" t="s">
        <v>91694</v>
      </c>
      <c r="N1292" s="98" t="s">
        <v>91695</v>
      </c>
      <c r="O1292" s="101">
        <v>1147</v>
      </c>
      <c r="P1292" s="101">
        <v>1147</v>
      </c>
    </row>
    <row r="1293">
      <c r="L1293" s="98" t="s">
        <v>91696</v>
      </c>
      <c r="M1293" s="98" t="s">
        <v>91697</v>
      </c>
      <c r="N1293" s="98" t="s">
        <v>91698</v>
      </c>
      <c r="O1293" s="101">
        <v>10</v>
      </c>
      <c r="P1293" s="101">
        <v>10</v>
      </c>
    </row>
    <row r="1294">
      <c r="K1294" s="96" t="s">
        <v>91699</v>
      </c>
      <c r="O1294" s="85">
        <f>SUM(O1291:O1293)</f>
      </c>
      <c r="P1294" s="85">
        <f>SUM(P1291:P1293)</f>
      </c>
    </row>
    <row r="1295">
      <c r="A1295" s="98" t="s">
        <v>91700</v>
      </c>
      <c r="B1295" s="98" t="s">
        <v>91701</v>
      </c>
      <c r="C1295" s="100">
        <v>805</v>
      </c>
      <c r="D1295" s="98" t="s">
        <v>91702</v>
      </c>
      <c r="E1295" s="98" t="s">
        <v>91703</v>
      </c>
      <c r="F1295" s="104">
        <v>45505</v>
      </c>
      <c r="G1295" s="104">
        <v>45505</v>
      </c>
      <c r="H1295" s="104">
        <v>45869</v>
      </c>
      <c r="J1295" s="101">
        <v>1205</v>
      </c>
      <c r="K1295" s="98" t="s">
        <v>91704</v>
      </c>
      <c r="L1295" s="98" t="s">
        <v>91705</v>
      </c>
      <c r="M1295" s="98" t="s">
        <v>91706</v>
      </c>
      <c r="N1295" s="98" t="s">
        <v>91707</v>
      </c>
      <c r="O1295" s="101">
        <v>1205</v>
      </c>
      <c r="P1295" s="101">
        <v>1205</v>
      </c>
      <c r="Q1295" s="101">
        <v>0</v>
      </c>
      <c r="R1295" s="101">
        <v>200</v>
      </c>
    </row>
    <row r="1296">
      <c r="L1296" s="98" t="s">
        <v>91708</v>
      </c>
      <c r="M1296" s="98" t="s">
        <v>91709</v>
      </c>
      <c r="N1296" s="98" t="s">
        <v>91710</v>
      </c>
      <c r="O1296" s="101">
        <v>150</v>
      </c>
      <c r="P1296" s="101">
        <v>150</v>
      </c>
    </row>
    <row r="1297">
      <c r="L1297" s="98" t="s">
        <v>91711</v>
      </c>
      <c r="M1297" s="98" t="s">
        <v>91712</v>
      </c>
      <c r="N1297" s="98" t="s">
        <v>91713</v>
      </c>
      <c r="O1297" s="101">
        <v>10</v>
      </c>
      <c r="P1297" s="101">
        <v>10</v>
      </c>
    </row>
    <row r="1298">
      <c r="K1298" s="96" t="s">
        <v>91714</v>
      </c>
      <c r="O1298" s="85">
        <f>SUM(O1295:O1297)</f>
      </c>
      <c r="P1298" s="85">
        <f>SUM(P1295:P1297)</f>
      </c>
    </row>
    <row r="1299">
      <c r="A1299" s="98" t="s">
        <v>91715</v>
      </c>
      <c r="B1299" s="98" t="s">
        <v>91716</v>
      </c>
      <c r="C1299" s="100">
        <v>805</v>
      </c>
      <c r="D1299" s="98" t="s">
        <v>91717</v>
      </c>
      <c r="E1299" s="98" t="s">
        <v>91718</v>
      </c>
      <c r="F1299" s="104">
        <v>45493</v>
      </c>
      <c r="G1299" s="104">
        <v>45493</v>
      </c>
      <c r="H1299" s="104">
        <v>45919</v>
      </c>
      <c r="J1299" s="101">
        <v>1205</v>
      </c>
      <c r="K1299" s="98" t="s">
        <v>91719</v>
      </c>
      <c r="L1299" s="98" t="s">
        <v>91720</v>
      </c>
      <c r="M1299" s="98" t="s">
        <v>91721</v>
      </c>
      <c r="N1299" s="98" t="s">
        <v>91722</v>
      </c>
      <c r="O1299" s="101">
        <v>1205</v>
      </c>
      <c r="P1299" s="101">
        <v>1205</v>
      </c>
      <c r="Q1299" s="101">
        <v>0</v>
      </c>
      <c r="R1299" s="101">
        <v>200</v>
      </c>
    </row>
    <row r="1300">
      <c r="L1300" s="98" t="s">
        <v>91723</v>
      </c>
      <c r="M1300" s="98" t="s">
        <v>91724</v>
      </c>
      <c r="N1300" s="98" t="s">
        <v>91725</v>
      </c>
      <c r="O1300" s="101">
        <v>50</v>
      </c>
      <c r="P1300" s="101">
        <v>0</v>
      </c>
    </row>
    <row r="1301">
      <c r="L1301" s="98" t="s">
        <v>91726</v>
      </c>
      <c r="M1301" s="98" t="s">
        <v>91727</v>
      </c>
      <c r="N1301" s="98" t="s">
        <v>91728</v>
      </c>
      <c r="O1301" s="101">
        <v>120.5</v>
      </c>
      <c r="P1301" s="101">
        <v>0</v>
      </c>
    </row>
    <row r="1302">
      <c r="L1302" s="98" t="s">
        <v>91729</v>
      </c>
      <c r="M1302" s="98" t="s">
        <v>91730</v>
      </c>
      <c r="N1302" s="98" t="s">
        <v>91731</v>
      </c>
      <c r="O1302" s="101">
        <v>65</v>
      </c>
      <c r="P1302" s="101">
        <v>65</v>
      </c>
    </row>
    <row r="1303">
      <c r="L1303" s="98" t="s">
        <v>91732</v>
      </c>
      <c r="M1303" s="98" t="s">
        <v>91733</v>
      </c>
      <c r="N1303" s="98" t="s">
        <v>91734</v>
      </c>
      <c r="O1303" s="101">
        <v>10</v>
      </c>
      <c r="P1303" s="101">
        <v>10</v>
      </c>
    </row>
    <row r="1304">
      <c r="K1304" s="96" t="s">
        <v>91735</v>
      </c>
      <c r="O1304" s="85">
        <f>SUM(O1299:O1303)</f>
      </c>
      <c r="P1304" s="85">
        <f>SUM(P1299:P1303)</f>
      </c>
    </row>
    <row r="1305">
      <c r="A1305" s="98" t="s">
        <v>91736</v>
      </c>
      <c r="B1305" s="98" t="s">
        <v>91737</v>
      </c>
      <c r="C1305" s="100">
        <v>711</v>
      </c>
      <c r="D1305" s="98" t="s">
        <v>91738</v>
      </c>
      <c r="E1305" s="98" t="s">
        <v>91739</v>
      </c>
      <c r="F1305" s="104">
        <v>44329</v>
      </c>
      <c r="G1305" s="104">
        <v>45456</v>
      </c>
      <c r="H1305" s="104">
        <v>45759</v>
      </c>
      <c r="I1305" s="104">
        <v>45768</v>
      </c>
      <c r="J1305" s="101">
        <v>1307</v>
      </c>
      <c r="K1305" s="98" t="s">
        <v>91740</v>
      </c>
      <c r="L1305" s="98" t="s">
        <v>91741</v>
      </c>
      <c r="M1305" s="98" t="s">
        <v>91742</v>
      </c>
      <c r="N1305" s="98" t="s">
        <v>91743</v>
      </c>
      <c r="O1305" s="101">
        <v>427.19999999999999</v>
      </c>
      <c r="P1305" s="101">
        <v>0</v>
      </c>
      <c r="Q1305" s="101">
        <v>0</v>
      </c>
      <c r="R1305" s="101">
        <v>600</v>
      </c>
    </row>
    <row r="1306">
      <c r="L1306" s="98" t="s">
        <v>91744</v>
      </c>
      <c r="M1306" s="98" t="s">
        <v>91745</v>
      </c>
      <c r="N1306" s="98" t="s">
        <v>91746</v>
      </c>
      <c r="O1306" s="101">
        <v>559.60000000000002</v>
      </c>
      <c r="P1306" s="101">
        <v>1399</v>
      </c>
    </row>
    <row r="1307">
      <c r="L1307" s="98" t="s">
        <v>91747</v>
      </c>
      <c r="M1307" s="98" t="s">
        <v>91748</v>
      </c>
      <c r="N1307" s="98" t="s">
        <v>91749</v>
      </c>
      <c r="O1307" s="101">
        <v>60</v>
      </c>
      <c r="P1307" s="101">
        <v>0</v>
      </c>
    </row>
    <row r="1308">
      <c r="L1308" s="98" t="s">
        <v>91750</v>
      </c>
      <c r="M1308" s="98" t="s">
        <v>91751</v>
      </c>
      <c r="N1308" s="98" t="s">
        <v>91752</v>
      </c>
      <c r="O1308" s="101">
        <v>28</v>
      </c>
      <c r="P1308" s="101">
        <v>40</v>
      </c>
    </row>
    <row r="1309">
      <c r="L1309" s="98" t="s">
        <v>91753</v>
      </c>
      <c r="M1309" s="98" t="s">
        <v>91754</v>
      </c>
      <c r="N1309" s="98" t="s">
        <v>91755</v>
      </c>
      <c r="O1309" s="101">
        <v>12</v>
      </c>
      <c r="P1309" s="101">
        <v>0</v>
      </c>
    </row>
    <row r="1310">
      <c r="L1310" s="98" t="s">
        <v>91756</v>
      </c>
      <c r="M1310" s="98" t="s">
        <v>91757</v>
      </c>
      <c r="N1310" s="98" t="s">
        <v>91758</v>
      </c>
      <c r="O1310" s="101">
        <v>6</v>
      </c>
      <c r="P1310" s="101">
        <v>15</v>
      </c>
    </row>
    <row r="1311">
      <c r="L1311" s="98" t="s">
        <v>91759</v>
      </c>
      <c r="M1311" s="98" t="s">
        <v>91760</v>
      </c>
      <c r="N1311" s="98" t="s">
        <v>91761</v>
      </c>
      <c r="O1311" s="101">
        <v>4.5</v>
      </c>
      <c r="P1311" s="101">
        <v>0</v>
      </c>
    </row>
    <row r="1312">
      <c r="L1312" s="98" t="s">
        <v>91762</v>
      </c>
      <c r="M1312" s="98" t="s">
        <v>91763</v>
      </c>
      <c r="N1312" s="98" t="s">
        <v>91764</v>
      </c>
      <c r="O1312" s="101">
        <v>4</v>
      </c>
      <c r="P1312" s="101">
        <v>10</v>
      </c>
    </row>
    <row r="1313">
      <c r="L1313" s="98" t="s">
        <v>91765</v>
      </c>
      <c r="M1313" s="98" t="s">
        <v>91766</v>
      </c>
      <c r="N1313" s="98" t="s">
        <v>91767</v>
      </c>
      <c r="O1313" s="101">
        <v>3</v>
      </c>
      <c r="P1313" s="101">
        <v>0</v>
      </c>
    </row>
    <row r="1314">
      <c r="K1314" s="96" t="s">
        <v>91768</v>
      </c>
      <c r="O1314" s="85">
        <f>SUM(O1305:O1313)</f>
      </c>
      <c r="P1314" s="85">
        <f>SUM(P1305:P1313)</f>
      </c>
    </row>
    <row r="1315">
      <c r="A1315" s="98" t="s">
        <v>91769</v>
      </c>
      <c r="B1315" s="98" t="s">
        <v>91770</v>
      </c>
      <c r="C1315" s="100">
        <v>708</v>
      </c>
      <c r="D1315" s="98" t="s">
        <v>91771</v>
      </c>
      <c r="E1315" s="98" t="s">
        <v>91772</v>
      </c>
      <c r="F1315" s="104">
        <v>45488</v>
      </c>
      <c r="G1315" s="104">
        <v>45488</v>
      </c>
      <c r="H1315" s="104">
        <v>45852</v>
      </c>
      <c r="J1315" s="101">
        <v>1185</v>
      </c>
      <c r="K1315" s="98" t="s">
        <v>91773</v>
      </c>
      <c r="L1315" s="98" t="s">
        <v>91774</v>
      </c>
      <c r="M1315" s="98" t="s">
        <v>91775</v>
      </c>
      <c r="N1315" s="98" t="s">
        <v>91776</v>
      </c>
      <c r="O1315" s="101">
        <v>1185</v>
      </c>
      <c r="P1315" s="101">
        <v>1185</v>
      </c>
      <c r="Q1315" s="101">
        <v>0</v>
      </c>
      <c r="R1315" s="101">
        <v>200</v>
      </c>
    </row>
    <row r="1316">
      <c r="L1316" s="98" t="s">
        <v>91777</v>
      </c>
      <c r="M1316" s="98" t="s">
        <v>91778</v>
      </c>
      <c r="N1316" s="98" t="s">
        <v>91779</v>
      </c>
      <c r="O1316" s="101">
        <v>40</v>
      </c>
      <c r="P1316" s="101">
        <v>40</v>
      </c>
    </row>
    <row r="1317">
      <c r="L1317" s="98" t="s">
        <v>91780</v>
      </c>
      <c r="M1317" s="98" t="s">
        <v>91781</v>
      </c>
      <c r="N1317" s="98" t="s">
        <v>91782</v>
      </c>
      <c r="O1317" s="101">
        <v>10</v>
      </c>
      <c r="P1317" s="101">
        <v>10</v>
      </c>
    </row>
    <row r="1318">
      <c r="K1318" s="96" t="s">
        <v>91783</v>
      </c>
      <c r="O1318" s="85">
        <f>SUM(O1315:O1317)</f>
      </c>
      <c r="P1318" s="85">
        <f>SUM(P1315:P1317)</f>
      </c>
    </row>
    <row r="1319">
      <c r="A1319" s="98" t="s">
        <v>91784</v>
      </c>
      <c r="B1319" s="98" t="s">
        <v>91785</v>
      </c>
      <c r="C1319" s="100">
        <v>1110</v>
      </c>
      <c r="D1319" s="98" t="s">
        <v>91786</v>
      </c>
      <c r="E1319" s="98" t="s">
        <v>91787</v>
      </c>
      <c r="F1319" s="104">
        <v>45475</v>
      </c>
      <c r="G1319" s="104">
        <v>45475</v>
      </c>
      <c r="H1319" s="104">
        <v>45839</v>
      </c>
      <c r="J1319" s="101">
        <v>1699</v>
      </c>
      <c r="K1319" s="98" t="s">
        <v>91788</v>
      </c>
      <c r="L1319" s="98" t="s">
        <v>91789</v>
      </c>
      <c r="M1319" s="98" t="s">
        <v>91790</v>
      </c>
      <c r="N1319" s="98" t="s">
        <v>91791</v>
      </c>
      <c r="O1319" s="101">
        <v>1699</v>
      </c>
      <c r="P1319" s="101">
        <v>1699</v>
      </c>
      <c r="Q1319" s="101">
        <v>0</v>
      </c>
      <c r="R1319" s="101">
        <v>500</v>
      </c>
    </row>
    <row r="1320">
      <c r="L1320" s="98" t="s">
        <v>91792</v>
      </c>
      <c r="M1320" s="98" t="s">
        <v>91793</v>
      </c>
      <c r="N1320" s="98" t="s">
        <v>91794</v>
      </c>
      <c r="O1320" s="101">
        <v>15</v>
      </c>
      <c r="P1320" s="101">
        <v>15</v>
      </c>
    </row>
    <row r="1321">
      <c r="L1321" s="98" t="s">
        <v>91795</v>
      </c>
      <c r="M1321" s="98" t="s">
        <v>91796</v>
      </c>
      <c r="N1321" s="98" t="s">
        <v>91797</v>
      </c>
      <c r="O1321" s="101">
        <v>10</v>
      </c>
      <c r="P1321" s="101">
        <v>10</v>
      </c>
    </row>
    <row r="1322">
      <c r="L1322" s="98" t="s">
        <v>91798</v>
      </c>
      <c r="M1322" s="98" t="s">
        <v>91799</v>
      </c>
      <c r="N1322" s="98" t="s">
        <v>91800</v>
      </c>
      <c r="O1322" s="101">
        <v>20</v>
      </c>
      <c r="P1322" s="101">
        <v>20</v>
      </c>
    </row>
    <row r="1323">
      <c r="K1323" s="96" t="s">
        <v>91801</v>
      </c>
      <c r="O1323" s="85">
        <f>SUM(O1319:O1322)</f>
      </c>
      <c r="P1323" s="85">
        <f>SUM(P1319:P1322)</f>
      </c>
    </row>
    <row r="1324">
      <c r="A1324" s="98" t="s">
        <v>91802</v>
      </c>
      <c r="B1324" s="98" t="s">
        <v>91803</v>
      </c>
      <c r="C1324" s="100">
        <v>1110</v>
      </c>
      <c r="D1324" s="98" t="s">
        <v>91804</v>
      </c>
      <c r="E1324" s="98" t="s">
        <v>91805</v>
      </c>
      <c r="F1324" s="104">
        <v>43770</v>
      </c>
      <c r="G1324" s="104">
        <v>45747</v>
      </c>
      <c r="H1324" s="104">
        <v>46111</v>
      </c>
      <c r="J1324" s="101">
        <v>1093</v>
      </c>
      <c r="K1324" s="98" t="s">
        <v>91806</v>
      </c>
      <c r="L1324" s="98" t="s">
        <v>91807</v>
      </c>
      <c r="M1324" s="98" t="s">
        <v>91808</v>
      </c>
      <c r="N1324" s="98" t="s">
        <v>91809</v>
      </c>
      <c r="O1324" s="101">
        <v>1411</v>
      </c>
      <c r="P1324" s="101">
        <v>1411</v>
      </c>
      <c r="Q1324" s="101">
        <v>1869.8299999999999</v>
      </c>
      <c r="R1324" s="101">
        <v>250</v>
      </c>
    </row>
    <row r="1325">
      <c r="L1325" s="98" t="s">
        <v>91810</v>
      </c>
      <c r="M1325" s="98" t="s">
        <v>91811</v>
      </c>
      <c r="N1325" s="98" t="s">
        <v>91812</v>
      </c>
      <c r="O1325" s="101">
        <v>50</v>
      </c>
      <c r="P1325" s="101">
        <v>0</v>
      </c>
    </row>
    <row r="1326">
      <c r="L1326" s="98" t="s">
        <v>91813</v>
      </c>
      <c r="M1326" s="98" t="s">
        <v>91814</v>
      </c>
      <c r="N1326" s="98" t="s">
        <v>91815</v>
      </c>
      <c r="O1326" s="101">
        <v>141.09999999999999</v>
      </c>
      <c r="P1326" s="101">
        <v>0</v>
      </c>
    </row>
    <row r="1327">
      <c r="L1327" s="98" t="s">
        <v>91816</v>
      </c>
      <c r="M1327" s="98" t="s">
        <v>91817</v>
      </c>
      <c r="N1327" s="98" t="s">
        <v>91818</v>
      </c>
      <c r="O1327" s="101">
        <v>150</v>
      </c>
      <c r="P1327" s="101">
        <v>150</v>
      </c>
    </row>
    <row r="1328">
      <c r="K1328" s="96" t="s">
        <v>91819</v>
      </c>
      <c r="O1328" s="85">
        <f>SUM(O1324:O1327)</f>
      </c>
      <c r="P1328" s="85">
        <f>SUM(P1324:P1327)</f>
      </c>
    </row>
    <row r="1329">
      <c r="A1329" s="98" t="s">
        <v>91820</v>
      </c>
      <c r="B1329" s="98" t="s">
        <v>91821</v>
      </c>
      <c r="C1329" s="100">
        <v>666</v>
      </c>
      <c r="D1329" s="98" t="s">
        <v>91822</v>
      </c>
      <c r="E1329" s="98" t="s">
        <v>91823</v>
      </c>
      <c r="J1329" s="101">
        <v>1237</v>
      </c>
      <c r="K1329" s="98" t="s">
        <v>91824</v>
      </c>
      <c r="L1329" s="98" t="s">
        <v>91824</v>
      </c>
      <c r="O1329" s="101">
        <v>0</v>
      </c>
      <c r="P1329" s="101">
        <v>0</v>
      </c>
      <c r="R1329" s="101">
        <v>0</v>
      </c>
    </row>
    <row r="1330">
      <c r="K1330" s="96" t="s">
        <v>91825</v>
      </c>
      <c r="O1330" s="85">
        <f>SUM(O1329:O1329)</f>
      </c>
      <c r="P1330" s="85">
        <f>SUM(P1329:P1329)</f>
      </c>
    </row>
    <row r="1331">
      <c r="A1331" s="98" t="s">
        <v>91826</v>
      </c>
      <c r="B1331" s="98" t="s">
        <v>91827</v>
      </c>
      <c r="C1331" s="100">
        <v>666</v>
      </c>
      <c r="D1331" s="98" t="s">
        <v>91828</v>
      </c>
      <c r="E1331" s="98" t="s">
        <v>91829</v>
      </c>
      <c r="F1331" s="104">
        <v>44177</v>
      </c>
      <c r="G1331" s="104">
        <v>45416</v>
      </c>
      <c r="H1331" s="104">
        <v>45780</v>
      </c>
      <c r="J1331" s="101">
        <v>1409</v>
      </c>
      <c r="K1331" s="98" t="s">
        <v>91830</v>
      </c>
      <c r="L1331" s="98" t="s">
        <v>91831</v>
      </c>
      <c r="M1331" s="98" t="s">
        <v>91832</v>
      </c>
      <c r="N1331" s="98" t="s">
        <v>91833</v>
      </c>
      <c r="O1331" s="101">
        <v>1349</v>
      </c>
      <c r="P1331" s="101">
        <v>1349</v>
      </c>
      <c r="Q1331" s="101">
        <v>0</v>
      </c>
      <c r="R1331" s="101">
        <v>0</v>
      </c>
    </row>
    <row r="1332">
      <c r="L1332" s="98" t="s">
        <v>91834</v>
      </c>
      <c r="M1332" s="98" t="s">
        <v>91835</v>
      </c>
      <c r="N1332" s="98" t="s">
        <v>91836</v>
      </c>
      <c r="O1332" s="101">
        <v>10</v>
      </c>
      <c r="P1332" s="101">
        <v>10</v>
      </c>
    </row>
    <row r="1333">
      <c r="K1333" s="96" t="s">
        <v>91837</v>
      </c>
      <c r="O1333" s="85">
        <f>SUM(O1331:O1332)</f>
      </c>
      <c r="P1333" s="85">
        <f>SUM(P1331:P1332)</f>
      </c>
    </row>
    <row r="1334">
      <c r="A1334" s="98" t="s">
        <v>91838</v>
      </c>
      <c r="B1334" s="98" t="s">
        <v>91839</v>
      </c>
      <c r="C1334" s="100">
        <v>805</v>
      </c>
      <c r="D1334" s="98" t="s">
        <v>91840</v>
      </c>
      <c r="E1334" s="98" t="s">
        <v>91841</v>
      </c>
      <c r="F1334" s="104">
        <v>45364</v>
      </c>
      <c r="G1334" s="104">
        <v>45364</v>
      </c>
      <c r="H1334" s="104">
        <v>45820</v>
      </c>
      <c r="J1334" s="101">
        <v>1499</v>
      </c>
      <c r="K1334" s="98" t="s">
        <v>91842</v>
      </c>
      <c r="L1334" s="98" t="s">
        <v>91843</v>
      </c>
      <c r="M1334" s="98" t="s">
        <v>91844</v>
      </c>
      <c r="N1334" s="98" t="s">
        <v>91845</v>
      </c>
      <c r="O1334" s="101">
        <v>1499</v>
      </c>
      <c r="P1334" s="101">
        <v>1499</v>
      </c>
      <c r="Q1334" s="101">
        <v>0</v>
      </c>
      <c r="R1334" s="101">
        <v>400</v>
      </c>
    </row>
    <row r="1335">
      <c r="L1335" s="98" t="s">
        <v>91846</v>
      </c>
      <c r="M1335" s="98" t="s">
        <v>91847</v>
      </c>
      <c r="N1335" s="98" t="s">
        <v>91848</v>
      </c>
      <c r="O1335" s="101">
        <v>15</v>
      </c>
      <c r="P1335" s="101">
        <v>15</v>
      </c>
    </row>
    <row r="1336">
      <c r="L1336" s="98" t="s">
        <v>91849</v>
      </c>
      <c r="M1336" s="98" t="s">
        <v>91850</v>
      </c>
      <c r="N1336" s="98" t="s">
        <v>91851</v>
      </c>
      <c r="O1336" s="101">
        <v>10</v>
      </c>
      <c r="P1336" s="101">
        <v>10</v>
      </c>
    </row>
    <row r="1337">
      <c r="L1337" s="98" t="s">
        <v>91852</v>
      </c>
      <c r="M1337" s="98" t="s">
        <v>91853</v>
      </c>
      <c r="N1337" s="98" t="s">
        <v>91854</v>
      </c>
      <c r="O1337" s="101">
        <v>20</v>
      </c>
      <c r="P1337" s="101">
        <v>0</v>
      </c>
    </row>
    <row r="1338">
      <c r="L1338" s="98" t="s">
        <v>91855</v>
      </c>
      <c r="M1338" s="98" t="s">
        <v>91856</v>
      </c>
      <c r="N1338" s="98" t="s">
        <v>91857</v>
      </c>
      <c r="O1338" s="101">
        <v>20</v>
      </c>
      <c r="P1338" s="101">
        <v>40</v>
      </c>
    </row>
    <row r="1339">
      <c r="K1339" s="96" t="s">
        <v>91858</v>
      </c>
      <c r="O1339" s="85">
        <f>SUM(O1334:O1338)</f>
      </c>
      <c r="P1339" s="85">
        <f>SUM(P1334:P1338)</f>
      </c>
    </row>
    <row r="1340">
      <c r="A1340" s="98" t="s">
        <v>91859</v>
      </c>
      <c r="B1340" s="98" t="s">
        <v>91860</v>
      </c>
      <c r="C1340" s="100">
        <v>805</v>
      </c>
      <c r="D1340" s="98" t="s">
        <v>91861</v>
      </c>
      <c r="E1340" s="98" t="s">
        <v>91862</v>
      </c>
      <c r="F1340" s="104">
        <v>45071</v>
      </c>
      <c r="G1340" s="104">
        <v>45498</v>
      </c>
      <c r="H1340" s="104">
        <v>45893</v>
      </c>
      <c r="J1340" s="101">
        <v>1499</v>
      </c>
      <c r="K1340" s="98" t="s">
        <v>91863</v>
      </c>
      <c r="L1340" s="98" t="s">
        <v>91864</v>
      </c>
      <c r="M1340" s="98" t="s">
        <v>91865</v>
      </c>
      <c r="N1340" s="98" t="s">
        <v>91866</v>
      </c>
      <c r="O1340" s="101">
        <v>1349</v>
      </c>
      <c r="P1340" s="101">
        <v>1349</v>
      </c>
      <c r="Q1340" s="101">
        <v>0</v>
      </c>
      <c r="R1340" s="101">
        <v>400</v>
      </c>
    </row>
    <row r="1341">
      <c r="L1341" s="98" t="s">
        <v>91867</v>
      </c>
      <c r="M1341" s="98" t="s">
        <v>91868</v>
      </c>
      <c r="N1341" s="98" t="s">
        <v>91869</v>
      </c>
      <c r="O1341" s="101">
        <v>10</v>
      </c>
      <c r="P1341" s="101">
        <v>10</v>
      </c>
    </row>
    <row r="1342">
      <c r="K1342" s="96" t="s">
        <v>91870</v>
      </c>
      <c r="O1342" s="85">
        <f>SUM(O1340:O1341)</f>
      </c>
      <c r="P1342" s="85">
        <f>SUM(P1340:P1341)</f>
      </c>
    </row>
    <row r="1343">
      <c r="A1343" s="98" t="s">
        <v>91871</v>
      </c>
      <c r="B1343" s="98" t="s">
        <v>91872</v>
      </c>
      <c r="C1343" s="100">
        <v>711</v>
      </c>
      <c r="D1343" s="98" t="s">
        <v>91873</v>
      </c>
      <c r="E1343" s="98" t="s">
        <v>91874</v>
      </c>
      <c r="F1343" s="104">
        <v>45703</v>
      </c>
      <c r="G1343" s="104">
        <v>45703</v>
      </c>
      <c r="H1343" s="104">
        <v>46095</v>
      </c>
      <c r="J1343" s="101">
        <v>1307</v>
      </c>
      <c r="K1343" s="98" t="s">
        <v>91875</v>
      </c>
      <c r="L1343" s="98" t="s">
        <v>91876</v>
      </c>
      <c r="M1343" s="98" t="s">
        <v>91877</v>
      </c>
      <c r="N1343" s="98" t="s">
        <v>91878</v>
      </c>
      <c r="O1343" s="101">
        <v>1307</v>
      </c>
      <c r="P1343" s="101">
        <v>1307</v>
      </c>
      <c r="Q1343" s="101">
        <v>82.609999999999999</v>
      </c>
      <c r="R1343" s="101">
        <v>400</v>
      </c>
    </row>
    <row r="1344">
      <c r="L1344" s="98" t="s">
        <v>91879</v>
      </c>
      <c r="M1344" s="98" t="s">
        <v>91880</v>
      </c>
      <c r="N1344" s="98" t="s">
        <v>91881</v>
      </c>
      <c r="O1344" s="101">
        <v>-1307</v>
      </c>
      <c r="P1344" s="101">
        <v>0</v>
      </c>
    </row>
    <row r="1345">
      <c r="L1345" s="98" t="s">
        <v>91882</v>
      </c>
      <c r="M1345" s="98" t="s">
        <v>91883</v>
      </c>
      <c r="N1345" s="98" t="s">
        <v>91884</v>
      </c>
      <c r="O1345" s="101">
        <v>50</v>
      </c>
      <c r="P1345" s="101">
        <v>0</v>
      </c>
    </row>
    <row r="1346">
      <c r="L1346" s="98" t="s">
        <v>91885</v>
      </c>
      <c r="M1346" s="98" t="s">
        <v>91886</v>
      </c>
      <c r="N1346" s="98" t="s">
        <v>91887</v>
      </c>
      <c r="O1346" s="101">
        <v>22.609999999999999</v>
      </c>
      <c r="P1346" s="101">
        <v>0</v>
      </c>
    </row>
    <row r="1347">
      <c r="L1347" s="98" t="s">
        <v>91888</v>
      </c>
      <c r="M1347" s="98" t="s">
        <v>91889</v>
      </c>
      <c r="N1347" s="98" t="s">
        <v>91890</v>
      </c>
      <c r="O1347" s="101">
        <v>10</v>
      </c>
      <c r="P1347" s="101">
        <v>10</v>
      </c>
    </row>
    <row r="1348">
      <c r="K1348" s="96" t="s">
        <v>91891</v>
      </c>
      <c r="O1348" s="85">
        <f>SUM(O1343:O1347)</f>
      </c>
      <c r="P1348" s="85">
        <f>SUM(P1343:P1347)</f>
      </c>
    </row>
    <row r="1349">
      <c r="A1349" s="98" t="s">
        <v>91892</v>
      </c>
      <c r="B1349" s="98" t="s">
        <v>91893</v>
      </c>
      <c r="C1349" s="100">
        <v>708</v>
      </c>
      <c r="D1349" s="98" t="s">
        <v>91894</v>
      </c>
      <c r="E1349" s="98" t="s">
        <v>91895</v>
      </c>
      <c r="F1349" s="104">
        <v>45497</v>
      </c>
      <c r="G1349" s="104">
        <v>45497</v>
      </c>
      <c r="H1349" s="104">
        <v>45861</v>
      </c>
      <c r="J1349" s="101">
        <v>1185</v>
      </c>
      <c r="K1349" s="98" t="s">
        <v>91896</v>
      </c>
      <c r="L1349" s="98" t="s">
        <v>91897</v>
      </c>
      <c r="M1349" s="98" t="s">
        <v>91898</v>
      </c>
      <c r="N1349" s="98" t="s">
        <v>91899</v>
      </c>
      <c r="O1349" s="101">
        <v>1185</v>
      </c>
      <c r="P1349" s="101">
        <v>1185</v>
      </c>
      <c r="Q1349" s="101">
        <v>0</v>
      </c>
      <c r="R1349" s="101">
        <v>200</v>
      </c>
    </row>
    <row r="1350">
      <c r="L1350" s="98" t="s">
        <v>91900</v>
      </c>
      <c r="M1350" s="98" t="s">
        <v>91901</v>
      </c>
      <c r="N1350" s="98" t="s">
        <v>91902</v>
      </c>
      <c r="O1350" s="101">
        <v>10</v>
      </c>
      <c r="P1350" s="101">
        <v>10</v>
      </c>
    </row>
    <row r="1351">
      <c r="K1351" s="96" t="s">
        <v>91903</v>
      </c>
      <c r="O1351" s="85">
        <f>SUM(O1349:O1350)</f>
      </c>
      <c r="P1351" s="85">
        <f>SUM(P1349:P1350)</f>
      </c>
    </row>
    <row r="1352">
      <c r="A1352" s="98" t="s">
        <v>91904</v>
      </c>
      <c r="B1352" s="98" t="s">
        <v>91905</v>
      </c>
      <c r="C1352" s="100">
        <v>1110</v>
      </c>
      <c r="D1352" s="98" t="s">
        <v>91906</v>
      </c>
      <c r="E1352" s="98" t="s">
        <v>91907</v>
      </c>
      <c r="F1352" s="104">
        <v>45024</v>
      </c>
      <c r="G1352" s="104">
        <v>45755</v>
      </c>
      <c r="H1352" s="104">
        <v>45787</v>
      </c>
      <c r="I1352" s="104">
        <v>45787</v>
      </c>
      <c r="J1352" s="101">
        <v>1093</v>
      </c>
      <c r="K1352" s="98" t="s">
        <v>91908</v>
      </c>
      <c r="L1352" s="98" t="s">
        <v>91909</v>
      </c>
      <c r="M1352" s="98" t="s">
        <v>91910</v>
      </c>
      <c r="N1352" s="98" t="s">
        <v>91911</v>
      </c>
      <c r="O1352" s="101">
        <v>1293.3699999999999</v>
      </c>
      <c r="P1352" s="101">
        <v>1687</v>
      </c>
      <c r="Q1352" s="101">
        <v>0</v>
      </c>
      <c r="R1352" s="101">
        <v>300</v>
      </c>
    </row>
    <row r="1353">
      <c r="L1353" s="98" t="s">
        <v>91912</v>
      </c>
      <c r="M1353" s="98" t="s">
        <v>91913</v>
      </c>
      <c r="N1353" s="98" t="s">
        <v>91914</v>
      </c>
      <c r="O1353" s="101">
        <v>305.43000000000001</v>
      </c>
      <c r="P1353" s="101">
        <v>0</v>
      </c>
    </row>
    <row r="1354">
      <c r="L1354" s="98" t="s">
        <v>91915</v>
      </c>
      <c r="M1354" s="98" t="s">
        <v>91916</v>
      </c>
      <c r="N1354" s="98" t="s">
        <v>91917</v>
      </c>
      <c r="O1354" s="101">
        <v>153.33000000000001</v>
      </c>
      <c r="P1354" s="101">
        <v>200</v>
      </c>
    </row>
    <row r="1355">
      <c r="K1355" s="96" t="s">
        <v>91918</v>
      </c>
      <c r="O1355" s="85">
        <f>SUM(O1352:O1354)</f>
      </c>
      <c r="P1355" s="85">
        <f>SUM(P1352:P1354)</f>
      </c>
    </row>
    <row r="1356">
      <c r="A1356" s="98" t="s">
        <v>91919</v>
      </c>
      <c r="B1356" s="98" t="s">
        <v>91920</v>
      </c>
      <c r="C1356" s="100">
        <v>1110</v>
      </c>
      <c r="D1356" s="98" t="s">
        <v>91921</v>
      </c>
      <c r="E1356" s="98" t="s">
        <v>91922</v>
      </c>
      <c r="F1356" s="104">
        <v>45486</v>
      </c>
      <c r="G1356" s="104">
        <v>45486</v>
      </c>
      <c r="H1356" s="104">
        <v>45850</v>
      </c>
      <c r="J1356" s="101">
        <v>1699</v>
      </c>
      <c r="K1356" s="98" t="s">
        <v>91923</v>
      </c>
      <c r="L1356" s="98" t="s">
        <v>91924</v>
      </c>
      <c r="M1356" s="98" t="s">
        <v>91925</v>
      </c>
      <c r="N1356" s="98" t="s">
        <v>91926</v>
      </c>
      <c r="O1356" s="101">
        <v>1699</v>
      </c>
      <c r="P1356" s="101">
        <v>1699</v>
      </c>
      <c r="Q1356" s="101">
        <v>0</v>
      </c>
      <c r="R1356" s="101">
        <v>300</v>
      </c>
    </row>
    <row r="1357">
      <c r="L1357" s="98" t="s">
        <v>91927</v>
      </c>
      <c r="M1357" s="98" t="s">
        <v>91928</v>
      </c>
      <c r="N1357" s="98" t="s">
        <v>91929</v>
      </c>
      <c r="O1357" s="101">
        <v>10</v>
      </c>
      <c r="P1357" s="101">
        <v>10</v>
      </c>
    </row>
    <row r="1358">
      <c r="K1358" s="96" t="s">
        <v>91930</v>
      </c>
      <c r="O1358" s="85">
        <f>SUM(O1356:O1357)</f>
      </c>
      <c r="P1358" s="85">
        <f>SUM(P1356:P1357)</f>
      </c>
    </row>
    <row r="1359">
      <c r="A1359" s="98" t="s">
        <v>91931</v>
      </c>
      <c r="B1359" s="98" t="s">
        <v>91932</v>
      </c>
      <c r="C1359" s="100">
        <v>666</v>
      </c>
      <c r="D1359" s="98" t="s">
        <v>91933</v>
      </c>
      <c r="E1359" s="98" t="s">
        <v>91934</v>
      </c>
      <c r="F1359" s="104">
        <v>43811</v>
      </c>
      <c r="G1359" s="104">
        <v>45425</v>
      </c>
      <c r="H1359" s="104">
        <v>45789</v>
      </c>
      <c r="J1359" s="101">
        <v>1409</v>
      </c>
      <c r="K1359" s="98" t="s">
        <v>91935</v>
      </c>
      <c r="L1359" s="98" t="s">
        <v>91936</v>
      </c>
      <c r="M1359" s="98" t="s">
        <v>91937</v>
      </c>
      <c r="N1359" s="98" t="s">
        <v>91938</v>
      </c>
      <c r="O1359" s="101">
        <v>1270</v>
      </c>
      <c r="P1359" s="101">
        <v>1270</v>
      </c>
      <c r="Q1359" s="101">
        <v>0</v>
      </c>
      <c r="R1359" s="101">
        <v>0</v>
      </c>
    </row>
    <row r="1360">
      <c r="L1360" s="98" t="s">
        <v>91939</v>
      </c>
      <c r="M1360" s="98" t="s">
        <v>91940</v>
      </c>
      <c r="N1360" s="98" t="s">
        <v>91941</v>
      </c>
      <c r="O1360" s="101">
        <v>65</v>
      </c>
      <c r="P1360" s="101">
        <v>65</v>
      </c>
    </row>
    <row r="1361">
      <c r="L1361" s="98" t="s">
        <v>91942</v>
      </c>
      <c r="M1361" s="98" t="s">
        <v>91943</v>
      </c>
      <c r="N1361" s="98" t="s">
        <v>91944</v>
      </c>
      <c r="O1361" s="101">
        <v>10</v>
      </c>
      <c r="P1361" s="101">
        <v>10</v>
      </c>
    </row>
    <row r="1362">
      <c r="K1362" s="96" t="s">
        <v>91945</v>
      </c>
      <c r="O1362" s="85">
        <f>SUM(O1359:O1361)</f>
      </c>
      <c r="P1362" s="85">
        <f>SUM(P1359:P1361)</f>
      </c>
    </row>
    <row r="1363">
      <c r="A1363" s="98" t="s">
        <v>91946</v>
      </c>
      <c r="B1363" s="98" t="s">
        <v>91947</v>
      </c>
      <c r="C1363" s="100">
        <v>666</v>
      </c>
      <c r="D1363" s="98" t="s">
        <v>91948</v>
      </c>
      <c r="E1363" s="98" t="s">
        <v>91949</v>
      </c>
      <c r="F1363" s="104">
        <v>45447</v>
      </c>
      <c r="G1363" s="104">
        <v>45447</v>
      </c>
      <c r="H1363" s="104">
        <v>45841</v>
      </c>
      <c r="J1363" s="101">
        <v>1145</v>
      </c>
      <c r="K1363" s="98" t="s">
        <v>91950</v>
      </c>
      <c r="L1363" s="98" t="s">
        <v>91951</v>
      </c>
      <c r="M1363" s="98" t="s">
        <v>91952</v>
      </c>
      <c r="N1363" s="98" t="s">
        <v>91953</v>
      </c>
      <c r="O1363" s="101">
        <v>1145</v>
      </c>
      <c r="P1363" s="101">
        <v>1145</v>
      </c>
      <c r="Q1363" s="101">
        <v>0</v>
      </c>
      <c r="R1363" s="101">
        <v>200</v>
      </c>
    </row>
    <row r="1364">
      <c r="L1364" s="98" t="s">
        <v>91954</v>
      </c>
      <c r="M1364" s="98" t="s">
        <v>91955</v>
      </c>
      <c r="N1364" s="98" t="s">
        <v>91956</v>
      </c>
      <c r="O1364" s="101">
        <v>10</v>
      </c>
      <c r="P1364" s="101">
        <v>10</v>
      </c>
    </row>
    <row r="1365">
      <c r="K1365" s="96" t="s">
        <v>91957</v>
      </c>
      <c r="O1365" s="85">
        <f>SUM(O1363:O1364)</f>
      </c>
      <c r="P1365" s="85">
        <f>SUM(P1363:P1364)</f>
      </c>
    </row>
    <row r="1366">
      <c r="A1366" s="98" t="s">
        <v>91958</v>
      </c>
      <c r="B1366" s="98" t="s">
        <v>91959</v>
      </c>
      <c r="C1366" s="100">
        <v>797</v>
      </c>
      <c r="D1366" s="98" t="s">
        <v>91960</v>
      </c>
      <c r="E1366" s="98" t="s">
        <v>91961</v>
      </c>
      <c r="F1366" s="104">
        <v>45128</v>
      </c>
      <c r="G1366" s="104">
        <v>45494</v>
      </c>
      <c r="H1366" s="104">
        <v>45858</v>
      </c>
      <c r="J1366" s="101">
        <v>1529</v>
      </c>
      <c r="K1366" s="98" t="s">
        <v>91962</v>
      </c>
      <c r="L1366" s="98" t="s">
        <v>91963</v>
      </c>
      <c r="M1366" s="98" t="s">
        <v>91964</v>
      </c>
      <c r="N1366" s="98" t="s">
        <v>91965</v>
      </c>
      <c r="O1366" s="101">
        <v>1519</v>
      </c>
      <c r="P1366" s="101">
        <v>1519</v>
      </c>
      <c r="Q1366" s="101">
        <v>0</v>
      </c>
      <c r="R1366" s="101">
        <v>200</v>
      </c>
    </row>
    <row r="1367">
      <c r="L1367" s="98" t="s">
        <v>91966</v>
      </c>
      <c r="M1367" s="98" t="s">
        <v>91967</v>
      </c>
      <c r="N1367" s="98" t="s">
        <v>91968</v>
      </c>
      <c r="O1367" s="101">
        <v>10</v>
      </c>
      <c r="P1367" s="101">
        <v>10</v>
      </c>
    </row>
    <row r="1368">
      <c r="K1368" s="96" t="s">
        <v>91969</v>
      </c>
      <c r="O1368" s="85">
        <f>SUM(O1366:O1367)</f>
      </c>
      <c r="P1368" s="85">
        <f>SUM(P1366:P1367)</f>
      </c>
    </row>
    <row r="1369">
      <c r="A1369" s="98" t="s">
        <v>91970</v>
      </c>
      <c r="B1369" s="98" t="s">
        <v>91971</v>
      </c>
      <c r="C1369" s="100">
        <v>797</v>
      </c>
      <c r="D1369" s="98" t="s">
        <v>91972</v>
      </c>
      <c r="E1369" s="98" t="s">
        <v>91973</v>
      </c>
      <c r="J1369" s="101">
        <v>1529</v>
      </c>
      <c r="K1369" s="98" t="s">
        <v>91974</v>
      </c>
      <c r="L1369" s="98" t="s">
        <v>91974</v>
      </c>
      <c r="O1369" s="101">
        <v>0</v>
      </c>
      <c r="P1369" s="101">
        <v>0</v>
      </c>
      <c r="R1369" s="101">
        <v>0</v>
      </c>
    </row>
    <row r="1370">
      <c r="K1370" s="96" t="s">
        <v>91975</v>
      </c>
      <c r="O1370" s="85">
        <f>SUM(O1369:O1369)</f>
      </c>
      <c r="P1370" s="85">
        <f>SUM(P1369:P1369)</f>
      </c>
    </row>
    <row r="1371">
      <c r="A1371" s="98" t="s">
        <v>91976</v>
      </c>
      <c r="B1371" s="98" t="s">
        <v>91977</v>
      </c>
      <c r="C1371" s="100">
        <v>834</v>
      </c>
      <c r="D1371" s="98" t="s">
        <v>91978</v>
      </c>
      <c r="E1371" s="98" t="s">
        <v>91979</v>
      </c>
      <c r="F1371" s="104">
        <v>45479</v>
      </c>
      <c r="G1371" s="104">
        <v>45479</v>
      </c>
      <c r="H1371" s="104">
        <v>45843</v>
      </c>
      <c r="J1371" s="101">
        <v>1549</v>
      </c>
      <c r="K1371" s="98" t="s">
        <v>91980</v>
      </c>
      <c r="L1371" s="98" t="s">
        <v>91981</v>
      </c>
      <c r="M1371" s="98" t="s">
        <v>91982</v>
      </c>
      <c r="N1371" s="98" t="s">
        <v>91983</v>
      </c>
      <c r="O1371" s="101">
        <v>1549</v>
      </c>
      <c r="P1371" s="101">
        <v>1549</v>
      </c>
      <c r="Q1371" s="101">
        <v>0</v>
      </c>
      <c r="R1371" s="101">
        <v>400</v>
      </c>
    </row>
    <row r="1372">
      <c r="L1372" s="98" t="s">
        <v>91984</v>
      </c>
      <c r="O1372" s="101">
        <v>0</v>
      </c>
      <c r="P1372" s="101">
        <v>0</v>
      </c>
    </row>
    <row r="1373">
      <c r="L1373" s="98" t="s">
        <v>91985</v>
      </c>
      <c r="M1373" s="98" t="s">
        <v>91986</v>
      </c>
      <c r="N1373" s="98" t="s">
        <v>91987</v>
      </c>
      <c r="O1373" s="101">
        <v>10</v>
      </c>
      <c r="P1373" s="101">
        <v>10</v>
      </c>
    </row>
    <row r="1374">
      <c r="L1374" s="98" t="s">
        <v>91988</v>
      </c>
      <c r="M1374" s="98" t="s">
        <v>91989</v>
      </c>
      <c r="N1374" s="98" t="s">
        <v>91990</v>
      </c>
      <c r="O1374" s="101">
        <v>20</v>
      </c>
      <c r="P1374" s="101">
        <v>20</v>
      </c>
    </row>
    <row r="1375">
      <c r="K1375" s="96" t="s">
        <v>91991</v>
      </c>
      <c r="O1375" s="85">
        <f>SUM(O1371:O1374)</f>
      </c>
      <c r="P1375" s="85">
        <f>SUM(P1371:P1374)</f>
      </c>
    </row>
    <row r="1376">
      <c r="A1376" s="98" t="s">
        <v>91992</v>
      </c>
      <c r="B1376" s="98" t="s">
        <v>91993</v>
      </c>
      <c r="C1376" s="100">
        <v>797</v>
      </c>
      <c r="D1376" s="98" t="s">
        <v>91994</v>
      </c>
      <c r="E1376" s="98" t="s">
        <v>91995</v>
      </c>
      <c r="F1376" s="104">
        <v>43848</v>
      </c>
      <c r="G1376" s="104">
        <v>45415</v>
      </c>
      <c r="H1376" s="104">
        <v>45840</v>
      </c>
      <c r="J1376" s="101">
        <v>1529</v>
      </c>
      <c r="K1376" s="98" t="s">
        <v>91996</v>
      </c>
      <c r="L1376" s="98" t="s">
        <v>91997</v>
      </c>
      <c r="M1376" s="98" t="s">
        <v>91998</v>
      </c>
      <c r="N1376" s="98" t="s">
        <v>91999</v>
      </c>
      <c r="O1376" s="101">
        <v>1335</v>
      </c>
      <c r="P1376" s="101">
        <v>1335</v>
      </c>
      <c r="Q1376" s="101">
        <v>0</v>
      </c>
      <c r="R1376" s="101">
        <v>0</v>
      </c>
    </row>
    <row r="1377">
      <c r="L1377" s="98" t="s">
        <v>92000</v>
      </c>
      <c r="M1377" s="98" t="s">
        <v>92001</v>
      </c>
      <c r="N1377" s="98" t="s">
        <v>92002</v>
      </c>
      <c r="O1377" s="101">
        <v>150</v>
      </c>
      <c r="P1377" s="101">
        <v>150</v>
      </c>
    </row>
    <row r="1378">
      <c r="L1378" s="98" t="s">
        <v>92003</v>
      </c>
      <c r="M1378" s="98" t="s">
        <v>92004</v>
      </c>
      <c r="N1378" s="98" t="s">
        <v>92005</v>
      </c>
      <c r="O1378" s="101">
        <v>10</v>
      </c>
      <c r="P1378" s="101">
        <v>10</v>
      </c>
    </row>
    <row r="1379">
      <c r="K1379" s="96" t="s">
        <v>92006</v>
      </c>
      <c r="O1379" s="85">
        <f>SUM(O1376:O1378)</f>
      </c>
      <c r="P1379" s="85">
        <f>SUM(P1376:P1378)</f>
      </c>
    </row>
    <row r="1380">
      <c r="A1380" s="98" t="s">
        <v>92007</v>
      </c>
      <c r="B1380" s="98" t="s">
        <v>92008</v>
      </c>
      <c r="C1380" s="100">
        <v>797</v>
      </c>
      <c r="D1380" s="98" t="s">
        <v>92009</v>
      </c>
      <c r="E1380" s="98" t="s">
        <v>92010</v>
      </c>
      <c r="F1380" s="104">
        <v>45542</v>
      </c>
      <c r="G1380" s="104">
        <v>45542</v>
      </c>
      <c r="H1380" s="104">
        <v>45936</v>
      </c>
      <c r="J1380" s="101">
        <v>1529</v>
      </c>
      <c r="K1380" s="98" t="s">
        <v>92011</v>
      </c>
      <c r="L1380" s="98" t="s">
        <v>92012</v>
      </c>
      <c r="M1380" s="98" t="s">
        <v>92013</v>
      </c>
      <c r="N1380" s="98" t="s">
        <v>92014</v>
      </c>
      <c r="O1380" s="101">
        <v>1529</v>
      </c>
      <c r="P1380" s="101">
        <v>1529</v>
      </c>
      <c r="Q1380" s="101">
        <v>0</v>
      </c>
      <c r="R1380" s="101">
        <v>600</v>
      </c>
    </row>
    <row r="1381">
      <c r="L1381" s="98" t="s">
        <v>92015</v>
      </c>
      <c r="O1381" s="101">
        <v>0</v>
      </c>
      <c r="P1381" s="101">
        <v>0</v>
      </c>
    </row>
    <row r="1382">
      <c r="L1382" s="98" t="s">
        <v>92016</v>
      </c>
      <c r="M1382" s="98" t="s">
        <v>92017</v>
      </c>
      <c r="N1382" s="98" t="s">
        <v>92018</v>
      </c>
      <c r="O1382" s="101">
        <v>10</v>
      </c>
      <c r="P1382" s="101">
        <v>10</v>
      </c>
    </row>
    <row r="1383">
      <c r="K1383" s="96" t="s">
        <v>92019</v>
      </c>
      <c r="O1383" s="85">
        <f>SUM(O1380:O1382)</f>
      </c>
      <c r="P1383" s="85">
        <f>SUM(P1380:P1382)</f>
      </c>
    </row>
    <row r="1384">
      <c r="A1384" s="98" t="s">
        <v>92020</v>
      </c>
      <c r="B1384" s="98" t="s">
        <v>92021</v>
      </c>
      <c r="C1384" s="100">
        <v>834</v>
      </c>
      <c r="D1384" s="98" t="s">
        <v>92022</v>
      </c>
      <c r="E1384" s="98" t="s">
        <v>92023</v>
      </c>
      <c r="F1384" s="104">
        <v>43881</v>
      </c>
      <c r="G1384" s="104">
        <v>45408</v>
      </c>
      <c r="H1384" s="104">
        <v>45772</v>
      </c>
      <c r="I1384" s="104">
        <v>45772</v>
      </c>
      <c r="J1384" s="101">
        <v>1549</v>
      </c>
      <c r="K1384" s="98" t="s">
        <v>92024</v>
      </c>
      <c r="L1384" s="98" t="s">
        <v>92025</v>
      </c>
      <c r="M1384" s="98" t="s">
        <v>92026</v>
      </c>
      <c r="N1384" s="98" t="s">
        <v>92027</v>
      </c>
      <c r="O1384" s="101">
        <v>1257.5</v>
      </c>
      <c r="P1384" s="101">
        <v>1509</v>
      </c>
      <c r="Q1384" s="101">
        <v>0</v>
      </c>
      <c r="R1384" s="101">
        <v>0</v>
      </c>
    </row>
    <row r="1385">
      <c r="L1385" s="98" t="s">
        <v>92028</v>
      </c>
      <c r="M1385" s="98" t="s">
        <v>92029</v>
      </c>
      <c r="N1385" s="98" t="s">
        <v>92030</v>
      </c>
      <c r="O1385" s="101">
        <v>125</v>
      </c>
      <c r="P1385" s="101">
        <v>150</v>
      </c>
    </row>
    <row r="1386">
      <c r="L1386" s="98" t="s">
        <v>92031</v>
      </c>
      <c r="M1386" s="98" t="s">
        <v>92032</v>
      </c>
      <c r="N1386" s="98" t="s">
        <v>92033</v>
      </c>
      <c r="O1386" s="101">
        <v>25</v>
      </c>
      <c r="P1386" s="101">
        <v>30</v>
      </c>
    </row>
    <row r="1387">
      <c r="L1387" s="98" t="s">
        <v>92034</v>
      </c>
      <c r="M1387" s="98" t="s">
        <v>92035</v>
      </c>
      <c r="N1387" s="98" t="s">
        <v>92036</v>
      </c>
      <c r="O1387" s="101">
        <v>8.3300000000000001</v>
      </c>
      <c r="P1387" s="101">
        <v>10</v>
      </c>
    </row>
    <row r="1388">
      <c r="K1388" s="96" t="s">
        <v>92037</v>
      </c>
      <c r="O1388" s="85">
        <f>SUM(O1384:O1387)</f>
      </c>
      <c r="P1388" s="85">
        <f>SUM(P1384:P1387)</f>
      </c>
    </row>
    <row r="1389">
      <c r="B1389" s="81" t="s">
        <v>92038</v>
      </c>
      <c r="C1389" s="69">
        <f>SUM(C8:C11)+SUM(C13:C13)+SUM(C15:C15)+SUM(C17:C17)+SUM(C19:C19)+SUM(C21:C25)+SUM(C27:C29)+SUM(C31:C35)+SUM(C37:C39)+SUM(C41:C43)+SUM(C45:C48)+SUM(C50:C53)+SUM(C55:C57)+SUM(C59:C61)+SUM(C63:C65)+SUM(C67:C69)+SUM(C71:C75)+SUM(C77:C80)+SUM(C82:C85)+SUM(C87:C89)+SUM(C91:C94)+SUM(C96:C98)+SUM(C100:C104)+SUM(C106:C109)+SUM(C111:C115)+SUM(C117:C121)+SUM(C123:C126)+SUM(C128:C132)+SUM(C134:C137)+SUM(C139:C142)+SUM(C144:C145)+SUM(C147:C150)+SUM(C152:C155)+SUM(C157:C160)+SUM(C162:C166)+SUM(C168:C171)+SUM(C173:C178)+SUM(C180:C184)+SUM(C186:C189)+SUM(C191:C193)+SUM(C195:C197)+SUM(C199:C200)+SUM(C202:C204)+SUM(C206:C206)+SUM(C208:C211)+SUM(C213:C216)+SUM(C218:C222)+SUM(C224:C225)+SUM(C227:C227)+SUM(C229:C230)+SUM(C232:C235)+SUM(C237:C240)+SUM(C242:C244)+SUM(C246:C248)+SUM(C250:C252)+SUM(C254:C256)+SUM(C258:C262)+SUM(C264:C267)+SUM(C269:C271)+SUM(C273:C274)+SUM(C276:C279)+SUM(C281:C282)+SUM(C284:C287)+SUM(C289:C289)+SUM(C291:C293)+SUM(C295:C297)+SUM(C299:C303)+SUM(C305:C312)+SUM(C314:C317)+SUM(C319:C322)+SUM(C324:C327)+SUM(C329:C332)+SUM(C334:C337)+SUM(C339:C342)+SUM(C344:C348)+SUM(C350:C351)+SUM(C353:C355)+SUM(C357:C357)+SUM(C359:C359)+SUM(C361:C361)+SUM(C363:C366)+SUM(C368:C369)+SUM(C371:C371)+SUM(C373:C374)+SUM(C376:C381)+SUM(C383:C386)+SUM(C388:C392)+SUM(C394:C395)+SUM(C397:C403)+SUM(C405:C405)+SUM(C407:C409)+SUM(C411:C412)+SUM(C414:C418)+SUM(C420:C422)+SUM(C424:C427)+SUM(C429:C429)+SUM(C431:C431)+SUM(C433:C433)+SUM(C435:C438)+SUM(C440:C443)+SUM(C445:C446)+SUM(C448:C450)+SUM(C452:C454)+SUM(C456:C457)+SUM(C459:C461)+SUM(C463:C464)+SUM(C466:C467)+SUM(C469:C471)+SUM(C473:C475)+SUM(C477:C483)+SUM(C485:C486)+SUM(C488:C489)+SUM(C491:C494)+SUM(C496:C496)+SUM(C498:C500)+SUM(C502:C504)+SUM(C506:C511)+SUM(C513:C513)+SUM(C515:C518)+SUM(C520:C523)+SUM(C525:C525)+SUM(C527:C530)+SUM(C532:C536)+SUM(C538:C541)+SUM(C543:C550)+SUM(C552:C555)+SUM(C557:C560)+SUM(C562:C564)+SUM(C566:C569)+SUM(C571:C574)+SUM(C576:C577)+SUM(C579:C580)+SUM(C582:C584)+SUM(C586:C587)+SUM(C589:C591)+SUM(C593:C594)+SUM(C596:C597)+SUM(C599:C602)+SUM(C604:C605)+SUM(C607:C608)+SUM(C610:C614)+SUM(C616:C619)+SUM(C621:C622)+SUM(C624:C625)+SUM(C627:C628)+SUM(C630:C631)+SUM(C633:C634)+SUM(C636:C638)+SUM(C640:C643)+SUM(C645:C647)+SUM(C649:C652)+SUM(C654:C655)+SUM(C657:C666)+SUM(C668:C675)+SUM(C677:C680)+SUM(C682:C687)+SUM(C689:C690)+SUM(C692:C694)+SUM(C696:C698)+SUM(C700:C701)+SUM(C703:C705)+SUM(C707:C708)+SUM(C710:C710)+SUM(C712:C713)+SUM(C715:C715)+SUM(C717:C719)+SUM(C721:C742)+SUM(C744:C744)+SUM(C746:C748)+SUM(C750:C753)+SUM(C755:C758)+SUM(C760:C761)+SUM(C763:C767)+SUM(C769:C769)+SUM(C771:C776)+SUM(C778:C782)+SUM(C784:C784)+SUM(C786:C788)+SUM(C790:C794)+SUM(C796:C796)+SUM(C798:C799)+SUM(C801:C801)+SUM(C803:C805)+SUM(C807:C808)+SUM(C810:C811)+SUM(C813:C815)+SUM(C817:C817)+SUM(C819:C822)+SUM(C824:C826)+SUM(C828:C828)+SUM(C830:C833)+SUM(C835:C835)+SUM(C837:C841)+SUM(C843:C847)+SUM(C849:C850)+SUM(C852:C856)+SUM(C858:C862)+SUM(C864:C872)+SUM(C874:C879)+SUM(C881:C886)+SUM(C888:C890)+SUM(C892:C895)+SUM(C897:C899)+SUM(C901:C903)+SUM(C905:C907)+SUM(C909:C920)+SUM(C922:C923)+SUM(C925:C926)+SUM(C928:C931)+SUM(C933:C937)+SUM(C939:C940)+SUM(C942:C943)+SUM(C945:C946)+SUM(C948:C951)+SUM(C953:C955)+SUM(C957:C960)+SUM(C962:C964)+SUM(C966:C969)+SUM(C971:C976)+SUM(C978:C982)+SUM(C984:C986)+SUM(C988:C990)+SUM(C992:C995)+SUM(C997:C999)+SUM(C1001:C1002)+SUM(C1004:C1007)+SUM(C1009:C1011)+SUM(C1013:C1014)+SUM(C1016:C1019)+SUM(C1021:C1023)+SUM(C1025:C1025)+SUM(C1027:C1029)+SUM(C1031:C1031)+SUM(C1033:C1034)+SUM(C1036:C1038)+SUM(C1040:C1040)+SUM(C1042:C1042)+SUM(C1044:C1049)+SUM(C1051:C1056)+SUM(C1058:C1062)+SUM(C1064:C1066)+SUM(C1068:C1072)+SUM(C1074:C1074)+SUM(C1076:C1076)+SUM(C1078:C1082)+SUM(C1084:C1087)+SUM(C1089:C1092)+SUM(C1094:C1096)+SUM(C1098:C1098)+SUM(C1100:C1101)+SUM(C1103:C1104)+SUM(C1106:C1108)+SUM(C1110:C1112)+SUM(C1114:C1116)+SUM(C1118:C1118)+SUM(C1120:C1120)+SUM(C1122:C1123)+SUM(C1125:C1127)+SUM(C1129:C1131)+SUM(C1133:C1134)+SUM(C1136:C1137)+SUM(C1139:C1141)+SUM(C1143:C1144)+SUM(C1146:C1148)+SUM(C1150:C1150)+SUM(C1152:C1155)+SUM(C1157:C1162)+SUM(C1164:C1167)+SUM(C1169:C1172)+SUM(C1174:C1175)+SUM(C1177:C1181)+SUM(C1183:C1187)+SUM(C1189:C1189)+SUM(C1191:C1193)+SUM(C1195:C1197)+SUM(C1199:C1201)+SUM(C1203:C1204)+SUM(C1206:C1207)+SUM(C1209:C1209)+SUM(C1211:C1212)+SUM(C1214:C1215)+SUM(C1217:C1219)+SUM(C1221:C1222)+SUM(C1224:C1225)+SUM(C1227:C1228)+SUM(C1230:C1232)+SUM(C1234:C1236)+SUM(C1238:C1241)+SUM(C1243:C1244)+SUM(C1246:C1247)+SUM(C1249:C1254)+SUM(C1256:C1259)+SUM(C1261:C1266)+SUM(C1268:C1272)+SUM(C1274:C1277)+SUM(C1279:C1284)+SUM(C1286:C1289)+SUM(C1291:C1293)+SUM(C1295:C1297)+SUM(C1299:C1303)+SUM(C1305:C1313)+SUM(C1315:C1317)+SUM(C1319:C1322)+SUM(C1324:C1327)+SUM(C1329:C1329)+SUM(C1331:C1332)+SUM(C1334:C1338)+SUM(C1340:C1341)+SUM(C1343:C1347)+SUM(C1349:C1350)+SUM(C1352:C1354)+SUM(C1356:C1357)+SUM(C1359:C1361)+SUM(C1363:C1364)+SUM(C1366:C1367)+SUM(C1369:C1369)+SUM(C1371:C1374)+SUM(C1376:C1378)+SUM(C1380:C1382)+SUM(C1384:C1387)</f>
      </c>
      <c r="J1389" s="70">
        <f>SUM(J8:J11)+SUM(J13:J13)+SUM(J15:J15)+SUM(J17:J17)+SUM(J19:J19)+SUM(J21:J25)+SUM(J27:J29)+SUM(J31:J35)+SUM(J37:J39)+SUM(J41:J43)+SUM(J45:J48)+SUM(J50:J53)+SUM(J55:J57)+SUM(J59:J61)+SUM(J63:J65)+SUM(J67:J69)+SUM(J71:J75)+SUM(J77:J80)+SUM(J82:J85)+SUM(J87:J89)+SUM(J91:J94)+SUM(J96:J98)+SUM(J100:J104)+SUM(J106:J109)+SUM(J111:J115)+SUM(J117:J121)+SUM(J123:J126)+SUM(J128:J132)+SUM(J134:J137)+SUM(J139:J142)+SUM(J144:J145)+SUM(J147:J150)+SUM(J152:J155)+SUM(J157:J160)+SUM(J162:J166)+SUM(J168:J171)+SUM(J173:J178)+SUM(J180:J184)+SUM(J186:J189)+SUM(J191:J193)+SUM(J195:J197)+SUM(J199:J200)+SUM(J202:J204)+SUM(J206:J206)+SUM(J208:J211)+SUM(J213:J216)+SUM(J218:J222)+SUM(J224:J225)+SUM(J227:J227)+SUM(J229:J230)+SUM(J232:J235)+SUM(J237:J240)+SUM(J242:J244)+SUM(J246:J248)+SUM(J250:J252)+SUM(J254:J256)+SUM(J258:J262)+SUM(J264:J267)+SUM(J269:J271)+SUM(J273:J274)+SUM(J276:J279)+SUM(J281:J282)+SUM(J284:J287)+SUM(J289:J289)+SUM(J291:J293)+SUM(J295:J297)+SUM(J299:J303)+SUM(J305:J312)+SUM(J314:J317)+SUM(J319:J322)+SUM(J324:J327)+SUM(J329:J332)+SUM(J334:J337)+SUM(J339:J342)+SUM(J344:J348)+SUM(J350:J351)+SUM(J353:J355)+SUM(J357:J357)+SUM(J359:J359)+SUM(J361:J361)+SUM(J363:J366)+SUM(J368:J369)+SUM(J371:J371)+SUM(J373:J374)+SUM(J376:J381)+SUM(J383:J386)+SUM(J388:J392)+SUM(J394:J395)+SUM(J397:J403)+SUM(J405:J405)+SUM(J407:J409)+SUM(J411:J412)+SUM(J414:J418)+SUM(J420:J422)+SUM(J424:J427)+SUM(J429:J429)+SUM(J431:J431)+SUM(J433:J433)+SUM(J435:J438)+SUM(J440:J443)+SUM(J445:J446)+SUM(J448:J450)+SUM(J452:J454)+SUM(J456:J457)+SUM(J459:J461)+SUM(J463:J464)+SUM(J466:J467)+SUM(J469:J471)+SUM(J473:J475)+SUM(J477:J483)+SUM(J485:J486)+SUM(J488:J489)+SUM(J491:J494)+SUM(J496:J496)+SUM(J498:J500)+SUM(J502:J504)+SUM(J506:J511)+SUM(J513:J513)+SUM(J515:J518)+SUM(J520:J523)+SUM(J525:J525)+SUM(J527:J530)+SUM(J532:J536)+SUM(J538:J541)+SUM(J543:J550)+SUM(J552:J555)+SUM(J557:J560)+SUM(J562:J564)+SUM(J566:J569)+SUM(J571:J574)+SUM(J576:J577)+SUM(J579:J580)+SUM(J582:J584)+SUM(J586:J587)+SUM(J589:J591)+SUM(J593:J594)+SUM(J596:J597)+SUM(J599:J602)+SUM(J604:J605)+SUM(J607:J608)+SUM(J610:J614)+SUM(J616:J619)+SUM(J621:J622)+SUM(J624:J625)+SUM(J627:J628)+SUM(J630:J631)+SUM(J633:J634)+SUM(J636:J638)+SUM(J640:J643)+SUM(J645:J647)+SUM(J649:J652)+SUM(J654:J655)+SUM(J657:J666)+SUM(J668:J675)+SUM(J677:J680)+SUM(J682:J687)+SUM(J689:J690)+SUM(J692:J694)+SUM(J696:J698)+SUM(J700:J701)+SUM(J703:J705)+SUM(J707:J708)+SUM(J710:J710)+SUM(J712:J713)+SUM(J715:J715)+SUM(J717:J719)+SUM(J721:J742)+SUM(J744:J744)+SUM(J746:J748)+SUM(J750:J753)+SUM(J755:J758)+SUM(J760:J761)+SUM(J763:J767)+SUM(J769:J769)+SUM(J771:J776)+SUM(J778:J782)+SUM(J784:J784)+SUM(J786:J788)+SUM(J790:J794)+SUM(J796:J796)+SUM(J798:J799)+SUM(J801:J801)+SUM(J803:J805)+SUM(J807:J808)+SUM(J810:J811)+SUM(J813:J815)+SUM(J817:J817)+SUM(J819:J822)+SUM(J824:J826)+SUM(J828:J828)+SUM(J830:J833)+SUM(J835:J835)+SUM(J837:J841)+SUM(J843:J847)+SUM(J849:J850)+SUM(J852:J856)+SUM(J858:J862)+SUM(J864:J872)+SUM(J874:J879)+SUM(J881:J886)+SUM(J888:J890)+SUM(J892:J895)+SUM(J897:J899)+SUM(J901:J903)+SUM(J905:J907)+SUM(J909:J920)+SUM(J922:J923)+SUM(J925:J926)+SUM(J928:J931)+SUM(J933:J937)+SUM(J939:J940)+SUM(J942:J943)+SUM(J945:J946)+SUM(J948:J951)+SUM(J953:J955)+SUM(J957:J960)+SUM(J962:J964)+SUM(J966:J969)+SUM(J971:J976)+SUM(J978:J982)+SUM(J984:J986)+SUM(J988:J990)+SUM(J992:J995)+SUM(J997:J999)+SUM(J1001:J1002)+SUM(J1004:J1007)+SUM(J1009:J1011)+SUM(J1013:J1014)+SUM(J1016:J1019)+SUM(J1021:J1023)+SUM(J1025:J1025)+SUM(J1027:J1029)+SUM(J1031:J1031)+SUM(J1033:J1034)+SUM(J1036:J1038)+SUM(J1040:J1040)+SUM(J1042:J1042)+SUM(J1044:J1049)+SUM(J1051:J1056)+SUM(J1058:J1062)+SUM(J1064:J1066)+SUM(J1068:J1072)+SUM(J1074:J1074)+SUM(J1076:J1076)+SUM(J1078:J1082)+SUM(J1084:J1087)+SUM(J1089:J1092)+SUM(J1094:J1096)+SUM(J1098:J1098)+SUM(J1100:J1101)+SUM(J1103:J1104)+SUM(J1106:J1108)+SUM(J1110:J1112)+SUM(J1114:J1116)+SUM(J1118:J1118)+SUM(J1120:J1120)+SUM(J1122:J1123)+SUM(J1125:J1127)+SUM(J1129:J1131)+SUM(J1133:J1134)+SUM(J1136:J1137)+SUM(J1139:J1141)+SUM(J1143:J1144)+SUM(J1146:J1148)+SUM(J1150:J1150)+SUM(J1152:J1155)+SUM(J1157:J1162)+SUM(J1164:J1167)+SUM(J1169:J1172)+SUM(J1174:J1175)+SUM(J1177:J1181)+SUM(J1183:J1187)+SUM(J1189:J1189)+SUM(J1191:J1193)+SUM(J1195:J1197)+SUM(J1199:J1201)+SUM(J1203:J1204)+SUM(J1206:J1207)+SUM(J1209:J1209)+SUM(J1211:J1212)+SUM(J1214:J1215)+SUM(J1217:J1219)+SUM(J1221:J1222)+SUM(J1224:J1225)+SUM(J1227:J1228)+SUM(J1230:J1232)+SUM(J1234:J1236)+SUM(J1238:J1241)+SUM(J1243:J1244)+SUM(J1246:J1247)+SUM(J1249:J1254)+SUM(J1256:J1259)+SUM(J1261:J1266)+SUM(J1268:J1272)+SUM(J1274:J1277)+SUM(J1279:J1284)+SUM(J1286:J1289)+SUM(J1291:J1293)+SUM(J1295:J1297)+SUM(J1299:J1303)+SUM(J1305:J1313)+SUM(J1315:J1317)+SUM(J1319:J1322)+SUM(J1324:J1327)+SUM(J1329:J1329)+SUM(J1331:J1332)+SUM(J1334:J1338)+SUM(J1340:J1341)+SUM(J1343:J1347)+SUM(J1349:J1350)+SUM(J1352:J1354)+SUM(J1356:J1357)+SUM(J1359:J1361)+SUM(J1363:J1364)+SUM(J1366:J1367)+SUM(J1369:J1369)+SUM(J1371:J1374)+SUM(J1376:J1378)+SUM(J1380:J1382)+SUM(J1384:J1387)</f>
      </c>
      <c r="O1389" s="70">
        <f>SUM(O8:O11)+SUM(O13:O13)+SUM(O15:O15)+SUM(O17:O17)+SUM(O19:O19)+SUM(O21:O25)+SUM(O27:O29)+SUM(O31:O35)+SUM(O37:O39)+SUM(O41:O43)+SUM(O45:O48)+SUM(O50:O53)+SUM(O55:O57)+SUM(O59:O61)+SUM(O63:O65)+SUM(O67:O69)+SUM(O71:O75)+SUM(O77:O80)+SUM(O82:O85)+SUM(O87:O89)+SUM(O91:O94)+SUM(O96:O98)+SUM(O100:O104)+SUM(O106:O109)+SUM(O111:O115)+SUM(O117:O121)+SUM(O123:O126)+SUM(O128:O132)+SUM(O134:O137)+SUM(O139:O142)+SUM(O144:O145)+SUM(O147:O150)+SUM(O152:O155)+SUM(O157:O160)+SUM(O162:O166)+SUM(O168:O171)+SUM(O173:O178)+SUM(O180:O184)+SUM(O186:O189)+SUM(O191:O193)+SUM(O195:O197)+SUM(O199:O200)+SUM(O202:O204)+SUM(O206:O206)+SUM(O208:O211)+SUM(O213:O216)+SUM(O218:O222)+SUM(O224:O225)+SUM(O227:O227)+SUM(O229:O230)+SUM(O232:O235)+SUM(O237:O240)+SUM(O242:O244)+SUM(O246:O248)+SUM(O250:O252)+SUM(O254:O256)+SUM(O258:O262)+SUM(O264:O267)+SUM(O269:O271)+SUM(O273:O274)+SUM(O276:O279)+SUM(O281:O282)+SUM(O284:O287)+SUM(O289:O289)+SUM(O291:O293)+SUM(O295:O297)+SUM(O299:O303)+SUM(O305:O312)+SUM(O314:O317)+SUM(O319:O322)+SUM(O324:O327)+SUM(O329:O332)+SUM(O334:O337)+SUM(O339:O342)+SUM(O344:O348)+SUM(O350:O351)+SUM(O353:O355)+SUM(O357:O357)+SUM(O359:O359)+SUM(O361:O361)+SUM(O363:O366)+SUM(O368:O369)+SUM(O371:O371)+SUM(O373:O374)+SUM(O376:O381)+SUM(O383:O386)+SUM(O388:O392)+SUM(O394:O395)+SUM(O397:O403)+SUM(O405:O405)+SUM(O407:O409)+SUM(O411:O412)+SUM(O414:O418)+SUM(O420:O422)+SUM(O424:O427)+SUM(O429:O429)+SUM(O431:O431)+SUM(O433:O433)+SUM(O435:O438)+SUM(O440:O443)+SUM(O445:O446)+SUM(O448:O450)+SUM(O452:O454)+SUM(O456:O457)+SUM(O459:O461)+SUM(O463:O464)+SUM(O466:O467)+SUM(O469:O471)+SUM(O473:O475)+SUM(O477:O483)+SUM(O485:O486)+SUM(O488:O489)+SUM(O491:O494)+SUM(O496:O496)+SUM(O498:O500)+SUM(O502:O504)+SUM(O506:O511)+SUM(O513:O513)+SUM(O515:O518)+SUM(O520:O523)+SUM(O525:O525)+SUM(O527:O530)+SUM(O532:O536)+SUM(O538:O541)+SUM(O543:O550)+SUM(O552:O555)+SUM(O557:O560)+SUM(O562:O564)+SUM(O566:O569)+SUM(O571:O574)+SUM(O576:O577)+SUM(O579:O580)+SUM(O582:O584)+SUM(O586:O587)+SUM(O589:O591)+SUM(O593:O594)+SUM(O596:O597)+SUM(O599:O602)+SUM(O604:O605)+SUM(O607:O608)+SUM(O610:O614)+SUM(O616:O619)+SUM(O621:O622)+SUM(O624:O625)+SUM(O627:O628)+SUM(O630:O631)+SUM(O633:O634)+SUM(O636:O638)+SUM(O640:O643)+SUM(O645:O647)+SUM(O649:O652)+SUM(O654:O655)+SUM(O657:O666)+SUM(O668:O675)+SUM(O677:O680)+SUM(O682:O687)+SUM(O689:O690)+SUM(O692:O694)+SUM(O696:O698)+SUM(O700:O701)+SUM(O703:O705)+SUM(O707:O708)+SUM(O710:O710)+SUM(O712:O713)+SUM(O715:O715)+SUM(O717:O719)+SUM(O721:O742)+SUM(O744:O744)+SUM(O746:O748)+SUM(O750:O753)+SUM(O755:O758)+SUM(O760:O761)+SUM(O763:O767)+SUM(O769:O769)+SUM(O771:O776)+SUM(O778:O782)+SUM(O784:O784)+SUM(O786:O788)+SUM(O790:O794)+SUM(O796:O796)+SUM(O798:O799)+SUM(O801:O801)+SUM(O803:O805)+SUM(O807:O808)+SUM(O810:O811)+SUM(O813:O815)+SUM(O817:O817)+SUM(O819:O822)+SUM(O824:O826)+SUM(O828:O828)+SUM(O830:O833)+SUM(O835:O835)+SUM(O837:O841)+SUM(O843:O847)+SUM(O849:O850)+SUM(O852:O856)+SUM(O858:O862)+SUM(O864:O872)+SUM(O874:O879)+SUM(O881:O886)+SUM(O888:O890)+SUM(O892:O895)+SUM(O897:O899)+SUM(O901:O903)+SUM(O905:O907)+SUM(O909:O920)+SUM(O922:O923)+SUM(O925:O926)+SUM(O928:O931)+SUM(O933:O937)+SUM(O939:O940)+SUM(O942:O943)+SUM(O945:O946)+SUM(O948:O951)+SUM(O953:O955)+SUM(O957:O960)+SUM(O962:O964)+SUM(O966:O969)+SUM(O971:O976)+SUM(O978:O982)+SUM(O984:O986)+SUM(O988:O990)+SUM(O992:O995)+SUM(O997:O999)+SUM(O1001:O1002)+SUM(O1004:O1007)+SUM(O1009:O1011)+SUM(O1013:O1014)+SUM(O1016:O1019)+SUM(O1021:O1023)+SUM(O1025:O1025)+SUM(O1027:O1029)+SUM(O1031:O1031)+SUM(O1033:O1034)+SUM(O1036:O1038)+SUM(O1040:O1040)+SUM(O1042:O1042)+SUM(O1044:O1049)+SUM(O1051:O1056)+SUM(O1058:O1062)+SUM(O1064:O1066)+SUM(O1068:O1072)+SUM(O1074:O1074)+SUM(O1076:O1076)+SUM(O1078:O1082)+SUM(O1084:O1087)+SUM(O1089:O1092)+SUM(O1094:O1096)+SUM(O1098:O1098)+SUM(O1100:O1101)+SUM(O1103:O1104)+SUM(O1106:O1108)+SUM(O1110:O1112)+SUM(O1114:O1116)+SUM(O1118:O1118)+SUM(O1120:O1120)+SUM(O1122:O1123)+SUM(O1125:O1127)+SUM(O1129:O1131)+SUM(O1133:O1134)+SUM(O1136:O1137)+SUM(O1139:O1141)+SUM(O1143:O1144)+SUM(O1146:O1148)+SUM(O1150:O1150)+SUM(O1152:O1155)+SUM(O1157:O1162)+SUM(O1164:O1167)+SUM(O1169:O1172)+SUM(O1174:O1175)+SUM(O1177:O1181)+SUM(O1183:O1187)+SUM(O1189:O1189)+SUM(O1191:O1193)+SUM(O1195:O1197)+SUM(O1199:O1201)+SUM(O1203:O1204)+SUM(O1206:O1207)+SUM(O1209:O1209)+SUM(O1211:O1212)+SUM(O1214:O1215)+SUM(O1217:O1219)+SUM(O1221:O1222)+SUM(O1224:O1225)+SUM(O1227:O1228)+SUM(O1230:O1232)+SUM(O1234:O1236)+SUM(O1238:O1241)+SUM(O1243:O1244)+SUM(O1246:O1247)+SUM(O1249:O1254)+SUM(O1256:O1259)+SUM(O1261:O1266)+SUM(O1268:O1272)+SUM(O1274:O1277)+SUM(O1279:O1284)+SUM(O1286:O1289)+SUM(O1291:O1293)+SUM(O1295:O1297)+SUM(O1299:O1303)+SUM(O1305:O1313)+SUM(O1315:O1317)+SUM(O1319:O1322)+SUM(O1324:O1327)+SUM(O1329:O1329)+SUM(O1331:O1332)+SUM(O1334:O1338)+SUM(O1340:O1341)+SUM(O1343:O1347)+SUM(O1349:O1350)+SUM(O1352:O1354)+SUM(O1356:O1357)+SUM(O1359:O1361)+SUM(O1363:O1364)+SUM(O1366:O1367)+SUM(O1369:O1369)+SUM(O1371:O1374)+SUM(O1376:O1378)+SUM(O1380:O1382)+SUM(O1384:O1387)</f>
      </c>
      <c r="P1389" s="70">
        <f>SUM(P8:P11)+SUM(P13:P13)+SUM(P15:P15)+SUM(P17:P17)+SUM(P19:P19)+SUM(P21:P25)+SUM(P27:P29)+SUM(P31:P35)+SUM(P37:P39)+SUM(P41:P43)+SUM(P45:P48)+SUM(P50:P53)+SUM(P55:P57)+SUM(P59:P61)+SUM(P63:P65)+SUM(P67:P69)+SUM(P71:P75)+SUM(P77:P80)+SUM(P82:P85)+SUM(P87:P89)+SUM(P91:P94)+SUM(P96:P98)+SUM(P100:P104)+SUM(P106:P109)+SUM(P111:P115)+SUM(P117:P121)+SUM(P123:P126)+SUM(P128:P132)+SUM(P134:P137)+SUM(P139:P142)+SUM(P144:P145)+SUM(P147:P150)+SUM(P152:P155)+SUM(P157:P160)+SUM(P162:P166)+SUM(P168:P171)+SUM(P173:P178)+SUM(P180:P184)+SUM(P186:P189)+SUM(P191:P193)+SUM(P195:P197)+SUM(P199:P200)+SUM(P202:P204)+SUM(P206:P206)+SUM(P208:P211)+SUM(P213:P216)+SUM(P218:P222)+SUM(P224:P225)+SUM(P227:P227)+SUM(P229:P230)+SUM(P232:P235)+SUM(P237:P240)+SUM(P242:P244)+SUM(P246:P248)+SUM(P250:P252)+SUM(P254:P256)+SUM(P258:P262)+SUM(P264:P267)+SUM(P269:P271)+SUM(P273:P274)+SUM(P276:P279)+SUM(P281:P282)+SUM(P284:P287)+SUM(P289:P289)+SUM(P291:P293)+SUM(P295:P297)+SUM(P299:P303)+SUM(P305:P312)+SUM(P314:P317)+SUM(P319:P322)+SUM(P324:P327)+SUM(P329:P332)+SUM(P334:P337)+SUM(P339:P342)+SUM(P344:P348)+SUM(P350:P351)+SUM(P353:P355)+SUM(P357:P357)+SUM(P359:P359)+SUM(P361:P361)+SUM(P363:P366)+SUM(P368:P369)+SUM(P371:P371)+SUM(P373:P374)+SUM(P376:P381)+SUM(P383:P386)+SUM(P388:P392)+SUM(P394:P395)+SUM(P397:P403)+SUM(P405:P405)+SUM(P407:P409)+SUM(P411:P412)+SUM(P414:P418)+SUM(P420:P422)+SUM(P424:P427)+SUM(P429:P429)+SUM(P431:P431)+SUM(P433:P433)+SUM(P435:P438)+SUM(P440:P443)+SUM(P445:P446)+SUM(P448:P450)+SUM(P452:P454)+SUM(P456:P457)+SUM(P459:P461)+SUM(P463:P464)+SUM(P466:P467)+SUM(P469:P471)+SUM(P473:P475)+SUM(P477:P483)+SUM(P485:P486)+SUM(P488:P489)+SUM(P491:P494)+SUM(P496:P496)+SUM(P498:P500)+SUM(P502:P504)+SUM(P506:P511)+SUM(P513:P513)+SUM(P515:P518)+SUM(P520:P523)+SUM(P525:P525)+SUM(P527:P530)+SUM(P532:P536)+SUM(P538:P541)+SUM(P543:P550)+SUM(P552:P555)+SUM(P557:P560)+SUM(P562:P564)+SUM(P566:P569)+SUM(P571:P574)+SUM(P576:P577)+SUM(P579:P580)+SUM(P582:P584)+SUM(P586:P587)+SUM(P589:P591)+SUM(P593:P594)+SUM(P596:P597)+SUM(P599:P602)+SUM(P604:P605)+SUM(P607:P608)+SUM(P610:P614)+SUM(P616:P619)+SUM(P621:P622)+SUM(P624:P625)+SUM(P627:P628)+SUM(P630:P631)+SUM(P633:P634)+SUM(P636:P638)+SUM(P640:P643)+SUM(P645:P647)+SUM(P649:P652)+SUM(P654:P655)+SUM(P657:P666)+SUM(P668:P675)+SUM(P677:P680)+SUM(P682:P687)+SUM(P689:P690)+SUM(P692:P694)+SUM(P696:P698)+SUM(P700:P701)+SUM(P703:P705)+SUM(P707:P708)+SUM(P710:P710)+SUM(P712:P713)+SUM(P715:P715)+SUM(P717:P719)+SUM(P721:P742)+SUM(P744:P744)+SUM(P746:P748)+SUM(P750:P753)+SUM(P755:P758)+SUM(P760:P761)+SUM(P763:P767)+SUM(P769:P769)+SUM(P771:P776)+SUM(P778:P782)+SUM(P784:P784)+SUM(P786:P788)+SUM(P790:P794)+SUM(P796:P796)+SUM(P798:P799)+SUM(P801:P801)+SUM(P803:P805)+SUM(P807:P808)+SUM(P810:P811)+SUM(P813:P815)+SUM(P817:P817)+SUM(P819:P822)+SUM(P824:P826)+SUM(P828:P828)+SUM(P830:P833)+SUM(P835:P835)+SUM(P837:P841)+SUM(P843:P847)+SUM(P849:P850)+SUM(P852:P856)+SUM(P858:P862)+SUM(P864:P872)+SUM(P874:P879)+SUM(P881:P886)+SUM(P888:P890)+SUM(P892:P895)+SUM(P897:P899)+SUM(P901:P903)+SUM(P905:P907)+SUM(P909:P920)+SUM(P922:P923)+SUM(P925:P926)+SUM(P928:P931)+SUM(P933:P937)+SUM(P939:P940)+SUM(P942:P943)+SUM(P945:P946)+SUM(P948:P951)+SUM(P953:P955)+SUM(P957:P960)+SUM(P962:P964)+SUM(P966:P969)+SUM(P971:P976)+SUM(P978:P982)+SUM(P984:P986)+SUM(P988:P990)+SUM(P992:P995)+SUM(P997:P999)+SUM(P1001:P1002)+SUM(P1004:P1007)+SUM(P1009:P1011)+SUM(P1013:P1014)+SUM(P1016:P1019)+SUM(P1021:P1023)+SUM(P1025:P1025)+SUM(P1027:P1029)+SUM(P1031:P1031)+SUM(P1033:P1034)+SUM(P1036:P1038)+SUM(P1040:P1040)+SUM(P1042:P1042)+SUM(P1044:P1049)+SUM(P1051:P1056)+SUM(P1058:P1062)+SUM(P1064:P1066)+SUM(P1068:P1072)+SUM(P1074:P1074)+SUM(P1076:P1076)+SUM(P1078:P1082)+SUM(P1084:P1087)+SUM(P1089:P1092)+SUM(P1094:P1096)+SUM(P1098:P1098)+SUM(P1100:P1101)+SUM(P1103:P1104)+SUM(P1106:P1108)+SUM(P1110:P1112)+SUM(P1114:P1116)+SUM(P1118:P1118)+SUM(P1120:P1120)+SUM(P1122:P1123)+SUM(P1125:P1127)+SUM(P1129:P1131)+SUM(P1133:P1134)+SUM(P1136:P1137)+SUM(P1139:P1141)+SUM(P1143:P1144)+SUM(P1146:P1148)+SUM(P1150:P1150)+SUM(P1152:P1155)+SUM(P1157:P1162)+SUM(P1164:P1167)+SUM(P1169:P1172)+SUM(P1174:P1175)+SUM(P1177:P1181)+SUM(P1183:P1187)+SUM(P1189:P1189)+SUM(P1191:P1193)+SUM(P1195:P1197)+SUM(P1199:P1201)+SUM(P1203:P1204)+SUM(P1206:P1207)+SUM(P1209:P1209)+SUM(P1211:P1212)+SUM(P1214:P1215)+SUM(P1217:P1219)+SUM(P1221:P1222)+SUM(P1224:P1225)+SUM(P1227:P1228)+SUM(P1230:P1232)+SUM(P1234:P1236)+SUM(P1238:P1241)+SUM(P1243:P1244)+SUM(P1246:P1247)+SUM(P1249:P1254)+SUM(P1256:P1259)+SUM(P1261:P1266)+SUM(P1268:P1272)+SUM(P1274:P1277)+SUM(P1279:P1284)+SUM(P1286:P1289)+SUM(P1291:P1293)+SUM(P1295:P1297)+SUM(P1299:P1303)+SUM(P1305:P1313)+SUM(P1315:P1317)+SUM(P1319:P1322)+SUM(P1324:P1327)+SUM(P1329:P1329)+SUM(P1331:P1332)+SUM(P1334:P1338)+SUM(P1340:P1341)+SUM(P1343:P1347)+SUM(P1349:P1350)+SUM(P1352:P1354)+SUM(P1356:P1357)+SUM(P1359:P1361)+SUM(P1363:P1364)+SUM(P1366:P1367)+SUM(P1369:P1369)+SUM(P1371:P1374)+SUM(P1376:P1378)+SUM(P1380:P1382)+SUM(P1384:P1387)</f>
      </c>
      <c r="Q1389" s="70">
        <f>SUM(Q8:Q11)+SUM(Q13:Q13)+SUM(Q15:Q15)+SUM(Q17:Q17)+SUM(Q19:Q19)+SUM(Q21:Q25)+SUM(Q27:Q29)+SUM(Q31:Q35)+SUM(Q37:Q39)+SUM(Q41:Q43)+SUM(Q45:Q48)+SUM(Q50:Q53)+SUM(Q55:Q57)+SUM(Q59:Q61)+SUM(Q63:Q65)+SUM(Q67:Q69)+SUM(Q71:Q75)+SUM(Q77:Q80)+SUM(Q82:Q85)+SUM(Q87:Q89)+SUM(Q91:Q94)+SUM(Q96:Q98)+SUM(Q100:Q104)+SUM(Q106:Q109)+SUM(Q111:Q115)+SUM(Q117:Q121)+SUM(Q123:Q126)+SUM(Q128:Q132)+SUM(Q134:Q137)+SUM(Q139:Q142)+SUM(Q144:Q145)+SUM(Q147:Q150)+SUM(Q152:Q155)+SUM(Q157:Q160)+SUM(Q162:Q166)+SUM(Q168:Q171)+SUM(Q173:Q178)+SUM(Q180:Q184)+SUM(Q186:Q189)+SUM(Q191:Q193)+SUM(Q195:Q197)+SUM(Q199:Q200)+SUM(Q202:Q204)+SUM(Q206:Q206)+SUM(Q208:Q211)+SUM(Q213:Q216)+SUM(Q218:Q222)+SUM(Q224:Q225)+SUM(Q227:Q227)+SUM(Q229:Q230)+SUM(Q232:Q235)+SUM(Q237:Q240)+SUM(Q242:Q244)+SUM(Q246:Q248)+SUM(Q250:Q252)+SUM(Q254:Q256)+SUM(Q258:Q262)+SUM(Q264:Q267)+SUM(Q269:Q271)+SUM(Q273:Q274)+SUM(Q276:Q279)+SUM(Q281:Q282)+SUM(Q284:Q287)+SUM(Q289:Q289)+SUM(Q291:Q293)+SUM(Q295:Q297)+SUM(Q299:Q303)+SUM(Q305:Q312)+SUM(Q314:Q317)+SUM(Q319:Q322)+SUM(Q324:Q327)+SUM(Q329:Q332)+SUM(Q334:Q337)+SUM(Q339:Q342)+SUM(Q344:Q348)+SUM(Q350:Q351)+SUM(Q353:Q355)+SUM(Q357:Q357)+SUM(Q359:Q359)+SUM(Q361:Q361)+SUM(Q363:Q366)+SUM(Q368:Q369)+SUM(Q371:Q371)+SUM(Q373:Q374)+SUM(Q376:Q381)+SUM(Q383:Q386)+SUM(Q388:Q392)+SUM(Q394:Q395)+SUM(Q397:Q403)+SUM(Q405:Q405)+SUM(Q407:Q409)+SUM(Q411:Q412)+SUM(Q414:Q418)+SUM(Q420:Q422)+SUM(Q424:Q427)+SUM(Q429:Q429)+SUM(Q431:Q431)+SUM(Q433:Q433)+SUM(Q435:Q438)+SUM(Q440:Q443)+SUM(Q445:Q446)+SUM(Q448:Q450)+SUM(Q452:Q454)+SUM(Q456:Q457)+SUM(Q459:Q461)+SUM(Q463:Q464)+SUM(Q466:Q467)+SUM(Q469:Q471)+SUM(Q473:Q475)+SUM(Q477:Q483)+SUM(Q485:Q486)+SUM(Q488:Q489)+SUM(Q491:Q494)+SUM(Q496:Q496)+SUM(Q498:Q500)+SUM(Q502:Q504)+SUM(Q506:Q511)+SUM(Q513:Q513)+SUM(Q515:Q518)+SUM(Q520:Q523)+SUM(Q525:Q525)+SUM(Q527:Q530)+SUM(Q532:Q536)+SUM(Q538:Q541)+SUM(Q543:Q550)+SUM(Q552:Q555)+SUM(Q557:Q560)+SUM(Q562:Q564)+SUM(Q566:Q569)+SUM(Q571:Q574)+SUM(Q576:Q577)+SUM(Q579:Q580)+SUM(Q582:Q584)+SUM(Q586:Q587)+SUM(Q589:Q591)+SUM(Q593:Q594)+SUM(Q596:Q597)+SUM(Q599:Q602)+SUM(Q604:Q605)+SUM(Q607:Q608)+SUM(Q610:Q614)+SUM(Q616:Q619)+SUM(Q621:Q622)+SUM(Q624:Q625)+SUM(Q627:Q628)+SUM(Q630:Q631)+SUM(Q633:Q634)+SUM(Q636:Q638)+SUM(Q640:Q643)+SUM(Q645:Q647)+SUM(Q649:Q652)+SUM(Q654:Q655)+SUM(Q657:Q666)+SUM(Q668:Q675)+SUM(Q677:Q680)+SUM(Q682:Q687)+SUM(Q689:Q690)+SUM(Q692:Q694)+SUM(Q696:Q698)+SUM(Q700:Q701)+SUM(Q703:Q705)+SUM(Q707:Q708)+SUM(Q710:Q710)+SUM(Q712:Q713)+SUM(Q715:Q715)+SUM(Q717:Q719)+SUM(Q721:Q742)+SUM(Q744:Q744)+SUM(Q746:Q748)+SUM(Q750:Q753)+SUM(Q755:Q758)+SUM(Q760:Q761)+SUM(Q763:Q767)+SUM(Q769:Q769)+SUM(Q771:Q776)+SUM(Q778:Q782)+SUM(Q784:Q784)+SUM(Q786:Q788)+SUM(Q790:Q794)+SUM(Q796:Q796)+SUM(Q798:Q799)+SUM(Q801:Q801)+SUM(Q803:Q805)+SUM(Q807:Q808)+SUM(Q810:Q811)+SUM(Q813:Q815)+SUM(Q817:Q817)+SUM(Q819:Q822)+SUM(Q824:Q826)+SUM(Q828:Q828)+SUM(Q830:Q833)+SUM(Q835:Q835)+SUM(Q837:Q841)+SUM(Q843:Q847)+SUM(Q849:Q850)+SUM(Q852:Q856)+SUM(Q858:Q862)+SUM(Q864:Q872)+SUM(Q874:Q879)+SUM(Q881:Q886)+SUM(Q888:Q890)+SUM(Q892:Q895)+SUM(Q897:Q899)+SUM(Q901:Q903)+SUM(Q905:Q907)+SUM(Q909:Q920)+SUM(Q922:Q923)+SUM(Q925:Q926)+SUM(Q928:Q931)+SUM(Q933:Q937)+SUM(Q939:Q940)+SUM(Q942:Q943)+SUM(Q945:Q946)+SUM(Q948:Q951)+SUM(Q953:Q955)+SUM(Q957:Q960)+SUM(Q962:Q964)+SUM(Q966:Q969)+SUM(Q971:Q976)+SUM(Q978:Q982)+SUM(Q984:Q986)+SUM(Q988:Q990)+SUM(Q992:Q995)+SUM(Q997:Q999)+SUM(Q1001:Q1002)+SUM(Q1004:Q1007)+SUM(Q1009:Q1011)+SUM(Q1013:Q1014)+SUM(Q1016:Q1019)+SUM(Q1021:Q1023)+SUM(Q1025:Q1025)+SUM(Q1027:Q1029)+SUM(Q1031:Q1031)+SUM(Q1033:Q1034)+SUM(Q1036:Q1038)+SUM(Q1040:Q1040)+SUM(Q1042:Q1042)+SUM(Q1044:Q1049)+SUM(Q1051:Q1056)+SUM(Q1058:Q1062)+SUM(Q1064:Q1066)+SUM(Q1068:Q1072)+SUM(Q1074:Q1074)+SUM(Q1076:Q1076)+SUM(Q1078:Q1082)+SUM(Q1084:Q1087)+SUM(Q1089:Q1092)+SUM(Q1094:Q1096)+SUM(Q1098:Q1098)+SUM(Q1100:Q1101)+SUM(Q1103:Q1104)+SUM(Q1106:Q1108)+SUM(Q1110:Q1112)+SUM(Q1114:Q1116)+SUM(Q1118:Q1118)+SUM(Q1120:Q1120)+SUM(Q1122:Q1123)+SUM(Q1125:Q1127)+SUM(Q1129:Q1131)+SUM(Q1133:Q1134)+SUM(Q1136:Q1137)+SUM(Q1139:Q1141)+SUM(Q1143:Q1144)+SUM(Q1146:Q1148)+SUM(Q1150:Q1150)+SUM(Q1152:Q1155)+SUM(Q1157:Q1162)+SUM(Q1164:Q1167)+SUM(Q1169:Q1172)+SUM(Q1174:Q1175)+SUM(Q1177:Q1181)+SUM(Q1183:Q1187)+SUM(Q1189:Q1189)+SUM(Q1191:Q1193)+SUM(Q1195:Q1197)+SUM(Q1199:Q1201)+SUM(Q1203:Q1204)+SUM(Q1206:Q1207)+SUM(Q1209:Q1209)+SUM(Q1211:Q1212)+SUM(Q1214:Q1215)+SUM(Q1217:Q1219)+SUM(Q1221:Q1222)+SUM(Q1224:Q1225)+SUM(Q1227:Q1228)+SUM(Q1230:Q1232)+SUM(Q1234:Q1236)+SUM(Q1238:Q1241)+SUM(Q1243:Q1244)+SUM(Q1246:Q1247)+SUM(Q1249:Q1254)+SUM(Q1256:Q1259)+SUM(Q1261:Q1266)+SUM(Q1268:Q1272)+SUM(Q1274:Q1277)+SUM(Q1279:Q1284)+SUM(Q1286:Q1289)+SUM(Q1291:Q1293)+SUM(Q1295:Q1297)+SUM(Q1299:Q1303)+SUM(Q1305:Q1313)+SUM(Q1315:Q1317)+SUM(Q1319:Q1322)+SUM(Q1324:Q1327)+SUM(Q1329:Q1329)+SUM(Q1331:Q1332)+SUM(Q1334:Q1338)+SUM(Q1340:Q1341)+SUM(Q1343:Q1347)+SUM(Q1349:Q1350)+SUM(Q1352:Q1354)+SUM(Q1356:Q1357)+SUM(Q1359:Q1361)+SUM(Q1363:Q1364)+SUM(Q1366:Q1367)+SUM(Q1369:Q1369)+SUM(Q1371:Q1374)+SUM(Q1376:Q1378)+SUM(Q1380:Q1382)+SUM(Q1384:Q1387)</f>
      </c>
      <c r="R1389" s="70">
        <f>SUM(R8:R11)+SUM(R13:R13)+SUM(R15:R15)+SUM(R17:R17)+SUM(R19:R19)+SUM(R21:R25)+SUM(R27:R29)+SUM(R31:R35)+SUM(R37:R39)+SUM(R41:R43)+SUM(R45:R48)+SUM(R50:R53)+SUM(R55:R57)+SUM(R59:R61)+SUM(R63:R65)+SUM(R67:R69)+SUM(R71:R75)+SUM(R77:R80)+SUM(R82:R85)+SUM(R87:R89)+SUM(R91:R94)+SUM(R96:R98)+SUM(R100:R104)+SUM(R106:R109)+SUM(R111:R115)+SUM(R117:R121)+SUM(R123:R126)+SUM(R128:R132)+SUM(R134:R137)+SUM(R139:R142)+SUM(R144:R145)+SUM(R147:R150)+SUM(R152:R155)+SUM(R157:R160)+SUM(R162:R166)+SUM(R168:R171)+SUM(R173:R178)+SUM(R180:R184)+SUM(R186:R189)+SUM(R191:R193)+SUM(R195:R197)+SUM(R199:R200)+SUM(R202:R204)+SUM(R206:R206)+SUM(R208:R211)+SUM(R213:R216)+SUM(R218:R222)+SUM(R224:R225)+SUM(R227:R227)+SUM(R229:R230)+SUM(R232:R235)+SUM(R237:R240)+SUM(R242:R244)+SUM(R246:R248)+SUM(R250:R252)+SUM(R254:R256)+SUM(R258:R262)+SUM(R264:R267)+SUM(R269:R271)+SUM(R273:R274)+SUM(R276:R279)+SUM(R281:R282)+SUM(R284:R287)+SUM(R289:R289)+SUM(R291:R293)+SUM(R295:R297)+SUM(R299:R303)+SUM(R305:R312)+SUM(R314:R317)+SUM(R319:R322)+SUM(R324:R327)+SUM(R329:R332)+SUM(R334:R337)+SUM(R339:R342)+SUM(R344:R348)+SUM(R350:R351)+SUM(R353:R355)+SUM(R357:R357)+SUM(R359:R359)+SUM(R361:R361)+SUM(R363:R366)+SUM(R368:R369)+SUM(R371:R371)+SUM(R373:R374)+SUM(R376:R381)+SUM(R383:R386)+SUM(R388:R392)+SUM(R394:R395)+SUM(R397:R403)+SUM(R405:R405)+SUM(R407:R409)+SUM(R411:R412)+SUM(R414:R418)+SUM(R420:R422)+SUM(R424:R427)+SUM(R429:R429)+SUM(R431:R431)+SUM(R433:R433)+SUM(R435:R438)+SUM(R440:R443)+SUM(R445:R446)+SUM(R448:R450)+SUM(R452:R454)+SUM(R456:R457)+SUM(R459:R461)+SUM(R463:R464)+SUM(R466:R467)+SUM(R469:R471)+SUM(R473:R475)+SUM(R477:R483)+SUM(R485:R486)+SUM(R488:R489)+SUM(R491:R494)+SUM(R496:R496)+SUM(R498:R500)+SUM(R502:R504)+SUM(R506:R511)+SUM(R513:R513)+SUM(R515:R518)+SUM(R520:R523)+SUM(R525:R525)+SUM(R527:R530)+SUM(R532:R536)+SUM(R538:R541)+SUM(R543:R550)+SUM(R552:R555)+SUM(R557:R560)+SUM(R562:R564)+SUM(R566:R569)+SUM(R571:R574)+SUM(R576:R577)+SUM(R579:R580)+SUM(R582:R584)+SUM(R586:R587)+SUM(R589:R591)+SUM(R593:R594)+SUM(R596:R597)+SUM(R599:R602)+SUM(R604:R605)+SUM(R607:R608)+SUM(R610:R614)+SUM(R616:R619)+SUM(R621:R622)+SUM(R624:R625)+SUM(R627:R628)+SUM(R630:R631)+SUM(R633:R634)+SUM(R636:R638)+SUM(R640:R643)+SUM(R645:R647)+SUM(R649:R652)+SUM(R654:R655)+SUM(R657:R666)+SUM(R668:R675)+SUM(R677:R680)+SUM(R682:R687)+SUM(R689:R690)+SUM(R692:R694)+SUM(R696:R698)+SUM(R700:R701)+SUM(R703:R705)+SUM(R707:R708)+SUM(R710:R710)+SUM(R712:R713)+SUM(R715:R715)+SUM(R717:R719)+SUM(R721:R742)+SUM(R744:R744)+SUM(R746:R748)+SUM(R750:R753)+SUM(R755:R758)+SUM(R760:R761)+SUM(R763:R767)+SUM(R769:R769)+SUM(R771:R776)+SUM(R778:R782)+SUM(R784:R784)+SUM(R786:R788)+SUM(R790:R794)+SUM(R796:R796)+SUM(R798:R799)+SUM(R801:R801)+SUM(R803:R805)+SUM(R807:R808)+SUM(R810:R811)+SUM(R813:R815)+SUM(R817:R817)+SUM(R819:R822)+SUM(R824:R826)+SUM(R828:R828)+SUM(R830:R833)+SUM(R835:R835)+SUM(R837:R841)+SUM(R843:R847)+SUM(R849:R850)+SUM(R852:R856)+SUM(R858:R862)+SUM(R864:R872)+SUM(R874:R879)+SUM(R881:R886)+SUM(R888:R890)+SUM(R892:R895)+SUM(R897:R899)+SUM(R901:R903)+SUM(R905:R907)+SUM(R909:R920)+SUM(R922:R923)+SUM(R925:R926)+SUM(R928:R931)+SUM(R933:R937)+SUM(R939:R940)+SUM(R942:R943)+SUM(R945:R946)+SUM(R948:R951)+SUM(R953:R955)+SUM(R957:R960)+SUM(R962:R964)+SUM(R966:R969)+SUM(R971:R976)+SUM(R978:R982)+SUM(R984:R986)+SUM(R988:R990)+SUM(R992:R995)+SUM(R997:R999)+SUM(R1001:R1002)+SUM(R1004:R1007)+SUM(R1009:R1011)+SUM(R1013:R1014)+SUM(R1016:R1019)+SUM(R1021:R1023)+SUM(R1025:R1025)+SUM(R1027:R1029)+SUM(R1031:R1031)+SUM(R1033:R1034)+SUM(R1036:R1038)+SUM(R1040:R1040)+SUM(R1042:R1042)+SUM(R1044:R1049)+SUM(R1051:R1056)+SUM(R1058:R1062)+SUM(R1064:R1066)+SUM(R1068:R1072)+SUM(R1074:R1074)+SUM(R1076:R1076)+SUM(R1078:R1082)+SUM(R1084:R1087)+SUM(R1089:R1092)+SUM(R1094:R1096)+SUM(R1098:R1098)+SUM(R1100:R1101)+SUM(R1103:R1104)+SUM(R1106:R1108)+SUM(R1110:R1112)+SUM(R1114:R1116)+SUM(R1118:R1118)+SUM(R1120:R1120)+SUM(R1122:R1123)+SUM(R1125:R1127)+SUM(R1129:R1131)+SUM(R1133:R1134)+SUM(R1136:R1137)+SUM(R1139:R1141)+SUM(R1143:R1144)+SUM(R1146:R1148)+SUM(R1150:R1150)+SUM(R1152:R1155)+SUM(R1157:R1162)+SUM(R1164:R1167)+SUM(R1169:R1172)+SUM(R1174:R1175)+SUM(R1177:R1181)+SUM(R1183:R1187)+SUM(R1189:R1189)+SUM(R1191:R1193)+SUM(R1195:R1197)+SUM(R1199:R1201)+SUM(R1203:R1204)+SUM(R1206:R1207)+SUM(R1209:R1209)+SUM(R1211:R1212)+SUM(R1214:R1215)+SUM(R1217:R1219)+SUM(R1221:R1222)+SUM(R1224:R1225)+SUM(R1227:R1228)+SUM(R1230:R1232)+SUM(R1234:R1236)+SUM(R1238:R1241)+SUM(R1243:R1244)+SUM(R1246:R1247)+SUM(R1249:R1254)+SUM(R1256:R1259)+SUM(R1261:R1266)+SUM(R1268:R1272)+SUM(R1274:R1277)+SUM(R1279:R1284)+SUM(R1286:R1289)+SUM(R1291:R1293)+SUM(R1295:R1297)+SUM(R1299:R1303)+SUM(R1305:R1313)+SUM(R1315:R1317)+SUM(R1319:R1322)+SUM(R1324:R1327)+SUM(R1329:R1329)+SUM(R1331:R1332)+SUM(R1334:R1338)+SUM(R1340:R1341)+SUM(R1343:R1347)+SUM(R1349:R1350)+SUM(R1352:R1354)+SUM(R1356:R1357)+SUM(R1359:R1361)+SUM(R1363:R1364)+SUM(R1366:R1367)+SUM(R1369:R1369)+SUM(R1371:R1374)+SUM(R1376:R1378)+SUM(R1380:R1382)+SUM(R1384:R1387)</f>
      </c>
    </row>
    <row r="1391">
      <c r="A1391" s="3" t="s">
        <v>92039</v>
      </c>
      <c r="B1391" s="3"/>
      <c r="C1391" s="3"/>
      <c r="D1391" s="3" t="s">
        <v>92077</v>
      </c>
      <c r="E1391" s="3"/>
    </row>
    <row r="1392">
      <c r="A1392" s="6" t="s">
        <v>92040</v>
      </c>
      <c r="B1392" s="7" t="s">
        <v>92041</v>
      </c>
      <c r="C1392" s="11" t="s">
        <v>92042</v>
      </c>
      <c r="D1392" s="6" t="s">
        <v>92078</v>
      </c>
      <c r="E1392" s="9" t="s">
        <v>92079</v>
      </c>
      <c r="T1392" s="40" t="s">
        <v>92043</v>
      </c>
      <c r="U1392" s="40" t="s">
        <v>92044</v>
      </c>
      <c r="V1392" s="39" t="s">
        <v>92045</v>
      </c>
      <c r="W1392" s="37" t="s">
        <v>92046</v>
      </c>
      <c r="X1392" s="39" t="s">
        <v>92047</v>
      </c>
      <c r="Y1392" s="39" t="s">
        <v>92048</v>
      </c>
      <c r="Z1392" s="39" t="s">
        <v>92049</v>
      </c>
      <c r="AA1392" s="39" t="s">
        <v>92050</v>
      </c>
      <c r="AB1392" s="39" t="s">
        <v>92051</v>
      </c>
      <c r="AC1392" s="39" t="s">
        <v>92052</v>
      </c>
      <c r="AD1392" s="39" t="s">
        <v>92053</v>
      </c>
    </row>
    <row r="1393">
      <c r="A1393" s="143" t="s">
        <v>92054</v>
      </c>
      <c r="B1393" s="99">
        <v>262</v>
      </c>
      <c r="C1393" s="103">
        <v>0.82389937106918243</v>
      </c>
      <c r="D1393" s="97" t="s">
        <v>92080</v>
      </c>
      <c r="E1393" s="97"/>
      <c r="T1393" s="101">
        <v>379138</v>
      </c>
      <c r="U1393" s="101">
        <v>12002</v>
      </c>
      <c r="V1393" s="100">
        <v>17535</v>
      </c>
      <c r="W1393" s="98" t="s">
        <v>92055</v>
      </c>
      <c r="X1393" s="100">
        <v>34</v>
      </c>
      <c r="Y1393" s="100">
        <v>291</v>
      </c>
      <c r="Z1393" s="100">
        <v>0.82389937106918243</v>
      </c>
      <c r="AA1393" s="100">
        <v>379957</v>
      </c>
      <c r="AB1393" s="100">
        <v>379138</v>
      </c>
      <c r="AC1393" s="100">
        <v>12002</v>
      </c>
      <c r="AD1393" s="100">
        <v>371321.15000000002</v>
      </c>
    </row>
    <row r="1394">
      <c r="A1394" s="143" t="s">
        <v>92056</v>
      </c>
      <c r="B1394" s="99">
        <v>1</v>
      </c>
      <c r="C1394" s="103">
        <v>0.0031446540880503146</v>
      </c>
      <c r="D1394" s="98" t="s">
        <v>92081</v>
      </c>
      <c r="E1394" s="101">
        <v>0</v>
      </c>
      <c r="T1394" s="101">
        <v>1499</v>
      </c>
      <c r="U1394" s="101">
        <v>50</v>
      </c>
      <c r="V1394" s="100">
        <v>17535</v>
      </c>
      <c r="W1394" s="98" t="s">
        <v>92057</v>
      </c>
      <c r="X1394" s="100">
        <v>34</v>
      </c>
      <c r="Y1394" s="100">
        <v>291</v>
      </c>
      <c r="Z1394" s="100">
        <v>0.0031446540880503146</v>
      </c>
      <c r="AA1394" s="100">
        <v>1327</v>
      </c>
      <c r="AB1394" s="100">
        <v>1499</v>
      </c>
      <c r="AC1394" s="100">
        <v>50</v>
      </c>
      <c r="AD1394" s="100">
        <v>1628.5</v>
      </c>
    </row>
    <row r="1395">
      <c r="A1395" s="143" t="s">
        <v>92058</v>
      </c>
      <c r="B1395" s="99">
        <v>28</v>
      </c>
      <c r="C1395" s="103">
        <v>0.088050314465408799</v>
      </c>
      <c r="D1395" s="98" t="s">
        <v>92082</v>
      </c>
      <c r="E1395" s="101">
        <v>7920</v>
      </c>
      <c r="T1395" s="101">
        <v>43546</v>
      </c>
      <c r="U1395" s="101">
        <v>2295</v>
      </c>
      <c r="V1395" s="100">
        <v>17535</v>
      </c>
      <c r="W1395" s="98" t="s">
        <v>92059</v>
      </c>
      <c r="X1395" s="100">
        <v>34</v>
      </c>
      <c r="Y1395" s="100">
        <v>291</v>
      </c>
      <c r="Z1395" s="100">
        <v>0.088050314465408799</v>
      </c>
      <c r="AA1395" s="100">
        <v>41504</v>
      </c>
      <c r="AB1395" s="100">
        <v>43546</v>
      </c>
      <c r="AC1395" s="100">
        <v>2295</v>
      </c>
      <c r="AD1395" s="100">
        <v>42463.68</v>
      </c>
    </row>
    <row r="1396">
      <c r="A1396" s="96" t="s">
        <v>92060</v>
      </c>
      <c r="B1396" s="83">
        <f>SUM(B1393:B1395)</f>
      </c>
      <c r="C1396" s="87">
        <v>0.91509433962264153</v>
      </c>
      <c r="D1396" s="98" t="s">
        <v>92083</v>
      </c>
      <c r="E1396" s="101">
        <v>0</v>
      </c>
      <c r="T1396" s="85">
        <f>SUM(T1393:T1395)</f>
      </c>
      <c r="U1396" s="85">
        <f>SUM(U1393:U1395)</f>
      </c>
    </row>
    <row r="1397">
      <c r="A1397" s="143" t="s">
        <v>92061</v>
      </c>
      <c r="B1397" s="99">
        <v>6</v>
      </c>
      <c r="C1397" s="103">
        <v>0.018867924528301886</v>
      </c>
      <c r="D1397" s="98" t="s">
        <v>92084</v>
      </c>
      <c r="E1397" s="101">
        <v>-823</v>
      </c>
      <c r="T1397" s="101">
        <v>3651</v>
      </c>
      <c r="U1397" s="101">
        <v>10</v>
      </c>
      <c r="V1397" s="100">
        <v>17535</v>
      </c>
      <c r="W1397" s="98" t="s">
        <v>92062</v>
      </c>
      <c r="X1397" s="100">
        <v>34</v>
      </c>
      <c r="Y1397" s="100">
        <v>291</v>
      </c>
      <c r="Z1397" s="100">
        <v>0.018867924528301886</v>
      </c>
      <c r="AA1397" s="100">
        <v>10311</v>
      </c>
      <c r="AB1397" s="100">
        <v>3651</v>
      </c>
      <c r="AC1397" s="100">
        <v>10</v>
      </c>
      <c r="AD1397" s="100">
        <v>0</v>
      </c>
    </row>
    <row r="1398">
      <c r="A1398" s="143" t="s">
        <v>92063</v>
      </c>
      <c r="B1398" s="99">
        <v>6</v>
      </c>
      <c r="C1398" s="103">
        <v>0.018867924528301886</v>
      </c>
      <c r="D1398" s="98" t="s">
        <v>92085</v>
      </c>
      <c r="E1398" s="101">
        <v>0</v>
      </c>
      <c r="T1398" s="101">
        <v>8309</v>
      </c>
      <c r="U1398" s="101">
        <v>-143</v>
      </c>
      <c r="V1398" s="100">
        <v>17535</v>
      </c>
      <c r="W1398" s="98" t="s">
        <v>92064</v>
      </c>
      <c r="X1398" s="100">
        <v>34</v>
      </c>
      <c r="Y1398" s="100">
        <v>291</v>
      </c>
      <c r="Z1398" s="100">
        <v>0.018867924528301886</v>
      </c>
      <c r="AA1398" s="100">
        <v>9996</v>
      </c>
      <c r="AB1398" s="100">
        <v>8309</v>
      </c>
      <c r="AC1398" s="100">
        <v>-143</v>
      </c>
      <c r="AD1398" s="100">
        <v>0</v>
      </c>
    </row>
    <row r="1399">
      <c r="A1399" s="143" t="s">
        <v>92065</v>
      </c>
      <c r="B1399" s="99">
        <v>10</v>
      </c>
      <c r="C1399" s="103">
        <v>0.031446540880503145</v>
      </c>
      <c r="D1399" s="98" t="s">
        <v>92086</v>
      </c>
      <c r="E1399" s="101">
        <v>0</v>
      </c>
      <c r="T1399" s="101">
        <v>0</v>
      </c>
      <c r="U1399" s="101">
        <v>0</v>
      </c>
      <c r="V1399" s="100">
        <v>17535</v>
      </c>
      <c r="W1399" s="98" t="s">
        <v>92066</v>
      </c>
      <c r="X1399" s="100">
        <v>34</v>
      </c>
      <c r="Y1399" s="100">
        <v>291</v>
      </c>
      <c r="Z1399" s="100">
        <v>0.031446540880503145</v>
      </c>
      <c r="AA1399" s="100">
        <v>15064</v>
      </c>
      <c r="AB1399" s="100">
        <v>0</v>
      </c>
      <c r="AC1399" s="100">
        <v>0</v>
      </c>
      <c r="AD1399" s="100">
        <v>0</v>
      </c>
    </row>
    <row r="1400">
      <c r="A1400" s="143" t="s">
        <v>92067</v>
      </c>
      <c r="B1400" s="99">
        <v>5</v>
      </c>
      <c r="C1400" s="103">
        <v>0.015723270440251572</v>
      </c>
      <c r="D1400" s="98" t="s">
        <v>92087</v>
      </c>
      <c r="E1400" s="101">
        <v>0</v>
      </c>
      <c r="T1400" s="101">
        <v>0</v>
      </c>
      <c r="U1400" s="101">
        <v>0</v>
      </c>
      <c r="V1400" s="100">
        <v>17535</v>
      </c>
      <c r="W1400" s="98" t="s">
        <v>92068</v>
      </c>
      <c r="X1400" s="100">
        <v>34</v>
      </c>
      <c r="Y1400" s="100">
        <v>291</v>
      </c>
      <c r="Z1400" s="100">
        <v>0.015723270440251572</v>
      </c>
      <c r="AA1400" s="100">
        <v>7897</v>
      </c>
      <c r="AB1400" s="100">
        <v>0</v>
      </c>
      <c r="AC1400" s="100">
        <v>0</v>
      </c>
      <c r="AD1400" s="100">
        <v>0</v>
      </c>
    </row>
    <row r="1401">
      <c r="A1401" s="96" t="s">
        <v>92069</v>
      </c>
      <c r="B1401" s="83">
        <f>SUM(B1397:B1400)</f>
      </c>
      <c r="C1401" s="87">
        <v>0.084905660377358486</v>
      </c>
      <c r="D1401" s="98" t="s">
        <v>92088</v>
      </c>
      <c r="E1401" s="101">
        <v>600</v>
      </c>
      <c r="T1401" s="85">
        <f>SUM(T1397:T1400)</f>
      </c>
      <c r="U1401" s="85">
        <f>SUM(U1397:U1400)</f>
      </c>
    </row>
    <row r="1402">
      <c r="A1402" s="96" t="s">
        <v>92070</v>
      </c>
      <c r="B1402" s="83">
        <f>SUM(B1393:B1395)+SUM(B1397:B1400)</f>
      </c>
      <c r="C1402" s="87">
        <v>1</v>
      </c>
      <c r="D1402" s="98" t="s">
        <v>92089</v>
      </c>
      <c r="E1402" s="101">
        <v>8364</v>
      </c>
      <c r="T1402" s="85">
        <f>SUM(T1393:T1395)+SUM(T1397:T1400)</f>
      </c>
      <c r="U1402" s="85">
        <f>SUM(U1393:U1395)+SUM(U1397:U1400)</f>
      </c>
    </row>
    <row r="1403">
      <c r="A1403" s="128" t="s">
        <v>92071</v>
      </c>
      <c r="B1403" s="99">
        <v>1</v>
      </c>
      <c r="C1403" s="103">
        <v>0.0031250000000000002</v>
      </c>
      <c r="D1403" s="98" t="s">
        <v>92090</v>
      </c>
      <c r="E1403" s="101">
        <v>10340</v>
      </c>
      <c r="T1403" s="101">
        <v>0</v>
      </c>
      <c r="U1403" s="101">
        <v>0</v>
      </c>
      <c r="V1403" s="100">
        <v>17535</v>
      </c>
      <c r="W1403" s="98" t="s">
        <v>92072</v>
      </c>
      <c r="X1403" s="100">
        <v>34</v>
      </c>
      <c r="Y1403" s="100">
        <v>291</v>
      </c>
      <c r="Z1403" s="100">
        <v>0.0031250000000000002</v>
      </c>
      <c r="AA1403" s="100">
        <v>1999</v>
      </c>
      <c r="AB1403" s="100">
        <v>0</v>
      </c>
      <c r="AC1403" s="100">
        <v>0</v>
      </c>
      <c r="AD1403" s="100">
        <v>0</v>
      </c>
    </row>
    <row r="1404">
      <c r="A1404" s="128" t="s">
        <v>92073</v>
      </c>
      <c r="B1404" s="99">
        <v>1</v>
      </c>
      <c r="C1404" s="103">
        <v>0.0031250000000000002</v>
      </c>
      <c r="D1404" s="98" t="s">
        <v>92091</v>
      </c>
      <c r="E1404" s="101">
        <v>1200</v>
      </c>
      <c r="T1404" s="101">
        <v>0</v>
      </c>
      <c r="U1404" s="101">
        <v>0</v>
      </c>
      <c r="V1404" s="100">
        <v>17535</v>
      </c>
      <c r="W1404" s="98" t="s">
        <v>92074</v>
      </c>
      <c r="X1404" s="100">
        <v>34</v>
      </c>
      <c r="Y1404" s="100">
        <v>291</v>
      </c>
      <c r="Z1404" s="100">
        <v>0.0031250000000000002</v>
      </c>
      <c r="AA1404" s="100">
        <v>1939</v>
      </c>
      <c r="AB1404" s="100">
        <v>0</v>
      </c>
      <c r="AC1404" s="100">
        <v>0</v>
      </c>
      <c r="AD1404" s="100">
        <v>0</v>
      </c>
    </row>
    <row r="1405">
      <c r="A1405" s="96" t="s">
        <v>92075</v>
      </c>
      <c r="B1405" s="83">
        <f>SUM(B1403:B1404)</f>
      </c>
      <c r="C1405" s="87">
        <v>1</v>
      </c>
      <c r="D1405" s="98" t="s">
        <v>92092</v>
      </c>
      <c r="E1405" s="101">
        <v>407899</v>
      </c>
      <c r="T1405" s="85">
        <f>SUM(T1403:T1404)</f>
      </c>
      <c r="U1405" s="85">
        <f>SUM(U1403:U1404)</f>
      </c>
    </row>
    <row r="1406">
      <c r="A1406" s="81" t="s">
        <v>92076</v>
      </c>
      <c r="B1406" s="68">
        <f>SUM(B1393:B1395)+SUM(B1397:B1400)+SUM(B1403:B1404)</f>
      </c>
      <c r="C1406" s="72">
        <v>1</v>
      </c>
      <c r="D1406" s="98" t="s">
        <v>92093</v>
      </c>
      <c r="E1406" s="101">
        <v>0</v>
      </c>
      <c r="T1406" s="70">
        <f>SUM(T1393:T1395)+SUM(T1397:T1400)+SUM(T1403:T1404)</f>
      </c>
      <c r="U1406" s="70">
        <f>SUM(U1393:U1395)+SUM(U1397:U1400)+SUM(U1403:U1404)</f>
      </c>
    </row>
    <row r="1407">
      <c r="D1407" s="98" t="s">
        <v>92094</v>
      </c>
      <c r="E1407" s="101">
        <v>2590</v>
      </c>
    </row>
    <row r="1408">
      <c r="D1408" s="98" t="s">
        <v>92095</v>
      </c>
      <c r="E1408" s="101">
        <v>440</v>
      </c>
    </row>
    <row r="1409">
      <c r="D1409" s="96" t="s">
        <v>92096</v>
      </c>
      <c r="E1409" s="85">
        <f>SUM(E1394:E1408)</f>
      </c>
    </row>
    <row r="1410">
      <c r="D1410" s="81" t="s">
        <v>92097</v>
      </c>
      <c r="E1410" s="70">
        <f>SUM(E1394:E1408)</f>
      </c>
    </row>
    <row r="1412">
      <c r="A1412" s="3" t="s">
        <v>92098</v>
      </c>
      <c r="B1412" s="3"/>
      <c r="C1412" s="3"/>
      <c r="D1412" s="3"/>
      <c r="E1412" s="3"/>
      <c r="F1412" s="3"/>
      <c r="G1412" s="3"/>
      <c r="H1412" s="3"/>
      <c r="I1412" s="3"/>
      <c r="J1412" s="3"/>
      <c r="K1412" s="3"/>
      <c r="L1412" s="3"/>
      <c r="M1412" s="3"/>
      <c r="N1412" s="3"/>
      <c r="O1412" s="3"/>
      <c r="P1412" s="3"/>
      <c r="Q1412" s="3"/>
    </row>
    <row r="1413">
      <c r="A1413" s="6" t="s">
        <v>92099</v>
      </c>
      <c r="B1413" s="6" t="s">
        <v>92100</v>
      </c>
      <c r="C1413" s="8" t="s">
        <v>92101</v>
      </c>
      <c r="D1413" s="6" t="s">
        <v>92102</v>
      </c>
      <c r="E1413" s="6" t="s">
        <v>92103</v>
      </c>
      <c r="F1413" s="12" t="s">
        <v>92104</v>
      </c>
      <c r="G1413" s="12" t="s">
        <v>92105</v>
      </c>
      <c r="H1413" s="12" t="s">
        <v>92106</v>
      </c>
      <c r="I1413" s="9" t="s">
        <v>92107</v>
      </c>
      <c r="J1413" s="6" t="s">
        <v>92108</v>
      </c>
      <c r="K1413" s="6" t="s">
        <v>92109</v>
      </c>
      <c r="L1413" s="6" t="s">
        <v>92110</v>
      </c>
      <c r="M1413" s="6" t="s">
        <v>92111</v>
      </c>
      <c r="N1413" s="9" t="s">
        <v>92112</v>
      </c>
      <c r="O1413" s="9" t="s">
        <v>92113</v>
      </c>
      <c r="P1413" s="9" t="s">
        <v>92114</v>
      </c>
      <c r="Q1413" s="9" t="s">
        <v>92115</v>
      </c>
    </row>
    <row r="1414">
      <c r="A1414" s="98" t="s">
        <v>92116</v>
      </c>
      <c r="B1414" s="98" t="s">
        <v>92117</v>
      </c>
      <c r="C1414" s="100">
        <v>1409</v>
      </c>
      <c r="D1414" s="98" t="s">
        <v>92118</v>
      </c>
      <c r="E1414" s="98" t="s">
        <v>92119</v>
      </c>
      <c r="F1414" s="104">
        <v>45765</v>
      </c>
      <c r="G1414" s="104">
        <v>45765</v>
      </c>
      <c r="H1414" s="104">
        <v>46159</v>
      </c>
      <c r="I1414" s="101">
        <v>1964</v>
      </c>
      <c r="J1414" s="98" t="s">
        <v>92120</v>
      </c>
      <c r="K1414" s="98" t="s">
        <v>92121</v>
      </c>
      <c r="N1414" s="101">
        <v>0</v>
      </c>
      <c r="O1414" s="101">
        <v>25</v>
      </c>
      <c r="P1414" s="101">
        <v>0</v>
      </c>
      <c r="Q1414" s="101">
        <v>350</v>
      </c>
    </row>
    <row r="1415">
      <c r="K1415" s="98" t="s">
        <v>92122</v>
      </c>
      <c r="N1415" s="101">
        <v>0</v>
      </c>
      <c r="O1415" s="101">
        <v>1939</v>
      </c>
    </row>
    <row r="1416">
      <c r="K1416" s="98" t="s">
        <v>92123</v>
      </c>
      <c r="N1416" s="101">
        <v>0</v>
      </c>
      <c r="O1416" s="101">
        <v>40</v>
      </c>
    </row>
    <row r="1417">
      <c r="K1417" s="98" t="s">
        <v>92124</v>
      </c>
      <c r="N1417" s="101">
        <v>0</v>
      </c>
      <c r="O1417" s="101">
        <v>15</v>
      </c>
    </row>
    <row r="1418">
      <c r="K1418" s="98" t="s">
        <v>92125</v>
      </c>
      <c r="N1418" s="101">
        <v>0</v>
      </c>
      <c r="O1418" s="101">
        <v>10</v>
      </c>
    </row>
    <row r="1419">
      <c r="J1419" s="96" t="s">
        <v>92126</v>
      </c>
      <c r="N1419" s="85">
        <f>SUM(N1414:N1418)</f>
      </c>
      <c r="O1419" s="85">
        <f>SUM(O1414:O1418)</f>
      </c>
    </row>
    <row r="1420">
      <c r="A1420" s="98" t="s">
        <v>92127</v>
      </c>
      <c r="B1420" s="98" t="s">
        <v>92128</v>
      </c>
      <c r="C1420" s="100">
        <v>1409</v>
      </c>
      <c r="D1420" s="98" t="s">
        <v>92129</v>
      </c>
      <c r="E1420" s="98" t="s">
        <v>92130</v>
      </c>
      <c r="F1420" s="104">
        <v>45759</v>
      </c>
      <c r="G1420" s="104">
        <v>45759</v>
      </c>
      <c r="H1420" s="104">
        <v>46123</v>
      </c>
      <c r="I1420" s="101">
        <v>1839</v>
      </c>
      <c r="J1420" s="98" t="s">
        <v>92131</v>
      </c>
      <c r="K1420" s="98" t="s">
        <v>92132</v>
      </c>
      <c r="N1420" s="101">
        <v>0</v>
      </c>
      <c r="O1420" s="101">
        <v>1839</v>
      </c>
      <c r="P1420" s="101">
        <v>350</v>
      </c>
      <c r="Q1420" s="101">
        <v>0</v>
      </c>
    </row>
    <row r="1421">
      <c r="K1421" s="98" t="s">
        <v>92133</v>
      </c>
      <c r="N1421" s="101">
        <v>0</v>
      </c>
      <c r="O1421" s="101">
        <v>10</v>
      </c>
    </row>
    <row r="1422">
      <c r="J1422" s="96" t="s">
        <v>92134</v>
      </c>
      <c r="N1422" s="85">
        <f>SUM(N1420:N1421)</f>
      </c>
      <c r="O1422" s="85">
        <f>SUM(O1420:O1421)</f>
      </c>
    </row>
    <row r="1423">
      <c r="A1423" s="98" t="s">
        <v>92135</v>
      </c>
      <c r="B1423" s="98" t="s">
        <v>92136</v>
      </c>
      <c r="C1423" s="100">
        <v>763</v>
      </c>
      <c r="D1423" s="98" t="s">
        <v>92137</v>
      </c>
      <c r="E1423" s="98" t="s">
        <v>92138</v>
      </c>
      <c r="F1423" s="104">
        <v>45758</v>
      </c>
      <c r="G1423" s="104">
        <v>45758</v>
      </c>
      <c r="H1423" s="104">
        <v>46152</v>
      </c>
      <c r="I1423" s="101">
        <v>1422</v>
      </c>
      <c r="J1423" s="98" t="s">
        <v>92139</v>
      </c>
      <c r="K1423" s="98" t="s">
        <v>92140</v>
      </c>
      <c r="N1423" s="101">
        <v>0</v>
      </c>
      <c r="O1423" s="101">
        <v>25</v>
      </c>
      <c r="P1423" s="101">
        <v>0</v>
      </c>
      <c r="Q1423" s="101">
        <v>200</v>
      </c>
    </row>
    <row r="1424">
      <c r="K1424" s="98" t="s">
        <v>92141</v>
      </c>
      <c r="N1424" s="101">
        <v>0</v>
      </c>
      <c r="O1424" s="101">
        <v>1397</v>
      </c>
    </row>
    <row r="1425">
      <c r="K1425" s="98" t="s">
        <v>92142</v>
      </c>
      <c r="N1425" s="101">
        <v>0</v>
      </c>
      <c r="O1425" s="101">
        <v>10</v>
      </c>
    </row>
    <row r="1426">
      <c r="J1426" s="96" t="s">
        <v>92143</v>
      </c>
      <c r="N1426" s="85">
        <f>SUM(N1423:N1425)</f>
      </c>
      <c r="O1426" s="85">
        <f>SUM(O1423:O1425)</f>
      </c>
    </row>
    <row r="1427">
      <c r="A1427" s="98" t="s">
        <v>92144</v>
      </c>
      <c r="B1427" s="98" t="s">
        <v>92145</v>
      </c>
      <c r="C1427" s="100">
        <v>1110</v>
      </c>
      <c r="D1427" s="98" t="s">
        <v>92146</v>
      </c>
      <c r="E1427" s="98" t="s">
        <v>92147</v>
      </c>
      <c r="F1427" s="104">
        <v>45763</v>
      </c>
      <c r="G1427" s="104">
        <v>45763</v>
      </c>
      <c r="H1427" s="104">
        <v>46188</v>
      </c>
      <c r="I1427" s="101">
        <v>1687</v>
      </c>
      <c r="J1427" s="98" t="s">
        <v>92148</v>
      </c>
      <c r="K1427" s="98" t="s">
        <v>92149</v>
      </c>
      <c r="N1427" s="101">
        <v>0</v>
      </c>
      <c r="O1427" s="101">
        <v>1687</v>
      </c>
      <c r="P1427" s="101">
        <v>0</v>
      </c>
      <c r="Q1427" s="101">
        <v>300</v>
      </c>
    </row>
    <row r="1428">
      <c r="K1428" s="98" t="s">
        <v>92150</v>
      </c>
      <c r="N1428" s="101">
        <v>0</v>
      </c>
      <c r="O1428" s="101">
        <v>150</v>
      </c>
    </row>
    <row r="1429">
      <c r="K1429" s="98" t="s">
        <v>92151</v>
      </c>
      <c r="N1429" s="101">
        <v>0</v>
      </c>
      <c r="O1429" s="101">
        <v>10</v>
      </c>
    </row>
    <row r="1430">
      <c r="J1430" s="96" t="s">
        <v>92152</v>
      </c>
      <c r="N1430" s="85">
        <f>SUM(N1427:N1429)</f>
      </c>
      <c r="O1430" s="85">
        <f>SUM(O1427:O1429)</f>
      </c>
    </row>
    <row r="1431">
      <c r="A1431" s="98" t="s">
        <v>92153</v>
      </c>
      <c r="B1431" s="98" t="s">
        <v>92154</v>
      </c>
      <c r="C1431" s="100">
        <v>1110</v>
      </c>
      <c r="D1431" s="98" t="s">
        <v>92155</v>
      </c>
      <c r="E1431" s="98" t="s">
        <v>92156</v>
      </c>
      <c r="F1431" s="104">
        <v>45785</v>
      </c>
      <c r="G1431" s="104">
        <v>45785</v>
      </c>
      <c r="H1431" s="104">
        <v>46210</v>
      </c>
      <c r="I1431" s="101">
        <v>1812</v>
      </c>
      <c r="J1431" s="98" t="s">
        <v>92157</v>
      </c>
      <c r="K1431" s="98" t="s">
        <v>92158</v>
      </c>
      <c r="N1431" s="101">
        <v>0</v>
      </c>
      <c r="O1431" s="101">
        <v>125</v>
      </c>
      <c r="P1431" s="101">
        <v>0</v>
      </c>
      <c r="Q1431" s="101">
        <v>300</v>
      </c>
    </row>
    <row r="1432">
      <c r="K1432" s="98" t="s">
        <v>92159</v>
      </c>
      <c r="N1432" s="101">
        <v>0</v>
      </c>
      <c r="O1432" s="101">
        <v>1687</v>
      </c>
    </row>
    <row r="1433">
      <c r="J1433" s="96" t="s">
        <v>92160</v>
      </c>
      <c r="N1433" s="85">
        <f>SUM(N1431:N1432)</f>
      </c>
      <c r="O1433" s="85">
        <f>SUM(O1431:O1432)</f>
      </c>
    </row>
    <row r="1434">
      <c r="A1434" s="98" t="s">
        <v>92161</v>
      </c>
      <c r="B1434" s="98" t="s">
        <v>92162</v>
      </c>
      <c r="C1434" s="100">
        <v>763</v>
      </c>
      <c r="D1434" s="98" t="s">
        <v>92163</v>
      </c>
      <c r="E1434" s="98" t="s">
        <v>92164</v>
      </c>
      <c r="F1434" s="104">
        <v>45772</v>
      </c>
      <c r="G1434" s="104">
        <v>45772</v>
      </c>
      <c r="H1434" s="104">
        <v>46166</v>
      </c>
      <c r="I1434" s="101">
        <v>1297</v>
      </c>
      <c r="J1434" s="98" t="s">
        <v>92165</v>
      </c>
      <c r="K1434" s="98" t="s">
        <v>92166</v>
      </c>
      <c r="N1434" s="101">
        <v>0</v>
      </c>
      <c r="O1434" s="101">
        <v>1297</v>
      </c>
      <c r="P1434" s="101">
        <v>0</v>
      </c>
      <c r="Q1434" s="101">
        <v>200</v>
      </c>
    </row>
    <row r="1435">
      <c r="K1435" s="98" t="s">
        <v>92167</v>
      </c>
      <c r="N1435" s="101">
        <v>0</v>
      </c>
      <c r="O1435" s="101">
        <v>10</v>
      </c>
    </row>
    <row r="1436">
      <c r="J1436" s="96" t="s">
        <v>92168</v>
      </c>
      <c r="N1436" s="85">
        <f>SUM(N1434:N1435)</f>
      </c>
      <c r="O1436" s="85">
        <f>SUM(O1434:O1435)</f>
      </c>
    </row>
    <row r="1437">
      <c r="A1437" s="98" t="s">
        <v>92169</v>
      </c>
      <c r="B1437" s="98" t="s">
        <v>92170</v>
      </c>
      <c r="C1437" s="100">
        <v>1409</v>
      </c>
      <c r="D1437" s="98" t="s">
        <v>92171</v>
      </c>
      <c r="E1437" s="98" t="s">
        <v>92172</v>
      </c>
      <c r="F1437" s="104">
        <v>45761</v>
      </c>
      <c r="G1437" s="104">
        <v>45761</v>
      </c>
      <c r="H1437" s="104">
        <v>46125</v>
      </c>
      <c r="I1437" s="101">
        <v>1939</v>
      </c>
      <c r="J1437" s="98" t="s">
        <v>92173</v>
      </c>
      <c r="K1437" s="98" t="s">
        <v>92174</v>
      </c>
      <c r="N1437" s="101">
        <v>0</v>
      </c>
      <c r="O1437" s="101">
        <v>1939</v>
      </c>
      <c r="P1437" s="101">
        <v>0</v>
      </c>
      <c r="Q1437" s="101">
        <v>0</v>
      </c>
    </row>
    <row r="1438">
      <c r="K1438" s="98" t="s">
        <v>92175</v>
      </c>
      <c r="N1438" s="101">
        <v>0</v>
      </c>
      <c r="O1438" s="101">
        <v>-388</v>
      </c>
    </row>
    <row r="1439">
      <c r="J1439" s="96" t="s">
        <v>92176</v>
      </c>
      <c r="N1439" s="85">
        <f>SUM(N1437:N1438)</f>
      </c>
      <c r="O1439" s="85">
        <f>SUM(O1437:O1438)</f>
      </c>
    </row>
    <row r="1440">
      <c r="B1440" s="81" t="s">
        <v>92177</v>
      </c>
      <c r="C1440" s="69">
        <f>SUM(C1414:C1418)+SUM(C1420:C1421)+SUM(C1423:C1425)+SUM(C1427:C1429)+SUM(C1431:C1432)+SUM(C1434:C1435)+SUM(C1437:C1438)</f>
      </c>
      <c r="I1440" s="70">
        <f>SUM(I1414:I1418)+SUM(I1420:I1421)+SUM(I1423:I1425)+SUM(I1427:I1429)+SUM(I1431:I1432)+SUM(I1434:I1435)+SUM(I1437:I1438)</f>
      </c>
      <c r="N1440" s="70">
        <f>SUM(N1414:N1418)+SUM(N1420:N1421)+SUM(N1423:N1425)+SUM(N1427:N1429)+SUM(N1431:N1432)+SUM(N1434:N1435)+SUM(N1437:N1438)</f>
      </c>
      <c r="O1440" s="70">
        <f>SUM(O1414:O1418)+SUM(O1420:O1421)+SUM(O1423:O1425)+SUM(O1427:O1429)+SUM(O1431:O1432)+SUM(O1434:O1435)+SUM(O1437:O1438)</f>
      </c>
      <c r="P1440" s="70">
        <f>SUM(P1414:P1418)+SUM(P1420:P1421)+SUM(P1423:P1425)+SUM(P1427:P1429)+SUM(P1431:P1432)+SUM(P1434:P1435)+SUM(P1437:P1438)</f>
      </c>
      <c r="Q1440" s="70">
        <f>SUM(Q1414:Q1418)+SUM(Q1420:Q1421)+SUM(Q1423:Q1425)+SUM(Q1427:Q1429)+SUM(Q1431:Q1432)+SUM(Q1434:Q1435)+SUM(Q1437:Q1438)</f>
      </c>
    </row>
  </sheetData>
  <mergeCells count="8">
    <mergeCell ref="A2:R2"/>
    <mergeCell ref="A3:R3"/>
    <mergeCell ref="A4:R4"/>
    <mergeCell ref="A6:R6"/>
    <mergeCell ref="A1391:C1391"/>
    <mergeCell ref="D1391:E1391"/>
    <mergeCell ref="D1393:E1393"/>
    <mergeCell ref="A1412:Q1412"/>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31.xml><?xml version="1.0" encoding="utf-8"?>
<worksheet xmlns="http://schemas.openxmlformats.org/spreadsheetml/2006/main" xmlns:r="http://schemas.openxmlformats.org/officeDocument/2006/relationships">
  <dimension ref="A2:AD2117"/>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8.281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92178</v>
      </c>
      <c r="B2" s="1"/>
      <c r="C2" s="1"/>
      <c r="D2" s="1"/>
      <c r="E2" s="1"/>
      <c r="F2" s="1"/>
      <c r="G2" s="1"/>
      <c r="H2" s="1"/>
      <c r="I2" s="1"/>
      <c r="J2" s="1"/>
      <c r="K2" s="1"/>
      <c r="L2" s="1"/>
      <c r="M2" s="1"/>
      <c r="N2" s="1"/>
      <c r="O2" s="1"/>
      <c r="P2" s="1"/>
      <c r="Q2" s="1"/>
      <c r="R2" s="1"/>
    </row>
    <row r="3">
      <c r="A3" s="2" t="s">
        <v>92179</v>
      </c>
      <c r="B3" s="2"/>
      <c r="C3" s="2"/>
      <c r="D3" s="2"/>
      <c r="E3" s="2"/>
      <c r="F3" s="2"/>
      <c r="G3" s="2"/>
      <c r="H3" s="2"/>
      <c r="I3" s="2"/>
      <c r="J3" s="2"/>
      <c r="K3" s="2"/>
      <c r="L3" s="2"/>
      <c r="M3" s="2"/>
      <c r="N3" s="2"/>
      <c r="O3" s="2"/>
      <c r="P3" s="2"/>
      <c r="Q3" s="2"/>
      <c r="R3" s="2"/>
    </row>
    <row r="4">
      <c r="A4" s="2" t="s">
        <v>92180</v>
      </c>
      <c r="B4" s="2"/>
      <c r="C4" s="2"/>
      <c r="D4" s="2"/>
      <c r="E4" s="2"/>
      <c r="F4" s="2"/>
      <c r="G4" s="2"/>
      <c r="H4" s="2"/>
      <c r="I4" s="2"/>
      <c r="J4" s="2"/>
      <c r="K4" s="2"/>
      <c r="L4" s="2"/>
      <c r="M4" s="2"/>
      <c r="N4" s="2"/>
      <c r="O4" s="2"/>
      <c r="P4" s="2"/>
      <c r="Q4" s="2"/>
      <c r="R4" s="2"/>
    </row>
    <row r="6">
      <c r="A6" s="3" t="s">
        <v>92181</v>
      </c>
      <c r="B6" s="3"/>
      <c r="C6" s="3"/>
      <c r="D6" s="3"/>
      <c r="E6" s="3"/>
      <c r="F6" s="3"/>
      <c r="G6" s="3"/>
      <c r="H6" s="3"/>
      <c r="I6" s="3"/>
      <c r="J6" s="3"/>
      <c r="K6" s="3"/>
      <c r="L6" s="3"/>
      <c r="M6" s="3"/>
      <c r="N6" s="3"/>
      <c r="O6" s="3"/>
      <c r="P6" s="3"/>
      <c r="Q6" s="3"/>
      <c r="R6" s="3"/>
    </row>
    <row r="7">
      <c r="A7" s="6" t="s">
        <v>92182</v>
      </c>
      <c r="B7" s="6" t="s">
        <v>92183</v>
      </c>
      <c r="C7" s="8" t="s">
        <v>92184</v>
      </c>
      <c r="D7" s="6" t="s">
        <v>92185</v>
      </c>
      <c r="E7" s="6" t="s">
        <v>92186</v>
      </c>
      <c r="F7" s="12" t="s">
        <v>92187</v>
      </c>
      <c r="G7" s="12" t="s">
        <v>92188</v>
      </c>
      <c r="H7" s="12" t="s">
        <v>92189</v>
      </c>
      <c r="I7" s="12" t="s">
        <v>92190</v>
      </c>
      <c r="J7" s="9" t="s">
        <v>92191</v>
      </c>
      <c r="K7" s="6" t="s">
        <v>92192</v>
      </c>
      <c r="L7" s="6" t="s">
        <v>92193</v>
      </c>
      <c r="M7" s="6" t="s">
        <v>92194</v>
      </c>
      <c r="N7" s="6" t="s">
        <v>92195</v>
      </c>
      <c r="O7" s="9" t="s">
        <v>92196</v>
      </c>
      <c r="P7" s="9" t="s">
        <v>92197</v>
      </c>
      <c r="Q7" s="9" t="s">
        <v>92198</v>
      </c>
      <c r="R7" s="9" t="s">
        <v>92199</v>
      </c>
    </row>
    <row r="8">
      <c r="A8" s="98" t="s">
        <v>92200</v>
      </c>
      <c r="B8" s="98" t="s">
        <v>92201</v>
      </c>
      <c r="C8" s="100">
        <v>812</v>
      </c>
      <c r="D8" s="98" t="s">
        <v>92202</v>
      </c>
      <c r="E8" s="98" t="s">
        <v>92203</v>
      </c>
      <c r="F8" s="104">
        <v>42141</v>
      </c>
      <c r="G8" s="104">
        <v>45566</v>
      </c>
      <c r="H8" s="104">
        <v>45930</v>
      </c>
      <c r="J8" s="101">
        <v>1295</v>
      </c>
      <c r="K8" s="98" t="s">
        <v>92204</v>
      </c>
      <c r="L8" s="98" t="s">
        <v>92205</v>
      </c>
      <c r="M8" s="98" t="s">
        <v>92206</v>
      </c>
      <c r="N8" s="98" t="s">
        <v>92207</v>
      </c>
      <c r="O8" s="101">
        <v>15</v>
      </c>
      <c r="P8" s="101">
        <v>15</v>
      </c>
      <c r="Q8" s="101">
        <v>0</v>
      </c>
      <c r="R8" s="101">
        <v>200</v>
      </c>
    </row>
    <row r="9">
      <c r="L9" s="98" t="s">
        <v>92208</v>
      </c>
      <c r="M9" s="98" t="s">
        <v>92209</v>
      </c>
      <c r="N9" s="98" t="s">
        <v>92210</v>
      </c>
      <c r="O9" s="101">
        <v>1290</v>
      </c>
      <c r="P9" s="101">
        <v>1290</v>
      </c>
    </row>
    <row r="10">
      <c r="L10" s="98" t="s">
        <v>92211</v>
      </c>
      <c r="M10" s="98" t="s">
        <v>92212</v>
      </c>
      <c r="N10" s="98" t="s">
        <v>92213</v>
      </c>
      <c r="O10" s="101">
        <v>20</v>
      </c>
      <c r="P10" s="101">
        <v>20</v>
      </c>
    </row>
    <row r="11">
      <c r="K11" s="96" t="s">
        <v>92214</v>
      </c>
      <c r="O11" s="85">
        <f>SUM(O8:O10)</f>
      </c>
      <c r="P11" s="85">
        <f>SUM(P8:P10)</f>
      </c>
    </row>
    <row r="12">
      <c r="A12" s="98" t="s">
        <v>92215</v>
      </c>
      <c r="B12" s="98" t="s">
        <v>92216</v>
      </c>
      <c r="C12" s="100">
        <v>1267</v>
      </c>
      <c r="D12" s="98" t="s">
        <v>92217</v>
      </c>
      <c r="E12" s="98" t="s">
        <v>92218</v>
      </c>
      <c r="F12" s="104">
        <v>43637</v>
      </c>
      <c r="G12" s="104">
        <v>44256</v>
      </c>
      <c r="J12" s="101">
        <v>1845</v>
      </c>
      <c r="K12" s="98" t="s">
        <v>92219</v>
      </c>
      <c r="L12" s="98" t="s">
        <v>92220</v>
      </c>
      <c r="M12" s="98" t="s">
        <v>92221</v>
      </c>
      <c r="N12" s="98" t="s">
        <v>92222</v>
      </c>
      <c r="O12" s="101">
        <v>1375</v>
      </c>
      <c r="P12" s="101">
        <v>1375</v>
      </c>
      <c r="Q12" s="101">
        <v>0</v>
      </c>
      <c r="R12" s="101">
        <v>0</v>
      </c>
    </row>
    <row r="13">
      <c r="L13" s="98" t="s">
        <v>92223</v>
      </c>
      <c r="M13" s="98" t="s">
        <v>92224</v>
      </c>
      <c r="N13" s="98" t="s">
        <v>92225</v>
      </c>
      <c r="O13" s="101">
        <v>-344</v>
      </c>
      <c r="P13" s="101">
        <v>-344</v>
      </c>
    </row>
    <row r="14">
      <c r="L14" s="98" t="s">
        <v>92226</v>
      </c>
      <c r="M14" s="98" t="s">
        <v>92227</v>
      </c>
      <c r="N14" s="98" t="s">
        <v>92228</v>
      </c>
      <c r="O14" s="101">
        <v>30</v>
      </c>
      <c r="P14" s="101">
        <v>30</v>
      </c>
    </row>
    <row r="15">
      <c r="L15" s="98" t="s">
        <v>92229</v>
      </c>
      <c r="M15" s="98" t="s">
        <v>92230</v>
      </c>
      <c r="N15" s="98" t="s">
        <v>92231</v>
      </c>
      <c r="O15" s="101">
        <v>30</v>
      </c>
      <c r="P15" s="101">
        <v>30</v>
      </c>
    </row>
    <row r="16">
      <c r="L16" s="98" t="s">
        <v>92232</v>
      </c>
      <c r="M16" s="98" t="s">
        <v>92233</v>
      </c>
      <c r="N16" s="98" t="s">
        <v>92234</v>
      </c>
      <c r="O16" s="101">
        <v>10</v>
      </c>
      <c r="P16" s="101">
        <v>10</v>
      </c>
    </row>
    <row r="17">
      <c r="L17" s="98" t="s">
        <v>92235</v>
      </c>
      <c r="M17" s="98" t="s">
        <v>92236</v>
      </c>
      <c r="N17" s="98" t="s">
        <v>92237</v>
      </c>
      <c r="O17" s="101">
        <v>15</v>
      </c>
      <c r="P17" s="101">
        <v>15</v>
      </c>
    </row>
    <row r="18">
      <c r="L18" s="98" t="s">
        <v>92238</v>
      </c>
      <c r="M18" s="98" t="s">
        <v>92239</v>
      </c>
      <c r="N18" s="98" t="s">
        <v>92240</v>
      </c>
      <c r="O18" s="101">
        <v>35</v>
      </c>
      <c r="P18" s="101">
        <v>35</v>
      </c>
    </row>
    <row r="19">
      <c r="K19" s="96" t="s">
        <v>92241</v>
      </c>
      <c r="O19" s="85">
        <f>SUM(O12:O18)</f>
      </c>
      <c r="P19" s="85">
        <f>SUM(P12:P18)</f>
      </c>
    </row>
    <row r="20">
      <c r="A20" s="98" t="s">
        <v>92242</v>
      </c>
      <c r="B20" s="98" t="s">
        <v>92243</v>
      </c>
      <c r="C20" s="100">
        <v>1267</v>
      </c>
      <c r="D20" s="98" t="s">
        <v>92244</v>
      </c>
      <c r="E20" s="98" t="s">
        <v>92245</v>
      </c>
      <c r="F20" s="104">
        <v>45119</v>
      </c>
      <c r="G20" s="104">
        <v>45505</v>
      </c>
      <c r="H20" s="104">
        <v>45869</v>
      </c>
      <c r="J20" s="101">
        <v>1795</v>
      </c>
      <c r="K20" s="98" t="s">
        <v>92246</v>
      </c>
      <c r="L20" s="98" t="s">
        <v>92247</v>
      </c>
      <c r="M20" s="98" t="s">
        <v>92248</v>
      </c>
      <c r="N20" s="98" t="s">
        <v>92249</v>
      </c>
      <c r="O20" s="101">
        <v>15</v>
      </c>
      <c r="P20" s="101">
        <v>15</v>
      </c>
      <c r="Q20" s="101">
        <v>0</v>
      </c>
      <c r="R20" s="101">
        <v>1850</v>
      </c>
    </row>
    <row r="21">
      <c r="L21" s="98" t="s">
        <v>92250</v>
      </c>
      <c r="M21" s="98" t="s">
        <v>92251</v>
      </c>
      <c r="N21" s="98" t="s">
        <v>92252</v>
      </c>
      <c r="O21" s="101">
        <v>1790</v>
      </c>
      <c r="P21" s="101">
        <v>1790</v>
      </c>
    </row>
    <row r="22">
      <c r="L22" s="98" t="s">
        <v>92253</v>
      </c>
      <c r="M22" s="98" t="s">
        <v>92254</v>
      </c>
      <c r="N22" s="98" t="s">
        <v>92255</v>
      </c>
      <c r="O22" s="101">
        <v>20</v>
      </c>
      <c r="P22" s="101">
        <v>20</v>
      </c>
    </row>
    <row r="23">
      <c r="L23" s="98" t="s">
        <v>92256</v>
      </c>
      <c r="M23" s="98" t="s">
        <v>92257</v>
      </c>
      <c r="N23" s="98" t="s">
        <v>92258</v>
      </c>
      <c r="O23" s="101">
        <v>35</v>
      </c>
      <c r="P23" s="101">
        <v>35</v>
      </c>
    </row>
    <row r="24">
      <c r="K24" s="96" t="s">
        <v>92259</v>
      </c>
      <c r="O24" s="85">
        <f>SUM(O20:O23)</f>
      </c>
      <c r="P24" s="85">
        <f>SUM(P20:P23)</f>
      </c>
    </row>
    <row r="25">
      <c r="A25" s="98" t="s">
        <v>92260</v>
      </c>
      <c r="B25" s="98" t="s">
        <v>92261</v>
      </c>
      <c r="C25" s="100">
        <v>1267</v>
      </c>
      <c r="D25" s="98" t="s">
        <v>92262</v>
      </c>
      <c r="E25" s="98" t="s">
        <v>92263</v>
      </c>
      <c r="F25" s="104">
        <v>44062</v>
      </c>
      <c r="G25" s="104">
        <v>45536</v>
      </c>
      <c r="H25" s="104">
        <v>45900</v>
      </c>
      <c r="J25" s="101">
        <v>1865</v>
      </c>
      <c r="K25" s="98" t="s">
        <v>92264</v>
      </c>
      <c r="L25" s="98" t="s">
        <v>92265</v>
      </c>
      <c r="M25" s="98" t="s">
        <v>92266</v>
      </c>
      <c r="N25" s="98" t="s">
        <v>92267</v>
      </c>
      <c r="O25" s="101">
        <v>35</v>
      </c>
      <c r="P25" s="101">
        <v>35</v>
      </c>
      <c r="Q25" s="101">
        <v>0</v>
      </c>
      <c r="R25" s="101">
        <v>500</v>
      </c>
    </row>
    <row r="26">
      <c r="L26" s="98" t="s">
        <v>92268</v>
      </c>
      <c r="M26" s="98" t="s">
        <v>92269</v>
      </c>
      <c r="N26" s="98" t="s">
        <v>92270</v>
      </c>
      <c r="O26" s="101">
        <v>50</v>
      </c>
      <c r="P26" s="101">
        <v>50</v>
      </c>
    </row>
    <row r="27">
      <c r="L27" s="98" t="s">
        <v>92271</v>
      </c>
      <c r="M27" s="98" t="s">
        <v>92272</v>
      </c>
      <c r="N27" s="98" t="s">
        <v>92273</v>
      </c>
      <c r="O27" s="101">
        <v>1718</v>
      </c>
      <c r="P27" s="101">
        <v>1718</v>
      </c>
    </row>
    <row r="28">
      <c r="L28" s="98" t="s">
        <v>92274</v>
      </c>
      <c r="M28" s="98" t="s">
        <v>92275</v>
      </c>
      <c r="N28" s="98" t="s">
        <v>92276</v>
      </c>
      <c r="O28" s="101">
        <v>20</v>
      </c>
      <c r="P28" s="101">
        <v>20</v>
      </c>
    </row>
    <row r="29">
      <c r="L29" s="98" t="s">
        <v>92277</v>
      </c>
      <c r="M29" s="98" t="s">
        <v>92278</v>
      </c>
      <c r="N29" s="98" t="s">
        <v>92279</v>
      </c>
      <c r="O29" s="101">
        <v>35</v>
      </c>
      <c r="P29" s="101">
        <v>35</v>
      </c>
    </row>
    <row r="30">
      <c r="K30" s="96" t="s">
        <v>92280</v>
      </c>
      <c r="O30" s="85">
        <f>SUM(O25:O29)</f>
      </c>
      <c r="P30" s="85">
        <f>SUM(P25:P29)</f>
      </c>
    </row>
    <row r="31">
      <c r="A31" s="98" t="s">
        <v>92281</v>
      </c>
      <c r="B31" s="98" t="s">
        <v>92282</v>
      </c>
      <c r="C31" s="100">
        <v>1267</v>
      </c>
      <c r="D31" s="98" t="s">
        <v>92283</v>
      </c>
      <c r="E31" s="98" t="s">
        <v>92284</v>
      </c>
      <c r="F31" s="104">
        <v>45604</v>
      </c>
      <c r="G31" s="104">
        <v>45604</v>
      </c>
      <c r="H31" s="104">
        <v>46022</v>
      </c>
      <c r="J31" s="101">
        <v>1865</v>
      </c>
      <c r="K31" s="98" t="s">
        <v>92285</v>
      </c>
      <c r="L31" s="98" t="s">
        <v>92286</v>
      </c>
      <c r="M31" s="98" t="s">
        <v>92287</v>
      </c>
      <c r="N31" s="98" t="s">
        <v>92288</v>
      </c>
      <c r="O31" s="101">
        <v>50</v>
      </c>
      <c r="P31" s="101">
        <v>85</v>
      </c>
      <c r="Q31" s="101">
        <v>0</v>
      </c>
      <c r="R31" s="101">
        <v>700</v>
      </c>
    </row>
    <row r="32">
      <c r="L32" s="98" t="s">
        <v>92289</v>
      </c>
      <c r="M32" s="98" t="s">
        <v>92290</v>
      </c>
      <c r="N32" s="98" t="s">
        <v>92291</v>
      </c>
      <c r="O32" s="101">
        <v>35</v>
      </c>
      <c r="P32" s="101">
        <v>0</v>
      </c>
    </row>
    <row r="33">
      <c r="L33" s="98" t="s">
        <v>92292</v>
      </c>
      <c r="M33" s="98" t="s">
        <v>92293</v>
      </c>
      <c r="N33" s="98" t="s">
        <v>92294</v>
      </c>
      <c r="O33" s="101">
        <v>1780</v>
      </c>
      <c r="P33" s="101">
        <v>1780</v>
      </c>
    </row>
    <row r="34">
      <c r="L34" s="98" t="s">
        <v>92295</v>
      </c>
      <c r="M34" s="98" t="s">
        <v>92296</v>
      </c>
      <c r="N34" s="98" t="s">
        <v>92297</v>
      </c>
      <c r="O34" s="101">
        <v>40</v>
      </c>
      <c r="P34" s="101">
        <v>40</v>
      </c>
    </row>
    <row r="35">
      <c r="L35" s="98" t="s">
        <v>92298</v>
      </c>
      <c r="M35" s="98" t="s">
        <v>92299</v>
      </c>
      <c r="N35" s="98" t="s">
        <v>92300</v>
      </c>
      <c r="O35" s="101">
        <v>20</v>
      </c>
      <c r="P35" s="101">
        <v>20</v>
      </c>
    </row>
    <row r="36">
      <c r="L36" s="98" t="s">
        <v>92301</v>
      </c>
      <c r="M36" s="98" t="s">
        <v>92302</v>
      </c>
      <c r="N36" s="98" t="s">
        <v>92303</v>
      </c>
      <c r="O36" s="101">
        <v>35</v>
      </c>
      <c r="P36" s="101">
        <v>35</v>
      </c>
    </row>
    <row r="37">
      <c r="K37" s="96" t="s">
        <v>92304</v>
      </c>
      <c r="O37" s="85">
        <f>SUM(O31:O36)</f>
      </c>
      <c r="P37" s="85">
        <f>SUM(P31:P36)</f>
      </c>
    </row>
    <row r="38">
      <c r="A38" s="98" t="s">
        <v>92305</v>
      </c>
      <c r="B38" s="98" t="s">
        <v>92306</v>
      </c>
      <c r="C38" s="100">
        <v>812</v>
      </c>
      <c r="D38" s="98" t="s">
        <v>92307</v>
      </c>
      <c r="E38" s="98" t="s">
        <v>92308</v>
      </c>
      <c r="F38" s="104">
        <v>41622</v>
      </c>
      <c r="G38" s="104">
        <v>45413</v>
      </c>
      <c r="H38" s="104">
        <v>45777</v>
      </c>
      <c r="J38" s="101">
        <v>1295</v>
      </c>
      <c r="K38" s="98" t="s">
        <v>92309</v>
      </c>
      <c r="L38" s="98" t="s">
        <v>92310</v>
      </c>
      <c r="M38" s="98" t="s">
        <v>92311</v>
      </c>
      <c r="N38" s="98" t="s">
        <v>92312</v>
      </c>
      <c r="O38" s="101">
        <v>15</v>
      </c>
      <c r="P38" s="101">
        <v>15</v>
      </c>
      <c r="Q38" s="101">
        <v>0</v>
      </c>
      <c r="R38" s="101">
        <v>865</v>
      </c>
    </row>
    <row r="39">
      <c r="L39" s="98" t="s">
        <v>92313</v>
      </c>
      <c r="M39" s="98" t="s">
        <v>92314</v>
      </c>
      <c r="N39" s="98" t="s">
        <v>92315</v>
      </c>
      <c r="O39" s="101">
        <v>1233</v>
      </c>
      <c r="P39" s="101">
        <v>1233</v>
      </c>
    </row>
    <row r="40">
      <c r="L40" s="98" t="s">
        <v>92316</v>
      </c>
      <c r="M40" s="98" t="s">
        <v>92317</v>
      </c>
      <c r="N40" s="98" t="s">
        <v>92318</v>
      </c>
      <c r="O40" s="101">
        <v>20</v>
      </c>
      <c r="P40" s="101">
        <v>20</v>
      </c>
    </row>
    <row r="41">
      <c r="L41" s="98" t="s">
        <v>92319</v>
      </c>
      <c r="M41" s="98" t="s">
        <v>92320</v>
      </c>
      <c r="N41" s="98" t="s">
        <v>92321</v>
      </c>
      <c r="O41" s="101">
        <v>35</v>
      </c>
      <c r="P41" s="101">
        <v>35</v>
      </c>
    </row>
    <row r="42">
      <c r="K42" s="96" t="s">
        <v>92322</v>
      </c>
      <c r="O42" s="85">
        <f>SUM(O38:O41)</f>
      </c>
      <c r="P42" s="85">
        <f>SUM(P38:P41)</f>
      </c>
    </row>
    <row r="43">
      <c r="A43" s="98" t="s">
        <v>92323</v>
      </c>
      <c r="B43" s="98" t="s">
        <v>92324</v>
      </c>
      <c r="C43" s="100">
        <v>812</v>
      </c>
      <c r="D43" s="98" t="s">
        <v>92325</v>
      </c>
      <c r="E43" s="98" t="s">
        <v>92326</v>
      </c>
      <c r="F43" s="104">
        <v>45007</v>
      </c>
      <c r="G43" s="104">
        <v>45748</v>
      </c>
      <c r="J43" s="101">
        <v>1295</v>
      </c>
      <c r="K43" s="98" t="s">
        <v>92327</v>
      </c>
      <c r="L43" s="98" t="s">
        <v>92328</v>
      </c>
      <c r="M43" s="98" t="s">
        <v>92329</v>
      </c>
      <c r="N43" s="98" t="s">
        <v>92330</v>
      </c>
      <c r="O43" s="101">
        <v>15</v>
      </c>
      <c r="P43" s="101">
        <v>15</v>
      </c>
      <c r="Q43" s="101">
        <v>0</v>
      </c>
      <c r="R43" s="101">
        <v>200</v>
      </c>
    </row>
    <row r="44">
      <c r="L44" s="98" t="s">
        <v>92331</v>
      </c>
      <c r="M44" s="98" t="s">
        <v>92332</v>
      </c>
      <c r="N44" s="98" t="s">
        <v>92333</v>
      </c>
      <c r="O44" s="101">
        <v>80</v>
      </c>
      <c r="P44" s="101">
        <v>80</v>
      </c>
    </row>
    <row r="45">
      <c r="L45" s="98" t="s">
        <v>92334</v>
      </c>
      <c r="M45" s="98" t="s">
        <v>92335</v>
      </c>
      <c r="N45" s="98" t="s">
        <v>92336</v>
      </c>
      <c r="O45" s="101">
        <v>1280</v>
      </c>
      <c r="P45" s="101">
        <v>1280</v>
      </c>
    </row>
    <row r="46">
      <c r="L46" s="98" t="s">
        <v>92337</v>
      </c>
      <c r="M46" s="98" t="s">
        <v>92338</v>
      </c>
      <c r="N46" s="98" t="s">
        <v>92339</v>
      </c>
      <c r="O46" s="101">
        <v>200</v>
      </c>
      <c r="P46" s="101">
        <v>200</v>
      </c>
    </row>
    <row r="47">
      <c r="L47" s="98" t="s">
        <v>92340</v>
      </c>
      <c r="M47" s="98" t="s">
        <v>92341</v>
      </c>
      <c r="N47" s="98" t="s">
        <v>92342</v>
      </c>
      <c r="O47" s="101">
        <v>25</v>
      </c>
      <c r="P47" s="101">
        <v>0</v>
      </c>
    </row>
    <row r="48">
      <c r="L48" s="98" t="s">
        <v>92343</v>
      </c>
      <c r="M48" s="98" t="s">
        <v>92344</v>
      </c>
      <c r="N48" s="98" t="s">
        <v>92345</v>
      </c>
      <c r="O48" s="101">
        <v>-25</v>
      </c>
      <c r="P48" s="101">
        <v>0</v>
      </c>
    </row>
    <row r="49">
      <c r="L49" s="98" t="s">
        <v>92346</v>
      </c>
      <c r="M49" s="98" t="s">
        <v>92347</v>
      </c>
      <c r="N49" s="98" t="s">
        <v>92348</v>
      </c>
      <c r="O49" s="101">
        <v>20</v>
      </c>
      <c r="P49" s="101">
        <v>20</v>
      </c>
    </row>
    <row r="50">
      <c r="L50" s="98" t="s">
        <v>92349</v>
      </c>
      <c r="M50" s="98" t="s">
        <v>92350</v>
      </c>
      <c r="N50" s="98" t="s">
        <v>92351</v>
      </c>
      <c r="O50" s="101">
        <v>35</v>
      </c>
      <c r="P50" s="101">
        <v>35</v>
      </c>
    </row>
    <row r="51">
      <c r="K51" s="96" t="s">
        <v>92352</v>
      </c>
      <c r="O51" s="85">
        <f>SUM(O43:O50)</f>
      </c>
      <c r="P51" s="85">
        <f>SUM(P43:P50)</f>
      </c>
    </row>
    <row r="52">
      <c r="A52" s="98" t="s">
        <v>92353</v>
      </c>
      <c r="B52" s="98" t="s">
        <v>92354</v>
      </c>
      <c r="C52" s="100">
        <v>1267</v>
      </c>
      <c r="D52" s="98" t="s">
        <v>92355</v>
      </c>
      <c r="E52" s="98" t="s">
        <v>92356</v>
      </c>
      <c r="F52" s="104">
        <v>45185</v>
      </c>
      <c r="G52" s="104">
        <v>45566</v>
      </c>
      <c r="H52" s="104">
        <v>45930</v>
      </c>
      <c r="J52" s="101">
        <v>1875</v>
      </c>
      <c r="K52" s="98" t="s">
        <v>92357</v>
      </c>
      <c r="L52" s="98" t="s">
        <v>92358</v>
      </c>
      <c r="M52" s="98" t="s">
        <v>92359</v>
      </c>
      <c r="N52" s="98" t="s">
        <v>92360</v>
      </c>
      <c r="O52" s="101">
        <v>80</v>
      </c>
      <c r="P52" s="101">
        <v>95</v>
      </c>
      <c r="Q52" s="101">
        <v>0</v>
      </c>
      <c r="R52" s="101">
        <v>400</v>
      </c>
    </row>
    <row r="53">
      <c r="L53" s="98" t="s">
        <v>92361</v>
      </c>
      <c r="M53" s="98" t="s">
        <v>92362</v>
      </c>
      <c r="N53" s="98" t="s">
        <v>92363</v>
      </c>
      <c r="O53" s="101">
        <v>15</v>
      </c>
      <c r="P53" s="101">
        <v>0</v>
      </c>
    </row>
    <row r="54">
      <c r="L54" s="98" t="s">
        <v>92364</v>
      </c>
      <c r="M54" s="98" t="s">
        <v>92365</v>
      </c>
      <c r="N54" s="98" t="s">
        <v>92366</v>
      </c>
      <c r="O54" s="101">
        <v>1790</v>
      </c>
      <c r="P54" s="101">
        <v>1790</v>
      </c>
    </row>
    <row r="55">
      <c r="L55" s="98" t="s">
        <v>92367</v>
      </c>
      <c r="M55" s="98" t="s">
        <v>92368</v>
      </c>
      <c r="N55" s="98" t="s">
        <v>92369</v>
      </c>
      <c r="O55" s="101">
        <v>20</v>
      </c>
      <c r="P55" s="101">
        <v>20</v>
      </c>
    </row>
    <row r="56">
      <c r="L56" s="98" t="s">
        <v>92370</v>
      </c>
      <c r="M56" s="98" t="s">
        <v>92371</v>
      </c>
      <c r="N56" s="98" t="s">
        <v>92372</v>
      </c>
      <c r="O56" s="101">
        <v>35</v>
      </c>
      <c r="P56" s="101">
        <v>35</v>
      </c>
    </row>
    <row r="57">
      <c r="K57" s="96" t="s">
        <v>92373</v>
      </c>
      <c r="O57" s="85">
        <f>SUM(O52:O56)</f>
      </c>
      <c r="P57" s="85">
        <f>SUM(P52:P56)</f>
      </c>
    </row>
    <row r="58">
      <c r="A58" s="98" t="s">
        <v>92374</v>
      </c>
      <c r="B58" s="98" t="s">
        <v>92375</v>
      </c>
      <c r="C58" s="100">
        <v>1267</v>
      </c>
      <c r="D58" s="98" t="s">
        <v>92376</v>
      </c>
      <c r="E58" s="98" t="s">
        <v>92377</v>
      </c>
      <c r="F58" s="104">
        <v>44716</v>
      </c>
      <c r="G58" s="104">
        <v>45474</v>
      </c>
      <c r="H58" s="104">
        <v>45838</v>
      </c>
      <c r="J58" s="101">
        <v>1795</v>
      </c>
      <c r="K58" s="98" t="s">
        <v>92378</v>
      </c>
      <c r="L58" s="98" t="s">
        <v>92379</v>
      </c>
      <c r="M58" s="98" t="s">
        <v>92380</v>
      </c>
      <c r="N58" s="98" t="s">
        <v>92381</v>
      </c>
      <c r="O58" s="101">
        <v>15</v>
      </c>
      <c r="P58" s="101">
        <v>15</v>
      </c>
      <c r="Q58" s="101">
        <v>0</v>
      </c>
      <c r="R58" s="101">
        <v>1820</v>
      </c>
    </row>
    <row r="59">
      <c r="L59" s="98" t="s">
        <v>92382</v>
      </c>
      <c r="M59" s="98" t="s">
        <v>92383</v>
      </c>
      <c r="N59" s="98" t="s">
        <v>92384</v>
      </c>
      <c r="O59" s="101">
        <v>1790</v>
      </c>
      <c r="P59" s="101">
        <v>1790</v>
      </c>
    </row>
    <row r="60">
      <c r="L60" s="98" t="s">
        <v>92385</v>
      </c>
      <c r="M60" s="98" t="s">
        <v>92386</v>
      </c>
      <c r="N60" s="98" t="s">
        <v>92387</v>
      </c>
      <c r="O60" s="101">
        <v>40</v>
      </c>
      <c r="P60" s="101">
        <v>40</v>
      </c>
    </row>
    <row r="61">
      <c r="L61" s="98" t="s">
        <v>92388</v>
      </c>
      <c r="M61" s="98" t="s">
        <v>92389</v>
      </c>
      <c r="N61" s="98" t="s">
        <v>92390</v>
      </c>
      <c r="O61" s="101">
        <v>20</v>
      </c>
      <c r="P61" s="101">
        <v>20</v>
      </c>
    </row>
    <row r="62">
      <c r="L62" s="98" t="s">
        <v>92391</v>
      </c>
      <c r="M62" s="98" t="s">
        <v>92392</v>
      </c>
      <c r="N62" s="98" t="s">
        <v>92393</v>
      </c>
      <c r="O62" s="101">
        <v>35</v>
      </c>
      <c r="P62" s="101">
        <v>35</v>
      </c>
    </row>
    <row r="63">
      <c r="K63" s="96" t="s">
        <v>92394</v>
      </c>
      <c r="O63" s="85">
        <f>SUM(O58:O62)</f>
      </c>
      <c r="P63" s="85">
        <f>SUM(P58:P62)</f>
      </c>
    </row>
    <row r="64">
      <c r="A64" s="98" t="s">
        <v>92395</v>
      </c>
      <c r="B64" s="98" t="s">
        <v>92396</v>
      </c>
      <c r="C64" s="100">
        <v>812</v>
      </c>
      <c r="D64" s="98" t="s">
        <v>92397</v>
      </c>
      <c r="E64" s="98" t="s">
        <v>92398</v>
      </c>
      <c r="F64" s="104">
        <v>45497</v>
      </c>
      <c r="G64" s="104">
        <v>45497</v>
      </c>
      <c r="H64" s="104">
        <v>45869</v>
      </c>
      <c r="J64" s="101">
        <v>1345</v>
      </c>
      <c r="K64" s="98" t="s">
        <v>92399</v>
      </c>
      <c r="L64" s="98" t="s">
        <v>92400</v>
      </c>
      <c r="M64" s="98" t="s">
        <v>92401</v>
      </c>
      <c r="N64" s="98" t="s">
        <v>92402</v>
      </c>
      <c r="O64" s="101">
        <v>15</v>
      </c>
      <c r="P64" s="101">
        <v>15</v>
      </c>
      <c r="Q64" s="101">
        <v>0</v>
      </c>
      <c r="R64" s="101">
        <v>200</v>
      </c>
    </row>
    <row r="65">
      <c r="L65" s="98" t="s">
        <v>92403</v>
      </c>
      <c r="M65" s="98" t="s">
        <v>92404</v>
      </c>
      <c r="N65" s="98" t="s">
        <v>92405</v>
      </c>
      <c r="O65" s="101">
        <v>50</v>
      </c>
      <c r="P65" s="101">
        <v>50</v>
      </c>
    </row>
    <row r="66">
      <c r="L66" s="98" t="s">
        <v>92406</v>
      </c>
      <c r="M66" s="98" t="s">
        <v>92407</v>
      </c>
      <c r="N66" s="98" t="s">
        <v>92408</v>
      </c>
      <c r="O66" s="101">
        <v>1280</v>
      </c>
      <c r="P66" s="101">
        <v>1280</v>
      </c>
    </row>
    <row r="67">
      <c r="L67" s="98" t="s">
        <v>92409</v>
      </c>
      <c r="M67" s="98" t="s">
        <v>92410</v>
      </c>
      <c r="N67" s="98" t="s">
        <v>92411</v>
      </c>
      <c r="O67" s="101">
        <v>100</v>
      </c>
      <c r="P67" s="101">
        <v>100</v>
      </c>
    </row>
    <row r="68">
      <c r="L68" s="98" t="s">
        <v>92412</v>
      </c>
      <c r="M68" s="98" t="s">
        <v>92413</v>
      </c>
      <c r="N68" s="98" t="s">
        <v>92414</v>
      </c>
      <c r="O68" s="101">
        <v>20</v>
      </c>
      <c r="P68" s="101">
        <v>20</v>
      </c>
    </row>
    <row r="69">
      <c r="L69" s="98" t="s">
        <v>92415</v>
      </c>
      <c r="M69" s="98" t="s">
        <v>92416</v>
      </c>
      <c r="N69" s="98" t="s">
        <v>92417</v>
      </c>
      <c r="O69" s="101">
        <v>35</v>
      </c>
      <c r="P69" s="101">
        <v>35</v>
      </c>
    </row>
    <row r="70">
      <c r="K70" s="96" t="s">
        <v>92418</v>
      </c>
      <c r="O70" s="85">
        <f>SUM(O64:O69)</f>
      </c>
      <c r="P70" s="85">
        <f>SUM(P64:P69)</f>
      </c>
    </row>
    <row r="71">
      <c r="A71" s="98" t="s">
        <v>92419</v>
      </c>
      <c r="B71" s="98" t="s">
        <v>92420</v>
      </c>
      <c r="C71" s="100">
        <v>812</v>
      </c>
      <c r="D71" s="98" t="s">
        <v>92421</v>
      </c>
      <c r="E71" s="98" t="s">
        <v>92422</v>
      </c>
      <c r="J71" s="101">
        <v>1375</v>
      </c>
      <c r="K71" s="98" t="s">
        <v>92423</v>
      </c>
      <c r="L71" s="98" t="s">
        <v>92423</v>
      </c>
      <c r="O71" s="101">
        <v>0</v>
      </c>
      <c r="P71" s="101">
        <v>0</v>
      </c>
      <c r="R71" s="101">
        <v>0</v>
      </c>
    </row>
    <row r="72">
      <c r="K72" s="96" t="s">
        <v>92424</v>
      </c>
      <c r="O72" s="85">
        <f>SUM(O71:O71)</f>
      </c>
      <c r="P72" s="85">
        <f>SUM(P71:P71)</f>
      </c>
    </row>
    <row r="73">
      <c r="A73" s="98" t="s">
        <v>92425</v>
      </c>
      <c r="B73" s="98" t="s">
        <v>92426</v>
      </c>
      <c r="C73" s="100">
        <v>1267</v>
      </c>
      <c r="D73" s="98" t="s">
        <v>92427</v>
      </c>
      <c r="E73" s="98" t="s">
        <v>92428</v>
      </c>
      <c r="F73" s="104">
        <v>43291</v>
      </c>
      <c r="G73" s="104">
        <v>45536</v>
      </c>
      <c r="H73" s="104">
        <v>45900</v>
      </c>
      <c r="J73" s="101">
        <v>1815</v>
      </c>
      <c r="K73" s="98" t="s">
        <v>92429</v>
      </c>
      <c r="L73" s="98" t="s">
        <v>92430</v>
      </c>
      <c r="M73" s="98" t="s">
        <v>92431</v>
      </c>
      <c r="N73" s="98" t="s">
        <v>92432</v>
      </c>
      <c r="O73" s="101">
        <v>35</v>
      </c>
      <c r="P73" s="101">
        <v>35</v>
      </c>
      <c r="Q73" s="101">
        <v>0</v>
      </c>
      <c r="R73" s="101">
        <v>400</v>
      </c>
    </row>
    <row r="74">
      <c r="L74" s="98" t="s">
        <v>92433</v>
      </c>
      <c r="M74" s="98" t="s">
        <v>92434</v>
      </c>
      <c r="N74" s="98" t="s">
        <v>92435</v>
      </c>
      <c r="O74" s="101">
        <v>1718</v>
      </c>
      <c r="P74" s="101">
        <v>1718</v>
      </c>
    </row>
    <row r="75">
      <c r="L75" s="98" t="s">
        <v>92436</v>
      </c>
      <c r="M75" s="98" t="s">
        <v>92437</v>
      </c>
      <c r="N75" s="98" t="s">
        <v>92438</v>
      </c>
      <c r="O75" s="101">
        <v>20</v>
      </c>
      <c r="P75" s="101">
        <v>20</v>
      </c>
    </row>
    <row r="76">
      <c r="L76" s="98" t="s">
        <v>92439</v>
      </c>
      <c r="M76" s="98" t="s">
        <v>92440</v>
      </c>
      <c r="N76" s="98" t="s">
        <v>92441</v>
      </c>
      <c r="O76" s="101">
        <v>35</v>
      </c>
      <c r="P76" s="101">
        <v>35</v>
      </c>
    </row>
    <row r="77">
      <c r="K77" s="96" t="s">
        <v>92442</v>
      </c>
      <c r="O77" s="85">
        <f>SUM(O73:O76)</f>
      </c>
      <c r="P77" s="85">
        <f>SUM(P73:P76)</f>
      </c>
    </row>
    <row r="78">
      <c r="A78" s="98" t="s">
        <v>92443</v>
      </c>
      <c r="B78" s="98" t="s">
        <v>92444</v>
      </c>
      <c r="C78" s="100">
        <v>1267</v>
      </c>
      <c r="D78" s="98" t="s">
        <v>92445</v>
      </c>
      <c r="E78" s="98" t="s">
        <v>92446</v>
      </c>
      <c r="F78" s="104">
        <v>45238</v>
      </c>
      <c r="G78" s="104">
        <v>45689</v>
      </c>
      <c r="H78" s="104">
        <v>46053</v>
      </c>
      <c r="J78" s="101">
        <v>1815</v>
      </c>
      <c r="K78" s="98" t="s">
        <v>92447</v>
      </c>
      <c r="L78" s="98" t="s">
        <v>92448</v>
      </c>
      <c r="M78" s="98" t="s">
        <v>92449</v>
      </c>
      <c r="N78" s="98" t="s">
        <v>92450</v>
      </c>
      <c r="O78" s="101">
        <v>35</v>
      </c>
      <c r="P78" s="101">
        <v>35</v>
      </c>
      <c r="Q78" s="101">
        <v>0</v>
      </c>
      <c r="R78" s="101">
        <v>200</v>
      </c>
    </row>
    <row r="79">
      <c r="L79" s="98" t="s">
        <v>92451</v>
      </c>
      <c r="M79" s="98" t="s">
        <v>92452</v>
      </c>
      <c r="N79" s="98" t="s">
        <v>92453</v>
      </c>
      <c r="O79" s="101">
        <v>1790</v>
      </c>
      <c r="P79" s="101">
        <v>1790</v>
      </c>
    </row>
    <row r="80">
      <c r="L80" s="98" t="s">
        <v>92454</v>
      </c>
      <c r="M80" s="98" t="s">
        <v>92455</v>
      </c>
      <c r="N80" s="98" t="s">
        <v>92456</v>
      </c>
      <c r="O80" s="101">
        <v>20</v>
      </c>
      <c r="P80" s="101">
        <v>20</v>
      </c>
    </row>
    <row r="81">
      <c r="L81" s="98" t="s">
        <v>92457</v>
      </c>
      <c r="M81" s="98" t="s">
        <v>92458</v>
      </c>
      <c r="N81" s="98" t="s">
        <v>92459</v>
      </c>
      <c r="O81" s="101">
        <v>35</v>
      </c>
      <c r="P81" s="101">
        <v>35</v>
      </c>
    </row>
    <row r="82">
      <c r="K82" s="96" t="s">
        <v>92460</v>
      </c>
      <c r="O82" s="85">
        <f>SUM(O78:O81)</f>
      </c>
      <c r="P82" s="85">
        <f>SUM(P78:P81)</f>
      </c>
    </row>
    <row r="83">
      <c r="A83" s="98" t="s">
        <v>92461</v>
      </c>
      <c r="B83" s="98" t="s">
        <v>92462</v>
      </c>
      <c r="C83" s="100">
        <v>812</v>
      </c>
      <c r="D83" s="98" t="s">
        <v>92463</v>
      </c>
      <c r="E83" s="98" t="s">
        <v>92464</v>
      </c>
      <c r="F83" s="104">
        <v>44721</v>
      </c>
      <c r="G83" s="104">
        <v>45474</v>
      </c>
      <c r="H83" s="104">
        <v>45838</v>
      </c>
      <c r="J83" s="101">
        <v>1295</v>
      </c>
      <c r="K83" s="98" t="s">
        <v>92465</v>
      </c>
      <c r="L83" s="98" t="s">
        <v>92466</v>
      </c>
      <c r="M83" s="98" t="s">
        <v>92467</v>
      </c>
      <c r="N83" s="98" t="s">
        <v>92468</v>
      </c>
      <c r="O83" s="101">
        <v>15</v>
      </c>
      <c r="P83" s="101">
        <v>15</v>
      </c>
      <c r="Q83" s="101">
        <v>0</v>
      </c>
      <c r="R83" s="101">
        <v>1320</v>
      </c>
    </row>
    <row r="84">
      <c r="L84" s="98" t="s">
        <v>92469</v>
      </c>
      <c r="M84" s="98" t="s">
        <v>92470</v>
      </c>
      <c r="N84" s="98" t="s">
        <v>92471</v>
      </c>
      <c r="O84" s="101">
        <v>1290</v>
      </c>
      <c r="P84" s="101">
        <v>1290</v>
      </c>
    </row>
    <row r="85">
      <c r="L85" s="98" t="s">
        <v>92472</v>
      </c>
      <c r="M85" s="98" t="s">
        <v>92473</v>
      </c>
      <c r="N85" s="98" t="s">
        <v>92474</v>
      </c>
      <c r="O85" s="101">
        <v>20</v>
      </c>
      <c r="P85" s="101">
        <v>20</v>
      </c>
    </row>
    <row r="86">
      <c r="L86" s="98" t="s">
        <v>92475</v>
      </c>
      <c r="M86" s="98" t="s">
        <v>92476</v>
      </c>
      <c r="N86" s="98" t="s">
        <v>92477</v>
      </c>
      <c r="O86" s="101">
        <v>35</v>
      </c>
      <c r="P86" s="101">
        <v>35</v>
      </c>
    </row>
    <row r="87">
      <c r="K87" s="96" t="s">
        <v>92478</v>
      </c>
      <c r="O87" s="85">
        <f>SUM(O83:O86)</f>
      </c>
      <c r="P87" s="85">
        <f>SUM(P83:P86)</f>
      </c>
    </row>
    <row r="88">
      <c r="A88" s="98" t="s">
        <v>92479</v>
      </c>
      <c r="B88" s="98" t="s">
        <v>92480</v>
      </c>
      <c r="C88" s="100">
        <v>812</v>
      </c>
      <c r="D88" s="98" t="s">
        <v>92481</v>
      </c>
      <c r="E88" s="98" t="s">
        <v>92482</v>
      </c>
      <c r="F88" s="104">
        <v>45087</v>
      </c>
      <c r="G88" s="104">
        <v>45474</v>
      </c>
      <c r="H88" s="104">
        <v>45838</v>
      </c>
      <c r="J88" s="101">
        <v>1375</v>
      </c>
      <c r="K88" s="98" t="s">
        <v>92483</v>
      </c>
      <c r="L88" s="98" t="s">
        <v>92484</v>
      </c>
      <c r="M88" s="98" t="s">
        <v>92485</v>
      </c>
      <c r="N88" s="98" t="s">
        <v>92486</v>
      </c>
      <c r="O88" s="101">
        <v>80</v>
      </c>
      <c r="P88" s="101">
        <v>95</v>
      </c>
      <c r="Q88" s="101">
        <v>0</v>
      </c>
      <c r="R88" s="101">
        <v>200</v>
      </c>
    </row>
    <row r="89">
      <c r="L89" s="98" t="s">
        <v>92487</v>
      </c>
      <c r="M89" s="98" t="s">
        <v>92488</v>
      </c>
      <c r="N89" s="98" t="s">
        <v>92489</v>
      </c>
      <c r="O89" s="101">
        <v>15</v>
      </c>
      <c r="P89" s="101">
        <v>0</v>
      </c>
    </row>
    <row r="90">
      <c r="L90" s="98" t="s">
        <v>92490</v>
      </c>
      <c r="M90" s="98" t="s">
        <v>92491</v>
      </c>
      <c r="N90" s="98" t="s">
        <v>92492</v>
      </c>
      <c r="O90" s="101">
        <v>1290</v>
      </c>
      <c r="P90" s="101">
        <v>1290</v>
      </c>
    </row>
    <row r="91">
      <c r="L91" s="98" t="s">
        <v>92493</v>
      </c>
      <c r="M91" s="98" t="s">
        <v>92494</v>
      </c>
      <c r="N91" s="98" t="s">
        <v>92495</v>
      </c>
      <c r="O91" s="101">
        <v>20</v>
      </c>
      <c r="P91" s="101">
        <v>20</v>
      </c>
    </row>
    <row r="92">
      <c r="L92" s="98" t="s">
        <v>92496</v>
      </c>
      <c r="M92" s="98" t="s">
        <v>92497</v>
      </c>
      <c r="N92" s="98" t="s">
        <v>92498</v>
      </c>
      <c r="O92" s="101">
        <v>35</v>
      </c>
      <c r="P92" s="101">
        <v>35</v>
      </c>
    </row>
    <row r="93">
      <c r="K93" s="96" t="s">
        <v>92499</v>
      </c>
      <c r="O93" s="85">
        <f>SUM(O88:O92)</f>
      </c>
      <c r="P93" s="85">
        <f>SUM(P88:P92)</f>
      </c>
    </row>
    <row r="94">
      <c r="A94" s="98" t="s">
        <v>92500</v>
      </c>
      <c r="B94" s="98" t="s">
        <v>92501</v>
      </c>
      <c r="C94" s="100">
        <v>1077</v>
      </c>
      <c r="D94" s="98" t="s">
        <v>92502</v>
      </c>
      <c r="E94" s="98" t="s">
        <v>92503</v>
      </c>
      <c r="F94" s="104">
        <v>45099</v>
      </c>
      <c r="G94" s="104">
        <v>45474</v>
      </c>
      <c r="H94" s="104">
        <v>45838</v>
      </c>
      <c r="J94" s="101">
        <v>1520</v>
      </c>
      <c r="K94" s="98" t="s">
        <v>92504</v>
      </c>
      <c r="L94" s="98" t="s">
        <v>92505</v>
      </c>
      <c r="M94" s="98" t="s">
        <v>92506</v>
      </c>
      <c r="N94" s="98" t="s">
        <v>92507</v>
      </c>
      <c r="O94" s="101">
        <v>15</v>
      </c>
      <c r="P94" s="101">
        <v>15</v>
      </c>
      <c r="Q94" s="101">
        <v>0</v>
      </c>
      <c r="R94" s="101">
        <v>200</v>
      </c>
    </row>
    <row r="95">
      <c r="L95" s="98" t="s">
        <v>92508</v>
      </c>
      <c r="M95" s="98" t="s">
        <v>92509</v>
      </c>
      <c r="N95" s="98" t="s">
        <v>92510</v>
      </c>
      <c r="O95" s="101">
        <v>1515</v>
      </c>
      <c r="P95" s="101">
        <v>1515</v>
      </c>
    </row>
    <row r="96">
      <c r="L96" s="98" t="s">
        <v>92511</v>
      </c>
      <c r="M96" s="98" t="s">
        <v>92512</v>
      </c>
      <c r="N96" s="98" t="s">
        <v>92513</v>
      </c>
      <c r="O96" s="101">
        <v>75</v>
      </c>
      <c r="P96" s="101">
        <v>0</v>
      </c>
    </row>
    <row r="97">
      <c r="L97" s="98" t="s">
        <v>92514</v>
      </c>
      <c r="M97" s="98" t="s">
        <v>92515</v>
      </c>
      <c r="N97" s="98" t="s">
        <v>92516</v>
      </c>
      <c r="O97" s="101">
        <v>20</v>
      </c>
      <c r="P97" s="101">
        <v>20</v>
      </c>
    </row>
    <row r="98">
      <c r="L98" s="98" t="s">
        <v>92517</v>
      </c>
      <c r="M98" s="98" t="s">
        <v>92518</v>
      </c>
      <c r="N98" s="98" t="s">
        <v>92519</v>
      </c>
      <c r="O98" s="101">
        <v>35</v>
      </c>
      <c r="P98" s="101">
        <v>35</v>
      </c>
    </row>
    <row r="99">
      <c r="K99" s="96" t="s">
        <v>92520</v>
      </c>
      <c r="O99" s="85">
        <f>SUM(O94:O98)</f>
      </c>
      <c r="P99" s="85">
        <f>SUM(P94:P98)</f>
      </c>
    </row>
    <row r="100">
      <c r="A100" s="98" t="s">
        <v>92521</v>
      </c>
      <c r="B100" s="98" t="s">
        <v>92522</v>
      </c>
      <c r="C100" s="100">
        <v>1077</v>
      </c>
      <c r="D100" s="98" t="s">
        <v>92523</v>
      </c>
      <c r="E100" s="98" t="s">
        <v>92524</v>
      </c>
      <c r="F100" s="104">
        <v>45036</v>
      </c>
      <c r="G100" s="104">
        <v>45413</v>
      </c>
      <c r="H100" s="104">
        <v>45777</v>
      </c>
      <c r="J100" s="101">
        <v>1600</v>
      </c>
      <c r="K100" s="98" t="s">
        <v>92525</v>
      </c>
      <c r="L100" s="98" t="s">
        <v>92526</v>
      </c>
      <c r="M100" s="98" t="s">
        <v>92527</v>
      </c>
      <c r="N100" s="98" t="s">
        <v>92528</v>
      </c>
      <c r="O100" s="101">
        <v>80</v>
      </c>
      <c r="P100" s="101">
        <v>80</v>
      </c>
      <c r="Q100" s="101">
        <v>0</v>
      </c>
      <c r="R100" s="101">
        <v>1655</v>
      </c>
    </row>
    <row r="101">
      <c r="L101" s="98" t="s">
        <v>92529</v>
      </c>
      <c r="M101" s="98" t="s">
        <v>92530</v>
      </c>
      <c r="N101" s="98" t="s">
        <v>92531</v>
      </c>
      <c r="O101" s="101">
        <v>15</v>
      </c>
      <c r="P101" s="101">
        <v>15</v>
      </c>
    </row>
    <row r="102">
      <c r="L102" s="98" t="s">
        <v>92532</v>
      </c>
      <c r="M102" s="98" t="s">
        <v>92533</v>
      </c>
      <c r="N102" s="98" t="s">
        <v>92534</v>
      </c>
      <c r="O102" s="101">
        <v>1505</v>
      </c>
      <c r="P102" s="101">
        <v>1505</v>
      </c>
    </row>
    <row r="103">
      <c r="L103" s="98" t="s">
        <v>92535</v>
      </c>
      <c r="M103" s="98" t="s">
        <v>92536</v>
      </c>
      <c r="N103" s="98" t="s">
        <v>92537</v>
      </c>
      <c r="O103" s="101">
        <v>20</v>
      </c>
      <c r="P103" s="101">
        <v>20</v>
      </c>
    </row>
    <row r="104">
      <c r="L104" s="98" t="s">
        <v>92538</v>
      </c>
      <c r="M104" s="98" t="s">
        <v>92539</v>
      </c>
      <c r="N104" s="98" t="s">
        <v>92540</v>
      </c>
      <c r="O104" s="101">
        <v>35</v>
      </c>
      <c r="P104" s="101">
        <v>35</v>
      </c>
    </row>
    <row r="105">
      <c r="K105" s="96" t="s">
        <v>92541</v>
      </c>
      <c r="O105" s="85">
        <f>SUM(O100:O104)</f>
      </c>
      <c r="P105" s="85">
        <f>SUM(P100:P104)</f>
      </c>
    </row>
    <row r="106">
      <c r="A106" s="98" t="s">
        <v>92542</v>
      </c>
      <c r="B106" s="98" t="s">
        <v>92543</v>
      </c>
      <c r="C106" s="100">
        <v>812</v>
      </c>
      <c r="D106" s="98" t="s">
        <v>92544</v>
      </c>
      <c r="E106" s="98" t="s">
        <v>92545</v>
      </c>
      <c r="F106" s="104">
        <v>45304</v>
      </c>
      <c r="G106" s="104">
        <v>45689</v>
      </c>
      <c r="H106" s="104">
        <v>46053</v>
      </c>
      <c r="I106" s="104">
        <v>45765</v>
      </c>
      <c r="J106" s="101">
        <v>1295</v>
      </c>
      <c r="K106" s="98" t="s">
        <v>92546</v>
      </c>
      <c r="L106" s="98" t="s">
        <v>92547</v>
      </c>
      <c r="M106" s="98" t="s">
        <v>92548</v>
      </c>
      <c r="N106" s="98" t="s">
        <v>92549</v>
      </c>
      <c r="O106" s="101">
        <v>9</v>
      </c>
      <c r="P106" s="101">
        <v>15</v>
      </c>
      <c r="Q106" s="101">
        <v>0</v>
      </c>
      <c r="R106" s="101">
        <v>400</v>
      </c>
    </row>
    <row r="107">
      <c r="L107" s="98" t="s">
        <v>92550</v>
      </c>
      <c r="M107" s="98" t="s">
        <v>92551</v>
      </c>
      <c r="N107" s="98" t="s">
        <v>92552</v>
      </c>
      <c r="O107" s="101">
        <v>774</v>
      </c>
      <c r="P107" s="101">
        <v>1290</v>
      </c>
    </row>
    <row r="108">
      <c r="L108" s="98" t="s">
        <v>92553</v>
      </c>
      <c r="M108" s="98" t="s">
        <v>92554</v>
      </c>
      <c r="N108" s="98" t="s">
        <v>92555</v>
      </c>
      <c r="O108" s="101">
        <v>12</v>
      </c>
      <c r="P108" s="101">
        <v>20</v>
      </c>
    </row>
    <row r="109">
      <c r="L109" s="98" t="s">
        <v>92556</v>
      </c>
      <c r="M109" s="98" t="s">
        <v>92557</v>
      </c>
      <c r="N109" s="98" t="s">
        <v>92558</v>
      </c>
      <c r="O109" s="101">
        <v>21</v>
      </c>
      <c r="P109" s="101">
        <v>35</v>
      </c>
    </row>
    <row r="110">
      <c r="K110" s="96" t="s">
        <v>92559</v>
      </c>
      <c r="O110" s="85">
        <f>SUM(O106:O109)</f>
      </c>
      <c r="P110" s="85">
        <f>SUM(P106:P109)</f>
      </c>
    </row>
    <row r="111">
      <c r="A111" s="98" t="s">
        <v>92560</v>
      </c>
      <c r="B111" s="98" t="s">
        <v>92561</v>
      </c>
      <c r="C111" s="100">
        <v>812</v>
      </c>
      <c r="D111" s="98" t="s">
        <v>92562</v>
      </c>
      <c r="E111" s="98" t="s">
        <v>92563</v>
      </c>
      <c r="F111" s="104">
        <v>44597</v>
      </c>
      <c r="G111" s="104">
        <v>45717</v>
      </c>
      <c r="H111" s="104">
        <v>46081</v>
      </c>
      <c r="J111" s="101">
        <v>1375</v>
      </c>
      <c r="K111" s="98" t="s">
        <v>92564</v>
      </c>
      <c r="L111" s="98" t="s">
        <v>92565</v>
      </c>
      <c r="M111" s="98" t="s">
        <v>92566</v>
      </c>
      <c r="N111" s="98" t="s">
        <v>92567</v>
      </c>
      <c r="O111" s="101">
        <v>80</v>
      </c>
      <c r="P111" s="101">
        <v>15</v>
      </c>
      <c r="Q111" s="101">
        <v>-98.090000000000003</v>
      </c>
      <c r="R111" s="101">
        <v>500</v>
      </c>
    </row>
    <row r="112">
      <c r="L112" s="98" t="s">
        <v>92568</v>
      </c>
      <c r="M112" s="98" t="s">
        <v>92569</v>
      </c>
      <c r="N112" s="98" t="s">
        <v>92570</v>
      </c>
      <c r="O112" s="101">
        <v>15</v>
      </c>
      <c r="P112" s="101">
        <v>80</v>
      </c>
    </row>
    <row r="113">
      <c r="L113" s="98" t="s">
        <v>92571</v>
      </c>
      <c r="M113" s="98" t="s">
        <v>92572</v>
      </c>
      <c r="N113" s="98" t="s">
        <v>92573</v>
      </c>
      <c r="O113" s="101">
        <v>1268</v>
      </c>
      <c r="P113" s="101">
        <v>1268</v>
      </c>
    </row>
    <row r="114">
      <c r="L114" s="98" t="s">
        <v>92574</v>
      </c>
      <c r="M114" s="98" t="s">
        <v>92575</v>
      </c>
      <c r="N114" s="98" t="s">
        <v>92576</v>
      </c>
      <c r="O114" s="101">
        <v>20</v>
      </c>
      <c r="P114" s="101">
        <v>20</v>
      </c>
    </row>
    <row r="115">
      <c r="L115" s="98" t="s">
        <v>92577</v>
      </c>
      <c r="M115" s="98" t="s">
        <v>92578</v>
      </c>
      <c r="N115" s="98" t="s">
        <v>92579</v>
      </c>
      <c r="O115" s="101">
        <v>35</v>
      </c>
      <c r="P115" s="101">
        <v>35</v>
      </c>
    </row>
    <row r="116">
      <c r="K116" s="96" t="s">
        <v>92580</v>
      </c>
      <c r="O116" s="85">
        <f>SUM(O111:O115)</f>
      </c>
      <c r="P116" s="85">
        <f>SUM(P111:P115)</f>
      </c>
    </row>
    <row r="117">
      <c r="A117" s="98" t="s">
        <v>92581</v>
      </c>
      <c r="B117" s="98" t="s">
        <v>92582</v>
      </c>
      <c r="C117" s="100">
        <v>1077</v>
      </c>
      <c r="D117" s="98" t="s">
        <v>92583</v>
      </c>
      <c r="E117" s="98" t="s">
        <v>92584</v>
      </c>
      <c r="F117" s="104">
        <v>44289</v>
      </c>
      <c r="G117" s="104">
        <v>45413</v>
      </c>
      <c r="H117" s="104">
        <v>45777</v>
      </c>
      <c r="J117" s="101">
        <v>1540</v>
      </c>
      <c r="K117" s="98" t="s">
        <v>92585</v>
      </c>
      <c r="L117" s="98" t="s">
        <v>92586</v>
      </c>
      <c r="M117" s="98" t="s">
        <v>92587</v>
      </c>
      <c r="N117" s="98" t="s">
        <v>92588</v>
      </c>
      <c r="O117" s="101">
        <v>35</v>
      </c>
      <c r="P117" s="101">
        <v>35</v>
      </c>
      <c r="Q117" s="101">
        <v>0</v>
      </c>
      <c r="R117" s="101">
        <v>200</v>
      </c>
    </row>
    <row r="118">
      <c r="L118" s="98" t="s">
        <v>92589</v>
      </c>
      <c r="M118" s="98" t="s">
        <v>92590</v>
      </c>
      <c r="N118" s="98" t="s">
        <v>92591</v>
      </c>
      <c r="O118" s="101">
        <v>1493</v>
      </c>
      <c r="P118" s="101">
        <v>1493</v>
      </c>
    </row>
    <row r="119">
      <c r="L119" s="98" t="s">
        <v>92592</v>
      </c>
      <c r="M119" s="98" t="s">
        <v>92593</v>
      </c>
      <c r="N119" s="98" t="s">
        <v>92594</v>
      </c>
      <c r="O119" s="101">
        <v>100</v>
      </c>
      <c r="P119" s="101">
        <v>0</v>
      </c>
    </row>
    <row r="120">
      <c r="L120" s="98" t="s">
        <v>92595</v>
      </c>
      <c r="M120" s="98" t="s">
        <v>92596</v>
      </c>
      <c r="N120" s="98" t="s">
        <v>92597</v>
      </c>
      <c r="O120" s="101">
        <v>125</v>
      </c>
      <c r="P120" s="101">
        <v>225</v>
      </c>
    </row>
    <row r="121">
      <c r="L121" s="98" t="s">
        <v>92598</v>
      </c>
      <c r="M121" s="98" t="s">
        <v>92599</v>
      </c>
      <c r="N121" s="98" t="s">
        <v>92600</v>
      </c>
      <c r="O121" s="101">
        <v>20</v>
      </c>
      <c r="P121" s="101">
        <v>20</v>
      </c>
    </row>
    <row r="122">
      <c r="L122" s="98" t="s">
        <v>92601</v>
      </c>
      <c r="M122" s="98" t="s">
        <v>92602</v>
      </c>
      <c r="N122" s="98" t="s">
        <v>92603</v>
      </c>
      <c r="O122" s="101">
        <v>35</v>
      </c>
      <c r="P122" s="101">
        <v>35</v>
      </c>
    </row>
    <row r="123">
      <c r="K123" s="96" t="s">
        <v>92604</v>
      </c>
      <c r="O123" s="85">
        <f>SUM(O117:O122)</f>
      </c>
      <c r="P123" s="85">
        <f>SUM(P117:P122)</f>
      </c>
    </row>
    <row r="124">
      <c r="A124" s="98" t="s">
        <v>92605</v>
      </c>
      <c r="B124" s="98" t="s">
        <v>92606</v>
      </c>
      <c r="C124" s="100">
        <v>1077</v>
      </c>
      <c r="D124" s="98" t="s">
        <v>92607</v>
      </c>
      <c r="E124" s="98" t="s">
        <v>92608</v>
      </c>
      <c r="F124" s="104">
        <v>45552</v>
      </c>
      <c r="G124" s="104">
        <v>45552</v>
      </c>
      <c r="H124" s="104">
        <v>45930</v>
      </c>
      <c r="J124" s="101">
        <v>1620</v>
      </c>
      <c r="K124" s="98" t="s">
        <v>92609</v>
      </c>
      <c r="L124" s="98" t="s">
        <v>92610</v>
      </c>
      <c r="M124" s="98" t="s">
        <v>92611</v>
      </c>
      <c r="N124" s="98" t="s">
        <v>92612</v>
      </c>
      <c r="O124" s="101">
        <v>35</v>
      </c>
      <c r="P124" s="101">
        <v>115</v>
      </c>
      <c r="Q124" s="101">
        <v>0</v>
      </c>
      <c r="R124" s="101">
        <v>1820</v>
      </c>
    </row>
    <row r="125">
      <c r="L125" s="98" t="s">
        <v>92613</v>
      </c>
      <c r="M125" s="98" t="s">
        <v>92614</v>
      </c>
      <c r="N125" s="98" t="s">
        <v>92615</v>
      </c>
      <c r="O125" s="101">
        <v>80</v>
      </c>
      <c r="P125" s="101">
        <v>0</v>
      </c>
    </row>
    <row r="126">
      <c r="L126" s="98" t="s">
        <v>92616</v>
      </c>
      <c r="M126" s="98" t="s">
        <v>92617</v>
      </c>
      <c r="N126" s="98" t="s">
        <v>92618</v>
      </c>
      <c r="O126" s="101">
        <v>1505</v>
      </c>
      <c r="P126" s="101">
        <v>1505</v>
      </c>
    </row>
    <row r="127">
      <c r="L127" s="98" t="s">
        <v>92619</v>
      </c>
      <c r="M127" s="98" t="s">
        <v>92620</v>
      </c>
      <c r="N127" s="98" t="s">
        <v>92621</v>
      </c>
      <c r="O127" s="101">
        <v>20</v>
      </c>
      <c r="P127" s="101">
        <v>20</v>
      </c>
    </row>
    <row r="128">
      <c r="L128" s="98" t="s">
        <v>92622</v>
      </c>
      <c r="M128" s="98" t="s">
        <v>92623</v>
      </c>
      <c r="N128" s="98" t="s">
        <v>92624</v>
      </c>
      <c r="O128" s="101">
        <v>35</v>
      </c>
      <c r="P128" s="101">
        <v>35</v>
      </c>
    </row>
    <row r="129">
      <c r="K129" s="96" t="s">
        <v>92625</v>
      </c>
      <c r="O129" s="85">
        <f>SUM(O124:O128)</f>
      </c>
      <c r="P129" s="85">
        <f>SUM(P124:P128)</f>
      </c>
    </row>
    <row r="130">
      <c r="A130" s="98" t="s">
        <v>92626</v>
      </c>
      <c r="B130" s="98" t="s">
        <v>92627</v>
      </c>
      <c r="C130" s="100">
        <v>812</v>
      </c>
      <c r="D130" s="98" t="s">
        <v>92628</v>
      </c>
      <c r="E130" s="98" t="s">
        <v>92629</v>
      </c>
      <c r="F130" s="104">
        <v>40157</v>
      </c>
      <c r="G130" s="104">
        <v>45566</v>
      </c>
      <c r="H130" s="104">
        <v>45930</v>
      </c>
      <c r="J130" s="101">
        <v>1295</v>
      </c>
      <c r="K130" s="98" t="s">
        <v>92630</v>
      </c>
      <c r="L130" s="98" t="s">
        <v>92631</v>
      </c>
      <c r="M130" s="98" t="s">
        <v>92632</v>
      </c>
      <c r="N130" s="98" t="s">
        <v>92633</v>
      </c>
      <c r="O130" s="101">
        <v>15</v>
      </c>
      <c r="P130" s="101">
        <v>15</v>
      </c>
      <c r="Q130" s="101">
        <v>0</v>
      </c>
      <c r="R130" s="101">
        <v>200</v>
      </c>
    </row>
    <row r="131">
      <c r="L131" s="98" t="s">
        <v>92634</v>
      </c>
      <c r="M131" s="98" t="s">
        <v>92635</v>
      </c>
      <c r="N131" s="98" t="s">
        <v>92636</v>
      </c>
      <c r="O131" s="101">
        <v>1290</v>
      </c>
      <c r="P131" s="101">
        <v>1290</v>
      </c>
    </row>
    <row r="132">
      <c r="L132" s="98" t="s">
        <v>92637</v>
      </c>
      <c r="M132" s="98" t="s">
        <v>92638</v>
      </c>
      <c r="N132" s="98" t="s">
        <v>92639</v>
      </c>
      <c r="O132" s="101">
        <v>40</v>
      </c>
      <c r="P132" s="101">
        <v>40</v>
      </c>
    </row>
    <row r="133">
      <c r="L133" s="98" t="s">
        <v>92640</v>
      </c>
      <c r="M133" s="98" t="s">
        <v>92641</v>
      </c>
      <c r="N133" s="98" t="s">
        <v>92642</v>
      </c>
      <c r="O133" s="101">
        <v>20</v>
      </c>
      <c r="P133" s="101">
        <v>20</v>
      </c>
    </row>
    <row r="134">
      <c r="L134" s="98" t="s">
        <v>92643</v>
      </c>
      <c r="M134" s="98" t="s">
        <v>92644</v>
      </c>
      <c r="N134" s="98" t="s">
        <v>92645</v>
      </c>
      <c r="O134" s="101">
        <v>35</v>
      </c>
      <c r="P134" s="101">
        <v>35</v>
      </c>
    </row>
    <row r="135">
      <c r="K135" s="96" t="s">
        <v>92646</v>
      </c>
      <c r="O135" s="85">
        <f>SUM(O130:O134)</f>
      </c>
      <c r="P135" s="85">
        <f>SUM(P130:P134)</f>
      </c>
    </row>
    <row r="136">
      <c r="A136" s="98" t="s">
        <v>92647</v>
      </c>
      <c r="B136" s="98" t="s">
        <v>92648</v>
      </c>
      <c r="C136" s="100">
        <v>1077</v>
      </c>
      <c r="D136" s="98" t="s">
        <v>92649</v>
      </c>
      <c r="E136" s="98" t="s">
        <v>92650</v>
      </c>
      <c r="F136" s="104">
        <v>43806</v>
      </c>
      <c r="G136" s="104">
        <v>45627</v>
      </c>
      <c r="H136" s="104">
        <v>45991</v>
      </c>
      <c r="J136" s="101">
        <v>1570</v>
      </c>
      <c r="K136" s="98" t="s">
        <v>92651</v>
      </c>
      <c r="L136" s="98" t="s">
        <v>92652</v>
      </c>
      <c r="M136" s="98" t="s">
        <v>92653</v>
      </c>
      <c r="N136" s="98" t="s">
        <v>92654</v>
      </c>
      <c r="O136" s="101">
        <v>15</v>
      </c>
      <c r="P136" s="101">
        <v>65</v>
      </c>
      <c r="Q136" s="101">
        <v>0</v>
      </c>
      <c r="R136" s="101">
        <v>400</v>
      </c>
    </row>
    <row r="137">
      <c r="L137" s="98" t="s">
        <v>92655</v>
      </c>
      <c r="M137" s="98" t="s">
        <v>92656</v>
      </c>
      <c r="N137" s="98" t="s">
        <v>92657</v>
      </c>
      <c r="O137" s="101">
        <v>50</v>
      </c>
      <c r="P137" s="101">
        <v>0</v>
      </c>
    </row>
    <row r="138">
      <c r="L138" s="98" t="s">
        <v>92658</v>
      </c>
      <c r="M138" s="98" t="s">
        <v>92659</v>
      </c>
      <c r="N138" s="98" t="s">
        <v>92660</v>
      </c>
      <c r="O138" s="101">
        <v>1448</v>
      </c>
      <c r="P138" s="101">
        <v>1448</v>
      </c>
    </row>
    <row r="139">
      <c r="L139" s="98" t="s">
        <v>92661</v>
      </c>
      <c r="M139" s="98" t="s">
        <v>92662</v>
      </c>
      <c r="N139" s="98" t="s">
        <v>92663</v>
      </c>
      <c r="O139" s="101">
        <v>20</v>
      </c>
      <c r="P139" s="101">
        <v>20</v>
      </c>
    </row>
    <row r="140">
      <c r="L140" s="98" t="s">
        <v>92664</v>
      </c>
      <c r="M140" s="98" t="s">
        <v>92665</v>
      </c>
      <c r="N140" s="98" t="s">
        <v>92666</v>
      </c>
      <c r="O140" s="101">
        <v>35</v>
      </c>
      <c r="P140" s="101">
        <v>35</v>
      </c>
    </row>
    <row r="141">
      <c r="K141" s="96" t="s">
        <v>92667</v>
      </c>
      <c r="O141" s="85">
        <f>SUM(O136:O140)</f>
      </c>
      <c r="P141" s="85">
        <f>SUM(P136:P140)</f>
      </c>
    </row>
    <row r="142">
      <c r="A142" s="98" t="s">
        <v>92668</v>
      </c>
      <c r="B142" s="98" t="s">
        <v>92669</v>
      </c>
      <c r="C142" s="100">
        <v>1077</v>
      </c>
      <c r="D142" s="98" t="s">
        <v>92670</v>
      </c>
      <c r="E142" s="98" t="s">
        <v>92671</v>
      </c>
      <c r="F142" s="104">
        <v>45238</v>
      </c>
      <c r="G142" s="104">
        <v>45323</v>
      </c>
      <c r="J142" s="101">
        <v>1570</v>
      </c>
      <c r="K142" s="98" t="s">
        <v>92672</v>
      </c>
      <c r="L142" s="98" t="s">
        <v>92673</v>
      </c>
      <c r="M142" s="98" t="s">
        <v>92674</v>
      </c>
      <c r="N142" s="98" t="s">
        <v>92675</v>
      </c>
      <c r="O142" s="101">
        <v>50</v>
      </c>
      <c r="P142" s="101">
        <v>15</v>
      </c>
      <c r="Q142" s="101">
        <v>-0.91000000000000003</v>
      </c>
      <c r="R142" s="101">
        <v>0</v>
      </c>
    </row>
    <row r="143">
      <c r="L143" s="98" t="s">
        <v>92676</v>
      </c>
      <c r="M143" s="98" t="s">
        <v>92677</v>
      </c>
      <c r="N143" s="98" t="s">
        <v>92678</v>
      </c>
      <c r="O143" s="101">
        <v>15</v>
      </c>
      <c r="P143" s="101">
        <v>50</v>
      </c>
    </row>
    <row r="144">
      <c r="L144" s="98" t="s">
        <v>92679</v>
      </c>
      <c r="M144" s="98" t="s">
        <v>92680</v>
      </c>
      <c r="N144" s="98" t="s">
        <v>92681</v>
      </c>
      <c r="O144" s="101">
        <v>1505</v>
      </c>
      <c r="P144" s="101">
        <v>1505</v>
      </c>
    </row>
    <row r="145">
      <c r="L145" s="98" t="s">
        <v>92682</v>
      </c>
      <c r="M145" s="98" t="s">
        <v>92683</v>
      </c>
      <c r="N145" s="98" t="s">
        <v>92684</v>
      </c>
      <c r="O145" s="101">
        <v>-392.5</v>
      </c>
      <c r="P145" s="101">
        <v>-392.5</v>
      </c>
    </row>
    <row r="146">
      <c r="L146" s="98" t="s">
        <v>92685</v>
      </c>
      <c r="M146" s="98" t="s">
        <v>92686</v>
      </c>
      <c r="N146" s="98" t="s">
        <v>92687</v>
      </c>
      <c r="O146" s="101">
        <v>30</v>
      </c>
      <c r="P146" s="101">
        <v>30</v>
      </c>
    </row>
    <row r="147">
      <c r="L147" s="98" t="s">
        <v>92688</v>
      </c>
      <c r="M147" s="98" t="s">
        <v>92689</v>
      </c>
      <c r="N147" s="98" t="s">
        <v>92690</v>
      </c>
      <c r="O147" s="101">
        <v>45</v>
      </c>
      <c r="P147" s="101">
        <v>90</v>
      </c>
    </row>
    <row r="148">
      <c r="L148" s="98" t="s">
        <v>92691</v>
      </c>
      <c r="M148" s="98" t="s">
        <v>92692</v>
      </c>
      <c r="N148" s="98" t="s">
        <v>92693</v>
      </c>
      <c r="O148" s="101">
        <v>45</v>
      </c>
      <c r="P148" s="101">
        <v>0</v>
      </c>
    </row>
    <row r="149">
      <c r="L149" s="98" t="s">
        <v>92694</v>
      </c>
      <c r="M149" s="98" t="s">
        <v>92695</v>
      </c>
      <c r="N149" s="98" t="s">
        <v>92696</v>
      </c>
      <c r="O149" s="101">
        <v>20</v>
      </c>
      <c r="P149" s="101">
        <v>20</v>
      </c>
    </row>
    <row r="150">
      <c r="L150" s="98" t="s">
        <v>92697</v>
      </c>
      <c r="M150" s="98" t="s">
        <v>92698</v>
      </c>
      <c r="N150" s="98" t="s">
        <v>92699</v>
      </c>
      <c r="O150" s="101">
        <v>35</v>
      </c>
      <c r="P150" s="101">
        <v>35</v>
      </c>
    </row>
    <row r="151">
      <c r="K151" s="96" t="s">
        <v>92700</v>
      </c>
      <c r="O151" s="85">
        <f>SUM(O142:O150)</f>
      </c>
      <c r="P151" s="85">
        <f>SUM(P142:P150)</f>
      </c>
    </row>
    <row r="152">
      <c r="A152" s="98" t="s">
        <v>92701</v>
      </c>
      <c r="B152" s="98" t="s">
        <v>92702</v>
      </c>
      <c r="C152" s="100">
        <v>812</v>
      </c>
      <c r="D152" s="98" t="s">
        <v>92703</v>
      </c>
      <c r="E152" s="98" t="s">
        <v>92704</v>
      </c>
      <c r="F152" s="104">
        <v>37104</v>
      </c>
      <c r="G152" s="104">
        <v>45748</v>
      </c>
      <c r="H152" s="104">
        <v>46112</v>
      </c>
      <c r="J152" s="101">
        <v>1280</v>
      </c>
      <c r="K152" s="98" t="s">
        <v>92705</v>
      </c>
      <c r="L152" s="98" t="s">
        <v>92706</v>
      </c>
      <c r="M152" s="98" t="s">
        <v>92707</v>
      </c>
      <c r="N152" s="98" t="s">
        <v>92708</v>
      </c>
      <c r="O152" s="101">
        <v>1268</v>
      </c>
      <c r="P152" s="101">
        <v>1268</v>
      </c>
      <c r="Q152" s="101">
        <v>1554.53</v>
      </c>
      <c r="R152" s="101">
        <v>0</v>
      </c>
    </row>
    <row r="153">
      <c r="L153" s="98" t="s">
        <v>92709</v>
      </c>
      <c r="M153" s="98" t="s">
        <v>92710</v>
      </c>
      <c r="N153" s="98" t="s">
        <v>92711</v>
      </c>
      <c r="O153" s="101">
        <v>75</v>
      </c>
      <c r="P153" s="101">
        <v>0</v>
      </c>
    </row>
    <row r="154">
      <c r="L154" s="98" t="s">
        <v>92712</v>
      </c>
      <c r="M154" s="98" t="s">
        <v>92713</v>
      </c>
      <c r="N154" s="98" t="s">
        <v>92714</v>
      </c>
      <c r="O154" s="101">
        <v>100</v>
      </c>
      <c r="P154" s="101">
        <v>100</v>
      </c>
    </row>
    <row r="155">
      <c r="L155" s="98" t="s">
        <v>92715</v>
      </c>
      <c r="M155" s="98" t="s">
        <v>92716</v>
      </c>
      <c r="N155" s="98" t="s">
        <v>92717</v>
      </c>
      <c r="O155" s="101">
        <v>40</v>
      </c>
      <c r="P155" s="101">
        <v>40</v>
      </c>
    </row>
    <row r="156">
      <c r="L156" s="98" t="s">
        <v>92718</v>
      </c>
      <c r="M156" s="98" t="s">
        <v>92719</v>
      </c>
      <c r="N156" s="98" t="s">
        <v>92720</v>
      </c>
      <c r="O156" s="101">
        <v>20</v>
      </c>
      <c r="P156" s="101">
        <v>20</v>
      </c>
    </row>
    <row r="157">
      <c r="K157" s="96" t="s">
        <v>92721</v>
      </c>
      <c r="O157" s="85">
        <f>SUM(O152:O156)</f>
      </c>
      <c r="P157" s="85">
        <f>SUM(P152:P156)</f>
      </c>
    </row>
    <row r="158">
      <c r="A158" s="98" t="s">
        <v>92722</v>
      </c>
      <c r="B158" s="98" t="s">
        <v>92723</v>
      </c>
      <c r="C158" s="100">
        <v>812</v>
      </c>
      <c r="D158" s="98" t="s">
        <v>92724</v>
      </c>
      <c r="E158" s="98" t="s">
        <v>92725</v>
      </c>
      <c r="F158" s="104">
        <v>43718</v>
      </c>
      <c r="G158" s="104">
        <v>45505</v>
      </c>
      <c r="H158" s="104">
        <v>45869</v>
      </c>
      <c r="J158" s="101">
        <v>1330</v>
      </c>
      <c r="K158" s="98" t="s">
        <v>92726</v>
      </c>
      <c r="L158" s="98" t="s">
        <v>92727</v>
      </c>
      <c r="M158" s="98" t="s">
        <v>92728</v>
      </c>
      <c r="N158" s="98" t="s">
        <v>92729</v>
      </c>
      <c r="O158" s="101">
        <v>50</v>
      </c>
      <c r="P158" s="101">
        <v>50</v>
      </c>
      <c r="Q158" s="101">
        <v>0</v>
      </c>
      <c r="R158" s="101">
        <v>500</v>
      </c>
    </row>
    <row r="159">
      <c r="L159" s="98" t="s">
        <v>92730</v>
      </c>
      <c r="M159" s="98" t="s">
        <v>92731</v>
      </c>
      <c r="N159" s="98" t="s">
        <v>92732</v>
      </c>
      <c r="O159" s="101">
        <v>1290</v>
      </c>
      <c r="P159" s="101">
        <v>1290</v>
      </c>
    </row>
    <row r="160">
      <c r="L160" s="98" t="s">
        <v>92733</v>
      </c>
      <c r="M160" s="98" t="s">
        <v>92734</v>
      </c>
      <c r="N160" s="98" t="s">
        <v>92735</v>
      </c>
      <c r="O160" s="101">
        <v>20</v>
      </c>
      <c r="P160" s="101">
        <v>20</v>
      </c>
    </row>
    <row r="161">
      <c r="L161" s="98" t="s">
        <v>92736</v>
      </c>
      <c r="M161" s="98" t="s">
        <v>92737</v>
      </c>
      <c r="N161" s="98" t="s">
        <v>92738</v>
      </c>
      <c r="O161" s="101">
        <v>35</v>
      </c>
      <c r="P161" s="101">
        <v>35</v>
      </c>
    </row>
    <row r="162">
      <c r="K162" s="96" t="s">
        <v>92739</v>
      </c>
      <c r="O162" s="85">
        <f>SUM(O158:O161)</f>
      </c>
      <c r="P162" s="85">
        <f>SUM(P158:P161)</f>
      </c>
    </row>
    <row r="163">
      <c r="A163" s="98" t="s">
        <v>92740</v>
      </c>
      <c r="B163" s="98" t="s">
        <v>92741</v>
      </c>
      <c r="C163" s="100">
        <v>1077</v>
      </c>
      <c r="D163" s="98" t="s">
        <v>92742</v>
      </c>
      <c r="E163" s="98" t="s">
        <v>92743</v>
      </c>
      <c r="F163" s="104">
        <v>45336</v>
      </c>
      <c r="G163" s="104">
        <v>45717</v>
      </c>
      <c r="H163" s="104">
        <v>46081</v>
      </c>
      <c r="J163" s="101">
        <v>1590</v>
      </c>
      <c r="K163" s="98" t="s">
        <v>92744</v>
      </c>
      <c r="L163" s="98" t="s">
        <v>92745</v>
      </c>
      <c r="M163" s="98" t="s">
        <v>92746</v>
      </c>
      <c r="N163" s="98" t="s">
        <v>92747</v>
      </c>
      <c r="O163" s="101">
        <v>35</v>
      </c>
      <c r="P163" s="101">
        <v>115</v>
      </c>
      <c r="Q163" s="101">
        <v>-67.790000000000006</v>
      </c>
      <c r="R163" s="101">
        <v>200</v>
      </c>
    </row>
    <row r="164">
      <c r="L164" s="98" t="s">
        <v>92748</v>
      </c>
      <c r="M164" s="98" t="s">
        <v>92749</v>
      </c>
      <c r="N164" s="98" t="s">
        <v>92750</v>
      </c>
      <c r="O164" s="101">
        <v>80</v>
      </c>
      <c r="P164" s="101">
        <v>0</v>
      </c>
    </row>
    <row r="165">
      <c r="L165" s="98" t="s">
        <v>92751</v>
      </c>
      <c r="M165" s="98" t="s">
        <v>92752</v>
      </c>
      <c r="N165" s="98" t="s">
        <v>92753</v>
      </c>
      <c r="O165" s="101">
        <v>1515</v>
      </c>
      <c r="P165" s="101">
        <v>1515</v>
      </c>
    </row>
    <row r="166">
      <c r="L166" s="98" t="s">
        <v>92754</v>
      </c>
      <c r="M166" s="98" t="s">
        <v>92755</v>
      </c>
      <c r="N166" s="98" t="s">
        <v>92756</v>
      </c>
      <c r="O166" s="101">
        <v>45</v>
      </c>
      <c r="P166" s="101">
        <v>45</v>
      </c>
    </row>
    <row r="167">
      <c r="L167" s="98" t="s">
        <v>92757</v>
      </c>
      <c r="M167" s="98" t="s">
        <v>92758</v>
      </c>
      <c r="N167" s="98" t="s">
        <v>92759</v>
      </c>
      <c r="O167" s="101">
        <v>45</v>
      </c>
      <c r="P167" s="101">
        <v>45</v>
      </c>
    </row>
    <row r="168">
      <c r="L168" s="98" t="s">
        <v>92760</v>
      </c>
      <c r="M168" s="98" t="s">
        <v>92761</v>
      </c>
      <c r="N168" s="98" t="s">
        <v>92762</v>
      </c>
      <c r="O168" s="101">
        <v>25</v>
      </c>
      <c r="P168" s="101">
        <v>0</v>
      </c>
    </row>
    <row r="169">
      <c r="L169" s="98" t="s">
        <v>92763</v>
      </c>
      <c r="M169" s="98" t="s">
        <v>92764</v>
      </c>
      <c r="N169" s="98" t="s">
        <v>92765</v>
      </c>
      <c r="O169" s="101">
        <v>20</v>
      </c>
      <c r="P169" s="101">
        <v>20</v>
      </c>
    </row>
    <row r="170">
      <c r="K170" s="96" t="s">
        <v>92766</v>
      </c>
      <c r="O170" s="85">
        <f>SUM(O163:O169)</f>
      </c>
      <c r="P170" s="85">
        <f>SUM(P163:P169)</f>
      </c>
    </row>
    <row r="171">
      <c r="A171" s="98" t="s">
        <v>92767</v>
      </c>
      <c r="B171" s="98" t="s">
        <v>92768</v>
      </c>
      <c r="C171" s="100">
        <v>1077</v>
      </c>
      <c r="D171" s="98" t="s">
        <v>92769</v>
      </c>
      <c r="E171" s="98" t="s">
        <v>92770</v>
      </c>
      <c r="F171" s="104">
        <v>44300</v>
      </c>
      <c r="G171" s="104">
        <v>45413</v>
      </c>
      <c r="H171" s="104">
        <v>45777</v>
      </c>
      <c r="J171" s="101">
        <v>1540</v>
      </c>
      <c r="K171" s="98" t="s">
        <v>92771</v>
      </c>
      <c r="L171" s="98" t="s">
        <v>92772</v>
      </c>
      <c r="M171" s="98" t="s">
        <v>92773</v>
      </c>
      <c r="N171" s="98" t="s">
        <v>92774</v>
      </c>
      <c r="O171" s="101">
        <v>35</v>
      </c>
      <c r="P171" s="101">
        <v>35</v>
      </c>
      <c r="Q171" s="101">
        <v>0</v>
      </c>
      <c r="R171" s="101">
        <v>200</v>
      </c>
    </row>
    <row r="172">
      <c r="L172" s="98" t="s">
        <v>92775</v>
      </c>
      <c r="M172" s="98" t="s">
        <v>92776</v>
      </c>
      <c r="N172" s="98" t="s">
        <v>92777</v>
      </c>
      <c r="O172" s="101">
        <v>1493</v>
      </c>
      <c r="P172" s="101">
        <v>1493</v>
      </c>
    </row>
    <row r="173">
      <c r="L173" s="98" t="s">
        <v>92778</v>
      </c>
      <c r="M173" s="98" t="s">
        <v>92779</v>
      </c>
      <c r="N173" s="98" t="s">
        <v>92780</v>
      </c>
      <c r="O173" s="101">
        <v>100</v>
      </c>
      <c r="P173" s="101">
        <v>100</v>
      </c>
    </row>
    <row r="174">
      <c r="L174" s="98" t="s">
        <v>92781</v>
      </c>
      <c r="M174" s="98" t="s">
        <v>92782</v>
      </c>
      <c r="N174" s="98" t="s">
        <v>92783</v>
      </c>
      <c r="O174" s="101">
        <v>20</v>
      </c>
      <c r="P174" s="101">
        <v>20</v>
      </c>
    </row>
    <row r="175">
      <c r="L175" s="98" t="s">
        <v>92784</v>
      </c>
      <c r="M175" s="98" t="s">
        <v>92785</v>
      </c>
      <c r="N175" s="98" t="s">
        <v>92786</v>
      </c>
      <c r="O175" s="101">
        <v>35</v>
      </c>
      <c r="P175" s="101">
        <v>35</v>
      </c>
    </row>
    <row r="176">
      <c r="K176" s="96" t="s">
        <v>92787</v>
      </c>
      <c r="O176" s="85">
        <f>SUM(O171:O175)</f>
      </c>
      <c r="P176" s="85">
        <f>SUM(P171:P175)</f>
      </c>
    </row>
    <row r="177">
      <c r="A177" s="98" t="s">
        <v>92788</v>
      </c>
      <c r="B177" s="98" t="s">
        <v>92789</v>
      </c>
      <c r="C177" s="100">
        <v>812</v>
      </c>
      <c r="D177" s="98" t="s">
        <v>92790</v>
      </c>
      <c r="E177" s="98" t="s">
        <v>92791</v>
      </c>
      <c r="F177" s="104">
        <v>43705</v>
      </c>
      <c r="G177" s="104">
        <v>45536</v>
      </c>
      <c r="H177" s="104">
        <v>45900</v>
      </c>
      <c r="J177" s="101">
        <v>1295</v>
      </c>
      <c r="K177" s="98" t="s">
        <v>92792</v>
      </c>
      <c r="L177" s="98" t="s">
        <v>92793</v>
      </c>
      <c r="M177" s="98" t="s">
        <v>92794</v>
      </c>
      <c r="N177" s="98" t="s">
        <v>92795</v>
      </c>
      <c r="O177" s="101">
        <v>15</v>
      </c>
      <c r="P177" s="101">
        <v>15</v>
      </c>
      <c r="Q177" s="101">
        <v>0</v>
      </c>
      <c r="R177" s="101">
        <v>1020</v>
      </c>
    </row>
    <row r="178">
      <c r="L178" s="98" t="s">
        <v>92796</v>
      </c>
      <c r="M178" s="98" t="s">
        <v>92797</v>
      </c>
      <c r="N178" s="98" t="s">
        <v>92798</v>
      </c>
      <c r="O178" s="101">
        <v>1238</v>
      </c>
      <c r="P178" s="101">
        <v>1238</v>
      </c>
    </row>
    <row r="179">
      <c r="L179" s="98" t="s">
        <v>92799</v>
      </c>
      <c r="M179" s="98" t="s">
        <v>92800</v>
      </c>
      <c r="N179" s="98" t="s">
        <v>92801</v>
      </c>
      <c r="O179" s="101">
        <v>20</v>
      </c>
      <c r="P179" s="101">
        <v>20</v>
      </c>
    </row>
    <row r="180">
      <c r="L180" s="98" t="s">
        <v>92802</v>
      </c>
      <c r="M180" s="98" t="s">
        <v>92803</v>
      </c>
      <c r="N180" s="98" t="s">
        <v>92804</v>
      </c>
      <c r="O180" s="101">
        <v>35</v>
      </c>
      <c r="P180" s="101">
        <v>35</v>
      </c>
    </row>
    <row r="181">
      <c r="K181" s="96" t="s">
        <v>92805</v>
      </c>
      <c r="O181" s="85">
        <f>SUM(O177:O180)</f>
      </c>
      <c r="P181" s="85">
        <f>SUM(P177:P180)</f>
      </c>
    </row>
    <row r="182">
      <c r="A182" s="98" t="s">
        <v>92806</v>
      </c>
      <c r="B182" s="98" t="s">
        <v>92807</v>
      </c>
      <c r="C182" s="100">
        <v>1077</v>
      </c>
      <c r="D182" s="98" t="s">
        <v>92808</v>
      </c>
      <c r="E182" s="98" t="s">
        <v>92809</v>
      </c>
      <c r="F182" s="104">
        <v>43869</v>
      </c>
      <c r="G182" s="104">
        <v>45689</v>
      </c>
      <c r="H182" s="104">
        <v>46053</v>
      </c>
      <c r="J182" s="101">
        <v>1520</v>
      </c>
      <c r="K182" s="98" t="s">
        <v>92810</v>
      </c>
      <c r="L182" s="98" t="s">
        <v>92811</v>
      </c>
      <c r="M182" s="98" t="s">
        <v>92812</v>
      </c>
      <c r="N182" s="98" t="s">
        <v>92813</v>
      </c>
      <c r="O182" s="101">
        <v>15</v>
      </c>
      <c r="P182" s="101">
        <v>15</v>
      </c>
      <c r="Q182" s="101">
        <v>0</v>
      </c>
      <c r="R182" s="101">
        <v>400</v>
      </c>
    </row>
    <row r="183">
      <c r="L183" s="98" t="s">
        <v>92814</v>
      </c>
      <c r="M183" s="98" t="s">
        <v>92815</v>
      </c>
      <c r="N183" s="98" t="s">
        <v>92816</v>
      </c>
      <c r="O183" s="101">
        <v>1493</v>
      </c>
      <c r="P183" s="101">
        <v>1493</v>
      </c>
    </row>
    <row r="184">
      <c r="L184" s="98" t="s">
        <v>92817</v>
      </c>
      <c r="M184" s="98" t="s">
        <v>92818</v>
      </c>
      <c r="N184" s="98" t="s">
        <v>92819</v>
      </c>
      <c r="O184" s="101">
        <v>20</v>
      </c>
      <c r="P184" s="101">
        <v>20</v>
      </c>
    </row>
    <row r="185">
      <c r="L185" s="98" t="s">
        <v>92820</v>
      </c>
      <c r="M185" s="98" t="s">
        <v>92821</v>
      </c>
      <c r="N185" s="98" t="s">
        <v>92822</v>
      </c>
      <c r="O185" s="101">
        <v>35</v>
      </c>
      <c r="P185" s="101">
        <v>35</v>
      </c>
    </row>
    <row r="186">
      <c r="K186" s="96" t="s">
        <v>92823</v>
      </c>
      <c r="O186" s="85">
        <f>SUM(O182:O185)</f>
      </c>
      <c r="P186" s="85">
        <f>SUM(P182:P185)</f>
      </c>
    </row>
    <row r="187">
      <c r="A187" s="98" t="s">
        <v>92824</v>
      </c>
      <c r="B187" s="98" t="s">
        <v>92825</v>
      </c>
      <c r="C187" s="100">
        <v>1077</v>
      </c>
      <c r="D187" s="98" t="s">
        <v>92826</v>
      </c>
      <c r="E187" s="98" t="s">
        <v>92827</v>
      </c>
      <c r="F187" s="104">
        <v>45560</v>
      </c>
      <c r="G187" s="104">
        <v>45560</v>
      </c>
      <c r="H187" s="104">
        <v>45930</v>
      </c>
      <c r="J187" s="101">
        <v>1600</v>
      </c>
      <c r="K187" s="98" t="s">
        <v>92828</v>
      </c>
      <c r="L187" s="98" t="s">
        <v>92829</v>
      </c>
      <c r="M187" s="98" t="s">
        <v>92830</v>
      </c>
      <c r="N187" s="98" t="s">
        <v>92831</v>
      </c>
      <c r="O187" s="101">
        <v>80</v>
      </c>
      <c r="P187" s="101">
        <v>15</v>
      </c>
      <c r="Q187" s="101">
        <v>0</v>
      </c>
      <c r="R187" s="101">
        <v>1800</v>
      </c>
    </row>
    <row r="188">
      <c r="L188" s="98" t="s">
        <v>92832</v>
      </c>
      <c r="M188" s="98" t="s">
        <v>92833</v>
      </c>
      <c r="N188" s="98" t="s">
        <v>92834</v>
      </c>
      <c r="O188" s="101">
        <v>15</v>
      </c>
      <c r="P188" s="101">
        <v>80</v>
      </c>
    </row>
    <row r="189">
      <c r="L189" s="98" t="s">
        <v>92835</v>
      </c>
      <c r="M189" s="98" t="s">
        <v>92836</v>
      </c>
      <c r="N189" s="98" t="s">
        <v>92837</v>
      </c>
      <c r="O189" s="101">
        <v>1505</v>
      </c>
      <c r="P189" s="101">
        <v>1505</v>
      </c>
    </row>
    <row r="190">
      <c r="L190" s="98" t="s">
        <v>92838</v>
      </c>
      <c r="M190" s="98" t="s">
        <v>92839</v>
      </c>
      <c r="N190" s="98" t="s">
        <v>92840</v>
      </c>
      <c r="O190" s="101">
        <v>20</v>
      </c>
      <c r="P190" s="101">
        <v>20</v>
      </c>
    </row>
    <row r="191">
      <c r="L191" s="98" t="s">
        <v>92841</v>
      </c>
      <c r="M191" s="98" t="s">
        <v>92842</v>
      </c>
      <c r="N191" s="98" t="s">
        <v>92843</v>
      </c>
      <c r="O191" s="101">
        <v>35</v>
      </c>
      <c r="P191" s="101">
        <v>35</v>
      </c>
    </row>
    <row r="192">
      <c r="K192" s="96" t="s">
        <v>92844</v>
      </c>
      <c r="O192" s="85">
        <f>SUM(O187:O191)</f>
      </c>
      <c r="P192" s="85">
        <f>SUM(P187:P191)</f>
      </c>
    </row>
    <row r="193">
      <c r="A193" s="98" t="s">
        <v>92845</v>
      </c>
      <c r="B193" s="98" t="s">
        <v>92846</v>
      </c>
      <c r="C193" s="100">
        <v>812</v>
      </c>
      <c r="D193" s="98" t="s">
        <v>92847</v>
      </c>
      <c r="E193" s="98" t="s">
        <v>92848</v>
      </c>
      <c r="F193" s="104">
        <v>45069</v>
      </c>
      <c r="G193" s="104">
        <v>45444</v>
      </c>
      <c r="H193" s="104">
        <v>45808</v>
      </c>
      <c r="J193" s="101">
        <v>1280</v>
      </c>
      <c r="K193" s="98" t="s">
        <v>92849</v>
      </c>
      <c r="L193" s="98" t="s">
        <v>92850</v>
      </c>
      <c r="M193" s="98" t="s">
        <v>92851</v>
      </c>
      <c r="N193" s="98" t="s">
        <v>92852</v>
      </c>
      <c r="O193" s="101">
        <v>1290</v>
      </c>
      <c r="P193" s="101">
        <v>1290</v>
      </c>
      <c r="Q193" s="101">
        <v>0</v>
      </c>
      <c r="R193" s="101">
        <v>1335</v>
      </c>
    </row>
    <row r="194">
      <c r="L194" s="98" t="s">
        <v>92853</v>
      </c>
      <c r="M194" s="98" t="s">
        <v>92854</v>
      </c>
      <c r="N194" s="98" t="s">
        <v>92855</v>
      </c>
      <c r="O194" s="101">
        <v>20</v>
      </c>
      <c r="P194" s="101">
        <v>20</v>
      </c>
    </row>
    <row r="195">
      <c r="L195" s="98" t="s">
        <v>92856</v>
      </c>
      <c r="M195" s="98" t="s">
        <v>92857</v>
      </c>
      <c r="N195" s="98" t="s">
        <v>92858</v>
      </c>
      <c r="O195" s="101">
        <v>35</v>
      </c>
      <c r="P195" s="101">
        <v>35</v>
      </c>
    </row>
    <row r="196">
      <c r="K196" s="96" t="s">
        <v>92859</v>
      </c>
      <c r="O196" s="85">
        <f>SUM(O193:O195)</f>
      </c>
      <c r="P196" s="85">
        <f>SUM(P193:P195)</f>
      </c>
    </row>
    <row r="197">
      <c r="A197" s="98" t="s">
        <v>92860</v>
      </c>
      <c r="B197" s="98" t="s">
        <v>92861</v>
      </c>
      <c r="C197" s="100">
        <v>812</v>
      </c>
      <c r="D197" s="98" t="s">
        <v>92862</v>
      </c>
      <c r="E197" s="98" t="s">
        <v>92863</v>
      </c>
      <c r="F197" s="104">
        <v>44545</v>
      </c>
      <c r="G197" s="104">
        <v>45658</v>
      </c>
      <c r="J197" s="101">
        <v>1280</v>
      </c>
      <c r="K197" s="98" t="s">
        <v>92864</v>
      </c>
      <c r="L197" s="98" t="s">
        <v>92865</v>
      </c>
      <c r="M197" s="98" t="s">
        <v>92866</v>
      </c>
      <c r="N197" s="98" t="s">
        <v>92867</v>
      </c>
      <c r="O197" s="101">
        <v>1280</v>
      </c>
      <c r="P197" s="101">
        <v>1280</v>
      </c>
      <c r="Q197" s="101">
        <v>0</v>
      </c>
      <c r="R197" s="101">
        <v>1205</v>
      </c>
    </row>
    <row r="198">
      <c r="L198" s="98" t="s">
        <v>92868</v>
      </c>
      <c r="M198" s="98" t="s">
        <v>92869</v>
      </c>
      <c r="N198" s="98" t="s">
        <v>92870</v>
      </c>
      <c r="O198" s="101">
        <v>200</v>
      </c>
      <c r="P198" s="101">
        <v>200</v>
      </c>
    </row>
    <row r="199">
      <c r="L199" s="98" t="s">
        <v>92871</v>
      </c>
      <c r="M199" s="98" t="s">
        <v>92872</v>
      </c>
      <c r="N199" s="98" t="s">
        <v>92873</v>
      </c>
      <c r="O199" s="101">
        <v>20</v>
      </c>
      <c r="P199" s="101">
        <v>20</v>
      </c>
    </row>
    <row r="200">
      <c r="L200" s="98" t="s">
        <v>92874</v>
      </c>
      <c r="M200" s="98" t="s">
        <v>92875</v>
      </c>
      <c r="N200" s="98" t="s">
        <v>92876</v>
      </c>
      <c r="O200" s="101">
        <v>35</v>
      </c>
      <c r="P200" s="101">
        <v>35</v>
      </c>
    </row>
    <row r="201">
      <c r="K201" s="96" t="s">
        <v>92877</v>
      </c>
      <c r="O201" s="85">
        <f>SUM(O197:O200)</f>
      </c>
      <c r="P201" s="85">
        <f>SUM(P197:P200)</f>
      </c>
    </row>
    <row r="202">
      <c r="A202" s="98" t="s">
        <v>92878</v>
      </c>
      <c r="B202" s="98" t="s">
        <v>92879</v>
      </c>
      <c r="C202" s="100">
        <v>1077</v>
      </c>
      <c r="D202" s="98" t="s">
        <v>92880</v>
      </c>
      <c r="E202" s="98" t="s">
        <v>92881</v>
      </c>
      <c r="F202" s="104">
        <v>45562</v>
      </c>
      <c r="G202" s="104">
        <v>45562</v>
      </c>
      <c r="H202" s="104">
        <v>45930</v>
      </c>
      <c r="J202" s="101">
        <v>1620</v>
      </c>
      <c r="K202" s="98" t="s">
        <v>92882</v>
      </c>
      <c r="L202" s="98" t="s">
        <v>92883</v>
      </c>
      <c r="M202" s="98" t="s">
        <v>92884</v>
      </c>
      <c r="N202" s="98" t="s">
        <v>92885</v>
      </c>
      <c r="O202" s="101">
        <v>35</v>
      </c>
      <c r="P202" s="101">
        <v>35</v>
      </c>
      <c r="Q202" s="101">
        <v>0</v>
      </c>
      <c r="R202" s="101">
        <v>200</v>
      </c>
    </row>
    <row r="203">
      <c r="L203" s="98" t="s">
        <v>92886</v>
      </c>
      <c r="M203" s="98" t="s">
        <v>92887</v>
      </c>
      <c r="N203" s="98" t="s">
        <v>92888</v>
      </c>
      <c r="O203" s="101">
        <v>80</v>
      </c>
      <c r="P203" s="101">
        <v>80</v>
      </c>
    </row>
    <row r="204">
      <c r="L204" s="98" t="s">
        <v>92889</v>
      </c>
      <c r="M204" s="98" t="s">
        <v>92890</v>
      </c>
      <c r="N204" s="98" t="s">
        <v>92891</v>
      </c>
      <c r="O204" s="101">
        <v>1505</v>
      </c>
      <c r="P204" s="101">
        <v>1505</v>
      </c>
    </row>
    <row r="205">
      <c r="L205" s="98" t="s">
        <v>92892</v>
      </c>
      <c r="M205" s="98" t="s">
        <v>92893</v>
      </c>
      <c r="N205" s="98" t="s">
        <v>92894</v>
      </c>
      <c r="O205" s="101">
        <v>20</v>
      </c>
      <c r="P205" s="101">
        <v>20</v>
      </c>
    </row>
    <row r="206">
      <c r="L206" s="98" t="s">
        <v>92895</v>
      </c>
      <c r="M206" s="98" t="s">
        <v>92896</v>
      </c>
      <c r="N206" s="98" t="s">
        <v>92897</v>
      </c>
      <c r="O206" s="101">
        <v>35</v>
      </c>
      <c r="P206" s="101">
        <v>35</v>
      </c>
    </row>
    <row r="207">
      <c r="K207" s="96" t="s">
        <v>92898</v>
      </c>
      <c r="O207" s="85">
        <f>SUM(O202:O206)</f>
      </c>
      <c r="P207" s="85">
        <f>SUM(P202:P206)</f>
      </c>
    </row>
    <row r="208">
      <c r="A208" s="98" t="s">
        <v>92899</v>
      </c>
      <c r="B208" s="98" t="s">
        <v>92900</v>
      </c>
      <c r="C208" s="100">
        <v>1077</v>
      </c>
      <c r="D208" s="98" t="s">
        <v>92901</v>
      </c>
      <c r="E208" s="98" t="s">
        <v>92902</v>
      </c>
      <c r="F208" s="104">
        <v>44702</v>
      </c>
      <c r="G208" s="104">
        <v>45444</v>
      </c>
      <c r="H208" s="104">
        <v>45808</v>
      </c>
      <c r="J208" s="101">
        <v>1540</v>
      </c>
      <c r="K208" s="98" t="s">
        <v>92903</v>
      </c>
      <c r="L208" s="98" t="s">
        <v>92904</v>
      </c>
      <c r="M208" s="98" t="s">
        <v>92905</v>
      </c>
      <c r="N208" s="98" t="s">
        <v>92906</v>
      </c>
      <c r="O208" s="101">
        <v>35</v>
      </c>
      <c r="P208" s="101">
        <v>35</v>
      </c>
      <c r="Q208" s="101">
        <v>0</v>
      </c>
      <c r="R208" s="101">
        <v>200</v>
      </c>
    </row>
    <row r="209">
      <c r="L209" s="98" t="s">
        <v>92907</v>
      </c>
      <c r="M209" s="98" t="s">
        <v>92908</v>
      </c>
      <c r="N209" s="98" t="s">
        <v>92909</v>
      </c>
      <c r="O209" s="101">
        <v>1550</v>
      </c>
      <c r="P209" s="101">
        <v>1550</v>
      </c>
    </row>
    <row r="210">
      <c r="L210" s="98" t="s">
        <v>92910</v>
      </c>
      <c r="M210" s="98" t="s">
        <v>92911</v>
      </c>
      <c r="N210" s="98" t="s">
        <v>92912</v>
      </c>
      <c r="O210" s="101">
        <v>20</v>
      </c>
      <c r="P210" s="101">
        <v>20</v>
      </c>
    </row>
    <row r="211">
      <c r="L211" s="98" t="s">
        <v>92913</v>
      </c>
      <c r="M211" s="98" t="s">
        <v>92914</v>
      </c>
      <c r="N211" s="98" t="s">
        <v>92915</v>
      </c>
      <c r="O211" s="101">
        <v>35</v>
      </c>
      <c r="P211" s="101">
        <v>35</v>
      </c>
    </row>
    <row r="212">
      <c r="K212" s="96" t="s">
        <v>92916</v>
      </c>
      <c r="O212" s="85">
        <f>SUM(O208:O211)</f>
      </c>
      <c r="P212" s="85">
        <f>SUM(P208:P211)</f>
      </c>
    </row>
    <row r="213">
      <c r="A213" s="98" t="s">
        <v>92917</v>
      </c>
      <c r="B213" s="98" t="s">
        <v>92918</v>
      </c>
      <c r="C213" s="100">
        <v>812</v>
      </c>
      <c r="D213" s="98" t="s">
        <v>92919</v>
      </c>
      <c r="E213" s="98" t="s">
        <v>92920</v>
      </c>
      <c r="F213" s="104">
        <v>43228</v>
      </c>
      <c r="G213" s="104">
        <v>45413</v>
      </c>
      <c r="H213" s="104">
        <v>45777</v>
      </c>
      <c r="J213" s="101">
        <v>1295</v>
      </c>
      <c r="K213" s="98" t="s">
        <v>92921</v>
      </c>
      <c r="L213" s="98" t="s">
        <v>92922</v>
      </c>
      <c r="M213" s="98" t="s">
        <v>92923</v>
      </c>
      <c r="N213" s="98" t="s">
        <v>92924</v>
      </c>
      <c r="O213" s="101">
        <v>15</v>
      </c>
      <c r="P213" s="101">
        <v>15</v>
      </c>
      <c r="Q213" s="101">
        <v>0</v>
      </c>
      <c r="R213" s="101">
        <v>200</v>
      </c>
    </row>
    <row r="214">
      <c r="L214" s="98" t="s">
        <v>92925</v>
      </c>
      <c r="M214" s="98" t="s">
        <v>92926</v>
      </c>
      <c r="N214" s="98" t="s">
        <v>92927</v>
      </c>
      <c r="O214" s="101">
        <v>1233</v>
      </c>
      <c r="P214" s="101">
        <v>1233</v>
      </c>
    </row>
    <row r="215">
      <c r="L215" s="98" t="s">
        <v>92928</v>
      </c>
      <c r="M215" s="98" t="s">
        <v>92929</v>
      </c>
      <c r="N215" s="98" t="s">
        <v>92930</v>
      </c>
      <c r="O215" s="101">
        <v>20</v>
      </c>
      <c r="P215" s="101">
        <v>20</v>
      </c>
    </row>
    <row r="216">
      <c r="L216" s="98" t="s">
        <v>92931</v>
      </c>
      <c r="M216" s="98" t="s">
        <v>92932</v>
      </c>
      <c r="N216" s="98" t="s">
        <v>92933</v>
      </c>
      <c r="O216" s="101">
        <v>35</v>
      </c>
      <c r="P216" s="101">
        <v>35</v>
      </c>
    </row>
    <row r="217">
      <c r="K217" s="96" t="s">
        <v>92934</v>
      </c>
      <c r="O217" s="85">
        <f>SUM(O213:O216)</f>
      </c>
      <c r="P217" s="85">
        <f>SUM(P213:P216)</f>
      </c>
    </row>
    <row r="218">
      <c r="A218" s="98" t="s">
        <v>92935</v>
      </c>
      <c r="B218" s="98" t="s">
        <v>92936</v>
      </c>
      <c r="C218" s="100">
        <v>812</v>
      </c>
      <c r="D218" s="98" t="s">
        <v>92937</v>
      </c>
      <c r="E218" s="98" t="s">
        <v>92938</v>
      </c>
      <c r="F218" s="104">
        <v>44086</v>
      </c>
      <c r="G218" s="104">
        <v>45566</v>
      </c>
      <c r="H218" s="104">
        <v>45930</v>
      </c>
      <c r="J218" s="101">
        <v>1375</v>
      </c>
      <c r="K218" s="98" t="s">
        <v>92939</v>
      </c>
      <c r="L218" s="98" t="s">
        <v>92940</v>
      </c>
      <c r="M218" s="98" t="s">
        <v>92941</v>
      </c>
      <c r="N218" s="98" t="s">
        <v>92942</v>
      </c>
      <c r="O218" s="101">
        <v>80</v>
      </c>
      <c r="P218" s="101">
        <v>15</v>
      </c>
      <c r="Q218" s="101">
        <v>0</v>
      </c>
      <c r="R218" s="101">
        <v>700</v>
      </c>
    </row>
    <row r="219">
      <c r="L219" s="98" t="s">
        <v>92943</v>
      </c>
      <c r="M219" s="98" t="s">
        <v>92944</v>
      </c>
      <c r="N219" s="98" t="s">
        <v>92945</v>
      </c>
      <c r="O219" s="101">
        <v>15</v>
      </c>
      <c r="P219" s="101">
        <v>80</v>
      </c>
    </row>
    <row r="220">
      <c r="L220" s="98" t="s">
        <v>92946</v>
      </c>
      <c r="M220" s="98" t="s">
        <v>92947</v>
      </c>
      <c r="N220" s="98" t="s">
        <v>92948</v>
      </c>
      <c r="O220" s="101">
        <v>1290</v>
      </c>
      <c r="P220" s="101">
        <v>1290</v>
      </c>
    </row>
    <row r="221">
      <c r="L221" s="98" t="s">
        <v>92949</v>
      </c>
      <c r="M221" s="98" t="s">
        <v>92950</v>
      </c>
      <c r="N221" s="98" t="s">
        <v>92951</v>
      </c>
      <c r="O221" s="101">
        <v>100</v>
      </c>
      <c r="P221" s="101">
        <v>100</v>
      </c>
    </row>
    <row r="222">
      <c r="L222" s="98" t="s">
        <v>92952</v>
      </c>
      <c r="M222" s="98" t="s">
        <v>92953</v>
      </c>
      <c r="N222" s="98" t="s">
        <v>92954</v>
      </c>
      <c r="O222" s="101">
        <v>20</v>
      </c>
      <c r="P222" s="101">
        <v>20</v>
      </c>
    </row>
    <row r="223">
      <c r="K223" s="96" t="s">
        <v>92955</v>
      </c>
      <c r="O223" s="85">
        <f>SUM(O218:O222)</f>
      </c>
      <c r="P223" s="85">
        <f>SUM(P218:P222)</f>
      </c>
    </row>
    <row r="224">
      <c r="A224" s="98" t="s">
        <v>92956</v>
      </c>
      <c r="B224" s="98" t="s">
        <v>92957</v>
      </c>
      <c r="C224" s="100">
        <v>1077</v>
      </c>
      <c r="D224" s="98" t="s">
        <v>92958</v>
      </c>
      <c r="E224" s="98" t="s">
        <v>92959</v>
      </c>
      <c r="F224" s="104">
        <v>45332</v>
      </c>
      <c r="G224" s="104">
        <v>45717</v>
      </c>
      <c r="H224" s="104">
        <v>46081</v>
      </c>
      <c r="J224" s="101">
        <v>1600</v>
      </c>
      <c r="K224" s="98" t="s">
        <v>92960</v>
      </c>
      <c r="L224" s="98" t="s">
        <v>92961</v>
      </c>
      <c r="M224" s="98" t="s">
        <v>92962</v>
      </c>
      <c r="N224" s="98" t="s">
        <v>92963</v>
      </c>
      <c r="O224" s="101">
        <v>15</v>
      </c>
      <c r="P224" s="101">
        <v>15</v>
      </c>
      <c r="Q224" s="101">
        <v>0</v>
      </c>
      <c r="R224" s="101">
        <v>400</v>
      </c>
    </row>
    <row r="225">
      <c r="L225" s="98" t="s">
        <v>92964</v>
      </c>
      <c r="M225" s="98" t="s">
        <v>92965</v>
      </c>
      <c r="N225" s="98" t="s">
        <v>92966</v>
      </c>
      <c r="O225" s="101">
        <v>1515</v>
      </c>
      <c r="P225" s="101">
        <v>1515</v>
      </c>
    </row>
    <row r="226">
      <c r="L226" s="98" t="s">
        <v>92967</v>
      </c>
      <c r="M226" s="98" t="s">
        <v>92968</v>
      </c>
      <c r="N226" s="98" t="s">
        <v>92969</v>
      </c>
      <c r="O226" s="101">
        <v>20</v>
      </c>
      <c r="P226" s="101">
        <v>20</v>
      </c>
    </row>
    <row r="227">
      <c r="L227" s="98" t="s">
        <v>92970</v>
      </c>
      <c r="M227" s="98" t="s">
        <v>92971</v>
      </c>
      <c r="N227" s="98" t="s">
        <v>92972</v>
      </c>
      <c r="O227" s="101">
        <v>35</v>
      </c>
      <c r="P227" s="101">
        <v>35</v>
      </c>
    </row>
    <row r="228">
      <c r="K228" s="96" t="s">
        <v>92973</v>
      </c>
      <c r="O228" s="85">
        <f>SUM(O224:O227)</f>
      </c>
      <c r="P228" s="85">
        <f>SUM(P224:P227)</f>
      </c>
    </row>
    <row r="229">
      <c r="A229" s="98" t="s">
        <v>92974</v>
      </c>
      <c r="B229" s="98" t="s">
        <v>92975</v>
      </c>
      <c r="C229" s="100">
        <v>1077</v>
      </c>
      <c r="D229" s="98" t="s">
        <v>92976</v>
      </c>
      <c r="E229" s="98" t="s">
        <v>92977</v>
      </c>
      <c r="F229" s="104">
        <v>44509</v>
      </c>
      <c r="G229" s="104">
        <v>45627</v>
      </c>
      <c r="H229" s="104">
        <v>45991</v>
      </c>
      <c r="J229" s="101">
        <v>1520</v>
      </c>
      <c r="K229" s="98" t="s">
        <v>92978</v>
      </c>
      <c r="L229" s="98" t="s">
        <v>92979</v>
      </c>
      <c r="M229" s="98" t="s">
        <v>92980</v>
      </c>
      <c r="N229" s="98" t="s">
        <v>92981</v>
      </c>
      <c r="O229" s="101">
        <v>15</v>
      </c>
      <c r="P229" s="101">
        <v>15</v>
      </c>
      <c r="Q229" s="101">
        <v>0</v>
      </c>
      <c r="R229" s="101">
        <v>1445</v>
      </c>
    </row>
    <row r="230">
      <c r="L230" s="98" t="s">
        <v>92982</v>
      </c>
      <c r="M230" s="98" t="s">
        <v>92983</v>
      </c>
      <c r="N230" s="98" t="s">
        <v>92984</v>
      </c>
      <c r="O230" s="101">
        <v>1508</v>
      </c>
      <c r="P230" s="101">
        <v>1508</v>
      </c>
    </row>
    <row r="231">
      <c r="L231" s="98" t="s">
        <v>92985</v>
      </c>
      <c r="M231" s="98" t="s">
        <v>92986</v>
      </c>
      <c r="N231" s="98" t="s">
        <v>92987</v>
      </c>
      <c r="O231" s="101">
        <v>45</v>
      </c>
      <c r="P231" s="101">
        <v>45</v>
      </c>
    </row>
    <row r="232">
      <c r="L232" s="98" t="s">
        <v>92988</v>
      </c>
      <c r="M232" s="98" t="s">
        <v>92989</v>
      </c>
      <c r="N232" s="98" t="s">
        <v>92990</v>
      </c>
      <c r="O232" s="101">
        <v>125</v>
      </c>
      <c r="P232" s="101">
        <v>125</v>
      </c>
    </row>
    <row r="233">
      <c r="L233" s="98" t="s">
        <v>92991</v>
      </c>
      <c r="M233" s="98" t="s">
        <v>92992</v>
      </c>
      <c r="N233" s="98" t="s">
        <v>92993</v>
      </c>
      <c r="O233" s="101">
        <v>20</v>
      </c>
      <c r="P233" s="101">
        <v>20</v>
      </c>
    </row>
    <row r="234">
      <c r="L234" s="98" t="s">
        <v>92994</v>
      </c>
      <c r="M234" s="98" t="s">
        <v>92995</v>
      </c>
      <c r="N234" s="98" t="s">
        <v>92996</v>
      </c>
      <c r="O234" s="101">
        <v>35</v>
      </c>
      <c r="P234" s="101">
        <v>35</v>
      </c>
    </row>
    <row r="235">
      <c r="K235" s="96" t="s">
        <v>92997</v>
      </c>
      <c r="O235" s="85">
        <f>SUM(O229:O234)</f>
      </c>
      <c r="P235" s="85">
        <f>SUM(P229:P234)</f>
      </c>
    </row>
    <row r="236">
      <c r="A236" s="98" t="s">
        <v>92998</v>
      </c>
      <c r="B236" s="98" t="s">
        <v>92999</v>
      </c>
      <c r="C236" s="100">
        <v>812</v>
      </c>
      <c r="D236" s="98" t="s">
        <v>93000</v>
      </c>
      <c r="E236" s="98" t="s">
        <v>93001</v>
      </c>
      <c r="F236" s="104">
        <v>45147</v>
      </c>
      <c r="G236" s="104">
        <v>45536</v>
      </c>
      <c r="H236" s="104">
        <v>45900</v>
      </c>
      <c r="J236" s="101">
        <v>1280</v>
      </c>
      <c r="K236" s="98" t="s">
        <v>93002</v>
      </c>
      <c r="L236" s="98" t="s">
        <v>93003</v>
      </c>
      <c r="M236" s="98" t="s">
        <v>93004</v>
      </c>
      <c r="N236" s="98" t="s">
        <v>93005</v>
      </c>
      <c r="O236" s="101">
        <v>1280</v>
      </c>
      <c r="P236" s="101">
        <v>1280</v>
      </c>
      <c r="Q236" s="101">
        <v>0</v>
      </c>
      <c r="R236" s="101">
        <v>1335</v>
      </c>
    </row>
    <row r="237">
      <c r="L237" s="98" t="s">
        <v>93006</v>
      </c>
      <c r="M237" s="98" t="s">
        <v>93007</v>
      </c>
      <c r="N237" s="98" t="s">
        <v>93008</v>
      </c>
      <c r="O237" s="101">
        <v>20</v>
      </c>
      <c r="P237" s="101">
        <v>20</v>
      </c>
    </row>
    <row r="238">
      <c r="L238" s="98" t="s">
        <v>93009</v>
      </c>
      <c r="M238" s="98" t="s">
        <v>93010</v>
      </c>
      <c r="N238" s="98" t="s">
        <v>93011</v>
      </c>
      <c r="O238" s="101">
        <v>35</v>
      </c>
      <c r="P238" s="101">
        <v>35</v>
      </c>
    </row>
    <row r="239">
      <c r="K239" s="96" t="s">
        <v>93012</v>
      </c>
      <c r="O239" s="85">
        <f>SUM(O236:O238)</f>
      </c>
      <c r="P239" s="85">
        <f>SUM(P236:P238)</f>
      </c>
    </row>
    <row r="240">
      <c r="A240" s="98" t="s">
        <v>93013</v>
      </c>
      <c r="B240" s="98" t="s">
        <v>93014</v>
      </c>
      <c r="C240" s="100">
        <v>812</v>
      </c>
      <c r="D240" s="98" t="s">
        <v>93015</v>
      </c>
      <c r="E240" s="98" t="s">
        <v>93016</v>
      </c>
      <c r="F240" s="104">
        <v>44873</v>
      </c>
      <c r="G240" s="104">
        <v>45627</v>
      </c>
      <c r="H240" s="104">
        <v>45991</v>
      </c>
      <c r="J240" s="101">
        <v>1360</v>
      </c>
      <c r="K240" s="98" t="s">
        <v>93017</v>
      </c>
      <c r="L240" s="98" t="s">
        <v>93018</v>
      </c>
      <c r="M240" s="98" t="s">
        <v>93019</v>
      </c>
      <c r="N240" s="98" t="s">
        <v>93020</v>
      </c>
      <c r="O240" s="101">
        <v>80</v>
      </c>
      <c r="P240" s="101">
        <v>80</v>
      </c>
      <c r="Q240" s="101">
        <v>0</v>
      </c>
      <c r="R240" s="101">
        <v>200</v>
      </c>
    </row>
    <row r="241">
      <c r="L241" s="98" t="s">
        <v>93021</v>
      </c>
      <c r="M241" s="98" t="s">
        <v>93022</v>
      </c>
      <c r="N241" s="98" t="s">
        <v>93023</v>
      </c>
      <c r="O241" s="101">
        <v>1290</v>
      </c>
      <c r="P241" s="101">
        <v>1290</v>
      </c>
    </row>
    <row r="242">
      <c r="L242" s="98" t="s">
        <v>93024</v>
      </c>
      <c r="M242" s="98" t="s">
        <v>93025</v>
      </c>
      <c r="N242" s="98" t="s">
        <v>93026</v>
      </c>
      <c r="O242" s="101">
        <v>125</v>
      </c>
      <c r="P242" s="101">
        <v>125</v>
      </c>
    </row>
    <row r="243">
      <c r="L243" s="98" t="s">
        <v>93027</v>
      </c>
      <c r="M243" s="98" t="s">
        <v>93028</v>
      </c>
      <c r="N243" s="98" t="s">
        <v>93029</v>
      </c>
      <c r="O243" s="101">
        <v>20</v>
      </c>
      <c r="P243" s="101">
        <v>20</v>
      </c>
    </row>
    <row r="244">
      <c r="L244" s="98" t="s">
        <v>93030</v>
      </c>
      <c r="M244" s="98" t="s">
        <v>93031</v>
      </c>
      <c r="N244" s="98" t="s">
        <v>93032</v>
      </c>
      <c r="O244" s="101">
        <v>35</v>
      </c>
      <c r="P244" s="101">
        <v>35</v>
      </c>
    </row>
    <row r="245">
      <c r="K245" s="96" t="s">
        <v>93033</v>
      </c>
      <c r="O245" s="85">
        <f>SUM(O240:O244)</f>
      </c>
      <c r="P245" s="85">
        <f>SUM(P240:P244)</f>
      </c>
    </row>
    <row r="246">
      <c r="A246" s="98" t="s">
        <v>93034</v>
      </c>
      <c r="B246" s="98" t="s">
        <v>93035</v>
      </c>
      <c r="C246" s="100">
        <v>1077</v>
      </c>
      <c r="D246" s="98" t="s">
        <v>93036</v>
      </c>
      <c r="E246" s="98" t="s">
        <v>93037</v>
      </c>
      <c r="F246" s="104">
        <v>43232</v>
      </c>
      <c r="G246" s="104">
        <v>45413</v>
      </c>
      <c r="H246" s="104">
        <v>45777</v>
      </c>
      <c r="J246" s="101">
        <v>1620</v>
      </c>
      <c r="K246" s="98" t="s">
        <v>93038</v>
      </c>
      <c r="L246" s="98" t="s">
        <v>93039</v>
      </c>
      <c r="M246" s="98" t="s">
        <v>93040</v>
      </c>
      <c r="N246" s="98" t="s">
        <v>93041</v>
      </c>
      <c r="O246" s="101">
        <v>80</v>
      </c>
      <c r="P246" s="101">
        <v>80</v>
      </c>
      <c r="Q246" s="101">
        <v>0</v>
      </c>
      <c r="R246" s="101">
        <v>200</v>
      </c>
    </row>
    <row r="247">
      <c r="L247" s="98" t="s">
        <v>93042</v>
      </c>
      <c r="M247" s="98" t="s">
        <v>93043</v>
      </c>
      <c r="N247" s="98" t="s">
        <v>93044</v>
      </c>
      <c r="O247" s="101">
        <v>35</v>
      </c>
      <c r="P247" s="101">
        <v>35</v>
      </c>
    </row>
    <row r="248">
      <c r="L248" s="98" t="s">
        <v>93045</v>
      </c>
      <c r="M248" s="98" t="s">
        <v>93046</v>
      </c>
      <c r="N248" s="98" t="s">
        <v>93047</v>
      </c>
      <c r="O248" s="101">
        <v>1493</v>
      </c>
      <c r="P248" s="101">
        <v>1493</v>
      </c>
    </row>
    <row r="249">
      <c r="L249" s="98" t="s">
        <v>93048</v>
      </c>
      <c r="M249" s="98" t="s">
        <v>93049</v>
      </c>
      <c r="N249" s="98" t="s">
        <v>93050</v>
      </c>
      <c r="O249" s="101">
        <v>100</v>
      </c>
      <c r="P249" s="101">
        <v>45</v>
      </c>
    </row>
    <row r="250">
      <c r="L250" s="98" t="s">
        <v>93051</v>
      </c>
      <c r="M250" s="98" t="s">
        <v>93052</v>
      </c>
      <c r="N250" s="98" t="s">
        <v>93053</v>
      </c>
      <c r="O250" s="101">
        <v>45</v>
      </c>
      <c r="P250" s="101">
        <v>100</v>
      </c>
    </row>
    <row r="251">
      <c r="L251" s="98" t="s">
        <v>93054</v>
      </c>
      <c r="M251" s="98" t="s">
        <v>93055</v>
      </c>
      <c r="N251" s="98" t="s">
        <v>93056</v>
      </c>
      <c r="O251" s="101">
        <v>20</v>
      </c>
      <c r="P251" s="101">
        <v>20</v>
      </c>
    </row>
    <row r="252">
      <c r="L252" s="98" t="s">
        <v>93057</v>
      </c>
      <c r="M252" s="98" t="s">
        <v>93058</v>
      </c>
      <c r="N252" s="98" t="s">
        <v>93059</v>
      </c>
      <c r="O252" s="101">
        <v>35</v>
      </c>
      <c r="P252" s="101">
        <v>35</v>
      </c>
    </row>
    <row r="253">
      <c r="K253" s="96" t="s">
        <v>93060</v>
      </c>
      <c r="O253" s="85">
        <f>SUM(O246:O252)</f>
      </c>
      <c r="P253" s="85">
        <f>SUM(P246:P252)</f>
      </c>
    </row>
    <row r="254">
      <c r="A254" s="98" t="s">
        <v>93061</v>
      </c>
      <c r="B254" s="98" t="s">
        <v>93062</v>
      </c>
      <c r="C254" s="100">
        <v>1077</v>
      </c>
      <c r="D254" s="98" t="s">
        <v>93063</v>
      </c>
      <c r="E254" s="98" t="s">
        <v>93064</v>
      </c>
      <c r="F254" s="104">
        <v>45268</v>
      </c>
      <c r="G254" s="104">
        <v>45717</v>
      </c>
      <c r="H254" s="104">
        <v>46081</v>
      </c>
      <c r="J254" s="101">
        <v>1620</v>
      </c>
      <c r="K254" s="98" t="s">
        <v>93065</v>
      </c>
      <c r="L254" s="98" t="s">
        <v>93066</v>
      </c>
      <c r="M254" s="98" t="s">
        <v>93067</v>
      </c>
      <c r="N254" s="98" t="s">
        <v>93068</v>
      </c>
      <c r="O254" s="101">
        <v>35</v>
      </c>
      <c r="P254" s="101">
        <v>0</v>
      </c>
      <c r="Q254" s="101">
        <v>0</v>
      </c>
      <c r="R254" s="101">
        <v>400</v>
      </c>
    </row>
    <row r="255">
      <c r="L255" s="98" t="s">
        <v>93069</v>
      </c>
      <c r="M255" s="98" t="s">
        <v>93070</v>
      </c>
      <c r="N255" s="98" t="s">
        <v>93071</v>
      </c>
      <c r="O255" s="101">
        <v>80</v>
      </c>
      <c r="P255" s="101">
        <v>115</v>
      </c>
    </row>
    <row r="256">
      <c r="L256" s="98" t="s">
        <v>93072</v>
      </c>
      <c r="M256" s="98" t="s">
        <v>93073</v>
      </c>
      <c r="N256" s="98" t="s">
        <v>93074</v>
      </c>
      <c r="O256" s="101">
        <v>1505</v>
      </c>
      <c r="P256" s="101">
        <v>1505</v>
      </c>
    </row>
    <row r="257">
      <c r="L257" s="98" t="s">
        <v>93075</v>
      </c>
      <c r="M257" s="98" t="s">
        <v>93076</v>
      </c>
      <c r="N257" s="98" t="s">
        <v>93077</v>
      </c>
      <c r="O257" s="101">
        <v>20</v>
      </c>
      <c r="P257" s="101">
        <v>20</v>
      </c>
    </row>
    <row r="258">
      <c r="L258" s="98" t="s">
        <v>93078</v>
      </c>
      <c r="M258" s="98" t="s">
        <v>93079</v>
      </c>
      <c r="N258" s="98" t="s">
        <v>93080</v>
      </c>
      <c r="O258" s="101">
        <v>35</v>
      </c>
      <c r="P258" s="101">
        <v>35</v>
      </c>
    </row>
    <row r="259">
      <c r="K259" s="96" t="s">
        <v>93081</v>
      </c>
      <c r="O259" s="85">
        <f>SUM(O254:O258)</f>
      </c>
      <c r="P259" s="85">
        <f>SUM(P254:P258)</f>
      </c>
    </row>
    <row r="260">
      <c r="A260" s="98" t="s">
        <v>93082</v>
      </c>
      <c r="B260" s="98" t="s">
        <v>93083</v>
      </c>
      <c r="C260" s="100">
        <v>812</v>
      </c>
      <c r="D260" s="98" t="s">
        <v>93084</v>
      </c>
      <c r="E260" s="98" t="s">
        <v>93085</v>
      </c>
      <c r="F260" s="104">
        <v>44908</v>
      </c>
      <c r="G260" s="104">
        <v>45658</v>
      </c>
      <c r="H260" s="104">
        <v>46022</v>
      </c>
      <c r="J260" s="101">
        <v>1295</v>
      </c>
      <c r="K260" s="98" t="s">
        <v>93086</v>
      </c>
      <c r="L260" s="98" t="s">
        <v>93087</v>
      </c>
      <c r="M260" s="98" t="s">
        <v>93088</v>
      </c>
      <c r="N260" s="98" t="s">
        <v>93089</v>
      </c>
      <c r="O260" s="101">
        <v>15</v>
      </c>
      <c r="P260" s="101">
        <v>15</v>
      </c>
      <c r="Q260" s="101">
        <v>0</v>
      </c>
      <c r="R260" s="101">
        <v>400</v>
      </c>
    </row>
    <row r="261">
      <c r="L261" s="98" t="s">
        <v>93090</v>
      </c>
      <c r="M261" s="98" t="s">
        <v>93091</v>
      </c>
      <c r="N261" s="98" t="s">
        <v>93092</v>
      </c>
      <c r="O261" s="101">
        <v>1280</v>
      </c>
      <c r="P261" s="101">
        <v>1280</v>
      </c>
    </row>
    <row r="262">
      <c r="L262" s="98" t="s">
        <v>93093</v>
      </c>
      <c r="M262" s="98" t="s">
        <v>93094</v>
      </c>
      <c r="N262" s="98" t="s">
        <v>93095</v>
      </c>
      <c r="O262" s="101">
        <v>100</v>
      </c>
      <c r="P262" s="101">
        <v>100</v>
      </c>
    </row>
    <row r="263">
      <c r="L263" s="98" t="s">
        <v>93096</v>
      </c>
      <c r="M263" s="98" t="s">
        <v>93097</v>
      </c>
      <c r="N263" s="98" t="s">
        <v>93098</v>
      </c>
      <c r="O263" s="101">
        <v>20</v>
      </c>
      <c r="P263" s="101">
        <v>20</v>
      </c>
    </row>
    <row r="264">
      <c r="L264" s="98" t="s">
        <v>93099</v>
      </c>
      <c r="M264" s="98" t="s">
        <v>93100</v>
      </c>
      <c r="N264" s="98" t="s">
        <v>93101</v>
      </c>
      <c r="O264" s="101">
        <v>35</v>
      </c>
      <c r="P264" s="101">
        <v>35</v>
      </c>
    </row>
    <row r="265">
      <c r="K265" s="96" t="s">
        <v>93102</v>
      </c>
      <c r="O265" s="85">
        <f>SUM(O260:O264)</f>
      </c>
      <c r="P265" s="85">
        <f>SUM(P260:P264)</f>
      </c>
    </row>
    <row r="266">
      <c r="A266" s="98" t="s">
        <v>93103</v>
      </c>
      <c r="B266" s="98" t="s">
        <v>93104</v>
      </c>
      <c r="C266" s="100">
        <v>1267</v>
      </c>
      <c r="D266" s="98" t="s">
        <v>93105</v>
      </c>
      <c r="E266" s="98" t="s">
        <v>93106</v>
      </c>
      <c r="F266" s="104">
        <v>45086</v>
      </c>
      <c r="G266" s="104">
        <v>45536</v>
      </c>
      <c r="H266" s="104">
        <v>45900</v>
      </c>
      <c r="J266" s="101">
        <v>1875</v>
      </c>
      <c r="K266" s="98" t="s">
        <v>93107</v>
      </c>
      <c r="L266" s="98" t="s">
        <v>93108</v>
      </c>
      <c r="M266" s="98" t="s">
        <v>93109</v>
      </c>
      <c r="N266" s="98" t="s">
        <v>93110</v>
      </c>
      <c r="O266" s="101">
        <v>50</v>
      </c>
      <c r="P266" s="101">
        <v>0</v>
      </c>
      <c r="Q266" s="101">
        <v>25</v>
      </c>
      <c r="R266" s="101">
        <v>200</v>
      </c>
    </row>
    <row r="267">
      <c r="L267" s="98" t="s">
        <v>93111</v>
      </c>
      <c r="M267" s="98" t="s">
        <v>93112</v>
      </c>
      <c r="N267" s="98" t="s">
        <v>93113</v>
      </c>
      <c r="O267" s="101">
        <v>15</v>
      </c>
      <c r="P267" s="101">
        <v>65</v>
      </c>
    </row>
    <row r="268">
      <c r="L268" s="98" t="s">
        <v>93114</v>
      </c>
      <c r="M268" s="98" t="s">
        <v>93115</v>
      </c>
      <c r="N268" s="98" t="s">
        <v>93116</v>
      </c>
      <c r="O268" s="101">
        <v>1790</v>
      </c>
      <c r="P268" s="101">
        <v>1790</v>
      </c>
    </row>
    <row r="269">
      <c r="L269" s="98" t="s">
        <v>93117</v>
      </c>
      <c r="M269" s="98" t="s">
        <v>93118</v>
      </c>
      <c r="N269" s="98" t="s">
        <v>93119</v>
      </c>
      <c r="O269" s="101">
        <v>25</v>
      </c>
      <c r="P269" s="101">
        <v>0</v>
      </c>
    </row>
    <row r="270">
      <c r="L270" s="98" t="s">
        <v>93120</v>
      </c>
      <c r="M270" s="98" t="s">
        <v>93121</v>
      </c>
      <c r="N270" s="98" t="s">
        <v>93122</v>
      </c>
      <c r="O270" s="101">
        <v>40</v>
      </c>
      <c r="P270" s="101">
        <v>40</v>
      </c>
    </row>
    <row r="271">
      <c r="L271" s="98" t="s">
        <v>93123</v>
      </c>
      <c r="M271" s="98" t="s">
        <v>93124</v>
      </c>
      <c r="N271" s="98" t="s">
        <v>93125</v>
      </c>
      <c r="O271" s="101">
        <v>20</v>
      </c>
      <c r="P271" s="101">
        <v>20</v>
      </c>
    </row>
    <row r="272">
      <c r="L272" s="98" t="s">
        <v>93126</v>
      </c>
      <c r="M272" s="98" t="s">
        <v>93127</v>
      </c>
      <c r="N272" s="98" t="s">
        <v>93128</v>
      </c>
      <c r="O272" s="101">
        <v>35</v>
      </c>
      <c r="P272" s="101">
        <v>35</v>
      </c>
    </row>
    <row r="273">
      <c r="K273" s="96" t="s">
        <v>93129</v>
      </c>
      <c r="O273" s="85">
        <f>SUM(O266:O272)</f>
      </c>
      <c r="P273" s="85">
        <f>SUM(P266:P272)</f>
      </c>
    </row>
    <row r="274">
      <c r="A274" s="98" t="s">
        <v>93130</v>
      </c>
      <c r="B274" s="98" t="s">
        <v>93131</v>
      </c>
      <c r="C274" s="100">
        <v>1077</v>
      </c>
      <c r="D274" s="98" t="s">
        <v>93132</v>
      </c>
      <c r="E274" s="98" t="s">
        <v>93133</v>
      </c>
      <c r="F274" s="104">
        <v>43960</v>
      </c>
      <c r="G274" s="104">
        <v>45444</v>
      </c>
      <c r="H274" s="104">
        <v>45808</v>
      </c>
      <c r="J274" s="101">
        <v>1570</v>
      </c>
      <c r="K274" s="98" t="s">
        <v>93134</v>
      </c>
      <c r="L274" s="98" t="s">
        <v>93135</v>
      </c>
      <c r="M274" s="98" t="s">
        <v>93136</v>
      </c>
      <c r="N274" s="98" t="s">
        <v>93137</v>
      </c>
      <c r="O274" s="101">
        <v>15</v>
      </c>
      <c r="P274" s="101">
        <v>65</v>
      </c>
      <c r="Q274" s="101">
        <v>1688</v>
      </c>
      <c r="R274" s="101">
        <v>200</v>
      </c>
    </row>
    <row r="275">
      <c r="L275" s="98" t="s">
        <v>93138</v>
      </c>
      <c r="M275" s="98" t="s">
        <v>93139</v>
      </c>
      <c r="N275" s="98" t="s">
        <v>93140</v>
      </c>
      <c r="O275" s="101">
        <v>50</v>
      </c>
      <c r="P275" s="101">
        <v>0</v>
      </c>
    </row>
    <row r="276">
      <c r="L276" s="98" t="s">
        <v>93141</v>
      </c>
      <c r="M276" s="98" t="s">
        <v>93142</v>
      </c>
      <c r="N276" s="98" t="s">
        <v>93143</v>
      </c>
      <c r="O276" s="101">
        <v>1493</v>
      </c>
      <c r="P276" s="101">
        <v>1493</v>
      </c>
    </row>
    <row r="277">
      <c r="L277" s="98" t="s">
        <v>93144</v>
      </c>
      <c r="M277" s="98" t="s">
        <v>93145</v>
      </c>
      <c r="N277" s="98" t="s">
        <v>93146</v>
      </c>
      <c r="O277" s="101">
        <v>75</v>
      </c>
      <c r="P277" s="101">
        <v>0</v>
      </c>
    </row>
    <row r="278">
      <c r="L278" s="98" t="s">
        <v>93147</v>
      </c>
      <c r="M278" s="98" t="s">
        <v>93148</v>
      </c>
      <c r="N278" s="98" t="s">
        <v>93149</v>
      </c>
      <c r="O278" s="101">
        <v>20</v>
      </c>
      <c r="P278" s="101">
        <v>20</v>
      </c>
    </row>
    <row r="279">
      <c r="L279" s="98" t="s">
        <v>93150</v>
      </c>
      <c r="M279" s="98" t="s">
        <v>93151</v>
      </c>
      <c r="N279" s="98" t="s">
        <v>93152</v>
      </c>
      <c r="O279" s="101">
        <v>35</v>
      </c>
      <c r="P279" s="101">
        <v>35</v>
      </c>
    </row>
    <row r="280">
      <c r="K280" s="96" t="s">
        <v>93153</v>
      </c>
      <c r="O280" s="85">
        <f>SUM(O274:O279)</f>
      </c>
      <c r="P280" s="85">
        <f>SUM(P274:P279)</f>
      </c>
    </row>
    <row r="281">
      <c r="A281" s="98" t="s">
        <v>93154</v>
      </c>
      <c r="B281" s="98" t="s">
        <v>93155</v>
      </c>
      <c r="C281" s="100">
        <v>1077</v>
      </c>
      <c r="D281" s="98" t="s">
        <v>93156</v>
      </c>
      <c r="E281" s="98" t="s">
        <v>93157</v>
      </c>
      <c r="F281" s="104">
        <v>45349</v>
      </c>
      <c r="G281" s="104">
        <v>45717</v>
      </c>
      <c r="H281" s="104">
        <v>46081</v>
      </c>
      <c r="J281" s="101">
        <v>1600</v>
      </c>
      <c r="K281" s="98" t="s">
        <v>93158</v>
      </c>
      <c r="L281" s="98" t="s">
        <v>93159</v>
      </c>
      <c r="M281" s="98" t="s">
        <v>93160</v>
      </c>
      <c r="N281" s="98" t="s">
        <v>93161</v>
      </c>
      <c r="O281" s="101">
        <v>15</v>
      </c>
      <c r="P281" s="101">
        <v>80</v>
      </c>
      <c r="Q281" s="101">
        <v>0</v>
      </c>
      <c r="R281" s="101">
        <v>400</v>
      </c>
    </row>
    <row r="282">
      <c r="L282" s="98" t="s">
        <v>93162</v>
      </c>
      <c r="M282" s="98" t="s">
        <v>93163</v>
      </c>
      <c r="N282" s="98" t="s">
        <v>93164</v>
      </c>
      <c r="O282" s="101">
        <v>80</v>
      </c>
      <c r="P282" s="101">
        <v>15</v>
      </c>
    </row>
    <row r="283">
      <c r="L283" s="98" t="s">
        <v>93165</v>
      </c>
      <c r="M283" s="98" t="s">
        <v>93166</v>
      </c>
      <c r="N283" s="98" t="s">
        <v>93167</v>
      </c>
      <c r="O283" s="101">
        <v>1515</v>
      </c>
      <c r="P283" s="101">
        <v>1515</v>
      </c>
    </row>
    <row r="284">
      <c r="L284" s="98" t="s">
        <v>93168</v>
      </c>
      <c r="M284" s="98" t="s">
        <v>93169</v>
      </c>
      <c r="N284" s="98" t="s">
        <v>93170</v>
      </c>
      <c r="O284" s="101">
        <v>20</v>
      </c>
      <c r="P284" s="101">
        <v>20</v>
      </c>
    </row>
    <row r="285">
      <c r="K285" s="96" t="s">
        <v>93171</v>
      </c>
      <c r="O285" s="85">
        <f>SUM(O281:O284)</f>
      </c>
      <c r="P285" s="85">
        <f>SUM(P281:P284)</f>
      </c>
    </row>
    <row r="286">
      <c r="A286" s="98" t="s">
        <v>93172</v>
      </c>
      <c r="B286" s="98" t="s">
        <v>93173</v>
      </c>
      <c r="C286" s="100">
        <v>1267</v>
      </c>
      <c r="D286" s="98" t="s">
        <v>93174</v>
      </c>
      <c r="E286" s="98" t="s">
        <v>93175</v>
      </c>
      <c r="F286" s="104">
        <v>45579</v>
      </c>
      <c r="G286" s="104">
        <v>45579</v>
      </c>
      <c r="H286" s="104">
        <v>46022</v>
      </c>
      <c r="J286" s="101">
        <v>1920</v>
      </c>
      <c r="K286" s="98" t="s">
        <v>93176</v>
      </c>
      <c r="L286" s="98" t="s">
        <v>93177</v>
      </c>
      <c r="M286" s="98" t="s">
        <v>93178</v>
      </c>
      <c r="N286" s="98" t="s">
        <v>93179</v>
      </c>
      <c r="O286" s="101">
        <v>40</v>
      </c>
      <c r="P286" s="101">
        <v>50</v>
      </c>
      <c r="Q286" s="101">
        <v>0</v>
      </c>
      <c r="R286" s="101">
        <v>700</v>
      </c>
    </row>
    <row r="287">
      <c r="L287" s="98" t="s">
        <v>93180</v>
      </c>
      <c r="M287" s="98" t="s">
        <v>93181</v>
      </c>
      <c r="N287" s="98" t="s">
        <v>93182</v>
      </c>
      <c r="O287" s="101">
        <v>35</v>
      </c>
      <c r="P287" s="101">
        <v>0</v>
      </c>
    </row>
    <row r="288">
      <c r="L288" s="98" t="s">
        <v>93183</v>
      </c>
      <c r="M288" s="98" t="s">
        <v>93184</v>
      </c>
      <c r="N288" s="98" t="s">
        <v>93185</v>
      </c>
      <c r="O288" s="101">
        <v>15</v>
      </c>
      <c r="P288" s="101">
        <v>40</v>
      </c>
    </row>
    <row r="289">
      <c r="L289" s="98" t="s">
        <v>93186</v>
      </c>
      <c r="M289" s="98" t="s">
        <v>93187</v>
      </c>
      <c r="N289" s="98" t="s">
        <v>93188</v>
      </c>
      <c r="O289" s="101">
        <v>50</v>
      </c>
      <c r="P289" s="101">
        <v>50</v>
      </c>
    </row>
    <row r="290">
      <c r="L290" s="98" t="s">
        <v>93189</v>
      </c>
      <c r="M290" s="98" t="s">
        <v>93190</v>
      </c>
      <c r="N290" s="98" t="s">
        <v>93191</v>
      </c>
      <c r="O290" s="101">
        <v>1780</v>
      </c>
      <c r="P290" s="101">
        <v>1780</v>
      </c>
    </row>
    <row r="291">
      <c r="L291" s="98" t="s">
        <v>93192</v>
      </c>
      <c r="M291" s="98" t="s">
        <v>93193</v>
      </c>
      <c r="N291" s="98" t="s">
        <v>93194</v>
      </c>
      <c r="O291" s="101">
        <v>20</v>
      </c>
      <c r="P291" s="101">
        <v>20</v>
      </c>
    </row>
    <row r="292">
      <c r="L292" s="98" t="s">
        <v>93195</v>
      </c>
      <c r="M292" s="98" t="s">
        <v>93196</v>
      </c>
      <c r="N292" s="98" t="s">
        <v>93197</v>
      </c>
      <c r="O292" s="101">
        <v>35</v>
      </c>
      <c r="P292" s="101">
        <v>35</v>
      </c>
    </row>
    <row r="293">
      <c r="K293" s="96" t="s">
        <v>93198</v>
      </c>
      <c r="O293" s="85">
        <f>SUM(O286:O292)</f>
      </c>
      <c r="P293" s="85">
        <f>SUM(P286:P292)</f>
      </c>
    </row>
    <row r="294">
      <c r="A294" s="98" t="s">
        <v>93199</v>
      </c>
      <c r="B294" s="98" t="s">
        <v>93200</v>
      </c>
      <c r="C294" s="100">
        <v>1267</v>
      </c>
      <c r="D294" s="98" t="s">
        <v>93201</v>
      </c>
      <c r="E294" s="98" t="s">
        <v>93202</v>
      </c>
      <c r="F294" s="104">
        <v>44979</v>
      </c>
      <c r="G294" s="104">
        <v>45717</v>
      </c>
      <c r="H294" s="104">
        <v>46081</v>
      </c>
      <c r="J294" s="101">
        <v>1865</v>
      </c>
      <c r="K294" s="98" t="s">
        <v>93203</v>
      </c>
      <c r="L294" s="98" t="s">
        <v>93204</v>
      </c>
      <c r="M294" s="98" t="s">
        <v>93205</v>
      </c>
      <c r="N294" s="98" t="s">
        <v>93206</v>
      </c>
      <c r="O294" s="101">
        <v>35</v>
      </c>
      <c r="P294" s="101">
        <v>50</v>
      </c>
      <c r="Q294" s="101">
        <v>0</v>
      </c>
      <c r="R294" s="101">
        <v>200</v>
      </c>
    </row>
    <row r="295">
      <c r="L295" s="98" t="s">
        <v>93207</v>
      </c>
      <c r="M295" s="98" t="s">
        <v>93208</v>
      </c>
      <c r="N295" s="98" t="s">
        <v>93209</v>
      </c>
      <c r="O295" s="101">
        <v>50</v>
      </c>
      <c r="P295" s="101">
        <v>35</v>
      </c>
    </row>
    <row r="296">
      <c r="L296" s="98" t="s">
        <v>93210</v>
      </c>
      <c r="M296" s="98" t="s">
        <v>93211</v>
      </c>
      <c r="N296" s="98" t="s">
        <v>93212</v>
      </c>
      <c r="O296" s="101">
        <v>1778</v>
      </c>
      <c r="P296" s="101">
        <v>1778</v>
      </c>
    </row>
    <row r="297">
      <c r="L297" s="98" t="s">
        <v>93213</v>
      </c>
      <c r="M297" s="98" t="s">
        <v>93214</v>
      </c>
      <c r="N297" s="98" t="s">
        <v>93215</v>
      </c>
      <c r="O297" s="101">
        <v>20</v>
      </c>
      <c r="P297" s="101">
        <v>20</v>
      </c>
    </row>
    <row r="298">
      <c r="K298" s="96" t="s">
        <v>93216</v>
      </c>
      <c r="O298" s="85">
        <f>SUM(O294:O297)</f>
      </c>
      <c r="P298" s="85">
        <f>SUM(P294:P297)</f>
      </c>
    </row>
    <row r="299">
      <c r="A299" s="98" t="s">
        <v>93217</v>
      </c>
      <c r="B299" s="98" t="s">
        <v>93218</v>
      </c>
      <c r="C299" s="100">
        <v>1077</v>
      </c>
      <c r="D299" s="98" t="s">
        <v>93219</v>
      </c>
      <c r="E299" s="98" t="s">
        <v>93220</v>
      </c>
      <c r="F299" s="104">
        <v>41284</v>
      </c>
      <c r="G299" s="104">
        <v>45566</v>
      </c>
      <c r="H299" s="104">
        <v>45930</v>
      </c>
      <c r="J299" s="101">
        <v>1540</v>
      </c>
      <c r="K299" s="98" t="s">
        <v>93221</v>
      </c>
      <c r="L299" s="98" t="s">
        <v>93222</v>
      </c>
      <c r="M299" s="98" t="s">
        <v>93223</v>
      </c>
      <c r="N299" s="98" t="s">
        <v>93224</v>
      </c>
      <c r="O299" s="101">
        <v>35</v>
      </c>
      <c r="P299" s="101">
        <v>35</v>
      </c>
      <c r="Q299" s="101">
        <v>0</v>
      </c>
      <c r="R299" s="101">
        <v>899</v>
      </c>
    </row>
    <row r="300">
      <c r="L300" s="98" t="s">
        <v>93225</v>
      </c>
      <c r="M300" s="98" t="s">
        <v>93226</v>
      </c>
      <c r="N300" s="98" t="s">
        <v>93227</v>
      </c>
      <c r="O300" s="101">
        <v>1515</v>
      </c>
      <c r="P300" s="101">
        <v>1515</v>
      </c>
    </row>
    <row r="301">
      <c r="L301" s="98" t="s">
        <v>93228</v>
      </c>
      <c r="M301" s="98" t="s">
        <v>93229</v>
      </c>
      <c r="N301" s="98" t="s">
        <v>93230</v>
      </c>
      <c r="O301" s="101">
        <v>20</v>
      </c>
      <c r="P301" s="101">
        <v>20</v>
      </c>
    </row>
    <row r="302">
      <c r="L302" s="98" t="s">
        <v>93231</v>
      </c>
      <c r="M302" s="98" t="s">
        <v>93232</v>
      </c>
      <c r="N302" s="98" t="s">
        <v>93233</v>
      </c>
      <c r="O302" s="101">
        <v>35</v>
      </c>
      <c r="P302" s="101">
        <v>35</v>
      </c>
    </row>
    <row r="303">
      <c r="K303" s="96" t="s">
        <v>93234</v>
      </c>
      <c r="O303" s="85">
        <f>SUM(O299:O302)</f>
      </c>
      <c r="P303" s="85">
        <f>SUM(P299:P302)</f>
      </c>
    </row>
    <row r="304">
      <c r="A304" s="98" t="s">
        <v>93235</v>
      </c>
      <c r="B304" s="98" t="s">
        <v>93236</v>
      </c>
      <c r="C304" s="100">
        <v>1077</v>
      </c>
      <c r="D304" s="98" t="s">
        <v>93237</v>
      </c>
      <c r="E304" s="98" t="s">
        <v>93238</v>
      </c>
      <c r="F304" s="104">
        <v>43593</v>
      </c>
      <c r="G304" s="104">
        <v>45505</v>
      </c>
      <c r="H304" s="104">
        <v>45869</v>
      </c>
      <c r="J304" s="101">
        <v>1540</v>
      </c>
      <c r="K304" s="98" t="s">
        <v>93239</v>
      </c>
      <c r="L304" s="98" t="s">
        <v>93240</v>
      </c>
      <c r="M304" s="98" t="s">
        <v>93241</v>
      </c>
      <c r="N304" s="98" t="s">
        <v>93242</v>
      </c>
      <c r="O304" s="101">
        <v>35</v>
      </c>
      <c r="P304" s="101">
        <v>35</v>
      </c>
      <c r="Q304" s="101">
        <v>0</v>
      </c>
      <c r="R304" s="101">
        <v>400</v>
      </c>
    </row>
    <row r="305">
      <c r="L305" s="98" t="s">
        <v>93243</v>
      </c>
      <c r="M305" s="98" t="s">
        <v>93244</v>
      </c>
      <c r="N305" s="98" t="s">
        <v>93245</v>
      </c>
      <c r="O305" s="101">
        <v>1493</v>
      </c>
      <c r="P305" s="101">
        <v>1493</v>
      </c>
    </row>
    <row r="306">
      <c r="L306" s="98" t="s">
        <v>93246</v>
      </c>
      <c r="M306" s="98" t="s">
        <v>93247</v>
      </c>
      <c r="N306" s="98" t="s">
        <v>93248</v>
      </c>
      <c r="O306" s="101">
        <v>20</v>
      </c>
      <c r="P306" s="101">
        <v>20</v>
      </c>
    </row>
    <row r="307">
      <c r="L307" s="98" t="s">
        <v>93249</v>
      </c>
      <c r="M307" s="98" t="s">
        <v>93250</v>
      </c>
      <c r="N307" s="98" t="s">
        <v>93251</v>
      </c>
      <c r="O307" s="101">
        <v>35</v>
      </c>
      <c r="P307" s="101">
        <v>35</v>
      </c>
    </row>
    <row r="308">
      <c r="K308" s="96" t="s">
        <v>93252</v>
      </c>
      <c r="O308" s="85">
        <f>SUM(O304:O307)</f>
      </c>
      <c r="P308" s="85">
        <f>SUM(P304:P307)</f>
      </c>
    </row>
    <row r="309">
      <c r="A309" s="98" t="s">
        <v>93253</v>
      </c>
      <c r="B309" s="98" t="s">
        <v>93254</v>
      </c>
      <c r="C309" s="100">
        <v>1267</v>
      </c>
      <c r="D309" s="98" t="s">
        <v>93255</v>
      </c>
      <c r="E309" s="98" t="s">
        <v>93256</v>
      </c>
      <c r="F309" s="104">
        <v>45554</v>
      </c>
      <c r="G309" s="104">
        <v>45554</v>
      </c>
      <c r="H309" s="104">
        <v>45991</v>
      </c>
      <c r="J309" s="101">
        <v>1865</v>
      </c>
      <c r="K309" s="98" t="s">
        <v>93257</v>
      </c>
      <c r="L309" s="98" t="s">
        <v>93258</v>
      </c>
      <c r="M309" s="98" t="s">
        <v>93259</v>
      </c>
      <c r="N309" s="98" t="s">
        <v>93260</v>
      </c>
      <c r="O309" s="101">
        <v>35</v>
      </c>
      <c r="P309" s="101">
        <v>0</v>
      </c>
      <c r="Q309" s="101">
        <v>0</v>
      </c>
      <c r="R309" s="101">
        <v>700</v>
      </c>
    </row>
    <row r="310">
      <c r="L310" s="98" t="s">
        <v>93261</v>
      </c>
      <c r="M310" s="98" t="s">
        <v>93262</v>
      </c>
      <c r="N310" s="98" t="s">
        <v>93263</v>
      </c>
      <c r="O310" s="101">
        <v>50</v>
      </c>
      <c r="P310" s="101">
        <v>85</v>
      </c>
    </row>
    <row r="311">
      <c r="L311" s="98" t="s">
        <v>93264</v>
      </c>
      <c r="M311" s="98" t="s">
        <v>93265</v>
      </c>
      <c r="N311" s="98" t="s">
        <v>93266</v>
      </c>
      <c r="O311" s="101">
        <v>1780</v>
      </c>
      <c r="P311" s="101">
        <v>1780</v>
      </c>
    </row>
    <row r="312">
      <c r="L312" s="98" t="s">
        <v>93267</v>
      </c>
      <c r="M312" s="98" t="s">
        <v>93268</v>
      </c>
      <c r="N312" s="98" t="s">
        <v>93269</v>
      </c>
      <c r="O312" s="101">
        <v>20</v>
      </c>
      <c r="P312" s="101">
        <v>20</v>
      </c>
    </row>
    <row r="313">
      <c r="L313" s="98" t="s">
        <v>93270</v>
      </c>
      <c r="M313" s="98" t="s">
        <v>93271</v>
      </c>
      <c r="N313" s="98" t="s">
        <v>93272</v>
      </c>
      <c r="O313" s="101">
        <v>35</v>
      </c>
      <c r="P313" s="101">
        <v>35</v>
      </c>
    </row>
    <row r="314">
      <c r="K314" s="96" t="s">
        <v>93273</v>
      </c>
      <c r="O314" s="85">
        <f>SUM(O309:O313)</f>
      </c>
      <c r="P314" s="85">
        <f>SUM(P309:P313)</f>
      </c>
    </row>
    <row r="315">
      <c r="A315" s="98" t="s">
        <v>93274</v>
      </c>
      <c r="B315" s="98" t="s">
        <v>93275</v>
      </c>
      <c r="C315" s="100">
        <v>1267</v>
      </c>
      <c r="D315" s="98" t="s">
        <v>93276</v>
      </c>
      <c r="E315" s="98" t="s">
        <v>93277</v>
      </c>
      <c r="F315" s="104">
        <v>45272</v>
      </c>
      <c r="G315" s="104">
        <v>45717</v>
      </c>
      <c r="H315" s="104">
        <v>46081</v>
      </c>
      <c r="J315" s="101">
        <v>1915</v>
      </c>
      <c r="K315" s="98" t="s">
        <v>93278</v>
      </c>
      <c r="L315" s="98" t="s">
        <v>93279</v>
      </c>
      <c r="M315" s="98" t="s">
        <v>93280</v>
      </c>
      <c r="N315" s="98" t="s">
        <v>93281</v>
      </c>
      <c r="O315" s="101">
        <v>80</v>
      </c>
      <c r="P315" s="101">
        <v>0</v>
      </c>
      <c r="Q315" s="101">
        <v>0</v>
      </c>
      <c r="R315" s="101">
        <v>200</v>
      </c>
    </row>
    <row r="316">
      <c r="L316" s="98" t="s">
        <v>93282</v>
      </c>
      <c r="M316" s="98" t="s">
        <v>93283</v>
      </c>
      <c r="N316" s="98" t="s">
        <v>93284</v>
      </c>
      <c r="O316" s="101">
        <v>15</v>
      </c>
      <c r="P316" s="101">
        <v>55</v>
      </c>
    </row>
    <row r="317">
      <c r="L317" s="98" t="s">
        <v>93285</v>
      </c>
      <c r="M317" s="98" t="s">
        <v>93286</v>
      </c>
      <c r="N317" s="98" t="s">
        <v>93287</v>
      </c>
      <c r="O317" s="101">
        <v>40</v>
      </c>
      <c r="P317" s="101">
        <v>80</v>
      </c>
    </row>
    <row r="318">
      <c r="L318" s="98" t="s">
        <v>93288</v>
      </c>
      <c r="M318" s="98" t="s">
        <v>93289</v>
      </c>
      <c r="N318" s="98" t="s">
        <v>93290</v>
      </c>
      <c r="O318" s="101">
        <v>1780</v>
      </c>
      <c r="P318" s="101">
        <v>1780</v>
      </c>
    </row>
    <row r="319">
      <c r="L319" s="98" t="s">
        <v>93291</v>
      </c>
      <c r="M319" s="98" t="s">
        <v>93292</v>
      </c>
      <c r="N319" s="98" t="s">
        <v>93293</v>
      </c>
      <c r="O319" s="101">
        <v>20</v>
      </c>
      <c r="P319" s="101">
        <v>20</v>
      </c>
    </row>
    <row r="320">
      <c r="L320" s="98" t="s">
        <v>93294</v>
      </c>
      <c r="M320" s="98" t="s">
        <v>93295</v>
      </c>
      <c r="N320" s="98" t="s">
        <v>93296</v>
      </c>
      <c r="O320" s="101">
        <v>35</v>
      </c>
      <c r="P320" s="101">
        <v>35</v>
      </c>
    </row>
    <row r="321">
      <c r="K321" s="96" t="s">
        <v>93297</v>
      </c>
      <c r="O321" s="85">
        <f>SUM(O315:O320)</f>
      </c>
      <c r="P321" s="85">
        <f>SUM(P315:P320)</f>
      </c>
    </row>
    <row r="322">
      <c r="A322" s="98" t="s">
        <v>93298</v>
      </c>
      <c r="B322" s="98" t="s">
        <v>93299</v>
      </c>
      <c r="C322" s="100">
        <v>1077</v>
      </c>
      <c r="D322" s="98" t="s">
        <v>93300</v>
      </c>
      <c r="E322" s="98" t="s">
        <v>93301</v>
      </c>
      <c r="F322" s="104">
        <v>45351</v>
      </c>
      <c r="G322" s="104">
        <v>45717</v>
      </c>
      <c r="H322" s="104">
        <v>46081</v>
      </c>
      <c r="J322" s="101">
        <v>1600</v>
      </c>
      <c r="K322" s="98" t="s">
        <v>93302</v>
      </c>
      <c r="L322" s="98" t="s">
        <v>93303</v>
      </c>
      <c r="M322" s="98" t="s">
        <v>93304</v>
      </c>
      <c r="N322" s="98" t="s">
        <v>93305</v>
      </c>
      <c r="O322" s="101">
        <v>80</v>
      </c>
      <c r="P322" s="101">
        <v>0</v>
      </c>
      <c r="Q322" s="101">
        <v>0</v>
      </c>
      <c r="R322" s="101">
        <v>1600</v>
      </c>
    </row>
    <row r="323">
      <c r="L323" s="98" t="s">
        <v>93306</v>
      </c>
      <c r="M323" s="98" t="s">
        <v>93307</v>
      </c>
      <c r="N323" s="98" t="s">
        <v>93308</v>
      </c>
      <c r="O323" s="101">
        <v>15</v>
      </c>
      <c r="P323" s="101">
        <v>95</v>
      </c>
    </row>
    <row r="324">
      <c r="L324" s="98" t="s">
        <v>93309</v>
      </c>
      <c r="M324" s="98" t="s">
        <v>93310</v>
      </c>
      <c r="N324" s="98" t="s">
        <v>93311</v>
      </c>
      <c r="O324" s="101">
        <v>1515</v>
      </c>
      <c r="P324" s="101">
        <v>1515</v>
      </c>
    </row>
    <row r="325">
      <c r="L325" s="98" t="s">
        <v>93312</v>
      </c>
      <c r="M325" s="98" t="s">
        <v>93313</v>
      </c>
      <c r="N325" s="98" t="s">
        <v>93314</v>
      </c>
      <c r="O325" s="101">
        <v>20</v>
      </c>
      <c r="P325" s="101">
        <v>20</v>
      </c>
    </row>
    <row r="326">
      <c r="L326" s="98" t="s">
        <v>93315</v>
      </c>
      <c r="M326" s="98" t="s">
        <v>93316</v>
      </c>
      <c r="N326" s="98" t="s">
        <v>93317</v>
      </c>
      <c r="O326" s="101">
        <v>35</v>
      </c>
      <c r="P326" s="101">
        <v>35</v>
      </c>
    </row>
    <row r="327">
      <c r="K327" s="96" t="s">
        <v>93318</v>
      </c>
      <c r="O327" s="85">
        <f>SUM(O322:O326)</f>
      </c>
      <c r="P327" s="85">
        <f>SUM(P322:P326)</f>
      </c>
    </row>
    <row r="328">
      <c r="A328" s="98" t="s">
        <v>93319</v>
      </c>
      <c r="B328" s="98" t="s">
        <v>93320</v>
      </c>
      <c r="C328" s="100">
        <v>1077</v>
      </c>
      <c r="D328" s="98" t="s">
        <v>93321</v>
      </c>
      <c r="E328" s="98" t="s">
        <v>93322</v>
      </c>
      <c r="F328" s="104">
        <v>43567</v>
      </c>
      <c r="G328" s="104">
        <v>45413</v>
      </c>
      <c r="H328" s="104">
        <v>45777</v>
      </c>
      <c r="J328" s="101">
        <v>1600</v>
      </c>
      <c r="K328" s="98" t="s">
        <v>93323</v>
      </c>
      <c r="L328" s="98" t="s">
        <v>93324</v>
      </c>
      <c r="M328" s="98" t="s">
        <v>93325</v>
      </c>
      <c r="N328" s="98" t="s">
        <v>93326</v>
      </c>
      <c r="O328" s="101">
        <v>15</v>
      </c>
      <c r="P328" s="101">
        <v>80</v>
      </c>
      <c r="Q328" s="101">
        <v>0</v>
      </c>
      <c r="R328" s="101">
        <v>500</v>
      </c>
    </row>
    <row r="329">
      <c r="L329" s="98" t="s">
        <v>93327</v>
      </c>
      <c r="M329" s="98" t="s">
        <v>93328</v>
      </c>
      <c r="N329" s="98" t="s">
        <v>93329</v>
      </c>
      <c r="O329" s="101">
        <v>80</v>
      </c>
      <c r="P329" s="101">
        <v>15</v>
      </c>
    </row>
    <row r="330">
      <c r="L330" s="98" t="s">
        <v>93330</v>
      </c>
      <c r="M330" s="98" t="s">
        <v>93331</v>
      </c>
      <c r="N330" s="98" t="s">
        <v>93332</v>
      </c>
      <c r="O330" s="101">
        <v>1493</v>
      </c>
      <c r="P330" s="101">
        <v>1493</v>
      </c>
    </row>
    <row r="331">
      <c r="L331" s="98" t="s">
        <v>93333</v>
      </c>
      <c r="M331" s="98" t="s">
        <v>93334</v>
      </c>
      <c r="N331" s="98" t="s">
        <v>93335</v>
      </c>
      <c r="O331" s="101">
        <v>125</v>
      </c>
      <c r="P331" s="101">
        <v>125</v>
      </c>
    </row>
    <row r="332">
      <c r="L332" s="98" t="s">
        <v>93336</v>
      </c>
      <c r="M332" s="98" t="s">
        <v>93337</v>
      </c>
      <c r="N332" s="98" t="s">
        <v>93338</v>
      </c>
      <c r="O332" s="101">
        <v>20</v>
      </c>
      <c r="P332" s="101">
        <v>20</v>
      </c>
    </row>
    <row r="333">
      <c r="L333" s="98" t="s">
        <v>93339</v>
      </c>
      <c r="M333" s="98" t="s">
        <v>93340</v>
      </c>
      <c r="N333" s="98" t="s">
        <v>93341</v>
      </c>
      <c r="O333" s="101">
        <v>35</v>
      </c>
      <c r="P333" s="101">
        <v>35</v>
      </c>
    </row>
    <row r="334">
      <c r="K334" s="96" t="s">
        <v>93342</v>
      </c>
      <c r="O334" s="85">
        <f>SUM(O328:O333)</f>
      </c>
      <c r="P334" s="85">
        <f>SUM(P328:P333)</f>
      </c>
    </row>
    <row r="335">
      <c r="A335" s="98" t="s">
        <v>93343</v>
      </c>
      <c r="B335" s="98" t="s">
        <v>93344</v>
      </c>
      <c r="C335" s="100">
        <v>1267</v>
      </c>
      <c r="D335" s="98" t="s">
        <v>93345</v>
      </c>
      <c r="E335" s="98" t="s">
        <v>93346</v>
      </c>
      <c r="F335" s="104">
        <v>43931</v>
      </c>
      <c r="G335" s="104">
        <v>45413</v>
      </c>
      <c r="H335" s="104">
        <v>45777</v>
      </c>
      <c r="J335" s="101">
        <v>1795</v>
      </c>
      <c r="K335" s="98" t="s">
        <v>93347</v>
      </c>
      <c r="L335" s="98" t="s">
        <v>93348</v>
      </c>
      <c r="M335" s="98" t="s">
        <v>93349</v>
      </c>
      <c r="N335" s="98" t="s">
        <v>93350</v>
      </c>
      <c r="O335" s="101">
        <v>15</v>
      </c>
      <c r="P335" s="101">
        <v>15</v>
      </c>
      <c r="Q335" s="101">
        <v>0</v>
      </c>
      <c r="R335" s="101">
        <v>200</v>
      </c>
    </row>
    <row r="336">
      <c r="L336" s="98" t="s">
        <v>93351</v>
      </c>
      <c r="M336" s="98" t="s">
        <v>93352</v>
      </c>
      <c r="N336" s="98" t="s">
        <v>93353</v>
      </c>
      <c r="O336" s="101">
        <v>1733</v>
      </c>
      <c r="P336" s="101">
        <v>1733</v>
      </c>
    </row>
    <row r="337">
      <c r="L337" s="98" t="s">
        <v>93354</v>
      </c>
      <c r="M337" s="98" t="s">
        <v>93355</v>
      </c>
      <c r="N337" s="98" t="s">
        <v>93356</v>
      </c>
      <c r="O337" s="101">
        <v>100</v>
      </c>
      <c r="P337" s="101">
        <v>100</v>
      </c>
    </row>
    <row r="338">
      <c r="L338" s="98" t="s">
        <v>93357</v>
      </c>
      <c r="M338" s="98" t="s">
        <v>93358</v>
      </c>
      <c r="N338" s="98" t="s">
        <v>93359</v>
      </c>
      <c r="O338" s="101">
        <v>20</v>
      </c>
      <c r="P338" s="101">
        <v>20</v>
      </c>
    </row>
    <row r="339">
      <c r="K339" s="96" t="s">
        <v>93360</v>
      </c>
      <c r="O339" s="85">
        <f>SUM(O335:O338)</f>
      </c>
      <c r="P339" s="85">
        <f>SUM(P335:P338)</f>
      </c>
    </row>
    <row r="340">
      <c r="A340" s="98" t="s">
        <v>93361</v>
      </c>
      <c r="B340" s="98" t="s">
        <v>93362</v>
      </c>
      <c r="C340" s="100">
        <v>1267</v>
      </c>
      <c r="D340" s="98" t="s">
        <v>93363</v>
      </c>
      <c r="E340" s="98" t="s">
        <v>93364</v>
      </c>
      <c r="F340" s="104">
        <v>44270</v>
      </c>
      <c r="G340" s="104">
        <v>45444</v>
      </c>
      <c r="H340" s="104">
        <v>45808</v>
      </c>
      <c r="J340" s="101">
        <v>1815</v>
      </c>
      <c r="K340" s="98" t="s">
        <v>93365</v>
      </c>
      <c r="L340" s="98" t="s">
        <v>93366</v>
      </c>
      <c r="M340" s="98" t="s">
        <v>93367</v>
      </c>
      <c r="N340" s="98" t="s">
        <v>93368</v>
      </c>
      <c r="O340" s="101">
        <v>35</v>
      </c>
      <c r="P340" s="101">
        <v>35</v>
      </c>
      <c r="Q340" s="101">
        <v>0</v>
      </c>
      <c r="R340" s="101">
        <v>1425</v>
      </c>
    </row>
    <row r="341">
      <c r="L341" s="98" t="s">
        <v>93369</v>
      </c>
      <c r="M341" s="98" t="s">
        <v>93370</v>
      </c>
      <c r="N341" s="98" t="s">
        <v>93371</v>
      </c>
      <c r="O341" s="101">
        <v>1768</v>
      </c>
      <c r="P341" s="101">
        <v>1768</v>
      </c>
    </row>
    <row r="342">
      <c r="L342" s="98" t="s">
        <v>93372</v>
      </c>
      <c r="M342" s="98" t="s">
        <v>93373</v>
      </c>
      <c r="N342" s="98" t="s">
        <v>93374</v>
      </c>
      <c r="O342" s="101">
        <v>20</v>
      </c>
      <c r="P342" s="101">
        <v>20</v>
      </c>
    </row>
    <row r="343">
      <c r="L343" s="98" t="s">
        <v>93375</v>
      </c>
      <c r="M343" s="98" t="s">
        <v>93376</v>
      </c>
      <c r="N343" s="98" t="s">
        <v>93377</v>
      </c>
      <c r="O343" s="101">
        <v>35</v>
      </c>
      <c r="P343" s="101">
        <v>35</v>
      </c>
    </row>
    <row r="344">
      <c r="K344" s="96" t="s">
        <v>93378</v>
      </c>
      <c r="O344" s="85">
        <f>SUM(O340:O343)</f>
      </c>
      <c r="P344" s="85">
        <f>SUM(P340:P343)</f>
      </c>
    </row>
    <row r="345">
      <c r="A345" s="98" t="s">
        <v>93379</v>
      </c>
      <c r="B345" s="98" t="s">
        <v>93380</v>
      </c>
      <c r="C345" s="100">
        <v>1077</v>
      </c>
      <c r="D345" s="98" t="s">
        <v>93381</v>
      </c>
      <c r="E345" s="98" t="s">
        <v>93382</v>
      </c>
      <c r="F345" s="104">
        <v>45573</v>
      </c>
      <c r="G345" s="104">
        <v>45573</v>
      </c>
      <c r="H345" s="104">
        <v>45961</v>
      </c>
      <c r="J345" s="101">
        <v>1620</v>
      </c>
      <c r="K345" s="98" t="s">
        <v>93383</v>
      </c>
      <c r="L345" s="98" t="s">
        <v>93384</v>
      </c>
      <c r="M345" s="98" t="s">
        <v>93385</v>
      </c>
      <c r="N345" s="98" t="s">
        <v>93386</v>
      </c>
      <c r="O345" s="101">
        <v>35</v>
      </c>
      <c r="P345" s="101">
        <v>80</v>
      </c>
      <c r="Q345" s="101">
        <v>0</v>
      </c>
      <c r="R345" s="101">
        <v>700</v>
      </c>
    </row>
    <row r="346">
      <c r="L346" s="98" t="s">
        <v>93387</v>
      </c>
      <c r="M346" s="98" t="s">
        <v>93388</v>
      </c>
      <c r="N346" s="98" t="s">
        <v>93389</v>
      </c>
      <c r="O346" s="101">
        <v>80</v>
      </c>
      <c r="P346" s="101">
        <v>35</v>
      </c>
    </row>
    <row r="347">
      <c r="L347" s="98" t="s">
        <v>93390</v>
      </c>
      <c r="M347" s="98" t="s">
        <v>93391</v>
      </c>
      <c r="N347" s="98" t="s">
        <v>93392</v>
      </c>
      <c r="O347" s="101">
        <v>1505</v>
      </c>
      <c r="P347" s="101">
        <v>1505</v>
      </c>
    </row>
    <row r="348">
      <c r="L348" s="98" t="s">
        <v>93393</v>
      </c>
      <c r="M348" s="98" t="s">
        <v>93394</v>
      </c>
      <c r="N348" s="98" t="s">
        <v>93395</v>
      </c>
      <c r="O348" s="101">
        <v>20</v>
      </c>
      <c r="P348" s="101">
        <v>20</v>
      </c>
    </row>
    <row r="349">
      <c r="L349" s="98" t="s">
        <v>93396</v>
      </c>
      <c r="M349" s="98" t="s">
        <v>93397</v>
      </c>
      <c r="N349" s="98" t="s">
        <v>93398</v>
      </c>
      <c r="O349" s="101">
        <v>35</v>
      </c>
      <c r="P349" s="101">
        <v>35</v>
      </c>
    </row>
    <row r="350">
      <c r="K350" s="96" t="s">
        <v>93399</v>
      </c>
      <c r="O350" s="85">
        <f>SUM(O345:O349)</f>
      </c>
      <c r="P350" s="85">
        <f>SUM(P345:P349)</f>
      </c>
    </row>
    <row r="351">
      <c r="A351" s="98" t="s">
        <v>93400</v>
      </c>
      <c r="B351" s="98" t="s">
        <v>93401</v>
      </c>
      <c r="C351" s="100">
        <v>1077</v>
      </c>
      <c r="D351" s="98" t="s">
        <v>93402</v>
      </c>
      <c r="E351" s="98" t="s">
        <v>93403</v>
      </c>
      <c r="F351" s="104">
        <v>43841</v>
      </c>
      <c r="G351" s="104">
        <v>45689</v>
      </c>
      <c r="H351" s="104">
        <v>46053</v>
      </c>
      <c r="J351" s="101">
        <v>1620</v>
      </c>
      <c r="K351" s="98" t="s">
        <v>93404</v>
      </c>
      <c r="L351" s="98" t="s">
        <v>93405</v>
      </c>
      <c r="M351" s="98" t="s">
        <v>93406</v>
      </c>
      <c r="N351" s="98" t="s">
        <v>93407</v>
      </c>
      <c r="O351" s="101">
        <v>35</v>
      </c>
      <c r="P351" s="101">
        <v>80</v>
      </c>
      <c r="Q351" s="101">
        <v>0</v>
      </c>
      <c r="R351" s="101">
        <v>200</v>
      </c>
    </row>
    <row r="352">
      <c r="L352" s="98" t="s">
        <v>93408</v>
      </c>
      <c r="M352" s="98" t="s">
        <v>93409</v>
      </c>
      <c r="N352" s="98" t="s">
        <v>93410</v>
      </c>
      <c r="O352" s="101">
        <v>80</v>
      </c>
      <c r="P352" s="101">
        <v>35</v>
      </c>
    </row>
    <row r="353">
      <c r="L353" s="98" t="s">
        <v>93411</v>
      </c>
      <c r="M353" s="98" t="s">
        <v>93412</v>
      </c>
      <c r="N353" s="98" t="s">
        <v>93413</v>
      </c>
      <c r="O353" s="101">
        <v>1493</v>
      </c>
      <c r="P353" s="101">
        <v>1493</v>
      </c>
    </row>
    <row r="354">
      <c r="L354" s="98" t="s">
        <v>93414</v>
      </c>
      <c r="M354" s="98" t="s">
        <v>93415</v>
      </c>
      <c r="N354" s="98" t="s">
        <v>93416</v>
      </c>
      <c r="O354" s="101">
        <v>20</v>
      </c>
      <c r="P354" s="101">
        <v>20</v>
      </c>
    </row>
    <row r="355">
      <c r="L355" s="98" t="s">
        <v>93417</v>
      </c>
      <c r="M355" s="98" t="s">
        <v>93418</v>
      </c>
      <c r="N355" s="98" t="s">
        <v>93419</v>
      </c>
      <c r="O355" s="101">
        <v>35</v>
      </c>
      <c r="P355" s="101">
        <v>35</v>
      </c>
    </row>
    <row r="356">
      <c r="K356" s="96" t="s">
        <v>93420</v>
      </c>
      <c r="O356" s="85">
        <f>SUM(O351:O355)</f>
      </c>
      <c r="P356" s="85">
        <f>SUM(P351:P355)</f>
      </c>
    </row>
    <row r="357">
      <c r="A357" s="98" t="s">
        <v>93421</v>
      </c>
      <c r="B357" s="98" t="s">
        <v>93422</v>
      </c>
      <c r="C357" s="100">
        <v>1267</v>
      </c>
      <c r="D357" s="98" t="s">
        <v>93423</v>
      </c>
      <c r="E357" s="98" t="s">
        <v>93424</v>
      </c>
      <c r="F357" s="104">
        <v>45483</v>
      </c>
      <c r="G357" s="104">
        <v>45483</v>
      </c>
      <c r="H357" s="104">
        <v>45869</v>
      </c>
      <c r="J357" s="101">
        <v>1895</v>
      </c>
      <c r="K357" s="98" t="s">
        <v>93425</v>
      </c>
      <c r="L357" s="98" t="s">
        <v>93426</v>
      </c>
      <c r="M357" s="98" t="s">
        <v>93427</v>
      </c>
      <c r="N357" s="98" t="s">
        <v>93428</v>
      </c>
      <c r="O357" s="101">
        <v>35</v>
      </c>
      <c r="P357" s="101">
        <v>0</v>
      </c>
      <c r="Q357" s="101">
        <v>0</v>
      </c>
      <c r="R357" s="101">
        <v>200</v>
      </c>
    </row>
    <row r="358">
      <c r="L358" s="98" t="s">
        <v>93429</v>
      </c>
      <c r="M358" s="98" t="s">
        <v>93430</v>
      </c>
      <c r="N358" s="98" t="s">
        <v>93431</v>
      </c>
      <c r="O358" s="101">
        <v>80</v>
      </c>
      <c r="P358" s="101">
        <v>115</v>
      </c>
    </row>
    <row r="359">
      <c r="L359" s="98" t="s">
        <v>93432</v>
      </c>
      <c r="M359" s="98" t="s">
        <v>93433</v>
      </c>
      <c r="N359" s="98" t="s">
        <v>93434</v>
      </c>
      <c r="O359" s="101">
        <v>1780</v>
      </c>
      <c r="P359" s="101">
        <v>1780</v>
      </c>
    </row>
    <row r="360">
      <c r="L360" s="98" t="s">
        <v>93435</v>
      </c>
      <c r="M360" s="98" t="s">
        <v>93436</v>
      </c>
      <c r="N360" s="98" t="s">
        <v>93437</v>
      </c>
      <c r="O360" s="101">
        <v>20</v>
      </c>
      <c r="P360" s="101">
        <v>20</v>
      </c>
    </row>
    <row r="361">
      <c r="L361" s="98" t="s">
        <v>93438</v>
      </c>
      <c r="M361" s="98" t="s">
        <v>93439</v>
      </c>
      <c r="N361" s="98" t="s">
        <v>93440</v>
      </c>
      <c r="O361" s="101">
        <v>35</v>
      </c>
      <c r="P361" s="101">
        <v>35</v>
      </c>
    </row>
    <row r="362">
      <c r="K362" s="96" t="s">
        <v>93441</v>
      </c>
      <c r="O362" s="85">
        <f>SUM(O357:O361)</f>
      </c>
      <c r="P362" s="85">
        <f>SUM(P357:P361)</f>
      </c>
    </row>
    <row r="363">
      <c r="A363" s="98" t="s">
        <v>93442</v>
      </c>
      <c r="B363" s="98" t="s">
        <v>93443</v>
      </c>
      <c r="C363" s="100">
        <v>1077</v>
      </c>
      <c r="D363" s="98" t="s">
        <v>93444</v>
      </c>
      <c r="E363" s="98" t="s">
        <v>93445</v>
      </c>
      <c r="F363" s="104">
        <v>44918</v>
      </c>
      <c r="G363" s="104">
        <v>45658</v>
      </c>
      <c r="H363" s="104">
        <v>46022</v>
      </c>
      <c r="J363" s="101">
        <v>1600</v>
      </c>
      <c r="K363" s="98" t="s">
        <v>93446</v>
      </c>
      <c r="L363" s="98" t="s">
        <v>93447</v>
      </c>
      <c r="M363" s="98" t="s">
        <v>93448</v>
      </c>
      <c r="N363" s="98" t="s">
        <v>93449</v>
      </c>
      <c r="O363" s="101">
        <v>15</v>
      </c>
      <c r="P363" s="101">
        <v>15</v>
      </c>
      <c r="Q363" s="101">
        <v>0</v>
      </c>
      <c r="R363" s="101">
        <v>1625</v>
      </c>
    </row>
    <row r="364">
      <c r="L364" s="98" t="s">
        <v>93450</v>
      </c>
      <c r="M364" s="98" t="s">
        <v>93451</v>
      </c>
      <c r="N364" s="98" t="s">
        <v>93452</v>
      </c>
      <c r="O364" s="101">
        <v>80</v>
      </c>
      <c r="P364" s="101">
        <v>80</v>
      </c>
    </row>
    <row r="365">
      <c r="L365" s="98" t="s">
        <v>93453</v>
      </c>
      <c r="M365" s="98" t="s">
        <v>93454</v>
      </c>
      <c r="N365" s="98" t="s">
        <v>93455</v>
      </c>
      <c r="O365" s="101">
        <v>1515</v>
      </c>
      <c r="P365" s="101">
        <v>1515</v>
      </c>
    </row>
    <row r="366">
      <c r="L366" s="98" t="s">
        <v>93456</v>
      </c>
      <c r="M366" s="98" t="s">
        <v>93457</v>
      </c>
      <c r="N366" s="98" t="s">
        <v>93458</v>
      </c>
      <c r="O366" s="101">
        <v>20</v>
      </c>
      <c r="P366" s="101">
        <v>20</v>
      </c>
    </row>
    <row r="367">
      <c r="L367" s="98" t="s">
        <v>93459</v>
      </c>
      <c r="M367" s="98" t="s">
        <v>93460</v>
      </c>
      <c r="N367" s="98" t="s">
        <v>93461</v>
      </c>
      <c r="O367" s="101">
        <v>35</v>
      </c>
      <c r="P367" s="101">
        <v>35</v>
      </c>
    </row>
    <row r="368">
      <c r="K368" s="96" t="s">
        <v>93462</v>
      </c>
      <c r="O368" s="85">
        <f>SUM(O363:O367)</f>
      </c>
      <c r="P368" s="85">
        <f>SUM(P363:P367)</f>
      </c>
    </row>
    <row r="369">
      <c r="A369" s="98" t="s">
        <v>93463</v>
      </c>
      <c r="B369" s="98" t="s">
        <v>93464</v>
      </c>
      <c r="C369" s="100">
        <v>1077</v>
      </c>
      <c r="D369" s="98" t="s">
        <v>93465</v>
      </c>
      <c r="E369" s="98" t="s">
        <v>93466</v>
      </c>
      <c r="F369" s="104">
        <v>43934</v>
      </c>
      <c r="G369" s="104">
        <v>45413</v>
      </c>
      <c r="H369" s="104">
        <v>45777</v>
      </c>
      <c r="J369" s="101">
        <v>1600</v>
      </c>
      <c r="K369" s="98" t="s">
        <v>93467</v>
      </c>
      <c r="L369" s="98" t="s">
        <v>93468</v>
      </c>
      <c r="M369" s="98" t="s">
        <v>93469</v>
      </c>
      <c r="N369" s="98" t="s">
        <v>93470</v>
      </c>
      <c r="O369" s="101">
        <v>80</v>
      </c>
      <c r="P369" s="101">
        <v>0</v>
      </c>
      <c r="Q369" s="101">
        <v>0</v>
      </c>
      <c r="R369" s="101">
        <v>200</v>
      </c>
    </row>
    <row r="370">
      <c r="L370" s="98" t="s">
        <v>93471</v>
      </c>
      <c r="M370" s="98" t="s">
        <v>93472</v>
      </c>
      <c r="N370" s="98" t="s">
        <v>93473</v>
      </c>
      <c r="O370" s="101">
        <v>15</v>
      </c>
      <c r="P370" s="101">
        <v>95</v>
      </c>
    </row>
    <row r="371">
      <c r="L371" s="98" t="s">
        <v>93474</v>
      </c>
      <c r="M371" s="98" t="s">
        <v>93475</v>
      </c>
      <c r="N371" s="98" t="s">
        <v>93476</v>
      </c>
      <c r="O371" s="101">
        <v>1493</v>
      </c>
      <c r="P371" s="101">
        <v>1493</v>
      </c>
    </row>
    <row r="372">
      <c r="L372" s="98" t="s">
        <v>93477</v>
      </c>
      <c r="M372" s="98" t="s">
        <v>93478</v>
      </c>
      <c r="N372" s="98" t="s">
        <v>93479</v>
      </c>
      <c r="O372" s="101">
        <v>20</v>
      </c>
      <c r="P372" s="101">
        <v>20</v>
      </c>
    </row>
    <row r="373">
      <c r="L373" s="98" t="s">
        <v>93480</v>
      </c>
      <c r="M373" s="98" t="s">
        <v>93481</v>
      </c>
      <c r="N373" s="98" t="s">
        <v>93482</v>
      </c>
      <c r="O373" s="101">
        <v>35</v>
      </c>
      <c r="P373" s="101">
        <v>35</v>
      </c>
    </row>
    <row r="374">
      <c r="K374" s="96" t="s">
        <v>93483</v>
      </c>
      <c r="O374" s="85">
        <f>SUM(O369:O373)</f>
      </c>
      <c r="P374" s="85">
        <f>SUM(P369:P373)</f>
      </c>
    </row>
    <row r="375">
      <c r="A375" s="98" t="s">
        <v>93484</v>
      </c>
      <c r="B375" s="98" t="s">
        <v>93485</v>
      </c>
      <c r="C375" s="100">
        <v>1077</v>
      </c>
      <c r="D375" s="98" t="s">
        <v>93486</v>
      </c>
      <c r="E375" s="98" t="s">
        <v>93487</v>
      </c>
      <c r="F375" s="104">
        <v>45516</v>
      </c>
      <c r="G375" s="104">
        <v>45516</v>
      </c>
      <c r="H375" s="104">
        <v>45900</v>
      </c>
      <c r="J375" s="101">
        <v>1540</v>
      </c>
      <c r="K375" s="98" t="s">
        <v>93488</v>
      </c>
      <c r="L375" s="98" t="s">
        <v>93489</v>
      </c>
      <c r="M375" s="98" t="s">
        <v>93490</v>
      </c>
      <c r="N375" s="98" t="s">
        <v>93491</v>
      </c>
      <c r="O375" s="101">
        <v>35</v>
      </c>
      <c r="P375" s="101">
        <v>80</v>
      </c>
      <c r="Q375" s="101">
        <v>0</v>
      </c>
      <c r="R375" s="101">
        <v>200</v>
      </c>
    </row>
    <row r="376">
      <c r="L376" s="98" t="s">
        <v>93492</v>
      </c>
      <c r="M376" s="98" t="s">
        <v>93493</v>
      </c>
      <c r="N376" s="98" t="s">
        <v>93494</v>
      </c>
      <c r="O376" s="101">
        <v>80</v>
      </c>
      <c r="P376" s="101">
        <v>35</v>
      </c>
    </row>
    <row r="377">
      <c r="L377" s="98" t="s">
        <v>93495</v>
      </c>
      <c r="M377" s="98" t="s">
        <v>93496</v>
      </c>
      <c r="N377" s="98" t="s">
        <v>93497</v>
      </c>
      <c r="O377" s="101">
        <v>1505</v>
      </c>
      <c r="P377" s="101">
        <v>1505</v>
      </c>
    </row>
    <row r="378">
      <c r="L378" s="98" t="s">
        <v>93498</v>
      </c>
      <c r="M378" s="98" t="s">
        <v>93499</v>
      </c>
      <c r="N378" s="98" t="s">
        <v>93500</v>
      </c>
      <c r="O378" s="101">
        <v>20</v>
      </c>
      <c r="P378" s="101">
        <v>20</v>
      </c>
    </row>
    <row r="379">
      <c r="L379" s="98" t="s">
        <v>93501</v>
      </c>
      <c r="M379" s="98" t="s">
        <v>93502</v>
      </c>
      <c r="N379" s="98" t="s">
        <v>93503</v>
      </c>
      <c r="O379" s="101">
        <v>35</v>
      </c>
      <c r="P379" s="101">
        <v>35</v>
      </c>
    </row>
    <row r="380">
      <c r="K380" s="96" t="s">
        <v>93504</v>
      </c>
      <c r="O380" s="85">
        <f>SUM(O375:O379)</f>
      </c>
      <c r="P380" s="85">
        <f>SUM(P375:P379)</f>
      </c>
    </row>
    <row r="381">
      <c r="A381" s="98" t="s">
        <v>93505</v>
      </c>
      <c r="B381" s="98" t="s">
        <v>93506</v>
      </c>
      <c r="C381" s="100">
        <v>1077</v>
      </c>
      <c r="D381" s="98" t="s">
        <v>93507</v>
      </c>
      <c r="E381" s="98" t="s">
        <v>93508</v>
      </c>
      <c r="F381" s="104">
        <v>44085</v>
      </c>
      <c r="G381" s="104">
        <v>45566</v>
      </c>
      <c r="H381" s="104">
        <v>45930</v>
      </c>
      <c r="J381" s="101">
        <v>1620</v>
      </c>
      <c r="K381" s="98" t="s">
        <v>93509</v>
      </c>
      <c r="L381" s="98" t="s">
        <v>93510</v>
      </c>
      <c r="M381" s="98" t="s">
        <v>93511</v>
      </c>
      <c r="N381" s="98" t="s">
        <v>93512</v>
      </c>
      <c r="O381" s="101">
        <v>35</v>
      </c>
      <c r="P381" s="101">
        <v>0</v>
      </c>
      <c r="Q381" s="101">
        <v>0</v>
      </c>
      <c r="R381" s="101">
        <v>200</v>
      </c>
    </row>
    <row r="382">
      <c r="L382" s="98" t="s">
        <v>93513</v>
      </c>
      <c r="M382" s="98" t="s">
        <v>93514</v>
      </c>
      <c r="N382" s="98" t="s">
        <v>93515</v>
      </c>
      <c r="O382" s="101">
        <v>80</v>
      </c>
      <c r="P382" s="101">
        <v>115</v>
      </c>
    </row>
    <row r="383">
      <c r="L383" s="98" t="s">
        <v>93516</v>
      </c>
      <c r="M383" s="98" t="s">
        <v>93517</v>
      </c>
      <c r="N383" s="98" t="s">
        <v>93518</v>
      </c>
      <c r="O383" s="101">
        <v>1515</v>
      </c>
      <c r="P383" s="101">
        <v>1515</v>
      </c>
    </row>
    <row r="384">
      <c r="L384" s="98" t="s">
        <v>93519</v>
      </c>
      <c r="M384" s="98" t="s">
        <v>93520</v>
      </c>
      <c r="N384" s="98" t="s">
        <v>93521</v>
      </c>
      <c r="O384" s="101">
        <v>65</v>
      </c>
      <c r="P384" s="101">
        <v>0</v>
      </c>
    </row>
    <row r="385">
      <c r="L385" s="98" t="s">
        <v>93522</v>
      </c>
      <c r="M385" s="98" t="s">
        <v>93523</v>
      </c>
      <c r="N385" s="98" t="s">
        <v>93524</v>
      </c>
      <c r="O385" s="101">
        <v>20</v>
      </c>
      <c r="P385" s="101">
        <v>20</v>
      </c>
    </row>
    <row r="386">
      <c r="K386" s="96" t="s">
        <v>93525</v>
      </c>
      <c r="O386" s="85">
        <f>SUM(O381:O385)</f>
      </c>
      <c r="P386" s="85">
        <f>SUM(P381:P385)</f>
      </c>
    </row>
    <row r="387">
      <c r="A387" s="98" t="s">
        <v>93526</v>
      </c>
      <c r="B387" s="98" t="s">
        <v>93527</v>
      </c>
      <c r="C387" s="100">
        <v>812</v>
      </c>
      <c r="D387" s="98" t="s">
        <v>93528</v>
      </c>
      <c r="E387" s="98" t="s">
        <v>93529</v>
      </c>
      <c r="F387" s="104">
        <v>39724</v>
      </c>
      <c r="G387" s="104">
        <v>45474</v>
      </c>
      <c r="H387" s="104">
        <v>45838</v>
      </c>
      <c r="J387" s="101">
        <v>1280</v>
      </c>
      <c r="K387" s="98" t="s">
        <v>93530</v>
      </c>
      <c r="L387" s="98" t="s">
        <v>93531</v>
      </c>
      <c r="M387" s="98" t="s">
        <v>93532</v>
      </c>
      <c r="N387" s="98" t="s">
        <v>93533</v>
      </c>
      <c r="O387" s="101">
        <v>1268</v>
      </c>
      <c r="P387" s="101">
        <v>1268</v>
      </c>
      <c r="Q387" s="101">
        <v>0</v>
      </c>
      <c r="R387" s="101">
        <v>100</v>
      </c>
    </row>
    <row r="388">
      <c r="L388" s="98" t="s">
        <v>93534</v>
      </c>
      <c r="M388" s="98" t="s">
        <v>93535</v>
      </c>
      <c r="N388" s="98" t="s">
        <v>93536</v>
      </c>
      <c r="O388" s="101">
        <v>20</v>
      </c>
      <c r="P388" s="101">
        <v>20</v>
      </c>
    </row>
    <row r="389">
      <c r="K389" s="96" t="s">
        <v>93537</v>
      </c>
      <c r="O389" s="85">
        <f>SUM(O387:O388)</f>
      </c>
      <c r="P389" s="85">
        <f>SUM(P387:P388)</f>
      </c>
    </row>
    <row r="390">
      <c r="A390" s="98" t="s">
        <v>93538</v>
      </c>
      <c r="B390" s="98" t="s">
        <v>93539</v>
      </c>
      <c r="C390" s="100">
        <v>1267</v>
      </c>
      <c r="D390" s="98" t="s">
        <v>93540</v>
      </c>
      <c r="E390" s="98" t="s">
        <v>93541</v>
      </c>
      <c r="F390" s="104">
        <v>45674</v>
      </c>
      <c r="G390" s="104">
        <v>45674</v>
      </c>
      <c r="H390" s="104">
        <v>46038</v>
      </c>
      <c r="J390" s="101">
        <v>1845</v>
      </c>
      <c r="K390" s="98" t="s">
        <v>93542</v>
      </c>
      <c r="L390" s="98" t="s">
        <v>93543</v>
      </c>
      <c r="M390" s="98" t="s">
        <v>93544</v>
      </c>
      <c r="N390" s="98" t="s">
        <v>93545</v>
      </c>
      <c r="O390" s="101">
        <v>50</v>
      </c>
      <c r="P390" s="101">
        <v>50</v>
      </c>
      <c r="Q390" s="101">
        <v>0</v>
      </c>
      <c r="R390" s="101">
        <v>200</v>
      </c>
    </row>
    <row r="391">
      <c r="L391" s="98" t="s">
        <v>93546</v>
      </c>
      <c r="M391" s="98" t="s">
        <v>93547</v>
      </c>
      <c r="N391" s="98" t="s">
        <v>93548</v>
      </c>
      <c r="O391" s="101">
        <v>15</v>
      </c>
      <c r="P391" s="101">
        <v>15</v>
      </c>
    </row>
    <row r="392">
      <c r="L392" s="98" t="s">
        <v>93549</v>
      </c>
      <c r="M392" s="98" t="s">
        <v>93550</v>
      </c>
      <c r="N392" s="98" t="s">
        <v>93551</v>
      </c>
      <c r="O392" s="101">
        <v>1780</v>
      </c>
      <c r="P392" s="101">
        <v>1780</v>
      </c>
    </row>
    <row r="393">
      <c r="L393" s="98" t="s">
        <v>93552</v>
      </c>
      <c r="M393" s="98" t="s">
        <v>93553</v>
      </c>
      <c r="N393" s="98" t="s">
        <v>93554</v>
      </c>
      <c r="O393" s="101">
        <v>20</v>
      </c>
      <c r="P393" s="101">
        <v>20</v>
      </c>
    </row>
    <row r="394">
      <c r="L394" s="98" t="s">
        <v>93555</v>
      </c>
      <c r="M394" s="98" t="s">
        <v>93556</v>
      </c>
      <c r="N394" s="98" t="s">
        <v>93557</v>
      </c>
      <c r="O394" s="101">
        <v>35</v>
      </c>
      <c r="P394" s="101">
        <v>35</v>
      </c>
    </row>
    <row r="395">
      <c r="K395" s="96" t="s">
        <v>93558</v>
      </c>
      <c r="O395" s="85">
        <f>SUM(O390:O394)</f>
      </c>
      <c r="P395" s="85">
        <f>SUM(P390:P394)</f>
      </c>
    </row>
    <row r="396">
      <c r="A396" s="98" t="s">
        <v>93559</v>
      </c>
      <c r="B396" s="98" t="s">
        <v>93560</v>
      </c>
      <c r="C396" s="100">
        <v>1267</v>
      </c>
      <c r="D396" s="98" t="s">
        <v>93561</v>
      </c>
      <c r="E396" s="98" t="s">
        <v>93562</v>
      </c>
      <c r="F396" s="104">
        <v>45370</v>
      </c>
      <c r="G396" s="104">
        <v>45370</v>
      </c>
      <c r="H396" s="104">
        <v>45808</v>
      </c>
      <c r="J396" s="101">
        <v>1845</v>
      </c>
      <c r="K396" s="98" t="s">
        <v>93563</v>
      </c>
      <c r="L396" s="98" t="s">
        <v>93564</v>
      </c>
      <c r="M396" s="98" t="s">
        <v>93565</v>
      </c>
      <c r="N396" s="98" t="s">
        <v>93566</v>
      </c>
      <c r="O396" s="101">
        <v>15</v>
      </c>
      <c r="P396" s="101">
        <v>65</v>
      </c>
      <c r="Q396" s="101">
        <v>0</v>
      </c>
      <c r="R396" s="101">
        <v>1845</v>
      </c>
    </row>
    <row r="397">
      <c r="L397" s="98" t="s">
        <v>93567</v>
      </c>
      <c r="M397" s="98" t="s">
        <v>93568</v>
      </c>
      <c r="N397" s="98" t="s">
        <v>93569</v>
      </c>
      <c r="O397" s="101">
        <v>50</v>
      </c>
      <c r="P397" s="101">
        <v>0</v>
      </c>
    </row>
    <row r="398">
      <c r="L398" s="98" t="s">
        <v>93570</v>
      </c>
      <c r="M398" s="98" t="s">
        <v>93571</v>
      </c>
      <c r="N398" s="98" t="s">
        <v>93572</v>
      </c>
      <c r="O398" s="101">
        <v>1780</v>
      </c>
      <c r="P398" s="101">
        <v>1780</v>
      </c>
    </row>
    <row r="399">
      <c r="L399" s="98" t="s">
        <v>93573</v>
      </c>
      <c r="M399" s="98" t="s">
        <v>93574</v>
      </c>
      <c r="N399" s="98" t="s">
        <v>93575</v>
      </c>
      <c r="O399" s="101">
        <v>125</v>
      </c>
      <c r="P399" s="101">
        <v>125</v>
      </c>
    </row>
    <row r="400">
      <c r="L400" s="98" t="s">
        <v>93576</v>
      </c>
      <c r="M400" s="98" t="s">
        <v>93577</v>
      </c>
      <c r="N400" s="98" t="s">
        <v>93578</v>
      </c>
      <c r="O400" s="101">
        <v>20</v>
      </c>
      <c r="P400" s="101">
        <v>20</v>
      </c>
    </row>
    <row r="401">
      <c r="L401" s="98" t="s">
        <v>93579</v>
      </c>
      <c r="M401" s="98" t="s">
        <v>93580</v>
      </c>
      <c r="N401" s="98" t="s">
        <v>93581</v>
      </c>
      <c r="O401" s="101">
        <v>35</v>
      </c>
      <c r="P401" s="101">
        <v>35</v>
      </c>
    </row>
    <row r="402">
      <c r="K402" s="96" t="s">
        <v>93582</v>
      </c>
      <c r="O402" s="85">
        <f>SUM(O396:O401)</f>
      </c>
      <c r="P402" s="85">
        <f>SUM(P396:P401)</f>
      </c>
    </row>
    <row r="403">
      <c r="A403" s="98" t="s">
        <v>93583</v>
      </c>
      <c r="B403" s="98" t="s">
        <v>93584</v>
      </c>
      <c r="C403" s="100">
        <v>1267</v>
      </c>
      <c r="D403" s="98" t="s">
        <v>93585</v>
      </c>
      <c r="E403" s="98" t="s">
        <v>93586</v>
      </c>
      <c r="F403" s="104">
        <v>45724</v>
      </c>
      <c r="G403" s="104">
        <v>45724</v>
      </c>
      <c r="H403" s="104">
        <v>46088</v>
      </c>
      <c r="J403" s="101">
        <v>1865</v>
      </c>
      <c r="K403" s="98" t="s">
        <v>93587</v>
      </c>
      <c r="L403" s="98" t="s">
        <v>93588</v>
      </c>
      <c r="M403" s="98" t="s">
        <v>93589</v>
      </c>
      <c r="N403" s="98" t="s">
        <v>93590</v>
      </c>
      <c r="O403" s="101">
        <v>50</v>
      </c>
      <c r="P403" s="101">
        <v>85</v>
      </c>
      <c r="Q403" s="101">
        <v>0</v>
      </c>
      <c r="R403" s="101">
        <v>200</v>
      </c>
    </row>
    <row r="404">
      <c r="L404" s="98" t="s">
        <v>93591</v>
      </c>
      <c r="M404" s="98" t="s">
        <v>93592</v>
      </c>
      <c r="N404" s="98" t="s">
        <v>93593</v>
      </c>
      <c r="O404" s="101">
        <v>35</v>
      </c>
      <c r="P404" s="101">
        <v>0</v>
      </c>
    </row>
    <row r="405">
      <c r="L405" s="98" t="s">
        <v>93594</v>
      </c>
      <c r="M405" s="98" t="s">
        <v>93595</v>
      </c>
      <c r="N405" s="98" t="s">
        <v>93596</v>
      </c>
      <c r="O405" s="101">
        <v>1780</v>
      </c>
      <c r="P405" s="101">
        <v>1780</v>
      </c>
    </row>
    <row r="406">
      <c r="L406" s="98" t="s">
        <v>93597</v>
      </c>
      <c r="M406" s="98" t="s">
        <v>93598</v>
      </c>
      <c r="N406" s="98" t="s">
        <v>93599</v>
      </c>
      <c r="O406" s="101">
        <v>100</v>
      </c>
      <c r="P406" s="101">
        <v>100</v>
      </c>
    </row>
    <row r="407">
      <c r="L407" s="98" t="s">
        <v>93600</v>
      </c>
      <c r="M407" s="98" t="s">
        <v>93601</v>
      </c>
      <c r="N407" s="98" t="s">
        <v>93602</v>
      </c>
      <c r="O407" s="101">
        <v>20</v>
      </c>
      <c r="P407" s="101">
        <v>20</v>
      </c>
    </row>
    <row r="408">
      <c r="L408" s="98" t="s">
        <v>93603</v>
      </c>
      <c r="M408" s="98" t="s">
        <v>93604</v>
      </c>
      <c r="N408" s="98" t="s">
        <v>93605</v>
      </c>
      <c r="O408" s="101">
        <v>35</v>
      </c>
      <c r="P408" s="101">
        <v>35</v>
      </c>
    </row>
    <row r="409">
      <c r="K409" s="96" t="s">
        <v>93606</v>
      </c>
      <c r="O409" s="85">
        <f>SUM(O403:O408)</f>
      </c>
      <c r="P409" s="85">
        <f>SUM(P403:P408)</f>
      </c>
    </row>
    <row r="410">
      <c r="A410" s="98" t="s">
        <v>93607</v>
      </c>
      <c r="B410" s="98" t="s">
        <v>93608</v>
      </c>
      <c r="C410" s="100">
        <v>1267</v>
      </c>
      <c r="D410" s="98" t="s">
        <v>93609</v>
      </c>
      <c r="E410" s="98" t="s">
        <v>93610</v>
      </c>
      <c r="F410" s="104">
        <v>45710</v>
      </c>
      <c r="G410" s="104">
        <v>45710</v>
      </c>
      <c r="H410" s="104">
        <v>46074</v>
      </c>
      <c r="J410" s="101">
        <v>1930</v>
      </c>
      <c r="K410" s="98" t="s">
        <v>93611</v>
      </c>
      <c r="L410" s="98" t="s">
        <v>93612</v>
      </c>
      <c r="M410" s="98" t="s">
        <v>93613</v>
      </c>
      <c r="N410" s="98" t="s">
        <v>93614</v>
      </c>
      <c r="O410" s="101">
        <v>35</v>
      </c>
      <c r="P410" s="101">
        <v>35</v>
      </c>
      <c r="Q410" s="101">
        <v>2098.3000000000002</v>
      </c>
      <c r="R410" s="101">
        <v>2130</v>
      </c>
    </row>
    <row r="411">
      <c r="L411" s="98" t="s">
        <v>93615</v>
      </c>
      <c r="M411" s="98" t="s">
        <v>93616</v>
      </c>
      <c r="N411" s="98" t="s">
        <v>93617</v>
      </c>
      <c r="O411" s="101">
        <v>50</v>
      </c>
      <c r="P411" s="101">
        <v>0</v>
      </c>
    </row>
    <row r="412">
      <c r="L412" s="98" t="s">
        <v>93618</v>
      </c>
      <c r="M412" s="98" t="s">
        <v>93619</v>
      </c>
      <c r="N412" s="98" t="s">
        <v>93620</v>
      </c>
      <c r="O412" s="101">
        <v>65</v>
      </c>
      <c r="P412" s="101">
        <v>115</v>
      </c>
    </row>
    <row r="413">
      <c r="L413" s="98" t="s">
        <v>93621</v>
      </c>
      <c r="M413" s="98" t="s">
        <v>93622</v>
      </c>
      <c r="N413" s="98" t="s">
        <v>93623</v>
      </c>
      <c r="O413" s="101">
        <v>1780</v>
      </c>
      <c r="P413" s="101">
        <v>1780</v>
      </c>
    </row>
    <row r="414">
      <c r="L414" s="98" t="s">
        <v>93624</v>
      </c>
      <c r="M414" s="98" t="s">
        <v>93625</v>
      </c>
      <c r="N414" s="98" t="s">
        <v>93626</v>
      </c>
      <c r="O414" s="101">
        <v>75</v>
      </c>
      <c r="P414" s="101">
        <v>0</v>
      </c>
    </row>
    <row r="415">
      <c r="L415" s="98" t="s">
        <v>93627</v>
      </c>
      <c r="M415" s="98" t="s">
        <v>93628</v>
      </c>
      <c r="N415" s="98" t="s">
        <v>93629</v>
      </c>
      <c r="O415" s="101">
        <v>20</v>
      </c>
      <c r="P415" s="101">
        <v>20</v>
      </c>
    </row>
    <row r="416">
      <c r="L416" s="98" t="s">
        <v>93630</v>
      </c>
      <c r="M416" s="98" t="s">
        <v>93631</v>
      </c>
      <c r="N416" s="98" t="s">
        <v>93632</v>
      </c>
      <c r="O416" s="101">
        <v>35</v>
      </c>
      <c r="P416" s="101">
        <v>35</v>
      </c>
    </row>
    <row r="417">
      <c r="K417" s="96" t="s">
        <v>93633</v>
      </c>
      <c r="O417" s="85">
        <f>SUM(O410:O416)</f>
      </c>
      <c r="P417" s="85">
        <f>SUM(P410:P416)</f>
      </c>
    </row>
    <row r="418">
      <c r="A418" s="98" t="s">
        <v>93634</v>
      </c>
      <c r="B418" s="98" t="s">
        <v>93635</v>
      </c>
      <c r="C418" s="100">
        <v>812</v>
      </c>
      <c r="D418" s="98" t="s">
        <v>93636</v>
      </c>
      <c r="E418" s="98" t="s">
        <v>93637</v>
      </c>
      <c r="F418" s="104">
        <v>44051</v>
      </c>
      <c r="G418" s="104">
        <v>45536</v>
      </c>
      <c r="J418" s="101">
        <v>1330</v>
      </c>
      <c r="K418" s="98" t="s">
        <v>93638</v>
      </c>
      <c r="L418" s="98" t="s">
        <v>93639</v>
      </c>
      <c r="M418" s="98" t="s">
        <v>93640</v>
      </c>
      <c r="N418" s="98" t="s">
        <v>93641</v>
      </c>
      <c r="O418" s="101">
        <v>50</v>
      </c>
      <c r="P418" s="101">
        <v>50</v>
      </c>
      <c r="Q418" s="101">
        <v>0</v>
      </c>
      <c r="R418" s="101">
        <v>400</v>
      </c>
    </row>
    <row r="419">
      <c r="L419" s="98" t="s">
        <v>93642</v>
      </c>
      <c r="M419" s="98" t="s">
        <v>93643</v>
      </c>
      <c r="N419" s="98" t="s">
        <v>93644</v>
      </c>
      <c r="O419" s="101">
        <v>1280</v>
      </c>
      <c r="P419" s="101">
        <v>1280</v>
      </c>
    </row>
    <row r="420">
      <c r="L420" s="98" t="s">
        <v>93645</v>
      </c>
      <c r="M420" s="98" t="s">
        <v>93646</v>
      </c>
      <c r="N420" s="98" t="s">
        <v>93647</v>
      </c>
      <c r="O420" s="101">
        <v>75</v>
      </c>
      <c r="P420" s="101">
        <v>0</v>
      </c>
    </row>
    <row r="421">
      <c r="L421" s="98" t="s">
        <v>93648</v>
      </c>
      <c r="M421" s="98" t="s">
        <v>93649</v>
      </c>
      <c r="N421" s="98" t="s">
        <v>93650</v>
      </c>
      <c r="O421" s="101">
        <v>200</v>
      </c>
      <c r="P421" s="101">
        <v>200</v>
      </c>
    </row>
    <row r="422">
      <c r="L422" s="98" t="s">
        <v>93651</v>
      </c>
      <c r="M422" s="98" t="s">
        <v>93652</v>
      </c>
      <c r="N422" s="98" t="s">
        <v>93653</v>
      </c>
      <c r="O422" s="101">
        <v>20</v>
      </c>
      <c r="P422" s="101">
        <v>20</v>
      </c>
    </row>
    <row r="423">
      <c r="L423" s="98" t="s">
        <v>93654</v>
      </c>
      <c r="M423" s="98" t="s">
        <v>93655</v>
      </c>
      <c r="N423" s="98" t="s">
        <v>93656</v>
      </c>
      <c r="O423" s="101">
        <v>35</v>
      </c>
      <c r="P423" s="101">
        <v>35</v>
      </c>
    </row>
    <row r="424">
      <c r="K424" s="96" t="s">
        <v>93657</v>
      </c>
      <c r="O424" s="85">
        <f>SUM(O418:O423)</f>
      </c>
      <c r="P424" s="85">
        <f>SUM(P418:P423)</f>
      </c>
    </row>
    <row r="425">
      <c r="A425" s="98" t="s">
        <v>93658</v>
      </c>
      <c r="B425" s="98" t="s">
        <v>93659</v>
      </c>
      <c r="C425" s="100">
        <v>812</v>
      </c>
      <c r="D425" s="98" t="s">
        <v>93660</v>
      </c>
      <c r="E425" s="98" t="s">
        <v>93661</v>
      </c>
      <c r="F425" s="104">
        <v>44726</v>
      </c>
      <c r="G425" s="104">
        <v>45474</v>
      </c>
      <c r="H425" s="104">
        <v>45838</v>
      </c>
      <c r="J425" s="101">
        <v>1280</v>
      </c>
      <c r="K425" s="98" t="s">
        <v>93662</v>
      </c>
      <c r="L425" s="98" t="s">
        <v>93663</v>
      </c>
      <c r="M425" s="98" t="s">
        <v>93664</v>
      </c>
      <c r="N425" s="98" t="s">
        <v>93665</v>
      </c>
      <c r="O425" s="101">
        <v>1290</v>
      </c>
      <c r="P425" s="101">
        <v>1290</v>
      </c>
      <c r="Q425" s="101">
        <v>0</v>
      </c>
      <c r="R425" s="101">
        <v>200</v>
      </c>
    </row>
    <row r="426">
      <c r="L426" s="98" t="s">
        <v>93666</v>
      </c>
      <c r="M426" s="98" t="s">
        <v>93667</v>
      </c>
      <c r="N426" s="98" t="s">
        <v>93668</v>
      </c>
      <c r="O426" s="101">
        <v>45</v>
      </c>
      <c r="P426" s="101">
        <v>45</v>
      </c>
    </row>
    <row r="427">
      <c r="L427" s="98" t="s">
        <v>93669</v>
      </c>
      <c r="M427" s="98" t="s">
        <v>93670</v>
      </c>
      <c r="N427" s="98" t="s">
        <v>93671</v>
      </c>
      <c r="O427" s="101">
        <v>20</v>
      </c>
      <c r="P427" s="101">
        <v>20</v>
      </c>
    </row>
    <row r="428">
      <c r="L428" s="98" t="s">
        <v>93672</v>
      </c>
      <c r="M428" s="98" t="s">
        <v>93673</v>
      </c>
      <c r="N428" s="98" t="s">
        <v>93674</v>
      </c>
      <c r="O428" s="101">
        <v>35</v>
      </c>
      <c r="P428" s="101">
        <v>35</v>
      </c>
    </row>
    <row r="429">
      <c r="K429" s="96" t="s">
        <v>93675</v>
      </c>
      <c r="O429" s="85">
        <f>SUM(O425:O428)</f>
      </c>
      <c r="P429" s="85">
        <f>SUM(P425:P428)</f>
      </c>
    </row>
    <row r="430">
      <c r="A430" s="98" t="s">
        <v>93676</v>
      </c>
      <c r="B430" s="98" t="s">
        <v>93677</v>
      </c>
      <c r="C430" s="100">
        <v>1267</v>
      </c>
      <c r="D430" s="98" t="s">
        <v>93678</v>
      </c>
      <c r="E430" s="98" t="s">
        <v>93679</v>
      </c>
      <c r="F430" s="104">
        <v>44046</v>
      </c>
      <c r="G430" s="104">
        <v>45505</v>
      </c>
      <c r="H430" s="104">
        <v>45869</v>
      </c>
      <c r="J430" s="101">
        <v>1795</v>
      </c>
      <c r="K430" s="98" t="s">
        <v>93680</v>
      </c>
      <c r="L430" s="98" t="s">
        <v>93681</v>
      </c>
      <c r="M430" s="98" t="s">
        <v>93682</v>
      </c>
      <c r="N430" s="98" t="s">
        <v>93683</v>
      </c>
      <c r="O430" s="101">
        <v>15</v>
      </c>
      <c r="P430" s="101">
        <v>15</v>
      </c>
      <c r="Q430" s="101">
        <v>0</v>
      </c>
      <c r="R430" s="101">
        <v>200</v>
      </c>
    </row>
    <row r="431">
      <c r="L431" s="98" t="s">
        <v>93684</v>
      </c>
      <c r="M431" s="98" t="s">
        <v>93685</v>
      </c>
      <c r="N431" s="98" t="s">
        <v>93686</v>
      </c>
      <c r="O431" s="101">
        <v>1748</v>
      </c>
      <c r="P431" s="101">
        <v>1748</v>
      </c>
    </row>
    <row r="432">
      <c r="L432" s="98" t="s">
        <v>93687</v>
      </c>
      <c r="M432" s="98" t="s">
        <v>93688</v>
      </c>
      <c r="N432" s="98" t="s">
        <v>93689</v>
      </c>
      <c r="O432" s="101">
        <v>40</v>
      </c>
      <c r="P432" s="101">
        <v>40</v>
      </c>
    </row>
    <row r="433">
      <c r="L433" s="98" t="s">
        <v>93690</v>
      </c>
      <c r="M433" s="98" t="s">
        <v>93691</v>
      </c>
      <c r="N433" s="98" t="s">
        <v>93692</v>
      </c>
      <c r="O433" s="101">
        <v>20</v>
      </c>
      <c r="P433" s="101">
        <v>20</v>
      </c>
    </row>
    <row r="434">
      <c r="L434" s="98" t="s">
        <v>93693</v>
      </c>
      <c r="M434" s="98" t="s">
        <v>93694</v>
      </c>
      <c r="N434" s="98" t="s">
        <v>93695</v>
      </c>
      <c r="O434" s="101">
        <v>35</v>
      </c>
      <c r="P434" s="101">
        <v>35</v>
      </c>
    </row>
    <row r="435">
      <c r="K435" s="96" t="s">
        <v>93696</v>
      </c>
      <c r="O435" s="85">
        <f>SUM(O430:O434)</f>
      </c>
      <c r="P435" s="85">
        <f>SUM(P430:P434)</f>
      </c>
    </row>
    <row r="436">
      <c r="A436" s="98" t="s">
        <v>93697</v>
      </c>
      <c r="B436" s="98" t="s">
        <v>93698</v>
      </c>
      <c r="C436" s="100">
        <v>1267</v>
      </c>
      <c r="D436" s="98" t="s">
        <v>93699</v>
      </c>
      <c r="E436" s="98" t="s">
        <v>93700</v>
      </c>
      <c r="F436" s="104">
        <v>45465</v>
      </c>
      <c r="G436" s="104">
        <v>45465</v>
      </c>
      <c r="H436" s="104">
        <v>45838</v>
      </c>
      <c r="J436" s="101">
        <v>1875</v>
      </c>
      <c r="K436" s="98" t="s">
        <v>93701</v>
      </c>
      <c r="L436" s="98" t="s">
        <v>93702</v>
      </c>
      <c r="M436" s="98" t="s">
        <v>93703</v>
      </c>
      <c r="N436" s="98" t="s">
        <v>93704</v>
      </c>
      <c r="O436" s="101">
        <v>80</v>
      </c>
      <c r="P436" s="101">
        <v>15</v>
      </c>
      <c r="Q436" s="101">
        <v>0</v>
      </c>
      <c r="R436" s="101">
        <v>1875</v>
      </c>
    </row>
    <row r="437">
      <c r="L437" s="98" t="s">
        <v>93705</v>
      </c>
      <c r="M437" s="98" t="s">
        <v>93706</v>
      </c>
      <c r="N437" s="98" t="s">
        <v>93707</v>
      </c>
      <c r="O437" s="101">
        <v>15</v>
      </c>
      <c r="P437" s="101">
        <v>80</v>
      </c>
    </row>
    <row r="438">
      <c r="L438" s="98" t="s">
        <v>93708</v>
      </c>
      <c r="M438" s="98" t="s">
        <v>93709</v>
      </c>
      <c r="N438" s="98" t="s">
        <v>93710</v>
      </c>
      <c r="O438" s="101">
        <v>1780</v>
      </c>
      <c r="P438" s="101">
        <v>1780</v>
      </c>
    </row>
    <row r="439">
      <c r="L439" s="98" t="s">
        <v>93711</v>
      </c>
      <c r="M439" s="98" t="s">
        <v>93712</v>
      </c>
      <c r="N439" s="98" t="s">
        <v>93713</v>
      </c>
      <c r="O439" s="101">
        <v>125</v>
      </c>
      <c r="P439" s="101">
        <v>125</v>
      </c>
    </row>
    <row r="440">
      <c r="L440" s="98" t="s">
        <v>93714</v>
      </c>
      <c r="M440" s="98" t="s">
        <v>93715</v>
      </c>
      <c r="N440" s="98" t="s">
        <v>93716</v>
      </c>
      <c r="O440" s="101">
        <v>20</v>
      </c>
      <c r="P440" s="101">
        <v>20</v>
      </c>
    </row>
    <row r="441">
      <c r="L441" s="98" t="s">
        <v>93717</v>
      </c>
      <c r="M441" s="98" t="s">
        <v>93718</v>
      </c>
      <c r="N441" s="98" t="s">
        <v>93719</v>
      </c>
      <c r="O441" s="101">
        <v>35</v>
      </c>
      <c r="P441" s="101">
        <v>35</v>
      </c>
    </row>
    <row r="442">
      <c r="K442" s="96" t="s">
        <v>93720</v>
      </c>
      <c r="O442" s="85">
        <f>SUM(O436:O441)</f>
      </c>
      <c r="P442" s="85">
        <f>SUM(P436:P441)</f>
      </c>
    </row>
    <row r="443">
      <c r="A443" s="98" t="s">
        <v>93721</v>
      </c>
      <c r="B443" s="98" t="s">
        <v>93722</v>
      </c>
      <c r="C443" s="100">
        <v>812</v>
      </c>
      <c r="D443" s="98" t="s">
        <v>93723</v>
      </c>
      <c r="E443" s="98" t="s">
        <v>93724</v>
      </c>
      <c r="F443" s="104">
        <v>45554</v>
      </c>
      <c r="G443" s="104">
        <v>45554</v>
      </c>
      <c r="H443" s="104">
        <v>45930</v>
      </c>
      <c r="J443" s="101">
        <v>1345</v>
      </c>
      <c r="K443" s="98" t="s">
        <v>93725</v>
      </c>
      <c r="L443" s="98" t="s">
        <v>93726</v>
      </c>
      <c r="M443" s="98" t="s">
        <v>93727</v>
      </c>
      <c r="N443" s="98" t="s">
        <v>93728</v>
      </c>
      <c r="O443" s="101">
        <v>15</v>
      </c>
      <c r="P443" s="101">
        <v>0</v>
      </c>
      <c r="Q443" s="101">
        <v>0</v>
      </c>
      <c r="R443" s="101">
        <v>700</v>
      </c>
    </row>
    <row r="444">
      <c r="L444" s="98" t="s">
        <v>93729</v>
      </c>
      <c r="M444" s="98" t="s">
        <v>93730</v>
      </c>
      <c r="N444" s="98" t="s">
        <v>93731</v>
      </c>
      <c r="O444" s="101">
        <v>50</v>
      </c>
      <c r="P444" s="101">
        <v>65</v>
      </c>
    </row>
    <row r="445">
      <c r="L445" s="98" t="s">
        <v>93732</v>
      </c>
      <c r="M445" s="98" t="s">
        <v>93733</v>
      </c>
      <c r="N445" s="98" t="s">
        <v>93734</v>
      </c>
      <c r="O445" s="101">
        <v>1280</v>
      </c>
      <c r="P445" s="101">
        <v>1280</v>
      </c>
    </row>
    <row r="446">
      <c r="L446" s="98" t="s">
        <v>93735</v>
      </c>
      <c r="M446" s="98" t="s">
        <v>93736</v>
      </c>
      <c r="N446" s="98" t="s">
        <v>93737</v>
      </c>
      <c r="O446" s="101">
        <v>20</v>
      </c>
      <c r="P446" s="101">
        <v>20</v>
      </c>
    </row>
    <row r="447">
      <c r="L447" s="98" t="s">
        <v>93738</v>
      </c>
      <c r="M447" s="98" t="s">
        <v>93739</v>
      </c>
      <c r="N447" s="98" t="s">
        <v>93740</v>
      </c>
      <c r="O447" s="101">
        <v>35</v>
      </c>
      <c r="P447" s="101">
        <v>35</v>
      </c>
    </row>
    <row r="448">
      <c r="K448" s="96" t="s">
        <v>93741</v>
      </c>
      <c r="O448" s="85">
        <f>SUM(O443:O447)</f>
      </c>
      <c r="P448" s="85">
        <f>SUM(P443:P447)</f>
      </c>
    </row>
    <row r="449">
      <c r="A449" s="98" t="s">
        <v>93742</v>
      </c>
      <c r="B449" s="98" t="s">
        <v>93743</v>
      </c>
      <c r="C449" s="100">
        <v>812</v>
      </c>
      <c r="D449" s="98" t="s">
        <v>93744</v>
      </c>
      <c r="E449" s="98" t="s">
        <v>93745</v>
      </c>
      <c r="F449" s="104">
        <v>44163</v>
      </c>
      <c r="G449" s="104">
        <v>45627</v>
      </c>
      <c r="H449" s="104">
        <v>45991</v>
      </c>
      <c r="J449" s="101">
        <v>1295</v>
      </c>
      <c r="K449" s="98" t="s">
        <v>93746</v>
      </c>
      <c r="L449" s="98" t="s">
        <v>93747</v>
      </c>
      <c r="M449" s="98" t="s">
        <v>93748</v>
      </c>
      <c r="N449" s="98" t="s">
        <v>93749</v>
      </c>
      <c r="O449" s="101">
        <v>15</v>
      </c>
      <c r="P449" s="101">
        <v>15</v>
      </c>
      <c r="Q449" s="101">
        <v>0</v>
      </c>
      <c r="R449" s="101">
        <v>200</v>
      </c>
    </row>
    <row r="450">
      <c r="L450" s="98" t="s">
        <v>93750</v>
      </c>
      <c r="M450" s="98" t="s">
        <v>93751</v>
      </c>
      <c r="N450" s="98" t="s">
        <v>93752</v>
      </c>
      <c r="O450" s="101">
        <v>1243</v>
      </c>
      <c r="P450" s="101">
        <v>1243</v>
      </c>
    </row>
    <row r="451">
      <c r="L451" s="98" t="s">
        <v>93753</v>
      </c>
      <c r="M451" s="98" t="s">
        <v>93754</v>
      </c>
      <c r="N451" s="98" t="s">
        <v>93755</v>
      </c>
      <c r="O451" s="101">
        <v>40</v>
      </c>
      <c r="P451" s="101">
        <v>40</v>
      </c>
    </row>
    <row r="452">
      <c r="L452" s="98" t="s">
        <v>93756</v>
      </c>
      <c r="M452" s="98" t="s">
        <v>93757</v>
      </c>
      <c r="N452" s="98" t="s">
        <v>93758</v>
      </c>
      <c r="O452" s="101">
        <v>20</v>
      </c>
      <c r="P452" s="101">
        <v>20</v>
      </c>
    </row>
    <row r="453">
      <c r="L453" s="98" t="s">
        <v>93759</v>
      </c>
      <c r="M453" s="98" t="s">
        <v>93760</v>
      </c>
      <c r="N453" s="98" t="s">
        <v>93761</v>
      </c>
      <c r="O453" s="101">
        <v>35</v>
      </c>
      <c r="P453" s="101">
        <v>35</v>
      </c>
    </row>
    <row r="454">
      <c r="K454" s="96" t="s">
        <v>93762</v>
      </c>
      <c r="O454" s="85">
        <f>SUM(O449:O453)</f>
      </c>
      <c r="P454" s="85">
        <f>SUM(P449:P453)</f>
      </c>
    </row>
    <row r="455">
      <c r="A455" s="98" t="s">
        <v>93763</v>
      </c>
      <c r="B455" s="98" t="s">
        <v>93764</v>
      </c>
      <c r="C455" s="100">
        <v>1267</v>
      </c>
      <c r="D455" s="98" t="s">
        <v>93765</v>
      </c>
      <c r="E455" s="98" t="s">
        <v>93766</v>
      </c>
      <c r="F455" s="104">
        <v>45269</v>
      </c>
      <c r="G455" s="104">
        <v>45658</v>
      </c>
      <c r="H455" s="104">
        <v>46022</v>
      </c>
      <c r="J455" s="101">
        <v>1815</v>
      </c>
      <c r="K455" s="98" t="s">
        <v>93767</v>
      </c>
      <c r="L455" s="98" t="s">
        <v>93768</v>
      </c>
      <c r="M455" s="98" t="s">
        <v>93769</v>
      </c>
      <c r="N455" s="98" t="s">
        <v>93770</v>
      </c>
      <c r="O455" s="101">
        <v>35</v>
      </c>
      <c r="P455" s="101">
        <v>35</v>
      </c>
      <c r="Q455" s="101">
        <v>0</v>
      </c>
      <c r="R455" s="101">
        <v>1920</v>
      </c>
    </row>
    <row r="456">
      <c r="L456" s="98" t="s">
        <v>93771</v>
      </c>
      <c r="M456" s="98" t="s">
        <v>93772</v>
      </c>
      <c r="N456" s="98" t="s">
        <v>93773</v>
      </c>
      <c r="O456" s="101">
        <v>1790</v>
      </c>
      <c r="P456" s="101">
        <v>1790</v>
      </c>
    </row>
    <row r="457">
      <c r="L457" s="98" t="s">
        <v>93774</v>
      </c>
      <c r="M457" s="98" t="s">
        <v>93775</v>
      </c>
      <c r="N457" s="98" t="s">
        <v>93776</v>
      </c>
      <c r="O457" s="101">
        <v>40</v>
      </c>
      <c r="P457" s="101">
        <v>40</v>
      </c>
    </row>
    <row r="458">
      <c r="L458" s="98" t="s">
        <v>93777</v>
      </c>
      <c r="M458" s="98" t="s">
        <v>93778</v>
      </c>
      <c r="N458" s="98" t="s">
        <v>93779</v>
      </c>
      <c r="O458" s="101">
        <v>20</v>
      </c>
      <c r="P458" s="101">
        <v>20</v>
      </c>
    </row>
    <row r="459">
      <c r="L459" s="98" t="s">
        <v>93780</v>
      </c>
      <c r="M459" s="98" t="s">
        <v>93781</v>
      </c>
      <c r="N459" s="98" t="s">
        <v>93782</v>
      </c>
      <c r="O459" s="101">
        <v>35</v>
      </c>
      <c r="P459" s="101">
        <v>35</v>
      </c>
    </row>
    <row r="460">
      <c r="K460" s="96" t="s">
        <v>93783</v>
      </c>
      <c r="O460" s="85">
        <f>SUM(O455:O459)</f>
      </c>
      <c r="P460" s="85">
        <f>SUM(P455:P459)</f>
      </c>
    </row>
    <row r="461">
      <c r="A461" s="98" t="s">
        <v>93784</v>
      </c>
      <c r="B461" s="98" t="s">
        <v>93785</v>
      </c>
      <c r="C461" s="100">
        <v>1267</v>
      </c>
      <c r="D461" s="98" t="s">
        <v>93786</v>
      </c>
      <c r="E461" s="98" t="s">
        <v>93787</v>
      </c>
      <c r="F461" s="104">
        <v>44755</v>
      </c>
      <c r="G461" s="104">
        <v>45505</v>
      </c>
      <c r="H461" s="104">
        <v>45869</v>
      </c>
      <c r="J461" s="101">
        <v>1815</v>
      </c>
      <c r="K461" s="98" t="s">
        <v>93788</v>
      </c>
      <c r="L461" s="98" t="s">
        <v>93789</v>
      </c>
      <c r="M461" s="98" t="s">
        <v>93790</v>
      </c>
      <c r="N461" s="98" t="s">
        <v>93791</v>
      </c>
      <c r="O461" s="101">
        <v>35</v>
      </c>
      <c r="P461" s="101">
        <v>35</v>
      </c>
      <c r="Q461" s="101">
        <v>0</v>
      </c>
      <c r="R461" s="101">
        <v>1840</v>
      </c>
    </row>
    <row r="462">
      <c r="L462" s="98" t="s">
        <v>93792</v>
      </c>
      <c r="M462" s="98" t="s">
        <v>93793</v>
      </c>
      <c r="N462" s="98" t="s">
        <v>93794</v>
      </c>
      <c r="O462" s="101">
        <v>1790</v>
      </c>
      <c r="P462" s="101">
        <v>1790</v>
      </c>
    </row>
    <row r="463">
      <c r="L463" s="98" t="s">
        <v>93795</v>
      </c>
      <c r="M463" s="98" t="s">
        <v>93796</v>
      </c>
      <c r="N463" s="98" t="s">
        <v>93797</v>
      </c>
      <c r="O463" s="101">
        <v>20</v>
      </c>
      <c r="P463" s="101">
        <v>20</v>
      </c>
    </row>
    <row r="464">
      <c r="L464" s="98" t="s">
        <v>93798</v>
      </c>
      <c r="M464" s="98" t="s">
        <v>93799</v>
      </c>
      <c r="N464" s="98" t="s">
        <v>93800</v>
      </c>
      <c r="O464" s="101">
        <v>35</v>
      </c>
      <c r="P464" s="101">
        <v>35</v>
      </c>
    </row>
    <row r="465">
      <c r="K465" s="96" t="s">
        <v>93801</v>
      </c>
      <c r="O465" s="85">
        <f>SUM(O461:O464)</f>
      </c>
      <c r="P465" s="85">
        <f>SUM(P461:P464)</f>
      </c>
    </row>
    <row r="466">
      <c r="A466" s="98" t="s">
        <v>93802</v>
      </c>
      <c r="B466" s="98" t="s">
        <v>93803</v>
      </c>
      <c r="C466" s="100">
        <v>812</v>
      </c>
      <c r="D466" s="98" t="s">
        <v>93804</v>
      </c>
      <c r="E466" s="98" t="s">
        <v>93805</v>
      </c>
      <c r="F466" s="104">
        <v>44891</v>
      </c>
      <c r="G466" s="104">
        <v>45627</v>
      </c>
      <c r="H466" s="104">
        <v>45991</v>
      </c>
      <c r="J466" s="101">
        <v>1280</v>
      </c>
      <c r="K466" s="98" t="s">
        <v>93806</v>
      </c>
      <c r="L466" s="98" t="s">
        <v>93807</v>
      </c>
      <c r="M466" s="98" t="s">
        <v>93808</v>
      </c>
      <c r="N466" s="98" t="s">
        <v>93809</v>
      </c>
      <c r="O466" s="101">
        <v>1290</v>
      </c>
      <c r="P466" s="101">
        <v>1290</v>
      </c>
      <c r="Q466" s="101">
        <v>0</v>
      </c>
      <c r="R466" s="101">
        <v>200</v>
      </c>
    </row>
    <row r="467">
      <c r="L467" s="98" t="s">
        <v>93810</v>
      </c>
      <c r="M467" s="98" t="s">
        <v>93811</v>
      </c>
      <c r="N467" s="98" t="s">
        <v>93812</v>
      </c>
      <c r="O467" s="101">
        <v>20</v>
      </c>
      <c r="P467" s="101">
        <v>20</v>
      </c>
    </row>
    <row r="468">
      <c r="L468" s="98" t="s">
        <v>93813</v>
      </c>
      <c r="M468" s="98" t="s">
        <v>93814</v>
      </c>
      <c r="N468" s="98" t="s">
        <v>93815</v>
      </c>
      <c r="O468" s="101">
        <v>35</v>
      </c>
      <c r="P468" s="101">
        <v>35</v>
      </c>
    </row>
    <row r="469">
      <c r="K469" s="96" t="s">
        <v>93816</v>
      </c>
      <c r="O469" s="85">
        <f>SUM(O466:O468)</f>
      </c>
      <c r="P469" s="85">
        <f>SUM(P466:P468)</f>
      </c>
    </row>
    <row r="470">
      <c r="A470" s="98" t="s">
        <v>93817</v>
      </c>
      <c r="B470" s="98" t="s">
        <v>93818</v>
      </c>
      <c r="C470" s="100">
        <v>812</v>
      </c>
      <c r="D470" s="98" t="s">
        <v>93819</v>
      </c>
      <c r="E470" s="98" t="s">
        <v>93820</v>
      </c>
      <c r="F470" s="104">
        <v>45433</v>
      </c>
      <c r="G470" s="104">
        <v>45474</v>
      </c>
      <c r="J470" s="101">
        <v>1280</v>
      </c>
      <c r="K470" s="98" t="s">
        <v>93821</v>
      </c>
      <c r="L470" s="98" t="s">
        <v>93822</v>
      </c>
      <c r="M470" s="98" t="s">
        <v>93823</v>
      </c>
      <c r="N470" s="98" t="s">
        <v>93824</v>
      </c>
      <c r="O470" s="101">
        <v>80</v>
      </c>
      <c r="P470" s="101">
        <v>80</v>
      </c>
      <c r="Q470" s="101">
        <v>0</v>
      </c>
      <c r="R470" s="101">
        <v>0</v>
      </c>
    </row>
    <row r="471">
      <c r="L471" s="98" t="s">
        <v>93825</v>
      </c>
      <c r="M471" s="98" t="s">
        <v>93826</v>
      </c>
      <c r="N471" s="98" t="s">
        <v>93827</v>
      </c>
      <c r="O471" s="101">
        <v>1280</v>
      </c>
      <c r="P471" s="101">
        <v>1280</v>
      </c>
    </row>
    <row r="472">
      <c r="L472" s="98" t="s">
        <v>93828</v>
      </c>
      <c r="M472" s="98" t="s">
        <v>93829</v>
      </c>
      <c r="N472" s="98" t="s">
        <v>93830</v>
      </c>
      <c r="O472" s="101">
        <v>-276</v>
      </c>
      <c r="P472" s="101">
        <v>-276</v>
      </c>
    </row>
    <row r="473">
      <c r="L473" s="98" t="s">
        <v>93831</v>
      </c>
      <c r="M473" s="98" t="s">
        <v>93832</v>
      </c>
      <c r="N473" s="98" t="s">
        <v>93833</v>
      </c>
      <c r="O473" s="101">
        <v>20</v>
      </c>
      <c r="P473" s="101">
        <v>20</v>
      </c>
    </row>
    <row r="474">
      <c r="K474" s="96" t="s">
        <v>93834</v>
      </c>
      <c r="O474" s="85">
        <f>SUM(O470:O473)</f>
      </c>
      <c r="P474" s="85">
        <f>SUM(P470:P473)</f>
      </c>
    </row>
    <row r="475">
      <c r="A475" s="98" t="s">
        <v>93835</v>
      </c>
      <c r="B475" s="98" t="s">
        <v>93836</v>
      </c>
      <c r="C475" s="100">
        <v>1077</v>
      </c>
      <c r="D475" s="98" t="s">
        <v>93837</v>
      </c>
      <c r="E475" s="98" t="s">
        <v>93838</v>
      </c>
      <c r="F475" s="104">
        <v>45373</v>
      </c>
      <c r="G475" s="104">
        <v>45748</v>
      </c>
      <c r="H475" s="104">
        <v>46112</v>
      </c>
      <c r="J475" s="101">
        <v>1600</v>
      </c>
      <c r="K475" s="98" t="s">
        <v>93839</v>
      </c>
      <c r="L475" s="98" t="s">
        <v>93840</v>
      </c>
      <c r="M475" s="98" t="s">
        <v>93841</v>
      </c>
      <c r="N475" s="98" t="s">
        <v>93842</v>
      </c>
      <c r="O475" s="101">
        <v>80</v>
      </c>
      <c r="P475" s="101">
        <v>15</v>
      </c>
      <c r="Q475" s="101">
        <v>0</v>
      </c>
      <c r="R475" s="101">
        <v>400</v>
      </c>
    </row>
    <row r="476">
      <c r="L476" s="98" t="s">
        <v>93843</v>
      </c>
      <c r="M476" s="98" t="s">
        <v>93844</v>
      </c>
      <c r="N476" s="98" t="s">
        <v>93845</v>
      </c>
      <c r="O476" s="101">
        <v>15</v>
      </c>
      <c r="P476" s="101">
        <v>80</v>
      </c>
    </row>
    <row r="477">
      <c r="L477" s="98" t="s">
        <v>93846</v>
      </c>
      <c r="M477" s="98" t="s">
        <v>93847</v>
      </c>
      <c r="N477" s="98" t="s">
        <v>93848</v>
      </c>
      <c r="O477" s="101">
        <v>1505</v>
      </c>
      <c r="P477" s="101">
        <v>1505</v>
      </c>
    </row>
    <row r="478">
      <c r="L478" s="98" t="s">
        <v>93849</v>
      </c>
      <c r="M478" s="98" t="s">
        <v>93850</v>
      </c>
      <c r="N478" s="98" t="s">
        <v>93851</v>
      </c>
      <c r="O478" s="101">
        <v>20</v>
      </c>
      <c r="P478" s="101">
        <v>20</v>
      </c>
    </row>
    <row r="479">
      <c r="L479" s="98" t="s">
        <v>93852</v>
      </c>
      <c r="M479" s="98" t="s">
        <v>93853</v>
      </c>
      <c r="N479" s="98" t="s">
        <v>93854</v>
      </c>
      <c r="O479" s="101">
        <v>35</v>
      </c>
      <c r="P479" s="101">
        <v>35</v>
      </c>
    </row>
    <row r="480">
      <c r="K480" s="96" t="s">
        <v>93855</v>
      </c>
      <c r="O480" s="85">
        <f>SUM(O475:O479)</f>
      </c>
      <c r="P480" s="85">
        <f>SUM(P475:P479)</f>
      </c>
    </row>
    <row r="481">
      <c r="A481" s="98" t="s">
        <v>93856</v>
      </c>
      <c r="B481" s="98" t="s">
        <v>93857</v>
      </c>
      <c r="C481" s="100">
        <v>1077</v>
      </c>
      <c r="D481" s="98" t="s">
        <v>93858</v>
      </c>
      <c r="E481" s="98" t="s">
        <v>93859</v>
      </c>
      <c r="F481" s="104">
        <v>41897</v>
      </c>
      <c r="G481" s="104">
        <v>45627</v>
      </c>
      <c r="H481" s="104">
        <v>45991</v>
      </c>
      <c r="J481" s="101">
        <v>1520</v>
      </c>
      <c r="K481" s="98" t="s">
        <v>93860</v>
      </c>
      <c r="L481" s="98" t="s">
        <v>93861</v>
      </c>
      <c r="M481" s="98" t="s">
        <v>93862</v>
      </c>
      <c r="N481" s="98" t="s">
        <v>93863</v>
      </c>
      <c r="O481" s="101">
        <v>15</v>
      </c>
      <c r="P481" s="101">
        <v>15</v>
      </c>
      <c r="Q481" s="101">
        <v>-124.13</v>
      </c>
      <c r="R481" s="101">
        <v>400</v>
      </c>
    </row>
    <row r="482">
      <c r="L482" s="98" t="s">
        <v>93864</v>
      </c>
      <c r="M482" s="98" t="s">
        <v>93865</v>
      </c>
      <c r="N482" s="98" t="s">
        <v>93866</v>
      </c>
      <c r="O482" s="101">
        <v>1413</v>
      </c>
      <c r="P482" s="101">
        <v>1413</v>
      </c>
    </row>
    <row r="483">
      <c r="L483" s="98" t="s">
        <v>93867</v>
      </c>
      <c r="M483" s="98" t="s">
        <v>93868</v>
      </c>
      <c r="N483" s="98" t="s">
        <v>93869</v>
      </c>
      <c r="O483" s="101">
        <v>20</v>
      </c>
      <c r="P483" s="101">
        <v>20</v>
      </c>
    </row>
    <row r="484">
      <c r="K484" s="96" t="s">
        <v>93870</v>
      </c>
      <c r="O484" s="85">
        <f>SUM(O481:O483)</f>
      </c>
      <c r="P484" s="85">
        <f>SUM(P481:P483)</f>
      </c>
    </row>
    <row r="485">
      <c r="A485" s="98" t="s">
        <v>93871</v>
      </c>
      <c r="B485" s="98" t="s">
        <v>93872</v>
      </c>
      <c r="C485" s="100">
        <v>812</v>
      </c>
      <c r="D485" s="98" t="s">
        <v>93873</v>
      </c>
      <c r="E485" s="98" t="s">
        <v>93874</v>
      </c>
      <c r="F485" s="104">
        <v>45238</v>
      </c>
      <c r="G485" s="104">
        <v>45627</v>
      </c>
      <c r="H485" s="104">
        <v>45991</v>
      </c>
      <c r="J485" s="101">
        <v>1375</v>
      </c>
      <c r="K485" s="98" t="s">
        <v>93875</v>
      </c>
      <c r="L485" s="98" t="s">
        <v>93876</v>
      </c>
      <c r="M485" s="98" t="s">
        <v>93877</v>
      </c>
      <c r="N485" s="98" t="s">
        <v>93878</v>
      </c>
      <c r="O485" s="101">
        <v>15</v>
      </c>
      <c r="P485" s="101">
        <v>0</v>
      </c>
      <c r="Q485" s="101">
        <v>0</v>
      </c>
      <c r="R485" s="101">
        <v>200</v>
      </c>
    </row>
    <row r="486">
      <c r="L486" s="98" t="s">
        <v>93879</v>
      </c>
      <c r="M486" s="98" t="s">
        <v>93880</v>
      </c>
      <c r="N486" s="98" t="s">
        <v>93881</v>
      </c>
      <c r="O486" s="101">
        <v>80</v>
      </c>
      <c r="P486" s="101">
        <v>95</v>
      </c>
    </row>
    <row r="487">
      <c r="L487" s="98" t="s">
        <v>93882</v>
      </c>
      <c r="M487" s="98" t="s">
        <v>93883</v>
      </c>
      <c r="N487" s="98" t="s">
        <v>93884</v>
      </c>
      <c r="O487" s="101">
        <v>1290</v>
      </c>
      <c r="P487" s="101">
        <v>1290</v>
      </c>
    </row>
    <row r="488">
      <c r="L488" s="98" t="s">
        <v>93885</v>
      </c>
      <c r="M488" s="98" t="s">
        <v>93886</v>
      </c>
      <c r="N488" s="98" t="s">
        <v>93887</v>
      </c>
      <c r="O488" s="101">
        <v>40</v>
      </c>
      <c r="P488" s="101">
        <v>40</v>
      </c>
    </row>
    <row r="489">
      <c r="L489" s="98" t="s">
        <v>93888</v>
      </c>
      <c r="M489" s="98" t="s">
        <v>93889</v>
      </c>
      <c r="N489" s="98" t="s">
        <v>93890</v>
      </c>
      <c r="O489" s="101">
        <v>20</v>
      </c>
      <c r="P489" s="101">
        <v>20</v>
      </c>
    </row>
    <row r="490">
      <c r="L490" s="98" t="s">
        <v>93891</v>
      </c>
      <c r="M490" s="98" t="s">
        <v>93892</v>
      </c>
      <c r="N490" s="98" t="s">
        <v>93893</v>
      </c>
      <c r="O490" s="101">
        <v>35</v>
      </c>
      <c r="P490" s="101">
        <v>35</v>
      </c>
    </row>
    <row r="491">
      <c r="K491" s="96" t="s">
        <v>93894</v>
      </c>
      <c r="O491" s="85">
        <f>SUM(O485:O490)</f>
      </c>
      <c r="P491" s="85">
        <f>SUM(P485:P490)</f>
      </c>
    </row>
    <row r="492">
      <c r="A492" s="98" t="s">
        <v>93895</v>
      </c>
      <c r="B492" s="98" t="s">
        <v>93896</v>
      </c>
      <c r="C492" s="100">
        <v>812</v>
      </c>
      <c r="D492" s="98" t="s">
        <v>93897</v>
      </c>
      <c r="E492" s="98" t="s">
        <v>93898</v>
      </c>
      <c r="F492" s="104">
        <v>45461</v>
      </c>
      <c r="G492" s="104">
        <v>45461</v>
      </c>
      <c r="H492" s="104">
        <v>45838</v>
      </c>
      <c r="J492" s="101">
        <v>1295</v>
      </c>
      <c r="K492" s="98" t="s">
        <v>93899</v>
      </c>
      <c r="L492" s="98" t="s">
        <v>93900</v>
      </c>
      <c r="M492" s="98" t="s">
        <v>93901</v>
      </c>
      <c r="N492" s="98" t="s">
        <v>93902</v>
      </c>
      <c r="O492" s="101">
        <v>15</v>
      </c>
      <c r="P492" s="101">
        <v>15</v>
      </c>
      <c r="Q492" s="101">
        <v>1487.01</v>
      </c>
      <c r="R492" s="101">
        <v>1295</v>
      </c>
    </row>
    <row r="493">
      <c r="L493" s="98" t="s">
        <v>93903</v>
      </c>
      <c r="M493" s="98" t="s">
        <v>93904</v>
      </c>
      <c r="N493" s="98" t="s">
        <v>93905</v>
      </c>
      <c r="O493" s="101">
        <v>1280</v>
      </c>
      <c r="P493" s="101">
        <v>1280</v>
      </c>
    </row>
    <row r="494">
      <c r="L494" s="98" t="s">
        <v>93906</v>
      </c>
      <c r="M494" s="98" t="s">
        <v>93907</v>
      </c>
      <c r="N494" s="98" t="s">
        <v>93908</v>
      </c>
      <c r="O494" s="101">
        <v>75</v>
      </c>
      <c r="P494" s="101">
        <v>0</v>
      </c>
    </row>
    <row r="495">
      <c r="L495" s="98" t="s">
        <v>93909</v>
      </c>
      <c r="M495" s="98" t="s">
        <v>93910</v>
      </c>
      <c r="N495" s="98" t="s">
        <v>93911</v>
      </c>
      <c r="O495" s="101">
        <v>20</v>
      </c>
      <c r="P495" s="101">
        <v>20</v>
      </c>
    </row>
    <row r="496">
      <c r="L496" s="98" t="s">
        <v>93912</v>
      </c>
      <c r="M496" s="98" t="s">
        <v>93913</v>
      </c>
      <c r="N496" s="98" t="s">
        <v>93914</v>
      </c>
      <c r="O496" s="101">
        <v>35</v>
      </c>
      <c r="P496" s="101">
        <v>35</v>
      </c>
    </row>
    <row r="497">
      <c r="K497" s="96" t="s">
        <v>93915</v>
      </c>
      <c r="O497" s="85">
        <f>SUM(O492:O496)</f>
      </c>
      <c r="P497" s="85">
        <f>SUM(P492:P496)</f>
      </c>
    </row>
    <row r="498">
      <c r="A498" s="98" t="s">
        <v>93916</v>
      </c>
      <c r="B498" s="98" t="s">
        <v>93917</v>
      </c>
      <c r="C498" s="100">
        <v>1077</v>
      </c>
      <c r="D498" s="98" t="s">
        <v>93918</v>
      </c>
      <c r="E498" s="98" t="s">
        <v>93919</v>
      </c>
      <c r="F498" s="104">
        <v>45427</v>
      </c>
      <c r="G498" s="104">
        <v>45427</v>
      </c>
      <c r="H498" s="104">
        <v>45808</v>
      </c>
      <c r="J498" s="101">
        <v>1620</v>
      </c>
      <c r="K498" s="98" t="s">
        <v>93920</v>
      </c>
      <c r="L498" s="98" t="s">
        <v>93921</v>
      </c>
      <c r="M498" s="98" t="s">
        <v>93922</v>
      </c>
      <c r="N498" s="98" t="s">
        <v>93923</v>
      </c>
      <c r="O498" s="101">
        <v>35</v>
      </c>
      <c r="P498" s="101">
        <v>0</v>
      </c>
      <c r="Q498" s="101">
        <v>0</v>
      </c>
      <c r="R498" s="101">
        <v>200</v>
      </c>
    </row>
    <row r="499">
      <c r="L499" s="98" t="s">
        <v>93924</v>
      </c>
      <c r="M499" s="98" t="s">
        <v>93925</v>
      </c>
      <c r="N499" s="98" t="s">
        <v>93926</v>
      </c>
      <c r="O499" s="101">
        <v>40</v>
      </c>
      <c r="P499" s="101">
        <v>155</v>
      </c>
    </row>
    <row r="500">
      <c r="L500" s="98" t="s">
        <v>93927</v>
      </c>
      <c r="M500" s="98" t="s">
        <v>93928</v>
      </c>
      <c r="N500" s="98" t="s">
        <v>93929</v>
      </c>
      <c r="O500" s="101">
        <v>80</v>
      </c>
      <c r="P500" s="101">
        <v>0</v>
      </c>
    </row>
    <row r="501">
      <c r="L501" s="98" t="s">
        <v>93930</v>
      </c>
      <c r="M501" s="98" t="s">
        <v>93931</v>
      </c>
      <c r="N501" s="98" t="s">
        <v>93932</v>
      </c>
      <c r="O501" s="101">
        <v>1505</v>
      </c>
      <c r="P501" s="101">
        <v>1505</v>
      </c>
    </row>
    <row r="502">
      <c r="L502" s="98" t="s">
        <v>93933</v>
      </c>
      <c r="M502" s="98" t="s">
        <v>93934</v>
      </c>
      <c r="N502" s="98" t="s">
        <v>93935</v>
      </c>
      <c r="O502" s="101">
        <v>100</v>
      </c>
      <c r="P502" s="101">
        <v>100</v>
      </c>
    </row>
    <row r="503">
      <c r="L503" s="98" t="s">
        <v>93936</v>
      </c>
      <c r="M503" s="98" t="s">
        <v>93937</v>
      </c>
      <c r="N503" s="98" t="s">
        <v>93938</v>
      </c>
      <c r="O503" s="101">
        <v>45</v>
      </c>
      <c r="P503" s="101">
        <v>45</v>
      </c>
    </row>
    <row r="504">
      <c r="L504" s="98" t="s">
        <v>93939</v>
      </c>
      <c r="M504" s="98" t="s">
        <v>93940</v>
      </c>
      <c r="N504" s="98" t="s">
        <v>93941</v>
      </c>
      <c r="O504" s="101">
        <v>40</v>
      </c>
      <c r="P504" s="101">
        <v>40</v>
      </c>
    </row>
    <row r="505">
      <c r="L505" s="98" t="s">
        <v>93942</v>
      </c>
      <c r="M505" s="98" t="s">
        <v>93943</v>
      </c>
      <c r="N505" s="98" t="s">
        <v>93944</v>
      </c>
      <c r="O505" s="101">
        <v>20</v>
      </c>
      <c r="P505" s="101">
        <v>20</v>
      </c>
    </row>
    <row r="506">
      <c r="L506" s="98" t="s">
        <v>93945</v>
      </c>
      <c r="M506" s="98" t="s">
        <v>93946</v>
      </c>
      <c r="N506" s="98" t="s">
        <v>93947</v>
      </c>
      <c r="O506" s="101">
        <v>35</v>
      </c>
      <c r="P506" s="101">
        <v>35</v>
      </c>
    </row>
    <row r="507">
      <c r="K507" s="96" t="s">
        <v>93948</v>
      </c>
      <c r="O507" s="85">
        <f>SUM(O498:O506)</f>
      </c>
      <c r="P507" s="85">
        <f>SUM(P498:P506)</f>
      </c>
    </row>
    <row r="508">
      <c r="A508" s="98" t="s">
        <v>93949</v>
      </c>
      <c r="B508" s="98" t="s">
        <v>93950</v>
      </c>
      <c r="C508" s="100">
        <v>1077</v>
      </c>
      <c r="D508" s="98" t="s">
        <v>93951</v>
      </c>
      <c r="E508" s="98" t="s">
        <v>93952</v>
      </c>
      <c r="F508" s="104">
        <v>42146</v>
      </c>
      <c r="G508" s="104">
        <v>45444</v>
      </c>
      <c r="H508" s="104">
        <v>45808</v>
      </c>
      <c r="J508" s="101">
        <v>1540</v>
      </c>
      <c r="K508" s="98" t="s">
        <v>93953</v>
      </c>
      <c r="L508" s="98" t="s">
        <v>93954</v>
      </c>
      <c r="M508" s="98" t="s">
        <v>93955</v>
      </c>
      <c r="N508" s="98" t="s">
        <v>93956</v>
      </c>
      <c r="O508" s="101">
        <v>35</v>
      </c>
      <c r="P508" s="101">
        <v>35</v>
      </c>
      <c r="Q508" s="101">
        <v>0</v>
      </c>
      <c r="R508" s="101">
        <v>1255</v>
      </c>
    </row>
    <row r="509">
      <c r="L509" s="98" t="s">
        <v>93957</v>
      </c>
      <c r="M509" s="98" t="s">
        <v>93958</v>
      </c>
      <c r="N509" s="98" t="s">
        <v>93959</v>
      </c>
      <c r="O509" s="101">
        <v>1493</v>
      </c>
      <c r="P509" s="101">
        <v>1493</v>
      </c>
    </row>
    <row r="510">
      <c r="L510" s="98" t="s">
        <v>93960</v>
      </c>
      <c r="M510" s="98" t="s">
        <v>93961</v>
      </c>
      <c r="N510" s="98" t="s">
        <v>93962</v>
      </c>
      <c r="O510" s="101">
        <v>45</v>
      </c>
      <c r="P510" s="101">
        <v>45</v>
      </c>
    </row>
    <row r="511">
      <c r="L511" s="98" t="s">
        <v>93963</v>
      </c>
      <c r="M511" s="98" t="s">
        <v>93964</v>
      </c>
      <c r="N511" s="98" t="s">
        <v>93965</v>
      </c>
      <c r="O511" s="101">
        <v>20</v>
      </c>
      <c r="P511" s="101">
        <v>20</v>
      </c>
    </row>
    <row r="512">
      <c r="L512" s="98" t="s">
        <v>93966</v>
      </c>
      <c r="M512" s="98" t="s">
        <v>93967</v>
      </c>
      <c r="N512" s="98" t="s">
        <v>93968</v>
      </c>
      <c r="O512" s="101">
        <v>35</v>
      </c>
      <c r="P512" s="101">
        <v>35</v>
      </c>
    </row>
    <row r="513">
      <c r="K513" s="96" t="s">
        <v>93969</v>
      </c>
      <c r="O513" s="85">
        <f>SUM(O508:O512)</f>
      </c>
      <c r="P513" s="85">
        <f>SUM(P508:P512)</f>
      </c>
    </row>
    <row r="514">
      <c r="A514" s="98" t="s">
        <v>93970</v>
      </c>
      <c r="B514" s="98" t="s">
        <v>93971</v>
      </c>
      <c r="C514" s="100">
        <v>812</v>
      </c>
      <c r="D514" s="98" t="s">
        <v>93972</v>
      </c>
      <c r="E514" s="98" t="s">
        <v>93973</v>
      </c>
      <c r="F514" s="104">
        <v>43893</v>
      </c>
      <c r="G514" s="104">
        <v>45748</v>
      </c>
      <c r="H514" s="104">
        <v>46112</v>
      </c>
      <c r="J514" s="101">
        <v>1280</v>
      </c>
      <c r="K514" s="98" t="s">
        <v>93974</v>
      </c>
      <c r="L514" s="98" t="s">
        <v>93975</v>
      </c>
      <c r="M514" s="98" t="s">
        <v>93976</v>
      </c>
      <c r="N514" s="98" t="s">
        <v>93977</v>
      </c>
      <c r="O514" s="101">
        <v>1268</v>
      </c>
      <c r="P514" s="101">
        <v>1268</v>
      </c>
      <c r="Q514" s="101">
        <v>0</v>
      </c>
      <c r="R514" s="101">
        <v>400</v>
      </c>
    </row>
    <row r="515">
      <c r="L515" s="98" t="s">
        <v>93978</v>
      </c>
      <c r="M515" s="98" t="s">
        <v>93979</v>
      </c>
      <c r="N515" s="98" t="s">
        <v>93980</v>
      </c>
      <c r="O515" s="101">
        <v>20</v>
      </c>
      <c r="P515" s="101">
        <v>20</v>
      </c>
    </row>
    <row r="516">
      <c r="L516" s="98" t="s">
        <v>93981</v>
      </c>
      <c r="M516" s="98" t="s">
        <v>93982</v>
      </c>
      <c r="N516" s="98" t="s">
        <v>93983</v>
      </c>
      <c r="O516" s="101">
        <v>35</v>
      </c>
      <c r="P516" s="101">
        <v>35</v>
      </c>
    </row>
    <row r="517">
      <c r="K517" s="96" t="s">
        <v>93984</v>
      </c>
      <c r="O517" s="85">
        <f>SUM(O514:O516)</f>
      </c>
      <c r="P517" s="85">
        <f>SUM(P514:P516)</f>
      </c>
    </row>
    <row r="518">
      <c r="A518" s="98" t="s">
        <v>93985</v>
      </c>
      <c r="B518" s="98" t="s">
        <v>93986</v>
      </c>
      <c r="C518" s="100">
        <v>1077</v>
      </c>
      <c r="D518" s="98" t="s">
        <v>93987</v>
      </c>
      <c r="E518" s="98" t="s">
        <v>93988</v>
      </c>
      <c r="F518" s="104">
        <v>42173</v>
      </c>
      <c r="G518" s="104">
        <v>45474</v>
      </c>
      <c r="H518" s="104">
        <v>45838</v>
      </c>
      <c r="J518" s="101">
        <v>1520</v>
      </c>
      <c r="K518" s="98" t="s">
        <v>93989</v>
      </c>
      <c r="L518" s="98" t="s">
        <v>93990</v>
      </c>
      <c r="M518" s="98" t="s">
        <v>93991</v>
      </c>
      <c r="N518" s="98" t="s">
        <v>93992</v>
      </c>
      <c r="O518" s="101">
        <v>15</v>
      </c>
      <c r="P518" s="101">
        <v>15</v>
      </c>
      <c r="Q518" s="101">
        <v>0</v>
      </c>
      <c r="R518" s="101">
        <v>200</v>
      </c>
    </row>
    <row r="519">
      <c r="L519" s="98" t="s">
        <v>93993</v>
      </c>
      <c r="M519" s="98" t="s">
        <v>93994</v>
      </c>
      <c r="N519" s="98" t="s">
        <v>93995</v>
      </c>
      <c r="O519" s="101">
        <v>1493</v>
      </c>
      <c r="P519" s="101">
        <v>1493</v>
      </c>
    </row>
    <row r="520">
      <c r="L520" s="98" t="s">
        <v>93996</v>
      </c>
      <c r="M520" s="98" t="s">
        <v>93997</v>
      </c>
      <c r="N520" s="98" t="s">
        <v>93998</v>
      </c>
      <c r="O520" s="101">
        <v>100</v>
      </c>
      <c r="P520" s="101">
        <v>100</v>
      </c>
    </row>
    <row r="521">
      <c r="L521" s="98" t="s">
        <v>93999</v>
      </c>
      <c r="M521" s="98" t="s">
        <v>94000</v>
      </c>
      <c r="N521" s="98" t="s">
        <v>94001</v>
      </c>
      <c r="O521" s="101">
        <v>20</v>
      </c>
      <c r="P521" s="101">
        <v>20</v>
      </c>
    </row>
    <row r="522">
      <c r="L522" s="98" t="s">
        <v>94002</v>
      </c>
      <c r="M522" s="98" t="s">
        <v>94003</v>
      </c>
      <c r="N522" s="98" t="s">
        <v>94004</v>
      </c>
      <c r="O522" s="101">
        <v>35</v>
      </c>
      <c r="P522" s="101">
        <v>35</v>
      </c>
    </row>
    <row r="523">
      <c r="K523" s="96" t="s">
        <v>94005</v>
      </c>
      <c r="O523" s="85">
        <f>SUM(O518:O522)</f>
      </c>
      <c r="P523" s="85">
        <f>SUM(P518:P522)</f>
      </c>
    </row>
    <row r="524">
      <c r="A524" s="98" t="s">
        <v>94006</v>
      </c>
      <c r="B524" s="98" t="s">
        <v>94007</v>
      </c>
      <c r="C524" s="100">
        <v>1077</v>
      </c>
      <c r="D524" s="98" t="s">
        <v>94008</v>
      </c>
      <c r="E524" s="98" t="s">
        <v>94009</v>
      </c>
      <c r="F524" s="104">
        <v>43666</v>
      </c>
      <c r="G524" s="104">
        <v>45505</v>
      </c>
      <c r="H524" s="104">
        <v>45869</v>
      </c>
      <c r="J524" s="101">
        <v>1570</v>
      </c>
      <c r="K524" s="98" t="s">
        <v>94010</v>
      </c>
      <c r="L524" s="98" t="s">
        <v>94011</v>
      </c>
      <c r="M524" s="98" t="s">
        <v>94012</v>
      </c>
      <c r="N524" s="98" t="s">
        <v>94013</v>
      </c>
      <c r="O524" s="101">
        <v>15</v>
      </c>
      <c r="P524" s="101">
        <v>15</v>
      </c>
      <c r="Q524" s="101">
        <v>0</v>
      </c>
      <c r="R524" s="101">
        <v>200</v>
      </c>
    </row>
    <row r="525">
      <c r="L525" s="98" t="s">
        <v>94014</v>
      </c>
      <c r="M525" s="98" t="s">
        <v>94015</v>
      </c>
      <c r="N525" s="98" t="s">
        <v>94016</v>
      </c>
      <c r="O525" s="101">
        <v>50</v>
      </c>
      <c r="P525" s="101">
        <v>50</v>
      </c>
    </row>
    <row r="526">
      <c r="L526" s="98" t="s">
        <v>94017</v>
      </c>
      <c r="M526" s="98" t="s">
        <v>94018</v>
      </c>
      <c r="N526" s="98" t="s">
        <v>94019</v>
      </c>
      <c r="O526" s="101">
        <v>1493</v>
      </c>
      <c r="P526" s="101">
        <v>1493</v>
      </c>
    </row>
    <row r="527">
      <c r="L527" s="98" t="s">
        <v>94020</v>
      </c>
      <c r="M527" s="98" t="s">
        <v>94021</v>
      </c>
      <c r="N527" s="98" t="s">
        <v>94022</v>
      </c>
      <c r="O527" s="101">
        <v>100</v>
      </c>
      <c r="P527" s="101">
        <v>100</v>
      </c>
    </row>
    <row r="528">
      <c r="L528" s="98" t="s">
        <v>94023</v>
      </c>
      <c r="M528" s="98" t="s">
        <v>94024</v>
      </c>
      <c r="N528" s="98" t="s">
        <v>94025</v>
      </c>
      <c r="O528" s="101">
        <v>20</v>
      </c>
      <c r="P528" s="101">
        <v>20</v>
      </c>
    </row>
    <row r="529">
      <c r="L529" s="98" t="s">
        <v>94026</v>
      </c>
      <c r="M529" s="98" t="s">
        <v>94027</v>
      </c>
      <c r="N529" s="98" t="s">
        <v>94028</v>
      </c>
      <c r="O529" s="101">
        <v>35</v>
      </c>
      <c r="P529" s="101">
        <v>35</v>
      </c>
    </row>
    <row r="530">
      <c r="K530" s="96" t="s">
        <v>94029</v>
      </c>
      <c r="O530" s="85">
        <f>SUM(O524:O529)</f>
      </c>
      <c r="P530" s="85">
        <f>SUM(P524:P529)</f>
      </c>
    </row>
    <row r="531">
      <c r="A531" s="98" t="s">
        <v>94030</v>
      </c>
      <c r="B531" s="98" t="s">
        <v>94031</v>
      </c>
      <c r="C531" s="100">
        <v>812</v>
      </c>
      <c r="D531" s="98" t="s">
        <v>94032</v>
      </c>
      <c r="E531" s="98" t="s">
        <v>94033</v>
      </c>
      <c r="F531" s="104">
        <v>45026</v>
      </c>
      <c r="G531" s="104">
        <v>45413</v>
      </c>
      <c r="H531" s="104">
        <v>45777</v>
      </c>
      <c r="J531" s="101">
        <v>1370</v>
      </c>
      <c r="K531" s="98" t="s">
        <v>94034</v>
      </c>
      <c r="L531" s="98" t="s">
        <v>94035</v>
      </c>
      <c r="M531" s="98" t="s">
        <v>94036</v>
      </c>
      <c r="N531" s="98" t="s">
        <v>94037</v>
      </c>
      <c r="O531" s="101">
        <v>40</v>
      </c>
      <c r="P531" s="101">
        <v>50</v>
      </c>
      <c r="Q531" s="101">
        <v>0</v>
      </c>
      <c r="R531" s="101">
        <v>200</v>
      </c>
    </row>
    <row r="532">
      <c r="L532" s="98" t="s">
        <v>94038</v>
      </c>
      <c r="M532" s="98" t="s">
        <v>94039</v>
      </c>
      <c r="N532" s="98" t="s">
        <v>94040</v>
      </c>
      <c r="O532" s="101">
        <v>50</v>
      </c>
      <c r="P532" s="101">
        <v>40</v>
      </c>
    </row>
    <row r="533">
      <c r="L533" s="98" t="s">
        <v>94041</v>
      </c>
      <c r="M533" s="98" t="s">
        <v>94042</v>
      </c>
      <c r="N533" s="98" t="s">
        <v>94043</v>
      </c>
      <c r="O533" s="101">
        <v>1268</v>
      </c>
      <c r="P533" s="101">
        <v>1268</v>
      </c>
    </row>
    <row r="534">
      <c r="L534" s="98" t="s">
        <v>94044</v>
      </c>
      <c r="M534" s="98" t="s">
        <v>94045</v>
      </c>
      <c r="N534" s="98" t="s">
        <v>94046</v>
      </c>
      <c r="O534" s="101">
        <v>20</v>
      </c>
      <c r="P534" s="101">
        <v>20</v>
      </c>
    </row>
    <row r="535">
      <c r="L535" s="98" t="s">
        <v>94047</v>
      </c>
      <c r="M535" s="98" t="s">
        <v>94048</v>
      </c>
      <c r="N535" s="98" t="s">
        <v>94049</v>
      </c>
      <c r="O535" s="101">
        <v>35</v>
      </c>
      <c r="P535" s="101">
        <v>35</v>
      </c>
    </row>
    <row r="536">
      <c r="K536" s="96" t="s">
        <v>94050</v>
      </c>
      <c r="O536" s="85">
        <f>SUM(O531:O535)</f>
      </c>
      <c r="P536" s="85">
        <f>SUM(P531:P535)</f>
      </c>
    </row>
    <row r="537">
      <c r="A537" s="98" t="s">
        <v>94051</v>
      </c>
      <c r="B537" s="98" t="s">
        <v>94052</v>
      </c>
      <c r="C537" s="100">
        <v>812</v>
      </c>
      <c r="D537" s="98" t="s">
        <v>94053</v>
      </c>
      <c r="E537" s="98" t="s">
        <v>94054</v>
      </c>
      <c r="F537" s="104">
        <v>44568</v>
      </c>
      <c r="G537" s="104">
        <v>45748</v>
      </c>
      <c r="H537" s="104">
        <v>46112</v>
      </c>
      <c r="J537" s="101">
        <v>1330</v>
      </c>
      <c r="K537" s="98" t="s">
        <v>94055</v>
      </c>
      <c r="L537" s="98" t="s">
        <v>94056</v>
      </c>
      <c r="M537" s="98" t="s">
        <v>94057</v>
      </c>
      <c r="N537" s="98" t="s">
        <v>94058</v>
      </c>
      <c r="O537" s="101">
        <v>50</v>
      </c>
      <c r="P537" s="101">
        <v>0</v>
      </c>
      <c r="Q537" s="101">
        <v>0</v>
      </c>
      <c r="R537" s="101">
        <v>200</v>
      </c>
    </row>
    <row r="538">
      <c r="L538" s="98" t="s">
        <v>94059</v>
      </c>
      <c r="M538" s="98" t="s">
        <v>94060</v>
      </c>
      <c r="N538" s="98" t="s">
        <v>94061</v>
      </c>
      <c r="O538" s="101">
        <v>-50</v>
      </c>
      <c r="P538" s="101">
        <v>0</v>
      </c>
    </row>
    <row r="539">
      <c r="L539" s="98" t="s">
        <v>94062</v>
      </c>
      <c r="M539" s="98" t="s">
        <v>94063</v>
      </c>
      <c r="N539" s="98" t="s">
        <v>94064</v>
      </c>
      <c r="O539" s="101">
        <v>50</v>
      </c>
      <c r="P539" s="101">
        <v>50</v>
      </c>
    </row>
    <row r="540">
      <c r="L540" s="98" t="s">
        <v>94065</v>
      </c>
      <c r="M540" s="98" t="s">
        <v>94066</v>
      </c>
      <c r="N540" s="98" t="s">
        <v>94067</v>
      </c>
      <c r="O540" s="101">
        <v>-1280</v>
      </c>
      <c r="P540" s="101">
        <v>0</v>
      </c>
    </row>
    <row r="541">
      <c r="L541" s="98" t="s">
        <v>94068</v>
      </c>
      <c r="M541" s="98" t="s">
        <v>94069</v>
      </c>
      <c r="N541" s="98" t="s">
        <v>94070</v>
      </c>
      <c r="O541" s="101">
        <v>1280</v>
      </c>
      <c r="P541" s="101">
        <v>0</v>
      </c>
    </row>
    <row r="542">
      <c r="L542" s="98" t="s">
        <v>94071</v>
      </c>
      <c r="M542" s="98" t="s">
        <v>94072</v>
      </c>
      <c r="N542" s="98" t="s">
        <v>94073</v>
      </c>
      <c r="O542" s="101">
        <v>1278</v>
      </c>
      <c r="P542" s="101">
        <v>1278</v>
      </c>
    </row>
    <row r="543">
      <c r="L543" s="98" t="s">
        <v>94074</v>
      </c>
      <c r="M543" s="98" t="s">
        <v>94075</v>
      </c>
      <c r="N543" s="98" t="s">
        <v>94076</v>
      </c>
      <c r="O543" s="101">
        <v>75</v>
      </c>
      <c r="P543" s="101">
        <v>0</v>
      </c>
    </row>
    <row r="544">
      <c r="L544" s="98" t="s">
        <v>94077</v>
      </c>
      <c r="M544" s="98" t="s">
        <v>94078</v>
      </c>
      <c r="N544" s="98" t="s">
        <v>94079</v>
      </c>
      <c r="O544" s="101">
        <v>200</v>
      </c>
      <c r="P544" s="101">
        <v>0</v>
      </c>
    </row>
    <row r="545">
      <c r="L545" s="98" t="s">
        <v>94080</v>
      </c>
      <c r="M545" s="98" t="s">
        <v>94081</v>
      </c>
      <c r="N545" s="98" t="s">
        <v>94082</v>
      </c>
      <c r="O545" s="101">
        <v>-200</v>
      </c>
      <c r="P545" s="101">
        <v>0</v>
      </c>
    </row>
    <row r="546">
      <c r="L546" s="98" t="s">
        <v>94083</v>
      </c>
      <c r="M546" s="98" t="s">
        <v>94084</v>
      </c>
      <c r="N546" s="98" t="s">
        <v>94085</v>
      </c>
      <c r="O546" s="101">
        <v>-20</v>
      </c>
      <c r="P546" s="101">
        <v>0</v>
      </c>
    </row>
    <row r="547">
      <c r="L547" s="98" t="s">
        <v>94086</v>
      </c>
      <c r="M547" s="98" t="s">
        <v>94087</v>
      </c>
      <c r="N547" s="98" t="s">
        <v>94088</v>
      </c>
      <c r="O547" s="101">
        <v>20</v>
      </c>
      <c r="P547" s="101">
        <v>20</v>
      </c>
    </row>
    <row r="548">
      <c r="L548" s="98" t="s">
        <v>94089</v>
      </c>
      <c r="M548" s="98" t="s">
        <v>94090</v>
      </c>
      <c r="N548" s="98" t="s">
        <v>94091</v>
      </c>
      <c r="O548" s="101">
        <v>20</v>
      </c>
      <c r="P548" s="101">
        <v>0</v>
      </c>
    </row>
    <row r="549">
      <c r="L549" s="98" t="s">
        <v>94092</v>
      </c>
      <c r="M549" s="98" t="s">
        <v>94093</v>
      </c>
      <c r="N549" s="98" t="s">
        <v>94094</v>
      </c>
      <c r="O549" s="101">
        <v>35</v>
      </c>
      <c r="P549" s="101">
        <v>0</v>
      </c>
    </row>
    <row r="550">
      <c r="L550" s="98" t="s">
        <v>94095</v>
      </c>
      <c r="M550" s="98" t="s">
        <v>94096</v>
      </c>
      <c r="N550" s="98" t="s">
        <v>94097</v>
      </c>
      <c r="O550" s="101">
        <v>35</v>
      </c>
      <c r="P550" s="101">
        <v>0</v>
      </c>
    </row>
    <row r="551">
      <c r="L551" s="98" t="s">
        <v>94098</v>
      </c>
      <c r="M551" s="98" t="s">
        <v>94099</v>
      </c>
      <c r="N551" s="98" t="s">
        <v>94100</v>
      </c>
      <c r="O551" s="101">
        <v>-35</v>
      </c>
      <c r="P551" s="101">
        <v>35</v>
      </c>
    </row>
    <row r="552">
      <c r="K552" s="96" t="s">
        <v>94101</v>
      </c>
      <c r="O552" s="85">
        <f>SUM(O537:O551)</f>
      </c>
      <c r="P552" s="85">
        <f>SUM(P537:P551)</f>
      </c>
    </row>
    <row r="553">
      <c r="A553" s="98" t="s">
        <v>94102</v>
      </c>
      <c r="B553" s="98" t="s">
        <v>94103</v>
      </c>
      <c r="C553" s="100">
        <v>1077</v>
      </c>
      <c r="D553" s="98" t="s">
        <v>94104</v>
      </c>
      <c r="E553" s="98" t="s">
        <v>94105</v>
      </c>
      <c r="F553" s="104">
        <v>45413</v>
      </c>
      <c r="G553" s="104">
        <v>45413</v>
      </c>
      <c r="H553" s="104">
        <v>45777</v>
      </c>
      <c r="J553" s="101">
        <v>1590</v>
      </c>
      <c r="K553" s="98" t="s">
        <v>94106</v>
      </c>
      <c r="L553" s="98" t="s">
        <v>94107</v>
      </c>
      <c r="M553" s="98" t="s">
        <v>94108</v>
      </c>
      <c r="N553" s="98" t="s">
        <v>94109</v>
      </c>
      <c r="O553" s="101">
        <v>50</v>
      </c>
      <c r="P553" s="101">
        <v>50</v>
      </c>
      <c r="Q553" s="101">
        <v>0</v>
      </c>
      <c r="R553" s="101">
        <v>200</v>
      </c>
    </row>
    <row r="554">
      <c r="L554" s="98" t="s">
        <v>94110</v>
      </c>
      <c r="M554" s="98" t="s">
        <v>94111</v>
      </c>
      <c r="N554" s="98" t="s">
        <v>94112</v>
      </c>
      <c r="O554" s="101">
        <v>35</v>
      </c>
      <c r="P554" s="101">
        <v>35</v>
      </c>
    </row>
    <row r="555">
      <c r="L555" s="98" t="s">
        <v>94113</v>
      </c>
      <c r="M555" s="98" t="s">
        <v>94114</v>
      </c>
      <c r="N555" s="98" t="s">
        <v>94115</v>
      </c>
      <c r="O555" s="101">
        <v>1505</v>
      </c>
      <c r="P555" s="101">
        <v>1505</v>
      </c>
    </row>
    <row r="556">
      <c r="L556" s="98" t="s">
        <v>94116</v>
      </c>
      <c r="M556" s="98" t="s">
        <v>94117</v>
      </c>
      <c r="N556" s="98" t="s">
        <v>94118</v>
      </c>
      <c r="O556" s="101">
        <v>20</v>
      </c>
      <c r="P556" s="101">
        <v>20</v>
      </c>
    </row>
    <row r="557">
      <c r="L557" s="98" t="s">
        <v>94119</v>
      </c>
      <c r="M557" s="98" t="s">
        <v>94120</v>
      </c>
      <c r="N557" s="98" t="s">
        <v>94121</v>
      </c>
      <c r="O557" s="101">
        <v>35</v>
      </c>
      <c r="P557" s="101">
        <v>35</v>
      </c>
    </row>
    <row r="558">
      <c r="K558" s="96" t="s">
        <v>94122</v>
      </c>
      <c r="O558" s="85">
        <f>SUM(O553:O557)</f>
      </c>
      <c r="P558" s="85">
        <f>SUM(P553:P557)</f>
      </c>
    </row>
    <row r="559">
      <c r="A559" s="98" t="s">
        <v>94123</v>
      </c>
      <c r="B559" s="98" t="s">
        <v>94124</v>
      </c>
      <c r="C559" s="100">
        <v>1077</v>
      </c>
      <c r="D559" s="98" t="s">
        <v>94125</v>
      </c>
      <c r="E559" s="98" t="s">
        <v>94126</v>
      </c>
      <c r="F559" s="104">
        <v>45699</v>
      </c>
      <c r="G559" s="104">
        <v>45699</v>
      </c>
      <c r="H559" s="104">
        <v>46063</v>
      </c>
      <c r="J559" s="101">
        <v>1540</v>
      </c>
      <c r="K559" s="98" t="s">
        <v>94127</v>
      </c>
      <c r="L559" s="98" t="s">
        <v>94128</v>
      </c>
      <c r="M559" s="98" t="s">
        <v>94129</v>
      </c>
      <c r="N559" s="98" t="s">
        <v>94130</v>
      </c>
      <c r="O559" s="101">
        <v>35</v>
      </c>
      <c r="P559" s="101">
        <v>35</v>
      </c>
      <c r="Q559" s="101">
        <v>0</v>
      </c>
      <c r="R559" s="101">
        <v>1790</v>
      </c>
    </row>
    <row r="560">
      <c r="L560" s="98" t="s">
        <v>94131</v>
      </c>
      <c r="M560" s="98" t="s">
        <v>94132</v>
      </c>
      <c r="N560" s="98" t="s">
        <v>94133</v>
      </c>
      <c r="O560" s="101">
        <v>50</v>
      </c>
      <c r="P560" s="101">
        <v>50</v>
      </c>
    </row>
    <row r="561">
      <c r="L561" s="98" t="s">
        <v>94134</v>
      </c>
      <c r="M561" s="98" t="s">
        <v>94135</v>
      </c>
      <c r="N561" s="98" t="s">
        <v>94136</v>
      </c>
      <c r="O561" s="101">
        <v>1505</v>
      </c>
      <c r="P561" s="101">
        <v>1505</v>
      </c>
    </row>
    <row r="562">
      <c r="L562" s="98" t="s">
        <v>94137</v>
      </c>
      <c r="M562" s="98" t="s">
        <v>94138</v>
      </c>
      <c r="N562" s="98" t="s">
        <v>94139</v>
      </c>
      <c r="O562" s="101">
        <v>20</v>
      </c>
      <c r="P562" s="101">
        <v>20</v>
      </c>
    </row>
    <row r="563">
      <c r="L563" s="98" t="s">
        <v>94140</v>
      </c>
      <c r="M563" s="98" t="s">
        <v>94141</v>
      </c>
      <c r="N563" s="98" t="s">
        <v>94142</v>
      </c>
      <c r="O563" s="101">
        <v>35</v>
      </c>
      <c r="P563" s="101">
        <v>35</v>
      </c>
    </row>
    <row r="564">
      <c r="K564" s="96" t="s">
        <v>94143</v>
      </c>
      <c r="O564" s="85">
        <f>SUM(O559:O563)</f>
      </c>
      <c r="P564" s="85">
        <f>SUM(P559:P563)</f>
      </c>
    </row>
    <row r="565">
      <c r="A565" s="98" t="s">
        <v>94144</v>
      </c>
      <c r="B565" s="98" t="s">
        <v>94145</v>
      </c>
      <c r="C565" s="100">
        <v>812</v>
      </c>
      <c r="D565" s="98" t="s">
        <v>94146</v>
      </c>
      <c r="E565" s="98" t="s">
        <v>94147</v>
      </c>
      <c r="F565" s="104">
        <v>41593</v>
      </c>
      <c r="G565" s="104">
        <v>45717</v>
      </c>
      <c r="H565" s="104">
        <v>46081</v>
      </c>
      <c r="J565" s="101">
        <v>1295</v>
      </c>
      <c r="K565" s="98" t="s">
        <v>94148</v>
      </c>
      <c r="L565" s="98" t="s">
        <v>94149</v>
      </c>
      <c r="M565" s="98" t="s">
        <v>94150</v>
      </c>
      <c r="N565" s="98" t="s">
        <v>94151</v>
      </c>
      <c r="O565" s="101">
        <v>15</v>
      </c>
      <c r="P565" s="101">
        <v>15</v>
      </c>
      <c r="Q565" s="101">
        <v>0</v>
      </c>
      <c r="R565" s="101">
        <v>500</v>
      </c>
    </row>
    <row r="566">
      <c r="L566" s="98" t="s">
        <v>94152</v>
      </c>
      <c r="M566" s="98" t="s">
        <v>94153</v>
      </c>
      <c r="N566" s="98" t="s">
        <v>94154</v>
      </c>
      <c r="O566" s="101">
        <v>1268</v>
      </c>
      <c r="P566" s="101">
        <v>1268</v>
      </c>
    </row>
    <row r="567">
      <c r="L567" s="98" t="s">
        <v>94155</v>
      </c>
      <c r="M567" s="98" t="s">
        <v>94156</v>
      </c>
      <c r="N567" s="98" t="s">
        <v>94157</v>
      </c>
      <c r="O567" s="101">
        <v>20</v>
      </c>
      <c r="P567" s="101">
        <v>20</v>
      </c>
    </row>
    <row r="568">
      <c r="L568" s="98" t="s">
        <v>94158</v>
      </c>
      <c r="M568" s="98" t="s">
        <v>94159</v>
      </c>
      <c r="N568" s="98" t="s">
        <v>94160</v>
      </c>
      <c r="O568" s="101">
        <v>35</v>
      </c>
      <c r="P568" s="101">
        <v>35</v>
      </c>
    </row>
    <row r="569">
      <c r="K569" s="96" t="s">
        <v>94161</v>
      </c>
      <c r="O569" s="85">
        <f>SUM(O565:O568)</f>
      </c>
      <c r="P569" s="85">
        <f>SUM(P565:P568)</f>
      </c>
    </row>
    <row r="570">
      <c r="A570" s="98" t="s">
        <v>94162</v>
      </c>
      <c r="B570" s="98" t="s">
        <v>94163</v>
      </c>
      <c r="C570" s="100">
        <v>1077</v>
      </c>
      <c r="D570" s="98" t="s">
        <v>94164</v>
      </c>
      <c r="E570" s="98" t="s">
        <v>94165</v>
      </c>
      <c r="F570" s="104">
        <v>43302</v>
      </c>
      <c r="G570" s="104">
        <v>45505</v>
      </c>
      <c r="H570" s="104">
        <v>45869</v>
      </c>
      <c r="J570" s="101">
        <v>1520</v>
      </c>
      <c r="K570" s="98" t="s">
        <v>94166</v>
      </c>
      <c r="L570" s="98" t="s">
        <v>94167</v>
      </c>
      <c r="M570" s="98" t="s">
        <v>94168</v>
      </c>
      <c r="N570" s="98" t="s">
        <v>94169</v>
      </c>
      <c r="O570" s="101">
        <v>15</v>
      </c>
      <c r="P570" s="101">
        <v>15</v>
      </c>
      <c r="Q570" s="101">
        <v>5083.5900000000001</v>
      </c>
      <c r="R570" s="101">
        <v>400</v>
      </c>
    </row>
    <row r="571">
      <c r="L571" s="98" t="s">
        <v>94170</v>
      </c>
      <c r="M571" s="98" t="s">
        <v>94171</v>
      </c>
      <c r="N571" s="98" t="s">
        <v>94172</v>
      </c>
      <c r="O571" s="101">
        <v>1493</v>
      </c>
      <c r="P571" s="101">
        <v>1493</v>
      </c>
    </row>
    <row r="572">
      <c r="L572" s="98" t="s">
        <v>94173</v>
      </c>
      <c r="M572" s="98" t="s">
        <v>94174</v>
      </c>
      <c r="N572" s="98" t="s">
        <v>94175</v>
      </c>
      <c r="O572" s="101">
        <v>75</v>
      </c>
      <c r="P572" s="101">
        <v>0</v>
      </c>
    </row>
    <row r="573">
      <c r="L573" s="98" t="s">
        <v>94176</v>
      </c>
      <c r="M573" s="98" t="s">
        <v>94177</v>
      </c>
      <c r="N573" s="98" t="s">
        <v>94178</v>
      </c>
      <c r="O573" s="101">
        <v>20</v>
      </c>
      <c r="P573" s="101">
        <v>20</v>
      </c>
    </row>
    <row r="574">
      <c r="L574" s="98" t="s">
        <v>94179</v>
      </c>
      <c r="M574" s="98" t="s">
        <v>94180</v>
      </c>
      <c r="N574" s="98" t="s">
        <v>94181</v>
      </c>
      <c r="O574" s="101">
        <v>35</v>
      </c>
      <c r="P574" s="101">
        <v>35</v>
      </c>
    </row>
    <row r="575">
      <c r="K575" s="96" t="s">
        <v>94182</v>
      </c>
      <c r="O575" s="85">
        <f>SUM(O570:O574)</f>
      </c>
      <c r="P575" s="85">
        <f>SUM(P570:P574)</f>
      </c>
    </row>
    <row r="576">
      <c r="A576" s="98" t="s">
        <v>94183</v>
      </c>
      <c r="B576" s="98" t="s">
        <v>94184</v>
      </c>
      <c r="C576" s="100">
        <v>1077</v>
      </c>
      <c r="D576" s="98" t="s">
        <v>94185</v>
      </c>
      <c r="E576" s="98" t="s">
        <v>94186</v>
      </c>
      <c r="J576" s="101">
        <v>1600</v>
      </c>
      <c r="K576" s="98" t="s">
        <v>94187</v>
      </c>
      <c r="L576" s="98" t="s">
        <v>94187</v>
      </c>
      <c r="O576" s="101">
        <v>0</v>
      </c>
      <c r="P576" s="101">
        <v>0</v>
      </c>
    </row>
    <row r="577">
      <c r="K577" s="96" t="s">
        <v>94188</v>
      </c>
      <c r="O577" s="85">
        <f>SUM(O576:O576)</f>
      </c>
      <c r="P577" s="85">
        <f>SUM(P576:P576)</f>
      </c>
    </row>
    <row r="578">
      <c r="A578" s="98" t="s">
        <v>94189</v>
      </c>
      <c r="B578" s="98" t="s">
        <v>94190</v>
      </c>
      <c r="C578" s="100">
        <v>812</v>
      </c>
      <c r="D578" s="98" t="s">
        <v>94191</v>
      </c>
      <c r="E578" s="98" t="s">
        <v>94192</v>
      </c>
      <c r="F578" s="104">
        <v>45007</v>
      </c>
      <c r="G578" s="104">
        <v>45748</v>
      </c>
      <c r="H578" s="104">
        <v>46112</v>
      </c>
      <c r="J578" s="101">
        <v>1360</v>
      </c>
      <c r="K578" s="98" t="s">
        <v>94193</v>
      </c>
      <c r="L578" s="98" t="s">
        <v>94194</v>
      </c>
      <c r="M578" s="98" t="s">
        <v>94195</v>
      </c>
      <c r="N578" s="98" t="s">
        <v>94196</v>
      </c>
      <c r="O578" s="101">
        <v>80</v>
      </c>
      <c r="P578" s="101">
        <v>80</v>
      </c>
      <c r="Q578" s="101">
        <v>0</v>
      </c>
      <c r="R578" s="101">
        <v>200</v>
      </c>
    </row>
    <row r="579">
      <c r="L579" s="98" t="s">
        <v>94197</v>
      </c>
      <c r="M579" s="98" t="s">
        <v>94198</v>
      </c>
      <c r="N579" s="98" t="s">
        <v>94199</v>
      </c>
      <c r="O579" s="101">
        <v>1278</v>
      </c>
      <c r="P579" s="101">
        <v>1278</v>
      </c>
    </row>
    <row r="580">
      <c r="L580" s="98" t="s">
        <v>94200</v>
      </c>
      <c r="M580" s="98" t="s">
        <v>94201</v>
      </c>
      <c r="N580" s="98" t="s">
        <v>94202</v>
      </c>
      <c r="O580" s="101">
        <v>40</v>
      </c>
      <c r="P580" s="101">
        <v>40</v>
      </c>
    </row>
    <row r="581">
      <c r="L581" s="98" t="s">
        <v>94203</v>
      </c>
      <c r="M581" s="98" t="s">
        <v>94204</v>
      </c>
      <c r="N581" s="98" t="s">
        <v>94205</v>
      </c>
      <c r="O581" s="101">
        <v>20</v>
      </c>
      <c r="P581" s="101">
        <v>20</v>
      </c>
    </row>
    <row r="582">
      <c r="L582" s="98" t="s">
        <v>94206</v>
      </c>
      <c r="M582" s="98" t="s">
        <v>94207</v>
      </c>
      <c r="N582" s="98" t="s">
        <v>94208</v>
      </c>
      <c r="O582" s="101">
        <v>35</v>
      </c>
      <c r="P582" s="101">
        <v>35</v>
      </c>
    </row>
    <row r="583">
      <c r="K583" s="96" t="s">
        <v>94209</v>
      </c>
      <c r="O583" s="85">
        <f>SUM(O578:O582)</f>
      </c>
      <c r="P583" s="85">
        <f>SUM(P578:P582)</f>
      </c>
    </row>
    <row r="584">
      <c r="A584" s="98" t="s">
        <v>94210</v>
      </c>
      <c r="B584" s="98" t="s">
        <v>94211</v>
      </c>
      <c r="C584" s="100">
        <v>812</v>
      </c>
      <c r="D584" s="98" t="s">
        <v>94212</v>
      </c>
      <c r="E584" s="98" t="s">
        <v>94213</v>
      </c>
      <c r="F584" s="104">
        <v>44762</v>
      </c>
      <c r="G584" s="104">
        <v>45505</v>
      </c>
      <c r="H584" s="104">
        <v>45869</v>
      </c>
      <c r="J584" s="101">
        <v>1280</v>
      </c>
      <c r="K584" s="98" t="s">
        <v>94214</v>
      </c>
      <c r="L584" s="98" t="s">
        <v>94215</v>
      </c>
      <c r="M584" s="98" t="s">
        <v>94216</v>
      </c>
      <c r="N584" s="98" t="s">
        <v>94217</v>
      </c>
      <c r="O584" s="101">
        <v>1290</v>
      </c>
      <c r="P584" s="101">
        <v>1290</v>
      </c>
      <c r="Q584" s="101">
        <v>0</v>
      </c>
      <c r="R584" s="101">
        <v>200</v>
      </c>
    </row>
    <row r="585">
      <c r="L585" s="98" t="s">
        <v>94218</v>
      </c>
      <c r="M585" s="98" t="s">
        <v>94219</v>
      </c>
      <c r="N585" s="98" t="s">
        <v>94220</v>
      </c>
      <c r="O585" s="101">
        <v>20</v>
      </c>
      <c r="P585" s="101">
        <v>20</v>
      </c>
    </row>
    <row r="586">
      <c r="L586" s="98" t="s">
        <v>94221</v>
      </c>
      <c r="M586" s="98" t="s">
        <v>94222</v>
      </c>
      <c r="N586" s="98" t="s">
        <v>94223</v>
      </c>
      <c r="O586" s="101">
        <v>35</v>
      </c>
      <c r="P586" s="101">
        <v>35</v>
      </c>
    </row>
    <row r="587">
      <c r="K587" s="96" t="s">
        <v>94224</v>
      </c>
      <c r="O587" s="85">
        <f>SUM(O584:O586)</f>
      </c>
      <c r="P587" s="85">
        <f>SUM(P584:P586)</f>
      </c>
    </row>
    <row r="588">
      <c r="A588" s="98" t="s">
        <v>94225</v>
      </c>
      <c r="B588" s="98" t="s">
        <v>94226</v>
      </c>
      <c r="C588" s="100">
        <v>1077</v>
      </c>
      <c r="D588" s="98" t="s">
        <v>94227</v>
      </c>
      <c r="E588" s="98" t="s">
        <v>94228</v>
      </c>
      <c r="J588" s="101">
        <v>1620</v>
      </c>
      <c r="K588" s="98" t="s">
        <v>94229</v>
      </c>
      <c r="L588" s="98" t="s">
        <v>94229</v>
      </c>
      <c r="O588" s="101">
        <v>0</v>
      </c>
      <c r="P588" s="101">
        <v>0</v>
      </c>
    </row>
    <row r="589">
      <c r="K589" s="96" t="s">
        <v>94230</v>
      </c>
      <c r="O589" s="85">
        <f>SUM(O588:O588)</f>
      </c>
      <c r="P589" s="85">
        <f>SUM(P588:P588)</f>
      </c>
    </row>
    <row r="590">
      <c r="A590" s="98" t="s">
        <v>94231</v>
      </c>
      <c r="B590" s="98" t="s">
        <v>94232</v>
      </c>
      <c r="C590" s="100">
        <v>1077</v>
      </c>
      <c r="D590" s="98" t="s">
        <v>94233</v>
      </c>
      <c r="E590" s="98" t="s">
        <v>94234</v>
      </c>
      <c r="F590" s="104">
        <v>39871</v>
      </c>
      <c r="G590" s="104">
        <v>45658</v>
      </c>
      <c r="H590" s="104">
        <v>46022</v>
      </c>
      <c r="J590" s="101">
        <v>1540</v>
      </c>
      <c r="K590" s="98" t="s">
        <v>94235</v>
      </c>
      <c r="L590" s="98" t="s">
        <v>94236</v>
      </c>
      <c r="M590" s="98" t="s">
        <v>94237</v>
      </c>
      <c r="N590" s="98" t="s">
        <v>94238</v>
      </c>
      <c r="O590" s="101">
        <v>35</v>
      </c>
      <c r="P590" s="101">
        <v>35</v>
      </c>
      <c r="Q590" s="101">
        <v>0</v>
      </c>
      <c r="R590" s="101">
        <v>300</v>
      </c>
    </row>
    <row r="591">
      <c r="L591" s="98" t="s">
        <v>94239</v>
      </c>
      <c r="M591" s="98" t="s">
        <v>94240</v>
      </c>
      <c r="N591" s="98" t="s">
        <v>94241</v>
      </c>
      <c r="O591" s="101">
        <v>1473</v>
      </c>
      <c r="P591" s="101">
        <v>1473</v>
      </c>
    </row>
    <row r="592">
      <c r="L592" s="98" t="s">
        <v>94242</v>
      </c>
      <c r="M592" s="98" t="s">
        <v>94243</v>
      </c>
      <c r="N592" s="98" t="s">
        <v>94244</v>
      </c>
      <c r="O592" s="101">
        <v>20</v>
      </c>
      <c r="P592" s="101">
        <v>20</v>
      </c>
    </row>
    <row r="593">
      <c r="K593" s="96" t="s">
        <v>94245</v>
      </c>
      <c r="O593" s="85">
        <f>SUM(O590:O592)</f>
      </c>
      <c r="P593" s="85">
        <f>SUM(P590:P592)</f>
      </c>
    </row>
    <row r="594">
      <c r="A594" s="98" t="s">
        <v>94246</v>
      </c>
      <c r="B594" s="98" t="s">
        <v>94247</v>
      </c>
      <c r="C594" s="100">
        <v>812</v>
      </c>
      <c r="D594" s="98" t="s">
        <v>94248</v>
      </c>
      <c r="E594" s="98" t="s">
        <v>94249</v>
      </c>
      <c r="F594" s="104">
        <v>45188</v>
      </c>
      <c r="G594" s="104">
        <v>45566</v>
      </c>
      <c r="H594" s="104">
        <v>45930</v>
      </c>
      <c r="J594" s="101">
        <v>1295</v>
      </c>
      <c r="K594" s="98" t="s">
        <v>94250</v>
      </c>
      <c r="L594" s="98" t="s">
        <v>94251</v>
      </c>
      <c r="M594" s="98" t="s">
        <v>94252</v>
      </c>
      <c r="N594" s="98" t="s">
        <v>94253</v>
      </c>
      <c r="O594" s="101">
        <v>50</v>
      </c>
      <c r="P594" s="101">
        <v>0</v>
      </c>
      <c r="Q594" s="101">
        <v>0</v>
      </c>
      <c r="R594" s="101">
        <v>1350</v>
      </c>
    </row>
    <row r="595">
      <c r="L595" s="98" t="s">
        <v>94254</v>
      </c>
      <c r="M595" s="98" t="s">
        <v>94255</v>
      </c>
      <c r="N595" s="98" t="s">
        <v>94256</v>
      </c>
      <c r="O595" s="101">
        <v>15</v>
      </c>
      <c r="P595" s="101">
        <v>65</v>
      </c>
    </row>
    <row r="596">
      <c r="L596" s="98" t="s">
        <v>94257</v>
      </c>
      <c r="M596" s="98" t="s">
        <v>94258</v>
      </c>
      <c r="N596" s="98" t="s">
        <v>94259</v>
      </c>
      <c r="O596" s="101">
        <v>1290</v>
      </c>
      <c r="P596" s="101">
        <v>1290</v>
      </c>
    </row>
    <row r="597">
      <c r="L597" s="98" t="s">
        <v>94260</v>
      </c>
      <c r="M597" s="98" t="s">
        <v>94261</v>
      </c>
      <c r="N597" s="98" t="s">
        <v>94262</v>
      </c>
      <c r="O597" s="101">
        <v>100</v>
      </c>
      <c r="P597" s="101">
        <v>100</v>
      </c>
    </row>
    <row r="598">
      <c r="L598" s="98" t="s">
        <v>94263</v>
      </c>
      <c r="M598" s="98" t="s">
        <v>94264</v>
      </c>
      <c r="N598" s="98" t="s">
        <v>94265</v>
      </c>
      <c r="O598" s="101">
        <v>20</v>
      </c>
      <c r="P598" s="101">
        <v>20</v>
      </c>
    </row>
    <row r="599">
      <c r="L599" s="98" t="s">
        <v>94266</v>
      </c>
      <c r="M599" s="98" t="s">
        <v>94267</v>
      </c>
      <c r="N599" s="98" t="s">
        <v>94268</v>
      </c>
      <c r="O599" s="101">
        <v>35</v>
      </c>
      <c r="P599" s="101">
        <v>35</v>
      </c>
    </row>
    <row r="600">
      <c r="K600" s="96" t="s">
        <v>94269</v>
      </c>
      <c r="O600" s="85">
        <f>SUM(O594:O599)</f>
      </c>
      <c r="P600" s="85">
        <f>SUM(P594:P599)</f>
      </c>
    </row>
    <row r="601">
      <c r="A601" s="98" t="s">
        <v>94270</v>
      </c>
      <c r="B601" s="98" t="s">
        <v>94271</v>
      </c>
      <c r="C601" s="100">
        <v>812</v>
      </c>
      <c r="D601" s="98" t="s">
        <v>94272</v>
      </c>
      <c r="E601" s="98" t="s">
        <v>94273</v>
      </c>
      <c r="F601" s="104">
        <v>44022</v>
      </c>
      <c r="G601" s="104">
        <v>45474</v>
      </c>
      <c r="H601" s="104">
        <v>45838</v>
      </c>
      <c r="J601" s="101">
        <v>1375</v>
      </c>
      <c r="K601" s="98" t="s">
        <v>94274</v>
      </c>
      <c r="L601" s="98" t="s">
        <v>94275</v>
      </c>
      <c r="M601" s="98" t="s">
        <v>94276</v>
      </c>
      <c r="N601" s="98" t="s">
        <v>94277</v>
      </c>
      <c r="O601" s="101">
        <v>15</v>
      </c>
      <c r="P601" s="101">
        <v>0</v>
      </c>
      <c r="Q601" s="101">
        <v>0</v>
      </c>
      <c r="R601" s="101">
        <v>1040</v>
      </c>
    </row>
    <row r="602">
      <c r="L602" s="98" t="s">
        <v>94278</v>
      </c>
      <c r="M602" s="98" t="s">
        <v>94279</v>
      </c>
      <c r="N602" s="98" t="s">
        <v>94280</v>
      </c>
      <c r="O602" s="101">
        <v>80</v>
      </c>
      <c r="P602" s="101">
        <v>95</v>
      </c>
    </row>
    <row r="603">
      <c r="L603" s="98" t="s">
        <v>94281</v>
      </c>
      <c r="M603" s="98" t="s">
        <v>94282</v>
      </c>
      <c r="N603" s="98" t="s">
        <v>94283</v>
      </c>
      <c r="O603" s="101">
        <v>1268</v>
      </c>
      <c r="P603" s="101">
        <v>1268</v>
      </c>
    </row>
    <row r="604">
      <c r="L604" s="98" t="s">
        <v>94284</v>
      </c>
      <c r="M604" s="98" t="s">
        <v>94285</v>
      </c>
      <c r="N604" s="98" t="s">
        <v>94286</v>
      </c>
      <c r="O604" s="101">
        <v>20</v>
      </c>
      <c r="P604" s="101">
        <v>20</v>
      </c>
    </row>
    <row r="605">
      <c r="L605" s="98" t="s">
        <v>94287</v>
      </c>
      <c r="M605" s="98" t="s">
        <v>94288</v>
      </c>
      <c r="N605" s="98" t="s">
        <v>94289</v>
      </c>
      <c r="O605" s="101">
        <v>35</v>
      </c>
      <c r="P605" s="101">
        <v>35</v>
      </c>
    </row>
    <row r="606">
      <c r="K606" s="96" t="s">
        <v>94290</v>
      </c>
      <c r="O606" s="85">
        <f>SUM(O601:O605)</f>
      </c>
      <c r="P606" s="85">
        <f>SUM(P601:P605)</f>
      </c>
    </row>
    <row r="607">
      <c r="A607" s="98" t="s">
        <v>94291</v>
      </c>
      <c r="B607" s="98" t="s">
        <v>94292</v>
      </c>
      <c r="C607" s="100">
        <v>1077</v>
      </c>
      <c r="D607" s="98" t="s">
        <v>94293</v>
      </c>
      <c r="E607" s="98" t="s">
        <v>94294</v>
      </c>
      <c r="F607" s="104">
        <v>45248</v>
      </c>
      <c r="G607" s="104">
        <v>45658</v>
      </c>
      <c r="H607" s="104">
        <v>46022</v>
      </c>
      <c r="J607" s="101">
        <v>1600</v>
      </c>
      <c r="K607" s="98" t="s">
        <v>94295</v>
      </c>
      <c r="L607" s="98" t="s">
        <v>94296</v>
      </c>
      <c r="M607" s="98" t="s">
        <v>94297</v>
      </c>
      <c r="N607" s="98" t="s">
        <v>94298</v>
      </c>
      <c r="O607" s="101">
        <v>15</v>
      </c>
      <c r="P607" s="101">
        <v>15</v>
      </c>
      <c r="Q607" s="101">
        <v>-2.02</v>
      </c>
      <c r="R607" s="101">
        <v>400</v>
      </c>
    </row>
    <row r="608">
      <c r="L608" s="98" t="s">
        <v>94299</v>
      </c>
      <c r="M608" s="98" t="s">
        <v>94300</v>
      </c>
      <c r="N608" s="98" t="s">
        <v>94301</v>
      </c>
      <c r="O608" s="101">
        <v>80</v>
      </c>
      <c r="P608" s="101">
        <v>80</v>
      </c>
    </row>
    <row r="609">
      <c r="L609" s="98" t="s">
        <v>94302</v>
      </c>
      <c r="M609" s="98" t="s">
        <v>94303</v>
      </c>
      <c r="N609" s="98" t="s">
        <v>94304</v>
      </c>
      <c r="O609" s="101">
        <v>1515</v>
      </c>
      <c r="P609" s="101">
        <v>1515</v>
      </c>
    </row>
    <row r="610">
      <c r="L610" s="98" t="s">
        <v>94305</v>
      </c>
      <c r="M610" s="98" t="s">
        <v>94306</v>
      </c>
      <c r="N610" s="98" t="s">
        <v>94307</v>
      </c>
      <c r="O610" s="101">
        <v>20</v>
      </c>
      <c r="P610" s="101">
        <v>20</v>
      </c>
    </row>
    <row r="611">
      <c r="L611" s="98" t="s">
        <v>94308</v>
      </c>
      <c r="M611" s="98" t="s">
        <v>94309</v>
      </c>
      <c r="N611" s="98" t="s">
        <v>94310</v>
      </c>
      <c r="O611" s="101">
        <v>35</v>
      </c>
      <c r="P611" s="101">
        <v>35</v>
      </c>
    </row>
    <row r="612">
      <c r="K612" s="96" t="s">
        <v>94311</v>
      </c>
      <c r="O612" s="85">
        <f>SUM(O607:O611)</f>
      </c>
      <c r="P612" s="85">
        <f>SUM(P607:P611)</f>
      </c>
    </row>
    <row r="613">
      <c r="A613" s="98" t="s">
        <v>94312</v>
      </c>
      <c r="B613" s="98" t="s">
        <v>94313</v>
      </c>
      <c r="C613" s="100">
        <v>1077</v>
      </c>
      <c r="D613" s="98" t="s">
        <v>94314</v>
      </c>
      <c r="E613" s="98" t="s">
        <v>94315</v>
      </c>
      <c r="F613" s="104">
        <v>45468</v>
      </c>
      <c r="G613" s="104">
        <v>45468</v>
      </c>
      <c r="H613" s="104">
        <v>45838</v>
      </c>
      <c r="J613" s="101">
        <v>1600</v>
      </c>
      <c r="K613" s="98" t="s">
        <v>94316</v>
      </c>
      <c r="L613" s="98" t="s">
        <v>94317</v>
      </c>
      <c r="M613" s="98" t="s">
        <v>94318</v>
      </c>
      <c r="N613" s="98" t="s">
        <v>94319</v>
      </c>
      <c r="O613" s="101">
        <v>15</v>
      </c>
      <c r="P613" s="101">
        <v>95</v>
      </c>
      <c r="Q613" s="101">
        <v>0</v>
      </c>
      <c r="R613" s="101">
        <v>400</v>
      </c>
    </row>
    <row r="614">
      <c r="L614" s="98" t="s">
        <v>94320</v>
      </c>
      <c r="M614" s="98" t="s">
        <v>94321</v>
      </c>
      <c r="N614" s="98" t="s">
        <v>94322</v>
      </c>
      <c r="O614" s="101">
        <v>80</v>
      </c>
      <c r="P614" s="101">
        <v>0</v>
      </c>
    </row>
    <row r="615">
      <c r="L615" s="98" t="s">
        <v>94323</v>
      </c>
      <c r="M615" s="98" t="s">
        <v>94324</v>
      </c>
      <c r="N615" s="98" t="s">
        <v>94325</v>
      </c>
      <c r="O615" s="101">
        <v>1505</v>
      </c>
      <c r="P615" s="101">
        <v>1505</v>
      </c>
    </row>
    <row r="616">
      <c r="L616" s="98" t="s">
        <v>94326</v>
      </c>
      <c r="M616" s="98" t="s">
        <v>94327</v>
      </c>
      <c r="N616" s="98" t="s">
        <v>94328</v>
      </c>
      <c r="O616" s="101">
        <v>20</v>
      </c>
      <c r="P616" s="101">
        <v>20</v>
      </c>
    </row>
    <row r="617">
      <c r="L617" s="98" t="s">
        <v>94329</v>
      </c>
      <c r="M617" s="98" t="s">
        <v>94330</v>
      </c>
      <c r="N617" s="98" t="s">
        <v>94331</v>
      </c>
      <c r="O617" s="101">
        <v>35</v>
      </c>
      <c r="P617" s="101">
        <v>35</v>
      </c>
    </row>
    <row r="618">
      <c r="K618" s="96" t="s">
        <v>94332</v>
      </c>
      <c r="O618" s="85">
        <f>SUM(O613:O617)</f>
      </c>
      <c r="P618" s="85">
        <f>SUM(P613:P617)</f>
      </c>
    </row>
    <row r="619">
      <c r="A619" s="98" t="s">
        <v>94333</v>
      </c>
      <c r="B619" s="98" t="s">
        <v>94334</v>
      </c>
      <c r="C619" s="100">
        <v>812</v>
      </c>
      <c r="D619" s="98" t="s">
        <v>94335</v>
      </c>
      <c r="E619" s="98" t="s">
        <v>94336</v>
      </c>
      <c r="F619" s="104">
        <v>45183</v>
      </c>
      <c r="G619" s="104">
        <v>45566</v>
      </c>
      <c r="H619" s="104">
        <v>45930</v>
      </c>
      <c r="J619" s="101">
        <v>1280</v>
      </c>
      <c r="K619" s="98" t="s">
        <v>94337</v>
      </c>
      <c r="L619" s="98" t="s">
        <v>94338</v>
      </c>
      <c r="M619" s="98" t="s">
        <v>94339</v>
      </c>
      <c r="N619" s="98" t="s">
        <v>94340</v>
      </c>
      <c r="O619" s="101">
        <v>1290</v>
      </c>
      <c r="P619" s="101">
        <v>1290</v>
      </c>
      <c r="Q619" s="101">
        <v>0</v>
      </c>
      <c r="R619" s="101">
        <v>1335</v>
      </c>
    </row>
    <row r="620">
      <c r="L620" s="98" t="s">
        <v>94341</v>
      </c>
      <c r="M620" s="98" t="s">
        <v>94342</v>
      </c>
      <c r="N620" s="98" t="s">
        <v>94343</v>
      </c>
      <c r="O620" s="101">
        <v>20</v>
      </c>
      <c r="P620" s="101">
        <v>20</v>
      </c>
    </row>
    <row r="621">
      <c r="L621" s="98" t="s">
        <v>94344</v>
      </c>
      <c r="M621" s="98" t="s">
        <v>94345</v>
      </c>
      <c r="N621" s="98" t="s">
        <v>94346</v>
      </c>
      <c r="O621" s="101">
        <v>35</v>
      </c>
      <c r="P621" s="101">
        <v>35</v>
      </c>
    </row>
    <row r="622">
      <c r="K622" s="96" t="s">
        <v>94347</v>
      </c>
      <c r="O622" s="85">
        <f>SUM(O619:O621)</f>
      </c>
      <c r="P622" s="85">
        <f>SUM(P619:P621)</f>
      </c>
    </row>
    <row r="623">
      <c r="A623" s="98" t="s">
        <v>94348</v>
      </c>
      <c r="B623" s="98" t="s">
        <v>94349</v>
      </c>
      <c r="C623" s="100">
        <v>812</v>
      </c>
      <c r="D623" s="98" t="s">
        <v>94350</v>
      </c>
      <c r="E623" s="98" t="s">
        <v>94351</v>
      </c>
      <c r="F623" s="104">
        <v>44769</v>
      </c>
      <c r="G623" s="104">
        <v>45505</v>
      </c>
      <c r="H623" s="104">
        <v>45869</v>
      </c>
      <c r="J623" s="101">
        <v>1360</v>
      </c>
      <c r="K623" s="98" t="s">
        <v>94352</v>
      </c>
      <c r="L623" s="98" t="s">
        <v>94353</v>
      </c>
      <c r="M623" s="98" t="s">
        <v>94354</v>
      </c>
      <c r="N623" s="98" t="s">
        <v>94355</v>
      </c>
      <c r="O623" s="101">
        <v>80</v>
      </c>
      <c r="P623" s="101">
        <v>80</v>
      </c>
      <c r="Q623" s="101">
        <v>0</v>
      </c>
      <c r="R623" s="101">
        <v>200</v>
      </c>
    </row>
    <row r="624">
      <c r="L624" s="98" t="s">
        <v>94356</v>
      </c>
      <c r="M624" s="98" t="s">
        <v>94357</v>
      </c>
      <c r="N624" s="98" t="s">
        <v>94358</v>
      </c>
      <c r="O624" s="101">
        <v>1290</v>
      </c>
      <c r="P624" s="101">
        <v>1290</v>
      </c>
    </row>
    <row r="625">
      <c r="L625" s="98" t="s">
        <v>94359</v>
      </c>
      <c r="M625" s="98" t="s">
        <v>94360</v>
      </c>
      <c r="N625" s="98" t="s">
        <v>94361</v>
      </c>
      <c r="O625" s="101">
        <v>20</v>
      </c>
      <c r="P625" s="101">
        <v>20</v>
      </c>
    </row>
    <row r="626">
      <c r="L626" s="98" t="s">
        <v>94362</v>
      </c>
      <c r="M626" s="98" t="s">
        <v>94363</v>
      </c>
      <c r="N626" s="98" t="s">
        <v>94364</v>
      </c>
      <c r="O626" s="101">
        <v>35</v>
      </c>
      <c r="P626" s="101">
        <v>35</v>
      </c>
    </row>
    <row r="627">
      <c r="K627" s="96" t="s">
        <v>94365</v>
      </c>
      <c r="O627" s="85">
        <f>SUM(O623:O626)</f>
      </c>
      <c r="P627" s="85">
        <f>SUM(P623:P626)</f>
      </c>
    </row>
    <row r="628">
      <c r="A628" s="98" t="s">
        <v>94366</v>
      </c>
      <c r="B628" s="98" t="s">
        <v>94367</v>
      </c>
      <c r="C628" s="100">
        <v>1077</v>
      </c>
      <c r="D628" s="98" t="s">
        <v>94368</v>
      </c>
      <c r="E628" s="98" t="s">
        <v>94369</v>
      </c>
      <c r="F628" s="104">
        <v>44105</v>
      </c>
      <c r="G628" s="104">
        <v>45566</v>
      </c>
      <c r="H628" s="104">
        <v>45930</v>
      </c>
      <c r="J628" s="101">
        <v>1620</v>
      </c>
      <c r="K628" s="98" t="s">
        <v>94370</v>
      </c>
      <c r="L628" s="98" t="s">
        <v>94371</v>
      </c>
      <c r="M628" s="98" t="s">
        <v>94372</v>
      </c>
      <c r="N628" s="98" t="s">
        <v>94373</v>
      </c>
      <c r="O628" s="101">
        <v>80</v>
      </c>
      <c r="P628" s="101">
        <v>35</v>
      </c>
      <c r="Q628" s="101">
        <v>0</v>
      </c>
      <c r="R628" s="101">
        <v>400</v>
      </c>
    </row>
    <row r="629">
      <c r="L629" s="98" t="s">
        <v>94374</v>
      </c>
      <c r="M629" s="98" t="s">
        <v>94375</v>
      </c>
      <c r="N629" s="98" t="s">
        <v>94376</v>
      </c>
      <c r="O629" s="101">
        <v>35</v>
      </c>
      <c r="P629" s="101">
        <v>80</v>
      </c>
    </row>
    <row r="630">
      <c r="L630" s="98" t="s">
        <v>94377</v>
      </c>
      <c r="M630" s="98" t="s">
        <v>94378</v>
      </c>
      <c r="N630" s="98" t="s">
        <v>94379</v>
      </c>
      <c r="O630" s="101">
        <v>1515</v>
      </c>
      <c r="P630" s="101">
        <v>1515</v>
      </c>
    </row>
    <row r="631">
      <c r="L631" s="98" t="s">
        <v>94380</v>
      </c>
      <c r="M631" s="98" t="s">
        <v>94381</v>
      </c>
      <c r="N631" s="98" t="s">
        <v>94382</v>
      </c>
      <c r="O631" s="101">
        <v>20</v>
      </c>
      <c r="P631" s="101">
        <v>20</v>
      </c>
    </row>
    <row r="632">
      <c r="L632" s="98" t="s">
        <v>94383</v>
      </c>
      <c r="M632" s="98" t="s">
        <v>94384</v>
      </c>
      <c r="N632" s="98" t="s">
        <v>94385</v>
      </c>
      <c r="O632" s="101">
        <v>35</v>
      </c>
      <c r="P632" s="101">
        <v>35</v>
      </c>
    </row>
    <row r="633">
      <c r="K633" s="96" t="s">
        <v>94386</v>
      </c>
      <c r="O633" s="85">
        <f>SUM(O628:O632)</f>
      </c>
      <c r="P633" s="85">
        <f>SUM(P628:P632)</f>
      </c>
    </row>
    <row r="634">
      <c r="A634" s="98" t="s">
        <v>94387</v>
      </c>
      <c r="B634" s="98" t="s">
        <v>94388</v>
      </c>
      <c r="C634" s="100">
        <v>1077</v>
      </c>
      <c r="D634" s="98" t="s">
        <v>94389</v>
      </c>
      <c r="E634" s="98" t="s">
        <v>94390</v>
      </c>
      <c r="F634" s="104">
        <v>45190</v>
      </c>
      <c r="G634" s="104">
        <v>45627</v>
      </c>
      <c r="H634" s="104">
        <v>45991</v>
      </c>
      <c r="J634" s="101">
        <v>1620</v>
      </c>
      <c r="K634" s="98" t="s">
        <v>94391</v>
      </c>
      <c r="L634" s="98" t="s">
        <v>94392</v>
      </c>
      <c r="M634" s="98" t="s">
        <v>94393</v>
      </c>
      <c r="N634" s="98" t="s">
        <v>94394</v>
      </c>
      <c r="O634" s="101">
        <v>80</v>
      </c>
      <c r="P634" s="101">
        <v>80</v>
      </c>
      <c r="Q634" s="101">
        <v>0</v>
      </c>
      <c r="R634" s="101">
        <v>200</v>
      </c>
    </row>
    <row r="635">
      <c r="L635" s="98" t="s">
        <v>94395</v>
      </c>
      <c r="M635" s="98" t="s">
        <v>94396</v>
      </c>
      <c r="N635" s="98" t="s">
        <v>94397</v>
      </c>
      <c r="O635" s="101">
        <v>35</v>
      </c>
      <c r="P635" s="101">
        <v>35</v>
      </c>
    </row>
    <row r="636">
      <c r="L636" s="98" t="s">
        <v>94398</v>
      </c>
      <c r="M636" s="98" t="s">
        <v>94399</v>
      </c>
      <c r="N636" s="98" t="s">
        <v>94400</v>
      </c>
      <c r="O636" s="101">
        <v>1505</v>
      </c>
      <c r="P636" s="101">
        <v>1505</v>
      </c>
    </row>
    <row r="637">
      <c r="L637" s="98" t="s">
        <v>94401</v>
      </c>
      <c r="M637" s="98" t="s">
        <v>94402</v>
      </c>
      <c r="N637" s="98" t="s">
        <v>94403</v>
      </c>
      <c r="O637" s="101">
        <v>20</v>
      </c>
      <c r="P637" s="101">
        <v>20</v>
      </c>
    </row>
    <row r="638">
      <c r="L638" s="98" t="s">
        <v>94404</v>
      </c>
      <c r="M638" s="98" t="s">
        <v>94405</v>
      </c>
      <c r="N638" s="98" t="s">
        <v>94406</v>
      </c>
      <c r="O638" s="101">
        <v>35</v>
      </c>
      <c r="P638" s="101">
        <v>35</v>
      </c>
    </row>
    <row r="639">
      <c r="K639" s="96" t="s">
        <v>94407</v>
      </c>
      <c r="O639" s="85">
        <f>SUM(O634:O638)</f>
      </c>
      <c r="P639" s="85">
        <f>SUM(P634:P638)</f>
      </c>
    </row>
    <row r="640">
      <c r="A640" s="98" t="s">
        <v>94408</v>
      </c>
      <c r="B640" s="98" t="s">
        <v>94409</v>
      </c>
      <c r="C640" s="100">
        <v>812</v>
      </c>
      <c r="D640" s="98" t="s">
        <v>94410</v>
      </c>
      <c r="E640" s="98" t="s">
        <v>94411</v>
      </c>
      <c r="F640" s="104">
        <v>44456</v>
      </c>
      <c r="G640" s="104">
        <v>45566</v>
      </c>
      <c r="H640" s="104">
        <v>45930</v>
      </c>
      <c r="J640" s="101">
        <v>1295</v>
      </c>
      <c r="K640" s="98" t="s">
        <v>94412</v>
      </c>
      <c r="L640" s="98" t="s">
        <v>94413</v>
      </c>
      <c r="M640" s="98" t="s">
        <v>94414</v>
      </c>
      <c r="N640" s="98" t="s">
        <v>94415</v>
      </c>
      <c r="O640" s="101">
        <v>15</v>
      </c>
      <c r="P640" s="101">
        <v>15</v>
      </c>
      <c r="Q640" s="101">
        <v>-8.1199999999999992</v>
      </c>
      <c r="R640" s="101">
        <v>200</v>
      </c>
    </row>
    <row r="641">
      <c r="L641" s="98" t="s">
        <v>94416</v>
      </c>
      <c r="M641" s="98" t="s">
        <v>94417</v>
      </c>
      <c r="N641" s="98" t="s">
        <v>94418</v>
      </c>
      <c r="O641" s="101">
        <v>1268</v>
      </c>
      <c r="P641" s="101">
        <v>1268</v>
      </c>
    </row>
    <row r="642">
      <c r="L642" s="98" t="s">
        <v>94419</v>
      </c>
      <c r="M642" s="98" t="s">
        <v>94420</v>
      </c>
      <c r="N642" s="98" t="s">
        <v>94421</v>
      </c>
      <c r="O642" s="101">
        <v>20</v>
      </c>
      <c r="P642" s="101">
        <v>20</v>
      </c>
    </row>
    <row r="643">
      <c r="L643" s="98" t="s">
        <v>94422</v>
      </c>
      <c r="M643" s="98" t="s">
        <v>94423</v>
      </c>
      <c r="N643" s="98" t="s">
        <v>94424</v>
      </c>
      <c r="O643" s="101">
        <v>35</v>
      </c>
      <c r="P643" s="101">
        <v>35</v>
      </c>
    </row>
    <row r="644">
      <c r="K644" s="96" t="s">
        <v>94425</v>
      </c>
      <c r="O644" s="85">
        <f>SUM(O640:O643)</f>
      </c>
      <c r="P644" s="85">
        <f>SUM(P640:P643)</f>
      </c>
    </row>
    <row r="645">
      <c r="A645" s="98" t="s">
        <v>94426</v>
      </c>
      <c r="B645" s="98" t="s">
        <v>94427</v>
      </c>
      <c r="C645" s="100">
        <v>1267</v>
      </c>
      <c r="D645" s="98" t="s">
        <v>94428</v>
      </c>
      <c r="E645" s="98" t="s">
        <v>94429</v>
      </c>
      <c r="F645" s="104">
        <v>41729</v>
      </c>
      <c r="G645" s="104">
        <v>45627</v>
      </c>
      <c r="H645" s="104">
        <v>45991</v>
      </c>
      <c r="J645" s="101">
        <v>1795</v>
      </c>
      <c r="K645" s="98" t="s">
        <v>94430</v>
      </c>
      <c r="L645" s="98" t="s">
        <v>94431</v>
      </c>
      <c r="M645" s="98" t="s">
        <v>94432</v>
      </c>
      <c r="N645" s="98" t="s">
        <v>94433</v>
      </c>
      <c r="O645" s="101">
        <v>15</v>
      </c>
      <c r="P645" s="101">
        <v>15</v>
      </c>
      <c r="Q645" s="101">
        <v>0</v>
      </c>
      <c r="R645" s="101">
        <v>200</v>
      </c>
    </row>
    <row r="646">
      <c r="L646" s="98" t="s">
        <v>94434</v>
      </c>
      <c r="M646" s="98" t="s">
        <v>94435</v>
      </c>
      <c r="N646" s="98" t="s">
        <v>94436</v>
      </c>
      <c r="O646" s="101">
        <v>1663</v>
      </c>
      <c r="P646" s="101">
        <v>1663</v>
      </c>
    </row>
    <row r="647">
      <c r="L647" s="98" t="s">
        <v>94437</v>
      </c>
      <c r="M647" s="98" t="s">
        <v>94438</v>
      </c>
      <c r="N647" s="98" t="s">
        <v>94439</v>
      </c>
      <c r="O647" s="101">
        <v>125</v>
      </c>
      <c r="P647" s="101">
        <v>125</v>
      </c>
    </row>
    <row r="648">
      <c r="L648" s="98" t="s">
        <v>94440</v>
      </c>
      <c r="M648" s="98" t="s">
        <v>94441</v>
      </c>
      <c r="N648" s="98" t="s">
        <v>94442</v>
      </c>
      <c r="O648" s="101">
        <v>20</v>
      </c>
      <c r="P648" s="101">
        <v>20</v>
      </c>
    </row>
    <row r="649">
      <c r="K649" s="96" t="s">
        <v>94443</v>
      </c>
      <c r="O649" s="85">
        <f>SUM(O645:O648)</f>
      </c>
      <c r="P649" s="85">
        <f>SUM(P645:P648)</f>
      </c>
    </row>
    <row r="650">
      <c r="A650" s="98" t="s">
        <v>94444</v>
      </c>
      <c r="B650" s="98" t="s">
        <v>94445</v>
      </c>
      <c r="C650" s="100">
        <v>1267</v>
      </c>
      <c r="D650" s="98" t="s">
        <v>94446</v>
      </c>
      <c r="E650" s="98" t="s">
        <v>94447</v>
      </c>
      <c r="F650" s="104">
        <v>44673</v>
      </c>
      <c r="G650" s="104">
        <v>45413</v>
      </c>
      <c r="H650" s="104">
        <v>45777</v>
      </c>
      <c r="J650" s="101">
        <v>1845</v>
      </c>
      <c r="K650" s="98" t="s">
        <v>94448</v>
      </c>
      <c r="L650" s="98" t="s">
        <v>94449</v>
      </c>
      <c r="M650" s="98" t="s">
        <v>94450</v>
      </c>
      <c r="N650" s="98" t="s">
        <v>94451</v>
      </c>
      <c r="O650" s="101">
        <v>50</v>
      </c>
      <c r="P650" s="101">
        <v>15</v>
      </c>
      <c r="Q650" s="101">
        <v>0</v>
      </c>
      <c r="R650" s="101">
        <v>1870</v>
      </c>
    </row>
    <row r="651">
      <c r="L651" s="98" t="s">
        <v>94452</v>
      </c>
      <c r="M651" s="98" t="s">
        <v>94453</v>
      </c>
      <c r="N651" s="98" t="s">
        <v>94454</v>
      </c>
      <c r="O651" s="101">
        <v>15</v>
      </c>
      <c r="P651" s="101">
        <v>50</v>
      </c>
    </row>
    <row r="652">
      <c r="L652" s="98" t="s">
        <v>94455</v>
      </c>
      <c r="M652" s="98" t="s">
        <v>94456</v>
      </c>
      <c r="N652" s="98" t="s">
        <v>94457</v>
      </c>
      <c r="O652" s="101">
        <v>1768</v>
      </c>
      <c r="P652" s="101">
        <v>1768</v>
      </c>
    </row>
    <row r="653">
      <c r="L653" s="98" t="s">
        <v>94458</v>
      </c>
      <c r="M653" s="98" t="s">
        <v>94459</v>
      </c>
      <c r="N653" s="98" t="s">
        <v>94460</v>
      </c>
      <c r="O653" s="101">
        <v>40</v>
      </c>
      <c r="P653" s="101">
        <v>40</v>
      </c>
    </row>
    <row r="654">
      <c r="L654" s="98" t="s">
        <v>94461</v>
      </c>
      <c r="M654" s="98" t="s">
        <v>94462</v>
      </c>
      <c r="N654" s="98" t="s">
        <v>94463</v>
      </c>
      <c r="O654" s="101">
        <v>20</v>
      </c>
      <c r="P654" s="101">
        <v>20</v>
      </c>
    </row>
    <row r="655">
      <c r="L655" s="98" t="s">
        <v>94464</v>
      </c>
      <c r="M655" s="98" t="s">
        <v>94465</v>
      </c>
      <c r="N655" s="98" t="s">
        <v>94466</v>
      </c>
      <c r="O655" s="101">
        <v>35</v>
      </c>
      <c r="P655" s="101">
        <v>35</v>
      </c>
    </row>
    <row r="656">
      <c r="K656" s="96" t="s">
        <v>94467</v>
      </c>
      <c r="O656" s="85">
        <f>SUM(O650:O655)</f>
      </c>
      <c r="P656" s="85">
        <f>SUM(P650:P655)</f>
      </c>
    </row>
    <row r="657">
      <c r="A657" s="98" t="s">
        <v>94468</v>
      </c>
      <c r="B657" s="98" t="s">
        <v>94469</v>
      </c>
      <c r="C657" s="100">
        <v>812</v>
      </c>
      <c r="D657" s="98" t="s">
        <v>94470</v>
      </c>
      <c r="E657" s="98" t="s">
        <v>94471</v>
      </c>
      <c r="F657" s="104">
        <v>45421</v>
      </c>
      <c r="G657" s="104">
        <v>45421</v>
      </c>
      <c r="H657" s="104">
        <v>45808</v>
      </c>
      <c r="J657" s="101">
        <v>1330</v>
      </c>
      <c r="K657" s="98" t="s">
        <v>94472</v>
      </c>
      <c r="L657" s="98" t="s">
        <v>94473</v>
      </c>
      <c r="M657" s="98" t="s">
        <v>94474</v>
      </c>
      <c r="N657" s="98" t="s">
        <v>94475</v>
      </c>
      <c r="O657" s="101">
        <v>50</v>
      </c>
      <c r="P657" s="101">
        <v>50</v>
      </c>
      <c r="Q657" s="101">
        <v>0</v>
      </c>
      <c r="R657" s="101">
        <v>400</v>
      </c>
    </row>
    <row r="658">
      <c r="L658" s="98" t="s">
        <v>94476</v>
      </c>
      <c r="M658" s="98" t="s">
        <v>94477</v>
      </c>
      <c r="N658" s="98" t="s">
        <v>94478</v>
      </c>
      <c r="O658" s="101">
        <v>1280</v>
      </c>
      <c r="P658" s="101">
        <v>1280</v>
      </c>
    </row>
    <row r="659">
      <c r="L659" s="98" t="s">
        <v>94479</v>
      </c>
      <c r="M659" s="98" t="s">
        <v>94480</v>
      </c>
      <c r="N659" s="98" t="s">
        <v>94481</v>
      </c>
      <c r="O659" s="101">
        <v>20</v>
      </c>
      <c r="P659" s="101">
        <v>20</v>
      </c>
    </row>
    <row r="660">
      <c r="L660" s="98" t="s">
        <v>94482</v>
      </c>
      <c r="M660" s="98" t="s">
        <v>94483</v>
      </c>
      <c r="N660" s="98" t="s">
        <v>94484</v>
      </c>
      <c r="O660" s="101">
        <v>35</v>
      </c>
      <c r="P660" s="101">
        <v>35</v>
      </c>
    </row>
    <row r="661">
      <c r="K661" s="96" t="s">
        <v>94485</v>
      </c>
      <c r="O661" s="85">
        <f>SUM(O657:O660)</f>
      </c>
      <c r="P661" s="85">
        <f>SUM(P657:P660)</f>
      </c>
    </row>
    <row r="662">
      <c r="A662" s="98" t="s">
        <v>94486</v>
      </c>
      <c r="B662" s="98" t="s">
        <v>94487</v>
      </c>
      <c r="C662" s="100">
        <v>812</v>
      </c>
      <c r="D662" s="98" t="s">
        <v>94488</v>
      </c>
      <c r="E662" s="98" t="s">
        <v>94489</v>
      </c>
      <c r="F662" s="104">
        <v>43839</v>
      </c>
      <c r="G662" s="104">
        <v>45658</v>
      </c>
      <c r="H662" s="104">
        <v>46022</v>
      </c>
      <c r="J662" s="101">
        <v>1280</v>
      </c>
      <c r="K662" s="98" t="s">
        <v>94490</v>
      </c>
      <c r="L662" s="98" t="s">
        <v>94491</v>
      </c>
      <c r="M662" s="98" t="s">
        <v>94492</v>
      </c>
      <c r="N662" s="98" t="s">
        <v>94493</v>
      </c>
      <c r="O662" s="101">
        <v>1268</v>
      </c>
      <c r="P662" s="101">
        <v>1268</v>
      </c>
      <c r="Q662" s="101">
        <v>0</v>
      </c>
      <c r="R662" s="101">
        <v>1025</v>
      </c>
    </row>
    <row r="663">
      <c r="L663" s="98" t="s">
        <v>94494</v>
      </c>
      <c r="M663" s="98" t="s">
        <v>94495</v>
      </c>
      <c r="N663" s="98" t="s">
        <v>94496</v>
      </c>
      <c r="O663" s="101">
        <v>20</v>
      </c>
      <c r="P663" s="101">
        <v>20</v>
      </c>
    </row>
    <row r="664">
      <c r="L664" s="98" t="s">
        <v>94497</v>
      </c>
      <c r="M664" s="98" t="s">
        <v>94498</v>
      </c>
      <c r="N664" s="98" t="s">
        <v>94499</v>
      </c>
      <c r="O664" s="101">
        <v>35</v>
      </c>
      <c r="P664" s="101">
        <v>35</v>
      </c>
    </row>
    <row r="665">
      <c r="K665" s="96" t="s">
        <v>94500</v>
      </c>
      <c r="O665" s="85">
        <f>SUM(O662:O664)</f>
      </c>
      <c r="P665" s="85">
        <f>SUM(P662:P664)</f>
      </c>
    </row>
    <row r="666">
      <c r="A666" s="98" t="s">
        <v>94501</v>
      </c>
      <c r="B666" s="98" t="s">
        <v>94502</v>
      </c>
      <c r="C666" s="100">
        <v>1267</v>
      </c>
      <c r="D666" s="98" t="s">
        <v>94503</v>
      </c>
      <c r="E666" s="98" t="s">
        <v>94504</v>
      </c>
      <c r="F666" s="104">
        <v>43742</v>
      </c>
      <c r="G666" s="104">
        <v>45597</v>
      </c>
      <c r="H666" s="104">
        <v>45961</v>
      </c>
      <c r="J666" s="101">
        <v>1865</v>
      </c>
      <c r="K666" s="98" t="s">
        <v>94505</v>
      </c>
      <c r="L666" s="98" t="s">
        <v>94506</v>
      </c>
      <c r="M666" s="98" t="s">
        <v>94507</v>
      </c>
      <c r="N666" s="98" t="s">
        <v>94508</v>
      </c>
      <c r="O666" s="101">
        <v>50</v>
      </c>
      <c r="P666" s="101">
        <v>75</v>
      </c>
      <c r="Q666" s="101">
        <v>0</v>
      </c>
      <c r="R666" s="101">
        <v>1420</v>
      </c>
    </row>
    <row r="667">
      <c r="L667" s="98" t="s">
        <v>94509</v>
      </c>
      <c r="M667" s="98" t="s">
        <v>94510</v>
      </c>
      <c r="N667" s="98" t="s">
        <v>94511</v>
      </c>
      <c r="O667" s="101">
        <v>35</v>
      </c>
      <c r="P667" s="101">
        <v>0</v>
      </c>
    </row>
    <row r="668">
      <c r="L668" s="98" t="s">
        <v>94512</v>
      </c>
      <c r="M668" s="98" t="s">
        <v>94513</v>
      </c>
      <c r="N668" s="98" t="s">
        <v>94514</v>
      </c>
      <c r="O668" s="101">
        <v>40</v>
      </c>
      <c r="P668" s="101">
        <v>50</v>
      </c>
    </row>
    <row r="669">
      <c r="L669" s="98" t="s">
        <v>94515</v>
      </c>
      <c r="M669" s="98" t="s">
        <v>94516</v>
      </c>
      <c r="N669" s="98" t="s">
        <v>94517</v>
      </c>
      <c r="O669" s="101">
        <v>1790</v>
      </c>
      <c r="P669" s="101">
        <v>1790</v>
      </c>
    </row>
    <row r="670">
      <c r="L670" s="98" t="s">
        <v>94518</v>
      </c>
      <c r="M670" s="98" t="s">
        <v>94519</v>
      </c>
      <c r="N670" s="98" t="s">
        <v>94520</v>
      </c>
      <c r="O670" s="101">
        <v>125</v>
      </c>
      <c r="P670" s="101">
        <v>125</v>
      </c>
    </row>
    <row r="671">
      <c r="L671" s="98" t="s">
        <v>94521</v>
      </c>
      <c r="M671" s="98" t="s">
        <v>94522</v>
      </c>
      <c r="N671" s="98" t="s">
        <v>94523</v>
      </c>
      <c r="O671" s="101">
        <v>20</v>
      </c>
      <c r="P671" s="101">
        <v>20</v>
      </c>
    </row>
    <row r="672">
      <c r="L672" s="98" t="s">
        <v>94524</v>
      </c>
      <c r="M672" s="98" t="s">
        <v>94525</v>
      </c>
      <c r="N672" s="98" t="s">
        <v>94526</v>
      </c>
      <c r="O672" s="101">
        <v>35</v>
      </c>
      <c r="P672" s="101">
        <v>35</v>
      </c>
    </row>
    <row r="673">
      <c r="K673" s="96" t="s">
        <v>94527</v>
      </c>
      <c r="O673" s="85">
        <f>SUM(O666:O672)</f>
      </c>
      <c r="P673" s="85">
        <f>SUM(P666:P672)</f>
      </c>
    </row>
    <row r="674">
      <c r="A674" s="98" t="s">
        <v>94528</v>
      </c>
      <c r="B674" s="98" t="s">
        <v>94529</v>
      </c>
      <c r="C674" s="100">
        <v>1267</v>
      </c>
      <c r="D674" s="98" t="s">
        <v>94530</v>
      </c>
      <c r="E674" s="98" t="s">
        <v>94531</v>
      </c>
      <c r="F674" s="104">
        <v>43678</v>
      </c>
      <c r="G674" s="104">
        <v>45597</v>
      </c>
      <c r="H674" s="104">
        <v>45961</v>
      </c>
      <c r="J674" s="101">
        <v>1865</v>
      </c>
      <c r="K674" s="98" t="s">
        <v>94532</v>
      </c>
      <c r="L674" s="98" t="s">
        <v>94533</v>
      </c>
      <c r="M674" s="98" t="s">
        <v>94534</v>
      </c>
      <c r="N674" s="98" t="s">
        <v>94535</v>
      </c>
      <c r="O674" s="101">
        <v>35</v>
      </c>
      <c r="P674" s="101">
        <v>85</v>
      </c>
      <c r="Q674" s="101">
        <v>0</v>
      </c>
      <c r="R674" s="101">
        <v>400</v>
      </c>
    </row>
    <row r="675">
      <c r="L675" s="98" t="s">
        <v>94536</v>
      </c>
      <c r="M675" s="98" t="s">
        <v>94537</v>
      </c>
      <c r="N675" s="98" t="s">
        <v>94538</v>
      </c>
      <c r="O675" s="101">
        <v>50</v>
      </c>
      <c r="P675" s="101">
        <v>0</v>
      </c>
    </row>
    <row r="676">
      <c r="L676" s="98" t="s">
        <v>94539</v>
      </c>
      <c r="M676" s="98" t="s">
        <v>94540</v>
      </c>
      <c r="N676" s="98" t="s">
        <v>94541</v>
      </c>
      <c r="O676" s="101">
        <v>1790</v>
      </c>
      <c r="P676" s="101">
        <v>1790</v>
      </c>
    </row>
    <row r="677">
      <c r="L677" s="98" t="s">
        <v>94542</v>
      </c>
      <c r="M677" s="98" t="s">
        <v>94543</v>
      </c>
      <c r="N677" s="98" t="s">
        <v>94544</v>
      </c>
      <c r="O677" s="101">
        <v>100</v>
      </c>
      <c r="P677" s="101">
        <v>100</v>
      </c>
    </row>
    <row r="678">
      <c r="L678" s="98" t="s">
        <v>94545</v>
      </c>
      <c r="M678" s="98" t="s">
        <v>94546</v>
      </c>
      <c r="N678" s="98" t="s">
        <v>94547</v>
      </c>
      <c r="O678" s="101">
        <v>20</v>
      </c>
      <c r="P678" s="101">
        <v>20</v>
      </c>
    </row>
    <row r="679">
      <c r="L679" s="98" t="s">
        <v>94548</v>
      </c>
      <c r="M679" s="98" t="s">
        <v>94549</v>
      </c>
      <c r="N679" s="98" t="s">
        <v>94550</v>
      </c>
      <c r="O679" s="101">
        <v>35</v>
      </c>
      <c r="P679" s="101">
        <v>35</v>
      </c>
    </row>
    <row r="680">
      <c r="K680" s="96" t="s">
        <v>94551</v>
      </c>
      <c r="O680" s="85">
        <f>SUM(O674:O679)</f>
      </c>
      <c r="P680" s="85">
        <f>SUM(P674:P679)</f>
      </c>
    </row>
    <row r="681">
      <c r="A681" s="98" t="s">
        <v>94552</v>
      </c>
      <c r="B681" s="98" t="s">
        <v>94553</v>
      </c>
      <c r="C681" s="100">
        <v>812</v>
      </c>
      <c r="D681" s="98" t="s">
        <v>94554</v>
      </c>
      <c r="E681" s="98" t="s">
        <v>94555</v>
      </c>
      <c r="F681" s="104">
        <v>44404</v>
      </c>
      <c r="G681" s="104">
        <v>45505</v>
      </c>
      <c r="H681" s="104">
        <v>45869</v>
      </c>
      <c r="J681" s="101">
        <v>1345</v>
      </c>
      <c r="K681" s="98" t="s">
        <v>94556</v>
      </c>
      <c r="L681" s="98" t="s">
        <v>94557</v>
      </c>
      <c r="M681" s="98" t="s">
        <v>94558</v>
      </c>
      <c r="N681" s="98" t="s">
        <v>94559</v>
      </c>
      <c r="O681" s="101">
        <v>50</v>
      </c>
      <c r="P681" s="101">
        <v>15</v>
      </c>
      <c r="Q681" s="101">
        <v>0</v>
      </c>
      <c r="R681" s="101">
        <v>200</v>
      </c>
    </row>
    <row r="682">
      <c r="L682" s="98" t="s">
        <v>94560</v>
      </c>
      <c r="M682" s="98" t="s">
        <v>94561</v>
      </c>
      <c r="N682" s="98" t="s">
        <v>94562</v>
      </c>
      <c r="O682" s="101">
        <v>15</v>
      </c>
      <c r="P682" s="101">
        <v>50</v>
      </c>
    </row>
    <row r="683">
      <c r="L683" s="98" t="s">
        <v>94563</v>
      </c>
      <c r="M683" s="98" t="s">
        <v>94564</v>
      </c>
      <c r="N683" s="98" t="s">
        <v>94565</v>
      </c>
      <c r="O683" s="101">
        <v>1268</v>
      </c>
      <c r="P683" s="101">
        <v>1268</v>
      </c>
    </row>
    <row r="684">
      <c r="L684" s="98" t="s">
        <v>94566</v>
      </c>
      <c r="M684" s="98" t="s">
        <v>94567</v>
      </c>
      <c r="N684" s="98" t="s">
        <v>94568</v>
      </c>
      <c r="O684" s="101">
        <v>100</v>
      </c>
      <c r="P684" s="101">
        <v>100</v>
      </c>
    </row>
    <row r="685">
      <c r="L685" s="98" t="s">
        <v>94569</v>
      </c>
      <c r="M685" s="98" t="s">
        <v>94570</v>
      </c>
      <c r="N685" s="98" t="s">
        <v>94571</v>
      </c>
      <c r="O685" s="101">
        <v>20</v>
      </c>
      <c r="P685" s="101">
        <v>20</v>
      </c>
    </row>
    <row r="686">
      <c r="L686" s="98" t="s">
        <v>94572</v>
      </c>
      <c r="M686" s="98" t="s">
        <v>94573</v>
      </c>
      <c r="N686" s="98" t="s">
        <v>94574</v>
      </c>
      <c r="O686" s="101">
        <v>35</v>
      </c>
      <c r="P686" s="101">
        <v>35</v>
      </c>
    </row>
    <row r="687">
      <c r="K687" s="96" t="s">
        <v>94575</v>
      </c>
      <c r="O687" s="85">
        <f>SUM(O681:O686)</f>
      </c>
      <c r="P687" s="85">
        <f>SUM(P681:P686)</f>
      </c>
    </row>
    <row r="688">
      <c r="A688" s="98" t="s">
        <v>94576</v>
      </c>
      <c r="B688" s="98" t="s">
        <v>94577</v>
      </c>
      <c r="C688" s="100">
        <v>1267</v>
      </c>
      <c r="D688" s="98" t="s">
        <v>94578</v>
      </c>
      <c r="E688" s="98" t="s">
        <v>94579</v>
      </c>
      <c r="F688" s="104">
        <v>43869</v>
      </c>
      <c r="G688" s="104">
        <v>45717</v>
      </c>
      <c r="H688" s="104">
        <v>46081</v>
      </c>
      <c r="J688" s="101">
        <v>1795</v>
      </c>
      <c r="K688" s="98" t="s">
        <v>94580</v>
      </c>
      <c r="L688" s="98" t="s">
        <v>94581</v>
      </c>
      <c r="M688" s="98" t="s">
        <v>94582</v>
      </c>
      <c r="N688" s="98" t="s">
        <v>94583</v>
      </c>
      <c r="O688" s="101">
        <v>15</v>
      </c>
      <c r="P688" s="101">
        <v>15</v>
      </c>
      <c r="Q688" s="101">
        <v>0</v>
      </c>
      <c r="R688" s="101">
        <v>400</v>
      </c>
    </row>
    <row r="689">
      <c r="L689" s="98" t="s">
        <v>94584</v>
      </c>
      <c r="M689" s="98" t="s">
        <v>94585</v>
      </c>
      <c r="N689" s="98" t="s">
        <v>94586</v>
      </c>
      <c r="O689" s="101">
        <v>1768</v>
      </c>
      <c r="P689" s="101">
        <v>1768</v>
      </c>
    </row>
    <row r="690">
      <c r="L690" s="98" t="s">
        <v>94587</v>
      </c>
      <c r="M690" s="98" t="s">
        <v>94588</v>
      </c>
      <c r="N690" s="98" t="s">
        <v>94589</v>
      </c>
      <c r="O690" s="101">
        <v>40</v>
      </c>
      <c r="P690" s="101">
        <v>40</v>
      </c>
    </row>
    <row r="691">
      <c r="L691" s="98" t="s">
        <v>94590</v>
      </c>
      <c r="M691" s="98" t="s">
        <v>94591</v>
      </c>
      <c r="N691" s="98" t="s">
        <v>94592</v>
      </c>
      <c r="O691" s="101">
        <v>20</v>
      </c>
      <c r="P691" s="101">
        <v>20</v>
      </c>
    </row>
    <row r="692">
      <c r="L692" s="98" t="s">
        <v>94593</v>
      </c>
      <c r="M692" s="98" t="s">
        <v>94594</v>
      </c>
      <c r="N692" s="98" t="s">
        <v>94595</v>
      </c>
      <c r="O692" s="101">
        <v>35</v>
      </c>
      <c r="P692" s="101">
        <v>35</v>
      </c>
    </row>
    <row r="693">
      <c r="K693" s="96" t="s">
        <v>94596</v>
      </c>
      <c r="O693" s="85">
        <f>SUM(O688:O692)</f>
      </c>
      <c r="P693" s="85">
        <f>SUM(P688:P692)</f>
      </c>
    </row>
    <row r="694">
      <c r="A694" s="98" t="s">
        <v>94597</v>
      </c>
      <c r="B694" s="98" t="s">
        <v>94598</v>
      </c>
      <c r="C694" s="100">
        <v>1267</v>
      </c>
      <c r="D694" s="98" t="s">
        <v>94599</v>
      </c>
      <c r="E694" s="98" t="s">
        <v>94600</v>
      </c>
      <c r="F694" s="104">
        <v>45181</v>
      </c>
      <c r="G694" s="104">
        <v>45444</v>
      </c>
      <c r="H694" s="104">
        <v>45808</v>
      </c>
      <c r="J694" s="101">
        <v>1795</v>
      </c>
      <c r="K694" s="98" t="s">
        <v>94601</v>
      </c>
      <c r="L694" s="98" t="s">
        <v>94602</v>
      </c>
      <c r="M694" s="98" t="s">
        <v>94603</v>
      </c>
      <c r="N694" s="98" t="s">
        <v>94604</v>
      </c>
      <c r="O694" s="101">
        <v>15</v>
      </c>
      <c r="P694" s="101">
        <v>15</v>
      </c>
      <c r="Q694" s="101">
        <v>0</v>
      </c>
      <c r="R694" s="101">
        <v>1950</v>
      </c>
    </row>
    <row r="695">
      <c r="L695" s="98" t="s">
        <v>94605</v>
      </c>
      <c r="M695" s="98" t="s">
        <v>94606</v>
      </c>
      <c r="N695" s="98" t="s">
        <v>94607</v>
      </c>
      <c r="O695" s="101">
        <v>1780</v>
      </c>
      <c r="P695" s="101">
        <v>1780</v>
      </c>
    </row>
    <row r="696">
      <c r="L696" s="98" t="s">
        <v>94608</v>
      </c>
      <c r="M696" s="98" t="s">
        <v>94609</v>
      </c>
      <c r="N696" s="98" t="s">
        <v>94610</v>
      </c>
      <c r="O696" s="101">
        <v>20</v>
      </c>
      <c r="P696" s="101">
        <v>20</v>
      </c>
    </row>
    <row r="697">
      <c r="L697" s="98" t="s">
        <v>94611</v>
      </c>
      <c r="M697" s="98" t="s">
        <v>94612</v>
      </c>
      <c r="N697" s="98" t="s">
        <v>94613</v>
      </c>
      <c r="O697" s="101">
        <v>35</v>
      </c>
      <c r="P697" s="101">
        <v>35</v>
      </c>
    </row>
    <row r="698">
      <c r="K698" s="96" t="s">
        <v>94614</v>
      </c>
      <c r="O698" s="85">
        <f>SUM(O694:O697)</f>
      </c>
      <c r="P698" s="85">
        <f>SUM(P694:P697)</f>
      </c>
    </row>
    <row r="699">
      <c r="A699" s="98" t="s">
        <v>94615</v>
      </c>
      <c r="B699" s="98" t="s">
        <v>94616</v>
      </c>
      <c r="C699" s="100">
        <v>812</v>
      </c>
      <c r="D699" s="98" t="s">
        <v>94617</v>
      </c>
      <c r="E699" s="98" t="s">
        <v>94618</v>
      </c>
      <c r="F699" s="104">
        <v>44295</v>
      </c>
      <c r="G699" s="104">
        <v>45717</v>
      </c>
      <c r="H699" s="104">
        <v>46081</v>
      </c>
      <c r="J699" s="101">
        <v>1400</v>
      </c>
      <c r="K699" s="98" t="s">
        <v>94619</v>
      </c>
      <c r="L699" s="98" t="s">
        <v>94620</v>
      </c>
      <c r="M699" s="98" t="s">
        <v>94621</v>
      </c>
      <c r="N699" s="98" t="s">
        <v>94622</v>
      </c>
      <c r="O699" s="101">
        <v>40</v>
      </c>
      <c r="P699" s="101">
        <v>80</v>
      </c>
      <c r="Q699" s="101">
        <v>0</v>
      </c>
      <c r="R699" s="101">
        <v>400</v>
      </c>
    </row>
    <row r="700">
      <c r="L700" s="98" t="s">
        <v>94623</v>
      </c>
      <c r="M700" s="98" t="s">
        <v>94624</v>
      </c>
      <c r="N700" s="98" t="s">
        <v>94625</v>
      </c>
      <c r="O700" s="101">
        <v>80</v>
      </c>
      <c r="P700" s="101">
        <v>40</v>
      </c>
    </row>
    <row r="701">
      <c r="L701" s="98" t="s">
        <v>94626</v>
      </c>
      <c r="M701" s="98" t="s">
        <v>94627</v>
      </c>
      <c r="N701" s="98" t="s">
        <v>94628</v>
      </c>
      <c r="O701" s="101">
        <v>1268</v>
      </c>
      <c r="P701" s="101">
        <v>1268</v>
      </c>
    </row>
    <row r="702">
      <c r="L702" s="98" t="s">
        <v>94629</v>
      </c>
      <c r="M702" s="98" t="s">
        <v>94630</v>
      </c>
      <c r="N702" s="98" t="s">
        <v>94631</v>
      </c>
      <c r="O702" s="101">
        <v>20</v>
      </c>
      <c r="P702" s="101">
        <v>20</v>
      </c>
    </row>
    <row r="703">
      <c r="L703" s="98" t="s">
        <v>94632</v>
      </c>
      <c r="M703" s="98" t="s">
        <v>94633</v>
      </c>
      <c r="N703" s="98" t="s">
        <v>94634</v>
      </c>
      <c r="O703" s="101">
        <v>35</v>
      </c>
      <c r="P703" s="101">
        <v>35</v>
      </c>
    </row>
    <row r="704">
      <c r="K704" s="96" t="s">
        <v>94635</v>
      </c>
      <c r="O704" s="85">
        <f>SUM(O699:O703)</f>
      </c>
      <c r="P704" s="85">
        <f>SUM(P699:P703)</f>
      </c>
    </row>
    <row r="705">
      <c r="A705" s="98" t="s">
        <v>94636</v>
      </c>
      <c r="B705" s="98" t="s">
        <v>94637</v>
      </c>
      <c r="C705" s="100">
        <v>812</v>
      </c>
      <c r="D705" s="98" t="s">
        <v>94638</v>
      </c>
      <c r="E705" s="98" t="s">
        <v>94639</v>
      </c>
      <c r="F705" s="104">
        <v>43810</v>
      </c>
      <c r="G705" s="104">
        <v>45658</v>
      </c>
      <c r="H705" s="104">
        <v>46022</v>
      </c>
      <c r="J705" s="101">
        <v>1280</v>
      </c>
      <c r="K705" s="98" t="s">
        <v>94640</v>
      </c>
      <c r="L705" s="98" t="s">
        <v>94641</v>
      </c>
      <c r="M705" s="98" t="s">
        <v>94642</v>
      </c>
      <c r="N705" s="98" t="s">
        <v>94643</v>
      </c>
      <c r="O705" s="101">
        <v>1268</v>
      </c>
      <c r="P705" s="101">
        <v>1268</v>
      </c>
      <c r="Q705" s="101">
        <v>0</v>
      </c>
      <c r="R705" s="101">
        <v>500</v>
      </c>
    </row>
    <row r="706">
      <c r="L706" s="98" t="s">
        <v>94644</v>
      </c>
      <c r="M706" s="98" t="s">
        <v>94645</v>
      </c>
      <c r="N706" s="98" t="s">
        <v>94646</v>
      </c>
      <c r="O706" s="101">
        <v>20</v>
      </c>
      <c r="P706" s="101">
        <v>20</v>
      </c>
    </row>
    <row r="707">
      <c r="L707" s="98" t="s">
        <v>94647</v>
      </c>
      <c r="M707" s="98" t="s">
        <v>94648</v>
      </c>
      <c r="N707" s="98" t="s">
        <v>94649</v>
      </c>
      <c r="O707" s="101">
        <v>35</v>
      </c>
      <c r="P707" s="101">
        <v>35</v>
      </c>
    </row>
    <row r="708">
      <c r="K708" s="96" t="s">
        <v>94650</v>
      </c>
      <c r="O708" s="85">
        <f>SUM(O705:O707)</f>
      </c>
      <c r="P708" s="85">
        <f>SUM(P705:P707)</f>
      </c>
    </row>
    <row r="709">
      <c r="A709" s="98" t="s">
        <v>94651</v>
      </c>
      <c r="B709" s="98" t="s">
        <v>94652</v>
      </c>
      <c r="C709" s="100">
        <v>1267</v>
      </c>
      <c r="D709" s="98" t="s">
        <v>94653</v>
      </c>
      <c r="E709" s="98" t="s">
        <v>94654</v>
      </c>
      <c r="F709" s="104">
        <v>43600</v>
      </c>
      <c r="G709" s="104">
        <v>45444</v>
      </c>
      <c r="H709" s="104">
        <v>45808</v>
      </c>
      <c r="J709" s="101">
        <v>1815</v>
      </c>
      <c r="K709" s="98" t="s">
        <v>94655</v>
      </c>
      <c r="L709" s="98" t="s">
        <v>94656</v>
      </c>
      <c r="M709" s="98" t="s">
        <v>94657</v>
      </c>
      <c r="N709" s="98" t="s">
        <v>94658</v>
      </c>
      <c r="O709" s="101">
        <v>35</v>
      </c>
      <c r="P709" s="101">
        <v>35</v>
      </c>
      <c r="Q709" s="101">
        <v>0</v>
      </c>
      <c r="R709" s="101">
        <v>500</v>
      </c>
    </row>
    <row r="710">
      <c r="L710" s="98" t="s">
        <v>94659</v>
      </c>
      <c r="M710" s="98" t="s">
        <v>94660</v>
      </c>
      <c r="N710" s="98" t="s">
        <v>94661</v>
      </c>
      <c r="O710" s="101">
        <v>1733</v>
      </c>
      <c r="P710" s="101">
        <v>1733</v>
      </c>
    </row>
    <row r="711">
      <c r="L711" s="98" t="s">
        <v>94662</v>
      </c>
      <c r="M711" s="98" t="s">
        <v>94663</v>
      </c>
      <c r="N711" s="98" t="s">
        <v>94664</v>
      </c>
      <c r="O711" s="101">
        <v>125</v>
      </c>
      <c r="P711" s="101">
        <v>125</v>
      </c>
    </row>
    <row r="712">
      <c r="L712" s="98" t="s">
        <v>94665</v>
      </c>
      <c r="M712" s="98" t="s">
        <v>94666</v>
      </c>
      <c r="N712" s="98" t="s">
        <v>94667</v>
      </c>
      <c r="O712" s="101">
        <v>20</v>
      </c>
      <c r="P712" s="101">
        <v>20</v>
      </c>
    </row>
    <row r="713">
      <c r="L713" s="98" t="s">
        <v>94668</v>
      </c>
      <c r="M713" s="98" t="s">
        <v>94669</v>
      </c>
      <c r="N713" s="98" t="s">
        <v>94670</v>
      </c>
      <c r="O713" s="101">
        <v>35</v>
      </c>
      <c r="P713" s="101">
        <v>35</v>
      </c>
    </row>
    <row r="714">
      <c r="K714" s="96" t="s">
        <v>94671</v>
      </c>
      <c r="O714" s="85">
        <f>SUM(O709:O713)</f>
      </c>
      <c r="P714" s="85">
        <f>SUM(P709:P713)</f>
      </c>
    </row>
    <row r="715">
      <c r="A715" s="98" t="s">
        <v>94672</v>
      </c>
      <c r="B715" s="98" t="s">
        <v>94673</v>
      </c>
      <c r="C715" s="100">
        <v>1267</v>
      </c>
      <c r="D715" s="98" t="s">
        <v>94674</v>
      </c>
      <c r="E715" s="98" t="s">
        <v>94675</v>
      </c>
      <c r="F715" s="104">
        <v>45427</v>
      </c>
      <c r="G715" s="104">
        <v>45427</v>
      </c>
      <c r="H715" s="104">
        <v>45838</v>
      </c>
      <c r="J715" s="101">
        <v>1895</v>
      </c>
      <c r="K715" s="98" t="s">
        <v>94676</v>
      </c>
      <c r="L715" s="98" t="s">
        <v>94677</v>
      </c>
      <c r="M715" s="98" t="s">
        <v>94678</v>
      </c>
      <c r="N715" s="98" t="s">
        <v>94679</v>
      </c>
      <c r="O715" s="101">
        <v>80</v>
      </c>
      <c r="P715" s="101">
        <v>115</v>
      </c>
      <c r="Q715" s="101">
        <v>0</v>
      </c>
      <c r="R715" s="101">
        <v>400</v>
      </c>
    </row>
    <row r="716">
      <c r="L716" s="98" t="s">
        <v>94680</v>
      </c>
      <c r="M716" s="98" t="s">
        <v>94681</v>
      </c>
      <c r="N716" s="98" t="s">
        <v>94682</v>
      </c>
      <c r="O716" s="101">
        <v>35</v>
      </c>
      <c r="P716" s="101">
        <v>0</v>
      </c>
    </row>
    <row r="717">
      <c r="L717" s="98" t="s">
        <v>94683</v>
      </c>
      <c r="M717" s="98" t="s">
        <v>94684</v>
      </c>
      <c r="N717" s="98" t="s">
        <v>94685</v>
      </c>
      <c r="O717" s="101">
        <v>1780</v>
      </c>
      <c r="P717" s="101">
        <v>1780</v>
      </c>
    </row>
    <row r="718">
      <c r="L718" s="98" t="s">
        <v>94686</v>
      </c>
      <c r="M718" s="98" t="s">
        <v>94687</v>
      </c>
      <c r="N718" s="98" t="s">
        <v>94688</v>
      </c>
      <c r="O718" s="101">
        <v>20</v>
      </c>
      <c r="P718" s="101">
        <v>20</v>
      </c>
    </row>
    <row r="719">
      <c r="L719" s="98" t="s">
        <v>94689</v>
      </c>
      <c r="M719" s="98" t="s">
        <v>94690</v>
      </c>
      <c r="N719" s="98" t="s">
        <v>94691</v>
      </c>
      <c r="O719" s="101">
        <v>35</v>
      </c>
      <c r="P719" s="101">
        <v>35</v>
      </c>
    </row>
    <row r="720">
      <c r="K720" s="96" t="s">
        <v>94692</v>
      </c>
      <c r="O720" s="85">
        <f>SUM(O715:O719)</f>
      </c>
      <c r="P720" s="85">
        <f>SUM(P715:P719)</f>
      </c>
    </row>
    <row r="721">
      <c r="A721" s="98" t="s">
        <v>94693</v>
      </c>
      <c r="B721" s="98" t="s">
        <v>94694</v>
      </c>
      <c r="C721" s="100">
        <v>812</v>
      </c>
      <c r="D721" s="98" t="s">
        <v>94695</v>
      </c>
      <c r="E721" s="98" t="s">
        <v>94696</v>
      </c>
      <c r="F721" s="104">
        <v>45273</v>
      </c>
      <c r="G721" s="104">
        <v>45717</v>
      </c>
      <c r="H721" s="104">
        <v>46081</v>
      </c>
      <c r="J721" s="101">
        <v>1345</v>
      </c>
      <c r="K721" s="98" t="s">
        <v>94697</v>
      </c>
      <c r="L721" s="98" t="s">
        <v>94698</v>
      </c>
      <c r="M721" s="98" t="s">
        <v>94699</v>
      </c>
      <c r="N721" s="98" t="s">
        <v>94700</v>
      </c>
      <c r="O721" s="101">
        <v>50</v>
      </c>
      <c r="P721" s="101">
        <v>65</v>
      </c>
      <c r="Q721" s="101">
        <v>0</v>
      </c>
      <c r="R721" s="101">
        <v>400</v>
      </c>
    </row>
    <row r="722">
      <c r="L722" s="98" t="s">
        <v>94701</v>
      </c>
      <c r="M722" s="98" t="s">
        <v>94702</v>
      </c>
      <c r="N722" s="98" t="s">
        <v>94703</v>
      </c>
      <c r="O722" s="101">
        <v>15</v>
      </c>
      <c r="P722" s="101">
        <v>0</v>
      </c>
    </row>
    <row r="723">
      <c r="L723" s="98" t="s">
        <v>94704</v>
      </c>
      <c r="M723" s="98" t="s">
        <v>94705</v>
      </c>
      <c r="N723" s="98" t="s">
        <v>94706</v>
      </c>
      <c r="O723" s="101">
        <v>1290</v>
      </c>
      <c r="P723" s="101">
        <v>1290</v>
      </c>
    </row>
    <row r="724">
      <c r="L724" s="98" t="s">
        <v>94707</v>
      </c>
      <c r="M724" s="98" t="s">
        <v>94708</v>
      </c>
      <c r="N724" s="98" t="s">
        <v>94709</v>
      </c>
      <c r="O724" s="101">
        <v>40</v>
      </c>
      <c r="P724" s="101">
        <v>40</v>
      </c>
    </row>
    <row r="725">
      <c r="L725" s="98" t="s">
        <v>94710</v>
      </c>
      <c r="M725" s="98" t="s">
        <v>94711</v>
      </c>
      <c r="N725" s="98" t="s">
        <v>94712</v>
      </c>
      <c r="O725" s="101">
        <v>20</v>
      </c>
      <c r="P725" s="101">
        <v>20</v>
      </c>
    </row>
    <row r="726">
      <c r="L726" s="98" t="s">
        <v>94713</v>
      </c>
      <c r="M726" s="98" t="s">
        <v>94714</v>
      </c>
      <c r="N726" s="98" t="s">
        <v>94715</v>
      </c>
      <c r="O726" s="101">
        <v>35</v>
      </c>
      <c r="P726" s="101">
        <v>35</v>
      </c>
    </row>
    <row r="727">
      <c r="K727" s="96" t="s">
        <v>94716</v>
      </c>
      <c r="O727" s="85">
        <f>SUM(O721:O726)</f>
      </c>
      <c r="P727" s="85">
        <f>SUM(P721:P726)</f>
      </c>
    </row>
    <row r="728">
      <c r="A728" s="98" t="s">
        <v>94717</v>
      </c>
      <c r="B728" s="98" t="s">
        <v>94718</v>
      </c>
      <c r="C728" s="100">
        <v>812</v>
      </c>
      <c r="D728" s="98" t="s">
        <v>94719</v>
      </c>
      <c r="E728" s="98" t="s">
        <v>94720</v>
      </c>
      <c r="F728" s="104">
        <v>45206</v>
      </c>
      <c r="G728" s="104">
        <v>45658</v>
      </c>
      <c r="H728" s="104">
        <v>46081</v>
      </c>
      <c r="J728" s="101">
        <v>1375</v>
      </c>
      <c r="K728" s="98" t="s">
        <v>94721</v>
      </c>
      <c r="L728" s="98" t="s">
        <v>94722</v>
      </c>
      <c r="M728" s="98" t="s">
        <v>94723</v>
      </c>
      <c r="N728" s="98" t="s">
        <v>94724</v>
      </c>
      <c r="O728" s="101">
        <v>80</v>
      </c>
      <c r="P728" s="101">
        <v>15</v>
      </c>
      <c r="Q728" s="101">
        <v>0</v>
      </c>
      <c r="R728" s="101">
        <v>1430</v>
      </c>
    </row>
    <row r="729">
      <c r="L729" s="98" t="s">
        <v>94725</v>
      </c>
      <c r="M729" s="98" t="s">
        <v>94726</v>
      </c>
      <c r="N729" s="98" t="s">
        <v>94727</v>
      </c>
      <c r="O729" s="101">
        <v>15</v>
      </c>
      <c r="P729" s="101">
        <v>80</v>
      </c>
    </row>
    <row r="730">
      <c r="L730" s="98" t="s">
        <v>94728</v>
      </c>
      <c r="M730" s="98" t="s">
        <v>94729</v>
      </c>
      <c r="N730" s="98" t="s">
        <v>94730</v>
      </c>
      <c r="O730" s="101">
        <v>1290</v>
      </c>
      <c r="P730" s="101">
        <v>1290</v>
      </c>
    </row>
    <row r="731">
      <c r="L731" s="98" t="s">
        <v>94731</v>
      </c>
      <c r="M731" s="98" t="s">
        <v>94732</v>
      </c>
      <c r="N731" s="98" t="s">
        <v>94733</v>
      </c>
      <c r="O731" s="101">
        <v>20</v>
      </c>
      <c r="P731" s="101">
        <v>20</v>
      </c>
    </row>
    <row r="732">
      <c r="L732" s="98" t="s">
        <v>94734</v>
      </c>
      <c r="M732" s="98" t="s">
        <v>94735</v>
      </c>
      <c r="N732" s="98" t="s">
        <v>94736</v>
      </c>
      <c r="O732" s="101">
        <v>35</v>
      </c>
      <c r="P732" s="101">
        <v>35</v>
      </c>
    </row>
    <row r="733">
      <c r="K733" s="96" t="s">
        <v>94737</v>
      </c>
      <c r="O733" s="85">
        <f>SUM(O728:O732)</f>
      </c>
      <c r="P733" s="85">
        <f>SUM(P728:P732)</f>
      </c>
    </row>
    <row r="734">
      <c r="A734" s="98" t="s">
        <v>94738</v>
      </c>
      <c r="B734" s="98" t="s">
        <v>94739</v>
      </c>
      <c r="C734" s="100">
        <v>1077</v>
      </c>
      <c r="D734" s="98" t="s">
        <v>94740</v>
      </c>
      <c r="E734" s="98" t="s">
        <v>94741</v>
      </c>
      <c r="F734" s="104">
        <v>45093</v>
      </c>
      <c r="G734" s="104">
        <v>45474</v>
      </c>
      <c r="H734" s="104">
        <v>45838</v>
      </c>
      <c r="J734" s="101">
        <v>1600</v>
      </c>
      <c r="K734" s="98" t="s">
        <v>94742</v>
      </c>
      <c r="L734" s="98" t="s">
        <v>94743</v>
      </c>
      <c r="M734" s="98" t="s">
        <v>94744</v>
      </c>
      <c r="N734" s="98" t="s">
        <v>94745</v>
      </c>
      <c r="O734" s="101">
        <v>80</v>
      </c>
      <c r="P734" s="101">
        <v>95</v>
      </c>
      <c r="Q734" s="101">
        <v>0</v>
      </c>
      <c r="R734" s="101">
        <v>400</v>
      </c>
    </row>
    <row r="735">
      <c r="L735" s="98" t="s">
        <v>94746</v>
      </c>
      <c r="M735" s="98" t="s">
        <v>94747</v>
      </c>
      <c r="N735" s="98" t="s">
        <v>94748</v>
      </c>
      <c r="O735" s="101">
        <v>15</v>
      </c>
      <c r="P735" s="101">
        <v>0</v>
      </c>
    </row>
    <row r="736">
      <c r="L736" s="98" t="s">
        <v>94749</v>
      </c>
      <c r="M736" s="98" t="s">
        <v>94750</v>
      </c>
      <c r="N736" s="98" t="s">
        <v>94751</v>
      </c>
      <c r="O736" s="101">
        <v>1515</v>
      </c>
      <c r="P736" s="101">
        <v>1515</v>
      </c>
    </row>
    <row r="737">
      <c r="L737" s="98" t="s">
        <v>94752</v>
      </c>
      <c r="M737" s="98" t="s">
        <v>94753</v>
      </c>
      <c r="N737" s="98" t="s">
        <v>94754</v>
      </c>
      <c r="O737" s="101">
        <v>20</v>
      </c>
      <c r="P737" s="101">
        <v>20</v>
      </c>
    </row>
    <row r="738">
      <c r="L738" s="98" t="s">
        <v>94755</v>
      </c>
      <c r="M738" s="98" t="s">
        <v>94756</v>
      </c>
      <c r="N738" s="98" t="s">
        <v>94757</v>
      </c>
      <c r="O738" s="101">
        <v>35</v>
      </c>
      <c r="P738" s="101">
        <v>35</v>
      </c>
    </row>
    <row r="739">
      <c r="K739" s="96" t="s">
        <v>94758</v>
      </c>
      <c r="O739" s="85">
        <f>SUM(O734:O738)</f>
      </c>
      <c r="P739" s="85">
        <f>SUM(P734:P738)</f>
      </c>
    </row>
    <row r="740">
      <c r="A740" s="98" t="s">
        <v>94759</v>
      </c>
      <c r="B740" s="98" t="s">
        <v>94760</v>
      </c>
      <c r="C740" s="100">
        <v>1077</v>
      </c>
      <c r="D740" s="98" t="s">
        <v>94761</v>
      </c>
      <c r="E740" s="98" t="s">
        <v>94762</v>
      </c>
      <c r="F740" s="104">
        <v>45722</v>
      </c>
      <c r="G740" s="104">
        <v>45722</v>
      </c>
      <c r="H740" s="104">
        <v>46147</v>
      </c>
      <c r="J740" s="101">
        <v>1600</v>
      </c>
      <c r="K740" s="98" t="s">
        <v>94763</v>
      </c>
      <c r="L740" s="98" t="s">
        <v>94764</v>
      </c>
      <c r="M740" s="98" t="s">
        <v>94765</v>
      </c>
      <c r="N740" s="98" t="s">
        <v>94766</v>
      </c>
      <c r="O740" s="101">
        <v>15</v>
      </c>
      <c r="P740" s="101">
        <v>0</v>
      </c>
      <c r="Q740" s="101">
        <v>0</v>
      </c>
      <c r="R740" s="101">
        <v>700</v>
      </c>
    </row>
    <row r="741">
      <c r="L741" s="98" t="s">
        <v>94767</v>
      </c>
      <c r="M741" s="98" t="s">
        <v>94768</v>
      </c>
      <c r="N741" s="98" t="s">
        <v>94769</v>
      </c>
      <c r="O741" s="101">
        <v>80</v>
      </c>
      <c r="P741" s="101">
        <v>95</v>
      </c>
    </row>
    <row r="742">
      <c r="L742" s="98" t="s">
        <v>94770</v>
      </c>
      <c r="M742" s="98" t="s">
        <v>94771</v>
      </c>
      <c r="N742" s="98" t="s">
        <v>94772</v>
      </c>
      <c r="O742" s="101">
        <v>1505</v>
      </c>
      <c r="P742" s="101">
        <v>1505</v>
      </c>
    </row>
    <row r="743">
      <c r="L743" s="98" t="s">
        <v>94773</v>
      </c>
      <c r="M743" s="98" t="s">
        <v>94774</v>
      </c>
      <c r="N743" s="98" t="s">
        <v>94775</v>
      </c>
      <c r="O743" s="101">
        <v>40</v>
      </c>
      <c r="P743" s="101">
        <v>40</v>
      </c>
    </row>
    <row r="744">
      <c r="L744" s="98" t="s">
        <v>94776</v>
      </c>
      <c r="M744" s="98" t="s">
        <v>94777</v>
      </c>
      <c r="N744" s="98" t="s">
        <v>94778</v>
      </c>
      <c r="O744" s="101">
        <v>20</v>
      </c>
      <c r="P744" s="101">
        <v>20</v>
      </c>
    </row>
    <row r="745">
      <c r="K745" s="96" t="s">
        <v>94779</v>
      </c>
      <c r="O745" s="85">
        <f>SUM(O740:O744)</f>
      </c>
      <c r="P745" s="85">
        <f>SUM(P740:P744)</f>
      </c>
    </row>
    <row r="746">
      <c r="A746" s="98" t="s">
        <v>94780</v>
      </c>
      <c r="B746" s="98" t="s">
        <v>94781</v>
      </c>
      <c r="C746" s="100">
        <v>812</v>
      </c>
      <c r="D746" s="98" t="s">
        <v>94782</v>
      </c>
      <c r="E746" s="98" t="s">
        <v>94783</v>
      </c>
      <c r="F746" s="104">
        <v>45441</v>
      </c>
      <c r="G746" s="104">
        <v>45441</v>
      </c>
      <c r="H746" s="104">
        <v>45869</v>
      </c>
      <c r="J746" s="101">
        <v>1320</v>
      </c>
      <c r="K746" s="98" t="s">
        <v>94784</v>
      </c>
      <c r="L746" s="98" t="s">
        <v>94785</v>
      </c>
      <c r="M746" s="98" t="s">
        <v>94786</v>
      </c>
      <c r="N746" s="98" t="s">
        <v>94787</v>
      </c>
      <c r="O746" s="101">
        <v>40</v>
      </c>
      <c r="P746" s="101">
        <v>80</v>
      </c>
      <c r="Q746" s="101">
        <v>0</v>
      </c>
      <c r="R746" s="101">
        <v>200</v>
      </c>
    </row>
    <row r="747">
      <c r="L747" s="98" t="s">
        <v>94788</v>
      </c>
      <c r="M747" s="98" t="s">
        <v>94789</v>
      </c>
      <c r="N747" s="98" t="s">
        <v>94790</v>
      </c>
      <c r="O747" s="101">
        <v>80</v>
      </c>
      <c r="P747" s="101">
        <v>40</v>
      </c>
    </row>
    <row r="748">
      <c r="L748" s="98" t="s">
        <v>94791</v>
      </c>
      <c r="M748" s="98" t="s">
        <v>94792</v>
      </c>
      <c r="N748" s="98" t="s">
        <v>94793</v>
      </c>
      <c r="O748" s="101">
        <v>1280</v>
      </c>
      <c r="P748" s="101">
        <v>1280</v>
      </c>
    </row>
    <row r="749">
      <c r="L749" s="98" t="s">
        <v>94794</v>
      </c>
      <c r="M749" s="98" t="s">
        <v>94795</v>
      </c>
      <c r="N749" s="98" t="s">
        <v>94796</v>
      </c>
      <c r="O749" s="101">
        <v>20</v>
      </c>
      <c r="P749" s="101">
        <v>20</v>
      </c>
    </row>
    <row r="750">
      <c r="L750" s="98" t="s">
        <v>94797</v>
      </c>
      <c r="M750" s="98" t="s">
        <v>94798</v>
      </c>
      <c r="N750" s="98" t="s">
        <v>94799</v>
      </c>
      <c r="O750" s="101">
        <v>35</v>
      </c>
      <c r="P750" s="101">
        <v>35</v>
      </c>
    </row>
    <row r="751">
      <c r="K751" s="96" t="s">
        <v>94800</v>
      </c>
      <c r="O751" s="85">
        <f>SUM(O746:O750)</f>
      </c>
      <c r="P751" s="85">
        <f>SUM(P746:P750)</f>
      </c>
    </row>
    <row r="752">
      <c r="A752" s="98" t="s">
        <v>94801</v>
      </c>
      <c r="B752" s="98" t="s">
        <v>94802</v>
      </c>
      <c r="C752" s="100">
        <v>812</v>
      </c>
      <c r="D752" s="98" t="s">
        <v>94803</v>
      </c>
      <c r="E752" s="98" t="s">
        <v>94804</v>
      </c>
      <c r="F752" s="104">
        <v>44736</v>
      </c>
      <c r="G752" s="104">
        <v>45474</v>
      </c>
      <c r="H752" s="104">
        <v>45838</v>
      </c>
      <c r="J752" s="101">
        <v>1280</v>
      </c>
      <c r="K752" s="98" t="s">
        <v>94805</v>
      </c>
      <c r="L752" s="98" t="s">
        <v>94806</v>
      </c>
      <c r="M752" s="98" t="s">
        <v>94807</v>
      </c>
      <c r="N752" s="98" t="s">
        <v>94808</v>
      </c>
      <c r="O752" s="101">
        <v>1290</v>
      </c>
      <c r="P752" s="101">
        <v>1290</v>
      </c>
      <c r="Q752" s="101">
        <v>-7.25</v>
      </c>
      <c r="R752" s="101">
        <v>400</v>
      </c>
    </row>
    <row r="753">
      <c r="L753" s="98" t="s">
        <v>94809</v>
      </c>
      <c r="M753" s="98" t="s">
        <v>94810</v>
      </c>
      <c r="N753" s="98" t="s">
        <v>94811</v>
      </c>
      <c r="O753" s="101">
        <v>20</v>
      </c>
      <c r="P753" s="101">
        <v>20</v>
      </c>
    </row>
    <row r="754">
      <c r="L754" s="98" t="s">
        <v>94812</v>
      </c>
      <c r="M754" s="98" t="s">
        <v>94813</v>
      </c>
      <c r="N754" s="98" t="s">
        <v>94814</v>
      </c>
      <c r="O754" s="101">
        <v>35</v>
      </c>
      <c r="P754" s="101">
        <v>35</v>
      </c>
    </row>
    <row r="755">
      <c r="K755" s="96" t="s">
        <v>94815</v>
      </c>
      <c r="O755" s="85">
        <f>SUM(O752:O754)</f>
      </c>
      <c r="P755" s="85">
        <f>SUM(P752:P754)</f>
      </c>
    </row>
    <row r="756">
      <c r="A756" s="98" t="s">
        <v>94816</v>
      </c>
      <c r="B756" s="98" t="s">
        <v>94817</v>
      </c>
      <c r="C756" s="100">
        <v>1077</v>
      </c>
      <c r="D756" s="98" t="s">
        <v>94818</v>
      </c>
      <c r="E756" s="98" t="s">
        <v>94819</v>
      </c>
      <c r="F756" s="104">
        <v>45189</v>
      </c>
      <c r="G756" s="104">
        <v>45566</v>
      </c>
      <c r="H756" s="104">
        <v>45930</v>
      </c>
      <c r="J756" s="101">
        <v>1620</v>
      </c>
      <c r="K756" s="98" t="s">
        <v>94820</v>
      </c>
      <c r="L756" s="98" t="s">
        <v>94821</v>
      </c>
      <c r="M756" s="98" t="s">
        <v>94822</v>
      </c>
      <c r="N756" s="98" t="s">
        <v>94823</v>
      </c>
      <c r="O756" s="101">
        <v>35</v>
      </c>
      <c r="P756" s="101">
        <v>80</v>
      </c>
      <c r="Q756" s="101">
        <v>0</v>
      </c>
      <c r="R756" s="101">
        <v>400</v>
      </c>
    </row>
    <row r="757">
      <c r="L757" s="98" t="s">
        <v>94824</v>
      </c>
      <c r="M757" s="98" t="s">
        <v>94825</v>
      </c>
      <c r="N757" s="98" t="s">
        <v>94826</v>
      </c>
      <c r="O757" s="101">
        <v>80</v>
      </c>
      <c r="P757" s="101">
        <v>35</v>
      </c>
    </row>
    <row r="758">
      <c r="L758" s="98" t="s">
        <v>94827</v>
      </c>
      <c r="M758" s="98" t="s">
        <v>94828</v>
      </c>
      <c r="N758" s="98" t="s">
        <v>94829</v>
      </c>
      <c r="O758" s="101">
        <v>1515</v>
      </c>
      <c r="P758" s="101">
        <v>1515</v>
      </c>
    </row>
    <row r="759">
      <c r="L759" s="98" t="s">
        <v>94830</v>
      </c>
      <c r="M759" s="98" t="s">
        <v>94831</v>
      </c>
      <c r="N759" s="98" t="s">
        <v>94832</v>
      </c>
      <c r="O759" s="101">
        <v>40</v>
      </c>
      <c r="P759" s="101">
        <v>0</v>
      </c>
    </row>
    <row r="760">
      <c r="L760" s="98" t="s">
        <v>94833</v>
      </c>
      <c r="M760" s="98" t="s">
        <v>94834</v>
      </c>
      <c r="N760" s="98" t="s">
        <v>94835</v>
      </c>
      <c r="O760" s="101">
        <v>40</v>
      </c>
      <c r="P760" s="101">
        <v>80</v>
      </c>
    </row>
    <row r="761">
      <c r="L761" s="98" t="s">
        <v>94836</v>
      </c>
      <c r="M761" s="98" t="s">
        <v>94837</v>
      </c>
      <c r="N761" s="98" t="s">
        <v>94838</v>
      </c>
      <c r="O761" s="101">
        <v>20</v>
      </c>
      <c r="P761" s="101">
        <v>20</v>
      </c>
    </row>
    <row r="762">
      <c r="L762" s="98" t="s">
        <v>94839</v>
      </c>
      <c r="M762" s="98" t="s">
        <v>94840</v>
      </c>
      <c r="N762" s="98" t="s">
        <v>94841</v>
      </c>
      <c r="O762" s="101">
        <v>35</v>
      </c>
      <c r="P762" s="101">
        <v>35</v>
      </c>
    </row>
    <row r="763">
      <c r="K763" s="96" t="s">
        <v>94842</v>
      </c>
      <c r="O763" s="85">
        <f>SUM(O756:O762)</f>
      </c>
      <c r="P763" s="85">
        <f>SUM(P756:P762)</f>
      </c>
    </row>
    <row r="764">
      <c r="A764" s="98" t="s">
        <v>94843</v>
      </c>
      <c r="B764" s="98" t="s">
        <v>94844</v>
      </c>
      <c r="C764" s="100">
        <v>1077</v>
      </c>
      <c r="D764" s="98" t="s">
        <v>94845</v>
      </c>
      <c r="E764" s="98" t="s">
        <v>94846</v>
      </c>
      <c r="F764" s="104">
        <v>44089</v>
      </c>
      <c r="G764" s="104">
        <v>45566</v>
      </c>
      <c r="H764" s="104">
        <v>45930</v>
      </c>
      <c r="J764" s="101">
        <v>1540</v>
      </c>
      <c r="K764" s="98" t="s">
        <v>94847</v>
      </c>
      <c r="L764" s="98" t="s">
        <v>94848</v>
      </c>
      <c r="M764" s="98" t="s">
        <v>94849</v>
      </c>
      <c r="N764" s="98" t="s">
        <v>94850</v>
      </c>
      <c r="O764" s="101">
        <v>35</v>
      </c>
      <c r="P764" s="101">
        <v>35</v>
      </c>
      <c r="Q764" s="101">
        <v>0</v>
      </c>
      <c r="R764" s="101">
        <v>1255.8</v>
      </c>
    </row>
    <row r="765">
      <c r="L765" s="98" t="s">
        <v>94851</v>
      </c>
      <c r="M765" s="98" t="s">
        <v>94852</v>
      </c>
      <c r="N765" s="98" t="s">
        <v>94853</v>
      </c>
      <c r="O765" s="101">
        <v>1515</v>
      </c>
      <c r="P765" s="101">
        <v>1515</v>
      </c>
    </row>
    <row r="766">
      <c r="L766" s="98" t="s">
        <v>94854</v>
      </c>
      <c r="M766" s="98" t="s">
        <v>94855</v>
      </c>
      <c r="N766" s="98" t="s">
        <v>94856</v>
      </c>
      <c r="O766" s="101">
        <v>20</v>
      </c>
      <c r="P766" s="101">
        <v>20</v>
      </c>
    </row>
    <row r="767">
      <c r="L767" s="98" t="s">
        <v>94857</v>
      </c>
      <c r="M767" s="98" t="s">
        <v>94858</v>
      </c>
      <c r="N767" s="98" t="s">
        <v>94859</v>
      </c>
      <c r="O767" s="101">
        <v>35</v>
      </c>
      <c r="P767" s="101">
        <v>35</v>
      </c>
    </row>
    <row r="768">
      <c r="K768" s="96" t="s">
        <v>94860</v>
      </c>
      <c r="O768" s="85">
        <f>SUM(O764:O767)</f>
      </c>
      <c r="P768" s="85">
        <f>SUM(P764:P767)</f>
      </c>
    </row>
    <row r="769">
      <c r="A769" s="98" t="s">
        <v>94861</v>
      </c>
      <c r="B769" s="98" t="s">
        <v>94862</v>
      </c>
      <c r="C769" s="100">
        <v>812</v>
      </c>
      <c r="D769" s="98" t="s">
        <v>94863</v>
      </c>
      <c r="E769" s="98" t="s">
        <v>94864</v>
      </c>
      <c r="F769" s="104">
        <v>45117</v>
      </c>
      <c r="G769" s="104">
        <v>45505</v>
      </c>
      <c r="H769" s="104">
        <v>45869</v>
      </c>
      <c r="J769" s="101">
        <v>1375</v>
      </c>
      <c r="K769" s="98" t="s">
        <v>94865</v>
      </c>
      <c r="L769" s="98" t="s">
        <v>94866</v>
      </c>
      <c r="M769" s="98" t="s">
        <v>94867</v>
      </c>
      <c r="N769" s="98" t="s">
        <v>94868</v>
      </c>
      <c r="O769" s="101">
        <v>80</v>
      </c>
      <c r="P769" s="101">
        <v>15</v>
      </c>
      <c r="Q769" s="101">
        <v>0</v>
      </c>
      <c r="R769" s="101">
        <v>1430</v>
      </c>
    </row>
    <row r="770">
      <c r="L770" s="98" t="s">
        <v>94869</v>
      </c>
      <c r="M770" s="98" t="s">
        <v>94870</v>
      </c>
      <c r="N770" s="98" t="s">
        <v>94871</v>
      </c>
      <c r="O770" s="101">
        <v>15</v>
      </c>
      <c r="P770" s="101">
        <v>80</v>
      </c>
    </row>
    <row r="771">
      <c r="L771" s="98" t="s">
        <v>94872</v>
      </c>
      <c r="M771" s="98" t="s">
        <v>94873</v>
      </c>
      <c r="N771" s="98" t="s">
        <v>94874</v>
      </c>
      <c r="O771" s="101">
        <v>1290</v>
      </c>
      <c r="P771" s="101">
        <v>1290</v>
      </c>
    </row>
    <row r="772">
      <c r="L772" s="98" t="s">
        <v>94875</v>
      </c>
      <c r="M772" s="98" t="s">
        <v>94876</v>
      </c>
      <c r="N772" s="98" t="s">
        <v>94877</v>
      </c>
      <c r="O772" s="101">
        <v>20</v>
      </c>
      <c r="P772" s="101">
        <v>20</v>
      </c>
    </row>
    <row r="773">
      <c r="L773" s="98" t="s">
        <v>94878</v>
      </c>
      <c r="M773" s="98" t="s">
        <v>94879</v>
      </c>
      <c r="N773" s="98" t="s">
        <v>94880</v>
      </c>
      <c r="O773" s="101">
        <v>35</v>
      </c>
      <c r="P773" s="101">
        <v>35</v>
      </c>
    </row>
    <row r="774">
      <c r="K774" s="96" t="s">
        <v>94881</v>
      </c>
      <c r="O774" s="85">
        <f>SUM(O769:O773)</f>
      </c>
      <c r="P774" s="85">
        <f>SUM(P769:P773)</f>
      </c>
    </row>
    <row r="775">
      <c r="A775" s="98" t="s">
        <v>94882</v>
      </c>
      <c r="B775" s="98" t="s">
        <v>94883</v>
      </c>
      <c r="C775" s="100">
        <v>1077</v>
      </c>
      <c r="D775" s="98" t="s">
        <v>94884</v>
      </c>
      <c r="E775" s="98" t="s">
        <v>94885</v>
      </c>
      <c r="F775" s="104">
        <v>45483</v>
      </c>
      <c r="G775" s="104">
        <v>45483</v>
      </c>
      <c r="H775" s="104">
        <v>45869</v>
      </c>
      <c r="J775" s="101">
        <v>1570</v>
      </c>
      <c r="K775" s="98" t="s">
        <v>94886</v>
      </c>
      <c r="L775" s="98" t="s">
        <v>94887</v>
      </c>
      <c r="M775" s="98" t="s">
        <v>94888</v>
      </c>
      <c r="N775" s="98" t="s">
        <v>94889</v>
      </c>
      <c r="O775" s="101">
        <v>50</v>
      </c>
      <c r="P775" s="101">
        <v>65</v>
      </c>
      <c r="Q775" s="101">
        <v>0</v>
      </c>
      <c r="R775" s="101">
        <v>200</v>
      </c>
    </row>
    <row r="776">
      <c r="L776" s="98" t="s">
        <v>94890</v>
      </c>
      <c r="M776" s="98" t="s">
        <v>94891</v>
      </c>
      <c r="N776" s="98" t="s">
        <v>94892</v>
      </c>
      <c r="O776" s="101">
        <v>15</v>
      </c>
      <c r="P776" s="101">
        <v>0</v>
      </c>
    </row>
    <row r="777">
      <c r="L777" s="98" t="s">
        <v>94893</v>
      </c>
      <c r="M777" s="98" t="s">
        <v>94894</v>
      </c>
      <c r="N777" s="98" t="s">
        <v>94895</v>
      </c>
      <c r="O777" s="101">
        <v>1505</v>
      </c>
      <c r="P777" s="101">
        <v>1505</v>
      </c>
    </row>
    <row r="778">
      <c r="L778" s="98" t="s">
        <v>94896</v>
      </c>
      <c r="M778" s="98" t="s">
        <v>94897</v>
      </c>
      <c r="N778" s="98" t="s">
        <v>94898</v>
      </c>
      <c r="O778" s="101">
        <v>20</v>
      </c>
      <c r="P778" s="101">
        <v>20</v>
      </c>
    </row>
    <row r="779">
      <c r="L779" s="98" t="s">
        <v>94899</v>
      </c>
      <c r="M779" s="98" t="s">
        <v>94900</v>
      </c>
      <c r="N779" s="98" t="s">
        <v>94901</v>
      </c>
      <c r="O779" s="101">
        <v>35</v>
      </c>
      <c r="P779" s="101">
        <v>35</v>
      </c>
    </row>
    <row r="780">
      <c r="K780" s="96" t="s">
        <v>94902</v>
      </c>
      <c r="O780" s="85">
        <f>SUM(O775:O779)</f>
      </c>
      <c r="P780" s="85">
        <f>SUM(P775:P779)</f>
      </c>
    </row>
    <row r="781">
      <c r="A781" s="98" t="s">
        <v>94903</v>
      </c>
      <c r="B781" s="98" t="s">
        <v>94904</v>
      </c>
      <c r="C781" s="100">
        <v>1077</v>
      </c>
      <c r="D781" s="98" t="s">
        <v>94905</v>
      </c>
      <c r="E781" s="98" t="s">
        <v>94906</v>
      </c>
      <c r="F781" s="104">
        <v>44093</v>
      </c>
      <c r="G781" s="104">
        <v>45566</v>
      </c>
      <c r="H781" s="104">
        <v>45930</v>
      </c>
      <c r="J781" s="101">
        <v>1570</v>
      </c>
      <c r="K781" s="98" t="s">
        <v>94907</v>
      </c>
      <c r="L781" s="98" t="s">
        <v>94908</v>
      </c>
      <c r="M781" s="98" t="s">
        <v>94909</v>
      </c>
      <c r="N781" s="98" t="s">
        <v>94910</v>
      </c>
      <c r="O781" s="101">
        <v>50</v>
      </c>
      <c r="P781" s="101">
        <v>50</v>
      </c>
      <c r="Q781" s="101">
        <v>0</v>
      </c>
      <c r="R781" s="101">
        <v>200</v>
      </c>
    </row>
    <row r="782">
      <c r="L782" s="98" t="s">
        <v>94911</v>
      </c>
      <c r="M782" s="98" t="s">
        <v>94912</v>
      </c>
      <c r="N782" s="98" t="s">
        <v>94913</v>
      </c>
      <c r="O782" s="101">
        <v>15</v>
      </c>
      <c r="P782" s="101">
        <v>15</v>
      </c>
    </row>
    <row r="783">
      <c r="L783" s="98" t="s">
        <v>94914</v>
      </c>
      <c r="M783" s="98" t="s">
        <v>94915</v>
      </c>
      <c r="N783" s="98" t="s">
        <v>94916</v>
      </c>
      <c r="O783" s="101">
        <v>1515</v>
      </c>
      <c r="P783" s="101">
        <v>1515</v>
      </c>
    </row>
    <row r="784">
      <c r="L784" s="98" t="s">
        <v>94917</v>
      </c>
      <c r="M784" s="98" t="s">
        <v>94918</v>
      </c>
      <c r="N784" s="98" t="s">
        <v>94919</v>
      </c>
      <c r="O784" s="101">
        <v>20</v>
      </c>
      <c r="P784" s="101">
        <v>20</v>
      </c>
    </row>
    <row r="785">
      <c r="K785" s="96" t="s">
        <v>94920</v>
      </c>
      <c r="O785" s="85">
        <f>SUM(O781:O784)</f>
      </c>
      <c r="P785" s="85">
        <f>SUM(P781:P784)</f>
      </c>
    </row>
    <row r="786">
      <c r="A786" s="98" t="s">
        <v>94921</v>
      </c>
      <c r="B786" s="98" t="s">
        <v>94922</v>
      </c>
      <c r="C786" s="100">
        <v>812</v>
      </c>
      <c r="D786" s="98" t="s">
        <v>94923</v>
      </c>
      <c r="E786" s="98" t="s">
        <v>94924</v>
      </c>
      <c r="F786" s="104">
        <v>45457</v>
      </c>
      <c r="G786" s="104">
        <v>45457</v>
      </c>
      <c r="H786" s="104">
        <v>45838</v>
      </c>
      <c r="J786" s="101">
        <v>1280</v>
      </c>
      <c r="K786" s="98" t="s">
        <v>94925</v>
      </c>
      <c r="L786" s="98" t="s">
        <v>94926</v>
      </c>
      <c r="M786" s="98" t="s">
        <v>94927</v>
      </c>
      <c r="N786" s="98" t="s">
        <v>94928</v>
      </c>
      <c r="O786" s="101">
        <v>50</v>
      </c>
      <c r="P786" s="101">
        <v>50</v>
      </c>
      <c r="Q786" s="101">
        <v>0</v>
      </c>
      <c r="R786" s="101">
        <v>200</v>
      </c>
    </row>
    <row r="787">
      <c r="L787" s="98" t="s">
        <v>94929</v>
      </c>
      <c r="M787" s="98" t="s">
        <v>94930</v>
      </c>
      <c r="N787" s="98" t="s">
        <v>94931</v>
      </c>
      <c r="O787" s="101">
        <v>1280</v>
      </c>
      <c r="P787" s="101">
        <v>1280</v>
      </c>
    </row>
    <row r="788">
      <c r="L788" s="98" t="s">
        <v>94932</v>
      </c>
      <c r="M788" s="98" t="s">
        <v>94933</v>
      </c>
      <c r="N788" s="98" t="s">
        <v>94934</v>
      </c>
      <c r="O788" s="101">
        <v>40</v>
      </c>
      <c r="P788" s="101">
        <v>40</v>
      </c>
    </row>
    <row r="789">
      <c r="L789" s="98" t="s">
        <v>94935</v>
      </c>
      <c r="M789" s="98" t="s">
        <v>94936</v>
      </c>
      <c r="N789" s="98" t="s">
        <v>94937</v>
      </c>
      <c r="O789" s="101">
        <v>20</v>
      </c>
      <c r="P789" s="101">
        <v>20</v>
      </c>
    </row>
    <row r="790">
      <c r="L790" s="98" t="s">
        <v>94938</v>
      </c>
      <c r="M790" s="98" t="s">
        <v>94939</v>
      </c>
      <c r="N790" s="98" t="s">
        <v>94940</v>
      </c>
      <c r="O790" s="101">
        <v>35</v>
      </c>
      <c r="P790" s="101">
        <v>35</v>
      </c>
    </row>
    <row r="791">
      <c r="K791" s="96" t="s">
        <v>94941</v>
      </c>
      <c r="O791" s="85">
        <f>SUM(O786:O790)</f>
      </c>
      <c r="P791" s="85">
        <f>SUM(P786:P790)</f>
      </c>
    </row>
    <row r="792">
      <c r="A792" s="98" t="s">
        <v>94942</v>
      </c>
      <c r="B792" s="98" t="s">
        <v>94943</v>
      </c>
      <c r="C792" s="100">
        <v>812</v>
      </c>
      <c r="D792" s="98" t="s">
        <v>94944</v>
      </c>
      <c r="E792" s="98" t="s">
        <v>94945</v>
      </c>
      <c r="F792" s="104">
        <v>44211</v>
      </c>
      <c r="G792" s="104">
        <v>45689</v>
      </c>
      <c r="H792" s="104">
        <v>46053</v>
      </c>
      <c r="J792" s="101">
        <v>1280</v>
      </c>
      <c r="K792" s="98" t="s">
        <v>94946</v>
      </c>
      <c r="L792" s="98" t="s">
        <v>94947</v>
      </c>
      <c r="M792" s="98" t="s">
        <v>94948</v>
      </c>
      <c r="N792" s="98" t="s">
        <v>94949</v>
      </c>
      <c r="O792" s="101">
        <v>1268</v>
      </c>
      <c r="P792" s="101">
        <v>1268</v>
      </c>
      <c r="Q792" s="101">
        <v>0</v>
      </c>
      <c r="R792" s="101">
        <v>400</v>
      </c>
    </row>
    <row r="793">
      <c r="L793" s="98" t="s">
        <v>94950</v>
      </c>
      <c r="M793" s="98" t="s">
        <v>94951</v>
      </c>
      <c r="N793" s="98" t="s">
        <v>94952</v>
      </c>
      <c r="O793" s="101">
        <v>100</v>
      </c>
      <c r="P793" s="101">
        <v>100</v>
      </c>
    </row>
    <row r="794">
      <c r="L794" s="98" t="s">
        <v>94953</v>
      </c>
      <c r="M794" s="98" t="s">
        <v>94954</v>
      </c>
      <c r="N794" s="98" t="s">
        <v>94955</v>
      </c>
      <c r="O794" s="101">
        <v>20</v>
      </c>
      <c r="P794" s="101">
        <v>20</v>
      </c>
    </row>
    <row r="795">
      <c r="L795" s="98" t="s">
        <v>94956</v>
      </c>
      <c r="M795" s="98" t="s">
        <v>94957</v>
      </c>
      <c r="N795" s="98" t="s">
        <v>94958</v>
      </c>
      <c r="O795" s="101">
        <v>35</v>
      </c>
      <c r="P795" s="101">
        <v>35</v>
      </c>
    </row>
    <row r="796">
      <c r="K796" s="96" t="s">
        <v>94959</v>
      </c>
      <c r="O796" s="85">
        <f>SUM(O792:O795)</f>
      </c>
      <c r="P796" s="85">
        <f>SUM(P792:P795)</f>
      </c>
    </row>
    <row r="797">
      <c r="A797" s="98" t="s">
        <v>94960</v>
      </c>
      <c r="B797" s="98" t="s">
        <v>94961</v>
      </c>
      <c r="C797" s="100">
        <v>1077</v>
      </c>
      <c r="D797" s="98" t="s">
        <v>94962</v>
      </c>
      <c r="E797" s="98" t="s">
        <v>94963</v>
      </c>
      <c r="F797" s="104">
        <v>44055</v>
      </c>
      <c r="G797" s="104">
        <v>45505</v>
      </c>
      <c r="H797" s="104">
        <v>45869</v>
      </c>
      <c r="J797" s="101">
        <v>1590</v>
      </c>
      <c r="K797" s="98" t="s">
        <v>94964</v>
      </c>
      <c r="L797" s="98" t="s">
        <v>94965</v>
      </c>
      <c r="M797" s="98" t="s">
        <v>94966</v>
      </c>
      <c r="N797" s="98" t="s">
        <v>94967</v>
      </c>
      <c r="O797" s="101">
        <v>50</v>
      </c>
      <c r="P797" s="101">
        <v>85</v>
      </c>
      <c r="Q797" s="101">
        <v>0</v>
      </c>
      <c r="R797" s="101">
        <v>400</v>
      </c>
    </row>
    <row r="798">
      <c r="L798" s="98" t="s">
        <v>94968</v>
      </c>
      <c r="M798" s="98" t="s">
        <v>94969</v>
      </c>
      <c r="N798" s="98" t="s">
        <v>94970</v>
      </c>
      <c r="O798" s="101">
        <v>35</v>
      </c>
      <c r="P798" s="101">
        <v>0</v>
      </c>
    </row>
    <row r="799">
      <c r="L799" s="98" t="s">
        <v>94971</v>
      </c>
      <c r="M799" s="98" t="s">
        <v>94972</v>
      </c>
      <c r="N799" s="98" t="s">
        <v>94973</v>
      </c>
      <c r="O799" s="101">
        <v>1493</v>
      </c>
      <c r="P799" s="101">
        <v>1493</v>
      </c>
    </row>
    <row r="800">
      <c r="L800" s="98" t="s">
        <v>94974</v>
      </c>
      <c r="M800" s="98" t="s">
        <v>94975</v>
      </c>
      <c r="N800" s="98" t="s">
        <v>94976</v>
      </c>
      <c r="O800" s="101">
        <v>20</v>
      </c>
      <c r="P800" s="101">
        <v>20</v>
      </c>
    </row>
    <row r="801">
      <c r="L801" s="98" t="s">
        <v>94977</v>
      </c>
      <c r="M801" s="98" t="s">
        <v>94978</v>
      </c>
      <c r="N801" s="98" t="s">
        <v>94979</v>
      </c>
      <c r="O801" s="101">
        <v>35</v>
      </c>
      <c r="P801" s="101">
        <v>35</v>
      </c>
    </row>
    <row r="802">
      <c r="K802" s="96" t="s">
        <v>94980</v>
      </c>
      <c r="O802" s="85">
        <f>SUM(O797:O801)</f>
      </c>
      <c r="P802" s="85">
        <f>SUM(P797:P801)</f>
      </c>
    </row>
    <row r="803">
      <c r="A803" s="98" t="s">
        <v>94981</v>
      </c>
      <c r="B803" s="98" t="s">
        <v>94982</v>
      </c>
      <c r="C803" s="100">
        <v>1077</v>
      </c>
      <c r="D803" s="98" t="s">
        <v>94983</v>
      </c>
      <c r="E803" s="98" t="s">
        <v>94984</v>
      </c>
      <c r="F803" s="104">
        <v>45178</v>
      </c>
      <c r="G803" s="104">
        <v>45566</v>
      </c>
      <c r="H803" s="104">
        <v>45930</v>
      </c>
      <c r="J803" s="101">
        <v>1590</v>
      </c>
      <c r="K803" s="98" t="s">
        <v>94985</v>
      </c>
      <c r="L803" s="98" t="s">
        <v>94986</v>
      </c>
      <c r="M803" s="98" t="s">
        <v>94987</v>
      </c>
      <c r="N803" s="98" t="s">
        <v>94988</v>
      </c>
      <c r="O803" s="101">
        <v>35</v>
      </c>
      <c r="P803" s="101">
        <v>85</v>
      </c>
      <c r="Q803" s="101">
        <v>0</v>
      </c>
      <c r="R803" s="101">
        <v>200</v>
      </c>
    </row>
    <row r="804">
      <c r="L804" s="98" t="s">
        <v>94989</v>
      </c>
      <c r="M804" s="98" t="s">
        <v>94990</v>
      </c>
      <c r="N804" s="98" t="s">
        <v>94991</v>
      </c>
      <c r="O804" s="101">
        <v>50</v>
      </c>
      <c r="P804" s="101">
        <v>0</v>
      </c>
    </row>
    <row r="805">
      <c r="L805" s="98" t="s">
        <v>94992</v>
      </c>
      <c r="M805" s="98" t="s">
        <v>94993</v>
      </c>
      <c r="N805" s="98" t="s">
        <v>94994</v>
      </c>
      <c r="O805" s="101">
        <v>1515</v>
      </c>
      <c r="P805" s="101">
        <v>1515</v>
      </c>
    </row>
    <row r="806">
      <c r="L806" s="98" t="s">
        <v>94995</v>
      </c>
      <c r="M806" s="98" t="s">
        <v>94996</v>
      </c>
      <c r="N806" s="98" t="s">
        <v>94997</v>
      </c>
      <c r="O806" s="101">
        <v>100</v>
      </c>
      <c r="P806" s="101">
        <v>100</v>
      </c>
    </row>
    <row r="807">
      <c r="L807" s="98" t="s">
        <v>94998</v>
      </c>
      <c r="M807" s="98" t="s">
        <v>94999</v>
      </c>
      <c r="N807" s="98" t="s">
        <v>95000</v>
      </c>
      <c r="O807" s="101">
        <v>20</v>
      </c>
      <c r="P807" s="101">
        <v>20</v>
      </c>
    </row>
    <row r="808">
      <c r="L808" s="98" t="s">
        <v>95001</v>
      </c>
      <c r="M808" s="98" t="s">
        <v>95002</v>
      </c>
      <c r="N808" s="98" t="s">
        <v>95003</v>
      </c>
      <c r="O808" s="101">
        <v>35</v>
      </c>
      <c r="P808" s="101">
        <v>35</v>
      </c>
    </row>
    <row r="809">
      <c r="K809" s="96" t="s">
        <v>95004</v>
      </c>
      <c r="O809" s="85">
        <f>SUM(O803:O808)</f>
      </c>
      <c r="P809" s="85">
        <f>SUM(P803:P808)</f>
      </c>
    </row>
    <row r="810">
      <c r="A810" s="98" t="s">
        <v>95005</v>
      </c>
      <c r="B810" s="98" t="s">
        <v>95006</v>
      </c>
      <c r="C810" s="100">
        <v>812</v>
      </c>
      <c r="D810" s="98" t="s">
        <v>95007</v>
      </c>
      <c r="E810" s="98" t="s">
        <v>95008</v>
      </c>
      <c r="F810" s="104">
        <v>45402</v>
      </c>
      <c r="G810" s="104">
        <v>45402</v>
      </c>
      <c r="H810" s="104">
        <v>45838</v>
      </c>
      <c r="J810" s="101">
        <v>1295</v>
      </c>
      <c r="K810" s="98" t="s">
        <v>95009</v>
      </c>
      <c r="L810" s="98" t="s">
        <v>95010</v>
      </c>
      <c r="M810" s="98" t="s">
        <v>95011</v>
      </c>
      <c r="N810" s="98" t="s">
        <v>95012</v>
      </c>
      <c r="O810" s="101">
        <v>15</v>
      </c>
      <c r="P810" s="101">
        <v>15</v>
      </c>
      <c r="Q810" s="101">
        <v>0</v>
      </c>
      <c r="R810" s="101">
        <v>200</v>
      </c>
    </row>
    <row r="811">
      <c r="L811" s="98" t="s">
        <v>95013</v>
      </c>
      <c r="M811" s="98" t="s">
        <v>95014</v>
      </c>
      <c r="N811" s="98" t="s">
        <v>95015</v>
      </c>
      <c r="O811" s="101">
        <v>1280</v>
      </c>
      <c r="P811" s="101">
        <v>1280</v>
      </c>
    </row>
    <row r="812">
      <c r="L812" s="98" t="s">
        <v>95016</v>
      </c>
      <c r="M812" s="98" t="s">
        <v>95017</v>
      </c>
      <c r="N812" s="98" t="s">
        <v>95018</v>
      </c>
      <c r="O812" s="101">
        <v>20</v>
      </c>
      <c r="P812" s="101">
        <v>20</v>
      </c>
    </row>
    <row r="813">
      <c r="L813" s="98" t="s">
        <v>95019</v>
      </c>
      <c r="M813" s="98" t="s">
        <v>95020</v>
      </c>
      <c r="N813" s="98" t="s">
        <v>95021</v>
      </c>
      <c r="O813" s="101">
        <v>35</v>
      </c>
      <c r="P813" s="101">
        <v>35</v>
      </c>
    </row>
    <row r="814">
      <c r="K814" s="96" t="s">
        <v>95022</v>
      </c>
      <c r="O814" s="85">
        <f>SUM(O810:O813)</f>
      </c>
      <c r="P814" s="85">
        <f>SUM(P810:P813)</f>
      </c>
    </row>
    <row r="815">
      <c r="A815" s="98" t="s">
        <v>95023</v>
      </c>
      <c r="B815" s="98" t="s">
        <v>95024</v>
      </c>
      <c r="C815" s="100">
        <v>1077</v>
      </c>
      <c r="D815" s="98" t="s">
        <v>95025</v>
      </c>
      <c r="E815" s="98" t="s">
        <v>95026</v>
      </c>
      <c r="F815" s="104">
        <v>44814</v>
      </c>
      <c r="G815" s="104">
        <v>45566</v>
      </c>
      <c r="H815" s="104">
        <v>45930</v>
      </c>
      <c r="J815" s="101">
        <v>1520</v>
      </c>
      <c r="K815" s="98" t="s">
        <v>95027</v>
      </c>
      <c r="L815" s="98" t="s">
        <v>95028</v>
      </c>
      <c r="M815" s="98" t="s">
        <v>95029</v>
      </c>
      <c r="N815" s="98" t="s">
        <v>95030</v>
      </c>
      <c r="O815" s="101">
        <v>15</v>
      </c>
      <c r="P815" s="101">
        <v>15</v>
      </c>
      <c r="Q815" s="101">
        <v>0</v>
      </c>
      <c r="R815" s="101">
        <v>400</v>
      </c>
    </row>
    <row r="816">
      <c r="L816" s="98" t="s">
        <v>95031</v>
      </c>
      <c r="M816" s="98" t="s">
        <v>95032</v>
      </c>
      <c r="N816" s="98" t="s">
        <v>95033</v>
      </c>
      <c r="O816" s="101">
        <v>1515</v>
      </c>
      <c r="P816" s="101">
        <v>1515</v>
      </c>
    </row>
    <row r="817">
      <c r="L817" s="98" t="s">
        <v>95034</v>
      </c>
      <c r="M817" s="98" t="s">
        <v>95035</v>
      </c>
      <c r="N817" s="98" t="s">
        <v>95036</v>
      </c>
      <c r="O817" s="101">
        <v>20</v>
      </c>
      <c r="P817" s="101">
        <v>20</v>
      </c>
    </row>
    <row r="818">
      <c r="L818" s="98" t="s">
        <v>95037</v>
      </c>
      <c r="M818" s="98" t="s">
        <v>95038</v>
      </c>
      <c r="N818" s="98" t="s">
        <v>95039</v>
      </c>
      <c r="O818" s="101">
        <v>35</v>
      </c>
      <c r="P818" s="101">
        <v>35</v>
      </c>
    </row>
    <row r="819">
      <c r="K819" s="96" t="s">
        <v>95040</v>
      </c>
      <c r="O819" s="85">
        <f>SUM(O815:O818)</f>
      </c>
      <c r="P819" s="85">
        <f>SUM(P815:P818)</f>
      </c>
    </row>
    <row r="820">
      <c r="A820" s="98" t="s">
        <v>95041</v>
      </c>
      <c r="B820" s="98" t="s">
        <v>95042</v>
      </c>
      <c r="C820" s="100">
        <v>1077</v>
      </c>
      <c r="D820" s="98" t="s">
        <v>95043</v>
      </c>
      <c r="E820" s="98" t="s">
        <v>95044</v>
      </c>
      <c r="F820" s="104">
        <v>45728</v>
      </c>
      <c r="G820" s="104">
        <v>45728</v>
      </c>
      <c r="H820" s="104">
        <v>46092</v>
      </c>
      <c r="J820" s="101">
        <v>1600</v>
      </c>
      <c r="K820" s="98" t="s">
        <v>95045</v>
      </c>
      <c r="L820" s="98" t="s">
        <v>95046</v>
      </c>
      <c r="M820" s="98" t="s">
        <v>95047</v>
      </c>
      <c r="N820" s="98" t="s">
        <v>95048</v>
      </c>
      <c r="O820" s="101">
        <v>80</v>
      </c>
      <c r="P820" s="101">
        <v>0</v>
      </c>
      <c r="Q820" s="101">
        <v>0</v>
      </c>
      <c r="R820" s="101">
        <v>200</v>
      </c>
    </row>
    <row r="821">
      <c r="L821" s="98" t="s">
        <v>95049</v>
      </c>
      <c r="M821" s="98" t="s">
        <v>95050</v>
      </c>
      <c r="N821" s="98" t="s">
        <v>95051</v>
      </c>
      <c r="O821" s="101">
        <v>15</v>
      </c>
      <c r="P821" s="101">
        <v>95</v>
      </c>
    </row>
    <row r="822">
      <c r="L822" s="98" t="s">
        <v>95052</v>
      </c>
      <c r="M822" s="98" t="s">
        <v>95053</v>
      </c>
      <c r="N822" s="98" t="s">
        <v>95054</v>
      </c>
      <c r="O822" s="101">
        <v>1505</v>
      </c>
      <c r="P822" s="101">
        <v>1505</v>
      </c>
    </row>
    <row r="823">
      <c r="L823" s="98" t="s">
        <v>95055</v>
      </c>
      <c r="M823" s="98" t="s">
        <v>95056</v>
      </c>
      <c r="N823" s="98" t="s">
        <v>95057</v>
      </c>
      <c r="O823" s="101">
        <v>20</v>
      </c>
      <c r="P823" s="101">
        <v>20</v>
      </c>
    </row>
    <row r="824">
      <c r="L824" s="98" t="s">
        <v>95058</v>
      </c>
      <c r="M824" s="98" t="s">
        <v>95059</v>
      </c>
      <c r="N824" s="98" t="s">
        <v>95060</v>
      </c>
      <c r="O824" s="101">
        <v>35</v>
      </c>
      <c r="P824" s="101">
        <v>35</v>
      </c>
    </row>
    <row r="825">
      <c r="K825" s="96" t="s">
        <v>95061</v>
      </c>
      <c r="O825" s="85">
        <f>SUM(O820:O824)</f>
      </c>
      <c r="P825" s="85">
        <f>SUM(P820:P824)</f>
      </c>
    </row>
    <row r="826">
      <c r="A826" s="98" t="s">
        <v>95062</v>
      </c>
      <c r="B826" s="98" t="s">
        <v>95063</v>
      </c>
      <c r="C826" s="100">
        <v>812</v>
      </c>
      <c r="D826" s="98" t="s">
        <v>95064</v>
      </c>
      <c r="E826" s="98" t="s">
        <v>95065</v>
      </c>
      <c r="F826" s="104">
        <v>45549</v>
      </c>
      <c r="G826" s="104">
        <v>45549</v>
      </c>
      <c r="H826" s="104">
        <v>45930</v>
      </c>
      <c r="J826" s="101">
        <v>1360</v>
      </c>
      <c r="K826" s="98" t="s">
        <v>95066</v>
      </c>
      <c r="L826" s="98" t="s">
        <v>95067</v>
      </c>
      <c r="M826" s="98" t="s">
        <v>95068</v>
      </c>
      <c r="N826" s="98" t="s">
        <v>95069</v>
      </c>
      <c r="O826" s="101">
        <v>80</v>
      </c>
      <c r="P826" s="101">
        <v>80</v>
      </c>
      <c r="Q826" s="101">
        <v>0</v>
      </c>
      <c r="R826" s="101">
        <v>200</v>
      </c>
    </row>
    <row r="827">
      <c r="L827" s="98" t="s">
        <v>95070</v>
      </c>
      <c r="M827" s="98" t="s">
        <v>95071</v>
      </c>
      <c r="N827" s="98" t="s">
        <v>95072</v>
      </c>
      <c r="O827" s="101">
        <v>1280</v>
      </c>
      <c r="P827" s="101">
        <v>1280</v>
      </c>
    </row>
    <row r="828">
      <c r="L828" s="98" t="s">
        <v>95073</v>
      </c>
      <c r="M828" s="98" t="s">
        <v>95074</v>
      </c>
      <c r="N828" s="98" t="s">
        <v>95075</v>
      </c>
      <c r="O828" s="101">
        <v>20</v>
      </c>
      <c r="P828" s="101">
        <v>20</v>
      </c>
    </row>
    <row r="829">
      <c r="L829" s="98" t="s">
        <v>95076</v>
      </c>
      <c r="M829" s="98" t="s">
        <v>95077</v>
      </c>
      <c r="N829" s="98" t="s">
        <v>95078</v>
      </c>
      <c r="O829" s="101">
        <v>35</v>
      </c>
      <c r="P829" s="101">
        <v>35</v>
      </c>
    </row>
    <row r="830">
      <c r="K830" s="96" t="s">
        <v>95079</v>
      </c>
      <c r="O830" s="85">
        <f>SUM(O826:O829)</f>
      </c>
      <c r="P830" s="85">
        <f>SUM(P826:P829)</f>
      </c>
    </row>
    <row r="831">
      <c r="A831" s="98" t="s">
        <v>95080</v>
      </c>
      <c r="B831" s="98" t="s">
        <v>95081</v>
      </c>
      <c r="C831" s="100">
        <v>812</v>
      </c>
      <c r="D831" s="98" t="s">
        <v>95082</v>
      </c>
      <c r="E831" s="98" t="s">
        <v>95083</v>
      </c>
      <c r="F831" s="104">
        <v>45110</v>
      </c>
      <c r="G831" s="104">
        <v>45505</v>
      </c>
      <c r="H831" s="104">
        <v>45869</v>
      </c>
      <c r="J831" s="101">
        <v>1280</v>
      </c>
      <c r="K831" s="98" t="s">
        <v>95084</v>
      </c>
      <c r="L831" s="98" t="s">
        <v>95085</v>
      </c>
      <c r="M831" s="98" t="s">
        <v>95086</v>
      </c>
      <c r="N831" s="98" t="s">
        <v>95087</v>
      </c>
      <c r="O831" s="101">
        <v>1290</v>
      </c>
      <c r="P831" s="101">
        <v>1290</v>
      </c>
      <c r="Q831" s="101">
        <v>1524.29</v>
      </c>
      <c r="R831" s="101">
        <v>400</v>
      </c>
    </row>
    <row r="832">
      <c r="L832" s="98" t="s">
        <v>95088</v>
      </c>
      <c r="M832" s="98" t="s">
        <v>95089</v>
      </c>
      <c r="N832" s="98" t="s">
        <v>95090</v>
      </c>
      <c r="O832" s="101">
        <v>50</v>
      </c>
      <c r="P832" s="101">
        <v>0</v>
      </c>
    </row>
    <row r="833">
      <c r="L833" s="98" t="s">
        <v>95091</v>
      </c>
      <c r="M833" s="98" t="s">
        <v>95092</v>
      </c>
      <c r="N833" s="98" t="s">
        <v>95093</v>
      </c>
      <c r="O833" s="101">
        <v>75</v>
      </c>
      <c r="P833" s="101">
        <v>0</v>
      </c>
    </row>
    <row r="834">
      <c r="L834" s="98" t="s">
        <v>95094</v>
      </c>
      <c r="M834" s="98" t="s">
        <v>95095</v>
      </c>
      <c r="N834" s="98" t="s">
        <v>95096</v>
      </c>
      <c r="O834" s="101">
        <v>20</v>
      </c>
      <c r="P834" s="101">
        <v>20</v>
      </c>
    </row>
    <row r="835">
      <c r="L835" s="98" t="s">
        <v>95097</v>
      </c>
      <c r="M835" s="98" t="s">
        <v>95098</v>
      </c>
      <c r="N835" s="98" t="s">
        <v>95099</v>
      </c>
      <c r="O835" s="101">
        <v>35</v>
      </c>
      <c r="P835" s="101">
        <v>35</v>
      </c>
    </row>
    <row r="836">
      <c r="K836" s="96" t="s">
        <v>95100</v>
      </c>
      <c r="O836" s="85">
        <f>SUM(O831:O835)</f>
      </c>
      <c r="P836" s="85">
        <f>SUM(P831:P835)</f>
      </c>
    </row>
    <row r="837">
      <c r="A837" s="98" t="s">
        <v>95101</v>
      </c>
      <c r="B837" s="98" t="s">
        <v>95102</v>
      </c>
      <c r="C837" s="100">
        <v>1077</v>
      </c>
      <c r="D837" s="98" t="s">
        <v>95103</v>
      </c>
      <c r="E837" s="98" t="s">
        <v>95104</v>
      </c>
      <c r="F837" s="104">
        <v>44151</v>
      </c>
      <c r="G837" s="104">
        <v>45627</v>
      </c>
      <c r="H837" s="104">
        <v>45991</v>
      </c>
      <c r="J837" s="101">
        <v>1540</v>
      </c>
      <c r="K837" s="98" t="s">
        <v>95105</v>
      </c>
      <c r="L837" s="98" t="s">
        <v>95106</v>
      </c>
      <c r="M837" s="98" t="s">
        <v>95107</v>
      </c>
      <c r="N837" s="98" t="s">
        <v>95108</v>
      </c>
      <c r="O837" s="101">
        <v>35</v>
      </c>
      <c r="P837" s="101">
        <v>35</v>
      </c>
      <c r="Q837" s="101">
        <v>0</v>
      </c>
      <c r="R837" s="101">
        <v>200</v>
      </c>
    </row>
    <row r="838">
      <c r="L838" s="98" t="s">
        <v>95109</v>
      </c>
      <c r="M838" s="98" t="s">
        <v>95110</v>
      </c>
      <c r="N838" s="98" t="s">
        <v>95111</v>
      </c>
      <c r="O838" s="101">
        <v>1453</v>
      </c>
      <c r="P838" s="101">
        <v>1453</v>
      </c>
    </row>
    <row r="839">
      <c r="L839" s="98" t="s">
        <v>95112</v>
      </c>
      <c r="M839" s="98" t="s">
        <v>95113</v>
      </c>
      <c r="N839" s="98" t="s">
        <v>95114</v>
      </c>
      <c r="O839" s="101">
        <v>20</v>
      </c>
      <c r="P839" s="101">
        <v>20</v>
      </c>
    </row>
    <row r="840">
      <c r="L840" s="98" t="s">
        <v>95115</v>
      </c>
      <c r="M840" s="98" t="s">
        <v>95116</v>
      </c>
      <c r="N840" s="98" t="s">
        <v>95117</v>
      </c>
      <c r="O840" s="101">
        <v>35</v>
      </c>
      <c r="P840" s="101">
        <v>35</v>
      </c>
    </row>
    <row r="841">
      <c r="K841" s="96" t="s">
        <v>95118</v>
      </c>
      <c r="O841" s="85">
        <f>SUM(O837:O840)</f>
      </c>
      <c r="P841" s="85">
        <f>SUM(P837:P840)</f>
      </c>
    </row>
    <row r="842">
      <c r="A842" s="98" t="s">
        <v>95119</v>
      </c>
      <c r="B842" s="98" t="s">
        <v>95120</v>
      </c>
      <c r="C842" s="100">
        <v>1077</v>
      </c>
      <c r="D842" s="98" t="s">
        <v>95121</v>
      </c>
      <c r="E842" s="98" t="s">
        <v>95122</v>
      </c>
      <c r="F842" s="104">
        <v>44441</v>
      </c>
      <c r="G842" s="104">
        <v>45566</v>
      </c>
      <c r="H842" s="104">
        <v>45930</v>
      </c>
      <c r="J842" s="101">
        <v>1590</v>
      </c>
      <c r="K842" s="98" t="s">
        <v>95123</v>
      </c>
      <c r="L842" s="98" t="s">
        <v>95124</v>
      </c>
      <c r="M842" s="98" t="s">
        <v>95125</v>
      </c>
      <c r="N842" s="98" t="s">
        <v>95126</v>
      </c>
      <c r="O842" s="101">
        <v>80</v>
      </c>
      <c r="P842" s="101">
        <v>115</v>
      </c>
      <c r="Q842" s="101">
        <v>0</v>
      </c>
      <c r="R842" s="101">
        <v>500</v>
      </c>
    </row>
    <row r="843">
      <c r="L843" s="98" t="s">
        <v>95127</v>
      </c>
      <c r="M843" s="98" t="s">
        <v>95128</v>
      </c>
      <c r="N843" s="98" t="s">
        <v>95129</v>
      </c>
      <c r="O843" s="101">
        <v>35</v>
      </c>
      <c r="P843" s="101">
        <v>0</v>
      </c>
    </row>
    <row r="844">
      <c r="L844" s="98" t="s">
        <v>95130</v>
      </c>
      <c r="M844" s="98" t="s">
        <v>95131</v>
      </c>
      <c r="N844" s="98" t="s">
        <v>95132</v>
      </c>
      <c r="O844" s="101">
        <v>1463</v>
      </c>
      <c r="P844" s="101">
        <v>1463</v>
      </c>
    </row>
    <row r="845">
      <c r="L845" s="98" t="s">
        <v>95133</v>
      </c>
      <c r="M845" s="98" t="s">
        <v>95134</v>
      </c>
      <c r="N845" s="98" t="s">
        <v>95135</v>
      </c>
      <c r="O845" s="101">
        <v>20</v>
      </c>
      <c r="P845" s="101">
        <v>20</v>
      </c>
    </row>
    <row r="846">
      <c r="L846" s="98" t="s">
        <v>95136</v>
      </c>
      <c r="M846" s="98" t="s">
        <v>95137</v>
      </c>
      <c r="N846" s="98" t="s">
        <v>95138</v>
      </c>
      <c r="O846" s="101">
        <v>35</v>
      </c>
      <c r="P846" s="101">
        <v>35</v>
      </c>
    </row>
    <row r="847">
      <c r="K847" s="96" t="s">
        <v>95139</v>
      </c>
      <c r="O847" s="85">
        <f>SUM(O842:O846)</f>
      </c>
      <c r="P847" s="85">
        <f>SUM(P842:P846)</f>
      </c>
    </row>
    <row r="848">
      <c r="A848" s="98" t="s">
        <v>95140</v>
      </c>
      <c r="B848" s="98" t="s">
        <v>95141</v>
      </c>
      <c r="C848" s="100">
        <v>812</v>
      </c>
      <c r="D848" s="98" t="s">
        <v>95142</v>
      </c>
      <c r="E848" s="98" t="s">
        <v>95143</v>
      </c>
      <c r="F848" s="104">
        <v>45707</v>
      </c>
      <c r="G848" s="104">
        <v>45707</v>
      </c>
      <c r="H848" s="104">
        <v>46130</v>
      </c>
      <c r="J848" s="101">
        <v>1345</v>
      </c>
      <c r="K848" s="98" t="s">
        <v>95144</v>
      </c>
      <c r="L848" s="98" t="s">
        <v>95145</v>
      </c>
      <c r="M848" s="98" t="s">
        <v>95146</v>
      </c>
      <c r="N848" s="98" t="s">
        <v>95147</v>
      </c>
      <c r="O848" s="101">
        <v>50</v>
      </c>
      <c r="P848" s="101">
        <v>15</v>
      </c>
      <c r="Q848" s="101">
        <v>0</v>
      </c>
      <c r="R848" s="101">
        <v>1545</v>
      </c>
    </row>
    <row r="849">
      <c r="L849" s="98" t="s">
        <v>95148</v>
      </c>
      <c r="M849" s="98" t="s">
        <v>95149</v>
      </c>
      <c r="N849" s="98" t="s">
        <v>95150</v>
      </c>
      <c r="O849" s="101">
        <v>15</v>
      </c>
      <c r="P849" s="101">
        <v>50</v>
      </c>
    </row>
    <row r="850">
      <c r="L850" s="98" t="s">
        <v>95151</v>
      </c>
      <c r="M850" s="98" t="s">
        <v>95152</v>
      </c>
      <c r="N850" s="98" t="s">
        <v>95153</v>
      </c>
      <c r="O850" s="101">
        <v>1280</v>
      </c>
      <c r="P850" s="101">
        <v>1280</v>
      </c>
    </row>
    <row r="851">
      <c r="L851" s="98" t="s">
        <v>95154</v>
      </c>
      <c r="M851" s="98" t="s">
        <v>95155</v>
      </c>
      <c r="N851" s="98" t="s">
        <v>95156</v>
      </c>
      <c r="O851" s="101">
        <v>20</v>
      </c>
      <c r="P851" s="101">
        <v>20</v>
      </c>
    </row>
    <row r="852">
      <c r="L852" s="98" t="s">
        <v>95157</v>
      </c>
      <c r="M852" s="98" t="s">
        <v>95158</v>
      </c>
      <c r="N852" s="98" t="s">
        <v>95159</v>
      </c>
      <c r="O852" s="101">
        <v>35</v>
      </c>
      <c r="P852" s="101">
        <v>35</v>
      </c>
    </row>
    <row r="853">
      <c r="K853" s="96" t="s">
        <v>95160</v>
      </c>
      <c r="O853" s="85">
        <f>SUM(O848:O852)</f>
      </c>
      <c r="P853" s="85">
        <f>SUM(P848:P852)</f>
      </c>
    </row>
    <row r="854">
      <c r="A854" s="98" t="s">
        <v>95161</v>
      </c>
      <c r="B854" s="98" t="s">
        <v>95162</v>
      </c>
      <c r="C854" s="100">
        <v>812</v>
      </c>
      <c r="D854" s="98" t="s">
        <v>95163</v>
      </c>
      <c r="E854" s="98" t="s">
        <v>95164</v>
      </c>
      <c r="F854" s="104">
        <v>45528</v>
      </c>
      <c r="G854" s="104">
        <v>45528</v>
      </c>
      <c r="H854" s="104">
        <v>45961</v>
      </c>
      <c r="J854" s="101">
        <v>1295</v>
      </c>
      <c r="K854" s="98" t="s">
        <v>95165</v>
      </c>
      <c r="L854" s="98" t="s">
        <v>95166</v>
      </c>
      <c r="M854" s="98" t="s">
        <v>95167</v>
      </c>
      <c r="N854" s="98" t="s">
        <v>95168</v>
      </c>
      <c r="O854" s="101">
        <v>15</v>
      </c>
      <c r="P854" s="101">
        <v>15</v>
      </c>
      <c r="Q854" s="101">
        <v>0</v>
      </c>
      <c r="R854" s="101">
        <v>700</v>
      </c>
    </row>
    <row r="855">
      <c r="L855" s="98" t="s">
        <v>95169</v>
      </c>
      <c r="M855" s="98" t="s">
        <v>95170</v>
      </c>
      <c r="N855" s="98" t="s">
        <v>95171</v>
      </c>
      <c r="O855" s="101">
        <v>1280</v>
      </c>
      <c r="P855" s="101">
        <v>1280</v>
      </c>
    </row>
    <row r="856">
      <c r="L856" s="98" t="s">
        <v>95172</v>
      </c>
      <c r="M856" s="98" t="s">
        <v>95173</v>
      </c>
      <c r="N856" s="98" t="s">
        <v>95174</v>
      </c>
      <c r="O856" s="101">
        <v>40</v>
      </c>
      <c r="P856" s="101">
        <v>40</v>
      </c>
    </row>
    <row r="857">
      <c r="L857" s="98" t="s">
        <v>95175</v>
      </c>
      <c r="M857" s="98" t="s">
        <v>95176</v>
      </c>
      <c r="N857" s="98" t="s">
        <v>95177</v>
      </c>
      <c r="O857" s="101">
        <v>20</v>
      </c>
      <c r="P857" s="101">
        <v>20</v>
      </c>
    </row>
    <row r="858">
      <c r="L858" s="98" t="s">
        <v>95178</v>
      </c>
      <c r="M858" s="98" t="s">
        <v>95179</v>
      </c>
      <c r="N858" s="98" t="s">
        <v>95180</v>
      </c>
      <c r="O858" s="101">
        <v>35</v>
      </c>
      <c r="P858" s="101">
        <v>35</v>
      </c>
    </row>
    <row r="859">
      <c r="K859" s="96" t="s">
        <v>95181</v>
      </c>
      <c r="O859" s="85">
        <f>SUM(O854:O858)</f>
      </c>
      <c r="P859" s="85">
        <f>SUM(P854:P858)</f>
      </c>
    </row>
    <row r="860">
      <c r="A860" s="98" t="s">
        <v>95182</v>
      </c>
      <c r="B860" s="98" t="s">
        <v>95183</v>
      </c>
      <c r="C860" s="100">
        <v>1077</v>
      </c>
      <c r="D860" s="98" t="s">
        <v>95184</v>
      </c>
      <c r="E860" s="98" t="s">
        <v>95185</v>
      </c>
      <c r="F860" s="104">
        <v>44533</v>
      </c>
      <c r="G860" s="104">
        <v>45658</v>
      </c>
      <c r="H860" s="104">
        <v>46022</v>
      </c>
      <c r="J860" s="101">
        <v>1520</v>
      </c>
      <c r="K860" s="98" t="s">
        <v>95186</v>
      </c>
      <c r="L860" s="98" t="s">
        <v>95187</v>
      </c>
      <c r="M860" s="98" t="s">
        <v>95188</v>
      </c>
      <c r="N860" s="98" t="s">
        <v>95189</v>
      </c>
      <c r="O860" s="101">
        <v>15</v>
      </c>
      <c r="P860" s="101">
        <v>15</v>
      </c>
      <c r="Q860" s="101">
        <v>0</v>
      </c>
      <c r="R860" s="101">
        <v>400</v>
      </c>
    </row>
    <row r="861">
      <c r="L861" s="98" t="s">
        <v>95190</v>
      </c>
      <c r="M861" s="98" t="s">
        <v>95191</v>
      </c>
      <c r="N861" s="98" t="s">
        <v>95192</v>
      </c>
      <c r="O861" s="101">
        <v>1515</v>
      </c>
      <c r="P861" s="101">
        <v>1515</v>
      </c>
    </row>
    <row r="862">
      <c r="L862" s="98" t="s">
        <v>95193</v>
      </c>
      <c r="M862" s="98" t="s">
        <v>95194</v>
      </c>
      <c r="N862" s="98" t="s">
        <v>95195</v>
      </c>
      <c r="O862" s="101">
        <v>40</v>
      </c>
      <c r="P862" s="101">
        <v>40</v>
      </c>
    </row>
    <row r="863">
      <c r="L863" s="98" t="s">
        <v>95196</v>
      </c>
      <c r="M863" s="98" t="s">
        <v>95197</v>
      </c>
      <c r="N863" s="98" t="s">
        <v>95198</v>
      </c>
      <c r="O863" s="101">
        <v>20</v>
      </c>
      <c r="P863" s="101">
        <v>20</v>
      </c>
    </row>
    <row r="864">
      <c r="L864" s="98" t="s">
        <v>95199</v>
      </c>
      <c r="M864" s="98" t="s">
        <v>95200</v>
      </c>
      <c r="N864" s="98" t="s">
        <v>95201</v>
      </c>
      <c r="O864" s="101">
        <v>35</v>
      </c>
      <c r="P864" s="101">
        <v>35</v>
      </c>
    </row>
    <row r="865">
      <c r="K865" s="96" t="s">
        <v>95202</v>
      </c>
      <c r="O865" s="85">
        <f>SUM(O860:O864)</f>
      </c>
      <c r="P865" s="85">
        <f>SUM(P860:P864)</f>
      </c>
    </row>
    <row r="866">
      <c r="A866" s="98" t="s">
        <v>95203</v>
      </c>
      <c r="B866" s="98" t="s">
        <v>95204</v>
      </c>
      <c r="C866" s="100">
        <v>1077</v>
      </c>
      <c r="D866" s="98" t="s">
        <v>95205</v>
      </c>
      <c r="E866" s="98" t="s">
        <v>95206</v>
      </c>
      <c r="F866" s="104">
        <v>43739</v>
      </c>
      <c r="G866" s="104">
        <v>45566</v>
      </c>
      <c r="H866" s="104">
        <v>45930</v>
      </c>
      <c r="J866" s="101">
        <v>1520</v>
      </c>
      <c r="K866" s="98" t="s">
        <v>95207</v>
      </c>
      <c r="L866" s="98" t="s">
        <v>95208</v>
      </c>
      <c r="M866" s="98" t="s">
        <v>95209</v>
      </c>
      <c r="N866" s="98" t="s">
        <v>95210</v>
      </c>
      <c r="O866" s="101">
        <v>15</v>
      </c>
      <c r="P866" s="101">
        <v>15</v>
      </c>
      <c r="Q866" s="101">
        <v>0</v>
      </c>
      <c r="R866" s="101">
        <v>200</v>
      </c>
    </row>
    <row r="867">
      <c r="L867" s="98" t="s">
        <v>95211</v>
      </c>
      <c r="M867" s="98" t="s">
        <v>95212</v>
      </c>
      <c r="N867" s="98" t="s">
        <v>95213</v>
      </c>
      <c r="O867" s="101">
        <v>1515</v>
      </c>
      <c r="P867" s="101">
        <v>1515</v>
      </c>
    </row>
    <row r="868">
      <c r="L868" s="98" t="s">
        <v>95214</v>
      </c>
      <c r="M868" s="98" t="s">
        <v>95215</v>
      </c>
      <c r="N868" s="98" t="s">
        <v>95216</v>
      </c>
      <c r="O868" s="101">
        <v>20</v>
      </c>
      <c r="P868" s="101">
        <v>20</v>
      </c>
    </row>
    <row r="869">
      <c r="L869" s="98" t="s">
        <v>95217</v>
      </c>
      <c r="M869" s="98" t="s">
        <v>95218</v>
      </c>
      <c r="N869" s="98" t="s">
        <v>95219</v>
      </c>
      <c r="O869" s="101">
        <v>35</v>
      </c>
      <c r="P869" s="101">
        <v>35</v>
      </c>
    </row>
    <row r="870">
      <c r="K870" s="96" t="s">
        <v>95220</v>
      </c>
      <c r="O870" s="85">
        <f>SUM(O866:O869)</f>
      </c>
      <c r="P870" s="85">
        <f>SUM(P866:P869)</f>
      </c>
    </row>
    <row r="871">
      <c r="A871" s="98" t="s">
        <v>95221</v>
      </c>
      <c r="B871" s="98" t="s">
        <v>95222</v>
      </c>
      <c r="C871" s="100">
        <v>812</v>
      </c>
      <c r="D871" s="98" t="s">
        <v>95223</v>
      </c>
      <c r="E871" s="98" t="s">
        <v>95224</v>
      </c>
      <c r="F871" s="104">
        <v>45497</v>
      </c>
      <c r="G871" s="104">
        <v>45497</v>
      </c>
      <c r="H871" s="104">
        <v>45930</v>
      </c>
      <c r="J871" s="101">
        <v>1280</v>
      </c>
      <c r="K871" s="98" t="s">
        <v>95225</v>
      </c>
      <c r="L871" s="98" t="s">
        <v>95226</v>
      </c>
      <c r="M871" s="98" t="s">
        <v>95227</v>
      </c>
      <c r="N871" s="98" t="s">
        <v>95228</v>
      </c>
      <c r="O871" s="101">
        <v>80</v>
      </c>
      <c r="P871" s="101">
        <v>80</v>
      </c>
      <c r="Q871" s="101">
        <v>0</v>
      </c>
      <c r="R871" s="101">
        <v>1360</v>
      </c>
    </row>
    <row r="872">
      <c r="L872" s="98" t="s">
        <v>95229</v>
      </c>
      <c r="M872" s="98" t="s">
        <v>95230</v>
      </c>
      <c r="N872" s="98" t="s">
        <v>95231</v>
      </c>
      <c r="O872" s="101">
        <v>1280</v>
      </c>
      <c r="P872" s="101">
        <v>1280</v>
      </c>
    </row>
    <row r="873">
      <c r="L873" s="98" t="s">
        <v>95232</v>
      </c>
      <c r="M873" s="98" t="s">
        <v>95233</v>
      </c>
      <c r="N873" s="98" t="s">
        <v>95234</v>
      </c>
      <c r="O873" s="101">
        <v>20</v>
      </c>
      <c r="P873" s="101">
        <v>20</v>
      </c>
    </row>
    <row r="874">
      <c r="L874" s="98" t="s">
        <v>95235</v>
      </c>
      <c r="M874" s="98" t="s">
        <v>95236</v>
      </c>
      <c r="N874" s="98" t="s">
        <v>95237</v>
      </c>
      <c r="O874" s="101">
        <v>35</v>
      </c>
      <c r="P874" s="101">
        <v>35</v>
      </c>
    </row>
    <row r="875">
      <c r="K875" s="96" t="s">
        <v>95238</v>
      </c>
      <c r="O875" s="85">
        <f>SUM(O871:O874)</f>
      </c>
      <c r="P875" s="85">
        <f>SUM(P871:P874)</f>
      </c>
    </row>
    <row r="876">
      <c r="A876" s="98" t="s">
        <v>95239</v>
      </c>
      <c r="B876" s="98" t="s">
        <v>95240</v>
      </c>
      <c r="C876" s="100">
        <v>812</v>
      </c>
      <c r="D876" s="98" t="s">
        <v>95241</v>
      </c>
      <c r="E876" s="98" t="s">
        <v>95242</v>
      </c>
      <c r="F876" s="104">
        <v>45482</v>
      </c>
      <c r="G876" s="104">
        <v>45482</v>
      </c>
      <c r="H876" s="104">
        <v>45869</v>
      </c>
      <c r="J876" s="101">
        <v>1360</v>
      </c>
      <c r="K876" s="98" t="s">
        <v>95243</v>
      </c>
      <c r="L876" s="98" t="s">
        <v>95244</v>
      </c>
      <c r="M876" s="98" t="s">
        <v>95245</v>
      </c>
      <c r="N876" s="98" t="s">
        <v>95246</v>
      </c>
      <c r="O876" s="101">
        <v>80</v>
      </c>
      <c r="P876" s="101">
        <v>80</v>
      </c>
      <c r="Q876" s="101">
        <v>0</v>
      </c>
      <c r="R876" s="101">
        <v>1360</v>
      </c>
    </row>
    <row r="877">
      <c r="L877" s="98" t="s">
        <v>95247</v>
      </c>
      <c r="M877" s="98" t="s">
        <v>95248</v>
      </c>
      <c r="N877" s="98" t="s">
        <v>95249</v>
      </c>
      <c r="O877" s="101">
        <v>1280</v>
      </c>
      <c r="P877" s="101">
        <v>1280</v>
      </c>
    </row>
    <row r="878">
      <c r="L878" s="98" t="s">
        <v>95250</v>
      </c>
      <c r="M878" s="98" t="s">
        <v>95251</v>
      </c>
      <c r="N878" s="98" t="s">
        <v>95252</v>
      </c>
      <c r="O878" s="101">
        <v>20</v>
      </c>
      <c r="P878" s="101">
        <v>20</v>
      </c>
    </row>
    <row r="879">
      <c r="L879" s="98" t="s">
        <v>95253</v>
      </c>
      <c r="M879" s="98" t="s">
        <v>95254</v>
      </c>
      <c r="N879" s="98" t="s">
        <v>95255</v>
      </c>
      <c r="O879" s="101">
        <v>35</v>
      </c>
      <c r="P879" s="101">
        <v>35</v>
      </c>
    </row>
    <row r="880">
      <c r="K880" s="96" t="s">
        <v>95256</v>
      </c>
      <c r="O880" s="85">
        <f>SUM(O876:O879)</f>
      </c>
      <c r="P880" s="85">
        <f>SUM(P876:P879)</f>
      </c>
    </row>
    <row r="881">
      <c r="A881" s="98" t="s">
        <v>95257</v>
      </c>
      <c r="B881" s="98" t="s">
        <v>95258</v>
      </c>
      <c r="C881" s="100">
        <v>1077</v>
      </c>
      <c r="D881" s="98" t="s">
        <v>95259</v>
      </c>
      <c r="E881" s="98" t="s">
        <v>95260</v>
      </c>
      <c r="F881" s="104">
        <v>41811</v>
      </c>
      <c r="G881" s="104">
        <v>45566</v>
      </c>
      <c r="H881" s="104">
        <v>45930</v>
      </c>
      <c r="J881" s="101">
        <v>1540</v>
      </c>
      <c r="K881" s="98" t="s">
        <v>95261</v>
      </c>
      <c r="L881" s="98" t="s">
        <v>95262</v>
      </c>
      <c r="M881" s="98" t="s">
        <v>95263</v>
      </c>
      <c r="N881" s="98" t="s">
        <v>95264</v>
      </c>
      <c r="O881" s="101">
        <v>35</v>
      </c>
      <c r="P881" s="101">
        <v>35</v>
      </c>
      <c r="Q881" s="101">
        <v>0</v>
      </c>
      <c r="R881" s="101">
        <v>200</v>
      </c>
    </row>
    <row r="882">
      <c r="L882" s="98" t="s">
        <v>95265</v>
      </c>
      <c r="M882" s="98" t="s">
        <v>95266</v>
      </c>
      <c r="N882" s="98" t="s">
        <v>95267</v>
      </c>
      <c r="O882" s="101">
        <v>1515</v>
      </c>
      <c r="P882" s="101">
        <v>1515</v>
      </c>
    </row>
    <row r="883">
      <c r="L883" s="98" t="s">
        <v>95268</v>
      </c>
      <c r="M883" s="98" t="s">
        <v>95269</v>
      </c>
      <c r="N883" s="98" t="s">
        <v>95270</v>
      </c>
      <c r="O883" s="101">
        <v>20</v>
      </c>
      <c r="P883" s="101">
        <v>20</v>
      </c>
    </row>
    <row r="884">
      <c r="L884" s="98" t="s">
        <v>95271</v>
      </c>
      <c r="M884" s="98" t="s">
        <v>95272</v>
      </c>
      <c r="N884" s="98" t="s">
        <v>95273</v>
      </c>
      <c r="O884" s="101">
        <v>35</v>
      </c>
      <c r="P884" s="101">
        <v>35</v>
      </c>
    </row>
    <row r="885">
      <c r="K885" s="96" t="s">
        <v>95274</v>
      </c>
      <c r="O885" s="85">
        <f>SUM(O881:O884)</f>
      </c>
      <c r="P885" s="85">
        <f>SUM(P881:P884)</f>
      </c>
    </row>
    <row r="886">
      <c r="A886" s="98" t="s">
        <v>95275</v>
      </c>
      <c r="B886" s="98" t="s">
        <v>95276</v>
      </c>
      <c r="C886" s="100">
        <v>1077</v>
      </c>
      <c r="D886" s="98" t="s">
        <v>95277</v>
      </c>
      <c r="E886" s="98" t="s">
        <v>95278</v>
      </c>
      <c r="F886" s="104">
        <v>45610</v>
      </c>
      <c r="G886" s="104">
        <v>45610</v>
      </c>
      <c r="H886" s="104">
        <v>46022</v>
      </c>
      <c r="J886" s="101">
        <v>1620</v>
      </c>
      <c r="K886" s="98" t="s">
        <v>95279</v>
      </c>
      <c r="L886" s="98" t="s">
        <v>95280</v>
      </c>
      <c r="M886" s="98" t="s">
        <v>95281</v>
      </c>
      <c r="N886" s="98" t="s">
        <v>95282</v>
      </c>
      <c r="O886" s="101">
        <v>35</v>
      </c>
      <c r="P886" s="101">
        <v>115</v>
      </c>
      <c r="Q886" s="101">
        <v>0</v>
      </c>
      <c r="R886" s="101">
        <v>200</v>
      </c>
    </row>
    <row r="887">
      <c r="L887" s="98" t="s">
        <v>95283</v>
      </c>
      <c r="M887" s="98" t="s">
        <v>95284</v>
      </c>
      <c r="N887" s="98" t="s">
        <v>95285</v>
      </c>
      <c r="O887" s="101">
        <v>80</v>
      </c>
      <c r="P887" s="101">
        <v>0</v>
      </c>
    </row>
    <row r="888">
      <c r="L888" s="98" t="s">
        <v>95286</v>
      </c>
      <c r="M888" s="98" t="s">
        <v>95287</v>
      </c>
      <c r="N888" s="98" t="s">
        <v>95288</v>
      </c>
      <c r="O888" s="101">
        <v>1505</v>
      </c>
      <c r="P888" s="101">
        <v>1505</v>
      </c>
    </row>
    <row r="889">
      <c r="L889" s="98" t="s">
        <v>95289</v>
      </c>
      <c r="M889" s="98" t="s">
        <v>95290</v>
      </c>
      <c r="N889" s="98" t="s">
        <v>95291</v>
      </c>
      <c r="O889" s="101">
        <v>20</v>
      </c>
      <c r="P889" s="101">
        <v>20</v>
      </c>
    </row>
    <row r="890">
      <c r="L890" s="98" t="s">
        <v>95292</v>
      </c>
      <c r="M890" s="98" t="s">
        <v>95293</v>
      </c>
      <c r="N890" s="98" t="s">
        <v>95294</v>
      </c>
      <c r="O890" s="101">
        <v>35</v>
      </c>
      <c r="P890" s="101">
        <v>35</v>
      </c>
    </row>
    <row r="891">
      <c r="K891" s="96" t="s">
        <v>95295</v>
      </c>
      <c r="O891" s="85">
        <f>SUM(O886:O890)</f>
      </c>
      <c r="P891" s="85">
        <f>SUM(P886:P890)</f>
      </c>
    </row>
    <row r="892">
      <c r="A892" s="98" t="s">
        <v>95296</v>
      </c>
      <c r="B892" s="98" t="s">
        <v>95297</v>
      </c>
      <c r="C892" s="100">
        <v>812</v>
      </c>
      <c r="D892" s="98" t="s">
        <v>95298</v>
      </c>
      <c r="E892" s="98" t="s">
        <v>95299</v>
      </c>
      <c r="F892" s="104">
        <v>44461</v>
      </c>
      <c r="G892" s="104">
        <v>45566</v>
      </c>
      <c r="H892" s="104">
        <v>45930</v>
      </c>
      <c r="J892" s="101">
        <v>1335</v>
      </c>
      <c r="K892" s="98" t="s">
        <v>95300</v>
      </c>
      <c r="L892" s="98" t="s">
        <v>95301</v>
      </c>
      <c r="M892" s="98" t="s">
        <v>95302</v>
      </c>
      <c r="N892" s="98" t="s">
        <v>95303</v>
      </c>
      <c r="O892" s="101">
        <v>15</v>
      </c>
      <c r="P892" s="101">
        <v>15</v>
      </c>
      <c r="Q892" s="101">
        <v>0</v>
      </c>
      <c r="R892" s="101">
        <v>400</v>
      </c>
    </row>
    <row r="893">
      <c r="L893" s="98" t="s">
        <v>95304</v>
      </c>
      <c r="M893" s="98" t="s">
        <v>95305</v>
      </c>
      <c r="N893" s="98" t="s">
        <v>95306</v>
      </c>
      <c r="O893" s="101">
        <v>40</v>
      </c>
      <c r="P893" s="101">
        <v>40</v>
      </c>
    </row>
    <row r="894">
      <c r="L894" s="98" t="s">
        <v>95307</v>
      </c>
      <c r="M894" s="98" t="s">
        <v>95308</v>
      </c>
      <c r="N894" s="98" t="s">
        <v>95309</v>
      </c>
      <c r="O894" s="101">
        <v>1290</v>
      </c>
      <c r="P894" s="101">
        <v>1290</v>
      </c>
    </row>
    <row r="895">
      <c r="L895" s="98" t="s">
        <v>95310</v>
      </c>
      <c r="M895" s="98" t="s">
        <v>95311</v>
      </c>
      <c r="N895" s="98" t="s">
        <v>95312</v>
      </c>
      <c r="O895" s="101">
        <v>40</v>
      </c>
      <c r="P895" s="101">
        <v>40</v>
      </c>
    </row>
    <row r="896">
      <c r="L896" s="98" t="s">
        <v>95313</v>
      </c>
      <c r="M896" s="98" t="s">
        <v>95314</v>
      </c>
      <c r="N896" s="98" t="s">
        <v>95315</v>
      </c>
      <c r="O896" s="101">
        <v>20</v>
      </c>
      <c r="P896" s="101">
        <v>20</v>
      </c>
    </row>
    <row r="897">
      <c r="L897" s="98" t="s">
        <v>95316</v>
      </c>
      <c r="M897" s="98" t="s">
        <v>95317</v>
      </c>
      <c r="N897" s="98" t="s">
        <v>95318</v>
      </c>
      <c r="O897" s="101">
        <v>35</v>
      </c>
      <c r="P897" s="101">
        <v>35</v>
      </c>
    </row>
    <row r="898">
      <c r="K898" s="96" t="s">
        <v>95319</v>
      </c>
      <c r="O898" s="85">
        <f>SUM(O892:O897)</f>
      </c>
      <c r="P898" s="85">
        <f>SUM(P892:P897)</f>
      </c>
    </row>
    <row r="899">
      <c r="A899" s="98" t="s">
        <v>95320</v>
      </c>
      <c r="B899" s="98" t="s">
        <v>95321</v>
      </c>
      <c r="C899" s="100">
        <v>812</v>
      </c>
      <c r="D899" s="98" t="s">
        <v>95322</v>
      </c>
      <c r="E899" s="98" t="s">
        <v>95323</v>
      </c>
      <c r="F899" s="104">
        <v>45178</v>
      </c>
      <c r="G899" s="104">
        <v>45566</v>
      </c>
      <c r="H899" s="104">
        <v>45930</v>
      </c>
      <c r="J899" s="101">
        <v>1330</v>
      </c>
      <c r="K899" s="98" t="s">
        <v>95324</v>
      </c>
      <c r="L899" s="98" t="s">
        <v>95325</v>
      </c>
      <c r="M899" s="98" t="s">
        <v>95326</v>
      </c>
      <c r="N899" s="98" t="s">
        <v>95327</v>
      </c>
      <c r="O899" s="101">
        <v>50</v>
      </c>
      <c r="P899" s="101">
        <v>50</v>
      </c>
      <c r="Q899" s="101">
        <v>0</v>
      </c>
      <c r="R899" s="101">
        <v>200</v>
      </c>
    </row>
    <row r="900">
      <c r="L900" s="98" t="s">
        <v>95328</v>
      </c>
      <c r="M900" s="98" t="s">
        <v>95329</v>
      </c>
      <c r="N900" s="98" t="s">
        <v>95330</v>
      </c>
      <c r="O900" s="101">
        <v>1290</v>
      </c>
      <c r="P900" s="101">
        <v>1290</v>
      </c>
    </row>
    <row r="901">
      <c r="L901" s="98" t="s">
        <v>95331</v>
      </c>
      <c r="M901" s="98" t="s">
        <v>95332</v>
      </c>
      <c r="N901" s="98" t="s">
        <v>95333</v>
      </c>
      <c r="O901" s="101">
        <v>20</v>
      </c>
      <c r="P901" s="101">
        <v>20</v>
      </c>
    </row>
    <row r="902">
      <c r="L902" s="98" t="s">
        <v>95334</v>
      </c>
      <c r="M902" s="98" t="s">
        <v>95335</v>
      </c>
      <c r="N902" s="98" t="s">
        <v>95336</v>
      </c>
      <c r="O902" s="101">
        <v>35</v>
      </c>
      <c r="P902" s="101">
        <v>35</v>
      </c>
    </row>
    <row r="903">
      <c r="K903" s="96" t="s">
        <v>95337</v>
      </c>
      <c r="O903" s="85">
        <f>SUM(O899:O902)</f>
      </c>
      <c r="P903" s="85">
        <f>SUM(P899:P902)</f>
      </c>
    </row>
    <row r="904">
      <c r="A904" s="98" t="s">
        <v>95338</v>
      </c>
      <c r="B904" s="98" t="s">
        <v>95339</v>
      </c>
      <c r="C904" s="100">
        <v>1077</v>
      </c>
      <c r="D904" s="98" t="s">
        <v>95340</v>
      </c>
      <c r="E904" s="98" t="s">
        <v>95341</v>
      </c>
      <c r="F904" s="104">
        <v>42133</v>
      </c>
      <c r="G904" s="104">
        <v>45566</v>
      </c>
      <c r="H904" s="104">
        <v>45930</v>
      </c>
      <c r="J904" s="101">
        <v>1555</v>
      </c>
      <c r="K904" s="98" t="s">
        <v>95342</v>
      </c>
      <c r="L904" s="98" t="s">
        <v>95343</v>
      </c>
      <c r="M904" s="98" t="s">
        <v>95344</v>
      </c>
      <c r="N904" s="98" t="s">
        <v>95345</v>
      </c>
      <c r="O904" s="101">
        <v>50</v>
      </c>
      <c r="P904" s="101">
        <v>50</v>
      </c>
      <c r="Q904" s="101">
        <v>0</v>
      </c>
      <c r="R904" s="101">
        <v>200</v>
      </c>
    </row>
    <row r="905">
      <c r="L905" s="98" t="s">
        <v>95346</v>
      </c>
      <c r="M905" s="98" t="s">
        <v>95347</v>
      </c>
      <c r="N905" s="98" t="s">
        <v>95348</v>
      </c>
      <c r="O905" s="101">
        <v>1515</v>
      </c>
      <c r="P905" s="101">
        <v>1515</v>
      </c>
    </row>
    <row r="906">
      <c r="L906" s="98" t="s">
        <v>95349</v>
      </c>
      <c r="M906" s="98" t="s">
        <v>95350</v>
      </c>
      <c r="N906" s="98" t="s">
        <v>95351</v>
      </c>
      <c r="O906" s="101">
        <v>100</v>
      </c>
      <c r="P906" s="101">
        <v>100</v>
      </c>
    </row>
    <row r="907">
      <c r="L907" s="98" t="s">
        <v>95352</v>
      </c>
      <c r="M907" s="98" t="s">
        <v>95353</v>
      </c>
      <c r="N907" s="98" t="s">
        <v>95354</v>
      </c>
      <c r="O907" s="101">
        <v>20</v>
      </c>
      <c r="P907" s="101">
        <v>20</v>
      </c>
    </row>
    <row r="908">
      <c r="K908" s="96" t="s">
        <v>95355</v>
      </c>
      <c r="O908" s="85">
        <f>SUM(O904:O907)</f>
      </c>
      <c r="P908" s="85">
        <f>SUM(P904:P907)</f>
      </c>
    </row>
    <row r="909">
      <c r="A909" s="98" t="s">
        <v>95356</v>
      </c>
      <c r="B909" s="98" t="s">
        <v>95357</v>
      </c>
      <c r="C909" s="100">
        <v>1077</v>
      </c>
      <c r="D909" s="98" t="s">
        <v>95358</v>
      </c>
      <c r="E909" s="98" t="s">
        <v>95359</v>
      </c>
      <c r="F909" s="104">
        <v>44482</v>
      </c>
      <c r="G909" s="104">
        <v>45597</v>
      </c>
      <c r="H909" s="104">
        <v>45961</v>
      </c>
      <c r="J909" s="101">
        <v>1505</v>
      </c>
      <c r="K909" s="98" t="s">
        <v>95360</v>
      </c>
      <c r="L909" s="98" t="s">
        <v>95361</v>
      </c>
      <c r="M909" s="98" t="s">
        <v>95362</v>
      </c>
      <c r="N909" s="98" t="s">
        <v>95363</v>
      </c>
      <c r="O909" s="101">
        <v>1493</v>
      </c>
      <c r="P909" s="101">
        <v>1493</v>
      </c>
      <c r="Q909" s="101">
        <v>0</v>
      </c>
      <c r="R909" s="101">
        <v>500</v>
      </c>
    </row>
    <row r="910">
      <c r="L910" s="98" t="s">
        <v>95364</v>
      </c>
      <c r="M910" s="98" t="s">
        <v>95365</v>
      </c>
      <c r="N910" s="98" t="s">
        <v>95366</v>
      </c>
      <c r="O910" s="101">
        <v>20</v>
      </c>
      <c r="P910" s="101">
        <v>20</v>
      </c>
    </row>
    <row r="911">
      <c r="L911" s="98" t="s">
        <v>95367</v>
      </c>
      <c r="M911" s="98" t="s">
        <v>95368</v>
      </c>
      <c r="N911" s="98" t="s">
        <v>95369</v>
      </c>
      <c r="O911" s="101">
        <v>35</v>
      </c>
      <c r="P911" s="101">
        <v>35</v>
      </c>
    </row>
    <row r="912">
      <c r="K912" s="96" t="s">
        <v>95370</v>
      </c>
      <c r="O912" s="85">
        <f>SUM(O909:O911)</f>
      </c>
      <c r="P912" s="85">
        <f>SUM(P909:P911)</f>
      </c>
    </row>
    <row r="913">
      <c r="A913" s="98" t="s">
        <v>95371</v>
      </c>
      <c r="B913" s="98" t="s">
        <v>95372</v>
      </c>
      <c r="C913" s="100">
        <v>1077</v>
      </c>
      <c r="D913" s="98" t="s">
        <v>95373</v>
      </c>
      <c r="E913" s="98" t="s">
        <v>95374</v>
      </c>
      <c r="F913" s="104">
        <v>45640</v>
      </c>
      <c r="G913" s="104">
        <v>45640</v>
      </c>
      <c r="H913" s="104">
        <v>46022</v>
      </c>
      <c r="J913" s="101">
        <v>1590</v>
      </c>
      <c r="K913" s="98" t="s">
        <v>95375</v>
      </c>
      <c r="L913" s="98" t="s">
        <v>95376</v>
      </c>
      <c r="M913" s="98" t="s">
        <v>95377</v>
      </c>
      <c r="N913" s="98" t="s">
        <v>95378</v>
      </c>
      <c r="O913" s="101">
        <v>50</v>
      </c>
      <c r="P913" s="101">
        <v>50</v>
      </c>
      <c r="Q913" s="101">
        <v>0</v>
      </c>
      <c r="R913" s="101">
        <v>700</v>
      </c>
    </row>
    <row r="914">
      <c r="L914" s="98" t="s">
        <v>95379</v>
      </c>
      <c r="M914" s="98" t="s">
        <v>95380</v>
      </c>
      <c r="N914" s="98" t="s">
        <v>95381</v>
      </c>
      <c r="O914" s="101">
        <v>35</v>
      </c>
      <c r="P914" s="101">
        <v>35</v>
      </c>
    </row>
    <row r="915">
      <c r="L915" s="98" t="s">
        <v>95382</v>
      </c>
      <c r="M915" s="98" t="s">
        <v>95383</v>
      </c>
      <c r="N915" s="98" t="s">
        <v>95384</v>
      </c>
      <c r="O915" s="101">
        <v>1505</v>
      </c>
      <c r="P915" s="101">
        <v>1505</v>
      </c>
    </row>
    <row r="916">
      <c r="L916" s="98" t="s">
        <v>95385</v>
      </c>
      <c r="M916" s="98" t="s">
        <v>95386</v>
      </c>
      <c r="N916" s="98" t="s">
        <v>95387</v>
      </c>
      <c r="O916" s="101">
        <v>20</v>
      </c>
      <c r="P916" s="101">
        <v>20</v>
      </c>
    </row>
    <row r="917">
      <c r="L917" s="98" t="s">
        <v>95388</v>
      </c>
      <c r="M917" s="98" t="s">
        <v>95389</v>
      </c>
      <c r="N917" s="98" t="s">
        <v>95390</v>
      </c>
      <c r="O917" s="101">
        <v>35</v>
      </c>
      <c r="P917" s="101">
        <v>35</v>
      </c>
    </row>
    <row r="918">
      <c r="K918" s="96" t="s">
        <v>95391</v>
      </c>
      <c r="O918" s="85">
        <f>SUM(O913:O917)</f>
      </c>
      <c r="P918" s="85">
        <f>SUM(P913:P917)</f>
      </c>
    </row>
    <row r="919">
      <c r="A919" s="98" t="s">
        <v>95392</v>
      </c>
      <c r="B919" s="98" t="s">
        <v>95393</v>
      </c>
      <c r="C919" s="100">
        <v>1077</v>
      </c>
      <c r="D919" s="98" t="s">
        <v>95394</v>
      </c>
      <c r="E919" s="98" t="s">
        <v>95395</v>
      </c>
      <c r="F919" s="104">
        <v>39863</v>
      </c>
      <c r="G919" s="104">
        <v>45717</v>
      </c>
      <c r="H919" s="104">
        <v>46081</v>
      </c>
      <c r="J919" s="101">
        <v>1540</v>
      </c>
      <c r="K919" s="98" t="s">
        <v>95396</v>
      </c>
      <c r="L919" s="98" t="s">
        <v>95397</v>
      </c>
      <c r="M919" s="98" t="s">
        <v>95398</v>
      </c>
      <c r="N919" s="98" t="s">
        <v>95399</v>
      </c>
      <c r="O919" s="101">
        <v>35</v>
      </c>
      <c r="P919" s="101">
        <v>35</v>
      </c>
      <c r="Q919" s="101">
        <v>0</v>
      </c>
      <c r="R919" s="101">
        <v>200</v>
      </c>
    </row>
    <row r="920">
      <c r="L920" s="98" t="s">
        <v>95400</v>
      </c>
      <c r="M920" s="98" t="s">
        <v>95401</v>
      </c>
      <c r="N920" s="98" t="s">
        <v>95402</v>
      </c>
      <c r="O920" s="101">
        <v>1503</v>
      </c>
      <c r="P920" s="101">
        <v>1503</v>
      </c>
    </row>
    <row r="921">
      <c r="L921" s="98" t="s">
        <v>95403</v>
      </c>
      <c r="M921" s="98" t="s">
        <v>95404</v>
      </c>
      <c r="N921" s="98" t="s">
        <v>95405</v>
      </c>
      <c r="O921" s="101">
        <v>20</v>
      </c>
      <c r="P921" s="101">
        <v>20</v>
      </c>
    </row>
    <row r="922">
      <c r="K922" s="96" t="s">
        <v>95406</v>
      </c>
      <c r="O922" s="85">
        <f>SUM(O919:O921)</f>
      </c>
      <c r="P922" s="85">
        <f>SUM(P919:P921)</f>
      </c>
    </row>
    <row r="923">
      <c r="A923" s="98" t="s">
        <v>95407</v>
      </c>
      <c r="B923" s="98" t="s">
        <v>95408</v>
      </c>
      <c r="C923" s="100">
        <v>812</v>
      </c>
      <c r="D923" s="98" t="s">
        <v>95409</v>
      </c>
      <c r="E923" s="98" t="s">
        <v>95410</v>
      </c>
      <c r="F923" s="104">
        <v>43846</v>
      </c>
      <c r="G923" s="104">
        <v>45689</v>
      </c>
      <c r="H923" s="104">
        <v>46053</v>
      </c>
      <c r="J923" s="101">
        <v>1280</v>
      </c>
      <c r="K923" s="98" t="s">
        <v>95411</v>
      </c>
      <c r="L923" s="98" t="s">
        <v>95412</v>
      </c>
      <c r="M923" s="98" t="s">
        <v>95413</v>
      </c>
      <c r="N923" s="98" t="s">
        <v>95414</v>
      </c>
      <c r="O923" s="101">
        <v>1268</v>
      </c>
      <c r="P923" s="101">
        <v>1268</v>
      </c>
      <c r="Q923" s="101">
        <v>0</v>
      </c>
      <c r="R923" s="101">
        <v>200</v>
      </c>
    </row>
    <row r="924">
      <c r="L924" s="98" t="s">
        <v>95415</v>
      </c>
      <c r="M924" s="98" t="s">
        <v>95416</v>
      </c>
      <c r="N924" s="98" t="s">
        <v>95417</v>
      </c>
      <c r="O924" s="101">
        <v>20</v>
      </c>
      <c r="P924" s="101">
        <v>20</v>
      </c>
    </row>
    <row r="925">
      <c r="L925" s="98" t="s">
        <v>95418</v>
      </c>
      <c r="M925" s="98" t="s">
        <v>95419</v>
      </c>
      <c r="N925" s="98" t="s">
        <v>95420</v>
      </c>
      <c r="O925" s="101">
        <v>35</v>
      </c>
      <c r="P925" s="101">
        <v>35</v>
      </c>
    </row>
    <row r="926">
      <c r="K926" s="96" t="s">
        <v>95421</v>
      </c>
      <c r="O926" s="85">
        <f>SUM(O923:O925)</f>
      </c>
      <c r="P926" s="85">
        <f>SUM(P923:P925)</f>
      </c>
    </row>
    <row r="927">
      <c r="A927" s="98" t="s">
        <v>95422</v>
      </c>
      <c r="B927" s="98" t="s">
        <v>95423</v>
      </c>
      <c r="C927" s="100">
        <v>812</v>
      </c>
      <c r="D927" s="98" t="s">
        <v>95424</v>
      </c>
      <c r="E927" s="98" t="s">
        <v>95425</v>
      </c>
      <c r="F927" s="104">
        <v>45470</v>
      </c>
      <c r="G927" s="104">
        <v>45470</v>
      </c>
      <c r="H927" s="104">
        <v>45900</v>
      </c>
      <c r="J927" s="101">
        <v>1280</v>
      </c>
      <c r="K927" s="98" t="s">
        <v>95426</v>
      </c>
      <c r="L927" s="98" t="s">
        <v>95427</v>
      </c>
      <c r="M927" s="98" t="s">
        <v>95428</v>
      </c>
      <c r="N927" s="98" t="s">
        <v>95429</v>
      </c>
      <c r="O927" s="101">
        <v>80</v>
      </c>
      <c r="P927" s="101">
        <v>80</v>
      </c>
      <c r="Q927" s="101">
        <v>0</v>
      </c>
      <c r="R927" s="101">
        <v>1360</v>
      </c>
    </row>
    <row r="928">
      <c r="L928" s="98" t="s">
        <v>95430</v>
      </c>
      <c r="M928" s="98" t="s">
        <v>95431</v>
      </c>
      <c r="N928" s="98" t="s">
        <v>95432</v>
      </c>
      <c r="O928" s="101">
        <v>1280</v>
      </c>
      <c r="P928" s="101">
        <v>1280</v>
      </c>
    </row>
    <row r="929">
      <c r="L929" s="98" t="s">
        <v>95433</v>
      </c>
      <c r="M929" s="98" t="s">
        <v>95434</v>
      </c>
      <c r="N929" s="98" t="s">
        <v>95435</v>
      </c>
      <c r="O929" s="101">
        <v>20</v>
      </c>
      <c r="P929" s="101">
        <v>20</v>
      </c>
    </row>
    <row r="930">
      <c r="L930" s="98" t="s">
        <v>95436</v>
      </c>
      <c r="M930" s="98" t="s">
        <v>95437</v>
      </c>
      <c r="N930" s="98" t="s">
        <v>95438</v>
      </c>
      <c r="O930" s="101">
        <v>35</v>
      </c>
      <c r="P930" s="101">
        <v>35</v>
      </c>
    </row>
    <row r="931">
      <c r="K931" s="96" t="s">
        <v>95439</v>
      </c>
      <c r="O931" s="85">
        <f>SUM(O927:O930)</f>
      </c>
      <c r="P931" s="85">
        <f>SUM(P927:P930)</f>
      </c>
    </row>
    <row r="932">
      <c r="A932" s="98" t="s">
        <v>95440</v>
      </c>
      <c r="B932" s="98" t="s">
        <v>95441</v>
      </c>
      <c r="C932" s="100">
        <v>1077</v>
      </c>
      <c r="D932" s="98" t="s">
        <v>95442</v>
      </c>
      <c r="E932" s="98" t="s">
        <v>95443</v>
      </c>
      <c r="F932" s="104">
        <v>45209</v>
      </c>
      <c r="G932" s="104">
        <v>45597</v>
      </c>
      <c r="H932" s="104">
        <v>45961</v>
      </c>
      <c r="J932" s="101">
        <v>1625</v>
      </c>
      <c r="K932" s="98" t="s">
        <v>95444</v>
      </c>
      <c r="L932" s="98" t="s">
        <v>95445</v>
      </c>
      <c r="M932" s="98" t="s">
        <v>95446</v>
      </c>
      <c r="N932" s="98" t="s">
        <v>95447</v>
      </c>
      <c r="O932" s="101">
        <v>40</v>
      </c>
      <c r="P932" s="101">
        <v>0</v>
      </c>
      <c r="Q932" s="101">
        <v>-0.70999999999999996</v>
      </c>
      <c r="R932" s="101">
        <v>400</v>
      </c>
    </row>
    <row r="933">
      <c r="L933" s="98" t="s">
        <v>95448</v>
      </c>
      <c r="M933" s="98" t="s">
        <v>95449</v>
      </c>
      <c r="N933" s="98" t="s">
        <v>95450</v>
      </c>
      <c r="O933" s="101">
        <v>80</v>
      </c>
      <c r="P933" s="101">
        <v>120</v>
      </c>
    </row>
    <row r="934">
      <c r="L934" s="98" t="s">
        <v>95451</v>
      </c>
      <c r="M934" s="98" t="s">
        <v>95452</v>
      </c>
      <c r="N934" s="98" t="s">
        <v>95453</v>
      </c>
      <c r="O934" s="101">
        <v>1515</v>
      </c>
      <c r="P934" s="101">
        <v>1515</v>
      </c>
    </row>
    <row r="935">
      <c r="L935" s="98" t="s">
        <v>95454</v>
      </c>
      <c r="M935" s="98" t="s">
        <v>95455</v>
      </c>
      <c r="N935" s="98" t="s">
        <v>95456</v>
      </c>
      <c r="O935" s="101">
        <v>20</v>
      </c>
      <c r="P935" s="101">
        <v>20</v>
      </c>
    </row>
    <row r="936">
      <c r="L936" s="98" t="s">
        <v>95457</v>
      </c>
      <c r="M936" s="98" t="s">
        <v>95458</v>
      </c>
      <c r="N936" s="98" t="s">
        <v>95459</v>
      </c>
      <c r="O936" s="101">
        <v>35</v>
      </c>
      <c r="P936" s="101">
        <v>35</v>
      </c>
    </row>
    <row r="937">
      <c r="K937" s="96" t="s">
        <v>95460</v>
      </c>
      <c r="O937" s="85">
        <f>SUM(O932:O936)</f>
      </c>
      <c r="P937" s="85">
        <f>SUM(P932:P936)</f>
      </c>
    </row>
    <row r="938">
      <c r="A938" s="98" t="s">
        <v>95461</v>
      </c>
      <c r="B938" s="98" t="s">
        <v>95462</v>
      </c>
      <c r="C938" s="100">
        <v>1077</v>
      </c>
      <c r="D938" s="98" t="s">
        <v>95463</v>
      </c>
      <c r="E938" s="98" t="s">
        <v>95464</v>
      </c>
      <c r="F938" s="104">
        <v>44092</v>
      </c>
      <c r="G938" s="104">
        <v>45566</v>
      </c>
      <c r="H938" s="104">
        <v>45930</v>
      </c>
      <c r="J938" s="101">
        <v>1505</v>
      </c>
      <c r="K938" s="98" t="s">
        <v>95465</v>
      </c>
      <c r="L938" s="98" t="s">
        <v>95466</v>
      </c>
      <c r="M938" s="98" t="s">
        <v>95467</v>
      </c>
      <c r="N938" s="98" t="s">
        <v>95468</v>
      </c>
      <c r="O938" s="101">
        <v>1515</v>
      </c>
      <c r="P938" s="101">
        <v>1515</v>
      </c>
      <c r="Q938" s="101">
        <v>0</v>
      </c>
      <c r="R938" s="101">
        <v>200</v>
      </c>
    </row>
    <row r="939">
      <c r="L939" s="98" t="s">
        <v>95469</v>
      </c>
      <c r="M939" s="98" t="s">
        <v>95470</v>
      </c>
      <c r="N939" s="98" t="s">
        <v>95471</v>
      </c>
      <c r="O939" s="101">
        <v>100</v>
      </c>
      <c r="P939" s="101">
        <v>100</v>
      </c>
    </row>
    <row r="940">
      <c r="L940" s="98" t="s">
        <v>95472</v>
      </c>
      <c r="M940" s="98" t="s">
        <v>95473</v>
      </c>
      <c r="N940" s="98" t="s">
        <v>95474</v>
      </c>
      <c r="O940" s="101">
        <v>40</v>
      </c>
      <c r="P940" s="101">
        <v>40</v>
      </c>
    </row>
    <row r="941">
      <c r="L941" s="98" t="s">
        <v>95475</v>
      </c>
      <c r="M941" s="98" t="s">
        <v>95476</v>
      </c>
      <c r="N941" s="98" t="s">
        <v>95477</v>
      </c>
      <c r="O941" s="101">
        <v>20</v>
      </c>
      <c r="P941" s="101">
        <v>20</v>
      </c>
    </row>
    <row r="942">
      <c r="L942" s="98" t="s">
        <v>95478</v>
      </c>
      <c r="M942" s="98" t="s">
        <v>95479</v>
      </c>
      <c r="N942" s="98" t="s">
        <v>95480</v>
      </c>
      <c r="O942" s="101">
        <v>35</v>
      </c>
      <c r="P942" s="101">
        <v>35</v>
      </c>
    </row>
    <row r="943">
      <c r="K943" s="96" t="s">
        <v>95481</v>
      </c>
      <c r="O943" s="85">
        <f>SUM(O938:O942)</f>
      </c>
      <c r="P943" s="85">
        <f>SUM(P938:P942)</f>
      </c>
    </row>
    <row r="944">
      <c r="A944" s="98" t="s">
        <v>95482</v>
      </c>
      <c r="B944" s="98" t="s">
        <v>95483</v>
      </c>
      <c r="C944" s="100">
        <v>812</v>
      </c>
      <c r="D944" s="98" t="s">
        <v>95484</v>
      </c>
      <c r="E944" s="98" t="s">
        <v>95485</v>
      </c>
      <c r="F944" s="104">
        <v>43739</v>
      </c>
      <c r="G944" s="104">
        <v>45413</v>
      </c>
      <c r="H944" s="104">
        <v>45777</v>
      </c>
      <c r="J944" s="101">
        <v>1295</v>
      </c>
      <c r="K944" s="98" t="s">
        <v>95486</v>
      </c>
      <c r="L944" s="98" t="s">
        <v>95487</v>
      </c>
      <c r="M944" s="98" t="s">
        <v>95488</v>
      </c>
      <c r="N944" s="98" t="s">
        <v>95489</v>
      </c>
      <c r="O944" s="101">
        <v>15</v>
      </c>
      <c r="P944" s="101">
        <v>15</v>
      </c>
      <c r="Q944" s="101">
        <v>0</v>
      </c>
      <c r="R944" s="101">
        <v>200</v>
      </c>
    </row>
    <row r="945">
      <c r="L945" s="98" t="s">
        <v>95490</v>
      </c>
      <c r="M945" s="98" t="s">
        <v>95491</v>
      </c>
      <c r="N945" s="98" t="s">
        <v>95492</v>
      </c>
      <c r="O945" s="101">
        <v>1268</v>
      </c>
      <c r="P945" s="101">
        <v>1268</v>
      </c>
    </row>
    <row r="946">
      <c r="L946" s="98" t="s">
        <v>95493</v>
      </c>
      <c r="M946" s="98" t="s">
        <v>95494</v>
      </c>
      <c r="N946" s="98" t="s">
        <v>95495</v>
      </c>
      <c r="O946" s="101">
        <v>20</v>
      </c>
      <c r="P946" s="101">
        <v>20</v>
      </c>
    </row>
    <row r="947">
      <c r="L947" s="98" t="s">
        <v>95496</v>
      </c>
      <c r="M947" s="98" t="s">
        <v>95497</v>
      </c>
      <c r="N947" s="98" t="s">
        <v>95498</v>
      </c>
      <c r="O947" s="101">
        <v>35</v>
      </c>
      <c r="P947" s="101">
        <v>35</v>
      </c>
    </row>
    <row r="948">
      <c r="K948" s="96" t="s">
        <v>95499</v>
      </c>
      <c r="O948" s="85">
        <f>SUM(O944:O947)</f>
      </c>
      <c r="P948" s="85">
        <f>SUM(P944:P947)</f>
      </c>
    </row>
    <row r="949">
      <c r="A949" s="98" t="s">
        <v>95500</v>
      </c>
      <c r="B949" s="98" t="s">
        <v>95501</v>
      </c>
      <c r="C949" s="100">
        <v>812</v>
      </c>
      <c r="D949" s="98" t="s">
        <v>95502</v>
      </c>
      <c r="E949" s="98" t="s">
        <v>95503</v>
      </c>
      <c r="F949" s="104">
        <v>45462</v>
      </c>
      <c r="G949" s="104">
        <v>45462</v>
      </c>
      <c r="H949" s="104">
        <v>45900</v>
      </c>
      <c r="J949" s="101">
        <v>1345</v>
      </c>
      <c r="K949" s="98" t="s">
        <v>95504</v>
      </c>
      <c r="L949" s="98" t="s">
        <v>95505</v>
      </c>
      <c r="M949" s="98" t="s">
        <v>95506</v>
      </c>
      <c r="N949" s="98" t="s">
        <v>95507</v>
      </c>
      <c r="O949" s="101">
        <v>15</v>
      </c>
      <c r="P949" s="101">
        <v>15</v>
      </c>
      <c r="Q949" s="101">
        <v>0</v>
      </c>
      <c r="R949" s="101">
        <v>200</v>
      </c>
    </row>
    <row r="950">
      <c r="L950" s="98" t="s">
        <v>95508</v>
      </c>
      <c r="M950" s="98" t="s">
        <v>95509</v>
      </c>
      <c r="N950" s="98" t="s">
        <v>95510</v>
      </c>
      <c r="O950" s="101">
        <v>50</v>
      </c>
      <c r="P950" s="101">
        <v>50</v>
      </c>
    </row>
    <row r="951">
      <c r="L951" s="98" t="s">
        <v>95511</v>
      </c>
      <c r="M951" s="98" t="s">
        <v>95512</v>
      </c>
      <c r="N951" s="98" t="s">
        <v>95513</v>
      </c>
      <c r="O951" s="101">
        <v>1280</v>
      </c>
      <c r="P951" s="101">
        <v>1280</v>
      </c>
    </row>
    <row r="952">
      <c r="L952" s="98" t="s">
        <v>95514</v>
      </c>
      <c r="M952" s="98" t="s">
        <v>95515</v>
      </c>
      <c r="N952" s="98" t="s">
        <v>95516</v>
      </c>
      <c r="O952" s="101">
        <v>100</v>
      </c>
      <c r="P952" s="101">
        <v>100</v>
      </c>
    </row>
    <row r="953">
      <c r="L953" s="98" t="s">
        <v>95517</v>
      </c>
      <c r="M953" s="98" t="s">
        <v>95518</v>
      </c>
      <c r="N953" s="98" t="s">
        <v>95519</v>
      </c>
      <c r="O953" s="101">
        <v>20</v>
      </c>
      <c r="P953" s="101">
        <v>20</v>
      </c>
    </row>
    <row r="954">
      <c r="L954" s="98" t="s">
        <v>95520</v>
      </c>
      <c r="M954" s="98" t="s">
        <v>95521</v>
      </c>
      <c r="N954" s="98" t="s">
        <v>95522</v>
      </c>
      <c r="O954" s="101">
        <v>35</v>
      </c>
      <c r="P954" s="101">
        <v>35</v>
      </c>
    </row>
    <row r="955">
      <c r="K955" s="96" t="s">
        <v>95523</v>
      </c>
      <c r="O955" s="85">
        <f>SUM(O949:O954)</f>
      </c>
      <c r="P955" s="85">
        <f>SUM(P949:P954)</f>
      </c>
    </row>
    <row r="956">
      <c r="A956" s="98" t="s">
        <v>95524</v>
      </c>
      <c r="B956" s="98" t="s">
        <v>95525</v>
      </c>
      <c r="C956" s="100">
        <v>1077</v>
      </c>
      <c r="D956" s="98" t="s">
        <v>95526</v>
      </c>
      <c r="E956" s="98" t="s">
        <v>95527</v>
      </c>
      <c r="F956" s="104">
        <v>45513</v>
      </c>
      <c r="G956" s="104">
        <v>45513</v>
      </c>
      <c r="H956" s="104">
        <v>45900</v>
      </c>
      <c r="J956" s="101">
        <v>1620</v>
      </c>
      <c r="K956" s="98" t="s">
        <v>95528</v>
      </c>
      <c r="L956" s="98" t="s">
        <v>95529</v>
      </c>
      <c r="M956" s="98" t="s">
        <v>95530</v>
      </c>
      <c r="N956" s="98" t="s">
        <v>95531</v>
      </c>
      <c r="O956" s="101">
        <v>35</v>
      </c>
      <c r="P956" s="101">
        <v>35</v>
      </c>
      <c r="Q956" s="101">
        <v>1819.04</v>
      </c>
      <c r="R956" s="101">
        <v>400</v>
      </c>
    </row>
    <row r="957">
      <c r="L957" s="98" t="s">
        <v>95532</v>
      </c>
      <c r="M957" s="98" t="s">
        <v>95533</v>
      </c>
      <c r="N957" s="98" t="s">
        <v>95534</v>
      </c>
      <c r="O957" s="101">
        <v>80</v>
      </c>
      <c r="P957" s="101">
        <v>80</v>
      </c>
    </row>
    <row r="958">
      <c r="L958" s="98" t="s">
        <v>95535</v>
      </c>
      <c r="M958" s="98" t="s">
        <v>95536</v>
      </c>
      <c r="N958" s="98" t="s">
        <v>95537</v>
      </c>
      <c r="O958" s="101">
        <v>1505</v>
      </c>
      <c r="P958" s="101">
        <v>1505</v>
      </c>
    </row>
    <row r="959">
      <c r="L959" s="98" t="s">
        <v>95538</v>
      </c>
      <c r="M959" s="98" t="s">
        <v>95539</v>
      </c>
      <c r="N959" s="98" t="s">
        <v>95540</v>
      </c>
      <c r="O959" s="101">
        <v>75</v>
      </c>
      <c r="P959" s="101">
        <v>0</v>
      </c>
    </row>
    <row r="960">
      <c r="L960" s="98" t="s">
        <v>95541</v>
      </c>
      <c r="M960" s="98" t="s">
        <v>95542</v>
      </c>
      <c r="N960" s="98" t="s">
        <v>95543</v>
      </c>
      <c r="O960" s="101">
        <v>20</v>
      </c>
      <c r="P960" s="101">
        <v>20</v>
      </c>
    </row>
    <row r="961">
      <c r="L961" s="98" t="s">
        <v>95544</v>
      </c>
      <c r="M961" s="98" t="s">
        <v>95545</v>
      </c>
      <c r="N961" s="98" t="s">
        <v>95546</v>
      </c>
      <c r="O961" s="101">
        <v>35</v>
      </c>
      <c r="P961" s="101">
        <v>35</v>
      </c>
    </row>
    <row r="962">
      <c r="K962" s="96" t="s">
        <v>95547</v>
      </c>
      <c r="O962" s="85">
        <f>SUM(O956:O961)</f>
      </c>
      <c r="P962" s="85">
        <f>SUM(P956:P961)</f>
      </c>
    </row>
    <row r="963">
      <c r="A963" s="98" t="s">
        <v>95548</v>
      </c>
      <c r="B963" s="98" t="s">
        <v>95549</v>
      </c>
      <c r="C963" s="100">
        <v>1077</v>
      </c>
      <c r="D963" s="98" t="s">
        <v>95550</v>
      </c>
      <c r="E963" s="98" t="s">
        <v>95551</v>
      </c>
      <c r="F963" s="104">
        <v>42005</v>
      </c>
      <c r="G963" s="104">
        <v>44927</v>
      </c>
      <c r="J963" s="101">
        <v>1540</v>
      </c>
      <c r="K963" s="98" t="s">
        <v>95552</v>
      </c>
      <c r="L963" s="98" t="s">
        <v>95553</v>
      </c>
      <c r="M963" s="98" t="s">
        <v>95554</v>
      </c>
      <c r="N963" s="98" t="s">
        <v>95555</v>
      </c>
      <c r="O963" s="101">
        <v>35</v>
      </c>
      <c r="P963" s="101">
        <v>35</v>
      </c>
      <c r="Q963" s="101">
        <v>0</v>
      </c>
      <c r="R963" s="101">
        <v>0</v>
      </c>
    </row>
    <row r="964">
      <c r="L964" s="98" t="s">
        <v>95556</v>
      </c>
      <c r="M964" s="98" t="s">
        <v>95557</v>
      </c>
      <c r="N964" s="98" t="s">
        <v>95558</v>
      </c>
      <c r="O964" s="101">
        <v>975</v>
      </c>
      <c r="P964" s="101">
        <v>975</v>
      </c>
    </row>
    <row r="965">
      <c r="L965" s="98" t="s">
        <v>95559</v>
      </c>
      <c r="M965" s="98" t="s">
        <v>95560</v>
      </c>
      <c r="N965" s="98" t="s">
        <v>95561</v>
      </c>
      <c r="O965" s="101">
        <v>-1010</v>
      </c>
      <c r="P965" s="101">
        <v>-1010</v>
      </c>
    </row>
    <row r="966">
      <c r="K966" s="96" t="s">
        <v>95562</v>
      </c>
      <c r="O966" s="85">
        <f>SUM(O963:O965)</f>
      </c>
      <c r="P966" s="85">
        <f>SUM(P963:P965)</f>
      </c>
    </row>
    <row r="967">
      <c r="A967" s="98" t="s">
        <v>95563</v>
      </c>
      <c r="B967" s="98" t="s">
        <v>95564</v>
      </c>
      <c r="C967" s="100">
        <v>812</v>
      </c>
      <c r="D967" s="98" t="s">
        <v>95565</v>
      </c>
      <c r="E967" s="98" t="s">
        <v>95566</v>
      </c>
      <c r="F967" s="104">
        <v>45405</v>
      </c>
      <c r="G967" s="104">
        <v>45405</v>
      </c>
      <c r="H967" s="104">
        <v>45777</v>
      </c>
      <c r="J967" s="101">
        <v>1280</v>
      </c>
      <c r="K967" s="98" t="s">
        <v>95567</v>
      </c>
      <c r="L967" s="98" t="s">
        <v>95568</v>
      </c>
      <c r="M967" s="98" t="s">
        <v>95569</v>
      </c>
      <c r="N967" s="98" t="s">
        <v>95570</v>
      </c>
      <c r="O967" s="101">
        <v>1280</v>
      </c>
      <c r="P967" s="101">
        <v>1280</v>
      </c>
      <c r="Q967" s="101">
        <v>0</v>
      </c>
      <c r="R967" s="101">
        <v>1280</v>
      </c>
    </row>
    <row r="968">
      <c r="L968" s="98" t="s">
        <v>95571</v>
      </c>
      <c r="M968" s="98" t="s">
        <v>95572</v>
      </c>
      <c r="N968" s="98" t="s">
        <v>95573</v>
      </c>
      <c r="O968" s="101">
        <v>20</v>
      </c>
      <c r="P968" s="101">
        <v>20</v>
      </c>
    </row>
    <row r="969">
      <c r="L969" s="98" t="s">
        <v>95574</v>
      </c>
      <c r="M969" s="98" t="s">
        <v>95575</v>
      </c>
      <c r="N969" s="98" t="s">
        <v>95576</v>
      </c>
      <c r="O969" s="101">
        <v>35</v>
      </c>
      <c r="P969" s="101">
        <v>35</v>
      </c>
    </row>
    <row r="970">
      <c r="K970" s="96" t="s">
        <v>95577</v>
      </c>
      <c r="O970" s="85">
        <f>SUM(O967:O969)</f>
      </c>
      <c r="P970" s="85">
        <f>SUM(P967:P969)</f>
      </c>
    </row>
    <row r="971">
      <c r="A971" s="98" t="s">
        <v>95578</v>
      </c>
      <c r="B971" s="98" t="s">
        <v>95579</v>
      </c>
      <c r="C971" s="100">
        <v>812</v>
      </c>
      <c r="D971" s="98" t="s">
        <v>95580</v>
      </c>
      <c r="E971" s="98" t="s">
        <v>95581</v>
      </c>
      <c r="F971" s="104">
        <v>45204</v>
      </c>
      <c r="G971" s="104">
        <v>45658</v>
      </c>
      <c r="H971" s="104">
        <v>46022</v>
      </c>
      <c r="J971" s="101">
        <v>1360</v>
      </c>
      <c r="K971" s="98" t="s">
        <v>95582</v>
      </c>
      <c r="L971" s="98" t="s">
        <v>95583</v>
      </c>
      <c r="M971" s="98" t="s">
        <v>95584</v>
      </c>
      <c r="N971" s="98" t="s">
        <v>95585</v>
      </c>
      <c r="O971" s="101">
        <v>80</v>
      </c>
      <c r="P971" s="101">
        <v>80</v>
      </c>
      <c r="Q971" s="101">
        <v>0</v>
      </c>
      <c r="R971" s="101">
        <v>200</v>
      </c>
    </row>
    <row r="972">
      <c r="L972" s="98" t="s">
        <v>95586</v>
      </c>
      <c r="M972" s="98" t="s">
        <v>95587</v>
      </c>
      <c r="N972" s="98" t="s">
        <v>95588</v>
      </c>
      <c r="O972" s="101">
        <v>1290</v>
      </c>
      <c r="P972" s="101">
        <v>1290</v>
      </c>
    </row>
    <row r="973">
      <c r="L973" s="98" t="s">
        <v>95589</v>
      </c>
      <c r="M973" s="98" t="s">
        <v>95590</v>
      </c>
      <c r="N973" s="98" t="s">
        <v>95591</v>
      </c>
      <c r="O973" s="101">
        <v>20</v>
      </c>
      <c r="P973" s="101">
        <v>20</v>
      </c>
    </row>
    <row r="974">
      <c r="L974" s="98" t="s">
        <v>95592</v>
      </c>
      <c r="M974" s="98" t="s">
        <v>95593</v>
      </c>
      <c r="N974" s="98" t="s">
        <v>95594</v>
      </c>
      <c r="O974" s="101">
        <v>35</v>
      </c>
      <c r="P974" s="101">
        <v>35</v>
      </c>
    </row>
    <row r="975">
      <c r="K975" s="96" t="s">
        <v>95595</v>
      </c>
      <c r="O975" s="85">
        <f>SUM(O971:O974)</f>
      </c>
      <c r="P975" s="85">
        <f>SUM(P971:P974)</f>
      </c>
    </row>
    <row r="976">
      <c r="A976" s="98" t="s">
        <v>95596</v>
      </c>
      <c r="B976" s="98" t="s">
        <v>95597</v>
      </c>
      <c r="C976" s="100">
        <v>1077</v>
      </c>
      <c r="D976" s="98" t="s">
        <v>95598</v>
      </c>
      <c r="E976" s="98" t="s">
        <v>95599</v>
      </c>
      <c r="F976" s="104">
        <v>45577</v>
      </c>
      <c r="G976" s="104">
        <v>45577</v>
      </c>
      <c r="H976" s="104">
        <v>45961</v>
      </c>
      <c r="J976" s="101">
        <v>1505</v>
      </c>
      <c r="K976" s="98" t="s">
        <v>95600</v>
      </c>
      <c r="L976" s="98" t="s">
        <v>95601</v>
      </c>
      <c r="M976" s="98" t="s">
        <v>95602</v>
      </c>
      <c r="N976" s="98" t="s">
        <v>95603</v>
      </c>
      <c r="O976" s="101">
        <v>80</v>
      </c>
      <c r="P976" s="101">
        <v>80</v>
      </c>
      <c r="Q976" s="101">
        <v>0</v>
      </c>
      <c r="R976" s="101">
        <v>200</v>
      </c>
    </row>
    <row r="977">
      <c r="L977" s="98" t="s">
        <v>95604</v>
      </c>
      <c r="M977" s="98" t="s">
        <v>95605</v>
      </c>
      <c r="N977" s="98" t="s">
        <v>95606</v>
      </c>
      <c r="O977" s="101">
        <v>1505</v>
      </c>
      <c r="P977" s="101">
        <v>1505</v>
      </c>
    </row>
    <row r="978">
      <c r="L978" s="98" t="s">
        <v>95607</v>
      </c>
      <c r="M978" s="98" t="s">
        <v>95608</v>
      </c>
      <c r="N978" s="98" t="s">
        <v>95609</v>
      </c>
      <c r="O978" s="101">
        <v>40</v>
      </c>
      <c r="P978" s="101">
        <v>40</v>
      </c>
    </row>
    <row r="979">
      <c r="L979" s="98" t="s">
        <v>95610</v>
      </c>
      <c r="M979" s="98" t="s">
        <v>95611</v>
      </c>
      <c r="N979" s="98" t="s">
        <v>95612</v>
      </c>
      <c r="O979" s="101">
        <v>40</v>
      </c>
      <c r="P979" s="101">
        <v>40</v>
      </c>
    </row>
    <row r="980">
      <c r="L980" s="98" t="s">
        <v>95613</v>
      </c>
      <c r="M980" s="98" t="s">
        <v>95614</v>
      </c>
      <c r="N980" s="98" t="s">
        <v>95615</v>
      </c>
      <c r="O980" s="101">
        <v>20</v>
      </c>
      <c r="P980" s="101">
        <v>20</v>
      </c>
    </row>
    <row r="981">
      <c r="L981" s="98" t="s">
        <v>95616</v>
      </c>
      <c r="M981" s="98" t="s">
        <v>95617</v>
      </c>
      <c r="N981" s="98" t="s">
        <v>95618</v>
      </c>
      <c r="O981" s="101">
        <v>35</v>
      </c>
      <c r="P981" s="101">
        <v>35</v>
      </c>
    </row>
    <row r="982">
      <c r="K982" s="96" t="s">
        <v>95619</v>
      </c>
      <c r="O982" s="85">
        <f>SUM(O976:O981)</f>
      </c>
      <c r="P982" s="85">
        <f>SUM(P976:P981)</f>
      </c>
    </row>
    <row r="983">
      <c r="A983" s="98" t="s">
        <v>95620</v>
      </c>
      <c r="B983" s="98" t="s">
        <v>95621</v>
      </c>
      <c r="C983" s="100">
        <v>1077</v>
      </c>
      <c r="D983" s="98" t="s">
        <v>95622</v>
      </c>
      <c r="E983" s="98" t="s">
        <v>95623</v>
      </c>
      <c r="F983" s="104">
        <v>44621</v>
      </c>
      <c r="G983" s="104">
        <v>45717</v>
      </c>
      <c r="H983" s="104">
        <v>46081</v>
      </c>
      <c r="J983" s="101">
        <v>1505</v>
      </c>
      <c r="K983" s="98" t="s">
        <v>95624</v>
      </c>
      <c r="L983" s="98" t="s">
        <v>95625</v>
      </c>
      <c r="M983" s="98" t="s">
        <v>95626</v>
      </c>
      <c r="N983" s="98" t="s">
        <v>95627</v>
      </c>
      <c r="O983" s="101">
        <v>1493</v>
      </c>
      <c r="P983" s="101">
        <v>1493</v>
      </c>
      <c r="Q983" s="101">
        <v>0</v>
      </c>
      <c r="R983" s="101">
        <v>500</v>
      </c>
    </row>
    <row r="984">
      <c r="L984" s="98" t="s">
        <v>95628</v>
      </c>
      <c r="M984" s="98" t="s">
        <v>95629</v>
      </c>
      <c r="N984" s="98" t="s">
        <v>95630</v>
      </c>
      <c r="O984" s="101">
        <v>25</v>
      </c>
      <c r="P984" s="101">
        <v>0</v>
      </c>
    </row>
    <row r="985">
      <c r="L985" s="98" t="s">
        <v>95631</v>
      </c>
      <c r="M985" s="98" t="s">
        <v>95632</v>
      </c>
      <c r="N985" s="98" t="s">
        <v>95633</v>
      </c>
      <c r="O985" s="101">
        <v>20</v>
      </c>
      <c r="P985" s="101">
        <v>20</v>
      </c>
    </row>
    <row r="986">
      <c r="L986" s="98" t="s">
        <v>95634</v>
      </c>
      <c r="M986" s="98" t="s">
        <v>95635</v>
      </c>
      <c r="N986" s="98" t="s">
        <v>95636</v>
      </c>
      <c r="O986" s="101">
        <v>35</v>
      </c>
      <c r="P986" s="101">
        <v>35</v>
      </c>
    </row>
    <row r="987">
      <c r="K987" s="96" t="s">
        <v>95637</v>
      </c>
      <c r="O987" s="85">
        <f>SUM(O983:O986)</f>
      </c>
      <c r="P987" s="85">
        <f>SUM(P983:P986)</f>
      </c>
    </row>
    <row r="988">
      <c r="A988" s="98" t="s">
        <v>95638</v>
      </c>
      <c r="B988" s="98" t="s">
        <v>95639</v>
      </c>
      <c r="C988" s="100">
        <v>812</v>
      </c>
      <c r="D988" s="98" t="s">
        <v>95640</v>
      </c>
      <c r="E988" s="98" t="s">
        <v>95641</v>
      </c>
      <c r="F988" s="104">
        <v>44433</v>
      </c>
      <c r="G988" s="104">
        <v>45536</v>
      </c>
      <c r="H988" s="104">
        <v>45900</v>
      </c>
      <c r="J988" s="101">
        <v>1295</v>
      </c>
      <c r="K988" s="98" t="s">
        <v>95642</v>
      </c>
      <c r="L988" s="98" t="s">
        <v>95643</v>
      </c>
      <c r="M988" s="98" t="s">
        <v>95644</v>
      </c>
      <c r="N988" s="98" t="s">
        <v>95645</v>
      </c>
      <c r="O988" s="101">
        <v>15</v>
      </c>
      <c r="P988" s="101">
        <v>15</v>
      </c>
      <c r="Q988" s="101">
        <v>0</v>
      </c>
      <c r="R988" s="101">
        <v>500</v>
      </c>
    </row>
    <row r="989">
      <c r="L989" s="98" t="s">
        <v>95646</v>
      </c>
      <c r="M989" s="98" t="s">
        <v>95647</v>
      </c>
      <c r="N989" s="98" t="s">
        <v>95648</v>
      </c>
      <c r="O989" s="101">
        <v>1280</v>
      </c>
      <c r="P989" s="101">
        <v>1280</v>
      </c>
    </row>
    <row r="990">
      <c r="L990" s="98" t="s">
        <v>95649</v>
      </c>
      <c r="M990" s="98" t="s">
        <v>95650</v>
      </c>
      <c r="N990" s="98" t="s">
        <v>95651</v>
      </c>
      <c r="O990" s="101">
        <v>125</v>
      </c>
      <c r="P990" s="101">
        <v>125</v>
      </c>
    </row>
    <row r="991">
      <c r="L991" s="98" t="s">
        <v>95652</v>
      </c>
      <c r="M991" s="98" t="s">
        <v>95653</v>
      </c>
      <c r="N991" s="98" t="s">
        <v>95654</v>
      </c>
      <c r="O991" s="101">
        <v>20</v>
      </c>
      <c r="P991" s="101">
        <v>20</v>
      </c>
    </row>
    <row r="992">
      <c r="L992" s="98" t="s">
        <v>95655</v>
      </c>
      <c r="M992" s="98" t="s">
        <v>95656</v>
      </c>
      <c r="N992" s="98" t="s">
        <v>95657</v>
      </c>
      <c r="O992" s="101">
        <v>35</v>
      </c>
      <c r="P992" s="101">
        <v>35</v>
      </c>
    </row>
    <row r="993">
      <c r="K993" s="96" t="s">
        <v>95658</v>
      </c>
      <c r="O993" s="85">
        <f>SUM(O988:O992)</f>
      </c>
      <c r="P993" s="85">
        <f>SUM(P988:P992)</f>
      </c>
    </row>
    <row r="994">
      <c r="A994" s="98" t="s">
        <v>95659</v>
      </c>
      <c r="B994" s="98" t="s">
        <v>95660</v>
      </c>
      <c r="C994" s="100">
        <v>812</v>
      </c>
      <c r="D994" s="98" t="s">
        <v>95661</v>
      </c>
      <c r="E994" s="98" t="s">
        <v>95662</v>
      </c>
      <c r="F994" s="104">
        <v>45426</v>
      </c>
      <c r="G994" s="104">
        <v>45426</v>
      </c>
      <c r="H994" s="104">
        <v>45808</v>
      </c>
      <c r="J994" s="101">
        <v>1295</v>
      </c>
      <c r="K994" s="98" t="s">
        <v>95663</v>
      </c>
      <c r="L994" s="98" t="s">
        <v>95664</v>
      </c>
      <c r="M994" s="98" t="s">
        <v>95665</v>
      </c>
      <c r="N994" s="98" t="s">
        <v>95666</v>
      </c>
      <c r="O994" s="101">
        <v>15</v>
      </c>
      <c r="P994" s="101">
        <v>15</v>
      </c>
      <c r="Q994" s="101">
        <v>0</v>
      </c>
      <c r="R994" s="101">
        <v>1295</v>
      </c>
    </row>
    <row r="995">
      <c r="L995" s="98" t="s">
        <v>95667</v>
      </c>
      <c r="M995" s="98" t="s">
        <v>95668</v>
      </c>
      <c r="N995" s="98" t="s">
        <v>95669</v>
      </c>
      <c r="O995" s="101">
        <v>1280</v>
      </c>
      <c r="P995" s="101">
        <v>1280</v>
      </c>
    </row>
    <row r="996">
      <c r="L996" s="98" t="s">
        <v>95670</v>
      </c>
      <c r="M996" s="98" t="s">
        <v>95671</v>
      </c>
      <c r="N996" s="98" t="s">
        <v>95672</v>
      </c>
      <c r="O996" s="101">
        <v>20</v>
      </c>
      <c r="P996" s="101">
        <v>20</v>
      </c>
    </row>
    <row r="997">
      <c r="L997" s="98" t="s">
        <v>95673</v>
      </c>
      <c r="M997" s="98" t="s">
        <v>95674</v>
      </c>
      <c r="N997" s="98" t="s">
        <v>95675</v>
      </c>
      <c r="O997" s="101">
        <v>35</v>
      </c>
      <c r="P997" s="101">
        <v>35</v>
      </c>
    </row>
    <row r="998">
      <c r="K998" s="96" t="s">
        <v>95676</v>
      </c>
      <c r="O998" s="85">
        <f>SUM(O994:O997)</f>
      </c>
      <c r="P998" s="85">
        <f>SUM(P994:P997)</f>
      </c>
    </row>
    <row r="999">
      <c r="A999" s="98" t="s">
        <v>95677</v>
      </c>
      <c r="B999" s="98" t="s">
        <v>95678</v>
      </c>
      <c r="C999" s="100">
        <v>1077</v>
      </c>
      <c r="D999" s="98" t="s">
        <v>95679</v>
      </c>
      <c r="E999" s="98" t="s">
        <v>95680</v>
      </c>
      <c r="F999" s="104">
        <v>43474</v>
      </c>
      <c r="G999" s="104">
        <v>45323</v>
      </c>
      <c r="J999" s="101">
        <v>1540</v>
      </c>
      <c r="K999" s="98" t="s">
        <v>95681</v>
      </c>
      <c r="L999" s="98" t="s">
        <v>95682</v>
      </c>
      <c r="M999" s="98" t="s">
        <v>95683</v>
      </c>
      <c r="N999" s="98" t="s">
        <v>95684</v>
      </c>
      <c r="O999" s="101">
        <v>35</v>
      </c>
      <c r="P999" s="101">
        <v>35</v>
      </c>
      <c r="Q999" s="101">
        <v>0</v>
      </c>
      <c r="R999" s="101">
        <v>1230</v>
      </c>
    </row>
    <row r="1000">
      <c r="L1000" s="98" t="s">
        <v>95685</v>
      </c>
      <c r="M1000" s="98" t="s">
        <v>95686</v>
      </c>
      <c r="N1000" s="98" t="s">
        <v>95687</v>
      </c>
      <c r="O1000" s="101">
        <v>1505</v>
      </c>
      <c r="P1000" s="101">
        <v>1505</v>
      </c>
    </row>
    <row r="1001">
      <c r="L1001" s="98" t="s">
        <v>95688</v>
      </c>
      <c r="M1001" s="98" t="s">
        <v>95689</v>
      </c>
      <c r="N1001" s="98" t="s">
        <v>95690</v>
      </c>
      <c r="O1001" s="101">
        <v>200</v>
      </c>
      <c r="P1001" s="101">
        <v>200</v>
      </c>
    </row>
    <row r="1002">
      <c r="L1002" s="98" t="s">
        <v>95691</v>
      </c>
      <c r="M1002" s="98" t="s">
        <v>95692</v>
      </c>
      <c r="N1002" s="98" t="s">
        <v>95693</v>
      </c>
      <c r="O1002" s="101">
        <v>25</v>
      </c>
      <c r="P1002" s="101">
        <v>0</v>
      </c>
    </row>
    <row r="1003">
      <c r="L1003" s="98" t="s">
        <v>95694</v>
      </c>
      <c r="M1003" s="98" t="s">
        <v>95695</v>
      </c>
      <c r="N1003" s="98" t="s">
        <v>95696</v>
      </c>
      <c r="O1003" s="101">
        <v>20</v>
      </c>
      <c r="P1003" s="101">
        <v>20</v>
      </c>
    </row>
    <row r="1004">
      <c r="L1004" s="98" t="s">
        <v>95697</v>
      </c>
      <c r="M1004" s="98" t="s">
        <v>95698</v>
      </c>
      <c r="N1004" s="98" t="s">
        <v>95699</v>
      </c>
      <c r="O1004" s="101">
        <v>35</v>
      </c>
      <c r="P1004" s="101">
        <v>35</v>
      </c>
    </row>
    <row r="1005">
      <c r="K1005" s="96" t="s">
        <v>95700</v>
      </c>
      <c r="O1005" s="85">
        <f>SUM(O999:O1004)</f>
      </c>
      <c r="P1005" s="85">
        <f>SUM(P999:P1004)</f>
      </c>
    </row>
    <row r="1006">
      <c r="A1006" s="98" t="s">
        <v>95701</v>
      </c>
      <c r="B1006" s="98" t="s">
        <v>95702</v>
      </c>
      <c r="C1006" s="100">
        <v>1077</v>
      </c>
      <c r="D1006" s="98" t="s">
        <v>95703</v>
      </c>
      <c r="E1006" s="98" t="s">
        <v>95704</v>
      </c>
      <c r="F1006" s="104">
        <v>42622</v>
      </c>
      <c r="G1006" s="104">
        <v>45597</v>
      </c>
      <c r="H1006" s="104">
        <v>45961</v>
      </c>
      <c r="J1006" s="101">
        <v>1540</v>
      </c>
      <c r="K1006" s="98" t="s">
        <v>95705</v>
      </c>
      <c r="L1006" s="98" t="s">
        <v>95706</v>
      </c>
      <c r="M1006" s="98" t="s">
        <v>95707</v>
      </c>
      <c r="N1006" s="98" t="s">
        <v>95708</v>
      </c>
      <c r="O1006" s="101">
        <v>35</v>
      </c>
      <c r="P1006" s="101">
        <v>35</v>
      </c>
      <c r="Q1006" s="101">
        <v>0</v>
      </c>
      <c r="R1006" s="101">
        <v>400</v>
      </c>
    </row>
    <row r="1007">
      <c r="L1007" s="98" t="s">
        <v>95709</v>
      </c>
      <c r="M1007" s="98" t="s">
        <v>95710</v>
      </c>
      <c r="N1007" s="98" t="s">
        <v>95711</v>
      </c>
      <c r="O1007" s="101">
        <v>1505</v>
      </c>
      <c r="P1007" s="101">
        <v>1505</v>
      </c>
    </row>
    <row r="1008">
      <c r="L1008" s="98" t="s">
        <v>95712</v>
      </c>
      <c r="M1008" s="98" t="s">
        <v>95713</v>
      </c>
      <c r="N1008" s="98" t="s">
        <v>95714</v>
      </c>
      <c r="O1008" s="101">
        <v>100</v>
      </c>
      <c r="P1008" s="101">
        <v>100</v>
      </c>
    </row>
    <row r="1009">
      <c r="L1009" s="98" t="s">
        <v>95715</v>
      </c>
      <c r="M1009" s="98" t="s">
        <v>95716</v>
      </c>
      <c r="N1009" s="98" t="s">
        <v>95717</v>
      </c>
      <c r="O1009" s="101">
        <v>20</v>
      </c>
      <c r="P1009" s="101">
        <v>20</v>
      </c>
    </row>
    <row r="1010">
      <c r="K1010" s="96" t="s">
        <v>95718</v>
      </c>
      <c r="O1010" s="85">
        <f>SUM(O1006:O1009)</f>
      </c>
      <c r="P1010" s="85">
        <f>SUM(P1006:P1009)</f>
      </c>
    </row>
    <row r="1011">
      <c r="A1011" s="98" t="s">
        <v>95719</v>
      </c>
      <c r="B1011" s="98" t="s">
        <v>95720</v>
      </c>
      <c r="C1011" s="100">
        <v>812</v>
      </c>
      <c r="D1011" s="98" t="s">
        <v>95721</v>
      </c>
      <c r="E1011" s="98" t="s">
        <v>95722</v>
      </c>
      <c r="F1011" s="104">
        <v>45121</v>
      </c>
      <c r="G1011" s="104">
        <v>45505</v>
      </c>
      <c r="H1011" s="104">
        <v>45869</v>
      </c>
      <c r="J1011" s="101">
        <v>1280</v>
      </c>
      <c r="K1011" s="98" t="s">
        <v>95723</v>
      </c>
      <c r="L1011" s="98" t="s">
        <v>95724</v>
      </c>
      <c r="M1011" s="98" t="s">
        <v>95725</v>
      </c>
      <c r="N1011" s="98" t="s">
        <v>95726</v>
      </c>
      <c r="O1011" s="101">
        <v>80</v>
      </c>
      <c r="P1011" s="101">
        <v>80</v>
      </c>
      <c r="Q1011" s="101">
        <v>0</v>
      </c>
      <c r="R1011" s="101">
        <v>400</v>
      </c>
    </row>
    <row r="1012">
      <c r="L1012" s="98" t="s">
        <v>95727</v>
      </c>
      <c r="M1012" s="98" t="s">
        <v>95728</v>
      </c>
      <c r="N1012" s="98" t="s">
        <v>95729</v>
      </c>
      <c r="O1012" s="101">
        <v>1290</v>
      </c>
      <c r="P1012" s="101">
        <v>1290</v>
      </c>
    </row>
    <row r="1013">
      <c r="L1013" s="98" t="s">
        <v>95730</v>
      </c>
      <c r="M1013" s="98" t="s">
        <v>95731</v>
      </c>
      <c r="N1013" s="98" t="s">
        <v>95732</v>
      </c>
      <c r="O1013" s="101">
        <v>20</v>
      </c>
      <c r="P1013" s="101">
        <v>20</v>
      </c>
    </row>
    <row r="1014">
      <c r="L1014" s="98" t="s">
        <v>95733</v>
      </c>
      <c r="M1014" s="98" t="s">
        <v>95734</v>
      </c>
      <c r="N1014" s="98" t="s">
        <v>95735</v>
      </c>
      <c r="O1014" s="101">
        <v>35</v>
      </c>
      <c r="P1014" s="101">
        <v>35</v>
      </c>
    </row>
    <row r="1015">
      <c r="K1015" s="96" t="s">
        <v>95736</v>
      </c>
      <c r="O1015" s="85">
        <f>SUM(O1011:O1014)</f>
      </c>
      <c r="P1015" s="85">
        <f>SUM(P1011:P1014)</f>
      </c>
    </row>
    <row r="1016">
      <c r="A1016" s="98" t="s">
        <v>95737</v>
      </c>
      <c r="B1016" s="98" t="s">
        <v>95738</v>
      </c>
      <c r="C1016" s="100">
        <v>1077</v>
      </c>
      <c r="D1016" s="98" t="s">
        <v>95739</v>
      </c>
      <c r="E1016" s="98" t="s">
        <v>95740</v>
      </c>
      <c r="F1016" s="104">
        <v>43511</v>
      </c>
      <c r="G1016" s="104">
        <v>45717</v>
      </c>
      <c r="H1016" s="104">
        <v>46081</v>
      </c>
      <c r="J1016" s="101">
        <v>1555</v>
      </c>
      <c r="K1016" s="98" t="s">
        <v>95741</v>
      </c>
      <c r="L1016" s="98" t="s">
        <v>95742</v>
      </c>
      <c r="M1016" s="98" t="s">
        <v>95743</v>
      </c>
      <c r="N1016" s="98" t="s">
        <v>95744</v>
      </c>
      <c r="O1016" s="101">
        <v>50</v>
      </c>
      <c r="P1016" s="101">
        <v>50</v>
      </c>
      <c r="Q1016" s="101">
        <v>0</v>
      </c>
      <c r="R1016" s="101">
        <v>200</v>
      </c>
    </row>
    <row r="1017">
      <c r="L1017" s="98" t="s">
        <v>95745</v>
      </c>
      <c r="M1017" s="98" t="s">
        <v>95746</v>
      </c>
      <c r="N1017" s="98" t="s">
        <v>95747</v>
      </c>
      <c r="O1017" s="101">
        <v>1503</v>
      </c>
      <c r="P1017" s="101">
        <v>1503</v>
      </c>
    </row>
    <row r="1018">
      <c r="L1018" s="98" t="s">
        <v>95748</v>
      </c>
      <c r="M1018" s="98" t="s">
        <v>95749</v>
      </c>
      <c r="N1018" s="98" t="s">
        <v>95750</v>
      </c>
      <c r="O1018" s="101">
        <v>100</v>
      </c>
      <c r="P1018" s="101">
        <v>100</v>
      </c>
    </row>
    <row r="1019">
      <c r="L1019" s="98" t="s">
        <v>95751</v>
      </c>
      <c r="M1019" s="98" t="s">
        <v>95752</v>
      </c>
      <c r="N1019" s="98" t="s">
        <v>95753</v>
      </c>
      <c r="O1019" s="101">
        <v>20</v>
      </c>
      <c r="P1019" s="101">
        <v>20</v>
      </c>
    </row>
    <row r="1020">
      <c r="K1020" s="96" t="s">
        <v>95754</v>
      </c>
      <c r="O1020" s="85">
        <f>SUM(O1016:O1019)</f>
      </c>
      <c r="P1020" s="85">
        <f>SUM(P1016:P1019)</f>
      </c>
    </row>
    <row r="1021">
      <c r="A1021" s="98" t="s">
        <v>95755</v>
      </c>
      <c r="B1021" s="98" t="s">
        <v>95756</v>
      </c>
      <c r="C1021" s="100">
        <v>1077</v>
      </c>
      <c r="D1021" s="98" t="s">
        <v>95757</v>
      </c>
      <c r="E1021" s="98" t="s">
        <v>95758</v>
      </c>
      <c r="F1021" s="104">
        <v>45426</v>
      </c>
      <c r="G1021" s="104">
        <v>45426</v>
      </c>
      <c r="H1021" s="104">
        <v>45808</v>
      </c>
      <c r="J1021" s="101">
        <v>1555</v>
      </c>
      <c r="K1021" s="98" t="s">
        <v>95759</v>
      </c>
      <c r="L1021" s="98" t="s">
        <v>95760</v>
      </c>
      <c r="M1021" s="98" t="s">
        <v>95761</v>
      </c>
      <c r="N1021" s="98" t="s">
        <v>95762</v>
      </c>
      <c r="O1021" s="101">
        <v>50</v>
      </c>
      <c r="P1021" s="101">
        <v>50</v>
      </c>
      <c r="Q1021" s="101">
        <v>0</v>
      </c>
      <c r="R1021" s="101">
        <v>1555</v>
      </c>
    </row>
    <row r="1022">
      <c r="L1022" s="98" t="s">
        <v>95763</v>
      </c>
      <c r="M1022" s="98" t="s">
        <v>95764</v>
      </c>
      <c r="N1022" s="98" t="s">
        <v>95765</v>
      </c>
      <c r="O1022" s="101">
        <v>1505</v>
      </c>
      <c r="P1022" s="101">
        <v>1505</v>
      </c>
    </row>
    <row r="1023">
      <c r="L1023" s="98" t="s">
        <v>95766</v>
      </c>
      <c r="M1023" s="98" t="s">
        <v>95767</v>
      </c>
      <c r="N1023" s="98" t="s">
        <v>95768</v>
      </c>
      <c r="O1023" s="101">
        <v>20</v>
      </c>
      <c r="P1023" s="101">
        <v>20</v>
      </c>
    </row>
    <row r="1024">
      <c r="L1024" s="98" t="s">
        <v>95769</v>
      </c>
      <c r="M1024" s="98" t="s">
        <v>95770</v>
      </c>
      <c r="N1024" s="98" t="s">
        <v>95771</v>
      </c>
      <c r="O1024" s="101">
        <v>35</v>
      </c>
      <c r="P1024" s="101">
        <v>35</v>
      </c>
    </row>
    <row r="1025">
      <c r="K1025" s="96" t="s">
        <v>95772</v>
      </c>
      <c r="O1025" s="85">
        <f>SUM(O1021:O1024)</f>
      </c>
      <c r="P1025" s="85">
        <f>SUM(P1021:P1024)</f>
      </c>
    </row>
    <row r="1026">
      <c r="A1026" s="98" t="s">
        <v>95773</v>
      </c>
      <c r="B1026" s="98" t="s">
        <v>95774</v>
      </c>
      <c r="C1026" s="100">
        <v>812</v>
      </c>
      <c r="D1026" s="98" t="s">
        <v>95775</v>
      </c>
      <c r="E1026" s="98" t="s">
        <v>95776</v>
      </c>
      <c r="F1026" s="104">
        <v>40386</v>
      </c>
      <c r="G1026" s="104">
        <v>45627</v>
      </c>
      <c r="H1026" s="104">
        <v>45991</v>
      </c>
      <c r="J1026" s="101">
        <v>1280</v>
      </c>
      <c r="K1026" s="98" t="s">
        <v>95777</v>
      </c>
      <c r="L1026" s="98" t="s">
        <v>95778</v>
      </c>
      <c r="M1026" s="98" t="s">
        <v>95779</v>
      </c>
      <c r="N1026" s="98" t="s">
        <v>95780</v>
      </c>
      <c r="O1026" s="101">
        <v>1233</v>
      </c>
      <c r="P1026" s="101">
        <v>1233</v>
      </c>
      <c r="Q1026" s="101">
        <v>0</v>
      </c>
      <c r="R1026" s="101">
        <v>100</v>
      </c>
    </row>
    <row r="1027">
      <c r="L1027" s="98" t="s">
        <v>95781</v>
      </c>
      <c r="M1027" s="98" t="s">
        <v>95782</v>
      </c>
      <c r="N1027" s="98" t="s">
        <v>95783</v>
      </c>
      <c r="O1027" s="101">
        <v>20</v>
      </c>
      <c r="P1027" s="101">
        <v>20</v>
      </c>
    </row>
    <row r="1028">
      <c r="L1028" s="98" t="s">
        <v>95784</v>
      </c>
      <c r="M1028" s="98" t="s">
        <v>95785</v>
      </c>
      <c r="N1028" s="98" t="s">
        <v>95786</v>
      </c>
      <c r="O1028" s="101">
        <v>35</v>
      </c>
      <c r="P1028" s="101">
        <v>35</v>
      </c>
    </row>
    <row r="1029">
      <c r="K1029" s="96" t="s">
        <v>95787</v>
      </c>
      <c r="O1029" s="85">
        <f>SUM(O1026:O1028)</f>
      </c>
      <c r="P1029" s="85">
        <f>SUM(P1026:P1028)</f>
      </c>
    </row>
    <row r="1030">
      <c r="A1030" s="98" t="s">
        <v>95788</v>
      </c>
      <c r="B1030" s="98" t="s">
        <v>95789</v>
      </c>
      <c r="C1030" s="100">
        <v>812</v>
      </c>
      <c r="D1030" s="98" t="s">
        <v>95790</v>
      </c>
      <c r="E1030" s="98" t="s">
        <v>95791</v>
      </c>
      <c r="F1030" s="104">
        <v>43634</v>
      </c>
      <c r="G1030" s="104">
        <v>45474</v>
      </c>
      <c r="H1030" s="104">
        <v>45838</v>
      </c>
      <c r="J1030" s="101">
        <v>1330</v>
      </c>
      <c r="K1030" s="98" t="s">
        <v>95792</v>
      </c>
      <c r="L1030" s="98" t="s">
        <v>95793</v>
      </c>
      <c r="M1030" s="98" t="s">
        <v>95794</v>
      </c>
      <c r="N1030" s="98" t="s">
        <v>95795</v>
      </c>
      <c r="O1030" s="101">
        <v>50</v>
      </c>
      <c r="P1030" s="101">
        <v>50</v>
      </c>
      <c r="Q1030" s="101">
        <v>0</v>
      </c>
      <c r="R1030" s="101">
        <v>200</v>
      </c>
    </row>
    <row r="1031">
      <c r="L1031" s="98" t="s">
        <v>95796</v>
      </c>
      <c r="M1031" s="98" t="s">
        <v>95797</v>
      </c>
      <c r="N1031" s="98" t="s">
        <v>95798</v>
      </c>
      <c r="O1031" s="101">
        <v>1268</v>
      </c>
      <c r="P1031" s="101">
        <v>1268</v>
      </c>
    </row>
    <row r="1032">
      <c r="L1032" s="98" t="s">
        <v>95799</v>
      </c>
      <c r="M1032" s="98" t="s">
        <v>95800</v>
      </c>
      <c r="N1032" s="98" t="s">
        <v>95801</v>
      </c>
      <c r="O1032" s="101">
        <v>20</v>
      </c>
      <c r="P1032" s="101">
        <v>20</v>
      </c>
    </row>
    <row r="1033">
      <c r="L1033" s="98" t="s">
        <v>95802</v>
      </c>
      <c r="M1033" s="98" t="s">
        <v>95803</v>
      </c>
      <c r="N1033" s="98" t="s">
        <v>95804</v>
      </c>
      <c r="O1033" s="101">
        <v>35</v>
      </c>
      <c r="P1033" s="101">
        <v>35</v>
      </c>
    </row>
    <row r="1034">
      <c r="K1034" s="96" t="s">
        <v>95805</v>
      </c>
      <c r="O1034" s="85">
        <f>SUM(O1030:O1033)</f>
      </c>
      <c r="P1034" s="85">
        <f>SUM(P1030:P1033)</f>
      </c>
    </row>
    <row r="1035">
      <c r="A1035" s="98" t="s">
        <v>95806</v>
      </c>
      <c r="B1035" s="98" t="s">
        <v>95807</v>
      </c>
      <c r="C1035" s="100">
        <v>1077</v>
      </c>
      <c r="D1035" s="98" t="s">
        <v>95808</v>
      </c>
      <c r="E1035" s="98" t="s">
        <v>95809</v>
      </c>
      <c r="F1035" s="104">
        <v>43629</v>
      </c>
      <c r="G1035" s="104">
        <v>45474</v>
      </c>
      <c r="H1035" s="104">
        <v>45838</v>
      </c>
      <c r="J1035" s="101">
        <v>1590</v>
      </c>
      <c r="K1035" s="98" t="s">
        <v>95810</v>
      </c>
      <c r="L1035" s="98" t="s">
        <v>95811</v>
      </c>
      <c r="M1035" s="98" t="s">
        <v>95812</v>
      </c>
      <c r="N1035" s="98" t="s">
        <v>95813</v>
      </c>
      <c r="O1035" s="101">
        <v>35</v>
      </c>
      <c r="P1035" s="101">
        <v>35</v>
      </c>
      <c r="Q1035" s="101">
        <v>0</v>
      </c>
      <c r="R1035" s="101">
        <v>1245</v>
      </c>
    </row>
    <row r="1036">
      <c r="L1036" s="98" t="s">
        <v>95814</v>
      </c>
      <c r="M1036" s="98" t="s">
        <v>95815</v>
      </c>
      <c r="N1036" s="98" t="s">
        <v>95816</v>
      </c>
      <c r="O1036" s="101">
        <v>50</v>
      </c>
      <c r="P1036" s="101">
        <v>50</v>
      </c>
    </row>
    <row r="1037">
      <c r="L1037" s="98" t="s">
        <v>95817</v>
      </c>
      <c r="M1037" s="98" t="s">
        <v>95818</v>
      </c>
      <c r="N1037" s="98" t="s">
        <v>95819</v>
      </c>
      <c r="O1037" s="101">
        <v>1493</v>
      </c>
      <c r="P1037" s="101">
        <v>1493</v>
      </c>
    </row>
    <row r="1038">
      <c r="L1038" s="98" t="s">
        <v>95820</v>
      </c>
      <c r="M1038" s="98" t="s">
        <v>95821</v>
      </c>
      <c r="N1038" s="98" t="s">
        <v>95822</v>
      </c>
      <c r="O1038" s="101">
        <v>20</v>
      </c>
      <c r="P1038" s="101">
        <v>20</v>
      </c>
    </row>
    <row r="1039">
      <c r="K1039" s="96" t="s">
        <v>95823</v>
      </c>
      <c r="O1039" s="85">
        <f>SUM(O1035:O1038)</f>
      </c>
      <c r="P1039" s="85">
        <f>SUM(P1035:P1038)</f>
      </c>
    </row>
    <row r="1040">
      <c r="A1040" s="98" t="s">
        <v>95824</v>
      </c>
      <c r="B1040" s="98" t="s">
        <v>95825</v>
      </c>
      <c r="C1040" s="100">
        <v>1077</v>
      </c>
      <c r="D1040" s="98" t="s">
        <v>95826</v>
      </c>
      <c r="E1040" s="98" t="s">
        <v>95827</v>
      </c>
      <c r="F1040" s="104">
        <v>41028</v>
      </c>
      <c r="G1040" s="104">
        <v>45413</v>
      </c>
      <c r="H1040" s="104">
        <v>45777</v>
      </c>
      <c r="J1040" s="101">
        <v>1590</v>
      </c>
      <c r="K1040" s="98" t="s">
        <v>95828</v>
      </c>
      <c r="L1040" s="98" t="s">
        <v>95829</v>
      </c>
      <c r="M1040" s="98" t="s">
        <v>95830</v>
      </c>
      <c r="N1040" s="98" t="s">
        <v>95831</v>
      </c>
      <c r="O1040" s="101">
        <v>50</v>
      </c>
      <c r="P1040" s="101">
        <v>0</v>
      </c>
      <c r="Q1040" s="101">
        <v>0</v>
      </c>
      <c r="R1040" s="101">
        <v>500</v>
      </c>
    </row>
    <row r="1041">
      <c r="L1041" s="98" t="s">
        <v>95832</v>
      </c>
      <c r="M1041" s="98" t="s">
        <v>95833</v>
      </c>
      <c r="N1041" s="98" t="s">
        <v>95834</v>
      </c>
      <c r="O1041" s="101">
        <v>35</v>
      </c>
      <c r="P1041" s="101">
        <v>85</v>
      </c>
    </row>
    <row r="1042">
      <c r="L1042" s="98" t="s">
        <v>95835</v>
      </c>
      <c r="M1042" s="98" t="s">
        <v>95836</v>
      </c>
      <c r="N1042" s="98" t="s">
        <v>95837</v>
      </c>
      <c r="O1042" s="101">
        <v>1493</v>
      </c>
      <c r="P1042" s="101">
        <v>1493</v>
      </c>
    </row>
    <row r="1043">
      <c r="L1043" s="98" t="s">
        <v>95838</v>
      </c>
      <c r="M1043" s="98" t="s">
        <v>95839</v>
      </c>
      <c r="N1043" s="98" t="s">
        <v>95840</v>
      </c>
      <c r="O1043" s="101">
        <v>25</v>
      </c>
      <c r="P1043" s="101">
        <v>0</v>
      </c>
    </row>
    <row r="1044">
      <c r="L1044" s="98" t="s">
        <v>95841</v>
      </c>
      <c r="M1044" s="98" t="s">
        <v>95842</v>
      </c>
      <c r="N1044" s="98" t="s">
        <v>95843</v>
      </c>
      <c r="O1044" s="101">
        <v>100</v>
      </c>
      <c r="P1044" s="101">
        <v>225</v>
      </c>
    </row>
    <row r="1045">
      <c r="L1045" s="98" t="s">
        <v>95844</v>
      </c>
      <c r="M1045" s="98" t="s">
        <v>95845</v>
      </c>
      <c r="N1045" s="98" t="s">
        <v>95846</v>
      </c>
      <c r="O1045" s="101">
        <v>100</v>
      </c>
      <c r="P1045" s="101">
        <v>0</v>
      </c>
    </row>
    <row r="1046">
      <c r="L1046" s="98" t="s">
        <v>95847</v>
      </c>
      <c r="M1046" s="98" t="s">
        <v>95848</v>
      </c>
      <c r="N1046" s="98" t="s">
        <v>95849</v>
      </c>
      <c r="O1046" s="101">
        <v>40</v>
      </c>
      <c r="P1046" s="101">
        <v>0</v>
      </c>
    </row>
    <row r="1047">
      <c r="L1047" s="98" t="s">
        <v>95850</v>
      </c>
      <c r="M1047" s="98" t="s">
        <v>95851</v>
      </c>
      <c r="N1047" s="98" t="s">
        <v>95852</v>
      </c>
      <c r="O1047" s="101">
        <v>40</v>
      </c>
      <c r="P1047" s="101">
        <v>80</v>
      </c>
    </row>
    <row r="1048">
      <c r="L1048" s="98" t="s">
        <v>95853</v>
      </c>
      <c r="M1048" s="98" t="s">
        <v>95854</v>
      </c>
      <c r="N1048" s="98" t="s">
        <v>95855</v>
      </c>
      <c r="O1048" s="101">
        <v>20</v>
      </c>
      <c r="P1048" s="101">
        <v>20</v>
      </c>
    </row>
    <row r="1049">
      <c r="L1049" s="98" t="s">
        <v>95856</v>
      </c>
      <c r="M1049" s="98" t="s">
        <v>95857</v>
      </c>
      <c r="N1049" s="98" t="s">
        <v>95858</v>
      </c>
      <c r="O1049" s="101">
        <v>35</v>
      </c>
      <c r="P1049" s="101">
        <v>35</v>
      </c>
    </row>
    <row r="1050">
      <c r="K1050" s="96" t="s">
        <v>95859</v>
      </c>
      <c r="O1050" s="85">
        <f>SUM(O1040:O1049)</f>
      </c>
      <c r="P1050" s="85">
        <f>SUM(P1040:P1049)</f>
      </c>
    </row>
    <row r="1051">
      <c r="A1051" s="98" t="s">
        <v>95860</v>
      </c>
      <c r="B1051" s="98" t="s">
        <v>95861</v>
      </c>
      <c r="C1051" s="100">
        <v>812</v>
      </c>
      <c r="D1051" s="98" t="s">
        <v>95862</v>
      </c>
      <c r="E1051" s="98" t="s">
        <v>95863</v>
      </c>
      <c r="F1051" s="104">
        <v>41135</v>
      </c>
      <c r="G1051" s="104">
        <v>45566</v>
      </c>
      <c r="H1051" s="104">
        <v>45930</v>
      </c>
      <c r="J1051" s="101">
        <v>1295</v>
      </c>
      <c r="K1051" s="98" t="s">
        <v>95864</v>
      </c>
      <c r="L1051" s="98" t="s">
        <v>95865</v>
      </c>
      <c r="M1051" s="98" t="s">
        <v>95866</v>
      </c>
      <c r="N1051" s="98" t="s">
        <v>95867</v>
      </c>
      <c r="O1051" s="101">
        <v>15</v>
      </c>
      <c r="P1051" s="101">
        <v>15</v>
      </c>
      <c r="Q1051" s="101">
        <v>0</v>
      </c>
      <c r="R1051" s="101">
        <v>799</v>
      </c>
    </row>
    <row r="1052">
      <c r="L1052" s="98" t="s">
        <v>95868</v>
      </c>
      <c r="M1052" s="98" t="s">
        <v>95869</v>
      </c>
      <c r="N1052" s="98" t="s">
        <v>95870</v>
      </c>
      <c r="O1052" s="101">
        <v>1290</v>
      </c>
      <c r="P1052" s="101">
        <v>1290</v>
      </c>
    </row>
    <row r="1053">
      <c r="L1053" s="98" t="s">
        <v>95871</v>
      </c>
      <c r="M1053" s="98" t="s">
        <v>95872</v>
      </c>
      <c r="N1053" s="98" t="s">
        <v>95873</v>
      </c>
      <c r="O1053" s="101">
        <v>100</v>
      </c>
      <c r="P1053" s="101">
        <v>100</v>
      </c>
    </row>
    <row r="1054">
      <c r="L1054" s="98" t="s">
        <v>95874</v>
      </c>
      <c r="M1054" s="98" t="s">
        <v>95875</v>
      </c>
      <c r="N1054" s="98" t="s">
        <v>95876</v>
      </c>
      <c r="O1054" s="101">
        <v>100</v>
      </c>
      <c r="P1054" s="101">
        <v>100</v>
      </c>
    </row>
    <row r="1055">
      <c r="L1055" s="98" t="s">
        <v>95877</v>
      </c>
      <c r="M1055" s="98" t="s">
        <v>95878</v>
      </c>
      <c r="N1055" s="98" t="s">
        <v>95879</v>
      </c>
      <c r="O1055" s="101">
        <v>20</v>
      </c>
      <c r="P1055" s="101">
        <v>20</v>
      </c>
    </row>
    <row r="1056">
      <c r="L1056" s="98" t="s">
        <v>95880</v>
      </c>
      <c r="M1056" s="98" t="s">
        <v>95881</v>
      </c>
      <c r="N1056" s="98" t="s">
        <v>95882</v>
      </c>
      <c r="O1056" s="101">
        <v>35</v>
      </c>
      <c r="P1056" s="101">
        <v>35</v>
      </c>
    </row>
    <row r="1057">
      <c r="K1057" s="96" t="s">
        <v>95883</v>
      </c>
      <c r="O1057" s="85">
        <f>SUM(O1051:O1056)</f>
      </c>
      <c r="P1057" s="85">
        <f>SUM(P1051:P1056)</f>
      </c>
    </row>
    <row r="1058">
      <c r="A1058" s="98" t="s">
        <v>95884</v>
      </c>
      <c r="B1058" s="98" t="s">
        <v>95885</v>
      </c>
      <c r="C1058" s="100">
        <v>1077</v>
      </c>
      <c r="D1058" s="98" t="s">
        <v>95886</v>
      </c>
      <c r="E1058" s="98" t="s">
        <v>95887</v>
      </c>
      <c r="F1058" s="104">
        <v>45616</v>
      </c>
      <c r="G1058" s="104">
        <v>45616</v>
      </c>
      <c r="H1058" s="104">
        <v>46053</v>
      </c>
      <c r="J1058" s="101">
        <v>1585</v>
      </c>
      <c r="K1058" s="98" t="s">
        <v>95888</v>
      </c>
      <c r="L1058" s="98" t="s">
        <v>95889</v>
      </c>
      <c r="M1058" s="98" t="s">
        <v>95890</v>
      </c>
      <c r="N1058" s="98" t="s">
        <v>95891</v>
      </c>
      <c r="O1058" s="101">
        <v>80</v>
      </c>
      <c r="P1058" s="101">
        <v>80</v>
      </c>
      <c r="Q1058" s="101">
        <v>-0.81000000000000005</v>
      </c>
      <c r="R1058" s="101">
        <v>700</v>
      </c>
    </row>
    <row r="1059">
      <c r="L1059" s="98" t="s">
        <v>95892</v>
      </c>
      <c r="M1059" s="98" t="s">
        <v>95893</v>
      </c>
      <c r="N1059" s="98" t="s">
        <v>95894</v>
      </c>
      <c r="O1059" s="101">
        <v>1505</v>
      </c>
      <c r="P1059" s="101">
        <v>1505</v>
      </c>
    </row>
    <row r="1060">
      <c r="L1060" s="98" t="s">
        <v>95895</v>
      </c>
      <c r="M1060" s="98" t="s">
        <v>95896</v>
      </c>
      <c r="N1060" s="98" t="s">
        <v>95897</v>
      </c>
      <c r="O1060" s="101">
        <v>20</v>
      </c>
      <c r="P1060" s="101">
        <v>20</v>
      </c>
    </row>
    <row r="1061">
      <c r="L1061" s="98" t="s">
        <v>95898</v>
      </c>
      <c r="M1061" s="98" t="s">
        <v>95899</v>
      </c>
      <c r="N1061" s="98" t="s">
        <v>95900</v>
      </c>
      <c r="O1061" s="101">
        <v>35</v>
      </c>
      <c r="P1061" s="101">
        <v>35</v>
      </c>
    </row>
    <row r="1062">
      <c r="K1062" s="96" t="s">
        <v>95901</v>
      </c>
      <c r="O1062" s="85">
        <f>SUM(O1058:O1061)</f>
      </c>
      <c r="P1062" s="85">
        <f>SUM(P1058:P1061)</f>
      </c>
    </row>
    <row r="1063">
      <c r="A1063" s="98" t="s">
        <v>95902</v>
      </c>
      <c r="B1063" s="98" t="s">
        <v>95903</v>
      </c>
      <c r="C1063" s="100">
        <v>1077</v>
      </c>
      <c r="D1063" s="98" t="s">
        <v>95904</v>
      </c>
      <c r="E1063" s="98" t="s">
        <v>95905</v>
      </c>
      <c r="F1063" s="104">
        <v>44489</v>
      </c>
      <c r="G1063" s="104">
        <v>45658</v>
      </c>
      <c r="H1063" s="104">
        <v>46022</v>
      </c>
      <c r="J1063" s="101">
        <v>1505</v>
      </c>
      <c r="K1063" s="98" t="s">
        <v>95906</v>
      </c>
      <c r="L1063" s="98" t="s">
        <v>95907</v>
      </c>
      <c r="M1063" s="98" t="s">
        <v>95908</v>
      </c>
      <c r="N1063" s="98" t="s">
        <v>95909</v>
      </c>
      <c r="O1063" s="101">
        <v>1505</v>
      </c>
      <c r="P1063" s="101">
        <v>1505</v>
      </c>
      <c r="Q1063" s="101">
        <v>0</v>
      </c>
      <c r="R1063" s="101">
        <v>200</v>
      </c>
    </row>
    <row r="1064">
      <c r="L1064" s="98" t="s">
        <v>95910</v>
      </c>
      <c r="M1064" s="98" t="s">
        <v>95911</v>
      </c>
      <c r="N1064" s="98" t="s">
        <v>95912</v>
      </c>
      <c r="O1064" s="101">
        <v>20</v>
      </c>
      <c r="P1064" s="101">
        <v>20</v>
      </c>
    </row>
    <row r="1065">
      <c r="L1065" s="98" t="s">
        <v>95913</v>
      </c>
      <c r="M1065" s="98" t="s">
        <v>95914</v>
      </c>
      <c r="N1065" s="98" t="s">
        <v>95915</v>
      </c>
      <c r="O1065" s="101">
        <v>35</v>
      </c>
      <c r="P1065" s="101">
        <v>35</v>
      </c>
    </row>
    <row r="1066">
      <c r="K1066" s="96" t="s">
        <v>95916</v>
      </c>
      <c r="O1066" s="85">
        <f>SUM(O1063:O1065)</f>
      </c>
      <c r="P1066" s="85">
        <f>SUM(P1063:P1065)</f>
      </c>
    </row>
    <row r="1067">
      <c r="A1067" s="98" t="s">
        <v>95917</v>
      </c>
      <c r="B1067" s="98" t="s">
        <v>95918</v>
      </c>
      <c r="C1067" s="100">
        <v>812</v>
      </c>
      <c r="D1067" s="98" t="s">
        <v>95919</v>
      </c>
      <c r="E1067" s="98" t="s">
        <v>95920</v>
      </c>
      <c r="F1067" s="104">
        <v>43586</v>
      </c>
      <c r="G1067" s="104">
        <v>45444</v>
      </c>
      <c r="H1067" s="104">
        <v>45808</v>
      </c>
      <c r="J1067" s="101">
        <v>1280</v>
      </c>
      <c r="K1067" s="98" t="s">
        <v>95921</v>
      </c>
      <c r="L1067" s="98" t="s">
        <v>95922</v>
      </c>
      <c r="M1067" s="98" t="s">
        <v>95923</v>
      </c>
      <c r="N1067" s="98" t="s">
        <v>95924</v>
      </c>
      <c r="O1067" s="101">
        <v>1248</v>
      </c>
      <c r="P1067" s="101">
        <v>1248</v>
      </c>
      <c r="Q1067" s="101">
        <v>0</v>
      </c>
      <c r="R1067" s="101">
        <v>200</v>
      </c>
    </row>
    <row r="1068">
      <c r="L1068" s="98" t="s">
        <v>95925</v>
      </c>
      <c r="M1068" s="98" t="s">
        <v>95926</v>
      </c>
      <c r="N1068" s="98" t="s">
        <v>95927</v>
      </c>
      <c r="O1068" s="101">
        <v>40</v>
      </c>
      <c r="P1068" s="101">
        <v>40</v>
      </c>
    </row>
    <row r="1069">
      <c r="L1069" s="98" t="s">
        <v>95928</v>
      </c>
      <c r="M1069" s="98" t="s">
        <v>95929</v>
      </c>
      <c r="N1069" s="98" t="s">
        <v>95930</v>
      </c>
      <c r="O1069" s="101">
        <v>20</v>
      </c>
      <c r="P1069" s="101">
        <v>20</v>
      </c>
    </row>
    <row r="1070">
      <c r="L1070" s="98" t="s">
        <v>95931</v>
      </c>
      <c r="M1070" s="98" t="s">
        <v>95932</v>
      </c>
      <c r="N1070" s="98" t="s">
        <v>95933</v>
      </c>
      <c r="O1070" s="101">
        <v>35</v>
      </c>
      <c r="P1070" s="101">
        <v>35</v>
      </c>
    </row>
    <row r="1071">
      <c r="K1071" s="96" t="s">
        <v>95934</v>
      </c>
      <c r="O1071" s="85">
        <f>SUM(O1067:O1070)</f>
      </c>
      <c r="P1071" s="85">
        <f>SUM(P1067:P1070)</f>
      </c>
    </row>
    <row r="1072">
      <c r="A1072" s="98" t="s">
        <v>95935</v>
      </c>
      <c r="B1072" s="98" t="s">
        <v>95936</v>
      </c>
      <c r="C1072" s="100">
        <v>812</v>
      </c>
      <c r="D1072" s="98" t="s">
        <v>95937</v>
      </c>
      <c r="E1072" s="98" t="s">
        <v>95938</v>
      </c>
      <c r="F1072" s="104">
        <v>44726</v>
      </c>
      <c r="G1072" s="104">
        <v>45474</v>
      </c>
      <c r="J1072" s="101">
        <v>1280</v>
      </c>
      <c r="K1072" s="98" t="s">
        <v>95939</v>
      </c>
      <c r="L1072" s="98" t="s">
        <v>95940</v>
      </c>
      <c r="M1072" s="98" t="s">
        <v>95941</v>
      </c>
      <c r="N1072" s="98" t="s">
        <v>95942</v>
      </c>
      <c r="O1072" s="101">
        <v>1280</v>
      </c>
      <c r="P1072" s="101">
        <v>1280</v>
      </c>
      <c r="Q1072" s="101">
        <v>0</v>
      </c>
      <c r="R1072" s="101">
        <v>400</v>
      </c>
    </row>
    <row r="1073">
      <c r="L1073" s="98" t="s">
        <v>95943</v>
      </c>
      <c r="M1073" s="98" t="s">
        <v>95944</v>
      </c>
      <c r="N1073" s="98" t="s">
        <v>95945</v>
      </c>
      <c r="O1073" s="101">
        <v>200</v>
      </c>
      <c r="P1073" s="101">
        <v>200</v>
      </c>
    </row>
    <row r="1074">
      <c r="L1074" s="98" t="s">
        <v>95946</v>
      </c>
      <c r="M1074" s="98" t="s">
        <v>95947</v>
      </c>
      <c r="N1074" s="98" t="s">
        <v>95948</v>
      </c>
      <c r="O1074" s="101">
        <v>20</v>
      </c>
      <c r="P1074" s="101">
        <v>20</v>
      </c>
    </row>
    <row r="1075">
      <c r="L1075" s="98" t="s">
        <v>95949</v>
      </c>
      <c r="M1075" s="98" t="s">
        <v>95950</v>
      </c>
      <c r="N1075" s="98" t="s">
        <v>95951</v>
      </c>
      <c r="O1075" s="101">
        <v>35</v>
      </c>
      <c r="P1075" s="101">
        <v>35</v>
      </c>
    </row>
    <row r="1076">
      <c r="K1076" s="96" t="s">
        <v>95952</v>
      </c>
      <c r="O1076" s="85">
        <f>SUM(O1072:O1075)</f>
      </c>
      <c r="P1076" s="85">
        <f>SUM(P1072:P1075)</f>
      </c>
    </row>
    <row r="1077">
      <c r="A1077" s="98" t="s">
        <v>95953</v>
      </c>
      <c r="B1077" s="98" t="s">
        <v>95954</v>
      </c>
      <c r="C1077" s="100">
        <v>1077</v>
      </c>
      <c r="D1077" s="98" t="s">
        <v>95955</v>
      </c>
      <c r="E1077" s="98" t="s">
        <v>95956</v>
      </c>
      <c r="F1077" s="104">
        <v>44905</v>
      </c>
      <c r="G1077" s="104">
        <v>45658</v>
      </c>
      <c r="H1077" s="104">
        <v>46022</v>
      </c>
      <c r="J1077" s="101">
        <v>1620</v>
      </c>
      <c r="K1077" s="98" t="s">
        <v>95957</v>
      </c>
      <c r="L1077" s="98" t="s">
        <v>95958</v>
      </c>
      <c r="M1077" s="98" t="s">
        <v>95959</v>
      </c>
      <c r="N1077" s="98" t="s">
        <v>95960</v>
      </c>
      <c r="O1077" s="101">
        <v>80</v>
      </c>
      <c r="P1077" s="101">
        <v>80</v>
      </c>
      <c r="Q1077" s="101">
        <v>0</v>
      </c>
      <c r="R1077" s="101">
        <v>400</v>
      </c>
    </row>
    <row r="1078">
      <c r="L1078" s="98" t="s">
        <v>95961</v>
      </c>
      <c r="M1078" s="98" t="s">
        <v>95962</v>
      </c>
      <c r="N1078" s="98" t="s">
        <v>95963</v>
      </c>
      <c r="O1078" s="101">
        <v>35</v>
      </c>
      <c r="P1078" s="101">
        <v>35</v>
      </c>
    </row>
    <row r="1079">
      <c r="L1079" s="98" t="s">
        <v>95964</v>
      </c>
      <c r="M1079" s="98" t="s">
        <v>95965</v>
      </c>
      <c r="N1079" s="98" t="s">
        <v>95966</v>
      </c>
      <c r="O1079" s="101">
        <v>1515</v>
      </c>
      <c r="P1079" s="101">
        <v>1515</v>
      </c>
    </row>
    <row r="1080">
      <c r="L1080" s="98" t="s">
        <v>95967</v>
      </c>
      <c r="M1080" s="98" t="s">
        <v>95968</v>
      </c>
      <c r="N1080" s="98" t="s">
        <v>95969</v>
      </c>
      <c r="O1080" s="101">
        <v>20</v>
      </c>
      <c r="P1080" s="101">
        <v>20</v>
      </c>
    </row>
    <row r="1081">
      <c r="L1081" s="98" t="s">
        <v>95970</v>
      </c>
      <c r="M1081" s="98" t="s">
        <v>95971</v>
      </c>
      <c r="N1081" s="98" t="s">
        <v>95972</v>
      </c>
      <c r="O1081" s="101">
        <v>35</v>
      </c>
      <c r="P1081" s="101">
        <v>35</v>
      </c>
    </row>
    <row r="1082">
      <c r="K1082" s="96" t="s">
        <v>95973</v>
      </c>
      <c r="O1082" s="85">
        <f>SUM(O1077:O1081)</f>
      </c>
      <c r="P1082" s="85">
        <f>SUM(P1077:P1081)</f>
      </c>
    </row>
    <row r="1083">
      <c r="A1083" s="98" t="s">
        <v>95974</v>
      </c>
      <c r="B1083" s="98" t="s">
        <v>95975</v>
      </c>
      <c r="C1083" s="100">
        <v>1077</v>
      </c>
      <c r="D1083" s="98" t="s">
        <v>95976</v>
      </c>
      <c r="E1083" s="98" t="s">
        <v>95977</v>
      </c>
      <c r="F1083" s="104">
        <v>41188</v>
      </c>
      <c r="G1083" s="104">
        <v>45566</v>
      </c>
      <c r="H1083" s="104">
        <v>45930</v>
      </c>
      <c r="J1083" s="101">
        <v>1540</v>
      </c>
      <c r="K1083" s="98" t="s">
        <v>95978</v>
      </c>
      <c r="L1083" s="98" t="s">
        <v>95979</v>
      </c>
      <c r="M1083" s="98" t="s">
        <v>95980</v>
      </c>
      <c r="N1083" s="98" t="s">
        <v>95981</v>
      </c>
      <c r="O1083" s="101">
        <v>35</v>
      </c>
      <c r="P1083" s="101">
        <v>35</v>
      </c>
      <c r="Q1083" s="101">
        <v>0</v>
      </c>
      <c r="R1083" s="101">
        <v>919</v>
      </c>
    </row>
    <row r="1084">
      <c r="L1084" s="98" t="s">
        <v>95982</v>
      </c>
      <c r="M1084" s="98" t="s">
        <v>95983</v>
      </c>
      <c r="N1084" s="98" t="s">
        <v>95984</v>
      </c>
      <c r="O1084" s="101">
        <v>1515</v>
      </c>
      <c r="P1084" s="101">
        <v>1515</v>
      </c>
    </row>
    <row r="1085">
      <c r="L1085" s="98" t="s">
        <v>95985</v>
      </c>
      <c r="M1085" s="98" t="s">
        <v>95986</v>
      </c>
      <c r="N1085" s="98" t="s">
        <v>95987</v>
      </c>
      <c r="O1085" s="101">
        <v>20</v>
      </c>
      <c r="P1085" s="101">
        <v>20</v>
      </c>
    </row>
    <row r="1086">
      <c r="L1086" s="98" t="s">
        <v>95988</v>
      </c>
      <c r="M1086" s="98" t="s">
        <v>95989</v>
      </c>
      <c r="N1086" s="98" t="s">
        <v>95990</v>
      </c>
      <c r="O1086" s="101">
        <v>35</v>
      </c>
      <c r="P1086" s="101">
        <v>35</v>
      </c>
    </row>
    <row r="1087">
      <c r="K1087" s="96" t="s">
        <v>95991</v>
      </c>
      <c r="O1087" s="85">
        <f>SUM(O1083:O1086)</f>
      </c>
      <c r="P1087" s="85">
        <f>SUM(P1083:P1086)</f>
      </c>
    </row>
    <row r="1088">
      <c r="A1088" s="98" t="s">
        <v>95992</v>
      </c>
      <c r="B1088" s="98" t="s">
        <v>95993</v>
      </c>
      <c r="C1088" s="100">
        <v>812</v>
      </c>
      <c r="D1088" s="98" t="s">
        <v>95994</v>
      </c>
      <c r="E1088" s="98" t="s">
        <v>95995</v>
      </c>
      <c r="F1088" s="104">
        <v>41892</v>
      </c>
      <c r="G1088" s="104">
        <v>45627</v>
      </c>
      <c r="H1088" s="104">
        <v>45991</v>
      </c>
      <c r="J1088" s="101">
        <v>1295</v>
      </c>
      <c r="K1088" s="98" t="s">
        <v>95996</v>
      </c>
      <c r="L1088" s="98" t="s">
        <v>95997</v>
      </c>
      <c r="M1088" s="98" t="s">
        <v>95998</v>
      </c>
      <c r="N1088" s="98" t="s">
        <v>95999</v>
      </c>
      <c r="O1088" s="101">
        <v>15</v>
      </c>
      <c r="P1088" s="101">
        <v>15</v>
      </c>
      <c r="Q1088" s="101">
        <v>0</v>
      </c>
      <c r="R1088" s="101">
        <v>200</v>
      </c>
    </row>
    <row r="1089">
      <c r="L1089" s="98" t="s">
        <v>96000</v>
      </c>
      <c r="M1089" s="98" t="s">
        <v>96001</v>
      </c>
      <c r="N1089" s="98" t="s">
        <v>96002</v>
      </c>
      <c r="O1089" s="101">
        <v>1238</v>
      </c>
      <c r="P1089" s="101">
        <v>1238</v>
      </c>
    </row>
    <row r="1090">
      <c r="L1090" s="98" t="s">
        <v>96003</v>
      </c>
      <c r="M1090" s="98" t="s">
        <v>96004</v>
      </c>
      <c r="N1090" s="98" t="s">
        <v>96005</v>
      </c>
      <c r="O1090" s="101">
        <v>20</v>
      </c>
      <c r="P1090" s="101">
        <v>20</v>
      </c>
    </row>
    <row r="1091">
      <c r="L1091" s="98" t="s">
        <v>96006</v>
      </c>
      <c r="M1091" s="98" t="s">
        <v>96007</v>
      </c>
      <c r="N1091" s="98" t="s">
        <v>96008</v>
      </c>
      <c r="O1091" s="101">
        <v>35</v>
      </c>
      <c r="P1091" s="101">
        <v>35</v>
      </c>
    </row>
    <row r="1092">
      <c r="K1092" s="96" t="s">
        <v>96009</v>
      </c>
      <c r="O1092" s="85">
        <f>SUM(O1088:O1091)</f>
      </c>
      <c r="P1092" s="85">
        <f>SUM(P1088:P1091)</f>
      </c>
    </row>
    <row r="1093">
      <c r="A1093" s="98" t="s">
        <v>96010</v>
      </c>
      <c r="B1093" s="98" t="s">
        <v>96011</v>
      </c>
      <c r="C1093" s="100">
        <v>812</v>
      </c>
      <c r="D1093" s="98" t="s">
        <v>96012</v>
      </c>
      <c r="E1093" s="98" t="s">
        <v>96013</v>
      </c>
      <c r="F1093" s="104">
        <v>45365</v>
      </c>
      <c r="G1093" s="104">
        <v>45365</v>
      </c>
      <c r="H1093" s="104">
        <v>45808</v>
      </c>
      <c r="J1093" s="101">
        <v>1375</v>
      </c>
      <c r="K1093" s="98" t="s">
        <v>96014</v>
      </c>
      <c r="L1093" s="98" t="s">
        <v>96015</v>
      </c>
      <c r="M1093" s="98" t="s">
        <v>96016</v>
      </c>
      <c r="N1093" s="98" t="s">
        <v>96017</v>
      </c>
      <c r="O1093" s="101">
        <v>15</v>
      </c>
      <c r="P1093" s="101">
        <v>0</v>
      </c>
      <c r="Q1093" s="101">
        <v>0</v>
      </c>
      <c r="R1093" s="101">
        <v>1375</v>
      </c>
    </row>
    <row r="1094">
      <c r="L1094" s="98" t="s">
        <v>96018</v>
      </c>
      <c r="M1094" s="98" t="s">
        <v>96019</v>
      </c>
      <c r="N1094" s="98" t="s">
        <v>96020</v>
      </c>
      <c r="O1094" s="101">
        <v>80</v>
      </c>
      <c r="P1094" s="101">
        <v>95</v>
      </c>
    </row>
    <row r="1095">
      <c r="L1095" s="98" t="s">
        <v>96021</v>
      </c>
      <c r="M1095" s="98" t="s">
        <v>96022</v>
      </c>
      <c r="N1095" s="98" t="s">
        <v>96023</v>
      </c>
      <c r="O1095" s="101">
        <v>1280</v>
      </c>
      <c r="P1095" s="101">
        <v>1280</v>
      </c>
    </row>
    <row r="1096">
      <c r="L1096" s="98" t="s">
        <v>96024</v>
      </c>
      <c r="M1096" s="98" t="s">
        <v>96025</v>
      </c>
      <c r="N1096" s="98" t="s">
        <v>96026</v>
      </c>
      <c r="O1096" s="101">
        <v>20</v>
      </c>
      <c r="P1096" s="101">
        <v>20</v>
      </c>
    </row>
    <row r="1097">
      <c r="L1097" s="98" t="s">
        <v>96027</v>
      </c>
      <c r="M1097" s="98" t="s">
        <v>96028</v>
      </c>
      <c r="N1097" s="98" t="s">
        <v>96029</v>
      </c>
      <c r="O1097" s="101">
        <v>35</v>
      </c>
      <c r="P1097" s="101">
        <v>35</v>
      </c>
    </row>
    <row r="1098">
      <c r="K1098" s="96" t="s">
        <v>96030</v>
      </c>
      <c r="O1098" s="85">
        <f>SUM(O1093:O1097)</f>
      </c>
      <c r="P1098" s="85">
        <f>SUM(P1093:P1097)</f>
      </c>
    </row>
    <row r="1099">
      <c r="A1099" s="98" t="s">
        <v>96031</v>
      </c>
      <c r="B1099" s="98" t="s">
        <v>96032</v>
      </c>
      <c r="C1099" s="100">
        <v>1077</v>
      </c>
      <c r="D1099" s="98" t="s">
        <v>96033</v>
      </c>
      <c r="E1099" s="98" t="s">
        <v>96034</v>
      </c>
      <c r="F1099" s="104">
        <v>44779</v>
      </c>
      <c r="G1099" s="104">
        <v>45536</v>
      </c>
      <c r="H1099" s="104">
        <v>45900</v>
      </c>
      <c r="J1099" s="101">
        <v>1505</v>
      </c>
      <c r="K1099" s="98" t="s">
        <v>96035</v>
      </c>
      <c r="L1099" s="98" t="s">
        <v>96036</v>
      </c>
      <c r="M1099" s="98" t="s">
        <v>96037</v>
      </c>
      <c r="N1099" s="98" t="s">
        <v>96038</v>
      </c>
      <c r="O1099" s="101">
        <v>1505</v>
      </c>
      <c r="P1099" s="101">
        <v>1505</v>
      </c>
      <c r="Q1099" s="101">
        <v>0</v>
      </c>
      <c r="R1099" s="101">
        <v>200</v>
      </c>
    </row>
    <row r="1100">
      <c r="L1100" s="98" t="s">
        <v>96039</v>
      </c>
      <c r="M1100" s="98" t="s">
        <v>96040</v>
      </c>
      <c r="N1100" s="98" t="s">
        <v>96041</v>
      </c>
      <c r="O1100" s="101">
        <v>125</v>
      </c>
      <c r="P1100" s="101">
        <v>125</v>
      </c>
    </row>
    <row r="1101">
      <c r="L1101" s="98" t="s">
        <v>96042</v>
      </c>
      <c r="M1101" s="98" t="s">
        <v>96043</v>
      </c>
      <c r="N1101" s="98" t="s">
        <v>96044</v>
      </c>
      <c r="O1101" s="101">
        <v>20</v>
      </c>
      <c r="P1101" s="101">
        <v>20</v>
      </c>
    </row>
    <row r="1102">
      <c r="L1102" s="98" t="s">
        <v>96045</v>
      </c>
      <c r="M1102" s="98" t="s">
        <v>96046</v>
      </c>
      <c r="N1102" s="98" t="s">
        <v>96047</v>
      </c>
      <c r="O1102" s="101">
        <v>35</v>
      </c>
      <c r="P1102" s="101">
        <v>35</v>
      </c>
    </row>
    <row r="1103">
      <c r="K1103" s="96" t="s">
        <v>96048</v>
      </c>
      <c r="O1103" s="85">
        <f>SUM(O1099:O1102)</f>
      </c>
      <c r="P1103" s="85">
        <f>SUM(P1099:P1102)</f>
      </c>
    </row>
    <row r="1104">
      <c r="A1104" s="98" t="s">
        <v>96049</v>
      </c>
      <c r="B1104" s="98" t="s">
        <v>96050</v>
      </c>
      <c r="C1104" s="100">
        <v>1077</v>
      </c>
      <c r="D1104" s="98" t="s">
        <v>96051</v>
      </c>
      <c r="E1104" s="98" t="s">
        <v>96052</v>
      </c>
      <c r="F1104" s="104">
        <v>45661</v>
      </c>
      <c r="G1104" s="104">
        <v>45661</v>
      </c>
      <c r="H1104" s="104">
        <v>46084</v>
      </c>
      <c r="J1104" s="101">
        <v>1650</v>
      </c>
      <c r="K1104" s="98" t="s">
        <v>96053</v>
      </c>
      <c r="L1104" s="98" t="s">
        <v>96054</v>
      </c>
      <c r="M1104" s="98" t="s">
        <v>96055</v>
      </c>
      <c r="N1104" s="98" t="s">
        <v>96056</v>
      </c>
      <c r="O1104" s="101">
        <v>40</v>
      </c>
      <c r="P1104" s="101">
        <v>40</v>
      </c>
      <c r="Q1104" s="101">
        <v>0</v>
      </c>
      <c r="R1104" s="101">
        <v>1850</v>
      </c>
    </row>
    <row r="1105">
      <c r="L1105" s="98" t="s">
        <v>96057</v>
      </c>
      <c r="M1105" s="98" t="s">
        <v>96058</v>
      </c>
      <c r="N1105" s="98" t="s">
        <v>96059</v>
      </c>
      <c r="O1105" s="101">
        <v>80</v>
      </c>
      <c r="P1105" s="101">
        <v>80</v>
      </c>
    </row>
    <row r="1106">
      <c r="L1106" s="98" t="s">
        <v>96060</v>
      </c>
      <c r="M1106" s="98" t="s">
        <v>96061</v>
      </c>
      <c r="N1106" s="98" t="s">
        <v>96062</v>
      </c>
      <c r="O1106" s="101">
        <v>1505</v>
      </c>
      <c r="P1106" s="101">
        <v>1505</v>
      </c>
    </row>
    <row r="1107">
      <c r="L1107" s="98" t="s">
        <v>96063</v>
      </c>
      <c r="M1107" s="98" t="s">
        <v>96064</v>
      </c>
      <c r="N1107" s="98" t="s">
        <v>96065</v>
      </c>
      <c r="O1107" s="101">
        <v>20</v>
      </c>
      <c r="P1107" s="101">
        <v>20</v>
      </c>
    </row>
    <row r="1108">
      <c r="L1108" s="98" t="s">
        <v>96066</v>
      </c>
      <c r="M1108" s="98" t="s">
        <v>96067</v>
      </c>
      <c r="N1108" s="98" t="s">
        <v>96068</v>
      </c>
      <c r="O1108" s="101">
        <v>35</v>
      </c>
      <c r="P1108" s="101">
        <v>35</v>
      </c>
    </row>
    <row r="1109">
      <c r="K1109" s="96" t="s">
        <v>96069</v>
      </c>
      <c r="O1109" s="85">
        <f>SUM(O1104:O1108)</f>
      </c>
      <c r="P1109" s="85">
        <f>SUM(P1104:P1108)</f>
      </c>
    </row>
    <row r="1110">
      <c r="A1110" s="98" t="s">
        <v>96070</v>
      </c>
      <c r="B1110" s="98" t="s">
        <v>96071</v>
      </c>
      <c r="C1110" s="100">
        <v>812</v>
      </c>
      <c r="D1110" s="98" t="s">
        <v>96072</v>
      </c>
      <c r="E1110" s="98" t="s">
        <v>96073</v>
      </c>
      <c r="F1110" s="104">
        <v>45589</v>
      </c>
      <c r="G1110" s="104">
        <v>45589</v>
      </c>
      <c r="H1110" s="104">
        <v>45961</v>
      </c>
      <c r="J1110" s="101">
        <v>1360</v>
      </c>
      <c r="K1110" s="98" t="s">
        <v>96074</v>
      </c>
      <c r="L1110" s="98" t="s">
        <v>96075</v>
      </c>
      <c r="M1110" s="98" t="s">
        <v>96076</v>
      </c>
      <c r="N1110" s="98" t="s">
        <v>96077</v>
      </c>
      <c r="O1110" s="101">
        <v>80</v>
      </c>
      <c r="P1110" s="101">
        <v>80</v>
      </c>
      <c r="Q1110" s="101">
        <v>0</v>
      </c>
      <c r="R1110" s="101">
        <v>700</v>
      </c>
    </row>
    <row r="1111">
      <c r="L1111" s="98" t="s">
        <v>96078</v>
      </c>
      <c r="M1111" s="98" t="s">
        <v>96079</v>
      </c>
      <c r="N1111" s="98" t="s">
        <v>96080</v>
      </c>
      <c r="O1111" s="101">
        <v>1280</v>
      </c>
      <c r="P1111" s="101">
        <v>1280</v>
      </c>
    </row>
    <row r="1112">
      <c r="L1112" s="98" t="s">
        <v>96081</v>
      </c>
      <c r="M1112" s="98" t="s">
        <v>96082</v>
      </c>
      <c r="N1112" s="98" t="s">
        <v>96083</v>
      </c>
      <c r="O1112" s="101">
        <v>20</v>
      </c>
      <c r="P1112" s="101">
        <v>20</v>
      </c>
    </row>
    <row r="1113">
      <c r="L1113" s="98" t="s">
        <v>96084</v>
      </c>
      <c r="M1113" s="98" t="s">
        <v>96085</v>
      </c>
      <c r="N1113" s="98" t="s">
        <v>96086</v>
      </c>
      <c r="O1113" s="101">
        <v>35</v>
      </c>
      <c r="P1113" s="101">
        <v>35</v>
      </c>
    </row>
    <row r="1114">
      <c r="K1114" s="96" t="s">
        <v>96087</v>
      </c>
      <c r="O1114" s="85">
        <f>SUM(O1110:O1113)</f>
      </c>
      <c r="P1114" s="85">
        <f>SUM(P1110:P1113)</f>
      </c>
    </row>
    <row r="1115">
      <c r="A1115" s="98" t="s">
        <v>96088</v>
      </c>
      <c r="B1115" s="98" t="s">
        <v>96089</v>
      </c>
      <c r="C1115" s="100">
        <v>812</v>
      </c>
      <c r="D1115" s="98" t="s">
        <v>96090</v>
      </c>
      <c r="E1115" s="98" t="s">
        <v>96091</v>
      </c>
      <c r="F1115" s="104">
        <v>45546</v>
      </c>
      <c r="G1115" s="104">
        <v>45546</v>
      </c>
      <c r="H1115" s="104">
        <v>45991</v>
      </c>
      <c r="J1115" s="101">
        <v>1360</v>
      </c>
      <c r="K1115" s="98" t="s">
        <v>96092</v>
      </c>
      <c r="L1115" s="98" t="s">
        <v>96093</v>
      </c>
      <c r="M1115" s="98" t="s">
        <v>96094</v>
      </c>
      <c r="N1115" s="98" t="s">
        <v>96095</v>
      </c>
      <c r="O1115" s="101">
        <v>80</v>
      </c>
      <c r="P1115" s="101">
        <v>80</v>
      </c>
      <c r="Q1115" s="101">
        <v>-800</v>
      </c>
      <c r="R1115" s="101">
        <v>700</v>
      </c>
    </row>
    <row r="1116">
      <c r="L1116" s="98" t="s">
        <v>96096</v>
      </c>
      <c r="M1116" s="98" t="s">
        <v>96097</v>
      </c>
      <c r="N1116" s="98" t="s">
        <v>96098</v>
      </c>
      <c r="O1116" s="101">
        <v>1280</v>
      </c>
      <c r="P1116" s="101">
        <v>1280</v>
      </c>
    </row>
    <row r="1117">
      <c r="L1117" s="98" t="s">
        <v>96099</v>
      </c>
      <c r="M1117" s="98" t="s">
        <v>96100</v>
      </c>
      <c r="N1117" s="98" t="s">
        <v>96101</v>
      </c>
      <c r="O1117" s="101">
        <v>20</v>
      </c>
      <c r="P1117" s="101">
        <v>20</v>
      </c>
    </row>
    <row r="1118">
      <c r="L1118" s="98" t="s">
        <v>96102</v>
      </c>
      <c r="M1118" s="98" t="s">
        <v>96103</v>
      </c>
      <c r="N1118" s="98" t="s">
        <v>96104</v>
      </c>
      <c r="O1118" s="101">
        <v>35</v>
      </c>
      <c r="P1118" s="101">
        <v>35</v>
      </c>
    </row>
    <row r="1119">
      <c r="K1119" s="96" t="s">
        <v>96105</v>
      </c>
      <c r="O1119" s="85">
        <f>SUM(O1115:O1118)</f>
      </c>
      <c r="P1119" s="85">
        <f>SUM(P1115:P1118)</f>
      </c>
    </row>
    <row r="1120">
      <c r="A1120" s="98" t="s">
        <v>96106</v>
      </c>
      <c r="B1120" s="98" t="s">
        <v>96107</v>
      </c>
      <c r="C1120" s="100">
        <v>1077</v>
      </c>
      <c r="D1120" s="98" t="s">
        <v>96108</v>
      </c>
      <c r="E1120" s="98" t="s">
        <v>96109</v>
      </c>
      <c r="F1120" s="104">
        <v>43333</v>
      </c>
      <c r="G1120" s="104">
        <v>45536</v>
      </c>
      <c r="H1120" s="104">
        <v>45900</v>
      </c>
      <c r="J1120" s="101">
        <v>1540</v>
      </c>
      <c r="K1120" s="98" t="s">
        <v>96110</v>
      </c>
      <c r="L1120" s="98" t="s">
        <v>96111</v>
      </c>
      <c r="M1120" s="98" t="s">
        <v>96112</v>
      </c>
      <c r="N1120" s="98" t="s">
        <v>96113</v>
      </c>
      <c r="O1120" s="101">
        <v>35</v>
      </c>
      <c r="P1120" s="101">
        <v>35</v>
      </c>
      <c r="Q1120" s="101">
        <v>0</v>
      </c>
      <c r="R1120" s="101">
        <v>200</v>
      </c>
    </row>
    <row r="1121">
      <c r="L1121" s="98" t="s">
        <v>96114</v>
      </c>
      <c r="M1121" s="98" t="s">
        <v>96115</v>
      </c>
      <c r="N1121" s="98" t="s">
        <v>96116</v>
      </c>
      <c r="O1121" s="101">
        <v>1460</v>
      </c>
      <c r="P1121" s="101">
        <v>1460</v>
      </c>
    </row>
    <row r="1122">
      <c r="L1122" s="98" t="s">
        <v>96117</v>
      </c>
      <c r="M1122" s="98" t="s">
        <v>96118</v>
      </c>
      <c r="N1122" s="98" t="s">
        <v>96119</v>
      </c>
      <c r="O1122" s="101">
        <v>20</v>
      </c>
      <c r="P1122" s="101">
        <v>20</v>
      </c>
    </row>
    <row r="1123">
      <c r="L1123" s="98" t="s">
        <v>96120</v>
      </c>
      <c r="M1123" s="98" t="s">
        <v>96121</v>
      </c>
      <c r="N1123" s="98" t="s">
        <v>96122</v>
      </c>
      <c r="O1123" s="101">
        <v>35</v>
      </c>
      <c r="P1123" s="101">
        <v>35</v>
      </c>
    </row>
    <row r="1124">
      <c r="K1124" s="96" t="s">
        <v>96123</v>
      </c>
      <c r="O1124" s="85">
        <f>SUM(O1120:O1123)</f>
      </c>
      <c r="P1124" s="85">
        <f>SUM(P1120:P1123)</f>
      </c>
    </row>
    <row r="1125">
      <c r="A1125" s="98" t="s">
        <v>96124</v>
      </c>
      <c r="B1125" s="98" t="s">
        <v>96125</v>
      </c>
      <c r="C1125" s="100">
        <v>1077</v>
      </c>
      <c r="D1125" s="98" t="s">
        <v>96126</v>
      </c>
      <c r="E1125" s="98" t="s">
        <v>96127</v>
      </c>
      <c r="F1125" s="104">
        <v>44825</v>
      </c>
      <c r="G1125" s="104">
        <v>45566</v>
      </c>
      <c r="H1125" s="104">
        <v>45930</v>
      </c>
      <c r="J1125" s="101">
        <v>1620</v>
      </c>
      <c r="K1125" s="98" t="s">
        <v>96128</v>
      </c>
      <c r="L1125" s="98" t="s">
        <v>96129</v>
      </c>
      <c r="M1125" s="98" t="s">
        <v>96130</v>
      </c>
      <c r="N1125" s="98" t="s">
        <v>96131</v>
      </c>
      <c r="O1125" s="101">
        <v>80</v>
      </c>
      <c r="P1125" s="101">
        <v>0</v>
      </c>
      <c r="Q1125" s="101">
        <v>0</v>
      </c>
      <c r="R1125" s="101">
        <v>1645</v>
      </c>
    </row>
    <row r="1126">
      <c r="L1126" s="98" t="s">
        <v>96132</v>
      </c>
      <c r="M1126" s="98" t="s">
        <v>96133</v>
      </c>
      <c r="N1126" s="98" t="s">
        <v>96134</v>
      </c>
      <c r="O1126" s="101">
        <v>35</v>
      </c>
      <c r="P1126" s="101">
        <v>115</v>
      </c>
    </row>
    <row r="1127">
      <c r="L1127" s="98" t="s">
        <v>96135</v>
      </c>
      <c r="M1127" s="98" t="s">
        <v>96136</v>
      </c>
      <c r="N1127" s="98" t="s">
        <v>96137</v>
      </c>
      <c r="O1127" s="101">
        <v>1515</v>
      </c>
      <c r="P1127" s="101">
        <v>1515</v>
      </c>
    </row>
    <row r="1128">
      <c r="L1128" s="98" t="s">
        <v>96138</v>
      </c>
      <c r="M1128" s="98" t="s">
        <v>96139</v>
      </c>
      <c r="N1128" s="98" t="s">
        <v>96140</v>
      </c>
      <c r="O1128" s="101">
        <v>50</v>
      </c>
      <c r="P1128" s="101">
        <v>0</v>
      </c>
    </row>
    <row r="1129">
      <c r="L1129" s="98" t="s">
        <v>96141</v>
      </c>
      <c r="M1129" s="98" t="s">
        <v>96142</v>
      </c>
      <c r="N1129" s="98" t="s">
        <v>96143</v>
      </c>
      <c r="O1129" s="101">
        <v>20</v>
      </c>
      <c r="P1129" s="101">
        <v>20</v>
      </c>
    </row>
    <row r="1130">
      <c r="L1130" s="98" t="s">
        <v>96144</v>
      </c>
      <c r="M1130" s="98" t="s">
        <v>96145</v>
      </c>
      <c r="N1130" s="98" t="s">
        <v>96146</v>
      </c>
      <c r="O1130" s="101">
        <v>35</v>
      </c>
      <c r="P1130" s="101">
        <v>35</v>
      </c>
    </row>
    <row r="1131">
      <c r="K1131" s="96" t="s">
        <v>96147</v>
      </c>
      <c r="O1131" s="85">
        <f>SUM(O1125:O1130)</f>
      </c>
      <c r="P1131" s="85">
        <f>SUM(P1125:P1130)</f>
      </c>
    </row>
    <row r="1132">
      <c r="A1132" s="98" t="s">
        <v>96148</v>
      </c>
      <c r="B1132" s="98" t="s">
        <v>96149</v>
      </c>
      <c r="C1132" s="100">
        <v>812</v>
      </c>
      <c r="D1132" s="98" t="s">
        <v>96150</v>
      </c>
      <c r="E1132" s="98" t="s">
        <v>96151</v>
      </c>
      <c r="F1132" s="104">
        <v>44761</v>
      </c>
      <c r="G1132" s="104">
        <v>45505</v>
      </c>
      <c r="H1132" s="104">
        <v>45869</v>
      </c>
      <c r="J1132" s="101">
        <v>1295</v>
      </c>
      <c r="K1132" s="98" t="s">
        <v>96152</v>
      </c>
      <c r="L1132" s="98" t="s">
        <v>96153</v>
      </c>
      <c r="M1132" s="98" t="s">
        <v>96154</v>
      </c>
      <c r="N1132" s="98" t="s">
        <v>96155</v>
      </c>
      <c r="O1132" s="101">
        <v>15</v>
      </c>
      <c r="P1132" s="101">
        <v>15</v>
      </c>
      <c r="Q1132" s="101">
        <v>0</v>
      </c>
      <c r="R1132" s="101">
        <v>400</v>
      </c>
    </row>
    <row r="1133">
      <c r="L1133" s="98" t="s">
        <v>96156</v>
      </c>
      <c r="M1133" s="98" t="s">
        <v>96157</v>
      </c>
      <c r="N1133" s="98" t="s">
        <v>96158</v>
      </c>
      <c r="O1133" s="101">
        <v>1290</v>
      </c>
      <c r="P1133" s="101">
        <v>1290</v>
      </c>
    </row>
    <row r="1134">
      <c r="L1134" s="98" t="s">
        <v>96159</v>
      </c>
      <c r="M1134" s="98" t="s">
        <v>96160</v>
      </c>
      <c r="N1134" s="98" t="s">
        <v>96161</v>
      </c>
      <c r="O1134" s="101">
        <v>20</v>
      </c>
      <c r="P1134" s="101">
        <v>20</v>
      </c>
    </row>
    <row r="1135">
      <c r="L1135" s="98" t="s">
        <v>96162</v>
      </c>
      <c r="M1135" s="98" t="s">
        <v>96163</v>
      </c>
      <c r="N1135" s="98" t="s">
        <v>96164</v>
      </c>
      <c r="O1135" s="101">
        <v>35</v>
      </c>
      <c r="P1135" s="101">
        <v>35</v>
      </c>
    </row>
    <row r="1136">
      <c r="K1136" s="96" t="s">
        <v>96165</v>
      </c>
      <c r="O1136" s="85">
        <f>SUM(O1132:O1135)</f>
      </c>
      <c r="P1136" s="85">
        <f>SUM(P1132:P1135)</f>
      </c>
    </row>
    <row r="1137">
      <c r="A1137" s="98" t="s">
        <v>96166</v>
      </c>
      <c r="B1137" s="98" t="s">
        <v>96167</v>
      </c>
      <c r="C1137" s="100">
        <v>812</v>
      </c>
      <c r="D1137" s="98" t="s">
        <v>96168</v>
      </c>
      <c r="E1137" s="98" t="s">
        <v>96169</v>
      </c>
      <c r="F1137" s="104">
        <v>42560</v>
      </c>
      <c r="G1137" s="104">
        <v>45689</v>
      </c>
      <c r="H1137" s="104">
        <v>46053</v>
      </c>
      <c r="J1137" s="101">
        <v>1280</v>
      </c>
      <c r="K1137" s="98" t="s">
        <v>96170</v>
      </c>
      <c r="L1137" s="98" t="s">
        <v>96171</v>
      </c>
      <c r="M1137" s="98" t="s">
        <v>96172</v>
      </c>
      <c r="N1137" s="98" t="s">
        <v>96173</v>
      </c>
      <c r="O1137" s="101">
        <v>1268</v>
      </c>
      <c r="P1137" s="101">
        <v>1268</v>
      </c>
      <c r="Q1137" s="101">
        <v>0</v>
      </c>
      <c r="R1137" s="101">
        <v>200</v>
      </c>
    </row>
    <row r="1138">
      <c r="L1138" s="98" t="s">
        <v>96174</v>
      </c>
      <c r="M1138" s="98" t="s">
        <v>96175</v>
      </c>
      <c r="N1138" s="98" t="s">
        <v>96176</v>
      </c>
      <c r="O1138" s="101">
        <v>20</v>
      </c>
      <c r="P1138" s="101">
        <v>20</v>
      </c>
    </row>
    <row r="1139">
      <c r="K1139" s="96" t="s">
        <v>96177</v>
      </c>
      <c r="O1139" s="85">
        <f>SUM(O1137:O1138)</f>
      </c>
      <c r="P1139" s="85">
        <f>SUM(P1137:P1138)</f>
      </c>
    </row>
    <row r="1140">
      <c r="A1140" s="98" t="s">
        <v>96178</v>
      </c>
      <c r="B1140" s="98" t="s">
        <v>96179</v>
      </c>
      <c r="C1140" s="100">
        <v>1077</v>
      </c>
      <c r="D1140" s="98" t="s">
        <v>96180</v>
      </c>
      <c r="E1140" s="98" t="s">
        <v>96181</v>
      </c>
      <c r="F1140" s="104">
        <v>45482</v>
      </c>
      <c r="G1140" s="104">
        <v>45482</v>
      </c>
      <c r="H1140" s="104">
        <v>45869</v>
      </c>
      <c r="J1140" s="101">
        <v>1555</v>
      </c>
      <c r="K1140" s="98" t="s">
        <v>96182</v>
      </c>
      <c r="L1140" s="98" t="s">
        <v>96183</v>
      </c>
      <c r="M1140" s="98" t="s">
        <v>96184</v>
      </c>
      <c r="N1140" s="98" t="s">
        <v>96185</v>
      </c>
      <c r="O1140" s="101">
        <v>50</v>
      </c>
      <c r="P1140" s="101">
        <v>50</v>
      </c>
      <c r="Q1140" s="101">
        <v>0</v>
      </c>
      <c r="R1140" s="101">
        <v>700</v>
      </c>
    </row>
    <row r="1141">
      <c r="L1141" s="98" t="s">
        <v>96186</v>
      </c>
      <c r="M1141" s="98" t="s">
        <v>96187</v>
      </c>
      <c r="N1141" s="98" t="s">
        <v>96188</v>
      </c>
      <c r="O1141" s="101">
        <v>1505</v>
      </c>
      <c r="P1141" s="101">
        <v>1505</v>
      </c>
    </row>
    <row r="1142">
      <c r="L1142" s="98" t="s">
        <v>96189</v>
      </c>
      <c r="M1142" s="98" t="s">
        <v>96190</v>
      </c>
      <c r="N1142" s="98" t="s">
        <v>96191</v>
      </c>
      <c r="O1142" s="101">
        <v>20</v>
      </c>
      <c r="P1142" s="101">
        <v>20</v>
      </c>
    </row>
    <row r="1143">
      <c r="L1143" s="98" t="s">
        <v>96192</v>
      </c>
      <c r="M1143" s="98" t="s">
        <v>96193</v>
      </c>
      <c r="N1143" s="98" t="s">
        <v>96194</v>
      </c>
      <c r="O1143" s="101">
        <v>35</v>
      </c>
      <c r="P1143" s="101">
        <v>35</v>
      </c>
    </row>
    <row r="1144">
      <c r="K1144" s="96" t="s">
        <v>96195</v>
      </c>
      <c r="O1144" s="85">
        <f>SUM(O1140:O1143)</f>
      </c>
      <c r="P1144" s="85">
        <f>SUM(P1140:P1143)</f>
      </c>
    </row>
    <row r="1145">
      <c r="A1145" s="98" t="s">
        <v>96196</v>
      </c>
      <c r="B1145" s="98" t="s">
        <v>96197</v>
      </c>
      <c r="C1145" s="100">
        <v>1077</v>
      </c>
      <c r="D1145" s="98" t="s">
        <v>96198</v>
      </c>
      <c r="E1145" s="98" t="s">
        <v>96199</v>
      </c>
      <c r="F1145" s="104">
        <v>45391</v>
      </c>
      <c r="G1145" s="104">
        <v>45391</v>
      </c>
      <c r="H1145" s="104">
        <v>45777</v>
      </c>
      <c r="J1145" s="101">
        <v>1595</v>
      </c>
      <c r="K1145" s="98" t="s">
        <v>96200</v>
      </c>
      <c r="L1145" s="98" t="s">
        <v>96201</v>
      </c>
      <c r="M1145" s="98" t="s">
        <v>96202</v>
      </c>
      <c r="N1145" s="98" t="s">
        <v>96203</v>
      </c>
      <c r="O1145" s="101">
        <v>40</v>
      </c>
      <c r="P1145" s="101">
        <v>40</v>
      </c>
      <c r="Q1145" s="101">
        <v>0</v>
      </c>
      <c r="R1145" s="101">
        <v>200</v>
      </c>
    </row>
    <row r="1146">
      <c r="L1146" s="98" t="s">
        <v>96204</v>
      </c>
      <c r="M1146" s="98" t="s">
        <v>96205</v>
      </c>
      <c r="N1146" s="98" t="s">
        <v>96206</v>
      </c>
      <c r="O1146" s="101">
        <v>50</v>
      </c>
      <c r="P1146" s="101">
        <v>50</v>
      </c>
    </row>
    <row r="1147">
      <c r="L1147" s="98" t="s">
        <v>96207</v>
      </c>
      <c r="M1147" s="98" t="s">
        <v>96208</v>
      </c>
      <c r="N1147" s="98" t="s">
        <v>96209</v>
      </c>
      <c r="O1147" s="101">
        <v>1505</v>
      </c>
      <c r="P1147" s="101">
        <v>1505</v>
      </c>
    </row>
    <row r="1148">
      <c r="L1148" s="98" t="s">
        <v>96210</v>
      </c>
      <c r="M1148" s="98" t="s">
        <v>96211</v>
      </c>
      <c r="N1148" s="98" t="s">
        <v>96212</v>
      </c>
      <c r="O1148" s="101">
        <v>40</v>
      </c>
      <c r="P1148" s="101">
        <v>40</v>
      </c>
    </row>
    <row r="1149">
      <c r="L1149" s="98" t="s">
        <v>96213</v>
      </c>
      <c r="M1149" s="98" t="s">
        <v>96214</v>
      </c>
      <c r="N1149" s="98" t="s">
        <v>96215</v>
      </c>
      <c r="O1149" s="101">
        <v>20</v>
      </c>
      <c r="P1149" s="101">
        <v>20</v>
      </c>
    </row>
    <row r="1150">
      <c r="L1150" s="98" t="s">
        <v>96216</v>
      </c>
      <c r="M1150" s="98" t="s">
        <v>96217</v>
      </c>
      <c r="N1150" s="98" t="s">
        <v>96218</v>
      </c>
      <c r="O1150" s="101">
        <v>35</v>
      </c>
      <c r="P1150" s="101">
        <v>35</v>
      </c>
    </row>
    <row r="1151">
      <c r="K1151" s="96" t="s">
        <v>96219</v>
      </c>
      <c r="O1151" s="85">
        <f>SUM(O1145:O1150)</f>
      </c>
      <c r="P1151" s="85">
        <f>SUM(P1145:P1150)</f>
      </c>
    </row>
    <row r="1152">
      <c r="A1152" s="98" t="s">
        <v>96220</v>
      </c>
      <c r="B1152" s="98" t="s">
        <v>96221</v>
      </c>
      <c r="C1152" s="100">
        <v>1077</v>
      </c>
      <c r="D1152" s="98" t="s">
        <v>96222</v>
      </c>
      <c r="E1152" s="98" t="s">
        <v>96223</v>
      </c>
      <c r="F1152" s="104">
        <v>44720</v>
      </c>
      <c r="G1152" s="104">
        <v>45474</v>
      </c>
      <c r="H1152" s="104">
        <v>45838</v>
      </c>
      <c r="J1152" s="101">
        <v>1540</v>
      </c>
      <c r="K1152" s="98" t="s">
        <v>96224</v>
      </c>
      <c r="L1152" s="98" t="s">
        <v>96225</v>
      </c>
      <c r="M1152" s="98" t="s">
        <v>96226</v>
      </c>
      <c r="N1152" s="98" t="s">
        <v>96227</v>
      </c>
      <c r="O1152" s="101">
        <v>35</v>
      </c>
      <c r="P1152" s="101">
        <v>35</v>
      </c>
      <c r="Q1152" s="101">
        <v>0</v>
      </c>
      <c r="R1152" s="101">
        <v>200</v>
      </c>
    </row>
    <row r="1153">
      <c r="L1153" s="98" t="s">
        <v>96228</v>
      </c>
      <c r="M1153" s="98" t="s">
        <v>96229</v>
      </c>
      <c r="N1153" s="98" t="s">
        <v>96230</v>
      </c>
      <c r="O1153" s="101">
        <v>1515</v>
      </c>
      <c r="P1153" s="101">
        <v>1515</v>
      </c>
    </row>
    <row r="1154">
      <c r="L1154" s="98" t="s">
        <v>96231</v>
      </c>
      <c r="M1154" s="98" t="s">
        <v>96232</v>
      </c>
      <c r="N1154" s="98" t="s">
        <v>96233</v>
      </c>
      <c r="O1154" s="101">
        <v>20</v>
      </c>
      <c r="P1154" s="101">
        <v>20</v>
      </c>
    </row>
    <row r="1155">
      <c r="L1155" s="98" t="s">
        <v>96234</v>
      </c>
      <c r="M1155" s="98" t="s">
        <v>96235</v>
      </c>
      <c r="N1155" s="98" t="s">
        <v>96236</v>
      </c>
      <c r="O1155" s="101">
        <v>35</v>
      </c>
      <c r="P1155" s="101">
        <v>35</v>
      </c>
    </row>
    <row r="1156">
      <c r="K1156" s="96" t="s">
        <v>96237</v>
      </c>
      <c r="O1156" s="85">
        <f>SUM(O1152:O1155)</f>
      </c>
      <c r="P1156" s="85">
        <f>SUM(P1152:P1155)</f>
      </c>
    </row>
    <row r="1157">
      <c r="A1157" s="98" t="s">
        <v>96238</v>
      </c>
      <c r="B1157" s="98" t="s">
        <v>96239</v>
      </c>
      <c r="C1157" s="100">
        <v>1077</v>
      </c>
      <c r="D1157" s="98" t="s">
        <v>96240</v>
      </c>
      <c r="E1157" s="98" t="s">
        <v>96241</v>
      </c>
      <c r="F1157" s="104">
        <v>43624</v>
      </c>
      <c r="G1157" s="104">
        <v>45474</v>
      </c>
      <c r="H1157" s="104">
        <v>45838</v>
      </c>
      <c r="J1157" s="101">
        <v>1590</v>
      </c>
      <c r="K1157" s="98" t="s">
        <v>96242</v>
      </c>
      <c r="L1157" s="98" t="s">
        <v>96243</v>
      </c>
      <c r="M1157" s="98" t="s">
        <v>96244</v>
      </c>
      <c r="N1157" s="98" t="s">
        <v>96245</v>
      </c>
      <c r="O1157" s="101">
        <v>50</v>
      </c>
      <c r="P1157" s="101">
        <v>50</v>
      </c>
      <c r="Q1157" s="101">
        <v>0</v>
      </c>
      <c r="R1157" s="101">
        <v>200</v>
      </c>
    </row>
    <row r="1158">
      <c r="L1158" s="98" t="s">
        <v>96246</v>
      </c>
      <c r="M1158" s="98" t="s">
        <v>96247</v>
      </c>
      <c r="N1158" s="98" t="s">
        <v>96248</v>
      </c>
      <c r="O1158" s="101">
        <v>35</v>
      </c>
      <c r="P1158" s="101">
        <v>35</v>
      </c>
    </row>
    <row r="1159">
      <c r="L1159" s="98" t="s">
        <v>96249</v>
      </c>
      <c r="M1159" s="98" t="s">
        <v>96250</v>
      </c>
      <c r="N1159" s="98" t="s">
        <v>96251</v>
      </c>
      <c r="O1159" s="101">
        <v>1493</v>
      </c>
      <c r="P1159" s="101">
        <v>1493</v>
      </c>
    </row>
    <row r="1160">
      <c r="L1160" s="98" t="s">
        <v>96252</v>
      </c>
      <c r="M1160" s="98" t="s">
        <v>96253</v>
      </c>
      <c r="N1160" s="98" t="s">
        <v>96254</v>
      </c>
      <c r="O1160" s="101">
        <v>20</v>
      </c>
      <c r="P1160" s="101">
        <v>20</v>
      </c>
    </row>
    <row r="1161">
      <c r="K1161" s="96" t="s">
        <v>96255</v>
      </c>
      <c r="O1161" s="85">
        <f>SUM(O1157:O1160)</f>
      </c>
      <c r="P1161" s="85">
        <f>SUM(P1157:P1160)</f>
      </c>
    </row>
    <row r="1162">
      <c r="A1162" s="98" t="s">
        <v>96256</v>
      </c>
      <c r="B1162" s="98" t="s">
        <v>96257</v>
      </c>
      <c r="C1162" s="100">
        <v>812</v>
      </c>
      <c r="D1162" s="98" t="s">
        <v>96258</v>
      </c>
      <c r="E1162" s="98" t="s">
        <v>96259</v>
      </c>
      <c r="F1162" s="104">
        <v>40429</v>
      </c>
      <c r="G1162" s="104">
        <v>45444</v>
      </c>
      <c r="H1162" s="104">
        <v>45808</v>
      </c>
      <c r="J1162" s="101">
        <v>1280</v>
      </c>
      <c r="K1162" s="98" t="s">
        <v>96260</v>
      </c>
      <c r="L1162" s="98" t="s">
        <v>96261</v>
      </c>
      <c r="M1162" s="98" t="s">
        <v>96262</v>
      </c>
      <c r="N1162" s="98" t="s">
        <v>96263</v>
      </c>
      <c r="O1162" s="101">
        <v>1248</v>
      </c>
      <c r="P1162" s="101">
        <v>1248</v>
      </c>
      <c r="Q1162" s="101">
        <v>0</v>
      </c>
      <c r="R1162" s="101">
        <v>200</v>
      </c>
    </row>
    <row r="1163">
      <c r="L1163" s="98" t="s">
        <v>96264</v>
      </c>
      <c r="M1163" s="98" t="s">
        <v>96265</v>
      </c>
      <c r="N1163" s="98" t="s">
        <v>96266</v>
      </c>
      <c r="O1163" s="101">
        <v>20</v>
      </c>
      <c r="P1163" s="101">
        <v>20</v>
      </c>
    </row>
    <row r="1164">
      <c r="K1164" s="96" t="s">
        <v>96267</v>
      </c>
      <c r="O1164" s="85">
        <f>SUM(O1162:O1163)</f>
      </c>
      <c r="P1164" s="85">
        <f>SUM(P1162:P1163)</f>
      </c>
    </row>
    <row r="1165">
      <c r="A1165" s="98" t="s">
        <v>96268</v>
      </c>
      <c r="B1165" s="98" t="s">
        <v>96269</v>
      </c>
      <c r="C1165" s="100">
        <v>812</v>
      </c>
      <c r="D1165" s="98" t="s">
        <v>96270</v>
      </c>
      <c r="E1165" s="98" t="s">
        <v>96271</v>
      </c>
      <c r="F1165" s="104">
        <v>43890</v>
      </c>
      <c r="G1165" s="104">
        <v>45717</v>
      </c>
      <c r="H1165" s="104">
        <v>46081</v>
      </c>
      <c r="J1165" s="101">
        <v>1280</v>
      </c>
      <c r="K1165" s="98" t="s">
        <v>96272</v>
      </c>
      <c r="L1165" s="98" t="s">
        <v>96273</v>
      </c>
      <c r="M1165" s="98" t="s">
        <v>96274</v>
      </c>
      <c r="N1165" s="98" t="s">
        <v>96275</v>
      </c>
      <c r="O1165" s="101">
        <v>1268</v>
      </c>
      <c r="P1165" s="101">
        <v>1268</v>
      </c>
      <c r="Q1165" s="101">
        <v>0</v>
      </c>
      <c r="R1165" s="101">
        <v>200</v>
      </c>
    </row>
    <row r="1166">
      <c r="L1166" s="98" t="s">
        <v>96276</v>
      </c>
      <c r="M1166" s="98" t="s">
        <v>96277</v>
      </c>
      <c r="N1166" s="98" t="s">
        <v>96278</v>
      </c>
      <c r="O1166" s="101">
        <v>20</v>
      </c>
      <c r="P1166" s="101">
        <v>20</v>
      </c>
    </row>
    <row r="1167">
      <c r="L1167" s="98" t="s">
        <v>96279</v>
      </c>
      <c r="M1167" s="98" t="s">
        <v>96280</v>
      </c>
      <c r="N1167" s="98" t="s">
        <v>96281</v>
      </c>
      <c r="O1167" s="101">
        <v>35</v>
      </c>
      <c r="P1167" s="101">
        <v>35</v>
      </c>
    </row>
    <row r="1168">
      <c r="K1168" s="96" t="s">
        <v>96282</v>
      </c>
      <c r="O1168" s="85">
        <f>SUM(O1165:O1167)</f>
      </c>
      <c r="P1168" s="85">
        <f>SUM(P1165:P1167)</f>
      </c>
    </row>
    <row r="1169">
      <c r="A1169" s="98" t="s">
        <v>96283</v>
      </c>
      <c r="B1169" s="98" t="s">
        <v>96284</v>
      </c>
      <c r="C1169" s="100">
        <v>1077</v>
      </c>
      <c r="D1169" s="98" t="s">
        <v>96285</v>
      </c>
      <c r="E1169" s="98" t="s">
        <v>96286</v>
      </c>
      <c r="F1169" s="104">
        <v>45712</v>
      </c>
      <c r="G1169" s="104">
        <v>45712</v>
      </c>
      <c r="H1169" s="104">
        <v>46076</v>
      </c>
      <c r="J1169" s="101">
        <v>1585</v>
      </c>
      <c r="K1169" s="98" t="s">
        <v>96287</v>
      </c>
      <c r="L1169" s="98" t="s">
        <v>96288</v>
      </c>
      <c r="M1169" s="98" t="s">
        <v>96289</v>
      </c>
      <c r="N1169" s="98" t="s">
        <v>96290</v>
      </c>
      <c r="O1169" s="101">
        <v>80</v>
      </c>
      <c r="P1169" s="101">
        <v>80</v>
      </c>
      <c r="Q1169" s="101">
        <v>0</v>
      </c>
      <c r="R1169" s="101">
        <v>200</v>
      </c>
    </row>
    <row r="1170">
      <c r="L1170" s="98" t="s">
        <v>96291</v>
      </c>
      <c r="M1170" s="98" t="s">
        <v>96292</v>
      </c>
      <c r="N1170" s="98" t="s">
        <v>96293</v>
      </c>
      <c r="O1170" s="101">
        <v>1505</v>
      </c>
      <c r="P1170" s="101">
        <v>1505</v>
      </c>
    </row>
    <row r="1171">
      <c r="L1171" s="98" t="s">
        <v>96294</v>
      </c>
      <c r="M1171" s="98" t="s">
        <v>96295</v>
      </c>
      <c r="N1171" s="98" t="s">
        <v>96296</v>
      </c>
      <c r="O1171" s="101">
        <v>-297.48000000000002</v>
      </c>
      <c r="P1171" s="101">
        <v>0</v>
      </c>
    </row>
    <row r="1172">
      <c r="L1172" s="98" t="s">
        <v>96297</v>
      </c>
      <c r="M1172" s="98" t="s">
        <v>96298</v>
      </c>
      <c r="N1172" s="98" t="s">
        <v>96299</v>
      </c>
      <c r="O1172" s="101">
        <v>-75</v>
      </c>
      <c r="P1172" s="101">
        <v>0</v>
      </c>
    </row>
    <row r="1173">
      <c r="L1173" s="98" t="s">
        <v>96300</v>
      </c>
      <c r="M1173" s="98" t="s">
        <v>96301</v>
      </c>
      <c r="N1173" s="98" t="s">
        <v>96302</v>
      </c>
      <c r="O1173" s="101">
        <v>75</v>
      </c>
      <c r="P1173" s="101">
        <v>0</v>
      </c>
    </row>
    <row r="1174">
      <c r="L1174" s="98" t="s">
        <v>96303</v>
      </c>
      <c r="M1174" s="98" t="s">
        <v>96304</v>
      </c>
      <c r="N1174" s="98" t="s">
        <v>96305</v>
      </c>
      <c r="O1174" s="101">
        <v>20</v>
      </c>
      <c r="P1174" s="101">
        <v>20</v>
      </c>
    </row>
    <row r="1175">
      <c r="L1175" s="98" t="s">
        <v>96306</v>
      </c>
      <c r="M1175" s="98" t="s">
        <v>96307</v>
      </c>
      <c r="N1175" s="98" t="s">
        <v>96308</v>
      </c>
      <c r="O1175" s="101">
        <v>35</v>
      </c>
      <c r="P1175" s="101">
        <v>35</v>
      </c>
    </row>
    <row r="1176">
      <c r="K1176" s="96" t="s">
        <v>96309</v>
      </c>
      <c r="O1176" s="85">
        <f>SUM(O1169:O1175)</f>
      </c>
      <c r="P1176" s="85">
        <f>SUM(P1169:P1175)</f>
      </c>
    </row>
    <row r="1177">
      <c r="A1177" s="98" t="s">
        <v>96310</v>
      </c>
      <c r="B1177" s="98" t="s">
        <v>96311</v>
      </c>
      <c r="C1177" s="100">
        <v>1077</v>
      </c>
      <c r="D1177" s="98" t="s">
        <v>96312</v>
      </c>
      <c r="E1177" s="98" t="s">
        <v>96313</v>
      </c>
      <c r="F1177" s="104">
        <v>45462</v>
      </c>
      <c r="G1177" s="104">
        <v>45462</v>
      </c>
      <c r="H1177" s="104">
        <v>45838</v>
      </c>
      <c r="J1177" s="101">
        <v>1505</v>
      </c>
      <c r="K1177" s="98" t="s">
        <v>96314</v>
      </c>
      <c r="L1177" s="98" t="s">
        <v>96315</v>
      </c>
      <c r="M1177" s="98" t="s">
        <v>96316</v>
      </c>
      <c r="N1177" s="98" t="s">
        <v>96317</v>
      </c>
      <c r="O1177" s="101">
        <v>80</v>
      </c>
      <c r="P1177" s="101">
        <v>80</v>
      </c>
      <c r="Q1177" s="101">
        <v>0</v>
      </c>
      <c r="R1177" s="101">
        <v>200</v>
      </c>
    </row>
    <row r="1178">
      <c r="L1178" s="98" t="s">
        <v>96318</v>
      </c>
      <c r="M1178" s="98" t="s">
        <v>96319</v>
      </c>
      <c r="N1178" s="98" t="s">
        <v>96320</v>
      </c>
      <c r="O1178" s="101">
        <v>1505</v>
      </c>
      <c r="P1178" s="101">
        <v>1505</v>
      </c>
    </row>
    <row r="1179">
      <c r="L1179" s="98" t="s">
        <v>96321</v>
      </c>
      <c r="M1179" s="98" t="s">
        <v>96322</v>
      </c>
      <c r="N1179" s="98" t="s">
        <v>96323</v>
      </c>
      <c r="O1179" s="101">
        <v>20</v>
      </c>
      <c r="P1179" s="101">
        <v>20</v>
      </c>
    </row>
    <row r="1180">
      <c r="L1180" s="98" t="s">
        <v>96324</v>
      </c>
      <c r="M1180" s="98" t="s">
        <v>96325</v>
      </c>
      <c r="N1180" s="98" t="s">
        <v>96326</v>
      </c>
      <c r="O1180" s="101">
        <v>35</v>
      </c>
      <c r="P1180" s="101">
        <v>35</v>
      </c>
    </row>
    <row r="1181">
      <c r="K1181" s="96" t="s">
        <v>96327</v>
      </c>
      <c r="O1181" s="85">
        <f>SUM(O1177:O1180)</f>
      </c>
      <c r="P1181" s="85">
        <f>SUM(P1177:P1180)</f>
      </c>
    </row>
    <row r="1182">
      <c r="A1182" s="98" t="s">
        <v>96328</v>
      </c>
      <c r="B1182" s="98" t="s">
        <v>96329</v>
      </c>
      <c r="C1182" s="100">
        <v>812</v>
      </c>
      <c r="D1182" s="98" t="s">
        <v>96330</v>
      </c>
      <c r="E1182" s="98" t="s">
        <v>96331</v>
      </c>
      <c r="F1182" s="104">
        <v>43330</v>
      </c>
      <c r="G1182" s="104">
        <v>45536</v>
      </c>
      <c r="H1182" s="104">
        <v>45900</v>
      </c>
      <c r="J1182" s="101">
        <v>1370</v>
      </c>
      <c r="K1182" s="98" t="s">
        <v>96332</v>
      </c>
      <c r="L1182" s="98" t="s">
        <v>96333</v>
      </c>
      <c r="M1182" s="98" t="s">
        <v>96334</v>
      </c>
      <c r="N1182" s="98" t="s">
        <v>96335</v>
      </c>
      <c r="O1182" s="101">
        <v>40</v>
      </c>
      <c r="P1182" s="101">
        <v>0</v>
      </c>
      <c r="Q1182" s="101">
        <v>0</v>
      </c>
      <c r="R1182" s="101">
        <v>200</v>
      </c>
    </row>
    <row r="1183">
      <c r="L1183" s="98" t="s">
        <v>96336</v>
      </c>
      <c r="M1183" s="98" t="s">
        <v>96337</v>
      </c>
      <c r="N1183" s="98" t="s">
        <v>96338</v>
      </c>
      <c r="O1183" s="101">
        <v>35</v>
      </c>
      <c r="P1183" s="101">
        <v>15</v>
      </c>
    </row>
    <row r="1184">
      <c r="L1184" s="98" t="s">
        <v>96339</v>
      </c>
      <c r="M1184" s="98" t="s">
        <v>96340</v>
      </c>
      <c r="N1184" s="98" t="s">
        <v>96341</v>
      </c>
      <c r="O1184" s="101">
        <v>15</v>
      </c>
      <c r="P1184" s="101">
        <v>75</v>
      </c>
    </row>
    <row r="1185">
      <c r="L1185" s="98" t="s">
        <v>96342</v>
      </c>
      <c r="M1185" s="98" t="s">
        <v>96343</v>
      </c>
      <c r="N1185" s="98" t="s">
        <v>96344</v>
      </c>
      <c r="O1185" s="101">
        <v>1255</v>
      </c>
      <c r="P1185" s="101">
        <v>1255</v>
      </c>
    </row>
    <row r="1186">
      <c r="L1186" s="98" t="s">
        <v>96345</v>
      </c>
      <c r="M1186" s="98" t="s">
        <v>96346</v>
      </c>
      <c r="N1186" s="98" t="s">
        <v>96347</v>
      </c>
      <c r="O1186" s="101">
        <v>20</v>
      </c>
      <c r="P1186" s="101">
        <v>20</v>
      </c>
    </row>
    <row r="1187">
      <c r="K1187" s="96" t="s">
        <v>96348</v>
      </c>
      <c r="O1187" s="85">
        <f>SUM(O1182:O1186)</f>
      </c>
      <c r="P1187" s="85">
        <f>SUM(P1182:P1186)</f>
      </c>
    </row>
    <row r="1188">
      <c r="A1188" s="98" t="s">
        <v>96349</v>
      </c>
      <c r="B1188" s="98" t="s">
        <v>96350</v>
      </c>
      <c r="C1188" s="100">
        <v>812</v>
      </c>
      <c r="D1188" s="98" t="s">
        <v>96351</v>
      </c>
      <c r="E1188" s="98" t="s">
        <v>96352</v>
      </c>
      <c r="F1188" s="104">
        <v>44247</v>
      </c>
      <c r="G1188" s="104">
        <v>45717</v>
      </c>
      <c r="H1188" s="104">
        <v>46081</v>
      </c>
      <c r="J1188" s="101">
        <v>1375</v>
      </c>
      <c r="K1188" s="98" t="s">
        <v>96353</v>
      </c>
      <c r="L1188" s="98" t="s">
        <v>96354</v>
      </c>
      <c r="M1188" s="98" t="s">
        <v>96355</v>
      </c>
      <c r="N1188" s="98" t="s">
        <v>96356</v>
      </c>
      <c r="O1188" s="101">
        <v>15</v>
      </c>
      <c r="P1188" s="101">
        <v>0</v>
      </c>
      <c r="Q1188" s="101">
        <v>0</v>
      </c>
      <c r="R1188" s="101">
        <v>200</v>
      </c>
    </row>
    <row r="1189">
      <c r="L1189" s="98" t="s">
        <v>96357</v>
      </c>
      <c r="M1189" s="98" t="s">
        <v>96358</v>
      </c>
      <c r="N1189" s="98" t="s">
        <v>96359</v>
      </c>
      <c r="O1189" s="101">
        <v>80</v>
      </c>
      <c r="P1189" s="101">
        <v>95</v>
      </c>
    </row>
    <row r="1190">
      <c r="L1190" s="98" t="s">
        <v>96360</v>
      </c>
      <c r="M1190" s="98" t="s">
        <v>96361</v>
      </c>
      <c r="N1190" s="98" t="s">
        <v>96362</v>
      </c>
      <c r="O1190" s="101">
        <v>1268</v>
      </c>
      <c r="P1190" s="101">
        <v>1268</v>
      </c>
    </row>
    <row r="1191">
      <c r="L1191" s="98" t="s">
        <v>96363</v>
      </c>
      <c r="M1191" s="98" t="s">
        <v>96364</v>
      </c>
      <c r="N1191" s="98" t="s">
        <v>96365</v>
      </c>
      <c r="O1191" s="101">
        <v>100</v>
      </c>
      <c r="P1191" s="101">
        <v>100</v>
      </c>
    </row>
    <row r="1192">
      <c r="L1192" s="98" t="s">
        <v>96366</v>
      </c>
      <c r="M1192" s="98" t="s">
        <v>96367</v>
      </c>
      <c r="N1192" s="98" t="s">
        <v>96368</v>
      </c>
      <c r="O1192" s="101">
        <v>20</v>
      </c>
      <c r="P1192" s="101">
        <v>20</v>
      </c>
    </row>
    <row r="1193">
      <c r="L1193" s="98" t="s">
        <v>96369</v>
      </c>
      <c r="M1193" s="98" t="s">
        <v>96370</v>
      </c>
      <c r="N1193" s="98" t="s">
        <v>96371</v>
      </c>
      <c r="O1193" s="101">
        <v>35</v>
      </c>
      <c r="P1193" s="101">
        <v>35</v>
      </c>
    </row>
    <row r="1194">
      <c r="K1194" s="96" t="s">
        <v>96372</v>
      </c>
      <c r="O1194" s="85">
        <f>SUM(O1188:O1193)</f>
      </c>
      <c r="P1194" s="85">
        <f>SUM(P1188:P1193)</f>
      </c>
    </row>
    <row r="1195">
      <c r="A1195" s="98" t="s">
        <v>96373</v>
      </c>
      <c r="B1195" s="98" t="s">
        <v>96374</v>
      </c>
      <c r="C1195" s="100">
        <v>1077</v>
      </c>
      <c r="D1195" s="98" t="s">
        <v>96375</v>
      </c>
      <c r="E1195" s="98" t="s">
        <v>96376</v>
      </c>
      <c r="F1195" s="104">
        <v>42552</v>
      </c>
      <c r="G1195" s="104">
        <v>45658</v>
      </c>
      <c r="H1195" s="104">
        <v>46022</v>
      </c>
      <c r="J1195" s="101">
        <v>1540</v>
      </c>
      <c r="K1195" s="98" t="s">
        <v>96377</v>
      </c>
      <c r="L1195" s="98" t="s">
        <v>96378</v>
      </c>
      <c r="M1195" s="98" t="s">
        <v>96379</v>
      </c>
      <c r="N1195" s="98" t="s">
        <v>96380</v>
      </c>
      <c r="O1195" s="101">
        <v>35</v>
      </c>
      <c r="P1195" s="101">
        <v>35</v>
      </c>
      <c r="Q1195" s="101">
        <v>25</v>
      </c>
      <c r="R1195" s="101">
        <v>1500</v>
      </c>
    </row>
    <row r="1196">
      <c r="L1196" s="98" t="s">
        <v>96381</v>
      </c>
      <c r="M1196" s="98" t="s">
        <v>96382</v>
      </c>
      <c r="N1196" s="98" t="s">
        <v>96383</v>
      </c>
      <c r="O1196" s="101">
        <v>1473</v>
      </c>
      <c r="P1196" s="101">
        <v>1473</v>
      </c>
    </row>
    <row r="1197">
      <c r="L1197" s="98" t="s">
        <v>96384</v>
      </c>
      <c r="M1197" s="98" t="s">
        <v>96385</v>
      </c>
      <c r="N1197" s="98" t="s">
        <v>96386</v>
      </c>
      <c r="O1197" s="101">
        <v>25</v>
      </c>
      <c r="P1197" s="101">
        <v>0</v>
      </c>
    </row>
    <row r="1198">
      <c r="L1198" s="98" t="s">
        <v>96387</v>
      </c>
      <c r="M1198" s="98" t="s">
        <v>96388</v>
      </c>
      <c r="N1198" s="98" t="s">
        <v>96389</v>
      </c>
      <c r="O1198" s="101">
        <v>20</v>
      </c>
      <c r="P1198" s="101">
        <v>20</v>
      </c>
    </row>
    <row r="1199">
      <c r="L1199" s="98" t="s">
        <v>96390</v>
      </c>
      <c r="M1199" s="98" t="s">
        <v>96391</v>
      </c>
      <c r="N1199" s="98" t="s">
        <v>96392</v>
      </c>
      <c r="O1199" s="101">
        <v>35</v>
      </c>
      <c r="P1199" s="101">
        <v>35</v>
      </c>
    </row>
    <row r="1200">
      <c r="K1200" s="96" t="s">
        <v>96393</v>
      </c>
      <c r="O1200" s="85">
        <f>SUM(O1195:O1199)</f>
      </c>
      <c r="P1200" s="85">
        <f>SUM(P1195:P1199)</f>
      </c>
    </row>
    <row r="1201">
      <c r="A1201" s="98" t="s">
        <v>96394</v>
      </c>
      <c r="B1201" s="98" t="s">
        <v>96395</v>
      </c>
      <c r="C1201" s="100">
        <v>1077</v>
      </c>
      <c r="D1201" s="98" t="s">
        <v>96396</v>
      </c>
      <c r="E1201" s="98" t="s">
        <v>96397</v>
      </c>
      <c r="F1201" s="104">
        <v>45604</v>
      </c>
      <c r="G1201" s="104">
        <v>45604</v>
      </c>
      <c r="H1201" s="104">
        <v>45991</v>
      </c>
      <c r="I1201" s="104">
        <v>45758</v>
      </c>
      <c r="J1201" s="101">
        <v>1620</v>
      </c>
      <c r="K1201" s="98" t="s">
        <v>96398</v>
      </c>
      <c r="L1201" s="98" t="s">
        <v>96399</v>
      </c>
      <c r="M1201" s="98" t="s">
        <v>96400</v>
      </c>
      <c r="N1201" s="98" t="s">
        <v>96401</v>
      </c>
      <c r="O1201" s="101">
        <v>29.329999999999998</v>
      </c>
      <c r="P1201" s="101">
        <v>35</v>
      </c>
      <c r="Q1201" s="101">
        <v>0</v>
      </c>
      <c r="R1201" s="101">
        <v>200</v>
      </c>
    </row>
    <row r="1202">
      <c r="L1202" s="98" t="s">
        <v>96402</v>
      </c>
      <c r="M1202" s="98" t="s">
        <v>96403</v>
      </c>
      <c r="N1202" s="98" t="s">
        <v>96404</v>
      </c>
      <c r="O1202" s="101">
        <v>12.83</v>
      </c>
      <c r="P1202" s="101">
        <v>80</v>
      </c>
    </row>
    <row r="1203">
      <c r="L1203" s="98" t="s">
        <v>96405</v>
      </c>
      <c r="M1203" s="98" t="s">
        <v>96406</v>
      </c>
      <c r="N1203" s="98" t="s">
        <v>96407</v>
      </c>
      <c r="O1203" s="101">
        <v>625.16999999999996</v>
      </c>
      <c r="P1203" s="101">
        <v>1705</v>
      </c>
    </row>
    <row r="1204">
      <c r="L1204" s="98" t="s">
        <v>96408</v>
      </c>
      <c r="M1204" s="98" t="s">
        <v>96409</v>
      </c>
      <c r="N1204" s="98" t="s">
        <v>96410</v>
      </c>
      <c r="O1204" s="101">
        <v>36.670000000000002</v>
      </c>
      <c r="P1204" s="101">
        <v>0</v>
      </c>
    </row>
    <row r="1205">
      <c r="L1205" s="98" t="s">
        <v>96411</v>
      </c>
      <c r="M1205" s="98" t="s">
        <v>96412</v>
      </c>
      <c r="N1205" s="98" t="s">
        <v>96413</v>
      </c>
      <c r="O1205" s="101">
        <v>36.670000000000002</v>
      </c>
      <c r="P1205" s="101">
        <v>300</v>
      </c>
    </row>
    <row r="1206">
      <c r="L1206" s="98" t="s">
        <v>96414</v>
      </c>
      <c r="M1206" s="98" t="s">
        <v>96415</v>
      </c>
      <c r="N1206" s="98" t="s">
        <v>96416</v>
      </c>
      <c r="O1206" s="101">
        <v>36.670000000000002</v>
      </c>
      <c r="P1206" s="101">
        <v>0</v>
      </c>
    </row>
    <row r="1207">
      <c r="L1207" s="98" t="s">
        <v>96417</v>
      </c>
      <c r="M1207" s="98" t="s">
        <v>96418</v>
      </c>
      <c r="N1207" s="98" t="s">
        <v>96419</v>
      </c>
      <c r="O1207" s="101">
        <v>7.3300000000000001</v>
      </c>
      <c r="P1207" s="101">
        <v>20</v>
      </c>
    </row>
    <row r="1208">
      <c r="L1208" s="98" t="s">
        <v>96420</v>
      </c>
      <c r="M1208" s="98" t="s">
        <v>96421</v>
      </c>
      <c r="N1208" s="98" t="s">
        <v>96422</v>
      </c>
      <c r="O1208" s="101">
        <v>12.83</v>
      </c>
      <c r="P1208" s="101">
        <v>35</v>
      </c>
    </row>
    <row r="1209">
      <c r="K1209" s="96" t="s">
        <v>96423</v>
      </c>
      <c r="O1209" s="85">
        <f>SUM(O1201:O1208)</f>
      </c>
      <c r="P1209" s="85">
        <f>SUM(P1201:P1208)</f>
      </c>
    </row>
    <row r="1210">
      <c r="A1210" s="98" t="s">
        <v>96424</v>
      </c>
      <c r="B1210" s="98" t="s">
        <v>96425</v>
      </c>
      <c r="C1210" s="100">
        <v>812</v>
      </c>
      <c r="D1210" s="98" t="s">
        <v>96426</v>
      </c>
      <c r="E1210" s="98" t="s">
        <v>96427</v>
      </c>
      <c r="F1210" s="104">
        <v>43019</v>
      </c>
      <c r="G1210" s="104">
        <v>45597</v>
      </c>
      <c r="H1210" s="104">
        <v>45961</v>
      </c>
      <c r="J1210" s="101">
        <v>1280</v>
      </c>
      <c r="K1210" s="98" t="s">
        <v>96428</v>
      </c>
      <c r="L1210" s="98" t="s">
        <v>96429</v>
      </c>
      <c r="M1210" s="98" t="s">
        <v>96430</v>
      </c>
      <c r="N1210" s="98" t="s">
        <v>96431</v>
      </c>
      <c r="O1210" s="101">
        <v>1290</v>
      </c>
      <c r="P1210" s="101">
        <v>1290</v>
      </c>
      <c r="Q1210" s="101">
        <v>0</v>
      </c>
      <c r="R1210" s="101">
        <v>960</v>
      </c>
    </row>
    <row r="1211">
      <c r="L1211" s="98" t="s">
        <v>96432</v>
      </c>
      <c r="M1211" s="98" t="s">
        <v>96433</v>
      </c>
      <c r="N1211" s="98" t="s">
        <v>96434</v>
      </c>
      <c r="O1211" s="101">
        <v>20</v>
      </c>
      <c r="P1211" s="101">
        <v>20</v>
      </c>
    </row>
    <row r="1212">
      <c r="L1212" s="98" t="s">
        <v>96435</v>
      </c>
      <c r="M1212" s="98" t="s">
        <v>96436</v>
      </c>
      <c r="N1212" s="98" t="s">
        <v>96437</v>
      </c>
      <c r="O1212" s="101">
        <v>35</v>
      </c>
      <c r="P1212" s="101">
        <v>35</v>
      </c>
    </row>
    <row r="1213">
      <c r="K1213" s="96" t="s">
        <v>96438</v>
      </c>
      <c r="O1213" s="85">
        <f>SUM(O1210:O1212)</f>
      </c>
      <c r="P1213" s="85">
        <f>SUM(P1210:P1212)</f>
      </c>
    </row>
    <row r="1214">
      <c r="A1214" s="98" t="s">
        <v>96439</v>
      </c>
      <c r="B1214" s="98" t="s">
        <v>96440</v>
      </c>
      <c r="C1214" s="100">
        <v>812</v>
      </c>
      <c r="D1214" s="98" t="s">
        <v>96441</v>
      </c>
      <c r="E1214" s="98" t="s">
        <v>96442</v>
      </c>
      <c r="F1214" s="104">
        <v>45282</v>
      </c>
      <c r="G1214" s="104">
        <v>45658</v>
      </c>
      <c r="H1214" s="104">
        <v>46022</v>
      </c>
      <c r="J1214" s="101">
        <v>1360</v>
      </c>
      <c r="K1214" s="98" t="s">
        <v>96443</v>
      </c>
      <c r="L1214" s="98" t="s">
        <v>96444</v>
      </c>
      <c r="M1214" s="98" t="s">
        <v>96445</v>
      </c>
      <c r="N1214" s="98" t="s">
        <v>96446</v>
      </c>
      <c r="O1214" s="101">
        <v>80</v>
      </c>
      <c r="P1214" s="101">
        <v>80</v>
      </c>
      <c r="Q1214" s="101">
        <v>0</v>
      </c>
      <c r="R1214" s="101">
        <v>1415</v>
      </c>
    </row>
    <row r="1215">
      <c r="L1215" s="98" t="s">
        <v>96447</v>
      </c>
      <c r="M1215" s="98" t="s">
        <v>96448</v>
      </c>
      <c r="N1215" s="98" t="s">
        <v>96449</v>
      </c>
      <c r="O1215" s="101">
        <v>1290</v>
      </c>
      <c r="P1215" s="101">
        <v>1290</v>
      </c>
    </row>
    <row r="1216">
      <c r="L1216" s="98" t="s">
        <v>96450</v>
      </c>
      <c r="M1216" s="98" t="s">
        <v>96451</v>
      </c>
      <c r="N1216" s="98" t="s">
        <v>96452</v>
      </c>
      <c r="O1216" s="101">
        <v>20</v>
      </c>
      <c r="P1216" s="101">
        <v>20</v>
      </c>
    </row>
    <row r="1217">
      <c r="L1217" s="98" t="s">
        <v>96453</v>
      </c>
      <c r="M1217" s="98" t="s">
        <v>96454</v>
      </c>
      <c r="N1217" s="98" t="s">
        <v>96455</v>
      </c>
      <c r="O1217" s="101">
        <v>35</v>
      </c>
      <c r="P1217" s="101">
        <v>35</v>
      </c>
    </row>
    <row r="1218">
      <c r="K1218" s="96" t="s">
        <v>96456</v>
      </c>
      <c r="O1218" s="85">
        <f>SUM(O1214:O1217)</f>
      </c>
      <c r="P1218" s="85">
        <f>SUM(P1214:P1217)</f>
      </c>
    </row>
    <row r="1219">
      <c r="A1219" s="98" t="s">
        <v>96457</v>
      </c>
      <c r="B1219" s="98" t="s">
        <v>96458</v>
      </c>
      <c r="C1219" s="100">
        <v>1077</v>
      </c>
      <c r="D1219" s="98" t="s">
        <v>96459</v>
      </c>
      <c r="E1219" s="98" t="s">
        <v>96460</v>
      </c>
      <c r="F1219" s="104">
        <v>45640</v>
      </c>
      <c r="G1219" s="104">
        <v>45640</v>
      </c>
      <c r="H1219" s="104">
        <v>46022</v>
      </c>
      <c r="J1219" s="101">
        <v>1585</v>
      </c>
      <c r="K1219" s="98" t="s">
        <v>96461</v>
      </c>
      <c r="L1219" s="98" t="s">
        <v>96462</v>
      </c>
      <c r="M1219" s="98" t="s">
        <v>96463</v>
      </c>
      <c r="N1219" s="98" t="s">
        <v>96464</v>
      </c>
      <c r="O1219" s="101">
        <v>80</v>
      </c>
      <c r="P1219" s="101">
        <v>80</v>
      </c>
      <c r="Q1219" s="101">
        <v>0</v>
      </c>
      <c r="R1219" s="101">
        <v>700</v>
      </c>
    </row>
    <row r="1220">
      <c r="L1220" s="98" t="s">
        <v>96465</v>
      </c>
      <c r="M1220" s="98" t="s">
        <v>96466</v>
      </c>
      <c r="N1220" s="98" t="s">
        <v>96467</v>
      </c>
      <c r="O1220" s="101">
        <v>1505</v>
      </c>
      <c r="P1220" s="101">
        <v>1505</v>
      </c>
    </row>
    <row r="1221">
      <c r="L1221" s="98" t="s">
        <v>96468</v>
      </c>
      <c r="M1221" s="98" t="s">
        <v>96469</v>
      </c>
      <c r="N1221" s="98" t="s">
        <v>96470</v>
      </c>
      <c r="O1221" s="101">
        <v>20</v>
      </c>
      <c r="P1221" s="101">
        <v>20</v>
      </c>
    </row>
    <row r="1222">
      <c r="L1222" s="98" t="s">
        <v>96471</v>
      </c>
      <c r="M1222" s="98" t="s">
        <v>96472</v>
      </c>
      <c r="N1222" s="98" t="s">
        <v>96473</v>
      </c>
      <c r="O1222" s="101">
        <v>35</v>
      </c>
      <c r="P1222" s="101">
        <v>35</v>
      </c>
    </row>
    <row r="1223">
      <c r="K1223" s="96" t="s">
        <v>96474</v>
      </c>
      <c r="O1223" s="85">
        <f>SUM(O1219:O1222)</f>
      </c>
      <c r="P1223" s="85">
        <f>SUM(P1219:P1222)</f>
      </c>
    </row>
    <row r="1224">
      <c r="A1224" s="98" t="s">
        <v>96475</v>
      </c>
      <c r="B1224" s="98" t="s">
        <v>96476</v>
      </c>
      <c r="C1224" s="100">
        <v>1077</v>
      </c>
      <c r="D1224" s="98" t="s">
        <v>96477</v>
      </c>
      <c r="E1224" s="98" t="s">
        <v>96478</v>
      </c>
      <c r="F1224" s="104">
        <v>45105</v>
      </c>
      <c r="G1224" s="104">
        <v>45474</v>
      </c>
      <c r="H1224" s="104">
        <v>45838</v>
      </c>
      <c r="J1224" s="101">
        <v>1585</v>
      </c>
      <c r="K1224" s="98" t="s">
        <v>96479</v>
      </c>
      <c r="L1224" s="98" t="s">
        <v>96480</v>
      </c>
      <c r="M1224" s="98" t="s">
        <v>96481</v>
      </c>
      <c r="N1224" s="98" t="s">
        <v>96482</v>
      </c>
      <c r="O1224" s="101">
        <v>80</v>
      </c>
      <c r="P1224" s="101">
        <v>80</v>
      </c>
      <c r="Q1224" s="101">
        <v>0</v>
      </c>
      <c r="R1224" s="101">
        <v>200</v>
      </c>
    </row>
    <row r="1225">
      <c r="L1225" s="98" t="s">
        <v>96483</v>
      </c>
      <c r="M1225" s="98" t="s">
        <v>96484</v>
      </c>
      <c r="N1225" s="98" t="s">
        <v>96485</v>
      </c>
      <c r="O1225" s="101">
        <v>1515</v>
      </c>
      <c r="P1225" s="101">
        <v>1515</v>
      </c>
    </row>
    <row r="1226">
      <c r="L1226" s="98" t="s">
        <v>96486</v>
      </c>
      <c r="M1226" s="98" t="s">
        <v>96487</v>
      </c>
      <c r="N1226" s="98" t="s">
        <v>96488</v>
      </c>
      <c r="O1226" s="101">
        <v>20</v>
      </c>
      <c r="P1226" s="101">
        <v>20</v>
      </c>
    </row>
    <row r="1227">
      <c r="L1227" s="98" t="s">
        <v>96489</v>
      </c>
      <c r="M1227" s="98" t="s">
        <v>96490</v>
      </c>
      <c r="N1227" s="98" t="s">
        <v>96491</v>
      </c>
      <c r="O1227" s="101">
        <v>35</v>
      </c>
      <c r="P1227" s="101">
        <v>35</v>
      </c>
    </row>
    <row r="1228">
      <c r="K1228" s="96" t="s">
        <v>96492</v>
      </c>
      <c r="O1228" s="85">
        <f>SUM(O1224:O1227)</f>
      </c>
      <c r="P1228" s="85">
        <f>SUM(P1224:P1227)</f>
      </c>
    </row>
    <row r="1229">
      <c r="A1229" s="98" t="s">
        <v>96493</v>
      </c>
      <c r="B1229" s="98" t="s">
        <v>96494</v>
      </c>
      <c r="C1229" s="100">
        <v>812</v>
      </c>
      <c r="D1229" s="98" t="s">
        <v>96495</v>
      </c>
      <c r="E1229" s="98" t="s">
        <v>96496</v>
      </c>
      <c r="F1229" s="104">
        <v>41498</v>
      </c>
      <c r="G1229" s="104">
        <v>45505</v>
      </c>
      <c r="H1229" s="104">
        <v>45869</v>
      </c>
      <c r="J1229" s="101">
        <v>1295</v>
      </c>
      <c r="K1229" s="98" t="s">
        <v>96497</v>
      </c>
      <c r="L1229" s="98" t="s">
        <v>96498</v>
      </c>
      <c r="M1229" s="98" t="s">
        <v>96499</v>
      </c>
      <c r="N1229" s="98" t="s">
        <v>96500</v>
      </c>
      <c r="O1229" s="101">
        <v>15</v>
      </c>
      <c r="P1229" s="101">
        <v>15</v>
      </c>
      <c r="Q1229" s="101">
        <v>0</v>
      </c>
      <c r="R1229" s="101">
        <v>865</v>
      </c>
    </row>
    <row r="1230">
      <c r="L1230" s="98" t="s">
        <v>96501</v>
      </c>
      <c r="M1230" s="98" t="s">
        <v>96502</v>
      </c>
      <c r="N1230" s="98" t="s">
        <v>96503</v>
      </c>
      <c r="O1230" s="101">
        <v>1268</v>
      </c>
      <c r="P1230" s="101">
        <v>1268</v>
      </c>
    </row>
    <row r="1231">
      <c r="L1231" s="98" t="s">
        <v>96504</v>
      </c>
      <c r="M1231" s="98" t="s">
        <v>96505</v>
      </c>
      <c r="N1231" s="98" t="s">
        <v>96506</v>
      </c>
      <c r="O1231" s="101">
        <v>20</v>
      </c>
      <c r="P1231" s="101">
        <v>20</v>
      </c>
    </row>
    <row r="1232">
      <c r="L1232" s="98" t="s">
        <v>96507</v>
      </c>
      <c r="M1232" s="98" t="s">
        <v>96508</v>
      </c>
      <c r="N1232" s="98" t="s">
        <v>96509</v>
      </c>
      <c r="O1232" s="101">
        <v>35</v>
      </c>
      <c r="P1232" s="101">
        <v>35</v>
      </c>
    </row>
    <row r="1233">
      <c r="K1233" s="96" t="s">
        <v>96510</v>
      </c>
      <c r="O1233" s="85">
        <f>SUM(O1229:O1232)</f>
      </c>
      <c r="P1233" s="85">
        <f>SUM(P1229:P1232)</f>
      </c>
    </row>
    <row r="1234">
      <c r="A1234" s="98" t="s">
        <v>96511</v>
      </c>
      <c r="B1234" s="98" t="s">
        <v>96512</v>
      </c>
      <c r="C1234" s="100">
        <v>812</v>
      </c>
      <c r="D1234" s="98" t="s">
        <v>96513</v>
      </c>
      <c r="E1234" s="98" t="s">
        <v>96514</v>
      </c>
      <c r="F1234" s="104">
        <v>42713</v>
      </c>
      <c r="G1234" s="104">
        <v>45748</v>
      </c>
      <c r="H1234" s="104">
        <v>46112</v>
      </c>
      <c r="J1234" s="101">
        <v>1295</v>
      </c>
      <c r="K1234" s="98" t="s">
        <v>96515</v>
      </c>
      <c r="L1234" s="98" t="s">
        <v>96516</v>
      </c>
      <c r="M1234" s="98" t="s">
        <v>96517</v>
      </c>
      <c r="N1234" s="98" t="s">
        <v>96518</v>
      </c>
      <c r="O1234" s="101">
        <v>15</v>
      </c>
      <c r="P1234" s="101">
        <v>15</v>
      </c>
      <c r="Q1234" s="101">
        <v>0</v>
      </c>
      <c r="R1234" s="101">
        <v>200</v>
      </c>
    </row>
    <row r="1235">
      <c r="L1235" s="98" t="s">
        <v>96519</v>
      </c>
      <c r="M1235" s="98" t="s">
        <v>96520</v>
      </c>
      <c r="N1235" s="98" t="s">
        <v>96521</v>
      </c>
      <c r="O1235" s="101">
        <v>1268</v>
      </c>
      <c r="P1235" s="101">
        <v>1268</v>
      </c>
    </row>
    <row r="1236">
      <c r="L1236" s="98" t="s">
        <v>96522</v>
      </c>
      <c r="M1236" s="98" t="s">
        <v>96523</v>
      </c>
      <c r="N1236" s="98" t="s">
        <v>96524</v>
      </c>
      <c r="O1236" s="101">
        <v>20</v>
      </c>
      <c r="P1236" s="101">
        <v>20</v>
      </c>
    </row>
    <row r="1237">
      <c r="L1237" s="98" t="s">
        <v>96525</v>
      </c>
      <c r="M1237" s="98" t="s">
        <v>96526</v>
      </c>
      <c r="N1237" s="98" t="s">
        <v>96527</v>
      </c>
      <c r="O1237" s="101">
        <v>35</v>
      </c>
      <c r="P1237" s="101">
        <v>35</v>
      </c>
    </row>
    <row r="1238">
      <c r="K1238" s="96" t="s">
        <v>96528</v>
      </c>
      <c r="O1238" s="85">
        <f>SUM(O1234:O1237)</f>
      </c>
      <c r="P1238" s="85">
        <f>SUM(P1234:P1237)</f>
      </c>
    </row>
    <row r="1239">
      <c r="A1239" s="98" t="s">
        <v>96529</v>
      </c>
      <c r="B1239" s="98" t="s">
        <v>96530</v>
      </c>
      <c r="C1239" s="100">
        <v>1077</v>
      </c>
      <c r="D1239" s="98" t="s">
        <v>96531</v>
      </c>
      <c r="E1239" s="98" t="s">
        <v>96532</v>
      </c>
      <c r="F1239" s="104">
        <v>45363</v>
      </c>
      <c r="G1239" s="104">
        <v>45748</v>
      </c>
      <c r="H1239" s="104">
        <v>46112</v>
      </c>
      <c r="J1239" s="101">
        <v>1620</v>
      </c>
      <c r="K1239" s="98" t="s">
        <v>96533</v>
      </c>
      <c r="L1239" s="98" t="s">
        <v>96534</v>
      </c>
      <c r="M1239" s="98" t="s">
        <v>96535</v>
      </c>
      <c r="N1239" s="98" t="s">
        <v>96536</v>
      </c>
      <c r="O1239" s="101">
        <v>35</v>
      </c>
      <c r="P1239" s="101">
        <v>35</v>
      </c>
      <c r="Q1239" s="101">
        <v>0</v>
      </c>
      <c r="R1239" s="101">
        <v>1620</v>
      </c>
    </row>
    <row r="1240">
      <c r="L1240" s="98" t="s">
        <v>96537</v>
      </c>
      <c r="M1240" s="98" t="s">
        <v>96538</v>
      </c>
      <c r="N1240" s="98" t="s">
        <v>96539</v>
      </c>
      <c r="O1240" s="101">
        <v>80</v>
      </c>
      <c r="P1240" s="101">
        <v>80</v>
      </c>
    </row>
    <row r="1241">
      <c r="L1241" s="98" t="s">
        <v>96540</v>
      </c>
      <c r="M1241" s="98" t="s">
        <v>96541</v>
      </c>
      <c r="N1241" s="98" t="s">
        <v>96542</v>
      </c>
      <c r="O1241" s="101">
        <v>1515</v>
      </c>
      <c r="P1241" s="101">
        <v>1515</v>
      </c>
    </row>
    <row r="1242">
      <c r="L1242" s="98" t="s">
        <v>96543</v>
      </c>
      <c r="M1242" s="98" t="s">
        <v>96544</v>
      </c>
      <c r="N1242" s="98" t="s">
        <v>96545</v>
      </c>
      <c r="O1242" s="101">
        <v>20</v>
      </c>
      <c r="P1242" s="101">
        <v>20</v>
      </c>
    </row>
    <row r="1243">
      <c r="L1243" s="98" t="s">
        <v>96546</v>
      </c>
      <c r="M1243" s="98" t="s">
        <v>96547</v>
      </c>
      <c r="N1243" s="98" t="s">
        <v>96548</v>
      </c>
      <c r="O1243" s="101">
        <v>35</v>
      </c>
      <c r="P1243" s="101">
        <v>35</v>
      </c>
    </row>
    <row r="1244">
      <c r="K1244" s="96" t="s">
        <v>96549</v>
      </c>
      <c r="O1244" s="85">
        <f>SUM(O1239:O1243)</f>
      </c>
      <c r="P1244" s="85">
        <f>SUM(P1239:P1243)</f>
      </c>
    </row>
    <row r="1245">
      <c r="A1245" s="98" t="s">
        <v>96550</v>
      </c>
      <c r="B1245" s="98" t="s">
        <v>96551</v>
      </c>
      <c r="C1245" s="100">
        <v>1077</v>
      </c>
      <c r="D1245" s="98" t="s">
        <v>96552</v>
      </c>
      <c r="E1245" s="98" t="s">
        <v>96553</v>
      </c>
      <c r="F1245" s="104">
        <v>45728</v>
      </c>
      <c r="G1245" s="104">
        <v>45728</v>
      </c>
      <c r="H1245" s="104">
        <v>46153</v>
      </c>
      <c r="J1245" s="101">
        <v>1620</v>
      </c>
      <c r="K1245" s="98" t="s">
        <v>96554</v>
      </c>
      <c r="L1245" s="98" t="s">
        <v>96555</v>
      </c>
      <c r="M1245" s="98" t="s">
        <v>96556</v>
      </c>
      <c r="N1245" s="98" t="s">
        <v>96557</v>
      </c>
      <c r="O1245" s="101">
        <v>80</v>
      </c>
      <c r="P1245" s="101">
        <v>0</v>
      </c>
      <c r="Q1245" s="101">
        <v>0</v>
      </c>
      <c r="R1245" s="101">
        <v>200</v>
      </c>
    </row>
    <row r="1246">
      <c r="L1246" s="98" t="s">
        <v>96558</v>
      </c>
      <c r="M1246" s="98" t="s">
        <v>96559</v>
      </c>
      <c r="N1246" s="98" t="s">
        <v>96560</v>
      </c>
      <c r="O1246" s="101">
        <v>35</v>
      </c>
      <c r="P1246" s="101">
        <v>115</v>
      </c>
    </row>
    <row r="1247">
      <c r="L1247" s="98" t="s">
        <v>96561</v>
      </c>
      <c r="M1247" s="98" t="s">
        <v>96562</v>
      </c>
      <c r="N1247" s="98" t="s">
        <v>96563</v>
      </c>
      <c r="O1247" s="101">
        <v>1505</v>
      </c>
      <c r="P1247" s="101">
        <v>1505</v>
      </c>
    </row>
    <row r="1248">
      <c r="L1248" s="98" t="s">
        <v>96564</v>
      </c>
      <c r="M1248" s="98" t="s">
        <v>96565</v>
      </c>
      <c r="N1248" s="98" t="s">
        <v>96566</v>
      </c>
      <c r="O1248" s="101">
        <v>20</v>
      </c>
      <c r="P1248" s="101">
        <v>20</v>
      </c>
    </row>
    <row r="1249">
      <c r="L1249" s="98" t="s">
        <v>96567</v>
      </c>
      <c r="M1249" s="98" t="s">
        <v>96568</v>
      </c>
      <c r="N1249" s="98" t="s">
        <v>96569</v>
      </c>
      <c r="O1249" s="101">
        <v>35</v>
      </c>
      <c r="P1249" s="101">
        <v>35</v>
      </c>
    </row>
    <row r="1250">
      <c r="K1250" s="96" t="s">
        <v>96570</v>
      </c>
      <c r="O1250" s="85">
        <f>SUM(O1245:O1249)</f>
      </c>
      <c r="P1250" s="85">
        <f>SUM(P1245:P1249)</f>
      </c>
    </row>
    <row r="1251">
      <c r="A1251" s="98" t="s">
        <v>96571</v>
      </c>
      <c r="B1251" s="98" t="s">
        <v>96572</v>
      </c>
      <c r="C1251" s="100">
        <v>812</v>
      </c>
      <c r="D1251" s="98" t="s">
        <v>96573</v>
      </c>
      <c r="E1251" s="98" t="s">
        <v>96574</v>
      </c>
      <c r="F1251" s="104">
        <v>42871</v>
      </c>
      <c r="G1251" s="104">
        <v>45444</v>
      </c>
      <c r="H1251" s="104">
        <v>45808</v>
      </c>
      <c r="J1251" s="101">
        <v>1280</v>
      </c>
      <c r="K1251" s="98" t="s">
        <v>96575</v>
      </c>
      <c r="L1251" s="98" t="s">
        <v>96576</v>
      </c>
      <c r="M1251" s="98" t="s">
        <v>96577</v>
      </c>
      <c r="N1251" s="98" t="s">
        <v>96578</v>
      </c>
      <c r="O1251" s="101">
        <v>1243</v>
      </c>
      <c r="P1251" s="101">
        <v>1243</v>
      </c>
      <c r="Q1251" s="101">
        <v>0</v>
      </c>
      <c r="R1251" s="101">
        <v>200</v>
      </c>
    </row>
    <row r="1252">
      <c r="L1252" s="98" t="s">
        <v>96579</v>
      </c>
      <c r="M1252" s="98" t="s">
        <v>96580</v>
      </c>
      <c r="N1252" s="98" t="s">
        <v>96581</v>
      </c>
      <c r="O1252" s="101">
        <v>20</v>
      </c>
      <c r="P1252" s="101">
        <v>20</v>
      </c>
    </row>
    <row r="1253">
      <c r="L1253" s="98" t="s">
        <v>96582</v>
      </c>
      <c r="M1253" s="98" t="s">
        <v>96583</v>
      </c>
      <c r="N1253" s="98" t="s">
        <v>96584</v>
      </c>
      <c r="O1253" s="101">
        <v>35</v>
      </c>
      <c r="P1253" s="101">
        <v>35</v>
      </c>
    </row>
    <row r="1254">
      <c r="K1254" s="96" t="s">
        <v>96585</v>
      </c>
      <c r="O1254" s="85">
        <f>SUM(O1251:O1253)</f>
      </c>
      <c r="P1254" s="85">
        <f>SUM(P1251:P1253)</f>
      </c>
    </row>
    <row r="1255">
      <c r="A1255" s="98" t="s">
        <v>96586</v>
      </c>
      <c r="B1255" s="98" t="s">
        <v>96587</v>
      </c>
      <c r="C1255" s="100">
        <v>1077</v>
      </c>
      <c r="D1255" s="98" t="s">
        <v>96588</v>
      </c>
      <c r="E1255" s="98" t="s">
        <v>96589</v>
      </c>
      <c r="F1255" s="104">
        <v>45157</v>
      </c>
      <c r="G1255" s="104">
        <v>45597</v>
      </c>
      <c r="H1255" s="104">
        <v>45961</v>
      </c>
      <c r="J1255" s="101">
        <v>1570</v>
      </c>
      <c r="K1255" s="98" t="s">
        <v>96590</v>
      </c>
      <c r="L1255" s="98" t="s">
        <v>96591</v>
      </c>
      <c r="M1255" s="98" t="s">
        <v>96592</v>
      </c>
      <c r="N1255" s="98" t="s">
        <v>96593</v>
      </c>
      <c r="O1255" s="101">
        <v>15</v>
      </c>
      <c r="P1255" s="101">
        <v>0</v>
      </c>
      <c r="Q1255" s="101">
        <v>0</v>
      </c>
      <c r="R1255" s="101">
        <v>1625</v>
      </c>
    </row>
    <row r="1256">
      <c r="L1256" s="98" t="s">
        <v>96594</v>
      </c>
      <c r="M1256" s="98" t="s">
        <v>96595</v>
      </c>
      <c r="N1256" s="98" t="s">
        <v>96596</v>
      </c>
      <c r="O1256" s="101">
        <v>50</v>
      </c>
      <c r="P1256" s="101">
        <v>65</v>
      </c>
    </row>
    <row r="1257">
      <c r="L1257" s="98" t="s">
        <v>96597</v>
      </c>
      <c r="M1257" s="98" t="s">
        <v>96598</v>
      </c>
      <c r="N1257" s="98" t="s">
        <v>96599</v>
      </c>
      <c r="O1257" s="101">
        <v>1515</v>
      </c>
      <c r="P1257" s="101">
        <v>1515</v>
      </c>
    </row>
    <row r="1258">
      <c r="L1258" s="98" t="s">
        <v>96600</v>
      </c>
      <c r="M1258" s="98" t="s">
        <v>96601</v>
      </c>
      <c r="N1258" s="98" t="s">
        <v>96602</v>
      </c>
      <c r="O1258" s="101">
        <v>20</v>
      </c>
      <c r="P1258" s="101">
        <v>20</v>
      </c>
    </row>
    <row r="1259">
      <c r="L1259" s="98" t="s">
        <v>96603</v>
      </c>
      <c r="M1259" s="98" t="s">
        <v>96604</v>
      </c>
      <c r="N1259" s="98" t="s">
        <v>96605</v>
      </c>
      <c r="O1259" s="101">
        <v>35</v>
      </c>
      <c r="P1259" s="101">
        <v>35</v>
      </c>
    </row>
    <row r="1260">
      <c r="K1260" s="96" t="s">
        <v>96606</v>
      </c>
      <c r="O1260" s="85">
        <f>SUM(O1255:O1259)</f>
      </c>
      <c r="P1260" s="85">
        <f>SUM(P1255:P1259)</f>
      </c>
    </row>
    <row r="1261">
      <c r="A1261" s="98" t="s">
        <v>96607</v>
      </c>
      <c r="B1261" s="98" t="s">
        <v>96608</v>
      </c>
      <c r="C1261" s="100">
        <v>1077</v>
      </c>
      <c r="D1261" s="98" t="s">
        <v>96609</v>
      </c>
      <c r="E1261" s="98" t="s">
        <v>96610</v>
      </c>
      <c r="F1261" s="104">
        <v>44723</v>
      </c>
      <c r="G1261" s="104">
        <v>45474</v>
      </c>
      <c r="H1261" s="104">
        <v>45838</v>
      </c>
      <c r="J1261" s="101">
        <v>1570</v>
      </c>
      <c r="K1261" s="98" t="s">
        <v>96611</v>
      </c>
      <c r="L1261" s="98" t="s">
        <v>96612</v>
      </c>
      <c r="M1261" s="98" t="s">
        <v>96613</v>
      </c>
      <c r="N1261" s="98" t="s">
        <v>96614</v>
      </c>
      <c r="O1261" s="101">
        <v>50</v>
      </c>
      <c r="P1261" s="101">
        <v>15</v>
      </c>
      <c r="Q1261" s="101">
        <v>0</v>
      </c>
      <c r="R1261" s="101">
        <v>400</v>
      </c>
    </row>
    <row r="1262">
      <c r="L1262" s="98" t="s">
        <v>96615</v>
      </c>
      <c r="M1262" s="98" t="s">
        <v>96616</v>
      </c>
      <c r="N1262" s="98" t="s">
        <v>96617</v>
      </c>
      <c r="O1262" s="101">
        <v>15</v>
      </c>
      <c r="P1262" s="101">
        <v>50</v>
      </c>
    </row>
    <row r="1263">
      <c r="L1263" s="98" t="s">
        <v>96618</v>
      </c>
      <c r="M1263" s="98" t="s">
        <v>96619</v>
      </c>
      <c r="N1263" s="98" t="s">
        <v>96620</v>
      </c>
      <c r="O1263" s="101">
        <v>1515</v>
      </c>
      <c r="P1263" s="101">
        <v>1515</v>
      </c>
    </row>
    <row r="1264">
      <c r="L1264" s="98" t="s">
        <v>96621</v>
      </c>
      <c r="M1264" s="98" t="s">
        <v>96622</v>
      </c>
      <c r="N1264" s="98" t="s">
        <v>96623</v>
      </c>
      <c r="O1264" s="101">
        <v>20</v>
      </c>
      <c r="P1264" s="101">
        <v>20</v>
      </c>
    </row>
    <row r="1265">
      <c r="L1265" s="98" t="s">
        <v>96624</v>
      </c>
      <c r="M1265" s="98" t="s">
        <v>96625</v>
      </c>
      <c r="N1265" s="98" t="s">
        <v>96626</v>
      </c>
      <c r="O1265" s="101">
        <v>35</v>
      </c>
      <c r="P1265" s="101">
        <v>35</v>
      </c>
    </row>
    <row r="1266">
      <c r="K1266" s="96" t="s">
        <v>96627</v>
      </c>
      <c r="O1266" s="85">
        <f>SUM(O1261:O1265)</f>
      </c>
      <c r="P1266" s="85">
        <f>SUM(P1261:P1265)</f>
      </c>
    </row>
    <row r="1267">
      <c r="A1267" s="98" t="s">
        <v>96628</v>
      </c>
      <c r="B1267" s="98" t="s">
        <v>96629</v>
      </c>
      <c r="C1267" s="100">
        <v>812</v>
      </c>
      <c r="D1267" s="98" t="s">
        <v>96630</v>
      </c>
      <c r="E1267" s="98" t="s">
        <v>96631</v>
      </c>
      <c r="F1267" s="104">
        <v>44688</v>
      </c>
      <c r="G1267" s="104">
        <v>45444</v>
      </c>
      <c r="H1267" s="104">
        <v>45808</v>
      </c>
      <c r="J1267" s="101">
        <v>1330</v>
      </c>
      <c r="K1267" s="98" t="s">
        <v>96632</v>
      </c>
      <c r="L1267" s="98" t="s">
        <v>96633</v>
      </c>
      <c r="M1267" s="98" t="s">
        <v>96634</v>
      </c>
      <c r="N1267" s="98" t="s">
        <v>96635</v>
      </c>
      <c r="O1267" s="101">
        <v>50</v>
      </c>
      <c r="P1267" s="101">
        <v>50</v>
      </c>
      <c r="Q1267" s="101">
        <v>0</v>
      </c>
      <c r="R1267" s="101">
        <v>400</v>
      </c>
    </row>
    <row r="1268">
      <c r="L1268" s="98" t="s">
        <v>96636</v>
      </c>
      <c r="M1268" s="98" t="s">
        <v>96637</v>
      </c>
      <c r="N1268" s="98" t="s">
        <v>96638</v>
      </c>
      <c r="O1268" s="101">
        <v>1268</v>
      </c>
      <c r="P1268" s="101">
        <v>1268</v>
      </c>
    </row>
    <row r="1269">
      <c r="L1269" s="98" t="s">
        <v>96639</v>
      </c>
      <c r="M1269" s="98" t="s">
        <v>96640</v>
      </c>
      <c r="N1269" s="98" t="s">
        <v>96641</v>
      </c>
      <c r="O1269" s="101">
        <v>20</v>
      </c>
      <c r="P1269" s="101">
        <v>20</v>
      </c>
    </row>
    <row r="1270">
      <c r="L1270" s="98" t="s">
        <v>96642</v>
      </c>
      <c r="M1270" s="98" t="s">
        <v>96643</v>
      </c>
      <c r="N1270" s="98" t="s">
        <v>96644</v>
      </c>
      <c r="O1270" s="101">
        <v>35</v>
      </c>
      <c r="P1270" s="101">
        <v>35</v>
      </c>
    </row>
    <row r="1271">
      <c r="K1271" s="96" t="s">
        <v>96645</v>
      </c>
      <c r="O1271" s="85">
        <f>SUM(O1267:O1270)</f>
      </c>
      <c r="P1271" s="85">
        <f>SUM(P1267:P1270)</f>
      </c>
    </row>
    <row r="1272">
      <c r="A1272" s="98" t="s">
        <v>96646</v>
      </c>
      <c r="B1272" s="98" t="s">
        <v>96647</v>
      </c>
      <c r="C1272" s="100">
        <v>812</v>
      </c>
      <c r="D1272" s="98" t="s">
        <v>96648</v>
      </c>
      <c r="E1272" s="98" t="s">
        <v>96649</v>
      </c>
      <c r="F1272" s="104">
        <v>45736</v>
      </c>
      <c r="G1272" s="104">
        <v>45736</v>
      </c>
      <c r="H1272" s="104">
        <v>46100</v>
      </c>
      <c r="J1272" s="101">
        <v>1360</v>
      </c>
      <c r="K1272" s="98" t="s">
        <v>96650</v>
      </c>
      <c r="L1272" s="98" t="s">
        <v>96651</v>
      </c>
      <c r="M1272" s="98" t="s">
        <v>96652</v>
      </c>
      <c r="N1272" s="98" t="s">
        <v>96653</v>
      </c>
      <c r="O1272" s="101">
        <v>80</v>
      </c>
      <c r="P1272" s="101">
        <v>80</v>
      </c>
      <c r="Q1272" s="101">
        <v>0</v>
      </c>
      <c r="R1272" s="101">
        <v>1560</v>
      </c>
    </row>
    <row r="1273">
      <c r="L1273" s="98" t="s">
        <v>96654</v>
      </c>
      <c r="M1273" s="98" t="s">
        <v>96655</v>
      </c>
      <c r="N1273" s="98" t="s">
        <v>96656</v>
      </c>
      <c r="O1273" s="101">
        <v>1280</v>
      </c>
      <c r="P1273" s="101">
        <v>1280</v>
      </c>
    </row>
    <row r="1274">
      <c r="L1274" s="98" t="s">
        <v>96657</v>
      </c>
      <c r="M1274" s="98" t="s">
        <v>96658</v>
      </c>
      <c r="N1274" s="98" t="s">
        <v>96659</v>
      </c>
      <c r="O1274" s="101">
        <v>20</v>
      </c>
      <c r="P1274" s="101">
        <v>20</v>
      </c>
    </row>
    <row r="1275">
      <c r="L1275" s="98" t="s">
        <v>96660</v>
      </c>
      <c r="M1275" s="98" t="s">
        <v>96661</v>
      </c>
      <c r="N1275" s="98" t="s">
        <v>96662</v>
      </c>
      <c r="O1275" s="101">
        <v>35</v>
      </c>
      <c r="P1275" s="101">
        <v>35</v>
      </c>
    </row>
    <row r="1276">
      <c r="K1276" s="96" t="s">
        <v>96663</v>
      </c>
      <c r="O1276" s="85">
        <f>SUM(O1272:O1275)</f>
      </c>
      <c r="P1276" s="85">
        <f>SUM(P1272:P1275)</f>
      </c>
    </row>
    <row r="1277">
      <c r="A1277" s="98" t="s">
        <v>96664</v>
      </c>
      <c r="B1277" s="98" t="s">
        <v>96665</v>
      </c>
      <c r="C1277" s="100">
        <v>1077</v>
      </c>
      <c r="D1277" s="98" t="s">
        <v>96666</v>
      </c>
      <c r="E1277" s="98" t="s">
        <v>96667</v>
      </c>
      <c r="F1277" s="104">
        <v>40242</v>
      </c>
      <c r="G1277" s="104">
        <v>45566</v>
      </c>
      <c r="H1277" s="104">
        <v>45930</v>
      </c>
      <c r="J1277" s="101">
        <v>1540</v>
      </c>
      <c r="K1277" s="98" t="s">
        <v>96668</v>
      </c>
      <c r="L1277" s="98" t="s">
        <v>96669</v>
      </c>
      <c r="M1277" s="98" t="s">
        <v>96670</v>
      </c>
      <c r="N1277" s="98" t="s">
        <v>96671</v>
      </c>
      <c r="O1277" s="101">
        <v>35</v>
      </c>
      <c r="P1277" s="101">
        <v>35</v>
      </c>
      <c r="Q1277" s="101">
        <v>0</v>
      </c>
      <c r="R1277" s="101">
        <v>200</v>
      </c>
    </row>
    <row r="1278">
      <c r="L1278" s="98" t="s">
        <v>96672</v>
      </c>
      <c r="M1278" s="98" t="s">
        <v>96673</v>
      </c>
      <c r="N1278" s="98" t="s">
        <v>96674</v>
      </c>
      <c r="O1278" s="101">
        <v>1515</v>
      </c>
      <c r="P1278" s="101">
        <v>1515</v>
      </c>
    </row>
    <row r="1279">
      <c r="L1279" s="98" t="s">
        <v>96675</v>
      </c>
      <c r="M1279" s="98" t="s">
        <v>96676</v>
      </c>
      <c r="N1279" s="98" t="s">
        <v>96677</v>
      </c>
      <c r="O1279" s="101">
        <v>20</v>
      </c>
      <c r="P1279" s="101">
        <v>20</v>
      </c>
    </row>
    <row r="1280">
      <c r="K1280" s="96" t="s">
        <v>96678</v>
      </c>
      <c r="O1280" s="85">
        <f>SUM(O1277:O1279)</f>
      </c>
      <c r="P1280" s="85">
        <f>SUM(P1277:P1279)</f>
      </c>
    </row>
    <row r="1281">
      <c r="A1281" s="98" t="s">
        <v>96679</v>
      </c>
      <c r="B1281" s="98" t="s">
        <v>96680</v>
      </c>
      <c r="C1281" s="100">
        <v>1077</v>
      </c>
      <c r="D1281" s="98" t="s">
        <v>96681</v>
      </c>
      <c r="E1281" s="98" t="s">
        <v>96682</v>
      </c>
      <c r="F1281" s="104">
        <v>42168</v>
      </c>
      <c r="G1281" s="104">
        <v>45536</v>
      </c>
      <c r="J1281" s="101">
        <v>1590</v>
      </c>
      <c r="K1281" s="98" t="s">
        <v>96683</v>
      </c>
      <c r="L1281" s="98" t="s">
        <v>96684</v>
      </c>
      <c r="M1281" s="98" t="s">
        <v>96685</v>
      </c>
      <c r="N1281" s="98" t="s">
        <v>96686</v>
      </c>
      <c r="O1281" s="101">
        <v>50</v>
      </c>
      <c r="P1281" s="101">
        <v>50</v>
      </c>
      <c r="Q1281" s="101">
        <v>0</v>
      </c>
      <c r="R1281" s="101">
        <v>200</v>
      </c>
    </row>
    <row r="1282">
      <c r="L1282" s="98" t="s">
        <v>96687</v>
      </c>
      <c r="M1282" s="98" t="s">
        <v>96688</v>
      </c>
      <c r="N1282" s="98" t="s">
        <v>96689</v>
      </c>
      <c r="O1282" s="101">
        <v>35</v>
      </c>
      <c r="P1282" s="101">
        <v>35</v>
      </c>
    </row>
    <row r="1283">
      <c r="L1283" s="98" t="s">
        <v>96690</v>
      </c>
      <c r="M1283" s="98" t="s">
        <v>96691</v>
      </c>
      <c r="N1283" s="98" t="s">
        <v>96692</v>
      </c>
      <c r="O1283" s="101">
        <v>1505</v>
      </c>
      <c r="P1283" s="101">
        <v>1505</v>
      </c>
    </row>
    <row r="1284">
      <c r="L1284" s="98" t="s">
        <v>96693</v>
      </c>
      <c r="M1284" s="98" t="s">
        <v>96694</v>
      </c>
      <c r="N1284" s="98" t="s">
        <v>96695</v>
      </c>
      <c r="O1284" s="101">
        <v>200</v>
      </c>
      <c r="P1284" s="101">
        <v>200</v>
      </c>
    </row>
    <row r="1285">
      <c r="L1285" s="98" t="s">
        <v>96696</v>
      </c>
      <c r="M1285" s="98" t="s">
        <v>96697</v>
      </c>
      <c r="N1285" s="98" t="s">
        <v>96698</v>
      </c>
      <c r="O1285" s="101">
        <v>100</v>
      </c>
      <c r="P1285" s="101">
        <v>100</v>
      </c>
    </row>
    <row r="1286">
      <c r="L1286" s="98" t="s">
        <v>96699</v>
      </c>
      <c r="M1286" s="98" t="s">
        <v>96700</v>
      </c>
      <c r="N1286" s="98" t="s">
        <v>96701</v>
      </c>
      <c r="O1286" s="101">
        <v>20</v>
      </c>
      <c r="P1286" s="101">
        <v>20</v>
      </c>
    </row>
    <row r="1287">
      <c r="L1287" s="98" t="s">
        <v>96702</v>
      </c>
      <c r="M1287" s="98" t="s">
        <v>96703</v>
      </c>
      <c r="N1287" s="98" t="s">
        <v>96704</v>
      </c>
      <c r="O1287" s="101">
        <v>35</v>
      </c>
      <c r="P1287" s="101">
        <v>35</v>
      </c>
    </row>
    <row r="1288">
      <c r="K1288" s="96" t="s">
        <v>96705</v>
      </c>
      <c r="O1288" s="85">
        <f>SUM(O1281:O1287)</f>
      </c>
      <c r="P1288" s="85">
        <f>SUM(P1281:P1287)</f>
      </c>
    </row>
    <row r="1289">
      <c r="A1289" s="98" t="s">
        <v>96706</v>
      </c>
      <c r="B1289" s="98" t="s">
        <v>96707</v>
      </c>
      <c r="C1289" s="100">
        <v>812</v>
      </c>
      <c r="D1289" s="98" t="s">
        <v>96708</v>
      </c>
      <c r="E1289" s="98" t="s">
        <v>96709</v>
      </c>
      <c r="F1289" s="104">
        <v>44307</v>
      </c>
      <c r="G1289" s="104">
        <v>45413</v>
      </c>
      <c r="H1289" s="104">
        <v>45777</v>
      </c>
      <c r="J1289" s="101">
        <v>1295</v>
      </c>
      <c r="K1289" s="98" t="s">
        <v>96710</v>
      </c>
      <c r="L1289" s="98" t="s">
        <v>96711</v>
      </c>
      <c r="M1289" s="98" t="s">
        <v>96712</v>
      </c>
      <c r="N1289" s="98" t="s">
        <v>96713</v>
      </c>
      <c r="O1289" s="101">
        <v>15</v>
      </c>
      <c r="P1289" s="101">
        <v>15</v>
      </c>
      <c r="Q1289" s="101">
        <v>0</v>
      </c>
      <c r="R1289" s="101">
        <v>200</v>
      </c>
    </row>
    <row r="1290">
      <c r="L1290" s="98" t="s">
        <v>96714</v>
      </c>
      <c r="M1290" s="98" t="s">
        <v>96715</v>
      </c>
      <c r="N1290" s="98" t="s">
        <v>96716</v>
      </c>
      <c r="O1290" s="101">
        <v>1243</v>
      </c>
      <c r="P1290" s="101">
        <v>1243</v>
      </c>
    </row>
    <row r="1291">
      <c r="L1291" s="98" t="s">
        <v>96717</v>
      </c>
      <c r="M1291" s="98" t="s">
        <v>96718</v>
      </c>
      <c r="N1291" s="98" t="s">
        <v>96719</v>
      </c>
      <c r="O1291" s="101">
        <v>100</v>
      </c>
      <c r="P1291" s="101">
        <v>100</v>
      </c>
    </row>
    <row r="1292">
      <c r="L1292" s="98" t="s">
        <v>96720</v>
      </c>
      <c r="M1292" s="98" t="s">
        <v>96721</v>
      </c>
      <c r="N1292" s="98" t="s">
        <v>96722</v>
      </c>
      <c r="O1292" s="101">
        <v>20</v>
      </c>
      <c r="P1292" s="101">
        <v>20</v>
      </c>
    </row>
    <row r="1293">
      <c r="L1293" s="98" t="s">
        <v>96723</v>
      </c>
      <c r="M1293" s="98" t="s">
        <v>96724</v>
      </c>
      <c r="N1293" s="98" t="s">
        <v>96725</v>
      </c>
      <c r="O1293" s="101">
        <v>35</v>
      </c>
      <c r="P1293" s="101">
        <v>35</v>
      </c>
    </row>
    <row r="1294">
      <c r="K1294" s="96" t="s">
        <v>96726</v>
      </c>
      <c r="O1294" s="85">
        <f>SUM(O1289:O1293)</f>
      </c>
      <c r="P1294" s="85">
        <f>SUM(P1289:P1293)</f>
      </c>
    </row>
    <row r="1295">
      <c r="A1295" s="98" t="s">
        <v>96727</v>
      </c>
      <c r="B1295" s="98" t="s">
        <v>96728</v>
      </c>
      <c r="C1295" s="100">
        <v>1077</v>
      </c>
      <c r="D1295" s="98" t="s">
        <v>96729</v>
      </c>
      <c r="E1295" s="98" t="s">
        <v>96730</v>
      </c>
      <c r="F1295" s="104">
        <v>45525</v>
      </c>
      <c r="G1295" s="104">
        <v>45525</v>
      </c>
      <c r="H1295" s="104">
        <v>45961</v>
      </c>
      <c r="J1295" s="101">
        <v>1600</v>
      </c>
      <c r="K1295" s="98" t="s">
        <v>96731</v>
      </c>
      <c r="L1295" s="98" t="s">
        <v>96732</v>
      </c>
      <c r="M1295" s="98" t="s">
        <v>96733</v>
      </c>
      <c r="N1295" s="98" t="s">
        <v>96734</v>
      </c>
      <c r="O1295" s="101">
        <v>80</v>
      </c>
      <c r="P1295" s="101">
        <v>95</v>
      </c>
      <c r="Q1295" s="101">
        <v>0</v>
      </c>
      <c r="R1295" s="101">
        <v>200</v>
      </c>
    </row>
    <row r="1296">
      <c r="L1296" s="98" t="s">
        <v>96735</v>
      </c>
      <c r="M1296" s="98" t="s">
        <v>96736</v>
      </c>
      <c r="N1296" s="98" t="s">
        <v>96737</v>
      </c>
      <c r="O1296" s="101">
        <v>15</v>
      </c>
      <c r="P1296" s="101">
        <v>0</v>
      </c>
    </row>
    <row r="1297">
      <c r="L1297" s="98" t="s">
        <v>96738</v>
      </c>
      <c r="M1297" s="98" t="s">
        <v>96739</v>
      </c>
      <c r="N1297" s="98" t="s">
        <v>96740</v>
      </c>
      <c r="O1297" s="101">
        <v>1505</v>
      </c>
      <c r="P1297" s="101">
        <v>1505</v>
      </c>
    </row>
    <row r="1298">
      <c r="L1298" s="98" t="s">
        <v>96741</v>
      </c>
      <c r="M1298" s="98" t="s">
        <v>96742</v>
      </c>
      <c r="N1298" s="98" t="s">
        <v>96743</v>
      </c>
      <c r="O1298" s="101">
        <v>40</v>
      </c>
      <c r="P1298" s="101">
        <v>40</v>
      </c>
    </row>
    <row r="1299">
      <c r="L1299" s="98" t="s">
        <v>96744</v>
      </c>
      <c r="M1299" s="98" t="s">
        <v>96745</v>
      </c>
      <c r="N1299" s="98" t="s">
        <v>96746</v>
      </c>
      <c r="O1299" s="101">
        <v>20</v>
      </c>
      <c r="P1299" s="101">
        <v>20</v>
      </c>
    </row>
    <row r="1300">
      <c r="L1300" s="98" t="s">
        <v>96747</v>
      </c>
      <c r="M1300" s="98" t="s">
        <v>96748</v>
      </c>
      <c r="N1300" s="98" t="s">
        <v>96749</v>
      </c>
      <c r="O1300" s="101">
        <v>35</v>
      </c>
      <c r="P1300" s="101">
        <v>35</v>
      </c>
    </row>
    <row r="1301">
      <c r="K1301" s="96" t="s">
        <v>96750</v>
      </c>
      <c r="O1301" s="85">
        <f>SUM(O1295:O1300)</f>
      </c>
      <c r="P1301" s="85">
        <f>SUM(P1295:P1300)</f>
      </c>
    </row>
    <row r="1302">
      <c r="A1302" s="98" t="s">
        <v>96751</v>
      </c>
      <c r="B1302" s="98" t="s">
        <v>96752</v>
      </c>
      <c r="C1302" s="100">
        <v>1077</v>
      </c>
      <c r="D1302" s="98" t="s">
        <v>96753</v>
      </c>
      <c r="E1302" s="98" t="s">
        <v>96754</v>
      </c>
      <c r="F1302" s="104">
        <v>38405</v>
      </c>
      <c r="G1302" s="104">
        <v>45536</v>
      </c>
      <c r="H1302" s="104">
        <v>45900</v>
      </c>
      <c r="J1302" s="101">
        <v>1520</v>
      </c>
      <c r="K1302" s="98" t="s">
        <v>96755</v>
      </c>
      <c r="L1302" s="98" t="s">
        <v>96756</v>
      </c>
      <c r="M1302" s="98" t="s">
        <v>96757</v>
      </c>
      <c r="N1302" s="98" t="s">
        <v>96758</v>
      </c>
      <c r="O1302" s="101">
        <v>15</v>
      </c>
      <c r="P1302" s="101">
        <v>15</v>
      </c>
      <c r="Q1302" s="101">
        <v>0</v>
      </c>
      <c r="R1302" s="101">
        <v>970</v>
      </c>
    </row>
    <row r="1303">
      <c r="L1303" s="98" t="s">
        <v>96759</v>
      </c>
      <c r="M1303" s="98" t="s">
        <v>96760</v>
      </c>
      <c r="N1303" s="98" t="s">
        <v>96761</v>
      </c>
      <c r="O1303" s="101">
        <v>1475</v>
      </c>
      <c r="P1303" s="101">
        <v>1475</v>
      </c>
    </row>
    <row r="1304">
      <c r="L1304" s="98" t="s">
        <v>96762</v>
      </c>
      <c r="M1304" s="98" t="s">
        <v>96763</v>
      </c>
      <c r="N1304" s="98" t="s">
        <v>96764</v>
      </c>
      <c r="O1304" s="101">
        <v>20</v>
      </c>
      <c r="P1304" s="101">
        <v>20</v>
      </c>
    </row>
    <row r="1305">
      <c r="L1305" s="98" t="s">
        <v>96765</v>
      </c>
      <c r="M1305" s="98" t="s">
        <v>96766</v>
      </c>
      <c r="N1305" s="98" t="s">
        <v>96767</v>
      </c>
      <c r="O1305" s="101">
        <v>35</v>
      </c>
      <c r="P1305" s="101">
        <v>35</v>
      </c>
    </row>
    <row r="1306">
      <c r="K1306" s="96" t="s">
        <v>96768</v>
      </c>
      <c r="O1306" s="85">
        <f>SUM(O1302:O1305)</f>
      </c>
      <c r="P1306" s="85">
        <f>SUM(P1302:P1305)</f>
      </c>
    </row>
    <row r="1307">
      <c r="A1307" s="98" t="s">
        <v>96769</v>
      </c>
      <c r="B1307" s="98" t="s">
        <v>96770</v>
      </c>
      <c r="C1307" s="100">
        <v>812</v>
      </c>
      <c r="D1307" s="98" t="s">
        <v>96771</v>
      </c>
      <c r="E1307" s="98" t="s">
        <v>96772</v>
      </c>
      <c r="F1307" s="104">
        <v>45437</v>
      </c>
      <c r="G1307" s="104">
        <v>45437</v>
      </c>
      <c r="H1307" s="104">
        <v>45808</v>
      </c>
      <c r="J1307" s="101">
        <v>1280</v>
      </c>
      <c r="K1307" s="98" t="s">
        <v>96773</v>
      </c>
      <c r="L1307" s="98" t="s">
        <v>96774</v>
      </c>
      <c r="M1307" s="98" t="s">
        <v>96775</v>
      </c>
      <c r="N1307" s="98" t="s">
        <v>96776</v>
      </c>
      <c r="O1307" s="101">
        <v>1280</v>
      </c>
      <c r="P1307" s="101">
        <v>1280</v>
      </c>
      <c r="Q1307" s="101">
        <v>0</v>
      </c>
      <c r="R1307" s="101">
        <v>400</v>
      </c>
    </row>
    <row r="1308">
      <c r="L1308" s="98" t="s">
        <v>96777</v>
      </c>
      <c r="M1308" s="98" t="s">
        <v>96778</v>
      </c>
      <c r="N1308" s="98" t="s">
        <v>96779</v>
      </c>
      <c r="O1308" s="101">
        <v>20</v>
      </c>
      <c r="P1308" s="101">
        <v>20</v>
      </c>
    </row>
    <row r="1309">
      <c r="L1309" s="98" t="s">
        <v>96780</v>
      </c>
      <c r="M1309" s="98" t="s">
        <v>96781</v>
      </c>
      <c r="N1309" s="98" t="s">
        <v>96782</v>
      </c>
      <c r="O1309" s="101">
        <v>35</v>
      </c>
      <c r="P1309" s="101">
        <v>35</v>
      </c>
    </row>
    <row r="1310">
      <c r="K1310" s="96" t="s">
        <v>96783</v>
      </c>
      <c r="O1310" s="85">
        <f>SUM(O1307:O1309)</f>
      </c>
      <c r="P1310" s="85">
        <f>SUM(P1307:P1309)</f>
      </c>
    </row>
    <row r="1311">
      <c r="A1311" s="98" t="s">
        <v>96784</v>
      </c>
      <c r="B1311" s="98" t="s">
        <v>96785</v>
      </c>
      <c r="C1311" s="100">
        <v>812</v>
      </c>
      <c r="D1311" s="98" t="s">
        <v>96786</v>
      </c>
      <c r="E1311" s="98" t="s">
        <v>96787</v>
      </c>
      <c r="F1311" s="104">
        <v>45476</v>
      </c>
      <c r="G1311" s="104">
        <v>45476</v>
      </c>
      <c r="H1311" s="104">
        <v>45869</v>
      </c>
      <c r="J1311" s="101">
        <v>1360</v>
      </c>
      <c r="K1311" s="98" t="s">
        <v>96788</v>
      </c>
      <c r="L1311" s="98" t="s">
        <v>96789</v>
      </c>
      <c r="M1311" s="98" t="s">
        <v>96790</v>
      </c>
      <c r="N1311" s="98" t="s">
        <v>96791</v>
      </c>
      <c r="O1311" s="101">
        <v>80</v>
      </c>
      <c r="P1311" s="101">
        <v>80</v>
      </c>
      <c r="Q1311" s="101">
        <v>0</v>
      </c>
      <c r="R1311" s="101">
        <v>1360</v>
      </c>
    </row>
    <row r="1312">
      <c r="L1312" s="98" t="s">
        <v>96792</v>
      </c>
      <c r="M1312" s="98" t="s">
        <v>96793</v>
      </c>
      <c r="N1312" s="98" t="s">
        <v>96794</v>
      </c>
      <c r="O1312" s="101">
        <v>1280</v>
      </c>
      <c r="P1312" s="101">
        <v>1280</v>
      </c>
    </row>
    <row r="1313">
      <c r="L1313" s="98" t="s">
        <v>96795</v>
      </c>
      <c r="M1313" s="98" t="s">
        <v>96796</v>
      </c>
      <c r="N1313" s="98" t="s">
        <v>96797</v>
      </c>
      <c r="O1313" s="101">
        <v>20</v>
      </c>
      <c r="P1313" s="101">
        <v>20</v>
      </c>
    </row>
    <row r="1314">
      <c r="L1314" s="98" t="s">
        <v>96798</v>
      </c>
      <c r="M1314" s="98" t="s">
        <v>96799</v>
      </c>
      <c r="N1314" s="98" t="s">
        <v>96800</v>
      </c>
      <c r="O1314" s="101">
        <v>35</v>
      </c>
      <c r="P1314" s="101">
        <v>35</v>
      </c>
    </row>
    <row r="1315">
      <c r="K1315" s="96" t="s">
        <v>96801</v>
      </c>
      <c r="O1315" s="85">
        <f>SUM(O1311:O1314)</f>
      </c>
      <c r="P1315" s="85">
        <f>SUM(P1311:P1314)</f>
      </c>
    </row>
    <row r="1316">
      <c r="A1316" s="98" t="s">
        <v>96802</v>
      </c>
      <c r="B1316" s="98" t="s">
        <v>96803</v>
      </c>
      <c r="C1316" s="100">
        <v>1077</v>
      </c>
      <c r="D1316" s="98" t="s">
        <v>96804</v>
      </c>
      <c r="E1316" s="98" t="s">
        <v>96805</v>
      </c>
      <c r="F1316" s="104">
        <v>45206</v>
      </c>
      <c r="G1316" s="104">
        <v>45597</v>
      </c>
      <c r="H1316" s="104">
        <v>45808</v>
      </c>
      <c r="J1316" s="101">
        <v>1620</v>
      </c>
      <c r="K1316" s="98" t="s">
        <v>96806</v>
      </c>
      <c r="L1316" s="98" t="s">
        <v>96807</v>
      </c>
      <c r="M1316" s="98" t="s">
        <v>96808</v>
      </c>
      <c r="N1316" s="98" t="s">
        <v>96809</v>
      </c>
      <c r="O1316" s="101">
        <v>80</v>
      </c>
      <c r="P1316" s="101">
        <v>115</v>
      </c>
      <c r="Q1316" s="101">
        <v>0</v>
      </c>
      <c r="R1316" s="101">
        <v>200</v>
      </c>
    </row>
    <row r="1317">
      <c r="L1317" s="98" t="s">
        <v>96810</v>
      </c>
      <c r="M1317" s="98" t="s">
        <v>96811</v>
      </c>
      <c r="N1317" s="98" t="s">
        <v>96812</v>
      </c>
      <c r="O1317" s="101">
        <v>35</v>
      </c>
      <c r="P1317" s="101">
        <v>0</v>
      </c>
    </row>
    <row r="1318">
      <c r="L1318" s="98" t="s">
        <v>96813</v>
      </c>
      <c r="M1318" s="98" t="s">
        <v>96814</v>
      </c>
      <c r="N1318" s="98" t="s">
        <v>96815</v>
      </c>
      <c r="O1318" s="101">
        <v>1615</v>
      </c>
      <c r="P1318" s="101">
        <v>1615</v>
      </c>
    </row>
    <row r="1319">
      <c r="L1319" s="98" t="s">
        <v>96816</v>
      </c>
      <c r="M1319" s="98" t="s">
        <v>96817</v>
      </c>
      <c r="N1319" s="98" t="s">
        <v>96818</v>
      </c>
      <c r="O1319" s="101">
        <v>20</v>
      </c>
      <c r="P1319" s="101">
        <v>20</v>
      </c>
    </row>
    <row r="1320">
      <c r="L1320" s="98" t="s">
        <v>96819</v>
      </c>
      <c r="M1320" s="98" t="s">
        <v>96820</v>
      </c>
      <c r="N1320" s="98" t="s">
        <v>96821</v>
      </c>
      <c r="O1320" s="101">
        <v>35</v>
      </c>
      <c r="P1320" s="101">
        <v>35</v>
      </c>
    </row>
    <row r="1321">
      <c r="K1321" s="96" t="s">
        <v>96822</v>
      </c>
      <c r="O1321" s="85">
        <f>SUM(O1316:O1320)</f>
      </c>
      <c r="P1321" s="85">
        <f>SUM(P1316:P1320)</f>
      </c>
    </row>
    <row r="1322">
      <c r="A1322" s="98" t="s">
        <v>96823</v>
      </c>
      <c r="B1322" s="98" t="s">
        <v>96824</v>
      </c>
      <c r="C1322" s="100">
        <v>1077</v>
      </c>
      <c r="D1322" s="98" t="s">
        <v>96825</v>
      </c>
      <c r="E1322" s="98" t="s">
        <v>96826</v>
      </c>
      <c r="F1322" s="104">
        <v>45511</v>
      </c>
      <c r="G1322" s="104">
        <v>45511</v>
      </c>
      <c r="H1322" s="104">
        <v>45900</v>
      </c>
      <c r="J1322" s="101">
        <v>1620</v>
      </c>
      <c r="K1322" s="98" t="s">
        <v>96827</v>
      </c>
      <c r="L1322" s="98" t="s">
        <v>96828</v>
      </c>
      <c r="M1322" s="98" t="s">
        <v>96829</v>
      </c>
      <c r="N1322" s="98" t="s">
        <v>96830</v>
      </c>
      <c r="O1322" s="101">
        <v>35</v>
      </c>
      <c r="P1322" s="101">
        <v>35</v>
      </c>
      <c r="Q1322" s="101">
        <v>0</v>
      </c>
      <c r="R1322" s="101">
        <v>400</v>
      </c>
    </row>
    <row r="1323">
      <c r="L1323" s="98" t="s">
        <v>96831</v>
      </c>
      <c r="M1323" s="98" t="s">
        <v>96832</v>
      </c>
      <c r="N1323" s="98" t="s">
        <v>96833</v>
      </c>
      <c r="O1323" s="101">
        <v>80</v>
      </c>
      <c r="P1323" s="101">
        <v>80</v>
      </c>
    </row>
    <row r="1324">
      <c r="L1324" s="98" t="s">
        <v>96834</v>
      </c>
      <c r="M1324" s="98" t="s">
        <v>96835</v>
      </c>
      <c r="N1324" s="98" t="s">
        <v>96836</v>
      </c>
      <c r="O1324" s="101">
        <v>1505</v>
      </c>
      <c r="P1324" s="101">
        <v>1505</v>
      </c>
    </row>
    <row r="1325">
      <c r="L1325" s="98" t="s">
        <v>96837</v>
      </c>
      <c r="M1325" s="98" t="s">
        <v>96838</v>
      </c>
      <c r="N1325" s="98" t="s">
        <v>96839</v>
      </c>
      <c r="O1325" s="101">
        <v>20</v>
      </c>
      <c r="P1325" s="101">
        <v>20</v>
      </c>
    </row>
    <row r="1326">
      <c r="L1326" s="98" t="s">
        <v>96840</v>
      </c>
      <c r="M1326" s="98" t="s">
        <v>96841</v>
      </c>
      <c r="N1326" s="98" t="s">
        <v>96842</v>
      </c>
      <c r="O1326" s="101">
        <v>35</v>
      </c>
      <c r="P1326" s="101">
        <v>35</v>
      </c>
    </row>
    <row r="1327">
      <c r="K1327" s="96" t="s">
        <v>96843</v>
      </c>
      <c r="O1327" s="85">
        <f>SUM(O1322:O1326)</f>
      </c>
      <c r="P1327" s="85">
        <f>SUM(P1322:P1326)</f>
      </c>
    </row>
    <row r="1328">
      <c r="A1328" s="98" t="s">
        <v>96844</v>
      </c>
      <c r="B1328" s="98" t="s">
        <v>96845</v>
      </c>
      <c r="C1328" s="100">
        <v>812</v>
      </c>
      <c r="D1328" s="98" t="s">
        <v>96846</v>
      </c>
      <c r="E1328" s="98" t="s">
        <v>96847</v>
      </c>
      <c r="F1328" s="104">
        <v>45434</v>
      </c>
      <c r="G1328" s="104">
        <v>45434</v>
      </c>
      <c r="H1328" s="104">
        <v>45869</v>
      </c>
      <c r="J1328" s="101">
        <v>1415</v>
      </c>
      <c r="K1328" s="98" t="s">
        <v>96848</v>
      </c>
      <c r="L1328" s="98" t="s">
        <v>96849</v>
      </c>
      <c r="M1328" s="98" t="s">
        <v>96850</v>
      </c>
      <c r="N1328" s="98" t="s">
        <v>96851</v>
      </c>
      <c r="O1328" s="101">
        <v>80</v>
      </c>
      <c r="P1328" s="101">
        <v>0</v>
      </c>
      <c r="Q1328" s="101">
        <v>0</v>
      </c>
      <c r="R1328" s="101">
        <v>1415</v>
      </c>
    </row>
    <row r="1329">
      <c r="L1329" s="98" t="s">
        <v>96852</v>
      </c>
      <c r="M1329" s="98" t="s">
        <v>96853</v>
      </c>
      <c r="N1329" s="98" t="s">
        <v>96854</v>
      </c>
      <c r="O1329" s="101">
        <v>40</v>
      </c>
      <c r="P1329" s="101">
        <v>135</v>
      </c>
    </row>
    <row r="1330">
      <c r="L1330" s="98" t="s">
        <v>96855</v>
      </c>
      <c r="M1330" s="98" t="s">
        <v>96856</v>
      </c>
      <c r="N1330" s="98" t="s">
        <v>96857</v>
      </c>
      <c r="O1330" s="101">
        <v>15</v>
      </c>
      <c r="P1330" s="101">
        <v>0</v>
      </c>
    </row>
    <row r="1331">
      <c r="L1331" s="98" t="s">
        <v>96858</v>
      </c>
      <c r="M1331" s="98" t="s">
        <v>96859</v>
      </c>
      <c r="N1331" s="98" t="s">
        <v>96860</v>
      </c>
      <c r="O1331" s="101">
        <v>1280</v>
      </c>
      <c r="P1331" s="101">
        <v>1280</v>
      </c>
    </row>
    <row r="1332">
      <c r="L1332" s="98" t="s">
        <v>96861</v>
      </c>
      <c r="M1332" s="98" t="s">
        <v>96862</v>
      </c>
      <c r="N1332" s="98" t="s">
        <v>96863</v>
      </c>
      <c r="O1332" s="101">
        <v>20</v>
      </c>
      <c r="P1332" s="101">
        <v>20</v>
      </c>
    </row>
    <row r="1333">
      <c r="L1333" s="98" t="s">
        <v>96864</v>
      </c>
      <c r="M1333" s="98" t="s">
        <v>96865</v>
      </c>
      <c r="N1333" s="98" t="s">
        <v>96866</v>
      </c>
      <c r="O1333" s="101">
        <v>35</v>
      </c>
      <c r="P1333" s="101">
        <v>35</v>
      </c>
    </row>
    <row r="1334">
      <c r="K1334" s="96" t="s">
        <v>96867</v>
      </c>
      <c r="O1334" s="85">
        <f>SUM(O1328:O1333)</f>
      </c>
      <c r="P1334" s="85">
        <f>SUM(P1328:P1333)</f>
      </c>
    </row>
    <row r="1335">
      <c r="A1335" s="98" t="s">
        <v>96868</v>
      </c>
      <c r="B1335" s="98" t="s">
        <v>96869</v>
      </c>
      <c r="C1335" s="100">
        <v>812</v>
      </c>
      <c r="D1335" s="98" t="s">
        <v>96870</v>
      </c>
      <c r="E1335" s="98" t="s">
        <v>96871</v>
      </c>
      <c r="F1335" s="104">
        <v>45719</v>
      </c>
      <c r="G1335" s="104">
        <v>45719</v>
      </c>
      <c r="H1335" s="104">
        <v>46084</v>
      </c>
      <c r="J1335" s="101">
        <v>1375</v>
      </c>
      <c r="K1335" s="98" t="s">
        <v>96872</v>
      </c>
      <c r="L1335" s="98" t="s">
        <v>96873</v>
      </c>
      <c r="M1335" s="98" t="s">
        <v>96874</v>
      </c>
      <c r="N1335" s="98" t="s">
        <v>96875</v>
      </c>
      <c r="O1335" s="101">
        <v>15</v>
      </c>
      <c r="P1335" s="101">
        <v>0</v>
      </c>
      <c r="Q1335" s="101">
        <v>0</v>
      </c>
      <c r="R1335" s="101">
        <v>1575</v>
      </c>
    </row>
    <row r="1336">
      <c r="L1336" s="98" t="s">
        <v>96876</v>
      </c>
      <c r="M1336" s="98" t="s">
        <v>96877</v>
      </c>
      <c r="N1336" s="98" t="s">
        <v>96878</v>
      </c>
      <c r="O1336" s="101">
        <v>80</v>
      </c>
      <c r="P1336" s="101">
        <v>95</v>
      </c>
    </row>
    <row r="1337">
      <c r="L1337" s="98" t="s">
        <v>96879</v>
      </c>
      <c r="M1337" s="98" t="s">
        <v>96880</v>
      </c>
      <c r="N1337" s="98" t="s">
        <v>96881</v>
      </c>
      <c r="O1337" s="101">
        <v>1280</v>
      </c>
      <c r="P1337" s="101">
        <v>1280</v>
      </c>
    </row>
    <row r="1338">
      <c r="L1338" s="98" t="s">
        <v>96882</v>
      </c>
      <c r="M1338" s="98" t="s">
        <v>96883</v>
      </c>
      <c r="N1338" s="98" t="s">
        <v>96884</v>
      </c>
      <c r="O1338" s="101">
        <v>75</v>
      </c>
      <c r="P1338" s="101">
        <v>0</v>
      </c>
    </row>
    <row r="1339">
      <c r="L1339" s="98" t="s">
        <v>96885</v>
      </c>
      <c r="M1339" s="98" t="s">
        <v>96886</v>
      </c>
      <c r="N1339" s="98" t="s">
        <v>96887</v>
      </c>
      <c r="O1339" s="101">
        <v>20</v>
      </c>
      <c r="P1339" s="101">
        <v>20</v>
      </c>
    </row>
    <row r="1340">
      <c r="L1340" s="98" t="s">
        <v>96888</v>
      </c>
      <c r="M1340" s="98" t="s">
        <v>96889</v>
      </c>
      <c r="N1340" s="98" t="s">
        <v>96890</v>
      </c>
      <c r="O1340" s="101">
        <v>35</v>
      </c>
      <c r="P1340" s="101">
        <v>35</v>
      </c>
    </row>
    <row r="1341">
      <c r="K1341" s="96" t="s">
        <v>96891</v>
      </c>
      <c r="O1341" s="85">
        <f>SUM(O1335:O1340)</f>
      </c>
      <c r="P1341" s="85">
        <f>SUM(P1335:P1340)</f>
      </c>
    </row>
    <row r="1342">
      <c r="A1342" s="98" t="s">
        <v>96892</v>
      </c>
      <c r="B1342" s="98" t="s">
        <v>96893</v>
      </c>
      <c r="C1342" s="100">
        <v>1077</v>
      </c>
      <c r="D1342" s="98" t="s">
        <v>96894</v>
      </c>
      <c r="E1342" s="98" t="s">
        <v>96895</v>
      </c>
      <c r="F1342" s="104">
        <v>44051</v>
      </c>
      <c r="G1342" s="104">
        <v>45536</v>
      </c>
      <c r="H1342" s="104">
        <v>45900</v>
      </c>
      <c r="J1342" s="101">
        <v>1520</v>
      </c>
      <c r="K1342" s="98" t="s">
        <v>96896</v>
      </c>
      <c r="L1342" s="98" t="s">
        <v>96897</v>
      </c>
      <c r="M1342" s="98" t="s">
        <v>96898</v>
      </c>
      <c r="N1342" s="98" t="s">
        <v>96899</v>
      </c>
      <c r="O1342" s="101">
        <v>15</v>
      </c>
      <c r="P1342" s="101">
        <v>15</v>
      </c>
      <c r="Q1342" s="101">
        <v>0</v>
      </c>
      <c r="R1342" s="101">
        <v>200</v>
      </c>
    </row>
    <row r="1343">
      <c r="L1343" s="98" t="s">
        <v>96900</v>
      </c>
      <c r="M1343" s="98" t="s">
        <v>96901</v>
      </c>
      <c r="N1343" s="98" t="s">
        <v>96902</v>
      </c>
      <c r="O1343" s="101">
        <v>1460</v>
      </c>
      <c r="P1343" s="101">
        <v>1460</v>
      </c>
    </row>
    <row r="1344">
      <c r="L1344" s="98" t="s">
        <v>96903</v>
      </c>
      <c r="M1344" s="98" t="s">
        <v>96904</v>
      </c>
      <c r="N1344" s="98" t="s">
        <v>96905</v>
      </c>
      <c r="O1344" s="101">
        <v>40</v>
      </c>
      <c r="P1344" s="101">
        <v>40</v>
      </c>
    </row>
    <row r="1345">
      <c r="L1345" s="98" t="s">
        <v>96906</v>
      </c>
      <c r="M1345" s="98" t="s">
        <v>96907</v>
      </c>
      <c r="N1345" s="98" t="s">
        <v>96908</v>
      </c>
      <c r="O1345" s="101">
        <v>20</v>
      </c>
      <c r="P1345" s="101">
        <v>20</v>
      </c>
    </row>
    <row r="1346">
      <c r="L1346" s="98" t="s">
        <v>96909</v>
      </c>
      <c r="M1346" s="98" t="s">
        <v>96910</v>
      </c>
      <c r="N1346" s="98" t="s">
        <v>96911</v>
      </c>
      <c r="O1346" s="101">
        <v>35</v>
      </c>
      <c r="P1346" s="101">
        <v>35</v>
      </c>
    </row>
    <row r="1347">
      <c r="K1347" s="96" t="s">
        <v>96912</v>
      </c>
      <c r="O1347" s="85">
        <f>SUM(O1342:O1346)</f>
      </c>
      <c r="P1347" s="85">
        <f>SUM(P1342:P1346)</f>
      </c>
    </row>
    <row r="1348">
      <c r="A1348" s="98" t="s">
        <v>96913</v>
      </c>
      <c r="B1348" s="98" t="s">
        <v>96914</v>
      </c>
      <c r="C1348" s="100">
        <v>1077</v>
      </c>
      <c r="D1348" s="98" t="s">
        <v>96915</v>
      </c>
      <c r="E1348" s="98" t="s">
        <v>96916</v>
      </c>
      <c r="F1348" s="104">
        <v>44873</v>
      </c>
      <c r="G1348" s="104">
        <v>45627</v>
      </c>
      <c r="H1348" s="104">
        <v>45838</v>
      </c>
      <c r="J1348" s="101">
        <v>1600</v>
      </c>
      <c r="K1348" s="98" t="s">
        <v>96917</v>
      </c>
      <c r="L1348" s="98" t="s">
        <v>96918</v>
      </c>
      <c r="M1348" s="98" t="s">
        <v>96919</v>
      </c>
      <c r="N1348" s="98" t="s">
        <v>96920</v>
      </c>
      <c r="O1348" s="101">
        <v>80</v>
      </c>
      <c r="P1348" s="101">
        <v>80</v>
      </c>
      <c r="Q1348" s="101">
        <v>0</v>
      </c>
      <c r="R1348" s="101">
        <v>200</v>
      </c>
    </row>
    <row r="1349">
      <c r="L1349" s="98" t="s">
        <v>96921</v>
      </c>
      <c r="M1349" s="98" t="s">
        <v>96922</v>
      </c>
      <c r="N1349" s="98" t="s">
        <v>96923</v>
      </c>
      <c r="O1349" s="101">
        <v>15</v>
      </c>
      <c r="P1349" s="101">
        <v>15</v>
      </c>
    </row>
    <row r="1350">
      <c r="L1350" s="98" t="s">
        <v>96924</v>
      </c>
      <c r="M1350" s="98" t="s">
        <v>96925</v>
      </c>
      <c r="N1350" s="98" t="s">
        <v>96926</v>
      </c>
      <c r="O1350" s="101">
        <v>1615</v>
      </c>
      <c r="P1350" s="101">
        <v>1615</v>
      </c>
    </row>
    <row r="1351">
      <c r="L1351" s="98" t="s">
        <v>96927</v>
      </c>
      <c r="M1351" s="98" t="s">
        <v>96928</v>
      </c>
      <c r="N1351" s="98" t="s">
        <v>96929</v>
      </c>
      <c r="O1351" s="101">
        <v>20</v>
      </c>
      <c r="P1351" s="101">
        <v>20</v>
      </c>
    </row>
    <row r="1352">
      <c r="L1352" s="98" t="s">
        <v>96930</v>
      </c>
      <c r="M1352" s="98" t="s">
        <v>96931</v>
      </c>
      <c r="N1352" s="98" t="s">
        <v>96932</v>
      </c>
      <c r="O1352" s="101">
        <v>35</v>
      </c>
      <c r="P1352" s="101">
        <v>35</v>
      </c>
    </row>
    <row r="1353">
      <c r="K1353" s="96" t="s">
        <v>96933</v>
      </c>
      <c r="O1353" s="85">
        <f>SUM(O1348:O1352)</f>
      </c>
      <c r="P1353" s="85">
        <f>SUM(P1348:P1352)</f>
      </c>
    </row>
    <row r="1354">
      <c r="A1354" s="98" t="s">
        <v>96934</v>
      </c>
      <c r="B1354" s="98" t="s">
        <v>96935</v>
      </c>
      <c r="C1354" s="100">
        <v>812</v>
      </c>
      <c r="D1354" s="98" t="s">
        <v>96936</v>
      </c>
      <c r="E1354" s="98" t="s">
        <v>96937</v>
      </c>
      <c r="F1354" s="104">
        <v>45540</v>
      </c>
      <c r="G1354" s="104">
        <v>45540</v>
      </c>
      <c r="H1354" s="104">
        <v>45991</v>
      </c>
      <c r="J1354" s="101">
        <v>1360</v>
      </c>
      <c r="K1354" s="98" t="s">
        <v>96938</v>
      </c>
      <c r="L1354" s="98" t="s">
        <v>96939</v>
      </c>
      <c r="M1354" s="98" t="s">
        <v>96940</v>
      </c>
      <c r="N1354" s="98" t="s">
        <v>96941</v>
      </c>
      <c r="O1354" s="101">
        <v>80</v>
      </c>
      <c r="P1354" s="101">
        <v>80</v>
      </c>
      <c r="Q1354" s="101">
        <v>0</v>
      </c>
      <c r="R1354" s="101">
        <v>700</v>
      </c>
    </row>
    <row r="1355">
      <c r="L1355" s="98" t="s">
        <v>96942</v>
      </c>
      <c r="M1355" s="98" t="s">
        <v>96943</v>
      </c>
      <c r="N1355" s="98" t="s">
        <v>96944</v>
      </c>
      <c r="O1355" s="101">
        <v>1280</v>
      </c>
      <c r="P1355" s="101">
        <v>1280</v>
      </c>
    </row>
    <row r="1356">
      <c r="L1356" s="98" t="s">
        <v>96945</v>
      </c>
      <c r="M1356" s="98" t="s">
        <v>96946</v>
      </c>
      <c r="N1356" s="98" t="s">
        <v>96947</v>
      </c>
      <c r="O1356" s="101">
        <v>20</v>
      </c>
      <c r="P1356" s="101">
        <v>20</v>
      </c>
    </row>
    <row r="1357">
      <c r="L1357" s="98" t="s">
        <v>96948</v>
      </c>
      <c r="M1357" s="98" t="s">
        <v>96949</v>
      </c>
      <c r="N1357" s="98" t="s">
        <v>96950</v>
      </c>
      <c r="O1357" s="101">
        <v>35</v>
      </c>
      <c r="P1357" s="101">
        <v>35</v>
      </c>
    </row>
    <row r="1358">
      <c r="K1358" s="96" t="s">
        <v>96951</v>
      </c>
      <c r="O1358" s="85">
        <f>SUM(O1354:O1357)</f>
      </c>
      <c r="P1358" s="85">
        <f>SUM(P1354:P1357)</f>
      </c>
    </row>
    <row r="1359">
      <c r="A1359" s="98" t="s">
        <v>96952</v>
      </c>
      <c r="B1359" s="98" t="s">
        <v>96953</v>
      </c>
      <c r="C1359" s="100">
        <v>812</v>
      </c>
      <c r="D1359" s="98" t="s">
        <v>96954</v>
      </c>
      <c r="E1359" s="98" t="s">
        <v>96955</v>
      </c>
      <c r="F1359" s="104">
        <v>45573</v>
      </c>
      <c r="G1359" s="104">
        <v>45573</v>
      </c>
      <c r="H1359" s="104">
        <v>46022</v>
      </c>
      <c r="J1359" s="101">
        <v>1360</v>
      </c>
      <c r="K1359" s="98" t="s">
        <v>96956</v>
      </c>
      <c r="L1359" s="98" t="s">
        <v>96957</v>
      </c>
      <c r="M1359" s="98" t="s">
        <v>96958</v>
      </c>
      <c r="N1359" s="98" t="s">
        <v>96959</v>
      </c>
      <c r="O1359" s="101">
        <v>80</v>
      </c>
      <c r="P1359" s="101">
        <v>80</v>
      </c>
      <c r="Q1359" s="101">
        <v>-3.46</v>
      </c>
      <c r="R1359" s="101">
        <v>1560</v>
      </c>
    </row>
    <row r="1360">
      <c r="L1360" s="98" t="s">
        <v>96960</v>
      </c>
      <c r="M1360" s="98" t="s">
        <v>96961</v>
      </c>
      <c r="N1360" s="98" t="s">
        <v>96962</v>
      </c>
      <c r="O1360" s="101">
        <v>1280</v>
      </c>
      <c r="P1360" s="101">
        <v>1280</v>
      </c>
    </row>
    <row r="1361">
      <c r="L1361" s="98" t="s">
        <v>96963</v>
      </c>
      <c r="M1361" s="98" t="s">
        <v>96964</v>
      </c>
      <c r="N1361" s="98" t="s">
        <v>96965</v>
      </c>
      <c r="O1361" s="101">
        <v>20</v>
      </c>
      <c r="P1361" s="101">
        <v>20</v>
      </c>
    </row>
    <row r="1362">
      <c r="L1362" s="98" t="s">
        <v>96966</v>
      </c>
      <c r="M1362" s="98" t="s">
        <v>96967</v>
      </c>
      <c r="N1362" s="98" t="s">
        <v>96968</v>
      </c>
      <c r="O1362" s="101">
        <v>35</v>
      </c>
      <c r="P1362" s="101">
        <v>35</v>
      </c>
    </row>
    <row r="1363">
      <c r="K1363" s="96" t="s">
        <v>96969</v>
      </c>
      <c r="O1363" s="85">
        <f>SUM(O1359:O1362)</f>
      </c>
      <c r="P1363" s="85">
        <f>SUM(P1359:P1362)</f>
      </c>
    </row>
    <row r="1364">
      <c r="A1364" s="98" t="s">
        <v>96970</v>
      </c>
      <c r="B1364" s="98" t="s">
        <v>96971</v>
      </c>
      <c r="C1364" s="100">
        <v>1077</v>
      </c>
      <c r="D1364" s="98" t="s">
        <v>96972</v>
      </c>
      <c r="E1364" s="98" t="s">
        <v>96973</v>
      </c>
      <c r="F1364" s="104">
        <v>39231</v>
      </c>
      <c r="G1364" s="104">
        <v>45658</v>
      </c>
      <c r="H1364" s="104">
        <v>46022</v>
      </c>
      <c r="J1364" s="101">
        <v>1540</v>
      </c>
      <c r="K1364" s="98" t="s">
        <v>96974</v>
      </c>
      <c r="L1364" s="98" t="s">
        <v>96975</v>
      </c>
      <c r="M1364" s="98" t="s">
        <v>96976</v>
      </c>
      <c r="N1364" s="98" t="s">
        <v>96977</v>
      </c>
      <c r="O1364" s="101">
        <v>35</v>
      </c>
      <c r="P1364" s="101">
        <v>35</v>
      </c>
      <c r="Q1364" s="101">
        <v>0.02</v>
      </c>
      <c r="R1364" s="101">
        <v>200</v>
      </c>
    </row>
    <row r="1365">
      <c r="L1365" s="98" t="s">
        <v>96978</v>
      </c>
      <c r="M1365" s="98" t="s">
        <v>96979</v>
      </c>
      <c r="N1365" s="98" t="s">
        <v>96980</v>
      </c>
      <c r="O1365" s="101">
        <v>1420</v>
      </c>
      <c r="P1365" s="101">
        <v>1420</v>
      </c>
    </row>
    <row r="1366">
      <c r="L1366" s="98" t="s">
        <v>96981</v>
      </c>
      <c r="M1366" s="98" t="s">
        <v>96982</v>
      </c>
      <c r="N1366" s="98" t="s">
        <v>96983</v>
      </c>
      <c r="O1366" s="101">
        <v>20</v>
      </c>
      <c r="P1366" s="101">
        <v>20</v>
      </c>
    </row>
    <row r="1367">
      <c r="K1367" s="96" t="s">
        <v>96984</v>
      </c>
      <c r="O1367" s="85">
        <f>SUM(O1364:O1366)</f>
      </c>
      <c r="P1367" s="85">
        <f>SUM(P1364:P1366)</f>
      </c>
    </row>
    <row r="1368">
      <c r="A1368" s="98" t="s">
        <v>96985</v>
      </c>
      <c r="B1368" s="98" t="s">
        <v>96986</v>
      </c>
      <c r="C1368" s="100">
        <v>1077</v>
      </c>
      <c r="D1368" s="98" t="s">
        <v>96987</v>
      </c>
      <c r="E1368" s="98" t="s">
        <v>96988</v>
      </c>
      <c r="F1368" s="104">
        <v>45122</v>
      </c>
      <c r="G1368" s="104">
        <v>45566</v>
      </c>
      <c r="H1368" s="104">
        <v>45930</v>
      </c>
      <c r="J1368" s="101">
        <v>1620</v>
      </c>
      <c r="K1368" s="98" t="s">
        <v>96989</v>
      </c>
      <c r="L1368" s="98" t="s">
        <v>96990</v>
      </c>
      <c r="M1368" s="98" t="s">
        <v>96991</v>
      </c>
      <c r="N1368" s="98" t="s">
        <v>96992</v>
      </c>
      <c r="O1368" s="101">
        <v>80</v>
      </c>
      <c r="P1368" s="101">
        <v>0</v>
      </c>
      <c r="Q1368" s="101">
        <v>0</v>
      </c>
      <c r="R1368" s="101">
        <v>200</v>
      </c>
    </row>
    <row r="1369">
      <c r="L1369" s="98" t="s">
        <v>96993</v>
      </c>
      <c r="M1369" s="98" t="s">
        <v>96994</v>
      </c>
      <c r="N1369" s="98" t="s">
        <v>96995</v>
      </c>
      <c r="O1369" s="101">
        <v>35</v>
      </c>
      <c r="P1369" s="101">
        <v>115</v>
      </c>
    </row>
    <row r="1370">
      <c r="L1370" s="98" t="s">
        <v>96996</v>
      </c>
      <c r="M1370" s="98" t="s">
        <v>96997</v>
      </c>
      <c r="N1370" s="98" t="s">
        <v>96998</v>
      </c>
      <c r="O1370" s="101">
        <v>1515</v>
      </c>
      <c r="P1370" s="101">
        <v>1515</v>
      </c>
    </row>
    <row r="1371">
      <c r="L1371" s="98" t="s">
        <v>96999</v>
      </c>
      <c r="M1371" s="98" t="s">
        <v>97000</v>
      </c>
      <c r="N1371" s="98" t="s">
        <v>97001</v>
      </c>
      <c r="O1371" s="101">
        <v>20</v>
      </c>
      <c r="P1371" s="101">
        <v>20</v>
      </c>
    </row>
    <row r="1372">
      <c r="L1372" s="98" t="s">
        <v>97002</v>
      </c>
      <c r="M1372" s="98" t="s">
        <v>97003</v>
      </c>
      <c r="N1372" s="98" t="s">
        <v>97004</v>
      </c>
      <c r="O1372" s="101">
        <v>35</v>
      </c>
      <c r="P1372" s="101">
        <v>35</v>
      </c>
    </row>
    <row r="1373">
      <c r="K1373" s="96" t="s">
        <v>97005</v>
      </c>
      <c r="O1373" s="85">
        <f>SUM(O1368:O1372)</f>
      </c>
      <c r="P1373" s="85">
        <f>SUM(P1368:P1372)</f>
      </c>
    </row>
    <row r="1374">
      <c r="A1374" s="98" t="s">
        <v>97006</v>
      </c>
      <c r="B1374" s="98" t="s">
        <v>97007</v>
      </c>
      <c r="C1374" s="100">
        <v>812</v>
      </c>
      <c r="D1374" s="98" t="s">
        <v>97008</v>
      </c>
      <c r="E1374" s="98" t="s">
        <v>97009</v>
      </c>
      <c r="F1374" s="104">
        <v>45182</v>
      </c>
      <c r="G1374" s="104">
        <v>45566</v>
      </c>
      <c r="H1374" s="104">
        <v>45930</v>
      </c>
      <c r="J1374" s="101">
        <v>1375</v>
      </c>
      <c r="K1374" s="98" t="s">
        <v>97010</v>
      </c>
      <c r="L1374" s="98" t="s">
        <v>97011</v>
      </c>
      <c r="M1374" s="98" t="s">
        <v>97012</v>
      </c>
      <c r="N1374" s="98" t="s">
        <v>97013</v>
      </c>
      <c r="O1374" s="101">
        <v>80</v>
      </c>
      <c r="P1374" s="101">
        <v>80</v>
      </c>
      <c r="Q1374" s="101">
        <v>0</v>
      </c>
      <c r="R1374" s="101">
        <v>1430</v>
      </c>
    </row>
    <row r="1375">
      <c r="L1375" s="98" t="s">
        <v>97014</v>
      </c>
      <c r="M1375" s="98" t="s">
        <v>97015</v>
      </c>
      <c r="N1375" s="98" t="s">
        <v>97016</v>
      </c>
      <c r="O1375" s="101">
        <v>15</v>
      </c>
      <c r="P1375" s="101">
        <v>15</v>
      </c>
    </row>
    <row r="1376">
      <c r="L1376" s="98" t="s">
        <v>97017</v>
      </c>
      <c r="M1376" s="98" t="s">
        <v>97018</v>
      </c>
      <c r="N1376" s="98" t="s">
        <v>97019</v>
      </c>
      <c r="O1376" s="101">
        <v>1290</v>
      </c>
      <c r="P1376" s="101">
        <v>1290</v>
      </c>
    </row>
    <row r="1377">
      <c r="L1377" s="98" t="s">
        <v>97020</v>
      </c>
      <c r="M1377" s="98" t="s">
        <v>97021</v>
      </c>
      <c r="N1377" s="98" t="s">
        <v>97022</v>
      </c>
      <c r="O1377" s="101">
        <v>100</v>
      </c>
      <c r="P1377" s="101">
        <v>100</v>
      </c>
    </row>
    <row r="1378">
      <c r="L1378" s="98" t="s">
        <v>97023</v>
      </c>
      <c r="M1378" s="98" t="s">
        <v>97024</v>
      </c>
      <c r="N1378" s="98" t="s">
        <v>97025</v>
      </c>
      <c r="O1378" s="101">
        <v>20</v>
      </c>
      <c r="P1378" s="101">
        <v>20</v>
      </c>
    </row>
    <row r="1379">
      <c r="L1379" s="98" t="s">
        <v>97026</v>
      </c>
      <c r="M1379" s="98" t="s">
        <v>97027</v>
      </c>
      <c r="N1379" s="98" t="s">
        <v>97028</v>
      </c>
      <c r="O1379" s="101">
        <v>35</v>
      </c>
      <c r="P1379" s="101">
        <v>35</v>
      </c>
    </row>
    <row r="1380">
      <c r="K1380" s="96" t="s">
        <v>97029</v>
      </c>
      <c r="O1380" s="85">
        <f>SUM(O1374:O1379)</f>
      </c>
      <c r="P1380" s="85">
        <f>SUM(P1374:P1379)</f>
      </c>
    </row>
    <row r="1381">
      <c r="A1381" s="98" t="s">
        <v>97030</v>
      </c>
      <c r="B1381" s="98" t="s">
        <v>97031</v>
      </c>
      <c r="C1381" s="100">
        <v>1267</v>
      </c>
      <c r="D1381" s="98" t="s">
        <v>97032</v>
      </c>
      <c r="E1381" s="98" t="s">
        <v>97033</v>
      </c>
      <c r="F1381" s="104">
        <v>45451</v>
      </c>
      <c r="G1381" s="104">
        <v>45451</v>
      </c>
      <c r="H1381" s="104">
        <v>45838</v>
      </c>
      <c r="J1381" s="101">
        <v>1845</v>
      </c>
      <c r="K1381" s="98" t="s">
        <v>97034</v>
      </c>
      <c r="L1381" s="98" t="s">
        <v>97035</v>
      </c>
      <c r="M1381" s="98" t="s">
        <v>97036</v>
      </c>
      <c r="N1381" s="98" t="s">
        <v>97037</v>
      </c>
      <c r="O1381" s="101">
        <v>50</v>
      </c>
      <c r="P1381" s="101">
        <v>15</v>
      </c>
      <c r="Q1381" s="101">
        <v>0</v>
      </c>
      <c r="R1381" s="101">
        <v>200</v>
      </c>
    </row>
    <row r="1382">
      <c r="L1382" s="98" t="s">
        <v>97038</v>
      </c>
      <c r="M1382" s="98" t="s">
        <v>97039</v>
      </c>
      <c r="N1382" s="98" t="s">
        <v>97040</v>
      </c>
      <c r="O1382" s="101">
        <v>15</v>
      </c>
      <c r="P1382" s="101">
        <v>50</v>
      </c>
    </row>
    <row r="1383">
      <c r="L1383" s="98" t="s">
        <v>97041</v>
      </c>
      <c r="M1383" s="98" t="s">
        <v>97042</v>
      </c>
      <c r="N1383" s="98" t="s">
        <v>97043</v>
      </c>
      <c r="O1383" s="101">
        <v>1780</v>
      </c>
      <c r="P1383" s="101">
        <v>1780</v>
      </c>
    </row>
    <row r="1384">
      <c r="L1384" s="98" t="s">
        <v>97044</v>
      </c>
      <c r="M1384" s="98" t="s">
        <v>97045</v>
      </c>
      <c r="N1384" s="98" t="s">
        <v>97046</v>
      </c>
      <c r="O1384" s="101">
        <v>100</v>
      </c>
      <c r="P1384" s="101">
        <v>100</v>
      </c>
    </row>
    <row r="1385">
      <c r="L1385" s="98" t="s">
        <v>97047</v>
      </c>
      <c r="M1385" s="98" t="s">
        <v>97048</v>
      </c>
      <c r="N1385" s="98" t="s">
        <v>97049</v>
      </c>
      <c r="O1385" s="101">
        <v>40</v>
      </c>
      <c r="P1385" s="101">
        <v>40</v>
      </c>
    </row>
    <row r="1386">
      <c r="L1386" s="98" t="s">
        <v>97050</v>
      </c>
      <c r="M1386" s="98" t="s">
        <v>97051</v>
      </c>
      <c r="N1386" s="98" t="s">
        <v>97052</v>
      </c>
      <c r="O1386" s="101">
        <v>20</v>
      </c>
      <c r="P1386" s="101">
        <v>20</v>
      </c>
    </row>
    <row r="1387">
      <c r="L1387" s="98" t="s">
        <v>97053</v>
      </c>
      <c r="M1387" s="98" t="s">
        <v>97054</v>
      </c>
      <c r="N1387" s="98" t="s">
        <v>97055</v>
      </c>
      <c r="O1387" s="101">
        <v>35</v>
      </c>
      <c r="P1387" s="101">
        <v>35</v>
      </c>
    </row>
    <row r="1388">
      <c r="K1388" s="96" t="s">
        <v>97056</v>
      </c>
      <c r="O1388" s="85">
        <f>SUM(O1381:O1387)</f>
      </c>
      <c r="P1388" s="85">
        <f>SUM(P1381:P1387)</f>
      </c>
    </row>
    <row r="1389">
      <c r="A1389" s="98" t="s">
        <v>97057</v>
      </c>
      <c r="B1389" s="98" t="s">
        <v>97058</v>
      </c>
      <c r="C1389" s="100">
        <v>1267</v>
      </c>
      <c r="D1389" s="98" t="s">
        <v>97059</v>
      </c>
      <c r="E1389" s="98" t="s">
        <v>97060</v>
      </c>
      <c r="F1389" s="104">
        <v>39934</v>
      </c>
      <c r="G1389" s="104">
        <v>45413</v>
      </c>
      <c r="H1389" s="104">
        <v>45777</v>
      </c>
      <c r="I1389" s="104">
        <v>45808</v>
      </c>
      <c r="J1389" s="101">
        <v>1795</v>
      </c>
      <c r="K1389" s="98" t="s">
        <v>97061</v>
      </c>
      <c r="L1389" s="98" t="s">
        <v>97062</v>
      </c>
      <c r="M1389" s="98" t="s">
        <v>97063</v>
      </c>
      <c r="N1389" s="98" t="s">
        <v>97064</v>
      </c>
      <c r="O1389" s="101">
        <v>15</v>
      </c>
      <c r="P1389" s="101">
        <v>15</v>
      </c>
      <c r="Q1389" s="101">
        <v>0</v>
      </c>
      <c r="R1389" s="101">
        <v>300</v>
      </c>
    </row>
    <row r="1390">
      <c r="L1390" s="98" t="s">
        <v>97065</v>
      </c>
      <c r="M1390" s="98" t="s">
        <v>97066</v>
      </c>
      <c r="N1390" s="98" t="s">
        <v>97067</v>
      </c>
      <c r="O1390" s="101">
        <v>1698</v>
      </c>
      <c r="P1390" s="101">
        <v>1698</v>
      </c>
    </row>
    <row r="1391">
      <c r="L1391" s="98" t="s">
        <v>97068</v>
      </c>
      <c r="M1391" s="98" t="s">
        <v>97069</v>
      </c>
      <c r="N1391" s="98" t="s">
        <v>97070</v>
      </c>
      <c r="O1391" s="101">
        <v>20</v>
      </c>
      <c r="P1391" s="101">
        <v>20</v>
      </c>
    </row>
    <row r="1392">
      <c r="K1392" s="96" t="s">
        <v>97071</v>
      </c>
      <c r="O1392" s="85">
        <f>SUM(O1389:O1391)</f>
      </c>
      <c r="P1392" s="85">
        <f>SUM(P1389:P1391)</f>
      </c>
    </row>
    <row r="1393">
      <c r="A1393" s="98" t="s">
        <v>97072</v>
      </c>
      <c r="B1393" s="98" t="s">
        <v>97073</v>
      </c>
      <c r="C1393" s="100">
        <v>1267</v>
      </c>
      <c r="D1393" s="98" t="s">
        <v>97074</v>
      </c>
      <c r="E1393" s="98" t="s">
        <v>97075</v>
      </c>
      <c r="F1393" s="104">
        <v>44485</v>
      </c>
      <c r="G1393" s="104">
        <v>45597</v>
      </c>
      <c r="H1393" s="104">
        <v>45961</v>
      </c>
      <c r="J1393" s="101">
        <v>1875</v>
      </c>
      <c r="K1393" s="98" t="s">
        <v>97076</v>
      </c>
      <c r="L1393" s="98" t="s">
        <v>97077</v>
      </c>
      <c r="M1393" s="98" t="s">
        <v>97078</v>
      </c>
      <c r="N1393" s="98" t="s">
        <v>97079</v>
      </c>
      <c r="O1393" s="101">
        <v>15</v>
      </c>
      <c r="P1393" s="101">
        <v>50</v>
      </c>
      <c r="Q1393" s="101">
        <v>0</v>
      </c>
      <c r="R1393" s="101">
        <v>500</v>
      </c>
    </row>
    <row r="1394">
      <c r="L1394" s="98" t="s">
        <v>97080</v>
      </c>
      <c r="M1394" s="98" t="s">
        <v>97081</v>
      </c>
      <c r="N1394" s="98" t="s">
        <v>97082</v>
      </c>
      <c r="O1394" s="101">
        <v>50</v>
      </c>
      <c r="P1394" s="101">
        <v>15</v>
      </c>
    </row>
    <row r="1395">
      <c r="L1395" s="98" t="s">
        <v>97083</v>
      </c>
      <c r="M1395" s="98" t="s">
        <v>97084</v>
      </c>
      <c r="N1395" s="98" t="s">
        <v>97085</v>
      </c>
      <c r="O1395" s="101">
        <v>1798</v>
      </c>
      <c r="P1395" s="101">
        <v>1798</v>
      </c>
    </row>
    <row r="1396">
      <c r="L1396" s="98" t="s">
        <v>97086</v>
      </c>
      <c r="M1396" s="98" t="s">
        <v>97087</v>
      </c>
      <c r="N1396" s="98" t="s">
        <v>97088</v>
      </c>
      <c r="O1396" s="101">
        <v>40</v>
      </c>
      <c r="P1396" s="101">
        <v>40</v>
      </c>
    </row>
    <row r="1397">
      <c r="L1397" s="98" t="s">
        <v>97089</v>
      </c>
      <c r="M1397" s="98" t="s">
        <v>97090</v>
      </c>
      <c r="N1397" s="98" t="s">
        <v>97091</v>
      </c>
      <c r="O1397" s="101">
        <v>20</v>
      </c>
      <c r="P1397" s="101">
        <v>20</v>
      </c>
    </row>
    <row r="1398">
      <c r="L1398" s="98" t="s">
        <v>97092</v>
      </c>
      <c r="M1398" s="98" t="s">
        <v>97093</v>
      </c>
      <c r="N1398" s="98" t="s">
        <v>97094</v>
      </c>
      <c r="O1398" s="101">
        <v>35</v>
      </c>
      <c r="P1398" s="101">
        <v>35</v>
      </c>
    </row>
    <row r="1399">
      <c r="K1399" s="96" t="s">
        <v>97095</v>
      </c>
      <c r="O1399" s="85">
        <f>SUM(O1393:O1398)</f>
      </c>
      <c r="P1399" s="85">
        <f>SUM(P1393:P1398)</f>
      </c>
    </row>
    <row r="1400">
      <c r="A1400" s="98" t="s">
        <v>97096</v>
      </c>
      <c r="B1400" s="98" t="s">
        <v>97097</v>
      </c>
      <c r="C1400" s="100">
        <v>1267</v>
      </c>
      <c r="D1400" s="98" t="s">
        <v>97098</v>
      </c>
      <c r="E1400" s="98" t="s">
        <v>97099</v>
      </c>
      <c r="F1400" s="104">
        <v>45744</v>
      </c>
      <c r="G1400" s="104">
        <v>45744</v>
      </c>
      <c r="H1400" s="104">
        <v>46169</v>
      </c>
      <c r="J1400" s="101">
        <v>1875</v>
      </c>
      <c r="K1400" s="98" t="s">
        <v>97100</v>
      </c>
      <c r="L1400" s="98" t="s">
        <v>97101</v>
      </c>
      <c r="M1400" s="98" t="s">
        <v>97102</v>
      </c>
      <c r="N1400" s="98" t="s">
        <v>97103</v>
      </c>
      <c r="O1400" s="101">
        <v>2</v>
      </c>
      <c r="P1400" s="101">
        <v>80</v>
      </c>
      <c r="Q1400" s="101">
        <v>-11.99</v>
      </c>
      <c r="R1400" s="101">
        <v>700</v>
      </c>
    </row>
    <row r="1401">
      <c r="L1401" s="98" t="s">
        <v>97104</v>
      </c>
      <c r="M1401" s="98" t="s">
        <v>97105</v>
      </c>
      <c r="N1401" s="98" t="s">
        <v>97106</v>
      </c>
      <c r="O1401" s="101">
        <v>10.67</v>
      </c>
      <c r="P1401" s="101">
        <v>0</v>
      </c>
    </row>
    <row r="1402">
      <c r="L1402" s="98" t="s">
        <v>97107</v>
      </c>
      <c r="M1402" s="98" t="s">
        <v>97108</v>
      </c>
      <c r="N1402" s="98" t="s">
        <v>97109</v>
      </c>
      <c r="O1402" s="101">
        <v>80</v>
      </c>
      <c r="P1402" s="101">
        <v>15</v>
      </c>
    </row>
    <row r="1403">
      <c r="L1403" s="98" t="s">
        <v>97110</v>
      </c>
      <c r="M1403" s="98" t="s">
        <v>97111</v>
      </c>
      <c r="N1403" s="98" t="s">
        <v>97112</v>
      </c>
      <c r="O1403" s="101">
        <v>15</v>
      </c>
      <c r="P1403" s="101">
        <v>0</v>
      </c>
    </row>
    <row r="1404">
      <c r="L1404" s="98" t="s">
        <v>97113</v>
      </c>
      <c r="M1404" s="98" t="s">
        <v>97114</v>
      </c>
      <c r="N1404" s="98" t="s">
        <v>97115</v>
      </c>
      <c r="O1404" s="101">
        <v>237.33000000000001</v>
      </c>
      <c r="P1404" s="101">
        <v>1780</v>
      </c>
    </row>
    <row r="1405">
      <c r="L1405" s="98" t="s">
        <v>97116</v>
      </c>
      <c r="M1405" s="98" t="s">
        <v>97117</v>
      </c>
      <c r="N1405" s="98" t="s">
        <v>97118</v>
      </c>
      <c r="O1405" s="101">
        <v>1780</v>
      </c>
      <c r="P1405" s="101">
        <v>0</v>
      </c>
    </row>
    <row r="1406">
      <c r="L1406" s="98" t="s">
        <v>97119</v>
      </c>
      <c r="M1406" s="98" t="s">
        <v>97120</v>
      </c>
      <c r="N1406" s="98" t="s">
        <v>97121</v>
      </c>
      <c r="O1406" s="101">
        <v>150</v>
      </c>
      <c r="P1406" s="101">
        <v>0</v>
      </c>
    </row>
    <row r="1407">
      <c r="L1407" s="98" t="s">
        <v>97122</v>
      </c>
      <c r="M1407" s="98" t="s">
        <v>97123</v>
      </c>
      <c r="N1407" s="98" t="s">
        <v>97124</v>
      </c>
      <c r="O1407" s="101">
        <v>2.6699999999999999</v>
      </c>
      <c r="P1407" s="101">
        <v>0</v>
      </c>
    </row>
    <row r="1408">
      <c r="L1408" s="98" t="s">
        <v>97125</v>
      </c>
      <c r="M1408" s="98" t="s">
        <v>97126</v>
      </c>
      <c r="N1408" s="98" t="s">
        <v>97127</v>
      </c>
      <c r="O1408" s="101">
        <v>20</v>
      </c>
      <c r="P1408" s="101">
        <v>20</v>
      </c>
    </row>
    <row r="1409">
      <c r="L1409" s="98" t="s">
        <v>97128</v>
      </c>
      <c r="M1409" s="98" t="s">
        <v>97129</v>
      </c>
      <c r="N1409" s="98" t="s">
        <v>97130</v>
      </c>
      <c r="O1409" s="101">
        <v>4.6699999999999999</v>
      </c>
      <c r="P1409" s="101">
        <v>0</v>
      </c>
    </row>
    <row r="1410">
      <c r="L1410" s="98" t="s">
        <v>97131</v>
      </c>
      <c r="M1410" s="98" t="s">
        <v>97132</v>
      </c>
      <c r="N1410" s="98" t="s">
        <v>97133</v>
      </c>
      <c r="O1410" s="101">
        <v>35</v>
      </c>
      <c r="P1410" s="101">
        <v>35</v>
      </c>
    </row>
    <row r="1411">
      <c r="K1411" s="96" t="s">
        <v>97134</v>
      </c>
      <c r="O1411" s="85">
        <f>SUM(O1400:O1410)</f>
      </c>
      <c r="P1411" s="85">
        <f>SUM(P1400:P1410)</f>
      </c>
    </row>
    <row r="1412">
      <c r="A1412" s="98" t="s">
        <v>97135</v>
      </c>
      <c r="B1412" s="98" t="s">
        <v>97136</v>
      </c>
      <c r="C1412" s="100">
        <v>1267</v>
      </c>
      <c r="D1412" s="98" t="s">
        <v>97137</v>
      </c>
      <c r="E1412" s="98" t="s">
        <v>97138</v>
      </c>
      <c r="F1412" s="104">
        <v>37818</v>
      </c>
      <c r="G1412" s="104">
        <v>45444</v>
      </c>
      <c r="H1412" s="104">
        <v>45808</v>
      </c>
      <c r="J1412" s="101">
        <v>1815</v>
      </c>
      <c r="K1412" s="98" t="s">
        <v>97139</v>
      </c>
      <c r="L1412" s="98" t="s">
        <v>97140</v>
      </c>
      <c r="M1412" s="98" t="s">
        <v>97141</v>
      </c>
      <c r="N1412" s="98" t="s">
        <v>97142</v>
      </c>
      <c r="O1412" s="101">
        <v>35</v>
      </c>
      <c r="P1412" s="101">
        <v>35</v>
      </c>
      <c r="Q1412" s="101">
        <v>-700</v>
      </c>
      <c r="R1412" s="101">
        <v>0</v>
      </c>
    </row>
    <row r="1413">
      <c r="L1413" s="98" t="s">
        <v>97143</v>
      </c>
      <c r="M1413" s="98" t="s">
        <v>97144</v>
      </c>
      <c r="N1413" s="98" t="s">
        <v>97145</v>
      </c>
      <c r="O1413" s="101">
        <v>1613</v>
      </c>
      <c r="P1413" s="101">
        <v>1613</v>
      </c>
    </row>
    <row r="1414">
      <c r="L1414" s="98" t="s">
        <v>97146</v>
      </c>
      <c r="M1414" s="98" t="s">
        <v>97147</v>
      </c>
      <c r="N1414" s="98" t="s">
        <v>97148</v>
      </c>
      <c r="O1414" s="101">
        <v>-230</v>
      </c>
      <c r="P1414" s="101">
        <v>-230</v>
      </c>
    </row>
    <row r="1415">
      <c r="L1415" s="98" t="s">
        <v>97149</v>
      </c>
      <c r="M1415" s="98" t="s">
        <v>97150</v>
      </c>
      <c r="N1415" s="98" t="s">
        <v>97151</v>
      </c>
      <c r="O1415" s="101">
        <v>40</v>
      </c>
      <c r="P1415" s="101">
        <v>40</v>
      </c>
    </row>
    <row r="1416">
      <c r="L1416" s="98" t="s">
        <v>97152</v>
      </c>
      <c r="M1416" s="98" t="s">
        <v>97153</v>
      </c>
      <c r="N1416" s="98" t="s">
        <v>97154</v>
      </c>
      <c r="O1416" s="101">
        <v>20</v>
      </c>
      <c r="P1416" s="101">
        <v>20</v>
      </c>
    </row>
    <row r="1417">
      <c r="K1417" s="96" t="s">
        <v>97155</v>
      </c>
      <c r="O1417" s="85">
        <f>SUM(O1412:O1416)</f>
      </c>
      <c r="P1417" s="85">
        <f>SUM(P1412:P1416)</f>
      </c>
    </row>
    <row r="1418">
      <c r="A1418" s="98" t="s">
        <v>97156</v>
      </c>
      <c r="B1418" s="98" t="s">
        <v>97157</v>
      </c>
      <c r="C1418" s="100">
        <v>1267</v>
      </c>
      <c r="D1418" s="98" t="s">
        <v>97158</v>
      </c>
      <c r="E1418" s="98" t="s">
        <v>97159</v>
      </c>
      <c r="F1418" s="104">
        <v>44145</v>
      </c>
      <c r="G1418" s="104">
        <v>45627</v>
      </c>
      <c r="H1418" s="104">
        <v>45991</v>
      </c>
      <c r="J1418" s="101">
        <v>1905</v>
      </c>
      <c r="K1418" s="98" t="s">
        <v>97160</v>
      </c>
      <c r="L1418" s="98" t="s">
        <v>97161</v>
      </c>
      <c r="M1418" s="98" t="s">
        <v>97162</v>
      </c>
      <c r="N1418" s="98" t="s">
        <v>97163</v>
      </c>
      <c r="O1418" s="101">
        <v>40</v>
      </c>
      <c r="P1418" s="101">
        <v>0</v>
      </c>
      <c r="Q1418" s="101">
        <v>0</v>
      </c>
      <c r="R1418" s="101">
        <v>200</v>
      </c>
    </row>
    <row r="1419">
      <c r="L1419" s="98" t="s">
        <v>97164</v>
      </c>
      <c r="M1419" s="98" t="s">
        <v>97165</v>
      </c>
      <c r="N1419" s="98" t="s">
        <v>97166</v>
      </c>
      <c r="O1419" s="101">
        <v>50</v>
      </c>
      <c r="P1419" s="101">
        <v>50</v>
      </c>
    </row>
    <row r="1420">
      <c r="L1420" s="98" t="s">
        <v>97167</v>
      </c>
      <c r="M1420" s="98" t="s">
        <v>97168</v>
      </c>
      <c r="N1420" s="98" t="s">
        <v>97169</v>
      </c>
      <c r="O1420" s="101">
        <v>35</v>
      </c>
      <c r="P1420" s="101">
        <v>75</v>
      </c>
    </row>
    <row r="1421">
      <c r="L1421" s="98" t="s">
        <v>97170</v>
      </c>
      <c r="M1421" s="98" t="s">
        <v>97171</v>
      </c>
      <c r="N1421" s="98" t="s">
        <v>97172</v>
      </c>
      <c r="O1421" s="101">
        <v>1688</v>
      </c>
      <c r="P1421" s="101">
        <v>1688</v>
      </c>
    </row>
    <row r="1422">
      <c r="L1422" s="98" t="s">
        <v>97173</v>
      </c>
      <c r="M1422" s="98" t="s">
        <v>97174</v>
      </c>
      <c r="N1422" s="98" t="s">
        <v>97175</v>
      </c>
      <c r="O1422" s="101">
        <v>20</v>
      </c>
      <c r="P1422" s="101">
        <v>20</v>
      </c>
    </row>
    <row r="1423">
      <c r="L1423" s="98" t="s">
        <v>97176</v>
      </c>
      <c r="M1423" s="98" t="s">
        <v>97177</v>
      </c>
      <c r="N1423" s="98" t="s">
        <v>97178</v>
      </c>
      <c r="O1423" s="101">
        <v>35</v>
      </c>
      <c r="P1423" s="101">
        <v>35</v>
      </c>
    </row>
    <row r="1424">
      <c r="K1424" s="96" t="s">
        <v>97179</v>
      </c>
      <c r="O1424" s="85">
        <f>SUM(O1418:O1423)</f>
      </c>
      <c r="P1424" s="85">
        <f>SUM(P1418:P1423)</f>
      </c>
    </row>
    <row r="1425">
      <c r="A1425" s="98" t="s">
        <v>97180</v>
      </c>
      <c r="B1425" s="98" t="s">
        <v>97181</v>
      </c>
      <c r="C1425" s="100">
        <v>1267</v>
      </c>
      <c r="D1425" s="98" t="s">
        <v>97182</v>
      </c>
      <c r="E1425" s="98" t="s">
        <v>97183</v>
      </c>
      <c r="F1425" s="104">
        <v>45413</v>
      </c>
      <c r="G1425" s="104">
        <v>45413</v>
      </c>
      <c r="H1425" s="104">
        <v>45777</v>
      </c>
      <c r="I1425" s="104">
        <v>45777</v>
      </c>
      <c r="J1425" s="101">
        <v>1960</v>
      </c>
      <c r="K1425" s="98" t="s">
        <v>97184</v>
      </c>
      <c r="L1425" s="98" t="s">
        <v>97185</v>
      </c>
      <c r="M1425" s="98" t="s">
        <v>97186</v>
      </c>
      <c r="N1425" s="98" t="s">
        <v>97187</v>
      </c>
      <c r="O1425" s="101">
        <v>35</v>
      </c>
      <c r="P1425" s="101">
        <v>85</v>
      </c>
      <c r="Q1425" s="101">
        <v>0</v>
      </c>
      <c r="R1425" s="101">
        <v>200</v>
      </c>
    </row>
    <row r="1426">
      <c r="L1426" s="98" t="s">
        <v>97188</v>
      </c>
      <c r="M1426" s="98" t="s">
        <v>97189</v>
      </c>
      <c r="N1426" s="98" t="s">
        <v>97190</v>
      </c>
      <c r="O1426" s="101">
        <v>40</v>
      </c>
      <c r="P1426" s="101">
        <v>0</v>
      </c>
    </row>
    <row r="1427">
      <c r="L1427" s="98" t="s">
        <v>97191</v>
      </c>
      <c r="M1427" s="98" t="s">
        <v>97192</v>
      </c>
      <c r="N1427" s="98" t="s">
        <v>97193</v>
      </c>
      <c r="O1427" s="101">
        <v>50</v>
      </c>
      <c r="P1427" s="101">
        <v>40</v>
      </c>
    </row>
    <row r="1428">
      <c r="L1428" s="98" t="s">
        <v>97194</v>
      </c>
      <c r="M1428" s="98" t="s">
        <v>97195</v>
      </c>
      <c r="N1428" s="98" t="s">
        <v>97196</v>
      </c>
      <c r="O1428" s="101">
        <v>1780</v>
      </c>
      <c r="P1428" s="101">
        <v>1780</v>
      </c>
    </row>
    <row r="1429">
      <c r="L1429" s="98" t="s">
        <v>97197</v>
      </c>
      <c r="M1429" s="98" t="s">
        <v>97198</v>
      </c>
      <c r="N1429" s="98" t="s">
        <v>97199</v>
      </c>
      <c r="O1429" s="101">
        <v>20</v>
      </c>
      <c r="P1429" s="101">
        <v>20</v>
      </c>
    </row>
    <row r="1430">
      <c r="L1430" s="98" t="s">
        <v>97200</v>
      </c>
      <c r="M1430" s="98" t="s">
        <v>97201</v>
      </c>
      <c r="N1430" s="98" t="s">
        <v>97202</v>
      </c>
      <c r="O1430" s="101">
        <v>35</v>
      </c>
      <c r="P1430" s="101">
        <v>35</v>
      </c>
    </row>
    <row r="1431">
      <c r="K1431" s="96" t="s">
        <v>97203</v>
      </c>
      <c r="O1431" s="85">
        <f>SUM(O1425:O1430)</f>
      </c>
      <c r="P1431" s="85">
        <f>SUM(P1425:P1430)</f>
      </c>
    </row>
    <row r="1432">
      <c r="A1432" s="98" t="s">
        <v>97204</v>
      </c>
      <c r="B1432" s="98" t="s">
        <v>97205</v>
      </c>
      <c r="C1432" s="100">
        <v>1267</v>
      </c>
      <c r="D1432" s="98" t="s">
        <v>97206</v>
      </c>
      <c r="E1432" s="98" t="s">
        <v>97207</v>
      </c>
      <c r="F1432" s="104">
        <v>42497</v>
      </c>
      <c r="G1432" s="104">
        <v>45444</v>
      </c>
      <c r="H1432" s="104">
        <v>45808</v>
      </c>
      <c r="J1432" s="101">
        <v>1865</v>
      </c>
      <c r="K1432" s="98" t="s">
        <v>97208</v>
      </c>
      <c r="L1432" s="98" t="s">
        <v>97209</v>
      </c>
      <c r="M1432" s="98" t="s">
        <v>97210</v>
      </c>
      <c r="N1432" s="98" t="s">
        <v>97211</v>
      </c>
      <c r="O1432" s="101">
        <v>50</v>
      </c>
      <c r="P1432" s="101">
        <v>85</v>
      </c>
      <c r="Q1432" s="101">
        <v>0</v>
      </c>
      <c r="R1432" s="101">
        <v>200</v>
      </c>
    </row>
    <row r="1433">
      <c r="L1433" s="98" t="s">
        <v>97212</v>
      </c>
      <c r="M1433" s="98" t="s">
        <v>97213</v>
      </c>
      <c r="N1433" s="98" t="s">
        <v>97214</v>
      </c>
      <c r="O1433" s="101">
        <v>35</v>
      </c>
      <c r="P1433" s="101">
        <v>0</v>
      </c>
    </row>
    <row r="1434">
      <c r="L1434" s="98" t="s">
        <v>97215</v>
      </c>
      <c r="M1434" s="98" t="s">
        <v>97216</v>
      </c>
      <c r="N1434" s="98" t="s">
        <v>97217</v>
      </c>
      <c r="O1434" s="101">
        <v>1728</v>
      </c>
      <c r="P1434" s="101">
        <v>1728</v>
      </c>
    </row>
    <row r="1435">
      <c r="L1435" s="98" t="s">
        <v>97218</v>
      </c>
      <c r="M1435" s="98" t="s">
        <v>97219</v>
      </c>
      <c r="N1435" s="98" t="s">
        <v>97220</v>
      </c>
      <c r="O1435" s="101">
        <v>20</v>
      </c>
      <c r="P1435" s="101">
        <v>20</v>
      </c>
    </row>
    <row r="1436">
      <c r="L1436" s="98" t="s">
        <v>97221</v>
      </c>
      <c r="M1436" s="98" t="s">
        <v>97222</v>
      </c>
      <c r="N1436" s="98" t="s">
        <v>97223</v>
      </c>
      <c r="O1436" s="101">
        <v>35</v>
      </c>
      <c r="P1436" s="101">
        <v>35</v>
      </c>
    </row>
    <row r="1437">
      <c r="K1437" s="96" t="s">
        <v>97224</v>
      </c>
      <c r="O1437" s="85">
        <f>SUM(O1432:O1436)</f>
      </c>
      <c r="P1437" s="85">
        <f>SUM(P1432:P1436)</f>
      </c>
    </row>
    <row r="1438">
      <c r="A1438" s="98" t="s">
        <v>97225</v>
      </c>
      <c r="B1438" s="98" t="s">
        <v>97226</v>
      </c>
      <c r="C1438" s="100">
        <v>1267</v>
      </c>
      <c r="D1438" s="98" t="s">
        <v>97227</v>
      </c>
      <c r="E1438" s="98" t="s">
        <v>97228</v>
      </c>
      <c r="F1438" s="104">
        <v>45629</v>
      </c>
      <c r="G1438" s="104">
        <v>45629</v>
      </c>
      <c r="H1438" s="104">
        <v>46024</v>
      </c>
      <c r="J1438" s="101">
        <v>1875</v>
      </c>
      <c r="K1438" s="98" t="s">
        <v>97229</v>
      </c>
      <c r="L1438" s="98" t="s">
        <v>97230</v>
      </c>
      <c r="M1438" s="98" t="s">
        <v>97231</v>
      </c>
      <c r="N1438" s="98" t="s">
        <v>97232</v>
      </c>
      <c r="O1438" s="101">
        <v>15</v>
      </c>
      <c r="P1438" s="101">
        <v>0</v>
      </c>
      <c r="Q1438" s="101">
        <v>0</v>
      </c>
      <c r="R1438" s="101">
        <v>2075</v>
      </c>
    </row>
    <row r="1439">
      <c r="L1439" s="98" t="s">
        <v>97233</v>
      </c>
      <c r="M1439" s="98" t="s">
        <v>97234</v>
      </c>
      <c r="N1439" s="98" t="s">
        <v>97235</v>
      </c>
      <c r="O1439" s="101">
        <v>80</v>
      </c>
      <c r="P1439" s="101">
        <v>95</v>
      </c>
    </row>
    <row r="1440">
      <c r="L1440" s="98" t="s">
        <v>97236</v>
      </c>
      <c r="M1440" s="98" t="s">
        <v>97237</v>
      </c>
      <c r="N1440" s="98" t="s">
        <v>97238</v>
      </c>
      <c r="O1440" s="101">
        <v>1780</v>
      </c>
      <c r="P1440" s="101">
        <v>1780</v>
      </c>
    </row>
    <row r="1441">
      <c r="L1441" s="98" t="s">
        <v>97239</v>
      </c>
      <c r="M1441" s="98" t="s">
        <v>97240</v>
      </c>
      <c r="N1441" s="98" t="s">
        <v>97241</v>
      </c>
      <c r="O1441" s="101">
        <v>40</v>
      </c>
      <c r="P1441" s="101">
        <v>40</v>
      </c>
    </row>
    <row r="1442">
      <c r="L1442" s="98" t="s">
        <v>97242</v>
      </c>
      <c r="M1442" s="98" t="s">
        <v>97243</v>
      </c>
      <c r="N1442" s="98" t="s">
        <v>97244</v>
      </c>
      <c r="O1442" s="101">
        <v>20</v>
      </c>
      <c r="P1442" s="101">
        <v>20</v>
      </c>
    </row>
    <row r="1443">
      <c r="L1443" s="98" t="s">
        <v>97245</v>
      </c>
      <c r="M1443" s="98" t="s">
        <v>97246</v>
      </c>
      <c r="N1443" s="98" t="s">
        <v>97247</v>
      </c>
      <c r="O1443" s="101">
        <v>35</v>
      </c>
      <c r="P1443" s="101">
        <v>35</v>
      </c>
    </row>
    <row r="1444">
      <c r="K1444" s="96" t="s">
        <v>97248</v>
      </c>
      <c r="O1444" s="85">
        <f>SUM(O1438:O1443)</f>
      </c>
      <c r="P1444" s="85">
        <f>SUM(P1438:P1443)</f>
      </c>
    </row>
    <row r="1445">
      <c r="A1445" s="98" t="s">
        <v>97249</v>
      </c>
      <c r="B1445" s="98" t="s">
        <v>97250</v>
      </c>
      <c r="C1445" s="100">
        <v>1267</v>
      </c>
      <c r="D1445" s="98" t="s">
        <v>97251</v>
      </c>
      <c r="E1445" s="98" t="s">
        <v>97252</v>
      </c>
      <c r="F1445" s="104">
        <v>45702</v>
      </c>
      <c r="G1445" s="104">
        <v>45702</v>
      </c>
      <c r="H1445" s="104">
        <v>46066</v>
      </c>
      <c r="J1445" s="101">
        <v>1875</v>
      </c>
      <c r="K1445" s="98" t="s">
        <v>97253</v>
      </c>
      <c r="L1445" s="98" t="s">
        <v>97254</v>
      </c>
      <c r="M1445" s="98" t="s">
        <v>97255</v>
      </c>
      <c r="N1445" s="98" t="s">
        <v>97256</v>
      </c>
      <c r="O1445" s="101">
        <v>15</v>
      </c>
      <c r="P1445" s="101">
        <v>15</v>
      </c>
      <c r="Q1445" s="101">
        <v>0</v>
      </c>
      <c r="R1445" s="101">
        <v>1875</v>
      </c>
    </row>
    <row r="1446">
      <c r="L1446" s="98" t="s">
        <v>97257</v>
      </c>
      <c r="M1446" s="98" t="s">
        <v>97258</v>
      </c>
      <c r="N1446" s="98" t="s">
        <v>97259</v>
      </c>
      <c r="O1446" s="101">
        <v>80</v>
      </c>
      <c r="P1446" s="101">
        <v>80</v>
      </c>
    </row>
    <row r="1447">
      <c r="L1447" s="98" t="s">
        <v>97260</v>
      </c>
      <c r="M1447" s="98" t="s">
        <v>97261</v>
      </c>
      <c r="N1447" s="98" t="s">
        <v>97262</v>
      </c>
      <c r="O1447" s="101">
        <v>1780</v>
      </c>
      <c r="P1447" s="101">
        <v>1780</v>
      </c>
    </row>
    <row r="1448">
      <c r="L1448" s="98" t="s">
        <v>97263</v>
      </c>
      <c r="M1448" s="98" t="s">
        <v>97264</v>
      </c>
      <c r="N1448" s="98" t="s">
        <v>97265</v>
      </c>
      <c r="O1448" s="101">
        <v>20</v>
      </c>
      <c r="P1448" s="101">
        <v>20</v>
      </c>
    </row>
    <row r="1449">
      <c r="L1449" s="98" t="s">
        <v>97266</v>
      </c>
      <c r="M1449" s="98" t="s">
        <v>97267</v>
      </c>
      <c r="N1449" s="98" t="s">
        <v>97268</v>
      </c>
      <c r="O1449" s="101">
        <v>35</v>
      </c>
      <c r="P1449" s="101">
        <v>35</v>
      </c>
    </row>
    <row r="1450">
      <c r="K1450" s="96" t="s">
        <v>97269</v>
      </c>
      <c r="O1450" s="85">
        <f>SUM(O1445:O1449)</f>
      </c>
      <c r="P1450" s="85">
        <f>SUM(P1445:P1449)</f>
      </c>
    </row>
    <row r="1451">
      <c r="A1451" s="98" t="s">
        <v>97270</v>
      </c>
      <c r="B1451" s="98" t="s">
        <v>97271</v>
      </c>
      <c r="C1451" s="100">
        <v>1267</v>
      </c>
      <c r="D1451" s="98" t="s">
        <v>97272</v>
      </c>
      <c r="E1451" s="98" t="s">
        <v>97273</v>
      </c>
      <c r="F1451" s="104">
        <v>45556</v>
      </c>
      <c r="G1451" s="104">
        <v>45556</v>
      </c>
      <c r="H1451" s="104">
        <v>45930</v>
      </c>
      <c r="J1451" s="101">
        <v>1875</v>
      </c>
      <c r="K1451" s="98" t="s">
        <v>97274</v>
      </c>
      <c r="L1451" s="98" t="s">
        <v>97275</v>
      </c>
      <c r="M1451" s="98" t="s">
        <v>97276</v>
      </c>
      <c r="N1451" s="98" t="s">
        <v>97277</v>
      </c>
      <c r="O1451" s="101">
        <v>15</v>
      </c>
      <c r="P1451" s="101">
        <v>0</v>
      </c>
      <c r="Q1451" s="101">
        <v>0</v>
      </c>
      <c r="R1451" s="101">
        <v>2075</v>
      </c>
    </row>
    <row r="1452">
      <c r="L1452" s="98" t="s">
        <v>97278</v>
      </c>
      <c r="M1452" s="98" t="s">
        <v>97279</v>
      </c>
      <c r="N1452" s="98" t="s">
        <v>97280</v>
      </c>
      <c r="O1452" s="101">
        <v>80</v>
      </c>
      <c r="P1452" s="101">
        <v>95</v>
      </c>
    </row>
    <row r="1453">
      <c r="L1453" s="98" t="s">
        <v>97281</v>
      </c>
      <c r="M1453" s="98" t="s">
        <v>97282</v>
      </c>
      <c r="N1453" s="98" t="s">
        <v>97283</v>
      </c>
      <c r="O1453" s="101">
        <v>1780</v>
      </c>
      <c r="P1453" s="101">
        <v>1780</v>
      </c>
    </row>
    <row r="1454">
      <c r="L1454" s="98" t="s">
        <v>97284</v>
      </c>
      <c r="M1454" s="98" t="s">
        <v>97285</v>
      </c>
      <c r="N1454" s="98" t="s">
        <v>97286</v>
      </c>
      <c r="O1454" s="101">
        <v>20</v>
      </c>
      <c r="P1454" s="101">
        <v>20</v>
      </c>
    </row>
    <row r="1455">
      <c r="L1455" s="98" t="s">
        <v>97287</v>
      </c>
      <c r="M1455" s="98" t="s">
        <v>97288</v>
      </c>
      <c r="N1455" s="98" t="s">
        <v>97289</v>
      </c>
      <c r="O1455" s="101">
        <v>35</v>
      </c>
      <c r="P1455" s="101">
        <v>35</v>
      </c>
    </row>
    <row r="1456">
      <c r="K1456" s="96" t="s">
        <v>97290</v>
      </c>
      <c r="O1456" s="85">
        <f>SUM(O1451:O1455)</f>
      </c>
      <c r="P1456" s="85">
        <f>SUM(P1451:P1455)</f>
      </c>
    </row>
    <row r="1457">
      <c r="A1457" s="98" t="s">
        <v>97291</v>
      </c>
      <c r="B1457" s="98" t="s">
        <v>97292</v>
      </c>
      <c r="C1457" s="100">
        <v>1267</v>
      </c>
      <c r="D1457" s="98" t="s">
        <v>97293</v>
      </c>
      <c r="E1457" s="98" t="s">
        <v>97294</v>
      </c>
      <c r="F1457" s="104">
        <v>42045</v>
      </c>
      <c r="G1457" s="104">
        <v>45717</v>
      </c>
      <c r="H1457" s="104">
        <v>46081</v>
      </c>
      <c r="J1457" s="101">
        <v>1875</v>
      </c>
      <c r="K1457" s="98" t="s">
        <v>97295</v>
      </c>
      <c r="L1457" s="98" t="s">
        <v>97296</v>
      </c>
      <c r="M1457" s="98" t="s">
        <v>97297</v>
      </c>
      <c r="N1457" s="98" t="s">
        <v>97298</v>
      </c>
      <c r="O1457" s="101">
        <v>15</v>
      </c>
      <c r="P1457" s="101">
        <v>95</v>
      </c>
      <c r="Q1457" s="101">
        <v>0</v>
      </c>
      <c r="R1457" s="101">
        <v>200</v>
      </c>
    </row>
    <row r="1458">
      <c r="L1458" s="98" t="s">
        <v>97299</v>
      </c>
      <c r="M1458" s="98" t="s">
        <v>97300</v>
      </c>
      <c r="N1458" s="98" t="s">
        <v>97301</v>
      </c>
      <c r="O1458" s="101">
        <v>80</v>
      </c>
      <c r="P1458" s="101">
        <v>0</v>
      </c>
    </row>
    <row r="1459">
      <c r="L1459" s="98" t="s">
        <v>97302</v>
      </c>
      <c r="M1459" s="98" t="s">
        <v>97303</v>
      </c>
      <c r="N1459" s="98" t="s">
        <v>97304</v>
      </c>
      <c r="O1459" s="101">
        <v>1708</v>
      </c>
      <c r="P1459" s="101">
        <v>1708</v>
      </c>
    </row>
    <row r="1460">
      <c r="L1460" s="98" t="s">
        <v>97305</v>
      </c>
      <c r="M1460" s="98" t="s">
        <v>97306</v>
      </c>
      <c r="N1460" s="98" t="s">
        <v>97307</v>
      </c>
      <c r="O1460" s="101">
        <v>125</v>
      </c>
      <c r="P1460" s="101">
        <v>125</v>
      </c>
    </row>
    <row r="1461">
      <c r="L1461" s="98" t="s">
        <v>97308</v>
      </c>
      <c r="M1461" s="98" t="s">
        <v>97309</v>
      </c>
      <c r="N1461" s="98" t="s">
        <v>97310</v>
      </c>
      <c r="O1461" s="101">
        <v>20</v>
      </c>
      <c r="P1461" s="101">
        <v>20</v>
      </c>
    </row>
    <row r="1462">
      <c r="L1462" s="98" t="s">
        <v>97311</v>
      </c>
      <c r="M1462" s="98" t="s">
        <v>97312</v>
      </c>
      <c r="N1462" s="98" t="s">
        <v>97313</v>
      </c>
      <c r="O1462" s="101">
        <v>35</v>
      </c>
      <c r="P1462" s="101">
        <v>35</v>
      </c>
    </row>
    <row r="1463">
      <c r="K1463" s="96" t="s">
        <v>97314</v>
      </c>
      <c r="O1463" s="85">
        <f>SUM(O1457:O1462)</f>
      </c>
      <c r="P1463" s="85">
        <f>SUM(P1457:P1462)</f>
      </c>
    </row>
    <row r="1464">
      <c r="A1464" s="98" t="s">
        <v>97315</v>
      </c>
      <c r="B1464" s="98" t="s">
        <v>97316</v>
      </c>
      <c r="C1464" s="100">
        <v>1267</v>
      </c>
      <c r="D1464" s="98" t="s">
        <v>97317</v>
      </c>
      <c r="E1464" s="98" t="s">
        <v>97318</v>
      </c>
      <c r="F1464" s="104">
        <v>45303</v>
      </c>
      <c r="G1464" s="104">
        <v>45748</v>
      </c>
      <c r="H1464" s="104">
        <v>46112</v>
      </c>
      <c r="J1464" s="101">
        <v>1895</v>
      </c>
      <c r="K1464" s="98" t="s">
        <v>97319</v>
      </c>
      <c r="L1464" s="98" t="s">
        <v>97320</v>
      </c>
      <c r="M1464" s="98" t="s">
        <v>97321</v>
      </c>
      <c r="N1464" s="98" t="s">
        <v>97322</v>
      </c>
      <c r="O1464" s="101">
        <v>80</v>
      </c>
      <c r="P1464" s="101">
        <v>115</v>
      </c>
      <c r="Q1464" s="101">
        <v>0</v>
      </c>
      <c r="R1464" s="101">
        <v>200</v>
      </c>
    </row>
    <row r="1465">
      <c r="L1465" s="98" t="s">
        <v>97323</v>
      </c>
      <c r="M1465" s="98" t="s">
        <v>97324</v>
      </c>
      <c r="N1465" s="98" t="s">
        <v>97325</v>
      </c>
      <c r="O1465" s="101">
        <v>35</v>
      </c>
      <c r="P1465" s="101">
        <v>0</v>
      </c>
    </row>
    <row r="1466">
      <c r="L1466" s="98" t="s">
        <v>97326</v>
      </c>
      <c r="M1466" s="98" t="s">
        <v>97327</v>
      </c>
      <c r="N1466" s="98" t="s">
        <v>97328</v>
      </c>
      <c r="O1466" s="101">
        <v>1790</v>
      </c>
      <c r="P1466" s="101">
        <v>1790</v>
      </c>
    </row>
    <row r="1467">
      <c r="L1467" s="98" t="s">
        <v>97329</v>
      </c>
      <c r="M1467" s="98" t="s">
        <v>97330</v>
      </c>
      <c r="N1467" s="98" t="s">
        <v>97331</v>
      </c>
      <c r="O1467" s="101">
        <v>20</v>
      </c>
      <c r="P1467" s="101">
        <v>20</v>
      </c>
    </row>
    <row r="1468">
      <c r="L1468" s="98" t="s">
        <v>97332</v>
      </c>
      <c r="M1468" s="98" t="s">
        <v>97333</v>
      </c>
      <c r="N1468" s="98" t="s">
        <v>97334</v>
      </c>
      <c r="O1468" s="101">
        <v>35</v>
      </c>
      <c r="P1468" s="101">
        <v>35</v>
      </c>
    </row>
    <row r="1469">
      <c r="K1469" s="96" t="s">
        <v>97335</v>
      </c>
      <c r="O1469" s="85">
        <f>SUM(O1464:O1468)</f>
      </c>
      <c r="P1469" s="85">
        <f>SUM(P1464:P1468)</f>
      </c>
    </row>
    <row r="1470">
      <c r="A1470" s="98" t="s">
        <v>97336</v>
      </c>
      <c r="B1470" s="98" t="s">
        <v>97337</v>
      </c>
      <c r="C1470" s="100">
        <v>1267</v>
      </c>
      <c r="D1470" s="98" t="s">
        <v>97338</v>
      </c>
      <c r="E1470" s="98" t="s">
        <v>97339</v>
      </c>
      <c r="F1470" s="104">
        <v>43301</v>
      </c>
      <c r="G1470" s="104">
        <v>45505</v>
      </c>
      <c r="H1470" s="104">
        <v>45869</v>
      </c>
      <c r="J1470" s="101">
        <v>1815</v>
      </c>
      <c r="K1470" s="98" t="s">
        <v>97340</v>
      </c>
      <c r="L1470" s="98" t="s">
        <v>97341</v>
      </c>
      <c r="M1470" s="98" t="s">
        <v>97342</v>
      </c>
      <c r="N1470" s="98" t="s">
        <v>97343</v>
      </c>
      <c r="O1470" s="101">
        <v>35</v>
      </c>
      <c r="P1470" s="101">
        <v>35</v>
      </c>
      <c r="Q1470" s="101">
        <v>0</v>
      </c>
      <c r="R1470" s="101">
        <v>200</v>
      </c>
    </row>
    <row r="1471">
      <c r="L1471" s="98" t="s">
        <v>97344</v>
      </c>
      <c r="M1471" s="98" t="s">
        <v>97345</v>
      </c>
      <c r="N1471" s="98" t="s">
        <v>97346</v>
      </c>
      <c r="O1471" s="101">
        <v>1748</v>
      </c>
      <c r="P1471" s="101">
        <v>1748</v>
      </c>
    </row>
    <row r="1472">
      <c r="L1472" s="98" t="s">
        <v>97347</v>
      </c>
      <c r="M1472" s="98" t="s">
        <v>97348</v>
      </c>
      <c r="N1472" s="98" t="s">
        <v>97349</v>
      </c>
      <c r="O1472" s="101">
        <v>20</v>
      </c>
      <c r="P1472" s="101">
        <v>20</v>
      </c>
    </row>
    <row r="1473">
      <c r="L1473" s="98" t="s">
        <v>97350</v>
      </c>
      <c r="M1473" s="98" t="s">
        <v>97351</v>
      </c>
      <c r="N1473" s="98" t="s">
        <v>97352</v>
      </c>
      <c r="O1473" s="101">
        <v>35</v>
      </c>
      <c r="P1473" s="101">
        <v>35</v>
      </c>
    </row>
    <row r="1474">
      <c r="K1474" s="96" t="s">
        <v>97353</v>
      </c>
      <c r="O1474" s="85">
        <f>SUM(O1470:O1473)</f>
      </c>
      <c r="P1474" s="85">
        <f>SUM(P1470:P1473)</f>
      </c>
    </row>
    <row r="1475">
      <c r="A1475" s="98" t="s">
        <v>97354</v>
      </c>
      <c r="B1475" s="98" t="s">
        <v>97355</v>
      </c>
      <c r="C1475" s="100">
        <v>1267</v>
      </c>
      <c r="D1475" s="98" t="s">
        <v>97356</v>
      </c>
      <c r="E1475" s="98" t="s">
        <v>97357</v>
      </c>
      <c r="F1475" s="104">
        <v>44491</v>
      </c>
      <c r="G1475" s="104">
        <v>45597</v>
      </c>
      <c r="H1475" s="104">
        <v>45961</v>
      </c>
      <c r="J1475" s="101">
        <v>1895</v>
      </c>
      <c r="K1475" s="98" t="s">
        <v>97358</v>
      </c>
      <c r="L1475" s="98" t="s">
        <v>97359</v>
      </c>
      <c r="M1475" s="98" t="s">
        <v>97360</v>
      </c>
      <c r="N1475" s="98" t="s">
        <v>97361</v>
      </c>
      <c r="O1475" s="101">
        <v>80</v>
      </c>
      <c r="P1475" s="101">
        <v>0</v>
      </c>
      <c r="Q1475" s="101">
        <v>0</v>
      </c>
      <c r="R1475" s="101">
        <v>400</v>
      </c>
    </row>
    <row r="1476">
      <c r="L1476" s="98" t="s">
        <v>97362</v>
      </c>
      <c r="M1476" s="98" t="s">
        <v>97363</v>
      </c>
      <c r="N1476" s="98" t="s">
        <v>97364</v>
      </c>
      <c r="O1476" s="101">
        <v>35</v>
      </c>
      <c r="P1476" s="101">
        <v>115</v>
      </c>
    </row>
    <row r="1477">
      <c r="L1477" s="98" t="s">
        <v>97365</v>
      </c>
      <c r="M1477" s="98" t="s">
        <v>97366</v>
      </c>
      <c r="N1477" s="98" t="s">
        <v>97367</v>
      </c>
      <c r="O1477" s="101">
        <v>1738</v>
      </c>
      <c r="P1477" s="101">
        <v>1738</v>
      </c>
    </row>
    <row r="1478">
      <c r="L1478" s="98" t="s">
        <v>97368</v>
      </c>
      <c r="M1478" s="98" t="s">
        <v>97369</v>
      </c>
      <c r="N1478" s="98" t="s">
        <v>97370</v>
      </c>
      <c r="O1478" s="101">
        <v>125</v>
      </c>
      <c r="P1478" s="101">
        <v>125</v>
      </c>
    </row>
    <row r="1479">
      <c r="L1479" s="98" t="s">
        <v>97371</v>
      </c>
      <c r="M1479" s="98" t="s">
        <v>97372</v>
      </c>
      <c r="N1479" s="98" t="s">
        <v>97373</v>
      </c>
      <c r="O1479" s="101">
        <v>20</v>
      </c>
      <c r="P1479" s="101">
        <v>20</v>
      </c>
    </row>
    <row r="1480">
      <c r="L1480" s="98" t="s">
        <v>97374</v>
      </c>
      <c r="M1480" s="98" t="s">
        <v>97375</v>
      </c>
      <c r="N1480" s="98" t="s">
        <v>97376</v>
      </c>
      <c r="O1480" s="101">
        <v>35</v>
      </c>
      <c r="P1480" s="101">
        <v>35</v>
      </c>
    </row>
    <row r="1481">
      <c r="K1481" s="96" t="s">
        <v>97377</v>
      </c>
      <c r="O1481" s="85">
        <f>SUM(O1475:O1480)</f>
      </c>
      <c r="P1481" s="85">
        <f>SUM(P1475:P1480)</f>
      </c>
    </row>
    <row r="1482">
      <c r="A1482" s="98" t="s">
        <v>97378</v>
      </c>
      <c r="B1482" s="98" t="s">
        <v>97379</v>
      </c>
      <c r="C1482" s="100">
        <v>1267</v>
      </c>
      <c r="D1482" s="98" t="s">
        <v>97380</v>
      </c>
      <c r="E1482" s="98" t="s">
        <v>97381</v>
      </c>
      <c r="F1482" s="104">
        <v>44391</v>
      </c>
      <c r="G1482" s="104">
        <v>45505</v>
      </c>
      <c r="H1482" s="104">
        <v>45869</v>
      </c>
      <c r="J1482" s="101">
        <v>1815</v>
      </c>
      <c r="K1482" s="98" t="s">
        <v>97382</v>
      </c>
      <c r="L1482" s="98" t="s">
        <v>97383</v>
      </c>
      <c r="M1482" s="98" t="s">
        <v>97384</v>
      </c>
      <c r="N1482" s="98" t="s">
        <v>97385</v>
      </c>
      <c r="O1482" s="101">
        <v>35</v>
      </c>
      <c r="P1482" s="101">
        <v>35</v>
      </c>
      <c r="Q1482" s="101">
        <v>0</v>
      </c>
      <c r="R1482" s="101">
        <v>400</v>
      </c>
    </row>
    <row r="1483">
      <c r="L1483" s="98" t="s">
        <v>97386</v>
      </c>
      <c r="M1483" s="98" t="s">
        <v>97387</v>
      </c>
      <c r="N1483" s="98" t="s">
        <v>97388</v>
      </c>
      <c r="O1483" s="101">
        <v>1748</v>
      </c>
      <c r="P1483" s="101">
        <v>1748</v>
      </c>
    </row>
    <row r="1484">
      <c r="L1484" s="98" t="s">
        <v>97389</v>
      </c>
      <c r="M1484" s="98" t="s">
        <v>97390</v>
      </c>
      <c r="N1484" s="98" t="s">
        <v>97391</v>
      </c>
      <c r="O1484" s="101">
        <v>45</v>
      </c>
      <c r="P1484" s="101">
        <v>45</v>
      </c>
    </row>
    <row r="1485">
      <c r="L1485" s="98" t="s">
        <v>97392</v>
      </c>
      <c r="M1485" s="98" t="s">
        <v>97393</v>
      </c>
      <c r="N1485" s="98" t="s">
        <v>97394</v>
      </c>
      <c r="O1485" s="101">
        <v>20</v>
      </c>
      <c r="P1485" s="101">
        <v>20</v>
      </c>
    </row>
    <row r="1486">
      <c r="L1486" s="98" t="s">
        <v>97395</v>
      </c>
      <c r="M1486" s="98" t="s">
        <v>97396</v>
      </c>
      <c r="N1486" s="98" t="s">
        <v>97397</v>
      </c>
      <c r="O1486" s="101">
        <v>35</v>
      </c>
      <c r="P1486" s="101">
        <v>35</v>
      </c>
    </row>
    <row r="1487">
      <c r="K1487" s="96" t="s">
        <v>97398</v>
      </c>
      <c r="O1487" s="85">
        <f>SUM(O1482:O1486)</f>
      </c>
      <c r="P1487" s="85">
        <f>SUM(P1482:P1486)</f>
      </c>
    </row>
    <row r="1488">
      <c r="A1488" s="98" t="s">
        <v>97399</v>
      </c>
      <c r="B1488" s="98" t="s">
        <v>97400</v>
      </c>
      <c r="C1488" s="100">
        <v>1267</v>
      </c>
      <c r="D1488" s="98" t="s">
        <v>97401</v>
      </c>
      <c r="E1488" s="98" t="s">
        <v>97402</v>
      </c>
      <c r="F1488" s="104">
        <v>45560</v>
      </c>
      <c r="G1488" s="104">
        <v>45560</v>
      </c>
      <c r="H1488" s="104">
        <v>45930</v>
      </c>
      <c r="J1488" s="101">
        <v>1830</v>
      </c>
      <c r="K1488" s="98" t="s">
        <v>97403</v>
      </c>
      <c r="L1488" s="98" t="s">
        <v>97404</v>
      </c>
      <c r="M1488" s="98" t="s">
        <v>97405</v>
      </c>
      <c r="N1488" s="98" t="s">
        <v>97406</v>
      </c>
      <c r="O1488" s="101">
        <v>50</v>
      </c>
      <c r="P1488" s="101">
        <v>50</v>
      </c>
      <c r="Q1488" s="101">
        <v>0</v>
      </c>
      <c r="R1488" s="101">
        <v>700</v>
      </c>
    </row>
    <row r="1489">
      <c r="L1489" s="98" t="s">
        <v>97407</v>
      </c>
      <c r="M1489" s="98" t="s">
        <v>97408</v>
      </c>
      <c r="N1489" s="98" t="s">
        <v>97409</v>
      </c>
      <c r="O1489" s="101">
        <v>1780</v>
      </c>
      <c r="P1489" s="101">
        <v>1780</v>
      </c>
    </row>
    <row r="1490">
      <c r="L1490" s="98" t="s">
        <v>97410</v>
      </c>
      <c r="M1490" s="98" t="s">
        <v>97411</v>
      </c>
      <c r="N1490" s="98" t="s">
        <v>97412</v>
      </c>
      <c r="O1490" s="101">
        <v>40</v>
      </c>
      <c r="P1490" s="101">
        <v>40</v>
      </c>
    </row>
    <row r="1491">
      <c r="L1491" s="98" t="s">
        <v>97413</v>
      </c>
      <c r="M1491" s="98" t="s">
        <v>97414</v>
      </c>
      <c r="N1491" s="98" t="s">
        <v>97415</v>
      </c>
      <c r="O1491" s="101">
        <v>20</v>
      </c>
      <c r="P1491" s="101">
        <v>20</v>
      </c>
    </row>
    <row r="1492">
      <c r="L1492" s="98" t="s">
        <v>97416</v>
      </c>
      <c r="M1492" s="98" t="s">
        <v>97417</v>
      </c>
      <c r="N1492" s="98" t="s">
        <v>97418</v>
      </c>
      <c r="O1492" s="101">
        <v>35</v>
      </c>
      <c r="P1492" s="101">
        <v>35</v>
      </c>
    </row>
    <row r="1493">
      <c r="K1493" s="96" t="s">
        <v>97419</v>
      </c>
      <c r="O1493" s="85">
        <f>SUM(O1488:O1492)</f>
      </c>
      <c r="P1493" s="85">
        <f>SUM(P1488:P1492)</f>
      </c>
    </row>
    <row r="1494">
      <c r="A1494" s="98" t="s">
        <v>97420</v>
      </c>
      <c r="B1494" s="98" t="s">
        <v>97421</v>
      </c>
      <c r="C1494" s="100">
        <v>1267</v>
      </c>
      <c r="D1494" s="98" t="s">
        <v>97422</v>
      </c>
      <c r="E1494" s="98" t="s">
        <v>97423</v>
      </c>
      <c r="F1494" s="104">
        <v>45548</v>
      </c>
      <c r="G1494" s="104">
        <v>45548</v>
      </c>
      <c r="H1494" s="104">
        <v>45991</v>
      </c>
      <c r="J1494" s="101">
        <v>1860</v>
      </c>
      <c r="K1494" s="98" t="s">
        <v>97424</v>
      </c>
      <c r="L1494" s="98" t="s">
        <v>97425</v>
      </c>
      <c r="M1494" s="98" t="s">
        <v>97426</v>
      </c>
      <c r="N1494" s="98" t="s">
        <v>97427</v>
      </c>
      <c r="O1494" s="101">
        <v>50</v>
      </c>
      <c r="P1494" s="101">
        <v>50</v>
      </c>
      <c r="Q1494" s="101">
        <v>0</v>
      </c>
      <c r="R1494" s="101">
        <v>1830</v>
      </c>
    </row>
    <row r="1495">
      <c r="L1495" s="98" t="s">
        <v>97428</v>
      </c>
      <c r="M1495" s="98" t="s">
        <v>97429</v>
      </c>
      <c r="N1495" s="98" t="s">
        <v>97430</v>
      </c>
      <c r="O1495" s="101">
        <v>1780</v>
      </c>
      <c r="P1495" s="101">
        <v>1780</v>
      </c>
    </row>
    <row r="1496">
      <c r="L1496" s="98" t="s">
        <v>97431</v>
      </c>
      <c r="M1496" s="98" t="s">
        <v>97432</v>
      </c>
      <c r="N1496" s="98" t="s">
        <v>97433</v>
      </c>
      <c r="O1496" s="101">
        <v>100</v>
      </c>
      <c r="P1496" s="101">
        <v>100</v>
      </c>
    </row>
    <row r="1497">
      <c r="L1497" s="98" t="s">
        <v>97434</v>
      </c>
      <c r="M1497" s="98" t="s">
        <v>97435</v>
      </c>
      <c r="N1497" s="98" t="s">
        <v>97436</v>
      </c>
      <c r="O1497" s="101">
        <v>100</v>
      </c>
      <c r="P1497" s="101">
        <v>100</v>
      </c>
    </row>
    <row r="1498">
      <c r="L1498" s="98" t="s">
        <v>97437</v>
      </c>
      <c r="M1498" s="98" t="s">
        <v>97438</v>
      </c>
      <c r="N1498" s="98" t="s">
        <v>97439</v>
      </c>
      <c r="O1498" s="101">
        <v>20</v>
      </c>
      <c r="P1498" s="101">
        <v>20</v>
      </c>
    </row>
    <row r="1499">
      <c r="L1499" s="98" t="s">
        <v>97440</v>
      </c>
      <c r="M1499" s="98" t="s">
        <v>97441</v>
      </c>
      <c r="N1499" s="98" t="s">
        <v>97442</v>
      </c>
      <c r="O1499" s="101">
        <v>35</v>
      </c>
      <c r="P1499" s="101">
        <v>35</v>
      </c>
    </row>
    <row r="1500">
      <c r="K1500" s="96" t="s">
        <v>97443</v>
      </c>
      <c r="O1500" s="85">
        <f>SUM(O1494:O1499)</f>
      </c>
      <c r="P1500" s="85">
        <f>SUM(P1494:P1499)</f>
      </c>
    </row>
    <row r="1501">
      <c r="A1501" s="98" t="s">
        <v>97444</v>
      </c>
      <c r="B1501" s="98" t="s">
        <v>97445</v>
      </c>
      <c r="C1501" s="100">
        <v>812</v>
      </c>
      <c r="D1501" s="98" t="s">
        <v>97446</v>
      </c>
      <c r="E1501" s="98" t="s">
        <v>97447</v>
      </c>
      <c r="F1501" s="104">
        <v>43998</v>
      </c>
      <c r="G1501" s="104">
        <v>45474</v>
      </c>
      <c r="H1501" s="104">
        <v>45838</v>
      </c>
      <c r="J1501" s="101">
        <v>1330</v>
      </c>
      <c r="K1501" s="98" t="s">
        <v>97448</v>
      </c>
      <c r="L1501" s="98" t="s">
        <v>97449</v>
      </c>
      <c r="M1501" s="98" t="s">
        <v>97450</v>
      </c>
      <c r="N1501" s="98" t="s">
        <v>97451</v>
      </c>
      <c r="O1501" s="101">
        <v>50</v>
      </c>
      <c r="P1501" s="101">
        <v>50</v>
      </c>
      <c r="Q1501" s="101">
        <v>0</v>
      </c>
      <c r="R1501" s="101">
        <v>200</v>
      </c>
    </row>
    <row r="1502">
      <c r="L1502" s="98" t="s">
        <v>97452</v>
      </c>
      <c r="M1502" s="98" t="s">
        <v>97453</v>
      </c>
      <c r="N1502" s="98" t="s">
        <v>97454</v>
      </c>
      <c r="O1502" s="101">
        <v>1268</v>
      </c>
      <c r="P1502" s="101">
        <v>1268</v>
      </c>
    </row>
    <row r="1503">
      <c r="L1503" s="98" t="s">
        <v>97455</v>
      </c>
      <c r="M1503" s="98" t="s">
        <v>97456</v>
      </c>
      <c r="N1503" s="98" t="s">
        <v>97457</v>
      </c>
      <c r="O1503" s="101">
        <v>125</v>
      </c>
      <c r="P1503" s="101">
        <v>125</v>
      </c>
    </row>
    <row r="1504">
      <c r="L1504" s="98" t="s">
        <v>97458</v>
      </c>
      <c r="M1504" s="98" t="s">
        <v>97459</v>
      </c>
      <c r="N1504" s="98" t="s">
        <v>97460</v>
      </c>
      <c r="O1504" s="101">
        <v>20</v>
      </c>
      <c r="P1504" s="101">
        <v>20</v>
      </c>
    </row>
    <row r="1505">
      <c r="L1505" s="98" t="s">
        <v>97461</v>
      </c>
      <c r="M1505" s="98" t="s">
        <v>97462</v>
      </c>
      <c r="N1505" s="98" t="s">
        <v>97463</v>
      </c>
      <c r="O1505" s="101">
        <v>35</v>
      </c>
      <c r="P1505" s="101">
        <v>35</v>
      </c>
    </row>
    <row r="1506">
      <c r="K1506" s="96" t="s">
        <v>97464</v>
      </c>
      <c r="O1506" s="85">
        <f>SUM(O1501:O1505)</f>
      </c>
      <c r="P1506" s="85">
        <f>SUM(P1501:P1505)</f>
      </c>
    </row>
    <row r="1507">
      <c r="A1507" s="98" t="s">
        <v>97465</v>
      </c>
      <c r="B1507" s="98" t="s">
        <v>97466</v>
      </c>
      <c r="C1507" s="100">
        <v>812</v>
      </c>
      <c r="D1507" s="98" t="s">
        <v>97467</v>
      </c>
      <c r="E1507" s="98" t="s">
        <v>97468</v>
      </c>
      <c r="F1507" s="104">
        <v>44986</v>
      </c>
      <c r="G1507" s="104">
        <v>45717</v>
      </c>
      <c r="H1507" s="104">
        <v>46081</v>
      </c>
      <c r="J1507" s="101">
        <v>1280</v>
      </c>
      <c r="K1507" s="98" t="s">
        <v>97469</v>
      </c>
      <c r="L1507" s="98" t="s">
        <v>97470</v>
      </c>
      <c r="M1507" s="98" t="s">
        <v>97471</v>
      </c>
      <c r="N1507" s="98" t="s">
        <v>97472</v>
      </c>
      <c r="O1507" s="101">
        <v>1278</v>
      </c>
      <c r="P1507" s="101">
        <v>1278</v>
      </c>
      <c r="Q1507" s="101">
        <v>0</v>
      </c>
      <c r="R1507" s="101">
        <v>400</v>
      </c>
    </row>
    <row r="1508">
      <c r="L1508" s="98" t="s">
        <v>97473</v>
      </c>
      <c r="M1508" s="98" t="s">
        <v>97474</v>
      </c>
      <c r="N1508" s="98" t="s">
        <v>97475</v>
      </c>
      <c r="O1508" s="101">
        <v>20</v>
      </c>
      <c r="P1508" s="101">
        <v>20</v>
      </c>
    </row>
    <row r="1509">
      <c r="L1509" s="98" t="s">
        <v>97476</v>
      </c>
      <c r="M1509" s="98" t="s">
        <v>97477</v>
      </c>
      <c r="N1509" s="98" t="s">
        <v>97478</v>
      </c>
      <c r="O1509" s="101">
        <v>35</v>
      </c>
      <c r="P1509" s="101">
        <v>35</v>
      </c>
    </row>
    <row r="1510">
      <c r="K1510" s="96" t="s">
        <v>97479</v>
      </c>
      <c r="O1510" s="85">
        <f>SUM(O1507:O1509)</f>
      </c>
      <c r="P1510" s="85">
        <f>SUM(P1507:P1509)</f>
      </c>
    </row>
    <row r="1511">
      <c r="A1511" s="98" t="s">
        <v>97480</v>
      </c>
      <c r="B1511" s="98" t="s">
        <v>97481</v>
      </c>
      <c r="C1511" s="100">
        <v>1267</v>
      </c>
      <c r="D1511" s="98" t="s">
        <v>97482</v>
      </c>
      <c r="E1511" s="98" t="s">
        <v>97483</v>
      </c>
      <c r="F1511" s="104">
        <v>45457</v>
      </c>
      <c r="G1511" s="104">
        <v>45457</v>
      </c>
      <c r="H1511" s="104">
        <v>45838</v>
      </c>
      <c r="J1511" s="101">
        <v>1865</v>
      </c>
      <c r="K1511" s="98" t="s">
        <v>97484</v>
      </c>
      <c r="L1511" s="98" t="s">
        <v>97485</v>
      </c>
      <c r="M1511" s="98" t="s">
        <v>97486</v>
      </c>
      <c r="N1511" s="98" t="s">
        <v>97487</v>
      </c>
      <c r="O1511" s="101">
        <v>50</v>
      </c>
      <c r="P1511" s="101">
        <v>85</v>
      </c>
      <c r="Q1511" s="101">
        <v>0</v>
      </c>
      <c r="R1511" s="101">
        <v>2065</v>
      </c>
    </row>
    <row r="1512">
      <c r="L1512" s="98" t="s">
        <v>97488</v>
      </c>
      <c r="M1512" s="98" t="s">
        <v>97489</v>
      </c>
      <c r="N1512" s="98" t="s">
        <v>97490</v>
      </c>
      <c r="O1512" s="101">
        <v>35</v>
      </c>
      <c r="P1512" s="101">
        <v>0</v>
      </c>
    </row>
    <row r="1513">
      <c r="L1513" s="98" t="s">
        <v>97491</v>
      </c>
      <c r="M1513" s="98" t="s">
        <v>97492</v>
      </c>
      <c r="N1513" s="98" t="s">
        <v>97493</v>
      </c>
      <c r="O1513" s="101">
        <v>1780</v>
      </c>
      <c r="P1513" s="101">
        <v>1780</v>
      </c>
    </row>
    <row r="1514">
      <c r="L1514" s="98" t="s">
        <v>97494</v>
      </c>
      <c r="M1514" s="98" t="s">
        <v>97495</v>
      </c>
      <c r="N1514" s="98" t="s">
        <v>97496</v>
      </c>
      <c r="O1514" s="101">
        <v>20</v>
      </c>
      <c r="P1514" s="101">
        <v>20</v>
      </c>
    </row>
    <row r="1515">
      <c r="L1515" s="98" t="s">
        <v>97497</v>
      </c>
      <c r="M1515" s="98" t="s">
        <v>97498</v>
      </c>
      <c r="N1515" s="98" t="s">
        <v>97499</v>
      </c>
      <c r="O1515" s="101">
        <v>35</v>
      </c>
      <c r="P1515" s="101">
        <v>35</v>
      </c>
    </row>
    <row r="1516">
      <c r="K1516" s="96" t="s">
        <v>97500</v>
      </c>
      <c r="O1516" s="85">
        <f>SUM(O1511:O1515)</f>
      </c>
      <c r="P1516" s="85">
        <f>SUM(P1511:P1515)</f>
      </c>
    </row>
    <row r="1517">
      <c r="A1517" s="98" t="s">
        <v>97501</v>
      </c>
      <c r="B1517" s="98" t="s">
        <v>97502</v>
      </c>
      <c r="C1517" s="100">
        <v>1267</v>
      </c>
      <c r="D1517" s="98" t="s">
        <v>97503</v>
      </c>
      <c r="E1517" s="98" t="s">
        <v>97504</v>
      </c>
      <c r="F1517" s="104">
        <v>45548</v>
      </c>
      <c r="G1517" s="104">
        <v>45548</v>
      </c>
      <c r="H1517" s="104">
        <v>45930</v>
      </c>
      <c r="J1517" s="101">
        <v>1865</v>
      </c>
      <c r="K1517" s="98" t="s">
        <v>97505</v>
      </c>
      <c r="L1517" s="98" t="s">
        <v>97506</v>
      </c>
      <c r="M1517" s="98" t="s">
        <v>97507</v>
      </c>
      <c r="N1517" s="98" t="s">
        <v>97508</v>
      </c>
      <c r="O1517" s="101">
        <v>50</v>
      </c>
      <c r="P1517" s="101">
        <v>0</v>
      </c>
      <c r="Q1517" s="101">
        <v>0</v>
      </c>
      <c r="R1517" s="101">
        <v>200</v>
      </c>
    </row>
    <row r="1518">
      <c r="L1518" s="98" t="s">
        <v>97509</v>
      </c>
      <c r="M1518" s="98" t="s">
        <v>97510</v>
      </c>
      <c r="N1518" s="98" t="s">
        <v>97511</v>
      </c>
      <c r="O1518" s="101">
        <v>35</v>
      </c>
      <c r="P1518" s="101">
        <v>85</v>
      </c>
    </row>
    <row r="1519">
      <c r="L1519" s="98" t="s">
        <v>97512</v>
      </c>
      <c r="M1519" s="98" t="s">
        <v>97513</v>
      </c>
      <c r="N1519" s="98" t="s">
        <v>97514</v>
      </c>
      <c r="O1519" s="101">
        <v>1780</v>
      </c>
      <c r="P1519" s="101">
        <v>1780</v>
      </c>
    </row>
    <row r="1520">
      <c r="L1520" s="98" t="s">
        <v>97515</v>
      </c>
      <c r="M1520" s="98" t="s">
        <v>97516</v>
      </c>
      <c r="N1520" s="98" t="s">
        <v>97517</v>
      </c>
      <c r="O1520" s="101">
        <v>100</v>
      </c>
      <c r="P1520" s="101">
        <v>200</v>
      </c>
    </row>
    <row r="1521">
      <c r="L1521" s="98" t="s">
        <v>97518</v>
      </c>
      <c r="M1521" s="98" t="s">
        <v>97519</v>
      </c>
      <c r="N1521" s="98" t="s">
        <v>97520</v>
      </c>
      <c r="O1521" s="101">
        <v>100</v>
      </c>
      <c r="P1521" s="101">
        <v>0</v>
      </c>
    </row>
    <row r="1522">
      <c r="L1522" s="98" t="s">
        <v>97521</v>
      </c>
      <c r="M1522" s="98" t="s">
        <v>97522</v>
      </c>
      <c r="N1522" s="98" t="s">
        <v>97523</v>
      </c>
      <c r="O1522" s="101">
        <v>20</v>
      </c>
      <c r="P1522" s="101">
        <v>20</v>
      </c>
    </row>
    <row r="1523">
      <c r="L1523" s="98" t="s">
        <v>97524</v>
      </c>
      <c r="M1523" s="98" t="s">
        <v>97525</v>
      </c>
      <c r="N1523" s="98" t="s">
        <v>97526</v>
      </c>
      <c r="O1523" s="101">
        <v>35</v>
      </c>
      <c r="P1523" s="101">
        <v>35</v>
      </c>
    </row>
    <row r="1524">
      <c r="K1524" s="96" t="s">
        <v>97527</v>
      </c>
      <c r="O1524" s="85">
        <f>SUM(O1517:O1523)</f>
      </c>
      <c r="P1524" s="85">
        <f>SUM(P1517:P1523)</f>
      </c>
    </row>
    <row r="1525">
      <c r="A1525" s="98" t="s">
        <v>97528</v>
      </c>
      <c r="B1525" s="98" t="s">
        <v>97529</v>
      </c>
      <c r="C1525" s="100">
        <v>812</v>
      </c>
      <c r="D1525" s="98" t="s">
        <v>97530</v>
      </c>
      <c r="E1525" s="98" t="s">
        <v>97531</v>
      </c>
      <c r="F1525" s="104">
        <v>45058</v>
      </c>
      <c r="G1525" s="104">
        <v>45444</v>
      </c>
      <c r="H1525" s="104">
        <v>45808</v>
      </c>
      <c r="J1525" s="101">
        <v>1345</v>
      </c>
      <c r="K1525" s="98" t="s">
        <v>97532</v>
      </c>
      <c r="L1525" s="98" t="s">
        <v>97533</v>
      </c>
      <c r="M1525" s="98" t="s">
        <v>97534</v>
      </c>
      <c r="N1525" s="98" t="s">
        <v>97535</v>
      </c>
      <c r="O1525" s="101">
        <v>15</v>
      </c>
      <c r="P1525" s="101">
        <v>15</v>
      </c>
      <c r="Q1525" s="101">
        <v>0</v>
      </c>
      <c r="R1525" s="101">
        <v>200</v>
      </c>
    </row>
    <row r="1526">
      <c r="L1526" s="98" t="s">
        <v>97536</v>
      </c>
      <c r="M1526" s="98" t="s">
        <v>97537</v>
      </c>
      <c r="N1526" s="98" t="s">
        <v>97538</v>
      </c>
      <c r="O1526" s="101">
        <v>50</v>
      </c>
      <c r="P1526" s="101">
        <v>50</v>
      </c>
    </row>
    <row r="1527">
      <c r="L1527" s="98" t="s">
        <v>97539</v>
      </c>
      <c r="M1527" s="98" t="s">
        <v>97540</v>
      </c>
      <c r="N1527" s="98" t="s">
        <v>97541</v>
      </c>
      <c r="O1527" s="101">
        <v>1290</v>
      </c>
      <c r="P1527" s="101">
        <v>1290</v>
      </c>
    </row>
    <row r="1528">
      <c r="L1528" s="98" t="s">
        <v>97542</v>
      </c>
      <c r="M1528" s="98" t="s">
        <v>97543</v>
      </c>
      <c r="N1528" s="98" t="s">
        <v>97544</v>
      </c>
      <c r="O1528" s="101">
        <v>40</v>
      </c>
      <c r="P1528" s="101">
        <v>40</v>
      </c>
    </row>
    <row r="1529">
      <c r="L1529" s="98" t="s">
        <v>97545</v>
      </c>
      <c r="M1529" s="98" t="s">
        <v>97546</v>
      </c>
      <c r="N1529" s="98" t="s">
        <v>97547</v>
      </c>
      <c r="O1529" s="101">
        <v>20</v>
      </c>
      <c r="P1529" s="101">
        <v>20</v>
      </c>
    </row>
    <row r="1530">
      <c r="L1530" s="98" t="s">
        <v>97548</v>
      </c>
      <c r="M1530" s="98" t="s">
        <v>97549</v>
      </c>
      <c r="N1530" s="98" t="s">
        <v>97550</v>
      </c>
      <c r="O1530" s="101">
        <v>35</v>
      </c>
      <c r="P1530" s="101">
        <v>35</v>
      </c>
    </row>
    <row r="1531">
      <c r="K1531" s="96" t="s">
        <v>97551</v>
      </c>
      <c r="O1531" s="85">
        <f>SUM(O1525:O1530)</f>
      </c>
      <c r="P1531" s="85">
        <f>SUM(P1525:P1530)</f>
      </c>
    </row>
    <row r="1532">
      <c r="A1532" s="98" t="s">
        <v>97552</v>
      </c>
      <c r="B1532" s="98" t="s">
        <v>97553</v>
      </c>
      <c r="C1532" s="100">
        <v>1267</v>
      </c>
      <c r="D1532" s="98" t="s">
        <v>97554</v>
      </c>
      <c r="E1532" s="98" t="s">
        <v>97555</v>
      </c>
      <c r="F1532" s="104">
        <v>38784</v>
      </c>
      <c r="G1532" s="104">
        <v>45566</v>
      </c>
      <c r="H1532" s="104">
        <v>45930</v>
      </c>
      <c r="J1532" s="101">
        <v>1860</v>
      </c>
      <c r="K1532" s="98" t="s">
        <v>97556</v>
      </c>
      <c r="L1532" s="98" t="s">
        <v>97557</v>
      </c>
      <c r="M1532" s="98" t="s">
        <v>97558</v>
      </c>
      <c r="N1532" s="98" t="s">
        <v>97559</v>
      </c>
      <c r="O1532" s="101">
        <v>80</v>
      </c>
      <c r="P1532" s="101">
        <v>80</v>
      </c>
      <c r="Q1532" s="101">
        <v>2256.1799999999998</v>
      </c>
      <c r="R1532" s="101">
        <v>0</v>
      </c>
    </row>
    <row r="1533">
      <c r="L1533" s="98" t="s">
        <v>97560</v>
      </c>
      <c r="M1533" s="98" t="s">
        <v>97561</v>
      </c>
      <c r="N1533" s="98" t="s">
        <v>97562</v>
      </c>
      <c r="O1533" s="101">
        <v>1756</v>
      </c>
      <c r="P1533" s="101">
        <v>1756</v>
      </c>
    </row>
    <row r="1534">
      <c r="L1534" s="98" t="s">
        <v>97563</v>
      </c>
      <c r="M1534" s="98" t="s">
        <v>97564</v>
      </c>
      <c r="N1534" s="98" t="s">
        <v>97565</v>
      </c>
      <c r="O1534" s="101">
        <v>75</v>
      </c>
      <c r="P1534" s="101">
        <v>0</v>
      </c>
    </row>
    <row r="1535">
      <c r="L1535" s="98" t="s">
        <v>97566</v>
      </c>
      <c r="M1535" s="98" t="s">
        <v>97567</v>
      </c>
      <c r="N1535" s="98" t="s">
        <v>97568</v>
      </c>
      <c r="O1535" s="101">
        <v>262</v>
      </c>
      <c r="P1535" s="101">
        <v>262</v>
      </c>
    </row>
    <row r="1536">
      <c r="L1536" s="98" t="s">
        <v>97569</v>
      </c>
      <c r="M1536" s="98" t="s">
        <v>97570</v>
      </c>
      <c r="N1536" s="98" t="s">
        <v>97571</v>
      </c>
      <c r="O1536" s="101">
        <v>20</v>
      </c>
      <c r="P1536" s="101">
        <v>20</v>
      </c>
    </row>
    <row r="1537">
      <c r="L1537" s="98" t="s">
        <v>97572</v>
      </c>
      <c r="M1537" s="98" t="s">
        <v>97573</v>
      </c>
      <c r="N1537" s="98" t="s">
        <v>97574</v>
      </c>
      <c r="O1537" s="101">
        <v>35</v>
      </c>
      <c r="P1537" s="101">
        <v>35</v>
      </c>
    </row>
    <row r="1538">
      <c r="L1538" s="98" t="s">
        <v>97575</v>
      </c>
      <c r="M1538" s="98" t="s">
        <v>97576</v>
      </c>
      <c r="N1538" s="98" t="s">
        <v>97577</v>
      </c>
      <c r="O1538" s="101">
        <v>75</v>
      </c>
      <c r="P1538" s="101">
        <v>75</v>
      </c>
    </row>
    <row r="1539">
      <c r="K1539" s="96" t="s">
        <v>97578</v>
      </c>
      <c r="O1539" s="85">
        <f>SUM(O1532:O1538)</f>
      </c>
      <c r="P1539" s="85">
        <f>SUM(P1532:P1538)</f>
      </c>
    </row>
    <row r="1540">
      <c r="A1540" s="98" t="s">
        <v>97579</v>
      </c>
      <c r="B1540" s="98" t="s">
        <v>97580</v>
      </c>
      <c r="C1540" s="100">
        <v>1267</v>
      </c>
      <c r="D1540" s="98" t="s">
        <v>97581</v>
      </c>
      <c r="E1540" s="98" t="s">
        <v>97582</v>
      </c>
      <c r="F1540" s="104">
        <v>45470</v>
      </c>
      <c r="G1540" s="104">
        <v>45470</v>
      </c>
      <c r="H1540" s="104">
        <v>45900</v>
      </c>
      <c r="J1540" s="101">
        <v>1860</v>
      </c>
      <c r="K1540" s="98" t="s">
        <v>97583</v>
      </c>
      <c r="L1540" s="98" t="s">
        <v>97584</v>
      </c>
      <c r="M1540" s="98" t="s">
        <v>97585</v>
      </c>
      <c r="N1540" s="98" t="s">
        <v>97586</v>
      </c>
      <c r="O1540" s="101">
        <v>80</v>
      </c>
      <c r="P1540" s="101">
        <v>80</v>
      </c>
      <c r="Q1540" s="101">
        <v>2083.71</v>
      </c>
      <c r="R1540" s="101">
        <v>400</v>
      </c>
    </row>
    <row r="1541">
      <c r="L1541" s="98" t="s">
        <v>97587</v>
      </c>
      <c r="M1541" s="98" t="s">
        <v>97588</v>
      </c>
      <c r="N1541" s="98" t="s">
        <v>97589</v>
      </c>
      <c r="O1541" s="101">
        <v>1780</v>
      </c>
      <c r="P1541" s="101">
        <v>1780</v>
      </c>
    </row>
    <row r="1542">
      <c r="L1542" s="98" t="s">
        <v>97590</v>
      </c>
      <c r="M1542" s="98" t="s">
        <v>97591</v>
      </c>
      <c r="N1542" s="98" t="s">
        <v>97592</v>
      </c>
      <c r="O1542" s="101">
        <v>75</v>
      </c>
      <c r="P1542" s="101">
        <v>0</v>
      </c>
    </row>
    <row r="1543">
      <c r="L1543" s="98" t="s">
        <v>97593</v>
      </c>
      <c r="M1543" s="98" t="s">
        <v>97594</v>
      </c>
      <c r="N1543" s="98" t="s">
        <v>97595</v>
      </c>
      <c r="O1543" s="101">
        <v>20</v>
      </c>
      <c r="P1543" s="101">
        <v>20</v>
      </c>
    </row>
    <row r="1544">
      <c r="L1544" s="98" t="s">
        <v>97596</v>
      </c>
      <c r="M1544" s="98" t="s">
        <v>97597</v>
      </c>
      <c r="N1544" s="98" t="s">
        <v>97598</v>
      </c>
      <c r="O1544" s="101">
        <v>35</v>
      </c>
      <c r="P1544" s="101">
        <v>35</v>
      </c>
    </row>
    <row r="1545">
      <c r="K1545" s="96" t="s">
        <v>97599</v>
      </c>
      <c r="O1545" s="85">
        <f>SUM(O1540:O1544)</f>
      </c>
      <c r="P1545" s="85">
        <f>SUM(P1540:P1544)</f>
      </c>
    </row>
    <row r="1546">
      <c r="A1546" s="98" t="s">
        <v>97600</v>
      </c>
      <c r="B1546" s="98" t="s">
        <v>97601</v>
      </c>
      <c r="C1546" s="100">
        <v>812</v>
      </c>
      <c r="D1546" s="98" t="s">
        <v>97602</v>
      </c>
      <c r="E1546" s="98" t="s">
        <v>97603</v>
      </c>
      <c r="F1546" s="104">
        <v>44545</v>
      </c>
      <c r="G1546" s="104">
        <v>45658</v>
      </c>
      <c r="H1546" s="104">
        <v>46022</v>
      </c>
      <c r="J1546" s="101">
        <v>1280</v>
      </c>
      <c r="K1546" s="98" t="s">
        <v>97604</v>
      </c>
      <c r="L1546" s="98" t="s">
        <v>97605</v>
      </c>
      <c r="M1546" s="98" t="s">
        <v>97606</v>
      </c>
      <c r="N1546" s="98" t="s">
        <v>97607</v>
      </c>
      <c r="O1546" s="101">
        <v>1290</v>
      </c>
      <c r="P1546" s="101">
        <v>1290</v>
      </c>
      <c r="Q1546" s="101">
        <v>0</v>
      </c>
      <c r="R1546" s="101">
        <v>500</v>
      </c>
    </row>
    <row r="1547">
      <c r="L1547" s="98" t="s">
        <v>97608</v>
      </c>
      <c r="M1547" s="98" t="s">
        <v>97609</v>
      </c>
      <c r="N1547" s="98" t="s">
        <v>97610</v>
      </c>
      <c r="O1547" s="101">
        <v>20</v>
      </c>
      <c r="P1547" s="101">
        <v>20</v>
      </c>
    </row>
    <row r="1548">
      <c r="L1548" s="98" t="s">
        <v>97611</v>
      </c>
      <c r="M1548" s="98" t="s">
        <v>97612</v>
      </c>
      <c r="N1548" s="98" t="s">
        <v>97613</v>
      </c>
      <c r="O1548" s="101">
        <v>35</v>
      </c>
      <c r="P1548" s="101">
        <v>35</v>
      </c>
    </row>
    <row r="1549">
      <c r="K1549" s="96" t="s">
        <v>97614</v>
      </c>
      <c r="O1549" s="85">
        <f>SUM(O1546:O1548)</f>
      </c>
      <c r="P1549" s="85">
        <f>SUM(P1546:P1548)</f>
      </c>
    </row>
    <row r="1550">
      <c r="A1550" s="98" t="s">
        <v>97615</v>
      </c>
      <c r="B1550" s="98" t="s">
        <v>97616</v>
      </c>
      <c r="C1550" s="100">
        <v>812</v>
      </c>
      <c r="D1550" s="98" t="s">
        <v>97617</v>
      </c>
      <c r="E1550" s="98" t="s">
        <v>97618</v>
      </c>
      <c r="F1550" s="104">
        <v>45546</v>
      </c>
      <c r="G1550" s="104">
        <v>45546</v>
      </c>
      <c r="H1550" s="104">
        <v>45930</v>
      </c>
      <c r="J1550" s="101">
        <v>1360</v>
      </c>
      <c r="K1550" s="98" t="s">
        <v>97619</v>
      </c>
      <c r="L1550" s="98" t="s">
        <v>97620</v>
      </c>
      <c r="M1550" s="98" t="s">
        <v>97621</v>
      </c>
      <c r="N1550" s="98" t="s">
        <v>97622</v>
      </c>
      <c r="O1550" s="101">
        <v>80</v>
      </c>
      <c r="P1550" s="101">
        <v>80</v>
      </c>
      <c r="Q1550" s="101">
        <v>0</v>
      </c>
      <c r="R1550" s="101">
        <v>1560</v>
      </c>
    </row>
    <row r="1551">
      <c r="L1551" s="98" t="s">
        <v>97623</v>
      </c>
      <c r="M1551" s="98" t="s">
        <v>97624</v>
      </c>
      <c r="N1551" s="98" t="s">
        <v>97625</v>
      </c>
      <c r="O1551" s="101">
        <v>1280</v>
      </c>
      <c r="P1551" s="101">
        <v>1280</v>
      </c>
    </row>
    <row r="1552">
      <c r="L1552" s="98" t="s">
        <v>97626</v>
      </c>
      <c r="M1552" s="98" t="s">
        <v>97627</v>
      </c>
      <c r="N1552" s="98" t="s">
        <v>97628</v>
      </c>
      <c r="O1552" s="101">
        <v>20</v>
      </c>
      <c r="P1552" s="101">
        <v>20</v>
      </c>
    </row>
    <row r="1553">
      <c r="L1553" s="98" t="s">
        <v>97629</v>
      </c>
      <c r="M1553" s="98" t="s">
        <v>97630</v>
      </c>
      <c r="N1553" s="98" t="s">
        <v>97631</v>
      </c>
      <c r="O1553" s="101">
        <v>35</v>
      </c>
      <c r="P1553" s="101">
        <v>35</v>
      </c>
    </row>
    <row r="1554">
      <c r="K1554" s="96" t="s">
        <v>97632</v>
      </c>
      <c r="O1554" s="85">
        <f>SUM(O1550:O1553)</f>
      </c>
      <c r="P1554" s="85">
        <f>SUM(P1550:P1553)</f>
      </c>
    </row>
    <row r="1555">
      <c r="A1555" s="98" t="s">
        <v>97633</v>
      </c>
      <c r="B1555" s="98" t="s">
        <v>97634</v>
      </c>
      <c r="C1555" s="100">
        <v>1267</v>
      </c>
      <c r="D1555" s="98" t="s">
        <v>97635</v>
      </c>
      <c r="E1555" s="98" t="s">
        <v>97636</v>
      </c>
      <c r="F1555" s="104">
        <v>43728</v>
      </c>
      <c r="G1555" s="104">
        <v>45566</v>
      </c>
      <c r="H1555" s="104">
        <v>45930</v>
      </c>
      <c r="J1555" s="101">
        <v>1815</v>
      </c>
      <c r="K1555" s="98" t="s">
        <v>97637</v>
      </c>
      <c r="L1555" s="98" t="s">
        <v>97638</v>
      </c>
      <c r="M1555" s="98" t="s">
        <v>97639</v>
      </c>
      <c r="N1555" s="98" t="s">
        <v>97640</v>
      </c>
      <c r="O1555" s="101">
        <v>35</v>
      </c>
      <c r="P1555" s="101">
        <v>35</v>
      </c>
      <c r="Q1555" s="101">
        <v>0</v>
      </c>
      <c r="R1555" s="101">
        <v>500</v>
      </c>
    </row>
    <row r="1556">
      <c r="L1556" s="98" t="s">
        <v>97641</v>
      </c>
      <c r="M1556" s="98" t="s">
        <v>97642</v>
      </c>
      <c r="N1556" s="98" t="s">
        <v>97643</v>
      </c>
      <c r="O1556" s="101">
        <v>1790</v>
      </c>
      <c r="P1556" s="101">
        <v>1790</v>
      </c>
    </row>
    <row r="1557">
      <c r="L1557" s="98" t="s">
        <v>97644</v>
      </c>
      <c r="M1557" s="98" t="s">
        <v>97645</v>
      </c>
      <c r="N1557" s="98" t="s">
        <v>97646</v>
      </c>
      <c r="O1557" s="101">
        <v>20</v>
      </c>
      <c r="P1557" s="101">
        <v>20</v>
      </c>
    </row>
    <row r="1558">
      <c r="L1558" s="98" t="s">
        <v>97647</v>
      </c>
      <c r="M1558" s="98" t="s">
        <v>97648</v>
      </c>
      <c r="N1558" s="98" t="s">
        <v>97649</v>
      </c>
      <c r="O1558" s="101">
        <v>35</v>
      </c>
      <c r="P1558" s="101">
        <v>35</v>
      </c>
    </row>
    <row r="1559">
      <c r="K1559" s="96" t="s">
        <v>97650</v>
      </c>
      <c r="O1559" s="85">
        <f>SUM(O1555:O1558)</f>
      </c>
      <c r="P1559" s="85">
        <f>SUM(P1555:P1558)</f>
      </c>
    </row>
    <row r="1560">
      <c r="A1560" s="98" t="s">
        <v>97651</v>
      </c>
      <c r="B1560" s="98" t="s">
        <v>97652</v>
      </c>
      <c r="C1560" s="100">
        <v>1267</v>
      </c>
      <c r="D1560" s="98" t="s">
        <v>97653</v>
      </c>
      <c r="E1560" s="98" t="s">
        <v>97654</v>
      </c>
      <c r="F1560" s="104">
        <v>45729</v>
      </c>
      <c r="G1560" s="104">
        <v>45729</v>
      </c>
      <c r="H1560" s="104">
        <v>46124</v>
      </c>
      <c r="J1560" s="101">
        <v>1895</v>
      </c>
      <c r="K1560" s="98" t="s">
        <v>97655</v>
      </c>
      <c r="L1560" s="98" t="s">
        <v>97656</v>
      </c>
      <c r="M1560" s="98" t="s">
        <v>97657</v>
      </c>
      <c r="N1560" s="98" t="s">
        <v>97658</v>
      </c>
      <c r="O1560" s="101">
        <v>35</v>
      </c>
      <c r="P1560" s="101">
        <v>80</v>
      </c>
      <c r="Q1560" s="101">
        <v>1910.01</v>
      </c>
      <c r="R1560" s="101">
        <v>2095</v>
      </c>
    </row>
    <row r="1561">
      <c r="L1561" s="98" t="s">
        <v>97659</v>
      </c>
      <c r="M1561" s="98" t="s">
        <v>97660</v>
      </c>
      <c r="N1561" s="98" t="s">
        <v>97661</v>
      </c>
      <c r="O1561" s="101">
        <v>80</v>
      </c>
      <c r="P1561" s="101">
        <v>35</v>
      </c>
    </row>
    <row r="1562">
      <c r="L1562" s="98" t="s">
        <v>97662</v>
      </c>
      <c r="M1562" s="98" t="s">
        <v>97663</v>
      </c>
      <c r="N1562" s="98" t="s">
        <v>97664</v>
      </c>
      <c r="O1562" s="101">
        <v>1780</v>
      </c>
      <c r="P1562" s="101">
        <v>1780</v>
      </c>
    </row>
    <row r="1563">
      <c r="L1563" s="98" t="s">
        <v>97665</v>
      </c>
      <c r="M1563" s="98" t="s">
        <v>97666</v>
      </c>
      <c r="N1563" s="98" t="s">
        <v>97667</v>
      </c>
      <c r="O1563" s="101">
        <v>75</v>
      </c>
      <c r="P1563" s="101">
        <v>0</v>
      </c>
    </row>
    <row r="1564">
      <c r="L1564" s="98" t="s">
        <v>97668</v>
      </c>
      <c r="M1564" s="98" t="s">
        <v>97669</v>
      </c>
      <c r="N1564" s="98" t="s">
        <v>97670</v>
      </c>
      <c r="O1564" s="101">
        <v>20</v>
      </c>
      <c r="P1564" s="101">
        <v>20</v>
      </c>
    </row>
    <row r="1565">
      <c r="L1565" s="98" t="s">
        <v>97671</v>
      </c>
      <c r="M1565" s="98" t="s">
        <v>97672</v>
      </c>
      <c r="N1565" s="98" t="s">
        <v>97673</v>
      </c>
      <c r="O1565" s="101">
        <v>35</v>
      </c>
      <c r="P1565" s="101">
        <v>35</v>
      </c>
    </row>
    <row r="1566">
      <c r="K1566" s="96" t="s">
        <v>97674</v>
      </c>
      <c r="O1566" s="85">
        <f>SUM(O1560:O1565)</f>
      </c>
      <c r="P1566" s="85">
        <f>SUM(P1560:P1565)</f>
      </c>
    </row>
    <row r="1567">
      <c r="A1567" s="98" t="s">
        <v>97675</v>
      </c>
      <c r="B1567" s="98" t="s">
        <v>97676</v>
      </c>
      <c r="C1567" s="100">
        <v>812</v>
      </c>
      <c r="D1567" s="98" t="s">
        <v>97677</v>
      </c>
      <c r="E1567" s="98" t="s">
        <v>97678</v>
      </c>
      <c r="F1567" s="104">
        <v>44863</v>
      </c>
      <c r="G1567" s="104">
        <v>45597</v>
      </c>
      <c r="H1567" s="104">
        <v>45961</v>
      </c>
      <c r="J1567" s="101">
        <v>1295</v>
      </c>
      <c r="K1567" s="98" t="s">
        <v>97679</v>
      </c>
      <c r="L1567" s="98" t="s">
        <v>97680</v>
      </c>
      <c r="M1567" s="98" t="s">
        <v>97681</v>
      </c>
      <c r="N1567" s="98" t="s">
        <v>97682</v>
      </c>
      <c r="O1567" s="101">
        <v>15</v>
      </c>
      <c r="P1567" s="101">
        <v>15</v>
      </c>
      <c r="Q1567" s="101">
        <v>0</v>
      </c>
      <c r="R1567" s="101">
        <v>400</v>
      </c>
    </row>
    <row r="1568">
      <c r="L1568" s="98" t="s">
        <v>97683</v>
      </c>
      <c r="M1568" s="98" t="s">
        <v>97684</v>
      </c>
      <c r="N1568" s="98" t="s">
        <v>97685</v>
      </c>
      <c r="O1568" s="101">
        <v>1290</v>
      </c>
      <c r="P1568" s="101">
        <v>1290</v>
      </c>
    </row>
    <row r="1569">
      <c r="L1569" s="98" t="s">
        <v>97686</v>
      </c>
      <c r="M1569" s="98" t="s">
        <v>97687</v>
      </c>
      <c r="N1569" s="98" t="s">
        <v>97688</v>
      </c>
      <c r="O1569" s="101">
        <v>20</v>
      </c>
      <c r="P1569" s="101">
        <v>20</v>
      </c>
    </row>
    <row r="1570">
      <c r="L1570" s="98" t="s">
        <v>97689</v>
      </c>
      <c r="M1570" s="98" t="s">
        <v>97690</v>
      </c>
      <c r="N1570" s="98" t="s">
        <v>97691</v>
      </c>
      <c r="O1570" s="101">
        <v>35</v>
      </c>
      <c r="P1570" s="101">
        <v>35</v>
      </c>
    </row>
    <row r="1571">
      <c r="K1571" s="96" t="s">
        <v>97692</v>
      </c>
      <c r="O1571" s="85">
        <f>SUM(O1567:O1570)</f>
      </c>
      <c r="P1571" s="85">
        <f>SUM(P1567:P1570)</f>
      </c>
    </row>
    <row r="1572">
      <c r="A1572" s="98" t="s">
        <v>97693</v>
      </c>
      <c r="B1572" s="98" t="s">
        <v>97694</v>
      </c>
      <c r="C1572" s="100">
        <v>812</v>
      </c>
      <c r="D1572" s="98" t="s">
        <v>97695</v>
      </c>
      <c r="E1572" s="98" t="s">
        <v>97696</v>
      </c>
      <c r="F1572" s="104">
        <v>43778</v>
      </c>
      <c r="G1572" s="104">
        <v>45597</v>
      </c>
      <c r="H1572" s="104">
        <v>45961</v>
      </c>
      <c r="J1572" s="101">
        <v>1295</v>
      </c>
      <c r="K1572" s="98" t="s">
        <v>97697</v>
      </c>
      <c r="L1572" s="98" t="s">
        <v>97698</v>
      </c>
      <c r="M1572" s="98" t="s">
        <v>97699</v>
      </c>
      <c r="N1572" s="98" t="s">
        <v>97700</v>
      </c>
      <c r="O1572" s="101">
        <v>15</v>
      </c>
      <c r="P1572" s="101">
        <v>15</v>
      </c>
      <c r="Q1572" s="101">
        <v>0</v>
      </c>
      <c r="R1572" s="101">
        <v>400</v>
      </c>
    </row>
    <row r="1573">
      <c r="L1573" s="98" t="s">
        <v>97701</v>
      </c>
      <c r="M1573" s="98" t="s">
        <v>97702</v>
      </c>
      <c r="N1573" s="98" t="s">
        <v>97703</v>
      </c>
      <c r="O1573" s="101">
        <v>1290</v>
      </c>
      <c r="P1573" s="101">
        <v>1290</v>
      </c>
    </row>
    <row r="1574">
      <c r="L1574" s="98" t="s">
        <v>97704</v>
      </c>
      <c r="M1574" s="98" t="s">
        <v>97705</v>
      </c>
      <c r="N1574" s="98" t="s">
        <v>97706</v>
      </c>
      <c r="O1574" s="101">
        <v>20</v>
      </c>
      <c r="P1574" s="101">
        <v>20</v>
      </c>
    </row>
    <row r="1575">
      <c r="L1575" s="98" t="s">
        <v>97707</v>
      </c>
      <c r="M1575" s="98" t="s">
        <v>97708</v>
      </c>
      <c r="N1575" s="98" t="s">
        <v>97709</v>
      </c>
      <c r="O1575" s="101">
        <v>35</v>
      </c>
      <c r="P1575" s="101">
        <v>35</v>
      </c>
    </row>
    <row r="1576">
      <c r="K1576" s="96" t="s">
        <v>97710</v>
      </c>
      <c r="O1576" s="85">
        <f>SUM(O1572:O1575)</f>
      </c>
      <c r="P1576" s="85">
        <f>SUM(P1572:P1575)</f>
      </c>
    </row>
    <row r="1577">
      <c r="A1577" s="98" t="s">
        <v>97711</v>
      </c>
      <c r="B1577" s="98" t="s">
        <v>97712</v>
      </c>
      <c r="C1577" s="100">
        <v>1077</v>
      </c>
      <c r="D1577" s="98" t="s">
        <v>97713</v>
      </c>
      <c r="E1577" s="98" t="s">
        <v>97714</v>
      </c>
      <c r="F1577" s="104">
        <v>45464</v>
      </c>
      <c r="G1577" s="104">
        <v>45464</v>
      </c>
      <c r="H1577" s="104">
        <v>45838</v>
      </c>
      <c r="J1577" s="101">
        <v>1585</v>
      </c>
      <c r="K1577" s="98" t="s">
        <v>97715</v>
      </c>
      <c r="L1577" s="98" t="s">
        <v>97716</v>
      </c>
      <c r="M1577" s="98" t="s">
        <v>97717</v>
      </c>
      <c r="N1577" s="98" t="s">
        <v>97718</v>
      </c>
      <c r="O1577" s="101">
        <v>80</v>
      </c>
      <c r="P1577" s="101">
        <v>80</v>
      </c>
      <c r="Q1577" s="101">
        <v>0</v>
      </c>
      <c r="R1577" s="101">
        <v>200</v>
      </c>
    </row>
    <row r="1578">
      <c r="L1578" s="98" t="s">
        <v>97719</v>
      </c>
      <c r="M1578" s="98" t="s">
        <v>97720</v>
      </c>
      <c r="N1578" s="98" t="s">
        <v>97721</v>
      </c>
      <c r="O1578" s="101">
        <v>1505</v>
      </c>
      <c r="P1578" s="101">
        <v>1505</v>
      </c>
    </row>
    <row r="1579">
      <c r="L1579" s="98" t="s">
        <v>97722</v>
      </c>
      <c r="M1579" s="98" t="s">
        <v>97723</v>
      </c>
      <c r="N1579" s="98" t="s">
        <v>97724</v>
      </c>
      <c r="O1579" s="101">
        <v>100</v>
      </c>
      <c r="P1579" s="101">
        <v>100</v>
      </c>
    </row>
    <row r="1580">
      <c r="L1580" s="98" t="s">
        <v>97725</v>
      </c>
      <c r="M1580" s="98" t="s">
        <v>97726</v>
      </c>
      <c r="N1580" s="98" t="s">
        <v>97727</v>
      </c>
      <c r="O1580" s="101">
        <v>20</v>
      </c>
      <c r="P1580" s="101">
        <v>20</v>
      </c>
    </row>
    <row r="1581">
      <c r="L1581" s="98" t="s">
        <v>97728</v>
      </c>
      <c r="M1581" s="98" t="s">
        <v>97729</v>
      </c>
      <c r="N1581" s="98" t="s">
        <v>97730</v>
      </c>
      <c r="O1581" s="101">
        <v>35</v>
      </c>
      <c r="P1581" s="101">
        <v>35</v>
      </c>
    </row>
    <row r="1582">
      <c r="K1582" s="96" t="s">
        <v>97731</v>
      </c>
      <c r="O1582" s="85">
        <f>SUM(O1577:O1581)</f>
      </c>
      <c r="P1582" s="85">
        <f>SUM(P1577:P1581)</f>
      </c>
    </row>
    <row r="1583">
      <c r="A1583" s="98" t="s">
        <v>97732</v>
      </c>
      <c r="B1583" s="98" t="s">
        <v>97733</v>
      </c>
      <c r="C1583" s="100">
        <v>1077</v>
      </c>
      <c r="D1583" s="98" t="s">
        <v>97734</v>
      </c>
      <c r="E1583" s="98" t="s">
        <v>97735</v>
      </c>
      <c r="F1583" s="104">
        <v>45359</v>
      </c>
      <c r="G1583" s="104">
        <v>45748</v>
      </c>
      <c r="H1583" s="104">
        <v>46112</v>
      </c>
      <c r="J1583" s="101">
        <v>1585</v>
      </c>
      <c r="K1583" s="98" t="s">
        <v>97736</v>
      </c>
      <c r="L1583" s="98" t="s">
        <v>97737</v>
      </c>
      <c r="M1583" s="98" t="s">
        <v>97738</v>
      </c>
      <c r="N1583" s="98" t="s">
        <v>97739</v>
      </c>
      <c r="O1583" s="101">
        <v>80</v>
      </c>
      <c r="P1583" s="101">
        <v>80</v>
      </c>
      <c r="Q1583" s="101">
        <v>0</v>
      </c>
      <c r="R1583" s="101">
        <v>400</v>
      </c>
    </row>
    <row r="1584">
      <c r="L1584" s="98" t="s">
        <v>97740</v>
      </c>
      <c r="M1584" s="98" t="s">
        <v>97741</v>
      </c>
      <c r="N1584" s="98" t="s">
        <v>97742</v>
      </c>
      <c r="O1584" s="101">
        <v>1505</v>
      </c>
      <c r="P1584" s="101">
        <v>1505</v>
      </c>
    </row>
    <row r="1585">
      <c r="L1585" s="98" t="s">
        <v>97743</v>
      </c>
      <c r="M1585" s="98" t="s">
        <v>97744</v>
      </c>
      <c r="N1585" s="98" t="s">
        <v>97745</v>
      </c>
      <c r="O1585" s="101">
        <v>75</v>
      </c>
      <c r="P1585" s="101">
        <v>0</v>
      </c>
    </row>
    <row r="1586">
      <c r="L1586" s="98" t="s">
        <v>97746</v>
      </c>
      <c r="M1586" s="98" t="s">
        <v>97747</v>
      </c>
      <c r="N1586" s="98" t="s">
        <v>97748</v>
      </c>
      <c r="O1586" s="101">
        <v>20</v>
      </c>
      <c r="P1586" s="101">
        <v>20</v>
      </c>
    </row>
    <row r="1587">
      <c r="L1587" s="98" t="s">
        <v>97749</v>
      </c>
      <c r="M1587" s="98" t="s">
        <v>97750</v>
      </c>
      <c r="N1587" s="98" t="s">
        <v>97751</v>
      </c>
      <c r="O1587" s="101">
        <v>35</v>
      </c>
      <c r="P1587" s="101">
        <v>35</v>
      </c>
    </row>
    <row r="1588">
      <c r="K1588" s="96" t="s">
        <v>97752</v>
      </c>
      <c r="O1588" s="85">
        <f>SUM(O1583:O1587)</f>
      </c>
      <c r="P1588" s="85">
        <f>SUM(P1583:P1587)</f>
      </c>
    </row>
    <row r="1589">
      <c r="A1589" s="98" t="s">
        <v>97753</v>
      </c>
      <c r="B1589" s="98" t="s">
        <v>97754</v>
      </c>
      <c r="C1589" s="100">
        <v>812</v>
      </c>
      <c r="D1589" s="98" t="s">
        <v>97755</v>
      </c>
      <c r="E1589" s="98" t="s">
        <v>97756</v>
      </c>
      <c r="F1589" s="104">
        <v>44727</v>
      </c>
      <c r="G1589" s="104">
        <v>45474</v>
      </c>
      <c r="H1589" s="104">
        <v>45838</v>
      </c>
      <c r="J1589" s="101">
        <v>1360</v>
      </c>
      <c r="K1589" s="98" t="s">
        <v>97757</v>
      </c>
      <c r="L1589" s="98" t="s">
        <v>97758</v>
      </c>
      <c r="M1589" s="98" t="s">
        <v>97759</v>
      </c>
      <c r="N1589" s="98" t="s">
        <v>97760</v>
      </c>
      <c r="O1589" s="101">
        <v>80</v>
      </c>
      <c r="P1589" s="101">
        <v>80</v>
      </c>
      <c r="Q1589" s="101">
        <v>0</v>
      </c>
      <c r="R1589" s="101">
        <v>400</v>
      </c>
    </row>
    <row r="1590">
      <c r="L1590" s="98" t="s">
        <v>97761</v>
      </c>
      <c r="M1590" s="98" t="s">
        <v>97762</v>
      </c>
      <c r="N1590" s="98" t="s">
        <v>97763</v>
      </c>
      <c r="O1590" s="101">
        <v>1290</v>
      </c>
      <c r="P1590" s="101">
        <v>1290</v>
      </c>
    </row>
    <row r="1591">
      <c r="L1591" s="98" t="s">
        <v>97764</v>
      </c>
      <c r="M1591" s="98" t="s">
        <v>97765</v>
      </c>
      <c r="N1591" s="98" t="s">
        <v>97766</v>
      </c>
      <c r="O1591" s="101">
        <v>20</v>
      </c>
      <c r="P1591" s="101">
        <v>20</v>
      </c>
    </row>
    <row r="1592">
      <c r="L1592" s="98" t="s">
        <v>97767</v>
      </c>
      <c r="M1592" s="98" t="s">
        <v>97768</v>
      </c>
      <c r="N1592" s="98" t="s">
        <v>97769</v>
      </c>
      <c r="O1592" s="101">
        <v>35</v>
      </c>
      <c r="P1592" s="101">
        <v>35</v>
      </c>
    </row>
    <row r="1593">
      <c r="K1593" s="96" t="s">
        <v>97770</v>
      </c>
      <c r="O1593" s="85">
        <f>SUM(O1589:O1592)</f>
      </c>
      <c r="P1593" s="85">
        <f>SUM(P1589:P1592)</f>
      </c>
    </row>
    <row r="1594">
      <c r="A1594" s="98" t="s">
        <v>97771</v>
      </c>
      <c r="B1594" s="98" t="s">
        <v>97772</v>
      </c>
      <c r="C1594" s="100">
        <v>812</v>
      </c>
      <c r="D1594" s="98" t="s">
        <v>97773</v>
      </c>
      <c r="E1594" s="98" t="s">
        <v>97774</v>
      </c>
      <c r="F1594" s="104">
        <v>45482</v>
      </c>
      <c r="G1594" s="104">
        <v>45482</v>
      </c>
      <c r="H1594" s="104">
        <v>45869</v>
      </c>
      <c r="J1594" s="101">
        <v>1360</v>
      </c>
      <c r="K1594" s="98" t="s">
        <v>97775</v>
      </c>
      <c r="L1594" s="98" t="s">
        <v>97776</v>
      </c>
      <c r="M1594" s="98" t="s">
        <v>97777</v>
      </c>
      <c r="N1594" s="98" t="s">
        <v>97778</v>
      </c>
      <c r="O1594" s="101">
        <v>80</v>
      </c>
      <c r="P1594" s="101">
        <v>80</v>
      </c>
      <c r="Q1594" s="101">
        <v>0</v>
      </c>
      <c r="R1594" s="101">
        <v>200</v>
      </c>
    </row>
    <row r="1595">
      <c r="L1595" s="98" t="s">
        <v>97779</v>
      </c>
      <c r="M1595" s="98" t="s">
        <v>97780</v>
      </c>
      <c r="N1595" s="98" t="s">
        <v>97781</v>
      </c>
      <c r="O1595" s="101">
        <v>1280</v>
      </c>
      <c r="P1595" s="101">
        <v>1280</v>
      </c>
    </row>
    <row r="1596">
      <c r="L1596" s="98" t="s">
        <v>97782</v>
      </c>
      <c r="M1596" s="98" t="s">
        <v>97783</v>
      </c>
      <c r="N1596" s="98" t="s">
        <v>97784</v>
      </c>
      <c r="O1596" s="101">
        <v>40</v>
      </c>
      <c r="P1596" s="101">
        <v>40</v>
      </c>
    </row>
    <row r="1597">
      <c r="L1597" s="98" t="s">
        <v>97785</v>
      </c>
      <c r="M1597" s="98" t="s">
        <v>97786</v>
      </c>
      <c r="N1597" s="98" t="s">
        <v>97787</v>
      </c>
      <c r="O1597" s="101">
        <v>20</v>
      </c>
      <c r="P1597" s="101">
        <v>20</v>
      </c>
    </row>
    <row r="1598">
      <c r="L1598" s="98" t="s">
        <v>97788</v>
      </c>
      <c r="M1598" s="98" t="s">
        <v>97789</v>
      </c>
      <c r="N1598" s="98" t="s">
        <v>97790</v>
      </c>
      <c r="O1598" s="101">
        <v>35</v>
      </c>
      <c r="P1598" s="101">
        <v>35</v>
      </c>
    </row>
    <row r="1599">
      <c r="K1599" s="96" t="s">
        <v>97791</v>
      </c>
      <c r="O1599" s="85">
        <f>SUM(O1594:O1598)</f>
      </c>
      <c r="P1599" s="85">
        <f>SUM(P1594:P1598)</f>
      </c>
    </row>
    <row r="1600">
      <c r="A1600" s="98" t="s">
        <v>97792</v>
      </c>
      <c r="B1600" s="98" t="s">
        <v>97793</v>
      </c>
      <c r="C1600" s="100">
        <v>1077</v>
      </c>
      <c r="D1600" s="98" t="s">
        <v>97794</v>
      </c>
      <c r="E1600" s="98" t="s">
        <v>97795</v>
      </c>
      <c r="F1600" s="104">
        <v>43747</v>
      </c>
      <c r="G1600" s="104">
        <v>45566</v>
      </c>
      <c r="H1600" s="104">
        <v>45930</v>
      </c>
      <c r="J1600" s="101">
        <v>1540</v>
      </c>
      <c r="K1600" s="98" t="s">
        <v>97796</v>
      </c>
      <c r="L1600" s="98" t="s">
        <v>97797</v>
      </c>
      <c r="M1600" s="98" t="s">
        <v>97798</v>
      </c>
      <c r="N1600" s="98" t="s">
        <v>97799</v>
      </c>
      <c r="O1600" s="101">
        <v>35</v>
      </c>
      <c r="P1600" s="101">
        <v>35</v>
      </c>
      <c r="Q1600" s="101">
        <v>0</v>
      </c>
      <c r="R1600" s="101">
        <v>200</v>
      </c>
    </row>
    <row r="1601">
      <c r="L1601" s="98" t="s">
        <v>97800</v>
      </c>
      <c r="M1601" s="98" t="s">
        <v>97801</v>
      </c>
      <c r="N1601" s="98" t="s">
        <v>97802</v>
      </c>
      <c r="O1601" s="101">
        <v>1515</v>
      </c>
      <c r="P1601" s="101">
        <v>1515</v>
      </c>
    </row>
    <row r="1602">
      <c r="L1602" s="98" t="s">
        <v>97803</v>
      </c>
      <c r="M1602" s="98" t="s">
        <v>97804</v>
      </c>
      <c r="N1602" s="98" t="s">
        <v>97805</v>
      </c>
      <c r="O1602" s="101">
        <v>125</v>
      </c>
      <c r="P1602" s="101">
        <v>125</v>
      </c>
    </row>
    <row r="1603">
      <c r="L1603" s="98" t="s">
        <v>97806</v>
      </c>
      <c r="M1603" s="98" t="s">
        <v>97807</v>
      </c>
      <c r="N1603" s="98" t="s">
        <v>97808</v>
      </c>
      <c r="O1603" s="101">
        <v>20</v>
      </c>
      <c r="P1603" s="101">
        <v>20</v>
      </c>
    </row>
    <row r="1604">
      <c r="L1604" s="98" t="s">
        <v>97809</v>
      </c>
      <c r="M1604" s="98" t="s">
        <v>97810</v>
      </c>
      <c r="N1604" s="98" t="s">
        <v>97811</v>
      </c>
      <c r="O1604" s="101">
        <v>35</v>
      </c>
      <c r="P1604" s="101">
        <v>35</v>
      </c>
    </row>
    <row r="1605">
      <c r="K1605" s="96" t="s">
        <v>97812</v>
      </c>
      <c r="O1605" s="85">
        <f>SUM(O1600:O1604)</f>
      </c>
      <c r="P1605" s="85">
        <f>SUM(P1600:P1604)</f>
      </c>
    </row>
    <row r="1606">
      <c r="A1606" s="98" t="s">
        <v>97813</v>
      </c>
      <c r="B1606" s="98" t="s">
        <v>97814</v>
      </c>
      <c r="C1606" s="100">
        <v>1077</v>
      </c>
      <c r="D1606" s="98" t="s">
        <v>97815</v>
      </c>
      <c r="E1606" s="98" t="s">
        <v>97816</v>
      </c>
      <c r="F1606" s="104">
        <v>43277</v>
      </c>
      <c r="G1606" s="104">
        <v>45474</v>
      </c>
      <c r="H1606" s="104">
        <v>45838</v>
      </c>
      <c r="J1606" s="101">
        <v>1540</v>
      </c>
      <c r="K1606" s="98" t="s">
        <v>97817</v>
      </c>
      <c r="L1606" s="98" t="s">
        <v>97818</v>
      </c>
      <c r="M1606" s="98" t="s">
        <v>97819</v>
      </c>
      <c r="N1606" s="98" t="s">
        <v>97820</v>
      </c>
      <c r="O1606" s="101">
        <v>35</v>
      </c>
      <c r="P1606" s="101">
        <v>35</v>
      </c>
      <c r="Q1606" s="101">
        <v>0</v>
      </c>
      <c r="R1606" s="101">
        <v>400</v>
      </c>
    </row>
    <row r="1607">
      <c r="L1607" s="98" t="s">
        <v>97821</v>
      </c>
      <c r="M1607" s="98" t="s">
        <v>97822</v>
      </c>
      <c r="N1607" s="98" t="s">
        <v>97823</v>
      </c>
      <c r="O1607" s="101">
        <v>1493</v>
      </c>
      <c r="P1607" s="101">
        <v>1493</v>
      </c>
    </row>
    <row r="1608">
      <c r="L1608" s="98" t="s">
        <v>97824</v>
      </c>
      <c r="M1608" s="98" t="s">
        <v>97825</v>
      </c>
      <c r="N1608" s="98" t="s">
        <v>97826</v>
      </c>
      <c r="O1608" s="101">
        <v>25</v>
      </c>
      <c r="P1608" s="101">
        <v>25</v>
      </c>
    </row>
    <row r="1609">
      <c r="L1609" s="98" t="s">
        <v>97827</v>
      </c>
      <c r="M1609" s="98" t="s">
        <v>97828</v>
      </c>
      <c r="N1609" s="98" t="s">
        <v>97829</v>
      </c>
      <c r="O1609" s="101">
        <v>125</v>
      </c>
      <c r="P1609" s="101">
        <v>125</v>
      </c>
    </row>
    <row r="1610">
      <c r="L1610" s="98" t="s">
        <v>97830</v>
      </c>
      <c r="M1610" s="98" t="s">
        <v>97831</v>
      </c>
      <c r="N1610" s="98" t="s">
        <v>97832</v>
      </c>
      <c r="O1610" s="101">
        <v>20</v>
      </c>
      <c r="P1610" s="101">
        <v>20</v>
      </c>
    </row>
    <row r="1611">
      <c r="L1611" s="98" t="s">
        <v>97833</v>
      </c>
      <c r="M1611" s="98" t="s">
        <v>97834</v>
      </c>
      <c r="N1611" s="98" t="s">
        <v>97835</v>
      </c>
      <c r="O1611" s="101">
        <v>35</v>
      </c>
      <c r="P1611" s="101">
        <v>35</v>
      </c>
    </row>
    <row r="1612">
      <c r="K1612" s="96" t="s">
        <v>97836</v>
      </c>
      <c r="O1612" s="85">
        <f>SUM(O1606:O1611)</f>
      </c>
      <c r="P1612" s="85">
        <f>SUM(P1606:P1611)</f>
      </c>
    </row>
    <row r="1613">
      <c r="A1613" s="98" t="s">
        <v>97837</v>
      </c>
      <c r="B1613" s="98" t="s">
        <v>97838</v>
      </c>
      <c r="C1613" s="100">
        <v>812</v>
      </c>
      <c r="D1613" s="98" t="s">
        <v>97839</v>
      </c>
      <c r="E1613" s="98" t="s">
        <v>97840</v>
      </c>
      <c r="F1613" s="104">
        <v>45273</v>
      </c>
      <c r="G1613" s="104">
        <v>45688</v>
      </c>
      <c r="H1613" s="104">
        <v>46052</v>
      </c>
      <c r="J1613" s="101">
        <v>1415</v>
      </c>
      <c r="K1613" s="98" t="s">
        <v>97841</v>
      </c>
      <c r="L1613" s="98" t="s">
        <v>97842</v>
      </c>
      <c r="M1613" s="98" t="s">
        <v>97843</v>
      </c>
      <c r="N1613" s="98" t="s">
        <v>97844</v>
      </c>
      <c r="O1613" s="101">
        <v>80</v>
      </c>
      <c r="P1613" s="101">
        <v>65</v>
      </c>
      <c r="Q1613" s="101">
        <v>0</v>
      </c>
      <c r="R1613" s="101">
        <v>200</v>
      </c>
    </row>
    <row r="1614">
      <c r="L1614" s="98" t="s">
        <v>97845</v>
      </c>
      <c r="M1614" s="98" t="s">
        <v>97846</v>
      </c>
      <c r="N1614" s="98" t="s">
        <v>97847</v>
      </c>
      <c r="O1614" s="101">
        <v>15</v>
      </c>
      <c r="P1614" s="101">
        <v>95</v>
      </c>
    </row>
    <row r="1615">
      <c r="L1615" s="98" t="s">
        <v>97848</v>
      </c>
      <c r="M1615" s="98" t="s">
        <v>97849</v>
      </c>
      <c r="N1615" s="98" t="s">
        <v>97850</v>
      </c>
      <c r="O1615" s="101">
        <v>65</v>
      </c>
      <c r="P1615" s="101">
        <v>0</v>
      </c>
    </row>
    <row r="1616">
      <c r="L1616" s="98" t="s">
        <v>97851</v>
      </c>
      <c r="M1616" s="98" t="s">
        <v>97852</v>
      </c>
      <c r="N1616" s="98" t="s">
        <v>97853</v>
      </c>
      <c r="O1616" s="101">
        <v>1290</v>
      </c>
      <c r="P1616" s="101">
        <v>1290</v>
      </c>
    </row>
    <row r="1617">
      <c r="L1617" s="98" t="s">
        <v>97854</v>
      </c>
      <c r="M1617" s="98" t="s">
        <v>97855</v>
      </c>
      <c r="N1617" s="98" t="s">
        <v>97856</v>
      </c>
      <c r="O1617" s="101">
        <v>20</v>
      </c>
      <c r="P1617" s="101">
        <v>20</v>
      </c>
    </row>
    <row r="1618">
      <c r="L1618" s="98" t="s">
        <v>97857</v>
      </c>
      <c r="M1618" s="98" t="s">
        <v>97858</v>
      </c>
      <c r="N1618" s="98" t="s">
        <v>97859</v>
      </c>
      <c r="O1618" s="101">
        <v>35</v>
      </c>
      <c r="P1618" s="101">
        <v>35</v>
      </c>
    </row>
    <row r="1619">
      <c r="K1619" s="96" t="s">
        <v>97860</v>
      </c>
      <c r="O1619" s="85">
        <f>SUM(O1613:O1618)</f>
      </c>
      <c r="P1619" s="85">
        <f>SUM(P1613:P1618)</f>
      </c>
    </row>
    <row r="1620">
      <c r="A1620" s="98" t="s">
        <v>97861</v>
      </c>
      <c r="B1620" s="98" t="s">
        <v>97862</v>
      </c>
      <c r="C1620" s="100">
        <v>1267</v>
      </c>
      <c r="D1620" s="98" t="s">
        <v>97863</v>
      </c>
      <c r="E1620" s="98" t="s">
        <v>97864</v>
      </c>
      <c r="F1620" s="104">
        <v>43084</v>
      </c>
      <c r="G1620" s="104">
        <v>45658</v>
      </c>
      <c r="H1620" s="104">
        <v>46022</v>
      </c>
      <c r="J1620" s="101">
        <v>1830</v>
      </c>
      <c r="K1620" s="98" t="s">
        <v>97865</v>
      </c>
      <c r="L1620" s="98" t="s">
        <v>97866</v>
      </c>
      <c r="M1620" s="98" t="s">
        <v>97867</v>
      </c>
      <c r="N1620" s="98" t="s">
        <v>97868</v>
      </c>
      <c r="O1620" s="101">
        <v>50</v>
      </c>
      <c r="P1620" s="101">
        <v>50</v>
      </c>
      <c r="Q1620" s="101">
        <v>2161.5999999999999</v>
      </c>
      <c r="R1620" s="101">
        <v>1515</v>
      </c>
    </row>
    <row r="1621">
      <c r="L1621" s="98" t="s">
        <v>97869</v>
      </c>
      <c r="M1621" s="98" t="s">
        <v>97870</v>
      </c>
      <c r="N1621" s="98" t="s">
        <v>97871</v>
      </c>
      <c r="O1621" s="101">
        <v>1728</v>
      </c>
      <c r="P1621" s="101">
        <v>1728</v>
      </c>
    </row>
    <row r="1622">
      <c r="L1622" s="98" t="s">
        <v>97872</v>
      </c>
      <c r="M1622" s="98" t="s">
        <v>97873</v>
      </c>
      <c r="N1622" s="98" t="s">
        <v>97874</v>
      </c>
      <c r="O1622" s="101">
        <v>75</v>
      </c>
      <c r="P1622" s="101">
        <v>0</v>
      </c>
    </row>
    <row r="1623">
      <c r="L1623" s="98" t="s">
        <v>97875</v>
      </c>
      <c r="M1623" s="98" t="s">
        <v>97876</v>
      </c>
      <c r="N1623" s="98" t="s">
        <v>97877</v>
      </c>
      <c r="O1623" s="101">
        <v>125</v>
      </c>
      <c r="P1623" s="101">
        <v>125</v>
      </c>
    </row>
    <row r="1624">
      <c r="L1624" s="98" t="s">
        <v>97878</v>
      </c>
      <c r="M1624" s="98" t="s">
        <v>97879</v>
      </c>
      <c r="N1624" s="98" t="s">
        <v>97880</v>
      </c>
      <c r="O1624" s="101">
        <v>40</v>
      </c>
      <c r="P1624" s="101">
        <v>40</v>
      </c>
    </row>
    <row r="1625">
      <c r="L1625" s="98" t="s">
        <v>97881</v>
      </c>
      <c r="M1625" s="98" t="s">
        <v>97882</v>
      </c>
      <c r="N1625" s="98" t="s">
        <v>97883</v>
      </c>
      <c r="O1625" s="101">
        <v>20</v>
      </c>
      <c r="P1625" s="101">
        <v>20</v>
      </c>
    </row>
    <row r="1626">
      <c r="L1626" s="98" t="s">
        <v>97884</v>
      </c>
      <c r="M1626" s="98" t="s">
        <v>97885</v>
      </c>
      <c r="N1626" s="98" t="s">
        <v>97886</v>
      </c>
      <c r="O1626" s="101">
        <v>35</v>
      </c>
      <c r="P1626" s="101">
        <v>35</v>
      </c>
    </row>
    <row r="1627">
      <c r="K1627" s="96" t="s">
        <v>97887</v>
      </c>
      <c r="O1627" s="85">
        <f>SUM(O1620:O1626)</f>
      </c>
      <c r="P1627" s="85">
        <f>SUM(P1620:P1626)</f>
      </c>
    </row>
    <row r="1628">
      <c r="A1628" s="98" t="s">
        <v>97888</v>
      </c>
      <c r="B1628" s="98" t="s">
        <v>97889</v>
      </c>
      <c r="C1628" s="100">
        <v>1267</v>
      </c>
      <c r="D1628" s="98" t="s">
        <v>97890</v>
      </c>
      <c r="E1628" s="98" t="s">
        <v>97891</v>
      </c>
      <c r="F1628" s="104">
        <v>44589</v>
      </c>
      <c r="G1628" s="104">
        <v>45689</v>
      </c>
      <c r="H1628" s="104">
        <v>46053</v>
      </c>
      <c r="J1628" s="101">
        <v>1830</v>
      </c>
      <c r="K1628" s="98" t="s">
        <v>97892</v>
      </c>
      <c r="L1628" s="98" t="s">
        <v>97893</v>
      </c>
      <c r="M1628" s="98" t="s">
        <v>97894</v>
      </c>
      <c r="N1628" s="98" t="s">
        <v>97895</v>
      </c>
      <c r="O1628" s="101">
        <v>50</v>
      </c>
      <c r="P1628" s="101">
        <v>50</v>
      </c>
      <c r="Q1628" s="101">
        <v>0</v>
      </c>
      <c r="R1628" s="101">
        <v>1755</v>
      </c>
    </row>
    <row r="1629">
      <c r="L1629" s="98" t="s">
        <v>97896</v>
      </c>
      <c r="M1629" s="98" t="s">
        <v>97897</v>
      </c>
      <c r="N1629" s="98" t="s">
        <v>97898</v>
      </c>
      <c r="O1629" s="101">
        <v>1778</v>
      </c>
      <c r="P1629" s="101">
        <v>1778</v>
      </c>
    </row>
    <row r="1630">
      <c r="L1630" s="98" t="s">
        <v>97899</v>
      </c>
      <c r="M1630" s="98" t="s">
        <v>97900</v>
      </c>
      <c r="N1630" s="98" t="s">
        <v>97901</v>
      </c>
      <c r="O1630" s="101">
        <v>20</v>
      </c>
      <c r="P1630" s="101">
        <v>20</v>
      </c>
    </row>
    <row r="1631">
      <c r="L1631" s="98" t="s">
        <v>97902</v>
      </c>
      <c r="M1631" s="98" t="s">
        <v>97903</v>
      </c>
      <c r="N1631" s="98" t="s">
        <v>97904</v>
      </c>
      <c r="O1631" s="101">
        <v>35</v>
      </c>
      <c r="P1631" s="101">
        <v>35</v>
      </c>
    </row>
    <row r="1632">
      <c r="K1632" s="96" t="s">
        <v>97905</v>
      </c>
      <c r="O1632" s="85">
        <f>SUM(O1628:O1631)</f>
      </c>
      <c r="P1632" s="85">
        <f>SUM(P1628:P1631)</f>
      </c>
    </row>
    <row r="1633">
      <c r="A1633" s="98" t="s">
        <v>97906</v>
      </c>
      <c r="B1633" s="98" t="s">
        <v>97907</v>
      </c>
      <c r="C1633" s="100">
        <v>1267</v>
      </c>
      <c r="D1633" s="98" t="s">
        <v>97908</v>
      </c>
      <c r="E1633" s="98" t="s">
        <v>97909</v>
      </c>
      <c r="F1633" s="104">
        <v>45455</v>
      </c>
      <c r="G1633" s="104">
        <v>45455</v>
      </c>
      <c r="H1633" s="104">
        <v>45838</v>
      </c>
      <c r="J1633" s="101">
        <v>1830</v>
      </c>
      <c r="K1633" s="98" t="s">
        <v>97910</v>
      </c>
      <c r="L1633" s="98" t="s">
        <v>97911</v>
      </c>
      <c r="M1633" s="98" t="s">
        <v>97912</v>
      </c>
      <c r="N1633" s="98" t="s">
        <v>97913</v>
      </c>
      <c r="O1633" s="101">
        <v>50</v>
      </c>
      <c r="P1633" s="101">
        <v>50</v>
      </c>
      <c r="Q1633" s="101">
        <v>0</v>
      </c>
      <c r="R1633" s="101">
        <v>1830</v>
      </c>
    </row>
    <row r="1634">
      <c r="L1634" s="98" t="s">
        <v>97914</v>
      </c>
      <c r="M1634" s="98" t="s">
        <v>97915</v>
      </c>
      <c r="N1634" s="98" t="s">
        <v>97916</v>
      </c>
      <c r="O1634" s="101">
        <v>1780</v>
      </c>
      <c r="P1634" s="101">
        <v>1780</v>
      </c>
    </row>
    <row r="1635">
      <c r="L1635" s="98" t="s">
        <v>97917</v>
      </c>
      <c r="M1635" s="98" t="s">
        <v>97918</v>
      </c>
      <c r="N1635" s="98" t="s">
        <v>97919</v>
      </c>
      <c r="O1635" s="101">
        <v>125</v>
      </c>
      <c r="P1635" s="101">
        <v>125</v>
      </c>
    </row>
    <row r="1636">
      <c r="L1636" s="98" t="s">
        <v>97920</v>
      </c>
      <c r="M1636" s="98" t="s">
        <v>97921</v>
      </c>
      <c r="N1636" s="98" t="s">
        <v>97922</v>
      </c>
      <c r="O1636" s="101">
        <v>20</v>
      </c>
      <c r="P1636" s="101">
        <v>20</v>
      </c>
    </row>
    <row r="1637">
      <c r="L1637" s="98" t="s">
        <v>97923</v>
      </c>
      <c r="M1637" s="98" t="s">
        <v>97924</v>
      </c>
      <c r="N1637" s="98" t="s">
        <v>97925</v>
      </c>
      <c r="O1637" s="101">
        <v>35</v>
      </c>
      <c r="P1637" s="101">
        <v>35</v>
      </c>
    </row>
    <row r="1638">
      <c r="K1638" s="96" t="s">
        <v>97926</v>
      </c>
      <c r="O1638" s="85">
        <f>SUM(O1633:O1637)</f>
      </c>
      <c r="P1638" s="85">
        <f>SUM(P1633:P1637)</f>
      </c>
    </row>
    <row r="1639">
      <c r="A1639" s="98" t="s">
        <v>97927</v>
      </c>
      <c r="B1639" s="98" t="s">
        <v>97928</v>
      </c>
      <c r="C1639" s="100">
        <v>1267</v>
      </c>
      <c r="D1639" s="98" t="s">
        <v>97929</v>
      </c>
      <c r="E1639" s="98" t="s">
        <v>97930</v>
      </c>
      <c r="F1639" s="104">
        <v>45458</v>
      </c>
      <c r="G1639" s="104">
        <v>45458</v>
      </c>
      <c r="H1639" s="104">
        <v>45838</v>
      </c>
      <c r="J1639" s="101">
        <v>1830</v>
      </c>
      <c r="K1639" s="98" t="s">
        <v>97931</v>
      </c>
      <c r="L1639" s="98" t="s">
        <v>97932</v>
      </c>
      <c r="M1639" s="98" t="s">
        <v>97933</v>
      </c>
      <c r="N1639" s="98" t="s">
        <v>97934</v>
      </c>
      <c r="O1639" s="101">
        <v>50</v>
      </c>
      <c r="P1639" s="101">
        <v>50</v>
      </c>
      <c r="Q1639" s="101">
        <v>0</v>
      </c>
      <c r="R1639" s="101">
        <v>400</v>
      </c>
    </row>
    <row r="1640">
      <c r="L1640" s="98" t="s">
        <v>97935</v>
      </c>
      <c r="M1640" s="98" t="s">
        <v>97936</v>
      </c>
      <c r="N1640" s="98" t="s">
        <v>97937</v>
      </c>
      <c r="O1640" s="101">
        <v>1780</v>
      </c>
      <c r="P1640" s="101">
        <v>1780</v>
      </c>
    </row>
    <row r="1641">
      <c r="L1641" s="98" t="s">
        <v>97938</v>
      </c>
      <c r="M1641" s="98" t="s">
        <v>97939</v>
      </c>
      <c r="N1641" s="98" t="s">
        <v>97940</v>
      </c>
      <c r="O1641" s="101">
        <v>40</v>
      </c>
      <c r="P1641" s="101">
        <v>40</v>
      </c>
    </row>
    <row r="1642">
      <c r="L1642" s="98" t="s">
        <v>97941</v>
      </c>
      <c r="M1642" s="98" t="s">
        <v>97942</v>
      </c>
      <c r="N1642" s="98" t="s">
        <v>97943</v>
      </c>
      <c r="O1642" s="101">
        <v>20</v>
      </c>
      <c r="P1642" s="101">
        <v>20</v>
      </c>
    </row>
    <row r="1643">
      <c r="L1643" s="98" t="s">
        <v>97944</v>
      </c>
      <c r="M1643" s="98" t="s">
        <v>97945</v>
      </c>
      <c r="N1643" s="98" t="s">
        <v>97946</v>
      </c>
      <c r="O1643" s="101">
        <v>35</v>
      </c>
      <c r="P1643" s="101">
        <v>35</v>
      </c>
    </row>
    <row r="1644">
      <c r="K1644" s="96" t="s">
        <v>97947</v>
      </c>
      <c r="O1644" s="85">
        <f>SUM(O1639:O1643)</f>
      </c>
      <c r="P1644" s="85">
        <f>SUM(P1639:P1643)</f>
      </c>
    </row>
    <row r="1645">
      <c r="A1645" s="98" t="s">
        <v>97948</v>
      </c>
      <c r="B1645" s="98" t="s">
        <v>97949</v>
      </c>
      <c r="C1645" s="100">
        <v>1267</v>
      </c>
      <c r="D1645" s="98" t="s">
        <v>97950</v>
      </c>
      <c r="E1645" s="98" t="s">
        <v>97951</v>
      </c>
      <c r="F1645" s="104">
        <v>44329</v>
      </c>
      <c r="G1645" s="104">
        <v>45444</v>
      </c>
      <c r="H1645" s="104">
        <v>45808</v>
      </c>
      <c r="J1645" s="101">
        <v>1865</v>
      </c>
      <c r="K1645" s="98" t="s">
        <v>97952</v>
      </c>
      <c r="L1645" s="98" t="s">
        <v>97953</v>
      </c>
      <c r="M1645" s="98" t="s">
        <v>97954</v>
      </c>
      <c r="N1645" s="98" t="s">
        <v>97955</v>
      </c>
      <c r="O1645" s="101">
        <v>50</v>
      </c>
      <c r="P1645" s="101">
        <v>0</v>
      </c>
      <c r="Q1645" s="101">
        <v>0</v>
      </c>
      <c r="R1645" s="101">
        <v>400</v>
      </c>
    </row>
    <row r="1646">
      <c r="L1646" s="98" t="s">
        <v>97956</v>
      </c>
      <c r="M1646" s="98" t="s">
        <v>97957</v>
      </c>
      <c r="N1646" s="98" t="s">
        <v>97958</v>
      </c>
      <c r="O1646" s="101">
        <v>35</v>
      </c>
      <c r="P1646" s="101">
        <v>85</v>
      </c>
    </row>
    <row r="1647">
      <c r="L1647" s="98" t="s">
        <v>97959</v>
      </c>
      <c r="M1647" s="98" t="s">
        <v>97960</v>
      </c>
      <c r="N1647" s="98" t="s">
        <v>97961</v>
      </c>
      <c r="O1647" s="101">
        <v>1738</v>
      </c>
      <c r="P1647" s="101">
        <v>1738</v>
      </c>
    </row>
    <row r="1648">
      <c r="L1648" s="98" t="s">
        <v>97962</v>
      </c>
      <c r="M1648" s="98" t="s">
        <v>97963</v>
      </c>
      <c r="N1648" s="98" t="s">
        <v>97964</v>
      </c>
      <c r="O1648" s="101">
        <v>75</v>
      </c>
      <c r="P1648" s="101">
        <v>0</v>
      </c>
    </row>
    <row r="1649">
      <c r="L1649" s="98" t="s">
        <v>97965</v>
      </c>
      <c r="M1649" s="98" t="s">
        <v>97966</v>
      </c>
      <c r="N1649" s="98" t="s">
        <v>97967</v>
      </c>
      <c r="O1649" s="101">
        <v>20</v>
      </c>
      <c r="P1649" s="101">
        <v>20</v>
      </c>
    </row>
    <row r="1650">
      <c r="L1650" s="98" t="s">
        <v>97968</v>
      </c>
      <c r="M1650" s="98" t="s">
        <v>97969</v>
      </c>
      <c r="N1650" s="98" t="s">
        <v>97970</v>
      </c>
      <c r="O1650" s="101">
        <v>35</v>
      </c>
      <c r="P1650" s="101">
        <v>35</v>
      </c>
    </row>
    <row r="1651">
      <c r="K1651" s="96" t="s">
        <v>97971</v>
      </c>
      <c r="O1651" s="85">
        <f>SUM(O1645:O1650)</f>
      </c>
      <c r="P1651" s="85">
        <f>SUM(P1645:P1650)</f>
      </c>
    </row>
    <row r="1652">
      <c r="A1652" s="98" t="s">
        <v>97972</v>
      </c>
      <c r="B1652" s="98" t="s">
        <v>97973</v>
      </c>
      <c r="C1652" s="100">
        <v>1267</v>
      </c>
      <c r="D1652" s="98" t="s">
        <v>97974</v>
      </c>
      <c r="E1652" s="98" t="s">
        <v>97975</v>
      </c>
      <c r="F1652" s="104">
        <v>45090</v>
      </c>
      <c r="G1652" s="104">
        <v>45474</v>
      </c>
      <c r="H1652" s="104">
        <v>45838</v>
      </c>
      <c r="J1652" s="101">
        <v>1935</v>
      </c>
      <c r="K1652" s="98" t="s">
        <v>97976</v>
      </c>
      <c r="L1652" s="98" t="s">
        <v>97977</v>
      </c>
      <c r="M1652" s="98" t="s">
        <v>97978</v>
      </c>
      <c r="N1652" s="98" t="s">
        <v>97979</v>
      </c>
      <c r="O1652" s="101">
        <v>50</v>
      </c>
      <c r="P1652" s="101">
        <v>35</v>
      </c>
      <c r="Q1652" s="101">
        <v>0</v>
      </c>
      <c r="R1652" s="101">
        <v>1960</v>
      </c>
    </row>
    <row r="1653">
      <c r="L1653" s="98" t="s">
        <v>97980</v>
      </c>
      <c r="M1653" s="98" t="s">
        <v>97981</v>
      </c>
      <c r="N1653" s="98" t="s">
        <v>97982</v>
      </c>
      <c r="O1653" s="101">
        <v>35</v>
      </c>
      <c r="P1653" s="101">
        <v>0</v>
      </c>
    </row>
    <row r="1654">
      <c r="L1654" s="98" t="s">
        <v>97983</v>
      </c>
      <c r="M1654" s="98" t="s">
        <v>97984</v>
      </c>
      <c r="N1654" s="98" t="s">
        <v>97985</v>
      </c>
      <c r="O1654" s="101">
        <v>40</v>
      </c>
      <c r="P1654" s="101">
        <v>90</v>
      </c>
    </row>
    <row r="1655">
      <c r="L1655" s="98" t="s">
        <v>97986</v>
      </c>
      <c r="M1655" s="98" t="s">
        <v>97987</v>
      </c>
      <c r="N1655" s="98" t="s">
        <v>97988</v>
      </c>
      <c r="O1655" s="101">
        <v>1798</v>
      </c>
      <c r="P1655" s="101">
        <v>1798</v>
      </c>
    </row>
    <row r="1656">
      <c r="L1656" s="98" t="s">
        <v>97989</v>
      </c>
      <c r="M1656" s="98" t="s">
        <v>97990</v>
      </c>
      <c r="N1656" s="98" t="s">
        <v>97991</v>
      </c>
      <c r="O1656" s="101">
        <v>20</v>
      </c>
      <c r="P1656" s="101">
        <v>20</v>
      </c>
    </row>
    <row r="1657">
      <c r="L1657" s="98" t="s">
        <v>97992</v>
      </c>
      <c r="M1657" s="98" t="s">
        <v>97993</v>
      </c>
      <c r="N1657" s="98" t="s">
        <v>97994</v>
      </c>
      <c r="O1657" s="101">
        <v>35</v>
      </c>
      <c r="P1657" s="101">
        <v>35</v>
      </c>
    </row>
    <row r="1658">
      <c r="K1658" s="96" t="s">
        <v>97995</v>
      </c>
      <c r="O1658" s="85">
        <f>SUM(O1652:O1657)</f>
      </c>
      <c r="P1658" s="85">
        <f>SUM(P1652:P1657)</f>
      </c>
    </row>
    <row r="1659">
      <c r="A1659" s="98" t="s">
        <v>97996</v>
      </c>
      <c r="B1659" s="98" t="s">
        <v>97997</v>
      </c>
      <c r="C1659" s="100">
        <v>1267</v>
      </c>
      <c r="D1659" s="98" t="s">
        <v>97998</v>
      </c>
      <c r="E1659" s="98" t="s">
        <v>97999</v>
      </c>
      <c r="F1659" s="104">
        <v>44817</v>
      </c>
      <c r="G1659" s="104">
        <v>45566</v>
      </c>
      <c r="H1659" s="104">
        <v>45930</v>
      </c>
      <c r="J1659" s="101">
        <v>1940</v>
      </c>
      <c r="K1659" s="98" t="s">
        <v>98000</v>
      </c>
      <c r="L1659" s="98" t="s">
        <v>98001</v>
      </c>
      <c r="M1659" s="98" t="s">
        <v>98002</v>
      </c>
      <c r="N1659" s="98" t="s">
        <v>98003</v>
      </c>
      <c r="O1659" s="101">
        <v>35</v>
      </c>
      <c r="P1659" s="101">
        <v>0</v>
      </c>
      <c r="Q1659" s="101">
        <v>0</v>
      </c>
      <c r="R1659" s="101">
        <v>200</v>
      </c>
    </row>
    <row r="1660">
      <c r="L1660" s="98" t="s">
        <v>98004</v>
      </c>
      <c r="M1660" s="98" t="s">
        <v>98005</v>
      </c>
      <c r="N1660" s="98" t="s">
        <v>98006</v>
      </c>
      <c r="O1660" s="101">
        <v>40</v>
      </c>
      <c r="P1660" s="101">
        <v>35</v>
      </c>
    </row>
    <row r="1661">
      <c r="L1661" s="98" t="s">
        <v>98007</v>
      </c>
      <c r="M1661" s="98" t="s">
        <v>98008</v>
      </c>
      <c r="N1661" s="98" t="s">
        <v>98009</v>
      </c>
      <c r="O1661" s="101">
        <v>35</v>
      </c>
      <c r="P1661" s="101">
        <v>35</v>
      </c>
    </row>
    <row r="1662">
      <c r="L1662" s="98" t="s">
        <v>98010</v>
      </c>
      <c r="M1662" s="98" t="s">
        <v>98011</v>
      </c>
      <c r="N1662" s="98" t="s">
        <v>98012</v>
      </c>
      <c r="O1662" s="101">
        <v>50</v>
      </c>
      <c r="P1662" s="101">
        <v>90</v>
      </c>
    </row>
    <row r="1663">
      <c r="L1663" s="98" t="s">
        <v>98013</v>
      </c>
      <c r="M1663" s="98" t="s">
        <v>98014</v>
      </c>
      <c r="N1663" s="98" t="s">
        <v>98015</v>
      </c>
      <c r="O1663" s="101">
        <v>1790</v>
      </c>
      <c r="P1663" s="101">
        <v>1790</v>
      </c>
    </row>
    <row r="1664">
      <c r="L1664" s="98" t="s">
        <v>98016</v>
      </c>
      <c r="M1664" s="98" t="s">
        <v>98017</v>
      </c>
      <c r="N1664" s="98" t="s">
        <v>98018</v>
      </c>
      <c r="O1664" s="101">
        <v>125</v>
      </c>
      <c r="P1664" s="101">
        <v>125</v>
      </c>
    </row>
    <row r="1665">
      <c r="L1665" s="98" t="s">
        <v>98019</v>
      </c>
      <c r="M1665" s="98" t="s">
        <v>98020</v>
      </c>
      <c r="N1665" s="98" t="s">
        <v>98021</v>
      </c>
      <c r="O1665" s="101">
        <v>20</v>
      </c>
      <c r="P1665" s="101">
        <v>20</v>
      </c>
    </row>
    <row r="1666">
      <c r="L1666" s="98" t="s">
        <v>98022</v>
      </c>
      <c r="M1666" s="98" t="s">
        <v>98023</v>
      </c>
      <c r="N1666" s="98" t="s">
        <v>98024</v>
      </c>
      <c r="O1666" s="101">
        <v>35</v>
      </c>
      <c r="P1666" s="101">
        <v>35</v>
      </c>
    </row>
    <row r="1667">
      <c r="K1667" s="96" t="s">
        <v>98025</v>
      </c>
      <c r="O1667" s="85">
        <f>SUM(O1659:O1666)</f>
      </c>
      <c r="P1667" s="85">
        <f>SUM(P1659:P1666)</f>
      </c>
    </row>
    <row r="1668">
      <c r="A1668" s="98" t="s">
        <v>98026</v>
      </c>
      <c r="B1668" s="98" t="s">
        <v>98027</v>
      </c>
      <c r="C1668" s="100">
        <v>1267</v>
      </c>
      <c r="D1668" s="98" t="s">
        <v>98028</v>
      </c>
      <c r="E1668" s="98" t="s">
        <v>98029</v>
      </c>
      <c r="J1668" s="101">
        <v>1895</v>
      </c>
      <c r="K1668" s="98" t="s">
        <v>98030</v>
      </c>
      <c r="L1668" s="98" t="s">
        <v>98030</v>
      </c>
      <c r="O1668" s="101">
        <v>0</v>
      </c>
      <c r="P1668" s="101">
        <v>0</v>
      </c>
      <c r="R1668" s="101">
        <v>0</v>
      </c>
    </row>
    <row r="1669">
      <c r="K1669" s="96" t="s">
        <v>98031</v>
      </c>
      <c r="O1669" s="85">
        <f>SUM(O1668:O1668)</f>
      </c>
      <c r="P1669" s="85">
        <f>SUM(P1668:P1668)</f>
      </c>
    </row>
    <row r="1670">
      <c r="A1670" s="98" t="s">
        <v>98032</v>
      </c>
      <c r="B1670" s="98" t="s">
        <v>98033</v>
      </c>
      <c r="C1670" s="100">
        <v>1267</v>
      </c>
      <c r="D1670" s="98" t="s">
        <v>98034</v>
      </c>
      <c r="E1670" s="98" t="s">
        <v>98035</v>
      </c>
      <c r="F1670" s="104">
        <v>42887</v>
      </c>
      <c r="G1670" s="104">
        <v>44256</v>
      </c>
      <c r="J1670" s="101">
        <v>1855</v>
      </c>
      <c r="K1670" s="98" t="s">
        <v>98036</v>
      </c>
      <c r="L1670" s="98" t="s">
        <v>98037</v>
      </c>
      <c r="M1670" s="98" t="s">
        <v>98038</v>
      </c>
      <c r="N1670" s="98" t="s">
        <v>98039</v>
      </c>
      <c r="O1670" s="101">
        <v>1365</v>
      </c>
      <c r="P1670" s="101">
        <v>1365</v>
      </c>
      <c r="Q1670" s="101">
        <v>-0.39000000000000001</v>
      </c>
      <c r="R1670" s="101">
        <v>0</v>
      </c>
    </row>
    <row r="1671">
      <c r="L1671" s="98" t="s">
        <v>98040</v>
      </c>
      <c r="M1671" s="98" t="s">
        <v>98041</v>
      </c>
      <c r="N1671" s="98" t="s">
        <v>98042</v>
      </c>
      <c r="O1671" s="101">
        <v>-342</v>
      </c>
      <c r="P1671" s="101">
        <v>-342</v>
      </c>
    </row>
    <row r="1672">
      <c r="L1672" s="98" t="s">
        <v>98043</v>
      </c>
      <c r="M1672" s="98" t="s">
        <v>98044</v>
      </c>
      <c r="N1672" s="98" t="s">
        <v>98045</v>
      </c>
      <c r="O1672" s="101">
        <v>30</v>
      </c>
      <c r="P1672" s="101">
        <v>60</v>
      </c>
    </row>
    <row r="1673">
      <c r="L1673" s="98" t="s">
        <v>98046</v>
      </c>
      <c r="M1673" s="98" t="s">
        <v>98047</v>
      </c>
      <c r="N1673" s="98" t="s">
        <v>98048</v>
      </c>
      <c r="O1673" s="101">
        <v>30</v>
      </c>
      <c r="P1673" s="101">
        <v>0</v>
      </c>
    </row>
    <row r="1674">
      <c r="L1674" s="98" t="s">
        <v>98049</v>
      </c>
      <c r="M1674" s="98" t="s">
        <v>98050</v>
      </c>
      <c r="N1674" s="98" t="s">
        <v>98051</v>
      </c>
      <c r="O1674" s="101">
        <v>15</v>
      </c>
      <c r="P1674" s="101">
        <v>15</v>
      </c>
    </row>
    <row r="1675">
      <c r="K1675" s="96" t="s">
        <v>98052</v>
      </c>
      <c r="O1675" s="85">
        <f>SUM(O1670:O1674)</f>
      </c>
      <c r="P1675" s="85">
        <f>SUM(P1670:P1674)</f>
      </c>
    </row>
    <row r="1676">
      <c r="A1676" s="98" t="s">
        <v>98053</v>
      </c>
      <c r="B1676" s="98" t="s">
        <v>98054</v>
      </c>
      <c r="C1676" s="100">
        <v>1267</v>
      </c>
      <c r="D1676" s="98" t="s">
        <v>98055</v>
      </c>
      <c r="E1676" s="98" t="s">
        <v>98056</v>
      </c>
      <c r="F1676" s="104">
        <v>45448</v>
      </c>
      <c r="G1676" s="104">
        <v>45448</v>
      </c>
      <c r="H1676" s="104">
        <v>45838</v>
      </c>
      <c r="J1676" s="101">
        <v>1780</v>
      </c>
      <c r="K1676" s="98" t="s">
        <v>98057</v>
      </c>
      <c r="L1676" s="98" t="s">
        <v>98058</v>
      </c>
      <c r="M1676" s="98" t="s">
        <v>98059</v>
      </c>
      <c r="N1676" s="98" t="s">
        <v>98060</v>
      </c>
      <c r="O1676" s="101">
        <v>80</v>
      </c>
      <c r="P1676" s="101">
        <v>80</v>
      </c>
      <c r="Q1676" s="101">
        <v>0</v>
      </c>
      <c r="R1676" s="101">
        <v>200</v>
      </c>
    </row>
    <row r="1677">
      <c r="L1677" s="98" t="s">
        <v>98061</v>
      </c>
      <c r="M1677" s="98" t="s">
        <v>98062</v>
      </c>
      <c r="N1677" s="98" t="s">
        <v>98063</v>
      </c>
      <c r="O1677" s="101">
        <v>1780</v>
      </c>
      <c r="P1677" s="101">
        <v>1780</v>
      </c>
    </row>
    <row r="1678">
      <c r="L1678" s="98" t="s">
        <v>98064</v>
      </c>
      <c r="M1678" s="98" t="s">
        <v>98065</v>
      </c>
      <c r="N1678" s="98" t="s">
        <v>98066</v>
      </c>
      <c r="O1678" s="101">
        <v>20</v>
      </c>
      <c r="P1678" s="101">
        <v>20</v>
      </c>
    </row>
    <row r="1679">
      <c r="L1679" s="98" t="s">
        <v>98067</v>
      </c>
      <c r="M1679" s="98" t="s">
        <v>98068</v>
      </c>
      <c r="N1679" s="98" t="s">
        <v>98069</v>
      </c>
      <c r="O1679" s="101">
        <v>35</v>
      </c>
      <c r="P1679" s="101">
        <v>35</v>
      </c>
    </row>
    <row r="1680">
      <c r="K1680" s="96" t="s">
        <v>98070</v>
      </c>
      <c r="O1680" s="85">
        <f>SUM(O1676:O1679)</f>
      </c>
      <c r="P1680" s="85">
        <f>SUM(P1676:P1679)</f>
      </c>
    </row>
    <row r="1681">
      <c r="A1681" s="98" t="s">
        <v>98071</v>
      </c>
      <c r="B1681" s="98" t="s">
        <v>98072</v>
      </c>
      <c r="C1681" s="100">
        <v>1267</v>
      </c>
      <c r="D1681" s="98" t="s">
        <v>98073</v>
      </c>
      <c r="E1681" s="98" t="s">
        <v>98074</v>
      </c>
      <c r="F1681" s="104">
        <v>44398</v>
      </c>
      <c r="G1681" s="104">
        <v>45505</v>
      </c>
      <c r="H1681" s="104">
        <v>45869</v>
      </c>
      <c r="J1681" s="101">
        <v>1780</v>
      </c>
      <c r="K1681" s="98" t="s">
        <v>98075</v>
      </c>
      <c r="L1681" s="98" t="s">
        <v>98076</v>
      </c>
      <c r="M1681" s="98" t="s">
        <v>98077</v>
      </c>
      <c r="N1681" s="98" t="s">
        <v>98078</v>
      </c>
      <c r="O1681" s="101">
        <v>1748</v>
      </c>
      <c r="P1681" s="101">
        <v>1748</v>
      </c>
      <c r="Q1681" s="101">
        <v>0</v>
      </c>
      <c r="R1681" s="101">
        <v>1390</v>
      </c>
    </row>
    <row r="1682">
      <c r="L1682" s="98" t="s">
        <v>98079</v>
      </c>
      <c r="M1682" s="98" t="s">
        <v>98080</v>
      </c>
      <c r="N1682" s="98" t="s">
        <v>98081</v>
      </c>
      <c r="O1682" s="101">
        <v>20</v>
      </c>
      <c r="P1682" s="101">
        <v>20</v>
      </c>
    </row>
    <row r="1683">
      <c r="L1683" s="98" t="s">
        <v>98082</v>
      </c>
      <c r="M1683" s="98" t="s">
        <v>98083</v>
      </c>
      <c r="N1683" s="98" t="s">
        <v>98084</v>
      </c>
      <c r="O1683" s="101">
        <v>35</v>
      </c>
      <c r="P1683" s="101">
        <v>35</v>
      </c>
    </row>
    <row r="1684">
      <c r="K1684" s="96" t="s">
        <v>98085</v>
      </c>
      <c r="O1684" s="85">
        <f>SUM(O1681:O1683)</f>
      </c>
      <c r="P1684" s="85">
        <f>SUM(P1681:P1683)</f>
      </c>
    </row>
    <row r="1685">
      <c r="A1685" s="98" t="s">
        <v>98086</v>
      </c>
      <c r="B1685" s="98" t="s">
        <v>98087</v>
      </c>
      <c r="C1685" s="100">
        <v>1267</v>
      </c>
      <c r="D1685" s="98" t="s">
        <v>98088</v>
      </c>
      <c r="E1685" s="98" t="s">
        <v>98089</v>
      </c>
      <c r="F1685" s="104">
        <v>45492</v>
      </c>
      <c r="G1685" s="104">
        <v>45492</v>
      </c>
      <c r="H1685" s="104">
        <v>45930</v>
      </c>
      <c r="J1685" s="101">
        <v>1860</v>
      </c>
      <c r="K1685" s="98" t="s">
        <v>98090</v>
      </c>
      <c r="L1685" s="98" t="s">
        <v>98091</v>
      </c>
      <c r="M1685" s="98" t="s">
        <v>98092</v>
      </c>
      <c r="N1685" s="98" t="s">
        <v>98093</v>
      </c>
      <c r="O1685" s="101">
        <v>80</v>
      </c>
      <c r="P1685" s="101">
        <v>80</v>
      </c>
      <c r="Q1685" s="101">
        <v>0</v>
      </c>
      <c r="R1685" s="101">
        <v>200</v>
      </c>
    </row>
    <row r="1686">
      <c r="L1686" s="98" t="s">
        <v>98094</v>
      </c>
      <c r="M1686" s="98" t="s">
        <v>98095</v>
      </c>
      <c r="N1686" s="98" t="s">
        <v>98096</v>
      </c>
      <c r="O1686" s="101">
        <v>1780</v>
      </c>
      <c r="P1686" s="101">
        <v>1780</v>
      </c>
    </row>
    <row r="1687">
      <c r="L1687" s="98" t="s">
        <v>98097</v>
      </c>
      <c r="M1687" s="98" t="s">
        <v>98098</v>
      </c>
      <c r="N1687" s="98" t="s">
        <v>98099</v>
      </c>
      <c r="O1687" s="101">
        <v>20</v>
      </c>
      <c r="P1687" s="101">
        <v>20</v>
      </c>
    </row>
    <row r="1688">
      <c r="L1688" s="98" t="s">
        <v>98100</v>
      </c>
      <c r="M1688" s="98" t="s">
        <v>98101</v>
      </c>
      <c r="N1688" s="98" t="s">
        <v>98102</v>
      </c>
      <c r="O1688" s="101">
        <v>35</v>
      </c>
      <c r="P1688" s="101">
        <v>35</v>
      </c>
    </row>
    <row r="1689">
      <c r="K1689" s="96" t="s">
        <v>98103</v>
      </c>
      <c r="O1689" s="85">
        <f>SUM(O1685:O1688)</f>
      </c>
      <c r="P1689" s="85">
        <f>SUM(P1685:P1688)</f>
      </c>
    </row>
    <row r="1690">
      <c r="A1690" s="98" t="s">
        <v>98104</v>
      </c>
      <c r="B1690" s="98" t="s">
        <v>98105</v>
      </c>
      <c r="C1690" s="100">
        <v>1267</v>
      </c>
      <c r="D1690" s="98" t="s">
        <v>98106</v>
      </c>
      <c r="E1690" s="98" t="s">
        <v>98107</v>
      </c>
      <c r="F1690" s="104">
        <v>44064</v>
      </c>
      <c r="G1690" s="104">
        <v>45536</v>
      </c>
      <c r="H1690" s="104">
        <v>45900</v>
      </c>
      <c r="J1690" s="101">
        <v>1815</v>
      </c>
      <c r="K1690" s="98" t="s">
        <v>98108</v>
      </c>
      <c r="L1690" s="98" t="s">
        <v>98109</v>
      </c>
      <c r="M1690" s="98" t="s">
        <v>98110</v>
      </c>
      <c r="N1690" s="98" t="s">
        <v>98111</v>
      </c>
      <c r="O1690" s="101">
        <v>35</v>
      </c>
      <c r="P1690" s="101">
        <v>35</v>
      </c>
      <c r="Q1690" s="101">
        <v>0</v>
      </c>
      <c r="R1690" s="101">
        <v>400</v>
      </c>
    </row>
    <row r="1691">
      <c r="L1691" s="98" t="s">
        <v>98112</v>
      </c>
      <c r="M1691" s="98" t="s">
        <v>98113</v>
      </c>
      <c r="N1691" s="98" t="s">
        <v>98114</v>
      </c>
      <c r="O1691" s="101">
        <v>1718</v>
      </c>
      <c r="P1691" s="101">
        <v>1718</v>
      </c>
    </row>
    <row r="1692">
      <c r="L1692" s="98" t="s">
        <v>98115</v>
      </c>
      <c r="M1692" s="98" t="s">
        <v>98116</v>
      </c>
      <c r="N1692" s="98" t="s">
        <v>98117</v>
      </c>
      <c r="O1692" s="101">
        <v>20</v>
      </c>
      <c r="P1692" s="101">
        <v>20</v>
      </c>
    </row>
    <row r="1693">
      <c r="L1693" s="98" t="s">
        <v>98118</v>
      </c>
      <c r="M1693" s="98" t="s">
        <v>98119</v>
      </c>
      <c r="N1693" s="98" t="s">
        <v>98120</v>
      </c>
      <c r="O1693" s="101">
        <v>35</v>
      </c>
      <c r="P1693" s="101">
        <v>35</v>
      </c>
    </row>
    <row r="1694">
      <c r="K1694" s="96" t="s">
        <v>98121</v>
      </c>
      <c r="O1694" s="85">
        <f>SUM(O1690:O1693)</f>
      </c>
      <c r="P1694" s="85">
        <f>SUM(P1690:P1693)</f>
      </c>
    </row>
    <row r="1695">
      <c r="A1695" s="98" t="s">
        <v>98122</v>
      </c>
      <c r="B1695" s="98" t="s">
        <v>98123</v>
      </c>
      <c r="C1695" s="100">
        <v>1267</v>
      </c>
      <c r="D1695" s="98" t="s">
        <v>98124</v>
      </c>
      <c r="E1695" s="98" t="s">
        <v>98125</v>
      </c>
      <c r="J1695" s="101">
        <v>2265</v>
      </c>
      <c r="K1695" s="98" t="s">
        <v>98126</v>
      </c>
      <c r="L1695" s="98" t="s">
        <v>98126</v>
      </c>
      <c r="O1695" s="101">
        <v>0</v>
      </c>
      <c r="P1695" s="101">
        <v>0</v>
      </c>
      <c r="R1695" s="101">
        <v>0</v>
      </c>
    </row>
    <row r="1696">
      <c r="K1696" s="96" t="s">
        <v>98127</v>
      </c>
      <c r="O1696" s="85">
        <f>SUM(O1695:O1695)</f>
      </c>
      <c r="P1696" s="85">
        <f>SUM(P1695:P1695)</f>
      </c>
    </row>
    <row r="1697">
      <c r="A1697" s="98" t="s">
        <v>98128</v>
      </c>
      <c r="B1697" s="98" t="s">
        <v>98129</v>
      </c>
      <c r="C1697" s="100">
        <v>1267</v>
      </c>
      <c r="D1697" s="98" t="s">
        <v>98130</v>
      </c>
      <c r="E1697" s="98" t="s">
        <v>98131</v>
      </c>
      <c r="F1697" s="104">
        <v>45525</v>
      </c>
      <c r="G1697" s="104">
        <v>45525</v>
      </c>
      <c r="H1697" s="104">
        <v>45930</v>
      </c>
      <c r="J1697" s="101">
        <v>1935</v>
      </c>
      <c r="K1697" s="98" t="s">
        <v>98132</v>
      </c>
      <c r="L1697" s="98" t="s">
        <v>98133</v>
      </c>
      <c r="M1697" s="98" t="s">
        <v>98134</v>
      </c>
      <c r="N1697" s="98" t="s">
        <v>98135</v>
      </c>
      <c r="O1697" s="101">
        <v>40</v>
      </c>
      <c r="P1697" s="101">
        <v>35</v>
      </c>
      <c r="Q1697" s="101">
        <v>0</v>
      </c>
      <c r="R1697" s="101">
        <v>2135</v>
      </c>
    </row>
    <row r="1698">
      <c r="L1698" s="98" t="s">
        <v>98136</v>
      </c>
      <c r="M1698" s="98" t="s">
        <v>98137</v>
      </c>
      <c r="N1698" s="98" t="s">
        <v>98138</v>
      </c>
      <c r="O1698" s="101">
        <v>35</v>
      </c>
      <c r="P1698" s="101">
        <v>120</v>
      </c>
    </row>
    <row r="1699">
      <c r="L1699" s="98" t="s">
        <v>98139</v>
      </c>
      <c r="M1699" s="98" t="s">
        <v>98140</v>
      </c>
      <c r="N1699" s="98" t="s">
        <v>98141</v>
      </c>
      <c r="O1699" s="101">
        <v>80</v>
      </c>
      <c r="P1699" s="101">
        <v>0</v>
      </c>
    </row>
    <row r="1700">
      <c r="L1700" s="98" t="s">
        <v>98142</v>
      </c>
      <c r="M1700" s="98" t="s">
        <v>98143</v>
      </c>
      <c r="N1700" s="98" t="s">
        <v>98144</v>
      </c>
      <c r="O1700" s="101">
        <v>1780</v>
      </c>
      <c r="P1700" s="101">
        <v>1780</v>
      </c>
    </row>
    <row r="1701">
      <c r="L1701" s="98" t="s">
        <v>98145</v>
      </c>
      <c r="M1701" s="98" t="s">
        <v>98146</v>
      </c>
      <c r="N1701" s="98" t="s">
        <v>98147</v>
      </c>
      <c r="O1701" s="101">
        <v>20</v>
      </c>
      <c r="P1701" s="101">
        <v>20</v>
      </c>
    </row>
    <row r="1702">
      <c r="L1702" s="98" t="s">
        <v>98148</v>
      </c>
      <c r="M1702" s="98" t="s">
        <v>98149</v>
      </c>
      <c r="N1702" s="98" t="s">
        <v>98150</v>
      </c>
      <c r="O1702" s="101">
        <v>35</v>
      </c>
      <c r="P1702" s="101">
        <v>35</v>
      </c>
    </row>
    <row r="1703">
      <c r="K1703" s="96" t="s">
        <v>98151</v>
      </c>
      <c r="O1703" s="85">
        <f>SUM(O1697:O1702)</f>
      </c>
      <c r="P1703" s="85">
        <f>SUM(P1697:P1702)</f>
      </c>
    </row>
    <row r="1704">
      <c r="A1704" s="98" t="s">
        <v>98152</v>
      </c>
      <c r="B1704" s="98" t="s">
        <v>98153</v>
      </c>
      <c r="C1704" s="100">
        <v>1267</v>
      </c>
      <c r="D1704" s="98" t="s">
        <v>98154</v>
      </c>
      <c r="E1704" s="98" t="s">
        <v>98155</v>
      </c>
      <c r="F1704" s="104">
        <v>45170</v>
      </c>
      <c r="G1704" s="104">
        <v>45597</v>
      </c>
      <c r="H1704" s="104">
        <v>45961</v>
      </c>
      <c r="J1704" s="101">
        <v>1815</v>
      </c>
      <c r="K1704" s="98" t="s">
        <v>98156</v>
      </c>
      <c r="L1704" s="98" t="s">
        <v>98157</v>
      </c>
      <c r="M1704" s="98" t="s">
        <v>98158</v>
      </c>
      <c r="N1704" s="98" t="s">
        <v>98159</v>
      </c>
      <c r="O1704" s="101">
        <v>35</v>
      </c>
      <c r="P1704" s="101">
        <v>35</v>
      </c>
      <c r="Q1704" s="101">
        <v>-0.33000000000000002</v>
      </c>
      <c r="R1704" s="101">
        <v>1900</v>
      </c>
    </row>
    <row r="1705">
      <c r="L1705" s="98" t="s">
        <v>98160</v>
      </c>
      <c r="M1705" s="98" t="s">
        <v>98161</v>
      </c>
      <c r="N1705" s="98" t="s">
        <v>98162</v>
      </c>
      <c r="O1705" s="101">
        <v>1790</v>
      </c>
      <c r="P1705" s="101">
        <v>1790</v>
      </c>
    </row>
    <row r="1706">
      <c r="L1706" s="98" t="s">
        <v>98163</v>
      </c>
      <c r="M1706" s="98" t="s">
        <v>98164</v>
      </c>
      <c r="N1706" s="98" t="s">
        <v>98165</v>
      </c>
      <c r="O1706" s="101">
        <v>40</v>
      </c>
      <c r="P1706" s="101">
        <v>40</v>
      </c>
    </row>
    <row r="1707">
      <c r="L1707" s="98" t="s">
        <v>98166</v>
      </c>
      <c r="M1707" s="98" t="s">
        <v>98167</v>
      </c>
      <c r="N1707" s="98" t="s">
        <v>98168</v>
      </c>
      <c r="O1707" s="101">
        <v>20</v>
      </c>
      <c r="P1707" s="101">
        <v>20</v>
      </c>
    </row>
    <row r="1708">
      <c r="L1708" s="98" t="s">
        <v>98169</v>
      </c>
      <c r="M1708" s="98" t="s">
        <v>98170</v>
      </c>
      <c r="N1708" s="98" t="s">
        <v>98171</v>
      </c>
      <c r="O1708" s="101">
        <v>35</v>
      </c>
      <c r="P1708" s="101">
        <v>35</v>
      </c>
    </row>
    <row r="1709">
      <c r="K1709" s="96" t="s">
        <v>98172</v>
      </c>
      <c r="O1709" s="85">
        <f>SUM(O1704:O1708)</f>
      </c>
      <c r="P1709" s="85">
        <f>SUM(P1704:P1708)</f>
      </c>
    </row>
    <row r="1710">
      <c r="A1710" s="98" t="s">
        <v>98173</v>
      </c>
      <c r="B1710" s="98" t="s">
        <v>98174</v>
      </c>
      <c r="C1710" s="100">
        <v>812</v>
      </c>
      <c r="D1710" s="98" t="s">
        <v>98175</v>
      </c>
      <c r="E1710" s="98" t="s">
        <v>98176</v>
      </c>
      <c r="F1710" s="104">
        <v>45118</v>
      </c>
      <c r="G1710" s="104">
        <v>45505</v>
      </c>
      <c r="H1710" s="104">
        <v>45869</v>
      </c>
      <c r="J1710" s="101">
        <v>1330</v>
      </c>
      <c r="K1710" s="98" t="s">
        <v>98177</v>
      </c>
      <c r="L1710" s="98" t="s">
        <v>98178</v>
      </c>
      <c r="M1710" s="98" t="s">
        <v>98179</v>
      </c>
      <c r="N1710" s="98" t="s">
        <v>98180</v>
      </c>
      <c r="O1710" s="101">
        <v>50</v>
      </c>
      <c r="P1710" s="101">
        <v>50</v>
      </c>
      <c r="Q1710" s="101">
        <v>0</v>
      </c>
      <c r="R1710" s="101">
        <v>1385</v>
      </c>
    </row>
    <row r="1711">
      <c r="L1711" s="98" t="s">
        <v>98181</v>
      </c>
      <c r="M1711" s="98" t="s">
        <v>98182</v>
      </c>
      <c r="N1711" s="98" t="s">
        <v>98183</v>
      </c>
      <c r="O1711" s="101">
        <v>1290</v>
      </c>
      <c r="P1711" s="101">
        <v>1290</v>
      </c>
    </row>
    <row r="1712">
      <c r="L1712" s="98" t="s">
        <v>98184</v>
      </c>
      <c r="M1712" s="98" t="s">
        <v>98185</v>
      </c>
      <c r="N1712" s="98" t="s">
        <v>98186</v>
      </c>
      <c r="O1712" s="101">
        <v>20</v>
      </c>
      <c r="P1712" s="101">
        <v>20</v>
      </c>
    </row>
    <row r="1713">
      <c r="L1713" s="98" t="s">
        <v>98187</v>
      </c>
      <c r="M1713" s="98" t="s">
        <v>98188</v>
      </c>
      <c r="N1713" s="98" t="s">
        <v>98189</v>
      </c>
      <c r="O1713" s="101">
        <v>35</v>
      </c>
      <c r="P1713" s="101">
        <v>35</v>
      </c>
    </row>
    <row r="1714">
      <c r="K1714" s="96" t="s">
        <v>98190</v>
      </c>
      <c r="O1714" s="85">
        <f>SUM(O1710:O1713)</f>
      </c>
      <c r="P1714" s="85">
        <f>SUM(P1710:P1713)</f>
      </c>
    </row>
    <row r="1715">
      <c r="A1715" s="98" t="s">
        <v>98191</v>
      </c>
      <c r="B1715" s="98" t="s">
        <v>98192</v>
      </c>
      <c r="C1715" s="100">
        <v>1267</v>
      </c>
      <c r="D1715" s="98" t="s">
        <v>98193</v>
      </c>
      <c r="E1715" s="98" t="s">
        <v>98194</v>
      </c>
      <c r="F1715" s="104">
        <v>44825</v>
      </c>
      <c r="G1715" s="104">
        <v>45566</v>
      </c>
      <c r="H1715" s="104">
        <v>45930</v>
      </c>
      <c r="J1715" s="101">
        <v>1830</v>
      </c>
      <c r="K1715" s="98" t="s">
        <v>98195</v>
      </c>
      <c r="L1715" s="98" t="s">
        <v>98196</v>
      </c>
      <c r="M1715" s="98" t="s">
        <v>98197</v>
      </c>
      <c r="N1715" s="98" t="s">
        <v>98198</v>
      </c>
      <c r="O1715" s="101">
        <v>50</v>
      </c>
      <c r="P1715" s="101">
        <v>50</v>
      </c>
      <c r="Q1715" s="101">
        <v>2055.1799999999998</v>
      </c>
      <c r="R1715" s="101">
        <v>400</v>
      </c>
    </row>
    <row r="1716">
      <c r="L1716" s="98" t="s">
        <v>98199</v>
      </c>
      <c r="M1716" s="98" t="s">
        <v>98200</v>
      </c>
      <c r="N1716" s="98" t="s">
        <v>98201</v>
      </c>
      <c r="O1716" s="101">
        <v>1790</v>
      </c>
      <c r="P1716" s="101">
        <v>1790</v>
      </c>
    </row>
    <row r="1717">
      <c r="L1717" s="98" t="s">
        <v>98202</v>
      </c>
      <c r="M1717" s="98" t="s">
        <v>98203</v>
      </c>
      <c r="N1717" s="98" t="s">
        <v>98204</v>
      </c>
      <c r="O1717" s="101">
        <v>75</v>
      </c>
      <c r="P1717" s="101">
        <v>0</v>
      </c>
    </row>
    <row r="1718">
      <c r="L1718" s="98" t="s">
        <v>98205</v>
      </c>
      <c r="M1718" s="98" t="s">
        <v>98206</v>
      </c>
      <c r="N1718" s="98" t="s">
        <v>98207</v>
      </c>
      <c r="O1718" s="101">
        <v>20</v>
      </c>
      <c r="P1718" s="101">
        <v>20</v>
      </c>
    </row>
    <row r="1719">
      <c r="L1719" s="98" t="s">
        <v>98208</v>
      </c>
      <c r="M1719" s="98" t="s">
        <v>98209</v>
      </c>
      <c r="N1719" s="98" t="s">
        <v>98210</v>
      </c>
      <c r="O1719" s="101">
        <v>35</v>
      </c>
      <c r="P1719" s="101">
        <v>35</v>
      </c>
    </row>
    <row r="1720">
      <c r="K1720" s="96" t="s">
        <v>98211</v>
      </c>
      <c r="O1720" s="85">
        <f>SUM(O1715:O1719)</f>
      </c>
      <c r="P1720" s="85">
        <f>SUM(P1715:P1719)</f>
      </c>
    </row>
    <row r="1721">
      <c r="A1721" s="98" t="s">
        <v>98212</v>
      </c>
      <c r="B1721" s="98" t="s">
        <v>98213</v>
      </c>
      <c r="C1721" s="100">
        <v>1267</v>
      </c>
      <c r="D1721" s="98" t="s">
        <v>98214</v>
      </c>
      <c r="E1721" s="98" t="s">
        <v>98215</v>
      </c>
      <c r="J1721" s="101">
        <v>1860</v>
      </c>
      <c r="K1721" s="98" t="s">
        <v>98216</v>
      </c>
      <c r="L1721" s="98" t="s">
        <v>98216</v>
      </c>
      <c r="O1721" s="101">
        <v>0</v>
      </c>
      <c r="P1721" s="101">
        <v>0</v>
      </c>
      <c r="R1721" s="101">
        <v>0</v>
      </c>
    </row>
    <row r="1722">
      <c r="K1722" s="96" t="s">
        <v>98217</v>
      </c>
      <c r="O1722" s="85">
        <f>SUM(O1721:O1721)</f>
      </c>
      <c r="P1722" s="85">
        <f>SUM(P1721:P1721)</f>
      </c>
    </row>
    <row r="1723">
      <c r="A1723" s="98" t="s">
        <v>98218</v>
      </c>
      <c r="B1723" s="98" t="s">
        <v>98219</v>
      </c>
      <c r="C1723" s="100">
        <v>1267</v>
      </c>
      <c r="D1723" s="98" t="s">
        <v>98220</v>
      </c>
      <c r="E1723" s="98" t="s">
        <v>98221</v>
      </c>
      <c r="F1723" s="104">
        <v>44026</v>
      </c>
      <c r="G1723" s="104">
        <v>45505</v>
      </c>
      <c r="H1723" s="104">
        <v>45869</v>
      </c>
      <c r="J1723" s="101">
        <v>1865</v>
      </c>
      <c r="K1723" s="98" t="s">
        <v>98222</v>
      </c>
      <c r="L1723" s="98" t="s">
        <v>98223</v>
      </c>
      <c r="M1723" s="98" t="s">
        <v>98224</v>
      </c>
      <c r="N1723" s="98" t="s">
        <v>98225</v>
      </c>
      <c r="O1723" s="101">
        <v>35</v>
      </c>
      <c r="P1723" s="101">
        <v>85</v>
      </c>
      <c r="Q1723" s="101">
        <v>2039.22</v>
      </c>
      <c r="R1723" s="101">
        <v>200</v>
      </c>
    </row>
    <row r="1724">
      <c r="L1724" s="98" t="s">
        <v>98226</v>
      </c>
      <c r="M1724" s="98" t="s">
        <v>98227</v>
      </c>
      <c r="N1724" s="98" t="s">
        <v>98228</v>
      </c>
      <c r="O1724" s="101">
        <v>50</v>
      </c>
      <c r="P1724" s="101">
        <v>0</v>
      </c>
    </row>
    <row r="1725">
      <c r="L1725" s="98" t="s">
        <v>98229</v>
      </c>
      <c r="M1725" s="98" t="s">
        <v>98230</v>
      </c>
      <c r="N1725" s="98" t="s">
        <v>98231</v>
      </c>
      <c r="O1725" s="101">
        <v>1748</v>
      </c>
      <c r="P1725" s="101">
        <v>1748</v>
      </c>
    </row>
    <row r="1726">
      <c r="L1726" s="98" t="s">
        <v>98232</v>
      </c>
      <c r="M1726" s="98" t="s">
        <v>98233</v>
      </c>
      <c r="N1726" s="98" t="s">
        <v>98234</v>
      </c>
      <c r="O1726" s="101">
        <v>75</v>
      </c>
      <c r="P1726" s="101">
        <v>0</v>
      </c>
    </row>
    <row r="1727">
      <c r="L1727" s="98" t="s">
        <v>98235</v>
      </c>
      <c r="M1727" s="98" t="s">
        <v>98236</v>
      </c>
      <c r="N1727" s="98" t="s">
        <v>98237</v>
      </c>
      <c r="O1727" s="101">
        <v>20</v>
      </c>
      <c r="P1727" s="101">
        <v>20</v>
      </c>
    </row>
    <row r="1728">
      <c r="L1728" s="98" t="s">
        <v>98238</v>
      </c>
      <c r="M1728" s="98" t="s">
        <v>98239</v>
      </c>
      <c r="N1728" s="98" t="s">
        <v>98240</v>
      </c>
      <c r="O1728" s="101">
        <v>35</v>
      </c>
      <c r="P1728" s="101">
        <v>35</v>
      </c>
    </row>
    <row r="1729">
      <c r="K1729" s="96" t="s">
        <v>98241</v>
      </c>
      <c r="O1729" s="85">
        <f>SUM(O1723:O1728)</f>
      </c>
      <c r="P1729" s="85">
        <f>SUM(P1723:P1728)</f>
      </c>
    </row>
    <row r="1730">
      <c r="A1730" s="98" t="s">
        <v>98242</v>
      </c>
      <c r="B1730" s="98" t="s">
        <v>98243</v>
      </c>
      <c r="C1730" s="100">
        <v>1267</v>
      </c>
      <c r="D1730" s="98" t="s">
        <v>98244</v>
      </c>
      <c r="E1730" s="98" t="s">
        <v>98245</v>
      </c>
      <c r="F1730" s="104">
        <v>44429</v>
      </c>
      <c r="G1730" s="104">
        <v>45536</v>
      </c>
      <c r="H1730" s="104">
        <v>45900</v>
      </c>
      <c r="J1730" s="101">
        <v>1815</v>
      </c>
      <c r="K1730" s="98" t="s">
        <v>98246</v>
      </c>
      <c r="L1730" s="98" t="s">
        <v>98247</v>
      </c>
      <c r="M1730" s="98" t="s">
        <v>98248</v>
      </c>
      <c r="N1730" s="98" t="s">
        <v>98249</v>
      </c>
      <c r="O1730" s="101">
        <v>35</v>
      </c>
      <c r="P1730" s="101">
        <v>35</v>
      </c>
      <c r="Q1730" s="101">
        <v>0</v>
      </c>
      <c r="R1730" s="101">
        <v>400</v>
      </c>
    </row>
    <row r="1731">
      <c r="L1731" s="98" t="s">
        <v>98250</v>
      </c>
      <c r="M1731" s="98" t="s">
        <v>98251</v>
      </c>
      <c r="N1731" s="98" t="s">
        <v>98252</v>
      </c>
      <c r="O1731" s="101">
        <v>1718</v>
      </c>
      <c r="P1731" s="101">
        <v>1718</v>
      </c>
    </row>
    <row r="1732">
      <c r="L1732" s="98" t="s">
        <v>98253</v>
      </c>
      <c r="M1732" s="98" t="s">
        <v>98254</v>
      </c>
      <c r="N1732" s="98" t="s">
        <v>98255</v>
      </c>
      <c r="O1732" s="101">
        <v>20</v>
      </c>
      <c r="P1732" s="101">
        <v>20</v>
      </c>
    </row>
    <row r="1733">
      <c r="L1733" s="98" t="s">
        <v>98256</v>
      </c>
      <c r="M1733" s="98" t="s">
        <v>98257</v>
      </c>
      <c r="N1733" s="98" t="s">
        <v>98258</v>
      </c>
      <c r="O1733" s="101">
        <v>35</v>
      </c>
      <c r="P1733" s="101">
        <v>35</v>
      </c>
    </row>
    <row r="1734">
      <c r="K1734" s="96" t="s">
        <v>98259</v>
      </c>
      <c r="O1734" s="85">
        <f>SUM(O1730:O1733)</f>
      </c>
      <c r="P1734" s="85">
        <f>SUM(P1730:P1733)</f>
      </c>
    </row>
    <row r="1735">
      <c r="A1735" s="98" t="s">
        <v>98260</v>
      </c>
      <c r="B1735" s="98" t="s">
        <v>98261</v>
      </c>
      <c r="C1735" s="100">
        <v>812</v>
      </c>
      <c r="D1735" s="98" t="s">
        <v>98262</v>
      </c>
      <c r="E1735" s="98" t="s">
        <v>98263</v>
      </c>
      <c r="F1735" s="104">
        <v>43282</v>
      </c>
      <c r="G1735" s="104">
        <v>45505</v>
      </c>
      <c r="H1735" s="104">
        <v>45869</v>
      </c>
      <c r="J1735" s="101">
        <v>1330</v>
      </c>
      <c r="K1735" s="98" t="s">
        <v>98264</v>
      </c>
      <c r="L1735" s="98" t="s">
        <v>98265</v>
      </c>
      <c r="M1735" s="98" t="s">
        <v>98266</v>
      </c>
      <c r="N1735" s="98" t="s">
        <v>98267</v>
      </c>
      <c r="O1735" s="101">
        <v>50</v>
      </c>
      <c r="P1735" s="101">
        <v>50</v>
      </c>
      <c r="Q1735" s="101">
        <v>0</v>
      </c>
      <c r="R1735" s="101">
        <v>1015</v>
      </c>
    </row>
    <row r="1736">
      <c r="L1736" s="98" t="s">
        <v>98268</v>
      </c>
      <c r="M1736" s="98" t="s">
        <v>98269</v>
      </c>
      <c r="N1736" s="98" t="s">
        <v>98270</v>
      </c>
      <c r="O1736" s="101">
        <v>1268</v>
      </c>
      <c r="P1736" s="101">
        <v>1268</v>
      </c>
    </row>
    <row r="1737">
      <c r="L1737" s="98" t="s">
        <v>98271</v>
      </c>
      <c r="M1737" s="98" t="s">
        <v>98272</v>
      </c>
      <c r="N1737" s="98" t="s">
        <v>98273</v>
      </c>
      <c r="O1737" s="101">
        <v>20</v>
      </c>
      <c r="P1737" s="101">
        <v>20</v>
      </c>
    </row>
    <row r="1738">
      <c r="L1738" s="98" t="s">
        <v>98274</v>
      </c>
      <c r="M1738" s="98" t="s">
        <v>98275</v>
      </c>
      <c r="N1738" s="98" t="s">
        <v>98276</v>
      </c>
      <c r="O1738" s="101">
        <v>35</v>
      </c>
      <c r="P1738" s="101">
        <v>35</v>
      </c>
    </row>
    <row r="1739">
      <c r="K1739" s="96" t="s">
        <v>98277</v>
      </c>
      <c r="O1739" s="85">
        <f>SUM(O1735:O1738)</f>
      </c>
      <c r="P1739" s="85">
        <f>SUM(P1735:P1738)</f>
      </c>
    </row>
    <row r="1740">
      <c r="A1740" s="98" t="s">
        <v>98278</v>
      </c>
      <c r="B1740" s="98" t="s">
        <v>98279</v>
      </c>
      <c r="C1740" s="100">
        <v>812</v>
      </c>
      <c r="D1740" s="98" t="s">
        <v>98280</v>
      </c>
      <c r="E1740" s="98" t="s">
        <v>98281</v>
      </c>
      <c r="F1740" s="104">
        <v>43302</v>
      </c>
      <c r="G1740" s="104">
        <v>45566</v>
      </c>
      <c r="H1740" s="104">
        <v>45930</v>
      </c>
      <c r="J1740" s="101">
        <v>1280</v>
      </c>
      <c r="K1740" s="98" t="s">
        <v>98282</v>
      </c>
      <c r="L1740" s="98" t="s">
        <v>98283</v>
      </c>
      <c r="M1740" s="98" t="s">
        <v>98284</v>
      </c>
      <c r="N1740" s="98" t="s">
        <v>98285</v>
      </c>
      <c r="O1740" s="101">
        <v>1290</v>
      </c>
      <c r="P1740" s="101">
        <v>1290</v>
      </c>
      <c r="Q1740" s="101">
        <v>0</v>
      </c>
      <c r="R1740" s="101">
        <v>200</v>
      </c>
    </row>
    <row r="1741">
      <c r="L1741" s="98" t="s">
        <v>98286</v>
      </c>
      <c r="M1741" s="98" t="s">
        <v>98287</v>
      </c>
      <c r="N1741" s="98" t="s">
        <v>98288</v>
      </c>
      <c r="O1741" s="101">
        <v>20</v>
      </c>
      <c r="P1741" s="101">
        <v>20</v>
      </c>
    </row>
    <row r="1742">
      <c r="L1742" s="98" t="s">
        <v>98289</v>
      </c>
      <c r="M1742" s="98" t="s">
        <v>98290</v>
      </c>
      <c r="N1742" s="98" t="s">
        <v>98291</v>
      </c>
      <c r="O1742" s="101">
        <v>35</v>
      </c>
      <c r="P1742" s="101">
        <v>35</v>
      </c>
    </row>
    <row r="1743">
      <c r="K1743" s="96" t="s">
        <v>98292</v>
      </c>
      <c r="O1743" s="85">
        <f>SUM(O1740:O1742)</f>
      </c>
      <c r="P1743" s="85">
        <f>SUM(P1740:P1742)</f>
      </c>
    </row>
    <row r="1744">
      <c r="A1744" s="98" t="s">
        <v>98293</v>
      </c>
      <c r="B1744" s="98" t="s">
        <v>98294</v>
      </c>
      <c r="C1744" s="100">
        <v>1267</v>
      </c>
      <c r="D1744" s="98" t="s">
        <v>98295</v>
      </c>
      <c r="E1744" s="98" t="s">
        <v>98296</v>
      </c>
      <c r="F1744" s="104">
        <v>45198</v>
      </c>
      <c r="G1744" s="104">
        <v>45566</v>
      </c>
      <c r="H1744" s="104">
        <v>45930</v>
      </c>
      <c r="J1744" s="101">
        <v>1860</v>
      </c>
      <c r="K1744" s="98" t="s">
        <v>98297</v>
      </c>
      <c r="L1744" s="98" t="s">
        <v>98298</v>
      </c>
      <c r="M1744" s="98" t="s">
        <v>98299</v>
      </c>
      <c r="N1744" s="98" t="s">
        <v>98300</v>
      </c>
      <c r="O1744" s="101">
        <v>80</v>
      </c>
      <c r="P1744" s="101">
        <v>80</v>
      </c>
      <c r="Q1744" s="101">
        <v>0</v>
      </c>
      <c r="R1744" s="101">
        <v>400</v>
      </c>
    </row>
    <row r="1745">
      <c r="L1745" s="98" t="s">
        <v>98301</v>
      </c>
      <c r="M1745" s="98" t="s">
        <v>98302</v>
      </c>
      <c r="N1745" s="98" t="s">
        <v>98303</v>
      </c>
      <c r="O1745" s="101">
        <v>1790</v>
      </c>
      <c r="P1745" s="101">
        <v>1790</v>
      </c>
    </row>
    <row r="1746">
      <c r="L1746" s="98" t="s">
        <v>98304</v>
      </c>
      <c r="M1746" s="98" t="s">
        <v>98305</v>
      </c>
      <c r="N1746" s="98" t="s">
        <v>98306</v>
      </c>
      <c r="O1746" s="101">
        <v>20</v>
      </c>
      <c r="P1746" s="101">
        <v>20</v>
      </c>
    </row>
    <row r="1747">
      <c r="L1747" s="98" t="s">
        <v>98307</v>
      </c>
      <c r="M1747" s="98" t="s">
        <v>98308</v>
      </c>
      <c r="N1747" s="98" t="s">
        <v>98309</v>
      </c>
      <c r="O1747" s="101">
        <v>35</v>
      </c>
      <c r="P1747" s="101">
        <v>35</v>
      </c>
    </row>
    <row r="1748">
      <c r="K1748" s="96" t="s">
        <v>98310</v>
      </c>
      <c r="O1748" s="85">
        <f>SUM(O1744:O1747)</f>
      </c>
      <c r="P1748" s="85">
        <f>SUM(P1744:P1747)</f>
      </c>
    </row>
    <row r="1749">
      <c r="A1749" s="98" t="s">
        <v>98311</v>
      </c>
      <c r="B1749" s="98" t="s">
        <v>98312</v>
      </c>
      <c r="C1749" s="100">
        <v>1267</v>
      </c>
      <c r="D1749" s="98" t="s">
        <v>98313</v>
      </c>
      <c r="E1749" s="98" t="s">
        <v>98314</v>
      </c>
      <c r="F1749" s="104">
        <v>44967</v>
      </c>
      <c r="G1749" s="104">
        <v>45717</v>
      </c>
      <c r="H1749" s="104">
        <v>46081</v>
      </c>
      <c r="J1749" s="101">
        <v>1860</v>
      </c>
      <c r="K1749" s="98" t="s">
        <v>98315</v>
      </c>
      <c r="L1749" s="98" t="s">
        <v>98316</v>
      </c>
      <c r="M1749" s="98" t="s">
        <v>98317</v>
      </c>
      <c r="N1749" s="98" t="s">
        <v>98318</v>
      </c>
      <c r="O1749" s="101">
        <v>80</v>
      </c>
      <c r="P1749" s="101">
        <v>80</v>
      </c>
      <c r="Q1749" s="101">
        <v>2095.5999999999999</v>
      </c>
      <c r="R1749" s="101">
        <v>400</v>
      </c>
    </row>
    <row r="1750">
      <c r="L1750" s="98" t="s">
        <v>98319</v>
      </c>
      <c r="M1750" s="98" t="s">
        <v>98320</v>
      </c>
      <c r="N1750" s="98" t="s">
        <v>98321</v>
      </c>
      <c r="O1750" s="101">
        <v>1778</v>
      </c>
      <c r="P1750" s="101">
        <v>1778</v>
      </c>
    </row>
    <row r="1751">
      <c r="L1751" s="98" t="s">
        <v>98322</v>
      </c>
      <c r="M1751" s="98" t="s">
        <v>98323</v>
      </c>
      <c r="N1751" s="98" t="s">
        <v>98324</v>
      </c>
      <c r="O1751" s="101">
        <v>75</v>
      </c>
      <c r="P1751" s="101">
        <v>0</v>
      </c>
    </row>
    <row r="1752">
      <c r="L1752" s="98" t="s">
        <v>98325</v>
      </c>
      <c r="M1752" s="98" t="s">
        <v>98326</v>
      </c>
      <c r="N1752" s="98" t="s">
        <v>98327</v>
      </c>
      <c r="O1752" s="101">
        <v>20</v>
      </c>
      <c r="P1752" s="101">
        <v>20</v>
      </c>
    </row>
    <row r="1753">
      <c r="L1753" s="98" t="s">
        <v>98328</v>
      </c>
      <c r="M1753" s="98" t="s">
        <v>98329</v>
      </c>
      <c r="N1753" s="98" t="s">
        <v>98330</v>
      </c>
      <c r="O1753" s="101">
        <v>35</v>
      </c>
      <c r="P1753" s="101">
        <v>35</v>
      </c>
    </row>
    <row r="1754">
      <c r="K1754" s="96" t="s">
        <v>98331</v>
      </c>
      <c r="O1754" s="85">
        <f>SUM(O1749:O1753)</f>
      </c>
      <c r="P1754" s="85">
        <f>SUM(P1749:P1753)</f>
      </c>
    </row>
    <row r="1755">
      <c r="A1755" s="98" t="s">
        <v>98332</v>
      </c>
      <c r="B1755" s="98" t="s">
        <v>98333</v>
      </c>
      <c r="C1755" s="100">
        <v>812</v>
      </c>
      <c r="D1755" s="98" t="s">
        <v>98334</v>
      </c>
      <c r="E1755" s="98" t="s">
        <v>98335</v>
      </c>
      <c r="F1755" s="104">
        <v>44819</v>
      </c>
      <c r="G1755" s="104">
        <v>45566</v>
      </c>
      <c r="H1755" s="104">
        <v>45930</v>
      </c>
      <c r="J1755" s="101">
        <v>1345</v>
      </c>
      <c r="K1755" s="98" t="s">
        <v>98336</v>
      </c>
      <c r="L1755" s="98" t="s">
        <v>98337</v>
      </c>
      <c r="M1755" s="98" t="s">
        <v>98338</v>
      </c>
      <c r="N1755" s="98" t="s">
        <v>98339</v>
      </c>
      <c r="O1755" s="101">
        <v>50</v>
      </c>
      <c r="P1755" s="101">
        <v>0</v>
      </c>
      <c r="Q1755" s="101">
        <v>0</v>
      </c>
      <c r="R1755" s="101">
        <v>400</v>
      </c>
    </row>
    <row r="1756">
      <c r="L1756" s="98" t="s">
        <v>98340</v>
      </c>
      <c r="M1756" s="98" t="s">
        <v>98341</v>
      </c>
      <c r="N1756" s="98" t="s">
        <v>98342</v>
      </c>
      <c r="O1756" s="101">
        <v>15</v>
      </c>
      <c r="P1756" s="101">
        <v>65</v>
      </c>
    </row>
    <row r="1757">
      <c r="L1757" s="98" t="s">
        <v>98343</v>
      </c>
      <c r="M1757" s="98" t="s">
        <v>98344</v>
      </c>
      <c r="N1757" s="98" t="s">
        <v>98345</v>
      </c>
      <c r="O1757" s="101">
        <v>1290</v>
      </c>
      <c r="P1757" s="101">
        <v>1290</v>
      </c>
    </row>
    <row r="1758">
      <c r="L1758" s="98" t="s">
        <v>98346</v>
      </c>
      <c r="M1758" s="98" t="s">
        <v>98347</v>
      </c>
      <c r="N1758" s="98" t="s">
        <v>98348</v>
      </c>
      <c r="O1758" s="101">
        <v>40</v>
      </c>
      <c r="P1758" s="101">
        <v>40</v>
      </c>
    </row>
    <row r="1759">
      <c r="L1759" s="98" t="s">
        <v>98349</v>
      </c>
      <c r="M1759" s="98" t="s">
        <v>98350</v>
      </c>
      <c r="N1759" s="98" t="s">
        <v>98351</v>
      </c>
      <c r="O1759" s="101">
        <v>20</v>
      </c>
      <c r="P1759" s="101">
        <v>20</v>
      </c>
    </row>
    <row r="1760">
      <c r="L1760" s="98" t="s">
        <v>98352</v>
      </c>
      <c r="M1760" s="98" t="s">
        <v>98353</v>
      </c>
      <c r="N1760" s="98" t="s">
        <v>98354</v>
      </c>
      <c r="O1760" s="101">
        <v>35</v>
      </c>
      <c r="P1760" s="101">
        <v>35</v>
      </c>
    </row>
    <row r="1761">
      <c r="K1761" s="96" t="s">
        <v>98355</v>
      </c>
      <c r="O1761" s="85">
        <f>SUM(O1755:O1760)</f>
      </c>
      <c r="P1761" s="85">
        <f>SUM(P1755:P1760)</f>
      </c>
    </row>
    <row r="1762">
      <c r="A1762" s="98" t="s">
        <v>98356</v>
      </c>
      <c r="B1762" s="98" t="s">
        <v>98357</v>
      </c>
      <c r="C1762" s="100">
        <v>812</v>
      </c>
      <c r="D1762" s="98" t="s">
        <v>98358</v>
      </c>
      <c r="E1762" s="98" t="s">
        <v>98359</v>
      </c>
      <c r="F1762" s="104">
        <v>45143</v>
      </c>
      <c r="G1762" s="104">
        <v>45536</v>
      </c>
      <c r="H1762" s="104">
        <v>45900</v>
      </c>
      <c r="J1762" s="101">
        <v>1295</v>
      </c>
      <c r="K1762" s="98" t="s">
        <v>98360</v>
      </c>
      <c r="L1762" s="98" t="s">
        <v>98361</v>
      </c>
      <c r="M1762" s="98" t="s">
        <v>98362</v>
      </c>
      <c r="N1762" s="98" t="s">
        <v>98363</v>
      </c>
      <c r="O1762" s="101">
        <v>15</v>
      </c>
      <c r="P1762" s="101">
        <v>15</v>
      </c>
      <c r="Q1762" s="101">
        <v>0</v>
      </c>
      <c r="R1762" s="101">
        <v>200</v>
      </c>
    </row>
    <row r="1763">
      <c r="L1763" s="98" t="s">
        <v>98364</v>
      </c>
      <c r="M1763" s="98" t="s">
        <v>98365</v>
      </c>
      <c r="N1763" s="98" t="s">
        <v>98366</v>
      </c>
      <c r="O1763" s="101">
        <v>1280</v>
      </c>
      <c r="P1763" s="101">
        <v>1280</v>
      </c>
    </row>
    <row r="1764">
      <c r="L1764" s="98" t="s">
        <v>98367</v>
      </c>
      <c r="M1764" s="98" t="s">
        <v>98368</v>
      </c>
      <c r="N1764" s="98" t="s">
        <v>98369</v>
      </c>
      <c r="O1764" s="101">
        <v>100</v>
      </c>
      <c r="P1764" s="101">
        <v>100</v>
      </c>
    </row>
    <row r="1765">
      <c r="L1765" s="98" t="s">
        <v>98370</v>
      </c>
      <c r="M1765" s="98" t="s">
        <v>98371</v>
      </c>
      <c r="N1765" s="98" t="s">
        <v>98372</v>
      </c>
      <c r="O1765" s="101">
        <v>20</v>
      </c>
      <c r="P1765" s="101">
        <v>20</v>
      </c>
    </row>
    <row r="1766">
      <c r="L1766" s="98" t="s">
        <v>98373</v>
      </c>
      <c r="M1766" s="98" t="s">
        <v>98374</v>
      </c>
      <c r="N1766" s="98" t="s">
        <v>98375</v>
      </c>
      <c r="O1766" s="101">
        <v>35</v>
      </c>
      <c r="P1766" s="101">
        <v>35</v>
      </c>
    </row>
    <row r="1767">
      <c r="K1767" s="96" t="s">
        <v>98376</v>
      </c>
      <c r="O1767" s="85">
        <f>SUM(O1762:O1766)</f>
      </c>
      <c r="P1767" s="85">
        <f>SUM(P1762:P1766)</f>
      </c>
    </row>
    <row r="1768">
      <c r="A1768" s="98" t="s">
        <v>98377</v>
      </c>
      <c r="B1768" s="98" t="s">
        <v>98378</v>
      </c>
      <c r="C1768" s="100">
        <v>1267</v>
      </c>
      <c r="D1768" s="98" t="s">
        <v>98379</v>
      </c>
      <c r="E1768" s="98" t="s">
        <v>98380</v>
      </c>
      <c r="F1768" s="104">
        <v>45604</v>
      </c>
      <c r="G1768" s="104">
        <v>45604</v>
      </c>
      <c r="H1768" s="104">
        <v>45991</v>
      </c>
      <c r="J1768" s="101">
        <v>1895</v>
      </c>
      <c r="K1768" s="98" t="s">
        <v>98381</v>
      </c>
      <c r="L1768" s="98" t="s">
        <v>98382</v>
      </c>
      <c r="M1768" s="98" t="s">
        <v>98383</v>
      </c>
      <c r="N1768" s="98" t="s">
        <v>98384</v>
      </c>
      <c r="O1768" s="101">
        <v>35</v>
      </c>
      <c r="P1768" s="101">
        <v>115</v>
      </c>
      <c r="Q1768" s="101">
        <v>0</v>
      </c>
      <c r="R1768" s="101">
        <v>200</v>
      </c>
    </row>
    <row r="1769">
      <c r="L1769" s="98" t="s">
        <v>98385</v>
      </c>
      <c r="M1769" s="98" t="s">
        <v>98386</v>
      </c>
      <c r="N1769" s="98" t="s">
        <v>98387</v>
      </c>
      <c r="O1769" s="101">
        <v>80</v>
      </c>
      <c r="P1769" s="101">
        <v>0</v>
      </c>
    </row>
    <row r="1770">
      <c r="L1770" s="98" t="s">
        <v>98388</v>
      </c>
      <c r="M1770" s="98" t="s">
        <v>98389</v>
      </c>
      <c r="N1770" s="98" t="s">
        <v>98390</v>
      </c>
      <c r="O1770" s="101">
        <v>1780</v>
      </c>
      <c r="P1770" s="101">
        <v>1780</v>
      </c>
    </row>
    <row r="1771">
      <c r="L1771" s="98" t="s">
        <v>98391</v>
      </c>
      <c r="M1771" s="98" t="s">
        <v>98392</v>
      </c>
      <c r="N1771" s="98" t="s">
        <v>98393</v>
      </c>
      <c r="O1771" s="101">
        <v>125</v>
      </c>
      <c r="P1771" s="101">
        <v>125</v>
      </c>
    </row>
    <row r="1772">
      <c r="L1772" s="98" t="s">
        <v>98394</v>
      </c>
      <c r="M1772" s="98" t="s">
        <v>98395</v>
      </c>
      <c r="N1772" s="98" t="s">
        <v>98396</v>
      </c>
      <c r="O1772" s="101">
        <v>20</v>
      </c>
      <c r="P1772" s="101">
        <v>20</v>
      </c>
    </row>
    <row r="1773">
      <c r="L1773" s="98" t="s">
        <v>98397</v>
      </c>
      <c r="M1773" s="98" t="s">
        <v>98398</v>
      </c>
      <c r="N1773" s="98" t="s">
        <v>98399</v>
      </c>
      <c r="O1773" s="101">
        <v>35</v>
      </c>
      <c r="P1773" s="101">
        <v>35</v>
      </c>
    </row>
    <row r="1774">
      <c r="K1774" s="96" t="s">
        <v>98400</v>
      </c>
      <c r="O1774" s="85">
        <f>SUM(O1768:O1773)</f>
      </c>
      <c r="P1774" s="85">
        <f>SUM(P1768:P1773)</f>
      </c>
    </row>
    <row r="1775">
      <c r="A1775" s="98" t="s">
        <v>98401</v>
      </c>
      <c r="B1775" s="98" t="s">
        <v>98402</v>
      </c>
      <c r="C1775" s="100">
        <v>1267</v>
      </c>
      <c r="D1775" s="98" t="s">
        <v>98403</v>
      </c>
      <c r="E1775" s="98" t="s">
        <v>98404</v>
      </c>
      <c r="F1775" s="104">
        <v>44394</v>
      </c>
      <c r="G1775" s="104">
        <v>45505</v>
      </c>
      <c r="H1775" s="104">
        <v>45869</v>
      </c>
      <c r="J1775" s="101">
        <v>1815</v>
      </c>
      <c r="K1775" s="98" t="s">
        <v>98405</v>
      </c>
      <c r="L1775" s="98" t="s">
        <v>98406</v>
      </c>
      <c r="M1775" s="98" t="s">
        <v>98407</v>
      </c>
      <c r="N1775" s="98" t="s">
        <v>98408</v>
      </c>
      <c r="O1775" s="101">
        <v>35</v>
      </c>
      <c r="P1775" s="101">
        <v>35</v>
      </c>
      <c r="Q1775" s="101">
        <v>0</v>
      </c>
      <c r="R1775" s="101">
        <v>200</v>
      </c>
    </row>
    <row r="1776">
      <c r="L1776" s="98" t="s">
        <v>98409</v>
      </c>
      <c r="M1776" s="98" t="s">
        <v>98410</v>
      </c>
      <c r="N1776" s="98" t="s">
        <v>98411</v>
      </c>
      <c r="O1776" s="101">
        <v>1748</v>
      </c>
      <c r="P1776" s="101">
        <v>1748</v>
      </c>
    </row>
    <row r="1777">
      <c r="L1777" s="98" t="s">
        <v>98412</v>
      </c>
      <c r="M1777" s="98" t="s">
        <v>98413</v>
      </c>
      <c r="N1777" s="98" t="s">
        <v>98414</v>
      </c>
      <c r="O1777" s="101">
        <v>45</v>
      </c>
      <c r="P1777" s="101">
        <v>45</v>
      </c>
    </row>
    <row r="1778">
      <c r="L1778" s="98" t="s">
        <v>98415</v>
      </c>
      <c r="M1778" s="98" t="s">
        <v>98416</v>
      </c>
      <c r="N1778" s="98" t="s">
        <v>98417</v>
      </c>
      <c r="O1778" s="101">
        <v>45</v>
      </c>
      <c r="P1778" s="101">
        <v>45</v>
      </c>
    </row>
    <row r="1779">
      <c r="L1779" s="98" t="s">
        <v>98418</v>
      </c>
      <c r="M1779" s="98" t="s">
        <v>98419</v>
      </c>
      <c r="N1779" s="98" t="s">
        <v>98420</v>
      </c>
      <c r="O1779" s="101">
        <v>20</v>
      </c>
      <c r="P1779" s="101">
        <v>20</v>
      </c>
    </row>
    <row r="1780">
      <c r="L1780" s="98" t="s">
        <v>98421</v>
      </c>
      <c r="M1780" s="98" t="s">
        <v>98422</v>
      </c>
      <c r="N1780" s="98" t="s">
        <v>98423</v>
      </c>
      <c r="O1780" s="101">
        <v>35</v>
      </c>
      <c r="P1780" s="101">
        <v>35</v>
      </c>
    </row>
    <row r="1781">
      <c r="K1781" s="96" t="s">
        <v>98424</v>
      </c>
      <c r="O1781" s="85">
        <f>SUM(O1775:O1780)</f>
      </c>
      <c r="P1781" s="85">
        <f>SUM(P1775:P1780)</f>
      </c>
    </row>
    <row r="1782">
      <c r="A1782" s="98" t="s">
        <v>98425</v>
      </c>
      <c r="B1782" s="98" t="s">
        <v>98426</v>
      </c>
      <c r="C1782" s="100">
        <v>812</v>
      </c>
      <c r="D1782" s="98" t="s">
        <v>98427</v>
      </c>
      <c r="E1782" s="98" t="s">
        <v>98428</v>
      </c>
      <c r="F1782" s="104">
        <v>44614</v>
      </c>
      <c r="G1782" s="104">
        <v>45717</v>
      </c>
      <c r="H1782" s="104">
        <v>46081</v>
      </c>
      <c r="J1782" s="101">
        <v>1360</v>
      </c>
      <c r="K1782" s="98" t="s">
        <v>98429</v>
      </c>
      <c r="L1782" s="98" t="s">
        <v>98430</v>
      </c>
      <c r="M1782" s="98" t="s">
        <v>98431</v>
      </c>
      <c r="N1782" s="98" t="s">
        <v>98432</v>
      </c>
      <c r="O1782" s="101">
        <v>80</v>
      </c>
      <c r="P1782" s="101">
        <v>80</v>
      </c>
      <c r="Q1782" s="101">
        <v>0</v>
      </c>
      <c r="R1782" s="101">
        <v>500</v>
      </c>
    </row>
    <row r="1783">
      <c r="L1783" s="98" t="s">
        <v>98433</v>
      </c>
      <c r="M1783" s="98" t="s">
        <v>98434</v>
      </c>
      <c r="N1783" s="98" t="s">
        <v>98435</v>
      </c>
      <c r="O1783" s="101">
        <v>1278</v>
      </c>
      <c r="P1783" s="101">
        <v>1278</v>
      </c>
    </row>
    <row r="1784">
      <c r="L1784" s="98" t="s">
        <v>98436</v>
      </c>
      <c r="M1784" s="98" t="s">
        <v>98437</v>
      </c>
      <c r="N1784" s="98" t="s">
        <v>98438</v>
      </c>
      <c r="O1784" s="101">
        <v>20</v>
      </c>
      <c r="P1784" s="101">
        <v>20</v>
      </c>
    </row>
    <row r="1785">
      <c r="L1785" s="98" t="s">
        <v>98439</v>
      </c>
      <c r="M1785" s="98" t="s">
        <v>98440</v>
      </c>
      <c r="N1785" s="98" t="s">
        <v>98441</v>
      </c>
      <c r="O1785" s="101">
        <v>35</v>
      </c>
      <c r="P1785" s="101">
        <v>35</v>
      </c>
    </row>
    <row r="1786">
      <c r="K1786" s="96" t="s">
        <v>98442</v>
      </c>
      <c r="O1786" s="85">
        <f>SUM(O1782:O1785)</f>
      </c>
      <c r="P1786" s="85">
        <f>SUM(P1782:P1785)</f>
      </c>
    </row>
    <row r="1787">
      <c r="A1787" s="98" t="s">
        <v>98443</v>
      </c>
      <c r="B1787" s="98" t="s">
        <v>98444</v>
      </c>
      <c r="C1787" s="100">
        <v>812</v>
      </c>
      <c r="D1787" s="98" t="s">
        <v>98445</v>
      </c>
      <c r="E1787" s="98" t="s">
        <v>98446</v>
      </c>
      <c r="F1787" s="104">
        <v>43358</v>
      </c>
      <c r="G1787" s="104">
        <v>45566</v>
      </c>
      <c r="H1787" s="104">
        <v>45930</v>
      </c>
      <c r="J1787" s="101">
        <v>1280</v>
      </c>
      <c r="K1787" s="98" t="s">
        <v>98447</v>
      </c>
      <c r="L1787" s="98" t="s">
        <v>98448</v>
      </c>
      <c r="M1787" s="98" t="s">
        <v>98449</v>
      </c>
      <c r="N1787" s="98" t="s">
        <v>98450</v>
      </c>
      <c r="O1787" s="101">
        <v>1290</v>
      </c>
      <c r="P1787" s="101">
        <v>1290</v>
      </c>
      <c r="Q1787" s="101">
        <v>0</v>
      </c>
      <c r="R1787" s="101">
        <v>500</v>
      </c>
    </row>
    <row r="1788">
      <c r="L1788" s="98" t="s">
        <v>98451</v>
      </c>
      <c r="M1788" s="98" t="s">
        <v>98452</v>
      </c>
      <c r="N1788" s="98" t="s">
        <v>98453</v>
      </c>
      <c r="O1788" s="101">
        <v>20</v>
      </c>
      <c r="P1788" s="101">
        <v>20</v>
      </c>
    </row>
    <row r="1789">
      <c r="L1789" s="98" t="s">
        <v>98454</v>
      </c>
      <c r="M1789" s="98" t="s">
        <v>98455</v>
      </c>
      <c r="N1789" s="98" t="s">
        <v>98456</v>
      </c>
      <c r="O1789" s="101">
        <v>35</v>
      </c>
      <c r="P1789" s="101">
        <v>35</v>
      </c>
    </row>
    <row r="1790">
      <c r="K1790" s="96" t="s">
        <v>98457</v>
      </c>
      <c r="O1790" s="85">
        <f>SUM(O1787:O1789)</f>
      </c>
      <c r="P1790" s="85">
        <f>SUM(P1787:P1789)</f>
      </c>
    </row>
    <row r="1791">
      <c r="A1791" s="98" t="s">
        <v>98458</v>
      </c>
      <c r="B1791" s="98" t="s">
        <v>98459</v>
      </c>
      <c r="C1791" s="100">
        <v>1077</v>
      </c>
      <c r="D1791" s="98" t="s">
        <v>98460</v>
      </c>
      <c r="E1791" s="98" t="s">
        <v>98461</v>
      </c>
      <c r="F1791" s="104">
        <v>44691</v>
      </c>
      <c r="G1791" s="104">
        <v>45444</v>
      </c>
      <c r="H1791" s="104">
        <v>45808</v>
      </c>
      <c r="I1791" s="104">
        <v>45808</v>
      </c>
      <c r="J1791" s="101">
        <v>1505</v>
      </c>
      <c r="K1791" s="98" t="s">
        <v>98462</v>
      </c>
      <c r="L1791" s="98" t="s">
        <v>98463</v>
      </c>
      <c r="M1791" s="98" t="s">
        <v>98464</v>
      </c>
      <c r="N1791" s="98" t="s">
        <v>98465</v>
      </c>
      <c r="O1791" s="101">
        <v>1493</v>
      </c>
      <c r="P1791" s="101">
        <v>1493</v>
      </c>
      <c r="Q1791" s="101">
        <v>0</v>
      </c>
      <c r="R1791" s="101">
        <v>1530</v>
      </c>
    </row>
    <row r="1792">
      <c r="L1792" s="98" t="s">
        <v>98466</v>
      </c>
      <c r="M1792" s="98" t="s">
        <v>98467</v>
      </c>
      <c r="N1792" s="98" t="s">
        <v>98468</v>
      </c>
      <c r="O1792" s="101">
        <v>125</v>
      </c>
      <c r="P1792" s="101">
        <v>125</v>
      </c>
    </row>
    <row r="1793">
      <c r="L1793" s="98" t="s">
        <v>98469</v>
      </c>
      <c r="M1793" s="98" t="s">
        <v>98470</v>
      </c>
      <c r="N1793" s="98" t="s">
        <v>98471</v>
      </c>
      <c r="O1793" s="101">
        <v>20</v>
      </c>
      <c r="P1793" s="101">
        <v>20</v>
      </c>
    </row>
    <row r="1794">
      <c r="L1794" s="98" t="s">
        <v>98472</v>
      </c>
      <c r="M1794" s="98" t="s">
        <v>98473</v>
      </c>
      <c r="N1794" s="98" t="s">
        <v>98474</v>
      </c>
      <c r="O1794" s="101">
        <v>35</v>
      </c>
      <c r="P1794" s="101">
        <v>35</v>
      </c>
    </row>
    <row r="1795">
      <c r="K1795" s="96" t="s">
        <v>98475</v>
      </c>
      <c r="O1795" s="85">
        <f>SUM(O1791:O1794)</f>
      </c>
      <c r="P1795" s="85">
        <f>SUM(P1791:P1794)</f>
      </c>
    </row>
    <row r="1796">
      <c r="A1796" s="98" t="s">
        <v>98476</v>
      </c>
      <c r="B1796" s="98" t="s">
        <v>98477</v>
      </c>
      <c r="C1796" s="100">
        <v>1077</v>
      </c>
      <c r="D1796" s="98" t="s">
        <v>98478</v>
      </c>
      <c r="E1796" s="98" t="s">
        <v>98479</v>
      </c>
      <c r="F1796" s="104">
        <v>45595</v>
      </c>
      <c r="G1796" s="104">
        <v>45595</v>
      </c>
      <c r="H1796" s="104">
        <v>46022</v>
      </c>
      <c r="J1796" s="101">
        <v>1585</v>
      </c>
      <c r="K1796" s="98" t="s">
        <v>98480</v>
      </c>
      <c r="L1796" s="98" t="s">
        <v>98481</v>
      </c>
      <c r="M1796" s="98" t="s">
        <v>98482</v>
      </c>
      <c r="N1796" s="98" t="s">
        <v>98483</v>
      </c>
      <c r="O1796" s="101">
        <v>80</v>
      </c>
      <c r="P1796" s="101">
        <v>80</v>
      </c>
      <c r="Q1796" s="101">
        <v>0</v>
      </c>
      <c r="R1796" s="101">
        <v>200</v>
      </c>
    </row>
    <row r="1797">
      <c r="L1797" s="98" t="s">
        <v>98484</v>
      </c>
      <c r="M1797" s="98" t="s">
        <v>98485</v>
      </c>
      <c r="N1797" s="98" t="s">
        <v>98486</v>
      </c>
      <c r="O1797" s="101">
        <v>1505</v>
      </c>
      <c r="P1797" s="101">
        <v>1505</v>
      </c>
    </row>
    <row r="1798">
      <c r="L1798" s="98" t="s">
        <v>98487</v>
      </c>
      <c r="M1798" s="98" t="s">
        <v>98488</v>
      </c>
      <c r="N1798" s="98" t="s">
        <v>98489</v>
      </c>
      <c r="O1798" s="101">
        <v>125</v>
      </c>
      <c r="P1798" s="101">
        <v>125</v>
      </c>
    </row>
    <row r="1799">
      <c r="L1799" s="98" t="s">
        <v>98490</v>
      </c>
      <c r="M1799" s="98" t="s">
        <v>98491</v>
      </c>
      <c r="N1799" s="98" t="s">
        <v>98492</v>
      </c>
      <c r="O1799" s="101">
        <v>20</v>
      </c>
      <c r="P1799" s="101">
        <v>20</v>
      </c>
    </row>
    <row r="1800">
      <c r="L1800" s="98" t="s">
        <v>98493</v>
      </c>
      <c r="M1800" s="98" t="s">
        <v>98494</v>
      </c>
      <c r="N1800" s="98" t="s">
        <v>98495</v>
      </c>
      <c r="O1800" s="101">
        <v>35</v>
      </c>
      <c r="P1800" s="101">
        <v>35</v>
      </c>
    </row>
    <row r="1801">
      <c r="K1801" s="96" t="s">
        <v>98496</v>
      </c>
      <c r="O1801" s="85">
        <f>SUM(O1796:O1800)</f>
      </c>
      <c r="P1801" s="85">
        <f>SUM(P1796:P1800)</f>
      </c>
    </row>
    <row r="1802">
      <c r="A1802" s="98" t="s">
        <v>98497</v>
      </c>
      <c r="B1802" s="98" t="s">
        <v>98498</v>
      </c>
      <c r="C1802" s="100">
        <v>812</v>
      </c>
      <c r="D1802" s="98" t="s">
        <v>98499</v>
      </c>
      <c r="E1802" s="98" t="s">
        <v>98500</v>
      </c>
      <c r="F1802" s="104">
        <v>45699</v>
      </c>
      <c r="G1802" s="104">
        <v>45699</v>
      </c>
      <c r="H1802" s="104">
        <v>46063</v>
      </c>
      <c r="J1802" s="101">
        <v>1375</v>
      </c>
      <c r="K1802" s="98" t="s">
        <v>98501</v>
      </c>
      <c r="L1802" s="98" t="s">
        <v>98502</v>
      </c>
      <c r="M1802" s="98" t="s">
        <v>98503</v>
      </c>
      <c r="N1802" s="98" t="s">
        <v>98504</v>
      </c>
      <c r="O1802" s="101">
        <v>80</v>
      </c>
      <c r="P1802" s="101">
        <v>80</v>
      </c>
      <c r="Q1802" s="101">
        <v>0</v>
      </c>
      <c r="R1802" s="101">
        <v>200</v>
      </c>
    </row>
    <row r="1803">
      <c r="L1803" s="98" t="s">
        <v>98505</v>
      </c>
      <c r="M1803" s="98" t="s">
        <v>98506</v>
      </c>
      <c r="N1803" s="98" t="s">
        <v>98507</v>
      </c>
      <c r="O1803" s="101">
        <v>15</v>
      </c>
      <c r="P1803" s="101">
        <v>15</v>
      </c>
    </row>
    <row r="1804">
      <c r="L1804" s="98" t="s">
        <v>98508</v>
      </c>
      <c r="M1804" s="98" t="s">
        <v>98509</v>
      </c>
      <c r="N1804" s="98" t="s">
        <v>98510</v>
      </c>
      <c r="O1804" s="101">
        <v>1280</v>
      </c>
      <c r="P1804" s="101">
        <v>1280</v>
      </c>
    </row>
    <row r="1805">
      <c r="L1805" s="98" t="s">
        <v>98511</v>
      </c>
      <c r="M1805" s="98" t="s">
        <v>98512</v>
      </c>
      <c r="N1805" s="98" t="s">
        <v>98513</v>
      </c>
      <c r="O1805" s="101">
        <v>40</v>
      </c>
      <c r="P1805" s="101">
        <v>40</v>
      </c>
    </row>
    <row r="1806">
      <c r="L1806" s="98" t="s">
        <v>98514</v>
      </c>
      <c r="M1806" s="98" t="s">
        <v>98515</v>
      </c>
      <c r="N1806" s="98" t="s">
        <v>98516</v>
      </c>
      <c r="O1806" s="101">
        <v>20</v>
      </c>
      <c r="P1806" s="101">
        <v>20</v>
      </c>
    </row>
    <row r="1807">
      <c r="L1807" s="98" t="s">
        <v>98517</v>
      </c>
      <c r="M1807" s="98" t="s">
        <v>98518</v>
      </c>
      <c r="N1807" s="98" t="s">
        <v>98519</v>
      </c>
      <c r="O1807" s="101">
        <v>35</v>
      </c>
      <c r="P1807" s="101">
        <v>35</v>
      </c>
    </row>
    <row r="1808">
      <c r="K1808" s="96" t="s">
        <v>98520</v>
      </c>
      <c r="O1808" s="85">
        <f>SUM(O1802:O1807)</f>
      </c>
      <c r="P1808" s="85">
        <f>SUM(P1802:P1807)</f>
      </c>
    </row>
    <row r="1809">
      <c r="A1809" s="98" t="s">
        <v>98521</v>
      </c>
      <c r="B1809" s="98" t="s">
        <v>98522</v>
      </c>
      <c r="C1809" s="100">
        <v>812</v>
      </c>
      <c r="D1809" s="98" t="s">
        <v>98523</v>
      </c>
      <c r="E1809" s="98" t="s">
        <v>98524</v>
      </c>
      <c r="F1809" s="104">
        <v>45394</v>
      </c>
      <c r="G1809" s="104">
        <v>45394</v>
      </c>
      <c r="H1809" s="104">
        <v>45838</v>
      </c>
      <c r="J1809" s="101">
        <v>1295</v>
      </c>
      <c r="K1809" s="98" t="s">
        <v>98525</v>
      </c>
      <c r="L1809" s="98" t="s">
        <v>98526</v>
      </c>
      <c r="M1809" s="98" t="s">
        <v>98527</v>
      </c>
      <c r="N1809" s="98" t="s">
        <v>98528</v>
      </c>
      <c r="O1809" s="101">
        <v>15</v>
      </c>
      <c r="P1809" s="101">
        <v>15</v>
      </c>
      <c r="Q1809" s="101">
        <v>0</v>
      </c>
      <c r="R1809" s="101">
        <v>400</v>
      </c>
    </row>
    <row r="1810">
      <c r="L1810" s="98" t="s">
        <v>98529</v>
      </c>
      <c r="M1810" s="98" t="s">
        <v>98530</v>
      </c>
      <c r="N1810" s="98" t="s">
        <v>98531</v>
      </c>
      <c r="O1810" s="101">
        <v>1280</v>
      </c>
      <c r="P1810" s="101">
        <v>1280</v>
      </c>
    </row>
    <row r="1811">
      <c r="L1811" s="98" t="s">
        <v>98532</v>
      </c>
      <c r="M1811" s="98" t="s">
        <v>98533</v>
      </c>
      <c r="N1811" s="98" t="s">
        <v>98534</v>
      </c>
      <c r="O1811" s="101">
        <v>20</v>
      </c>
      <c r="P1811" s="101">
        <v>20</v>
      </c>
    </row>
    <row r="1812">
      <c r="L1812" s="98" t="s">
        <v>98535</v>
      </c>
      <c r="M1812" s="98" t="s">
        <v>98536</v>
      </c>
      <c r="N1812" s="98" t="s">
        <v>98537</v>
      </c>
      <c r="O1812" s="101">
        <v>35</v>
      </c>
      <c r="P1812" s="101">
        <v>35</v>
      </c>
    </row>
    <row r="1813">
      <c r="K1813" s="96" t="s">
        <v>98538</v>
      </c>
      <c r="O1813" s="85">
        <f>SUM(O1809:O1812)</f>
      </c>
      <c r="P1813" s="85">
        <f>SUM(P1809:P1812)</f>
      </c>
    </row>
    <row r="1814">
      <c r="A1814" s="98" t="s">
        <v>98539</v>
      </c>
      <c r="B1814" s="98" t="s">
        <v>98540</v>
      </c>
      <c r="C1814" s="100">
        <v>1077</v>
      </c>
      <c r="D1814" s="98" t="s">
        <v>98541</v>
      </c>
      <c r="E1814" s="98" t="s">
        <v>98542</v>
      </c>
      <c r="F1814" s="104">
        <v>45183</v>
      </c>
      <c r="G1814" s="104">
        <v>45566</v>
      </c>
      <c r="H1814" s="104">
        <v>45930</v>
      </c>
      <c r="J1814" s="101">
        <v>1620</v>
      </c>
      <c r="K1814" s="98" t="s">
        <v>98543</v>
      </c>
      <c r="L1814" s="98" t="s">
        <v>98544</v>
      </c>
      <c r="M1814" s="98" t="s">
        <v>98545</v>
      </c>
      <c r="N1814" s="98" t="s">
        <v>98546</v>
      </c>
      <c r="O1814" s="101">
        <v>80</v>
      </c>
      <c r="P1814" s="101">
        <v>35</v>
      </c>
      <c r="Q1814" s="101">
        <v>1872.47</v>
      </c>
      <c r="R1814" s="101">
        <v>1675</v>
      </c>
    </row>
    <row r="1815">
      <c r="L1815" s="98" t="s">
        <v>98547</v>
      </c>
      <c r="M1815" s="98" t="s">
        <v>98548</v>
      </c>
      <c r="N1815" s="98" t="s">
        <v>98549</v>
      </c>
      <c r="O1815" s="101">
        <v>35</v>
      </c>
      <c r="P1815" s="101">
        <v>80</v>
      </c>
    </row>
    <row r="1816">
      <c r="L1816" s="98" t="s">
        <v>98550</v>
      </c>
      <c r="M1816" s="98" t="s">
        <v>98551</v>
      </c>
      <c r="N1816" s="98" t="s">
        <v>98552</v>
      </c>
      <c r="O1816" s="101">
        <v>1515</v>
      </c>
      <c r="P1816" s="101">
        <v>1515</v>
      </c>
    </row>
    <row r="1817">
      <c r="L1817" s="98" t="s">
        <v>98553</v>
      </c>
      <c r="M1817" s="98" t="s">
        <v>98554</v>
      </c>
      <c r="N1817" s="98" t="s">
        <v>98555</v>
      </c>
      <c r="O1817" s="101">
        <v>75</v>
      </c>
      <c r="P1817" s="101">
        <v>0</v>
      </c>
    </row>
    <row r="1818">
      <c r="L1818" s="98" t="s">
        <v>98556</v>
      </c>
      <c r="M1818" s="98" t="s">
        <v>98557</v>
      </c>
      <c r="N1818" s="98" t="s">
        <v>98558</v>
      </c>
      <c r="O1818" s="101">
        <v>40</v>
      </c>
      <c r="P1818" s="101">
        <v>40</v>
      </c>
    </row>
    <row r="1819">
      <c r="L1819" s="98" t="s">
        <v>98559</v>
      </c>
      <c r="M1819" s="98" t="s">
        <v>98560</v>
      </c>
      <c r="N1819" s="98" t="s">
        <v>98561</v>
      </c>
      <c r="O1819" s="101">
        <v>20</v>
      </c>
      <c r="P1819" s="101">
        <v>20</v>
      </c>
    </row>
    <row r="1820">
      <c r="L1820" s="98" t="s">
        <v>98562</v>
      </c>
      <c r="M1820" s="98" t="s">
        <v>98563</v>
      </c>
      <c r="N1820" s="98" t="s">
        <v>98564</v>
      </c>
      <c r="O1820" s="101">
        <v>35</v>
      </c>
      <c r="P1820" s="101">
        <v>35</v>
      </c>
    </row>
    <row r="1821">
      <c r="K1821" s="96" t="s">
        <v>98565</v>
      </c>
      <c r="O1821" s="85">
        <f>SUM(O1814:O1820)</f>
      </c>
      <c r="P1821" s="85">
        <f>SUM(P1814:P1820)</f>
      </c>
    </row>
    <row r="1822">
      <c r="A1822" s="98" t="s">
        <v>98566</v>
      </c>
      <c r="B1822" s="98" t="s">
        <v>98567</v>
      </c>
      <c r="C1822" s="100">
        <v>1077</v>
      </c>
      <c r="D1822" s="98" t="s">
        <v>98568</v>
      </c>
      <c r="E1822" s="98" t="s">
        <v>98569</v>
      </c>
      <c r="F1822" s="104">
        <v>44114</v>
      </c>
      <c r="G1822" s="104">
        <v>45597</v>
      </c>
      <c r="H1822" s="104">
        <v>45961</v>
      </c>
      <c r="J1822" s="101">
        <v>1540</v>
      </c>
      <c r="K1822" s="98" t="s">
        <v>98570</v>
      </c>
      <c r="L1822" s="98" t="s">
        <v>98571</v>
      </c>
      <c r="M1822" s="98" t="s">
        <v>98572</v>
      </c>
      <c r="N1822" s="98" t="s">
        <v>98573</v>
      </c>
      <c r="O1822" s="101">
        <v>35</v>
      </c>
      <c r="P1822" s="101">
        <v>35</v>
      </c>
      <c r="Q1822" s="101">
        <v>0</v>
      </c>
      <c r="R1822" s="101">
        <v>500</v>
      </c>
    </row>
    <row r="1823">
      <c r="L1823" s="98" t="s">
        <v>98574</v>
      </c>
      <c r="M1823" s="98" t="s">
        <v>98575</v>
      </c>
      <c r="N1823" s="98" t="s">
        <v>98576</v>
      </c>
      <c r="O1823" s="101">
        <v>1515</v>
      </c>
      <c r="P1823" s="101">
        <v>1515</v>
      </c>
    </row>
    <row r="1824">
      <c r="L1824" s="98" t="s">
        <v>98577</v>
      </c>
      <c r="M1824" s="98" t="s">
        <v>98578</v>
      </c>
      <c r="N1824" s="98" t="s">
        <v>98579</v>
      </c>
      <c r="O1824" s="101">
        <v>20</v>
      </c>
      <c r="P1824" s="101">
        <v>20</v>
      </c>
    </row>
    <row r="1825">
      <c r="L1825" s="98" t="s">
        <v>98580</v>
      </c>
      <c r="M1825" s="98" t="s">
        <v>98581</v>
      </c>
      <c r="N1825" s="98" t="s">
        <v>98582</v>
      </c>
      <c r="O1825" s="101">
        <v>35</v>
      </c>
      <c r="P1825" s="101">
        <v>35</v>
      </c>
    </row>
    <row r="1826">
      <c r="K1826" s="96" t="s">
        <v>98583</v>
      </c>
      <c r="O1826" s="85">
        <f>SUM(O1822:O1825)</f>
      </c>
      <c r="P1826" s="85">
        <f>SUM(P1822:P1825)</f>
      </c>
    </row>
    <row r="1827">
      <c r="A1827" s="98" t="s">
        <v>98584</v>
      </c>
      <c r="B1827" s="98" t="s">
        <v>98585</v>
      </c>
      <c r="C1827" s="100">
        <v>812</v>
      </c>
      <c r="D1827" s="98" t="s">
        <v>98586</v>
      </c>
      <c r="E1827" s="98" t="s">
        <v>98587</v>
      </c>
      <c r="F1827" s="104">
        <v>42583</v>
      </c>
      <c r="G1827" s="104">
        <v>45444</v>
      </c>
      <c r="H1827" s="104">
        <v>45808</v>
      </c>
      <c r="J1827" s="101">
        <v>1280</v>
      </c>
      <c r="K1827" s="98" t="s">
        <v>98588</v>
      </c>
      <c r="L1827" s="98" t="s">
        <v>98589</v>
      </c>
      <c r="M1827" s="98" t="s">
        <v>98590</v>
      </c>
      <c r="N1827" s="98" t="s">
        <v>98591</v>
      </c>
      <c r="O1827" s="101">
        <v>1248</v>
      </c>
      <c r="P1827" s="101">
        <v>1248</v>
      </c>
      <c r="Q1827" s="101">
        <v>1378.0899999999999</v>
      </c>
      <c r="R1827" s="101">
        <v>400</v>
      </c>
    </row>
    <row r="1828">
      <c r="L1828" s="98" t="s">
        <v>98592</v>
      </c>
      <c r="M1828" s="98" t="s">
        <v>98593</v>
      </c>
      <c r="N1828" s="98" t="s">
        <v>98594</v>
      </c>
      <c r="O1828" s="101">
        <v>75</v>
      </c>
      <c r="P1828" s="101">
        <v>0</v>
      </c>
    </row>
    <row r="1829">
      <c r="L1829" s="98" t="s">
        <v>98595</v>
      </c>
      <c r="M1829" s="98" t="s">
        <v>98596</v>
      </c>
      <c r="N1829" s="98" t="s">
        <v>98597</v>
      </c>
      <c r="O1829" s="101">
        <v>20</v>
      </c>
      <c r="P1829" s="101">
        <v>20</v>
      </c>
    </row>
    <row r="1830">
      <c r="L1830" s="98" t="s">
        <v>98598</v>
      </c>
      <c r="M1830" s="98" t="s">
        <v>98599</v>
      </c>
      <c r="N1830" s="98" t="s">
        <v>98600</v>
      </c>
      <c r="O1830" s="101">
        <v>35</v>
      </c>
      <c r="P1830" s="101">
        <v>35</v>
      </c>
    </row>
    <row r="1831">
      <c r="K1831" s="96" t="s">
        <v>98601</v>
      </c>
      <c r="O1831" s="85">
        <f>SUM(O1827:O1830)</f>
      </c>
      <c r="P1831" s="85">
        <f>SUM(P1827:P1830)</f>
      </c>
    </row>
    <row r="1832">
      <c r="A1832" s="98" t="s">
        <v>98602</v>
      </c>
      <c r="B1832" s="98" t="s">
        <v>98603</v>
      </c>
      <c r="C1832" s="100">
        <v>1077</v>
      </c>
      <c r="D1832" s="98" t="s">
        <v>98604</v>
      </c>
      <c r="E1832" s="98" t="s">
        <v>98605</v>
      </c>
      <c r="F1832" s="104">
        <v>44602</v>
      </c>
      <c r="G1832" s="104">
        <v>45717</v>
      </c>
      <c r="H1832" s="104">
        <v>46081</v>
      </c>
      <c r="J1832" s="101">
        <v>1570</v>
      </c>
      <c r="K1832" s="98" t="s">
        <v>98606</v>
      </c>
      <c r="L1832" s="98" t="s">
        <v>98607</v>
      </c>
      <c r="M1832" s="98" t="s">
        <v>98608</v>
      </c>
      <c r="N1832" s="98" t="s">
        <v>98609</v>
      </c>
      <c r="O1832" s="101">
        <v>15</v>
      </c>
      <c r="P1832" s="101">
        <v>15</v>
      </c>
      <c r="Q1832" s="101">
        <v>0</v>
      </c>
      <c r="R1832" s="101">
        <v>1595</v>
      </c>
    </row>
    <row r="1833">
      <c r="L1833" s="98" t="s">
        <v>98610</v>
      </c>
      <c r="M1833" s="98" t="s">
        <v>98611</v>
      </c>
      <c r="N1833" s="98" t="s">
        <v>98612</v>
      </c>
      <c r="O1833" s="101">
        <v>50</v>
      </c>
      <c r="P1833" s="101">
        <v>50</v>
      </c>
    </row>
    <row r="1834">
      <c r="L1834" s="98" t="s">
        <v>98613</v>
      </c>
      <c r="M1834" s="98" t="s">
        <v>98614</v>
      </c>
      <c r="N1834" s="98" t="s">
        <v>98615</v>
      </c>
      <c r="O1834" s="101">
        <v>1503</v>
      </c>
      <c r="P1834" s="101">
        <v>1503</v>
      </c>
    </row>
    <row r="1835">
      <c r="L1835" s="98" t="s">
        <v>98616</v>
      </c>
      <c r="M1835" s="98" t="s">
        <v>98617</v>
      </c>
      <c r="N1835" s="98" t="s">
        <v>98618</v>
      </c>
      <c r="O1835" s="101">
        <v>40</v>
      </c>
      <c r="P1835" s="101">
        <v>40</v>
      </c>
    </row>
    <row r="1836">
      <c r="L1836" s="98" t="s">
        <v>98619</v>
      </c>
      <c r="M1836" s="98" t="s">
        <v>98620</v>
      </c>
      <c r="N1836" s="98" t="s">
        <v>98621</v>
      </c>
      <c r="O1836" s="101">
        <v>20</v>
      </c>
      <c r="P1836" s="101">
        <v>20</v>
      </c>
    </row>
    <row r="1837">
      <c r="L1837" s="98" t="s">
        <v>98622</v>
      </c>
      <c r="M1837" s="98" t="s">
        <v>98623</v>
      </c>
      <c r="N1837" s="98" t="s">
        <v>98624</v>
      </c>
      <c r="O1837" s="101">
        <v>35</v>
      </c>
      <c r="P1837" s="101">
        <v>35</v>
      </c>
    </row>
    <row r="1838">
      <c r="K1838" s="96" t="s">
        <v>98625</v>
      </c>
      <c r="O1838" s="85">
        <f>SUM(O1832:O1837)</f>
      </c>
      <c r="P1838" s="85">
        <f>SUM(P1832:P1837)</f>
      </c>
    </row>
    <row r="1839">
      <c r="A1839" s="98" t="s">
        <v>98626</v>
      </c>
      <c r="B1839" s="98" t="s">
        <v>98627</v>
      </c>
      <c r="C1839" s="100">
        <v>1077</v>
      </c>
      <c r="D1839" s="98" t="s">
        <v>98628</v>
      </c>
      <c r="E1839" s="98" t="s">
        <v>98629</v>
      </c>
      <c r="F1839" s="104">
        <v>43137</v>
      </c>
      <c r="G1839" s="104">
        <v>45658</v>
      </c>
      <c r="H1839" s="104">
        <v>46022</v>
      </c>
      <c r="J1839" s="101">
        <v>1520</v>
      </c>
      <c r="K1839" s="98" t="s">
        <v>98630</v>
      </c>
      <c r="L1839" s="98" t="s">
        <v>98631</v>
      </c>
      <c r="M1839" s="98" t="s">
        <v>98632</v>
      </c>
      <c r="N1839" s="98" t="s">
        <v>98633</v>
      </c>
      <c r="O1839" s="101">
        <v>15</v>
      </c>
      <c r="P1839" s="101">
        <v>15</v>
      </c>
      <c r="Q1839" s="101">
        <v>0</v>
      </c>
      <c r="R1839" s="101">
        <v>2008</v>
      </c>
    </row>
    <row r="1840">
      <c r="L1840" s="98" t="s">
        <v>98634</v>
      </c>
      <c r="M1840" s="98" t="s">
        <v>98635</v>
      </c>
      <c r="N1840" s="98" t="s">
        <v>98636</v>
      </c>
      <c r="O1840" s="101">
        <v>1493</v>
      </c>
      <c r="P1840" s="101">
        <v>1493</v>
      </c>
    </row>
    <row r="1841">
      <c r="L1841" s="98" t="s">
        <v>98637</v>
      </c>
      <c r="M1841" s="98" t="s">
        <v>98638</v>
      </c>
      <c r="N1841" s="98" t="s">
        <v>98639</v>
      </c>
      <c r="O1841" s="101">
        <v>125</v>
      </c>
      <c r="P1841" s="101">
        <v>125</v>
      </c>
    </row>
    <row r="1842">
      <c r="L1842" s="98" t="s">
        <v>98640</v>
      </c>
      <c r="M1842" s="98" t="s">
        <v>98641</v>
      </c>
      <c r="N1842" s="98" t="s">
        <v>98642</v>
      </c>
      <c r="O1842" s="101">
        <v>20</v>
      </c>
      <c r="P1842" s="101">
        <v>20</v>
      </c>
    </row>
    <row r="1843">
      <c r="L1843" s="98" t="s">
        <v>98643</v>
      </c>
      <c r="M1843" s="98" t="s">
        <v>98644</v>
      </c>
      <c r="N1843" s="98" t="s">
        <v>98645</v>
      </c>
      <c r="O1843" s="101">
        <v>35</v>
      </c>
      <c r="P1843" s="101">
        <v>35</v>
      </c>
    </row>
    <row r="1844">
      <c r="K1844" s="96" t="s">
        <v>98646</v>
      </c>
      <c r="O1844" s="85">
        <f>SUM(O1839:O1843)</f>
      </c>
      <c r="P1844" s="85">
        <f>SUM(P1839:P1843)</f>
      </c>
    </row>
    <row r="1845">
      <c r="A1845" s="98" t="s">
        <v>98647</v>
      </c>
      <c r="B1845" s="98" t="s">
        <v>98648</v>
      </c>
      <c r="C1845" s="100">
        <v>812</v>
      </c>
      <c r="D1845" s="98" t="s">
        <v>98649</v>
      </c>
      <c r="E1845" s="98" t="s">
        <v>98650</v>
      </c>
      <c r="F1845" s="104">
        <v>45513</v>
      </c>
      <c r="G1845" s="104">
        <v>45513</v>
      </c>
      <c r="H1845" s="104">
        <v>45900</v>
      </c>
      <c r="J1845" s="101">
        <v>1360</v>
      </c>
      <c r="K1845" s="98" t="s">
        <v>98651</v>
      </c>
      <c r="L1845" s="98" t="s">
        <v>98652</v>
      </c>
      <c r="M1845" s="98" t="s">
        <v>98653</v>
      </c>
      <c r="N1845" s="98" t="s">
        <v>98654</v>
      </c>
      <c r="O1845" s="101">
        <v>50</v>
      </c>
      <c r="P1845" s="101">
        <v>50</v>
      </c>
      <c r="Q1845" s="101">
        <v>0</v>
      </c>
      <c r="R1845" s="101">
        <v>200</v>
      </c>
    </row>
    <row r="1846">
      <c r="L1846" s="98" t="s">
        <v>98655</v>
      </c>
      <c r="M1846" s="98" t="s">
        <v>98656</v>
      </c>
      <c r="N1846" s="98" t="s">
        <v>98657</v>
      </c>
      <c r="O1846" s="101">
        <v>1280</v>
      </c>
      <c r="P1846" s="101">
        <v>1280</v>
      </c>
    </row>
    <row r="1847">
      <c r="L1847" s="98" t="s">
        <v>98658</v>
      </c>
      <c r="M1847" s="98" t="s">
        <v>98659</v>
      </c>
      <c r="N1847" s="98" t="s">
        <v>98660</v>
      </c>
      <c r="O1847" s="101">
        <v>20</v>
      </c>
      <c r="P1847" s="101">
        <v>20</v>
      </c>
    </row>
    <row r="1848">
      <c r="K1848" s="96" t="s">
        <v>98661</v>
      </c>
      <c r="O1848" s="85">
        <f>SUM(O1845:O1847)</f>
      </c>
      <c r="P1848" s="85">
        <f>SUM(P1845:P1847)</f>
      </c>
    </row>
    <row r="1849">
      <c r="A1849" s="98" t="s">
        <v>98662</v>
      </c>
      <c r="B1849" s="98" t="s">
        <v>98663</v>
      </c>
      <c r="C1849" s="100">
        <v>812</v>
      </c>
      <c r="D1849" s="98" t="s">
        <v>98664</v>
      </c>
      <c r="E1849" s="98" t="s">
        <v>98665</v>
      </c>
      <c r="J1849" s="101">
        <v>1530</v>
      </c>
      <c r="K1849" s="98" t="s">
        <v>98666</v>
      </c>
      <c r="L1849" s="98" t="s">
        <v>98666</v>
      </c>
      <c r="O1849" s="101">
        <v>0</v>
      </c>
      <c r="P1849" s="101">
        <v>0</v>
      </c>
      <c r="R1849" s="101">
        <v>0</v>
      </c>
    </row>
    <row r="1850">
      <c r="K1850" s="96" t="s">
        <v>98667</v>
      </c>
      <c r="O1850" s="85">
        <f>SUM(O1849:O1849)</f>
      </c>
      <c r="P1850" s="85">
        <f>SUM(P1849:P1849)</f>
      </c>
    </row>
    <row r="1851">
      <c r="A1851" s="98" t="s">
        <v>98668</v>
      </c>
      <c r="B1851" s="98" t="s">
        <v>98669</v>
      </c>
      <c r="C1851" s="100">
        <v>1077</v>
      </c>
      <c r="D1851" s="98" t="s">
        <v>98670</v>
      </c>
      <c r="E1851" s="98" t="s">
        <v>98671</v>
      </c>
      <c r="F1851" s="104">
        <v>44691</v>
      </c>
      <c r="G1851" s="104">
        <v>45444</v>
      </c>
      <c r="H1851" s="104">
        <v>45808</v>
      </c>
      <c r="J1851" s="101">
        <v>1540</v>
      </c>
      <c r="K1851" s="98" t="s">
        <v>98672</v>
      </c>
      <c r="L1851" s="98" t="s">
        <v>98673</v>
      </c>
      <c r="M1851" s="98" t="s">
        <v>98674</v>
      </c>
      <c r="N1851" s="98" t="s">
        <v>98675</v>
      </c>
      <c r="O1851" s="101">
        <v>35</v>
      </c>
      <c r="P1851" s="101">
        <v>35</v>
      </c>
      <c r="Q1851" s="101">
        <v>0</v>
      </c>
      <c r="R1851" s="101">
        <v>400</v>
      </c>
    </row>
    <row r="1852">
      <c r="L1852" s="98" t="s">
        <v>98676</v>
      </c>
      <c r="M1852" s="98" t="s">
        <v>98677</v>
      </c>
      <c r="N1852" s="98" t="s">
        <v>98678</v>
      </c>
      <c r="O1852" s="101">
        <v>1493</v>
      </c>
      <c r="P1852" s="101">
        <v>1493</v>
      </c>
    </row>
    <row r="1853">
      <c r="L1853" s="98" t="s">
        <v>98679</v>
      </c>
      <c r="M1853" s="98" t="s">
        <v>98680</v>
      </c>
      <c r="N1853" s="98" t="s">
        <v>98681</v>
      </c>
      <c r="O1853" s="101">
        <v>20</v>
      </c>
      <c r="P1853" s="101">
        <v>20</v>
      </c>
    </row>
    <row r="1854">
      <c r="L1854" s="98" t="s">
        <v>98682</v>
      </c>
      <c r="M1854" s="98" t="s">
        <v>98683</v>
      </c>
      <c r="N1854" s="98" t="s">
        <v>98684</v>
      </c>
      <c r="O1854" s="101">
        <v>35</v>
      </c>
      <c r="P1854" s="101">
        <v>35</v>
      </c>
    </row>
    <row r="1855">
      <c r="K1855" s="96" t="s">
        <v>98685</v>
      </c>
      <c r="O1855" s="85">
        <f>SUM(O1851:O1854)</f>
      </c>
      <c r="P1855" s="85">
        <f>SUM(P1851:P1854)</f>
      </c>
    </row>
    <row r="1856">
      <c r="A1856" s="98" t="s">
        <v>98686</v>
      </c>
      <c r="B1856" s="98" t="s">
        <v>98687</v>
      </c>
      <c r="C1856" s="100">
        <v>1077</v>
      </c>
      <c r="D1856" s="98" t="s">
        <v>98688</v>
      </c>
      <c r="E1856" s="98" t="s">
        <v>98689</v>
      </c>
      <c r="F1856" s="104">
        <v>45330</v>
      </c>
      <c r="G1856" s="104">
        <v>45717</v>
      </c>
      <c r="H1856" s="104">
        <v>46081</v>
      </c>
      <c r="J1856" s="101">
        <v>1590</v>
      </c>
      <c r="K1856" s="98" t="s">
        <v>98690</v>
      </c>
      <c r="L1856" s="98" t="s">
        <v>98691</v>
      </c>
      <c r="M1856" s="98" t="s">
        <v>98692</v>
      </c>
      <c r="N1856" s="98" t="s">
        <v>98693</v>
      </c>
      <c r="O1856" s="101">
        <v>50</v>
      </c>
      <c r="P1856" s="101">
        <v>50</v>
      </c>
      <c r="Q1856" s="101">
        <v>0</v>
      </c>
      <c r="R1856" s="101">
        <v>200</v>
      </c>
    </row>
    <row r="1857">
      <c r="L1857" s="98" t="s">
        <v>98694</v>
      </c>
      <c r="M1857" s="98" t="s">
        <v>98695</v>
      </c>
      <c r="N1857" s="98" t="s">
        <v>98696</v>
      </c>
      <c r="O1857" s="101">
        <v>35</v>
      </c>
      <c r="P1857" s="101">
        <v>35</v>
      </c>
    </row>
    <row r="1858">
      <c r="L1858" s="98" t="s">
        <v>98697</v>
      </c>
      <c r="M1858" s="98" t="s">
        <v>98698</v>
      </c>
      <c r="N1858" s="98" t="s">
        <v>98699</v>
      </c>
      <c r="O1858" s="101">
        <v>1515</v>
      </c>
      <c r="P1858" s="101">
        <v>1515</v>
      </c>
    </row>
    <row r="1859">
      <c r="L1859" s="98" t="s">
        <v>98700</v>
      </c>
      <c r="M1859" s="98" t="s">
        <v>98701</v>
      </c>
      <c r="N1859" s="98" t="s">
        <v>98702</v>
      </c>
      <c r="O1859" s="101">
        <v>20</v>
      </c>
      <c r="P1859" s="101">
        <v>20</v>
      </c>
    </row>
    <row r="1860">
      <c r="L1860" s="98" t="s">
        <v>98703</v>
      </c>
      <c r="M1860" s="98" t="s">
        <v>98704</v>
      </c>
      <c r="N1860" s="98" t="s">
        <v>98705</v>
      </c>
      <c r="O1860" s="101">
        <v>35</v>
      </c>
      <c r="P1860" s="101">
        <v>35</v>
      </c>
    </row>
    <row r="1861">
      <c r="K1861" s="96" t="s">
        <v>98706</v>
      </c>
      <c r="O1861" s="85">
        <f>SUM(O1856:O1860)</f>
      </c>
      <c r="P1861" s="85">
        <f>SUM(P1856:P1860)</f>
      </c>
    </row>
    <row r="1862">
      <c r="A1862" s="98" t="s">
        <v>98707</v>
      </c>
      <c r="B1862" s="98" t="s">
        <v>98708</v>
      </c>
      <c r="C1862" s="100">
        <v>812</v>
      </c>
      <c r="D1862" s="98" t="s">
        <v>98709</v>
      </c>
      <c r="E1862" s="98" t="s">
        <v>98710</v>
      </c>
      <c r="F1862" s="104">
        <v>45167</v>
      </c>
      <c r="G1862" s="104">
        <v>45536</v>
      </c>
      <c r="H1862" s="104">
        <v>45900</v>
      </c>
      <c r="J1862" s="101">
        <v>1345</v>
      </c>
      <c r="K1862" s="98" t="s">
        <v>98711</v>
      </c>
      <c r="L1862" s="98" t="s">
        <v>98712</v>
      </c>
      <c r="M1862" s="98" t="s">
        <v>98713</v>
      </c>
      <c r="N1862" s="98" t="s">
        <v>98714</v>
      </c>
      <c r="O1862" s="101">
        <v>15</v>
      </c>
      <c r="P1862" s="101">
        <v>50</v>
      </c>
      <c r="Q1862" s="101">
        <v>0</v>
      </c>
      <c r="R1862" s="101">
        <v>200</v>
      </c>
    </row>
    <row r="1863">
      <c r="L1863" s="98" t="s">
        <v>98715</v>
      </c>
      <c r="M1863" s="98" t="s">
        <v>98716</v>
      </c>
      <c r="N1863" s="98" t="s">
        <v>98717</v>
      </c>
      <c r="O1863" s="101">
        <v>50</v>
      </c>
      <c r="P1863" s="101">
        <v>15</v>
      </c>
    </row>
    <row r="1864">
      <c r="L1864" s="98" t="s">
        <v>98718</v>
      </c>
      <c r="M1864" s="98" t="s">
        <v>98719</v>
      </c>
      <c r="N1864" s="98" t="s">
        <v>98720</v>
      </c>
      <c r="O1864" s="101">
        <v>1280</v>
      </c>
      <c r="P1864" s="101">
        <v>1280</v>
      </c>
    </row>
    <row r="1865">
      <c r="L1865" s="98" t="s">
        <v>98721</v>
      </c>
      <c r="M1865" s="98" t="s">
        <v>98722</v>
      </c>
      <c r="N1865" s="98" t="s">
        <v>98723</v>
      </c>
      <c r="O1865" s="101">
        <v>20</v>
      </c>
      <c r="P1865" s="101">
        <v>20</v>
      </c>
    </row>
    <row r="1866">
      <c r="L1866" s="98" t="s">
        <v>98724</v>
      </c>
      <c r="M1866" s="98" t="s">
        <v>98725</v>
      </c>
      <c r="N1866" s="98" t="s">
        <v>98726</v>
      </c>
      <c r="O1866" s="101">
        <v>35</v>
      </c>
      <c r="P1866" s="101">
        <v>35</v>
      </c>
    </row>
    <row r="1867">
      <c r="K1867" s="96" t="s">
        <v>98727</v>
      </c>
      <c r="O1867" s="85">
        <f>SUM(O1862:O1866)</f>
      </c>
      <c r="P1867" s="85">
        <f>SUM(P1862:P1866)</f>
      </c>
    </row>
    <row r="1868">
      <c r="A1868" s="98" t="s">
        <v>98728</v>
      </c>
      <c r="B1868" s="98" t="s">
        <v>98729</v>
      </c>
      <c r="C1868" s="100">
        <v>1077</v>
      </c>
      <c r="D1868" s="98" t="s">
        <v>98730</v>
      </c>
      <c r="E1868" s="98" t="s">
        <v>98731</v>
      </c>
      <c r="F1868" s="104">
        <v>44477</v>
      </c>
      <c r="G1868" s="104">
        <v>45597</v>
      </c>
      <c r="H1868" s="104">
        <v>45961</v>
      </c>
      <c r="J1868" s="101">
        <v>1520</v>
      </c>
      <c r="K1868" s="98" t="s">
        <v>98732</v>
      </c>
      <c r="L1868" s="98" t="s">
        <v>98733</v>
      </c>
      <c r="M1868" s="98" t="s">
        <v>98734</v>
      </c>
      <c r="N1868" s="98" t="s">
        <v>98735</v>
      </c>
      <c r="O1868" s="101">
        <v>15</v>
      </c>
      <c r="P1868" s="101">
        <v>15</v>
      </c>
      <c r="Q1868" s="101">
        <v>0</v>
      </c>
      <c r="R1868" s="101">
        <v>400</v>
      </c>
    </row>
    <row r="1869">
      <c r="L1869" s="98" t="s">
        <v>98736</v>
      </c>
      <c r="M1869" s="98" t="s">
        <v>98737</v>
      </c>
      <c r="N1869" s="98" t="s">
        <v>98738</v>
      </c>
      <c r="O1869" s="101">
        <v>1515</v>
      </c>
      <c r="P1869" s="101">
        <v>1515</v>
      </c>
    </row>
    <row r="1870">
      <c r="L1870" s="98" t="s">
        <v>98739</v>
      </c>
      <c r="M1870" s="98" t="s">
        <v>98740</v>
      </c>
      <c r="N1870" s="98" t="s">
        <v>98741</v>
      </c>
      <c r="O1870" s="101">
        <v>20</v>
      </c>
      <c r="P1870" s="101">
        <v>20</v>
      </c>
    </row>
    <row r="1871">
      <c r="L1871" s="98" t="s">
        <v>98742</v>
      </c>
      <c r="M1871" s="98" t="s">
        <v>98743</v>
      </c>
      <c r="N1871" s="98" t="s">
        <v>98744</v>
      </c>
      <c r="O1871" s="101">
        <v>35</v>
      </c>
      <c r="P1871" s="101">
        <v>35</v>
      </c>
    </row>
    <row r="1872">
      <c r="K1872" s="96" t="s">
        <v>98745</v>
      </c>
      <c r="O1872" s="85">
        <f>SUM(O1868:O1871)</f>
      </c>
      <c r="P1872" s="85">
        <f>SUM(P1868:P1871)</f>
      </c>
    </row>
    <row r="1873">
      <c r="A1873" s="98" t="s">
        <v>98746</v>
      </c>
      <c r="B1873" s="98" t="s">
        <v>98747</v>
      </c>
      <c r="C1873" s="100">
        <v>1077</v>
      </c>
      <c r="D1873" s="98" t="s">
        <v>98748</v>
      </c>
      <c r="E1873" s="98" t="s">
        <v>98749</v>
      </c>
      <c r="F1873" s="104">
        <v>44509</v>
      </c>
      <c r="G1873" s="104">
        <v>45627</v>
      </c>
      <c r="H1873" s="104">
        <v>45991</v>
      </c>
      <c r="J1873" s="101">
        <v>1520</v>
      </c>
      <c r="K1873" s="98" t="s">
        <v>98750</v>
      </c>
      <c r="L1873" s="98" t="s">
        <v>98751</v>
      </c>
      <c r="M1873" s="98" t="s">
        <v>98752</v>
      </c>
      <c r="N1873" s="98" t="s">
        <v>98753</v>
      </c>
      <c r="O1873" s="101">
        <v>80</v>
      </c>
      <c r="P1873" s="101">
        <v>80</v>
      </c>
      <c r="Q1873" s="101">
        <v>0</v>
      </c>
      <c r="R1873" s="101">
        <v>400</v>
      </c>
    </row>
    <row r="1874">
      <c r="L1874" s="98" t="s">
        <v>98754</v>
      </c>
      <c r="M1874" s="98" t="s">
        <v>98755</v>
      </c>
      <c r="N1874" s="98" t="s">
        <v>98756</v>
      </c>
      <c r="O1874" s="101">
        <v>15</v>
      </c>
      <c r="P1874" s="101">
        <v>15</v>
      </c>
    </row>
    <row r="1875">
      <c r="L1875" s="98" t="s">
        <v>98757</v>
      </c>
      <c r="M1875" s="98" t="s">
        <v>98758</v>
      </c>
      <c r="N1875" s="98" t="s">
        <v>98759</v>
      </c>
      <c r="O1875" s="101">
        <v>1493</v>
      </c>
      <c r="P1875" s="101">
        <v>1493</v>
      </c>
    </row>
    <row r="1876">
      <c r="L1876" s="98" t="s">
        <v>98760</v>
      </c>
      <c r="M1876" s="98" t="s">
        <v>98761</v>
      </c>
      <c r="N1876" s="98" t="s">
        <v>98762</v>
      </c>
      <c r="O1876" s="101">
        <v>20</v>
      </c>
      <c r="P1876" s="101">
        <v>20</v>
      </c>
    </row>
    <row r="1877">
      <c r="L1877" s="98" t="s">
        <v>98763</v>
      </c>
      <c r="M1877" s="98" t="s">
        <v>98764</v>
      </c>
      <c r="N1877" s="98" t="s">
        <v>98765</v>
      </c>
      <c r="O1877" s="101">
        <v>35</v>
      </c>
      <c r="P1877" s="101">
        <v>35</v>
      </c>
    </row>
    <row r="1878">
      <c r="K1878" s="96" t="s">
        <v>98766</v>
      </c>
      <c r="O1878" s="85">
        <f>SUM(O1873:O1877)</f>
      </c>
      <c r="P1878" s="85">
        <f>SUM(P1873:P1877)</f>
      </c>
    </row>
    <row r="1879">
      <c r="A1879" s="98" t="s">
        <v>98767</v>
      </c>
      <c r="B1879" s="98" t="s">
        <v>98768</v>
      </c>
      <c r="C1879" s="100">
        <v>812</v>
      </c>
      <c r="D1879" s="98" t="s">
        <v>98769</v>
      </c>
      <c r="E1879" s="98" t="s">
        <v>98770</v>
      </c>
      <c r="F1879" s="104">
        <v>40661</v>
      </c>
      <c r="G1879" s="104">
        <v>45474</v>
      </c>
      <c r="H1879" s="104">
        <v>45838</v>
      </c>
      <c r="J1879" s="101">
        <v>1280</v>
      </c>
      <c r="K1879" s="98" t="s">
        <v>98771</v>
      </c>
      <c r="L1879" s="98" t="s">
        <v>98772</v>
      </c>
      <c r="M1879" s="98" t="s">
        <v>98773</v>
      </c>
      <c r="N1879" s="98" t="s">
        <v>98774</v>
      </c>
      <c r="O1879" s="101">
        <v>1243</v>
      </c>
      <c r="P1879" s="101">
        <v>1243</v>
      </c>
      <c r="Q1879" s="101">
        <v>0</v>
      </c>
      <c r="R1879" s="101">
        <v>200</v>
      </c>
    </row>
    <row r="1880">
      <c r="L1880" s="98" t="s">
        <v>98775</v>
      </c>
      <c r="M1880" s="98" t="s">
        <v>98776</v>
      </c>
      <c r="N1880" s="98" t="s">
        <v>98777</v>
      </c>
      <c r="O1880" s="101">
        <v>40</v>
      </c>
      <c r="P1880" s="101">
        <v>40</v>
      </c>
    </row>
    <row r="1881">
      <c r="L1881" s="98" t="s">
        <v>98778</v>
      </c>
      <c r="M1881" s="98" t="s">
        <v>98779</v>
      </c>
      <c r="N1881" s="98" t="s">
        <v>98780</v>
      </c>
      <c r="O1881" s="101">
        <v>20</v>
      </c>
      <c r="P1881" s="101">
        <v>20</v>
      </c>
    </row>
    <row r="1882">
      <c r="L1882" s="98" t="s">
        <v>98781</v>
      </c>
      <c r="M1882" s="98" t="s">
        <v>98782</v>
      </c>
      <c r="N1882" s="98" t="s">
        <v>98783</v>
      </c>
      <c r="O1882" s="101">
        <v>35</v>
      </c>
      <c r="P1882" s="101">
        <v>35</v>
      </c>
    </row>
    <row r="1883">
      <c r="K1883" s="96" t="s">
        <v>98784</v>
      </c>
      <c r="O1883" s="85">
        <f>SUM(O1879:O1882)</f>
      </c>
      <c r="P1883" s="85">
        <f>SUM(P1879:P1882)</f>
      </c>
    </row>
    <row r="1884">
      <c r="A1884" s="98" t="s">
        <v>98785</v>
      </c>
      <c r="B1884" s="98" t="s">
        <v>98786</v>
      </c>
      <c r="C1884" s="100">
        <v>812</v>
      </c>
      <c r="D1884" s="98" t="s">
        <v>98787</v>
      </c>
      <c r="E1884" s="98" t="s">
        <v>98788</v>
      </c>
      <c r="F1884" s="104">
        <v>45409</v>
      </c>
      <c r="G1884" s="104">
        <v>45409</v>
      </c>
      <c r="H1884" s="104">
        <v>45838</v>
      </c>
      <c r="J1884" s="101">
        <v>1360</v>
      </c>
      <c r="K1884" s="98" t="s">
        <v>98789</v>
      </c>
      <c r="L1884" s="98" t="s">
        <v>98790</v>
      </c>
      <c r="M1884" s="98" t="s">
        <v>98791</v>
      </c>
      <c r="N1884" s="98" t="s">
        <v>98792</v>
      </c>
      <c r="O1884" s="101">
        <v>80</v>
      </c>
      <c r="P1884" s="101">
        <v>80</v>
      </c>
      <c r="Q1884" s="101">
        <v>0</v>
      </c>
      <c r="R1884" s="101">
        <v>1360</v>
      </c>
    </row>
    <row r="1885">
      <c r="L1885" s="98" t="s">
        <v>98793</v>
      </c>
      <c r="M1885" s="98" t="s">
        <v>98794</v>
      </c>
      <c r="N1885" s="98" t="s">
        <v>98795</v>
      </c>
      <c r="O1885" s="101">
        <v>1280</v>
      </c>
      <c r="P1885" s="101">
        <v>1280</v>
      </c>
    </row>
    <row r="1886">
      <c r="L1886" s="98" t="s">
        <v>98796</v>
      </c>
      <c r="M1886" s="98" t="s">
        <v>98797</v>
      </c>
      <c r="N1886" s="98" t="s">
        <v>98798</v>
      </c>
      <c r="O1886" s="101">
        <v>75</v>
      </c>
      <c r="P1886" s="101">
        <v>0</v>
      </c>
    </row>
    <row r="1887">
      <c r="L1887" s="98" t="s">
        <v>98799</v>
      </c>
      <c r="M1887" s="98" t="s">
        <v>98800</v>
      </c>
      <c r="N1887" s="98" t="s">
        <v>98801</v>
      </c>
      <c r="O1887" s="101">
        <v>20</v>
      </c>
      <c r="P1887" s="101">
        <v>20</v>
      </c>
    </row>
    <row r="1888">
      <c r="L1888" s="98" t="s">
        <v>98802</v>
      </c>
      <c r="M1888" s="98" t="s">
        <v>98803</v>
      </c>
      <c r="N1888" s="98" t="s">
        <v>98804</v>
      </c>
      <c r="O1888" s="101">
        <v>35</v>
      </c>
      <c r="P1888" s="101">
        <v>35</v>
      </c>
    </row>
    <row r="1889">
      <c r="K1889" s="96" t="s">
        <v>98805</v>
      </c>
      <c r="O1889" s="85">
        <f>SUM(O1884:O1888)</f>
      </c>
      <c r="P1889" s="85">
        <f>SUM(P1884:P1888)</f>
      </c>
    </row>
    <row r="1890">
      <c r="A1890" s="98" t="s">
        <v>98806</v>
      </c>
      <c r="B1890" s="98" t="s">
        <v>98807</v>
      </c>
      <c r="C1890" s="100">
        <v>1077</v>
      </c>
      <c r="D1890" s="98" t="s">
        <v>98808</v>
      </c>
      <c r="E1890" s="98" t="s">
        <v>98809</v>
      </c>
      <c r="F1890" s="104">
        <v>44036</v>
      </c>
      <c r="G1890" s="104">
        <v>45505</v>
      </c>
      <c r="H1890" s="104">
        <v>45869</v>
      </c>
      <c r="J1890" s="101">
        <v>1540</v>
      </c>
      <c r="K1890" s="98" t="s">
        <v>98810</v>
      </c>
      <c r="L1890" s="98" t="s">
        <v>98811</v>
      </c>
      <c r="M1890" s="98" t="s">
        <v>98812</v>
      </c>
      <c r="N1890" s="98" t="s">
        <v>98813</v>
      </c>
      <c r="O1890" s="101">
        <v>35</v>
      </c>
      <c r="P1890" s="101">
        <v>35</v>
      </c>
      <c r="Q1890" s="101">
        <v>0</v>
      </c>
      <c r="R1890" s="101">
        <v>500</v>
      </c>
    </row>
    <row r="1891">
      <c r="L1891" s="98" t="s">
        <v>98814</v>
      </c>
      <c r="M1891" s="98" t="s">
        <v>98815</v>
      </c>
      <c r="N1891" s="98" t="s">
        <v>98816</v>
      </c>
      <c r="O1891" s="101">
        <v>1493</v>
      </c>
      <c r="P1891" s="101">
        <v>1493</v>
      </c>
    </row>
    <row r="1892">
      <c r="L1892" s="98" t="s">
        <v>98817</v>
      </c>
      <c r="M1892" s="98" t="s">
        <v>98818</v>
      </c>
      <c r="N1892" s="98" t="s">
        <v>98819</v>
      </c>
      <c r="O1892" s="101">
        <v>125</v>
      </c>
      <c r="P1892" s="101">
        <v>125</v>
      </c>
    </row>
    <row r="1893">
      <c r="L1893" s="98" t="s">
        <v>98820</v>
      </c>
      <c r="M1893" s="98" t="s">
        <v>98821</v>
      </c>
      <c r="N1893" s="98" t="s">
        <v>98822</v>
      </c>
      <c r="O1893" s="101">
        <v>20</v>
      </c>
      <c r="P1893" s="101">
        <v>20</v>
      </c>
    </row>
    <row r="1894">
      <c r="L1894" s="98" t="s">
        <v>98823</v>
      </c>
      <c r="M1894" s="98" t="s">
        <v>98824</v>
      </c>
      <c r="N1894" s="98" t="s">
        <v>98825</v>
      </c>
      <c r="O1894" s="101">
        <v>35</v>
      </c>
      <c r="P1894" s="101">
        <v>35</v>
      </c>
    </row>
    <row r="1895">
      <c r="K1895" s="96" t="s">
        <v>98826</v>
      </c>
      <c r="O1895" s="85">
        <f>SUM(O1890:O1894)</f>
      </c>
      <c r="P1895" s="85">
        <f>SUM(P1890:P1894)</f>
      </c>
    </row>
    <row r="1896">
      <c r="A1896" s="98" t="s">
        <v>98827</v>
      </c>
      <c r="B1896" s="98" t="s">
        <v>98828</v>
      </c>
      <c r="C1896" s="100">
        <v>1077</v>
      </c>
      <c r="D1896" s="98" t="s">
        <v>98829</v>
      </c>
      <c r="E1896" s="98" t="s">
        <v>98830</v>
      </c>
      <c r="F1896" s="104">
        <v>44968</v>
      </c>
      <c r="G1896" s="104">
        <v>45717</v>
      </c>
      <c r="H1896" s="104">
        <v>46081</v>
      </c>
      <c r="J1896" s="101">
        <v>1540</v>
      </c>
      <c r="K1896" s="98" t="s">
        <v>98831</v>
      </c>
      <c r="L1896" s="98" t="s">
        <v>98832</v>
      </c>
      <c r="M1896" s="98" t="s">
        <v>98833</v>
      </c>
      <c r="N1896" s="98" t="s">
        <v>98834</v>
      </c>
      <c r="O1896" s="101">
        <v>35</v>
      </c>
      <c r="P1896" s="101">
        <v>35</v>
      </c>
      <c r="Q1896" s="101">
        <v>0</v>
      </c>
      <c r="R1896" s="101">
        <v>200</v>
      </c>
    </row>
    <row r="1897">
      <c r="L1897" s="98" t="s">
        <v>98835</v>
      </c>
      <c r="M1897" s="98" t="s">
        <v>98836</v>
      </c>
      <c r="N1897" s="98" t="s">
        <v>98837</v>
      </c>
      <c r="O1897" s="101">
        <v>1503</v>
      </c>
      <c r="P1897" s="101">
        <v>1503</v>
      </c>
    </row>
    <row r="1898">
      <c r="L1898" s="98" t="s">
        <v>98838</v>
      </c>
      <c r="M1898" s="98" t="s">
        <v>98839</v>
      </c>
      <c r="N1898" s="98" t="s">
        <v>98840</v>
      </c>
      <c r="O1898" s="101">
        <v>20</v>
      </c>
      <c r="P1898" s="101">
        <v>20</v>
      </c>
    </row>
    <row r="1899">
      <c r="L1899" s="98" t="s">
        <v>98841</v>
      </c>
      <c r="M1899" s="98" t="s">
        <v>98842</v>
      </c>
      <c r="N1899" s="98" t="s">
        <v>98843</v>
      </c>
      <c r="O1899" s="101">
        <v>35</v>
      </c>
      <c r="P1899" s="101">
        <v>35</v>
      </c>
    </row>
    <row r="1900">
      <c r="K1900" s="96" t="s">
        <v>98844</v>
      </c>
      <c r="O1900" s="85">
        <f>SUM(O1896:O1899)</f>
      </c>
      <c r="P1900" s="85">
        <f>SUM(P1896:P1899)</f>
      </c>
    </row>
    <row r="1901">
      <c r="A1901" s="98" t="s">
        <v>98845</v>
      </c>
      <c r="B1901" s="98" t="s">
        <v>98846</v>
      </c>
      <c r="C1901" s="100">
        <v>812</v>
      </c>
      <c r="D1901" s="98" t="s">
        <v>98847</v>
      </c>
      <c r="E1901" s="98" t="s">
        <v>98848</v>
      </c>
      <c r="F1901" s="104">
        <v>45742</v>
      </c>
      <c r="G1901" s="104">
        <v>45742</v>
      </c>
      <c r="H1901" s="104">
        <v>46173</v>
      </c>
      <c r="J1901" s="101">
        <v>1375</v>
      </c>
      <c r="K1901" s="98" t="s">
        <v>98849</v>
      </c>
      <c r="L1901" s="98" t="s">
        <v>98850</v>
      </c>
      <c r="M1901" s="98" t="s">
        <v>98851</v>
      </c>
      <c r="N1901" s="98" t="s">
        <v>98852</v>
      </c>
      <c r="O1901" s="101">
        <v>15</v>
      </c>
      <c r="P1901" s="101">
        <v>80</v>
      </c>
      <c r="Q1901" s="101">
        <v>0</v>
      </c>
      <c r="R1901" s="101">
        <v>1575</v>
      </c>
    </row>
    <row r="1902">
      <c r="L1902" s="98" t="s">
        <v>98853</v>
      </c>
      <c r="M1902" s="98" t="s">
        <v>98854</v>
      </c>
      <c r="N1902" s="98" t="s">
        <v>98855</v>
      </c>
      <c r="O1902" s="101">
        <v>80</v>
      </c>
      <c r="P1902" s="101">
        <v>15</v>
      </c>
    </row>
    <row r="1903">
      <c r="L1903" s="98" t="s">
        <v>98856</v>
      </c>
      <c r="M1903" s="98" t="s">
        <v>98857</v>
      </c>
      <c r="N1903" s="98" t="s">
        <v>98858</v>
      </c>
      <c r="O1903" s="101">
        <v>1280</v>
      </c>
      <c r="P1903" s="101">
        <v>1280</v>
      </c>
    </row>
    <row r="1904">
      <c r="L1904" s="98" t="s">
        <v>98859</v>
      </c>
      <c r="M1904" s="98" t="s">
        <v>98860</v>
      </c>
      <c r="N1904" s="98" t="s">
        <v>98861</v>
      </c>
      <c r="O1904" s="101">
        <v>20</v>
      </c>
      <c r="P1904" s="101">
        <v>20</v>
      </c>
    </row>
    <row r="1905">
      <c r="L1905" s="98" t="s">
        <v>98862</v>
      </c>
      <c r="M1905" s="98" t="s">
        <v>98863</v>
      </c>
      <c r="N1905" s="98" t="s">
        <v>98864</v>
      </c>
      <c r="O1905" s="101">
        <v>35</v>
      </c>
      <c r="P1905" s="101">
        <v>35</v>
      </c>
    </row>
    <row r="1906">
      <c r="K1906" s="96" t="s">
        <v>98865</v>
      </c>
      <c r="O1906" s="85">
        <f>SUM(O1901:O1905)</f>
      </c>
      <c r="P1906" s="85">
        <f>SUM(P1901:P1905)</f>
      </c>
    </row>
    <row r="1907">
      <c r="A1907" s="98" t="s">
        <v>98866</v>
      </c>
      <c r="B1907" s="98" t="s">
        <v>98867</v>
      </c>
      <c r="C1907" s="100">
        <v>812</v>
      </c>
      <c r="D1907" s="98" t="s">
        <v>98868</v>
      </c>
      <c r="E1907" s="98" t="s">
        <v>98869</v>
      </c>
      <c r="F1907" s="104">
        <v>44467</v>
      </c>
      <c r="G1907" s="104">
        <v>45413</v>
      </c>
      <c r="H1907" s="104">
        <v>45777</v>
      </c>
      <c r="J1907" s="101">
        <v>1335</v>
      </c>
      <c r="K1907" s="98" t="s">
        <v>98870</v>
      </c>
      <c r="L1907" s="98" t="s">
        <v>98871</v>
      </c>
      <c r="M1907" s="98" t="s">
        <v>98872</v>
      </c>
      <c r="N1907" s="98" t="s">
        <v>98873</v>
      </c>
      <c r="O1907" s="101">
        <v>15</v>
      </c>
      <c r="P1907" s="101">
        <v>55</v>
      </c>
      <c r="Q1907" s="101">
        <v>-1.3600000000000001</v>
      </c>
      <c r="R1907" s="101">
        <v>400</v>
      </c>
    </row>
    <row r="1908">
      <c r="L1908" s="98" t="s">
        <v>98874</v>
      </c>
      <c r="M1908" s="98" t="s">
        <v>98875</v>
      </c>
      <c r="N1908" s="98" t="s">
        <v>98876</v>
      </c>
      <c r="O1908" s="101">
        <v>40</v>
      </c>
      <c r="P1908" s="101">
        <v>0</v>
      </c>
    </row>
    <row r="1909">
      <c r="L1909" s="98" t="s">
        <v>98877</v>
      </c>
      <c r="M1909" s="98" t="s">
        <v>98878</v>
      </c>
      <c r="N1909" s="98" t="s">
        <v>98879</v>
      </c>
      <c r="O1909" s="101">
        <v>1268</v>
      </c>
      <c r="P1909" s="101">
        <v>1268</v>
      </c>
    </row>
    <row r="1910">
      <c r="L1910" s="98" t="s">
        <v>98880</v>
      </c>
      <c r="M1910" s="98" t="s">
        <v>98881</v>
      </c>
      <c r="N1910" s="98" t="s">
        <v>98882</v>
      </c>
      <c r="O1910" s="101">
        <v>20</v>
      </c>
      <c r="P1910" s="101">
        <v>20</v>
      </c>
    </row>
    <row r="1911">
      <c r="L1911" s="98" t="s">
        <v>98883</v>
      </c>
      <c r="M1911" s="98" t="s">
        <v>98884</v>
      </c>
      <c r="N1911" s="98" t="s">
        <v>98885</v>
      </c>
      <c r="O1911" s="101">
        <v>35</v>
      </c>
      <c r="P1911" s="101">
        <v>35</v>
      </c>
    </row>
    <row r="1912">
      <c r="K1912" s="96" t="s">
        <v>98886</v>
      </c>
      <c r="O1912" s="85">
        <f>SUM(O1907:O1911)</f>
      </c>
      <c r="P1912" s="85">
        <f>SUM(P1907:P1911)</f>
      </c>
    </row>
    <row r="1913">
      <c r="A1913" s="98" t="s">
        <v>98887</v>
      </c>
      <c r="B1913" s="98" t="s">
        <v>98888</v>
      </c>
      <c r="C1913" s="100">
        <v>1077</v>
      </c>
      <c r="D1913" s="98" t="s">
        <v>98889</v>
      </c>
      <c r="E1913" s="98" t="s">
        <v>98890</v>
      </c>
      <c r="F1913" s="104">
        <v>45441</v>
      </c>
      <c r="G1913" s="104">
        <v>45441</v>
      </c>
      <c r="H1913" s="104">
        <v>45808</v>
      </c>
      <c r="J1913" s="101">
        <v>1600</v>
      </c>
      <c r="K1913" s="98" t="s">
        <v>98891</v>
      </c>
      <c r="L1913" s="98" t="s">
        <v>98892</v>
      </c>
      <c r="M1913" s="98" t="s">
        <v>98893</v>
      </c>
      <c r="N1913" s="98" t="s">
        <v>98894</v>
      </c>
      <c r="O1913" s="101">
        <v>80</v>
      </c>
      <c r="P1913" s="101">
        <v>0</v>
      </c>
      <c r="Q1913" s="101">
        <v>0</v>
      </c>
      <c r="R1913" s="101">
        <v>400</v>
      </c>
    </row>
    <row r="1914">
      <c r="L1914" s="98" t="s">
        <v>98895</v>
      </c>
      <c r="M1914" s="98" t="s">
        <v>98896</v>
      </c>
      <c r="N1914" s="98" t="s">
        <v>98897</v>
      </c>
      <c r="O1914" s="101">
        <v>15</v>
      </c>
      <c r="P1914" s="101">
        <v>95</v>
      </c>
    </row>
    <row r="1915">
      <c r="L1915" s="98" t="s">
        <v>98898</v>
      </c>
      <c r="M1915" s="98" t="s">
        <v>98899</v>
      </c>
      <c r="N1915" s="98" t="s">
        <v>98900</v>
      </c>
      <c r="O1915" s="101">
        <v>1505</v>
      </c>
      <c r="P1915" s="101">
        <v>1505</v>
      </c>
    </row>
    <row r="1916">
      <c r="L1916" s="98" t="s">
        <v>98901</v>
      </c>
      <c r="M1916" s="98" t="s">
        <v>98902</v>
      </c>
      <c r="N1916" s="98" t="s">
        <v>98903</v>
      </c>
      <c r="O1916" s="101">
        <v>20</v>
      </c>
      <c r="P1916" s="101">
        <v>20</v>
      </c>
    </row>
    <row r="1917">
      <c r="L1917" s="98" t="s">
        <v>98904</v>
      </c>
      <c r="M1917" s="98" t="s">
        <v>98905</v>
      </c>
      <c r="N1917" s="98" t="s">
        <v>98906</v>
      </c>
      <c r="O1917" s="101">
        <v>35</v>
      </c>
      <c r="P1917" s="101">
        <v>35</v>
      </c>
    </row>
    <row r="1918">
      <c r="K1918" s="96" t="s">
        <v>98907</v>
      </c>
      <c r="O1918" s="85">
        <f>SUM(O1913:O1917)</f>
      </c>
      <c r="P1918" s="85">
        <f>SUM(P1913:P1917)</f>
      </c>
    </row>
    <row r="1919">
      <c r="A1919" s="98" t="s">
        <v>98908</v>
      </c>
      <c r="B1919" s="98" t="s">
        <v>98909</v>
      </c>
      <c r="C1919" s="100">
        <v>1077</v>
      </c>
      <c r="D1919" s="98" t="s">
        <v>98910</v>
      </c>
      <c r="E1919" s="98" t="s">
        <v>98911</v>
      </c>
      <c r="F1919" s="104">
        <v>44142</v>
      </c>
      <c r="G1919" s="104">
        <v>45627</v>
      </c>
      <c r="H1919" s="104">
        <v>45991</v>
      </c>
      <c r="J1919" s="101">
        <v>1520</v>
      </c>
      <c r="K1919" s="98" t="s">
        <v>98912</v>
      </c>
      <c r="L1919" s="98" t="s">
        <v>98913</v>
      </c>
      <c r="M1919" s="98" t="s">
        <v>98914</v>
      </c>
      <c r="N1919" s="98" t="s">
        <v>98915</v>
      </c>
      <c r="O1919" s="101">
        <v>15</v>
      </c>
      <c r="P1919" s="101">
        <v>15</v>
      </c>
      <c r="Q1919" s="101">
        <v>0</v>
      </c>
      <c r="R1919" s="101">
        <v>200</v>
      </c>
    </row>
    <row r="1920">
      <c r="L1920" s="98" t="s">
        <v>98916</v>
      </c>
      <c r="M1920" s="98" t="s">
        <v>98917</v>
      </c>
      <c r="N1920" s="98" t="s">
        <v>98918</v>
      </c>
      <c r="O1920" s="101">
        <v>1395</v>
      </c>
      <c r="P1920" s="101">
        <v>1395</v>
      </c>
    </row>
    <row r="1921">
      <c r="L1921" s="98" t="s">
        <v>98919</v>
      </c>
      <c r="M1921" s="98" t="s">
        <v>98920</v>
      </c>
      <c r="N1921" s="98" t="s">
        <v>98921</v>
      </c>
      <c r="O1921" s="101">
        <v>125</v>
      </c>
      <c r="P1921" s="101">
        <v>125</v>
      </c>
    </row>
    <row r="1922">
      <c r="L1922" s="98" t="s">
        <v>98922</v>
      </c>
      <c r="M1922" s="98" t="s">
        <v>98923</v>
      </c>
      <c r="N1922" s="98" t="s">
        <v>98924</v>
      </c>
      <c r="O1922" s="101">
        <v>20</v>
      </c>
      <c r="P1922" s="101">
        <v>20</v>
      </c>
    </row>
    <row r="1923">
      <c r="L1923" s="98" t="s">
        <v>98925</v>
      </c>
      <c r="M1923" s="98" t="s">
        <v>98926</v>
      </c>
      <c r="N1923" s="98" t="s">
        <v>98927</v>
      </c>
      <c r="O1923" s="101">
        <v>35</v>
      </c>
      <c r="P1923" s="101">
        <v>35</v>
      </c>
    </row>
    <row r="1924">
      <c r="K1924" s="96" t="s">
        <v>98928</v>
      </c>
      <c r="O1924" s="85">
        <f>SUM(O1919:O1923)</f>
      </c>
      <c r="P1924" s="85">
        <f>SUM(P1919:P1923)</f>
      </c>
    </row>
    <row r="1925">
      <c r="A1925" s="98" t="s">
        <v>98929</v>
      </c>
      <c r="B1925" s="98" t="s">
        <v>98930</v>
      </c>
      <c r="C1925" s="100">
        <v>812</v>
      </c>
      <c r="D1925" s="98" t="s">
        <v>98931</v>
      </c>
      <c r="E1925" s="98" t="s">
        <v>98932</v>
      </c>
      <c r="F1925" s="104">
        <v>42252</v>
      </c>
      <c r="G1925" s="104">
        <v>45689</v>
      </c>
      <c r="H1925" s="104">
        <v>46053</v>
      </c>
      <c r="J1925" s="101">
        <v>1280</v>
      </c>
      <c r="K1925" s="98" t="s">
        <v>98933</v>
      </c>
      <c r="L1925" s="98" t="s">
        <v>98934</v>
      </c>
      <c r="M1925" s="98" t="s">
        <v>98935</v>
      </c>
      <c r="N1925" s="98" t="s">
        <v>98936</v>
      </c>
      <c r="O1925" s="101">
        <v>1268</v>
      </c>
      <c r="P1925" s="101">
        <v>1268</v>
      </c>
      <c r="Q1925" s="101">
        <v>0</v>
      </c>
      <c r="R1925" s="101">
        <v>400</v>
      </c>
    </row>
    <row r="1926">
      <c r="L1926" s="98" t="s">
        <v>98937</v>
      </c>
      <c r="M1926" s="98" t="s">
        <v>98938</v>
      </c>
      <c r="N1926" s="98" t="s">
        <v>98939</v>
      </c>
      <c r="O1926" s="101">
        <v>45</v>
      </c>
      <c r="P1926" s="101">
        <v>45</v>
      </c>
    </row>
    <row r="1927">
      <c r="L1927" s="98" t="s">
        <v>98940</v>
      </c>
      <c r="M1927" s="98" t="s">
        <v>98941</v>
      </c>
      <c r="N1927" s="98" t="s">
        <v>98942</v>
      </c>
      <c r="O1927" s="101">
        <v>20</v>
      </c>
      <c r="P1927" s="101">
        <v>20</v>
      </c>
    </row>
    <row r="1928">
      <c r="L1928" s="98" t="s">
        <v>98943</v>
      </c>
      <c r="M1928" s="98" t="s">
        <v>98944</v>
      </c>
      <c r="N1928" s="98" t="s">
        <v>98945</v>
      </c>
      <c r="O1928" s="101">
        <v>35</v>
      </c>
      <c r="P1928" s="101">
        <v>35</v>
      </c>
    </row>
    <row r="1929">
      <c r="K1929" s="96" t="s">
        <v>98946</v>
      </c>
      <c r="O1929" s="85">
        <f>SUM(O1925:O1928)</f>
      </c>
      <c r="P1929" s="85">
        <f>SUM(P1925:P1928)</f>
      </c>
    </row>
    <row r="1930">
      <c r="A1930" s="98" t="s">
        <v>98947</v>
      </c>
      <c r="B1930" s="98" t="s">
        <v>98948</v>
      </c>
      <c r="C1930" s="100">
        <v>812</v>
      </c>
      <c r="D1930" s="98" t="s">
        <v>98949</v>
      </c>
      <c r="E1930" s="98" t="s">
        <v>98950</v>
      </c>
      <c r="F1930" s="104">
        <v>44166</v>
      </c>
      <c r="G1930" s="104">
        <v>45627</v>
      </c>
      <c r="H1930" s="104">
        <v>45991</v>
      </c>
      <c r="J1930" s="101">
        <v>1280</v>
      </c>
      <c r="K1930" s="98" t="s">
        <v>98951</v>
      </c>
      <c r="L1930" s="98" t="s">
        <v>98952</v>
      </c>
      <c r="M1930" s="98" t="s">
        <v>98953</v>
      </c>
      <c r="N1930" s="98" t="s">
        <v>98954</v>
      </c>
      <c r="O1930" s="101">
        <v>1243</v>
      </c>
      <c r="P1930" s="101">
        <v>1243</v>
      </c>
      <c r="Q1930" s="101">
        <v>0</v>
      </c>
      <c r="R1930" s="101">
        <v>1025</v>
      </c>
    </row>
    <row r="1931">
      <c r="L1931" s="98" t="s">
        <v>98955</v>
      </c>
      <c r="M1931" s="98" t="s">
        <v>98956</v>
      </c>
      <c r="N1931" s="98" t="s">
        <v>98957</v>
      </c>
      <c r="O1931" s="101">
        <v>20</v>
      </c>
      <c r="P1931" s="101">
        <v>20</v>
      </c>
    </row>
    <row r="1932">
      <c r="L1932" s="98" t="s">
        <v>98958</v>
      </c>
      <c r="M1932" s="98" t="s">
        <v>98959</v>
      </c>
      <c r="N1932" s="98" t="s">
        <v>98960</v>
      </c>
      <c r="O1932" s="101">
        <v>35</v>
      </c>
      <c r="P1932" s="101">
        <v>35</v>
      </c>
    </row>
    <row r="1933">
      <c r="K1933" s="96" t="s">
        <v>98961</v>
      </c>
      <c r="O1933" s="85">
        <f>SUM(O1930:O1932)</f>
      </c>
      <c r="P1933" s="85">
        <f>SUM(P1930:P1932)</f>
      </c>
    </row>
    <row r="1934">
      <c r="A1934" s="98" t="s">
        <v>98962</v>
      </c>
      <c r="B1934" s="98" t="s">
        <v>98963</v>
      </c>
      <c r="C1934" s="100">
        <v>1077</v>
      </c>
      <c r="D1934" s="98" t="s">
        <v>98964</v>
      </c>
      <c r="E1934" s="98" t="s">
        <v>98965</v>
      </c>
      <c r="F1934" s="104">
        <v>45490</v>
      </c>
      <c r="G1934" s="104">
        <v>45490</v>
      </c>
      <c r="H1934" s="104">
        <v>45869</v>
      </c>
      <c r="J1934" s="101">
        <v>1620</v>
      </c>
      <c r="K1934" s="98" t="s">
        <v>98966</v>
      </c>
      <c r="L1934" s="98" t="s">
        <v>98967</v>
      </c>
      <c r="M1934" s="98" t="s">
        <v>98968</v>
      </c>
      <c r="N1934" s="98" t="s">
        <v>98969</v>
      </c>
      <c r="O1934" s="101">
        <v>80</v>
      </c>
      <c r="P1934" s="101">
        <v>115</v>
      </c>
      <c r="Q1934" s="101">
        <v>0</v>
      </c>
      <c r="R1934" s="101">
        <v>200</v>
      </c>
    </row>
    <row r="1935">
      <c r="L1935" s="98" t="s">
        <v>98970</v>
      </c>
      <c r="M1935" s="98" t="s">
        <v>98971</v>
      </c>
      <c r="N1935" s="98" t="s">
        <v>98972</v>
      </c>
      <c r="O1935" s="101">
        <v>35</v>
      </c>
      <c r="P1935" s="101">
        <v>0</v>
      </c>
    </row>
    <row r="1936">
      <c r="L1936" s="98" t="s">
        <v>98973</v>
      </c>
      <c r="M1936" s="98" t="s">
        <v>98974</v>
      </c>
      <c r="N1936" s="98" t="s">
        <v>98975</v>
      </c>
      <c r="O1936" s="101">
        <v>1505</v>
      </c>
      <c r="P1936" s="101">
        <v>1505</v>
      </c>
    </row>
    <row r="1937">
      <c r="L1937" s="98" t="s">
        <v>98976</v>
      </c>
      <c r="M1937" s="98" t="s">
        <v>98977</v>
      </c>
      <c r="N1937" s="98" t="s">
        <v>98978</v>
      </c>
      <c r="O1937" s="101">
        <v>20</v>
      </c>
      <c r="P1937" s="101">
        <v>20</v>
      </c>
    </row>
    <row r="1938">
      <c r="L1938" s="98" t="s">
        <v>98979</v>
      </c>
      <c r="M1938" s="98" t="s">
        <v>98980</v>
      </c>
      <c r="N1938" s="98" t="s">
        <v>98981</v>
      </c>
      <c r="O1938" s="101">
        <v>35</v>
      </c>
      <c r="P1938" s="101">
        <v>35</v>
      </c>
    </row>
    <row r="1939">
      <c r="K1939" s="96" t="s">
        <v>98982</v>
      </c>
      <c r="O1939" s="85">
        <f>SUM(O1934:O1938)</f>
      </c>
      <c r="P1939" s="85">
        <f>SUM(P1934:P1938)</f>
      </c>
    </row>
    <row r="1940">
      <c r="A1940" s="98" t="s">
        <v>98983</v>
      </c>
      <c r="B1940" s="98" t="s">
        <v>98984</v>
      </c>
      <c r="C1940" s="100">
        <v>1077</v>
      </c>
      <c r="D1940" s="98" t="s">
        <v>98985</v>
      </c>
      <c r="E1940" s="98" t="s">
        <v>98986</v>
      </c>
      <c r="F1940" s="104">
        <v>45409</v>
      </c>
      <c r="G1940" s="104">
        <v>45409</v>
      </c>
      <c r="H1940" s="104">
        <v>45777</v>
      </c>
      <c r="J1940" s="101">
        <v>1620</v>
      </c>
      <c r="K1940" s="98" t="s">
        <v>98987</v>
      </c>
      <c r="L1940" s="98" t="s">
        <v>98988</v>
      </c>
      <c r="M1940" s="98" t="s">
        <v>98989</v>
      </c>
      <c r="N1940" s="98" t="s">
        <v>98990</v>
      </c>
      <c r="O1940" s="101">
        <v>80</v>
      </c>
      <c r="P1940" s="101">
        <v>115</v>
      </c>
      <c r="Q1940" s="101">
        <v>0</v>
      </c>
      <c r="R1940" s="101">
        <v>1620</v>
      </c>
    </row>
    <row r="1941">
      <c r="L1941" s="98" t="s">
        <v>98991</v>
      </c>
      <c r="M1941" s="98" t="s">
        <v>98992</v>
      </c>
      <c r="N1941" s="98" t="s">
        <v>98993</v>
      </c>
      <c r="O1941" s="101">
        <v>35</v>
      </c>
      <c r="P1941" s="101">
        <v>0</v>
      </c>
    </row>
    <row r="1942">
      <c r="L1942" s="98" t="s">
        <v>98994</v>
      </c>
      <c r="M1942" s="98" t="s">
        <v>98995</v>
      </c>
      <c r="N1942" s="98" t="s">
        <v>98996</v>
      </c>
      <c r="O1942" s="101">
        <v>1505</v>
      </c>
      <c r="P1942" s="101">
        <v>1505</v>
      </c>
    </row>
    <row r="1943">
      <c r="L1943" s="98" t="s">
        <v>98997</v>
      </c>
      <c r="M1943" s="98" t="s">
        <v>98998</v>
      </c>
      <c r="N1943" s="98" t="s">
        <v>98999</v>
      </c>
      <c r="O1943" s="101">
        <v>125</v>
      </c>
      <c r="P1943" s="101">
        <v>125</v>
      </c>
    </row>
    <row r="1944">
      <c r="L1944" s="98" t="s">
        <v>99000</v>
      </c>
      <c r="M1944" s="98" t="s">
        <v>99001</v>
      </c>
      <c r="N1944" s="98" t="s">
        <v>99002</v>
      </c>
      <c r="O1944" s="101">
        <v>20</v>
      </c>
      <c r="P1944" s="101">
        <v>20</v>
      </c>
    </row>
    <row r="1945">
      <c r="L1945" s="98" t="s">
        <v>99003</v>
      </c>
      <c r="M1945" s="98" t="s">
        <v>99004</v>
      </c>
      <c r="N1945" s="98" t="s">
        <v>99005</v>
      </c>
      <c r="O1945" s="101">
        <v>35</v>
      </c>
      <c r="P1945" s="101">
        <v>35</v>
      </c>
    </row>
    <row r="1946">
      <c r="K1946" s="96" t="s">
        <v>99006</v>
      </c>
      <c r="O1946" s="85">
        <f>SUM(O1940:O1945)</f>
      </c>
      <c r="P1946" s="85">
        <f>SUM(P1940:P1945)</f>
      </c>
    </row>
    <row r="1947">
      <c r="A1947" s="98" t="s">
        <v>99007</v>
      </c>
      <c r="B1947" s="98" t="s">
        <v>99008</v>
      </c>
      <c r="C1947" s="100">
        <v>812</v>
      </c>
      <c r="D1947" s="98" t="s">
        <v>99009</v>
      </c>
      <c r="E1947" s="98" t="s">
        <v>99010</v>
      </c>
      <c r="F1947" s="104">
        <v>43277</v>
      </c>
      <c r="G1947" s="104">
        <v>45474</v>
      </c>
      <c r="H1947" s="104">
        <v>45838</v>
      </c>
      <c r="J1947" s="101">
        <v>1295</v>
      </c>
      <c r="K1947" s="98" t="s">
        <v>99011</v>
      </c>
      <c r="L1947" s="98" t="s">
        <v>99012</v>
      </c>
      <c r="M1947" s="98" t="s">
        <v>99013</v>
      </c>
      <c r="N1947" s="98" t="s">
        <v>99014</v>
      </c>
      <c r="O1947" s="101">
        <v>15</v>
      </c>
      <c r="P1947" s="101">
        <v>15</v>
      </c>
      <c r="Q1947" s="101">
        <v>0</v>
      </c>
      <c r="R1947" s="101">
        <v>1000</v>
      </c>
    </row>
    <row r="1948">
      <c r="L1948" s="98" t="s">
        <v>99015</v>
      </c>
      <c r="M1948" s="98" t="s">
        <v>99016</v>
      </c>
      <c r="N1948" s="98" t="s">
        <v>99017</v>
      </c>
      <c r="O1948" s="101">
        <v>1268</v>
      </c>
      <c r="P1948" s="101">
        <v>1268</v>
      </c>
    </row>
    <row r="1949">
      <c r="L1949" s="98" t="s">
        <v>99018</v>
      </c>
      <c r="M1949" s="98" t="s">
        <v>99019</v>
      </c>
      <c r="N1949" s="98" t="s">
        <v>99020</v>
      </c>
      <c r="O1949" s="101">
        <v>20</v>
      </c>
      <c r="P1949" s="101">
        <v>20</v>
      </c>
    </row>
    <row r="1950">
      <c r="L1950" s="98" t="s">
        <v>99021</v>
      </c>
      <c r="M1950" s="98" t="s">
        <v>99022</v>
      </c>
      <c r="N1950" s="98" t="s">
        <v>99023</v>
      </c>
      <c r="O1950" s="101">
        <v>35</v>
      </c>
      <c r="P1950" s="101">
        <v>35</v>
      </c>
    </row>
    <row r="1951">
      <c r="K1951" s="96" t="s">
        <v>99024</v>
      </c>
      <c r="O1951" s="85">
        <f>SUM(O1947:O1950)</f>
      </c>
      <c r="P1951" s="85">
        <f>SUM(P1947:P1950)</f>
      </c>
    </row>
    <row r="1952">
      <c r="A1952" s="98" t="s">
        <v>99025</v>
      </c>
      <c r="B1952" s="98" t="s">
        <v>99026</v>
      </c>
      <c r="C1952" s="100">
        <v>1077</v>
      </c>
      <c r="D1952" s="98" t="s">
        <v>99027</v>
      </c>
      <c r="E1952" s="98" t="s">
        <v>99028</v>
      </c>
      <c r="F1952" s="104">
        <v>42805</v>
      </c>
      <c r="G1952" s="104">
        <v>45413</v>
      </c>
      <c r="H1952" s="104">
        <v>45777</v>
      </c>
      <c r="J1952" s="101">
        <v>1570</v>
      </c>
      <c r="K1952" s="98" t="s">
        <v>99029</v>
      </c>
      <c r="L1952" s="98" t="s">
        <v>99030</v>
      </c>
      <c r="M1952" s="98" t="s">
        <v>99031</v>
      </c>
      <c r="N1952" s="98" t="s">
        <v>99032</v>
      </c>
      <c r="O1952" s="101">
        <v>15</v>
      </c>
      <c r="P1952" s="101">
        <v>0</v>
      </c>
      <c r="Q1952" s="101">
        <v>0</v>
      </c>
      <c r="R1952" s="101">
        <v>200</v>
      </c>
    </row>
    <row r="1953">
      <c r="L1953" s="98" t="s">
        <v>99033</v>
      </c>
      <c r="M1953" s="98" t="s">
        <v>99034</v>
      </c>
      <c r="N1953" s="98" t="s">
        <v>99035</v>
      </c>
      <c r="O1953" s="101">
        <v>50</v>
      </c>
      <c r="P1953" s="101">
        <v>65</v>
      </c>
    </row>
    <row r="1954">
      <c r="L1954" s="98" t="s">
        <v>99036</v>
      </c>
      <c r="M1954" s="98" t="s">
        <v>99037</v>
      </c>
      <c r="N1954" s="98" t="s">
        <v>99038</v>
      </c>
      <c r="O1954" s="101">
        <v>1493</v>
      </c>
      <c r="P1954" s="101">
        <v>1493</v>
      </c>
    </row>
    <row r="1955">
      <c r="L1955" s="98" t="s">
        <v>99039</v>
      </c>
      <c r="M1955" s="98" t="s">
        <v>99040</v>
      </c>
      <c r="N1955" s="98" t="s">
        <v>99041</v>
      </c>
      <c r="O1955" s="101">
        <v>20</v>
      </c>
      <c r="P1955" s="101">
        <v>20</v>
      </c>
    </row>
    <row r="1956">
      <c r="K1956" s="96" t="s">
        <v>99042</v>
      </c>
      <c r="O1956" s="85">
        <f>SUM(O1952:O1955)</f>
      </c>
      <c r="P1956" s="85">
        <f>SUM(P1952:P1955)</f>
      </c>
    </row>
    <row r="1957">
      <c r="A1957" s="98" t="s">
        <v>99043</v>
      </c>
      <c r="B1957" s="98" t="s">
        <v>99044</v>
      </c>
      <c r="C1957" s="100">
        <v>1077</v>
      </c>
      <c r="D1957" s="98" t="s">
        <v>99045</v>
      </c>
      <c r="E1957" s="98" t="s">
        <v>99046</v>
      </c>
      <c r="F1957" s="104">
        <v>45181</v>
      </c>
      <c r="G1957" s="104">
        <v>45566</v>
      </c>
      <c r="H1957" s="104">
        <v>45930</v>
      </c>
      <c r="J1957" s="101">
        <v>1570</v>
      </c>
      <c r="K1957" s="98" t="s">
        <v>99047</v>
      </c>
      <c r="L1957" s="98" t="s">
        <v>99048</v>
      </c>
      <c r="M1957" s="98" t="s">
        <v>99049</v>
      </c>
      <c r="N1957" s="98" t="s">
        <v>99050</v>
      </c>
      <c r="O1957" s="101">
        <v>15</v>
      </c>
      <c r="P1957" s="101">
        <v>15</v>
      </c>
      <c r="Q1957" s="101">
        <v>25</v>
      </c>
      <c r="R1957" s="101">
        <v>1625</v>
      </c>
    </row>
    <row r="1958">
      <c r="L1958" s="98" t="s">
        <v>99051</v>
      </c>
      <c r="M1958" s="98" t="s">
        <v>99052</v>
      </c>
      <c r="N1958" s="98" t="s">
        <v>99053</v>
      </c>
      <c r="O1958" s="101">
        <v>50</v>
      </c>
      <c r="P1958" s="101">
        <v>50</v>
      </c>
    </row>
    <row r="1959">
      <c r="L1959" s="98" t="s">
        <v>99054</v>
      </c>
      <c r="M1959" s="98" t="s">
        <v>99055</v>
      </c>
      <c r="N1959" s="98" t="s">
        <v>99056</v>
      </c>
      <c r="O1959" s="101">
        <v>1515</v>
      </c>
      <c r="P1959" s="101">
        <v>1515</v>
      </c>
    </row>
    <row r="1960">
      <c r="L1960" s="98" t="s">
        <v>99057</v>
      </c>
      <c r="M1960" s="98" t="s">
        <v>99058</v>
      </c>
      <c r="N1960" s="98" t="s">
        <v>99059</v>
      </c>
      <c r="O1960" s="101">
        <v>25</v>
      </c>
      <c r="P1960" s="101">
        <v>0</v>
      </c>
    </row>
    <row r="1961">
      <c r="L1961" s="98" t="s">
        <v>99060</v>
      </c>
      <c r="M1961" s="98" t="s">
        <v>99061</v>
      </c>
      <c r="N1961" s="98" t="s">
        <v>99062</v>
      </c>
      <c r="O1961" s="101">
        <v>20</v>
      </c>
      <c r="P1961" s="101">
        <v>20</v>
      </c>
    </row>
    <row r="1962">
      <c r="L1962" s="98" t="s">
        <v>99063</v>
      </c>
      <c r="M1962" s="98" t="s">
        <v>99064</v>
      </c>
      <c r="N1962" s="98" t="s">
        <v>99065</v>
      </c>
      <c r="O1962" s="101">
        <v>35</v>
      </c>
      <c r="P1962" s="101">
        <v>35</v>
      </c>
    </row>
    <row r="1963">
      <c r="K1963" s="96" t="s">
        <v>99066</v>
      </c>
      <c r="O1963" s="85">
        <f>SUM(O1957:O1962)</f>
      </c>
      <c r="P1963" s="85">
        <f>SUM(P1957:P1962)</f>
      </c>
    </row>
    <row r="1964">
      <c r="A1964" s="98" t="s">
        <v>99067</v>
      </c>
      <c r="B1964" s="98" t="s">
        <v>99068</v>
      </c>
      <c r="C1964" s="100">
        <v>812</v>
      </c>
      <c r="D1964" s="98" t="s">
        <v>99069</v>
      </c>
      <c r="E1964" s="98" t="s">
        <v>99070</v>
      </c>
      <c r="F1964" s="104">
        <v>45682</v>
      </c>
      <c r="G1964" s="104">
        <v>45682</v>
      </c>
      <c r="H1964" s="104">
        <v>46105</v>
      </c>
      <c r="J1964" s="101">
        <v>1330</v>
      </c>
      <c r="K1964" s="98" t="s">
        <v>99071</v>
      </c>
      <c r="L1964" s="98" t="s">
        <v>99072</v>
      </c>
      <c r="M1964" s="98" t="s">
        <v>99073</v>
      </c>
      <c r="N1964" s="98" t="s">
        <v>99074</v>
      </c>
      <c r="O1964" s="101">
        <v>50</v>
      </c>
      <c r="P1964" s="101">
        <v>50</v>
      </c>
      <c r="Q1964" s="101">
        <v>0</v>
      </c>
      <c r="R1964" s="101">
        <v>700</v>
      </c>
    </row>
    <row r="1965">
      <c r="L1965" s="98" t="s">
        <v>99075</v>
      </c>
      <c r="M1965" s="98" t="s">
        <v>99076</v>
      </c>
      <c r="N1965" s="98" t="s">
        <v>99077</v>
      </c>
      <c r="O1965" s="101">
        <v>1280</v>
      </c>
      <c r="P1965" s="101">
        <v>1280</v>
      </c>
    </row>
    <row r="1966">
      <c r="L1966" s="98" t="s">
        <v>99078</v>
      </c>
      <c r="M1966" s="98" t="s">
        <v>99079</v>
      </c>
      <c r="N1966" s="98" t="s">
        <v>99080</v>
      </c>
      <c r="O1966" s="101">
        <v>20</v>
      </c>
      <c r="P1966" s="101">
        <v>20</v>
      </c>
    </row>
    <row r="1967">
      <c r="L1967" s="98" t="s">
        <v>99081</v>
      </c>
      <c r="M1967" s="98" t="s">
        <v>99082</v>
      </c>
      <c r="N1967" s="98" t="s">
        <v>99083</v>
      </c>
      <c r="O1967" s="101">
        <v>35</v>
      </c>
      <c r="P1967" s="101">
        <v>35</v>
      </c>
    </row>
    <row r="1968">
      <c r="K1968" s="96" t="s">
        <v>99084</v>
      </c>
      <c r="O1968" s="85">
        <f>SUM(O1964:O1967)</f>
      </c>
      <c r="P1968" s="85">
        <f>SUM(P1964:P1967)</f>
      </c>
    </row>
    <row r="1969">
      <c r="A1969" s="98" t="s">
        <v>99085</v>
      </c>
      <c r="B1969" s="98" t="s">
        <v>99086</v>
      </c>
      <c r="C1969" s="100">
        <v>812</v>
      </c>
      <c r="D1969" s="98" t="s">
        <v>99087</v>
      </c>
      <c r="E1969" s="98" t="s">
        <v>99088</v>
      </c>
      <c r="F1969" s="104">
        <v>42504</v>
      </c>
      <c r="G1969" s="104">
        <v>45444</v>
      </c>
      <c r="H1969" s="104">
        <v>45808</v>
      </c>
      <c r="J1969" s="101">
        <v>1280</v>
      </c>
      <c r="K1969" s="98" t="s">
        <v>99089</v>
      </c>
      <c r="L1969" s="98" t="s">
        <v>99090</v>
      </c>
      <c r="M1969" s="98" t="s">
        <v>99091</v>
      </c>
      <c r="N1969" s="98" t="s">
        <v>99092</v>
      </c>
      <c r="O1969" s="101">
        <v>1248</v>
      </c>
      <c r="P1969" s="101">
        <v>1248</v>
      </c>
      <c r="Q1969" s="101">
        <v>0</v>
      </c>
      <c r="R1969" s="101">
        <v>400</v>
      </c>
    </row>
    <row r="1970">
      <c r="L1970" s="98" t="s">
        <v>99093</v>
      </c>
      <c r="M1970" s="98" t="s">
        <v>99094</v>
      </c>
      <c r="N1970" s="98" t="s">
        <v>99095</v>
      </c>
      <c r="O1970" s="101">
        <v>20</v>
      </c>
      <c r="P1970" s="101">
        <v>20</v>
      </c>
    </row>
    <row r="1971">
      <c r="L1971" s="98" t="s">
        <v>99096</v>
      </c>
      <c r="M1971" s="98" t="s">
        <v>99097</v>
      </c>
      <c r="N1971" s="98" t="s">
        <v>99098</v>
      </c>
      <c r="O1971" s="101">
        <v>35</v>
      </c>
      <c r="P1971" s="101">
        <v>35</v>
      </c>
    </row>
    <row r="1972">
      <c r="K1972" s="96" t="s">
        <v>99099</v>
      </c>
      <c r="O1972" s="85">
        <f>SUM(O1969:O1971)</f>
      </c>
      <c r="P1972" s="85">
        <f>SUM(P1969:P1971)</f>
      </c>
    </row>
    <row r="1973">
      <c r="A1973" s="98" t="s">
        <v>99100</v>
      </c>
      <c r="B1973" s="98" t="s">
        <v>99101</v>
      </c>
      <c r="C1973" s="100">
        <v>1077</v>
      </c>
      <c r="D1973" s="98" t="s">
        <v>99102</v>
      </c>
      <c r="E1973" s="98" t="s">
        <v>99103</v>
      </c>
      <c r="F1973" s="104">
        <v>44709</v>
      </c>
      <c r="G1973" s="104">
        <v>45444</v>
      </c>
      <c r="H1973" s="104">
        <v>45808</v>
      </c>
      <c r="J1973" s="101">
        <v>1590</v>
      </c>
      <c r="K1973" s="98" t="s">
        <v>99104</v>
      </c>
      <c r="L1973" s="98" t="s">
        <v>99105</v>
      </c>
      <c r="M1973" s="98" t="s">
        <v>99106</v>
      </c>
      <c r="N1973" s="98" t="s">
        <v>99107</v>
      </c>
      <c r="O1973" s="101">
        <v>35</v>
      </c>
      <c r="P1973" s="101">
        <v>0</v>
      </c>
      <c r="Q1973" s="101">
        <v>0</v>
      </c>
      <c r="R1973" s="101">
        <v>400</v>
      </c>
    </row>
    <row r="1974">
      <c r="L1974" s="98" t="s">
        <v>99108</v>
      </c>
      <c r="M1974" s="98" t="s">
        <v>99109</v>
      </c>
      <c r="N1974" s="98" t="s">
        <v>99110</v>
      </c>
      <c r="O1974" s="101">
        <v>50</v>
      </c>
      <c r="P1974" s="101">
        <v>85</v>
      </c>
    </row>
    <row r="1975">
      <c r="L1975" s="98" t="s">
        <v>99111</v>
      </c>
      <c r="M1975" s="98" t="s">
        <v>99112</v>
      </c>
      <c r="N1975" s="98" t="s">
        <v>99113</v>
      </c>
      <c r="O1975" s="101">
        <v>1555</v>
      </c>
      <c r="P1975" s="101">
        <v>1555</v>
      </c>
    </row>
    <row r="1976">
      <c r="L1976" s="98" t="s">
        <v>99114</v>
      </c>
      <c r="M1976" s="98" t="s">
        <v>99115</v>
      </c>
      <c r="N1976" s="98" t="s">
        <v>99116</v>
      </c>
      <c r="O1976" s="101">
        <v>20</v>
      </c>
      <c r="P1976" s="101">
        <v>20</v>
      </c>
    </row>
    <row r="1977">
      <c r="L1977" s="98" t="s">
        <v>99117</v>
      </c>
      <c r="M1977" s="98" t="s">
        <v>99118</v>
      </c>
      <c r="N1977" s="98" t="s">
        <v>99119</v>
      </c>
      <c r="O1977" s="101">
        <v>35</v>
      </c>
      <c r="P1977" s="101">
        <v>35</v>
      </c>
    </row>
    <row r="1978">
      <c r="K1978" s="96" t="s">
        <v>99120</v>
      </c>
      <c r="O1978" s="85">
        <f>SUM(O1973:O1977)</f>
      </c>
      <c r="P1978" s="85">
        <f>SUM(P1973:P1977)</f>
      </c>
    </row>
    <row r="1979">
      <c r="A1979" s="98" t="s">
        <v>99121</v>
      </c>
      <c r="B1979" s="98" t="s">
        <v>99122</v>
      </c>
      <c r="C1979" s="100">
        <v>1077</v>
      </c>
      <c r="D1979" s="98" t="s">
        <v>99123</v>
      </c>
      <c r="E1979" s="98" t="s">
        <v>99124</v>
      </c>
      <c r="J1979" s="101">
        <v>1590</v>
      </c>
      <c r="K1979" s="98" t="s">
        <v>99125</v>
      </c>
      <c r="L1979" s="98" t="s">
        <v>99125</v>
      </c>
      <c r="O1979" s="101">
        <v>0</v>
      </c>
      <c r="P1979" s="101">
        <v>0</v>
      </c>
      <c r="R1979" s="101">
        <v>0</v>
      </c>
    </row>
    <row r="1980">
      <c r="K1980" s="96" t="s">
        <v>99126</v>
      </c>
      <c r="O1980" s="85">
        <f>SUM(O1979:O1979)</f>
      </c>
      <c r="P1980" s="85">
        <f>SUM(P1979:P1979)</f>
      </c>
    </row>
    <row r="1981">
      <c r="A1981" s="98" t="s">
        <v>99127</v>
      </c>
      <c r="B1981" s="98" t="s">
        <v>99128</v>
      </c>
      <c r="C1981" s="100">
        <v>812</v>
      </c>
      <c r="D1981" s="98" t="s">
        <v>99129</v>
      </c>
      <c r="E1981" s="98" t="s">
        <v>99130</v>
      </c>
      <c r="F1981" s="104">
        <v>44415</v>
      </c>
      <c r="G1981" s="104">
        <v>45536</v>
      </c>
      <c r="H1981" s="104">
        <v>45900</v>
      </c>
      <c r="J1981" s="101">
        <v>1345</v>
      </c>
      <c r="K1981" s="98" t="s">
        <v>99131</v>
      </c>
      <c r="L1981" s="98" t="s">
        <v>99132</v>
      </c>
      <c r="M1981" s="98" t="s">
        <v>99133</v>
      </c>
      <c r="N1981" s="98" t="s">
        <v>99134</v>
      </c>
      <c r="O1981" s="101">
        <v>50</v>
      </c>
      <c r="P1981" s="101">
        <v>0</v>
      </c>
      <c r="Q1981" s="101">
        <v>0</v>
      </c>
      <c r="R1981" s="101">
        <v>1110</v>
      </c>
    </row>
    <row r="1982">
      <c r="L1982" s="98" t="s">
        <v>99135</v>
      </c>
      <c r="M1982" s="98" t="s">
        <v>99136</v>
      </c>
      <c r="N1982" s="98" t="s">
        <v>99137</v>
      </c>
      <c r="O1982" s="101">
        <v>15</v>
      </c>
      <c r="P1982" s="101">
        <v>65</v>
      </c>
    </row>
    <row r="1983">
      <c r="L1983" s="98" t="s">
        <v>99138</v>
      </c>
      <c r="M1983" s="98" t="s">
        <v>99139</v>
      </c>
      <c r="N1983" s="98" t="s">
        <v>99140</v>
      </c>
      <c r="O1983" s="101">
        <v>1238</v>
      </c>
      <c r="P1983" s="101">
        <v>1238</v>
      </c>
    </row>
    <row r="1984">
      <c r="L1984" s="98" t="s">
        <v>99141</v>
      </c>
      <c r="M1984" s="98" t="s">
        <v>99142</v>
      </c>
      <c r="N1984" s="98" t="s">
        <v>99143</v>
      </c>
      <c r="O1984" s="101">
        <v>20</v>
      </c>
      <c r="P1984" s="101">
        <v>20</v>
      </c>
    </row>
    <row r="1985">
      <c r="L1985" s="98" t="s">
        <v>99144</v>
      </c>
      <c r="M1985" s="98" t="s">
        <v>99145</v>
      </c>
      <c r="N1985" s="98" t="s">
        <v>99146</v>
      </c>
      <c r="O1985" s="101">
        <v>35</v>
      </c>
      <c r="P1985" s="101">
        <v>35</v>
      </c>
    </row>
    <row r="1986">
      <c r="K1986" s="96" t="s">
        <v>99147</v>
      </c>
      <c r="O1986" s="85">
        <f>SUM(O1981:O1985)</f>
      </c>
      <c r="P1986" s="85">
        <f>SUM(P1981:P1985)</f>
      </c>
    </row>
    <row r="1987">
      <c r="A1987" s="98" t="s">
        <v>99148</v>
      </c>
      <c r="B1987" s="98" t="s">
        <v>99149</v>
      </c>
      <c r="C1987" s="100">
        <v>1077</v>
      </c>
      <c r="D1987" s="98" t="s">
        <v>99150</v>
      </c>
      <c r="E1987" s="98" t="s">
        <v>99151</v>
      </c>
      <c r="F1987" s="104">
        <v>44378</v>
      </c>
      <c r="G1987" s="104">
        <v>45474</v>
      </c>
      <c r="H1987" s="104">
        <v>45838</v>
      </c>
      <c r="J1987" s="101">
        <v>1520</v>
      </c>
      <c r="K1987" s="98" t="s">
        <v>99152</v>
      </c>
      <c r="L1987" s="98" t="s">
        <v>99153</v>
      </c>
      <c r="M1987" s="98" t="s">
        <v>99154</v>
      </c>
      <c r="N1987" s="98" t="s">
        <v>99155</v>
      </c>
      <c r="O1987" s="101">
        <v>15</v>
      </c>
      <c r="P1987" s="101">
        <v>15</v>
      </c>
      <c r="Q1987" s="101">
        <v>0</v>
      </c>
      <c r="R1987" s="101">
        <v>200</v>
      </c>
    </row>
    <row r="1988">
      <c r="L1988" s="98" t="s">
        <v>99156</v>
      </c>
      <c r="M1988" s="98" t="s">
        <v>99157</v>
      </c>
      <c r="N1988" s="98" t="s">
        <v>99158</v>
      </c>
      <c r="O1988" s="101">
        <v>1493</v>
      </c>
      <c r="P1988" s="101">
        <v>1493</v>
      </c>
    </row>
    <row r="1989">
      <c r="L1989" s="98" t="s">
        <v>99159</v>
      </c>
      <c r="M1989" s="98" t="s">
        <v>99160</v>
      </c>
      <c r="N1989" s="98" t="s">
        <v>99161</v>
      </c>
      <c r="O1989" s="101">
        <v>20</v>
      </c>
      <c r="P1989" s="101">
        <v>20</v>
      </c>
    </row>
    <row r="1990">
      <c r="L1990" s="98" t="s">
        <v>99162</v>
      </c>
      <c r="M1990" s="98" t="s">
        <v>99163</v>
      </c>
      <c r="N1990" s="98" t="s">
        <v>99164</v>
      </c>
      <c r="O1990" s="101">
        <v>35</v>
      </c>
      <c r="P1990" s="101">
        <v>35</v>
      </c>
    </row>
    <row r="1991">
      <c r="K1991" s="96" t="s">
        <v>99165</v>
      </c>
      <c r="O1991" s="85">
        <f>SUM(O1987:O1990)</f>
      </c>
      <c r="P1991" s="85">
        <f>SUM(P1987:P1990)</f>
      </c>
    </row>
    <row r="1992">
      <c r="A1992" s="98" t="s">
        <v>99166</v>
      </c>
      <c r="B1992" s="98" t="s">
        <v>99167</v>
      </c>
      <c r="C1992" s="100">
        <v>1077</v>
      </c>
      <c r="D1992" s="98" t="s">
        <v>99168</v>
      </c>
      <c r="E1992" s="98" t="s">
        <v>99169</v>
      </c>
      <c r="F1992" s="104">
        <v>44240</v>
      </c>
      <c r="G1992" s="104">
        <v>45717</v>
      </c>
      <c r="H1992" s="104">
        <v>46081</v>
      </c>
      <c r="J1992" s="101">
        <v>1520</v>
      </c>
      <c r="K1992" s="98" t="s">
        <v>99170</v>
      </c>
      <c r="L1992" s="98" t="s">
        <v>99171</v>
      </c>
      <c r="M1992" s="98" t="s">
        <v>99172</v>
      </c>
      <c r="N1992" s="98" t="s">
        <v>99173</v>
      </c>
      <c r="O1992" s="101">
        <v>15</v>
      </c>
      <c r="P1992" s="101">
        <v>15</v>
      </c>
      <c r="Q1992" s="101">
        <v>0</v>
      </c>
      <c r="R1992" s="101">
        <v>1260</v>
      </c>
    </row>
    <row r="1993">
      <c r="L1993" s="98" t="s">
        <v>99174</v>
      </c>
      <c r="M1993" s="98" t="s">
        <v>99175</v>
      </c>
      <c r="N1993" s="98" t="s">
        <v>99176</v>
      </c>
      <c r="O1993" s="101">
        <v>1503</v>
      </c>
      <c r="P1993" s="101">
        <v>1503</v>
      </c>
    </row>
    <row r="1994">
      <c r="L1994" s="98" t="s">
        <v>99177</v>
      </c>
      <c r="M1994" s="98" t="s">
        <v>99178</v>
      </c>
      <c r="N1994" s="98" t="s">
        <v>99179</v>
      </c>
      <c r="O1994" s="101">
        <v>20</v>
      </c>
      <c r="P1994" s="101">
        <v>20</v>
      </c>
    </row>
    <row r="1995">
      <c r="L1995" s="98" t="s">
        <v>99180</v>
      </c>
      <c r="M1995" s="98" t="s">
        <v>99181</v>
      </c>
      <c r="N1995" s="98" t="s">
        <v>99182</v>
      </c>
      <c r="O1995" s="101">
        <v>35</v>
      </c>
      <c r="P1995" s="101">
        <v>35</v>
      </c>
    </row>
    <row r="1996">
      <c r="K1996" s="96" t="s">
        <v>99183</v>
      </c>
      <c r="O1996" s="85">
        <f>SUM(O1992:O1995)</f>
      </c>
      <c r="P1996" s="85">
        <f>SUM(P1992:P1995)</f>
      </c>
    </row>
    <row r="1997">
      <c r="A1997" s="98" t="s">
        <v>99184</v>
      </c>
      <c r="B1997" s="98" t="s">
        <v>99185</v>
      </c>
      <c r="C1997" s="100">
        <v>812</v>
      </c>
      <c r="D1997" s="98" t="s">
        <v>99186</v>
      </c>
      <c r="E1997" s="98" t="s">
        <v>99187</v>
      </c>
      <c r="F1997" s="104">
        <v>45359</v>
      </c>
      <c r="G1997" s="104">
        <v>45359</v>
      </c>
      <c r="H1997" s="104">
        <v>45808</v>
      </c>
      <c r="J1997" s="101">
        <v>1360</v>
      </c>
      <c r="K1997" s="98" t="s">
        <v>99188</v>
      </c>
      <c r="L1997" s="98" t="s">
        <v>99189</v>
      </c>
      <c r="M1997" s="98" t="s">
        <v>99190</v>
      </c>
      <c r="N1997" s="98" t="s">
        <v>99191</v>
      </c>
      <c r="O1997" s="101">
        <v>80</v>
      </c>
      <c r="P1997" s="101">
        <v>80</v>
      </c>
      <c r="Q1997" s="101">
        <v>0</v>
      </c>
      <c r="R1997" s="101">
        <v>1360</v>
      </c>
    </row>
    <row r="1998">
      <c r="L1998" s="98" t="s">
        <v>99192</v>
      </c>
      <c r="M1998" s="98" t="s">
        <v>99193</v>
      </c>
      <c r="N1998" s="98" t="s">
        <v>99194</v>
      </c>
      <c r="O1998" s="101">
        <v>1280</v>
      </c>
      <c r="P1998" s="101">
        <v>1280</v>
      </c>
    </row>
    <row r="1999">
      <c r="L1999" s="98" t="s">
        <v>99195</v>
      </c>
      <c r="M1999" s="98" t="s">
        <v>99196</v>
      </c>
      <c r="N1999" s="98" t="s">
        <v>99197</v>
      </c>
      <c r="O1999" s="101">
        <v>20</v>
      </c>
      <c r="P1999" s="101">
        <v>20</v>
      </c>
    </row>
    <row r="2000">
      <c r="L2000" s="98" t="s">
        <v>99198</v>
      </c>
      <c r="M2000" s="98" t="s">
        <v>99199</v>
      </c>
      <c r="N2000" s="98" t="s">
        <v>99200</v>
      </c>
      <c r="O2000" s="101">
        <v>35</v>
      </c>
      <c r="P2000" s="101">
        <v>35</v>
      </c>
    </row>
    <row r="2001">
      <c r="K2001" s="96" t="s">
        <v>99201</v>
      </c>
      <c r="O2001" s="85">
        <f>SUM(O1997:O2000)</f>
      </c>
      <c r="P2001" s="85">
        <f>SUM(P1997:P2000)</f>
      </c>
    </row>
    <row r="2002">
      <c r="A2002" s="98" t="s">
        <v>99202</v>
      </c>
      <c r="B2002" s="98" t="s">
        <v>99203</v>
      </c>
      <c r="C2002" s="100">
        <v>812</v>
      </c>
      <c r="D2002" s="98" t="s">
        <v>99204</v>
      </c>
      <c r="E2002" s="98" t="s">
        <v>99205</v>
      </c>
      <c r="F2002" s="104">
        <v>44842</v>
      </c>
      <c r="G2002" s="104">
        <v>45597</v>
      </c>
      <c r="H2002" s="104">
        <v>45961</v>
      </c>
      <c r="J2002" s="101">
        <v>1360</v>
      </c>
      <c r="K2002" s="98" t="s">
        <v>99206</v>
      </c>
      <c r="L2002" s="98" t="s">
        <v>99207</v>
      </c>
      <c r="M2002" s="98" t="s">
        <v>99208</v>
      </c>
      <c r="N2002" s="98" t="s">
        <v>99209</v>
      </c>
      <c r="O2002" s="101">
        <v>80</v>
      </c>
      <c r="P2002" s="101">
        <v>80</v>
      </c>
      <c r="Q2002" s="101">
        <v>0</v>
      </c>
      <c r="R2002" s="101">
        <v>200</v>
      </c>
    </row>
    <row r="2003">
      <c r="L2003" s="98" t="s">
        <v>99210</v>
      </c>
      <c r="M2003" s="98" t="s">
        <v>99211</v>
      </c>
      <c r="N2003" s="98" t="s">
        <v>99212</v>
      </c>
      <c r="O2003" s="101">
        <v>1290</v>
      </c>
      <c r="P2003" s="101">
        <v>1290</v>
      </c>
    </row>
    <row r="2004">
      <c r="L2004" s="98" t="s">
        <v>99213</v>
      </c>
      <c r="M2004" s="98" t="s">
        <v>99214</v>
      </c>
      <c r="N2004" s="98" t="s">
        <v>99215</v>
      </c>
      <c r="O2004" s="101">
        <v>20</v>
      </c>
      <c r="P2004" s="101">
        <v>20</v>
      </c>
    </row>
    <row r="2005">
      <c r="L2005" s="98" t="s">
        <v>99216</v>
      </c>
      <c r="M2005" s="98" t="s">
        <v>99217</v>
      </c>
      <c r="N2005" s="98" t="s">
        <v>99218</v>
      </c>
      <c r="O2005" s="101">
        <v>35</v>
      </c>
      <c r="P2005" s="101">
        <v>35</v>
      </c>
    </row>
    <row r="2006">
      <c r="K2006" s="96" t="s">
        <v>99219</v>
      </c>
      <c r="O2006" s="85">
        <f>SUM(O2002:O2005)</f>
      </c>
      <c r="P2006" s="85">
        <f>SUM(P2002:P2005)</f>
      </c>
    </row>
    <row r="2007">
      <c r="A2007" s="98" t="s">
        <v>99220</v>
      </c>
      <c r="B2007" s="98" t="s">
        <v>99221</v>
      </c>
      <c r="C2007" s="100">
        <v>1077</v>
      </c>
      <c r="D2007" s="98" t="s">
        <v>99222</v>
      </c>
      <c r="E2007" s="98" t="s">
        <v>99223</v>
      </c>
      <c r="F2007" s="104">
        <v>45581</v>
      </c>
      <c r="G2007" s="104">
        <v>45581</v>
      </c>
      <c r="H2007" s="104">
        <v>46022</v>
      </c>
      <c r="J2007" s="101">
        <v>1620</v>
      </c>
      <c r="K2007" s="98" t="s">
        <v>99224</v>
      </c>
      <c r="L2007" s="98" t="s">
        <v>99225</v>
      </c>
      <c r="M2007" s="98" t="s">
        <v>99226</v>
      </c>
      <c r="N2007" s="98" t="s">
        <v>99227</v>
      </c>
      <c r="O2007" s="101">
        <v>35</v>
      </c>
      <c r="P2007" s="101">
        <v>80</v>
      </c>
      <c r="Q2007" s="101">
        <v>-141.50999999999999</v>
      </c>
      <c r="R2007" s="101">
        <v>700</v>
      </c>
    </row>
    <row r="2008">
      <c r="L2008" s="98" t="s">
        <v>99228</v>
      </c>
      <c r="M2008" s="98" t="s">
        <v>99229</v>
      </c>
      <c r="N2008" s="98" t="s">
        <v>99230</v>
      </c>
      <c r="O2008" s="101">
        <v>80</v>
      </c>
      <c r="P2008" s="101">
        <v>35</v>
      </c>
    </row>
    <row r="2009">
      <c r="L2009" s="98" t="s">
        <v>99231</v>
      </c>
      <c r="M2009" s="98" t="s">
        <v>99232</v>
      </c>
      <c r="N2009" s="98" t="s">
        <v>99233</v>
      </c>
      <c r="O2009" s="101">
        <v>1505</v>
      </c>
      <c r="P2009" s="101">
        <v>1505</v>
      </c>
    </row>
    <row r="2010">
      <c r="L2010" s="98" t="s">
        <v>99234</v>
      </c>
      <c r="M2010" s="98" t="s">
        <v>99235</v>
      </c>
      <c r="N2010" s="98" t="s">
        <v>99236</v>
      </c>
      <c r="O2010" s="101">
        <v>20</v>
      </c>
      <c r="P2010" s="101">
        <v>20</v>
      </c>
    </row>
    <row r="2011">
      <c r="L2011" s="98" t="s">
        <v>99237</v>
      </c>
      <c r="M2011" s="98" t="s">
        <v>99238</v>
      </c>
      <c r="N2011" s="98" t="s">
        <v>99239</v>
      </c>
      <c r="O2011" s="101">
        <v>35</v>
      </c>
      <c r="P2011" s="101">
        <v>35</v>
      </c>
    </row>
    <row r="2012">
      <c r="K2012" s="96" t="s">
        <v>99240</v>
      </c>
      <c r="O2012" s="85">
        <f>SUM(O2007:O2011)</f>
      </c>
      <c r="P2012" s="85">
        <f>SUM(P2007:P2011)</f>
      </c>
    </row>
    <row r="2013">
      <c r="A2013" s="98" t="s">
        <v>99241</v>
      </c>
      <c r="B2013" s="98" t="s">
        <v>99242</v>
      </c>
      <c r="C2013" s="100">
        <v>1077</v>
      </c>
      <c r="D2013" s="98" t="s">
        <v>99243</v>
      </c>
      <c r="E2013" s="98" t="s">
        <v>99244</v>
      </c>
      <c r="F2013" s="104">
        <v>44660</v>
      </c>
      <c r="G2013" s="104">
        <v>45413</v>
      </c>
      <c r="H2013" s="104">
        <v>45777</v>
      </c>
      <c r="J2013" s="101">
        <v>1540</v>
      </c>
      <c r="K2013" s="98" t="s">
        <v>99245</v>
      </c>
      <c r="L2013" s="98" t="s">
        <v>99246</v>
      </c>
      <c r="M2013" s="98" t="s">
        <v>99247</v>
      </c>
      <c r="N2013" s="98" t="s">
        <v>99248</v>
      </c>
      <c r="O2013" s="101">
        <v>35</v>
      </c>
      <c r="P2013" s="101">
        <v>35</v>
      </c>
      <c r="Q2013" s="101">
        <v>0</v>
      </c>
      <c r="R2013" s="101">
        <v>1565</v>
      </c>
    </row>
    <row r="2014">
      <c r="L2014" s="98" t="s">
        <v>99249</v>
      </c>
      <c r="M2014" s="98" t="s">
        <v>99250</v>
      </c>
      <c r="N2014" s="98" t="s">
        <v>99251</v>
      </c>
      <c r="O2014" s="101">
        <v>1493</v>
      </c>
      <c r="P2014" s="101">
        <v>1493</v>
      </c>
    </row>
    <row r="2015">
      <c r="L2015" s="98" t="s">
        <v>99252</v>
      </c>
      <c r="M2015" s="98" t="s">
        <v>99253</v>
      </c>
      <c r="N2015" s="98" t="s">
        <v>99254</v>
      </c>
      <c r="O2015" s="101">
        <v>50</v>
      </c>
      <c r="P2015" s="101">
        <v>0</v>
      </c>
    </row>
    <row r="2016">
      <c r="L2016" s="98" t="s">
        <v>99255</v>
      </c>
      <c r="M2016" s="98" t="s">
        <v>99256</v>
      </c>
      <c r="N2016" s="98" t="s">
        <v>99257</v>
      </c>
      <c r="O2016" s="101">
        <v>20</v>
      </c>
      <c r="P2016" s="101">
        <v>20</v>
      </c>
    </row>
    <row r="2017">
      <c r="L2017" s="98" t="s">
        <v>99258</v>
      </c>
      <c r="M2017" s="98" t="s">
        <v>99259</v>
      </c>
      <c r="N2017" s="98" t="s">
        <v>99260</v>
      </c>
      <c r="O2017" s="101">
        <v>35</v>
      </c>
      <c r="P2017" s="101">
        <v>35</v>
      </c>
    </row>
    <row r="2018">
      <c r="K2018" s="96" t="s">
        <v>99261</v>
      </c>
      <c r="O2018" s="85">
        <f>SUM(O2013:O2017)</f>
      </c>
      <c r="P2018" s="85">
        <f>SUM(P2013:P2017)</f>
      </c>
    </row>
    <row r="2019">
      <c r="A2019" s="98" t="s">
        <v>99262</v>
      </c>
      <c r="B2019" s="98" t="s">
        <v>99263</v>
      </c>
      <c r="C2019" s="100">
        <v>812</v>
      </c>
      <c r="D2019" s="98" t="s">
        <v>99264</v>
      </c>
      <c r="E2019" s="98" t="s">
        <v>99265</v>
      </c>
      <c r="F2019" s="104">
        <v>44813</v>
      </c>
      <c r="G2019" s="104">
        <v>45566</v>
      </c>
      <c r="H2019" s="104">
        <v>45930</v>
      </c>
      <c r="J2019" s="101">
        <v>1375</v>
      </c>
      <c r="K2019" s="98" t="s">
        <v>99266</v>
      </c>
      <c r="L2019" s="98" t="s">
        <v>99267</v>
      </c>
      <c r="M2019" s="98" t="s">
        <v>99268</v>
      </c>
      <c r="N2019" s="98" t="s">
        <v>99269</v>
      </c>
      <c r="O2019" s="101">
        <v>15</v>
      </c>
      <c r="P2019" s="101">
        <v>0</v>
      </c>
      <c r="Q2019" s="101">
        <v>0</v>
      </c>
      <c r="R2019" s="101">
        <v>400</v>
      </c>
    </row>
    <row r="2020">
      <c r="L2020" s="98" t="s">
        <v>99270</v>
      </c>
      <c r="M2020" s="98" t="s">
        <v>99271</v>
      </c>
      <c r="N2020" s="98" t="s">
        <v>99272</v>
      </c>
      <c r="O2020" s="101">
        <v>50</v>
      </c>
      <c r="P2020" s="101">
        <v>65</v>
      </c>
    </row>
    <row r="2021">
      <c r="L2021" s="98" t="s">
        <v>99273</v>
      </c>
      <c r="M2021" s="98" t="s">
        <v>99274</v>
      </c>
      <c r="N2021" s="98" t="s">
        <v>99275</v>
      </c>
      <c r="O2021" s="101">
        <v>1298</v>
      </c>
      <c r="P2021" s="101">
        <v>1298</v>
      </c>
    </row>
    <row r="2022">
      <c r="L2022" s="98" t="s">
        <v>99276</v>
      </c>
      <c r="M2022" s="98" t="s">
        <v>99277</v>
      </c>
      <c r="N2022" s="98" t="s">
        <v>99278</v>
      </c>
      <c r="O2022" s="101">
        <v>20</v>
      </c>
      <c r="P2022" s="101">
        <v>20</v>
      </c>
    </row>
    <row r="2023">
      <c r="L2023" s="98" t="s">
        <v>99279</v>
      </c>
      <c r="M2023" s="98" t="s">
        <v>99280</v>
      </c>
      <c r="N2023" s="98" t="s">
        <v>99281</v>
      </c>
      <c r="O2023" s="101">
        <v>35</v>
      </c>
      <c r="P2023" s="101">
        <v>35</v>
      </c>
    </row>
    <row r="2024">
      <c r="K2024" s="96" t="s">
        <v>99282</v>
      </c>
      <c r="O2024" s="85">
        <f>SUM(O2019:O2023)</f>
      </c>
      <c r="P2024" s="85">
        <f>SUM(P2019:P2023)</f>
      </c>
    </row>
    <row r="2025">
      <c r="A2025" s="98" t="s">
        <v>99283</v>
      </c>
      <c r="B2025" s="98" t="s">
        <v>99284</v>
      </c>
      <c r="C2025" s="100">
        <v>812</v>
      </c>
      <c r="D2025" s="98" t="s">
        <v>99285</v>
      </c>
      <c r="E2025" s="98" t="s">
        <v>99286</v>
      </c>
      <c r="F2025" s="104">
        <v>42217</v>
      </c>
      <c r="G2025" s="104">
        <v>45505</v>
      </c>
      <c r="H2025" s="104">
        <v>45869</v>
      </c>
      <c r="J2025" s="101">
        <v>1295</v>
      </c>
      <c r="K2025" s="98" t="s">
        <v>99287</v>
      </c>
      <c r="L2025" s="98" t="s">
        <v>99288</v>
      </c>
      <c r="M2025" s="98" t="s">
        <v>99289</v>
      </c>
      <c r="N2025" s="98" t="s">
        <v>99290</v>
      </c>
      <c r="O2025" s="101">
        <v>15</v>
      </c>
      <c r="P2025" s="101">
        <v>15</v>
      </c>
      <c r="Q2025" s="101">
        <v>0</v>
      </c>
      <c r="R2025" s="101">
        <v>885</v>
      </c>
    </row>
    <row r="2026">
      <c r="L2026" s="98" t="s">
        <v>99291</v>
      </c>
      <c r="M2026" s="98" t="s">
        <v>99292</v>
      </c>
      <c r="N2026" s="98" t="s">
        <v>99293</v>
      </c>
      <c r="O2026" s="101">
        <v>1268</v>
      </c>
      <c r="P2026" s="101">
        <v>1268</v>
      </c>
    </row>
    <row r="2027">
      <c r="L2027" s="98" t="s">
        <v>99294</v>
      </c>
      <c r="M2027" s="98" t="s">
        <v>99295</v>
      </c>
      <c r="N2027" s="98" t="s">
        <v>99296</v>
      </c>
      <c r="O2027" s="101">
        <v>100</v>
      </c>
      <c r="P2027" s="101">
        <v>100</v>
      </c>
    </row>
    <row r="2028">
      <c r="L2028" s="98" t="s">
        <v>99297</v>
      </c>
      <c r="M2028" s="98" t="s">
        <v>99298</v>
      </c>
      <c r="N2028" s="98" t="s">
        <v>99299</v>
      </c>
      <c r="O2028" s="101">
        <v>20</v>
      </c>
      <c r="P2028" s="101">
        <v>20</v>
      </c>
    </row>
    <row r="2029">
      <c r="L2029" s="98" t="s">
        <v>99300</v>
      </c>
      <c r="M2029" s="98" t="s">
        <v>99301</v>
      </c>
      <c r="N2029" s="98" t="s">
        <v>99302</v>
      </c>
      <c r="O2029" s="101">
        <v>35</v>
      </c>
      <c r="P2029" s="101">
        <v>35</v>
      </c>
    </row>
    <row r="2030">
      <c r="K2030" s="96" t="s">
        <v>99303</v>
      </c>
      <c r="O2030" s="85">
        <f>SUM(O2025:O2029)</f>
      </c>
      <c r="P2030" s="85">
        <f>SUM(P2025:P2029)</f>
      </c>
    </row>
    <row r="2031">
      <c r="A2031" s="98" t="s">
        <v>99304</v>
      </c>
      <c r="B2031" s="98" t="s">
        <v>99305</v>
      </c>
      <c r="C2031" s="100">
        <v>1077</v>
      </c>
      <c r="D2031" s="98" t="s">
        <v>99306</v>
      </c>
      <c r="E2031" s="98" t="s">
        <v>99307</v>
      </c>
      <c r="F2031" s="104">
        <v>45552</v>
      </c>
      <c r="G2031" s="104">
        <v>45552</v>
      </c>
      <c r="H2031" s="104">
        <v>45991</v>
      </c>
      <c r="J2031" s="101">
        <v>1600</v>
      </c>
      <c r="K2031" s="98" t="s">
        <v>99308</v>
      </c>
      <c r="L2031" s="98" t="s">
        <v>99309</v>
      </c>
      <c r="M2031" s="98" t="s">
        <v>99310</v>
      </c>
      <c r="N2031" s="98" t="s">
        <v>99311</v>
      </c>
      <c r="O2031" s="101">
        <v>15</v>
      </c>
      <c r="P2031" s="101">
        <v>80</v>
      </c>
      <c r="Q2031" s="101">
        <v>0</v>
      </c>
      <c r="R2031" s="101">
        <v>700</v>
      </c>
    </row>
    <row r="2032">
      <c r="L2032" s="98" t="s">
        <v>99312</v>
      </c>
      <c r="M2032" s="98" t="s">
        <v>99313</v>
      </c>
      <c r="N2032" s="98" t="s">
        <v>99314</v>
      </c>
      <c r="O2032" s="101">
        <v>80</v>
      </c>
      <c r="P2032" s="101">
        <v>15</v>
      </c>
    </row>
    <row r="2033">
      <c r="L2033" s="98" t="s">
        <v>99315</v>
      </c>
      <c r="M2033" s="98" t="s">
        <v>99316</v>
      </c>
      <c r="N2033" s="98" t="s">
        <v>99317</v>
      </c>
      <c r="O2033" s="101">
        <v>1505</v>
      </c>
      <c r="P2033" s="101">
        <v>1505</v>
      </c>
    </row>
    <row r="2034">
      <c r="L2034" s="98" t="s">
        <v>99318</v>
      </c>
      <c r="M2034" s="98" t="s">
        <v>99319</v>
      </c>
      <c r="N2034" s="98" t="s">
        <v>99320</v>
      </c>
      <c r="O2034" s="101">
        <v>125</v>
      </c>
      <c r="P2034" s="101">
        <v>125</v>
      </c>
    </row>
    <row r="2035">
      <c r="L2035" s="98" t="s">
        <v>99321</v>
      </c>
      <c r="M2035" s="98" t="s">
        <v>99322</v>
      </c>
      <c r="N2035" s="98" t="s">
        <v>99323</v>
      </c>
      <c r="O2035" s="101">
        <v>20</v>
      </c>
      <c r="P2035" s="101">
        <v>20</v>
      </c>
    </row>
    <row r="2036">
      <c r="L2036" s="98" t="s">
        <v>99324</v>
      </c>
      <c r="M2036" s="98" t="s">
        <v>99325</v>
      </c>
      <c r="N2036" s="98" t="s">
        <v>99326</v>
      </c>
      <c r="O2036" s="101">
        <v>35</v>
      </c>
      <c r="P2036" s="101">
        <v>35</v>
      </c>
    </row>
    <row r="2037">
      <c r="K2037" s="96" t="s">
        <v>99327</v>
      </c>
      <c r="O2037" s="85">
        <f>SUM(O2031:O2036)</f>
      </c>
      <c r="P2037" s="85">
        <f>SUM(P2031:P2036)</f>
      </c>
    </row>
    <row r="2038">
      <c r="A2038" s="98" t="s">
        <v>99328</v>
      </c>
      <c r="B2038" s="98" t="s">
        <v>99329</v>
      </c>
      <c r="C2038" s="100">
        <v>1077</v>
      </c>
      <c r="D2038" s="98" t="s">
        <v>99330</v>
      </c>
      <c r="E2038" s="98" t="s">
        <v>99331</v>
      </c>
      <c r="F2038" s="104">
        <v>44228</v>
      </c>
      <c r="G2038" s="104">
        <v>45689</v>
      </c>
      <c r="H2038" s="104">
        <v>46053</v>
      </c>
      <c r="J2038" s="101">
        <v>1520</v>
      </c>
      <c r="K2038" s="98" t="s">
        <v>99332</v>
      </c>
      <c r="L2038" s="98" t="s">
        <v>99333</v>
      </c>
      <c r="M2038" s="98" t="s">
        <v>99334</v>
      </c>
      <c r="N2038" s="98" t="s">
        <v>99335</v>
      </c>
      <c r="O2038" s="101">
        <v>15</v>
      </c>
      <c r="P2038" s="101">
        <v>15</v>
      </c>
      <c r="Q2038" s="101">
        <v>0</v>
      </c>
      <c r="R2038" s="101">
        <v>1235</v>
      </c>
    </row>
    <row r="2039">
      <c r="L2039" s="98" t="s">
        <v>99336</v>
      </c>
      <c r="M2039" s="98" t="s">
        <v>99337</v>
      </c>
      <c r="N2039" s="98" t="s">
        <v>99338</v>
      </c>
      <c r="O2039" s="101">
        <v>1493</v>
      </c>
      <c r="P2039" s="101">
        <v>1493</v>
      </c>
    </row>
    <row r="2040">
      <c r="L2040" s="98" t="s">
        <v>99339</v>
      </c>
      <c r="M2040" s="98" t="s">
        <v>99340</v>
      </c>
      <c r="N2040" s="98" t="s">
        <v>99341</v>
      </c>
      <c r="O2040" s="101">
        <v>20</v>
      </c>
      <c r="P2040" s="101">
        <v>20</v>
      </c>
    </row>
    <row r="2041">
      <c r="L2041" s="98" t="s">
        <v>99342</v>
      </c>
      <c r="M2041" s="98" t="s">
        <v>99343</v>
      </c>
      <c r="N2041" s="98" t="s">
        <v>99344</v>
      </c>
      <c r="O2041" s="101">
        <v>35</v>
      </c>
      <c r="P2041" s="101">
        <v>35</v>
      </c>
    </row>
    <row r="2042">
      <c r="K2042" s="96" t="s">
        <v>99345</v>
      </c>
      <c r="O2042" s="85">
        <f>SUM(O2038:O2041)</f>
      </c>
      <c r="P2042" s="85">
        <f>SUM(P2038:P2041)</f>
      </c>
    </row>
    <row r="2043">
      <c r="A2043" s="98" t="s">
        <v>99346</v>
      </c>
      <c r="B2043" s="98" t="s">
        <v>99347</v>
      </c>
      <c r="C2043" s="100">
        <v>812</v>
      </c>
      <c r="D2043" s="98" t="s">
        <v>99348</v>
      </c>
      <c r="E2043" s="98" t="s">
        <v>99349</v>
      </c>
      <c r="F2043" s="104">
        <v>43897</v>
      </c>
      <c r="G2043" s="104">
        <v>45748</v>
      </c>
      <c r="H2043" s="104">
        <v>46112</v>
      </c>
      <c r="J2043" s="101">
        <v>1280</v>
      </c>
      <c r="K2043" s="98" t="s">
        <v>99350</v>
      </c>
      <c r="L2043" s="98" t="s">
        <v>99351</v>
      </c>
      <c r="M2043" s="98" t="s">
        <v>99352</v>
      </c>
      <c r="N2043" s="98" t="s">
        <v>99353</v>
      </c>
      <c r="O2043" s="101">
        <v>1268</v>
      </c>
      <c r="P2043" s="101">
        <v>1268</v>
      </c>
      <c r="Q2043" s="101">
        <v>0</v>
      </c>
      <c r="R2043" s="101">
        <v>200</v>
      </c>
    </row>
    <row r="2044">
      <c r="L2044" s="98" t="s">
        <v>99354</v>
      </c>
      <c r="M2044" s="98" t="s">
        <v>99355</v>
      </c>
      <c r="N2044" s="98" t="s">
        <v>99356</v>
      </c>
      <c r="O2044" s="101">
        <v>20</v>
      </c>
      <c r="P2044" s="101">
        <v>20</v>
      </c>
    </row>
    <row r="2045">
      <c r="L2045" s="98" t="s">
        <v>99357</v>
      </c>
      <c r="M2045" s="98" t="s">
        <v>99358</v>
      </c>
      <c r="N2045" s="98" t="s">
        <v>99359</v>
      </c>
      <c r="O2045" s="101">
        <v>35</v>
      </c>
      <c r="P2045" s="101">
        <v>35</v>
      </c>
    </row>
    <row r="2046">
      <c r="K2046" s="96" t="s">
        <v>99360</v>
      </c>
      <c r="O2046" s="85">
        <f>SUM(O2043:O2045)</f>
      </c>
      <c r="P2046" s="85">
        <f>SUM(P2043:P2045)</f>
      </c>
    </row>
    <row r="2047">
      <c r="A2047" s="98" t="s">
        <v>99361</v>
      </c>
      <c r="B2047" s="98" t="s">
        <v>99362</v>
      </c>
      <c r="C2047" s="100">
        <v>812</v>
      </c>
      <c r="D2047" s="98" t="s">
        <v>99363</v>
      </c>
      <c r="E2047" s="98" t="s">
        <v>99364</v>
      </c>
      <c r="F2047" s="104">
        <v>42964</v>
      </c>
      <c r="G2047" s="104">
        <v>45474</v>
      </c>
      <c r="H2047" s="104">
        <v>45838</v>
      </c>
      <c r="J2047" s="101">
        <v>1280</v>
      </c>
      <c r="K2047" s="98" t="s">
        <v>99365</v>
      </c>
      <c r="L2047" s="98" t="s">
        <v>99366</v>
      </c>
      <c r="M2047" s="98" t="s">
        <v>99367</v>
      </c>
      <c r="N2047" s="98" t="s">
        <v>99368</v>
      </c>
      <c r="O2047" s="101">
        <v>1268</v>
      </c>
      <c r="P2047" s="101">
        <v>1268</v>
      </c>
      <c r="Q2047" s="101">
        <v>0</v>
      </c>
      <c r="R2047" s="101">
        <v>200</v>
      </c>
    </row>
    <row r="2048">
      <c r="L2048" s="98" t="s">
        <v>99369</v>
      </c>
      <c r="M2048" s="98" t="s">
        <v>99370</v>
      </c>
      <c r="N2048" s="98" t="s">
        <v>99371</v>
      </c>
      <c r="O2048" s="101">
        <v>45</v>
      </c>
      <c r="P2048" s="101">
        <v>45</v>
      </c>
    </row>
    <row r="2049">
      <c r="L2049" s="98" t="s">
        <v>99372</v>
      </c>
      <c r="M2049" s="98" t="s">
        <v>99373</v>
      </c>
      <c r="N2049" s="98" t="s">
        <v>99374</v>
      </c>
      <c r="O2049" s="101">
        <v>20</v>
      </c>
      <c r="P2049" s="101">
        <v>20</v>
      </c>
    </row>
    <row r="2050">
      <c r="L2050" s="98" t="s">
        <v>99375</v>
      </c>
      <c r="M2050" s="98" t="s">
        <v>99376</v>
      </c>
      <c r="N2050" s="98" t="s">
        <v>99377</v>
      </c>
      <c r="O2050" s="101">
        <v>35</v>
      </c>
      <c r="P2050" s="101">
        <v>35</v>
      </c>
    </row>
    <row r="2051">
      <c r="K2051" s="96" t="s">
        <v>99378</v>
      </c>
      <c r="O2051" s="85">
        <f>SUM(O2047:O2050)</f>
      </c>
      <c r="P2051" s="85">
        <f>SUM(P2047:P2050)</f>
      </c>
    </row>
    <row r="2052">
      <c r="A2052" s="98" t="s">
        <v>99379</v>
      </c>
      <c r="B2052" s="98" t="s">
        <v>99380</v>
      </c>
      <c r="C2052" s="100">
        <v>1077</v>
      </c>
      <c r="D2052" s="98" t="s">
        <v>99381</v>
      </c>
      <c r="E2052" s="98" t="s">
        <v>99382</v>
      </c>
      <c r="F2052" s="104">
        <v>45575</v>
      </c>
      <c r="G2052" s="104">
        <v>45575</v>
      </c>
      <c r="H2052" s="104">
        <v>45961</v>
      </c>
      <c r="J2052" s="101">
        <v>1620</v>
      </c>
      <c r="K2052" s="98" t="s">
        <v>99383</v>
      </c>
      <c r="L2052" s="98" t="s">
        <v>99384</v>
      </c>
      <c r="M2052" s="98" t="s">
        <v>99385</v>
      </c>
      <c r="N2052" s="98" t="s">
        <v>99386</v>
      </c>
      <c r="O2052" s="101">
        <v>80</v>
      </c>
      <c r="P2052" s="101">
        <v>35</v>
      </c>
      <c r="Q2052" s="101">
        <v>0</v>
      </c>
      <c r="R2052" s="101">
        <v>200</v>
      </c>
    </row>
    <row r="2053">
      <c r="L2053" s="98" t="s">
        <v>99387</v>
      </c>
      <c r="M2053" s="98" t="s">
        <v>99388</v>
      </c>
      <c r="N2053" s="98" t="s">
        <v>99389</v>
      </c>
      <c r="O2053" s="101">
        <v>35</v>
      </c>
      <c r="P2053" s="101">
        <v>80</v>
      </c>
    </row>
    <row r="2054">
      <c r="L2054" s="98" t="s">
        <v>99390</v>
      </c>
      <c r="M2054" s="98" t="s">
        <v>99391</v>
      </c>
      <c r="N2054" s="98" t="s">
        <v>99392</v>
      </c>
      <c r="O2054" s="101">
        <v>1505</v>
      </c>
      <c r="P2054" s="101">
        <v>1505</v>
      </c>
    </row>
    <row r="2055">
      <c r="L2055" s="98" t="s">
        <v>99393</v>
      </c>
      <c r="M2055" s="98" t="s">
        <v>99394</v>
      </c>
      <c r="N2055" s="98" t="s">
        <v>99395</v>
      </c>
      <c r="O2055" s="101">
        <v>20</v>
      </c>
      <c r="P2055" s="101">
        <v>20</v>
      </c>
    </row>
    <row r="2056">
      <c r="L2056" s="98" t="s">
        <v>99396</v>
      </c>
      <c r="M2056" s="98" t="s">
        <v>99397</v>
      </c>
      <c r="N2056" s="98" t="s">
        <v>99398</v>
      </c>
      <c r="O2056" s="101">
        <v>35</v>
      </c>
      <c r="P2056" s="101">
        <v>35</v>
      </c>
    </row>
    <row r="2057">
      <c r="K2057" s="96" t="s">
        <v>99399</v>
      </c>
      <c r="O2057" s="85">
        <f>SUM(O2052:O2056)</f>
      </c>
      <c r="P2057" s="85">
        <f>SUM(P2052:P2056)</f>
      </c>
    </row>
    <row r="2058">
      <c r="A2058" s="98" t="s">
        <v>99400</v>
      </c>
      <c r="B2058" s="98" t="s">
        <v>99401</v>
      </c>
      <c r="C2058" s="100">
        <v>1077</v>
      </c>
      <c r="D2058" s="98" t="s">
        <v>99402</v>
      </c>
      <c r="E2058" s="98" t="s">
        <v>99403</v>
      </c>
      <c r="F2058" s="104">
        <v>44295</v>
      </c>
      <c r="G2058" s="104">
        <v>45413</v>
      </c>
      <c r="H2058" s="104">
        <v>45777</v>
      </c>
      <c r="J2058" s="101">
        <v>1580</v>
      </c>
      <c r="K2058" s="98" t="s">
        <v>99404</v>
      </c>
      <c r="L2058" s="98" t="s">
        <v>99405</v>
      </c>
      <c r="M2058" s="98" t="s">
        <v>99406</v>
      </c>
      <c r="N2058" s="98" t="s">
        <v>99407</v>
      </c>
      <c r="O2058" s="101">
        <v>35</v>
      </c>
      <c r="P2058" s="101">
        <v>35</v>
      </c>
      <c r="Q2058" s="101">
        <v>0</v>
      </c>
      <c r="R2058" s="101">
        <v>400</v>
      </c>
    </row>
    <row r="2059">
      <c r="L2059" s="98" t="s">
        <v>99408</v>
      </c>
      <c r="M2059" s="98" t="s">
        <v>99409</v>
      </c>
      <c r="N2059" s="98" t="s">
        <v>99410</v>
      </c>
      <c r="O2059" s="101">
        <v>40</v>
      </c>
      <c r="P2059" s="101">
        <v>40</v>
      </c>
    </row>
    <row r="2060">
      <c r="L2060" s="98" t="s">
        <v>99411</v>
      </c>
      <c r="M2060" s="98" t="s">
        <v>99412</v>
      </c>
      <c r="N2060" s="98" t="s">
        <v>99413</v>
      </c>
      <c r="O2060" s="101">
        <v>1493</v>
      </c>
      <c r="P2060" s="101">
        <v>1493</v>
      </c>
    </row>
    <row r="2061">
      <c r="L2061" s="98" t="s">
        <v>99414</v>
      </c>
      <c r="M2061" s="98" t="s">
        <v>99415</v>
      </c>
      <c r="N2061" s="98" t="s">
        <v>99416</v>
      </c>
      <c r="O2061" s="101">
        <v>20</v>
      </c>
      <c r="P2061" s="101">
        <v>20</v>
      </c>
    </row>
    <row r="2062">
      <c r="L2062" s="98" t="s">
        <v>99417</v>
      </c>
      <c r="M2062" s="98" t="s">
        <v>99418</v>
      </c>
      <c r="N2062" s="98" t="s">
        <v>99419</v>
      </c>
      <c r="O2062" s="101">
        <v>35</v>
      </c>
      <c r="P2062" s="101">
        <v>35</v>
      </c>
    </row>
    <row r="2063">
      <c r="K2063" s="96" t="s">
        <v>99420</v>
      </c>
      <c r="O2063" s="85">
        <f>SUM(O2058:O2062)</f>
      </c>
      <c r="P2063" s="85">
        <f>SUM(P2058:P2062)</f>
      </c>
    </row>
    <row r="2064">
      <c r="A2064" s="98" t="s">
        <v>99421</v>
      </c>
      <c r="B2064" s="98" t="s">
        <v>99422</v>
      </c>
      <c r="C2064" s="100">
        <v>812</v>
      </c>
      <c r="D2064" s="98" t="s">
        <v>99423</v>
      </c>
      <c r="E2064" s="98" t="s">
        <v>99424</v>
      </c>
      <c r="F2064" s="104">
        <v>44988</v>
      </c>
      <c r="G2064" s="104">
        <v>45748</v>
      </c>
      <c r="H2064" s="104">
        <v>46112</v>
      </c>
      <c r="J2064" s="101">
        <v>1375</v>
      </c>
      <c r="K2064" s="98" t="s">
        <v>99425</v>
      </c>
      <c r="L2064" s="98" t="s">
        <v>99426</v>
      </c>
      <c r="M2064" s="98" t="s">
        <v>99427</v>
      </c>
      <c r="N2064" s="98" t="s">
        <v>99428</v>
      </c>
      <c r="O2064" s="101">
        <v>80</v>
      </c>
      <c r="P2064" s="101">
        <v>15</v>
      </c>
      <c r="Q2064" s="101">
        <v>0</v>
      </c>
      <c r="R2064" s="101">
        <v>200</v>
      </c>
    </row>
    <row r="2065">
      <c r="L2065" s="98" t="s">
        <v>99429</v>
      </c>
      <c r="M2065" s="98" t="s">
        <v>99430</v>
      </c>
      <c r="N2065" s="98" t="s">
        <v>99431</v>
      </c>
      <c r="O2065" s="101">
        <v>15</v>
      </c>
      <c r="P2065" s="101">
        <v>80</v>
      </c>
    </row>
    <row r="2066">
      <c r="L2066" s="98" t="s">
        <v>99432</v>
      </c>
      <c r="M2066" s="98" t="s">
        <v>99433</v>
      </c>
      <c r="N2066" s="98" t="s">
        <v>99434</v>
      </c>
      <c r="O2066" s="101">
        <v>1268</v>
      </c>
      <c r="P2066" s="101">
        <v>1268</v>
      </c>
    </row>
    <row r="2067">
      <c r="L2067" s="98" t="s">
        <v>99435</v>
      </c>
      <c r="M2067" s="98" t="s">
        <v>99436</v>
      </c>
      <c r="N2067" s="98" t="s">
        <v>99437</v>
      </c>
      <c r="O2067" s="101">
        <v>40</v>
      </c>
      <c r="P2067" s="101">
        <v>40</v>
      </c>
    </row>
    <row r="2068">
      <c r="L2068" s="98" t="s">
        <v>99438</v>
      </c>
      <c r="M2068" s="98" t="s">
        <v>99439</v>
      </c>
      <c r="N2068" s="98" t="s">
        <v>99440</v>
      </c>
      <c r="O2068" s="101">
        <v>20</v>
      </c>
      <c r="P2068" s="101">
        <v>20</v>
      </c>
    </row>
    <row r="2069">
      <c r="L2069" s="98" t="s">
        <v>99441</v>
      </c>
      <c r="M2069" s="98" t="s">
        <v>99442</v>
      </c>
      <c r="N2069" s="98" t="s">
        <v>99443</v>
      </c>
      <c r="O2069" s="101">
        <v>35</v>
      </c>
      <c r="P2069" s="101">
        <v>35</v>
      </c>
    </row>
    <row r="2070">
      <c r="K2070" s="96" t="s">
        <v>99444</v>
      </c>
      <c r="O2070" s="85">
        <f>SUM(O2064:O2069)</f>
      </c>
      <c r="P2070" s="85">
        <f>SUM(P2064:P2069)</f>
      </c>
    </row>
    <row r="2071">
      <c r="B2071" s="81" t="s">
        <v>99445</v>
      </c>
      <c r="C2071" s="69">
        <f>SUM(C8:C10)+SUM(C12:C18)+SUM(C20:C23)+SUM(C25:C29)+SUM(C31:C36)+SUM(C38:C41)+SUM(C43:C50)+SUM(C52:C56)+SUM(C58:C62)+SUM(C64:C69)+SUM(C71:C71)+SUM(C73:C76)+SUM(C78:C81)+SUM(C83:C86)+SUM(C88:C92)+SUM(C94:C98)+SUM(C100:C104)+SUM(C106:C109)+SUM(C111:C115)+SUM(C117:C122)+SUM(C124:C128)+SUM(C130:C134)+SUM(C136:C140)+SUM(C142:C150)+SUM(C152:C156)+SUM(C158:C161)+SUM(C163:C169)+SUM(C171:C175)+SUM(C177:C180)+SUM(C182:C185)+SUM(C187:C191)+SUM(C193:C195)+SUM(C197:C200)+SUM(C202:C206)+SUM(C208:C211)+SUM(C213:C216)+SUM(C218:C222)+SUM(C224:C227)+SUM(C229:C234)+SUM(C236:C238)+SUM(C240:C244)+SUM(C246:C252)+SUM(C254:C258)+SUM(C260:C264)+SUM(C266:C272)+SUM(C274:C279)+SUM(C281:C284)+SUM(C286:C292)+SUM(C294:C297)+SUM(C299:C302)+SUM(C304:C307)+SUM(C309:C313)+SUM(C315:C320)+SUM(C322:C326)+SUM(C328:C333)+SUM(C335:C338)+SUM(C340:C343)+SUM(C345:C349)+SUM(C351:C355)+SUM(C357:C361)+SUM(C363:C367)+SUM(C369:C373)+SUM(C375:C379)+SUM(C381:C385)+SUM(C387:C388)+SUM(C390:C394)+SUM(C396:C401)+SUM(C403:C408)+SUM(C410:C416)+SUM(C418:C423)+SUM(C425:C428)+SUM(C430:C434)+SUM(C436:C441)+SUM(C443:C447)+SUM(C449:C453)+SUM(C455:C459)+SUM(C461:C464)+SUM(C466:C468)+SUM(C470:C473)+SUM(C475:C479)+SUM(C481:C483)+SUM(C485:C490)+SUM(C492:C496)+SUM(C498:C506)+SUM(C508:C512)+SUM(C514:C516)+SUM(C518:C522)+SUM(C524:C529)+SUM(C531:C535)+SUM(C537:C551)+SUM(C553:C557)+SUM(C559:C563)+SUM(C565:C568)+SUM(C570:C574)+SUM(C576:C576)+SUM(C578:C582)+SUM(C584:C586)+SUM(C588:C588)+SUM(C590:C592)+SUM(C594:C599)+SUM(C601:C605)+SUM(C607:C611)+SUM(C613:C617)+SUM(C619:C621)+SUM(C623:C626)+SUM(C628:C632)+SUM(C634:C638)+SUM(C640:C643)+SUM(C645:C648)+SUM(C650:C655)+SUM(C657:C660)+SUM(C662:C664)+SUM(C666:C672)+SUM(C674:C679)+SUM(C681:C686)+SUM(C688:C692)+SUM(C694:C697)+SUM(C699:C703)+SUM(C705:C707)+SUM(C709:C713)+SUM(C715:C719)+SUM(C721:C726)+SUM(C728:C732)+SUM(C734:C738)+SUM(C740:C744)+SUM(C746:C750)+SUM(C752:C754)+SUM(C756:C762)+SUM(C764:C767)+SUM(C769:C773)+SUM(C775:C779)+SUM(C781:C784)+SUM(C786:C790)+SUM(C792:C795)+SUM(C797:C801)+SUM(C803:C808)+SUM(C810:C813)+SUM(C815:C818)+SUM(C820:C824)+SUM(C826:C829)+SUM(C831:C835)+SUM(C837:C840)+SUM(C842:C846)+SUM(C848:C852)+SUM(C854:C858)+SUM(C860:C864)+SUM(C866:C869)+SUM(C871:C874)+SUM(C876:C879)+SUM(C881:C884)+SUM(C886:C890)+SUM(C892:C897)+SUM(C899:C902)+SUM(C904:C907)+SUM(C909:C911)+SUM(C913:C917)+SUM(C919:C921)+SUM(C923:C925)+SUM(C927:C930)+SUM(C932:C936)+SUM(C938:C942)+SUM(C944:C947)+SUM(C949:C954)+SUM(C956:C961)+SUM(C963:C965)+SUM(C967:C969)+SUM(C971:C974)+SUM(C976:C981)+SUM(C983:C986)+SUM(C988:C992)+SUM(C994:C997)+SUM(C999:C1004)+SUM(C1006:C1009)+SUM(C1011:C1014)+SUM(C1016:C1019)+SUM(C1021:C1024)+SUM(C1026:C1028)+SUM(C1030:C1033)+SUM(C1035:C1038)+SUM(C1040:C1049)+SUM(C1051:C1056)+SUM(C1058:C1061)+SUM(C1063:C1065)+SUM(C1067:C1070)+SUM(C1072:C1075)+SUM(C1077:C1081)+SUM(C1083:C1086)+SUM(C1088:C1091)+SUM(C1093:C1097)+SUM(C1099:C1102)+SUM(C1104:C1108)+SUM(C1110:C1113)+SUM(C1115:C1118)+SUM(C1120:C1123)+SUM(C1125:C1130)+SUM(C1132:C1135)+SUM(C1137:C1138)+SUM(C1140:C1143)+SUM(C1145:C1150)+SUM(C1152:C1155)+SUM(C1157:C1160)+SUM(C1162:C1163)+SUM(C1165:C1167)+SUM(C1169:C1175)+SUM(C1177:C1180)+SUM(C1182:C1186)+SUM(C1188:C1193)+SUM(C1195:C1199)+SUM(C1201:C1208)+SUM(C1210:C1212)+SUM(C1214:C1217)+SUM(C1219:C1222)+SUM(C1224:C1227)+SUM(C1229:C1232)+SUM(C1234:C1237)+SUM(C1239:C1243)+SUM(C1245:C1249)+SUM(C1251:C1253)+SUM(C1255:C1259)+SUM(C1261:C1265)+SUM(C1267:C1270)+SUM(C1272:C1275)+SUM(C1277:C1279)+SUM(C1281:C1287)+SUM(C1289:C1293)+SUM(C1295:C1300)+SUM(C1302:C1305)+SUM(C1307:C1309)+SUM(C1311:C1314)+SUM(C1316:C1320)+SUM(C1322:C1326)+SUM(C1328:C1333)+SUM(C1335:C1340)+SUM(C1342:C1346)+SUM(C1348:C1352)+SUM(C1354:C1357)+SUM(C1359:C1362)+SUM(C1364:C1366)+SUM(C1368:C1372)+SUM(C1374:C1379)+SUM(C1381:C1387)+SUM(C1389:C1391)+SUM(C1393:C1398)+SUM(C1400:C1410)+SUM(C1412:C1416)+SUM(C1418:C1423)+SUM(C1425:C1430)+SUM(C1432:C1436)+SUM(C1438:C1443)+SUM(C1445:C1449)+SUM(C1451:C1455)+SUM(C1457:C1462)+SUM(C1464:C1468)+SUM(C1470:C1473)+SUM(C1475:C1480)+SUM(C1482:C1486)+SUM(C1488:C1492)+SUM(C1494:C1499)+SUM(C1501:C1505)+SUM(C1507:C1509)+SUM(C1511:C1515)+SUM(C1517:C1523)+SUM(C1525:C1530)+SUM(C1532:C1538)+SUM(C1540:C1544)+SUM(C1546:C1548)+SUM(C1550:C1553)+SUM(C1555:C1558)+SUM(C1560:C1565)+SUM(C1567:C1570)+SUM(C1572:C1575)+SUM(C1577:C1581)+SUM(C1583:C1587)+SUM(C1589:C1592)+SUM(C1594:C1598)+SUM(C1600:C1604)+SUM(C1606:C1611)+SUM(C1613:C1618)+SUM(C1620:C1626)+SUM(C1628:C1631)+SUM(C1633:C1637)+SUM(C1639:C1643)+SUM(C1645:C1650)+SUM(C1652:C1657)+SUM(C1659:C1666)+SUM(C1668:C1668)+SUM(C1670:C1674)+SUM(C1676:C1679)+SUM(C1681:C1683)+SUM(C1685:C1688)+SUM(C1690:C1693)+SUM(C1695:C1695)+SUM(C1697:C1702)+SUM(C1704:C1708)+SUM(C1710:C1713)+SUM(C1715:C1719)+SUM(C1721:C1721)+SUM(C1723:C1728)+SUM(C1730:C1733)+SUM(C1735:C1738)+SUM(C1740:C1742)+SUM(C1744:C1747)+SUM(C1749:C1753)+SUM(C1755:C1760)+SUM(C1762:C1766)+SUM(C1768:C1773)+SUM(C1775:C1780)+SUM(C1782:C1785)+SUM(C1787:C1789)+SUM(C1791:C1794)+SUM(C1796:C1800)+SUM(C1802:C1807)+SUM(C1809:C1812)+SUM(C1814:C1820)+SUM(C1822:C1825)+SUM(C1827:C1830)+SUM(C1832:C1837)+SUM(C1839:C1843)+SUM(C1845:C1847)+SUM(C1849:C1849)+SUM(C1851:C1854)+SUM(C1856:C1860)+SUM(C1862:C1866)+SUM(C1868:C1871)+SUM(C1873:C1877)+SUM(C1879:C1882)+SUM(C1884:C1888)+SUM(C1890:C1894)+SUM(C1896:C1899)+SUM(C1901:C1905)+SUM(C1907:C1911)+SUM(C1913:C1917)+SUM(C1919:C1923)+SUM(C1925:C1928)+SUM(C1930:C1932)+SUM(C1934:C1938)+SUM(C1940:C1945)+SUM(C1947:C1950)+SUM(C1952:C1955)+SUM(C1957:C1962)+SUM(C1964:C1967)+SUM(C1969:C1971)+SUM(C1973:C1977)+SUM(C1979:C1979)+SUM(C1981:C1985)+SUM(C1987:C1990)+SUM(C1992:C1995)+SUM(C1997:C2000)+SUM(C2002:C2005)+SUM(C2007:C2011)+SUM(C2013:C2017)+SUM(C2019:C2023)+SUM(C2025:C2029)+SUM(C2031:C2036)+SUM(C2038:C2041)+SUM(C2043:C2045)+SUM(C2047:C2050)+SUM(C2052:C2056)+SUM(C2058:C2062)+SUM(C2064:C2069)</f>
      </c>
      <c r="J2071" s="70">
        <f>SUM(J8:J10)+SUM(J12:J18)+SUM(J20:J23)+SUM(J25:J29)+SUM(J31:J36)+SUM(J38:J41)+SUM(J43:J50)+SUM(J52:J56)+SUM(J58:J62)+SUM(J64:J69)+SUM(J71:J71)+SUM(J73:J76)+SUM(J78:J81)+SUM(J83:J86)+SUM(J88:J92)+SUM(J94:J98)+SUM(J100:J104)+SUM(J106:J109)+SUM(J111:J115)+SUM(J117:J122)+SUM(J124:J128)+SUM(J130:J134)+SUM(J136:J140)+SUM(J142:J150)+SUM(J152:J156)+SUM(J158:J161)+SUM(J163:J169)+SUM(J171:J175)+SUM(J177:J180)+SUM(J182:J185)+SUM(J187:J191)+SUM(J193:J195)+SUM(J197:J200)+SUM(J202:J206)+SUM(J208:J211)+SUM(J213:J216)+SUM(J218:J222)+SUM(J224:J227)+SUM(J229:J234)+SUM(J236:J238)+SUM(J240:J244)+SUM(J246:J252)+SUM(J254:J258)+SUM(J260:J264)+SUM(J266:J272)+SUM(J274:J279)+SUM(J281:J284)+SUM(J286:J292)+SUM(J294:J297)+SUM(J299:J302)+SUM(J304:J307)+SUM(J309:J313)+SUM(J315:J320)+SUM(J322:J326)+SUM(J328:J333)+SUM(J335:J338)+SUM(J340:J343)+SUM(J345:J349)+SUM(J351:J355)+SUM(J357:J361)+SUM(J363:J367)+SUM(J369:J373)+SUM(J375:J379)+SUM(J381:J385)+SUM(J387:J388)+SUM(J390:J394)+SUM(J396:J401)+SUM(J403:J408)+SUM(J410:J416)+SUM(J418:J423)+SUM(J425:J428)+SUM(J430:J434)+SUM(J436:J441)+SUM(J443:J447)+SUM(J449:J453)+SUM(J455:J459)+SUM(J461:J464)+SUM(J466:J468)+SUM(J470:J473)+SUM(J475:J479)+SUM(J481:J483)+SUM(J485:J490)+SUM(J492:J496)+SUM(J498:J506)+SUM(J508:J512)+SUM(J514:J516)+SUM(J518:J522)+SUM(J524:J529)+SUM(J531:J535)+SUM(J537:J551)+SUM(J553:J557)+SUM(J559:J563)+SUM(J565:J568)+SUM(J570:J574)+SUM(J576:J576)+SUM(J578:J582)+SUM(J584:J586)+SUM(J588:J588)+SUM(J590:J592)+SUM(J594:J599)+SUM(J601:J605)+SUM(J607:J611)+SUM(J613:J617)+SUM(J619:J621)+SUM(J623:J626)+SUM(J628:J632)+SUM(J634:J638)+SUM(J640:J643)+SUM(J645:J648)+SUM(J650:J655)+SUM(J657:J660)+SUM(J662:J664)+SUM(J666:J672)+SUM(J674:J679)+SUM(J681:J686)+SUM(J688:J692)+SUM(J694:J697)+SUM(J699:J703)+SUM(J705:J707)+SUM(J709:J713)+SUM(J715:J719)+SUM(J721:J726)+SUM(J728:J732)+SUM(J734:J738)+SUM(J740:J744)+SUM(J746:J750)+SUM(J752:J754)+SUM(J756:J762)+SUM(J764:J767)+SUM(J769:J773)+SUM(J775:J779)+SUM(J781:J784)+SUM(J786:J790)+SUM(J792:J795)+SUM(J797:J801)+SUM(J803:J808)+SUM(J810:J813)+SUM(J815:J818)+SUM(J820:J824)+SUM(J826:J829)+SUM(J831:J835)+SUM(J837:J840)+SUM(J842:J846)+SUM(J848:J852)+SUM(J854:J858)+SUM(J860:J864)+SUM(J866:J869)+SUM(J871:J874)+SUM(J876:J879)+SUM(J881:J884)+SUM(J886:J890)+SUM(J892:J897)+SUM(J899:J902)+SUM(J904:J907)+SUM(J909:J911)+SUM(J913:J917)+SUM(J919:J921)+SUM(J923:J925)+SUM(J927:J930)+SUM(J932:J936)+SUM(J938:J942)+SUM(J944:J947)+SUM(J949:J954)+SUM(J956:J961)+SUM(J963:J965)+SUM(J967:J969)+SUM(J971:J974)+SUM(J976:J981)+SUM(J983:J986)+SUM(J988:J992)+SUM(J994:J997)+SUM(J999:J1004)+SUM(J1006:J1009)+SUM(J1011:J1014)+SUM(J1016:J1019)+SUM(J1021:J1024)+SUM(J1026:J1028)+SUM(J1030:J1033)+SUM(J1035:J1038)+SUM(J1040:J1049)+SUM(J1051:J1056)+SUM(J1058:J1061)+SUM(J1063:J1065)+SUM(J1067:J1070)+SUM(J1072:J1075)+SUM(J1077:J1081)+SUM(J1083:J1086)+SUM(J1088:J1091)+SUM(J1093:J1097)+SUM(J1099:J1102)+SUM(J1104:J1108)+SUM(J1110:J1113)+SUM(J1115:J1118)+SUM(J1120:J1123)+SUM(J1125:J1130)+SUM(J1132:J1135)+SUM(J1137:J1138)+SUM(J1140:J1143)+SUM(J1145:J1150)+SUM(J1152:J1155)+SUM(J1157:J1160)+SUM(J1162:J1163)+SUM(J1165:J1167)+SUM(J1169:J1175)+SUM(J1177:J1180)+SUM(J1182:J1186)+SUM(J1188:J1193)+SUM(J1195:J1199)+SUM(J1201:J1208)+SUM(J1210:J1212)+SUM(J1214:J1217)+SUM(J1219:J1222)+SUM(J1224:J1227)+SUM(J1229:J1232)+SUM(J1234:J1237)+SUM(J1239:J1243)+SUM(J1245:J1249)+SUM(J1251:J1253)+SUM(J1255:J1259)+SUM(J1261:J1265)+SUM(J1267:J1270)+SUM(J1272:J1275)+SUM(J1277:J1279)+SUM(J1281:J1287)+SUM(J1289:J1293)+SUM(J1295:J1300)+SUM(J1302:J1305)+SUM(J1307:J1309)+SUM(J1311:J1314)+SUM(J1316:J1320)+SUM(J1322:J1326)+SUM(J1328:J1333)+SUM(J1335:J1340)+SUM(J1342:J1346)+SUM(J1348:J1352)+SUM(J1354:J1357)+SUM(J1359:J1362)+SUM(J1364:J1366)+SUM(J1368:J1372)+SUM(J1374:J1379)+SUM(J1381:J1387)+SUM(J1389:J1391)+SUM(J1393:J1398)+SUM(J1400:J1410)+SUM(J1412:J1416)+SUM(J1418:J1423)+SUM(J1425:J1430)+SUM(J1432:J1436)+SUM(J1438:J1443)+SUM(J1445:J1449)+SUM(J1451:J1455)+SUM(J1457:J1462)+SUM(J1464:J1468)+SUM(J1470:J1473)+SUM(J1475:J1480)+SUM(J1482:J1486)+SUM(J1488:J1492)+SUM(J1494:J1499)+SUM(J1501:J1505)+SUM(J1507:J1509)+SUM(J1511:J1515)+SUM(J1517:J1523)+SUM(J1525:J1530)+SUM(J1532:J1538)+SUM(J1540:J1544)+SUM(J1546:J1548)+SUM(J1550:J1553)+SUM(J1555:J1558)+SUM(J1560:J1565)+SUM(J1567:J1570)+SUM(J1572:J1575)+SUM(J1577:J1581)+SUM(J1583:J1587)+SUM(J1589:J1592)+SUM(J1594:J1598)+SUM(J1600:J1604)+SUM(J1606:J1611)+SUM(J1613:J1618)+SUM(J1620:J1626)+SUM(J1628:J1631)+SUM(J1633:J1637)+SUM(J1639:J1643)+SUM(J1645:J1650)+SUM(J1652:J1657)+SUM(J1659:J1666)+SUM(J1668:J1668)+SUM(J1670:J1674)+SUM(J1676:J1679)+SUM(J1681:J1683)+SUM(J1685:J1688)+SUM(J1690:J1693)+SUM(J1695:J1695)+SUM(J1697:J1702)+SUM(J1704:J1708)+SUM(J1710:J1713)+SUM(J1715:J1719)+SUM(J1721:J1721)+SUM(J1723:J1728)+SUM(J1730:J1733)+SUM(J1735:J1738)+SUM(J1740:J1742)+SUM(J1744:J1747)+SUM(J1749:J1753)+SUM(J1755:J1760)+SUM(J1762:J1766)+SUM(J1768:J1773)+SUM(J1775:J1780)+SUM(J1782:J1785)+SUM(J1787:J1789)+SUM(J1791:J1794)+SUM(J1796:J1800)+SUM(J1802:J1807)+SUM(J1809:J1812)+SUM(J1814:J1820)+SUM(J1822:J1825)+SUM(J1827:J1830)+SUM(J1832:J1837)+SUM(J1839:J1843)+SUM(J1845:J1847)+SUM(J1849:J1849)+SUM(J1851:J1854)+SUM(J1856:J1860)+SUM(J1862:J1866)+SUM(J1868:J1871)+SUM(J1873:J1877)+SUM(J1879:J1882)+SUM(J1884:J1888)+SUM(J1890:J1894)+SUM(J1896:J1899)+SUM(J1901:J1905)+SUM(J1907:J1911)+SUM(J1913:J1917)+SUM(J1919:J1923)+SUM(J1925:J1928)+SUM(J1930:J1932)+SUM(J1934:J1938)+SUM(J1940:J1945)+SUM(J1947:J1950)+SUM(J1952:J1955)+SUM(J1957:J1962)+SUM(J1964:J1967)+SUM(J1969:J1971)+SUM(J1973:J1977)+SUM(J1979:J1979)+SUM(J1981:J1985)+SUM(J1987:J1990)+SUM(J1992:J1995)+SUM(J1997:J2000)+SUM(J2002:J2005)+SUM(J2007:J2011)+SUM(J2013:J2017)+SUM(J2019:J2023)+SUM(J2025:J2029)+SUM(J2031:J2036)+SUM(J2038:J2041)+SUM(J2043:J2045)+SUM(J2047:J2050)+SUM(J2052:J2056)+SUM(J2058:J2062)+SUM(J2064:J2069)</f>
      </c>
      <c r="O2071" s="70">
        <f>SUM(O8:O10)+SUM(O12:O18)+SUM(O20:O23)+SUM(O25:O29)+SUM(O31:O36)+SUM(O38:O41)+SUM(O43:O50)+SUM(O52:O56)+SUM(O58:O62)+SUM(O64:O69)+SUM(O71:O71)+SUM(O73:O76)+SUM(O78:O81)+SUM(O83:O86)+SUM(O88:O92)+SUM(O94:O98)+SUM(O100:O104)+SUM(O106:O109)+SUM(O111:O115)+SUM(O117:O122)+SUM(O124:O128)+SUM(O130:O134)+SUM(O136:O140)+SUM(O142:O150)+SUM(O152:O156)+SUM(O158:O161)+SUM(O163:O169)+SUM(O171:O175)+SUM(O177:O180)+SUM(O182:O185)+SUM(O187:O191)+SUM(O193:O195)+SUM(O197:O200)+SUM(O202:O206)+SUM(O208:O211)+SUM(O213:O216)+SUM(O218:O222)+SUM(O224:O227)+SUM(O229:O234)+SUM(O236:O238)+SUM(O240:O244)+SUM(O246:O252)+SUM(O254:O258)+SUM(O260:O264)+SUM(O266:O272)+SUM(O274:O279)+SUM(O281:O284)+SUM(O286:O292)+SUM(O294:O297)+SUM(O299:O302)+SUM(O304:O307)+SUM(O309:O313)+SUM(O315:O320)+SUM(O322:O326)+SUM(O328:O333)+SUM(O335:O338)+SUM(O340:O343)+SUM(O345:O349)+SUM(O351:O355)+SUM(O357:O361)+SUM(O363:O367)+SUM(O369:O373)+SUM(O375:O379)+SUM(O381:O385)+SUM(O387:O388)+SUM(O390:O394)+SUM(O396:O401)+SUM(O403:O408)+SUM(O410:O416)+SUM(O418:O423)+SUM(O425:O428)+SUM(O430:O434)+SUM(O436:O441)+SUM(O443:O447)+SUM(O449:O453)+SUM(O455:O459)+SUM(O461:O464)+SUM(O466:O468)+SUM(O470:O473)+SUM(O475:O479)+SUM(O481:O483)+SUM(O485:O490)+SUM(O492:O496)+SUM(O498:O506)+SUM(O508:O512)+SUM(O514:O516)+SUM(O518:O522)+SUM(O524:O529)+SUM(O531:O535)+SUM(O537:O551)+SUM(O553:O557)+SUM(O559:O563)+SUM(O565:O568)+SUM(O570:O574)+SUM(O576:O576)+SUM(O578:O582)+SUM(O584:O586)+SUM(O588:O588)+SUM(O590:O592)+SUM(O594:O599)+SUM(O601:O605)+SUM(O607:O611)+SUM(O613:O617)+SUM(O619:O621)+SUM(O623:O626)+SUM(O628:O632)+SUM(O634:O638)+SUM(O640:O643)+SUM(O645:O648)+SUM(O650:O655)+SUM(O657:O660)+SUM(O662:O664)+SUM(O666:O672)+SUM(O674:O679)+SUM(O681:O686)+SUM(O688:O692)+SUM(O694:O697)+SUM(O699:O703)+SUM(O705:O707)+SUM(O709:O713)+SUM(O715:O719)+SUM(O721:O726)+SUM(O728:O732)+SUM(O734:O738)+SUM(O740:O744)+SUM(O746:O750)+SUM(O752:O754)+SUM(O756:O762)+SUM(O764:O767)+SUM(O769:O773)+SUM(O775:O779)+SUM(O781:O784)+SUM(O786:O790)+SUM(O792:O795)+SUM(O797:O801)+SUM(O803:O808)+SUM(O810:O813)+SUM(O815:O818)+SUM(O820:O824)+SUM(O826:O829)+SUM(O831:O835)+SUM(O837:O840)+SUM(O842:O846)+SUM(O848:O852)+SUM(O854:O858)+SUM(O860:O864)+SUM(O866:O869)+SUM(O871:O874)+SUM(O876:O879)+SUM(O881:O884)+SUM(O886:O890)+SUM(O892:O897)+SUM(O899:O902)+SUM(O904:O907)+SUM(O909:O911)+SUM(O913:O917)+SUM(O919:O921)+SUM(O923:O925)+SUM(O927:O930)+SUM(O932:O936)+SUM(O938:O942)+SUM(O944:O947)+SUM(O949:O954)+SUM(O956:O961)+SUM(O963:O965)+SUM(O967:O969)+SUM(O971:O974)+SUM(O976:O981)+SUM(O983:O986)+SUM(O988:O992)+SUM(O994:O997)+SUM(O999:O1004)+SUM(O1006:O1009)+SUM(O1011:O1014)+SUM(O1016:O1019)+SUM(O1021:O1024)+SUM(O1026:O1028)+SUM(O1030:O1033)+SUM(O1035:O1038)+SUM(O1040:O1049)+SUM(O1051:O1056)+SUM(O1058:O1061)+SUM(O1063:O1065)+SUM(O1067:O1070)+SUM(O1072:O1075)+SUM(O1077:O1081)+SUM(O1083:O1086)+SUM(O1088:O1091)+SUM(O1093:O1097)+SUM(O1099:O1102)+SUM(O1104:O1108)+SUM(O1110:O1113)+SUM(O1115:O1118)+SUM(O1120:O1123)+SUM(O1125:O1130)+SUM(O1132:O1135)+SUM(O1137:O1138)+SUM(O1140:O1143)+SUM(O1145:O1150)+SUM(O1152:O1155)+SUM(O1157:O1160)+SUM(O1162:O1163)+SUM(O1165:O1167)+SUM(O1169:O1175)+SUM(O1177:O1180)+SUM(O1182:O1186)+SUM(O1188:O1193)+SUM(O1195:O1199)+SUM(O1201:O1208)+SUM(O1210:O1212)+SUM(O1214:O1217)+SUM(O1219:O1222)+SUM(O1224:O1227)+SUM(O1229:O1232)+SUM(O1234:O1237)+SUM(O1239:O1243)+SUM(O1245:O1249)+SUM(O1251:O1253)+SUM(O1255:O1259)+SUM(O1261:O1265)+SUM(O1267:O1270)+SUM(O1272:O1275)+SUM(O1277:O1279)+SUM(O1281:O1287)+SUM(O1289:O1293)+SUM(O1295:O1300)+SUM(O1302:O1305)+SUM(O1307:O1309)+SUM(O1311:O1314)+SUM(O1316:O1320)+SUM(O1322:O1326)+SUM(O1328:O1333)+SUM(O1335:O1340)+SUM(O1342:O1346)+SUM(O1348:O1352)+SUM(O1354:O1357)+SUM(O1359:O1362)+SUM(O1364:O1366)+SUM(O1368:O1372)+SUM(O1374:O1379)+SUM(O1381:O1387)+SUM(O1389:O1391)+SUM(O1393:O1398)+SUM(O1400:O1410)+SUM(O1412:O1416)+SUM(O1418:O1423)+SUM(O1425:O1430)+SUM(O1432:O1436)+SUM(O1438:O1443)+SUM(O1445:O1449)+SUM(O1451:O1455)+SUM(O1457:O1462)+SUM(O1464:O1468)+SUM(O1470:O1473)+SUM(O1475:O1480)+SUM(O1482:O1486)+SUM(O1488:O1492)+SUM(O1494:O1499)+SUM(O1501:O1505)+SUM(O1507:O1509)+SUM(O1511:O1515)+SUM(O1517:O1523)+SUM(O1525:O1530)+SUM(O1532:O1538)+SUM(O1540:O1544)+SUM(O1546:O1548)+SUM(O1550:O1553)+SUM(O1555:O1558)+SUM(O1560:O1565)+SUM(O1567:O1570)+SUM(O1572:O1575)+SUM(O1577:O1581)+SUM(O1583:O1587)+SUM(O1589:O1592)+SUM(O1594:O1598)+SUM(O1600:O1604)+SUM(O1606:O1611)+SUM(O1613:O1618)+SUM(O1620:O1626)+SUM(O1628:O1631)+SUM(O1633:O1637)+SUM(O1639:O1643)+SUM(O1645:O1650)+SUM(O1652:O1657)+SUM(O1659:O1666)+SUM(O1668:O1668)+SUM(O1670:O1674)+SUM(O1676:O1679)+SUM(O1681:O1683)+SUM(O1685:O1688)+SUM(O1690:O1693)+SUM(O1695:O1695)+SUM(O1697:O1702)+SUM(O1704:O1708)+SUM(O1710:O1713)+SUM(O1715:O1719)+SUM(O1721:O1721)+SUM(O1723:O1728)+SUM(O1730:O1733)+SUM(O1735:O1738)+SUM(O1740:O1742)+SUM(O1744:O1747)+SUM(O1749:O1753)+SUM(O1755:O1760)+SUM(O1762:O1766)+SUM(O1768:O1773)+SUM(O1775:O1780)+SUM(O1782:O1785)+SUM(O1787:O1789)+SUM(O1791:O1794)+SUM(O1796:O1800)+SUM(O1802:O1807)+SUM(O1809:O1812)+SUM(O1814:O1820)+SUM(O1822:O1825)+SUM(O1827:O1830)+SUM(O1832:O1837)+SUM(O1839:O1843)+SUM(O1845:O1847)+SUM(O1849:O1849)+SUM(O1851:O1854)+SUM(O1856:O1860)+SUM(O1862:O1866)+SUM(O1868:O1871)+SUM(O1873:O1877)+SUM(O1879:O1882)+SUM(O1884:O1888)+SUM(O1890:O1894)+SUM(O1896:O1899)+SUM(O1901:O1905)+SUM(O1907:O1911)+SUM(O1913:O1917)+SUM(O1919:O1923)+SUM(O1925:O1928)+SUM(O1930:O1932)+SUM(O1934:O1938)+SUM(O1940:O1945)+SUM(O1947:O1950)+SUM(O1952:O1955)+SUM(O1957:O1962)+SUM(O1964:O1967)+SUM(O1969:O1971)+SUM(O1973:O1977)+SUM(O1979:O1979)+SUM(O1981:O1985)+SUM(O1987:O1990)+SUM(O1992:O1995)+SUM(O1997:O2000)+SUM(O2002:O2005)+SUM(O2007:O2011)+SUM(O2013:O2017)+SUM(O2019:O2023)+SUM(O2025:O2029)+SUM(O2031:O2036)+SUM(O2038:O2041)+SUM(O2043:O2045)+SUM(O2047:O2050)+SUM(O2052:O2056)+SUM(O2058:O2062)+SUM(O2064:O2069)</f>
      </c>
      <c r="P2071" s="70">
        <f>SUM(P8:P10)+SUM(P12:P18)+SUM(P20:P23)+SUM(P25:P29)+SUM(P31:P36)+SUM(P38:P41)+SUM(P43:P50)+SUM(P52:P56)+SUM(P58:P62)+SUM(P64:P69)+SUM(P71:P71)+SUM(P73:P76)+SUM(P78:P81)+SUM(P83:P86)+SUM(P88:P92)+SUM(P94:P98)+SUM(P100:P104)+SUM(P106:P109)+SUM(P111:P115)+SUM(P117:P122)+SUM(P124:P128)+SUM(P130:P134)+SUM(P136:P140)+SUM(P142:P150)+SUM(P152:P156)+SUM(P158:P161)+SUM(P163:P169)+SUM(P171:P175)+SUM(P177:P180)+SUM(P182:P185)+SUM(P187:P191)+SUM(P193:P195)+SUM(P197:P200)+SUM(P202:P206)+SUM(P208:P211)+SUM(P213:P216)+SUM(P218:P222)+SUM(P224:P227)+SUM(P229:P234)+SUM(P236:P238)+SUM(P240:P244)+SUM(P246:P252)+SUM(P254:P258)+SUM(P260:P264)+SUM(P266:P272)+SUM(P274:P279)+SUM(P281:P284)+SUM(P286:P292)+SUM(P294:P297)+SUM(P299:P302)+SUM(P304:P307)+SUM(P309:P313)+SUM(P315:P320)+SUM(P322:P326)+SUM(P328:P333)+SUM(P335:P338)+SUM(P340:P343)+SUM(P345:P349)+SUM(P351:P355)+SUM(P357:P361)+SUM(P363:P367)+SUM(P369:P373)+SUM(P375:P379)+SUM(P381:P385)+SUM(P387:P388)+SUM(P390:P394)+SUM(P396:P401)+SUM(P403:P408)+SUM(P410:P416)+SUM(P418:P423)+SUM(P425:P428)+SUM(P430:P434)+SUM(P436:P441)+SUM(P443:P447)+SUM(P449:P453)+SUM(P455:P459)+SUM(P461:P464)+SUM(P466:P468)+SUM(P470:P473)+SUM(P475:P479)+SUM(P481:P483)+SUM(P485:P490)+SUM(P492:P496)+SUM(P498:P506)+SUM(P508:P512)+SUM(P514:P516)+SUM(P518:P522)+SUM(P524:P529)+SUM(P531:P535)+SUM(P537:P551)+SUM(P553:P557)+SUM(P559:P563)+SUM(P565:P568)+SUM(P570:P574)+SUM(P576:P576)+SUM(P578:P582)+SUM(P584:P586)+SUM(P588:P588)+SUM(P590:P592)+SUM(P594:P599)+SUM(P601:P605)+SUM(P607:P611)+SUM(P613:P617)+SUM(P619:P621)+SUM(P623:P626)+SUM(P628:P632)+SUM(P634:P638)+SUM(P640:P643)+SUM(P645:P648)+SUM(P650:P655)+SUM(P657:P660)+SUM(P662:P664)+SUM(P666:P672)+SUM(P674:P679)+SUM(P681:P686)+SUM(P688:P692)+SUM(P694:P697)+SUM(P699:P703)+SUM(P705:P707)+SUM(P709:P713)+SUM(P715:P719)+SUM(P721:P726)+SUM(P728:P732)+SUM(P734:P738)+SUM(P740:P744)+SUM(P746:P750)+SUM(P752:P754)+SUM(P756:P762)+SUM(P764:P767)+SUM(P769:P773)+SUM(P775:P779)+SUM(P781:P784)+SUM(P786:P790)+SUM(P792:P795)+SUM(P797:P801)+SUM(P803:P808)+SUM(P810:P813)+SUM(P815:P818)+SUM(P820:P824)+SUM(P826:P829)+SUM(P831:P835)+SUM(P837:P840)+SUM(P842:P846)+SUM(P848:P852)+SUM(P854:P858)+SUM(P860:P864)+SUM(P866:P869)+SUM(P871:P874)+SUM(P876:P879)+SUM(P881:P884)+SUM(P886:P890)+SUM(P892:P897)+SUM(P899:P902)+SUM(P904:P907)+SUM(P909:P911)+SUM(P913:P917)+SUM(P919:P921)+SUM(P923:P925)+SUM(P927:P930)+SUM(P932:P936)+SUM(P938:P942)+SUM(P944:P947)+SUM(P949:P954)+SUM(P956:P961)+SUM(P963:P965)+SUM(P967:P969)+SUM(P971:P974)+SUM(P976:P981)+SUM(P983:P986)+SUM(P988:P992)+SUM(P994:P997)+SUM(P999:P1004)+SUM(P1006:P1009)+SUM(P1011:P1014)+SUM(P1016:P1019)+SUM(P1021:P1024)+SUM(P1026:P1028)+SUM(P1030:P1033)+SUM(P1035:P1038)+SUM(P1040:P1049)+SUM(P1051:P1056)+SUM(P1058:P1061)+SUM(P1063:P1065)+SUM(P1067:P1070)+SUM(P1072:P1075)+SUM(P1077:P1081)+SUM(P1083:P1086)+SUM(P1088:P1091)+SUM(P1093:P1097)+SUM(P1099:P1102)+SUM(P1104:P1108)+SUM(P1110:P1113)+SUM(P1115:P1118)+SUM(P1120:P1123)+SUM(P1125:P1130)+SUM(P1132:P1135)+SUM(P1137:P1138)+SUM(P1140:P1143)+SUM(P1145:P1150)+SUM(P1152:P1155)+SUM(P1157:P1160)+SUM(P1162:P1163)+SUM(P1165:P1167)+SUM(P1169:P1175)+SUM(P1177:P1180)+SUM(P1182:P1186)+SUM(P1188:P1193)+SUM(P1195:P1199)+SUM(P1201:P1208)+SUM(P1210:P1212)+SUM(P1214:P1217)+SUM(P1219:P1222)+SUM(P1224:P1227)+SUM(P1229:P1232)+SUM(P1234:P1237)+SUM(P1239:P1243)+SUM(P1245:P1249)+SUM(P1251:P1253)+SUM(P1255:P1259)+SUM(P1261:P1265)+SUM(P1267:P1270)+SUM(P1272:P1275)+SUM(P1277:P1279)+SUM(P1281:P1287)+SUM(P1289:P1293)+SUM(P1295:P1300)+SUM(P1302:P1305)+SUM(P1307:P1309)+SUM(P1311:P1314)+SUM(P1316:P1320)+SUM(P1322:P1326)+SUM(P1328:P1333)+SUM(P1335:P1340)+SUM(P1342:P1346)+SUM(P1348:P1352)+SUM(P1354:P1357)+SUM(P1359:P1362)+SUM(P1364:P1366)+SUM(P1368:P1372)+SUM(P1374:P1379)+SUM(P1381:P1387)+SUM(P1389:P1391)+SUM(P1393:P1398)+SUM(P1400:P1410)+SUM(P1412:P1416)+SUM(P1418:P1423)+SUM(P1425:P1430)+SUM(P1432:P1436)+SUM(P1438:P1443)+SUM(P1445:P1449)+SUM(P1451:P1455)+SUM(P1457:P1462)+SUM(P1464:P1468)+SUM(P1470:P1473)+SUM(P1475:P1480)+SUM(P1482:P1486)+SUM(P1488:P1492)+SUM(P1494:P1499)+SUM(P1501:P1505)+SUM(P1507:P1509)+SUM(P1511:P1515)+SUM(P1517:P1523)+SUM(P1525:P1530)+SUM(P1532:P1538)+SUM(P1540:P1544)+SUM(P1546:P1548)+SUM(P1550:P1553)+SUM(P1555:P1558)+SUM(P1560:P1565)+SUM(P1567:P1570)+SUM(P1572:P1575)+SUM(P1577:P1581)+SUM(P1583:P1587)+SUM(P1589:P1592)+SUM(P1594:P1598)+SUM(P1600:P1604)+SUM(P1606:P1611)+SUM(P1613:P1618)+SUM(P1620:P1626)+SUM(P1628:P1631)+SUM(P1633:P1637)+SUM(P1639:P1643)+SUM(P1645:P1650)+SUM(P1652:P1657)+SUM(P1659:P1666)+SUM(P1668:P1668)+SUM(P1670:P1674)+SUM(P1676:P1679)+SUM(P1681:P1683)+SUM(P1685:P1688)+SUM(P1690:P1693)+SUM(P1695:P1695)+SUM(P1697:P1702)+SUM(P1704:P1708)+SUM(P1710:P1713)+SUM(P1715:P1719)+SUM(P1721:P1721)+SUM(P1723:P1728)+SUM(P1730:P1733)+SUM(P1735:P1738)+SUM(P1740:P1742)+SUM(P1744:P1747)+SUM(P1749:P1753)+SUM(P1755:P1760)+SUM(P1762:P1766)+SUM(P1768:P1773)+SUM(P1775:P1780)+SUM(P1782:P1785)+SUM(P1787:P1789)+SUM(P1791:P1794)+SUM(P1796:P1800)+SUM(P1802:P1807)+SUM(P1809:P1812)+SUM(P1814:P1820)+SUM(P1822:P1825)+SUM(P1827:P1830)+SUM(P1832:P1837)+SUM(P1839:P1843)+SUM(P1845:P1847)+SUM(P1849:P1849)+SUM(P1851:P1854)+SUM(P1856:P1860)+SUM(P1862:P1866)+SUM(P1868:P1871)+SUM(P1873:P1877)+SUM(P1879:P1882)+SUM(P1884:P1888)+SUM(P1890:P1894)+SUM(P1896:P1899)+SUM(P1901:P1905)+SUM(P1907:P1911)+SUM(P1913:P1917)+SUM(P1919:P1923)+SUM(P1925:P1928)+SUM(P1930:P1932)+SUM(P1934:P1938)+SUM(P1940:P1945)+SUM(P1947:P1950)+SUM(P1952:P1955)+SUM(P1957:P1962)+SUM(P1964:P1967)+SUM(P1969:P1971)+SUM(P1973:P1977)+SUM(P1979:P1979)+SUM(P1981:P1985)+SUM(P1987:P1990)+SUM(P1992:P1995)+SUM(P1997:P2000)+SUM(P2002:P2005)+SUM(P2007:P2011)+SUM(P2013:P2017)+SUM(P2019:P2023)+SUM(P2025:P2029)+SUM(P2031:P2036)+SUM(P2038:P2041)+SUM(P2043:P2045)+SUM(P2047:P2050)+SUM(P2052:P2056)+SUM(P2058:P2062)+SUM(P2064:P2069)</f>
      </c>
      <c r="Q2071" s="70">
        <f>SUM(Q8:Q10)+SUM(Q12:Q18)+SUM(Q20:Q23)+SUM(Q25:Q29)+SUM(Q31:Q36)+SUM(Q38:Q41)+SUM(Q43:Q50)+SUM(Q52:Q56)+SUM(Q58:Q62)+SUM(Q64:Q69)+SUM(Q71:Q71)+SUM(Q73:Q76)+SUM(Q78:Q81)+SUM(Q83:Q86)+SUM(Q88:Q92)+SUM(Q94:Q98)+SUM(Q100:Q104)+SUM(Q106:Q109)+SUM(Q111:Q115)+SUM(Q117:Q122)+SUM(Q124:Q128)+SUM(Q130:Q134)+SUM(Q136:Q140)+SUM(Q142:Q150)+SUM(Q152:Q156)+SUM(Q158:Q161)+SUM(Q163:Q169)+SUM(Q171:Q175)+SUM(Q177:Q180)+SUM(Q182:Q185)+SUM(Q187:Q191)+SUM(Q193:Q195)+SUM(Q197:Q200)+SUM(Q202:Q206)+SUM(Q208:Q211)+SUM(Q213:Q216)+SUM(Q218:Q222)+SUM(Q224:Q227)+SUM(Q229:Q234)+SUM(Q236:Q238)+SUM(Q240:Q244)+SUM(Q246:Q252)+SUM(Q254:Q258)+SUM(Q260:Q264)+SUM(Q266:Q272)+SUM(Q274:Q279)+SUM(Q281:Q284)+SUM(Q286:Q292)+SUM(Q294:Q297)+SUM(Q299:Q302)+SUM(Q304:Q307)+SUM(Q309:Q313)+SUM(Q315:Q320)+SUM(Q322:Q326)+SUM(Q328:Q333)+SUM(Q335:Q338)+SUM(Q340:Q343)+SUM(Q345:Q349)+SUM(Q351:Q355)+SUM(Q357:Q361)+SUM(Q363:Q367)+SUM(Q369:Q373)+SUM(Q375:Q379)+SUM(Q381:Q385)+SUM(Q387:Q388)+SUM(Q390:Q394)+SUM(Q396:Q401)+SUM(Q403:Q408)+SUM(Q410:Q416)+SUM(Q418:Q423)+SUM(Q425:Q428)+SUM(Q430:Q434)+SUM(Q436:Q441)+SUM(Q443:Q447)+SUM(Q449:Q453)+SUM(Q455:Q459)+SUM(Q461:Q464)+SUM(Q466:Q468)+SUM(Q470:Q473)+SUM(Q475:Q479)+SUM(Q481:Q483)+SUM(Q485:Q490)+SUM(Q492:Q496)+SUM(Q498:Q506)+SUM(Q508:Q512)+SUM(Q514:Q516)+SUM(Q518:Q522)+SUM(Q524:Q529)+SUM(Q531:Q535)+SUM(Q537:Q551)+SUM(Q553:Q557)+SUM(Q559:Q563)+SUM(Q565:Q568)+SUM(Q570:Q574)+SUM(Q576:Q576)+SUM(Q578:Q582)+SUM(Q584:Q586)+SUM(Q588:Q588)+SUM(Q590:Q592)+SUM(Q594:Q599)+SUM(Q601:Q605)+SUM(Q607:Q611)+SUM(Q613:Q617)+SUM(Q619:Q621)+SUM(Q623:Q626)+SUM(Q628:Q632)+SUM(Q634:Q638)+SUM(Q640:Q643)+SUM(Q645:Q648)+SUM(Q650:Q655)+SUM(Q657:Q660)+SUM(Q662:Q664)+SUM(Q666:Q672)+SUM(Q674:Q679)+SUM(Q681:Q686)+SUM(Q688:Q692)+SUM(Q694:Q697)+SUM(Q699:Q703)+SUM(Q705:Q707)+SUM(Q709:Q713)+SUM(Q715:Q719)+SUM(Q721:Q726)+SUM(Q728:Q732)+SUM(Q734:Q738)+SUM(Q740:Q744)+SUM(Q746:Q750)+SUM(Q752:Q754)+SUM(Q756:Q762)+SUM(Q764:Q767)+SUM(Q769:Q773)+SUM(Q775:Q779)+SUM(Q781:Q784)+SUM(Q786:Q790)+SUM(Q792:Q795)+SUM(Q797:Q801)+SUM(Q803:Q808)+SUM(Q810:Q813)+SUM(Q815:Q818)+SUM(Q820:Q824)+SUM(Q826:Q829)+SUM(Q831:Q835)+SUM(Q837:Q840)+SUM(Q842:Q846)+SUM(Q848:Q852)+SUM(Q854:Q858)+SUM(Q860:Q864)+SUM(Q866:Q869)+SUM(Q871:Q874)+SUM(Q876:Q879)+SUM(Q881:Q884)+SUM(Q886:Q890)+SUM(Q892:Q897)+SUM(Q899:Q902)+SUM(Q904:Q907)+SUM(Q909:Q911)+SUM(Q913:Q917)+SUM(Q919:Q921)+SUM(Q923:Q925)+SUM(Q927:Q930)+SUM(Q932:Q936)+SUM(Q938:Q942)+SUM(Q944:Q947)+SUM(Q949:Q954)+SUM(Q956:Q961)+SUM(Q963:Q965)+SUM(Q967:Q969)+SUM(Q971:Q974)+SUM(Q976:Q981)+SUM(Q983:Q986)+SUM(Q988:Q992)+SUM(Q994:Q997)+SUM(Q999:Q1004)+SUM(Q1006:Q1009)+SUM(Q1011:Q1014)+SUM(Q1016:Q1019)+SUM(Q1021:Q1024)+SUM(Q1026:Q1028)+SUM(Q1030:Q1033)+SUM(Q1035:Q1038)+SUM(Q1040:Q1049)+SUM(Q1051:Q1056)+SUM(Q1058:Q1061)+SUM(Q1063:Q1065)+SUM(Q1067:Q1070)+SUM(Q1072:Q1075)+SUM(Q1077:Q1081)+SUM(Q1083:Q1086)+SUM(Q1088:Q1091)+SUM(Q1093:Q1097)+SUM(Q1099:Q1102)+SUM(Q1104:Q1108)+SUM(Q1110:Q1113)+SUM(Q1115:Q1118)+SUM(Q1120:Q1123)+SUM(Q1125:Q1130)+SUM(Q1132:Q1135)+SUM(Q1137:Q1138)+SUM(Q1140:Q1143)+SUM(Q1145:Q1150)+SUM(Q1152:Q1155)+SUM(Q1157:Q1160)+SUM(Q1162:Q1163)+SUM(Q1165:Q1167)+SUM(Q1169:Q1175)+SUM(Q1177:Q1180)+SUM(Q1182:Q1186)+SUM(Q1188:Q1193)+SUM(Q1195:Q1199)+SUM(Q1201:Q1208)+SUM(Q1210:Q1212)+SUM(Q1214:Q1217)+SUM(Q1219:Q1222)+SUM(Q1224:Q1227)+SUM(Q1229:Q1232)+SUM(Q1234:Q1237)+SUM(Q1239:Q1243)+SUM(Q1245:Q1249)+SUM(Q1251:Q1253)+SUM(Q1255:Q1259)+SUM(Q1261:Q1265)+SUM(Q1267:Q1270)+SUM(Q1272:Q1275)+SUM(Q1277:Q1279)+SUM(Q1281:Q1287)+SUM(Q1289:Q1293)+SUM(Q1295:Q1300)+SUM(Q1302:Q1305)+SUM(Q1307:Q1309)+SUM(Q1311:Q1314)+SUM(Q1316:Q1320)+SUM(Q1322:Q1326)+SUM(Q1328:Q1333)+SUM(Q1335:Q1340)+SUM(Q1342:Q1346)+SUM(Q1348:Q1352)+SUM(Q1354:Q1357)+SUM(Q1359:Q1362)+SUM(Q1364:Q1366)+SUM(Q1368:Q1372)+SUM(Q1374:Q1379)+SUM(Q1381:Q1387)+SUM(Q1389:Q1391)+SUM(Q1393:Q1398)+SUM(Q1400:Q1410)+SUM(Q1412:Q1416)+SUM(Q1418:Q1423)+SUM(Q1425:Q1430)+SUM(Q1432:Q1436)+SUM(Q1438:Q1443)+SUM(Q1445:Q1449)+SUM(Q1451:Q1455)+SUM(Q1457:Q1462)+SUM(Q1464:Q1468)+SUM(Q1470:Q1473)+SUM(Q1475:Q1480)+SUM(Q1482:Q1486)+SUM(Q1488:Q1492)+SUM(Q1494:Q1499)+SUM(Q1501:Q1505)+SUM(Q1507:Q1509)+SUM(Q1511:Q1515)+SUM(Q1517:Q1523)+SUM(Q1525:Q1530)+SUM(Q1532:Q1538)+SUM(Q1540:Q1544)+SUM(Q1546:Q1548)+SUM(Q1550:Q1553)+SUM(Q1555:Q1558)+SUM(Q1560:Q1565)+SUM(Q1567:Q1570)+SUM(Q1572:Q1575)+SUM(Q1577:Q1581)+SUM(Q1583:Q1587)+SUM(Q1589:Q1592)+SUM(Q1594:Q1598)+SUM(Q1600:Q1604)+SUM(Q1606:Q1611)+SUM(Q1613:Q1618)+SUM(Q1620:Q1626)+SUM(Q1628:Q1631)+SUM(Q1633:Q1637)+SUM(Q1639:Q1643)+SUM(Q1645:Q1650)+SUM(Q1652:Q1657)+SUM(Q1659:Q1666)+SUM(Q1668:Q1668)+SUM(Q1670:Q1674)+SUM(Q1676:Q1679)+SUM(Q1681:Q1683)+SUM(Q1685:Q1688)+SUM(Q1690:Q1693)+SUM(Q1695:Q1695)+SUM(Q1697:Q1702)+SUM(Q1704:Q1708)+SUM(Q1710:Q1713)+SUM(Q1715:Q1719)+SUM(Q1721:Q1721)+SUM(Q1723:Q1728)+SUM(Q1730:Q1733)+SUM(Q1735:Q1738)+SUM(Q1740:Q1742)+SUM(Q1744:Q1747)+SUM(Q1749:Q1753)+SUM(Q1755:Q1760)+SUM(Q1762:Q1766)+SUM(Q1768:Q1773)+SUM(Q1775:Q1780)+SUM(Q1782:Q1785)+SUM(Q1787:Q1789)+SUM(Q1791:Q1794)+SUM(Q1796:Q1800)+SUM(Q1802:Q1807)+SUM(Q1809:Q1812)+SUM(Q1814:Q1820)+SUM(Q1822:Q1825)+SUM(Q1827:Q1830)+SUM(Q1832:Q1837)+SUM(Q1839:Q1843)+SUM(Q1845:Q1847)+SUM(Q1849:Q1849)+SUM(Q1851:Q1854)+SUM(Q1856:Q1860)+SUM(Q1862:Q1866)+SUM(Q1868:Q1871)+SUM(Q1873:Q1877)+SUM(Q1879:Q1882)+SUM(Q1884:Q1888)+SUM(Q1890:Q1894)+SUM(Q1896:Q1899)+SUM(Q1901:Q1905)+SUM(Q1907:Q1911)+SUM(Q1913:Q1917)+SUM(Q1919:Q1923)+SUM(Q1925:Q1928)+SUM(Q1930:Q1932)+SUM(Q1934:Q1938)+SUM(Q1940:Q1945)+SUM(Q1947:Q1950)+SUM(Q1952:Q1955)+SUM(Q1957:Q1962)+SUM(Q1964:Q1967)+SUM(Q1969:Q1971)+SUM(Q1973:Q1977)+SUM(Q1979:Q1979)+SUM(Q1981:Q1985)+SUM(Q1987:Q1990)+SUM(Q1992:Q1995)+SUM(Q1997:Q2000)+SUM(Q2002:Q2005)+SUM(Q2007:Q2011)+SUM(Q2013:Q2017)+SUM(Q2019:Q2023)+SUM(Q2025:Q2029)+SUM(Q2031:Q2036)+SUM(Q2038:Q2041)+SUM(Q2043:Q2045)+SUM(Q2047:Q2050)+SUM(Q2052:Q2056)+SUM(Q2058:Q2062)+SUM(Q2064:Q2069)</f>
      </c>
      <c r="R2071" s="70">
        <f>SUM(R8:R10)+SUM(R12:R18)+SUM(R20:R23)+SUM(R25:R29)+SUM(R31:R36)+SUM(R38:R41)+SUM(R43:R50)+SUM(R52:R56)+SUM(R58:R62)+SUM(R64:R69)+SUM(R71:R71)+SUM(R73:R76)+SUM(R78:R81)+SUM(R83:R86)+SUM(R88:R92)+SUM(R94:R98)+SUM(R100:R104)+SUM(R106:R109)+SUM(R111:R115)+SUM(R117:R122)+SUM(R124:R128)+SUM(R130:R134)+SUM(R136:R140)+SUM(R142:R150)+SUM(R152:R156)+SUM(R158:R161)+SUM(R163:R169)+SUM(R171:R175)+SUM(R177:R180)+SUM(R182:R185)+SUM(R187:R191)+SUM(R193:R195)+SUM(R197:R200)+SUM(R202:R206)+SUM(R208:R211)+SUM(R213:R216)+SUM(R218:R222)+SUM(R224:R227)+SUM(R229:R234)+SUM(R236:R238)+SUM(R240:R244)+SUM(R246:R252)+SUM(R254:R258)+SUM(R260:R264)+SUM(R266:R272)+SUM(R274:R279)+SUM(R281:R284)+SUM(R286:R292)+SUM(R294:R297)+SUM(R299:R302)+SUM(R304:R307)+SUM(R309:R313)+SUM(R315:R320)+SUM(R322:R326)+SUM(R328:R333)+SUM(R335:R338)+SUM(R340:R343)+SUM(R345:R349)+SUM(R351:R355)+SUM(R357:R361)+SUM(R363:R367)+SUM(R369:R373)+SUM(R375:R379)+SUM(R381:R385)+SUM(R387:R388)+SUM(R390:R394)+SUM(R396:R401)+SUM(R403:R408)+SUM(R410:R416)+SUM(R418:R423)+SUM(R425:R428)+SUM(R430:R434)+SUM(R436:R441)+SUM(R443:R447)+SUM(R449:R453)+SUM(R455:R459)+SUM(R461:R464)+SUM(R466:R468)+SUM(R470:R473)+SUM(R475:R479)+SUM(R481:R483)+SUM(R485:R490)+SUM(R492:R496)+SUM(R498:R506)+SUM(R508:R512)+SUM(R514:R516)+SUM(R518:R522)+SUM(R524:R529)+SUM(R531:R535)+SUM(R537:R551)+SUM(R553:R557)+SUM(R559:R563)+SUM(R565:R568)+SUM(R570:R574)+SUM(R576:R576)+SUM(R578:R582)+SUM(R584:R586)+SUM(R588:R588)+SUM(R590:R592)+SUM(R594:R599)+SUM(R601:R605)+SUM(R607:R611)+SUM(R613:R617)+SUM(R619:R621)+SUM(R623:R626)+SUM(R628:R632)+SUM(R634:R638)+SUM(R640:R643)+SUM(R645:R648)+SUM(R650:R655)+SUM(R657:R660)+SUM(R662:R664)+SUM(R666:R672)+SUM(R674:R679)+SUM(R681:R686)+SUM(R688:R692)+SUM(R694:R697)+SUM(R699:R703)+SUM(R705:R707)+SUM(R709:R713)+SUM(R715:R719)+SUM(R721:R726)+SUM(R728:R732)+SUM(R734:R738)+SUM(R740:R744)+SUM(R746:R750)+SUM(R752:R754)+SUM(R756:R762)+SUM(R764:R767)+SUM(R769:R773)+SUM(R775:R779)+SUM(R781:R784)+SUM(R786:R790)+SUM(R792:R795)+SUM(R797:R801)+SUM(R803:R808)+SUM(R810:R813)+SUM(R815:R818)+SUM(R820:R824)+SUM(R826:R829)+SUM(R831:R835)+SUM(R837:R840)+SUM(R842:R846)+SUM(R848:R852)+SUM(R854:R858)+SUM(R860:R864)+SUM(R866:R869)+SUM(R871:R874)+SUM(R876:R879)+SUM(R881:R884)+SUM(R886:R890)+SUM(R892:R897)+SUM(R899:R902)+SUM(R904:R907)+SUM(R909:R911)+SUM(R913:R917)+SUM(R919:R921)+SUM(R923:R925)+SUM(R927:R930)+SUM(R932:R936)+SUM(R938:R942)+SUM(R944:R947)+SUM(R949:R954)+SUM(R956:R961)+SUM(R963:R965)+SUM(R967:R969)+SUM(R971:R974)+SUM(R976:R981)+SUM(R983:R986)+SUM(R988:R992)+SUM(R994:R997)+SUM(R999:R1004)+SUM(R1006:R1009)+SUM(R1011:R1014)+SUM(R1016:R1019)+SUM(R1021:R1024)+SUM(R1026:R1028)+SUM(R1030:R1033)+SUM(R1035:R1038)+SUM(R1040:R1049)+SUM(R1051:R1056)+SUM(R1058:R1061)+SUM(R1063:R1065)+SUM(R1067:R1070)+SUM(R1072:R1075)+SUM(R1077:R1081)+SUM(R1083:R1086)+SUM(R1088:R1091)+SUM(R1093:R1097)+SUM(R1099:R1102)+SUM(R1104:R1108)+SUM(R1110:R1113)+SUM(R1115:R1118)+SUM(R1120:R1123)+SUM(R1125:R1130)+SUM(R1132:R1135)+SUM(R1137:R1138)+SUM(R1140:R1143)+SUM(R1145:R1150)+SUM(R1152:R1155)+SUM(R1157:R1160)+SUM(R1162:R1163)+SUM(R1165:R1167)+SUM(R1169:R1175)+SUM(R1177:R1180)+SUM(R1182:R1186)+SUM(R1188:R1193)+SUM(R1195:R1199)+SUM(R1201:R1208)+SUM(R1210:R1212)+SUM(R1214:R1217)+SUM(R1219:R1222)+SUM(R1224:R1227)+SUM(R1229:R1232)+SUM(R1234:R1237)+SUM(R1239:R1243)+SUM(R1245:R1249)+SUM(R1251:R1253)+SUM(R1255:R1259)+SUM(R1261:R1265)+SUM(R1267:R1270)+SUM(R1272:R1275)+SUM(R1277:R1279)+SUM(R1281:R1287)+SUM(R1289:R1293)+SUM(R1295:R1300)+SUM(R1302:R1305)+SUM(R1307:R1309)+SUM(R1311:R1314)+SUM(R1316:R1320)+SUM(R1322:R1326)+SUM(R1328:R1333)+SUM(R1335:R1340)+SUM(R1342:R1346)+SUM(R1348:R1352)+SUM(R1354:R1357)+SUM(R1359:R1362)+SUM(R1364:R1366)+SUM(R1368:R1372)+SUM(R1374:R1379)+SUM(R1381:R1387)+SUM(R1389:R1391)+SUM(R1393:R1398)+SUM(R1400:R1410)+SUM(R1412:R1416)+SUM(R1418:R1423)+SUM(R1425:R1430)+SUM(R1432:R1436)+SUM(R1438:R1443)+SUM(R1445:R1449)+SUM(R1451:R1455)+SUM(R1457:R1462)+SUM(R1464:R1468)+SUM(R1470:R1473)+SUM(R1475:R1480)+SUM(R1482:R1486)+SUM(R1488:R1492)+SUM(R1494:R1499)+SUM(R1501:R1505)+SUM(R1507:R1509)+SUM(R1511:R1515)+SUM(R1517:R1523)+SUM(R1525:R1530)+SUM(R1532:R1538)+SUM(R1540:R1544)+SUM(R1546:R1548)+SUM(R1550:R1553)+SUM(R1555:R1558)+SUM(R1560:R1565)+SUM(R1567:R1570)+SUM(R1572:R1575)+SUM(R1577:R1581)+SUM(R1583:R1587)+SUM(R1589:R1592)+SUM(R1594:R1598)+SUM(R1600:R1604)+SUM(R1606:R1611)+SUM(R1613:R1618)+SUM(R1620:R1626)+SUM(R1628:R1631)+SUM(R1633:R1637)+SUM(R1639:R1643)+SUM(R1645:R1650)+SUM(R1652:R1657)+SUM(R1659:R1666)+SUM(R1668:R1668)+SUM(R1670:R1674)+SUM(R1676:R1679)+SUM(R1681:R1683)+SUM(R1685:R1688)+SUM(R1690:R1693)+SUM(R1695:R1695)+SUM(R1697:R1702)+SUM(R1704:R1708)+SUM(R1710:R1713)+SUM(R1715:R1719)+SUM(R1721:R1721)+SUM(R1723:R1728)+SUM(R1730:R1733)+SUM(R1735:R1738)+SUM(R1740:R1742)+SUM(R1744:R1747)+SUM(R1749:R1753)+SUM(R1755:R1760)+SUM(R1762:R1766)+SUM(R1768:R1773)+SUM(R1775:R1780)+SUM(R1782:R1785)+SUM(R1787:R1789)+SUM(R1791:R1794)+SUM(R1796:R1800)+SUM(R1802:R1807)+SUM(R1809:R1812)+SUM(R1814:R1820)+SUM(R1822:R1825)+SUM(R1827:R1830)+SUM(R1832:R1837)+SUM(R1839:R1843)+SUM(R1845:R1847)+SUM(R1849:R1849)+SUM(R1851:R1854)+SUM(R1856:R1860)+SUM(R1862:R1866)+SUM(R1868:R1871)+SUM(R1873:R1877)+SUM(R1879:R1882)+SUM(R1884:R1888)+SUM(R1890:R1894)+SUM(R1896:R1899)+SUM(R1901:R1905)+SUM(R1907:R1911)+SUM(R1913:R1917)+SUM(R1919:R1923)+SUM(R1925:R1928)+SUM(R1930:R1932)+SUM(R1934:R1938)+SUM(R1940:R1945)+SUM(R1947:R1950)+SUM(R1952:R1955)+SUM(R1957:R1962)+SUM(R1964:R1967)+SUM(R1969:R1971)+SUM(R1973:R1977)+SUM(R1979:R1979)+SUM(R1981:R1985)+SUM(R1987:R1990)+SUM(R1992:R1995)+SUM(R1997:R2000)+SUM(R2002:R2005)+SUM(R2007:R2011)+SUM(R2013:R2017)+SUM(R2019:R2023)+SUM(R2025:R2029)+SUM(R2031:R2036)+SUM(R2038:R2041)+SUM(R2043:R2045)+SUM(R2047:R2050)+SUM(R2052:R2056)+SUM(R2058:R2062)+SUM(R2064:R2069)</f>
      </c>
    </row>
    <row r="2073">
      <c r="A2073" s="3" t="s">
        <v>99446</v>
      </c>
      <c r="B2073" s="3"/>
      <c r="C2073" s="3"/>
      <c r="D2073" s="3" t="s">
        <v>99482</v>
      </c>
      <c r="E2073" s="3"/>
    </row>
    <row r="2074">
      <c r="A2074" s="6" t="s">
        <v>99447</v>
      </c>
      <c r="B2074" s="7" t="s">
        <v>99448</v>
      </c>
      <c r="C2074" s="11" t="s">
        <v>99449</v>
      </c>
      <c r="D2074" s="6" t="s">
        <v>99483</v>
      </c>
      <c r="E2074" s="9" t="s">
        <v>99484</v>
      </c>
      <c r="T2074" s="40" t="s">
        <v>99450</v>
      </c>
      <c r="U2074" s="40" t="s">
        <v>99451</v>
      </c>
      <c r="V2074" s="39" t="s">
        <v>99452</v>
      </c>
      <c r="W2074" s="37" t="s">
        <v>99453</v>
      </c>
      <c r="X2074" s="39" t="s">
        <v>99454</v>
      </c>
      <c r="Y2074" s="39" t="s">
        <v>99455</v>
      </c>
      <c r="Z2074" s="39" t="s">
        <v>99456</v>
      </c>
      <c r="AA2074" s="39" t="s">
        <v>99457</v>
      </c>
      <c r="AB2074" s="39" t="s">
        <v>99458</v>
      </c>
      <c r="AC2074" s="39" t="s">
        <v>99459</v>
      </c>
      <c r="AD2074" s="39" t="s">
        <v>99460</v>
      </c>
    </row>
    <row r="2075">
      <c r="A2075" s="143" t="s">
        <v>99461</v>
      </c>
      <c r="B2075" s="99">
        <v>347</v>
      </c>
      <c r="C2075" s="103">
        <v>0.96657381615598881</v>
      </c>
      <c r="D2075" s="97" t="s">
        <v>99485</v>
      </c>
      <c r="E2075" s="97"/>
      <c r="T2075" s="101">
        <v>529186</v>
      </c>
      <c r="U2075" s="101">
        <v>26642.5</v>
      </c>
      <c r="V2075" s="100">
        <v>17535</v>
      </c>
      <c r="W2075" s="98" t="s">
        <v>99462</v>
      </c>
      <c r="X2075" s="100">
        <v>64</v>
      </c>
      <c r="Y2075" s="100">
        <v>352</v>
      </c>
      <c r="Z2075" s="100">
        <v>0.96657381615598881</v>
      </c>
      <c r="AA2075" s="100">
        <v>531665</v>
      </c>
      <c r="AB2075" s="100">
        <v>529186</v>
      </c>
      <c r="AC2075" s="100">
        <v>26642.5</v>
      </c>
      <c r="AD2075" s="100">
        <v>558028.35999999999</v>
      </c>
    </row>
    <row r="2076">
      <c r="A2076" s="143" t="s">
        <v>99463</v>
      </c>
      <c r="B2076" s="99">
        <v>2</v>
      </c>
      <c r="C2076" s="103">
        <v>0.0055710306406685237</v>
      </c>
      <c r="D2076" s="98" t="s">
        <v>99486</v>
      </c>
      <c r="E2076" s="101">
        <v>0</v>
      </c>
      <c r="T2076" s="101">
        <v>3125</v>
      </c>
      <c r="U2076" s="101">
        <v>410</v>
      </c>
      <c r="V2076" s="100">
        <v>17535</v>
      </c>
      <c r="W2076" s="98" t="s">
        <v>99464</v>
      </c>
      <c r="X2076" s="100">
        <v>64</v>
      </c>
      <c r="Y2076" s="100">
        <v>352</v>
      </c>
      <c r="Z2076" s="100">
        <v>0.0055710306406685237</v>
      </c>
      <c r="AA2076" s="100">
        <v>2915</v>
      </c>
      <c r="AB2076" s="100">
        <v>3125</v>
      </c>
      <c r="AC2076" s="100">
        <v>410</v>
      </c>
      <c r="AD2076" s="100">
        <v>1613.5</v>
      </c>
    </row>
    <row r="2077">
      <c r="A2077" s="143" t="s">
        <v>99465</v>
      </c>
      <c r="B2077" s="99">
        <v>3</v>
      </c>
      <c r="C2077" s="103">
        <v>0.008356545961002786</v>
      </c>
      <c r="D2077" s="98" t="s">
        <v>99487</v>
      </c>
      <c r="E2077" s="101">
        <v>20670</v>
      </c>
      <c r="T2077" s="101">
        <v>5111</v>
      </c>
      <c r="U2077" s="101">
        <v>255</v>
      </c>
      <c r="V2077" s="100">
        <v>17535</v>
      </c>
      <c r="W2077" s="98" t="s">
        <v>99466</v>
      </c>
      <c r="X2077" s="100">
        <v>64</v>
      </c>
      <c r="Y2077" s="100">
        <v>352</v>
      </c>
      <c r="Z2077" s="100">
        <v>0.008356545961002786</v>
      </c>
      <c r="AA2077" s="100">
        <v>5260</v>
      </c>
      <c r="AB2077" s="100">
        <v>5111</v>
      </c>
      <c r="AC2077" s="100">
        <v>255</v>
      </c>
      <c r="AD2077" s="100">
        <v>5366</v>
      </c>
    </row>
    <row r="2078">
      <c r="A2078" s="96" t="s">
        <v>99467</v>
      </c>
      <c r="B2078" s="83">
        <f>SUM(B2075:B2077)</f>
      </c>
      <c r="C2078" s="87">
        <v>0.98050139275766013</v>
      </c>
      <c r="D2078" s="98" t="s">
        <v>99488</v>
      </c>
      <c r="E2078" s="101">
        <v>0</v>
      </c>
      <c r="T2078" s="85">
        <f>SUM(T2075:T2077)</f>
      </c>
      <c r="U2078" s="85">
        <f>SUM(U2075:U2077)</f>
      </c>
    </row>
    <row r="2079">
      <c r="A2079" s="143" t="s">
        <v>99468</v>
      </c>
      <c r="B2079" s="99">
        <v>2</v>
      </c>
      <c r="C2079" s="103">
        <v>0.0055710306406685237</v>
      </c>
      <c r="D2079" s="98" t="s">
        <v>99489</v>
      </c>
      <c r="E2079" s="101">
        <v>0</v>
      </c>
      <c r="T2079" s="101">
        <v>3220</v>
      </c>
      <c r="U2079" s="101">
        <v>110</v>
      </c>
      <c r="V2079" s="100">
        <v>17535</v>
      </c>
      <c r="W2079" s="98" t="s">
        <v>99469</v>
      </c>
      <c r="X2079" s="100">
        <v>64</v>
      </c>
      <c r="Y2079" s="100">
        <v>352</v>
      </c>
      <c r="Z2079" s="100">
        <v>0.0055710306406685237</v>
      </c>
      <c r="AA2079" s="100">
        <v>3220</v>
      </c>
      <c r="AB2079" s="100">
        <v>3220</v>
      </c>
      <c r="AC2079" s="100">
        <v>110</v>
      </c>
    </row>
    <row r="2080">
      <c r="A2080" s="143" t="s">
        <v>99470</v>
      </c>
      <c r="B2080" s="99">
        <v>1</v>
      </c>
      <c r="C2080" s="103">
        <v>0.0027855153203342618</v>
      </c>
      <c r="D2080" s="98" t="s">
        <v>99490</v>
      </c>
      <c r="E2080" s="101">
        <v>-1584.5</v>
      </c>
      <c r="T2080" s="101">
        <v>0</v>
      </c>
      <c r="U2080" s="101">
        <v>0</v>
      </c>
      <c r="V2080" s="100">
        <v>17535</v>
      </c>
      <c r="W2080" s="98" t="s">
        <v>99471</v>
      </c>
      <c r="X2080" s="100">
        <v>64</v>
      </c>
      <c r="Y2080" s="100">
        <v>352</v>
      </c>
      <c r="Z2080" s="100">
        <v>0.0027855153203342618</v>
      </c>
      <c r="AA2080" s="100">
        <v>1375</v>
      </c>
      <c r="AB2080" s="100">
        <v>0</v>
      </c>
      <c r="AC2080" s="100">
        <v>0</v>
      </c>
      <c r="AD2080" s="100">
        <v>0</v>
      </c>
    </row>
    <row r="2081">
      <c r="A2081" s="143" t="s">
        <v>99472</v>
      </c>
      <c r="B2081" s="99">
        <v>2</v>
      </c>
      <c r="C2081" s="103">
        <v>0.0055710306406685237</v>
      </c>
      <c r="D2081" s="98" t="s">
        <v>99491</v>
      </c>
      <c r="E2081" s="101">
        <v>0</v>
      </c>
      <c r="T2081" s="101">
        <v>0</v>
      </c>
      <c r="U2081" s="101">
        <v>0</v>
      </c>
      <c r="V2081" s="100">
        <v>17535</v>
      </c>
      <c r="W2081" s="98" t="s">
        <v>99473</v>
      </c>
      <c r="X2081" s="100">
        <v>64</v>
      </c>
      <c r="Y2081" s="100">
        <v>352</v>
      </c>
      <c r="Z2081" s="100">
        <v>0.0055710306406685237</v>
      </c>
      <c r="AA2081" s="100">
        <v>3755</v>
      </c>
      <c r="AB2081" s="100">
        <v>0</v>
      </c>
      <c r="AC2081" s="100">
        <v>0</v>
      </c>
      <c r="AD2081" s="100">
        <v>0</v>
      </c>
    </row>
    <row r="2082">
      <c r="A2082" s="143" t="s">
        <v>99474</v>
      </c>
      <c r="B2082" s="99">
        <v>2</v>
      </c>
      <c r="C2082" s="103">
        <v>0.0055710306406685237</v>
      </c>
      <c r="D2082" s="98" t="s">
        <v>99492</v>
      </c>
      <c r="E2082" s="101">
        <v>0</v>
      </c>
      <c r="T2082" s="101">
        <v>0</v>
      </c>
      <c r="U2082" s="101">
        <v>0</v>
      </c>
      <c r="V2082" s="100">
        <v>17535</v>
      </c>
      <c r="W2082" s="98" t="s">
        <v>99475</v>
      </c>
      <c r="X2082" s="100">
        <v>64</v>
      </c>
      <c r="Y2082" s="100">
        <v>352</v>
      </c>
      <c r="Z2082" s="100">
        <v>0.0055710306406685237</v>
      </c>
      <c r="AA2082" s="100">
        <v>3855</v>
      </c>
      <c r="AB2082" s="100">
        <v>0</v>
      </c>
      <c r="AC2082" s="100">
        <v>0</v>
      </c>
      <c r="AD2082" s="100">
        <v>0</v>
      </c>
    </row>
    <row r="2083">
      <c r="A2083" s="96" t="s">
        <v>99476</v>
      </c>
      <c r="B2083" s="83">
        <f>SUM(B2079:B2082)</f>
      </c>
      <c r="C2083" s="87">
        <v>0.019498607242339833</v>
      </c>
      <c r="D2083" s="98" t="s">
        <v>99493</v>
      </c>
      <c r="E2083" s="101">
        <v>0</v>
      </c>
      <c r="T2083" s="85">
        <f>SUM(T2079:T2082)</f>
      </c>
      <c r="U2083" s="85">
        <f>SUM(U2079:U2082)</f>
      </c>
    </row>
    <row r="2084">
      <c r="A2084" s="96" t="s">
        <v>99477</v>
      </c>
      <c r="B2084" s="83">
        <f>SUM(B2075:B2077)+SUM(B2079:B2082)</f>
      </c>
      <c r="C2084" s="87">
        <v>1</v>
      </c>
      <c r="D2084" s="98" t="s">
        <v>99494</v>
      </c>
      <c r="E2084" s="101">
        <v>-748</v>
      </c>
      <c r="T2084" s="85">
        <f>SUM(T2075:T2077)+SUM(T2079:T2082)</f>
      </c>
      <c r="U2084" s="85">
        <f>SUM(U2075:U2077)+SUM(U2079:U2082)</f>
      </c>
    </row>
    <row r="2085">
      <c r="A2085" s="128" t="s">
        <v>99478</v>
      </c>
      <c r="B2085" s="99">
        <v>1</v>
      </c>
      <c r="C2085" s="103">
        <v>0.0027777777777777779</v>
      </c>
      <c r="D2085" s="98" t="s">
        <v>99495</v>
      </c>
      <c r="E2085" s="101">
        <v>1200</v>
      </c>
      <c r="T2085" s="101">
        <v>0</v>
      </c>
      <c r="U2085" s="101">
        <v>0</v>
      </c>
      <c r="V2085" s="100">
        <v>17535</v>
      </c>
      <c r="W2085" s="98" t="s">
        <v>99479</v>
      </c>
      <c r="X2085" s="100">
        <v>64</v>
      </c>
      <c r="Y2085" s="100">
        <v>352</v>
      </c>
      <c r="Z2085" s="100">
        <v>0.0027777777777777779</v>
      </c>
      <c r="AA2085" s="100">
        <v>1530</v>
      </c>
      <c r="AB2085" s="100">
        <v>0</v>
      </c>
      <c r="AC2085" s="100">
        <v>0</v>
      </c>
      <c r="AD2085" s="100">
        <v>0</v>
      </c>
    </row>
    <row r="2086">
      <c r="A2086" s="96" t="s">
        <v>99480</v>
      </c>
      <c r="B2086" s="83">
        <f>SUM(B2085:B2085)</f>
      </c>
      <c r="C2086" s="87">
        <v>1</v>
      </c>
      <c r="D2086" s="98" t="s">
        <v>99496</v>
      </c>
      <c r="E2086" s="101">
        <v>14630</v>
      </c>
      <c r="T2086" s="85">
        <f>SUM(T2085:T2085)</f>
      </c>
      <c r="U2086" s="85">
        <f>SUM(U2085:U2085)</f>
      </c>
    </row>
    <row r="2087">
      <c r="A2087" s="81" t="s">
        <v>99481</v>
      </c>
      <c r="B2087" s="68">
        <f>SUM(B2075:B2077)+SUM(B2079:B2082)+SUM(B2085:B2085)</f>
      </c>
      <c r="C2087" s="72">
        <v>1</v>
      </c>
      <c r="D2087" s="98" t="s">
        <v>99497</v>
      </c>
      <c r="E2087" s="101">
        <v>8305</v>
      </c>
      <c r="T2087" s="70">
        <f>SUM(T2075:T2077)+SUM(T2079:T2082)+SUM(T2085:T2085)</f>
      </c>
      <c r="U2087" s="70">
        <f>SUM(U2075:U2077)+SUM(U2079:U2082)+SUM(U2085:U2085)</f>
      </c>
    </row>
    <row r="2088">
      <c r="D2088" s="98" t="s">
        <v>99498</v>
      </c>
      <c r="E2088" s="101">
        <v>502122</v>
      </c>
    </row>
    <row r="2089">
      <c r="D2089" s="98" t="s">
        <v>99499</v>
      </c>
      <c r="E2089" s="101">
        <v>0</v>
      </c>
    </row>
    <row r="2090">
      <c r="D2090" s="98" t="s">
        <v>99500</v>
      </c>
      <c r="E2090" s="101">
        <v>1850</v>
      </c>
    </row>
    <row r="2091">
      <c r="D2091" s="98" t="s">
        <v>99501</v>
      </c>
      <c r="E2091" s="101">
        <v>130</v>
      </c>
    </row>
    <row r="2092">
      <c r="D2092" s="98" t="s">
        <v>99502</v>
      </c>
      <c r="E2092" s="101">
        <v>6880</v>
      </c>
    </row>
    <row r="2093">
      <c r="D2093" s="98" t="s">
        <v>99503</v>
      </c>
      <c r="E2093" s="101">
        <v>11200</v>
      </c>
    </row>
    <row r="2094">
      <c r="D2094" s="98" t="s">
        <v>99504</v>
      </c>
      <c r="E2094" s="101">
        <v>75</v>
      </c>
    </row>
    <row r="2095">
      <c r="D2095" s="96" t="s">
        <v>99505</v>
      </c>
      <c r="E2095" s="85">
        <f>SUM(E2076:E2094)</f>
      </c>
    </row>
    <row r="2096">
      <c r="D2096" s="81" t="s">
        <v>99506</v>
      </c>
      <c r="E2096" s="70">
        <f>SUM(E2076:E2094)</f>
      </c>
    </row>
    <row r="2098">
      <c r="A2098" s="3" t="s">
        <v>99507</v>
      </c>
      <c r="B2098" s="3"/>
      <c r="C2098" s="3"/>
      <c r="D2098" s="3"/>
      <c r="E2098" s="3"/>
      <c r="F2098" s="3"/>
      <c r="G2098" s="3"/>
      <c r="H2098" s="3"/>
      <c r="I2098" s="3"/>
      <c r="J2098" s="3"/>
      <c r="K2098" s="3"/>
      <c r="L2098" s="3"/>
      <c r="M2098" s="3"/>
      <c r="N2098" s="3"/>
      <c r="O2098" s="3"/>
      <c r="P2098" s="3"/>
      <c r="Q2098" s="3"/>
    </row>
    <row r="2099">
      <c r="A2099" s="6" t="s">
        <v>99508</v>
      </c>
      <c r="B2099" s="6" t="s">
        <v>99509</v>
      </c>
      <c r="C2099" s="8" t="s">
        <v>99510</v>
      </c>
      <c r="D2099" s="6" t="s">
        <v>99511</v>
      </c>
      <c r="E2099" s="6" t="s">
        <v>99512</v>
      </c>
      <c r="F2099" s="12" t="s">
        <v>99513</v>
      </c>
      <c r="G2099" s="12" t="s">
        <v>99514</v>
      </c>
      <c r="H2099" s="12" t="s">
        <v>99515</v>
      </c>
      <c r="I2099" s="9" t="s">
        <v>99516</v>
      </c>
      <c r="J2099" s="6" t="s">
        <v>99517</v>
      </c>
      <c r="K2099" s="6" t="s">
        <v>99518</v>
      </c>
      <c r="L2099" s="6" t="s">
        <v>99519</v>
      </c>
      <c r="M2099" s="6" t="s">
        <v>99520</v>
      </c>
      <c r="N2099" s="9" t="s">
        <v>99521</v>
      </c>
      <c r="O2099" s="9" t="s">
        <v>99522</v>
      </c>
      <c r="P2099" s="9" t="s">
        <v>99523</v>
      </c>
      <c r="Q2099" s="9" t="s">
        <v>99524</v>
      </c>
    </row>
    <row r="2100">
      <c r="A2100" s="98" t="s">
        <v>99525</v>
      </c>
      <c r="B2100" s="98" t="s">
        <v>99526</v>
      </c>
      <c r="C2100" s="100">
        <v>1077</v>
      </c>
      <c r="D2100" s="98" t="s">
        <v>99527</v>
      </c>
      <c r="E2100" s="98" t="s">
        <v>99528</v>
      </c>
      <c r="F2100" s="104">
        <v>45758</v>
      </c>
      <c r="G2100" s="104">
        <v>45758</v>
      </c>
      <c r="H2100" s="104">
        <v>46122</v>
      </c>
      <c r="I2100" s="101">
        <v>1600</v>
      </c>
      <c r="J2100" s="98" t="s">
        <v>99529</v>
      </c>
      <c r="K2100" s="98" t="s">
        <v>99530</v>
      </c>
      <c r="N2100" s="101">
        <v>0</v>
      </c>
      <c r="O2100" s="101">
        <v>95</v>
      </c>
      <c r="P2100" s="101">
        <v>0</v>
      </c>
      <c r="Q2100" s="101">
        <v>200</v>
      </c>
    </row>
    <row r="2101">
      <c r="K2101" s="98" t="s">
        <v>99531</v>
      </c>
      <c r="N2101" s="101">
        <v>0</v>
      </c>
      <c r="O2101" s="101">
        <v>1505</v>
      </c>
    </row>
    <row r="2102">
      <c r="K2102" s="98" t="s">
        <v>99532</v>
      </c>
      <c r="L2102" s="98" t="s">
        <v>99533</v>
      </c>
      <c r="M2102" s="98" t="s">
        <v>99534</v>
      </c>
      <c r="N2102" s="101">
        <v>65</v>
      </c>
      <c r="O2102" s="101">
        <v>0</v>
      </c>
    </row>
    <row r="2103">
      <c r="K2103" s="98" t="s">
        <v>99535</v>
      </c>
      <c r="L2103" s="98" t="s">
        <v>99536</v>
      </c>
      <c r="M2103" s="98" t="s">
        <v>99537</v>
      </c>
      <c r="N2103" s="101">
        <v>65</v>
      </c>
      <c r="O2103" s="101">
        <v>0</v>
      </c>
    </row>
    <row r="2104">
      <c r="K2104" s="98" t="s">
        <v>99538</v>
      </c>
      <c r="N2104" s="101">
        <v>0</v>
      </c>
      <c r="O2104" s="101">
        <v>20</v>
      </c>
    </row>
    <row r="2105">
      <c r="K2105" s="98" t="s">
        <v>99539</v>
      </c>
      <c r="N2105" s="101">
        <v>0</v>
      </c>
      <c r="O2105" s="101">
        <v>35</v>
      </c>
    </row>
    <row r="2106">
      <c r="J2106" s="96" t="s">
        <v>99540</v>
      </c>
      <c r="N2106" s="85">
        <f>SUM(N2100:N2105)</f>
      </c>
      <c r="O2106" s="85">
        <f>SUM(O2100:O2105)</f>
      </c>
    </row>
    <row r="2107">
      <c r="A2107" s="98" t="s">
        <v>99541</v>
      </c>
      <c r="B2107" s="98" t="s">
        <v>99542</v>
      </c>
      <c r="C2107" s="100">
        <v>1077</v>
      </c>
      <c r="D2107" s="98" t="s">
        <v>99543</v>
      </c>
      <c r="E2107" s="98" t="s">
        <v>99544</v>
      </c>
      <c r="F2107" s="104">
        <v>45758</v>
      </c>
      <c r="G2107" s="104">
        <v>45758</v>
      </c>
      <c r="H2107" s="104">
        <v>46122</v>
      </c>
      <c r="I2107" s="101">
        <v>1620</v>
      </c>
      <c r="J2107" s="98" t="s">
        <v>99545</v>
      </c>
      <c r="K2107" s="98" t="s">
        <v>99546</v>
      </c>
      <c r="N2107" s="101">
        <v>0</v>
      </c>
      <c r="O2107" s="101">
        <v>115</v>
      </c>
      <c r="P2107" s="101">
        <v>0</v>
      </c>
      <c r="Q2107" s="101">
        <v>200</v>
      </c>
    </row>
    <row r="2108">
      <c r="K2108" s="98" t="s">
        <v>99547</v>
      </c>
      <c r="N2108" s="101">
        <v>0</v>
      </c>
      <c r="O2108" s="101">
        <v>1505</v>
      </c>
    </row>
    <row r="2109">
      <c r="K2109" s="98" t="s">
        <v>99548</v>
      </c>
      <c r="N2109" s="101">
        <v>0</v>
      </c>
      <c r="O2109" s="101">
        <v>20</v>
      </c>
    </row>
    <row r="2110">
      <c r="K2110" s="98" t="s">
        <v>99549</v>
      </c>
      <c r="N2110" s="101">
        <v>0</v>
      </c>
      <c r="O2110" s="101">
        <v>35</v>
      </c>
    </row>
    <row r="2111">
      <c r="J2111" s="96" t="s">
        <v>99550</v>
      </c>
      <c r="N2111" s="85">
        <f>SUM(N2107:N2110)</f>
      </c>
      <c r="O2111" s="85">
        <f>SUM(O2107:O2110)</f>
      </c>
    </row>
    <row r="2112">
      <c r="A2112" s="98" t="s">
        <v>99551</v>
      </c>
      <c r="B2112" s="98" t="s">
        <v>99552</v>
      </c>
      <c r="C2112" s="100">
        <v>1077</v>
      </c>
      <c r="D2112" s="98" t="s">
        <v>99553</v>
      </c>
      <c r="E2112" s="98" t="s">
        <v>99554</v>
      </c>
      <c r="F2112" s="104">
        <v>45769</v>
      </c>
      <c r="G2112" s="104">
        <v>45769</v>
      </c>
      <c r="H2112" s="104">
        <v>46137</v>
      </c>
      <c r="I2112" s="101">
        <v>1620</v>
      </c>
      <c r="J2112" s="98" t="s">
        <v>99555</v>
      </c>
      <c r="K2112" s="98" t="s">
        <v>99556</v>
      </c>
      <c r="N2112" s="101">
        <v>0</v>
      </c>
      <c r="O2112" s="101">
        <v>115</v>
      </c>
      <c r="P2112" s="101">
        <v>0</v>
      </c>
      <c r="Q2112" s="101">
        <v>200</v>
      </c>
    </row>
    <row r="2113">
      <c r="K2113" s="98" t="s">
        <v>99557</v>
      </c>
      <c r="N2113" s="101">
        <v>0</v>
      </c>
      <c r="O2113" s="101">
        <v>1505</v>
      </c>
    </row>
    <row r="2114">
      <c r="K2114" s="98" t="s">
        <v>99558</v>
      </c>
      <c r="N2114" s="101">
        <v>0</v>
      </c>
      <c r="O2114" s="101">
        <v>20</v>
      </c>
    </row>
    <row r="2115">
      <c r="K2115" s="98" t="s">
        <v>99559</v>
      </c>
      <c r="N2115" s="101">
        <v>0</v>
      </c>
      <c r="O2115" s="101">
        <v>35</v>
      </c>
    </row>
    <row r="2116">
      <c r="J2116" s="96" t="s">
        <v>99560</v>
      </c>
      <c r="N2116" s="85">
        <f>SUM(N2112:N2115)</f>
      </c>
      <c r="O2116" s="85">
        <f>SUM(O2112:O2115)</f>
      </c>
    </row>
    <row r="2117">
      <c r="B2117" s="81" t="s">
        <v>99561</v>
      </c>
      <c r="C2117" s="69">
        <f>SUM(C2100:C2105)+SUM(C2107:C2110)+SUM(C2112:C2115)</f>
      </c>
      <c r="I2117" s="70">
        <f>SUM(I2100:I2105)+SUM(I2107:I2110)+SUM(I2112:I2115)</f>
      </c>
      <c r="N2117" s="70">
        <f>SUM(N2100:N2105)+SUM(N2107:N2110)+SUM(N2112:N2115)</f>
      </c>
      <c r="O2117" s="70">
        <f>SUM(O2100:O2105)+SUM(O2107:O2110)+SUM(O2112:O2115)</f>
      </c>
      <c r="P2117" s="70">
        <f>SUM(P2100:P2105)+SUM(P2107:P2110)+SUM(P2112:P2115)</f>
      </c>
      <c r="Q2117" s="70">
        <f>SUM(Q2100:Q2105)+SUM(Q2107:Q2110)+SUM(Q2112:Q2115)</f>
      </c>
    </row>
  </sheetData>
  <mergeCells count="8">
    <mergeCell ref="A2:R2"/>
    <mergeCell ref="A3:R3"/>
    <mergeCell ref="A4:R4"/>
    <mergeCell ref="A6:R6"/>
    <mergeCell ref="A2073:C2073"/>
    <mergeCell ref="D2073:E2073"/>
    <mergeCell ref="D2075:E2075"/>
    <mergeCell ref="A2098:Q2098"/>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32.xml><?xml version="1.0" encoding="utf-8"?>
<worksheet xmlns="http://schemas.openxmlformats.org/spreadsheetml/2006/main" xmlns:r="http://schemas.openxmlformats.org/officeDocument/2006/relationships">
  <dimension ref="A2:AD1072"/>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5.140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99562</v>
      </c>
      <c r="B2" s="1"/>
      <c r="C2" s="1"/>
      <c r="D2" s="1"/>
      <c r="E2" s="1"/>
      <c r="F2" s="1"/>
      <c r="G2" s="1"/>
      <c r="H2" s="1"/>
      <c r="I2" s="1"/>
      <c r="J2" s="1"/>
      <c r="K2" s="1"/>
      <c r="L2" s="1"/>
      <c r="M2" s="1"/>
      <c r="N2" s="1"/>
      <c r="O2" s="1"/>
      <c r="P2" s="1"/>
      <c r="Q2" s="1"/>
      <c r="R2" s="1"/>
    </row>
    <row r="3">
      <c r="A3" s="2" t="s">
        <v>99563</v>
      </c>
      <c r="B3" s="2"/>
      <c r="C3" s="2"/>
      <c r="D3" s="2"/>
      <c r="E3" s="2"/>
      <c r="F3" s="2"/>
      <c r="G3" s="2"/>
      <c r="H3" s="2"/>
      <c r="I3" s="2"/>
      <c r="J3" s="2"/>
      <c r="K3" s="2"/>
      <c r="L3" s="2"/>
      <c r="M3" s="2"/>
      <c r="N3" s="2"/>
      <c r="O3" s="2"/>
      <c r="P3" s="2"/>
      <c r="Q3" s="2"/>
      <c r="R3" s="2"/>
    </row>
    <row r="4">
      <c r="A4" s="2" t="s">
        <v>99564</v>
      </c>
      <c r="B4" s="2"/>
      <c r="C4" s="2"/>
      <c r="D4" s="2"/>
      <c r="E4" s="2"/>
      <c r="F4" s="2"/>
      <c r="G4" s="2"/>
      <c r="H4" s="2"/>
      <c r="I4" s="2"/>
      <c r="J4" s="2"/>
      <c r="K4" s="2"/>
      <c r="L4" s="2"/>
      <c r="M4" s="2"/>
      <c r="N4" s="2"/>
      <c r="O4" s="2"/>
      <c r="P4" s="2"/>
      <c r="Q4" s="2"/>
      <c r="R4" s="2"/>
    </row>
    <row r="6">
      <c r="A6" s="3" t="s">
        <v>99565</v>
      </c>
      <c r="B6" s="3"/>
      <c r="C6" s="3"/>
      <c r="D6" s="3"/>
      <c r="E6" s="3"/>
      <c r="F6" s="3"/>
      <c r="G6" s="3"/>
      <c r="H6" s="3"/>
      <c r="I6" s="3"/>
      <c r="J6" s="3"/>
      <c r="K6" s="3"/>
      <c r="L6" s="3"/>
      <c r="M6" s="3"/>
      <c r="N6" s="3"/>
      <c r="O6" s="3"/>
      <c r="P6" s="3"/>
      <c r="Q6" s="3"/>
      <c r="R6" s="3"/>
    </row>
    <row r="7">
      <c r="A7" s="6" t="s">
        <v>99566</v>
      </c>
      <c r="B7" s="6" t="s">
        <v>99567</v>
      </c>
      <c r="C7" s="8" t="s">
        <v>99568</v>
      </c>
      <c r="D7" s="6" t="s">
        <v>99569</v>
      </c>
      <c r="E7" s="6" t="s">
        <v>99570</v>
      </c>
      <c r="F7" s="12" t="s">
        <v>99571</v>
      </c>
      <c r="G7" s="12" t="s">
        <v>99572</v>
      </c>
      <c r="H7" s="12" t="s">
        <v>99573</v>
      </c>
      <c r="I7" s="12" t="s">
        <v>99574</v>
      </c>
      <c r="J7" s="9" t="s">
        <v>99575</v>
      </c>
      <c r="K7" s="6" t="s">
        <v>99576</v>
      </c>
      <c r="L7" s="6" t="s">
        <v>99577</v>
      </c>
      <c r="M7" s="6" t="s">
        <v>99578</v>
      </c>
      <c r="N7" s="6" t="s">
        <v>99579</v>
      </c>
      <c r="O7" s="9" t="s">
        <v>99580</v>
      </c>
      <c r="P7" s="9" t="s">
        <v>99581</v>
      </c>
      <c r="Q7" s="9" t="s">
        <v>99582</v>
      </c>
      <c r="R7" s="9" t="s">
        <v>99583</v>
      </c>
    </row>
    <row r="8">
      <c r="A8" s="98" t="s">
        <v>99584</v>
      </c>
      <c r="B8" s="98" t="s">
        <v>99585</v>
      </c>
      <c r="C8" s="100">
        <v>700</v>
      </c>
      <c r="D8" s="98" t="s">
        <v>99586</v>
      </c>
      <c r="E8" s="98" t="s">
        <v>99587</v>
      </c>
      <c r="F8" s="104">
        <v>45535</v>
      </c>
      <c r="G8" s="104">
        <v>45535</v>
      </c>
      <c r="H8" s="104">
        <v>45900</v>
      </c>
      <c r="J8" s="101">
        <v>1150</v>
      </c>
      <c r="K8" s="98" t="s">
        <v>99588</v>
      </c>
      <c r="L8" s="98" t="s">
        <v>99589</v>
      </c>
      <c r="M8" s="98" t="s">
        <v>99590</v>
      </c>
      <c r="N8" s="98" t="s">
        <v>99591</v>
      </c>
      <c r="O8" s="101">
        <v>45</v>
      </c>
      <c r="P8" s="101">
        <v>45</v>
      </c>
      <c r="Q8" s="101">
        <v>0</v>
      </c>
      <c r="R8" s="101">
        <v>500</v>
      </c>
    </row>
    <row r="9">
      <c r="L9" s="98" t="s">
        <v>99592</v>
      </c>
      <c r="M9" s="98" t="s">
        <v>99593</v>
      </c>
      <c r="N9" s="98" t="s">
        <v>99594</v>
      </c>
      <c r="O9" s="101">
        <v>1105</v>
      </c>
      <c r="P9" s="101">
        <v>1105</v>
      </c>
    </row>
    <row r="10">
      <c r="K10" s="96" t="s">
        <v>99595</v>
      </c>
      <c r="O10" s="85">
        <f>SUM(O8:O9)</f>
      </c>
      <c r="P10" s="85">
        <f>SUM(P8:P9)</f>
      </c>
    </row>
    <row r="11">
      <c r="A11" s="98" t="s">
        <v>99596</v>
      </c>
      <c r="B11" s="98" t="s">
        <v>99597</v>
      </c>
      <c r="C11" s="100">
        <v>700</v>
      </c>
      <c r="D11" s="98" t="s">
        <v>99598</v>
      </c>
      <c r="E11" s="98" t="s">
        <v>99599</v>
      </c>
      <c r="F11" s="104">
        <v>45443</v>
      </c>
      <c r="G11" s="104">
        <v>45443</v>
      </c>
      <c r="H11" s="104">
        <v>45808</v>
      </c>
      <c r="J11" s="101">
        <v>1150</v>
      </c>
      <c r="K11" s="98" t="s">
        <v>99600</v>
      </c>
      <c r="L11" s="98" t="s">
        <v>99601</v>
      </c>
      <c r="M11" s="98" t="s">
        <v>99602</v>
      </c>
      <c r="N11" s="98" t="s">
        <v>99603</v>
      </c>
      <c r="O11" s="101">
        <v>45</v>
      </c>
      <c r="P11" s="101">
        <v>45</v>
      </c>
      <c r="Q11" s="101">
        <v>0</v>
      </c>
      <c r="R11" s="101">
        <v>500</v>
      </c>
    </row>
    <row r="12">
      <c r="L12" s="98" t="s">
        <v>99604</v>
      </c>
      <c r="M12" s="98" t="s">
        <v>99605</v>
      </c>
      <c r="N12" s="98" t="s">
        <v>99606</v>
      </c>
      <c r="O12" s="101">
        <v>1105</v>
      </c>
      <c r="P12" s="101">
        <v>1105</v>
      </c>
    </row>
    <row r="13">
      <c r="K13" s="96" t="s">
        <v>99607</v>
      </c>
      <c r="O13" s="85">
        <f>SUM(O11:O12)</f>
      </c>
      <c r="P13" s="85">
        <f>SUM(P11:P12)</f>
      </c>
    </row>
    <row r="14">
      <c r="A14" s="98" t="s">
        <v>99608</v>
      </c>
      <c r="B14" s="98" t="s">
        <v>99609</v>
      </c>
      <c r="C14" s="100">
        <v>700</v>
      </c>
      <c r="D14" s="98" t="s">
        <v>99610</v>
      </c>
      <c r="E14" s="98" t="s">
        <v>99611</v>
      </c>
      <c r="F14" s="104">
        <v>45458</v>
      </c>
      <c r="G14" s="104">
        <v>45458</v>
      </c>
      <c r="H14" s="104">
        <v>45838</v>
      </c>
      <c r="J14" s="101">
        <v>1150</v>
      </c>
      <c r="K14" s="98" t="s">
        <v>99612</v>
      </c>
      <c r="L14" s="98" t="s">
        <v>99613</v>
      </c>
      <c r="M14" s="98" t="s">
        <v>99614</v>
      </c>
      <c r="N14" s="98" t="s">
        <v>99615</v>
      </c>
      <c r="O14" s="101">
        <v>45</v>
      </c>
      <c r="P14" s="101">
        <v>45</v>
      </c>
      <c r="Q14" s="101">
        <v>0</v>
      </c>
      <c r="R14" s="101">
        <v>1350</v>
      </c>
    </row>
    <row r="15">
      <c r="L15" s="98" t="s">
        <v>99616</v>
      </c>
      <c r="M15" s="98" t="s">
        <v>99617</v>
      </c>
      <c r="N15" s="98" t="s">
        <v>99618</v>
      </c>
      <c r="O15" s="101">
        <v>1105</v>
      </c>
      <c r="P15" s="101">
        <v>1105</v>
      </c>
    </row>
    <row r="16">
      <c r="K16" s="96" t="s">
        <v>99619</v>
      </c>
      <c r="O16" s="85">
        <f>SUM(O14:O15)</f>
      </c>
      <c r="P16" s="85">
        <f>SUM(P14:P15)</f>
      </c>
    </row>
    <row r="17">
      <c r="A17" s="98" t="s">
        <v>99620</v>
      </c>
      <c r="B17" s="98" t="s">
        <v>99621</v>
      </c>
      <c r="C17" s="100">
        <v>700</v>
      </c>
      <c r="D17" s="98" t="s">
        <v>99622</v>
      </c>
      <c r="E17" s="98" t="s">
        <v>99623</v>
      </c>
      <c r="F17" s="104">
        <v>39997</v>
      </c>
      <c r="G17" s="104">
        <v>45505</v>
      </c>
      <c r="H17" s="104">
        <v>45900</v>
      </c>
      <c r="J17" s="101">
        <v>1105</v>
      </c>
      <c r="K17" s="98" t="s">
        <v>99624</v>
      </c>
      <c r="L17" s="98" t="s">
        <v>99625</v>
      </c>
      <c r="M17" s="98" t="s">
        <v>99626</v>
      </c>
      <c r="N17" s="98" t="s">
        <v>99627</v>
      </c>
      <c r="O17" s="101">
        <v>917</v>
      </c>
      <c r="P17" s="101">
        <v>917</v>
      </c>
      <c r="Q17" s="101">
        <v>0</v>
      </c>
      <c r="R17" s="101">
        <v>1199</v>
      </c>
    </row>
    <row r="18">
      <c r="K18" s="96" t="s">
        <v>99628</v>
      </c>
      <c r="O18" s="85">
        <f>SUM(O17:O17)</f>
      </c>
      <c r="P18" s="85">
        <f>SUM(P17:P17)</f>
      </c>
    </row>
    <row r="19">
      <c r="A19" s="98" t="s">
        <v>99629</v>
      </c>
      <c r="B19" s="98" t="s">
        <v>99630</v>
      </c>
      <c r="C19" s="100">
        <v>700</v>
      </c>
      <c r="D19" s="98" t="s">
        <v>99631</v>
      </c>
      <c r="E19" s="98" t="s">
        <v>99632</v>
      </c>
      <c r="F19" s="104">
        <v>44674</v>
      </c>
      <c r="G19" s="104">
        <v>45413</v>
      </c>
      <c r="H19" s="104">
        <v>45777</v>
      </c>
      <c r="I19" s="104">
        <v>45777</v>
      </c>
      <c r="J19" s="101">
        <v>1105</v>
      </c>
      <c r="K19" s="98" t="s">
        <v>99633</v>
      </c>
      <c r="L19" s="98" t="s">
        <v>99634</v>
      </c>
      <c r="M19" s="98" t="s">
        <v>99635</v>
      </c>
      <c r="N19" s="98" t="s">
        <v>99636</v>
      </c>
      <c r="O19" s="101">
        <v>1015</v>
      </c>
      <c r="P19" s="101">
        <v>1015</v>
      </c>
      <c r="Q19" s="101">
        <v>0</v>
      </c>
      <c r="R19" s="101">
        <v>200</v>
      </c>
    </row>
    <row r="20">
      <c r="K20" s="96" t="s">
        <v>99637</v>
      </c>
      <c r="O20" s="85">
        <f>SUM(O19:O19)</f>
      </c>
      <c r="P20" s="85">
        <f>SUM(P19:P19)</f>
      </c>
    </row>
    <row r="21">
      <c r="A21" s="98" t="s">
        <v>99638</v>
      </c>
      <c r="B21" s="98" t="s">
        <v>99639</v>
      </c>
      <c r="C21" s="100">
        <v>700</v>
      </c>
      <c r="D21" s="98" t="s">
        <v>99640</v>
      </c>
      <c r="E21" s="98" t="s">
        <v>99641</v>
      </c>
      <c r="F21" s="104">
        <v>45241</v>
      </c>
      <c r="G21" s="104">
        <v>45627</v>
      </c>
      <c r="H21" s="104">
        <v>45991</v>
      </c>
      <c r="J21" s="101">
        <v>1150</v>
      </c>
      <c r="K21" s="98" t="s">
        <v>99642</v>
      </c>
      <c r="L21" s="98" t="s">
        <v>99643</v>
      </c>
      <c r="M21" s="98" t="s">
        <v>99644</v>
      </c>
      <c r="N21" s="98" t="s">
        <v>99645</v>
      </c>
      <c r="O21" s="101">
        <v>45</v>
      </c>
      <c r="P21" s="101">
        <v>45</v>
      </c>
      <c r="Q21" s="101">
        <v>0</v>
      </c>
      <c r="R21" s="101">
        <v>1650</v>
      </c>
    </row>
    <row r="22">
      <c r="L22" s="98" t="s">
        <v>99646</v>
      </c>
      <c r="M22" s="98" t="s">
        <v>99647</v>
      </c>
      <c r="N22" s="98" t="s">
        <v>99648</v>
      </c>
      <c r="O22" s="101">
        <v>1105</v>
      </c>
      <c r="P22" s="101">
        <v>1105</v>
      </c>
    </row>
    <row r="23">
      <c r="K23" s="96" t="s">
        <v>99649</v>
      </c>
      <c r="O23" s="85">
        <f>SUM(O21:O22)</f>
      </c>
      <c r="P23" s="85">
        <f>SUM(P21:P22)</f>
      </c>
    </row>
    <row r="24">
      <c r="A24" s="98" t="s">
        <v>99650</v>
      </c>
      <c r="B24" s="98" t="s">
        <v>99651</v>
      </c>
      <c r="C24" s="100">
        <v>700</v>
      </c>
      <c r="D24" s="98" t="s">
        <v>99652</v>
      </c>
      <c r="E24" s="98" t="s">
        <v>99653</v>
      </c>
      <c r="F24" s="104">
        <v>43997</v>
      </c>
      <c r="G24" s="104">
        <v>45536</v>
      </c>
      <c r="H24" s="104">
        <v>45930</v>
      </c>
      <c r="J24" s="101">
        <v>1150</v>
      </c>
      <c r="K24" s="98" t="s">
        <v>99654</v>
      </c>
      <c r="L24" s="98" t="s">
        <v>99655</v>
      </c>
      <c r="M24" s="98" t="s">
        <v>99656</v>
      </c>
      <c r="N24" s="98" t="s">
        <v>99657</v>
      </c>
      <c r="O24" s="101">
        <v>45</v>
      </c>
      <c r="P24" s="101">
        <v>45</v>
      </c>
      <c r="Q24" s="101">
        <v>0</v>
      </c>
      <c r="R24" s="101">
        <v>200</v>
      </c>
    </row>
    <row r="25">
      <c r="L25" s="98" t="s">
        <v>99658</v>
      </c>
      <c r="M25" s="98" t="s">
        <v>99659</v>
      </c>
      <c r="N25" s="98" t="s">
        <v>99660</v>
      </c>
      <c r="O25" s="101">
        <v>923</v>
      </c>
      <c r="P25" s="101">
        <v>923</v>
      </c>
    </row>
    <row r="26">
      <c r="K26" s="96" t="s">
        <v>99661</v>
      </c>
      <c r="O26" s="85">
        <f>SUM(O24:O25)</f>
      </c>
      <c r="P26" s="85">
        <f>SUM(P24:P25)</f>
      </c>
    </row>
    <row r="27">
      <c r="A27" s="98" t="s">
        <v>99662</v>
      </c>
      <c r="B27" s="98" t="s">
        <v>99663</v>
      </c>
      <c r="C27" s="100">
        <v>700</v>
      </c>
      <c r="D27" s="98" t="s">
        <v>99664</v>
      </c>
      <c r="E27" s="98" t="s">
        <v>99665</v>
      </c>
      <c r="F27" s="104">
        <v>45367</v>
      </c>
      <c r="G27" s="104">
        <v>45367</v>
      </c>
      <c r="H27" s="104">
        <v>45777</v>
      </c>
      <c r="J27" s="101">
        <v>1150</v>
      </c>
      <c r="K27" s="98" t="s">
        <v>99666</v>
      </c>
      <c r="L27" s="98" t="s">
        <v>99667</v>
      </c>
      <c r="M27" s="98" t="s">
        <v>99668</v>
      </c>
      <c r="N27" s="98" t="s">
        <v>99669</v>
      </c>
      <c r="O27" s="101">
        <v>45</v>
      </c>
      <c r="P27" s="101">
        <v>45</v>
      </c>
      <c r="Q27" s="101">
        <v>0</v>
      </c>
      <c r="R27" s="101">
        <v>200</v>
      </c>
    </row>
    <row r="28">
      <c r="L28" s="98" t="s">
        <v>99670</v>
      </c>
      <c r="M28" s="98" t="s">
        <v>99671</v>
      </c>
      <c r="N28" s="98" t="s">
        <v>99672</v>
      </c>
      <c r="O28" s="101">
        <v>1105</v>
      </c>
      <c r="P28" s="101">
        <v>1105</v>
      </c>
    </row>
    <row r="29">
      <c r="L29" s="98" t="s">
        <v>99673</v>
      </c>
      <c r="M29" s="98" t="s">
        <v>99674</v>
      </c>
      <c r="N29" s="98" t="s">
        <v>99675</v>
      </c>
      <c r="O29" s="101">
        <v>12</v>
      </c>
      <c r="P29" s="101">
        <v>0</v>
      </c>
    </row>
    <row r="30">
      <c r="K30" s="96" t="s">
        <v>99676</v>
      </c>
      <c r="O30" s="85">
        <f>SUM(O27:O29)</f>
      </c>
      <c r="P30" s="85">
        <f>SUM(P27:P29)</f>
      </c>
    </row>
    <row r="31">
      <c r="A31" s="98" t="s">
        <v>99677</v>
      </c>
      <c r="B31" s="98" t="s">
        <v>99678</v>
      </c>
      <c r="C31" s="100">
        <v>700</v>
      </c>
      <c r="D31" s="98" t="s">
        <v>99679</v>
      </c>
      <c r="E31" s="98" t="s">
        <v>99680</v>
      </c>
      <c r="F31" s="104">
        <v>39011</v>
      </c>
      <c r="G31" s="104">
        <v>45566</v>
      </c>
      <c r="H31" s="104">
        <v>45961</v>
      </c>
      <c r="J31" s="101">
        <v>1105</v>
      </c>
      <c r="K31" s="98" t="s">
        <v>99681</v>
      </c>
      <c r="L31" s="98" t="s">
        <v>99682</v>
      </c>
      <c r="M31" s="98" t="s">
        <v>99683</v>
      </c>
      <c r="N31" s="98" t="s">
        <v>99684</v>
      </c>
      <c r="O31" s="101">
        <v>966</v>
      </c>
      <c r="P31" s="101">
        <v>966</v>
      </c>
      <c r="Q31" s="101">
        <v>0</v>
      </c>
      <c r="R31" s="101">
        <v>200</v>
      </c>
    </row>
    <row r="32">
      <c r="L32" s="98" t="s">
        <v>99685</v>
      </c>
      <c r="M32" s="98" t="s">
        <v>99686</v>
      </c>
      <c r="N32" s="98" t="s">
        <v>99687</v>
      </c>
      <c r="O32" s="101">
        <v>35</v>
      </c>
      <c r="P32" s="101">
        <v>0</v>
      </c>
    </row>
    <row r="33">
      <c r="L33" s="98" t="s">
        <v>99688</v>
      </c>
      <c r="M33" s="98" t="s">
        <v>99689</v>
      </c>
      <c r="N33" s="98" t="s">
        <v>99690</v>
      </c>
      <c r="O33" s="101">
        <v>75</v>
      </c>
      <c r="P33" s="101">
        <v>0</v>
      </c>
    </row>
    <row r="34">
      <c r="L34" s="98" t="s">
        <v>99691</v>
      </c>
      <c r="M34" s="98" t="s">
        <v>99692</v>
      </c>
      <c r="N34" s="98" t="s">
        <v>99693</v>
      </c>
      <c r="O34" s="101">
        <v>-75</v>
      </c>
      <c r="P34" s="101">
        <v>0</v>
      </c>
    </row>
    <row r="35">
      <c r="L35" s="98" t="s">
        <v>99694</v>
      </c>
      <c r="M35" s="98" t="s">
        <v>99695</v>
      </c>
      <c r="N35" s="98" t="s">
        <v>99696</v>
      </c>
      <c r="O35" s="101">
        <v>12</v>
      </c>
      <c r="P35" s="101">
        <v>0</v>
      </c>
    </row>
    <row r="36">
      <c r="K36" s="96" t="s">
        <v>99697</v>
      </c>
      <c r="O36" s="85">
        <f>SUM(O31:O35)</f>
      </c>
      <c r="P36" s="85">
        <f>SUM(P31:P35)</f>
      </c>
    </row>
    <row r="37">
      <c r="A37" s="98" t="s">
        <v>99698</v>
      </c>
      <c r="B37" s="98" t="s">
        <v>99699</v>
      </c>
      <c r="C37" s="100">
        <v>700</v>
      </c>
      <c r="D37" s="98" t="s">
        <v>99700</v>
      </c>
      <c r="E37" s="98" t="s">
        <v>99701</v>
      </c>
      <c r="F37" s="104">
        <v>43930</v>
      </c>
      <c r="G37" s="104">
        <v>45748</v>
      </c>
      <c r="H37" s="104">
        <v>46112</v>
      </c>
      <c r="J37" s="101">
        <v>1150</v>
      </c>
      <c r="K37" s="98" t="s">
        <v>99702</v>
      </c>
      <c r="L37" s="98" t="s">
        <v>99703</v>
      </c>
      <c r="M37" s="98" t="s">
        <v>99704</v>
      </c>
      <c r="N37" s="98" t="s">
        <v>99705</v>
      </c>
      <c r="O37" s="101">
        <v>-45</v>
      </c>
      <c r="P37" s="101">
        <v>0</v>
      </c>
      <c r="Q37" s="101">
        <v>0</v>
      </c>
      <c r="R37" s="101">
        <v>200</v>
      </c>
    </row>
    <row r="38">
      <c r="L38" s="98" t="s">
        <v>99706</v>
      </c>
      <c r="M38" s="98" t="s">
        <v>99707</v>
      </c>
      <c r="N38" s="98" t="s">
        <v>99708</v>
      </c>
      <c r="O38" s="101">
        <v>45</v>
      </c>
      <c r="P38" s="101">
        <v>0</v>
      </c>
    </row>
    <row r="39">
      <c r="L39" s="98" t="s">
        <v>99709</v>
      </c>
      <c r="M39" s="98" t="s">
        <v>99710</v>
      </c>
      <c r="N39" s="98" t="s">
        <v>99711</v>
      </c>
      <c r="O39" s="101">
        <v>45</v>
      </c>
      <c r="P39" s="101">
        <v>45</v>
      </c>
    </row>
    <row r="40">
      <c r="L40" s="98" t="s">
        <v>99712</v>
      </c>
      <c r="M40" s="98" t="s">
        <v>99713</v>
      </c>
      <c r="N40" s="98" t="s">
        <v>99714</v>
      </c>
      <c r="O40" s="101">
        <v>-1105</v>
      </c>
      <c r="P40" s="101">
        <v>0</v>
      </c>
    </row>
    <row r="41">
      <c r="L41" s="98" t="s">
        <v>99715</v>
      </c>
      <c r="M41" s="98" t="s">
        <v>99716</v>
      </c>
      <c r="N41" s="98" t="s">
        <v>99717</v>
      </c>
      <c r="O41" s="101">
        <v>1105</v>
      </c>
      <c r="P41" s="101">
        <v>0</v>
      </c>
    </row>
    <row r="42">
      <c r="L42" s="98" t="s">
        <v>99718</v>
      </c>
      <c r="M42" s="98" t="s">
        <v>99719</v>
      </c>
      <c r="N42" s="98" t="s">
        <v>99720</v>
      </c>
      <c r="O42" s="101">
        <v>1015</v>
      </c>
      <c r="P42" s="101">
        <v>1015</v>
      </c>
    </row>
    <row r="43">
      <c r="L43" s="98" t="s">
        <v>99721</v>
      </c>
      <c r="M43" s="98" t="s">
        <v>99722</v>
      </c>
      <c r="N43" s="98" t="s">
        <v>99723</v>
      </c>
      <c r="O43" s="101">
        <v>200</v>
      </c>
      <c r="P43" s="101">
        <v>0</v>
      </c>
    </row>
    <row r="44">
      <c r="L44" s="98" t="s">
        <v>99724</v>
      </c>
      <c r="M44" s="98" t="s">
        <v>99725</v>
      </c>
      <c r="N44" s="98" t="s">
        <v>99726</v>
      </c>
      <c r="O44" s="101">
        <v>-200</v>
      </c>
      <c r="P44" s="101">
        <v>0</v>
      </c>
    </row>
    <row r="45">
      <c r="K45" s="96" t="s">
        <v>99727</v>
      </c>
      <c r="O45" s="85">
        <f>SUM(O37:O44)</f>
      </c>
      <c r="P45" s="85">
        <f>SUM(P37:P44)</f>
      </c>
    </row>
    <row r="46">
      <c r="A46" s="98" t="s">
        <v>99728</v>
      </c>
      <c r="B46" s="98" t="s">
        <v>99729</v>
      </c>
      <c r="C46" s="100">
        <v>700</v>
      </c>
      <c r="D46" s="98" t="s">
        <v>99730</v>
      </c>
      <c r="E46" s="98" t="s">
        <v>99731</v>
      </c>
      <c r="F46" s="104">
        <v>37712</v>
      </c>
      <c r="G46" s="104">
        <v>45413</v>
      </c>
      <c r="H46" s="104">
        <v>45777</v>
      </c>
      <c r="J46" s="101">
        <v>1105</v>
      </c>
      <c r="K46" s="98" t="s">
        <v>99732</v>
      </c>
      <c r="L46" s="98" t="s">
        <v>99733</v>
      </c>
      <c r="M46" s="98" t="s">
        <v>99734</v>
      </c>
      <c r="N46" s="98" t="s">
        <v>99735</v>
      </c>
      <c r="O46" s="101">
        <v>960</v>
      </c>
      <c r="P46" s="101">
        <v>960</v>
      </c>
      <c r="Q46" s="101">
        <v>0</v>
      </c>
      <c r="R46" s="101">
        <v>880</v>
      </c>
    </row>
    <row r="47">
      <c r="K47" s="96" t="s">
        <v>99736</v>
      </c>
      <c r="O47" s="85">
        <f>SUM(O46:O46)</f>
      </c>
      <c r="P47" s="85">
        <f>SUM(P46:P46)</f>
      </c>
    </row>
    <row r="48">
      <c r="A48" s="98" t="s">
        <v>99737</v>
      </c>
      <c r="B48" s="98" t="s">
        <v>99738</v>
      </c>
      <c r="C48" s="100">
        <v>700</v>
      </c>
      <c r="D48" s="98" t="s">
        <v>99739</v>
      </c>
      <c r="E48" s="98" t="s">
        <v>99740</v>
      </c>
      <c r="F48" s="104">
        <v>45486</v>
      </c>
      <c r="G48" s="104">
        <v>45486</v>
      </c>
      <c r="H48" s="104">
        <v>45869</v>
      </c>
      <c r="J48" s="101">
        <v>1150</v>
      </c>
      <c r="K48" s="98" t="s">
        <v>99741</v>
      </c>
      <c r="L48" s="98" t="s">
        <v>99742</v>
      </c>
      <c r="M48" s="98" t="s">
        <v>99743</v>
      </c>
      <c r="N48" s="98" t="s">
        <v>99744</v>
      </c>
      <c r="O48" s="101">
        <v>45</v>
      </c>
      <c r="P48" s="101">
        <v>45</v>
      </c>
      <c r="Q48" s="101">
        <v>0</v>
      </c>
      <c r="R48" s="101">
        <v>1350</v>
      </c>
    </row>
    <row r="49">
      <c r="L49" s="98" t="s">
        <v>99745</v>
      </c>
      <c r="M49" s="98" t="s">
        <v>99746</v>
      </c>
      <c r="N49" s="98" t="s">
        <v>99747</v>
      </c>
      <c r="O49" s="101">
        <v>1105</v>
      </c>
      <c r="P49" s="101">
        <v>1105</v>
      </c>
    </row>
    <row r="50">
      <c r="K50" s="96" t="s">
        <v>99748</v>
      </c>
      <c r="O50" s="85">
        <f>SUM(O48:O49)</f>
      </c>
      <c r="P50" s="85">
        <f>SUM(P48:P49)</f>
      </c>
    </row>
    <row r="51">
      <c r="A51" s="98" t="s">
        <v>99749</v>
      </c>
      <c r="B51" s="98" t="s">
        <v>99750</v>
      </c>
      <c r="C51" s="100">
        <v>700</v>
      </c>
      <c r="D51" s="98" t="s">
        <v>99751</v>
      </c>
      <c r="E51" s="98" t="s">
        <v>99752</v>
      </c>
      <c r="F51" s="104">
        <v>43952</v>
      </c>
      <c r="G51" s="104">
        <v>45748</v>
      </c>
      <c r="H51" s="104">
        <v>46112</v>
      </c>
      <c r="J51" s="101">
        <v>1150</v>
      </c>
      <c r="K51" s="98" t="s">
        <v>99753</v>
      </c>
      <c r="L51" s="98" t="s">
        <v>99754</v>
      </c>
      <c r="M51" s="98" t="s">
        <v>99755</v>
      </c>
      <c r="N51" s="98" t="s">
        <v>99756</v>
      </c>
      <c r="O51" s="101">
        <v>45</v>
      </c>
      <c r="P51" s="101">
        <v>45</v>
      </c>
      <c r="Q51" s="101">
        <v>-743.55999999999995</v>
      </c>
      <c r="R51" s="101">
        <v>700</v>
      </c>
    </row>
    <row r="52">
      <c r="L52" s="98" t="s">
        <v>99757</v>
      </c>
      <c r="M52" s="98" t="s">
        <v>99758</v>
      </c>
      <c r="N52" s="98" t="s">
        <v>99759</v>
      </c>
      <c r="O52" s="101">
        <v>1040</v>
      </c>
      <c r="P52" s="101">
        <v>1040</v>
      </c>
    </row>
    <row r="53">
      <c r="K53" s="96" t="s">
        <v>99760</v>
      </c>
      <c r="O53" s="85">
        <f>SUM(O51:O52)</f>
      </c>
      <c r="P53" s="85">
        <f>SUM(P51:P52)</f>
      </c>
    </row>
    <row r="54">
      <c r="A54" s="98" t="s">
        <v>99761</v>
      </c>
      <c r="B54" s="98" t="s">
        <v>99762</v>
      </c>
      <c r="C54" s="100">
        <v>700</v>
      </c>
      <c r="D54" s="98" t="s">
        <v>99763</v>
      </c>
      <c r="E54" s="98" t="s">
        <v>99764</v>
      </c>
      <c r="F54" s="104">
        <v>41496</v>
      </c>
      <c r="G54" s="104">
        <v>45444</v>
      </c>
      <c r="H54" s="104">
        <v>45838</v>
      </c>
      <c r="J54" s="101">
        <v>1105</v>
      </c>
      <c r="K54" s="98" t="s">
        <v>99765</v>
      </c>
      <c r="L54" s="98" t="s">
        <v>99766</v>
      </c>
      <c r="M54" s="98" t="s">
        <v>99767</v>
      </c>
      <c r="N54" s="98" t="s">
        <v>99768</v>
      </c>
      <c r="O54" s="101">
        <v>875</v>
      </c>
      <c r="P54" s="101">
        <v>875</v>
      </c>
      <c r="Q54" s="101">
        <v>0</v>
      </c>
      <c r="R54" s="101">
        <v>200</v>
      </c>
    </row>
    <row r="55">
      <c r="K55" s="96" t="s">
        <v>99769</v>
      </c>
      <c r="O55" s="85">
        <f>SUM(O54:O54)</f>
      </c>
      <c r="P55" s="85">
        <f>SUM(P54:P54)</f>
      </c>
    </row>
    <row r="56">
      <c r="A56" s="98" t="s">
        <v>99770</v>
      </c>
      <c r="B56" s="98" t="s">
        <v>99771</v>
      </c>
      <c r="C56" s="100">
        <v>700</v>
      </c>
      <c r="D56" s="98" t="s">
        <v>99772</v>
      </c>
      <c r="E56" s="98" t="s">
        <v>99773</v>
      </c>
      <c r="F56" s="104">
        <v>44954</v>
      </c>
      <c r="G56" s="104">
        <v>45748</v>
      </c>
      <c r="H56" s="104">
        <v>46112</v>
      </c>
      <c r="J56" s="101">
        <v>1150</v>
      </c>
      <c r="K56" s="98" t="s">
        <v>99774</v>
      </c>
      <c r="L56" s="98" t="s">
        <v>99775</v>
      </c>
      <c r="M56" s="98" t="s">
        <v>99776</v>
      </c>
      <c r="N56" s="98" t="s">
        <v>99777</v>
      </c>
      <c r="O56" s="101">
        <v>45</v>
      </c>
      <c r="P56" s="101">
        <v>45</v>
      </c>
      <c r="Q56" s="101">
        <v>0</v>
      </c>
      <c r="R56" s="101">
        <v>700</v>
      </c>
    </row>
    <row r="57">
      <c r="L57" s="98" t="s">
        <v>99778</v>
      </c>
      <c r="M57" s="98" t="s">
        <v>99779</v>
      </c>
      <c r="N57" s="98" t="s">
        <v>99780</v>
      </c>
      <c r="O57" s="101">
        <v>1105</v>
      </c>
      <c r="P57" s="101">
        <v>1105</v>
      </c>
    </row>
    <row r="58">
      <c r="K58" s="96" t="s">
        <v>99781</v>
      </c>
      <c r="O58" s="85">
        <f>SUM(O56:O57)</f>
      </c>
      <c r="P58" s="85">
        <f>SUM(P56:P57)</f>
      </c>
    </row>
    <row r="59">
      <c r="A59" s="98" t="s">
        <v>99782</v>
      </c>
      <c r="B59" s="98" t="s">
        <v>99783</v>
      </c>
      <c r="C59" s="100">
        <v>700</v>
      </c>
      <c r="D59" s="98" t="s">
        <v>99784</v>
      </c>
      <c r="E59" s="98" t="s">
        <v>99785</v>
      </c>
      <c r="F59" s="104">
        <v>45005</v>
      </c>
      <c r="G59" s="104">
        <v>45748</v>
      </c>
      <c r="H59" s="104">
        <v>46112</v>
      </c>
      <c r="J59" s="101">
        <v>1150</v>
      </c>
      <c r="K59" s="98" t="s">
        <v>99786</v>
      </c>
      <c r="L59" s="98" t="s">
        <v>99787</v>
      </c>
      <c r="M59" s="98" t="s">
        <v>99788</v>
      </c>
      <c r="N59" s="98" t="s">
        <v>99789</v>
      </c>
      <c r="O59" s="101">
        <v>-45</v>
      </c>
      <c r="P59" s="101">
        <v>0</v>
      </c>
      <c r="Q59" s="101">
        <v>0</v>
      </c>
      <c r="R59" s="101">
        <v>200</v>
      </c>
    </row>
    <row r="60">
      <c r="L60" s="98" t="s">
        <v>99790</v>
      </c>
      <c r="M60" s="98" t="s">
        <v>99791</v>
      </c>
      <c r="N60" s="98" t="s">
        <v>99792</v>
      </c>
      <c r="O60" s="101">
        <v>45</v>
      </c>
      <c r="P60" s="101">
        <v>0</v>
      </c>
    </row>
    <row r="61">
      <c r="L61" s="98" t="s">
        <v>99793</v>
      </c>
      <c r="M61" s="98" t="s">
        <v>99794</v>
      </c>
      <c r="N61" s="98" t="s">
        <v>99795</v>
      </c>
      <c r="O61" s="101">
        <v>45</v>
      </c>
      <c r="P61" s="101">
        <v>45</v>
      </c>
    </row>
    <row r="62">
      <c r="L62" s="98" t="s">
        <v>99796</v>
      </c>
      <c r="M62" s="98" t="s">
        <v>99797</v>
      </c>
      <c r="N62" s="98" t="s">
        <v>99798</v>
      </c>
      <c r="O62" s="101">
        <v>1105</v>
      </c>
      <c r="P62" s="101">
        <v>0</v>
      </c>
    </row>
    <row r="63">
      <c r="L63" s="98" t="s">
        <v>99799</v>
      </c>
      <c r="M63" s="98" t="s">
        <v>99800</v>
      </c>
      <c r="N63" s="98" t="s">
        <v>99801</v>
      </c>
      <c r="O63" s="101">
        <v>-1105</v>
      </c>
      <c r="P63" s="101">
        <v>0</v>
      </c>
    </row>
    <row r="64">
      <c r="L64" s="98" t="s">
        <v>99802</v>
      </c>
      <c r="M64" s="98" t="s">
        <v>99803</v>
      </c>
      <c r="N64" s="98" t="s">
        <v>99804</v>
      </c>
      <c r="O64" s="101">
        <v>1105</v>
      </c>
      <c r="P64" s="101">
        <v>1105</v>
      </c>
    </row>
    <row r="65">
      <c r="L65" s="98" t="s">
        <v>99805</v>
      </c>
      <c r="M65" s="98" t="s">
        <v>99806</v>
      </c>
      <c r="N65" s="98" t="s">
        <v>99807</v>
      </c>
      <c r="O65" s="101">
        <v>200</v>
      </c>
      <c r="P65" s="101">
        <v>0</v>
      </c>
    </row>
    <row r="66">
      <c r="L66" s="98" t="s">
        <v>99808</v>
      </c>
      <c r="M66" s="98" t="s">
        <v>99809</v>
      </c>
      <c r="N66" s="98" t="s">
        <v>99810</v>
      </c>
      <c r="O66" s="101">
        <v>-200</v>
      </c>
      <c r="P66" s="101">
        <v>0</v>
      </c>
    </row>
    <row r="67">
      <c r="L67" s="98" t="s">
        <v>99811</v>
      </c>
      <c r="M67" s="98" t="s">
        <v>99812</v>
      </c>
      <c r="N67" s="98" t="s">
        <v>99813</v>
      </c>
      <c r="O67" s="101">
        <v>12</v>
      </c>
      <c r="P67" s="101">
        <v>0</v>
      </c>
    </row>
    <row r="68">
      <c r="K68" s="96" t="s">
        <v>99814</v>
      </c>
      <c r="O68" s="85">
        <f>SUM(O59:O67)</f>
      </c>
      <c r="P68" s="85">
        <f>SUM(P59:P67)</f>
      </c>
    </row>
    <row r="69">
      <c r="A69" s="98" t="s">
        <v>99815</v>
      </c>
      <c r="B69" s="98" t="s">
        <v>99816</v>
      </c>
      <c r="C69" s="100">
        <v>1100</v>
      </c>
      <c r="D69" s="98" t="s">
        <v>99817</v>
      </c>
      <c r="E69" s="98" t="s">
        <v>99818</v>
      </c>
      <c r="F69" s="104">
        <v>44207</v>
      </c>
      <c r="G69" s="104">
        <v>45505</v>
      </c>
      <c r="H69" s="104">
        <v>45900</v>
      </c>
      <c r="J69" s="101">
        <v>1495</v>
      </c>
      <c r="K69" s="98" t="s">
        <v>99819</v>
      </c>
      <c r="L69" s="98" t="s">
        <v>99820</v>
      </c>
      <c r="M69" s="98" t="s">
        <v>99821</v>
      </c>
      <c r="N69" s="98" t="s">
        <v>99822</v>
      </c>
      <c r="O69" s="101">
        <v>45</v>
      </c>
      <c r="P69" s="101">
        <v>45</v>
      </c>
      <c r="Q69" s="101">
        <v>-0.28000000000000003</v>
      </c>
      <c r="R69" s="101">
        <v>200</v>
      </c>
    </row>
    <row r="70">
      <c r="L70" s="98" t="s">
        <v>99823</v>
      </c>
      <c r="M70" s="98" t="s">
        <v>99824</v>
      </c>
      <c r="N70" s="98" t="s">
        <v>99825</v>
      </c>
      <c r="O70" s="101">
        <v>1155</v>
      </c>
      <c r="P70" s="101">
        <v>1155</v>
      </c>
    </row>
    <row r="71">
      <c r="K71" s="96" t="s">
        <v>99826</v>
      </c>
      <c r="O71" s="85">
        <f>SUM(O69:O70)</f>
      </c>
      <c r="P71" s="85">
        <f>SUM(P69:P70)</f>
      </c>
    </row>
    <row r="72">
      <c r="A72" s="98" t="s">
        <v>99827</v>
      </c>
      <c r="B72" s="98" t="s">
        <v>99828</v>
      </c>
      <c r="C72" s="100">
        <v>1100</v>
      </c>
      <c r="D72" s="98" t="s">
        <v>99829</v>
      </c>
      <c r="E72" s="98" t="s">
        <v>99830</v>
      </c>
      <c r="F72" s="104">
        <v>45101</v>
      </c>
      <c r="G72" s="104">
        <v>45505</v>
      </c>
      <c r="H72" s="104">
        <v>45900</v>
      </c>
      <c r="J72" s="101">
        <v>1495</v>
      </c>
      <c r="K72" s="98" t="s">
        <v>99831</v>
      </c>
      <c r="L72" s="98" t="s">
        <v>99832</v>
      </c>
      <c r="M72" s="98" t="s">
        <v>99833</v>
      </c>
      <c r="N72" s="98" t="s">
        <v>99834</v>
      </c>
      <c r="O72" s="101">
        <v>45</v>
      </c>
      <c r="P72" s="101">
        <v>45</v>
      </c>
      <c r="Q72" s="101">
        <v>0</v>
      </c>
      <c r="R72" s="101">
        <v>200</v>
      </c>
    </row>
    <row r="73">
      <c r="L73" s="98" t="s">
        <v>99835</v>
      </c>
      <c r="M73" s="98" t="s">
        <v>99836</v>
      </c>
      <c r="N73" s="98" t="s">
        <v>99837</v>
      </c>
      <c r="O73" s="101">
        <v>1450</v>
      </c>
      <c r="P73" s="101">
        <v>1450</v>
      </c>
    </row>
    <row r="74">
      <c r="L74" s="98" t="s">
        <v>99838</v>
      </c>
      <c r="M74" s="98" t="s">
        <v>99839</v>
      </c>
      <c r="N74" s="98" t="s">
        <v>99840</v>
      </c>
      <c r="O74" s="101">
        <v>75</v>
      </c>
      <c r="P74" s="101">
        <v>0</v>
      </c>
    </row>
    <row r="75">
      <c r="K75" s="96" t="s">
        <v>99841</v>
      </c>
      <c r="O75" s="85">
        <f>SUM(O72:O74)</f>
      </c>
      <c r="P75" s="85">
        <f>SUM(P72:P74)</f>
      </c>
    </row>
    <row r="76">
      <c r="A76" s="98" t="s">
        <v>99842</v>
      </c>
      <c r="B76" s="98" t="s">
        <v>99843</v>
      </c>
      <c r="C76" s="100">
        <v>1100</v>
      </c>
      <c r="D76" s="98" t="s">
        <v>99844</v>
      </c>
      <c r="E76" s="98" t="s">
        <v>99845</v>
      </c>
      <c r="F76" s="104">
        <v>43581</v>
      </c>
      <c r="G76" s="104">
        <v>45444</v>
      </c>
      <c r="H76" s="104">
        <v>45808</v>
      </c>
      <c r="J76" s="101">
        <v>1495</v>
      </c>
      <c r="K76" s="98" t="s">
        <v>99846</v>
      </c>
      <c r="L76" s="98" t="s">
        <v>99847</v>
      </c>
      <c r="M76" s="98" t="s">
        <v>99848</v>
      </c>
      <c r="N76" s="98" t="s">
        <v>99849</v>
      </c>
      <c r="O76" s="101">
        <v>45</v>
      </c>
      <c r="P76" s="101">
        <v>45</v>
      </c>
      <c r="Q76" s="101">
        <v>0</v>
      </c>
      <c r="R76" s="101">
        <v>700</v>
      </c>
    </row>
    <row r="77">
      <c r="L77" s="98" t="s">
        <v>99850</v>
      </c>
      <c r="M77" s="98" t="s">
        <v>99851</v>
      </c>
      <c r="N77" s="98" t="s">
        <v>99852</v>
      </c>
      <c r="O77" s="101">
        <v>1200</v>
      </c>
      <c r="P77" s="101">
        <v>1200</v>
      </c>
    </row>
    <row r="78">
      <c r="K78" s="96" t="s">
        <v>99853</v>
      </c>
      <c r="O78" s="85">
        <f>SUM(O76:O77)</f>
      </c>
      <c r="P78" s="85">
        <f>SUM(P76:P77)</f>
      </c>
    </row>
    <row r="79">
      <c r="A79" s="98" t="s">
        <v>99854</v>
      </c>
      <c r="B79" s="98" t="s">
        <v>99855</v>
      </c>
      <c r="C79" s="100">
        <v>1100</v>
      </c>
      <c r="D79" s="98" t="s">
        <v>99856</v>
      </c>
      <c r="E79" s="98" t="s">
        <v>99857</v>
      </c>
      <c r="F79" s="104">
        <v>45493</v>
      </c>
      <c r="G79" s="104">
        <v>45493</v>
      </c>
      <c r="H79" s="104">
        <v>45869</v>
      </c>
      <c r="J79" s="101">
        <v>1495</v>
      </c>
      <c r="K79" s="98" t="s">
        <v>99858</v>
      </c>
      <c r="L79" s="98" t="s">
        <v>99859</v>
      </c>
      <c r="M79" s="98" t="s">
        <v>99860</v>
      </c>
      <c r="N79" s="98" t="s">
        <v>99861</v>
      </c>
      <c r="O79" s="101">
        <v>45</v>
      </c>
      <c r="P79" s="101">
        <v>45</v>
      </c>
      <c r="Q79" s="101">
        <v>0</v>
      </c>
      <c r="R79" s="101">
        <v>1740</v>
      </c>
    </row>
    <row r="80">
      <c r="L80" s="98" t="s">
        <v>99862</v>
      </c>
      <c r="M80" s="98" t="s">
        <v>99863</v>
      </c>
      <c r="N80" s="98" t="s">
        <v>99864</v>
      </c>
      <c r="O80" s="101">
        <v>1495</v>
      </c>
      <c r="P80" s="101">
        <v>1495</v>
      </c>
    </row>
    <row r="81">
      <c r="K81" s="96" t="s">
        <v>99865</v>
      </c>
      <c r="O81" s="85">
        <f>SUM(O79:O80)</f>
      </c>
      <c r="P81" s="85">
        <f>SUM(P79:P80)</f>
      </c>
    </row>
    <row r="82">
      <c r="A82" s="98" t="s">
        <v>99866</v>
      </c>
      <c r="B82" s="98" t="s">
        <v>99867</v>
      </c>
      <c r="C82" s="100">
        <v>1100</v>
      </c>
      <c r="D82" s="98" t="s">
        <v>99868</v>
      </c>
      <c r="E82" s="98" t="s">
        <v>99869</v>
      </c>
      <c r="F82" s="104">
        <v>44884</v>
      </c>
      <c r="G82" s="104">
        <v>45566</v>
      </c>
      <c r="H82" s="104">
        <v>45930</v>
      </c>
      <c r="J82" s="101">
        <v>1495</v>
      </c>
      <c r="K82" s="98" t="s">
        <v>99870</v>
      </c>
      <c r="L82" s="98" t="s">
        <v>99871</v>
      </c>
      <c r="M82" s="98" t="s">
        <v>99872</v>
      </c>
      <c r="N82" s="98" t="s">
        <v>99873</v>
      </c>
      <c r="O82" s="101">
        <v>45</v>
      </c>
      <c r="P82" s="101">
        <v>45</v>
      </c>
      <c r="Q82" s="101">
        <v>0</v>
      </c>
      <c r="R82" s="101">
        <v>400</v>
      </c>
    </row>
    <row r="83">
      <c r="L83" s="98" t="s">
        <v>99874</v>
      </c>
      <c r="M83" s="98" t="s">
        <v>99875</v>
      </c>
      <c r="N83" s="98" t="s">
        <v>99876</v>
      </c>
      <c r="O83" s="101">
        <v>1280</v>
      </c>
      <c r="P83" s="101">
        <v>1280</v>
      </c>
    </row>
    <row r="84">
      <c r="K84" s="96" t="s">
        <v>99877</v>
      </c>
      <c r="O84" s="85">
        <f>SUM(O82:O83)</f>
      </c>
      <c r="P84" s="85">
        <f>SUM(P82:P83)</f>
      </c>
    </row>
    <row r="85">
      <c r="A85" s="98" t="s">
        <v>99878</v>
      </c>
      <c r="B85" s="98" t="s">
        <v>99879</v>
      </c>
      <c r="C85" s="100">
        <v>1100</v>
      </c>
      <c r="D85" s="98" t="s">
        <v>99880</v>
      </c>
      <c r="E85" s="98" t="s">
        <v>99881</v>
      </c>
      <c r="F85" s="104">
        <v>45031</v>
      </c>
      <c r="G85" s="104">
        <v>45444</v>
      </c>
      <c r="H85" s="104">
        <v>45838</v>
      </c>
      <c r="J85" s="101">
        <v>1495</v>
      </c>
      <c r="K85" s="98" t="s">
        <v>99882</v>
      </c>
      <c r="L85" s="98" t="s">
        <v>99883</v>
      </c>
      <c r="M85" s="98" t="s">
        <v>99884</v>
      </c>
      <c r="N85" s="98" t="s">
        <v>99885</v>
      </c>
      <c r="O85" s="101">
        <v>45</v>
      </c>
      <c r="P85" s="101">
        <v>45</v>
      </c>
      <c r="Q85" s="101">
        <v>0</v>
      </c>
      <c r="R85" s="101">
        <v>1545</v>
      </c>
    </row>
    <row r="86">
      <c r="L86" s="98" t="s">
        <v>99886</v>
      </c>
      <c r="M86" s="98" t="s">
        <v>99887</v>
      </c>
      <c r="N86" s="98" t="s">
        <v>99888</v>
      </c>
      <c r="O86" s="101">
        <v>1350</v>
      </c>
      <c r="P86" s="101">
        <v>1350</v>
      </c>
    </row>
    <row r="87">
      <c r="K87" s="96" t="s">
        <v>99889</v>
      </c>
      <c r="O87" s="85">
        <f>SUM(O85:O86)</f>
      </c>
      <c r="P87" s="85">
        <f>SUM(P85:P86)</f>
      </c>
    </row>
    <row r="88">
      <c r="A88" s="98" t="s">
        <v>99890</v>
      </c>
      <c r="B88" s="98" t="s">
        <v>99891</v>
      </c>
      <c r="C88" s="100">
        <v>1100</v>
      </c>
      <c r="D88" s="98" t="s">
        <v>99892</v>
      </c>
      <c r="E88" s="98" t="s">
        <v>99893</v>
      </c>
      <c r="F88" s="104">
        <v>43756</v>
      </c>
      <c r="G88" s="104">
        <v>45536</v>
      </c>
      <c r="H88" s="104">
        <v>45930</v>
      </c>
      <c r="J88" s="101">
        <v>1495</v>
      </c>
      <c r="K88" s="98" t="s">
        <v>99894</v>
      </c>
      <c r="L88" s="98" t="s">
        <v>99895</v>
      </c>
      <c r="M88" s="98" t="s">
        <v>99896</v>
      </c>
      <c r="N88" s="98" t="s">
        <v>99897</v>
      </c>
      <c r="O88" s="101">
        <v>45</v>
      </c>
      <c r="P88" s="101">
        <v>45</v>
      </c>
      <c r="Q88" s="101">
        <v>0</v>
      </c>
      <c r="R88" s="101">
        <v>400</v>
      </c>
    </row>
    <row r="89">
      <c r="L89" s="98" t="s">
        <v>99898</v>
      </c>
      <c r="M89" s="98" t="s">
        <v>99899</v>
      </c>
      <c r="N89" s="98" t="s">
        <v>99900</v>
      </c>
      <c r="O89" s="101">
        <v>1248</v>
      </c>
      <c r="P89" s="101">
        <v>1248</v>
      </c>
    </row>
    <row r="90">
      <c r="L90" s="98" t="s">
        <v>99901</v>
      </c>
      <c r="M90" s="98" t="s">
        <v>99902</v>
      </c>
      <c r="N90" s="98" t="s">
        <v>99903</v>
      </c>
      <c r="O90" s="101">
        <v>12</v>
      </c>
      <c r="P90" s="101">
        <v>0</v>
      </c>
    </row>
    <row r="91">
      <c r="K91" s="96" t="s">
        <v>99904</v>
      </c>
      <c r="O91" s="85">
        <f>SUM(O88:O90)</f>
      </c>
      <c r="P91" s="85">
        <f>SUM(P88:P90)</f>
      </c>
    </row>
    <row r="92">
      <c r="A92" s="98" t="s">
        <v>99905</v>
      </c>
      <c r="B92" s="98" t="s">
        <v>99906</v>
      </c>
      <c r="C92" s="100">
        <v>1100</v>
      </c>
      <c r="D92" s="98" t="s">
        <v>99907</v>
      </c>
      <c r="E92" s="98" t="s">
        <v>99908</v>
      </c>
      <c r="F92" s="104">
        <v>45073</v>
      </c>
      <c r="G92" s="104">
        <v>45444</v>
      </c>
      <c r="H92" s="104">
        <v>45808</v>
      </c>
      <c r="J92" s="101">
        <v>1495</v>
      </c>
      <c r="K92" s="98" t="s">
        <v>99909</v>
      </c>
      <c r="L92" s="98" t="s">
        <v>99910</v>
      </c>
      <c r="M92" s="98" t="s">
        <v>99911</v>
      </c>
      <c r="N92" s="98" t="s">
        <v>99912</v>
      </c>
      <c r="O92" s="101">
        <v>45</v>
      </c>
      <c r="P92" s="101">
        <v>45</v>
      </c>
      <c r="Q92" s="101">
        <v>0</v>
      </c>
      <c r="R92" s="101">
        <v>1545</v>
      </c>
    </row>
    <row r="93">
      <c r="L93" s="98" t="s">
        <v>99913</v>
      </c>
      <c r="M93" s="98" t="s">
        <v>99914</v>
      </c>
      <c r="N93" s="98" t="s">
        <v>99915</v>
      </c>
      <c r="O93" s="101">
        <v>1350</v>
      </c>
      <c r="P93" s="101">
        <v>1350</v>
      </c>
    </row>
    <row r="94">
      <c r="K94" s="96" t="s">
        <v>99916</v>
      </c>
      <c r="O94" s="85">
        <f>SUM(O92:O93)</f>
      </c>
      <c r="P94" s="85">
        <f>SUM(P92:P93)</f>
      </c>
    </row>
    <row r="95">
      <c r="A95" s="98" t="s">
        <v>99917</v>
      </c>
      <c r="B95" s="98" t="s">
        <v>99918</v>
      </c>
      <c r="C95" s="100">
        <v>1100</v>
      </c>
      <c r="D95" s="98" t="s">
        <v>99919</v>
      </c>
      <c r="E95" s="98" t="s">
        <v>99920</v>
      </c>
      <c r="F95" s="104">
        <v>45596</v>
      </c>
      <c r="G95" s="104">
        <v>45596</v>
      </c>
      <c r="H95" s="104">
        <v>45991</v>
      </c>
      <c r="J95" s="101">
        <v>1540</v>
      </c>
      <c r="K95" s="98" t="s">
        <v>99921</v>
      </c>
      <c r="L95" s="98" t="s">
        <v>99922</v>
      </c>
      <c r="M95" s="98" t="s">
        <v>99923</v>
      </c>
      <c r="N95" s="98" t="s">
        <v>99924</v>
      </c>
      <c r="O95" s="101">
        <v>45</v>
      </c>
      <c r="P95" s="101">
        <v>45</v>
      </c>
      <c r="Q95" s="101">
        <v>0</v>
      </c>
      <c r="R95" s="101">
        <v>1740</v>
      </c>
    </row>
    <row r="96">
      <c r="L96" s="98" t="s">
        <v>99925</v>
      </c>
      <c r="M96" s="98" t="s">
        <v>99926</v>
      </c>
      <c r="N96" s="98" t="s">
        <v>99927</v>
      </c>
      <c r="O96" s="101">
        <v>1495</v>
      </c>
      <c r="P96" s="101">
        <v>1495</v>
      </c>
    </row>
    <row r="97">
      <c r="K97" s="96" t="s">
        <v>99928</v>
      </c>
      <c r="O97" s="85">
        <f>SUM(O95:O96)</f>
      </c>
      <c r="P97" s="85">
        <f>SUM(P95:P96)</f>
      </c>
    </row>
    <row r="98">
      <c r="A98" s="98" t="s">
        <v>99929</v>
      </c>
      <c r="B98" s="98" t="s">
        <v>99930</v>
      </c>
      <c r="C98" s="100">
        <v>1100</v>
      </c>
      <c r="D98" s="98" t="s">
        <v>99931</v>
      </c>
      <c r="E98" s="98" t="s">
        <v>99932</v>
      </c>
      <c r="F98" s="104">
        <v>45504</v>
      </c>
      <c r="G98" s="104">
        <v>45504</v>
      </c>
      <c r="H98" s="104">
        <v>45869</v>
      </c>
      <c r="J98" s="101">
        <v>1540</v>
      </c>
      <c r="K98" s="98" t="s">
        <v>99933</v>
      </c>
      <c r="L98" s="98" t="s">
        <v>99934</v>
      </c>
      <c r="M98" s="98" t="s">
        <v>99935</v>
      </c>
      <c r="N98" s="98" t="s">
        <v>99936</v>
      </c>
      <c r="O98" s="101">
        <v>45</v>
      </c>
      <c r="P98" s="101">
        <v>45</v>
      </c>
      <c r="Q98" s="101">
        <v>0</v>
      </c>
      <c r="R98" s="101">
        <v>1740</v>
      </c>
    </row>
    <row r="99">
      <c r="L99" s="98" t="s">
        <v>99937</v>
      </c>
      <c r="M99" s="98" t="s">
        <v>99938</v>
      </c>
      <c r="N99" s="98" t="s">
        <v>99939</v>
      </c>
      <c r="O99" s="101">
        <v>1495</v>
      </c>
      <c r="P99" s="101">
        <v>1495</v>
      </c>
    </row>
    <row r="100">
      <c r="L100" s="98" t="s">
        <v>99940</v>
      </c>
      <c r="M100" s="98" t="s">
        <v>99941</v>
      </c>
      <c r="N100" s="98" t="s">
        <v>99942</v>
      </c>
      <c r="O100" s="101">
        <v>12</v>
      </c>
      <c r="P100" s="101">
        <v>0</v>
      </c>
    </row>
    <row r="101">
      <c r="K101" s="96" t="s">
        <v>99943</v>
      </c>
      <c r="O101" s="85">
        <f>SUM(O98:O100)</f>
      </c>
      <c r="P101" s="85">
        <f>SUM(P98:P100)</f>
      </c>
    </row>
    <row r="102">
      <c r="A102" s="98" t="s">
        <v>99944</v>
      </c>
      <c r="B102" s="98" t="s">
        <v>99945</v>
      </c>
      <c r="C102" s="100">
        <v>1100</v>
      </c>
      <c r="D102" s="98" t="s">
        <v>99946</v>
      </c>
      <c r="E102" s="98" t="s">
        <v>99947</v>
      </c>
      <c r="F102" s="104">
        <v>43392</v>
      </c>
      <c r="G102" s="104">
        <v>45536</v>
      </c>
      <c r="H102" s="104">
        <v>45900</v>
      </c>
      <c r="J102" s="101">
        <v>1495</v>
      </c>
      <c r="K102" s="98" t="s">
        <v>99948</v>
      </c>
      <c r="L102" s="98" t="s">
        <v>99949</v>
      </c>
      <c r="M102" s="98" t="s">
        <v>99950</v>
      </c>
      <c r="N102" s="98" t="s">
        <v>99951</v>
      </c>
      <c r="O102" s="101">
        <v>45</v>
      </c>
      <c r="P102" s="101">
        <v>45</v>
      </c>
      <c r="Q102" s="101">
        <v>0</v>
      </c>
      <c r="R102" s="101">
        <v>200</v>
      </c>
    </row>
    <row r="103">
      <c r="L103" s="98" t="s">
        <v>99952</v>
      </c>
      <c r="M103" s="98" t="s">
        <v>99953</v>
      </c>
      <c r="N103" s="98" t="s">
        <v>99954</v>
      </c>
      <c r="O103" s="101">
        <v>1208</v>
      </c>
      <c r="P103" s="101">
        <v>1208</v>
      </c>
    </row>
    <row r="104">
      <c r="K104" s="96" t="s">
        <v>99955</v>
      </c>
      <c r="O104" s="85">
        <f>SUM(O102:O103)</f>
      </c>
      <c r="P104" s="85">
        <f>SUM(P102:P103)</f>
      </c>
    </row>
    <row r="105">
      <c r="A105" s="98" t="s">
        <v>99956</v>
      </c>
      <c r="B105" s="98" t="s">
        <v>99957</v>
      </c>
      <c r="C105" s="100">
        <v>1100</v>
      </c>
      <c r="D105" s="98" t="s">
        <v>99958</v>
      </c>
      <c r="E105" s="98" t="s">
        <v>99959</v>
      </c>
      <c r="F105" s="104">
        <v>44246</v>
      </c>
      <c r="G105" s="104">
        <v>45717</v>
      </c>
      <c r="H105" s="104">
        <v>46081</v>
      </c>
      <c r="J105" s="101">
        <v>1495</v>
      </c>
      <c r="K105" s="98" t="s">
        <v>99960</v>
      </c>
      <c r="L105" s="98" t="s">
        <v>99961</v>
      </c>
      <c r="M105" s="98" t="s">
        <v>99962</v>
      </c>
      <c r="N105" s="98" t="s">
        <v>99963</v>
      </c>
      <c r="O105" s="101">
        <v>45</v>
      </c>
      <c r="P105" s="101">
        <v>45</v>
      </c>
      <c r="Q105" s="101">
        <v>0</v>
      </c>
      <c r="R105" s="101">
        <v>1550</v>
      </c>
    </row>
    <row r="106">
      <c r="L106" s="98" t="s">
        <v>99964</v>
      </c>
      <c r="M106" s="98" t="s">
        <v>99965</v>
      </c>
      <c r="N106" s="98" t="s">
        <v>99966</v>
      </c>
      <c r="O106" s="101">
        <v>1175</v>
      </c>
      <c r="P106" s="101">
        <v>1175</v>
      </c>
    </row>
    <row r="107">
      <c r="L107" s="98" t="s">
        <v>99967</v>
      </c>
      <c r="M107" s="98" t="s">
        <v>99968</v>
      </c>
      <c r="N107" s="98" t="s">
        <v>99969</v>
      </c>
      <c r="O107" s="101">
        <v>12</v>
      </c>
      <c r="P107" s="101">
        <v>0</v>
      </c>
    </row>
    <row r="108">
      <c r="K108" s="96" t="s">
        <v>99970</v>
      </c>
      <c r="O108" s="85">
        <f>SUM(O105:O107)</f>
      </c>
      <c r="P108" s="85">
        <f>SUM(P105:P107)</f>
      </c>
    </row>
    <row r="109">
      <c r="A109" s="98" t="s">
        <v>99971</v>
      </c>
      <c r="B109" s="98" t="s">
        <v>99972</v>
      </c>
      <c r="C109" s="100">
        <v>1100</v>
      </c>
      <c r="D109" s="98" t="s">
        <v>99973</v>
      </c>
      <c r="E109" s="98" t="s">
        <v>99974</v>
      </c>
      <c r="F109" s="104">
        <v>45626</v>
      </c>
      <c r="G109" s="104">
        <v>45626</v>
      </c>
      <c r="H109" s="104">
        <v>46020</v>
      </c>
      <c r="J109" s="101">
        <v>1540</v>
      </c>
      <c r="K109" s="98" t="s">
        <v>99975</v>
      </c>
      <c r="L109" s="98" t="s">
        <v>99976</v>
      </c>
      <c r="M109" s="98" t="s">
        <v>99977</v>
      </c>
      <c r="N109" s="98" t="s">
        <v>99978</v>
      </c>
      <c r="O109" s="101">
        <v>45</v>
      </c>
      <c r="P109" s="101">
        <v>45</v>
      </c>
      <c r="Q109" s="101">
        <v>0</v>
      </c>
      <c r="R109" s="101">
        <v>400</v>
      </c>
    </row>
    <row r="110">
      <c r="L110" s="98" t="s">
        <v>99979</v>
      </c>
      <c r="M110" s="98" t="s">
        <v>99980</v>
      </c>
      <c r="N110" s="98" t="s">
        <v>99981</v>
      </c>
      <c r="O110" s="101">
        <v>1495</v>
      </c>
      <c r="P110" s="101">
        <v>1495</v>
      </c>
    </row>
    <row r="111">
      <c r="K111" s="96" t="s">
        <v>99982</v>
      </c>
      <c r="O111" s="85">
        <f>SUM(O109:O110)</f>
      </c>
      <c r="P111" s="85">
        <f>SUM(P109:P110)</f>
      </c>
    </row>
    <row r="112">
      <c r="A112" s="98" t="s">
        <v>99983</v>
      </c>
      <c r="B112" s="98" t="s">
        <v>99984</v>
      </c>
      <c r="C112" s="100">
        <v>1100</v>
      </c>
      <c r="D112" s="98" t="s">
        <v>99985</v>
      </c>
      <c r="E112" s="98" t="s">
        <v>99986</v>
      </c>
      <c r="F112" s="104">
        <v>45318</v>
      </c>
      <c r="G112" s="104">
        <v>45689</v>
      </c>
      <c r="H112" s="104">
        <v>46081</v>
      </c>
      <c r="J112" s="101">
        <v>1495</v>
      </c>
      <c r="K112" s="98" t="s">
        <v>99987</v>
      </c>
      <c r="L112" s="98" t="s">
        <v>99988</v>
      </c>
      <c r="M112" s="98" t="s">
        <v>99989</v>
      </c>
      <c r="N112" s="98" t="s">
        <v>99990</v>
      </c>
      <c r="O112" s="101">
        <v>45</v>
      </c>
      <c r="P112" s="101">
        <v>45</v>
      </c>
      <c r="Q112" s="101">
        <v>0</v>
      </c>
      <c r="R112" s="101">
        <v>1695</v>
      </c>
    </row>
    <row r="113">
      <c r="L113" s="98" t="s">
        <v>99991</v>
      </c>
      <c r="M113" s="98" t="s">
        <v>99992</v>
      </c>
      <c r="N113" s="98" t="s">
        <v>99993</v>
      </c>
      <c r="O113" s="101">
        <v>1530</v>
      </c>
      <c r="P113" s="101">
        <v>1530</v>
      </c>
    </row>
    <row r="114">
      <c r="K114" s="96" t="s">
        <v>99994</v>
      </c>
      <c r="O114" s="85">
        <f>SUM(O112:O113)</f>
      </c>
      <c r="P114" s="85">
        <f>SUM(P112:P113)</f>
      </c>
    </row>
    <row r="115">
      <c r="A115" s="98" t="s">
        <v>99995</v>
      </c>
      <c r="B115" s="98" t="s">
        <v>99996</v>
      </c>
      <c r="C115" s="100">
        <v>1100</v>
      </c>
      <c r="D115" s="98" t="s">
        <v>99997</v>
      </c>
      <c r="E115" s="98" t="s">
        <v>99998</v>
      </c>
      <c r="F115" s="104">
        <v>44127</v>
      </c>
      <c r="G115" s="104">
        <v>45627</v>
      </c>
      <c r="H115" s="104">
        <v>45991</v>
      </c>
      <c r="J115" s="101">
        <v>1495</v>
      </c>
      <c r="K115" s="98" t="s">
        <v>99999</v>
      </c>
      <c r="L115" s="98" t="s">
        <v>100000</v>
      </c>
      <c r="M115" s="98" t="s">
        <v>100001</v>
      </c>
      <c r="N115" s="98" t="s">
        <v>100002</v>
      </c>
      <c r="O115" s="101">
        <v>45</v>
      </c>
      <c r="P115" s="101">
        <v>45</v>
      </c>
      <c r="Q115" s="101">
        <v>0</v>
      </c>
      <c r="R115" s="101">
        <v>1335</v>
      </c>
    </row>
    <row r="116">
      <c r="L116" s="98" t="s">
        <v>100003</v>
      </c>
      <c r="M116" s="98" t="s">
        <v>100004</v>
      </c>
      <c r="N116" s="98" t="s">
        <v>100005</v>
      </c>
      <c r="O116" s="101">
        <v>1360</v>
      </c>
      <c r="P116" s="101">
        <v>1360</v>
      </c>
    </row>
    <row r="117">
      <c r="K117" s="96" t="s">
        <v>100006</v>
      </c>
      <c r="O117" s="85">
        <f>SUM(O115:O116)</f>
      </c>
      <c r="P117" s="85">
        <f>SUM(P115:P116)</f>
      </c>
    </row>
    <row r="118">
      <c r="A118" s="98" t="s">
        <v>100007</v>
      </c>
      <c r="B118" s="98" t="s">
        <v>100008</v>
      </c>
      <c r="C118" s="100">
        <v>1100</v>
      </c>
      <c r="D118" s="98" t="s">
        <v>100009</v>
      </c>
      <c r="E118" s="98" t="s">
        <v>100010</v>
      </c>
      <c r="F118" s="104">
        <v>39624</v>
      </c>
      <c r="G118" s="104">
        <v>45474</v>
      </c>
      <c r="H118" s="104">
        <v>45838</v>
      </c>
      <c r="J118" s="101">
        <v>1495</v>
      </c>
      <c r="K118" s="98" t="s">
        <v>100011</v>
      </c>
      <c r="L118" s="98" t="s">
        <v>100012</v>
      </c>
      <c r="M118" s="98" t="s">
        <v>100013</v>
      </c>
      <c r="N118" s="98" t="s">
        <v>100014</v>
      </c>
      <c r="O118" s="101">
        <v>45</v>
      </c>
      <c r="P118" s="101">
        <v>45</v>
      </c>
      <c r="Q118" s="101">
        <v>0</v>
      </c>
      <c r="R118" s="101">
        <v>200</v>
      </c>
    </row>
    <row r="119">
      <c r="L119" s="98" t="s">
        <v>100015</v>
      </c>
      <c r="M119" s="98" t="s">
        <v>100016</v>
      </c>
      <c r="N119" s="98" t="s">
        <v>100017</v>
      </c>
      <c r="O119" s="101">
        <v>1167</v>
      </c>
      <c r="P119" s="101">
        <v>1167</v>
      </c>
    </row>
    <row r="120">
      <c r="K120" s="96" t="s">
        <v>100018</v>
      </c>
      <c r="O120" s="85">
        <f>SUM(O118:O119)</f>
      </c>
      <c r="P120" s="85">
        <f>SUM(P118:P119)</f>
      </c>
    </row>
    <row r="121">
      <c r="A121" s="98" t="s">
        <v>100019</v>
      </c>
      <c r="B121" s="98" t="s">
        <v>100020</v>
      </c>
      <c r="C121" s="100">
        <v>700</v>
      </c>
      <c r="D121" s="98" t="s">
        <v>100021</v>
      </c>
      <c r="E121" s="98" t="s">
        <v>100022</v>
      </c>
      <c r="F121" s="104">
        <v>43000</v>
      </c>
      <c r="G121" s="104">
        <v>45597</v>
      </c>
      <c r="H121" s="104">
        <v>45991</v>
      </c>
      <c r="J121" s="101">
        <v>1150</v>
      </c>
      <c r="K121" s="98" t="s">
        <v>100023</v>
      </c>
      <c r="L121" s="98" t="s">
        <v>100024</v>
      </c>
      <c r="M121" s="98" t="s">
        <v>100025</v>
      </c>
      <c r="N121" s="98" t="s">
        <v>100026</v>
      </c>
      <c r="O121" s="101">
        <v>45</v>
      </c>
      <c r="P121" s="101">
        <v>45</v>
      </c>
      <c r="Q121" s="101">
        <v>0</v>
      </c>
      <c r="R121" s="101">
        <v>200</v>
      </c>
    </row>
    <row r="122">
      <c r="L122" s="98" t="s">
        <v>100027</v>
      </c>
      <c r="M122" s="98" t="s">
        <v>100028</v>
      </c>
      <c r="N122" s="98" t="s">
        <v>100029</v>
      </c>
      <c r="O122" s="101">
        <v>972</v>
      </c>
      <c r="P122" s="101">
        <v>972</v>
      </c>
    </row>
    <row r="123">
      <c r="K123" s="96" t="s">
        <v>100030</v>
      </c>
      <c r="O123" s="85">
        <f>SUM(O121:O122)</f>
      </c>
      <c r="P123" s="85">
        <f>SUM(P121:P122)</f>
      </c>
    </row>
    <row r="124">
      <c r="A124" s="98" t="s">
        <v>100031</v>
      </c>
      <c r="B124" s="98" t="s">
        <v>100032</v>
      </c>
      <c r="C124" s="100">
        <v>700</v>
      </c>
      <c r="D124" s="98" t="s">
        <v>100033</v>
      </c>
      <c r="E124" s="98" t="s">
        <v>100034</v>
      </c>
      <c r="F124" s="104">
        <v>45521</v>
      </c>
      <c r="G124" s="104">
        <v>45717</v>
      </c>
      <c r="H124" s="104">
        <v>45808</v>
      </c>
      <c r="J124" s="101">
        <v>1150</v>
      </c>
      <c r="K124" s="98" t="s">
        <v>100035</v>
      </c>
      <c r="L124" s="98" t="s">
        <v>100036</v>
      </c>
      <c r="M124" s="98" t="s">
        <v>100037</v>
      </c>
      <c r="N124" s="98" t="s">
        <v>100038</v>
      </c>
      <c r="O124" s="101">
        <v>45</v>
      </c>
      <c r="P124" s="101">
        <v>45</v>
      </c>
      <c r="Q124" s="101">
        <v>0</v>
      </c>
      <c r="R124" s="101">
        <v>1710</v>
      </c>
    </row>
    <row r="125">
      <c r="L125" s="98" t="s">
        <v>100039</v>
      </c>
      <c r="M125" s="98" t="s">
        <v>100040</v>
      </c>
      <c r="N125" s="98" t="s">
        <v>100041</v>
      </c>
      <c r="O125" s="101">
        <v>1295</v>
      </c>
      <c r="P125" s="101">
        <v>1295</v>
      </c>
    </row>
    <row r="126">
      <c r="K126" s="96" t="s">
        <v>100042</v>
      </c>
      <c r="O126" s="85">
        <f>SUM(O124:O125)</f>
      </c>
      <c r="P126" s="85">
        <f>SUM(P124:P125)</f>
      </c>
    </row>
    <row r="127">
      <c r="A127" s="98" t="s">
        <v>100043</v>
      </c>
      <c r="B127" s="98" t="s">
        <v>100044</v>
      </c>
      <c r="C127" s="100">
        <v>700</v>
      </c>
      <c r="D127" s="98" t="s">
        <v>100045</v>
      </c>
      <c r="E127" s="98" t="s">
        <v>100046</v>
      </c>
      <c r="F127" s="104">
        <v>45260</v>
      </c>
      <c r="G127" s="104">
        <v>45627</v>
      </c>
      <c r="H127" s="104">
        <v>45991</v>
      </c>
      <c r="J127" s="101">
        <v>1150</v>
      </c>
      <c r="K127" s="98" t="s">
        <v>100047</v>
      </c>
      <c r="L127" s="98" t="s">
        <v>100048</v>
      </c>
      <c r="M127" s="98" t="s">
        <v>100049</v>
      </c>
      <c r="N127" s="98" t="s">
        <v>100050</v>
      </c>
      <c r="O127" s="101">
        <v>45</v>
      </c>
      <c r="P127" s="101">
        <v>45</v>
      </c>
      <c r="Q127" s="101">
        <v>1293.2</v>
      </c>
      <c r="R127" s="101">
        <v>200</v>
      </c>
    </row>
    <row r="128">
      <c r="L128" s="98" t="s">
        <v>100051</v>
      </c>
      <c r="M128" s="98" t="s">
        <v>100052</v>
      </c>
      <c r="N128" s="98" t="s">
        <v>100053</v>
      </c>
      <c r="O128" s="101">
        <v>1135</v>
      </c>
      <c r="P128" s="101">
        <v>1135</v>
      </c>
    </row>
    <row r="129">
      <c r="L129" s="98" t="s">
        <v>100054</v>
      </c>
      <c r="M129" s="98" t="s">
        <v>100055</v>
      </c>
      <c r="N129" s="98" t="s">
        <v>100056</v>
      </c>
      <c r="O129" s="101">
        <v>75</v>
      </c>
      <c r="P129" s="101">
        <v>0</v>
      </c>
    </row>
    <row r="130">
      <c r="K130" s="96" t="s">
        <v>100057</v>
      </c>
      <c r="O130" s="85">
        <f>SUM(O127:O129)</f>
      </c>
      <c r="P130" s="85">
        <f>SUM(P127:P129)</f>
      </c>
    </row>
    <row r="131">
      <c r="A131" s="98" t="s">
        <v>100058</v>
      </c>
      <c r="B131" s="98" t="s">
        <v>100059</v>
      </c>
      <c r="C131" s="100">
        <v>700</v>
      </c>
      <c r="D131" s="98" t="s">
        <v>100060</v>
      </c>
      <c r="E131" s="98" t="s">
        <v>100061</v>
      </c>
      <c r="F131" s="104">
        <v>45556</v>
      </c>
      <c r="G131" s="104">
        <v>45556</v>
      </c>
      <c r="H131" s="104">
        <v>45930</v>
      </c>
      <c r="J131" s="101">
        <v>1150</v>
      </c>
      <c r="K131" s="98" t="s">
        <v>100062</v>
      </c>
      <c r="L131" s="98" t="s">
        <v>100063</v>
      </c>
      <c r="M131" s="98" t="s">
        <v>100064</v>
      </c>
      <c r="N131" s="98" t="s">
        <v>100065</v>
      </c>
      <c r="O131" s="101">
        <v>45</v>
      </c>
      <c r="P131" s="101">
        <v>45</v>
      </c>
      <c r="Q131" s="101">
        <v>0</v>
      </c>
      <c r="R131" s="101">
        <v>200</v>
      </c>
    </row>
    <row r="132">
      <c r="L132" s="98" t="s">
        <v>100066</v>
      </c>
      <c r="M132" s="98" t="s">
        <v>100067</v>
      </c>
      <c r="N132" s="98" t="s">
        <v>100068</v>
      </c>
      <c r="O132" s="101">
        <v>1105</v>
      </c>
      <c r="P132" s="101">
        <v>1105</v>
      </c>
    </row>
    <row r="133">
      <c r="K133" s="96" t="s">
        <v>100069</v>
      </c>
      <c r="O133" s="85">
        <f>SUM(O131:O132)</f>
      </c>
      <c r="P133" s="85">
        <f>SUM(P131:P132)</f>
      </c>
    </row>
    <row r="134">
      <c r="A134" s="98" t="s">
        <v>100070</v>
      </c>
      <c r="B134" s="98" t="s">
        <v>100071</v>
      </c>
      <c r="C134" s="100">
        <v>700</v>
      </c>
      <c r="D134" s="98" t="s">
        <v>100072</v>
      </c>
      <c r="E134" s="98" t="s">
        <v>100073</v>
      </c>
      <c r="F134" s="104">
        <v>45395</v>
      </c>
      <c r="G134" s="104">
        <v>45395</v>
      </c>
      <c r="H134" s="104">
        <v>45777</v>
      </c>
      <c r="I134" s="104">
        <v>45777</v>
      </c>
      <c r="J134" s="101">
        <v>1150</v>
      </c>
      <c r="K134" s="98" t="s">
        <v>100074</v>
      </c>
      <c r="L134" s="98" t="s">
        <v>100075</v>
      </c>
      <c r="M134" s="98" t="s">
        <v>100076</v>
      </c>
      <c r="N134" s="98" t="s">
        <v>100077</v>
      </c>
      <c r="O134" s="101">
        <v>45</v>
      </c>
      <c r="P134" s="101">
        <v>45</v>
      </c>
      <c r="Q134" s="101">
        <v>0</v>
      </c>
      <c r="R134" s="101">
        <v>200</v>
      </c>
    </row>
    <row r="135">
      <c r="L135" s="98" t="s">
        <v>100078</v>
      </c>
      <c r="M135" s="98" t="s">
        <v>100079</v>
      </c>
      <c r="N135" s="98" t="s">
        <v>100080</v>
      </c>
      <c r="O135" s="101">
        <v>1105</v>
      </c>
      <c r="P135" s="101">
        <v>1105</v>
      </c>
    </row>
    <row r="136">
      <c r="K136" s="96" t="s">
        <v>100081</v>
      </c>
      <c r="O136" s="85">
        <f>SUM(O134:O135)</f>
      </c>
      <c r="P136" s="85">
        <f>SUM(P134:P135)</f>
      </c>
    </row>
    <row r="137">
      <c r="A137" s="98" t="s">
        <v>100082</v>
      </c>
      <c r="B137" s="98" t="s">
        <v>100083</v>
      </c>
      <c r="C137" s="100">
        <v>700</v>
      </c>
      <c r="D137" s="98" t="s">
        <v>100084</v>
      </c>
      <c r="E137" s="98" t="s">
        <v>100085</v>
      </c>
      <c r="F137" s="104">
        <v>45391</v>
      </c>
      <c r="G137" s="104">
        <v>45391</v>
      </c>
      <c r="H137" s="104">
        <v>45777</v>
      </c>
      <c r="J137" s="101">
        <v>1150</v>
      </c>
      <c r="K137" s="98" t="s">
        <v>100086</v>
      </c>
      <c r="L137" s="98" t="s">
        <v>100087</v>
      </c>
      <c r="M137" s="98" t="s">
        <v>100088</v>
      </c>
      <c r="N137" s="98" t="s">
        <v>100089</v>
      </c>
      <c r="O137" s="101">
        <v>45</v>
      </c>
      <c r="P137" s="101">
        <v>45</v>
      </c>
      <c r="Q137" s="101">
        <v>0</v>
      </c>
      <c r="R137" s="101">
        <v>1350</v>
      </c>
    </row>
    <row r="138">
      <c r="L138" s="98" t="s">
        <v>100090</v>
      </c>
      <c r="M138" s="98" t="s">
        <v>100091</v>
      </c>
      <c r="N138" s="98" t="s">
        <v>100092</v>
      </c>
      <c r="O138" s="101">
        <v>1105</v>
      </c>
      <c r="P138" s="101">
        <v>1105</v>
      </c>
    </row>
    <row r="139">
      <c r="L139" s="98" t="s">
        <v>100093</v>
      </c>
      <c r="M139" s="98" t="s">
        <v>100094</v>
      </c>
      <c r="N139" s="98" t="s">
        <v>100095</v>
      </c>
      <c r="O139" s="101">
        <v>12</v>
      </c>
      <c r="P139" s="101">
        <v>0</v>
      </c>
    </row>
    <row r="140">
      <c r="K140" s="96" t="s">
        <v>100096</v>
      </c>
      <c r="O140" s="85">
        <f>SUM(O137:O139)</f>
      </c>
      <c r="P140" s="85">
        <f>SUM(P137:P139)</f>
      </c>
    </row>
    <row r="141">
      <c r="A141" s="98" t="s">
        <v>100097</v>
      </c>
      <c r="B141" s="98" t="s">
        <v>100098</v>
      </c>
      <c r="C141" s="100">
        <v>700</v>
      </c>
      <c r="D141" s="98" t="s">
        <v>100099</v>
      </c>
      <c r="E141" s="98" t="s">
        <v>100100</v>
      </c>
      <c r="F141" s="104">
        <v>45625</v>
      </c>
      <c r="G141" s="104">
        <v>45625</v>
      </c>
      <c r="H141" s="104">
        <v>46019</v>
      </c>
      <c r="J141" s="101">
        <v>1150</v>
      </c>
      <c r="K141" s="98" t="s">
        <v>100101</v>
      </c>
      <c r="L141" s="98" t="s">
        <v>100102</v>
      </c>
      <c r="M141" s="98" t="s">
        <v>100103</v>
      </c>
      <c r="N141" s="98" t="s">
        <v>100104</v>
      </c>
      <c r="O141" s="101">
        <v>45</v>
      </c>
      <c r="P141" s="101">
        <v>45</v>
      </c>
      <c r="Q141" s="101">
        <v>-3.7999999999999998</v>
      </c>
      <c r="R141" s="101">
        <v>1350</v>
      </c>
    </row>
    <row r="142">
      <c r="L142" s="98" t="s">
        <v>100105</v>
      </c>
      <c r="M142" s="98" t="s">
        <v>100106</v>
      </c>
      <c r="N142" s="98" t="s">
        <v>100107</v>
      </c>
      <c r="O142" s="101">
        <v>1105</v>
      </c>
      <c r="P142" s="101">
        <v>1105</v>
      </c>
    </row>
    <row r="143">
      <c r="K143" s="96" t="s">
        <v>100108</v>
      </c>
      <c r="O143" s="85">
        <f>SUM(O141:O142)</f>
      </c>
      <c r="P143" s="85">
        <f>SUM(P141:P142)</f>
      </c>
    </row>
    <row r="144">
      <c r="A144" s="98" t="s">
        <v>100109</v>
      </c>
      <c r="B144" s="98" t="s">
        <v>100110</v>
      </c>
      <c r="C144" s="100">
        <v>700</v>
      </c>
      <c r="D144" s="98" t="s">
        <v>100111</v>
      </c>
      <c r="E144" s="98" t="s">
        <v>100112</v>
      </c>
      <c r="J144" s="101">
        <v>1150</v>
      </c>
      <c r="K144" s="98" t="s">
        <v>100113</v>
      </c>
      <c r="L144" s="98" t="s">
        <v>100113</v>
      </c>
      <c r="O144" s="101">
        <v>0</v>
      </c>
      <c r="P144" s="101">
        <v>0</v>
      </c>
    </row>
    <row r="145">
      <c r="K145" s="96" t="s">
        <v>100114</v>
      </c>
      <c r="O145" s="85">
        <f>SUM(O144:O144)</f>
      </c>
      <c r="P145" s="85">
        <f>SUM(P144:P144)</f>
      </c>
    </row>
    <row r="146">
      <c r="A146" s="98" t="s">
        <v>100115</v>
      </c>
      <c r="B146" s="98" t="s">
        <v>100116</v>
      </c>
      <c r="C146" s="100">
        <v>700</v>
      </c>
      <c r="D146" s="98" t="s">
        <v>100117</v>
      </c>
      <c r="E146" s="98" t="s">
        <v>100118</v>
      </c>
      <c r="F146" s="104">
        <v>44013</v>
      </c>
      <c r="G146" s="104">
        <v>45536</v>
      </c>
      <c r="H146" s="104">
        <v>45900</v>
      </c>
      <c r="J146" s="101">
        <v>1150</v>
      </c>
      <c r="K146" s="98" t="s">
        <v>100119</v>
      </c>
      <c r="L146" s="98" t="s">
        <v>100120</v>
      </c>
      <c r="M146" s="98" t="s">
        <v>100121</v>
      </c>
      <c r="N146" s="98" t="s">
        <v>100122</v>
      </c>
      <c r="O146" s="101">
        <v>45</v>
      </c>
      <c r="P146" s="101">
        <v>45</v>
      </c>
      <c r="Q146" s="101">
        <v>0</v>
      </c>
      <c r="R146" s="101">
        <v>500</v>
      </c>
    </row>
    <row r="147">
      <c r="L147" s="98" t="s">
        <v>100123</v>
      </c>
      <c r="M147" s="98" t="s">
        <v>100124</v>
      </c>
      <c r="N147" s="98" t="s">
        <v>100125</v>
      </c>
      <c r="O147" s="101">
        <v>938</v>
      </c>
      <c r="P147" s="101">
        <v>938</v>
      </c>
    </row>
    <row r="148">
      <c r="K148" s="96" t="s">
        <v>100126</v>
      </c>
      <c r="O148" s="85">
        <f>SUM(O146:O147)</f>
      </c>
      <c r="P148" s="85">
        <f>SUM(P146:P147)</f>
      </c>
    </row>
    <row r="149">
      <c r="A149" s="98" t="s">
        <v>100127</v>
      </c>
      <c r="B149" s="98" t="s">
        <v>100128</v>
      </c>
      <c r="C149" s="100">
        <v>700</v>
      </c>
      <c r="D149" s="98" t="s">
        <v>100129</v>
      </c>
      <c r="E149" s="98" t="s">
        <v>100130</v>
      </c>
      <c r="F149" s="104">
        <v>44160</v>
      </c>
      <c r="G149" s="104">
        <v>45658</v>
      </c>
      <c r="H149" s="104">
        <v>46022</v>
      </c>
      <c r="J149" s="101">
        <v>1150</v>
      </c>
      <c r="K149" s="98" t="s">
        <v>100131</v>
      </c>
      <c r="L149" s="98" t="s">
        <v>100132</v>
      </c>
      <c r="M149" s="98" t="s">
        <v>100133</v>
      </c>
      <c r="N149" s="98" t="s">
        <v>100134</v>
      </c>
      <c r="O149" s="101">
        <v>45</v>
      </c>
      <c r="P149" s="101">
        <v>45</v>
      </c>
      <c r="Q149" s="101">
        <v>0</v>
      </c>
      <c r="R149" s="101">
        <v>200</v>
      </c>
    </row>
    <row r="150">
      <c r="L150" s="98" t="s">
        <v>100135</v>
      </c>
      <c r="M150" s="98" t="s">
        <v>100136</v>
      </c>
      <c r="N150" s="98" t="s">
        <v>100137</v>
      </c>
      <c r="O150" s="101">
        <v>1090</v>
      </c>
      <c r="P150" s="101">
        <v>1090</v>
      </c>
    </row>
    <row r="151">
      <c r="L151" s="98" t="s">
        <v>100138</v>
      </c>
      <c r="M151" s="98" t="s">
        <v>100139</v>
      </c>
      <c r="N151" s="98" t="s">
        <v>100140</v>
      </c>
      <c r="O151" s="101">
        <v>12</v>
      </c>
      <c r="P151" s="101">
        <v>0</v>
      </c>
    </row>
    <row r="152">
      <c r="K152" s="96" t="s">
        <v>100141</v>
      </c>
      <c r="O152" s="85">
        <f>SUM(O149:O151)</f>
      </c>
      <c r="P152" s="85">
        <f>SUM(P149:P151)</f>
      </c>
    </row>
    <row r="153">
      <c r="A153" s="98" t="s">
        <v>100142</v>
      </c>
      <c r="B153" s="98" t="s">
        <v>100143</v>
      </c>
      <c r="C153" s="100">
        <v>700</v>
      </c>
      <c r="D153" s="98" t="s">
        <v>100144</v>
      </c>
      <c r="E153" s="98" t="s">
        <v>100145</v>
      </c>
      <c r="F153" s="104">
        <v>45318</v>
      </c>
      <c r="G153" s="104">
        <v>45717</v>
      </c>
      <c r="H153" s="104">
        <v>46081</v>
      </c>
      <c r="J153" s="101">
        <v>1150</v>
      </c>
      <c r="K153" s="98" t="s">
        <v>100146</v>
      </c>
      <c r="L153" s="98" t="s">
        <v>100147</v>
      </c>
      <c r="M153" s="98" t="s">
        <v>100148</v>
      </c>
      <c r="N153" s="98" t="s">
        <v>100149</v>
      </c>
      <c r="O153" s="101">
        <v>45</v>
      </c>
      <c r="P153" s="101">
        <v>45</v>
      </c>
      <c r="Q153" s="101">
        <v>2763.9899999999998</v>
      </c>
      <c r="R153" s="101">
        <v>400</v>
      </c>
    </row>
    <row r="154">
      <c r="L154" s="98" t="s">
        <v>100150</v>
      </c>
      <c r="M154" s="98" t="s">
        <v>100151</v>
      </c>
      <c r="N154" s="98" t="s">
        <v>100152</v>
      </c>
      <c r="O154" s="101">
        <v>1185</v>
      </c>
      <c r="P154" s="101">
        <v>1185</v>
      </c>
    </row>
    <row r="155">
      <c r="L155" s="98" t="s">
        <v>100153</v>
      </c>
      <c r="M155" s="98" t="s">
        <v>100154</v>
      </c>
      <c r="N155" s="98" t="s">
        <v>100155</v>
      </c>
      <c r="O155" s="101">
        <v>75</v>
      </c>
      <c r="P155" s="101">
        <v>0</v>
      </c>
    </row>
    <row r="156">
      <c r="L156" s="98" t="s">
        <v>100156</v>
      </c>
      <c r="M156" s="98" t="s">
        <v>100157</v>
      </c>
      <c r="N156" s="98" t="s">
        <v>100158</v>
      </c>
      <c r="O156" s="101">
        <v>12</v>
      </c>
      <c r="P156" s="101">
        <v>0</v>
      </c>
    </row>
    <row r="157">
      <c r="K157" s="96" t="s">
        <v>100159</v>
      </c>
      <c r="O157" s="85">
        <f>SUM(O153:O156)</f>
      </c>
      <c r="P157" s="85">
        <f>SUM(P153:P156)</f>
      </c>
    </row>
    <row r="158">
      <c r="A158" s="98" t="s">
        <v>100160</v>
      </c>
      <c r="B158" s="98" t="s">
        <v>100161</v>
      </c>
      <c r="C158" s="100">
        <v>700</v>
      </c>
      <c r="D158" s="98" t="s">
        <v>100162</v>
      </c>
      <c r="E158" s="98" t="s">
        <v>100163</v>
      </c>
      <c r="F158" s="104">
        <v>39933</v>
      </c>
      <c r="G158" s="104">
        <v>45474</v>
      </c>
      <c r="H158" s="104">
        <v>45869</v>
      </c>
      <c r="J158" s="101">
        <v>1150</v>
      </c>
      <c r="K158" s="98" t="s">
        <v>100164</v>
      </c>
      <c r="L158" s="98" t="s">
        <v>100165</v>
      </c>
      <c r="M158" s="98" t="s">
        <v>100166</v>
      </c>
      <c r="N158" s="98" t="s">
        <v>100167</v>
      </c>
      <c r="O158" s="101">
        <v>45</v>
      </c>
      <c r="P158" s="101">
        <v>45</v>
      </c>
      <c r="Q158" s="101">
        <v>0</v>
      </c>
      <c r="R158" s="101">
        <v>699</v>
      </c>
    </row>
    <row r="159">
      <c r="L159" s="98" t="s">
        <v>100168</v>
      </c>
      <c r="M159" s="98" t="s">
        <v>100169</v>
      </c>
      <c r="N159" s="98" t="s">
        <v>100170</v>
      </c>
      <c r="O159" s="101">
        <v>920</v>
      </c>
      <c r="P159" s="101">
        <v>920</v>
      </c>
    </row>
    <row r="160">
      <c r="K160" s="96" t="s">
        <v>100171</v>
      </c>
      <c r="O160" s="85">
        <f>SUM(O158:O159)</f>
      </c>
      <c r="P160" s="85">
        <f>SUM(P158:P159)</f>
      </c>
    </row>
    <row r="161">
      <c r="A161" s="98" t="s">
        <v>100172</v>
      </c>
      <c r="B161" s="98" t="s">
        <v>100173</v>
      </c>
      <c r="C161" s="100">
        <v>700</v>
      </c>
      <c r="D161" s="98" t="s">
        <v>100174</v>
      </c>
      <c r="E161" s="98" t="s">
        <v>100175</v>
      </c>
      <c r="F161" s="104">
        <v>45339</v>
      </c>
      <c r="G161" s="104">
        <v>45717</v>
      </c>
      <c r="H161" s="104">
        <v>46081</v>
      </c>
      <c r="J161" s="101">
        <v>1105</v>
      </c>
      <c r="K161" s="98" t="s">
        <v>100176</v>
      </c>
      <c r="L161" s="98" t="s">
        <v>100177</v>
      </c>
      <c r="M161" s="98" t="s">
        <v>100178</v>
      </c>
      <c r="N161" s="98" t="s">
        <v>100179</v>
      </c>
      <c r="O161" s="101">
        <v>1185</v>
      </c>
      <c r="P161" s="101">
        <v>1185</v>
      </c>
      <c r="Q161" s="101">
        <v>0</v>
      </c>
      <c r="R161" s="101">
        <v>500</v>
      </c>
    </row>
    <row r="162">
      <c r="K162" s="96" t="s">
        <v>100180</v>
      </c>
      <c r="O162" s="85">
        <f>SUM(O161:O161)</f>
      </c>
      <c r="P162" s="85">
        <f>SUM(P161:P161)</f>
      </c>
    </row>
    <row r="163">
      <c r="A163" s="98" t="s">
        <v>100181</v>
      </c>
      <c r="B163" s="98" t="s">
        <v>100182</v>
      </c>
      <c r="C163" s="100">
        <v>700</v>
      </c>
      <c r="D163" s="98" t="s">
        <v>100183</v>
      </c>
      <c r="E163" s="98" t="s">
        <v>100184</v>
      </c>
      <c r="F163" s="104">
        <v>45528</v>
      </c>
      <c r="G163" s="104">
        <v>45528</v>
      </c>
      <c r="H163" s="104">
        <v>45900</v>
      </c>
      <c r="J163" s="101">
        <v>1150</v>
      </c>
      <c r="K163" s="98" t="s">
        <v>100185</v>
      </c>
      <c r="L163" s="98" t="s">
        <v>100186</v>
      </c>
      <c r="M163" s="98" t="s">
        <v>100187</v>
      </c>
      <c r="N163" s="98" t="s">
        <v>100188</v>
      </c>
      <c r="O163" s="101">
        <v>45</v>
      </c>
      <c r="P163" s="101">
        <v>45</v>
      </c>
      <c r="Q163" s="101">
        <v>0</v>
      </c>
      <c r="R163" s="101">
        <v>1350</v>
      </c>
    </row>
    <row r="164">
      <c r="L164" s="98" t="s">
        <v>100189</v>
      </c>
      <c r="M164" s="98" t="s">
        <v>100190</v>
      </c>
      <c r="N164" s="98" t="s">
        <v>100191</v>
      </c>
      <c r="O164" s="101">
        <v>1105</v>
      </c>
      <c r="P164" s="101">
        <v>1105</v>
      </c>
    </row>
    <row r="165">
      <c r="K165" s="96" t="s">
        <v>100192</v>
      </c>
      <c r="O165" s="85">
        <f>SUM(O163:O164)</f>
      </c>
      <c r="P165" s="85">
        <f>SUM(P163:P164)</f>
      </c>
    </row>
    <row r="166">
      <c r="A166" s="98" t="s">
        <v>100193</v>
      </c>
      <c r="B166" s="98" t="s">
        <v>100194</v>
      </c>
      <c r="C166" s="100">
        <v>700</v>
      </c>
      <c r="D166" s="98" t="s">
        <v>100195</v>
      </c>
      <c r="E166" s="98" t="s">
        <v>100196</v>
      </c>
      <c r="F166" s="104">
        <v>45542</v>
      </c>
      <c r="G166" s="104">
        <v>45542</v>
      </c>
      <c r="H166" s="104">
        <v>45930</v>
      </c>
      <c r="J166" s="101">
        <v>1150</v>
      </c>
      <c r="K166" s="98" t="s">
        <v>100197</v>
      </c>
      <c r="L166" s="98" t="s">
        <v>100198</v>
      </c>
      <c r="M166" s="98" t="s">
        <v>100199</v>
      </c>
      <c r="N166" s="98" t="s">
        <v>100200</v>
      </c>
      <c r="O166" s="101">
        <v>45</v>
      </c>
      <c r="P166" s="101">
        <v>45</v>
      </c>
      <c r="Q166" s="101">
        <v>-66.480000000000004</v>
      </c>
      <c r="R166" s="101">
        <v>700</v>
      </c>
    </row>
    <row r="167">
      <c r="L167" s="98" t="s">
        <v>100201</v>
      </c>
      <c r="M167" s="98" t="s">
        <v>100202</v>
      </c>
      <c r="N167" s="98" t="s">
        <v>100203</v>
      </c>
      <c r="O167" s="101">
        <v>1105</v>
      </c>
      <c r="P167" s="101">
        <v>1105</v>
      </c>
    </row>
    <row r="168">
      <c r="K168" s="96" t="s">
        <v>100204</v>
      </c>
      <c r="O168" s="85">
        <f>SUM(O166:O167)</f>
      </c>
      <c r="P168" s="85">
        <f>SUM(P166:P167)</f>
      </c>
    </row>
    <row r="169">
      <c r="A169" s="98" t="s">
        <v>100205</v>
      </c>
      <c r="B169" s="98" t="s">
        <v>100206</v>
      </c>
      <c r="C169" s="100">
        <v>700</v>
      </c>
      <c r="D169" s="98" t="s">
        <v>100207</v>
      </c>
      <c r="E169" s="98" t="s">
        <v>100208</v>
      </c>
      <c r="F169" s="104">
        <v>41090</v>
      </c>
      <c r="G169" s="104">
        <v>45689</v>
      </c>
      <c r="H169" s="104">
        <v>45869</v>
      </c>
      <c r="J169" s="101">
        <v>1105</v>
      </c>
      <c r="K169" s="98" t="s">
        <v>100209</v>
      </c>
      <c r="L169" s="98" t="s">
        <v>100210</v>
      </c>
      <c r="M169" s="98" t="s">
        <v>100211</v>
      </c>
      <c r="N169" s="98" t="s">
        <v>100212</v>
      </c>
      <c r="O169" s="101">
        <v>1052</v>
      </c>
      <c r="P169" s="101">
        <v>1052</v>
      </c>
      <c r="Q169" s="101">
        <v>0</v>
      </c>
      <c r="R169" s="101">
        <v>1265</v>
      </c>
    </row>
    <row r="170">
      <c r="K170" s="96" t="s">
        <v>100213</v>
      </c>
      <c r="O170" s="85">
        <f>SUM(O169:O169)</f>
      </c>
      <c r="P170" s="85">
        <f>SUM(P169:P169)</f>
      </c>
    </row>
    <row r="171">
      <c r="A171" s="98" t="s">
        <v>100214</v>
      </c>
      <c r="B171" s="98" t="s">
        <v>100215</v>
      </c>
      <c r="C171" s="100">
        <v>1200</v>
      </c>
      <c r="D171" s="98" t="s">
        <v>100216</v>
      </c>
      <c r="E171" s="98" t="s">
        <v>100217</v>
      </c>
      <c r="F171" s="104">
        <v>44309</v>
      </c>
      <c r="G171" s="104">
        <v>44228</v>
      </c>
      <c r="J171" s="101">
        <v>1600</v>
      </c>
      <c r="K171" s="98" t="s">
        <v>100218</v>
      </c>
      <c r="L171" s="98" t="s">
        <v>100219</v>
      </c>
      <c r="M171" s="98" t="s">
        <v>100220</v>
      </c>
      <c r="N171" s="98" t="s">
        <v>100221</v>
      </c>
      <c r="O171" s="101">
        <v>1100</v>
      </c>
      <c r="P171" s="101">
        <v>1100</v>
      </c>
      <c r="Q171" s="101">
        <v>0</v>
      </c>
      <c r="R171" s="101">
        <v>400</v>
      </c>
    </row>
    <row r="172">
      <c r="L172" s="98" t="s">
        <v>100222</v>
      </c>
      <c r="M172" s="98" t="s">
        <v>100223</v>
      </c>
      <c r="N172" s="98" t="s">
        <v>100224</v>
      </c>
      <c r="O172" s="101">
        <v>-500</v>
      </c>
      <c r="P172" s="101">
        <v>-500</v>
      </c>
    </row>
    <row r="173">
      <c r="K173" s="96" t="s">
        <v>100225</v>
      </c>
      <c r="O173" s="85">
        <f>SUM(O171:O172)</f>
      </c>
      <c r="P173" s="85">
        <f>SUM(P171:P172)</f>
      </c>
    </row>
    <row r="174">
      <c r="A174" s="98" t="s">
        <v>100226</v>
      </c>
      <c r="B174" s="98" t="s">
        <v>100227</v>
      </c>
      <c r="C174" s="100">
        <v>900</v>
      </c>
      <c r="D174" s="98" t="s">
        <v>100228</v>
      </c>
      <c r="E174" s="98" t="s">
        <v>100229</v>
      </c>
      <c r="F174" s="104">
        <v>45556</v>
      </c>
      <c r="G174" s="104">
        <v>45556</v>
      </c>
      <c r="H174" s="104">
        <v>45930</v>
      </c>
      <c r="J174" s="101">
        <v>1305</v>
      </c>
      <c r="K174" s="98" t="s">
        <v>100230</v>
      </c>
      <c r="L174" s="98" t="s">
        <v>100231</v>
      </c>
      <c r="M174" s="98" t="s">
        <v>100232</v>
      </c>
      <c r="N174" s="98" t="s">
        <v>100233</v>
      </c>
      <c r="O174" s="101">
        <v>45</v>
      </c>
      <c r="P174" s="101">
        <v>45</v>
      </c>
      <c r="Q174" s="101">
        <v>0</v>
      </c>
      <c r="R174" s="101">
        <v>200</v>
      </c>
    </row>
    <row r="175">
      <c r="L175" s="98" t="s">
        <v>100234</v>
      </c>
      <c r="M175" s="98" t="s">
        <v>100235</v>
      </c>
      <c r="N175" s="98" t="s">
        <v>100236</v>
      </c>
      <c r="O175" s="101">
        <v>1305</v>
      </c>
      <c r="P175" s="101">
        <v>1305</v>
      </c>
    </row>
    <row r="176">
      <c r="K176" s="96" t="s">
        <v>100237</v>
      </c>
      <c r="O176" s="85">
        <f>SUM(O174:O175)</f>
      </c>
      <c r="P176" s="85">
        <f>SUM(P174:P175)</f>
      </c>
    </row>
    <row r="177">
      <c r="A177" s="98" t="s">
        <v>100238</v>
      </c>
      <c r="B177" s="98" t="s">
        <v>100239</v>
      </c>
      <c r="C177" s="100">
        <v>900</v>
      </c>
      <c r="D177" s="98" t="s">
        <v>100240</v>
      </c>
      <c r="E177" s="98" t="s">
        <v>100241</v>
      </c>
      <c r="F177" s="104">
        <v>44277</v>
      </c>
      <c r="G177" s="104">
        <v>45413</v>
      </c>
      <c r="H177" s="104">
        <v>45777</v>
      </c>
      <c r="J177" s="101">
        <v>1305</v>
      </c>
      <c r="K177" s="98" t="s">
        <v>100242</v>
      </c>
      <c r="L177" s="98" t="s">
        <v>100243</v>
      </c>
      <c r="M177" s="98" t="s">
        <v>100244</v>
      </c>
      <c r="N177" s="98" t="s">
        <v>100245</v>
      </c>
      <c r="O177" s="101">
        <v>45</v>
      </c>
      <c r="P177" s="101">
        <v>45</v>
      </c>
      <c r="Q177" s="101">
        <v>0</v>
      </c>
      <c r="R177" s="101">
        <v>400</v>
      </c>
    </row>
    <row r="178">
      <c r="L178" s="98" t="s">
        <v>100246</v>
      </c>
      <c r="M178" s="98" t="s">
        <v>100247</v>
      </c>
      <c r="N178" s="98" t="s">
        <v>100248</v>
      </c>
      <c r="O178" s="101">
        <v>1020</v>
      </c>
      <c r="P178" s="101">
        <v>1020</v>
      </c>
    </row>
    <row r="179">
      <c r="K179" s="96" t="s">
        <v>100249</v>
      </c>
      <c r="O179" s="85">
        <f>SUM(O177:O178)</f>
      </c>
      <c r="P179" s="85">
        <f>SUM(P177:P178)</f>
      </c>
    </row>
    <row r="180">
      <c r="A180" s="98" t="s">
        <v>100250</v>
      </c>
      <c r="B180" s="98" t="s">
        <v>100251</v>
      </c>
      <c r="C180" s="100">
        <v>900</v>
      </c>
      <c r="D180" s="98" t="s">
        <v>100252</v>
      </c>
      <c r="E180" s="98" t="s">
        <v>100253</v>
      </c>
      <c r="F180" s="104">
        <v>44071</v>
      </c>
      <c r="G180" s="104">
        <v>45597</v>
      </c>
      <c r="H180" s="104">
        <v>45961</v>
      </c>
      <c r="J180" s="101">
        <v>1275</v>
      </c>
      <c r="K180" s="98" t="s">
        <v>100254</v>
      </c>
      <c r="L180" s="98" t="s">
        <v>100255</v>
      </c>
      <c r="M180" s="98" t="s">
        <v>100256</v>
      </c>
      <c r="N180" s="98" t="s">
        <v>100257</v>
      </c>
      <c r="O180" s="101">
        <v>45</v>
      </c>
      <c r="P180" s="101">
        <v>45</v>
      </c>
      <c r="Q180" s="101">
        <v>0</v>
      </c>
      <c r="R180" s="101">
        <v>1125</v>
      </c>
    </row>
    <row r="181">
      <c r="L181" s="98" t="s">
        <v>100258</v>
      </c>
      <c r="M181" s="98" t="s">
        <v>100259</v>
      </c>
      <c r="N181" s="98" t="s">
        <v>100260</v>
      </c>
      <c r="O181" s="101">
        <v>1040</v>
      </c>
      <c r="P181" s="101">
        <v>1040</v>
      </c>
    </row>
    <row r="182">
      <c r="K182" s="96" t="s">
        <v>100261</v>
      </c>
      <c r="O182" s="85">
        <f>SUM(O180:O181)</f>
      </c>
      <c r="P182" s="85">
        <f>SUM(P180:P181)</f>
      </c>
    </row>
    <row r="183">
      <c r="A183" s="98" t="s">
        <v>100262</v>
      </c>
      <c r="B183" s="98" t="s">
        <v>100263</v>
      </c>
      <c r="C183" s="100">
        <v>900</v>
      </c>
      <c r="D183" s="98" t="s">
        <v>100264</v>
      </c>
      <c r="E183" s="98" t="s">
        <v>100265</v>
      </c>
      <c r="F183" s="104">
        <v>44821</v>
      </c>
      <c r="G183" s="104">
        <v>45597</v>
      </c>
      <c r="H183" s="104">
        <v>45961</v>
      </c>
      <c r="J183" s="101">
        <v>1275</v>
      </c>
      <c r="K183" s="98" t="s">
        <v>100266</v>
      </c>
      <c r="L183" s="98" t="s">
        <v>100267</v>
      </c>
      <c r="M183" s="98" t="s">
        <v>100268</v>
      </c>
      <c r="N183" s="98" t="s">
        <v>100269</v>
      </c>
      <c r="O183" s="101">
        <v>45</v>
      </c>
      <c r="P183" s="101">
        <v>45</v>
      </c>
      <c r="Q183" s="101">
        <v>0</v>
      </c>
      <c r="R183" s="101">
        <v>500</v>
      </c>
    </row>
    <row r="184">
      <c r="L184" s="98" t="s">
        <v>100270</v>
      </c>
      <c r="M184" s="98" t="s">
        <v>100271</v>
      </c>
      <c r="N184" s="98" t="s">
        <v>100272</v>
      </c>
      <c r="O184" s="101">
        <v>1130</v>
      </c>
      <c r="P184" s="101">
        <v>1130</v>
      </c>
    </row>
    <row r="185">
      <c r="K185" s="96" t="s">
        <v>100273</v>
      </c>
      <c r="O185" s="85">
        <f>SUM(O183:O184)</f>
      </c>
      <c r="P185" s="85">
        <f>SUM(P183:P184)</f>
      </c>
    </row>
    <row r="186">
      <c r="A186" s="98" t="s">
        <v>100274</v>
      </c>
      <c r="B186" s="98" t="s">
        <v>100275</v>
      </c>
      <c r="C186" s="100">
        <v>900</v>
      </c>
      <c r="D186" s="98" t="s">
        <v>100276</v>
      </c>
      <c r="E186" s="98" t="s">
        <v>100277</v>
      </c>
      <c r="F186" s="104">
        <v>45122</v>
      </c>
      <c r="G186" s="104">
        <v>45536</v>
      </c>
      <c r="H186" s="104">
        <v>45930</v>
      </c>
      <c r="J186" s="101">
        <v>1275</v>
      </c>
      <c r="K186" s="98" t="s">
        <v>100278</v>
      </c>
      <c r="L186" s="98" t="s">
        <v>100279</v>
      </c>
      <c r="M186" s="98" t="s">
        <v>100280</v>
      </c>
      <c r="N186" s="98" t="s">
        <v>100281</v>
      </c>
      <c r="O186" s="101">
        <v>45</v>
      </c>
      <c r="P186" s="101">
        <v>45</v>
      </c>
      <c r="Q186" s="101">
        <v>-1636.1800000000001</v>
      </c>
      <c r="R186" s="101">
        <v>1425</v>
      </c>
    </row>
    <row r="187">
      <c r="L187" s="98" t="s">
        <v>100282</v>
      </c>
      <c r="M187" s="98" t="s">
        <v>100283</v>
      </c>
      <c r="N187" s="98" t="s">
        <v>100284</v>
      </c>
      <c r="O187" s="101">
        <v>1230</v>
      </c>
      <c r="P187" s="101">
        <v>1230</v>
      </c>
    </row>
    <row r="188">
      <c r="K188" s="96" t="s">
        <v>100285</v>
      </c>
      <c r="O188" s="85">
        <f>SUM(O186:O187)</f>
      </c>
      <c r="P188" s="85">
        <f>SUM(P186:P187)</f>
      </c>
    </row>
    <row r="189">
      <c r="A189" s="98" t="s">
        <v>100286</v>
      </c>
      <c r="B189" s="98" t="s">
        <v>100287</v>
      </c>
      <c r="C189" s="100">
        <v>900</v>
      </c>
      <c r="D189" s="98" t="s">
        <v>100288</v>
      </c>
      <c r="E189" s="98" t="s">
        <v>100289</v>
      </c>
      <c r="F189" s="104">
        <v>39458</v>
      </c>
      <c r="G189" s="104">
        <v>45597</v>
      </c>
      <c r="H189" s="104">
        <v>45961</v>
      </c>
      <c r="J189" s="101">
        <v>1275</v>
      </c>
      <c r="K189" s="98" t="s">
        <v>100290</v>
      </c>
      <c r="L189" s="98" t="s">
        <v>100291</v>
      </c>
      <c r="M189" s="98" t="s">
        <v>100292</v>
      </c>
      <c r="N189" s="98" t="s">
        <v>100293</v>
      </c>
      <c r="O189" s="101">
        <v>45</v>
      </c>
      <c r="P189" s="101">
        <v>45</v>
      </c>
      <c r="Q189" s="101">
        <v>0</v>
      </c>
      <c r="R189" s="101">
        <v>500</v>
      </c>
    </row>
    <row r="190">
      <c r="L190" s="98" t="s">
        <v>100294</v>
      </c>
      <c r="M190" s="98" t="s">
        <v>100295</v>
      </c>
      <c r="N190" s="98" t="s">
        <v>100296</v>
      </c>
      <c r="O190" s="101">
        <v>1040</v>
      </c>
      <c r="P190" s="101">
        <v>1040</v>
      </c>
    </row>
    <row r="191">
      <c r="K191" s="96" t="s">
        <v>100297</v>
      </c>
      <c r="O191" s="85">
        <f>SUM(O189:O190)</f>
      </c>
      <c r="P191" s="85">
        <f>SUM(P189:P190)</f>
      </c>
    </row>
    <row r="192">
      <c r="A192" s="98" t="s">
        <v>100298</v>
      </c>
      <c r="B192" s="98" t="s">
        <v>100299</v>
      </c>
      <c r="C192" s="100">
        <v>900</v>
      </c>
      <c r="D192" s="98" t="s">
        <v>100300</v>
      </c>
      <c r="E192" s="98" t="s">
        <v>100301</v>
      </c>
      <c r="F192" s="104">
        <v>45129</v>
      </c>
      <c r="G192" s="104">
        <v>45689</v>
      </c>
      <c r="H192" s="104">
        <v>46081</v>
      </c>
      <c r="J192" s="101">
        <v>1275</v>
      </c>
      <c r="K192" s="98" t="s">
        <v>100302</v>
      </c>
      <c r="L192" s="98" t="s">
        <v>100303</v>
      </c>
      <c r="M192" s="98" t="s">
        <v>100304</v>
      </c>
      <c r="N192" s="98" t="s">
        <v>100305</v>
      </c>
      <c r="O192" s="101">
        <v>45</v>
      </c>
      <c r="P192" s="101">
        <v>45</v>
      </c>
      <c r="Q192" s="101">
        <v>0</v>
      </c>
      <c r="R192" s="101">
        <v>200</v>
      </c>
    </row>
    <row r="193">
      <c r="L193" s="98" t="s">
        <v>100306</v>
      </c>
      <c r="M193" s="98" t="s">
        <v>100307</v>
      </c>
      <c r="N193" s="98" t="s">
        <v>100308</v>
      </c>
      <c r="O193" s="101">
        <v>1077</v>
      </c>
      <c r="P193" s="101">
        <v>1077</v>
      </c>
    </row>
    <row r="194">
      <c r="K194" s="96" t="s">
        <v>100309</v>
      </c>
      <c r="O194" s="85">
        <f>SUM(O192:O193)</f>
      </c>
      <c r="P194" s="85">
        <f>SUM(P192:P193)</f>
      </c>
    </row>
    <row r="195">
      <c r="A195" s="98" t="s">
        <v>100310</v>
      </c>
      <c r="B195" s="98" t="s">
        <v>100311</v>
      </c>
      <c r="C195" s="100">
        <v>900</v>
      </c>
      <c r="D195" s="98" t="s">
        <v>100312</v>
      </c>
      <c r="E195" s="98" t="s">
        <v>100313</v>
      </c>
      <c r="F195" s="104">
        <v>45010</v>
      </c>
      <c r="G195" s="104">
        <v>45748</v>
      </c>
      <c r="H195" s="104">
        <v>46142</v>
      </c>
      <c r="J195" s="101">
        <v>1305</v>
      </c>
      <c r="K195" s="98" t="s">
        <v>100314</v>
      </c>
      <c r="L195" s="98" t="s">
        <v>100315</v>
      </c>
      <c r="M195" s="98" t="s">
        <v>100316</v>
      </c>
      <c r="N195" s="98" t="s">
        <v>100317</v>
      </c>
      <c r="O195" s="101">
        <v>45</v>
      </c>
      <c r="P195" s="101">
        <v>45</v>
      </c>
      <c r="Q195" s="101">
        <v>0</v>
      </c>
      <c r="R195" s="101">
        <v>500</v>
      </c>
    </row>
    <row r="196">
      <c r="L196" s="98" t="s">
        <v>100318</v>
      </c>
      <c r="M196" s="98" t="s">
        <v>100319</v>
      </c>
      <c r="N196" s="98" t="s">
        <v>100320</v>
      </c>
      <c r="O196" s="101">
        <v>1240</v>
      </c>
      <c r="P196" s="101">
        <v>1240</v>
      </c>
    </row>
    <row r="197">
      <c r="K197" s="96" t="s">
        <v>100321</v>
      </c>
      <c r="O197" s="85">
        <f>SUM(O195:O196)</f>
      </c>
      <c r="P197" s="85">
        <f>SUM(P195:P196)</f>
      </c>
    </row>
    <row r="198">
      <c r="A198" s="98" t="s">
        <v>100322</v>
      </c>
      <c r="B198" s="98" t="s">
        <v>100323</v>
      </c>
      <c r="C198" s="100">
        <v>900</v>
      </c>
      <c r="D198" s="98" t="s">
        <v>100324</v>
      </c>
      <c r="E198" s="98" t="s">
        <v>100325</v>
      </c>
      <c r="F198" s="104">
        <v>44515</v>
      </c>
      <c r="G198" s="104">
        <v>45689</v>
      </c>
      <c r="H198" s="104">
        <v>46081</v>
      </c>
      <c r="J198" s="101">
        <v>1275</v>
      </c>
      <c r="K198" s="98" t="s">
        <v>100326</v>
      </c>
      <c r="L198" s="98" t="s">
        <v>100327</v>
      </c>
      <c r="M198" s="98" t="s">
        <v>100328</v>
      </c>
      <c r="N198" s="98" t="s">
        <v>100329</v>
      </c>
      <c r="O198" s="101">
        <v>45</v>
      </c>
      <c r="P198" s="101">
        <v>45</v>
      </c>
      <c r="Q198" s="101">
        <v>0</v>
      </c>
      <c r="R198" s="101">
        <v>800</v>
      </c>
    </row>
    <row r="199">
      <c r="L199" s="98" t="s">
        <v>100330</v>
      </c>
      <c r="M199" s="98" t="s">
        <v>100331</v>
      </c>
      <c r="N199" s="98" t="s">
        <v>100332</v>
      </c>
      <c r="O199" s="101">
        <v>1110</v>
      </c>
      <c r="P199" s="101">
        <v>1110</v>
      </c>
    </row>
    <row r="200">
      <c r="K200" s="96" t="s">
        <v>100333</v>
      </c>
      <c r="O200" s="85">
        <f>SUM(O198:O199)</f>
      </c>
      <c r="P200" s="85">
        <f>SUM(P198:P199)</f>
      </c>
    </row>
    <row r="201">
      <c r="A201" s="98" t="s">
        <v>100334</v>
      </c>
      <c r="B201" s="98" t="s">
        <v>100335</v>
      </c>
      <c r="C201" s="100">
        <v>900</v>
      </c>
      <c r="D201" s="98" t="s">
        <v>100336</v>
      </c>
      <c r="E201" s="98" t="s">
        <v>100337</v>
      </c>
      <c r="F201" s="104">
        <v>45507</v>
      </c>
      <c r="G201" s="104">
        <v>45507</v>
      </c>
      <c r="H201" s="104">
        <v>45930</v>
      </c>
      <c r="J201" s="101">
        <v>1320</v>
      </c>
      <c r="K201" s="98" t="s">
        <v>100338</v>
      </c>
      <c r="L201" s="98" t="s">
        <v>100339</v>
      </c>
      <c r="M201" s="98" t="s">
        <v>100340</v>
      </c>
      <c r="N201" s="98" t="s">
        <v>100341</v>
      </c>
      <c r="O201" s="101">
        <v>45</v>
      </c>
      <c r="P201" s="101">
        <v>45</v>
      </c>
      <c r="Q201" s="101">
        <v>0</v>
      </c>
      <c r="R201" s="101">
        <v>700</v>
      </c>
    </row>
    <row r="202">
      <c r="L202" s="98" t="s">
        <v>100342</v>
      </c>
      <c r="M202" s="98" t="s">
        <v>100343</v>
      </c>
      <c r="N202" s="98" t="s">
        <v>100344</v>
      </c>
      <c r="O202" s="101">
        <v>1275</v>
      </c>
      <c r="P202" s="101">
        <v>1275</v>
      </c>
    </row>
    <row r="203">
      <c r="K203" s="96" t="s">
        <v>100345</v>
      </c>
      <c r="O203" s="85">
        <f>SUM(O201:O202)</f>
      </c>
      <c r="P203" s="85">
        <f>SUM(P201:P202)</f>
      </c>
    </row>
    <row r="204">
      <c r="A204" s="98" t="s">
        <v>100346</v>
      </c>
      <c r="B204" s="98" t="s">
        <v>100347</v>
      </c>
      <c r="C204" s="100">
        <v>900</v>
      </c>
      <c r="D204" s="98" t="s">
        <v>100348</v>
      </c>
      <c r="E204" s="98" t="s">
        <v>100349</v>
      </c>
      <c r="F204" s="104">
        <v>44319</v>
      </c>
      <c r="G204" s="104">
        <v>45444</v>
      </c>
      <c r="H204" s="104">
        <v>45808</v>
      </c>
      <c r="J204" s="101">
        <v>1275</v>
      </c>
      <c r="K204" s="98" t="s">
        <v>100350</v>
      </c>
      <c r="L204" s="98" t="s">
        <v>100351</v>
      </c>
      <c r="M204" s="98" t="s">
        <v>100352</v>
      </c>
      <c r="N204" s="98" t="s">
        <v>100353</v>
      </c>
      <c r="O204" s="101">
        <v>45</v>
      </c>
      <c r="P204" s="101">
        <v>45</v>
      </c>
      <c r="Q204" s="101">
        <v>0</v>
      </c>
      <c r="R204" s="101">
        <v>1150</v>
      </c>
    </row>
    <row r="205">
      <c r="L205" s="98" t="s">
        <v>100354</v>
      </c>
      <c r="M205" s="98" t="s">
        <v>100355</v>
      </c>
      <c r="N205" s="98" t="s">
        <v>100356</v>
      </c>
      <c r="O205" s="101">
        <v>1035</v>
      </c>
      <c r="P205" s="101">
        <v>1035</v>
      </c>
    </row>
    <row r="206">
      <c r="L206" s="98" t="s">
        <v>100357</v>
      </c>
      <c r="M206" s="98" t="s">
        <v>100358</v>
      </c>
      <c r="N206" s="98" t="s">
        <v>100359</v>
      </c>
      <c r="O206" s="101">
        <v>10</v>
      </c>
      <c r="P206" s="101">
        <v>0</v>
      </c>
    </row>
    <row r="207">
      <c r="K207" s="96" t="s">
        <v>100360</v>
      </c>
      <c r="O207" s="85">
        <f>SUM(O204:O206)</f>
      </c>
      <c r="P207" s="85">
        <f>SUM(P204:P206)</f>
      </c>
    </row>
    <row r="208">
      <c r="A208" s="98" t="s">
        <v>100361</v>
      </c>
      <c r="B208" s="98" t="s">
        <v>100362</v>
      </c>
      <c r="C208" s="100">
        <v>900</v>
      </c>
      <c r="D208" s="98" t="s">
        <v>100363</v>
      </c>
      <c r="E208" s="98" t="s">
        <v>100364</v>
      </c>
      <c r="F208" s="104">
        <v>43432</v>
      </c>
      <c r="G208" s="104">
        <v>45383</v>
      </c>
      <c r="H208" s="104">
        <v>45777</v>
      </c>
      <c r="J208" s="101">
        <v>1275</v>
      </c>
      <c r="K208" s="98" t="s">
        <v>100365</v>
      </c>
      <c r="L208" s="98" t="s">
        <v>100366</v>
      </c>
      <c r="M208" s="98" t="s">
        <v>100367</v>
      </c>
      <c r="N208" s="98" t="s">
        <v>100368</v>
      </c>
      <c r="O208" s="101">
        <v>45</v>
      </c>
      <c r="P208" s="101">
        <v>45</v>
      </c>
      <c r="Q208" s="101">
        <v>0</v>
      </c>
      <c r="R208" s="101">
        <v>1355</v>
      </c>
    </row>
    <row r="209">
      <c r="L209" s="98" t="s">
        <v>100369</v>
      </c>
      <c r="M209" s="98" t="s">
        <v>100370</v>
      </c>
      <c r="N209" s="98" t="s">
        <v>100371</v>
      </c>
      <c r="O209" s="101">
        <v>989</v>
      </c>
      <c r="P209" s="101">
        <v>989</v>
      </c>
    </row>
    <row r="210">
      <c r="K210" s="96" t="s">
        <v>100372</v>
      </c>
      <c r="O210" s="85">
        <f>SUM(O208:O209)</f>
      </c>
      <c r="P210" s="85">
        <f>SUM(P208:P209)</f>
      </c>
    </row>
    <row r="211">
      <c r="A211" s="98" t="s">
        <v>100373</v>
      </c>
      <c r="B211" s="98" t="s">
        <v>100374</v>
      </c>
      <c r="C211" s="100">
        <v>900</v>
      </c>
      <c r="D211" s="98" t="s">
        <v>100375</v>
      </c>
      <c r="E211" s="98" t="s">
        <v>100376</v>
      </c>
      <c r="F211" s="104">
        <v>45017</v>
      </c>
      <c r="G211" s="104">
        <v>45748</v>
      </c>
      <c r="H211" s="104">
        <v>46112</v>
      </c>
      <c r="J211" s="101">
        <v>1275</v>
      </c>
      <c r="K211" s="98" t="s">
        <v>100377</v>
      </c>
      <c r="L211" s="98" t="s">
        <v>100378</v>
      </c>
      <c r="M211" s="98" t="s">
        <v>100379</v>
      </c>
      <c r="N211" s="98" t="s">
        <v>100380</v>
      </c>
      <c r="O211" s="101">
        <v>45</v>
      </c>
      <c r="P211" s="101">
        <v>45</v>
      </c>
      <c r="Q211" s="101">
        <v>1359.9300000000001</v>
      </c>
      <c r="R211" s="101">
        <v>200</v>
      </c>
    </row>
    <row r="212">
      <c r="L212" s="98" t="s">
        <v>100381</v>
      </c>
      <c r="M212" s="98" t="s">
        <v>100382</v>
      </c>
      <c r="N212" s="98" t="s">
        <v>100383</v>
      </c>
      <c r="O212" s="101">
        <v>1210</v>
      </c>
      <c r="P212" s="101">
        <v>1210</v>
      </c>
    </row>
    <row r="213">
      <c r="L213" s="98" t="s">
        <v>100384</v>
      </c>
      <c r="M213" s="98" t="s">
        <v>100385</v>
      </c>
      <c r="N213" s="98" t="s">
        <v>100386</v>
      </c>
      <c r="O213" s="101">
        <v>75</v>
      </c>
      <c r="P213" s="101">
        <v>0</v>
      </c>
    </row>
    <row r="214">
      <c r="K214" s="96" t="s">
        <v>100387</v>
      </c>
      <c r="O214" s="85">
        <f>SUM(O211:O213)</f>
      </c>
      <c r="P214" s="85">
        <f>SUM(P211:P213)</f>
      </c>
    </row>
    <row r="215">
      <c r="A215" s="98" t="s">
        <v>100388</v>
      </c>
      <c r="B215" s="98" t="s">
        <v>100389</v>
      </c>
      <c r="C215" s="100">
        <v>900</v>
      </c>
      <c r="D215" s="98" t="s">
        <v>100390</v>
      </c>
      <c r="E215" s="98" t="s">
        <v>100391</v>
      </c>
      <c r="F215" s="104">
        <v>45227</v>
      </c>
      <c r="G215" s="104">
        <v>45627</v>
      </c>
      <c r="H215" s="104">
        <v>46022</v>
      </c>
      <c r="J215" s="101">
        <v>1305</v>
      </c>
      <c r="K215" s="98" t="s">
        <v>100392</v>
      </c>
      <c r="L215" s="98" t="s">
        <v>100393</v>
      </c>
      <c r="M215" s="98" t="s">
        <v>100394</v>
      </c>
      <c r="N215" s="98" t="s">
        <v>100395</v>
      </c>
      <c r="O215" s="101">
        <v>45</v>
      </c>
      <c r="P215" s="101">
        <v>45</v>
      </c>
      <c r="Q215" s="101">
        <v>0</v>
      </c>
      <c r="R215" s="101">
        <v>1455</v>
      </c>
    </row>
    <row r="216">
      <c r="L216" s="98" t="s">
        <v>100396</v>
      </c>
      <c r="M216" s="98" t="s">
        <v>100397</v>
      </c>
      <c r="N216" s="98" t="s">
        <v>100398</v>
      </c>
      <c r="O216" s="101">
        <v>1290</v>
      </c>
      <c r="P216" s="101">
        <v>1290</v>
      </c>
    </row>
    <row r="217">
      <c r="K217" s="96" t="s">
        <v>100399</v>
      </c>
      <c r="O217" s="85">
        <f>SUM(O215:O216)</f>
      </c>
      <c r="P217" s="85">
        <f>SUM(P215:P216)</f>
      </c>
    </row>
    <row r="218">
      <c r="A218" s="98" t="s">
        <v>100400</v>
      </c>
      <c r="B218" s="98" t="s">
        <v>100401</v>
      </c>
      <c r="C218" s="100">
        <v>900</v>
      </c>
      <c r="D218" s="98" t="s">
        <v>100402</v>
      </c>
      <c r="E218" s="98" t="s">
        <v>100403</v>
      </c>
      <c r="F218" s="104">
        <v>45066</v>
      </c>
      <c r="G218" s="104">
        <v>45444</v>
      </c>
      <c r="H218" s="104">
        <v>45808</v>
      </c>
      <c r="J218" s="101">
        <v>1275</v>
      </c>
      <c r="K218" s="98" t="s">
        <v>100404</v>
      </c>
      <c r="L218" s="98" t="s">
        <v>100405</v>
      </c>
      <c r="M218" s="98" t="s">
        <v>100406</v>
      </c>
      <c r="N218" s="98" t="s">
        <v>100407</v>
      </c>
      <c r="O218" s="101">
        <v>45</v>
      </c>
      <c r="P218" s="101">
        <v>45</v>
      </c>
      <c r="Q218" s="101">
        <v>0</v>
      </c>
      <c r="R218" s="101">
        <v>1325</v>
      </c>
    </row>
    <row r="219">
      <c r="L219" s="98" t="s">
        <v>100408</v>
      </c>
      <c r="M219" s="98" t="s">
        <v>100409</v>
      </c>
      <c r="N219" s="98" t="s">
        <v>100410</v>
      </c>
      <c r="O219" s="101">
        <v>1130</v>
      </c>
      <c r="P219" s="101">
        <v>1130</v>
      </c>
    </row>
    <row r="220">
      <c r="K220" s="96" t="s">
        <v>100411</v>
      </c>
      <c r="O220" s="85">
        <f>SUM(O218:O219)</f>
      </c>
      <c r="P220" s="85">
        <f>SUM(P218:P219)</f>
      </c>
    </row>
    <row r="221">
      <c r="A221" s="98" t="s">
        <v>100412</v>
      </c>
      <c r="B221" s="98" t="s">
        <v>100413</v>
      </c>
      <c r="C221" s="100">
        <v>900</v>
      </c>
      <c r="D221" s="98" t="s">
        <v>100414</v>
      </c>
      <c r="E221" s="98" t="s">
        <v>100415</v>
      </c>
      <c r="F221" s="104">
        <v>45752</v>
      </c>
      <c r="G221" s="104">
        <v>45752</v>
      </c>
      <c r="H221" s="104">
        <v>46146</v>
      </c>
      <c r="J221" s="101">
        <v>1320</v>
      </c>
      <c r="K221" s="98" t="s">
        <v>100416</v>
      </c>
      <c r="L221" s="98" t="s">
        <v>100417</v>
      </c>
      <c r="M221" s="98" t="s">
        <v>100418</v>
      </c>
      <c r="N221" s="98" t="s">
        <v>100419</v>
      </c>
      <c r="O221" s="101">
        <v>39</v>
      </c>
      <c r="P221" s="101">
        <v>45</v>
      </c>
      <c r="Q221" s="101">
        <v>0</v>
      </c>
      <c r="R221" s="101">
        <v>2120</v>
      </c>
    </row>
    <row r="222">
      <c r="L222" s="98" t="s">
        <v>100420</v>
      </c>
      <c r="M222" s="98" t="s">
        <v>100421</v>
      </c>
      <c r="N222" s="98" t="s">
        <v>100422</v>
      </c>
      <c r="O222" s="101">
        <v>1105</v>
      </c>
      <c r="P222" s="101">
        <v>1275</v>
      </c>
    </row>
    <row r="223">
      <c r="L223" s="98" t="s">
        <v>100423</v>
      </c>
      <c r="M223" s="98" t="s">
        <v>100424</v>
      </c>
      <c r="N223" s="98" t="s">
        <v>100425</v>
      </c>
      <c r="O223" s="101">
        <v>100</v>
      </c>
      <c r="P223" s="101">
        <v>0</v>
      </c>
    </row>
    <row r="224">
      <c r="L224" s="98" t="s">
        <v>100426</v>
      </c>
      <c r="M224" s="98" t="s">
        <v>100427</v>
      </c>
      <c r="N224" s="98" t="s">
        <v>100428</v>
      </c>
      <c r="O224" s="101">
        <v>35</v>
      </c>
      <c r="P224" s="101">
        <v>0</v>
      </c>
    </row>
    <row r="225">
      <c r="L225" s="98" t="s">
        <v>100429</v>
      </c>
      <c r="M225" s="98" t="s">
        <v>100430</v>
      </c>
      <c r="N225" s="98" t="s">
        <v>100431</v>
      </c>
      <c r="O225" s="101">
        <v>100</v>
      </c>
      <c r="P225" s="101">
        <v>0</v>
      </c>
    </row>
    <row r="226">
      <c r="K226" s="96" t="s">
        <v>100432</v>
      </c>
      <c r="O226" s="85">
        <f>SUM(O221:O225)</f>
      </c>
      <c r="P226" s="85">
        <f>SUM(P221:P225)</f>
      </c>
    </row>
    <row r="227">
      <c r="A227" s="98" t="s">
        <v>100433</v>
      </c>
      <c r="B227" s="98" t="s">
        <v>100434</v>
      </c>
      <c r="C227" s="100">
        <v>700</v>
      </c>
      <c r="D227" s="98" t="s">
        <v>100435</v>
      </c>
      <c r="E227" s="98" t="s">
        <v>100436</v>
      </c>
      <c r="F227" s="104">
        <v>44828</v>
      </c>
      <c r="G227" s="104">
        <v>45566</v>
      </c>
      <c r="H227" s="104">
        <v>45961</v>
      </c>
      <c r="J227" s="101">
        <v>1150</v>
      </c>
      <c r="K227" s="98" t="s">
        <v>100437</v>
      </c>
      <c r="L227" s="98" t="s">
        <v>100438</v>
      </c>
      <c r="M227" s="98" t="s">
        <v>100439</v>
      </c>
      <c r="N227" s="98" t="s">
        <v>100440</v>
      </c>
      <c r="O227" s="101">
        <v>45</v>
      </c>
      <c r="P227" s="101">
        <v>45</v>
      </c>
      <c r="Q227" s="101">
        <v>0</v>
      </c>
      <c r="R227" s="101">
        <v>200</v>
      </c>
    </row>
    <row r="228">
      <c r="L228" s="98" t="s">
        <v>100441</v>
      </c>
      <c r="M228" s="98" t="s">
        <v>100442</v>
      </c>
      <c r="N228" s="98" t="s">
        <v>100443</v>
      </c>
      <c r="O228" s="101">
        <v>1045</v>
      </c>
      <c r="P228" s="101">
        <v>1045</v>
      </c>
    </row>
    <row r="229">
      <c r="K229" s="96" t="s">
        <v>100444</v>
      </c>
      <c r="O229" s="85">
        <f>SUM(O227:O228)</f>
      </c>
      <c r="P229" s="85">
        <f>SUM(P227:P228)</f>
      </c>
    </row>
    <row r="230">
      <c r="A230" s="98" t="s">
        <v>100445</v>
      </c>
      <c r="B230" s="98" t="s">
        <v>100446</v>
      </c>
      <c r="C230" s="100">
        <v>700</v>
      </c>
      <c r="D230" s="98" t="s">
        <v>100447</v>
      </c>
      <c r="E230" s="98" t="s">
        <v>100448</v>
      </c>
      <c r="F230" s="104">
        <v>44624</v>
      </c>
      <c r="G230" s="104">
        <v>45261</v>
      </c>
      <c r="J230" s="101">
        <v>1150</v>
      </c>
      <c r="K230" s="98" t="s">
        <v>100449</v>
      </c>
      <c r="L230" s="98" t="s">
        <v>100450</v>
      </c>
      <c r="M230" s="98" t="s">
        <v>100451</v>
      </c>
      <c r="N230" s="98" t="s">
        <v>100452</v>
      </c>
      <c r="O230" s="101">
        <v>45</v>
      </c>
      <c r="P230" s="101">
        <v>45</v>
      </c>
      <c r="Q230" s="101">
        <v>0</v>
      </c>
      <c r="R230" s="101">
        <v>200</v>
      </c>
    </row>
    <row r="231">
      <c r="L231" s="98" t="s">
        <v>100453</v>
      </c>
      <c r="M231" s="98" t="s">
        <v>100454</v>
      </c>
      <c r="N231" s="98" t="s">
        <v>100455</v>
      </c>
      <c r="O231" s="101">
        <v>1055</v>
      </c>
      <c r="P231" s="101">
        <v>1055</v>
      </c>
    </row>
    <row r="232">
      <c r="L232" s="98" t="s">
        <v>100456</v>
      </c>
      <c r="M232" s="98" t="s">
        <v>100457</v>
      </c>
      <c r="N232" s="98" t="s">
        <v>100458</v>
      </c>
      <c r="O232" s="101">
        <v>200</v>
      </c>
      <c r="P232" s="101">
        <v>200</v>
      </c>
    </row>
    <row r="233">
      <c r="K233" s="96" t="s">
        <v>100459</v>
      </c>
      <c r="O233" s="85">
        <f>SUM(O230:O232)</f>
      </c>
      <c r="P233" s="85">
        <f>SUM(P230:P232)</f>
      </c>
    </row>
    <row r="234">
      <c r="A234" s="98" t="s">
        <v>100460</v>
      </c>
      <c r="B234" s="98" t="s">
        <v>100461</v>
      </c>
      <c r="C234" s="100">
        <v>700</v>
      </c>
      <c r="D234" s="98" t="s">
        <v>100462</v>
      </c>
      <c r="E234" s="98" t="s">
        <v>100463</v>
      </c>
      <c r="F234" s="104">
        <v>45458</v>
      </c>
      <c r="G234" s="104">
        <v>45458</v>
      </c>
      <c r="H234" s="104">
        <v>45838</v>
      </c>
      <c r="J234" s="101">
        <v>1150</v>
      </c>
      <c r="K234" s="98" t="s">
        <v>100464</v>
      </c>
      <c r="L234" s="98" t="s">
        <v>100465</v>
      </c>
      <c r="M234" s="98" t="s">
        <v>100466</v>
      </c>
      <c r="N234" s="98" t="s">
        <v>100467</v>
      </c>
      <c r="O234" s="101">
        <v>45</v>
      </c>
      <c r="P234" s="101">
        <v>45</v>
      </c>
      <c r="Q234" s="101">
        <v>0</v>
      </c>
      <c r="R234" s="101">
        <v>400</v>
      </c>
    </row>
    <row r="235">
      <c r="L235" s="98" t="s">
        <v>100468</v>
      </c>
      <c r="M235" s="98" t="s">
        <v>100469</v>
      </c>
      <c r="N235" s="98" t="s">
        <v>100470</v>
      </c>
      <c r="O235" s="101">
        <v>1105</v>
      </c>
      <c r="P235" s="101">
        <v>1105</v>
      </c>
    </row>
    <row r="236">
      <c r="K236" s="96" t="s">
        <v>100471</v>
      </c>
      <c r="O236" s="85">
        <f>SUM(O234:O235)</f>
      </c>
      <c r="P236" s="85">
        <f>SUM(P234:P235)</f>
      </c>
    </row>
    <row r="237">
      <c r="A237" s="98" t="s">
        <v>100472</v>
      </c>
      <c r="B237" s="98" t="s">
        <v>100473</v>
      </c>
      <c r="C237" s="100">
        <v>700</v>
      </c>
      <c r="D237" s="98" t="s">
        <v>100474</v>
      </c>
      <c r="E237" s="98" t="s">
        <v>100475</v>
      </c>
      <c r="F237" s="104">
        <v>43091</v>
      </c>
      <c r="G237" s="104">
        <v>45597</v>
      </c>
      <c r="H237" s="104">
        <v>45991</v>
      </c>
      <c r="J237" s="101">
        <v>1150</v>
      </c>
      <c r="K237" s="98" t="s">
        <v>100476</v>
      </c>
      <c r="L237" s="98" t="s">
        <v>100477</v>
      </c>
      <c r="M237" s="98" t="s">
        <v>100478</v>
      </c>
      <c r="N237" s="98" t="s">
        <v>100479</v>
      </c>
      <c r="O237" s="101">
        <v>45</v>
      </c>
      <c r="P237" s="101">
        <v>45</v>
      </c>
      <c r="Q237" s="101">
        <v>0</v>
      </c>
      <c r="R237" s="101">
        <v>700</v>
      </c>
    </row>
    <row r="238">
      <c r="L238" s="98" t="s">
        <v>100480</v>
      </c>
      <c r="M238" s="98" t="s">
        <v>100481</v>
      </c>
      <c r="N238" s="98" t="s">
        <v>100482</v>
      </c>
      <c r="O238" s="101">
        <v>968</v>
      </c>
      <c r="P238" s="101">
        <v>968</v>
      </c>
    </row>
    <row r="239">
      <c r="K239" s="96" t="s">
        <v>100483</v>
      </c>
      <c r="O239" s="85">
        <f>SUM(O237:O238)</f>
      </c>
      <c r="P239" s="85">
        <f>SUM(P237:P238)</f>
      </c>
    </row>
    <row r="240">
      <c r="A240" s="98" t="s">
        <v>100484</v>
      </c>
      <c r="B240" s="98" t="s">
        <v>100485</v>
      </c>
      <c r="C240" s="100">
        <v>700</v>
      </c>
      <c r="D240" s="98" t="s">
        <v>100486</v>
      </c>
      <c r="E240" s="98" t="s">
        <v>100487</v>
      </c>
      <c r="F240" s="104">
        <v>45535</v>
      </c>
      <c r="G240" s="104">
        <v>45535</v>
      </c>
      <c r="H240" s="104">
        <v>45900</v>
      </c>
      <c r="J240" s="101">
        <v>1150</v>
      </c>
      <c r="K240" s="98" t="s">
        <v>100488</v>
      </c>
      <c r="L240" s="98" t="s">
        <v>100489</v>
      </c>
      <c r="M240" s="98" t="s">
        <v>100490</v>
      </c>
      <c r="N240" s="98" t="s">
        <v>100491</v>
      </c>
      <c r="O240" s="101">
        <v>45</v>
      </c>
      <c r="P240" s="101">
        <v>45</v>
      </c>
      <c r="Q240" s="101">
        <v>0</v>
      </c>
      <c r="R240" s="101">
        <v>700</v>
      </c>
    </row>
    <row r="241">
      <c r="L241" s="98" t="s">
        <v>100492</v>
      </c>
      <c r="M241" s="98" t="s">
        <v>100493</v>
      </c>
      <c r="N241" s="98" t="s">
        <v>100494</v>
      </c>
      <c r="O241" s="101">
        <v>1105</v>
      </c>
      <c r="P241" s="101">
        <v>1105</v>
      </c>
    </row>
    <row r="242">
      <c r="K242" s="96" t="s">
        <v>100495</v>
      </c>
      <c r="O242" s="85">
        <f>SUM(O240:O241)</f>
      </c>
      <c r="P242" s="85">
        <f>SUM(P240:P241)</f>
      </c>
    </row>
    <row r="243">
      <c r="A243" s="98" t="s">
        <v>100496</v>
      </c>
      <c r="B243" s="98" t="s">
        <v>100497</v>
      </c>
      <c r="C243" s="100">
        <v>700</v>
      </c>
      <c r="D243" s="98" t="s">
        <v>100498</v>
      </c>
      <c r="E243" s="98" t="s">
        <v>100499</v>
      </c>
      <c r="F243" s="104">
        <v>44989</v>
      </c>
      <c r="G243" s="104">
        <v>45383</v>
      </c>
      <c r="H243" s="104">
        <v>45777</v>
      </c>
      <c r="J243" s="101">
        <v>1150</v>
      </c>
      <c r="K243" s="98" t="s">
        <v>100500</v>
      </c>
      <c r="L243" s="98" t="s">
        <v>100501</v>
      </c>
      <c r="M243" s="98" t="s">
        <v>100502</v>
      </c>
      <c r="N243" s="98" t="s">
        <v>100503</v>
      </c>
      <c r="O243" s="101">
        <v>45</v>
      </c>
      <c r="P243" s="101">
        <v>45</v>
      </c>
      <c r="Q243" s="101">
        <v>0</v>
      </c>
      <c r="R243" s="101">
        <v>200</v>
      </c>
    </row>
    <row r="244">
      <c r="L244" s="98" t="s">
        <v>100504</v>
      </c>
      <c r="M244" s="98" t="s">
        <v>100505</v>
      </c>
      <c r="N244" s="98" t="s">
        <v>100506</v>
      </c>
      <c r="O244" s="101">
        <v>1045</v>
      </c>
      <c r="P244" s="101">
        <v>1045</v>
      </c>
    </row>
    <row r="245">
      <c r="K245" s="96" t="s">
        <v>100507</v>
      </c>
      <c r="O245" s="85">
        <f>SUM(O243:O244)</f>
      </c>
      <c r="P245" s="85">
        <f>SUM(P243:P244)</f>
      </c>
    </row>
    <row r="246">
      <c r="A246" s="98" t="s">
        <v>100508</v>
      </c>
      <c r="B246" s="98" t="s">
        <v>100509</v>
      </c>
      <c r="C246" s="100">
        <v>700</v>
      </c>
      <c r="D246" s="98" t="s">
        <v>100510</v>
      </c>
      <c r="E246" s="98" t="s">
        <v>100511</v>
      </c>
      <c r="F246" s="104">
        <v>45731</v>
      </c>
      <c r="G246" s="104">
        <v>45731</v>
      </c>
      <c r="H246" s="104">
        <v>45944</v>
      </c>
      <c r="J246" s="101">
        <v>1150</v>
      </c>
      <c r="K246" s="98" t="s">
        <v>100512</v>
      </c>
      <c r="L246" s="98" t="s">
        <v>100513</v>
      </c>
      <c r="M246" s="98" t="s">
        <v>100514</v>
      </c>
      <c r="N246" s="98" t="s">
        <v>100515</v>
      </c>
      <c r="O246" s="101">
        <v>45</v>
      </c>
      <c r="P246" s="101">
        <v>45</v>
      </c>
      <c r="Q246" s="101">
        <v>0</v>
      </c>
      <c r="R246" s="101">
        <v>1000</v>
      </c>
    </row>
    <row r="247">
      <c r="L247" s="98" t="s">
        <v>100516</v>
      </c>
      <c r="M247" s="98" t="s">
        <v>100517</v>
      </c>
      <c r="N247" s="98" t="s">
        <v>100518</v>
      </c>
      <c r="O247" s="101">
        <v>1165</v>
      </c>
      <c r="P247" s="101">
        <v>1165</v>
      </c>
    </row>
    <row r="248">
      <c r="K248" s="96" t="s">
        <v>100519</v>
      </c>
      <c r="O248" s="85">
        <f>SUM(O246:O247)</f>
      </c>
      <c r="P248" s="85">
        <f>SUM(P246:P247)</f>
      </c>
    </row>
    <row r="249">
      <c r="A249" s="98" t="s">
        <v>100520</v>
      </c>
      <c r="B249" s="98" t="s">
        <v>100521</v>
      </c>
      <c r="C249" s="100">
        <v>700</v>
      </c>
      <c r="D249" s="98" t="s">
        <v>100522</v>
      </c>
      <c r="E249" s="98" t="s">
        <v>100523</v>
      </c>
      <c r="F249" s="104">
        <v>44631</v>
      </c>
      <c r="G249" s="104">
        <v>45383</v>
      </c>
      <c r="H249" s="104">
        <v>45777</v>
      </c>
      <c r="J249" s="101">
        <v>1150</v>
      </c>
      <c r="K249" s="98" t="s">
        <v>100524</v>
      </c>
      <c r="L249" s="98" t="s">
        <v>100525</v>
      </c>
      <c r="M249" s="98" t="s">
        <v>100526</v>
      </c>
      <c r="N249" s="98" t="s">
        <v>100527</v>
      </c>
      <c r="O249" s="101">
        <v>45</v>
      </c>
      <c r="P249" s="101">
        <v>45</v>
      </c>
      <c r="Q249" s="101">
        <v>100</v>
      </c>
      <c r="R249" s="101">
        <v>500</v>
      </c>
    </row>
    <row r="250">
      <c r="L250" s="98" t="s">
        <v>100528</v>
      </c>
      <c r="M250" s="98" t="s">
        <v>100529</v>
      </c>
      <c r="N250" s="98" t="s">
        <v>100530</v>
      </c>
      <c r="O250" s="101">
        <v>1015</v>
      </c>
      <c r="P250" s="101">
        <v>1015</v>
      </c>
    </row>
    <row r="251">
      <c r="L251" s="98" t="s">
        <v>100531</v>
      </c>
      <c r="M251" s="98" t="s">
        <v>100532</v>
      </c>
      <c r="N251" s="98" t="s">
        <v>100533</v>
      </c>
      <c r="O251" s="101">
        <v>100</v>
      </c>
      <c r="P251" s="101">
        <v>0</v>
      </c>
    </row>
    <row r="252">
      <c r="K252" s="96" t="s">
        <v>100534</v>
      </c>
      <c r="O252" s="85">
        <f>SUM(O249:O251)</f>
      </c>
      <c r="P252" s="85">
        <f>SUM(P249:P251)</f>
      </c>
    </row>
    <row r="253">
      <c r="A253" s="98" t="s">
        <v>100535</v>
      </c>
      <c r="B253" s="98" t="s">
        <v>100536</v>
      </c>
      <c r="C253" s="100">
        <v>700</v>
      </c>
      <c r="D253" s="98" t="s">
        <v>100537</v>
      </c>
      <c r="E253" s="98" t="s">
        <v>100538</v>
      </c>
      <c r="F253" s="104">
        <v>45227</v>
      </c>
      <c r="G253" s="104">
        <v>45597</v>
      </c>
      <c r="H253" s="104">
        <v>45991</v>
      </c>
      <c r="J253" s="101">
        <v>1150</v>
      </c>
      <c r="K253" s="98" t="s">
        <v>100539</v>
      </c>
      <c r="L253" s="98" t="s">
        <v>100540</v>
      </c>
      <c r="M253" s="98" t="s">
        <v>100541</v>
      </c>
      <c r="N253" s="98" t="s">
        <v>100542</v>
      </c>
      <c r="O253" s="101">
        <v>45</v>
      </c>
      <c r="P253" s="101">
        <v>45</v>
      </c>
      <c r="Q253" s="101">
        <v>109.2</v>
      </c>
      <c r="R253" s="101">
        <v>200</v>
      </c>
    </row>
    <row r="254">
      <c r="L254" s="98" t="s">
        <v>100543</v>
      </c>
      <c r="M254" s="98" t="s">
        <v>100544</v>
      </c>
      <c r="N254" s="98" t="s">
        <v>100545</v>
      </c>
      <c r="O254" s="101">
        <v>1105</v>
      </c>
      <c r="P254" s="101">
        <v>1105</v>
      </c>
    </row>
    <row r="255">
      <c r="L255" s="98" t="s">
        <v>100546</v>
      </c>
      <c r="M255" s="98" t="s">
        <v>100547</v>
      </c>
      <c r="N255" s="98" t="s">
        <v>100548</v>
      </c>
      <c r="O255" s="101">
        <v>35</v>
      </c>
      <c r="P255" s="101">
        <v>0</v>
      </c>
    </row>
    <row r="256">
      <c r="L256" s="98" t="s">
        <v>100549</v>
      </c>
      <c r="M256" s="98" t="s">
        <v>100550</v>
      </c>
      <c r="N256" s="98" t="s">
        <v>100551</v>
      </c>
      <c r="O256" s="101">
        <v>75</v>
      </c>
      <c r="P256" s="101">
        <v>0</v>
      </c>
    </row>
    <row r="257">
      <c r="K257" s="96" t="s">
        <v>100552</v>
      </c>
      <c r="O257" s="85">
        <f>SUM(O253:O256)</f>
      </c>
      <c r="P257" s="85">
        <f>SUM(P253:P256)</f>
      </c>
    </row>
    <row r="258">
      <c r="A258" s="98" t="s">
        <v>100553</v>
      </c>
      <c r="B258" s="98" t="s">
        <v>100554</v>
      </c>
      <c r="C258" s="100">
        <v>700</v>
      </c>
      <c r="D258" s="98" t="s">
        <v>100555</v>
      </c>
      <c r="E258" s="98" t="s">
        <v>100556</v>
      </c>
      <c r="F258" s="104">
        <v>45430</v>
      </c>
      <c r="G258" s="104">
        <v>45430</v>
      </c>
      <c r="H258" s="104">
        <v>45808</v>
      </c>
      <c r="J258" s="101">
        <v>1150</v>
      </c>
      <c r="K258" s="98" t="s">
        <v>100557</v>
      </c>
      <c r="L258" s="98" t="s">
        <v>100558</v>
      </c>
      <c r="M258" s="98" t="s">
        <v>100559</v>
      </c>
      <c r="N258" s="98" t="s">
        <v>100560</v>
      </c>
      <c r="O258" s="101">
        <v>45</v>
      </c>
      <c r="P258" s="101">
        <v>45</v>
      </c>
      <c r="Q258" s="101">
        <v>0</v>
      </c>
      <c r="R258" s="101">
        <v>1350</v>
      </c>
    </row>
    <row r="259">
      <c r="L259" s="98" t="s">
        <v>100561</v>
      </c>
      <c r="M259" s="98" t="s">
        <v>100562</v>
      </c>
      <c r="N259" s="98" t="s">
        <v>100563</v>
      </c>
      <c r="O259" s="101">
        <v>1105</v>
      </c>
      <c r="P259" s="101">
        <v>1105</v>
      </c>
    </row>
    <row r="260">
      <c r="K260" s="96" t="s">
        <v>100564</v>
      </c>
      <c r="O260" s="85">
        <f>SUM(O258:O259)</f>
      </c>
      <c r="P260" s="85">
        <f>SUM(P258:P259)</f>
      </c>
    </row>
    <row r="261">
      <c r="A261" s="98" t="s">
        <v>100565</v>
      </c>
      <c r="B261" s="98" t="s">
        <v>100566</v>
      </c>
      <c r="C261" s="100">
        <v>700</v>
      </c>
      <c r="D261" s="98" t="s">
        <v>100567</v>
      </c>
      <c r="E261" s="98" t="s">
        <v>100568</v>
      </c>
      <c r="F261" s="104">
        <v>45136</v>
      </c>
      <c r="G261" s="104">
        <v>45536</v>
      </c>
      <c r="H261" s="104">
        <v>45930</v>
      </c>
      <c r="J261" s="101">
        <v>1150</v>
      </c>
      <c r="K261" s="98" t="s">
        <v>100569</v>
      </c>
      <c r="L261" s="98" t="s">
        <v>100570</v>
      </c>
      <c r="M261" s="98" t="s">
        <v>100571</v>
      </c>
      <c r="N261" s="98" t="s">
        <v>100572</v>
      </c>
      <c r="O261" s="101">
        <v>45</v>
      </c>
      <c r="P261" s="101">
        <v>45</v>
      </c>
      <c r="Q261" s="101">
        <v>0</v>
      </c>
      <c r="R261" s="101">
        <v>1300</v>
      </c>
    </row>
    <row r="262">
      <c r="L262" s="98" t="s">
        <v>100573</v>
      </c>
      <c r="M262" s="98" t="s">
        <v>100574</v>
      </c>
      <c r="N262" s="98" t="s">
        <v>100575</v>
      </c>
      <c r="O262" s="101">
        <v>1105</v>
      </c>
      <c r="P262" s="101">
        <v>1105</v>
      </c>
    </row>
    <row r="263">
      <c r="K263" s="96" t="s">
        <v>100576</v>
      </c>
      <c r="O263" s="85">
        <f>SUM(O261:O262)</f>
      </c>
      <c r="P263" s="85">
        <f>SUM(P261:P262)</f>
      </c>
    </row>
    <row r="264">
      <c r="A264" s="98" t="s">
        <v>100577</v>
      </c>
      <c r="B264" s="98" t="s">
        <v>100578</v>
      </c>
      <c r="C264" s="100">
        <v>700</v>
      </c>
      <c r="D264" s="98" t="s">
        <v>100579</v>
      </c>
      <c r="E264" s="98" t="s">
        <v>100580</v>
      </c>
      <c r="F264" s="104">
        <v>45430</v>
      </c>
      <c r="G264" s="104">
        <v>45430</v>
      </c>
      <c r="H264" s="104">
        <v>45838</v>
      </c>
      <c r="J264" s="101">
        <v>1150</v>
      </c>
      <c r="K264" s="98" t="s">
        <v>100581</v>
      </c>
      <c r="L264" s="98" t="s">
        <v>100582</v>
      </c>
      <c r="M264" s="98" t="s">
        <v>100583</v>
      </c>
      <c r="N264" s="98" t="s">
        <v>100584</v>
      </c>
      <c r="O264" s="101">
        <v>45</v>
      </c>
      <c r="P264" s="101">
        <v>45</v>
      </c>
      <c r="Q264" s="101">
        <v>0</v>
      </c>
      <c r="R264" s="101">
        <v>200</v>
      </c>
    </row>
    <row r="265">
      <c r="L265" s="98" t="s">
        <v>100585</v>
      </c>
      <c r="M265" s="98" t="s">
        <v>100586</v>
      </c>
      <c r="N265" s="98" t="s">
        <v>100587</v>
      </c>
      <c r="O265" s="101">
        <v>1105</v>
      </c>
      <c r="P265" s="101">
        <v>1105</v>
      </c>
    </row>
    <row r="266">
      <c r="K266" s="96" t="s">
        <v>100588</v>
      </c>
      <c r="O266" s="85">
        <f>SUM(O264:O265)</f>
      </c>
      <c r="P266" s="85">
        <f>SUM(P264:P265)</f>
      </c>
    </row>
    <row r="267">
      <c r="A267" s="98" t="s">
        <v>100589</v>
      </c>
      <c r="B267" s="98" t="s">
        <v>100590</v>
      </c>
      <c r="C267" s="100">
        <v>700</v>
      </c>
      <c r="D267" s="98" t="s">
        <v>100591</v>
      </c>
      <c r="E267" s="98" t="s">
        <v>100592</v>
      </c>
      <c r="F267" s="104">
        <v>42917</v>
      </c>
      <c r="G267" s="104">
        <v>45658</v>
      </c>
      <c r="H267" s="104">
        <v>45838</v>
      </c>
      <c r="J267" s="101">
        <v>1150</v>
      </c>
      <c r="K267" s="98" t="s">
        <v>100593</v>
      </c>
      <c r="L267" s="98" t="s">
        <v>100594</v>
      </c>
      <c r="M267" s="98" t="s">
        <v>100595</v>
      </c>
      <c r="N267" s="98" t="s">
        <v>100596</v>
      </c>
      <c r="O267" s="101">
        <v>45</v>
      </c>
      <c r="P267" s="101">
        <v>45</v>
      </c>
      <c r="Q267" s="101">
        <v>0</v>
      </c>
      <c r="R267" s="101">
        <v>765</v>
      </c>
    </row>
    <row r="268">
      <c r="L268" s="98" t="s">
        <v>100597</v>
      </c>
      <c r="M268" s="98" t="s">
        <v>100598</v>
      </c>
      <c r="N268" s="98" t="s">
        <v>100599</v>
      </c>
      <c r="O268" s="101">
        <v>1125</v>
      </c>
      <c r="P268" s="101">
        <v>1125</v>
      </c>
    </row>
    <row r="269">
      <c r="K269" s="96" t="s">
        <v>100600</v>
      </c>
      <c r="O269" s="85">
        <f>SUM(O267:O268)</f>
      </c>
      <c r="P269" s="85">
        <f>SUM(P267:P268)</f>
      </c>
    </row>
    <row r="270">
      <c r="A270" s="98" t="s">
        <v>100601</v>
      </c>
      <c r="B270" s="98" t="s">
        <v>100602</v>
      </c>
      <c r="C270" s="100">
        <v>700</v>
      </c>
      <c r="D270" s="98" t="s">
        <v>100603</v>
      </c>
      <c r="E270" s="98" t="s">
        <v>100604</v>
      </c>
      <c r="F270" s="104">
        <v>45702</v>
      </c>
      <c r="G270" s="104">
        <v>45702</v>
      </c>
      <c r="H270" s="104">
        <v>46066</v>
      </c>
      <c r="J270" s="101">
        <v>1150</v>
      </c>
      <c r="K270" s="98" t="s">
        <v>100605</v>
      </c>
      <c r="L270" s="98" t="s">
        <v>100606</v>
      </c>
      <c r="M270" s="98" t="s">
        <v>100607</v>
      </c>
      <c r="N270" s="98" t="s">
        <v>100608</v>
      </c>
      <c r="O270" s="101">
        <v>45</v>
      </c>
      <c r="P270" s="101">
        <v>45</v>
      </c>
      <c r="Q270" s="101">
        <v>-0.94999999999999996</v>
      </c>
      <c r="R270" s="101">
        <v>1650</v>
      </c>
    </row>
    <row r="271">
      <c r="L271" s="98" t="s">
        <v>100609</v>
      </c>
      <c r="M271" s="98" t="s">
        <v>100610</v>
      </c>
      <c r="N271" s="98" t="s">
        <v>100611</v>
      </c>
      <c r="O271" s="101">
        <v>1105</v>
      </c>
      <c r="P271" s="101">
        <v>1105</v>
      </c>
    </row>
    <row r="272">
      <c r="K272" s="96" t="s">
        <v>100612</v>
      </c>
      <c r="O272" s="85">
        <f>SUM(O270:O271)</f>
      </c>
      <c r="P272" s="85">
        <f>SUM(P270:P271)</f>
      </c>
    </row>
    <row r="273">
      <c r="A273" s="98" t="s">
        <v>100613</v>
      </c>
      <c r="B273" s="98" t="s">
        <v>100614</v>
      </c>
      <c r="C273" s="100">
        <v>700</v>
      </c>
      <c r="D273" s="98" t="s">
        <v>100615</v>
      </c>
      <c r="E273" s="98" t="s">
        <v>100616</v>
      </c>
      <c r="F273" s="104">
        <v>44625</v>
      </c>
      <c r="G273" s="104">
        <v>45413</v>
      </c>
      <c r="H273" s="104">
        <v>45777</v>
      </c>
      <c r="J273" s="101">
        <v>1150</v>
      </c>
      <c r="K273" s="98" t="s">
        <v>100617</v>
      </c>
      <c r="L273" s="98" t="s">
        <v>100618</v>
      </c>
      <c r="M273" s="98" t="s">
        <v>100619</v>
      </c>
      <c r="N273" s="98" t="s">
        <v>100620</v>
      </c>
      <c r="O273" s="101">
        <v>45</v>
      </c>
      <c r="P273" s="101">
        <v>45</v>
      </c>
      <c r="Q273" s="101">
        <v>0</v>
      </c>
      <c r="R273" s="101">
        <v>200</v>
      </c>
    </row>
    <row r="274">
      <c r="L274" s="98" t="s">
        <v>100621</v>
      </c>
      <c r="M274" s="98" t="s">
        <v>100622</v>
      </c>
      <c r="N274" s="98" t="s">
        <v>100623</v>
      </c>
      <c r="O274" s="101">
        <v>1015</v>
      </c>
      <c r="P274" s="101">
        <v>1015</v>
      </c>
    </row>
    <row r="275">
      <c r="L275" s="98" t="s">
        <v>100624</v>
      </c>
      <c r="M275" s="98" t="s">
        <v>100625</v>
      </c>
      <c r="N275" s="98" t="s">
        <v>100626</v>
      </c>
      <c r="O275" s="101">
        <v>12</v>
      </c>
      <c r="P275" s="101">
        <v>0</v>
      </c>
    </row>
    <row r="276">
      <c r="K276" s="96" t="s">
        <v>100627</v>
      </c>
      <c r="O276" s="85">
        <f>SUM(O273:O275)</f>
      </c>
      <c r="P276" s="85">
        <f>SUM(P273:P275)</f>
      </c>
    </row>
    <row r="277">
      <c r="A277" s="98" t="s">
        <v>100628</v>
      </c>
      <c r="B277" s="98" t="s">
        <v>100629</v>
      </c>
      <c r="C277" s="100">
        <v>700</v>
      </c>
      <c r="D277" s="98" t="s">
        <v>100630</v>
      </c>
      <c r="E277" s="98" t="s">
        <v>100631</v>
      </c>
      <c r="F277" s="104">
        <v>45528</v>
      </c>
      <c r="G277" s="104">
        <v>45528</v>
      </c>
      <c r="H277" s="104">
        <v>45900</v>
      </c>
      <c r="J277" s="101">
        <v>1150</v>
      </c>
      <c r="K277" s="98" t="s">
        <v>100632</v>
      </c>
      <c r="L277" s="98" t="s">
        <v>100633</v>
      </c>
      <c r="M277" s="98" t="s">
        <v>100634</v>
      </c>
      <c r="N277" s="98" t="s">
        <v>100635</v>
      </c>
      <c r="O277" s="101">
        <v>45</v>
      </c>
      <c r="P277" s="101">
        <v>45</v>
      </c>
      <c r="Q277" s="101">
        <v>0</v>
      </c>
      <c r="R277" s="101">
        <v>1350</v>
      </c>
    </row>
    <row r="278">
      <c r="L278" s="98" t="s">
        <v>100636</v>
      </c>
      <c r="M278" s="98" t="s">
        <v>100637</v>
      </c>
      <c r="N278" s="98" t="s">
        <v>100638</v>
      </c>
      <c r="O278" s="101">
        <v>1105</v>
      </c>
      <c r="P278" s="101">
        <v>1105</v>
      </c>
    </row>
    <row r="279">
      <c r="L279" s="98" t="s">
        <v>100639</v>
      </c>
      <c r="M279" s="98" t="s">
        <v>100640</v>
      </c>
      <c r="N279" s="98" t="s">
        <v>100641</v>
      </c>
      <c r="O279" s="101">
        <v>12</v>
      </c>
      <c r="P279" s="101">
        <v>0</v>
      </c>
    </row>
    <row r="280">
      <c r="K280" s="96" t="s">
        <v>100642</v>
      </c>
      <c r="O280" s="85">
        <f>SUM(O277:O279)</f>
      </c>
      <c r="P280" s="85">
        <f>SUM(P277:P279)</f>
      </c>
    </row>
    <row r="281">
      <c r="A281" s="98" t="s">
        <v>100643</v>
      </c>
      <c r="B281" s="98" t="s">
        <v>100644</v>
      </c>
      <c r="C281" s="100">
        <v>900</v>
      </c>
      <c r="D281" s="98" t="s">
        <v>100645</v>
      </c>
      <c r="E281" s="98" t="s">
        <v>100646</v>
      </c>
      <c r="F281" s="104">
        <v>44477</v>
      </c>
      <c r="G281" s="104">
        <v>45627</v>
      </c>
      <c r="H281" s="104">
        <v>46022</v>
      </c>
      <c r="J281" s="101">
        <v>1275</v>
      </c>
      <c r="K281" s="98" t="s">
        <v>100647</v>
      </c>
      <c r="L281" s="98" t="s">
        <v>100648</v>
      </c>
      <c r="M281" s="98" t="s">
        <v>100649</v>
      </c>
      <c r="N281" s="98" t="s">
        <v>100650</v>
      </c>
      <c r="O281" s="101">
        <v>45</v>
      </c>
      <c r="P281" s="101">
        <v>45</v>
      </c>
      <c r="Q281" s="101">
        <v>0</v>
      </c>
      <c r="R281" s="101">
        <v>200</v>
      </c>
    </row>
    <row r="282">
      <c r="L282" s="98" t="s">
        <v>100651</v>
      </c>
      <c r="M282" s="98" t="s">
        <v>100652</v>
      </c>
      <c r="N282" s="98" t="s">
        <v>100653</v>
      </c>
      <c r="O282" s="101">
        <v>1140</v>
      </c>
      <c r="P282" s="101">
        <v>1140</v>
      </c>
    </row>
    <row r="283">
      <c r="L283" s="98" t="s">
        <v>100654</v>
      </c>
      <c r="M283" s="98" t="s">
        <v>100655</v>
      </c>
      <c r="N283" s="98" t="s">
        <v>100656</v>
      </c>
      <c r="O283" s="101">
        <v>75</v>
      </c>
      <c r="P283" s="101">
        <v>0</v>
      </c>
    </row>
    <row r="284">
      <c r="K284" s="96" t="s">
        <v>100657</v>
      </c>
      <c r="O284" s="85">
        <f>SUM(O281:O283)</f>
      </c>
      <c r="P284" s="85">
        <f>SUM(P281:P283)</f>
      </c>
    </row>
    <row r="285">
      <c r="A285" s="98" t="s">
        <v>100658</v>
      </c>
      <c r="B285" s="98" t="s">
        <v>100659</v>
      </c>
      <c r="C285" s="100">
        <v>900</v>
      </c>
      <c r="D285" s="98" t="s">
        <v>100660</v>
      </c>
      <c r="E285" s="98" t="s">
        <v>100661</v>
      </c>
      <c r="F285" s="104">
        <v>45486</v>
      </c>
      <c r="G285" s="104">
        <v>45486</v>
      </c>
      <c r="H285" s="104">
        <v>45869</v>
      </c>
      <c r="J285" s="101">
        <v>1320</v>
      </c>
      <c r="K285" s="98" t="s">
        <v>100662</v>
      </c>
      <c r="L285" s="98" t="s">
        <v>100663</v>
      </c>
      <c r="M285" s="98" t="s">
        <v>100664</v>
      </c>
      <c r="N285" s="98" t="s">
        <v>100665</v>
      </c>
      <c r="O285" s="101">
        <v>45</v>
      </c>
      <c r="P285" s="101">
        <v>45</v>
      </c>
      <c r="Q285" s="101">
        <v>0</v>
      </c>
      <c r="R285" s="101">
        <v>1520</v>
      </c>
    </row>
    <row r="286">
      <c r="L286" s="98" t="s">
        <v>100666</v>
      </c>
      <c r="M286" s="98" t="s">
        <v>100667</v>
      </c>
      <c r="N286" s="98" t="s">
        <v>100668</v>
      </c>
      <c r="O286" s="101">
        <v>1275</v>
      </c>
      <c r="P286" s="101">
        <v>1275</v>
      </c>
    </row>
    <row r="287">
      <c r="K287" s="96" t="s">
        <v>100669</v>
      </c>
      <c r="O287" s="85">
        <f>SUM(O285:O286)</f>
      </c>
      <c r="P287" s="85">
        <f>SUM(P285:P286)</f>
      </c>
    </row>
    <row r="288">
      <c r="A288" s="98" t="s">
        <v>100670</v>
      </c>
      <c r="B288" s="98" t="s">
        <v>100671</v>
      </c>
      <c r="C288" s="100">
        <v>900</v>
      </c>
      <c r="D288" s="98" t="s">
        <v>100672</v>
      </c>
      <c r="E288" s="98" t="s">
        <v>100673</v>
      </c>
      <c r="F288" s="104">
        <v>44440</v>
      </c>
      <c r="G288" s="104">
        <v>45566</v>
      </c>
      <c r="H288" s="104">
        <v>45930</v>
      </c>
      <c r="J288" s="101">
        <v>1275</v>
      </c>
      <c r="K288" s="98" t="s">
        <v>100674</v>
      </c>
      <c r="L288" s="98" t="s">
        <v>100675</v>
      </c>
      <c r="M288" s="98" t="s">
        <v>100676</v>
      </c>
      <c r="N288" s="98" t="s">
        <v>100677</v>
      </c>
      <c r="O288" s="101">
        <v>45</v>
      </c>
      <c r="P288" s="101">
        <v>45</v>
      </c>
      <c r="Q288" s="101">
        <v>1255.6700000000001</v>
      </c>
      <c r="R288" s="101">
        <v>400</v>
      </c>
    </row>
    <row r="289">
      <c r="L289" s="98" t="s">
        <v>100678</v>
      </c>
      <c r="M289" s="98" t="s">
        <v>100679</v>
      </c>
      <c r="N289" s="98" t="s">
        <v>100680</v>
      </c>
      <c r="O289" s="101">
        <v>1090</v>
      </c>
      <c r="P289" s="101">
        <v>1090</v>
      </c>
    </row>
    <row r="290">
      <c r="L290" s="98" t="s">
        <v>100681</v>
      </c>
      <c r="M290" s="98" t="s">
        <v>100682</v>
      </c>
      <c r="N290" s="98" t="s">
        <v>100683</v>
      </c>
      <c r="O290" s="101">
        <v>75</v>
      </c>
      <c r="P290" s="101">
        <v>0</v>
      </c>
    </row>
    <row r="291">
      <c r="K291" s="96" t="s">
        <v>100684</v>
      </c>
      <c r="O291" s="85">
        <f>SUM(O288:O290)</f>
      </c>
      <c r="P291" s="85">
        <f>SUM(P288:P290)</f>
      </c>
    </row>
    <row r="292">
      <c r="A292" s="98" t="s">
        <v>100685</v>
      </c>
      <c r="B292" s="98" t="s">
        <v>100686</v>
      </c>
      <c r="C292" s="100">
        <v>900</v>
      </c>
      <c r="D292" s="98" t="s">
        <v>100687</v>
      </c>
      <c r="E292" s="98" t="s">
        <v>100688</v>
      </c>
      <c r="F292" s="104">
        <v>45260</v>
      </c>
      <c r="G292" s="104">
        <v>45627</v>
      </c>
      <c r="H292" s="104">
        <v>46022</v>
      </c>
      <c r="J292" s="101">
        <v>1275</v>
      </c>
      <c r="K292" s="98" t="s">
        <v>100689</v>
      </c>
      <c r="L292" s="98" t="s">
        <v>100690</v>
      </c>
      <c r="M292" s="98" t="s">
        <v>100691</v>
      </c>
      <c r="N292" s="98" t="s">
        <v>100692</v>
      </c>
      <c r="O292" s="101">
        <v>45</v>
      </c>
      <c r="P292" s="101">
        <v>45</v>
      </c>
      <c r="Q292" s="101">
        <v>0</v>
      </c>
      <c r="R292" s="101">
        <v>1475</v>
      </c>
    </row>
    <row r="293">
      <c r="L293" s="98" t="s">
        <v>100693</v>
      </c>
      <c r="M293" s="98" t="s">
        <v>100694</v>
      </c>
      <c r="N293" s="98" t="s">
        <v>100695</v>
      </c>
      <c r="O293" s="101">
        <v>1230</v>
      </c>
      <c r="P293" s="101">
        <v>1230</v>
      </c>
    </row>
    <row r="294">
      <c r="K294" s="96" t="s">
        <v>100696</v>
      </c>
      <c r="O294" s="85">
        <f>SUM(O292:O293)</f>
      </c>
      <c r="P294" s="85">
        <f>SUM(P292:P293)</f>
      </c>
    </row>
    <row r="295">
      <c r="A295" s="98" t="s">
        <v>100697</v>
      </c>
      <c r="B295" s="98" t="s">
        <v>100698</v>
      </c>
      <c r="C295" s="100">
        <v>900</v>
      </c>
      <c r="D295" s="98" t="s">
        <v>100699</v>
      </c>
      <c r="E295" s="98" t="s">
        <v>100700</v>
      </c>
      <c r="F295" s="104">
        <v>45632</v>
      </c>
      <c r="G295" s="104">
        <v>45632</v>
      </c>
      <c r="H295" s="104">
        <v>46027</v>
      </c>
      <c r="J295" s="101">
        <v>1320</v>
      </c>
      <c r="K295" s="98" t="s">
        <v>100701</v>
      </c>
      <c r="L295" s="98" t="s">
        <v>100702</v>
      </c>
      <c r="M295" s="98" t="s">
        <v>100703</v>
      </c>
      <c r="N295" s="98" t="s">
        <v>100704</v>
      </c>
      <c r="O295" s="101">
        <v>45</v>
      </c>
      <c r="P295" s="101">
        <v>45</v>
      </c>
      <c r="Q295" s="101">
        <v>0</v>
      </c>
      <c r="R295" s="101">
        <v>1520</v>
      </c>
    </row>
    <row r="296">
      <c r="L296" s="98" t="s">
        <v>100705</v>
      </c>
      <c r="M296" s="98" t="s">
        <v>100706</v>
      </c>
      <c r="N296" s="98" t="s">
        <v>100707</v>
      </c>
      <c r="O296" s="101">
        <v>1275</v>
      </c>
      <c r="P296" s="101">
        <v>1275</v>
      </c>
    </row>
    <row r="297">
      <c r="L297" s="98" t="s">
        <v>100708</v>
      </c>
      <c r="M297" s="98" t="s">
        <v>100709</v>
      </c>
      <c r="N297" s="98" t="s">
        <v>100710</v>
      </c>
      <c r="O297" s="101">
        <v>12</v>
      </c>
      <c r="P297" s="101">
        <v>0</v>
      </c>
    </row>
    <row r="298">
      <c r="K298" s="96" t="s">
        <v>100711</v>
      </c>
      <c r="O298" s="85">
        <f>SUM(O295:O297)</f>
      </c>
      <c r="P298" s="85">
        <f>SUM(P295:P297)</f>
      </c>
    </row>
    <row r="299">
      <c r="A299" s="98" t="s">
        <v>100712</v>
      </c>
      <c r="B299" s="98" t="s">
        <v>100713</v>
      </c>
      <c r="C299" s="100">
        <v>900</v>
      </c>
      <c r="D299" s="98" t="s">
        <v>100714</v>
      </c>
      <c r="E299" s="98" t="s">
        <v>100715</v>
      </c>
      <c r="F299" s="104">
        <v>44099</v>
      </c>
      <c r="G299" s="104">
        <v>45597</v>
      </c>
      <c r="H299" s="104">
        <v>45991</v>
      </c>
      <c r="J299" s="101">
        <v>1275</v>
      </c>
      <c r="K299" s="98" t="s">
        <v>100716</v>
      </c>
      <c r="L299" s="98" t="s">
        <v>100717</v>
      </c>
      <c r="M299" s="98" t="s">
        <v>100718</v>
      </c>
      <c r="N299" s="98" t="s">
        <v>100719</v>
      </c>
      <c r="O299" s="101">
        <v>45</v>
      </c>
      <c r="P299" s="101">
        <v>45</v>
      </c>
      <c r="Q299" s="101">
        <v>0</v>
      </c>
      <c r="R299" s="101">
        <v>200</v>
      </c>
    </row>
    <row r="300">
      <c r="L300" s="98" t="s">
        <v>100720</v>
      </c>
      <c r="M300" s="98" t="s">
        <v>100721</v>
      </c>
      <c r="N300" s="98" t="s">
        <v>100722</v>
      </c>
      <c r="O300" s="101">
        <v>1040</v>
      </c>
      <c r="P300" s="101">
        <v>1040</v>
      </c>
    </row>
    <row r="301">
      <c r="K301" s="96" t="s">
        <v>100723</v>
      </c>
      <c r="O301" s="85">
        <f>SUM(O299:O300)</f>
      </c>
      <c r="P301" s="85">
        <f>SUM(P299:P300)</f>
      </c>
    </row>
    <row r="302">
      <c r="A302" s="98" t="s">
        <v>100724</v>
      </c>
      <c r="B302" s="98" t="s">
        <v>100725</v>
      </c>
      <c r="C302" s="100">
        <v>900</v>
      </c>
      <c r="D302" s="98" t="s">
        <v>100726</v>
      </c>
      <c r="E302" s="98" t="s">
        <v>100727</v>
      </c>
      <c r="F302" s="104">
        <v>44179</v>
      </c>
      <c r="G302" s="104">
        <v>45717</v>
      </c>
      <c r="H302" s="104">
        <v>46112</v>
      </c>
      <c r="J302" s="101">
        <v>1230</v>
      </c>
      <c r="K302" s="98" t="s">
        <v>100728</v>
      </c>
      <c r="L302" s="98" t="s">
        <v>100729</v>
      </c>
      <c r="M302" s="98" t="s">
        <v>100730</v>
      </c>
      <c r="N302" s="98" t="s">
        <v>100731</v>
      </c>
      <c r="O302" s="101">
        <v>1150</v>
      </c>
      <c r="P302" s="101">
        <v>1150</v>
      </c>
      <c r="Q302" s="101">
        <v>0</v>
      </c>
      <c r="R302" s="101">
        <v>500</v>
      </c>
    </row>
    <row r="303">
      <c r="K303" s="96" t="s">
        <v>100732</v>
      </c>
      <c r="O303" s="85">
        <f>SUM(O302:O302)</f>
      </c>
      <c r="P303" s="85">
        <f>SUM(P302:P302)</f>
      </c>
    </row>
    <row r="304">
      <c r="A304" s="98" t="s">
        <v>100733</v>
      </c>
      <c r="B304" s="98" t="s">
        <v>100734</v>
      </c>
      <c r="C304" s="100">
        <v>900</v>
      </c>
      <c r="D304" s="98" t="s">
        <v>100735</v>
      </c>
      <c r="E304" s="98" t="s">
        <v>100736</v>
      </c>
      <c r="F304" s="104">
        <v>45703</v>
      </c>
      <c r="G304" s="104">
        <v>45703</v>
      </c>
      <c r="H304" s="104">
        <v>46095</v>
      </c>
      <c r="J304" s="101">
        <v>1350</v>
      </c>
      <c r="K304" s="98" t="s">
        <v>100737</v>
      </c>
      <c r="L304" s="98" t="s">
        <v>100738</v>
      </c>
      <c r="M304" s="98" t="s">
        <v>100739</v>
      </c>
      <c r="N304" s="98" t="s">
        <v>100740</v>
      </c>
      <c r="O304" s="101">
        <v>45</v>
      </c>
      <c r="P304" s="101">
        <v>45</v>
      </c>
      <c r="Q304" s="101">
        <v>25.77</v>
      </c>
      <c r="R304" s="101">
        <v>1000</v>
      </c>
    </row>
    <row r="305">
      <c r="L305" s="98" t="s">
        <v>100741</v>
      </c>
      <c r="M305" s="98" t="s">
        <v>100742</v>
      </c>
      <c r="N305" s="98" t="s">
        <v>100743</v>
      </c>
      <c r="O305" s="101">
        <v>1305</v>
      </c>
      <c r="P305" s="101">
        <v>1305</v>
      </c>
    </row>
    <row r="306">
      <c r="L306" s="98" t="s">
        <v>100744</v>
      </c>
      <c r="M306" s="98" t="s">
        <v>100745</v>
      </c>
      <c r="N306" s="98" t="s">
        <v>100746</v>
      </c>
      <c r="O306" s="101">
        <v>-75</v>
      </c>
      <c r="P306" s="101">
        <v>0</v>
      </c>
    </row>
    <row r="307">
      <c r="L307" s="98" t="s">
        <v>100747</v>
      </c>
      <c r="M307" s="98" t="s">
        <v>100748</v>
      </c>
      <c r="N307" s="98" t="s">
        <v>100749</v>
      </c>
      <c r="O307" s="101">
        <v>75</v>
      </c>
      <c r="P307" s="101">
        <v>0</v>
      </c>
    </row>
    <row r="308">
      <c r="K308" s="96" t="s">
        <v>100750</v>
      </c>
      <c r="O308" s="85">
        <f>SUM(O304:O307)</f>
      </c>
      <c r="P308" s="85">
        <f>SUM(P304:P307)</f>
      </c>
    </row>
    <row r="309">
      <c r="A309" s="98" t="s">
        <v>100751</v>
      </c>
      <c r="B309" s="98" t="s">
        <v>100752</v>
      </c>
      <c r="C309" s="100">
        <v>900</v>
      </c>
      <c r="D309" s="98" t="s">
        <v>100753</v>
      </c>
      <c r="E309" s="98" t="s">
        <v>100754</v>
      </c>
      <c r="F309" s="104">
        <v>44844</v>
      </c>
      <c r="G309" s="104">
        <v>45597</v>
      </c>
      <c r="H309" s="104">
        <v>45991</v>
      </c>
      <c r="J309" s="101">
        <v>1275</v>
      </c>
      <c r="K309" s="98" t="s">
        <v>100755</v>
      </c>
      <c r="L309" s="98" t="s">
        <v>100756</v>
      </c>
      <c r="M309" s="98" t="s">
        <v>100757</v>
      </c>
      <c r="N309" s="98" t="s">
        <v>100758</v>
      </c>
      <c r="O309" s="101">
        <v>45</v>
      </c>
      <c r="P309" s="101">
        <v>45</v>
      </c>
      <c r="Q309" s="101">
        <v>0</v>
      </c>
      <c r="R309" s="101">
        <v>200</v>
      </c>
    </row>
    <row r="310">
      <c r="L310" s="98" t="s">
        <v>100759</v>
      </c>
      <c r="M310" s="98" t="s">
        <v>100760</v>
      </c>
      <c r="N310" s="98" t="s">
        <v>100761</v>
      </c>
      <c r="O310" s="101">
        <v>1140</v>
      </c>
      <c r="P310" s="101">
        <v>1140</v>
      </c>
    </row>
    <row r="311">
      <c r="K311" s="96" t="s">
        <v>100762</v>
      </c>
      <c r="O311" s="85">
        <f>SUM(O309:O310)</f>
      </c>
      <c r="P311" s="85">
        <f>SUM(P309:P310)</f>
      </c>
    </row>
    <row r="312">
      <c r="A312" s="98" t="s">
        <v>100763</v>
      </c>
      <c r="B312" s="98" t="s">
        <v>100764</v>
      </c>
      <c r="C312" s="100">
        <v>900</v>
      </c>
      <c r="D312" s="98" t="s">
        <v>100765</v>
      </c>
      <c r="E312" s="98" t="s">
        <v>100766</v>
      </c>
      <c r="F312" s="104">
        <v>45351</v>
      </c>
      <c r="G312" s="104">
        <v>45748</v>
      </c>
      <c r="H312" s="104">
        <v>46142</v>
      </c>
      <c r="J312" s="101">
        <v>1305</v>
      </c>
      <c r="K312" s="98" t="s">
        <v>100767</v>
      </c>
      <c r="L312" s="98" t="s">
        <v>100768</v>
      </c>
      <c r="M312" s="98" t="s">
        <v>100769</v>
      </c>
      <c r="N312" s="98" t="s">
        <v>100770</v>
      </c>
      <c r="O312" s="101">
        <v>45</v>
      </c>
      <c r="P312" s="101">
        <v>45</v>
      </c>
      <c r="Q312" s="101">
        <v>0</v>
      </c>
      <c r="R312" s="101">
        <v>200</v>
      </c>
    </row>
    <row r="313">
      <c r="L313" s="98" t="s">
        <v>100771</v>
      </c>
      <c r="M313" s="98" t="s">
        <v>100772</v>
      </c>
      <c r="N313" s="98" t="s">
        <v>100773</v>
      </c>
      <c r="O313" s="101">
        <v>1340</v>
      </c>
      <c r="P313" s="101">
        <v>1340</v>
      </c>
    </row>
    <row r="314">
      <c r="K314" s="96" t="s">
        <v>100774</v>
      </c>
      <c r="O314" s="85">
        <f>SUM(O312:O313)</f>
      </c>
      <c r="P314" s="85">
        <f>SUM(P312:P313)</f>
      </c>
    </row>
    <row r="315">
      <c r="A315" s="98" t="s">
        <v>100775</v>
      </c>
      <c r="B315" s="98" t="s">
        <v>100776</v>
      </c>
      <c r="C315" s="100">
        <v>900</v>
      </c>
      <c r="D315" s="98" t="s">
        <v>100777</v>
      </c>
      <c r="E315" s="98" t="s">
        <v>100778</v>
      </c>
      <c r="F315" s="104">
        <v>45596</v>
      </c>
      <c r="G315" s="104">
        <v>45596</v>
      </c>
      <c r="H315" s="104">
        <v>45991</v>
      </c>
      <c r="J315" s="101">
        <v>1320</v>
      </c>
      <c r="K315" s="98" t="s">
        <v>100779</v>
      </c>
      <c r="L315" s="98" t="s">
        <v>100780</v>
      </c>
      <c r="M315" s="98" t="s">
        <v>100781</v>
      </c>
      <c r="N315" s="98" t="s">
        <v>100782</v>
      </c>
      <c r="O315" s="101">
        <v>45</v>
      </c>
      <c r="P315" s="101">
        <v>45</v>
      </c>
      <c r="Q315" s="101">
        <v>-1436.5799999999999</v>
      </c>
      <c r="R315" s="101">
        <v>1520</v>
      </c>
    </row>
    <row r="316">
      <c r="L316" s="98" t="s">
        <v>100783</v>
      </c>
      <c r="M316" s="98" t="s">
        <v>100784</v>
      </c>
      <c r="N316" s="98" t="s">
        <v>100785</v>
      </c>
      <c r="O316" s="101">
        <v>1275</v>
      </c>
      <c r="P316" s="101">
        <v>1275</v>
      </c>
    </row>
    <row r="317">
      <c r="K317" s="96" t="s">
        <v>100786</v>
      </c>
      <c r="O317" s="85">
        <f>SUM(O315:O316)</f>
      </c>
      <c r="P317" s="85">
        <f>SUM(P315:P316)</f>
      </c>
    </row>
    <row r="318">
      <c r="A318" s="98" t="s">
        <v>100787</v>
      </c>
      <c r="B318" s="98" t="s">
        <v>100788</v>
      </c>
      <c r="C318" s="100">
        <v>900</v>
      </c>
      <c r="D318" s="98" t="s">
        <v>100789</v>
      </c>
      <c r="E318" s="98" t="s">
        <v>100790</v>
      </c>
      <c r="F318" s="104">
        <v>45570</v>
      </c>
      <c r="G318" s="104">
        <v>45570</v>
      </c>
      <c r="H318" s="104">
        <v>45961</v>
      </c>
      <c r="J318" s="101">
        <v>1350</v>
      </c>
      <c r="K318" s="98" t="s">
        <v>100791</v>
      </c>
      <c r="L318" s="98" t="s">
        <v>100792</v>
      </c>
      <c r="M318" s="98" t="s">
        <v>100793</v>
      </c>
      <c r="N318" s="98" t="s">
        <v>100794</v>
      </c>
      <c r="O318" s="101">
        <v>45</v>
      </c>
      <c r="P318" s="101">
        <v>45</v>
      </c>
      <c r="Q318" s="101">
        <v>-0.070000000000000007</v>
      </c>
      <c r="R318" s="101">
        <v>200</v>
      </c>
    </row>
    <row r="319">
      <c r="L319" s="98" t="s">
        <v>100795</v>
      </c>
      <c r="M319" s="98" t="s">
        <v>100796</v>
      </c>
      <c r="N319" s="98" t="s">
        <v>100797</v>
      </c>
      <c r="O319" s="101">
        <v>1305</v>
      </c>
      <c r="P319" s="101">
        <v>1305</v>
      </c>
    </row>
    <row r="320">
      <c r="K320" s="96" t="s">
        <v>100798</v>
      </c>
      <c r="O320" s="85">
        <f>SUM(O318:O319)</f>
      </c>
      <c r="P320" s="85">
        <f>SUM(P318:P319)</f>
      </c>
    </row>
    <row r="321">
      <c r="A321" s="98" t="s">
        <v>100799</v>
      </c>
      <c r="B321" s="98" t="s">
        <v>100800</v>
      </c>
      <c r="C321" s="100">
        <v>900</v>
      </c>
      <c r="D321" s="98" t="s">
        <v>100801</v>
      </c>
      <c r="E321" s="98" t="s">
        <v>100802</v>
      </c>
      <c r="F321" s="104">
        <v>44452</v>
      </c>
      <c r="G321" s="104">
        <v>45566</v>
      </c>
      <c r="H321" s="104">
        <v>45961</v>
      </c>
      <c r="J321" s="101">
        <v>1275</v>
      </c>
      <c r="K321" s="98" t="s">
        <v>100803</v>
      </c>
      <c r="L321" s="98" t="s">
        <v>100804</v>
      </c>
      <c r="M321" s="98" t="s">
        <v>100805</v>
      </c>
      <c r="N321" s="98" t="s">
        <v>100806</v>
      </c>
      <c r="O321" s="101">
        <v>45</v>
      </c>
      <c r="P321" s="101">
        <v>45</v>
      </c>
      <c r="Q321" s="101">
        <v>0</v>
      </c>
      <c r="R321" s="101">
        <v>500</v>
      </c>
    </row>
    <row r="322">
      <c r="L322" s="98" t="s">
        <v>100807</v>
      </c>
      <c r="M322" s="98" t="s">
        <v>100808</v>
      </c>
      <c r="N322" s="98" t="s">
        <v>100809</v>
      </c>
      <c r="O322" s="101">
        <v>1080</v>
      </c>
      <c r="P322" s="101">
        <v>1080</v>
      </c>
    </row>
    <row r="323">
      <c r="K323" s="96" t="s">
        <v>100810</v>
      </c>
      <c r="O323" s="85">
        <f>SUM(O321:O322)</f>
      </c>
      <c r="P323" s="85">
        <f>SUM(P321:P322)</f>
      </c>
    </row>
    <row r="324">
      <c r="A324" s="98" t="s">
        <v>100811</v>
      </c>
      <c r="B324" s="98" t="s">
        <v>100812</v>
      </c>
      <c r="C324" s="100">
        <v>900</v>
      </c>
      <c r="D324" s="98" t="s">
        <v>100813</v>
      </c>
      <c r="E324" s="98" t="s">
        <v>100814</v>
      </c>
      <c r="F324" s="104">
        <v>43819</v>
      </c>
      <c r="G324" s="104">
        <v>45658</v>
      </c>
      <c r="H324" s="104">
        <v>46022</v>
      </c>
      <c r="J324" s="101">
        <v>1305</v>
      </c>
      <c r="K324" s="98" t="s">
        <v>100815</v>
      </c>
      <c r="L324" s="98" t="s">
        <v>100816</v>
      </c>
      <c r="M324" s="98" t="s">
        <v>100817</v>
      </c>
      <c r="N324" s="98" t="s">
        <v>100818</v>
      </c>
      <c r="O324" s="101">
        <v>45</v>
      </c>
      <c r="P324" s="101">
        <v>45</v>
      </c>
      <c r="Q324" s="101">
        <v>0</v>
      </c>
      <c r="R324" s="101">
        <v>200</v>
      </c>
    </row>
    <row r="325">
      <c r="L325" s="98" t="s">
        <v>100819</v>
      </c>
      <c r="M325" s="98" t="s">
        <v>100820</v>
      </c>
      <c r="N325" s="98" t="s">
        <v>100821</v>
      </c>
      <c r="O325" s="101">
        <v>1103</v>
      </c>
      <c r="P325" s="101">
        <v>1103</v>
      </c>
    </row>
    <row r="326">
      <c r="K326" s="96" t="s">
        <v>100822</v>
      </c>
      <c r="O326" s="85">
        <f>SUM(O324:O325)</f>
      </c>
      <c r="P326" s="85">
        <f>SUM(P324:P325)</f>
      </c>
    </row>
    <row r="327">
      <c r="A327" s="98" t="s">
        <v>100823</v>
      </c>
      <c r="B327" s="98" t="s">
        <v>100824</v>
      </c>
      <c r="C327" s="100">
        <v>900</v>
      </c>
      <c r="D327" s="98" t="s">
        <v>100825</v>
      </c>
      <c r="E327" s="98" t="s">
        <v>100826</v>
      </c>
      <c r="F327" s="104">
        <v>44641</v>
      </c>
      <c r="G327" s="104">
        <v>45444</v>
      </c>
      <c r="H327" s="104">
        <v>45838</v>
      </c>
      <c r="J327" s="101">
        <v>1275</v>
      </c>
      <c r="K327" s="98" t="s">
        <v>100827</v>
      </c>
      <c r="L327" s="98" t="s">
        <v>100828</v>
      </c>
      <c r="M327" s="98" t="s">
        <v>100829</v>
      </c>
      <c r="N327" s="98" t="s">
        <v>100830</v>
      </c>
      <c r="O327" s="101">
        <v>45</v>
      </c>
      <c r="P327" s="101">
        <v>45</v>
      </c>
      <c r="Q327" s="101">
        <v>0</v>
      </c>
      <c r="R327" s="101">
        <v>200</v>
      </c>
    </row>
    <row r="328">
      <c r="L328" s="98" t="s">
        <v>100831</v>
      </c>
      <c r="M328" s="98" t="s">
        <v>100832</v>
      </c>
      <c r="N328" s="98" t="s">
        <v>100833</v>
      </c>
      <c r="O328" s="101">
        <v>1100</v>
      </c>
      <c r="P328" s="101">
        <v>1100</v>
      </c>
    </row>
    <row r="329">
      <c r="K329" s="96" t="s">
        <v>100834</v>
      </c>
      <c r="O329" s="85">
        <f>SUM(O327:O328)</f>
      </c>
      <c r="P329" s="85">
        <f>SUM(P327:P328)</f>
      </c>
    </row>
    <row r="330">
      <c r="A330" s="98" t="s">
        <v>100835</v>
      </c>
      <c r="B330" s="98" t="s">
        <v>100836</v>
      </c>
      <c r="C330" s="100">
        <v>900</v>
      </c>
      <c r="D330" s="98" t="s">
        <v>100837</v>
      </c>
      <c r="E330" s="98" t="s">
        <v>100838</v>
      </c>
      <c r="F330" s="104">
        <v>44512</v>
      </c>
      <c r="G330" s="104">
        <v>45658</v>
      </c>
      <c r="H330" s="104">
        <v>45838</v>
      </c>
      <c r="J330" s="101">
        <v>1275</v>
      </c>
      <c r="K330" s="98" t="s">
        <v>100839</v>
      </c>
      <c r="L330" s="98" t="s">
        <v>100840</v>
      </c>
      <c r="M330" s="98" t="s">
        <v>100841</v>
      </c>
      <c r="N330" s="98" t="s">
        <v>100842</v>
      </c>
      <c r="O330" s="101">
        <v>45</v>
      </c>
      <c r="P330" s="101">
        <v>45</v>
      </c>
      <c r="Q330" s="101">
        <v>0</v>
      </c>
      <c r="R330" s="101">
        <v>1260</v>
      </c>
    </row>
    <row r="331">
      <c r="L331" s="98" t="s">
        <v>100843</v>
      </c>
      <c r="M331" s="98" t="s">
        <v>100844</v>
      </c>
      <c r="N331" s="98" t="s">
        <v>100845</v>
      </c>
      <c r="O331" s="101">
        <v>1350</v>
      </c>
      <c r="P331" s="101">
        <v>1350</v>
      </c>
    </row>
    <row r="332">
      <c r="K332" s="96" t="s">
        <v>100846</v>
      </c>
      <c r="O332" s="85">
        <f>SUM(O330:O331)</f>
      </c>
      <c r="P332" s="85">
        <f>SUM(P330:P331)</f>
      </c>
    </row>
    <row r="333">
      <c r="A333" s="98" t="s">
        <v>100847</v>
      </c>
      <c r="B333" s="98" t="s">
        <v>100848</v>
      </c>
      <c r="C333" s="100">
        <v>900</v>
      </c>
      <c r="D333" s="98" t="s">
        <v>100849</v>
      </c>
      <c r="E333" s="98" t="s">
        <v>100850</v>
      </c>
      <c r="F333" s="104">
        <v>44006</v>
      </c>
      <c r="G333" s="104">
        <v>45717</v>
      </c>
      <c r="H333" s="104">
        <v>46081</v>
      </c>
      <c r="J333" s="101">
        <v>1275</v>
      </c>
      <c r="K333" s="98" t="s">
        <v>100851</v>
      </c>
      <c r="L333" s="98" t="s">
        <v>100852</v>
      </c>
      <c r="M333" s="98" t="s">
        <v>100853</v>
      </c>
      <c r="N333" s="98" t="s">
        <v>100854</v>
      </c>
      <c r="O333" s="101">
        <v>45</v>
      </c>
      <c r="P333" s="101">
        <v>45</v>
      </c>
      <c r="Q333" s="101">
        <v>0</v>
      </c>
      <c r="R333" s="101">
        <v>890</v>
      </c>
    </row>
    <row r="334">
      <c r="L334" s="98" t="s">
        <v>100855</v>
      </c>
      <c r="M334" s="98" t="s">
        <v>100856</v>
      </c>
      <c r="N334" s="98" t="s">
        <v>100857</v>
      </c>
      <c r="O334" s="101">
        <v>1104</v>
      </c>
      <c r="P334" s="101">
        <v>1104</v>
      </c>
    </row>
    <row r="335">
      <c r="L335" s="98" t="s">
        <v>100858</v>
      </c>
      <c r="M335" s="98" t="s">
        <v>100859</v>
      </c>
      <c r="N335" s="98" t="s">
        <v>100860</v>
      </c>
      <c r="O335" s="101">
        <v>12</v>
      </c>
      <c r="P335" s="101">
        <v>0</v>
      </c>
    </row>
    <row r="336">
      <c r="K336" s="96" t="s">
        <v>100861</v>
      </c>
      <c r="O336" s="85">
        <f>SUM(O333:O335)</f>
      </c>
      <c r="P336" s="85">
        <f>SUM(P333:P335)</f>
      </c>
    </row>
    <row r="337">
      <c r="A337" s="98" t="s">
        <v>100862</v>
      </c>
      <c r="B337" s="98" t="s">
        <v>100863</v>
      </c>
      <c r="C337" s="100">
        <v>900</v>
      </c>
      <c r="D337" s="98" t="s">
        <v>100864</v>
      </c>
      <c r="E337" s="98" t="s">
        <v>100865</v>
      </c>
      <c r="F337" s="104">
        <v>40403</v>
      </c>
      <c r="G337" s="104">
        <v>45536</v>
      </c>
      <c r="H337" s="104">
        <v>45900</v>
      </c>
      <c r="J337" s="101">
        <v>1230</v>
      </c>
      <c r="K337" s="98" t="s">
        <v>100866</v>
      </c>
      <c r="L337" s="98" t="s">
        <v>100867</v>
      </c>
      <c r="M337" s="98" t="s">
        <v>100868</v>
      </c>
      <c r="N337" s="98" t="s">
        <v>100869</v>
      </c>
      <c r="O337" s="101">
        <v>1036</v>
      </c>
      <c r="P337" s="101">
        <v>1036</v>
      </c>
      <c r="Q337" s="101">
        <v>0</v>
      </c>
      <c r="R337" s="101">
        <v>200</v>
      </c>
    </row>
    <row r="338">
      <c r="K338" s="96" t="s">
        <v>100870</v>
      </c>
      <c r="O338" s="85">
        <f>SUM(O337:O337)</f>
      </c>
      <c r="P338" s="85">
        <f>SUM(P337:P337)</f>
      </c>
    </row>
    <row r="339">
      <c r="A339" s="98" t="s">
        <v>100871</v>
      </c>
      <c r="B339" s="98" t="s">
        <v>100872</v>
      </c>
      <c r="C339" s="100">
        <v>900</v>
      </c>
      <c r="D339" s="98" t="s">
        <v>100873</v>
      </c>
      <c r="E339" s="98" t="s">
        <v>100874</v>
      </c>
      <c r="F339" s="104">
        <v>44284</v>
      </c>
      <c r="G339" s="104">
        <v>45444</v>
      </c>
      <c r="H339" s="104">
        <v>45838</v>
      </c>
      <c r="J339" s="101">
        <v>1275</v>
      </c>
      <c r="K339" s="98" t="s">
        <v>100875</v>
      </c>
      <c r="L339" s="98" t="s">
        <v>100876</v>
      </c>
      <c r="M339" s="98" t="s">
        <v>100877</v>
      </c>
      <c r="N339" s="98" t="s">
        <v>100878</v>
      </c>
      <c r="O339" s="101">
        <v>45</v>
      </c>
      <c r="P339" s="101">
        <v>45</v>
      </c>
      <c r="Q339" s="101">
        <v>0</v>
      </c>
      <c r="R339" s="101">
        <v>400</v>
      </c>
    </row>
    <row r="340">
      <c r="L340" s="98" t="s">
        <v>100879</v>
      </c>
      <c r="M340" s="98" t="s">
        <v>100880</v>
      </c>
      <c r="N340" s="98" t="s">
        <v>100881</v>
      </c>
      <c r="O340" s="101">
        <v>985</v>
      </c>
      <c r="P340" s="101">
        <v>985</v>
      </c>
    </row>
    <row r="341">
      <c r="K341" s="96" t="s">
        <v>100882</v>
      </c>
      <c r="O341" s="85">
        <f>SUM(O339:O340)</f>
      </c>
      <c r="P341" s="85">
        <f>SUM(P339:P340)</f>
      </c>
    </row>
    <row r="342">
      <c r="A342" s="98" t="s">
        <v>100883</v>
      </c>
      <c r="B342" s="98" t="s">
        <v>100884</v>
      </c>
      <c r="C342" s="100">
        <v>900</v>
      </c>
      <c r="D342" s="98" t="s">
        <v>100885</v>
      </c>
      <c r="E342" s="98" t="s">
        <v>100886</v>
      </c>
      <c r="F342" s="104">
        <v>45306</v>
      </c>
      <c r="G342" s="104">
        <v>45689</v>
      </c>
      <c r="H342" s="104">
        <v>45869</v>
      </c>
      <c r="J342" s="101">
        <v>1230</v>
      </c>
      <c r="K342" s="98" t="s">
        <v>100887</v>
      </c>
      <c r="L342" s="98" t="s">
        <v>100888</v>
      </c>
      <c r="M342" s="98" t="s">
        <v>100889</v>
      </c>
      <c r="N342" s="98" t="s">
        <v>100890</v>
      </c>
      <c r="O342" s="101">
        <v>45</v>
      </c>
      <c r="P342" s="101">
        <v>45</v>
      </c>
      <c r="Q342" s="101">
        <v>0</v>
      </c>
      <c r="R342" s="101">
        <v>1475</v>
      </c>
    </row>
    <row r="343">
      <c r="L343" s="98" t="s">
        <v>100891</v>
      </c>
      <c r="M343" s="98" t="s">
        <v>100892</v>
      </c>
      <c r="N343" s="98" t="s">
        <v>100893</v>
      </c>
      <c r="O343" s="101">
        <v>1330</v>
      </c>
      <c r="P343" s="101">
        <v>1330</v>
      </c>
    </row>
    <row r="344">
      <c r="K344" s="96" t="s">
        <v>100894</v>
      </c>
      <c r="O344" s="85">
        <f>SUM(O342:O343)</f>
      </c>
      <c r="P344" s="85">
        <f>SUM(P342:P343)</f>
      </c>
    </row>
    <row r="345">
      <c r="A345" s="98" t="s">
        <v>100895</v>
      </c>
      <c r="B345" s="98" t="s">
        <v>100896</v>
      </c>
      <c r="C345" s="100">
        <v>900</v>
      </c>
      <c r="D345" s="98" t="s">
        <v>100897</v>
      </c>
      <c r="E345" s="98" t="s">
        <v>100898</v>
      </c>
      <c r="F345" s="104">
        <v>35755</v>
      </c>
      <c r="G345" s="104">
        <v>45717</v>
      </c>
      <c r="H345" s="104">
        <v>46112</v>
      </c>
      <c r="J345" s="101">
        <v>1230</v>
      </c>
      <c r="K345" s="98" t="s">
        <v>100899</v>
      </c>
      <c r="L345" s="98" t="s">
        <v>100900</v>
      </c>
      <c r="M345" s="98" t="s">
        <v>100901</v>
      </c>
      <c r="N345" s="98" t="s">
        <v>100902</v>
      </c>
      <c r="O345" s="101">
        <v>1077</v>
      </c>
      <c r="P345" s="101">
        <v>1077</v>
      </c>
      <c r="Q345" s="101">
        <v>0</v>
      </c>
      <c r="R345" s="101">
        <v>200</v>
      </c>
    </row>
    <row r="346">
      <c r="K346" s="96" t="s">
        <v>100903</v>
      </c>
      <c r="O346" s="85">
        <f>SUM(O345:O345)</f>
      </c>
      <c r="P346" s="85">
        <f>SUM(P345:P345)</f>
      </c>
    </row>
    <row r="347">
      <c r="A347" s="98" t="s">
        <v>100904</v>
      </c>
      <c r="B347" s="98" t="s">
        <v>100905</v>
      </c>
      <c r="C347" s="100">
        <v>900</v>
      </c>
      <c r="D347" s="98" t="s">
        <v>100906</v>
      </c>
      <c r="E347" s="98" t="s">
        <v>100907</v>
      </c>
      <c r="F347" s="104">
        <v>44968</v>
      </c>
      <c r="G347" s="104">
        <v>45383</v>
      </c>
      <c r="H347" s="104">
        <v>45777</v>
      </c>
      <c r="I347" s="104">
        <v>45777</v>
      </c>
      <c r="J347" s="101">
        <v>1275</v>
      </c>
      <c r="K347" s="98" t="s">
        <v>100908</v>
      </c>
      <c r="L347" s="98" t="s">
        <v>100909</v>
      </c>
      <c r="M347" s="98" t="s">
        <v>100910</v>
      </c>
      <c r="N347" s="98" t="s">
        <v>100911</v>
      </c>
      <c r="O347" s="101">
        <v>1130</v>
      </c>
      <c r="P347" s="101">
        <v>1130</v>
      </c>
      <c r="Q347" s="101">
        <v>0</v>
      </c>
      <c r="R347" s="101">
        <v>200</v>
      </c>
    </row>
    <row r="348">
      <c r="K348" s="96" t="s">
        <v>100912</v>
      </c>
      <c r="O348" s="85">
        <f>SUM(O347:O347)</f>
      </c>
      <c r="P348" s="85">
        <f>SUM(P347:P347)</f>
      </c>
    </row>
    <row r="349">
      <c r="A349" s="98" t="s">
        <v>100913</v>
      </c>
      <c r="B349" s="98" t="s">
        <v>100914</v>
      </c>
      <c r="C349" s="100">
        <v>900</v>
      </c>
      <c r="D349" s="98" t="s">
        <v>100915</v>
      </c>
      <c r="E349" s="98" t="s">
        <v>100916</v>
      </c>
      <c r="F349" s="104">
        <v>45304</v>
      </c>
      <c r="G349" s="104">
        <v>45689</v>
      </c>
      <c r="H349" s="104">
        <v>46053</v>
      </c>
      <c r="J349" s="101">
        <v>1275</v>
      </c>
      <c r="K349" s="98" t="s">
        <v>100917</v>
      </c>
      <c r="L349" s="98" t="s">
        <v>100918</v>
      </c>
      <c r="M349" s="98" t="s">
        <v>100919</v>
      </c>
      <c r="N349" s="98" t="s">
        <v>100920</v>
      </c>
      <c r="O349" s="101">
        <v>45</v>
      </c>
      <c r="P349" s="101">
        <v>45</v>
      </c>
      <c r="Q349" s="101">
        <v>0</v>
      </c>
      <c r="R349" s="101">
        <v>500</v>
      </c>
    </row>
    <row r="350">
      <c r="L350" s="98" t="s">
        <v>100921</v>
      </c>
      <c r="M350" s="98" t="s">
        <v>100922</v>
      </c>
      <c r="N350" s="98" t="s">
        <v>100923</v>
      </c>
      <c r="O350" s="101">
        <v>1275</v>
      </c>
      <c r="P350" s="101">
        <v>1275</v>
      </c>
    </row>
    <row r="351">
      <c r="K351" s="96" t="s">
        <v>100924</v>
      </c>
      <c r="O351" s="85">
        <f>SUM(O349:O350)</f>
      </c>
      <c r="P351" s="85">
        <f>SUM(P349:P350)</f>
      </c>
    </row>
    <row r="352">
      <c r="A352" s="98" t="s">
        <v>100925</v>
      </c>
      <c r="B352" s="98" t="s">
        <v>100926</v>
      </c>
      <c r="C352" s="100">
        <v>900</v>
      </c>
      <c r="D352" s="98" t="s">
        <v>100927</v>
      </c>
      <c r="E352" s="98" t="s">
        <v>100928</v>
      </c>
      <c r="F352" s="104">
        <v>44057</v>
      </c>
      <c r="G352" s="104">
        <v>45717</v>
      </c>
      <c r="H352" s="104">
        <v>45900</v>
      </c>
      <c r="J352" s="101">
        <v>1305</v>
      </c>
      <c r="K352" s="98" t="s">
        <v>100929</v>
      </c>
      <c r="L352" s="98" t="s">
        <v>100930</v>
      </c>
      <c r="M352" s="98" t="s">
        <v>100931</v>
      </c>
      <c r="N352" s="98" t="s">
        <v>100932</v>
      </c>
      <c r="O352" s="101">
        <v>45</v>
      </c>
      <c r="P352" s="101">
        <v>45</v>
      </c>
      <c r="Q352" s="101">
        <v>1524.9300000000001</v>
      </c>
      <c r="R352" s="101">
        <v>1140</v>
      </c>
    </row>
    <row r="353">
      <c r="L353" s="98" t="s">
        <v>100933</v>
      </c>
      <c r="M353" s="98" t="s">
        <v>100934</v>
      </c>
      <c r="N353" s="98" t="s">
        <v>100935</v>
      </c>
      <c r="O353" s="101">
        <v>1188</v>
      </c>
      <c r="P353" s="101">
        <v>1188</v>
      </c>
    </row>
    <row r="354">
      <c r="L354" s="98" t="s">
        <v>100936</v>
      </c>
      <c r="M354" s="98" t="s">
        <v>100937</v>
      </c>
      <c r="N354" s="98" t="s">
        <v>100938</v>
      </c>
      <c r="O354" s="101">
        <v>150</v>
      </c>
      <c r="P354" s="101">
        <v>0</v>
      </c>
    </row>
    <row r="355">
      <c r="L355" s="98" t="s">
        <v>100939</v>
      </c>
      <c r="M355" s="98" t="s">
        <v>100940</v>
      </c>
      <c r="N355" s="98" t="s">
        <v>100941</v>
      </c>
      <c r="O355" s="101">
        <v>100</v>
      </c>
      <c r="P355" s="101">
        <v>0</v>
      </c>
    </row>
    <row r="356">
      <c r="L356" s="98" t="s">
        <v>100942</v>
      </c>
      <c r="M356" s="98" t="s">
        <v>100943</v>
      </c>
      <c r="N356" s="98" t="s">
        <v>100944</v>
      </c>
      <c r="O356" s="101">
        <v>12</v>
      </c>
      <c r="P356" s="101">
        <v>0</v>
      </c>
    </row>
    <row r="357">
      <c r="K357" s="96" t="s">
        <v>100945</v>
      </c>
      <c r="O357" s="85">
        <f>SUM(O352:O356)</f>
      </c>
      <c r="P357" s="85">
        <f>SUM(P352:P356)</f>
      </c>
    </row>
    <row r="358">
      <c r="A358" s="98" t="s">
        <v>100946</v>
      </c>
      <c r="B358" s="98" t="s">
        <v>100947</v>
      </c>
      <c r="C358" s="100">
        <v>900</v>
      </c>
      <c r="D358" s="98" t="s">
        <v>100948</v>
      </c>
      <c r="E358" s="98" t="s">
        <v>100949</v>
      </c>
      <c r="F358" s="104">
        <v>44151</v>
      </c>
      <c r="G358" s="104">
        <v>45444</v>
      </c>
      <c r="H358" s="104">
        <v>45808</v>
      </c>
      <c r="J358" s="101">
        <v>1275</v>
      </c>
      <c r="K358" s="98" t="s">
        <v>100950</v>
      </c>
      <c r="L358" s="98" t="s">
        <v>100951</v>
      </c>
      <c r="M358" s="98" t="s">
        <v>100952</v>
      </c>
      <c r="N358" s="98" t="s">
        <v>100953</v>
      </c>
      <c r="O358" s="101">
        <v>45</v>
      </c>
      <c r="P358" s="101">
        <v>45</v>
      </c>
      <c r="Q358" s="101">
        <v>0</v>
      </c>
      <c r="R358" s="101">
        <v>200</v>
      </c>
    </row>
    <row r="359">
      <c r="L359" s="98" t="s">
        <v>100954</v>
      </c>
      <c r="M359" s="98" t="s">
        <v>100955</v>
      </c>
      <c r="N359" s="98" t="s">
        <v>100956</v>
      </c>
      <c r="O359" s="101">
        <v>1040</v>
      </c>
      <c r="P359" s="101">
        <v>1040</v>
      </c>
    </row>
    <row r="360">
      <c r="K360" s="96" t="s">
        <v>100957</v>
      </c>
      <c r="O360" s="85">
        <f>SUM(O358:O359)</f>
      </c>
      <c r="P360" s="85">
        <f>SUM(P358:P359)</f>
      </c>
    </row>
    <row r="361">
      <c r="A361" s="98" t="s">
        <v>100958</v>
      </c>
      <c r="B361" s="98" t="s">
        <v>100959</v>
      </c>
      <c r="C361" s="100">
        <v>900</v>
      </c>
      <c r="D361" s="98" t="s">
        <v>100960</v>
      </c>
      <c r="E361" s="98" t="s">
        <v>100961</v>
      </c>
      <c r="F361" s="104">
        <v>45507</v>
      </c>
      <c r="G361" s="104">
        <v>45507</v>
      </c>
      <c r="H361" s="104">
        <v>45900</v>
      </c>
      <c r="J361" s="101">
        <v>1320</v>
      </c>
      <c r="K361" s="98" t="s">
        <v>100962</v>
      </c>
      <c r="L361" s="98" t="s">
        <v>100963</v>
      </c>
      <c r="M361" s="98" t="s">
        <v>100964</v>
      </c>
      <c r="N361" s="98" t="s">
        <v>100965</v>
      </c>
      <c r="O361" s="101">
        <v>45</v>
      </c>
      <c r="P361" s="101">
        <v>45</v>
      </c>
      <c r="Q361" s="101">
        <v>0</v>
      </c>
      <c r="R361" s="101">
        <v>1520</v>
      </c>
    </row>
    <row r="362">
      <c r="L362" s="98" t="s">
        <v>100966</v>
      </c>
      <c r="M362" s="98" t="s">
        <v>100967</v>
      </c>
      <c r="N362" s="98" t="s">
        <v>100968</v>
      </c>
      <c r="O362" s="101">
        <v>1275</v>
      </c>
      <c r="P362" s="101">
        <v>1275</v>
      </c>
    </row>
    <row r="363">
      <c r="K363" s="96" t="s">
        <v>100969</v>
      </c>
      <c r="O363" s="85">
        <f>SUM(O361:O362)</f>
      </c>
      <c r="P363" s="85">
        <f>SUM(P361:P362)</f>
      </c>
    </row>
    <row r="364">
      <c r="A364" s="98" t="s">
        <v>100970</v>
      </c>
      <c r="B364" s="98" t="s">
        <v>100971</v>
      </c>
      <c r="C364" s="100">
        <v>900</v>
      </c>
      <c r="D364" s="98" t="s">
        <v>100972</v>
      </c>
      <c r="E364" s="98" t="s">
        <v>100973</v>
      </c>
      <c r="F364" s="104">
        <v>45171</v>
      </c>
      <c r="G364" s="104">
        <v>45597</v>
      </c>
      <c r="H364" s="104">
        <v>45991</v>
      </c>
      <c r="J364" s="101">
        <v>1275</v>
      </c>
      <c r="K364" s="98" t="s">
        <v>100974</v>
      </c>
      <c r="L364" s="98" t="s">
        <v>100975</v>
      </c>
      <c r="M364" s="98" t="s">
        <v>100976</v>
      </c>
      <c r="N364" s="98" t="s">
        <v>100977</v>
      </c>
      <c r="O364" s="101">
        <v>45</v>
      </c>
      <c r="P364" s="101">
        <v>45</v>
      </c>
      <c r="Q364" s="101">
        <v>0</v>
      </c>
      <c r="R364" s="101">
        <v>1725</v>
      </c>
    </row>
    <row r="365">
      <c r="L365" s="98" t="s">
        <v>100978</v>
      </c>
      <c r="M365" s="98" t="s">
        <v>100979</v>
      </c>
      <c r="N365" s="98" t="s">
        <v>100980</v>
      </c>
      <c r="O365" s="101">
        <v>1230</v>
      </c>
      <c r="P365" s="101">
        <v>1230</v>
      </c>
    </row>
    <row r="366">
      <c r="K366" s="96" t="s">
        <v>100981</v>
      </c>
      <c r="O366" s="85">
        <f>SUM(O364:O365)</f>
      </c>
      <c r="P366" s="85">
        <f>SUM(P364:P365)</f>
      </c>
    </row>
    <row r="367">
      <c r="A367" s="98" t="s">
        <v>100982</v>
      </c>
      <c r="B367" s="98" t="s">
        <v>100983</v>
      </c>
      <c r="C367" s="100">
        <v>900</v>
      </c>
      <c r="D367" s="98" t="s">
        <v>100984</v>
      </c>
      <c r="E367" s="98" t="s">
        <v>100985</v>
      </c>
      <c r="F367" s="104">
        <v>45472</v>
      </c>
      <c r="G367" s="104">
        <v>45472</v>
      </c>
      <c r="H367" s="104">
        <v>45838</v>
      </c>
      <c r="J367" s="101">
        <v>1350</v>
      </c>
      <c r="K367" s="98" t="s">
        <v>100986</v>
      </c>
      <c r="L367" s="98" t="s">
        <v>100987</v>
      </c>
      <c r="M367" s="98" t="s">
        <v>100988</v>
      </c>
      <c r="N367" s="98" t="s">
        <v>100989</v>
      </c>
      <c r="O367" s="101">
        <v>45</v>
      </c>
      <c r="P367" s="101">
        <v>45</v>
      </c>
      <c r="Q367" s="101">
        <v>0</v>
      </c>
      <c r="R367" s="101">
        <v>1550</v>
      </c>
    </row>
    <row r="368">
      <c r="L368" s="98" t="s">
        <v>100990</v>
      </c>
      <c r="M368" s="98" t="s">
        <v>100991</v>
      </c>
      <c r="N368" s="98" t="s">
        <v>100992</v>
      </c>
      <c r="O368" s="101">
        <v>1305</v>
      </c>
      <c r="P368" s="101">
        <v>1305</v>
      </c>
    </row>
    <row r="369">
      <c r="L369" s="98" t="s">
        <v>100993</v>
      </c>
      <c r="M369" s="98" t="s">
        <v>100994</v>
      </c>
      <c r="N369" s="98" t="s">
        <v>100995</v>
      </c>
      <c r="O369" s="101">
        <v>12</v>
      </c>
      <c r="P369" s="101">
        <v>0</v>
      </c>
    </row>
    <row r="370">
      <c r="K370" s="96" t="s">
        <v>100996</v>
      </c>
      <c r="O370" s="85">
        <f>SUM(O367:O369)</f>
      </c>
      <c r="P370" s="85">
        <f>SUM(P367:P369)</f>
      </c>
    </row>
    <row r="371">
      <c r="A371" s="98" t="s">
        <v>100997</v>
      </c>
      <c r="B371" s="98" t="s">
        <v>100998</v>
      </c>
      <c r="C371" s="100">
        <v>900</v>
      </c>
      <c r="D371" s="98" t="s">
        <v>100999</v>
      </c>
      <c r="E371" s="98" t="s">
        <v>101000</v>
      </c>
      <c r="F371" s="104">
        <v>44239</v>
      </c>
      <c r="G371" s="104">
        <v>45413</v>
      </c>
      <c r="H371" s="104">
        <v>45808</v>
      </c>
      <c r="I371" s="104">
        <v>45808</v>
      </c>
      <c r="J371" s="101">
        <v>1275</v>
      </c>
      <c r="K371" s="98" t="s">
        <v>101001</v>
      </c>
      <c r="L371" s="98" t="s">
        <v>101002</v>
      </c>
      <c r="M371" s="98" t="s">
        <v>101003</v>
      </c>
      <c r="N371" s="98" t="s">
        <v>101004</v>
      </c>
      <c r="O371" s="101">
        <v>45</v>
      </c>
      <c r="P371" s="101">
        <v>45</v>
      </c>
      <c r="Q371" s="101">
        <v>1134.9300000000001</v>
      </c>
      <c r="R371" s="101">
        <v>200</v>
      </c>
    </row>
    <row r="372">
      <c r="L372" s="98" t="s">
        <v>101005</v>
      </c>
      <c r="M372" s="98" t="s">
        <v>101006</v>
      </c>
      <c r="N372" s="98" t="s">
        <v>101007</v>
      </c>
      <c r="O372" s="101">
        <v>985</v>
      </c>
      <c r="P372" s="101">
        <v>985</v>
      </c>
    </row>
    <row r="373">
      <c r="L373" s="98" t="s">
        <v>101008</v>
      </c>
      <c r="M373" s="98" t="s">
        <v>101009</v>
      </c>
      <c r="N373" s="98" t="s">
        <v>101010</v>
      </c>
      <c r="O373" s="101">
        <v>75</v>
      </c>
      <c r="P373" s="101">
        <v>0</v>
      </c>
    </row>
    <row r="374">
      <c r="K374" s="96" t="s">
        <v>101011</v>
      </c>
      <c r="O374" s="85">
        <f>SUM(O371:O373)</f>
      </c>
      <c r="P374" s="85">
        <f>SUM(P371:P373)</f>
      </c>
    </row>
    <row r="375">
      <c r="A375" s="98" t="s">
        <v>101012</v>
      </c>
      <c r="B375" s="98" t="s">
        <v>101013</v>
      </c>
      <c r="C375" s="100">
        <v>900</v>
      </c>
      <c r="D375" s="98" t="s">
        <v>101014</v>
      </c>
      <c r="E375" s="98" t="s">
        <v>101015</v>
      </c>
      <c r="F375" s="104">
        <v>43770</v>
      </c>
      <c r="G375" s="104">
        <v>45689</v>
      </c>
      <c r="H375" s="104">
        <v>46053</v>
      </c>
      <c r="J375" s="101">
        <v>1305</v>
      </c>
      <c r="K375" s="98" t="s">
        <v>101016</v>
      </c>
      <c r="L375" s="98" t="s">
        <v>101017</v>
      </c>
      <c r="M375" s="98" t="s">
        <v>101018</v>
      </c>
      <c r="N375" s="98" t="s">
        <v>101019</v>
      </c>
      <c r="O375" s="101">
        <v>45</v>
      </c>
      <c r="P375" s="101">
        <v>45</v>
      </c>
      <c r="Q375" s="101">
        <v>0</v>
      </c>
      <c r="R375" s="101">
        <v>500</v>
      </c>
    </row>
    <row r="376">
      <c r="L376" s="98" t="s">
        <v>101020</v>
      </c>
      <c r="M376" s="98" t="s">
        <v>101021</v>
      </c>
      <c r="N376" s="98" t="s">
        <v>101022</v>
      </c>
      <c r="O376" s="101">
        <v>1168</v>
      </c>
      <c r="P376" s="101">
        <v>1168</v>
      </c>
    </row>
    <row r="377">
      <c r="K377" s="96" t="s">
        <v>101023</v>
      </c>
      <c r="O377" s="85">
        <f>SUM(O375:O376)</f>
      </c>
      <c r="P377" s="85">
        <f>SUM(P375:P376)</f>
      </c>
    </row>
    <row r="378">
      <c r="A378" s="98" t="s">
        <v>101024</v>
      </c>
      <c r="B378" s="98" t="s">
        <v>101025</v>
      </c>
      <c r="C378" s="100">
        <v>900</v>
      </c>
      <c r="D378" s="98" t="s">
        <v>101026</v>
      </c>
      <c r="E378" s="98" t="s">
        <v>101027</v>
      </c>
      <c r="F378" s="104">
        <v>44804</v>
      </c>
      <c r="G378" s="104">
        <v>45536</v>
      </c>
      <c r="H378" s="104">
        <v>45900</v>
      </c>
      <c r="J378" s="101">
        <v>1275</v>
      </c>
      <c r="K378" s="98" t="s">
        <v>101028</v>
      </c>
      <c r="L378" s="98" t="s">
        <v>101029</v>
      </c>
      <c r="M378" s="98" t="s">
        <v>101030</v>
      </c>
      <c r="N378" s="98" t="s">
        <v>101031</v>
      </c>
      <c r="O378" s="101">
        <v>45</v>
      </c>
      <c r="P378" s="101">
        <v>45</v>
      </c>
      <c r="Q378" s="101">
        <v>1279.9300000000001</v>
      </c>
      <c r="R378" s="101">
        <v>200</v>
      </c>
    </row>
    <row r="379">
      <c r="L379" s="98" t="s">
        <v>101032</v>
      </c>
      <c r="M379" s="98" t="s">
        <v>101033</v>
      </c>
      <c r="N379" s="98" t="s">
        <v>101034</v>
      </c>
      <c r="O379" s="101">
        <v>1130</v>
      </c>
      <c r="P379" s="101">
        <v>1130</v>
      </c>
    </row>
    <row r="380">
      <c r="L380" s="98" t="s">
        <v>101035</v>
      </c>
      <c r="M380" s="98" t="s">
        <v>101036</v>
      </c>
      <c r="N380" s="98" t="s">
        <v>101037</v>
      </c>
      <c r="O380" s="101">
        <v>75</v>
      </c>
      <c r="P380" s="101">
        <v>0</v>
      </c>
    </row>
    <row r="381">
      <c r="K381" s="96" t="s">
        <v>101038</v>
      </c>
      <c r="O381" s="85">
        <f>SUM(O378:O380)</f>
      </c>
      <c r="P381" s="85">
        <f>SUM(P378:P380)</f>
      </c>
    </row>
    <row r="382">
      <c r="A382" s="98" t="s">
        <v>101039</v>
      </c>
      <c r="B382" s="98" t="s">
        <v>101040</v>
      </c>
      <c r="C382" s="100">
        <v>900</v>
      </c>
      <c r="D382" s="98" t="s">
        <v>101041</v>
      </c>
      <c r="E382" s="98" t="s">
        <v>101042</v>
      </c>
      <c r="F382" s="104">
        <v>45639</v>
      </c>
      <c r="G382" s="104">
        <v>45639</v>
      </c>
      <c r="H382" s="104">
        <v>46034</v>
      </c>
      <c r="J382" s="101">
        <v>1350</v>
      </c>
      <c r="K382" s="98" t="s">
        <v>101043</v>
      </c>
      <c r="L382" s="98" t="s">
        <v>101044</v>
      </c>
      <c r="M382" s="98" t="s">
        <v>101045</v>
      </c>
      <c r="N382" s="98" t="s">
        <v>101046</v>
      </c>
      <c r="O382" s="101">
        <v>45</v>
      </c>
      <c r="P382" s="101">
        <v>45</v>
      </c>
      <c r="Q382" s="101">
        <v>0</v>
      </c>
      <c r="R382" s="101">
        <v>1850</v>
      </c>
    </row>
    <row r="383">
      <c r="L383" s="98" t="s">
        <v>101047</v>
      </c>
      <c r="M383" s="98" t="s">
        <v>101048</v>
      </c>
      <c r="N383" s="98" t="s">
        <v>101049</v>
      </c>
      <c r="O383" s="101">
        <v>1305</v>
      </c>
      <c r="P383" s="101">
        <v>1305</v>
      </c>
    </row>
    <row r="384">
      <c r="K384" s="96" t="s">
        <v>101050</v>
      </c>
      <c r="O384" s="85">
        <f>SUM(O382:O383)</f>
      </c>
      <c r="P384" s="85">
        <f>SUM(P382:P383)</f>
      </c>
    </row>
    <row r="385">
      <c r="A385" s="98" t="s">
        <v>101051</v>
      </c>
      <c r="B385" s="98" t="s">
        <v>101052</v>
      </c>
      <c r="C385" s="100">
        <v>900</v>
      </c>
      <c r="D385" s="98" t="s">
        <v>101053</v>
      </c>
      <c r="E385" s="98" t="s">
        <v>101054</v>
      </c>
      <c r="F385" s="104">
        <v>45094</v>
      </c>
      <c r="G385" s="104">
        <v>45505</v>
      </c>
      <c r="H385" s="104">
        <v>45900</v>
      </c>
      <c r="J385" s="101">
        <v>1275</v>
      </c>
      <c r="K385" s="98" t="s">
        <v>101055</v>
      </c>
      <c r="L385" s="98" t="s">
        <v>101056</v>
      </c>
      <c r="M385" s="98" t="s">
        <v>101057</v>
      </c>
      <c r="N385" s="98" t="s">
        <v>101058</v>
      </c>
      <c r="O385" s="101">
        <v>45</v>
      </c>
      <c r="P385" s="101">
        <v>45</v>
      </c>
      <c r="Q385" s="101">
        <v>0</v>
      </c>
      <c r="R385" s="101">
        <v>1425</v>
      </c>
    </row>
    <row r="386">
      <c r="L386" s="98" t="s">
        <v>101059</v>
      </c>
      <c r="M386" s="98" t="s">
        <v>101060</v>
      </c>
      <c r="N386" s="98" t="s">
        <v>101061</v>
      </c>
      <c r="O386" s="101">
        <v>1230</v>
      </c>
      <c r="P386" s="101">
        <v>1230</v>
      </c>
    </row>
    <row r="387">
      <c r="K387" s="96" t="s">
        <v>101062</v>
      </c>
      <c r="O387" s="85">
        <f>SUM(O385:O386)</f>
      </c>
      <c r="P387" s="85">
        <f>SUM(P385:P386)</f>
      </c>
    </row>
    <row r="388">
      <c r="A388" s="98" t="s">
        <v>101063</v>
      </c>
      <c r="B388" s="98" t="s">
        <v>101064</v>
      </c>
      <c r="C388" s="100">
        <v>900</v>
      </c>
      <c r="D388" s="98" t="s">
        <v>101065</v>
      </c>
      <c r="E388" s="98" t="s">
        <v>101066</v>
      </c>
      <c r="F388" s="104">
        <v>43280</v>
      </c>
      <c r="G388" s="104">
        <v>45505</v>
      </c>
      <c r="H388" s="104">
        <v>45900</v>
      </c>
      <c r="J388" s="101">
        <v>1275</v>
      </c>
      <c r="K388" s="98" t="s">
        <v>101067</v>
      </c>
      <c r="L388" s="98" t="s">
        <v>101068</v>
      </c>
      <c r="M388" s="98" t="s">
        <v>101069</v>
      </c>
      <c r="N388" s="98" t="s">
        <v>101070</v>
      </c>
      <c r="O388" s="101">
        <v>45</v>
      </c>
      <c r="P388" s="101">
        <v>45</v>
      </c>
      <c r="Q388" s="101">
        <v>0</v>
      </c>
      <c r="R388" s="101">
        <v>200</v>
      </c>
    </row>
    <row r="389">
      <c r="L389" s="98" t="s">
        <v>101071</v>
      </c>
      <c r="M389" s="98" t="s">
        <v>101072</v>
      </c>
      <c r="N389" s="98" t="s">
        <v>101073</v>
      </c>
      <c r="O389" s="101">
        <v>1046</v>
      </c>
      <c r="P389" s="101">
        <v>1046</v>
      </c>
    </row>
    <row r="390">
      <c r="K390" s="96" t="s">
        <v>101074</v>
      </c>
      <c r="O390" s="85">
        <f>SUM(O388:O389)</f>
      </c>
      <c r="P390" s="85">
        <f>SUM(P388:P389)</f>
      </c>
    </row>
    <row r="391">
      <c r="A391" s="98" t="s">
        <v>101075</v>
      </c>
      <c r="B391" s="98" t="s">
        <v>101076</v>
      </c>
      <c r="C391" s="100">
        <v>900</v>
      </c>
      <c r="D391" s="98" t="s">
        <v>101077</v>
      </c>
      <c r="E391" s="98" t="s">
        <v>101078</v>
      </c>
      <c r="F391" s="104">
        <v>45577</v>
      </c>
      <c r="G391" s="104">
        <v>45577</v>
      </c>
      <c r="H391" s="104">
        <v>45991</v>
      </c>
      <c r="J391" s="101">
        <v>1320</v>
      </c>
      <c r="K391" s="98" t="s">
        <v>101079</v>
      </c>
      <c r="L391" s="98" t="s">
        <v>101080</v>
      </c>
      <c r="M391" s="98" t="s">
        <v>101081</v>
      </c>
      <c r="N391" s="98" t="s">
        <v>101082</v>
      </c>
      <c r="O391" s="101">
        <v>45</v>
      </c>
      <c r="P391" s="101">
        <v>45</v>
      </c>
      <c r="Q391" s="101">
        <v>0</v>
      </c>
      <c r="R391" s="101">
        <v>1520</v>
      </c>
    </row>
    <row r="392">
      <c r="L392" s="98" t="s">
        <v>101083</v>
      </c>
      <c r="M392" s="98" t="s">
        <v>101084</v>
      </c>
      <c r="N392" s="98" t="s">
        <v>101085</v>
      </c>
      <c r="O392" s="101">
        <v>1275</v>
      </c>
      <c r="P392" s="101">
        <v>1275</v>
      </c>
    </row>
    <row r="393">
      <c r="K393" s="96" t="s">
        <v>101086</v>
      </c>
      <c r="O393" s="85">
        <f>SUM(O391:O392)</f>
      </c>
      <c r="P393" s="85">
        <f>SUM(P391:P392)</f>
      </c>
    </row>
    <row r="394">
      <c r="A394" s="98" t="s">
        <v>101087</v>
      </c>
      <c r="B394" s="98" t="s">
        <v>101088</v>
      </c>
      <c r="C394" s="100">
        <v>900</v>
      </c>
      <c r="D394" s="98" t="s">
        <v>101089</v>
      </c>
      <c r="E394" s="98" t="s">
        <v>101090</v>
      </c>
      <c r="F394" s="104">
        <v>44179</v>
      </c>
      <c r="G394" s="104">
        <v>45474</v>
      </c>
      <c r="H394" s="104">
        <v>45869</v>
      </c>
      <c r="J394" s="101">
        <v>1275</v>
      </c>
      <c r="K394" s="98" t="s">
        <v>101091</v>
      </c>
      <c r="L394" s="98" t="s">
        <v>101092</v>
      </c>
      <c r="M394" s="98" t="s">
        <v>101093</v>
      </c>
      <c r="N394" s="98" t="s">
        <v>101094</v>
      </c>
      <c r="O394" s="101">
        <v>45</v>
      </c>
      <c r="P394" s="101">
        <v>45</v>
      </c>
      <c r="Q394" s="101">
        <v>0</v>
      </c>
      <c r="R394" s="101">
        <v>500</v>
      </c>
    </row>
    <row r="395">
      <c r="L395" s="98" t="s">
        <v>101095</v>
      </c>
      <c r="M395" s="98" t="s">
        <v>101096</v>
      </c>
      <c r="N395" s="98" t="s">
        <v>101097</v>
      </c>
      <c r="O395" s="101">
        <v>1053</v>
      </c>
      <c r="P395" s="101">
        <v>1053</v>
      </c>
    </row>
    <row r="396">
      <c r="K396" s="96" t="s">
        <v>101098</v>
      </c>
      <c r="O396" s="85">
        <f>SUM(O394:O395)</f>
      </c>
      <c r="P396" s="85">
        <f>SUM(P394:P395)</f>
      </c>
    </row>
    <row r="397">
      <c r="A397" s="98" t="s">
        <v>101099</v>
      </c>
      <c r="B397" s="98" t="s">
        <v>101100</v>
      </c>
      <c r="C397" s="100">
        <v>900</v>
      </c>
      <c r="D397" s="98" t="s">
        <v>101101</v>
      </c>
      <c r="E397" s="98" t="s">
        <v>101102</v>
      </c>
      <c r="F397" s="104">
        <v>44043</v>
      </c>
      <c r="G397" s="104">
        <v>45505</v>
      </c>
      <c r="H397" s="104">
        <v>45869</v>
      </c>
      <c r="J397" s="101">
        <v>1275</v>
      </c>
      <c r="K397" s="98" t="s">
        <v>101103</v>
      </c>
      <c r="L397" s="98" t="s">
        <v>101104</v>
      </c>
      <c r="M397" s="98" t="s">
        <v>101105</v>
      </c>
      <c r="N397" s="98" t="s">
        <v>101106</v>
      </c>
      <c r="O397" s="101">
        <v>45</v>
      </c>
      <c r="P397" s="101">
        <v>45</v>
      </c>
      <c r="Q397" s="101">
        <v>0</v>
      </c>
      <c r="R397" s="101">
        <v>1125</v>
      </c>
    </row>
    <row r="398">
      <c r="L398" s="98" t="s">
        <v>101107</v>
      </c>
      <c r="M398" s="98" t="s">
        <v>101108</v>
      </c>
      <c r="N398" s="98" t="s">
        <v>101109</v>
      </c>
      <c r="O398" s="101">
        <v>1040</v>
      </c>
      <c r="P398" s="101">
        <v>1040</v>
      </c>
    </row>
    <row r="399">
      <c r="K399" s="96" t="s">
        <v>101110</v>
      </c>
      <c r="O399" s="85">
        <f>SUM(O397:O398)</f>
      </c>
      <c r="P399" s="85">
        <f>SUM(P397:P398)</f>
      </c>
    </row>
    <row r="400">
      <c r="A400" s="98" t="s">
        <v>101111</v>
      </c>
      <c r="B400" s="98" t="s">
        <v>101112</v>
      </c>
      <c r="C400" s="100">
        <v>900</v>
      </c>
      <c r="D400" s="98" t="s">
        <v>101113</v>
      </c>
      <c r="E400" s="98" t="s">
        <v>101114</v>
      </c>
      <c r="F400" s="104">
        <v>43286</v>
      </c>
      <c r="G400" s="104">
        <v>45717</v>
      </c>
      <c r="H400" s="104">
        <v>45869</v>
      </c>
      <c r="J400" s="101">
        <v>1275</v>
      </c>
      <c r="K400" s="98" t="s">
        <v>101115</v>
      </c>
      <c r="L400" s="98" t="s">
        <v>101116</v>
      </c>
      <c r="M400" s="98" t="s">
        <v>101117</v>
      </c>
      <c r="N400" s="98" t="s">
        <v>101118</v>
      </c>
      <c r="O400" s="101">
        <v>45</v>
      </c>
      <c r="P400" s="101">
        <v>45</v>
      </c>
      <c r="Q400" s="101">
        <v>0</v>
      </c>
      <c r="R400" s="101">
        <v>200</v>
      </c>
    </row>
    <row r="401">
      <c r="L401" s="98" t="s">
        <v>101119</v>
      </c>
      <c r="M401" s="98" t="s">
        <v>101120</v>
      </c>
      <c r="N401" s="98" t="s">
        <v>101121</v>
      </c>
      <c r="O401" s="101">
        <v>1315</v>
      </c>
      <c r="P401" s="101">
        <v>1315</v>
      </c>
    </row>
    <row r="402">
      <c r="L402" s="98" t="s">
        <v>101122</v>
      </c>
      <c r="M402" s="98" t="s">
        <v>101123</v>
      </c>
      <c r="N402" s="98" t="s">
        <v>101124</v>
      </c>
      <c r="O402" s="101">
        <v>12</v>
      </c>
      <c r="P402" s="101">
        <v>0</v>
      </c>
    </row>
    <row r="403">
      <c r="K403" s="96" t="s">
        <v>101125</v>
      </c>
      <c r="O403" s="85">
        <f>SUM(O400:O402)</f>
      </c>
      <c r="P403" s="85">
        <f>SUM(P400:P402)</f>
      </c>
    </row>
    <row r="404">
      <c r="A404" s="98" t="s">
        <v>101126</v>
      </c>
      <c r="B404" s="98" t="s">
        <v>101127</v>
      </c>
      <c r="C404" s="100">
        <v>900</v>
      </c>
      <c r="D404" s="98" t="s">
        <v>101128</v>
      </c>
      <c r="E404" s="98" t="s">
        <v>101129</v>
      </c>
      <c r="F404" s="104">
        <v>45661</v>
      </c>
      <c r="G404" s="104">
        <v>45661</v>
      </c>
      <c r="H404" s="104">
        <v>46025</v>
      </c>
      <c r="J404" s="101">
        <v>1275</v>
      </c>
      <c r="K404" s="98" t="s">
        <v>101130</v>
      </c>
      <c r="L404" s="98" t="s">
        <v>101131</v>
      </c>
      <c r="M404" s="98" t="s">
        <v>101132</v>
      </c>
      <c r="N404" s="98" t="s">
        <v>101133</v>
      </c>
      <c r="O404" s="101">
        <v>45</v>
      </c>
      <c r="P404" s="101">
        <v>45</v>
      </c>
      <c r="Q404" s="101">
        <v>0</v>
      </c>
      <c r="R404" s="101">
        <v>200</v>
      </c>
    </row>
    <row r="405">
      <c r="L405" s="98" t="s">
        <v>101134</v>
      </c>
      <c r="M405" s="98" t="s">
        <v>101135</v>
      </c>
      <c r="N405" s="98" t="s">
        <v>101136</v>
      </c>
      <c r="O405" s="101">
        <v>1275</v>
      </c>
      <c r="P405" s="101">
        <v>1275</v>
      </c>
    </row>
    <row r="406">
      <c r="K406" s="96" t="s">
        <v>101137</v>
      </c>
      <c r="O406" s="85">
        <f>SUM(O404:O405)</f>
      </c>
      <c r="P406" s="85">
        <f>SUM(P404:P405)</f>
      </c>
    </row>
    <row r="407">
      <c r="A407" s="98" t="s">
        <v>101138</v>
      </c>
      <c r="B407" s="98" t="s">
        <v>101139</v>
      </c>
      <c r="C407" s="100">
        <v>900</v>
      </c>
      <c r="D407" s="98" t="s">
        <v>101140</v>
      </c>
      <c r="E407" s="98" t="s">
        <v>101141</v>
      </c>
      <c r="F407" s="104">
        <v>44258</v>
      </c>
      <c r="G407" s="104">
        <v>45597</v>
      </c>
      <c r="H407" s="104">
        <v>45961</v>
      </c>
      <c r="J407" s="101">
        <v>1305</v>
      </c>
      <c r="K407" s="98" t="s">
        <v>101142</v>
      </c>
      <c r="L407" s="98" t="s">
        <v>101143</v>
      </c>
      <c r="M407" s="98" t="s">
        <v>101144</v>
      </c>
      <c r="N407" s="98" t="s">
        <v>101145</v>
      </c>
      <c r="O407" s="101">
        <v>45</v>
      </c>
      <c r="P407" s="101">
        <v>45</v>
      </c>
      <c r="Q407" s="101">
        <v>1247.4300000000001</v>
      </c>
      <c r="R407" s="101">
        <v>700</v>
      </c>
    </row>
    <row r="408">
      <c r="L408" s="98" t="s">
        <v>101146</v>
      </c>
      <c r="M408" s="98" t="s">
        <v>101147</v>
      </c>
      <c r="N408" s="98" t="s">
        <v>101148</v>
      </c>
      <c r="O408" s="101">
        <v>1090</v>
      </c>
      <c r="P408" s="101">
        <v>1090</v>
      </c>
    </row>
    <row r="409">
      <c r="L409" s="98" t="s">
        <v>101149</v>
      </c>
      <c r="M409" s="98" t="s">
        <v>101150</v>
      </c>
      <c r="N409" s="98" t="s">
        <v>101151</v>
      </c>
      <c r="O409" s="101">
        <v>75</v>
      </c>
      <c r="P409" s="101">
        <v>0</v>
      </c>
    </row>
    <row r="410">
      <c r="K410" s="96" t="s">
        <v>101152</v>
      </c>
      <c r="O410" s="85">
        <f>SUM(O407:O409)</f>
      </c>
      <c r="P410" s="85">
        <f>SUM(P407:P409)</f>
      </c>
    </row>
    <row r="411">
      <c r="A411" s="98" t="s">
        <v>101153</v>
      </c>
      <c r="B411" s="98" t="s">
        <v>101154</v>
      </c>
      <c r="C411" s="100">
        <v>900</v>
      </c>
      <c r="D411" s="98" t="s">
        <v>101155</v>
      </c>
      <c r="E411" s="98" t="s">
        <v>101156</v>
      </c>
      <c r="F411" s="104">
        <v>45248</v>
      </c>
      <c r="G411" s="104">
        <v>45627</v>
      </c>
      <c r="H411" s="104">
        <v>46022</v>
      </c>
      <c r="J411" s="101">
        <v>1275</v>
      </c>
      <c r="K411" s="98" t="s">
        <v>101157</v>
      </c>
      <c r="L411" s="98" t="s">
        <v>101158</v>
      </c>
      <c r="M411" s="98" t="s">
        <v>101159</v>
      </c>
      <c r="N411" s="98" t="s">
        <v>101160</v>
      </c>
      <c r="O411" s="101">
        <v>45</v>
      </c>
      <c r="P411" s="101">
        <v>45</v>
      </c>
      <c r="Q411" s="101">
        <v>0</v>
      </c>
      <c r="R411" s="101">
        <v>200</v>
      </c>
    </row>
    <row r="412">
      <c r="L412" s="98" t="s">
        <v>101161</v>
      </c>
      <c r="M412" s="98" t="s">
        <v>101162</v>
      </c>
      <c r="N412" s="98" t="s">
        <v>101163</v>
      </c>
      <c r="O412" s="101">
        <v>1230</v>
      </c>
      <c r="P412" s="101">
        <v>1230</v>
      </c>
    </row>
    <row r="413">
      <c r="K413" s="96" t="s">
        <v>101164</v>
      </c>
      <c r="O413" s="85">
        <f>SUM(O411:O412)</f>
      </c>
      <c r="P413" s="85">
        <f>SUM(P411:P412)</f>
      </c>
    </row>
    <row r="414">
      <c r="A414" s="98" t="s">
        <v>101165</v>
      </c>
      <c r="B414" s="98" t="s">
        <v>101166</v>
      </c>
      <c r="C414" s="100">
        <v>900</v>
      </c>
      <c r="D414" s="98" t="s">
        <v>101167</v>
      </c>
      <c r="E414" s="98" t="s">
        <v>101168</v>
      </c>
      <c r="F414" s="104">
        <v>44940</v>
      </c>
      <c r="G414" s="104">
        <v>45717</v>
      </c>
      <c r="H414" s="104">
        <v>46081</v>
      </c>
      <c r="J414" s="101">
        <v>1305</v>
      </c>
      <c r="K414" s="98" t="s">
        <v>101169</v>
      </c>
      <c r="L414" s="98" t="s">
        <v>101170</v>
      </c>
      <c r="M414" s="98" t="s">
        <v>101171</v>
      </c>
      <c r="N414" s="98" t="s">
        <v>101172</v>
      </c>
      <c r="O414" s="101">
        <v>45</v>
      </c>
      <c r="P414" s="101">
        <v>45</v>
      </c>
      <c r="Q414" s="101">
        <v>0</v>
      </c>
      <c r="R414" s="101">
        <v>1355</v>
      </c>
    </row>
    <row r="415">
      <c r="L415" s="98" t="s">
        <v>101173</v>
      </c>
      <c r="M415" s="98" t="s">
        <v>101174</v>
      </c>
      <c r="N415" s="98" t="s">
        <v>101175</v>
      </c>
      <c r="O415" s="101">
        <v>1240</v>
      </c>
      <c r="P415" s="101">
        <v>1240</v>
      </c>
    </row>
    <row r="416">
      <c r="K416" s="96" t="s">
        <v>101176</v>
      </c>
      <c r="O416" s="85">
        <f>SUM(O414:O415)</f>
      </c>
      <c r="P416" s="85">
        <f>SUM(P414:P415)</f>
      </c>
    </row>
    <row r="417">
      <c r="A417" s="98" t="s">
        <v>101177</v>
      </c>
      <c r="B417" s="98" t="s">
        <v>101178</v>
      </c>
      <c r="C417" s="100">
        <v>900</v>
      </c>
      <c r="D417" s="98" t="s">
        <v>101179</v>
      </c>
      <c r="E417" s="98" t="s">
        <v>101180</v>
      </c>
      <c r="F417" s="104">
        <v>45612</v>
      </c>
      <c r="G417" s="104">
        <v>45612</v>
      </c>
      <c r="H417" s="104">
        <v>45976</v>
      </c>
      <c r="J417" s="101">
        <v>1320</v>
      </c>
      <c r="K417" s="98" t="s">
        <v>101181</v>
      </c>
      <c r="L417" s="98" t="s">
        <v>101182</v>
      </c>
      <c r="M417" s="98" t="s">
        <v>101183</v>
      </c>
      <c r="N417" s="98" t="s">
        <v>101184</v>
      </c>
      <c r="O417" s="101">
        <v>45</v>
      </c>
      <c r="P417" s="101">
        <v>45</v>
      </c>
      <c r="Q417" s="101">
        <v>-2.0699999999999998</v>
      </c>
      <c r="R417" s="101">
        <v>200</v>
      </c>
    </row>
    <row r="418">
      <c r="L418" s="98" t="s">
        <v>101185</v>
      </c>
      <c r="M418" s="98" t="s">
        <v>101186</v>
      </c>
      <c r="N418" s="98" t="s">
        <v>101187</v>
      </c>
      <c r="O418" s="101">
        <v>1275</v>
      </c>
      <c r="P418" s="101">
        <v>1275</v>
      </c>
    </row>
    <row r="419">
      <c r="K419" s="96" t="s">
        <v>101188</v>
      </c>
      <c r="O419" s="85">
        <f>SUM(O417:O418)</f>
      </c>
      <c r="P419" s="85">
        <f>SUM(P417:P418)</f>
      </c>
    </row>
    <row r="420">
      <c r="A420" s="98" t="s">
        <v>101189</v>
      </c>
      <c r="B420" s="98" t="s">
        <v>101190</v>
      </c>
      <c r="C420" s="100">
        <v>900</v>
      </c>
      <c r="D420" s="98" t="s">
        <v>101191</v>
      </c>
      <c r="E420" s="98" t="s">
        <v>101192</v>
      </c>
      <c r="F420" s="104">
        <v>45577</v>
      </c>
      <c r="G420" s="104">
        <v>45577</v>
      </c>
      <c r="H420" s="104">
        <v>45961</v>
      </c>
      <c r="J420" s="101">
        <v>1320</v>
      </c>
      <c r="K420" s="98" t="s">
        <v>101193</v>
      </c>
      <c r="L420" s="98" t="s">
        <v>101194</v>
      </c>
      <c r="M420" s="98" t="s">
        <v>101195</v>
      </c>
      <c r="N420" s="98" t="s">
        <v>101196</v>
      </c>
      <c r="O420" s="101">
        <v>45</v>
      </c>
      <c r="P420" s="101">
        <v>45</v>
      </c>
      <c r="Q420" s="101">
        <v>0</v>
      </c>
      <c r="R420" s="101">
        <v>1520</v>
      </c>
    </row>
    <row r="421">
      <c r="L421" s="98" t="s">
        <v>101197</v>
      </c>
      <c r="M421" s="98" t="s">
        <v>101198</v>
      </c>
      <c r="N421" s="98" t="s">
        <v>101199</v>
      </c>
      <c r="O421" s="101">
        <v>1275</v>
      </c>
      <c r="P421" s="101">
        <v>1275</v>
      </c>
    </row>
    <row r="422">
      <c r="K422" s="96" t="s">
        <v>101200</v>
      </c>
      <c r="O422" s="85">
        <f>SUM(O420:O421)</f>
      </c>
      <c r="P422" s="85">
        <f>SUM(P420:P421)</f>
      </c>
    </row>
    <row r="423">
      <c r="A423" s="98" t="s">
        <v>101201</v>
      </c>
      <c r="B423" s="98" t="s">
        <v>101202</v>
      </c>
      <c r="C423" s="100">
        <v>900</v>
      </c>
      <c r="D423" s="98" t="s">
        <v>101203</v>
      </c>
      <c r="E423" s="98" t="s">
        <v>101204</v>
      </c>
      <c r="F423" s="104">
        <v>43672</v>
      </c>
      <c r="G423" s="104">
        <v>45505</v>
      </c>
      <c r="H423" s="104">
        <v>45869</v>
      </c>
      <c r="J423" s="101">
        <v>1275</v>
      </c>
      <c r="K423" s="98" t="s">
        <v>101205</v>
      </c>
      <c r="L423" s="98" t="s">
        <v>101206</v>
      </c>
      <c r="M423" s="98" t="s">
        <v>101207</v>
      </c>
      <c r="N423" s="98" t="s">
        <v>101208</v>
      </c>
      <c r="O423" s="101">
        <v>45</v>
      </c>
      <c r="P423" s="101">
        <v>45</v>
      </c>
      <c r="Q423" s="101">
        <v>0</v>
      </c>
      <c r="R423" s="101">
        <v>200</v>
      </c>
    </row>
    <row r="424">
      <c r="L424" s="98" t="s">
        <v>101209</v>
      </c>
      <c r="M424" s="98" t="s">
        <v>101210</v>
      </c>
      <c r="N424" s="98" t="s">
        <v>101211</v>
      </c>
      <c r="O424" s="101">
        <v>1028</v>
      </c>
      <c r="P424" s="101">
        <v>1028</v>
      </c>
    </row>
    <row r="425">
      <c r="K425" s="96" t="s">
        <v>101212</v>
      </c>
      <c r="O425" s="85">
        <f>SUM(O423:O424)</f>
      </c>
      <c r="P425" s="85">
        <f>SUM(P423:P424)</f>
      </c>
    </row>
    <row r="426">
      <c r="A426" s="98" t="s">
        <v>101213</v>
      </c>
      <c r="B426" s="98" t="s">
        <v>101214</v>
      </c>
      <c r="C426" s="100">
        <v>900</v>
      </c>
      <c r="D426" s="98" t="s">
        <v>101215</v>
      </c>
      <c r="E426" s="98" t="s">
        <v>101216</v>
      </c>
      <c r="F426" s="104">
        <v>42545</v>
      </c>
      <c r="G426" s="104">
        <v>45536</v>
      </c>
      <c r="H426" s="104">
        <v>45900</v>
      </c>
      <c r="J426" s="101">
        <v>1275</v>
      </c>
      <c r="K426" s="98" t="s">
        <v>101217</v>
      </c>
      <c r="L426" s="98" t="s">
        <v>101218</v>
      </c>
      <c r="M426" s="98" t="s">
        <v>101219</v>
      </c>
      <c r="N426" s="98" t="s">
        <v>101220</v>
      </c>
      <c r="O426" s="101">
        <v>45</v>
      </c>
      <c r="P426" s="101">
        <v>45</v>
      </c>
      <c r="Q426" s="101">
        <v>1255.6700000000001</v>
      </c>
      <c r="R426" s="101">
        <v>400</v>
      </c>
    </row>
    <row r="427">
      <c r="L427" s="98" t="s">
        <v>101221</v>
      </c>
      <c r="M427" s="98" t="s">
        <v>101222</v>
      </c>
      <c r="N427" s="98" t="s">
        <v>101223</v>
      </c>
      <c r="O427" s="101">
        <v>1090</v>
      </c>
      <c r="P427" s="101">
        <v>1090</v>
      </c>
    </row>
    <row r="428">
      <c r="L428" s="98" t="s">
        <v>101224</v>
      </c>
      <c r="M428" s="98" t="s">
        <v>101225</v>
      </c>
      <c r="N428" s="98" t="s">
        <v>101226</v>
      </c>
      <c r="O428" s="101">
        <v>75</v>
      </c>
      <c r="P428" s="101">
        <v>0</v>
      </c>
    </row>
    <row r="429">
      <c r="K429" s="96" t="s">
        <v>101227</v>
      </c>
      <c r="O429" s="85">
        <f>SUM(O426:O428)</f>
      </c>
      <c r="P429" s="85">
        <f>SUM(P426:P428)</f>
      </c>
    </row>
    <row r="430">
      <c r="A430" s="98" t="s">
        <v>101228</v>
      </c>
      <c r="B430" s="98" t="s">
        <v>101229</v>
      </c>
      <c r="C430" s="100">
        <v>900</v>
      </c>
      <c r="D430" s="98" t="s">
        <v>101230</v>
      </c>
      <c r="E430" s="98" t="s">
        <v>101231</v>
      </c>
      <c r="F430" s="104">
        <v>45087</v>
      </c>
      <c r="G430" s="104">
        <v>45689</v>
      </c>
      <c r="H430" s="104">
        <v>45838</v>
      </c>
      <c r="J430" s="101">
        <v>1275</v>
      </c>
      <c r="K430" s="98" t="s">
        <v>101232</v>
      </c>
      <c r="L430" s="98" t="s">
        <v>101233</v>
      </c>
      <c r="M430" s="98" t="s">
        <v>101234</v>
      </c>
      <c r="N430" s="98" t="s">
        <v>101235</v>
      </c>
      <c r="O430" s="101">
        <v>45</v>
      </c>
      <c r="P430" s="101">
        <v>45</v>
      </c>
      <c r="Q430" s="101">
        <v>0</v>
      </c>
      <c r="R430" s="101">
        <v>500</v>
      </c>
    </row>
    <row r="431">
      <c r="L431" s="98" t="s">
        <v>101236</v>
      </c>
      <c r="M431" s="98" t="s">
        <v>101237</v>
      </c>
      <c r="N431" s="98" t="s">
        <v>101238</v>
      </c>
      <c r="O431" s="101">
        <v>1300</v>
      </c>
      <c r="P431" s="101">
        <v>1300</v>
      </c>
    </row>
    <row r="432">
      <c r="L432" s="98" t="s">
        <v>101239</v>
      </c>
      <c r="M432" s="98" t="s">
        <v>101240</v>
      </c>
      <c r="N432" s="98" t="s">
        <v>101241</v>
      </c>
      <c r="O432" s="101">
        <v>-12</v>
      </c>
      <c r="P432" s="101">
        <v>0</v>
      </c>
    </row>
    <row r="433">
      <c r="L433" s="98" t="s">
        <v>101242</v>
      </c>
      <c r="M433" s="98" t="s">
        <v>101243</v>
      </c>
      <c r="N433" s="98" t="s">
        <v>101244</v>
      </c>
      <c r="O433" s="101">
        <v>12</v>
      </c>
      <c r="P433" s="101">
        <v>0</v>
      </c>
    </row>
    <row r="434">
      <c r="K434" s="96" t="s">
        <v>101245</v>
      </c>
      <c r="O434" s="85">
        <f>SUM(O430:O433)</f>
      </c>
      <c r="P434" s="85">
        <f>SUM(P430:P433)</f>
      </c>
    </row>
    <row r="435">
      <c r="A435" s="98" t="s">
        <v>101246</v>
      </c>
      <c r="B435" s="98" t="s">
        <v>101247</v>
      </c>
      <c r="C435" s="100">
        <v>900</v>
      </c>
      <c r="D435" s="98" t="s">
        <v>101248</v>
      </c>
      <c r="E435" s="98" t="s">
        <v>101249</v>
      </c>
      <c r="F435" s="104">
        <v>43146</v>
      </c>
      <c r="G435" s="104">
        <v>45413</v>
      </c>
      <c r="H435" s="104">
        <v>45808</v>
      </c>
      <c r="J435" s="101">
        <v>1230</v>
      </c>
      <c r="K435" s="98" t="s">
        <v>101250</v>
      </c>
      <c r="L435" s="98" t="s">
        <v>101251</v>
      </c>
      <c r="M435" s="98" t="s">
        <v>101252</v>
      </c>
      <c r="N435" s="98" t="s">
        <v>101253</v>
      </c>
      <c r="O435" s="101">
        <v>1019</v>
      </c>
      <c r="P435" s="101">
        <v>1019</v>
      </c>
      <c r="Q435" s="101">
        <v>0</v>
      </c>
      <c r="R435" s="101">
        <v>500</v>
      </c>
    </row>
    <row r="436">
      <c r="L436" s="98" t="s">
        <v>101254</v>
      </c>
      <c r="M436" s="98" t="s">
        <v>101255</v>
      </c>
      <c r="N436" s="98" t="s">
        <v>101256</v>
      </c>
      <c r="O436" s="101">
        <v>12</v>
      </c>
      <c r="P436" s="101">
        <v>0</v>
      </c>
    </row>
    <row r="437">
      <c r="L437" s="98" t="s">
        <v>101257</v>
      </c>
      <c r="M437" s="98" t="s">
        <v>101258</v>
      </c>
      <c r="N437" s="98" t="s">
        <v>101259</v>
      </c>
      <c r="O437" s="101">
        <v>-12</v>
      </c>
      <c r="P437" s="101">
        <v>0</v>
      </c>
    </row>
    <row r="438">
      <c r="K438" s="96" t="s">
        <v>101260</v>
      </c>
      <c r="O438" s="85">
        <f>SUM(O435:O437)</f>
      </c>
      <c r="P438" s="85">
        <f>SUM(P435:P437)</f>
      </c>
    </row>
    <row r="439">
      <c r="A439" s="98" t="s">
        <v>101261</v>
      </c>
      <c r="B439" s="98" t="s">
        <v>101262</v>
      </c>
      <c r="C439" s="100">
        <v>700</v>
      </c>
      <c r="D439" s="98" t="s">
        <v>101263</v>
      </c>
      <c r="E439" s="98" t="s">
        <v>101264</v>
      </c>
      <c r="F439" s="104">
        <v>42322</v>
      </c>
      <c r="G439" s="104">
        <v>45627</v>
      </c>
      <c r="H439" s="104">
        <v>45991</v>
      </c>
      <c r="J439" s="101">
        <v>1150</v>
      </c>
      <c r="K439" s="98" t="s">
        <v>101265</v>
      </c>
      <c r="L439" s="98" t="s">
        <v>101266</v>
      </c>
      <c r="M439" s="98" t="s">
        <v>101267</v>
      </c>
      <c r="N439" s="98" t="s">
        <v>101268</v>
      </c>
      <c r="O439" s="101">
        <v>45</v>
      </c>
      <c r="P439" s="101">
        <v>45</v>
      </c>
      <c r="Q439" s="101">
        <v>0</v>
      </c>
      <c r="R439" s="101">
        <v>200</v>
      </c>
    </row>
    <row r="440">
      <c r="L440" s="98" t="s">
        <v>101269</v>
      </c>
      <c r="M440" s="98" t="s">
        <v>101270</v>
      </c>
      <c r="N440" s="98" t="s">
        <v>101271</v>
      </c>
      <c r="O440" s="101">
        <v>1005</v>
      </c>
      <c r="P440" s="101">
        <v>1005</v>
      </c>
    </row>
    <row r="441">
      <c r="K441" s="96" t="s">
        <v>101272</v>
      </c>
      <c r="O441" s="85">
        <f>SUM(O439:O440)</f>
      </c>
      <c r="P441" s="85">
        <f>SUM(P439:P440)</f>
      </c>
    </row>
    <row r="442">
      <c r="A442" s="98" t="s">
        <v>101273</v>
      </c>
      <c r="B442" s="98" t="s">
        <v>101274</v>
      </c>
      <c r="C442" s="100">
        <v>700</v>
      </c>
      <c r="D442" s="98" t="s">
        <v>101275</v>
      </c>
      <c r="E442" s="98" t="s">
        <v>101276</v>
      </c>
      <c r="F442" s="104">
        <v>44348</v>
      </c>
      <c r="G442" s="104">
        <v>45444</v>
      </c>
      <c r="H442" s="104">
        <v>45808</v>
      </c>
      <c r="J442" s="101">
        <v>1150</v>
      </c>
      <c r="K442" s="98" t="s">
        <v>101277</v>
      </c>
      <c r="L442" s="98" t="s">
        <v>101278</v>
      </c>
      <c r="M442" s="98" t="s">
        <v>101279</v>
      </c>
      <c r="N442" s="98" t="s">
        <v>101280</v>
      </c>
      <c r="O442" s="101">
        <v>45</v>
      </c>
      <c r="P442" s="101">
        <v>45</v>
      </c>
      <c r="Q442" s="101">
        <v>-1275.01</v>
      </c>
      <c r="R442" s="101">
        <v>1080</v>
      </c>
    </row>
    <row r="443">
      <c r="L443" s="98" t="s">
        <v>101281</v>
      </c>
      <c r="M443" s="98" t="s">
        <v>101282</v>
      </c>
      <c r="N443" s="98" t="s">
        <v>101283</v>
      </c>
      <c r="O443" s="101">
        <v>965</v>
      </c>
      <c r="P443" s="101">
        <v>965</v>
      </c>
    </row>
    <row r="444">
      <c r="K444" s="96" t="s">
        <v>101284</v>
      </c>
      <c r="O444" s="85">
        <f>SUM(O442:O443)</f>
      </c>
      <c r="P444" s="85">
        <f>SUM(P442:P443)</f>
      </c>
    </row>
    <row r="445">
      <c r="A445" s="98" t="s">
        <v>101285</v>
      </c>
      <c r="B445" s="98" t="s">
        <v>101286</v>
      </c>
      <c r="C445" s="100">
        <v>700</v>
      </c>
      <c r="D445" s="98" t="s">
        <v>101287</v>
      </c>
      <c r="E445" s="98" t="s">
        <v>101288</v>
      </c>
      <c r="F445" s="104">
        <v>45584</v>
      </c>
      <c r="G445" s="104">
        <v>45584</v>
      </c>
      <c r="H445" s="104">
        <v>45961</v>
      </c>
      <c r="J445" s="101">
        <v>1150</v>
      </c>
      <c r="K445" s="98" t="s">
        <v>101289</v>
      </c>
      <c r="L445" s="98" t="s">
        <v>101290</v>
      </c>
      <c r="M445" s="98" t="s">
        <v>101291</v>
      </c>
      <c r="N445" s="98" t="s">
        <v>101292</v>
      </c>
      <c r="O445" s="101">
        <v>45</v>
      </c>
      <c r="P445" s="101">
        <v>45</v>
      </c>
      <c r="Q445" s="101">
        <v>0</v>
      </c>
      <c r="R445" s="101">
        <v>200</v>
      </c>
    </row>
    <row r="446">
      <c r="L446" s="98" t="s">
        <v>101293</v>
      </c>
      <c r="M446" s="98" t="s">
        <v>101294</v>
      </c>
      <c r="N446" s="98" t="s">
        <v>101295</v>
      </c>
      <c r="O446" s="101">
        <v>1105</v>
      </c>
      <c r="P446" s="101">
        <v>1105</v>
      </c>
    </row>
    <row r="447">
      <c r="K447" s="96" t="s">
        <v>101296</v>
      </c>
      <c r="O447" s="85">
        <f>SUM(O445:O446)</f>
      </c>
      <c r="P447" s="85">
        <f>SUM(P445:P446)</f>
      </c>
    </row>
    <row r="448">
      <c r="A448" s="98" t="s">
        <v>101297</v>
      </c>
      <c r="B448" s="98" t="s">
        <v>101298</v>
      </c>
      <c r="C448" s="100">
        <v>700</v>
      </c>
      <c r="D448" s="98" t="s">
        <v>101299</v>
      </c>
      <c r="E448" s="98" t="s">
        <v>101300</v>
      </c>
      <c r="F448" s="104">
        <v>45724</v>
      </c>
      <c r="G448" s="104">
        <v>45724</v>
      </c>
      <c r="H448" s="104">
        <v>46119</v>
      </c>
      <c r="J448" s="101">
        <v>1150</v>
      </c>
      <c r="K448" s="98" t="s">
        <v>101301</v>
      </c>
      <c r="L448" s="98" t="s">
        <v>101302</v>
      </c>
      <c r="M448" s="98" t="s">
        <v>101303</v>
      </c>
      <c r="N448" s="98" t="s">
        <v>101304</v>
      </c>
      <c r="O448" s="101">
        <v>45</v>
      </c>
      <c r="P448" s="101">
        <v>45</v>
      </c>
      <c r="Q448" s="101">
        <v>0</v>
      </c>
      <c r="R448" s="101">
        <v>1000</v>
      </c>
    </row>
    <row r="449">
      <c r="L449" s="98" t="s">
        <v>101305</v>
      </c>
      <c r="M449" s="98" t="s">
        <v>101306</v>
      </c>
      <c r="N449" s="98" t="s">
        <v>101307</v>
      </c>
      <c r="O449" s="101">
        <v>1105</v>
      </c>
      <c r="P449" s="101">
        <v>1105</v>
      </c>
    </row>
    <row r="450">
      <c r="K450" s="96" t="s">
        <v>101308</v>
      </c>
      <c r="O450" s="85">
        <f>SUM(O448:O449)</f>
      </c>
      <c r="P450" s="85">
        <f>SUM(P448:P449)</f>
      </c>
    </row>
    <row r="451">
      <c r="A451" s="98" t="s">
        <v>101309</v>
      </c>
      <c r="B451" s="98" t="s">
        <v>101310</v>
      </c>
      <c r="C451" s="100">
        <v>700</v>
      </c>
      <c r="D451" s="98" t="s">
        <v>101311</v>
      </c>
      <c r="E451" s="98" t="s">
        <v>101312</v>
      </c>
      <c r="F451" s="104">
        <v>39952</v>
      </c>
      <c r="G451" s="104">
        <v>45444</v>
      </c>
      <c r="H451" s="104">
        <v>45808</v>
      </c>
      <c r="J451" s="101">
        <v>1105</v>
      </c>
      <c r="K451" s="98" t="s">
        <v>101313</v>
      </c>
      <c r="L451" s="98" t="s">
        <v>101314</v>
      </c>
      <c r="M451" s="98" t="s">
        <v>101315</v>
      </c>
      <c r="N451" s="98" t="s">
        <v>101316</v>
      </c>
      <c r="O451" s="101">
        <v>916</v>
      </c>
      <c r="P451" s="101">
        <v>916</v>
      </c>
      <c r="Q451" s="101">
        <v>0</v>
      </c>
      <c r="R451" s="101">
        <v>200</v>
      </c>
    </row>
    <row r="452">
      <c r="K452" s="96" t="s">
        <v>101317</v>
      </c>
      <c r="O452" s="85">
        <f>SUM(O451:O451)</f>
      </c>
      <c r="P452" s="85">
        <f>SUM(P451:P451)</f>
      </c>
    </row>
    <row r="453">
      <c r="A453" s="98" t="s">
        <v>101318</v>
      </c>
      <c r="B453" s="98" t="s">
        <v>101319</v>
      </c>
      <c r="C453" s="100">
        <v>700</v>
      </c>
      <c r="D453" s="98" t="s">
        <v>101320</v>
      </c>
      <c r="E453" s="98" t="s">
        <v>101321</v>
      </c>
      <c r="F453" s="104">
        <v>45458</v>
      </c>
      <c r="G453" s="104">
        <v>45458</v>
      </c>
      <c r="H453" s="104">
        <v>45838</v>
      </c>
      <c r="J453" s="101">
        <v>1150</v>
      </c>
      <c r="K453" s="98" t="s">
        <v>101322</v>
      </c>
      <c r="L453" s="98" t="s">
        <v>101323</v>
      </c>
      <c r="M453" s="98" t="s">
        <v>101324</v>
      </c>
      <c r="N453" s="98" t="s">
        <v>101325</v>
      </c>
      <c r="O453" s="101">
        <v>45</v>
      </c>
      <c r="P453" s="101">
        <v>45</v>
      </c>
      <c r="Q453" s="101">
        <v>0</v>
      </c>
      <c r="R453" s="101">
        <v>200</v>
      </c>
    </row>
    <row r="454">
      <c r="L454" s="98" t="s">
        <v>101326</v>
      </c>
      <c r="M454" s="98" t="s">
        <v>101327</v>
      </c>
      <c r="N454" s="98" t="s">
        <v>101328</v>
      </c>
      <c r="O454" s="101">
        <v>1105</v>
      </c>
      <c r="P454" s="101">
        <v>1105</v>
      </c>
    </row>
    <row r="455">
      <c r="K455" s="96" t="s">
        <v>101329</v>
      </c>
      <c r="O455" s="85">
        <f>SUM(O453:O454)</f>
      </c>
      <c r="P455" s="85">
        <f>SUM(P453:P454)</f>
      </c>
    </row>
    <row r="456">
      <c r="A456" s="98" t="s">
        <v>101330</v>
      </c>
      <c r="B456" s="98" t="s">
        <v>101331</v>
      </c>
      <c r="C456" s="100">
        <v>700</v>
      </c>
      <c r="D456" s="98" t="s">
        <v>101332</v>
      </c>
      <c r="E456" s="98" t="s">
        <v>101333</v>
      </c>
      <c r="F456" s="104">
        <v>45128</v>
      </c>
      <c r="G456" s="104">
        <v>45413</v>
      </c>
      <c r="H456" s="104">
        <v>45777</v>
      </c>
      <c r="J456" s="101">
        <v>1150</v>
      </c>
      <c r="K456" s="98" t="s">
        <v>101334</v>
      </c>
      <c r="L456" s="98" t="s">
        <v>101335</v>
      </c>
      <c r="M456" s="98" t="s">
        <v>101336</v>
      </c>
      <c r="N456" s="98" t="s">
        <v>101337</v>
      </c>
      <c r="O456" s="101">
        <v>45</v>
      </c>
      <c r="P456" s="101">
        <v>45</v>
      </c>
      <c r="Q456" s="101">
        <v>0</v>
      </c>
      <c r="R456" s="101">
        <v>500</v>
      </c>
    </row>
    <row r="457">
      <c r="L457" s="98" t="s">
        <v>101338</v>
      </c>
      <c r="M457" s="98" t="s">
        <v>101339</v>
      </c>
      <c r="N457" s="98" t="s">
        <v>101340</v>
      </c>
      <c r="O457" s="101">
        <v>1105</v>
      </c>
      <c r="P457" s="101">
        <v>1105</v>
      </c>
    </row>
    <row r="458">
      <c r="K458" s="96" t="s">
        <v>101341</v>
      </c>
      <c r="O458" s="85">
        <f>SUM(O456:O457)</f>
      </c>
      <c r="P458" s="85">
        <f>SUM(P456:P457)</f>
      </c>
    </row>
    <row r="459">
      <c r="A459" s="98" t="s">
        <v>101342</v>
      </c>
      <c r="B459" s="98" t="s">
        <v>101343</v>
      </c>
      <c r="C459" s="100">
        <v>700</v>
      </c>
      <c r="D459" s="98" t="s">
        <v>101344</v>
      </c>
      <c r="E459" s="98" t="s">
        <v>101345</v>
      </c>
      <c r="F459" s="104">
        <v>44155</v>
      </c>
      <c r="G459" s="104">
        <v>45597</v>
      </c>
      <c r="H459" s="104">
        <v>45991</v>
      </c>
      <c r="J459" s="101">
        <v>1150</v>
      </c>
      <c r="K459" s="98" t="s">
        <v>101346</v>
      </c>
      <c r="L459" s="98" t="s">
        <v>101347</v>
      </c>
      <c r="M459" s="98" t="s">
        <v>101348</v>
      </c>
      <c r="N459" s="98" t="s">
        <v>101349</v>
      </c>
      <c r="O459" s="101">
        <v>45</v>
      </c>
      <c r="P459" s="101">
        <v>45</v>
      </c>
      <c r="Q459" s="101">
        <v>-0.01</v>
      </c>
      <c r="R459" s="101">
        <v>200</v>
      </c>
    </row>
    <row r="460">
      <c r="L460" s="98" t="s">
        <v>101350</v>
      </c>
      <c r="M460" s="98" t="s">
        <v>101351</v>
      </c>
      <c r="N460" s="98" t="s">
        <v>101352</v>
      </c>
      <c r="O460" s="101">
        <v>985</v>
      </c>
      <c r="P460" s="101">
        <v>985</v>
      </c>
    </row>
    <row r="461">
      <c r="K461" s="96" t="s">
        <v>101353</v>
      </c>
      <c r="O461" s="85">
        <f>SUM(O459:O460)</f>
      </c>
      <c r="P461" s="85">
        <f>SUM(P459:P460)</f>
      </c>
    </row>
    <row r="462">
      <c r="A462" s="98" t="s">
        <v>101354</v>
      </c>
      <c r="B462" s="98" t="s">
        <v>101355</v>
      </c>
      <c r="C462" s="100">
        <v>700</v>
      </c>
      <c r="D462" s="98" t="s">
        <v>101356</v>
      </c>
      <c r="E462" s="98" t="s">
        <v>101357</v>
      </c>
      <c r="F462" s="104">
        <v>45430</v>
      </c>
      <c r="G462" s="104">
        <v>45430</v>
      </c>
      <c r="H462" s="104">
        <v>45808</v>
      </c>
      <c r="J462" s="101">
        <v>1150</v>
      </c>
      <c r="K462" s="98" t="s">
        <v>101358</v>
      </c>
      <c r="L462" s="98" t="s">
        <v>101359</v>
      </c>
      <c r="M462" s="98" t="s">
        <v>101360</v>
      </c>
      <c r="N462" s="98" t="s">
        <v>101361</v>
      </c>
      <c r="O462" s="101">
        <v>45</v>
      </c>
      <c r="P462" s="101">
        <v>45</v>
      </c>
      <c r="Q462" s="101">
        <v>0</v>
      </c>
      <c r="R462" s="101">
        <v>200</v>
      </c>
    </row>
    <row r="463">
      <c r="L463" s="98" t="s">
        <v>101362</v>
      </c>
      <c r="M463" s="98" t="s">
        <v>101363</v>
      </c>
      <c r="N463" s="98" t="s">
        <v>101364</v>
      </c>
      <c r="O463" s="101">
        <v>1105</v>
      </c>
      <c r="P463" s="101">
        <v>1105</v>
      </c>
    </row>
    <row r="464">
      <c r="K464" s="96" t="s">
        <v>101365</v>
      </c>
      <c r="O464" s="85">
        <f>SUM(O462:O463)</f>
      </c>
      <c r="P464" s="85">
        <f>SUM(P462:P463)</f>
      </c>
    </row>
    <row r="465">
      <c r="A465" s="98" t="s">
        <v>101366</v>
      </c>
      <c r="B465" s="98" t="s">
        <v>101367</v>
      </c>
      <c r="C465" s="100">
        <v>700</v>
      </c>
      <c r="D465" s="98" t="s">
        <v>101368</v>
      </c>
      <c r="E465" s="98" t="s">
        <v>101369</v>
      </c>
      <c r="F465" s="104">
        <v>45654</v>
      </c>
      <c r="G465" s="104">
        <v>45689</v>
      </c>
      <c r="J465" s="101">
        <v>1150</v>
      </c>
      <c r="K465" s="98" t="s">
        <v>101370</v>
      </c>
      <c r="L465" s="98" t="s">
        <v>101371</v>
      </c>
      <c r="M465" s="98" t="s">
        <v>101372</v>
      </c>
      <c r="N465" s="98" t="s">
        <v>101373</v>
      </c>
      <c r="O465" s="101">
        <v>45</v>
      </c>
      <c r="P465" s="101">
        <v>45</v>
      </c>
      <c r="Q465" s="101">
        <v>0</v>
      </c>
      <c r="R465" s="101">
        <v>200</v>
      </c>
    </row>
    <row r="466">
      <c r="L466" s="98" t="s">
        <v>101374</v>
      </c>
      <c r="M466" s="98" t="s">
        <v>101375</v>
      </c>
      <c r="N466" s="98" t="s">
        <v>101376</v>
      </c>
      <c r="O466" s="101">
        <v>1105</v>
      </c>
      <c r="P466" s="101">
        <v>1105</v>
      </c>
    </row>
    <row r="467">
      <c r="L467" s="98" t="s">
        <v>101377</v>
      </c>
      <c r="M467" s="98" t="s">
        <v>101378</v>
      </c>
      <c r="N467" s="98" t="s">
        <v>101379</v>
      </c>
      <c r="O467" s="101">
        <v>-230</v>
      </c>
      <c r="P467" s="101">
        <v>-230</v>
      </c>
    </row>
    <row r="468">
      <c r="K468" s="96" t="s">
        <v>101380</v>
      </c>
      <c r="O468" s="85">
        <f>SUM(O465:O467)</f>
      </c>
      <c r="P468" s="85">
        <f>SUM(P465:P467)</f>
      </c>
    </row>
    <row r="469">
      <c r="A469" s="98" t="s">
        <v>101381</v>
      </c>
      <c r="B469" s="98" t="s">
        <v>101382</v>
      </c>
      <c r="C469" s="100">
        <v>700</v>
      </c>
      <c r="D469" s="98" t="s">
        <v>101383</v>
      </c>
      <c r="E469" s="98" t="s">
        <v>101384</v>
      </c>
      <c r="F469" s="104">
        <v>34911</v>
      </c>
      <c r="G469" s="104">
        <v>45474</v>
      </c>
      <c r="H469" s="104">
        <v>45838</v>
      </c>
      <c r="J469" s="101">
        <v>1105</v>
      </c>
      <c r="K469" s="98" t="s">
        <v>101385</v>
      </c>
      <c r="L469" s="98" t="s">
        <v>101386</v>
      </c>
      <c r="M469" s="98" t="s">
        <v>101387</v>
      </c>
      <c r="N469" s="98" t="s">
        <v>101388</v>
      </c>
      <c r="O469" s="101">
        <v>932</v>
      </c>
      <c r="P469" s="101">
        <v>932</v>
      </c>
      <c r="Q469" s="101">
        <v>0</v>
      </c>
      <c r="R469" s="101">
        <v>100</v>
      </c>
    </row>
    <row r="470">
      <c r="K470" s="96" t="s">
        <v>101389</v>
      </c>
      <c r="O470" s="85">
        <f>SUM(O469:O469)</f>
      </c>
      <c r="P470" s="85">
        <f>SUM(P469:P469)</f>
      </c>
    </row>
    <row r="471">
      <c r="A471" s="98" t="s">
        <v>101390</v>
      </c>
      <c r="B471" s="98" t="s">
        <v>101391</v>
      </c>
      <c r="C471" s="100">
        <v>700</v>
      </c>
      <c r="D471" s="98" t="s">
        <v>101392</v>
      </c>
      <c r="E471" s="98" t="s">
        <v>101393</v>
      </c>
      <c r="F471" s="104">
        <v>45521</v>
      </c>
      <c r="G471" s="104">
        <v>45521</v>
      </c>
      <c r="H471" s="104">
        <v>45900</v>
      </c>
      <c r="J471" s="101">
        <v>1150</v>
      </c>
      <c r="K471" s="98" t="s">
        <v>101394</v>
      </c>
      <c r="L471" s="98" t="s">
        <v>101395</v>
      </c>
      <c r="M471" s="98" t="s">
        <v>101396</v>
      </c>
      <c r="N471" s="98" t="s">
        <v>101397</v>
      </c>
      <c r="O471" s="101">
        <v>45</v>
      </c>
      <c r="P471" s="101">
        <v>45</v>
      </c>
      <c r="Q471" s="101">
        <v>0</v>
      </c>
      <c r="R471" s="101">
        <v>1350</v>
      </c>
    </row>
    <row r="472">
      <c r="L472" s="98" t="s">
        <v>101398</v>
      </c>
      <c r="M472" s="98" t="s">
        <v>101399</v>
      </c>
      <c r="N472" s="98" t="s">
        <v>101400</v>
      </c>
      <c r="O472" s="101">
        <v>1105</v>
      </c>
      <c r="P472" s="101">
        <v>1105</v>
      </c>
    </row>
    <row r="473">
      <c r="K473" s="96" t="s">
        <v>101401</v>
      </c>
      <c r="O473" s="85">
        <f>SUM(O471:O472)</f>
      </c>
      <c r="P473" s="85">
        <f>SUM(P471:P472)</f>
      </c>
    </row>
    <row r="474">
      <c r="A474" s="98" t="s">
        <v>101402</v>
      </c>
      <c r="B474" s="98" t="s">
        <v>101403</v>
      </c>
      <c r="C474" s="100">
        <v>700</v>
      </c>
      <c r="D474" s="98" t="s">
        <v>101404</v>
      </c>
      <c r="E474" s="98" t="s">
        <v>101405</v>
      </c>
      <c r="F474" s="104">
        <v>45409</v>
      </c>
      <c r="G474" s="104">
        <v>45409</v>
      </c>
      <c r="H474" s="104">
        <v>45777</v>
      </c>
      <c r="J474" s="101">
        <v>1150</v>
      </c>
      <c r="K474" s="98" t="s">
        <v>101406</v>
      </c>
      <c r="L474" s="98" t="s">
        <v>101407</v>
      </c>
      <c r="M474" s="98" t="s">
        <v>101408</v>
      </c>
      <c r="N474" s="98" t="s">
        <v>101409</v>
      </c>
      <c r="O474" s="101">
        <v>45</v>
      </c>
      <c r="P474" s="101">
        <v>45</v>
      </c>
      <c r="Q474" s="101">
        <v>0</v>
      </c>
      <c r="R474" s="101">
        <v>1350</v>
      </c>
    </row>
    <row r="475">
      <c r="L475" s="98" t="s">
        <v>101410</v>
      </c>
      <c r="M475" s="98" t="s">
        <v>101411</v>
      </c>
      <c r="N475" s="98" t="s">
        <v>101412</v>
      </c>
      <c r="O475" s="101">
        <v>1105</v>
      </c>
      <c r="P475" s="101">
        <v>1105</v>
      </c>
    </row>
    <row r="476">
      <c r="L476" s="98" t="s">
        <v>101413</v>
      </c>
      <c r="M476" s="98" t="s">
        <v>101414</v>
      </c>
      <c r="N476" s="98" t="s">
        <v>101415</v>
      </c>
      <c r="O476" s="101">
        <v>12</v>
      </c>
      <c r="P476" s="101">
        <v>0</v>
      </c>
    </row>
    <row r="477">
      <c r="K477" s="96" t="s">
        <v>101416</v>
      </c>
      <c r="O477" s="85">
        <f>SUM(O474:O476)</f>
      </c>
      <c r="P477" s="85">
        <f>SUM(P474:P476)</f>
      </c>
    </row>
    <row r="478">
      <c r="A478" s="98" t="s">
        <v>101417</v>
      </c>
      <c r="B478" s="98" t="s">
        <v>101418</v>
      </c>
      <c r="C478" s="100">
        <v>700</v>
      </c>
      <c r="D478" s="98" t="s">
        <v>101419</v>
      </c>
      <c r="E478" s="98" t="s">
        <v>101420</v>
      </c>
      <c r="F478" s="104">
        <v>42182</v>
      </c>
      <c r="G478" s="104">
        <v>45474</v>
      </c>
      <c r="H478" s="104">
        <v>45838</v>
      </c>
      <c r="J478" s="101">
        <v>1150</v>
      </c>
      <c r="K478" s="98" t="s">
        <v>101421</v>
      </c>
      <c r="L478" s="98" t="s">
        <v>101422</v>
      </c>
      <c r="M478" s="98" t="s">
        <v>101423</v>
      </c>
      <c r="N478" s="98" t="s">
        <v>101424</v>
      </c>
      <c r="O478" s="101">
        <v>45</v>
      </c>
      <c r="P478" s="101">
        <v>45</v>
      </c>
      <c r="Q478" s="101">
        <v>0</v>
      </c>
      <c r="R478" s="101">
        <v>800</v>
      </c>
    </row>
    <row r="479">
      <c r="L479" s="98" t="s">
        <v>101425</v>
      </c>
      <c r="M479" s="98" t="s">
        <v>101426</v>
      </c>
      <c r="N479" s="98" t="s">
        <v>101427</v>
      </c>
      <c r="O479" s="101">
        <v>931</v>
      </c>
      <c r="P479" s="101">
        <v>931</v>
      </c>
    </row>
    <row r="480">
      <c r="K480" s="96" t="s">
        <v>101428</v>
      </c>
      <c r="O480" s="85">
        <f>SUM(O478:O479)</f>
      </c>
      <c r="P480" s="85">
        <f>SUM(P478:P479)</f>
      </c>
    </row>
    <row r="481">
      <c r="A481" s="98" t="s">
        <v>101429</v>
      </c>
      <c r="B481" s="98" t="s">
        <v>101430</v>
      </c>
      <c r="C481" s="100">
        <v>700</v>
      </c>
      <c r="D481" s="98" t="s">
        <v>101431</v>
      </c>
      <c r="E481" s="98" t="s">
        <v>101432</v>
      </c>
      <c r="F481" s="104">
        <v>42217</v>
      </c>
      <c r="G481" s="104">
        <v>45505</v>
      </c>
      <c r="H481" s="104">
        <v>45869</v>
      </c>
      <c r="J481" s="101">
        <v>1150</v>
      </c>
      <c r="K481" s="98" t="s">
        <v>101433</v>
      </c>
      <c r="L481" s="98" t="s">
        <v>101434</v>
      </c>
      <c r="M481" s="98" t="s">
        <v>101435</v>
      </c>
      <c r="N481" s="98" t="s">
        <v>101436</v>
      </c>
      <c r="O481" s="101">
        <v>45</v>
      </c>
      <c r="P481" s="101">
        <v>45</v>
      </c>
      <c r="Q481" s="101">
        <v>0</v>
      </c>
      <c r="R481" s="101">
        <v>500</v>
      </c>
    </row>
    <row r="482">
      <c r="L482" s="98" t="s">
        <v>101437</v>
      </c>
      <c r="M482" s="98" t="s">
        <v>101438</v>
      </c>
      <c r="N482" s="98" t="s">
        <v>101439</v>
      </c>
      <c r="O482" s="101">
        <v>937</v>
      </c>
      <c r="P482" s="101">
        <v>937</v>
      </c>
    </row>
    <row r="483">
      <c r="K483" s="96" t="s">
        <v>101440</v>
      </c>
      <c r="O483" s="85">
        <f>SUM(O481:O482)</f>
      </c>
      <c r="P483" s="85">
        <f>SUM(P481:P482)</f>
      </c>
    </row>
    <row r="484">
      <c r="A484" s="98" t="s">
        <v>101441</v>
      </c>
      <c r="B484" s="98" t="s">
        <v>101442</v>
      </c>
      <c r="C484" s="100">
        <v>700</v>
      </c>
      <c r="D484" s="98" t="s">
        <v>101443</v>
      </c>
      <c r="E484" s="98" t="s">
        <v>101444</v>
      </c>
      <c r="F484" s="104">
        <v>44365</v>
      </c>
      <c r="G484" s="104">
        <v>45536</v>
      </c>
      <c r="H484" s="104">
        <v>45930</v>
      </c>
      <c r="J484" s="101">
        <v>1150</v>
      </c>
      <c r="K484" s="98" t="s">
        <v>101445</v>
      </c>
      <c r="L484" s="98" t="s">
        <v>101446</v>
      </c>
      <c r="M484" s="98" t="s">
        <v>101447</v>
      </c>
      <c r="N484" s="98" t="s">
        <v>101448</v>
      </c>
      <c r="O484" s="101">
        <v>45</v>
      </c>
      <c r="P484" s="101">
        <v>45</v>
      </c>
      <c r="Q484" s="101">
        <v>0</v>
      </c>
      <c r="R484" s="101">
        <v>1120</v>
      </c>
    </row>
    <row r="485">
      <c r="L485" s="98" t="s">
        <v>101449</v>
      </c>
      <c r="M485" s="98" t="s">
        <v>101450</v>
      </c>
      <c r="N485" s="98" t="s">
        <v>101451</v>
      </c>
      <c r="O485" s="101">
        <v>1005</v>
      </c>
      <c r="P485" s="101">
        <v>1005</v>
      </c>
    </row>
    <row r="486">
      <c r="L486" s="98" t="s">
        <v>101452</v>
      </c>
      <c r="M486" s="98" t="s">
        <v>101453</v>
      </c>
      <c r="N486" s="98" t="s">
        <v>101454</v>
      </c>
      <c r="O486" s="101">
        <v>75</v>
      </c>
      <c r="P486" s="101">
        <v>0</v>
      </c>
    </row>
    <row r="487">
      <c r="K487" s="96" t="s">
        <v>101455</v>
      </c>
      <c r="O487" s="85">
        <f>SUM(O484:O486)</f>
      </c>
      <c r="P487" s="85">
        <f>SUM(P484:P486)</f>
      </c>
    </row>
    <row r="488">
      <c r="A488" s="98" t="s">
        <v>101456</v>
      </c>
      <c r="B488" s="98" t="s">
        <v>101457</v>
      </c>
      <c r="C488" s="100">
        <v>900</v>
      </c>
      <c r="D488" s="98" t="s">
        <v>101458</v>
      </c>
      <c r="E488" s="98" t="s">
        <v>101459</v>
      </c>
      <c r="F488" s="104">
        <v>45122</v>
      </c>
      <c r="G488" s="104">
        <v>45505</v>
      </c>
      <c r="H488" s="104">
        <v>45869</v>
      </c>
      <c r="J488" s="101">
        <v>1275</v>
      </c>
      <c r="K488" s="98" t="s">
        <v>101460</v>
      </c>
      <c r="L488" s="98" t="s">
        <v>101461</v>
      </c>
      <c r="M488" s="98" t="s">
        <v>101462</v>
      </c>
      <c r="N488" s="98" t="s">
        <v>101463</v>
      </c>
      <c r="O488" s="101">
        <v>45</v>
      </c>
      <c r="P488" s="101">
        <v>45</v>
      </c>
      <c r="Q488" s="101">
        <v>0</v>
      </c>
      <c r="R488" s="101">
        <v>200</v>
      </c>
    </row>
    <row r="489">
      <c r="L489" s="98" t="s">
        <v>101464</v>
      </c>
      <c r="M489" s="98" t="s">
        <v>101465</v>
      </c>
      <c r="N489" s="98" t="s">
        <v>101466</v>
      </c>
      <c r="O489" s="101">
        <v>1230</v>
      </c>
      <c r="P489" s="101">
        <v>1230</v>
      </c>
    </row>
    <row r="490">
      <c r="K490" s="96" t="s">
        <v>101467</v>
      </c>
      <c r="O490" s="85">
        <f>SUM(O488:O489)</f>
      </c>
      <c r="P490" s="85">
        <f>SUM(P488:P489)</f>
      </c>
    </row>
    <row r="491">
      <c r="A491" s="98" t="s">
        <v>101468</v>
      </c>
      <c r="B491" s="98" t="s">
        <v>101469</v>
      </c>
      <c r="C491" s="100">
        <v>900</v>
      </c>
      <c r="D491" s="98" t="s">
        <v>101470</v>
      </c>
      <c r="E491" s="98" t="s">
        <v>101471</v>
      </c>
      <c r="F491" s="104">
        <v>44751</v>
      </c>
      <c r="G491" s="104">
        <v>45536</v>
      </c>
      <c r="H491" s="104">
        <v>45930</v>
      </c>
      <c r="J491" s="101">
        <v>1260</v>
      </c>
      <c r="K491" s="98" t="s">
        <v>101472</v>
      </c>
      <c r="L491" s="98" t="s">
        <v>101473</v>
      </c>
      <c r="M491" s="98" t="s">
        <v>101474</v>
      </c>
      <c r="N491" s="98" t="s">
        <v>101475</v>
      </c>
      <c r="O491" s="101">
        <v>1140</v>
      </c>
      <c r="P491" s="101">
        <v>1140</v>
      </c>
      <c r="Q491" s="101">
        <v>0</v>
      </c>
      <c r="R491" s="101">
        <v>1260</v>
      </c>
    </row>
    <row r="492">
      <c r="K492" s="96" t="s">
        <v>101476</v>
      </c>
      <c r="O492" s="85">
        <f>SUM(O491:O491)</f>
      </c>
      <c r="P492" s="85">
        <f>SUM(P491:P491)</f>
      </c>
    </row>
    <row r="493">
      <c r="A493" s="98" t="s">
        <v>101477</v>
      </c>
      <c r="B493" s="98" t="s">
        <v>101478</v>
      </c>
      <c r="C493" s="100">
        <v>900</v>
      </c>
      <c r="D493" s="98" t="s">
        <v>101479</v>
      </c>
      <c r="E493" s="98" t="s">
        <v>101480</v>
      </c>
      <c r="F493" s="104">
        <v>45689</v>
      </c>
      <c r="G493" s="104">
        <v>45689</v>
      </c>
      <c r="H493" s="104">
        <v>46053</v>
      </c>
      <c r="J493" s="101">
        <v>1320</v>
      </c>
      <c r="K493" s="98" t="s">
        <v>101481</v>
      </c>
      <c r="L493" s="98" t="s">
        <v>101482</v>
      </c>
      <c r="M493" s="98" t="s">
        <v>101483</v>
      </c>
      <c r="N493" s="98" t="s">
        <v>101484</v>
      </c>
      <c r="O493" s="101">
        <v>45</v>
      </c>
      <c r="P493" s="101">
        <v>45</v>
      </c>
      <c r="Q493" s="101">
        <v>-54.329999999999998</v>
      </c>
      <c r="R493" s="101">
        <v>200</v>
      </c>
    </row>
    <row r="494">
      <c r="L494" s="98" t="s">
        <v>101485</v>
      </c>
      <c r="M494" s="98" t="s">
        <v>101486</v>
      </c>
      <c r="N494" s="98" t="s">
        <v>101487</v>
      </c>
      <c r="O494" s="101">
        <v>1275</v>
      </c>
      <c r="P494" s="101">
        <v>1275</v>
      </c>
    </row>
    <row r="495">
      <c r="K495" s="96" t="s">
        <v>101488</v>
      </c>
      <c r="O495" s="85">
        <f>SUM(O493:O494)</f>
      </c>
      <c r="P495" s="85">
        <f>SUM(P493:P494)</f>
      </c>
    </row>
    <row r="496">
      <c r="A496" s="98" t="s">
        <v>101489</v>
      </c>
      <c r="B496" s="98" t="s">
        <v>101490</v>
      </c>
      <c r="C496" s="100">
        <v>900</v>
      </c>
      <c r="D496" s="98" t="s">
        <v>101491</v>
      </c>
      <c r="E496" s="98" t="s">
        <v>101492</v>
      </c>
      <c r="F496" s="104">
        <v>44925</v>
      </c>
      <c r="G496" s="104">
        <v>45658</v>
      </c>
      <c r="H496" s="104">
        <v>46022</v>
      </c>
      <c r="J496" s="101">
        <v>1275</v>
      </c>
      <c r="K496" s="98" t="s">
        <v>101493</v>
      </c>
      <c r="L496" s="98" t="s">
        <v>101494</v>
      </c>
      <c r="M496" s="98" t="s">
        <v>101495</v>
      </c>
      <c r="N496" s="98" t="s">
        <v>101496</v>
      </c>
      <c r="O496" s="101">
        <v>45</v>
      </c>
      <c r="P496" s="101">
        <v>45</v>
      </c>
      <c r="Q496" s="101">
        <v>0</v>
      </c>
      <c r="R496" s="101">
        <v>500</v>
      </c>
    </row>
    <row r="497">
      <c r="L497" s="98" t="s">
        <v>101497</v>
      </c>
      <c r="M497" s="98" t="s">
        <v>101498</v>
      </c>
      <c r="N497" s="98" t="s">
        <v>101499</v>
      </c>
      <c r="O497" s="101">
        <v>1160</v>
      </c>
      <c r="P497" s="101">
        <v>1160</v>
      </c>
    </row>
    <row r="498">
      <c r="K498" s="96" t="s">
        <v>101500</v>
      </c>
      <c r="O498" s="85">
        <f>SUM(O496:O497)</f>
      </c>
      <c r="P498" s="85">
        <f>SUM(P496:P497)</f>
      </c>
    </row>
    <row r="499">
      <c r="A499" s="98" t="s">
        <v>101501</v>
      </c>
      <c r="B499" s="98" t="s">
        <v>101502</v>
      </c>
      <c r="C499" s="100">
        <v>900</v>
      </c>
      <c r="D499" s="98" t="s">
        <v>101503</v>
      </c>
      <c r="E499" s="98" t="s">
        <v>101504</v>
      </c>
      <c r="F499" s="104">
        <v>45157</v>
      </c>
      <c r="G499" s="104">
        <v>45717</v>
      </c>
      <c r="H499" s="104">
        <v>46112</v>
      </c>
      <c r="J499" s="101">
        <v>1275</v>
      </c>
      <c r="K499" s="98" t="s">
        <v>101505</v>
      </c>
      <c r="L499" s="98" t="s">
        <v>101506</v>
      </c>
      <c r="M499" s="98" t="s">
        <v>101507</v>
      </c>
      <c r="N499" s="98" t="s">
        <v>101508</v>
      </c>
      <c r="O499" s="101">
        <v>45</v>
      </c>
      <c r="P499" s="101">
        <v>45</v>
      </c>
      <c r="Q499" s="101">
        <v>0</v>
      </c>
      <c r="R499" s="101">
        <v>1785</v>
      </c>
    </row>
    <row r="500">
      <c r="L500" s="98" t="s">
        <v>101509</v>
      </c>
      <c r="M500" s="98" t="s">
        <v>101510</v>
      </c>
      <c r="N500" s="98" t="s">
        <v>101511</v>
      </c>
      <c r="O500" s="101">
        <v>1310</v>
      </c>
      <c r="P500" s="101">
        <v>1310</v>
      </c>
    </row>
    <row r="501">
      <c r="K501" s="96" t="s">
        <v>101512</v>
      </c>
      <c r="O501" s="85">
        <f>SUM(O499:O500)</f>
      </c>
      <c r="P501" s="85">
        <f>SUM(P499:P500)</f>
      </c>
    </row>
    <row r="502">
      <c r="A502" s="98" t="s">
        <v>101513</v>
      </c>
      <c r="B502" s="98" t="s">
        <v>101514</v>
      </c>
      <c r="C502" s="100">
        <v>900</v>
      </c>
      <c r="D502" s="98" t="s">
        <v>101515</v>
      </c>
      <c r="E502" s="98" t="s">
        <v>101516</v>
      </c>
      <c r="F502" s="104">
        <v>44877</v>
      </c>
      <c r="G502" s="104">
        <v>45627</v>
      </c>
      <c r="H502" s="104">
        <v>45991</v>
      </c>
      <c r="J502" s="101">
        <v>1275</v>
      </c>
      <c r="K502" s="98" t="s">
        <v>101517</v>
      </c>
      <c r="L502" s="98" t="s">
        <v>101518</v>
      </c>
      <c r="M502" s="98" t="s">
        <v>101519</v>
      </c>
      <c r="N502" s="98" t="s">
        <v>101520</v>
      </c>
      <c r="O502" s="101">
        <v>45</v>
      </c>
      <c r="P502" s="101">
        <v>45</v>
      </c>
      <c r="Q502" s="101">
        <v>0</v>
      </c>
      <c r="R502" s="101">
        <v>1275</v>
      </c>
    </row>
    <row r="503">
      <c r="L503" s="98" t="s">
        <v>101521</v>
      </c>
      <c r="M503" s="98" t="s">
        <v>101522</v>
      </c>
      <c r="N503" s="98" t="s">
        <v>101523</v>
      </c>
      <c r="O503" s="101">
        <v>1160</v>
      </c>
      <c r="P503" s="101">
        <v>1160</v>
      </c>
    </row>
    <row r="504">
      <c r="K504" s="96" t="s">
        <v>101524</v>
      </c>
      <c r="O504" s="85">
        <f>SUM(O502:O503)</f>
      </c>
      <c r="P504" s="85">
        <f>SUM(P502:P503)</f>
      </c>
    </row>
    <row r="505">
      <c r="A505" s="98" t="s">
        <v>101525</v>
      </c>
      <c r="B505" s="98" t="s">
        <v>101526</v>
      </c>
      <c r="C505" s="100">
        <v>900</v>
      </c>
      <c r="D505" s="98" t="s">
        <v>101527</v>
      </c>
      <c r="E505" s="98" t="s">
        <v>101528</v>
      </c>
      <c r="F505" s="104">
        <v>42394</v>
      </c>
      <c r="G505" s="104">
        <v>45444</v>
      </c>
      <c r="H505" s="104">
        <v>45808</v>
      </c>
      <c r="J505" s="101">
        <v>1275</v>
      </c>
      <c r="K505" s="98" t="s">
        <v>101529</v>
      </c>
      <c r="L505" s="98" t="s">
        <v>101530</v>
      </c>
      <c r="M505" s="98" t="s">
        <v>101531</v>
      </c>
      <c r="N505" s="98" t="s">
        <v>101532</v>
      </c>
      <c r="O505" s="101">
        <v>45</v>
      </c>
      <c r="P505" s="101">
        <v>45</v>
      </c>
      <c r="Q505" s="101">
        <v>0</v>
      </c>
      <c r="R505" s="101">
        <v>500</v>
      </c>
    </row>
    <row r="506">
      <c r="L506" s="98" t="s">
        <v>101533</v>
      </c>
      <c r="M506" s="98" t="s">
        <v>101534</v>
      </c>
      <c r="N506" s="98" t="s">
        <v>101535</v>
      </c>
      <c r="O506" s="101">
        <v>989</v>
      </c>
      <c r="P506" s="101">
        <v>989</v>
      </c>
    </row>
    <row r="507">
      <c r="K507" s="96" t="s">
        <v>101536</v>
      </c>
      <c r="O507" s="85">
        <f>SUM(O505:O506)</f>
      </c>
      <c r="P507" s="85">
        <f>SUM(P505:P506)</f>
      </c>
    </row>
    <row r="508">
      <c r="A508" s="98" t="s">
        <v>101537</v>
      </c>
      <c r="B508" s="98" t="s">
        <v>101538</v>
      </c>
      <c r="C508" s="100">
        <v>900</v>
      </c>
      <c r="D508" s="98" t="s">
        <v>101539</v>
      </c>
      <c r="E508" s="98" t="s">
        <v>101540</v>
      </c>
      <c r="F508" s="104">
        <v>43273</v>
      </c>
      <c r="G508" s="104">
        <v>45474</v>
      </c>
      <c r="H508" s="104">
        <v>45838</v>
      </c>
      <c r="J508" s="101">
        <v>1275</v>
      </c>
      <c r="K508" s="98" t="s">
        <v>101541</v>
      </c>
      <c r="L508" s="98" t="s">
        <v>101542</v>
      </c>
      <c r="M508" s="98" t="s">
        <v>101543</v>
      </c>
      <c r="N508" s="98" t="s">
        <v>101544</v>
      </c>
      <c r="O508" s="101">
        <v>45</v>
      </c>
      <c r="P508" s="101">
        <v>45</v>
      </c>
      <c r="Q508" s="101">
        <v>1210.9300000000001</v>
      </c>
      <c r="R508" s="101">
        <v>700</v>
      </c>
    </row>
    <row r="509">
      <c r="L509" s="98" t="s">
        <v>101545</v>
      </c>
      <c r="M509" s="98" t="s">
        <v>101546</v>
      </c>
      <c r="N509" s="98" t="s">
        <v>101547</v>
      </c>
      <c r="O509" s="101">
        <v>1049</v>
      </c>
      <c r="P509" s="101">
        <v>1049</v>
      </c>
    </row>
    <row r="510">
      <c r="L510" s="98" t="s">
        <v>101548</v>
      </c>
      <c r="M510" s="98" t="s">
        <v>101549</v>
      </c>
      <c r="N510" s="98" t="s">
        <v>101550</v>
      </c>
      <c r="O510" s="101">
        <v>75</v>
      </c>
      <c r="P510" s="101">
        <v>0</v>
      </c>
    </row>
    <row r="511">
      <c r="L511" s="98" t="s">
        <v>101551</v>
      </c>
      <c r="M511" s="98" t="s">
        <v>101552</v>
      </c>
      <c r="N511" s="98" t="s">
        <v>101553</v>
      </c>
      <c r="O511" s="101">
        <v>12</v>
      </c>
      <c r="P511" s="101">
        <v>0</v>
      </c>
    </row>
    <row r="512">
      <c r="K512" s="96" t="s">
        <v>101554</v>
      </c>
      <c r="O512" s="85">
        <f>SUM(O508:O511)</f>
      </c>
      <c r="P512" s="85">
        <f>SUM(P508:P511)</f>
      </c>
    </row>
    <row r="513">
      <c r="A513" s="98" t="s">
        <v>101555</v>
      </c>
      <c r="B513" s="98" t="s">
        <v>101556</v>
      </c>
      <c r="C513" s="100">
        <v>900</v>
      </c>
      <c r="D513" s="98" t="s">
        <v>101557</v>
      </c>
      <c r="E513" s="98" t="s">
        <v>101558</v>
      </c>
      <c r="F513" s="104">
        <v>44418</v>
      </c>
      <c r="G513" s="104">
        <v>45597</v>
      </c>
      <c r="H513" s="104">
        <v>45991</v>
      </c>
      <c r="J513" s="101">
        <v>1275</v>
      </c>
      <c r="K513" s="98" t="s">
        <v>101559</v>
      </c>
      <c r="L513" s="98" t="s">
        <v>101560</v>
      </c>
      <c r="M513" s="98" t="s">
        <v>101561</v>
      </c>
      <c r="N513" s="98" t="s">
        <v>101562</v>
      </c>
      <c r="O513" s="101">
        <v>45</v>
      </c>
      <c r="P513" s="101">
        <v>45</v>
      </c>
      <c r="Q513" s="101">
        <v>1239.9300000000001</v>
      </c>
      <c r="R513" s="101">
        <v>1205</v>
      </c>
    </row>
    <row r="514">
      <c r="L514" s="98" t="s">
        <v>101563</v>
      </c>
      <c r="M514" s="98" t="s">
        <v>101564</v>
      </c>
      <c r="N514" s="98" t="s">
        <v>101565</v>
      </c>
      <c r="O514" s="101">
        <v>1090</v>
      </c>
      <c r="P514" s="101">
        <v>1090</v>
      </c>
    </row>
    <row r="515">
      <c r="L515" s="98" t="s">
        <v>101566</v>
      </c>
      <c r="M515" s="98" t="s">
        <v>101567</v>
      </c>
      <c r="N515" s="98" t="s">
        <v>101568</v>
      </c>
      <c r="O515" s="101">
        <v>75</v>
      </c>
      <c r="P515" s="101">
        <v>0</v>
      </c>
    </row>
    <row r="516">
      <c r="K516" s="96" t="s">
        <v>101569</v>
      </c>
      <c r="O516" s="85">
        <f>SUM(O513:O515)</f>
      </c>
      <c r="P516" s="85">
        <f>SUM(P513:P515)</f>
      </c>
    </row>
    <row r="517">
      <c r="A517" s="98" t="s">
        <v>101570</v>
      </c>
      <c r="B517" s="98" t="s">
        <v>101571</v>
      </c>
      <c r="C517" s="100">
        <v>900</v>
      </c>
      <c r="D517" s="98" t="s">
        <v>101572</v>
      </c>
      <c r="E517" s="98" t="s">
        <v>101573</v>
      </c>
      <c r="F517" s="104">
        <v>45675</v>
      </c>
      <c r="G517" s="104">
        <v>45675</v>
      </c>
      <c r="H517" s="104">
        <v>46070</v>
      </c>
      <c r="J517" s="101">
        <v>1350</v>
      </c>
      <c r="K517" s="98" t="s">
        <v>101574</v>
      </c>
      <c r="L517" s="98" t="s">
        <v>101575</v>
      </c>
      <c r="M517" s="98" t="s">
        <v>101576</v>
      </c>
      <c r="N517" s="98" t="s">
        <v>101577</v>
      </c>
      <c r="O517" s="101">
        <v>45</v>
      </c>
      <c r="P517" s="101">
        <v>45</v>
      </c>
      <c r="Q517" s="101">
        <v>0</v>
      </c>
      <c r="R517" s="101">
        <v>200</v>
      </c>
    </row>
    <row r="518">
      <c r="L518" s="98" t="s">
        <v>101578</v>
      </c>
      <c r="M518" s="98" t="s">
        <v>101579</v>
      </c>
      <c r="N518" s="98" t="s">
        <v>101580</v>
      </c>
      <c r="O518" s="101">
        <v>1305</v>
      </c>
      <c r="P518" s="101">
        <v>1305</v>
      </c>
    </row>
    <row r="519">
      <c r="K519" s="96" t="s">
        <v>101581</v>
      </c>
      <c r="O519" s="85">
        <f>SUM(O517:O518)</f>
      </c>
      <c r="P519" s="85">
        <f>SUM(P517:P518)</f>
      </c>
    </row>
    <row r="520">
      <c r="A520" s="98" t="s">
        <v>101582</v>
      </c>
      <c r="B520" s="98" t="s">
        <v>101583</v>
      </c>
      <c r="C520" s="100">
        <v>900</v>
      </c>
      <c r="D520" s="98" t="s">
        <v>101584</v>
      </c>
      <c r="E520" s="98" t="s">
        <v>101585</v>
      </c>
      <c r="F520" s="104">
        <v>45168</v>
      </c>
      <c r="G520" s="104">
        <v>45536</v>
      </c>
      <c r="H520" s="104">
        <v>45930</v>
      </c>
      <c r="J520" s="101">
        <v>1275</v>
      </c>
      <c r="K520" s="98" t="s">
        <v>101586</v>
      </c>
      <c r="L520" s="98" t="s">
        <v>101587</v>
      </c>
      <c r="M520" s="98" t="s">
        <v>101588</v>
      </c>
      <c r="N520" s="98" t="s">
        <v>101589</v>
      </c>
      <c r="O520" s="101">
        <v>45</v>
      </c>
      <c r="P520" s="101">
        <v>45</v>
      </c>
      <c r="Q520" s="101">
        <v>0</v>
      </c>
      <c r="R520" s="101">
        <v>2025</v>
      </c>
    </row>
    <row r="521">
      <c r="L521" s="98" t="s">
        <v>101590</v>
      </c>
      <c r="M521" s="98" t="s">
        <v>101591</v>
      </c>
      <c r="N521" s="98" t="s">
        <v>101592</v>
      </c>
      <c r="O521" s="101">
        <v>1230</v>
      </c>
      <c r="P521" s="101">
        <v>1230</v>
      </c>
    </row>
    <row r="522">
      <c r="L522" s="98" t="s">
        <v>101593</v>
      </c>
      <c r="M522" s="98" t="s">
        <v>101594</v>
      </c>
      <c r="N522" s="98" t="s">
        <v>101595</v>
      </c>
      <c r="O522" s="101">
        <v>75</v>
      </c>
      <c r="P522" s="101">
        <v>0</v>
      </c>
    </row>
    <row r="523">
      <c r="L523" s="98" t="s">
        <v>101596</v>
      </c>
      <c r="M523" s="98" t="s">
        <v>101597</v>
      </c>
      <c r="N523" s="98" t="s">
        <v>101598</v>
      </c>
      <c r="O523" s="101">
        <v>12</v>
      </c>
      <c r="P523" s="101">
        <v>0</v>
      </c>
    </row>
    <row r="524">
      <c r="K524" s="96" t="s">
        <v>101599</v>
      </c>
      <c r="O524" s="85">
        <f>SUM(O520:O523)</f>
      </c>
      <c r="P524" s="85">
        <f>SUM(P520:P523)</f>
      </c>
    </row>
    <row r="525">
      <c r="A525" s="98" t="s">
        <v>101600</v>
      </c>
      <c r="B525" s="98" t="s">
        <v>101601</v>
      </c>
      <c r="C525" s="100">
        <v>900</v>
      </c>
      <c r="D525" s="98" t="s">
        <v>101602</v>
      </c>
      <c r="E525" s="98" t="s">
        <v>101603</v>
      </c>
      <c r="F525" s="104">
        <v>41922</v>
      </c>
      <c r="G525" s="104">
        <v>45444</v>
      </c>
      <c r="H525" s="104">
        <v>45808</v>
      </c>
      <c r="J525" s="101">
        <v>1275</v>
      </c>
      <c r="K525" s="98" t="s">
        <v>101604</v>
      </c>
      <c r="L525" s="98" t="s">
        <v>101605</v>
      </c>
      <c r="M525" s="98" t="s">
        <v>101606</v>
      </c>
      <c r="N525" s="98" t="s">
        <v>101607</v>
      </c>
      <c r="O525" s="101">
        <v>45</v>
      </c>
      <c r="P525" s="101">
        <v>45</v>
      </c>
      <c r="Q525" s="101">
        <v>0</v>
      </c>
      <c r="R525" s="101">
        <v>725</v>
      </c>
    </row>
    <row r="526">
      <c r="L526" s="98" t="s">
        <v>101608</v>
      </c>
      <c r="M526" s="98" t="s">
        <v>101609</v>
      </c>
      <c r="N526" s="98" t="s">
        <v>101610</v>
      </c>
      <c r="O526" s="101">
        <v>1041</v>
      </c>
      <c r="P526" s="101">
        <v>1041</v>
      </c>
    </row>
    <row r="527">
      <c r="K527" s="96" t="s">
        <v>101611</v>
      </c>
      <c r="O527" s="85">
        <f>SUM(O525:O526)</f>
      </c>
      <c r="P527" s="85">
        <f>SUM(P525:P526)</f>
      </c>
    </row>
    <row r="528">
      <c r="A528" s="98" t="s">
        <v>101612</v>
      </c>
      <c r="B528" s="98" t="s">
        <v>101613</v>
      </c>
      <c r="C528" s="100">
        <v>900</v>
      </c>
      <c r="D528" s="98" t="s">
        <v>101614</v>
      </c>
      <c r="E528" s="98" t="s">
        <v>101615</v>
      </c>
      <c r="F528" s="104">
        <v>44547</v>
      </c>
      <c r="G528" s="104">
        <v>45717</v>
      </c>
      <c r="H528" s="104">
        <v>46081</v>
      </c>
      <c r="J528" s="101">
        <v>1230</v>
      </c>
      <c r="K528" s="98" t="s">
        <v>101616</v>
      </c>
      <c r="L528" s="98" t="s">
        <v>101617</v>
      </c>
      <c r="M528" s="98" t="s">
        <v>101618</v>
      </c>
      <c r="N528" s="98" t="s">
        <v>101619</v>
      </c>
      <c r="O528" s="101">
        <v>1270</v>
      </c>
      <c r="P528" s="101">
        <v>1270</v>
      </c>
      <c r="Q528" s="101">
        <v>0</v>
      </c>
      <c r="R528" s="101">
        <v>1460</v>
      </c>
    </row>
    <row r="529">
      <c r="L529" s="98" t="s">
        <v>101620</v>
      </c>
      <c r="M529" s="98" t="s">
        <v>101621</v>
      </c>
      <c r="N529" s="98" t="s">
        <v>101622</v>
      </c>
      <c r="O529" s="101">
        <v>35</v>
      </c>
      <c r="P529" s="101">
        <v>0</v>
      </c>
    </row>
    <row r="530">
      <c r="L530" s="98" t="s">
        <v>101623</v>
      </c>
      <c r="M530" s="98" t="s">
        <v>101624</v>
      </c>
      <c r="N530" s="98" t="s">
        <v>101625</v>
      </c>
      <c r="O530" s="101">
        <v>150</v>
      </c>
      <c r="P530" s="101">
        <v>0</v>
      </c>
    </row>
    <row r="531">
      <c r="K531" s="96" t="s">
        <v>101626</v>
      </c>
      <c r="O531" s="85">
        <f>SUM(O528:O530)</f>
      </c>
      <c r="P531" s="85">
        <f>SUM(P528:P530)</f>
      </c>
    </row>
    <row r="532">
      <c r="A532" s="98" t="s">
        <v>101627</v>
      </c>
      <c r="B532" s="98" t="s">
        <v>101628</v>
      </c>
      <c r="C532" s="100">
        <v>900</v>
      </c>
      <c r="D532" s="98" t="s">
        <v>101629</v>
      </c>
      <c r="E532" s="98" t="s">
        <v>101630</v>
      </c>
      <c r="F532" s="104">
        <v>44828</v>
      </c>
      <c r="G532" s="104">
        <v>45597</v>
      </c>
      <c r="H532" s="104">
        <v>45991</v>
      </c>
      <c r="J532" s="101">
        <v>1305</v>
      </c>
      <c r="K532" s="98" t="s">
        <v>101631</v>
      </c>
      <c r="L532" s="98" t="s">
        <v>101632</v>
      </c>
      <c r="M532" s="98" t="s">
        <v>101633</v>
      </c>
      <c r="N532" s="98" t="s">
        <v>101634</v>
      </c>
      <c r="O532" s="101">
        <v>45</v>
      </c>
      <c r="P532" s="101">
        <v>45</v>
      </c>
      <c r="Q532" s="101">
        <v>0</v>
      </c>
      <c r="R532" s="101">
        <v>400</v>
      </c>
    </row>
    <row r="533">
      <c r="L533" s="98" t="s">
        <v>101635</v>
      </c>
      <c r="M533" s="98" t="s">
        <v>101636</v>
      </c>
      <c r="N533" s="98" t="s">
        <v>101637</v>
      </c>
      <c r="O533" s="101">
        <v>1160</v>
      </c>
      <c r="P533" s="101">
        <v>1160</v>
      </c>
    </row>
    <row r="534">
      <c r="K534" s="96" t="s">
        <v>101638</v>
      </c>
      <c r="O534" s="85">
        <f>SUM(O532:O533)</f>
      </c>
      <c r="P534" s="85">
        <f>SUM(P532:P533)</f>
      </c>
    </row>
    <row r="535">
      <c r="A535" s="98" t="s">
        <v>101639</v>
      </c>
      <c r="B535" s="98" t="s">
        <v>101640</v>
      </c>
      <c r="C535" s="100">
        <v>900</v>
      </c>
      <c r="D535" s="98" t="s">
        <v>101641</v>
      </c>
      <c r="E535" s="98" t="s">
        <v>101642</v>
      </c>
      <c r="F535" s="104">
        <v>44996</v>
      </c>
      <c r="G535" s="104">
        <v>45383</v>
      </c>
      <c r="H535" s="104">
        <v>45777</v>
      </c>
      <c r="J535" s="101">
        <v>1275</v>
      </c>
      <c r="K535" s="98" t="s">
        <v>101643</v>
      </c>
      <c r="L535" s="98" t="s">
        <v>101644</v>
      </c>
      <c r="M535" s="98" t="s">
        <v>101645</v>
      </c>
      <c r="N535" s="98" t="s">
        <v>101646</v>
      </c>
      <c r="O535" s="101">
        <v>45</v>
      </c>
      <c r="P535" s="101">
        <v>45</v>
      </c>
      <c r="Q535" s="101">
        <v>0</v>
      </c>
      <c r="R535" s="101">
        <v>1925</v>
      </c>
    </row>
    <row r="536">
      <c r="L536" s="98" t="s">
        <v>101647</v>
      </c>
      <c r="M536" s="98" t="s">
        <v>101648</v>
      </c>
      <c r="N536" s="98" t="s">
        <v>101649</v>
      </c>
      <c r="O536" s="101">
        <v>1130</v>
      </c>
      <c r="P536" s="101">
        <v>1130</v>
      </c>
    </row>
    <row r="537">
      <c r="L537" s="98" t="s">
        <v>101650</v>
      </c>
      <c r="M537" s="98" t="s">
        <v>101651</v>
      </c>
      <c r="N537" s="98" t="s">
        <v>101652</v>
      </c>
      <c r="O537" s="101">
        <v>75</v>
      </c>
      <c r="P537" s="101">
        <v>0</v>
      </c>
    </row>
    <row r="538">
      <c r="L538" s="98" t="s">
        <v>101653</v>
      </c>
      <c r="M538" s="98" t="s">
        <v>101654</v>
      </c>
      <c r="N538" s="98" t="s">
        <v>101655</v>
      </c>
      <c r="O538" s="101">
        <v>12</v>
      </c>
      <c r="P538" s="101">
        <v>0</v>
      </c>
    </row>
    <row r="539">
      <c r="K539" s="96" t="s">
        <v>101656</v>
      </c>
      <c r="O539" s="85">
        <f>SUM(O535:O538)</f>
      </c>
      <c r="P539" s="85">
        <f>SUM(P535:P538)</f>
      </c>
    </row>
    <row r="540">
      <c r="A540" s="98" t="s">
        <v>101657</v>
      </c>
      <c r="B540" s="98" t="s">
        <v>101658</v>
      </c>
      <c r="C540" s="100">
        <v>900</v>
      </c>
      <c r="D540" s="98" t="s">
        <v>101659</v>
      </c>
      <c r="E540" s="98" t="s">
        <v>101660</v>
      </c>
      <c r="F540" s="104">
        <v>45073</v>
      </c>
      <c r="G540" s="104">
        <v>45444</v>
      </c>
      <c r="H540" s="104">
        <v>45808</v>
      </c>
      <c r="J540" s="101">
        <v>1275</v>
      </c>
      <c r="K540" s="98" t="s">
        <v>101661</v>
      </c>
      <c r="L540" s="98" t="s">
        <v>101662</v>
      </c>
      <c r="M540" s="98" t="s">
        <v>101663</v>
      </c>
      <c r="N540" s="98" t="s">
        <v>101664</v>
      </c>
      <c r="O540" s="101">
        <v>45</v>
      </c>
      <c r="P540" s="101">
        <v>45</v>
      </c>
      <c r="Q540" s="101">
        <v>0</v>
      </c>
      <c r="R540" s="101">
        <v>200</v>
      </c>
    </row>
    <row r="541">
      <c r="L541" s="98" t="s">
        <v>101665</v>
      </c>
      <c r="M541" s="98" t="s">
        <v>101666</v>
      </c>
      <c r="N541" s="98" t="s">
        <v>101667</v>
      </c>
      <c r="O541" s="101">
        <v>1130</v>
      </c>
      <c r="P541" s="101">
        <v>1130</v>
      </c>
    </row>
    <row r="542">
      <c r="K542" s="96" t="s">
        <v>101668</v>
      </c>
      <c r="O542" s="85">
        <f>SUM(O540:O541)</f>
      </c>
      <c r="P542" s="85">
        <f>SUM(P540:P541)</f>
      </c>
    </row>
    <row r="543">
      <c r="A543" s="98" t="s">
        <v>101669</v>
      </c>
      <c r="B543" s="98" t="s">
        <v>101670</v>
      </c>
      <c r="C543" s="100">
        <v>700</v>
      </c>
      <c r="D543" s="98" t="s">
        <v>101671</v>
      </c>
      <c r="E543" s="98" t="s">
        <v>101672</v>
      </c>
      <c r="F543" s="104">
        <v>45178</v>
      </c>
      <c r="G543" s="104">
        <v>45566</v>
      </c>
      <c r="H543" s="104">
        <v>45930</v>
      </c>
      <c r="J543" s="101">
        <v>1150</v>
      </c>
      <c r="K543" s="98" t="s">
        <v>101673</v>
      </c>
      <c r="L543" s="98" t="s">
        <v>101674</v>
      </c>
      <c r="M543" s="98" t="s">
        <v>101675</v>
      </c>
      <c r="N543" s="98" t="s">
        <v>101676</v>
      </c>
      <c r="O543" s="101">
        <v>45</v>
      </c>
      <c r="P543" s="101">
        <v>45</v>
      </c>
      <c r="Q543" s="101">
        <v>0</v>
      </c>
      <c r="R543" s="101">
        <v>200</v>
      </c>
    </row>
    <row r="544">
      <c r="L544" s="98" t="s">
        <v>101677</v>
      </c>
      <c r="M544" s="98" t="s">
        <v>101678</v>
      </c>
      <c r="N544" s="98" t="s">
        <v>101679</v>
      </c>
      <c r="O544" s="101">
        <v>1105</v>
      </c>
      <c r="P544" s="101">
        <v>1105</v>
      </c>
    </row>
    <row r="545">
      <c r="K545" s="96" t="s">
        <v>101680</v>
      </c>
      <c r="O545" s="85">
        <f>SUM(O543:O544)</f>
      </c>
      <c r="P545" s="85">
        <f>SUM(P543:P544)</f>
      </c>
    </row>
    <row r="546">
      <c r="A546" s="98" t="s">
        <v>101681</v>
      </c>
      <c r="B546" s="98" t="s">
        <v>101682</v>
      </c>
      <c r="C546" s="100">
        <v>700</v>
      </c>
      <c r="D546" s="98" t="s">
        <v>101683</v>
      </c>
      <c r="E546" s="98" t="s">
        <v>101684</v>
      </c>
      <c r="F546" s="104">
        <v>43287</v>
      </c>
      <c r="G546" s="104">
        <v>45505</v>
      </c>
      <c r="H546" s="104">
        <v>45869</v>
      </c>
      <c r="J546" s="101">
        <v>1150</v>
      </c>
      <c r="K546" s="98" t="s">
        <v>101685</v>
      </c>
      <c r="L546" s="98" t="s">
        <v>101686</v>
      </c>
      <c r="M546" s="98" t="s">
        <v>101687</v>
      </c>
      <c r="N546" s="98" t="s">
        <v>101688</v>
      </c>
      <c r="O546" s="101">
        <v>45</v>
      </c>
      <c r="P546" s="101">
        <v>45</v>
      </c>
      <c r="Q546" s="101">
        <v>0</v>
      </c>
      <c r="R546" s="101">
        <v>200</v>
      </c>
    </row>
    <row r="547">
      <c r="L547" s="98" t="s">
        <v>101689</v>
      </c>
      <c r="M547" s="98" t="s">
        <v>101690</v>
      </c>
      <c r="N547" s="98" t="s">
        <v>101691</v>
      </c>
      <c r="O547" s="101">
        <v>950</v>
      </c>
      <c r="P547" s="101">
        <v>950</v>
      </c>
    </row>
    <row r="548">
      <c r="K548" s="96" t="s">
        <v>101692</v>
      </c>
      <c r="O548" s="85">
        <f>SUM(O546:O547)</f>
      </c>
      <c r="P548" s="85">
        <f>SUM(P546:P547)</f>
      </c>
    </row>
    <row r="549">
      <c r="A549" s="98" t="s">
        <v>101693</v>
      </c>
      <c r="B549" s="98" t="s">
        <v>101694</v>
      </c>
      <c r="C549" s="100">
        <v>700</v>
      </c>
      <c r="D549" s="98" t="s">
        <v>101695</v>
      </c>
      <c r="E549" s="98" t="s">
        <v>101696</v>
      </c>
      <c r="F549" s="104">
        <v>43192</v>
      </c>
      <c r="G549" s="104">
        <v>45597</v>
      </c>
      <c r="H549" s="104">
        <v>45991</v>
      </c>
      <c r="J549" s="101">
        <v>1105</v>
      </c>
      <c r="K549" s="98" t="s">
        <v>101697</v>
      </c>
      <c r="L549" s="98" t="s">
        <v>101698</v>
      </c>
      <c r="M549" s="98" t="s">
        <v>101699</v>
      </c>
      <c r="N549" s="98" t="s">
        <v>101700</v>
      </c>
      <c r="O549" s="101">
        <v>922</v>
      </c>
      <c r="P549" s="101">
        <v>922</v>
      </c>
      <c r="Q549" s="101">
        <v>871.20000000000005</v>
      </c>
      <c r="R549" s="101">
        <v>500</v>
      </c>
    </row>
    <row r="550">
      <c r="L550" s="98" t="s">
        <v>101701</v>
      </c>
      <c r="M550" s="98" t="s">
        <v>101702</v>
      </c>
      <c r="N550" s="98" t="s">
        <v>101703</v>
      </c>
      <c r="O550" s="101">
        <v>75</v>
      </c>
      <c r="P550" s="101">
        <v>0</v>
      </c>
    </row>
    <row r="551">
      <c r="K551" s="96" t="s">
        <v>101704</v>
      </c>
      <c r="O551" s="85">
        <f>SUM(O549:O550)</f>
      </c>
      <c r="P551" s="85">
        <f>SUM(P549:P550)</f>
      </c>
    </row>
    <row r="552">
      <c r="A552" s="98" t="s">
        <v>101705</v>
      </c>
      <c r="B552" s="98" t="s">
        <v>101706</v>
      </c>
      <c r="C552" s="100">
        <v>700</v>
      </c>
      <c r="D552" s="98" t="s">
        <v>101707</v>
      </c>
      <c r="E552" s="98" t="s">
        <v>101708</v>
      </c>
      <c r="F552" s="104">
        <v>42063</v>
      </c>
      <c r="G552" s="104">
        <v>45413</v>
      </c>
      <c r="H552" s="104">
        <v>45808</v>
      </c>
      <c r="J552" s="101">
        <v>1105</v>
      </c>
      <c r="K552" s="98" t="s">
        <v>101709</v>
      </c>
      <c r="L552" s="98" t="s">
        <v>101710</v>
      </c>
      <c r="M552" s="98" t="s">
        <v>101711</v>
      </c>
      <c r="N552" s="98" t="s">
        <v>101712</v>
      </c>
      <c r="O552" s="101">
        <v>907</v>
      </c>
      <c r="P552" s="101">
        <v>907</v>
      </c>
      <c r="Q552" s="101">
        <v>0</v>
      </c>
      <c r="R552" s="101">
        <v>200</v>
      </c>
    </row>
    <row r="553">
      <c r="K553" s="96" t="s">
        <v>101713</v>
      </c>
      <c r="O553" s="85">
        <f>SUM(O552:O552)</f>
      </c>
      <c r="P553" s="85">
        <f>SUM(P552:P552)</f>
      </c>
    </row>
    <row r="554">
      <c r="A554" s="98" t="s">
        <v>101714</v>
      </c>
      <c r="B554" s="98" t="s">
        <v>101715</v>
      </c>
      <c r="C554" s="100">
        <v>700</v>
      </c>
      <c r="D554" s="98" t="s">
        <v>101716</v>
      </c>
      <c r="E554" s="98" t="s">
        <v>101717</v>
      </c>
      <c r="F554" s="104">
        <v>42826</v>
      </c>
      <c r="G554" s="104">
        <v>45413</v>
      </c>
      <c r="H554" s="104">
        <v>45777</v>
      </c>
      <c r="J554" s="101">
        <v>1105</v>
      </c>
      <c r="K554" s="98" t="s">
        <v>101718</v>
      </c>
      <c r="L554" s="98" t="s">
        <v>101719</v>
      </c>
      <c r="M554" s="98" t="s">
        <v>101720</v>
      </c>
      <c r="N554" s="98" t="s">
        <v>101721</v>
      </c>
      <c r="O554" s="101">
        <v>965</v>
      </c>
      <c r="P554" s="101">
        <v>965</v>
      </c>
      <c r="Q554" s="101">
        <v>0</v>
      </c>
      <c r="R554" s="101">
        <v>200</v>
      </c>
    </row>
    <row r="555">
      <c r="K555" s="96" t="s">
        <v>101722</v>
      </c>
      <c r="O555" s="85">
        <f>SUM(O554:O554)</f>
      </c>
      <c r="P555" s="85">
        <f>SUM(P554:P554)</f>
      </c>
    </row>
    <row r="556">
      <c r="A556" s="98" t="s">
        <v>101723</v>
      </c>
      <c r="B556" s="98" t="s">
        <v>101724</v>
      </c>
      <c r="C556" s="100">
        <v>700</v>
      </c>
      <c r="D556" s="98" t="s">
        <v>101725</v>
      </c>
      <c r="E556" s="98" t="s">
        <v>101726</v>
      </c>
      <c r="J556" s="101">
        <v>1150</v>
      </c>
      <c r="K556" s="98" t="s">
        <v>101727</v>
      </c>
      <c r="L556" s="98" t="s">
        <v>101727</v>
      </c>
      <c r="O556" s="101">
        <v>0</v>
      </c>
      <c r="P556" s="101">
        <v>0</v>
      </c>
      <c r="R556" s="101">
        <v>0</v>
      </c>
    </row>
    <row r="557">
      <c r="K557" s="96" t="s">
        <v>101728</v>
      </c>
      <c r="O557" s="85">
        <f>SUM(O556:O556)</f>
      </c>
      <c r="P557" s="85">
        <f>SUM(P556:P556)</f>
      </c>
    </row>
    <row r="558">
      <c r="A558" s="98" t="s">
        <v>101729</v>
      </c>
      <c r="B558" s="98" t="s">
        <v>101730</v>
      </c>
      <c r="C558" s="100">
        <v>700</v>
      </c>
      <c r="D558" s="98" t="s">
        <v>101731</v>
      </c>
      <c r="E558" s="98" t="s">
        <v>101732</v>
      </c>
      <c r="F558" s="104">
        <v>44358</v>
      </c>
      <c r="G558" s="104">
        <v>45474</v>
      </c>
      <c r="H558" s="104">
        <v>45869</v>
      </c>
      <c r="J558" s="101">
        <v>1105</v>
      </c>
      <c r="K558" s="98" t="s">
        <v>101733</v>
      </c>
      <c r="L558" s="98" t="s">
        <v>101734</v>
      </c>
      <c r="M558" s="98" t="s">
        <v>101735</v>
      </c>
      <c r="N558" s="98" t="s">
        <v>101736</v>
      </c>
      <c r="O558" s="101">
        <v>955</v>
      </c>
      <c r="P558" s="101">
        <v>955</v>
      </c>
      <c r="Q558" s="101">
        <v>0</v>
      </c>
      <c r="R558" s="101">
        <v>200</v>
      </c>
    </row>
    <row r="559">
      <c r="K559" s="96" t="s">
        <v>101737</v>
      </c>
      <c r="O559" s="85">
        <f>SUM(O558:O558)</f>
      </c>
      <c r="P559" s="85">
        <f>SUM(P558:P558)</f>
      </c>
    </row>
    <row r="560">
      <c r="A560" s="98" t="s">
        <v>101738</v>
      </c>
      <c r="B560" s="98" t="s">
        <v>101739</v>
      </c>
      <c r="C560" s="100">
        <v>700</v>
      </c>
      <c r="D560" s="98" t="s">
        <v>101740</v>
      </c>
      <c r="E560" s="98" t="s">
        <v>101741</v>
      </c>
      <c r="F560" s="104">
        <v>44729</v>
      </c>
      <c r="G560" s="104">
        <v>45658</v>
      </c>
      <c r="H560" s="104">
        <v>46022</v>
      </c>
      <c r="J560" s="101">
        <v>1150</v>
      </c>
      <c r="K560" s="98" t="s">
        <v>101742</v>
      </c>
      <c r="L560" s="98" t="s">
        <v>101743</v>
      </c>
      <c r="M560" s="98" t="s">
        <v>101744</v>
      </c>
      <c r="N560" s="98" t="s">
        <v>101745</v>
      </c>
      <c r="O560" s="101">
        <v>45</v>
      </c>
      <c r="P560" s="101">
        <v>45</v>
      </c>
      <c r="Q560" s="101">
        <v>0</v>
      </c>
      <c r="R560" s="101">
        <v>400</v>
      </c>
    </row>
    <row r="561">
      <c r="L561" s="98" t="s">
        <v>101746</v>
      </c>
      <c r="M561" s="98" t="s">
        <v>101747</v>
      </c>
      <c r="N561" s="98" t="s">
        <v>101748</v>
      </c>
      <c r="O561" s="101">
        <v>1105</v>
      </c>
      <c r="P561" s="101">
        <v>1105</v>
      </c>
    </row>
    <row r="562">
      <c r="K562" s="96" t="s">
        <v>101749</v>
      </c>
      <c r="O562" s="85">
        <f>SUM(O560:O561)</f>
      </c>
      <c r="P562" s="85">
        <f>SUM(P560:P561)</f>
      </c>
    </row>
    <row r="563">
      <c r="A563" s="98" t="s">
        <v>101750</v>
      </c>
      <c r="B563" s="98" t="s">
        <v>101751</v>
      </c>
      <c r="C563" s="100">
        <v>700</v>
      </c>
      <c r="D563" s="98" t="s">
        <v>101752</v>
      </c>
      <c r="E563" s="98" t="s">
        <v>101753</v>
      </c>
      <c r="F563" s="104">
        <v>44954</v>
      </c>
      <c r="G563" s="104">
        <v>45536</v>
      </c>
      <c r="H563" s="104">
        <v>45900</v>
      </c>
      <c r="J563" s="101">
        <v>1150</v>
      </c>
      <c r="K563" s="98" t="s">
        <v>101754</v>
      </c>
      <c r="L563" s="98" t="s">
        <v>101755</v>
      </c>
      <c r="M563" s="98" t="s">
        <v>101756</v>
      </c>
      <c r="N563" s="98" t="s">
        <v>101757</v>
      </c>
      <c r="O563" s="101">
        <v>45</v>
      </c>
      <c r="P563" s="101">
        <v>45</v>
      </c>
      <c r="Q563" s="101">
        <v>0</v>
      </c>
      <c r="R563" s="101">
        <v>200</v>
      </c>
    </row>
    <row r="564">
      <c r="L564" s="98" t="s">
        <v>101758</v>
      </c>
      <c r="M564" s="98" t="s">
        <v>101759</v>
      </c>
      <c r="N564" s="98" t="s">
        <v>101760</v>
      </c>
      <c r="O564" s="101">
        <v>1105</v>
      </c>
      <c r="P564" s="101">
        <v>1105</v>
      </c>
    </row>
    <row r="565">
      <c r="K565" s="96" t="s">
        <v>101761</v>
      </c>
      <c r="O565" s="85">
        <f>SUM(O563:O564)</f>
      </c>
      <c r="P565" s="85">
        <f>SUM(P563:P564)</f>
      </c>
    </row>
    <row r="566">
      <c r="A566" s="98" t="s">
        <v>101762</v>
      </c>
      <c r="B566" s="98" t="s">
        <v>101763</v>
      </c>
      <c r="C566" s="100">
        <v>700</v>
      </c>
      <c r="D566" s="98" t="s">
        <v>101764</v>
      </c>
      <c r="E566" s="98" t="s">
        <v>101765</v>
      </c>
      <c r="F566" s="104">
        <v>45304</v>
      </c>
      <c r="G566" s="104">
        <v>45323</v>
      </c>
      <c r="J566" s="101">
        <v>1150</v>
      </c>
      <c r="K566" s="98" t="s">
        <v>101766</v>
      </c>
      <c r="L566" s="98" t="s">
        <v>101767</v>
      </c>
      <c r="M566" s="98" t="s">
        <v>101768</v>
      </c>
      <c r="N566" s="98" t="s">
        <v>101769</v>
      </c>
      <c r="O566" s="101">
        <v>45</v>
      </c>
      <c r="P566" s="101">
        <v>45</v>
      </c>
      <c r="Q566" s="101">
        <v>1107.9100000000001</v>
      </c>
      <c r="R566" s="101">
        <v>1720</v>
      </c>
    </row>
    <row r="567">
      <c r="L567" s="98" t="s">
        <v>101770</v>
      </c>
      <c r="M567" s="98" t="s">
        <v>101771</v>
      </c>
      <c r="N567" s="98" t="s">
        <v>101772</v>
      </c>
      <c r="O567" s="101">
        <v>1105</v>
      </c>
      <c r="P567" s="101">
        <v>1105</v>
      </c>
    </row>
    <row r="568">
      <c r="L568" s="98" t="s">
        <v>101773</v>
      </c>
      <c r="M568" s="98" t="s">
        <v>101774</v>
      </c>
      <c r="N568" s="98" t="s">
        <v>101775</v>
      </c>
      <c r="O568" s="101">
        <v>-230</v>
      </c>
      <c r="P568" s="101">
        <v>-230</v>
      </c>
    </row>
    <row r="569">
      <c r="L569" s="98" t="s">
        <v>101776</v>
      </c>
      <c r="M569" s="98" t="s">
        <v>101777</v>
      </c>
      <c r="N569" s="98" t="s">
        <v>101778</v>
      </c>
      <c r="O569" s="101">
        <v>150</v>
      </c>
      <c r="P569" s="101">
        <v>0</v>
      </c>
    </row>
    <row r="570">
      <c r="L570" s="98" t="s">
        <v>101779</v>
      </c>
      <c r="M570" s="98" t="s">
        <v>101780</v>
      </c>
      <c r="N570" s="98" t="s">
        <v>101781</v>
      </c>
      <c r="O570" s="101">
        <v>12</v>
      </c>
      <c r="P570" s="101">
        <v>0</v>
      </c>
    </row>
    <row r="571">
      <c r="K571" s="96" t="s">
        <v>101782</v>
      </c>
      <c r="O571" s="85">
        <f>SUM(O566:O570)</f>
      </c>
      <c r="P571" s="85">
        <f>SUM(P566:P570)</f>
      </c>
    </row>
    <row r="572">
      <c r="A572" s="98" t="s">
        <v>101783</v>
      </c>
      <c r="B572" s="98" t="s">
        <v>101784</v>
      </c>
      <c r="C572" s="100">
        <v>700</v>
      </c>
      <c r="D572" s="98" t="s">
        <v>101785</v>
      </c>
      <c r="E572" s="98" t="s">
        <v>101786</v>
      </c>
      <c r="J572" s="101">
        <v>1150</v>
      </c>
      <c r="K572" s="98" t="s">
        <v>101787</v>
      </c>
      <c r="L572" s="98" t="s">
        <v>101787</v>
      </c>
      <c r="O572" s="101">
        <v>0</v>
      </c>
      <c r="P572" s="101">
        <v>0</v>
      </c>
      <c r="R572" s="101">
        <v>0</v>
      </c>
    </row>
    <row r="573">
      <c r="K573" s="96" t="s">
        <v>101788</v>
      </c>
      <c r="O573" s="85">
        <f>SUM(O572:O572)</f>
      </c>
      <c r="P573" s="85">
        <f>SUM(P572:P572)</f>
      </c>
    </row>
    <row r="574">
      <c r="A574" s="98" t="s">
        <v>101789</v>
      </c>
      <c r="B574" s="98" t="s">
        <v>101790</v>
      </c>
      <c r="C574" s="100">
        <v>700</v>
      </c>
      <c r="D574" s="98" t="s">
        <v>101791</v>
      </c>
      <c r="E574" s="98" t="s">
        <v>101792</v>
      </c>
      <c r="F574" s="104">
        <v>44912</v>
      </c>
      <c r="G574" s="104">
        <v>45474</v>
      </c>
      <c r="H574" s="104">
        <v>45869</v>
      </c>
      <c r="J574" s="101">
        <v>1150</v>
      </c>
      <c r="K574" s="98" t="s">
        <v>101793</v>
      </c>
      <c r="L574" s="98" t="s">
        <v>101794</v>
      </c>
      <c r="M574" s="98" t="s">
        <v>101795</v>
      </c>
      <c r="N574" s="98" t="s">
        <v>101796</v>
      </c>
      <c r="O574" s="101">
        <v>45</v>
      </c>
      <c r="P574" s="101">
        <v>45</v>
      </c>
      <c r="Q574" s="101">
        <v>100</v>
      </c>
      <c r="R574" s="101">
        <v>1250</v>
      </c>
    </row>
    <row r="575">
      <c r="L575" s="98" t="s">
        <v>101797</v>
      </c>
      <c r="M575" s="98" t="s">
        <v>101798</v>
      </c>
      <c r="N575" s="98" t="s">
        <v>101799</v>
      </c>
      <c r="O575" s="101">
        <v>1105</v>
      </c>
      <c r="P575" s="101">
        <v>1105</v>
      </c>
    </row>
    <row r="576">
      <c r="L576" s="98" t="s">
        <v>101800</v>
      </c>
      <c r="M576" s="98" t="s">
        <v>101801</v>
      </c>
      <c r="N576" s="98" t="s">
        <v>101802</v>
      </c>
      <c r="O576" s="101">
        <v>100</v>
      </c>
      <c r="P576" s="101">
        <v>0</v>
      </c>
    </row>
    <row r="577">
      <c r="K577" s="96" t="s">
        <v>101803</v>
      </c>
      <c r="O577" s="85">
        <f>SUM(O574:O576)</f>
      </c>
      <c r="P577" s="85">
        <f>SUM(P574:P576)</f>
      </c>
    </row>
    <row r="578">
      <c r="A578" s="98" t="s">
        <v>101804</v>
      </c>
      <c r="B578" s="98" t="s">
        <v>101805</v>
      </c>
      <c r="C578" s="100">
        <v>700</v>
      </c>
      <c r="D578" s="98" t="s">
        <v>101806</v>
      </c>
      <c r="E578" s="98" t="s">
        <v>101807</v>
      </c>
      <c r="F578" s="104">
        <v>43477</v>
      </c>
      <c r="G578" s="104">
        <v>45748</v>
      </c>
      <c r="H578" s="104">
        <v>45838</v>
      </c>
      <c r="J578" s="101">
        <v>1150</v>
      </c>
      <c r="K578" s="98" t="s">
        <v>101808</v>
      </c>
      <c r="L578" s="98" t="s">
        <v>101809</v>
      </c>
      <c r="M578" s="98" t="s">
        <v>101810</v>
      </c>
      <c r="N578" s="98" t="s">
        <v>101811</v>
      </c>
      <c r="O578" s="101">
        <v>45</v>
      </c>
      <c r="P578" s="101">
        <v>45</v>
      </c>
      <c r="Q578" s="101">
        <v>0</v>
      </c>
      <c r="R578" s="101">
        <v>500</v>
      </c>
    </row>
    <row r="579">
      <c r="L579" s="98" t="s">
        <v>101812</v>
      </c>
      <c r="M579" s="98" t="s">
        <v>101813</v>
      </c>
      <c r="N579" s="98" t="s">
        <v>101814</v>
      </c>
      <c r="O579" s="101">
        <v>1285</v>
      </c>
      <c r="P579" s="101">
        <v>1285</v>
      </c>
    </row>
    <row r="580">
      <c r="K580" s="96" t="s">
        <v>101815</v>
      </c>
      <c r="O580" s="85">
        <f>SUM(O578:O579)</f>
      </c>
      <c r="P580" s="85">
        <f>SUM(P578:P579)</f>
      </c>
    </row>
    <row r="581">
      <c r="A581" s="98" t="s">
        <v>101816</v>
      </c>
      <c r="B581" s="98" t="s">
        <v>101817</v>
      </c>
      <c r="C581" s="100">
        <v>700</v>
      </c>
      <c r="D581" s="98" t="s">
        <v>101818</v>
      </c>
      <c r="E581" s="98" t="s">
        <v>101819</v>
      </c>
      <c r="F581" s="104">
        <v>45738</v>
      </c>
      <c r="G581" s="104">
        <v>45738</v>
      </c>
      <c r="H581" s="104">
        <v>46133</v>
      </c>
      <c r="J581" s="101">
        <v>1150</v>
      </c>
      <c r="K581" s="98" t="s">
        <v>101820</v>
      </c>
      <c r="L581" s="98" t="s">
        <v>101821</v>
      </c>
      <c r="M581" s="98" t="s">
        <v>101822</v>
      </c>
      <c r="N581" s="98" t="s">
        <v>101823</v>
      </c>
      <c r="O581" s="101">
        <v>45</v>
      </c>
      <c r="P581" s="101">
        <v>45</v>
      </c>
      <c r="Q581" s="101">
        <v>0</v>
      </c>
      <c r="R581" s="101">
        <v>500</v>
      </c>
    </row>
    <row r="582">
      <c r="L582" s="98" t="s">
        <v>101824</v>
      </c>
      <c r="M582" s="98" t="s">
        <v>101825</v>
      </c>
      <c r="N582" s="98" t="s">
        <v>101826</v>
      </c>
      <c r="O582" s="101">
        <v>1105</v>
      </c>
      <c r="P582" s="101">
        <v>1105</v>
      </c>
    </row>
    <row r="583">
      <c r="K583" s="96" t="s">
        <v>101827</v>
      </c>
      <c r="O583" s="85">
        <f>SUM(O581:O582)</f>
      </c>
      <c r="P583" s="85">
        <f>SUM(P581:P582)</f>
      </c>
    </row>
    <row r="584">
      <c r="A584" s="98" t="s">
        <v>101828</v>
      </c>
      <c r="B584" s="98" t="s">
        <v>101829</v>
      </c>
      <c r="C584" s="100">
        <v>700</v>
      </c>
      <c r="D584" s="98" t="s">
        <v>101830</v>
      </c>
      <c r="E584" s="98" t="s">
        <v>101831</v>
      </c>
      <c r="F584" s="104">
        <v>45570</v>
      </c>
      <c r="G584" s="104">
        <v>45570</v>
      </c>
      <c r="H584" s="104">
        <v>45961</v>
      </c>
      <c r="J584" s="101">
        <v>1150</v>
      </c>
      <c r="K584" s="98" t="s">
        <v>101832</v>
      </c>
      <c r="L584" s="98" t="s">
        <v>101833</v>
      </c>
      <c r="M584" s="98" t="s">
        <v>101834</v>
      </c>
      <c r="N584" s="98" t="s">
        <v>101835</v>
      </c>
      <c r="O584" s="101">
        <v>45</v>
      </c>
      <c r="P584" s="101">
        <v>45</v>
      </c>
      <c r="Q584" s="101">
        <v>0</v>
      </c>
      <c r="R584" s="101">
        <v>200</v>
      </c>
    </row>
    <row r="585">
      <c r="L585" s="98" t="s">
        <v>101836</v>
      </c>
      <c r="M585" s="98" t="s">
        <v>101837</v>
      </c>
      <c r="N585" s="98" t="s">
        <v>101838</v>
      </c>
      <c r="O585" s="101">
        <v>1105</v>
      </c>
      <c r="P585" s="101">
        <v>1105</v>
      </c>
    </row>
    <row r="586">
      <c r="K586" s="96" t="s">
        <v>101839</v>
      </c>
      <c r="O586" s="85">
        <f>SUM(O584:O585)</f>
      </c>
      <c r="P586" s="85">
        <f>SUM(P584:P585)</f>
      </c>
    </row>
    <row r="587">
      <c r="A587" s="98" t="s">
        <v>101840</v>
      </c>
      <c r="B587" s="98" t="s">
        <v>101841</v>
      </c>
      <c r="C587" s="100">
        <v>700</v>
      </c>
      <c r="D587" s="98" t="s">
        <v>101842</v>
      </c>
      <c r="E587" s="98" t="s">
        <v>101843</v>
      </c>
      <c r="F587" s="104">
        <v>45087</v>
      </c>
      <c r="G587" s="104">
        <v>45474</v>
      </c>
      <c r="H587" s="104">
        <v>45838</v>
      </c>
      <c r="J587" s="101">
        <v>1150</v>
      </c>
      <c r="K587" s="98" t="s">
        <v>101844</v>
      </c>
      <c r="L587" s="98" t="s">
        <v>101845</v>
      </c>
      <c r="M587" s="98" t="s">
        <v>101846</v>
      </c>
      <c r="N587" s="98" t="s">
        <v>101847</v>
      </c>
      <c r="O587" s="101">
        <v>45</v>
      </c>
      <c r="P587" s="101">
        <v>45</v>
      </c>
      <c r="Q587" s="101">
        <v>1264.5</v>
      </c>
      <c r="R587" s="101">
        <v>200</v>
      </c>
    </row>
    <row r="588">
      <c r="L588" s="98" t="s">
        <v>101848</v>
      </c>
      <c r="M588" s="98" t="s">
        <v>101849</v>
      </c>
      <c r="N588" s="98" t="s">
        <v>101850</v>
      </c>
      <c r="O588" s="101">
        <v>1105</v>
      </c>
      <c r="P588" s="101">
        <v>1105</v>
      </c>
    </row>
    <row r="589">
      <c r="L589" s="98" t="s">
        <v>101851</v>
      </c>
      <c r="M589" s="98" t="s">
        <v>101852</v>
      </c>
      <c r="N589" s="98" t="s">
        <v>101853</v>
      </c>
      <c r="O589" s="101">
        <v>75</v>
      </c>
      <c r="P589" s="101">
        <v>0</v>
      </c>
    </row>
    <row r="590">
      <c r="L590" s="98" t="s">
        <v>101854</v>
      </c>
      <c r="M590" s="98" t="s">
        <v>101855</v>
      </c>
      <c r="N590" s="98" t="s">
        <v>101856</v>
      </c>
      <c r="O590" s="101">
        <v>12</v>
      </c>
      <c r="P590" s="101">
        <v>0</v>
      </c>
    </row>
    <row r="591">
      <c r="K591" s="96" t="s">
        <v>101857</v>
      </c>
      <c r="O591" s="85">
        <f>SUM(O587:O590)</f>
      </c>
      <c r="P591" s="85">
        <f>SUM(P587:P590)</f>
      </c>
    </row>
    <row r="592">
      <c r="A592" s="98" t="s">
        <v>101858</v>
      </c>
      <c r="B592" s="98" t="s">
        <v>101859</v>
      </c>
      <c r="C592" s="100">
        <v>1100</v>
      </c>
      <c r="D592" s="98" t="s">
        <v>101860</v>
      </c>
      <c r="E592" s="98" t="s">
        <v>101861</v>
      </c>
      <c r="F592" s="104">
        <v>43973</v>
      </c>
      <c r="G592" s="104">
        <v>45413</v>
      </c>
      <c r="H592" s="104">
        <v>45808</v>
      </c>
      <c r="J592" s="101">
        <v>1495</v>
      </c>
      <c r="K592" s="98" t="s">
        <v>101862</v>
      </c>
      <c r="L592" s="98" t="s">
        <v>101863</v>
      </c>
      <c r="M592" s="98" t="s">
        <v>101864</v>
      </c>
      <c r="N592" s="98" t="s">
        <v>101865</v>
      </c>
      <c r="O592" s="101">
        <v>45</v>
      </c>
      <c r="P592" s="101">
        <v>45</v>
      </c>
      <c r="Q592" s="101">
        <v>0</v>
      </c>
      <c r="R592" s="101">
        <v>400</v>
      </c>
    </row>
    <row r="593">
      <c r="L593" s="98" t="s">
        <v>101866</v>
      </c>
      <c r="M593" s="98" t="s">
        <v>101867</v>
      </c>
      <c r="N593" s="98" t="s">
        <v>101868</v>
      </c>
      <c r="O593" s="101">
        <v>1235</v>
      </c>
      <c r="P593" s="101">
        <v>1235</v>
      </c>
    </row>
    <row r="594">
      <c r="K594" s="96" t="s">
        <v>101869</v>
      </c>
      <c r="O594" s="85">
        <f>SUM(O592:O593)</f>
      </c>
      <c r="P594" s="85">
        <f>SUM(P592:P593)</f>
      </c>
    </row>
    <row r="595">
      <c r="A595" s="98" t="s">
        <v>101870</v>
      </c>
      <c r="B595" s="98" t="s">
        <v>101871</v>
      </c>
      <c r="C595" s="100">
        <v>1100</v>
      </c>
      <c r="D595" s="98" t="s">
        <v>101872</v>
      </c>
      <c r="E595" s="98" t="s">
        <v>101873</v>
      </c>
      <c r="F595" s="104">
        <v>44742</v>
      </c>
      <c r="G595" s="104">
        <v>45505</v>
      </c>
      <c r="H595" s="104">
        <v>45900</v>
      </c>
      <c r="J595" s="101">
        <v>1495</v>
      </c>
      <c r="K595" s="98" t="s">
        <v>101874</v>
      </c>
      <c r="L595" s="98" t="s">
        <v>101875</v>
      </c>
      <c r="M595" s="98" t="s">
        <v>101876</v>
      </c>
      <c r="N595" s="98" t="s">
        <v>101877</v>
      </c>
      <c r="O595" s="101">
        <v>45</v>
      </c>
      <c r="P595" s="101">
        <v>45</v>
      </c>
      <c r="Q595" s="101">
        <v>0</v>
      </c>
      <c r="R595" s="101">
        <v>1445</v>
      </c>
    </row>
    <row r="596">
      <c r="L596" s="98" t="s">
        <v>101878</v>
      </c>
      <c r="M596" s="98" t="s">
        <v>101879</v>
      </c>
      <c r="N596" s="98" t="s">
        <v>101880</v>
      </c>
      <c r="O596" s="101">
        <v>1280</v>
      </c>
      <c r="P596" s="101">
        <v>1280</v>
      </c>
    </row>
    <row r="597">
      <c r="L597" s="98" t="s">
        <v>101881</v>
      </c>
      <c r="M597" s="98" t="s">
        <v>101882</v>
      </c>
      <c r="N597" s="98" t="s">
        <v>101883</v>
      </c>
      <c r="O597" s="101">
        <v>12</v>
      </c>
      <c r="P597" s="101">
        <v>0</v>
      </c>
    </row>
    <row r="598">
      <c r="K598" s="96" t="s">
        <v>101884</v>
      </c>
      <c r="O598" s="85">
        <f>SUM(O595:O597)</f>
      </c>
      <c r="P598" s="85">
        <f>SUM(P595:P597)</f>
      </c>
    </row>
    <row r="599">
      <c r="A599" s="98" t="s">
        <v>101885</v>
      </c>
      <c r="B599" s="98" t="s">
        <v>101886</v>
      </c>
      <c r="C599" s="100">
        <v>1100</v>
      </c>
      <c r="D599" s="98" t="s">
        <v>101887</v>
      </c>
      <c r="E599" s="98" t="s">
        <v>101888</v>
      </c>
      <c r="F599" s="104">
        <v>44884</v>
      </c>
      <c r="G599" s="104">
        <v>45627</v>
      </c>
      <c r="H599" s="104">
        <v>46022</v>
      </c>
      <c r="J599" s="101">
        <v>1495</v>
      </c>
      <c r="K599" s="98" t="s">
        <v>101889</v>
      </c>
      <c r="L599" s="98" t="s">
        <v>101890</v>
      </c>
      <c r="M599" s="98" t="s">
        <v>101891</v>
      </c>
      <c r="N599" s="98" t="s">
        <v>101892</v>
      </c>
      <c r="O599" s="101">
        <v>45</v>
      </c>
      <c r="P599" s="101">
        <v>45</v>
      </c>
      <c r="Q599" s="101">
        <v>0</v>
      </c>
      <c r="R599" s="101">
        <v>200</v>
      </c>
    </row>
    <row r="600">
      <c r="L600" s="98" t="s">
        <v>101893</v>
      </c>
      <c r="M600" s="98" t="s">
        <v>101894</v>
      </c>
      <c r="N600" s="98" t="s">
        <v>101895</v>
      </c>
      <c r="O600" s="101">
        <v>1360</v>
      </c>
      <c r="P600" s="101">
        <v>1360</v>
      </c>
    </row>
    <row r="601">
      <c r="K601" s="96" t="s">
        <v>101896</v>
      </c>
      <c r="O601" s="85">
        <f>SUM(O599:O600)</f>
      </c>
      <c r="P601" s="85">
        <f>SUM(P599:P600)</f>
      </c>
    </row>
    <row r="602">
      <c r="A602" s="98" t="s">
        <v>101897</v>
      </c>
      <c r="B602" s="98" t="s">
        <v>101898</v>
      </c>
      <c r="C602" s="100">
        <v>1100</v>
      </c>
      <c r="D602" s="98" t="s">
        <v>101899</v>
      </c>
      <c r="E602" s="98" t="s">
        <v>101900</v>
      </c>
      <c r="F602" s="104">
        <v>45059</v>
      </c>
      <c r="G602" s="104">
        <v>45444</v>
      </c>
      <c r="H602" s="104">
        <v>45808</v>
      </c>
      <c r="J602" s="101">
        <v>1495</v>
      </c>
      <c r="K602" s="98" t="s">
        <v>101901</v>
      </c>
      <c r="L602" s="98" t="s">
        <v>101902</v>
      </c>
      <c r="M602" s="98" t="s">
        <v>101903</v>
      </c>
      <c r="N602" s="98" t="s">
        <v>101904</v>
      </c>
      <c r="O602" s="101">
        <v>45</v>
      </c>
      <c r="P602" s="101">
        <v>45</v>
      </c>
      <c r="Q602" s="101">
        <v>0</v>
      </c>
      <c r="R602" s="101">
        <v>1545</v>
      </c>
    </row>
    <row r="603">
      <c r="L603" s="98" t="s">
        <v>101905</v>
      </c>
      <c r="M603" s="98" t="s">
        <v>101906</v>
      </c>
      <c r="N603" s="98" t="s">
        <v>101907</v>
      </c>
      <c r="O603" s="101">
        <v>1350</v>
      </c>
      <c r="P603" s="101">
        <v>1350</v>
      </c>
    </row>
    <row r="604">
      <c r="K604" s="96" t="s">
        <v>101908</v>
      </c>
      <c r="O604" s="85">
        <f>SUM(O602:O603)</f>
      </c>
      <c r="P604" s="85">
        <f>SUM(P602:P603)</f>
      </c>
    </row>
    <row r="605">
      <c r="A605" s="98" t="s">
        <v>101909</v>
      </c>
      <c r="B605" s="98" t="s">
        <v>101910</v>
      </c>
      <c r="C605" s="100">
        <v>1100</v>
      </c>
      <c r="D605" s="98" t="s">
        <v>101911</v>
      </c>
      <c r="E605" s="98" t="s">
        <v>101912</v>
      </c>
      <c r="F605" s="104">
        <v>44519</v>
      </c>
      <c r="G605" s="104">
        <v>45658</v>
      </c>
      <c r="H605" s="104">
        <v>46053</v>
      </c>
      <c r="J605" s="101">
        <v>1495</v>
      </c>
      <c r="K605" s="98" t="s">
        <v>101913</v>
      </c>
      <c r="L605" s="98" t="s">
        <v>101914</v>
      </c>
      <c r="M605" s="98" t="s">
        <v>101915</v>
      </c>
      <c r="N605" s="98" t="s">
        <v>101916</v>
      </c>
      <c r="O605" s="101">
        <v>45</v>
      </c>
      <c r="P605" s="101">
        <v>45</v>
      </c>
      <c r="Q605" s="101">
        <v>0</v>
      </c>
      <c r="R605" s="101">
        <v>500</v>
      </c>
    </row>
    <row r="606">
      <c r="L606" s="98" t="s">
        <v>101917</v>
      </c>
      <c r="M606" s="98" t="s">
        <v>101918</v>
      </c>
      <c r="N606" s="98" t="s">
        <v>101919</v>
      </c>
      <c r="O606" s="101">
        <v>1350</v>
      </c>
      <c r="P606" s="101">
        <v>1350</v>
      </c>
    </row>
    <row r="607">
      <c r="K607" s="96" t="s">
        <v>101920</v>
      </c>
      <c r="O607" s="85">
        <f>SUM(O605:O606)</f>
      </c>
      <c r="P607" s="85">
        <f>SUM(P605:P606)</f>
      </c>
    </row>
    <row r="608">
      <c r="A608" s="98" t="s">
        <v>101921</v>
      </c>
      <c r="B608" s="98" t="s">
        <v>101922</v>
      </c>
      <c r="C608" s="100">
        <v>1100</v>
      </c>
      <c r="D608" s="98" t="s">
        <v>101923</v>
      </c>
      <c r="E608" s="98" t="s">
        <v>101924</v>
      </c>
      <c r="F608" s="104">
        <v>44723</v>
      </c>
      <c r="G608" s="104">
        <v>45474</v>
      </c>
      <c r="H608" s="104">
        <v>45838</v>
      </c>
      <c r="J608" s="101">
        <v>1495</v>
      </c>
      <c r="K608" s="98" t="s">
        <v>101925</v>
      </c>
      <c r="L608" s="98" t="s">
        <v>101926</v>
      </c>
      <c r="M608" s="98" t="s">
        <v>101927</v>
      </c>
      <c r="N608" s="98" t="s">
        <v>101928</v>
      </c>
      <c r="O608" s="101">
        <v>45</v>
      </c>
      <c r="P608" s="101">
        <v>45</v>
      </c>
      <c r="Q608" s="101">
        <v>0</v>
      </c>
      <c r="R608" s="101">
        <v>200</v>
      </c>
    </row>
    <row r="609">
      <c r="L609" s="98" t="s">
        <v>101929</v>
      </c>
      <c r="M609" s="98" t="s">
        <v>101930</v>
      </c>
      <c r="N609" s="98" t="s">
        <v>101931</v>
      </c>
      <c r="O609" s="101">
        <v>1310</v>
      </c>
      <c r="P609" s="101">
        <v>1310</v>
      </c>
    </row>
    <row r="610">
      <c r="K610" s="96" t="s">
        <v>101932</v>
      </c>
      <c r="O610" s="85">
        <f>SUM(O608:O609)</f>
      </c>
      <c r="P610" s="85">
        <f>SUM(P608:P609)</f>
      </c>
    </row>
    <row r="611">
      <c r="A611" s="98" t="s">
        <v>101933</v>
      </c>
      <c r="B611" s="98" t="s">
        <v>101934</v>
      </c>
      <c r="C611" s="100">
        <v>1100</v>
      </c>
      <c r="D611" s="98" t="s">
        <v>101935</v>
      </c>
      <c r="E611" s="98" t="s">
        <v>101936</v>
      </c>
      <c r="F611" s="104">
        <v>44737</v>
      </c>
      <c r="G611" s="104">
        <v>45505</v>
      </c>
      <c r="H611" s="104">
        <v>45900</v>
      </c>
      <c r="J611" s="101">
        <v>1495</v>
      </c>
      <c r="K611" s="98" t="s">
        <v>101937</v>
      </c>
      <c r="L611" s="98" t="s">
        <v>101938</v>
      </c>
      <c r="M611" s="98" t="s">
        <v>101939</v>
      </c>
      <c r="N611" s="98" t="s">
        <v>101940</v>
      </c>
      <c r="O611" s="101">
        <v>45</v>
      </c>
      <c r="P611" s="101">
        <v>45</v>
      </c>
      <c r="Q611" s="101">
        <v>0</v>
      </c>
      <c r="R611" s="101">
        <v>200</v>
      </c>
    </row>
    <row r="612">
      <c r="L612" s="98" t="s">
        <v>101941</v>
      </c>
      <c r="M612" s="98" t="s">
        <v>101942</v>
      </c>
      <c r="N612" s="98" t="s">
        <v>101943</v>
      </c>
      <c r="O612" s="101">
        <v>1330</v>
      </c>
      <c r="P612" s="101">
        <v>1330</v>
      </c>
    </row>
    <row r="613">
      <c r="K613" s="96" t="s">
        <v>101944</v>
      </c>
      <c r="O613" s="85">
        <f>SUM(O611:O612)</f>
      </c>
      <c r="P613" s="85">
        <f>SUM(P611:P612)</f>
      </c>
    </row>
    <row r="614">
      <c r="A614" s="98" t="s">
        <v>101945</v>
      </c>
      <c r="B614" s="98" t="s">
        <v>101946</v>
      </c>
      <c r="C614" s="100">
        <v>1100</v>
      </c>
      <c r="D614" s="98" t="s">
        <v>101947</v>
      </c>
      <c r="E614" s="98" t="s">
        <v>101948</v>
      </c>
      <c r="F614" s="104">
        <v>43533</v>
      </c>
      <c r="G614" s="104">
        <v>45413</v>
      </c>
      <c r="H614" s="104">
        <v>45777</v>
      </c>
      <c r="J614" s="101">
        <v>1495</v>
      </c>
      <c r="K614" s="98" t="s">
        <v>101949</v>
      </c>
      <c r="L614" s="98" t="s">
        <v>101950</v>
      </c>
      <c r="M614" s="98" t="s">
        <v>101951</v>
      </c>
      <c r="N614" s="98" t="s">
        <v>101952</v>
      </c>
      <c r="O614" s="101">
        <v>45</v>
      </c>
      <c r="P614" s="101">
        <v>45</v>
      </c>
      <c r="Q614" s="101">
        <v>0</v>
      </c>
      <c r="R614" s="101">
        <v>1190</v>
      </c>
    </row>
    <row r="615">
      <c r="L615" s="98" t="s">
        <v>101953</v>
      </c>
      <c r="M615" s="98" t="s">
        <v>101954</v>
      </c>
      <c r="N615" s="98" t="s">
        <v>101955</v>
      </c>
      <c r="O615" s="101">
        <v>1157</v>
      </c>
      <c r="P615" s="101">
        <v>1157</v>
      </c>
    </row>
    <row r="616">
      <c r="K616" s="96" t="s">
        <v>101956</v>
      </c>
      <c r="O616" s="85">
        <f>SUM(O614:O615)</f>
      </c>
      <c r="P616" s="85">
        <f>SUM(P614:P615)</f>
      </c>
    </row>
    <row r="617">
      <c r="A617" s="98" t="s">
        <v>101957</v>
      </c>
      <c r="B617" s="98" t="s">
        <v>101958</v>
      </c>
      <c r="C617" s="100">
        <v>1100</v>
      </c>
      <c r="D617" s="98" t="s">
        <v>101959</v>
      </c>
      <c r="E617" s="98" t="s">
        <v>101960</v>
      </c>
      <c r="F617" s="104">
        <v>44849</v>
      </c>
      <c r="G617" s="104">
        <v>45627</v>
      </c>
      <c r="H617" s="104">
        <v>45991</v>
      </c>
      <c r="J617" s="101">
        <v>1495</v>
      </c>
      <c r="K617" s="98" t="s">
        <v>101961</v>
      </c>
      <c r="L617" s="98" t="s">
        <v>101962</v>
      </c>
      <c r="M617" s="98" t="s">
        <v>101963</v>
      </c>
      <c r="N617" s="98" t="s">
        <v>101964</v>
      </c>
      <c r="O617" s="101">
        <v>45</v>
      </c>
      <c r="P617" s="101">
        <v>45</v>
      </c>
      <c r="Q617" s="101">
        <v>0</v>
      </c>
      <c r="R617" s="101">
        <v>1475</v>
      </c>
    </row>
    <row r="618">
      <c r="L618" s="98" t="s">
        <v>101965</v>
      </c>
      <c r="M618" s="98" t="s">
        <v>101966</v>
      </c>
      <c r="N618" s="98" t="s">
        <v>101967</v>
      </c>
      <c r="O618" s="101">
        <v>1360</v>
      </c>
      <c r="P618" s="101">
        <v>1360</v>
      </c>
    </row>
    <row r="619">
      <c r="K619" s="96" t="s">
        <v>101968</v>
      </c>
      <c r="O619" s="85">
        <f>SUM(O617:O618)</f>
      </c>
      <c r="P619" s="85">
        <f>SUM(P617:P618)</f>
      </c>
    </row>
    <row r="620">
      <c r="A620" s="98" t="s">
        <v>101969</v>
      </c>
      <c r="B620" s="98" t="s">
        <v>101970</v>
      </c>
      <c r="C620" s="100">
        <v>1100</v>
      </c>
      <c r="D620" s="98" t="s">
        <v>101971</v>
      </c>
      <c r="E620" s="98" t="s">
        <v>101972</v>
      </c>
      <c r="F620" s="104">
        <v>44309</v>
      </c>
      <c r="G620" s="104">
        <v>45689</v>
      </c>
      <c r="H620" s="104">
        <v>46053</v>
      </c>
      <c r="J620" s="101">
        <v>1495</v>
      </c>
      <c r="K620" s="98" t="s">
        <v>101973</v>
      </c>
      <c r="L620" s="98" t="s">
        <v>101974</v>
      </c>
      <c r="M620" s="98" t="s">
        <v>101975</v>
      </c>
      <c r="N620" s="98" t="s">
        <v>101976</v>
      </c>
      <c r="O620" s="101">
        <v>45</v>
      </c>
      <c r="P620" s="101">
        <v>45</v>
      </c>
      <c r="Q620" s="101">
        <v>0</v>
      </c>
      <c r="R620" s="101">
        <v>200</v>
      </c>
    </row>
    <row r="621">
      <c r="L621" s="98" t="s">
        <v>101977</v>
      </c>
      <c r="M621" s="98" t="s">
        <v>101978</v>
      </c>
      <c r="N621" s="98" t="s">
        <v>101979</v>
      </c>
      <c r="O621" s="101">
        <v>1215</v>
      </c>
      <c r="P621" s="101">
        <v>1215</v>
      </c>
    </row>
    <row r="622">
      <c r="K622" s="96" t="s">
        <v>101980</v>
      </c>
      <c r="O622" s="85">
        <f>SUM(O620:O621)</f>
      </c>
      <c r="P622" s="85">
        <f>SUM(P620:P621)</f>
      </c>
    </row>
    <row r="623">
      <c r="A623" s="98" t="s">
        <v>101981</v>
      </c>
      <c r="B623" s="98" t="s">
        <v>101982</v>
      </c>
      <c r="C623" s="100">
        <v>1100</v>
      </c>
      <c r="D623" s="98" t="s">
        <v>101983</v>
      </c>
      <c r="E623" s="98" t="s">
        <v>101984</v>
      </c>
      <c r="F623" s="104">
        <v>45129</v>
      </c>
      <c r="G623" s="104">
        <v>45505</v>
      </c>
      <c r="H623" s="104">
        <v>45869</v>
      </c>
      <c r="J623" s="101">
        <v>1495</v>
      </c>
      <c r="K623" s="98" t="s">
        <v>101985</v>
      </c>
      <c r="L623" s="98" t="s">
        <v>101986</v>
      </c>
      <c r="M623" s="98" t="s">
        <v>101987</v>
      </c>
      <c r="N623" s="98" t="s">
        <v>101988</v>
      </c>
      <c r="O623" s="101">
        <v>45</v>
      </c>
      <c r="P623" s="101">
        <v>45</v>
      </c>
      <c r="Q623" s="101">
        <v>0</v>
      </c>
      <c r="R623" s="101">
        <v>1645</v>
      </c>
    </row>
    <row r="624">
      <c r="L624" s="98" t="s">
        <v>101989</v>
      </c>
      <c r="M624" s="98" t="s">
        <v>101990</v>
      </c>
      <c r="N624" s="98" t="s">
        <v>101991</v>
      </c>
      <c r="O624" s="101">
        <v>1450</v>
      </c>
      <c r="P624" s="101">
        <v>1450</v>
      </c>
    </row>
    <row r="625">
      <c r="K625" s="96" t="s">
        <v>101992</v>
      </c>
      <c r="O625" s="85">
        <f>SUM(O623:O624)</f>
      </c>
      <c r="P625" s="85">
        <f>SUM(P623:P624)</f>
      </c>
    </row>
    <row r="626">
      <c r="A626" s="98" t="s">
        <v>101993</v>
      </c>
      <c r="B626" s="98" t="s">
        <v>101994</v>
      </c>
      <c r="C626" s="100">
        <v>1100</v>
      </c>
      <c r="D626" s="98" t="s">
        <v>101995</v>
      </c>
      <c r="E626" s="98" t="s">
        <v>101996</v>
      </c>
      <c r="F626" s="104">
        <v>43952</v>
      </c>
      <c r="G626" s="104">
        <v>45474</v>
      </c>
      <c r="H626" s="104">
        <v>45869</v>
      </c>
      <c r="J626" s="101">
        <v>1495</v>
      </c>
      <c r="K626" s="98" t="s">
        <v>101997</v>
      </c>
      <c r="L626" s="98" t="s">
        <v>101998</v>
      </c>
      <c r="M626" s="98" t="s">
        <v>101999</v>
      </c>
      <c r="N626" s="98" t="s">
        <v>102000</v>
      </c>
      <c r="O626" s="101">
        <v>45</v>
      </c>
      <c r="P626" s="101">
        <v>45</v>
      </c>
      <c r="Q626" s="101">
        <v>0</v>
      </c>
      <c r="R626" s="101">
        <v>200</v>
      </c>
    </row>
    <row r="627">
      <c r="L627" s="98" t="s">
        <v>102001</v>
      </c>
      <c r="M627" s="98" t="s">
        <v>102002</v>
      </c>
      <c r="N627" s="98" t="s">
        <v>102003</v>
      </c>
      <c r="O627" s="101">
        <v>1235</v>
      </c>
      <c r="P627" s="101">
        <v>1235</v>
      </c>
    </row>
    <row r="628">
      <c r="L628" s="98" t="s">
        <v>102004</v>
      </c>
      <c r="M628" s="98" t="s">
        <v>102005</v>
      </c>
      <c r="N628" s="98" t="s">
        <v>102006</v>
      </c>
      <c r="O628" s="101">
        <v>12</v>
      </c>
      <c r="P628" s="101">
        <v>0</v>
      </c>
    </row>
    <row r="629">
      <c r="K629" s="96" t="s">
        <v>102007</v>
      </c>
      <c r="O629" s="85">
        <f>SUM(O626:O628)</f>
      </c>
      <c r="P629" s="85">
        <f>SUM(P626:P628)</f>
      </c>
    </row>
    <row r="630">
      <c r="A630" s="98" t="s">
        <v>102008</v>
      </c>
      <c r="B630" s="98" t="s">
        <v>102009</v>
      </c>
      <c r="C630" s="100">
        <v>1100</v>
      </c>
      <c r="D630" s="98" t="s">
        <v>102010</v>
      </c>
      <c r="E630" s="98" t="s">
        <v>102011</v>
      </c>
      <c r="F630" s="104">
        <v>45143</v>
      </c>
      <c r="G630" s="104">
        <v>45566</v>
      </c>
      <c r="H630" s="104">
        <v>45961</v>
      </c>
      <c r="J630" s="101">
        <v>1495</v>
      </c>
      <c r="K630" s="98" t="s">
        <v>102012</v>
      </c>
      <c r="L630" s="98" t="s">
        <v>102013</v>
      </c>
      <c r="M630" s="98" t="s">
        <v>102014</v>
      </c>
      <c r="N630" s="98" t="s">
        <v>102015</v>
      </c>
      <c r="O630" s="101">
        <v>45</v>
      </c>
      <c r="P630" s="101">
        <v>45</v>
      </c>
      <c r="Q630" s="101">
        <v>0</v>
      </c>
      <c r="R630" s="101">
        <v>1945</v>
      </c>
    </row>
    <row r="631">
      <c r="L631" s="98" t="s">
        <v>102016</v>
      </c>
      <c r="M631" s="98" t="s">
        <v>102017</v>
      </c>
      <c r="N631" s="98" t="s">
        <v>102018</v>
      </c>
      <c r="O631" s="101">
        <v>1450</v>
      </c>
      <c r="P631" s="101">
        <v>1450</v>
      </c>
    </row>
    <row r="632">
      <c r="K632" s="96" t="s">
        <v>102019</v>
      </c>
      <c r="O632" s="85">
        <f>SUM(O630:O631)</f>
      </c>
      <c r="P632" s="85">
        <f>SUM(P630:P631)</f>
      </c>
    </row>
    <row r="633">
      <c r="A633" s="98" t="s">
        <v>102020</v>
      </c>
      <c r="B633" s="98" t="s">
        <v>102021</v>
      </c>
      <c r="C633" s="100">
        <v>1100</v>
      </c>
      <c r="D633" s="98" t="s">
        <v>102022</v>
      </c>
      <c r="E633" s="98" t="s">
        <v>102023</v>
      </c>
      <c r="F633" s="104">
        <v>41634</v>
      </c>
      <c r="G633" s="104">
        <v>45597</v>
      </c>
      <c r="H633" s="104">
        <v>45991</v>
      </c>
      <c r="J633" s="101">
        <v>1495</v>
      </c>
      <c r="K633" s="98" t="s">
        <v>102024</v>
      </c>
      <c r="L633" s="98" t="s">
        <v>102025</v>
      </c>
      <c r="M633" s="98" t="s">
        <v>102026</v>
      </c>
      <c r="N633" s="98" t="s">
        <v>102027</v>
      </c>
      <c r="O633" s="101">
        <v>45</v>
      </c>
      <c r="P633" s="101">
        <v>45</v>
      </c>
      <c r="Q633" s="101">
        <v>0</v>
      </c>
      <c r="R633" s="101">
        <v>500</v>
      </c>
    </row>
    <row r="634">
      <c r="L634" s="98" t="s">
        <v>102028</v>
      </c>
      <c r="M634" s="98" t="s">
        <v>102029</v>
      </c>
      <c r="N634" s="98" t="s">
        <v>102030</v>
      </c>
      <c r="O634" s="101">
        <v>1203</v>
      </c>
      <c r="P634" s="101">
        <v>1203</v>
      </c>
    </row>
    <row r="635">
      <c r="K635" s="96" t="s">
        <v>102031</v>
      </c>
      <c r="O635" s="85">
        <f>SUM(O633:O634)</f>
      </c>
      <c r="P635" s="85">
        <f>SUM(P633:P634)</f>
      </c>
    </row>
    <row r="636">
      <c r="A636" s="98" t="s">
        <v>102032</v>
      </c>
      <c r="B636" s="98" t="s">
        <v>102033</v>
      </c>
      <c r="C636" s="100">
        <v>1100</v>
      </c>
      <c r="D636" s="98" t="s">
        <v>102034</v>
      </c>
      <c r="E636" s="98" t="s">
        <v>102035</v>
      </c>
      <c r="F636" s="104">
        <v>45107</v>
      </c>
      <c r="G636" s="104">
        <v>45505</v>
      </c>
      <c r="H636" s="104">
        <v>45900</v>
      </c>
      <c r="J636" s="101">
        <v>1495</v>
      </c>
      <c r="K636" s="98" t="s">
        <v>102036</v>
      </c>
      <c r="L636" s="98" t="s">
        <v>102037</v>
      </c>
      <c r="M636" s="98" t="s">
        <v>102038</v>
      </c>
      <c r="N636" s="98" t="s">
        <v>102039</v>
      </c>
      <c r="O636" s="101">
        <v>45</v>
      </c>
      <c r="P636" s="101">
        <v>45</v>
      </c>
      <c r="Q636" s="101">
        <v>0</v>
      </c>
      <c r="R636" s="101">
        <v>800</v>
      </c>
    </row>
    <row r="637">
      <c r="L637" s="98" t="s">
        <v>102040</v>
      </c>
      <c r="M637" s="98" t="s">
        <v>102041</v>
      </c>
      <c r="N637" s="98" t="s">
        <v>102042</v>
      </c>
      <c r="O637" s="101">
        <v>1430</v>
      </c>
      <c r="P637" s="101">
        <v>1430</v>
      </c>
    </row>
    <row r="638">
      <c r="K638" s="96" t="s">
        <v>102043</v>
      </c>
      <c r="O638" s="85">
        <f>SUM(O636:O637)</f>
      </c>
      <c r="P638" s="85">
        <f>SUM(P636:P637)</f>
      </c>
    </row>
    <row r="639">
      <c r="A639" s="98" t="s">
        <v>102044</v>
      </c>
      <c r="B639" s="98" t="s">
        <v>102045</v>
      </c>
      <c r="C639" s="100">
        <v>1100</v>
      </c>
      <c r="D639" s="98" t="s">
        <v>102046</v>
      </c>
      <c r="E639" s="98" t="s">
        <v>102047</v>
      </c>
      <c r="F639" s="104">
        <v>45675</v>
      </c>
      <c r="G639" s="104">
        <v>45675</v>
      </c>
      <c r="H639" s="104">
        <v>46039</v>
      </c>
      <c r="J639" s="101">
        <v>1540</v>
      </c>
      <c r="K639" s="98" t="s">
        <v>102048</v>
      </c>
      <c r="L639" s="98" t="s">
        <v>102049</v>
      </c>
      <c r="M639" s="98" t="s">
        <v>102050</v>
      </c>
      <c r="N639" s="98" t="s">
        <v>102051</v>
      </c>
      <c r="O639" s="101">
        <v>45</v>
      </c>
      <c r="P639" s="101">
        <v>45</v>
      </c>
      <c r="Q639" s="101">
        <v>0</v>
      </c>
      <c r="R639" s="101">
        <v>1740</v>
      </c>
    </row>
    <row r="640">
      <c r="L640" s="98" t="s">
        <v>102052</v>
      </c>
      <c r="M640" s="98" t="s">
        <v>102053</v>
      </c>
      <c r="N640" s="98" t="s">
        <v>102054</v>
      </c>
      <c r="O640" s="101">
        <v>1495</v>
      </c>
      <c r="P640" s="101">
        <v>1495</v>
      </c>
    </row>
    <row r="641">
      <c r="K641" s="96" t="s">
        <v>102055</v>
      </c>
      <c r="O641" s="85">
        <f>SUM(O639:O640)</f>
      </c>
      <c r="P641" s="85">
        <f>SUM(P639:P640)</f>
      </c>
    </row>
    <row r="642">
      <c r="A642" s="98" t="s">
        <v>102056</v>
      </c>
      <c r="B642" s="98" t="s">
        <v>102057</v>
      </c>
      <c r="C642" s="100">
        <v>700</v>
      </c>
      <c r="D642" s="98" t="s">
        <v>102058</v>
      </c>
      <c r="E642" s="98" t="s">
        <v>102059</v>
      </c>
      <c r="F642" s="104">
        <v>43701</v>
      </c>
      <c r="G642" s="104">
        <v>45597</v>
      </c>
      <c r="H642" s="104">
        <v>45991</v>
      </c>
      <c r="J642" s="101">
        <v>1150</v>
      </c>
      <c r="K642" s="98" t="s">
        <v>102060</v>
      </c>
      <c r="L642" s="98" t="s">
        <v>102061</v>
      </c>
      <c r="M642" s="98" t="s">
        <v>102062</v>
      </c>
      <c r="N642" s="98" t="s">
        <v>102063</v>
      </c>
      <c r="O642" s="101">
        <v>45</v>
      </c>
      <c r="P642" s="101">
        <v>45</v>
      </c>
      <c r="Q642" s="101">
        <v>1108.3399999999999</v>
      </c>
      <c r="R642" s="101">
        <v>200</v>
      </c>
    </row>
    <row r="643">
      <c r="L643" s="98" t="s">
        <v>102064</v>
      </c>
      <c r="M643" s="98" t="s">
        <v>102065</v>
      </c>
      <c r="N643" s="98" t="s">
        <v>102066</v>
      </c>
      <c r="O643" s="101">
        <v>962</v>
      </c>
      <c r="P643" s="101">
        <v>962</v>
      </c>
    </row>
    <row r="644">
      <c r="L644" s="98" t="s">
        <v>102067</v>
      </c>
      <c r="M644" s="98" t="s">
        <v>102068</v>
      </c>
      <c r="N644" s="98" t="s">
        <v>102069</v>
      </c>
      <c r="O644" s="101">
        <v>75</v>
      </c>
      <c r="P644" s="101">
        <v>0</v>
      </c>
    </row>
    <row r="645">
      <c r="K645" s="96" t="s">
        <v>102070</v>
      </c>
      <c r="O645" s="85">
        <f>SUM(O642:O644)</f>
      </c>
      <c r="P645" s="85">
        <f>SUM(P642:P644)</f>
      </c>
    </row>
    <row r="646">
      <c r="A646" s="98" t="s">
        <v>102071</v>
      </c>
      <c r="B646" s="98" t="s">
        <v>102072</v>
      </c>
      <c r="C646" s="100">
        <v>700</v>
      </c>
      <c r="D646" s="98" t="s">
        <v>102073</v>
      </c>
      <c r="E646" s="98" t="s">
        <v>102074</v>
      </c>
      <c r="F646" s="104">
        <v>45579</v>
      </c>
      <c r="G646" s="104">
        <v>45579</v>
      </c>
      <c r="H646" s="104">
        <v>45961</v>
      </c>
      <c r="J646" s="101">
        <v>1150</v>
      </c>
      <c r="K646" s="98" t="s">
        <v>102075</v>
      </c>
      <c r="L646" s="98" t="s">
        <v>102076</v>
      </c>
      <c r="M646" s="98" t="s">
        <v>102077</v>
      </c>
      <c r="N646" s="98" t="s">
        <v>102078</v>
      </c>
      <c r="O646" s="101">
        <v>45</v>
      </c>
      <c r="P646" s="101">
        <v>45</v>
      </c>
      <c r="Q646" s="101">
        <v>0</v>
      </c>
      <c r="R646" s="101">
        <v>700</v>
      </c>
    </row>
    <row r="647">
      <c r="L647" s="98" t="s">
        <v>102079</v>
      </c>
      <c r="M647" s="98" t="s">
        <v>102080</v>
      </c>
      <c r="N647" s="98" t="s">
        <v>102081</v>
      </c>
      <c r="O647" s="101">
        <v>1105</v>
      </c>
      <c r="P647" s="101">
        <v>1105</v>
      </c>
    </row>
    <row r="648">
      <c r="K648" s="96" t="s">
        <v>102082</v>
      </c>
      <c r="O648" s="85">
        <f>SUM(O646:O647)</f>
      </c>
      <c r="P648" s="85">
        <f>SUM(P646:P647)</f>
      </c>
    </row>
    <row r="649">
      <c r="A649" s="98" t="s">
        <v>102083</v>
      </c>
      <c r="B649" s="98" t="s">
        <v>102084</v>
      </c>
      <c r="C649" s="100">
        <v>700</v>
      </c>
      <c r="D649" s="98" t="s">
        <v>102085</v>
      </c>
      <c r="E649" s="98" t="s">
        <v>102086</v>
      </c>
      <c r="F649" s="104">
        <v>44786</v>
      </c>
      <c r="G649" s="104">
        <v>45536</v>
      </c>
      <c r="H649" s="104">
        <v>45900</v>
      </c>
      <c r="J649" s="101">
        <v>1150</v>
      </c>
      <c r="K649" s="98" t="s">
        <v>102087</v>
      </c>
      <c r="L649" s="98" t="s">
        <v>102088</v>
      </c>
      <c r="M649" s="98" t="s">
        <v>102089</v>
      </c>
      <c r="N649" s="98" t="s">
        <v>102090</v>
      </c>
      <c r="O649" s="101">
        <v>45</v>
      </c>
      <c r="P649" s="101">
        <v>45</v>
      </c>
      <c r="Q649" s="101">
        <v>12</v>
      </c>
      <c r="R649" s="101">
        <v>1190</v>
      </c>
    </row>
    <row r="650">
      <c r="L650" s="98" t="s">
        <v>102091</v>
      </c>
      <c r="M650" s="98" t="s">
        <v>102092</v>
      </c>
      <c r="N650" s="98" t="s">
        <v>102093</v>
      </c>
      <c r="O650" s="101">
        <v>1045</v>
      </c>
      <c r="P650" s="101">
        <v>1045</v>
      </c>
    </row>
    <row r="651">
      <c r="L651" s="98" t="s">
        <v>102094</v>
      </c>
      <c r="M651" s="98" t="s">
        <v>102095</v>
      </c>
      <c r="N651" s="98" t="s">
        <v>102096</v>
      </c>
      <c r="O651" s="101">
        <v>75</v>
      </c>
      <c r="P651" s="101">
        <v>0</v>
      </c>
    </row>
    <row r="652">
      <c r="L652" s="98" t="s">
        <v>102097</v>
      </c>
      <c r="M652" s="98" t="s">
        <v>102098</v>
      </c>
      <c r="N652" s="98" t="s">
        <v>102099</v>
      </c>
      <c r="O652" s="101">
        <v>-75</v>
      </c>
      <c r="P652" s="101">
        <v>0</v>
      </c>
    </row>
    <row r="653">
      <c r="L653" s="98" t="s">
        <v>102100</v>
      </c>
      <c r="M653" s="98" t="s">
        <v>102101</v>
      </c>
      <c r="N653" s="98" t="s">
        <v>102102</v>
      </c>
      <c r="O653" s="101">
        <v>75</v>
      </c>
      <c r="P653" s="101">
        <v>0</v>
      </c>
    </row>
    <row r="654">
      <c r="L654" s="98" t="s">
        <v>102103</v>
      </c>
      <c r="M654" s="98" t="s">
        <v>102104</v>
      </c>
      <c r="N654" s="98" t="s">
        <v>102105</v>
      </c>
      <c r="O654" s="101">
        <v>-75</v>
      </c>
      <c r="P654" s="101">
        <v>0</v>
      </c>
    </row>
    <row r="655">
      <c r="L655" s="98" t="s">
        <v>102106</v>
      </c>
      <c r="M655" s="98" t="s">
        <v>102107</v>
      </c>
      <c r="N655" s="98" t="s">
        <v>102108</v>
      </c>
      <c r="O655" s="101">
        <v>-75</v>
      </c>
      <c r="P655" s="101">
        <v>0</v>
      </c>
    </row>
    <row r="656">
      <c r="L656" s="98" t="s">
        <v>102109</v>
      </c>
      <c r="M656" s="98" t="s">
        <v>102110</v>
      </c>
      <c r="N656" s="98" t="s">
        <v>102111</v>
      </c>
      <c r="O656" s="101">
        <v>75</v>
      </c>
      <c r="P656" s="101">
        <v>0</v>
      </c>
    </row>
    <row r="657">
      <c r="L657" s="98" t="s">
        <v>102112</v>
      </c>
      <c r="M657" s="98" t="s">
        <v>102113</v>
      </c>
      <c r="N657" s="98" t="s">
        <v>102114</v>
      </c>
      <c r="O657" s="101">
        <v>12</v>
      </c>
      <c r="P657" s="101">
        <v>0</v>
      </c>
    </row>
    <row r="658">
      <c r="K658" s="96" t="s">
        <v>102115</v>
      </c>
      <c r="O658" s="85">
        <f>SUM(O649:O657)</f>
      </c>
      <c r="P658" s="85">
        <f>SUM(P649:P657)</f>
      </c>
    </row>
    <row r="659">
      <c r="A659" s="98" t="s">
        <v>102116</v>
      </c>
      <c r="B659" s="98" t="s">
        <v>102117</v>
      </c>
      <c r="C659" s="100">
        <v>700</v>
      </c>
      <c r="D659" s="98" t="s">
        <v>102118</v>
      </c>
      <c r="E659" s="98" t="s">
        <v>102119</v>
      </c>
      <c r="J659" s="101">
        <v>1150</v>
      </c>
      <c r="K659" s="98" t="s">
        <v>102120</v>
      </c>
      <c r="L659" s="98" t="s">
        <v>102120</v>
      </c>
      <c r="O659" s="101">
        <v>0</v>
      </c>
      <c r="P659" s="101">
        <v>0</v>
      </c>
    </row>
    <row r="660">
      <c r="K660" s="96" t="s">
        <v>102121</v>
      </c>
      <c r="O660" s="85">
        <f>SUM(O659:O659)</f>
      </c>
      <c r="P660" s="85">
        <f>SUM(P659:P659)</f>
      </c>
    </row>
    <row r="661">
      <c r="A661" s="98" t="s">
        <v>102122</v>
      </c>
      <c r="B661" s="98" t="s">
        <v>102123</v>
      </c>
      <c r="C661" s="100">
        <v>700</v>
      </c>
      <c r="D661" s="98" t="s">
        <v>102124</v>
      </c>
      <c r="E661" s="98" t="s">
        <v>102125</v>
      </c>
      <c r="F661" s="104">
        <v>45045</v>
      </c>
      <c r="G661" s="104">
        <v>45444</v>
      </c>
      <c r="H661" s="104">
        <v>45808</v>
      </c>
      <c r="J661" s="101">
        <v>1150</v>
      </c>
      <c r="K661" s="98" t="s">
        <v>102126</v>
      </c>
      <c r="L661" s="98" t="s">
        <v>102127</v>
      </c>
      <c r="M661" s="98" t="s">
        <v>102128</v>
      </c>
      <c r="N661" s="98" t="s">
        <v>102129</v>
      </c>
      <c r="O661" s="101">
        <v>45</v>
      </c>
      <c r="P661" s="101">
        <v>45</v>
      </c>
      <c r="Q661" s="101">
        <v>0</v>
      </c>
      <c r="R661" s="101">
        <v>800</v>
      </c>
    </row>
    <row r="662">
      <c r="L662" s="98" t="s">
        <v>102130</v>
      </c>
      <c r="M662" s="98" t="s">
        <v>102131</v>
      </c>
      <c r="N662" s="98" t="s">
        <v>102132</v>
      </c>
      <c r="O662" s="101">
        <v>1045</v>
      </c>
      <c r="P662" s="101">
        <v>1045</v>
      </c>
    </row>
    <row r="663">
      <c r="K663" s="96" t="s">
        <v>102133</v>
      </c>
      <c r="O663" s="85">
        <f>SUM(O661:O662)</f>
      </c>
      <c r="P663" s="85">
        <f>SUM(P661:P662)</f>
      </c>
    </row>
    <row r="664">
      <c r="A664" s="98" t="s">
        <v>102134</v>
      </c>
      <c r="B664" s="98" t="s">
        <v>102135</v>
      </c>
      <c r="C664" s="100">
        <v>700</v>
      </c>
      <c r="D664" s="98" t="s">
        <v>102136</v>
      </c>
      <c r="E664" s="98" t="s">
        <v>102137</v>
      </c>
      <c r="J664" s="101">
        <v>1150</v>
      </c>
      <c r="K664" s="98" t="s">
        <v>102138</v>
      </c>
      <c r="L664" s="98" t="s">
        <v>102138</v>
      </c>
      <c r="O664" s="101">
        <v>0</v>
      </c>
      <c r="P664" s="101">
        <v>0</v>
      </c>
    </row>
    <row r="665">
      <c r="K665" s="96" t="s">
        <v>102139</v>
      </c>
      <c r="O665" s="85">
        <f>SUM(O664:O664)</f>
      </c>
      <c r="P665" s="85">
        <f>SUM(P664:P664)</f>
      </c>
    </row>
    <row r="666">
      <c r="A666" s="98" t="s">
        <v>102140</v>
      </c>
      <c r="B666" s="98" t="s">
        <v>102141</v>
      </c>
      <c r="C666" s="100">
        <v>700</v>
      </c>
      <c r="D666" s="98" t="s">
        <v>102142</v>
      </c>
      <c r="E666" s="98" t="s">
        <v>102143</v>
      </c>
      <c r="F666" s="104">
        <v>44744</v>
      </c>
      <c r="G666" s="104">
        <v>45536</v>
      </c>
      <c r="H666" s="104">
        <v>45900</v>
      </c>
      <c r="J666" s="101">
        <v>1150</v>
      </c>
      <c r="K666" s="98" t="s">
        <v>102144</v>
      </c>
      <c r="L666" s="98" t="s">
        <v>102145</v>
      </c>
      <c r="M666" s="98" t="s">
        <v>102146</v>
      </c>
      <c r="N666" s="98" t="s">
        <v>102147</v>
      </c>
      <c r="O666" s="101">
        <v>45</v>
      </c>
      <c r="P666" s="101">
        <v>45</v>
      </c>
      <c r="Q666" s="101">
        <v>-8.4600000000000009</v>
      </c>
      <c r="R666" s="101">
        <v>700</v>
      </c>
    </row>
    <row r="667">
      <c r="L667" s="98" t="s">
        <v>102148</v>
      </c>
      <c r="M667" s="98" t="s">
        <v>102149</v>
      </c>
      <c r="N667" s="98" t="s">
        <v>102150</v>
      </c>
      <c r="O667" s="101">
        <v>1045</v>
      </c>
      <c r="P667" s="101">
        <v>1045</v>
      </c>
    </row>
    <row r="668">
      <c r="K668" s="96" t="s">
        <v>102151</v>
      </c>
      <c r="O668" s="85">
        <f>SUM(O666:O667)</f>
      </c>
      <c r="P668" s="85">
        <f>SUM(P666:P667)</f>
      </c>
    </row>
    <row r="669">
      <c r="A669" s="98" t="s">
        <v>102152</v>
      </c>
      <c r="B669" s="98" t="s">
        <v>102153</v>
      </c>
      <c r="C669" s="100">
        <v>700</v>
      </c>
      <c r="D669" s="98" t="s">
        <v>102154</v>
      </c>
      <c r="E669" s="98" t="s">
        <v>102155</v>
      </c>
      <c r="F669" s="104">
        <v>43155</v>
      </c>
      <c r="G669" s="104">
        <v>45689</v>
      </c>
      <c r="H669" s="104">
        <v>46081</v>
      </c>
      <c r="J669" s="101">
        <v>1150</v>
      </c>
      <c r="K669" s="98" t="s">
        <v>102156</v>
      </c>
      <c r="L669" s="98" t="s">
        <v>102157</v>
      </c>
      <c r="M669" s="98" t="s">
        <v>102158</v>
      </c>
      <c r="N669" s="98" t="s">
        <v>102159</v>
      </c>
      <c r="O669" s="101">
        <v>45</v>
      </c>
      <c r="P669" s="101">
        <v>45</v>
      </c>
      <c r="Q669" s="101">
        <v>0</v>
      </c>
      <c r="R669" s="101">
        <v>200</v>
      </c>
    </row>
    <row r="670">
      <c r="L670" s="98" t="s">
        <v>102160</v>
      </c>
      <c r="M670" s="98" t="s">
        <v>102161</v>
      </c>
      <c r="N670" s="98" t="s">
        <v>102162</v>
      </c>
      <c r="O670" s="101">
        <v>999</v>
      </c>
      <c r="P670" s="101">
        <v>999</v>
      </c>
    </row>
    <row r="671">
      <c r="K671" s="96" t="s">
        <v>102163</v>
      </c>
      <c r="O671" s="85">
        <f>SUM(O669:O670)</f>
      </c>
      <c r="P671" s="85">
        <f>SUM(P669:P670)</f>
      </c>
    </row>
    <row r="672">
      <c r="A672" s="98" t="s">
        <v>102164</v>
      </c>
      <c r="B672" s="98" t="s">
        <v>102165</v>
      </c>
      <c r="C672" s="100">
        <v>700</v>
      </c>
      <c r="D672" s="98" t="s">
        <v>102166</v>
      </c>
      <c r="E672" s="98" t="s">
        <v>102167</v>
      </c>
      <c r="F672" s="104">
        <v>45024</v>
      </c>
      <c r="G672" s="104">
        <v>45444</v>
      </c>
      <c r="H672" s="104">
        <v>45838</v>
      </c>
      <c r="J672" s="101">
        <v>1150</v>
      </c>
      <c r="K672" s="98" t="s">
        <v>102168</v>
      </c>
      <c r="L672" s="98" t="s">
        <v>102169</v>
      </c>
      <c r="M672" s="98" t="s">
        <v>102170</v>
      </c>
      <c r="N672" s="98" t="s">
        <v>102171</v>
      </c>
      <c r="O672" s="101">
        <v>45</v>
      </c>
      <c r="P672" s="101">
        <v>45</v>
      </c>
      <c r="Q672" s="101">
        <v>0</v>
      </c>
      <c r="R672" s="101">
        <v>200</v>
      </c>
    </row>
    <row r="673">
      <c r="L673" s="98" t="s">
        <v>102172</v>
      </c>
      <c r="M673" s="98" t="s">
        <v>102173</v>
      </c>
      <c r="N673" s="98" t="s">
        <v>102174</v>
      </c>
      <c r="O673" s="101">
        <v>1045</v>
      </c>
      <c r="P673" s="101">
        <v>1045</v>
      </c>
    </row>
    <row r="674">
      <c r="L674" s="98" t="s">
        <v>102175</v>
      </c>
      <c r="M674" s="98" t="s">
        <v>102176</v>
      </c>
      <c r="N674" s="98" t="s">
        <v>102177</v>
      </c>
      <c r="O674" s="101">
        <v>12</v>
      </c>
      <c r="P674" s="101">
        <v>0</v>
      </c>
    </row>
    <row r="675">
      <c r="K675" s="96" t="s">
        <v>102178</v>
      </c>
      <c r="O675" s="85">
        <f>SUM(O672:O674)</f>
      </c>
      <c r="P675" s="85">
        <f>SUM(P672:P674)</f>
      </c>
    </row>
    <row r="676">
      <c r="A676" s="98" t="s">
        <v>102179</v>
      </c>
      <c r="B676" s="98" t="s">
        <v>102180</v>
      </c>
      <c r="C676" s="100">
        <v>700</v>
      </c>
      <c r="D676" s="98" t="s">
        <v>102181</v>
      </c>
      <c r="E676" s="98" t="s">
        <v>102182</v>
      </c>
      <c r="F676" s="104">
        <v>45367</v>
      </c>
      <c r="G676" s="104">
        <v>45748</v>
      </c>
      <c r="H676" s="104">
        <v>46112</v>
      </c>
      <c r="J676" s="101">
        <v>1150</v>
      </c>
      <c r="K676" s="98" t="s">
        <v>102183</v>
      </c>
      <c r="L676" s="98" t="s">
        <v>102184</v>
      </c>
      <c r="M676" s="98" t="s">
        <v>102185</v>
      </c>
      <c r="N676" s="98" t="s">
        <v>102186</v>
      </c>
      <c r="O676" s="101">
        <v>45</v>
      </c>
      <c r="P676" s="101">
        <v>45</v>
      </c>
      <c r="Q676" s="101">
        <v>0</v>
      </c>
      <c r="R676" s="101">
        <v>1350</v>
      </c>
    </row>
    <row r="677">
      <c r="L677" s="98" t="s">
        <v>102187</v>
      </c>
      <c r="M677" s="98" t="s">
        <v>102188</v>
      </c>
      <c r="N677" s="98" t="s">
        <v>102189</v>
      </c>
      <c r="O677" s="101">
        <v>1185</v>
      </c>
      <c r="P677" s="101">
        <v>1185</v>
      </c>
    </row>
    <row r="678">
      <c r="L678" s="98" t="s">
        <v>102190</v>
      </c>
      <c r="M678" s="98" t="s">
        <v>102191</v>
      </c>
      <c r="N678" s="98" t="s">
        <v>102192</v>
      </c>
      <c r="O678" s="101">
        <v>12</v>
      </c>
      <c r="P678" s="101">
        <v>0</v>
      </c>
    </row>
    <row r="679">
      <c r="K679" s="96" t="s">
        <v>102193</v>
      </c>
      <c r="O679" s="85">
        <f>SUM(O676:O678)</f>
      </c>
      <c r="P679" s="85">
        <f>SUM(P676:P678)</f>
      </c>
    </row>
    <row r="680">
      <c r="A680" s="98" t="s">
        <v>102194</v>
      </c>
      <c r="B680" s="98" t="s">
        <v>102195</v>
      </c>
      <c r="C680" s="100">
        <v>700</v>
      </c>
      <c r="D680" s="98" t="s">
        <v>102196</v>
      </c>
      <c r="E680" s="98" t="s">
        <v>102197</v>
      </c>
      <c r="F680" s="104">
        <v>44923</v>
      </c>
      <c r="G680" s="104">
        <v>45658</v>
      </c>
      <c r="H680" s="104">
        <v>46022</v>
      </c>
      <c r="J680" s="101">
        <v>1150</v>
      </c>
      <c r="K680" s="98" t="s">
        <v>102198</v>
      </c>
      <c r="L680" s="98" t="s">
        <v>102199</v>
      </c>
      <c r="M680" s="98" t="s">
        <v>102200</v>
      </c>
      <c r="N680" s="98" t="s">
        <v>102201</v>
      </c>
      <c r="O680" s="101">
        <v>45</v>
      </c>
      <c r="P680" s="101">
        <v>45</v>
      </c>
      <c r="Q680" s="101">
        <v>0</v>
      </c>
      <c r="R680" s="101">
        <v>1540</v>
      </c>
    </row>
    <row r="681">
      <c r="L681" s="98" t="s">
        <v>102202</v>
      </c>
      <c r="M681" s="98" t="s">
        <v>102203</v>
      </c>
      <c r="N681" s="98" t="s">
        <v>102204</v>
      </c>
      <c r="O681" s="101">
        <v>1105</v>
      </c>
      <c r="P681" s="101">
        <v>1105</v>
      </c>
    </row>
    <row r="682">
      <c r="K682" s="96" t="s">
        <v>102205</v>
      </c>
      <c r="O682" s="85">
        <f>SUM(O680:O681)</f>
      </c>
      <c r="P682" s="85">
        <f>SUM(P680:P681)</f>
      </c>
    </row>
    <row r="683">
      <c r="A683" s="98" t="s">
        <v>102206</v>
      </c>
      <c r="B683" s="98" t="s">
        <v>102207</v>
      </c>
      <c r="C683" s="100">
        <v>700</v>
      </c>
      <c r="D683" s="98" t="s">
        <v>102208</v>
      </c>
      <c r="E683" s="98" t="s">
        <v>102209</v>
      </c>
      <c r="F683" s="104">
        <v>45584</v>
      </c>
      <c r="G683" s="104">
        <v>45584</v>
      </c>
      <c r="H683" s="104">
        <v>45991</v>
      </c>
      <c r="J683" s="101">
        <v>1150</v>
      </c>
      <c r="K683" s="98" t="s">
        <v>102210</v>
      </c>
      <c r="L683" s="98" t="s">
        <v>102211</v>
      </c>
      <c r="M683" s="98" t="s">
        <v>102212</v>
      </c>
      <c r="N683" s="98" t="s">
        <v>102213</v>
      </c>
      <c r="O683" s="101">
        <v>45</v>
      </c>
      <c r="P683" s="101">
        <v>45</v>
      </c>
      <c r="Q683" s="101">
        <v>0</v>
      </c>
      <c r="R683" s="101">
        <v>1350</v>
      </c>
    </row>
    <row r="684">
      <c r="L684" s="98" t="s">
        <v>102214</v>
      </c>
      <c r="M684" s="98" t="s">
        <v>102215</v>
      </c>
      <c r="N684" s="98" t="s">
        <v>102216</v>
      </c>
      <c r="O684" s="101">
        <v>1105</v>
      </c>
      <c r="P684" s="101">
        <v>1105</v>
      </c>
    </row>
    <row r="685">
      <c r="L685" s="98" t="s">
        <v>102217</v>
      </c>
      <c r="M685" s="98" t="s">
        <v>102218</v>
      </c>
      <c r="N685" s="98" t="s">
        <v>102219</v>
      </c>
      <c r="O685" s="101">
        <v>12</v>
      </c>
      <c r="P685" s="101">
        <v>0</v>
      </c>
    </row>
    <row r="686">
      <c r="K686" s="96" t="s">
        <v>102220</v>
      </c>
      <c r="O686" s="85">
        <f>SUM(O683:O685)</f>
      </c>
      <c r="P686" s="85">
        <f>SUM(P683:P685)</f>
      </c>
    </row>
    <row r="687">
      <c r="A687" s="98" t="s">
        <v>102221</v>
      </c>
      <c r="B687" s="98" t="s">
        <v>102222</v>
      </c>
      <c r="C687" s="100">
        <v>700</v>
      </c>
      <c r="D687" s="98" t="s">
        <v>102223</v>
      </c>
      <c r="E687" s="98" t="s">
        <v>102224</v>
      </c>
      <c r="F687" s="104">
        <v>44772</v>
      </c>
      <c r="G687" s="104">
        <v>45536</v>
      </c>
      <c r="H687" s="104">
        <v>45930</v>
      </c>
      <c r="J687" s="101">
        <v>1150</v>
      </c>
      <c r="K687" s="98" t="s">
        <v>102225</v>
      </c>
      <c r="L687" s="98" t="s">
        <v>102226</v>
      </c>
      <c r="M687" s="98" t="s">
        <v>102227</v>
      </c>
      <c r="N687" s="98" t="s">
        <v>102228</v>
      </c>
      <c r="O687" s="101">
        <v>45</v>
      </c>
      <c r="P687" s="101">
        <v>45</v>
      </c>
      <c r="Q687" s="101">
        <v>0</v>
      </c>
      <c r="R687" s="101">
        <v>1190</v>
      </c>
    </row>
    <row r="688">
      <c r="L688" s="98" t="s">
        <v>102229</v>
      </c>
      <c r="M688" s="98" t="s">
        <v>102230</v>
      </c>
      <c r="N688" s="98" t="s">
        <v>102231</v>
      </c>
      <c r="O688" s="101">
        <v>1045</v>
      </c>
      <c r="P688" s="101">
        <v>1045</v>
      </c>
    </row>
    <row r="689">
      <c r="K689" s="96" t="s">
        <v>102232</v>
      </c>
      <c r="O689" s="85">
        <f>SUM(O687:O688)</f>
      </c>
      <c r="P689" s="85">
        <f>SUM(P687:P688)</f>
      </c>
    </row>
    <row r="690">
      <c r="A690" s="98" t="s">
        <v>102233</v>
      </c>
      <c r="B690" s="98" t="s">
        <v>102234</v>
      </c>
      <c r="C690" s="100">
        <v>700</v>
      </c>
      <c r="D690" s="98" t="s">
        <v>102235</v>
      </c>
      <c r="E690" s="98" t="s">
        <v>102236</v>
      </c>
      <c r="F690" s="104">
        <v>43098</v>
      </c>
      <c r="G690" s="104">
        <v>45597</v>
      </c>
      <c r="H690" s="104">
        <v>45991</v>
      </c>
      <c r="J690" s="101">
        <v>1150</v>
      </c>
      <c r="K690" s="98" t="s">
        <v>102237</v>
      </c>
      <c r="L690" s="98" t="s">
        <v>102238</v>
      </c>
      <c r="M690" s="98" t="s">
        <v>102239</v>
      </c>
      <c r="N690" s="98" t="s">
        <v>102240</v>
      </c>
      <c r="O690" s="101">
        <v>45</v>
      </c>
      <c r="P690" s="101">
        <v>45</v>
      </c>
      <c r="Q690" s="101">
        <v>0</v>
      </c>
      <c r="R690" s="101">
        <v>500</v>
      </c>
    </row>
    <row r="691">
      <c r="L691" s="98" t="s">
        <v>102241</v>
      </c>
      <c r="M691" s="98" t="s">
        <v>102242</v>
      </c>
      <c r="N691" s="98" t="s">
        <v>102243</v>
      </c>
      <c r="O691" s="101">
        <v>964</v>
      </c>
      <c r="P691" s="101">
        <v>964</v>
      </c>
    </row>
    <row r="692">
      <c r="L692" s="98" t="s">
        <v>102244</v>
      </c>
      <c r="M692" s="98" t="s">
        <v>102245</v>
      </c>
      <c r="N692" s="98" t="s">
        <v>102246</v>
      </c>
      <c r="O692" s="101">
        <v>35</v>
      </c>
      <c r="P692" s="101">
        <v>0</v>
      </c>
    </row>
    <row r="693">
      <c r="L693" s="98" t="s">
        <v>102247</v>
      </c>
      <c r="M693" s="98" t="s">
        <v>102248</v>
      </c>
      <c r="N693" s="98" t="s">
        <v>102249</v>
      </c>
      <c r="O693" s="101">
        <v>75</v>
      </c>
      <c r="P693" s="101">
        <v>0</v>
      </c>
    </row>
    <row r="694">
      <c r="L694" s="98" t="s">
        <v>102250</v>
      </c>
      <c r="M694" s="98" t="s">
        <v>102251</v>
      </c>
      <c r="N694" s="98" t="s">
        <v>102252</v>
      </c>
      <c r="O694" s="101">
        <v>12</v>
      </c>
      <c r="P694" s="101">
        <v>0</v>
      </c>
    </row>
    <row r="695">
      <c r="K695" s="96" t="s">
        <v>102253</v>
      </c>
      <c r="O695" s="85">
        <f>SUM(O690:O694)</f>
      </c>
      <c r="P695" s="85">
        <f>SUM(P690:P694)</f>
      </c>
    </row>
    <row r="696">
      <c r="A696" s="98" t="s">
        <v>102254</v>
      </c>
      <c r="B696" s="98" t="s">
        <v>102255</v>
      </c>
      <c r="C696" s="100">
        <v>700</v>
      </c>
      <c r="D696" s="98" t="s">
        <v>102256</v>
      </c>
      <c r="E696" s="98" t="s">
        <v>102257</v>
      </c>
      <c r="F696" s="104">
        <v>45535</v>
      </c>
      <c r="G696" s="104">
        <v>45535</v>
      </c>
      <c r="H696" s="104">
        <v>45930</v>
      </c>
      <c r="J696" s="101">
        <v>1150</v>
      </c>
      <c r="K696" s="98" t="s">
        <v>102258</v>
      </c>
      <c r="L696" s="98" t="s">
        <v>102259</v>
      </c>
      <c r="M696" s="98" t="s">
        <v>102260</v>
      </c>
      <c r="N696" s="98" t="s">
        <v>102261</v>
      </c>
      <c r="O696" s="101">
        <v>45</v>
      </c>
      <c r="P696" s="101">
        <v>45</v>
      </c>
      <c r="Q696" s="101">
        <v>-2.6600000000000001</v>
      </c>
      <c r="R696" s="101">
        <v>700</v>
      </c>
    </row>
    <row r="697">
      <c r="L697" s="98" t="s">
        <v>102262</v>
      </c>
      <c r="M697" s="98" t="s">
        <v>102263</v>
      </c>
      <c r="N697" s="98" t="s">
        <v>102264</v>
      </c>
      <c r="O697" s="101">
        <v>1105</v>
      </c>
      <c r="P697" s="101">
        <v>1105</v>
      </c>
    </row>
    <row r="698">
      <c r="K698" s="96" t="s">
        <v>102265</v>
      </c>
      <c r="O698" s="85">
        <f>SUM(O696:O697)</f>
      </c>
      <c r="P698" s="85">
        <f>SUM(P696:P697)</f>
      </c>
    </row>
    <row r="699">
      <c r="A699" s="98" t="s">
        <v>102266</v>
      </c>
      <c r="B699" s="98" t="s">
        <v>102267</v>
      </c>
      <c r="C699" s="100">
        <v>700</v>
      </c>
      <c r="D699" s="98" t="s">
        <v>102268</v>
      </c>
      <c r="E699" s="98" t="s">
        <v>102269</v>
      </c>
      <c r="F699" s="104">
        <v>45731</v>
      </c>
      <c r="G699" s="104">
        <v>45731</v>
      </c>
      <c r="H699" s="104">
        <v>45914</v>
      </c>
      <c r="J699" s="101">
        <v>1150</v>
      </c>
      <c r="K699" s="98" t="s">
        <v>102270</v>
      </c>
      <c r="L699" s="98" t="s">
        <v>102271</v>
      </c>
      <c r="M699" s="98" t="s">
        <v>102272</v>
      </c>
      <c r="N699" s="98" t="s">
        <v>102273</v>
      </c>
      <c r="O699" s="101">
        <v>45</v>
      </c>
      <c r="P699" s="101">
        <v>45</v>
      </c>
      <c r="Q699" s="101">
        <v>0</v>
      </c>
      <c r="R699" s="101">
        <v>500</v>
      </c>
    </row>
    <row r="700">
      <c r="L700" s="98" t="s">
        <v>102274</v>
      </c>
      <c r="M700" s="98" t="s">
        <v>102275</v>
      </c>
      <c r="N700" s="98" t="s">
        <v>102276</v>
      </c>
      <c r="O700" s="101">
        <v>1165</v>
      </c>
      <c r="P700" s="101">
        <v>1165</v>
      </c>
    </row>
    <row r="701">
      <c r="K701" s="96" t="s">
        <v>102277</v>
      </c>
      <c r="O701" s="85">
        <f>SUM(O699:O700)</f>
      </c>
      <c r="P701" s="85">
        <f>SUM(P699:P700)</f>
      </c>
    </row>
    <row r="702">
      <c r="A702" s="98" t="s">
        <v>102278</v>
      </c>
      <c r="B702" s="98" t="s">
        <v>102279</v>
      </c>
      <c r="C702" s="100">
        <v>700</v>
      </c>
      <c r="D702" s="98" t="s">
        <v>102280</v>
      </c>
      <c r="E702" s="98" t="s">
        <v>102281</v>
      </c>
      <c r="F702" s="104">
        <v>45213</v>
      </c>
      <c r="G702" s="104">
        <v>45597</v>
      </c>
      <c r="H702" s="104">
        <v>45991</v>
      </c>
      <c r="J702" s="101">
        <v>1150</v>
      </c>
      <c r="K702" s="98" t="s">
        <v>102282</v>
      </c>
      <c r="L702" s="98" t="s">
        <v>102283</v>
      </c>
      <c r="M702" s="98" t="s">
        <v>102284</v>
      </c>
      <c r="N702" s="98" t="s">
        <v>102285</v>
      </c>
      <c r="O702" s="101">
        <v>45</v>
      </c>
      <c r="P702" s="101">
        <v>45</v>
      </c>
      <c r="Q702" s="101">
        <v>0</v>
      </c>
      <c r="R702" s="101">
        <v>1300</v>
      </c>
    </row>
    <row r="703">
      <c r="L703" s="98" t="s">
        <v>102286</v>
      </c>
      <c r="M703" s="98" t="s">
        <v>102287</v>
      </c>
      <c r="N703" s="98" t="s">
        <v>102288</v>
      </c>
      <c r="O703" s="101">
        <v>1105</v>
      </c>
      <c r="P703" s="101">
        <v>1105</v>
      </c>
    </row>
    <row r="704">
      <c r="K704" s="96" t="s">
        <v>102289</v>
      </c>
      <c r="O704" s="85">
        <f>SUM(O702:O703)</f>
      </c>
      <c r="P704" s="85">
        <f>SUM(P702:P703)</f>
      </c>
    </row>
    <row r="705">
      <c r="A705" s="98" t="s">
        <v>102290</v>
      </c>
      <c r="B705" s="98" t="s">
        <v>102291</v>
      </c>
      <c r="C705" s="100">
        <v>700</v>
      </c>
      <c r="D705" s="98" t="s">
        <v>102292</v>
      </c>
      <c r="E705" s="98" t="s">
        <v>102293</v>
      </c>
      <c r="J705" s="101">
        <v>1150</v>
      </c>
      <c r="K705" s="98" t="s">
        <v>102294</v>
      </c>
      <c r="L705" s="98" t="s">
        <v>102294</v>
      </c>
      <c r="O705" s="101">
        <v>0</v>
      </c>
      <c r="P705" s="101">
        <v>0</v>
      </c>
      <c r="R705" s="101">
        <v>0</v>
      </c>
    </row>
    <row r="706">
      <c r="K706" s="96" t="s">
        <v>102295</v>
      </c>
      <c r="O706" s="85">
        <f>SUM(O705:O705)</f>
      </c>
      <c r="P706" s="85">
        <f>SUM(P705:P705)</f>
      </c>
    </row>
    <row r="707">
      <c r="A707" s="98" t="s">
        <v>102296</v>
      </c>
      <c r="B707" s="98" t="s">
        <v>102297</v>
      </c>
      <c r="C707" s="100">
        <v>700</v>
      </c>
      <c r="D707" s="98" t="s">
        <v>102298</v>
      </c>
      <c r="E707" s="98" t="s">
        <v>102299</v>
      </c>
      <c r="F707" s="104">
        <v>44088</v>
      </c>
      <c r="G707" s="104">
        <v>45505</v>
      </c>
      <c r="H707" s="104">
        <v>45900</v>
      </c>
      <c r="J707" s="101">
        <v>1150</v>
      </c>
      <c r="K707" s="98" t="s">
        <v>102300</v>
      </c>
      <c r="L707" s="98" t="s">
        <v>102301</v>
      </c>
      <c r="M707" s="98" t="s">
        <v>102302</v>
      </c>
      <c r="N707" s="98" t="s">
        <v>102303</v>
      </c>
      <c r="O707" s="101">
        <v>45</v>
      </c>
      <c r="P707" s="101">
        <v>45</v>
      </c>
      <c r="Q707" s="101">
        <v>0</v>
      </c>
      <c r="R707" s="101">
        <v>200</v>
      </c>
    </row>
    <row r="708">
      <c r="L708" s="98" t="s">
        <v>102304</v>
      </c>
      <c r="M708" s="98" t="s">
        <v>102305</v>
      </c>
      <c r="N708" s="98" t="s">
        <v>102306</v>
      </c>
      <c r="O708" s="101">
        <v>943</v>
      </c>
      <c r="P708" s="101">
        <v>943</v>
      </c>
    </row>
    <row r="709">
      <c r="K709" s="96" t="s">
        <v>102307</v>
      </c>
      <c r="O709" s="85">
        <f>SUM(O707:O708)</f>
      </c>
      <c r="P709" s="85">
        <f>SUM(P707:P708)</f>
      </c>
    </row>
    <row r="710">
      <c r="A710" s="98" t="s">
        <v>102308</v>
      </c>
      <c r="B710" s="98" t="s">
        <v>102309</v>
      </c>
      <c r="C710" s="100">
        <v>700</v>
      </c>
      <c r="D710" s="98" t="s">
        <v>102310</v>
      </c>
      <c r="E710" s="98" t="s">
        <v>102311</v>
      </c>
      <c r="F710" s="104">
        <v>44559</v>
      </c>
      <c r="G710" s="104">
        <v>45658</v>
      </c>
      <c r="H710" s="104">
        <v>46022</v>
      </c>
      <c r="J710" s="101">
        <v>1150</v>
      </c>
      <c r="K710" s="98" t="s">
        <v>102312</v>
      </c>
      <c r="L710" s="98" t="s">
        <v>102313</v>
      </c>
      <c r="M710" s="98" t="s">
        <v>102314</v>
      </c>
      <c r="N710" s="98" t="s">
        <v>102315</v>
      </c>
      <c r="O710" s="101">
        <v>45</v>
      </c>
      <c r="P710" s="101">
        <v>45</v>
      </c>
      <c r="Q710" s="101">
        <v>0</v>
      </c>
      <c r="R710" s="101">
        <v>200</v>
      </c>
    </row>
    <row r="711">
      <c r="L711" s="98" t="s">
        <v>102316</v>
      </c>
      <c r="M711" s="98" t="s">
        <v>102317</v>
      </c>
      <c r="N711" s="98" t="s">
        <v>102318</v>
      </c>
      <c r="O711" s="101">
        <v>1075</v>
      </c>
      <c r="P711" s="101">
        <v>1075</v>
      </c>
    </row>
    <row r="712">
      <c r="K712" s="96" t="s">
        <v>102319</v>
      </c>
      <c r="O712" s="85">
        <f>SUM(O710:O711)</f>
      </c>
      <c r="P712" s="85">
        <f>SUM(P710:P711)</f>
      </c>
    </row>
    <row r="713">
      <c r="A713" s="98" t="s">
        <v>102320</v>
      </c>
      <c r="B713" s="98" t="s">
        <v>102321</v>
      </c>
      <c r="C713" s="100">
        <v>700</v>
      </c>
      <c r="D713" s="98" t="s">
        <v>102322</v>
      </c>
      <c r="E713" s="98" t="s">
        <v>102323</v>
      </c>
      <c r="F713" s="104">
        <v>44912</v>
      </c>
      <c r="G713" s="104">
        <v>45658</v>
      </c>
      <c r="H713" s="104">
        <v>46022</v>
      </c>
      <c r="J713" s="101">
        <v>1150</v>
      </c>
      <c r="K713" s="98" t="s">
        <v>102324</v>
      </c>
      <c r="L713" s="98" t="s">
        <v>102325</v>
      </c>
      <c r="M713" s="98" t="s">
        <v>102326</v>
      </c>
      <c r="N713" s="98" t="s">
        <v>102327</v>
      </c>
      <c r="O713" s="101">
        <v>45</v>
      </c>
      <c r="P713" s="101">
        <v>45</v>
      </c>
      <c r="Q713" s="101">
        <v>1221.3399999999999</v>
      </c>
      <c r="R713" s="101">
        <v>200</v>
      </c>
    </row>
    <row r="714">
      <c r="L714" s="98" t="s">
        <v>102328</v>
      </c>
      <c r="M714" s="98" t="s">
        <v>102329</v>
      </c>
      <c r="N714" s="98" t="s">
        <v>102330</v>
      </c>
      <c r="O714" s="101">
        <v>1075</v>
      </c>
      <c r="P714" s="101">
        <v>1075</v>
      </c>
    </row>
    <row r="715">
      <c r="L715" s="98" t="s">
        <v>102331</v>
      </c>
      <c r="M715" s="98" t="s">
        <v>102332</v>
      </c>
      <c r="N715" s="98" t="s">
        <v>102333</v>
      </c>
      <c r="O715" s="101">
        <v>75</v>
      </c>
      <c r="P715" s="101">
        <v>0</v>
      </c>
    </row>
    <row r="716">
      <c r="K716" s="96" t="s">
        <v>102334</v>
      </c>
      <c r="O716" s="85">
        <f>SUM(O713:O715)</f>
      </c>
      <c r="P716" s="85">
        <f>SUM(P713:P715)</f>
      </c>
    </row>
    <row r="717">
      <c r="A717" s="98" t="s">
        <v>102335</v>
      </c>
      <c r="B717" s="98" t="s">
        <v>102336</v>
      </c>
      <c r="C717" s="100">
        <v>700</v>
      </c>
      <c r="D717" s="98" t="s">
        <v>102337</v>
      </c>
      <c r="E717" s="98" t="s">
        <v>102338</v>
      </c>
      <c r="F717" s="104">
        <v>45681</v>
      </c>
      <c r="G717" s="104">
        <v>45681</v>
      </c>
      <c r="H717" s="104">
        <v>45861</v>
      </c>
      <c r="J717" s="101">
        <v>1105</v>
      </c>
      <c r="K717" s="98" t="s">
        <v>102339</v>
      </c>
      <c r="L717" s="98" t="s">
        <v>102340</v>
      </c>
      <c r="M717" s="98" t="s">
        <v>102341</v>
      </c>
      <c r="N717" s="98" t="s">
        <v>102342</v>
      </c>
      <c r="O717" s="101">
        <v>1165</v>
      </c>
      <c r="P717" s="101">
        <v>1165</v>
      </c>
      <c r="Q717" s="101">
        <v>0</v>
      </c>
      <c r="R717" s="101">
        <v>500</v>
      </c>
    </row>
    <row r="718">
      <c r="K718" s="96" t="s">
        <v>102343</v>
      </c>
      <c r="O718" s="85">
        <f>SUM(O717:O717)</f>
      </c>
      <c r="P718" s="85">
        <f>SUM(P717:P717)</f>
      </c>
    </row>
    <row r="719">
      <c r="A719" s="98" t="s">
        <v>102344</v>
      </c>
      <c r="B719" s="98" t="s">
        <v>102345</v>
      </c>
      <c r="C719" s="100">
        <v>700</v>
      </c>
      <c r="D719" s="98" t="s">
        <v>102346</v>
      </c>
      <c r="E719" s="98" t="s">
        <v>102347</v>
      </c>
      <c r="F719" s="104">
        <v>44272</v>
      </c>
      <c r="G719" s="104">
        <v>45627</v>
      </c>
      <c r="H719" s="104">
        <v>45991</v>
      </c>
      <c r="J719" s="101">
        <v>1105</v>
      </c>
      <c r="K719" s="98" t="s">
        <v>102348</v>
      </c>
      <c r="L719" s="98" t="s">
        <v>102349</v>
      </c>
      <c r="M719" s="98" t="s">
        <v>102350</v>
      </c>
      <c r="N719" s="98" t="s">
        <v>102351</v>
      </c>
      <c r="O719" s="101">
        <v>45</v>
      </c>
      <c r="P719" s="101">
        <v>45</v>
      </c>
      <c r="Q719" s="101">
        <v>0</v>
      </c>
      <c r="R719" s="101">
        <v>200</v>
      </c>
    </row>
    <row r="720">
      <c r="L720" s="98" t="s">
        <v>102352</v>
      </c>
      <c r="M720" s="98" t="s">
        <v>102353</v>
      </c>
      <c r="N720" s="98" t="s">
        <v>102354</v>
      </c>
      <c r="O720" s="101">
        <v>1035</v>
      </c>
      <c r="P720" s="101">
        <v>1035</v>
      </c>
    </row>
    <row r="721">
      <c r="K721" s="96" t="s">
        <v>102355</v>
      </c>
      <c r="O721" s="85">
        <f>SUM(O719:O720)</f>
      </c>
      <c r="P721" s="85">
        <f>SUM(P719:P720)</f>
      </c>
    </row>
    <row r="722">
      <c r="A722" s="98" t="s">
        <v>102356</v>
      </c>
      <c r="B722" s="98" t="s">
        <v>102357</v>
      </c>
      <c r="C722" s="100">
        <v>700</v>
      </c>
      <c r="D722" s="98" t="s">
        <v>102358</v>
      </c>
      <c r="E722" s="98" t="s">
        <v>102359</v>
      </c>
      <c r="F722" s="104">
        <v>38181</v>
      </c>
      <c r="G722" s="104">
        <v>45748</v>
      </c>
      <c r="H722" s="104">
        <v>46142</v>
      </c>
      <c r="J722" s="101">
        <v>1105</v>
      </c>
      <c r="K722" s="98" t="s">
        <v>102360</v>
      </c>
      <c r="L722" s="98" t="s">
        <v>102361</v>
      </c>
      <c r="M722" s="98" t="s">
        <v>102362</v>
      </c>
      <c r="N722" s="98" t="s">
        <v>102363</v>
      </c>
      <c r="O722" s="101">
        <v>920</v>
      </c>
      <c r="P722" s="101">
        <v>920</v>
      </c>
      <c r="Q722" s="101">
        <v>0</v>
      </c>
      <c r="R722" s="101">
        <v>100</v>
      </c>
    </row>
    <row r="723">
      <c r="K723" s="96" t="s">
        <v>102364</v>
      </c>
      <c r="O723" s="85">
        <f>SUM(O722:O722)</f>
      </c>
      <c r="P723" s="85">
        <f>SUM(P722:P722)</f>
      </c>
    </row>
    <row r="724">
      <c r="A724" s="98" t="s">
        <v>102365</v>
      </c>
      <c r="B724" s="98" t="s">
        <v>102366</v>
      </c>
      <c r="C724" s="100">
        <v>700</v>
      </c>
      <c r="D724" s="98" t="s">
        <v>102367</v>
      </c>
      <c r="E724" s="98" t="s">
        <v>102368</v>
      </c>
      <c r="F724" s="104">
        <v>43945</v>
      </c>
      <c r="G724" s="104">
        <v>45689</v>
      </c>
      <c r="H724" s="104">
        <v>46053</v>
      </c>
      <c r="J724" s="101">
        <v>1150</v>
      </c>
      <c r="K724" s="98" t="s">
        <v>102369</v>
      </c>
      <c r="L724" s="98" t="s">
        <v>102370</v>
      </c>
      <c r="M724" s="98" t="s">
        <v>102371</v>
      </c>
      <c r="N724" s="98" t="s">
        <v>102372</v>
      </c>
      <c r="O724" s="101">
        <v>45</v>
      </c>
      <c r="P724" s="101">
        <v>45</v>
      </c>
      <c r="Q724" s="101">
        <v>0</v>
      </c>
      <c r="R724" s="101">
        <v>200</v>
      </c>
    </row>
    <row r="725">
      <c r="L725" s="98" t="s">
        <v>102373</v>
      </c>
      <c r="M725" s="98" t="s">
        <v>102374</v>
      </c>
      <c r="N725" s="98" t="s">
        <v>102375</v>
      </c>
      <c r="O725" s="101">
        <v>1030</v>
      </c>
      <c r="P725" s="101">
        <v>1030</v>
      </c>
    </row>
    <row r="726">
      <c r="K726" s="96" t="s">
        <v>102376</v>
      </c>
      <c r="O726" s="85">
        <f>SUM(O724:O725)</f>
      </c>
      <c r="P726" s="85">
        <f>SUM(P724:P725)</f>
      </c>
    </row>
    <row r="727">
      <c r="A727" s="98" t="s">
        <v>102377</v>
      </c>
      <c r="B727" s="98" t="s">
        <v>102378</v>
      </c>
      <c r="C727" s="100">
        <v>700</v>
      </c>
      <c r="D727" s="98" t="s">
        <v>102379</v>
      </c>
      <c r="E727" s="98" t="s">
        <v>102380</v>
      </c>
      <c r="F727" s="104">
        <v>44821</v>
      </c>
      <c r="G727" s="104">
        <v>45597</v>
      </c>
      <c r="H727" s="104">
        <v>45991</v>
      </c>
      <c r="J727" s="101">
        <v>1105</v>
      </c>
      <c r="K727" s="98" t="s">
        <v>102381</v>
      </c>
      <c r="L727" s="98" t="s">
        <v>102382</v>
      </c>
      <c r="M727" s="98" t="s">
        <v>102383</v>
      </c>
      <c r="N727" s="98" t="s">
        <v>102384</v>
      </c>
      <c r="O727" s="101">
        <v>1045</v>
      </c>
      <c r="P727" s="101">
        <v>1045</v>
      </c>
      <c r="Q727" s="101">
        <v>0</v>
      </c>
      <c r="R727" s="101">
        <v>500</v>
      </c>
    </row>
    <row r="728">
      <c r="K728" s="96" t="s">
        <v>102385</v>
      </c>
      <c r="O728" s="85">
        <f>SUM(O727:O727)</f>
      </c>
      <c r="P728" s="85">
        <f>SUM(P727:P727)</f>
      </c>
    </row>
    <row r="729">
      <c r="A729" s="98" t="s">
        <v>102386</v>
      </c>
      <c r="B729" s="98" t="s">
        <v>102387</v>
      </c>
      <c r="C729" s="100">
        <v>700</v>
      </c>
      <c r="D729" s="98" t="s">
        <v>102388</v>
      </c>
      <c r="E729" s="98" t="s">
        <v>102389</v>
      </c>
      <c r="F729" s="104">
        <v>44870</v>
      </c>
      <c r="G729" s="104">
        <v>45658</v>
      </c>
      <c r="H729" s="104">
        <v>46053</v>
      </c>
      <c r="J729" s="101">
        <v>1150</v>
      </c>
      <c r="K729" s="98" t="s">
        <v>102390</v>
      </c>
      <c r="L729" s="98" t="s">
        <v>102391</v>
      </c>
      <c r="M729" s="98" t="s">
        <v>102392</v>
      </c>
      <c r="N729" s="98" t="s">
        <v>102393</v>
      </c>
      <c r="O729" s="101">
        <v>45</v>
      </c>
      <c r="P729" s="101">
        <v>45</v>
      </c>
      <c r="Q729" s="101">
        <v>-14.539999999999999</v>
      </c>
      <c r="R729" s="101">
        <v>400</v>
      </c>
    </row>
    <row r="730">
      <c r="L730" s="98" t="s">
        <v>102394</v>
      </c>
      <c r="M730" s="98" t="s">
        <v>102395</v>
      </c>
      <c r="N730" s="98" t="s">
        <v>102396</v>
      </c>
      <c r="O730" s="101">
        <v>1075</v>
      </c>
      <c r="P730" s="101">
        <v>1075</v>
      </c>
    </row>
    <row r="731">
      <c r="K731" s="96" t="s">
        <v>102397</v>
      </c>
      <c r="O731" s="85">
        <f>SUM(O729:O730)</f>
      </c>
      <c r="P731" s="85">
        <f>SUM(P729:P730)</f>
      </c>
    </row>
    <row r="732">
      <c r="A732" s="98" t="s">
        <v>102398</v>
      </c>
      <c r="B732" s="98" t="s">
        <v>102399</v>
      </c>
      <c r="C732" s="100">
        <v>700</v>
      </c>
      <c r="D732" s="98" t="s">
        <v>102400</v>
      </c>
      <c r="E732" s="98" t="s">
        <v>102401</v>
      </c>
      <c r="F732" s="104">
        <v>45621</v>
      </c>
      <c r="G732" s="104">
        <v>45621</v>
      </c>
      <c r="H732" s="104">
        <v>45801</v>
      </c>
      <c r="J732" s="101">
        <v>1150</v>
      </c>
      <c r="K732" s="98" t="s">
        <v>102402</v>
      </c>
      <c r="L732" s="98" t="s">
        <v>102403</v>
      </c>
      <c r="M732" s="98" t="s">
        <v>102404</v>
      </c>
      <c r="N732" s="98" t="s">
        <v>102405</v>
      </c>
      <c r="O732" s="101">
        <v>45</v>
      </c>
      <c r="P732" s="101">
        <v>45</v>
      </c>
      <c r="Q732" s="101">
        <v>-542.75</v>
      </c>
      <c r="R732" s="101">
        <v>500</v>
      </c>
    </row>
    <row r="733">
      <c r="L733" s="98" t="s">
        <v>102406</v>
      </c>
      <c r="M733" s="98" t="s">
        <v>102407</v>
      </c>
      <c r="N733" s="98" t="s">
        <v>102408</v>
      </c>
      <c r="O733" s="101">
        <v>1165</v>
      </c>
      <c r="P733" s="101">
        <v>1165</v>
      </c>
    </row>
    <row r="734">
      <c r="K734" s="96" t="s">
        <v>102409</v>
      </c>
      <c r="O734" s="85">
        <f>SUM(O732:O733)</f>
      </c>
      <c r="P734" s="85">
        <f>SUM(P732:P733)</f>
      </c>
    </row>
    <row r="735">
      <c r="A735" s="98" t="s">
        <v>102410</v>
      </c>
      <c r="B735" s="98" t="s">
        <v>102411</v>
      </c>
      <c r="C735" s="100">
        <v>700</v>
      </c>
      <c r="D735" s="98" t="s">
        <v>102412</v>
      </c>
      <c r="E735" s="98" t="s">
        <v>102413</v>
      </c>
      <c r="F735" s="104">
        <v>44351</v>
      </c>
      <c r="G735" s="104">
        <v>45505</v>
      </c>
      <c r="H735" s="104">
        <v>45900</v>
      </c>
      <c r="J735" s="101">
        <v>1150</v>
      </c>
      <c r="K735" s="98" t="s">
        <v>102414</v>
      </c>
      <c r="L735" s="98" t="s">
        <v>102415</v>
      </c>
      <c r="M735" s="98" t="s">
        <v>102416</v>
      </c>
      <c r="N735" s="98" t="s">
        <v>102417</v>
      </c>
      <c r="O735" s="101">
        <v>45</v>
      </c>
      <c r="P735" s="101">
        <v>45</v>
      </c>
      <c r="Q735" s="101">
        <v>0</v>
      </c>
      <c r="R735" s="101">
        <v>700</v>
      </c>
    </row>
    <row r="736">
      <c r="L736" s="98" t="s">
        <v>102418</v>
      </c>
      <c r="M736" s="98" t="s">
        <v>102419</v>
      </c>
      <c r="N736" s="98" t="s">
        <v>102420</v>
      </c>
      <c r="O736" s="101">
        <v>975</v>
      </c>
      <c r="P736" s="101">
        <v>975</v>
      </c>
    </row>
    <row r="737">
      <c r="L737" s="98" t="s">
        <v>102421</v>
      </c>
      <c r="M737" s="98" t="s">
        <v>102422</v>
      </c>
      <c r="N737" s="98" t="s">
        <v>102423</v>
      </c>
      <c r="O737" s="101">
        <v>12</v>
      </c>
      <c r="P737" s="101">
        <v>0</v>
      </c>
    </row>
    <row r="738">
      <c r="K738" s="96" t="s">
        <v>102424</v>
      </c>
      <c r="O738" s="85">
        <f>SUM(O735:O737)</f>
      </c>
      <c r="P738" s="85">
        <f>SUM(P735:P737)</f>
      </c>
    </row>
    <row r="739">
      <c r="A739" s="98" t="s">
        <v>102425</v>
      </c>
      <c r="B739" s="98" t="s">
        <v>102426</v>
      </c>
      <c r="C739" s="100">
        <v>700</v>
      </c>
      <c r="D739" s="98" t="s">
        <v>102427</v>
      </c>
      <c r="E739" s="98" t="s">
        <v>102428</v>
      </c>
      <c r="F739" s="104">
        <v>45367</v>
      </c>
      <c r="G739" s="104">
        <v>45748</v>
      </c>
      <c r="J739" s="101">
        <v>1150</v>
      </c>
      <c r="K739" s="98" t="s">
        <v>102429</v>
      </c>
      <c r="L739" s="98" t="s">
        <v>102430</v>
      </c>
      <c r="M739" s="98" t="s">
        <v>102431</v>
      </c>
      <c r="N739" s="98" t="s">
        <v>102432</v>
      </c>
      <c r="O739" s="101">
        <v>45</v>
      </c>
      <c r="P739" s="101">
        <v>45</v>
      </c>
      <c r="Q739" s="101">
        <v>264.23000000000002</v>
      </c>
      <c r="R739" s="101">
        <v>200</v>
      </c>
    </row>
    <row r="740">
      <c r="L740" s="98" t="s">
        <v>102433</v>
      </c>
      <c r="M740" s="98" t="s">
        <v>102434</v>
      </c>
      <c r="N740" s="98" t="s">
        <v>102435</v>
      </c>
      <c r="O740" s="101">
        <v>1105</v>
      </c>
      <c r="P740" s="101">
        <v>1105</v>
      </c>
    </row>
    <row r="741">
      <c r="L741" s="98" t="s">
        <v>102436</v>
      </c>
      <c r="M741" s="98" t="s">
        <v>102437</v>
      </c>
      <c r="N741" s="98" t="s">
        <v>102438</v>
      </c>
      <c r="O741" s="101">
        <v>-75</v>
      </c>
      <c r="P741" s="101">
        <v>0</v>
      </c>
    </row>
    <row r="742">
      <c r="L742" s="98" t="s">
        <v>102439</v>
      </c>
      <c r="M742" s="98" t="s">
        <v>102440</v>
      </c>
      <c r="N742" s="98" t="s">
        <v>102441</v>
      </c>
      <c r="O742" s="101">
        <v>75</v>
      </c>
      <c r="P742" s="101">
        <v>0</v>
      </c>
    </row>
    <row r="743">
      <c r="L743" s="98" t="s">
        <v>102442</v>
      </c>
      <c r="M743" s="98" t="s">
        <v>102443</v>
      </c>
      <c r="N743" s="98" t="s">
        <v>102444</v>
      </c>
      <c r="O743" s="101">
        <v>75</v>
      </c>
      <c r="P743" s="101">
        <v>0</v>
      </c>
    </row>
    <row r="744">
      <c r="L744" s="98" t="s">
        <v>102445</v>
      </c>
      <c r="M744" s="98" t="s">
        <v>102446</v>
      </c>
      <c r="N744" s="98" t="s">
        <v>102447</v>
      </c>
      <c r="O744" s="101">
        <v>75</v>
      </c>
      <c r="P744" s="101">
        <v>0</v>
      </c>
    </row>
    <row r="745">
      <c r="L745" s="98" t="s">
        <v>102448</v>
      </c>
      <c r="M745" s="98" t="s">
        <v>102449</v>
      </c>
      <c r="N745" s="98" t="s">
        <v>102450</v>
      </c>
      <c r="O745" s="101">
        <v>-75</v>
      </c>
      <c r="P745" s="101">
        <v>0</v>
      </c>
    </row>
    <row r="746">
      <c r="L746" s="98" t="s">
        <v>102451</v>
      </c>
      <c r="M746" s="98" t="s">
        <v>102452</v>
      </c>
      <c r="N746" s="98" t="s">
        <v>102453</v>
      </c>
      <c r="O746" s="101">
        <v>-75</v>
      </c>
      <c r="P746" s="101">
        <v>0</v>
      </c>
    </row>
    <row r="747">
      <c r="L747" s="98" t="s">
        <v>102454</v>
      </c>
      <c r="M747" s="98" t="s">
        <v>102455</v>
      </c>
      <c r="N747" s="98" t="s">
        <v>102456</v>
      </c>
      <c r="O747" s="101">
        <v>75</v>
      </c>
      <c r="P747" s="101">
        <v>0</v>
      </c>
    </row>
    <row r="748">
      <c r="L748" s="98" t="s">
        <v>102457</v>
      </c>
      <c r="M748" s="98" t="s">
        <v>102458</v>
      </c>
      <c r="N748" s="98" t="s">
        <v>102459</v>
      </c>
      <c r="O748" s="101">
        <v>75</v>
      </c>
      <c r="P748" s="101">
        <v>0</v>
      </c>
    </row>
    <row r="749">
      <c r="L749" s="98" t="s">
        <v>102460</v>
      </c>
      <c r="M749" s="98" t="s">
        <v>102461</v>
      </c>
      <c r="N749" s="98" t="s">
        <v>102462</v>
      </c>
      <c r="O749" s="101">
        <v>-75</v>
      </c>
      <c r="P749" s="101">
        <v>0</v>
      </c>
    </row>
    <row r="750">
      <c r="L750" s="98" t="s">
        <v>102463</v>
      </c>
      <c r="M750" s="98" t="s">
        <v>102464</v>
      </c>
      <c r="N750" s="98" t="s">
        <v>102465</v>
      </c>
      <c r="O750" s="101">
        <v>200</v>
      </c>
      <c r="P750" s="101">
        <v>200</v>
      </c>
    </row>
    <row r="751">
      <c r="L751" s="98" t="s">
        <v>102466</v>
      </c>
      <c r="M751" s="98" t="s">
        <v>102467</v>
      </c>
      <c r="N751" s="98" t="s">
        <v>102468</v>
      </c>
      <c r="O751" s="101">
        <v>12</v>
      </c>
      <c r="P751" s="101">
        <v>0</v>
      </c>
    </row>
    <row r="752">
      <c r="K752" s="96" t="s">
        <v>102469</v>
      </c>
      <c r="O752" s="85">
        <f>SUM(O739:O751)</f>
      </c>
      <c r="P752" s="85">
        <f>SUM(P739:P751)</f>
      </c>
    </row>
    <row r="753">
      <c r="A753" s="98" t="s">
        <v>102470</v>
      </c>
      <c r="B753" s="98" t="s">
        <v>102471</v>
      </c>
      <c r="C753" s="100">
        <v>700</v>
      </c>
      <c r="D753" s="98" t="s">
        <v>102472</v>
      </c>
      <c r="E753" s="98" t="s">
        <v>102473</v>
      </c>
      <c r="F753" s="104">
        <v>45443</v>
      </c>
      <c r="G753" s="104">
        <v>45443</v>
      </c>
      <c r="H753" s="104">
        <v>45808</v>
      </c>
      <c r="J753" s="101">
        <v>1150</v>
      </c>
      <c r="K753" s="98" t="s">
        <v>102474</v>
      </c>
      <c r="L753" s="98" t="s">
        <v>102475</v>
      </c>
      <c r="M753" s="98" t="s">
        <v>102476</v>
      </c>
      <c r="N753" s="98" t="s">
        <v>102477</v>
      </c>
      <c r="O753" s="101">
        <v>45</v>
      </c>
      <c r="P753" s="101">
        <v>45</v>
      </c>
      <c r="Q753" s="101">
        <v>0</v>
      </c>
      <c r="R753" s="101">
        <v>200</v>
      </c>
    </row>
    <row r="754">
      <c r="L754" s="98" t="s">
        <v>102478</v>
      </c>
      <c r="M754" s="98" t="s">
        <v>102479</v>
      </c>
      <c r="N754" s="98" t="s">
        <v>102480</v>
      </c>
      <c r="O754" s="101">
        <v>1105</v>
      </c>
      <c r="P754" s="101">
        <v>1105</v>
      </c>
    </row>
    <row r="755">
      <c r="K755" s="96" t="s">
        <v>102481</v>
      </c>
      <c r="O755" s="85">
        <f>SUM(O753:O754)</f>
      </c>
      <c r="P755" s="85">
        <f>SUM(P753:P754)</f>
      </c>
    </row>
    <row r="756">
      <c r="A756" s="98" t="s">
        <v>102482</v>
      </c>
      <c r="B756" s="98" t="s">
        <v>102483</v>
      </c>
      <c r="C756" s="100">
        <v>700</v>
      </c>
      <c r="D756" s="98" t="s">
        <v>102484</v>
      </c>
      <c r="E756" s="98" t="s">
        <v>102485</v>
      </c>
      <c r="F756" s="104">
        <v>45605</v>
      </c>
      <c r="G756" s="104">
        <v>45605</v>
      </c>
      <c r="H756" s="104">
        <v>45969</v>
      </c>
      <c r="J756" s="101">
        <v>1150</v>
      </c>
      <c r="K756" s="98" t="s">
        <v>102486</v>
      </c>
      <c r="L756" s="98" t="s">
        <v>102487</v>
      </c>
      <c r="M756" s="98" t="s">
        <v>102488</v>
      </c>
      <c r="N756" s="98" t="s">
        <v>102489</v>
      </c>
      <c r="O756" s="101">
        <v>45</v>
      </c>
      <c r="P756" s="101">
        <v>45</v>
      </c>
      <c r="Q756" s="101">
        <v>0</v>
      </c>
      <c r="R756" s="101">
        <v>700</v>
      </c>
    </row>
    <row r="757">
      <c r="L757" s="98" t="s">
        <v>102490</v>
      </c>
      <c r="M757" s="98" t="s">
        <v>102491</v>
      </c>
      <c r="N757" s="98" t="s">
        <v>102492</v>
      </c>
      <c r="O757" s="101">
        <v>1105</v>
      </c>
      <c r="P757" s="101">
        <v>1105</v>
      </c>
    </row>
    <row r="758">
      <c r="K758" s="96" t="s">
        <v>102493</v>
      </c>
      <c r="O758" s="85">
        <f>SUM(O756:O757)</f>
      </c>
      <c r="P758" s="85">
        <f>SUM(P756:P757)</f>
      </c>
    </row>
    <row r="759">
      <c r="A759" s="98" t="s">
        <v>102494</v>
      </c>
      <c r="B759" s="98" t="s">
        <v>102495</v>
      </c>
      <c r="C759" s="100">
        <v>900</v>
      </c>
      <c r="D759" s="98" t="s">
        <v>102496</v>
      </c>
      <c r="E759" s="98" t="s">
        <v>102497</v>
      </c>
      <c r="F759" s="104">
        <v>45332</v>
      </c>
      <c r="G759" s="104">
        <v>45597</v>
      </c>
      <c r="H759" s="104">
        <v>45961</v>
      </c>
      <c r="J759" s="101">
        <v>1275</v>
      </c>
      <c r="K759" s="98" t="s">
        <v>102498</v>
      </c>
      <c r="L759" s="98" t="s">
        <v>102499</v>
      </c>
      <c r="M759" s="98" t="s">
        <v>102500</v>
      </c>
      <c r="N759" s="98" t="s">
        <v>102501</v>
      </c>
      <c r="O759" s="101">
        <v>45</v>
      </c>
      <c r="P759" s="101">
        <v>45</v>
      </c>
      <c r="Q759" s="101">
        <v>0</v>
      </c>
      <c r="R759" s="101">
        <v>1535</v>
      </c>
    </row>
    <row r="760">
      <c r="L760" s="98" t="s">
        <v>102502</v>
      </c>
      <c r="M760" s="98" t="s">
        <v>102503</v>
      </c>
      <c r="N760" s="98" t="s">
        <v>102504</v>
      </c>
      <c r="O760" s="101">
        <v>1275</v>
      </c>
      <c r="P760" s="101">
        <v>1275</v>
      </c>
    </row>
    <row r="761">
      <c r="L761" s="98" t="s">
        <v>102505</v>
      </c>
      <c r="M761" s="98" t="s">
        <v>102506</v>
      </c>
      <c r="N761" s="98" t="s">
        <v>102507</v>
      </c>
      <c r="O761" s="101">
        <v>12</v>
      </c>
      <c r="P761" s="101">
        <v>0</v>
      </c>
    </row>
    <row r="762">
      <c r="K762" s="96" t="s">
        <v>102508</v>
      </c>
      <c r="O762" s="85">
        <f>SUM(O759:O761)</f>
      </c>
      <c r="P762" s="85">
        <f>SUM(P759:P761)</f>
      </c>
    </row>
    <row r="763">
      <c r="A763" s="98" t="s">
        <v>102509</v>
      </c>
      <c r="B763" s="98" t="s">
        <v>102510</v>
      </c>
      <c r="C763" s="100">
        <v>900</v>
      </c>
      <c r="D763" s="98" t="s">
        <v>102511</v>
      </c>
      <c r="E763" s="98" t="s">
        <v>102512</v>
      </c>
      <c r="F763" s="104">
        <v>42021</v>
      </c>
      <c r="G763" s="104">
        <v>45748</v>
      </c>
      <c r="H763" s="104">
        <v>46142</v>
      </c>
      <c r="J763" s="101">
        <v>1275</v>
      </c>
      <c r="K763" s="98" t="s">
        <v>102513</v>
      </c>
      <c r="L763" s="98" t="s">
        <v>102514</v>
      </c>
      <c r="M763" s="98" t="s">
        <v>102515</v>
      </c>
      <c r="N763" s="98" t="s">
        <v>102516</v>
      </c>
      <c r="O763" s="101">
        <v>45</v>
      </c>
      <c r="P763" s="101">
        <v>45</v>
      </c>
      <c r="Q763" s="101">
        <v>0</v>
      </c>
      <c r="R763" s="101">
        <v>200</v>
      </c>
    </row>
    <row r="764">
      <c r="L764" s="98" t="s">
        <v>102517</v>
      </c>
      <c r="M764" s="98" t="s">
        <v>102518</v>
      </c>
      <c r="N764" s="98" t="s">
        <v>102519</v>
      </c>
      <c r="O764" s="101">
        <v>1055</v>
      </c>
      <c r="P764" s="101">
        <v>1055</v>
      </c>
    </row>
    <row r="765">
      <c r="K765" s="96" t="s">
        <v>102520</v>
      </c>
      <c r="O765" s="85">
        <f>SUM(O763:O764)</f>
      </c>
      <c r="P765" s="85">
        <f>SUM(P763:P764)</f>
      </c>
    </row>
    <row r="766">
      <c r="A766" s="98" t="s">
        <v>102521</v>
      </c>
      <c r="B766" s="98" t="s">
        <v>102522</v>
      </c>
      <c r="C766" s="100">
        <v>900</v>
      </c>
      <c r="D766" s="98" t="s">
        <v>102523</v>
      </c>
      <c r="E766" s="98" t="s">
        <v>102524</v>
      </c>
      <c r="F766" s="104">
        <v>45277</v>
      </c>
      <c r="G766" s="104">
        <v>45658</v>
      </c>
      <c r="H766" s="104">
        <v>46022</v>
      </c>
      <c r="J766" s="101">
        <v>1275</v>
      </c>
      <c r="K766" s="98" t="s">
        <v>102525</v>
      </c>
      <c r="L766" s="98" t="s">
        <v>102526</v>
      </c>
      <c r="M766" s="98" t="s">
        <v>102527</v>
      </c>
      <c r="N766" s="98" t="s">
        <v>102528</v>
      </c>
      <c r="O766" s="101">
        <v>45</v>
      </c>
      <c r="P766" s="101">
        <v>45</v>
      </c>
      <c r="Q766" s="101">
        <v>0</v>
      </c>
      <c r="R766" s="101">
        <v>1475</v>
      </c>
    </row>
    <row r="767">
      <c r="L767" s="98" t="s">
        <v>102529</v>
      </c>
      <c r="M767" s="98" t="s">
        <v>102530</v>
      </c>
      <c r="N767" s="98" t="s">
        <v>102531</v>
      </c>
      <c r="O767" s="101">
        <v>1230</v>
      </c>
      <c r="P767" s="101">
        <v>1230</v>
      </c>
    </row>
    <row r="768">
      <c r="K768" s="96" t="s">
        <v>102532</v>
      </c>
      <c r="O768" s="85">
        <f>SUM(O766:O767)</f>
      </c>
      <c r="P768" s="85">
        <f>SUM(P766:P767)</f>
      </c>
    </row>
    <row r="769">
      <c r="A769" s="98" t="s">
        <v>102533</v>
      </c>
      <c r="B769" s="98" t="s">
        <v>102534</v>
      </c>
      <c r="C769" s="100">
        <v>900</v>
      </c>
      <c r="D769" s="98" t="s">
        <v>102535</v>
      </c>
      <c r="E769" s="98" t="s">
        <v>102536</v>
      </c>
      <c r="F769" s="104">
        <v>45591</v>
      </c>
      <c r="G769" s="104">
        <v>45591</v>
      </c>
      <c r="H769" s="104">
        <v>45986</v>
      </c>
      <c r="J769" s="101">
        <v>1320</v>
      </c>
      <c r="K769" s="98" t="s">
        <v>102537</v>
      </c>
      <c r="L769" s="98" t="s">
        <v>102538</v>
      </c>
      <c r="M769" s="98" t="s">
        <v>102539</v>
      </c>
      <c r="N769" s="98" t="s">
        <v>102540</v>
      </c>
      <c r="O769" s="101">
        <v>45</v>
      </c>
      <c r="P769" s="101">
        <v>45</v>
      </c>
      <c r="Q769" s="101">
        <v>0</v>
      </c>
      <c r="R769" s="101">
        <v>1520</v>
      </c>
    </row>
    <row r="770">
      <c r="L770" s="98" t="s">
        <v>102541</v>
      </c>
      <c r="M770" s="98" t="s">
        <v>102542</v>
      </c>
      <c r="N770" s="98" t="s">
        <v>102543</v>
      </c>
      <c r="O770" s="101">
        <v>1275</v>
      </c>
      <c r="P770" s="101">
        <v>1275</v>
      </c>
    </row>
    <row r="771">
      <c r="K771" s="96" t="s">
        <v>102544</v>
      </c>
      <c r="O771" s="85">
        <f>SUM(O769:O770)</f>
      </c>
      <c r="P771" s="85">
        <f>SUM(P769:P770)</f>
      </c>
    </row>
    <row r="772">
      <c r="A772" s="98" t="s">
        <v>102545</v>
      </c>
      <c r="B772" s="98" t="s">
        <v>102546</v>
      </c>
      <c r="C772" s="100">
        <v>900</v>
      </c>
      <c r="D772" s="98" t="s">
        <v>102547</v>
      </c>
      <c r="E772" s="98" t="s">
        <v>102548</v>
      </c>
      <c r="F772" s="104">
        <v>45633</v>
      </c>
      <c r="G772" s="104">
        <v>45633</v>
      </c>
      <c r="H772" s="104">
        <v>45997</v>
      </c>
      <c r="J772" s="101">
        <v>1320</v>
      </c>
      <c r="K772" s="98" t="s">
        <v>102549</v>
      </c>
      <c r="L772" s="98" t="s">
        <v>102550</v>
      </c>
      <c r="M772" s="98" t="s">
        <v>102551</v>
      </c>
      <c r="N772" s="98" t="s">
        <v>102552</v>
      </c>
      <c r="O772" s="101">
        <v>45</v>
      </c>
      <c r="P772" s="101">
        <v>45</v>
      </c>
      <c r="Q772" s="101">
        <v>0</v>
      </c>
      <c r="R772" s="101">
        <v>1520</v>
      </c>
    </row>
    <row r="773">
      <c r="L773" s="98" t="s">
        <v>102553</v>
      </c>
      <c r="M773" s="98" t="s">
        <v>102554</v>
      </c>
      <c r="N773" s="98" t="s">
        <v>102555</v>
      </c>
      <c r="O773" s="101">
        <v>1275</v>
      </c>
      <c r="P773" s="101">
        <v>1275</v>
      </c>
    </row>
    <row r="774">
      <c r="K774" s="96" t="s">
        <v>102556</v>
      </c>
      <c r="O774" s="85">
        <f>SUM(O772:O773)</f>
      </c>
      <c r="P774" s="85">
        <f>SUM(P772:P773)</f>
      </c>
    </row>
    <row r="775">
      <c r="A775" s="98" t="s">
        <v>102557</v>
      </c>
      <c r="B775" s="98" t="s">
        <v>102558</v>
      </c>
      <c r="C775" s="100">
        <v>900</v>
      </c>
      <c r="D775" s="98" t="s">
        <v>102559</v>
      </c>
      <c r="E775" s="98" t="s">
        <v>102560</v>
      </c>
      <c r="F775" s="104">
        <v>45549</v>
      </c>
      <c r="G775" s="104">
        <v>45748</v>
      </c>
      <c r="H775" s="104">
        <v>46112</v>
      </c>
      <c r="J775" s="101">
        <v>1320</v>
      </c>
      <c r="K775" s="98" t="s">
        <v>102561</v>
      </c>
      <c r="L775" s="98" t="s">
        <v>102562</v>
      </c>
      <c r="M775" s="98" t="s">
        <v>102563</v>
      </c>
      <c r="N775" s="98" t="s">
        <v>102564</v>
      </c>
      <c r="O775" s="101">
        <v>45</v>
      </c>
      <c r="P775" s="101">
        <v>45</v>
      </c>
      <c r="Q775" s="101">
        <v>0</v>
      </c>
      <c r="R775" s="101">
        <v>1580</v>
      </c>
    </row>
    <row r="776">
      <c r="L776" s="98" t="s">
        <v>102565</v>
      </c>
      <c r="M776" s="98" t="s">
        <v>102566</v>
      </c>
      <c r="N776" s="98" t="s">
        <v>102567</v>
      </c>
      <c r="O776" s="101">
        <v>1275</v>
      </c>
      <c r="P776" s="101">
        <v>1275</v>
      </c>
    </row>
    <row r="777">
      <c r="K777" s="96" t="s">
        <v>102568</v>
      </c>
      <c r="O777" s="85">
        <f>SUM(O775:O776)</f>
      </c>
      <c r="P777" s="85">
        <f>SUM(P775:P776)</f>
      </c>
    </row>
    <row r="778">
      <c r="A778" s="98" t="s">
        <v>102569</v>
      </c>
      <c r="B778" s="98" t="s">
        <v>102570</v>
      </c>
      <c r="C778" s="100">
        <v>900</v>
      </c>
      <c r="D778" s="98" t="s">
        <v>102571</v>
      </c>
      <c r="E778" s="98" t="s">
        <v>102572</v>
      </c>
      <c r="F778" s="104">
        <v>45136</v>
      </c>
      <c r="G778" s="104">
        <v>45505</v>
      </c>
      <c r="H778" s="104">
        <v>45900</v>
      </c>
      <c r="J778" s="101">
        <v>1275</v>
      </c>
      <c r="K778" s="98" t="s">
        <v>102573</v>
      </c>
      <c r="L778" s="98" t="s">
        <v>102574</v>
      </c>
      <c r="M778" s="98" t="s">
        <v>102575</v>
      </c>
      <c r="N778" s="98" t="s">
        <v>102576</v>
      </c>
      <c r="O778" s="101">
        <v>45</v>
      </c>
      <c r="P778" s="101">
        <v>45</v>
      </c>
      <c r="Q778" s="101">
        <v>0</v>
      </c>
      <c r="R778" s="101">
        <v>200</v>
      </c>
    </row>
    <row r="779">
      <c r="L779" s="98" t="s">
        <v>102577</v>
      </c>
      <c r="M779" s="98" t="s">
        <v>102578</v>
      </c>
      <c r="N779" s="98" t="s">
        <v>102579</v>
      </c>
      <c r="O779" s="101">
        <v>1230</v>
      </c>
      <c r="P779" s="101">
        <v>1230</v>
      </c>
    </row>
    <row r="780">
      <c r="K780" s="96" t="s">
        <v>102580</v>
      </c>
      <c r="O780" s="85">
        <f>SUM(O778:O779)</f>
      </c>
      <c r="P780" s="85">
        <f>SUM(P778:P779)</f>
      </c>
    </row>
    <row r="781">
      <c r="A781" s="98" t="s">
        <v>102581</v>
      </c>
      <c r="B781" s="98" t="s">
        <v>102582</v>
      </c>
      <c r="C781" s="100">
        <v>900</v>
      </c>
      <c r="D781" s="98" t="s">
        <v>102583</v>
      </c>
      <c r="E781" s="98" t="s">
        <v>102584</v>
      </c>
      <c r="F781" s="104">
        <v>45640</v>
      </c>
      <c r="G781" s="104">
        <v>45640</v>
      </c>
      <c r="H781" s="104">
        <v>46004</v>
      </c>
      <c r="J781" s="101">
        <v>1320</v>
      </c>
      <c r="K781" s="98" t="s">
        <v>102585</v>
      </c>
      <c r="L781" s="98" t="s">
        <v>102586</v>
      </c>
      <c r="M781" s="98" t="s">
        <v>102587</v>
      </c>
      <c r="N781" s="98" t="s">
        <v>102588</v>
      </c>
      <c r="O781" s="101">
        <v>45</v>
      </c>
      <c r="P781" s="101">
        <v>45</v>
      </c>
      <c r="Q781" s="101">
        <v>0</v>
      </c>
      <c r="R781" s="101">
        <v>700</v>
      </c>
    </row>
    <row r="782">
      <c r="L782" s="98" t="s">
        <v>102589</v>
      </c>
      <c r="M782" s="98" t="s">
        <v>102590</v>
      </c>
      <c r="N782" s="98" t="s">
        <v>102591</v>
      </c>
      <c r="O782" s="101">
        <v>1275</v>
      </c>
      <c r="P782" s="101">
        <v>1275</v>
      </c>
    </row>
    <row r="783">
      <c r="K783" s="96" t="s">
        <v>102592</v>
      </c>
      <c r="O783" s="85">
        <f>SUM(O781:O782)</f>
      </c>
      <c r="P783" s="85">
        <f>SUM(P781:P782)</f>
      </c>
    </row>
    <row r="784">
      <c r="A784" s="98" t="s">
        <v>102593</v>
      </c>
      <c r="B784" s="98" t="s">
        <v>102594</v>
      </c>
      <c r="C784" s="100">
        <v>900</v>
      </c>
      <c r="D784" s="98" t="s">
        <v>102595</v>
      </c>
      <c r="E784" s="98" t="s">
        <v>102596</v>
      </c>
      <c r="F784" s="104">
        <v>45038</v>
      </c>
      <c r="G784" s="104">
        <v>45413</v>
      </c>
      <c r="H784" s="104">
        <v>45777</v>
      </c>
      <c r="J784" s="101">
        <v>1275</v>
      </c>
      <c r="K784" s="98" t="s">
        <v>102597</v>
      </c>
      <c r="L784" s="98" t="s">
        <v>102598</v>
      </c>
      <c r="M784" s="98" t="s">
        <v>102599</v>
      </c>
      <c r="N784" s="98" t="s">
        <v>102600</v>
      </c>
      <c r="O784" s="101">
        <v>45</v>
      </c>
      <c r="P784" s="101">
        <v>45</v>
      </c>
      <c r="Q784" s="101">
        <v>0</v>
      </c>
      <c r="R784" s="101">
        <v>200</v>
      </c>
    </row>
    <row r="785">
      <c r="L785" s="98" t="s">
        <v>102601</v>
      </c>
      <c r="M785" s="98" t="s">
        <v>102602</v>
      </c>
      <c r="N785" s="98" t="s">
        <v>102603</v>
      </c>
      <c r="O785" s="101">
        <v>1130</v>
      </c>
      <c r="P785" s="101">
        <v>1130</v>
      </c>
    </row>
    <row r="786">
      <c r="K786" s="96" t="s">
        <v>102604</v>
      </c>
      <c r="O786" s="85">
        <f>SUM(O784:O785)</f>
      </c>
      <c r="P786" s="85">
        <f>SUM(P784:P785)</f>
      </c>
    </row>
    <row r="787">
      <c r="A787" s="98" t="s">
        <v>102605</v>
      </c>
      <c r="B787" s="98" t="s">
        <v>102606</v>
      </c>
      <c r="C787" s="100">
        <v>900</v>
      </c>
      <c r="D787" s="98" t="s">
        <v>102607</v>
      </c>
      <c r="E787" s="98" t="s">
        <v>102608</v>
      </c>
      <c r="F787" s="104">
        <v>45260</v>
      </c>
      <c r="G787" s="104">
        <v>45627</v>
      </c>
      <c r="H787" s="104">
        <v>45991</v>
      </c>
      <c r="J787" s="101">
        <v>1305</v>
      </c>
      <c r="K787" s="98" t="s">
        <v>102609</v>
      </c>
      <c r="L787" s="98" t="s">
        <v>102610</v>
      </c>
      <c r="M787" s="98" t="s">
        <v>102611</v>
      </c>
      <c r="N787" s="98" t="s">
        <v>102612</v>
      </c>
      <c r="O787" s="101">
        <v>45</v>
      </c>
      <c r="P787" s="101">
        <v>45</v>
      </c>
      <c r="Q787" s="101">
        <v>0</v>
      </c>
      <c r="R787" s="101">
        <v>1455</v>
      </c>
    </row>
    <row r="788">
      <c r="L788" s="98" t="s">
        <v>102613</v>
      </c>
      <c r="M788" s="98" t="s">
        <v>102614</v>
      </c>
      <c r="N788" s="98" t="s">
        <v>102615</v>
      </c>
      <c r="O788" s="101">
        <v>1290</v>
      </c>
      <c r="P788" s="101">
        <v>1290</v>
      </c>
    </row>
    <row r="789">
      <c r="K789" s="96" t="s">
        <v>102616</v>
      </c>
      <c r="O789" s="85">
        <f>SUM(O787:O788)</f>
      </c>
      <c r="P789" s="85">
        <f>SUM(P787:P788)</f>
      </c>
    </row>
    <row r="790">
      <c r="A790" s="98" t="s">
        <v>102617</v>
      </c>
      <c r="B790" s="98" t="s">
        <v>102618</v>
      </c>
      <c r="C790" s="100">
        <v>900</v>
      </c>
      <c r="D790" s="98" t="s">
        <v>102619</v>
      </c>
      <c r="E790" s="98" t="s">
        <v>102620</v>
      </c>
      <c r="F790" s="104">
        <v>44587</v>
      </c>
      <c r="G790" s="104">
        <v>45474</v>
      </c>
      <c r="H790" s="104">
        <v>45777</v>
      </c>
      <c r="J790" s="101">
        <v>1305</v>
      </c>
      <c r="K790" s="98" t="s">
        <v>102621</v>
      </c>
      <c r="L790" s="98" t="s">
        <v>102622</v>
      </c>
      <c r="M790" s="98" t="s">
        <v>102623</v>
      </c>
      <c r="N790" s="98" t="s">
        <v>102624</v>
      </c>
      <c r="O790" s="101">
        <v>45</v>
      </c>
      <c r="P790" s="101">
        <v>45</v>
      </c>
      <c r="Q790" s="101">
        <v>-7.8499999999999996</v>
      </c>
      <c r="R790" s="101">
        <v>500</v>
      </c>
    </row>
    <row r="791">
      <c r="L791" s="98" t="s">
        <v>102625</v>
      </c>
      <c r="M791" s="98" t="s">
        <v>102626</v>
      </c>
      <c r="N791" s="98" t="s">
        <v>102627</v>
      </c>
      <c r="O791" s="101">
        <v>1220</v>
      </c>
      <c r="P791" s="101">
        <v>1220</v>
      </c>
    </row>
    <row r="792">
      <c r="L792" s="98" t="s">
        <v>102628</v>
      </c>
      <c r="M792" s="98" t="s">
        <v>102629</v>
      </c>
      <c r="N792" s="98" t="s">
        <v>102630</v>
      </c>
      <c r="O792" s="101">
        <v>9.5600000000000005</v>
      </c>
      <c r="P792" s="101">
        <v>0</v>
      </c>
    </row>
    <row r="793">
      <c r="K793" s="96" t="s">
        <v>102631</v>
      </c>
      <c r="O793" s="85">
        <f>SUM(O790:O792)</f>
      </c>
      <c r="P793" s="85">
        <f>SUM(P790:P792)</f>
      </c>
    </row>
    <row r="794">
      <c r="A794" s="98" t="s">
        <v>102632</v>
      </c>
      <c r="B794" s="98" t="s">
        <v>102633</v>
      </c>
      <c r="C794" s="100">
        <v>900</v>
      </c>
      <c r="D794" s="98" t="s">
        <v>102634</v>
      </c>
      <c r="E794" s="98" t="s">
        <v>102635</v>
      </c>
      <c r="F794" s="104">
        <v>45325</v>
      </c>
      <c r="G794" s="104">
        <v>45717</v>
      </c>
      <c r="H794" s="104">
        <v>45961</v>
      </c>
      <c r="J794" s="101">
        <v>1275</v>
      </c>
      <c r="K794" s="98" t="s">
        <v>102636</v>
      </c>
      <c r="L794" s="98" t="s">
        <v>102637</v>
      </c>
      <c r="M794" s="98" t="s">
        <v>102638</v>
      </c>
      <c r="N794" s="98" t="s">
        <v>102639</v>
      </c>
      <c r="O794" s="101">
        <v>45</v>
      </c>
      <c r="P794" s="101">
        <v>45</v>
      </c>
      <c r="Q794" s="101">
        <v>0</v>
      </c>
      <c r="R794" s="101">
        <v>1475</v>
      </c>
    </row>
    <row r="795">
      <c r="L795" s="98" t="s">
        <v>102640</v>
      </c>
      <c r="M795" s="98" t="s">
        <v>102641</v>
      </c>
      <c r="N795" s="98" t="s">
        <v>102642</v>
      </c>
      <c r="O795" s="101">
        <v>1330</v>
      </c>
      <c r="P795" s="101">
        <v>1330</v>
      </c>
    </row>
    <row r="796">
      <c r="K796" s="96" t="s">
        <v>102643</v>
      </c>
      <c r="O796" s="85">
        <f>SUM(O794:O795)</f>
      </c>
      <c r="P796" s="85">
        <f>SUM(P794:P795)</f>
      </c>
    </row>
    <row r="797">
      <c r="A797" s="98" t="s">
        <v>102644</v>
      </c>
      <c r="B797" s="98" t="s">
        <v>102645</v>
      </c>
      <c r="C797" s="100">
        <v>900</v>
      </c>
      <c r="D797" s="98" t="s">
        <v>102646</v>
      </c>
      <c r="E797" s="98" t="s">
        <v>102647</v>
      </c>
      <c r="F797" s="104">
        <v>44424</v>
      </c>
      <c r="G797" s="104">
        <v>45536</v>
      </c>
      <c r="H797" s="104">
        <v>45900</v>
      </c>
      <c r="J797" s="101">
        <v>1275</v>
      </c>
      <c r="K797" s="98" t="s">
        <v>102648</v>
      </c>
      <c r="L797" s="98" t="s">
        <v>102649</v>
      </c>
      <c r="M797" s="98" t="s">
        <v>102650</v>
      </c>
      <c r="N797" s="98" t="s">
        <v>102651</v>
      </c>
      <c r="O797" s="101">
        <v>45</v>
      </c>
      <c r="P797" s="101">
        <v>45</v>
      </c>
      <c r="Q797" s="101">
        <v>0</v>
      </c>
      <c r="R797" s="101">
        <v>1505</v>
      </c>
    </row>
    <row r="798">
      <c r="L798" s="98" t="s">
        <v>102652</v>
      </c>
      <c r="M798" s="98" t="s">
        <v>102653</v>
      </c>
      <c r="N798" s="98" t="s">
        <v>102654</v>
      </c>
      <c r="O798" s="101">
        <v>1090</v>
      </c>
      <c r="P798" s="101">
        <v>1090</v>
      </c>
    </row>
    <row r="799">
      <c r="K799" s="96" t="s">
        <v>102655</v>
      </c>
      <c r="O799" s="85">
        <f>SUM(O797:O798)</f>
      </c>
      <c r="P799" s="85">
        <f>SUM(P797:P798)</f>
      </c>
    </row>
    <row r="800">
      <c r="A800" s="98" t="s">
        <v>102656</v>
      </c>
      <c r="B800" s="98" t="s">
        <v>102657</v>
      </c>
      <c r="C800" s="100">
        <v>900</v>
      </c>
      <c r="D800" s="98" t="s">
        <v>102658</v>
      </c>
      <c r="E800" s="98" t="s">
        <v>102659</v>
      </c>
      <c r="F800" s="104">
        <v>36946</v>
      </c>
      <c r="G800" s="104">
        <v>45413</v>
      </c>
      <c r="H800" s="104">
        <v>45808</v>
      </c>
      <c r="J800" s="101">
        <v>1230</v>
      </c>
      <c r="K800" s="98" t="s">
        <v>102660</v>
      </c>
      <c r="L800" s="98" t="s">
        <v>102661</v>
      </c>
      <c r="M800" s="98" t="s">
        <v>102662</v>
      </c>
      <c r="N800" s="98" t="s">
        <v>102663</v>
      </c>
      <c r="O800" s="101">
        <v>1010</v>
      </c>
      <c r="P800" s="101">
        <v>1010</v>
      </c>
      <c r="Q800" s="101">
        <v>0</v>
      </c>
      <c r="R800" s="101">
        <v>100</v>
      </c>
    </row>
    <row r="801">
      <c r="K801" s="96" t="s">
        <v>102664</v>
      </c>
      <c r="O801" s="85">
        <f>SUM(O800:O800)</f>
      </c>
      <c r="P801" s="85">
        <f>SUM(P800:P800)</f>
      </c>
    </row>
    <row r="802">
      <c r="A802" s="98" t="s">
        <v>102665</v>
      </c>
      <c r="B802" s="98" t="s">
        <v>102666</v>
      </c>
      <c r="C802" s="100">
        <v>900</v>
      </c>
      <c r="D802" s="98" t="s">
        <v>102667</v>
      </c>
      <c r="E802" s="98" t="s">
        <v>102668</v>
      </c>
      <c r="F802" s="104">
        <v>45696</v>
      </c>
      <c r="G802" s="104">
        <v>45696</v>
      </c>
      <c r="H802" s="104">
        <v>46088</v>
      </c>
      <c r="J802" s="101">
        <v>1320</v>
      </c>
      <c r="K802" s="98" t="s">
        <v>102669</v>
      </c>
      <c r="L802" s="98" t="s">
        <v>102670</v>
      </c>
      <c r="M802" s="98" t="s">
        <v>102671</v>
      </c>
      <c r="N802" s="98" t="s">
        <v>102672</v>
      </c>
      <c r="O802" s="101">
        <v>45</v>
      </c>
      <c r="P802" s="101">
        <v>45</v>
      </c>
      <c r="Q802" s="101">
        <v>-0.19</v>
      </c>
      <c r="R802" s="101">
        <v>1820</v>
      </c>
    </row>
    <row r="803">
      <c r="L803" s="98" t="s">
        <v>102673</v>
      </c>
      <c r="M803" s="98" t="s">
        <v>102674</v>
      </c>
      <c r="N803" s="98" t="s">
        <v>102675</v>
      </c>
      <c r="O803" s="101">
        <v>1275</v>
      </c>
      <c r="P803" s="101">
        <v>1275</v>
      </c>
    </row>
    <row r="804">
      <c r="L804" s="98" t="s">
        <v>102676</v>
      </c>
      <c r="M804" s="98" t="s">
        <v>102677</v>
      </c>
      <c r="N804" s="98" t="s">
        <v>102678</v>
      </c>
      <c r="O804" s="101">
        <v>75</v>
      </c>
      <c r="P804" s="101">
        <v>0</v>
      </c>
    </row>
    <row r="805">
      <c r="L805" s="98" t="s">
        <v>102679</v>
      </c>
      <c r="M805" s="98" t="s">
        <v>102680</v>
      </c>
      <c r="N805" s="98" t="s">
        <v>102681</v>
      </c>
      <c r="O805" s="101">
        <v>-75</v>
      </c>
      <c r="P805" s="101">
        <v>0</v>
      </c>
    </row>
    <row r="806">
      <c r="K806" s="96" t="s">
        <v>102682</v>
      </c>
      <c r="O806" s="85">
        <f>SUM(O802:O805)</f>
      </c>
      <c r="P806" s="85">
        <f>SUM(P802:P805)</f>
      </c>
    </row>
    <row r="807">
      <c r="A807" s="98" t="s">
        <v>102683</v>
      </c>
      <c r="B807" s="98" t="s">
        <v>102684</v>
      </c>
      <c r="C807" s="100">
        <v>900</v>
      </c>
      <c r="D807" s="98" t="s">
        <v>102685</v>
      </c>
      <c r="E807" s="98" t="s">
        <v>102686</v>
      </c>
      <c r="F807" s="104">
        <v>43957</v>
      </c>
      <c r="G807" s="104">
        <v>45474</v>
      </c>
      <c r="H807" s="104">
        <v>45869</v>
      </c>
      <c r="J807" s="101">
        <v>1305</v>
      </c>
      <c r="K807" s="98" t="s">
        <v>102687</v>
      </c>
      <c r="L807" s="98" t="s">
        <v>102688</v>
      </c>
      <c r="M807" s="98" t="s">
        <v>102689</v>
      </c>
      <c r="N807" s="98" t="s">
        <v>102690</v>
      </c>
      <c r="O807" s="101">
        <v>45</v>
      </c>
      <c r="P807" s="101">
        <v>45</v>
      </c>
      <c r="Q807" s="101">
        <v>0</v>
      </c>
      <c r="R807" s="101">
        <v>200</v>
      </c>
    </row>
    <row r="808">
      <c r="L808" s="98" t="s">
        <v>102691</v>
      </c>
      <c r="M808" s="98" t="s">
        <v>102692</v>
      </c>
      <c r="N808" s="98" t="s">
        <v>102693</v>
      </c>
      <c r="O808" s="101">
        <v>1030</v>
      </c>
      <c r="P808" s="101">
        <v>1030</v>
      </c>
    </row>
    <row r="809">
      <c r="K809" s="96" t="s">
        <v>102694</v>
      </c>
      <c r="O809" s="85">
        <f>SUM(O807:O808)</f>
      </c>
      <c r="P809" s="85">
        <f>SUM(P807:P808)</f>
      </c>
    </row>
    <row r="810">
      <c r="A810" s="98" t="s">
        <v>102695</v>
      </c>
      <c r="B810" s="98" t="s">
        <v>102696</v>
      </c>
      <c r="C810" s="100">
        <v>1100</v>
      </c>
      <c r="D810" s="98" t="s">
        <v>102697</v>
      </c>
      <c r="E810" s="98" t="s">
        <v>102698</v>
      </c>
      <c r="F810" s="104">
        <v>44498</v>
      </c>
      <c r="G810" s="104">
        <v>45658</v>
      </c>
      <c r="H810" s="104">
        <v>46053</v>
      </c>
      <c r="J810" s="101">
        <v>1495</v>
      </c>
      <c r="K810" s="98" t="s">
        <v>102699</v>
      </c>
      <c r="L810" s="98" t="s">
        <v>102700</v>
      </c>
      <c r="M810" s="98" t="s">
        <v>102701</v>
      </c>
      <c r="N810" s="98" t="s">
        <v>102702</v>
      </c>
      <c r="O810" s="101">
        <v>45</v>
      </c>
      <c r="P810" s="101">
        <v>45</v>
      </c>
      <c r="Q810" s="101">
        <v>0</v>
      </c>
      <c r="R810" s="101">
        <v>500</v>
      </c>
    </row>
    <row r="811">
      <c r="L811" s="98" t="s">
        <v>102703</v>
      </c>
      <c r="M811" s="98" t="s">
        <v>102704</v>
      </c>
      <c r="N811" s="98" t="s">
        <v>102705</v>
      </c>
      <c r="O811" s="101">
        <v>1360</v>
      </c>
      <c r="P811" s="101">
        <v>1360</v>
      </c>
    </row>
    <row r="812">
      <c r="L812" s="98" t="s">
        <v>102706</v>
      </c>
      <c r="M812" s="98" t="s">
        <v>102707</v>
      </c>
      <c r="N812" s="98" t="s">
        <v>102708</v>
      </c>
      <c r="O812" s="101">
        <v>-12</v>
      </c>
      <c r="P812" s="101">
        <v>0</v>
      </c>
    </row>
    <row r="813">
      <c r="L813" s="98" t="s">
        <v>102709</v>
      </c>
      <c r="M813" s="98" t="s">
        <v>102710</v>
      </c>
      <c r="N813" s="98" t="s">
        <v>102711</v>
      </c>
      <c r="O813" s="101">
        <v>12</v>
      </c>
      <c r="P813" s="101">
        <v>0</v>
      </c>
    </row>
    <row r="814">
      <c r="K814" s="96" t="s">
        <v>102712</v>
      </c>
      <c r="O814" s="85">
        <f>SUM(O810:O813)</f>
      </c>
      <c r="P814" s="85">
        <f>SUM(P810:P813)</f>
      </c>
    </row>
    <row r="815">
      <c r="A815" s="98" t="s">
        <v>102713</v>
      </c>
      <c r="B815" s="98" t="s">
        <v>102714</v>
      </c>
      <c r="C815" s="100">
        <v>1100</v>
      </c>
      <c r="D815" s="98" t="s">
        <v>102715</v>
      </c>
      <c r="E815" s="98" t="s">
        <v>102716</v>
      </c>
      <c r="F815" s="104">
        <v>41440</v>
      </c>
      <c r="G815" s="104">
        <v>45474</v>
      </c>
      <c r="H815" s="104">
        <v>45838</v>
      </c>
      <c r="J815" s="101">
        <v>1495</v>
      </c>
      <c r="K815" s="98" t="s">
        <v>102717</v>
      </c>
      <c r="L815" s="98" t="s">
        <v>102718</v>
      </c>
      <c r="M815" s="98" t="s">
        <v>102719</v>
      </c>
      <c r="N815" s="98" t="s">
        <v>102720</v>
      </c>
      <c r="O815" s="101">
        <v>45</v>
      </c>
      <c r="P815" s="101">
        <v>45</v>
      </c>
      <c r="Q815" s="101">
        <v>0</v>
      </c>
      <c r="R815" s="101">
        <v>1120</v>
      </c>
    </row>
    <row r="816">
      <c r="L816" s="98" t="s">
        <v>102721</v>
      </c>
      <c r="M816" s="98" t="s">
        <v>102722</v>
      </c>
      <c r="N816" s="98" t="s">
        <v>102723</v>
      </c>
      <c r="O816" s="101">
        <v>1257</v>
      </c>
      <c r="P816" s="101">
        <v>1257</v>
      </c>
    </row>
    <row r="817">
      <c r="L817" s="98" t="s">
        <v>102724</v>
      </c>
      <c r="M817" s="98" t="s">
        <v>102725</v>
      </c>
      <c r="N817" s="98" t="s">
        <v>102726</v>
      </c>
      <c r="O817" s="101">
        <v>75</v>
      </c>
      <c r="P817" s="101">
        <v>0</v>
      </c>
    </row>
    <row r="818">
      <c r="K818" s="96" t="s">
        <v>102727</v>
      </c>
      <c r="O818" s="85">
        <f>SUM(O815:O817)</f>
      </c>
      <c r="P818" s="85">
        <f>SUM(P815:P817)</f>
      </c>
    </row>
    <row r="819">
      <c r="A819" s="98" t="s">
        <v>102728</v>
      </c>
      <c r="B819" s="98" t="s">
        <v>102729</v>
      </c>
      <c r="C819" s="100">
        <v>1100</v>
      </c>
      <c r="D819" s="98" t="s">
        <v>102730</v>
      </c>
      <c r="E819" s="98" t="s">
        <v>102731</v>
      </c>
      <c r="F819" s="104">
        <v>45192</v>
      </c>
      <c r="G819" s="104">
        <v>45566</v>
      </c>
      <c r="H819" s="104">
        <v>45930</v>
      </c>
      <c r="J819" s="101">
        <v>1495</v>
      </c>
      <c r="K819" s="98" t="s">
        <v>102732</v>
      </c>
      <c r="L819" s="98" t="s">
        <v>102733</v>
      </c>
      <c r="M819" s="98" t="s">
        <v>102734</v>
      </c>
      <c r="N819" s="98" t="s">
        <v>102735</v>
      </c>
      <c r="O819" s="101">
        <v>45</v>
      </c>
      <c r="P819" s="101">
        <v>45</v>
      </c>
      <c r="Q819" s="101">
        <v>0</v>
      </c>
      <c r="R819" s="101">
        <v>200</v>
      </c>
    </row>
    <row r="820">
      <c r="L820" s="98" t="s">
        <v>102736</v>
      </c>
      <c r="M820" s="98" t="s">
        <v>102737</v>
      </c>
      <c r="N820" s="98" t="s">
        <v>102738</v>
      </c>
      <c r="O820" s="101">
        <v>1450</v>
      </c>
      <c r="P820" s="101">
        <v>1450</v>
      </c>
    </row>
    <row r="821">
      <c r="K821" s="96" t="s">
        <v>102739</v>
      </c>
      <c r="O821" s="85">
        <f>SUM(O819:O820)</f>
      </c>
      <c r="P821" s="85">
        <f>SUM(P819:P820)</f>
      </c>
    </row>
    <row r="822">
      <c r="A822" s="98" t="s">
        <v>102740</v>
      </c>
      <c r="B822" s="98" t="s">
        <v>102741</v>
      </c>
      <c r="C822" s="100">
        <v>1100</v>
      </c>
      <c r="D822" s="98" t="s">
        <v>102742</v>
      </c>
      <c r="E822" s="98" t="s">
        <v>102743</v>
      </c>
      <c r="F822" s="104">
        <v>43036</v>
      </c>
      <c r="G822" s="104">
        <v>45597</v>
      </c>
      <c r="H822" s="104">
        <v>45961</v>
      </c>
      <c r="J822" s="101">
        <v>1495</v>
      </c>
      <c r="K822" s="98" t="s">
        <v>102744</v>
      </c>
      <c r="L822" s="98" t="s">
        <v>102745</v>
      </c>
      <c r="M822" s="98" t="s">
        <v>102746</v>
      </c>
      <c r="N822" s="98" t="s">
        <v>102747</v>
      </c>
      <c r="O822" s="101">
        <v>45</v>
      </c>
      <c r="P822" s="101">
        <v>45</v>
      </c>
      <c r="Q822" s="101">
        <v>0</v>
      </c>
      <c r="R822" s="101">
        <v>200</v>
      </c>
    </row>
    <row r="823">
      <c r="L823" s="98" t="s">
        <v>102748</v>
      </c>
      <c r="M823" s="98" t="s">
        <v>102749</v>
      </c>
      <c r="N823" s="98" t="s">
        <v>102750</v>
      </c>
      <c r="O823" s="101">
        <v>1215</v>
      </c>
      <c r="P823" s="101">
        <v>1215</v>
      </c>
    </row>
    <row r="824">
      <c r="K824" s="96" t="s">
        <v>102751</v>
      </c>
      <c r="O824" s="85">
        <f>SUM(O822:O823)</f>
      </c>
      <c r="P824" s="85">
        <f>SUM(P822:P823)</f>
      </c>
    </row>
    <row r="825">
      <c r="A825" s="98" t="s">
        <v>102752</v>
      </c>
      <c r="B825" s="98" t="s">
        <v>102753</v>
      </c>
      <c r="C825" s="100">
        <v>1100</v>
      </c>
      <c r="D825" s="98" t="s">
        <v>102754</v>
      </c>
      <c r="E825" s="98" t="s">
        <v>102755</v>
      </c>
      <c r="F825" s="104">
        <v>44779</v>
      </c>
      <c r="G825" s="104">
        <v>45597</v>
      </c>
      <c r="H825" s="104">
        <v>45777</v>
      </c>
      <c r="J825" s="101">
        <v>1495</v>
      </c>
      <c r="K825" s="98" t="s">
        <v>102756</v>
      </c>
      <c r="L825" s="98" t="s">
        <v>102757</v>
      </c>
      <c r="M825" s="98" t="s">
        <v>102758</v>
      </c>
      <c r="N825" s="98" t="s">
        <v>102759</v>
      </c>
      <c r="O825" s="101">
        <v>45</v>
      </c>
      <c r="P825" s="101">
        <v>45</v>
      </c>
      <c r="Q825" s="101">
        <v>0</v>
      </c>
      <c r="R825" s="101">
        <v>1475</v>
      </c>
    </row>
    <row r="826">
      <c r="L826" s="98" t="s">
        <v>102760</v>
      </c>
      <c r="M826" s="98" t="s">
        <v>102761</v>
      </c>
      <c r="N826" s="98" t="s">
        <v>102762</v>
      </c>
      <c r="O826" s="101">
        <v>1350</v>
      </c>
      <c r="P826" s="101">
        <v>1350</v>
      </c>
    </row>
    <row r="827">
      <c r="K827" s="96" t="s">
        <v>102763</v>
      </c>
      <c r="O827" s="85">
        <f>SUM(O825:O826)</f>
      </c>
      <c r="P827" s="85">
        <f>SUM(P825:P826)</f>
      </c>
    </row>
    <row r="828">
      <c r="A828" s="98" t="s">
        <v>102764</v>
      </c>
      <c r="B828" s="98" t="s">
        <v>102765</v>
      </c>
      <c r="C828" s="100">
        <v>1100</v>
      </c>
      <c r="D828" s="98" t="s">
        <v>102766</v>
      </c>
      <c r="E828" s="98" t="s">
        <v>102767</v>
      </c>
      <c r="F828" s="104">
        <v>45684</v>
      </c>
      <c r="G828" s="104">
        <v>45684</v>
      </c>
      <c r="H828" s="104">
        <v>46048</v>
      </c>
      <c r="J828" s="101">
        <v>1540</v>
      </c>
      <c r="K828" s="98" t="s">
        <v>102768</v>
      </c>
      <c r="L828" s="98" t="s">
        <v>102769</v>
      </c>
      <c r="M828" s="98" t="s">
        <v>102770</v>
      </c>
      <c r="N828" s="98" t="s">
        <v>102771</v>
      </c>
      <c r="O828" s="101">
        <v>45</v>
      </c>
      <c r="P828" s="101">
        <v>45</v>
      </c>
      <c r="Q828" s="101">
        <v>0</v>
      </c>
      <c r="R828" s="101">
        <v>1540</v>
      </c>
    </row>
    <row r="829">
      <c r="L829" s="98" t="s">
        <v>102772</v>
      </c>
      <c r="M829" s="98" t="s">
        <v>102773</v>
      </c>
      <c r="N829" s="98" t="s">
        <v>102774</v>
      </c>
      <c r="O829" s="101">
        <v>1495</v>
      </c>
      <c r="P829" s="101">
        <v>1495</v>
      </c>
    </row>
    <row r="830">
      <c r="K830" s="96" t="s">
        <v>102775</v>
      </c>
      <c r="O830" s="85">
        <f>SUM(O828:O829)</f>
      </c>
      <c r="P830" s="85">
        <f>SUM(P828:P829)</f>
      </c>
    </row>
    <row r="831">
      <c r="A831" s="98" t="s">
        <v>102776</v>
      </c>
      <c r="B831" s="98" t="s">
        <v>102777</v>
      </c>
      <c r="C831" s="100">
        <v>1100</v>
      </c>
      <c r="D831" s="98" t="s">
        <v>102778</v>
      </c>
      <c r="E831" s="98" t="s">
        <v>102779</v>
      </c>
      <c r="F831" s="104">
        <v>43022</v>
      </c>
      <c r="G831" s="104">
        <v>45536</v>
      </c>
      <c r="H831" s="104">
        <v>45900</v>
      </c>
      <c r="J831" s="101">
        <v>1495</v>
      </c>
      <c r="K831" s="98" t="s">
        <v>102780</v>
      </c>
      <c r="L831" s="98" t="s">
        <v>102781</v>
      </c>
      <c r="M831" s="98" t="s">
        <v>102782</v>
      </c>
      <c r="N831" s="98" t="s">
        <v>102783</v>
      </c>
      <c r="O831" s="101">
        <v>45</v>
      </c>
      <c r="P831" s="101">
        <v>45</v>
      </c>
      <c r="Q831" s="101">
        <v>1407.27</v>
      </c>
      <c r="R831" s="101">
        <v>1120</v>
      </c>
    </row>
    <row r="832">
      <c r="L832" s="98" t="s">
        <v>102784</v>
      </c>
      <c r="M832" s="98" t="s">
        <v>102785</v>
      </c>
      <c r="N832" s="98" t="s">
        <v>102786</v>
      </c>
      <c r="O832" s="101">
        <v>1238</v>
      </c>
      <c r="P832" s="101">
        <v>1238</v>
      </c>
    </row>
    <row r="833">
      <c r="L833" s="98" t="s">
        <v>102787</v>
      </c>
      <c r="M833" s="98" t="s">
        <v>102788</v>
      </c>
      <c r="N833" s="98" t="s">
        <v>102789</v>
      </c>
      <c r="O833" s="101">
        <v>75</v>
      </c>
      <c r="P833" s="101">
        <v>0</v>
      </c>
    </row>
    <row r="834">
      <c r="K834" s="96" t="s">
        <v>102790</v>
      </c>
      <c r="O834" s="85">
        <f>SUM(O831:O833)</f>
      </c>
      <c r="P834" s="85">
        <f>SUM(P831:P833)</f>
      </c>
    </row>
    <row r="835">
      <c r="A835" s="98" t="s">
        <v>102791</v>
      </c>
      <c r="B835" s="98" t="s">
        <v>102792</v>
      </c>
      <c r="C835" s="100">
        <v>1100</v>
      </c>
      <c r="D835" s="98" t="s">
        <v>102793</v>
      </c>
      <c r="E835" s="98" t="s">
        <v>102794</v>
      </c>
      <c r="F835" s="104">
        <v>44253</v>
      </c>
      <c r="G835" s="104">
        <v>45383</v>
      </c>
      <c r="H835" s="104">
        <v>45777</v>
      </c>
      <c r="J835" s="101">
        <v>1495</v>
      </c>
      <c r="K835" s="98" t="s">
        <v>102795</v>
      </c>
      <c r="L835" s="98" t="s">
        <v>102796</v>
      </c>
      <c r="M835" s="98" t="s">
        <v>102797</v>
      </c>
      <c r="N835" s="98" t="s">
        <v>102798</v>
      </c>
      <c r="O835" s="101">
        <v>45</v>
      </c>
      <c r="P835" s="101">
        <v>45</v>
      </c>
      <c r="Q835" s="101">
        <v>0</v>
      </c>
      <c r="R835" s="101">
        <v>200</v>
      </c>
    </row>
    <row r="836">
      <c r="L836" s="98" t="s">
        <v>102799</v>
      </c>
      <c r="M836" s="98" t="s">
        <v>102800</v>
      </c>
      <c r="N836" s="98" t="s">
        <v>102801</v>
      </c>
      <c r="O836" s="101">
        <v>1135</v>
      </c>
      <c r="P836" s="101">
        <v>1135</v>
      </c>
    </row>
    <row r="837">
      <c r="K837" s="96" t="s">
        <v>102802</v>
      </c>
      <c r="O837" s="85">
        <f>SUM(O835:O836)</f>
      </c>
      <c r="P837" s="85">
        <f>SUM(P835:P836)</f>
      </c>
    </row>
    <row r="838">
      <c r="A838" s="98" t="s">
        <v>102803</v>
      </c>
      <c r="B838" s="98" t="s">
        <v>102804</v>
      </c>
      <c r="C838" s="100">
        <v>1100</v>
      </c>
      <c r="D838" s="98" t="s">
        <v>102805</v>
      </c>
      <c r="E838" s="98" t="s">
        <v>102806</v>
      </c>
      <c r="F838" s="104">
        <v>41538</v>
      </c>
      <c r="G838" s="104">
        <v>45627</v>
      </c>
      <c r="H838" s="104">
        <v>46022</v>
      </c>
      <c r="J838" s="101">
        <v>1450</v>
      </c>
      <c r="K838" s="98" t="s">
        <v>102807</v>
      </c>
      <c r="L838" s="98" t="s">
        <v>102808</v>
      </c>
      <c r="M838" s="98" t="s">
        <v>102809</v>
      </c>
      <c r="N838" s="98" t="s">
        <v>102810</v>
      </c>
      <c r="O838" s="101">
        <v>1160</v>
      </c>
      <c r="P838" s="101">
        <v>1160</v>
      </c>
      <c r="Q838" s="101">
        <v>0</v>
      </c>
      <c r="R838" s="101">
        <v>200</v>
      </c>
    </row>
    <row r="839">
      <c r="K839" s="96" t="s">
        <v>102811</v>
      </c>
      <c r="O839" s="85">
        <f>SUM(O838:O838)</f>
      </c>
      <c r="P839" s="85">
        <f>SUM(P838:P838)</f>
      </c>
    </row>
    <row r="840">
      <c r="A840" s="98" t="s">
        <v>102812</v>
      </c>
      <c r="B840" s="98" t="s">
        <v>102813</v>
      </c>
      <c r="C840" s="100">
        <v>1100</v>
      </c>
      <c r="D840" s="98" t="s">
        <v>102814</v>
      </c>
      <c r="E840" s="98" t="s">
        <v>102815</v>
      </c>
      <c r="F840" s="104">
        <v>45472</v>
      </c>
      <c r="G840" s="104">
        <v>45472</v>
      </c>
      <c r="H840" s="104">
        <v>45838</v>
      </c>
      <c r="J840" s="101">
        <v>1495</v>
      </c>
      <c r="K840" s="98" t="s">
        <v>102816</v>
      </c>
      <c r="L840" s="98" t="s">
        <v>102817</v>
      </c>
      <c r="M840" s="98" t="s">
        <v>102818</v>
      </c>
      <c r="N840" s="98" t="s">
        <v>102819</v>
      </c>
      <c r="O840" s="101">
        <v>45</v>
      </c>
      <c r="P840" s="101">
        <v>45</v>
      </c>
      <c r="Q840" s="101">
        <v>0</v>
      </c>
      <c r="R840" s="101">
        <v>1740</v>
      </c>
    </row>
    <row r="841">
      <c r="L841" s="98" t="s">
        <v>102820</v>
      </c>
      <c r="M841" s="98" t="s">
        <v>102821</v>
      </c>
      <c r="N841" s="98" t="s">
        <v>102822</v>
      </c>
      <c r="O841" s="101">
        <v>1495</v>
      </c>
      <c r="P841" s="101">
        <v>1495</v>
      </c>
    </row>
    <row r="842">
      <c r="K842" s="96" t="s">
        <v>102823</v>
      </c>
      <c r="O842" s="85">
        <f>SUM(O840:O841)</f>
      </c>
      <c r="P842" s="85">
        <f>SUM(P840:P841)</f>
      </c>
    </row>
    <row r="843">
      <c r="A843" s="98" t="s">
        <v>102824</v>
      </c>
      <c r="B843" s="98" t="s">
        <v>102825</v>
      </c>
      <c r="C843" s="100">
        <v>1100</v>
      </c>
      <c r="D843" s="98" t="s">
        <v>102826</v>
      </c>
      <c r="E843" s="98" t="s">
        <v>102827</v>
      </c>
      <c r="F843" s="104">
        <v>43938</v>
      </c>
      <c r="G843" s="104">
        <v>45474</v>
      </c>
      <c r="H843" s="104">
        <v>45869</v>
      </c>
      <c r="J843" s="101">
        <v>1495</v>
      </c>
      <c r="K843" s="98" t="s">
        <v>102828</v>
      </c>
      <c r="L843" s="98" t="s">
        <v>102829</v>
      </c>
      <c r="M843" s="98" t="s">
        <v>102830</v>
      </c>
      <c r="N843" s="98" t="s">
        <v>102831</v>
      </c>
      <c r="O843" s="101">
        <v>45</v>
      </c>
      <c r="P843" s="101">
        <v>45</v>
      </c>
      <c r="Q843" s="101">
        <v>0</v>
      </c>
      <c r="R843" s="101">
        <v>1760</v>
      </c>
    </row>
    <row r="844">
      <c r="L844" s="98" t="s">
        <v>102832</v>
      </c>
      <c r="M844" s="98" t="s">
        <v>102833</v>
      </c>
      <c r="N844" s="98" t="s">
        <v>102834</v>
      </c>
      <c r="O844" s="101">
        <v>1155</v>
      </c>
      <c r="P844" s="101">
        <v>1155</v>
      </c>
    </row>
    <row r="845">
      <c r="K845" s="96" t="s">
        <v>102835</v>
      </c>
      <c r="O845" s="85">
        <f>SUM(O843:O844)</f>
      </c>
      <c r="P845" s="85">
        <f>SUM(P843:P844)</f>
      </c>
    </row>
    <row r="846">
      <c r="A846" s="98" t="s">
        <v>102836</v>
      </c>
      <c r="B846" s="98" t="s">
        <v>102837</v>
      </c>
      <c r="C846" s="100">
        <v>1100</v>
      </c>
      <c r="D846" s="98" t="s">
        <v>102838</v>
      </c>
      <c r="E846" s="98" t="s">
        <v>102839</v>
      </c>
      <c r="F846" s="104">
        <v>43269</v>
      </c>
      <c r="G846" s="104">
        <v>45536</v>
      </c>
      <c r="H846" s="104">
        <v>45930</v>
      </c>
      <c r="J846" s="101">
        <v>1495</v>
      </c>
      <c r="K846" s="98" t="s">
        <v>102840</v>
      </c>
      <c r="L846" s="98" t="s">
        <v>102841</v>
      </c>
      <c r="M846" s="98" t="s">
        <v>102842</v>
      </c>
      <c r="N846" s="98" t="s">
        <v>102843</v>
      </c>
      <c r="O846" s="101">
        <v>45</v>
      </c>
      <c r="P846" s="101">
        <v>45</v>
      </c>
      <c r="Q846" s="101">
        <v>0</v>
      </c>
      <c r="R846" s="101">
        <v>200</v>
      </c>
    </row>
    <row r="847">
      <c r="L847" s="98" t="s">
        <v>102844</v>
      </c>
      <c r="M847" s="98" t="s">
        <v>102845</v>
      </c>
      <c r="N847" s="98" t="s">
        <v>102846</v>
      </c>
      <c r="O847" s="101">
        <v>1145</v>
      </c>
      <c r="P847" s="101">
        <v>1145</v>
      </c>
    </row>
    <row r="848">
      <c r="K848" s="96" t="s">
        <v>102847</v>
      </c>
      <c r="O848" s="85">
        <f>SUM(O846:O847)</f>
      </c>
      <c r="P848" s="85">
        <f>SUM(P846:P847)</f>
      </c>
    </row>
    <row r="849">
      <c r="A849" s="98" t="s">
        <v>102848</v>
      </c>
      <c r="B849" s="98" t="s">
        <v>102849</v>
      </c>
      <c r="C849" s="100">
        <v>1100</v>
      </c>
      <c r="D849" s="98" t="s">
        <v>102850</v>
      </c>
      <c r="E849" s="98" t="s">
        <v>102851</v>
      </c>
      <c r="F849" s="104">
        <v>44105</v>
      </c>
      <c r="G849" s="104">
        <v>45444</v>
      </c>
      <c r="H849" s="104">
        <v>45808</v>
      </c>
      <c r="J849" s="101">
        <v>1495</v>
      </c>
      <c r="K849" s="98" t="s">
        <v>102852</v>
      </c>
      <c r="L849" s="98" t="s">
        <v>102853</v>
      </c>
      <c r="M849" s="98" t="s">
        <v>102854</v>
      </c>
      <c r="N849" s="98" t="s">
        <v>102855</v>
      </c>
      <c r="O849" s="101">
        <v>45</v>
      </c>
      <c r="P849" s="101">
        <v>45</v>
      </c>
      <c r="Q849" s="101">
        <v>0</v>
      </c>
      <c r="R849" s="101">
        <v>1150</v>
      </c>
    </row>
    <row r="850">
      <c r="L850" s="98" t="s">
        <v>102856</v>
      </c>
      <c r="M850" s="98" t="s">
        <v>102857</v>
      </c>
      <c r="N850" s="98" t="s">
        <v>102858</v>
      </c>
      <c r="O850" s="101">
        <v>1275</v>
      </c>
      <c r="P850" s="101">
        <v>1275</v>
      </c>
    </row>
    <row r="851">
      <c r="L851" s="98" t="s">
        <v>102859</v>
      </c>
      <c r="M851" s="98" t="s">
        <v>102860</v>
      </c>
      <c r="N851" s="98" t="s">
        <v>102861</v>
      </c>
      <c r="O851" s="101">
        <v>12</v>
      </c>
      <c r="P851" s="101">
        <v>0</v>
      </c>
    </row>
    <row r="852">
      <c r="K852" s="96" t="s">
        <v>102862</v>
      </c>
      <c r="O852" s="85">
        <f>SUM(O849:O851)</f>
      </c>
      <c r="P852" s="85">
        <f>SUM(P849:P851)</f>
      </c>
    </row>
    <row r="853">
      <c r="A853" s="98" t="s">
        <v>102863</v>
      </c>
      <c r="B853" s="98" t="s">
        <v>102864</v>
      </c>
      <c r="C853" s="100">
        <v>1100</v>
      </c>
      <c r="D853" s="98" t="s">
        <v>102865</v>
      </c>
      <c r="E853" s="98" t="s">
        <v>102866</v>
      </c>
      <c r="F853" s="104">
        <v>45016</v>
      </c>
      <c r="G853" s="104">
        <v>45748</v>
      </c>
      <c r="H853" s="104">
        <v>46112</v>
      </c>
      <c r="J853" s="101">
        <v>1495</v>
      </c>
      <c r="K853" s="98" t="s">
        <v>102867</v>
      </c>
      <c r="L853" s="98" t="s">
        <v>102868</v>
      </c>
      <c r="M853" s="98" t="s">
        <v>102869</v>
      </c>
      <c r="N853" s="98" t="s">
        <v>102870</v>
      </c>
      <c r="O853" s="101">
        <v>45</v>
      </c>
      <c r="P853" s="101">
        <v>0</v>
      </c>
      <c r="Q853" s="101">
        <v>0</v>
      </c>
      <c r="R853" s="101">
        <v>200</v>
      </c>
    </row>
    <row r="854">
      <c r="L854" s="98" t="s">
        <v>102871</v>
      </c>
      <c r="M854" s="98" t="s">
        <v>102872</v>
      </c>
      <c r="N854" s="98" t="s">
        <v>102873</v>
      </c>
      <c r="O854" s="101">
        <v>45</v>
      </c>
      <c r="P854" s="101">
        <v>45</v>
      </c>
    </row>
    <row r="855">
      <c r="L855" s="98" t="s">
        <v>102874</v>
      </c>
      <c r="M855" s="98" t="s">
        <v>102875</v>
      </c>
      <c r="N855" s="98" t="s">
        <v>102876</v>
      </c>
      <c r="O855" s="101">
        <v>-45</v>
      </c>
      <c r="P855" s="101">
        <v>0</v>
      </c>
    </row>
    <row r="856">
      <c r="L856" s="98" t="s">
        <v>102877</v>
      </c>
      <c r="M856" s="98" t="s">
        <v>102878</v>
      </c>
      <c r="N856" s="98" t="s">
        <v>102879</v>
      </c>
      <c r="O856" s="101">
        <v>1495</v>
      </c>
      <c r="P856" s="101">
        <v>0</v>
      </c>
    </row>
    <row r="857">
      <c r="L857" s="98" t="s">
        <v>102880</v>
      </c>
      <c r="M857" s="98" t="s">
        <v>102881</v>
      </c>
      <c r="N857" s="98" t="s">
        <v>102882</v>
      </c>
      <c r="O857" s="101">
        <v>-1495</v>
      </c>
      <c r="P857" s="101">
        <v>0</v>
      </c>
    </row>
    <row r="858">
      <c r="L858" s="98" t="s">
        <v>102883</v>
      </c>
      <c r="M858" s="98" t="s">
        <v>102884</v>
      </c>
      <c r="N858" s="98" t="s">
        <v>102885</v>
      </c>
      <c r="O858" s="101">
        <v>1430</v>
      </c>
      <c r="P858" s="101">
        <v>1430</v>
      </c>
    </row>
    <row r="859">
      <c r="L859" s="98" t="s">
        <v>102886</v>
      </c>
      <c r="M859" s="98" t="s">
        <v>102887</v>
      </c>
      <c r="N859" s="98" t="s">
        <v>102888</v>
      </c>
      <c r="O859" s="101">
        <v>-200</v>
      </c>
      <c r="P859" s="101">
        <v>0</v>
      </c>
    </row>
    <row r="860">
      <c r="L860" s="98" t="s">
        <v>102889</v>
      </c>
      <c r="M860" s="98" t="s">
        <v>102890</v>
      </c>
      <c r="N860" s="98" t="s">
        <v>102891</v>
      </c>
      <c r="O860" s="101">
        <v>200</v>
      </c>
      <c r="P860" s="101">
        <v>0</v>
      </c>
    </row>
    <row r="861">
      <c r="K861" s="96" t="s">
        <v>102892</v>
      </c>
      <c r="O861" s="85">
        <f>SUM(O853:O860)</f>
      </c>
      <c r="P861" s="85">
        <f>SUM(P853:P860)</f>
      </c>
    </row>
    <row r="862">
      <c r="A862" s="98" t="s">
        <v>102893</v>
      </c>
      <c r="B862" s="98" t="s">
        <v>102894</v>
      </c>
      <c r="C862" s="100">
        <v>1100</v>
      </c>
      <c r="D862" s="98" t="s">
        <v>102895</v>
      </c>
      <c r="E862" s="98" t="s">
        <v>102896</v>
      </c>
      <c r="F862" s="104">
        <v>44250</v>
      </c>
      <c r="G862" s="104">
        <v>45748</v>
      </c>
      <c r="H862" s="104">
        <v>46112</v>
      </c>
      <c r="J862" s="101">
        <v>1495</v>
      </c>
      <c r="K862" s="98" t="s">
        <v>102897</v>
      </c>
      <c r="L862" s="98" t="s">
        <v>102898</v>
      </c>
      <c r="M862" s="98" t="s">
        <v>102899</v>
      </c>
      <c r="N862" s="98" t="s">
        <v>102900</v>
      </c>
      <c r="O862" s="101">
        <v>45</v>
      </c>
      <c r="P862" s="101">
        <v>45</v>
      </c>
      <c r="Q862" s="101">
        <v>-600</v>
      </c>
      <c r="R862" s="101">
        <v>500</v>
      </c>
    </row>
    <row r="863">
      <c r="L863" s="98" t="s">
        <v>102901</v>
      </c>
      <c r="M863" s="98" t="s">
        <v>102902</v>
      </c>
      <c r="N863" s="98" t="s">
        <v>102903</v>
      </c>
      <c r="O863" s="101">
        <v>1115</v>
      </c>
      <c r="P863" s="101">
        <v>1115</v>
      </c>
    </row>
    <row r="864">
      <c r="K864" s="96" t="s">
        <v>102904</v>
      </c>
      <c r="O864" s="85">
        <f>SUM(O862:O863)</f>
      </c>
      <c r="P864" s="85">
        <f>SUM(P862:P863)</f>
      </c>
    </row>
    <row r="865">
      <c r="A865" s="98" t="s">
        <v>102905</v>
      </c>
      <c r="B865" s="98" t="s">
        <v>102906</v>
      </c>
      <c r="C865" s="100">
        <v>1100</v>
      </c>
      <c r="D865" s="98" t="s">
        <v>102907</v>
      </c>
      <c r="E865" s="98" t="s">
        <v>102908</v>
      </c>
      <c r="F865" s="104">
        <v>45178</v>
      </c>
      <c r="G865" s="104">
        <v>45597</v>
      </c>
      <c r="H865" s="104">
        <v>45991</v>
      </c>
      <c r="J865" s="101">
        <v>1495</v>
      </c>
      <c r="K865" s="98" t="s">
        <v>102909</v>
      </c>
      <c r="L865" s="98" t="s">
        <v>102910</v>
      </c>
      <c r="M865" s="98" t="s">
        <v>102911</v>
      </c>
      <c r="N865" s="98" t="s">
        <v>102912</v>
      </c>
      <c r="O865" s="101">
        <v>45</v>
      </c>
      <c r="P865" s="101">
        <v>45</v>
      </c>
      <c r="Q865" s="101">
        <v>0</v>
      </c>
      <c r="R865" s="101">
        <v>1645</v>
      </c>
    </row>
    <row r="866">
      <c r="L866" s="98" t="s">
        <v>102913</v>
      </c>
      <c r="M866" s="98" t="s">
        <v>102914</v>
      </c>
      <c r="N866" s="98" t="s">
        <v>102915</v>
      </c>
      <c r="O866" s="101">
        <v>1450</v>
      </c>
      <c r="P866" s="101">
        <v>1450</v>
      </c>
    </row>
    <row r="867">
      <c r="L867" s="98" t="s">
        <v>102916</v>
      </c>
      <c r="M867" s="98" t="s">
        <v>102917</v>
      </c>
      <c r="N867" s="98" t="s">
        <v>102918</v>
      </c>
      <c r="O867" s="101">
        <v>12</v>
      </c>
      <c r="P867" s="101">
        <v>0</v>
      </c>
    </row>
    <row r="868">
      <c r="K868" s="96" t="s">
        <v>102919</v>
      </c>
      <c r="O868" s="85">
        <f>SUM(O865:O867)</f>
      </c>
      <c r="P868" s="85">
        <f>SUM(P865:P867)</f>
      </c>
    </row>
    <row r="869">
      <c r="A869" s="98" t="s">
        <v>102920</v>
      </c>
      <c r="B869" s="98" t="s">
        <v>102921</v>
      </c>
      <c r="C869" s="100">
        <v>1100</v>
      </c>
      <c r="D869" s="98" t="s">
        <v>102922</v>
      </c>
      <c r="E869" s="98" t="s">
        <v>102923</v>
      </c>
      <c r="F869" s="104">
        <v>42902</v>
      </c>
      <c r="G869" s="104">
        <v>45474</v>
      </c>
      <c r="H869" s="104">
        <v>45838</v>
      </c>
      <c r="J869" s="101">
        <v>1495</v>
      </c>
      <c r="K869" s="98" t="s">
        <v>102924</v>
      </c>
      <c r="L869" s="98" t="s">
        <v>102925</v>
      </c>
      <c r="M869" s="98" t="s">
        <v>102926</v>
      </c>
      <c r="N869" s="98" t="s">
        <v>102927</v>
      </c>
      <c r="O869" s="101">
        <v>45</v>
      </c>
      <c r="P869" s="101">
        <v>45</v>
      </c>
      <c r="Q869" s="101">
        <v>0</v>
      </c>
      <c r="R869" s="101">
        <v>935</v>
      </c>
    </row>
    <row r="870">
      <c r="L870" s="98" t="s">
        <v>102928</v>
      </c>
      <c r="M870" s="98" t="s">
        <v>102929</v>
      </c>
      <c r="N870" s="98" t="s">
        <v>102930</v>
      </c>
      <c r="O870" s="101">
        <v>1087</v>
      </c>
      <c r="P870" s="101">
        <v>1087</v>
      </c>
    </row>
    <row r="871">
      <c r="K871" s="96" t="s">
        <v>102931</v>
      </c>
      <c r="O871" s="85">
        <f>SUM(O869:O870)</f>
      </c>
      <c r="P871" s="85">
        <f>SUM(P869:P870)</f>
      </c>
    </row>
    <row r="872">
      <c r="A872" s="98" t="s">
        <v>102932</v>
      </c>
      <c r="B872" s="98" t="s">
        <v>102933</v>
      </c>
      <c r="C872" s="100">
        <v>1100</v>
      </c>
      <c r="D872" s="98" t="s">
        <v>102934</v>
      </c>
      <c r="E872" s="98" t="s">
        <v>102935</v>
      </c>
      <c r="F872" s="104">
        <v>44758</v>
      </c>
      <c r="G872" s="104">
        <v>45536</v>
      </c>
      <c r="H872" s="104">
        <v>45930</v>
      </c>
      <c r="J872" s="101">
        <v>1495</v>
      </c>
      <c r="K872" s="98" t="s">
        <v>102936</v>
      </c>
      <c r="L872" s="98" t="s">
        <v>102937</v>
      </c>
      <c r="M872" s="98" t="s">
        <v>102938</v>
      </c>
      <c r="N872" s="98" t="s">
        <v>102939</v>
      </c>
      <c r="O872" s="101">
        <v>45</v>
      </c>
      <c r="P872" s="101">
        <v>45</v>
      </c>
      <c r="Q872" s="101">
        <v>0</v>
      </c>
      <c r="R872" s="101">
        <v>1475</v>
      </c>
    </row>
    <row r="873">
      <c r="L873" s="98" t="s">
        <v>102940</v>
      </c>
      <c r="M873" s="98" t="s">
        <v>102941</v>
      </c>
      <c r="N873" s="98" t="s">
        <v>102942</v>
      </c>
      <c r="O873" s="101">
        <v>1330</v>
      </c>
      <c r="P873" s="101">
        <v>1330</v>
      </c>
    </row>
    <row r="874">
      <c r="L874" s="98" t="s">
        <v>102943</v>
      </c>
      <c r="M874" s="98" t="s">
        <v>102944</v>
      </c>
      <c r="N874" s="98" t="s">
        <v>102945</v>
      </c>
      <c r="O874" s="101">
        <v>12</v>
      </c>
      <c r="P874" s="101">
        <v>0</v>
      </c>
    </row>
    <row r="875">
      <c r="K875" s="96" t="s">
        <v>102946</v>
      </c>
      <c r="O875" s="85">
        <f>SUM(O872:O874)</f>
      </c>
      <c r="P875" s="85">
        <f>SUM(P872:P874)</f>
      </c>
    </row>
    <row r="876">
      <c r="A876" s="98" t="s">
        <v>102947</v>
      </c>
      <c r="B876" s="98" t="s">
        <v>102948</v>
      </c>
      <c r="C876" s="100">
        <v>1100</v>
      </c>
      <c r="D876" s="98" t="s">
        <v>102949</v>
      </c>
      <c r="E876" s="98" t="s">
        <v>102950</v>
      </c>
      <c r="F876" s="104">
        <v>43399</v>
      </c>
      <c r="G876" s="104">
        <v>45597</v>
      </c>
      <c r="H876" s="104">
        <v>45961</v>
      </c>
      <c r="J876" s="101">
        <v>1495</v>
      </c>
      <c r="K876" s="98" t="s">
        <v>102951</v>
      </c>
      <c r="L876" s="98" t="s">
        <v>102952</v>
      </c>
      <c r="M876" s="98" t="s">
        <v>102953</v>
      </c>
      <c r="N876" s="98" t="s">
        <v>102954</v>
      </c>
      <c r="O876" s="101">
        <v>45</v>
      </c>
      <c r="P876" s="101">
        <v>45</v>
      </c>
      <c r="Q876" s="101">
        <v>0</v>
      </c>
      <c r="R876" s="101">
        <v>400</v>
      </c>
    </row>
    <row r="877">
      <c r="L877" s="98" t="s">
        <v>102955</v>
      </c>
      <c r="M877" s="98" t="s">
        <v>102956</v>
      </c>
      <c r="N877" s="98" t="s">
        <v>102957</v>
      </c>
      <c r="O877" s="101">
        <v>1228</v>
      </c>
      <c r="P877" s="101">
        <v>1228</v>
      </c>
    </row>
    <row r="878">
      <c r="L878" s="98" t="s">
        <v>102958</v>
      </c>
      <c r="M878" s="98" t="s">
        <v>102959</v>
      </c>
      <c r="N878" s="98" t="s">
        <v>102960</v>
      </c>
      <c r="O878" s="101">
        <v>12</v>
      </c>
      <c r="P878" s="101">
        <v>0</v>
      </c>
    </row>
    <row r="879">
      <c r="K879" s="96" t="s">
        <v>102961</v>
      </c>
      <c r="O879" s="85">
        <f>SUM(O876:O878)</f>
      </c>
      <c r="P879" s="85">
        <f>SUM(P876:P878)</f>
      </c>
    </row>
    <row r="880">
      <c r="A880" s="98" t="s">
        <v>102962</v>
      </c>
      <c r="B880" s="98" t="s">
        <v>102963</v>
      </c>
      <c r="C880" s="100">
        <v>1100</v>
      </c>
      <c r="D880" s="98" t="s">
        <v>102964</v>
      </c>
      <c r="E880" s="98" t="s">
        <v>102965</v>
      </c>
      <c r="F880" s="104">
        <v>45150</v>
      </c>
      <c r="G880" s="104">
        <v>45566</v>
      </c>
      <c r="H880" s="104">
        <v>45961</v>
      </c>
      <c r="J880" s="101">
        <v>1495</v>
      </c>
      <c r="K880" s="98" t="s">
        <v>102966</v>
      </c>
      <c r="L880" s="98" t="s">
        <v>102967</v>
      </c>
      <c r="M880" s="98" t="s">
        <v>102968</v>
      </c>
      <c r="N880" s="98" t="s">
        <v>102969</v>
      </c>
      <c r="O880" s="101">
        <v>45</v>
      </c>
      <c r="P880" s="101">
        <v>45</v>
      </c>
      <c r="Q880" s="101">
        <v>0</v>
      </c>
      <c r="R880" s="101">
        <v>1945</v>
      </c>
    </row>
    <row r="881">
      <c r="L881" s="98" t="s">
        <v>102970</v>
      </c>
      <c r="M881" s="98" t="s">
        <v>102971</v>
      </c>
      <c r="N881" s="98" t="s">
        <v>102972</v>
      </c>
      <c r="O881" s="101">
        <v>1450</v>
      </c>
      <c r="P881" s="101">
        <v>1450</v>
      </c>
    </row>
    <row r="882">
      <c r="K882" s="96" t="s">
        <v>102973</v>
      </c>
      <c r="O882" s="85">
        <f>SUM(O880:O881)</f>
      </c>
      <c r="P882" s="85">
        <f>SUM(P880:P881)</f>
      </c>
    </row>
    <row r="883">
      <c r="A883" s="98" t="s">
        <v>102974</v>
      </c>
      <c r="B883" s="98" t="s">
        <v>102975</v>
      </c>
      <c r="C883" s="100">
        <v>1100</v>
      </c>
      <c r="D883" s="98" t="s">
        <v>102976</v>
      </c>
      <c r="E883" s="98" t="s">
        <v>102977</v>
      </c>
      <c r="F883" s="104">
        <v>44719</v>
      </c>
      <c r="G883" s="104">
        <v>45474</v>
      </c>
      <c r="H883" s="104">
        <v>45838</v>
      </c>
      <c r="J883" s="101">
        <v>1495</v>
      </c>
      <c r="K883" s="98" t="s">
        <v>102978</v>
      </c>
      <c r="L883" s="98" t="s">
        <v>102979</v>
      </c>
      <c r="M883" s="98" t="s">
        <v>102980</v>
      </c>
      <c r="N883" s="98" t="s">
        <v>102981</v>
      </c>
      <c r="O883" s="101">
        <v>45</v>
      </c>
      <c r="P883" s="101">
        <v>45</v>
      </c>
      <c r="Q883" s="101">
        <v>0</v>
      </c>
      <c r="R883" s="101">
        <v>1875</v>
      </c>
    </row>
    <row r="884">
      <c r="L884" s="98" t="s">
        <v>102982</v>
      </c>
      <c r="M884" s="98" t="s">
        <v>102983</v>
      </c>
      <c r="N884" s="98" t="s">
        <v>102984</v>
      </c>
      <c r="O884" s="101">
        <v>1310</v>
      </c>
      <c r="P884" s="101">
        <v>1310</v>
      </c>
    </row>
    <row r="885">
      <c r="L885" s="98" t="s">
        <v>102985</v>
      </c>
      <c r="M885" s="98" t="s">
        <v>102986</v>
      </c>
      <c r="N885" s="98" t="s">
        <v>102987</v>
      </c>
      <c r="O885" s="101">
        <v>12</v>
      </c>
      <c r="P885" s="101">
        <v>0</v>
      </c>
    </row>
    <row r="886">
      <c r="K886" s="96" t="s">
        <v>102988</v>
      </c>
      <c r="O886" s="85">
        <f>SUM(O883:O885)</f>
      </c>
      <c r="P886" s="85">
        <f>SUM(P883:P885)</f>
      </c>
    </row>
    <row r="887">
      <c r="A887" s="98" t="s">
        <v>102989</v>
      </c>
      <c r="B887" s="98" t="s">
        <v>102990</v>
      </c>
      <c r="C887" s="100">
        <v>1100</v>
      </c>
      <c r="D887" s="98" t="s">
        <v>102991</v>
      </c>
      <c r="E887" s="98" t="s">
        <v>102992</v>
      </c>
      <c r="F887" s="104">
        <v>43624</v>
      </c>
      <c r="G887" s="104">
        <v>45505</v>
      </c>
      <c r="H887" s="104">
        <v>45900</v>
      </c>
      <c r="J887" s="101">
        <v>1450</v>
      </c>
      <c r="K887" s="98" t="s">
        <v>102993</v>
      </c>
      <c r="L887" s="98" t="s">
        <v>102994</v>
      </c>
      <c r="M887" s="98" t="s">
        <v>102995</v>
      </c>
      <c r="N887" s="98" t="s">
        <v>102996</v>
      </c>
      <c r="O887" s="101">
        <v>1195</v>
      </c>
      <c r="P887" s="101">
        <v>1195</v>
      </c>
      <c r="Q887" s="101">
        <v>0</v>
      </c>
      <c r="R887" s="101">
        <v>200</v>
      </c>
    </row>
    <row r="888">
      <c r="K888" s="96" t="s">
        <v>102997</v>
      </c>
      <c r="O888" s="85">
        <f>SUM(O887:O887)</f>
      </c>
      <c r="P888" s="85">
        <f>SUM(P887:P887)</f>
      </c>
    </row>
    <row r="889">
      <c r="A889" s="98" t="s">
        <v>102998</v>
      </c>
      <c r="B889" s="98" t="s">
        <v>102999</v>
      </c>
      <c r="C889" s="100">
        <v>1100</v>
      </c>
      <c r="D889" s="98" t="s">
        <v>103000</v>
      </c>
      <c r="E889" s="98" t="s">
        <v>103001</v>
      </c>
      <c r="F889" s="104">
        <v>44666</v>
      </c>
      <c r="G889" s="104">
        <v>45474</v>
      </c>
      <c r="H889" s="104">
        <v>45869</v>
      </c>
      <c r="J889" s="101">
        <v>1495</v>
      </c>
      <c r="K889" s="98" t="s">
        <v>103002</v>
      </c>
      <c r="L889" s="98" t="s">
        <v>103003</v>
      </c>
      <c r="M889" s="98" t="s">
        <v>103004</v>
      </c>
      <c r="N889" s="98" t="s">
        <v>103005</v>
      </c>
      <c r="O889" s="101">
        <v>45</v>
      </c>
      <c r="P889" s="101">
        <v>45</v>
      </c>
      <c r="Q889" s="101">
        <v>0</v>
      </c>
      <c r="R889" s="101">
        <v>1445</v>
      </c>
    </row>
    <row r="890">
      <c r="L890" s="98" t="s">
        <v>103006</v>
      </c>
      <c r="M890" s="98" t="s">
        <v>103007</v>
      </c>
      <c r="N890" s="98" t="s">
        <v>103008</v>
      </c>
      <c r="O890" s="101">
        <v>1300</v>
      </c>
      <c r="P890" s="101">
        <v>1300</v>
      </c>
    </row>
    <row r="891">
      <c r="K891" s="96" t="s">
        <v>103009</v>
      </c>
      <c r="O891" s="85">
        <f>SUM(O889:O890)</f>
      </c>
      <c r="P891" s="85">
        <f>SUM(P889:P890)</f>
      </c>
    </row>
    <row r="892">
      <c r="A892" s="98" t="s">
        <v>103010</v>
      </c>
      <c r="B892" s="98" t="s">
        <v>103011</v>
      </c>
      <c r="C892" s="100">
        <v>1100</v>
      </c>
      <c r="D892" s="98" t="s">
        <v>103012</v>
      </c>
      <c r="E892" s="98" t="s">
        <v>103013</v>
      </c>
      <c r="F892" s="104">
        <v>44814</v>
      </c>
      <c r="G892" s="104">
        <v>45627</v>
      </c>
      <c r="H892" s="104">
        <v>46022</v>
      </c>
      <c r="J892" s="101">
        <v>1495</v>
      </c>
      <c r="K892" s="98" t="s">
        <v>103014</v>
      </c>
      <c r="L892" s="98" t="s">
        <v>103015</v>
      </c>
      <c r="M892" s="98" t="s">
        <v>103016</v>
      </c>
      <c r="N892" s="98" t="s">
        <v>103017</v>
      </c>
      <c r="O892" s="101">
        <v>45</v>
      </c>
      <c r="P892" s="101">
        <v>45</v>
      </c>
      <c r="Q892" s="101">
        <v>25</v>
      </c>
      <c r="R892" s="101">
        <v>1775</v>
      </c>
    </row>
    <row r="893">
      <c r="L893" s="98" t="s">
        <v>103018</v>
      </c>
      <c r="M893" s="98" t="s">
        <v>103019</v>
      </c>
      <c r="N893" s="98" t="s">
        <v>103020</v>
      </c>
      <c r="O893" s="101">
        <v>1360</v>
      </c>
      <c r="P893" s="101">
        <v>1360</v>
      </c>
    </row>
    <row r="894">
      <c r="L894" s="98" t="s">
        <v>103021</v>
      </c>
      <c r="M894" s="98" t="s">
        <v>103022</v>
      </c>
      <c r="N894" s="98" t="s">
        <v>103023</v>
      </c>
      <c r="O894" s="101">
        <v>25</v>
      </c>
      <c r="P894" s="101">
        <v>0</v>
      </c>
    </row>
    <row r="895">
      <c r="K895" s="96" t="s">
        <v>103024</v>
      </c>
      <c r="O895" s="85">
        <f>SUM(O892:O894)</f>
      </c>
      <c r="P895" s="85">
        <f>SUM(P892:P894)</f>
      </c>
    </row>
    <row r="896">
      <c r="A896" s="98" t="s">
        <v>103025</v>
      </c>
      <c r="B896" s="98" t="s">
        <v>103026</v>
      </c>
      <c r="C896" s="100">
        <v>1100</v>
      </c>
      <c r="D896" s="98" t="s">
        <v>103027</v>
      </c>
      <c r="E896" s="98" t="s">
        <v>103028</v>
      </c>
      <c r="F896" s="104">
        <v>41941</v>
      </c>
      <c r="G896" s="104">
        <v>45474</v>
      </c>
      <c r="H896" s="104">
        <v>45869</v>
      </c>
      <c r="J896" s="101">
        <v>1495</v>
      </c>
      <c r="K896" s="98" t="s">
        <v>103029</v>
      </c>
      <c r="L896" s="98" t="s">
        <v>103030</v>
      </c>
      <c r="M896" s="98" t="s">
        <v>103031</v>
      </c>
      <c r="N896" s="98" t="s">
        <v>103032</v>
      </c>
      <c r="O896" s="101">
        <v>45</v>
      </c>
      <c r="P896" s="101">
        <v>45</v>
      </c>
      <c r="Q896" s="101">
        <v>0</v>
      </c>
      <c r="R896" s="101">
        <v>200</v>
      </c>
    </row>
    <row r="897">
      <c r="L897" s="98" t="s">
        <v>103033</v>
      </c>
      <c r="M897" s="98" t="s">
        <v>103034</v>
      </c>
      <c r="N897" s="98" t="s">
        <v>103035</v>
      </c>
      <c r="O897" s="101">
        <v>1053</v>
      </c>
      <c r="P897" s="101">
        <v>1053</v>
      </c>
    </row>
    <row r="898">
      <c r="K898" s="96" t="s">
        <v>103036</v>
      </c>
      <c r="O898" s="85">
        <f>SUM(O896:O897)</f>
      </c>
      <c r="P898" s="85">
        <f>SUM(P896:P897)</f>
      </c>
    </row>
    <row r="899">
      <c r="A899" s="98" t="s">
        <v>103037</v>
      </c>
      <c r="B899" s="98" t="s">
        <v>103038</v>
      </c>
      <c r="C899" s="100">
        <v>1100</v>
      </c>
      <c r="D899" s="98" t="s">
        <v>103039</v>
      </c>
      <c r="E899" s="98" t="s">
        <v>103040</v>
      </c>
      <c r="F899" s="104">
        <v>45066</v>
      </c>
      <c r="G899" s="104">
        <v>45474</v>
      </c>
      <c r="H899" s="104">
        <v>45838</v>
      </c>
      <c r="J899" s="101">
        <v>1495</v>
      </c>
      <c r="K899" s="98" t="s">
        <v>103041</v>
      </c>
      <c r="L899" s="98" t="s">
        <v>103042</v>
      </c>
      <c r="M899" s="98" t="s">
        <v>103043</v>
      </c>
      <c r="N899" s="98" t="s">
        <v>103044</v>
      </c>
      <c r="O899" s="101">
        <v>45</v>
      </c>
      <c r="P899" s="101">
        <v>45</v>
      </c>
      <c r="Q899" s="101">
        <v>0</v>
      </c>
      <c r="R899" s="101">
        <v>200</v>
      </c>
    </row>
    <row r="900">
      <c r="L900" s="98" t="s">
        <v>103045</v>
      </c>
      <c r="M900" s="98" t="s">
        <v>103046</v>
      </c>
      <c r="N900" s="98" t="s">
        <v>103047</v>
      </c>
      <c r="O900" s="101">
        <v>1350</v>
      </c>
      <c r="P900" s="101">
        <v>1350</v>
      </c>
    </row>
    <row r="901">
      <c r="K901" s="96" t="s">
        <v>103048</v>
      </c>
      <c r="O901" s="85">
        <f>SUM(O899:O900)</f>
      </c>
      <c r="P901" s="85">
        <f>SUM(P899:P900)</f>
      </c>
    </row>
    <row r="902">
      <c r="A902" s="98" t="s">
        <v>103049</v>
      </c>
      <c r="B902" s="98" t="s">
        <v>103050</v>
      </c>
      <c r="C902" s="100">
        <v>1100</v>
      </c>
      <c r="D902" s="98" t="s">
        <v>103051</v>
      </c>
      <c r="E902" s="98" t="s">
        <v>103052</v>
      </c>
      <c r="F902" s="104">
        <v>45045</v>
      </c>
      <c r="G902" s="104">
        <v>45444</v>
      </c>
      <c r="H902" s="104">
        <v>45838</v>
      </c>
      <c r="J902" s="101">
        <v>1495</v>
      </c>
      <c r="K902" s="98" t="s">
        <v>103053</v>
      </c>
      <c r="L902" s="98" t="s">
        <v>103054</v>
      </c>
      <c r="M902" s="98" t="s">
        <v>103055</v>
      </c>
      <c r="N902" s="98" t="s">
        <v>103056</v>
      </c>
      <c r="O902" s="101">
        <v>45</v>
      </c>
      <c r="P902" s="101">
        <v>45</v>
      </c>
      <c r="Q902" s="101">
        <v>0</v>
      </c>
      <c r="R902" s="101">
        <v>500</v>
      </c>
    </row>
    <row r="903">
      <c r="L903" s="98" t="s">
        <v>103057</v>
      </c>
      <c r="M903" s="98" t="s">
        <v>103058</v>
      </c>
      <c r="N903" s="98" t="s">
        <v>103059</v>
      </c>
      <c r="O903" s="101">
        <v>1350</v>
      </c>
      <c r="P903" s="101">
        <v>1350</v>
      </c>
    </row>
    <row r="904">
      <c r="K904" s="96" t="s">
        <v>103060</v>
      </c>
      <c r="O904" s="85">
        <f>SUM(O902:O903)</f>
      </c>
      <c r="P904" s="85">
        <f>SUM(P902:P903)</f>
      </c>
    </row>
    <row r="905">
      <c r="A905" s="98" t="s">
        <v>103061</v>
      </c>
      <c r="B905" s="98" t="s">
        <v>103062</v>
      </c>
      <c r="C905" s="100">
        <v>1100</v>
      </c>
      <c r="D905" s="98" t="s">
        <v>103063</v>
      </c>
      <c r="E905" s="98" t="s">
        <v>103064</v>
      </c>
      <c r="F905" s="104">
        <v>44800</v>
      </c>
      <c r="G905" s="104">
        <v>45566</v>
      </c>
      <c r="H905" s="104">
        <v>45961</v>
      </c>
      <c r="J905" s="101">
        <v>1450</v>
      </c>
      <c r="K905" s="98" t="s">
        <v>103065</v>
      </c>
      <c r="L905" s="98" t="s">
        <v>103066</v>
      </c>
      <c r="M905" s="98" t="s">
        <v>103067</v>
      </c>
      <c r="N905" s="98" t="s">
        <v>103068</v>
      </c>
      <c r="O905" s="101">
        <v>1330</v>
      </c>
      <c r="P905" s="101">
        <v>1330</v>
      </c>
      <c r="Q905" s="101">
        <v>0</v>
      </c>
      <c r="R905" s="101">
        <v>500</v>
      </c>
    </row>
    <row r="906">
      <c r="L906" s="98" t="s">
        <v>103069</v>
      </c>
      <c r="M906" s="98" t="s">
        <v>103070</v>
      </c>
      <c r="N906" s="98" t="s">
        <v>103071</v>
      </c>
      <c r="O906" s="101">
        <v>12</v>
      </c>
      <c r="P906" s="101">
        <v>0</v>
      </c>
    </row>
    <row r="907">
      <c r="K907" s="96" t="s">
        <v>103072</v>
      </c>
      <c r="O907" s="85">
        <f>SUM(O905:O906)</f>
      </c>
      <c r="P907" s="85">
        <f>SUM(P905:P906)</f>
      </c>
    </row>
    <row r="908">
      <c r="A908" s="98" t="s">
        <v>103073</v>
      </c>
      <c r="B908" s="98" t="s">
        <v>103074</v>
      </c>
      <c r="C908" s="100">
        <v>1100</v>
      </c>
      <c r="D908" s="98" t="s">
        <v>103075</v>
      </c>
      <c r="E908" s="98" t="s">
        <v>103076</v>
      </c>
      <c r="F908" s="104">
        <v>45250</v>
      </c>
      <c r="G908" s="104">
        <v>45658</v>
      </c>
      <c r="H908" s="104">
        <v>46022</v>
      </c>
      <c r="J908" s="101">
        <v>1495</v>
      </c>
      <c r="K908" s="98" t="s">
        <v>103077</v>
      </c>
      <c r="L908" s="98" t="s">
        <v>103078</v>
      </c>
      <c r="M908" s="98" t="s">
        <v>103079</v>
      </c>
      <c r="N908" s="98" t="s">
        <v>103080</v>
      </c>
      <c r="O908" s="101">
        <v>45</v>
      </c>
      <c r="P908" s="101">
        <v>45</v>
      </c>
      <c r="Q908" s="101">
        <v>0</v>
      </c>
      <c r="R908" s="101">
        <v>1645</v>
      </c>
    </row>
    <row r="909">
      <c r="L909" s="98" t="s">
        <v>103081</v>
      </c>
      <c r="M909" s="98" t="s">
        <v>103082</v>
      </c>
      <c r="N909" s="98" t="s">
        <v>103083</v>
      </c>
      <c r="O909" s="101">
        <v>1480</v>
      </c>
      <c r="P909" s="101">
        <v>1480</v>
      </c>
    </row>
    <row r="910">
      <c r="L910" s="98" t="s">
        <v>103084</v>
      </c>
      <c r="M910" s="98" t="s">
        <v>103085</v>
      </c>
      <c r="N910" s="98" t="s">
        <v>103086</v>
      </c>
      <c r="O910" s="101">
        <v>75</v>
      </c>
      <c r="P910" s="101">
        <v>0</v>
      </c>
    </row>
    <row r="911">
      <c r="L911" s="98" t="s">
        <v>103087</v>
      </c>
      <c r="M911" s="98" t="s">
        <v>103088</v>
      </c>
      <c r="N911" s="98" t="s">
        <v>103089</v>
      </c>
      <c r="O911" s="101">
        <v>12</v>
      </c>
      <c r="P911" s="101">
        <v>0</v>
      </c>
    </row>
    <row r="912">
      <c r="K912" s="96" t="s">
        <v>103090</v>
      </c>
      <c r="O912" s="85">
        <f>SUM(O908:O911)</f>
      </c>
      <c r="P912" s="85">
        <f>SUM(P908:P911)</f>
      </c>
    </row>
    <row r="913">
      <c r="A913" s="98" t="s">
        <v>103091</v>
      </c>
      <c r="B913" s="98" t="s">
        <v>103092</v>
      </c>
      <c r="C913" s="100">
        <v>1100</v>
      </c>
      <c r="D913" s="98" t="s">
        <v>103093</v>
      </c>
      <c r="E913" s="98" t="s">
        <v>103094</v>
      </c>
      <c r="F913" s="104">
        <v>45640</v>
      </c>
      <c r="G913" s="104">
        <v>45640</v>
      </c>
      <c r="H913" s="104">
        <v>46004</v>
      </c>
      <c r="J913" s="101">
        <v>1540</v>
      </c>
      <c r="K913" s="98" t="s">
        <v>103095</v>
      </c>
      <c r="L913" s="98" t="s">
        <v>103096</v>
      </c>
      <c r="M913" s="98" t="s">
        <v>103097</v>
      </c>
      <c r="N913" s="98" t="s">
        <v>103098</v>
      </c>
      <c r="O913" s="101">
        <v>45</v>
      </c>
      <c r="P913" s="101">
        <v>45</v>
      </c>
      <c r="Q913" s="101">
        <v>0</v>
      </c>
      <c r="R913" s="101">
        <v>200</v>
      </c>
    </row>
    <row r="914">
      <c r="L914" s="98" t="s">
        <v>103099</v>
      </c>
      <c r="M914" s="98" t="s">
        <v>103100</v>
      </c>
      <c r="N914" s="98" t="s">
        <v>103101</v>
      </c>
      <c r="O914" s="101">
        <v>1495</v>
      </c>
      <c r="P914" s="101">
        <v>1495</v>
      </c>
    </row>
    <row r="915">
      <c r="K915" s="96" t="s">
        <v>103102</v>
      </c>
      <c r="O915" s="85">
        <f>SUM(O913:O914)</f>
      </c>
      <c r="P915" s="85">
        <f>SUM(P913:P914)</f>
      </c>
    </row>
    <row r="916">
      <c r="A916" s="98" t="s">
        <v>103103</v>
      </c>
      <c r="B916" s="98" t="s">
        <v>103104</v>
      </c>
      <c r="C916" s="100">
        <v>1100</v>
      </c>
      <c r="D916" s="98" t="s">
        <v>103105</v>
      </c>
      <c r="E916" s="98" t="s">
        <v>103106</v>
      </c>
      <c r="F916" s="104">
        <v>34973</v>
      </c>
      <c r="G916" s="104">
        <v>45536</v>
      </c>
      <c r="H916" s="104">
        <v>45930</v>
      </c>
      <c r="J916" s="101">
        <v>1450</v>
      </c>
      <c r="K916" s="98" t="s">
        <v>103107</v>
      </c>
      <c r="L916" s="98" t="s">
        <v>103108</v>
      </c>
      <c r="M916" s="98" t="s">
        <v>103109</v>
      </c>
      <c r="N916" s="98" t="s">
        <v>103110</v>
      </c>
      <c r="O916" s="101">
        <v>1047</v>
      </c>
      <c r="P916" s="101">
        <v>1047</v>
      </c>
      <c r="Q916" s="101">
        <v>0</v>
      </c>
      <c r="R916" s="101">
        <v>200</v>
      </c>
    </row>
    <row r="917">
      <c r="K917" s="96" t="s">
        <v>103111</v>
      </c>
      <c r="O917" s="85">
        <f>SUM(O916:O916)</f>
      </c>
      <c r="P917" s="85">
        <f>SUM(P916:P916)</f>
      </c>
    </row>
    <row r="918">
      <c r="A918" s="98" t="s">
        <v>103112</v>
      </c>
      <c r="B918" s="98" t="s">
        <v>103113</v>
      </c>
      <c r="C918" s="100">
        <v>1100</v>
      </c>
      <c r="D918" s="98" t="s">
        <v>103114</v>
      </c>
      <c r="E918" s="98" t="s">
        <v>103115</v>
      </c>
      <c r="F918" s="104">
        <v>44344</v>
      </c>
      <c r="G918" s="104">
        <v>45748</v>
      </c>
      <c r="H918" s="104">
        <v>46142</v>
      </c>
      <c r="J918" s="101">
        <v>1495</v>
      </c>
      <c r="K918" s="98" t="s">
        <v>103116</v>
      </c>
      <c r="L918" s="98" t="s">
        <v>103117</v>
      </c>
      <c r="M918" s="98" t="s">
        <v>103118</v>
      </c>
      <c r="N918" s="98" t="s">
        <v>103119</v>
      </c>
      <c r="O918" s="101">
        <v>45</v>
      </c>
      <c r="P918" s="101">
        <v>45</v>
      </c>
      <c r="Q918" s="101">
        <v>0</v>
      </c>
      <c r="R918" s="101">
        <v>400</v>
      </c>
    </row>
    <row r="919">
      <c r="L919" s="98" t="s">
        <v>103120</v>
      </c>
      <c r="M919" s="98" t="s">
        <v>103121</v>
      </c>
      <c r="N919" s="98" t="s">
        <v>103122</v>
      </c>
      <c r="O919" s="101">
        <v>1275</v>
      </c>
      <c r="P919" s="101">
        <v>1275</v>
      </c>
    </row>
    <row r="920">
      <c r="K920" s="96" t="s">
        <v>103123</v>
      </c>
      <c r="O920" s="85">
        <f>SUM(O918:O919)</f>
      </c>
      <c r="P920" s="85">
        <f>SUM(P918:P919)</f>
      </c>
    </row>
    <row r="921">
      <c r="A921" s="98" t="s">
        <v>103124</v>
      </c>
      <c r="B921" s="98" t="s">
        <v>103125</v>
      </c>
      <c r="C921" s="100">
        <v>900</v>
      </c>
      <c r="D921" s="98" t="s">
        <v>103126</v>
      </c>
      <c r="E921" s="98" t="s">
        <v>103127</v>
      </c>
      <c r="F921" s="104">
        <v>39829</v>
      </c>
      <c r="G921" s="104">
        <v>45748</v>
      </c>
      <c r="H921" s="104">
        <v>46142</v>
      </c>
      <c r="J921" s="101">
        <v>1275</v>
      </c>
      <c r="K921" s="98" t="s">
        <v>103128</v>
      </c>
      <c r="L921" s="98" t="s">
        <v>103129</v>
      </c>
      <c r="M921" s="98" t="s">
        <v>103130</v>
      </c>
      <c r="N921" s="98" t="s">
        <v>103131</v>
      </c>
      <c r="O921" s="101">
        <v>-45</v>
      </c>
      <c r="P921" s="101">
        <v>45</v>
      </c>
      <c r="Q921" s="101">
        <v>0</v>
      </c>
      <c r="R921" s="101">
        <v>200</v>
      </c>
    </row>
    <row r="922">
      <c r="L922" s="98" t="s">
        <v>103132</v>
      </c>
      <c r="M922" s="98" t="s">
        <v>103133</v>
      </c>
      <c r="N922" s="98" t="s">
        <v>103134</v>
      </c>
      <c r="O922" s="101">
        <v>45</v>
      </c>
      <c r="P922" s="101">
        <v>0</v>
      </c>
    </row>
    <row r="923">
      <c r="L923" s="98" t="s">
        <v>103135</v>
      </c>
      <c r="M923" s="98" t="s">
        <v>103136</v>
      </c>
      <c r="N923" s="98" t="s">
        <v>103137</v>
      </c>
      <c r="O923" s="101">
        <v>45</v>
      </c>
      <c r="P923" s="101">
        <v>0</v>
      </c>
    </row>
    <row r="924">
      <c r="L924" s="98" t="s">
        <v>103138</v>
      </c>
      <c r="M924" s="98" t="s">
        <v>103139</v>
      </c>
      <c r="N924" s="98" t="s">
        <v>103140</v>
      </c>
      <c r="O924" s="101">
        <v>1275</v>
      </c>
      <c r="P924" s="101">
        <v>0</v>
      </c>
    </row>
    <row r="925">
      <c r="L925" s="98" t="s">
        <v>103141</v>
      </c>
      <c r="M925" s="98" t="s">
        <v>103142</v>
      </c>
      <c r="N925" s="98" t="s">
        <v>103143</v>
      </c>
      <c r="O925" s="101">
        <v>-1275</v>
      </c>
      <c r="P925" s="101">
        <v>0</v>
      </c>
    </row>
    <row r="926">
      <c r="L926" s="98" t="s">
        <v>103144</v>
      </c>
      <c r="M926" s="98" t="s">
        <v>103145</v>
      </c>
      <c r="N926" s="98" t="s">
        <v>103146</v>
      </c>
      <c r="O926" s="101">
        <v>1040</v>
      </c>
      <c r="P926" s="101">
        <v>1040</v>
      </c>
    </row>
    <row r="927">
      <c r="L927" s="98" t="s">
        <v>103147</v>
      </c>
      <c r="M927" s="98" t="s">
        <v>103148</v>
      </c>
      <c r="N927" s="98" t="s">
        <v>103149</v>
      </c>
      <c r="O927" s="101">
        <v>200</v>
      </c>
      <c r="P927" s="101">
        <v>0</v>
      </c>
    </row>
    <row r="928">
      <c r="L928" s="98" t="s">
        <v>103150</v>
      </c>
      <c r="M928" s="98" t="s">
        <v>103151</v>
      </c>
      <c r="N928" s="98" t="s">
        <v>103152</v>
      </c>
      <c r="O928" s="101">
        <v>-200</v>
      </c>
      <c r="P928" s="101">
        <v>0</v>
      </c>
    </row>
    <row r="929">
      <c r="K929" s="96" t="s">
        <v>103153</v>
      </c>
      <c r="O929" s="85">
        <f>SUM(O921:O928)</f>
      </c>
      <c r="P929" s="85">
        <f>SUM(P921:P928)</f>
      </c>
    </row>
    <row r="930">
      <c r="A930" s="98" t="s">
        <v>103154</v>
      </c>
      <c r="B930" s="98" t="s">
        <v>103155</v>
      </c>
      <c r="C930" s="100">
        <v>900</v>
      </c>
      <c r="D930" s="98" t="s">
        <v>103156</v>
      </c>
      <c r="E930" s="98" t="s">
        <v>103157</v>
      </c>
      <c r="F930" s="104">
        <v>44512</v>
      </c>
      <c r="G930" s="104">
        <v>45689</v>
      </c>
      <c r="H930" s="104">
        <v>46081</v>
      </c>
      <c r="J930" s="101">
        <v>1305</v>
      </c>
      <c r="K930" s="98" t="s">
        <v>103158</v>
      </c>
      <c r="L930" s="98" t="s">
        <v>103159</v>
      </c>
      <c r="M930" s="98" t="s">
        <v>103160</v>
      </c>
      <c r="N930" s="98" t="s">
        <v>103161</v>
      </c>
      <c r="O930" s="101">
        <v>45</v>
      </c>
      <c r="P930" s="101">
        <v>45</v>
      </c>
      <c r="Q930" s="101">
        <v>0</v>
      </c>
      <c r="R930" s="101">
        <v>1235</v>
      </c>
    </row>
    <row r="931">
      <c r="L931" s="98" t="s">
        <v>103162</v>
      </c>
      <c r="M931" s="98" t="s">
        <v>103163</v>
      </c>
      <c r="N931" s="98" t="s">
        <v>103164</v>
      </c>
      <c r="O931" s="101">
        <v>1155</v>
      </c>
      <c r="P931" s="101">
        <v>1155</v>
      </c>
    </row>
    <row r="932">
      <c r="K932" s="96" t="s">
        <v>103165</v>
      </c>
      <c r="O932" s="85">
        <f>SUM(O930:O931)</f>
      </c>
      <c r="P932" s="85">
        <f>SUM(P930:P931)</f>
      </c>
    </row>
    <row r="933">
      <c r="A933" s="98" t="s">
        <v>103166</v>
      </c>
      <c r="B933" s="98" t="s">
        <v>103167</v>
      </c>
      <c r="C933" s="100">
        <v>900</v>
      </c>
      <c r="D933" s="98" t="s">
        <v>103168</v>
      </c>
      <c r="E933" s="98" t="s">
        <v>103169</v>
      </c>
      <c r="F933" s="104">
        <v>45630</v>
      </c>
      <c r="G933" s="104">
        <v>45630</v>
      </c>
      <c r="H933" s="104">
        <v>46025</v>
      </c>
      <c r="J933" s="101">
        <v>1320</v>
      </c>
      <c r="K933" s="98" t="s">
        <v>103170</v>
      </c>
      <c r="L933" s="98" t="s">
        <v>103171</v>
      </c>
      <c r="M933" s="98" t="s">
        <v>103172</v>
      </c>
      <c r="N933" s="98" t="s">
        <v>103173</v>
      </c>
      <c r="O933" s="101">
        <v>45</v>
      </c>
      <c r="P933" s="101">
        <v>45</v>
      </c>
      <c r="Q933" s="101">
        <v>0</v>
      </c>
      <c r="R933" s="101">
        <v>1520</v>
      </c>
    </row>
    <row r="934">
      <c r="L934" s="98" t="s">
        <v>103174</v>
      </c>
      <c r="M934" s="98" t="s">
        <v>103175</v>
      </c>
      <c r="N934" s="98" t="s">
        <v>103176</v>
      </c>
      <c r="O934" s="101">
        <v>1275</v>
      </c>
      <c r="P934" s="101">
        <v>1275</v>
      </c>
    </row>
    <row r="935">
      <c r="L935" s="98" t="s">
        <v>103177</v>
      </c>
      <c r="M935" s="98" t="s">
        <v>103178</v>
      </c>
      <c r="N935" s="98" t="s">
        <v>103179</v>
      </c>
      <c r="O935" s="101">
        <v>75</v>
      </c>
      <c r="P935" s="101">
        <v>0</v>
      </c>
    </row>
    <row r="936">
      <c r="L936" s="98" t="s">
        <v>103180</v>
      </c>
      <c r="M936" s="98" t="s">
        <v>103181</v>
      </c>
      <c r="N936" s="98" t="s">
        <v>103182</v>
      </c>
      <c r="O936" s="101">
        <v>12</v>
      </c>
      <c r="P936" s="101">
        <v>0</v>
      </c>
    </row>
    <row r="937">
      <c r="K937" s="96" t="s">
        <v>103183</v>
      </c>
      <c r="O937" s="85">
        <f>SUM(O933:O936)</f>
      </c>
      <c r="P937" s="85">
        <f>SUM(P933:P936)</f>
      </c>
    </row>
    <row r="938">
      <c r="A938" s="98" t="s">
        <v>103184</v>
      </c>
      <c r="B938" s="98" t="s">
        <v>103185</v>
      </c>
      <c r="C938" s="100">
        <v>900</v>
      </c>
      <c r="D938" s="98" t="s">
        <v>103186</v>
      </c>
      <c r="E938" s="98" t="s">
        <v>103187</v>
      </c>
      <c r="F938" s="104">
        <v>45360</v>
      </c>
      <c r="G938" s="104">
        <v>45360</v>
      </c>
      <c r="H938" s="104">
        <v>45777</v>
      </c>
      <c r="J938" s="101">
        <v>1275</v>
      </c>
      <c r="K938" s="98" t="s">
        <v>103188</v>
      </c>
      <c r="L938" s="98" t="s">
        <v>103189</v>
      </c>
      <c r="M938" s="98" t="s">
        <v>103190</v>
      </c>
      <c r="N938" s="98" t="s">
        <v>103191</v>
      </c>
      <c r="O938" s="101">
        <v>1275</v>
      </c>
      <c r="P938" s="101">
        <v>1275</v>
      </c>
      <c r="Q938" s="101">
        <v>0</v>
      </c>
      <c r="R938" s="101">
        <v>200</v>
      </c>
    </row>
    <row r="939">
      <c r="L939" s="98" t="s">
        <v>103192</v>
      </c>
      <c r="M939" s="98" t="s">
        <v>103193</v>
      </c>
      <c r="N939" s="98" t="s">
        <v>103194</v>
      </c>
      <c r="O939" s="101">
        <v>-12</v>
      </c>
      <c r="P939" s="101">
        <v>0</v>
      </c>
    </row>
    <row r="940">
      <c r="L940" s="98" t="s">
        <v>103195</v>
      </c>
      <c r="M940" s="98" t="s">
        <v>103196</v>
      </c>
      <c r="N940" s="98" t="s">
        <v>103197</v>
      </c>
      <c r="O940" s="101">
        <v>12</v>
      </c>
      <c r="P940" s="101">
        <v>0</v>
      </c>
    </row>
    <row r="941">
      <c r="K941" s="96" t="s">
        <v>103198</v>
      </c>
      <c r="O941" s="85">
        <f>SUM(O938:O940)</f>
      </c>
      <c r="P941" s="85">
        <f>SUM(P938:P940)</f>
      </c>
    </row>
    <row r="942">
      <c r="A942" s="98" t="s">
        <v>103199</v>
      </c>
      <c r="B942" s="98" t="s">
        <v>103200</v>
      </c>
      <c r="C942" s="100">
        <v>900</v>
      </c>
      <c r="D942" s="98" t="s">
        <v>103201</v>
      </c>
      <c r="E942" s="98" t="s">
        <v>103202</v>
      </c>
      <c r="F942" s="104">
        <v>45059</v>
      </c>
      <c r="G942" s="104">
        <v>45444</v>
      </c>
      <c r="H942" s="104">
        <v>45808</v>
      </c>
      <c r="J942" s="101">
        <v>1275</v>
      </c>
      <c r="K942" s="98" t="s">
        <v>103203</v>
      </c>
      <c r="L942" s="98" t="s">
        <v>103204</v>
      </c>
      <c r="M942" s="98" t="s">
        <v>103205</v>
      </c>
      <c r="N942" s="98" t="s">
        <v>103206</v>
      </c>
      <c r="O942" s="101">
        <v>45</v>
      </c>
      <c r="P942" s="101">
        <v>45</v>
      </c>
      <c r="Q942" s="101">
        <v>-9.5700000000000003</v>
      </c>
      <c r="R942" s="101">
        <v>200</v>
      </c>
    </row>
    <row r="943">
      <c r="L943" s="98" t="s">
        <v>103207</v>
      </c>
      <c r="M943" s="98" t="s">
        <v>103208</v>
      </c>
      <c r="N943" s="98" t="s">
        <v>103209</v>
      </c>
      <c r="O943" s="101">
        <v>1130</v>
      </c>
      <c r="P943" s="101">
        <v>1130</v>
      </c>
    </row>
    <row r="944">
      <c r="L944" s="98" t="s">
        <v>103210</v>
      </c>
      <c r="M944" s="98" t="s">
        <v>103211</v>
      </c>
      <c r="N944" s="98" t="s">
        <v>103212</v>
      </c>
      <c r="O944" s="101">
        <v>-75</v>
      </c>
      <c r="P944" s="101">
        <v>0</v>
      </c>
    </row>
    <row r="945">
      <c r="L945" s="98" t="s">
        <v>103213</v>
      </c>
      <c r="M945" s="98" t="s">
        <v>103214</v>
      </c>
      <c r="N945" s="98" t="s">
        <v>103215</v>
      </c>
      <c r="O945" s="101">
        <v>75</v>
      </c>
      <c r="P945" s="101">
        <v>0</v>
      </c>
    </row>
    <row r="946">
      <c r="K946" s="96" t="s">
        <v>103216</v>
      </c>
      <c r="O946" s="85">
        <f>SUM(O942:O945)</f>
      </c>
      <c r="P946" s="85">
        <f>SUM(P942:P945)</f>
      </c>
    </row>
    <row r="947">
      <c r="A947" s="98" t="s">
        <v>103217</v>
      </c>
      <c r="B947" s="98" t="s">
        <v>103218</v>
      </c>
      <c r="C947" s="100">
        <v>900</v>
      </c>
      <c r="D947" s="98" t="s">
        <v>103219</v>
      </c>
      <c r="E947" s="98" t="s">
        <v>103220</v>
      </c>
      <c r="F947" s="104">
        <v>45682</v>
      </c>
      <c r="G947" s="104">
        <v>45682</v>
      </c>
      <c r="H947" s="104">
        <v>46046</v>
      </c>
      <c r="J947" s="101">
        <v>1320</v>
      </c>
      <c r="K947" s="98" t="s">
        <v>103221</v>
      </c>
      <c r="L947" s="98" t="s">
        <v>103222</v>
      </c>
      <c r="M947" s="98" t="s">
        <v>103223</v>
      </c>
      <c r="N947" s="98" t="s">
        <v>103224</v>
      </c>
      <c r="O947" s="101">
        <v>45</v>
      </c>
      <c r="P947" s="101">
        <v>45</v>
      </c>
      <c r="Q947" s="101">
        <v>0</v>
      </c>
      <c r="R947" s="101">
        <v>700</v>
      </c>
    </row>
    <row r="948">
      <c r="L948" s="98" t="s">
        <v>103225</v>
      </c>
      <c r="M948" s="98" t="s">
        <v>103226</v>
      </c>
      <c r="N948" s="98" t="s">
        <v>103227</v>
      </c>
      <c r="O948" s="101">
        <v>1275</v>
      </c>
      <c r="P948" s="101">
        <v>1275</v>
      </c>
    </row>
    <row r="949">
      <c r="K949" s="96" t="s">
        <v>103228</v>
      </c>
      <c r="O949" s="85">
        <f>SUM(O947:O948)</f>
      </c>
      <c r="P949" s="85">
        <f>SUM(P947:P948)</f>
      </c>
    </row>
    <row r="950">
      <c r="A950" s="98" t="s">
        <v>103229</v>
      </c>
      <c r="B950" s="98" t="s">
        <v>103230</v>
      </c>
      <c r="C950" s="100">
        <v>900</v>
      </c>
      <c r="D950" s="98" t="s">
        <v>103231</v>
      </c>
      <c r="E950" s="98" t="s">
        <v>103232</v>
      </c>
      <c r="F950" s="104">
        <v>43690</v>
      </c>
      <c r="G950" s="104">
        <v>45474</v>
      </c>
      <c r="H950" s="104">
        <v>45869</v>
      </c>
      <c r="J950" s="101">
        <v>1275</v>
      </c>
      <c r="K950" s="98" t="s">
        <v>103233</v>
      </c>
      <c r="L950" s="98" t="s">
        <v>103234</v>
      </c>
      <c r="M950" s="98" t="s">
        <v>103235</v>
      </c>
      <c r="N950" s="98" t="s">
        <v>103236</v>
      </c>
      <c r="O950" s="101">
        <v>45</v>
      </c>
      <c r="P950" s="101">
        <v>45</v>
      </c>
      <c r="Q950" s="101">
        <v>0</v>
      </c>
      <c r="R950" s="101">
        <v>700</v>
      </c>
    </row>
    <row r="951">
      <c r="L951" s="98" t="s">
        <v>103237</v>
      </c>
      <c r="M951" s="98" t="s">
        <v>103238</v>
      </c>
      <c r="N951" s="98" t="s">
        <v>103239</v>
      </c>
      <c r="O951" s="101">
        <v>990</v>
      </c>
      <c r="P951" s="101">
        <v>990</v>
      </c>
    </row>
    <row r="952">
      <c r="K952" s="96" t="s">
        <v>103240</v>
      </c>
      <c r="O952" s="85">
        <f>SUM(O950:O951)</f>
      </c>
      <c r="P952" s="85">
        <f>SUM(P950:P951)</f>
      </c>
    </row>
    <row r="953">
      <c r="A953" s="98" t="s">
        <v>103241</v>
      </c>
      <c r="B953" s="98" t="s">
        <v>103242</v>
      </c>
      <c r="C953" s="100">
        <v>900</v>
      </c>
      <c r="D953" s="98" t="s">
        <v>103243</v>
      </c>
      <c r="E953" s="98" t="s">
        <v>103244</v>
      </c>
      <c r="F953" s="104">
        <v>44287</v>
      </c>
      <c r="G953" s="104">
        <v>45627</v>
      </c>
      <c r="H953" s="104">
        <v>46022</v>
      </c>
      <c r="J953" s="101">
        <v>1275</v>
      </c>
      <c r="K953" s="98" t="s">
        <v>103245</v>
      </c>
      <c r="L953" s="98" t="s">
        <v>103246</v>
      </c>
      <c r="M953" s="98" t="s">
        <v>103247</v>
      </c>
      <c r="N953" s="98" t="s">
        <v>103248</v>
      </c>
      <c r="O953" s="101">
        <v>45</v>
      </c>
      <c r="P953" s="101">
        <v>45</v>
      </c>
      <c r="Q953" s="101">
        <v>0</v>
      </c>
      <c r="R953" s="101">
        <v>200</v>
      </c>
    </row>
    <row r="954">
      <c r="L954" s="98" t="s">
        <v>103249</v>
      </c>
      <c r="M954" s="98" t="s">
        <v>103250</v>
      </c>
      <c r="N954" s="98" t="s">
        <v>103251</v>
      </c>
      <c r="O954" s="101">
        <v>1100</v>
      </c>
      <c r="P954" s="101">
        <v>1100</v>
      </c>
    </row>
    <row r="955">
      <c r="K955" s="96" t="s">
        <v>103252</v>
      </c>
      <c r="O955" s="85">
        <f>SUM(O953:O954)</f>
      </c>
      <c r="P955" s="85">
        <f>SUM(P953:P954)</f>
      </c>
    </row>
    <row r="956">
      <c r="A956" s="98" t="s">
        <v>103253</v>
      </c>
      <c r="B956" s="98" t="s">
        <v>103254</v>
      </c>
      <c r="C956" s="100">
        <v>900</v>
      </c>
      <c r="D956" s="98" t="s">
        <v>103255</v>
      </c>
      <c r="E956" s="98" t="s">
        <v>103256</v>
      </c>
      <c r="F956" s="104">
        <v>44440</v>
      </c>
      <c r="G956" s="104">
        <v>45536</v>
      </c>
      <c r="H956" s="104">
        <v>45900</v>
      </c>
      <c r="J956" s="101">
        <v>1275</v>
      </c>
      <c r="K956" s="98" t="s">
        <v>103257</v>
      </c>
      <c r="L956" s="98" t="s">
        <v>103258</v>
      </c>
      <c r="M956" s="98" t="s">
        <v>103259</v>
      </c>
      <c r="N956" s="98" t="s">
        <v>103260</v>
      </c>
      <c r="O956" s="101">
        <v>45</v>
      </c>
      <c r="P956" s="101">
        <v>45</v>
      </c>
      <c r="Q956" s="101">
        <v>0</v>
      </c>
      <c r="R956" s="101">
        <v>1215</v>
      </c>
    </row>
    <row r="957">
      <c r="L957" s="98" t="s">
        <v>103261</v>
      </c>
      <c r="M957" s="98" t="s">
        <v>103262</v>
      </c>
      <c r="N957" s="98" t="s">
        <v>103263</v>
      </c>
      <c r="O957" s="101">
        <v>1225</v>
      </c>
      <c r="P957" s="101">
        <v>1225</v>
      </c>
    </row>
    <row r="958">
      <c r="K958" s="96" t="s">
        <v>103264</v>
      </c>
      <c r="O958" s="85">
        <f>SUM(O956:O957)</f>
      </c>
      <c r="P958" s="85">
        <f>SUM(P956:P957)</f>
      </c>
    </row>
    <row r="959">
      <c r="A959" s="98" t="s">
        <v>103265</v>
      </c>
      <c r="B959" s="98" t="s">
        <v>103266</v>
      </c>
      <c r="C959" s="100">
        <v>900</v>
      </c>
      <c r="D959" s="98" t="s">
        <v>103267</v>
      </c>
      <c r="E959" s="98" t="s">
        <v>103268</v>
      </c>
      <c r="F959" s="104">
        <v>45591</v>
      </c>
      <c r="G959" s="104">
        <v>45591</v>
      </c>
      <c r="H959" s="104">
        <v>45955</v>
      </c>
      <c r="J959" s="101">
        <v>1320</v>
      </c>
      <c r="K959" s="98" t="s">
        <v>103269</v>
      </c>
      <c r="L959" s="98" t="s">
        <v>103270</v>
      </c>
      <c r="M959" s="98" t="s">
        <v>103271</v>
      </c>
      <c r="N959" s="98" t="s">
        <v>103272</v>
      </c>
      <c r="O959" s="101">
        <v>45</v>
      </c>
      <c r="P959" s="101">
        <v>45</v>
      </c>
      <c r="Q959" s="101">
        <v>0</v>
      </c>
      <c r="R959" s="101">
        <v>1520</v>
      </c>
    </row>
    <row r="960">
      <c r="L960" s="98" t="s">
        <v>103273</v>
      </c>
      <c r="M960" s="98" t="s">
        <v>103274</v>
      </c>
      <c r="N960" s="98" t="s">
        <v>103275</v>
      </c>
      <c r="O960" s="101">
        <v>1275</v>
      </c>
      <c r="P960" s="101">
        <v>1275</v>
      </c>
    </row>
    <row r="961">
      <c r="K961" s="96" t="s">
        <v>103276</v>
      </c>
      <c r="O961" s="85">
        <f>SUM(O959:O960)</f>
      </c>
      <c r="P961" s="85">
        <f>SUM(P959:P960)</f>
      </c>
    </row>
    <row r="962">
      <c r="A962" s="98" t="s">
        <v>103277</v>
      </c>
      <c r="B962" s="98" t="s">
        <v>103278</v>
      </c>
      <c r="C962" s="100">
        <v>900</v>
      </c>
      <c r="D962" s="98" t="s">
        <v>103279</v>
      </c>
      <c r="E962" s="98" t="s">
        <v>103280</v>
      </c>
      <c r="F962" s="104">
        <v>45171</v>
      </c>
      <c r="G962" s="104">
        <v>45627</v>
      </c>
      <c r="H962" s="104">
        <v>46022</v>
      </c>
      <c r="J962" s="101">
        <v>1275</v>
      </c>
      <c r="K962" s="98" t="s">
        <v>103281</v>
      </c>
      <c r="L962" s="98" t="s">
        <v>103282</v>
      </c>
      <c r="M962" s="98" t="s">
        <v>103283</v>
      </c>
      <c r="N962" s="98" t="s">
        <v>103284</v>
      </c>
      <c r="O962" s="101">
        <v>45</v>
      </c>
      <c r="P962" s="101">
        <v>45</v>
      </c>
      <c r="Q962" s="101">
        <v>0</v>
      </c>
      <c r="R962" s="101">
        <v>200</v>
      </c>
    </row>
    <row r="963">
      <c r="L963" s="98" t="s">
        <v>103285</v>
      </c>
      <c r="M963" s="98" t="s">
        <v>103286</v>
      </c>
      <c r="N963" s="98" t="s">
        <v>103287</v>
      </c>
      <c r="O963" s="101">
        <v>1275</v>
      </c>
      <c r="P963" s="101">
        <v>1275</v>
      </c>
    </row>
    <row r="964">
      <c r="L964" s="98" t="s">
        <v>103288</v>
      </c>
      <c r="M964" s="98" t="s">
        <v>103289</v>
      </c>
      <c r="N964" s="98" t="s">
        <v>103290</v>
      </c>
      <c r="O964" s="101">
        <v>12</v>
      </c>
      <c r="P964" s="101">
        <v>0</v>
      </c>
    </row>
    <row r="965">
      <c r="K965" s="96" t="s">
        <v>103291</v>
      </c>
      <c r="O965" s="85">
        <f>SUM(O962:O964)</f>
      </c>
      <c r="P965" s="85">
        <f>SUM(P962:P964)</f>
      </c>
    </row>
    <row r="966">
      <c r="A966" s="98" t="s">
        <v>103292</v>
      </c>
      <c r="B966" s="98" t="s">
        <v>103293</v>
      </c>
      <c r="C966" s="100">
        <v>900</v>
      </c>
      <c r="D966" s="98" t="s">
        <v>103294</v>
      </c>
      <c r="E966" s="98" t="s">
        <v>103295</v>
      </c>
      <c r="F966" s="104">
        <v>45738</v>
      </c>
      <c r="G966" s="104">
        <v>45738</v>
      </c>
      <c r="H966" s="104">
        <v>46133</v>
      </c>
      <c r="J966" s="101">
        <v>1350</v>
      </c>
      <c r="K966" s="98" t="s">
        <v>103296</v>
      </c>
      <c r="L966" s="98" t="s">
        <v>103297</v>
      </c>
      <c r="M966" s="98" t="s">
        <v>103298</v>
      </c>
      <c r="N966" s="98" t="s">
        <v>103299</v>
      </c>
      <c r="O966" s="101">
        <v>45</v>
      </c>
      <c r="P966" s="101">
        <v>45</v>
      </c>
      <c r="Q966" s="101">
        <v>0</v>
      </c>
      <c r="R966" s="101">
        <v>1850</v>
      </c>
    </row>
    <row r="967">
      <c r="L967" s="98" t="s">
        <v>103300</v>
      </c>
      <c r="M967" s="98" t="s">
        <v>103301</v>
      </c>
      <c r="N967" s="98" t="s">
        <v>103302</v>
      </c>
      <c r="O967" s="101">
        <v>1305</v>
      </c>
      <c r="P967" s="101">
        <v>1305</v>
      </c>
    </row>
    <row r="968">
      <c r="K968" s="96" t="s">
        <v>103303</v>
      </c>
      <c r="O968" s="85">
        <f>SUM(O966:O967)</f>
      </c>
      <c r="P968" s="85">
        <f>SUM(P966:P967)</f>
      </c>
    </row>
    <row r="969">
      <c r="A969" s="98" t="s">
        <v>103304</v>
      </c>
      <c r="B969" s="98" t="s">
        <v>103305</v>
      </c>
      <c r="C969" s="100">
        <v>900</v>
      </c>
      <c r="D969" s="98" t="s">
        <v>103306</v>
      </c>
      <c r="E969" s="98" t="s">
        <v>103307</v>
      </c>
      <c r="F969" s="104">
        <v>40068</v>
      </c>
      <c r="G969" s="104">
        <v>45566</v>
      </c>
      <c r="H969" s="104">
        <v>45961</v>
      </c>
      <c r="J969" s="101">
        <v>1230</v>
      </c>
      <c r="K969" s="98" t="s">
        <v>103308</v>
      </c>
      <c r="L969" s="98" t="s">
        <v>103309</v>
      </c>
      <c r="M969" s="98" t="s">
        <v>103310</v>
      </c>
      <c r="N969" s="98" t="s">
        <v>103311</v>
      </c>
      <c r="O969" s="101">
        <v>1021</v>
      </c>
      <c r="P969" s="101">
        <v>1021</v>
      </c>
      <c r="Q969" s="101">
        <v>0</v>
      </c>
      <c r="R969" s="101">
        <v>200</v>
      </c>
    </row>
    <row r="970">
      <c r="L970" s="98" t="s">
        <v>103312</v>
      </c>
      <c r="M970" s="98" t="s">
        <v>103313</v>
      </c>
      <c r="N970" s="98" t="s">
        <v>103314</v>
      </c>
      <c r="O970" s="101">
        <v>-75</v>
      </c>
      <c r="P970" s="101">
        <v>0</v>
      </c>
    </row>
    <row r="971">
      <c r="L971" s="98" t="s">
        <v>103315</v>
      </c>
      <c r="M971" s="98" t="s">
        <v>103316</v>
      </c>
      <c r="N971" s="98" t="s">
        <v>103317</v>
      </c>
      <c r="O971" s="101">
        <v>75</v>
      </c>
      <c r="P971" s="101">
        <v>0</v>
      </c>
    </row>
    <row r="972">
      <c r="L972" s="98" t="s">
        <v>103318</v>
      </c>
      <c r="M972" s="98" t="s">
        <v>103319</v>
      </c>
      <c r="N972" s="98" t="s">
        <v>103320</v>
      </c>
      <c r="O972" s="101">
        <v>12</v>
      </c>
      <c r="P972" s="101">
        <v>0</v>
      </c>
    </row>
    <row r="973">
      <c r="K973" s="96" t="s">
        <v>103321</v>
      </c>
      <c r="O973" s="85">
        <f>SUM(O969:O972)</f>
      </c>
      <c r="P973" s="85">
        <f>SUM(P969:P972)</f>
      </c>
    </row>
    <row r="974">
      <c r="A974" s="98" t="s">
        <v>103322</v>
      </c>
      <c r="B974" s="98" t="s">
        <v>103323</v>
      </c>
      <c r="C974" s="100">
        <v>900</v>
      </c>
      <c r="D974" s="98" t="s">
        <v>103324</v>
      </c>
      <c r="E974" s="98" t="s">
        <v>103325</v>
      </c>
      <c r="F974" s="104">
        <v>44705</v>
      </c>
      <c r="G974" s="104">
        <v>45444</v>
      </c>
      <c r="H974" s="104">
        <v>45838</v>
      </c>
      <c r="J974" s="101">
        <v>1305</v>
      </c>
      <c r="K974" s="98" t="s">
        <v>103326</v>
      </c>
      <c r="L974" s="98" t="s">
        <v>103327</v>
      </c>
      <c r="M974" s="98" t="s">
        <v>103328</v>
      </c>
      <c r="N974" s="98" t="s">
        <v>103329</v>
      </c>
      <c r="O974" s="101">
        <v>45</v>
      </c>
      <c r="P974" s="101">
        <v>45</v>
      </c>
      <c r="Q974" s="101">
        <v>0</v>
      </c>
      <c r="R974" s="101">
        <v>1275</v>
      </c>
    </row>
    <row r="975">
      <c r="L975" s="98" t="s">
        <v>103330</v>
      </c>
      <c r="M975" s="98" t="s">
        <v>103331</v>
      </c>
      <c r="N975" s="98" t="s">
        <v>103332</v>
      </c>
      <c r="O975" s="101">
        <v>1130</v>
      </c>
      <c r="P975" s="101">
        <v>1130</v>
      </c>
    </row>
    <row r="976">
      <c r="K976" s="96" t="s">
        <v>103333</v>
      </c>
      <c r="O976" s="85">
        <f>SUM(O974:O975)</f>
      </c>
      <c r="P976" s="85">
        <f>SUM(P974:P975)</f>
      </c>
    </row>
    <row r="977">
      <c r="A977" s="98" t="s">
        <v>103334</v>
      </c>
      <c r="B977" s="98" t="s">
        <v>103335</v>
      </c>
      <c r="C977" s="100">
        <v>900</v>
      </c>
      <c r="D977" s="98" t="s">
        <v>103336</v>
      </c>
      <c r="E977" s="98" t="s">
        <v>103337</v>
      </c>
      <c r="J977" s="101">
        <v>1320</v>
      </c>
      <c r="K977" s="98" t="s">
        <v>103338</v>
      </c>
      <c r="L977" s="98" t="s">
        <v>103338</v>
      </c>
      <c r="O977" s="101">
        <v>0</v>
      </c>
      <c r="P977" s="101">
        <v>0</v>
      </c>
      <c r="R977" s="101">
        <v>0</v>
      </c>
    </row>
    <row r="978">
      <c r="K978" s="96" t="s">
        <v>103339</v>
      </c>
      <c r="O978" s="85">
        <f>SUM(O977:O977)</f>
      </c>
      <c r="P978" s="85">
        <f>SUM(P977:P977)</f>
      </c>
    </row>
    <row r="979">
      <c r="A979" s="98" t="s">
        <v>103340</v>
      </c>
      <c r="B979" s="98" t="s">
        <v>103341</v>
      </c>
      <c r="C979" s="100">
        <v>900</v>
      </c>
      <c r="D979" s="98" t="s">
        <v>103342</v>
      </c>
      <c r="E979" s="98" t="s">
        <v>103343</v>
      </c>
      <c r="F979" s="104">
        <v>44484</v>
      </c>
      <c r="G979" s="104">
        <v>45627</v>
      </c>
      <c r="H979" s="104">
        <v>45991</v>
      </c>
      <c r="J979" s="101">
        <v>1305</v>
      </c>
      <c r="K979" s="98" t="s">
        <v>103344</v>
      </c>
      <c r="L979" s="98" t="s">
        <v>103345</v>
      </c>
      <c r="M979" s="98" t="s">
        <v>103346</v>
      </c>
      <c r="N979" s="98" t="s">
        <v>103347</v>
      </c>
      <c r="O979" s="101">
        <v>45</v>
      </c>
      <c r="P979" s="101">
        <v>45</v>
      </c>
      <c r="Q979" s="101">
        <v>1319.9300000000001</v>
      </c>
      <c r="R979" s="101">
        <v>400</v>
      </c>
    </row>
    <row r="980">
      <c r="L980" s="98" t="s">
        <v>103348</v>
      </c>
      <c r="M980" s="98" t="s">
        <v>103349</v>
      </c>
      <c r="N980" s="98" t="s">
        <v>103350</v>
      </c>
      <c r="O980" s="101">
        <v>1170</v>
      </c>
      <c r="P980" s="101">
        <v>1170</v>
      </c>
    </row>
    <row r="981">
      <c r="L981" s="98" t="s">
        <v>103351</v>
      </c>
      <c r="M981" s="98" t="s">
        <v>103352</v>
      </c>
      <c r="N981" s="98" t="s">
        <v>103353</v>
      </c>
      <c r="O981" s="101">
        <v>75</v>
      </c>
      <c r="P981" s="101">
        <v>0</v>
      </c>
    </row>
    <row r="982">
      <c r="K982" s="96" t="s">
        <v>103354</v>
      </c>
      <c r="O982" s="85">
        <f>SUM(O979:O981)</f>
      </c>
      <c r="P982" s="85">
        <f>SUM(P979:P981)</f>
      </c>
    </row>
    <row r="983">
      <c r="A983" s="98" t="s">
        <v>103355</v>
      </c>
      <c r="B983" s="98" t="s">
        <v>103356</v>
      </c>
      <c r="C983" s="100">
        <v>900</v>
      </c>
      <c r="D983" s="98" t="s">
        <v>103357</v>
      </c>
      <c r="E983" s="98" t="s">
        <v>103358</v>
      </c>
      <c r="F983" s="104">
        <v>45115</v>
      </c>
      <c r="G983" s="104">
        <v>45505</v>
      </c>
      <c r="H983" s="104">
        <v>45869</v>
      </c>
      <c r="J983" s="101">
        <v>1275</v>
      </c>
      <c r="K983" s="98" t="s">
        <v>103359</v>
      </c>
      <c r="L983" s="98" t="s">
        <v>103360</v>
      </c>
      <c r="M983" s="98" t="s">
        <v>103361</v>
      </c>
      <c r="N983" s="98" t="s">
        <v>103362</v>
      </c>
      <c r="O983" s="101">
        <v>45</v>
      </c>
      <c r="P983" s="101">
        <v>45</v>
      </c>
      <c r="Q983" s="101">
        <v>0</v>
      </c>
      <c r="R983" s="101">
        <v>2025</v>
      </c>
    </row>
    <row r="984">
      <c r="L984" s="98" t="s">
        <v>103363</v>
      </c>
      <c r="M984" s="98" t="s">
        <v>103364</v>
      </c>
      <c r="N984" s="98" t="s">
        <v>103365</v>
      </c>
      <c r="O984" s="101">
        <v>1230</v>
      </c>
      <c r="P984" s="101">
        <v>1230</v>
      </c>
    </row>
    <row r="985">
      <c r="K985" s="96" t="s">
        <v>103366</v>
      </c>
      <c r="O985" s="85">
        <f>SUM(O983:O984)</f>
      </c>
      <c r="P985" s="85">
        <f>SUM(P983:P984)</f>
      </c>
    </row>
    <row r="986">
      <c r="A986" s="98" t="s">
        <v>103367</v>
      </c>
      <c r="B986" s="98" t="s">
        <v>103368</v>
      </c>
      <c r="C986" s="100">
        <v>900</v>
      </c>
      <c r="D986" s="98" t="s">
        <v>103369</v>
      </c>
      <c r="E986" s="98" t="s">
        <v>103370</v>
      </c>
      <c r="F986" s="104">
        <v>44968</v>
      </c>
      <c r="G986" s="104">
        <v>45717</v>
      </c>
      <c r="H986" s="104">
        <v>46081</v>
      </c>
      <c r="J986" s="101">
        <v>1305</v>
      </c>
      <c r="K986" s="98" t="s">
        <v>103371</v>
      </c>
      <c r="L986" s="98" t="s">
        <v>103372</v>
      </c>
      <c r="M986" s="98" t="s">
        <v>103373</v>
      </c>
      <c r="N986" s="98" t="s">
        <v>103374</v>
      </c>
      <c r="O986" s="101">
        <v>45</v>
      </c>
      <c r="P986" s="101">
        <v>45</v>
      </c>
      <c r="Q986" s="101">
        <v>0</v>
      </c>
      <c r="R986" s="101">
        <v>800</v>
      </c>
    </row>
    <row r="987">
      <c r="L987" s="98" t="s">
        <v>103375</v>
      </c>
      <c r="M987" s="98" t="s">
        <v>103376</v>
      </c>
      <c r="N987" s="98" t="s">
        <v>103377</v>
      </c>
      <c r="O987" s="101">
        <v>1190</v>
      </c>
      <c r="P987" s="101">
        <v>1190</v>
      </c>
    </row>
    <row r="988">
      <c r="K988" s="96" t="s">
        <v>103378</v>
      </c>
      <c r="O988" s="85">
        <f>SUM(O986:O987)</f>
      </c>
      <c r="P988" s="85">
        <f>SUM(P986:P987)</f>
      </c>
    </row>
    <row r="989">
      <c r="A989" s="98" t="s">
        <v>103379</v>
      </c>
      <c r="B989" s="98" t="s">
        <v>103380</v>
      </c>
      <c r="C989" s="100">
        <v>900</v>
      </c>
      <c r="D989" s="98" t="s">
        <v>103381</v>
      </c>
      <c r="E989" s="98" t="s">
        <v>103382</v>
      </c>
      <c r="F989" s="104">
        <v>44834</v>
      </c>
      <c r="G989" s="104">
        <v>45597</v>
      </c>
      <c r="H989" s="104">
        <v>45961</v>
      </c>
      <c r="J989" s="101">
        <v>1275</v>
      </c>
      <c r="K989" s="98" t="s">
        <v>103383</v>
      </c>
      <c r="L989" s="98" t="s">
        <v>103384</v>
      </c>
      <c r="M989" s="98" t="s">
        <v>103385</v>
      </c>
      <c r="N989" s="98" t="s">
        <v>103386</v>
      </c>
      <c r="O989" s="101">
        <v>45</v>
      </c>
      <c r="P989" s="101">
        <v>45</v>
      </c>
      <c r="Q989" s="101">
        <v>0</v>
      </c>
      <c r="R989" s="101">
        <v>200</v>
      </c>
    </row>
    <row r="990">
      <c r="L990" s="98" t="s">
        <v>103387</v>
      </c>
      <c r="M990" s="98" t="s">
        <v>103388</v>
      </c>
      <c r="N990" s="98" t="s">
        <v>103389</v>
      </c>
      <c r="O990" s="101">
        <v>1130</v>
      </c>
      <c r="P990" s="101">
        <v>1130</v>
      </c>
    </row>
    <row r="991">
      <c r="L991" s="98" t="s">
        <v>103390</v>
      </c>
      <c r="M991" s="98" t="s">
        <v>103391</v>
      </c>
      <c r="N991" s="98" t="s">
        <v>103392</v>
      </c>
      <c r="O991" s="101">
        <v>12</v>
      </c>
      <c r="P991" s="101">
        <v>0</v>
      </c>
    </row>
    <row r="992">
      <c r="K992" s="96" t="s">
        <v>103393</v>
      </c>
      <c r="O992" s="85">
        <f>SUM(O989:O991)</f>
      </c>
      <c r="P992" s="85">
        <f>SUM(P989:P991)</f>
      </c>
    </row>
    <row r="993">
      <c r="A993" s="98" t="s">
        <v>103394</v>
      </c>
      <c r="B993" s="98" t="s">
        <v>103395</v>
      </c>
      <c r="C993" s="100">
        <v>900</v>
      </c>
      <c r="D993" s="98" t="s">
        <v>103396</v>
      </c>
      <c r="E993" s="98" t="s">
        <v>103397</v>
      </c>
      <c r="F993" s="104">
        <v>43423</v>
      </c>
      <c r="G993" s="104">
        <v>45536</v>
      </c>
      <c r="H993" s="104">
        <v>45900</v>
      </c>
      <c r="J993" s="101">
        <v>1275</v>
      </c>
      <c r="K993" s="98" t="s">
        <v>103398</v>
      </c>
      <c r="L993" s="98" t="s">
        <v>103399</v>
      </c>
      <c r="M993" s="98" t="s">
        <v>103400</v>
      </c>
      <c r="N993" s="98" t="s">
        <v>103401</v>
      </c>
      <c r="O993" s="101">
        <v>45</v>
      </c>
      <c r="P993" s="101">
        <v>45</v>
      </c>
      <c r="Q993" s="101">
        <v>2397.5900000000001</v>
      </c>
      <c r="R993" s="101">
        <v>200</v>
      </c>
    </row>
    <row r="994">
      <c r="L994" s="98" t="s">
        <v>103402</v>
      </c>
      <c r="M994" s="98" t="s">
        <v>103403</v>
      </c>
      <c r="N994" s="98" t="s">
        <v>103404</v>
      </c>
      <c r="O994" s="101">
        <v>1043</v>
      </c>
      <c r="P994" s="101">
        <v>1043</v>
      </c>
    </row>
    <row r="995">
      <c r="L995" s="98" t="s">
        <v>103405</v>
      </c>
      <c r="M995" s="98" t="s">
        <v>103406</v>
      </c>
      <c r="N995" s="98" t="s">
        <v>103407</v>
      </c>
      <c r="O995" s="101">
        <v>75</v>
      </c>
      <c r="P995" s="101">
        <v>0</v>
      </c>
    </row>
    <row r="996">
      <c r="L996" s="98" t="s">
        <v>103408</v>
      </c>
      <c r="M996" s="98" t="s">
        <v>103409</v>
      </c>
      <c r="N996" s="98" t="s">
        <v>103410</v>
      </c>
      <c r="O996" s="101">
        <v>12</v>
      </c>
      <c r="P996" s="101">
        <v>0</v>
      </c>
    </row>
    <row r="997">
      <c r="K997" s="96" t="s">
        <v>103411</v>
      </c>
      <c r="O997" s="85">
        <f>SUM(O993:O996)</f>
      </c>
      <c r="P997" s="85">
        <f>SUM(P993:P996)</f>
      </c>
    </row>
    <row r="998">
      <c r="A998" s="98" t="s">
        <v>103412</v>
      </c>
      <c r="B998" s="98" t="s">
        <v>103413</v>
      </c>
      <c r="C998" s="100">
        <v>900</v>
      </c>
      <c r="D998" s="98" t="s">
        <v>103414</v>
      </c>
      <c r="E998" s="98" t="s">
        <v>103415</v>
      </c>
      <c r="F998" s="104">
        <v>43131</v>
      </c>
      <c r="G998" s="104">
        <v>45413</v>
      </c>
      <c r="H998" s="104">
        <v>45777</v>
      </c>
      <c r="J998" s="101">
        <v>1275</v>
      </c>
      <c r="K998" s="98" t="s">
        <v>103416</v>
      </c>
      <c r="L998" s="98" t="s">
        <v>103417</v>
      </c>
      <c r="M998" s="98" t="s">
        <v>103418</v>
      </c>
      <c r="N998" s="98" t="s">
        <v>103419</v>
      </c>
      <c r="O998" s="101">
        <v>45</v>
      </c>
      <c r="P998" s="101">
        <v>45</v>
      </c>
      <c r="Q998" s="101">
        <v>0</v>
      </c>
      <c r="R998" s="101">
        <v>200</v>
      </c>
    </row>
    <row r="999">
      <c r="L999" s="98" t="s">
        <v>103420</v>
      </c>
      <c r="M999" s="98" t="s">
        <v>103421</v>
      </c>
      <c r="N999" s="98" t="s">
        <v>103422</v>
      </c>
      <c r="O999" s="101">
        <v>1033</v>
      </c>
      <c r="P999" s="101">
        <v>1033</v>
      </c>
    </row>
    <row r="1000">
      <c r="K1000" s="96" t="s">
        <v>103423</v>
      </c>
      <c r="O1000" s="85">
        <f>SUM(O998:O999)</f>
      </c>
      <c r="P1000" s="85">
        <f>SUM(P998:P999)</f>
      </c>
    </row>
    <row r="1001">
      <c r="A1001" s="98" t="s">
        <v>103424</v>
      </c>
      <c r="B1001" s="98" t="s">
        <v>103425</v>
      </c>
      <c r="C1001" s="100">
        <v>900</v>
      </c>
      <c r="D1001" s="98" t="s">
        <v>103426</v>
      </c>
      <c r="E1001" s="98" t="s">
        <v>103427</v>
      </c>
      <c r="F1001" s="104">
        <v>44524</v>
      </c>
      <c r="G1001" s="104">
        <v>45627</v>
      </c>
      <c r="H1001" s="104">
        <v>46022</v>
      </c>
      <c r="J1001" s="101">
        <v>1305</v>
      </c>
      <c r="K1001" s="98" t="s">
        <v>103428</v>
      </c>
      <c r="L1001" s="98" t="s">
        <v>103429</v>
      </c>
      <c r="M1001" s="98" t="s">
        <v>103430</v>
      </c>
      <c r="N1001" s="98" t="s">
        <v>103431</v>
      </c>
      <c r="O1001" s="101">
        <v>45</v>
      </c>
      <c r="P1001" s="101">
        <v>45</v>
      </c>
      <c r="Q1001" s="101">
        <v>0</v>
      </c>
      <c r="R1001" s="101">
        <v>200</v>
      </c>
    </row>
    <row r="1002">
      <c r="L1002" s="98" t="s">
        <v>103432</v>
      </c>
      <c r="M1002" s="98" t="s">
        <v>103433</v>
      </c>
      <c r="N1002" s="98" t="s">
        <v>103434</v>
      </c>
      <c r="O1002" s="101">
        <v>1170</v>
      </c>
      <c r="P1002" s="101">
        <v>1170</v>
      </c>
    </row>
    <row r="1003">
      <c r="K1003" s="96" t="s">
        <v>103435</v>
      </c>
      <c r="O1003" s="85">
        <f>SUM(O1001:O1002)</f>
      </c>
      <c r="P1003" s="85">
        <f>SUM(P1001:P1002)</f>
      </c>
    </row>
    <row r="1004">
      <c r="A1004" s="98" t="s">
        <v>103436</v>
      </c>
      <c r="B1004" s="98" t="s">
        <v>103437</v>
      </c>
      <c r="C1004" s="100">
        <v>900</v>
      </c>
      <c r="D1004" s="98" t="s">
        <v>103438</v>
      </c>
      <c r="E1004" s="98" t="s">
        <v>103439</v>
      </c>
      <c r="F1004" s="104">
        <v>44581</v>
      </c>
      <c r="G1004" s="104">
        <v>45748</v>
      </c>
      <c r="H1004" s="104">
        <v>46142</v>
      </c>
      <c r="J1004" s="101">
        <v>1275</v>
      </c>
      <c r="K1004" s="98" t="s">
        <v>103440</v>
      </c>
      <c r="L1004" s="98" t="s">
        <v>103441</v>
      </c>
      <c r="M1004" s="98" t="s">
        <v>103442</v>
      </c>
      <c r="N1004" s="98" t="s">
        <v>103443</v>
      </c>
      <c r="O1004" s="101">
        <v>45</v>
      </c>
      <c r="P1004" s="101">
        <v>0</v>
      </c>
      <c r="Q1004" s="101">
        <v>0</v>
      </c>
      <c r="R1004" s="101">
        <v>800</v>
      </c>
    </row>
    <row r="1005">
      <c r="L1005" s="98" t="s">
        <v>103444</v>
      </c>
      <c r="M1005" s="98" t="s">
        <v>103445</v>
      </c>
      <c r="N1005" s="98" t="s">
        <v>103446</v>
      </c>
      <c r="O1005" s="101">
        <v>45</v>
      </c>
      <c r="P1005" s="101">
        <v>45</v>
      </c>
    </row>
    <row r="1006">
      <c r="L1006" s="98" t="s">
        <v>103447</v>
      </c>
      <c r="M1006" s="98" t="s">
        <v>103448</v>
      </c>
      <c r="N1006" s="98" t="s">
        <v>103449</v>
      </c>
      <c r="O1006" s="101">
        <v>-45</v>
      </c>
      <c r="P1006" s="101">
        <v>0</v>
      </c>
    </row>
    <row r="1007">
      <c r="L1007" s="98" t="s">
        <v>103450</v>
      </c>
      <c r="M1007" s="98" t="s">
        <v>103451</v>
      </c>
      <c r="N1007" s="98" t="s">
        <v>103452</v>
      </c>
      <c r="O1007" s="101">
        <v>-1275</v>
      </c>
      <c r="P1007" s="101">
        <v>0</v>
      </c>
    </row>
    <row r="1008">
      <c r="L1008" s="98" t="s">
        <v>103453</v>
      </c>
      <c r="M1008" s="98" t="s">
        <v>103454</v>
      </c>
      <c r="N1008" s="98" t="s">
        <v>103455</v>
      </c>
      <c r="O1008" s="101">
        <v>1275</v>
      </c>
      <c r="P1008" s="101">
        <v>0</v>
      </c>
    </row>
    <row r="1009">
      <c r="L1009" s="98" t="s">
        <v>103456</v>
      </c>
      <c r="M1009" s="98" t="s">
        <v>103457</v>
      </c>
      <c r="N1009" s="98" t="s">
        <v>103458</v>
      </c>
      <c r="O1009" s="101">
        <v>1165</v>
      </c>
      <c r="P1009" s="101">
        <v>1165</v>
      </c>
    </row>
    <row r="1010">
      <c r="L1010" s="98" t="s">
        <v>103459</v>
      </c>
      <c r="M1010" s="98" t="s">
        <v>103460</v>
      </c>
      <c r="N1010" s="98" t="s">
        <v>103461</v>
      </c>
      <c r="O1010" s="101">
        <v>-200</v>
      </c>
      <c r="P1010" s="101">
        <v>0</v>
      </c>
    </row>
    <row r="1011">
      <c r="L1011" s="98" t="s">
        <v>103462</v>
      </c>
      <c r="M1011" s="98" t="s">
        <v>103463</v>
      </c>
      <c r="N1011" s="98" t="s">
        <v>103464</v>
      </c>
      <c r="O1011" s="101">
        <v>200</v>
      </c>
      <c r="P1011" s="101">
        <v>0</v>
      </c>
    </row>
    <row r="1012">
      <c r="K1012" s="96" t="s">
        <v>103465</v>
      </c>
      <c r="O1012" s="85">
        <f>SUM(O1004:O1011)</f>
      </c>
      <c r="P1012" s="85">
        <f>SUM(P1004:P1011)</f>
      </c>
    </row>
    <row r="1013">
      <c r="A1013" s="98" t="s">
        <v>103466</v>
      </c>
      <c r="B1013" s="98" t="s">
        <v>103467</v>
      </c>
      <c r="C1013" s="100">
        <v>900</v>
      </c>
      <c r="D1013" s="98" t="s">
        <v>103468</v>
      </c>
      <c r="E1013" s="98" t="s">
        <v>103469</v>
      </c>
      <c r="F1013" s="104">
        <v>41327</v>
      </c>
      <c r="G1013" s="104">
        <v>45413</v>
      </c>
      <c r="H1013" s="104">
        <v>45777</v>
      </c>
      <c r="J1013" s="101">
        <v>1230</v>
      </c>
      <c r="K1013" s="98" t="s">
        <v>103470</v>
      </c>
      <c r="L1013" s="98" t="s">
        <v>103471</v>
      </c>
      <c r="M1013" s="98" t="s">
        <v>103472</v>
      </c>
      <c r="N1013" s="98" t="s">
        <v>103473</v>
      </c>
      <c r="O1013" s="101">
        <v>1010</v>
      </c>
      <c r="P1013" s="101">
        <v>1010</v>
      </c>
      <c r="Q1013" s="101">
        <v>0</v>
      </c>
      <c r="R1013" s="101">
        <v>700</v>
      </c>
    </row>
    <row r="1014">
      <c r="K1014" s="96" t="s">
        <v>103474</v>
      </c>
      <c r="O1014" s="85">
        <f>SUM(O1013:O1013)</f>
      </c>
      <c r="P1014" s="85">
        <f>SUM(P1013:P1013)</f>
      </c>
    </row>
    <row r="1015">
      <c r="A1015" s="98" t="s">
        <v>103475</v>
      </c>
      <c r="B1015" s="98" t="s">
        <v>103476</v>
      </c>
      <c r="C1015" s="100">
        <v>900</v>
      </c>
      <c r="D1015" s="98" t="s">
        <v>103477</v>
      </c>
      <c r="E1015" s="98" t="s">
        <v>103478</v>
      </c>
      <c r="F1015" s="104">
        <v>41698</v>
      </c>
      <c r="G1015" s="104">
        <v>45413</v>
      </c>
      <c r="H1015" s="104">
        <v>45808</v>
      </c>
      <c r="J1015" s="101">
        <v>1275</v>
      </c>
      <c r="K1015" s="98" t="s">
        <v>103479</v>
      </c>
      <c r="L1015" s="98" t="s">
        <v>103480</v>
      </c>
      <c r="M1015" s="98" t="s">
        <v>103481</v>
      </c>
      <c r="N1015" s="98" t="s">
        <v>103482</v>
      </c>
      <c r="O1015" s="101">
        <v>45</v>
      </c>
      <c r="P1015" s="101">
        <v>45</v>
      </c>
      <c r="Q1015" s="101">
        <v>-1.3300000000000001</v>
      </c>
      <c r="R1015" s="101">
        <v>1200</v>
      </c>
    </row>
    <row r="1016">
      <c r="L1016" s="98" t="s">
        <v>103483</v>
      </c>
      <c r="M1016" s="98" t="s">
        <v>103484</v>
      </c>
      <c r="N1016" s="98" t="s">
        <v>103485</v>
      </c>
      <c r="O1016" s="101">
        <v>1010</v>
      </c>
      <c r="P1016" s="101">
        <v>1010</v>
      </c>
    </row>
    <row r="1017">
      <c r="L1017" s="98" t="s">
        <v>103486</v>
      </c>
      <c r="M1017" s="98" t="s">
        <v>103487</v>
      </c>
      <c r="N1017" s="98" t="s">
        <v>103488</v>
      </c>
      <c r="O1017" s="101">
        <v>75</v>
      </c>
      <c r="P1017" s="101">
        <v>0</v>
      </c>
    </row>
    <row r="1018">
      <c r="L1018" s="98" t="s">
        <v>103489</v>
      </c>
      <c r="M1018" s="98" t="s">
        <v>103490</v>
      </c>
      <c r="N1018" s="98" t="s">
        <v>103491</v>
      </c>
      <c r="O1018" s="101">
        <v>-75</v>
      </c>
      <c r="P1018" s="101">
        <v>0</v>
      </c>
    </row>
    <row r="1019">
      <c r="K1019" s="96" t="s">
        <v>103492</v>
      </c>
      <c r="O1019" s="85">
        <f>SUM(O1015:O1018)</f>
      </c>
      <c r="P1019" s="85">
        <f>SUM(P1015:P1018)</f>
      </c>
    </row>
    <row r="1020">
      <c r="A1020" s="98" t="s">
        <v>103493</v>
      </c>
      <c r="B1020" s="98" t="s">
        <v>103494</v>
      </c>
      <c r="C1020" s="100">
        <v>900</v>
      </c>
      <c r="D1020" s="98" t="s">
        <v>103495</v>
      </c>
      <c r="E1020" s="98" t="s">
        <v>103496</v>
      </c>
      <c r="F1020" s="104">
        <v>44288</v>
      </c>
      <c r="G1020" s="104">
        <v>45566</v>
      </c>
      <c r="H1020" s="104">
        <v>45930</v>
      </c>
      <c r="J1020" s="101">
        <v>1230</v>
      </c>
      <c r="K1020" s="98" t="s">
        <v>103497</v>
      </c>
      <c r="L1020" s="98" t="s">
        <v>103498</v>
      </c>
      <c r="M1020" s="98" t="s">
        <v>103499</v>
      </c>
      <c r="N1020" s="98" t="s">
        <v>103500</v>
      </c>
      <c r="O1020" s="101">
        <v>1040</v>
      </c>
      <c r="P1020" s="101">
        <v>1040</v>
      </c>
      <c r="Q1020" s="101">
        <v>-585</v>
      </c>
      <c r="R1020" s="101">
        <v>500</v>
      </c>
    </row>
    <row r="1021">
      <c r="K1021" s="96" t="s">
        <v>103501</v>
      </c>
      <c r="O1021" s="85">
        <f>SUM(O1020:O1020)</f>
      </c>
      <c r="P1021" s="85">
        <f>SUM(P1020:P1020)</f>
      </c>
    </row>
    <row r="1022">
      <c r="A1022" s="98" t="s">
        <v>103502</v>
      </c>
      <c r="B1022" s="98" t="s">
        <v>103503</v>
      </c>
      <c r="C1022" s="100">
        <v>900</v>
      </c>
      <c r="D1022" s="98" t="s">
        <v>103504</v>
      </c>
      <c r="E1022" s="98" t="s">
        <v>103505</v>
      </c>
      <c r="F1022" s="104">
        <v>40971</v>
      </c>
      <c r="G1022" s="104">
        <v>45505</v>
      </c>
      <c r="H1022" s="104">
        <v>45869</v>
      </c>
      <c r="J1022" s="101">
        <v>1230</v>
      </c>
      <c r="K1022" s="98" t="s">
        <v>103506</v>
      </c>
      <c r="L1022" s="98" t="s">
        <v>103507</v>
      </c>
      <c r="M1022" s="98" t="s">
        <v>103508</v>
      </c>
      <c r="N1022" s="98" t="s">
        <v>103509</v>
      </c>
      <c r="O1022" s="101">
        <v>1230</v>
      </c>
      <c r="P1022" s="101">
        <v>1230</v>
      </c>
      <c r="Q1022" s="101">
        <v>0</v>
      </c>
      <c r="R1022" s="101">
        <v>200</v>
      </c>
    </row>
    <row r="1023">
      <c r="K1023" s="96" t="s">
        <v>103510</v>
      </c>
      <c r="O1023" s="85">
        <f>SUM(O1022:O1022)</f>
      </c>
      <c r="P1023" s="85">
        <f>SUM(P1022:P1022)</f>
      </c>
    </row>
    <row r="1024">
      <c r="A1024" s="98" t="s">
        <v>103511</v>
      </c>
      <c r="B1024" s="98" t="s">
        <v>103512</v>
      </c>
      <c r="C1024" s="100">
        <v>900</v>
      </c>
      <c r="D1024" s="98" t="s">
        <v>103513</v>
      </c>
      <c r="E1024" s="98" t="s">
        <v>103514</v>
      </c>
      <c r="F1024" s="104">
        <v>45437</v>
      </c>
      <c r="G1024" s="104">
        <v>45748</v>
      </c>
      <c r="J1024" s="101">
        <v>1350</v>
      </c>
      <c r="K1024" s="98" t="s">
        <v>103515</v>
      </c>
      <c r="L1024" s="98" t="s">
        <v>103516</v>
      </c>
      <c r="M1024" s="98" t="s">
        <v>103517</v>
      </c>
      <c r="N1024" s="98" t="s">
        <v>103518</v>
      </c>
      <c r="O1024" s="101">
        <v>45</v>
      </c>
      <c r="P1024" s="101">
        <v>45</v>
      </c>
      <c r="Q1024" s="101">
        <v>0</v>
      </c>
      <c r="R1024" s="101">
        <v>200</v>
      </c>
    </row>
    <row r="1025">
      <c r="L1025" s="98" t="s">
        <v>103519</v>
      </c>
      <c r="M1025" s="98" t="s">
        <v>103520</v>
      </c>
      <c r="N1025" s="98" t="s">
        <v>103521</v>
      </c>
      <c r="O1025" s="101">
        <v>1305</v>
      </c>
      <c r="P1025" s="101">
        <v>1305</v>
      </c>
    </row>
    <row r="1026">
      <c r="L1026" s="98" t="s">
        <v>103522</v>
      </c>
      <c r="M1026" s="98" t="s">
        <v>103523</v>
      </c>
      <c r="N1026" s="98" t="s">
        <v>103524</v>
      </c>
      <c r="O1026" s="101">
        <v>-270</v>
      </c>
      <c r="P1026" s="101">
        <v>-270</v>
      </c>
    </row>
    <row r="1027">
      <c r="L1027" s="98" t="s">
        <v>103525</v>
      </c>
      <c r="M1027" s="98" t="s">
        <v>103526</v>
      </c>
      <c r="N1027" s="98" t="s">
        <v>103527</v>
      </c>
      <c r="O1027" s="101">
        <v>200</v>
      </c>
      <c r="P1027" s="101">
        <v>200</v>
      </c>
    </row>
    <row r="1028">
      <c r="L1028" s="98" t="s">
        <v>103528</v>
      </c>
      <c r="M1028" s="98" t="s">
        <v>103529</v>
      </c>
      <c r="N1028" s="98" t="s">
        <v>103530</v>
      </c>
      <c r="O1028" s="101">
        <v>-200</v>
      </c>
      <c r="P1028" s="101">
        <v>0</v>
      </c>
    </row>
    <row r="1029">
      <c r="K1029" s="96" t="s">
        <v>103531</v>
      </c>
      <c r="O1029" s="85">
        <f>SUM(O1024:O1028)</f>
      </c>
      <c r="P1029" s="85">
        <f>SUM(P1024:P1028)</f>
      </c>
    </row>
    <row r="1030">
      <c r="A1030" s="98" t="s">
        <v>103532</v>
      </c>
      <c r="B1030" s="98" t="s">
        <v>103533</v>
      </c>
      <c r="C1030" s="100">
        <v>900</v>
      </c>
      <c r="D1030" s="98" t="s">
        <v>103534</v>
      </c>
      <c r="E1030" s="98" t="s">
        <v>103535</v>
      </c>
      <c r="F1030" s="104">
        <v>45738</v>
      </c>
      <c r="G1030" s="104">
        <v>45738</v>
      </c>
      <c r="H1030" s="104">
        <v>46133</v>
      </c>
      <c r="J1030" s="101">
        <v>1320</v>
      </c>
      <c r="K1030" s="98" t="s">
        <v>103536</v>
      </c>
      <c r="L1030" s="98" t="s">
        <v>103537</v>
      </c>
      <c r="M1030" s="98" t="s">
        <v>103538</v>
      </c>
      <c r="N1030" s="98" t="s">
        <v>103539</v>
      </c>
      <c r="O1030" s="101">
        <v>45</v>
      </c>
      <c r="P1030" s="101">
        <v>45</v>
      </c>
      <c r="Q1030" s="101">
        <v>0</v>
      </c>
      <c r="R1030" s="101">
        <v>1820</v>
      </c>
    </row>
    <row r="1031">
      <c r="L1031" s="98" t="s">
        <v>103540</v>
      </c>
      <c r="M1031" s="98" t="s">
        <v>103541</v>
      </c>
      <c r="N1031" s="98" t="s">
        <v>103542</v>
      </c>
      <c r="O1031" s="101">
        <v>1275</v>
      </c>
      <c r="P1031" s="101">
        <v>1275</v>
      </c>
    </row>
    <row r="1032">
      <c r="K1032" s="96" t="s">
        <v>103543</v>
      </c>
      <c r="O1032" s="85">
        <f>SUM(O1030:O1031)</f>
      </c>
      <c r="P1032" s="85">
        <f>SUM(P1030:P1031)</f>
      </c>
    </row>
    <row r="1033">
      <c r="A1033" s="98" t="s">
        <v>103544</v>
      </c>
      <c r="B1033" s="98" t="s">
        <v>103545</v>
      </c>
      <c r="C1033" s="100">
        <v>900</v>
      </c>
      <c r="D1033" s="98" t="s">
        <v>103546</v>
      </c>
      <c r="E1033" s="98" t="s">
        <v>103547</v>
      </c>
      <c r="F1033" s="104">
        <v>41901</v>
      </c>
      <c r="G1033" s="104">
        <v>45627</v>
      </c>
      <c r="H1033" s="104">
        <v>45991</v>
      </c>
      <c r="J1033" s="101">
        <v>1305</v>
      </c>
      <c r="K1033" s="98" t="s">
        <v>103548</v>
      </c>
      <c r="L1033" s="98" t="s">
        <v>103549</v>
      </c>
      <c r="M1033" s="98" t="s">
        <v>103550</v>
      </c>
      <c r="N1033" s="98" t="s">
        <v>103551</v>
      </c>
      <c r="O1033" s="101">
        <v>45</v>
      </c>
      <c r="P1033" s="101">
        <v>45</v>
      </c>
      <c r="Q1033" s="101">
        <v>0</v>
      </c>
      <c r="R1033" s="101">
        <v>945</v>
      </c>
    </row>
    <row r="1034">
      <c r="L1034" s="98" t="s">
        <v>103552</v>
      </c>
      <c r="M1034" s="98" t="s">
        <v>103553</v>
      </c>
      <c r="N1034" s="98" t="s">
        <v>103554</v>
      </c>
      <c r="O1034" s="101">
        <v>1110</v>
      </c>
      <c r="P1034" s="101">
        <v>1110</v>
      </c>
    </row>
    <row r="1035">
      <c r="K1035" s="96" t="s">
        <v>103555</v>
      </c>
      <c r="O1035" s="85">
        <f>SUM(O1033:O1034)</f>
      </c>
      <c r="P1035" s="85">
        <f>SUM(P1033:P1034)</f>
      </c>
    </row>
    <row r="1036">
      <c r="A1036" s="98" t="s">
        <v>103556</v>
      </c>
      <c r="B1036" s="98" t="s">
        <v>103557</v>
      </c>
      <c r="C1036" s="100">
        <v>900</v>
      </c>
      <c r="D1036" s="98" t="s">
        <v>103558</v>
      </c>
      <c r="E1036" s="98" t="s">
        <v>103559</v>
      </c>
      <c r="J1036" s="101">
        <v>1275</v>
      </c>
      <c r="K1036" s="98" t="s">
        <v>103560</v>
      </c>
      <c r="L1036" s="98" t="s">
        <v>103560</v>
      </c>
      <c r="O1036" s="101">
        <v>0</v>
      </c>
      <c r="P1036" s="101">
        <v>0</v>
      </c>
      <c r="R1036" s="101">
        <v>0</v>
      </c>
    </row>
    <row r="1037">
      <c r="K1037" s="96" t="s">
        <v>103561</v>
      </c>
      <c r="O1037" s="85">
        <f>SUM(O1036:O1036)</f>
      </c>
      <c r="P1037" s="85">
        <f>SUM(P1036:P1036)</f>
      </c>
    </row>
    <row r="1038">
      <c r="A1038" s="98" t="s">
        <v>103562</v>
      </c>
      <c r="B1038" s="98" t="s">
        <v>103563</v>
      </c>
      <c r="C1038" s="100">
        <v>900</v>
      </c>
      <c r="D1038" s="98" t="s">
        <v>103564</v>
      </c>
      <c r="E1038" s="98" t="s">
        <v>103565</v>
      </c>
      <c r="F1038" s="104">
        <v>40513</v>
      </c>
      <c r="G1038" s="104">
        <v>44228</v>
      </c>
      <c r="J1038" s="101">
        <v>1305</v>
      </c>
      <c r="K1038" s="98" t="s">
        <v>103566</v>
      </c>
      <c r="L1038" s="98" t="s">
        <v>103567</v>
      </c>
      <c r="M1038" s="98" t="s">
        <v>103568</v>
      </c>
      <c r="N1038" s="98" t="s">
        <v>103569</v>
      </c>
      <c r="O1038" s="101">
        <v>45</v>
      </c>
      <c r="P1038" s="101">
        <v>45</v>
      </c>
      <c r="Q1038" s="101">
        <v>-10.07</v>
      </c>
      <c r="R1038" s="101">
        <v>100</v>
      </c>
    </row>
    <row r="1039">
      <c r="L1039" s="98" t="s">
        <v>103570</v>
      </c>
      <c r="M1039" s="98" t="s">
        <v>103571</v>
      </c>
      <c r="N1039" s="98" t="s">
        <v>103572</v>
      </c>
      <c r="O1039" s="101">
        <v>1059</v>
      </c>
      <c r="P1039" s="101">
        <v>1059</v>
      </c>
    </row>
    <row r="1040">
      <c r="L1040" s="98" t="s">
        <v>103573</v>
      </c>
      <c r="M1040" s="98" t="s">
        <v>103574</v>
      </c>
      <c r="N1040" s="98" t="s">
        <v>103575</v>
      </c>
      <c r="O1040" s="101">
        <v>-276</v>
      </c>
      <c r="P1040" s="101">
        <v>-276</v>
      </c>
    </row>
    <row r="1041">
      <c r="K1041" s="96" t="s">
        <v>103576</v>
      </c>
      <c r="O1041" s="85">
        <f>SUM(O1038:O1040)</f>
      </c>
      <c r="P1041" s="85">
        <f>SUM(P1038:P1040)</f>
      </c>
    </row>
    <row r="1042">
      <c r="B1042" s="81" t="s">
        <v>103577</v>
      </c>
      <c r="C1042" s="69">
        <f>SUM(C8:C9)+SUM(C11:C12)+SUM(C14:C15)+SUM(C17:C17)+SUM(C19:C19)+SUM(C21:C22)+SUM(C24:C25)+SUM(C27:C29)+SUM(C31:C35)+SUM(C37:C44)+SUM(C46:C46)+SUM(C48:C49)+SUM(C51:C52)+SUM(C54:C54)+SUM(C56:C57)+SUM(C59:C67)+SUM(C69:C70)+SUM(C72:C74)+SUM(C76:C77)+SUM(C79:C80)+SUM(C82:C83)+SUM(C85:C86)+SUM(C88:C90)+SUM(C92:C93)+SUM(C95:C96)+SUM(C98:C100)+SUM(C102:C103)+SUM(C105:C107)+SUM(C109:C110)+SUM(C112:C113)+SUM(C115:C116)+SUM(C118:C119)+SUM(C121:C122)+SUM(C124:C125)+SUM(C127:C129)+SUM(C131:C132)+SUM(C134:C135)+SUM(C137:C139)+SUM(C141:C142)+SUM(C144:C144)+SUM(C146:C147)+SUM(C149:C151)+SUM(C153:C156)+SUM(C158:C159)+SUM(C161:C161)+SUM(C163:C164)+SUM(C166:C167)+SUM(C169:C169)+SUM(C171:C172)+SUM(C174:C175)+SUM(C177:C178)+SUM(C180:C181)+SUM(C183:C184)+SUM(C186:C187)+SUM(C189:C190)+SUM(C192:C193)+SUM(C195:C196)+SUM(C198:C199)+SUM(C201:C202)+SUM(C204:C206)+SUM(C208:C209)+SUM(C211:C213)+SUM(C215:C216)+SUM(C218:C219)+SUM(C221:C225)+SUM(C227:C228)+SUM(C230:C232)+SUM(C234:C235)+SUM(C237:C238)+SUM(C240:C241)+SUM(C243:C244)+SUM(C246:C247)+SUM(C249:C251)+SUM(C253:C256)+SUM(C258:C259)+SUM(C261:C262)+SUM(C264:C265)+SUM(C267:C268)+SUM(C270:C271)+SUM(C273:C275)+SUM(C277:C279)+SUM(C281:C283)+SUM(C285:C286)+SUM(C288:C290)+SUM(C292:C293)+SUM(C295:C297)+SUM(C299:C300)+SUM(C302:C302)+SUM(C304:C307)+SUM(C309:C310)+SUM(C312:C313)+SUM(C315:C316)+SUM(C318:C319)+SUM(C321:C322)+SUM(C324:C325)+SUM(C327:C328)+SUM(C330:C331)+SUM(C333:C335)+SUM(C337:C337)+SUM(C339:C340)+SUM(C342:C343)+SUM(C345:C345)+SUM(C347:C347)+SUM(C349:C350)+SUM(C352:C356)+SUM(C358:C359)+SUM(C361:C362)+SUM(C364:C365)+SUM(C367:C369)+SUM(C371:C373)+SUM(C375:C376)+SUM(C378:C380)+SUM(C382:C383)+SUM(C385:C386)+SUM(C388:C389)+SUM(C391:C392)+SUM(C394:C395)+SUM(C397:C398)+SUM(C400:C402)+SUM(C404:C405)+SUM(C407:C409)+SUM(C411:C412)+SUM(C414:C415)+SUM(C417:C418)+SUM(C420:C421)+SUM(C423:C424)+SUM(C426:C428)+SUM(C430:C433)+SUM(C435:C437)+SUM(C439:C440)+SUM(C442:C443)+SUM(C445:C446)+SUM(C448:C449)+SUM(C451:C451)+SUM(C453:C454)+SUM(C456:C457)+SUM(C459:C460)+SUM(C462:C463)+SUM(C465:C467)+SUM(C469:C469)+SUM(C471:C472)+SUM(C474:C476)+SUM(C478:C479)+SUM(C481:C482)+SUM(C484:C486)+SUM(C488:C489)+SUM(C491:C491)+SUM(C493:C494)+SUM(C496:C497)+SUM(C499:C500)+SUM(C502:C503)+SUM(C505:C506)+SUM(C508:C511)+SUM(C513:C515)+SUM(C517:C518)+SUM(C520:C523)+SUM(C525:C526)+SUM(C528:C530)+SUM(C532:C533)+SUM(C535:C538)+SUM(C540:C541)+SUM(C543:C544)+SUM(C546:C547)+SUM(C549:C550)+SUM(C552:C552)+SUM(C554:C554)+SUM(C556:C556)+SUM(C558:C558)+SUM(C560:C561)+SUM(C563:C564)+SUM(C566:C570)+SUM(C572:C572)+SUM(C574:C576)+SUM(C578:C579)+SUM(C581:C582)+SUM(C584:C585)+SUM(C587:C590)+SUM(C592:C593)+SUM(C595:C597)+SUM(C599:C600)+SUM(C602:C603)+SUM(C605:C606)+SUM(C608:C609)+SUM(C611:C612)+SUM(C614:C615)+SUM(C617:C618)+SUM(C620:C621)+SUM(C623:C624)+SUM(C626:C628)+SUM(C630:C631)+SUM(C633:C634)+SUM(C636:C637)+SUM(C639:C640)+SUM(C642:C644)+SUM(C646:C647)+SUM(C649:C657)+SUM(C659:C659)+SUM(C661:C662)+SUM(C664:C664)+SUM(C666:C667)+SUM(C669:C670)+SUM(C672:C674)+SUM(C676:C678)+SUM(C680:C681)+SUM(C683:C685)+SUM(C687:C688)+SUM(C690:C694)+SUM(C696:C697)+SUM(C699:C700)+SUM(C702:C703)+SUM(C705:C705)+SUM(C707:C708)+SUM(C710:C711)+SUM(C713:C715)+SUM(C717:C717)+SUM(C719:C720)+SUM(C722:C722)+SUM(C724:C725)+SUM(C727:C727)+SUM(C729:C730)+SUM(C732:C733)+SUM(C735:C737)+SUM(C739:C751)+SUM(C753:C754)+SUM(C756:C757)+SUM(C759:C761)+SUM(C763:C764)+SUM(C766:C767)+SUM(C769:C770)+SUM(C772:C773)+SUM(C775:C776)+SUM(C778:C779)+SUM(C781:C782)+SUM(C784:C785)+SUM(C787:C788)+SUM(C790:C792)+SUM(C794:C795)+SUM(C797:C798)+SUM(C800:C800)+SUM(C802:C805)+SUM(C807:C808)+SUM(C810:C813)+SUM(C815:C817)+SUM(C819:C820)+SUM(C822:C823)+SUM(C825:C826)+SUM(C828:C829)+SUM(C831:C833)+SUM(C835:C836)+SUM(C838:C838)+SUM(C840:C841)+SUM(C843:C844)+SUM(C846:C847)+SUM(C849:C851)+SUM(C853:C860)+SUM(C862:C863)+SUM(C865:C867)+SUM(C869:C870)+SUM(C872:C874)+SUM(C876:C878)+SUM(C880:C881)+SUM(C883:C885)+SUM(C887:C887)+SUM(C889:C890)+SUM(C892:C894)+SUM(C896:C897)+SUM(C899:C900)+SUM(C902:C903)+SUM(C905:C906)+SUM(C908:C911)+SUM(C913:C914)+SUM(C916:C916)+SUM(C918:C919)+SUM(C921:C928)+SUM(C930:C931)+SUM(C933:C936)+SUM(C938:C940)+SUM(C942:C945)+SUM(C947:C948)+SUM(C950:C951)+SUM(C953:C954)+SUM(C956:C957)+SUM(C959:C960)+SUM(C962:C964)+SUM(C966:C967)+SUM(C969:C972)+SUM(C974:C975)+SUM(C977:C977)+SUM(C979:C981)+SUM(C983:C984)+SUM(C986:C987)+SUM(C989:C991)+SUM(C993:C996)+SUM(C998:C999)+SUM(C1001:C1002)+SUM(C1004:C1011)+SUM(C1013:C1013)+SUM(C1015:C1018)+SUM(C1020:C1020)+SUM(C1022:C1022)+SUM(C1024:C1028)+SUM(C1030:C1031)+SUM(C1033:C1034)+SUM(C1036:C1036)+SUM(C1038:C1040)</f>
      </c>
      <c r="J1042" s="70">
        <f>SUM(J8:J9)+SUM(J11:J12)+SUM(J14:J15)+SUM(J17:J17)+SUM(J19:J19)+SUM(J21:J22)+SUM(J24:J25)+SUM(J27:J29)+SUM(J31:J35)+SUM(J37:J44)+SUM(J46:J46)+SUM(J48:J49)+SUM(J51:J52)+SUM(J54:J54)+SUM(J56:J57)+SUM(J59:J67)+SUM(J69:J70)+SUM(J72:J74)+SUM(J76:J77)+SUM(J79:J80)+SUM(J82:J83)+SUM(J85:J86)+SUM(J88:J90)+SUM(J92:J93)+SUM(J95:J96)+SUM(J98:J100)+SUM(J102:J103)+SUM(J105:J107)+SUM(J109:J110)+SUM(J112:J113)+SUM(J115:J116)+SUM(J118:J119)+SUM(J121:J122)+SUM(J124:J125)+SUM(J127:J129)+SUM(J131:J132)+SUM(J134:J135)+SUM(J137:J139)+SUM(J141:J142)+SUM(J144:J144)+SUM(J146:J147)+SUM(J149:J151)+SUM(J153:J156)+SUM(J158:J159)+SUM(J161:J161)+SUM(J163:J164)+SUM(J166:J167)+SUM(J169:J169)+SUM(J171:J172)+SUM(J174:J175)+SUM(J177:J178)+SUM(J180:J181)+SUM(J183:J184)+SUM(J186:J187)+SUM(J189:J190)+SUM(J192:J193)+SUM(J195:J196)+SUM(J198:J199)+SUM(J201:J202)+SUM(J204:J206)+SUM(J208:J209)+SUM(J211:J213)+SUM(J215:J216)+SUM(J218:J219)+SUM(J221:J225)+SUM(J227:J228)+SUM(J230:J232)+SUM(J234:J235)+SUM(J237:J238)+SUM(J240:J241)+SUM(J243:J244)+SUM(J246:J247)+SUM(J249:J251)+SUM(J253:J256)+SUM(J258:J259)+SUM(J261:J262)+SUM(J264:J265)+SUM(J267:J268)+SUM(J270:J271)+SUM(J273:J275)+SUM(J277:J279)+SUM(J281:J283)+SUM(J285:J286)+SUM(J288:J290)+SUM(J292:J293)+SUM(J295:J297)+SUM(J299:J300)+SUM(J302:J302)+SUM(J304:J307)+SUM(J309:J310)+SUM(J312:J313)+SUM(J315:J316)+SUM(J318:J319)+SUM(J321:J322)+SUM(J324:J325)+SUM(J327:J328)+SUM(J330:J331)+SUM(J333:J335)+SUM(J337:J337)+SUM(J339:J340)+SUM(J342:J343)+SUM(J345:J345)+SUM(J347:J347)+SUM(J349:J350)+SUM(J352:J356)+SUM(J358:J359)+SUM(J361:J362)+SUM(J364:J365)+SUM(J367:J369)+SUM(J371:J373)+SUM(J375:J376)+SUM(J378:J380)+SUM(J382:J383)+SUM(J385:J386)+SUM(J388:J389)+SUM(J391:J392)+SUM(J394:J395)+SUM(J397:J398)+SUM(J400:J402)+SUM(J404:J405)+SUM(J407:J409)+SUM(J411:J412)+SUM(J414:J415)+SUM(J417:J418)+SUM(J420:J421)+SUM(J423:J424)+SUM(J426:J428)+SUM(J430:J433)+SUM(J435:J437)+SUM(J439:J440)+SUM(J442:J443)+SUM(J445:J446)+SUM(J448:J449)+SUM(J451:J451)+SUM(J453:J454)+SUM(J456:J457)+SUM(J459:J460)+SUM(J462:J463)+SUM(J465:J467)+SUM(J469:J469)+SUM(J471:J472)+SUM(J474:J476)+SUM(J478:J479)+SUM(J481:J482)+SUM(J484:J486)+SUM(J488:J489)+SUM(J491:J491)+SUM(J493:J494)+SUM(J496:J497)+SUM(J499:J500)+SUM(J502:J503)+SUM(J505:J506)+SUM(J508:J511)+SUM(J513:J515)+SUM(J517:J518)+SUM(J520:J523)+SUM(J525:J526)+SUM(J528:J530)+SUM(J532:J533)+SUM(J535:J538)+SUM(J540:J541)+SUM(J543:J544)+SUM(J546:J547)+SUM(J549:J550)+SUM(J552:J552)+SUM(J554:J554)+SUM(J556:J556)+SUM(J558:J558)+SUM(J560:J561)+SUM(J563:J564)+SUM(J566:J570)+SUM(J572:J572)+SUM(J574:J576)+SUM(J578:J579)+SUM(J581:J582)+SUM(J584:J585)+SUM(J587:J590)+SUM(J592:J593)+SUM(J595:J597)+SUM(J599:J600)+SUM(J602:J603)+SUM(J605:J606)+SUM(J608:J609)+SUM(J611:J612)+SUM(J614:J615)+SUM(J617:J618)+SUM(J620:J621)+SUM(J623:J624)+SUM(J626:J628)+SUM(J630:J631)+SUM(J633:J634)+SUM(J636:J637)+SUM(J639:J640)+SUM(J642:J644)+SUM(J646:J647)+SUM(J649:J657)+SUM(J659:J659)+SUM(J661:J662)+SUM(J664:J664)+SUM(J666:J667)+SUM(J669:J670)+SUM(J672:J674)+SUM(J676:J678)+SUM(J680:J681)+SUM(J683:J685)+SUM(J687:J688)+SUM(J690:J694)+SUM(J696:J697)+SUM(J699:J700)+SUM(J702:J703)+SUM(J705:J705)+SUM(J707:J708)+SUM(J710:J711)+SUM(J713:J715)+SUM(J717:J717)+SUM(J719:J720)+SUM(J722:J722)+SUM(J724:J725)+SUM(J727:J727)+SUM(J729:J730)+SUM(J732:J733)+SUM(J735:J737)+SUM(J739:J751)+SUM(J753:J754)+SUM(J756:J757)+SUM(J759:J761)+SUM(J763:J764)+SUM(J766:J767)+SUM(J769:J770)+SUM(J772:J773)+SUM(J775:J776)+SUM(J778:J779)+SUM(J781:J782)+SUM(J784:J785)+SUM(J787:J788)+SUM(J790:J792)+SUM(J794:J795)+SUM(J797:J798)+SUM(J800:J800)+SUM(J802:J805)+SUM(J807:J808)+SUM(J810:J813)+SUM(J815:J817)+SUM(J819:J820)+SUM(J822:J823)+SUM(J825:J826)+SUM(J828:J829)+SUM(J831:J833)+SUM(J835:J836)+SUM(J838:J838)+SUM(J840:J841)+SUM(J843:J844)+SUM(J846:J847)+SUM(J849:J851)+SUM(J853:J860)+SUM(J862:J863)+SUM(J865:J867)+SUM(J869:J870)+SUM(J872:J874)+SUM(J876:J878)+SUM(J880:J881)+SUM(J883:J885)+SUM(J887:J887)+SUM(J889:J890)+SUM(J892:J894)+SUM(J896:J897)+SUM(J899:J900)+SUM(J902:J903)+SUM(J905:J906)+SUM(J908:J911)+SUM(J913:J914)+SUM(J916:J916)+SUM(J918:J919)+SUM(J921:J928)+SUM(J930:J931)+SUM(J933:J936)+SUM(J938:J940)+SUM(J942:J945)+SUM(J947:J948)+SUM(J950:J951)+SUM(J953:J954)+SUM(J956:J957)+SUM(J959:J960)+SUM(J962:J964)+SUM(J966:J967)+SUM(J969:J972)+SUM(J974:J975)+SUM(J977:J977)+SUM(J979:J981)+SUM(J983:J984)+SUM(J986:J987)+SUM(J989:J991)+SUM(J993:J996)+SUM(J998:J999)+SUM(J1001:J1002)+SUM(J1004:J1011)+SUM(J1013:J1013)+SUM(J1015:J1018)+SUM(J1020:J1020)+SUM(J1022:J1022)+SUM(J1024:J1028)+SUM(J1030:J1031)+SUM(J1033:J1034)+SUM(J1036:J1036)+SUM(J1038:J1040)</f>
      </c>
      <c r="O1042" s="70">
        <f>SUM(O8:O9)+SUM(O11:O12)+SUM(O14:O15)+SUM(O17:O17)+SUM(O19:O19)+SUM(O21:O22)+SUM(O24:O25)+SUM(O27:O29)+SUM(O31:O35)+SUM(O37:O44)+SUM(O46:O46)+SUM(O48:O49)+SUM(O51:O52)+SUM(O54:O54)+SUM(O56:O57)+SUM(O59:O67)+SUM(O69:O70)+SUM(O72:O74)+SUM(O76:O77)+SUM(O79:O80)+SUM(O82:O83)+SUM(O85:O86)+SUM(O88:O90)+SUM(O92:O93)+SUM(O95:O96)+SUM(O98:O100)+SUM(O102:O103)+SUM(O105:O107)+SUM(O109:O110)+SUM(O112:O113)+SUM(O115:O116)+SUM(O118:O119)+SUM(O121:O122)+SUM(O124:O125)+SUM(O127:O129)+SUM(O131:O132)+SUM(O134:O135)+SUM(O137:O139)+SUM(O141:O142)+SUM(O144:O144)+SUM(O146:O147)+SUM(O149:O151)+SUM(O153:O156)+SUM(O158:O159)+SUM(O161:O161)+SUM(O163:O164)+SUM(O166:O167)+SUM(O169:O169)+SUM(O171:O172)+SUM(O174:O175)+SUM(O177:O178)+SUM(O180:O181)+SUM(O183:O184)+SUM(O186:O187)+SUM(O189:O190)+SUM(O192:O193)+SUM(O195:O196)+SUM(O198:O199)+SUM(O201:O202)+SUM(O204:O206)+SUM(O208:O209)+SUM(O211:O213)+SUM(O215:O216)+SUM(O218:O219)+SUM(O221:O225)+SUM(O227:O228)+SUM(O230:O232)+SUM(O234:O235)+SUM(O237:O238)+SUM(O240:O241)+SUM(O243:O244)+SUM(O246:O247)+SUM(O249:O251)+SUM(O253:O256)+SUM(O258:O259)+SUM(O261:O262)+SUM(O264:O265)+SUM(O267:O268)+SUM(O270:O271)+SUM(O273:O275)+SUM(O277:O279)+SUM(O281:O283)+SUM(O285:O286)+SUM(O288:O290)+SUM(O292:O293)+SUM(O295:O297)+SUM(O299:O300)+SUM(O302:O302)+SUM(O304:O307)+SUM(O309:O310)+SUM(O312:O313)+SUM(O315:O316)+SUM(O318:O319)+SUM(O321:O322)+SUM(O324:O325)+SUM(O327:O328)+SUM(O330:O331)+SUM(O333:O335)+SUM(O337:O337)+SUM(O339:O340)+SUM(O342:O343)+SUM(O345:O345)+SUM(O347:O347)+SUM(O349:O350)+SUM(O352:O356)+SUM(O358:O359)+SUM(O361:O362)+SUM(O364:O365)+SUM(O367:O369)+SUM(O371:O373)+SUM(O375:O376)+SUM(O378:O380)+SUM(O382:O383)+SUM(O385:O386)+SUM(O388:O389)+SUM(O391:O392)+SUM(O394:O395)+SUM(O397:O398)+SUM(O400:O402)+SUM(O404:O405)+SUM(O407:O409)+SUM(O411:O412)+SUM(O414:O415)+SUM(O417:O418)+SUM(O420:O421)+SUM(O423:O424)+SUM(O426:O428)+SUM(O430:O433)+SUM(O435:O437)+SUM(O439:O440)+SUM(O442:O443)+SUM(O445:O446)+SUM(O448:O449)+SUM(O451:O451)+SUM(O453:O454)+SUM(O456:O457)+SUM(O459:O460)+SUM(O462:O463)+SUM(O465:O467)+SUM(O469:O469)+SUM(O471:O472)+SUM(O474:O476)+SUM(O478:O479)+SUM(O481:O482)+SUM(O484:O486)+SUM(O488:O489)+SUM(O491:O491)+SUM(O493:O494)+SUM(O496:O497)+SUM(O499:O500)+SUM(O502:O503)+SUM(O505:O506)+SUM(O508:O511)+SUM(O513:O515)+SUM(O517:O518)+SUM(O520:O523)+SUM(O525:O526)+SUM(O528:O530)+SUM(O532:O533)+SUM(O535:O538)+SUM(O540:O541)+SUM(O543:O544)+SUM(O546:O547)+SUM(O549:O550)+SUM(O552:O552)+SUM(O554:O554)+SUM(O556:O556)+SUM(O558:O558)+SUM(O560:O561)+SUM(O563:O564)+SUM(O566:O570)+SUM(O572:O572)+SUM(O574:O576)+SUM(O578:O579)+SUM(O581:O582)+SUM(O584:O585)+SUM(O587:O590)+SUM(O592:O593)+SUM(O595:O597)+SUM(O599:O600)+SUM(O602:O603)+SUM(O605:O606)+SUM(O608:O609)+SUM(O611:O612)+SUM(O614:O615)+SUM(O617:O618)+SUM(O620:O621)+SUM(O623:O624)+SUM(O626:O628)+SUM(O630:O631)+SUM(O633:O634)+SUM(O636:O637)+SUM(O639:O640)+SUM(O642:O644)+SUM(O646:O647)+SUM(O649:O657)+SUM(O659:O659)+SUM(O661:O662)+SUM(O664:O664)+SUM(O666:O667)+SUM(O669:O670)+SUM(O672:O674)+SUM(O676:O678)+SUM(O680:O681)+SUM(O683:O685)+SUM(O687:O688)+SUM(O690:O694)+SUM(O696:O697)+SUM(O699:O700)+SUM(O702:O703)+SUM(O705:O705)+SUM(O707:O708)+SUM(O710:O711)+SUM(O713:O715)+SUM(O717:O717)+SUM(O719:O720)+SUM(O722:O722)+SUM(O724:O725)+SUM(O727:O727)+SUM(O729:O730)+SUM(O732:O733)+SUM(O735:O737)+SUM(O739:O751)+SUM(O753:O754)+SUM(O756:O757)+SUM(O759:O761)+SUM(O763:O764)+SUM(O766:O767)+SUM(O769:O770)+SUM(O772:O773)+SUM(O775:O776)+SUM(O778:O779)+SUM(O781:O782)+SUM(O784:O785)+SUM(O787:O788)+SUM(O790:O792)+SUM(O794:O795)+SUM(O797:O798)+SUM(O800:O800)+SUM(O802:O805)+SUM(O807:O808)+SUM(O810:O813)+SUM(O815:O817)+SUM(O819:O820)+SUM(O822:O823)+SUM(O825:O826)+SUM(O828:O829)+SUM(O831:O833)+SUM(O835:O836)+SUM(O838:O838)+SUM(O840:O841)+SUM(O843:O844)+SUM(O846:O847)+SUM(O849:O851)+SUM(O853:O860)+SUM(O862:O863)+SUM(O865:O867)+SUM(O869:O870)+SUM(O872:O874)+SUM(O876:O878)+SUM(O880:O881)+SUM(O883:O885)+SUM(O887:O887)+SUM(O889:O890)+SUM(O892:O894)+SUM(O896:O897)+SUM(O899:O900)+SUM(O902:O903)+SUM(O905:O906)+SUM(O908:O911)+SUM(O913:O914)+SUM(O916:O916)+SUM(O918:O919)+SUM(O921:O928)+SUM(O930:O931)+SUM(O933:O936)+SUM(O938:O940)+SUM(O942:O945)+SUM(O947:O948)+SUM(O950:O951)+SUM(O953:O954)+SUM(O956:O957)+SUM(O959:O960)+SUM(O962:O964)+SUM(O966:O967)+SUM(O969:O972)+SUM(O974:O975)+SUM(O977:O977)+SUM(O979:O981)+SUM(O983:O984)+SUM(O986:O987)+SUM(O989:O991)+SUM(O993:O996)+SUM(O998:O999)+SUM(O1001:O1002)+SUM(O1004:O1011)+SUM(O1013:O1013)+SUM(O1015:O1018)+SUM(O1020:O1020)+SUM(O1022:O1022)+SUM(O1024:O1028)+SUM(O1030:O1031)+SUM(O1033:O1034)+SUM(O1036:O1036)+SUM(O1038:O1040)</f>
      </c>
      <c r="P1042" s="70">
        <f>SUM(P8:P9)+SUM(P11:P12)+SUM(P14:P15)+SUM(P17:P17)+SUM(P19:P19)+SUM(P21:P22)+SUM(P24:P25)+SUM(P27:P29)+SUM(P31:P35)+SUM(P37:P44)+SUM(P46:P46)+SUM(P48:P49)+SUM(P51:P52)+SUM(P54:P54)+SUM(P56:P57)+SUM(P59:P67)+SUM(P69:P70)+SUM(P72:P74)+SUM(P76:P77)+SUM(P79:P80)+SUM(P82:P83)+SUM(P85:P86)+SUM(P88:P90)+SUM(P92:P93)+SUM(P95:P96)+SUM(P98:P100)+SUM(P102:P103)+SUM(P105:P107)+SUM(P109:P110)+SUM(P112:P113)+SUM(P115:P116)+SUM(P118:P119)+SUM(P121:P122)+SUM(P124:P125)+SUM(P127:P129)+SUM(P131:P132)+SUM(P134:P135)+SUM(P137:P139)+SUM(P141:P142)+SUM(P144:P144)+SUM(P146:P147)+SUM(P149:P151)+SUM(P153:P156)+SUM(P158:P159)+SUM(P161:P161)+SUM(P163:P164)+SUM(P166:P167)+SUM(P169:P169)+SUM(P171:P172)+SUM(P174:P175)+SUM(P177:P178)+SUM(P180:P181)+SUM(P183:P184)+SUM(P186:P187)+SUM(P189:P190)+SUM(P192:P193)+SUM(P195:P196)+SUM(P198:P199)+SUM(P201:P202)+SUM(P204:P206)+SUM(P208:P209)+SUM(P211:P213)+SUM(P215:P216)+SUM(P218:P219)+SUM(P221:P225)+SUM(P227:P228)+SUM(P230:P232)+SUM(P234:P235)+SUM(P237:P238)+SUM(P240:P241)+SUM(P243:P244)+SUM(P246:P247)+SUM(P249:P251)+SUM(P253:P256)+SUM(P258:P259)+SUM(P261:P262)+SUM(P264:P265)+SUM(P267:P268)+SUM(P270:P271)+SUM(P273:P275)+SUM(P277:P279)+SUM(P281:P283)+SUM(P285:P286)+SUM(P288:P290)+SUM(P292:P293)+SUM(P295:P297)+SUM(P299:P300)+SUM(P302:P302)+SUM(P304:P307)+SUM(P309:P310)+SUM(P312:P313)+SUM(P315:P316)+SUM(P318:P319)+SUM(P321:P322)+SUM(P324:P325)+SUM(P327:P328)+SUM(P330:P331)+SUM(P333:P335)+SUM(P337:P337)+SUM(P339:P340)+SUM(P342:P343)+SUM(P345:P345)+SUM(P347:P347)+SUM(P349:P350)+SUM(P352:P356)+SUM(P358:P359)+SUM(P361:P362)+SUM(P364:P365)+SUM(P367:P369)+SUM(P371:P373)+SUM(P375:P376)+SUM(P378:P380)+SUM(P382:P383)+SUM(P385:P386)+SUM(P388:P389)+SUM(P391:P392)+SUM(P394:P395)+SUM(P397:P398)+SUM(P400:P402)+SUM(P404:P405)+SUM(P407:P409)+SUM(P411:P412)+SUM(P414:P415)+SUM(P417:P418)+SUM(P420:P421)+SUM(P423:P424)+SUM(P426:P428)+SUM(P430:P433)+SUM(P435:P437)+SUM(P439:P440)+SUM(P442:P443)+SUM(P445:P446)+SUM(P448:P449)+SUM(P451:P451)+SUM(P453:P454)+SUM(P456:P457)+SUM(P459:P460)+SUM(P462:P463)+SUM(P465:P467)+SUM(P469:P469)+SUM(P471:P472)+SUM(P474:P476)+SUM(P478:P479)+SUM(P481:P482)+SUM(P484:P486)+SUM(P488:P489)+SUM(P491:P491)+SUM(P493:P494)+SUM(P496:P497)+SUM(P499:P500)+SUM(P502:P503)+SUM(P505:P506)+SUM(P508:P511)+SUM(P513:P515)+SUM(P517:P518)+SUM(P520:P523)+SUM(P525:P526)+SUM(P528:P530)+SUM(P532:P533)+SUM(P535:P538)+SUM(P540:P541)+SUM(P543:P544)+SUM(P546:P547)+SUM(P549:P550)+SUM(P552:P552)+SUM(P554:P554)+SUM(P556:P556)+SUM(P558:P558)+SUM(P560:P561)+SUM(P563:P564)+SUM(P566:P570)+SUM(P572:P572)+SUM(P574:P576)+SUM(P578:P579)+SUM(P581:P582)+SUM(P584:P585)+SUM(P587:P590)+SUM(P592:P593)+SUM(P595:P597)+SUM(P599:P600)+SUM(P602:P603)+SUM(P605:P606)+SUM(P608:P609)+SUM(P611:P612)+SUM(P614:P615)+SUM(P617:P618)+SUM(P620:P621)+SUM(P623:P624)+SUM(P626:P628)+SUM(P630:P631)+SUM(P633:P634)+SUM(P636:P637)+SUM(P639:P640)+SUM(P642:P644)+SUM(P646:P647)+SUM(P649:P657)+SUM(P659:P659)+SUM(P661:P662)+SUM(P664:P664)+SUM(P666:P667)+SUM(P669:P670)+SUM(P672:P674)+SUM(P676:P678)+SUM(P680:P681)+SUM(P683:P685)+SUM(P687:P688)+SUM(P690:P694)+SUM(P696:P697)+SUM(P699:P700)+SUM(P702:P703)+SUM(P705:P705)+SUM(P707:P708)+SUM(P710:P711)+SUM(P713:P715)+SUM(P717:P717)+SUM(P719:P720)+SUM(P722:P722)+SUM(P724:P725)+SUM(P727:P727)+SUM(P729:P730)+SUM(P732:P733)+SUM(P735:P737)+SUM(P739:P751)+SUM(P753:P754)+SUM(P756:P757)+SUM(P759:P761)+SUM(P763:P764)+SUM(P766:P767)+SUM(P769:P770)+SUM(P772:P773)+SUM(P775:P776)+SUM(P778:P779)+SUM(P781:P782)+SUM(P784:P785)+SUM(P787:P788)+SUM(P790:P792)+SUM(P794:P795)+SUM(P797:P798)+SUM(P800:P800)+SUM(P802:P805)+SUM(P807:P808)+SUM(P810:P813)+SUM(P815:P817)+SUM(P819:P820)+SUM(P822:P823)+SUM(P825:P826)+SUM(P828:P829)+SUM(P831:P833)+SUM(P835:P836)+SUM(P838:P838)+SUM(P840:P841)+SUM(P843:P844)+SUM(P846:P847)+SUM(P849:P851)+SUM(P853:P860)+SUM(P862:P863)+SUM(P865:P867)+SUM(P869:P870)+SUM(P872:P874)+SUM(P876:P878)+SUM(P880:P881)+SUM(P883:P885)+SUM(P887:P887)+SUM(P889:P890)+SUM(P892:P894)+SUM(P896:P897)+SUM(P899:P900)+SUM(P902:P903)+SUM(P905:P906)+SUM(P908:P911)+SUM(P913:P914)+SUM(P916:P916)+SUM(P918:P919)+SUM(P921:P928)+SUM(P930:P931)+SUM(P933:P936)+SUM(P938:P940)+SUM(P942:P945)+SUM(P947:P948)+SUM(P950:P951)+SUM(P953:P954)+SUM(P956:P957)+SUM(P959:P960)+SUM(P962:P964)+SUM(P966:P967)+SUM(P969:P972)+SUM(P974:P975)+SUM(P977:P977)+SUM(P979:P981)+SUM(P983:P984)+SUM(P986:P987)+SUM(P989:P991)+SUM(P993:P996)+SUM(P998:P999)+SUM(P1001:P1002)+SUM(P1004:P1011)+SUM(P1013:P1013)+SUM(P1015:P1018)+SUM(P1020:P1020)+SUM(P1022:P1022)+SUM(P1024:P1028)+SUM(P1030:P1031)+SUM(P1033:P1034)+SUM(P1036:P1036)+SUM(P1038:P1040)</f>
      </c>
      <c r="Q1042" s="70">
        <f>SUM(Q8:Q9)+SUM(Q11:Q12)+SUM(Q14:Q15)+SUM(Q17:Q17)+SUM(Q19:Q19)+SUM(Q21:Q22)+SUM(Q24:Q25)+SUM(Q27:Q29)+SUM(Q31:Q35)+SUM(Q37:Q44)+SUM(Q46:Q46)+SUM(Q48:Q49)+SUM(Q51:Q52)+SUM(Q54:Q54)+SUM(Q56:Q57)+SUM(Q59:Q67)+SUM(Q69:Q70)+SUM(Q72:Q74)+SUM(Q76:Q77)+SUM(Q79:Q80)+SUM(Q82:Q83)+SUM(Q85:Q86)+SUM(Q88:Q90)+SUM(Q92:Q93)+SUM(Q95:Q96)+SUM(Q98:Q100)+SUM(Q102:Q103)+SUM(Q105:Q107)+SUM(Q109:Q110)+SUM(Q112:Q113)+SUM(Q115:Q116)+SUM(Q118:Q119)+SUM(Q121:Q122)+SUM(Q124:Q125)+SUM(Q127:Q129)+SUM(Q131:Q132)+SUM(Q134:Q135)+SUM(Q137:Q139)+SUM(Q141:Q142)+SUM(Q144:Q144)+SUM(Q146:Q147)+SUM(Q149:Q151)+SUM(Q153:Q156)+SUM(Q158:Q159)+SUM(Q161:Q161)+SUM(Q163:Q164)+SUM(Q166:Q167)+SUM(Q169:Q169)+SUM(Q171:Q172)+SUM(Q174:Q175)+SUM(Q177:Q178)+SUM(Q180:Q181)+SUM(Q183:Q184)+SUM(Q186:Q187)+SUM(Q189:Q190)+SUM(Q192:Q193)+SUM(Q195:Q196)+SUM(Q198:Q199)+SUM(Q201:Q202)+SUM(Q204:Q206)+SUM(Q208:Q209)+SUM(Q211:Q213)+SUM(Q215:Q216)+SUM(Q218:Q219)+SUM(Q221:Q225)+SUM(Q227:Q228)+SUM(Q230:Q232)+SUM(Q234:Q235)+SUM(Q237:Q238)+SUM(Q240:Q241)+SUM(Q243:Q244)+SUM(Q246:Q247)+SUM(Q249:Q251)+SUM(Q253:Q256)+SUM(Q258:Q259)+SUM(Q261:Q262)+SUM(Q264:Q265)+SUM(Q267:Q268)+SUM(Q270:Q271)+SUM(Q273:Q275)+SUM(Q277:Q279)+SUM(Q281:Q283)+SUM(Q285:Q286)+SUM(Q288:Q290)+SUM(Q292:Q293)+SUM(Q295:Q297)+SUM(Q299:Q300)+SUM(Q302:Q302)+SUM(Q304:Q307)+SUM(Q309:Q310)+SUM(Q312:Q313)+SUM(Q315:Q316)+SUM(Q318:Q319)+SUM(Q321:Q322)+SUM(Q324:Q325)+SUM(Q327:Q328)+SUM(Q330:Q331)+SUM(Q333:Q335)+SUM(Q337:Q337)+SUM(Q339:Q340)+SUM(Q342:Q343)+SUM(Q345:Q345)+SUM(Q347:Q347)+SUM(Q349:Q350)+SUM(Q352:Q356)+SUM(Q358:Q359)+SUM(Q361:Q362)+SUM(Q364:Q365)+SUM(Q367:Q369)+SUM(Q371:Q373)+SUM(Q375:Q376)+SUM(Q378:Q380)+SUM(Q382:Q383)+SUM(Q385:Q386)+SUM(Q388:Q389)+SUM(Q391:Q392)+SUM(Q394:Q395)+SUM(Q397:Q398)+SUM(Q400:Q402)+SUM(Q404:Q405)+SUM(Q407:Q409)+SUM(Q411:Q412)+SUM(Q414:Q415)+SUM(Q417:Q418)+SUM(Q420:Q421)+SUM(Q423:Q424)+SUM(Q426:Q428)+SUM(Q430:Q433)+SUM(Q435:Q437)+SUM(Q439:Q440)+SUM(Q442:Q443)+SUM(Q445:Q446)+SUM(Q448:Q449)+SUM(Q451:Q451)+SUM(Q453:Q454)+SUM(Q456:Q457)+SUM(Q459:Q460)+SUM(Q462:Q463)+SUM(Q465:Q467)+SUM(Q469:Q469)+SUM(Q471:Q472)+SUM(Q474:Q476)+SUM(Q478:Q479)+SUM(Q481:Q482)+SUM(Q484:Q486)+SUM(Q488:Q489)+SUM(Q491:Q491)+SUM(Q493:Q494)+SUM(Q496:Q497)+SUM(Q499:Q500)+SUM(Q502:Q503)+SUM(Q505:Q506)+SUM(Q508:Q511)+SUM(Q513:Q515)+SUM(Q517:Q518)+SUM(Q520:Q523)+SUM(Q525:Q526)+SUM(Q528:Q530)+SUM(Q532:Q533)+SUM(Q535:Q538)+SUM(Q540:Q541)+SUM(Q543:Q544)+SUM(Q546:Q547)+SUM(Q549:Q550)+SUM(Q552:Q552)+SUM(Q554:Q554)+SUM(Q556:Q556)+SUM(Q558:Q558)+SUM(Q560:Q561)+SUM(Q563:Q564)+SUM(Q566:Q570)+SUM(Q572:Q572)+SUM(Q574:Q576)+SUM(Q578:Q579)+SUM(Q581:Q582)+SUM(Q584:Q585)+SUM(Q587:Q590)+SUM(Q592:Q593)+SUM(Q595:Q597)+SUM(Q599:Q600)+SUM(Q602:Q603)+SUM(Q605:Q606)+SUM(Q608:Q609)+SUM(Q611:Q612)+SUM(Q614:Q615)+SUM(Q617:Q618)+SUM(Q620:Q621)+SUM(Q623:Q624)+SUM(Q626:Q628)+SUM(Q630:Q631)+SUM(Q633:Q634)+SUM(Q636:Q637)+SUM(Q639:Q640)+SUM(Q642:Q644)+SUM(Q646:Q647)+SUM(Q649:Q657)+SUM(Q659:Q659)+SUM(Q661:Q662)+SUM(Q664:Q664)+SUM(Q666:Q667)+SUM(Q669:Q670)+SUM(Q672:Q674)+SUM(Q676:Q678)+SUM(Q680:Q681)+SUM(Q683:Q685)+SUM(Q687:Q688)+SUM(Q690:Q694)+SUM(Q696:Q697)+SUM(Q699:Q700)+SUM(Q702:Q703)+SUM(Q705:Q705)+SUM(Q707:Q708)+SUM(Q710:Q711)+SUM(Q713:Q715)+SUM(Q717:Q717)+SUM(Q719:Q720)+SUM(Q722:Q722)+SUM(Q724:Q725)+SUM(Q727:Q727)+SUM(Q729:Q730)+SUM(Q732:Q733)+SUM(Q735:Q737)+SUM(Q739:Q751)+SUM(Q753:Q754)+SUM(Q756:Q757)+SUM(Q759:Q761)+SUM(Q763:Q764)+SUM(Q766:Q767)+SUM(Q769:Q770)+SUM(Q772:Q773)+SUM(Q775:Q776)+SUM(Q778:Q779)+SUM(Q781:Q782)+SUM(Q784:Q785)+SUM(Q787:Q788)+SUM(Q790:Q792)+SUM(Q794:Q795)+SUM(Q797:Q798)+SUM(Q800:Q800)+SUM(Q802:Q805)+SUM(Q807:Q808)+SUM(Q810:Q813)+SUM(Q815:Q817)+SUM(Q819:Q820)+SUM(Q822:Q823)+SUM(Q825:Q826)+SUM(Q828:Q829)+SUM(Q831:Q833)+SUM(Q835:Q836)+SUM(Q838:Q838)+SUM(Q840:Q841)+SUM(Q843:Q844)+SUM(Q846:Q847)+SUM(Q849:Q851)+SUM(Q853:Q860)+SUM(Q862:Q863)+SUM(Q865:Q867)+SUM(Q869:Q870)+SUM(Q872:Q874)+SUM(Q876:Q878)+SUM(Q880:Q881)+SUM(Q883:Q885)+SUM(Q887:Q887)+SUM(Q889:Q890)+SUM(Q892:Q894)+SUM(Q896:Q897)+SUM(Q899:Q900)+SUM(Q902:Q903)+SUM(Q905:Q906)+SUM(Q908:Q911)+SUM(Q913:Q914)+SUM(Q916:Q916)+SUM(Q918:Q919)+SUM(Q921:Q928)+SUM(Q930:Q931)+SUM(Q933:Q936)+SUM(Q938:Q940)+SUM(Q942:Q945)+SUM(Q947:Q948)+SUM(Q950:Q951)+SUM(Q953:Q954)+SUM(Q956:Q957)+SUM(Q959:Q960)+SUM(Q962:Q964)+SUM(Q966:Q967)+SUM(Q969:Q972)+SUM(Q974:Q975)+SUM(Q977:Q977)+SUM(Q979:Q981)+SUM(Q983:Q984)+SUM(Q986:Q987)+SUM(Q989:Q991)+SUM(Q993:Q996)+SUM(Q998:Q999)+SUM(Q1001:Q1002)+SUM(Q1004:Q1011)+SUM(Q1013:Q1013)+SUM(Q1015:Q1018)+SUM(Q1020:Q1020)+SUM(Q1022:Q1022)+SUM(Q1024:Q1028)+SUM(Q1030:Q1031)+SUM(Q1033:Q1034)+SUM(Q1036:Q1036)+SUM(Q1038:Q1040)</f>
      </c>
      <c r="R1042" s="70">
        <f>SUM(R8:R9)+SUM(R11:R12)+SUM(R14:R15)+SUM(R17:R17)+SUM(R19:R19)+SUM(R21:R22)+SUM(R24:R25)+SUM(R27:R29)+SUM(R31:R35)+SUM(R37:R44)+SUM(R46:R46)+SUM(R48:R49)+SUM(R51:R52)+SUM(R54:R54)+SUM(R56:R57)+SUM(R59:R67)+SUM(R69:R70)+SUM(R72:R74)+SUM(R76:R77)+SUM(R79:R80)+SUM(R82:R83)+SUM(R85:R86)+SUM(R88:R90)+SUM(R92:R93)+SUM(R95:R96)+SUM(R98:R100)+SUM(R102:R103)+SUM(R105:R107)+SUM(R109:R110)+SUM(R112:R113)+SUM(R115:R116)+SUM(R118:R119)+SUM(R121:R122)+SUM(R124:R125)+SUM(R127:R129)+SUM(R131:R132)+SUM(R134:R135)+SUM(R137:R139)+SUM(R141:R142)+SUM(R144:R144)+SUM(R146:R147)+SUM(R149:R151)+SUM(R153:R156)+SUM(R158:R159)+SUM(R161:R161)+SUM(R163:R164)+SUM(R166:R167)+SUM(R169:R169)+SUM(R171:R172)+SUM(R174:R175)+SUM(R177:R178)+SUM(R180:R181)+SUM(R183:R184)+SUM(R186:R187)+SUM(R189:R190)+SUM(R192:R193)+SUM(R195:R196)+SUM(R198:R199)+SUM(R201:R202)+SUM(R204:R206)+SUM(R208:R209)+SUM(R211:R213)+SUM(R215:R216)+SUM(R218:R219)+SUM(R221:R225)+SUM(R227:R228)+SUM(R230:R232)+SUM(R234:R235)+SUM(R237:R238)+SUM(R240:R241)+SUM(R243:R244)+SUM(R246:R247)+SUM(R249:R251)+SUM(R253:R256)+SUM(R258:R259)+SUM(R261:R262)+SUM(R264:R265)+SUM(R267:R268)+SUM(R270:R271)+SUM(R273:R275)+SUM(R277:R279)+SUM(R281:R283)+SUM(R285:R286)+SUM(R288:R290)+SUM(R292:R293)+SUM(R295:R297)+SUM(R299:R300)+SUM(R302:R302)+SUM(R304:R307)+SUM(R309:R310)+SUM(R312:R313)+SUM(R315:R316)+SUM(R318:R319)+SUM(R321:R322)+SUM(R324:R325)+SUM(R327:R328)+SUM(R330:R331)+SUM(R333:R335)+SUM(R337:R337)+SUM(R339:R340)+SUM(R342:R343)+SUM(R345:R345)+SUM(R347:R347)+SUM(R349:R350)+SUM(R352:R356)+SUM(R358:R359)+SUM(R361:R362)+SUM(R364:R365)+SUM(R367:R369)+SUM(R371:R373)+SUM(R375:R376)+SUM(R378:R380)+SUM(R382:R383)+SUM(R385:R386)+SUM(R388:R389)+SUM(R391:R392)+SUM(R394:R395)+SUM(R397:R398)+SUM(R400:R402)+SUM(R404:R405)+SUM(R407:R409)+SUM(R411:R412)+SUM(R414:R415)+SUM(R417:R418)+SUM(R420:R421)+SUM(R423:R424)+SUM(R426:R428)+SUM(R430:R433)+SUM(R435:R437)+SUM(R439:R440)+SUM(R442:R443)+SUM(R445:R446)+SUM(R448:R449)+SUM(R451:R451)+SUM(R453:R454)+SUM(R456:R457)+SUM(R459:R460)+SUM(R462:R463)+SUM(R465:R467)+SUM(R469:R469)+SUM(R471:R472)+SUM(R474:R476)+SUM(R478:R479)+SUM(R481:R482)+SUM(R484:R486)+SUM(R488:R489)+SUM(R491:R491)+SUM(R493:R494)+SUM(R496:R497)+SUM(R499:R500)+SUM(R502:R503)+SUM(R505:R506)+SUM(R508:R511)+SUM(R513:R515)+SUM(R517:R518)+SUM(R520:R523)+SUM(R525:R526)+SUM(R528:R530)+SUM(R532:R533)+SUM(R535:R538)+SUM(R540:R541)+SUM(R543:R544)+SUM(R546:R547)+SUM(R549:R550)+SUM(R552:R552)+SUM(R554:R554)+SUM(R556:R556)+SUM(R558:R558)+SUM(R560:R561)+SUM(R563:R564)+SUM(R566:R570)+SUM(R572:R572)+SUM(R574:R576)+SUM(R578:R579)+SUM(R581:R582)+SUM(R584:R585)+SUM(R587:R590)+SUM(R592:R593)+SUM(R595:R597)+SUM(R599:R600)+SUM(R602:R603)+SUM(R605:R606)+SUM(R608:R609)+SUM(R611:R612)+SUM(R614:R615)+SUM(R617:R618)+SUM(R620:R621)+SUM(R623:R624)+SUM(R626:R628)+SUM(R630:R631)+SUM(R633:R634)+SUM(R636:R637)+SUM(R639:R640)+SUM(R642:R644)+SUM(R646:R647)+SUM(R649:R657)+SUM(R659:R659)+SUM(R661:R662)+SUM(R664:R664)+SUM(R666:R667)+SUM(R669:R670)+SUM(R672:R674)+SUM(R676:R678)+SUM(R680:R681)+SUM(R683:R685)+SUM(R687:R688)+SUM(R690:R694)+SUM(R696:R697)+SUM(R699:R700)+SUM(R702:R703)+SUM(R705:R705)+SUM(R707:R708)+SUM(R710:R711)+SUM(R713:R715)+SUM(R717:R717)+SUM(R719:R720)+SUM(R722:R722)+SUM(R724:R725)+SUM(R727:R727)+SUM(R729:R730)+SUM(R732:R733)+SUM(R735:R737)+SUM(R739:R751)+SUM(R753:R754)+SUM(R756:R757)+SUM(R759:R761)+SUM(R763:R764)+SUM(R766:R767)+SUM(R769:R770)+SUM(R772:R773)+SUM(R775:R776)+SUM(R778:R779)+SUM(R781:R782)+SUM(R784:R785)+SUM(R787:R788)+SUM(R790:R792)+SUM(R794:R795)+SUM(R797:R798)+SUM(R800:R800)+SUM(R802:R805)+SUM(R807:R808)+SUM(R810:R813)+SUM(R815:R817)+SUM(R819:R820)+SUM(R822:R823)+SUM(R825:R826)+SUM(R828:R829)+SUM(R831:R833)+SUM(R835:R836)+SUM(R838:R838)+SUM(R840:R841)+SUM(R843:R844)+SUM(R846:R847)+SUM(R849:R851)+SUM(R853:R860)+SUM(R862:R863)+SUM(R865:R867)+SUM(R869:R870)+SUM(R872:R874)+SUM(R876:R878)+SUM(R880:R881)+SUM(R883:R885)+SUM(R887:R887)+SUM(R889:R890)+SUM(R892:R894)+SUM(R896:R897)+SUM(R899:R900)+SUM(R902:R903)+SUM(R905:R906)+SUM(R908:R911)+SUM(R913:R914)+SUM(R916:R916)+SUM(R918:R919)+SUM(R921:R928)+SUM(R930:R931)+SUM(R933:R936)+SUM(R938:R940)+SUM(R942:R945)+SUM(R947:R948)+SUM(R950:R951)+SUM(R953:R954)+SUM(R956:R957)+SUM(R959:R960)+SUM(R962:R964)+SUM(R966:R967)+SUM(R969:R972)+SUM(R974:R975)+SUM(R977:R977)+SUM(R979:R981)+SUM(R983:R984)+SUM(R986:R987)+SUM(R989:R991)+SUM(R993:R996)+SUM(R998:R999)+SUM(R1001:R1002)+SUM(R1004:R1011)+SUM(R1013:R1013)+SUM(R1015:R1018)+SUM(R1020:R1020)+SUM(R1022:R1022)+SUM(R1024:R1028)+SUM(R1030:R1031)+SUM(R1033:R1034)+SUM(R1036:R1036)+SUM(R1038:R1040)</f>
      </c>
    </row>
    <row r="1044">
      <c r="A1044" s="3" t="s">
        <v>103578</v>
      </c>
      <c r="B1044" s="3"/>
      <c r="C1044" s="3"/>
      <c r="D1044" s="3" t="s">
        <v>103608</v>
      </c>
      <c r="E1044" s="3"/>
    </row>
    <row r="1045">
      <c r="A1045" s="6" t="s">
        <v>103579</v>
      </c>
      <c r="B1045" s="7" t="s">
        <v>103580</v>
      </c>
      <c r="C1045" s="11" t="s">
        <v>103581</v>
      </c>
      <c r="D1045" s="6" t="s">
        <v>103609</v>
      </c>
      <c r="E1045" s="9" t="s">
        <v>103610</v>
      </c>
      <c r="T1045" s="40" t="s">
        <v>103582</v>
      </c>
      <c r="U1045" s="40" t="s">
        <v>103583</v>
      </c>
      <c r="V1045" s="39" t="s">
        <v>103584</v>
      </c>
      <c r="W1045" s="37" t="s">
        <v>103585</v>
      </c>
      <c r="X1045" s="39" t="s">
        <v>103586</v>
      </c>
      <c r="Y1045" s="39" t="s">
        <v>103587</v>
      </c>
      <c r="Z1045" s="39" t="s">
        <v>103588</v>
      </c>
      <c r="AA1045" s="39" t="s">
        <v>103589</v>
      </c>
      <c r="AB1045" s="39" t="s">
        <v>103590</v>
      </c>
      <c r="AC1045" s="39" t="s">
        <v>103591</v>
      </c>
      <c r="AD1045" s="39" t="s">
        <v>103592</v>
      </c>
    </row>
    <row r="1046">
      <c r="A1046" s="143" t="s">
        <v>103593</v>
      </c>
      <c r="B1046" s="99">
        <v>293</v>
      </c>
      <c r="C1046" s="103">
        <v>0.96381578947368418</v>
      </c>
      <c r="D1046" s="97" t="s">
        <v>103611</v>
      </c>
      <c r="E1046" s="97"/>
      <c r="T1046" s="101">
        <v>352560</v>
      </c>
      <c r="U1046" s="101">
        <v>-906</v>
      </c>
      <c r="V1046" s="100">
        <v>17535</v>
      </c>
      <c r="W1046" s="98" t="s">
        <v>103594</v>
      </c>
      <c r="X1046" s="100">
        <v>65</v>
      </c>
      <c r="Y1046" s="100">
        <v>297</v>
      </c>
      <c r="Z1046" s="100">
        <v>0.96381578947368418</v>
      </c>
      <c r="AA1046" s="100">
        <v>375850</v>
      </c>
      <c r="AB1046" s="100">
        <v>352560</v>
      </c>
      <c r="AC1046" s="100">
        <v>-906</v>
      </c>
      <c r="AD1046" s="100">
        <v>355000.56</v>
      </c>
    </row>
    <row r="1047">
      <c r="A1047" s="143" t="s">
        <v>103595</v>
      </c>
      <c r="B1047" s="99">
        <v>3</v>
      </c>
      <c r="C1047" s="103">
        <v>0.0098684210526315784</v>
      </c>
      <c r="D1047" s="98" t="s">
        <v>103612</v>
      </c>
      <c r="E1047" s="101">
        <v>0</v>
      </c>
      <c r="T1047" s="101">
        <v>3295</v>
      </c>
      <c r="U1047" s="101">
        <v>0</v>
      </c>
      <c r="V1047" s="100">
        <v>17535</v>
      </c>
      <c r="W1047" s="98" t="s">
        <v>103596</v>
      </c>
      <c r="X1047" s="100">
        <v>65</v>
      </c>
      <c r="Y1047" s="100">
        <v>297</v>
      </c>
      <c r="Z1047" s="100">
        <v>0.0098684210526315784</v>
      </c>
      <c r="AA1047" s="100">
        <v>3530</v>
      </c>
      <c r="AB1047" s="100">
        <v>3295</v>
      </c>
      <c r="AC1047" s="100">
        <v>0</v>
      </c>
      <c r="AD1047" s="100">
        <v>3295</v>
      </c>
    </row>
    <row r="1048">
      <c r="A1048" s="143" t="s">
        <v>103597</v>
      </c>
      <c r="B1048" s="99">
        <v>1</v>
      </c>
      <c r="C1048" s="103">
        <v>0.0032894736842105261</v>
      </c>
      <c r="D1048" s="98" t="s">
        <v>103613</v>
      </c>
      <c r="E1048" s="101">
        <v>11835</v>
      </c>
      <c r="T1048" s="101">
        <v>1030</v>
      </c>
      <c r="U1048" s="101">
        <v>0</v>
      </c>
      <c r="V1048" s="100">
        <v>17535</v>
      </c>
      <c r="W1048" s="98" t="s">
        <v>103598</v>
      </c>
      <c r="X1048" s="100">
        <v>65</v>
      </c>
      <c r="Y1048" s="100">
        <v>297</v>
      </c>
      <c r="Z1048" s="100">
        <v>0.0032894736842105261</v>
      </c>
      <c r="AA1048" s="100">
        <v>1275</v>
      </c>
      <c r="AB1048" s="100">
        <v>1030</v>
      </c>
      <c r="AC1048" s="100">
        <v>0</v>
      </c>
      <c r="AD1048" s="100">
        <v>1105</v>
      </c>
    </row>
    <row r="1049">
      <c r="A1049" s="96" t="s">
        <v>103599</v>
      </c>
      <c r="B1049" s="83">
        <f>SUM(B1046:B1048)</f>
      </c>
      <c r="C1049" s="87">
        <v>0.97697368421052633</v>
      </c>
      <c r="D1049" s="98" t="s">
        <v>103614</v>
      </c>
      <c r="E1049" s="101">
        <v>0</v>
      </c>
      <c r="T1049" s="85">
        <f>SUM(T1046:T1048)</f>
      </c>
      <c r="U1049" s="85">
        <f>SUM(U1046:U1048)</f>
      </c>
    </row>
    <row r="1050">
      <c r="A1050" s="143" t="s">
        <v>103600</v>
      </c>
      <c r="B1050" s="99">
        <v>7</v>
      </c>
      <c r="C1050" s="103">
        <v>0.023026315789473683</v>
      </c>
      <c r="D1050" s="98" t="s">
        <v>103615</v>
      </c>
      <c r="E1050" s="101">
        <v>-1506</v>
      </c>
      <c r="T1050" s="101">
        <v>3450</v>
      </c>
      <c r="U1050" s="101">
        <v>0</v>
      </c>
      <c r="V1050" s="100">
        <v>17535</v>
      </c>
      <c r="W1050" s="98" t="s">
        <v>103601</v>
      </c>
      <c r="X1050" s="100">
        <v>65</v>
      </c>
      <c r="Y1050" s="100">
        <v>297</v>
      </c>
      <c r="Z1050" s="100">
        <v>0.023026315789473683</v>
      </c>
      <c r="AA1050" s="100">
        <v>8220</v>
      </c>
      <c r="AB1050" s="100">
        <v>3450</v>
      </c>
      <c r="AC1050" s="100">
        <v>0</v>
      </c>
      <c r="AD1050" s="100">
        <v>0</v>
      </c>
    </row>
    <row r="1051">
      <c r="A1051" s="96" t="s">
        <v>103602</v>
      </c>
      <c r="B1051" s="83">
        <f>SUM(B1050:B1050)</f>
      </c>
      <c r="C1051" s="87">
        <v>0.023026315789473683</v>
      </c>
      <c r="D1051" s="98" t="s">
        <v>103616</v>
      </c>
      <c r="E1051" s="101">
        <v>0</v>
      </c>
      <c r="T1051" s="85">
        <f>SUM(T1050:T1050)</f>
      </c>
      <c r="U1051" s="85">
        <f>SUM(U1050:U1050)</f>
      </c>
    </row>
    <row r="1052">
      <c r="A1052" s="96" t="s">
        <v>103603</v>
      </c>
      <c r="B1052" s="83">
        <f>SUM(B1046:B1048)+SUM(B1050:B1050)</f>
      </c>
      <c r="C1052" s="87">
        <v>1</v>
      </c>
      <c r="D1052" s="98" t="s">
        <v>103617</v>
      </c>
      <c r="E1052" s="101">
        <v>0</v>
      </c>
      <c r="T1052" s="85">
        <f>SUM(T1046:T1048)+SUM(T1050:T1050)</f>
      </c>
      <c r="U1052" s="85">
        <f>SUM(U1046:U1048)+SUM(U1050:U1050)</f>
      </c>
    </row>
    <row r="1053">
      <c r="A1053" s="128" t="s">
        <v>103604</v>
      </c>
      <c r="B1053" s="99">
        <v>1</v>
      </c>
      <c r="C1053" s="103">
        <v>0.0032786885245901639</v>
      </c>
      <c r="D1053" s="98" t="s">
        <v>103618</v>
      </c>
      <c r="E1053" s="101">
        <v>600</v>
      </c>
      <c r="T1053" s="101">
        <v>0</v>
      </c>
      <c r="U1053" s="101">
        <v>0</v>
      </c>
      <c r="V1053" s="100">
        <v>17535</v>
      </c>
      <c r="W1053" s="98" t="s">
        <v>103605</v>
      </c>
      <c r="X1053" s="100">
        <v>65</v>
      </c>
      <c r="Y1053" s="100">
        <v>297</v>
      </c>
      <c r="Z1053" s="100">
        <v>0.0032786885245901639</v>
      </c>
      <c r="AA1053" s="100">
        <v>1275</v>
      </c>
      <c r="AB1053" s="100">
        <v>0</v>
      </c>
      <c r="AC1053" s="100">
        <v>0</v>
      </c>
      <c r="AD1053" s="100">
        <v>0</v>
      </c>
    </row>
    <row r="1054">
      <c r="A1054" s="96" t="s">
        <v>103606</v>
      </c>
      <c r="B1054" s="83">
        <f>SUM(B1053:B1053)</f>
      </c>
      <c r="C1054" s="87">
        <v>1</v>
      </c>
      <c r="D1054" s="98" t="s">
        <v>103619</v>
      </c>
      <c r="E1054" s="101">
        <v>7834</v>
      </c>
      <c r="T1054" s="85">
        <f>SUM(T1053:T1053)</f>
      </c>
      <c r="U1054" s="85">
        <f>SUM(U1053:U1053)</f>
      </c>
    </row>
    <row r="1055">
      <c r="A1055" s="81" t="s">
        <v>103607</v>
      </c>
      <c r="B1055" s="68">
        <f>SUM(B1046:B1048)+SUM(B1050:B1050)+SUM(B1053:B1053)</f>
      </c>
      <c r="C1055" s="72">
        <v>1</v>
      </c>
      <c r="D1055" s="98" t="s">
        <v>103620</v>
      </c>
      <c r="E1055" s="101">
        <v>0</v>
      </c>
      <c r="T1055" s="70">
        <f>SUM(T1046:T1048)+SUM(T1050:T1050)+SUM(T1053:T1053)</f>
      </c>
      <c r="U1055" s="70">
        <f>SUM(U1046:U1048)+SUM(U1050:U1050)+SUM(U1053:U1053)</f>
      </c>
    </row>
    <row r="1056">
      <c r="D1056" s="98" t="s">
        <v>103621</v>
      </c>
      <c r="E1056" s="101">
        <v>337216</v>
      </c>
    </row>
    <row r="1057">
      <c r="D1057" s="98" t="s">
        <v>103622</v>
      </c>
      <c r="E1057" s="101">
        <v>0</v>
      </c>
    </row>
    <row r="1058">
      <c r="D1058" s="96" t="s">
        <v>103623</v>
      </c>
      <c r="E1058" s="85">
        <f>SUM(E1047:E1057)</f>
      </c>
    </row>
    <row r="1059">
      <c r="D1059" s="81" t="s">
        <v>103624</v>
      </c>
      <c r="E1059" s="70">
        <f>SUM(E1047:E1057)</f>
      </c>
    </row>
    <row r="1061">
      <c r="A1061" s="3" t="s">
        <v>103625</v>
      </c>
      <c r="B1061" s="3"/>
      <c r="C1061" s="3"/>
      <c r="D1061" s="3"/>
      <c r="E1061" s="3"/>
      <c r="F1061" s="3"/>
      <c r="G1061" s="3"/>
      <c r="H1061" s="3"/>
      <c r="I1061" s="3"/>
      <c r="J1061" s="3"/>
      <c r="K1061" s="3"/>
      <c r="L1061" s="3"/>
      <c r="M1061" s="3"/>
      <c r="N1061" s="3"/>
      <c r="O1061" s="3"/>
      <c r="P1061" s="3"/>
      <c r="Q1061" s="3"/>
    </row>
    <row r="1062">
      <c r="A1062" s="6" t="s">
        <v>103626</v>
      </c>
      <c r="B1062" s="6" t="s">
        <v>103627</v>
      </c>
      <c r="C1062" s="8" t="s">
        <v>103628</v>
      </c>
      <c r="D1062" s="6" t="s">
        <v>103629</v>
      </c>
      <c r="E1062" s="6" t="s">
        <v>103630</v>
      </c>
      <c r="F1062" s="12" t="s">
        <v>103631</v>
      </c>
      <c r="G1062" s="12" t="s">
        <v>103632</v>
      </c>
      <c r="H1062" s="12" t="s">
        <v>103633</v>
      </c>
      <c r="I1062" s="9" t="s">
        <v>103634</v>
      </c>
      <c r="J1062" s="6" t="s">
        <v>103635</v>
      </c>
      <c r="K1062" s="6" t="s">
        <v>103636</v>
      </c>
      <c r="L1062" s="6" t="s">
        <v>103637</v>
      </c>
      <c r="M1062" s="6" t="s">
        <v>103638</v>
      </c>
      <c r="N1062" s="9" t="s">
        <v>103639</v>
      </c>
      <c r="O1062" s="9" t="s">
        <v>103640</v>
      </c>
      <c r="P1062" s="9" t="s">
        <v>103641</v>
      </c>
      <c r="Q1062" s="9" t="s">
        <v>103642</v>
      </c>
    </row>
    <row r="1063">
      <c r="A1063" s="98" t="s">
        <v>103643</v>
      </c>
      <c r="B1063" s="98" t="s">
        <v>103644</v>
      </c>
      <c r="C1063" s="100">
        <v>700</v>
      </c>
      <c r="D1063" s="98" t="s">
        <v>103645</v>
      </c>
      <c r="E1063" s="98" t="s">
        <v>103646</v>
      </c>
      <c r="F1063" s="104">
        <v>45759</v>
      </c>
      <c r="G1063" s="104">
        <v>45759</v>
      </c>
      <c r="H1063" s="104">
        <v>46123</v>
      </c>
      <c r="I1063" s="101">
        <v>1150</v>
      </c>
      <c r="J1063" s="98" t="s">
        <v>103647</v>
      </c>
      <c r="K1063" s="98" t="s">
        <v>103648</v>
      </c>
      <c r="N1063" s="101">
        <v>0</v>
      </c>
      <c r="O1063" s="101">
        <v>45</v>
      </c>
      <c r="P1063" s="101">
        <v>0</v>
      </c>
      <c r="Q1063" s="101">
        <v>500</v>
      </c>
    </row>
    <row r="1064">
      <c r="K1064" s="98" t="s">
        <v>103649</v>
      </c>
      <c r="N1064" s="101">
        <v>0</v>
      </c>
      <c r="O1064" s="101">
        <v>1105</v>
      </c>
    </row>
    <row r="1065">
      <c r="J1065" s="96" t="s">
        <v>103650</v>
      </c>
      <c r="N1065" s="85">
        <f>SUM(N1063:N1064)</f>
      </c>
      <c r="O1065" s="85">
        <f>SUM(O1063:O1064)</f>
      </c>
    </row>
    <row r="1066">
      <c r="A1066" s="98" t="s">
        <v>103651</v>
      </c>
      <c r="B1066" s="98" t="s">
        <v>103652</v>
      </c>
      <c r="C1066" s="100">
        <v>700</v>
      </c>
      <c r="D1066" s="98" t="s">
        <v>103653</v>
      </c>
      <c r="E1066" s="98" t="s">
        <v>103654</v>
      </c>
      <c r="F1066" s="104">
        <v>45759</v>
      </c>
      <c r="G1066" s="104">
        <v>45759</v>
      </c>
      <c r="H1066" s="104">
        <v>46123</v>
      </c>
      <c r="I1066" s="101">
        <v>1150</v>
      </c>
      <c r="J1066" s="98" t="s">
        <v>103655</v>
      </c>
      <c r="K1066" s="98" t="s">
        <v>103656</v>
      </c>
      <c r="N1066" s="101">
        <v>0</v>
      </c>
      <c r="O1066" s="101">
        <v>45</v>
      </c>
      <c r="P1066" s="101">
        <v>-728.33000000000004</v>
      </c>
      <c r="Q1066" s="101">
        <v>500</v>
      </c>
    </row>
    <row r="1067">
      <c r="K1067" s="98" t="s">
        <v>103657</v>
      </c>
      <c r="N1067" s="101">
        <v>0</v>
      </c>
      <c r="O1067" s="101">
        <v>1105</v>
      </c>
    </row>
    <row r="1068">
      <c r="J1068" s="96" t="s">
        <v>103658</v>
      </c>
      <c r="N1068" s="85">
        <f>SUM(N1066:N1067)</f>
      </c>
      <c r="O1068" s="85">
        <f>SUM(O1066:O1067)</f>
      </c>
    </row>
    <row r="1069">
      <c r="A1069" s="98" t="s">
        <v>103659</v>
      </c>
      <c r="B1069" s="98" t="s">
        <v>103660</v>
      </c>
      <c r="C1069" s="100">
        <v>700</v>
      </c>
      <c r="D1069" s="98" t="s">
        <v>103661</v>
      </c>
      <c r="E1069" s="98" t="s">
        <v>103662</v>
      </c>
      <c r="F1069" s="104">
        <v>45761</v>
      </c>
      <c r="G1069" s="104">
        <v>45761</v>
      </c>
      <c r="H1069" s="104">
        <v>46155</v>
      </c>
      <c r="I1069" s="101">
        <v>1150</v>
      </c>
      <c r="J1069" s="98" t="s">
        <v>103663</v>
      </c>
      <c r="K1069" s="98" t="s">
        <v>103664</v>
      </c>
      <c r="N1069" s="101">
        <v>0</v>
      </c>
      <c r="O1069" s="101">
        <v>45</v>
      </c>
      <c r="P1069" s="101">
        <v>-751.66999999999996</v>
      </c>
      <c r="Q1069" s="101">
        <v>500</v>
      </c>
    </row>
    <row r="1070">
      <c r="K1070" s="98" t="s">
        <v>103665</v>
      </c>
      <c r="N1070" s="101">
        <v>0</v>
      </c>
      <c r="O1070" s="101">
        <v>1105</v>
      </c>
    </row>
    <row r="1071">
      <c r="J1071" s="96" t="s">
        <v>103666</v>
      </c>
      <c r="N1071" s="85">
        <f>SUM(N1069:N1070)</f>
      </c>
      <c r="O1071" s="85">
        <f>SUM(O1069:O1070)</f>
      </c>
    </row>
    <row r="1072">
      <c r="B1072" s="81" t="s">
        <v>103667</v>
      </c>
      <c r="C1072" s="69">
        <f>SUM(C1063:C1064)+SUM(C1066:C1067)+SUM(C1069:C1070)</f>
      </c>
      <c r="I1072" s="70">
        <f>SUM(I1063:I1064)+SUM(I1066:I1067)+SUM(I1069:I1070)</f>
      </c>
      <c r="N1072" s="70">
        <f>SUM(N1063:N1064)+SUM(N1066:N1067)+SUM(N1069:N1070)</f>
      </c>
      <c r="O1072" s="70">
        <f>SUM(O1063:O1064)+SUM(O1066:O1067)+SUM(O1069:O1070)</f>
      </c>
      <c r="P1072" s="70">
        <f>SUM(P1063:P1064)+SUM(P1066:P1067)+SUM(P1069:P1070)</f>
      </c>
      <c r="Q1072" s="70">
        <f>SUM(Q1063:Q1064)+SUM(Q1066:Q1067)+SUM(Q1069:Q1070)</f>
      </c>
    </row>
  </sheetData>
  <mergeCells count="8">
    <mergeCell ref="A2:R2"/>
    <mergeCell ref="A3:R3"/>
    <mergeCell ref="A4:R4"/>
    <mergeCell ref="A6:R6"/>
    <mergeCell ref="A1044:C1044"/>
    <mergeCell ref="D1044:E1044"/>
    <mergeCell ref="D1046:E1046"/>
    <mergeCell ref="A1061:Q1061"/>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33.xml><?xml version="1.0" encoding="utf-8"?>
<worksheet xmlns="http://schemas.openxmlformats.org/spreadsheetml/2006/main" xmlns:r="http://schemas.openxmlformats.org/officeDocument/2006/relationships">
  <dimension ref="A2:AD614"/>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6.281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103668</v>
      </c>
      <c r="B2" s="1"/>
      <c r="C2" s="1"/>
      <c r="D2" s="1"/>
      <c r="E2" s="1"/>
      <c r="F2" s="1"/>
      <c r="G2" s="1"/>
      <c r="H2" s="1"/>
      <c r="I2" s="1"/>
      <c r="J2" s="1"/>
      <c r="K2" s="1"/>
      <c r="L2" s="1"/>
      <c r="M2" s="1"/>
      <c r="N2" s="1"/>
      <c r="O2" s="1"/>
      <c r="P2" s="1"/>
      <c r="Q2" s="1"/>
      <c r="R2" s="1"/>
    </row>
    <row r="3">
      <c r="A3" s="2" t="s">
        <v>103669</v>
      </c>
      <c r="B3" s="2"/>
      <c r="C3" s="2"/>
      <c r="D3" s="2"/>
      <c r="E3" s="2"/>
      <c r="F3" s="2"/>
      <c r="G3" s="2"/>
      <c r="H3" s="2"/>
      <c r="I3" s="2"/>
      <c r="J3" s="2"/>
      <c r="K3" s="2"/>
      <c r="L3" s="2"/>
      <c r="M3" s="2"/>
      <c r="N3" s="2"/>
      <c r="O3" s="2"/>
      <c r="P3" s="2"/>
      <c r="Q3" s="2"/>
      <c r="R3" s="2"/>
    </row>
    <row r="4">
      <c r="A4" s="2" t="s">
        <v>103670</v>
      </c>
      <c r="B4" s="2"/>
      <c r="C4" s="2"/>
      <c r="D4" s="2"/>
      <c r="E4" s="2"/>
      <c r="F4" s="2"/>
      <c r="G4" s="2"/>
      <c r="H4" s="2"/>
      <c r="I4" s="2"/>
      <c r="J4" s="2"/>
      <c r="K4" s="2"/>
      <c r="L4" s="2"/>
      <c r="M4" s="2"/>
      <c r="N4" s="2"/>
      <c r="O4" s="2"/>
      <c r="P4" s="2"/>
      <c r="Q4" s="2"/>
      <c r="R4" s="2"/>
    </row>
    <row r="6">
      <c r="A6" s="3" t="s">
        <v>103671</v>
      </c>
      <c r="B6" s="3"/>
      <c r="C6" s="3"/>
      <c r="D6" s="3"/>
      <c r="E6" s="3"/>
      <c r="F6" s="3"/>
      <c r="G6" s="3"/>
      <c r="H6" s="3"/>
      <c r="I6" s="3"/>
      <c r="J6" s="3"/>
      <c r="K6" s="3"/>
      <c r="L6" s="3"/>
      <c r="M6" s="3"/>
      <c r="N6" s="3"/>
      <c r="O6" s="3"/>
      <c r="P6" s="3"/>
      <c r="Q6" s="3"/>
      <c r="R6" s="3"/>
    </row>
    <row r="7">
      <c r="A7" s="6" t="s">
        <v>103672</v>
      </c>
      <c r="B7" s="6" t="s">
        <v>103673</v>
      </c>
      <c r="C7" s="8" t="s">
        <v>103674</v>
      </c>
      <c r="D7" s="6" t="s">
        <v>103675</v>
      </c>
      <c r="E7" s="6" t="s">
        <v>103676</v>
      </c>
      <c r="F7" s="12" t="s">
        <v>103677</v>
      </c>
      <c r="G7" s="12" t="s">
        <v>103678</v>
      </c>
      <c r="H7" s="12" t="s">
        <v>103679</v>
      </c>
      <c r="I7" s="12" t="s">
        <v>103680</v>
      </c>
      <c r="J7" s="9" t="s">
        <v>103681</v>
      </c>
      <c r="K7" s="6" t="s">
        <v>103682</v>
      </c>
      <c r="L7" s="6" t="s">
        <v>103683</v>
      </c>
      <c r="M7" s="6" t="s">
        <v>103684</v>
      </c>
      <c r="N7" s="6" t="s">
        <v>103685</v>
      </c>
      <c r="O7" s="9" t="s">
        <v>103686</v>
      </c>
      <c r="P7" s="9" t="s">
        <v>103687</v>
      </c>
      <c r="Q7" s="9" t="s">
        <v>103688</v>
      </c>
      <c r="R7" s="9" t="s">
        <v>103689</v>
      </c>
    </row>
    <row r="8">
      <c r="A8" s="98" t="s">
        <v>103690</v>
      </c>
      <c r="B8" s="98" t="s">
        <v>103691</v>
      </c>
      <c r="C8" s="100">
        <v>728</v>
      </c>
      <c r="D8" s="98" t="s">
        <v>103692</v>
      </c>
      <c r="E8" s="98" t="s">
        <v>103693</v>
      </c>
      <c r="F8" s="104">
        <v>43416</v>
      </c>
      <c r="G8" s="104">
        <v>45627</v>
      </c>
      <c r="H8" s="104">
        <v>45991</v>
      </c>
      <c r="J8" s="101">
        <v>1340</v>
      </c>
      <c r="K8" s="98" t="s">
        <v>103694</v>
      </c>
      <c r="L8" s="98" t="s">
        <v>103695</v>
      </c>
      <c r="M8" s="98" t="s">
        <v>103696</v>
      </c>
      <c r="N8" s="98" t="s">
        <v>103697</v>
      </c>
      <c r="O8" s="101">
        <v>1210</v>
      </c>
      <c r="P8" s="101">
        <v>1210</v>
      </c>
      <c r="Q8" s="101">
        <v>0</v>
      </c>
      <c r="R8" s="101">
        <v>990</v>
      </c>
    </row>
    <row r="9">
      <c r="K9" s="96" t="s">
        <v>103698</v>
      </c>
      <c r="O9" s="85">
        <f>SUM(O8:O8)</f>
      </c>
      <c r="P9" s="85">
        <f>SUM(P8:P8)</f>
      </c>
    </row>
    <row r="10">
      <c r="A10" s="98" t="s">
        <v>103699</v>
      </c>
      <c r="B10" s="98" t="s">
        <v>103700</v>
      </c>
      <c r="C10" s="100">
        <v>728</v>
      </c>
      <c r="D10" s="98" t="s">
        <v>103701</v>
      </c>
      <c r="E10" s="98" t="s">
        <v>103702</v>
      </c>
      <c r="F10" s="104">
        <v>44088</v>
      </c>
      <c r="G10" s="104">
        <v>45566</v>
      </c>
      <c r="H10" s="104">
        <v>45930</v>
      </c>
      <c r="J10" s="101">
        <v>1340</v>
      </c>
      <c r="K10" s="98" t="s">
        <v>103703</v>
      </c>
      <c r="L10" s="98" t="s">
        <v>103704</v>
      </c>
      <c r="M10" s="98" t="s">
        <v>103705</v>
      </c>
      <c r="N10" s="98" t="s">
        <v>103706</v>
      </c>
      <c r="O10" s="101">
        <v>1250</v>
      </c>
      <c r="P10" s="101">
        <v>1250</v>
      </c>
      <c r="Q10" s="101">
        <v>-1250</v>
      </c>
      <c r="R10" s="101">
        <v>1090</v>
      </c>
    </row>
    <row r="11">
      <c r="K11" s="96" t="s">
        <v>103707</v>
      </c>
      <c r="O11" s="85">
        <f>SUM(O10:O10)</f>
      </c>
      <c r="P11" s="85">
        <f>SUM(P10:P10)</f>
      </c>
    </row>
    <row r="12">
      <c r="A12" s="98" t="s">
        <v>103708</v>
      </c>
      <c r="B12" s="98" t="s">
        <v>103709</v>
      </c>
      <c r="C12" s="100">
        <v>912</v>
      </c>
      <c r="D12" s="98" t="s">
        <v>103710</v>
      </c>
      <c r="E12" s="98" t="s">
        <v>103711</v>
      </c>
      <c r="F12" s="104">
        <v>44540</v>
      </c>
      <c r="G12" s="104">
        <v>45658</v>
      </c>
      <c r="H12" s="104">
        <v>46022</v>
      </c>
      <c r="J12" s="101">
        <v>1410</v>
      </c>
      <c r="K12" s="98" t="s">
        <v>103712</v>
      </c>
      <c r="L12" s="98" t="s">
        <v>103713</v>
      </c>
      <c r="M12" s="98" t="s">
        <v>103714</v>
      </c>
      <c r="N12" s="98" t="s">
        <v>103715</v>
      </c>
      <c r="O12" s="101">
        <v>1340</v>
      </c>
      <c r="P12" s="101">
        <v>1340</v>
      </c>
      <c r="Q12" s="101">
        <v>-0.12</v>
      </c>
      <c r="R12" s="101">
        <v>1210</v>
      </c>
    </row>
    <row r="13">
      <c r="K13" s="96" t="s">
        <v>103716</v>
      </c>
      <c r="O13" s="85">
        <f>SUM(O12:O12)</f>
      </c>
      <c r="P13" s="85">
        <f>SUM(P12:P12)</f>
      </c>
    </row>
    <row r="14">
      <c r="A14" s="98" t="s">
        <v>103717</v>
      </c>
      <c r="B14" s="98" t="s">
        <v>103718</v>
      </c>
      <c r="C14" s="100">
        <v>912</v>
      </c>
      <c r="D14" s="98" t="s">
        <v>103719</v>
      </c>
      <c r="E14" s="98" t="s">
        <v>103720</v>
      </c>
      <c r="F14" s="104">
        <v>44393</v>
      </c>
      <c r="G14" s="104">
        <v>45505</v>
      </c>
      <c r="H14" s="104">
        <v>45869</v>
      </c>
      <c r="J14" s="101">
        <v>1410</v>
      </c>
      <c r="K14" s="98" t="s">
        <v>103721</v>
      </c>
      <c r="L14" s="98" t="s">
        <v>103722</v>
      </c>
      <c r="M14" s="98" t="s">
        <v>103723</v>
      </c>
      <c r="N14" s="98" t="s">
        <v>103724</v>
      </c>
      <c r="O14" s="101">
        <v>1340</v>
      </c>
      <c r="P14" s="101">
        <v>1340</v>
      </c>
      <c r="Q14" s="101">
        <v>0</v>
      </c>
      <c r="R14" s="101">
        <v>1210</v>
      </c>
    </row>
    <row r="15">
      <c r="K15" s="96" t="s">
        <v>103725</v>
      </c>
      <c r="O15" s="85">
        <f>SUM(O14:O14)</f>
      </c>
      <c r="P15" s="85">
        <f>SUM(P14:P14)</f>
      </c>
    </row>
    <row r="16">
      <c r="A16" s="98" t="s">
        <v>103726</v>
      </c>
      <c r="B16" s="98" t="s">
        <v>103727</v>
      </c>
      <c r="C16" s="100">
        <v>435</v>
      </c>
      <c r="D16" s="98" t="s">
        <v>103728</v>
      </c>
      <c r="E16" s="98" t="s">
        <v>103729</v>
      </c>
      <c r="F16" s="104">
        <v>38037</v>
      </c>
      <c r="G16" s="104">
        <v>45717</v>
      </c>
      <c r="H16" s="104">
        <v>46081</v>
      </c>
      <c r="J16" s="101">
        <v>1140</v>
      </c>
      <c r="K16" s="98" t="s">
        <v>103730</v>
      </c>
      <c r="L16" s="98" t="s">
        <v>103731</v>
      </c>
      <c r="M16" s="98" t="s">
        <v>103732</v>
      </c>
      <c r="N16" s="98" t="s">
        <v>103733</v>
      </c>
      <c r="O16" s="101">
        <v>990</v>
      </c>
      <c r="P16" s="101">
        <v>990</v>
      </c>
      <c r="Q16" s="101">
        <v>6.1900000000000004</v>
      </c>
      <c r="R16" s="101">
        <v>690</v>
      </c>
    </row>
    <row r="17">
      <c r="K17" s="96" t="s">
        <v>103734</v>
      </c>
      <c r="O17" s="85">
        <f>SUM(O16:O16)</f>
      </c>
      <c r="P17" s="85">
        <f>SUM(P16:P16)</f>
      </c>
    </row>
    <row r="18">
      <c r="A18" s="98" t="s">
        <v>103735</v>
      </c>
      <c r="B18" s="98" t="s">
        <v>103736</v>
      </c>
      <c r="C18" s="100">
        <v>645</v>
      </c>
      <c r="D18" s="98" t="s">
        <v>103737</v>
      </c>
      <c r="E18" s="98" t="s">
        <v>103738</v>
      </c>
      <c r="F18" s="104">
        <v>31229</v>
      </c>
      <c r="G18" s="104">
        <v>45658</v>
      </c>
      <c r="H18" s="104">
        <v>46022</v>
      </c>
      <c r="J18" s="101">
        <v>1250</v>
      </c>
      <c r="K18" s="98" t="s">
        <v>103739</v>
      </c>
      <c r="L18" s="98" t="s">
        <v>103740</v>
      </c>
      <c r="M18" s="98" t="s">
        <v>103741</v>
      </c>
      <c r="N18" s="98" t="s">
        <v>103742</v>
      </c>
      <c r="O18" s="101">
        <v>1060</v>
      </c>
      <c r="P18" s="101">
        <v>1060</v>
      </c>
      <c r="Q18" s="101">
        <v>0</v>
      </c>
      <c r="R18" s="101">
        <v>840</v>
      </c>
    </row>
    <row r="19">
      <c r="K19" s="96" t="s">
        <v>103743</v>
      </c>
      <c r="O19" s="85">
        <f>SUM(O18:O18)</f>
      </c>
      <c r="P19" s="85">
        <f>SUM(P18:P18)</f>
      </c>
    </row>
    <row r="20">
      <c r="A20" s="98" t="s">
        <v>103744</v>
      </c>
      <c r="B20" s="98" t="s">
        <v>103745</v>
      </c>
      <c r="C20" s="100">
        <v>912</v>
      </c>
      <c r="D20" s="98" t="s">
        <v>103746</v>
      </c>
      <c r="E20" s="98" t="s">
        <v>103747</v>
      </c>
      <c r="F20" s="104">
        <v>41953</v>
      </c>
      <c r="G20" s="104">
        <v>45627</v>
      </c>
      <c r="H20" s="104">
        <v>45991</v>
      </c>
      <c r="J20" s="101">
        <v>1410</v>
      </c>
      <c r="K20" s="98" t="s">
        <v>103748</v>
      </c>
      <c r="L20" s="98" t="s">
        <v>103749</v>
      </c>
      <c r="M20" s="98" t="s">
        <v>103750</v>
      </c>
      <c r="N20" s="98" t="s">
        <v>103751</v>
      </c>
      <c r="O20" s="101">
        <v>1260</v>
      </c>
      <c r="P20" s="101">
        <v>1260</v>
      </c>
      <c r="Q20" s="101">
        <v>35</v>
      </c>
      <c r="R20" s="101">
        <v>970</v>
      </c>
    </row>
    <row r="21">
      <c r="L21" s="98" t="s">
        <v>103752</v>
      </c>
      <c r="M21" s="98" t="s">
        <v>103753</v>
      </c>
      <c r="N21" s="98" t="s">
        <v>103754</v>
      </c>
      <c r="O21" s="101">
        <v>35</v>
      </c>
      <c r="P21" s="101">
        <v>0</v>
      </c>
    </row>
    <row r="22">
      <c r="K22" s="96" t="s">
        <v>103755</v>
      </c>
      <c r="O22" s="85">
        <f>SUM(O20:O21)</f>
      </c>
      <c r="P22" s="85">
        <f>SUM(P20:P21)</f>
      </c>
    </row>
    <row r="23">
      <c r="A23" s="98" t="s">
        <v>103756</v>
      </c>
      <c r="B23" s="98" t="s">
        <v>103757</v>
      </c>
      <c r="C23" s="100">
        <v>912</v>
      </c>
      <c r="D23" s="98" t="s">
        <v>103758</v>
      </c>
      <c r="E23" s="98" t="s">
        <v>103759</v>
      </c>
      <c r="F23" s="104">
        <v>45058</v>
      </c>
      <c r="G23" s="104">
        <v>45444</v>
      </c>
      <c r="H23" s="104">
        <v>45808</v>
      </c>
      <c r="J23" s="101">
        <v>1410</v>
      </c>
      <c r="K23" s="98" t="s">
        <v>103760</v>
      </c>
      <c r="L23" s="98" t="s">
        <v>103761</v>
      </c>
      <c r="M23" s="98" t="s">
        <v>103762</v>
      </c>
      <c r="N23" s="98" t="s">
        <v>103763</v>
      </c>
      <c r="O23" s="101">
        <v>1360</v>
      </c>
      <c r="P23" s="101">
        <v>1360</v>
      </c>
      <c r="Q23" s="101">
        <v>0</v>
      </c>
      <c r="R23" s="101">
        <v>1310</v>
      </c>
    </row>
    <row r="24">
      <c r="K24" s="96" t="s">
        <v>103764</v>
      </c>
      <c r="O24" s="85">
        <f>SUM(O23:O23)</f>
      </c>
      <c r="P24" s="85">
        <f>SUM(P23:P23)</f>
      </c>
    </row>
    <row r="25">
      <c r="A25" s="98" t="s">
        <v>103765</v>
      </c>
      <c r="B25" s="98" t="s">
        <v>103766</v>
      </c>
      <c r="C25" s="100">
        <v>728</v>
      </c>
      <c r="D25" s="98" t="s">
        <v>103767</v>
      </c>
      <c r="E25" s="98" t="s">
        <v>103768</v>
      </c>
      <c r="F25" s="104">
        <v>43318</v>
      </c>
      <c r="G25" s="104">
        <v>45536</v>
      </c>
      <c r="H25" s="104">
        <v>45900</v>
      </c>
      <c r="J25" s="101">
        <v>1340</v>
      </c>
      <c r="K25" s="98" t="s">
        <v>103769</v>
      </c>
      <c r="L25" s="98" t="s">
        <v>103770</v>
      </c>
      <c r="M25" s="98" t="s">
        <v>103771</v>
      </c>
      <c r="N25" s="98" t="s">
        <v>103772</v>
      </c>
      <c r="O25" s="101">
        <v>1210</v>
      </c>
      <c r="P25" s="101">
        <v>1210</v>
      </c>
      <c r="Q25" s="101">
        <v>0</v>
      </c>
      <c r="R25" s="101">
        <v>990</v>
      </c>
    </row>
    <row r="26">
      <c r="K26" s="96" t="s">
        <v>103773</v>
      </c>
      <c r="O26" s="85">
        <f>SUM(O25:O25)</f>
      </c>
      <c r="P26" s="85">
        <f>SUM(P25:P25)</f>
      </c>
    </row>
    <row r="27">
      <c r="A27" s="98" t="s">
        <v>103774</v>
      </c>
      <c r="B27" s="98" t="s">
        <v>103775</v>
      </c>
      <c r="C27" s="100">
        <v>728</v>
      </c>
      <c r="D27" s="98" t="s">
        <v>103776</v>
      </c>
      <c r="E27" s="98" t="s">
        <v>103777</v>
      </c>
      <c r="F27" s="104">
        <v>42227</v>
      </c>
      <c r="G27" s="104">
        <v>45536</v>
      </c>
      <c r="H27" s="104">
        <v>45900</v>
      </c>
      <c r="J27" s="101">
        <v>1340</v>
      </c>
      <c r="K27" s="98" t="s">
        <v>103778</v>
      </c>
      <c r="L27" s="98" t="s">
        <v>103779</v>
      </c>
      <c r="M27" s="98" t="s">
        <v>103780</v>
      </c>
      <c r="N27" s="98" t="s">
        <v>103781</v>
      </c>
      <c r="O27" s="101">
        <v>1170</v>
      </c>
      <c r="P27" s="101">
        <v>1170</v>
      </c>
      <c r="Q27" s="101">
        <v>0</v>
      </c>
      <c r="R27" s="101">
        <v>900</v>
      </c>
    </row>
    <row r="28">
      <c r="K28" s="96" t="s">
        <v>103782</v>
      </c>
      <c r="O28" s="85">
        <f>SUM(O27:O27)</f>
      </c>
      <c r="P28" s="85">
        <f>SUM(P27:P27)</f>
      </c>
    </row>
    <row r="29">
      <c r="A29" s="98" t="s">
        <v>103783</v>
      </c>
      <c r="B29" s="98" t="s">
        <v>103784</v>
      </c>
      <c r="C29" s="100">
        <v>728</v>
      </c>
      <c r="D29" s="98" t="s">
        <v>103785</v>
      </c>
      <c r="E29" s="98" t="s">
        <v>103786</v>
      </c>
      <c r="F29" s="104">
        <v>42219</v>
      </c>
      <c r="G29" s="104">
        <v>45505</v>
      </c>
      <c r="H29" s="104">
        <v>45869</v>
      </c>
      <c r="J29" s="101">
        <v>1380</v>
      </c>
      <c r="K29" s="98" t="s">
        <v>103787</v>
      </c>
      <c r="L29" s="98" t="s">
        <v>103788</v>
      </c>
      <c r="M29" s="98" t="s">
        <v>103789</v>
      </c>
      <c r="N29" s="98" t="s">
        <v>103790</v>
      </c>
      <c r="O29" s="101">
        <v>40</v>
      </c>
      <c r="P29" s="101">
        <v>40</v>
      </c>
      <c r="Q29" s="101">
        <v>0</v>
      </c>
      <c r="R29" s="101">
        <v>940</v>
      </c>
    </row>
    <row r="30">
      <c r="L30" s="98" t="s">
        <v>103791</v>
      </c>
      <c r="M30" s="98" t="s">
        <v>103792</v>
      </c>
      <c r="N30" s="98" t="s">
        <v>103793</v>
      </c>
      <c r="O30" s="101">
        <v>1160</v>
      </c>
      <c r="P30" s="101">
        <v>1160</v>
      </c>
    </row>
    <row r="31">
      <c r="K31" s="96" t="s">
        <v>103794</v>
      </c>
      <c r="O31" s="85">
        <f>SUM(O29:O30)</f>
      </c>
      <c r="P31" s="85">
        <f>SUM(P29:P30)</f>
      </c>
    </row>
    <row r="32">
      <c r="A32" s="98" t="s">
        <v>103795</v>
      </c>
      <c r="B32" s="98" t="s">
        <v>103796</v>
      </c>
      <c r="C32" s="100">
        <v>728</v>
      </c>
      <c r="D32" s="98" t="s">
        <v>103797</v>
      </c>
      <c r="E32" s="98" t="s">
        <v>103798</v>
      </c>
      <c r="F32" s="104">
        <v>43843</v>
      </c>
      <c r="G32" s="104">
        <v>45689</v>
      </c>
      <c r="H32" s="104">
        <v>46053</v>
      </c>
      <c r="J32" s="101">
        <v>1380</v>
      </c>
      <c r="K32" s="98" t="s">
        <v>103799</v>
      </c>
      <c r="L32" s="98" t="s">
        <v>103800</v>
      </c>
      <c r="M32" s="98" t="s">
        <v>103801</v>
      </c>
      <c r="N32" s="98" t="s">
        <v>103802</v>
      </c>
      <c r="O32" s="101">
        <v>40</v>
      </c>
      <c r="P32" s="101">
        <v>40</v>
      </c>
      <c r="Q32" s="101">
        <v>0</v>
      </c>
      <c r="R32" s="101">
        <v>1080</v>
      </c>
    </row>
    <row r="33">
      <c r="L33" s="98" t="s">
        <v>103803</v>
      </c>
      <c r="M33" s="98" t="s">
        <v>103804</v>
      </c>
      <c r="N33" s="98" t="s">
        <v>103805</v>
      </c>
      <c r="O33" s="101">
        <v>1230</v>
      </c>
      <c r="P33" s="101">
        <v>1230</v>
      </c>
    </row>
    <row r="34">
      <c r="K34" s="96" t="s">
        <v>103806</v>
      </c>
      <c r="O34" s="85">
        <f>SUM(O32:O33)</f>
      </c>
      <c r="P34" s="85">
        <f>SUM(P32:P33)</f>
      </c>
    </row>
    <row r="35">
      <c r="A35" s="98" t="s">
        <v>103807</v>
      </c>
      <c r="B35" s="98" t="s">
        <v>103808</v>
      </c>
      <c r="C35" s="100">
        <v>912</v>
      </c>
      <c r="D35" s="98" t="s">
        <v>103809</v>
      </c>
      <c r="E35" s="98" t="s">
        <v>103810</v>
      </c>
      <c r="F35" s="104">
        <v>45639</v>
      </c>
      <c r="G35" s="104">
        <v>45639</v>
      </c>
      <c r="H35" s="104">
        <v>46003</v>
      </c>
      <c r="J35" s="101">
        <v>1440</v>
      </c>
      <c r="K35" s="98" t="s">
        <v>103811</v>
      </c>
      <c r="L35" s="98" t="s">
        <v>103812</v>
      </c>
      <c r="M35" s="98" t="s">
        <v>103813</v>
      </c>
      <c r="N35" s="98" t="s">
        <v>103814</v>
      </c>
      <c r="O35" s="101">
        <v>30</v>
      </c>
      <c r="P35" s="101">
        <v>30</v>
      </c>
      <c r="Q35" s="101">
        <v>0</v>
      </c>
      <c r="R35" s="101">
        <v>1440</v>
      </c>
    </row>
    <row r="36">
      <c r="L36" s="98" t="s">
        <v>103815</v>
      </c>
      <c r="M36" s="98" t="s">
        <v>103816</v>
      </c>
      <c r="N36" s="98" t="s">
        <v>103817</v>
      </c>
      <c r="O36" s="101">
        <v>1410</v>
      </c>
      <c r="P36" s="101">
        <v>1410</v>
      </c>
    </row>
    <row r="37">
      <c r="K37" s="96" t="s">
        <v>103818</v>
      </c>
      <c r="O37" s="85">
        <f>SUM(O35:O36)</f>
      </c>
      <c r="P37" s="85">
        <f>SUM(P35:P36)</f>
      </c>
    </row>
    <row r="38">
      <c r="A38" s="98" t="s">
        <v>103819</v>
      </c>
      <c r="B38" s="98" t="s">
        <v>103820</v>
      </c>
      <c r="C38" s="100">
        <v>912</v>
      </c>
      <c r="D38" s="98" t="s">
        <v>103821</v>
      </c>
      <c r="E38" s="98" t="s">
        <v>103822</v>
      </c>
      <c r="F38" s="104">
        <v>33848</v>
      </c>
      <c r="G38" s="104">
        <v>45536</v>
      </c>
      <c r="H38" s="104">
        <v>45900</v>
      </c>
      <c r="J38" s="101">
        <v>1440</v>
      </c>
      <c r="K38" s="98" t="s">
        <v>103823</v>
      </c>
      <c r="L38" s="98" t="s">
        <v>103824</v>
      </c>
      <c r="M38" s="98" t="s">
        <v>103825</v>
      </c>
      <c r="N38" s="98" t="s">
        <v>103826</v>
      </c>
      <c r="O38" s="101">
        <v>30</v>
      </c>
      <c r="P38" s="101">
        <v>30</v>
      </c>
      <c r="Q38" s="101">
        <v>0</v>
      </c>
      <c r="R38" s="101">
        <v>990</v>
      </c>
    </row>
    <row r="39">
      <c r="L39" s="98" t="s">
        <v>103827</v>
      </c>
      <c r="M39" s="98" t="s">
        <v>103828</v>
      </c>
      <c r="N39" s="98" t="s">
        <v>103829</v>
      </c>
      <c r="O39" s="101">
        <v>1210</v>
      </c>
      <c r="P39" s="101">
        <v>1210</v>
      </c>
    </row>
    <row r="40">
      <c r="K40" s="96" t="s">
        <v>103830</v>
      </c>
      <c r="O40" s="85">
        <f>SUM(O38:O39)</f>
      </c>
      <c r="P40" s="85">
        <f>SUM(P38:P39)</f>
      </c>
    </row>
    <row r="41">
      <c r="A41" s="98" t="s">
        <v>103831</v>
      </c>
      <c r="B41" s="98" t="s">
        <v>103832</v>
      </c>
      <c r="C41" s="100">
        <v>782</v>
      </c>
      <c r="D41" s="98" t="s">
        <v>103833</v>
      </c>
      <c r="E41" s="98" t="s">
        <v>103834</v>
      </c>
      <c r="F41" s="104">
        <v>45614</v>
      </c>
      <c r="G41" s="104">
        <v>45614</v>
      </c>
      <c r="H41" s="104">
        <v>45978</v>
      </c>
      <c r="J41" s="101">
        <v>1320</v>
      </c>
      <c r="K41" s="98" t="s">
        <v>103835</v>
      </c>
      <c r="L41" s="98" t="s">
        <v>103836</v>
      </c>
      <c r="M41" s="98" t="s">
        <v>103837</v>
      </c>
      <c r="N41" s="98" t="s">
        <v>103838</v>
      </c>
      <c r="O41" s="101">
        <v>1320</v>
      </c>
      <c r="P41" s="101">
        <v>1320</v>
      </c>
      <c r="Q41" s="101">
        <v>0</v>
      </c>
      <c r="R41" s="101">
        <v>1320</v>
      </c>
    </row>
    <row r="42">
      <c r="K42" s="96" t="s">
        <v>103839</v>
      </c>
      <c r="O42" s="85">
        <f>SUM(O41:O41)</f>
      </c>
      <c r="P42" s="85">
        <f>SUM(P41:P41)</f>
      </c>
    </row>
    <row r="43">
      <c r="A43" s="98" t="s">
        <v>103840</v>
      </c>
      <c r="B43" s="98" t="s">
        <v>103841</v>
      </c>
      <c r="C43" s="100">
        <v>645</v>
      </c>
      <c r="D43" s="98" t="s">
        <v>103842</v>
      </c>
      <c r="E43" s="98" t="s">
        <v>103843</v>
      </c>
      <c r="F43" s="104">
        <v>43686</v>
      </c>
      <c r="G43" s="104">
        <v>45536</v>
      </c>
      <c r="H43" s="104">
        <v>45900</v>
      </c>
      <c r="J43" s="101">
        <v>1290</v>
      </c>
      <c r="K43" s="98" t="s">
        <v>103844</v>
      </c>
      <c r="L43" s="98" t="s">
        <v>103845</v>
      </c>
      <c r="M43" s="98" t="s">
        <v>103846</v>
      </c>
      <c r="N43" s="98" t="s">
        <v>103847</v>
      </c>
      <c r="O43" s="101">
        <v>40</v>
      </c>
      <c r="P43" s="101">
        <v>40</v>
      </c>
      <c r="Q43" s="101">
        <v>0</v>
      </c>
      <c r="R43" s="101">
        <v>990</v>
      </c>
    </row>
    <row r="44">
      <c r="L44" s="98" t="s">
        <v>103848</v>
      </c>
      <c r="M44" s="98" t="s">
        <v>103849</v>
      </c>
      <c r="N44" s="98" t="s">
        <v>103850</v>
      </c>
      <c r="O44" s="101">
        <v>1110</v>
      </c>
      <c r="P44" s="101">
        <v>1110</v>
      </c>
    </row>
    <row r="45">
      <c r="K45" s="96" t="s">
        <v>103851</v>
      </c>
      <c r="O45" s="85">
        <f>SUM(O43:O44)</f>
      </c>
      <c r="P45" s="85">
        <f>SUM(P43:P44)</f>
      </c>
    </row>
    <row r="46">
      <c r="A46" s="98" t="s">
        <v>103852</v>
      </c>
      <c r="B46" s="98" t="s">
        <v>103853</v>
      </c>
      <c r="C46" s="100">
        <v>912</v>
      </c>
      <c r="D46" s="98" t="s">
        <v>103854</v>
      </c>
      <c r="E46" s="98" t="s">
        <v>103855</v>
      </c>
      <c r="F46" s="104">
        <v>41526</v>
      </c>
      <c r="G46" s="104">
        <v>45566</v>
      </c>
      <c r="H46" s="104">
        <v>45930</v>
      </c>
      <c r="J46" s="101">
        <v>1440</v>
      </c>
      <c r="K46" s="98" t="s">
        <v>103856</v>
      </c>
      <c r="L46" s="98" t="s">
        <v>103857</v>
      </c>
      <c r="M46" s="98" t="s">
        <v>103858</v>
      </c>
      <c r="N46" s="98" t="s">
        <v>103859</v>
      </c>
      <c r="O46" s="101">
        <v>30</v>
      </c>
      <c r="P46" s="101">
        <v>30</v>
      </c>
      <c r="Q46" s="101">
        <v>0</v>
      </c>
      <c r="R46" s="101">
        <v>1000</v>
      </c>
    </row>
    <row r="47">
      <c r="L47" s="98" t="s">
        <v>103860</v>
      </c>
      <c r="M47" s="98" t="s">
        <v>103861</v>
      </c>
      <c r="N47" s="98" t="s">
        <v>103862</v>
      </c>
      <c r="O47" s="101">
        <v>1250</v>
      </c>
      <c r="P47" s="101">
        <v>1250</v>
      </c>
    </row>
    <row r="48">
      <c r="K48" s="96" t="s">
        <v>103863</v>
      </c>
      <c r="O48" s="85">
        <f>SUM(O46:O47)</f>
      </c>
      <c r="P48" s="85">
        <f>SUM(P46:P47)</f>
      </c>
    </row>
    <row r="49">
      <c r="A49" s="98" t="s">
        <v>103864</v>
      </c>
      <c r="B49" s="98" t="s">
        <v>103865</v>
      </c>
      <c r="C49" s="100">
        <v>912</v>
      </c>
      <c r="D49" s="98" t="s">
        <v>103866</v>
      </c>
      <c r="E49" s="98" t="s">
        <v>103867</v>
      </c>
      <c r="F49" s="104">
        <v>45635</v>
      </c>
      <c r="G49" s="104">
        <v>45635</v>
      </c>
      <c r="H49" s="104">
        <v>45999</v>
      </c>
      <c r="J49" s="101">
        <v>1440</v>
      </c>
      <c r="K49" s="98" t="s">
        <v>103868</v>
      </c>
      <c r="L49" s="98" t="s">
        <v>103869</v>
      </c>
      <c r="M49" s="98" t="s">
        <v>103870</v>
      </c>
      <c r="N49" s="98" t="s">
        <v>103871</v>
      </c>
      <c r="O49" s="101">
        <v>30</v>
      </c>
      <c r="P49" s="101">
        <v>30</v>
      </c>
      <c r="Q49" s="101">
        <v>0</v>
      </c>
      <c r="R49" s="101">
        <v>1440</v>
      </c>
    </row>
    <row r="50">
      <c r="L50" s="98" t="s">
        <v>103872</v>
      </c>
      <c r="M50" s="98" t="s">
        <v>103873</v>
      </c>
      <c r="N50" s="98" t="s">
        <v>103874</v>
      </c>
      <c r="O50" s="101">
        <v>1410</v>
      </c>
      <c r="P50" s="101">
        <v>1410</v>
      </c>
    </row>
    <row r="51">
      <c r="K51" s="96" t="s">
        <v>103875</v>
      </c>
      <c r="O51" s="85">
        <f>SUM(O49:O50)</f>
      </c>
      <c r="P51" s="85">
        <f>SUM(P49:P50)</f>
      </c>
    </row>
    <row r="52">
      <c r="A52" s="98" t="s">
        <v>103876</v>
      </c>
      <c r="B52" s="98" t="s">
        <v>103877</v>
      </c>
      <c r="C52" s="100">
        <v>728</v>
      </c>
      <c r="D52" s="98" t="s">
        <v>103878</v>
      </c>
      <c r="E52" s="98" t="s">
        <v>103879</v>
      </c>
      <c r="F52" s="104">
        <v>45755</v>
      </c>
      <c r="G52" s="104">
        <v>45755</v>
      </c>
      <c r="H52" s="104">
        <v>46119</v>
      </c>
      <c r="J52" s="101">
        <v>1480</v>
      </c>
      <c r="K52" s="98" t="s">
        <v>103880</v>
      </c>
      <c r="L52" s="98" t="s">
        <v>103881</v>
      </c>
      <c r="M52" s="98" t="s">
        <v>103882</v>
      </c>
      <c r="N52" s="98" t="s">
        <v>103883</v>
      </c>
      <c r="O52" s="101">
        <v>30.670000000000002</v>
      </c>
      <c r="P52" s="101">
        <v>40</v>
      </c>
      <c r="Q52" s="101">
        <v>0</v>
      </c>
      <c r="R52" s="101">
        <v>1480</v>
      </c>
    </row>
    <row r="53">
      <c r="L53" s="98" t="s">
        <v>103884</v>
      </c>
      <c r="M53" s="98" t="s">
        <v>103885</v>
      </c>
      <c r="N53" s="98" t="s">
        <v>103886</v>
      </c>
      <c r="O53" s="101">
        <v>1104</v>
      </c>
      <c r="P53" s="101">
        <v>1440</v>
      </c>
    </row>
    <row r="54">
      <c r="K54" s="96" t="s">
        <v>103887</v>
      </c>
      <c r="O54" s="85">
        <f>SUM(O52:O53)</f>
      </c>
      <c r="P54" s="85">
        <f>SUM(P52:P53)</f>
      </c>
    </row>
    <row r="55">
      <c r="A55" s="98" t="s">
        <v>103888</v>
      </c>
      <c r="B55" s="98" t="s">
        <v>103889</v>
      </c>
      <c r="C55" s="100">
        <v>728</v>
      </c>
      <c r="D55" s="98" t="s">
        <v>103890</v>
      </c>
      <c r="E55" s="98" t="s">
        <v>103891</v>
      </c>
      <c r="F55" s="104">
        <v>45247</v>
      </c>
      <c r="G55" s="104">
        <v>45627</v>
      </c>
      <c r="H55" s="104">
        <v>45991</v>
      </c>
      <c r="J55" s="101">
        <v>1380</v>
      </c>
      <c r="K55" s="98" t="s">
        <v>103892</v>
      </c>
      <c r="L55" s="98" t="s">
        <v>103893</v>
      </c>
      <c r="M55" s="98" t="s">
        <v>103894</v>
      </c>
      <c r="N55" s="98" t="s">
        <v>103895</v>
      </c>
      <c r="O55" s="101">
        <v>40</v>
      </c>
      <c r="P55" s="101">
        <v>40</v>
      </c>
      <c r="Q55" s="101">
        <v>0</v>
      </c>
      <c r="R55" s="101">
        <v>1280</v>
      </c>
    </row>
    <row r="56">
      <c r="L56" s="98" t="s">
        <v>103896</v>
      </c>
      <c r="M56" s="98" t="s">
        <v>103897</v>
      </c>
      <c r="N56" s="98" t="s">
        <v>103898</v>
      </c>
      <c r="O56" s="101">
        <v>1290</v>
      </c>
      <c r="P56" s="101">
        <v>1290</v>
      </c>
    </row>
    <row r="57">
      <c r="K57" s="96" t="s">
        <v>103899</v>
      </c>
      <c r="O57" s="85">
        <f>SUM(O55:O56)</f>
      </c>
      <c r="P57" s="85">
        <f>SUM(P55:P56)</f>
      </c>
    </row>
    <row r="58">
      <c r="A58" s="98" t="s">
        <v>103900</v>
      </c>
      <c r="B58" s="98" t="s">
        <v>103901</v>
      </c>
      <c r="C58" s="100">
        <v>728</v>
      </c>
      <c r="D58" s="98" t="s">
        <v>103902</v>
      </c>
      <c r="E58" s="98" t="s">
        <v>103903</v>
      </c>
      <c r="F58" s="104">
        <v>45422</v>
      </c>
      <c r="G58" s="104">
        <v>45422</v>
      </c>
      <c r="H58" s="104">
        <v>45808</v>
      </c>
      <c r="J58" s="101">
        <v>1380</v>
      </c>
      <c r="K58" s="98" t="s">
        <v>103904</v>
      </c>
      <c r="L58" s="98" t="s">
        <v>103905</v>
      </c>
      <c r="M58" s="98" t="s">
        <v>103906</v>
      </c>
      <c r="N58" s="98" t="s">
        <v>103907</v>
      </c>
      <c r="O58" s="101">
        <v>40</v>
      </c>
      <c r="P58" s="101">
        <v>40</v>
      </c>
      <c r="Q58" s="101">
        <v>0</v>
      </c>
      <c r="R58" s="101">
        <v>1380</v>
      </c>
    </row>
    <row r="59">
      <c r="L59" s="98" t="s">
        <v>103908</v>
      </c>
      <c r="M59" s="98" t="s">
        <v>103909</v>
      </c>
      <c r="N59" s="98" t="s">
        <v>103910</v>
      </c>
      <c r="O59" s="101">
        <v>1340</v>
      </c>
      <c r="P59" s="101">
        <v>1340</v>
      </c>
    </row>
    <row r="60">
      <c r="K60" s="96" t="s">
        <v>103911</v>
      </c>
      <c r="O60" s="85">
        <f>SUM(O58:O59)</f>
      </c>
      <c r="P60" s="85">
        <f>SUM(P58:P59)</f>
      </c>
    </row>
    <row r="61">
      <c r="A61" s="98" t="s">
        <v>103912</v>
      </c>
      <c r="B61" s="98" t="s">
        <v>103913</v>
      </c>
      <c r="C61" s="100">
        <v>728</v>
      </c>
      <c r="D61" s="98" t="s">
        <v>103914</v>
      </c>
      <c r="E61" s="98" t="s">
        <v>103915</v>
      </c>
      <c r="F61" s="104">
        <v>45379</v>
      </c>
      <c r="G61" s="104">
        <v>45748</v>
      </c>
      <c r="H61" s="104">
        <v>46112</v>
      </c>
      <c r="J61" s="101">
        <v>1380</v>
      </c>
      <c r="K61" s="98" t="s">
        <v>103916</v>
      </c>
      <c r="L61" s="98" t="s">
        <v>103917</v>
      </c>
      <c r="M61" s="98" t="s">
        <v>103918</v>
      </c>
      <c r="N61" s="98" t="s">
        <v>103919</v>
      </c>
      <c r="O61" s="101">
        <v>40</v>
      </c>
      <c r="P61" s="101">
        <v>40</v>
      </c>
      <c r="Q61" s="101">
        <v>0</v>
      </c>
      <c r="R61" s="101">
        <v>1380</v>
      </c>
    </row>
    <row r="62">
      <c r="L62" s="98" t="s">
        <v>103920</v>
      </c>
      <c r="M62" s="98" t="s">
        <v>103921</v>
      </c>
      <c r="N62" s="98" t="s">
        <v>103922</v>
      </c>
      <c r="O62" s="101">
        <v>1390</v>
      </c>
      <c r="P62" s="101">
        <v>1390</v>
      </c>
    </row>
    <row r="63">
      <c r="K63" s="96" t="s">
        <v>103923</v>
      </c>
      <c r="O63" s="85">
        <f>SUM(O61:O62)</f>
      </c>
      <c r="P63" s="85">
        <f>SUM(P61:P62)</f>
      </c>
    </row>
    <row r="64">
      <c r="A64" s="98" t="s">
        <v>103924</v>
      </c>
      <c r="B64" s="98" t="s">
        <v>103925</v>
      </c>
      <c r="C64" s="100">
        <v>912</v>
      </c>
      <c r="D64" s="98" t="s">
        <v>103926</v>
      </c>
      <c r="E64" s="98" t="s">
        <v>103927</v>
      </c>
      <c r="F64" s="104">
        <v>42073</v>
      </c>
      <c r="G64" s="104">
        <v>45748</v>
      </c>
      <c r="H64" s="104">
        <v>46112</v>
      </c>
      <c r="J64" s="101">
        <v>1440</v>
      </c>
      <c r="K64" s="98" t="s">
        <v>103928</v>
      </c>
      <c r="L64" s="98" t="s">
        <v>103929</v>
      </c>
      <c r="M64" s="98" t="s">
        <v>103930</v>
      </c>
      <c r="N64" s="98" t="s">
        <v>103931</v>
      </c>
      <c r="O64" s="101">
        <v>30</v>
      </c>
      <c r="P64" s="101">
        <v>30</v>
      </c>
      <c r="Q64" s="101">
        <v>0</v>
      </c>
      <c r="R64" s="101">
        <v>1000</v>
      </c>
    </row>
    <row r="65">
      <c r="L65" s="98" t="s">
        <v>103932</v>
      </c>
      <c r="M65" s="98" t="s">
        <v>103933</v>
      </c>
      <c r="N65" s="98" t="s">
        <v>103934</v>
      </c>
      <c r="O65" s="101">
        <v>1160</v>
      </c>
      <c r="P65" s="101">
        <v>1160</v>
      </c>
    </row>
    <row r="66">
      <c r="K66" s="96" t="s">
        <v>103935</v>
      </c>
      <c r="O66" s="85">
        <f>SUM(O64:O65)</f>
      </c>
      <c r="P66" s="85">
        <f>SUM(P64:P65)</f>
      </c>
    </row>
    <row r="67">
      <c r="A67" s="98" t="s">
        <v>103936</v>
      </c>
      <c r="B67" s="98" t="s">
        <v>103937</v>
      </c>
      <c r="C67" s="100">
        <v>912</v>
      </c>
      <c r="D67" s="98" t="s">
        <v>103938</v>
      </c>
      <c r="E67" s="98" t="s">
        <v>103939</v>
      </c>
      <c r="F67" s="104">
        <v>39387</v>
      </c>
      <c r="G67" s="104">
        <v>45536</v>
      </c>
      <c r="H67" s="104">
        <v>45900</v>
      </c>
      <c r="J67" s="101">
        <v>1440</v>
      </c>
      <c r="K67" s="98" t="s">
        <v>103940</v>
      </c>
      <c r="L67" s="98" t="s">
        <v>103941</v>
      </c>
      <c r="M67" s="98" t="s">
        <v>103942</v>
      </c>
      <c r="N67" s="98" t="s">
        <v>103943</v>
      </c>
      <c r="O67" s="101">
        <v>30</v>
      </c>
      <c r="P67" s="101">
        <v>30</v>
      </c>
      <c r="Q67" s="101">
        <v>0</v>
      </c>
      <c r="R67" s="101">
        <v>990</v>
      </c>
    </row>
    <row r="68">
      <c r="L68" s="98" t="s">
        <v>103944</v>
      </c>
      <c r="M68" s="98" t="s">
        <v>103945</v>
      </c>
      <c r="N68" s="98" t="s">
        <v>103946</v>
      </c>
      <c r="O68" s="101">
        <v>1220</v>
      </c>
      <c r="P68" s="101">
        <v>1220</v>
      </c>
    </row>
    <row r="69">
      <c r="K69" s="96" t="s">
        <v>103947</v>
      </c>
      <c r="O69" s="85">
        <f>SUM(O67:O68)</f>
      </c>
      <c r="P69" s="85">
        <f>SUM(P67:P68)</f>
      </c>
    </row>
    <row r="70">
      <c r="A70" s="98" t="s">
        <v>103948</v>
      </c>
      <c r="B70" s="98" t="s">
        <v>103949</v>
      </c>
      <c r="C70" s="100">
        <v>782</v>
      </c>
      <c r="D70" s="98" t="s">
        <v>103950</v>
      </c>
      <c r="E70" s="98" t="s">
        <v>103951</v>
      </c>
      <c r="F70" s="104">
        <v>43696</v>
      </c>
      <c r="G70" s="104">
        <v>45536</v>
      </c>
      <c r="H70" s="104">
        <v>45900</v>
      </c>
      <c r="J70" s="101">
        <v>1320</v>
      </c>
      <c r="K70" s="98" t="s">
        <v>103952</v>
      </c>
      <c r="L70" s="98" t="s">
        <v>103953</v>
      </c>
      <c r="M70" s="98" t="s">
        <v>103954</v>
      </c>
      <c r="N70" s="98" t="s">
        <v>103955</v>
      </c>
      <c r="O70" s="101">
        <v>1210</v>
      </c>
      <c r="P70" s="101">
        <v>1210</v>
      </c>
      <c r="Q70" s="101">
        <v>0</v>
      </c>
      <c r="R70" s="101">
        <v>1020</v>
      </c>
    </row>
    <row r="71">
      <c r="K71" s="96" t="s">
        <v>103956</v>
      </c>
      <c r="O71" s="85">
        <f>SUM(O70:O70)</f>
      </c>
      <c r="P71" s="85">
        <f>SUM(P70:P70)</f>
      </c>
    </row>
    <row r="72">
      <c r="A72" s="98" t="s">
        <v>103957</v>
      </c>
      <c r="B72" s="98" t="s">
        <v>103958</v>
      </c>
      <c r="C72" s="100">
        <v>645</v>
      </c>
      <c r="D72" s="98" t="s">
        <v>103959</v>
      </c>
      <c r="E72" s="98" t="s">
        <v>103960</v>
      </c>
      <c r="F72" s="104">
        <v>45329</v>
      </c>
      <c r="G72" s="104">
        <v>45717</v>
      </c>
      <c r="H72" s="104">
        <v>46081</v>
      </c>
      <c r="J72" s="101">
        <v>1290</v>
      </c>
      <c r="K72" s="98" t="s">
        <v>103961</v>
      </c>
      <c r="L72" s="98" t="s">
        <v>103962</v>
      </c>
      <c r="M72" s="98" t="s">
        <v>103963</v>
      </c>
      <c r="N72" s="98" t="s">
        <v>103964</v>
      </c>
      <c r="O72" s="101">
        <v>40</v>
      </c>
      <c r="P72" s="101">
        <v>40</v>
      </c>
      <c r="Q72" s="101">
        <v>0</v>
      </c>
      <c r="R72" s="101">
        <v>1190</v>
      </c>
    </row>
    <row r="73">
      <c r="L73" s="98" t="s">
        <v>103965</v>
      </c>
      <c r="M73" s="98" t="s">
        <v>103966</v>
      </c>
      <c r="N73" s="98" t="s">
        <v>103967</v>
      </c>
      <c r="O73" s="101">
        <v>1200</v>
      </c>
      <c r="P73" s="101">
        <v>1200</v>
      </c>
    </row>
    <row r="74">
      <c r="K74" s="96" t="s">
        <v>103968</v>
      </c>
      <c r="O74" s="85">
        <f>SUM(O72:O73)</f>
      </c>
      <c r="P74" s="85">
        <f>SUM(P72:P73)</f>
      </c>
    </row>
    <row r="75">
      <c r="A75" s="98" t="s">
        <v>103969</v>
      </c>
      <c r="B75" s="98" t="s">
        <v>103970</v>
      </c>
      <c r="C75" s="100">
        <v>912</v>
      </c>
      <c r="D75" s="98" t="s">
        <v>103971</v>
      </c>
      <c r="E75" s="98" t="s">
        <v>103972</v>
      </c>
      <c r="F75" s="104">
        <v>44785</v>
      </c>
      <c r="G75" s="104">
        <v>45536</v>
      </c>
      <c r="H75" s="104">
        <v>45900</v>
      </c>
      <c r="J75" s="101">
        <v>1440</v>
      </c>
      <c r="K75" s="98" t="s">
        <v>103973</v>
      </c>
      <c r="L75" s="98" t="s">
        <v>103974</v>
      </c>
      <c r="M75" s="98" t="s">
        <v>103975</v>
      </c>
      <c r="N75" s="98" t="s">
        <v>103976</v>
      </c>
      <c r="O75" s="101">
        <v>30</v>
      </c>
      <c r="P75" s="101">
        <v>30</v>
      </c>
      <c r="Q75" s="101">
        <v>0</v>
      </c>
      <c r="R75" s="101">
        <v>1290</v>
      </c>
    </row>
    <row r="76">
      <c r="L76" s="98" t="s">
        <v>103977</v>
      </c>
      <c r="M76" s="98" t="s">
        <v>103978</v>
      </c>
      <c r="N76" s="98" t="s">
        <v>103979</v>
      </c>
      <c r="O76" s="101">
        <v>1360</v>
      </c>
      <c r="P76" s="101">
        <v>1360</v>
      </c>
    </row>
    <row r="77">
      <c r="K77" s="96" t="s">
        <v>103980</v>
      </c>
      <c r="O77" s="85">
        <f>SUM(O75:O76)</f>
      </c>
      <c r="P77" s="85">
        <f>SUM(P75:P76)</f>
      </c>
    </row>
    <row r="78">
      <c r="A78" s="98" t="s">
        <v>103981</v>
      </c>
      <c r="B78" s="98" t="s">
        <v>103982</v>
      </c>
      <c r="C78" s="100">
        <v>912</v>
      </c>
      <c r="D78" s="98" t="s">
        <v>103983</v>
      </c>
      <c r="E78" s="98" t="s">
        <v>103984</v>
      </c>
      <c r="F78" s="104">
        <v>44992</v>
      </c>
      <c r="G78" s="104">
        <v>45748</v>
      </c>
      <c r="H78" s="104">
        <v>46112</v>
      </c>
      <c r="J78" s="101">
        <v>1440</v>
      </c>
      <c r="K78" s="98" t="s">
        <v>103985</v>
      </c>
      <c r="L78" s="98" t="s">
        <v>103986</v>
      </c>
      <c r="M78" s="98" t="s">
        <v>103987</v>
      </c>
      <c r="N78" s="98" t="s">
        <v>103988</v>
      </c>
      <c r="O78" s="101">
        <v>30</v>
      </c>
      <c r="P78" s="101">
        <v>30</v>
      </c>
      <c r="Q78" s="101">
        <v>0</v>
      </c>
      <c r="R78" s="101">
        <v>1290</v>
      </c>
    </row>
    <row r="79">
      <c r="L79" s="98" t="s">
        <v>103989</v>
      </c>
      <c r="M79" s="98" t="s">
        <v>103990</v>
      </c>
      <c r="N79" s="98" t="s">
        <v>103991</v>
      </c>
      <c r="O79" s="101">
        <v>1360</v>
      </c>
      <c r="P79" s="101">
        <v>1360</v>
      </c>
    </row>
    <row r="80">
      <c r="L80" s="98" t="s">
        <v>103992</v>
      </c>
      <c r="M80" s="98" t="s">
        <v>103993</v>
      </c>
      <c r="N80" s="98" t="s">
        <v>103994</v>
      </c>
      <c r="O80" s="101">
        <v>35</v>
      </c>
      <c r="P80" s="101">
        <v>0</v>
      </c>
    </row>
    <row r="81">
      <c r="K81" s="96" t="s">
        <v>103995</v>
      </c>
      <c r="O81" s="85">
        <f>SUM(O78:O80)</f>
      </c>
      <c r="P81" s="85">
        <f>SUM(P78:P80)</f>
      </c>
    </row>
    <row r="82">
      <c r="A82" s="98" t="s">
        <v>103996</v>
      </c>
      <c r="B82" s="98" t="s">
        <v>103997</v>
      </c>
      <c r="C82" s="100">
        <v>728</v>
      </c>
      <c r="D82" s="98" t="s">
        <v>103998</v>
      </c>
      <c r="E82" s="98" t="s">
        <v>103999</v>
      </c>
      <c r="F82" s="104">
        <v>44782</v>
      </c>
      <c r="G82" s="104">
        <v>45536</v>
      </c>
      <c r="H82" s="104">
        <v>45900</v>
      </c>
      <c r="J82" s="101">
        <v>1380</v>
      </c>
      <c r="K82" s="98" t="s">
        <v>104000</v>
      </c>
      <c r="L82" s="98" t="s">
        <v>104001</v>
      </c>
      <c r="M82" s="98" t="s">
        <v>104002</v>
      </c>
      <c r="N82" s="98" t="s">
        <v>104003</v>
      </c>
      <c r="O82" s="101">
        <v>40</v>
      </c>
      <c r="P82" s="101">
        <v>40</v>
      </c>
      <c r="Q82" s="101">
        <v>0</v>
      </c>
      <c r="R82" s="101">
        <v>1230</v>
      </c>
    </row>
    <row r="83">
      <c r="L83" s="98" t="s">
        <v>104004</v>
      </c>
      <c r="M83" s="98" t="s">
        <v>104005</v>
      </c>
      <c r="N83" s="98" t="s">
        <v>104006</v>
      </c>
      <c r="O83" s="101">
        <v>1290</v>
      </c>
      <c r="P83" s="101">
        <v>1290</v>
      </c>
    </row>
    <row r="84">
      <c r="K84" s="96" t="s">
        <v>104007</v>
      </c>
      <c r="O84" s="85">
        <f>SUM(O82:O83)</f>
      </c>
      <c r="P84" s="85">
        <f>SUM(P82:P83)</f>
      </c>
    </row>
    <row r="85">
      <c r="A85" s="98" t="s">
        <v>104008</v>
      </c>
      <c r="B85" s="98" t="s">
        <v>104009</v>
      </c>
      <c r="C85" s="100">
        <v>728</v>
      </c>
      <c r="D85" s="98" t="s">
        <v>104010</v>
      </c>
      <c r="E85" s="98" t="s">
        <v>104011</v>
      </c>
      <c r="F85" s="104">
        <v>45618</v>
      </c>
      <c r="G85" s="104">
        <v>45618</v>
      </c>
      <c r="H85" s="104">
        <v>45982</v>
      </c>
      <c r="J85" s="101">
        <v>1380</v>
      </c>
      <c r="K85" s="98" t="s">
        <v>104012</v>
      </c>
      <c r="L85" s="98" t="s">
        <v>104013</v>
      </c>
      <c r="M85" s="98" t="s">
        <v>104014</v>
      </c>
      <c r="N85" s="98" t="s">
        <v>104015</v>
      </c>
      <c r="O85" s="101">
        <v>40</v>
      </c>
      <c r="P85" s="101">
        <v>40</v>
      </c>
      <c r="Q85" s="101">
        <v>0</v>
      </c>
      <c r="R85" s="101">
        <v>1380</v>
      </c>
    </row>
    <row r="86">
      <c r="L86" s="98" t="s">
        <v>104016</v>
      </c>
      <c r="M86" s="98" t="s">
        <v>104017</v>
      </c>
      <c r="N86" s="98" t="s">
        <v>104018</v>
      </c>
      <c r="O86" s="101">
        <v>1340</v>
      </c>
      <c r="P86" s="101">
        <v>1340</v>
      </c>
    </row>
    <row r="87">
      <c r="L87" s="98" t="s">
        <v>104019</v>
      </c>
      <c r="M87" s="98" t="s">
        <v>104020</v>
      </c>
      <c r="N87" s="98" t="s">
        <v>104021</v>
      </c>
      <c r="O87" s="101">
        <v>25</v>
      </c>
      <c r="P87" s="101">
        <v>0</v>
      </c>
    </row>
    <row r="88">
      <c r="K88" s="96" t="s">
        <v>104022</v>
      </c>
      <c r="O88" s="85">
        <f>SUM(O85:O87)</f>
      </c>
      <c r="P88" s="85">
        <f>SUM(P85:P87)</f>
      </c>
    </row>
    <row r="89">
      <c r="A89" s="98" t="s">
        <v>104023</v>
      </c>
      <c r="B89" s="98" t="s">
        <v>104024</v>
      </c>
      <c r="C89" s="100">
        <v>728</v>
      </c>
      <c r="D89" s="98" t="s">
        <v>104025</v>
      </c>
      <c r="E89" s="98" t="s">
        <v>104026</v>
      </c>
      <c r="F89" s="104">
        <v>44897</v>
      </c>
      <c r="G89" s="104">
        <v>45658</v>
      </c>
      <c r="H89" s="104">
        <v>46022</v>
      </c>
      <c r="J89" s="101">
        <v>1340</v>
      </c>
      <c r="K89" s="98" t="s">
        <v>104027</v>
      </c>
      <c r="L89" s="98" t="s">
        <v>104028</v>
      </c>
      <c r="M89" s="98" t="s">
        <v>104029</v>
      </c>
      <c r="N89" s="98" t="s">
        <v>104030</v>
      </c>
      <c r="O89" s="101">
        <v>1290</v>
      </c>
      <c r="P89" s="101">
        <v>1290</v>
      </c>
      <c r="Q89" s="101">
        <v>0</v>
      </c>
      <c r="R89" s="101">
        <v>1190</v>
      </c>
    </row>
    <row r="90">
      <c r="K90" s="96" t="s">
        <v>104031</v>
      </c>
      <c r="O90" s="85">
        <f>SUM(O89:O89)</f>
      </c>
      <c r="P90" s="85">
        <f>SUM(P89:P89)</f>
      </c>
    </row>
    <row r="91">
      <c r="A91" s="98" t="s">
        <v>104032</v>
      </c>
      <c r="B91" s="98" t="s">
        <v>104033</v>
      </c>
      <c r="C91" s="100">
        <v>728</v>
      </c>
      <c r="D91" s="98" t="s">
        <v>104034</v>
      </c>
      <c r="E91" s="98" t="s">
        <v>104035</v>
      </c>
      <c r="F91" s="104">
        <v>44512</v>
      </c>
      <c r="G91" s="104">
        <v>45627</v>
      </c>
      <c r="H91" s="104">
        <v>45991</v>
      </c>
      <c r="J91" s="101">
        <v>1340</v>
      </c>
      <c r="K91" s="98" t="s">
        <v>104036</v>
      </c>
      <c r="L91" s="98" t="s">
        <v>104037</v>
      </c>
      <c r="M91" s="98" t="s">
        <v>104038</v>
      </c>
      <c r="N91" s="98" t="s">
        <v>104039</v>
      </c>
      <c r="O91" s="101">
        <v>1270</v>
      </c>
      <c r="P91" s="101">
        <v>1270</v>
      </c>
      <c r="Q91" s="101">
        <v>-300</v>
      </c>
      <c r="R91" s="101">
        <v>1140</v>
      </c>
    </row>
    <row r="92">
      <c r="K92" s="96" t="s">
        <v>104040</v>
      </c>
      <c r="O92" s="85">
        <f>SUM(O91:O91)</f>
      </c>
      <c r="P92" s="85">
        <f>SUM(P91:P91)</f>
      </c>
    </row>
    <row r="93">
      <c r="A93" s="98" t="s">
        <v>104041</v>
      </c>
      <c r="B93" s="98" t="s">
        <v>104042</v>
      </c>
      <c r="C93" s="100">
        <v>912</v>
      </c>
      <c r="D93" s="98" t="s">
        <v>104043</v>
      </c>
      <c r="E93" s="98" t="s">
        <v>104044</v>
      </c>
      <c r="F93" s="104">
        <v>42738</v>
      </c>
      <c r="G93" s="104">
        <v>45658</v>
      </c>
      <c r="H93" s="104">
        <v>46022</v>
      </c>
      <c r="J93" s="101">
        <v>1410</v>
      </c>
      <c r="K93" s="98" t="s">
        <v>104045</v>
      </c>
      <c r="L93" s="98" t="s">
        <v>104046</v>
      </c>
      <c r="M93" s="98" t="s">
        <v>104047</v>
      </c>
      <c r="N93" s="98" t="s">
        <v>104048</v>
      </c>
      <c r="O93" s="101">
        <v>1260</v>
      </c>
      <c r="P93" s="101">
        <v>1260</v>
      </c>
      <c r="Q93" s="101">
        <v>0</v>
      </c>
      <c r="R93" s="101">
        <v>990</v>
      </c>
    </row>
    <row r="94">
      <c r="K94" s="96" t="s">
        <v>104049</v>
      </c>
      <c r="O94" s="85">
        <f>SUM(O93:O93)</f>
      </c>
      <c r="P94" s="85">
        <f>SUM(P93:P93)</f>
      </c>
    </row>
    <row r="95">
      <c r="A95" s="98" t="s">
        <v>104050</v>
      </c>
      <c r="B95" s="98" t="s">
        <v>104051</v>
      </c>
      <c r="C95" s="100">
        <v>912</v>
      </c>
      <c r="D95" s="98" t="s">
        <v>104052</v>
      </c>
      <c r="E95" s="98" t="s">
        <v>104053</v>
      </c>
      <c r="F95" s="104">
        <v>35278</v>
      </c>
      <c r="G95" s="104">
        <v>45505</v>
      </c>
      <c r="H95" s="104">
        <v>45869</v>
      </c>
      <c r="J95" s="101">
        <v>1410</v>
      </c>
      <c r="K95" s="98" t="s">
        <v>104054</v>
      </c>
      <c r="L95" s="98" t="s">
        <v>104055</v>
      </c>
      <c r="M95" s="98" t="s">
        <v>104056</v>
      </c>
      <c r="N95" s="98" t="s">
        <v>104057</v>
      </c>
      <c r="O95" s="101">
        <v>1220</v>
      </c>
      <c r="P95" s="101">
        <v>1220</v>
      </c>
      <c r="Q95" s="101">
        <v>0</v>
      </c>
      <c r="R95" s="101">
        <v>960</v>
      </c>
    </row>
    <row r="96">
      <c r="K96" s="96" t="s">
        <v>104058</v>
      </c>
      <c r="O96" s="85">
        <f>SUM(O95:O95)</f>
      </c>
      <c r="P96" s="85">
        <f>SUM(P95:P95)</f>
      </c>
    </row>
    <row r="97">
      <c r="A97" s="98" t="s">
        <v>104059</v>
      </c>
      <c r="B97" s="98" t="s">
        <v>104060</v>
      </c>
      <c r="C97" s="100">
        <v>645</v>
      </c>
      <c r="D97" s="98" t="s">
        <v>104061</v>
      </c>
      <c r="E97" s="98" t="s">
        <v>104062</v>
      </c>
      <c r="F97" s="104">
        <v>43252</v>
      </c>
      <c r="G97" s="104">
        <v>45474</v>
      </c>
      <c r="H97" s="104">
        <v>45838</v>
      </c>
      <c r="J97" s="101">
        <v>1250</v>
      </c>
      <c r="K97" s="98" t="s">
        <v>104063</v>
      </c>
      <c r="L97" s="98" t="s">
        <v>104064</v>
      </c>
      <c r="M97" s="98" t="s">
        <v>104065</v>
      </c>
      <c r="N97" s="98" t="s">
        <v>104066</v>
      </c>
      <c r="O97" s="101">
        <v>1100</v>
      </c>
      <c r="P97" s="101">
        <v>1100</v>
      </c>
      <c r="Q97" s="101">
        <v>0</v>
      </c>
      <c r="R97" s="101">
        <v>900</v>
      </c>
    </row>
    <row r="98">
      <c r="K98" s="96" t="s">
        <v>104067</v>
      </c>
      <c r="O98" s="85">
        <f>SUM(O97:O97)</f>
      </c>
      <c r="P98" s="85">
        <f>SUM(P97:P97)</f>
      </c>
    </row>
    <row r="99">
      <c r="A99" s="98" t="s">
        <v>104068</v>
      </c>
      <c r="B99" s="98" t="s">
        <v>104069</v>
      </c>
      <c r="C99" s="100">
        <v>435</v>
      </c>
      <c r="D99" s="98" t="s">
        <v>104070</v>
      </c>
      <c r="E99" s="98" t="s">
        <v>104071</v>
      </c>
      <c r="F99" s="104">
        <v>40210</v>
      </c>
      <c r="G99" s="104">
        <v>45689</v>
      </c>
      <c r="H99" s="104">
        <v>46053</v>
      </c>
      <c r="J99" s="101">
        <v>1140</v>
      </c>
      <c r="K99" s="98" t="s">
        <v>104072</v>
      </c>
      <c r="L99" s="98" t="s">
        <v>104073</v>
      </c>
      <c r="M99" s="98" t="s">
        <v>104074</v>
      </c>
      <c r="N99" s="98" t="s">
        <v>104075</v>
      </c>
      <c r="O99" s="101">
        <v>980</v>
      </c>
      <c r="P99" s="101">
        <v>980</v>
      </c>
      <c r="Q99" s="101">
        <v>0</v>
      </c>
      <c r="R99" s="101">
        <v>690</v>
      </c>
    </row>
    <row r="100">
      <c r="K100" s="96" t="s">
        <v>104076</v>
      </c>
      <c r="O100" s="85">
        <f>SUM(O99:O99)</f>
      </c>
      <c r="P100" s="85">
        <f>SUM(P99:P99)</f>
      </c>
    </row>
    <row r="101">
      <c r="A101" s="98" t="s">
        <v>104077</v>
      </c>
      <c r="B101" s="98" t="s">
        <v>104078</v>
      </c>
      <c r="C101" s="100">
        <v>912</v>
      </c>
      <c r="D101" s="98" t="s">
        <v>104079</v>
      </c>
      <c r="E101" s="98" t="s">
        <v>104080</v>
      </c>
      <c r="F101" s="104">
        <v>44084</v>
      </c>
      <c r="G101" s="104">
        <v>45566</v>
      </c>
      <c r="H101" s="104">
        <v>45930</v>
      </c>
      <c r="J101" s="101">
        <v>1410</v>
      </c>
      <c r="K101" s="98" t="s">
        <v>104081</v>
      </c>
      <c r="L101" s="98" t="s">
        <v>104082</v>
      </c>
      <c r="M101" s="98" t="s">
        <v>104083</v>
      </c>
      <c r="N101" s="98" t="s">
        <v>104084</v>
      </c>
      <c r="O101" s="101">
        <v>1320</v>
      </c>
      <c r="P101" s="101">
        <v>1320</v>
      </c>
      <c r="Q101" s="101">
        <v>0</v>
      </c>
      <c r="R101" s="101">
        <v>1160</v>
      </c>
    </row>
    <row r="102">
      <c r="K102" s="96" t="s">
        <v>104085</v>
      </c>
      <c r="O102" s="85">
        <f>SUM(O101:O101)</f>
      </c>
      <c r="P102" s="85">
        <f>SUM(P101:P101)</f>
      </c>
    </row>
    <row r="103">
      <c r="A103" s="98" t="s">
        <v>104086</v>
      </c>
      <c r="B103" s="98" t="s">
        <v>104087</v>
      </c>
      <c r="C103" s="100">
        <v>912</v>
      </c>
      <c r="D103" s="98" t="s">
        <v>104088</v>
      </c>
      <c r="E103" s="98" t="s">
        <v>104089</v>
      </c>
      <c r="F103" s="104">
        <v>37843</v>
      </c>
      <c r="G103" s="104">
        <v>45658</v>
      </c>
      <c r="J103" s="101">
        <v>1410</v>
      </c>
      <c r="K103" s="98" t="s">
        <v>104090</v>
      </c>
      <c r="L103" s="98" t="s">
        <v>104091</v>
      </c>
      <c r="M103" s="98" t="s">
        <v>104092</v>
      </c>
      <c r="N103" s="98" t="s">
        <v>104093</v>
      </c>
      <c r="O103" s="101">
        <v>1340</v>
      </c>
      <c r="P103" s="101">
        <v>1340</v>
      </c>
      <c r="Q103" s="101">
        <v>0</v>
      </c>
      <c r="R103" s="101">
        <v>0</v>
      </c>
    </row>
    <row r="104">
      <c r="L104" s="98" t="s">
        <v>104094</v>
      </c>
      <c r="M104" s="98" t="s">
        <v>104095</v>
      </c>
      <c r="N104" s="98" t="s">
        <v>104096</v>
      </c>
      <c r="O104" s="101">
        <v>-1340</v>
      </c>
      <c r="P104" s="101">
        <v>-1340</v>
      </c>
    </row>
    <row r="105">
      <c r="K105" s="96" t="s">
        <v>104097</v>
      </c>
      <c r="O105" s="85">
        <f>SUM(O103:O104)</f>
      </c>
      <c r="P105" s="85">
        <f>SUM(P103:P104)</f>
      </c>
    </row>
    <row r="106">
      <c r="A106" s="98" t="s">
        <v>104098</v>
      </c>
      <c r="B106" s="98" t="s">
        <v>104099</v>
      </c>
      <c r="C106" s="100">
        <v>728</v>
      </c>
      <c r="D106" s="98" t="s">
        <v>104100</v>
      </c>
      <c r="E106" s="98" t="s">
        <v>104101</v>
      </c>
      <c r="F106" s="104">
        <v>44841</v>
      </c>
      <c r="G106" s="104">
        <v>45597</v>
      </c>
      <c r="H106" s="104">
        <v>45961</v>
      </c>
      <c r="J106" s="101">
        <v>1340</v>
      </c>
      <c r="K106" s="98" t="s">
        <v>104102</v>
      </c>
      <c r="L106" s="98" t="s">
        <v>104103</v>
      </c>
      <c r="M106" s="98" t="s">
        <v>104104</v>
      </c>
      <c r="N106" s="98" t="s">
        <v>104105</v>
      </c>
      <c r="O106" s="101">
        <v>1290</v>
      </c>
      <c r="P106" s="101">
        <v>1290</v>
      </c>
      <c r="Q106" s="101">
        <v>0</v>
      </c>
      <c r="R106" s="101">
        <v>1190</v>
      </c>
    </row>
    <row r="107">
      <c r="K107" s="96" t="s">
        <v>104106</v>
      </c>
      <c r="O107" s="85">
        <f>SUM(O106:O106)</f>
      </c>
      <c r="P107" s="85">
        <f>SUM(P106:P106)</f>
      </c>
    </row>
    <row r="108">
      <c r="A108" s="98" t="s">
        <v>104107</v>
      </c>
      <c r="B108" s="98" t="s">
        <v>104108</v>
      </c>
      <c r="C108" s="100">
        <v>645</v>
      </c>
      <c r="D108" s="98" t="s">
        <v>104109</v>
      </c>
      <c r="E108" s="98" t="s">
        <v>104110</v>
      </c>
      <c r="F108" s="104">
        <v>45721</v>
      </c>
      <c r="G108" s="104">
        <v>45721</v>
      </c>
      <c r="H108" s="104">
        <v>46085</v>
      </c>
      <c r="J108" s="101">
        <v>1350</v>
      </c>
      <c r="K108" s="98" t="s">
        <v>104111</v>
      </c>
      <c r="L108" s="98" t="s">
        <v>104112</v>
      </c>
      <c r="M108" s="98" t="s">
        <v>104113</v>
      </c>
      <c r="N108" s="98" t="s">
        <v>104114</v>
      </c>
      <c r="O108" s="101">
        <v>1350</v>
      </c>
      <c r="P108" s="101">
        <v>1350</v>
      </c>
      <c r="Q108" s="101">
        <v>0</v>
      </c>
      <c r="R108" s="101">
        <v>1350</v>
      </c>
    </row>
    <row r="109">
      <c r="K109" s="96" t="s">
        <v>104115</v>
      </c>
      <c r="O109" s="85">
        <f>SUM(O108:O108)</f>
      </c>
      <c r="P109" s="85">
        <f>SUM(P108:P108)</f>
      </c>
    </row>
    <row r="110">
      <c r="A110" s="98" t="s">
        <v>104116</v>
      </c>
      <c r="B110" s="98" t="s">
        <v>104117</v>
      </c>
      <c r="C110" s="100">
        <v>728</v>
      </c>
      <c r="D110" s="98" t="s">
        <v>104118</v>
      </c>
      <c r="E110" s="98" t="s">
        <v>104119</v>
      </c>
      <c r="F110" s="104">
        <v>45358</v>
      </c>
      <c r="G110" s="104">
        <v>45748</v>
      </c>
      <c r="H110" s="104">
        <v>46112</v>
      </c>
      <c r="J110" s="101">
        <v>1380</v>
      </c>
      <c r="K110" s="98" t="s">
        <v>104120</v>
      </c>
      <c r="L110" s="98" t="s">
        <v>104121</v>
      </c>
      <c r="M110" s="98" t="s">
        <v>104122</v>
      </c>
      <c r="N110" s="98" t="s">
        <v>104123</v>
      </c>
      <c r="O110" s="101">
        <v>40</v>
      </c>
      <c r="P110" s="101">
        <v>40</v>
      </c>
      <c r="Q110" s="101">
        <v>0</v>
      </c>
      <c r="R110" s="101">
        <v>1380</v>
      </c>
    </row>
    <row r="111">
      <c r="L111" s="98" t="s">
        <v>104124</v>
      </c>
      <c r="M111" s="98" t="s">
        <v>104125</v>
      </c>
      <c r="N111" s="98" t="s">
        <v>104126</v>
      </c>
      <c r="O111" s="101">
        <v>1390</v>
      </c>
      <c r="P111" s="101">
        <v>1390</v>
      </c>
    </row>
    <row r="112">
      <c r="K112" s="96" t="s">
        <v>104127</v>
      </c>
      <c r="O112" s="85">
        <f>SUM(O110:O111)</f>
      </c>
      <c r="P112" s="85">
        <f>SUM(P110:P111)</f>
      </c>
    </row>
    <row r="113">
      <c r="A113" s="98" t="s">
        <v>104128</v>
      </c>
      <c r="B113" s="98" t="s">
        <v>104129</v>
      </c>
      <c r="C113" s="100">
        <v>728</v>
      </c>
      <c r="D113" s="98" t="s">
        <v>104130</v>
      </c>
      <c r="E113" s="98" t="s">
        <v>104131</v>
      </c>
      <c r="F113" s="104">
        <v>41971</v>
      </c>
      <c r="G113" s="104">
        <v>45413</v>
      </c>
      <c r="H113" s="104">
        <v>45777</v>
      </c>
      <c r="J113" s="101">
        <v>1380</v>
      </c>
      <c r="K113" s="98" t="s">
        <v>104132</v>
      </c>
      <c r="L113" s="98" t="s">
        <v>104133</v>
      </c>
      <c r="M113" s="98" t="s">
        <v>104134</v>
      </c>
      <c r="N113" s="98" t="s">
        <v>104135</v>
      </c>
      <c r="O113" s="101">
        <v>40</v>
      </c>
      <c r="P113" s="101">
        <v>40</v>
      </c>
      <c r="Q113" s="101">
        <v>0</v>
      </c>
      <c r="R113" s="101">
        <v>940</v>
      </c>
    </row>
    <row r="114">
      <c r="L114" s="98" t="s">
        <v>104136</v>
      </c>
      <c r="M114" s="98" t="s">
        <v>104137</v>
      </c>
      <c r="N114" s="98" t="s">
        <v>104138</v>
      </c>
      <c r="O114" s="101">
        <v>1110</v>
      </c>
      <c r="P114" s="101">
        <v>1110</v>
      </c>
    </row>
    <row r="115">
      <c r="K115" s="96" t="s">
        <v>104139</v>
      </c>
      <c r="O115" s="85">
        <f>SUM(O113:O114)</f>
      </c>
      <c r="P115" s="85">
        <f>SUM(P113:P114)</f>
      </c>
    </row>
    <row r="116">
      <c r="A116" s="98" t="s">
        <v>104140</v>
      </c>
      <c r="B116" s="98" t="s">
        <v>104141</v>
      </c>
      <c r="C116" s="100">
        <v>912</v>
      </c>
      <c r="D116" s="98" t="s">
        <v>104142</v>
      </c>
      <c r="E116" s="98" t="s">
        <v>104143</v>
      </c>
      <c r="J116" s="101">
        <v>1440</v>
      </c>
      <c r="K116" s="98" t="s">
        <v>104144</v>
      </c>
      <c r="L116" s="98" t="s">
        <v>104144</v>
      </c>
      <c r="O116" s="101">
        <v>0</v>
      </c>
      <c r="P116" s="101">
        <v>0</v>
      </c>
      <c r="R116" s="101">
        <v>0</v>
      </c>
    </row>
    <row r="117">
      <c r="K117" s="96" t="s">
        <v>104145</v>
      </c>
      <c r="O117" s="85">
        <f>SUM(O116:O116)</f>
      </c>
      <c r="P117" s="85">
        <f>SUM(P116:P116)</f>
      </c>
    </row>
    <row r="118">
      <c r="A118" s="98" t="s">
        <v>104146</v>
      </c>
      <c r="B118" s="98" t="s">
        <v>104147</v>
      </c>
      <c r="C118" s="100">
        <v>912</v>
      </c>
      <c r="D118" s="98" t="s">
        <v>104148</v>
      </c>
      <c r="E118" s="98" t="s">
        <v>104149</v>
      </c>
      <c r="F118" s="104">
        <v>40878</v>
      </c>
      <c r="G118" s="104">
        <v>45627</v>
      </c>
      <c r="H118" s="104">
        <v>45991</v>
      </c>
      <c r="J118" s="101">
        <v>1440</v>
      </c>
      <c r="K118" s="98" t="s">
        <v>104150</v>
      </c>
      <c r="L118" s="98" t="s">
        <v>104151</v>
      </c>
      <c r="M118" s="98" t="s">
        <v>104152</v>
      </c>
      <c r="N118" s="98" t="s">
        <v>104153</v>
      </c>
      <c r="O118" s="101">
        <v>30</v>
      </c>
      <c r="P118" s="101">
        <v>30</v>
      </c>
      <c r="Q118" s="101">
        <v>0</v>
      </c>
      <c r="R118" s="101">
        <v>990</v>
      </c>
    </row>
    <row r="119">
      <c r="L119" s="98" t="s">
        <v>104154</v>
      </c>
      <c r="M119" s="98" t="s">
        <v>104155</v>
      </c>
      <c r="N119" s="98" t="s">
        <v>104156</v>
      </c>
      <c r="O119" s="101">
        <v>1200</v>
      </c>
      <c r="P119" s="101">
        <v>1200</v>
      </c>
    </row>
    <row r="120">
      <c r="K120" s="96" t="s">
        <v>104157</v>
      </c>
      <c r="O120" s="85">
        <f>SUM(O118:O119)</f>
      </c>
      <c r="P120" s="85">
        <f>SUM(P118:P119)</f>
      </c>
    </row>
    <row r="121">
      <c r="A121" s="98" t="s">
        <v>104158</v>
      </c>
      <c r="B121" s="98" t="s">
        <v>104159</v>
      </c>
      <c r="C121" s="100">
        <v>645</v>
      </c>
      <c r="D121" s="98" t="s">
        <v>104160</v>
      </c>
      <c r="E121" s="98" t="s">
        <v>104161</v>
      </c>
      <c r="F121" s="104">
        <v>42496</v>
      </c>
      <c r="G121" s="104">
        <v>45413</v>
      </c>
      <c r="H121" s="104">
        <v>45777</v>
      </c>
      <c r="J121" s="101">
        <v>1290</v>
      </c>
      <c r="K121" s="98" t="s">
        <v>104162</v>
      </c>
      <c r="L121" s="98" t="s">
        <v>104163</v>
      </c>
      <c r="M121" s="98" t="s">
        <v>104164</v>
      </c>
      <c r="N121" s="98" t="s">
        <v>104165</v>
      </c>
      <c r="O121" s="101">
        <v>40</v>
      </c>
      <c r="P121" s="101">
        <v>40</v>
      </c>
      <c r="Q121" s="101">
        <v>0</v>
      </c>
      <c r="R121" s="101">
        <v>870</v>
      </c>
    </row>
    <row r="122">
      <c r="L122" s="98" t="s">
        <v>104166</v>
      </c>
      <c r="M122" s="98" t="s">
        <v>104167</v>
      </c>
      <c r="N122" s="98" t="s">
        <v>104168</v>
      </c>
      <c r="O122" s="101">
        <v>1020</v>
      </c>
      <c r="P122" s="101">
        <v>1020</v>
      </c>
    </row>
    <row r="123">
      <c r="K123" s="96" t="s">
        <v>104169</v>
      </c>
      <c r="O123" s="85">
        <f>SUM(O121:O122)</f>
      </c>
      <c r="P123" s="85">
        <f>SUM(P121:P122)</f>
      </c>
    </row>
    <row r="124">
      <c r="A124" s="98" t="s">
        <v>104170</v>
      </c>
      <c r="B124" s="98" t="s">
        <v>104171</v>
      </c>
      <c r="C124" s="100">
        <v>782</v>
      </c>
      <c r="D124" s="98" t="s">
        <v>104172</v>
      </c>
      <c r="E124" s="98" t="s">
        <v>104173</v>
      </c>
      <c r="F124" s="104">
        <v>31929</v>
      </c>
      <c r="G124" s="104">
        <v>45444</v>
      </c>
      <c r="H124" s="104">
        <v>45808</v>
      </c>
      <c r="J124" s="101">
        <v>1320</v>
      </c>
      <c r="K124" s="98" t="s">
        <v>104174</v>
      </c>
      <c r="L124" s="98" t="s">
        <v>104175</v>
      </c>
      <c r="M124" s="98" t="s">
        <v>104176</v>
      </c>
      <c r="N124" s="98" t="s">
        <v>104177</v>
      </c>
      <c r="O124" s="101">
        <v>1080</v>
      </c>
      <c r="P124" s="101">
        <v>1080</v>
      </c>
      <c r="Q124" s="101">
        <v>0</v>
      </c>
      <c r="R124" s="101">
        <v>910</v>
      </c>
    </row>
    <row r="125">
      <c r="K125" s="96" t="s">
        <v>104178</v>
      </c>
      <c r="O125" s="85">
        <f>SUM(O124:O124)</f>
      </c>
      <c r="P125" s="85">
        <f>SUM(P124:P124)</f>
      </c>
    </row>
    <row r="126">
      <c r="A126" s="98" t="s">
        <v>104179</v>
      </c>
      <c r="B126" s="98" t="s">
        <v>104180</v>
      </c>
      <c r="C126" s="100">
        <v>912</v>
      </c>
      <c r="D126" s="98" t="s">
        <v>104181</v>
      </c>
      <c r="E126" s="98" t="s">
        <v>104182</v>
      </c>
      <c r="F126" s="104">
        <v>43347</v>
      </c>
      <c r="G126" s="104">
        <v>45566</v>
      </c>
      <c r="H126" s="104">
        <v>45930</v>
      </c>
      <c r="J126" s="101">
        <v>1440</v>
      </c>
      <c r="K126" s="98" t="s">
        <v>104183</v>
      </c>
      <c r="L126" s="98" t="s">
        <v>104184</v>
      </c>
      <c r="M126" s="98" t="s">
        <v>104185</v>
      </c>
      <c r="N126" s="98" t="s">
        <v>104186</v>
      </c>
      <c r="O126" s="101">
        <v>30</v>
      </c>
      <c r="P126" s="101">
        <v>30</v>
      </c>
      <c r="Q126" s="101">
        <v>0</v>
      </c>
      <c r="R126" s="101">
        <v>1090</v>
      </c>
    </row>
    <row r="127">
      <c r="L127" s="98" t="s">
        <v>104187</v>
      </c>
      <c r="M127" s="98" t="s">
        <v>104188</v>
      </c>
      <c r="N127" s="98" t="s">
        <v>104189</v>
      </c>
      <c r="O127" s="101">
        <v>1280</v>
      </c>
      <c r="P127" s="101">
        <v>1280</v>
      </c>
    </row>
    <row r="128">
      <c r="K128" s="96" t="s">
        <v>104190</v>
      </c>
      <c r="O128" s="85">
        <f>SUM(O126:O127)</f>
      </c>
      <c r="P128" s="85">
        <f>SUM(P126:P127)</f>
      </c>
    </row>
    <row r="129">
      <c r="A129" s="98" t="s">
        <v>104191</v>
      </c>
      <c r="B129" s="98" t="s">
        <v>104192</v>
      </c>
      <c r="C129" s="100">
        <v>912</v>
      </c>
      <c r="D129" s="98" t="s">
        <v>104193</v>
      </c>
      <c r="E129" s="98" t="s">
        <v>104194</v>
      </c>
      <c r="F129" s="104">
        <v>45645</v>
      </c>
      <c r="G129" s="104">
        <v>45645</v>
      </c>
      <c r="H129" s="104">
        <v>46009</v>
      </c>
      <c r="J129" s="101">
        <v>1440</v>
      </c>
      <c r="K129" s="98" t="s">
        <v>104195</v>
      </c>
      <c r="L129" s="98" t="s">
        <v>104196</v>
      </c>
      <c r="M129" s="98" t="s">
        <v>104197</v>
      </c>
      <c r="N129" s="98" t="s">
        <v>104198</v>
      </c>
      <c r="O129" s="101">
        <v>30</v>
      </c>
      <c r="P129" s="101">
        <v>30</v>
      </c>
      <c r="Q129" s="101">
        <v>0</v>
      </c>
      <c r="R129" s="101">
        <v>1440</v>
      </c>
    </row>
    <row r="130">
      <c r="L130" s="98" t="s">
        <v>104199</v>
      </c>
      <c r="M130" s="98" t="s">
        <v>104200</v>
      </c>
      <c r="N130" s="98" t="s">
        <v>104201</v>
      </c>
      <c r="O130" s="101">
        <v>1410</v>
      </c>
      <c r="P130" s="101">
        <v>1410</v>
      </c>
    </row>
    <row r="131">
      <c r="K131" s="96" t="s">
        <v>104202</v>
      </c>
      <c r="O131" s="85">
        <f>SUM(O129:O130)</f>
      </c>
      <c r="P131" s="85">
        <f>SUM(P129:P130)</f>
      </c>
    </row>
    <row r="132">
      <c r="A132" s="98" t="s">
        <v>104203</v>
      </c>
      <c r="B132" s="98" t="s">
        <v>104204</v>
      </c>
      <c r="C132" s="100">
        <v>728</v>
      </c>
      <c r="D132" s="98" t="s">
        <v>104205</v>
      </c>
      <c r="E132" s="98" t="s">
        <v>104206</v>
      </c>
      <c r="F132" s="104">
        <v>45667</v>
      </c>
      <c r="G132" s="104">
        <v>45667</v>
      </c>
      <c r="H132" s="104">
        <v>46031</v>
      </c>
      <c r="J132" s="101">
        <v>1380</v>
      </c>
      <c r="K132" s="98" t="s">
        <v>104207</v>
      </c>
      <c r="L132" s="98" t="s">
        <v>104208</v>
      </c>
      <c r="M132" s="98" t="s">
        <v>104209</v>
      </c>
      <c r="N132" s="98" t="s">
        <v>104210</v>
      </c>
      <c r="O132" s="101">
        <v>40</v>
      </c>
      <c r="P132" s="101">
        <v>40</v>
      </c>
      <c r="Q132" s="101">
        <v>0</v>
      </c>
      <c r="R132" s="101">
        <v>1380</v>
      </c>
    </row>
    <row r="133">
      <c r="L133" s="98" t="s">
        <v>104211</v>
      </c>
      <c r="M133" s="98" t="s">
        <v>104212</v>
      </c>
      <c r="N133" s="98" t="s">
        <v>104213</v>
      </c>
      <c r="O133" s="101">
        <v>1340</v>
      </c>
      <c r="P133" s="101">
        <v>1340</v>
      </c>
    </row>
    <row r="134">
      <c r="K134" s="96" t="s">
        <v>104214</v>
      </c>
      <c r="O134" s="85">
        <f>SUM(O132:O133)</f>
      </c>
      <c r="P134" s="85">
        <f>SUM(P132:P133)</f>
      </c>
    </row>
    <row r="135">
      <c r="A135" s="98" t="s">
        <v>104215</v>
      </c>
      <c r="B135" s="98" t="s">
        <v>104216</v>
      </c>
      <c r="C135" s="100">
        <v>728</v>
      </c>
      <c r="D135" s="98" t="s">
        <v>104217</v>
      </c>
      <c r="E135" s="98" t="s">
        <v>104218</v>
      </c>
      <c r="F135" s="104">
        <v>44658</v>
      </c>
      <c r="G135" s="104">
        <v>45413</v>
      </c>
      <c r="H135" s="104">
        <v>45777</v>
      </c>
      <c r="J135" s="101">
        <v>1380</v>
      </c>
      <c r="K135" s="98" t="s">
        <v>104219</v>
      </c>
      <c r="L135" s="98" t="s">
        <v>104220</v>
      </c>
      <c r="M135" s="98" t="s">
        <v>104221</v>
      </c>
      <c r="N135" s="98" t="s">
        <v>104222</v>
      </c>
      <c r="O135" s="101">
        <v>40</v>
      </c>
      <c r="P135" s="101">
        <v>40</v>
      </c>
      <c r="Q135" s="101">
        <v>0</v>
      </c>
      <c r="R135" s="101">
        <v>1230</v>
      </c>
    </row>
    <row r="136">
      <c r="L136" s="98" t="s">
        <v>104223</v>
      </c>
      <c r="M136" s="98" t="s">
        <v>104224</v>
      </c>
      <c r="N136" s="98" t="s">
        <v>104225</v>
      </c>
      <c r="O136" s="101">
        <v>1270</v>
      </c>
      <c r="P136" s="101">
        <v>1270</v>
      </c>
    </row>
    <row r="137">
      <c r="K137" s="96" t="s">
        <v>104226</v>
      </c>
      <c r="O137" s="85">
        <f>SUM(O135:O136)</f>
      </c>
      <c r="P137" s="85">
        <f>SUM(P135:P136)</f>
      </c>
    </row>
    <row r="138">
      <c r="A138" s="98" t="s">
        <v>104227</v>
      </c>
      <c r="B138" s="98" t="s">
        <v>104228</v>
      </c>
      <c r="C138" s="100">
        <v>728</v>
      </c>
      <c r="D138" s="98" t="s">
        <v>104229</v>
      </c>
      <c r="E138" s="98" t="s">
        <v>104230</v>
      </c>
      <c r="F138" s="104">
        <v>40190</v>
      </c>
      <c r="G138" s="104">
        <v>45536</v>
      </c>
      <c r="H138" s="104">
        <v>45900</v>
      </c>
      <c r="J138" s="101">
        <v>1380</v>
      </c>
      <c r="K138" s="98" t="s">
        <v>104231</v>
      </c>
      <c r="L138" s="98" t="s">
        <v>104232</v>
      </c>
      <c r="M138" s="98" t="s">
        <v>104233</v>
      </c>
      <c r="N138" s="98" t="s">
        <v>104234</v>
      </c>
      <c r="O138" s="101">
        <v>40</v>
      </c>
      <c r="P138" s="101">
        <v>40</v>
      </c>
      <c r="Q138" s="101">
        <v>0</v>
      </c>
      <c r="R138" s="101">
        <v>965</v>
      </c>
    </row>
    <row r="139">
      <c r="L139" s="98" t="s">
        <v>104235</v>
      </c>
      <c r="M139" s="98" t="s">
        <v>104236</v>
      </c>
      <c r="N139" s="98" t="s">
        <v>104237</v>
      </c>
      <c r="O139" s="101">
        <v>1180</v>
      </c>
      <c r="P139" s="101">
        <v>1180</v>
      </c>
    </row>
    <row r="140">
      <c r="K140" s="96" t="s">
        <v>104238</v>
      </c>
      <c r="O140" s="85">
        <f>SUM(O138:O139)</f>
      </c>
      <c r="P140" s="85">
        <f>SUM(P138:P139)</f>
      </c>
    </row>
    <row r="141">
      <c r="A141" s="98" t="s">
        <v>104239</v>
      </c>
      <c r="B141" s="98" t="s">
        <v>104240</v>
      </c>
      <c r="C141" s="100">
        <v>728</v>
      </c>
      <c r="D141" s="98" t="s">
        <v>104241</v>
      </c>
      <c r="E141" s="98" t="s">
        <v>104242</v>
      </c>
      <c r="F141" s="104">
        <v>43775</v>
      </c>
      <c r="G141" s="104">
        <v>45717</v>
      </c>
      <c r="H141" s="104">
        <v>46081</v>
      </c>
      <c r="J141" s="101">
        <v>1380</v>
      </c>
      <c r="K141" s="98" t="s">
        <v>104243</v>
      </c>
      <c r="L141" s="98" t="s">
        <v>104244</v>
      </c>
      <c r="M141" s="98" t="s">
        <v>104245</v>
      </c>
      <c r="N141" s="98" t="s">
        <v>104246</v>
      </c>
      <c r="O141" s="101">
        <v>40</v>
      </c>
      <c r="P141" s="101">
        <v>40</v>
      </c>
      <c r="Q141" s="101">
        <v>0</v>
      </c>
      <c r="R141" s="101">
        <v>1080</v>
      </c>
    </row>
    <row r="142">
      <c r="L142" s="98" t="s">
        <v>104247</v>
      </c>
      <c r="M142" s="98" t="s">
        <v>104248</v>
      </c>
      <c r="N142" s="98" t="s">
        <v>104249</v>
      </c>
      <c r="O142" s="101">
        <v>1270</v>
      </c>
      <c r="P142" s="101">
        <v>1270</v>
      </c>
    </row>
    <row r="143">
      <c r="K143" s="96" t="s">
        <v>104250</v>
      </c>
      <c r="O143" s="85">
        <f>SUM(O141:O142)</f>
      </c>
      <c r="P143" s="85">
        <f>SUM(P141:P142)</f>
      </c>
    </row>
    <row r="144">
      <c r="A144" s="98" t="s">
        <v>104251</v>
      </c>
      <c r="B144" s="98" t="s">
        <v>104252</v>
      </c>
      <c r="C144" s="100">
        <v>912</v>
      </c>
      <c r="D144" s="98" t="s">
        <v>104253</v>
      </c>
      <c r="E144" s="98" t="s">
        <v>104254</v>
      </c>
      <c r="F144" s="104">
        <v>44826</v>
      </c>
      <c r="G144" s="104">
        <v>45566</v>
      </c>
      <c r="H144" s="104">
        <v>45930</v>
      </c>
      <c r="J144" s="101">
        <v>1440</v>
      </c>
      <c r="K144" s="98" t="s">
        <v>104255</v>
      </c>
      <c r="L144" s="98" t="s">
        <v>104256</v>
      </c>
      <c r="M144" s="98" t="s">
        <v>104257</v>
      </c>
      <c r="N144" s="98" t="s">
        <v>104258</v>
      </c>
      <c r="O144" s="101">
        <v>30</v>
      </c>
      <c r="P144" s="101">
        <v>30</v>
      </c>
      <c r="Q144" s="101">
        <v>-25.739999999999998</v>
      </c>
      <c r="R144" s="101">
        <v>1290</v>
      </c>
    </row>
    <row r="145">
      <c r="L145" s="98" t="s">
        <v>104259</v>
      </c>
      <c r="M145" s="98" t="s">
        <v>104260</v>
      </c>
      <c r="N145" s="98" t="s">
        <v>104261</v>
      </c>
      <c r="O145" s="101">
        <v>1360</v>
      </c>
      <c r="P145" s="101">
        <v>1360</v>
      </c>
    </row>
    <row r="146">
      <c r="K146" s="96" t="s">
        <v>104262</v>
      </c>
      <c r="O146" s="85">
        <f>SUM(O144:O145)</f>
      </c>
      <c r="P146" s="85">
        <f>SUM(P144:P145)</f>
      </c>
    </row>
    <row r="147">
      <c r="A147" s="98" t="s">
        <v>104263</v>
      </c>
      <c r="B147" s="98" t="s">
        <v>104264</v>
      </c>
      <c r="C147" s="100">
        <v>912</v>
      </c>
      <c r="D147" s="98" t="s">
        <v>104265</v>
      </c>
      <c r="E147" s="98" t="s">
        <v>104266</v>
      </c>
      <c r="F147" s="104">
        <v>45729</v>
      </c>
      <c r="G147" s="104">
        <v>45729</v>
      </c>
      <c r="H147" s="104">
        <v>46093</v>
      </c>
      <c r="J147" s="101">
        <v>1540</v>
      </c>
      <c r="K147" s="98" t="s">
        <v>104267</v>
      </c>
      <c r="L147" s="98" t="s">
        <v>104268</v>
      </c>
      <c r="M147" s="98" t="s">
        <v>104269</v>
      </c>
      <c r="N147" s="98" t="s">
        <v>104270</v>
      </c>
      <c r="O147" s="101">
        <v>30</v>
      </c>
      <c r="P147" s="101">
        <v>30</v>
      </c>
      <c r="Q147" s="101">
        <v>0</v>
      </c>
      <c r="R147" s="101">
        <v>1540</v>
      </c>
    </row>
    <row r="148">
      <c r="L148" s="98" t="s">
        <v>104271</v>
      </c>
      <c r="M148" s="98" t="s">
        <v>104272</v>
      </c>
      <c r="N148" s="98" t="s">
        <v>104273</v>
      </c>
      <c r="O148" s="101">
        <v>1510</v>
      </c>
      <c r="P148" s="101">
        <v>1510</v>
      </c>
    </row>
    <row r="149">
      <c r="K149" s="96" t="s">
        <v>104274</v>
      </c>
      <c r="O149" s="85">
        <f>SUM(O147:O148)</f>
      </c>
      <c r="P149" s="85">
        <f>SUM(P147:P148)</f>
      </c>
    </row>
    <row r="150">
      <c r="A150" s="98" t="s">
        <v>104275</v>
      </c>
      <c r="B150" s="98" t="s">
        <v>104276</v>
      </c>
      <c r="C150" s="100">
        <v>645</v>
      </c>
      <c r="D150" s="98" t="s">
        <v>104277</v>
      </c>
      <c r="E150" s="98" t="s">
        <v>104278</v>
      </c>
      <c r="F150" s="104">
        <v>42494</v>
      </c>
      <c r="G150" s="104">
        <v>45413</v>
      </c>
      <c r="H150" s="104">
        <v>45777</v>
      </c>
      <c r="J150" s="101">
        <v>1290</v>
      </c>
      <c r="K150" s="98" t="s">
        <v>104279</v>
      </c>
      <c r="L150" s="98" t="s">
        <v>104280</v>
      </c>
      <c r="M150" s="98" t="s">
        <v>104281</v>
      </c>
      <c r="N150" s="98" t="s">
        <v>104282</v>
      </c>
      <c r="O150" s="101">
        <v>40</v>
      </c>
      <c r="P150" s="101">
        <v>40</v>
      </c>
      <c r="Q150" s="101">
        <v>0</v>
      </c>
      <c r="R150" s="101">
        <v>870</v>
      </c>
    </row>
    <row r="151">
      <c r="L151" s="98" t="s">
        <v>104283</v>
      </c>
      <c r="M151" s="98" t="s">
        <v>104284</v>
      </c>
      <c r="N151" s="98" t="s">
        <v>104285</v>
      </c>
      <c r="O151" s="101">
        <v>1050</v>
      </c>
      <c r="P151" s="101">
        <v>1050</v>
      </c>
    </row>
    <row r="152">
      <c r="K152" s="96" t="s">
        <v>104286</v>
      </c>
      <c r="O152" s="85">
        <f>SUM(O150:O151)</f>
      </c>
      <c r="P152" s="85">
        <f>SUM(P150:P151)</f>
      </c>
    </row>
    <row r="153">
      <c r="A153" s="98" t="s">
        <v>104287</v>
      </c>
      <c r="B153" s="98" t="s">
        <v>104288</v>
      </c>
      <c r="C153" s="100">
        <v>782</v>
      </c>
      <c r="D153" s="98" t="s">
        <v>104289</v>
      </c>
      <c r="E153" s="98" t="s">
        <v>104290</v>
      </c>
      <c r="F153" s="104">
        <v>44720</v>
      </c>
      <c r="G153" s="104">
        <v>45474</v>
      </c>
      <c r="H153" s="104">
        <v>45838</v>
      </c>
      <c r="J153" s="101">
        <v>1320</v>
      </c>
      <c r="K153" s="98" t="s">
        <v>104291</v>
      </c>
      <c r="L153" s="98" t="s">
        <v>104292</v>
      </c>
      <c r="M153" s="98" t="s">
        <v>104293</v>
      </c>
      <c r="N153" s="98" t="s">
        <v>104294</v>
      </c>
      <c r="O153" s="101">
        <v>1250</v>
      </c>
      <c r="P153" s="101">
        <v>1250</v>
      </c>
      <c r="Q153" s="101">
        <v>0</v>
      </c>
      <c r="R153" s="101">
        <v>1170</v>
      </c>
    </row>
    <row r="154">
      <c r="K154" s="96" t="s">
        <v>104295</v>
      </c>
      <c r="O154" s="85">
        <f>SUM(O153:O153)</f>
      </c>
      <c r="P154" s="85">
        <f>SUM(P153:P153)</f>
      </c>
    </row>
    <row r="155">
      <c r="A155" s="98" t="s">
        <v>104296</v>
      </c>
      <c r="B155" s="98" t="s">
        <v>104297</v>
      </c>
      <c r="C155" s="100">
        <v>912</v>
      </c>
      <c r="D155" s="98" t="s">
        <v>104298</v>
      </c>
      <c r="E155" s="98" t="s">
        <v>104299</v>
      </c>
      <c r="F155" s="104">
        <v>44781</v>
      </c>
      <c r="G155" s="104">
        <v>45536</v>
      </c>
      <c r="H155" s="104">
        <v>45900</v>
      </c>
      <c r="J155" s="101">
        <v>1440</v>
      </c>
      <c r="K155" s="98" t="s">
        <v>104300</v>
      </c>
      <c r="L155" s="98" t="s">
        <v>104301</v>
      </c>
      <c r="M155" s="98" t="s">
        <v>104302</v>
      </c>
      <c r="N155" s="98" t="s">
        <v>104303</v>
      </c>
      <c r="O155" s="101">
        <v>30</v>
      </c>
      <c r="P155" s="101">
        <v>30</v>
      </c>
      <c r="Q155" s="101">
        <v>0</v>
      </c>
      <c r="R155" s="101">
        <v>1290</v>
      </c>
    </row>
    <row r="156">
      <c r="L156" s="98" t="s">
        <v>104304</v>
      </c>
      <c r="M156" s="98" t="s">
        <v>104305</v>
      </c>
      <c r="N156" s="98" t="s">
        <v>104306</v>
      </c>
      <c r="O156" s="101">
        <v>1360</v>
      </c>
      <c r="P156" s="101">
        <v>1360</v>
      </c>
    </row>
    <row r="157">
      <c r="K157" s="96" t="s">
        <v>104307</v>
      </c>
      <c r="O157" s="85">
        <f>SUM(O155:O156)</f>
      </c>
      <c r="P157" s="85">
        <f>SUM(P155:P156)</f>
      </c>
    </row>
    <row r="158">
      <c r="A158" s="98" t="s">
        <v>104308</v>
      </c>
      <c r="B158" s="98" t="s">
        <v>104309</v>
      </c>
      <c r="C158" s="100">
        <v>912</v>
      </c>
      <c r="D158" s="98" t="s">
        <v>104310</v>
      </c>
      <c r="E158" s="98" t="s">
        <v>104311</v>
      </c>
      <c r="F158" s="104">
        <v>44869</v>
      </c>
      <c r="G158" s="104">
        <v>45627</v>
      </c>
      <c r="H158" s="104">
        <v>45991</v>
      </c>
      <c r="J158" s="101">
        <v>1440</v>
      </c>
      <c r="K158" s="98" t="s">
        <v>104312</v>
      </c>
      <c r="L158" s="98" t="s">
        <v>104313</v>
      </c>
      <c r="M158" s="98" t="s">
        <v>104314</v>
      </c>
      <c r="N158" s="98" t="s">
        <v>104315</v>
      </c>
      <c r="O158" s="101">
        <v>30</v>
      </c>
      <c r="P158" s="101">
        <v>30</v>
      </c>
      <c r="Q158" s="101">
        <v>0</v>
      </c>
      <c r="R158" s="101">
        <v>1290</v>
      </c>
    </row>
    <row r="159">
      <c r="L159" s="98" t="s">
        <v>104316</v>
      </c>
      <c r="M159" s="98" t="s">
        <v>104317</v>
      </c>
      <c r="N159" s="98" t="s">
        <v>104318</v>
      </c>
      <c r="O159" s="101">
        <v>1360</v>
      </c>
      <c r="P159" s="101">
        <v>1360</v>
      </c>
    </row>
    <row r="160">
      <c r="K160" s="96" t="s">
        <v>104319</v>
      </c>
      <c r="O160" s="85">
        <f>SUM(O158:O159)</f>
      </c>
      <c r="P160" s="85">
        <f>SUM(P158:P159)</f>
      </c>
    </row>
    <row r="161">
      <c r="A161" s="98" t="s">
        <v>104320</v>
      </c>
      <c r="B161" s="98" t="s">
        <v>104321</v>
      </c>
      <c r="C161" s="100">
        <v>728</v>
      </c>
      <c r="D161" s="98" t="s">
        <v>104322</v>
      </c>
      <c r="E161" s="98" t="s">
        <v>104323</v>
      </c>
      <c r="F161" s="104">
        <v>43930</v>
      </c>
      <c r="G161" s="104">
        <v>45413</v>
      </c>
      <c r="H161" s="104">
        <v>45777</v>
      </c>
      <c r="J161" s="101">
        <v>1380</v>
      </c>
      <c r="K161" s="98" t="s">
        <v>104324</v>
      </c>
      <c r="L161" s="98" t="s">
        <v>104325</v>
      </c>
      <c r="M161" s="98" t="s">
        <v>104326</v>
      </c>
      <c r="N161" s="98" t="s">
        <v>104327</v>
      </c>
      <c r="O161" s="101">
        <v>40</v>
      </c>
      <c r="P161" s="101">
        <v>40</v>
      </c>
      <c r="Q161" s="101">
        <v>0</v>
      </c>
      <c r="R161" s="101">
        <v>1120</v>
      </c>
    </row>
    <row r="162">
      <c r="L162" s="98" t="s">
        <v>104328</v>
      </c>
      <c r="M162" s="98" t="s">
        <v>104329</v>
      </c>
      <c r="N162" s="98" t="s">
        <v>104330</v>
      </c>
      <c r="O162" s="101">
        <v>1220</v>
      </c>
      <c r="P162" s="101">
        <v>1220</v>
      </c>
    </row>
    <row r="163">
      <c r="K163" s="96" t="s">
        <v>104331</v>
      </c>
      <c r="O163" s="85">
        <f>SUM(O161:O162)</f>
      </c>
      <c r="P163" s="85">
        <f>SUM(P161:P162)</f>
      </c>
    </row>
    <row r="164">
      <c r="A164" s="98" t="s">
        <v>104332</v>
      </c>
      <c r="B164" s="98" t="s">
        <v>104333</v>
      </c>
      <c r="C164" s="100">
        <v>728</v>
      </c>
      <c r="D164" s="98" t="s">
        <v>104334</v>
      </c>
      <c r="E164" s="98" t="s">
        <v>104335</v>
      </c>
      <c r="F164" s="104">
        <v>44288</v>
      </c>
      <c r="G164" s="104">
        <v>45748</v>
      </c>
      <c r="H164" s="104">
        <v>46112</v>
      </c>
      <c r="J164" s="101">
        <v>1380</v>
      </c>
      <c r="K164" s="98" t="s">
        <v>104336</v>
      </c>
      <c r="L164" s="98" t="s">
        <v>104337</v>
      </c>
      <c r="M164" s="98" t="s">
        <v>104338</v>
      </c>
      <c r="N164" s="98" t="s">
        <v>104339</v>
      </c>
      <c r="O164" s="101">
        <v>40</v>
      </c>
      <c r="P164" s="101">
        <v>40</v>
      </c>
      <c r="Q164" s="101">
        <v>0</v>
      </c>
      <c r="R164" s="101">
        <v>1180</v>
      </c>
    </row>
    <row r="165">
      <c r="L165" s="98" t="s">
        <v>104340</v>
      </c>
      <c r="M165" s="98" t="s">
        <v>104341</v>
      </c>
      <c r="N165" s="98" t="s">
        <v>104342</v>
      </c>
      <c r="O165" s="101">
        <v>1300</v>
      </c>
      <c r="P165" s="101">
        <v>1300</v>
      </c>
    </row>
    <row r="166">
      <c r="K166" s="96" t="s">
        <v>104343</v>
      </c>
      <c r="O166" s="85">
        <f>SUM(O164:O165)</f>
      </c>
      <c r="P166" s="85">
        <f>SUM(P164:P165)</f>
      </c>
    </row>
    <row r="167">
      <c r="A167" s="98" t="s">
        <v>104344</v>
      </c>
      <c r="B167" s="98" t="s">
        <v>104345</v>
      </c>
      <c r="C167" s="100">
        <v>728</v>
      </c>
      <c r="D167" s="98" t="s">
        <v>104346</v>
      </c>
      <c r="E167" s="98" t="s">
        <v>104347</v>
      </c>
      <c r="F167" s="104">
        <v>43720</v>
      </c>
      <c r="G167" s="104">
        <v>45566</v>
      </c>
      <c r="H167" s="104">
        <v>45930</v>
      </c>
      <c r="J167" s="101">
        <v>1340</v>
      </c>
      <c r="K167" s="98" t="s">
        <v>104348</v>
      </c>
      <c r="L167" s="98" t="s">
        <v>104349</v>
      </c>
      <c r="M167" s="98" t="s">
        <v>104350</v>
      </c>
      <c r="N167" s="98" t="s">
        <v>104351</v>
      </c>
      <c r="O167" s="101">
        <v>1230</v>
      </c>
      <c r="P167" s="101">
        <v>1230</v>
      </c>
      <c r="Q167" s="101">
        <v>0</v>
      </c>
      <c r="R167" s="101">
        <v>1040</v>
      </c>
    </row>
    <row r="168">
      <c r="K168" s="96" t="s">
        <v>104352</v>
      </c>
      <c r="O168" s="85">
        <f>SUM(O167:O167)</f>
      </c>
      <c r="P168" s="85">
        <f>SUM(P167:P167)</f>
      </c>
    </row>
    <row r="169">
      <c r="A169" s="98" t="s">
        <v>104353</v>
      </c>
      <c r="B169" s="98" t="s">
        <v>104354</v>
      </c>
      <c r="C169" s="100">
        <v>728</v>
      </c>
      <c r="D169" s="98" t="s">
        <v>104355</v>
      </c>
      <c r="E169" s="98" t="s">
        <v>104356</v>
      </c>
      <c r="F169" s="104">
        <v>44235</v>
      </c>
      <c r="G169" s="104">
        <v>45717</v>
      </c>
      <c r="H169" s="104">
        <v>46081</v>
      </c>
      <c r="J169" s="101">
        <v>1340</v>
      </c>
      <c r="K169" s="98" t="s">
        <v>104357</v>
      </c>
      <c r="L169" s="98" t="s">
        <v>104358</v>
      </c>
      <c r="M169" s="98" t="s">
        <v>104359</v>
      </c>
      <c r="N169" s="98" t="s">
        <v>104360</v>
      </c>
      <c r="O169" s="101">
        <v>1250</v>
      </c>
      <c r="P169" s="101">
        <v>1250</v>
      </c>
      <c r="Q169" s="101">
        <v>-10.92</v>
      </c>
      <c r="R169" s="101">
        <v>1090</v>
      </c>
    </row>
    <row r="170">
      <c r="K170" s="96" t="s">
        <v>104361</v>
      </c>
      <c r="O170" s="85">
        <f>SUM(O169:O169)</f>
      </c>
      <c r="P170" s="85">
        <f>SUM(P169:P169)</f>
      </c>
    </row>
    <row r="171">
      <c r="A171" s="98" t="s">
        <v>104362</v>
      </c>
      <c r="B171" s="98" t="s">
        <v>104363</v>
      </c>
      <c r="C171" s="100">
        <v>912</v>
      </c>
      <c r="D171" s="98" t="s">
        <v>104364</v>
      </c>
      <c r="E171" s="98" t="s">
        <v>104365</v>
      </c>
      <c r="F171" s="104">
        <v>43437</v>
      </c>
      <c r="G171" s="104">
        <v>45658</v>
      </c>
      <c r="H171" s="104">
        <v>46022</v>
      </c>
      <c r="J171" s="101">
        <v>1410</v>
      </c>
      <c r="K171" s="98" t="s">
        <v>104366</v>
      </c>
      <c r="L171" s="98" t="s">
        <v>104367</v>
      </c>
      <c r="M171" s="98" t="s">
        <v>104368</v>
      </c>
      <c r="N171" s="98" t="s">
        <v>104369</v>
      </c>
      <c r="O171" s="101">
        <v>1280</v>
      </c>
      <c r="P171" s="101">
        <v>1280</v>
      </c>
      <c r="Q171" s="101">
        <v>0</v>
      </c>
      <c r="R171" s="101">
        <v>1060</v>
      </c>
    </row>
    <row r="172">
      <c r="K172" s="96" t="s">
        <v>104370</v>
      </c>
      <c r="O172" s="85">
        <f>SUM(O171:O171)</f>
      </c>
      <c r="P172" s="85">
        <f>SUM(P171:P171)</f>
      </c>
    </row>
    <row r="173">
      <c r="A173" s="98" t="s">
        <v>104371</v>
      </c>
      <c r="B173" s="98" t="s">
        <v>104372</v>
      </c>
      <c r="C173" s="100">
        <v>912</v>
      </c>
      <c r="D173" s="98" t="s">
        <v>104373</v>
      </c>
      <c r="E173" s="98" t="s">
        <v>104374</v>
      </c>
      <c r="F173" s="104">
        <v>43717</v>
      </c>
      <c r="G173" s="104">
        <v>45566</v>
      </c>
      <c r="H173" s="104">
        <v>45930</v>
      </c>
      <c r="J173" s="101">
        <v>1410</v>
      </c>
      <c r="K173" s="98" t="s">
        <v>104375</v>
      </c>
      <c r="L173" s="98" t="s">
        <v>104376</v>
      </c>
      <c r="M173" s="98" t="s">
        <v>104377</v>
      </c>
      <c r="N173" s="98" t="s">
        <v>104378</v>
      </c>
      <c r="O173" s="101">
        <v>1300</v>
      </c>
      <c r="P173" s="101">
        <v>1300</v>
      </c>
      <c r="Q173" s="101">
        <v>0</v>
      </c>
      <c r="R173" s="101">
        <v>1110</v>
      </c>
    </row>
    <row r="174">
      <c r="K174" s="96" t="s">
        <v>104379</v>
      </c>
      <c r="O174" s="85">
        <f>SUM(O173:O173)</f>
      </c>
      <c r="P174" s="85">
        <f>SUM(P173:P173)</f>
      </c>
    </row>
    <row r="175">
      <c r="A175" s="98" t="s">
        <v>104380</v>
      </c>
      <c r="B175" s="98" t="s">
        <v>104381</v>
      </c>
      <c r="C175" s="100">
        <v>645</v>
      </c>
      <c r="D175" s="98" t="s">
        <v>104382</v>
      </c>
      <c r="E175" s="98" t="s">
        <v>104383</v>
      </c>
      <c r="F175" s="104">
        <v>44413</v>
      </c>
      <c r="G175" s="104">
        <v>45536</v>
      </c>
      <c r="H175" s="104">
        <v>45900</v>
      </c>
      <c r="J175" s="101">
        <v>1250</v>
      </c>
      <c r="K175" s="98" t="s">
        <v>104384</v>
      </c>
      <c r="L175" s="98" t="s">
        <v>104385</v>
      </c>
      <c r="M175" s="98" t="s">
        <v>104386</v>
      </c>
      <c r="N175" s="98" t="s">
        <v>104387</v>
      </c>
      <c r="O175" s="101">
        <v>1180</v>
      </c>
      <c r="P175" s="101">
        <v>1180</v>
      </c>
      <c r="Q175" s="101">
        <v>1230</v>
      </c>
      <c r="R175" s="101">
        <v>1050</v>
      </c>
    </row>
    <row r="176">
      <c r="L176" s="98" t="s">
        <v>104388</v>
      </c>
      <c r="M176" s="98" t="s">
        <v>104389</v>
      </c>
      <c r="N176" s="98" t="s">
        <v>104390</v>
      </c>
      <c r="O176" s="101">
        <v>25</v>
      </c>
      <c r="P176" s="101">
        <v>0</v>
      </c>
    </row>
    <row r="177">
      <c r="L177" s="98" t="s">
        <v>104391</v>
      </c>
      <c r="M177" s="98" t="s">
        <v>104392</v>
      </c>
      <c r="N177" s="98" t="s">
        <v>104393</v>
      </c>
      <c r="O177" s="101">
        <v>25</v>
      </c>
      <c r="P177" s="101">
        <v>0</v>
      </c>
    </row>
    <row r="178">
      <c r="K178" s="96" t="s">
        <v>104394</v>
      </c>
      <c r="O178" s="85">
        <f>SUM(O175:O177)</f>
      </c>
      <c r="P178" s="85">
        <f>SUM(P175:P177)</f>
      </c>
    </row>
    <row r="179">
      <c r="A179" s="98" t="s">
        <v>104395</v>
      </c>
      <c r="B179" s="98" t="s">
        <v>104396</v>
      </c>
      <c r="C179" s="100">
        <v>435</v>
      </c>
      <c r="D179" s="98" t="s">
        <v>104397</v>
      </c>
      <c r="E179" s="98" t="s">
        <v>104398</v>
      </c>
      <c r="F179" s="104">
        <v>37191</v>
      </c>
      <c r="G179" s="104">
        <v>45597</v>
      </c>
      <c r="H179" s="104">
        <v>45961</v>
      </c>
      <c r="J179" s="101">
        <v>1140</v>
      </c>
      <c r="K179" s="98" t="s">
        <v>104399</v>
      </c>
      <c r="L179" s="98" t="s">
        <v>104400</v>
      </c>
      <c r="M179" s="98" t="s">
        <v>104401</v>
      </c>
      <c r="N179" s="98" t="s">
        <v>104402</v>
      </c>
      <c r="O179" s="101">
        <v>910</v>
      </c>
      <c r="P179" s="101">
        <v>910</v>
      </c>
      <c r="Q179" s="101">
        <v>-6.5099999999999998</v>
      </c>
      <c r="R179" s="101">
        <v>650</v>
      </c>
    </row>
    <row r="180">
      <c r="K180" s="96" t="s">
        <v>104403</v>
      </c>
      <c r="O180" s="85">
        <f>SUM(O179:O179)</f>
      </c>
      <c r="P180" s="85">
        <f>SUM(P179:P179)</f>
      </c>
    </row>
    <row r="181">
      <c r="A181" s="98" t="s">
        <v>104404</v>
      </c>
      <c r="B181" s="98" t="s">
        <v>104405</v>
      </c>
      <c r="C181" s="100">
        <v>912</v>
      </c>
      <c r="D181" s="98" t="s">
        <v>104406</v>
      </c>
      <c r="E181" s="98" t="s">
        <v>104407</v>
      </c>
      <c r="F181" s="104">
        <v>42772</v>
      </c>
      <c r="G181" s="104">
        <v>45689</v>
      </c>
      <c r="H181" s="104">
        <v>46053</v>
      </c>
      <c r="J181" s="101">
        <v>1410</v>
      </c>
      <c r="K181" s="98" t="s">
        <v>104408</v>
      </c>
      <c r="L181" s="98" t="s">
        <v>104409</v>
      </c>
      <c r="M181" s="98" t="s">
        <v>104410</v>
      </c>
      <c r="N181" s="98" t="s">
        <v>104411</v>
      </c>
      <c r="O181" s="101">
        <v>1260</v>
      </c>
      <c r="P181" s="101">
        <v>1260</v>
      </c>
      <c r="Q181" s="101">
        <v>0</v>
      </c>
      <c r="R181" s="101">
        <v>990</v>
      </c>
    </row>
    <row r="182">
      <c r="K182" s="96" t="s">
        <v>104412</v>
      </c>
      <c r="O182" s="85">
        <f>SUM(O181:O181)</f>
      </c>
      <c r="P182" s="85">
        <f>SUM(P181:P181)</f>
      </c>
    </row>
    <row r="183">
      <c r="A183" s="98" t="s">
        <v>104413</v>
      </c>
      <c r="B183" s="98" t="s">
        <v>104414</v>
      </c>
      <c r="C183" s="100">
        <v>912</v>
      </c>
      <c r="D183" s="98" t="s">
        <v>104415</v>
      </c>
      <c r="E183" s="98" t="s">
        <v>104416</v>
      </c>
      <c r="F183" s="104">
        <v>45049</v>
      </c>
      <c r="G183" s="104">
        <v>45444</v>
      </c>
      <c r="H183" s="104">
        <v>45808</v>
      </c>
      <c r="I183" s="104">
        <v>45808</v>
      </c>
      <c r="J183" s="101">
        <v>1510</v>
      </c>
      <c r="K183" s="98" t="s">
        <v>104417</v>
      </c>
      <c r="L183" s="98" t="s">
        <v>104418</v>
      </c>
      <c r="M183" s="98" t="s">
        <v>104419</v>
      </c>
      <c r="N183" s="98" t="s">
        <v>104420</v>
      </c>
      <c r="O183" s="101">
        <v>1360</v>
      </c>
      <c r="P183" s="101">
        <v>1360</v>
      </c>
      <c r="Q183" s="101">
        <v>0</v>
      </c>
      <c r="R183" s="101">
        <v>1310</v>
      </c>
    </row>
    <row r="184">
      <c r="K184" s="96" t="s">
        <v>104421</v>
      </c>
      <c r="O184" s="85">
        <f>SUM(O183:O183)</f>
      </c>
      <c r="P184" s="85">
        <f>SUM(P183:P183)</f>
      </c>
    </row>
    <row r="185">
      <c r="A185" s="98" t="s">
        <v>104422</v>
      </c>
      <c r="B185" s="98" t="s">
        <v>104423</v>
      </c>
      <c r="C185" s="100">
        <v>728</v>
      </c>
      <c r="D185" s="98" t="s">
        <v>104424</v>
      </c>
      <c r="E185" s="98" t="s">
        <v>104425</v>
      </c>
      <c r="F185" s="104">
        <v>45330</v>
      </c>
      <c r="G185" s="104">
        <v>45717</v>
      </c>
      <c r="H185" s="104">
        <v>46081</v>
      </c>
      <c r="J185" s="101">
        <v>1340</v>
      </c>
      <c r="K185" s="98" t="s">
        <v>104426</v>
      </c>
      <c r="L185" s="98" t="s">
        <v>104427</v>
      </c>
      <c r="M185" s="98" t="s">
        <v>104428</v>
      </c>
      <c r="N185" s="98" t="s">
        <v>104429</v>
      </c>
      <c r="O185" s="101">
        <v>1290</v>
      </c>
      <c r="P185" s="101">
        <v>1290</v>
      </c>
      <c r="Q185" s="101">
        <v>0</v>
      </c>
      <c r="R185" s="101">
        <v>1240</v>
      </c>
    </row>
    <row r="186">
      <c r="K186" s="96" t="s">
        <v>104430</v>
      </c>
      <c r="O186" s="85">
        <f>SUM(O185:O185)</f>
      </c>
      <c r="P186" s="85">
        <f>SUM(P185:P185)</f>
      </c>
    </row>
    <row r="187">
      <c r="A187" s="98" t="s">
        <v>104431</v>
      </c>
      <c r="B187" s="98" t="s">
        <v>104432</v>
      </c>
      <c r="C187" s="100">
        <v>728</v>
      </c>
      <c r="D187" s="98" t="s">
        <v>104433</v>
      </c>
      <c r="E187" s="98" t="s">
        <v>104434</v>
      </c>
      <c r="F187" s="104">
        <v>45453</v>
      </c>
      <c r="G187" s="104">
        <v>45453</v>
      </c>
      <c r="H187" s="104">
        <v>45838</v>
      </c>
      <c r="J187" s="101">
        <v>1340</v>
      </c>
      <c r="K187" s="98" t="s">
        <v>104435</v>
      </c>
      <c r="L187" s="98" t="s">
        <v>104436</v>
      </c>
      <c r="M187" s="98" t="s">
        <v>104437</v>
      </c>
      <c r="N187" s="98" t="s">
        <v>104438</v>
      </c>
      <c r="O187" s="101">
        <v>1340</v>
      </c>
      <c r="P187" s="101">
        <v>1340</v>
      </c>
      <c r="Q187" s="101">
        <v>0</v>
      </c>
      <c r="R187" s="101">
        <v>1340</v>
      </c>
    </row>
    <row r="188">
      <c r="K188" s="96" t="s">
        <v>104439</v>
      </c>
      <c r="O188" s="85">
        <f>SUM(O187:O187)</f>
      </c>
      <c r="P188" s="85">
        <f>SUM(P187:P187)</f>
      </c>
    </row>
    <row r="189">
      <c r="A189" s="98" t="s">
        <v>104440</v>
      </c>
      <c r="B189" s="98" t="s">
        <v>104441</v>
      </c>
      <c r="C189" s="100">
        <v>728</v>
      </c>
      <c r="D189" s="98" t="s">
        <v>104442</v>
      </c>
      <c r="E189" s="98" t="s">
        <v>104443</v>
      </c>
      <c r="F189" s="104">
        <v>43445</v>
      </c>
      <c r="G189" s="104">
        <v>45658</v>
      </c>
      <c r="H189" s="104">
        <v>46022</v>
      </c>
      <c r="J189" s="101">
        <v>1380</v>
      </c>
      <c r="K189" s="98" t="s">
        <v>104444</v>
      </c>
      <c r="L189" s="98" t="s">
        <v>104445</v>
      </c>
      <c r="M189" s="98" t="s">
        <v>104446</v>
      </c>
      <c r="N189" s="98" t="s">
        <v>104447</v>
      </c>
      <c r="O189" s="101">
        <v>40</v>
      </c>
      <c r="P189" s="101">
        <v>40</v>
      </c>
      <c r="Q189" s="101">
        <v>0</v>
      </c>
      <c r="R189" s="101">
        <v>1030</v>
      </c>
    </row>
    <row r="190">
      <c r="L190" s="98" t="s">
        <v>104448</v>
      </c>
      <c r="M190" s="98" t="s">
        <v>104449</v>
      </c>
      <c r="N190" s="98" t="s">
        <v>104450</v>
      </c>
      <c r="O190" s="101">
        <v>1210</v>
      </c>
      <c r="P190" s="101">
        <v>1210</v>
      </c>
    </row>
    <row r="191">
      <c r="K191" s="96" t="s">
        <v>104451</v>
      </c>
      <c r="O191" s="85">
        <f>SUM(O189:O190)</f>
      </c>
      <c r="P191" s="85">
        <f>SUM(P189:P190)</f>
      </c>
    </row>
    <row r="192">
      <c r="A192" s="98" t="s">
        <v>104452</v>
      </c>
      <c r="B192" s="98" t="s">
        <v>104453</v>
      </c>
      <c r="C192" s="100">
        <v>728</v>
      </c>
      <c r="D192" s="98" t="s">
        <v>104454</v>
      </c>
      <c r="E192" s="98" t="s">
        <v>104455</v>
      </c>
      <c r="F192" s="104">
        <v>45338</v>
      </c>
      <c r="G192" s="104">
        <v>45717</v>
      </c>
      <c r="H192" s="104">
        <v>46081</v>
      </c>
      <c r="J192" s="101">
        <v>1380</v>
      </c>
      <c r="K192" s="98" t="s">
        <v>104456</v>
      </c>
      <c r="L192" s="98" t="s">
        <v>104457</v>
      </c>
      <c r="M192" s="98" t="s">
        <v>104458</v>
      </c>
      <c r="N192" s="98" t="s">
        <v>104459</v>
      </c>
      <c r="O192" s="101">
        <v>40</v>
      </c>
      <c r="P192" s="101">
        <v>40</v>
      </c>
      <c r="Q192" s="101">
        <v>0</v>
      </c>
      <c r="R192" s="101">
        <v>1380</v>
      </c>
    </row>
    <row r="193">
      <c r="L193" s="98" t="s">
        <v>104460</v>
      </c>
      <c r="M193" s="98" t="s">
        <v>104461</v>
      </c>
      <c r="N193" s="98" t="s">
        <v>104462</v>
      </c>
      <c r="O193" s="101">
        <v>1340</v>
      </c>
      <c r="P193" s="101">
        <v>1340</v>
      </c>
    </row>
    <row r="194">
      <c r="K194" s="96" t="s">
        <v>104463</v>
      </c>
      <c r="O194" s="85">
        <f>SUM(O192:O193)</f>
      </c>
      <c r="P194" s="85">
        <f>SUM(P192:P193)</f>
      </c>
    </row>
    <row r="195">
      <c r="A195" s="98" t="s">
        <v>104464</v>
      </c>
      <c r="B195" s="98" t="s">
        <v>104465</v>
      </c>
      <c r="C195" s="100">
        <v>912</v>
      </c>
      <c r="D195" s="98" t="s">
        <v>104466</v>
      </c>
      <c r="E195" s="98" t="s">
        <v>104467</v>
      </c>
      <c r="F195" s="104">
        <v>45191</v>
      </c>
      <c r="G195" s="104">
        <v>45566</v>
      </c>
      <c r="H195" s="104">
        <v>45930</v>
      </c>
      <c r="J195" s="101">
        <v>1440</v>
      </c>
      <c r="K195" s="98" t="s">
        <v>104468</v>
      </c>
      <c r="L195" s="98" t="s">
        <v>104469</v>
      </c>
      <c r="M195" s="98" t="s">
        <v>104470</v>
      </c>
      <c r="N195" s="98" t="s">
        <v>104471</v>
      </c>
      <c r="O195" s="101">
        <v>30</v>
      </c>
      <c r="P195" s="101">
        <v>30</v>
      </c>
      <c r="Q195" s="101">
        <v>0</v>
      </c>
      <c r="R195" s="101">
        <v>1340</v>
      </c>
    </row>
    <row r="196">
      <c r="L196" s="98" t="s">
        <v>104472</v>
      </c>
      <c r="M196" s="98" t="s">
        <v>104473</v>
      </c>
      <c r="N196" s="98" t="s">
        <v>104474</v>
      </c>
      <c r="O196" s="101">
        <v>1360</v>
      </c>
      <c r="P196" s="101">
        <v>1360</v>
      </c>
    </row>
    <row r="197">
      <c r="K197" s="96" t="s">
        <v>104475</v>
      </c>
      <c r="O197" s="85">
        <f>SUM(O195:O196)</f>
      </c>
      <c r="P197" s="85">
        <f>SUM(P195:P196)</f>
      </c>
    </row>
    <row r="198">
      <c r="A198" s="98" t="s">
        <v>104476</v>
      </c>
      <c r="B198" s="98" t="s">
        <v>104477</v>
      </c>
      <c r="C198" s="100">
        <v>912</v>
      </c>
      <c r="D198" s="98" t="s">
        <v>104478</v>
      </c>
      <c r="E198" s="98" t="s">
        <v>104479</v>
      </c>
      <c r="F198" s="104">
        <v>39422</v>
      </c>
      <c r="G198" s="104">
        <v>45627</v>
      </c>
      <c r="H198" s="104">
        <v>45991</v>
      </c>
      <c r="J198" s="101">
        <v>1440</v>
      </c>
      <c r="K198" s="98" t="s">
        <v>104480</v>
      </c>
      <c r="L198" s="98" t="s">
        <v>104481</v>
      </c>
      <c r="M198" s="98" t="s">
        <v>104482</v>
      </c>
      <c r="N198" s="98" t="s">
        <v>104483</v>
      </c>
      <c r="O198" s="101">
        <v>30</v>
      </c>
      <c r="P198" s="101">
        <v>30</v>
      </c>
      <c r="Q198" s="101">
        <v>0</v>
      </c>
      <c r="R198" s="101">
        <v>935</v>
      </c>
    </row>
    <row r="199">
      <c r="L199" s="98" t="s">
        <v>104484</v>
      </c>
      <c r="M199" s="98" t="s">
        <v>104485</v>
      </c>
      <c r="N199" s="98" t="s">
        <v>104486</v>
      </c>
      <c r="O199" s="101">
        <v>1145</v>
      </c>
      <c r="P199" s="101">
        <v>1145</v>
      </c>
    </row>
    <row r="200">
      <c r="K200" s="96" t="s">
        <v>104487</v>
      </c>
      <c r="O200" s="85">
        <f>SUM(O198:O199)</f>
      </c>
      <c r="P200" s="85">
        <f>SUM(P198:P199)</f>
      </c>
    </row>
    <row r="201">
      <c r="A201" s="98" t="s">
        <v>104488</v>
      </c>
      <c r="B201" s="98" t="s">
        <v>104489</v>
      </c>
      <c r="C201" s="100">
        <v>645</v>
      </c>
      <c r="D201" s="98" t="s">
        <v>104490</v>
      </c>
      <c r="E201" s="98" t="s">
        <v>104491</v>
      </c>
      <c r="F201" s="104">
        <v>42317</v>
      </c>
      <c r="G201" s="104">
        <v>45627</v>
      </c>
      <c r="H201" s="104">
        <v>45991</v>
      </c>
      <c r="J201" s="101">
        <v>1290</v>
      </c>
      <c r="K201" s="98" t="s">
        <v>104492</v>
      </c>
      <c r="L201" s="98" t="s">
        <v>104493</v>
      </c>
      <c r="M201" s="98" t="s">
        <v>104494</v>
      </c>
      <c r="N201" s="98" t="s">
        <v>104495</v>
      </c>
      <c r="O201" s="101">
        <v>40</v>
      </c>
      <c r="P201" s="101">
        <v>40</v>
      </c>
      <c r="Q201" s="101">
        <v>0</v>
      </c>
      <c r="R201" s="101">
        <v>850</v>
      </c>
    </row>
    <row r="202">
      <c r="L202" s="98" t="s">
        <v>104496</v>
      </c>
      <c r="M202" s="98" t="s">
        <v>104497</v>
      </c>
      <c r="N202" s="98" t="s">
        <v>104498</v>
      </c>
      <c r="O202" s="101">
        <v>1100</v>
      </c>
      <c r="P202" s="101">
        <v>1100</v>
      </c>
    </row>
    <row r="203">
      <c r="K203" s="96" t="s">
        <v>104499</v>
      </c>
      <c r="O203" s="85">
        <f>SUM(O201:O202)</f>
      </c>
      <c r="P203" s="85">
        <f>SUM(P201:P202)</f>
      </c>
    </row>
    <row r="204">
      <c r="A204" s="98" t="s">
        <v>104500</v>
      </c>
      <c r="B204" s="98" t="s">
        <v>104501</v>
      </c>
      <c r="C204" s="100">
        <v>782</v>
      </c>
      <c r="D204" s="98" t="s">
        <v>104502</v>
      </c>
      <c r="E204" s="98" t="s">
        <v>104503</v>
      </c>
      <c r="F204" s="104">
        <v>45512</v>
      </c>
      <c r="G204" s="104">
        <v>45512</v>
      </c>
      <c r="H204" s="104">
        <v>45900</v>
      </c>
      <c r="J204" s="101">
        <v>1320</v>
      </c>
      <c r="K204" s="98" t="s">
        <v>104504</v>
      </c>
      <c r="L204" s="98" t="s">
        <v>104505</v>
      </c>
      <c r="M204" s="98" t="s">
        <v>104506</v>
      </c>
      <c r="N204" s="98" t="s">
        <v>104507</v>
      </c>
      <c r="O204" s="101">
        <v>1320</v>
      </c>
      <c r="P204" s="101">
        <v>1320</v>
      </c>
      <c r="Q204" s="101">
        <v>0</v>
      </c>
      <c r="R204" s="101">
        <v>1320</v>
      </c>
    </row>
    <row r="205">
      <c r="K205" s="96" t="s">
        <v>104508</v>
      </c>
      <c r="O205" s="85">
        <f>SUM(O204:O204)</f>
      </c>
      <c r="P205" s="85">
        <f>SUM(P204:P204)</f>
      </c>
    </row>
    <row r="206">
      <c r="A206" s="98" t="s">
        <v>104509</v>
      </c>
      <c r="B206" s="98" t="s">
        <v>104510</v>
      </c>
      <c r="C206" s="100">
        <v>912</v>
      </c>
      <c r="D206" s="98" t="s">
        <v>104511</v>
      </c>
      <c r="E206" s="98" t="s">
        <v>104512</v>
      </c>
      <c r="F206" s="104">
        <v>44994</v>
      </c>
      <c r="G206" s="104">
        <v>45658</v>
      </c>
      <c r="H206" s="104">
        <v>46022</v>
      </c>
      <c r="J206" s="101">
        <v>1440</v>
      </c>
      <c r="K206" s="98" t="s">
        <v>104513</v>
      </c>
      <c r="L206" s="98" t="s">
        <v>104514</v>
      </c>
      <c r="M206" s="98" t="s">
        <v>104515</v>
      </c>
      <c r="N206" s="98" t="s">
        <v>104516</v>
      </c>
      <c r="O206" s="101">
        <v>30</v>
      </c>
      <c r="P206" s="101">
        <v>30</v>
      </c>
      <c r="Q206" s="101">
        <v>0</v>
      </c>
      <c r="R206" s="101">
        <v>1340</v>
      </c>
    </row>
    <row r="207">
      <c r="L207" s="98" t="s">
        <v>104517</v>
      </c>
      <c r="M207" s="98" t="s">
        <v>104518</v>
      </c>
      <c r="N207" s="98" t="s">
        <v>104519</v>
      </c>
      <c r="O207" s="101">
        <v>1410</v>
      </c>
      <c r="P207" s="101">
        <v>1410</v>
      </c>
    </row>
    <row r="208">
      <c r="K208" s="96" t="s">
        <v>104520</v>
      </c>
      <c r="O208" s="85">
        <f>SUM(O206:O207)</f>
      </c>
      <c r="P208" s="85">
        <f>SUM(P206:P207)</f>
      </c>
    </row>
    <row r="209">
      <c r="A209" s="98" t="s">
        <v>104521</v>
      </c>
      <c r="B209" s="98" t="s">
        <v>104522</v>
      </c>
      <c r="C209" s="100">
        <v>912</v>
      </c>
      <c r="D209" s="98" t="s">
        <v>104523</v>
      </c>
      <c r="E209" s="98" t="s">
        <v>104524</v>
      </c>
      <c r="F209" s="104">
        <v>44790</v>
      </c>
      <c r="G209" s="104">
        <v>45536</v>
      </c>
      <c r="H209" s="104">
        <v>45900</v>
      </c>
      <c r="J209" s="101">
        <v>1440</v>
      </c>
      <c r="K209" s="98" t="s">
        <v>104525</v>
      </c>
      <c r="L209" s="98" t="s">
        <v>104526</v>
      </c>
      <c r="M209" s="98" t="s">
        <v>104527</v>
      </c>
      <c r="N209" s="98" t="s">
        <v>104528</v>
      </c>
      <c r="O209" s="101">
        <v>30</v>
      </c>
      <c r="P209" s="101">
        <v>30</v>
      </c>
      <c r="Q209" s="101">
        <v>0</v>
      </c>
      <c r="R209" s="101">
        <v>1290</v>
      </c>
    </row>
    <row r="210">
      <c r="L210" s="98" t="s">
        <v>104529</v>
      </c>
      <c r="M210" s="98" t="s">
        <v>104530</v>
      </c>
      <c r="N210" s="98" t="s">
        <v>104531</v>
      </c>
      <c r="O210" s="101">
        <v>1360</v>
      </c>
      <c r="P210" s="101">
        <v>1360</v>
      </c>
    </row>
    <row r="211">
      <c r="K211" s="96" t="s">
        <v>104532</v>
      </c>
      <c r="O211" s="85">
        <f>SUM(O209:O210)</f>
      </c>
      <c r="P211" s="85">
        <f>SUM(P209:P210)</f>
      </c>
    </row>
    <row r="212">
      <c r="A212" s="98" t="s">
        <v>104533</v>
      </c>
      <c r="B212" s="98" t="s">
        <v>104534</v>
      </c>
      <c r="C212" s="100">
        <v>728</v>
      </c>
      <c r="D212" s="98" t="s">
        <v>104535</v>
      </c>
      <c r="E212" s="98" t="s">
        <v>104536</v>
      </c>
      <c r="F212" s="104">
        <v>45327</v>
      </c>
      <c r="G212" s="104">
        <v>45717</v>
      </c>
      <c r="H212" s="104">
        <v>46081</v>
      </c>
      <c r="J212" s="101">
        <v>1380</v>
      </c>
      <c r="K212" s="98" t="s">
        <v>104537</v>
      </c>
      <c r="L212" s="98" t="s">
        <v>104538</v>
      </c>
      <c r="M212" s="98" t="s">
        <v>104539</v>
      </c>
      <c r="N212" s="98" t="s">
        <v>104540</v>
      </c>
      <c r="O212" s="101">
        <v>40</v>
      </c>
      <c r="P212" s="101">
        <v>40</v>
      </c>
      <c r="Q212" s="101">
        <v>0</v>
      </c>
      <c r="R212" s="101">
        <v>1280</v>
      </c>
    </row>
    <row r="213">
      <c r="L213" s="98" t="s">
        <v>104541</v>
      </c>
      <c r="M213" s="98" t="s">
        <v>104542</v>
      </c>
      <c r="N213" s="98" t="s">
        <v>104543</v>
      </c>
      <c r="O213" s="101">
        <v>1290</v>
      </c>
      <c r="P213" s="101">
        <v>1290</v>
      </c>
    </row>
    <row r="214">
      <c r="K214" s="96" t="s">
        <v>104544</v>
      </c>
      <c r="O214" s="85">
        <f>SUM(O212:O213)</f>
      </c>
      <c r="P214" s="85">
        <f>SUM(P212:P213)</f>
      </c>
    </row>
    <row r="215">
      <c r="A215" s="98" t="s">
        <v>104545</v>
      </c>
      <c r="B215" s="98" t="s">
        <v>104546</v>
      </c>
      <c r="C215" s="100">
        <v>728</v>
      </c>
      <c r="D215" s="98" t="s">
        <v>104547</v>
      </c>
      <c r="E215" s="98" t="s">
        <v>104548</v>
      </c>
      <c r="F215" s="104">
        <v>44120</v>
      </c>
      <c r="G215" s="104">
        <v>45597</v>
      </c>
      <c r="H215" s="104">
        <v>45961</v>
      </c>
      <c r="J215" s="101">
        <v>1380</v>
      </c>
      <c r="K215" s="98" t="s">
        <v>104549</v>
      </c>
      <c r="L215" s="98" t="s">
        <v>104550</v>
      </c>
      <c r="M215" s="98" t="s">
        <v>104551</v>
      </c>
      <c r="N215" s="98" t="s">
        <v>104552</v>
      </c>
      <c r="O215" s="101">
        <v>40</v>
      </c>
      <c r="P215" s="101">
        <v>40</v>
      </c>
      <c r="Q215" s="101">
        <v>0</v>
      </c>
      <c r="R215" s="101">
        <v>1130</v>
      </c>
    </row>
    <row r="216">
      <c r="L216" s="98" t="s">
        <v>104553</v>
      </c>
      <c r="M216" s="98" t="s">
        <v>104554</v>
      </c>
      <c r="N216" s="98" t="s">
        <v>104555</v>
      </c>
      <c r="O216" s="101">
        <v>1250</v>
      </c>
      <c r="P216" s="101">
        <v>1250</v>
      </c>
    </row>
    <row r="217">
      <c r="K217" s="96" t="s">
        <v>104556</v>
      </c>
      <c r="O217" s="85">
        <f>SUM(O215:O216)</f>
      </c>
      <c r="P217" s="85">
        <f>SUM(P215:P216)</f>
      </c>
    </row>
    <row r="218">
      <c r="A218" s="98" t="s">
        <v>104557</v>
      </c>
      <c r="B218" s="98" t="s">
        <v>104558</v>
      </c>
      <c r="C218" s="100">
        <v>728</v>
      </c>
      <c r="D218" s="98" t="s">
        <v>104559</v>
      </c>
      <c r="E218" s="98" t="s">
        <v>104560</v>
      </c>
      <c r="F218" s="104">
        <v>43815</v>
      </c>
      <c r="G218" s="104">
        <v>45658</v>
      </c>
      <c r="H218" s="104">
        <v>46022</v>
      </c>
      <c r="J218" s="101">
        <v>1380</v>
      </c>
      <c r="K218" s="98" t="s">
        <v>104561</v>
      </c>
      <c r="L218" s="98" t="s">
        <v>104562</v>
      </c>
      <c r="M218" s="98" t="s">
        <v>104563</v>
      </c>
      <c r="N218" s="98" t="s">
        <v>104564</v>
      </c>
      <c r="O218" s="101">
        <v>40</v>
      </c>
      <c r="P218" s="101">
        <v>40</v>
      </c>
      <c r="Q218" s="101">
        <v>0</v>
      </c>
      <c r="R218" s="101">
        <v>1080</v>
      </c>
    </row>
    <row r="219">
      <c r="L219" s="98" t="s">
        <v>104565</v>
      </c>
      <c r="M219" s="98" t="s">
        <v>104566</v>
      </c>
      <c r="N219" s="98" t="s">
        <v>104567</v>
      </c>
      <c r="O219" s="101">
        <v>1230</v>
      </c>
      <c r="P219" s="101">
        <v>1230</v>
      </c>
    </row>
    <row r="220">
      <c r="K220" s="96" t="s">
        <v>104568</v>
      </c>
      <c r="O220" s="85">
        <f>SUM(O218:O219)</f>
      </c>
      <c r="P220" s="85">
        <f>SUM(P218:P219)</f>
      </c>
    </row>
    <row r="221">
      <c r="A221" s="98" t="s">
        <v>104569</v>
      </c>
      <c r="B221" s="98" t="s">
        <v>104570</v>
      </c>
      <c r="C221" s="100">
        <v>728</v>
      </c>
      <c r="D221" s="98" t="s">
        <v>104571</v>
      </c>
      <c r="E221" s="98" t="s">
        <v>104572</v>
      </c>
      <c r="F221" s="104">
        <v>42037</v>
      </c>
      <c r="G221" s="104">
        <v>45689</v>
      </c>
      <c r="H221" s="104">
        <v>46053</v>
      </c>
      <c r="J221" s="101">
        <v>1380</v>
      </c>
      <c r="K221" s="98" t="s">
        <v>104573</v>
      </c>
      <c r="L221" s="98" t="s">
        <v>104574</v>
      </c>
      <c r="M221" s="98" t="s">
        <v>104575</v>
      </c>
      <c r="N221" s="98" t="s">
        <v>104576</v>
      </c>
      <c r="O221" s="101">
        <v>40</v>
      </c>
      <c r="P221" s="101">
        <v>40</v>
      </c>
      <c r="Q221" s="101">
        <v>0</v>
      </c>
      <c r="R221" s="101">
        <v>940</v>
      </c>
    </row>
    <row r="222">
      <c r="L222" s="98" t="s">
        <v>104577</v>
      </c>
      <c r="M222" s="98" t="s">
        <v>104578</v>
      </c>
      <c r="N222" s="98" t="s">
        <v>104579</v>
      </c>
      <c r="O222" s="101">
        <v>1190</v>
      </c>
      <c r="P222" s="101">
        <v>1190</v>
      </c>
    </row>
    <row r="223">
      <c r="K223" s="96" t="s">
        <v>104580</v>
      </c>
      <c r="O223" s="85">
        <f>SUM(O221:O222)</f>
      </c>
      <c r="P223" s="85">
        <f>SUM(P221:P222)</f>
      </c>
    </row>
    <row r="224">
      <c r="A224" s="98" t="s">
        <v>104581</v>
      </c>
      <c r="B224" s="98" t="s">
        <v>104582</v>
      </c>
      <c r="C224" s="100">
        <v>912</v>
      </c>
      <c r="D224" s="98" t="s">
        <v>104583</v>
      </c>
      <c r="E224" s="98" t="s">
        <v>104584</v>
      </c>
      <c r="F224" s="104">
        <v>41234</v>
      </c>
      <c r="G224" s="104">
        <v>45627</v>
      </c>
      <c r="H224" s="104">
        <v>45991</v>
      </c>
      <c r="J224" s="101">
        <v>1440</v>
      </c>
      <c r="K224" s="98" t="s">
        <v>104585</v>
      </c>
      <c r="L224" s="98" t="s">
        <v>104586</v>
      </c>
      <c r="M224" s="98" t="s">
        <v>104587</v>
      </c>
      <c r="N224" s="98" t="s">
        <v>104588</v>
      </c>
      <c r="O224" s="101">
        <v>30</v>
      </c>
      <c r="P224" s="101">
        <v>30</v>
      </c>
      <c r="Q224" s="101">
        <v>0</v>
      </c>
      <c r="R224" s="101">
        <v>990</v>
      </c>
    </row>
    <row r="225">
      <c r="L225" s="98" t="s">
        <v>104589</v>
      </c>
      <c r="M225" s="98" t="s">
        <v>104590</v>
      </c>
      <c r="N225" s="98" t="s">
        <v>104591</v>
      </c>
      <c r="O225" s="101">
        <v>1250</v>
      </c>
      <c r="P225" s="101">
        <v>1250</v>
      </c>
    </row>
    <row r="226">
      <c r="K226" s="96" t="s">
        <v>104592</v>
      </c>
      <c r="O226" s="85">
        <f>SUM(O224:O225)</f>
      </c>
      <c r="P226" s="85">
        <f>SUM(P224:P225)</f>
      </c>
    </row>
    <row r="227">
      <c r="A227" s="98" t="s">
        <v>104593</v>
      </c>
      <c r="B227" s="98" t="s">
        <v>104594</v>
      </c>
      <c r="C227" s="100">
        <v>912</v>
      </c>
      <c r="D227" s="98" t="s">
        <v>104595</v>
      </c>
      <c r="E227" s="98" t="s">
        <v>104596</v>
      </c>
      <c r="F227" s="104">
        <v>45181</v>
      </c>
      <c r="G227" s="104">
        <v>45566</v>
      </c>
      <c r="H227" s="104">
        <v>45930</v>
      </c>
      <c r="J227" s="101">
        <v>1440</v>
      </c>
      <c r="K227" s="98" t="s">
        <v>104597</v>
      </c>
      <c r="L227" s="98" t="s">
        <v>104598</v>
      </c>
      <c r="M227" s="98" t="s">
        <v>104599</v>
      </c>
      <c r="N227" s="98" t="s">
        <v>104600</v>
      </c>
      <c r="O227" s="101">
        <v>30</v>
      </c>
      <c r="P227" s="101">
        <v>30</v>
      </c>
      <c r="Q227" s="101">
        <v>0</v>
      </c>
      <c r="R227" s="101">
        <v>1340</v>
      </c>
    </row>
    <row r="228">
      <c r="L228" s="98" t="s">
        <v>104601</v>
      </c>
      <c r="M228" s="98" t="s">
        <v>104602</v>
      </c>
      <c r="N228" s="98" t="s">
        <v>104603</v>
      </c>
      <c r="O228" s="101">
        <v>1360</v>
      </c>
      <c r="P228" s="101">
        <v>1360</v>
      </c>
    </row>
    <row r="229">
      <c r="K229" s="96" t="s">
        <v>104604</v>
      </c>
      <c r="O229" s="85">
        <f>SUM(O227:O228)</f>
      </c>
      <c r="P229" s="85">
        <f>SUM(P227:P228)</f>
      </c>
    </row>
    <row r="230">
      <c r="A230" s="98" t="s">
        <v>104605</v>
      </c>
      <c r="B230" s="98" t="s">
        <v>104606</v>
      </c>
      <c r="C230" s="100">
        <v>645</v>
      </c>
      <c r="D230" s="98" t="s">
        <v>104607</v>
      </c>
      <c r="E230" s="98" t="s">
        <v>104608</v>
      </c>
      <c r="F230" s="104">
        <v>42675</v>
      </c>
      <c r="G230" s="104">
        <v>45597</v>
      </c>
      <c r="H230" s="104">
        <v>45961</v>
      </c>
      <c r="J230" s="101">
        <v>1290</v>
      </c>
      <c r="K230" s="98" t="s">
        <v>104609</v>
      </c>
      <c r="L230" s="98" t="s">
        <v>104610</v>
      </c>
      <c r="M230" s="98" t="s">
        <v>104611</v>
      </c>
      <c r="N230" s="98" t="s">
        <v>104612</v>
      </c>
      <c r="O230" s="101">
        <v>40</v>
      </c>
      <c r="P230" s="101">
        <v>40</v>
      </c>
      <c r="Q230" s="101">
        <v>-17.41</v>
      </c>
      <c r="R230" s="101">
        <v>870</v>
      </c>
    </row>
    <row r="231">
      <c r="L231" s="98" t="s">
        <v>104613</v>
      </c>
      <c r="M231" s="98" t="s">
        <v>104614</v>
      </c>
      <c r="N231" s="98" t="s">
        <v>104615</v>
      </c>
      <c r="O231" s="101">
        <v>1100</v>
      </c>
      <c r="P231" s="101">
        <v>1100</v>
      </c>
    </row>
    <row r="232">
      <c r="K232" s="96" t="s">
        <v>104616</v>
      </c>
      <c r="O232" s="85">
        <f>SUM(O230:O231)</f>
      </c>
      <c r="P232" s="85">
        <f>SUM(P230:P231)</f>
      </c>
    </row>
    <row r="233">
      <c r="A233" s="98" t="s">
        <v>104617</v>
      </c>
      <c r="B233" s="98" t="s">
        <v>104618</v>
      </c>
      <c r="C233" s="100">
        <v>782</v>
      </c>
      <c r="D233" s="98" t="s">
        <v>104619</v>
      </c>
      <c r="E233" s="98" t="s">
        <v>104620</v>
      </c>
      <c r="F233" s="104">
        <v>39753</v>
      </c>
      <c r="G233" s="104">
        <v>45597</v>
      </c>
      <c r="H233" s="104">
        <v>45961</v>
      </c>
      <c r="J233" s="101">
        <v>1320</v>
      </c>
      <c r="K233" s="98" t="s">
        <v>104621</v>
      </c>
      <c r="L233" s="98" t="s">
        <v>104622</v>
      </c>
      <c r="M233" s="98" t="s">
        <v>104623</v>
      </c>
      <c r="N233" s="98" t="s">
        <v>104624</v>
      </c>
      <c r="O233" s="101">
        <v>1130</v>
      </c>
      <c r="P233" s="101">
        <v>1130</v>
      </c>
      <c r="Q233" s="101">
        <v>0</v>
      </c>
      <c r="R233" s="101">
        <v>870</v>
      </c>
    </row>
    <row r="234">
      <c r="K234" s="96" t="s">
        <v>104625</v>
      </c>
      <c r="O234" s="85">
        <f>SUM(O233:O233)</f>
      </c>
      <c r="P234" s="85">
        <f>SUM(P233:P233)</f>
      </c>
    </row>
    <row r="235">
      <c r="A235" s="98" t="s">
        <v>104626</v>
      </c>
      <c r="B235" s="98" t="s">
        <v>104627</v>
      </c>
      <c r="C235" s="100">
        <v>912</v>
      </c>
      <c r="D235" s="98" t="s">
        <v>104628</v>
      </c>
      <c r="E235" s="98" t="s">
        <v>104629</v>
      </c>
      <c r="F235" s="104">
        <v>39848</v>
      </c>
      <c r="G235" s="104">
        <v>45566</v>
      </c>
      <c r="H235" s="104">
        <v>45930</v>
      </c>
      <c r="J235" s="101">
        <v>1440</v>
      </c>
      <c r="K235" s="98" t="s">
        <v>104630</v>
      </c>
      <c r="L235" s="98" t="s">
        <v>104631</v>
      </c>
      <c r="M235" s="98" t="s">
        <v>104632</v>
      </c>
      <c r="N235" s="98" t="s">
        <v>104633</v>
      </c>
      <c r="O235" s="101">
        <v>30</v>
      </c>
      <c r="P235" s="101">
        <v>30</v>
      </c>
      <c r="Q235" s="101">
        <v>0</v>
      </c>
      <c r="R235" s="101">
        <v>1025</v>
      </c>
    </row>
    <row r="236">
      <c r="L236" s="98" t="s">
        <v>104634</v>
      </c>
      <c r="M236" s="98" t="s">
        <v>104635</v>
      </c>
      <c r="N236" s="98" t="s">
        <v>104636</v>
      </c>
      <c r="O236" s="101">
        <v>1240</v>
      </c>
      <c r="P236" s="101">
        <v>1240</v>
      </c>
    </row>
    <row r="237">
      <c r="K237" s="96" t="s">
        <v>104637</v>
      </c>
      <c r="O237" s="85">
        <f>SUM(O235:O236)</f>
      </c>
      <c r="P237" s="85">
        <f>SUM(P235:P236)</f>
      </c>
    </row>
    <row r="238">
      <c r="A238" s="98" t="s">
        <v>104638</v>
      </c>
      <c r="B238" s="98" t="s">
        <v>104639</v>
      </c>
      <c r="C238" s="100">
        <v>912</v>
      </c>
      <c r="D238" s="98" t="s">
        <v>104640</v>
      </c>
      <c r="E238" s="98" t="s">
        <v>104641</v>
      </c>
      <c r="F238" s="104">
        <v>33411</v>
      </c>
      <c r="G238" s="104">
        <v>45658</v>
      </c>
      <c r="J238" s="101">
        <v>1440</v>
      </c>
      <c r="K238" s="98" t="s">
        <v>104642</v>
      </c>
      <c r="L238" s="98" t="s">
        <v>104643</v>
      </c>
      <c r="M238" s="98" t="s">
        <v>104644</v>
      </c>
      <c r="N238" s="98" t="s">
        <v>104645</v>
      </c>
      <c r="O238" s="101">
        <v>30</v>
      </c>
      <c r="P238" s="101">
        <v>30</v>
      </c>
      <c r="Q238" s="101">
        <v>0</v>
      </c>
      <c r="R238" s="101">
        <v>0</v>
      </c>
    </row>
    <row r="239">
      <c r="L239" s="98" t="s">
        <v>104646</v>
      </c>
      <c r="M239" s="98" t="s">
        <v>104647</v>
      </c>
      <c r="N239" s="98" t="s">
        <v>104648</v>
      </c>
      <c r="O239" s="101">
        <v>1120</v>
      </c>
      <c r="P239" s="101">
        <v>1120</v>
      </c>
    </row>
    <row r="240">
      <c r="L240" s="98" t="s">
        <v>104649</v>
      </c>
      <c r="M240" s="98" t="s">
        <v>104650</v>
      </c>
      <c r="N240" s="98" t="s">
        <v>104651</v>
      </c>
      <c r="O240" s="101">
        <v>35</v>
      </c>
      <c r="P240" s="101">
        <v>0</v>
      </c>
    </row>
    <row r="241">
      <c r="L241" s="98" t="s">
        <v>104652</v>
      </c>
      <c r="M241" s="98" t="s">
        <v>104653</v>
      </c>
      <c r="N241" s="98" t="s">
        <v>104654</v>
      </c>
      <c r="O241" s="101">
        <v>-437</v>
      </c>
      <c r="P241" s="101">
        <v>-437</v>
      </c>
    </row>
    <row r="242">
      <c r="L242" s="98" t="s">
        <v>104655</v>
      </c>
      <c r="M242" s="98" t="s">
        <v>104656</v>
      </c>
      <c r="N242" s="98" t="s">
        <v>104657</v>
      </c>
      <c r="O242" s="101">
        <v>25</v>
      </c>
      <c r="P242" s="101">
        <v>0</v>
      </c>
    </row>
    <row r="243">
      <c r="K243" s="96" t="s">
        <v>104658</v>
      </c>
      <c r="O243" s="85">
        <f>SUM(O238:O242)</f>
      </c>
      <c r="P243" s="85">
        <f>SUM(P238:P242)</f>
      </c>
    </row>
    <row r="244">
      <c r="A244" s="98" t="s">
        <v>104659</v>
      </c>
      <c r="B244" s="98" t="s">
        <v>104660</v>
      </c>
      <c r="C244" s="100">
        <v>728</v>
      </c>
      <c r="D244" s="98" t="s">
        <v>104661</v>
      </c>
      <c r="E244" s="98" t="s">
        <v>104662</v>
      </c>
      <c r="F244" s="104">
        <v>44806</v>
      </c>
      <c r="G244" s="104">
        <v>45566</v>
      </c>
      <c r="H244" s="104">
        <v>45930</v>
      </c>
      <c r="J244" s="101">
        <v>1380</v>
      </c>
      <c r="K244" s="98" t="s">
        <v>104663</v>
      </c>
      <c r="L244" s="98" t="s">
        <v>104664</v>
      </c>
      <c r="M244" s="98" t="s">
        <v>104665</v>
      </c>
      <c r="N244" s="98" t="s">
        <v>104666</v>
      </c>
      <c r="O244" s="101">
        <v>40</v>
      </c>
      <c r="P244" s="101">
        <v>40</v>
      </c>
      <c r="Q244" s="101">
        <v>0</v>
      </c>
      <c r="R244" s="101">
        <v>1230</v>
      </c>
    </row>
    <row r="245">
      <c r="L245" s="98" t="s">
        <v>104667</v>
      </c>
      <c r="M245" s="98" t="s">
        <v>104668</v>
      </c>
      <c r="N245" s="98" t="s">
        <v>104669</v>
      </c>
      <c r="O245" s="101">
        <v>1290</v>
      </c>
      <c r="P245" s="101">
        <v>1290</v>
      </c>
    </row>
    <row r="246">
      <c r="K246" s="96" t="s">
        <v>104670</v>
      </c>
      <c r="O246" s="85">
        <f>SUM(O244:O245)</f>
      </c>
      <c r="P246" s="85">
        <f>SUM(P244:P245)</f>
      </c>
    </row>
    <row r="247">
      <c r="A247" s="98" t="s">
        <v>104671</v>
      </c>
      <c r="B247" s="98" t="s">
        <v>104672</v>
      </c>
      <c r="C247" s="100">
        <v>728</v>
      </c>
      <c r="D247" s="98" t="s">
        <v>104673</v>
      </c>
      <c r="E247" s="98" t="s">
        <v>104674</v>
      </c>
      <c r="F247" s="104">
        <v>43258</v>
      </c>
      <c r="G247" s="104">
        <v>45474</v>
      </c>
      <c r="H247" s="104">
        <v>45838</v>
      </c>
      <c r="J247" s="101">
        <v>1380</v>
      </c>
      <c r="K247" s="98" t="s">
        <v>104675</v>
      </c>
      <c r="L247" s="98" t="s">
        <v>104676</v>
      </c>
      <c r="M247" s="98" t="s">
        <v>104677</v>
      </c>
      <c r="N247" s="98" t="s">
        <v>104678</v>
      </c>
      <c r="O247" s="101">
        <v>40</v>
      </c>
      <c r="P247" s="101">
        <v>40</v>
      </c>
      <c r="Q247" s="101">
        <v>0</v>
      </c>
      <c r="R247" s="101">
        <v>1030</v>
      </c>
    </row>
    <row r="248">
      <c r="L248" s="98" t="s">
        <v>104679</v>
      </c>
      <c r="M248" s="98" t="s">
        <v>104680</v>
      </c>
      <c r="N248" s="98" t="s">
        <v>104681</v>
      </c>
      <c r="O248" s="101">
        <v>1190</v>
      </c>
      <c r="P248" s="101">
        <v>1190</v>
      </c>
    </row>
    <row r="249">
      <c r="K249" s="96" t="s">
        <v>104682</v>
      </c>
      <c r="O249" s="85">
        <f>SUM(O247:O248)</f>
      </c>
      <c r="P249" s="85">
        <f>SUM(P247:P248)</f>
      </c>
    </row>
    <row r="250">
      <c r="A250" s="98" t="s">
        <v>104683</v>
      </c>
      <c r="B250" s="98" t="s">
        <v>104684</v>
      </c>
      <c r="C250" s="100">
        <v>728</v>
      </c>
      <c r="D250" s="98" t="s">
        <v>104685</v>
      </c>
      <c r="E250" s="98" t="s">
        <v>104686</v>
      </c>
      <c r="F250" s="104">
        <v>45419</v>
      </c>
      <c r="G250" s="104">
        <v>45419</v>
      </c>
      <c r="H250" s="104">
        <v>45808</v>
      </c>
      <c r="J250" s="101">
        <v>1340</v>
      </c>
      <c r="K250" s="98" t="s">
        <v>104687</v>
      </c>
      <c r="L250" s="98" t="s">
        <v>104688</v>
      </c>
      <c r="M250" s="98" t="s">
        <v>104689</v>
      </c>
      <c r="N250" s="98" t="s">
        <v>104690</v>
      </c>
      <c r="O250" s="101">
        <v>1340</v>
      </c>
      <c r="P250" s="101">
        <v>1340</v>
      </c>
      <c r="Q250" s="101">
        <v>0</v>
      </c>
      <c r="R250" s="101">
        <v>1340</v>
      </c>
    </row>
    <row r="251">
      <c r="K251" s="96" t="s">
        <v>104691</v>
      </c>
      <c r="O251" s="85">
        <f>SUM(O250:O250)</f>
      </c>
      <c r="P251" s="85">
        <f>SUM(P250:P250)</f>
      </c>
    </row>
    <row r="252">
      <c r="A252" s="98" t="s">
        <v>104692</v>
      </c>
      <c r="B252" s="98" t="s">
        <v>104693</v>
      </c>
      <c r="C252" s="100">
        <v>728</v>
      </c>
      <c r="D252" s="98" t="s">
        <v>104694</v>
      </c>
      <c r="E252" s="98" t="s">
        <v>104695</v>
      </c>
      <c r="F252" s="104">
        <v>40667</v>
      </c>
      <c r="G252" s="104">
        <v>45413</v>
      </c>
      <c r="H252" s="104">
        <v>45777</v>
      </c>
      <c r="J252" s="101">
        <v>1340</v>
      </c>
      <c r="K252" s="98" t="s">
        <v>104696</v>
      </c>
      <c r="L252" s="98" t="s">
        <v>104697</v>
      </c>
      <c r="M252" s="98" t="s">
        <v>104698</v>
      </c>
      <c r="N252" s="98" t="s">
        <v>104699</v>
      </c>
      <c r="O252" s="101">
        <v>1140</v>
      </c>
      <c r="P252" s="101">
        <v>1140</v>
      </c>
      <c r="Q252" s="101">
        <v>0</v>
      </c>
      <c r="R252" s="101">
        <v>890</v>
      </c>
    </row>
    <row r="253">
      <c r="K253" s="96" t="s">
        <v>104700</v>
      </c>
      <c r="O253" s="85">
        <f>SUM(O252:O252)</f>
      </c>
      <c r="P253" s="85">
        <f>SUM(P252:P252)</f>
      </c>
    </row>
    <row r="254">
      <c r="A254" s="98" t="s">
        <v>104701</v>
      </c>
      <c r="B254" s="98" t="s">
        <v>104702</v>
      </c>
      <c r="C254" s="100">
        <v>912</v>
      </c>
      <c r="D254" s="98" t="s">
        <v>104703</v>
      </c>
      <c r="E254" s="98" t="s">
        <v>104704</v>
      </c>
      <c r="F254" s="104">
        <v>44112</v>
      </c>
      <c r="G254" s="104">
        <v>45597</v>
      </c>
      <c r="H254" s="104">
        <v>45961</v>
      </c>
      <c r="J254" s="101">
        <v>1410</v>
      </c>
      <c r="K254" s="98" t="s">
        <v>104705</v>
      </c>
      <c r="L254" s="98" t="s">
        <v>104706</v>
      </c>
      <c r="M254" s="98" t="s">
        <v>104707</v>
      </c>
      <c r="N254" s="98" t="s">
        <v>104708</v>
      </c>
      <c r="O254" s="101">
        <v>1320</v>
      </c>
      <c r="P254" s="101">
        <v>1320</v>
      </c>
      <c r="Q254" s="101">
        <v>0</v>
      </c>
      <c r="R254" s="101">
        <v>1160</v>
      </c>
    </row>
    <row r="255">
      <c r="K255" s="96" t="s">
        <v>104709</v>
      </c>
      <c r="O255" s="85">
        <f>SUM(O254:O254)</f>
      </c>
      <c r="P255" s="85">
        <f>SUM(P254:P254)</f>
      </c>
    </row>
    <row r="256">
      <c r="A256" s="98" t="s">
        <v>104710</v>
      </c>
      <c r="B256" s="98" t="s">
        <v>104711</v>
      </c>
      <c r="C256" s="100">
        <v>912</v>
      </c>
      <c r="D256" s="98" t="s">
        <v>104712</v>
      </c>
      <c r="E256" s="98" t="s">
        <v>104713</v>
      </c>
      <c r="F256" s="104">
        <v>41067</v>
      </c>
      <c r="G256" s="104">
        <v>45444</v>
      </c>
      <c r="H256" s="104">
        <v>45808</v>
      </c>
      <c r="J256" s="101">
        <v>1410</v>
      </c>
      <c r="K256" s="98" t="s">
        <v>104714</v>
      </c>
      <c r="L256" s="98" t="s">
        <v>104715</v>
      </c>
      <c r="M256" s="98" t="s">
        <v>104716</v>
      </c>
      <c r="N256" s="98" t="s">
        <v>104717</v>
      </c>
      <c r="O256" s="101">
        <v>1210</v>
      </c>
      <c r="P256" s="101">
        <v>1210</v>
      </c>
      <c r="Q256" s="101">
        <v>0</v>
      </c>
      <c r="R256" s="101">
        <v>960</v>
      </c>
    </row>
    <row r="257">
      <c r="K257" s="96" t="s">
        <v>104718</v>
      </c>
      <c r="O257" s="85">
        <f>SUM(O256:O256)</f>
      </c>
      <c r="P257" s="85">
        <f>SUM(P256:P256)</f>
      </c>
    </row>
    <row r="258">
      <c r="A258" s="98" t="s">
        <v>104719</v>
      </c>
      <c r="B258" s="98" t="s">
        <v>104720</v>
      </c>
      <c r="C258" s="100">
        <v>435</v>
      </c>
      <c r="D258" s="98" t="s">
        <v>104721</v>
      </c>
      <c r="E258" s="98" t="s">
        <v>104722</v>
      </c>
      <c r="F258" s="104">
        <v>42130</v>
      </c>
      <c r="G258" s="104">
        <v>45413</v>
      </c>
      <c r="H258" s="104">
        <v>45777</v>
      </c>
      <c r="J258" s="101">
        <v>1140</v>
      </c>
      <c r="K258" s="98" t="s">
        <v>104723</v>
      </c>
      <c r="L258" s="98" t="s">
        <v>104724</v>
      </c>
      <c r="M258" s="98" t="s">
        <v>104725</v>
      </c>
      <c r="N258" s="98" t="s">
        <v>104726</v>
      </c>
      <c r="O258" s="101">
        <v>940</v>
      </c>
      <c r="P258" s="101">
        <v>940</v>
      </c>
      <c r="Q258" s="101">
        <v>0</v>
      </c>
      <c r="R258" s="101">
        <v>700</v>
      </c>
    </row>
    <row r="259">
      <c r="K259" s="96" t="s">
        <v>104727</v>
      </c>
      <c r="O259" s="85">
        <f>SUM(O258:O258)</f>
      </c>
      <c r="P259" s="85">
        <f>SUM(P258:P258)</f>
      </c>
    </row>
    <row r="260">
      <c r="A260" s="98" t="s">
        <v>104728</v>
      </c>
      <c r="B260" s="98" t="s">
        <v>104729</v>
      </c>
      <c r="C260" s="100">
        <v>645</v>
      </c>
      <c r="D260" s="98" t="s">
        <v>104730</v>
      </c>
      <c r="E260" s="98" t="s">
        <v>104731</v>
      </c>
      <c r="F260" s="104">
        <v>44504</v>
      </c>
      <c r="G260" s="104">
        <v>45627</v>
      </c>
      <c r="H260" s="104">
        <v>45991</v>
      </c>
      <c r="J260" s="101">
        <v>1250</v>
      </c>
      <c r="K260" s="98" t="s">
        <v>104732</v>
      </c>
      <c r="L260" s="98" t="s">
        <v>104733</v>
      </c>
      <c r="M260" s="98" t="s">
        <v>104734</v>
      </c>
      <c r="N260" s="98" t="s">
        <v>104735</v>
      </c>
      <c r="O260" s="101">
        <v>1180</v>
      </c>
      <c r="P260" s="101">
        <v>1180</v>
      </c>
      <c r="Q260" s="101">
        <v>-268</v>
      </c>
      <c r="R260" s="101">
        <v>1050</v>
      </c>
    </row>
    <row r="261">
      <c r="K261" s="96" t="s">
        <v>104736</v>
      </c>
      <c r="O261" s="85">
        <f>SUM(O260:O260)</f>
      </c>
      <c r="P261" s="85">
        <f>SUM(P260:P260)</f>
      </c>
    </row>
    <row r="262">
      <c r="A262" s="98" t="s">
        <v>104737</v>
      </c>
      <c r="B262" s="98" t="s">
        <v>104738</v>
      </c>
      <c r="C262" s="100">
        <v>912</v>
      </c>
      <c r="D262" s="98" t="s">
        <v>104739</v>
      </c>
      <c r="E262" s="98" t="s">
        <v>104740</v>
      </c>
      <c r="F262" s="104">
        <v>42705</v>
      </c>
      <c r="G262" s="104">
        <v>45627</v>
      </c>
      <c r="H262" s="104">
        <v>45991</v>
      </c>
      <c r="J262" s="101">
        <v>1410</v>
      </c>
      <c r="K262" s="98" t="s">
        <v>104741</v>
      </c>
      <c r="L262" s="98" t="s">
        <v>104742</v>
      </c>
      <c r="M262" s="98" t="s">
        <v>104743</v>
      </c>
      <c r="N262" s="98" t="s">
        <v>104744</v>
      </c>
      <c r="O262" s="101">
        <v>1240</v>
      </c>
      <c r="P262" s="101">
        <v>1240</v>
      </c>
      <c r="Q262" s="101">
        <v>0</v>
      </c>
      <c r="R262" s="101">
        <v>990</v>
      </c>
    </row>
    <row r="263">
      <c r="K263" s="96" t="s">
        <v>104745</v>
      </c>
      <c r="O263" s="85">
        <f>SUM(O262:O262)</f>
      </c>
      <c r="P263" s="85">
        <f>SUM(P262:P262)</f>
      </c>
    </row>
    <row r="264">
      <c r="A264" s="98" t="s">
        <v>104746</v>
      </c>
      <c r="B264" s="98" t="s">
        <v>104747</v>
      </c>
      <c r="C264" s="100">
        <v>912</v>
      </c>
      <c r="D264" s="98" t="s">
        <v>104748</v>
      </c>
      <c r="E264" s="98" t="s">
        <v>104749</v>
      </c>
      <c r="F264" s="104">
        <v>45386</v>
      </c>
      <c r="G264" s="104">
        <v>45386</v>
      </c>
      <c r="H264" s="104">
        <v>45777</v>
      </c>
      <c r="J264" s="101">
        <v>1410</v>
      </c>
      <c r="K264" s="98" t="s">
        <v>104750</v>
      </c>
      <c r="L264" s="98" t="s">
        <v>104751</v>
      </c>
      <c r="M264" s="98" t="s">
        <v>104752</v>
      </c>
      <c r="N264" s="98" t="s">
        <v>104753</v>
      </c>
      <c r="O264" s="101">
        <v>1410</v>
      </c>
      <c r="P264" s="101">
        <v>1410</v>
      </c>
      <c r="Q264" s="101">
        <v>0</v>
      </c>
      <c r="R264" s="101">
        <v>1410</v>
      </c>
    </row>
    <row r="265">
      <c r="K265" s="96" t="s">
        <v>104754</v>
      </c>
      <c r="O265" s="85">
        <f>SUM(O264:O264)</f>
      </c>
      <c r="P265" s="85">
        <f>SUM(P264:P264)</f>
      </c>
    </row>
    <row r="266">
      <c r="A266" s="98" t="s">
        <v>104755</v>
      </c>
      <c r="B266" s="98" t="s">
        <v>104756</v>
      </c>
      <c r="C266" s="100">
        <v>728</v>
      </c>
      <c r="D266" s="98" t="s">
        <v>104757</v>
      </c>
      <c r="E266" s="98" t="s">
        <v>104758</v>
      </c>
      <c r="F266" s="104">
        <v>44176</v>
      </c>
      <c r="G266" s="104">
        <v>45658</v>
      </c>
      <c r="H266" s="104">
        <v>46022</v>
      </c>
      <c r="J266" s="101">
        <v>1340</v>
      </c>
      <c r="K266" s="98" t="s">
        <v>104759</v>
      </c>
      <c r="L266" s="98" t="s">
        <v>104760</v>
      </c>
      <c r="M266" s="98" t="s">
        <v>104761</v>
      </c>
      <c r="N266" s="98" t="s">
        <v>104762</v>
      </c>
      <c r="O266" s="101">
        <v>1250</v>
      </c>
      <c r="P266" s="101">
        <v>1250</v>
      </c>
      <c r="Q266" s="101">
        <v>0</v>
      </c>
      <c r="R266" s="101">
        <v>1090</v>
      </c>
    </row>
    <row r="267">
      <c r="K267" s="96" t="s">
        <v>104763</v>
      </c>
      <c r="O267" s="85">
        <f>SUM(O266:O266)</f>
      </c>
      <c r="P267" s="85">
        <f>SUM(P266:P266)</f>
      </c>
    </row>
    <row r="268">
      <c r="A268" s="98" t="s">
        <v>104764</v>
      </c>
      <c r="B268" s="98" t="s">
        <v>104765</v>
      </c>
      <c r="C268" s="100">
        <v>728</v>
      </c>
      <c r="D268" s="98" t="s">
        <v>104766</v>
      </c>
      <c r="E268" s="98" t="s">
        <v>104767</v>
      </c>
      <c r="F268" s="104">
        <v>44050</v>
      </c>
      <c r="G268" s="104">
        <v>45536</v>
      </c>
      <c r="H268" s="104">
        <v>45900</v>
      </c>
      <c r="J268" s="101">
        <v>1340</v>
      </c>
      <c r="K268" s="98" t="s">
        <v>104768</v>
      </c>
      <c r="L268" s="98" t="s">
        <v>104769</v>
      </c>
      <c r="M268" s="98" t="s">
        <v>104770</v>
      </c>
      <c r="N268" s="98" t="s">
        <v>104771</v>
      </c>
      <c r="O268" s="101">
        <v>1250</v>
      </c>
      <c r="P268" s="101">
        <v>1250</v>
      </c>
      <c r="Q268" s="101">
        <v>0</v>
      </c>
      <c r="R268" s="101">
        <v>1090</v>
      </c>
    </row>
    <row r="269">
      <c r="K269" s="96" t="s">
        <v>104772</v>
      </c>
      <c r="O269" s="85">
        <f>SUM(O268:O268)</f>
      </c>
      <c r="P269" s="85">
        <f>SUM(P268:P268)</f>
      </c>
    </row>
    <row r="270">
      <c r="A270" s="98" t="s">
        <v>104773</v>
      </c>
      <c r="B270" s="98" t="s">
        <v>104774</v>
      </c>
      <c r="C270" s="100">
        <v>728</v>
      </c>
      <c r="D270" s="98" t="s">
        <v>104775</v>
      </c>
      <c r="E270" s="98" t="s">
        <v>104776</v>
      </c>
      <c r="F270" s="104">
        <v>41162</v>
      </c>
      <c r="G270" s="104">
        <v>45566</v>
      </c>
      <c r="H270" s="104">
        <v>45930</v>
      </c>
      <c r="I270" s="104">
        <v>45808</v>
      </c>
      <c r="J270" s="101">
        <v>1380</v>
      </c>
      <c r="K270" s="98" t="s">
        <v>104777</v>
      </c>
      <c r="L270" s="98" t="s">
        <v>104778</v>
      </c>
      <c r="M270" s="98" t="s">
        <v>104779</v>
      </c>
      <c r="N270" s="98" t="s">
        <v>104780</v>
      </c>
      <c r="O270" s="101">
        <v>40</v>
      </c>
      <c r="P270" s="101">
        <v>40</v>
      </c>
      <c r="Q270" s="101">
        <v>0</v>
      </c>
      <c r="R270" s="101">
        <v>965</v>
      </c>
    </row>
    <row r="271">
      <c r="L271" s="98" t="s">
        <v>104781</v>
      </c>
      <c r="M271" s="98" t="s">
        <v>104782</v>
      </c>
      <c r="N271" s="98" t="s">
        <v>104783</v>
      </c>
      <c r="O271" s="101">
        <v>1180</v>
      </c>
      <c r="P271" s="101">
        <v>1180</v>
      </c>
    </row>
    <row r="272">
      <c r="L272" s="98" t="s">
        <v>104784</v>
      </c>
      <c r="M272" s="98" t="s">
        <v>104785</v>
      </c>
      <c r="N272" s="98" t="s">
        <v>104786</v>
      </c>
      <c r="O272" s="101">
        <v>1250</v>
      </c>
      <c r="P272" s="101">
        <v>0</v>
      </c>
    </row>
    <row r="273">
      <c r="K273" s="96" t="s">
        <v>104787</v>
      </c>
      <c r="O273" s="85">
        <f>SUM(O270:O272)</f>
      </c>
      <c r="P273" s="85">
        <f>SUM(P270:P272)</f>
      </c>
    </row>
    <row r="274">
      <c r="A274" s="98" t="s">
        <v>104788</v>
      </c>
      <c r="B274" s="98" t="s">
        <v>104789</v>
      </c>
      <c r="C274" s="100">
        <v>728</v>
      </c>
      <c r="D274" s="98" t="s">
        <v>104790</v>
      </c>
      <c r="E274" s="98" t="s">
        <v>104791</v>
      </c>
      <c r="F274" s="104">
        <v>41949</v>
      </c>
      <c r="G274" s="104">
        <v>45597</v>
      </c>
      <c r="H274" s="104">
        <v>45961</v>
      </c>
      <c r="J274" s="101">
        <v>1380</v>
      </c>
      <c r="K274" s="98" t="s">
        <v>104792</v>
      </c>
      <c r="L274" s="98" t="s">
        <v>104793</v>
      </c>
      <c r="M274" s="98" t="s">
        <v>104794</v>
      </c>
      <c r="N274" s="98" t="s">
        <v>104795</v>
      </c>
      <c r="O274" s="101">
        <v>40</v>
      </c>
      <c r="P274" s="101">
        <v>40</v>
      </c>
      <c r="Q274" s="101">
        <v>0</v>
      </c>
      <c r="R274" s="101">
        <v>940</v>
      </c>
    </row>
    <row r="275">
      <c r="L275" s="98" t="s">
        <v>104796</v>
      </c>
      <c r="M275" s="98" t="s">
        <v>104797</v>
      </c>
      <c r="N275" s="98" t="s">
        <v>104798</v>
      </c>
      <c r="O275" s="101">
        <v>1180</v>
      </c>
      <c r="P275" s="101">
        <v>1180</v>
      </c>
    </row>
    <row r="276">
      <c r="K276" s="96" t="s">
        <v>104799</v>
      </c>
      <c r="O276" s="85">
        <f>SUM(O274:O275)</f>
      </c>
      <c r="P276" s="85">
        <f>SUM(P274:P275)</f>
      </c>
    </row>
    <row r="277">
      <c r="A277" s="98" t="s">
        <v>104800</v>
      </c>
      <c r="B277" s="98" t="s">
        <v>104801</v>
      </c>
      <c r="C277" s="100">
        <v>912</v>
      </c>
      <c r="D277" s="98" t="s">
        <v>104802</v>
      </c>
      <c r="E277" s="98" t="s">
        <v>104803</v>
      </c>
      <c r="F277" s="104">
        <v>42562</v>
      </c>
      <c r="G277" s="104">
        <v>45474</v>
      </c>
      <c r="H277" s="104">
        <v>45838</v>
      </c>
      <c r="J277" s="101">
        <v>1440</v>
      </c>
      <c r="K277" s="98" t="s">
        <v>104804</v>
      </c>
      <c r="L277" s="98" t="s">
        <v>104805</v>
      </c>
      <c r="M277" s="98" t="s">
        <v>104806</v>
      </c>
      <c r="N277" s="98" t="s">
        <v>104807</v>
      </c>
      <c r="O277" s="101">
        <v>30</v>
      </c>
      <c r="P277" s="101">
        <v>30</v>
      </c>
      <c r="Q277" s="101">
        <v>0</v>
      </c>
      <c r="R277" s="101">
        <v>1020</v>
      </c>
    </row>
    <row r="278">
      <c r="L278" s="98" t="s">
        <v>104808</v>
      </c>
      <c r="M278" s="98" t="s">
        <v>104809</v>
      </c>
      <c r="N278" s="98" t="s">
        <v>104810</v>
      </c>
      <c r="O278" s="101">
        <v>1210</v>
      </c>
      <c r="P278" s="101">
        <v>1210</v>
      </c>
    </row>
    <row r="279">
      <c r="K279" s="96" t="s">
        <v>104811</v>
      </c>
      <c r="O279" s="85">
        <f>SUM(O277:O278)</f>
      </c>
      <c r="P279" s="85">
        <f>SUM(P277:P278)</f>
      </c>
    </row>
    <row r="280">
      <c r="A280" s="98" t="s">
        <v>104812</v>
      </c>
      <c r="B280" s="98" t="s">
        <v>104813</v>
      </c>
      <c r="C280" s="100">
        <v>912</v>
      </c>
      <c r="D280" s="98" t="s">
        <v>104814</v>
      </c>
      <c r="E280" s="98" t="s">
        <v>104815</v>
      </c>
      <c r="F280" s="104">
        <v>37977</v>
      </c>
      <c r="G280" s="104">
        <v>45658</v>
      </c>
      <c r="H280" s="104">
        <v>46022</v>
      </c>
      <c r="J280" s="101">
        <v>1440</v>
      </c>
      <c r="K280" s="98" t="s">
        <v>104816</v>
      </c>
      <c r="L280" s="98" t="s">
        <v>104817</v>
      </c>
      <c r="M280" s="98" t="s">
        <v>104818</v>
      </c>
      <c r="N280" s="98" t="s">
        <v>104819</v>
      </c>
      <c r="O280" s="101">
        <v>30</v>
      </c>
      <c r="P280" s="101">
        <v>30</v>
      </c>
      <c r="Q280" s="101">
        <v>0</v>
      </c>
      <c r="R280" s="101">
        <v>990</v>
      </c>
    </row>
    <row r="281">
      <c r="L281" s="98" t="s">
        <v>104820</v>
      </c>
      <c r="M281" s="98" t="s">
        <v>104821</v>
      </c>
      <c r="N281" s="98" t="s">
        <v>104822</v>
      </c>
      <c r="O281" s="101">
        <v>1230</v>
      </c>
      <c r="P281" s="101">
        <v>1230</v>
      </c>
    </row>
    <row r="282">
      <c r="K282" s="96" t="s">
        <v>104823</v>
      </c>
      <c r="O282" s="85">
        <f>SUM(O280:O281)</f>
      </c>
      <c r="P282" s="85">
        <f>SUM(P280:P281)</f>
      </c>
    </row>
    <row r="283">
      <c r="A283" s="98" t="s">
        <v>104824</v>
      </c>
      <c r="B283" s="98" t="s">
        <v>104825</v>
      </c>
      <c r="C283" s="100">
        <v>782</v>
      </c>
      <c r="D283" s="98" t="s">
        <v>104826</v>
      </c>
      <c r="E283" s="98" t="s">
        <v>104827</v>
      </c>
      <c r="F283" s="104">
        <v>43335</v>
      </c>
      <c r="G283" s="104">
        <v>45717</v>
      </c>
      <c r="H283" s="104">
        <v>46081</v>
      </c>
      <c r="J283" s="101">
        <v>1320</v>
      </c>
      <c r="K283" s="98" t="s">
        <v>104828</v>
      </c>
      <c r="L283" s="98" t="s">
        <v>104829</v>
      </c>
      <c r="M283" s="98" t="s">
        <v>104830</v>
      </c>
      <c r="N283" s="98" t="s">
        <v>104831</v>
      </c>
      <c r="O283" s="101">
        <v>1190</v>
      </c>
      <c r="P283" s="101">
        <v>1190</v>
      </c>
      <c r="Q283" s="101">
        <v>0</v>
      </c>
      <c r="R283" s="101">
        <v>970</v>
      </c>
    </row>
    <row r="284">
      <c r="K284" s="96" t="s">
        <v>104832</v>
      </c>
      <c r="O284" s="85">
        <f>SUM(O283:O283)</f>
      </c>
      <c r="P284" s="85">
        <f>SUM(P283:P283)</f>
      </c>
    </row>
    <row r="285">
      <c r="A285" s="98" t="s">
        <v>104833</v>
      </c>
      <c r="B285" s="98" t="s">
        <v>104834</v>
      </c>
      <c r="C285" s="100">
        <v>645</v>
      </c>
      <c r="D285" s="98" t="s">
        <v>104835</v>
      </c>
      <c r="E285" s="98" t="s">
        <v>104836</v>
      </c>
      <c r="F285" s="104">
        <v>45636</v>
      </c>
      <c r="G285" s="104">
        <v>45636</v>
      </c>
      <c r="H285" s="104">
        <v>46000</v>
      </c>
      <c r="J285" s="101">
        <v>1290</v>
      </c>
      <c r="K285" s="98" t="s">
        <v>104837</v>
      </c>
      <c r="L285" s="98" t="s">
        <v>104838</v>
      </c>
      <c r="M285" s="98" t="s">
        <v>104839</v>
      </c>
      <c r="N285" s="98" t="s">
        <v>104840</v>
      </c>
      <c r="O285" s="101">
        <v>40</v>
      </c>
      <c r="P285" s="101">
        <v>40</v>
      </c>
      <c r="Q285" s="101">
        <v>0</v>
      </c>
      <c r="R285" s="101">
        <v>1290</v>
      </c>
    </row>
    <row r="286">
      <c r="L286" s="98" t="s">
        <v>104841</v>
      </c>
      <c r="M286" s="98" t="s">
        <v>104842</v>
      </c>
      <c r="N286" s="98" t="s">
        <v>104843</v>
      </c>
      <c r="O286" s="101">
        <v>1250</v>
      </c>
      <c r="P286" s="101">
        <v>1250</v>
      </c>
    </row>
    <row r="287">
      <c r="K287" s="96" t="s">
        <v>104844</v>
      </c>
      <c r="O287" s="85">
        <f>SUM(O285:O286)</f>
      </c>
      <c r="P287" s="85">
        <f>SUM(P285:P286)</f>
      </c>
    </row>
    <row r="288">
      <c r="A288" s="98" t="s">
        <v>104845</v>
      </c>
      <c r="B288" s="98" t="s">
        <v>104846</v>
      </c>
      <c r="C288" s="100">
        <v>912</v>
      </c>
      <c r="D288" s="98" t="s">
        <v>104847</v>
      </c>
      <c r="E288" s="98" t="s">
        <v>104848</v>
      </c>
      <c r="F288" s="104">
        <v>43689</v>
      </c>
      <c r="G288" s="104">
        <v>45536</v>
      </c>
      <c r="H288" s="104">
        <v>45900</v>
      </c>
      <c r="J288" s="101">
        <v>1440</v>
      </c>
      <c r="K288" s="98" t="s">
        <v>104849</v>
      </c>
      <c r="L288" s="98" t="s">
        <v>104850</v>
      </c>
      <c r="M288" s="98" t="s">
        <v>104851</v>
      </c>
      <c r="N288" s="98" t="s">
        <v>104852</v>
      </c>
      <c r="O288" s="101">
        <v>30</v>
      </c>
      <c r="P288" s="101">
        <v>30</v>
      </c>
      <c r="Q288" s="101">
        <v>0</v>
      </c>
      <c r="R288" s="101">
        <v>1140</v>
      </c>
    </row>
    <row r="289">
      <c r="L289" s="98" t="s">
        <v>104853</v>
      </c>
      <c r="M289" s="98" t="s">
        <v>104854</v>
      </c>
      <c r="N289" s="98" t="s">
        <v>104855</v>
      </c>
      <c r="O289" s="101">
        <v>1300</v>
      </c>
      <c r="P289" s="101">
        <v>1300</v>
      </c>
    </row>
    <row r="290">
      <c r="K290" s="96" t="s">
        <v>104856</v>
      </c>
      <c r="O290" s="85">
        <f>SUM(O288:O289)</f>
      </c>
      <c r="P290" s="85">
        <f>SUM(P288:P289)</f>
      </c>
    </row>
    <row r="291">
      <c r="A291" s="98" t="s">
        <v>104857</v>
      </c>
      <c r="B291" s="98" t="s">
        <v>104858</v>
      </c>
      <c r="C291" s="100">
        <v>912</v>
      </c>
      <c r="D291" s="98" t="s">
        <v>104859</v>
      </c>
      <c r="E291" s="98" t="s">
        <v>104860</v>
      </c>
      <c r="F291" s="104">
        <v>45485</v>
      </c>
      <c r="G291" s="104">
        <v>45485</v>
      </c>
      <c r="H291" s="104">
        <v>45869</v>
      </c>
      <c r="J291" s="101">
        <v>1440</v>
      </c>
      <c r="K291" s="98" t="s">
        <v>104861</v>
      </c>
      <c r="L291" s="98" t="s">
        <v>104862</v>
      </c>
      <c r="M291" s="98" t="s">
        <v>104863</v>
      </c>
      <c r="N291" s="98" t="s">
        <v>104864</v>
      </c>
      <c r="O291" s="101">
        <v>30</v>
      </c>
      <c r="P291" s="101">
        <v>30</v>
      </c>
      <c r="Q291" s="101">
        <v>0</v>
      </c>
      <c r="R291" s="101">
        <v>1440</v>
      </c>
    </row>
    <row r="292">
      <c r="L292" s="98" t="s">
        <v>104865</v>
      </c>
      <c r="M292" s="98" t="s">
        <v>104866</v>
      </c>
      <c r="N292" s="98" t="s">
        <v>104867</v>
      </c>
      <c r="O292" s="101">
        <v>1410</v>
      </c>
      <c r="P292" s="101">
        <v>1410</v>
      </c>
    </row>
    <row r="293">
      <c r="K293" s="96" t="s">
        <v>104868</v>
      </c>
      <c r="O293" s="85">
        <f>SUM(O291:O292)</f>
      </c>
      <c r="P293" s="85">
        <f>SUM(P291:P292)</f>
      </c>
    </row>
    <row r="294">
      <c r="A294" s="98" t="s">
        <v>104869</v>
      </c>
      <c r="B294" s="98" t="s">
        <v>104870</v>
      </c>
      <c r="C294" s="100">
        <v>728</v>
      </c>
      <c r="D294" s="98" t="s">
        <v>104871</v>
      </c>
      <c r="E294" s="98" t="s">
        <v>104872</v>
      </c>
      <c r="F294" s="104">
        <v>43894</v>
      </c>
      <c r="G294" s="104">
        <v>45748</v>
      </c>
      <c r="H294" s="104">
        <v>46112</v>
      </c>
      <c r="J294" s="101">
        <v>1380</v>
      </c>
      <c r="K294" s="98" t="s">
        <v>104873</v>
      </c>
      <c r="L294" s="98" t="s">
        <v>104874</v>
      </c>
      <c r="M294" s="98" t="s">
        <v>104875</v>
      </c>
      <c r="N294" s="98" t="s">
        <v>104876</v>
      </c>
      <c r="O294" s="101">
        <v>40</v>
      </c>
      <c r="P294" s="101">
        <v>40</v>
      </c>
      <c r="Q294" s="101">
        <v>0</v>
      </c>
      <c r="R294" s="101">
        <v>1120</v>
      </c>
    </row>
    <row r="295">
      <c r="L295" s="98" t="s">
        <v>104877</v>
      </c>
      <c r="M295" s="98" t="s">
        <v>104878</v>
      </c>
      <c r="N295" s="98" t="s">
        <v>104879</v>
      </c>
      <c r="O295" s="101">
        <v>1270</v>
      </c>
      <c r="P295" s="101">
        <v>1270</v>
      </c>
    </row>
    <row r="296">
      <c r="K296" s="96" t="s">
        <v>104880</v>
      </c>
      <c r="O296" s="85">
        <f>SUM(O294:O295)</f>
      </c>
      <c r="P296" s="85">
        <f>SUM(P294:P295)</f>
      </c>
    </row>
    <row r="297">
      <c r="A297" s="98" t="s">
        <v>104881</v>
      </c>
      <c r="B297" s="98" t="s">
        <v>104882</v>
      </c>
      <c r="C297" s="100">
        <v>728</v>
      </c>
      <c r="D297" s="98" t="s">
        <v>104883</v>
      </c>
      <c r="E297" s="98" t="s">
        <v>104884</v>
      </c>
      <c r="F297" s="104">
        <v>45638</v>
      </c>
      <c r="G297" s="104">
        <v>45638</v>
      </c>
      <c r="H297" s="104">
        <v>46002</v>
      </c>
      <c r="J297" s="101">
        <v>1380</v>
      </c>
      <c r="K297" s="98" t="s">
        <v>104885</v>
      </c>
      <c r="L297" s="98" t="s">
        <v>104886</v>
      </c>
      <c r="M297" s="98" t="s">
        <v>104887</v>
      </c>
      <c r="N297" s="98" t="s">
        <v>104888</v>
      </c>
      <c r="O297" s="101">
        <v>40</v>
      </c>
      <c r="P297" s="101">
        <v>40</v>
      </c>
      <c r="Q297" s="101">
        <v>0</v>
      </c>
      <c r="R297" s="101">
        <v>1380</v>
      </c>
    </row>
    <row r="298">
      <c r="L298" s="98" t="s">
        <v>104889</v>
      </c>
      <c r="M298" s="98" t="s">
        <v>104890</v>
      </c>
      <c r="N298" s="98" t="s">
        <v>104891</v>
      </c>
      <c r="O298" s="101">
        <v>1340</v>
      </c>
      <c r="P298" s="101">
        <v>1340</v>
      </c>
    </row>
    <row r="299">
      <c r="K299" s="96" t="s">
        <v>104892</v>
      </c>
      <c r="O299" s="85">
        <f>SUM(O297:O298)</f>
      </c>
      <c r="P299" s="85">
        <f>SUM(P297:P298)</f>
      </c>
    </row>
    <row r="300">
      <c r="A300" s="98" t="s">
        <v>104893</v>
      </c>
      <c r="B300" s="98" t="s">
        <v>104894</v>
      </c>
      <c r="C300" s="100">
        <v>728</v>
      </c>
      <c r="D300" s="98" t="s">
        <v>104895</v>
      </c>
      <c r="E300" s="98" t="s">
        <v>104896</v>
      </c>
      <c r="F300" s="104">
        <v>45569</v>
      </c>
      <c r="G300" s="104">
        <v>45569</v>
      </c>
      <c r="H300" s="104">
        <v>45961</v>
      </c>
      <c r="J300" s="101">
        <v>1380</v>
      </c>
      <c r="K300" s="98" t="s">
        <v>104897</v>
      </c>
      <c r="L300" s="98" t="s">
        <v>104898</v>
      </c>
      <c r="M300" s="98" t="s">
        <v>104899</v>
      </c>
      <c r="N300" s="98" t="s">
        <v>104900</v>
      </c>
      <c r="O300" s="101">
        <v>40</v>
      </c>
      <c r="P300" s="101">
        <v>40</v>
      </c>
      <c r="Q300" s="101">
        <v>0</v>
      </c>
      <c r="R300" s="101">
        <v>1380</v>
      </c>
    </row>
    <row r="301">
      <c r="L301" s="98" t="s">
        <v>104901</v>
      </c>
      <c r="M301" s="98" t="s">
        <v>104902</v>
      </c>
      <c r="N301" s="98" t="s">
        <v>104903</v>
      </c>
      <c r="O301" s="101">
        <v>1340</v>
      </c>
      <c r="P301" s="101">
        <v>1340</v>
      </c>
    </row>
    <row r="302">
      <c r="K302" s="96" t="s">
        <v>104904</v>
      </c>
      <c r="O302" s="85">
        <f>SUM(O300:O301)</f>
      </c>
      <c r="P302" s="85">
        <f>SUM(P300:P301)</f>
      </c>
    </row>
    <row r="303">
      <c r="A303" s="98" t="s">
        <v>104905</v>
      </c>
      <c r="B303" s="98" t="s">
        <v>104906</v>
      </c>
      <c r="C303" s="100">
        <v>728</v>
      </c>
      <c r="D303" s="98" t="s">
        <v>104907</v>
      </c>
      <c r="E303" s="98" t="s">
        <v>104908</v>
      </c>
      <c r="F303" s="104">
        <v>45176</v>
      </c>
      <c r="G303" s="104">
        <v>45566</v>
      </c>
      <c r="H303" s="104">
        <v>45930</v>
      </c>
      <c r="J303" s="101">
        <v>1380</v>
      </c>
      <c r="K303" s="98" t="s">
        <v>104909</v>
      </c>
      <c r="L303" s="98" t="s">
        <v>104910</v>
      </c>
      <c r="M303" s="98" t="s">
        <v>104911</v>
      </c>
      <c r="N303" s="98" t="s">
        <v>104912</v>
      </c>
      <c r="O303" s="101">
        <v>40</v>
      </c>
      <c r="P303" s="101">
        <v>40</v>
      </c>
      <c r="Q303" s="101">
        <v>0</v>
      </c>
      <c r="R303" s="101">
        <v>1280</v>
      </c>
    </row>
    <row r="304">
      <c r="L304" s="98" t="s">
        <v>104913</v>
      </c>
      <c r="M304" s="98" t="s">
        <v>104914</v>
      </c>
      <c r="N304" s="98" t="s">
        <v>104915</v>
      </c>
      <c r="O304" s="101">
        <v>1290</v>
      </c>
      <c r="P304" s="101">
        <v>1290</v>
      </c>
    </row>
    <row r="305">
      <c r="K305" s="96" t="s">
        <v>104916</v>
      </c>
      <c r="O305" s="85">
        <f>SUM(O303:O304)</f>
      </c>
      <c r="P305" s="85">
        <f>SUM(P303:P304)</f>
      </c>
    </row>
    <row r="306">
      <c r="A306" s="98" t="s">
        <v>104917</v>
      </c>
      <c r="B306" s="98" t="s">
        <v>104918</v>
      </c>
      <c r="C306" s="100">
        <v>912</v>
      </c>
      <c r="D306" s="98" t="s">
        <v>104919</v>
      </c>
      <c r="E306" s="98" t="s">
        <v>104920</v>
      </c>
      <c r="F306" s="104">
        <v>44572</v>
      </c>
      <c r="G306" s="104">
        <v>45689</v>
      </c>
      <c r="H306" s="104">
        <v>46053</v>
      </c>
      <c r="J306" s="101">
        <v>1440</v>
      </c>
      <c r="K306" s="98" t="s">
        <v>104921</v>
      </c>
      <c r="L306" s="98" t="s">
        <v>104922</v>
      </c>
      <c r="M306" s="98" t="s">
        <v>104923</v>
      </c>
      <c r="N306" s="98" t="s">
        <v>104924</v>
      </c>
      <c r="O306" s="101">
        <v>30</v>
      </c>
      <c r="P306" s="101">
        <v>30</v>
      </c>
      <c r="Q306" s="101">
        <v>0</v>
      </c>
      <c r="R306" s="101">
        <v>1240</v>
      </c>
    </row>
    <row r="307">
      <c r="L307" s="98" t="s">
        <v>104925</v>
      </c>
      <c r="M307" s="98" t="s">
        <v>104926</v>
      </c>
      <c r="N307" s="98" t="s">
        <v>104927</v>
      </c>
      <c r="O307" s="101">
        <v>1340</v>
      </c>
      <c r="P307" s="101">
        <v>1340</v>
      </c>
    </row>
    <row r="308">
      <c r="K308" s="96" t="s">
        <v>104928</v>
      </c>
      <c r="O308" s="85">
        <f>SUM(O306:O307)</f>
      </c>
      <c r="P308" s="85">
        <f>SUM(P306:P307)</f>
      </c>
    </row>
    <row r="309">
      <c r="A309" s="98" t="s">
        <v>104929</v>
      </c>
      <c r="B309" s="98" t="s">
        <v>104930</v>
      </c>
      <c r="C309" s="100">
        <v>912</v>
      </c>
      <c r="D309" s="98" t="s">
        <v>104931</v>
      </c>
      <c r="E309" s="98" t="s">
        <v>104932</v>
      </c>
      <c r="F309" s="104">
        <v>44599</v>
      </c>
      <c r="G309" s="104">
        <v>45717</v>
      </c>
      <c r="H309" s="104">
        <v>46081</v>
      </c>
      <c r="J309" s="101">
        <v>1440</v>
      </c>
      <c r="K309" s="98" t="s">
        <v>104933</v>
      </c>
      <c r="L309" s="98" t="s">
        <v>104934</v>
      </c>
      <c r="M309" s="98" t="s">
        <v>104935</v>
      </c>
      <c r="N309" s="98" t="s">
        <v>104936</v>
      </c>
      <c r="O309" s="101">
        <v>30</v>
      </c>
      <c r="P309" s="101">
        <v>30</v>
      </c>
      <c r="Q309" s="101">
        <v>0</v>
      </c>
      <c r="R309" s="101">
        <v>1237</v>
      </c>
    </row>
    <row r="310">
      <c r="L310" s="98" t="s">
        <v>104937</v>
      </c>
      <c r="M310" s="98" t="s">
        <v>104938</v>
      </c>
      <c r="N310" s="98" t="s">
        <v>104939</v>
      </c>
      <c r="O310" s="101">
        <v>1340</v>
      </c>
      <c r="P310" s="101">
        <v>1340</v>
      </c>
    </row>
    <row r="311">
      <c r="K311" s="96" t="s">
        <v>104940</v>
      </c>
      <c r="O311" s="85">
        <f>SUM(O309:O310)</f>
      </c>
      <c r="P311" s="85">
        <f>SUM(P309:P310)</f>
      </c>
    </row>
    <row r="312">
      <c r="A312" s="98" t="s">
        <v>104941</v>
      </c>
      <c r="B312" s="98" t="s">
        <v>104942</v>
      </c>
      <c r="C312" s="100">
        <v>782</v>
      </c>
      <c r="D312" s="98" t="s">
        <v>104943</v>
      </c>
      <c r="E312" s="98" t="s">
        <v>104944</v>
      </c>
      <c r="F312" s="104">
        <v>44810</v>
      </c>
      <c r="G312" s="104">
        <v>45566</v>
      </c>
      <c r="H312" s="104">
        <v>45930</v>
      </c>
      <c r="J312" s="101">
        <v>1320</v>
      </c>
      <c r="K312" s="98" t="s">
        <v>104945</v>
      </c>
      <c r="L312" s="98" t="s">
        <v>104946</v>
      </c>
      <c r="M312" s="98" t="s">
        <v>104947</v>
      </c>
      <c r="N312" s="98" t="s">
        <v>104948</v>
      </c>
      <c r="O312" s="101">
        <v>1270</v>
      </c>
      <c r="P312" s="101">
        <v>1270</v>
      </c>
      <c r="Q312" s="101">
        <v>-1</v>
      </c>
      <c r="R312" s="101">
        <v>1170</v>
      </c>
    </row>
    <row r="313">
      <c r="K313" s="96" t="s">
        <v>104949</v>
      </c>
      <c r="O313" s="85">
        <f>SUM(O312:O312)</f>
      </c>
      <c r="P313" s="85">
        <f>SUM(P312:P312)</f>
      </c>
    </row>
    <row r="314">
      <c r="A314" s="98" t="s">
        <v>104950</v>
      </c>
      <c r="B314" s="98" t="s">
        <v>104951</v>
      </c>
      <c r="C314" s="100">
        <v>645</v>
      </c>
      <c r="D314" s="98" t="s">
        <v>104952</v>
      </c>
      <c r="E314" s="98" t="s">
        <v>104953</v>
      </c>
      <c r="F314" s="104">
        <v>44750</v>
      </c>
      <c r="G314" s="104">
        <v>45505</v>
      </c>
      <c r="H314" s="104">
        <v>45869</v>
      </c>
      <c r="J314" s="101">
        <v>1290</v>
      </c>
      <c r="K314" s="98" t="s">
        <v>104954</v>
      </c>
      <c r="L314" s="98" t="s">
        <v>104955</v>
      </c>
      <c r="M314" s="98" t="s">
        <v>104956</v>
      </c>
      <c r="N314" s="98" t="s">
        <v>104957</v>
      </c>
      <c r="O314" s="101">
        <v>40</v>
      </c>
      <c r="P314" s="101">
        <v>40</v>
      </c>
      <c r="Q314" s="101">
        <v>-41.5</v>
      </c>
      <c r="R314" s="101">
        <v>1140</v>
      </c>
    </row>
    <row r="315">
      <c r="L315" s="98" t="s">
        <v>104958</v>
      </c>
      <c r="M315" s="98" t="s">
        <v>104959</v>
      </c>
      <c r="N315" s="98" t="s">
        <v>104960</v>
      </c>
      <c r="O315" s="101">
        <v>1200</v>
      </c>
      <c r="P315" s="101">
        <v>1200</v>
      </c>
    </row>
    <row r="316">
      <c r="L316" s="98" t="s">
        <v>104961</v>
      </c>
      <c r="M316" s="98" t="s">
        <v>104962</v>
      </c>
      <c r="N316" s="98" t="s">
        <v>104963</v>
      </c>
      <c r="O316" s="101">
        <v>2.5</v>
      </c>
      <c r="P316" s="101">
        <v>0</v>
      </c>
    </row>
    <row r="317">
      <c r="L317" s="98" t="s">
        <v>104964</v>
      </c>
      <c r="M317" s="98" t="s">
        <v>104965</v>
      </c>
      <c r="N317" s="98" t="s">
        <v>104966</v>
      </c>
      <c r="O317" s="101">
        <v>30</v>
      </c>
      <c r="P317" s="101">
        <v>0</v>
      </c>
    </row>
    <row r="318">
      <c r="L318" s="98" t="s">
        <v>104967</v>
      </c>
      <c r="M318" s="98" t="s">
        <v>104968</v>
      </c>
      <c r="N318" s="98" t="s">
        <v>104969</v>
      </c>
      <c r="O318" s="101">
        <v>111</v>
      </c>
      <c r="P318" s="101">
        <v>0</v>
      </c>
    </row>
    <row r="319">
      <c r="L319" s="98" t="s">
        <v>104970</v>
      </c>
      <c r="M319" s="98" t="s">
        <v>104971</v>
      </c>
      <c r="N319" s="98" t="s">
        <v>104972</v>
      </c>
      <c r="O319" s="101">
        <v>25</v>
      </c>
      <c r="P319" s="101">
        <v>0</v>
      </c>
    </row>
    <row r="320">
      <c r="K320" s="96" t="s">
        <v>104973</v>
      </c>
      <c r="O320" s="85">
        <f>SUM(O314:O319)</f>
      </c>
      <c r="P320" s="85">
        <f>SUM(P314:P319)</f>
      </c>
    </row>
    <row r="321">
      <c r="A321" s="98" t="s">
        <v>104974</v>
      </c>
      <c r="B321" s="98" t="s">
        <v>104975</v>
      </c>
      <c r="C321" s="100">
        <v>912</v>
      </c>
      <c r="D321" s="98" t="s">
        <v>104976</v>
      </c>
      <c r="E321" s="98" t="s">
        <v>104977</v>
      </c>
      <c r="F321" s="104">
        <v>43683</v>
      </c>
      <c r="G321" s="104">
        <v>45413</v>
      </c>
      <c r="H321" s="104">
        <v>45777</v>
      </c>
      <c r="J321" s="101">
        <v>1440</v>
      </c>
      <c r="K321" s="98" t="s">
        <v>104978</v>
      </c>
      <c r="L321" s="98" t="s">
        <v>104979</v>
      </c>
      <c r="M321" s="98" t="s">
        <v>104980</v>
      </c>
      <c r="N321" s="98" t="s">
        <v>104981</v>
      </c>
      <c r="O321" s="101">
        <v>30</v>
      </c>
      <c r="P321" s="101">
        <v>30</v>
      </c>
      <c r="Q321" s="101">
        <v>0</v>
      </c>
      <c r="R321" s="101">
        <v>1140</v>
      </c>
    </row>
    <row r="322">
      <c r="L322" s="98" t="s">
        <v>104982</v>
      </c>
      <c r="M322" s="98" t="s">
        <v>104983</v>
      </c>
      <c r="N322" s="98" t="s">
        <v>104984</v>
      </c>
      <c r="O322" s="101">
        <v>1250</v>
      </c>
      <c r="P322" s="101">
        <v>1250</v>
      </c>
    </row>
    <row r="323">
      <c r="K323" s="96" t="s">
        <v>104985</v>
      </c>
      <c r="O323" s="85">
        <f>SUM(O321:O322)</f>
      </c>
      <c r="P323" s="85">
        <f>SUM(P321:P322)</f>
      </c>
    </row>
    <row r="324">
      <c r="A324" s="98" t="s">
        <v>104986</v>
      </c>
      <c r="B324" s="98" t="s">
        <v>104987</v>
      </c>
      <c r="C324" s="100">
        <v>912</v>
      </c>
      <c r="D324" s="98" t="s">
        <v>104988</v>
      </c>
      <c r="E324" s="98" t="s">
        <v>104989</v>
      </c>
      <c r="F324" s="104">
        <v>38233</v>
      </c>
      <c r="G324" s="104">
        <v>45536</v>
      </c>
      <c r="H324" s="104">
        <v>45900</v>
      </c>
      <c r="J324" s="101">
        <v>1440</v>
      </c>
      <c r="K324" s="98" t="s">
        <v>104990</v>
      </c>
      <c r="L324" s="98" t="s">
        <v>104991</v>
      </c>
      <c r="M324" s="98" t="s">
        <v>104992</v>
      </c>
      <c r="N324" s="98" t="s">
        <v>104993</v>
      </c>
      <c r="O324" s="101">
        <v>30</v>
      </c>
      <c r="P324" s="101">
        <v>30</v>
      </c>
      <c r="Q324" s="101">
        <v>0</v>
      </c>
      <c r="R324" s="101">
        <v>990</v>
      </c>
    </row>
    <row r="325">
      <c r="L325" s="98" t="s">
        <v>104994</v>
      </c>
      <c r="M325" s="98" t="s">
        <v>104995</v>
      </c>
      <c r="N325" s="98" t="s">
        <v>104996</v>
      </c>
      <c r="O325" s="101">
        <v>1210</v>
      </c>
      <c r="P325" s="101">
        <v>1210</v>
      </c>
    </row>
    <row r="326">
      <c r="K326" s="96" t="s">
        <v>104997</v>
      </c>
      <c r="O326" s="85">
        <f>SUM(O324:O325)</f>
      </c>
      <c r="P326" s="85">
        <f>SUM(P324:P325)</f>
      </c>
    </row>
    <row r="327">
      <c r="A327" s="98" t="s">
        <v>104998</v>
      </c>
      <c r="B327" s="98" t="s">
        <v>104999</v>
      </c>
      <c r="C327" s="100">
        <v>728</v>
      </c>
      <c r="D327" s="98" t="s">
        <v>105000</v>
      </c>
      <c r="E327" s="98" t="s">
        <v>105001</v>
      </c>
      <c r="F327" s="104">
        <v>43656</v>
      </c>
      <c r="G327" s="104">
        <v>45505</v>
      </c>
      <c r="H327" s="104">
        <v>45869</v>
      </c>
      <c r="J327" s="101">
        <v>1380</v>
      </c>
      <c r="K327" s="98" t="s">
        <v>105002</v>
      </c>
      <c r="L327" s="98" t="s">
        <v>105003</v>
      </c>
      <c r="M327" s="98" t="s">
        <v>105004</v>
      </c>
      <c r="N327" s="98" t="s">
        <v>105005</v>
      </c>
      <c r="O327" s="101">
        <v>40</v>
      </c>
      <c r="P327" s="101">
        <v>40</v>
      </c>
      <c r="Q327" s="101">
        <v>0</v>
      </c>
      <c r="R327" s="101">
        <v>1080</v>
      </c>
    </row>
    <row r="328">
      <c r="L328" s="98" t="s">
        <v>105006</v>
      </c>
      <c r="M328" s="98" t="s">
        <v>105007</v>
      </c>
      <c r="N328" s="98" t="s">
        <v>105008</v>
      </c>
      <c r="O328" s="101">
        <v>1230</v>
      </c>
      <c r="P328" s="101">
        <v>1230</v>
      </c>
    </row>
    <row r="329">
      <c r="K329" s="96" t="s">
        <v>105009</v>
      </c>
      <c r="O329" s="85">
        <f>SUM(O327:O328)</f>
      </c>
      <c r="P329" s="85">
        <f>SUM(P327:P328)</f>
      </c>
    </row>
    <row r="330">
      <c r="A330" s="98" t="s">
        <v>105010</v>
      </c>
      <c r="B330" s="98" t="s">
        <v>105011</v>
      </c>
      <c r="C330" s="100">
        <v>728</v>
      </c>
      <c r="D330" s="98" t="s">
        <v>105012</v>
      </c>
      <c r="E330" s="98" t="s">
        <v>105013</v>
      </c>
      <c r="F330" s="104">
        <v>44904</v>
      </c>
      <c r="G330" s="104">
        <v>45658</v>
      </c>
      <c r="H330" s="104">
        <v>46022</v>
      </c>
      <c r="J330" s="101">
        <v>1380</v>
      </c>
      <c r="K330" s="98" t="s">
        <v>105014</v>
      </c>
      <c r="L330" s="98" t="s">
        <v>105015</v>
      </c>
      <c r="M330" s="98" t="s">
        <v>105016</v>
      </c>
      <c r="N330" s="98" t="s">
        <v>105017</v>
      </c>
      <c r="O330" s="101">
        <v>40</v>
      </c>
      <c r="P330" s="101">
        <v>40</v>
      </c>
      <c r="Q330" s="101">
        <v>0</v>
      </c>
      <c r="R330" s="101">
        <v>1230</v>
      </c>
    </row>
    <row r="331">
      <c r="L331" s="98" t="s">
        <v>105018</v>
      </c>
      <c r="M331" s="98" t="s">
        <v>105019</v>
      </c>
      <c r="N331" s="98" t="s">
        <v>105020</v>
      </c>
      <c r="O331" s="101">
        <v>1290</v>
      </c>
      <c r="P331" s="101">
        <v>1290</v>
      </c>
    </row>
    <row r="332">
      <c r="K332" s="96" t="s">
        <v>105021</v>
      </c>
      <c r="O332" s="85">
        <f>SUM(O330:O331)</f>
      </c>
      <c r="P332" s="85">
        <f>SUM(P330:P331)</f>
      </c>
    </row>
    <row r="333">
      <c r="A333" s="98" t="s">
        <v>105022</v>
      </c>
      <c r="B333" s="98" t="s">
        <v>105023</v>
      </c>
      <c r="C333" s="100">
        <v>728</v>
      </c>
      <c r="D333" s="98" t="s">
        <v>105024</v>
      </c>
      <c r="E333" s="98" t="s">
        <v>105025</v>
      </c>
      <c r="F333" s="104">
        <v>44788</v>
      </c>
      <c r="G333" s="104">
        <v>45536</v>
      </c>
      <c r="H333" s="104">
        <v>45900</v>
      </c>
      <c r="J333" s="101">
        <v>1340</v>
      </c>
      <c r="K333" s="98" t="s">
        <v>105026</v>
      </c>
      <c r="L333" s="98" t="s">
        <v>105027</v>
      </c>
      <c r="M333" s="98" t="s">
        <v>105028</v>
      </c>
      <c r="N333" s="98" t="s">
        <v>105029</v>
      </c>
      <c r="O333" s="101">
        <v>1290</v>
      </c>
      <c r="P333" s="101">
        <v>1290</v>
      </c>
      <c r="Q333" s="101">
        <v>0</v>
      </c>
      <c r="R333" s="101">
        <v>1190</v>
      </c>
    </row>
    <row r="334">
      <c r="K334" s="96" t="s">
        <v>105030</v>
      </c>
      <c r="O334" s="85">
        <f>SUM(O333:O333)</f>
      </c>
      <c r="P334" s="85">
        <f>SUM(P333:P333)</f>
      </c>
    </row>
    <row r="335">
      <c r="A335" s="98" t="s">
        <v>105031</v>
      </c>
      <c r="B335" s="98" t="s">
        <v>105032</v>
      </c>
      <c r="C335" s="100">
        <v>728</v>
      </c>
      <c r="D335" s="98" t="s">
        <v>105033</v>
      </c>
      <c r="E335" s="98" t="s">
        <v>105034</v>
      </c>
      <c r="F335" s="104">
        <v>45237</v>
      </c>
      <c r="G335" s="104">
        <v>45627</v>
      </c>
      <c r="H335" s="104">
        <v>45991</v>
      </c>
      <c r="J335" s="101">
        <v>1340</v>
      </c>
      <c r="K335" s="98" t="s">
        <v>105035</v>
      </c>
      <c r="L335" s="98" t="s">
        <v>105036</v>
      </c>
      <c r="M335" s="98" t="s">
        <v>105037</v>
      </c>
      <c r="N335" s="98" t="s">
        <v>105038</v>
      </c>
      <c r="O335" s="101">
        <v>1290</v>
      </c>
      <c r="P335" s="101">
        <v>1290</v>
      </c>
      <c r="Q335" s="101">
        <v>-10</v>
      </c>
      <c r="R335" s="101">
        <v>1240</v>
      </c>
    </row>
    <row r="336">
      <c r="K336" s="96" t="s">
        <v>105039</v>
      </c>
      <c r="O336" s="85">
        <f>SUM(O335:O335)</f>
      </c>
      <c r="P336" s="85">
        <f>SUM(P335:P335)</f>
      </c>
    </row>
    <row r="337">
      <c r="A337" s="98" t="s">
        <v>105040</v>
      </c>
      <c r="B337" s="98" t="s">
        <v>105041</v>
      </c>
      <c r="C337" s="100">
        <v>645</v>
      </c>
      <c r="D337" s="98" t="s">
        <v>105042</v>
      </c>
      <c r="E337" s="98" t="s">
        <v>105043</v>
      </c>
      <c r="F337" s="104">
        <v>42097</v>
      </c>
      <c r="G337" s="104">
        <v>45566</v>
      </c>
      <c r="H337" s="104">
        <v>45930</v>
      </c>
      <c r="J337" s="101">
        <v>1250</v>
      </c>
      <c r="K337" s="98" t="s">
        <v>105044</v>
      </c>
      <c r="L337" s="98" t="s">
        <v>105045</v>
      </c>
      <c r="M337" s="98" t="s">
        <v>105046</v>
      </c>
      <c r="N337" s="98" t="s">
        <v>105047</v>
      </c>
      <c r="O337" s="101">
        <v>1050</v>
      </c>
      <c r="P337" s="101">
        <v>1050</v>
      </c>
      <c r="Q337" s="101">
        <v>-510</v>
      </c>
      <c r="R337" s="101">
        <v>800</v>
      </c>
    </row>
    <row r="338">
      <c r="K338" s="96" t="s">
        <v>105048</v>
      </c>
      <c r="O338" s="85">
        <f>SUM(O337:O337)</f>
      </c>
      <c r="P338" s="85">
        <f>SUM(P337:P337)</f>
      </c>
    </row>
    <row r="339">
      <c r="A339" s="98" t="s">
        <v>105049</v>
      </c>
      <c r="B339" s="98" t="s">
        <v>105050</v>
      </c>
      <c r="C339" s="100">
        <v>645</v>
      </c>
      <c r="D339" s="98" t="s">
        <v>105051</v>
      </c>
      <c r="E339" s="98" t="s">
        <v>105052</v>
      </c>
      <c r="F339" s="104">
        <v>44939</v>
      </c>
      <c r="G339" s="104">
        <v>45689</v>
      </c>
      <c r="J339" s="101">
        <v>1250</v>
      </c>
      <c r="K339" s="98" t="s">
        <v>105053</v>
      </c>
      <c r="L339" s="98" t="s">
        <v>105054</v>
      </c>
      <c r="M339" s="98" t="s">
        <v>105055</v>
      </c>
      <c r="N339" s="98" t="s">
        <v>105056</v>
      </c>
      <c r="O339" s="101">
        <v>1250</v>
      </c>
      <c r="P339" s="101">
        <v>1250</v>
      </c>
      <c r="Q339" s="101">
        <v>0</v>
      </c>
      <c r="R339" s="101">
        <v>1100</v>
      </c>
    </row>
    <row r="340">
      <c r="L340" s="98" t="s">
        <v>105057</v>
      </c>
      <c r="M340" s="98" t="s">
        <v>105058</v>
      </c>
      <c r="N340" s="98" t="s">
        <v>105059</v>
      </c>
      <c r="O340" s="101">
        <v>200</v>
      </c>
      <c r="P340" s="101">
        <v>200</v>
      </c>
    </row>
    <row r="341">
      <c r="K341" s="96" t="s">
        <v>105060</v>
      </c>
      <c r="O341" s="85">
        <f>SUM(O339:O340)</f>
      </c>
      <c r="P341" s="85">
        <f>SUM(P339:P340)</f>
      </c>
    </row>
    <row r="342">
      <c r="A342" s="98" t="s">
        <v>105061</v>
      </c>
      <c r="B342" s="98" t="s">
        <v>105062</v>
      </c>
      <c r="C342" s="100">
        <v>345</v>
      </c>
      <c r="D342" s="98" t="s">
        <v>105063</v>
      </c>
      <c r="E342" s="98" t="s">
        <v>105064</v>
      </c>
      <c r="F342" s="104">
        <v>45576</v>
      </c>
      <c r="G342" s="104">
        <v>45576</v>
      </c>
      <c r="H342" s="104">
        <v>45961</v>
      </c>
      <c r="J342" s="101">
        <v>1110</v>
      </c>
      <c r="K342" s="98" t="s">
        <v>105065</v>
      </c>
      <c r="L342" s="98" t="s">
        <v>105066</v>
      </c>
      <c r="M342" s="98" t="s">
        <v>105067</v>
      </c>
      <c r="N342" s="98" t="s">
        <v>105068</v>
      </c>
      <c r="O342" s="101">
        <v>1110</v>
      </c>
      <c r="P342" s="101">
        <v>1110</v>
      </c>
      <c r="Q342" s="101">
        <v>0</v>
      </c>
      <c r="R342" s="101">
        <v>1110</v>
      </c>
    </row>
    <row r="343">
      <c r="K343" s="96" t="s">
        <v>105069</v>
      </c>
      <c r="O343" s="85">
        <f>SUM(O342:O342)</f>
      </c>
      <c r="P343" s="85">
        <f>SUM(P342:P342)</f>
      </c>
    </row>
    <row r="344">
      <c r="A344" s="98" t="s">
        <v>105070</v>
      </c>
      <c r="B344" s="98" t="s">
        <v>105071</v>
      </c>
      <c r="C344" s="100">
        <v>645</v>
      </c>
      <c r="D344" s="98" t="s">
        <v>105072</v>
      </c>
      <c r="E344" s="98" t="s">
        <v>105073</v>
      </c>
      <c r="F344" s="104">
        <v>45622</v>
      </c>
      <c r="G344" s="104">
        <v>45622</v>
      </c>
      <c r="H344" s="104">
        <v>45986</v>
      </c>
      <c r="J344" s="101">
        <v>1250</v>
      </c>
      <c r="K344" s="98" t="s">
        <v>105074</v>
      </c>
      <c r="L344" s="98" t="s">
        <v>105075</v>
      </c>
      <c r="M344" s="98" t="s">
        <v>105076</v>
      </c>
      <c r="N344" s="98" t="s">
        <v>105077</v>
      </c>
      <c r="O344" s="101">
        <v>1250</v>
      </c>
      <c r="P344" s="101">
        <v>1250</v>
      </c>
      <c r="Q344" s="101">
        <v>0</v>
      </c>
      <c r="R344" s="101">
        <v>1250</v>
      </c>
    </row>
    <row r="345">
      <c r="K345" s="96" t="s">
        <v>105078</v>
      </c>
      <c r="O345" s="85">
        <f>SUM(O344:O344)</f>
      </c>
      <c r="P345" s="85">
        <f>SUM(P344:P344)</f>
      </c>
    </row>
    <row r="346">
      <c r="A346" s="98" t="s">
        <v>105079</v>
      </c>
      <c r="B346" s="98" t="s">
        <v>105080</v>
      </c>
      <c r="C346" s="100">
        <v>728</v>
      </c>
      <c r="D346" s="98" t="s">
        <v>105081</v>
      </c>
      <c r="E346" s="98" t="s">
        <v>105082</v>
      </c>
      <c r="F346" s="104">
        <v>41463</v>
      </c>
      <c r="G346" s="104">
        <v>45474</v>
      </c>
      <c r="H346" s="104">
        <v>45838</v>
      </c>
      <c r="J346" s="101">
        <v>1340</v>
      </c>
      <c r="K346" s="98" t="s">
        <v>105083</v>
      </c>
      <c r="L346" s="98" t="s">
        <v>105084</v>
      </c>
      <c r="M346" s="98" t="s">
        <v>105085</v>
      </c>
      <c r="N346" s="98" t="s">
        <v>105086</v>
      </c>
      <c r="O346" s="101">
        <v>1140</v>
      </c>
      <c r="P346" s="101">
        <v>1140</v>
      </c>
      <c r="Q346" s="101">
        <v>0</v>
      </c>
      <c r="R346" s="101">
        <v>900</v>
      </c>
    </row>
    <row r="347">
      <c r="K347" s="96" t="s">
        <v>105087</v>
      </c>
      <c r="O347" s="85">
        <f>SUM(O346:O346)</f>
      </c>
      <c r="P347" s="85">
        <f>SUM(P346:P346)</f>
      </c>
    </row>
    <row r="348">
      <c r="A348" s="98" t="s">
        <v>105088</v>
      </c>
      <c r="B348" s="98" t="s">
        <v>105089</v>
      </c>
      <c r="C348" s="100">
        <v>728</v>
      </c>
      <c r="D348" s="98" t="s">
        <v>105090</v>
      </c>
      <c r="E348" s="98" t="s">
        <v>105091</v>
      </c>
      <c r="F348" s="104">
        <v>45610</v>
      </c>
      <c r="G348" s="104">
        <v>45610</v>
      </c>
      <c r="H348" s="104">
        <v>45974</v>
      </c>
      <c r="J348" s="101">
        <v>1340</v>
      </c>
      <c r="K348" s="98" t="s">
        <v>105092</v>
      </c>
      <c r="L348" s="98" t="s">
        <v>105093</v>
      </c>
      <c r="M348" s="98" t="s">
        <v>105094</v>
      </c>
      <c r="N348" s="98" t="s">
        <v>105095</v>
      </c>
      <c r="O348" s="101">
        <v>1340</v>
      </c>
      <c r="P348" s="101">
        <v>1340</v>
      </c>
      <c r="Q348" s="101">
        <v>0</v>
      </c>
      <c r="R348" s="101">
        <v>1340</v>
      </c>
    </row>
    <row r="349">
      <c r="K349" s="96" t="s">
        <v>105096</v>
      </c>
      <c r="O349" s="85">
        <f>SUM(O348:O348)</f>
      </c>
      <c r="P349" s="85">
        <f>SUM(P348:P348)</f>
      </c>
    </row>
    <row r="350">
      <c r="A350" s="98" t="s">
        <v>105097</v>
      </c>
      <c r="B350" s="98" t="s">
        <v>105098</v>
      </c>
      <c r="C350" s="100">
        <v>728</v>
      </c>
      <c r="D350" s="98" t="s">
        <v>105099</v>
      </c>
      <c r="E350" s="98" t="s">
        <v>105100</v>
      </c>
      <c r="F350" s="104">
        <v>43595</v>
      </c>
      <c r="G350" s="104">
        <v>45444</v>
      </c>
      <c r="H350" s="104">
        <v>45808</v>
      </c>
      <c r="J350" s="101">
        <v>1380</v>
      </c>
      <c r="K350" s="98" t="s">
        <v>105101</v>
      </c>
      <c r="L350" s="98" t="s">
        <v>105102</v>
      </c>
      <c r="M350" s="98" t="s">
        <v>105103</v>
      </c>
      <c r="N350" s="98" t="s">
        <v>105104</v>
      </c>
      <c r="O350" s="101">
        <v>40</v>
      </c>
      <c r="P350" s="101">
        <v>40</v>
      </c>
      <c r="Q350" s="101">
        <v>0</v>
      </c>
      <c r="R350" s="101">
        <v>1080</v>
      </c>
    </row>
    <row r="351">
      <c r="L351" s="98" t="s">
        <v>105105</v>
      </c>
      <c r="M351" s="98" t="s">
        <v>105106</v>
      </c>
      <c r="N351" s="98" t="s">
        <v>105107</v>
      </c>
      <c r="O351" s="101">
        <v>1210</v>
      </c>
      <c r="P351" s="101">
        <v>1210</v>
      </c>
    </row>
    <row r="352">
      <c r="K352" s="96" t="s">
        <v>105108</v>
      </c>
      <c r="O352" s="85">
        <f>SUM(O350:O351)</f>
      </c>
      <c r="P352" s="85">
        <f>SUM(P350:P351)</f>
      </c>
    </row>
    <row r="353">
      <c r="A353" s="98" t="s">
        <v>105109</v>
      </c>
      <c r="B353" s="98" t="s">
        <v>105110</v>
      </c>
      <c r="C353" s="100">
        <v>728</v>
      </c>
      <c r="D353" s="98" t="s">
        <v>105111</v>
      </c>
      <c r="E353" s="98" t="s">
        <v>105112</v>
      </c>
      <c r="F353" s="104">
        <v>44910</v>
      </c>
      <c r="G353" s="104">
        <v>45658</v>
      </c>
      <c r="H353" s="104">
        <v>46022</v>
      </c>
      <c r="J353" s="101">
        <v>1380</v>
      </c>
      <c r="K353" s="98" t="s">
        <v>105113</v>
      </c>
      <c r="L353" s="98" t="s">
        <v>105114</v>
      </c>
      <c r="M353" s="98" t="s">
        <v>105115</v>
      </c>
      <c r="N353" s="98" t="s">
        <v>105116</v>
      </c>
      <c r="O353" s="101">
        <v>40</v>
      </c>
      <c r="P353" s="101">
        <v>40</v>
      </c>
      <c r="Q353" s="101">
        <v>0</v>
      </c>
      <c r="R353" s="101">
        <v>1230</v>
      </c>
    </row>
    <row r="354">
      <c r="L354" s="98" t="s">
        <v>105117</v>
      </c>
      <c r="M354" s="98" t="s">
        <v>105118</v>
      </c>
      <c r="N354" s="98" t="s">
        <v>105119</v>
      </c>
      <c r="O354" s="101">
        <v>1290</v>
      </c>
      <c r="P354" s="101">
        <v>1290</v>
      </c>
    </row>
    <row r="355">
      <c r="K355" s="96" t="s">
        <v>105120</v>
      </c>
      <c r="O355" s="85">
        <f>SUM(O353:O354)</f>
      </c>
      <c r="P355" s="85">
        <f>SUM(P353:P354)</f>
      </c>
    </row>
    <row r="356">
      <c r="A356" s="98" t="s">
        <v>105121</v>
      </c>
      <c r="B356" s="98" t="s">
        <v>105122</v>
      </c>
      <c r="C356" s="100">
        <v>645</v>
      </c>
      <c r="D356" s="98" t="s">
        <v>105123</v>
      </c>
      <c r="E356" s="98" t="s">
        <v>105124</v>
      </c>
      <c r="F356" s="104">
        <v>45426</v>
      </c>
      <c r="G356" s="104">
        <v>45426</v>
      </c>
      <c r="H356" s="104">
        <v>45808</v>
      </c>
      <c r="J356" s="101">
        <v>1290</v>
      </c>
      <c r="K356" s="98" t="s">
        <v>105125</v>
      </c>
      <c r="L356" s="98" t="s">
        <v>105126</v>
      </c>
      <c r="M356" s="98" t="s">
        <v>105127</v>
      </c>
      <c r="N356" s="98" t="s">
        <v>105128</v>
      </c>
      <c r="O356" s="101">
        <v>40</v>
      </c>
      <c r="P356" s="101">
        <v>40</v>
      </c>
      <c r="Q356" s="101">
        <v>0</v>
      </c>
      <c r="R356" s="101">
        <v>1290</v>
      </c>
    </row>
    <row r="357">
      <c r="L357" s="98" t="s">
        <v>105129</v>
      </c>
      <c r="M357" s="98" t="s">
        <v>105130</v>
      </c>
      <c r="N357" s="98" t="s">
        <v>105131</v>
      </c>
      <c r="O357" s="101">
        <v>1250</v>
      </c>
      <c r="P357" s="101">
        <v>1250</v>
      </c>
    </row>
    <row r="358">
      <c r="K358" s="96" t="s">
        <v>105132</v>
      </c>
      <c r="O358" s="85">
        <f>SUM(O356:O357)</f>
      </c>
      <c r="P358" s="85">
        <f>SUM(P356:P357)</f>
      </c>
    </row>
    <row r="359">
      <c r="A359" s="98" t="s">
        <v>105133</v>
      </c>
      <c r="B359" s="98" t="s">
        <v>105134</v>
      </c>
      <c r="C359" s="100">
        <v>645</v>
      </c>
      <c r="D359" s="98" t="s">
        <v>105135</v>
      </c>
      <c r="E359" s="98" t="s">
        <v>105136</v>
      </c>
      <c r="F359" s="104">
        <v>43808</v>
      </c>
      <c r="G359" s="104">
        <v>45689</v>
      </c>
      <c r="J359" s="101">
        <v>1290</v>
      </c>
      <c r="K359" s="98" t="s">
        <v>105137</v>
      </c>
      <c r="L359" s="98" t="s">
        <v>105138</v>
      </c>
      <c r="M359" s="98" t="s">
        <v>105139</v>
      </c>
      <c r="N359" s="98" t="s">
        <v>105140</v>
      </c>
      <c r="O359" s="101">
        <v>40</v>
      </c>
      <c r="P359" s="101">
        <v>40</v>
      </c>
      <c r="Q359" s="101">
        <v>0</v>
      </c>
      <c r="R359" s="101">
        <v>990</v>
      </c>
    </row>
    <row r="360">
      <c r="L360" s="98" t="s">
        <v>105141</v>
      </c>
      <c r="M360" s="98" t="s">
        <v>105142</v>
      </c>
      <c r="N360" s="98" t="s">
        <v>105143</v>
      </c>
      <c r="O360" s="101">
        <v>1350</v>
      </c>
      <c r="P360" s="101">
        <v>1350</v>
      </c>
    </row>
    <row r="361">
      <c r="L361" s="98" t="s">
        <v>105144</v>
      </c>
      <c r="M361" s="98" t="s">
        <v>105145</v>
      </c>
      <c r="N361" s="98" t="s">
        <v>105146</v>
      </c>
      <c r="O361" s="101">
        <v>200</v>
      </c>
      <c r="P361" s="101">
        <v>200</v>
      </c>
    </row>
    <row r="362">
      <c r="K362" s="96" t="s">
        <v>105147</v>
      </c>
      <c r="O362" s="85">
        <f>SUM(O359:O361)</f>
      </c>
      <c r="P362" s="85">
        <f>SUM(P359:P361)</f>
      </c>
    </row>
    <row r="363">
      <c r="A363" s="98" t="s">
        <v>105148</v>
      </c>
      <c r="B363" s="98" t="s">
        <v>105149</v>
      </c>
      <c r="C363" s="100">
        <v>645</v>
      </c>
      <c r="D363" s="98" t="s">
        <v>105150</v>
      </c>
      <c r="E363" s="98" t="s">
        <v>105151</v>
      </c>
      <c r="F363" s="104">
        <v>42208</v>
      </c>
      <c r="G363" s="104">
        <v>45505</v>
      </c>
      <c r="H363" s="104">
        <v>45869</v>
      </c>
      <c r="J363" s="101">
        <v>1290</v>
      </c>
      <c r="K363" s="98" t="s">
        <v>105152</v>
      </c>
      <c r="L363" s="98" t="s">
        <v>105153</v>
      </c>
      <c r="M363" s="98" t="s">
        <v>105154</v>
      </c>
      <c r="N363" s="98" t="s">
        <v>105155</v>
      </c>
      <c r="O363" s="101">
        <v>40</v>
      </c>
      <c r="P363" s="101">
        <v>40</v>
      </c>
      <c r="Q363" s="101">
        <v>-1110</v>
      </c>
      <c r="R363" s="101">
        <v>850</v>
      </c>
    </row>
    <row r="364">
      <c r="L364" s="98" t="s">
        <v>105156</v>
      </c>
      <c r="M364" s="98" t="s">
        <v>105157</v>
      </c>
      <c r="N364" s="98" t="s">
        <v>105158</v>
      </c>
      <c r="O364" s="101">
        <v>1070</v>
      </c>
      <c r="P364" s="101">
        <v>1070</v>
      </c>
    </row>
    <row r="365">
      <c r="K365" s="96" t="s">
        <v>105159</v>
      </c>
      <c r="O365" s="85">
        <f>SUM(O363:O364)</f>
      </c>
      <c r="P365" s="85">
        <f>SUM(P363:P364)</f>
      </c>
    </row>
    <row r="366">
      <c r="A366" s="98" t="s">
        <v>105160</v>
      </c>
      <c r="B366" s="98" t="s">
        <v>105161</v>
      </c>
      <c r="C366" s="100">
        <v>645</v>
      </c>
      <c r="D366" s="98" t="s">
        <v>105162</v>
      </c>
      <c r="E366" s="98" t="s">
        <v>105163</v>
      </c>
      <c r="F366" s="104">
        <v>41705</v>
      </c>
      <c r="G366" s="104">
        <v>45717</v>
      </c>
      <c r="H366" s="104">
        <v>46081</v>
      </c>
      <c r="J366" s="101">
        <v>1290</v>
      </c>
      <c r="K366" s="98" t="s">
        <v>105164</v>
      </c>
      <c r="L366" s="98" t="s">
        <v>105165</v>
      </c>
      <c r="M366" s="98" t="s">
        <v>105166</v>
      </c>
      <c r="N366" s="98" t="s">
        <v>105167</v>
      </c>
      <c r="O366" s="101">
        <v>40</v>
      </c>
      <c r="P366" s="101">
        <v>40</v>
      </c>
      <c r="Q366" s="101">
        <v>0</v>
      </c>
      <c r="R366" s="101">
        <v>840</v>
      </c>
    </row>
    <row r="367">
      <c r="L367" s="98" t="s">
        <v>105168</v>
      </c>
      <c r="M367" s="98" t="s">
        <v>105169</v>
      </c>
      <c r="N367" s="98" t="s">
        <v>105170</v>
      </c>
      <c r="O367" s="101">
        <v>1100</v>
      </c>
      <c r="P367" s="101">
        <v>1100</v>
      </c>
    </row>
    <row r="368">
      <c r="K368" s="96" t="s">
        <v>105171</v>
      </c>
      <c r="O368" s="85">
        <f>SUM(O366:O367)</f>
      </c>
      <c r="P368" s="85">
        <f>SUM(P366:P367)</f>
      </c>
    </row>
    <row r="369">
      <c r="A369" s="98" t="s">
        <v>105172</v>
      </c>
      <c r="B369" s="98" t="s">
        <v>105173</v>
      </c>
      <c r="C369" s="100">
        <v>728</v>
      </c>
      <c r="D369" s="98" t="s">
        <v>105174</v>
      </c>
      <c r="E369" s="98" t="s">
        <v>105175</v>
      </c>
      <c r="F369" s="104">
        <v>44571</v>
      </c>
      <c r="G369" s="104">
        <v>45689</v>
      </c>
      <c r="H369" s="104">
        <v>46053</v>
      </c>
      <c r="J369" s="101">
        <v>1380</v>
      </c>
      <c r="K369" s="98" t="s">
        <v>105176</v>
      </c>
      <c r="L369" s="98" t="s">
        <v>105177</v>
      </c>
      <c r="M369" s="98" t="s">
        <v>105178</v>
      </c>
      <c r="N369" s="98" t="s">
        <v>105179</v>
      </c>
      <c r="O369" s="101">
        <v>40</v>
      </c>
      <c r="P369" s="101">
        <v>40</v>
      </c>
      <c r="Q369" s="101">
        <v>0</v>
      </c>
      <c r="R369" s="101">
        <v>1180</v>
      </c>
    </row>
    <row r="370">
      <c r="L370" s="98" t="s">
        <v>105180</v>
      </c>
      <c r="M370" s="98" t="s">
        <v>105181</v>
      </c>
      <c r="N370" s="98" t="s">
        <v>105182</v>
      </c>
      <c r="O370" s="101">
        <v>1270</v>
      </c>
      <c r="P370" s="101">
        <v>1270</v>
      </c>
    </row>
    <row r="371">
      <c r="K371" s="96" t="s">
        <v>105183</v>
      </c>
      <c r="O371" s="85">
        <f>SUM(O369:O370)</f>
      </c>
      <c r="P371" s="85">
        <f>SUM(P369:P370)</f>
      </c>
    </row>
    <row r="372">
      <c r="A372" s="98" t="s">
        <v>105184</v>
      </c>
      <c r="B372" s="98" t="s">
        <v>105185</v>
      </c>
      <c r="C372" s="100">
        <v>728</v>
      </c>
      <c r="D372" s="98" t="s">
        <v>105186</v>
      </c>
      <c r="E372" s="98" t="s">
        <v>105187</v>
      </c>
      <c r="F372" s="104">
        <v>42251</v>
      </c>
      <c r="G372" s="104">
        <v>45536</v>
      </c>
      <c r="H372" s="104">
        <v>45900</v>
      </c>
      <c r="J372" s="101">
        <v>1380</v>
      </c>
      <c r="K372" s="98" t="s">
        <v>105188</v>
      </c>
      <c r="L372" s="98" t="s">
        <v>105189</v>
      </c>
      <c r="M372" s="98" t="s">
        <v>105190</v>
      </c>
      <c r="N372" s="98" t="s">
        <v>105191</v>
      </c>
      <c r="O372" s="101">
        <v>40</v>
      </c>
      <c r="P372" s="101">
        <v>40</v>
      </c>
      <c r="Q372" s="101">
        <v>0</v>
      </c>
      <c r="R372" s="101">
        <v>940</v>
      </c>
    </row>
    <row r="373">
      <c r="L373" s="98" t="s">
        <v>105192</v>
      </c>
      <c r="M373" s="98" t="s">
        <v>105193</v>
      </c>
      <c r="N373" s="98" t="s">
        <v>105194</v>
      </c>
      <c r="O373" s="101">
        <v>1170</v>
      </c>
      <c r="P373" s="101">
        <v>1170</v>
      </c>
    </row>
    <row r="374">
      <c r="K374" s="96" t="s">
        <v>105195</v>
      </c>
      <c r="O374" s="85">
        <f>SUM(O372:O373)</f>
      </c>
      <c r="P374" s="85">
        <f>SUM(P372:P373)</f>
      </c>
    </row>
    <row r="375">
      <c r="A375" s="98" t="s">
        <v>105196</v>
      </c>
      <c r="B375" s="98" t="s">
        <v>105197</v>
      </c>
      <c r="C375" s="100">
        <v>728</v>
      </c>
      <c r="D375" s="98" t="s">
        <v>105198</v>
      </c>
      <c r="E375" s="98" t="s">
        <v>105199</v>
      </c>
      <c r="F375" s="104">
        <v>42709</v>
      </c>
      <c r="G375" s="104">
        <v>45627</v>
      </c>
      <c r="H375" s="104">
        <v>45991</v>
      </c>
      <c r="J375" s="101">
        <v>1380</v>
      </c>
      <c r="K375" s="98" t="s">
        <v>105200</v>
      </c>
      <c r="L375" s="98" t="s">
        <v>105201</v>
      </c>
      <c r="M375" s="98" t="s">
        <v>105202</v>
      </c>
      <c r="N375" s="98" t="s">
        <v>105203</v>
      </c>
      <c r="O375" s="101">
        <v>40</v>
      </c>
      <c r="P375" s="101">
        <v>40</v>
      </c>
      <c r="Q375" s="101">
        <v>0</v>
      </c>
      <c r="R375" s="101">
        <v>960</v>
      </c>
    </row>
    <row r="376">
      <c r="L376" s="98" t="s">
        <v>105204</v>
      </c>
      <c r="M376" s="98" t="s">
        <v>105205</v>
      </c>
      <c r="N376" s="98" t="s">
        <v>105206</v>
      </c>
      <c r="O376" s="101">
        <v>1190</v>
      </c>
      <c r="P376" s="101">
        <v>1190</v>
      </c>
    </row>
    <row r="377">
      <c r="K377" s="96" t="s">
        <v>105207</v>
      </c>
      <c r="O377" s="85">
        <f>SUM(O375:O376)</f>
      </c>
      <c r="P377" s="85">
        <f>SUM(P375:P376)</f>
      </c>
    </row>
    <row r="378">
      <c r="A378" s="98" t="s">
        <v>105208</v>
      </c>
      <c r="B378" s="98" t="s">
        <v>105209</v>
      </c>
      <c r="C378" s="100">
        <v>728</v>
      </c>
      <c r="D378" s="98" t="s">
        <v>105210</v>
      </c>
      <c r="E378" s="98" t="s">
        <v>105211</v>
      </c>
      <c r="F378" s="104">
        <v>43840</v>
      </c>
      <c r="G378" s="104">
        <v>45689</v>
      </c>
      <c r="H378" s="104">
        <v>46053</v>
      </c>
      <c r="J378" s="101">
        <v>1380</v>
      </c>
      <c r="K378" s="98" t="s">
        <v>105212</v>
      </c>
      <c r="L378" s="98" t="s">
        <v>105213</v>
      </c>
      <c r="M378" s="98" t="s">
        <v>105214</v>
      </c>
      <c r="N378" s="98" t="s">
        <v>105215</v>
      </c>
      <c r="O378" s="101">
        <v>40</v>
      </c>
      <c r="P378" s="101">
        <v>40</v>
      </c>
      <c r="Q378" s="101">
        <v>0</v>
      </c>
      <c r="R378" s="101">
        <v>1080</v>
      </c>
    </row>
    <row r="379">
      <c r="L379" s="98" t="s">
        <v>105216</v>
      </c>
      <c r="M379" s="98" t="s">
        <v>105217</v>
      </c>
      <c r="N379" s="98" t="s">
        <v>105218</v>
      </c>
      <c r="O379" s="101">
        <v>1230</v>
      </c>
      <c r="P379" s="101">
        <v>1230</v>
      </c>
    </row>
    <row r="380">
      <c r="K380" s="96" t="s">
        <v>105219</v>
      </c>
      <c r="O380" s="85">
        <f>SUM(O378:O379)</f>
      </c>
      <c r="P380" s="85">
        <f>SUM(P378:P379)</f>
      </c>
    </row>
    <row r="381">
      <c r="A381" s="98" t="s">
        <v>105220</v>
      </c>
      <c r="B381" s="98" t="s">
        <v>105221</v>
      </c>
      <c r="C381" s="100">
        <v>645</v>
      </c>
      <c r="D381" s="98" t="s">
        <v>105222</v>
      </c>
      <c r="E381" s="98" t="s">
        <v>105223</v>
      </c>
      <c r="F381" s="104">
        <v>44420</v>
      </c>
      <c r="G381" s="104">
        <v>45536</v>
      </c>
      <c r="H381" s="104">
        <v>45900</v>
      </c>
      <c r="J381" s="101">
        <v>1290</v>
      </c>
      <c r="K381" s="98" t="s">
        <v>105224</v>
      </c>
      <c r="L381" s="98" t="s">
        <v>105225</v>
      </c>
      <c r="M381" s="98" t="s">
        <v>105226</v>
      </c>
      <c r="N381" s="98" t="s">
        <v>105227</v>
      </c>
      <c r="O381" s="101">
        <v>40</v>
      </c>
      <c r="P381" s="101">
        <v>40</v>
      </c>
      <c r="Q381" s="101">
        <v>0</v>
      </c>
      <c r="R381" s="101">
        <v>1090</v>
      </c>
    </row>
    <row r="382">
      <c r="L382" s="98" t="s">
        <v>105228</v>
      </c>
      <c r="M382" s="98" t="s">
        <v>105229</v>
      </c>
      <c r="N382" s="98" t="s">
        <v>105230</v>
      </c>
      <c r="O382" s="101">
        <v>1180</v>
      </c>
      <c r="P382" s="101">
        <v>1180</v>
      </c>
    </row>
    <row r="383">
      <c r="K383" s="96" t="s">
        <v>105231</v>
      </c>
      <c r="O383" s="85">
        <f>SUM(O381:O382)</f>
      </c>
      <c r="P383" s="85">
        <f>SUM(P381:P382)</f>
      </c>
    </row>
    <row r="384">
      <c r="A384" s="98" t="s">
        <v>105232</v>
      </c>
      <c r="B384" s="98" t="s">
        <v>105233</v>
      </c>
      <c r="C384" s="100">
        <v>645</v>
      </c>
      <c r="D384" s="98" t="s">
        <v>105234</v>
      </c>
      <c r="E384" s="98" t="s">
        <v>105235</v>
      </c>
      <c r="F384" s="104">
        <v>40633</v>
      </c>
      <c r="G384" s="104">
        <v>45748</v>
      </c>
      <c r="H384" s="104">
        <v>46112</v>
      </c>
      <c r="J384" s="101">
        <v>1290</v>
      </c>
      <c r="K384" s="98" t="s">
        <v>105236</v>
      </c>
      <c r="L384" s="98" t="s">
        <v>105237</v>
      </c>
      <c r="M384" s="98" t="s">
        <v>105238</v>
      </c>
      <c r="N384" s="98" t="s">
        <v>105239</v>
      </c>
      <c r="O384" s="101">
        <v>40</v>
      </c>
      <c r="P384" s="101">
        <v>40</v>
      </c>
      <c r="Q384" s="101">
        <v>0</v>
      </c>
      <c r="R384" s="101">
        <v>840</v>
      </c>
    </row>
    <row r="385">
      <c r="L385" s="98" t="s">
        <v>105240</v>
      </c>
      <c r="M385" s="98" t="s">
        <v>105241</v>
      </c>
      <c r="N385" s="98" t="s">
        <v>105242</v>
      </c>
      <c r="O385" s="101">
        <v>1100</v>
      </c>
      <c r="P385" s="101">
        <v>1100</v>
      </c>
    </row>
    <row r="386">
      <c r="K386" s="96" t="s">
        <v>105243</v>
      </c>
      <c r="O386" s="85">
        <f>SUM(O384:O385)</f>
      </c>
      <c r="P386" s="85">
        <f>SUM(P384:P385)</f>
      </c>
    </row>
    <row r="387">
      <c r="A387" s="98" t="s">
        <v>105244</v>
      </c>
      <c r="B387" s="98" t="s">
        <v>105245</v>
      </c>
      <c r="C387" s="100">
        <v>645</v>
      </c>
      <c r="D387" s="98" t="s">
        <v>105246</v>
      </c>
      <c r="E387" s="98" t="s">
        <v>105247</v>
      </c>
      <c r="F387" s="104">
        <v>44960</v>
      </c>
      <c r="G387" s="104">
        <v>45717</v>
      </c>
      <c r="H387" s="104">
        <v>46081</v>
      </c>
      <c r="J387" s="101">
        <v>1290</v>
      </c>
      <c r="K387" s="98" t="s">
        <v>105248</v>
      </c>
      <c r="L387" s="98" t="s">
        <v>105249</v>
      </c>
      <c r="M387" s="98" t="s">
        <v>105250</v>
      </c>
      <c r="N387" s="98" t="s">
        <v>105251</v>
      </c>
      <c r="O387" s="101">
        <v>40</v>
      </c>
      <c r="P387" s="101">
        <v>40</v>
      </c>
      <c r="Q387" s="101">
        <v>0</v>
      </c>
      <c r="R387" s="101">
        <v>1190</v>
      </c>
    </row>
    <row r="388">
      <c r="L388" s="98" t="s">
        <v>105252</v>
      </c>
      <c r="M388" s="98" t="s">
        <v>105253</v>
      </c>
      <c r="N388" s="98" t="s">
        <v>105254</v>
      </c>
      <c r="O388" s="101">
        <v>1250</v>
      </c>
      <c r="P388" s="101">
        <v>1250</v>
      </c>
    </row>
    <row r="389">
      <c r="K389" s="96" t="s">
        <v>105255</v>
      </c>
      <c r="O389" s="85">
        <f>SUM(O387:O388)</f>
      </c>
      <c r="P389" s="85">
        <f>SUM(P387:P388)</f>
      </c>
    </row>
    <row r="390">
      <c r="A390" s="98" t="s">
        <v>105256</v>
      </c>
      <c r="B390" s="98" t="s">
        <v>105257</v>
      </c>
      <c r="C390" s="100">
        <v>645</v>
      </c>
      <c r="D390" s="98" t="s">
        <v>105258</v>
      </c>
      <c r="E390" s="98" t="s">
        <v>105259</v>
      </c>
      <c r="F390" s="104">
        <v>44777</v>
      </c>
      <c r="G390" s="104">
        <v>45536</v>
      </c>
      <c r="H390" s="104">
        <v>45900</v>
      </c>
      <c r="J390" s="101">
        <v>1290</v>
      </c>
      <c r="K390" s="98" t="s">
        <v>105260</v>
      </c>
      <c r="L390" s="98" t="s">
        <v>105261</v>
      </c>
      <c r="M390" s="98" t="s">
        <v>105262</v>
      </c>
      <c r="N390" s="98" t="s">
        <v>105263</v>
      </c>
      <c r="O390" s="101">
        <v>40</v>
      </c>
      <c r="P390" s="101">
        <v>40</v>
      </c>
      <c r="Q390" s="101">
        <v>0</v>
      </c>
      <c r="R390" s="101">
        <v>1140</v>
      </c>
    </row>
    <row r="391">
      <c r="L391" s="98" t="s">
        <v>105264</v>
      </c>
      <c r="M391" s="98" t="s">
        <v>105265</v>
      </c>
      <c r="N391" s="98" t="s">
        <v>105266</v>
      </c>
      <c r="O391" s="101">
        <v>1200</v>
      </c>
      <c r="P391" s="101">
        <v>1200</v>
      </c>
    </row>
    <row r="392">
      <c r="K392" s="96" t="s">
        <v>105267</v>
      </c>
      <c r="O392" s="85">
        <f>SUM(O390:O391)</f>
      </c>
      <c r="P392" s="85">
        <f>SUM(P390:P391)</f>
      </c>
    </row>
    <row r="393">
      <c r="A393" s="98" t="s">
        <v>105268</v>
      </c>
      <c r="B393" s="98" t="s">
        <v>105269</v>
      </c>
      <c r="C393" s="100">
        <v>728</v>
      </c>
      <c r="D393" s="98" t="s">
        <v>105270</v>
      </c>
      <c r="E393" s="98" t="s">
        <v>105271</v>
      </c>
      <c r="F393" s="104">
        <v>42648</v>
      </c>
      <c r="G393" s="104">
        <v>45717</v>
      </c>
      <c r="H393" s="104">
        <v>46081</v>
      </c>
      <c r="J393" s="101">
        <v>1380</v>
      </c>
      <c r="K393" s="98" t="s">
        <v>105272</v>
      </c>
      <c r="L393" s="98" t="s">
        <v>105273</v>
      </c>
      <c r="M393" s="98" t="s">
        <v>105274</v>
      </c>
      <c r="N393" s="98" t="s">
        <v>105275</v>
      </c>
      <c r="O393" s="101">
        <v>40</v>
      </c>
      <c r="P393" s="101">
        <v>40</v>
      </c>
      <c r="Q393" s="101">
        <v>0</v>
      </c>
      <c r="R393" s="101">
        <v>960</v>
      </c>
    </row>
    <row r="394">
      <c r="L394" s="98" t="s">
        <v>105276</v>
      </c>
      <c r="M394" s="98" t="s">
        <v>105277</v>
      </c>
      <c r="N394" s="98" t="s">
        <v>105278</v>
      </c>
      <c r="O394" s="101">
        <v>1290</v>
      </c>
      <c r="P394" s="101">
        <v>1290</v>
      </c>
    </row>
    <row r="395">
      <c r="K395" s="96" t="s">
        <v>105279</v>
      </c>
      <c r="O395" s="85">
        <f>SUM(O393:O394)</f>
      </c>
      <c r="P395" s="85">
        <f>SUM(P393:P394)</f>
      </c>
    </row>
    <row r="396">
      <c r="A396" s="98" t="s">
        <v>105280</v>
      </c>
      <c r="B396" s="98" t="s">
        <v>105281</v>
      </c>
      <c r="C396" s="100">
        <v>728</v>
      </c>
      <c r="D396" s="98" t="s">
        <v>105282</v>
      </c>
      <c r="E396" s="98" t="s">
        <v>105283</v>
      </c>
      <c r="F396" s="104">
        <v>41005</v>
      </c>
      <c r="G396" s="104">
        <v>45748</v>
      </c>
      <c r="H396" s="104">
        <v>46112</v>
      </c>
      <c r="J396" s="101">
        <v>1380</v>
      </c>
      <c r="K396" s="98" t="s">
        <v>105284</v>
      </c>
      <c r="L396" s="98" t="s">
        <v>105285</v>
      </c>
      <c r="M396" s="98" t="s">
        <v>105286</v>
      </c>
      <c r="N396" s="98" t="s">
        <v>105287</v>
      </c>
      <c r="O396" s="101">
        <v>40</v>
      </c>
      <c r="P396" s="101">
        <v>40</v>
      </c>
      <c r="Q396" s="101">
        <v>0</v>
      </c>
      <c r="R396" s="101">
        <v>940</v>
      </c>
    </row>
    <row r="397">
      <c r="L397" s="98" t="s">
        <v>105288</v>
      </c>
      <c r="M397" s="98" t="s">
        <v>105289</v>
      </c>
      <c r="N397" s="98" t="s">
        <v>105290</v>
      </c>
      <c r="O397" s="101">
        <v>1190</v>
      </c>
      <c r="P397" s="101">
        <v>1190</v>
      </c>
    </row>
    <row r="398">
      <c r="K398" s="96" t="s">
        <v>105291</v>
      </c>
      <c r="O398" s="85">
        <f>SUM(O396:O397)</f>
      </c>
      <c r="P398" s="85">
        <f>SUM(P396:P397)</f>
      </c>
    </row>
    <row r="399">
      <c r="A399" s="98" t="s">
        <v>105292</v>
      </c>
      <c r="B399" s="98" t="s">
        <v>105293</v>
      </c>
      <c r="C399" s="100">
        <v>728</v>
      </c>
      <c r="D399" s="98" t="s">
        <v>105294</v>
      </c>
      <c r="E399" s="98" t="s">
        <v>105295</v>
      </c>
      <c r="F399" s="104">
        <v>45561</v>
      </c>
      <c r="G399" s="104">
        <v>45561</v>
      </c>
      <c r="H399" s="104">
        <v>45930</v>
      </c>
      <c r="J399" s="101">
        <v>1340</v>
      </c>
      <c r="K399" s="98" t="s">
        <v>105296</v>
      </c>
      <c r="L399" s="98" t="s">
        <v>105297</v>
      </c>
      <c r="M399" s="98" t="s">
        <v>105298</v>
      </c>
      <c r="N399" s="98" t="s">
        <v>105299</v>
      </c>
      <c r="O399" s="101">
        <v>1340</v>
      </c>
      <c r="P399" s="101">
        <v>1340</v>
      </c>
      <c r="Q399" s="101">
        <v>0</v>
      </c>
      <c r="R399" s="101">
        <v>1340</v>
      </c>
    </row>
    <row r="400">
      <c r="K400" s="96" t="s">
        <v>105300</v>
      </c>
      <c r="O400" s="85">
        <f>SUM(O399:O399)</f>
      </c>
      <c r="P400" s="85">
        <f>SUM(P399:P399)</f>
      </c>
    </row>
    <row r="401">
      <c r="A401" s="98" t="s">
        <v>105301</v>
      </c>
      <c r="B401" s="98" t="s">
        <v>105302</v>
      </c>
      <c r="C401" s="100">
        <v>728</v>
      </c>
      <c r="D401" s="98" t="s">
        <v>105303</v>
      </c>
      <c r="E401" s="98" t="s">
        <v>105304</v>
      </c>
      <c r="F401" s="104">
        <v>45484</v>
      </c>
      <c r="G401" s="104">
        <v>45484</v>
      </c>
      <c r="H401" s="104">
        <v>45869</v>
      </c>
      <c r="J401" s="101">
        <v>1340</v>
      </c>
      <c r="K401" s="98" t="s">
        <v>105305</v>
      </c>
      <c r="L401" s="98" t="s">
        <v>105306</v>
      </c>
      <c r="M401" s="98" t="s">
        <v>105307</v>
      </c>
      <c r="N401" s="98" t="s">
        <v>105308</v>
      </c>
      <c r="O401" s="101">
        <v>1340</v>
      </c>
      <c r="P401" s="101">
        <v>1340</v>
      </c>
      <c r="Q401" s="101">
        <v>0</v>
      </c>
      <c r="R401" s="101">
        <v>1340</v>
      </c>
    </row>
    <row r="402">
      <c r="K402" s="96" t="s">
        <v>105309</v>
      </c>
      <c r="O402" s="85">
        <f>SUM(O401:O401)</f>
      </c>
      <c r="P402" s="85">
        <f>SUM(P401:P401)</f>
      </c>
    </row>
    <row r="403">
      <c r="A403" s="98" t="s">
        <v>105310</v>
      </c>
      <c r="B403" s="98" t="s">
        <v>105311</v>
      </c>
      <c r="C403" s="100">
        <v>628</v>
      </c>
      <c r="D403" s="98" t="s">
        <v>105312</v>
      </c>
      <c r="E403" s="98" t="s">
        <v>105313</v>
      </c>
      <c r="F403" s="104">
        <v>45733</v>
      </c>
      <c r="G403" s="104">
        <v>45733</v>
      </c>
      <c r="H403" s="104">
        <v>46097</v>
      </c>
      <c r="J403" s="101">
        <v>1330</v>
      </c>
      <c r="K403" s="98" t="s">
        <v>105314</v>
      </c>
      <c r="L403" s="98" t="s">
        <v>105315</v>
      </c>
      <c r="M403" s="98" t="s">
        <v>105316</v>
      </c>
      <c r="N403" s="98" t="s">
        <v>105317</v>
      </c>
      <c r="O403" s="101">
        <v>1330</v>
      </c>
      <c r="P403" s="101">
        <v>1330</v>
      </c>
      <c r="Q403" s="101">
        <v>0</v>
      </c>
      <c r="R403" s="101">
        <v>1330</v>
      </c>
    </row>
    <row r="404">
      <c r="K404" s="96" t="s">
        <v>105318</v>
      </c>
      <c r="O404" s="85">
        <f>SUM(O403:O403)</f>
      </c>
      <c r="P404" s="85">
        <f>SUM(P403:P403)</f>
      </c>
    </row>
    <row r="405">
      <c r="A405" s="98" t="s">
        <v>105319</v>
      </c>
      <c r="B405" s="98" t="s">
        <v>105320</v>
      </c>
      <c r="C405" s="100">
        <v>628</v>
      </c>
      <c r="D405" s="98" t="s">
        <v>105321</v>
      </c>
      <c r="E405" s="98" t="s">
        <v>105322</v>
      </c>
      <c r="F405" s="104">
        <v>44628</v>
      </c>
      <c r="G405" s="104">
        <v>45748</v>
      </c>
      <c r="H405" s="104">
        <v>46112</v>
      </c>
      <c r="J405" s="101">
        <v>1230</v>
      </c>
      <c r="K405" s="98" t="s">
        <v>105323</v>
      </c>
      <c r="L405" s="98" t="s">
        <v>105324</v>
      </c>
      <c r="M405" s="98" t="s">
        <v>105325</v>
      </c>
      <c r="N405" s="98" t="s">
        <v>105326</v>
      </c>
      <c r="O405" s="101">
        <v>1210</v>
      </c>
      <c r="P405" s="101">
        <v>1210</v>
      </c>
      <c r="Q405" s="101">
        <v>0</v>
      </c>
      <c r="R405" s="101">
        <v>1080</v>
      </c>
    </row>
    <row r="406">
      <c r="K406" s="96" t="s">
        <v>105327</v>
      </c>
      <c r="O406" s="85">
        <f>SUM(O405:O405)</f>
      </c>
      <c r="P406" s="85">
        <f>SUM(P405:P405)</f>
      </c>
    </row>
    <row r="407">
      <c r="A407" s="98" t="s">
        <v>105328</v>
      </c>
      <c r="B407" s="98" t="s">
        <v>105329</v>
      </c>
      <c r="C407" s="100">
        <v>628</v>
      </c>
      <c r="D407" s="98" t="s">
        <v>105330</v>
      </c>
      <c r="E407" s="98" t="s">
        <v>105331</v>
      </c>
      <c r="F407" s="104">
        <v>43040</v>
      </c>
      <c r="G407" s="104">
        <v>45597</v>
      </c>
      <c r="H407" s="104">
        <v>45961</v>
      </c>
      <c r="J407" s="101">
        <v>1230</v>
      </c>
      <c r="K407" s="98" t="s">
        <v>105332</v>
      </c>
      <c r="L407" s="98" t="s">
        <v>105333</v>
      </c>
      <c r="M407" s="98" t="s">
        <v>105334</v>
      </c>
      <c r="N407" s="98" t="s">
        <v>105335</v>
      </c>
      <c r="O407" s="101">
        <v>1100</v>
      </c>
      <c r="P407" s="101">
        <v>1100</v>
      </c>
      <c r="Q407" s="101">
        <v>0</v>
      </c>
      <c r="R407" s="101">
        <v>860</v>
      </c>
    </row>
    <row r="408">
      <c r="K408" s="96" t="s">
        <v>105336</v>
      </c>
      <c r="O408" s="85">
        <f>SUM(O407:O407)</f>
      </c>
      <c r="P408" s="85">
        <f>SUM(P407:P407)</f>
      </c>
    </row>
    <row r="409">
      <c r="A409" s="98" t="s">
        <v>105337</v>
      </c>
      <c r="B409" s="98" t="s">
        <v>105338</v>
      </c>
      <c r="C409" s="100">
        <v>345</v>
      </c>
      <c r="D409" s="98" t="s">
        <v>105339</v>
      </c>
      <c r="E409" s="98" t="s">
        <v>105340</v>
      </c>
      <c r="F409" s="104">
        <v>44204</v>
      </c>
      <c r="G409" s="104">
        <v>45689</v>
      </c>
      <c r="H409" s="104">
        <v>46053</v>
      </c>
      <c r="J409" s="101">
        <v>1110</v>
      </c>
      <c r="K409" s="98" t="s">
        <v>105341</v>
      </c>
      <c r="L409" s="98" t="s">
        <v>105342</v>
      </c>
      <c r="M409" s="98" t="s">
        <v>105343</v>
      </c>
      <c r="N409" s="98" t="s">
        <v>105344</v>
      </c>
      <c r="O409" s="101">
        <v>1020</v>
      </c>
      <c r="P409" s="101">
        <v>1020</v>
      </c>
      <c r="Q409" s="101">
        <v>0</v>
      </c>
      <c r="R409" s="101">
        <v>860</v>
      </c>
    </row>
    <row r="410">
      <c r="K410" s="96" t="s">
        <v>105345</v>
      </c>
      <c r="O410" s="85">
        <f>SUM(O409:O409)</f>
      </c>
      <c r="P410" s="85">
        <f>SUM(P409:P409)</f>
      </c>
    </row>
    <row r="411">
      <c r="A411" s="98" t="s">
        <v>105346</v>
      </c>
      <c r="B411" s="98" t="s">
        <v>105347</v>
      </c>
      <c r="C411" s="100">
        <v>728</v>
      </c>
      <c r="D411" s="98" t="s">
        <v>105348</v>
      </c>
      <c r="E411" s="98" t="s">
        <v>105349</v>
      </c>
      <c r="F411" s="104">
        <v>44883</v>
      </c>
      <c r="G411" s="104">
        <v>45627</v>
      </c>
      <c r="H411" s="104">
        <v>45991</v>
      </c>
      <c r="J411" s="101">
        <v>1340</v>
      </c>
      <c r="K411" s="98" t="s">
        <v>105350</v>
      </c>
      <c r="L411" s="98" t="s">
        <v>105351</v>
      </c>
      <c r="M411" s="98" t="s">
        <v>105352</v>
      </c>
      <c r="N411" s="98" t="s">
        <v>105353</v>
      </c>
      <c r="O411" s="101">
        <v>1290</v>
      </c>
      <c r="P411" s="101">
        <v>1290</v>
      </c>
      <c r="Q411" s="101">
        <v>-11.92</v>
      </c>
      <c r="R411" s="101">
        <v>1190</v>
      </c>
    </row>
    <row r="412">
      <c r="K412" s="96" t="s">
        <v>105354</v>
      </c>
      <c r="O412" s="85">
        <f>SUM(O411:O411)</f>
      </c>
      <c r="P412" s="85">
        <f>SUM(P411:P411)</f>
      </c>
    </row>
    <row r="413">
      <c r="A413" s="98" t="s">
        <v>105355</v>
      </c>
      <c r="B413" s="98" t="s">
        <v>105356</v>
      </c>
      <c r="C413" s="100">
        <v>728</v>
      </c>
      <c r="D413" s="98" t="s">
        <v>105357</v>
      </c>
      <c r="E413" s="98" t="s">
        <v>105358</v>
      </c>
      <c r="F413" s="104">
        <v>43908</v>
      </c>
      <c r="G413" s="104">
        <v>45748</v>
      </c>
      <c r="H413" s="104">
        <v>46112</v>
      </c>
      <c r="J413" s="101">
        <v>1340</v>
      </c>
      <c r="K413" s="98" t="s">
        <v>105359</v>
      </c>
      <c r="L413" s="98" t="s">
        <v>105360</v>
      </c>
      <c r="M413" s="98" t="s">
        <v>105361</v>
      </c>
      <c r="N413" s="98" t="s">
        <v>105362</v>
      </c>
      <c r="O413" s="101">
        <v>1270</v>
      </c>
      <c r="P413" s="101">
        <v>1270</v>
      </c>
      <c r="Q413" s="101">
        <v>0</v>
      </c>
      <c r="R413" s="101">
        <v>1080</v>
      </c>
    </row>
    <row r="414">
      <c r="K414" s="96" t="s">
        <v>105363</v>
      </c>
      <c r="O414" s="85">
        <f>SUM(O413:O413)</f>
      </c>
      <c r="P414" s="85">
        <f>SUM(P413:P413)</f>
      </c>
    </row>
    <row r="415">
      <c r="A415" s="98" t="s">
        <v>105364</v>
      </c>
      <c r="B415" s="98" t="s">
        <v>105365</v>
      </c>
      <c r="C415" s="100">
        <v>728</v>
      </c>
      <c r="D415" s="98" t="s">
        <v>105366</v>
      </c>
      <c r="E415" s="98" t="s">
        <v>105367</v>
      </c>
      <c r="F415" s="104">
        <v>45296</v>
      </c>
      <c r="G415" s="104">
        <v>45689</v>
      </c>
      <c r="H415" s="104">
        <v>46053</v>
      </c>
      <c r="J415" s="101">
        <v>1380</v>
      </c>
      <c r="K415" s="98" t="s">
        <v>105368</v>
      </c>
      <c r="L415" s="98" t="s">
        <v>105369</v>
      </c>
      <c r="M415" s="98" t="s">
        <v>105370</v>
      </c>
      <c r="N415" s="98" t="s">
        <v>105371</v>
      </c>
      <c r="O415" s="101">
        <v>40</v>
      </c>
      <c r="P415" s="101">
        <v>40</v>
      </c>
      <c r="Q415" s="101">
        <v>0</v>
      </c>
      <c r="R415" s="101">
        <v>1280</v>
      </c>
    </row>
    <row r="416">
      <c r="L416" s="98" t="s">
        <v>105372</v>
      </c>
      <c r="M416" s="98" t="s">
        <v>105373</v>
      </c>
      <c r="N416" s="98" t="s">
        <v>105374</v>
      </c>
      <c r="O416" s="101">
        <v>1290</v>
      </c>
      <c r="P416" s="101">
        <v>1290</v>
      </c>
    </row>
    <row r="417">
      <c r="K417" s="96" t="s">
        <v>105375</v>
      </c>
      <c r="O417" s="85">
        <f>SUM(O415:O416)</f>
      </c>
      <c r="P417" s="85">
        <f>SUM(P415:P416)</f>
      </c>
    </row>
    <row r="418">
      <c r="A418" s="98" t="s">
        <v>105376</v>
      </c>
      <c r="B418" s="98" t="s">
        <v>105377</v>
      </c>
      <c r="C418" s="100">
        <v>728</v>
      </c>
      <c r="D418" s="98" t="s">
        <v>105378</v>
      </c>
      <c r="E418" s="98" t="s">
        <v>105379</v>
      </c>
      <c r="F418" s="104">
        <v>43017</v>
      </c>
      <c r="G418" s="104">
        <v>45597</v>
      </c>
      <c r="H418" s="104">
        <v>45961</v>
      </c>
      <c r="J418" s="101">
        <v>1380</v>
      </c>
      <c r="K418" s="98" t="s">
        <v>105380</v>
      </c>
      <c r="L418" s="98" t="s">
        <v>105381</v>
      </c>
      <c r="M418" s="98" t="s">
        <v>105382</v>
      </c>
      <c r="N418" s="98" t="s">
        <v>105383</v>
      </c>
      <c r="O418" s="101">
        <v>40</v>
      </c>
      <c r="P418" s="101">
        <v>40</v>
      </c>
      <c r="Q418" s="101">
        <v>0</v>
      </c>
      <c r="R418" s="101">
        <v>1010</v>
      </c>
    </row>
    <row r="419">
      <c r="L419" s="98" t="s">
        <v>105384</v>
      </c>
      <c r="M419" s="98" t="s">
        <v>105385</v>
      </c>
      <c r="N419" s="98" t="s">
        <v>105386</v>
      </c>
      <c r="O419" s="101">
        <v>1210</v>
      </c>
      <c r="P419" s="101">
        <v>1210</v>
      </c>
    </row>
    <row r="420">
      <c r="K420" s="96" t="s">
        <v>105387</v>
      </c>
      <c r="O420" s="85">
        <f>SUM(O418:O419)</f>
      </c>
      <c r="P420" s="85">
        <f>SUM(P418:P419)</f>
      </c>
    </row>
    <row r="421">
      <c r="A421" s="98" t="s">
        <v>105388</v>
      </c>
      <c r="B421" s="98" t="s">
        <v>105389</v>
      </c>
      <c r="C421" s="100">
        <v>628</v>
      </c>
      <c r="D421" s="98" t="s">
        <v>105390</v>
      </c>
      <c r="E421" s="98" t="s">
        <v>105391</v>
      </c>
      <c r="F421" s="104">
        <v>44508</v>
      </c>
      <c r="G421" s="104">
        <v>45627</v>
      </c>
      <c r="H421" s="104">
        <v>45991</v>
      </c>
      <c r="J421" s="101">
        <v>1260</v>
      </c>
      <c r="K421" s="98" t="s">
        <v>105392</v>
      </c>
      <c r="L421" s="98" t="s">
        <v>105393</v>
      </c>
      <c r="M421" s="98" t="s">
        <v>105394</v>
      </c>
      <c r="N421" s="98" t="s">
        <v>105395</v>
      </c>
      <c r="O421" s="101">
        <v>30</v>
      </c>
      <c r="P421" s="101">
        <v>30</v>
      </c>
      <c r="Q421" s="101">
        <v>0</v>
      </c>
      <c r="R421" s="101">
        <v>1060</v>
      </c>
    </row>
    <row r="422">
      <c r="L422" s="98" t="s">
        <v>105396</v>
      </c>
      <c r="M422" s="98" t="s">
        <v>105397</v>
      </c>
      <c r="N422" s="98" t="s">
        <v>105398</v>
      </c>
      <c r="O422" s="101">
        <v>1160</v>
      </c>
      <c r="P422" s="101">
        <v>1160</v>
      </c>
    </row>
    <row r="423">
      <c r="K423" s="96" t="s">
        <v>105399</v>
      </c>
      <c r="O423" s="85">
        <f>SUM(O421:O422)</f>
      </c>
      <c r="P423" s="85">
        <f>SUM(P421:P422)</f>
      </c>
    </row>
    <row r="424">
      <c r="A424" s="98" t="s">
        <v>105400</v>
      </c>
      <c r="B424" s="98" t="s">
        <v>105401</v>
      </c>
      <c r="C424" s="100">
        <v>628</v>
      </c>
      <c r="D424" s="98" t="s">
        <v>105402</v>
      </c>
      <c r="E424" s="98" t="s">
        <v>105403</v>
      </c>
      <c r="F424" s="104">
        <v>41313</v>
      </c>
      <c r="G424" s="104">
        <v>45689</v>
      </c>
      <c r="H424" s="104">
        <v>46053</v>
      </c>
      <c r="J424" s="101">
        <v>1260</v>
      </c>
      <c r="K424" s="98" t="s">
        <v>105404</v>
      </c>
      <c r="L424" s="98" t="s">
        <v>105405</v>
      </c>
      <c r="M424" s="98" t="s">
        <v>105406</v>
      </c>
      <c r="N424" s="98" t="s">
        <v>105407</v>
      </c>
      <c r="O424" s="101">
        <v>30</v>
      </c>
      <c r="P424" s="101">
        <v>30</v>
      </c>
      <c r="Q424" s="101">
        <v>0</v>
      </c>
      <c r="R424" s="101">
        <v>800</v>
      </c>
    </row>
    <row r="425">
      <c r="L425" s="98" t="s">
        <v>105408</v>
      </c>
      <c r="M425" s="98" t="s">
        <v>105409</v>
      </c>
      <c r="N425" s="98" t="s">
        <v>105410</v>
      </c>
      <c r="O425" s="101">
        <v>1070</v>
      </c>
      <c r="P425" s="101">
        <v>1070</v>
      </c>
    </row>
    <row r="426">
      <c r="K426" s="96" t="s">
        <v>105411</v>
      </c>
      <c r="O426" s="85">
        <f>SUM(O424:O425)</f>
      </c>
      <c r="P426" s="85">
        <f>SUM(P424:P425)</f>
      </c>
    </row>
    <row r="427">
      <c r="A427" s="98" t="s">
        <v>105412</v>
      </c>
      <c r="B427" s="98" t="s">
        <v>105413</v>
      </c>
      <c r="C427" s="100">
        <v>628</v>
      </c>
      <c r="D427" s="98" t="s">
        <v>105414</v>
      </c>
      <c r="E427" s="98" t="s">
        <v>105415</v>
      </c>
      <c r="F427" s="104">
        <v>41638</v>
      </c>
      <c r="G427" s="104">
        <v>45658</v>
      </c>
      <c r="H427" s="104">
        <v>46022</v>
      </c>
      <c r="J427" s="101">
        <v>1260</v>
      </c>
      <c r="K427" s="98" t="s">
        <v>105416</v>
      </c>
      <c r="L427" s="98" t="s">
        <v>105417</v>
      </c>
      <c r="M427" s="98" t="s">
        <v>105418</v>
      </c>
      <c r="N427" s="98" t="s">
        <v>105419</v>
      </c>
      <c r="O427" s="101">
        <v>30</v>
      </c>
      <c r="P427" s="101">
        <v>30</v>
      </c>
      <c r="Q427" s="101">
        <v>0</v>
      </c>
      <c r="R427" s="101">
        <v>810</v>
      </c>
    </row>
    <row r="428">
      <c r="L428" s="98" t="s">
        <v>105420</v>
      </c>
      <c r="M428" s="98" t="s">
        <v>105421</v>
      </c>
      <c r="N428" s="98" t="s">
        <v>105422</v>
      </c>
      <c r="O428" s="101">
        <v>1050</v>
      </c>
      <c r="P428" s="101">
        <v>1050</v>
      </c>
    </row>
    <row r="429">
      <c r="K429" s="96" t="s">
        <v>105423</v>
      </c>
      <c r="O429" s="85">
        <f>SUM(O427:O428)</f>
      </c>
      <c r="P429" s="85">
        <f>SUM(P427:P428)</f>
      </c>
    </row>
    <row r="430">
      <c r="A430" s="98" t="s">
        <v>105424</v>
      </c>
      <c r="B430" s="98" t="s">
        <v>105425</v>
      </c>
      <c r="C430" s="100">
        <v>628</v>
      </c>
      <c r="D430" s="98" t="s">
        <v>105426</v>
      </c>
      <c r="E430" s="98" t="s">
        <v>105427</v>
      </c>
      <c r="F430" s="104">
        <v>40424</v>
      </c>
      <c r="G430" s="104">
        <v>45536</v>
      </c>
      <c r="H430" s="104">
        <v>45900</v>
      </c>
      <c r="J430" s="101">
        <v>1260</v>
      </c>
      <c r="K430" s="98" t="s">
        <v>105428</v>
      </c>
      <c r="L430" s="98" t="s">
        <v>105429</v>
      </c>
      <c r="M430" s="98" t="s">
        <v>105430</v>
      </c>
      <c r="N430" s="98" t="s">
        <v>105431</v>
      </c>
      <c r="O430" s="101">
        <v>30</v>
      </c>
      <c r="P430" s="101">
        <v>30</v>
      </c>
      <c r="Q430" s="101">
        <v>0</v>
      </c>
      <c r="R430" s="101">
        <v>805</v>
      </c>
    </row>
    <row r="431">
      <c r="L431" s="98" t="s">
        <v>105432</v>
      </c>
      <c r="M431" s="98" t="s">
        <v>105433</v>
      </c>
      <c r="N431" s="98" t="s">
        <v>105434</v>
      </c>
      <c r="O431" s="101">
        <v>960</v>
      </c>
      <c r="P431" s="101">
        <v>960</v>
      </c>
    </row>
    <row r="432">
      <c r="K432" s="96" t="s">
        <v>105435</v>
      </c>
      <c r="O432" s="85">
        <f>SUM(O430:O431)</f>
      </c>
      <c r="P432" s="85">
        <f>SUM(P430:P431)</f>
      </c>
    </row>
    <row r="433">
      <c r="A433" s="98" t="s">
        <v>105436</v>
      </c>
      <c r="B433" s="98" t="s">
        <v>105437</v>
      </c>
      <c r="C433" s="100">
        <v>728</v>
      </c>
      <c r="D433" s="98" t="s">
        <v>105438</v>
      </c>
      <c r="E433" s="98" t="s">
        <v>105439</v>
      </c>
      <c r="F433" s="104">
        <v>39479</v>
      </c>
      <c r="G433" s="104">
        <v>45689</v>
      </c>
      <c r="H433" s="104">
        <v>46053</v>
      </c>
      <c r="J433" s="101">
        <v>1380</v>
      </c>
      <c r="K433" s="98" t="s">
        <v>105440</v>
      </c>
      <c r="L433" s="98" t="s">
        <v>105441</v>
      </c>
      <c r="M433" s="98" t="s">
        <v>105442</v>
      </c>
      <c r="N433" s="98" t="s">
        <v>105443</v>
      </c>
      <c r="O433" s="101">
        <v>40</v>
      </c>
      <c r="P433" s="101">
        <v>40</v>
      </c>
      <c r="Q433" s="101">
        <v>0</v>
      </c>
      <c r="R433" s="101">
        <v>930</v>
      </c>
    </row>
    <row r="434">
      <c r="L434" s="98" t="s">
        <v>105444</v>
      </c>
      <c r="M434" s="98" t="s">
        <v>105445</v>
      </c>
      <c r="N434" s="98" t="s">
        <v>105446</v>
      </c>
      <c r="O434" s="101">
        <v>1190</v>
      </c>
      <c r="P434" s="101">
        <v>1190</v>
      </c>
    </row>
    <row r="435">
      <c r="K435" s="96" t="s">
        <v>105447</v>
      </c>
      <c r="O435" s="85">
        <f>SUM(O433:O434)</f>
      </c>
      <c r="P435" s="85">
        <f>SUM(P433:P434)</f>
      </c>
    </row>
    <row r="436">
      <c r="A436" s="98" t="s">
        <v>105448</v>
      </c>
      <c r="B436" s="98" t="s">
        <v>105449</v>
      </c>
      <c r="C436" s="100">
        <v>728</v>
      </c>
      <c r="D436" s="98" t="s">
        <v>105450</v>
      </c>
      <c r="E436" s="98" t="s">
        <v>105451</v>
      </c>
      <c r="F436" s="104">
        <v>43132</v>
      </c>
      <c r="G436" s="104">
        <v>45689</v>
      </c>
      <c r="H436" s="104">
        <v>46053</v>
      </c>
      <c r="J436" s="101">
        <v>1380</v>
      </c>
      <c r="K436" s="98" t="s">
        <v>105452</v>
      </c>
      <c r="L436" s="98" t="s">
        <v>105453</v>
      </c>
      <c r="M436" s="98" t="s">
        <v>105454</v>
      </c>
      <c r="N436" s="98" t="s">
        <v>105455</v>
      </c>
      <c r="O436" s="101">
        <v>40</v>
      </c>
      <c r="P436" s="101">
        <v>40</v>
      </c>
      <c r="Q436" s="101">
        <v>0</v>
      </c>
      <c r="R436" s="101">
        <v>1010</v>
      </c>
    </row>
    <row r="437">
      <c r="L437" s="98" t="s">
        <v>105456</v>
      </c>
      <c r="M437" s="98" t="s">
        <v>105457</v>
      </c>
      <c r="N437" s="98" t="s">
        <v>105458</v>
      </c>
      <c r="O437" s="101">
        <v>1210</v>
      </c>
      <c r="P437" s="101">
        <v>1210</v>
      </c>
    </row>
    <row r="438">
      <c r="K438" s="96" t="s">
        <v>105459</v>
      </c>
      <c r="O438" s="85">
        <f>SUM(O436:O437)</f>
      </c>
      <c r="P438" s="85">
        <f>SUM(P436:P437)</f>
      </c>
    </row>
    <row r="439">
      <c r="A439" s="98" t="s">
        <v>105460</v>
      </c>
      <c r="B439" s="98" t="s">
        <v>105461</v>
      </c>
      <c r="C439" s="100">
        <v>728</v>
      </c>
      <c r="D439" s="98" t="s">
        <v>105462</v>
      </c>
      <c r="E439" s="98" t="s">
        <v>105463</v>
      </c>
      <c r="F439" s="104">
        <v>42401</v>
      </c>
      <c r="G439" s="104">
        <v>45689</v>
      </c>
      <c r="H439" s="104">
        <v>46053</v>
      </c>
      <c r="J439" s="101">
        <v>1380</v>
      </c>
      <c r="K439" s="98" t="s">
        <v>105464</v>
      </c>
      <c r="L439" s="98" t="s">
        <v>105465</v>
      </c>
      <c r="M439" s="98" t="s">
        <v>105466</v>
      </c>
      <c r="N439" s="98" t="s">
        <v>105467</v>
      </c>
      <c r="O439" s="101">
        <v>40</v>
      </c>
      <c r="P439" s="101">
        <v>40</v>
      </c>
      <c r="Q439" s="101">
        <v>-9.4199999999999999</v>
      </c>
      <c r="R439" s="101">
        <v>940</v>
      </c>
    </row>
    <row r="440">
      <c r="L440" s="98" t="s">
        <v>105468</v>
      </c>
      <c r="M440" s="98" t="s">
        <v>105469</v>
      </c>
      <c r="N440" s="98" t="s">
        <v>105470</v>
      </c>
      <c r="O440" s="101">
        <v>1190</v>
      </c>
      <c r="P440" s="101">
        <v>1190</v>
      </c>
    </row>
    <row r="441">
      <c r="K441" s="96" t="s">
        <v>105471</v>
      </c>
      <c r="O441" s="85">
        <f>SUM(O439:O440)</f>
      </c>
      <c r="P441" s="85">
        <f>SUM(P439:P440)</f>
      </c>
    </row>
    <row r="442">
      <c r="A442" s="98" t="s">
        <v>105472</v>
      </c>
      <c r="B442" s="98" t="s">
        <v>105473</v>
      </c>
      <c r="C442" s="100">
        <v>728</v>
      </c>
      <c r="D442" s="98" t="s">
        <v>105474</v>
      </c>
      <c r="E442" s="98" t="s">
        <v>105475</v>
      </c>
      <c r="F442" s="104">
        <v>41248</v>
      </c>
      <c r="G442" s="104">
        <v>45627</v>
      </c>
      <c r="H442" s="104">
        <v>45991</v>
      </c>
      <c r="J442" s="101">
        <v>1380</v>
      </c>
      <c r="K442" s="98" t="s">
        <v>105476</v>
      </c>
      <c r="L442" s="98" t="s">
        <v>105477</v>
      </c>
      <c r="M442" s="98" t="s">
        <v>105478</v>
      </c>
      <c r="N442" s="98" t="s">
        <v>105479</v>
      </c>
      <c r="O442" s="101">
        <v>40</v>
      </c>
      <c r="P442" s="101">
        <v>40</v>
      </c>
      <c r="Q442" s="101">
        <v>0</v>
      </c>
      <c r="R442" s="101">
        <v>930</v>
      </c>
    </row>
    <row r="443">
      <c r="L443" s="98" t="s">
        <v>105480</v>
      </c>
      <c r="M443" s="98" t="s">
        <v>105481</v>
      </c>
      <c r="N443" s="98" t="s">
        <v>105482</v>
      </c>
      <c r="O443" s="101">
        <v>1180</v>
      </c>
      <c r="P443" s="101">
        <v>1180</v>
      </c>
    </row>
    <row r="444">
      <c r="K444" s="96" t="s">
        <v>105483</v>
      </c>
      <c r="O444" s="85">
        <f>SUM(O442:O443)</f>
      </c>
      <c r="P444" s="85">
        <f>SUM(P442:P443)</f>
      </c>
    </row>
    <row r="445">
      <c r="A445" s="98" t="s">
        <v>105484</v>
      </c>
      <c r="B445" s="98" t="s">
        <v>105485</v>
      </c>
      <c r="C445" s="100">
        <v>628</v>
      </c>
      <c r="D445" s="98" t="s">
        <v>105486</v>
      </c>
      <c r="E445" s="98" t="s">
        <v>105487</v>
      </c>
      <c r="F445" s="104">
        <v>45203</v>
      </c>
      <c r="G445" s="104">
        <v>45597</v>
      </c>
      <c r="H445" s="104">
        <v>45961</v>
      </c>
      <c r="J445" s="101">
        <v>1260</v>
      </c>
      <c r="K445" s="98" t="s">
        <v>105488</v>
      </c>
      <c r="L445" s="98" t="s">
        <v>105489</v>
      </c>
      <c r="M445" s="98" t="s">
        <v>105490</v>
      </c>
      <c r="N445" s="98" t="s">
        <v>105491</v>
      </c>
      <c r="O445" s="101">
        <v>30</v>
      </c>
      <c r="P445" s="101">
        <v>30</v>
      </c>
      <c r="Q445" s="101">
        <v>0</v>
      </c>
      <c r="R445" s="101">
        <v>1160</v>
      </c>
    </row>
    <row r="446">
      <c r="L446" s="98" t="s">
        <v>105492</v>
      </c>
      <c r="M446" s="98" t="s">
        <v>105493</v>
      </c>
      <c r="N446" s="98" t="s">
        <v>105494</v>
      </c>
      <c r="O446" s="101">
        <v>1180</v>
      </c>
      <c r="P446" s="101">
        <v>1180</v>
      </c>
    </row>
    <row r="447">
      <c r="K447" s="96" t="s">
        <v>105495</v>
      </c>
      <c r="O447" s="85">
        <f>SUM(O445:O446)</f>
      </c>
      <c r="P447" s="85">
        <f>SUM(P445:P446)</f>
      </c>
    </row>
    <row r="448">
      <c r="A448" s="98" t="s">
        <v>105496</v>
      </c>
      <c r="B448" s="98" t="s">
        <v>105497</v>
      </c>
      <c r="C448" s="100">
        <v>628</v>
      </c>
      <c r="D448" s="98" t="s">
        <v>105498</v>
      </c>
      <c r="E448" s="98" t="s">
        <v>105499</v>
      </c>
      <c r="F448" s="104">
        <v>45335</v>
      </c>
      <c r="G448" s="104">
        <v>45717</v>
      </c>
      <c r="H448" s="104">
        <v>46081</v>
      </c>
      <c r="J448" s="101">
        <v>1260</v>
      </c>
      <c r="K448" s="98" t="s">
        <v>105500</v>
      </c>
      <c r="L448" s="98" t="s">
        <v>105501</v>
      </c>
      <c r="M448" s="98" t="s">
        <v>105502</v>
      </c>
      <c r="N448" s="98" t="s">
        <v>105503</v>
      </c>
      <c r="O448" s="101">
        <v>30</v>
      </c>
      <c r="P448" s="101">
        <v>30</v>
      </c>
      <c r="Q448" s="101">
        <v>0</v>
      </c>
      <c r="R448" s="101">
        <v>1260</v>
      </c>
    </row>
    <row r="449">
      <c r="L449" s="98" t="s">
        <v>105504</v>
      </c>
      <c r="M449" s="98" t="s">
        <v>105505</v>
      </c>
      <c r="N449" s="98" t="s">
        <v>105506</v>
      </c>
      <c r="O449" s="101">
        <v>1230</v>
      </c>
      <c r="P449" s="101">
        <v>1230</v>
      </c>
    </row>
    <row r="450">
      <c r="K450" s="96" t="s">
        <v>105507</v>
      </c>
      <c r="O450" s="85">
        <f>SUM(O448:O449)</f>
      </c>
      <c r="P450" s="85">
        <f>SUM(P448:P449)</f>
      </c>
    </row>
    <row r="451">
      <c r="A451" s="98" t="s">
        <v>105508</v>
      </c>
      <c r="B451" s="98" t="s">
        <v>105509</v>
      </c>
      <c r="C451" s="100">
        <v>628</v>
      </c>
      <c r="D451" s="98" t="s">
        <v>105510</v>
      </c>
      <c r="E451" s="98" t="s">
        <v>105511</v>
      </c>
      <c r="F451" s="104">
        <v>44140</v>
      </c>
      <c r="G451" s="104">
        <v>45627</v>
      </c>
      <c r="H451" s="104">
        <v>45991</v>
      </c>
      <c r="J451" s="101">
        <v>1260</v>
      </c>
      <c r="K451" s="98" t="s">
        <v>105512</v>
      </c>
      <c r="L451" s="98" t="s">
        <v>105513</v>
      </c>
      <c r="M451" s="98" t="s">
        <v>105514</v>
      </c>
      <c r="N451" s="98" t="s">
        <v>105515</v>
      </c>
      <c r="O451" s="101">
        <v>30</v>
      </c>
      <c r="P451" s="101">
        <v>30</v>
      </c>
      <c r="Q451" s="101">
        <v>0</v>
      </c>
      <c r="R451" s="101">
        <v>1010</v>
      </c>
    </row>
    <row r="452">
      <c r="L452" s="98" t="s">
        <v>105516</v>
      </c>
      <c r="M452" s="98" t="s">
        <v>105517</v>
      </c>
      <c r="N452" s="98" t="s">
        <v>105518</v>
      </c>
      <c r="O452" s="101">
        <v>1140</v>
      </c>
      <c r="P452" s="101">
        <v>1140</v>
      </c>
    </row>
    <row r="453">
      <c r="K453" s="96" t="s">
        <v>105519</v>
      </c>
      <c r="O453" s="85">
        <f>SUM(O451:O452)</f>
      </c>
      <c r="P453" s="85">
        <f>SUM(P451:P452)</f>
      </c>
    </row>
    <row r="454">
      <c r="A454" s="98" t="s">
        <v>105520</v>
      </c>
      <c r="B454" s="98" t="s">
        <v>105521</v>
      </c>
      <c r="C454" s="100">
        <v>628</v>
      </c>
      <c r="D454" s="98" t="s">
        <v>105522</v>
      </c>
      <c r="E454" s="98" t="s">
        <v>105523</v>
      </c>
      <c r="F454" s="104">
        <v>31352</v>
      </c>
      <c r="G454" s="104">
        <v>45597</v>
      </c>
      <c r="H454" s="104">
        <v>45961</v>
      </c>
      <c r="J454" s="101">
        <v>1260</v>
      </c>
      <c r="K454" s="98" t="s">
        <v>105524</v>
      </c>
      <c r="L454" s="98" t="s">
        <v>105525</v>
      </c>
      <c r="M454" s="98" t="s">
        <v>105526</v>
      </c>
      <c r="N454" s="98" t="s">
        <v>105527</v>
      </c>
      <c r="O454" s="101">
        <v>30</v>
      </c>
      <c r="P454" s="101">
        <v>30</v>
      </c>
      <c r="Q454" s="101">
        <v>0</v>
      </c>
      <c r="R454" s="101">
        <v>810</v>
      </c>
    </row>
    <row r="455">
      <c r="L455" s="98" t="s">
        <v>105528</v>
      </c>
      <c r="M455" s="98" t="s">
        <v>105529</v>
      </c>
      <c r="N455" s="98" t="s">
        <v>105530</v>
      </c>
      <c r="O455" s="101">
        <v>1000</v>
      </c>
      <c r="P455" s="101">
        <v>1000</v>
      </c>
    </row>
    <row r="456">
      <c r="K456" s="96" t="s">
        <v>105531</v>
      </c>
      <c r="O456" s="85">
        <f>SUM(O454:O455)</f>
      </c>
      <c r="P456" s="85">
        <f>SUM(P454:P455)</f>
      </c>
    </row>
    <row r="457">
      <c r="A457" s="98" t="s">
        <v>105532</v>
      </c>
      <c r="B457" s="98" t="s">
        <v>105533</v>
      </c>
      <c r="C457" s="100">
        <v>728</v>
      </c>
      <c r="D457" s="98" t="s">
        <v>105534</v>
      </c>
      <c r="E457" s="98" t="s">
        <v>105535</v>
      </c>
      <c r="F457" s="104">
        <v>41091</v>
      </c>
      <c r="G457" s="104">
        <v>45474</v>
      </c>
      <c r="H457" s="104">
        <v>45838</v>
      </c>
      <c r="J457" s="101">
        <v>1380</v>
      </c>
      <c r="K457" s="98" t="s">
        <v>105536</v>
      </c>
      <c r="L457" s="98" t="s">
        <v>105537</v>
      </c>
      <c r="M457" s="98" t="s">
        <v>105538</v>
      </c>
      <c r="N457" s="98" t="s">
        <v>105539</v>
      </c>
      <c r="O457" s="101">
        <v>40</v>
      </c>
      <c r="P457" s="101">
        <v>40</v>
      </c>
      <c r="Q457" s="101">
        <v>0</v>
      </c>
      <c r="R457" s="101">
        <v>930</v>
      </c>
    </row>
    <row r="458">
      <c r="L458" s="98" t="s">
        <v>105540</v>
      </c>
      <c r="M458" s="98" t="s">
        <v>105541</v>
      </c>
      <c r="N458" s="98" t="s">
        <v>105542</v>
      </c>
      <c r="O458" s="101">
        <v>1140</v>
      </c>
      <c r="P458" s="101">
        <v>1140</v>
      </c>
    </row>
    <row r="459">
      <c r="K459" s="96" t="s">
        <v>105543</v>
      </c>
      <c r="O459" s="85">
        <f>SUM(O457:O458)</f>
      </c>
      <c r="P459" s="85">
        <f>SUM(P457:P458)</f>
      </c>
    </row>
    <row r="460">
      <c r="A460" s="98" t="s">
        <v>105544</v>
      </c>
      <c r="B460" s="98" t="s">
        <v>105545</v>
      </c>
      <c r="C460" s="100">
        <v>728</v>
      </c>
      <c r="D460" s="98" t="s">
        <v>105546</v>
      </c>
      <c r="E460" s="98" t="s">
        <v>105547</v>
      </c>
      <c r="F460" s="104">
        <v>45532</v>
      </c>
      <c r="G460" s="104">
        <v>45532</v>
      </c>
      <c r="H460" s="104">
        <v>45900</v>
      </c>
      <c r="J460" s="101">
        <v>1380</v>
      </c>
      <c r="K460" s="98" t="s">
        <v>105548</v>
      </c>
      <c r="L460" s="98" t="s">
        <v>105549</v>
      </c>
      <c r="M460" s="98" t="s">
        <v>105550</v>
      </c>
      <c r="N460" s="98" t="s">
        <v>105551</v>
      </c>
      <c r="O460" s="101">
        <v>40</v>
      </c>
      <c r="P460" s="101">
        <v>40</v>
      </c>
      <c r="Q460" s="101">
        <v>0</v>
      </c>
      <c r="R460" s="101">
        <v>1380</v>
      </c>
    </row>
    <row r="461">
      <c r="L461" s="98" t="s">
        <v>105552</v>
      </c>
      <c r="M461" s="98" t="s">
        <v>105553</v>
      </c>
      <c r="N461" s="98" t="s">
        <v>105554</v>
      </c>
      <c r="O461" s="101">
        <v>1340</v>
      </c>
      <c r="P461" s="101">
        <v>1340</v>
      </c>
    </row>
    <row r="462">
      <c r="K462" s="96" t="s">
        <v>105555</v>
      </c>
      <c r="O462" s="85">
        <f>SUM(O460:O461)</f>
      </c>
      <c r="P462" s="85">
        <f>SUM(P460:P461)</f>
      </c>
    </row>
    <row r="463">
      <c r="A463" s="98" t="s">
        <v>105556</v>
      </c>
      <c r="B463" s="98" t="s">
        <v>105557</v>
      </c>
      <c r="C463" s="100">
        <v>728</v>
      </c>
      <c r="D463" s="98" t="s">
        <v>105558</v>
      </c>
      <c r="E463" s="98" t="s">
        <v>105559</v>
      </c>
      <c r="F463" s="104">
        <v>44805</v>
      </c>
      <c r="G463" s="104">
        <v>45536</v>
      </c>
      <c r="H463" s="104">
        <v>45900</v>
      </c>
      <c r="J463" s="101">
        <v>1340</v>
      </c>
      <c r="K463" s="98" t="s">
        <v>105560</v>
      </c>
      <c r="L463" s="98" t="s">
        <v>105561</v>
      </c>
      <c r="M463" s="98" t="s">
        <v>105562</v>
      </c>
      <c r="N463" s="98" t="s">
        <v>105563</v>
      </c>
      <c r="O463" s="101">
        <v>1290</v>
      </c>
      <c r="P463" s="101">
        <v>1290</v>
      </c>
      <c r="Q463" s="101">
        <v>0</v>
      </c>
      <c r="R463" s="101">
        <v>1190</v>
      </c>
    </row>
    <row r="464">
      <c r="K464" s="96" t="s">
        <v>105564</v>
      </c>
      <c r="O464" s="85">
        <f>SUM(O463:O463)</f>
      </c>
      <c r="P464" s="85">
        <f>SUM(P463:P463)</f>
      </c>
    </row>
    <row r="465">
      <c r="A465" s="98" t="s">
        <v>105565</v>
      </c>
      <c r="B465" s="98" t="s">
        <v>105566</v>
      </c>
      <c r="C465" s="100">
        <v>728</v>
      </c>
      <c r="D465" s="98" t="s">
        <v>105567</v>
      </c>
      <c r="E465" s="98" t="s">
        <v>105568</v>
      </c>
      <c r="F465" s="104">
        <v>43801</v>
      </c>
      <c r="G465" s="104">
        <v>45658</v>
      </c>
      <c r="H465" s="104">
        <v>46022</v>
      </c>
      <c r="J465" s="101">
        <v>1340</v>
      </c>
      <c r="K465" s="98" t="s">
        <v>105569</v>
      </c>
      <c r="L465" s="98" t="s">
        <v>105570</v>
      </c>
      <c r="M465" s="98" t="s">
        <v>105571</v>
      </c>
      <c r="N465" s="98" t="s">
        <v>105572</v>
      </c>
      <c r="O465" s="101">
        <v>1230</v>
      </c>
      <c r="P465" s="101">
        <v>1230</v>
      </c>
      <c r="Q465" s="101">
        <v>0</v>
      </c>
      <c r="R465" s="101">
        <v>1040</v>
      </c>
    </row>
    <row r="466">
      <c r="K466" s="96" t="s">
        <v>105573</v>
      </c>
      <c r="O466" s="85">
        <f>SUM(O465:O465)</f>
      </c>
      <c r="P466" s="85">
        <f>SUM(P465:P465)</f>
      </c>
    </row>
    <row r="467">
      <c r="A467" s="98" t="s">
        <v>105574</v>
      </c>
      <c r="B467" s="98" t="s">
        <v>105575</v>
      </c>
      <c r="C467" s="100">
        <v>645</v>
      </c>
      <c r="D467" s="98" t="s">
        <v>105576</v>
      </c>
      <c r="E467" s="98" t="s">
        <v>105577</v>
      </c>
      <c r="F467" s="104">
        <v>45415</v>
      </c>
      <c r="G467" s="104">
        <v>45415</v>
      </c>
      <c r="H467" s="104">
        <v>45808</v>
      </c>
      <c r="J467" s="101">
        <v>1250</v>
      </c>
      <c r="K467" s="98" t="s">
        <v>105578</v>
      </c>
      <c r="L467" s="98" t="s">
        <v>105579</v>
      </c>
      <c r="M467" s="98" t="s">
        <v>105580</v>
      </c>
      <c r="N467" s="98" t="s">
        <v>105581</v>
      </c>
      <c r="O467" s="101">
        <v>1250</v>
      </c>
      <c r="P467" s="101">
        <v>1250</v>
      </c>
      <c r="Q467" s="101">
        <v>0</v>
      </c>
      <c r="R467" s="101">
        <v>1250</v>
      </c>
    </row>
    <row r="468">
      <c r="K468" s="96" t="s">
        <v>105582</v>
      </c>
      <c r="O468" s="85">
        <f>SUM(O467:O467)</f>
      </c>
      <c r="P468" s="85">
        <f>SUM(P467:P467)</f>
      </c>
    </row>
    <row r="469">
      <c r="A469" s="98" t="s">
        <v>105583</v>
      </c>
      <c r="B469" s="98" t="s">
        <v>105584</v>
      </c>
      <c r="C469" s="100">
        <v>345</v>
      </c>
      <c r="D469" s="98" t="s">
        <v>105585</v>
      </c>
      <c r="E469" s="98" t="s">
        <v>105586</v>
      </c>
      <c r="F469" s="104">
        <v>45083</v>
      </c>
      <c r="G469" s="104">
        <v>45474</v>
      </c>
      <c r="H469" s="104">
        <v>45838</v>
      </c>
      <c r="J469" s="101">
        <v>1110</v>
      </c>
      <c r="K469" s="98" t="s">
        <v>105587</v>
      </c>
      <c r="L469" s="98" t="s">
        <v>105588</v>
      </c>
      <c r="M469" s="98" t="s">
        <v>105589</v>
      </c>
      <c r="N469" s="98" t="s">
        <v>105590</v>
      </c>
      <c r="O469" s="101">
        <v>1060</v>
      </c>
      <c r="P469" s="101">
        <v>1060</v>
      </c>
      <c r="Q469" s="101">
        <v>0</v>
      </c>
      <c r="R469" s="101">
        <v>1010</v>
      </c>
    </row>
    <row r="470">
      <c r="K470" s="96" t="s">
        <v>105591</v>
      </c>
      <c r="O470" s="85">
        <f>SUM(O469:O469)</f>
      </c>
      <c r="P470" s="85">
        <f>SUM(P469:P469)</f>
      </c>
    </row>
    <row r="471">
      <c r="A471" s="98" t="s">
        <v>105592</v>
      </c>
      <c r="B471" s="98" t="s">
        <v>105593</v>
      </c>
      <c r="C471" s="100">
        <v>645</v>
      </c>
      <c r="D471" s="98" t="s">
        <v>105594</v>
      </c>
      <c r="E471" s="98" t="s">
        <v>105595</v>
      </c>
      <c r="F471" s="104">
        <v>45222</v>
      </c>
      <c r="G471" s="104">
        <v>45597</v>
      </c>
      <c r="H471" s="104">
        <v>45961</v>
      </c>
      <c r="J471" s="101">
        <v>1250</v>
      </c>
      <c r="K471" s="98" t="s">
        <v>105596</v>
      </c>
      <c r="L471" s="98" t="s">
        <v>105597</v>
      </c>
      <c r="M471" s="98" t="s">
        <v>105598</v>
      </c>
      <c r="N471" s="98" t="s">
        <v>105599</v>
      </c>
      <c r="O471" s="101">
        <v>1200</v>
      </c>
      <c r="P471" s="101">
        <v>1200</v>
      </c>
      <c r="Q471" s="101">
        <v>0</v>
      </c>
      <c r="R471" s="101">
        <v>1150</v>
      </c>
    </row>
    <row r="472">
      <c r="K472" s="96" t="s">
        <v>105600</v>
      </c>
      <c r="O472" s="85">
        <f>SUM(O471:O471)</f>
      </c>
      <c r="P472" s="85">
        <f>SUM(P471:P471)</f>
      </c>
    </row>
    <row r="473">
      <c r="A473" s="98" t="s">
        <v>105601</v>
      </c>
      <c r="B473" s="98" t="s">
        <v>105602</v>
      </c>
      <c r="C473" s="100">
        <v>645</v>
      </c>
      <c r="D473" s="98" t="s">
        <v>105603</v>
      </c>
      <c r="E473" s="98" t="s">
        <v>105604</v>
      </c>
      <c r="F473" s="104">
        <v>43486</v>
      </c>
      <c r="G473" s="104">
        <v>45689</v>
      </c>
      <c r="H473" s="104">
        <v>46053</v>
      </c>
      <c r="J473" s="101">
        <v>1250</v>
      </c>
      <c r="K473" s="98" t="s">
        <v>105605</v>
      </c>
      <c r="L473" s="98" t="s">
        <v>105606</v>
      </c>
      <c r="M473" s="98" t="s">
        <v>105607</v>
      </c>
      <c r="N473" s="98" t="s">
        <v>105608</v>
      </c>
      <c r="O473" s="101">
        <v>1120</v>
      </c>
      <c r="P473" s="101">
        <v>1120</v>
      </c>
      <c r="Q473" s="101">
        <v>0</v>
      </c>
      <c r="R473" s="101">
        <v>900</v>
      </c>
    </row>
    <row r="474">
      <c r="K474" s="96" t="s">
        <v>105609</v>
      </c>
      <c r="O474" s="85">
        <f>SUM(O473:O473)</f>
      </c>
      <c r="P474" s="85">
        <f>SUM(P473:P473)</f>
      </c>
    </row>
    <row r="475">
      <c r="A475" s="98" t="s">
        <v>105610</v>
      </c>
      <c r="B475" s="98" t="s">
        <v>105611</v>
      </c>
      <c r="C475" s="100">
        <v>728</v>
      </c>
      <c r="D475" s="98" t="s">
        <v>105612</v>
      </c>
      <c r="E475" s="98" t="s">
        <v>105613</v>
      </c>
      <c r="F475" s="104">
        <v>43259</v>
      </c>
      <c r="G475" s="104">
        <v>45474</v>
      </c>
      <c r="H475" s="104">
        <v>45838</v>
      </c>
      <c r="J475" s="101">
        <v>1340</v>
      </c>
      <c r="K475" s="98" t="s">
        <v>105614</v>
      </c>
      <c r="L475" s="98" t="s">
        <v>105615</v>
      </c>
      <c r="M475" s="98" t="s">
        <v>105616</v>
      </c>
      <c r="N475" s="98" t="s">
        <v>105617</v>
      </c>
      <c r="O475" s="101">
        <v>1190</v>
      </c>
      <c r="P475" s="101">
        <v>1190</v>
      </c>
      <c r="Q475" s="101">
        <v>0</v>
      </c>
      <c r="R475" s="101">
        <v>990</v>
      </c>
    </row>
    <row r="476">
      <c r="K476" s="96" t="s">
        <v>105618</v>
      </c>
      <c r="O476" s="85">
        <f>SUM(O475:O475)</f>
      </c>
      <c r="P476" s="85">
        <f>SUM(P475:P475)</f>
      </c>
    </row>
    <row r="477">
      <c r="A477" s="98" t="s">
        <v>105619</v>
      </c>
      <c r="B477" s="98" t="s">
        <v>105620</v>
      </c>
      <c r="C477" s="100">
        <v>728</v>
      </c>
      <c r="D477" s="98" t="s">
        <v>105621</v>
      </c>
      <c r="E477" s="98" t="s">
        <v>105622</v>
      </c>
      <c r="F477" s="104">
        <v>44902</v>
      </c>
      <c r="G477" s="104">
        <v>45658</v>
      </c>
      <c r="H477" s="104">
        <v>46022</v>
      </c>
      <c r="J477" s="101">
        <v>1340</v>
      </c>
      <c r="K477" s="98" t="s">
        <v>105623</v>
      </c>
      <c r="L477" s="98" t="s">
        <v>105624</v>
      </c>
      <c r="M477" s="98" t="s">
        <v>105625</v>
      </c>
      <c r="N477" s="98" t="s">
        <v>105626</v>
      </c>
      <c r="O477" s="101">
        <v>1290</v>
      </c>
      <c r="P477" s="101">
        <v>1290</v>
      </c>
      <c r="Q477" s="101">
        <v>0</v>
      </c>
      <c r="R477" s="101">
        <v>1190</v>
      </c>
    </row>
    <row r="478">
      <c r="K478" s="96" t="s">
        <v>105627</v>
      </c>
      <c r="O478" s="85">
        <f>SUM(O477:O477)</f>
      </c>
      <c r="P478" s="85">
        <f>SUM(P477:P477)</f>
      </c>
    </row>
    <row r="479">
      <c r="A479" s="98" t="s">
        <v>105628</v>
      </c>
      <c r="B479" s="98" t="s">
        <v>105629</v>
      </c>
      <c r="C479" s="100">
        <v>728</v>
      </c>
      <c r="D479" s="98" t="s">
        <v>105630</v>
      </c>
      <c r="E479" s="98" t="s">
        <v>105631</v>
      </c>
      <c r="F479" s="104">
        <v>44728</v>
      </c>
      <c r="G479" s="104">
        <v>45474</v>
      </c>
      <c r="H479" s="104">
        <v>45838</v>
      </c>
      <c r="J479" s="101">
        <v>1380</v>
      </c>
      <c r="K479" s="98" t="s">
        <v>105632</v>
      </c>
      <c r="L479" s="98" t="s">
        <v>105633</v>
      </c>
      <c r="M479" s="98" t="s">
        <v>105634</v>
      </c>
      <c r="N479" s="98" t="s">
        <v>105635</v>
      </c>
      <c r="O479" s="101">
        <v>40</v>
      </c>
      <c r="P479" s="101">
        <v>40</v>
      </c>
      <c r="Q479" s="101">
        <v>0</v>
      </c>
      <c r="R479" s="101">
        <v>1230</v>
      </c>
    </row>
    <row r="480">
      <c r="L480" s="98" t="s">
        <v>105636</v>
      </c>
      <c r="M480" s="98" t="s">
        <v>105637</v>
      </c>
      <c r="N480" s="98" t="s">
        <v>105638</v>
      </c>
      <c r="O480" s="101">
        <v>1270</v>
      </c>
      <c r="P480" s="101">
        <v>1270</v>
      </c>
    </row>
    <row r="481">
      <c r="K481" s="96" t="s">
        <v>105639</v>
      </c>
      <c r="O481" s="85">
        <f>SUM(O479:O480)</f>
      </c>
      <c r="P481" s="85">
        <f>SUM(P479:P480)</f>
      </c>
    </row>
    <row r="482">
      <c r="A482" s="98" t="s">
        <v>105640</v>
      </c>
      <c r="B482" s="98" t="s">
        <v>105641</v>
      </c>
      <c r="C482" s="100">
        <v>728</v>
      </c>
      <c r="D482" s="98" t="s">
        <v>105642</v>
      </c>
      <c r="E482" s="98" t="s">
        <v>105643</v>
      </c>
      <c r="F482" s="104">
        <v>44995</v>
      </c>
      <c r="G482" s="104">
        <v>45748</v>
      </c>
      <c r="H482" s="104">
        <v>46112</v>
      </c>
      <c r="J482" s="101">
        <v>1380</v>
      </c>
      <c r="K482" s="98" t="s">
        <v>105644</v>
      </c>
      <c r="L482" s="98" t="s">
        <v>105645</v>
      </c>
      <c r="M482" s="98" t="s">
        <v>105646</v>
      </c>
      <c r="N482" s="98" t="s">
        <v>105647</v>
      </c>
      <c r="O482" s="101">
        <v>40</v>
      </c>
      <c r="P482" s="101">
        <v>40</v>
      </c>
      <c r="Q482" s="101">
        <v>0</v>
      </c>
      <c r="R482" s="101">
        <v>1280</v>
      </c>
    </row>
    <row r="483">
      <c r="L483" s="98" t="s">
        <v>105648</v>
      </c>
      <c r="M483" s="98" t="s">
        <v>105649</v>
      </c>
      <c r="N483" s="98" t="s">
        <v>105650</v>
      </c>
      <c r="O483" s="101">
        <v>1340</v>
      </c>
      <c r="P483" s="101">
        <v>1340</v>
      </c>
    </row>
    <row r="484">
      <c r="L484" s="98" t="s">
        <v>105651</v>
      </c>
      <c r="M484" s="98" t="s">
        <v>105652</v>
      </c>
      <c r="N484" s="98" t="s">
        <v>105653</v>
      </c>
      <c r="O484" s="101">
        <v>25</v>
      </c>
      <c r="P484" s="101">
        <v>0</v>
      </c>
    </row>
    <row r="485">
      <c r="K485" s="96" t="s">
        <v>105654</v>
      </c>
      <c r="O485" s="85">
        <f>SUM(O482:O484)</f>
      </c>
      <c r="P485" s="85">
        <f>SUM(P482:P484)</f>
      </c>
    </row>
    <row r="486">
      <c r="A486" s="98" t="s">
        <v>105655</v>
      </c>
      <c r="B486" s="98" t="s">
        <v>105656</v>
      </c>
      <c r="C486" s="100">
        <v>645</v>
      </c>
      <c r="D486" s="98" t="s">
        <v>105657</v>
      </c>
      <c r="E486" s="98" t="s">
        <v>105658</v>
      </c>
      <c r="F486" s="104">
        <v>42858</v>
      </c>
      <c r="G486" s="104">
        <v>45444</v>
      </c>
      <c r="H486" s="104">
        <v>45808</v>
      </c>
      <c r="J486" s="101">
        <v>1290</v>
      </c>
      <c r="K486" s="98" t="s">
        <v>105659</v>
      </c>
      <c r="L486" s="98" t="s">
        <v>105660</v>
      </c>
      <c r="M486" s="98" t="s">
        <v>105661</v>
      </c>
      <c r="N486" s="98" t="s">
        <v>105662</v>
      </c>
      <c r="O486" s="101">
        <v>40</v>
      </c>
      <c r="P486" s="101">
        <v>40</v>
      </c>
      <c r="Q486" s="101">
        <v>0</v>
      </c>
      <c r="R486" s="101">
        <v>870</v>
      </c>
    </row>
    <row r="487">
      <c r="L487" s="98" t="s">
        <v>105663</v>
      </c>
      <c r="M487" s="98" t="s">
        <v>105664</v>
      </c>
      <c r="N487" s="98" t="s">
        <v>105665</v>
      </c>
      <c r="O487" s="101">
        <v>1030</v>
      </c>
      <c r="P487" s="101">
        <v>1030</v>
      </c>
    </row>
    <row r="488">
      <c r="K488" s="96" t="s">
        <v>105666</v>
      </c>
      <c r="O488" s="85">
        <f>SUM(O486:O487)</f>
      </c>
      <c r="P488" s="85">
        <f>SUM(P486:P487)</f>
      </c>
    </row>
    <row r="489">
      <c r="A489" s="98" t="s">
        <v>105667</v>
      </c>
      <c r="B489" s="98" t="s">
        <v>105668</v>
      </c>
      <c r="C489" s="100">
        <v>645</v>
      </c>
      <c r="D489" s="98" t="s">
        <v>105669</v>
      </c>
      <c r="E489" s="98" t="s">
        <v>105670</v>
      </c>
      <c r="F489" s="104">
        <v>45251</v>
      </c>
      <c r="G489" s="104">
        <v>45627</v>
      </c>
      <c r="H489" s="104">
        <v>45991</v>
      </c>
      <c r="J489" s="101">
        <v>1290</v>
      </c>
      <c r="K489" s="98" t="s">
        <v>105671</v>
      </c>
      <c r="L489" s="98" t="s">
        <v>105672</v>
      </c>
      <c r="M489" s="98" t="s">
        <v>105673</v>
      </c>
      <c r="N489" s="98" t="s">
        <v>105674</v>
      </c>
      <c r="O489" s="101">
        <v>40</v>
      </c>
      <c r="P489" s="101">
        <v>40</v>
      </c>
      <c r="Q489" s="101">
        <v>0</v>
      </c>
      <c r="R489" s="101">
        <v>1190</v>
      </c>
    </row>
    <row r="490">
      <c r="L490" s="98" t="s">
        <v>105675</v>
      </c>
      <c r="M490" s="98" t="s">
        <v>105676</v>
      </c>
      <c r="N490" s="98" t="s">
        <v>105677</v>
      </c>
      <c r="O490" s="101">
        <v>1200</v>
      </c>
      <c r="P490" s="101">
        <v>1200</v>
      </c>
    </row>
    <row r="491">
      <c r="K491" s="96" t="s">
        <v>105678</v>
      </c>
      <c r="O491" s="85">
        <f>SUM(O489:O490)</f>
      </c>
      <c r="P491" s="85">
        <f>SUM(P489:P490)</f>
      </c>
    </row>
    <row r="492">
      <c r="A492" s="98" t="s">
        <v>105679</v>
      </c>
      <c r="B492" s="98" t="s">
        <v>105680</v>
      </c>
      <c r="C492" s="100">
        <v>645</v>
      </c>
      <c r="D492" s="98" t="s">
        <v>105681</v>
      </c>
      <c r="E492" s="98" t="s">
        <v>105682</v>
      </c>
      <c r="F492" s="104">
        <v>44722</v>
      </c>
      <c r="G492" s="104">
        <v>45474</v>
      </c>
      <c r="H492" s="104">
        <v>45838</v>
      </c>
      <c r="J492" s="101">
        <v>1290</v>
      </c>
      <c r="K492" s="98" t="s">
        <v>105683</v>
      </c>
      <c r="L492" s="98" t="s">
        <v>105684</v>
      </c>
      <c r="M492" s="98" t="s">
        <v>105685</v>
      </c>
      <c r="N492" s="98" t="s">
        <v>105686</v>
      </c>
      <c r="O492" s="101">
        <v>40</v>
      </c>
      <c r="P492" s="101">
        <v>40</v>
      </c>
      <c r="Q492" s="101">
        <v>0</v>
      </c>
      <c r="R492" s="101">
        <v>1140</v>
      </c>
    </row>
    <row r="493">
      <c r="L493" s="98" t="s">
        <v>105687</v>
      </c>
      <c r="M493" s="98" t="s">
        <v>105688</v>
      </c>
      <c r="N493" s="98" t="s">
        <v>105689</v>
      </c>
      <c r="O493" s="101">
        <v>1180</v>
      </c>
      <c r="P493" s="101">
        <v>1180</v>
      </c>
    </row>
    <row r="494">
      <c r="K494" s="96" t="s">
        <v>105690</v>
      </c>
      <c r="O494" s="85">
        <f>SUM(O492:O493)</f>
      </c>
      <c r="P494" s="85">
        <f>SUM(P492:P493)</f>
      </c>
    </row>
    <row r="495">
      <c r="A495" s="98" t="s">
        <v>105691</v>
      </c>
      <c r="B495" s="98" t="s">
        <v>105692</v>
      </c>
      <c r="C495" s="100">
        <v>645</v>
      </c>
      <c r="D495" s="98" t="s">
        <v>105693</v>
      </c>
      <c r="E495" s="98" t="s">
        <v>105694</v>
      </c>
      <c r="F495" s="104">
        <v>45698</v>
      </c>
      <c r="G495" s="104">
        <v>45698</v>
      </c>
      <c r="H495" s="104">
        <v>46062</v>
      </c>
      <c r="J495" s="101">
        <v>1290</v>
      </c>
      <c r="K495" s="98" t="s">
        <v>105695</v>
      </c>
      <c r="L495" s="98" t="s">
        <v>105696</v>
      </c>
      <c r="M495" s="98" t="s">
        <v>105697</v>
      </c>
      <c r="N495" s="98" t="s">
        <v>105698</v>
      </c>
      <c r="O495" s="101">
        <v>40</v>
      </c>
      <c r="P495" s="101">
        <v>40</v>
      </c>
      <c r="Q495" s="101">
        <v>0</v>
      </c>
      <c r="R495" s="101">
        <v>1290</v>
      </c>
    </row>
    <row r="496">
      <c r="L496" s="98" t="s">
        <v>105699</v>
      </c>
      <c r="M496" s="98" t="s">
        <v>105700</v>
      </c>
      <c r="N496" s="98" t="s">
        <v>105701</v>
      </c>
      <c r="O496" s="101">
        <v>1250</v>
      </c>
      <c r="P496" s="101">
        <v>1250</v>
      </c>
    </row>
    <row r="497">
      <c r="K497" s="96" t="s">
        <v>105702</v>
      </c>
      <c r="O497" s="85">
        <f>SUM(O495:O496)</f>
      </c>
      <c r="P497" s="85">
        <f>SUM(P495:P496)</f>
      </c>
    </row>
    <row r="498">
      <c r="A498" s="98" t="s">
        <v>105703</v>
      </c>
      <c r="B498" s="98" t="s">
        <v>105704</v>
      </c>
      <c r="C498" s="100">
        <v>728</v>
      </c>
      <c r="D498" s="98" t="s">
        <v>105705</v>
      </c>
      <c r="E498" s="98" t="s">
        <v>105706</v>
      </c>
      <c r="F498" s="104">
        <v>42706</v>
      </c>
      <c r="G498" s="104">
        <v>45597</v>
      </c>
      <c r="H498" s="104">
        <v>45961</v>
      </c>
      <c r="J498" s="101">
        <v>1380</v>
      </c>
      <c r="K498" s="98" t="s">
        <v>105707</v>
      </c>
      <c r="L498" s="98" t="s">
        <v>105708</v>
      </c>
      <c r="M498" s="98" t="s">
        <v>105709</v>
      </c>
      <c r="N498" s="98" t="s">
        <v>105710</v>
      </c>
      <c r="O498" s="101">
        <v>40</v>
      </c>
      <c r="P498" s="101">
        <v>40</v>
      </c>
      <c r="Q498" s="101">
        <v>0</v>
      </c>
      <c r="R498" s="101">
        <v>960</v>
      </c>
    </row>
    <row r="499">
      <c r="L499" s="98" t="s">
        <v>105711</v>
      </c>
      <c r="M499" s="98" t="s">
        <v>105712</v>
      </c>
      <c r="N499" s="98" t="s">
        <v>105713</v>
      </c>
      <c r="O499" s="101">
        <v>1240</v>
      </c>
      <c r="P499" s="101">
        <v>1240</v>
      </c>
    </row>
    <row r="500">
      <c r="K500" s="96" t="s">
        <v>105714</v>
      </c>
      <c r="O500" s="85">
        <f>SUM(O498:O499)</f>
      </c>
      <c r="P500" s="85">
        <f>SUM(P498:P499)</f>
      </c>
    </row>
    <row r="501">
      <c r="A501" s="98" t="s">
        <v>105715</v>
      </c>
      <c r="B501" s="98" t="s">
        <v>105716</v>
      </c>
      <c r="C501" s="100">
        <v>728</v>
      </c>
      <c r="D501" s="98" t="s">
        <v>105717</v>
      </c>
      <c r="E501" s="98" t="s">
        <v>105718</v>
      </c>
      <c r="F501" s="104">
        <v>43837</v>
      </c>
      <c r="G501" s="104">
        <v>45689</v>
      </c>
      <c r="H501" s="104">
        <v>46053</v>
      </c>
      <c r="J501" s="101">
        <v>1380</v>
      </c>
      <c r="K501" s="98" t="s">
        <v>105719</v>
      </c>
      <c r="L501" s="98" t="s">
        <v>105720</v>
      </c>
      <c r="M501" s="98" t="s">
        <v>105721</v>
      </c>
      <c r="N501" s="98" t="s">
        <v>105722</v>
      </c>
      <c r="O501" s="101">
        <v>40</v>
      </c>
      <c r="P501" s="101">
        <v>40</v>
      </c>
      <c r="Q501" s="101">
        <v>0</v>
      </c>
      <c r="R501" s="101">
        <v>1080</v>
      </c>
    </row>
    <row r="502">
      <c r="L502" s="98" t="s">
        <v>105723</v>
      </c>
      <c r="M502" s="98" t="s">
        <v>105724</v>
      </c>
      <c r="N502" s="98" t="s">
        <v>105725</v>
      </c>
      <c r="O502" s="101">
        <v>1230</v>
      </c>
      <c r="P502" s="101">
        <v>1230</v>
      </c>
    </row>
    <row r="503">
      <c r="K503" s="96" t="s">
        <v>105726</v>
      </c>
      <c r="O503" s="85">
        <f>SUM(O501:O502)</f>
      </c>
      <c r="P503" s="85">
        <f>SUM(P501:P502)</f>
      </c>
    </row>
    <row r="504">
      <c r="A504" s="98" t="s">
        <v>105727</v>
      </c>
      <c r="B504" s="98" t="s">
        <v>105728</v>
      </c>
      <c r="C504" s="100">
        <v>728</v>
      </c>
      <c r="D504" s="98" t="s">
        <v>105729</v>
      </c>
      <c r="E504" s="98" t="s">
        <v>105730</v>
      </c>
      <c r="F504" s="104">
        <v>43896</v>
      </c>
      <c r="G504" s="104">
        <v>45748</v>
      </c>
      <c r="H504" s="104">
        <v>46112</v>
      </c>
      <c r="J504" s="101">
        <v>1380</v>
      </c>
      <c r="K504" s="98" t="s">
        <v>105731</v>
      </c>
      <c r="L504" s="98" t="s">
        <v>105732</v>
      </c>
      <c r="M504" s="98" t="s">
        <v>105733</v>
      </c>
      <c r="N504" s="98" t="s">
        <v>105734</v>
      </c>
      <c r="O504" s="101">
        <v>40</v>
      </c>
      <c r="P504" s="101">
        <v>40</v>
      </c>
      <c r="Q504" s="101">
        <v>0</v>
      </c>
      <c r="R504" s="101">
        <v>1080</v>
      </c>
    </row>
    <row r="505">
      <c r="L505" s="98" t="s">
        <v>105735</v>
      </c>
      <c r="M505" s="98" t="s">
        <v>105736</v>
      </c>
      <c r="N505" s="98" t="s">
        <v>105737</v>
      </c>
      <c r="O505" s="101">
        <v>1230</v>
      </c>
      <c r="P505" s="101">
        <v>1230</v>
      </c>
    </row>
    <row r="506">
      <c r="K506" s="96" t="s">
        <v>105738</v>
      </c>
      <c r="O506" s="85">
        <f>SUM(O504:O505)</f>
      </c>
      <c r="P506" s="85">
        <f>SUM(P504:P505)</f>
      </c>
    </row>
    <row r="507">
      <c r="A507" s="98" t="s">
        <v>105739</v>
      </c>
      <c r="B507" s="98" t="s">
        <v>105740</v>
      </c>
      <c r="C507" s="100">
        <v>728</v>
      </c>
      <c r="D507" s="98" t="s">
        <v>105741</v>
      </c>
      <c r="E507" s="98" t="s">
        <v>105742</v>
      </c>
      <c r="F507" s="104">
        <v>44582</v>
      </c>
      <c r="G507" s="104">
        <v>45689</v>
      </c>
      <c r="H507" s="104">
        <v>46053</v>
      </c>
      <c r="J507" s="101">
        <v>1380</v>
      </c>
      <c r="K507" s="98" t="s">
        <v>105743</v>
      </c>
      <c r="L507" s="98" t="s">
        <v>105744</v>
      </c>
      <c r="M507" s="98" t="s">
        <v>105745</v>
      </c>
      <c r="N507" s="98" t="s">
        <v>105746</v>
      </c>
      <c r="O507" s="101">
        <v>40</v>
      </c>
      <c r="P507" s="101">
        <v>40</v>
      </c>
      <c r="Q507" s="101">
        <v>0</v>
      </c>
      <c r="R507" s="101">
        <v>1230</v>
      </c>
    </row>
    <row r="508">
      <c r="L508" s="98" t="s">
        <v>105747</v>
      </c>
      <c r="M508" s="98" t="s">
        <v>105748</v>
      </c>
      <c r="N508" s="98" t="s">
        <v>105749</v>
      </c>
      <c r="O508" s="101">
        <v>1290</v>
      </c>
      <c r="P508" s="101">
        <v>1290</v>
      </c>
    </row>
    <row r="509">
      <c r="K509" s="96" t="s">
        <v>105750</v>
      </c>
      <c r="O509" s="85">
        <f>SUM(O507:O508)</f>
      </c>
      <c r="P509" s="85">
        <f>SUM(P507:P508)</f>
      </c>
    </row>
    <row r="510">
      <c r="A510" s="98" t="s">
        <v>105751</v>
      </c>
      <c r="B510" s="98" t="s">
        <v>105752</v>
      </c>
      <c r="C510" s="100">
        <v>645</v>
      </c>
      <c r="D510" s="98" t="s">
        <v>105753</v>
      </c>
      <c r="E510" s="98" t="s">
        <v>105754</v>
      </c>
      <c r="F510" s="104">
        <v>44813</v>
      </c>
      <c r="G510" s="104">
        <v>45566</v>
      </c>
      <c r="H510" s="104">
        <v>45930</v>
      </c>
      <c r="J510" s="101">
        <v>1290</v>
      </c>
      <c r="K510" s="98" t="s">
        <v>105755</v>
      </c>
      <c r="L510" s="98" t="s">
        <v>105756</v>
      </c>
      <c r="M510" s="98" t="s">
        <v>105757</v>
      </c>
      <c r="N510" s="98" t="s">
        <v>105758</v>
      </c>
      <c r="O510" s="101">
        <v>40</v>
      </c>
      <c r="P510" s="101">
        <v>40</v>
      </c>
      <c r="Q510" s="101">
        <v>0</v>
      </c>
      <c r="R510" s="101">
        <v>1140</v>
      </c>
    </row>
    <row r="511">
      <c r="L511" s="98" t="s">
        <v>105759</v>
      </c>
      <c r="M511" s="98" t="s">
        <v>105760</v>
      </c>
      <c r="N511" s="98" t="s">
        <v>105761</v>
      </c>
      <c r="O511" s="101">
        <v>1200</v>
      </c>
      <c r="P511" s="101">
        <v>1200</v>
      </c>
    </row>
    <row r="512">
      <c r="K512" s="96" t="s">
        <v>105762</v>
      </c>
      <c r="O512" s="85">
        <f>SUM(O510:O511)</f>
      </c>
      <c r="P512" s="85">
        <f>SUM(P510:P511)</f>
      </c>
    </row>
    <row r="513">
      <c r="A513" s="98" t="s">
        <v>105763</v>
      </c>
      <c r="B513" s="98" t="s">
        <v>105764</v>
      </c>
      <c r="C513" s="100">
        <v>645</v>
      </c>
      <c r="D513" s="98" t="s">
        <v>105765</v>
      </c>
      <c r="E513" s="98" t="s">
        <v>105766</v>
      </c>
      <c r="F513" s="104">
        <v>44048</v>
      </c>
      <c r="G513" s="104">
        <v>45536</v>
      </c>
      <c r="H513" s="104">
        <v>45900</v>
      </c>
      <c r="J513" s="101">
        <v>1290</v>
      </c>
      <c r="K513" s="98" t="s">
        <v>105767</v>
      </c>
      <c r="L513" s="98" t="s">
        <v>105768</v>
      </c>
      <c r="M513" s="98" t="s">
        <v>105769</v>
      </c>
      <c r="N513" s="98" t="s">
        <v>105770</v>
      </c>
      <c r="O513" s="101">
        <v>40</v>
      </c>
      <c r="P513" s="101">
        <v>40</v>
      </c>
      <c r="Q513" s="101">
        <v>0</v>
      </c>
      <c r="R513" s="101">
        <v>1040</v>
      </c>
    </row>
    <row r="514">
      <c r="L514" s="98" t="s">
        <v>105771</v>
      </c>
      <c r="M514" s="98" t="s">
        <v>105772</v>
      </c>
      <c r="N514" s="98" t="s">
        <v>105773</v>
      </c>
      <c r="O514" s="101">
        <v>1160</v>
      </c>
      <c r="P514" s="101">
        <v>1160</v>
      </c>
    </row>
    <row r="515">
      <c r="K515" s="96" t="s">
        <v>105774</v>
      </c>
      <c r="O515" s="85">
        <f>SUM(O513:O514)</f>
      </c>
      <c r="P515" s="85">
        <f>SUM(P513:P514)</f>
      </c>
    </row>
    <row r="516">
      <c r="A516" s="98" t="s">
        <v>105775</v>
      </c>
      <c r="B516" s="98" t="s">
        <v>105776</v>
      </c>
      <c r="C516" s="100">
        <v>645</v>
      </c>
      <c r="D516" s="98" t="s">
        <v>105777</v>
      </c>
      <c r="E516" s="98" t="s">
        <v>105778</v>
      </c>
      <c r="F516" s="104">
        <v>45660</v>
      </c>
      <c r="G516" s="104">
        <v>45660</v>
      </c>
      <c r="H516" s="104">
        <v>46024</v>
      </c>
      <c r="J516" s="101">
        <v>1290</v>
      </c>
      <c r="K516" s="98" t="s">
        <v>105779</v>
      </c>
      <c r="L516" s="98" t="s">
        <v>105780</v>
      </c>
      <c r="M516" s="98" t="s">
        <v>105781</v>
      </c>
      <c r="N516" s="98" t="s">
        <v>105782</v>
      </c>
      <c r="O516" s="101">
        <v>40</v>
      </c>
      <c r="P516" s="101">
        <v>40</v>
      </c>
      <c r="Q516" s="101">
        <v>-30</v>
      </c>
      <c r="R516" s="101">
        <v>1290</v>
      </c>
    </row>
    <row r="517">
      <c r="L517" s="98" t="s">
        <v>105783</v>
      </c>
      <c r="M517" s="98" t="s">
        <v>105784</v>
      </c>
      <c r="N517" s="98" t="s">
        <v>105785</v>
      </c>
      <c r="O517" s="101">
        <v>1250</v>
      </c>
      <c r="P517" s="101">
        <v>1250</v>
      </c>
    </row>
    <row r="518">
      <c r="K518" s="96" t="s">
        <v>105786</v>
      </c>
      <c r="O518" s="85">
        <f>SUM(O516:O517)</f>
      </c>
      <c r="P518" s="85">
        <f>SUM(P516:P517)</f>
      </c>
    </row>
    <row r="519">
      <c r="A519" s="98" t="s">
        <v>105787</v>
      </c>
      <c r="B519" s="98" t="s">
        <v>105788</v>
      </c>
      <c r="C519" s="100">
        <v>645</v>
      </c>
      <c r="D519" s="98" t="s">
        <v>105789</v>
      </c>
      <c r="E519" s="98" t="s">
        <v>105790</v>
      </c>
      <c r="F519" s="104">
        <v>43347</v>
      </c>
      <c r="G519" s="104">
        <v>45566</v>
      </c>
      <c r="H519" s="104">
        <v>45930</v>
      </c>
      <c r="J519" s="101">
        <v>1290</v>
      </c>
      <c r="K519" s="98" t="s">
        <v>105791</v>
      </c>
      <c r="L519" s="98" t="s">
        <v>105792</v>
      </c>
      <c r="M519" s="98" t="s">
        <v>105793</v>
      </c>
      <c r="N519" s="98" t="s">
        <v>105794</v>
      </c>
      <c r="O519" s="101">
        <v>40</v>
      </c>
      <c r="P519" s="101">
        <v>40</v>
      </c>
      <c r="Q519" s="101">
        <v>0</v>
      </c>
      <c r="R519" s="101">
        <v>940</v>
      </c>
    </row>
    <row r="520">
      <c r="L520" s="98" t="s">
        <v>105795</v>
      </c>
      <c r="M520" s="98" t="s">
        <v>105796</v>
      </c>
      <c r="N520" s="98" t="s">
        <v>105797</v>
      </c>
      <c r="O520" s="101">
        <v>1120</v>
      </c>
      <c r="P520" s="101">
        <v>1120</v>
      </c>
    </row>
    <row r="521">
      <c r="K521" s="96" t="s">
        <v>105798</v>
      </c>
      <c r="O521" s="85">
        <f>SUM(O519:O520)</f>
      </c>
      <c r="P521" s="85">
        <f>SUM(P519:P520)</f>
      </c>
    </row>
    <row r="522">
      <c r="A522" s="98" t="s">
        <v>105799</v>
      </c>
      <c r="B522" s="98" t="s">
        <v>105800</v>
      </c>
      <c r="C522" s="100">
        <v>728</v>
      </c>
      <c r="D522" s="98" t="s">
        <v>105801</v>
      </c>
      <c r="E522" s="98" t="s">
        <v>105802</v>
      </c>
      <c r="F522" s="104">
        <v>43784</v>
      </c>
      <c r="G522" s="104">
        <v>45413</v>
      </c>
      <c r="H522" s="104">
        <v>45777</v>
      </c>
      <c r="J522" s="101">
        <v>1380</v>
      </c>
      <c r="K522" s="98" t="s">
        <v>105803</v>
      </c>
      <c r="L522" s="98" t="s">
        <v>105804</v>
      </c>
      <c r="M522" s="98" t="s">
        <v>105805</v>
      </c>
      <c r="N522" s="98" t="s">
        <v>105806</v>
      </c>
      <c r="O522" s="101">
        <v>40</v>
      </c>
      <c r="P522" s="101">
        <v>40</v>
      </c>
      <c r="Q522" s="101">
        <v>0</v>
      </c>
      <c r="R522" s="101">
        <v>1080</v>
      </c>
    </row>
    <row r="523">
      <c r="L523" s="98" t="s">
        <v>105807</v>
      </c>
      <c r="M523" s="98" t="s">
        <v>105808</v>
      </c>
      <c r="N523" s="98" t="s">
        <v>105809</v>
      </c>
      <c r="O523" s="101">
        <v>1270</v>
      </c>
      <c r="P523" s="101">
        <v>1270</v>
      </c>
    </row>
    <row r="524">
      <c r="K524" s="96" t="s">
        <v>105810</v>
      </c>
      <c r="O524" s="85">
        <f>SUM(O522:O523)</f>
      </c>
      <c r="P524" s="85">
        <f>SUM(P522:P523)</f>
      </c>
    </row>
    <row r="525">
      <c r="A525" s="98" t="s">
        <v>105811</v>
      </c>
      <c r="B525" s="98" t="s">
        <v>105812</v>
      </c>
      <c r="C525" s="100">
        <v>728</v>
      </c>
      <c r="D525" s="98" t="s">
        <v>105813</v>
      </c>
      <c r="E525" s="98" t="s">
        <v>105814</v>
      </c>
      <c r="F525" s="104">
        <v>38540</v>
      </c>
      <c r="G525" s="104">
        <v>45474</v>
      </c>
      <c r="H525" s="104">
        <v>45838</v>
      </c>
      <c r="J525" s="101">
        <v>1380</v>
      </c>
      <c r="K525" s="98" t="s">
        <v>105815</v>
      </c>
      <c r="L525" s="98" t="s">
        <v>105816</v>
      </c>
      <c r="M525" s="98" t="s">
        <v>105817</v>
      </c>
      <c r="N525" s="98" t="s">
        <v>105818</v>
      </c>
      <c r="O525" s="101">
        <v>40</v>
      </c>
      <c r="P525" s="101">
        <v>40</v>
      </c>
      <c r="Q525" s="101">
        <v>0</v>
      </c>
      <c r="R525" s="101">
        <v>930</v>
      </c>
    </row>
    <row r="526">
      <c r="L526" s="98" t="s">
        <v>105819</v>
      </c>
      <c r="M526" s="98" t="s">
        <v>105820</v>
      </c>
      <c r="N526" s="98" t="s">
        <v>105821</v>
      </c>
      <c r="O526" s="101">
        <v>1140</v>
      </c>
      <c r="P526" s="101">
        <v>1140</v>
      </c>
    </row>
    <row r="527">
      <c r="K527" s="96" t="s">
        <v>105822</v>
      </c>
      <c r="O527" s="85">
        <f>SUM(O525:O526)</f>
      </c>
      <c r="P527" s="85">
        <f>SUM(P525:P526)</f>
      </c>
    </row>
    <row r="528">
      <c r="A528" s="98" t="s">
        <v>105823</v>
      </c>
      <c r="B528" s="98" t="s">
        <v>105824</v>
      </c>
      <c r="C528" s="100">
        <v>728</v>
      </c>
      <c r="D528" s="98" t="s">
        <v>105825</v>
      </c>
      <c r="E528" s="98" t="s">
        <v>105826</v>
      </c>
      <c r="F528" s="104">
        <v>44391</v>
      </c>
      <c r="G528" s="104">
        <v>45505</v>
      </c>
      <c r="H528" s="104">
        <v>45869</v>
      </c>
      <c r="J528" s="101">
        <v>1340</v>
      </c>
      <c r="K528" s="98" t="s">
        <v>105827</v>
      </c>
      <c r="L528" s="98" t="s">
        <v>105828</v>
      </c>
      <c r="M528" s="98" t="s">
        <v>105829</v>
      </c>
      <c r="N528" s="98" t="s">
        <v>105830</v>
      </c>
      <c r="O528" s="101">
        <v>1270</v>
      </c>
      <c r="P528" s="101">
        <v>1270</v>
      </c>
      <c r="Q528" s="101">
        <v>0</v>
      </c>
      <c r="R528" s="101">
        <v>1140</v>
      </c>
    </row>
    <row r="529">
      <c r="K529" s="96" t="s">
        <v>105831</v>
      </c>
      <c r="O529" s="85">
        <f>SUM(O528:O528)</f>
      </c>
      <c r="P529" s="85">
        <f>SUM(P528:P528)</f>
      </c>
    </row>
    <row r="530">
      <c r="A530" s="98" t="s">
        <v>105832</v>
      </c>
      <c r="B530" s="98" t="s">
        <v>105833</v>
      </c>
      <c r="C530" s="100">
        <v>728</v>
      </c>
      <c r="D530" s="98" t="s">
        <v>105834</v>
      </c>
      <c r="E530" s="98" t="s">
        <v>105835</v>
      </c>
      <c r="F530" s="104">
        <v>44026</v>
      </c>
      <c r="G530" s="104">
        <v>45505</v>
      </c>
      <c r="H530" s="104">
        <v>45869</v>
      </c>
      <c r="J530" s="101">
        <v>1340</v>
      </c>
      <c r="K530" s="98" t="s">
        <v>105836</v>
      </c>
      <c r="L530" s="98" t="s">
        <v>105837</v>
      </c>
      <c r="M530" s="98" t="s">
        <v>105838</v>
      </c>
      <c r="N530" s="98" t="s">
        <v>105839</v>
      </c>
      <c r="O530" s="101">
        <v>1250</v>
      </c>
      <c r="P530" s="101">
        <v>1250</v>
      </c>
      <c r="Q530" s="101">
        <v>0</v>
      </c>
      <c r="R530" s="101">
        <v>1090</v>
      </c>
    </row>
    <row r="531">
      <c r="K531" s="96" t="s">
        <v>105840</v>
      </c>
      <c r="O531" s="85">
        <f>SUM(O530:O530)</f>
      </c>
      <c r="P531" s="85">
        <f>SUM(P530:P530)</f>
      </c>
    </row>
    <row r="532">
      <c r="A532" s="98" t="s">
        <v>105841</v>
      </c>
      <c r="B532" s="98" t="s">
        <v>105842</v>
      </c>
      <c r="C532" s="100">
        <v>345</v>
      </c>
      <c r="D532" s="98" t="s">
        <v>105843</v>
      </c>
      <c r="E532" s="98" t="s">
        <v>105844</v>
      </c>
      <c r="F532" s="104">
        <v>39694</v>
      </c>
      <c r="G532" s="104">
        <v>45536</v>
      </c>
      <c r="H532" s="104">
        <v>45900</v>
      </c>
      <c r="J532" s="101">
        <v>1110</v>
      </c>
      <c r="K532" s="98" t="s">
        <v>105845</v>
      </c>
      <c r="L532" s="98" t="s">
        <v>105846</v>
      </c>
      <c r="M532" s="98" t="s">
        <v>105847</v>
      </c>
      <c r="N532" s="98" t="s">
        <v>105848</v>
      </c>
      <c r="O532" s="101">
        <v>930</v>
      </c>
      <c r="P532" s="101">
        <v>930</v>
      </c>
      <c r="Q532" s="101">
        <v>0</v>
      </c>
      <c r="R532" s="101">
        <v>660</v>
      </c>
    </row>
    <row r="533">
      <c r="K533" s="96" t="s">
        <v>105849</v>
      </c>
      <c r="O533" s="85">
        <f>SUM(O532:O532)</f>
      </c>
      <c r="P533" s="85">
        <f>SUM(P532:P532)</f>
      </c>
    </row>
    <row r="534">
      <c r="A534" s="98" t="s">
        <v>105850</v>
      </c>
      <c r="B534" s="98" t="s">
        <v>105851</v>
      </c>
      <c r="C534" s="100">
        <v>628</v>
      </c>
      <c r="D534" s="98" t="s">
        <v>105852</v>
      </c>
      <c r="E534" s="98" t="s">
        <v>105853</v>
      </c>
      <c r="F534" s="104">
        <v>44544</v>
      </c>
      <c r="G534" s="104">
        <v>45658</v>
      </c>
      <c r="H534" s="104">
        <v>46022</v>
      </c>
      <c r="J534" s="101">
        <v>1230</v>
      </c>
      <c r="K534" s="98" t="s">
        <v>105854</v>
      </c>
      <c r="L534" s="98" t="s">
        <v>105855</v>
      </c>
      <c r="M534" s="98" t="s">
        <v>105856</v>
      </c>
      <c r="N534" s="98" t="s">
        <v>105857</v>
      </c>
      <c r="O534" s="101">
        <v>1160</v>
      </c>
      <c r="P534" s="101">
        <v>1160</v>
      </c>
      <c r="Q534" s="101">
        <v>0</v>
      </c>
      <c r="R534" s="101">
        <v>1030</v>
      </c>
    </row>
    <row r="535">
      <c r="K535" s="96" t="s">
        <v>105858</v>
      </c>
      <c r="O535" s="85">
        <f>SUM(O534:O534)</f>
      </c>
      <c r="P535" s="85">
        <f>SUM(P534:P534)</f>
      </c>
    </row>
    <row r="536">
      <c r="A536" s="98" t="s">
        <v>105859</v>
      </c>
      <c r="B536" s="98" t="s">
        <v>105860</v>
      </c>
      <c r="C536" s="100">
        <v>628</v>
      </c>
      <c r="D536" s="98" t="s">
        <v>105861</v>
      </c>
      <c r="E536" s="98" t="s">
        <v>105862</v>
      </c>
      <c r="F536" s="104">
        <v>36128</v>
      </c>
      <c r="G536" s="104">
        <v>45627</v>
      </c>
      <c r="H536" s="104">
        <v>45991</v>
      </c>
      <c r="J536" s="101">
        <v>1230</v>
      </c>
      <c r="K536" s="98" t="s">
        <v>105863</v>
      </c>
      <c r="L536" s="98" t="s">
        <v>105864</v>
      </c>
      <c r="M536" s="98" t="s">
        <v>105865</v>
      </c>
      <c r="N536" s="98" t="s">
        <v>105866</v>
      </c>
      <c r="O536" s="101">
        <v>1030</v>
      </c>
      <c r="P536" s="101">
        <v>1030</v>
      </c>
      <c r="Q536" s="101">
        <v>0</v>
      </c>
      <c r="R536" s="101">
        <v>760</v>
      </c>
    </row>
    <row r="537">
      <c r="K537" s="96" t="s">
        <v>105867</v>
      </c>
      <c r="O537" s="85">
        <f>SUM(O536:O536)</f>
      </c>
      <c r="P537" s="85">
        <f>SUM(P536:P536)</f>
      </c>
    </row>
    <row r="538">
      <c r="A538" s="98" t="s">
        <v>105868</v>
      </c>
      <c r="B538" s="98" t="s">
        <v>105869</v>
      </c>
      <c r="C538" s="100">
        <v>628</v>
      </c>
      <c r="D538" s="98" t="s">
        <v>105870</v>
      </c>
      <c r="E538" s="98" t="s">
        <v>105871</v>
      </c>
      <c r="F538" s="104">
        <v>39724</v>
      </c>
      <c r="G538" s="104">
        <v>45566</v>
      </c>
      <c r="H538" s="104">
        <v>45930</v>
      </c>
      <c r="J538" s="101">
        <v>1230</v>
      </c>
      <c r="K538" s="98" t="s">
        <v>105872</v>
      </c>
      <c r="L538" s="98" t="s">
        <v>105873</v>
      </c>
      <c r="M538" s="98" t="s">
        <v>105874</v>
      </c>
      <c r="N538" s="98" t="s">
        <v>105875</v>
      </c>
      <c r="O538" s="101">
        <v>1070</v>
      </c>
      <c r="P538" s="101">
        <v>1070</v>
      </c>
      <c r="Q538" s="101">
        <v>0</v>
      </c>
      <c r="R538" s="101">
        <v>770</v>
      </c>
    </row>
    <row r="539">
      <c r="K539" s="96" t="s">
        <v>105876</v>
      </c>
      <c r="O539" s="85">
        <f>SUM(O538:O538)</f>
      </c>
      <c r="P539" s="85">
        <f>SUM(P538:P538)</f>
      </c>
    </row>
    <row r="540">
      <c r="A540" s="98" t="s">
        <v>105877</v>
      </c>
      <c r="B540" s="98" t="s">
        <v>105878</v>
      </c>
      <c r="C540" s="100">
        <v>728</v>
      </c>
      <c r="D540" s="98" t="s">
        <v>105879</v>
      </c>
      <c r="E540" s="98" t="s">
        <v>105880</v>
      </c>
      <c r="F540" s="104">
        <v>40984</v>
      </c>
      <c r="G540" s="104">
        <v>45748</v>
      </c>
      <c r="H540" s="104">
        <v>46112</v>
      </c>
      <c r="J540" s="101">
        <v>1340</v>
      </c>
      <c r="K540" s="98" t="s">
        <v>105881</v>
      </c>
      <c r="L540" s="98" t="s">
        <v>105882</v>
      </c>
      <c r="M540" s="98" t="s">
        <v>105883</v>
      </c>
      <c r="N540" s="98" t="s">
        <v>105884</v>
      </c>
      <c r="O540" s="101">
        <v>1190</v>
      </c>
      <c r="P540" s="101">
        <v>1190</v>
      </c>
      <c r="Q540" s="101">
        <v>0</v>
      </c>
      <c r="R540" s="101">
        <v>900</v>
      </c>
    </row>
    <row r="541">
      <c r="K541" s="96" t="s">
        <v>105885</v>
      </c>
      <c r="O541" s="85">
        <f>SUM(O540:O540)</f>
      </c>
      <c r="P541" s="85">
        <f>SUM(P540:P540)</f>
      </c>
    </row>
    <row r="542">
      <c r="A542" s="98" t="s">
        <v>105886</v>
      </c>
      <c r="B542" s="98" t="s">
        <v>105887</v>
      </c>
      <c r="C542" s="100">
        <v>728</v>
      </c>
      <c r="D542" s="98" t="s">
        <v>105888</v>
      </c>
      <c r="E542" s="98" t="s">
        <v>105889</v>
      </c>
      <c r="F542" s="104">
        <v>42263</v>
      </c>
      <c r="G542" s="104">
        <v>45566</v>
      </c>
      <c r="H542" s="104">
        <v>45930</v>
      </c>
      <c r="J542" s="101">
        <v>1340</v>
      </c>
      <c r="K542" s="98" t="s">
        <v>105890</v>
      </c>
      <c r="L542" s="98" t="s">
        <v>105891</v>
      </c>
      <c r="M542" s="98" t="s">
        <v>105892</v>
      </c>
      <c r="N542" s="98" t="s">
        <v>105893</v>
      </c>
      <c r="O542" s="101">
        <v>1180</v>
      </c>
      <c r="P542" s="101">
        <v>1180</v>
      </c>
      <c r="Q542" s="101">
        <v>0</v>
      </c>
      <c r="R542" s="101">
        <v>900</v>
      </c>
    </row>
    <row r="543">
      <c r="K543" s="96" t="s">
        <v>105894</v>
      </c>
      <c r="O543" s="85">
        <f>SUM(O542:O542)</f>
      </c>
      <c r="P543" s="85">
        <f>SUM(P542:P542)</f>
      </c>
    </row>
    <row r="544">
      <c r="A544" s="98" t="s">
        <v>105895</v>
      </c>
      <c r="B544" s="98" t="s">
        <v>105896</v>
      </c>
      <c r="C544" s="100">
        <v>728</v>
      </c>
      <c r="D544" s="98" t="s">
        <v>105897</v>
      </c>
      <c r="E544" s="98" t="s">
        <v>105898</v>
      </c>
      <c r="F544" s="104">
        <v>33420</v>
      </c>
      <c r="G544" s="104">
        <v>45658</v>
      </c>
      <c r="J544" s="101">
        <v>1380</v>
      </c>
      <c r="K544" s="98" t="s">
        <v>105899</v>
      </c>
      <c r="L544" s="98" t="s">
        <v>105900</v>
      </c>
      <c r="M544" s="98" t="s">
        <v>105901</v>
      </c>
      <c r="N544" s="98" t="s">
        <v>105902</v>
      </c>
      <c r="O544" s="101">
        <v>40</v>
      </c>
      <c r="P544" s="101">
        <v>40</v>
      </c>
      <c r="Q544" s="101">
        <v>0</v>
      </c>
      <c r="R544" s="101">
        <v>0</v>
      </c>
    </row>
    <row r="545">
      <c r="L545" s="98" t="s">
        <v>105903</v>
      </c>
      <c r="M545" s="98" t="s">
        <v>105904</v>
      </c>
      <c r="N545" s="98" t="s">
        <v>105905</v>
      </c>
      <c r="O545" s="101">
        <v>1270</v>
      </c>
      <c r="P545" s="101">
        <v>1270</v>
      </c>
    </row>
    <row r="546">
      <c r="L546" s="98" t="s">
        <v>105906</v>
      </c>
      <c r="M546" s="98" t="s">
        <v>105907</v>
      </c>
      <c r="N546" s="98" t="s">
        <v>105908</v>
      </c>
      <c r="O546" s="101">
        <v>-1310</v>
      </c>
      <c r="P546" s="101">
        <v>-1310</v>
      </c>
    </row>
    <row r="547">
      <c r="K547" s="96" t="s">
        <v>105909</v>
      </c>
      <c r="O547" s="85">
        <f>SUM(O544:O546)</f>
      </c>
      <c r="P547" s="85">
        <f>SUM(P544:P546)</f>
      </c>
    </row>
    <row r="548">
      <c r="A548" s="98" t="s">
        <v>105910</v>
      </c>
      <c r="B548" s="98" t="s">
        <v>105911</v>
      </c>
      <c r="C548" s="100">
        <v>728</v>
      </c>
      <c r="D548" s="98" t="s">
        <v>105912</v>
      </c>
      <c r="E548" s="98" t="s">
        <v>105913</v>
      </c>
      <c r="F548" s="104">
        <v>45608</v>
      </c>
      <c r="G548" s="104">
        <v>45608</v>
      </c>
      <c r="H548" s="104">
        <v>45972</v>
      </c>
      <c r="J548" s="101">
        <v>1380</v>
      </c>
      <c r="K548" s="98" t="s">
        <v>105914</v>
      </c>
      <c r="L548" s="98" t="s">
        <v>105915</v>
      </c>
      <c r="M548" s="98" t="s">
        <v>105916</v>
      </c>
      <c r="N548" s="98" t="s">
        <v>105917</v>
      </c>
      <c r="O548" s="101">
        <v>40</v>
      </c>
      <c r="P548" s="101">
        <v>40</v>
      </c>
      <c r="Q548" s="101">
        <v>0</v>
      </c>
      <c r="R548" s="101">
        <v>1380</v>
      </c>
    </row>
    <row r="549">
      <c r="L549" s="98" t="s">
        <v>105918</v>
      </c>
      <c r="M549" s="98" t="s">
        <v>105919</v>
      </c>
      <c r="N549" s="98" t="s">
        <v>105920</v>
      </c>
      <c r="O549" s="101">
        <v>1340</v>
      </c>
      <c r="P549" s="101">
        <v>1340</v>
      </c>
    </row>
    <row r="550">
      <c r="K550" s="96" t="s">
        <v>105921</v>
      </c>
      <c r="O550" s="85">
        <f>SUM(O548:O549)</f>
      </c>
      <c r="P550" s="85">
        <f>SUM(P548:P549)</f>
      </c>
    </row>
    <row r="551">
      <c r="A551" s="98" t="s">
        <v>105922</v>
      </c>
      <c r="B551" s="98" t="s">
        <v>105923</v>
      </c>
      <c r="C551" s="100">
        <v>628</v>
      </c>
      <c r="D551" s="98" t="s">
        <v>105924</v>
      </c>
      <c r="E551" s="98" t="s">
        <v>105925</v>
      </c>
      <c r="F551" s="104">
        <v>44168</v>
      </c>
      <c r="G551" s="104">
        <v>45658</v>
      </c>
      <c r="H551" s="104">
        <v>46022</v>
      </c>
      <c r="J551" s="101">
        <v>1260</v>
      </c>
      <c r="K551" s="98" t="s">
        <v>105926</v>
      </c>
      <c r="L551" s="98" t="s">
        <v>105927</v>
      </c>
      <c r="M551" s="98" t="s">
        <v>105928</v>
      </c>
      <c r="N551" s="98" t="s">
        <v>105929</v>
      </c>
      <c r="O551" s="101">
        <v>30</v>
      </c>
      <c r="P551" s="101">
        <v>30</v>
      </c>
      <c r="Q551" s="101">
        <v>0</v>
      </c>
      <c r="R551" s="101">
        <v>1010</v>
      </c>
    </row>
    <row r="552">
      <c r="L552" s="98" t="s">
        <v>105930</v>
      </c>
      <c r="M552" s="98" t="s">
        <v>105931</v>
      </c>
      <c r="N552" s="98" t="s">
        <v>105932</v>
      </c>
      <c r="O552" s="101">
        <v>1140</v>
      </c>
      <c r="P552" s="101">
        <v>1140</v>
      </c>
    </row>
    <row r="553">
      <c r="K553" s="96" t="s">
        <v>105933</v>
      </c>
      <c r="O553" s="85">
        <f>SUM(O551:O552)</f>
      </c>
      <c r="P553" s="85">
        <f>SUM(P551:P552)</f>
      </c>
    </row>
    <row r="554">
      <c r="A554" s="98" t="s">
        <v>105934</v>
      </c>
      <c r="B554" s="98" t="s">
        <v>105935</v>
      </c>
      <c r="C554" s="100">
        <v>628</v>
      </c>
      <c r="D554" s="98" t="s">
        <v>105936</v>
      </c>
      <c r="E554" s="98" t="s">
        <v>105937</v>
      </c>
      <c r="F554" s="104">
        <v>44593</v>
      </c>
      <c r="G554" s="104">
        <v>45689</v>
      </c>
      <c r="H554" s="104">
        <v>46053</v>
      </c>
      <c r="J554" s="101">
        <v>1260</v>
      </c>
      <c r="K554" s="98" t="s">
        <v>105938</v>
      </c>
      <c r="L554" s="98" t="s">
        <v>105939</v>
      </c>
      <c r="M554" s="98" t="s">
        <v>105940</v>
      </c>
      <c r="N554" s="98" t="s">
        <v>105941</v>
      </c>
      <c r="O554" s="101">
        <v>30</v>
      </c>
      <c r="P554" s="101">
        <v>30</v>
      </c>
      <c r="Q554" s="101">
        <v>0</v>
      </c>
      <c r="R554" s="101">
        <v>1110</v>
      </c>
    </row>
    <row r="555">
      <c r="L555" s="98" t="s">
        <v>105942</v>
      </c>
      <c r="M555" s="98" t="s">
        <v>105943</v>
      </c>
      <c r="N555" s="98" t="s">
        <v>105944</v>
      </c>
      <c r="O555" s="101">
        <v>1180</v>
      </c>
      <c r="P555" s="101">
        <v>1180</v>
      </c>
    </row>
    <row r="556">
      <c r="K556" s="96" t="s">
        <v>105945</v>
      </c>
      <c r="O556" s="85">
        <f>SUM(O554:O555)</f>
      </c>
      <c r="P556" s="85">
        <f>SUM(P554:P555)</f>
      </c>
    </row>
    <row r="557">
      <c r="A557" s="98" t="s">
        <v>105946</v>
      </c>
      <c r="B557" s="98" t="s">
        <v>105947</v>
      </c>
      <c r="C557" s="100">
        <v>628</v>
      </c>
      <c r="D557" s="98" t="s">
        <v>105948</v>
      </c>
      <c r="E557" s="98" t="s">
        <v>105949</v>
      </c>
      <c r="F557" s="104">
        <v>43313</v>
      </c>
      <c r="G557" s="104">
        <v>45505</v>
      </c>
      <c r="H557" s="104">
        <v>45869</v>
      </c>
      <c r="J557" s="101">
        <v>1260</v>
      </c>
      <c r="K557" s="98" t="s">
        <v>105950</v>
      </c>
      <c r="L557" s="98" t="s">
        <v>105951</v>
      </c>
      <c r="M557" s="98" t="s">
        <v>105952</v>
      </c>
      <c r="N557" s="98" t="s">
        <v>105953</v>
      </c>
      <c r="O557" s="101">
        <v>30</v>
      </c>
      <c r="P557" s="101">
        <v>30</v>
      </c>
      <c r="Q557" s="101">
        <v>0</v>
      </c>
      <c r="R557" s="101">
        <v>910</v>
      </c>
    </row>
    <row r="558">
      <c r="L558" s="98" t="s">
        <v>105954</v>
      </c>
      <c r="M558" s="98" t="s">
        <v>105955</v>
      </c>
      <c r="N558" s="98" t="s">
        <v>105956</v>
      </c>
      <c r="O558" s="101">
        <v>1100</v>
      </c>
      <c r="P558" s="101">
        <v>1100</v>
      </c>
    </row>
    <row r="559">
      <c r="K559" s="96" t="s">
        <v>105957</v>
      </c>
      <c r="O559" s="85">
        <f>SUM(O557:O558)</f>
      </c>
      <c r="P559" s="85">
        <f>SUM(P557:P558)</f>
      </c>
    </row>
    <row r="560">
      <c r="A560" s="98" t="s">
        <v>105958</v>
      </c>
      <c r="B560" s="98" t="s">
        <v>105959</v>
      </c>
      <c r="C560" s="100">
        <v>628</v>
      </c>
      <c r="D560" s="98" t="s">
        <v>105960</v>
      </c>
      <c r="E560" s="98" t="s">
        <v>105961</v>
      </c>
      <c r="F560" s="104">
        <v>45601</v>
      </c>
      <c r="G560" s="104">
        <v>45601</v>
      </c>
      <c r="H560" s="104">
        <v>45965</v>
      </c>
      <c r="J560" s="101">
        <v>1260</v>
      </c>
      <c r="K560" s="98" t="s">
        <v>105962</v>
      </c>
      <c r="L560" s="98" t="s">
        <v>105963</v>
      </c>
      <c r="M560" s="98" t="s">
        <v>105964</v>
      </c>
      <c r="N560" s="98" t="s">
        <v>105965</v>
      </c>
      <c r="O560" s="101">
        <v>30</v>
      </c>
      <c r="P560" s="101">
        <v>30</v>
      </c>
      <c r="Q560" s="101">
        <v>0</v>
      </c>
      <c r="R560" s="101">
        <v>1260</v>
      </c>
    </row>
    <row r="561">
      <c r="L561" s="98" t="s">
        <v>105966</v>
      </c>
      <c r="M561" s="98" t="s">
        <v>105967</v>
      </c>
      <c r="N561" s="98" t="s">
        <v>105968</v>
      </c>
      <c r="O561" s="101">
        <v>1230</v>
      </c>
      <c r="P561" s="101">
        <v>1230</v>
      </c>
    </row>
    <row r="562">
      <c r="K562" s="96" t="s">
        <v>105969</v>
      </c>
      <c r="O562" s="85">
        <f>SUM(O560:O561)</f>
      </c>
      <c r="P562" s="85">
        <f>SUM(P560:P561)</f>
      </c>
    </row>
    <row r="563">
      <c r="A563" s="98" t="s">
        <v>105970</v>
      </c>
      <c r="B563" s="98" t="s">
        <v>105971</v>
      </c>
      <c r="C563" s="100">
        <v>728</v>
      </c>
      <c r="D563" s="98" t="s">
        <v>105972</v>
      </c>
      <c r="E563" s="98" t="s">
        <v>105973</v>
      </c>
      <c r="F563" s="104">
        <v>43990</v>
      </c>
      <c r="G563" s="104">
        <v>45444</v>
      </c>
      <c r="H563" s="104">
        <v>45808</v>
      </c>
      <c r="J563" s="101">
        <v>1380</v>
      </c>
      <c r="K563" s="98" t="s">
        <v>105974</v>
      </c>
      <c r="L563" s="98" t="s">
        <v>105975</v>
      </c>
      <c r="M563" s="98" t="s">
        <v>105976</v>
      </c>
      <c r="N563" s="98" t="s">
        <v>105977</v>
      </c>
      <c r="O563" s="101">
        <v>40</v>
      </c>
      <c r="P563" s="101">
        <v>40</v>
      </c>
      <c r="Q563" s="101">
        <v>-640</v>
      </c>
      <c r="R563" s="101">
        <v>1130</v>
      </c>
    </row>
    <row r="564">
      <c r="L564" s="98" t="s">
        <v>105978</v>
      </c>
      <c r="M564" s="98" t="s">
        <v>105979</v>
      </c>
      <c r="N564" s="98" t="s">
        <v>105980</v>
      </c>
      <c r="O564" s="101">
        <v>1240</v>
      </c>
      <c r="P564" s="101">
        <v>1240</v>
      </c>
    </row>
    <row r="565">
      <c r="K565" s="96" t="s">
        <v>105981</v>
      </c>
      <c r="O565" s="85">
        <f>SUM(O563:O564)</f>
      </c>
      <c r="P565" s="85">
        <f>SUM(P563:P564)</f>
      </c>
    </row>
    <row r="566">
      <c r="A566" s="98" t="s">
        <v>105982</v>
      </c>
      <c r="B566" s="98" t="s">
        <v>105983</v>
      </c>
      <c r="C566" s="100">
        <v>728</v>
      </c>
      <c r="D566" s="98" t="s">
        <v>105984</v>
      </c>
      <c r="E566" s="98" t="s">
        <v>105985</v>
      </c>
      <c r="F566" s="104">
        <v>45680</v>
      </c>
      <c r="G566" s="104">
        <v>45680</v>
      </c>
      <c r="H566" s="104">
        <v>46044</v>
      </c>
      <c r="J566" s="101">
        <v>1480</v>
      </c>
      <c r="K566" s="98" t="s">
        <v>105986</v>
      </c>
      <c r="L566" s="98" t="s">
        <v>105987</v>
      </c>
      <c r="M566" s="98" t="s">
        <v>105988</v>
      </c>
      <c r="N566" s="98" t="s">
        <v>105989</v>
      </c>
      <c r="O566" s="101">
        <v>40</v>
      </c>
      <c r="P566" s="101">
        <v>40</v>
      </c>
      <c r="Q566" s="101">
        <v>0</v>
      </c>
      <c r="R566" s="101">
        <v>1480</v>
      </c>
    </row>
    <row r="567">
      <c r="L567" s="98" t="s">
        <v>105990</v>
      </c>
      <c r="M567" s="98" t="s">
        <v>105991</v>
      </c>
      <c r="N567" s="98" t="s">
        <v>105992</v>
      </c>
      <c r="O567" s="101">
        <v>1440</v>
      </c>
      <c r="P567" s="101">
        <v>1440</v>
      </c>
    </row>
    <row r="568">
      <c r="K568" s="96" t="s">
        <v>105993</v>
      </c>
      <c r="O568" s="85">
        <f>SUM(O566:O567)</f>
      </c>
      <c r="P568" s="85">
        <f>SUM(P566:P567)</f>
      </c>
    </row>
    <row r="569">
      <c r="A569" s="98" t="s">
        <v>105994</v>
      </c>
      <c r="B569" s="98" t="s">
        <v>105995</v>
      </c>
      <c r="C569" s="100">
        <v>728</v>
      </c>
      <c r="D569" s="98" t="s">
        <v>105996</v>
      </c>
      <c r="E569" s="98" t="s">
        <v>105997</v>
      </c>
      <c r="F569" s="104">
        <v>44539</v>
      </c>
      <c r="G569" s="104">
        <v>45658</v>
      </c>
      <c r="H569" s="104">
        <v>46022</v>
      </c>
      <c r="J569" s="101">
        <v>1380</v>
      </c>
      <c r="K569" s="98" t="s">
        <v>105998</v>
      </c>
      <c r="L569" s="98" t="s">
        <v>105999</v>
      </c>
      <c r="M569" s="98" t="s">
        <v>106000</v>
      </c>
      <c r="N569" s="98" t="s">
        <v>106001</v>
      </c>
      <c r="O569" s="101">
        <v>40</v>
      </c>
      <c r="P569" s="101">
        <v>40</v>
      </c>
      <c r="Q569" s="101">
        <v>0</v>
      </c>
      <c r="R569" s="101">
        <v>1180</v>
      </c>
    </row>
    <row r="570">
      <c r="L570" s="98" t="s">
        <v>106002</v>
      </c>
      <c r="M570" s="98" t="s">
        <v>106003</v>
      </c>
      <c r="N570" s="98" t="s">
        <v>106004</v>
      </c>
      <c r="O570" s="101">
        <v>1270</v>
      </c>
      <c r="P570" s="101">
        <v>1270</v>
      </c>
    </row>
    <row r="571">
      <c r="K571" s="96" t="s">
        <v>106005</v>
      </c>
      <c r="O571" s="85">
        <f>SUM(O569:O570)</f>
      </c>
      <c r="P571" s="85">
        <f>SUM(P569:P570)</f>
      </c>
    </row>
    <row r="572">
      <c r="A572" s="98" t="s">
        <v>106006</v>
      </c>
      <c r="B572" s="98" t="s">
        <v>106007</v>
      </c>
      <c r="C572" s="100">
        <v>728</v>
      </c>
      <c r="D572" s="98" t="s">
        <v>106008</v>
      </c>
      <c r="E572" s="98" t="s">
        <v>106009</v>
      </c>
      <c r="F572" s="104">
        <v>44774</v>
      </c>
      <c r="G572" s="104">
        <v>45505</v>
      </c>
      <c r="H572" s="104">
        <v>45869</v>
      </c>
      <c r="J572" s="101">
        <v>1380</v>
      </c>
      <c r="K572" s="98" t="s">
        <v>106010</v>
      </c>
      <c r="L572" s="98" t="s">
        <v>106011</v>
      </c>
      <c r="M572" s="98" t="s">
        <v>106012</v>
      </c>
      <c r="N572" s="98" t="s">
        <v>106013</v>
      </c>
      <c r="O572" s="101">
        <v>40</v>
      </c>
      <c r="P572" s="101">
        <v>40</v>
      </c>
      <c r="Q572" s="101">
        <v>0</v>
      </c>
      <c r="R572" s="101">
        <v>1230</v>
      </c>
    </row>
    <row r="573">
      <c r="L573" s="98" t="s">
        <v>106014</v>
      </c>
      <c r="M573" s="98" t="s">
        <v>106015</v>
      </c>
      <c r="N573" s="98" t="s">
        <v>106016</v>
      </c>
      <c r="O573" s="101">
        <v>1290</v>
      </c>
      <c r="P573" s="101">
        <v>1290</v>
      </c>
    </row>
    <row r="574">
      <c r="K574" s="96" t="s">
        <v>106017</v>
      </c>
      <c r="O574" s="85">
        <f>SUM(O572:O573)</f>
      </c>
      <c r="P574" s="85">
        <f>SUM(P572:P573)</f>
      </c>
    </row>
    <row r="575">
      <c r="A575" s="98" t="s">
        <v>106018</v>
      </c>
      <c r="B575" s="98" t="s">
        <v>106019</v>
      </c>
      <c r="C575" s="100">
        <v>628</v>
      </c>
      <c r="D575" s="98" t="s">
        <v>106020</v>
      </c>
      <c r="E575" s="98" t="s">
        <v>106021</v>
      </c>
      <c r="F575" s="104">
        <v>45303</v>
      </c>
      <c r="G575" s="104">
        <v>45689</v>
      </c>
      <c r="H575" s="104">
        <v>46053</v>
      </c>
      <c r="J575" s="101">
        <v>1260</v>
      </c>
      <c r="K575" s="98" t="s">
        <v>106022</v>
      </c>
      <c r="L575" s="98" t="s">
        <v>106023</v>
      </c>
      <c r="M575" s="98" t="s">
        <v>106024</v>
      </c>
      <c r="N575" s="98" t="s">
        <v>106025</v>
      </c>
      <c r="O575" s="101">
        <v>30</v>
      </c>
      <c r="P575" s="101">
        <v>30</v>
      </c>
      <c r="Q575" s="101">
        <v>0</v>
      </c>
      <c r="R575" s="101">
        <v>1160</v>
      </c>
    </row>
    <row r="576">
      <c r="L576" s="98" t="s">
        <v>106026</v>
      </c>
      <c r="M576" s="98" t="s">
        <v>106027</v>
      </c>
      <c r="N576" s="98" t="s">
        <v>106028</v>
      </c>
      <c r="O576" s="101">
        <v>1180</v>
      </c>
      <c r="P576" s="101">
        <v>1180</v>
      </c>
    </row>
    <row r="577">
      <c r="K577" s="96" t="s">
        <v>106029</v>
      </c>
      <c r="O577" s="85">
        <f>SUM(O575:O576)</f>
      </c>
      <c r="P577" s="85">
        <f>SUM(P575:P576)</f>
      </c>
    </row>
    <row r="578">
      <c r="A578" s="98" t="s">
        <v>106030</v>
      </c>
      <c r="B578" s="98" t="s">
        <v>106031</v>
      </c>
      <c r="C578" s="100">
        <v>628</v>
      </c>
      <c r="D578" s="98" t="s">
        <v>106032</v>
      </c>
      <c r="E578" s="98" t="s">
        <v>106033</v>
      </c>
      <c r="F578" s="104">
        <v>45568</v>
      </c>
      <c r="G578" s="104">
        <v>45568</v>
      </c>
      <c r="H578" s="104">
        <v>45961</v>
      </c>
      <c r="J578" s="101">
        <v>1260</v>
      </c>
      <c r="K578" s="98" t="s">
        <v>106034</v>
      </c>
      <c r="L578" s="98" t="s">
        <v>106035</v>
      </c>
      <c r="M578" s="98" t="s">
        <v>106036</v>
      </c>
      <c r="N578" s="98" t="s">
        <v>106037</v>
      </c>
      <c r="O578" s="101">
        <v>30</v>
      </c>
      <c r="P578" s="101">
        <v>30</v>
      </c>
      <c r="Q578" s="101">
        <v>0</v>
      </c>
      <c r="R578" s="101">
        <v>1260</v>
      </c>
    </row>
    <row r="579">
      <c r="L579" s="98" t="s">
        <v>106038</v>
      </c>
      <c r="M579" s="98" t="s">
        <v>106039</v>
      </c>
      <c r="N579" s="98" t="s">
        <v>106040</v>
      </c>
      <c r="O579" s="101">
        <v>1230</v>
      </c>
      <c r="P579" s="101">
        <v>1230</v>
      </c>
    </row>
    <row r="580">
      <c r="K580" s="96" t="s">
        <v>106041</v>
      </c>
      <c r="O580" s="85">
        <f>SUM(O578:O579)</f>
      </c>
      <c r="P580" s="85">
        <f>SUM(P578:P579)</f>
      </c>
    </row>
    <row r="581">
      <c r="A581" s="98" t="s">
        <v>106042</v>
      </c>
      <c r="B581" s="98" t="s">
        <v>106043</v>
      </c>
      <c r="C581" s="100">
        <v>628</v>
      </c>
      <c r="D581" s="98" t="s">
        <v>106044</v>
      </c>
      <c r="E581" s="98" t="s">
        <v>106045</v>
      </c>
      <c r="F581" s="104">
        <v>44392</v>
      </c>
      <c r="G581" s="104">
        <v>45505</v>
      </c>
      <c r="H581" s="104">
        <v>45869</v>
      </c>
      <c r="J581" s="101">
        <v>1260</v>
      </c>
      <c r="K581" s="98" t="s">
        <v>106046</v>
      </c>
      <c r="L581" s="98" t="s">
        <v>106047</v>
      </c>
      <c r="M581" s="98" t="s">
        <v>106048</v>
      </c>
      <c r="N581" s="98" t="s">
        <v>106049</v>
      </c>
      <c r="O581" s="101">
        <v>30</v>
      </c>
      <c r="P581" s="101">
        <v>30</v>
      </c>
      <c r="Q581" s="101">
        <v>0</v>
      </c>
      <c r="R581" s="101">
        <v>1060</v>
      </c>
    </row>
    <row r="582">
      <c r="L582" s="98" t="s">
        <v>106050</v>
      </c>
      <c r="M582" s="98" t="s">
        <v>106051</v>
      </c>
      <c r="N582" s="98" t="s">
        <v>106052</v>
      </c>
      <c r="O582" s="101">
        <v>1160</v>
      </c>
      <c r="P582" s="101">
        <v>1160</v>
      </c>
    </row>
    <row r="583">
      <c r="K583" s="96" t="s">
        <v>106053</v>
      </c>
      <c r="O583" s="85">
        <f>SUM(O581:O582)</f>
      </c>
      <c r="P583" s="85">
        <f>SUM(P581:P582)</f>
      </c>
    </row>
    <row r="584">
      <c r="A584" s="98" t="s">
        <v>106054</v>
      </c>
      <c r="B584" s="98" t="s">
        <v>106055</v>
      </c>
      <c r="C584" s="100">
        <v>628</v>
      </c>
      <c r="D584" s="98" t="s">
        <v>106056</v>
      </c>
      <c r="E584" s="98" t="s">
        <v>106057</v>
      </c>
      <c r="F584" s="104">
        <v>45035</v>
      </c>
      <c r="G584" s="104">
        <v>45413</v>
      </c>
      <c r="H584" s="104">
        <v>45777</v>
      </c>
      <c r="J584" s="101">
        <v>1260</v>
      </c>
      <c r="K584" s="98" t="s">
        <v>106058</v>
      </c>
      <c r="L584" s="98" t="s">
        <v>106059</v>
      </c>
      <c r="M584" s="98" t="s">
        <v>106060</v>
      </c>
      <c r="N584" s="98" t="s">
        <v>106061</v>
      </c>
      <c r="O584" s="101">
        <v>30</v>
      </c>
      <c r="P584" s="101">
        <v>30</v>
      </c>
      <c r="Q584" s="101">
        <v>0</v>
      </c>
      <c r="R584" s="101">
        <v>1160</v>
      </c>
    </row>
    <row r="585">
      <c r="L585" s="98" t="s">
        <v>106062</v>
      </c>
      <c r="M585" s="98" t="s">
        <v>106063</v>
      </c>
      <c r="N585" s="98" t="s">
        <v>106064</v>
      </c>
      <c r="O585" s="101">
        <v>1180</v>
      </c>
      <c r="P585" s="101">
        <v>1180</v>
      </c>
    </row>
    <row r="586">
      <c r="K586" s="96" t="s">
        <v>106065</v>
      </c>
      <c r="O586" s="85">
        <f>SUM(O584:O585)</f>
      </c>
      <c r="P586" s="85">
        <f>SUM(P584:P585)</f>
      </c>
    </row>
    <row r="587">
      <c r="A587" s="98" t="s">
        <v>106066</v>
      </c>
      <c r="B587" s="98" t="s">
        <v>106067</v>
      </c>
      <c r="C587" s="100">
        <v>728</v>
      </c>
      <c r="D587" s="98" t="s">
        <v>106068</v>
      </c>
      <c r="E587" s="98" t="s">
        <v>106069</v>
      </c>
      <c r="F587" s="104">
        <v>45177</v>
      </c>
      <c r="G587" s="104">
        <v>45566</v>
      </c>
      <c r="H587" s="104">
        <v>45930</v>
      </c>
      <c r="J587" s="101">
        <v>1380</v>
      </c>
      <c r="K587" s="98" t="s">
        <v>106070</v>
      </c>
      <c r="L587" s="98" t="s">
        <v>106071</v>
      </c>
      <c r="M587" s="98" t="s">
        <v>106072</v>
      </c>
      <c r="N587" s="98" t="s">
        <v>106073</v>
      </c>
      <c r="O587" s="101">
        <v>40</v>
      </c>
      <c r="P587" s="101">
        <v>40</v>
      </c>
      <c r="Q587" s="101">
        <v>0</v>
      </c>
      <c r="R587" s="101">
        <v>1230</v>
      </c>
    </row>
    <row r="588">
      <c r="L588" s="98" t="s">
        <v>106074</v>
      </c>
      <c r="M588" s="98" t="s">
        <v>106075</v>
      </c>
      <c r="N588" s="98" t="s">
        <v>106076</v>
      </c>
      <c r="O588" s="101">
        <v>1290</v>
      </c>
      <c r="P588" s="101">
        <v>1290</v>
      </c>
    </row>
    <row r="589">
      <c r="K589" s="96" t="s">
        <v>106077</v>
      </c>
      <c r="O589" s="85">
        <f>SUM(O587:O588)</f>
      </c>
      <c r="P589" s="85">
        <f>SUM(P587:P588)</f>
      </c>
    </row>
    <row r="590">
      <c r="A590" s="98" t="s">
        <v>106078</v>
      </c>
      <c r="B590" s="98" t="s">
        <v>106079</v>
      </c>
      <c r="C590" s="100">
        <v>728</v>
      </c>
      <c r="D590" s="98" t="s">
        <v>106080</v>
      </c>
      <c r="E590" s="98" t="s">
        <v>106081</v>
      </c>
      <c r="F590" s="104">
        <v>45670</v>
      </c>
      <c r="G590" s="104">
        <v>45670</v>
      </c>
      <c r="H590" s="104">
        <v>46034</v>
      </c>
      <c r="J590" s="101">
        <v>1380</v>
      </c>
      <c r="K590" s="98" t="s">
        <v>106082</v>
      </c>
      <c r="L590" s="98" t="s">
        <v>106083</v>
      </c>
      <c r="M590" s="98" t="s">
        <v>106084</v>
      </c>
      <c r="N590" s="98" t="s">
        <v>106085</v>
      </c>
      <c r="O590" s="101">
        <v>40</v>
      </c>
      <c r="P590" s="101">
        <v>40</v>
      </c>
      <c r="Q590" s="101">
        <v>0</v>
      </c>
      <c r="R590" s="101">
        <v>1380</v>
      </c>
    </row>
    <row r="591">
      <c r="L591" s="98" t="s">
        <v>106086</v>
      </c>
      <c r="M591" s="98" t="s">
        <v>106087</v>
      </c>
      <c r="N591" s="98" t="s">
        <v>106088</v>
      </c>
      <c r="O591" s="101">
        <v>1340</v>
      </c>
      <c r="P591" s="101">
        <v>1340</v>
      </c>
    </row>
    <row r="592">
      <c r="K592" s="96" t="s">
        <v>106089</v>
      </c>
      <c r="O592" s="85">
        <f>SUM(O590:O591)</f>
      </c>
      <c r="P592" s="85">
        <f>SUM(P590:P591)</f>
      </c>
    </row>
    <row r="593">
      <c r="B593" s="81" t="s">
        <v>106090</v>
      </c>
      <c r="C593" s="69">
        <f>SUM(C8:C8)+SUM(C10:C10)+SUM(C12:C12)+SUM(C14:C14)+SUM(C16:C16)+SUM(C18:C18)+SUM(C20:C21)+SUM(C23:C23)+SUM(C25:C25)+SUM(C27:C27)+SUM(C29:C30)+SUM(C32:C33)+SUM(C35:C36)+SUM(C38:C39)+SUM(C41:C41)+SUM(C43:C44)+SUM(C46:C47)+SUM(C49:C50)+SUM(C52:C53)+SUM(C55:C56)+SUM(C58:C59)+SUM(C61:C62)+SUM(C64:C65)+SUM(C67:C68)+SUM(C70:C70)+SUM(C72:C73)+SUM(C75:C76)+SUM(C78:C80)+SUM(C82:C83)+SUM(C85:C87)+SUM(C89:C89)+SUM(C91:C91)+SUM(C93:C93)+SUM(C95:C95)+SUM(C97:C97)+SUM(C99:C99)+SUM(C101:C101)+SUM(C103:C104)+SUM(C106:C106)+SUM(C108:C108)+SUM(C110:C111)+SUM(C113:C114)+SUM(C116:C116)+SUM(C118:C119)+SUM(C121:C122)+SUM(C124:C124)+SUM(C126:C127)+SUM(C129:C130)+SUM(C132:C133)+SUM(C135:C136)+SUM(C138:C139)+SUM(C141:C142)+SUM(C144:C145)+SUM(C147:C148)+SUM(C150:C151)+SUM(C153:C153)+SUM(C155:C156)+SUM(C158:C159)+SUM(C161:C162)+SUM(C164:C165)+SUM(C167:C167)+SUM(C169:C169)+SUM(C171:C171)+SUM(C173:C173)+SUM(C175:C177)+SUM(C179:C179)+SUM(C181:C181)+SUM(C183:C183)+SUM(C185:C185)+SUM(C187:C187)+SUM(C189:C190)+SUM(C192:C193)+SUM(C195:C196)+SUM(C198:C199)+SUM(C201:C202)+SUM(C204:C204)+SUM(C206:C207)+SUM(C209:C210)+SUM(C212:C213)+SUM(C215:C216)+SUM(C218:C219)+SUM(C221:C222)+SUM(C224:C225)+SUM(C227:C228)+SUM(C230:C231)+SUM(C233:C233)+SUM(C235:C236)+SUM(C238:C242)+SUM(C244:C245)+SUM(C247:C248)+SUM(C250:C250)+SUM(C252:C252)+SUM(C254:C254)+SUM(C256:C256)+SUM(C258:C258)+SUM(C260:C260)+SUM(C262:C262)+SUM(C264:C264)+SUM(C266:C266)+SUM(C268:C268)+SUM(C270:C272)+SUM(C274:C275)+SUM(C277:C278)+SUM(C280:C281)+SUM(C283:C283)+SUM(C285:C286)+SUM(C288:C289)+SUM(C291:C292)+SUM(C294:C295)+SUM(C297:C298)+SUM(C300:C301)+SUM(C303:C304)+SUM(C306:C307)+SUM(C309:C310)+SUM(C312:C312)+SUM(C314:C319)+SUM(C321:C322)+SUM(C324:C325)+SUM(C327:C328)+SUM(C330:C331)+SUM(C333:C333)+SUM(C335:C335)+SUM(C337:C337)+SUM(C339:C340)+SUM(C342:C342)+SUM(C344:C344)+SUM(C346:C346)+SUM(C348:C348)+SUM(C350:C351)+SUM(C353:C354)+SUM(C356:C357)+SUM(C359:C361)+SUM(C363:C364)+SUM(C366:C367)+SUM(C369:C370)+SUM(C372:C373)+SUM(C375:C376)+SUM(C378:C379)+SUM(C381:C382)+SUM(C384:C385)+SUM(C387:C388)+SUM(C390:C391)+SUM(C393:C394)+SUM(C396:C397)+SUM(C399:C399)+SUM(C401:C401)+SUM(C403:C403)+SUM(C405:C405)+SUM(C407:C407)+SUM(C409:C409)+SUM(C411:C411)+SUM(C413:C413)+SUM(C415:C416)+SUM(C418:C419)+SUM(C421:C422)+SUM(C424:C425)+SUM(C427:C428)+SUM(C430:C431)+SUM(C433:C434)+SUM(C436:C437)+SUM(C439:C440)+SUM(C442:C443)+SUM(C445:C446)+SUM(C448:C449)+SUM(C451:C452)+SUM(C454:C455)+SUM(C457:C458)+SUM(C460:C461)+SUM(C463:C463)+SUM(C465:C465)+SUM(C467:C467)+SUM(C469:C469)+SUM(C471:C471)+SUM(C473:C473)+SUM(C475:C475)+SUM(C477:C477)+SUM(C479:C480)+SUM(C482:C484)+SUM(C486:C487)+SUM(C489:C490)+SUM(C492:C493)+SUM(C495:C496)+SUM(C498:C499)+SUM(C501:C502)+SUM(C504:C505)+SUM(C507:C508)+SUM(C510:C511)+SUM(C513:C514)+SUM(C516:C517)+SUM(C519:C520)+SUM(C522:C523)+SUM(C525:C526)+SUM(C528:C528)+SUM(C530:C530)+SUM(C532:C532)+SUM(C534:C534)+SUM(C536:C536)+SUM(C538:C538)+SUM(C540:C540)+SUM(C542:C542)+SUM(C544:C546)+SUM(C548:C549)+SUM(C551:C552)+SUM(C554:C555)+SUM(C557:C558)+SUM(C560:C561)+SUM(C563:C564)+SUM(C566:C567)+SUM(C569:C570)+SUM(C572:C573)+SUM(C575:C576)+SUM(C578:C579)+SUM(C581:C582)+SUM(C584:C585)+SUM(C587:C588)+SUM(C590:C591)</f>
      </c>
      <c r="J593" s="70">
        <f>SUM(J8:J8)+SUM(J10:J10)+SUM(J12:J12)+SUM(J14:J14)+SUM(J16:J16)+SUM(J18:J18)+SUM(J20:J21)+SUM(J23:J23)+SUM(J25:J25)+SUM(J27:J27)+SUM(J29:J30)+SUM(J32:J33)+SUM(J35:J36)+SUM(J38:J39)+SUM(J41:J41)+SUM(J43:J44)+SUM(J46:J47)+SUM(J49:J50)+SUM(J52:J53)+SUM(J55:J56)+SUM(J58:J59)+SUM(J61:J62)+SUM(J64:J65)+SUM(J67:J68)+SUM(J70:J70)+SUM(J72:J73)+SUM(J75:J76)+SUM(J78:J80)+SUM(J82:J83)+SUM(J85:J87)+SUM(J89:J89)+SUM(J91:J91)+SUM(J93:J93)+SUM(J95:J95)+SUM(J97:J97)+SUM(J99:J99)+SUM(J101:J101)+SUM(J103:J104)+SUM(J106:J106)+SUM(J108:J108)+SUM(J110:J111)+SUM(J113:J114)+SUM(J116:J116)+SUM(J118:J119)+SUM(J121:J122)+SUM(J124:J124)+SUM(J126:J127)+SUM(J129:J130)+SUM(J132:J133)+SUM(J135:J136)+SUM(J138:J139)+SUM(J141:J142)+SUM(J144:J145)+SUM(J147:J148)+SUM(J150:J151)+SUM(J153:J153)+SUM(J155:J156)+SUM(J158:J159)+SUM(J161:J162)+SUM(J164:J165)+SUM(J167:J167)+SUM(J169:J169)+SUM(J171:J171)+SUM(J173:J173)+SUM(J175:J177)+SUM(J179:J179)+SUM(J181:J181)+SUM(J183:J183)+SUM(J185:J185)+SUM(J187:J187)+SUM(J189:J190)+SUM(J192:J193)+SUM(J195:J196)+SUM(J198:J199)+SUM(J201:J202)+SUM(J204:J204)+SUM(J206:J207)+SUM(J209:J210)+SUM(J212:J213)+SUM(J215:J216)+SUM(J218:J219)+SUM(J221:J222)+SUM(J224:J225)+SUM(J227:J228)+SUM(J230:J231)+SUM(J233:J233)+SUM(J235:J236)+SUM(J238:J242)+SUM(J244:J245)+SUM(J247:J248)+SUM(J250:J250)+SUM(J252:J252)+SUM(J254:J254)+SUM(J256:J256)+SUM(J258:J258)+SUM(J260:J260)+SUM(J262:J262)+SUM(J264:J264)+SUM(J266:J266)+SUM(J268:J268)+SUM(J270:J272)+SUM(J274:J275)+SUM(J277:J278)+SUM(J280:J281)+SUM(J283:J283)+SUM(J285:J286)+SUM(J288:J289)+SUM(J291:J292)+SUM(J294:J295)+SUM(J297:J298)+SUM(J300:J301)+SUM(J303:J304)+SUM(J306:J307)+SUM(J309:J310)+SUM(J312:J312)+SUM(J314:J319)+SUM(J321:J322)+SUM(J324:J325)+SUM(J327:J328)+SUM(J330:J331)+SUM(J333:J333)+SUM(J335:J335)+SUM(J337:J337)+SUM(J339:J340)+SUM(J342:J342)+SUM(J344:J344)+SUM(J346:J346)+SUM(J348:J348)+SUM(J350:J351)+SUM(J353:J354)+SUM(J356:J357)+SUM(J359:J361)+SUM(J363:J364)+SUM(J366:J367)+SUM(J369:J370)+SUM(J372:J373)+SUM(J375:J376)+SUM(J378:J379)+SUM(J381:J382)+SUM(J384:J385)+SUM(J387:J388)+SUM(J390:J391)+SUM(J393:J394)+SUM(J396:J397)+SUM(J399:J399)+SUM(J401:J401)+SUM(J403:J403)+SUM(J405:J405)+SUM(J407:J407)+SUM(J409:J409)+SUM(J411:J411)+SUM(J413:J413)+SUM(J415:J416)+SUM(J418:J419)+SUM(J421:J422)+SUM(J424:J425)+SUM(J427:J428)+SUM(J430:J431)+SUM(J433:J434)+SUM(J436:J437)+SUM(J439:J440)+SUM(J442:J443)+SUM(J445:J446)+SUM(J448:J449)+SUM(J451:J452)+SUM(J454:J455)+SUM(J457:J458)+SUM(J460:J461)+SUM(J463:J463)+SUM(J465:J465)+SUM(J467:J467)+SUM(J469:J469)+SUM(J471:J471)+SUM(J473:J473)+SUM(J475:J475)+SUM(J477:J477)+SUM(J479:J480)+SUM(J482:J484)+SUM(J486:J487)+SUM(J489:J490)+SUM(J492:J493)+SUM(J495:J496)+SUM(J498:J499)+SUM(J501:J502)+SUM(J504:J505)+SUM(J507:J508)+SUM(J510:J511)+SUM(J513:J514)+SUM(J516:J517)+SUM(J519:J520)+SUM(J522:J523)+SUM(J525:J526)+SUM(J528:J528)+SUM(J530:J530)+SUM(J532:J532)+SUM(J534:J534)+SUM(J536:J536)+SUM(J538:J538)+SUM(J540:J540)+SUM(J542:J542)+SUM(J544:J546)+SUM(J548:J549)+SUM(J551:J552)+SUM(J554:J555)+SUM(J557:J558)+SUM(J560:J561)+SUM(J563:J564)+SUM(J566:J567)+SUM(J569:J570)+SUM(J572:J573)+SUM(J575:J576)+SUM(J578:J579)+SUM(J581:J582)+SUM(J584:J585)+SUM(J587:J588)+SUM(J590:J591)</f>
      </c>
      <c r="O593" s="70">
        <f>SUM(O8:O8)+SUM(O10:O10)+SUM(O12:O12)+SUM(O14:O14)+SUM(O16:O16)+SUM(O18:O18)+SUM(O20:O21)+SUM(O23:O23)+SUM(O25:O25)+SUM(O27:O27)+SUM(O29:O30)+SUM(O32:O33)+SUM(O35:O36)+SUM(O38:O39)+SUM(O41:O41)+SUM(O43:O44)+SUM(O46:O47)+SUM(O49:O50)+SUM(O52:O53)+SUM(O55:O56)+SUM(O58:O59)+SUM(O61:O62)+SUM(O64:O65)+SUM(O67:O68)+SUM(O70:O70)+SUM(O72:O73)+SUM(O75:O76)+SUM(O78:O80)+SUM(O82:O83)+SUM(O85:O87)+SUM(O89:O89)+SUM(O91:O91)+SUM(O93:O93)+SUM(O95:O95)+SUM(O97:O97)+SUM(O99:O99)+SUM(O101:O101)+SUM(O103:O104)+SUM(O106:O106)+SUM(O108:O108)+SUM(O110:O111)+SUM(O113:O114)+SUM(O116:O116)+SUM(O118:O119)+SUM(O121:O122)+SUM(O124:O124)+SUM(O126:O127)+SUM(O129:O130)+SUM(O132:O133)+SUM(O135:O136)+SUM(O138:O139)+SUM(O141:O142)+SUM(O144:O145)+SUM(O147:O148)+SUM(O150:O151)+SUM(O153:O153)+SUM(O155:O156)+SUM(O158:O159)+SUM(O161:O162)+SUM(O164:O165)+SUM(O167:O167)+SUM(O169:O169)+SUM(O171:O171)+SUM(O173:O173)+SUM(O175:O177)+SUM(O179:O179)+SUM(O181:O181)+SUM(O183:O183)+SUM(O185:O185)+SUM(O187:O187)+SUM(O189:O190)+SUM(O192:O193)+SUM(O195:O196)+SUM(O198:O199)+SUM(O201:O202)+SUM(O204:O204)+SUM(O206:O207)+SUM(O209:O210)+SUM(O212:O213)+SUM(O215:O216)+SUM(O218:O219)+SUM(O221:O222)+SUM(O224:O225)+SUM(O227:O228)+SUM(O230:O231)+SUM(O233:O233)+SUM(O235:O236)+SUM(O238:O242)+SUM(O244:O245)+SUM(O247:O248)+SUM(O250:O250)+SUM(O252:O252)+SUM(O254:O254)+SUM(O256:O256)+SUM(O258:O258)+SUM(O260:O260)+SUM(O262:O262)+SUM(O264:O264)+SUM(O266:O266)+SUM(O268:O268)+SUM(O270:O272)+SUM(O274:O275)+SUM(O277:O278)+SUM(O280:O281)+SUM(O283:O283)+SUM(O285:O286)+SUM(O288:O289)+SUM(O291:O292)+SUM(O294:O295)+SUM(O297:O298)+SUM(O300:O301)+SUM(O303:O304)+SUM(O306:O307)+SUM(O309:O310)+SUM(O312:O312)+SUM(O314:O319)+SUM(O321:O322)+SUM(O324:O325)+SUM(O327:O328)+SUM(O330:O331)+SUM(O333:O333)+SUM(O335:O335)+SUM(O337:O337)+SUM(O339:O340)+SUM(O342:O342)+SUM(O344:O344)+SUM(O346:O346)+SUM(O348:O348)+SUM(O350:O351)+SUM(O353:O354)+SUM(O356:O357)+SUM(O359:O361)+SUM(O363:O364)+SUM(O366:O367)+SUM(O369:O370)+SUM(O372:O373)+SUM(O375:O376)+SUM(O378:O379)+SUM(O381:O382)+SUM(O384:O385)+SUM(O387:O388)+SUM(O390:O391)+SUM(O393:O394)+SUM(O396:O397)+SUM(O399:O399)+SUM(O401:O401)+SUM(O403:O403)+SUM(O405:O405)+SUM(O407:O407)+SUM(O409:O409)+SUM(O411:O411)+SUM(O413:O413)+SUM(O415:O416)+SUM(O418:O419)+SUM(O421:O422)+SUM(O424:O425)+SUM(O427:O428)+SUM(O430:O431)+SUM(O433:O434)+SUM(O436:O437)+SUM(O439:O440)+SUM(O442:O443)+SUM(O445:O446)+SUM(O448:O449)+SUM(O451:O452)+SUM(O454:O455)+SUM(O457:O458)+SUM(O460:O461)+SUM(O463:O463)+SUM(O465:O465)+SUM(O467:O467)+SUM(O469:O469)+SUM(O471:O471)+SUM(O473:O473)+SUM(O475:O475)+SUM(O477:O477)+SUM(O479:O480)+SUM(O482:O484)+SUM(O486:O487)+SUM(O489:O490)+SUM(O492:O493)+SUM(O495:O496)+SUM(O498:O499)+SUM(O501:O502)+SUM(O504:O505)+SUM(O507:O508)+SUM(O510:O511)+SUM(O513:O514)+SUM(O516:O517)+SUM(O519:O520)+SUM(O522:O523)+SUM(O525:O526)+SUM(O528:O528)+SUM(O530:O530)+SUM(O532:O532)+SUM(O534:O534)+SUM(O536:O536)+SUM(O538:O538)+SUM(O540:O540)+SUM(O542:O542)+SUM(O544:O546)+SUM(O548:O549)+SUM(O551:O552)+SUM(O554:O555)+SUM(O557:O558)+SUM(O560:O561)+SUM(O563:O564)+SUM(O566:O567)+SUM(O569:O570)+SUM(O572:O573)+SUM(O575:O576)+SUM(O578:O579)+SUM(O581:O582)+SUM(O584:O585)+SUM(O587:O588)+SUM(O590:O591)</f>
      </c>
      <c r="P593" s="70">
        <f>SUM(P8:P8)+SUM(P10:P10)+SUM(P12:P12)+SUM(P14:P14)+SUM(P16:P16)+SUM(P18:P18)+SUM(P20:P21)+SUM(P23:P23)+SUM(P25:P25)+SUM(P27:P27)+SUM(P29:P30)+SUM(P32:P33)+SUM(P35:P36)+SUM(P38:P39)+SUM(P41:P41)+SUM(P43:P44)+SUM(P46:P47)+SUM(P49:P50)+SUM(P52:P53)+SUM(P55:P56)+SUM(P58:P59)+SUM(P61:P62)+SUM(P64:P65)+SUM(P67:P68)+SUM(P70:P70)+SUM(P72:P73)+SUM(P75:P76)+SUM(P78:P80)+SUM(P82:P83)+SUM(P85:P87)+SUM(P89:P89)+SUM(P91:P91)+SUM(P93:P93)+SUM(P95:P95)+SUM(P97:P97)+SUM(P99:P99)+SUM(P101:P101)+SUM(P103:P104)+SUM(P106:P106)+SUM(P108:P108)+SUM(P110:P111)+SUM(P113:P114)+SUM(P116:P116)+SUM(P118:P119)+SUM(P121:P122)+SUM(P124:P124)+SUM(P126:P127)+SUM(P129:P130)+SUM(P132:P133)+SUM(P135:P136)+SUM(P138:P139)+SUM(P141:P142)+SUM(P144:P145)+SUM(P147:P148)+SUM(P150:P151)+SUM(P153:P153)+SUM(P155:P156)+SUM(P158:P159)+SUM(P161:P162)+SUM(P164:P165)+SUM(P167:P167)+SUM(P169:P169)+SUM(P171:P171)+SUM(P173:P173)+SUM(P175:P177)+SUM(P179:P179)+SUM(P181:P181)+SUM(P183:P183)+SUM(P185:P185)+SUM(P187:P187)+SUM(P189:P190)+SUM(P192:P193)+SUM(P195:P196)+SUM(P198:P199)+SUM(P201:P202)+SUM(P204:P204)+SUM(P206:P207)+SUM(P209:P210)+SUM(P212:P213)+SUM(P215:P216)+SUM(P218:P219)+SUM(P221:P222)+SUM(P224:P225)+SUM(P227:P228)+SUM(P230:P231)+SUM(P233:P233)+SUM(P235:P236)+SUM(P238:P242)+SUM(P244:P245)+SUM(P247:P248)+SUM(P250:P250)+SUM(P252:P252)+SUM(P254:P254)+SUM(P256:P256)+SUM(P258:P258)+SUM(P260:P260)+SUM(P262:P262)+SUM(P264:P264)+SUM(P266:P266)+SUM(P268:P268)+SUM(P270:P272)+SUM(P274:P275)+SUM(P277:P278)+SUM(P280:P281)+SUM(P283:P283)+SUM(P285:P286)+SUM(P288:P289)+SUM(P291:P292)+SUM(P294:P295)+SUM(P297:P298)+SUM(P300:P301)+SUM(P303:P304)+SUM(P306:P307)+SUM(P309:P310)+SUM(P312:P312)+SUM(P314:P319)+SUM(P321:P322)+SUM(P324:P325)+SUM(P327:P328)+SUM(P330:P331)+SUM(P333:P333)+SUM(P335:P335)+SUM(P337:P337)+SUM(P339:P340)+SUM(P342:P342)+SUM(P344:P344)+SUM(P346:P346)+SUM(P348:P348)+SUM(P350:P351)+SUM(P353:P354)+SUM(P356:P357)+SUM(P359:P361)+SUM(P363:P364)+SUM(P366:P367)+SUM(P369:P370)+SUM(P372:P373)+SUM(P375:P376)+SUM(P378:P379)+SUM(P381:P382)+SUM(P384:P385)+SUM(P387:P388)+SUM(P390:P391)+SUM(P393:P394)+SUM(P396:P397)+SUM(P399:P399)+SUM(P401:P401)+SUM(P403:P403)+SUM(P405:P405)+SUM(P407:P407)+SUM(P409:P409)+SUM(P411:P411)+SUM(P413:P413)+SUM(P415:P416)+SUM(P418:P419)+SUM(P421:P422)+SUM(P424:P425)+SUM(P427:P428)+SUM(P430:P431)+SUM(P433:P434)+SUM(P436:P437)+SUM(P439:P440)+SUM(P442:P443)+SUM(P445:P446)+SUM(P448:P449)+SUM(P451:P452)+SUM(P454:P455)+SUM(P457:P458)+SUM(P460:P461)+SUM(P463:P463)+SUM(P465:P465)+SUM(P467:P467)+SUM(P469:P469)+SUM(P471:P471)+SUM(P473:P473)+SUM(P475:P475)+SUM(P477:P477)+SUM(P479:P480)+SUM(P482:P484)+SUM(P486:P487)+SUM(P489:P490)+SUM(P492:P493)+SUM(P495:P496)+SUM(P498:P499)+SUM(P501:P502)+SUM(P504:P505)+SUM(P507:P508)+SUM(P510:P511)+SUM(P513:P514)+SUM(P516:P517)+SUM(P519:P520)+SUM(P522:P523)+SUM(P525:P526)+SUM(P528:P528)+SUM(P530:P530)+SUM(P532:P532)+SUM(P534:P534)+SUM(P536:P536)+SUM(P538:P538)+SUM(P540:P540)+SUM(P542:P542)+SUM(P544:P546)+SUM(P548:P549)+SUM(P551:P552)+SUM(P554:P555)+SUM(P557:P558)+SUM(P560:P561)+SUM(P563:P564)+SUM(P566:P567)+SUM(P569:P570)+SUM(P572:P573)+SUM(P575:P576)+SUM(P578:P579)+SUM(P581:P582)+SUM(P584:P585)+SUM(P587:P588)+SUM(P590:P591)</f>
      </c>
      <c r="Q593" s="70">
        <f>SUM(Q8:Q8)+SUM(Q10:Q10)+SUM(Q12:Q12)+SUM(Q14:Q14)+SUM(Q16:Q16)+SUM(Q18:Q18)+SUM(Q20:Q21)+SUM(Q23:Q23)+SUM(Q25:Q25)+SUM(Q27:Q27)+SUM(Q29:Q30)+SUM(Q32:Q33)+SUM(Q35:Q36)+SUM(Q38:Q39)+SUM(Q41:Q41)+SUM(Q43:Q44)+SUM(Q46:Q47)+SUM(Q49:Q50)+SUM(Q52:Q53)+SUM(Q55:Q56)+SUM(Q58:Q59)+SUM(Q61:Q62)+SUM(Q64:Q65)+SUM(Q67:Q68)+SUM(Q70:Q70)+SUM(Q72:Q73)+SUM(Q75:Q76)+SUM(Q78:Q80)+SUM(Q82:Q83)+SUM(Q85:Q87)+SUM(Q89:Q89)+SUM(Q91:Q91)+SUM(Q93:Q93)+SUM(Q95:Q95)+SUM(Q97:Q97)+SUM(Q99:Q99)+SUM(Q101:Q101)+SUM(Q103:Q104)+SUM(Q106:Q106)+SUM(Q108:Q108)+SUM(Q110:Q111)+SUM(Q113:Q114)+SUM(Q116:Q116)+SUM(Q118:Q119)+SUM(Q121:Q122)+SUM(Q124:Q124)+SUM(Q126:Q127)+SUM(Q129:Q130)+SUM(Q132:Q133)+SUM(Q135:Q136)+SUM(Q138:Q139)+SUM(Q141:Q142)+SUM(Q144:Q145)+SUM(Q147:Q148)+SUM(Q150:Q151)+SUM(Q153:Q153)+SUM(Q155:Q156)+SUM(Q158:Q159)+SUM(Q161:Q162)+SUM(Q164:Q165)+SUM(Q167:Q167)+SUM(Q169:Q169)+SUM(Q171:Q171)+SUM(Q173:Q173)+SUM(Q175:Q177)+SUM(Q179:Q179)+SUM(Q181:Q181)+SUM(Q183:Q183)+SUM(Q185:Q185)+SUM(Q187:Q187)+SUM(Q189:Q190)+SUM(Q192:Q193)+SUM(Q195:Q196)+SUM(Q198:Q199)+SUM(Q201:Q202)+SUM(Q204:Q204)+SUM(Q206:Q207)+SUM(Q209:Q210)+SUM(Q212:Q213)+SUM(Q215:Q216)+SUM(Q218:Q219)+SUM(Q221:Q222)+SUM(Q224:Q225)+SUM(Q227:Q228)+SUM(Q230:Q231)+SUM(Q233:Q233)+SUM(Q235:Q236)+SUM(Q238:Q242)+SUM(Q244:Q245)+SUM(Q247:Q248)+SUM(Q250:Q250)+SUM(Q252:Q252)+SUM(Q254:Q254)+SUM(Q256:Q256)+SUM(Q258:Q258)+SUM(Q260:Q260)+SUM(Q262:Q262)+SUM(Q264:Q264)+SUM(Q266:Q266)+SUM(Q268:Q268)+SUM(Q270:Q272)+SUM(Q274:Q275)+SUM(Q277:Q278)+SUM(Q280:Q281)+SUM(Q283:Q283)+SUM(Q285:Q286)+SUM(Q288:Q289)+SUM(Q291:Q292)+SUM(Q294:Q295)+SUM(Q297:Q298)+SUM(Q300:Q301)+SUM(Q303:Q304)+SUM(Q306:Q307)+SUM(Q309:Q310)+SUM(Q312:Q312)+SUM(Q314:Q319)+SUM(Q321:Q322)+SUM(Q324:Q325)+SUM(Q327:Q328)+SUM(Q330:Q331)+SUM(Q333:Q333)+SUM(Q335:Q335)+SUM(Q337:Q337)+SUM(Q339:Q340)+SUM(Q342:Q342)+SUM(Q344:Q344)+SUM(Q346:Q346)+SUM(Q348:Q348)+SUM(Q350:Q351)+SUM(Q353:Q354)+SUM(Q356:Q357)+SUM(Q359:Q361)+SUM(Q363:Q364)+SUM(Q366:Q367)+SUM(Q369:Q370)+SUM(Q372:Q373)+SUM(Q375:Q376)+SUM(Q378:Q379)+SUM(Q381:Q382)+SUM(Q384:Q385)+SUM(Q387:Q388)+SUM(Q390:Q391)+SUM(Q393:Q394)+SUM(Q396:Q397)+SUM(Q399:Q399)+SUM(Q401:Q401)+SUM(Q403:Q403)+SUM(Q405:Q405)+SUM(Q407:Q407)+SUM(Q409:Q409)+SUM(Q411:Q411)+SUM(Q413:Q413)+SUM(Q415:Q416)+SUM(Q418:Q419)+SUM(Q421:Q422)+SUM(Q424:Q425)+SUM(Q427:Q428)+SUM(Q430:Q431)+SUM(Q433:Q434)+SUM(Q436:Q437)+SUM(Q439:Q440)+SUM(Q442:Q443)+SUM(Q445:Q446)+SUM(Q448:Q449)+SUM(Q451:Q452)+SUM(Q454:Q455)+SUM(Q457:Q458)+SUM(Q460:Q461)+SUM(Q463:Q463)+SUM(Q465:Q465)+SUM(Q467:Q467)+SUM(Q469:Q469)+SUM(Q471:Q471)+SUM(Q473:Q473)+SUM(Q475:Q475)+SUM(Q477:Q477)+SUM(Q479:Q480)+SUM(Q482:Q484)+SUM(Q486:Q487)+SUM(Q489:Q490)+SUM(Q492:Q493)+SUM(Q495:Q496)+SUM(Q498:Q499)+SUM(Q501:Q502)+SUM(Q504:Q505)+SUM(Q507:Q508)+SUM(Q510:Q511)+SUM(Q513:Q514)+SUM(Q516:Q517)+SUM(Q519:Q520)+SUM(Q522:Q523)+SUM(Q525:Q526)+SUM(Q528:Q528)+SUM(Q530:Q530)+SUM(Q532:Q532)+SUM(Q534:Q534)+SUM(Q536:Q536)+SUM(Q538:Q538)+SUM(Q540:Q540)+SUM(Q542:Q542)+SUM(Q544:Q546)+SUM(Q548:Q549)+SUM(Q551:Q552)+SUM(Q554:Q555)+SUM(Q557:Q558)+SUM(Q560:Q561)+SUM(Q563:Q564)+SUM(Q566:Q567)+SUM(Q569:Q570)+SUM(Q572:Q573)+SUM(Q575:Q576)+SUM(Q578:Q579)+SUM(Q581:Q582)+SUM(Q584:Q585)+SUM(Q587:Q588)+SUM(Q590:Q591)</f>
      </c>
      <c r="R593" s="70">
        <f>SUM(R8:R8)+SUM(R10:R10)+SUM(R12:R12)+SUM(R14:R14)+SUM(R16:R16)+SUM(R18:R18)+SUM(R20:R21)+SUM(R23:R23)+SUM(R25:R25)+SUM(R27:R27)+SUM(R29:R30)+SUM(R32:R33)+SUM(R35:R36)+SUM(R38:R39)+SUM(R41:R41)+SUM(R43:R44)+SUM(R46:R47)+SUM(R49:R50)+SUM(R52:R53)+SUM(R55:R56)+SUM(R58:R59)+SUM(R61:R62)+SUM(R64:R65)+SUM(R67:R68)+SUM(R70:R70)+SUM(R72:R73)+SUM(R75:R76)+SUM(R78:R80)+SUM(R82:R83)+SUM(R85:R87)+SUM(R89:R89)+SUM(R91:R91)+SUM(R93:R93)+SUM(R95:R95)+SUM(R97:R97)+SUM(R99:R99)+SUM(R101:R101)+SUM(R103:R104)+SUM(R106:R106)+SUM(R108:R108)+SUM(R110:R111)+SUM(R113:R114)+SUM(R116:R116)+SUM(R118:R119)+SUM(R121:R122)+SUM(R124:R124)+SUM(R126:R127)+SUM(R129:R130)+SUM(R132:R133)+SUM(R135:R136)+SUM(R138:R139)+SUM(R141:R142)+SUM(R144:R145)+SUM(R147:R148)+SUM(R150:R151)+SUM(R153:R153)+SUM(R155:R156)+SUM(R158:R159)+SUM(R161:R162)+SUM(R164:R165)+SUM(R167:R167)+SUM(R169:R169)+SUM(R171:R171)+SUM(R173:R173)+SUM(R175:R177)+SUM(R179:R179)+SUM(R181:R181)+SUM(R183:R183)+SUM(R185:R185)+SUM(R187:R187)+SUM(R189:R190)+SUM(R192:R193)+SUM(R195:R196)+SUM(R198:R199)+SUM(R201:R202)+SUM(R204:R204)+SUM(R206:R207)+SUM(R209:R210)+SUM(R212:R213)+SUM(R215:R216)+SUM(R218:R219)+SUM(R221:R222)+SUM(R224:R225)+SUM(R227:R228)+SUM(R230:R231)+SUM(R233:R233)+SUM(R235:R236)+SUM(R238:R242)+SUM(R244:R245)+SUM(R247:R248)+SUM(R250:R250)+SUM(R252:R252)+SUM(R254:R254)+SUM(R256:R256)+SUM(R258:R258)+SUM(R260:R260)+SUM(R262:R262)+SUM(R264:R264)+SUM(R266:R266)+SUM(R268:R268)+SUM(R270:R272)+SUM(R274:R275)+SUM(R277:R278)+SUM(R280:R281)+SUM(R283:R283)+SUM(R285:R286)+SUM(R288:R289)+SUM(R291:R292)+SUM(R294:R295)+SUM(R297:R298)+SUM(R300:R301)+SUM(R303:R304)+SUM(R306:R307)+SUM(R309:R310)+SUM(R312:R312)+SUM(R314:R319)+SUM(R321:R322)+SUM(R324:R325)+SUM(R327:R328)+SUM(R330:R331)+SUM(R333:R333)+SUM(R335:R335)+SUM(R337:R337)+SUM(R339:R340)+SUM(R342:R342)+SUM(R344:R344)+SUM(R346:R346)+SUM(R348:R348)+SUM(R350:R351)+SUM(R353:R354)+SUM(R356:R357)+SUM(R359:R361)+SUM(R363:R364)+SUM(R366:R367)+SUM(R369:R370)+SUM(R372:R373)+SUM(R375:R376)+SUM(R378:R379)+SUM(R381:R382)+SUM(R384:R385)+SUM(R387:R388)+SUM(R390:R391)+SUM(R393:R394)+SUM(R396:R397)+SUM(R399:R399)+SUM(R401:R401)+SUM(R403:R403)+SUM(R405:R405)+SUM(R407:R407)+SUM(R409:R409)+SUM(R411:R411)+SUM(R413:R413)+SUM(R415:R416)+SUM(R418:R419)+SUM(R421:R422)+SUM(R424:R425)+SUM(R427:R428)+SUM(R430:R431)+SUM(R433:R434)+SUM(R436:R437)+SUM(R439:R440)+SUM(R442:R443)+SUM(R445:R446)+SUM(R448:R449)+SUM(R451:R452)+SUM(R454:R455)+SUM(R457:R458)+SUM(R460:R461)+SUM(R463:R463)+SUM(R465:R465)+SUM(R467:R467)+SUM(R469:R469)+SUM(R471:R471)+SUM(R473:R473)+SUM(R475:R475)+SUM(R477:R477)+SUM(R479:R480)+SUM(R482:R484)+SUM(R486:R487)+SUM(R489:R490)+SUM(R492:R493)+SUM(R495:R496)+SUM(R498:R499)+SUM(R501:R502)+SUM(R504:R505)+SUM(R507:R508)+SUM(R510:R511)+SUM(R513:R514)+SUM(R516:R517)+SUM(R519:R520)+SUM(R522:R523)+SUM(R525:R526)+SUM(R528:R528)+SUM(R530:R530)+SUM(R532:R532)+SUM(R534:R534)+SUM(R536:R536)+SUM(R538:R538)+SUM(R540:R540)+SUM(R542:R542)+SUM(R544:R546)+SUM(R548:R549)+SUM(R551:R552)+SUM(R554:R555)+SUM(R557:R558)+SUM(R560:R561)+SUM(R563:R564)+SUM(R566:R567)+SUM(R569:R570)+SUM(R572:R573)+SUM(R575:R576)+SUM(R578:R579)+SUM(R581:R582)+SUM(R584:R585)+SUM(R587:R588)+SUM(R590:R591)</f>
      </c>
    </row>
    <row r="595">
      <c r="A595" s="3" t="s">
        <v>106091</v>
      </c>
      <c r="B595" s="3"/>
      <c r="C595" s="3"/>
      <c r="D595" s="3" t="s">
        <v>106116</v>
      </c>
      <c r="E595" s="3"/>
    </row>
    <row r="596">
      <c r="A596" s="6" t="s">
        <v>106092</v>
      </c>
      <c r="B596" s="7" t="s">
        <v>106093</v>
      </c>
      <c r="C596" s="11" t="s">
        <v>106094</v>
      </c>
      <c r="D596" s="6" t="s">
        <v>106117</v>
      </c>
      <c r="E596" s="9" t="s">
        <v>106118</v>
      </c>
      <c r="T596" s="40" t="s">
        <v>106095</v>
      </c>
      <c r="U596" s="40" t="s">
        <v>106096</v>
      </c>
      <c r="V596" s="39" t="s">
        <v>106097</v>
      </c>
      <c r="W596" s="37" t="s">
        <v>106098</v>
      </c>
      <c r="X596" s="39" t="s">
        <v>106099</v>
      </c>
      <c r="Y596" s="39" t="s">
        <v>106100</v>
      </c>
      <c r="Z596" s="39" t="s">
        <v>106101</v>
      </c>
      <c r="AA596" s="39" t="s">
        <v>106102</v>
      </c>
      <c r="AB596" s="39" t="s">
        <v>106103</v>
      </c>
      <c r="AC596" s="39" t="s">
        <v>106104</v>
      </c>
      <c r="AD596" s="39" t="s">
        <v>106105</v>
      </c>
    </row>
    <row r="597">
      <c r="A597" s="143" t="s">
        <v>106106</v>
      </c>
      <c r="B597" s="99">
        <v>213</v>
      </c>
      <c r="C597" s="103">
        <v>0.99069767441860468</v>
      </c>
      <c r="D597" s="97" t="s">
        <v>106119</v>
      </c>
      <c r="E597" s="97"/>
      <c r="T597" s="101">
        <v>266995</v>
      </c>
      <c r="U597" s="101">
        <v>-2687</v>
      </c>
      <c r="V597" s="100">
        <v>17535</v>
      </c>
      <c r="W597" s="98" t="s">
        <v>106107</v>
      </c>
      <c r="X597" s="100">
        <v>5</v>
      </c>
      <c r="Y597" s="100">
        <v>215</v>
      </c>
      <c r="Z597" s="100">
        <v>0.99069767441860468</v>
      </c>
      <c r="AA597" s="100">
        <v>286580</v>
      </c>
      <c r="AB597" s="100">
        <v>266995</v>
      </c>
      <c r="AC597" s="100">
        <v>-2687</v>
      </c>
      <c r="AD597" s="100">
        <v>264361.16999999998</v>
      </c>
    </row>
    <row r="598">
      <c r="A598" s="143" t="s">
        <v>106108</v>
      </c>
      <c r="B598" s="99">
        <v>2</v>
      </c>
      <c r="C598" s="103">
        <v>0.0093023255813953487</v>
      </c>
      <c r="D598" s="98" t="s">
        <v>106120</v>
      </c>
      <c r="E598" s="101">
        <v>4930</v>
      </c>
      <c r="T598" s="101">
        <v>2580</v>
      </c>
      <c r="U598" s="101">
        <v>0</v>
      </c>
      <c r="V598" s="100">
        <v>17535</v>
      </c>
      <c r="W598" s="98" t="s">
        <v>106109</v>
      </c>
      <c r="X598" s="100">
        <v>5</v>
      </c>
      <c r="Y598" s="100">
        <v>215</v>
      </c>
      <c r="Z598" s="100">
        <v>0.0093023255813953487</v>
      </c>
      <c r="AA598" s="100">
        <v>2890</v>
      </c>
      <c r="AB598" s="100">
        <v>2580</v>
      </c>
      <c r="AC598" s="100">
        <v>0</v>
      </c>
      <c r="AD598" s="100">
        <v>3830</v>
      </c>
    </row>
    <row r="599">
      <c r="A599" s="96" t="s">
        <v>106110</v>
      </c>
      <c r="B599" s="83">
        <f>SUM(B597:B598)</f>
      </c>
      <c r="C599" s="87">
        <v>1</v>
      </c>
      <c r="D599" s="98" t="s">
        <v>106121</v>
      </c>
      <c r="E599" s="101">
        <v>0</v>
      </c>
      <c r="T599" s="85">
        <f>SUM(T597:T598)</f>
      </c>
      <c r="U599" s="85">
        <f>SUM(U597:U598)</f>
      </c>
    </row>
    <row r="600">
      <c r="A600" s="96" t="s">
        <v>106111</v>
      </c>
      <c r="B600" s="83">
        <f>SUM(B597:B598)</f>
      </c>
      <c r="C600" s="87">
        <v>1</v>
      </c>
      <c r="D600" s="98" t="s">
        <v>106122</v>
      </c>
      <c r="E600" s="101">
        <v>-2650</v>
      </c>
      <c r="T600" s="85">
        <f>SUM(T597:T598)</f>
      </c>
      <c r="U600" s="85">
        <f>SUM(U597:U598)</f>
      </c>
    </row>
    <row r="601">
      <c r="A601" s="128" t="s">
        <v>106112</v>
      </c>
      <c r="B601" s="99">
        <v>1</v>
      </c>
      <c r="C601" s="103">
        <v>0.0046296296296296294</v>
      </c>
      <c r="D601" s="98" t="s">
        <v>106123</v>
      </c>
      <c r="E601" s="101">
        <v>-437</v>
      </c>
      <c r="T601" s="101">
        <v>0</v>
      </c>
      <c r="U601" s="101">
        <v>0</v>
      </c>
      <c r="V601" s="100">
        <v>17535</v>
      </c>
      <c r="W601" s="98" t="s">
        <v>106113</v>
      </c>
      <c r="X601" s="100">
        <v>5</v>
      </c>
      <c r="Y601" s="100">
        <v>215</v>
      </c>
      <c r="Z601" s="100">
        <v>0.0046296296296296294</v>
      </c>
      <c r="AA601" s="100">
        <v>1440</v>
      </c>
      <c r="AB601" s="100">
        <v>0</v>
      </c>
      <c r="AC601" s="100">
        <v>0</v>
      </c>
      <c r="AD601" s="100">
        <v>0</v>
      </c>
    </row>
    <row r="602">
      <c r="A602" s="96" t="s">
        <v>106114</v>
      </c>
      <c r="B602" s="83">
        <f>SUM(B601:B601)</f>
      </c>
      <c r="C602" s="87">
        <v>1</v>
      </c>
      <c r="D602" s="98" t="s">
        <v>106124</v>
      </c>
      <c r="E602" s="101">
        <v>0</v>
      </c>
      <c r="T602" s="85">
        <f>SUM(T601:T601)</f>
      </c>
      <c r="U602" s="85">
        <f>SUM(U601:U601)</f>
      </c>
    </row>
    <row r="603">
      <c r="A603" s="81" t="s">
        <v>106115</v>
      </c>
      <c r="B603" s="68">
        <f>SUM(B597:B598)+SUM(B601:B601)</f>
      </c>
      <c r="C603" s="72">
        <v>1</v>
      </c>
      <c r="D603" s="98" t="s">
        <v>106125</v>
      </c>
      <c r="E603" s="101">
        <v>0</v>
      </c>
      <c r="T603" s="70">
        <f>SUM(T597:T598)+SUM(T601:T601)</f>
      </c>
      <c r="U603" s="70">
        <f>SUM(U597:U598)+SUM(U601:U601)</f>
      </c>
    </row>
    <row r="604">
      <c r="D604" s="98" t="s">
        <v>106126</v>
      </c>
      <c r="E604" s="101">
        <v>0</v>
      </c>
    </row>
    <row r="605">
      <c r="D605" s="98" t="s">
        <v>106127</v>
      </c>
      <c r="E605" s="101">
        <v>400</v>
      </c>
    </row>
    <row r="606">
      <c r="D606" s="98" t="s">
        <v>106128</v>
      </c>
      <c r="E606" s="101">
        <v>6330</v>
      </c>
    </row>
    <row r="607">
      <c r="D607" s="98" t="s">
        <v>106129</v>
      </c>
      <c r="E607" s="101">
        <v>258315</v>
      </c>
    </row>
    <row r="608">
      <c r="D608" s="98" t="s">
        <v>106130</v>
      </c>
      <c r="E608" s="101">
        <v>0</v>
      </c>
    </row>
    <row r="609">
      <c r="D609" s="96" t="s">
        <v>106131</v>
      </c>
      <c r="E609" s="85">
        <f>SUM(E598:E608)</f>
      </c>
    </row>
    <row r="610">
      <c r="D610" s="81" t="s">
        <v>106132</v>
      </c>
      <c r="E610" s="70">
        <f>SUM(E598:E608)</f>
      </c>
    </row>
    <row r="612">
      <c r="A612" s="3" t="s">
        <v>106133</v>
      </c>
      <c r="B612" s="3"/>
      <c r="C612" s="3"/>
      <c r="D612" s="3"/>
      <c r="E612" s="3"/>
      <c r="F612" s="3"/>
      <c r="G612" s="3"/>
      <c r="H612" s="3"/>
      <c r="I612" s="3"/>
      <c r="J612" s="3"/>
      <c r="K612" s="3"/>
      <c r="L612" s="3"/>
      <c r="M612" s="3"/>
      <c r="N612" s="3"/>
      <c r="O612" s="3"/>
      <c r="P612" s="3"/>
      <c r="Q612" s="3"/>
    </row>
    <row r="613">
      <c r="A613" s="6" t="s">
        <v>106134</v>
      </c>
      <c r="B613" s="6" t="s">
        <v>106135</v>
      </c>
      <c r="C613" s="8" t="s">
        <v>106136</v>
      </c>
      <c r="D613" s="6" t="s">
        <v>106137</v>
      </c>
      <c r="E613" s="6" t="s">
        <v>106138</v>
      </c>
      <c r="F613" s="12" t="s">
        <v>106139</v>
      </c>
      <c r="G613" s="12" t="s">
        <v>106140</v>
      </c>
      <c r="H613" s="12" t="s">
        <v>106141</v>
      </c>
      <c r="I613" s="9" t="s">
        <v>106142</v>
      </c>
      <c r="J613" s="6" t="s">
        <v>106143</v>
      </c>
      <c r="K613" s="6" t="s">
        <v>106144</v>
      </c>
      <c r="L613" s="6" t="s">
        <v>106145</v>
      </c>
      <c r="M613" s="6" t="s">
        <v>106146</v>
      </c>
      <c r="N613" s="9" t="s">
        <v>106147</v>
      </c>
      <c r="O613" s="9" t="s">
        <v>106148</v>
      </c>
      <c r="P613" s="9" t="s">
        <v>106149</v>
      </c>
      <c r="Q613" s="9" t="s">
        <v>106150</v>
      </c>
    </row>
    <row r="614">
      <c r="A614" s="98" t="s">
        <v>106151</v>
      </c>
    </row>
  </sheetData>
  <mergeCells count="8">
    <mergeCell ref="A2:R2"/>
    <mergeCell ref="A3:R3"/>
    <mergeCell ref="A4:R4"/>
    <mergeCell ref="A6:R6"/>
    <mergeCell ref="A595:C595"/>
    <mergeCell ref="D595:E595"/>
    <mergeCell ref="D597:E597"/>
    <mergeCell ref="A612:Q612"/>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34.xml><?xml version="1.0" encoding="utf-8"?>
<worksheet xmlns="http://schemas.openxmlformats.org/spreadsheetml/2006/main" xmlns:r="http://schemas.openxmlformats.org/officeDocument/2006/relationships">
  <dimension ref="A2:AD351"/>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34.281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106152</v>
      </c>
      <c r="B2" s="1"/>
      <c r="C2" s="1"/>
      <c r="D2" s="1"/>
      <c r="E2" s="1"/>
      <c r="F2" s="1"/>
      <c r="G2" s="1"/>
      <c r="H2" s="1"/>
      <c r="I2" s="1"/>
      <c r="J2" s="1"/>
      <c r="K2" s="1"/>
      <c r="L2" s="1"/>
      <c r="M2" s="1"/>
      <c r="N2" s="1"/>
      <c r="O2" s="1"/>
      <c r="P2" s="1"/>
      <c r="Q2" s="1"/>
      <c r="R2" s="1"/>
    </row>
    <row r="3">
      <c r="A3" s="2" t="s">
        <v>106153</v>
      </c>
      <c r="B3" s="2"/>
      <c r="C3" s="2"/>
      <c r="D3" s="2"/>
      <c r="E3" s="2"/>
      <c r="F3" s="2"/>
      <c r="G3" s="2"/>
      <c r="H3" s="2"/>
      <c r="I3" s="2"/>
      <c r="J3" s="2"/>
      <c r="K3" s="2"/>
      <c r="L3" s="2"/>
      <c r="M3" s="2"/>
      <c r="N3" s="2"/>
      <c r="O3" s="2"/>
      <c r="P3" s="2"/>
      <c r="Q3" s="2"/>
      <c r="R3" s="2"/>
    </row>
    <row r="4">
      <c r="A4" s="2" t="s">
        <v>106154</v>
      </c>
      <c r="B4" s="2"/>
      <c r="C4" s="2"/>
      <c r="D4" s="2"/>
      <c r="E4" s="2"/>
      <c r="F4" s="2"/>
      <c r="G4" s="2"/>
      <c r="H4" s="2"/>
      <c r="I4" s="2"/>
      <c r="J4" s="2"/>
      <c r="K4" s="2"/>
      <c r="L4" s="2"/>
      <c r="M4" s="2"/>
      <c r="N4" s="2"/>
      <c r="O4" s="2"/>
      <c r="P4" s="2"/>
      <c r="Q4" s="2"/>
      <c r="R4" s="2"/>
    </row>
    <row r="6">
      <c r="A6" s="3" t="s">
        <v>106155</v>
      </c>
      <c r="B6" s="3"/>
      <c r="C6" s="3"/>
      <c r="D6" s="3"/>
      <c r="E6" s="3"/>
      <c r="F6" s="3"/>
      <c r="G6" s="3"/>
      <c r="H6" s="3"/>
      <c r="I6" s="3"/>
      <c r="J6" s="3"/>
      <c r="K6" s="3"/>
      <c r="L6" s="3"/>
      <c r="M6" s="3"/>
      <c r="N6" s="3"/>
      <c r="O6" s="3"/>
      <c r="P6" s="3"/>
      <c r="Q6" s="3"/>
      <c r="R6" s="3"/>
    </row>
    <row r="7">
      <c r="A7" s="6" t="s">
        <v>106156</v>
      </c>
      <c r="B7" s="6" t="s">
        <v>106157</v>
      </c>
      <c r="C7" s="8" t="s">
        <v>106158</v>
      </c>
      <c r="D7" s="6" t="s">
        <v>106159</v>
      </c>
      <c r="E7" s="6" t="s">
        <v>106160</v>
      </c>
      <c r="F7" s="12" t="s">
        <v>106161</v>
      </c>
      <c r="G7" s="12" t="s">
        <v>106162</v>
      </c>
      <c r="H7" s="12" t="s">
        <v>106163</v>
      </c>
      <c r="I7" s="12" t="s">
        <v>106164</v>
      </c>
      <c r="J7" s="9" t="s">
        <v>106165</v>
      </c>
      <c r="K7" s="6" t="s">
        <v>106166</v>
      </c>
      <c r="L7" s="6" t="s">
        <v>106167</v>
      </c>
      <c r="M7" s="6" t="s">
        <v>106168</v>
      </c>
      <c r="N7" s="6" t="s">
        <v>106169</v>
      </c>
      <c r="O7" s="9" t="s">
        <v>106170</v>
      </c>
      <c r="P7" s="9" t="s">
        <v>106171</v>
      </c>
      <c r="Q7" s="9" t="s">
        <v>106172</v>
      </c>
      <c r="R7" s="9" t="s">
        <v>106173</v>
      </c>
    </row>
    <row r="8">
      <c r="A8" s="98" t="s">
        <v>106174</v>
      </c>
      <c r="B8" s="98" t="s">
        <v>106175</v>
      </c>
      <c r="C8" s="100">
        <v>835</v>
      </c>
      <c r="D8" s="98" t="s">
        <v>106176</v>
      </c>
      <c r="E8" s="98" t="s">
        <v>106177</v>
      </c>
      <c r="F8" s="104">
        <v>43413</v>
      </c>
      <c r="G8" s="104">
        <v>45627</v>
      </c>
      <c r="H8" s="104">
        <v>45991</v>
      </c>
      <c r="J8" s="101">
        <v>1275</v>
      </c>
      <c r="K8" s="98" t="s">
        <v>106178</v>
      </c>
      <c r="L8" s="98" t="s">
        <v>106179</v>
      </c>
      <c r="M8" s="98" t="s">
        <v>106180</v>
      </c>
      <c r="N8" s="98" t="s">
        <v>106181</v>
      </c>
      <c r="O8" s="101">
        <v>1190</v>
      </c>
      <c r="P8" s="101">
        <v>1190</v>
      </c>
      <c r="Q8" s="101">
        <v>0</v>
      </c>
      <c r="R8" s="101">
        <v>970</v>
      </c>
    </row>
    <row r="9">
      <c r="K9" s="96" t="s">
        <v>106182</v>
      </c>
      <c r="O9" s="85">
        <f>SUM(O8:O8)</f>
      </c>
      <c r="P9" s="85">
        <f>SUM(P8:P8)</f>
      </c>
    </row>
    <row r="10">
      <c r="A10" s="98" t="s">
        <v>106183</v>
      </c>
      <c r="B10" s="98" t="s">
        <v>106184</v>
      </c>
      <c r="C10" s="100">
        <v>835</v>
      </c>
      <c r="D10" s="98" t="s">
        <v>106185</v>
      </c>
      <c r="E10" s="98" t="s">
        <v>106186</v>
      </c>
      <c r="F10" s="104">
        <v>44974</v>
      </c>
      <c r="G10" s="104">
        <v>45717</v>
      </c>
      <c r="H10" s="104">
        <v>46081</v>
      </c>
      <c r="J10" s="101">
        <v>1275</v>
      </c>
      <c r="K10" s="98" t="s">
        <v>106187</v>
      </c>
      <c r="L10" s="98" t="s">
        <v>106188</v>
      </c>
      <c r="M10" s="98" t="s">
        <v>106189</v>
      </c>
      <c r="N10" s="98" t="s">
        <v>106190</v>
      </c>
      <c r="O10" s="101">
        <v>1325</v>
      </c>
      <c r="P10" s="101">
        <v>1325</v>
      </c>
      <c r="Q10" s="101">
        <v>0</v>
      </c>
      <c r="R10" s="101">
        <v>1225</v>
      </c>
    </row>
    <row r="11">
      <c r="K11" s="96" t="s">
        <v>106191</v>
      </c>
      <c r="O11" s="85">
        <f>SUM(O10:O10)</f>
      </c>
      <c r="P11" s="85">
        <f>SUM(P10:P10)</f>
      </c>
    </row>
    <row r="12">
      <c r="A12" s="98" t="s">
        <v>106192</v>
      </c>
      <c r="B12" s="98" t="s">
        <v>106193</v>
      </c>
      <c r="C12" s="100">
        <v>975</v>
      </c>
      <c r="D12" s="98" t="s">
        <v>106194</v>
      </c>
      <c r="E12" s="98" t="s">
        <v>106195</v>
      </c>
      <c r="F12" s="104">
        <v>44378</v>
      </c>
      <c r="G12" s="104">
        <v>45474</v>
      </c>
      <c r="H12" s="104">
        <v>45838</v>
      </c>
      <c r="J12" s="101">
        <v>1375</v>
      </c>
      <c r="K12" s="98" t="s">
        <v>106196</v>
      </c>
      <c r="L12" s="98" t="s">
        <v>106197</v>
      </c>
      <c r="M12" s="98" t="s">
        <v>106198</v>
      </c>
      <c r="N12" s="98" t="s">
        <v>106199</v>
      </c>
      <c r="O12" s="101">
        <v>1355</v>
      </c>
      <c r="P12" s="101">
        <v>1355</v>
      </c>
      <c r="Q12" s="101">
        <v>0</v>
      </c>
      <c r="R12" s="101">
        <v>1125</v>
      </c>
    </row>
    <row r="13">
      <c r="K13" s="96" t="s">
        <v>106200</v>
      </c>
      <c r="O13" s="85">
        <f>SUM(O12:O12)</f>
      </c>
      <c r="P13" s="85">
        <f>SUM(P12:P12)</f>
      </c>
    </row>
    <row r="14">
      <c r="A14" s="98" t="s">
        <v>106201</v>
      </c>
      <c r="B14" s="98" t="s">
        <v>106202</v>
      </c>
      <c r="C14" s="100">
        <v>975</v>
      </c>
      <c r="D14" s="98" t="s">
        <v>106203</v>
      </c>
      <c r="E14" s="98" t="s">
        <v>106204</v>
      </c>
      <c r="F14" s="104">
        <v>43126</v>
      </c>
      <c r="G14" s="104">
        <v>45536</v>
      </c>
      <c r="H14" s="104">
        <v>45900</v>
      </c>
      <c r="J14" s="101">
        <v>1375</v>
      </c>
      <c r="K14" s="98" t="s">
        <v>106205</v>
      </c>
      <c r="L14" s="98" t="s">
        <v>106206</v>
      </c>
      <c r="M14" s="98" t="s">
        <v>106207</v>
      </c>
      <c r="N14" s="98" t="s">
        <v>106208</v>
      </c>
      <c r="O14" s="101">
        <v>1245</v>
      </c>
      <c r="P14" s="101">
        <v>1245</v>
      </c>
      <c r="Q14" s="101">
        <v>1245</v>
      </c>
      <c r="R14" s="101">
        <v>995</v>
      </c>
    </row>
    <row r="15">
      <c r="K15" s="96" t="s">
        <v>106209</v>
      </c>
      <c r="O15" s="85">
        <f>SUM(O14:O14)</f>
      </c>
      <c r="P15" s="85">
        <f>SUM(P14:P14)</f>
      </c>
    </row>
    <row r="16">
      <c r="A16" s="98" t="s">
        <v>106210</v>
      </c>
      <c r="B16" s="98" t="s">
        <v>106211</v>
      </c>
      <c r="C16" s="100">
        <v>705</v>
      </c>
      <c r="D16" s="98" t="s">
        <v>106212</v>
      </c>
      <c r="E16" s="98" t="s">
        <v>106213</v>
      </c>
      <c r="F16" s="104">
        <v>45498</v>
      </c>
      <c r="G16" s="104">
        <v>45498</v>
      </c>
      <c r="H16" s="104">
        <v>45869</v>
      </c>
      <c r="J16" s="101">
        <v>1175</v>
      </c>
      <c r="K16" s="98" t="s">
        <v>106214</v>
      </c>
      <c r="L16" s="98" t="s">
        <v>106215</v>
      </c>
      <c r="M16" s="98" t="s">
        <v>106216</v>
      </c>
      <c r="N16" s="98" t="s">
        <v>106217</v>
      </c>
      <c r="O16" s="101">
        <v>1175</v>
      </c>
      <c r="P16" s="101">
        <v>1175</v>
      </c>
      <c r="Q16" s="101">
        <v>0</v>
      </c>
      <c r="R16" s="101">
        <v>1175</v>
      </c>
    </row>
    <row r="17">
      <c r="K17" s="96" t="s">
        <v>106218</v>
      </c>
      <c r="O17" s="85">
        <f>SUM(O16:O16)</f>
      </c>
      <c r="P17" s="85">
        <f>SUM(P16:P16)</f>
      </c>
    </row>
    <row r="18">
      <c r="A18" s="98" t="s">
        <v>106219</v>
      </c>
      <c r="B18" s="98" t="s">
        <v>106220</v>
      </c>
      <c r="C18" s="100">
        <v>305</v>
      </c>
      <c r="D18" s="98" t="s">
        <v>106221</v>
      </c>
      <c r="E18" s="98" t="s">
        <v>106222</v>
      </c>
      <c r="F18" s="104">
        <v>39276</v>
      </c>
      <c r="G18" s="104">
        <v>45474</v>
      </c>
      <c r="H18" s="104">
        <v>45838</v>
      </c>
      <c r="J18" s="101">
        <v>1000</v>
      </c>
      <c r="K18" s="98" t="s">
        <v>106223</v>
      </c>
      <c r="L18" s="98" t="s">
        <v>106224</v>
      </c>
      <c r="M18" s="98" t="s">
        <v>106225</v>
      </c>
      <c r="N18" s="98" t="s">
        <v>106226</v>
      </c>
      <c r="O18" s="101">
        <v>910</v>
      </c>
      <c r="P18" s="101">
        <v>910</v>
      </c>
      <c r="Q18" s="101">
        <v>0</v>
      </c>
      <c r="R18" s="101">
        <v>615</v>
      </c>
    </row>
    <row r="19">
      <c r="K19" s="96" t="s">
        <v>106227</v>
      </c>
      <c r="O19" s="85">
        <f>SUM(O18:O18)</f>
      </c>
      <c r="P19" s="85">
        <f>SUM(P18:P18)</f>
      </c>
    </row>
    <row r="20">
      <c r="A20" s="98" t="s">
        <v>106228</v>
      </c>
      <c r="B20" s="98" t="s">
        <v>106229</v>
      </c>
      <c r="C20" s="100">
        <v>975</v>
      </c>
      <c r="D20" s="98" t="s">
        <v>106230</v>
      </c>
      <c r="E20" s="98" t="s">
        <v>106231</v>
      </c>
      <c r="F20" s="104">
        <v>43958</v>
      </c>
      <c r="G20" s="104">
        <v>45444</v>
      </c>
      <c r="H20" s="104">
        <v>45808</v>
      </c>
      <c r="J20" s="101">
        <v>1375</v>
      </c>
      <c r="K20" s="98" t="s">
        <v>106232</v>
      </c>
      <c r="L20" s="98" t="s">
        <v>106233</v>
      </c>
      <c r="M20" s="98" t="s">
        <v>106234</v>
      </c>
      <c r="N20" s="98" t="s">
        <v>106235</v>
      </c>
      <c r="O20" s="101">
        <v>1315</v>
      </c>
      <c r="P20" s="101">
        <v>1315</v>
      </c>
      <c r="Q20" s="101">
        <v>0</v>
      </c>
      <c r="R20" s="101">
        <v>1175</v>
      </c>
    </row>
    <row r="21">
      <c r="K21" s="96" t="s">
        <v>106236</v>
      </c>
      <c r="O21" s="85">
        <f>SUM(O20:O20)</f>
      </c>
      <c r="P21" s="85">
        <f>SUM(P20:P20)</f>
      </c>
    </row>
    <row r="22">
      <c r="A22" s="98" t="s">
        <v>106237</v>
      </c>
      <c r="B22" s="98" t="s">
        <v>106238</v>
      </c>
      <c r="C22" s="100">
        <v>975</v>
      </c>
      <c r="D22" s="98" t="s">
        <v>106239</v>
      </c>
      <c r="E22" s="98" t="s">
        <v>106240</v>
      </c>
      <c r="F22" s="104">
        <v>43385</v>
      </c>
      <c r="G22" s="104">
        <v>45597</v>
      </c>
      <c r="H22" s="104">
        <v>45961</v>
      </c>
      <c r="J22" s="101">
        <v>1375</v>
      </c>
      <c r="K22" s="98" t="s">
        <v>106241</v>
      </c>
      <c r="L22" s="98" t="s">
        <v>106242</v>
      </c>
      <c r="M22" s="98" t="s">
        <v>106243</v>
      </c>
      <c r="N22" s="98" t="s">
        <v>106244</v>
      </c>
      <c r="O22" s="101">
        <v>1255</v>
      </c>
      <c r="P22" s="101">
        <v>1255</v>
      </c>
      <c r="Q22" s="101">
        <v>0</v>
      </c>
      <c r="R22" s="101">
        <v>1035</v>
      </c>
    </row>
    <row r="23">
      <c r="K23" s="96" t="s">
        <v>106245</v>
      </c>
      <c r="O23" s="85">
        <f>SUM(O22:O22)</f>
      </c>
      <c r="P23" s="85">
        <f>SUM(P22:P22)</f>
      </c>
    </row>
    <row r="24">
      <c r="A24" s="98" t="s">
        <v>106246</v>
      </c>
      <c r="B24" s="98" t="s">
        <v>106247</v>
      </c>
      <c r="C24" s="100">
        <v>835</v>
      </c>
      <c r="D24" s="98" t="s">
        <v>106248</v>
      </c>
      <c r="E24" s="98" t="s">
        <v>106249</v>
      </c>
      <c r="F24" s="104">
        <v>43245</v>
      </c>
      <c r="G24" s="104">
        <v>45413</v>
      </c>
      <c r="H24" s="104">
        <v>45777</v>
      </c>
      <c r="J24" s="101">
        <v>1275</v>
      </c>
      <c r="K24" s="98" t="s">
        <v>106250</v>
      </c>
      <c r="L24" s="98" t="s">
        <v>106251</v>
      </c>
      <c r="M24" s="98" t="s">
        <v>106252</v>
      </c>
      <c r="N24" s="98" t="s">
        <v>106253</v>
      </c>
      <c r="O24" s="101">
        <v>1170</v>
      </c>
      <c r="P24" s="101">
        <v>1170</v>
      </c>
      <c r="Q24" s="101">
        <v>0</v>
      </c>
      <c r="R24" s="101">
        <v>970</v>
      </c>
    </row>
    <row r="25">
      <c r="K25" s="96" t="s">
        <v>106254</v>
      </c>
      <c r="O25" s="85">
        <f>SUM(O24:O24)</f>
      </c>
      <c r="P25" s="85">
        <f>SUM(P24:P24)</f>
      </c>
    </row>
    <row r="26">
      <c r="A26" s="98" t="s">
        <v>106255</v>
      </c>
      <c r="B26" s="98" t="s">
        <v>106256</v>
      </c>
      <c r="C26" s="100">
        <v>835</v>
      </c>
      <c r="D26" s="98" t="s">
        <v>106257</v>
      </c>
      <c r="E26" s="98" t="s">
        <v>106258</v>
      </c>
      <c r="F26" s="104">
        <v>42990</v>
      </c>
      <c r="G26" s="104">
        <v>45597</v>
      </c>
      <c r="H26" s="104">
        <v>45961</v>
      </c>
      <c r="J26" s="101">
        <v>1275</v>
      </c>
      <c r="K26" s="98" t="s">
        <v>106259</v>
      </c>
      <c r="L26" s="98" t="s">
        <v>106260</v>
      </c>
      <c r="M26" s="98" t="s">
        <v>106261</v>
      </c>
      <c r="N26" s="98" t="s">
        <v>106262</v>
      </c>
      <c r="O26" s="101">
        <v>1190</v>
      </c>
      <c r="P26" s="101">
        <v>1190</v>
      </c>
      <c r="Q26" s="101">
        <v>0</v>
      </c>
      <c r="R26" s="101">
        <v>950</v>
      </c>
    </row>
    <row r="27">
      <c r="K27" s="96" t="s">
        <v>106263</v>
      </c>
      <c r="O27" s="85">
        <f>SUM(O26:O26)</f>
      </c>
      <c r="P27" s="85">
        <f>SUM(P26:P26)</f>
      </c>
    </row>
    <row r="28">
      <c r="A28" s="98" t="s">
        <v>106264</v>
      </c>
      <c r="B28" s="98" t="s">
        <v>106265</v>
      </c>
      <c r="C28" s="100">
        <v>835</v>
      </c>
      <c r="D28" s="98" t="s">
        <v>106266</v>
      </c>
      <c r="E28" s="98" t="s">
        <v>106267</v>
      </c>
      <c r="F28" s="104">
        <v>42637</v>
      </c>
      <c r="G28" s="104">
        <v>45566</v>
      </c>
      <c r="H28" s="104">
        <v>45930</v>
      </c>
      <c r="J28" s="101">
        <v>1300</v>
      </c>
      <c r="K28" s="98" t="s">
        <v>106268</v>
      </c>
      <c r="L28" s="98" t="s">
        <v>106269</v>
      </c>
      <c r="M28" s="98" t="s">
        <v>106270</v>
      </c>
      <c r="N28" s="98" t="s">
        <v>106271</v>
      </c>
      <c r="O28" s="101">
        <v>25</v>
      </c>
      <c r="P28" s="101">
        <v>25</v>
      </c>
      <c r="Q28" s="101">
        <v>0</v>
      </c>
      <c r="R28" s="101">
        <v>975</v>
      </c>
    </row>
    <row r="29">
      <c r="L29" s="98" t="s">
        <v>106272</v>
      </c>
      <c r="M29" s="98" t="s">
        <v>106273</v>
      </c>
      <c r="N29" s="98" t="s">
        <v>106274</v>
      </c>
      <c r="O29" s="101">
        <v>1190</v>
      </c>
      <c r="P29" s="101">
        <v>1190</v>
      </c>
    </row>
    <row r="30">
      <c r="K30" s="96" t="s">
        <v>106275</v>
      </c>
      <c r="O30" s="85">
        <f>SUM(O28:O29)</f>
      </c>
      <c r="P30" s="85">
        <f>SUM(P28:P29)</f>
      </c>
    </row>
    <row r="31">
      <c r="A31" s="98" t="s">
        <v>106276</v>
      </c>
      <c r="B31" s="98" t="s">
        <v>106277</v>
      </c>
      <c r="C31" s="100">
        <v>835</v>
      </c>
      <c r="D31" s="98" t="s">
        <v>106278</v>
      </c>
      <c r="E31" s="98" t="s">
        <v>106279</v>
      </c>
      <c r="F31" s="104">
        <v>42155</v>
      </c>
      <c r="G31" s="104">
        <v>45444</v>
      </c>
      <c r="H31" s="104">
        <v>45808</v>
      </c>
      <c r="J31" s="101">
        <v>1300</v>
      </c>
      <c r="K31" s="98" t="s">
        <v>106280</v>
      </c>
      <c r="L31" s="98" t="s">
        <v>106281</v>
      </c>
      <c r="M31" s="98" t="s">
        <v>106282</v>
      </c>
      <c r="N31" s="98" t="s">
        <v>106283</v>
      </c>
      <c r="O31" s="101">
        <v>25</v>
      </c>
      <c r="P31" s="101">
        <v>25</v>
      </c>
      <c r="Q31" s="101">
        <v>0</v>
      </c>
      <c r="R31" s="101">
        <v>955</v>
      </c>
    </row>
    <row r="32">
      <c r="L32" s="98" t="s">
        <v>106284</v>
      </c>
      <c r="M32" s="98" t="s">
        <v>106285</v>
      </c>
      <c r="N32" s="98" t="s">
        <v>106286</v>
      </c>
      <c r="O32" s="101">
        <v>1255</v>
      </c>
      <c r="P32" s="101">
        <v>1255</v>
      </c>
    </row>
    <row r="33">
      <c r="L33" s="98" t="s">
        <v>106287</v>
      </c>
      <c r="M33" s="98" t="s">
        <v>106288</v>
      </c>
      <c r="N33" s="98" t="s">
        <v>106289</v>
      </c>
      <c r="O33" s="101">
        <v>25</v>
      </c>
      <c r="P33" s="101">
        <v>0</v>
      </c>
    </row>
    <row r="34">
      <c r="K34" s="96" t="s">
        <v>106290</v>
      </c>
      <c r="O34" s="85">
        <f>SUM(O31:O33)</f>
      </c>
      <c r="P34" s="85">
        <f>SUM(P31:P33)</f>
      </c>
    </row>
    <row r="35">
      <c r="A35" s="98" t="s">
        <v>106291</v>
      </c>
      <c r="B35" s="98" t="s">
        <v>106292</v>
      </c>
      <c r="C35" s="100">
        <v>975</v>
      </c>
      <c r="D35" s="98" t="s">
        <v>106293</v>
      </c>
      <c r="E35" s="98" t="s">
        <v>106294</v>
      </c>
      <c r="F35" s="104">
        <v>43056</v>
      </c>
      <c r="G35" s="104">
        <v>45627</v>
      </c>
      <c r="H35" s="104">
        <v>45991</v>
      </c>
      <c r="J35" s="101">
        <v>1400</v>
      </c>
      <c r="K35" s="98" t="s">
        <v>106295</v>
      </c>
      <c r="L35" s="98" t="s">
        <v>106296</v>
      </c>
      <c r="M35" s="98" t="s">
        <v>106297</v>
      </c>
      <c r="N35" s="98" t="s">
        <v>106298</v>
      </c>
      <c r="O35" s="101">
        <v>25</v>
      </c>
      <c r="P35" s="101">
        <v>25</v>
      </c>
      <c r="Q35" s="101">
        <v>0</v>
      </c>
      <c r="R35" s="101">
        <v>1020</v>
      </c>
    </row>
    <row r="36">
      <c r="L36" s="98" t="s">
        <v>106299</v>
      </c>
      <c r="M36" s="98" t="s">
        <v>106300</v>
      </c>
      <c r="N36" s="98" t="s">
        <v>106301</v>
      </c>
      <c r="O36" s="101">
        <v>1245</v>
      </c>
      <c r="P36" s="101">
        <v>1245</v>
      </c>
    </row>
    <row r="37">
      <c r="K37" s="96" t="s">
        <v>106302</v>
      </c>
      <c r="O37" s="85">
        <f>SUM(O35:O36)</f>
      </c>
      <c r="P37" s="85">
        <f>SUM(P35:P36)</f>
      </c>
    </row>
    <row r="38">
      <c r="A38" s="98" t="s">
        <v>106303</v>
      </c>
      <c r="B38" s="98" t="s">
        <v>106304</v>
      </c>
      <c r="C38" s="100">
        <v>975</v>
      </c>
      <c r="D38" s="98" t="s">
        <v>106305</v>
      </c>
      <c r="E38" s="98" t="s">
        <v>106306</v>
      </c>
      <c r="F38" s="104">
        <v>40810</v>
      </c>
      <c r="G38" s="104">
        <v>45597</v>
      </c>
      <c r="H38" s="104">
        <v>45961</v>
      </c>
      <c r="J38" s="101">
        <v>1400</v>
      </c>
      <c r="K38" s="98" t="s">
        <v>106307</v>
      </c>
      <c r="L38" s="98" t="s">
        <v>106308</v>
      </c>
      <c r="M38" s="98" t="s">
        <v>106309</v>
      </c>
      <c r="N38" s="98" t="s">
        <v>106310</v>
      </c>
      <c r="O38" s="101">
        <v>25</v>
      </c>
      <c r="P38" s="101">
        <v>25</v>
      </c>
      <c r="Q38" s="101">
        <v>-0.77000000000000002</v>
      </c>
      <c r="R38" s="101">
        <v>975</v>
      </c>
    </row>
    <row r="39">
      <c r="L39" s="98" t="s">
        <v>106311</v>
      </c>
      <c r="M39" s="98" t="s">
        <v>106312</v>
      </c>
      <c r="N39" s="98" t="s">
        <v>106313</v>
      </c>
      <c r="O39" s="101">
        <v>1245</v>
      </c>
      <c r="P39" s="101">
        <v>1245</v>
      </c>
    </row>
    <row r="40">
      <c r="K40" s="96" t="s">
        <v>106314</v>
      </c>
      <c r="O40" s="85">
        <f>SUM(O38:O39)</f>
      </c>
      <c r="P40" s="85">
        <f>SUM(P38:P39)</f>
      </c>
    </row>
    <row r="41">
      <c r="A41" s="98" t="s">
        <v>106315</v>
      </c>
      <c r="B41" s="98" t="s">
        <v>106316</v>
      </c>
      <c r="C41" s="100">
        <v>705</v>
      </c>
      <c r="D41" s="98" t="s">
        <v>106317</v>
      </c>
      <c r="E41" s="98" t="s">
        <v>106318</v>
      </c>
      <c r="F41" s="104">
        <v>41609</v>
      </c>
      <c r="G41" s="104">
        <v>45629</v>
      </c>
      <c r="H41" s="104">
        <v>45993</v>
      </c>
      <c r="J41" s="101">
        <v>1200</v>
      </c>
      <c r="K41" s="98" t="s">
        <v>106319</v>
      </c>
      <c r="L41" s="98" t="s">
        <v>106320</v>
      </c>
      <c r="M41" s="98" t="s">
        <v>106321</v>
      </c>
      <c r="N41" s="98" t="s">
        <v>106322</v>
      </c>
      <c r="O41" s="101">
        <v>25</v>
      </c>
      <c r="P41" s="101">
        <v>25</v>
      </c>
      <c r="Q41" s="101">
        <v>0</v>
      </c>
      <c r="R41" s="101">
        <v>800</v>
      </c>
    </row>
    <row r="42">
      <c r="L42" s="98" t="s">
        <v>106323</v>
      </c>
      <c r="M42" s="98" t="s">
        <v>106324</v>
      </c>
      <c r="N42" s="98" t="s">
        <v>106325</v>
      </c>
      <c r="O42" s="101">
        <v>1070</v>
      </c>
      <c r="P42" s="101">
        <v>1070</v>
      </c>
    </row>
    <row r="43">
      <c r="K43" s="96" t="s">
        <v>106326</v>
      </c>
      <c r="O43" s="85">
        <f>SUM(O41:O42)</f>
      </c>
      <c r="P43" s="85">
        <f>SUM(P41:P42)</f>
      </c>
    </row>
    <row r="44">
      <c r="A44" s="98" t="s">
        <v>106327</v>
      </c>
      <c r="B44" s="98" t="s">
        <v>106328</v>
      </c>
      <c r="C44" s="100">
        <v>805</v>
      </c>
      <c r="D44" s="98" t="s">
        <v>106329</v>
      </c>
      <c r="E44" s="98" t="s">
        <v>106330</v>
      </c>
      <c r="F44" s="104">
        <v>45576</v>
      </c>
      <c r="G44" s="104">
        <v>45576</v>
      </c>
      <c r="H44" s="104">
        <v>45961</v>
      </c>
      <c r="J44" s="101">
        <v>1275</v>
      </c>
      <c r="K44" s="98" t="s">
        <v>106331</v>
      </c>
      <c r="L44" s="98" t="s">
        <v>106332</v>
      </c>
      <c r="M44" s="98" t="s">
        <v>106333</v>
      </c>
      <c r="N44" s="98" t="s">
        <v>106334</v>
      </c>
      <c r="O44" s="101">
        <v>25</v>
      </c>
      <c r="P44" s="101">
        <v>25</v>
      </c>
      <c r="Q44" s="101">
        <v>0</v>
      </c>
      <c r="R44" s="101">
        <v>1275</v>
      </c>
    </row>
    <row r="45">
      <c r="L45" s="98" t="s">
        <v>106335</v>
      </c>
      <c r="M45" s="98" t="s">
        <v>106336</v>
      </c>
      <c r="N45" s="98" t="s">
        <v>106337</v>
      </c>
      <c r="O45" s="101">
        <v>1250</v>
      </c>
      <c r="P45" s="101">
        <v>1250</v>
      </c>
    </row>
    <row r="46">
      <c r="K46" s="96" t="s">
        <v>106338</v>
      </c>
      <c r="O46" s="85">
        <f>SUM(O44:O45)</f>
      </c>
      <c r="P46" s="85">
        <f>SUM(P44:P45)</f>
      </c>
    </row>
    <row r="47">
      <c r="A47" s="98" t="s">
        <v>106339</v>
      </c>
      <c r="B47" s="98" t="s">
        <v>106340</v>
      </c>
      <c r="C47" s="100">
        <v>975</v>
      </c>
      <c r="D47" s="98" t="s">
        <v>106341</v>
      </c>
      <c r="E47" s="98" t="s">
        <v>106342</v>
      </c>
      <c r="F47" s="104">
        <v>42839</v>
      </c>
      <c r="G47" s="104">
        <v>45413</v>
      </c>
      <c r="H47" s="104">
        <v>45777</v>
      </c>
      <c r="J47" s="101">
        <v>1400</v>
      </c>
      <c r="K47" s="98" t="s">
        <v>106343</v>
      </c>
      <c r="L47" s="98" t="s">
        <v>106344</v>
      </c>
      <c r="M47" s="98" t="s">
        <v>106345</v>
      </c>
      <c r="N47" s="98" t="s">
        <v>106346</v>
      </c>
      <c r="O47" s="101">
        <v>25</v>
      </c>
      <c r="P47" s="101">
        <v>25</v>
      </c>
      <c r="Q47" s="101">
        <v>0</v>
      </c>
      <c r="R47" s="101">
        <v>1020</v>
      </c>
    </row>
    <row r="48">
      <c r="L48" s="98" t="s">
        <v>106347</v>
      </c>
      <c r="M48" s="98" t="s">
        <v>106348</v>
      </c>
      <c r="N48" s="98" t="s">
        <v>106349</v>
      </c>
      <c r="O48" s="101">
        <v>1215</v>
      </c>
      <c r="P48" s="101">
        <v>1215</v>
      </c>
    </row>
    <row r="49">
      <c r="L49" s="98" t="s">
        <v>106350</v>
      </c>
      <c r="M49" s="98" t="s">
        <v>106351</v>
      </c>
      <c r="N49" s="98" t="s">
        <v>106352</v>
      </c>
      <c r="O49" s="101">
        <v>25</v>
      </c>
      <c r="P49" s="101">
        <v>0</v>
      </c>
    </row>
    <row r="50">
      <c r="K50" s="96" t="s">
        <v>106353</v>
      </c>
      <c r="O50" s="85">
        <f>SUM(O47:O49)</f>
      </c>
      <c r="P50" s="85">
        <f>SUM(P47:P49)</f>
      </c>
    </row>
    <row r="51">
      <c r="A51" s="98" t="s">
        <v>106354</v>
      </c>
      <c r="B51" s="98" t="s">
        <v>106355</v>
      </c>
      <c r="C51" s="100">
        <v>975</v>
      </c>
      <c r="D51" s="98" t="s">
        <v>106356</v>
      </c>
      <c r="E51" s="98" t="s">
        <v>106357</v>
      </c>
      <c r="F51" s="104">
        <v>41548</v>
      </c>
      <c r="G51" s="104">
        <v>45566</v>
      </c>
      <c r="H51" s="104">
        <v>45930</v>
      </c>
      <c r="J51" s="101">
        <v>1400</v>
      </c>
      <c r="K51" s="98" t="s">
        <v>106358</v>
      </c>
      <c r="L51" s="98" t="s">
        <v>106359</v>
      </c>
      <c r="M51" s="98" t="s">
        <v>106360</v>
      </c>
      <c r="N51" s="98" t="s">
        <v>106361</v>
      </c>
      <c r="O51" s="101">
        <v>25</v>
      </c>
      <c r="P51" s="101">
        <v>25</v>
      </c>
      <c r="Q51" s="101">
        <v>196</v>
      </c>
      <c r="R51" s="101">
        <v>975</v>
      </c>
    </row>
    <row r="52">
      <c r="L52" s="98" t="s">
        <v>106362</v>
      </c>
      <c r="M52" s="98" t="s">
        <v>106363</v>
      </c>
      <c r="N52" s="98" t="s">
        <v>106364</v>
      </c>
      <c r="O52" s="101">
        <v>1245</v>
      </c>
      <c r="P52" s="101">
        <v>1245</v>
      </c>
    </row>
    <row r="53">
      <c r="K53" s="96" t="s">
        <v>106365</v>
      </c>
      <c r="O53" s="85">
        <f>SUM(O51:O52)</f>
      </c>
      <c r="P53" s="85">
        <f>SUM(P51:P52)</f>
      </c>
    </row>
    <row r="54">
      <c r="A54" s="98" t="s">
        <v>106366</v>
      </c>
      <c r="B54" s="98" t="s">
        <v>106367</v>
      </c>
      <c r="C54" s="100">
        <v>835</v>
      </c>
      <c r="D54" s="98" t="s">
        <v>106368</v>
      </c>
      <c r="E54" s="98" t="s">
        <v>106369</v>
      </c>
      <c r="F54" s="104">
        <v>43630</v>
      </c>
      <c r="G54" s="104">
        <v>45474</v>
      </c>
      <c r="H54" s="104">
        <v>45838</v>
      </c>
      <c r="J54" s="101">
        <v>1300</v>
      </c>
      <c r="K54" s="98" t="s">
        <v>106370</v>
      </c>
      <c r="L54" s="98" t="s">
        <v>106371</v>
      </c>
      <c r="M54" s="98" t="s">
        <v>106372</v>
      </c>
      <c r="N54" s="98" t="s">
        <v>106373</v>
      </c>
      <c r="O54" s="101">
        <v>25</v>
      </c>
      <c r="P54" s="101">
        <v>25</v>
      </c>
      <c r="Q54" s="101">
        <v>0</v>
      </c>
      <c r="R54" s="101">
        <v>1025</v>
      </c>
    </row>
    <row r="55">
      <c r="L55" s="98" t="s">
        <v>106374</v>
      </c>
      <c r="M55" s="98" t="s">
        <v>106375</v>
      </c>
      <c r="N55" s="98" t="s">
        <v>106376</v>
      </c>
      <c r="O55" s="101">
        <v>1190</v>
      </c>
      <c r="P55" s="101">
        <v>1190</v>
      </c>
    </row>
    <row r="56">
      <c r="K56" s="96" t="s">
        <v>106377</v>
      </c>
      <c r="O56" s="85">
        <f>SUM(O54:O55)</f>
      </c>
      <c r="P56" s="85">
        <f>SUM(P54:P55)</f>
      </c>
    </row>
    <row r="57">
      <c r="A57" s="98" t="s">
        <v>106378</v>
      </c>
      <c r="B57" s="98" t="s">
        <v>106379</v>
      </c>
      <c r="C57" s="100">
        <v>835</v>
      </c>
      <c r="D57" s="98" t="s">
        <v>106380</v>
      </c>
      <c r="E57" s="98" t="s">
        <v>106381</v>
      </c>
      <c r="F57" s="104">
        <v>44792</v>
      </c>
      <c r="G57" s="104">
        <v>45593</v>
      </c>
      <c r="H57" s="104">
        <v>45957</v>
      </c>
      <c r="J57" s="101">
        <v>1300</v>
      </c>
      <c r="K57" s="98" t="s">
        <v>106382</v>
      </c>
      <c r="L57" s="98" t="s">
        <v>106383</v>
      </c>
      <c r="M57" s="98" t="s">
        <v>106384</v>
      </c>
      <c r="N57" s="98" t="s">
        <v>106385</v>
      </c>
      <c r="O57" s="101">
        <v>25</v>
      </c>
      <c r="P57" s="101">
        <v>25</v>
      </c>
      <c r="Q57" s="101">
        <v>-2.02</v>
      </c>
      <c r="R57" s="101">
        <v>1200</v>
      </c>
    </row>
    <row r="58">
      <c r="L58" s="98" t="s">
        <v>106386</v>
      </c>
      <c r="M58" s="98" t="s">
        <v>106387</v>
      </c>
      <c r="N58" s="98" t="s">
        <v>106388</v>
      </c>
      <c r="O58" s="101">
        <v>1325</v>
      </c>
      <c r="P58" s="101">
        <v>1325</v>
      </c>
    </row>
    <row r="59">
      <c r="K59" s="96" t="s">
        <v>106389</v>
      </c>
      <c r="O59" s="85">
        <f>SUM(O57:O58)</f>
      </c>
      <c r="P59" s="85">
        <f>SUM(P57:P58)</f>
      </c>
    </row>
    <row r="60">
      <c r="A60" s="98" t="s">
        <v>106390</v>
      </c>
      <c r="B60" s="98" t="s">
        <v>106391</v>
      </c>
      <c r="C60" s="100">
        <v>835</v>
      </c>
      <c r="D60" s="98" t="s">
        <v>106392</v>
      </c>
      <c r="E60" s="98" t="s">
        <v>106393</v>
      </c>
      <c r="F60" s="104">
        <v>45611</v>
      </c>
      <c r="G60" s="104">
        <v>45611</v>
      </c>
      <c r="H60" s="104">
        <v>45991</v>
      </c>
      <c r="J60" s="101">
        <v>1300</v>
      </c>
      <c r="K60" s="98" t="s">
        <v>106394</v>
      </c>
      <c r="L60" s="98" t="s">
        <v>106395</v>
      </c>
      <c r="M60" s="98" t="s">
        <v>106396</v>
      </c>
      <c r="N60" s="98" t="s">
        <v>106397</v>
      </c>
      <c r="O60" s="101">
        <v>25</v>
      </c>
      <c r="P60" s="101">
        <v>25</v>
      </c>
      <c r="Q60" s="101">
        <v>0</v>
      </c>
      <c r="R60" s="101">
        <v>1300</v>
      </c>
    </row>
    <row r="61">
      <c r="L61" s="98" t="s">
        <v>106398</v>
      </c>
      <c r="M61" s="98" t="s">
        <v>106399</v>
      </c>
      <c r="N61" s="98" t="s">
        <v>106400</v>
      </c>
      <c r="O61" s="101">
        <v>1275</v>
      </c>
      <c r="P61" s="101">
        <v>1275</v>
      </c>
    </row>
    <row r="62">
      <c r="K62" s="96" t="s">
        <v>106401</v>
      </c>
      <c r="O62" s="85">
        <f>SUM(O60:O61)</f>
      </c>
      <c r="P62" s="85">
        <f>SUM(P60:P61)</f>
      </c>
    </row>
    <row r="63">
      <c r="A63" s="98" t="s">
        <v>106402</v>
      </c>
      <c r="B63" s="98" t="s">
        <v>106403</v>
      </c>
      <c r="C63" s="100">
        <v>835</v>
      </c>
      <c r="D63" s="98" t="s">
        <v>106404</v>
      </c>
      <c r="E63" s="98" t="s">
        <v>106405</v>
      </c>
      <c r="F63" s="104">
        <v>41530</v>
      </c>
      <c r="G63" s="104">
        <v>45566</v>
      </c>
      <c r="H63" s="104">
        <v>45930</v>
      </c>
      <c r="J63" s="101">
        <v>1300</v>
      </c>
      <c r="K63" s="98" t="s">
        <v>106406</v>
      </c>
      <c r="L63" s="98" t="s">
        <v>106407</v>
      </c>
      <c r="M63" s="98" t="s">
        <v>106408</v>
      </c>
      <c r="N63" s="98" t="s">
        <v>106409</v>
      </c>
      <c r="O63" s="101">
        <v>25</v>
      </c>
      <c r="P63" s="101">
        <v>25</v>
      </c>
      <c r="Q63" s="101">
        <v>0</v>
      </c>
      <c r="R63" s="101">
        <v>925</v>
      </c>
    </row>
    <row r="64">
      <c r="L64" s="98" t="s">
        <v>106410</v>
      </c>
      <c r="M64" s="98" t="s">
        <v>106411</v>
      </c>
      <c r="N64" s="98" t="s">
        <v>106412</v>
      </c>
      <c r="O64" s="101">
        <v>1190</v>
      </c>
      <c r="P64" s="101">
        <v>1190</v>
      </c>
    </row>
    <row r="65">
      <c r="K65" s="96" t="s">
        <v>106413</v>
      </c>
      <c r="O65" s="85">
        <f>SUM(O63:O64)</f>
      </c>
      <c r="P65" s="85">
        <f>SUM(P63:P64)</f>
      </c>
    </row>
    <row r="66">
      <c r="A66" s="98" t="s">
        <v>106414</v>
      </c>
      <c r="B66" s="98" t="s">
        <v>106415</v>
      </c>
      <c r="C66" s="100">
        <v>975</v>
      </c>
      <c r="D66" s="98" t="s">
        <v>106416</v>
      </c>
      <c r="E66" s="98" t="s">
        <v>106417</v>
      </c>
      <c r="F66" s="104">
        <v>45611</v>
      </c>
      <c r="G66" s="104">
        <v>45611</v>
      </c>
      <c r="H66" s="104">
        <v>45975</v>
      </c>
      <c r="J66" s="101">
        <v>1400</v>
      </c>
      <c r="K66" s="98" t="s">
        <v>106418</v>
      </c>
      <c r="L66" s="98" t="s">
        <v>106419</v>
      </c>
      <c r="M66" s="98" t="s">
        <v>106420</v>
      </c>
      <c r="N66" s="98" t="s">
        <v>106421</v>
      </c>
      <c r="O66" s="101">
        <v>25</v>
      </c>
      <c r="P66" s="101">
        <v>25</v>
      </c>
      <c r="Q66" s="101">
        <v>0</v>
      </c>
      <c r="R66" s="101">
        <v>1400</v>
      </c>
    </row>
    <row r="67">
      <c r="L67" s="98" t="s">
        <v>106422</v>
      </c>
      <c r="M67" s="98" t="s">
        <v>106423</v>
      </c>
      <c r="N67" s="98" t="s">
        <v>106424</v>
      </c>
      <c r="O67" s="101">
        <v>1375</v>
      </c>
      <c r="P67" s="101">
        <v>1375</v>
      </c>
    </row>
    <row r="68">
      <c r="K68" s="96" t="s">
        <v>106425</v>
      </c>
      <c r="O68" s="85">
        <f>SUM(O66:O67)</f>
      </c>
      <c r="P68" s="85">
        <f>SUM(P66:P67)</f>
      </c>
    </row>
    <row r="69">
      <c r="A69" s="98" t="s">
        <v>106426</v>
      </c>
      <c r="B69" s="98" t="s">
        <v>106427</v>
      </c>
      <c r="C69" s="100">
        <v>975</v>
      </c>
      <c r="D69" s="98" t="s">
        <v>106428</v>
      </c>
      <c r="E69" s="98" t="s">
        <v>106429</v>
      </c>
      <c r="F69" s="104">
        <v>42168</v>
      </c>
      <c r="G69" s="104">
        <v>45717</v>
      </c>
      <c r="H69" s="104">
        <v>46081</v>
      </c>
      <c r="J69" s="101">
        <v>1400</v>
      </c>
      <c r="K69" s="98" t="s">
        <v>106430</v>
      </c>
      <c r="L69" s="98" t="s">
        <v>106431</v>
      </c>
      <c r="M69" s="98" t="s">
        <v>106432</v>
      </c>
      <c r="N69" s="98" t="s">
        <v>106433</v>
      </c>
      <c r="O69" s="101">
        <v>25</v>
      </c>
      <c r="P69" s="101">
        <v>25</v>
      </c>
      <c r="Q69" s="101">
        <v>-1250</v>
      </c>
      <c r="R69" s="101">
        <v>1005</v>
      </c>
    </row>
    <row r="70">
      <c r="L70" s="98" t="s">
        <v>106434</v>
      </c>
      <c r="M70" s="98" t="s">
        <v>106435</v>
      </c>
      <c r="N70" s="98" t="s">
        <v>106436</v>
      </c>
      <c r="O70" s="101">
        <v>1275</v>
      </c>
      <c r="P70" s="101">
        <v>1275</v>
      </c>
    </row>
    <row r="71">
      <c r="K71" s="96" t="s">
        <v>106437</v>
      </c>
      <c r="O71" s="85">
        <f>SUM(O69:O70)</f>
      </c>
      <c r="P71" s="85">
        <f>SUM(P69:P70)</f>
      </c>
    </row>
    <row r="72">
      <c r="A72" s="98" t="s">
        <v>106438</v>
      </c>
      <c r="B72" s="98" t="s">
        <v>106439</v>
      </c>
      <c r="C72" s="100">
        <v>705</v>
      </c>
      <c r="D72" s="98" t="s">
        <v>106440</v>
      </c>
      <c r="E72" s="98" t="s">
        <v>106441</v>
      </c>
      <c r="F72" s="104">
        <v>45184</v>
      </c>
      <c r="G72" s="104">
        <v>45566</v>
      </c>
      <c r="H72" s="104">
        <v>45930</v>
      </c>
      <c r="J72" s="101">
        <v>1200</v>
      </c>
      <c r="K72" s="98" t="s">
        <v>106442</v>
      </c>
      <c r="L72" s="98" t="s">
        <v>106443</v>
      </c>
      <c r="M72" s="98" t="s">
        <v>106444</v>
      </c>
      <c r="N72" s="98" t="s">
        <v>106445</v>
      </c>
      <c r="O72" s="101">
        <v>25</v>
      </c>
      <c r="P72" s="101">
        <v>25</v>
      </c>
      <c r="Q72" s="101">
        <v>0</v>
      </c>
      <c r="R72" s="101">
        <v>1150</v>
      </c>
    </row>
    <row r="73">
      <c r="L73" s="98" t="s">
        <v>106446</v>
      </c>
      <c r="M73" s="98" t="s">
        <v>106447</v>
      </c>
      <c r="N73" s="98" t="s">
        <v>106448</v>
      </c>
      <c r="O73" s="101">
        <v>1175</v>
      </c>
      <c r="P73" s="101">
        <v>1175</v>
      </c>
    </row>
    <row r="74">
      <c r="K74" s="96" t="s">
        <v>106449</v>
      </c>
      <c r="O74" s="85">
        <f>SUM(O72:O73)</f>
      </c>
      <c r="P74" s="85">
        <f>SUM(P72:P73)</f>
      </c>
    </row>
    <row r="75">
      <c r="A75" s="98" t="s">
        <v>106450</v>
      </c>
      <c r="B75" s="98" t="s">
        <v>106451</v>
      </c>
      <c r="C75" s="100">
        <v>805</v>
      </c>
      <c r="D75" s="98" t="s">
        <v>106452</v>
      </c>
      <c r="E75" s="98" t="s">
        <v>106453</v>
      </c>
      <c r="F75" s="104">
        <v>44498</v>
      </c>
      <c r="G75" s="104">
        <v>45597</v>
      </c>
      <c r="H75" s="104">
        <v>45961</v>
      </c>
      <c r="J75" s="101">
        <v>1275</v>
      </c>
      <c r="K75" s="98" t="s">
        <v>106454</v>
      </c>
      <c r="L75" s="98" t="s">
        <v>106455</v>
      </c>
      <c r="M75" s="98" t="s">
        <v>106456</v>
      </c>
      <c r="N75" s="98" t="s">
        <v>106457</v>
      </c>
      <c r="O75" s="101">
        <v>25</v>
      </c>
      <c r="P75" s="101">
        <v>25</v>
      </c>
      <c r="Q75" s="101">
        <v>0</v>
      </c>
      <c r="R75" s="101">
        <v>1150</v>
      </c>
    </row>
    <row r="76">
      <c r="L76" s="98" t="s">
        <v>106458</v>
      </c>
      <c r="M76" s="98" t="s">
        <v>106459</v>
      </c>
      <c r="N76" s="98" t="s">
        <v>106460</v>
      </c>
      <c r="O76" s="101">
        <v>1255</v>
      </c>
      <c r="P76" s="101">
        <v>1255</v>
      </c>
    </row>
    <row r="77">
      <c r="K77" s="96" t="s">
        <v>106461</v>
      </c>
      <c r="O77" s="85">
        <f>SUM(O75:O76)</f>
      </c>
      <c r="P77" s="85">
        <f>SUM(P75:P76)</f>
      </c>
    </row>
    <row r="78">
      <c r="A78" s="98" t="s">
        <v>106462</v>
      </c>
      <c r="B78" s="98" t="s">
        <v>106463</v>
      </c>
      <c r="C78" s="100">
        <v>975</v>
      </c>
      <c r="D78" s="98" t="s">
        <v>106464</v>
      </c>
      <c r="E78" s="98" t="s">
        <v>106465</v>
      </c>
      <c r="F78" s="104">
        <v>41944</v>
      </c>
      <c r="G78" s="104">
        <v>45444</v>
      </c>
      <c r="H78" s="104">
        <v>45808</v>
      </c>
      <c r="J78" s="101">
        <v>1400</v>
      </c>
      <c r="K78" s="98" t="s">
        <v>106466</v>
      </c>
      <c r="L78" s="98" t="s">
        <v>106467</v>
      </c>
      <c r="M78" s="98" t="s">
        <v>106468</v>
      </c>
      <c r="N78" s="98" t="s">
        <v>106469</v>
      </c>
      <c r="O78" s="101">
        <v>25</v>
      </c>
      <c r="P78" s="101">
        <v>25</v>
      </c>
      <c r="Q78" s="101">
        <v>0</v>
      </c>
      <c r="R78" s="101">
        <v>0</v>
      </c>
    </row>
    <row r="79">
      <c r="L79" s="98" t="s">
        <v>106470</v>
      </c>
      <c r="M79" s="98" t="s">
        <v>106471</v>
      </c>
      <c r="N79" s="98" t="s">
        <v>106472</v>
      </c>
      <c r="O79" s="101">
        <v>1355</v>
      </c>
      <c r="P79" s="101">
        <v>1355</v>
      </c>
    </row>
    <row r="80">
      <c r="K80" s="96" t="s">
        <v>106473</v>
      </c>
      <c r="O80" s="85">
        <f>SUM(O78:O79)</f>
      </c>
      <c r="P80" s="85">
        <f>SUM(P78:P79)</f>
      </c>
    </row>
    <row r="81">
      <c r="A81" s="98" t="s">
        <v>106474</v>
      </c>
      <c r="B81" s="98" t="s">
        <v>106475</v>
      </c>
      <c r="C81" s="100">
        <v>975</v>
      </c>
      <c r="D81" s="98" t="s">
        <v>106476</v>
      </c>
      <c r="E81" s="98" t="s">
        <v>106477</v>
      </c>
      <c r="F81" s="104">
        <v>43617</v>
      </c>
      <c r="G81" s="104">
        <v>45444</v>
      </c>
      <c r="H81" s="104">
        <v>45808</v>
      </c>
      <c r="J81" s="101">
        <v>1400</v>
      </c>
      <c r="K81" s="98" t="s">
        <v>106478</v>
      </c>
      <c r="L81" s="98" t="s">
        <v>106479</v>
      </c>
      <c r="M81" s="98" t="s">
        <v>106480</v>
      </c>
      <c r="N81" s="98" t="s">
        <v>106481</v>
      </c>
      <c r="O81" s="101">
        <v>25</v>
      </c>
      <c r="P81" s="101">
        <v>25</v>
      </c>
      <c r="Q81" s="101">
        <v>0</v>
      </c>
      <c r="R81" s="101">
        <v>1095</v>
      </c>
    </row>
    <row r="82">
      <c r="L82" s="98" t="s">
        <v>106482</v>
      </c>
      <c r="M82" s="98" t="s">
        <v>106483</v>
      </c>
      <c r="N82" s="98" t="s">
        <v>106484</v>
      </c>
      <c r="O82" s="101">
        <v>1240</v>
      </c>
      <c r="P82" s="101">
        <v>1240</v>
      </c>
    </row>
    <row r="83">
      <c r="K83" s="96" t="s">
        <v>106485</v>
      </c>
      <c r="O83" s="85">
        <f>SUM(O81:O82)</f>
      </c>
      <c r="P83" s="85">
        <f>SUM(P81:P82)</f>
      </c>
    </row>
    <row r="84">
      <c r="A84" s="98" t="s">
        <v>106486</v>
      </c>
      <c r="B84" s="98" t="s">
        <v>106487</v>
      </c>
      <c r="C84" s="100">
        <v>835</v>
      </c>
      <c r="D84" s="98" t="s">
        <v>106488</v>
      </c>
      <c r="E84" s="98" t="s">
        <v>106489</v>
      </c>
      <c r="F84" s="104">
        <v>40544</v>
      </c>
      <c r="G84" s="104">
        <v>45658</v>
      </c>
      <c r="H84" s="104">
        <v>46022</v>
      </c>
      <c r="J84" s="101">
        <v>1300</v>
      </c>
      <c r="K84" s="98" t="s">
        <v>106490</v>
      </c>
      <c r="L84" s="98" t="s">
        <v>106491</v>
      </c>
      <c r="M84" s="98" t="s">
        <v>106492</v>
      </c>
      <c r="N84" s="98" t="s">
        <v>106493</v>
      </c>
      <c r="O84" s="101">
        <v>25</v>
      </c>
      <c r="P84" s="101">
        <v>25</v>
      </c>
      <c r="Q84" s="101">
        <v>0</v>
      </c>
      <c r="R84" s="101">
        <v>915</v>
      </c>
    </row>
    <row r="85">
      <c r="L85" s="98" t="s">
        <v>106494</v>
      </c>
      <c r="M85" s="98" t="s">
        <v>106495</v>
      </c>
      <c r="N85" s="98" t="s">
        <v>106496</v>
      </c>
      <c r="O85" s="101">
        <v>1185</v>
      </c>
      <c r="P85" s="101">
        <v>1185</v>
      </c>
    </row>
    <row r="86">
      <c r="K86" s="96" t="s">
        <v>106497</v>
      </c>
      <c r="O86" s="85">
        <f>SUM(O84:O85)</f>
      </c>
      <c r="P86" s="85">
        <f>SUM(P84:P85)</f>
      </c>
    </row>
    <row r="87">
      <c r="A87" s="98" t="s">
        <v>106498</v>
      </c>
      <c r="B87" s="98" t="s">
        <v>106499</v>
      </c>
      <c r="C87" s="100">
        <v>835</v>
      </c>
      <c r="D87" s="98" t="s">
        <v>106500</v>
      </c>
      <c r="E87" s="98" t="s">
        <v>106501</v>
      </c>
      <c r="F87" s="104">
        <v>40558</v>
      </c>
      <c r="G87" s="104">
        <v>45689</v>
      </c>
      <c r="H87" s="104">
        <v>46053</v>
      </c>
      <c r="J87" s="101">
        <v>1300</v>
      </c>
      <c r="K87" s="98" t="s">
        <v>106502</v>
      </c>
      <c r="L87" s="98" t="s">
        <v>106503</v>
      </c>
      <c r="M87" s="98" t="s">
        <v>106504</v>
      </c>
      <c r="N87" s="98" t="s">
        <v>106505</v>
      </c>
      <c r="O87" s="101">
        <v>25</v>
      </c>
      <c r="P87" s="101">
        <v>25</v>
      </c>
      <c r="Q87" s="101">
        <v>0</v>
      </c>
      <c r="R87" s="101">
        <v>925</v>
      </c>
    </row>
    <row r="88">
      <c r="L88" s="98" t="s">
        <v>106506</v>
      </c>
      <c r="M88" s="98" t="s">
        <v>106507</v>
      </c>
      <c r="N88" s="98" t="s">
        <v>106508</v>
      </c>
      <c r="O88" s="101">
        <v>1190</v>
      </c>
      <c r="P88" s="101">
        <v>1190</v>
      </c>
    </row>
    <row r="89">
      <c r="K89" s="96" t="s">
        <v>106509</v>
      </c>
      <c r="O89" s="85">
        <f>SUM(O87:O88)</f>
      </c>
      <c r="P89" s="85">
        <f>SUM(P87:P88)</f>
      </c>
    </row>
    <row r="90">
      <c r="A90" s="98" t="s">
        <v>106510</v>
      </c>
      <c r="B90" s="98" t="s">
        <v>106511</v>
      </c>
      <c r="C90" s="100">
        <v>835</v>
      </c>
      <c r="D90" s="98" t="s">
        <v>106512</v>
      </c>
      <c r="E90" s="98" t="s">
        <v>106513</v>
      </c>
      <c r="F90" s="104">
        <v>42594</v>
      </c>
      <c r="G90" s="104">
        <v>45536</v>
      </c>
      <c r="H90" s="104">
        <v>45900</v>
      </c>
      <c r="J90" s="101">
        <v>1275</v>
      </c>
      <c r="K90" s="98" t="s">
        <v>106514</v>
      </c>
      <c r="L90" s="98" t="s">
        <v>106515</v>
      </c>
      <c r="M90" s="98" t="s">
        <v>106516</v>
      </c>
      <c r="N90" s="98" t="s">
        <v>106517</v>
      </c>
      <c r="O90" s="101">
        <v>1190</v>
      </c>
      <c r="P90" s="101">
        <v>1190</v>
      </c>
      <c r="Q90" s="101">
        <v>0</v>
      </c>
      <c r="R90" s="101">
        <v>950</v>
      </c>
    </row>
    <row r="91">
      <c r="L91" s="98" t="s">
        <v>106518</v>
      </c>
      <c r="M91" s="98" t="s">
        <v>106519</v>
      </c>
      <c r="N91" s="98" t="s">
        <v>106520</v>
      </c>
      <c r="O91" s="101">
        <v>25</v>
      </c>
      <c r="P91" s="101">
        <v>0</v>
      </c>
    </row>
    <row r="92">
      <c r="K92" s="96" t="s">
        <v>106521</v>
      </c>
      <c r="O92" s="85">
        <f>SUM(O90:O91)</f>
      </c>
      <c r="P92" s="85">
        <f>SUM(P90:P91)</f>
      </c>
    </row>
    <row r="93">
      <c r="A93" s="98" t="s">
        <v>106522</v>
      </c>
      <c r="B93" s="98" t="s">
        <v>106523</v>
      </c>
      <c r="C93" s="100">
        <v>835</v>
      </c>
      <c r="D93" s="98" t="s">
        <v>106524</v>
      </c>
      <c r="E93" s="98" t="s">
        <v>106525</v>
      </c>
      <c r="F93" s="104">
        <v>45429</v>
      </c>
      <c r="G93" s="104">
        <v>45429</v>
      </c>
      <c r="H93" s="104">
        <v>45808</v>
      </c>
      <c r="J93" s="101">
        <v>1275</v>
      </c>
      <c r="K93" s="98" t="s">
        <v>106526</v>
      </c>
      <c r="L93" s="98" t="s">
        <v>106527</v>
      </c>
      <c r="M93" s="98" t="s">
        <v>106528</v>
      </c>
      <c r="N93" s="98" t="s">
        <v>106529</v>
      </c>
      <c r="O93" s="101">
        <v>1275</v>
      </c>
      <c r="P93" s="101">
        <v>1275</v>
      </c>
      <c r="Q93" s="101">
        <v>0</v>
      </c>
      <c r="R93" s="101">
        <v>1275</v>
      </c>
    </row>
    <row r="94">
      <c r="K94" s="96" t="s">
        <v>106530</v>
      </c>
      <c r="O94" s="85">
        <f>SUM(O93:O93)</f>
      </c>
      <c r="P94" s="85">
        <f>SUM(P93:P93)</f>
      </c>
    </row>
    <row r="95">
      <c r="A95" s="98" t="s">
        <v>106531</v>
      </c>
      <c r="B95" s="98" t="s">
        <v>106532</v>
      </c>
      <c r="C95" s="100">
        <v>975</v>
      </c>
      <c r="D95" s="98" t="s">
        <v>106533</v>
      </c>
      <c r="E95" s="98" t="s">
        <v>106534</v>
      </c>
      <c r="F95" s="104">
        <v>42608</v>
      </c>
      <c r="G95" s="104">
        <v>45536</v>
      </c>
      <c r="H95" s="104">
        <v>45900</v>
      </c>
      <c r="J95" s="101">
        <v>1375</v>
      </c>
      <c r="K95" s="98" t="s">
        <v>106535</v>
      </c>
      <c r="L95" s="98" t="s">
        <v>106536</v>
      </c>
      <c r="M95" s="98" t="s">
        <v>106537</v>
      </c>
      <c r="N95" s="98" t="s">
        <v>106538</v>
      </c>
      <c r="O95" s="101">
        <v>1245</v>
      </c>
      <c r="P95" s="101">
        <v>1245</v>
      </c>
      <c r="Q95" s="101">
        <v>-19.969999999999999</v>
      </c>
      <c r="R95" s="101">
        <v>995</v>
      </c>
    </row>
    <row r="96">
      <c r="K96" s="96" t="s">
        <v>106539</v>
      </c>
      <c r="O96" s="85">
        <f>SUM(O95:O95)</f>
      </c>
      <c r="P96" s="85">
        <f>SUM(P95:P95)</f>
      </c>
    </row>
    <row r="97">
      <c r="A97" s="98" t="s">
        <v>106540</v>
      </c>
      <c r="B97" s="98" t="s">
        <v>106541</v>
      </c>
      <c r="C97" s="100">
        <v>975</v>
      </c>
      <c r="D97" s="98" t="s">
        <v>106542</v>
      </c>
      <c r="E97" s="98" t="s">
        <v>106543</v>
      </c>
      <c r="F97" s="104">
        <v>44796</v>
      </c>
      <c r="G97" s="104">
        <v>45536</v>
      </c>
      <c r="H97" s="104">
        <v>45900</v>
      </c>
      <c r="J97" s="101">
        <v>1375</v>
      </c>
      <c r="K97" s="98" t="s">
        <v>106544</v>
      </c>
      <c r="L97" s="98" t="s">
        <v>106545</v>
      </c>
      <c r="M97" s="98" t="s">
        <v>106546</v>
      </c>
      <c r="N97" s="98" t="s">
        <v>106547</v>
      </c>
      <c r="O97" s="101">
        <v>1375</v>
      </c>
      <c r="P97" s="101">
        <v>1375</v>
      </c>
      <c r="Q97" s="101">
        <v>0</v>
      </c>
      <c r="R97" s="101">
        <v>1275</v>
      </c>
    </row>
    <row r="98">
      <c r="K98" s="96" t="s">
        <v>106548</v>
      </c>
      <c r="O98" s="85">
        <f>SUM(O97:O97)</f>
      </c>
      <c r="P98" s="85">
        <f>SUM(P97:P97)</f>
      </c>
    </row>
    <row r="99">
      <c r="A99" s="98" t="s">
        <v>106549</v>
      </c>
      <c r="B99" s="98" t="s">
        <v>106550</v>
      </c>
      <c r="C99" s="100">
        <v>705</v>
      </c>
      <c r="D99" s="98" t="s">
        <v>106551</v>
      </c>
      <c r="E99" s="98" t="s">
        <v>106552</v>
      </c>
      <c r="F99" s="104">
        <v>40002</v>
      </c>
      <c r="G99" s="104">
        <v>45474</v>
      </c>
      <c r="H99" s="104">
        <v>45838</v>
      </c>
      <c r="J99" s="101">
        <v>1175</v>
      </c>
      <c r="K99" s="98" t="s">
        <v>106553</v>
      </c>
      <c r="L99" s="98" t="s">
        <v>106554</v>
      </c>
      <c r="M99" s="98" t="s">
        <v>106555</v>
      </c>
      <c r="N99" s="98" t="s">
        <v>106556</v>
      </c>
      <c r="O99" s="101">
        <v>1070</v>
      </c>
      <c r="P99" s="101">
        <v>1070</v>
      </c>
      <c r="Q99" s="101">
        <v>0</v>
      </c>
      <c r="R99" s="101">
        <v>775</v>
      </c>
    </row>
    <row r="100">
      <c r="K100" s="96" t="s">
        <v>106557</v>
      </c>
      <c r="O100" s="85">
        <f>SUM(O99:O99)</f>
      </c>
      <c r="P100" s="85">
        <f>SUM(P99:P99)</f>
      </c>
    </row>
    <row r="101">
      <c r="A101" s="98" t="s">
        <v>106558</v>
      </c>
      <c r="B101" s="98" t="s">
        <v>106559</v>
      </c>
      <c r="C101" s="100">
        <v>305</v>
      </c>
      <c r="D101" s="98" t="s">
        <v>106560</v>
      </c>
      <c r="E101" s="98" t="s">
        <v>106561</v>
      </c>
      <c r="F101" s="104">
        <v>45422</v>
      </c>
      <c r="G101" s="104">
        <v>45422</v>
      </c>
      <c r="H101" s="104">
        <v>45808</v>
      </c>
      <c r="I101" s="104">
        <v>45808</v>
      </c>
      <c r="J101" s="101">
        <v>1100</v>
      </c>
      <c r="K101" s="98" t="s">
        <v>106562</v>
      </c>
      <c r="L101" s="98" t="s">
        <v>106563</v>
      </c>
      <c r="M101" s="98" t="s">
        <v>106564</v>
      </c>
      <c r="N101" s="98" t="s">
        <v>106565</v>
      </c>
      <c r="O101" s="101">
        <v>1000</v>
      </c>
      <c r="P101" s="101">
        <v>1000</v>
      </c>
      <c r="Q101" s="101">
        <v>0</v>
      </c>
      <c r="R101" s="101">
        <v>1000</v>
      </c>
    </row>
    <row r="102">
      <c r="K102" s="96" t="s">
        <v>106566</v>
      </c>
      <c r="O102" s="85">
        <f>SUM(O101:O101)</f>
      </c>
      <c r="P102" s="85">
        <f>SUM(P101:P101)</f>
      </c>
    </row>
    <row r="103">
      <c r="A103" s="98" t="s">
        <v>106567</v>
      </c>
      <c r="B103" s="98" t="s">
        <v>106568</v>
      </c>
      <c r="C103" s="100">
        <v>975</v>
      </c>
      <c r="D103" s="98" t="s">
        <v>106569</v>
      </c>
      <c r="E103" s="98" t="s">
        <v>106570</v>
      </c>
      <c r="F103" s="104">
        <v>42262</v>
      </c>
      <c r="G103" s="104">
        <v>45566</v>
      </c>
      <c r="H103" s="104">
        <v>45930</v>
      </c>
      <c r="J103" s="101">
        <v>1375</v>
      </c>
      <c r="K103" s="98" t="s">
        <v>106571</v>
      </c>
      <c r="L103" s="98" t="s">
        <v>106572</v>
      </c>
      <c r="M103" s="98" t="s">
        <v>106573</v>
      </c>
      <c r="N103" s="98" t="s">
        <v>106574</v>
      </c>
      <c r="O103" s="101">
        <v>1245</v>
      </c>
      <c r="P103" s="101">
        <v>1245</v>
      </c>
      <c r="Q103" s="101">
        <v>0</v>
      </c>
      <c r="R103" s="101">
        <v>980</v>
      </c>
    </row>
    <row r="104">
      <c r="K104" s="96" t="s">
        <v>106575</v>
      </c>
      <c r="O104" s="85">
        <f>SUM(O103:O103)</f>
      </c>
      <c r="P104" s="85">
        <f>SUM(P103:P103)</f>
      </c>
    </row>
    <row r="105">
      <c r="A105" s="98" t="s">
        <v>106576</v>
      </c>
      <c r="B105" s="98" t="s">
        <v>106577</v>
      </c>
      <c r="C105" s="100">
        <v>975</v>
      </c>
      <c r="D105" s="98" t="s">
        <v>106578</v>
      </c>
      <c r="E105" s="98" t="s">
        <v>106579</v>
      </c>
      <c r="F105" s="104">
        <v>44700</v>
      </c>
      <c r="G105" s="104">
        <v>45444</v>
      </c>
      <c r="H105" s="104">
        <v>45808</v>
      </c>
      <c r="J105" s="101">
        <v>1375</v>
      </c>
      <c r="K105" s="98" t="s">
        <v>106580</v>
      </c>
      <c r="L105" s="98" t="s">
        <v>106581</v>
      </c>
      <c r="M105" s="98" t="s">
        <v>106582</v>
      </c>
      <c r="N105" s="98" t="s">
        <v>106583</v>
      </c>
      <c r="O105" s="101">
        <v>1355</v>
      </c>
      <c r="P105" s="101">
        <v>1355</v>
      </c>
      <c r="Q105" s="101">
        <v>0</v>
      </c>
      <c r="R105" s="101">
        <v>1275</v>
      </c>
    </row>
    <row r="106">
      <c r="K106" s="96" t="s">
        <v>106584</v>
      </c>
      <c r="O106" s="85">
        <f>SUM(O105:O105)</f>
      </c>
      <c r="P106" s="85">
        <f>SUM(P105:P105)</f>
      </c>
    </row>
    <row r="107">
      <c r="A107" s="98" t="s">
        <v>106585</v>
      </c>
      <c r="B107" s="98" t="s">
        <v>106586</v>
      </c>
      <c r="C107" s="100">
        <v>835</v>
      </c>
      <c r="D107" s="98" t="s">
        <v>106587</v>
      </c>
      <c r="E107" s="98" t="s">
        <v>106588</v>
      </c>
      <c r="F107" s="104">
        <v>40102</v>
      </c>
      <c r="G107" s="104">
        <v>45597</v>
      </c>
      <c r="H107" s="104">
        <v>45961</v>
      </c>
      <c r="J107" s="101">
        <v>1275</v>
      </c>
      <c r="K107" s="98" t="s">
        <v>106589</v>
      </c>
      <c r="L107" s="98" t="s">
        <v>106590</v>
      </c>
      <c r="M107" s="98" t="s">
        <v>106591</v>
      </c>
      <c r="N107" s="98" t="s">
        <v>106592</v>
      </c>
      <c r="O107" s="101">
        <v>1190</v>
      </c>
      <c r="P107" s="101">
        <v>1190</v>
      </c>
      <c r="Q107" s="101">
        <v>0</v>
      </c>
      <c r="R107" s="101">
        <v>900</v>
      </c>
    </row>
    <row r="108">
      <c r="K108" s="96" t="s">
        <v>106593</v>
      </c>
      <c r="O108" s="85">
        <f>SUM(O107:O107)</f>
      </c>
      <c r="P108" s="85">
        <f>SUM(P107:P107)</f>
      </c>
    </row>
    <row r="109">
      <c r="A109" s="98" t="s">
        <v>106594</v>
      </c>
      <c r="B109" s="98" t="s">
        <v>106595</v>
      </c>
      <c r="C109" s="100">
        <v>835</v>
      </c>
      <c r="D109" s="98" t="s">
        <v>106596</v>
      </c>
      <c r="E109" s="98" t="s">
        <v>106597</v>
      </c>
      <c r="F109" s="104">
        <v>45538</v>
      </c>
      <c r="G109" s="104">
        <v>45538</v>
      </c>
      <c r="H109" s="104">
        <v>45930</v>
      </c>
      <c r="J109" s="101">
        <v>1275</v>
      </c>
      <c r="K109" s="98" t="s">
        <v>106598</v>
      </c>
      <c r="L109" s="98" t="s">
        <v>106599</v>
      </c>
      <c r="M109" s="98" t="s">
        <v>106600</v>
      </c>
      <c r="N109" s="98" t="s">
        <v>106601</v>
      </c>
      <c r="O109" s="101">
        <v>1275</v>
      </c>
      <c r="P109" s="101">
        <v>1275</v>
      </c>
      <c r="Q109" s="101">
        <v>0</v>
      </c>
      <c r="R109" s="101">
        <v>1275</v>
      </c>
    </row>
    <row r="110">
      <c r="K110" s="96" t="s">
        <v>106602</v>
      </c>
      <c r="O110" s="85">
        <f>SUM(O109:O109)</f>
      </c>
      <c r="P110" s="85">
        <f>SUM(P109:P109)</f>
      </c>
    </row>
    <row r="111">
      <c r="A111" s="98" t="s">
        <v>106603</v>
      </c>
      <c r="B111" s="98" t="s">
        <v>106604</v>
      </c>
      <c r="C111" s="100">
        <v>835</v>
      </c>
      <c r="D111" s="98" t="s">
        <v>106605</v>
      </c>
      <c r="E111" s="98" t="s">
        <v>106606</v>
      </c>
      <c r="F111" s="104">
        <v>41042</v>
      </c>
      <c r="G111" s="104">
        <v>45444</v>
      </c>
      <c r="H111" s="104">
        <v>45808</v>
      </c>
      <c r="J111" s="101">
        <v>1300</v>
      </c>
      <c r="K111" s="98" t="s">
        <v>106607</v>
      </c>
      <c r="L111" s="98" t="s">
        <v>106608</v>
      </c>
      <c r="M111" s="98" t="s">
        <v>106609</v>
      </c>
      <c r="N111" s="98" t="s">
        <v>106610</v>
      </c>
      <c r="O111" s="101">
        <v>25</v>
      </c>
      <c r="P111" s="101">
        <v>25</v>
      </c>
      <c r="Q111" s="101">
        <v>0</v>
      </c>
      <c r="R111" s="101">
        <v>915</v>
      </c>
    </row>
    <row r="112">
      <c r="L112" s="98" t="s">
        <v>106611</v>
      </c>
      <c r="M112" s="98" t="s">
        <v>106612</v>
      </c>
      <c r="N112" s="98" t="s">
        <v>106613</v>
      </c>
      <c r="O112" s="101">
        <v>1165</v>
      </c>
      <c r="P112" s="101">
        <v>1165</v>
      </c>
    </row>
    <row r="113">
      <c r="K113" s="96" t="s">
        <v>106614</v>
      </c>
      <c r="O113" s="85">
        <f>SUM(O111:O112)</f>
      </c>
      <c r="P113" s="85">
        <f>SUM(P111:P112)</f>
      </c>
    </row>
    <row r="114">
      <c r="A114" s="98" t="s">
        <v>106615</v>
      </c>
      <c r="B114" s="98" t="s">
        <v>106616</v>
      </c>
      <c r="C114" s="100">
        <v>835</v>
      </c>
      <c r="D114" s="98" t="s">
        <v>106617</v>
      </c>
      <c r="E114" s="98" t="s">
        <v>106618</v>
      </c>
      <c r="F114" s="104">
        <v>40634</v>
      </c>
      <c r="G114" s="104">
        <v>45660</v>
      </c>
      <c r="H114" s="104">
        <v>46024</v>
      </c>
      <c r="J114" s="101">
        <v>1300</v>
      </c>
      <c r="K114" s="98" t="s">
        <v>106619</v>
      </c>
      <c r="L114" s="98" t="s">
        <v>106620</v>
      </c>
      <c r="M114" s="98" t="s">
        <v>106621</v>
      </c>
      <c r="N114" s="98" t="s">
        <v>106622</v>
      </c>
      <c r="O114" s="101">
        <v>25</v>
      </c>
      <c r="P114" s="101">
        <v>25</v>
      </c>
      <c r="Q114" s="101">
        <v>0</v>
      </c>
      <c r="R114" s="101">
        <v>950</v>
      </c>
    </row>
    <row r="115">
      <c r="L115" s="98" t="s">
        <v>106623</v>
      </c>
      <c r="M115" s="98" t="s">
        <v>106624</v>
      </c>
      <c r="N115" s="98" t="s">
        <v>106625</v>
      </c>
      <c r="O115" s="101">
        <v>1325</v>
      </c>
      <c r="P115" s="101">
        <v>1325</v>
      </c>
    </row>
    <row r="116">
      <c r="K116" s="96" t="s">
        <v>106626</v>
      </c>
      <c r="O116" s="85">
        <f>SUM(O114:O115)</f>
      </c>
      <c r="P116" s="85">
        <f>SUM(P114:P115)</f>
      </c>
    </row>
    <row r="117">
      <c r="A117" s="98" t="s">
        <v>106627</v>
      </c>
      <c r="B117" s="98" t="s">
        <v>106628</v>
      </c>
      <c r="C117" s="100">
        <v>975</v>
      </c>
      <c r="D117" s="98" t="s">
        <v>106629</v>
      </c>
      <c r="E117" s="98" t="s">
        <v>106630</v>
      </c>
      <c r="F117" s="104">
        <v>43329</v>
      </c>
      <c r="G117" s="104">
        <v>45566</v>
      </c>
      <c r="H117" s="104">
        <v>45930</v>
      </c>
      <c r="J117" s="101">
        <v>1400</v>
      </c>
      <c r="K117" s="98" t="s">
        <v>106631</v>
      </c>
      <c r="L117" s="98" t="s">
        <v>106632</v>
      </c>
      <c r="M117" s="98" t="s">
        <v>106633</v>
      </c>
      <c r="N117" s="98" t="s">
        <v>106634</v>
      </c>
      <c r="O117" s="101">
        <v>25</v>
      </c>
      <c r="P117" s="101">
        <v>25</v>
      </c>
      <c r="Q117" s="101">
        <v>30</v>
      </c>
      <c r="R117" s="101">
        <v>1060</v>
      </c>
    </row>
    <row r="118">
      <c r="L118" s="98" t="s">
        <v>106635</v>
      </c>
      <c r="M118" s="98" t="s">
        <v>106636</v>
      </c>
      <c r="N118" s="98" t="s">
        <v>106637</v>
      </c>
      <c r="O118" s="101">
        <v>1305</v>
      </c>
      <c r="P118" s="101">
        <v>1305</v>
      </c>
    </row>
    <row r="119">
      <c r="L119" s="98" t="s">
        <v>106638</v>
      </c>
      <c r="M119" s="98" t="s">
        <v>106639</v>
      </c>
      <c r="N119" s="98" t="s">
        <v>106640</v>
      </c>
      <c r="O119" s="101">
        <v>25</v>
      </c>
      <c r="P119" s="101">
        <v>0</v>
      </c>
    </row>
    <row r="120">
      <c r="K120" s="96" t="s">
        <v>106641</v>
      </c>
      <c r="O120" s="85">
        <f>SUM(O117:O119)</f>
      </c>
      <c r="P120" s="85">
        <f>SUM(P117:P119)</f>
      </c>
    </row>
    <row r="121">
      <c r="A121" s="98" t="s">
        <v>106642</v>
      </c>
      <c r="B121" s="98" t="s">
        <v>106643</v>
      </c>
      <c r="C121" s="100">
        <v>975</v>
      </c>
      <c r="D121" s="98" t="s">
        <v>106644</v>
      </c>
      <c r="E121" s="98" t="s">
        <v>106645</v>
      </c>
      <c r="F121" s="104">
        <v>44915</v>
      </c>
      <c r="G121" s="104">
        <v>45658</v>
      </c>
      <c r="H121" s="104">
        <v>46022</v>
      </c>
      <c r="J121" s="101">
        <v>1400</v>
      </c>
      <c r="K121" s="98" t="s">
        <v>106646</v>
      </c>
      <c r="L121" s="98" t="s">
        <v>106647</v>
      </c>
      <c r="M121" s="98" t="s">
        <v>106648</v>
      </c>
      <c r="N121" s="98" t="s">
        <v>106649</v>
      </c>
      <c r="O121" s="101">
        <v>25</v>
      </c>
      <c r="P121" s="101">
        <v>25</v>
      </c>
      <c r="Q121" s="101">
        <v>0</v>
      </c>
      <c r="R121" s="101">
        <v>1300</v>
      </c>
    </row>
    <row r="122">
      <c r="L122" s="98" t="s">
        <v>106650</v>
      </c>
      <c r="M122" s="98" t="s">
        <v>106651</v>
      </c>
      <c r="N122" s="98" t="s">
        <v>106652</v>
      </c>
      <c r="O122" s="101">
        <v>1375</v>
      </c>
      <c r="P122" s="101">
        <v>1375</v>
      </c>
    </row>
    <row r="123">
      <c r="K123" s="96" t="s">
        <v>106653</v>
      </c>
      <c r="O123" s="85">
        <f>SUM(O121:O122)</f>
      </c>
      <c r="P123" s="85">
        <f>SUM(P121:P122)</f>
      </c>
    </row>
    <row r="124">
      <c r="A124" s="98" t="s">
        <v>106654</v>
      </c>
      <c r="B124" s="98" t="s">
        <v>106655</v>
      </c>
      <c r="C124" s="100">
        <v>705</v>
      </c>
      <c r="D124" s="98" t="s">
        <v>106656</v>
      </c>
      <c r="E124" s="98" t="s">
        <v>106657</v>
      </c>
      <c r="F124" s="104">
        <v>45303</v>
      </c>
      <c r="G124" s="104">
        <v>45689</v>
      </c>
      <c r="H124" s="104">
        <v>46053</v>
      </c>
      <c r="J124" s="101">
        <v>1200</v>
      </c>
      <c r="K124" s="98" t="s">
        <v>106658</v>
      </c>
      <c r="L124" s="98" t="s">
        <v>106659</v>
      </c>
      <c r="M124" s="98" t="s">
        <v>106660</v>
      </c>
      <c r="N124" s="98" t="s">
        <v>106661</v>
      </c>
      <c r="O124" s="101">
        <v>25</v>
      </c>
      <c r="P124" s="101">
        <v>25</v>
      </c>
      <c r="Q124" s="101">
        <v>0</v>
      </c>
      <c r="R124" s="101">
        <v>1150</v>
      </c>
    </row>
    <row r="125">
      <c r="L125" s="98" t="s">
        <v>106662</v>
      </c>
      <c r="M125" s="98" t="s">
        <v>106663</v>
      </c>
      <c r="N125" s="98" t="s">
        <v>106664</v>
      </c>
      <c r="O125" s="101">
        <v>1175</v>
      </c>
      <c r="P125" s="101">
        <v>1175</v>
      </c>
    </row>
    <row r="126">
      <c r="K126" s="96" t="s">
        <v>106665</v>
      </c>
      <c r="O126" s="85">
        <f>SUM(O124:O125)</f>
      </c>
      <c r="P126" s="85">
        <f>SUM(P124:P125)</f>
      </c>
    </row>
    <row r="127">
      <c r="A127" s="98" t="s">
        <v>106666</v>
      </c>
      <c r="B127" s="98" t="s">
        <v>106667</v>
      </c>
      <c r="C127" s="100">
        <v>805</v>
      </c>
      <c r="D127" s="98" t="s">
        <v>106668</v>
      </c>
      <c r="E127" s="98" t="s">
        <v>106669</v>
      </c>
      <c r="F127" s="104">
        <v>43079</v>
      </c>
      <c r="G127" s="104">
        <v>45665</v>
      </c>
      <c r="H127" s="104">
        <v>46029</v>
      </c>
      <c r="J127" s="101">
        <v>1275</v>
      </c>
      <c r="K127" s="98" t="s">
        <v>106670</v>
      </c>
      <c r="L127" s="98" t="s">
        <v>106671</v>
      </c>
      <c r="M127" s="98" t="s">
        <v>106672</v>
      </c>
      <c r="N127" s="98" t="s">
        <v>106673</v>
      </c>
      <c r="O127" s="101">
        <v>25</v>
      </c>
      <c r="P127" s="101">
        <v>25</v>
      </c>
      <c r="Q127" s="101">
        <v>0</v>
      </c>
      <c r="R127" s="101">
        <v>895</v>
      </c>
    </row>
    <row r="128">
      <c r="L128" s="98" t="s">
        <v>106674</v>
      </c>
      <c r="M128" s="98" t="s">
        <v>106675</v>
      </c>
      <c r="N128" s="98" t="s">
        <v>106676</v>
      </c>
      <c r="O128" s="101">
        <v>1120</v>
      </c>
      <c r="P128" s="101">
        <v>1120</v>
      </c>
    </row>
    <row r="129">
      <c r="K129" s="96" t="s">
        <v>106677</v>
      </c>
      <c r="O129" s="85">
        <f>SUM(O127:O128)</f>
      </c>
      <c r="P129" s="85">
        <f>SUM(P127:P128)</f>
      </c>
    </row>
    <row r="130">
      <c r="A130" s="98" t="s">
        <v>106678</v>
      </c>
      <c r="B130" s="98" t="s">
        <v>106679</v>
      </c>
      <c r="C130" s="100">
        <v>975</v>
      </c>
      <c r="D130" s="98" t="s">
        <v>106680</v>
      </c>
      <c r="E130" s="98" t="s">
        <v>106681</v>
      </c>
      <c r="F130" s="104">
        <v>40664</v>
      </c>
      <c r="G130" s="104">
        <v>45413</v>
      </c>
      <c r="H130" s="104">
        <v>45777</v>
      </c>
      <c r="J130" s="101">
        <v>1400</v>
      </c>
      <c r="K130" s="98" t="s">
        <v>106682</v>
      </c>
      <c r="L130" s="98" t="s">
        <v>106683</v>
      </c>
      <c r="M130" s="98" t="s">
        <v>106684</v>
      </c>
      <c r="N130" s="98" t="s">
        <v>106685</v>
      </c>
      <c r="O130" s="101">
        <v>25</v>
      </c>
      <c r="P130" s="101">
        <v>25</v>
      </c>
      <c r="Q130" s="101">
        <v>0</v>
      </c>
      <c r="R130" s="101">
        <v>980</v>
      </c>
    </row>
    <row r="131">
      <c r="L131" s="98" t="s">
        <v>106686</v>
      </c>
      <c r="M131" s="98" t="s">
        <v>106687</v>
      </c>
      <c r="N131" s="98" t="s">
        <v>106688</v>
      </c>
      <c r="O131" s="101">
        <v>1210</v>
      </c>
      <c r="P131" s="101">
        <v>1210</v>
      </c>
    </row>
    <row r="132">
      <c r="K132" s="96" t="s">
        <v>106689</v>
      </c>
      <c r="O132" s="85">
        <f>SUM(O130:O131)</f>
      </c>
      <c r="P132" s="85">
        <f>SUM(P130:P131)</f>
      </c>
    </row>
    <row r="133">
      <c r="A133" s="98" t="s">
        <v>106690</v>
      </c>
      <c r="B133" s="98" t="s">
        <v>106691</v>
      </c>
      <c r="C133" s="100">
        <v>975</v>
      </c>
      <c r="D133" s="98" t="s">
        <v>106692</v>
      </c>
      <c r="E133" s="98" t="s">
        <v>106693</v>
      </c>
      <c r="F133" s="104">
        <v>41355</v>
      </c>
      <c r="G133" s="104">
        <v>45748</v>
      </c>
      <c r="H133" s="104">
        <v>46112</v>
      </c>
      <c r="J133" s="101">
        <v>1400</v>
      </c>
      <c r="K133" s="98" t="s">
        <v>106694</v>
      </c>
      <c r="L133" s="98" t="s">
        <v>106695</v>
      </c>
      <c r="M133" s="98" t="s">
        <v>106696</v>
      </c>
      <c r="N133" s="98" t="s">
        <v>106697</v>
      </c>
      <c r="O133" s="101">
        <v>25</v>
      </c>
      <c r="P133" s="101">
        <v>25</v>
      </c>
      <c r="Q133" s="101">
        <v>0</v>
      </c>
      <c r="R133" s="101">
        <v>1010</v>
      </c>
    </row>
    <row r="134">
      <c r="L134" s="98" t="s">
        <v>106698</v>
      </c>
      <c r="M134" s="98" t="s">
        <v>106699</v>
      </c>
      <c r="N134" s="98" t="s">
        <v>106700</v>
      </c>
      <c r="O134" s="101">
        <v>1275</v>
      </c>
      <c r="P134" s="101">
        <v>1275</v>
      </c>
    </row>
    <row r="135">
      <c r="K135" s="96" t="s">
        <v>106701</v>
      </c>
      <c r="O135" s="85">
        <f>SUM(O133:O134)</f>
      </c>
      <c r="P135" s="85">
        <f>SUM(P133:P134)</f>
      </c>
    </row>
    <row r="136">
      <c r="A136" s="98" t="s">
        <v>106702</v>
      </c>
      <c r="B136" s="98" t="s">
        <v>106703</v>
      </c>
      <c r="C136" s="100">
        <v>835</v>
      </c>
      <c r="D136" s="98" t="s">
        <v>106704</v>
      </c>
      <c r="E136" s="98" t="s">
        <v>106705</v>
      </c>
      <c r="F136" s="104">
        <v>45667</v>
      </c>
      <c r="G136" s="104">
        <v>45667</v>
      </c>
      <c r="H136" s="104">
        <v>46031</v>
      </c>
      <c r="J136" s="101">
        <v>1300</v>
      </c>
      <c r="K136" s="98" t="s">
        <v>106706</v>
      </c>
      <c r="L136" s="98" t="s">
        <v>106707</v>
      </c>
      <c r="M136" s="98" t="s">
        <v>106708</v>
      </c>
      <c r="N136" s="98" t="s">
        <v>106709</v>
      </c>
      <c r="O136" s="101">
        <v>25</v>
      </c>
      <c r="P136" s="101">
        <v>25</v>
      </c>
      <c r="Q136" s="101">
        <v>0</v>
      </c>
      <c r="R136" s="101">
        <v>1300</v>
      </c>
    </row>
    <row r="137">
      <c r="L137" s="98" t="s">
        <v>106710</v>
      </c>
      <c r="M137" s="98" t="s">
        <v>106711</v>
      </c>
      <c r="N137" s="98" t="s">
        <v>106712</v>
      </c>
      <c r="O137" s="101">
        <v>1275</v>
      </c>
      <c r="P137" s="101">
        <v>1275</v>
      </c>
    </row>
    <row r="138">
      <c r="K138" s="96" t="s">
        <v>106713</v>
      </c>
      <c r="O138" s="85">
        <f>SUM(O136:O137)</f>
      </c>
      <c r="P138" s="85">
        <f>SUM(P136:P137)</f>
      </c>
    </row>
    <row r="139">
      <c r="A139" s="98" t="s">
        <v>106714</v>
      </c>
      <c r="B139" s="98" t="s">
        <v>106715</v>
      </c>
      <c r="C139" s="100">
        <v>835</v>
      </c>
      <c r="D139" s="98" t="s">
        <v>106716</v>
      </c>
      <c r="E139" s="98" t="s">
        <v>106717</v>
      </c>
      <c r="F139" s="104">
        <v>44470</v>
      </c>
      <c r="G139" s="104">
        <v>45566</v>
      </c>
      <c r="H139" s="104">
        <v>45930</v>
      </c>
      <c r="J139" s="101">
        <v>1300</v>
      </c>
      <c r="K139" s="98" t="s">
        <v>106718</v>
      </c>
      <c r="L139" s="98" t="s">
        <v>106719</v>
      </c>
      <c r="M139" s="98" t="s">
        <v>106720</v>
      </c>
      <c r="N139" s="98" t="s">
        <v>106721</v>
      </c>
      <c r="O139" s="101">
        <v>25</v>
      </c>
      <c r="P139" s="101">
        <v>25</v>
      </c>
      <c r="Q139" s="101">
        <v>0</v>
      </c>
      <c r="R139" s="101">
        <v>1150</v>
      </c>
    </row>
    <row r="140">
      <c r="L140" s="98" t="s">
        <v>106722</v>
      </c>
      <c r="M140" s="98" t="s">
        <v>106723</v>
      </c>
      <c r="N140" s="98" t="s">
        <v>106724</v>
      </c>
      <c r="O140" s="101">
        <v>1255</v>
      </c>
      <c r="P140" s="101">
        <v>1255</v>
      </c>
    </row>
    <row r="141">
      <c r="K141" s="96" t="s">
        <v>106725</v>
      </c>
      <c r="O141" s="85">
        <f>SUM(O139:O140)</f>
      </c>
      <c r="P141" s="85">
        <f>SUM(P139:P140)</f>
      </c>
    </row>
    <row r="142">
      <c r="A142" s="98" t="s">
        <v>106726</v>
      </c>
      <c r="B142" s="98" t="s">
        <v>106727</v>
      </c>
      <c r="C142" s="100">
        <v>835</v>
      </c>
      <c r="D142" s="98" t="s">
        <v>106728</v>
      </c>
      <c r="E142" s="98" t="s">
        <v>106729</v>
      </c>
      <c r="F142" s="104">
        <v>44732</v>
      </c>
      <c r="G142" s="104">
        <v>45474</v>
      </c>
      <c r="H142" s="104">
        <v>45838</v>
      </c>
      <c r="J142" s="101">
        <v>1300</v>
      </c>
      <c r="K142" s="98" t="s">
        <v>106730</v>
      </c>
      <c r="L142" s="98" t="s">
        <v>106731</v>
      </c>
      <c r="M142" s="98" t="s">
        <v>106732</v>
      </c>
      <c r="N142" s="98" t="s">
        <v>106733</v>
      </c>
      <c r="O142" s="101">
        <v>25</v>
      </c>
      <c r="P142" s="101">
        <v>25</v>
      </c>
      <c r="Q142" s="101">
        <v>0</v>
      </c>
      <c r="R142" s="101">
        <v>1200</v>
      </c>
    </row>
    <row r="143">
      <c r="L143" s="98" t="s">
        <v>106734</v>
      </c>
      <c r="M143" s="98" t="s">
        <v>106735</v>
      </c>
      <c r="N143" s="98" t="s">
        <v>106736</v>
      </c>
      <c r="O143" s="101">
        <v>1275</v>
      </c>
      <c r="P143" s="101">
        <v>1275</v>
      </c>
    </row>
    <row r="144">
      <c r="K144" s="96" t="s">
        <v>106737</v>
      </c>
      <c r="O144" s="85">
        <f>SUM(O142:O143)</f>
      </c>
      <c r="P144" s="85">
        <f>SUM(P142:P143)</f>
      </c>
    </row>
    <row r="145">
      <c r="A145" s="98" t="s">
        <v>106738</v>
      </c>
      <c r="B145" s="98" t="s">
        <v>106739</v>
      </c>
      <c r="C145" s="100">
        <v>835</v>
      </c>
      <c r="D145" s="98" t="s">
        <v>106740</v>
      </c>
      <c r="E145" s="98" t="s">
        <v>106741</v>
      </c>
      <c r="F145" s="104">
        <v>39714</v>
      </c>
      <c r="G145" s="104">
        <v>45566</v>
      </c>
      <c r="H145" s="104">
        <v>45930</v>
      </c>
      <c r="J145" s="101">
        <v>1300</v>
      </c>
      <c r="K145" s="98" t="s">
        <v>106742</v>
      </c>
      <c r="L145" s="98" t="s">
        <v>106743</v>
      </c>
      <c r="M145" s="98" t="s">
        <v>106744</v>
      </c>
      <c r="N145" s="98" t="s">
        <v>106745</v>
      </c>
      <c r="O145" s="101">
        <v>25</v>
      </c>
      <c r="P145" s="101">
        <v>25</v>
      </c>
      <c r="Q145" s="101">
        <v>-109.27</v>
      </c>
      <c r="R145" s="101">
        <v>925</v>
      </c>
    </row>
    <row r="146">
      <c r="L146" s="98" t="s">
        <v>106746</v>
      </c>
      <c r="M146" s="98" t="s">
        <v>106747</v>
      </c>
      <c r="N146" s="98" t="s">
        <v>106748</v>
      </c>
      <c r="O146" s="101">
        <v>1190</v>
      </c>
      <c r="P146" s="101">
        <v>1190</v>
      </c>
    </row>
    <row r="147">
      <c r="K147" s="96" t="s">
        <v>106749</v>
      </c>
      <c r="O147" s="85">
        <f>SUM(O145:O146)</f>
      </c>
      <c r="P147" s="85">
        <f>SUM(P145:P146)</f>
      </c>
    </row>
    <row r="148">
      <c r="A148" s="98" t="s">
        <v>106750</v>
      </c>
      <c r="B148" s="98" t="s">
        <v>106751</v>
      </c>
      <c r="C148" s="100">
        <v>975</v>
      </c>
      <c r="D148" s="98" t="s">
        <v>106752</v>
      </c>
      <c r="E148" s="98" t="s">
        <v>106753</v>
      </c>
      <c r="F148" s="104">
        <v>42629</v>
      </c>
      <c r="G148" s="104">
        <v>45566</v>
      </c>
      <c r="H148" s="104">
        <v>45930</v>
      </c>
      <c r="J148" s="101">
        <v>1400</v>
      </c>
      <c r="K148" s="98" t="s">
        <v>106754</v>
      </c>
      <c r="L148" s="98" t="s">
        <v>106755</v>
      </c>
      <c r="M148" s="98" t="s">
        <v>106756</v>
      </c>
      <c r="N148" s="98" t="s">
        <v>106757</v>
      </c>
      <c r="O148" s="101">
        <v>25</v>
      </c>
      <c r="P148" s="101">
        <v>25</v>
      </c>
      <c r="Q148" s="101">
        <v>0</v>
      </c>
      <c r="R148" s="101">
        <v>1020</v>
      </c>
    </row>
    <row r="149">
      <c r="L149" s="98" t="s">
        <v>106758</v>
      </c>
      <c r="M149" s="98" t="s">
        <v>106759</v>
      </c>
      <c r="N149" s="98" t="s">
        <v>106760</v>
      </c>
      <c r="O149" s="101">
        <v>1245</v>
      </c>
      <c r="P149" s="101">
        <v>1245</v>
      </c>
    </row>
    <row r="150">
      <c r="L150" s="98" t="s">
        <v>106761</v>
      </c>
      <c r="M150" s="98" t="s">
        <v>106762</v>
      </c>
      <c r="N150" s="98" t="s">
        <v>106763</v>
      </c>
      <c r="O150" s="101">
        <v>25</v>
      </c>
      <c r="P150" s="101">
        <v>0</v>
      </c>
    </row>
    <row r="151">
      <c r="K151" s="96" t="s">
        <v>106764</v>
      </c>
      <c r="O151" s="85">
        <f>SUM(O148:O150)</f>
      </c>
      <c r="P151" s="85">
        <f>SUM(P148:P150)</f>
      </c>
    </row>
    <row r="152">
      <c r="A152" s="98" t="s">
        <v>106765</v>
      </c>
      <c r="B152" s="98" t="s">
        <v>106766</v>
      </c>
      <c r="C152" s="100">
        <v>975</v>
      </c>
      <c r="D152" s="98" t="s">
        <v>106767</v>
      </c>
      <c r="E152" s="98" t="s">
        <v>106768</v>
      </c>
      <c r="F152" s="104">
        <v>43624</v>
      </c>
      <c r="G152" s="104">
        <v>45474</v>
      </c>
      <c r="H152" s="104">
        <v>45838</v>
      </c>
      <c r="J152" s="101">
        <v>1400</v>
      </c>
      <c r="K152" s="98" t="s">
        <v>106769</v>
      </c>
      <c r="L152" s="98" t="s">
        <v>106770</v>
      </c>
      <c r="M152" s="98" t="s">
        <v>106771</v>
      </c>
      <c r="N152" s="98" t="s">
        <v>106772</v>
      </c>
      <c r="O152" s="101">
        <v>25</v>
      </c>
      <c r="P152" s="101">
        <v>25</v>
      </c>
      <c r="Q152" s="101">
        <v>1310</v>
      </c>
      <c r="R152" s="101">
        <v>1095</v>
      </c>
    </row>
    <row r="153">
      <c r="L153" s="98" t="s">
        <v>106773</v>
      </c>
      <c r="M153" s="98" t="s">
        <v>106774</v>
      </c>
      <c r="N153" s="98" t="s">
        <v>106775</v>
      </c>
      <c r="O153" s="101">
        <v>1260</v>
      </c>
      <c r="P153" s="101">
        <v>1260</v>
      </c>
    </row>
    <row r="154">
      <c r="L154" s="98" t="s">
        <v>106776</v>
      </c>
      <c r="M154" s="98" t="s">
        <v>106777</v>
      </c>
      <c r="N154" s="98" t="s">
        <v>106778</v>
      </c>
      <c r="O154" s="101">
        <v>25</v>
      </c>
      <c r="P154" s="101">
        <v>0</v>
      </c>
    </row>
    <row r="155">
      <c r="K155" s="96" t="s">
        <v>106779</v>
      </c>
      <c r="O155" s="85">
        <f>SUM(O152:O154)</f>
      </c>
      <c r="P155" s="85">
        <f>SUM(P152:P154)</f>
      </c>
    </row>
    <row r="156">
      <c r="A156" s="98" t="s">
        <v>106780</v>
      </c>
      <c r="B156" s="98" t="s">
        <v>106781</v>
      </c>
      <c r="C156" s="100">
        <v>705</v>
      </c>
      <c r="D156" s="98" t="s">
        <v>106782</v>
      </c>
      <c r="E156" s="98" t="s">
        <v>106783</v>
      </c>
      <c r="F156" s="104">
        <v>43685</v>
      </c>
      <c r="G156" s="104">
        <v>45536</v>
      </c>
      <c r="H156" s="104">
        <v>45900</v>
      </c>
      <c r="J156" s="101">
        <v>1200</v>
      </c>
      <c r="K156" s="98" t="s">
        <v>106784</v>
      </c>
      <c r="L156" s="98" t="s">
        <v>106785</v>
      </c>
      <c r="M156" s="98" t="s">
        <v>106786</v>
      </c>
      <c r="N156" s="98" t="s">
        <v>106787</v>
      </c>
      <c r="O156" s="101">
        <v>25</v>
      </c>
      <c r="P156" s="101">
        <v>25</v>
      </c>
      <c r="Q156" s="101">
        <v>0</v>
      </c>
      <c r="R156" s="101">
        <v>920</v>
      </c>
    </row>
    <row r="157">
      <c r="L157" s="98" t="s">
        <v>106788</v>
      </c>
      <c r="M157" s="98" t="s">
        <v>106789</v>
      </c>
      <c r="N157" s="98" t="s">
        <v>106790</v>
      </c>
      <c r="O157" s="101">
        <v>1085</v>
      </c>
      <c r="P157" s="101">
        <v>1085</v>
      </c>
    </row>
    <row r="158">
      <c r="K158" s="96" t="s">
        <v>106791</v>
      </c>
      <c r="O158" s="85">
        <f>SUM(O156:O157)</f>
      </c>
      <c r="P158" s="85">
        <f>SUM(P156:P157)</f>
      </c>
    </row>
    <row r="159">
      <c r="A159" s="98" t="s">
        <v>106792</v>
      </c>
      <c r="B159" s="98" t="s">
        <v>106793</v>
      </c>
      <c r="C159" s="100">
        <v>805</v>
      </c>
      <c r="D159" s="98" t="s">
        <v>106794</v>
      </c>
      <c r="E159" s="98" t="s">
        <v>106795</v>
      </c>
      <c r="F159" s="104">
        <v>45429</v>
      </c>
      <c r="G159" s="104">
        <v>45429</v>
      </c>
      <c r="H159" s="104">
        <v>45808</v>
      </c>
      <c r="J159" s="101">
        <v>1275</v>
      </c>
      <c r="K159" s="98" t="s">
        <v>106796</v>
      </c>
      <c r="L159" s="98" t="s">
        <v>106797</v>
      </c>
      <c r="M159" s="98" t="s">
        <v>106798</v>
      </c>
      <c r="N159" s="98" t="s">
        <v>106799</v>
      </c>
      <c r="O159" s="101">
        <v>25</v>
      </c>
      <c r="P159" s="101">
        <v>25</v>
      </c>
      <c r="Q159" s="101">
        <v>0</v>
      </c>
      <c r="R159" s="101">
        <v>1275</v>
      </c>
    </row>
    <row r="160">
      <c r="L160" s="98" t="s">
        <v>106800</v>
      </c>
      <c r="M160" s="98" t="s">
        <v>106801</v>
      </c>
      <c r="N160" s="98" t="s">
        <v>106802</v>
      </c>
      <c r="O160" s="101">
        <v>1250</v>
      </c>
      <c r="P160" s="101">
        <v>1250</v>
      </c>
    </row>
    <row r="161">
      <c r="K161" s="96" t="s">
        <v>106803</v>
      </c>
      <c r="O161" s="85">
        <f>SUM(O159:O160)</f>
      </c>
      <c r="P161" s="85">
        <f>SUM(P159:P160)</f>
      </c>
    </row>
    <row r="162">
      <c r="A162" s="98" t="s">
        <v>106804</v>
      </c>
      <c r="B162" s="98" t="s">
        <v>106805</v>
      </c>
      <c r="C162" s="100">
        <v>975</v>
      </c>
      <c r="D162" s="98" t="s">
        <v>106806</v>
      </c>
      <c r="E162" s="98" t="s">
        <v>106807</v>
      </c>
      <c r="F162" s="104">
        <v>45574</v>
      </c>
      <c r="G162" s="104">
        <v>45574</v>
      </c>
      <c r="H162" s="104">
        <v>45961</v>
      </c>
      <c r="J162" s="101">
        <v>1400</v>
      </c>
      <c r="K162" s="98" t="s">
        <v>106808</v>
      </c>
      <c r="L162" s="98" t="s">
        <v>106809</v>
      </c>
      <c r="M162" s="98" t="s">
        <v>106810</v>
      </c>
      <c r="N162" s="98" t="s">
        <v>106811</v>
      </c>
      <c r="O162" s="101">
        <v>25</v>
      </c>
      <c r="P162" s="101">
        <v>25</v>
      </c>
      <c r="Q162" s="101">
        <v>0</v>
      </c>
      <c r="R162" s="101">
        <v>1400</v>
      </c>
    </row>
    <row r="163">
      <c r="L163" s="98" t="s">
        <v>106812</v>
      </c>
      <c r="M163" s="98" t="s">
        <v>106813</v>
      </c>
      <c r="N163" s="98" t="s">
        <v>106814</v>
      </c>
      <c r="O163" s="101">
        <v>1375</v>
      </c>
      <c r="P163" s="101">
        <v>1375</v>
      </c>
    </row>
    <row r="164">
      <c r="K164" s="96" t="s">
        <v>106815</v>
      </c>
      <c r="O164" s="85">
        <f>SUM(O162:O163)</f>
      </c>
      <c r="P164" s="85">
        <f>SUM(P162:P163)</f>
      </c>
    </row>
    <row r="165">
      <c r="A165" s="98" t="s">
        <v>106816</v>
      </c>
      <c r="B165" s="98" t="s">
        <v>106817</v>
      </c>
      <c r="C165" s="100">
        <v>975</v>
      </c>
      <c r="D165" s="98" t="s">
        <v>106818</v>
      </c>
      <c r="E165" s="98" t="s">
        <v>106819</v>
      </c>
      <c r="F165" s="104">
        <v>41894</v>
      </c>
      <c r="G165" s="104">
        <v>45413</v>
      </c>
      <c r="H165" s="104">
        <v>45777</v>
      </c>
      <c r="J165" s="101">
        <v>1400</v>
      </c>
      <c r="K165" s="98" t="s">
        <v>106820</v>
      </c>
      <c r="L165" s="98" t="s">
        <v>106821</v>
      </c>
      <c r="M165" s="98" t="s">
        <v>106822</v>
      </c>
      <c r="N165" s="98" t="s">
        <v>106823</v>
      </c>
      <c r="O165" s="101">
        <v>25</v>
      </c>
      <c r="P165" s="101">
        <v>25</v>
      </c>
      <c r="Q165" s="101">
        <v>0</v>
      </c>
      <c r="R165" s="101">
        <v>975</v>
      </c>
    </row>
    <row r="166">
      <c r="L166" s="98" t="s">
        <v>106824</v>
      </c>
      <c r="M166" s="98" t="s">
        <v>106825</v>
      </c>
      <c r="N166" s="98" t="s">
        <v>106826</v>
      </c>
      <c r="O166" s="101">
        <v>1195</v>
      </c>
      <c r="P166" s="101">
        <v>1195</v>
      </c>
    </row>
    <row r="167">
      <c r="K167" s="96" t="s">
        <v>106827</v>
      </c>
      <c r="O167" s="85">
        <f>SUM(O165:O166)</f>
      </c>
      <c r="P167" s="85">
        <f>SUM(P165:P166)</f>
      </c>
    </row>
    <row r="168">
      <c r="A168" s="98" t="s">
        <v>106828</v>
      </c>
      <c r="B168" s="98" t="s">
        <v>106829</v>
      </c>
      <c r="C168" s="100">
        <v>835</v>
      </c>
      <c r="D168" s="98" t="s">
        <v>106830</v>
      </c>
      <c r="E168" s="98" t="s">
        <v>106831</v>
      </c>
      <c r="F168" s="104">
        <v>43532</v>
      </c>
      <c r="G168" s="104">
        <v>45413</v>
      </c>
      <c r="H168" s="104">
        <v>45777</v>
      </c>
      <c r="J168" s="101">
        <v>1300</v>
      </c>
      <c r="K168" s="98" t="s">
        <v>106832</v>
      </c>
      <c r="L168" s="98" t="s">
        <v>106833</v>
      </c>
      <c r="M168" s="98" t="s">
        <v>106834</v>
      </c>
      <c r="N168" s="98" t="s">
        <v>106835</v>
      </c>
      <c r="O168" s="101">
        <v>25</v>
      </c>
      <c r="P168" s="101">
        <v>25</v>
      </c>
      <c r="Q168" s="101">
        <v>0</v>
      </c>
      <c r="R168" s="101">
        <v>1025</v>
      </c>
    </row>
    <row r="169">
      <c r="L169" s="98" t="s">
        <v>106836</v>
      </c>
      <c r="M169" s="98" t="s">
        <v>106837</v>
      </c>
      <c r="N169" s="98" t="s">
        <v>106838</v>
      </c>
      <c r="O169" s="101">
        <v>1170</v>
      </c>
      <c r="P169" s="101">
        <v>1170</v>
      </c>
    </row>
    <row r="170">
      <c r="K170" s="96" t="s">
        <v>106839</v>
      </c>
      <c r="O170" s="85">
        <f>SUM(O168:O169)</f>
      </c>
      <c r="P170" s="85">
        <f>SUM(P168:P169)</f>
      </c>
    </row>
    <row r="171">
      <c r="A171" s="98" t="s">
        <v>106840</v>
      </c>
      <c r="B171" s="98" t="s">
        <v>106841</v>
      </c>
      <c r="C171" s="100">
        <v>835</v>
      </c>
      <c r="D171" s="98" t="s">
        <v>106842</v>
      </c>
      <c r="E171" s="98" t="s">
        <v>106843</v>
      </c>
      <c r="F171" s="104">
        <v>44109</v>
      </c>
      <c r="G171" s="104">
        <v>45597</v>
      </c>
      <c r="H171" s="104">
        <v>45961</v>
      </c>
      <c r="J171" s="101">
        <v>1300</v>
      </c>
      <c r="K171" s="98" t="s">
        <v>106844</v>
      </c>
      <c r="L171" s="98" t="s">
        <v>106845</v>
      </c>
      <c r="M171" s="98" t="s">
        <v>106846</v>
      </c>
      <c r="N171" s="98" t="s">
        <v>106847</v>
      </c>
      <c r="O171" s="101">
        <v>25</v>
      </c>
      <c r="P171" s="101">
        <v>25</v>
      </c>
      <c r="Q171" s="101">
        <v>-25</v>
      </c>
      <c r="R171" s="101">
        <v>1100</v>
      </c>
    </row>
    <row r="172">
      <c r="L172" s="98" t="s">
        <v>106848</v>
      </c>
      <c r="M172" s="98" t="s">
        <v>106849</v>
      </c>
      <c r="N172" s="98" t="s">
        <v>106850</v>
      </c>
      <c r="O172" s="101">
        <v>1235</v>
      </c>
      <c r="P172" s="101">
        <v>1235</v>
      </c>
    </row>
    <row r="173">
      <c r="K173" s="96" t="s">
        <v>106851</v>
      </c>
      <c r="O173" s="85">
        <f>SUM(O171:O172)</f>
      </c>
      <c r="P173" s="85">
        <f>SUM(P171:P172)</f>
      </c>
    </row>
    <row r="174">
      <c r="A174" s="98" t="s">
        <v>106852</v>
      </c>
      <c r="B174" s="98" t="s">
        <v>106853</v>
      </c>
      <c r="C174" s="100">
        <v>835</v>
      </c>
      <c r="D174" s="98" t="s">
        <v>106854</v>
      </c>
      <c r="E174" s="98" t="s">
        <v>106855</v>
      </c>
      <c r="F174" s="104">
        <v>42447</v>
      </c>
      <c r="G174" s="104">
        <v>45748</v>
      </c>
      <c r="H174" s="104">
        <v>46112</v>
      </c>
      <c r="J174" s="101">
        <v>1275</v>
      </c>
      <c r="K174" s="98" t="s">
        <v>106856</v>
      </c>
      <c r="L174" s="98" t="s">
        <v>106857</v>
      </c>
      <c r="M174" s="98" t="s">
        <v>106858</v>
      </c>
      <c r="N174" s="98" t="s">
        <v>106859</v>
      </c>
      <c r="O174" s="101">
        <v>1215</v>
      </c>
      <c r="P174" s="101">
        <v>1215</v>
      </c>
      <c r="Q174" s="101">
        <v>25</v>
      </c>
      <c r="R174" s="101">
        <v>930</v>
      </c>
    </row>
    <row r="175">
      <c r="L175" s="98" t="s">
        <v>106860</v>
      </c>
      <c r="M175" s="98" t="s">
        <v>106861</v>
      </c>
      <c r="N175" s="98" t="s">
        <v>106862</v>
      </c>
      <c r="O175" s="101">
        <v>25</v>
      </c>
      <c r="P175" s="101">
        <v>0</v>
      </c>
    </row>
    <row r="176">
      <c r="K176" s="96" t="s">
        <v>106863</v>
      </c>
      <c r="O176" s="85">
        <f>SUM(O174:O175)</f>
      </c>
      <c r="P176" s="85">
        <f>SUM(P174:P175)</f>
      </c>
    </row>
    <row r="177">
      <c r="A177" s="98" t="s">
        <v>106864</v>
      </c>
      <c r="B177" s="98" t="s">
        <v>106865</v>
      </c>
      <c r="C177" s="100">
        <v>835</v>
      </c>
      <c r="D177" s="98" t="s">
        <v>106866</v>
      </c>
      <c r="E177" s="98" t="s">
        <v>106867</v>
      </c>
      <c r="F177" s="104">
        <v>40095</v>
      </c>
      <c r="G177" s="104">
        <v>45566</v>
      </c>
      <c r="H177" s="104">
        <v>45930</v>
      </c>
      <c r="J177" s="101">
        <v>1275</v>
      </c>
      <c r="K177" s="98" t="s">
        <v>106868</v>
      </c>
      <c r="L177" s="98" t="s">
        <v>106869</v>
      </c>
      <c r="M177" s="98" t="s">
        <v>106870</v>
      </c>
      <c r="N177" s="98" t="s">
        <v>106871</v>
      </c>
      <c r="O177" s="101">
        <v>1190</v>
      </c>
      <c r="P177" s="101">
        <v>1190</v>
      </c>
      <c r="Q177" s="101">
        <v>0</v>
      </c>
      <c r="R177" s="101">
        <v>900</v>
      </c>
    </row>
    <row r="178">
      <c r="K178" s="96" t="s">
        <v>106872</v>
      </c>
      <c r="O178" s="85">
        <f>SUM(O177:O177)</f>
      </c>
      <c r="P178" s="85">
        <f>SUM(P177:P177)</f>
      </c>
    </row>
    <row r="179">
      <c r="A179" s="98" t="s">
        <v>106873</v>
      </c>
      <c r="B179" s="98" t="s">
        <v>106874</v>
      </c>
      <c r="C179" s="100">
        <v>975</v>
      </c>
      <c r="D179" s="98" t="s">
        <v>106875</v>
      </c>
      <c r="E179" s="98" t="s">
        <v>106876</v>
      </c>
      <c r="F179" s="104">
        <v>44582</v>
      </c>
      <c r="G179" s="104">
        <v>45689</v>
      </c>
      <c r="H179" s="104">
        <v>46053</v>
      </c>
      <c r="J179" s="101">
        <v>1375</v>
      </c>
      <c r="K179" s="98" t="s">
        <v>106877</v>
      </c>
      <c r="L179" s="98" t="s">
        <v>106878</v>
      </c>
      <c r="M179" s="98" t="s">
        <v>106879</v>
      </c>
      <c r="N179" s="98" t="s">
        <v>106880</v>
      </c>
      <c r="O179" s="101">
        <v>1405</v>
      </c>
      <c r="P179" s="101">
        <v>1405</v>
      </c>
      <c r="Q179" s="101">
        <v>0</v>
      </c>
      <c r="R179" s="101">
        <v>1275</v>
      </c>
    </row>
    <row r="180">
      <c r="K180" s="96" t="s">
        <v>106881</v>
      </c>
      <c r="O180" s="85">
        <f>SUM(O179:O179)</f>
      </c>
      <c r="P180" s="85">
        <f>SUM(P179:P179)</f>
      </c>
    </row>
    <row r="181">
      <c r="A181" s="98" t="s">
        <v>106882</v>
      </c>
      <c r="B181" s="98" t="s">
        <v>106883</v>
      </c>
      <c r="C181" s="100">
        <v>975</v>
      </c>
      <c r="D181" s="98" t="s">
        <v>106884</v>
      </c>
      <c r="E181" s="98" t="s">
        <v>106885</v>
      </c>
      <c r="F181" s="104">
        <v>44172</v>
      </c>
      <c r="G181" s="104">
        <v>45658</v>
      </c>
      <c r="H181" s="104">
        <v>46022</v>
      </c>
      <c r="J181" s="101">
        <v>1375</v>
      </c>
      <c r="K181" s="98" t="s">
        <v>106886</v>
      </c>
      <c r="L181" s="98" t="s">
        <v>106887</v>
      </c>
      <c r="M181" s="98" t="s">
        <v>106888</v>
      </c>
      <c r="N181" s="98" t="s">
        <v>106889</v>
      </c>
      <c r="O181" s="101">
        <v>1335</v>
      </c>
      <c r="P181" s="101">
        <v>1335</v>
      </c>
      <c r="Q181" s="101">
        <v>0</v>
      </c>
      <c r="R181" s="101">
        <v>1175</v>
      </c>
    </row>
    <row r="182">
      <c r="K182" s="96" t="s">
        <v>106890</v>
      </c>
      <c r="O182" s="85">
        <f>SUM(O181:O181)</f>
      </c>
      <c r="P182" s="85">
        <f>SUM(P181:P181)</f>
      </c>
    </row>
    <row r="183">
      <c r="A183" s="98" t="s">
        <v>106891</v>
      </c>
      <c r="B183" s="98" t="s">
        <v>106892</v>
      </c>
      <c r="C183" s="100">
        <v>705</v>
      </c>
      <c r="D183" s="98" t="s">
        <v>106893</v>
      </c>
      <c r="E183" s="98" t="s">
        <v>106894</v>
      </c>
      <c r="F183" s="104">
        <v>45072</v>
      </c>
      <c r="G183" s="104">
        <v>45444</v>
      </c>
      <c r="H183" s="104">
        <v>45808</v>
      </c>
      <c r="J183" s="101">
        <v>1175</v>
      </c>
      <c r="K183" s="98" t="s">
        <v>106895</v>
      </c>
      <c r="L183" s="98" t="s">
        <v>106896</v>
      </c>
      <c r="M183" s="98" t="s">
        <v>106897</v>
      </c>
      <c r="N183" s="98" t="s">
        <v>106898</v>
      </c>
      <c r="O183" s="101">
        <v>1175</v>
      </c>
      <c r="P183" s="101">
        <v>1175</v>
      </c>
      <c r="Q183" s="101">
        <v>0</v>
      </c>
      <c r="R183" s="101">
        <v>1125</v>
      </c>
    </row>
    <row r="184">
      <c r="K184" s="96" t="s">
        <v>106899</v>
      </c>
      <c r="O184" s="85">
        <f>SUM(O183:O183)</f>
      </c>
      <c r="P184" s="85">
        <f>SUM(P183:P183)</f>
      </c>
    </row>
    <row r="185">
      <c r="A185" s="98" t="s">
        <v>106900</v>
      </c>
      <c r="B185" s="98" t="s">
        <v>106901</v>
      </c>
      <c r="C185" s="100">
        <v>305</v>
      </c>
      <c r="D185" s="98" t="s">
        <v>106902</v>
      </c>
      <c r="E185" s="98" t="s">
        <v>106903</v>
      </c>
      <c r="F185" s="104">
        <v>44231</v>
      </c>
      <c r="G185" s="104">
        <v>45689</v>
      </c>
      <c r="H185" s="104">
        <v>46053</v>
      </c>
      <c r="J185" s="101">
        <v>1000</v>
      </c>
      <c r="K185" s="98" t="s">
        <v>106904</v>
      </c>
      <c r="L185" s="98" t="s">
        <v>106905</v>
      </c>
      <c r="M185" s="98" t="s">
        <v>106906</v>
      </c>
      <c r="N185" s="98" t="s">
        <v>106907</v>
      </c>
      <c r="O185" s="101">
        <v>1050</v>
      </c>
      <c r="P185" s="101">
        <v>1050</v>
      </c>
      <c r="Q185" s="101">
        <v>0</v>
      </c>
      <c r="R185" s="101">
        <v>800</v>
      </c>
    </row>
    <row r="186">
      <c r="K186" s="96" t="s">
        <v>106908</v>
      </c>
      <c r="O186" s="85">
        <f>SUM(O185:O185)</f>
      </c>
      <c r="P186" s="85">
        <f>SUM(P185:P185)</f>
      </c>
    </row>
    <row r="187">
      <c r="A187" s="98" t="s">
        <v>106909</v>
      </c>
      <c r="B187" s="98" t="s">
        <v>106910</v>
      </c>
      <c r="C187" s="100">
        <v>975</v>
      </c>
      <c r="D187" s="98" t="s">
        <v>106911</v>
      </c>
      <c r="E187" s="98" t="s">
        <v>106912</v>
      </c>
      <c r="F187" s="104">
        <v>42720</v>
      </c>
      <c r="G187" s="104">
        <v>45658</v>
      </c>
      <c r="H187" s="104">
        <v>46022</v>
      </c>
      <c r="J187" s="101">
        <v>1375</v>
      </c>
      <c r="K187" s="98" t="s">
        <v>106913</v>
      </c>
      <c r="L187" s="98" t="s">
        <v>106914</v>
      </c>
      <c r="M187" s="98" t="s">
        <v>106915</v>
      </c>
      <c r="N187" s="98" t="s">
        <v>106916</v>
      </c>
      <c r="O187" s="101">
        <v>1245</v>
      </c>
      <c r="P187" s="101">
        <v>1245</v>
      </c>
      <c r="Q187" s="101">
        <v>0</v>
      </c>
      <c r="R187" s="101">
        <v>970</v>
      </c>
    </row>
    <row r="188">
      <c r="K188" s="96" t="s">
        <v>106917</v>
      </c>
      <c r="O188" s="85">
        <f>SUM(O187:O187)</f>
      </c>
      <c r="P188" s="85">
        <f>SUM(P187:P187)</f>
      </c>
    </row>
    <row r="189">
      <c r="A189" s="98" t="s">
        <v>106918</v>
      </c>
      <c r="B189" s="98" t="s">
        <v>106919</v>
      </c>
      <c r="C189" s="100">
        <v>975</v>
      </c>
      <c r="D189" s="98" t="s">
        <v>106920</v>
      </c>
      <c r="E189" s="98" t="s">
        <v>106921</v>
      </c>
      <c r="F189" s="104">
        <v>45457</v>
      </c>
      <c r="G189" s="104">
        <v>45457</v>
      </c>
      <c r="H189" s="104">
        <v>45838</v>
      </c>
      <c r="J189" s="101">
        <v>1375</v>
      </c>
      <c r="K189" s="98" t="s">
        <v>106922</v>
      </c>
      <c r="L189" s="98" t="s">
        <v>106923</v>
      </c>
      <c r="M189" s="98" t="s">
        <v>106924</v>
      </c>
      <c r="N189" s="98" t="s">
        <v>106925</v>
      </c>
      <c r="O189" s="101">
        <v>1375</v>
      </c>
      <c r="P189" s="101">
        <v>1375</v>
      </c>
      <c r="Q189" s="101">
        <v>0</v>
      </c>
      <c r="R189" s="101">
        <v>1375</v>
      </c>
    </row>
    <row r="190">
      <c r="K190" s="96" t="s">
        <v>106926</v>
      </c>
      <c r="O190" s="85">
        <f>SUM(O189:O189)</f>
      </c>
      <c r="P190" s="85">
        <f>SUM(P189:P189)</f>
      </c>
    </row>
    <row r="191">
      <c r="A191" s="98" t="s">
        <v>106927</v>
      </c>
      <c r="B191" s="98" t="s">
        <v>106928</v>
      </c>
      <c r="C191" s="100">
        <v>835</v>
      </c>
      <c r="D191" s="98" t="s">
        <v>106929</v>
      </c>
      <c r="E191" s="98" t="s">
        <v>106930</v>
      </c>
      <c r="F191" s="104">
        <v>38547</v>
      </c>
      <c r="G191" s="104">
        <v>45505</v>
      </c>
      <c r="H191" s="104">
        <v>45869</v>
      </c>
      <c r="J191" s="101">
        <v>1275</v>
      </c>
      <c r="K191" s="98" t="s">
        <v>106931</v>
      </c>
      <c r="L191" s="98" t="s">
        <v>106932</v>
      </c>
      <c r="M191" s="98" t="s">
        <v>106933</v>
      </c>
      <c r="N191" s="98" t="s">
        <v>106934</v>
      </c>
      <c r="O191" s="101">
        <v>1055</v>
      </c>
      <c r="P191" s="101">
        <v>1055</v>
      </c>
      <c r="Q191" s="101">
        <v>0</v>
      </c>
      <c r="R191" s="101">
        <v>860</v>
      </c>
    </row>
    <row r="192">
      <c r="K192" s="96" t="s">
        <v>106935</v>
      </c>
      <c r="O192" s="85">
        <f>SUM(O191:O191)</f>
      </c>
      <c r="P192" s="85">
        <f>SUM(P191:P191)</f>
      </c>
    </row>
    <row r="193">
      <c r="A193" s="98" t="s">
        <v>106936</v>
      </c>
      <c r="B193" s="98" t="s">
        <v>106937</v>
      </c>
      <c r="C193" s="100">
        <v>835</v>
      </c>
      <c r="D193" s="98" t="s">
        <v>106938</v>
      </c>
      <c r="E193" s="98" t="s">
        <v>106939</v>
      </c>
      <c r="F193" s="104">
        <v>41440</v>
      </c>
      <c r="G193" s="104">
        <v>45474</v>
      </c>
      <c r="H193" s="104">
        <v>45838</v>
      </c>
      <c r="J193" s="101">
        <v>1275</v>
      </c>
      <c r="K193" s="98" t="s">
        <v>106940</v>
      </c>
      <c r="L193" s="98" t="s">
        <v>106941</v>
      </c>
      <c r="M193" s="98" t="s">
        <v>106942</v>
      </c>
      <c r="N193" s="98" t="s">
        <v>106943</v>
      </c>
      <c r="O193" s="101">
        <v>1190</v>
      </c>
      <c r="P193" s="101">
        <v>1190</v>
      </c>
      <c r="Q193" s="101">
        <v>-10.02</v>
      </c>
      <c r="R193" s="101">
        <v>900</v>
      </c>
    </row>
    <row r="194">
      <c r="K194" s="96" t="s">
        <v>106944</v>
      </c>
      <c r="O194" s="85">
        <f>SUM(O193:O193)</f>
      </c>
      <c r="P194" s="85">
        <f>SUM(P193:P193)</f>
      </c>
    </row>
    <row r="195">
      <c r="A195" s="98" t="s">
        <v>106945</v>
      </c>
      <c r="B195" s="98" t="s">
        <v>106946</v>
      </c>
      <c r="C195" s="100">
        <v>835</v>
      </c>
      <c r="D195" s="98" t="s">
        <v>106947</v>
      </c>
      <c r="E195" s="98" t="s">
        <v>106948</v>
      </c>
      <c r="F195" s="104">
        <v>44866</v>
      </c>
      <c r="G195" s="104">
        <v>45597</v>
      </c>
      <c r="H195" s="104">
        <v>45961</v>
      </c>
      <c r="J195" s="101">
        <v>1300</v>
      </c>
      <c r="K195" s="98" t="s">
        <v>106949</v>
      </c>
      <c r="L195" s="98" t="s">
        <v>106950</v>
      </c>
      <c r="M195" s="98" t="s">
        <v>106951</v>
      </c>
      <c r="N195" s="98" t="s">
        <v>106952</v>
      </c>
      <c r="O195" s="101">
        <v>25</v>
      </c>
      <c r="P195" s="101">
        <v>25</v>
      </c>
      <c r="Q195" s="101">
        <v>0</v>
      </c>
      <c r="R195" s="101">
        <v>1200</v>
      </c>
    </row>
    <row r="196">
      <c r="L196" s="98" t="s">
        <v>106953</v>
      </c>
      <c r="M196" s="98" t="s">
        <v>106954</v>
      </c>
      <c r="N196" s="98" t="s">
        <v>106955</v>
      </c>
      <c r="O196" s="101">
        <v>1275</v>
      </c>
      <c r="P196" s="101">
        <v>1275</v>
      </c>
    </row>
    <row r="197">
      <c r="K197" s="96" t="s">
        <v>106956</v>
      </c>
      <c r="O197" s="85">
        <f>SUM(O195:O196)</f>
      </c>
      <c r="P197" s="85">
        <f>SUM(P195:P196)</f>
      </c>
    </row>
    <row r="198">
      <c r="A198" s="98" t="s">
        <v>106957</v>
      </c>
      <c r="B198" s="98" t="s">
        <v>106958</v>
      </c>
      <c r="C198" s="100">
        <v>835</v>
      </c>
      <c r="D198" s="98" t="s">
        <v>106959</v>
      </c>
      <c r="E198" s="98" t="s">
        <v>106960</v>
      </c>
      <c r="F198" s="104">
        <v>40940</v>
      </c>
      <c r="G198" s="104">
        <v>45689</v>
      </c>
      <c r="H198" s="104">
        <v>46053</v>
      </c>
      <c r="J198" s="101">
        <v>1300</v>
      </c>
      <c r="K198" s="98" t="s">
        <v>106961</v>
      </c>
      <c r="L198" s="98" t="s">
        <v>106962</v>
      </c>
      <c r="M198" s="98" t="s">
        <v>106963</v>
      </c>
      <c r="N198" s="98" t="s">
        <v>106964</v>
      </c>
      <c r="O198" s="101">
        <v>25</v>
      </c>
      <c r="P198" s="101">
        <v>25</v>
      </c>
      <c r="Q198" s="101">
        <v>0</v>
      </c>
      <c r="R198" s="101">
        <v>915</v>
      </c>
    </row>
    <row r="199">
      <c r="L199" s="98" t="s">
        <v>106965</v>
      </c>
      <c r="M199" s="98" t="s">
        <v>106966</v>
      </c>
      <c r="N199" s="98" t="s">
        <v>106967</v>
      </c>
      <c r="O199" s="101">
        <v>1190</v>
      </c>
      <c r="P199" s="101">
        <v>1190</v>
      </c>
    </row>
    <row r="200">
      <c r="K200" s="96" t="s">
        <v>106968</v>
      </c>
      <c r="O200" s="85">
        <f>SUM(O198:O199)</f>
      </c>
      <c r="P200" s="85">
        <f>SUM(P198:P199)</f>
      </c>
    </row>
    <row r="201">
      <c r="A201" s="98" t="s">
        <v>106969</v>
      </c>
      <c r="B201" s="98" t="s">
        <v>106970</v>
      </c>
      <c r="C201" s="100">
        <v>975</v>
      </c>
      <c r="D201" s="98" t="s">
        <v>106971</v>
      </c>
      <c r="E201" s="98" t="s">
        <v>106972</v>
      </c>
      <c r="F201" s="104">
        <v>39552</v>
      </c>
      <c r="G201" s="104">
        <v>45566</v>
      </c>
      <c r="H201" s="104">
        <v>45930</v>
      </c>
      <c r="J201" s="101">
        <v>1400</v>
      </c>
      <c r="K201" s="98" t="s">
        <v>106973</v>
      </c>
      <c r="L201" s="98" t="s">
        <v>106974</v>
      </c>
      <c r="M201" s="98" t="s">
        <v>106975</v>
      </c>
      <c r="N201" s="98" t="s">
        <v>106976</v>
      </c>
      <c r="O201" s="101">
        <v>25</v>
      </c>
      <c r="P201" s="101">
        <v>25</v>
      </c>
      <c r="Q201" s="101">
        <v>0</v>
      </c>
      <c r="R201" s="101">
        <v>960</v>
      </c>
    </row>
    <row r="202">
      <c r="L202" s="98" t="s">
        <v>106977</v>
      </c>
      <c r="M202" s="98" t="s">
        <v>106978</v>
      </c>
      <c r="N202" s="98" t="s">
        <v>106979</v>
      </c>
      <c r="O202" s="101">
        <v>1245</v>
      </c>
      <c r="P202" s="101">
        <v>1245</v>
      </c>
    </row>
    <row r="203">
      <c r="K203" s="96" t="s">
        <v>106980</v>
      </c>
      <c r="O203" s="85">
        <f>SUM(O201:O202)</f>
      </c>
      <c r="P203" s="85">
        <f>SUM(P201:P202)</f>
      </c>
    </row>
    <row r="204">
      <c r="A204" s="98" t="s">
        <v>106981</v>
      </c>
      <c r="B204" s="98" t="s">
        <v>106982</v>
      </c>
      <c r="C204" s="100">
        <v>975</v>
      </c>
      <c r="D204" s="98" t="s">
        <v>106983</v>
      </c>
      <c r="E204" s="98" t="s">
        <v>106984</v>
      </c>
      <c r="J204" s="101">
        <v>1400</v>
      </c>
      <c r="K204" s="98" t="s">
        <v>106985</v>
      </c>
      <c r="L204" s="98" t="s">
        <v>106985</v>
      </c>
      <c r="O204" s="101">
        <v>0</v>
      </c>
      <c r="P204" s="101">
        <v>0</v>
      </c>
      <c r="R204" s="101">
        <v>0</v>
      </c>
    </row>
    <row r="205">
      <c r="K205" s="96" t="s">
        <v>106986</v>
      </c>
      <c r="O205" s="85">
        <f>SUM(O204:O204)</f>
      </c>
      <c r="P205" s="85">
        <f>SUM(P204:P204)</f>
      </c>
    </row>
    <row r="206">
      <c r="A206" s="98" t="s">
        <v>106987</v>
      </c>
      <c r="B206" s="98" t="s">
        <v>106988</v>
      </c>
      <c r="C206" s="100">
        <v>705</v>
      </c>
      <c r="D206" s="98" t="s">
        <v>106989</v>
      </c>
      <c r="E206" s="98" t="s">
        <v>106990</v>
      </c>
      <c r="F206" s="104">
        <v>42664</v>
      </c>
      <c r="G206" s="104">
        <v>45597</v>
      </c>
      <c r="H206" s="104">
        <v>45961</v>
      </c>
      <c r="J206" s="101">
        <v>1200</v>
      </c>
      <c r="K206" s="98" t="s">
        <v>106991</v>
      </c>
      <c r="L206" s="98" t="s">
        <v>106992</v>
      </c>
      <c r="M206" s="98" t="s">
        <v>106993</v>
      </c>
      <c r="N206" s="98" t="s">
        <v>106994</v>
      </c>
      <c r="O206" s="101">
        <v>25</v>
      </c>
      <c r="P206" s="101">
        <v>25</v>
      </c>
      <c r="Q206" s="101">
        <v>0</v>
      </c>
      <c r="R206" s="101">
        <v>845</v>
      </c>
    </row>
    <row r="207">
      <c r="L207" s="98" t="s">
        <v>106995</v>
      </c>
      <c r="M207" s="98" t="s">
        <v>106996</v>
      </c>
      <c r="N207" s="98" t="s">
        <v>106997</v>
      </c>
      <c r="O207" s="101">
        <v>1075</v>
      </c>
      <c r="P207" s="101">
        <v>1075</v>
      </c>
    </row>
    <row r="208">
      <c r="K208" s="96" t="s">
        <v>106998</v>
      </c>
      <c r="O208" s="85">
        <f>SUM(O206:O207)</f>
      </c>
      <c r="P208" s="85">
        <f>SUM(P206:P207)</f>
      </c>
    </row>
    <row r="209">
      <c r="A209" s="98" t="s">
        <v>106999</v>
      </c>
      <c r="B209" s="98" t="s">
        <v>107000</v>
      </c>
      <c r="C209" s="100">
        <v>805</v>
      </c>
      <c r="D209" s="98" t="s">
        <v>107001</v>
      </c>
      <c r="E209" s="98" t="s">
        <v>107002</v>
      </c>
      <c r="F209" s="104">
        <v>45666</v>
      </c>
      <c r="G209" s="104">
        <v>45666</v>
      </c>
      <c r="H209" s="104">
        <v>46030</v>
      </c>
      <c r="J209" s="101">
        <v>1375</v>
      </c>
      <c r="K209" s="98" t="s">
        <v>107003</v>
      </c>
      <c r="L209" s="98" t="s">
        <v>107004</v>
      </c>
      <c r="M209" s="98" t="s">
        <v>107005</v>
      </c>
      <c r="N209" s="98" t="s">
        <v>107006</v>
      </c>
      <c r="O209" s="101">
        <v>25</v>
      </c>
      <c r="P209" s="101">
        <v>25</v>
      </c>
      <c r="Q209" s="101">
        <v>0</v>
      </c>
      <c r="R209" s="101">
        <v>1375</v>
      </c>
    </row>
    <row r="210">
      <c r="L210" s="98" t="s">
        <v>107007</v>
      </c>
      <c r="M210" s="98" t="s">
        <v>107008</v>
      </c>
      <c r="N210" s="98" t="s">
        <v>107009</v>
      </c>
      <c r="O210" s="101">
        <v>1350</v>
      </c>
      <c r="P210" s="101">
        <v>1350</v>
      </c>
    </row>
    <row r="211">
      <c r="K211" s="96" t="s">
        <v>107010</v>
      </c>
      <c r="O211" s="85">
        <f>SUM(O209:O210)</f>
      </c>
      <c r="P211" s="85">
        <f>SUM(P209:P210)</f>
      </c>
    </row>
    <row r="212">
      <c r="A212" s="98" t="s">
        <v>107011</v>
      </c>
      <c r="B212" s="98" t="s">
        <v>107012</v>
      </c>
      <c r="C212" s="100">
        <v>975</v>
      </c>
      <c r="D212" s="98" t="s">
        <v>107013</v>
      </c>
      <c r="E212" s="98" t="s">
        <v>107014</v>
      </c>
      <c r="F212" s="104">
        <v>42293</v>
      </c>
      <c r="G212" s="104">
        <v>45597</v>
      </c>
      <c r="H212" s="104">
        <v>45961</v>
      </c>
      <c r="J212" s="101">
        <v>1400</v>
      </c>
      <c r="K212" s="98" t="s">
        <v>107015</v>
      </c>
      <c r="L212" s="98" t="s">
        <v>107016</v>
      </c>
      <c r="M212" s="98" t="s">
        <v>107017</v>
      </c>
      <c r="N212" s="98" t="s">
        <v>107018</v>
      </c>
      <c r="O212" s="101">
        <v>25</v>
      </c>
      <c r="P212" s="101">
        <v>25</v>
      </c>
      <c r="Q212" s="101">
        <v>0</v>
      </c>
      <c r="R212" s="101">
        <v>1005</v>
      </c>
    </row>
    <row r="213">
      <c r="L213" s="98" t="s">
        <v>107019</v>
      </c>
      <c r="M213" s="98" t="s">
        <v>107020</v>
      </c>
      <c r="N213" s="98" t="s">
        <v>107021</v>
      </c>
      <c r="O213" s="101">
        <v>1245</v>
      </c>
      <c r="P213" s="101">
        <v>1245</v>
      </c>
    </row>
    <row r="214">
      <c r="K214" s="96" t="s">
        <v>107022</v>
      </c>
      <c r="O214" s="85">
        <f>SUM(O212:O213)</f>
      </c>
      <c r="P214" s="85">
        <f>SUM(P212:P213)</f>
      </c>
    </row>
    <row r="215">
      <c r="A215" s="98" t="s">
        <v>107023</v>
      </c>
      <c r="B215" s="98" t="s">
        <v>107024</v>
      </c>
      <c r="C215" s="100">
        <v>975</v>
      </c>
      <c r="D215" s="98" t="s">
        <v>107025</v>
      </c>
      <c r="E215" s="98" t="s">
        <v>107026</v>
      </c>
      <c r="F215" s="104">
        <v>41419</v>
      </c>
      <c r="G215" s="104">
        <v>45444</v>
      </c>
      <c r="H215" s="104">
        <v>45808</v>
      </c>
      <c r="J215" s="101">
        <v>1400</v>
      </c>
      <c r="K215" s="98" t="s">
        <v>107027</v>
      </c>
      <c r="L215" s="98" t="s">
        <v>107028</v>
      </c>
      <c r="M215" s="98" t="s">
        <v>107029</v>
      </c>
      <c r="N215" s="98" t="s">
        <v>107030</v>
      </c>
      <c r="O215" s="101">
        <v>25</v>
      </c>
      <c r="P215" s="101">
        <v>25</v>
      </c>
      <c r="Q215" s="101">
        <v>0</v>
      </c>
      <c r="R215" s="101">
        <v>975</v>
      </c>
    </row>
    <row r="216">
      <c r="L216" s="98" t="s">
        <v>107031</v>
      </c>
      <c r="M216" s="98" t="s">
        <v>107032</v>
      </c>
      <c r="N216" s="98" t="s">
        <v>107033</v>
      </c>
      <c r="O216" s="101">
        <v>1225</v>
      </c>
      <c r="P216" s="101">
        <v>1225</v>
      </c>
    </row>
    <row r="217">
      <c r="L217" s="98" t="s">
        <v>107034</v>
      </c>
      <c r="M217" s="98" t="s">
        <v>107035</v>
      </c>
      <c r="N217" s="98" t="s">
        <v>107036</v>
      </c>
      <c r="O217" s="101">
        <v>25</v>
      </c>
      <c r="P217" s="101">
        <v>0</v>
      </c>
    </row>
    <row r="218">
      <c r="K218" s="96" t="s">
        <v>107037</v>
      </c>
      <c r="O218" s="85">
        <f>SUM(O215:O217)</f>
      </c>
      <c r="P218" s="85">
        <f>SUM(P215:P217)</f>
      </c>
    </row>
    <row r="219">
      <c r="A219" s="98" t="s">
        <v>107038</v>
      </c>
      <c r="B219" s="98" t="s">
        <v>107039</v>
      </c>
      <c r="C219" s="100">
        <v>835</v>
      </c>
      <c r="D219" s="98" t="s">
        <v>107040</v>
      </c>
      <c r="E219" s="98" t="s">
        <v>107041</v>
      </c>
      <c r="F219" s="104">
        <v>42353</v>
      </c>
      <c r="G219" s="104">
        <v>45658</v>
      </c>
      <c r="H219" s="104">
        <v>46022</v>
      </c>
      <c r="J219" s="101">
        <v>1300</v>
      </c>
      <c r="K219" s="98" t="s">
        <v>107042</v>
      </c>
      <c r="L219" s="98" t="s">
        <v>107043</v>
      </c>
      <c r="M219" s="98" t="s">
        <v>107044</v>
      </c>
      <c r="N219" s="98" t="s">
        <v>107045</v>
      </c>
      <c r="O219" s="101">
        <v>25</v>
      </c>
      <c r="P219" s="101">
        <v>25</v>
      </c>
      <c r="Q219" s="101">
        <v>0</v>
      </c>
      <c r="R219" s="101">
        <v>955</v>
      </c>
    </row>
    <row r="220">
      <c r="L220" s="98" t="s">
        <v>107046</v>
      </c>
      <c r="M220" s="98" t="s">
        <v>107047</v>
      </c>
      <c r="N220" s="98" t="s">
        <v>107048</v>
      </c>
      <c r="O220" s="101">
        <v>1190</v>
      </c>
      <c r="P220" s="101">
        <v>1190</v>
      </c>
    </row>
    <row r="221">
      <c r="K221" s="96" t="s">
        <v>107049</v>
      </c>
      <c r="O221" s="85">
        <f>SUM(O219:O220)</f>
      </c>
      <c r="P221" s="85">
        <f>SUM(P219:P220)</f>
      </c>
    </row>
    <row r="222">
      <c r="A222" s="98" t="s">
        <v>107050</v>
      </c>
      <c r="B222" s="98" t="s">
        <v>107051</v>
      </c>
      <c r="C222" s="100">
        <v>835</v>
      </c>
      <c r="D222" s="98" t="s">
        <v>107052</v>
      </c>
      <c r="E222" s="98" t="s">
        <v>107053</v>
      </c>
      <c r="F222" s="104">
        <v>43221</v>
      </c>
      <c r="G222" s="104">
        <v>45413</v>
      </c>
      <c r="H222" s="104">
        <v>45777</v>
      </c>
      <c r="J222" s="101">
        <v>1300</v>
      </c>
      <c r="K222" s="98" t="s">
        <v>107054</v>
      </c>
      <c r="L222" s="98" t="s">
        <v>107055</v>
      </c>
      <c r="M222" s="98" t="s">
        <v>107056</v>
      </c>
      <c r="N222" s="98" t="s">
        <v>107057</v>
      </c>
      <c r="O222" s="101">
        <v>25</v>
      </c>
      <c r="P222" s="101">
        <v>25</v>
      </c>
      <c r="Q222" s="101">
        <v>0</v>
      </c>
      <c r="R222" s="101">
        <v>995</v>
      </c>
    </row>
    <row r="223">
      <c r="L223" s="98" t="s">
        <v>107058</v>
      </c>
      <c r="M223" s="98" t="s">
        <v>107059</v>
      </c>
      <c r="N223" s="98" t="s">
        <v>107060</v>
      </c>
      <c r="O223" s="101">
        <v>1170</v>
      </c>
      <c r="P223" s="101">
        <v>1170</v>
      </c>
    </row>
    <row r="224">
      <c r="K224" s="96" t="s">
        <v>107061</v>
      </c>
      <c r="O224" s="85">
        <f>SUM(O222:O223)</f>
      </c>
      <c r="P224" s="85">
        <f>SUM(P222:P223)</f>
      </c>
    </row>
    <row r="225">
      <c r="A225" s="98" t="s">
        <v>107062</v>
      </c>
      <c r="B225" s="98" t="s">
        <v>107063</v>
      </c>
      <c r="C225" s="100">
        <v>835</v>
      </c>
      <c r="D225" s="98" t="s">
        <v>107064</v>
      </c>
      <c r="E225" s="98" t="s">
        <v>107065</v>
      </c>
      <c r="F225" s="104">
        <v>42783</v>
      </c>
      <c r="G225" s="104">
        <v>45717</v>
      </c>
      <c r="H225" s="104">
        <v>46081</v>
      </c>
      <c r="J225" s="101">
        <v>1300</v>
      </c>
      <c r="K225" s="98" t="s">
        <v>107066</v>
      </c>
      <c r="L225" s="98" t="s">
        <v>107067</v>
      </c>
      <c r="M225" s="98" t="s">
        <v>107068</v>
      </c>
      <c r="N225" s="98" t="s">
        <v>107069</v>
      </c>
      <c r="O225" s="101">
        <v>25</v>
      </c>
      <c r="P225" s="101">
        <v>25</v>
      </c>
      <c r="Q225" s="101">
        <v>0</v>
      </c>
      <c r="R225" s="101">
        <v>975</v>
      </c>
    </row>
    <row r="226">
      <c r="L226" s="98" t="s">
        <v>107070</v>
      </c>
      <c r="M226" s="98" t="s">
        <v>107071</v>
      </c>
      <c r="N226" s="98" t="s">
        <v>107072</v>
      </c>
      <c r="O226" s="101">
        <v>1220</v>
      </c>
      <c r="P226" s="101">
        <v>1220</v>
      </c>
    </row>
    <row r="227">
      <c r="K227" s="96" t="s">
        <v>107073</v>
      </c>
      <c r="O227" s="85">
        <f>SUM(O225:O226)</f>
      </c>
      <c r="P227" s="85">
        <f>SUM(P225:P226)</f>
      </c>
    </row>
    <row r="228">
      <c r="A228" s="98" t="s">
        <v>107074</v>
      </c>
      <c r="B228" s="98" t="s">
        <v>107075</v>
      </c>
      <c r="C228" s="100">
        <v>835</v>
      </c>
      <c r="D228" s="98" t="s">
        <v>107076</v>
      </c>
      <c r="E228" s="98" t="s">
        <v>107077</v>
      </c>
      <c r="F228" s="104">
        <v>43320</v>
      </c>
      <c r="G228" s="104">
        <v>45536</v>
      </c>
      <c r="H228" s="104">
        <v>45900</v>
      </c>
      <c r="J228" s="101">
        <v>1300</v>
      </c>
      <c r="K228" s="98" t="s">
        <v>107078</v>
      </c>
      <c r="L228" s="98" t="s">
        <v>107079</v>
      </c>
      <c r="M228" s="98" t="s">
        <v>107080</v>
      </c>
      <c r="N228" s="98" t="s">
        <v>107081</v>
      </c>
      <c r="O228" s="101">
        <v>25</v>
      </c>
      <c r="P228" s="101">
        <v>25</v>
      </c>
      <c r="Q228" s="101">
        <v>0</v>
      </c>
      <c r="R228" s="101">
        <v>995</v>
      </c>
    </row>
    <row r="229">
      <c r="L229" s="98" t="s">
        <v>107082</v>
      </c>
      <c r="M229" s="98" t="s">
        <v>107083</v>
      </c>
      <c r="N229" s="98" t="s">
        <v>107084</v>
      </c>
      <c r="O229" s="101">
        <v>1190</v>
      </c>
      <c r="P229" s="101">
        <v>1190</v>
      </c>
    </row>
    <row r="230">
      <c r="K230" s="96" t="s">
        <v>107085</v>
      </c>
      <c r="O230" s="85">
        <f>SUM(O228:O229)</f>
      </c>
      <c r="P230" s="85">
        <f>SUM(P228:P229)</f>
      </c>
    </row>
    <row r="231">
      <c r="A231" s="98" t="s">
        <v>107086</v>
      </c>
      <c r="B231" s="98" t="s">
        <v>107087</v>
      </c>
      <c r="C231" s="100">
        <v>975</v>
      </c>
      <c r="D231" s="98" t="s">
        <v>107088</v>
      </c>
      <c r="E231" s="98" t="s">
        <v>107089</v>
      </c>
      <c r="F231" s="104">
        <v>42349</v>
      </c>
      <c r="G231" s="104">
        <v>45658</v>
      </c>
      <c r="H231" s="104">
        <v>46022</v>
      </c>
      <c r="J231" s="101">
        <v>1400</v>
      </c>
      <c r="K231" s="98" t="s">
        <v>107090</v>
      </c>
      <c r="L231" s="98" t="s">
        <v>107091</v>
      </c>
      <c r="M231" s="98" t="s">
        <v>107092</v>
      </c>
      <c r="N231" s="98" t="s">
        <v>107093</v>
      </c>
      <c r="O231" s="101">
        <v>25</v>
      </c>
      <c r="P231" s="101">
        <v>25</v>
      </c>
      <c r="Q231" s="101">
        <v>0</v>
      </c>
      <c r="R231" s="101">
        <v>1005</v>
      </c>
    </row>
    <row r="232">
      <c r="L232" s="98" t="s">
        <v>107094</v>
      </c>
      <c r="M232" s="98" t="s">
        <v>107095</v>
      </c>
      <c r="N232" s="98" t="s">
        <v>107096</v>
      </c>
      <c r="O232" s="101">
        <v>1245</v>
      </c>
      <c r="P232" s="101">
        <v>1245</v>
      </c>
    </row>
    <row r="233">
      <c r="K233" s="96" t="s">
        <v>107097</v>
      </c>
      <c r="O233" s="85">
        <f>SUM(O231:O232)</f>
      </c>
      <c r="P233" s="85">
        <f>SUM(P231:P232)</f>
      </c>
    </row>
    <row r="234">
      <c r="A234" s="98" t="s">
        <v>107098</v>
      </c>
      <c r="B234" s="98" t="s">
        <v>107099</v>
      </c>
      <c r="C234" s="100">
        <v>975</v>
      </c>
      <c r="D234" s="98" t="s">
        <v>107100</v>
      </c>
      <c r="E234" s="98" t="s">
        <v>107101</v>
      </c>
      <c r="F234" s="104">
        <v>42644</v>
      </c>
      <c r="G234" s="104">
        <v>45566</v>
      </c>
      <c r="H234" s="104">
        <v>45930</v>
      </c>
      <c r="J234" s="101">
        <v>1400</v>
      </c>
      <c r="K234" s="98" t="s">
        <v>107102</v>
      </c>
      <c r="L234" s="98" t="s">
        <v>107103</v>
      </c>
      <c r="M234" s="98" t="s">
        <v>107104</v>
      </c>
      <c r="N234" s="98" t="s">
        <v>107105</v>
      </c>
      <c r="O234" s="101">
        <v>25</v>
      </c>
      <c r="P234" s="101">
        <v>25</v>
      </c>
      <c r="Q234" s="101">
        <v>0</v>
      </c>
      <c r="R234" s="101">
        <v>1020</v>
      </c>
    </row>
    <row r="235">
      <c r="L235" s="98" t="s">
        <v>107106</v>
      </c>
      <c r="M235" s="98" t="s">
        <v>107107</v>
      </c>
      <c r="N235" s="98" t="s">
        <v>107108</v>
      </c>
      <c r="O235" s="101">
        <v>1245</v>
      </c>
      <c r="P235" s="101">
        <v>1245</v>
      </c>
    </row>
    <row r="236">
      <c r="K236" s="96" t="s">
        <v>107109</v>
      </c>
      <c r="O236" s="85">
        <f>SUM(O234:O235)</f>
      </c>
      <c r="P236" s="85">
        <f>SUM(P234:P235)</f>
      </c>
    </row>
    <row r="237">
      <c r="A237" s="98" t="s">
        <v>107110</v>
      </c>
      <c r="B237" s="98" t="s">
        <v>107111</v>
      </c>
      <c r="C237" s="100">
        <v>705</v>
      </c>
      <c r="D237" s="98" t="s">
        <v>107112</v>
      </c>
      <c r="E237" s="98" t="s">
        <v>107113</v>
      </c>
      <c r="F237" s="104">
        <v>45135</v>
      </c>
      <c r="G237" s="104">
        <v>45505</v>
      </c>
      <c r="H237" s="104">
        <v>45869</v>
      </c>
      <c r="J237" s="101">
        <v>1200</v>
      </c>
      <c r="K237" s="98" t="s">
        <v>107114</v>
      </c>
      <c r="L237" s="98" t="s">
        <v>107115</v>
      </c>
      <c r="M237" s="98" t="s">
        <v>107116</v>
      </c>
      <c r="N237" s="98" t="s">
        <v>107117</v>
      </c>
      <c r="O237" s="101">
        <v>25</v>
      </c>
      <c r="P237" s="101">
        <v>25</v>
      </c>
      <c r="Q237" s="101">
        <v>0</v>
      </c>
      <c r="R237" s="101">
        <v>1150</v>
      </c>
    </row>
    <row r="238">
      <c r="L238" s="98" t="s">
        <v>107118</v>
      </c>
      <c r="M238" s="98" t="s">
        <v>107119</v>
      </c>
      <c r="N238" s="98" t="s">
        <v>107120</v>
      </c>
      <c r="O238" s="101">
        <v>1175</v>
      </c>
      <c r="P238" s="101">
        <v>1175</v>
      </c>
    </row>
    <row r="239">
      <c r="K239" s="96" t="s">
        <v>107121</v>
      </c>
      <c r="O239" s="85">
        <f>SUM(O237:O238)</f>
      </c>
      <c r="P239" s="85">
        <f>SUM(P237:P238)</f>
      </c>
    </row>
    <row r="240">
      <c r="A240" s="98" t="s">
        <v>107122</v>
      </c>
      <c r="B240" s="98" t="s">
        <v>107123</v>
      </c>
      <c r="C240" s="100">
        <v>805</v>
      </c>
      <c r="D240" s="98" t="s">
        <v>107124</v>
      </c>
      <c r="E240" s="98" t="s">
        <v>107125</v>
      </c>
      <c r="F240" s="104">
        <v>41448</v>
      </c>
      <c r="G240" s="104">
        <v>45474</v>
      </c>
      <c r="H240" s="104">
        <v>45838</v>
      </c>
      <c r="J240" s="101">
        <v>1275</v>
      </c>
      <c r="K240" s="98" t="s">
        <v>107126</v>
      </c>
      <c r="L240" s="98" t="s">
        <v>107127</v>
      </c>
      <c r="M240" s="98" t="s">
        <v>107128</v>
      </c>
      <c r="N240" s="98" t="s">
        <v>107129</v>
      </c>
      <c r="O240" s="101">
        <v>25</v>
      </c>
      <c r="P240" s="101">
        <v>25</v>
      </c>
      <c r="Q240" s="101">
        <v>0</v>
      </c>
      <c r="R240" s="101">
        <v>825</v>
      </c>
    </row>
    <row r="241">
      <c r="L241" s="98" t="s">
        <v>107130</v>
      </c>
      <c r="M241" s="98" t="s">
        <v>107131</v>
      </c>
      <c r="N241" s="98" t="s">
        <v>107132</v>
      </c>
      <c r="O241" s="101">
        <v>1095</v>
      </c>
      <c r="P241" s="101">
        <v>1095</v>
      </c>
    </row>
    <row r="242">
      <c r="K242" s="96" t="s">
        <v>107133</v>
      </c>
      <c r="O242" s="85">
        <f>SUM(O240:O241)</f>
      </c>
      <c r="P242" s="85">
        <f>SUM(P240:P241)</f>
      </c>
    </row>
    <row r="243">
      <c r="A243" s="98" t="s">
        <v>107134</v>
      </c>
      <c r="B243" s="98" t="s">
        <v>107135</v>
      </c>
      <c r="C243" s="100">
        <v>975</v>
      </c>
      <c r="D243" s="98" t="s">
        <v>107136</v>
      </c>
      <c r="E243" s="98" t="s">
        <v>107137</v>
      </c>
      <c r="F243" s="104">
        <v>40026</v>
      </c>
      <c r="G243" s="104">
        <v>45505</v>
      </c>
      <c r="H243" s="104">
        <v>45869</v>
      </c>
      <c r="J243" s="101">
        <v>1400</v>
      </c>
      <c r="K243" s="98" t="s">
        <v>107138</v>
      </c>
      <c r="L243" s="98" t="s">
        <v>107139</v>
      </c>
      <c r="M243" s="98" t="s">
        <v>107140</v>
      </c>
      <c r="N243" s="98" t="s">
        <v>107141</v>
      </c>
      <c r="O243" s="101">
        <v>25</v>
      </c>
      <c r="P243" s="101">
        <v>25</v>
      </c>
      <c r="Q243" s="101">
        <v>0</v>
      </c>
      <c r="R243" s="101">
        <v>995</v>
      </c>
    </row>
    <row r="244">
      <c r="L244" s="98" t="s">
        <v>107142</v>
      </c>
      <c r="M244" s="98" t="s">
        <v>107143</v>
      </c>
      <c r="N244" s="98" t="s">
        <v>107144</v>
      </c>
      <c r="O244" s="101">
        <v>1230</v>
      </c>
      <c r="P244" s="101">
        <v>1230</v>
      </c>
    </row>
    <row r="245">
      <c r="K245" s="96" t="s">
        <v>107145</v>
      </c>
      <c r="O245" s="85">
        <f>SUM(O243:O244)</f>
      </c>
      <c r="P245" s="85">
        <f>SUM(P243:P244)</f>
      </c>
    </row>
    <row r="246">
      <c r="A246" s="98" t="s">
        <v>107146</v>
      </c>
      <c r="B246" s="98" t="s">
        <v>107147</v>
      </c>
      <c r="C246" s="100">
        <v>975</v>
      </c>
      <c r="D246" s="98" t="s">
        <v>107148</v>
      </c>
      <c r="E246" s="98" t="s">
        <v>107149</v>
      </c>
      <c r="F246" s="104">
        <v>41005</v>
      </c>
      <c r="G246" s="104">
        <v>45748</v>
      </c>
      <c r="H246" s="104">
        <v>46112</v>
      </c>
      <c r="J246" s="101">
        <v>1400</v>
      </c>
      <c r="K246" s="98" t="s">
        <v>107150</v>
      </c>
      <c r="L246" s="98" t="s">
        <v>107151</v>
      </c>
      <c r="M246" s="98" t="s">
        <v>107152</v>
      </c>
      <c r="N246" s="98" t="s">
        <v>107153</v>
      </c>
      <c r="O246" s="101">
        <v>25</v>
      </c>
      <c r="P246" s="101">
        <v>25</v>
      </c>
      <c r="Q246" s="101">
        <v>0</v>
      </c>
      <c r="R246" s="101">
        <v>960</v>
      </c>
    </row>
    <row r="247">
      <c r="L247" s="98" t="s">
        <v>107154</v>
      </c>
      <c r="M247" s="98" t="s">
        <v>107155</v>
      </c>
      <c r="N247" s="98" t="s">
        <v>107156</v>
      </c>
      <c r="O247" s="101">
        <v>1260</v>
      </c>
      <c r="P247" s="101">
        <v>1260</v>
      </c>
    </row>
    <row r="248">
      <c r="K248" s="96" t="s">
        <v>107157</v>
      </c>
      <c r="O248" s="85">
        <f>SUM(O246:O247)</f>
      </c>
      <c r="P248" s="85">
        <f>SUM(P246:P247)</f>
      </c>
    </row>
    <row r="249">
      <c r="A249" s="98" t="s">
        <v>107158</v>
      </c>
      <c r="B249" s="98" t="s">
        <v>107159</v>
      </c>
      <c r="C249" s="100">
        <v>835</v>
      </c>
      <c r="D249" s="98" t="s">
        <v>107160</v>
      </c>
      <c r="E249" s="98" t="s">
        <v>107161</v>
      </c>
      <c r="F249" s="104">
        <v>45717</v>
      </c>
      <c r="G249" s="104">
        <v>45717</v>
      </c>
      <c r="H249" s="104">
        <v>46081</v>
      </c>
      <c r="J249" s="101">
        <v>1400</v>
      </c>
      <c r="K249" s="98" t="s">
        <v>107162</v>
      </c>
      <c r="L249" s="98" t="s">
        <v>107163</v>
      </c>
      <c r="M249" s="98" t="s">
        <v>107164</v>
      </c>
      <c r="N249" s="98" t="s">
        <v>107165</v>
      </c>
      <c r="O249" s="101">
        <v>25</v>
      </c>
      <c r="P249" s="101">
        <v>25</v>
      </c>
      <c r="Q249" s="101">
        <v>0</v>
      </c>
      <c r="R249" s="101">
        <v>1400</v>
      </c>
    </row>
    <row r="250">
      <c r="L250" s="98" t="s">
        <v>107166</v>
      </c>
      <c r="M250" s="98" t="s">
        <v>107167</v>
      </c>
      <c r="N250" s="98" t="s">
        <v>107168</v>
      </c>
      <c r="O250" s="101">
        <v>1375</v>
      </c>
      <c r="P250" s="101">
        <v>1375</v>
      </c>
    </row>
    <row r="251">
      <c r="K251" s="96" t="s">
        <v>107169</v>
      </c>
      <c r="O251" s="85">
        <f>SUM(O249:O250)</f>
      </c>
      <c r="P251" s="85">
        <f>SUM(P249:P250)</f>
      </c>
    </row>
    <row r="252">
      <c r="A252" s="98" t="s">
        <v>107170</v>
      </c>
      <c r="B252" s="98" t="s">
        <v>107171</v>
      </c>
      <c r="C252" s="100">
        <v>835</v>
      </c>
      <c r="D252" s="98" t="s">
        <v>107172</v>
      </c>
      <c r="E252" s="98" t="s">
        <v>107173</v>
      </c>
      <c r="F252" s="104">
        <v>39423</v>
      </c>
      <c r="G252" s="104">
        <v>45627</v>
      </c>
      <c r="H252" s="104">
        <v>45991</v>
      </c>
      <c r="J252" s="101">
        <v>1300</v>
      </c>
      <c r="K252" s="98" t="s">
        <v>107174</v>
      </c>
      <c r="L252" s="98" t="s">
        <v>107175</v>
      </c>
      <c r="M252" s="98" t="s">
        <v>107176</v>
      </c>
      <c r="N252" s="98" t="s">
        <v>107177</v>
      </c>
      <c r="O252" s="101">
        <v>25</v>
      </c>
      <c r="P252" s="101">
        <v>25</v>
      </c>
      <c r="Q252" s="101">
        <v>0</v>
      </c>
      <c r="R252" s="101">
        <v>915</v>
      </c>
    </row>
    <row r="253">
      <c r="L253" s="98" t="s">
        <v>107178</v>
      </c>
      <c r="M253" s="98" t="s">
        <v>107179</v>
      </c>
      <c r="N253" s="98" t="s">
        <v>107180</v>
      </c>
      <c r="O253" s="101">
        <v>1185</v>
      </c>
      <c r="P253" s="101">
        <v>1185</v>
      </c>
    </row>
    <row r="254">
      <c r="K254" s="96" t="s">
        <v>107181</v>
      </c>
      <c r="O254" s="85">
        <f>SUM(O252:O253)</f>
      </c>
      <c r="P254" s="85">
        <f>SUM(P252:P253)</f>
      </c>
    </row>
    <row r="255">
      <c r="A255" s="98" t="s">
        <v>107182</v>
      </c>
      <c r="B255" s="98" t="s">
        <v>107183</v>
      </c>
      <c r="C255" s="100">
        <v>835</v>
      </c>
      <c r="D255" s="98" t="s">
        <v>107184</v>
      </c>
      <c r="E255" s="98" t="s">
        <v>107185</v>
      </c>
      <c r="F255" s="104">
        <v>45296</v>
      </c>
      <c r="G255" s="104">
        <v>45689</v>
      </c>
      <c r="H255" s="104">
        <v>46053</v>
      </c>
      <c r="J255" s="101">
        <v>1275</v>
      </c>
      <c r="K255" s="98" t="s">
        <v>107186</v>
      </c>
      <c r="L255" s="98" t="s">
        <v>107187</v>
      </c>
      <c r="M255" s="98" t="s">
        <v>107188</v>
      </c>
      <c r="N255" s="98" t="s">
        <v>107189</v>
      </c>
      <c r="O255" s="101">
        <v>1325</v>
      </c>
      <c r="P255" s="101">
        <v>1325</v>
      </c>
      <c r="Q255" s="101">
        <v>0</v>
      </c>
      <c r="R255" s="101">
        <v>1275</v>
      </c>
    </row>
    <row r="256">
      <c r="K256" s="96" t="s">
        <v>107190</v>
      </c>
      <c r="O256" s="85">
        <f>SUM(O255:O255)</f>
      </c>
      <c r="P256" s="85">
        <f>SUM(P255:P255)</f>
      </c>
    </row>
    <row r="257">
      <c r="A257" s="98" t="s">
        <v>107191</v>
      </c>
      <c r="B257" s="98" t="s">
        <v>107192</v>
      </c>
      <c r="C257" s="100">
        <v>835</v>
      </c>
      <c r="D257" s="98" t="s">
        <v>107193</v>
      </c>
      <c r="E257" s="98" t="s">
        <v>107194</v>
      </c>
      <c r="F257" s="104">
        <v>43960</v>
      </c>
      <c r="G257" s="104">
        <v>45444</v>
      </c>
      <c r="H257" s="104">
        <v>45808</v>
      </c>
      <c r="J257" s="101">
        <v>1275</v>
      </c>
      <c r="K257" s="98" t="s">
        <v>107195</v>
      </c>
      <c r="L257" s="98" t="s">
        <v>107196</v>
      </c>
      <c r="M257" s="98" t="s">
        <v>107197</v>
      </c>
      <c r="N257" s="98" t="s">
        <v>107198</v>
      </c>
      <c r="O257" s="101">
        <v>1215</v>
      </c>
      <c r="P257" s="101">
        <v>1215</v>
      </c>
      <c r="Q257" s="101">
        <v>0</v>
      </c>
      <c r="R257" s="101">
        <v>1075</v>
      </c>
    </row>
    <row r="258">
      <c r="K258" s="96" t="s">
        <v>107199</v>
      </c>
      <c r="O258" s="85">
        <f>SUM(O257:O257)</f>
      </c>
      <c r="P258" s="85">
        <f>SUM(P257:P257)</f>
      </c>
    </row>
    <row r="259">
      <c r="A259" s="98" t="s">
        <v>107200</v>
      </c>
      <c r="B259" s="98" t="s">
        <v>107201</v>
      </c>
      <c r="C259" s="100">
        <v>975</v>
      </c>
      <c r="D259" s="98" t="s">
        <v>107202</v>
      </c>
      <c r="E259" s="98" t="s">
        <v>107203</v>
      </c>
      <c r="F259" s="104">
        <v>43981</v>
      </c>
      <c r="G259" s="104">
        <v>45444</v>
      </c>
      <c r="H259" s="104">
        <v>45808</v>
      </c>
      <c r="J259" s="101">
        <v>1375</v>
      </c>
      <c r="K259" s="98" t="s">
        <v>107204</v>
      </c>
      <c r="L259" s="98" t="s">
        <v>107205</v>
      </c>
      <c r="M259" s="98" t="s">
        <v>107206</v>
      </c>
      <c r="N259" s="98" t="s">
        <v>107207</v>
      </c>
      <c r="O259" s="101">
        <v>1315</v>
      </c>
      <c r="P259" s="101">
        <v>1315</v>
      </c>
      <c r="Q259" s="101">
        <v>0</v>
      </c>
      <c r="R259" s="101">
        <v>1175</v>
      </c>
    </row>
    <row r="260">
      <c r="K260" s="96" t="s">
        <v>107208</v>
      </c>
      <c r="O260" s="85">
        <f>SUM(O259:O259)</f>
      </c>
      <c r="P260" s="85">
        <f>SUM(P259:P259)</f>
      </c>
    </row>
    <row r="261">
      <c r="A261" s="98" t="s">
        <v>107209</v>
      </c>
      <c r="B261" s="98" t="s">
        <v>107210</v>
      </c>
      <c r="C261" s="100">
        <v>975</v>
      </c>
      <c r="D261" s="98" t="s">
        <v>107211</v>
      </c>
      <c r="E261" s="98" t="s">
        <v>107212</v>
      </c>
      <c r="F261" s="104">
        <v>45636</v>
      </c>
      <c r="G261" s="104">
        <v>45636</v>
      </c>
      <c r="H261" s="104">
        <v>46000</v>
      </c>
      <c r="J261" s="101">
        <v>1375</v>
      </c>
      <c r="K261" s="98" t="s">
        <v>107213</v>
      </c>
      <c r="L261" s="98" t="s">
        <v>107214</v>
      </c>
      <c r="M261" s="98" t="s">
        <v>107215</v>
      </c>
      <c r="N261" s="98" t="s">
        <v>107216</v>
      </c>
      <c r="O261" s="101">
        <v>1375</v>
      </c>
      <c r="P261" s="101">
        <v>1375</v>
      </c>
      <c r="Q261" s="101">
        <v>0</v>
      </c>
      <c r="R261" s="101">
        <v>1375</v>
      </c>
    </row>
    <row r="262">
      <c r="K262" s="96" t="s">
        <v>107217</v>
      </c>
      <c r="O262" s="85">
        <f>SUM(O261:O261)</f>
      </c>
      <c r="P262" s="85">
        <f>SUM(P261:P261)</f>
      </c>
    </row>
    <row r="263">
      <c r="A263" s="98" t="s">
        <v>107218</v>
      </c>
      <c r="B263" s="98" t="s">
        <v>107219</v>
      </c>
      <c r="C263" s="100">
        <v>705</v>
      </c>
      <c r="D263" s="98" t="s">
        <v>107220</v>
      </c>
      <c r="E263" s="98" t="s">
        <v>107221</v>
      </c>
      <c r="F263" s="104">
        <v>45189</v>
      </c>
      <c r="G263" s="104">
        <v>45566</v>
      </c>
      <c r="H263" s="104">
        <v>45930</v>
      </c>
      <c r="J263" s="101">
        <v>1175</v>
      </c>
      <c r="K263" s="98" t="s">
        <v>107222</v>
      </c>
      <c r="L263" s="98" t="s">
        <v>107223</v>
      </c>
      <c r="M263" s="98" t="s">
        <v>107224</v>
      </c>
      <c r="N263" s="98" t="s">
        <v>107225</v>
      </c>
      <c r="O263" s="101">
        <v>1175</v>
      </c>
      <c r="P263" s="101">
        <v>1175</v>
      </c>
      <c r="Q263" s="101">
        <v>0</v>
      </c>
      <c r="R263" s="101">
        <v>1125</v>
      </c>
    </row>
    <row r="264">
      <c r="K264" s="96" t="s">
        <v>107226</v>
      </c>
      <c r="O264" s="85">
        <f>SUM(O263:O263)</f>
      </c>
      <c r="P264" s="85">
        <f>SUM(P263:P263)</f>
      </c>
    </row>
    <row r="265">
      <c r="A265" s="98" t="s">
        <v>107227</v>
      </c>
      <c r="B265" s="98" t="s">
        <v>107228</v>
      </c>
      <c r="C265" s="100">
        <v>305</v>
      </c>
      <c r="D265" s="98" t="s">
        <v>107229</v>
      </c>
      <c r="E265" s="98" t="s">
        <v>107230</v>
      </c>
      <c r="F265" s="104">
        <v>45320</v>
      </c>
      <c r="G265" s="104">
        <v>45717</v>
      </c>
      <c r="H265" s="104">
        <v>46081</v>
      </c>
      <c r="J265" s="101">
        <v>1100</v>
      </c>
      <c r="K265" s="98" t="s">
        <v>107231</v>
      </c>
      <c r="L265" s="98" t="s">
        <v>107232</v>
      </c>
      <c r="M265" s="98" t="s">
        <v>107233</v>
      </c>
      <c r="N265" s="98" t="s">
        <v>107234</v>
      </c>
      <c r="O265" s="101">
        <v>1050</v>
      </c>
      <c r="P265" s="101">
        <v>1050</v>
      </c>
      <c r="Q265" s="101">
        <v>0</v>
      </c>
      <c r="R265" s="101">
        <v>1000</v>
      </c>
    </row>
    <row r="266">
      <c r="K266" s="96" t="s">
        <v>107235</v>
      </c>
      <c r="O266" s="85">
        <f>SUM(O265:O265)</f>
      </c>
      <c r="P266" s="85">
        <f>SUM(P265:P265)</f>
      </c>
    </row>
    <row r="267">
      <c r="A267" s="98" t="s">
        <v>107236</v>
      </c>
      <c r="B267" s="98" t="s">
        <v>107237</v>
      </c>
      <c r="C267" s="100">
        <v>975</v>
      </c>
      <c r="D267" s="98" t="s">
        <v>107238</v>
      </c>
      <c r="E267" s="98" t="s">
        <v>107239</v>
      </c>
      <c r="F267" s="104">
        <v>39024</v>
      </c>
      <c r="G267" s="104">
        <v>45627</v>
      </c>
      <c r="H267" s="104">
        <v>45991</v>
      </c>
      <c r="J267" s="101">
        <v>1375</v>
      </c>
      <c r="K267" s="98" t="s">
        <v>107240</v>
      </c>
      <c r="L267" s="98" t="s">
        <v>107241</v>
      </c>
      <c r="M267" s="98" t="s">
        <v>107242</v>
      </c>
      <c r="N267" s="98" t="s">
        <v>107243</v>
      </c>
      <c r="O267" s="101">
        <v>1245</v>
      </c>
      <c r="P267" s="101">
        <v>1245</v>
      </c>
      <c r="Q267" s="101">
        <v>0</v>
      </c>
      <c r="R267" s="101">
        <v>950</v>
      </c>
    </row>
    <row r="268">
      <c r="K268" s="96" t="s">
        <v>107244</v>
      </c>
      <c r="O268" s="85">
        <f>SUM(O267:O267)</f>
      </c>
      <c r="P268" s="85">
        <f>SUM(P267:P267)</f>
      </c>
    </row>
    <row r="269">
      <c r="A269" s="98" t="s">
        <v>107245</v>
      </c>
      <c r="B269" s="98" t="s">
        <v>107246</v>
      </c>
      <c r="C269" s="100">
        <v>975</v>
      </c>
      <c r="D269" s="98" t="s">
        <v>107247</v>
      </c>
      <c r="E269" s="98" t="s">
        <v>107248</v>
      </c>
      <c r="F269" s="104">
        <v>40842</v>
      </c>
      <c r="G269" s="104">
        <v>45658</v>
      </c>
      <c r="H269" s="104">
        <v>46022</v>
      </c>
      <c r="J269" s="101">
        <v>1375</v>
      </c>
      <c r="K269" s="98" t="s">
        <v>107249</v>
      </c>
      <c r="L269" s="98" t="s">
        <v>107250</v>
      </c>
      <c r="M269" s="98" t="s">
        <v>107251</v>
      </c>
      <c r="N269" s="98" t="s">
        <v>107252</v>
      </c>
      <c r="O269" s="101">
        <v>1245</v>
      </c>
      <c r="P269" s="101">
        <v>1245</v>
      </c>
      <c r="Q269" s="101">
        <v>0</v>
      </c>
      <c r="R269" s="101">
        <v>945</v>
      </c>
    </row>
    <row r="270">
      <c r="L270" s="98" t="s">
        <v>107253</v>
      </c>
      <c r="M270" s="98" t="s">
        <v>107254</v>
      </c>
      <c r="N270" s="98" t="s">
        <v>107255</v>
      </c>
      <c r="O270" s="101">
        <v>25</v>
      </c>
      <c r="P270" s="101">
        <v>0</v>
      </c>
    </row>
    <row r="271">
      <c r="K271" s="96" t="s">
        <v>107256</v>
      </c>
      <c r="O271" s="85">
        <f>SUM(O269:O270)</f>
      </c>
      <c r="P271" s="85">
        <f>SUM(P269:P270)</f>
      </c>
    </row>
    <row r="272">
      <c r="A272" s="98" t="s">
        <v>107257</v>
      </c>
      <c r="B272" s="98" t="s">
        <v>107258</v>
      </c>
      <c r="C272" s="100">
        <v>835</v>
      </c>
      <c r="D272" s="98" t="s">
        <v>107259</v>
      </c>
      <c r="E272" s="98" t="s">
        <v>107260</v>
      </c>
      <c r="F272" s="104">
        <v>45366</v>
      </c>
      <c r="G272" s="104">
        <v>45748</v>
      </c>
      <c r="H272" s="104">
        <v>46112</v>
      </c>
      <c r="J272" s="101">
        <v>1275</v>
      </c>
      <c r="K272" s="98" t="s">
        <v>107261</v>
      </c>
      <c r="L272" s="98" t="s">
        <v>107262</v>
      </c>
      <c r="M272" s="98" t="s">
        <v>107263</v>
      </c>
      <c r="N272" s="98" t="s">
        <v>107264</v>
      </c>
      <c r="O272" s="101">
        <v>1325</v>
      </c>
      <c r="P272" s="101">
        <v>1325</v>
      </c>
      <c r="Q272" s="101">
        <v>0</v>
      </c>
      <c r="R272" s="101">
        <v>1275</v>
      </c>
    </row>
    <row r="273">
      <c r="K273" s="96" t="s">
        <v>107265</v>
      </c>
      <c r="O273" s="85">
        <f>SUM(O272:O272)</f>
      </c>
      <c r="P273" s="85">
        <f>SUM(P272:P272)</f>
      </c>
    </row>
    <row r="274">
      <c r="A274" s="98" t="s">
        <v>107266</v>
      </c>
      <c r="B274" s="98" t="s">
        <v>107267</v>
      </c>
      <c r="C274" s="100">
        <v>835</v>
      </c>
      <c r="D274" s="98" t="s">
        <v>107268</v>
      </c>
      <c r="E274" s="98" t="s">
        <v>107269</v>
      </c>
      <c r="F274" s="104">
        <v>44582</v>
      </c>
      <c r="G274" s="104">
        <v>45689</v>
      </c>
      <c r="H274" s="104">
        <v>46053</v>
      </c>
      <c r="J274" s="101">
        <v>1275</v>
      </c>
      <c r="K274" s="98" t="s">
        <v>107270</v>
      </c>
      <c r="L274" s="98" t="s">
        <v>107271</v>
      </c>
      <c r="M274" s="98" t="s">
        <v>107272</v>
      </c>
      <c r="N274" s="98" t="s">
        <v>107273</v>
      </c>
      <c r="O274" s="101">
        <v>1305</v>
      </c>
      <c r="P274" s="101">
        <v>1305</v>
      </c>
      <c r="Q274" s="101">
        <v>0</v>
      </c>
      <c r="R274" s="101">
        <v>1175</v>
      </c>
    </row>
    <row r="275">
      <c r="K275" s="96" t="s">
        <v>107274</v>
      </c>
      <c r="O275" s="85">
        <f>SUM(O274:O274)</f>
      </c>
      <c r="P275" s="85">
        <f>SUM(P274:P274)</f>
      </c>
    </row>
    <row r="276">
      <c r="A276" s="98" t="s">
        <v>107275</v>
      </c>
      <c r="B276" s="98" t="s">
        <v>107276</v>
      </c>
      <c r="C276" s="100">
        <v>835</v>
      </c>
      <c r="D276" s="98" t="s">
        <v>107277</v>
      </c>
      <c r="E276" s="98" t="s">
        <v>107278</v>
      </c>
      <c r="F276" s="104">
        <v>41029</v>
      </c>
      <c r="G276" s="104">
        <v>45658</v>
      </c>
      <c r="H276" s="104">
        <v>46022</v>
      </c>
      <c r="J276" s="101">
        <v>1300</v>
      </c>
      <c r="K276" s="98" t="s">
        <v>107279</v>
      </c>
      <c r="L276" s="98" t="s">
        <v>107280</v>
      </c>
      <c r="M276" s="98" t="s">
        <v>107281</v>
      </c>
      <c r="N276" s="98" t="s">
        <v>107282</v>
      </c>
      <c r="O276" s="101">
        <v>25</v>
      </c>
      <c r="P276" s="101">
        <v>25</v>
      </c>
      <c r="Q276" s="101">
        <v>-10</v>
      </c>
      <c r="R276" s="101">
        <v>950</v>
      </c>
    </row>
    <row r="277">
      <c r="L277" s="98" t="s">
        <v>107283</v>
      </c>
      <c r="M277" s="98" t="s">
        <v>107284</v>
      </c>
      <c r="N277" s="98" t="s">
        <v>107285</v>
      </c>
      <c r="O277" s="101">
        <v>1140</v>
      </c>
      <c r="P277" s="101">
        <v>1140</v>
      </c>
    </row>
    <row r="278">
      <c r="L278" s="98" t="s">
        <v>107286</v>
      </c>
      <c r="M278" s="98" t="s">
        <v>107287</v>
      </c>
      <c r="N278" s="98" t="s">
        <v>107288</v>
      </c>
      <c r="O278" s="101">
        <v>35</v>
      </c>
      <c r="P278" s="101">
        <v>0</v>
      </c>
    </row>
    <row r="279">
      <c r="K279" s="96" t="s">
        <v>107289</v>
      </c>
      <c r="O279" s="85">
        <f>SUM(O276:O278)</f>
      </c>
      <c r="P279" s="85">
        <f>SUM(P276:P278)</f>
      </c>
    </row>
    <row r="280">
      <c r="A280" s="98" t="s">
        <v>107290</v>
      </c>
      <c r="B280" s="98" t="s">
        <v>107291</v>
      </c>
      <c r="C280" s="100">
        <v>835</v>
      </c>
      <c r="D280" s="98" t="s">
        <v>107292</v>
      </c>
      <c r="E280" s="98" t="s">
        <v>107293</v>
      </c>
      <c r="F280" s="104">
        <v>45492</v>
      </c>
      <c r="G280" s="104">
        <v>45492</v>
      </c>
      <c r="H280" s="104">
        <v>45869</v>
      </c>
      <c r="J280" s="101">
        <v>1300</v>
      </c>
      <c r="K280" s="98" t="s">
        <v>107294</v>
      </c>
      <c r="L280" s="98" t="s">
        <v>107295</v>
      </c>
      <c r="M280" s="98" t="s">
        <v>107296</v>
      </c>
      <c r="N280" s="98" t="s">
        <v>107297</v>
      </c>
      <c r="O280" s="101">
        <v>25</v>
      </c>
      <c r="P280" s="101">
        <v>25</v>
      </c>
      <c r="Q280" s="101">
        <v>0</v>
      </c>
      <c r="R280" s="101">
        <v>1300</v>
      </c>
    </row>
    <row r="281">
      <c r="L281" s="98" t="s">
        <v>107298</v>
      </c>
      <c r="M281" s="98" t="s">
        <v>107299</v>
      </c>
      <c r="N281" s="98" t="s">
        <v>107300</v>
      </c>
      <c r="O281" s="101">
        <v>1275</v>
      </c>
      <c r="P281" s="101">
        <v>1275</v>
      </c>
    </row>
    <row r="282">
      <c r="K282" s="96" t="s">
        <v>107301</v>
      </c>
      <c r="O282" s="85">
        <f>SUM(O280:O281)</f>
      </c>
      <c r="P282" s="85">
        <f>SUM(P280:P281)</f>
      </c>
    </row>
    <row r="283">
      <c r="A283" s="98" t="s">
        <v>107302</v>
      </c>
      <c r="B283" s="98" t="s">
        <v>107303</v>
      </c>
      <c r="C283" s="100">
        <v>975</v>
      </c>
      <c r="D283" s="98" t="s">
        <v>107304</v>
      </c>
      <c r="E283" s="98" t="s">
        <v>107305</v>
      </c>
      <c r="F283" s="104">
        <v>43221</v>
      </c>
      <c r="G283" s="104">
        <v>45413</v>
      </c>
      <c r="H283" s="104">
        <v>45777</v>
      </c>
      <c r="J283" s="101">
        <v>1400</v>
      </c>
      <c r="K283" s="98" t="s">
        <v>107306</v>
      </c>
      <c r="L283" s="98" t="s">
        <v>107307</v>
      </c>
      <c r="M283" s="98" t="s">
        <v>107308</v>
      </c>
      <c r="N283" s="98" t="s">
        <v>107309</v>
      </c>
      <c r="O283" s="101">
        <v>25</v>
      </c>
      <c r="P283" s="101">
        <v>25</v>
      </c>
      <c r="Q283" s="101">
        <v>0</v>
      </c>
      <c r="R283" s="101">
        <v>1060</v>
      </c>
    </row>
    <row r="284">
      <c r="L284" s="98" t="s">
        <v>107310</v>
      </c>
      <c r="M284" s="98" t="s">
        <v>107311</v>
      </c>
      <c r="N284" s="98" t="s">
        <v>107312</v>
      </c>
      <c r="O284" s="101">
        <v>1235</v>
      </c>
      <c r="P284" s="101">
        <v>1235</v>
      </c>
    </row>
    <row r="285">
      <c r="K285" s="96" t="s">
        <v>107313</v>
      </c>
      <c r="O285" s="85">
        <f>SUM(O283:O284)</f>
      </c>
      <c r="P285" s="85">
        <f>SUM(P283:P284)</f>
      </c>
    </row>
    <row r="286">
      <c r="A286" s="98" t="s">
        <v>107314</v>
      </c>
      <c r="B286" s="98" t="s">
        <v>107315</v>
      </c>
      <c r="C286" s="100">
        <v>975</v>
      </c>
      <c r="D286" s="98" t="s">
        <v>107316</v>
      </c>
      <c r="E286" s="98" t="s">
        <v>107317</v>
      </c>
      <c r="F286" s="104">
        <v>39248</v>
      </c>
      <c r="G286" s="104">
        <v>45505</v>
      </c>
      <c r="H286" s="104">
        <v>45869</v>
      </c>
      <c r="J286" s="101">
        <v>1400</v>
      </c>
      <c r="K286" s="98" t="s">
        <v>107318</v>
      </c>
      <c r="L286" s="98" t="s">
        <v>107319</v>
      </c>
      <c r="M286" s="98" t="s">
        <v>107320</v>
      </c>
      <c r="N286" s="98" t="s">
        <v>107321</v>
      </c>
      <c r="O286" s="101">
        <v>25</v>
      </c>
      <c r="P286" s="101">
        <v>25</v>
      </c>
      <c r="Q286" s="101">
        <v>0</v>
      </c>
      <c r="R286" s="101">
        <v>965</v>
      </c>
    </row>
    <row r="287">
      <c r="L287" s="98" t="s">
        <v>107322</v>
      </c>
      <c r="M287" s="98" t="s">
        <v>107323</v>
      </c>
      <c r="N287" s="98" t="s">
        <v>107324</v>
      </c>
      <c r="O287" s="101">
        <v>1235</v>
      </c>
      <c r="P287" s="101">
        <v>1235</v>
      </c>
    </row>
    <row r="288">
      <c r="K288" s="96" t="s">
        <v>107325</v>
      </c>
      <c r="O288" s="85">
        <f>SUM(O286:O287)</f>
      </c>
      <c r="P288" s="85">
        <f>SUM(P286:P287)</f>
      </c>
    </row>
    <row r="289">
      <c r="A289" s="98" t="s">
        <v>107326</v>
      </c>
      <c r="B289" s="98" t="s">
        <v>107327</v>
      </c>
      <c r="C289" s="100">
        <v>705</v>
      </c>
      <c r="D289" s="98" t="s">
        <v>107328</v>
      </c>
      <c r="E289" s="98" t="s">
        <v>107329</v>
      </c>
      <c r="F289" s="104">
        <v>40210</v>
      </c>
      <c r="G289" s="104">
        <v>45748</v>
      </c>
      <c r="H289" s="104">
        <v>46112</v>
      </c>
      <c r="J289" s="101">
        <v>1200</v>
      </c>
      <c r="K289" s="98" t="s">
        <v>107330</v>
      </c>
      <c r="L289" s="98" t="s">
        <v>107331</v>
      </c>
      <c r="M289" s="98" t="s">
        <v>107332</v>
      </c>
      <c r="N289" s="98" t="s">
        <v>107333</v>
      </c>
      <c r="O289" s="101">
        <v>25</v>
      </c>
      <c r="P289" s="101">
        <v>25</v>
      </c>
      <c r="Q289" s="101">
        <v>0</v>
      </c>
      <c r="R289" s="101">
        <v>835</v>
      </c>
    </row>
    <row r="290">
      <c r="L290" s="98" t="s">
        <v>107334</v>
      </c>
      <c r="M290" s="98" t="s">
        <v>107335</v>
      </c>
      <c r="N290" s="98" t="s">
        <v>107336</v>
      </c>
      <c r="O290" s="101">
        <v>1070</v>
      </c>
      <c r="P290" s="101">
        <v>1070</v>
      </c>
    </row>
    <row r="291">
      <c r="K291" s="96" t="s">
        <v>107337</v>
      </c>
      <c r="O291" s="85">
        <f>SUM(O289:O290)</f>
      </c>
      <c r="P291" s="85">
        <f>SUM(P289:P290)</f>
      </c>
    </row>
    <row r="292">
      <c r="A292" s="98" t="s">
        <v>107338</v>
      </c>
      <c r="B292" s="98" t="s">
        <v>107339</v>
      </c>
      <c r="C292" s="100">
        <v>805</v>
      </c>
      <c r="D292" s="98" t="s">
        <v>107340</v>
      </c>
      <c r="E292" s="98" t="s">
        <v>107341</v>
      </c>
      <c r="F292" s="104">
        <v>42172</v>
      </c>
      <c r="G292" s="104">
        <v>45474</v>
      </c>
      <c r="H292" s="104">
        <v>45838</v>
      </c>
      <c r="J292" s="101">
        <v>1275</v>
      </c>
      <c r="K292" s="98" t="s">
        <v>107342</v>
      </c>
      <c r="L292" s="98" t="s">
        <v>107343</v>
      </c>
      <c r="M292" s="98" t="s">
        <v>107344</v>
      </c>
      <c r="N292" s="98" t="s">
        <v>107345</v>
      </c>
      <c r="O292" s="101">
        <v>25</v>
      </c>
      <c r="P292" s="101">
        <v>25</v>
      </c>
      <c r="Q292" s="101">
        <v>0</v>
      </c>
      <c r="R292" s="101">
        <v>855</v>
      </c>
    </row>
    <row r="293">
      <c r="L293" s="98" t="s">
        <v>107346</v>
      </c>
      <c r="M293" s="98" t="s">
        <v>107347</v>
      </c>
      <c r="N293" s="98" t="s">
        <v>107348</v>
      </c>
      <c r="O293" s="101">
        <v>1105</v>
      </c>
      <c r="P293" s="101">
        <v>1105</v>
      </c>
    </row>
    <row r="294">
      <c r="K294" s="96" t="s">
        <v>107349</v>
      </c>
      <c r="O294" s="85">
        <f>SUM(O292:O293)</f>
      </c>
      <c r="P294" s="85">
        <f>SUM(P292:P293)</f>
      </c>
    </row>
    <row r="295">
      <c r="A295" s="98" t="s">
        <v>107350</v>
      </c>
      <c r="B295" s="98" t="s">
        <v>107351</v>
      </c>
      <c r="C295" s="100">
        <v>975</v>
      </c>
      <c r="D295" s="98" t="s">
        <v>107352</v>
      </c>
      <c r="E295" s="98" t="s">
        <v>107353</v>
      </c>
      <c r="F295" s="104">
        <v>45268</v>
      </c>
      <c r="G295" s="104">
        <v>45658</v>
      </c>
      <c r="H295" s="104">
        <v>46022</v>
      </c>
      <c r="J295" s="101">
        <v>1400</v>
      </c>
      <c r="K295" s="98" t="s">
        <v>107354</v>
      </c>
      <c r="L295" s="98" t="s">
        <v>107355</v>
      </c>
      <c r="M295" s="98" t="s">
        <v>107356</v>
      </c>
      <c r="N295" s="98" t="s">
        <v>107357</v>
      </c>
      <c r="O295" s="101">
        <v>25</v>
      </c>
      <c r="P295" s="101">
        <v>25</v>
      </c>
      <c r="Q295" s="101">
        <v>0</v>
      </c>
      <c r="R295" s="101">
        <v>1175</v>
      </c>
    </row>
    <row r="296">
      <c r="L296" s="98" t="s">
        <v>107358</v>
      </c>
      <c r="M296" s="98" t="s">
        <v>107359</v>
      </c>
      <c r="N296" s="98" t="s">
        <v>107360</v>
      </c>
      <c r="O296" s="101">
        <v>1375</v>
      </c>
      <c r="P296" s="101">
        <v>1375</v>
      </c>
    </row>
    <row r="297">
      <c r="K297" s="96" t="s">
        <v>107361</v>
      </c>
      <c r="O297" s="85">
        <f>SUM(O295:O296)</f>
      </c>
      <c r="P297" s="85">
        <f>SUM(P295:P296)</f>
      </c>
    </row>
    <row r="298">
      <c r="A298" s="98" t="s">
        <v>107362</v>
      </c>
      <c r="B298" s="98" t="s">
        <v>107363</v>
      </c>
      <c r="C298" s="100">
        <v>975</v>
      </c>
      <c r="D298" s="98" t="s">
        <v>107364</v>
      </c>
      <c r="E298" s="98" t="s">
        <v>107365</v>
      </c>
      <c r="F298" s="104">
        <v>43235</v>
      </c>
      <c r="G298" s="104">
        <v>45444</v>
      </c>
      <c r="H298" s="104">
        <v>45808</v>
      </c>
      <c r="J298" s="101">
        <v>1400</v>
      </c>
      <c r="K298" s="98" t="s">
        <v>107366</v>
      </c>
      <c r="L298" s="98" t="s">
        <v>107367</v>
      </c>
      <c r="M298" s="98" t="s">
        <v>107368</v>
      </c>
      <c r="N298" s="98" t="s">
        <v>107369</v>
      </c>
      <c r="O298" s="101">
        <v>25</v>
      </c>
      <c r="P298" s="101">
        <v>25</v>
      </c>
      <c r="Q298" s="101">
        <v>0</v>
      </c>
      <c r="R298" s="101">
        <v>1060</v>
      </c>
    </row>
    <row r="299">
      <c r="L299" s="98" t="s">
        <v>107370</v>
      </c>
      <c r="M299" s="98" t="s">
        <v>107371</v>
      </c>
      <c r="N299" s="98" t="s">
        <v>107372</v>
      </c>
      <c r="O299" s="101">
        <v>1235</v>
      </c>
      <c r="P299" s="101">
        <v>1235</v>
      </c>
    </row>
    <row r="300">
      <c r="K300" s="96" t="s">
        <v>107373</v>
      </c>
      <c r="O300" s="85">
        <f>SUM(O298:O299)</f>
      </c>
      <c r="P300" s="85">
        <f>SUM(P298:P299)</f>
      </c>
    </row>
    <row r="301">
      <c r="A301" s="98" t="s">
        <v>107374</v>
      </c>
      <c r="B301" s="98" t="s">
        <v>107375</v>
      </c>
      <c r="C301" s="100">
        <v>835</v>
      </c>
      <c r="D301" s="98" t="s">
        <v>107376</v>
      </c>
      <c r="E301" s="98" t="s">
        <v>107377</v>
      </c>
      <c r="F301" s="104">
        <v>42078</v>
      </c>
      <c r="G301" s="104">
        <v>45748</v>
      </c>
      <c r="H301" s="104">
        <v>46112</v>
      </c>
      <c r="J301" s="101">
        <v>1300</v>
      </c>
      <c r="K301" s="98" t="s">
        <v>107378</v>
      </c>
      <c r="L301" s="98" t="s">
        <v>107379</v>
      </c>
      <c r="M301" s="98" t="s">
        <v>107380</v>
      </c>
      <c r="N301" s="98" t="s">
        <v>107381</v>
      </c>
      <c r="O301" s="101">
        <v>25</v>
      </c>
      <c r="P301" s="101">
        <v>25</v>
      </c>
      <c r="Q301" s="101">
        <v>0</v>
      </c>
      <c r="R301" s="101">
        <v>955</v>
      </c>
    </row>
    <row r="302">
      <c r="L302" s="98" t="s">
        <v>107382</v>
      </c>
      <c r="M302" s="98" t="s">
        <v>107383</v>
      </c>
      <c r="N302" s="98" t="s">
        <v>107384</v>
      </c>
      <c r="O302" s="101">
        <v>1220</v>
      </c>
      <c r="P302" s="101">
        <v>1220</v>
      </c>
    </row>
    <row r="303">
      <c r="K303" s="96" t="s">
        <v>107385</v>
      </c>
      <c r="O303" s="85">
        <f>SUM(O301:O302)</f>
      </c>
      <c r="P303" s="85">
        <f>SUM(P301:P302)</f>
      </c>
    </row>
    <row r="304">
      <c r="A304" s="98" t="s">
        <v>107386</v>
      </c>
      <c r="B304" s="98" t="s">
        <v>107387</v>
      </c>
      <c r="C304" s="100">
        <v>835</v>
      </c>
      <c r="D304" s="98" t="s">
        <v>107388</v>
      </c>
      <c r="E304" s="98" t="s">
        <v>107389</v>
      </c>
      <c r="F304" s="104">
        <v>42109</v>
      </c>
      <c r="G304" s="104">
        <v>45413</v>
      </c>
      <c r="H304" s="104">
        <v>45777</v>
      </c>
      <c r="J304" s="101">
        <v>1300</v>
      </c>
      <c r="K304" s="98" t="s">
        <v>107390</v>
      </c>
      <c r="L304" s="98" t="s">
        <v>107391</v>
      </c>
      <c r="M304" s="98" t="s">
        <v>107392</v>
      </c>
      <c r="N304" s="98" t="s">
        <v>107393</v>
      </c>
      <c r="O304" s="101">
        <v>25</v>
      </c>
      <c r="P304" s="101">
        <v>25</v>
      </c>
      <c r="Q304" s="101">
        <v>0</v>
      </c>
      <c r="R304" s="101">
        <v>955</v>
      </c>
    </row>
    <row r="305">
      <c r="L305" s="98" t="s">
        <v>107394</v>
      </c>
      <c r="M305" s="98" t="s">
        <v>107395</v>
      </c>
      <c r="N305" s="98" t="s">
        <v>107396</v>
      </c>
      <c r="O305" s="101">
        <v>1170</v>
      </c>
      <c r="P305" s="101">
        <v>1170</v>
      </c>
    </row>
    <row r="306">
      <c r="K306" s="96" t="s">
        <v>107397</v>
      </c>
      <c r="O306" s="85">
        <f>SUM(O304:O305)</f>
      </c>
      <c r="P306" s="85">
        <f>SUM(P304:P305)</f>
      </c>
    </row>
    <row r="307">
      <c r="A307" s="98" t="s">
        <v>107398</v>
      </c>
      <c r="B307" s="98" t="s">
        <v>107399</v>
      </c>
      <c r="C307" s="100">
        <v>835</v>
      </c>
      <c r="D307" s="98" t="s">
        <v>107400</v>
      </c>
      <c r="E307" s="98" t="s">
        <v>107401</v>
      </c>
      <c r="F307" s="104">
        <v>45037</v>
      </c>
      <c r="G307" s="104">
        <v>45413</v>
      </c>
      <c r="H307" s="104">
        <v>45777</v>
      </c>
      <c r="J307" s="101">
        <v>1300</v>
      </c>
      <c r="K307" s="98" t="s">
        <v>107402</v>
      </c>
      <c r="L307" s="98" t="s">
        <v>107403</v>
      </c>
      <c r="M307" s="98" t="s">
        <v>107404</v>
      </c>
      <c r="N307" s="98" t="s">
        <v>107405</v>
      </c>
      <c r="O307" s="101">
        <v>25</v>
      </c>
      <c r="P307" s="101">
        <v>25</v>
      </c>
      <c r="Q307" s="101">
        <v>0</v>
      </c>
      <c r="R307" s="101">
        <v>1225</v>
      </c>
    </row>
    <row r="308">
      <c r="L308" s="98" t="s">
        <v>107406</v>
      </c>
      <c r="M308" s="98" t="s">
        <v>107407</v>
      </c>
      <c r="N308" s="98" t="s">
        <v>107408</v>
      </c>
      <c r="O308" s="101">
        <v>1275</v>
      </c>
      <c r="P308" s="101">
        <v>1275</v>
      </c>
    </row>
    <row r="309">
      <c r="K309" s="96" t="s">
        <v>107409</v>
      </c>
      <c r="O309" s="85">
        <f>SUM(O307:O308)</f>
      </c>
      <c r="P309" s="85">
        <f>SUM(P307:P308)</f>
      </c>
    </row>
    <row r="310">
      <c r="A310" s="98" t="s">
        <v>107410</v>
      </c>
      <c r="B310" s="98" t="s">
        <v>107411</v>
      </c>
      <c r="C310" s="100">
        <v>835</v>
      </c>
      <c r="D310" s="98" t="s">
        <v>107412</v>
      </c>
      <c r="E310" s="98" t="s">
        <v>107413</v>
      </c>
      <c r="F310" s="104">
        <v>41803</v>
      </c>
      <c r="G310" s="104">
        <v>45474</v>
      </c>
      <c r="H310" s="104">
        <v>45838</v>
      </c>
      <c r="J310" s="101">
        <v>1300</v>
      </c>
      <c r="K310" s="98" t="s">
        <v>107414</v>
      </c>
      <c r="L310" s="98" t="s">
        <v>107415</v>
      </c>
      <c r="M310" s="98" t="s">
        <v>107416</v>
      </c>
      <c r="N310" s="98" t="s">
        <v>107417</v>
      </c>
      <c r="O310" s="101">
        <v>25</v>
      </c>
      <c r="P310" s="101">
        <v>25</v>
      </c>
      <c r="Q310" s="101">
        <v>0</v>
      </c>
      <c r="R310" s="101">
        <v>925</v>
      </c>
    </row>
    <row r="311">
      <c r="L311" s="98" t="s">
        <v>107418</v>
      </c>
      <c r="M311" s="98" t="s">
        <v>107419</v>
      </c>
      <c r="N311" s="98" t="s">
        <v>107420</v>
      </c>
      <c r="O311" s="101">
        <v>1190</v>
      </c>
      <c r="P311" s="101">
        <v>1190</v>
      </c>
    </row>
    <row r="312">
      <c r="K312" s="96" t="s">
        <v>107421</v>
      </c>
      <c r="O312" s="85">
        <f>SUM(O310:O311)</f>
      </c>
      <c r="P312" s="85">
        <f>SUM(P310:P311)</f>
      </c>
    </row>
    <row r="313">
      <c r="A313" s="98" t="s">
        <v>107422</v>
      </c>
      <c r="B313" s="98" t="s">
        <v>107423</v>
      </c>
      <c r="C313" s="100">
        <v>975</v>
      </c>
      <c r="D313" s="98" t="s">
        <v>107424</v>
      </c>
      <c r="E313" s="98" t="s">
        <v>107425</v>
      </c>
      <c r="F313" s="104">
        <v>45474</v>
      </c>
      <c r="G313" s="104">
        <v>45474</v>
      </c>
      <c r="H313" s="104">
        <v>45838</v>
      </c>
      <c r="J313" s="101">
        <v>1400</v>
      </c>
      <c r="K313" s="98" t="s">
        <v>107426</v>
      </c>
      <c r="L313" s="98" t="s">
        <v>107427</v>
      </c>
      <c r="M313" s="98" t="s">
        <v>107428</v>
      </c>
      <c r="N313" s="98" t="s">
        <v>107429</v>
      </c>
      <c r="O313" s="101">
        <v>25</v>
      </c>
      <c r="P313" s="101">
        <v>25</v>
      </c>
      <c r="Q313" s="101">
        <v>0</v>
      </c>
      <c r="R313" s="101">
        <v>1425</v>
      </c>
    </row>
    <row r="314">
      <c r="L314" s="98" t="s">
        <v>107430</v>
      </c>
      <c r="M314" s="98" t="s">
        <v>107431</v>
      </c>
      <c r="N314" s="98" t="s">
        <v>107432</v>
      </c>
      <c r="O314" s="101">
        <v>1400</v>
      </c>
      <c r="P314" s="101">
        <v>1400</v>
      </c>
    </row>
    <row r="315">
      <c r="K315" s="96" t="s">
        <v>107433</v>
      </c>
      <c r="O315" s="85">
        <f>SUM(O313:O314)</f>
      </c>
      <c r="P315" s="85">
        <f>SUM(P313:P314)</f>
      </c>
    </row>
    <row r="316">
      <c r="A316" s="98" t="s">
        <v>107434</v>
      </c>
      <c r="B316" s="98" t="s">
        <v>107435</v>
      </c>
      <c r="C316" s="100">
        <v>975</v>
      </c>
      <c r="D316" s="98" t="s">
        <v>107436</v>
      </c>
      <c r="E316" s="98" t="s">
        <v>107437</v>
      </c>
      <c r="F316" s="104">
        <v>42370</v>
      </c>
      <c r="G316" s="104">
        <v>45658</v>
      </c>
      <c r="H316" s="104">
        <v>46022</v>
      </c>
      <c r="J316" s="101">
        <v>1400</v>
      </c>
      <c r="K316" s="98" t="s">
        <v>107438</v>
      </c>
      <c r="L316" s="98" t="s">
        <v>107439</v>
      </c>
      <c r="M316" s="98" t="s">
        <v>107440</v>
      </c>
      <c r="N316" s="98" t="s">
        <v>107441</v>
      </c>
      <c r="O316" s="101">
        <v>25</v>
      </c>
      <c r="P316" s="101">
        <v>25</v>
      </c>
      <c r="Q316" s="101">
        <v>0</v>
      </c>
      <c r="R316" s="101">
        <v>1005</v>
      </c>
    </row>
    <row r="317">
      <c r="L317" s="98" t="s">
        <v>107442</v>
      </c>
      <c r="M317" s="98" t="s">
        <v>107443</v>
      </c>
      <c r="N317" s="98" t="s">
        <v>107444</v>
      </c>
      <c r="O317" s="101">
        <v>1245</v>
      </c>
      <c r="P317" s="101">
        <v>1245</v>
      </c>
    </row>
    <row r="318">
      <c r="K318" s="96" t="s">
        <v>107445</v>
      </c>
      <c r="O318" s="85">
        <f>SUM(O316:O317)</f>
      </c>
      <c r="P318" s="85">
        <f>SUM(P316:P317)</f>
      </c>
    </row>
    <row r="319">
      <c r="A319" s="98" t="s">
        <v>107446</v>
      </c>
      <c r="B319" s="98" t="s">
        <v>107447</v>
      </c>
      <c r="C319" s="100">
        <v>705</v>
      </c>
      <c r="D319" s="98" t="s">
        <v>107448</v>
      </c>
      <c r="E319" s="98" t="s">
        <v>107449</v>
      </c>
      <c r="F319" s="104">
        <v>41866</v>
      </c>
      <c r="G319" s="104">
        <v>45536</v>
      </c>
      <c r="H319" s="104">
        <v>45900</v>
      </c>
      <c r="J319" s="101">
        <v>1200</v>
      </c>
      <c r="K319" s="98" t="s">
        <v>107450</v>
      </c>
      <c r="L319" s="98" t="s">
        <v>107451</v>
      </c>
      <c r="M319" s="98" t="s">
        <v>107452</v>
      </c>
      <c r="N319" s="98" t="s">
        <v>107453</v>
      </c>
      <c r="O319" s="101">
        <v>25</v>
      </c>
      <c r="P319" s="101">
        <v>25</v>
      </c>
      <c r="Q319" s="101">
        <v>0</v>
      </c>
      <c r="R319" s="101">
        <v>800</v>
      </c>
    </row>
    <row r="320">
      <c r="L320" s="98" t="s">
        <v>107454</v>
      </c>
      <c r="M320" s="98" t="s">
        <v>107455</v>
      </c>
      <c r="N320" s="98" t="s">
        <v>107456</v>
      </c>
      <c r="O320" s="101">
        <v>1070</v>
      </c>
      <c r="P320" s="101">
        <v>1070</v>
      </c>
    </row>
    <row r="321">
      <c r="K321" s="96" t="s">
        <v>107457</v>
      </c>
      <c r="O321" s="85">
        <f>SUM(O319:O320)</f>
      </c>
      <c r="P321" s="85">
        <f>SUM(P319:P320)</f>
      </c>
    </row>
    <row r="322">
      <c r="A322" s="98" t="s">
        <v>107458</v>
      </c>
      <c r="B322" s="98" t="s">
        <v>107459</v>
      </c>
      <c r="C322" s="100">
        <v>805</v>
      </c>
      <c r="D322" s="98" t="s">
        <v>107460</v>
      </c>
      <c r="E322" s="98" t="s">
        <v>107461</v>
      </c>
      <c r="F322" s="104">
        <v>43350</v>
      </c>
      <c r="G322" s="104">
        <v>45566</v>
      </c>
      <c r="H322" s="104">
        <v>45930</v>
      </c>
      <c r="J322" s="101">
        <v>1275</v>
      </c>
      <c r="K322" s="98" t="s">
        <v>107462</v>
      </c>
      <c r="L322" s="98" t="s">
        <v>107463</v>
      </c>
      <c r="M322" s="98" t="s">
        <v>107464</v>
      </c>
      <c r="N322" s="98" t="s">
        <v>107465</v>
      </c>
      <c r="O322" s="101">
        <v>25</v>
      </c>
      <c r="P322" s="101">
        <v>25</v>
      </c>
      <c r="Q322" s="101">
        <v>-9.2699999999999996</v>
      </c>
      <c r="R322" s="101">
        <v>925</v>
      </c>
    </row>
    <row r="323">
      <c r="L323" s="98" t="s">
        <v>107466</v>
      </c>
      <c r="M323" s="98" t="s">
        <v>107467</v>
      </c>
      <c r="N323" s="98" t="s">
        <v>107468</v>
      </c>
      <c r="O323" s="101">
        <v>1120</v>
      </c>
      <c r="P323" s="101">
        <v>1120</v>
      </c>
    </row>
    <row r="324">
      <c r="K324" s="96" t="s">
        <v>107469</v>
      </c>
      <c r="O324" s="85">
        <f>SUM(O322:O323)</f>
      </c>
      <c r="P324" s="85">
        <f>SUM(P322:P323)</f>
      </c>
    </row>
    <row r="325">
      <c r="A325" s="98" t="s">
        <v>107470</v>
      </c>
      <c r="B325" s="98" t="s">
        <v>107471</v>
      </c>
      <c r="C325" s="100">
        <v>975</v>
      </c>
      <c r="D325" s="98" t="s">
        <v>107472</v>
      </c>
      <c r="E325" s="98" t="s">
        <v>107473</v>
      </c>
      <c r="F325" s="104">
        <v>45610</v>
      </c>
      <c r="G325" s="104">
        <v>45610</v>
      </c>
      <c r="H325" s="104">
        <v>45974</v>
      </c>
      <c r="J325" s="101">
        <v>1400</v>
      </c>
      <c r="K325" s="98" t="s">
        <v>107474</v>
      </c>
      <c r="L325" s="98" t="s">
        <v>107475</v>
      </c>
      <c r="M325" s="98" t="s">
        <v>107476</v>
      </c>
      <c r="N325" s="98" t="s">
        <v>107477</v>
      </c>
      <c r="O325" s="101">
        <v>25</v>
      </c>
      <c r="P325" s="101">
        <v>25</v>
      </c>
      <c r="Q325" s="101">
        <v>0</v>
      </c>
      <c r="R325" s="101">
        <v>1400</v>
      </c>
    </row>
    <row r="326">
      <c r="L326" s="98" t="s">
        <v>107478</v>
      </c>
      <c r="M326" s="98" t="s">
        <v>107479</v>
      </c>
      <c r="N326" s="98" t="s">
        <v>107480</v>
      </c>
      <c r="O326" s="101">
        <v>1375</v>
      </c>
      <c r="P326" s="101">
        <v>1375</v>
      </c>
    </row>
    <row r="327">
      <c r="K327" s="96" t="s">
        <v>107481</v>
      </c>
      <c r="O327" s="85">
        <f>SUM(O325:O326)</f>
      </c>
      <c r="P327" s="85">
        <f>SUM(P325:P326)</f>
      </c>
    </row>
    <row r="328">
      <c r="A328" s="98" t="s">
        <v>107482</v>
      </c>
      <c r="B328" s="98" t="s">
        <v>107483</v>
      </c>
      <c r="C328" s="100">
        <v>975</v>
      </c>
      <c r="D328" s="98" t="s">
        <v>107484</v>
      </c>
      <c r="E328" s="98" t="s">
        <v>107485</v>
      </c>
      <c r="F328" s="104">
        <v>43413</v>
      </c>
      <c r="G328" s="104">
        <v>45627</v>
      </c>
      <c r="H328" s="104">
        <v>45991</v>
      </c>
      <c r="J328" s="101">
        <v>1400</v>
      </c>
      <c r="K328" s="98" t="s">
        <v>107486</v>
      </c>
      <c r="L328" s="98" t="s">
        <v>107487</v>
      </c>
      <c r="M328" s="98" t="s">
        <v>107488</v>
      </c>
      <c r="N328" s="98" t="s">
        <v>107489</v>
      </c>
      <c r="O328" s="101">
        <v>25</v>
      </c>
      <c r="P328" s="101">
        <v>25</v>
      </c>
      <c r="Q328" s="101">
        <v>0</v>
      </c>
      <c r="R328" s="101">
        <v>1060</v>
      </c>
    </row>
    <row r="329">
      <c r="L329" s="98" t="s">
        <v>107490</v>
      </c>
      <c r="M329" s="98" t="s">
        <v>107491</v>
      </c>
      <c r="N329" s="98" t="s">
        <v>107492</v>
      </c>
      <c r="O329" s="101">
        <v>1255</v>
      </c>
      <c r="P329" s="101">
        <v>1255</v>
      </c>
    </row>
    <row r="330">
      <c r="K330" s="96" t="s">
        <v>107493</v>
      </c>
      <c r="O330" s="85">
        <f>SUM(O328:O329)</f>
      </c>
      <c r="P330" s="85">
        <f>SUM(P328:P329)</f>
      </c>
    </row>
    <row r="331">
      <c r="A331" s="98" t="s">
        <v>107494</v>
      </c>
      <c r="B331" s="98" t="s">
        <v>107495</v>
      </c>
      <c r="C331" s="100">
        <v>835</v>
      </c>
      <c r="D331" s="98" t="s">
        <v>107496</v>
      </c>
      <c r="E331" s="98" t="s">
        <v>107497</v>
      </c>
      <c r="F331" s="104">
        <v>42952</v>
      </c>
      <c r="G331" s="104">
        <v>45536</v>
      </c>
      <c r="H331" s="104">
        <v>45900</v>
      </c>
      <c r="J331" s="101">
        <v>1300</v>
      </c>
      <c r="K331" s="98" t="s">
        <v>107498</v>
      </c>
      <c r="L331" s="98" t="s">
        <v>107499</v>
      </c>
      <c r="M331" s="98" t="s">
        <v>107500</v>
      </c>
      <c r="N331" s="98" t="s">
        <v>107501</v>
      </c>
      <c r="O331" s="101">
        <v>25</v>
      </c>
      <c r="P331" s="101">
        <v>25</v>
      </c>
      <c r="Q331" s="101">
        <v>0</v>
      </c>
      <c r="R331" s="101">
        <v>975</v>
      </c>
    </row>
    <row r="332">
      <c r="L332" s="98" t="s">
        <v>107502</v>
      </c>
      <c r="M332" s="98" t="s">
        <v>107503</v>
      </c>
      <c r="N332" s="98" t="s">
        <v>107504</v>
      </c>
      <c r="O332" s="101">
        <v>1190</v>
      </c>
      <c r="P332" s="101">
        <v>1190</v>
      </c>
    </row>
    <row r="333">
      <c r="K333" s="96" t="s">
        <v>107505</v>
      </c>
      <c r="O333" s="85">
        <f>SUM(O331:O332)</f>
      </c>
      <c r="P333" s="85">
        <f>SUM(P331:P332)</f>
      </c>
    </row>
    <row r="334">
      <c r="A334" s="98" t="s">
        <v>107506</v>
      </c>
      <c r="B334" s="98" t="s">
        <v>107507</v>
      </c>
      <c r="C334" s="100">
        <v>835</v>
      </c>
      <c r="D334" s="98" t="s">
        <v>107508</v>
      </c>
      <c r="E334" s="98" t="s">
        <v>107509</v>
      </c>
      <c r="F334" s="104">
        <v>45677</v>
      </c>
      <c r="G334" s="104">
        <v>45677</v>
      </c>
      <c r="H334" s="104">
        <v>46041</v>
      </c>
      <c r="J334" s="101">
        <v>1300</v>
      </c>
      <c r="K334" s="98" t="s">
        <v>107510</v>
      </c>
      <c r="L334" s="98" t="s">
        <v>107511</v>
      </c>
      <c r="M334" s="98" t="s">
        <v>107512</v>
      </c>
      <c r="N334" s="98" t="s">
        <v>107513</v>
      </c>
      <c r="O334" s="101">
        <v>25</v>
      </c>
      <c r="P334" s="101">
        <v>25</v>
      </c>
      <c r="Q334" s="101">
        <v>0</v>
      </c>
      <c r="R334" s="101">
        <v>1400</v>
      </c>
    </row>
    <row r="335">
      <c r="L335" s="98" t="s">
        <v>107514</v>
      </c>
      <c r="M335" s="98" t="s">
        <v>107515</v>
      </c>
      <c r="N335" s="98" t="s">
        <v>107516</v>
      </c>
      <c r="O335" s="101">
        <v>1375</v>
      </c>
      <c r="P335" s="101">
        <v>1375</v>
      </c>
    </row>
    <row r="336">
      <c r="K336" s="96" t="s">
        <v>107517</v>
      </c>
      <c r="O336" s="85">
        <f>SUM(O334:O335)</f>
      </c>
      <c r="P336" s="85">
        <f>SUM(P334:P335)</f>
      </c>
    </row>
    <row r="337">
      <c r="B337" s="81" t="s">
        <v>107518</v>
      </c>
      <c r="C337" s="69">
        <f>SUM(C8:C8)+SUM(C10:C10)+SUM(C12:C12)+SUM(C14:C14)+SUM(C16:C16)+SUM(C18:C18)+SUM(C20:C20)+SUM(C22:C22)+SUM(C24:C24)+SUM(C26:C26)+SUM(C28:C29)+SUM(C31:C33)+SUM(C35:C36)+SUM(C38:C39)+SUM(C41:C42)+SUM(C44:C45)+SUM(C47:C49)+SUM(C51:C52)+SUM(C54:C55)+SUM(C57:C58)+SUM(C60:C61)+SUM(C63:C64)+SUM(C66:C67)+SUM(C69:C70)+SUM(C72:C73)+SUM(C75:C76)+SUM(C78:C79)+SUM(C81:C82)+SUM(C84:C85)+SUM(C87:C88)+SUM(C90:C91)+SUM(C93:C93)+SUM(C95:C95)+SUM(C97:C97)+SUM(C99:C99)+SUM(C101:C101)+SUM(C103:C103)+SUM(C105:C105)+SUM(C107:C107)+SUM(C109:C109)+SUM(C111:C112)+SUM(C114:C115)+SUM(C117:C119)+SUM(C121:C122)+SUM(C124:C125)+SUM(C127:C128)+SUM(C130:C131)+SUM(C133:C134)+SUM(C136:C137)+SUM(C139:C140)+SUM(C142:C143)+SUM(C145:C146)+SUM(C148:C150)+SUM(C152:C154)+SUM(C156:C157)+SUM(C159:C160)+SUM(C162:C163)+SUM(C165:C166)+SUM(C168:C169)+SUM(C171:C172)+SUM(C174:C175)+SUM(C177:C177)+SUM(C179:C179)+SUM(C181:C181)+SUM(C183:C183)+SUM(C185:C185)+SUM(C187:C187)+SUM(C189:C189)+SUM(C191:C191)+SUM(C193:C193)+SUM(C195:C196)+SUM(C198:C199)+SUM(C201:C202)+SUM(C204:C204)+SUM(C206:C207)+SUM(C209:C210)+SUM(C212:C213)+SUM(C215:C217)+SUM(C219:C220)+SUM(C222:C223)+SUM(C225:C226)+SUM(C228:C229)+SUM(C231:C232)+SUM(C234:C235)+SUM(C237:C238)+SUM(C240:C241)+SUM(C243:C244)+SUM(C246:C247)+SUM(C249:C250)+SUM(C252:C253)+SUM(C255:C255)+SUM(C257:C257)+SUM(C259:C259)+SUM(C261:C261)+SUM(C263:C263)+SUM(C265:C265)+SUM(C267:C267)+SUM(C269:C270)+SUM(C272:C272)+SUM(C274:C274)+SUM(C276:C278)+SUM(C280:C281)+SUM(C283:C284)+SUM(C286:C287)+SUM(C289:C290)+SUM(C292:C293)+SUM(C295:C296)+SUM(C298:C299)+SUM(C301:C302)+SUM(C304:C305)+SUM(C307:C308)+SUM(C310:C311)+SUM(C313:C314)+SUM(C316:C317)+SUM(C319:C320)+SUM(C322:C323)+SUM(C325:C326)+SUM(C328:C329)+SUM(C331:C332)+SUM(C334:C335)</f>
      </c>
      <c r="J337" s="70">
        <f>SUM(J8:J8)+SUM(J10:J10)+SUM(J12:J12)+SUM(J14:J14)+SUM(J16:J16)+SUM(J18:J18)+SUM(J20:J20)+SUM(J22:J22)+SUM(J24:J24)+SUM(J26:J26)+SUM(J28:J29)+SUM(J31:J33)+SUM(J35:J36)+SUM(J38:J39)+SUM(J41:J42)+SUM(J44:J45)+SUM(J47:J49)+SUM(J51:J52)+SUM(J54:J55)+SUM(J57:J58)+SUM(J60:J61)+SUM(J63:J64)+SUM(J66:J67)+SUM(J69:J70)+SUM(J72:J73)+SUM(J75:J76)+SUM(J78:J79)+SUM(J81:J82)+SUM(J84:J85)+SUM(J87:J88)+SUM(J90:J91)+SUM(J93:J93)+SUM(J95:J95)+SUM(J97:J97)+SUM(J99:J99)+SUM(J101:J101)+SUM(J103:J103)+SUM(J105:J105)+SUM(J107:J107)+SUM(J109:J109)+SUM(J111:J112)+SUM(J114:J115)+SUM(J117:J119)+SUM(J121:J122)+SUM(J124:J125)+SUM(J127:J128)+SUM(J130:J131)+SUM(J133:J134)+SUM(J136:J137)+SUM(J139:J140)+SUM(J142:J143)+SUM(J145:J146)+SUM(J148:J150)+SUM(J152:J154)+SUM(J156:J157)+SUM(J159:J160)+SUM(J162:J163)+SUM(J165:J166)+SUM(J168:J169)+SUM(J171:J172)+SUM(J174:J175)+SUM(J177:J177)+SUM(J179:J179)+SUM(J181:J181)+SUM(J183:J183)+SUM(J185:J185)+SUM(J187:J187)+SUM(J189:J189)+SUM(J191:J191)+SUM(J193:J193)+SUM(J195:J196)+SUM(J198:J199)+SUM(J201:J202)+SUM(J204:J204)+SUM(J206:J207)+SUM(J209:J210)+SUM(J212:J213)+SUM(J215:J217)+SUM(J219:J220)+SUM(J222:J223)+SUM(J225:J226)+SUM(J228:J229)+SUM(J231:J232)+SUM(J234:J235)+SUM(J237:J238)+SUM(J240:J241)+SUM(J243:J244)+SUM(J246:J247)+SUM(J249:J250)+SUM(J252:J253)+SUM(J255:J255)+SUM(J257:J257)+SUM(J259:J259)+SUM(J261:J261)+SUM(J263:J263)+SUM(J265:J265)+SUM(J267:J267)+SUM(J269:J270)+SUM(J272:J272)+SUM(J274:J274)+SUM(J276:J278)+SUM(J280:J281)+SUM(J283:J284)+SUM(J286:J287)+SUM(J289:J290)+SUM(J292:J293)+SUM(J295:J296)+SUM(J298:J299)+SUM(J301:J302)+SUM(J304:J305)+SUM(J307:J308)+SUM(J310:J311)+SUM(J313:J314)+SUM(J316:J317)+SUM(J319:J320)+SUM(J322:J323)+SUM(J325:J326)+SUM(J328:J329)+SUM(J331:J332)+SUM(J334:J335)</f>
      </c>
      <c r="O337" s="70">
        <f>SUM(O8:O8)+SUM(O10:O10)+SUM(O12:O12)+SUM(O14:O14)+SUM(O16:O16)+SUM(O18:O18)+SUM(O20:O20)+SUM(O22:O22)+SUM(O24:O24)+SUM(O26:O26)+SUM(O28:O29)+SUM(O31:O33)+SUM(O35:O36)+SUM(O38:O39)+SUM(O41:O42)+SUM(O44:O45)+SUM(O47:O49)+SUM(O51:O52)+SUM(O54:O55)+SUM(O57:O58)+SUM(O60:O61)+SUM(O63:O64)+SUM(O66:O67)+SUM(O69:O70)+SUM(O72:O73)+SUM(O75:O76)+SUM(O78:O79)+SUM(O81:O82)+SUM(O84:O85)+SUM(O87:O88)+SUM(O90:O91)+SUM(O93:O93)+SUM(O95:O95)+SUM(O97:O97)+SUM(O99:O99)+SUM(O101:O101)+SUM(O103:O103)+SUM(O105:O105)+SUM(O107:O107)+SUM(O109:O109)+SUM(O111:O112)+SUM(O114:O115)+SUM(O117:O119)+SUM(O121:O122)+SUM(O124:O125)+SUM(O127:O128)+SUM(O130:O131)+SUM(O133:O134)+SUM(O136:O137)+SUM(O139:O140)+SUM(O142:O143)+SUM(O145:O146)+SUM(O148:O150)+SUM(O152:O154)+SUM(O156:O157)+SUM(O159:O160)+SUM(O162:O163)+SUM(O165:O166)+SUM(O168:O169)+SUM(O171:O172)+SUM(O174:O175)+SUM(O177:O177)+SUM(O179:O179)+SUM(O181:O181)+SUM(O183:O183)+SUM(O185:O185)+SUM(O187:O187)+SUM(O189:O189)+SUM(O191:O191)+SUM(O193:O193)+SUM(O195:O196)+SUM(O198:O199)+SUM(O201:O202)+SUM(O204:O204)+SUM(O206:O207)+SUM(O209:O210)+SUM(O212:O213)+SUM(O215:O217)+SUM(O219:O220)+SUM(O222:O223)+SUM(O225:O226)+SUM(O228:O229)+SUM(O231:O232)+SUM(O234:O235)+SUM(O237:O238)+SUM(O240:O241)+SUM(O243:O244)+SUM(O246:O247)+SUM(O249:O250)+SUM(O252:O253)+SUM(O255:O255)+SUM(O257:O257)+SUM(O259:O259)+SUM(O261:O261)+SUM(O263:O263)+SUM(O265:O265)+SUM(O267:O267)+SUM(O269:O270)+SUM(O272:O272)+SUM(O274:O274)+SUM(O276:O278)+SUM(O280:O281)+SUM(O283:O284)+SUM(O286:O287)+SUM(O289:O290)+SUM(O292:O293)+SUM(O295:O296)+SUM(O298:O299)+SUM(O301:O302)+SUM(O304:O305)+SUM(O307:O308)+SUM(O310:O311)+SUM(O313:O314)+SUM(O316:O317)+SUM(O319:O320)+SUM(O322:O323)+SUM(O325:O326)+SUM(O328:O329)+SUM(O331:O332)+SUM(O334:O335)</f>
      </c>
      <c r="P337" s="70">
        <f>SUM(P8:P8)+SUM(P10:P10)+SUM(P12:P12)+SUM(P14:P14)+SUM(P16:P16)+SUM(P18:P18)+SUM(P20:P20)+SUM(P22:P22)+SUM(P24:P24)+SUM(P26:P26)+SUM(P28:P29)+SUM(P31:P33)+SUM(P35:P36)+SUM(P38:P39)+SUM(P41:P42)+SUM(P44:P45)+SUM(P47:P49)+SUM(P51:P52)+SUM(P54:P55)+SUM(P57:P58)+SUM(P60:P61)+SUM(P63:P64)+SUM(P66:P67)+SUM(P69:P70)+SUM(P72:P73)+SUM(P75:P76)+SUM(P78:P79)+SUM(P81:P82)+SUM(P84:P85)+SUM(P87:P88)+SUM(P90:P91)+SUM(P93:P93)+SUM(P95:P95)+SUM(P97:P97)+SUM(P99:P99)+SUM(P101:P101)+SUM(P103:P103)+SUM(P105:P105)+SUM(P107:P107)+SUM(P109:P109)+SUM(P111:P112)+SUM(P114:P115)+SUM(P117:P119)+SUM(P121:P122)+SUM(P124:P125)+SUM(P127:P128)+SUM(P130:P131)+SUM(P133:P134)+SUM(P136:P137)+SUM(P139:P140)+SUM(P142:P143)+SUM(P145:P146)+SUM(P148:P150)+SUM(P152:P154)+SUM(P156:P157)+SUM(P159:P160)+SUM(P162:P163)+SUM(P165:P166)+SUM(P168:P169)+SUM(P171:P172)+SUM(P174:P175)+SUM(P177:P177)+SUM(P179:P179)+SUM(P181:P181)+SUM(P183:P183)+SUM(P185:P185)+SUM(P187:P187)+SUM(P189:P189)+SUM(P191:P191)+SUM(P193:P193)+SUM(P195:P196)+SUM(P198:P199)+SUM(P201:P202)+SUM(P204:P204)+SUM(P206:P207)+SUM(P209:P210)+SUM(P212:P213)+SUM(P215:P217)+SUM(P219:P220)+SUM(P222:P223)+SUM(P225:P226)+SUM(P228:P229)+SUM(P231:P232)+SUM(P234:P235)+SUM(P237:P238)+SUM(P240:P241)+SUM(P243:P244)+SUM(P246:P247)+SUM(P249:P250)+SUM(P252:P253)+SUM(P255:P255)+SUM(P257:P257)+SUM(P259:P259)+SUM(P261:P261)+SUM(P263:P263)+SUM(P265:P265)+SUM(P267:P267)+SUM(P269:P270)+SUM(P272:P272)+SUM(P274:P274)+SUM(P276:P278)+SUM(P280:P281)+SUM(P283:P284)+SUM(P286:P287)+SUM(P289:P290)+SUM(P292:P293)+SUM(P295:P296)+SUM(P298:P299)+SUM(P301:P302)+SUM(P304:P305)+SUM(P307:P308)+SUM(P310:P311)+SUM(P313:P314)+SUM(P316:P317)+SUM(P319:P320)+SUM(P322:P323)+SUM(P325:P326)+SUM(P328:P329)+SUM(P331:P332)+SUM(P334:P335)</f>
      </c>
      <c r="Q337" s="70">
        <f>SUM(Q8:Q8)+SUM(Q10:Q10)+SUM(Q12:Q12)+SUM(Q14:Q14)+SUM(Q16:Q16)+SUM(Q18:Q18)+SUM(Q20:Q20)+SUM(Q22:Q22)+SUM(Q24:Q24)+SUM(Q26:Q26)+SUM(Q28:Q29)+SUM(Q31:Q33)+SUM(Q35:Q36)+SUM(Q38:Q39)+SUM(Q41:Q42)+SUM(Q44:Q45)+SUM(Q47:Q49)+SUM(Q51:Q52)+SUM(Q54:Q55)+SUM(Q57:Q58)+SUM(Q60:Q61)+SUM(Q63:Q64)+SUM(Q66:Q67)+SUM(Q69:Q70)+SUM(Q72:Q73)+SUM(Q75:Q76)+SUM(Q78:Q79)+SUM(Q81:Q82)+SUM(Q84:Q85)+SUM(Q87:Q88)+SUM(Q90:Q91)+SUM(Q93:Q93)+SUM(Q95:Q95)+SUM(Q97:Q97)+SUM(Q99:Q99)+SUM(Q101:Q101)+SUM(Q103:Q103)+SUM(Q105:Q105)+SUM(Q107:Q107)+SUM(Q109:Q109)+SUM(Q111:Q112)+SUM(Q114:Q115)+SUM(Q117:Q119)+SUM(Q121:Q122)+SUM(Q124:Q125)+SUM(Q127:Q128)+SUM(Q130:Q131)+SUM(Q133:Q134)+SUM(Q136:Q137)+SUM(Q139:Q140)+SUM(Q142:Q143)+SUM(Q145:Q146)+SUM(Q148:Q150)+SUM(Q152:Q154)+SUM(Q156:Q157)+SUM(Q159:Q160)+SUM(Q162:Q163)+SUM(Q165:Q166)+SUM(Q168:Q169)+SUM(Q171:Q172)+SUM(Q174:Q175)+SUM(Q177:Q177)+SUM(Q179:Q179)+SUM(Q181:Q181)+SUM(Q183:Q183)+SUM(Q185:Q185)+SUM(Q187:Q187)+SUM(Q189:Q189)+SUM(Q191:Q191)+SUM(Q193:Q193)+SUM(Q195:Q196)+SUM(Q198:Q199)+SUM(Q201:Q202)+SUM(Q204:Q204)+SUM(Q206:Q207)+SUM(Q209:Q210)+SUM(Q212:Q213)+SUM(Q215:Q217)+SUM(Q219:Q220)+SUM(Q222:Q223)+SUM(Q225:Q226)+SUM(Q228:Q229)+SUM(Q231:Q232)+SUM(Q234:Q235)+SUM(Q237:Q238)+SUM(Q240:Q241)+SUM(Q243:Q244)+SUM(Q246:Q247)+SUM(Q249:Q250)+SUM(Q252:Q253)+SUM(Q255:Q255)+SUM(Q257:Q257)+SUM(Q259:Q259)+SUM(Q261:Q261)+SUM(Q263:Q263)+SUM(Q265:Q265)+SUM(Q267:Q267)+SUM(Q269:Q270)+SUM(Q272:Q272)+SUM(Q274:Q274)+SUM(Q276:Q278)+SUM(Q280:Q281)+SUM(Q283:Q284)+SUM(Q286:Q287)+SUM(Q289:Q290)+SUM(Q292:Q293)+SUM(Q295:Q296)+SUM(Q298:Q299)+SUM(Q301:Q302)+SUM(Q304:Q305)+SUM(Q307:Q308)+SUM(Q310:Q311)+SUM(Q313:Q314)+SUM(Q316:Q317)+SUM(Q319:Q320)+SUM(Q322:Q323)+SUM(Q325:Q326)+SUM(Q328:Q329)+SUM(Q331:Q332)+SUM(Q334:Q335)</f>
      </c>
      <c r="R337" s="70">
        <f>SUM(R8:R8)+SUM(R10:R10)+SUM(R12:R12)+SUM(R14:R14)+SUM(R16:R16)+SUM(R18:R18)+SUM(R20:R20)+SUM(R22:R22)+SUM(R24:R24)+SUM(R26:R26)+SUM(R28:R29)+SUM(R31:R33)+SUM(R35:R36)+SUM(R38:R39)+SUM(R41:R42)+SUM(R44:R45)+SUM(R47:R49)+SUM(R51:R52)+SUM(R54:R55)+SUM(R57:R58)+SUM(R60:R61)+SUM(R63:R64)+SUM(R66:R67)+SUM(R69:R70)+SUM(R72:R73)+SUM(R75:R76)+SUM(R78:R79)+SUM(R81:R82)+SUM(R84:R85)+SUM(R87:R88)+SUM(R90:R91)+SUM(R93:R93)+SUM(R95:R95)+SUM(R97:R97)+SUM(R99:R99)+SUM(R101:R101)+SUM(R103:R103)+SUM(R105:R105)+SUM(R107:R107)+SUM(R109:R109)+SUM(R111:R112)+SUM(R114:R115)+SUM(R117:R119)+SUM(R121:R122)+SUM(R124:R125)+SUM(R127:R128)+SUM(R130:R131)+SUM(R133:R134)+SUM(R136:R137)+SUM(R139:R140)+SUM(R142:R143)+SUM(R145:R146)+SUM(R148:R150)+SUM(R152:R154)+SUM(R156:R157)+SUM(R159:R160)+SUM(R162:R163)+SUM(R165:R166)+SUM(R168:R169)+SUM(R171:R172)+SUM(R174:R175)+SUM(R177:R177)+SUM(R179:R179)+SUM(R181:R181)+SUM(R183:R183)+SUM(R185:R185)+SUM(R187:R187)+SUM(R189:R189)+SUM(R191:R191)+SUM(R193:R193)+SUM(R195:R196)+SUM(R198:R199)+SUM(R201:R202)+SUM(R204:R204)+SUM(R206:R207)+SUM(R209:R210)+SUM(R212:R213)+SUM(R215:R217)+SUM(R219:R220)+SUM(R222:R223)+SUM(R225:R226)+SUM(R228:R229)+SUM(R231:R232)+SUM(R234:R235)+SUM(R237:R238)+SUM(R240:R241)+SUM(R243:R244)+SUM(R246:R247)+SUM(R249:R250)+SUM(R252:R253)+SUM(R255:R255)+SUM(R257:R257)+SUM(R259:R259)+SUM(R261:R261)+SUM(R263:R263)+SUM(R265:R265)+SUM(R267:R267)+SUM(R269:R270)+SUM(R272:R272)+SUM(R274:R274)+SUM(R276:R278)+SUM(R280:R281)+SUM(R283:R284)+SUM(R286:R287)+SUM(R289:R290)+SUM(R292:R293)+SUM(R295:R296)+SUM(R298:R299)+SUM(R301:R302)+SUM(R304:R305)+SUM(R307:R308)+SUM(R310:R311)+SUM(R313:R314)+SUM(R316:R317)+SUM(R319:R320)+SUM(R322:R323)+SUM(R325:R326)+SUM(R328:R329)+SUM(R331:R332)+SUM(R334:R335)</f>
      </c>
    </row>
    <row r="339">
      <c r="A339" s="3" t="s">
        <v>107519</v>
      </c>
      <c r="B339" s="3"/>
      <c r="C339" s="3"/>
      <c r="D339" s="3" t="s">
        <v>107544</v>
      </c>
      <c r="E339" s="3"/>
    </row>
    <row r="340">
      <c r="A340" s="6" t="s">
        <v>107520</v>
      </c>
      <c r="B340" s="7" t="s">
        <v>107521</v>
      </c>
      <c r="C340" s="11" t="s">
        <v>107522</v>
      </c>
      <c r="D340" s="6" t="s">
        <v>107545</v>
      </c>
      <c r="E340" s="9" t="s">
        <v>107546</v>
      </c>
      <c r="T340" s="40" t="s">
        <v>107523</v>
      </c>
      <c r="U340" s="40" t="s">
        <v>107524</v>
      </c>
      <c r="V340" s="39" t="s">
        <v>107525</v>
      </c>
      <c r="W340" s="37" t="s">
        <v>107526</v>
      </c>
      <c r="X340" s="39" t="s">
        <v>107527</v>
      </c>
      <c r="Y340" s="39" t="s">
        <v>107528</v>
      </c>
      <c r="Z340" s="39" t="s">
        <v>107529</v>
      </c>
      <c r="AA340" s="39" t="s">
        <v>107530</v>
      </c>
      <c r="AB340" s="39" t="s">
        <v>107531</v>
      </c>
      <c r="AC340" s="39" t="s">
        <v>107532</v>
      </c>
      <c r="AD340" s="39" t="s">
        <v>107533</v>
      </c>
    </row>
    <row r="341">
      <c r="A341" s="143" t="s">
        <v>107534</v>
      </c>
      <c r="B341" s="99">
        <v>118</v>
      </c>
      <c r="C341" s="103">
        <v>0.99159663865546221</v>
      </c>
      <c r="D341" s="97" t="s">
        <v>107547</v>
      </c>
      <c r="E341" s="97"/>
      <c r="T341" s="101">
        <v>147380</v>
      </c>
      <c r="U341" s="101">
        <v>0</v>
      </c>
      <c r="V341" s="100">
        <v>17535</v>
      </c>
      <c r="W341" s="98" t="s">
        <v>107535</v>
      </c>
      <c r="X341" s="100">
        <v>12</v>
      </c>
      <c r="Y341" s="100">
        <v>119</v>
      </c>
      <c r="Z341" s="100">
        <v>0.99159663865546221</v>
      </c>
      <c r="AA341" s="100">
        <v>155200</v>
      </c>
      <c r="AB341" s="100">
        <v>147380</v>
      </c>
      <c r="AC341" s="100">
        <v>0</v>
      </c>
      <c r="AD341" s="100">
        <v>147640</v>
      </c>
    </row>
    <row r="342">
      <c r="A342" s="143" t="s">
        <v>107536</v>
      </c>
      <c r="B342" s="99">
        <v>1</v>
      </c>
      <c r="C342" s="103">
        <v>0.0084033613445378148</v>
      </c>
      <c r="D342" s="98" t="s">
        <v>107548</v>
      </c>
      <c r="E342" s="101">
        <v>1975</v>
      </c>
      <c r="T342" s="101">
        <v>1000</v>
      </c>
      <c r="U342" s="101">
        <v>0</v>
      </c>
      <c r="V342" s="100">
        <v>17535</v>
      </c>
      <c r="W342" s="98" t="s">
        <v>107537</v>
      </c>
      <c r="X342" s="100">
        <v>12</v>
      </c>
      <c r="Y342" s="100">
        <v>119</v>
      </c>
      <c r="Z342" s="100">
        <v>0.0084033613445378148</v>
      </c>
      <c r="AA342" s="100">
        <v>1100</v>
      </c>
      <c r="AB342" s="100">
        <v>1000</v>
      </c>
      <c r="AC342" s="100">
        <v>0</v>
      </c>
      <c r="AD342" s="100">
        <v>1000</v>
      </c>
    </row>
    <row r="343">
      <c r="A343" s="96" t="s">
        <v>107538</v>
      </c>
      <c r="B343" s="83">
        <f>SUM(B341:B342)</f>
      </c>
      <c r="C343" s="87">
        <v>1</v>
      </c>
      <c r="D343" s="98" t="s">
        <v>107549</v>
      </c>
      <c r="E343" s="101">
        <v>0</v>
      </c>
      <c r="T343" s="85">
        <f>SUM(T341:T342)</f>
      </c>
      <c r="U343" s="85">
        <f>SUM(U341:U342)</f>
      </c>
    </row>
    <row r="344">
      <c r="A344" s="96" t="s">
        <v>107539</v>
      </c>
      <c r="B344" s="83">
        <f>SUM(B341:B342)</f>
      </c>
      <c r="C344" s="87">
        <v>1</v>
      </c>
      <c r="D344" s="98" t="s">
        <v>107550</v>
      </c>
      <c r="E344" s="101">
        <v>146405</v>
      </c>
      <c r="T344" s="85">
        <f>SUM(T341:T342)</f>
      </c>
      <c r="U344" s="85">
        <f>SUM(U341:U342)</f>
      </c>
    </row>
    <row r="345">
      <c r="A345" s="128" t="s">
        <v>107540</v>
      </c>
      <c r="B345" s="99">
        <v>1</v>
      </c>
      <c r="C345" s="103">
        <v>0.0083333333333333332</v>
      </c>
      <c r="D345" s="98" t="s">
        <v>107551</v>
      </c>
      <c r="E345" s="101">
        <v>0</v>
      </c>
      <c r="T345" s="101">
        <v>0</v>
      </c>
      <c r="U345" s="101">
        <v>0</v>
      </c>
      <c r="V345" s="100">
        <v>17535</v>
      </c>
      <c r="W345" s="98" t="s">
        <v>107541</v>
      </c>
      <c r="X345" s="100">
        <v>12</v>
      </c>
      <c r="Y345" s="100">
        <v>119</v>
      </c>
      <c r="Z345" s="100">
        <v>0.0083333333333333332</v>
      </c>
      <c r="AA345" s="100">
        <v>1400</v>
      </c>
      <c r="AB345" s="100">
        <v>0</v>
      </c>
      <c r="AC345" s="100">
        <v>0</v>
      </c>
      <c r="AD345" s="100">
        <v>0</v>
      </c>
    </row>
    <row r="346">
      <c r="A346" s="96" t="s">
        <v>107542</v>
      </c>
      <c r="B346" s="83">
        <f>SUM(B345:B345)</f>
      </c>
      <c r="C346" s="87">
        <v>1</v>
      </c>
      <c r="D346" s="96" t="s">
        <v>107552</v>
      </c>
      <c r="E346" s="85">
        <f>SUM(E342:E345)</f>
      </c>
      <c r="T346" s="85">
        <f>SUM(T345:T345)</f>
      </c>
      <c r="U346" s="85">
        <f>SUM(U345:U345)</f>
      </c>
    </row>
    <row r="347">
      <c r="A347" s="81" t="s">
        <v>107543</v>
      </c>
      <c r="B347" s="68">
        <f>SUM(B341:B342)+SUM(B345:B345)</f>
      </c>
      <c r="C347" s="72">
        <v>1</v>
      </c>
      <c r="D347" s="81" t="s">
        <v>107553</v>
      </c>
      <c r="E347" s="70">
        <f>SUM(E342:E345)</f>
      </c>
      <c r="T347" s="70">
        <f>SUM(T341:T342)+SUM(T345:T345)</f>
      </c>
      <c r="U347" s="70">
        <f>SUM(U341:U342)+SUM(U345:U345)</f>
      </c>
    </row>
    <row r="349">
      <c r="A349" s="3" t="s">
        <v>107554</v>
      </c>
      <c r="B349" s="3"/>
      <c r="C349" s="3"/>
      <c r="D349" s="3"/>
      <c r="E349" s="3"/>
      <c r="F349" s="3"/>
      <c r="G349" s="3"/>
      <c r="H349" s="3"/>
      <c r="I349" s="3"/>
      <c r="J349" s="3"/>
      <c r="K349" s="3"/>
      <c r="L349" s="3"/>
      <c r="M349" s="3"/>
      <c r="N349" s="3"/>
      <c r="O349" s="3"/>
      <c r="P349" s="3"/>
      <c r="Q349" s="3"/>
    </row>
    <row r="350">
      <c r="A350" s="6" t="s">
        <v>107555</v>
      </c>
      <c r="B350" s="6" t="s">
        <v>107556</v>
      </c>
      <c r="C350" s="8" t="s">
        <v>107557</v>
      </c>
      <c r="D350" s="6" t="s">
        <v>107558</v>
      </c>
      <c r="E350" s="6" t="s">
        <v>107559</v>
      </c>
      <c r="F350" s="12" t="s">
        <v>107560</v>
      </c>
      <c r="G350" s="12" t="s">
        <v>107561</v>
      </c>
      <c r="H350" s="12" t="s">
        <v>107562</v>
      </c>
      <c r="I350" s="9" t="s">
        <v>107563</v>
      </c>
      <c r="J350" s="6" t="s">
        <v>107564</v>
      </c>
      <c r="K350" s="6" t="s">
        <v>107565</v>
      </c>
      <c r="L350" s="6" t="s">
        <v>107566</v>
      </c>
      <c r="M350" s="6" t="s">
        <v>107567</v>
      </c>
      <c r="N350" s="9" t="s">
        <v>107568</v>
      </c>
      <c r="O350" s="9" t="s">
        <v>107569</v>
      </c>
      <c r="P350" s="9" t="s">
        <v>107570</v>
      </c>
      <c r="Q350" s="9" t="s">
        <v>107571</v>
      </c>
    </row>
    <row r="351">
      <c r="A351" s="98" t="s">
        <v>107572</v>
      </c>
    </row>
  </sheetData>
  <mergeCells count="8">
    <mergeCell ref="A2:R2"/>
    <mergeCell ref="A3:R3"/>
    <mergeCell ref="A4:R4"/>
    <mergeCell ref="A6:R6"/>
    <mergeCell ref="A339:C339"/>
    <mergeCell ref="D339:E339"/>
    <mergeCell ref="D341:E341"/>
    <mergeCell ref="A349:Q349"/>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35.xml><?xml version="1.0" encoding="utf-8"?>
<worksheet xmlns="http://schemas.openxmlformats.org/spreadsheetml/2006/main" xmlns:r="http://schemas.openxmlformats.org/officeDocument/2006/relationships">
  <dimension ref="A2:AD1158"/>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31.8515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107573</v>
      </c>
      <c r="B2" s="1"/>
      <c r="C2" s="1"/>
      <c r="D2" s="1"/>
      <c r="E2" s="1"/>
      <c r="F2" s="1"/>
      <c r="G2" s="1"/>
      <c r="H2" s="1"/>
      <c r="I2" s="1"/>
      <c r="J2" s="1"/>
      <c r="K2" s="1"/>
      <c r="L2" s="1"/>
      <c r="M2" s="1"/>
      <c r="N2" s="1"/>
      <c r="O2" s="1"/>
      <c r="P2" s="1"/>
      <c r="Q2" s="1"/>
      <c r="R2" s="1"/>
    </row>
    <row r="3">
      <c r="A3" s="2" t="s">
        <v>107574</v>
      </c>
      <c r="B3" s="2"/>
      <c r="C3" s="2"/>
      <c r="D3" s="2"/>
      <c r="E3" s="2"/>
      <c r="F3" s="2"/>
      <c r="G3" s="2"/>
      <c r="H3" s="2"/>
      <c r="I3" s="2"/>
      <c r="J3" s="2"/>
      <c r="K3" s="2"/>
      <c r="L3" s="2"/>
      <c r="M3" s="2"/>
      <c r="N3" s="2"/>
      <c r="O3" s="2"/>
      <c r="P3" s="2"/>
      <c r="Q3" s="2"/>
      <c r="R3" s="2"/>
    </row>
    <row r="4">
      <c r="A4" s="2" t="s">
        <v>107575</v>
      </c>
      <c r="B4" s="2"/>
      <c r="C4" s="2"/>
      <c r="D4" s="2"/>
      <c r="E4" s="2"/>
      <c r="F4" s="2"/>
      <c r="G4" s="2"/>
      <c r="H4" s="2"/>
      <c r="I4" s="2"/>
      <c r="J4" s="2"/>
      <c r="K4" s="2"/>
      <c r="L4" s="2"/>
      <c r="M4" s="2"/>
      <c r="N4" s="2"/>
      <c r="O4" s="2"/>
      <c r="P4" s="2"/>
      <c r="Q4" s="2"/>
      <c r="R4" s="2"/>
    </row>
    <row r="6">
      <c r="A6" s="3" t="s">
        <v>107576</v>
      </c>
      <c r="B6" s="3"/>
      <c r="C6" s="3"/>
      <c r="D6" s="3"/>
      <c r="E6" s="3"/>
      <c r="F6" s="3"/>
      <c r="G6" s="3"/>
      <c r="H6" s="3"/>
      <c r="I6" s="3"/>
      <c r="J6" s="3"/>
      <c r="K6" s="3"/>
      <c r="L6" s="3"/>
      <c r="M6" s="3"/>
      <c r="N6" s="3"/>
      <c r="O6" s="3"/>
      <c r="P6" s="3"/>
      <c r="Q6" s="3"/>
      <c r="R6" s="3"/>
    </row>
    <row r="7">
      <c r="A7" s="6" t="s">
        <v>107577</v>
      </c>
      <c r="B7" s="6" t="s">
        <v>107578</v>
      </c>
      <c r="C7" s="8" t="s">
        <v>107579</v>
      </c>
      <c r="D7" s="6" t="s">
        <v>107580</v>
      </c>
      <c r="E7" s="6" t="s">
        <v>107581</v>
      </c>
      <c r="F7" s="12" t="s">
        <v>107582</v>
      </c>
      <c r="G7" s="12" t="s">
        <v>107583</v>
      </c>
      <c r="H7" s="12" t="s">
        <v>107584</v>
      </c>
      <c r="I7" s="12" t="s">
        <v>107585</v>
      </c>
      <c r="J7" s="9" t="s">
        <v>107586</v>
      </c>
      <c r="K7" s="6" t="s">
        <v>107587</v>
      </c>
      <c r="L7" s="6" t="s">
        <v>107588</v>
      </c>
      <c r="M7" s="6" t="s">
        <v>107589</v>
      </c>
      <c r="N7" s="6" t="s">
        <v>107590</v>
      </c>
      <c r="O7" s="9" t="s">
        <v>107591</v>
      </c>
      <c r="P7" s="9" t="s">
        <v>107592</v>
      </c>
      <c r="Q7" s="9" t="s">
        <v>107593</v>
      </c>
      <c r="R7" s="9" t="s">
        <v>107594</v>
      </c>
    </row>
    <row r="8">
      <c r="A8" s="98" t="s">
        <v>107595</v>
      </c>
      <c r="B8" s="98" t="s">
        <v>107596</v>
      </c>
      <c r="C8" s="100">
        <v>728</v>
      </c>
      <c r="D8" s="98" t="s">
        <v>107597</v>
      </c>
      <c r="E8" s="98" t="s">
        <v>107598</v>
      </c>
      <c r="F8" s="104">
        <v>45547</v>
      </c>
      <c r="G8" s="104">
        <v>45547</v>
      </c>
      <c r="H8" s="104">
        <v>45930</v>
      </c>
      <c r="J8" s="101">
        <v>980</v>
      </c>
      <c r="K8" s="98" t="s">
        <v>107599</v>
      </c>
      <c r="L8" s="98" t="s">
        <v>107600</v>
      </c>
      <c r="M8" s="98" t="s">
        <v>107601</v>
      </c>
      <c r="N8" s="98" t="s">
        <v>107602</v>
      </c>
      <c r="O8" s="101">
        <v>35</v>
      </c>
      <c r="P8" s="101">
        <v>35</v>
      </c>
      <c r="Q8" s="101">
        <v>0</v>
      </c>
      <c r="R8" s="101">
        <v>99</v>
      </c>
    </row>
    <row r="9">
      <c r="L9" s="98" t="s">
        <v>107603</v>
      </c>
      <c r="M9" s="98" t="s">
        <v>107604</v>
      </c>
      <c r="N9" s="98" t="s">
        <v>107605</v>
      </c>
      <c r="O9" s="101">
        <v>945</v>
      </c>
      <c r="P9" s="101">
        <v>945</v>
      </c>
    </row>
    <row r="10">
      <c r="L10" s="98" t="s">
        <v>107606</v>
      </c>
      <c r="M10" s="98" t="s">
        <v>107607</v>
      </c>
      <c r="N10" s="98" t="s">
        <v>107608</v>
      </c>
      <c r="O10" s="101">
        <v>-30</v>
      </c>
      <c r="P10" s="101">
        <v>-30</v>
      </c>
    </row>
    <row r="11">
      <c r="L11" s="98" t="s">
        <v>107609</v>
      </c>
      <c r="M11" s="98" t="s">
        <v>107610</v>
      </c>
      <c r="N11" s="98" t="s">
        <v>107611</v>
      </c>
      <c r="O11" s="101">
        <v>-25</v>
      </c>
      <c r="P11" s="101">
        <v>0</v>
      </c>
    </row>
    <row r="12">
      <c r="L12" s="98" t="s">
        <v>107612</v>
      </c>
      <c r="M12" s="98" t="s">
        <v>107613</v>
      </c>
      <c r="N12" s="98" t="s">
        <v>107614</v>
      </c>
      <c r="O12" s="101">
        <v>25</v>
      </c>
      <c r="P12" s="101">
        <v>0</v>
      </c>
    </row>
    <row r="13">
      <c r="K13" s="96" t="s">
        <v>107615</v>
      </c>
      <c r="O13" s="85">
        <f>SUM(O8:O12)</f>
      </c>
      <c r="P13" s="85">
        <f>SUM(P8:P12)</f>
      </c>
    </row>
    <row r="14">
      <c r="A14" s="98" t="s">
        <v>107616</v>
      </c>
      <c r="B14" s="98" t="s">
        <v>107617</v>
      </c>
      <c r="C14" s="100">
        <v>728</v>
      </c>
      <c r="D14" s="98" t="s">
        <v>107618</v>
      </c>
      <c r="E14" s="98" t="s">
        <v>107619</v>
      </c>
      <c r="F14" s="104">
        <v>45034</v>
      </c>
      <c r="G14" s="104">
        <v>45413</v>
      </c>
      <c r="H14" s="104">
        <v>45777</v>
      </c>
      <c r="J14" s="101">
        <v>1130</v>
      </c>
      <c r="K14" s="98" t="s">
        <v>107620</v>
      </c>
      <c r="L14" s="98" t="s">
        <v>107621</v>
      </c>
      <c r="M14" s="98" t="s">
        <v>107622</v>
      </c>
      <c r="N14" s="98" t="s">
        <v>107623</v>
      </c>
      <c r="O14" s="101">
        <v>35</v>
      </c>
      <c r="P14" s="101">
        <v>35</v>
      </c>
      <c r="Q14" s="101">
        <v>0</v>
      </c>
      <c r="R14" s="101">
        <v>99</v>
      </c>
    </row>
    <row r="15">
      <c r="L15" s="98" t="s">
        <v>107624</v>
      </c>
      <c r="M15" s="98" t="s">
        <v>107625</v>
      </c>
      <c r="N15" s="98" t="s">
        <v>107626</v>
      </c>
      <c r="O15" s="101">
        <v>1095</v>
      </c>
      <c r="P15" s="101">
        <v>1095</v>
      </c>
    </row>
    <row r="16">
      <c r="K16" s="96" t="s">
        <v>107627</v>
      </c>
      <c r="O16" s="85">
        <f>SUM(O14:O15)</f>
      </c>
      <c r="P16" s="85">
        <f>SUM(P14:P15)</f>
      </c>
    </row>
    <row r="17">
      <c r="A17" s="98" t="s">
        <v>107628</v>
      </c>
      <c r="B17" s="98" t="s">
        <v>107629</v>
      </c>
      <c r="C17" s="100">
        <v>728</v>
      </c>
      <c r="D17" s="98" t="s">
        <v>107630</v>
      </c>
      <c r="E17" s="98" t="s">
        <v>107631</v>
      </c>
      <c r="F17" s="104">
        <v>45563</v>
      </c>
      <c r="G17" s="104">
        <v>45563</v>
      </c>
      <c r="H17" s="104">
        <v>45930</v>
      </c>
      <c r="J17" s="101">
        <v>980</v>
      </c>
      <c r="K17" s="98" t="s">
        <v>107632</v>
      </c>
      <c r="L17" s="98" t="s">
        <v>107633</v>
      </c>
      <c r="M17" s="98" t="s">
        <v>107634</v>
      </c>
      <c r="N17" s="98" t="s">
        <v>107635</v>
      </c>
      <c r="O17" s="101">
        <v>35</v>
      </c>
      <c r="P17" s="101">
        <v>35</v>
      </c>
      <c r="Q17" s="101">
        <v>0</v>
      </c>
      <c r="R17" s="101">
        <v>99</v>
      </c>
    </row>
    <row r="18">
      <c r="L18" s="98" t="s">
        <v>107636</v>
      </c>
      <c r="M18" s="98" t="s">
        <v>107637</v>
      </c>
      <c r="N18" s="98" t="s">
        <v>107638</v>
      </c>
      <c r="O18" s="101">
        <v>945</v>
      </c>
      <c r="P18" s="101">
        <v>945</v>
      </c>
    </row>
    <row r="19">
      <c r="K19" s="96" t="s">
        <v>107639</v>
      </c>
      <c r="O19" s="85">
        <f>SUM(O17:O18)</f>
      </c>
      <c r="P19" s="85">
        <f>SUM(P17:P18)</f>
      </c>
    </row>
    <row r="20">
      <c r="A20" s="98" t="s">
        <v>107640</v>
      </c>
      <c r="B20" s="98" t="s">
        <v>107641</v>
      </c>
      <c r="C20" s="100">
        <v>728</v>
      </c>
      <c r="D20" s="98" t="s">
        <v>107642</v>
      </c>
      <c r="E20" s="98" t="s">
        <v>107643</v>
      </c>
      <c r="F20" s="104">
        <v>44729</v>
      </c>
      <c r="G20" s="104">
        <v>45474</v>
      </c>
      <c r="H20" s="104">
        <v>45838</v>
      </c>
      <c r="J20" s="101">
        <v>1130</v>
      </c>
      <c r="K20" s="98" t="s">
        <v>107644</v>
      </c>
      <c r="L20" s="98" t="s">
        <v>107645</v>
      </c>
      <c r="M20" s="98" t="s">
        <v>107646</v>
      </c>
      <c r="N20" s="98" t="s">
        <v>107647</v>
      </c>
      <c r="O20" s="101">
        <v>35</v>
      </c>
      <c r="P20" s="101">
        <v>35</v>
      </c>
      <c r="Q20" s="101">
        <v>0</v>
      </c>
      <c r="R20" s="101">
        <v>1210</v>
      </c>
    </row>
    <row r="21">
      <c r="L21" s="98" t="s">
        <v>107648</v>
      </c>
      <c r="M21" s="98" t="s">
        <v>107649</v>
      </c>
      <c r="N21" s="98" t="s">
        <v>107650</v>
      </c>
      <c r="O21" s="101">
        <v>1050</v>
      </c>
      <c r="P21" s="101">
        <v>1050</v>
      </c>
    </row>
    <row r="22">
      <c r="L22" s="98" t="s">
        <v>107651</v>
      </c>
      <c r="M22" s="98" t="s">
        <v>107652</v>
      </c>
      <c r="N22" s="98" t="s">
        <v>107653</v>
      </c>
      <c r="O22" s="101">
        <v>25</v>
      </c>
      <c r="P22" s="101">
        <v>0</v>
      </c>
    </row>
    <row r="23">
      <c r="K23" s="96" t="s">
        <v>107654</v>
      </c>
      <c r="O23" s="85">
        <f>SUM(O20:O22)</f>
      </c>
      <c r="P23" s="85">
        <f>SUM(P20:P22)</f>
      </c>
    </row>
    <row r="24">
      <c r="A24" s="98" t="s">
        <v>107655</v>
      </c>
      <c r="B24" s="98" t="s">
        <v>107656</v>
      </c>
      <c r="C24" s="100">
        <v>728</v>
      </c>
      <c r="D24" s="98" t="s">
        <v>107657</v>
      </c>
      <c r="E24" s="98" t="s">
        <v>107658</v>
      </c>
      <c r="F24" s="104">
        <v>45566</v>
      </c>
      <c r="G24" s="104">
        <v>45566</v>
      </c>
      <c r="H24" s="104">
        <v>45930</v>
      </c>
      <c r="J24" s="101">
        <v>945</v>
      </c>
      <c r="K24" s="98" t="s">
        <v>107659</v>
      </c>
      <c r="L24" s="98" t="s">
        <v>107660</v>
      </c>
      <c r="M24" s="98" t="s">
        <v>107661</v>
      </c>
      <c r="N24" s="98" t="s">
        <v>107662</v>
      </c>
      <c r="O24" s="101">
        <v>945</v>
      </c>
      <c r="P24" s="101">
        <v>945</v>
      </c>
      <c r="Q24" s="101">
        <v>0</v>
      </c>
      <c r="R24" s="101">
        <v>945</v>
      </c>
    </row>
    <row r="25">
      <c r="L25" s="98" t="s">
        <v>107663</v>
      </c>
      <c r="M25" s="98" t="s">
        <v>107664</v>
      </c>
      <c r="N25" s="98" t="s">
        <v>107665</v>
      </c>
      <c r="O25" s="101">
        <v>25</v>
      </c>
      <c r="P25" s="101">
        <v>0</v>
      </c>
    </row>
    <row r="26">
      <c r="K26" s="96" t="s">
        <v>107666</v>
      </c>
      <c r="O26" s="85">
        <f>SUM(O24:O25)</f>
      </c>
      <c r="P26" s="85">
        <f>SUM(P24:P25)</f>
      </c>
    </row>
    <row r="27">
      <c r="A27" s="98" t="s">
        <v>107667</v>
      </c>
      <c r="B27" s="98" t="s">
        <v>107668</v>
      </c>
      <c r="C27" s="100">
        <v>728</v>
      </c>
      <c r="D27" s="98" t="s">
        <v>107669</v>
      </c>
      <c r="E27" s="98" t="s">
        <v>107670</v>
      </c>
      <c r="F27" s="104">
        <v>44365</v>
      </c>
      <c r="G27" s="104">
        <v>45444</v>
      </c>
      <c r="H27" s="104">
        <v>45808</v>
      </c>
      <c r="J27" s="101">
        <v>1095</v>
      </c>
      <c r="K27" s="98" t="s">
        <v>107671</v>
      </c>
      <c r="L27" s="98" t="s">
        <v>107672</v>
      </c>
      <c r="M27" s="98" t="s">
        <v>107673</v>
      </c>
      <c r="N27" s="98" t="s">
        <v>107674</v>
      </c>
      <c r="O27" s="101">
        <v>989</v>
      </c>
      <c r="P27" s="101">
        <v>989</v>
      </c>
      <c r="Q27" s="101">
        <v>0</v>
      </c>
      <c r="R27" s="101">
        <v>99</v>
      </c>
    </row>
    <row r="28">
      <c r="L28" s="98" t="s">
        <v>107675</v>
      </c>
      <c r="M28" s="98" t="s">
        <v>107676</v>
      </c>
      <c r="N28" s="98" t="s">
        <v>107677</v>
      </c>
      <c r="O28" s="101">
        <v>25</v>
      </c>
      <c r="P28" s="101">
        <v>0</v>
      </c>
    </row>
    <row r="29">
      <c r="K29" s="96" t="s">
        <v>107678</v>
      </c>
      <c r="O29" s="85">
        <f>SUM(O27:O28)</f>
      </c>
      <c r="P29" s="85">
        <f>SUM(P27:P28)</f>
      </c>
    </row>
    <row r="30">
      <c r="A30" s="98" t="s">
        <v>107679</v>
      </c>
      <c r="B30" s="98" t="s">
        <v>107680</v>
      </c>
      <c r="C30" s="100">
        <v>728</v>
      </c>
      <c r="D30" s="98" t="s">
        <v>107681</v>
      </c>
      <c r="E30" s="98" t="s">
        <v>107682</v>
      </c>
      <c r="F30" s="104">
        <v>45444</v>
      </c>
      <c r="G30" s="104">
        <v>45444</v>
      </c>
      <c r="H30" s="104">
        <v>45900</v>
      </c>
      <c r="J30" s="101">
        <v>1095</v>
      </c>
      <c r="K30" s="98" t="s">
        <v>107683</v>
      </c>
      <c r="L30" s="98" t="s">
        <v>107684</v>
      </c>
      <c r="M30" s="98" t="s">
        <v>107685</v>
      </c>
      <c r="N30" s="98" t="s">
        <v>107686</v>
      </c>
      <c r="O30" s="101">
        <v>40</v>
      </c>
      <c r="P30" s="101">
        <v>40</v>
      </c>
      <c r="Q30" s="101">
        <v>0</v>
      </c>
      <c r="R30" s="101">
        <v>1095</v>
      </c>
    </row>
    <row r="31">
      <c r="L31" s="98" t="s">
        <v>107687</v>
      </c>
      <c r="M31" s="98" t="s">
        <v>107688</v>
      </c>
      <c r="N31" s="98" t="s">
        <v>107689</v>
      </c>
      <c r="O31" s="101">
        <v>1055</v>
      </c>
      <c r="P31" s="101">
        <v>1055</v>
      </c>
    </row>
    <row r="32">
      <c r="K32" s="96" t="s">
        <v>107690</v>
      </c>
      <c r="O32" s="85">
        <f>SUM(O30:O31)</f>
      </c>
      <c r="P32" s="85">
        <f>SUM(P30:P31)</f>
      </c>
    </row>
    <row r="33">
      <c r="A33" s="98" t="s">
        <v>107691</v>
      </c>
      <c r="B33" s="98" t="s">
        <v>107692</v>
      </c>
      <c r="C33" s="100">
        <v>728</v>
      </c>
      <c r="D33" s="98" t="s">
        <v>107693</v>
      </c>
      <c r="E33" s="98" t="s">
        <v>107694</v>
      </c>
      <c r="F33" s="104">
        <v>44589</v>
      </c>
      <c r="G33" s="104">
        <v>45658</v>
      </c>
      <c r="H33" s="104">
        <v>45869</v>
      </c>
      <c r="J33" s="101">
        <v>1095</v>
      </c>
      <c r="K33" s="98" t="s">
        <v>107695</v>
      </c>
      <c r="L33" s="98" t="s">
        <v>107696</v>
      </c>
      <c r="M33" s="98" t="s">
        <v>107697</v>
      </c>
      <c r="N33" s="98" t="s">
        <v>107698</v>
      </c>
      <c r="O33" s="101">
        <v>1045</v>
      </c>
      <c r="P33" s="101">
        <v>1045</v>
      </c>
      <c r="Q33" s="101">
        <v>0</v>
      </c>
      <c r="R33" s="101">
        <v>1350</v>
      </c>
    </row>
    <row r="34">
      <c r="K34" s="96" t="s">
        <v>107699</v>
      </c>
      <c r="O34" s="85">
        <f>SUM(O33:O33)</f>
      </c>
      <c r="P34" s="85">
        <f>SUM(P33:P33)</f>
      </c>
    </row>
    <row r="35">
      <c r="A35" s="98" t="s">
        <v>107700</v>
      </c>
      <c r="B35" s="98" t="s">
        <v>107701</v>
      </c>
      <c r="C35" s="100">
        <v>728</v>
      </c>
      <c r="D35" s="98" t="s">
        <v>107702</v>
      </c>
      <c r="E35" s="98" t="s">
        <v>107703</v>
      </c>
      <c r="F35" s="104">
        <v>45139</v>
      </c>
      <c r="G35" s="104">
        <v>45505</v>
      </c>
      <c r="H35" s="104">
        <v>45869</v>
      </c>
      <c r="J35" s="101">
        <v>1095</v>
      </c>
      <c r="K35" s="98" t="s">
        <v>107704</v>
      </c>
      <c r="L35" s="98" t="s">
        <v>107705</v>
      </c>
      <c r="M35" s="98" t="s">
        <v>107706</v>
      </c>
      <c r="N35" s="98" t="s">
        <v>107707</v>
      </c>
      <c r="O35" s="101">
        <v>1095</v>
      </c>
      <c r="P35" s="101">
        <v>1095</v>
      </c>
      <c r="Q35" s="101">
        <v>0</v>
      </c>
      <c r="R35" s="101">
        <v>1095</v>
      </c>
    </row>
    <row r="36">
      <c r="K36" s="96" t="s">
        <v>107708</v>
      </c>
      <c r="O36" s="85">
        <f>SUM(O35:O35)</f>
      </c>
      <c r="P36" s="85">
        <f>SUM(P35:P35)</f>
      </c>
    </row>
    <row r="37">
      <c r="A37" s="98" t="s">
        <v>107709</v>
      </c>
      <c r="B37" s="98" t="s">
        <v>107710</v>
      </c>
      <c r="C37" s="100">
        <v>728</v>
      </c>
      <c r="D37" s="98" t="s">
        <v>107711</v>
      </c>
      <c r="E37" s="98" t="s">
        <v>107712</v>
      </c>
      <c r="F37" s="104">
        <v>45087</v>
      </c>
      <c r="G37" s="104">
        <v>45474</v>
      </c>
      <c r="H37" s="104">
        <v>45838</v>
      </c>
      <c r="I37" s="104">
        <v>45838</v>
      </c>
      <c r="J37" s="101">
        <v>925</v>
      </c>
      <c r="K37" s="98" t="s">
        <v>107713</v>
      </c>
      <c r="L37" s="98" t="s">
        <v>107714</v>
      </c>
      <c r="M37" s="98" t="s">
        <v>107715</v>
      </c>
      <c r="N37" s="98" t="s">
        <v>107716</v>
      </c>
      <c r="O37" s="101">
        <v>1095</v>
      </c>
      <c r="P37" s="101">
        <v>1095</v>
      </c>
      <c r="Q37" s="101">
        <v>0</v>
      </c>
      <c r="R37" s="101">
        <v>350</v>
      </c>
    </row>
    <row r="38">
      <c r="L38" s="98" t="s">
        <v>107717</v>
      </c>
      <c r="M38" s="98" t="s">
        <v>107718</v>
      </c>
      <c r="N38" s="98" t="s">
        <v>107719</v>
      </c>
      <c r="O38" s="101">
        <v>185.36000000000001</v>
      </c>
      <c r="P38" s="101">
        <v>0</v>
      </c>
    </row>
    <row r="39">
      <c r="L39" s="98" t="s">
        <v>107720</v>
      </c>
      <c r="M39" s="98" t="s">
        <v>107721</v>
      </c>
      <c r="N39" s="98" t="s">
        <v>107722</v>
      </c>
      <c r="O39" s="101">
        <v>25</v>
      </c>
      <c r="P39" s="101">
        <v>0</v>
      </c>
    </row>
    <row r="40">
      <c r="L40" s="98" t="s">
        <v>107723</v>
      </c>
      <c r="M40" s="98" t="s">
        <v>107724</v>
      </c>
      <c r="N40" s="98" t="s">
        <v>107725</v>
      </c>
      <c r="O40" s="101">
        <v>25</v>
      </c>
      <c r="P40" s="101">
        <v>0</v>
      </c>
    </row>
    <row r="41">
      <c r="L41" s="98" t="s">
        <v>107726</v>
      </c>
      <c r="M41" s="98" t="s">
        <v>107727</v>
      </c>
      <c r="N41" s="98" t="s">
        <v>107728</v>
      </c>
      <c r="O41" s="101">
        <v>210.72</v>
      </c>
      <c r="P41" s="101">
        <v>0</v>
      </c>
    </row>
    <row r="42">
      <c r="L42" s="98" t="s">
        <v>107729</v>
      </c>
      <c r="M42" s="98" t="s">
        <v>107730</v>
      </c>
      <c r="N42" s="98" t="s">
        <v>107731</v>
      </c>
      <c r="O42" s="101">
        <v>25</v>
      </c>
      <c r="P42" s="101">
        <v>0</v>
      </c>
    </row>
    <row r="43">
      <c r="L43" s="98" t="s">
        <v>107732</v>
      </c>
      <c r="M43" s="98" t="s">
        <v>107733</v>
      </c>
      <c r="N43" s="98" t="s">
        <v>107734</v>
      </c>
      <c r="O43" s="101">
        <v>151.37</v>
      </c>
      <c r="P43" s="101">
        <v>0</v>
      </c>
    </row>
    <row r="44">
      <c r="K44" s="96" t="s">
        <v>107735</v>
      </c>
      <c r="O44" s="85">
        <f>SUM(O37:O43)</f>
      </c>
      <c r="P44" s="85">
        <f>SUM(P37:P43)</f>
      </c>
    </row>
    <row r="45">
      <c r="A45" s="98" t="s">
        <v>107736</v>
      </c>
      <c r="B45" s="98" t="s">
        <v>107737</v>
      </c>
      <c r="C45" s="100">
        <v>728</v>
      </c>
      <c r="D45" s="98" t="s">
        <v>107738</v>
      </c>
      <c r="E45" s="98" t="s">
        <v>107739</v>
      </c>
      <c r="F45" s="104">
        <v>40156</v>
      </c>
      <c r="G45" s="104">
        <v>45627</v>
      </c>
      <c r="H45" s="104">
        <v>45991</v>
      </c>
      <c r="J45" s="101">
        <v>1095</v>
      </c>
      <c r="K45" s="98" t="s">
        <v>107740</v>
      </c>
      <c r="L45" s="98" t="s">
        <v>107741</v>
      </c>
      <c r="M45" s="98" t="s">
        <v>107742</v>
      </c>
      <c r="N45" s="98" t="s">
        <v>107743</v>
      </c>
      <c r="O45" s="101">
        <v>975</v>
      </c>
      <c r="P45" s="101">
        <v>975</v>
      </c>
      <c r="Q45" s="101">
        <v>-1052.8599999999999</v>
      </c>
      <c r="R45" s="101">
        <v>300</v>
      </c>
    </row>
    <row r="46">
      <c r="K46" s="96" t="s">
        <v>107744</v>
      </c>
      <c r="O46" s="85">
        <f>SUM(O45:O45)</f>
      </c>
      <c r="P46" s="85">
        <f>SUM(P45:P45)</f>
      </c>
    </row>
    <row r="47">
      <c r="A47" s="98" t="s">
        <v>107745</v>
      </c>
      <c r="B47" s="98" t="s">
        <v>107746</v>
      </c>
      <c r="C47" s="100">
        <v>728</v>
      </c>
      <c r="D47" s="98" t="s">
        <v>107747</v>
      </c>
      <c r="E47" s="98" t="s">
        <v>107748</v>
      </c>
      <c r="F47" s="104">
        <v>43950</v>
      </c>
      <c r="G47" s="104">
        <v>45413</v>
      </c>
      <c r="H47" s="104">
        <v>45777</v>
      </c>
      <c r="J47" s="101">
        <v>1135</v>
      </c>
      <c r="K47" s="98" t="s">
        <v>107749</v>
      </c>
      <c r="L47" s="98" t="s">
        <v>107750</v>
      </c>
      <c r="M47" s="98" t="s">
        <v>107751</v>
      </c>
      <c r="N47" s="98" t="s">
        <v>107752</v>
      </c>
      <c r="O47" s="101">
        <v>40</v>
      </c>
      <c r="P47" s="101">
        <v>40</v>
      </c>
      <c r="Q47" s="101">
        <v>0</v>
      </c>
      <c r="R47" s="101">
        <v>200</v>
      </c>
    </row>
    <row r="48">
      <c r="L48" s="98" t="s">
        <v>107753</v>
      </c>
      <c r="M48" s="98" t="s">
        <v>107754</v>
      </c>
      <c r="N48" s="98" t="s">
        <v>107755</v>
      </c>
      <c r="O48" s="101">
        <v>970</v>
      </c>
      <c r="P48" s="101">
        <v>970</v>
      </c>
    </row>
    <row r="49">
      <c r="K49" s="96" t="s">
        <v>107756</v>
      </c>
      <c r="O49" s="85">
        <f>SUM(O47:O48)</f>
      </c>
      <c r="P49" s="85">
        <f>SUM(P47:P48)</f>
      </c>
    </row>
    <row r="50">
      <c r="A50" s="98" t="s">
        <v>107757</v>
      </c>
      <c r="B50" s="98" t="s">
        <v>107758</v>
      </c>
      <c r="C50" s="100">
        <v>676</v>
      </c>
      <c r="D50" s="98" t="s">
        <v>107759</v>
      </c>
      <c r="E50" s="98" t="s">
        <v>107760</v>
      </c>
      <c r="F50" s="104">
        <v>39433</v>
      </c>
      <c r="G50" s="104">
        <v>45444</v>
      </c>
      <c r="H50" s="104">
        <v>45808</v>
      </c>
      <c r="J50" s="101">
        <v>1035</v>
      </c>
      <c r="K50" s="98" t="s">
        <v>107761</v>
      </c>
      <c r="L50" s="98" t="s">
        <v>107762</v>
      </c>
      <c r="M50" s="98" t="s">
        <v>107763</v>
      </c>
      <c r="N50" s="98" t="s">
        <v>107764</v>
      </c>
      <c r="O50" s="101">
        <v>905</v>
      </c>
      <c r="P50" s="101">
        <v>905</v>
      </c>
      <c r="Q50" s="101">
        <v>0</v>
      </c>
      <c r="R50" s="101">
        <v>375</v>
      </c>
    </row>
    <row r="51">
      <c r="K51" s="96" t="s">
        <v>107765</v>
      </c>
      <c r="O51" s="85">
        <f>SUM(O50:O50)</f>
      </c>
      <c r="P51" s="85">
        <f>SUM(P50:P50)</f>
      </c>
    </row>
    <row r="52">
      <c r="A52" s="98" t="s">
        <v>107766</v>
      </c>
      <c r="B52" s="98" t="s">
        <v>107767</v>
      </c>
      <c r="C52" s="100">
        <v>676</v>
      </c>
      <c r="D52" s="98" t="s">
        <v>107768</v>
      </c>
      <c r="E52" s="98" t="s">
        <v>107769</v>
      </c>
      <c r="F52" s="104">
        <v>37582</v>
      </c>
      <c r="G52" s="104">
        <v>45444</v>
      </c>
      <c r="H52" s="104">
        <v>45808</v>
      </c>
      <c r="J52" s="101">
        <v>1035</v>
      </c>
      <c r="K52" s="98" t="s">
        <v>107770</v>
      </c>
      <c r="L52" s="98" t="s">
        <v>107771</v>
      </c>
      <c r="M52" s="98" t="s">
        <v>107772</v>
      </c>
      <c r="N52" s="98" t="s">
        <v>107773</v>
      </c>
      <c r="O52" s="101">
        <v>905</v>
      </c>
      <c r="P52" s="101">
        <v>905</v>
      </c>
      <c r="Q52" s="101">
        <v>0</v>
      </c>
      <c r="R52" s="101">
        <v>175</v>
      </c>
    </row>
    <row r="53">
      <c r="L53" s="98" t="s">
        <v>107774</v>
      </c>
      <c r="M53" s="98" t="s">
        <v>107775</v>
      </c>
      <c r="N53" s="98" t="s">
        <v>107776</v>
      </c>
      <c r="O53" s="101">
        <v>-28</v>
      </c>
      <c r="P53" s="101">
        <v>-28</v>
      </c>
    </row>
    <row r="54">
      <c r="K54" s="96" t="s">
        <v>107777</v>
      </c>
      <c r="O54" s="85">
        <f>SUM(O52:O53)</f>
      </c>
      <c r="P54" s="85">
        <f>SUM(P52:P53)</f>
      </c>
    </row>
    <row r="55">
      <c r="A55" s="98" t="s">
        <v>107778</v>
      </c>
      <c r="B55" s="98" t="s">
        <v>107779</v>
      </c>
      <c r="C55" s="100">
        <v>676</v>
      </c>
      <c r="D55" s="98" t="s">
        <v>107780</v>
      </c>
      <c r="E55" s="98" t="s">
        <v>107781</v>
      </c>
      <c r="F55" s="104">
        <v>45474</v>
      </c>
      <c r="G55" s="104">
        <v>45474</v>
      </c>
      <c r="H55" s="104">
        <v>45838</v>
      </c>
      <c r="J55" s="101">
        <v>1070</v>
      </c>
      <c r="K55" s="98" t="s">
        <v>107782</v>
      </c>
      <c r="L55" s="98" t="s">
        <v>107783</v>
      </c>
      <c r="M55" s="98" t="s">
        <v>107784</v>
      </c>
      <c r="N55" s="98" t="s">
        <v>107785</v>
      </c>
      <c r="O55" s="101">
        <v>35</v>
      </c>
      <c r="P55" s="101">
        <v>35</v>
      </c>
      <c r="Q55" s="101">
        <v>0</v>
      </c>
      <c r="R55" s="101">
        <v>99</v>
      </c>
    </row>
    <row r="56">
      <c r="L56" s="98" t="s">
        <v>107786</v>
      </c>
      <c r="M56" s="98" t="s">
        <v>107787</v>
      </c>
      <c r="N56" s="98" t="s">
        <v>107788</v>
      </c>
      <c r="O56" s="101">
        <v>995</v>
      </c>
      <c r="P56" s="101">
        <v>995</v>
      </c>
    </row>
    <row r="57">
      <c r="L57" s="98" t="s">
        <v>107789</v>
      </c>
      <c r="M57" s="98" t="s">
        <v>107790</v>
      </c>
      <c r="N57" s="98" t="s">
        <v>107791</v>
      </c>
      <c r="O57" s="101">
        <v>103</v>
      </c>
      <c r="P57" s="101">
        <v>0</v>
      </c>
    </row>
    <row r="58">
      <c r="K58" s="96" t="s">
        <v>107792</v>
      </c>
      <c r="O58" s="85">
        <f>SUM(O55:O57)</f>
      </c>
      <c r="P58" s="85">
        <f>SUM(P55:P57)</f>
      </c>
    </row>
    <row r="59">
      <c r="A59" s="98" t="s">
        <v>107793</v>
      </c>
      <c r="B59" s="98" t="s">
        <v>107794</v>
      </c>
      <c r="C59" s="100">
        <v>676</v>
      </c>
      <c r="D59" s="98" t="s">
        <v>107795</v>
      </c>
      <c r="E59" s="98" t="s">
        <v>107796</v>
      </c>
      <c r="F59" s="104">
        <v>45505</v>
      </c>
      <c r="G59" s="104">
        <v>45505</v>
      </c>
      <c r="H59" s="104">
        <v>45869</v>
      </c>
      <c r="J59" s="101">
        <v>933</v>
      </c>
      <c r="K59" s="98" t="s">
        <v>107797</v>
      </c>
      <c r="L59" s="98" t="s">
        <v>107798</v>
      </c>
      <c r="M59" s="98" t="s">
        <v>107799</v>
      </c>
      <c r="N59" s="98" t="s">
        <v>107800</v>
      </c>
      <c r="O59" s="101">
        <v>35</v>
      </c>
      <c r="P59" s="101">
        <v>35</v>
      </c>
      <c r="Q59" s="101">
        <v>0</v>
      </c>
      <c r="R59" s="101">
        <v>933</v>
      </c>
    </row>
    <row r="60">
      <c r="L60" s="98" t="s">
        <v>107801</v>
      </c>
      <c r="M60" s="98" t="s">
        <v>107802</v>
      </c>
      <c r="N60" s="98" t="s">
        <v>107803</v>
      </c>
      <c r="O60" s="101">
        <v>898</v>
      </c>
      <c r="P60" s="101">
        <v>898</v>
      </c>
    </row>
    <row r="61">
      <c r="K61" s="96" t="s">
        <v>107804</v>
      </c>
      <c r="O61" s="85">
        <f>SUM(O59:O60)</f>
      </c>
      <c r="P61" s="85">
        <f>SUM(P59:P60)</f>
      </c>
    </row>
    <row r="62">
      <c r="A62" s="98" t="s">
        <v>107805</v>
      </c>
      <c r="B62" s="98" t="s">
        <v>107806</v>
      </c>
      <c r="C62" s="100">
        <v>676</v>
      </c>
      <c r="D62" s="98" t="s">
        <v>107807</v>
      </c>
      <c r="E62" s="98" t="s">
        <v>107808</v>
      </c>
      <c r="F62" s="104">
        <v>43003</v>
      </c>
      <c r="G62" s="104">
        <v>45505</v>
      </c>
      <c r="H62" s="104">
        <v>45869</v>
      </c>
      <c r="J62" s="101">
        <v>1035</v>
      </c>
      <c r="K62" s="98" t="s">
        <v>107809</v>
      </c>
      <c r="L62" s="98" t="s">
        <v>107810</v>
      </c>
      <c r="M62" s="98" t="s">
        <v>107811</v>
      </c>
      <c r="N62" s="98" t="s">
        <v>107812</v>
      </c>
      <c r="O62" s="101">
        <v>965</v>
      </c>
      <c r="P62" s="101">
        <v>965</v>
      </c>
      <c r="Q62" s="101">
        <v>0</v>
      </c>
      <c r="R62" s="101">
        <v>100</v>
      </c>
    </row>
    <row r="63">
      <c r="K63" s="96" t="s">
        <v>107813</v>
      </c>
      <c r="O63" s="85">
        <f>SUM(O62:O62)</f>
      </c>
      <c r="P63" s="85">
        <f>SUM(P62:P62)</f>
      </c>
    </row>
    <row r="64">
      <c r="A64" s="98" t="s">
        <v>107814</v>
      </c>
      <c r="B64" s="98" t="s">
        <v>107815</v>
      </c>
      <c r="C64" s="100">
        <v>676</v>
      </c>
      <c r="D64" s="98" t="s">
        <v>107816</v>
      </c>
      <c r="E64" s="98" t="s">
        <v>107817</v>
      </c>
      <c r="F64" s="104">
        <v>45679</v>
      </c>
      <c r="G64" s="104">
        <v>45679</v>
      </c>
      <c r="H64" s="104">
        <v>46133</v>
      </c>
      <c r="J64" s="101">
        <v>933</v>
      </c>
      <c r="K64" s="98" t="s">
        <v>107818</v>
      </c>
      <c r="L64" s="98" t="s">
        <v>107819</v>
      </c>
      <c r="M64" s="98" t="s">
        <v>107820</v>
      </c>
      <c r="N64" s="98" t="s">
        <v>107821</v>
      </c>
      <c r="O64" s="101">
        <v>35</v>
      </c>
      <c r="P64" s="101">
        <v>35</v>
      </c>
      <c r="Q64" s="101">
        <v>0</v>
      </c>
      <c r="R64" s="101">
        <v>99</v>
      </c>
    </row>
    <row r="65">
      <c r="L65" s="98" t="s">
        <v>107822</v>
      </c>
      <c r="M65" s="98" t="s">
        <v>107823</v>
      </c>
      <c r="N65" s="98" t="s">
        <v>107824</v>
      </c>
      <c r="O65" s="101">
        <v>898</v>
      </c>
      <c r="P65" s="101">
        <v>898</v>
      </c>
    </row>
    <row r="66">
      <c r="L66" s="98" t="s">
        <v>107825</v>
      </c>
      <c r="M66" s="98" t="s">
        <v>107826</v>
      </c>
      <c r="N66" s="98" t="s">
        <v>107827</v>
      </c>
      <c r="O66" s="101">
        <v>93.299999999999997</v>
      </c>
      <c r="P66" s="101">
        <v>0</v>
      </c>
    </row>
    <row r="67">
      <c r="L67" s="98" t="s">
        <v>107828</v>
      </c>
      <c r="M67" s="98" t="s">
        <v>107829</v>
      </c>
      <c r="N67" s="98" t="s">
        <v>107830</v>
      </c>
      <c r="O67" s="101">
        <v>25</v>
      </c>
      <c r="P67" s="101">
        <v>0</v>
      </c>
    </row>
    <row r="68">
      <c r="K68" s="96" t="s">
        <v>107831</v>
      </c>
      <c r="O68" s="85">
        <f>SUM(O64:O67)</f>
      </c>
      <c r="P68" s="85">
        <f>SUM(P64:P67)</f>
      </c>
    </row>
    <row r="69">
      <c r="A69" s="98" t="s">
        <v>107832</v>
      </c>
      <c r="B69" s="98" t="s">
        <v>107833</v>
      </c>
      <c r="C69" s="100">
        <v>676</v>
      </c>
      <c r="D69" s="98" t="s">
        <v>107834</v>
      </c>
      <c r="E69" s="98" t="s">
        <v>107835</v>
      </c>
      <c r="F69" s="104">
        <v>44637</v>
      </c>
      <c r="G69" s="104">
        <v>45689</v>
      </c>
      <c r="H69" s="104">
        <v>45869</v>
      </c>
      <c r="J69" s="101">
        <v>1035</v>
      </c>
      <c r="K69" s="98" t="s">
        <v>107836</v>
      </c>
      <c r="L69" s="98" t="s">
        <v>107837</v>
      </c>
      <c r="M69" s="98" t="s">
        <v>107838</v>
      </c>
      <c r="N69" s="98" t="s">
        <v>107839</v>
      </c>
      <c r="O69" s="101">
        <v>900</v>
      </c>
      <c r="P69" s="101">
        <v>900</v>
      </c>
      <c r="Q69" s="101">
        <v>0</v>
      </c>
      <c r="R69" s="101">
        <v>915</v>
      </c>
    </row>
    <row r="70">
      <c r="L70" s="98" t="s">
        <v>107840</v>
      </c>
      <c r="M70" s="98" t="s">
        <v>107841</v>
      </c>
      <c r="N70" s="98" t="s">
        <v>107842</v>
      </c>
      <c r="O70" s="101">
        <v>25</v>
      </c>
      <c r="P70" s="101">
        <v>0</v>
      </c>
    </row>
    <row r="71">
      <c r="K71" s="96" t="s">
        <v>107843</v>
      </c>
      <c r="O71" s="85">
        <f>SUM(O69:O70)</f>
      </c>
      <c r="P71" s="85">
        <f>SUM(P69:P70)</f>
      </c>
    </row>
    <row r="72">
      <c r="A72" s="98" t="s">
        <v>107844</v>
      </c>
      <c r="B72" s="98" t="s">
        <v>107845</v>
      </c>
      <c r="C72" s="100">
        <v>676</v>
      </c>
      <c r="D72" s="98" t="s">
        <v>107846</v>
      </c>
      <c r="E72" s="98" t="s">
        <v>107847</v>
      </c>
      <c r="F72" s="104">
        <v>45437</v>
      </c>
      <c r="G72" s="104">
        <v>45437</v>
      </c>
      <c r="H72" s="104">
        <v>45900</v>
      </c>
      <c r="J72" s="101">
        <v>1035</v>
      </c>
      <c r="K72" s="98" t="s">
        <v>107848</v>
      </c>
      <c r="L72" s="98" t="s">
        <v>107849</v>
      </c>
      <c r="M72" s="98" t="s">
        <v>107850</v>
      </c>
      <c r="N72" s="98" t="s">
        <v>107851</v>
      </c>
      <c r="O72" s="101">
        <v>995</v>
      </c>
      <c r="P72" s="101">
        <v>995</v>
      </c>
      <c r="Q72" s="101">
        <v>0</v>
      </c>
      <c r="R72" s="101">
        <v>995</v>
      </c>
    </row>
    <row r="73">
      <c r="K73" s="96" t="s">
        <v>107852</v>
      </c>
      <c r="O73" s="85">
        <f>SUM(O72:O72)</f>
      </c>
      <c r="P73" s="85">
        <f>SUM(P72:P72)</f>
      </c>
    </row>
    <row r="74">
      <c r="A74" s="98" t="s">
        <v>107853</v>
      </c>
      <c r="B74" s="98" t="s">
        <v>107854</v>
      </c>
      <c r="C74" s="100">
        <v>676</v>
      </c>
      <c r="D74" s="98" t="s">
        <v>107855</v>
      </c>
      <c r="E74" s="98" t="s">
        <v>107856</v>
      </c>
      <c r="F74" s="104">
        <v>45072</v>
      </c>
      <c r="G74" s="104">
        <v>45444</v>
      </c>
      <c r="H74" s="104">
        <v>45808</v>
      </c>
      <c r="J74" s="101">
        <v>1035</v>
      </c>
      <c r="K74" s="98" t="s">
        <v>107857</v>
      </c>
      <c r="L74" s="98" t="s">
        <v>107858</v>
      </c>
      <c r="M74" s="98" t="s">
        <v>107859</v>
      </c>
      <c r="N74" s="98" t="s">
        <v>107860</v>
      </c>
      <c r="O74" s="101">
        <v>1035</v>
      </c>
      <c r="P74" s="101">
        <v>1035</v>
      </c>
      <c r="Q74" s="101">
        <v>0</v>
      </c>
      <c r="R74" s="101">
        <v>99</v>
      </c>
    </row>
    <row r="75">
      <c r="K75" s="96" t="s">
        <v>107861</v>
      </c>
      <c r="O75" s="85">
        <f>SUM(O74:O74)</f>
      </c>
      <c r="P75" s="85">
        <f>SUM(P74:P74)</f>
      </c>
    </row>
    <row r="76">
      <c r="A76" s="98" t="s">
        <v>107862</v>
      </c>
      <c r="B76" s="98" t="s">
        <v>107863</v>
      </c>
      <c r="C76" s="100">
        <v>676</v>
      </c>
      <c r="D76" s="98" t="s">
        <v>107864</v>
      </c>
      <c r="E76" s="98" t="s">
        <v>107865</v>
      </c>
      <c r="F76" s="104">
        <v>45016</v>
      </c>
      <c r="G76" s="104">
        <v>45748</v>
      </c>
      <c r="H76" s="104">
        <v>46112</v>
      </c>
      <c r="J76" s="101">
        <v>1035</v>
      </c>
      <c r="K76" s="98" t="s">
        <v>107866</v>
      </c>
      <c r="L76" s="98" t="s">
        <v>107867</v>
      </c>
      <c r="M76" s="98" t="s">
        <v>107868</v>
      </c>
      <c r="N76" s="98" t="s">
        <v>107869</v>
      </c>
      <c r="O76" s="101">
        <v>900</v>
      </c>
      <c r="P76" s="101">
        <v>900</v>
      </c>
      <c r="Q76" s="101">
        <v>0</v>
      </c>
      <c r="R76" s="101">
        <v>1235</v>
      </c>
    </row>
    <row r="77">
      <c r="L77" s="98" t="s">
        <v>107870</v>
      </c>
      <c r="M77" s="98" t="s">
        <v>107871</v>
      </c>
      <c r="N77" s="98" t="s">
        <v>107872</v>
      </c>
      <c r="O77" s="101">
        <v>238.5</v>
      </c>
      <c r="P77" s="101">
        <v>0</v>
      </c>
    </row>
    <row r="78">
      <c r="L78" s="98" t="s">
        <v>107873</v>
      </c>
      <c r="M78" s="98" t="s">
        <v>107874</v>
      </c>
      <c r="N78" s="98" t="s">
        <v>107875</v>
      </c>
      <c r="O78" s="101">
        <v>90</v>
      </c>
      <c r="P78" s="101">
        <v>0</v>
      </c>
    </row>
    <row r="79">
      <c r="K79" s="96" t="s">
        <v>107876</v>
      </c>
      <c r="O79" s="85">
        <f>SUM(O76:O78)</f>
      </c>
      <c r="P79" s="85">
        <f>SUM(P76:P78)</f>
      </c>
    </row>
    <row r="80">
      <c r="A80" s="98" t="s">
        <v>107877</v>
      </c>
      <c r="B80" s="98" t="s">
        <v>107878</v>
      </c>
      <c r="C80" s="100">
        <v>676</v>
      </c>
      <c r="D80" s="98" t="s">
        <v>107879</v>
      </c>
      <c r="E80" s="98" t="s">
        <v>107880</v>
      </c>
      <c r="F80" s="104">
        <v>45511</v>
      </c>
      <c r="G80" s="104">
        <v>45511</v>
      </c>
      <c r="H80" s="104">
        <v>45900</v>
      </c>
      <c r="J80" s="101">
        <v>898</v>
      </c>
      <c r="K80" s="98" t="s">
        <v>107881</v>
      </c>
      <c r="L80" s="98" t="s">
        <v>107882</v>
      </c>
      <c r="M80" s="98" t="s">
        <v>107883</v>
      </c>
      <c r="N80" s="98" t="s">
        <v>107884</v>
      </c>
      <c r="O80" s="101">
        <v>898</v>
      </c>
      <c r="P80" s="101">
        <v>898</v>
      </c>
      <c r="Q80" s="101">
        <v>0</v>
      </c>
      <c r="R80" s="101">
        <v>99</v>
      </c>
    </row>
    <row r="81">
      <c r="K81" s="96" t="s">
        <v>107885</v>
      </c>
      <c r="O81" s="85">
        <f>SUM(O80:O80)</f>
      </c>
      <c r="P81" s="85">
        <f>SUM(P80:P80)</f>
      </c>
    </row>
    <row r="82">
      <c r="A82" s="98" t="s">
        <v>107886</v>
      </c>
      <c r="B82" s="98" t="s">
        <v>107887</v>
      </c>
      <c r="C82" s="100">
        <v>676</v>
      </c>
      <c r="D82" s="98" t="s">
        <v>107888</v>
      </c>
      <c r="E82" s="98" t="s">
        <v>107889</v>
      </c>
      <c r="F82" s="104">
        <v>43844</v>
      </c>
      <c r="G82" s="104">
        <v>45536</v>
      </c>
      <c r="H82" s="104">
        <v>45900</v>
      </c>
      <c r="J82" s="101">
        <v>898</v>
      </c>
      <c r="K82" s="98" t="s">
        <v>107890</v>
      </c>
      <c r="L82" s="98" t="s">
        <v>107891</v>
      </c>
      <c r="M82" s="98" t="s">
        <v>107892</v>
      </c>
      <c r="N82" s="98" t="s">
        <v>107893</v>
      </c>
      <c r="O82" s="101">
        <v>945</v>
      </c>
      <c r="P82" s="101">
        <v>945</v>
      </c>
      <c r="Q82" s="101">
        <v>0</v>
      </c>
      <c r="R82" s="101">
        <v>200</v>
      </c>
    </row>
    <row r="83">
      <c r="K83" s="96" t="s">
        <v>107894</v>
      </c>
      <c r="O83" s="85">
        <f>SUM(O82:O82)</f>
      </c>
      <c r="P83" s="85">
        <f>SUM(P82:P82)</f>
      </c>
    </row>
    <row r="84">
      <c r="A84" s="98" t="s">
        <v>107895</v>
      </c>
      <c r="B84" s="98" t="s">
        <v>107896</v>
      </c>
      <c r="C84" s="100">
        <v>676</v>
      </c>
      <c r="D84" s="98" t="s">
        <v>107897</v>
      </c>
      <c r="E84" s="98" t="s">
        <v>107898</v>
      </c>
      <c r="F84" s="104">
        <v>44823</v>
      </c>
      <c r="G84" s="104">
        <v>45566</v>
      </c>
      <c r="H84" s="104">
        <v>45930</v>
      </c>
      <c r="J84" s="101">
        <v>1035</v>
      </c>
      <c r="K84" s="98" t="s">
        <v>107899</v>
      </c>
      <c r="L84" s="98" t="s">
        <v>107900</v>
      </c>
      <c r="M84" s="98" t="s">
        <v>107901</v>
      </c>
      <c r="N84" s="98" t="s">
        <v>107902</v>
      </c>
      <c r="O84" s="101">
        <v>995</v>
      </c>
      <c r="P84" s="101">
        <v>995</v>
      </c>
      <c r="Q84" s="101">
        <v>0</v>
      </c>
      <c r="R84" s="101">
        <v>990</v>
      </c>
    </row>
    <row r="85">
      <c r="L85" s="98" t="s">
        <v>107903</v>
      </c>
      <c r="M85" s="98" t="s">
        <v>107904</v>
      </c>
      <c r="N85" s="98" t="s">
        <v>107905</v>
      </c>
      <c r="O85" s="101">
        <v>25</v>
      </c>
      <c r="P85" s="101">
        <v>0</v>
      </c>
    </row>
    <row r="86">
      <c r="K86" s="96" t="s">
        <v>107906</v>
      </c>
      <c r="O86" s="85">
        <f>SUM(O84:O85)</f>
      </c>
      <c r="P86" s="85">
        <f>SUM(P84:P85)</f>
      </c>
    </row>
    <row r="87">
      <c r="A87" s="98" t="s">
        <v>107907</v>
      </c>
      <c r="B87" s="98" t="s">
        <v>107908</v>
      </c>
      <c r="C87" s="100">
        <v>676</v>
      </c>
      <c r="D87" s="98" t="s">
        <v>107909</v>
      </c>
      <c r="E87" s="98" t="s">
        <v>107910</v>
      </c>
      <c r="F87" s="104">
        <v>45090</v>
      </c>
      <c r="G87" s="104">
        <v>45474</v>
      </c>
      <c r="H87" s="104">
        <v>45838</v>
      </c>
      <c r="J87" s="101">
        <v>1035</v>
      </c>
      <c r="K87" s="98" t="s">
        <v>107911</v>
      </c>
      <c r="L87" s="98" t="s">
        <v>107912</v>
      </c>
      <c r="M87" s="98" t="s">
        <v>107913</v>
      </c>
      <c r="N87" s="98" t="s">
        <v>107914</v>
      </c>
      <c r="O87" s="101">
        <v>1035</v>
      </c>
      <c r="P87" s="101">
        <v>1035</v>
      </c>
      <c r="Q87" s="101">
        <v>0</v>
      </c>
      <c r="R87" s="101">
        <v>99</v>
      </c>
    </row>
    <row r="88">
      <c r="L88" s="98" t="s">
        <v>107915</v>
      </c>
      <c r="M88" s="98" t="s">
        <v>107916</v>
      </c>
      <c r="N88" s="98" t="s">
        <v>107917</v>
      </c>
      <c r="O88" s="101">
        <v>-32</v>
      </c>
      <c r="P88" s="101">
        <v>-32</v>
      </c>
    </row>
    <row r="89">
      <c r="K89" s="96" t="s">
        <v>107918</v>
      </c>
      <c r="O89" s="85">
        <f>SUM(O87:O88)</f>
      </c>
      <c r="P89" s="85">
        <f>SUM(P87:P88)</f>
      </c>
    </row>
    <row r="90">
      <c r="A90" s="98" t="s">
        <v>107919</v>
      </c>
      <c r="B90" s="98" t="s">
        <v>107920</v>
      </c>
      <c r="C90" s="100">
        <v>676</v>
      </c>
      <c r="D90" s="98" t="s">
        <v>107921</v>
      </c>
      <c r="E90" s="98" t="s">
        <v>107922</v>
      </c>
      <c r="F90" s="104">
        <v>45689</v>
      </c>
      <c r="G90" s="104">
        <v>45689</v>
      </c>
      <c r="H90" s="104">
        <v>46053</v>
      </c>
      <c r="J90" s="101">
        <v>898</v>
      </c>
      <c r="K90" s="98" t="s">
        <v>107923</v>
      </c>
      <c r="L90" s="98" t="s">
        <v>107924</v>
      </c>
      <c r="M90" s="98" t="s">
        <v>107925</v>
      </c>
      <c r="N90" s="98" t="s">
        <v>107926</v>
      </c>
      <c r="O90" s="101">
        <v>898</v>
      </c>
      <c r="P90" s="101">
        <v>898</v>
      </c>
      <c r="Q90" s="101">
        <v>0</v>
      </c>
      <c r="R90" s="101">
        <v>99</v>
      </c>
    </row>
    <row r="91">
      <c r="K91" s="96" t="s">
        <v>107927</v>
      </c>
      <c r="O91" s="85">
        <f>SUM(O90:O90)</f>
      </c>
      <c r="P91" s="85">
        <f>SUM(P90:P90)</f>
      </c>
    </row>
    <row r="92">
      <c r="A92" s="98" t="s">
        <v>107928</v>
      </c>
      <c r="B92" s="98" t="s">
        <v>107929</v>
      </c>
      <c r="C92" s="100">
        <v>676</v>
      </c>
      <c r="D92" s="98" t="s">
        <v>107930</v>
      </c>
      <c r="E92" s="98" t="s">
        <v>107931</v>
      </c>
      <c r="F92" s="104">
        <v>43392</v>
      </c>
      <c r="G92" s="104">
        <v>45566</v>
      </c>
      <c r="H92" s="104">
        <v>45930</v>
      </c>
      <c r="J92" s="101">
        <v>898</v>
      </c>
      <c r="K92" s="98" t="s">
        <v>107932</v>
      </c>
      <c r="L92" s="98" t="s">
        <v>107933</v>
      </c>
      <c r="M92" s="98" t="s">
        <v>107934</v>
      </c>
      <c r="N92" s="98" t="s">
        <v>107935</v>
      </c>
      <c r="O92" s="101">
        <v>975</v>
      </c>
      <c r="P92" s="101">
        <v>975</v>
      </c>
      <c r="Q92" s="101">
        <v>0</v>
      </c>
      <c r="R92" s="101">
        <v>100</v>
      </c>
    </row>
    <row r="93">
      <c r="K93" s="96" t="s">
        <v>107936</v>
      </c>
      <c r="O93" s="85">
        <f>SUM(O92:O92)</f>
      </c>
      <c r="P93" s="85">
        <f>SUM(P92:P92)</f>
      </c>
    </row>
    <row r="94">
      <c r="A94" s="98" t="s">
        <v>107937</v>
      </c>
      <c r="B94" s="98" t="s">
        <v>107938</v>
      </c>
      <c r="C94" s="100">
        <v>676</v>
      </c>
      <c r="D94" s="98" t="s">
        <v>107939</v>
      </c>
      <c r="E94" s="98" t="s">
        <v>107940</v>
      </c>
      <c r="F94" s="104">
        <v>44999</v>
      </c>
      <c r="G94" s="104">
        <v>45748</v>
      </c>
      <c r="H94" s="104">
        <v>46112</v>
      </c>
      <c r="J94" s="101">
        <v>1035</v>
      </c>
      <c r="K94" s="98" t="s">
        <v>107941</v>
      </c>
      <c r="L94" s="98" t="s">
        <v>107942</v>
      </c>
      <c r="M94" s="98" t="s">
        <v>107943</v>
      </c>
      <c r="N94" s="98" t="s">
        <v>107944</v>
      </c>
      <c r="O94" s="101">
        <v>950</v>
      </c>
      <c r="P94" s="101">
        <v>950</v>
      </c>
      <c r="Q94" s="101">
        <v>0</v>
      </c>
      <c r="R94" s="101">
        <v>1035</v>
      </c>
    </row>
    <row r="95">
      <c r="L95" s="98" t="s">
        <v>107945</v>
      </c>
      <c r="M95" s="98" t="s">
        <v>107946</v>
      </c>
      <c r="N95" s="98" t="s">
        <v>107947</v>
      </c>
      <c r="O95" s="101">
        <v>95</v>
      </c>
      <c r="P95" s="101">
        <v>0</v>
      </c>
    </row>
    <row r="96">
      <c r="L96" s="98" t="s">
        <v>107948</v>
      </c>
      <c r="M96" s="98" t="s">
        <v>107949</v>
      </c>
      <c r="N96" s="98" t="s">
        <v>107950</v>
      </c>
      <c r="O96" s="101">
        <v>25</v>
      </c>
      <c r="P96" s="101">
        <v>0</v>
      </c>
    </row>
    <row r="97">
      <c r="K97" s="96" t="s">
        <v>107951</v>
      </c>
      <c r="O97" s="85">
        <f>SUM(O94:O96)</f>
      </c>
      <c r="P97" s="85">
        <f>SUM(P94:P96)</f>
      </c>
    </row>
    <row r="98">
      <c r="A98" s="98" t="s">
        <v>107952</v>
      </c>
      <c r="B98" s="98" t="s">
        <v>107953</v>
      </c>
      <c r="C98" s="100">
        <v>676</v>
      </c>
      <c r="D98" s="98" t="s">
        <v>107954</v>
      </c>
      <c r="E98" s="98" t="s">
        <v>107955</v>
      </c>
      <c r="F98" s="104">
        <v>43350</v>
      </c>
      <c r="G98" s="104">
        <v>45566</v>
      </c>
      <c r="H98" s="104">
        <v>45930</v>
      </c>
      <c r="J98" s="101">
        <v>1035</v>
      </c>
      <c r="K98" s="98" t="s">
        <v>107956</v>
      </c>
      <c r="L98" s="98" t="s">
        <v>107957</v>
      </c>
      <c r="M98" s="98" t="s">
        <v>107958</v>
      </c>
      <c r="N98" s="98" t="s">
        <v>107959</v>
      </c>
      <c r="O98" s="101">
        <v>950</v>
      </c>
      <c r="P98" s="101">
        <v>950</v>
      </c>
      <c r="Q98" s="101">
        <v>-5.6399999999999997</v>
      </c>
      <c r="R98" s="101">
        <v>99</v>
      </c>
    </row>
    <row r="99">
      <c r="K99" s="96" t="s">
        <v>107960</v>
      </c>
      <c r="O99" s="85">
        <f>SUM(O98:O98)</f>
      </c>
      <c r="P99" s="85">
        <f>SUM(P98:P98)</f>
      </c>
    </row>
    <row r="100">
      <c r="A100" s="98" t="s">
        <v>107961</v>
      </c>
      <c r="B100" s="98" t="s">
        <v>107962</v>
      </c>
      <c r="C100" s="100">
        <v>676</v>
      </c>
      <c r="D100" s="98" t="s">
        <v>107963</v>
      </c>
      <c r="E100" s="98" t="s">
        <v>107964</v>
      </c>
      <c r="F100" s="104">
        <v>45432</v>
      </c>
      <c r="G100" s="104">
        <v>45432</v>
      </c>
      <c r="H100" s="104">
        <v>45900</v>
      </c>
      <c r="J100" s="101">
        <v>1070</v>
      </c>
      <c r="K100" s="98" t="s">
        <v>107965</v>
      </c>
      <c r="L100" s="98" t="s">
        <v>107966</v>
      </c>
      <c r="M100" s="98" t="s">
        <v>107967</v>
      </c>
      <c r="N100" s="98" t="s">
        <v>107968</v>
      </c>
      <c r="O100" s="101">
        <v>35</v>
      </c>
      <c r="P100" s="101">
        <v>35</v>
      </c>
      <c r="Q100" s="101">
        <v>0</v>
      </c>
      <c r="R100" s="101">
        <v>1030</v>
      </c>
    </row>
    <row r="101">
      <c r="L101" s="98" t="s">
        <v>107969</v>
      </c>
      <c r="M101" s="98" t="s">
        <v>107970</v>
      </c>
      <c r="N101" s="98" t="s">
        <v>107971</v>
      </c>
      <c r="O101" s="101">
        <v>995</v>
      </c>
      <c r="P101" s="101">
        <v>995</v>
      </c>
    </row>
    <row r="102">
      <c r="K102" s="96" t="s">
        <v>107972</v>
      </c>
      <c r="O102" s="85">
        <f>SUM(O100:O101)</f>
      </c>
      <c r="P102" s="85">
        <f>SUM(P100:P101)</f>
      </c>
    </row>
    <row r="103">
      <c r="A103" s="98" t="s">
        <v>107973</v>
      </c>
      <c r="B103" s="98" t="s">
        <v>107974</v>
      </c>
      <c r="C103" s="100">
        <v>676</v>
      </c>
      <c r="D103" s="98" t="s">
        <v>107975</v>
      </c>
      <c r="E103" s="98" t="s">
        <v>107976</v>
      </c>
      <c r="F103" s="104">
        <v>42993</v>
      </c>
      <c r="G103" s="104">
        <v>45474</v>
      </c>
      <c r="H103" s="104">
        <v>45838</v>
      </c>
      <c r="J103" s="101">
        <v>1035</v>
      </c>
      <c r="K103" s="98" t="s">
        <v>107977</v>
      </c>
      <c r="L103" s="98" t="s">
        <v>107978</v>
      </c>
      <c r="M103" s="98" t="s">
        <v>107979</v>
      </c>
      <c r="N103" s="98" t="s">
        <v>107980</v>
      </c>
      <c r="O103" s="101">
        <v>995</v>
      </c>
      <c r="P103" s="101">
        <v>995</v>
      </c>
      <c r="Q103" s="101">
        <v>0</v>
      </c>
      <c r="R103" s="101">
        <v>300</v>
      </c>
    </row>
    <row r="104">
      <c r="K104" s="96" t="s">
        <v>107981</v>
      </c>
      <c r="O104" s="85">
        <f>SUM(O103:O103)</f>
      </c>
      <c r="P104" s="85">
        <f>SUM(P103:P103)</f>
      </c>
    </row>
    <row r="105">
      <c r="A105" s="98" t="s">
        <v>107982</v>
      </c>
      <c r="B105" s="98" t="s">
        <v>107983</v>
      </c>
      <c r="C105" s="100">
        <v>676</v>
      </c>
      <c r="D105" s="98" t="s">
        <v>107984</v>
      </c>
      <c r="E105" s="98" t="s">
        <v>107985</v>
      </c>
      <c r="F105" s="104">
        <v>45532</v>
      </c>
      <c r="G105" s="104">
        <v>45532</v>
      </c>
      <c r="H105" s="104">
        <v>45900</v>
      </c>
      <c r="J105" s="101">
        <v>933</v>
      </c>
      <c r="K105" s="98" t="s">
        <v>107986</v>
      </c>
      <c r="L105" s="98" t="s">
        <v>107987</v>
      </c>
      <c r="M105" s="98" t="s">
        <v>107988</v>
      </c>
      <c r="N105" s="98" t="s">
        <v>107989</v>
      </c>
      <c r="O105" s="101">
        <v>35</v>
      </c>
      <c r="P105" s="101">
        <v>35</v>
      </c>
      <c r="Q105" s="101">
        <v>0</v>
      </c>
      <c r="R105" s="101">
        <v>99</v>
      </c>
    </row>
    <row r="106">
      <c r="L106" s="98" t="s">
        <v>107990</v>
      </c>
      <c r="M106" s="98" t="s">
        <v>107991</v>
      </c>
      <c r="N106" s="98" t="s">
        <v>107992</v>
      </c>
      <c r="O106" s="101">
        <v>898</v>
      </c>
      <c r="P106" s="101">
        <v>898</v>
      </c>
    </row>
    <row r="107">
      <c r="L107" s="98" t="s">
        <v>107993</v>
      </c>
      <c r="M107" s="98" t="s">
        <v>107994</v>
      </c>
      <c r="N107" s="98" t="s">
        <v>107995</v>
      </c>
      <c r="O107" s="101">
        <v>-28</v>
      </c>
      <c r="P107" s="101">
        <v>-28</v>
      </c>
    </row>
    <row r="108">
      <c r="K108" s="96" t="s">
        <v>107996</v>
      </c>
      <c r="O108" s="85">
        <f>SUM(O105:O107)</f>
      </c>
      <c r="P108" s="85">
        <f>SUM(P105:P107)</f>
      </c>
    </row>
    <row r="109">
      <c r="A109" s="98" t="s">
        <v>107997</v>
      </c>
      <c r="B109" s="98" t="s">
        <v>107998</v>
      </c>
      <c r="C109" s="100">
        <v>676</v>
      </c>
      <c r="D109" s="98" t="s">
        <v>107999</v>
      </c>
      <c r="E109" s="98" t="s">
        <v>108000</v>
      </c>
      <c r="F109" s="104">
        <v>45415</v>
      </c>
      <c r="G109" s="104">
        <v>45627</v>
      </c>
      <c r="H109" s="104">
        <v>45961</v>
      </c>
      <c r="J109" s="101">
        <v>1070</v>
      </c>
      <c r="K109" s="98" t="s">
        <v>108001</v>
      </c>
      <c r="L109" s="98" t="s">
        <v>108002</v>
      </c>
      <c r="M109" s="98" t="s">
        <v>108003</v>
      </c>
      <c r="N109" s="98" t="s">
        <v>108004</v>
      </c>
      <c r="O109" s="101">
        <v>35</v>
      </c>
      <c r="P109" s="101">
        <v>35</v>
      </c>
      <c r="Q109" s="101">
        <v>0</v>
      </c>
      <c r="R109" s="101">
        <v>99</v>
      </c>
    </row>
    <row r="110">
      <c r="L110" s="98" t="s">
        <v>108005</v>
      </c>
      <c r="M110" s="98" t="s">
        <v>108006</v>
      </c>
      <c r="N110" s="98" t="s">
        <v>108007</v>
      </c>
      <c r="O110" s="101">
        <v>1045</v>
      </c>
      <c r="P110" s="101">
        <v>1045</v>
      </c>
    </row>
    <row r="111">
      <c r="K111" s="96" t="s">
        <v>108008</v>
      </c>
      <c r="O111" s="85">
        <f>SUM(O109:O110)</f>
      </c>
      <c r="P111" s="85">
        <f>SUM(P109:P110)</f>
      </c>
    </row>
    <row r="112">
      <c r="A112" s="98" t="s">
        <v>108009</v>
      </c>
      <c r="B112" s="98" t="s">
        <v>108010</v>
      </c>
      <c r="C112" s="100">
        <v>676</v>
      </c>
      <c r="D112" s="98" t="s">
        <v>108011</v>
      </c>
      <c r="E112" s="98" t="s">
        <v>108012</v>
      </c>
      <c r="F112" s="104">
        <v>44477</v>
      </c>
      <c r="G112" s="104">
        <v>45566</v>
      </c>
      <c r="H112" s="104">
        <v>45930</v>
      </c>
      <c r="J112" s="101">
        <v>1035</v>
      </c>
      <c r="K112" s="98" t="s">
        <v>108013</v>
      </c>
      <c r="L112" s="98" t="s">
        <v>108014</v>
      </c>
      <c r="M112" s="98" t="s">
        <v>108015</v>
      </c>
      <c r="N112" s="98" t="s">
        <v>108016</v>
      </c>
      <c r="O112" s="101">
        <v>950</v>
      </c>
      <c r="P112" s="101">
        <v>950</v>
      </c>
      <c r="Q112" s="101">
        <v>0</v>
      </c>
      <c r="R112" s="101">
        <v>894</v>
      </c>
    </row>
    <row r="113">
      <c r="L113" s="98" t="s">
        <v>108017</v>
      </c>
      <c r="M113" s="98" t="s">
        <v>108018</v>
      </c>
      <c r="N113" s="98" t="s">
        <v>108019</v>
      </c>
      <c r="O113" s="101">
        <v>95</v>
      </c>
      <c r="P113" s="101">
        <v>0</v>
      </c>
    </row>
    <row r="114">
      <c r="K114" s="96" t="s">
        <v>108020</v>
      </c>
      <c r="O114" s="85">
        <f>SUM(O112:O113)</f>
      </c>
      <c r="P114" s="85">
        <f>SUM(P112:P113)</f>
      </c>
    </row>
    <row r="115">
      <c r="A115" s="98" t="s">
        <v>108021</v>
      </c>
      <c r="B115" s="98" t="s">
        <v>108022</v>
      </c>
      <c r="C115" s="100">
        <v>676</v>
      </c>
      <c r="D115" s="98" t="s">
        <v>108023</v>
      </c>
      <c r="E115" s="98" t="s">
        <v>108024</v>
      </c>
      <c r="F115" s="104">
        <v>45743</v>
      </c>
      <c r="G115" s="104">
        <v>45743</v>
      </c>
      <c r="H115" s="104">
        <v>45834</v>
      </c>
      <c r="J115" s="101">
        <v>898</v>
      </c>
      <c r="K115" s="98" t="s">
        <v>108025</v>
      </c>
      <c r="L115" s="98" t="s">
        <v>108026</v>
      </c>
      <c r="M115" s="98" t="s">
        <v>108027</v>
      </c>
      <c r="N115" s="98" t="s">
        <v>108028</v>
      </c>
      <c r="O115" s="101">
        <v>998</v>
      </c>
      <c r="P115" s="101">
        <v>998</v>
      </c>
      <c r="Q115" s="101">
        <v>0</v>
      </c>
      <c r="R115" s="101">
        <v>99</v>
      </c>
    </row>
    <row r="116">
      <c r="K116" s="96" t="s">
        <v>108029</v>
      </c>
      <c r="O116" s="85">
        <f>SUM(O115:O115)</f>
      </c>
      <c r="P116" s="85">
        <f>SUM(P115:P115)</f>
      </c>
    </row>
    <row r="117">
      <c r="A117" s="98" t="s">
        <v>108030</v>
      </c>
      <c r="B117" s="98" t="s">
        <v>108031</v>
      </c>
      <c r="C117" s="100">
        <v>676</v>
      </c>
      <c r="D117" s="98" t="s">
        <v>108032</v>
      </c>
      <c r="E117" s="98" t="s">
        <v>108033</v>
      </c>
      <c r="F117" s="104">
        <v>42929</v>
      </c>
      <c r="G117" s="104">
        <v>45505</v>
      </c>
      <c r="H117" s="104">
        <v>45869</v>
      </c>
      <c r="J117" s="101">
        <v>1075</v>
      </c>
      <c r="K117" s="98" t="s">
        <v>108034</v>
      </c>
      <c r="L117" s="98" t="s">
        <v>108035</v>
      </c>
      <c r="M117" s="98" t="s">
        <v>108036</v>
      </c>
      <c r="N117" s="98" t="s">
        <v>108037</v>
      </c>
      <c r="O117" s="101">
        <v>40</v>
      </c>
      <c r="P117" s="101">
        <v>40</v>
      </c>
      <c r="Q117" s="101">
        <v>0</v>
      </c>
      <c r="R117" s="101">
        <v>100</v>
      </c>
    </row>
    <row r="118">
      <c r="L118" s="98" t="s">
        <v>108038</v>
      </c>
      <c r="M118" s="98" t="s">
        <v>108039</v>
      </c>
      <c r="N118" s="98" t="s">
        <v>108040</v>
      </c>
      <c r="O118" s="101">
        <v>935</v>
      </c>
      <c r="P118" s="101">
        <v>935</v>
      </c>
    </row>
    <row r="119">
      <c r="L119" s="98" t="s">
        <v>108041</v>
      </c>
      <c r="M119" s="98" t="s">
        <v>108042</v>
      </c>
      <c r="N119" s="98" t="s">
        <v>108043</v>
      </c>
      <c r="O119" s="101">
        <v>25</v>
      </c>
      <c r="P119" s="101">
        <v>0</v>
      </c>
    </row>
    <row r="120">
      <c r="K120" s="96" t="s">
        <v>108044</v>
      </c>
      <c r="O120" s="85">
        <f>SUM(O117:O119)</f>
      </c>
      <c r="P120" s="85">
        <f>SUM(P117:P119)</f>
      </c>
    </row>
    <row r="121">
      <c r="A121" s="98" t="s">
        <v>108045</v>
      </c>
      <c r="B121" s="98" t="s">
        <v>108046</v>
      </c>
      <c r="C121" s="100">
        <v>676</v>
      </c>
      <c r="D121" s="98" t="s">
        <v>108047</v>
      </c>
      <c r="E121" s="98" t="s">
        <v>108048</v>
      </c>
      <c r="F121" s="104">
        <v>44166</v>
      </c>
      <c r="G121" s="104">
        <v>45658</v>
      </c>
      <c r="H121" s="104">
        <v>45991</v>
      </c>
      <c r="J121" s="101">
        <v>1035</v>
      </c>
      <c r="K121" s="98" t="s">
        <v>108049</v>
      </c>
      <c r="L121" s="98" t="s">
        <v>108050</v>
      </c>
      <c r="M121" s="98" t="s">
        <v>108051</v>
      </c>
      <c r="N121" s="98" t="s">
        <v>108052</v>
      </c>
      <c r="O121" s="101">
        <v>890</v>
      </c>
      <c r="P121" s="101">
        <v>890</v>
      </c>
      <c r="Q121" s="101">
        <v>0</v>
      </c>
      <c r="R121" s="101">
        <v>980</v>
      </c>
    </row>
    <row r="122">
      <c r="K122" s="96" t="s">
        <v>108053</v>
      </c>
      <c r="O122" s="85">
        <f>SUM(O121:O121)</f>
      </c>
      <c r="P122" s="85">
        <f>SUM(P121:P121)</f>
      </c>
    </row>
    <row r="123">
      <c r="A123" s="98" t="s">
        <v>108054</v>
      </c>
      <c r="B123" s="98" t="s">
        <v>108055</v>
      </c>
      <c r="C123" s="100">
        <v>676</v>
      </c>
      <c r="D123" s="98" t="s">
        <v>108056</v>
      </c>
      <c r="E123" s="98" t="s">
        <v>108057</v>
      </c>
      <c r="F123" s="104">
        <v>44888</v>
      </c>
      <c r="G123" s="104">
        <v>45627</v>
      </c>
      <c r="H123" s="104">
        <v>45991</v>
      </c>
      <c r="J123" s="101">
        <v>1035</v>
      </c>
      <c r="K123" s="98" t="s">
        <v>108058</v>
      </c>
      <c r="L123" s="98" t="s">
        <v>108059</v>
      </c>
      <c r="M123" s="98" t="s">
        <v>108060</v>
      </c>
      <c r="N123" s="98" t="s">
        <v>108061</v>
      </c>
      <c r="O123" s="101">
        <v>1045</v>
      </c>
      <c r="P123" s="101">
        <v>1045</v>
      </c>
      <c r="Q123" s="101">
        <v>0</v>
      </c>
      <c r="R123" s="101">
        <v>99</v>
      </c>
    </row>
    <row r="124">
      <c r="K124" s="96" t="s">
        <v>108062</v>
      </c>
      <c r="O124" s="85">
        <f>SUM(O123:O123)</f>
      </c>
      <c r="P124" s="85">
        <f>SUM(P123:P123)</f>
      </c>
    </row>
    <row r="125">
      <c r="A125" s="98" t="s">
        <v>108063</v>
      </c>
      <c r="B125" s="98" t="s">
        <v>108064</v>
      </c>
      <c r="C125" s="100">
        <v>676</v>
      </c>
      <c r="D125" s="98" t="s">
        <v>108065</v>
      </c>
      <c r="E125" s="98" t="s">
        <v>108066</v>
      </c>
      <c r="F125" s="104">
        <v>45596</v>
      </c>
      <c r="G125" s="104">
        <v>45596</v>
      </c>
      <c r="H125" s="104">
        <v>45961</v>
      </c>
      <c r="J125" s="101">
        <v>898</v>
      </c>
      <c r="K125" s="98" t="s">
        <v>108067</v>
      </c>
      <c r="L125" s="98" t="s">
        <v>108068</v>
      </c>
      <c r="M125" s="98" t="s">
        <v>108069</v>
      </c>
      <c r="N125" s="98" t="s">
        <v>108070</v>
      </c>
      <c r="O125" s="101">
        <v>898</v>
      </c>
      <c r="P125" s="101">
        <v>898</v>
      </c>
      <c r="Q125" s="101">
        <v>0</v>
      </c>
      <c r="R125" s="101">
        <v>898</v>
      </c>
    </row>
    <row r="126">
      <c r="K126" s="96" t="s">
        <v>108071</v>
      </c>
      <c r="O126" s="85">
        <f>SUM(O125:O125)</f>
      </c>
      <c r="P126" s="85">
        <f>SUM(P125:P125)</f>
      </c>
    </row>
    <row r="127">
      <c r="A127" s="98" t="s">
        <v>108072</v>
      </c>
      <c r="B127" s="98" t="s">
        <v>108073</v>
      </c>
      <c r="C127" s="100">
        <v>676</v>
      </c>
      <c r="D127" s="98" t="s">
        <v>108074</v>
      </c>
      <c r="E127" s="98" t="s">
        <v>108075</v>
      </c>
      <c r="F127" s="104">
        <v>38877</v>
      </c>
      <c r="G127" s="104">
        <v>45505</v>
      </c>
      <c r="H127" s="104">
        <v>45869</v>
      </c>
      <c r="J127" s="101">
        <v>1035</v>
      </c>
      <c r="K127" s="98" t="s">
        <v>108076</v>
      </c>
      <c r="L127" s="98" t="s">
        <v>108077</v>
      </c>
      <c r="M127" s="98" t="s">
        <v>108078</v>
      </c>
      <c r="N127" s="98" t="s">
        <v>108079</v>
      </c>
      <c r="O127" s="101">
        <v>915</v>
      </c>
      <c r="P127" s="101">
        <v>915</v>
      </c>
      <c r="Q127" s="101">
        <v>0</v>
      </c>
      <c r="R127" s="101">
        <v>100</v>
      </c>
    </row>
    <row r="128">
      <c r="K128" s="96" t="s">
        <v>108080</v>
      </c>
      <c r="O128" s="85">
        <f>SUM(O127:O127)</f>
      </c>
      <c r="P128" s="85">
        <f>SUM(P127:P127)</f>
      </c>
    </row>
    <row r="129">
      <c r="A129" s="98" t="s">
        <v>108081</v>
      </c>
      <c r="B129" s="98" t="s">
        <v>108082</v>
      </c>
      <c r="C129" s="100">
        <v>676</v>
      </c>
      <c r="D129" s="98" t="s">
        <v>108083</v>
      </c>
      <c r="E129" s="98" t="s">
        <v>108084</v>
      </c>
      <c r="F129" s="104">
        <v>45535</v>
      </c>
      <c r="G129" s="104">
        <v>45717</v>
      </c>
      <c r="H129" s="104">
        <v>45900</v>
      </c>
      <c r="J129" s="101">
        <v>898</v>
      </c>
      <c r="K129" s="98" t="s">
        <v>108085</v>
      </c>
      <c r="L129" s="98" t="s">
        <v>108086</v>
      </c>
      <c r="M129" s="98" t="s">
        <v>108087</v>
      </c>
      <c r="N129" s="98" t="s">
        <v>108088</v>
      </c>
      <c r="O129" s="101">
        <v>900</v>
      </c>
      <c r="P129" s="101">
        <v>900</v>
      </c>
      <c r="Q129" s="101">
        <v>0</v>
      </c>
      <c r="R129" s="101">
        <v>99</v>
      </c>
    </row>
    <row r="130">
      <c r="K130" s="96" t="s">
        <v>108089</v>
      </c>
      <c r="O130" s="85">
        <f>SUM(O129:O129)</f>
      </c>
      <c r="P130" s="85">
        <f>SUM(P129:P129)</f>
      </c>
    </row>
    <row r="131">
      <c r="A131" s="98" t="s">
        <v>108090</v>
      </c>
      <c r="B131" s="98" t="s">
        <v>108091</v>
      </c>
      <c r="C131" s="100">
        <v>676</v>
      </c>
      <c r="D131" s="98" t="s">
        <v>108092</v>
      </c>
      <c r="E131" s="98" t="s">
        <v>108093</v>
      </c>
      <c r="F131" s="104">
        <v>44057</v>
      </c>
      <c r="G131" s="104">
        <v>45536</v>
      </c>
      <c r="H131" s="104">
        <v>45900</v>
      </c>
      <c r="J131" s="101">
        <v>1035</v>
      </c>
      <c r="K131" s="98" t="s">
        <v>108094</v>
      </c>
      <c r="L131" s="98" t="s">
        <v>108095</v>
      </c>
      <c r="M131" s="98" t="s">
        <v>108096</v>
      </c>
      <c r="N131" s="98" t="s">
        <v>108097</v>
      </c>
      <c r="O131" s="101">
        <v>35</v>
      </c>
      <c r="P131" s="101">
        <v>35</v>
      </c>
      <c r="Q131" s="101">
        <v>0</v>
      </c>
      <c r="R131" s="101">
        <v>1065</v>
      </c>
    </row>
    <row r="132">
      <c r="L132" s="98" t="s">
        <v>108098</v>
      </c>
      <c r="M132" s="98" t="s">
        <v>108099</v>
      </c>
      <c r="N132" s="98" t="s">
        <v>108100</v>
      </c>
      <c r="O132" s="101">
        <v>940</v>
      </c>
      <c r="P132" s="101">
        <v>940</v>
      </c>
    </row>
    <row r="133">
      <c r="K133" s="96" t="s">
        <v>108101</v>
      </c>
      <c r="O133" s="85">
        <f>SUM(O131:O132)</f>
      </c>
      <c r="P133" s="85">
        <f>SUM(P131:P132)</f>
      </c>
    </row>
    <row r="134">
      <c r="A134" s="98" t="s">
        <v>108102</v>
      </c>
      <c r="B134" s="98" t="s">
        <v>108103</v>
      </c>
      <c r="C134" s="100">
        <v>676</v>
      </c>
      <c r="D134" s="98" t="s">
        <v>108104</v>
      </c>
      <c r="E134" s="98" t="s">
        <v>108105</v>
      </c>
      <c r="F134" s="104">
        <v>45415</v>
      </c>
      <c r="G134" s="104">
        <v>45415</v>
      </c>
      <c r="H134" s="104">
        <v>45808</v>
      </c>
      <c r="I134" s="104">
        <v>45808</v>
      </c>
      <c r="J134" s="101">
        <v>933</v>
      </c>
      <c r="K134" s="98" t="s">
        <v>108106</v>
      </c>
      <c r="L134" s="98" t="s">
        <v>108107</v>
      </c>
      <c r="M134" s="98" t="s">
        <v>108108</v>
      </c>
      <c r="N134" s="98" t="s">
        <v>108109</v>
      </c>
      <c r="O134" s="101">
        <v>35</v>
      </c>
      <c r="P134" s="101">
        <v>35</v>
      </c>
      <c r="Q134" s="101">
        <v>0</v>
      </c>
      <c r="R134" s="101">
        <v>99</v>
      </c>
    </row>
    <row r="135">
      <c r="L135" s="98" t="s">
        <v>108110</v>
      </c>
      <c r="M135" s="98" t="s">
        <v>108111</v>
      </c>
      <c r="N135" s="98" t="s">
        <v>108112</v>
      </c>
      <c r="O135" s="101">
        <v>995</v>
      </c>
      <c r="P135" s="101">
        <v>995</v>
      </c>
    </row>
    <row r="136">
      <c r="K136" s="96" t="s">
        <v>108113</v>
      </c>
      <c r="O136" s="85">
        <f>SUM(O134:O135)</f>
      </c>
      <c r="P136" s="85">
        <f>SUM(P134:P135)</f>
      </c>
    </row>
    <row r="137">
      <c r="A137" s="98" t="s">
        <v>108114</v>
      </c>
      <c r="B137" s="98" t="s">
        <v>108115</v>
      </c>
      <c r="C137" s="100">
        <v>676</v>
      </c>
      <c r="D137" s="98" t="s">
        <v>108116</v>
      </c>
      <c r="E137" s="98" t="s">
        <v>108117</v>
      </c>
      <c r="F137" s="104">
        <v>45463</v>
      </c>
      <c r="G137" s="104">
        <v>45463</v>
      </c>
      <c r="H137" s="104">
        <v>45930</v>
      </c>
      <c r="J137" s="101">
        <v>1070</v>
      </c>
      <c r="K137" s="98" t="s">
        <v>108118</v>
      </c>
      <c r="L137" s="98" t="s">
        <v>108119</v>
      </c>
      <c r="M137" s="98" t="s">
        <v>108120</v>
      </c>
      <c r="N137" s="98" t="s">
        <v>108121</v>
      </c>
      <c r="O137" s="101">
        <v>35</v>
      </c>
      <c r="P137" s="101">
        <v>35</v>
      </c>
      <c r="Q137" s="101">
        <v>0</v>
      </c>
      <c r="R137" s="101">
        <v>299</v>
      </c>
    </row>
    <row r="138">
      <c r="L138" s="98" t="s">
        <v>108122</v>
      </c>
      <c r="M138" s="98" t="s">
        <v>108123</v>
      </c>
      <c r="N138" s="98" t="s">
        <v>108124</v>
      </c>
      <c r="O138" s="101">
        <v>995</v>
      </c>
      <c r="P138" s="101">
        <v>995</v>
      </c>
    </row>
    <row r="139">
      <c r="K139" s="96" t="s">
        <v>108125</v>
      </c>
      <c r="O139" s="85">
        <f>SUM(O137:O138)</f>
      </c>
      <c r="P139" s="85">
        <f>SUM(P137:P138)</f>
      </c>
    </row>
    <row r="140">
      <c r="A140" s="98" t="s">
        <v>108126</v>
      </c>
      <c r="B140" s="98" t="s">
        <v>108127</v>
      </c>
      <c r="C140" s="100">
        <v>676</v>
      </c>
      <c r="D140" s="98" t="s">
        <v>108128</v>
      </c>
      <c r="E140" s="98" t="s">
        <v>108129</v>
      </c>
      <c r="F140" s="104">
        <v>45597</v>
      </c>
      <c r="G140" s="104">
        <v>45597</v>
      </c>
      <c r="H140" s="104">
        <v>45961</v>
      </c>
      <c r="J140" s="101">
        <v>933</v>
      </c>
      <c r="K140" s="98" t="s">
        <v>108130</v>
      </c>
      <c r="L140" s="98" t="s">
        <v>108131</v>
      </c>
      <c r="M140" s="98" t="s">
        <v>108132</v>
      </c>
      <c r="N140" s="98" t="s">
        <v>108133</v>
      </c>
      <c r="O140" s="101">
        <v>35</v>
      </c>
      <c r="P140" s="101">
        <v>35</v>
      </c>
      <c r="Q140" s="101">
        <v>0</v>
      </c>
      <c r="R140" s="101">
        <v>99</v>
      </c>
    </row>
    <row r="141">
      <c r="L141" s="98" t="s">
        <v>108134</v>
      </c>
      <c r="M141" s="98" t="s">
        <v>108135</v>
      </c>
      <c r="N141" s="98" t="s">
        <v>108136</v>
      </c>
      <c r="O141" s="101">
        <v>898</v>
      </c>
      <c r="P141" s="101">
        <v>898</v>
      </c>
    </row>
    <row r="142">
      <c r="K142" s="96" t="s">
        <v>108137</v>
      </c>
      <c r="O142" s="85">
        <f>SUM(O140:O141)</f>
      </c>
      <c r="P142" s="85">
        <f>SUM(P140:P141)</f>
      </c>
    </row>
    <row r="143">
      <c r="A143" s="98" t="s">
        <v>108138</v>
      </c>
      <c r="B143" s="98" t="s">
        <v>108139</v>
      </c>
      <c r="C143" s="100">
        <v>676</v>
      </c>
      <c r="D143" s="98" t="s">
        <v>108140</v>
      </c>
      <c r="E143" s="98" t="s">
        <v>108141</v>
      </c>
      <c r="F143" s="104">
        <v>43740</v>
      </c>
      <c r="G143" s="104">
        <v>45474</v>
      </c>
      <c r="H143" s="104">
        <v>45838</v>
      </c>
      <c r="J143" s="101">
        <v>1075</v>
      </c>
      <c r="K143" s="98" t="s">
        <v>108142</v>
      </c>
      <c r="L143" s="98" t="s">
        <v>108143</v>
      </c>
      <c r="M143" s="98" t="s">
        <v>108144</v>
      </c>
      <c r="N143" s="98" t="s">
        <v>108145</v>
      </c>
      <c r="O143" s="101">
        <v>40</v>
      </c>
      <c r="P143" s="101">
        <v>40</v>
      </c>
      <c r="Q143" s="101">
        <v>0</v>
      </c>
      <c r="R143" s="101">
        <v>99</v>
      </c>
    </row>
    <row r="144">
      <c r="L144" s="98" t="s">
        <v>108146</v>
      </c>
      <c r="M144" s="98" t="s">
        <v>108147</v>
      </c>
      <c r="N144" s="98" t="s">
        <v>108148</v>
      </c>
      <c r="O144" s="101">
        <v>965</v>
      </c>
      <c r="P144" s="101">
        <v>965</v>
      </c>
    </row>
    <row r="145">
      <c r="K145" s="96" t="s">
        <v>108149</v>
      </c>
      <c r="O145" s="85">
        <f>SUM(O143:O144)</f>
      </c>
      <c r="P145" s="85">
        <f>SUM(P143:P144)</f>
      </c>
    </row>
    <row r="146">
      <c r="A146" s="98" t="s">
        <v>108150</v>
      </c>
      <c r="B146" s="98" t="s">
        <v>108151</v>
      </c>
      <c r="C146" s="100">
        <v>676</v>
      </c>
      <c r="D146" s="98" t="s">
        <v>108152</v>
      </c>
      <c r="E146" s="98" t="s">
        <v>108153</v>
      </c>
      <c r="F146" s="104">
        <v>42725</v>
      </c>
      <c r="G146" s="104">
        <v>45658</v>
      </c>
      <c r="H146" s="104">
        <v>46022</v>
      </c>
      <c r="J146" s="101">
        <v>1035</v>
      </c>
      <c r="K146" s="98" t="s">
        <v>108154</v>
      </c>
      <c r="L146" s="98" t="s">
        <v>108155</v>
      </c>
      <c r="M146" s="98" t="s">
        <v>108156</v>
      </c>
      <c r="N146" s="98" t="s">
        <v>108157</v>
      </c>
      <c r="O146" s="101">
        <v>950</v>
      </c>
      <c r="P146" s="101">
        <v>950</v>
      </c>
      <c r="Q146" s="101">
        <v>0</v>
      </c>
      <c r="R146" s="101">
        <v>300</v>
      </c>
    </row>
    <row r="147">
      <c r="K147" s="96" t="s">
        <v>108158</v>
      </c>
      <c r="O147" s="85">
        <f>SUM(O146:O146)</f>
      </c>
      <c r="P147" s="85">
        <f>SUM(P146:P146)</f>
      </c>
    </row>
    <row r="148">
      <c r="A148" s="98" t="s">
        <v>108159</v>
      </c>
      <c r="B148" s="98" t="s">
        <v>108160</v>
      </c>
      <c r="C148" s="100">
        <v>676</v>
      </c>
      <c r="D148" s="98" t="s">
        <v>108161</v>
      </c>
      <c r="E148" s="98" t="s">
        <v>108162</v>
      </c>
      <c r="F148" s="104">
        <v>45514</v>
      </c>
      <c r="G148" s="104">
        <v>45514</v>
      </c>
      <c r="H148" s="104">
        <v>45900</v>
      </c>
      <c r="J148" s="101">
        <v>933</v>
      </c>
      <c r="K148" s="98" t="s">
        <v>108163</v>
      </c>
      <c r="L148" s="98" t="s">
        <v>108164</v>
      </c>
      <c r="M148" s="98" t="s">
        <v>108165</v>
      </c>
      <c r="N148" s="98" t="s">
        <v>108166</v>
      </c>
      <c r="O148" s="101">
        <v>35</v>
      </c>
      <c r="P148" s="101">
        <v>35</v>
      </c>
      <c r="Q148" s="101">
        <v>0</v>
      </c>
      <c r="R148" s="101">
        <v>99</v>
      </c>
    </row>
    <row r="149">
      <c r="L149" s="98" t="s">
        <v>108167</v>
      </c>
      <c r="M149" s="98" t="s">
        <v>108168</v>
      </c>
      <c r="N149" s="98" t="s">
        <v>108169</v>
      </c>
      <c r="O149" s="101">
        <v>898</v>
      </c>
      <c r="P149" s="101">
        <v>898</v>
      </c>
    </row>
    <row r="150">
      <c r="K150" s="96" t="s">
        <v>108170</v>
      </c>
      <c r="O150" s="85">
        <f>SUM(O148:O149)</f>
      </c>
      <c r="P150" s="85">
        <f>SUM(P148:P149)</f>
      </c>
    </row>
    <row r="151">
      <c r="A151" s="98" t="s">
        <v>108171</v>
      </c>
      <c r="B151" s="98" t="s">
        <v>108172</v>
      </c>
      <c r="C151" s="100">
        <v>676</v>
      </c>
      <c r="D151" s="98" t="s">
        <v>108173</v>
      </c>
      <c r="E151" s="98" t="s">
        <v>108174</v>
      </c>
      <c r="F151" s="104">
        <v>45412</v>
      </c>
      <c r="G151" s="104">
        <v>45412</v>
      </c>
      <c r="H151" s="104">
        <v>45777</v>
      </c>
      <c r="I151" s="104">
        <v>45777</v>
      </c>
      <c r="J151" s="101">
        <v>933</v>
      </c>
      <c r="K151" s="98" t="s">
        <v>108175</v>
      </c>
      <c r="L151" s="98" t="s">
        <v>108176</v>
      </c>
      <c r="M151" s="98" t="s">
        <v>108177</v>
      </c>
      <c r="N151" s="98" t="s">
        <v>108178</v>
      </c>
      <c r="O151" s="101">
        <v>35</v>
      </c>
      <c r="P151" s="101">
        <v>35</v>
      </c>
      <c r="Q151" s="101">
        <v>0</v>
      </c>
      <c r="R151" s="101">
        <v>1070</v>
      </c>
    </row>
    <row r="152">
      <c r="L152" s="98" t="s">
        <v>108179</v>
      </c>
      <c r="M152" s="98" t="s">
        <v>108180</v>
      </c>
      <c r="N152" s="98" t="s">
        <v>108181</v>
      </c>
      <c r="O152" s="101">
        <v>1035</v>
      </c>
      <c r="P152" s="101">
        <v>1035</v>
      </c>
    </row>
    <row r="153">
      <c r="K153" s="96" t="s">
        <v>108182</v>
      </c>
      <c r="O153" s="85">
        <f>SUM(O151:O152)</f>
      </c>
      <c r="P153" s="85">
        <f>SUM(P151:P152)</f>
      </c>
    </row>
    <row r="154">
      <c r="A154" s="98" t="s">
        <v>108183</v>
      </c>
      <c r="B154" s="98" t="s">
        <v>108184</v>
      </c>
      <c r="C154" s="100">
        <v>676</v>
      </c>
      <c r="D154" s="98" t="s">
        <v>108185</v>
      </c>
      <c r="E154" s="98" t="s">
        <v>108186</v>
      </c>
      <c r="F154" s="104">
        <v>43861</v>
      </c>
      <c r="G154" s="104">
        <v>45689</v>
      </c>
      <c r="H154" s="104">
        <v>46053</v>
      </c>
      <c r="J154" s="101">
        <v>1035</v>
      </c>
      <c r="K154" s="98" t="s">
        <v>108187</v>
      </c>
      <c r="L154" s="98" t="s">
        <v>108188</v>
      </c>
      <c r="M154" s="98" t="s">
        <v>108189</v>
      </c>
      <c r="N154" s="98" t="s">
        <v>108190</v>
      </c>
      <c r="O154" s="101">
        <v>915</v>
      </c>
      <c r="P154" s="101">
        <v>915</v>
      </c>
      <c r="Q154" s="101">
        <v>0</v>
      </c>
      <c r="R154" s="101">
        <v>500</v>
      </c>
    </row>
    <row r="155">
      <c r="K155" s="96" t="s">
        <v>108191</v>
      </c>
      <c r="O155" s="85">
        <f>SUM(O154:O154)</f>
      </c>
      <c r="P155" s="85">
        <f>SUM(P154:P154)</f>
      </c>
    </row>
    <row r="156">
      <c r="A156" s="98" t="s">
        <v>108192</v>
      </c>
      <c r="B156" s="98" t="s">
        <v>108193</v>
      </c>
      <c r="C156" s="100">
        <v>676</v>
      </c>
      <c r="D156" s="98" t="s">
        <v>108194</v>
      </c>
      <c r="E156" s="98" t="s">
        <v>108195</v>
      </c>
      <c r="F156" s="104">
        <v>45231</v>
      </c>
      <c r="G156" s="104">
        <v>45597</v>
      </c>
      <c r="H156" s="104">
        <v>45961</v>
      </c>
      <c r="J156" s="101">
        <v>1035</v>
      </c>
      <c r="K156" s="98" t="s">
        <v>108196</v>
      </c>
      <c r="L156" s="98" t="s">
        <v>108197</v>
      </c>
      <c r="M156" s="98" t="s">
        <v>108198</v>
      </c>
      <c r="N156" s="98" t="s">
        <v>108199</v>
      </c>
      <c r="O156" s="101">
        <v>1035</v>
      </c>
      <c r="P156" s="101">
        <v>1035</v>
      </c>
      <c r="Q156" s="101">
        <v>0</v>
      </c>
      <c r="R156" s="101">
        <v>99</v>
      </c>
    </row>
    <row r="157">
      <c r="K157" s="96" t="s">
        <v>108200</v>
      </c>
      <c r="O157" s="85">
        <f>SUM(O156:O156)</f>
      </c>
      <c r="P157" s="85">
        <f>SUM(P156:P156)</f>
      </c>
    </row>
    <row r="158">
      <c r="A158" s="98" t="s">
        <v>108201</v>
      </c>
      <c r="B158" s="98" t="s">
        <v>108202</v>
      </c>
      <c r="C158" s="100">
        <v>676</v>
      </c>
      <c r="D158" s="98" t="s">
        <v>108203</v>
      </c>
      <c r="E158" s="98" t="s">
        <v>108204</v>
      </c>
      <c r="J158" s="101">
        <v>898</v>
      </c>
      <c r="K158" s="98" t="s">
        <v>108205</v>
      </c>
      <c r="L158" s="98" t="s">
        <v>108205</v>
      </c>
      <c r="O158" s="101">
        <v>0</v>
      </c>
      <c r="P158" s="101">
        <v>0</v>
      </c>
      <c r="R158" s="101">
        <v>0</v>
      </c>
    </row>
    <row r="159">
      <c r="K159" s="96" t="s">
        <v>108206</v>
      </c>
      <c r="O159" s="85">
        <f>SUM(O158:O158)</f>
      </c>
      <c r="P159" s="85">
        <f>SUM(P158:P158)</f>
      </c>
    </row>
    <row r="160">
      <c r="A160" s="98" t="s">
        <v>108207</v>
      </c>
      <c r="B160" s="98" t="s">
        <v>108208</v>
      </c>
      <c r="C160" s="100">
        <v>676</v>
      </c>
      <c r="D160" s="98" t="s">
        <v>108209</v>
      </c>
      <c r="E160" s="98" t="s">
        <v>108210</v>
      </c>
      <c r="F160" s="104">
        <v>39557</v>
      </c>
      <c r="G160" s="104">
        <v>45505</v>
      </c>
      <c r="H160" s="104">
        <v>45869</v>
      </c>
      <c r="J160" s="101">
        <v>1035</v>
      </c>
      <c r="K160" s="98" t="s">
        <v>108211</v>
      </c>
      <c r="L160" s="98" t="s">
        <v>108212</v>
      </c>
      <c r="M160" s="98" t="s">
        <v>108213</v>
      </c>
      <c r="N160" s="98" t="s">
        <v>108214</v>
      </c>
      <c r="O160" s="101">
        <v>960</v>
      </c>
      <c r="P160" s="101">
        <v>960</v>
      </c>
      <c r="Q160" s="101">
        <v>0</v>
      </c>
      <c r="R160" s="101">
        <v>300</v>
      </c>
    </row>
    <row r="161">
      <c r="K161" s="96" t="s">
        <v>108215</v>
      </c>
      <c r="O161" s="85">
        <f>SUM(O160:O160)</f>
      </c>
      <c r="P161" s="85">
        <f>SUM(P160:P160)</f>
      </c>
    </row>
    <row r="162">
      <c r="A162" s="98" t="s">
        <v>108216</v>
      </c>
      <c r="B162" s="98" t="s">
        <v>108217</v>
      </c>
      <c r="C162" s="100">
        <v>676</v>
      </c>
      <c r="D162" s="98" t="s">
        <v>108218</v>
      </c>
      <c r="E162" s="98" t="s">
        <v>108219</v>
      </c>
      <c r="F162" s="104">
        <v>44900</v>
      </c>
      <c r="G162" s="104">
        <v>45658</v>
      </c>
      <c r="H162" s="104">
        <v>45991</v>
      </c>
      <c r="J162" s="101">
        <v>1035</v>
      </c>
      <c r="K162" s="98" t="s">
        <v>108220</v>
      </c>
      <c r="L162" s="98" t="s">
        <v>108221</v>
      </c>
      <c r="M162" s="98" t="s">
        <v>108222</v>
      </c>
      <c r="N162" s="98" t="s">
        <v>108223</v>
      </c>
      <c r="O162" s="101">
        <v>985</v>
      </c>
      <c r="P162" s="101">
        <v>985</v>
      </c>
      <c r="Q162" s="101">
        <v>0</v>
      </c>
      <c r="R162" s="101">
        <v>99</v>
      </c>
    </row>
    <row r="163">
      <c r="K163" s="96" t="s">
        <v>108224</v>
      </c>
      <c r="O163" s="85">
        <f>SUM(O162:O162)</f>
      </c>
      <c r="P163" s="85">
        <f>SUM(P162:P162)</f>
      </c>
    </row>
    <row r="164">
      <c r="A164" s="98" t="s">
        <v>108225</v>
      </c>
      <c r="B164" s="98" t="s">
        <v>108226</v>
      </c>
      <c r="C164" s="100">
        <v>676</v>
      </c>
      <c r="D164" s="98" t="s">
        <v>108227</v>
      </c>
      <c r="E164" s="98" t="s">
        <v>108228</v>
      </c>
      <c r="F164" s="104">
        <v>43889</v>
      </c>
      <c r="G164" s="104">
        <v>45717</v>
      </c>
      <c r="H164" s="104">
        <v>46081</v>
      </c>
      <c r="J164" s="101">
        <v>1035</v>
      </c>
      <c r="K164" s="98" t="s">
        <v>108229</v>
      </c>
      <c r="L164" s="98" t="s">
        <v>108230</v>
      </c>
      <c r="M164" s="98" t="s">
        <v>108231</v>
      </c>
      <c r="N164" s="98" t="s">
        <v>108232</v>
      </c>
      <c r="O164" s="101">
        <v>890</v>
      </c>
      <c r="P164" s="101">
        <v>890</v>
      </c>
      <c r="Q164" s="101">
        <v>2194.3400000000001</v>
      </c>
      <c r="R164" s="101">
        <v>815</v>
      </c>
    </row>
    <row r="165">
      <c r="L165" s="98" t="s">
        <v>108233</v>
      </c>
      <c r="M165" s="98" t="s">
        <v>108234</v>
      </c>
      <c r="N165" s="98" t="s">
        <v>108235</v>
      </c>
      <c r="O165" s="101">
        <v>89</v>
      </c>
      <c r="P165" s="101">
        <v>0</v>
      </c>
    </row>
    <row r="166">
      <c r="L166" s="98" t="s">
        <v>108236</v>
      </c>
      <c r="M166" s="98" t="s">
        <v>108237</v>
      </c>
      <c r="N166" s="98" t="s">
        <v>108238</v>
      </c>
      <c r="O166" s="101">
        <v>25</v>
      </c>
      <c r="P166" s="101">
        <v>0</v>
      </c>
    </row>
    <row r="167">
      <c r="K167" s="96" t="s">
        <v>108239</v>
      </c>
      <c r="O167" s="85">
        <f>SUM(O164:O166)</f>
      </c>
      <c r="P167" s="85">
        <f>SUM(P164:P166)</f>
      </c>
    </row>
    <row r="168">
      <c r="A168" s="98" t="s">
        <v>108240</v>
      </c>
      <c r="B168" s="98" t="s">
        <v>108241</v>
      </c>
      <c r="C168" s="100">
        <v>676</v>
      </c>
      <c r="D168" s="98" t="s">
        <v>108242</v>
      </c>
      <c r="E168" s="98" t="s">
        <v>108243</v>
      </c>
      <c r="F168" s="104">
        <v>45430</v>
      </c>
      <c r="G168" s="104">
        <v>45627</v>
      </c>
      <c r="H168" s="104">
        <v>45930</v>
      </c>
      <c r="J168" s="101">
        <v>1035</v>
      </c>
      <c r="K168" s="98" t="s">
        <v>108244</v>
      </c>
      <c r="L168" s="98" t="s">
        <v>108245</v>
      </c>
      <c r="M168" s="98" t="s">
        <v>108246</v>
      </c>
      <c r="N168" s="98" t="s">
        <v>108247</v>
      </c>
      <c r="O168" s="101">
        <v>1085</v>
      </c>
      <c r="P168" s="101">
        <v>1085</v>
      </c>
      <c r="Q168" s="101">
        <v>0</v>
      </c>
      <c r="R168" s="101">
        <v>99</v>
      </c>
    </row>
    <row r="169">
      <c r="K169" s="96" t="s">
        <v>108248</v>
      </c>
      <c r="O169" s="85">
        <f>SUM(O168:O168)</f>
      </c>
      <c r="P169" s="85">
        <f>SUM(P168:P168)</f>
      </c>
    </row>
    <row r="170">
      <c r="A170" s="98" t="s">
        <v>108249</v>
      </c>
      <c r="B170" s="98" t="s">
        <v>108250</v>
      </c>
      <c r="C170" s="100">
        <v>676</v>
      </c>
      <c r="D170" s="98" t="s">
        <v>108251</v>
      </c>
      <c r="E170" s="98" t="s">
        <v>108252</v>
      </c>
      <c r="F170" s="104">
        <v>44813</v>
      </c>
      <c r="G170" s="104">
        <v>45566</v>
      </c>
      <c r="H170" s="104">
        <v>45930</v>
      </c>
      <c r="J170" s="101">
        <v>1035</v>
      </c>
      <c r="K170" s="98" t="s">
        <v>108253</v>
      </c>
      <c r="L170" s="98" t="s">
        <v>108254</v>
      </c>
      <c r="M170" s="98" t="s">
        <v>108255</v>
      </c>
      <c r="N170" s="98" t="s">
        <v>108256</v>
      </c>
      <c r="O170" s="101">
        <v>950</v>
      </c>
      <c r="P170" s="101">
        <v>950</v>
      </c>
      <c r="Q170" s="101">
        <v>0</v>
      </c>
      <c r="R170" s="101">
        <v>1145</v>
      </c>
    </row>
    <row r="171">
      <c r="K171" s="96" t="s">
        <v>108257</v>
      </c>
      <c r="O171" s="85">
        <f>SUM(O170:O170)</f>
      </c>
      <c r="P171" s="85">
        <f>SUM(P170:P170)</f>
      </c>
    </row>
    <row r="172">
      <c r="A172" s="98" t="s">
        <v>108258</v>
      </c>
      <c r="B172" s="98" t="s">
        <v>108259</v>
      </c>
      <c r="C172" s="100">
        <v>676</v>
      </c>
      <c r="D172" s="98" t="s">
        <v>108260</v>
      </c>
      <c r="E172" s="98" t="s">
        <v>108261</v>
      </c>
      <c r="F172" s="104">
        <v>43511</v>
      </c>
      <c r="G172" s="104">
        <v>45413</v>
      </c>
      <c r="H172" s="104">
        <v>45777</v>
      </c>
      <c r="J172" s="101">
        <v>1035</v>
      </c>
      <c r="K172" s="98" t="s">
        <v>108262</v>
      </c>
      <c r="L172" s="98" t="s">
        <v>108263</v>
      </c>
      <c r="M172" s="98" t="s">
        <v>108264</v>
      </c>
      <c r="N172" s="98" t="s">
        <v>108265</v>
      </c>
      <c r="O172" s="101">
        <v>975</v>
      </c>
      <c r="P172" s="101">
        <v>975</v>
      </c>
      <c r="Q172" s="101">
        <v>0</v>
      </c>
      <c r="R172" s="101">
        <v>1040</v>
      </c>
    </row>
    <row r="173">
      <c r="K173" s="96" t="s">
        <v>108266</v>
      </c>
      <c r="O173" s="85">
        <f>SUM(O172:O172)</f>
      </c>
      <c r="P173" s="85">
        <f>SUM(P172:P172)</f>
      </c>
    </row>
    <row r="174">
      <c r="A174" s="98" t="s">
        <v>108267</v>
      </c>
      <c r="B174" s="98" t="s">
        <v>108268</v>
      </c>
      <c r="C174" s="100">
        <v>676</v>
      </c>
      <c r="D174" s="98" t="s">
        <v>108269</v>
      </c>
      <c r="E174" s="98" t="s">
        <v>108270</v>
      </c>
      <c r="F174" s="104">
        <v>45752</v>
      </c>
      <c r="G174" s="104">
        <v>45752</v>
      </c>
      <c r="H174" s="104">
        <v>46116</v>
      </c>
      <c r="J174" s="101">
        <v>898</v>
      </c>
      <c r="K174" s="98" t="s">
        <v>108271</v>
      </c>
      <c r="L174" s="98" t="s">
        <v>108272</v>
      </c>
      <c r="M174" s="98" t="s">
        <v>108273</v>
      </c>
      <c r="N174" s="98" t="s">
        <v>108274</v>
      </c>
      <c r="O174" s="101">
        <v>778.26999999999998</v>
      </c>
      <c r="P174" s="101">
        <v>898</v>
      </c>
      <c r="Q174" s="101">
        <v>0</v>
      </c>
      <c r="R174" s="101">
        <v>99</v>
      </c>
    </row>
    <row r="175">
      <c r="L175" s="98" t="s">
        <v>108275</v>
      </c>
      <c r="M175" s="98" t="s">
        <v>108276</v>
      </c>
      <c r="N175" s="98" t="s">
        <v>108277</v>
      </c>
      <c r="O175" s="101">
        <v>75</v>
      </c>
      <c r="P175" s="101">
        <v>0</v>
      </c>
    </row>
    <row r="176">
      <c r="K176" s="96" t="s">
        <v>108278</v>
      </c>
      <c r="O176" s="85">
        <f>SUM(O174:O175)</f>
      </c>
      <c r="P176" s="85">
        <f>SUM(P174:P175)</f>
      </c>
    </row>
    <row r="177">
      <c r="A177" s="98" t="s">
        <v>108279</v>
      </c>
      <c r="B177" s="98" t="s">
        <v>108280</v>
      </c>
      <c r="C177" s="100">
        <v>676</v>
      </c>
      <c r="D177" s="98" t="s">
        <v>108281</v>
      </c>
      <c r="E177" s="98" t="s">
        <v>108282</v>
      </c>
      <c r="F177" s="104">
        <v>41562</v>
      </c>
      <c r="G177" s="104">
        <v>45444</v>
      </c>
      <c r="H177" s="104">
        <v>45808</v>
      </c>
      <c r="J177" s="101">
        <v>1035</v>
      </c>
      <c r="K177" s="98" t="s">
        <v>108283</v>
      </c>
      <c r="L177" s="98" t="s">
        <v>108284</v>
      </c>
      <c r="M177" s="98" t="s">
        <v>108285</v>
      </c>
      <c r="N177" s="98" t="s">
        <v>108286</v>
      </c>
      <c r="O177" s="101">
        <v>965</v>
      </c>
      <c r="P177" s="101">
        <v>965</v>
      </c>
      <c r="Q177" s="101">
        <v>0</v>
      </c>
      <c r="R177" s="101">
        <v>100</v>
      </c>
    </row>
    <row r="178">
      <c r="K178" s="96" t="s">
        <v>108287</v>
      </c>
      <c r="O178" s="85">
        <f>SUM(O177:O177)</f>
      </c>
      <c r="P178" s="85">
        <f>SUM(P177:P177)</f>
      </c>
    </row>
    <row r="179">
      <c r="A179" s="98" t="s">
        <v>108288</v>
      </c>
      <c r="B179" s="98" t="s">
        <v>108289</v>
      </c>
      <c r="C179" s="100">
        <v>676</v>
      </c>
      <c r="D179" s="98" t="s">
        <v>108290</v>
      </c>
      <c r="E179" s="98" t="s">
        <v>108291</v>
      </c>
      <c r="J179" s="101">
        <v>898</v>
      </c>
      <c r="K179" s="98" t="s">
        <v>108292</v>
      </c>
      <c r="L179" s="98" t="s">
        <v>108292</v>
      </c>
      <c r="O179" s="101">
        <v>0</v>
      </c>
      <c r="P179" s="101">
        <v>0</v>
      </c>
    </row>
    <row r="180">
      <c r="K180" s="96" t="s">
        <v>108293</v>
      </c>
      <c r="O180" s="85">
        <f>SUM(O179:O179)</f>
      </c>
      <c r="P180" s="85">
        <f>SUM(P179:P179)</f>
      </c>
    </row>
    <row r="181">
      <c r="A181" s="98" t="s">
        <v>108294</v>
      </c>
      <c r="B181" s="98" t="s">
        <v>108295</v>
      </c>
      <c r="C181" s="100">
        <v>676</v>
      </c>
      <c r="D181" s="98" t="s">
        <v>108296</v>
      </c>
      <c r="E181" s="98" t="s">
        <v>108297</v>
      </c>
      <c r="F181" s="104">
        <v>45566</v>
      </c>
      <c r="G181" s="104">
        <v>45566</v>
      </c>
      <c r="H181" s="104">
        <v>45930</v>
      </c>
      <c r="J181" s="101">
        <v>898</v>
      </c>
      <c r="K181" s="98" t="s">
        <v>108298</v>
      </c>
      <c r="L181" s="98" t="s">
        <v>108299</v>
      </c>
      <c r="M181" s="98" t="s">
        <v>108300</v>
      </c>
      <c r="N181" s="98" t="s">
        <v>108301</v>
      </c>
      <c r="O181" s="101">
        <v>898</v>
      </c>
      <c r="P181" s="101">
        <v>898</v>
      </c>
      <c r="Q181" s="101">
        <v>25</v>
      </c>
      <c r="R181" s="101">
        <v>898</v>
      </c>
    </row>
    <row r="182">
      <c r="L182" s="98" t="s">
        <v>108302</v>
      </c>
      <c r="M182" s="98" t="s">
        <v>108303</v>
      </c>
      <c r="N182" s="98" t="s">
        <v>108304</v>
      </c>
      <c r="O182" s="101">
        <v>-27</v>
      </c>
      <c r="P182" s="101">
        <v>-27</v>
      </c>
    </row>
    <row r="183">
      <c r="L183" s="98" t="s">
        <v>108305</v>
      </c>
      <c r="M183" s="98" t="s">
        <v>108306</v>
      </c>
      <c r="N183" s="98" t="s">
        <v>108307</v>
      </c>
      <c r="O183" s="101">
        <v>25</v>
      </c>
      <c r="P183" s="101">
        <v>0</v>
      </c>
    </row>
    <row r="184">
      <c r="K184" s="96" t="s">
        <v>108308</v>
      </c>
      <c r="O184" s="85">
        <f>SUM(O181:O183)</f>
      </c>
      <c r="P184" s="85">
        <f>SUM(P181:P183)</f>
      </c>
    </row>
    <row r="185">
      <c r="A185" s="98" t="s">
        <v>108309</v>
      </c>
      <c r="B185" s="98" t="s">
        <v>108310</v>
      </c>
      <c r="C185" s="100">
        <v>676</v>
      </c>
      <c r="D185" s="98" t="s">
        <v>108311</v>
      </c>
      <c r="E185" s="98" t="s">
        <v>108312</v>
      </c>
      <c r="F185" s="104">
        <v>44846</v>
      </c>
      <c r="G185" s="104">
        <v>45597</v>
      </c>
      <c r="H185" s="104">
        <v>45961</v>
      </c>
      <c r="J185" s="101">
        <v>1035</v>
      </c>
      <c r="K185" s="98" t="s">
        <v>108313</v>
      </c>
      <c r="L185" s="98" t="s">
        <v>108314</v>
      </c>
      <c r="M185" s="98" t="s">
        <v>108315</v>
      </c>
      <c r="N185" s="98" t="s">
        <v>108316</v>
      </c>
      <c r="O185" s="101">
        <v>990</v>
      </c>
      <c r="P185" s="101">
        <v>990</v>
      </c>
      <c r="Q185" s="101">
        <v>0</v>
      </c>
      <c r="R185" s="101">
        <v>99</v>
      </c>
    </row>
    <row r="186">
      <c r="K186" s="96" t="s">
        <v>108317</v>
      </c>
      <c r="O186" s="85">
        <f>SUM(O185:O185)</f>
      </c>
      <c r="P186" s="85">
        <f>SUM(P185:P185)</f>
      </c>
    </row>
    <row r="187">
      <c r="A187" s="98" t="s">
        <v>108318</v>
      </c>
      <c r="B187" s="98" t="s">
        <v>108319</v>
      </c>
      <c r="C187" s="100">
        <v>676</v>
      </c>
      <c r="D187" s="98" t="s">
        <v>108320</v>
      </c>
      <c r="E187" s="98" t="s">
        <v>108321</v>
      </c>
      <c r="F187" s="104">
        <v>45668</v>
      </c>
      <c r="G187" s="104">
        <v>45668</v>
      </c>
      <c r="H187" s="104">
        <v>45818</v>
      </c>
      <c r="J187" s="101">
        <v>898</v>
      </c>
      <c r="K187" s="98" t="s">
        <v>108322</v>
      </c>
      <c r="L187" s="98" t="s">
        <v>108323</v>
      </c>
      <c r="M187" s="98" t="s">
        <v>108324</v>
      </c>
      <c r="N187" s="98" t="s">
        <v>108325</v>
      </c>
      <c r="O187" s="101">
        <v>998</v>
      </c>
      <c r="P187" s="101">
        <v>998</v>
      </c>
      <c r="Q187" s="101">
        <v>0</v>
      </c>
      <c r="R187" s="101">
        <v>99</v>
      </c>
    </row>
    <row r="188">
      <c r="K188" s="96" t="s">
        <v>108326</v>
      </c>
      <c r="O188" s="85">
        <f>SUM(O187:O187)</f>
      </c>
      <c r="P188" s="85">
        <f>SUM(P187:P187)</f>
      </c>
    </row>
    <row r="189">
      <c r="A189" s="98" t="s">
        <v>108327</v>
      </c>
      <c r="B189" s="98" t="s">
        <v>108328</v>
      </c>
      <c r="C189" s="100">
        <v>676</v>
      </c>
      <c r="D189" s="98" t="s">
        <v>108329</v>
      </c>
      <c r="E189" s="98" t="s">
        <v>108330</v>
      </c>
      <c r="F189" s="104">
        <v>43637</v>
      </c>
      <c r="G189" s="104">
        <v>45413</v>
      </c>
      <c r="H189" s="104">
        <v>45777</v>
      </c>
      <c r="J189" s="101">
        <v>1035</v>
      </c>
      <c r="K189" s="98" t="s">
        <v>108331</v>
      </c>
      <c r="L189" s="98" t="s">
        <v>108332</v>
      </c>
      <c r="M189" s="98" t="s">
        <v>108333</v>
      </c>
      <c r="N189" s="98" t="s">
        <v>108334</v>
      </c>
      <c r="O189" s="101">
        <v>990</v>
      </c>
      <c r="P189" s="101">
        <v>990</v>
      </c>
      <c r="Q189" s="101">
        <v>0</v>
      </c>
      <c r="R189" s="101">
        <v>1640</v>
      </c>
    </row>
    <row r="190">
      <c r="K190" s="96" t="s">
        <v>108335</v>
      </c>
      <c r="O190" s="85">
        <f>SUM(O189:O189)</f>
      </c>
      <c r="P190" s="85">
        <f>SUM(P189:P189)</f>
      </c>
    </row>
    <row r="191">
      <c r="A191" s="98" t="s">
        <v>108336</v>
      </c>
      <c r="B191" s="98" t="s">
        <v>108337</v>
      </c>
      <c r="C191" s="100">
        <v>728</v>
      </c>
      <c r="D191" s="98" t="s">
        <v>108338</v>
      </c>
      <c r="E191" s="98" t="s">
        <v>108339</v>
      </c>
      <c r="F191" s="104">
        <v>42552</v>
      </c>
      <c r="G191" s="104">
        <v>45566</v>
      </c>
      <c r="H191" s="104">
        <v>45930</v>
      </c>
      <c r="J191" s="101">
        <v>1095</v>
      </c>
      <c r="K191" s="98" t="s">
        <v>108340</v>
      </c>
      <c r="L191" s="98" t="s">
        <v>108341</v>
      </c>
      <c r="M191" s="98" t="s">
        <v>108342</v>
      </c>
      <c r="N191" s="98" t="s">
        <v>108343</v>
      </c>
      <c r="O191" s="101">
        <v>990</v>
      </c>
      <c r="P191" s="101">
        <v>990</v>
      </c>
      <c r="Q191" s="101">
        <v>0</v>
      </c>
      <c r="R191" s="101">
        <v>790</v>
      </c>
    </row>
    <row r="192">
      <c r="K192" s="96" t="s">
        <v>108344</v>
      </c>
      <c r="O192" s="85">
        <f>SUM(O191:O191)</f>
      </c>
      <c r="P192" s="85">
        <f>SUM(P191:P191)</f>
      </c>
    </row>
    <row r="193">
      <c r="A193" s="98" t="s">
        <v>108345</v>
      </c>
      <c r="B193" s="98" t="s">
        <v>108346</v>
      </c>
      <c r="C193" s="100">
        <v>728</v>
      </c>
      <c r="D193" s="98" t="s">
        <v>108347</v>
      </c>
      <c r="E193" s="98" t="s">
        <v>108348</v>
      </c>
      <c r="F193" s="104">
        <v>45457</v>
      </c>
      <c r="G193" s="104">
        <v>45457</v>
      </c>
      <c r="H193" s="104">
        <v>45838</v>
      </c>
      <c r="J193" s="101">
        <v>1090</v>
      </c>
      <c r="K193" s="98" t="s">
        <v>108349</v>
      </c>
      <c r="L193" s="98" t="s">
        <v>108350</v>
      </c>
      <c r="M193" s="98" t="s">
        <v>108351</v>
      </c>
      <c r="N193" s="98" t="s">
        <v>108352</v>
      </c>
      <c r="O193" s="101">
        <v>35</v>
      </c>
      <c r="P193" s="101">
        <v>35</v>
      </c>
      <c r="Q193" s="101">
        <v>0</v>
      </c>
      <c r="R193" s="101">
        <v>299</v>
      </c>
    </row>
    <row r="194">
      <c r="L194" s="98" t="s">
        <v>108353</v>
      </c>
      <c r="M194" s="98" t="s">
        <v>108354</v>
      </c>
      <c r="N194" s="98" t="s">
        <v>108355</v>
      </c>
      <c r="O194" s="101">
        <v>1055</v>
      </c>
      <c r="P194" s="101">
        <v>1055</v>
      </c>
    </row>
    <row r="195">
      <c r="K195" s="96" t="s">
        <v>108356</v>
      </c>
      <c r="O195" s="85">
        <f>SUM(O193:O194)</f>
      </c>
      <c r="P195" s="85">
        <f>SUM(P193:P194)</f>
      </c>
    </row>
    <row r="196">
      <c r="A196" s="98" t="s">
        <v>108357</v>
      </c>
      <c r="B196" s="98" t="s">
        <v>108358</v>
      </c>
      <c r="C196" s="100">
        <v>728</v>
      </c>
      <c r="D196" s="98" t="s">
        <v>108359</v>
      </c>
      <c r="E196" s="98" t="s">
        <v>108360</v>
      </c>
      <c r="F196" s="104">
        <v>45741</v>
      </c>
      <c r="G196" s="104">
        <v>45741</v>
      </c>
      <c r="H196" s="104">
        <v>46105</v>
      </c>
      <c r="J196" s="101">
        <v>960</v>
      </c>
      <c r="K196" s="98" t="s">
        <v>108361</v>
      </c>
      <c r="L196" s="98" t="s">
        <v>108362</v>
      </c>
      <c r="M196" s="98" t="s">
        <v>108363</v>
      </c>
      <c r="N196" s="98" t="s">
        <v>108364</v>
      </c>
      <c r="O196" s="101">
        <v>35</v>
      </c>
      <c r="P196" s="101">
        <v>35</v>
      </c>
      <c r="Q196" s="101">
        <v>0</v>
      </c>
      <c r="R196" s="101">
        <v>1059</v>
      </c>
    </row>
    <row r="197">
      <c r="L197" s="98" t="s">
        <v>108365</v>
      </c>
      <c r="M197" s="98" t="s">
        <v>108366</v>
      </c>
      <c r="N197" s="98" t="s">
        <v>108367</v>
      </c>
      <c r="O197" s="101">
        <v>925</v>
      </c>
      <c r="P197" s="101">
        <v>925</v>
      </c>
    </row>
    <row r="198">
      <c r="L198" s="98" t="s">
        <v>108368</v>
      </c>
      <c r="M198" s="98" t="s">
        <v>108369</v>
      </c>
      <c r="N198" s="98" t="s">
        <v>108370</v>
      </c>
      <c r="O198" s="101">
        <v>-960</v>
      </c>
      <c r="P198" s="101">
        <v>0</v>
      </c>
    </row>
    <row r="199">
      <c r="K199" s="96" t="s">
        <v>108371</v>
      </c>
      <c r="O199" s="85">
        <f>SUM(O196:O198)</f>
      </c>
      <c r="P199" s="85">
        <f>SUM(P196:P198)</f>
      </c>
    </row>
    <row r="200">
      <c r="A200" s="98" t="s">
        <v>108372</v>
      </c>
      <c r="B200" s="98" t="s">
        <v>108373</v>
      </c>
      <c r="C200" s="100">
        <v>728</v>
      </c>
      <c r="D200" s="98" t="s">
        <v>108374</v>
      </c>
      <c r="E200" s="98" t="s">
        <v>108375</v>
      </c>
      <c r="F200" s="104">
        <v>44659</v>
      </c>
      <c r="G200" s="104">
        <v>45748</v>
      </c>
      <c r="H200" s="104">
        <v>46081</v>
      </c>
      <c r="J200" s="101">
        <v>1130</v>
      </c>
      <c r="K200" s="98" t="s">
        <v>108376</v>
      </c>
      <c r="L200" s="98" t="s">
        <v>108377</v>
      </c>
      <c r="M200" s="98" t="s">
        <v>108378</v>
      </c>
      <c r="N200" s="98" t="s">
        <v>108379</v>
      </c>
      <c r="O200" s="101">
        <v>35</v>
      </c>
      <c r="P200" s="101">
        <v>35</v>
      </c>
      <c r="Q200" s="101">
        <v>0</v>
      </c>
      <c r="R200" s="101">
        <v>99</v>
      </c>
    </row>
    <row r="201">
      <c r="L201" s="98" t="s">
        <v>108380</v>
      </c>
      <c r="M201" s="98" t="s">
        <v>108381</v>
      </c>
      <c r="N201" s="98" t="s">
        <v>108382</v>
      </c>
      <c r="O201" s="101">
        <v>925</v>
      </c>
      <c r="P201" s="101">
        <v>925</v>
      </c>
    </row>
    <row r="202">
      <c r="K202" s="96" t="s">
        <v>108383</v>
      </c>
      <c r="O202" s="85">
        <f>SUM(O200:O201)</f>
      </c>
      <c r="P202" s="85">
        <f>SUM(P200:P201)</f>
      </c>
    </row>
    <row r="203">
      <c r="A203" s="98" t="s">
        <v>108384</v>
      </c>
      <c r="B203" s="98" t="s">
        <v>108385</v>
      </c>
      <c r="C203" s="100">
        <v>728</v>
      </c>
      <c r="D203" s="98" t="s">
        <v>108386</v>
      </c>
      <c r="E203" s="98" t="s">
        <v>108387</v>
      </c>
      <c r="F203" s="104">
        <v>45566</v>
      </c>
      <c r="G203" s="104">
        <v>45566</v>
      </c>
      <c r="H203" s="104">
        <v>45930</v>
      </c>
      <c r="J203" s="101">
        <v>945</v>
      </c>
      <c r="K203" s="98" t="s">
        <v>108388</v>
      </c>
      <c r="L203" s="98" t="s">
        <v>108389</v>
      </c>
      <c r="M203" s="98" t="s">
        <v>108390</v>
      </c>
      <c r="N203" s="98" t="s">
        <v>108391</v>
      </c>
      <c r="O203" s="101">
        <v>945</v>
      </c>
      <c r="P203" s="101">
        <v>945</v>
      </c>
      <c r="Q203" s="101">
        <v>0</v>
      </c>
      <c r="R203" s="101">
        <v>945</v>
      </c>
    </row>
    <row r="204">
      <c r="K204" s="96" t="s">
        <v>108392</v>
      </c>
      <c r="O204" s="85">
        <f>SUM(O203:O203)</f>
      </c>
      <c r="P204" s="85">
        <f>SUM(P203:P203)</f>
      </c>
    </row>
    <row r="205">
      <c r="A205" s="98" t="s">
        <v>108393</v>
      </c>
      <c r="B205" s="98" t="s">
        <v>108394</v>
      </c>
      <c r="C205" s="100">
        <v>728</v>
      </c>
      <c r="D205" s="98" t="s">
        <v>108395</v>
      </c>
      <c r="E205" s="98" t="s">
        <v>108396</v>
      </c>
      <c r="F205" s="104">
        <v>45488</v>
      </c>
      <c r="G205" s="104">
        <v>45488</v>
      </c>
      <c r="H205" s="104">
        <v>45869</v>
      </c>
      <c r="J205" s="101">
        <v>945</v>
      </c>
      <c r="K205" s="98" t="s">
        <v>108397</v>
      </c>
      <c r="L205" s="98" t="s">
        <v>108398</v>
      </c>
      <c r="M205" s="98" t="s">
        <v>108399</v>
      </c>
      <c r="N205" s="98" t="s">
        <v>108400</v>
      </c>
      <c r="O205" s="101">
        <v>945</v>
      </c>
      <c r="P205" s="101">
        <v>945</v>
      </c>
      <c r="Q205" s="101">
        <v>0</v>
      </c>
      <c r="R205" s="101">
        <v>945</v>
      </c>
    </row>
    <row r="206">
      <c r="L206" s="98" t="s">
        <v>108401</v>
      </c>
      <c r="M206" s="98" t="s">
        <v>108402</v>
      </c>
      <c r="N206" s="98" t="s">
        <v>108403</v>
      </c>
      <c r="O206" s="101">
        <v>25</v>
      </c>
      <c r="P206" s="101">
        <v>0</v>
      </c>
    </row>
    <row r="207">
      <c r="K207" s="96" t="s">
        <v>108404</v>
      </c>
      <c r="O207" s="85">
        <f>SUM(O205:O206)</f>
      </c>
      <c r="P207" s="85">
        <f>SUM(P205:P206)</f>
      </c>
    </row>
    <row r="208">
      <c r="A208" s="98" t="s">
        <v>108405</v>
      </c>
      <c r="B208" s="98" t="s">
        <v>108406</v>
      </c>
      <c r="C208" s="100">
        <v>728</v>
      </c>
      <c r="D208" s="98" t="s">
        <v>108407</v>
      </c>
      <c r="E208" s="98" t="s">
        <v>108408</v>
      </c>
      <c r="F208" s="104">
        <v>44602</v>
      </c>
      <c r="G208" s="104">
        <v>45717</v>
      </c>
      <c r="H208" s="104">
        <v>46081</v>
      </c>
      <c r="J208" s="101">
        <v>1135</v>
      </c>
      <c r="K208" s="98" t="s">
        <v>108409</v>
      </c>
      <c r="L208" s="98" t="s">
        <v>108410</v>
      </c>
      <c r="M208" s="98" t="s">
        <v>108411</v>
      </c>
      <c r="N208" s="98" t="s">
        <v>108412</v>
      </c>
      <c r="O208" s="101">
        <v>40</v>
      </c>
      <c r="P208" s="101">
        <v>40</v>
      </c>
      <c r="Q208" s="101">
        <v>0</v>
      </c>
      <c r="R208" s="101">
        <v>99</v>
      </c>
    </row>
    <row r="209">
      <c r="L209" s="98" t="s">
        <v>108413</v>
      </c>
      <c r="M209" s="98" t="s">
        <v>108414</v>
      </c>
      <c r="N209" s="98" t="s">
        <v>108415</v>
      </c>
      <c r="O209" s="101">
        <v>945</v>
      </c>
      <c r="P209" s="101">
        <v>945</v>
      </c>
    </row>
    <row r="210">
      <c r="L210" s="98" t="s">
        <v>108416</v>
      </c>
      <c r="M210" s="98" t="s">
        <v>108417</v>
      </c>
      <c r="N210" s="98" t="s">
        <v>108418</v>
      </c>
      <c r="O210" s="101">
        <v>-30</v>
      </c>
      <c r="P210" s="101">
        <v>-30</v>
      </c>
    </row>
    <row r="211">
      <c r="K211" s="96" t="s">
        <v>108419</v>
      </c>
      <c r="O211" s="85">
        <f>SUM(O208:O210)</f>
      </c>
      <c r="P211" s="85">
        <f>SUM(P208:P210)</f>
      </c>
    </row>
    <row r="212">
      <c r="A212" s="98" t="s">
        <v>108420</v>
      </c>
      <c r="B212" s="98" t="s">
        <v>108421</v>
      </c>
      <c r="C212" s="100">
        <v>728</v>
      </c>
      <c r="D212" s="98" t="s">
        <v>108422</v>
      </c>
      <c r="E212" s="98" t="s">
        <v>108423</v>
      </c>
      <c r="F212" s="104">
        <v>44421</v>
      </c>
      <c r="G212" s="104">
        <v>45536</v>
      </c>
      <c r="H212" s="104">
        <v>45900</v>
      </c>
      <c r="J212" s="101">
        <v>1095</v>
      </c>
      <c r="K212" s="98" t="s">
        <v>108424</v>
      </c>
      <c r="L212" s="98" t="s">
        <v>108425</v>
      </c>
      <c r="M212" s="98" t="s">
        <v>108426</v>
      </c>
      <c r="N212" s="98" t="s">
        <v>108427</v>
      </c>
      <c r="O212" s="101">
        <v>985</v>
      </c>
      <c r="P212" s="101">
        <v>985</v>
      </c>
      <c r="Q212" s="101">
        <v>0</v>
      </c>
      <c r="R212" s="101">
        <v>929</v>
      </c>
    </row>
    <row r="213">
      <c r="K213" s="96" t="s">
        <v>108428</v>
      </c>
      <c r="O213" s="85">
        <f>SUM(O212:O212)</f>
      </c>
      <c r="P213" s="85">
        <f>SUM(P212:P212)</f>
      </c>
    </row>
    <row r="214">
      <c r="A214" s="98" t="s">
        <v>108429</v>
      </c>
      <c r="B214" s="98" t="s">
        <v>108430</v>
      </c>
      <c r="C214" s="100">
        <v>728</v>
      </c>
      <c r="D214" s="98" t="s">
        <v>108431</v>
      </c>
      <c r="E214" s="98" t="s">
        <v>108432</v>
      </c>
      <c r="F214" s="104">
        <v>45512</v>
      </c>
      <c r="G214" s="104">
        <v>45512</v>
      </c>
      <c r="H214" s="104">
        <v>45900</v>
      </c>
      <c r="J214" s="101">
        <v>945</v>
      </c>
      <c r="K214" s="98" t="s">
        <v>108433</v>
      </c>
      <c r="L214" s="98" t="s">
        <v>108434</v>
      </c>
      <c r="M214" s="98" t="s">
        <v>108435</v>
      </c>
      <c r="N214" s="98" t="s">
        <v>108436</v>
      </c>
      <c r="O214" s="101">
        <v>945</v>
      </c>
      <c r="P214" s="101">
        <v>945</v>
      </c>
      <c r="Q214" s="101">
        <v>0</v>
      </c>
      <c r="R214" s="101">
        <v>945</v>
      </c>
    </row>
    <row r="215">
      <c r="L215" s="98" t="s">
        <v>108437</v>
      </c>
      <c r="M215" s="98" t="s">
        <v>108438</v>
      </c>
      <c r="N215" s="98" t="s">
        <v>108439</v>
      </c>
      <c r="O215" s="101">
        <v>25</v>
      </c>
      <c r="P215" s="101">
        <v>0</v>
      </c>
    </row>
    <row r="216">
      <c r="K216" s="96" t="s">
        <v>108440</v>
      </c>
      <c r="O216" s="85">
        <f>SUM(O214:O215)</f>
      </c>
      <c r="P216" s="85">
        <f>SUM(P214:P215)</f>
      </c>
    </row>
    <row r="217">
      <c r="A217" s="98" t="s">
        <v>108441</v>
      </c>
      <c r="B217" s="98" t="s">
        <v>108442</v>
      </c>
      <c r="C217" s="100">
        <v>728</v>
      </c>
      <c r="D217" s="98" t="s">
        <v>108443</v>
      </c>
      <c r="E217" s="98" t="s">
        <v>108444</v>
      </c>
      <c r="F217" s="104">
        <v>43476</v>
      </c>
      <c r="G217" s="104">
        <v>45748</v>
      </c>
      <c r="H217" s="104">
        <v>46112</v>
      </c>
      <c r="J217" s="101">
        <v>1095</v>
      </c>
      <c r="K217" s="98" t="s">
        <v>108445</v>
      </c>
      <c r="L217" s="98" t="s">
        <v>108446</v>
      </c>
      <c r="M217" s="98" t="s">
        <v>108447</v>
      </c>
      <c r="N217" s="98" t="s">
        <v>108448</v>
      </c>
      <c r="O217" s="101">
        <v>925</v>
      </c>
      <c r="P217" s="101">
        <v>925</v>
      </c>
      <c r="Q217" s="101">
        <v>1103.4200000000001</v>
      </c>
      <c r="R217" s="101">
        <v>100</v>
      </c>
    </row>
    <row r="218">
      <c r="L218" s="98" t="s">
        <v>108449</v>
      </c>
      <c r="M218" s="98" t="s">
        <v>108450</v>
      </c>
      <c r="N218" s="98" t="s">
        <v>108451</v>
      </c>
      <c r="O218" s="101">
        <v>50</v>
      </c>
      <c r="P218" s="101">
        <v>0</v>
      </c>
    </row>
    <row r="219">
      <c r="L219" s="98" t="s">
        <v>108452</v>
      </c>
      <c r="M219" s="98" t="s">
        <v>108453</v>
      </c>
      <c r="N219" s="98" t="s">
        <v>108454</v>
      </c>
      <c r="O219" s="101">
        <v>92.5</v>
      </c>
      <c r="P219" s="101">
        <v>0</v>
      </c>
    </row>
    <row r="220">
      <c r="K220" s="96" t="s">
        <v>108455</v>
      </c>
      <c r="O220" s="85">
        <f>SUM(O217:O219)</f>
      </c>
      <c r="P220" s="85">
        <f>SUM(P217:P219)</f>
      </c>
    </row>
    <row r="221">
      <c r="A221" s="98" t="s">
        <v>108456</v>
      </c>
      <c r="B221" s="98" t="s">
        <v>108457</v>
      </c>
      <c r="C221" s="100">
        <v>728</v>
      </c>
      <c r="D221" s="98" t="s">
        <v>108458</v>
      </c>
      <c r="E221" s="98" t="s">
        <v>108459</v>
      </c>
      <c r="F221" s="104">
        <v>44032</v>
      </c>
      <c r="G221" s="104">
        <v>45717</v>
      </c>
      <c r="H221" s="104">
        <v>46081</v>
      </c>
      <c r="J221" s="101">
        <v>1095</v>
      </c>
      <c r="K221" s="98" t="s">
        <v>108460</v>
      </c>
      <c r="L221" s="98" t="s">
        <v>108461</v>
      </c>
      <c r="M221" s="98" t="s">
        <v>108462</v>
      </c>
      <c r="N221" s="98" t="s">
        <v>108463</v>
      </c>
      <c r="O221" s="101">
        <v>945</v>
      </c>
      <c r="P221" s="101">
        <v>945</v>
      </c>
      <c r="Q221" s="101">
        <v>0</v>
      </c>
      <c r="R221" s="101">
        <v>1294</v>
      </c>
    </row>
    <row r="222">
      <c r="L222" s="98" t="s">
        <v>108464</v>
      </c>
      <c r="M222" s="98" t="s">
        <v>108465</v>
      </c>
      <c r="N222" s="98" t="s">
        <v>108466</v>
      </c>
      <c r="O222" s="101">
        <v>94.5</v>
      </c>
      <c r="P222" s="101">
        <v>0</v>
      </c>
    </row>
    <row r="223">
      <c r="K223" s="96" t="s">
        <v>108467</v>
      </c>
      <c r="O223" s="85">
        <f>SUM(O221:O222)</f>
      </c>
      <c r="P223" s="85">
        <f>SUM(P221:P222)</f>
      </c>
    </row>
    <row r="224">
      <c r="A224" s="98" t="s">
        <v>108468</v>
      </c>
      <c r="B224" s="98" t="s">
        <v>108469</v>
      </c>
      <c r="C224" s="100">
        <v>728</v>
      </c>
      <c r="D224" s="98" t="s">
        <v>108470</v>
      </c>
      <c r="E224" s="98" t="s">
        <v>108471</v>
      </c>
      <c r="F224" s="104">
        <v>44225</v>
      </c>
      <c r="G224" s="104">
        <v>45689</v>
      </c>
      <c r="H224" s="104">
        <v>46053</v>
      </c>
      <c r="J224" s="101">
        <v>1095</v>
      </c>
      <c r="K224" s="98" t="s">
        <v>108472</v>
      </c>
      <c r="L224" s="98" t="s">
        <v>108473</v>
      </c>
      <c r="M224" s="98" t="s">
        <v>108474</v>
      </c>
      <c r="N224" s="98" t="s">
        <v>108475</v>
      </c>
      <c r="O224" s="101">
        <v>945</v>
      </c>
      <c r="P224" s="101">
        <v>945</v>
      </c>
      <c r="Q224" s="101">
        <v>0</v>
      </c>
      <c r="R224" s="101">
        <v>299</v>
      </c>
    </row>
    <row r="225">
      <c r="L225" s="98" t="s">
        <v>108476</v>
      </c>
      <c r="M225" s="98" t="s">
        <v>108477</v>
      </c>
      <c r="N225" s="98" t="s">
        <v>108478</v>
      </c>
      <c r="O225" s="101">
        <v>-29</v>
      </c>
      <c r="P225" s="101">
        <v>-29</v>
      </c>
    </row>
    <row r="226">
      <c r="K226" s="96" t="s">
        <v>108479</v>
      </c>
      <c r="O226" s="85">
        <f>SUM(O224:O225)</f>
      </c>
      <c r="P226" s="85">
        <f>SUM(P224:P225)</f>
      </c>
    </row>
    <row r="227">
      <c r="A227" s="98" t="s">
        <v>108480</v>
      </c>
      <c r="B227" s="98" t="s">
        <v>108481</v>
      </c>
      <c r="C227" s="100">
        <v>728</v>
      </c>
      <c r="D227" s="98" t="s">
        <v>108482</v>
      </c>
      <c r="E227" s="98" t="s">
        <v>108483</v>
      </c>
      <c r="F227" s="104">
        <v>45637</v>
      </c>
      <c r="G227" s="104">
        <v>45637</v>
      </c>
      <c r="H227" s="104">
        <v>46022</v>
      </c>
      <c r="J227" s="101">
        <v>980</v>
      </c>
      <c r="K227" s="98" t="s">
        <v>108484</v>
      </c>
      <c r="L227" s="98" t="s">
        <v>108485</v>
      </c>
      <c r="M227" s="98" t="s">
        <v>108486</v>
      </c>
      <c r="N227" s="98" t="s">
        <v>108487</v>
      </c>
      <c r="O227" s="101">
        <v>35</v>
      </c>
      <c r="P227" s="101">
        <v>35</v>
      </c>
      <c r="Q227" s="101">
        <v>10</v>
      </c>
      <c r="R227" s="101">
        <v>1380</v>
      </c>
    </row>
    <row r="228">
      <c r="L228" s="98" t="s">
        <v>108488</v>
      </c>
      <c r="M228" s="98" t="s">
        <v>108489</v>
      </c>
      <c r="N228" s="98" t="s">
        <v>108490</v>
      </c>
      <c r="O228" s="101">
        <v>945</v>
      </c>
      <c r="P228" s="101">
        <v>945</v>
      </c>
    </row>
    <row r="229">
      <c r="L229" s="98" t="s">
        <v>108491</v>
      </c>
      <c r="M229" s="98" t="s">
        <v>108492</v>
      </c>
      <c r="N229" s="98" t="s">
        <v>108493</v>
      </c>
      <c r="O229" s="101">
        <v>10</v>
      </c>
      <c r="P229" s="101">
        <v>0</v>
      </c>
    </row>
    <row r="230">
      <c r="K230" s="96" t="s">
        <v>108494</v>
      </c>
      <c r="O230" s="85">
        <f>SUM(O227:O229)</f>
      </c>
      <c r="P230" s="85">
        <f>SUM(P227:P229)</f>
      </c>
    </row>
    <row r="231">
      <c r="A231" s="98" t="s">
        <v>108495</v>
      </c>
      <c r="B231" s="98" t="s">
        <v>108496</v>
      </c>
      <c r="C231" s="100">
        <v>728</v>
      </c>
      <c r="D231" s="98" t="s">
        <v>108497</v>
      </c>
      <c r="E231" s="98" t="s">
        <v>108498</v>
      </c>
      <c r="F231" s="104">
        <v>45100</v>
      </c>
      <c r="G231" s="104">
        <v>45474</v>
      </c>
      <c r="H231" s="104">
        <v>45838</v>
      </c>
      <c r="J231" s="101">
        <v>1130</v>
      </c>
      <c r="K231" s="98" t="s">
        <v>108499</v>
      </c>
      <c r="L231" s="98" t="s">
        <v>108500</v>
      </c>
      <c r="M231" s="98" t="s">
        <v>108501</v>
      </c>
      <c r="N231" s="98" t="s">
        <v>108502</v>
      </c>
      <c r="O231" s="101">
        <v>35</v>
      </c>
      <c r="P231" s="101">
        <v>35</v>
      </c>
      <c r="Q231" s="101">
        <v>0</v>
      </c>
      <c r="R231" s="101">
        <v>99</v>
      </c>
    </row>
    <row r="232">
      <c r="L232" s="98" t="s">
        <v>108503</v>
      </c>
      <c r="M232" s="98" t="s">
        <v>108504</v>
      </c>
      <c r="N232" s="98" t="s">
        <v>108505</v>
      </c>
      <c r="O232" s="101">
        <v>1095</v>
      </c>
      <c r="P232" s="101">
        <v>1095</v>
      </c>
    </row>
    <row r="233">
      <c r="K233" s="96" t="s">
        <v>108506</v>
      </c>
      <c r="O233" s="85">
        <f>SUM(O231:O232)</f>
      </c>
      <c r="P233" s="85">
        <f>SUM(P231:P232)</f>
      </c>
    </row>
    <row r="234">
      <c r="A234" s="98" t="s">
        <v>108507</v>
      </c>
      <c r="B234" s="98" t="s">
        <v>108508</v>
      </c>
      <c r="C234" s="100">
        <v>728</v>
      </c>
      <c r="D234" s="98" t="s">
        <v>108509</v>
      </c>
      <c r="E234" s="98" t="s">
        <v>108510</v>
      </c>
      <c r="F234" s="104">
        <v>43301</v>
      </c>
      <c r="G234" s="104">
        <v>45748</v>
      </c>
      <c r="H234" s="104">
        <v>46112</v>
      </c>
      <c r="J234" s="101">
        <v>1095</v>
      </c>
      <c r="K234" s="98" t="s">
        <v>108511</v>
      </c>
      <c r="L234" s="98" t="s">
        <v>108512</v>
      </c>
      <c r="M234" s="98" t="s">
        <v>108513</v>
      </c>
      <c r="N234" s="98" t="s">
        <v>108514</v>
      </c>
      <c r="O234" s="101">
        <v>925</v>
      </c>
      <c r="P234" s="101">
        <v>925</v>
      </c>
      <c r="Q234" s="101">
        <v>0</v>
      </c>
      <c r="R234" s="101">
        <v>300</v>
      </c>
    </row>
    <row r="235">
      <c r="K235" s="96" t="s">
        <v>108515</v>
      </c>
      <c r="O235" s="85">
        <f>SUM(O234:O234)</f>
      </c>
      <c r="P235" s="85">
        <f>SUM(P234:P234)</f>
      </c>
    </row>
    <row r="236">
      <c r="A236" s="98" t="s">
        <v>108516</v>
      </c>
      <c r="B236" s="98" t="s">
        <v>108517</v>
      </c>
      <c r="C236" s="100">
        <v>728</v>
      </c>
      <c r="D236" s="98" t="s">
        <v>108518</v>
      </c>
      <c r="E236" s="98" t="s">
        <v>108519</v>
      </c>
      <c r="J236" s="101">
        <v>960</v>
      </c>
      <c r="K236" s="98" t="s">
        <v>108520</v>
      </c>
      <c r="L236" s="98" t="s">
        <v>108520</v>
      </c>
      <c r="O236" s="101">
        <v>0</v>
      </c>
      <c r="P236" s="101">
        <v>0</v>
      </c>
      <c r="R236" s="101">
        <v>0</v>
      </c>
    </row>
    <row r="237">
      <c r="K237" s="96" t="s">
        <v>108521</v>
      </c>
      <c r="O237" s="85">
        <f>SUM(O236:O236)</f>
      </c>
      <c r="P237" s="85">
        <f>SUM(P236:P236)</f>
      </c>
    </row>
    <row r="238">
      <c r="A238" s="98" t="s">
        <v>108522</v>
      </c>
      <c r="B238" s="98" t="s">
        <v>108523</v>
      </c>
      <c r="C238" s="100">
        <v>728</v>
      </c>
      <c r="D238" s="98" t="s">
        <v>108524</v>
      </c>
      <c r="E238" s="98" t="s">
        <v>108525</v>
      </c>
      <c r="F238" s="104">
        <v>45471</v>
      </c>
      <c r="G238" s="104">
        <v>45471</v>
      </c>
      <c r="H238" s="104">
        <v>45930</v>
      </c>
      <c r="J238" s="101">
        <v>1090</v>
      </c>
      <c r="K238" s="98" t="s">
        <v>108526</v>
      </c>
      <c r="L238" s="98" t="s">
        <v>108527</v>
      </c>
      <c r="M238" s="98" t="s">
        <v>108528</v>
      </c>
      <c r="N238" s="98" t="s">
        <v>108529</v>
      </c>
      <c r="O238" s="101">
        <v>35</v>
      </c>
      <c r="P238" s="101">
        <v>35</v>
      </c>
      <c r="Q238" s="101">
        <v>0</v>
      </c>
      <c r="R238" s="101">
        <v>1290</v>
      </c>
    </row>
    <row r="239">
      <c r="L239" s="98" t="s">
        <v>108530</v>
      </c>
      <c r="M239" s="98" t="s">
        <v>108531</v>
      </c>
      <c r="N239" s="98" t="s">
        <v>108532</v>
      </c>
      <c r="O239" s="101">
        <v>1055</v>
      </c>
      <c r="P239" s="101">
        <v>1055</v>
      </c>
    </row>
    <row r="240">
      <c r="L240" s="98" t="s">
        <v>108533</v>
      </c>
      <c r="M240" s="98" t="s">
        <v>108534</v>
      </c>
      <c r="N240" s="98" t="s">
        <v>108535</v>
      </c>
      <c r="O240" s="101">
        <v>25</v>
      </c>
      <c r="P240" s="101">
        <v>0</v>
      </c>
    </row>
    <row r="241">
      <c r="K241" s="96" t="s">
        <v>108536</v>
      </c>
      <c r="O241" s="85">
        <f>SUM(O238:O240)</f>
      </c>
      <c r="P241" s="85">
        <f>SUM(P238:P240)</f>
      </c>
    </row>
    <row r="242">
      <c r="A242" s="98" t="s">
        <v>108537</v>
      </c>
      <c r="B242" s="98" t="s">
        <v>108538</v>
      </c>
      <c r="C242" s="100">
        <v>728</v>
      </c>
      <c r="D242" s="98" t="s">
        <v>108539</v>
      </c>
      <c r="E242" s="98" t="s">
        <v>108540</v>
      </c>
      <c r="F242" s="104">
        <v>44560</v>
      </c>
      <c r="G242" s="104">
        <v>45748</v>
      </c>
      <c r="H242" s="104">
        <v>46081</v>
      </c>
      <c r="J242" s="101">
        <v>1130</v>
      </c>
      <c r="K242" s="98" t="s">
        <v>108541</v>
      </c>
      <c r="L242" s="98" t="s">
        <v>108542</v>
      </c>
      <c r="M242" s="98" t="s">
        <v>108543</v>
      </c>
      <c r="N242" s="98" t="s">
        <v>108544</v>
      </c>
      <c r="O242" s="101">
        <v>35</v>
      </c>
      <c r="P242" s="101">
        <v>35</v>
      </c>
      <c r="Q242" s="101">
        <v>0</v>
      </c>
      <c r="R242" s="101">
        <v>964</v>
      </c>
    </row>
    <row r="243">
      <c r="L243" s="98" t="s">
        <v>108545</v>
      </c>
      <c r="M243" s="98" t="s">
        <v>108546</v>
      </c>
      <c r="N243" s="98" t="s">
        <v>108547</v>
      </c>
      <c r="O243" s="101">
        <v>925</v>
      </c>
      <c r="P243" s="101">
        <v>925</v>
      </c>
    </row>
    <row r="244">
      <c r="K244" s="96" t="s">
        <v>108548</v>
      </c>
      <c r="O244" s="85">
        <f>SUM(O242:O243)</f>
      </c>
      <c r="P244" s="85">
        <f>SUM(P242:P243)</f>
      </c>
    </row>
    <row r="245">
      <c r="A245" s="98" t="s">
        <v>108549</v>
      </c>
      <c r="B245" s="98" t="s">
        <v>108550</v>
      </c>
      <c r="C245" s="100">
        <v>728</v>
      </c>
      <c r="D245" s="98" t="s">
        <v>108551</v>
      </c>
      <c r="E245" s="98" t="s">
        <v>108552</v>
      </c>
      <c r="F245" s="104">
        <v>43497</v>
      </c>
      <c r="G245" s="104">
        <v>45689</v>
      </c>
      <c r="H245" s="104">
        <v>46053</v>
      </c>
      <c r="J245" s="101">
        <v>1095</v>
      </c>
      <c r="K245" s="98" t="s">
        <v>108553</v>
      </c>
      <c r="L245" s="98" t="s">
        <v>108554</v>
      </c>
      <c r="M245" s="98" t="s">
        <v>108555</v>
      </c>
      <c r="N245" s="98" t="s">
        <v>108556</v>
      </c>
      <c r="O245" s="101">
        <v>945</v>
      </c>
      <c r="P245" s="101">
        <v>945</v>
      </c>
      <c r="Q245" s="101">
        <v>0</v>
      </c>
      <c r="R245" s="101">
        <v>100</v>
      </c>
    </row>
    <row r="246">
      <c r="L246" s="98" t="s">
        <v>108557</v>
      </c>
      <c r="M246" s="98" t="s">
        <v>108558</v>
      </c>
      <c r="N246" s="98" t="s">
        <v>108559</v>
      </c>
      <c r="O246" s="101">
        <v>-29</v>
      </c>
      <c r="P246" s="101">
        <v>-29</v>
      </c>
    </row>
    <row r="247">
      <c r="K247" s="96" t="s">
        <v>108560</v>
      </c>
      <c r="O247" s="85">
        <f>SUM(O245:O246)</f>
      </c>
      <c r="P247" s="85">
        <f>SUM(P245:P246)</f>
      </c>
    </row>
    <row r="248">
      <c r="A248" s="98" t="s">
        <v>108561</v>
      </c>
      <c r="B248" s="98" t="s">
        <v>108562</v>
      </c>
      <c r="C248" s="100">
        <v>728</v>
      </c>
      <c r="D248" s="98" t="s">
        <v>108563</v>
      </c>
      <c r="E248" s="98" t="s">
        <v>108564</v>
      </c>
      <c r="F248" s="104">
        <v>44133</v>
      </c>
      <c r="G248" s="104">
        <v>45748</v>
      </c>
      <c r="H248" s="104">
        <v>46081</v>
      </c>
      <c r="J248" s="101">
        <v>1095</v>
      </c>
      <c r="K248" s="98" t="s">
        <v>108565</v>
      </c>
      <c r="L248" s="98" t="s">
        <v>108566</v>
      </c>
      <c r="M248" s="98" t="s">
        <v>108567</v>
      </c>
      <c r="N248" s="98" t="s">
        <v>108568</v>
      </c>
      <c r="O248" s="101">
        <v>925</v>
      </c>
      <c r="P248" s="101">
        <v>925</v>
      </c>
      <c r="Q248" s="101">
        <v>-41.18</v>
      </c>
      <c r="R248" s="101">
        <v>809</v>
      </c>
    </row>
    <row r="249">
      <c r="K249" s="96" t="s">
        <v>108569</v>
      </c>
      <c r="O249" s="85">
        <f>SUM(O248:O248)</f>
      </c>
      <c r="P249" s="85">
        <f>SUM(P248:P248)</f>
      </c>
    </row>
    <row r="250">
      <c r="A250" s="98" t="s">
        <v>108570</v>
      </c>
      <c r="B250" s="98" t="s">
        <v>108571</v>
      </c>
      <c r="C250" s="100">
        <v>728</v>
      </c>
      <c r="D250" s="98" t="s">
        <v>108572</v>
      </c>
      <c r="E250" s="98" t="s">
        <v>108573</v>
      </c>
      <c r="F250" s="104">
        <v>45020</v>
      </c>
      <c r="G250" s="104">
        <v>45413</v>
      </c>
      <c r="H250" s="104">
        <v>45777</v>
      </c>
      <c r="J250" s="101">
        <v>1095</v>
      </c>
      <c r="K250" s="98" t="s">
        <v>108574</v>
      </c>
      <c r="L250" s="98" t="s">
        <v>108575</v>
      </c>
      <c r="M250" s="98" t="s">
        <v>108576</v>
      </c>
      <c r="N250" s="98" t="s">
        <v>108577</v>
      </c>
      <c r="O250" s="101">
        <v>1095</v>
      </c>
      <c r="P250" s="101">
        <v>1095</v>
      </c>
      <c r="Q250" s="101">
        <v>0</v>
      </c>
      <c r="R250" s="101">
        <v>300</v>
      </c>
    </row>
    <row r="251">
      <c r="K251" s="96" t="s">
        <v>108578</v>
      </c>
      <c r="O251" s="85">
        <f>SUM(O250:O250)</f>
      </c>
      <c r="P251" s="85">
        <f>SUM(P250:P250)</f>
      </c>
    </row>
    <row r="252">
      <c r="A252" s="98" t="s">
        <v>108579</v>
      </c>
      <c r="B252" s="98" t="s">
        <v>108580</v>
      </c>
      <c r="C252" s="100">
        <v>728</v>
      </c>
      <c r="D252" s="98" t="s">
        <v>108581</v>
      </c>
      <c r="E252" s="98" t="s">
        <v>108582</v>
      </c>
      <c r="F252" s="104">
        <v>45422</v>
      </c>
      <c r="G252" s="104">
        <v>45422</v>
      </c>
      <c r="H252" s="104">
        <v>45808</v>
      </c>
      <c r="I252" s="104">
        <v>45808</v>
      </c>
      <c r="J252" s="101">
        <v>925</v>
      </c>
      <c r="K252" s="98" t="s">
        <v>108583</v>
      </c>
      <c r="L252" s="98" t="s">
        <v>108584</v>
      </c>
      <c r="M252" s="98" t="s">
        <v>108585</v>
      </c>
      <c r="N252" s="98" t="s">
        <v>108586</v>
      </c>
      <c r="O252" s="101">
        <v>1095</v>
      </c>
      <c r="P252" s="101">
        <v>1095</v>
      </c>
      <c r="Q252" s="101">
        <v>-2.1800000000000002</v>
      </c>
      <c r="R252" s="101">
        <v>1095</v>
      </c>
    </row>
    <row r="253">
      <c r="L253" s="98" t="s">
        <v>108587</v>
      </c>
      <c r="M253" s="98" t="s">
        <v>108588</v>
      </c>
      <c r="N253" s="98" t="s">
        <v>108589</v>
      </c>
      <c r="O253" s="101">
        <v>-33</v>
      </c>
      <c r="P253" s="101">
        <v>-33</v>
      </c>
    </row>
    <row r="254">
      <c r="K254" s="96" t="s">
        <v>108590</v>
      </c>
      <c r="O254" s="85">
        <f>SUM(O252:O253)</f>
      </c>
      <c r="P254" s="85">
        <f>SUM(P252:P253)</f>
      </c>
    </row>
    <row r="255">
      <c r="A255" s="98" t="s">
        <v>108591</v>
      </c>
      <c r="B255" s="98" t="s">
        <v>108592</v>
      </c>
      <c r="C255" s="100">
        <v>728</v>
      </c>
      <c r="D255" s="98" t="s">
        <v>108593</v>
      </c>
      <c r="E255" s="98" t="s">
        <v>108594</v>
      </c>
      <c r="J255" s="101">
        <v>925</v>
      </c>
      <c r="K255" s="98" t="s">
        <v>108595</v>
      </c>
      <c r="L255" s="98" t="s">
        <v>108595</v>
      </c>
      <c r="O255" s="101">
        <v>0</v>
      </c>
      <c r="P255" s="101">
        <v>0</v>
      </c>
      <c r="R255" s="101">
        <v>0</v>
      </c>
    </row>
    <row r="256">
      <c r="K256" s="96" t="s">
        <v>108596</v>
      </c>
      <c r="O256" s="85">
        <f>SUM(O255:O255)</f>
      </c>
      <c r="P256" s="85">
        <f>SUM(P255:P255)</f>
      </c>
    </row>
    <row r="257">
      <c r="A257" s="98" t="s">
        <v>108597</v>
      </c>
      <c r="B257" s="98" t="s">
        <v>108598</v>
      </c>
      <c r="C257" s="100">
        <v>728</v>
      </c>
      <c r="D257" s="98" t="s">
        <v>108599</v>
      </c>
      <c r="E257" s="98" t="s">
        <v>108600</v>
      </c>
      <c r="F257" s="104">
        <v>45530</v>
      </c>
      <c r="G257" s="104">
        <v>45530</v>
      </c>
      <c r="H257" s="104">
        <v>45900</v>
      </c>
      <c r="J257" s="101">
        <v>945</v>
      </c>
      <c r="K257" s="98" t="s">
        <v>108601</v>
      </c>
      <c r="L257" s="98" t="s">
        <v>108602</v>
      </c>
      <c r="M257" s="98" t="s">
        <v>108603</v>
      </c>
      <c r="N257" s="98" t="s">
        <v>108604</v>
      </c>
      <c r="O257" s="101">
        <v>945</v>
      </c>
      <c r="P257" s="101">
        <v>945</v>
      </c>
      <c r="Q257" s="101">
        <v>0</v>
      </c>
      <c r="R257" s="101">
        <v>945</v>
      </c>
    </row>
    <row r="258">
      <c r="L258" s="98" t="s">
        <v>108605</v>
      </c>
      <c r="M258" s="98" t="s">
        <v>108606</v>
      </c>
      <c r="N258" s="98" t="s">
        <v>108607</v>
      </c>
      <c r="O258" s="101">
        <v>94.5</v>
      </c>
      <c r="P258" s="101">
        <v>0</v>
      </c>
    </row>
    <row r="259">
      <c r="K259" s="96" t="s">
        <v>108608</v>
      </c>
      <c r="O259" s="85">
        <f>SUM(O257:O258)</f>
      </c>
      <c r="P259" s="85">
        <f>SUM(P257:P258)</f>
      </c>
    </row>
    <row r="260">
      <c r="A260" s="98" t="s">
        <v>108609</v>
      </c>
      <c r="B260" s="98" t="s">
        <v>108610</v>
      </c>
      <c r="C260" s="100">
        <v>728</v>
      </c>
      <c r="D260" s="98" t="s">
        <v>108611</v>
      </c>
      <c r="E260" s="98" t="s">
        <v>108612</v>
      </c>
      <c r="F260" s="104">
        <v>45469</v>
      </c>
      <c r="G260" s="104">
        <v>45469</v>
      </c>
      <c r="H260" s="104">
        <v>45930</v>
      </c>
      <c r="J260" s="101">
        <v>1055</v>
      </c>
      <c r="K260" s="98" t="s">
        <v>108613</v>
      </c>
      <c r="L260" s="98" t="s">
        <v>108614</v>
      </c>
      <c r="M260" s="98" t="s">
        <v>108615</v>
      </c>
      <c r="N260" s="98" t="s">
        <v>108616</v>
      </c>
      <c r="O260" s="101">
        <v>1055</v>
      </c>
      <c r="P260" s="101">
        <v>1055</v>
      </c>
      <c r="Q260" s="101">
        <v>0</v>
      </c>
      <c r="R260" s="101">
        <v>1055</v>
      </c>
    </row>
    <row r="261">
      <c r="K261" s="96" t="s">
        <v>108617</v>
      </c>
      <c r="O261" s="85">
        <f>SUM(O260:O260)</f>
      </c>
      <c r="P261" s="85">
        <f>SUM(P260:P260)</f>
      </c>
    </row>
    <row r="262">
      <c r="A262" s="98" t="s">
        <v>108618</v>
      </c>
      <c r="B262" s="98" t="s">
        <v>108619</v>
      </c>
      <c r="C262" s="100">
        <v>728</v>
      </c>
      <c r="D262" s="98" t="s">
        <v>108620</v>
      </c>
      <c r="E262" s="98" t="s">
        <v>108621</v>
      </c>
      <c r="F262" s="104">
        <v>45563</v>
      </c>
      <c r="G262" s="104">
        <v>45563</v>
      </c>
      <c r="H262" s="104">
        <v>45930</v>
      </c>
      <c r="J262" s="101">
        <v>945</v>
      </c>
      <c r="K262" s="98" t="s">
        <v>108622</v>
      </c>
      <c r="L262" s="98" t="s">
        <v>108623</v>
      </c>
      <c r="M262" s="98" t="s">
        <v>108624</v>
      </c>
      <c r="N262" s="98" t="s">
        <v>108625</v>
      </c>
      <c r="O262" s="101">
        <v>945</v>
      </c>
      <c r="P262" s="101">
        <v>945</v>
      </c>
      <c r="Q262" s="101">
        <v>0</v>
      </c>
      <c r="R262" s="101">
        <v>99</v>
      </c>
    </row>
    <row r="263">
      <c r="K263" s="96" t="s">
        <v>108626</v>
      </c>
      <c r="O263" s="85">
        <f>SUM(O262:O262)</f>
      </c>
      <c r="P263" s="85">
        <f>SUM(P262:P262)</f>
      </c>
    </row>
    <row r="264">
      <c r="A264" s="98" t="s">
        <v>108627</v>
      </c>
      <c r="B264" s="98" t="s">
        <v>108628</v>
      </c>
      <c r="C264" s="100">
        <v>728</v>
      </c>
      <c r="D264" s="98" t="s">
        <v>108629</v>
      </c>
      <c r="E264" s="98" t="s">
        <v>108630</v>
      </c>
      <c r="F264" s="104">
        <v>45490</v>
      </c>
      <c r="G264" s="104">
        <v>45490</v>
      </c>
      <c r="H264" s="104">
        <v>45961</v>
      </c>
      <c r="J264" s="101">
        <v>1055</v>
      </c>
      <c r="K264" s="98" t="s">
        <v>108631</v>
      </c>
      <c r="L264" s="98" t="s">
        <v>108632</v>
      </c>
      <c r="M264" s="98" t="s">
        <v>108633</v>
      </c>
      <c r="N264" s="98" t="s">
        <v>108634</v>
      </c>
      <c r="O264" s="101">
        <v>1055</v>
      </c>
      <c r="P264" s="101">
        <v>1055</v>
      </c>
      <c r="Q264" s="101">
        <v>0</v>
      </c>
      <c r="R264" s="101">
        <v>99</v>
      </c>
    </row>
    <row r="265">
      <c r="K265" s="96" t="s">
        <v>108635</v>
      </c>
      <c r="O265" s="85">
        <f>SUM(O264:O264)</f>
      </c>
      <c r="P265" s="85">
        <f>SUM(P264:P264)</f>
      </c>
    </row>
    <row r="266">
      <c r="A266" s="98" t="s">
        <v>108636</v>
      </c>
      <c r="B266" s="98" t="s">
        <v>108637</v>
      </c>
      <c r="C266" s="100">
        <v>728</v>
      </c>
      <c r="D266" s="98" t="s">
        <v>108638</v>
      </c>
      <c r="E266" s="98" t="s">
        <v>108639</v>
      </c>
      <c r="F266" s="104">
        <v>44771</v>
      </c>
      <c r="G266" s="104">
        <v>45505</v>
      </c>
      <c r="H266" s="104">
        <v>45869</v>
      </c>
      <c r="J266" s="101">
        <v>1095</v>
      </c>
      <c r="K266" s="98" t="s">
        <v>108640</v>
      </c>
      <c r="L266" s="98" t="s">
        <v>108641</v>
      </c>
      <c r="M266" s="98" t="s">
        <v>108642</v>
      </c>
      <c r="N266" s="98" t="s">
        <v>108643</v>
      </c>
      <c r="O266" s="101">
        <v>1025</v>
      </c>
      <c r="P266" s="101">
        <v>1025</v>
      </c>
      <c r="Q266" s="101">
        <v>0</v>
      </c>
      <c r="R266" s="101">
        <v>299</v>
      </c>
    </row>
    <row r="267">
      <c r="K267" s="96" t="s">
        <v>108644</v>
      </c>
      <c r="O267" s="85">
        <f>SUM(O266:O266)</f>
      </c>
      <c r="P267" s="85">
        <f>SUM(P266:P266)</f>
      </c>
    </row>
    <row r="268">
      <c r="A268" s="98" t="s">
        <v>108645</v>
      </c>
      <c r="B268" s="98" t="s">
        <v>108646</v>
      </c>
      <c r="C268" s="100">
        <v>728</v>
      </c>
      <c r="D268" s="98" t="s">
        <v>108647</v>
      </c>
      <c r="E268" s="98" t="s">
        <v>108648</v>
      </c>
      <c r="J268" s="101">
        <v>925</v>
      </c>
      <c r="K268" s="98" t="s">
        <v>108649</v>
      </c>
      <c r="L268" s="98" t="s">
        <v>108649</v>
      </c>
      <c r="O268" s="101">
        <v>0</v>
      </c>
      <c r="P268" s="101">
        <v>0</v>
      </c>
      <c r="R268" s="101">
        <v>0</v>
      </c>
    </row>
    <row r="269">
      <c r="K269" s="96" t="s">
        <v>108650</v>
      </c>
      <c r="O269" s="85">
        <f>SUM(O268:O268)</f>
      </c>
      <c r="P269" s="85">
        <f>SUM(P268:P268)</f>
      </c>
    </row>
    <row r="270">
      <c r="A270" s="98" t="s">
        <v>108651</v>
      </c>
      <c r="B270" s="98" t="s">
        <v>108652</v>
      </c>
      <c r="C270" s="100">
        <v>728</v>
      </c>
      <c r="D270" s="98" t="s">
        <v>108653</v>
      </c>
      <c r="E270" s="98" t="s">
        <v>108654</v>
      </c>
      <c r="F270" s="104">
        <v>45680</v>
      </c>
      <c r="G270" s="104">
        <v>45680</v>
      </c>
      <c r="H270" s="104">
        <v>46134</v>
      </c>
      <c r="J270" s="101">
        <v>925</v>
      </c>
      <c r="K270" s="98" t="s">
        <v>108655</v>
      </c>
      <c r="L270" s="98" t="s">
        <v>108656</v>
      </c>
      <c r="M270" s="98" t="s">
        <v>108657</v>
      </c>
      <c r="N270" s="98" t="s">
        <v>108658</v>
      </c>
      <c r="O270" s="101">
        <v>925</v>
      </c>
      <c r="P270" s="101">
        <v>925</v>
      </c>
      <c r="Q270" s="101">
        <v>0</v>
      </c>
      <c r="R270" s="101">
        <v>299</v>
      </c>
    </row>
    <row r="271">
      <c r="K271" s="96" t="s">
        <v>108659</v>
      </c>
      <c r="O271" s="85">
        <f>SUM(O270:O270)</f>
      </c>
      <c r="P271" s="85">
        <f>SUM(P270:P270)</f>
      </c>
    </row>
    <row r="272">
      <c r="A272" s="98" t="s">
        <v>108660</v>
      </c>
      <c r="B272" s="98" t="s">
        <v>108661</v>
      </c>
      <c r="C272" s="100">
        <v>728</v>
      </c>
      <c r="D272" s="98" t="s">
        <v>108662</v>
      </c>
      <c r="E272" s="98" t="s">
        <v>108663</v>
      </c>
      <c r="F272" s="104">
        <v>45600</v>
      </c>
      <c r="G272" s="104">
        <v>45600</v>
      </c>
      <c r="H272" s="104">
        <v>46081</v>
      </c>
      <c r="J272" s="101">
        <v>945</v>
      </c>
      <c r="K272" s="98" t="s">
        <v>108664</v>
      </c>
      <c r="L272" s="98" t="s">
        <v>108665</v>
      </c>
      <c r="M272" s="98" t="s">
        <v>108666</v>
      </c>
      <c r="N272" s="98" t="s">
        <v>108667</v>
      </c>
      <c r="O272" s="101">
        <v>945</v>
      </c>
      <c r="P272" s="101">
        <v>945</v>
      </c>
      <c r="Q272" s="101">
        <v>0</v>
      </c>
      <c r="R272" s="101">
        <v>99</v>
      </c>
    </row>
    <row r="273">
      <c r="K273" s="96" t="s">
        <v>108668</v>
      </c>
      <c r="O273" s="85">
        <f>SUM(O272:O272)</f>
      </c>
      <c r="P273" s="85">
        <f>SUM(P272:P272)</f>
      </c>
    </row>
    <row r="274">
      <c r="A274" s="98" t="s">
        <v>108669</v>
      </c>
      <c r="B274" s="98" t="s">
        <v>108670</v>
      </c>
      <c r="C274" s="100">
        <v>728</v>
      </c>
      <c r="D274" s="98" t="s">
        <v>108671</v>
      </c>
      <c r="E274" s="98" t="s">
        <v>108672</v>
      </c>
      <c r="F274" s="104">
        <v>45427</v>
      </c>
      <c r="G274" s="104">
        <v>45427</v>
      </c>
      <c r="H274" s="104">
        <v>45900</v>
      </c>
      <c r="J274" s="101">
        <v>1095</v>
      </c>
      <c r="K274" s="98" t="s">
        <v>108673</v>
      </c>
      <c r="L274" s="98" t="s">
        <v>108674</v>
      </c>
      <c r="M274" s="98" t="s">
        <v>108675</v>
      </c>
      <c r="N274" s="98" t="s">
        <v>108676</v>
      </c>
      <c r="O274" s="101">
        <v>40</v>
      </c>
      <c r="P274" s="101">
        <v>40</v>
      </c>
      <c r="Q274" s="101">
        <v>0</v>
      </c>
      <c r="R274" s="101">
        <v>99</v>
      </c>
    </row>
    <row r="275">
      <c r="L275" s="98" t="s">
        <v>108677</v>
      </c>
      <c r="M275" s="98" t="s">
        <v>108678</v>
      </c>
      <c r="N275" s="98" t="s">
        <v>108679</v>
      </c>
      <c r="O275" s="101">
        <v>1055</v>
      </c>
      <c r="P275" s="101">
        <v>1055</v>
      </c>
    </row>
    <row r="276">
      <c r="K276" s="96" t="s">
        <v>108680</v>
      </c>
      <c r="O276" s="85">
        <f>SUM(O274:O275)</f>
      </c>
      <c r="P276" s="85">
        <f>SUM(P274:P275)</f>
      </c>
    </row>
    <row r="277">
      <c r="A277" s="98" t="s">
        <v>108681</v>
      </c>
      <c r="B277" s="98" t="s">
        <v>108682</v>
      </c>
      <c r="C277" s="100">
        <v>728</v>
      </c>
      <c r="D277" s="98" t="s">
        <v>108683</v>
      </c>
      <c r="E277" s="98" t="s">
        <v>108684</v>
      </c>
      <c r="F277" s="104">
        <v>44722</v>
      </c>
      <c r="G277" s="104">
        <v>45474</v>
      </c>
      <c r="H277" s="104">
        <v>45777</v>
      </c>
      <c r="J277" s="101">
        <v>1095</v>
      </c>
      <c r="K277" s="98" t="s">
        <v>108685</v>
      </c>
      <c r="L277" s="98" t="s">
        <v>108686</v>
      </c>
      <c r="M277" s="98" t="s">
        <v>108687</v>
      </c>
      <c r="N277" s="98" t="s">
        <v>108688</v>
      </c>
      <c r="O277" s="101">
        <v>1035</v>
      </c>
      <c r="P277" s="101">
        <v>1035</v>
      </c>
      <c r="Q277" s="101">
        <v>0</v>
      </c>
      <c r="R277" s="101">
        <v>975</v>
      </c>
    </row>
    <row r="278">
      <c r="K278" s="96" t="s">
        <v>108689</v>
      </c>
      <c r="O278" s="85">
        <f>SUM(O277:O277)</f>
      </c>
      <c r="P278" s="85">
        <f>SUM(P277:P277)</f>
      </c>
    </row>
    <row r="279">
      <c r="A279" s="98" t="s">
        <v>108690</v>
      </c>
      <c r="B279" s="98" t="s">
        <v>108691</v>
      </c>
      <c r="C279" s="100">
        <v>728</v>
      </c>
      <c r="D279" s="98" t="s">
        <v>108692</v>
      </c>
      <c r="E279" s="98" t="s">
        <v>108693</v>
      </c>
      <c r="F279" s="104">
        <v>44378</v>
      </c>
      <c r="G279" s="104">
        <v>45474</v>
      </c>
      <c r="H279" s="104">
        <v>45838</v>
      </c>
      <c r="J279" s="101">
        <v>1095</v>
      </c>
      <c r="K279" s="98" t="s">
        <v>108694</v>
      </c>
      <c r="L279" s="98" t="s">
        <v>108695</v>
      </c>
      <c r="M279" s="98" t="s">
        <v>108696</v>
      </c>
      <c r="N279" s="98" t="s">
        <v>108697</v>
      </c>
      <c r="O279" s="101">
        <v>1035</v>
      </c>
      <c r="P279" s="101">
        <v>1035</v>
      </c>
      <c r="Q279" s="101">
        <v>0</v>
      </c>
      <c r="R279" s="101">
        <v>299</v>
      </c>
    </row>
    <row r="280">
      <c r="L280" s="98" t="s">
        <v>108698</v>
      </c>
      <c r="M280" s="98" t="s">
        <v>108699</v>
      </c>
      <c r="N280" s="98" t="s">
        <v>108700</v>
      </c>
      <c r="O280" s="101">
        <v>-32</v>
      </c>
      <c r="P280" s="101">
        <v>-32</v>
      </c>
    </row>
    <row r="281">
      <c r="L281" s="98" t="s">
        <v>108701</v>
      </c>
      <c r="M281" s="98" t="s">
        <v>108702</v>
      </c>
      <c r="N281" s="98" t="s">
        <v>108703</v>
      </c>
      <c r="O281" s="101">
        <v>25</v>
      </c>
      <c r="P281" s="101">
        <v>0</v>
      </c>
    </row>
    <row r="282">
      <c r="K282" s="96" t="s">
        <v>108704</v>
      </c>
      <c r="O282" s="85">
        <f>SUM(O279:O281)</f>
      </c>
      <c r="P282" s="85">
        <f>SUM(P279:P281)</f>
      </c>
    </row>
    <row r="283">
      <c r="A283" s="98" t="s">
        <v>108705</v>
      </c>
      <c r="B283" s="98" t="s">
        <v>108706</v>
      </c>
      <c r="C283" s="100">
        <v>728</v>
      </c>
      <c r="D283" s="98" t="s">
        <v>108707</v>
      </c>
      <c r="E283" s="98" t="s">
        <v>108708</v>
      </c>
      <c r="J283" s="101">
        <v>925</v>
      </c>
      <c r="K283" s="98" t="s">
        <v>108709</v>
      </c>
      <c r="L283" s="98" t="s">
        <v>108709</v>
      </c>
      <c r="O283" s="101">
        <v>0</v>
      </c>
      <c r="P283" s="101">
        <v>0</v>
      </c>
      <c r="R283" s="101">
        <v>0</v>
      </c>
    </row>
    <row r="284">
      <c r="K284" s="96" t="s">
        <v>108710</v>
      </c>
      <c r="O284" s="85">
        <f>SUM(O283:O283)</f>
      </c>
      <c r="P284" s="85">
        <f>SUM(P283:P283)</f>
      </c>
    </row>
    <row r="285">
      <c r="A285" s="98" t="s">
        <v>108711</v>
      </c>
      <c r="B285" s="98" t="s">
        <v>108712</v>
      </c>
      <c r="C285" s="100">
        <v>728</v>
      </c>
      <c r="D285" s="98" t="s">
        <v>108713</v>
      </c>
      <c r="E285" s="98" t="s">
        <v>108714</v>
      </c>
      <c r="F285" s="104">
        <v>41409</v>
      </c>
      <c r="G285" s="104">
        <v>44287</v>
      </c>
      <c r="J285" s="101">
        <v>1095</v>
      </c>
      <c r="K285" s="98" t="s">
        <v>108715</v>
      </c>
      <c r="L285" s="98" t="s">
        <v>108716</v>
      </c>
      <c r="M285" s="98" t="s">
        <v>108717</v>
      </c>
      <c r="N285" s="98" t="s">
        <v>108718</v>
      </c>
      <c r="O285" s="101">
        <v>610</v>
      </c>
      <c r="P285" s="101">
        <v>610</v>
      </c>
      <c r="Q285" s="101">
        <v>0</v>
      </c>
      <c r="R285" s="101">
        <v>0</v>
      </c>
    </row>
    <row r="286">
      <c r="L286" s="98" t="s">
        <v>108719</v>
      </c>
      <c r="M286" s="98" t="s">
        <v>108720</v>
      </c>
      <c r="N286" s="98" t="s">
        <v>108721</v>
      </c>
      <c r="O286" s="101">
        <v>-122</v>
      </c>
      <c r="P286" s="101">
        <v>-122</v>
      </c>
    </row>
    <row r="287">
      <c r="K287" s="96" t="s">
        <v>108722</v>
      </c>
      <c r="O287" s="85">
        <f>SUM(O285:O286)</f>
      </c>
      <c r="P287" s="85">
        <f>SUM(P285:P286)</f>
      </c>
    </row>
    <row r="288">
      <c r="A288" s="98" t="s">
        <v>108723</v>
      </c>
      <c r="B288" s="98" t="s">
        <v>108724</v>
      </c>
      <c r="C288" s="100">
        <v>728</v>
      </c>
      <c r="D288" s="98" t="s">
        <v>108725</v>
      </c>
      <c r="E288" s="98" t="s">
        <v>108726</v>
      </c>
      <c r="F288" s="104">
        <v>45413</v>
      </c>
      <c r="G288" s="104">
        <v>45413</v>
      </c>
      <c r="H288" s="104">
        <v>45869</v>
      </c>
      <c r="J288" s="101">
        <v>1090</v>
      </c>
      <c r="K288" s="98" t="s">
        <v>108727</v>
      </c>
      <c r="L288" s="98" t="s">
        <v>108728</v>
      </c>
      <c r="M288" s="98" t="s">
        <v>108729</v>
      </c>
      <c r="N288" s="98" t="s">
        <v>108730</v>
      </c>
      <c r="O288" s="101">
        <v>35</v>
      </c>
      <c r="P288" s="101">
        <v>35</v>
      </c>
      <c r="Q288" s="101">
        <v>0</v>
      </c>
      <c r="R288" s="101">
        <v>1090</v>
      </c>
    </row>
    <row r="289">
      <c r="L289" s="98" t="s">
        <v>108731</v>
      </c>
      <c r="M289" s="98" t="s">
        <v>108732</v>
      </c>
      <c r="N289" s="98" t="s">
        <v>108733</v>
      </c>
      <c r="O289" s="101">
        <v>1055</v>
      </c>
      <c r="P289" s="101">
        <v>1055</v>
      </c>
    </row>
    <row r="290">
      <c r="L290" s="98" t="s">
        <v>108734</v>
      </c>
      <c r="M290" s="98" t="s">
        <v>108735</v>
      </c>
      <c r="N290" s="98" t="s">
        <v>108736</v>
      </c>
      <c r="O290" s="101">
        <v>25</v>
      </c>
      <c r="P290" s="101">
        <v>0</v>
      </c>
    </row>
    <row r="291">
      <c r="K291" s="96" t="s">
        <v>108737</v>
      </c>
      <c r="O291" s="85">
        <f>SUM(O288:O290)</f>
      </c>
      <c r="P291" s="85">
        <f>SUM(P288:P290)</f>
      </c>
    </row>
    <row r="292">
      <c r="A292" s="98" t="s">
        <v>108738</v>
      </c>
      <c r="B292" s="98" t="s">
        <v>108739</v>
      </c>
      <c r="C292" s="100">
        <v>728</v>
      </c>
      <c r="D292" s="98" t="s">
        <v>108740</v>
      </c>
      <c r="E292" s="98" t="s">
        <v>108741</v>
      </c>
      <c r="F292" s="104">
        <v>44778</v>
      </c>
      <c r="G292" s="104">
        <v>45536</v>
      </c>
      <c r="H292" s="104">
        <v>45900</v>
      </c>
      <c r="J292" s="101">
        <v>1130</v>
      </c>
      <c r="K292" s="98" t="s">
        <v>108742</v>
      </c>
      <c r="L292" s="98" t="s">
        <v>108743</v>
      </c>
      <c r="M292" s="98" t="s">
        <v>108744</v>
      </c>
      <c r="N292" s="98" t="s">
        <v>108745</v>
      </c>
      <c r="O292" s="101">
        <v>35</v>
      </c>
      <c r="P292" s="101">
        <v>35</v>
      </c>
      <c r="Q292" s="101">
        <v>0</v>
      </c>
      <c r="R292" s="101">
        <v>99</v>
      </c>
    </row>
    <row r="293">
      <c r="L293" s="98" t="s">
        <v>108746</v>
      </c>
      <c r="M293" s="98" t="s">
        <v>108747</v>
      </c>
      <c r="N293" s="98" t="s">
        <v>108748</v>
      </c>
      <c r="O293" s="101">
        <v>985</v>
      </c>
      <c r="P293" s="101">
        <v>985</v>
      </c>
    </row>
    <row r="294">
      <c r="K294" s="96" t="s">
        <v>108749</v>
      </c>
      <c r="O294" s="85">
        <f>SUM(O292:O293)</f>
      </c>
      <c r="P294" s="85">
        <f>SUM(P292:P293)</f>
      </c>
    </row>
    <row r="295">
      <c r="A295" s="98" t="s">
        <v>108750</v>
      </c>
      <c r="B295" s="98" t="s">
        <v>108751</v>
      </c>
      <c r="C295" s="100">
        <v>728</v>
      </c>
      <c r="D295" s="98" t="s">
        <v>108752</v>
      </c>
      <c r="E295" s="98" t="s">
        <v>108753</v>
      </c>
      <c r="F295" s="104">
        <v>44904</v>
      </c>
      <c r="G295" s="104">
        <v>45658</v>
      </c>
      <c r="H295" s="104">
        <v>46022</v>
      </c>
      <c r="J295" s="101">
        <v>1130</v>
      </c>
      <c r="K295" s="98" t="s">
        <v>108754</v>
      </c>
      <c r="L295" s="98" t="s">
        <v>108755</v>
      </c>
      <c r="M295" s="98" t="s">
        <v>108756</v>
      </c>
      <c r="N295" s="98" t="s">
        <v>108757</v>
      </c>
      <c r="O295" s="101">
        <v>35</v>
      </c>
      <c r="P295" s="101">
        <v>35</v>
      </c>
      <c r="Q295" s="101">
        <v>0</v>
      </c>
      <c r="R295" s="101">
        <v>99</v>
      </c>
    </row>
    <row r="296">
      <c r="L296" s="98" t="s">
        <v>108758</v>
      </c>
      <c r="M296" s="98" t="s">
        <v>108759</v>
      </c>
      <c r="N296" s="98" t="s">
        <v>108760</v>
      </c>
      <c r="O296" s="101">
        <v>1055</v>
      </c>
      <c r="P296" s="101">
        <v>1055</v>
      </c>
    </row>
    <row r="297">
      <c r="K297" s="96" t="s">
        <v>108761</v>
      </c>
      <c r="O297" s="85">
        <f>SUM(O295:O296)</f>
      </c>
      <c r="P297" s="85">
        <f>SUM(P295:P296)</f>
      </c>
    </row>
    <row r="298">
      <c r="A298" s="98" t="s">
        <v>108762</v>
      </c>
      <c r="B298" s="98" t="s">
        <v>108763</v>
      </c>
      <c r="C298" s="100">
        <v>728</v>
      </c>
      <c r="D298" s="98" t="s">
        <v>108764</v>
      </c>
      <c r="E298" s="98" t="s">
        <v>108765</v>
      </c>
      <c r="F298" s="104">
        <v>45475</v>
      </c>
      <c r="G298" s="104">
        <v>45475</v>
      </c>
      <c r="H298" s="104">
        <v>45961</v>
      </c>
      <c r="J298" s="101">
        <v>1090</v>
      </c>
      <c r="K298" s="98" t="s">
        <v>108766</v>
      </c>
      <c r="L298" s="98" t="s">
        <v>108767</v>
      </c>
      <c r="M298" s="98" t="s">
        <v>108768</v>
      </c>
      <c r="N298" s="98" t="s">
        <v>108769</v>
      </c>
      <c r="O298" s="101">
        <v>35</v>
      </c>
      <c r="P298" s="101">
        <v>35</v>
      </c>
      <c r="Q298" s="101">
        <v>0</v>
      </c>
      <c r="R298" s="101">
        <v>1090</v>
      </c>
    </row>
    <row r="299">
      <c r="L299" s="98" t="s">
        <v>108770</v>
      </c>
      <c r="M299" s="98" t="s">
        <v>108771</v>
      </c>
      <c r="N299" s="98" t="s">
        <v>108772</v>
      </c>
      <c r="O299" s="101">
        <v>1055</v>
      </c>
      <c r="P299" s="101">
        <v>1055</v>
      </c>
    </row>
    <row r="300">
      <c r="K300" s="96" t="s">
        <v>108773</v>
      </c>
      <c r="O300" s="85">
        <f>SUM(O298:O299)</f>
      </c>
      <c r="P300" s="85">
        <f>SUM(P298:P299)</f>
      </c>
    </row>
    <row r="301">
      <c r="A301" s="98" t="s">
        <v>108774</v>
      </c>
      <c r="B301" s="98" t="s">
        <v>108775</v>
      </c>
      <c r="C301" s="100">
        <v>728</v>
      </c>
      <c r="D301" s="98" t="s">
        <v>108776</v>
      </c>
      <c r="E301" s="98" t="s">
        <v>108777</v>
      </c>
      <c r="F301" s="104">
        <v>45616</v>
      </c>
      <c r="G301" s="104">
        <v>45616</v>
      </c>
      <c r="H301" s="104">
        <v>46072</v>
      </c>
      <c r="J301" s="101">
        <v>980</v>
      </c>
      <c r="K301" s="98" t="s">
        <v>108778</v>
      </c>
      <c r="L301" s="98" t="s">
        <v>108779</v>
      </c>
      <c r="M301" s="98" t="s">
        <v>108780</v>
      </c>
      <c r="N301" s="98" t="s">
        <v>108781</v>
      </c>
      <c r="O301" s="101">
        <v>35</v>
      </c>
      <c r="P301" s="101">
        <v>35</v>
      </c>
      <c r="Q301" s="101">
        <v>0</v>
      </c>
      <c r="R301" s="101">
        <v>980</v>
      </c>
    </row>
    <row r="302">
      <c r="L302" s="98" t="s">
        <v>108782</v>
      </c>
      <c r="M302" s="98" t="s">
        <v>108783</v>
      </c>
      <c r="N302" s="98" t="s">
        <v>108784</v>
      </c>
      <c r="O302" s="101">
        <v>945</v>
      </c>
      <c r="P302" s="101">
        <v>945</v>
      </c>
    </row>
    <row r="303">
      <c r="L303" s="98" t="s">
        <v>108785</v>
      </c>
      <c r="M303" s="98" t="s">
        <v>108786</v>
      </c>
      <c r="N303" s="98" t="s">
        <v>108787</v>
      </c>
      <c r="O303" s="101">
        <v>25</v>
      </c>
      <c r="P303" s="101">
        <v>0</v>
      </c>
    </row>
    <row r="304">
      <c r="K304" s="96" t="s">
        <v>108788</v>
      </c>
      <c r="O304" s="85">
        <f>SUM(O301:O303)</f>
      </c>
      <c r="P304" s="85">
        <f>SUM(P301:P303)</f>
      </c>
    </row>
    <row r="305">
      <c r="A305" s="98" t="s">
        <v>108789</v>
      </c>
      <c r="B305" s="98" t="s">
        <v>108790</v>
      </c>
      <c r="C305" s="100">
        <v>728</v>
      </c>
      <c r="D305" s="98" t="s">
        <v>108791</v>
      </c>
      <c r="E305" s="98" t="s">
        <v>108792</v>
      </c>
      <c r="F305" s="104">
        <v>42970</v>
      </c>
      <c r="G305" s="104">
        <v>45444</v>
      </c>
      <c r="H305" s="104">
        <v>45808</v>
      </c>
      <c r="J305" s="101">
        <v>1135</v>
      </c>
      <c r="K305" s="98" t="s">
        <v>108793</v>
      </c>
      <c r="L305" s="98" t="s">
        <v>108794</v>
      </c>
      <c r="M305" s="98" t="s">
        <v>108795</v>
      </c>
      <c r="N305" s="98" t="s">
        <v>108796</v>
      </c>
      <c r="O305" s="101">
        <v>40</v>
      </c>
      <c r="P305" s="101">
        <v>40</v>
      </c>
      <c r="Q305" s="101">
        <v>-767.85000000000002</v>
      </c>
      <c r="R305" s="101">
        <v>825</v>
      </c>
    </row>
    <row r="306">
      <c r="L306" s="98" t="s">
        <v>108797</v>
      </c>
      <c r="M306" s="98" t="s">
        <v>108798</v>
      </c>
      <c r="N306" s="98" t="s">
        <v>108799</v>
      </c>
      <c r="O306" s="101">
        <v>1015</v>
      </c>
      <c r="P306" s="101">
        <v>1015</v>
      </c>
    </row>
    <row r="307">
      <c r="L307" s="98" t="s">
        <v>108800</v>
      </c>
      <c r="M307" s="98" t="s">
        <v>108801</v>
      </c>
      <c r="N307" s="98" t="s">
        <v>108802</v>
      </c>
      <c r="O307" s="101">
        <v>-32</v>
      </c>
      <c r="P307" s="101">
        <v>-32</v>
      </c>
    </row>
    <row r="308">
      <c r="L308" s="98" t="s">
        <v>108803</v>
      </c>
      <c r="M308" s="98" t="s">
        <v>108804</v>
      </c>
      <c r="N308" s="98" t="s">
        <v>108805</v>
      </c>
      <c r="O308" s="101">
        <v>25</v>
      </c>
      <c r="P308" s="101">
        <v>0</v>
      </c>
    </row>
    <row r="309">
      <c r="K309" s="96" t="s">
        <v>108806</v>
      </c>
      <c r="O309" s="85">
        <f>SUM(O305:O308)</f>
      </c>
      <c r="P309" s="85">
        <f>SUM(P305:P308)</f>
      </c>
    </row>
    <row r="310">
      <c r="A310" s="98" t="s">
        <v>108807</v>
      </c>
      <c r="B310" s="98" t="s">
        <v>108808</v>
      </c>
      <c r="C310" s="100">
        <v>728</v>
      </c>
      <c r="D310" s="98" t="s">
        <v>108809</v>
      </c>
      <c r="E310" s="98" t="s">
        <v>108810</v>
      </c>
      <c r="J310" s="101">
        <v>925</v>
      </c>
      <c r="K310" s="98" t="s">
        <v>108811</v>
      </c>
      <c r="L310" s="98" t="s">
        <v>108811</v>
      </c>
      <c r="O310" s="101">
        <v>0</v>
      </c>
      <c r="P310" s="101">
        <v>0</v>
      </c>
      <c r="R310" s="101">
        <v>0</v>
      </c>
    </row>
    <row r="311">
      <c r="K311" s="96" t="s">
        <v>108812</v>
      </c>
      <c r="O311" s="85">
        <f>SUM(O310:O310)</f>
      </c>
      <c r="P311" s="85">
        <f>SUM(P310:P310)</f>
      </c>
    </row>
    <row r="312">
      <c r="A312" s="98" t="s">
        <v>108813</v>
      </c>
      <c r="B312" s="98" t="s">
        <v>108814</v>
      </c>
      <c r="C312" s="100">
        <v>728</v>
      </c>
      <c r="D312" s="98" t="s">
        <v>108815</v>
      </c>
      <c r="E312" s="98" t="s">
        <v>108816</v>
      </c>
      <c r="F312" s="104">
        <v>45191</v>
      </c>
      <c r="G312" s="104">
        <v>45566</v>
      </c>
      <c r="H312" s="104">
        <v>45930</v>
      </c>
      <c r="J312" s="101">
        <v>1095</v>
      </c>
      <c r="K312" s="98" t="s">
        <v>108817</v>
      </c>
      <c r="L312" s="98" t="s">
        <v>108818</v>
      </c>
      <c r="M312" s="98" t="s">
        <v>108819</v>
      </c>
      <c r="N312" s="98" t="s">
        <v>108820</v>
      </c>
      <c r="O312" s="101">
        <v>1095</v>
      </c>
      <c r="P312" s="101">
        <v>1095</v>
      </c>
      <c r="Q312" s="101">
        <v>0</v>
      </c>
      <c r="R312" s="101">
        <v>1095</v>
      </c>
    </row>
    <row r="313">
      <c r="K313" s="96" t="s">
        <v>108821</v>
      </c>
      <c r="O313" s="85">
        <f>SUM(O312:O312)</f>
      </c>
      <c r="P313" s="85">
        <f>SUM(P312:P312)</f>
      </c>
    </row>
    <row r="314">
      <c r="A314" s="98" t="s">
        <v>108822</v>
      </c>
      <c r="B314" s="98" t="s">
        <v>108823</v>
      </c>
      <c r="C314" s="100">
        <v>728</v>
      </c>
      <c r="D314" s="98" t="s">
        <v>108824</v>
      </c>
      <c r="E314" s="98" t="s">
        <v>108825</v>
      </c>
      <c r="F314" s="104">
        <v>43910</v>
      </c>
      <c r="G314" s="104">
        <v>45717</v>
      </c>
      <c r="H314" s="104">
        <v>46081</v>
      </c>
      <c r="J314" s="101">
        <v>1095</v>
      </c>
      <c r="K314" s="98" t="s">
        <v>108826</v>
      </c>
      <c r="L314" s="98" t="s">
        <v>108827</v>
      </c>
      <c r="M314" s="98" t="s">
        <v>108828</v>
      </c>
      <c r="N314" s="98" t="s">
        <v>108829</v>
      </c>
      <c r="O314" s="101">
        <v>945</v>
      </c>
      <c r="P314" s="101">
        <v>945</v>
      </c>
      <c r="Q314" s="101">
        <v>0</v>
      </c>
      <c r="R314" s="101">
        <v>1269</v>
      </c>
    </row>
    <row r="315">
      <c r="K315" s="96" t="s">
        <v>108830</v>
      </c>
      <c r="O315" s="85">
        <f>SUM(O314:O314)</f>
      </c>
      <c r="P315" s="85">
        <f>SUM(P314:P314)</f>
      </c>
    </row>
    <row r="316">
      <c r="A316" s="98" t="s">
        <v>108831</v>
      </c>
      <c r="B316" s="98" t="s">
        <v>108832</v>
      </c>
      <c r="C316" s="100">
        <v>728</v>
      </c>
      <c r="D316" s="98" t="s">
        <v>108833</v>
      </c>
      <c r="E316" s="98" t="s">
        <v>108834</v>
      </c>
      <c r="F316" s="104">
        <v>44259</v>
      </c>
      <c r="G316" s="104">
        <v>45566</v>
      </c>
      <c r="H316" s="104">
        <v>45869</v>
      </c>
      <c r="J316" s="101">
        <v>1095</v>
      </c>
      <c r="K316" s="98" t="s">
        <v>108835</v>
      </c>
      <c r="L316" s="98" t="s">
        <v>108836</v>
      </c>
      <c r="M316" s="98" t="s">
        <v>108837</v>
      </c>
      <c r="N316" s="98" t="s">
        <v>108838</v>
      </c>
      <c r="O316" s="101">
        <v>980</v>
      </c>
      <c r="P316" s="101">
        <v>980</v>
      </c>
      <c r="Q316" s="101">
        <v>-0.52000000000000002</v>
      </c>
      <c r="R316" s="101">
        <v>799</v>
      </c>
    </row>
    <row r="317">
      <c r="L317" s="98" t="s">
        <v>108839</v>
      </c>
      <c r="M317" s="98" t="s">
        <v>108840</v>
      </c>
      <c r="N317" s="98" t="s">
        <v>108841</v>
      </c>
      <c r="O317" s="101">
        <v>-30</v>
      </c>
      <c r="P317" s="101">
        <v>-30</v>
      </c>
    </row>
    <row r="318">
      <c r="K318" s="96" t="s">
        <v>108842</v>
      </c>
      <c r="O318" s="85">
        <f>SUM(O316:O317)</f>
      </c>
      <c r="P318" s="85">
        <f>SUM(P316:P317)</f>
      </c>
    </row>
    <row r="319">
      <c r="A319" s="98" t="s">
        <v>108843</v>
      </c>
      <c r="B319" s="98" t="s">
        <v>108844</v>
      </c>
      <c r="C319" s="100">
        <v>728</v>
      </c>
      <c r="D319" s="98" t="s">
        <v>108845</v>
      </c>
      <c r="E319" s="98" t="s">
        <v>108846</v>
      </c>
      <c r="F319" s="104">
        <v>45565</v>
      </c>
      <c r="G319" s="104">
        <v>45565</v>
      </c>
      <c r="H319" s="104">
        <v>45930</v>
      </c>
      <c r="J319" s="101">
        <v>945</v>
      </c>
      <c r="K319" s="98" t="s">
        <v>108847</v>
      </c>
      <c r="L319" s="98" t="s">
        <v>108848</v>
      </c>
      <c r="M319" s="98" t="s">
        <v>108849</v>
      </c>
      <c r="N319" s="98" t="s">
        <v>108850</v>
      </c>
      <c r="O319" s="101">
        <v>945</v>
      </c>
      <c r="P319" s="101">
        <v>945</v>
      </c>
      <c r="Q319" s="101">
        <v>0</v>
      </c>
      <c r="R319" s="101">
        <v>99</v>
      </c>
    </row>
    <row r="320">
      <c r="L320" s="98" t="s">
        <v>108851</v>
      </c>
      <c r="M320" s="98" t="s">
        <v>108852</v>
      </c>
      <c r="N320" s="98" t="s">
        <v>108853</v>
      </c>
      <c r="O320" s="101">
        <v>25</v>
      </c>
      <c r="P320" s="101">
        <v>0</v>
      </c>
    </row>
    <row r="321">
      <c r="K321" s="96" t="s">
        <v>108854</v>
      </c>
      <c r="O321" s="85">
        <f>SUM(O319:O320)</f>
      </c>
      <c r="P321" s="85">
        <f>SUM(P319:P320)</f>
      </c>
    </row>
    <row r="322">
      <c r="A322" s="98" t="s">
        <v>108855</v>
      </c>
      <c r="B322" s="98" t="s">
        <v>108856</v>
      </c>
      <c r="C322" s="100">
        <v>728</v>
      </c>
      <c r="D322" s="98" t="s">
        <v>108857</v>
      </c>
      <c r="E322" s="98" t="s">
        <v>108858</v>
      </c>
      <c r="F322" s="104">
        <v>44176</v>
      </c>
      <c r="G322" s="104">
        <v>45748</v>
      </c>
      <c r="H322" s="104">
        <v>46112</v>
      </c>
      <c r="J322" s="101">
        <v>1095</v>
      </c>
      <c r="K322" s="98" t="s">
        <v>108859</v>
      </c>
      <c r="L322" s="98" t="s">
        <v>108860</v>
      </c>
      <c r="M322" s="98" t="s">
        <v>108861</v>
      </c>
      <c r="N322" s="98" t="s">
        <v>108862</v>
      </c>
      <c r="O322" s="101">
        <v>925</v>
      </c>
      <c r="P322" s="101">
        <v>925</v>
      </c>
      <c r="Q322" s="101">
        <v>10</v>
      </c>
      <c r="R322" s="101">
        <v>809</v>
      </c>
    </row>
    <row r="323">
      <c r="L323" s="98" t="s">
        <v>108863</v>
      </c>
      <c r="M323" s="98" t="s">
        <v>108864</v>
      </c>
      <c r="N323" s="98" t="s">
        <v>108865</v>
      </c>
      <c r="O323" s="101">
        <v>10</v>
      </c>
      <c r="P323" s="101">
        <v>0</v>
      </c>
    </row>
    <row r="324">
      <c r="K324" s="96" t="s">
        <v>108866</v>
      </c>
      <c r="O324" s="85">
        <f>SUM(O322:O323)</f>
      </c>
      <c r="P324" s="85">
        <f>SUM(P322:P323)</f>
      </c>
    </row>
    <row r="325">
      <c r="A325" s="98" t="s">
        <v>108867</v>
      </c>
      <c r="B325" s="98" t="s">
        <v>108868</v>
      </c>
      <c r="C325" s="100">
        <v>728</v>
      </c>
      <c r="D325" s="98" t="s">
        <v>108869</v>
      </c>
      <c r="E325" s="98" t="s">
        <v>108870</v>
      </c>
      <c r="F325" s="104">
        <v>44624</v>
      </c>
      <c r="G325" s="104">
        <v>45748</v>
      </c>
      <c r="H325" s="104">
        <v>46112</v>
      </c>
      <c r="J325" s="101">
        <v>1095</v>
      </c>
      <c r="K325" s="98" t="s">
        <v>108871</v>
      </c>
      <c r="L325" s="98" t="s">
        <v>108872</v>
      </c>
      <c r="M325" s="98" t="s">
        <v>108873</v>
      </c>
      <c r="N325" s="98" t="s">
        <v>108874</v>
      </c>
      <c r="O325" s="101">
        <v>950</v>
      </c>
      <c r="P325" s="101">
        <v>950</v>
      </c>
      <c r="Q325" s="101">
        <v>0</v>
      </c>
      <c r="R325" s="101">
        <v>950</v>
      </c>
    </row>
    <row r="326">
      <c r="L326" s="98" t="s">
        <v>108875</v>
      </c>
      <c r="M326" s="98" t="s">
        <v>108876</v>
      </c>
      <c r="N326" s="98" t="s">
        <v>108877</v>
      </c>
      <c r="O326" s="101">
        <v>-29</v>
      </c>
      <c r="P326" s="101">
        <v>-29</v>
      </c>
    </row>
    <row r="327">
      <c r="L327" s="98" t="s">
        <v>108878</v>
      </c>
      <c r="M327" s="98" t="s">
        <v>108879</v>
      </c>
      <c r="N327" s="98" t="s">
        <v>108880</v>
      </c>
      <c r="O327" s="101">
        <v>25</v>
      </c>
      <c r="P327" s="101">
        <v>0</v>
      </c>
    </row>
    <row r="328">
      <c r="K328" s="96" t="s">
        <v>108881</v>
      </c>
      <c r="O328" s="85">
        <f>SUM(O325:O327)</f>
      </c>
      <c r="P328" s="85">
        <f>SUM(P325:P327)</f>
      </c>
    </row>
    <row r="329">
      <c r="A329" s="98" t="s">
        <v>108882</v>
      </c>
      <c r="B329" s="98" t="s">
        <v>108883</v>
      </c>
      <c r="C329" s="100">
        <v>728</v>
      </c>
      <c r="D329" s="98" t="s">
        <v>108884</v>
      </c>
      <c r="E329" s="98" t="s">
        <v>108885</v>
      </c>
      <c r="J329" s="101">
        <v>925</v>
      </c>
      <c r="K329" s="98" t="s">
        <v>108886</v>
      </c>
      <c r="L329" s="98" t="s">
        <v>108886</v>
      </c>
      <c r="O329" s="101">
        <v>0</v>
      </c>
      <c r="P329" s="101">
        <v>0</v>
      </c>
      <c r="R329" s="101">
        <v>0</v>
      </c>
    </row>
    <row r="330">
      <c r="K330" s="96" t="s">
        <v>108887</v>
      </c>
      <c r="O330" s="85">
        <f>SUM(O329:O329)</f>
      </c>
      <c r="P330" s="85">
        <f>SUM(P329:P329)</f>
      </c>
    </row>
    <row r="331">
      <c r="A331" s="98" t="s">
        <v>108888</v>
      </c>
      <c r="B331" s="98" t="s">
        <v>108889</v>
      </c>
      <c r="C331" s="100">
        <v>728</v>
      </c>
      <c r="D331" s="98" t="s">
        <v>108890</v>
      </c>
      <c r="E331" s="98" t="s">
        <v>108891</v>
      </c>
      <c r="J331" s="101">
        <v>925</v>
      </c>
      <c r="K331" s="98" t="s">
        <v>108892</v>
      </c>
      <c r="L331" s="98" t="s">
        <v>108892</v>
      </c>
      <c r="O331" s="101">
        <v>0</v>
      </c>
      <c r="P331" s="101">
        <v>0</v>
      </c>
    </row>
    <row r="332">
      <c r="K332" s="96" t="s">
        <v>108893</v>
      </c>
      <c r="O332" s="85">
        <f>SUM(O331:O331)</f>
      </c>
      <c r="P332" s="85">
        <f>SUM(P331:P331)</f>
      </c>
    </row>
    <row r="333">
      <c r="A333" s="98" t="s">
        <v>108894</v>
      </c>
      <c r="B333" s="98" t="s">
        <v>108895</v>
      </c>
      <c r="C333" s="100">
        <v>728</v>
      </c>
      <c r="D333" s="98" t="s">
        <v>108896</v>
      </c>
      <c r="E333" s="98" t="s">
        <v>108897</v>
      </c>
      <c r="F333" s="104">
        <v>34581</v>
      </c>
      <c r="G333" s="104">
        <v>45717</v>
      </c>
      <c r="H333" s="104">
        <v>46081</v>
      </c>
      <c r="J333" s="101">
        <v>1095</v>
      </c>
      <c r="K333" s="98" t="s">
        <v>108898</v>
      </c>
      <c r="L333" s="98" t="s">
        <v>108899</v>
      </c>
      <c r="M333" s="98" t="s">
        <v>108900</v>
      </c>
      <c r="N333" s="98" t="s">
        <v>108901</v>
      </c>
      <c r="O333" s="101">
        <v>850</v>
      </c>
      <c r="P333" s="101">
        <v>850</v>
      </c>
      <c r="Q333" s="101">
        <v>0</v>
      </c>
      <c r="R333" s="101">
        <v>150</v>
      </c>
    </row>
    <row r="334">
      <c r="K334" s="96" t="s">
        <v>108902</v>
      </c>
      <c r="O334" s="85">
        <f>SUM(O333:O333)</f>
      </c>
      <c r="P334" s="85">
        <f>SUM(P333:P333)</f>
      </c>
    </row>
    <row r="335">
      <c r="A335" s="98" t="s">
        <v>108903</v>
      </c>
      <c r="B335" s="98" t="s">
        <v>108904</v>
      </c>
      <c r="C335" s="100">
        <v>728</v>
      </c>
      <c r="D335" s="98" t="s">
        <v>108905</v>
      </c>
      <c r="E335" s="98" t="s">
        <v>108906</v>
      </c>
      <c r="F335" s="104">
        <v>44562</v>
      </c>
      <c r="G335" s="104">
        <v>44927</v>
      </c>
      <c r="J335" s="101">
        <v>1095</v>
      </c>
      <c r="K335" s="98" t="s">
        <v>108907</v>
      </c>
      <c r="L335" s="98" t="s">
        <v>108908</v>
      </c>
      <c r="M335" s="98" t="s">
        <v>108909</v>
      </c>
      <c r="N335" s="98" t="s">
        <v>108910</v>
      </c>
      <c r="O335" s="101">
        <v>950</v>
      </c>
      <c r="P335" s="101">
        <v>950</v>
      </c>
      <c r="Q335" s="101">
        <v>0</v>
      </c>
      <c r="R335" s="101">
        <v>0</v>
      </c>
    </row>
    <row r="336">
      <c r="L336" s="98" t="s">
        <v>108911</v>
      </c>
      <c r="M336" s="98" t="s">
        <v>108912</v>
      </c>
      <c r="N336" s="98" t="s">
        <v>108913</v>
      </c>
      <c r="O336" s="101">
        <v>-190</v>
      </c>
      <c r="P336" s="101">
        <v>-190</v>
      </c>
    </row>
    <row r="337">
      <c r="K337" s="96" t="s">
        <v>108914</v>
      </c>
      <c r="O337" s="85">
        <f>SUM(O335:O336)</f>
      </c>
      <c r="P337" s="85">
        <f>SUM(P335:P336)</f>
      </c>
    </row>
    <row r="338">
      <c r="A338" s="98" t="s">
        <v>108915</v>
      </c>
      <c r="B338" s="98" t="s">
        <v>108916</v>
      </c>
      <c r="C338" s="100">
        <v>728</v>
      </c>
      <c r="D338" s="98" t="s">
        <v>108917</v>
      </c>
      <c r="E338" s="98" t="s">
        <v>108918</v>
      </c>
      <c r="F338" s="104">
        <v>43339</v>
      </c>
      <c r="G338" s="104">
        <v>45505</v>
      </c>
      <c r="H338" s="104">
        <v>45869</v>
      </c>
      <c r="J338" s="101">
        <v>1095</v>
      </c>
      <c r="K338" s="98" t="s">
        <v>108919</v>
      </c>
      <c r="L338" s="98" t="s">
        <v>108920</v>
      </c>
      <c r="M338" s="98" t="s">
        <v>108921</v>
      </c>
      <c r="N338" s="98" t="s">
        <v>108922</v>
      </c>
      <c r="O338" s="101">
        <v>1000</v>
      </c>
      <c r="P338" s="101">
        <v>1000</v>
      </c>
      <c r="Q338" s="101">
        <v>0</v>
      </c>
      <c r="R338" s="101">
        <v>200</v>
      </c>
    </row>
    <row r="339">
      <c r="K339" s="96" t="s">
        <v>108923</v>
      </c>
      <c r="O339" s="85">
        <f>SUM(O338:O338)</f>
      </c>
      <c r="P339" s="85">
        <f>SUM(P338:P338)</f>
      </c>
    </row>
    <row r="340">
      <c r="A340" s="98" t="s">
        <v>108924</v>
      </c>
      <c r="B340" s="98" t="s">
        <v>108925</v>
      </c>
      <c r="C340" s="100">
        <v>1036</v>
      </c>
      <c r="D340" s="98" t="s">
        <v>108926</v>
      </c>
      <c r="E340" s="98" t="s">
        <v>108927</v>
      </c>
      <c r="J340" s="101">
        <v>1375</v>
      </c>
      <c r="K340" s="98" t="s">
        <v>108928</v>
      </c>
      <c r="L340" s="98" t="s">
        <v>108928</v>
      </c>
      <c r="O340" s="101">
        <v>0</v>
      </c>
      <c r="P340" s="101">
        <v>0</v>
      </c>
      <c r="R340" s="101">
        <v>0</v>
      </c>
    </row>
    <row r="341">
      <c r="K341" s="96" t="s">
        <v>108929</v>
      </c>
      <c r="O341" s="85">
        <f>SUM(O340:O340)</f>
      </c>
      <c r="P341" s="85">
        <f>SUM(P340:P340)</f>
      </c>
    </row>
    <row r="342">
      <c r="A342" s="98" t="s">
        <v>108930</v>
      </c>
      <c r="B342" s="98" t="s">
        <v>108931</v>
      </c>
      <c r="C342" s="100">
        <v>1036</v>
      </c>
      <c r="D342" s="98" t="s">
        <v>108932</v>
      </c>
      <c r="E342" s="98" t="s">
        <v>108933</v>
      </c>
      <c r="F342" s="104">
        <v>44993</v>
      </c>
      <c r="G342" s="104">
        <v>45748</v>
      </c>
      <c r="H342" s="104">
        <v>46203</v>
      </c>
      <c r="J342" s="101">
        <v>1375</v>
      </c>
      <c r="K342" s="98" t="s">
        <v>108934</v>
      </c>
      <c r="L342" s="98" t="s">
        <v>108935</v>
      </c>
      <c r="M342" s="98" t="s">
        <v>108936</v>
      </c>
      <c r="N342" s="98" t="s">
        <v>108937</v>
      </c>
      <c r="O342" s="101">
        <v>35</v>
      </c>
      <c r="P342" s="101">
        <v>35</v>
      </c>
      <c r="Q342" s="101">
        <v>0</v>
      </c>
      <c r="R342" s="101">
        <v>99</v>
      </c>
    </row>
    <row r="343">
      <c r="L343" s="98" t="s">
        <v>108938</v>
      </c>
      <c r="M343" s="98" t="s">
        <v>108939</v>
      </c>
      <c r="N343" s="98" t="s">
        <v>108940</v>
      </c>
      <c r="O343" s="101">
        <v>1340</v>
      </c>
      <c r="P343" s="101">
        <v>1340</v>
      </c>
    </row>
    <row r="344">
      <c r="L344" s="98" t="s">
        <v>108941</v>
      </c>
      <c r="M344" s="98" t="s">
        <v>108942</v>
      </c>
      <c r="N344" s="98" t="s">
        <v>108943</v>
      </c>
      <c r="O344" s="101">
        <v>25</v>
      </c>
      <c r="P344" s="101">
        <v>0</v>
      </c>
    </row>
    <row r="345">
      <c r="K345" s="96" t="s">
        <v>108944</v>
      </c>
      <c r="O345" s="85">
        <f>SUM(O342:O344)</f>
      </c>
      <c r="P345" s="85">
        <f>SUM(P342:P344)</f>
      </c>
    </row>
    <row r="346">
      <c r="A346" s="98" t="s">
        <v>108945</v>
      </c>
      <c r="B346" s="98" t="s">
        <v>108946</v>
      </c>
      <c r="C346" s="100">
        <v>1036</v>
      </c>
      <c r="D346" s="98" t="s">
        <v>108947</v>
      </c>
      <c r="E346" s="98" t="s">
        <v>108948</v>
      </c>
      <c r="F346" s="104">
        <v>44737</v>
      </c>
      <c r="G346" s="104">
        <v>45505</v>
      </c>
      <c r="H346" s="104">
        <v>45869</v>
      </c>
      <c r="J346" s="101">
        <v>1455</v>
      </c>
      <c r="K346" s="98" t="s">
        <v>108949</v>
      </c>
      <c r="L346" s="98" t="s">
        <v>108950</v>
      </c>
      <c r="M346" s="98" t="s">
        <v>108951</v>
      </c>
      <c r="N346" s="98" t="s">
        <v>108952</v>
      </c>
      <c r="O346" s="101">
        <v>35</v>
      </c>
      <c r="P346" s="101">
        <v>115</v>
      </c>
      <c r="Q346" s="101">
        <v>0</v>
      </c>
      <c r="R346" s="101">
        <v>1280</v>
      </c>
    </row>
    <row r="347">
      <c r="L347" s="98" t="s">
        <v>108953</v>
      </c>
      <c r="M347" s="98" t="s">
        <v>108954</v>
      </c>
      <c r="N347" s="98" t="s">
        <v>108955</v>
      </c>
      <c r="O347" s="101">
        <v>80</v>
      </c>
      <c r="P347" s="101">
        <v>0</v>
      </c>
    </row>
    <row r="348">
      <c r="L348" s="98" t="s">
        <v>108956</v>
      </c>
      <c r="M348" s="98" t="s">
        <v>108957</v>
      </c>
      <c r="N348" s="98" t="s">
        <v>108958</v>
      </c>
      <c r="O348" s="101">
        <v>1300</v>
      </c>
      <c r="P348" s="101">
        <v>1300</v>
      </c>
    </row>
    <row r="349">
      <c r="K349" s="96" t="s">
        <v>108959</v>
      </c>
      <c r="O349" s="85">
        <f>SUM(O346:O348)</f>
      </c>
      <c r="P349" s="85">
        <f>SUM(P346:P348)</f>
      </c>
    </row>
    <row r="350">
      <c r="A350" s="98" t="s">
        <v>108960</v>
      </c>
      <c r="B350" s="98" t="s">
        <v>108961</v>
      </c>
      <c r="C350" s="100">
        <v>1036</v>
      </c>
      <c r="D350" s="98" t="s">
        <v>108962</v>
      </c>
      <c r="E350" s="98" t="s">
        <v>108963</v>
      </c>
      <c r="F350" s="104">
        <v>45383</v>
      </c>
      <c r="G350" s="104">
        <v>45748</v>
      </c>
      <c r="H350" s="104">
        <v>46112</v>
      </c>
      <c r="J350" s="101">
        <v>1340</v>
      </c>
      <c r="K350" s="98" t="s">
        <v>108964</v>
      </c>
      <c r="L350" s="98" t="s">
        <v>108965</v>
      </c>
      <c r="M350" s="98" t="s">
        <v>108966</v>
      </c>
      <c r="N350" s="98" t="s">
        <v>108967</v>
      </c>
      <c r="O350" s="101">
        <v>35</v>
      </c>
      <c r="P350" s="101">
        <v>35</v>
      </c>
      <c r="Q350" s="101">
        <v>25</v>
      </c>
      <c r="R350" s="101">
        <v>1375</v>
      </c>
    </row>
    <row r="351">
      <c r="L351" s="98" t="s">
        <v>108968</v>
      </c>
      <c r="M351" s="98" t="s">
        <v>108969</v>
      </c>
      <c r="N351" s="98" t="s">
        <v>108970</v>
      </c>
      <c r="O351" s="101">
        <v>1340</v>
      </c>
      <c r="P351" s="101">
        <v>1340</v>
      </c>
    </row>
    <row r="352">
      <c r="L352" s="98" t="s">
        <v>108971</v>
      </c>
      <c r="M352" s="98" t="s">
        <v>108972</v>
      </c>
      <c r="N352" s="98" t="s">
        <v>108973</v>
      </c>
      <c r="O352" s="101">
        <v>-42</v>
      </c>
      <c r="P352" s="101">
        <v>-42</v>
      </c>
    </row>
    <row r="353">
      <c r="L353" s="98" t="s">
        <v>108974</v>
      </c>
      <c r="M353" s="98" t="s">
        <v>108975</v>
      </c>
      <c r="N353" s="98" t="s">
        <v>108976</v>
      </c>
      <c r="O353" s="101">
        <v>25</v>
      </c>
      <c r="P353" s="101">
        <v>0</v>
      </c>
    </row>
    <row r="354">
      <c r="L354" s="98" t="s">
        <v>108977</v>
      </c>
      <c r="M354" s="98" t="s">
        <v>108978</v>
      </c>
      <c r="N354" s="98" t="s">
        <v>108979</v>
      </c>
      <c r="O354" s="101">
        <v>25</v>
      </c>
      <c r="P354" s="101">
        <v>0</v>
      </c>
    </row>
    <row r="355">
      <c r="L355" s="98" t="s">
        <v>108980</v>
      </c>
      <c r="M355" s="98" t="s">
        <v>108981</v>
      </c>
      <c r="N355" s="98" t="s">
        <v>108982</v>
      </c>
      <c r="O355" s="101">
        <v>-25</v>
      </c>
      <c r="P355" s="101">
        <v>0</v>
      </c>
    </row>
    <row r="356">
      <c r="K356" s="96" t="s">
        <v>108983</v>
      </c>
      <c r="O356" s="85">
        <f>SUM(O350:O355)</f>
      </c>
      <c r="P356" s="85">
        <f>SUM(P350:P355)</f>
      </c>
    </row>
    <row r="357">
      <c r="A357" s="98" t="s">
        <v>108984</v>
      </c>
      <c r="B357" s="98" t="s">
        <v>108985</v>
      </c>
      <c r="C357" s="100">
        <v>1204</v>
      </c>
      <c r="D357" s="98" t="s">
        <v>108986</v>
      </c>
      <c r="E357" s="98" t="s">
        <v>108987</v>
      </c>
      <c r="F357" s="104">
        <v>45726</v>
      </c>
      <c r="G357" s="104">
        <v>45726</v>
      </c>
      <c r="H357" s="104">
        <v>46182</v>
      </c>
      <c r="J357" s="101">
        <v>1325</v>
      </c>
      <c r="K357" s="98" t="s">
        <v>108988</v>
      </c>
      <c r="L357" s="98" t="s">
        <v>108989</v>
      </c>
      <c r="M357" s="98" t="s">
        <v>108990</v>
      </c>
      <c r="N357" s="98" t="s">
        <v>108991</v>
      </c>
      <c r="O357" s="101">
        <v>1325</v>
      </c>
      <c r="P357" s="101">
        <v>1325</v>
      </c>
      <c r="Q357" s="101">
        <v>-1325</v>
      </c>
      <c r="R357" s="101">
        <v>599</v>
      </c>
    </row>
    <row r="358">
      <c r="L358" s="98" t="s">
        <v>108992</v>
      </c>
      <c r="M358" s="98" t="s">
        <v>108993</v>
      </c>
      <c r="N358" s="98" t="s">
        <v>108994</v>
      </c>
      <c r="O358" s="101">
        <v>-1325</v>
      </c>
      <c r="P358" s="101">
        <v>0</v>
      </c>
    </row>
    <row r="359">
      <c r="K359" s="96" t="s">
        <v>108995</v>
      </c>
      <c r="O359" s="85">
        <f>SUM(O357:O358)</f>
      </c>
      <c r="P359" s="85">
        <f>SUM(P357:P358)</f>
      </c>
    </row>
    <row r="360">
      <c r="A360" s="98" t="s">
        <v>108996</v>
      </c>
      <c r="B360" s="98" t="s">
        <v>108997</v>
      </c>
      <c r="C360" s="100">
        <v>1204</v>
      </c>
      <c r="D360" s="98" t="s">
        <v>108998</v>
      </c>
      <c r="E360" s="98" t="s">
        <v>108999</v>
      </c>
      <c r="F360" s="104">
        <v>45535</v>
      </c>
      <c r="G360" s="104">
        <v>45535</v>
      </c>
      <c r="H360" s="104">
        <v>45900</v>
      </c>
      <c r="J360" s="101">
        <v>1395</v>
      </c>
      <c r="K360" s="98" t="s">
        <v>109000</v>
      </c>
      <c r="L360" s="98" t="s">
        <v>109001</v>
      </c>
      <c r="M360" s="98" t="s">
        <v>109002</v>
      </c>
      <c r="N360" s="98" t="s">
        <v>109003</v>
      </c>
      <c r="O360" s="101">
        <v>1395</v>
      </c>
      <c r="P360" s="101">
        <v>1395</v>
      </c>
      <c r="Q360" s="101">
        <v>0</v>
      </c>
      <c r="R360" s="101">
        <v>99</v>
      </c>
    </row>
    <row r="361">
      <c r="K361" s="96" t="s">
        <v>109004</v>
      </c>
      <c r="O361" s="85">
        <f>SUM(O360:O360)</f>
      </c>
      <c r="P361" s="85">
        <f>SUM(P360:P360)</f>
      </c>
    </row>
    <row r="362">
      <c r="A362" s="98" t="s">
        <v>109005</v>
      </c>
      <c r="B362" s="98" t="s">
        <v>109006</v>
      </c>
      <c r="C362" s="100">
        <v>1204</v>
      </c>
      <c r="D362" s="98" t="s">
        <v>109007</v>
      </c>
      <c r="E362" s="98" t="s">
        <v>109008</v>
      </c>
      <c r="F362" s="104">
        <v>45702</v>
      </c>
      <c r="G362" s="104">
        <v>45702</v>
      </c>
      <c r="H362" s="104">
        <v>46066</v>
      </c>
      <c r="J362" s="101">
        <v>1455</v>
      </c>
      <c r="K362" s="98" t="s">
        <v>109009</v>
      </c>
      <c r="L362" s="98" t="s">
        <v>109010</v>
      </c>
      <c r="M362" s="98" t="s">
        <v>109011</v>
      </c>
      <c r="N362" s="98" t="s">
        <v>109012</v>
      </c>
      <c r="O362" s="101">
        <v>80</v>
      </c>
      <c r="P362" s="101">
        <v>80</v>
      </c>
      <c r="Q362" s="101">
        <v>0</v>
      </c>
      <c r="R362" s="101">
        <v>99</v>
      </c>
    </row>
    <row r="363">
      <c r="L363" s="98" t="s">
        <v>109013</v>
      </c>
      <c r="M363" s="98" t="s">
        <v>109014</v>
      </c>
      <c r="N363" s="98" t="s">
        <v>109015</v>
      </c>
      <c r="O363" s="101">
        <v>1375</v>
      </c>
      <c r="P363" s="101">
        <v>1375</v>
      </c>
    </row>
    <row r="364">
      <c r="K364" s="96" t="s">
        <v>109016</v>
      </c>
      <c r="O364" s="85">
        <f>SUM(O362:O363)</f>
      </c>
      <c r="P364" s="85">
        <f>SUM(P362:P363)</f>
      </c>
    </row>
    <row r="365">
      <c r="A365" s="98" t="s">
        <v>109017</v>
      </c>
      <c r="B365" s="98" t="s">
        <v>109018</v>
      </c>
      <c r="C365" s="100">
        <v>1204</v>
      </c>
      <c r="D365" s="98" t="s">
        <v>109019</v>
      </c>
      <c r="E365" s="98" t="s">
        <v>109020</v>
      </c>
      <c r="F365" s="104">
        <v>44540</v>
      </c>
      <c r="G365" s="104">
        <v>45658</v>
      </c>
      <c r="H365" s="104">
        <v>46022</v>
      </c>
      <c r="J365" s="101">
        <v>1495</v>
      </c>
      <c r="K365" s="98" t="s">
        <v>109021</v>
      </c>
      <c r="L365" s="98" t="s">
        <v>109022</v>
      </c>
      <c r="M365" s="98" t="s">
        <v>109023</v>
      </c>
      <c r="N365" s="98" t="s">
        <v>109024</v>
      </c>
      <c r="O365" s="101">
        <v>1205</v>
      </c>
      <c r="P365" s="101">
        <v>1205</v>
      </c>
      <c r="Q365" s="101">
        <v>0</v>
      </c>
      <c r="R365" s="101">
        <v>99</v>
      </c>
    </row>
    <row r="366">
      <c r="L366" s="98" t="s">
        <v>109025</v>
      </c>
      <c r="M366" s="98" t="s">
        <v>109026</v>
      </c>
      <c r="N366" s="98" t="s">
        <v>109027</v>
      </c>
      <c r="O366" s="101">
        <v>-37</v>
      </c>
      <c r="P366" s="101">
        <v>-37</v>
      </c>
    </row>
    <row r="367">
      <c r="K367" s="96" t="s">
        <v>109028</v>
      </c>
      <c r="O367" s="85">
        <f>SUM(O365:O366)</f>
      </c>
      <c r="P367" s="85">
        <f>SUM(P365:P366)</f>
      </c>
    </row>
    <row r="368">
      <c r="A368" s="98" t="s">
        <v>109029</v>
      </c>
      <c r="B368" s="98" t="s">
        <v>109030</v>
      </c>
      <c r="C368" s="100">
        <v>1204</v>
      </c>
      <c r="D368" s="98" t="s">
        <v>109031</v>
      </c>
      <c r="E368" s="98" t="s">
        <v>109032</v>
      </c>
      <c r="F368" s="104">
        <v>45562</v>
      </c>
      <c r="G368" s="104">
        <v>45562</v>
      </c>
      <c r="H368" s="104">
        <v>45930</v>
      </c>
      <c r="J368" s="101">
        <v>1395</v>
      </c>
      <c r="K368" s="98" t="s">
        <v>109033</v>
      </c>
      <c r="L368" s="98" t="s">
        <v>109034</v>
      </c>
      <c r="M368" s="98" t="s">
        <v>109035</v>
      </c>
      <c r="N368" s="98" t="s">
        <v>109036</v>
      </c>
      <c r="O368" s="101">
        <v>1395</v>
      </c>
      <c r="P368" s="101">
        <v>1395</v>
      </c>
      <c r="Q368" s="101">
        <v>0</v>
      </c>
      <c r="R368" s="101">
        <v>1395</v>
      </c>
    </row>
    <row r="369">
      <c r="K369" s="96" t="s">
        <v>109037</v>
      </c>
      <c r="O369" s="85">
        <f>SUM(O368:O368)</f>
      </c>
      <c r="P369" s="85">
        <f>SUM(P368:P368)</f>
      </c>
    </row>
    <row r="370">
      <c r="A370" s="98" t="s">
        <v>109038</v>
      </c>
      <c r="B370" s="98" t="s">
        <v>109039</v>
      </c>
      <c r="C370" s="100">
        <v>1204</v>
      </c>
      <c r="D370" s="98" t="s">
        <v>109040</v>
      </c>
      <c r="E370" s="98" t="s">
        <v>109041</v>
      </c>
      <c r="F370" s="104">
        <v>44329</v>
      </c>
      <c r="G370" s="104">
        <v>45748</v>
      </c>
      <c r="H370" s="104">
        <v>46203</v>
      </c>
      <c r="J370" s="101">
        <v>1375</v>
      </c>
      <c r="K370" s="98" t="s">
        <v>109042</v>
      </c>
      <c r="L370" s="98" t="s">
        <v>109043</v>
      </c>
      <c r="M370" s="98" t="s">
        <v>109044</v>
      </c>
      <c r="N370" s="98" t="s">
        <v>109045</v>
      </c>
      <c r="O370" s="101">
        <v>1336</v>
      </c>
      <c r="P370" s="101">
        <v>1336</v>
      </c>
      <c r="Q370" s="101">
        <v>0</v>
      </c>
      <c r="R370" s="101">
        <v>1100</v>
      </c>
    </row>
    <row r="371">
      <c r="K371" s="96" t="s">
        <v>109046</v>
      </c>
      <c r="O371" s="85">
        <f>SUM(O370:O370)</f>
      </c>
      <c r="P371" s="85">
        <f>SUM(P370:P370)</f>
      </c>
    </row>
    <row r="372">
      <c r="A372" s="98" t="s">
        <v>109047</v>
      </c>
      <c r="B372" s="98" t="s">
        <v>109048</v>
      </c>
      <c r="C372" s="100">
        <v>1204</v>
      </c>
      <c r="D372" s="98" t="s">
        <v>109049</v>
      </c>
      <c r="E372" s="98" t="s">
        <v>109050</v>
      </c>
      <c r="F372" s="104">
        <v>45413</v>
      </c>
      <c r="G372" s="104">
        <v>45413</v>
      </c>
      <c r="H372" s="104">
        <v>45869</v>
      </c>
      <c r="J372" s="101">
        <v>1450</v>
      </c>
      <c r="K372" s="98" t="s">
        <v>109051</v>
      </c>
      <c r="L372" s="98" t="s">
        <v>109052</v>
      </c>
      <c r="M372" s="98" t="s">
        <v>109053</v>
      </c>
      <c r="N372" s="98" t="s">
        <v>109054</v>
      </c>
      <c r="O372" s="101">
        <v>1450</v>
      </c>
      <c r="P372" s="101">
        <v>1450</v>
      </c>
      <c r="Q372" s="101">
        <v>0</v>
      </c>
      <c r="R372" s="101">
        <v>1450</v>
      </c>
    </row>
    <row r="373">
      <c r="K373" s="96" t="s">
        <v>109055</v>
      </c>
      <c r="O373" s="85">
        <f>SUM(O372:O372)</f>
      </c>
      <c r="P373" s="85">
        <f>SUM(P372:P372)</f>
      </c>
    </row>
    <row r="374">
      <c r="A374" s="98" t="s">
        <v>109056</v>
      </c>
      <c r="B374" s="98" t="s">
        <v>109057</v>
      </c>
      <c r="C374" s="100">
        <v>1204</v>
      </c>
      <c r="D374" s="98" t="s">
        <v>109058</v>
      </c>
      <c r="E374" s="98" t="s">
        <v>109059</v>
      </c>
      <c r="F374" s="104">
        <v>45194</v>
      </c>
      <c r="G374" s="104">
        <v>45566</v>
      </c>
      <c r="H374" s="104">
        <v>45930</v>
      </c>
      <c r="J374" s="101">
        <v>1495</v>
      </c>
      <c r="K374" s="98" t="s">
        <v>109060</v>
      </c>
      <c r="L374" s="98" t="s">
        <v>109061</v>
      </c>
      <c r="M374" s="98" t="s">
        <v>109062</v>
      </c>
      <c r="N374" s="98" t="s">
        <v>109063</v>
      </c>
      <c r="O374" s="101">
        <v>1495</v>
      </c>
      <c r="P374" s="101">
        <v>1495</v>
      </c>
      <c r="Q374" s="101">
        <v>0</v>
      </c>
      <c r="R374" s="101">
        <v>99</v>
      </c>
    </row>
    <row r="375">
      <c r="K375" s="96" t="s">
        <v>109064</v>
      </c>
      <c r="O375" s="85">
        <f>SUM(O374:O374)</f>
      </c>
      <c r="P375" s="85">
        <f>SUM(P374:P374)</f>
      </c>
    </row>
    <row r="376">
      <c r="A376" s="98" t="s">
        <v>109065</v>
      </c>
      <c r="B376" s="98" t="s">
        <v>109066</v>
      </c>
      <c r="C376" s="100">
        <v>1036</v>
      </c>
      <c r="D376" s="98" t="s">
        <v>109067</v>
      </c>
      <c r="E376" s="98" t="s">
        <v>109068</v>
      </c>
      <c r="F376" s="104">
        <v>43234</v>
      </c>
      <c r="G376" s="104">
        <v>45748</v>
      </c>
      <c r="H376" s="104">
        <v>46081</v>
      </c>
      <c r="J376" s="101">
        <v>1420</v>
      </c>
      <c r="K376" s="98" t="s">
        <v>109069</v>
      </c>
      <c r="L376" s="98" t="s">
        <v>109070</v>
      </c>
      <c r="M376" s="98" t="s">
        <v>109071</v>
      </c>
      <c r="N376" s="98" t="s">
        <v>109072</v>
      </c>
      <c r="O376" s="101">
        <v>80</v>
      </c>
      <c r="P376" s="101">
        <v>80</v>
      </c>
      <c r="Q376" s="101">
        <v>0</v>
      </c>
      <c r="R376" s="101">
        <v>99</v>
      </c>
    </row>
    <row r="377">
      <c r="L377" s="98" t="s">
        <v>109073</v>
      </c>
      <c r="M377" s="98" t="s">
        <v>109074</v>
      </c>
      <c r="N377" s="98" t="s">
        <v>109075</v>
      </c>
      <c r="O377" s="101">
        <v>1300</v>
      </c>
      <c r="P377" s="101">
        <v>1300</v>
      </c>
    </row>
    <row r="378">
      <c r="K378" s="96" t="s">
        <v>109076</v>
      </c>
      <c r="O378" s="85">
        <f>SUM(O376:O377)</f>
      </c>
      <c r="P378" s="85">
        <f>SUM(P376:P377)</f>
      </c>
    </row>
    <row r="379">
      <c r="A379" s="98" t="s">
        <v>109077</v>
      </c>
      <c r="B379" s="98" t="s">
        <v>109078</v>
      </c>
      <c r="C379" s="100">
        <v>1036</v>
      </c>
      <c r="D379" s="98" t="s">
        <v>109079</v>
      </c>
      <c r="E379" s="98" t="s">
        <v>109080</v>
      </c>
      <c r="F379" s="104">
        <v>44281</v>
      </c>
      <c r="G379" s="104">
        <v>45717</v>
      </c>
      <c r="H379" s="104">
        <v>46081</v>
      </c>
      <c r="J379" s="101">
        <v>1340</v>
      </c>
      <c r="K379" s="98" t="s">
        <v>109081</v>
      </c>
      <c r="L379" s="98" t="s">
        <v>109082</v>
      </c>
      <c r="M379" s="98" t="s">
        <v>109083</v>
      </c>
      <c r="N379" s="98" t="s">
        <v>109084</v>
      </c>
      <c r="O379" s="101">
        <v>1215</v>
      </c>
      <c r="P379" s="101">
        <v>1215</v>
      </c>
      <c r="Q379" s="101">
        <v>0</v>
      </c>
      <c r="R379" s="101">
        <v>575</v>
      </c>
    </row>
    <row r="380">
      <c r="L380" s="98" t="s">
        <v>109085</v>
      </c>
      <c r="M380" s="98" t="s">
        <v>109086</v>
      </c>
      <c r="N380" s="98" t="s">
        <v>109087</v>
      </c>
      <c r="O380" s="101">
        <v>-37</v>
      </c>
      <c r="P380" s="101">
        <v>-37</v>
      </c>
    </row>
    <row r="381">
      <c r="K381" s="96" t="s">
        <v>109088</v>
      </c>
      <c r="O381" s="85">
        <f>SUM(O379:O380)</f>
      </c>
      <c r="P381" s="85">
        <f>SUM(P379:P380)</f>
      </c>
    </row>
    <row r="382">
      <c r="A382" s="98" t="s">
        <v>109089</v>
      </c>
      <c r="B382" s="98" t="s">
        <v>109090</v>
      </c>
      <c r="C382" s="100">
        <v>1036</v>
      </c>
      <c r="D382" s="98" t="s">
        <v>109091</v>
      </c>
      <c r="E382" s="98" t="s">
        <v>109092</v>
      </c>
      <c r="F382" s="104">
        <v>43897</v>
      </c>
      <c r="G382" s="104">
        <v>45474</v>
      </c>
      <c r="H382" s="104">
        <v>45838</v>
      </c>
      <c r="J382" s="101">
        <v>1375</v>
      </c>
      <c r="K382" s="98" t="s">
        <v>109093</v>
      </c>
      <c r="L382" s="98" t="s">
        <v>109094</v>
      </c>
      <c r="M382" s="98" t="s">
        <v>109095</v>
      </c>
      <c r="N382" s="98" t="s">
        <v>109096</v>
      </c>
      <c r="O382" s="101">
        <v>35</v>
      </c>
      <c r="P382" s="101">
        <v>35</v>
      </c>
      <c r="Q382" s="101">
        <v>0</v>
      </c>
      <c r="R382" s="101">
        <v>99</v>
      </c>
    </row>
    <row r="383">
      <c r="L383" s="98" t="s">
        <v>109097</v>
      </c>
      <c r="M383" s="98" t="s">
        <v>109098</v>
      </c>
      <c r="N383" s="98" t="s">
        <v>109099</v>
      </c>
      <c r="O383" s="101">
        <v>1255</v>
      </c>
      <c r="P383" s="101">
        <v>1255</v>
      </c>
    </row>
    <row r="384">
      <c r="L384" s="98" t="s">
        <v>109100</v>
      </c>
      <c r="M384" s="98" t="s">
        <v>109101</v>
      </c>
      <c r="N384" s="98" t="s">
        <v>109102</v>
      </c>
      <c r="O384" s="101">
        <v>25</v>
      </c>
      <c r="P384" s="101">
        <v>0</v>
      </c>
    </row>
    <row r="385">
      <c r="K385" s="96" t="s">
        <v>109103</v>
      </c>
      <c r="O385" s="85">
        <f>SUM(O382:O384)</f>
      </c>
      <c r="P385" s="85">
        <f>SUM(P382:P384)</f>
      </c>
    </row>
    <row r="386">
      <c r="A386" s="98" t="s">
        <v>109104</v>
      </c>
      <c r="B386" s="98" t="s">
        <v>109105</v>
      </c>
      <c r="C386" s="100">
        <v>1036</v>
      </c>
      <c r="D386" s="98" t="s">
        <v>109106</v>
      </c>
      <c r="E386" s="98" t="s">
        <v>109107</v>
      </c>
      <c r="F386" s="104">
        <v>45163</v>
      </c>
      <c r="G386" s="104">
        <v>45200</v>
      </c>
      <c r="J386" s="101">
        <v>1375</v>
      </c>
      <c r="K386" s="98" t="s">
        <v>109108</v>
      </c>
      <c r="L386" s="98" t="s">
        <v>109109</v>
      </c>
      <c r="M386" s="98" t="s">
        <v>109110</v>
      </c>
      <c r="N386" s="98" t="s">
        <v>109111</v>
      </c>
      <c r="O386" s="101">
        <v>35</v>
      </c>
      <c r="P386" s="101">
        <v>35</v>
      </c>
      <c r="Q386" s="101">
        <v>-556.05999999999995</v>
      </c>
      <c r="R386" s="101">
        <v>0</v>
      </c>
    </row>
    <row r="387">
      <c r="L387" s="98" t="s">
        <v>109112</v>
      </c>
      <c r="M387" s="98" t="s">
        <v>109113</v>
      </c>
      <c r="N387" s="98" t="s">
        <v>109114</v>
      </c>
      <c r="O387" s="101">
        <v>1340</v>
      </c>
      <c r="P387" s="101">
        <v>1340</v>
      </c>
    </row>
    <row r="388">
      <c r="L388" s="98" t="s">
        <v>109115</v>
      </c>
      <c r="M388" s="98" t="s">
        <v>109116</v>
      </c>
      <c r="N388" s="98" t="s">
        <v>109117</v>
      </c>
      <c r="O388" s="101">
        <v>-275</v>
      </c>
      <c r="P388" s="101">
        <v>-275</v>
      </c>
    </row>
    <row r="389">
      <c r="K389" s="96" t="s">
        <v>109118</v>
      </c>
      <c r="O389" s="85">
        <f>SUM(O386:O388)</f>
      </c>
      <c r="P389" s="85">
        <f>SUM(P386:P388)</f>
      </c>
    </row>
    <row r="390">
      <c r="A390" s="98" t="s">
        <v>109119</v>
      </c>
      <c r="B390" s="98" t="s">
        <v>109120</v>
      </c>
      <c r="C390" s="100">
        <v>1036</v>
      </c>
      <c r="D390" s="98" t="s">
        <v>109121</v>
      </c>
      <c r="E390" s="98" t="s">
        <v>109122</v>
      </c>
      <c r="F390" s="104">
        <v>45352</v>
      </c>
      <c r="G390" s="104">
        <v>45717</v>
      </c>
      <c r="H390" s="104">
        <v>46081</v>
      </c>
      <c r="J390" s="101">
        <v>1375</v>
      </c>
      <c r="K390" s="98" t="s">
        <v>109123</v>
      </c>
      <c r="L390" s="98" t="s">
        <v>109124</v>
      </c>
      <c r="M390" s="98" t="s">
        <v>109125</v>
      </c>
      <c r="N390" s="98" t="s">
        <v>109126</v>
      </c>
      <c r="O390" s="101">
        <v>35</v>
      </c>
      <c r="P390" s="101">
        <v>35</v>
      </c>
      <c r="Q390" s="101">
        <v>0</v>
      </c>
      <c r="R390" s="101">
        <v>99</v>
      </c>
    </row>
    <row r="391">
      <c r="L391" s="98" t="s">
        <v>109127</v>
      </c>
      <c r="M391" s="98" t="s">
        <v>109128</v>
      </c>
      <c r="N391" s="98" t="s">
        <v>109129</v>
      </c>
      <c r="O391" s="101">
        <v>1340</v>
      </c>
      <c r="P391" s="101">
        <v>1340</v>
      </c>
    </row>
    <row r="392">
      <c r="K392" s="96" t="s">
        <v>109130</v>
      </c>
      <c r="O392" s="85">
        <f>SUM(O390:O391)</f>
      </c>
      <c r="P392" s="85">
        <f>SUM(P390:P391)</f>
      </c>
    </row>
    <row r="393">
      <c r="A393" s="98" t="s">
        <v>109131</v>
      </c>
      <c r="B393" s="98" t="s">
        <v>109132</v>
      </c>
      <c r="C393" s="100">
        <v>1036</v>
      </c>
      <c r="D393" s="98" t="s">
        <v>109133</v>
      </c>
      <c r="E393" s="98" t="s">
        <v>109134</v>
      </c>
      <c r="F393" s="104">
        <v>44519</v>
      </c>
      <c r="G393" s="104">
        <v>45627</v>
      </c>
      <c r="H393" s="104">
        <v>45991</v>
      </c>
      <c r="J393" s="101">
        <v>1375</v>
      </c>
      <c r="K393" s="98" t="s">
        <v>109135</v>
      </c>
      <c r="L393" s="98" t="s">
        <v>109136</v>
      </c>
      <c r="M393" s="98" t="s">
        <v>109137</v>
      </c>
      <c r="N393" s="98" t="s">
        <v>109138</v>
      </c>
      <c r="O393" s="101">
        <v>35</v>
      </c>
      <c r="P393" s="101">
        <v>35</v>
      </c>
      <c r="Q393" s="101">
        <v>0</v>
      </c>
      <c r="R393" s="101">
        <v>1150</v>
      </c>
    </row>
    <row r="394">
      <c r="L394" s="98" t="s">
        <v>109139</v>
      </c>
      <c r="M394" s="98" t="s">
        <v>109140</v>
      </c>
      <c r="N394" s="98" t="s">
        <v>109141</v>
      </c>
      <c r="O394" s="101">
        <v>1260</v>
      </c>
      <c r="P394" s="101">
        <v>1260</v>
      </c>
    </row>
    <row r="395">
      <c r="K395" s="96" t="s">
        <v>109142</v>
      </c>
      <c r="O395" s="85">
        <f>SUM(O393:O394)</f>
      </c>
      <c r="P395" s="85">
        <f>SUM(P393:P394)</f>
      </c>
    </row>
    <row r="396">
      <c r="A396" s="98" t="s">
        <v>109143</v>
      </c>
      <c r="B396" s="98" t="s">
        <v>109144</v>
      </c>
      <c r="C396" s="100">
        <v>1204</v>
      </c>
      <c r="D396" s="98" t="s">
        <v>109145</v>
      </c>
      <c r="E396" s="98" t="s">
        <v>109146</v>
      </c>
      <c r="F396" s="104">
        <v>45748</v>
      </c>
      <c r="G396" s="104">
        <v>45748</v>
      </c>
      <c r="H396" s="104">
        <v>46112</v>
      </c>
      <c r="J396" s="101">
        <v>1325</v>
      </c>
      <c r="K396" s="98" t="s">
        <v>109147</v>
      </c>
      <c r="L396" s="98" t="s">
        <v>109148</v>
      </c>
      <c r="M396" s="98" t="s">
        <v>109149</v>
      </c>
      <c r="N396" s="98" t="s">
        <v>109150</v>
      </c>
      <c r="O396" s="101">
        <v>1325</v>
      </c>
      <c r="P396" s="101">
        <v>1325</v>
      </c>
      <c r="Q396" s="101">
        <v>0</v>
      </c>
      <c r="R396" s="101">
        <v>99</v>
      </c>
    </row>
    <row r="397">
      <c r="L397" s="98" t="s">
        <v>109151</v>
      </c>
      <c r="M397" s="98" t="s">
        <v>109152</v>
      </c>
      <c r="N397" s="98" t="s">
        <v>109153</v>
      </c>
      <c r="O397" s="101">
        <v>75</v>
      </c>
      <c r="P397" s="101">
        <v>0</v>
      </c>
    </row>
    <row r="398">
      <c r="L398" s="98" t="s">
        <v>109154</v>
      </c>
      <c r="M398" s="98" t="s">
        <v>109155</v>
      </c>
      <c r="N398" s="98" t="s">
        <v>109156</v>
      </c>
      <c r="O398" s="101">
        <v>-75</v>
      </c>
      <c r="P398" s="101">
        <v>0</v>
      </c>
    </row>
    <row r="399">
      <c r="K399" s="96" t="s">
        <v>109157</v>
      </c>
      <c r="O399" s="85">
        <f>SUM(O396:O398)</f>
      </c>
      <c r="P399" s="85">
        <f>SUM(P396:P398)</f>
      </c>
    </row>
    <row r="400">
      <c r="A400" s="98" t="s">
        <v>109158</v>
      </c>
      <c r="B400" s="98" t="s">
        <v>109159</v>
      </c>
      <c r="C400" s="100">
        <v>1204</v>
      </c>
      <c r="D400" s="98" t="s">
        <v>109160</v>
      </c>
      <c r="E400" s="98" t="s">
        <v>109161</v>
      </c>
      <c r="F400" s="104">
        <v>45575</v>
      </c>
      <c r="G400" s="104">
        <v>45575</v>
      </c>
      <c r="H400" s="104">
        <v>45961</v>
      </c>
      <c r="J400" s="101">
        <v>1395</v>
      </c>
      <c r="K400" s="98" t="s">
        <v>109162</v>
      </c>
      <c r="L400" s="98" t="s">
        <v>109163</v>
      </c>
      <c r="M400" s="98" t="s">
        <v>109164</v>
      </c>
      <c r="N400" s="98" t="s">
        <v>109165</v>
      </c>
      <c r="O400" s="101">
        <v>1395</v>
      </c>
      <c r="P400" s="101">
        <v>1395</v>
      </c>
      <c r="Q400" s="101">
        <v>0</v>
      </c>
      <c r="R400" s="101">
        <v>1395</v>
      </c>
    </row>
    <row r="401">
      <c r="K401" s="96" t="s">
        <v>109166</v>
      </c>
      <c r="O401" s="85">
        <f>SUM(O400:O400)</f>
      </c>
      <c r="P401" s="85">
        <f>SUM(P400:P400)</f>
      </c>
    </row>
    <row r="402">
      <c r="A402" s="98" t="s">
        <v>109167</v>
      </c>
      <c r="B402" s="98" t="s">
        <v>109168</v>
      </c>
      <c r="C402" s="100">
        <v>1204</v>
      </c>
      <c r="D402" s="98" t="s">
        <v>109169</v>
      </c>
      <c r="E402" s="98" t="s">
        <v>109170</v>
      </c>
      <c r="F402" s="104">
        <v>44764</v>
      </c>
      <c r="G402" s="104">
        <v>45505</v>
      </c>
      <c r="H402" s="104">
        <v>45869</v>
      </c>
      <c r="J402" s="101">
        <v>1495</v>
      </c>
      <c r="K402" s="98" t="s">
        <v>109171</v>
      </c>
      <c r="L402" s="98" t="s">
        <v>109172</v>
      </c>
      <c r="M402" s="98" t="s">
        <v>109173</v>
      </c>
      <c r="N402" s="98" t="s">
        <v>109174</v>
      </c>
      <c r="O402" s="101">
        <v>1365</v>
      </c>
      <c r="P402" s="101">
        <v>1365</v>
      </c>
      <c r="Q402" s="101">
        <v>0</v>
      </c>
      <c r="R402" s="101">
        <v>375</v>
      </c>
    </row>
    <row r="403">
      <c r="K403" s="96" t="s">
        <v>109175</v>
      </c>
      <c r="O403" s="85">
        <f>SUM(O402:O402)</f>
      </c>
      <c r="P403" s="85">
        <f>SUM(P402:P402)</f>
      </c>
    </row>
    <row r="404">
      <c r="A404" s="98" t="s">
        <v>109176</v>
      </c>
      <c r="B404" s="98" t="s">
        <v>109177</v>
      </c>
      <c r="C404" s="100">
        <v>1204</v>
      </c>
      <c r="D404" s="98" t="s">
        <v>109178</v>
      </c>
      <c r="E404" s="98" t="s">
        <v>109179</v>
      </c>
      <c r="F404" s="104">
        <v>44649</v>
      </c>
      <c r="G404" s="104">
        <v>45748</v>
      </c>
      <c r="H404" s="104">
        <v>46112</v>
      </c>
      <c r="J404" s="101">
        <v>1495</v>
      </c>
      <c r="K404" s="98" t="s">
        <v>109180</v>
      </c>
      <c r="L404" s="98" t="s">
        <v>109181</v>
      </c>
      <c r="M404" s="98" t="s">
        <v>109182</v>
      </c>
      <c r="N404" s="98" t="s">
        <v>109183</v>
      </c>
      <c r="O404" s="101">
        <v>1375</v>
      </c>
      <c r="P404" s="101">
        <v>1375</v>
      </c>
      <c r="Q404" s="101">
        <v>0</v>
      </c>
      <c r="R404" s="101">
        <v>1425</v>
      </c>
    </row>
    <row r="405">
      <c r="L405" s="98" t="s">
        <v>109184</v>
      </c>
      <c r="M405" s="98" t="s">
        <v>109185</v>
      </c>
      <c r="N405" s="98" t="s">
        <v>109186</v>
      </c>
      <c r="O405" s="101">
        <v>25</v>
      </c>
      <c r="P405" s="101">
        <v>0</v>
      </c>
    </row>
    <row r="406">
      <c r="K406" s="96" t="s">
        <v>109187</v>
      </c>
      <c r="O406" s="85">
        <f>SUM(O404:O405)</f>
      </c>
      <c r="P406" s="85">
        <f>SUM(P404:P405)</f>
      </c>
    </row>
    <row r="407">
      <c r="A407" s="98" t="s">
        <v>109188</v>
      </c>
      <c r="B407" s="98" t="s">
        <v>109189</v>
      </c>
      <c r="C407" s="100">
        <v>1204</v>
      </c>
      <c r="D407" s="98" t="s">
        <v>109190</v>
      </c>
      <c r="E407" s="98" t="s">
        <v>109191</v>
      </c>
      <c r="F407" s="104">
        <v>45580</v>
      </c>
      <c r="G407" s="104">
        <v>45580</v>
      </c>
      <c r="H407" s="104">
        <v>45961</v>
      </c>
      <c r="J407" s="101">
        <v>1395</v>
      </c>
      <c r="K407" s="98" t="s">
        <v>109192</v>
      </c>
      <c r="L407" s="98" t="s">
        <v>109193</v>
      </c>
      <c r="M407" s="98" t="s">
        <v>109194</v>
      </c>
      <c r="N407" s="98" t="s">
        <v>109195</v>
      </c>
      <c r="O407" s="101">
        <v>1395</v>
      </c>
      <c r="P407" s="101">
        <v>1395</v>
      </c>
      <c r="Q407" s="101">
        <v>0</v>
      </c>
      <c r="R407" s="101">
        <v>99</v>
      </c>
    </row>
    <row r="408">
      <c r="K408" s="96" t="s">
        <v>109196</v>
      </c>
      <c r="O408" s="85">
        <f>SUM(O407:O407)</f>
      </c>
      <c r="P408" s="85">
        <f>SUM(P407:P407)</f>
      </c>
    </row>
    <row r="409">
      <c r="A409" s="98" t="s">
        <v>109197</v>
      </c>
      <c r="B409" s="98" t="s">
        <v>109198</v>
      </c>
      <c r="C409" s="100">
        <v>1204</v>
      </c>
      <c r="D409" s="98" t="s">
        <v>109199</v>
      </c>
      <c r="E409" s="98" t="s">
        <v>109200</v>
      </c>
      <c r="F409" s="104">
        <v>45726</v>
      </c>
      <c r="G409" s="104">
        <v>45726</v>
      </c>
      <c r="H409" s="104">
        <v>46090</v>
      </c>
      <c r="J409" s="101">
        <v>1325</v>
      </c>
      <c r="K409" s="98" t="s">
        <v>109201</v>
      </c>
      <c r="L409" s="98" t="s">
        <v>109202</v>
      </c>
      <c r="M409" s="98" t="s">
        <v>109203</v>
      </c>
      <c r="N409" s="98" t="s">
        <v>109204</v>
      </c>
      <c r="O409" s="101">
        <v>1325</v>
      </c>
      <c r="P409" s="101">
        <v>1325</v>
      </c>
      <c r="Q409" s="101">
        <v>-20</v>
      </c>
      <c r="R409" s="101">
        <v>99</v>
      </c>
    </row>
    <row r="410">
      <c r="L410" s="98" t="s">
        <v>109205</v>
      </c>
      <c r="M410" s="98" t="s">
        <v>109206</v>
      </c>
      <c r="N410" s="98" t="s">
        <v>109207</v>
      </c>
      <c r="O410" s="101">
        <v>-1325</v>
      </c>
      <c r="P410" s="101">
        <v>0</v>
      </c>
    </row>
    <row r="411">
      <c r="K411" s="96" t="s">
        <v>109208</v>
      </c>
      <c r="O411" s="85">
        <f>SUM(O409:O410)</f>
      </c>
      <c r="P411" s="85">
        <f>SUM(P409:P410)</f>
      </c>
    </row>
    <row r="412">
      <c r="A412" s="98" t="s">
        <v>109209</v>
      </c>
      <c r="B412" s="98" t="s">
        <v>109210</v>
      </c>
      <c r="C412" s="100">
        <v>1204</v>
      </c>
      <c r="D412" s="98" t="s">
        <v>109211</v>
      </c>
      <c r="E412" s="98" t="s">
        <v>109212</v>
      </c>
      <c r="F412" s="104">
        <v>44137</v>
      </c>
      <c r="G412" s="104">
        <v>45444</v>
      </c>
      <c r="H412" s="104">
        <v>45808</v>
      </c>
      <c r="J412" s="101">
        <v>1495</v>
      </c>
      <c r="K412" s="98" t="s">
        <v>109213</v>
      </c>
      <c r="L412" s="98" t="s">
        <v>109214</v>
      </c>
      <c r="M412" s="98" t="s">
        <v>109215</v>
      </c>
      <c r="N412" s="98" t="s">
        <v>109216</v>
      </c>
      <c r="O412" s="101">
        <v>1335</v>
      </c>
      <c r="P412" s="101">
        <v>1335</v>
      </c>
      <c r="Q412" s="101">
        <v>0</v>
      </c>
      <c r="R412" s="101">
        <v>375</v>
      </c>
    </row>
    <row r="413">
      <c r="K413" s="96" t="s">
        <v>109217</v>
      </c>
      <c r="O413" s="85">
        <f>SUM(O412:O412)</f>
      </c>
      <c r="P413" s="85">
        <f>SUM(P412:P412)</f>
      </c>
    </row>
    <row r="414">
      <c r="A414" s="98" t="s">
        <v>109218</v>
      </c>
      <c r="B414" s="98" t="s">
        <v>109219</v>
      </c>
      <c r="C414" s="100">
        <v>1204</v>
      </c>
      <c r="D414" s="98" t="s">
        <v>109220</v>
      </c>
      <c r="E414" s="98" t="s">
        <v>109221</v>
      </c>
      <c r="F414" s="104">
        <v>44670</v>
      </c>
      <c r="G414" s="104">
        <v>45413</v>
      </c>
      <c r="H414" s="104">
        <v>45777</v>
      </c>
      <c r="J414" s="101">
        <v>1495</v>
      </c>
      <c r="K414" s="98" t="s">
        <v>109222</v>
      </c>
      <c r="L414" s="98" t="s">
        <v>109223</v>
      </c>
      <c r="M414" s="98" t="s">
        <v>109224</v>
      </c>
      <c r="N414" s="98" t="s">
        <v>109225</v>
      </c>
      <c r="O414" s="101">
        <v>1350</v>
      </c>
      <c r="P414" s="101">
        <v>1350</v>
      </c>
      <c r="Q414" s="101">
        <v>0</v>
      </c>
      <c r="R414" s="101">
        <v>99</v>
      </c>
    </row>
    <row r="415">
      <c r="K415" s="96" t="s">
        <v>109226</v>
      </c>
      <c r="O415" s="85">
        <f>SUM(O414:O414)</f>
      </c>
      <c r="P415" s="85">
        <f>SUM(P414:P414)</f>
      </c>
    </row>
    <row r="416">
      <c r="A416" s="98" t="s">
        <v>109227</v>
      </c>
      <c r="B416" s="98" t="s">
        <v>109228</v>
      </c>
      <c r="C416" s="100">
        <v>1204</v>
      </c>
      <c r="D416" s="98" t="s">
        <v>109229</v>
      </c>
      <c r="E416" s="98" t="s">
        <v>109230</v>
      </c>
      <c r="F416" s="104">
        <v>44694</v>
      </c>
      <c r="G416" s="104">
        <v>45444</v>
      </c>
      <c r="H416" s="104">
        <v>45808</v>
      </c>
      <c r="I416" s="104">
        <v>45779</v>
      </c>
      <c r="J416" s="101">
        <v>1495</v>
      </c>
      <c r="K416" s="98" t="s">
        <v>109231</v>
      </c>
      <c r="L416" s="98" t="s">
        <v>109232</v>
      </c>
      <c r="M416" s="98" t="s">
        <v>109233</v>
      </c>
      <c r="N416" s="98" t="s">
        <v>109234</v>
      </c>
      <c r="O416" s="101">
        <v>1395</v>
      </c>
      <c r="P416" s="101">
        <v>1395</v>
      </c>
      <c r="Q416" s="101">
        <v>0</v>
      </c>
      <c r="R416" s="101">
        <v>1250</v>
      </c>
    </row>
    <row r="417">
      <c r="L417" s="98" t="s">
        <v>109235</v>
      </c>
      <c r="M417" s="98" t="s">
        <v>109236</v>
      </c>
      <c r="N417" s="98" t="s">
        <v>109237</v>
      </c>
      <c r="O417" s="101">
        <v>150</v>
      </c>
      <c r="P417" s="101">
        <v>0</v>
      </c>
    </row>
    <row r="418">
      <c r="K418" s="96" t="s">
        <v>109238</v>
      </c>
      <c r="O418" s="85">
        <f>SUM(O416:O417)</f>
      </c>
      <c r="P418" s="85">
        <f>SUM(P416:P417)</f>
      </c>
    </row>
    <row r="419">
      <c r="A419" s="98" t="s">
        <v>109239</v>
      </c>
      <c r="B419" s="98" t="s">
        <v>109240</v>
      </c>
      <c r="C419" s="100">
        <v>1204</v>
      </c>
      <c r="D419" s="98" t="s">
        <v>109241</v>
      </c>
      <c r="E419" s="98" t="s">
        <v>109242</v>
      </c>
      <c r="F419" s="104">
        <v>44713</v>
      </c>
      <c r="G419" s="104">
        <v>45748</v>
      </c>
      <c r="J419" s="101">
        <v>1495</v>
      </c>
      <c r="K419" s="98" t="s">
        <v>109243</v>
      </c>
      <c r="L419" s="98" t="s">
        <v>109244</v>
      </c>
      <c r="M419" s="98" t="s">
        <v>109245</v>
      </c>
      <c r="N419" s="98" t="s">
        <v>109246</v>
      </c>
      <c r="O419" s="101">
        <v>1500</v>
      </c>
      <c r="P419" s="101">
        <v>1500</v>
      </c>
      <c r="Q419" s="101">
        <v>0</v>
      </c>
      <c r="R419" s="101">
        <v>99</v>
      </c>
    </row>
    <row r="420">
      <c r="L420" s="98" t="s">
        <v>109247</v>
      </c>
      <c r="M420" s="98" t="s">
        <v>109248</v>
      </c>
      <c r="N420" s="98" t="s">
        <v>109249</v>
      </c>
      <c r="O420" s="101">
        <v>200</v>
      </c>
      <c r="P420" s="101">
        <v>200</v>
      </c>
    </row>
    <row r="421">
      <c r="L421" s="98" t="s">
        <v>109250</v>
      </c>
      <c r="M421" s="98" t="s">
        <v>109251</v>
      </c>
      <c r="N421" s="98" t="s">
        <v>109252</v>
      </c>
      <c r="O421" s="101">
        <v>25</v>
      </c>
      <c r="P421" s="101">
        <v>0</v>
      </c>
    </row>
    <row r="422">
      <c r="K422" s="96" t="s">
        <v>109253</v>
      </c>
      <c r="O422" s="85">
        <f>SUM(O419:O421)</f>
      </c>
      <c r="P422" s="85">
        <f>SUM(P419:P421)</f>
      </c>
    </row>
    <row r="423">
      <c r="A423" s="98" t="s">
        <v>109254</v>
      </c>
      <c r="B423" s="98" t="s">
        <v>109255</v>
      </c>
      <c r="C423" s="100">
        <v>1204</v>
      </c>
      <c r="D423" s="98" t="s">
        <v>109256</v>
      </c>
      <c r="E423" s="98" t="s">
        <v>109257</v>
      </c>
      <c r="F423" s="104">
        <v>45493</v>
      </c>
      <c r="G423" s="104">
        <v>45493</v>
      </c>
      <c r="H423" s="104">
        <v>45961</v>
      </c>
      <c r="J423" s="101">
        <v>1450</v>
      </c>
      <c r="K423" s="98" t="s">
        <v>109258</v>
      </c>
      <c r="L423" s="98" t="s">
        <v>109259</v>
      </c>
      <c r="M423" s="98" t="s">
        <v>109260</v>
      </c>
      <c r="N423" s="98" t="s">
        <v>109261</v>
      </c>
      <c r="O423" s="101">
        <v>1450</v>
      </c>
      <c r="P423" s="101">
        <v>1450</v>
      </c>
      <c r="Q423" s="101">
        <v>0</v>
      </c>
      <c r="R423" s="101">
        <v>99</v>
      </c>
    </row>
    <row r="424">
      <c r="K424" s="96" t="s">
        <v>109262</v>
      </c>
      <c r="O424" s="85">
        <f>SUM(O423:O423)</f>
      </c>
      <c r="P424" s="85">
        <f>SUM(P423:P423)</f>
      </c>
    </row>
    <row r="425">
      <c r="A425" s="98" t="s">
        <v>109263</v>
      </c>
      <c r="B425" s="98" t="s">
        <v>109264</v>
      </c>
      <c r="C425" s="100">
        <v>1204</v>
      </c>
      <c r="D425" s="98" t="s">
        <v>109265</v>
      </c>
      <c r="E425" s="98" t="s">
        <v>109266</v>
      </c>
      <c r="F425" s="104">
        <v>45582</v>
      </c>
      <c r="G425" s="104">
        <v>45582</v>
      </c>
      <c r="H425" s="104">
        <v>45961</v>
      </c>
      <c r="J425" s="101">
        <v>1395</v>
      </c>
      <c r="K425" s="98" t="s">
        <v>109267</v>
      </c>
      <c r="L425" s="98" t="s">
        <v>109268</v>
      </c>
      <c r="M425" s="98" t="s">
        <v>109269</v>
      </c>
      <c r="N425" s="98" t="s">
        <v>109270</v>
      </c>
      <c r="O425" s="101">
        <v>1395</v>
      </c>
      <c r="P425" s="101">
        <v>1395</v>
      </c>
      <c r="Q425" s="101">
        <v>0</v>
      </c>
      <c r="R425" s="101">
        <v>1395</v>
      </c>
    </row>
    <row r="426">
      <c r="L426" s="98" t="s">
        <v>109271</v>
      </c>
      <c r="M426" s="98" t="s">
        <v>109272</v>
      </c>
      <c r="N426" s="98" t="s">
        <v>109273</v>
      </c>
      <c r="O426" s="101">
        <v>139.5</v>
      </c>
      <c r="P426" s="101">
        <v>0</v>
      </c>
    </row>
    <row r="427">
      <c r="K427" s="96" t="s">
        <v>109274</v>
      </c>
      <c r="O427" s="85">
        <f>SUM(O425:O426)</f>
      </c>
      <c r="P427" s="85">
        <f>SUM(P425:P426)</f>
      </c>
    </row>
    <row r="428">
      <c r="A428" s="98" t="s">
        <v>109275</v>
      </c>
      <c r="B428" s="98" t="s">
        <v>109276</v>
      </c>
      <c r="C428" s="100">
        <v>1036</v>
      </c>
      <c r="D428" s="98" t="s">
        <v>109277</v>
      </c>
      <c r="E428" s="98" t="s">
        <v>109278</v>
      </c>
      <c r="F428" s="104">
        <v>43771</v>
      </c>
      <c r="G428" s="104">
        <v>45536</v>
      </c>
      <c r="H428" s="104">
        <v>45900</v>
      </c>
      <c r="J428" s="101">
        <v>1375</v>
      </c>
      <c r="K428" s="98" t="s">
        <v>109279</v>
      </c>
      <c r="L428" s="98" t="s">
        <v>109280</v>
      </c>
      <c r="M428" s="98" t="s">
        <v>109281</v>
      </c>
      <c r="N428" s="98" t="s">
        <v>109282</v>
      </c>
      <c r="O428" s="101">
        <v>35</v>
      </c>
      <c r="P428" s="101">
        <v>35</v>
      </c>
      <c r="Q428" s="101">
        <v>0</v>
      </c>
      <c r="R428" s="101">
        <v>1140</v>
      </c>
    </row>
    <row r="429">
      <c r="L429" s="98" t="s">
        <v>109283</v>
      </c>
      <c r="M429" s="98" t="s">
        <v>109284</v>
      </c>
      <c r="N429" s="98" t="s">
        <v>109285</v>
      </c>
      <c r="O429" s="101">
        <v>1250</v>
      </c>
      <c r="P429" s="101">
        <v>1250</v>
      </c>
    </row>
    <row r="430">
      <c r="L430" s="98" t="s">
        <v>109286</v>
      </c>
      <c r="M430" s="98" t="s">
        <v>109287</v>
      </c>
      <c r="N430" s="98" t="s">
        <v>109288</v>
      </c>
      <c r="O430" s="101">
        <v>128.5</v>
      </c>
      <c r="P430" s="101">
        <v>0</v>
      </c>
    </row>
    <row r="431">
      <c r="K431" s="96" t="s">
        <v>109289</v>
      </c>
      <c r="O431" s="85">
        <f>SUM(O428:O430)</f>
      </c>
      <c r="P431" s="85">
        <f>SUM(P428:P430)</f>
      </c>
    </row>
    <row r="432">
      <c r="A432" s="98" t="s">
        <v>109290</v>
      </c>
      <c r="B432" s="98" t="s">
        <v>109291</v>
      </c>
      <c r="C432" s="100">
        <v>1036</v>
      </c>
      <c r="D432" s="98" t="s">
        <v>109292</v>
      </c>
      <c r="E432" s="98" t="s">
        <v>109293</v>
      </c>
      <c r="F432" s="104">
        <v>43294</v>
      </c>
      <c r="G432" s="104">
        <v>45444</v>
      </c>
      <c r="H432" s="104">
        <v>45808</v>
      </c>
      <c r="J432" s="101">
        <v>1375</v>
      </c>
      <c r="K432" s="98" t="s">
        <v>109294</v>
      </c>
      <c r="L432" s="98" t="s">
        <v>109295</v>
      </c>
      <c r="M432" s="98" t="s">
        <v>109296</v>
      </c>
      <c r="N432" s="98" t="s">
        <v>109297</v>
      </c>
      <c r="O432" s="101">
        <v>35</v>
      </c>
      <c r="P432" s="101">
        <v>35</v>
      </c>
      <c r="Q432" s="101">
        <v>0</v>
      </c>
      <c r="R432" s="101">
        <v>375</v>
      </c>
    </row>
    <row r="433">
      <c r="L433" s="98" t="s">
        <v>109298</v>
      </c>
      <c r="M433" s="98" t="s">
        <v>109299</v>
      </c>
      <c r="N433" s="98" t="s">
        <v>109300</v>
      </c>
      <c r="O433" s="101">
        <v>1225</v>
      </c>
      <c r="P433" s="101">
        <v>1225</v>
      </c>
    </row>
    <row r="434">
      <c r="L434" s="98" t="s">
        <v>109301</v>
      </c>
      <c r="M434" s="98" t="s">
        <v>109302</v>
      </c>
      <c r="N434" s="98" t="s">
        <v>109303</v>
      </c>
      <c r="O434" s="101">
        <v>-38</v>
      </c>
      <c r="P434" s="101">
        <v>-38</v>
      </c>
    </row>
    <row r="435">
      <c r="K435" s="96" t="s">
        <v>109304</v>
      </c>
      <c r="O435" s="85">
        <f>SUM(O432:O434)</f>
      </c>
      <c r="P435" s="85">
        <f>SUM(P432:P434)</f>
      </c>
    </row>
    <row r="436">
      <c r="A436" s="98" t="s">
        <v>109305</v>
      </c>
      <c r="B436" s="98" t="s">
        <v>109306</v>
      </c>
      <c r="C436" s="100">
        <v>1036</v>
      </c>
      <c r="D436" s="98" t="s">
        <v>109307</v>
      </c>
      <c r="E436" s="98" t="s">
        <v>109308</v>
      </c>
      <c r="F436" s="104">
        <v>44848</v>
      </c>
      <c r="G436" s="104">
        <v>45505</v>
      </c>
      <c r="H436" s="104">
        <v>45808</v>
      </c>
      <c r="J436" s="101">
        <v>1375</v>
      </c>
      <c r="K436" s="98" t="s">
        <v>109309</v>
      </c>
      <c r="L436" s="98" t="s">
        <v>109310</v>
      </c>
      <c r="M436" s="98" t="s">
        <v>109311</v>
      </c>
      <c r="N436" s="98" t="s">
        <v>109312</v>
      </c>
      <c r="O436" s="101">
        <v>35</v>
      </c>
      <c r="P436" s="101">
        <v>35</v>
      </c>
      <c r="Q436" s="101">
        <v>0</v>
      </c>
      <c r="R436" s="101">
        <v>475</v>
      </c>
    </row>
    <row r="437">
      <c r="L437" s="98" t="s">
        <v>109313</v>
      </c>
      <c r="M437" s="98" t="s">
        <v>109314</v>
      </c>
      <c r="N437" s="98" t="s">
        <v>109315</v>
      </c>
      <c r="O437" s="101">
        <v>1255</v>
      </c>
      <c r="P437" s="101">
        <v>1255</v>
      </c>
    </row>
    <row r="438">
      <c r="K438" s="96" t="s">
        <v>109316</v>
      </c>
      <c r="O438" s="85">
        <f>SUM(O436:O437)</f>
      </c>
      <c r="P438" s="85">
        <f>SUM(P436:P437)</f>
      </c>
    </row>
    <row r="439">
      <c r="A439" s="98" t="s">
        <v>109317</v>
      </c>
      <c r="B439" s="98" t="s">
        <v>109318</v>
      </c>
      <c r="C439" s="100">
        <v>1036</v>
      </c>
      <c r="D439" s="98" t="s">
        <v>109319</v>
      </c>
      <c r="E439" s="98" t="s">
        <v>109320</v>
      </c>
      <c r="F439" s="104">
        <v>44491</v>
      </c>
      <c r="G439" s="104">
        <v>45566</v>
      </c>
      <c r="H439" s="104">
        <v>45930</v>
      </c>
      <c r="J439" s="101">
        <v>1375</v>
      </c>
      <c r="K439" s="98" t="s">
        <v>109321</v>
      </c>
      <c r="L439" s="98" t="s">
        <v>109322</v>
      </c>
      <c r="M439" s="98" t="s">
        <v>109323</v>
      </c>
      <c r="N439" s="98" t="s">
        <v>109324</v>
      </c>
      <c r="O439" s="101">
        <v>35</v>
      </c>
      <c r="P439" s="101">
        <v>35</v>
      </c>
      <c r="Q439" s="101">
        <v>0</v>
      </c>
      <c r="R439" s="101">
        <v>99</v>
      </c>
    </row>
    <row r="440">
      <c r="L440" s="98" t="s">
        <v>109325</v>
      </c>
      <c r="M440" s="98" t="s">
        <v>109326</v>
      </c>
      <c r="N440" s="98" t="s">
        <v>109327</v>
      </c>
      <c r="O440" s="101">
        <v>1190</v>
      </c>
      <c r="P440" s="101">
        <v>1190</v>
      </c>
    </row>
    <row r="441">
      <c r="K441" s="96" t="s">
        <v>109328</v>
      </c>
      <c r="O441" s="85">
        <f>SUM(O439:O440)</f>
      </c>
      <c r="P441" s="85">
        <f>SUM(P439:P440)</f>
      </c>
    </row>
    <row r="442">
      <c r="A442" s="98" t="s">
        <v>109329</v>
      </c>
      <c r="B442" s="98" t="s">
        <v>109330</v>
      </c>
      <c r="C442" s="100">
        <v>1204</v>
      </c>
      <c r="D442" s="98" t="s">
        <v>109331</v>
      </c>
      <c r="E442" s="98" t="s">
        <v>109332</v>
      </c>
      <c r="F442" s="104">
        <v>45499</v>
      </c>
      <c r="G442" s="104">
        <v>45499</v>
      </c>
      <c r="H442" s="104">
        <v>45869</v>
      </c>
      <c r="J442" s="101">
        <v>1395</v>
      </c>
      <c r="K442" s="98" t="s">
        <v>109333</v>
      </c>
      <c r="L442" s="98" t="s">
        <v>109334</v>
      </c>
      <c r="M442" s="98" t="s">
        <v>109335</v>
      </c>
      <c r="N442" s="98" t="s">
        <v>109336</v>
      </c>
      <c r="O442" s="101">
        <v>1395</v>
      </c>
      <c r="P442" s="101">
        <v>1395</v>
      </c>
      <c r="Q442" s="101">
        <v>0</v>
      </c>
      <c r="R442" s="101">
        <v>299</v>
      </c>
    </row>
    <row r="443">
      <c r="K443" s="96" t="s">
        <v>109337</v>
      </c>
      <c r="O443" s="85">
        <f>SUM(O442:O442)</f>
      </c>
      <c r="P443" s="85">
        <f>SUM(P442:P442)</f>
      </c>
    </row>
    <row r="444">
      <c r="A444" s="98" t="s">
        <v>109338</v>
      </c>
      <c r="B444" s="98" t="s">
        <v>109339</v>
      </c>
      <c r="C444" s="100">
        <v>1204</v>
      </c>
      <c r="D444" s="98" t="s">
        <v>109340</v>
      </c>
      <c r="E444" s="98" t="s">
        <v>109341</v>
      </c>
      <c r="F444" s="104">
        <v>35328</v>
      </c>
      <c r="G444" s="104">
        <v>45717</v>
      </c>
      <c r="H444" s="104">
        <v>46081</v>
      </c>
      <c r="J444" s="101">
        <v>1495</v>
      </c>
      <c r="K444" s="98" t="s">
        <v>109342</v>
      </c>
      <c r="L444" s="98" t="s">
        <v>109343</v>
      </c>
      <c r="M444" s="98" t="s">
        <v>109344</v>
      </c>
      <c r="N444" s="98" t="s">
        <v>109345</v>
      </c>
      <c r="O444" s="101">
        <v>1155</v>
      </c>
      <c r="P444" s="101">
        <v>1155</v>
      </c>
      <c r="Q444" s="101">
        <v>0</v>
      </c>
      <c r="R444" s="101">
        <v>1025</v>
      </c>
    </row>
    <row r="445">
      <c r="L445" s="98" t="s">
        <v>109346</v>
      </c>
      <c r="M445" s="98" t="s">
        <v>109347</v>
      </c>
      <c r="N445" s="98" t="s">
        <v>109348</v>
      </c>
      <c r="O445" s="101">
        <v>-35</v>
      </c>
      <c r="P445" s="101">
        <v>-35</v>
      </c>
    </row>
    <row r="446">
      <c r="K446" s="96" t="s">
        <v>109349</v>
      </c>
      <c r="O446" s="85">
        <f>SUM(O444:O445)</f>
      </c>
      <c r="P446" s="85">
        <f>SUM(P444:P445)</f>
      </c>
    </row>
    <row r="447">
      <c r="A447" s="98" t="s">
        <v>109350</v>
      </c>
      <c r="B447" s="98" t="s">
        <v>109351</v>
      </c>
      <c r="C447" s="100">
        <v>1204</v>
      </c>
      <c r="D447" s="98" t="s">
        <v>109352</v>
      </c>
      <c r="E447" s="98" t="s">
        <v>109353</v>
      </c>
      <c r="F447" s="104">
        <v>45681</v>
      </c>
      <c r="G447" s="104">
        <v>45681</v>
      </c>
      <c r="H447" s="104">
        <v>46135</v>
      </c>
      <c r="J447" s="101">
        <v>1455</v>
      </c>
      <c r="K447" s="98" t="s">
        <v>109354</v>
      </c>
      <c r="L447" s="98" t="s">
        <v>109355</v>
      </c>
      <c r="M447" s="98" t="s">
        <v>109356</v>
      </c>
      <c r="N447" s="98" t="s">
        <v>109357</v>
      </c>
      <c r="O447" s="101">
        <v>80</v>
      </c>
      <c r="P447" s="101">
        <v>80</v>
      </c>
      <c r="Q447" s="101">
        <v>-46.899999999999999</v>
      </c>
      <c r="R447" s="101">
        <v>1554</v>
      </c>
    </row>
    <row r="448">
      <c r="L448" s="98" t="s">
        <v>109358</v>
      </c>
      <c r="M448" s="98" t="s">
        <v>109359</v>
      </c>
      <c r="N448" s="98" t="s">
        <v>109360</v>
      </c>
      <c r="O448" s="101">
        <v>1375</v>
      </c>
      <c r="P448" s="101">
        <v>1375</v>
      </c>
    </row>
    <row r="449">
      <c r="L449" s="98" t="s">
        <v>109361</v>
      </c>
      <c r="M449" s="98" t="s">
        <v>109362</v>
      </c>
      <c r="N449" s="98" t="s">
        <v>109363</v>
      </c>
      <c r="O449" s="101">
        <v>-44</v>
      </c>
      <c r="P449" s="101">
        <v>-44</v>
      </c>
    </row>
    <row r="450">
      <c r="K450" s="96" t="s">
        <v>109364</v>
      </c>
      <c r="O450" s="85">
        <f>SUM(O447:O449)</f>
      </c>
      <c r="P450" s="85">
        <f>SUM(P447:P449)</f>
      </c>
    </row>
    <row r="451">
      <c r="A451" s="98" t="s">
        <v>109365</v>
      </c>
      <c r="B451" s="98" t="s">
        <v>109366</v>
      </c>
      <c r="C451" s="100">
        <v>1204</v>
      </c>
      <c r="D451" s="98" t="s">
        <v>109367</v>
      </c>
      <c r="E451" s="98" t="s">
        <v>109368</v>
      </c>
      <c r="F451" s="104">
        <v>44028</v>
      </c>
      <c r="G451" s="104">
        <v>45505</v>
      </c>
      <c r="H451" s="104">
        <v>45869</v>
      </c>
      <c r="J451" s="101">
        <v>1495</v>
      </c>
      <c r="K451" s="98" t="s">
        <v>109369</v>
      </c>
      <c r="L451" s="98" t="s">
        <v>109370</v>
      </c>
      <c r="M451" s="98" t="s">
        <v>109371</v>
      </c>
      <c r="N451" s="98" t="s">
        <v>109372</v>
      </c>
      <c r="O451" s="101">
        <v>1340</v>
      </c>
      <c r="P451" s="101">
        <v>1340</v>
      </c>
      <c r="Q451" s="101">
        <v>0</v>
      </c>
      <c r="R451" s="101">
        <v>1540</v>
      </c>
    </row>
    <row r="452">
      <c r="L452" s="98" t="s">
        <v>109373</v>
      </c>
      <c r="M452" s="98" t="s">
        <v>109374</v>
      </c>
      <c r="N452" s="98" t="s">
        <v>109375</v>
      </c>
      <c r="O452" s="101">
        <v>-41</v>
      </c>
      <c r="P452" s="101">
        <v>-41</v>
      </c>
    </row>
    <row r="453">
      <c r="L453" s="98" t="s">
        <v>109376</v>
      </c>
      <c r="M453" s="98" t="s">
        <v>109377</v>
      </c>
      <c r="N453" s="98" t="s">
        <v>109378</v>
      </c>
      <c r="O453" s="101">
        <v>25</v>
      </c>
      <c r="P453" s="101">
        <v>0</v>
      </c>
    </row>
    <row r="454">
      <c r="K454" s="96" t="s">
        <v>109379</v>
      </c>
      <c r="O454" s="85">
        <f>SUM(O451:O453)</f>
      </c>
      <c r="P454" s="85">
        <f>SUM(P451:P453)</f>
      </c>
    </row>
    <row r="455">
      <c r="A455" s="98" t="s">
        <v>109380</v>
      </c>
      <c r="B455" s="98" t="s">
        <v>109381</v>
      </c>
      <c r="C455" s="100">
        <v>1204</v>
      </c>
      <c r="D455" s="98" t="s">
        <v>109382</v>
      </c>
      <c r="E455" s="98" t="s">
        <v>109383</v>
      </c>
      <c r="J455" s="101">
        <v>1375</v>
      </c>
      <c r="K455" s="98" t="s">
        <v>109384</v>
      </c>
      <c r="L455" s="98" t="s">
        <v>109384</v>
      </c>
      <c r="O455" s="101">
        <v>0</v>
      </c>
      <c r="P455" s="101">
        <v>0</v>
      </c>
      <c r="R455" s="101">
        <v>0</v>
      </c>
    </row>
    <row r="456">
      <c r="K456" s="96" t="s">
        <v>109385</v>
      </c>
      <c r="O456" s="85">
        <f>SUM(O455:O455)</f>
      </c>
      <c r="P456" s="85">
        <f>SUM(P455:P455)</f>
      </c>
    </row>
    <row r="457">
      <c r="A457" s="98" t="s">
        <v>109386</v>
      </c>
      <c r="B457" s="98" t="s">
        <v>109387</v>
      </c>
      <c r="C457" s="100">
        <v>1204</v>
      </c>
      <c r="D457" s="98" t="s">
        <v>109388</v>
      </c>
      <c r="E457" s="98" t="s">
        <v>109389</v>
      </c>
      <c r="F457" s="104">
        <v>45674</v>
      </c>
      <c r="G457" s="104">
        <v>45674</v>
      </c>
      <c r="H457" s="104">
        <v>46038</v>
      </c>
      <c r="J457" s="101">
        <v>1375</v>
      </c>
      <c r="K457" s="98" t="s">
        <v>109390</v>
      </c>
      <c r="L457" s="98" t="s">
        <v>109391</v>
      </c>
      <c r="M457" s="98" t="s">
        <v>109392</v>
      </c>
      <c r="N457" s="98" t="s">
        <v>109393</v>
      </c>
      <c r="O457" s="101">
        <v>1375</v>
      </c>
      <c r="P457" s="101">
        <v>1375</v>
      </c>
      <c r="Q457" s="101">
        <v>0</v>
      </c>
      <c r="R457" s="101">
        <v>99</v>
      </c>
    </row>
    <row r="458">
      <c r="K458" s="96" t="s">
        <v>109394</v>
      </c>
      <c r="O458" s="85">
        <f>SUM(O457:O457)</f>
      </c>
      <c r="P458" s="85">
        <f>SUM(P457:P457)</f>
      </c>
    </row>
    <row r="459">
      <c r="A459" s="98" t="s">
        <v>109395</v>
      </c>
      <c r="B459" s="98" t="s">
        <v>109396</v>
      </c>
      <c r="C459" s="100">
        <v>1204</v>
      </c>
      <c r="D459" s="98" t="s">
        <v>109397</v>
      </c>
      <c r="E459" s="98" t="s">
        <v>109398</v>
      </c>
      <c r="J459" s="101">
        <v>1375</v>
      </c>
      <c r="K459" s="98" t="s">
        <v>109399</v>
      </c>
      <c r="L459" s="98" t="s">
        <v>109399</v>
      </c>
      <c r="O459" s="101">
        <v>0</v>
      </c>
      <c r="P459" s="101">
        <v>0</v>
      </c>
      <c r="R459" s="101">
        <v>0</v>
      </c>
    </row>
    <row r="460">
      <c r="K460" s="96" t="s">
        <v>109400</v>
      </c>
      <c r="O460" s="85">
        <f>SUM(O459:O459)</f>
      </c>
      <c r="P460" s="85">
        <f>SUM(P459:P459)</f>
      </c>
    </row>
    <row r="461">
      <c r="A461" s="98" t="s">
        <v>109401</v>
      </c>
      <c r="B461" s="98" t="s">
        <v>109402</v>
      </c>
      <c r="C461" s="100">
        <v>1204</v>
      </c>
      <c r="D461" s="98" t="s">
        <v>109403</v>
      </c>
      <c r="E461" s="98" t="s">
        <v>109404</v>
      </c>
      <c r="F461" s="104">
        <v>45745</v>
      </c>
      <c r="G461" s="104">
        <v>45745</v>
      </c>
      <c r="H461" s="104">
        <v>46109</v>
      </c>
      <c r="J461" s="101">
        <v>1375</v>
      </c>
      <c r="K461" s="98" t="s">
        <v>109405</v>
      </c>
      <c r="L461" s="98" t="s">
        <v>109406</v>
      </c>
      <c r="M461" s="98" t="s">
        <v>109407</v>
      </c>
      <c r="N461" s="98" t="s">
        <v>109408</v>
      </c>
      <c r="O461" s="101">
        <v>1375</v>
      </c>
      <c r="P461" s="101">
        <v>1375</v>
      </c>
      <c r="Q461" s="101">
        <v>0</v>
      </c>
      <c r="R461" s="101">
        <v>299</v>
      </c>
    </row>
    <row r="462">
      <c r="L462" s="98" t="s">
        <v>109409</v>
      </c>
      <c r="M462" s="98" t="s">
        <v>109410</v>
      </c>
      <c r="N462" s="98" t="s">
        <v>109411</v>
      </c>
      <c r="O462" s="101">
        <v>-75</v>
      </c>
      <c r="P462" s="101">
        <v>0</v>
      </c>
    </row>
    <row r="463">
      <c r="L463" s="98" t="s">
        <v>109412</v>
      </c>
      <c r="M463" s="98" t="s">
        <v>109413</v>
      </c>
      <c r="N463" s="98" t="s">
        <v>109414</v>
      </c>
      <c r="O463" s="101">
        <v>-4.2000000000000002</v>
      </c>
      <c r="P463" s="101">
        <v>-42</v>
      </c>
    </row>
    <row r="464">
      <c r="L464" s="98" t="s">
        <v>109415</v>
      </c>
      <c r="M464" s="98" t="s">
        <v>109416</v>
      </c>
      <c r="N464" s="98" t="s">
        <v>109417</v>
      </c>
      <c r="O464" s="101">
        <v>-42</v>
      </c>
      <c r="P464" s="101">
        <v>0</v>
      </c>
    </row>
    <row r="465">
      <c r="L465" s="98" t="s">
        <v>109418</v>
      </c>
      <c r="M465" s="98" t="s">
        <v>109419</v>
      </c>
      <c r="N465" s="98" t="s">
        <v>109420</v>
      </c>
      <c r="O465" s="101">
        <v>200</v>
      </c>
      <c r="P465" s="101">
        <v>0</v>
      </c>
    </row>
    <row r="466">
      <c r="L466" s="98" t="s">
        <v>109421</v>
      </c>
      <c r="M466" s="98" t="s">
        <v>109422</v>
      </c>
      <c r="N466" s="98" t="s">
        <v>109423</v>
      </c>
      <c r="O466" s="101">
        <v>-200</v>
      </c>
      <c r="P466" s="101">
        <v>0</v>
      </c>
    </row>
    <row r="467">
      <c r="L467" s="98" t="s">
        <v>109424</v>
      </c>
      <c r="M467" s="98" t="s">
        <v>109425</v>
      </c>
      <c r="N467" s="98" t="s">
        <v>109426</v>
      </c>
      <c r="O467" s="101">
        <v>-25</v>
      </c>
      <c r="P467" s="101">
        <v>0</v>
      </c>
    </row>
    <row r="468">
      <c r="L468" s="98" t="s">
        <v>109427</v>
      </c>
      <c r="M468" s="98" t="s">
        <v>109428</v>
      </c>
      <c r="N468" s="98" t="s">
        <v>109429</v>
      </c>
      <c r="O468" s="101">
        <v>25</v>
      </c>
      <c r="P468" s="101">
        <v>0</v>
      </c>
    </row>
    <row r="469">
      <c r="K469" s="96" t="s">
        <v>109430</v>
      </c>
      <c r="O469" s="85">
        <f>SUM(O461:O468)</f>
      </c>
      <c r="P469" s="85">
        <f>SUM(P461:P468)</f>
      </c>
    </row>
    <row r="470">
      <c r="A470" s="98" t="s">
        <v>109431</v>
      </c>
      <c r="B470" s="98" t="s">
        <v>109432</v>
      </c>
      <c r="C470" s="100">
        <v>1036</v>
      </c>
      <c r="D470" s="98" t="s">
        <v>109433</v>
      </c>
      <c r="E470" s="98" t="s">
        <v>109434</v>
      </c>
      <c r="F470" s="104">
        <v>45240</v>
      </c>
      <c r="G470" s="104">
        <v>45627</v>
      </c>
      <c r="H470" s="104">
        <v>45991</v>
      </c>
      <c r="J470" s="101">
        <v>1375</v>
      </c>
      <c r="K470" s="98" t="s">
        <v>109435</v>
      </c>
      <c r="L470" s="98" t="s">
        <v>109436</v>
      </c>
      <c r="M470" s="98" t="s">
        <v>109437</v>
      </c>
      <c r="N470" s="98" t="s">
        <v>109438</v>
      </c>
      <c r="O470" s="101">
        <v>35</v>
      </c>
      <c r="P470" s="101">
        <v>35</v>
      </c>
      <c r="Q470" s="101">
        <v>0</v>
      </c>
      <c r="R470" s="101">
        <v>299</v>
      </c>
    </row>
    <row r="471">
      <c r="L471" s="98" t="s">
        <v>109439</v>
      </c>
      <c r="M471" s="98" t="s">
        <v>109440</v>
      </c>
      <c r="N471" s="98" t="s">
        <v>109441</v>
      </c>
      <c r="O471" s="101">
        <v>1340</v>
      </c>
      <c r="P471" s="101">
        <v>1340</v>
      </c>
    </row>
    <row r="472">
      <c r="L472" s="98" t="s">
        <v>109442</v>
      </c>
      <c r="M472" s="98" t="s">
        <v>109443</v>
      </c>
      <c r="N472" s="98" t="s">
        <v>109444</v>
      </c>
      <c r="O472" s="101">
        <v>-42</v>
      </c>
      <c r="P472" s="101">
        <v>-42</v>
      </c>
    </row>
    <row r="473">
      <c r="K473" s="96" t="s">
        <v>109445</v>
      </c>
      <c r="O473" s="85">
        <f>SUM(O470:O472)</f>
      </c>
      <c r="P473" s="85">
        <f>SUM(P470:P472)</f>
      </c>
    </row>
    <row r="474">
      <c r="A474" s="98" t="s">
        <v>109446</v>
      </c>
      <c r="B474" s="98" t="s">
        <v>109447</v>
      </c>
      <c r="C474" s="100">
        <v>1036</v>
      </c>
      <c r="D474" s="98" t="s">
        <v>109448</v>
      </c>
      <c r="E474" s="98" t="s">
        <v>109449</v>
      </c>
      <c r="F474" s="104">
        <v>44000</v>
      </c>
      <c r="G474" s="104">
        <v>45474</v>
      </c>
      <c r="H474" s="104">
        <v>45838</v>
      </c>
      <c r="J474" s="101">
        <v>1375</v>
      </c>
      <c r="K474" s="98" t="s">
        <v>109450</v>
      </c>
      <c r="L474" s="98" t="s">
        <v>109451</v>
      </c>
      <c r="M474" s="98" t="s">
        <v>109452</v>
      </c>
      <c r="N474" s="98" t="s">
        <v>109453</v>
      </c>
      <c r="O474" s="101">
        <v>35</v>
      </c>
      <c r="P474" s="101">
        <v>35</v>
      </c>
      <c r="Q474" s="101">
        <v>0</v>
      </c>
      <c r="R474" s="101">
        <v>1130</v>
      </c>
    </row>
    <row r="475">
      <c r="L475" s="98" t="s">
        <v>109454</v>
      </c>
      <c r="M475" s="98" t="s">
        <v>109455</v>
      </c>
      <c r="N475" s="98" t="s">
        <v>109456</v>
      </c>
      <c r="O475" s="101">
        <v>1290</v>
      </c>
      <c r="P475" s="101">
        <v>1290</v>
      </c>
    </row>
    <row r="476">
      <c r="K476" s="96" t="s">
        <v>109457</v>
      </c>
      <c r="O476" s="85">
        <f>SUM(O474:O475)</f>
      </c>
      <c r="P476" s="85">
        <f>SUM(P474:P475)</f>
      </c>
    </row>
    <row r="477">
      <c r="A477" s="98" t="s">
        <v>109458</v>
      </c>
      <c r="B477" s="98" t="s">
        <v>109459</v>
      </c>
      <c r="C477" s="100">
        <v>1036</v>
      </c>
      <c r="D477" s="98" t="s">
        <v>109460</v>
      </c>
      <c r="E477" s="98" t="s">
        <v>109461</v>
      </c>
      <c r="F477" s="104">
        <v>43739</v>
      </c>
      <c r="G477" s="104">
        <v>45474</v>
      </c>
      <c r="H477" s="104">
        <v>45838</v>
      </c>
      <c r="J477" s="101">
        <v>1340</v>
      </c>
      <c r="K477" s="98" t="s">
        <v>109462</v>
      </c>
      <c r="L477" s="98" t="s">
        <v>109463</v>
      </c>
      <c r="M477" s="98" t="s">
        <v>109464</v>
      </c>
      <c r="N477" s="98" t="s">
        <v>109465</v>
      </c>
      <c r="O477" s="101">
        <v>1270</v>
      </c>
      <c r="P477" s="101">
        <v>1270</v>
      </c>
      <c r="Q477" s="101">
        <v>0</v>
      </c>
      <c r="R477" s="101">
        <v>1075</v>
      </c>
    </row>
    <row r="478">
      <c r="L478" s="98" t="s">
        <v>109466</v>
      </c>
      <c r="M478" s="98" t="s">
        <v>109467</v>
      </c>
      <c r="N478" s="98" t="s">
        <v>109468</v>
      </c>
      <c r="O478" s="101">
        <v>-39</v>
      </c>
      <c r="P478" s="101">
        <v>-39</v>
      </c>
    </row>
    <row r="479">
      <c r="K479" s="96" t="s">
        <v>109469</v>
      </c>
      <c r="O479" s="85">
        <f>SUM(O477:O478)</f>
      </c>
      <c r="P479" s="85">
        <f>SUM(P477:P478)</f>
      </c>
    </row>
    <row r="480">
      <c r="A480" s="98" t="s">
        <v>109470</v>
      </c>
      <c r="B480" s="98" t="s">
        <v>109471</v>
      </c>
      <c r="C480" s="100">
        <v>1036</v>
      </c>
      <c r="D480" s="98" t="s">
        <v>109472</v>
      </c>
      <c r="E480" s="98" t="s">
        <v>109473</v>
      </c>
      <c r="F480" s="104">
        <v>45078</v>
      </c>
      <c r="G480" s="104">
        <v>45444</v>
      </c>
      <c r="H480" s="104">
        <v>45808</v>
      </c>
      <c r="J480" s="101">
        <v>1375</v>
      </c>
      <c r="K480" s="98" t="s">
        <v>109474</v>
      </c>
      <c r="L480" s="98" t="s">
        <v>109475</v>
      </c>
      <c r="M480" s="98" t="s">
        <v>109476</v>
      </c>
      <c r="N480" s="98" t="s">
        <v>109477</v>
      </c>
      <c r="O480" s="101">
        <v>35</v>
      </c>
      <c r="P480" s="101">
        <v>35</v>
      </c>
      <c r="Q480" s="101">
        <v>0</v>
      </c>
      <c r="R480" s="101">
        <v>1350</v>
      </c>
    </row>
    <row r="481">
      <c r="L481" s="98" t="s">
        <v>109478</v>
      </c>
      <c r="M481" s="98" t="s">
        <v>109479</v>
      </c>
      <c r="N481" s="98" t="s">
        <v>109480</v>
      </c>
      <c r="O481" s="101">
        <v>1315</v>
      </c>
      <c r="P481" s="101">
        <v>1315</v>
      </c>
    </row>
    <row r="482">
      <c r="K482" s="96" t="s">
        <v>109481</v>
      </c>
      <c r="O482" s="85">
        <f>SUM(O480:O481)</f>
      </c>
      <c r="P482" s="85">
        <f>SUM(P480:P481)</f>
      </c>
    </row>
    <row r="483">
      <c r="A483" s="98" t="s">
        <v>109482</v>
      </c>
      <c r="B483" s="98" t="s">
        <v>109483</v>
      </c>
      <c r="C483" s="100">
        <v>1204</v>
      </c>
      <c r="D483" s="98" t="s">
        <v>109484</v>
      </c>
      <c r="E483" s="98" t="s">
        <v>109485</v>
      </c>
      <c r="F483" s="104">
        <v>44330</v>
      </c>
      <c r="G483" s="104">
        <v>45748</v>
      </c>
      <c r="H483" s="104">
        <v>46112</v>
      </c>
      <c r="J483" s="101">
        <v>1495</v>
      </c>
      <c r="K483" s="98" t="s">
        <v>109486</v>
      </c>
      <c r="L483" s="98" t="s">
        <v>109487</v>
      </c>
      <c r="M483" s="98" t="s">
        <v>109488</v>
      </c>
      <c r="N483" s="98" t="s">
        <v>109489</v>
      </c>
      <c r="O483" s="101">
        <v>1340</v>
      </c>
      <c r="P483" s="101">
        <v>1340</v>
      </c>
      <c r="Q483" s="101">
        <v>0</v>
      </c>
      <c r="R483" s="101">
        <v>1110</v>
      </c>
    </row>
    <row r="484">
      <c r="L484" s="98" t="s">
        <v>109490</v>
      </c>
      <c r="M484" s="98" t="s">
        <v>109491</v>
      </c>
      <c r="N484" s="98" t="s">
        <v>109492</v>
      </c>
      <c r="O484" s="101">
        <v>-41</v>
      </c>
      <c r="P484" s="101">
        <v>-41</v>
      </c>
    </row>
    <row r="485">
      <c r="K485" s="96" t="s">
        <v>109493</v>
      </c>
      <c r="O485" s="85">
        <f>SUM(O483:O484)</f>
      </c>
      <c r="P485" s="85">
        <f>SUM(P483:P484)</f>
      </c>
    </row>
    <row r="486">
      <c r="A486" s="98" t="s">
        <v>109494</v>
      </c>
      <c r="B486" s="98" t="s">
        <v>109495</v>
      </c>
      <c r="C486" s="100">
        <v>1204</v>
      </c>
      <c r="D486" s="98" t="s">
        <v>109496</v>
      </c>
      <c r="E486" s="98" t="s">
        <v>109497</v>
      </c>
      <c r="F486" s="104">
        <v>45232</v>
      </c>
      <c r="G486" s="104">
        <v>45627</v>
      </c>
      <c r="H486" s="104">
        <v>45991</v>
      </c>
      <c r="J486" s="101">
        <v>1495</v>
      </c>
      <c r="K486" s="98" t="s">
        <v>109498</v>
      </c>
      <c r="L486" s="98" t="s">
        <v>109499</v>
      </c>
      <c r="M486" s="98" t="s">
        <v>109500</v>
      </c>
      <c r="N486" s="98" t="s">
        <v>109501</v>
      </c>
      <c r="O486" s="101">
        <v>1495</v>
      </c>
      <c r="P486" s="101">
        <v>1495</v>
      </c>
      <c r="Q486" s="101">
        <v>0</v>
      </c>
      <c r="R486" s="101">
        <v>99</v>
      </c>
    </row>
    <row r="487">
      <c r="L487" s="98" t="s">
        <v>109502</v>
      </c>
      <c r="M487" s="98" t="s">
        <v>109503</v>
      </c>
      <c r="N487" s="98" t="s">
        <v>109504</v>
      </c>
      <c r="O487" s="101">
        <v>25</v>
      </c>
      <c r="P487" s="101">
        <v>0</v>
      </c>
    </row>
    <row r="488">
      <c r="K488" s="96" t="s">
        <v>109505</v>
      </c>
      <c r="O488" s="85">
        <f>SUM(O486:O487)</f>
      </c>
      <c r="P488" s="85">
        <f>SUM(P486:P487)</f>
      </c>
    </row>
    <row r="489">
      <c r="A489" s="98" t="s">
        <v>109506</v>
      </c>
      <c r="B489" s="98" t="s">
        <v>109507</v>
      </c>
      <c r="C489" s="100">
        <v>1204</v>
      </c>
      <c r="D489" s="98" t="s">
        <v>109508</v>
      </c>
      <c r="E489" s="98" t="s">
        <v>109509</v>
      </c>
      <c r="F489" s="104">
        <v>44386</v>
      </c>
      <c r="G489" s="104">
        <v>45505</v>
      </c>
      <c r="H489" s="104">
        <v>45869</v>
      </c>
      <c r="J489" s="101">
        <v>1495</v>
      </c>
      <c r="K489" s="98" t="s">
        <v>109510</v>
      </c>
      <c r="L489" s="98" t="s">
        <v>109511</v>
      </c>
      <c r="M489" s="98" t="s">
        <v>109512</v>
      </c>
      <c r="N489" s="98" t="s">
        <v>109513</v>
      </c>
      <c r="O489" s="101">
        <v>1365</v>
      </c>
      <c r="P489" s="101">
        <v>1365</v>
      </c>
      <c r="Q489" s="101">
        <v>0</v>
      </c>
      <c r="R489" s="101">
        <v>99</v>
      </c>
    </row>
    <row r="490">
      <c r="K490" s="96" t="s">
        <v>109514</v>
      </c>
      <c r="O490" s="85">
        <f>SUM(O489:O489)</f>
      </c>
      <c r="P490" s="85">
        <f>SUM(P489:P489)</f>
      </c>
    </row>
    <row r="491">
      <c r="A491" s="98" t="s">
        <v>109515</v>
      </c>
      <c r="B491" s="98" t="s">
        <v>109516</v>
      </c>
      <c r="C491" s="100">
        <v>1204</v>
      </c>
      <c r="D491" s="98" t="s">
        <v>109517</v>
      </c>
      <c r="E491" s="98" t="s">
        <v>109518</v>
      </c>
      <c r="J491" s="101">
        <v>1325</v>
      </c>
      <c r="K491" s="98" t="s">
        <v>109519</v>
      </c>
      <c r="L491" s="98" t="s">
        <v>109519</v>
      </c>
      <c r="O491" s="101">
        <v>0</v>
      </c>
      <c r="P491" s="101">
        <v>0</v>
      </c>
      <c r="R491" s="101">
        <v>0</v>
      </c>
    </row>
    <row r="492">
      <c r="K492" s="96" t="s">
        <v>109520</v>
      </c>
      <c r="O492" s="85">
        <f>SUM(O491:O491)</f>
      </c>
      <c r="P492" s="85">
        <f>SUM(P491:P491)</f>
      </c>
    </row>
    <row r="493">
      <c r="A493" s="98" t="s">
        <v>109521</v>
      </c>
      <c r="B493" s="98" t="s">
        <v>109522</v>
      </c>
      <c r="C493" s="100">
        <v>1204</v>
      </c>
      <c r="D493" s="98" t="s">
        <v>109523</v>
      </c>
      <c r="E493" s="98" t="s">
        <v>109524</v>
      </c>
      <c r="F493" s="104">
        <v>43692</v>
      </c>
      <c r="G493" s="104">
        <v>45658</v>
      </c>
      <c r="H493" s="104">
        <v>45991</v>
      </c>
      <c r="J493" s="101">
        <v>1495</v>
      </c>
      <c r="K493" s="98" t="s">
        <v>109525</v>
      </c>
      <c r="L493" s="98" t="s">
        <v>109526</v>
      </c>
      <c r="M493" s="98" t="s">
        <v>109527</v>
      </c>
      <c r="N493" s="98" t="s">
        <v>109528</v>
      </c>
      <c r="O493" s="101">
        <v>1285</v>
      </c>
      <c r="P493" s="101">
        <v>1285</v>
      </c>
      <c r="Q493" s="101">
        <v>-250</v>
      </c>
      <c r="R493" s="101">
        <v>499</v>
      </c>
    </row>
    <row r="494">
      <c r="L494" s="98" t="s">
        <v>109529</v>
      </c>
      <c r="M494" s="98" t="s">
        <v>109530</v>
      </c>
      <c r="N494" s="98" t="s">
        <v>109531</v>
      </c>
      <c r="O494" s="101">
        <v>-39</v>
      </c>
      <c r="P494" s="101">
        <v>-39</v>
      </c>
    </row>
    <row r="495">
      <c r="K495" s="96" t="s">
        <v>109532</v>
      </c>
      <c r="O495" s="85">
        <f>SUM(O493:O494)</f>
      </c>
      <c r="P495" s="85">
        <f>SUM(P493:P494)</f>
      </c>
    </row>
    <row r="496">
      <c r="A496" s="98" t="s">
        <v>109533</v>
      </c>
      <c r="B496" s="98" t="s">
        <v>109534</v>
      </c>
      <c r="C496" s="100">
        <v>1204</v>
      </c>
      <c r="D496" s="98" t="s">
        <v>109535</v>
      </c>
      <c r="E496" s="98" t="s">
        <v>109536</v>
      </c>
      <c r="F496" s="104">
        <v>43075</v>
      </c>
      <c r="G496" s="104">
        <v>45474</v>
      </c>
      <c r="H496" s="104">
        <v>45838</v>
      </c>
      <c r="J496" s="101">
        <v>1495</v>
      </c>
      <c r="K496" s="98" t="s">
        <v>109537</v>
      </c>
      <c r="L496" s="98" t="s">
        <v>109538</v>
      </c>
      <c r="M496" s="98" t="s">
        <v>109539</v>
      </c>
      <c r="N496" s="98" t="s">
        <v>109540</v>
      </c>
      <c r="O496" s="101">
        <v>1380</v>
      </c>
      <c r="P496" s="101">
        <v>1380</v>
      </c>
      <c r="Q496" s="101">
        <v>0</v>
      </c>
      <c r="R496" s="101">
        <v>475</v>
      </c>
    </row>
    <row r="497">
      <c r="K497" s="96" t="s">
        <v>109541</v>
      </c>
      <c r="O497" s="85">
        <f>SUM(O496:O496)</f>
      </c>
      <c r="P497" s="85">
        <f>SUM(P496:P496)</f>
      </c>
    </row>
    <row r="498">
      <c r="A498" s="98" t="s">
        <v>109542</v>
      </c>
      <c r="B498" s="98" t="s">
        <v>109543</v>
      </c>
      <c r="C498" s="100">
        <v>1204</v>
      </c>
      <c r="D498" s="98" t="s">
        <v>109544</v>
      </c>
      <c r="E498" s="98" t="s">
        <v>109545</v>
      </c>
      <c r="F498" s="104">
        <v>44624</v>
      </c>
      <c r="G498" s="104">
        <v>45748</v>
      </c>
      <c r="H498" s="104">
        <v>46112</v>
      </c>
      <c r="J498" s="101">
        <v>1495</v>
      </c>
      <c r="K498" s="98" t="s">
        <v>109546</v>
      </c>
      <c r="L498" s="98" t="s">
        <v>109547</v>
      </c>
      <c r="M498" s="98" t="s">
        <v>109548</v>
      </c>
      <c r="N498" s="98" t="s">
        <v>109549</v>
      </c>
      <c r="O498" s="101">
        <v>1350</v>
      </c>
      <c r="P498" s="101">
        <v>1350</v>
      </c>
      <c r="Q498" s="101">
        <v>0</v>
      </c>
      <c r="R498" s="101">
        <v>99</v>
      </c>
    </row>
    <row r="499">
      <c r="L499" s="98" t="s">
        <v>109550</v>
      </c>
      <c r="M499" s="98" t="s">
        <v>109551</v>
      </c>
      <c r="N499" s="98" t="s">
        <v>109552</v>
      </c>
      <c r="O499" s="101">
        <v>-41</v>
      </c>
      <c r="P499" s="101">
        <v>-41</v>
      </c>
    </row>
    <row r="500">
      <c r="K500" s="96" t="s">
        <v>109553</v>
      </c>
      <c r="O500" s="85">
        <f>SUM(O498:O499)</f>
      </c>
      <c r="P500" s="85">
        <f>SUM(P498:P499)</f>
      </c>
    </row>
    <row r="501">
      <c r="A501" s="98" t="s">
        <v>109554</v>
      </c>
      <c r="B501" s="98" t="s">
        <v>109555</v>
      </c>
      <c r="C501" s="100">
        <v>1204</v>
      </c>
      <c r="D501" s="98" t="s">
        <v>109556</v>
      </c>
      <c r="E501" s="98" t="s">
        <v>109557</v>
      </c>
      <c r="F501" s="104">
        <v>45311</v>
      </c>
      <c r="G501" s="104">
        <v>45689</v>
      </c>
      <c r="H501" s="104">
        <v>45900</v>
      </c>
      <c r="J501" s="101">
        <v>1495</v>
      </c>
      <c r="K501" s="98" t="s">
        <v>109558</v>
      </c>
      <c r="L501" s="98" t="s">
        <v>109559</v>
      </c>
      <c r="M501" s="98" t="s">
        <v>109560</v>
      </c>
      <c r="N501" s="98" t="s">
        <v>109561</v>
      </c>
      <c r="O501" s="101">
        <v>1395</v>
      </c>
      <c r="P501" s="101">
        <v>1395</v>
      </c>
      <c r="Q501" s="101">
        <v>0</v>
      </c>
      <c r="R501" s="101">
        <v>499</v>
      </c>
    </row>
    <row r="502">
      <c r="K502" s="96" t="s">
        <v>109562</v>
      </c>
      <c r="O502" s="85">
        <f>SUM(O501:O501)</f>
      </c>
      <c r="P502" s="85">
        <f>SUM(P501:P501)</f>
      </c>
    </row>
    <row r="503">
      <c r="A503" s="98" t="s">
        <v>109563</v>
      </c>
      <c r="B503" s="98" t="s">
        <v>109564</v>
      </c>
      <c r="C503" s="100">
        <v>1036</v>
      </c>
      <c r="D503" s="98" t="s">
        <v>109565</v>
      </c>
      <c r="E503" s="98" t="s">
        <v>109566</v>
      </c>
      <c r="F503" s="104">
        <v>41579</v>
      </c>
      <c r="G503" s="104">
        <v>45474</v>
      </c>
      <c r="H503" s="104">
        <v>45838</v>
      </c>
      <c r="J503" s="101">
        <v>1340</v>
      </c>
      <c r="K503" s="98" t="s">
        <v>109567</v>
      </c>
      <c r="L503" s="98" t="s">
        <v>109568</v>
      </c>
      <c r="M503" s="98" t="s">
        <v>109569</v>
      </c>
      <c r="N503" s="98" t="s">
        <v>109570</v>
      </c>
      <c r="O503" s="101">
        <v>35</v>
      </c>
      <c r="P503" s="101">
        <v>35</v>
      </c>
      <c r="Q503" s="101">
        <v>0</v>
      </c>
      <c r="R503" s="101">
        <v>349</v>
      </c>
    </row>
    <row r="504">
      <c r="L504" s="98" t="s">
        <v>109571</v>
      </c>
      <c r="M504" s="98" t="s">
        <v>109572</v>
      </c>
      <c r="N504" s="98" t="s">
        <v>109573</v>
      </c>
      <c r="O504" s="101">
        <v>1260</v>
      </c>
      <c r="P504" s="101">
        <v>1260</v>
      </c>
    </row>
    <row r="505">
      <c r="L505" s="98" t="s">
        <v>109574</v>
      </c>
      <c r="M505" s="98" t="s">
        <v>109575</v>
      </c>
      <c r="N505" s="98" t="s">
        <v>109576</v>
      </c>
      <c r="O505" s="101">
        <v>-39</v>
      </c>
      <c r="P505" s="101">
        <v>-39</v>
      </c>
    </row>
    <row r="506">
      <c r="K506" s="96" t="s">
        <v>109577</v>
      </c>
      <c r="O506" s="85">
        <f>SUM(O503:O505)</f>
      </c>
      <c r="P506" s="85">
        <f>SUM(P503:P505)</f>
      </c>
    </row>
    <row r="507">
      <c r="A507" s="98" t="s">
        <v>109578</v>
      </c>
      <c r="B507" s="98" t="s">
        <v>109579</v>
      </c>
      <c r="C507" s="100">
        <v>1036</v>
      </c>
      <c r="D507" s="98" t="s">
        <v>109580</v>
      </c>
      <c r="E507" s="98" t="s">
        <v>109581</v>
      </c>
      <c r="F507" s="104">
        <v>45502</v>
      </c>
      <c r="G507" s="104">
        <v>45502</v>
      </c>
      <c r="H507" s="104">
        <v>45869</v>
      </c>
      <c r="J507" s="101">
        <v>1375</v>
      </c>
      <c r="K507" s="98" t="s">
        <v>109582</v>
      </c>
      <c r="L507" s="98" t="s">
        <v>109583</v>
      </c>
      <c r="M507" s="98" t="s">
        <v>109584</v>
      </c>
      <c r="N507" s="98" t="s">
        <v>109585</v>
      </c>
      <c r="O507" s="101">
        <v>35</v>
      </c>
      <c r="P507" s="101">
        <v>35</v>
      </c>
      <c r="Q507" s="101">
        <v>0</v>
      </c>
      <c r="R507" s="101">
        <v>99</v>
      </c>
    </row>
    <row r="508">
      <c r="L508" s="98" t="s">
        <v>109586</v>
      </c>
      <c r="M508" s="98" t="s">
        <v>109587</v>
      </c>
      <c r="N508" s="98" t="s">
        <v>109588</v>
      </c>
      <c r="O508" s="101">
        <v>1340</v>
      </c>
      <c r="P508" s="101">
        <v>1340</v>
      </c>
    </row>
    <row r="509">
      <c r="K509" s="96" t="s">
        <v>109589</v>
      </c>
      <c r="O509" s="85">
        <f>SUM(O507:O508)</f>
      </c>
      <c r="P509" s="85">
        <f>SUM(P507:P508)</f>
      </c>
    </row>
    <row r="510">
      <c r="A510" s="98" t="s">
        <v>109590</v>
      </c>
      <c r="B510" s="98" t="s">
        <v>109591</v>
      </c>
      <c r="C510" s="100">
        <v>1036</v>
      </c>
      <c r="D510" s="98" t="s">
        <v>109592</v>
      </c>
      <c r="E510" s="98" t="s">
        <v>109593</v>
      </c>
      <c r="F510" s="104">
        <v>44529</v>
      </c>
      <c r="G510" s="104">
        <v>45627</v>
      </c>
      <c r="H510" s="104">
        <v>45991</v>
      </c>
      <c r="J510" s="101">
        <v>1455</v>
      </c>
      <c r="K510" s="98" t="s">
        <v>109594</v>
      </c>
      <c r="L510" s="98" t="s">
        <v>109595</v>
      </c>
      <c r="M510" s="98" t="s">
        <v>109596</v>
      </c>
      <c r="N510" s="98" t="s">
        <v>109597</v>
      </c>
      <c r="O510" s="101">
        <v>35</v>
      </c>
      <c r="P510" s="101">
        <v>0</v>
      </c>
      <c r="Q510" s="101">
        <v>0</v>
      </c>
      <c r="R510" s="101">
        <v>1430</v>
      </c>
    </row>
    <row r="511">
      <c r="L511" s="98" t="s">
        <v>109598</v>
      </c>
      <c r="M511" s="98" t="s">
        <v>109599</v>
      </c>
      <c r="N511" s="98" t="s">
        <v>109600</v>
      </c>
      <c r="O511" s="101">
        <v>80</v>
      </c>
      <c r="P511" s="101">
        <v>115</v>
      </c>
    </row>
    <row r="512">
      <c r="L512" s="98" t="s">
        <v>109601</v>
      </c>
      <c r="M512" s="98" t="s">
        <v>109602</v>
      </c>
      <c r="N512" s="98" t="s">
        <v>109603</v>
      </c>
      <c r="O512" s="101">
        <v>1260</v>
      </c>
      <c r="P512" s="101">
        <v>1260</v>
      </c>
    </row>
    <row r="513">
      <c r="K513" s="96" t="s">
        <v>109604</v>
      </c>
      <c r="O513" s="85">
        <f>SUM(O510:O512)</f>
      </c>
      <c r="P513" s="85">
        <f>SUM(P510:P512)</f>
      </c>
    </row>
    <row r="514">
      <c r="A514" s="98" t="s">
        <v>109605</v>
      </c>
      <c r="B514" s="98" t="s">
        <v>109606</v>
      </c>
      <c r="C514" s="100">
        <v>1036</v>
      </c>
      <c r="D514" s="98" t="s">
        <v>109607</v>
      </c>
      <c r="E514" s="98" t="s">
        <v>109608</v>
      </c>
      <c r="F514" s="104">
        <v>43887</v>
      </c>
      <c r="G514" s="104">
        <v>45505</v>
      </c>
      <c r="H514" s="104">
        <v>45808</v>
      </c>
      <c r="J514" s="101">
        <v>1375</v>
      </c>
      <c r="K514" s="98" t="s">
        <v>109609</v>
      </c>
      <c r="L514" s="98" t="s">
        <v>109610</v>
      </c>
      <c r="M514" s="98" t="s">
        <v>109611</v>
      </c>
      <c r="N514" s="98" t="s">
        <v>109612</v>
      </c>
      <c r="O514" s="101">
        <v>35</v>
      </c>
      <c r="P514" s="101">
        <v>35</v>
      </c>
      <c r="Q514" s="101">
        <v>0</v>
      </c>
      <c r="R514" s="101">
        <v>299</v>
      </c>
    </row>
    <row r="515">
      <c r="L515" s="98" t="s">
        <v>109613</v>
      </c>
      <c r="M515" s="98" t="s">
        <v>109614</v>
      </c>
      <c r="N515" s="98" t="s">
        <v>109615</v>
      </c>
      <c r="O515" s="101">
        <v>1240</v>
      </c>
      <c r="P515" s="101">
        <v>1240</v>
      </c>
    </row>
    <row r="516">
      <c r="K516" s="96" t="s">
        <v>109616</v>
      </c>
      <c r="O516" s="85">
        <f>SUM(O514:O515)</f>
      </c>
      <c r="P516" s="85">
        <f>SUM(P514:P515)</f>
      </c>
    </row>
    <row r="517">
      <c r="A517" s="98" t="s">
        <v>109617</v>
      </c>
      <c r="B517" s="98" t="s">
        <v>109618</v>
      </c>
      <c r="C517" s="100">
        <v>1204</v>
      </c>
      <c r="D517" s="98" t="s">
        <v>109619</v>
      </c>
      <c r="E517" s="98" t="s">
        <v>109620</v>
      </c>
      <c r="F517" s="104">
        <v>45643</v>
      </c>
      <c r="G517" s="104">
        <v>45643</v>
      </c>
      <c r="H517" s="104">
        <v>46007</v>
      </c>
      <c r="J517" s="101">
        <v>1475</v>
      </c>
      <c r="K517" s="98" t="s">
        <v>109621</v>
      </c>
      <c r="L517" s="98" t="s">
        <v>109622</v>
      </c>
      <c r="M517" s="98" t="s">
        <v>109623</v>
      </c>
      <c r="N517" s="98" t="s">
        <v>109624</v>
      </c>
      <c r="O517" s="101">
        <v>80</v>
      </c>
      <c r="P517" s="101">
        <v>80</v>
      </c>
      <c r="Q517" s="101">
        <v>0</v>
      </c>
      <c r="R517" s="101">
        <v>250</v>
      </c>
    </row>
    <row r="518">
      <c r="L518" s="98" t="s">
        <v>109625</v>
      </c>
      <c r="M518" s="98" t="s">
        <v>109626</v>
      </c>
      <c r="N518" s="98" t="s">
        <v>109627</v>
      </c>
      <c r="O518" s="101">
        <v>1395</v>
      </c>
      <c r="P518" s="101">
        <v>1395</v>
      </c>
    </row>
    <row r="519">
      <c r="L519" s="98" t="s">
        <v>109628</v>
      </c>
      <c r="M519" s="98" t="s">
        <v>109629</v>
      </c>
      <c r="N519" s="98" t="s">
        <v>109630</v>
      </c>
      <c r="O519" s="101">
        <v>25</v>
      </c>
      <c r="P519" s="101">
        <v>0</v>
      </c>
    </row>
    <row r="520">
      <c r="K520" s="96" t="s">
        <v>109631</v>
      </c>
      <c r="O520" s="85">
        <f>SUM(O517:O519)</f>
      </c>
      <c r="P520" s="85">
        <f>SUM(P517:P519)</f>
      </c>
    </row>
    <row r="521">
      <c r="A521" s="98" t="s">
        <v>109632</v>
      </c>
      <c r="B521" s="98" t="s">
        <v>109633</v>
      </c>
      <c r="C521" s="100">
        <v>1204</v>
      </c>
      <c r="D521" s="98" t="s">
        <v>109634</v>
      </c>
      <c r="E521" s="98" t="s">
        <v>109635</v>
      </c>
      <c r="F521" s="104">
        <v>45572</v>
      </c>
      <c r="G521" s="104">
        <v>45572</v>
      </c>
      <c r="H521" s="104">
        <v>45961</v>
      </c>
      <c r="J521" s="101">
        <v>1475</v>
      </c>
      <c r="K521" s="98" t="s">
        <v>109636</v>
      </c>
      <c r="L521" s="98" t="s">
        <v>109637</v>
      </c>
      <c r="M521" s="98" t="s">
        <v>109638</v>
      </c>
      <c r="N521" s="98" t="s">
        <v>109639</v>
      </c>
      <c r="O521" s="101">
        <v>80</v>
      </c>
      <c r="P521" s="101">
        <v>80</v>
      </c>
      <c r="Q521" s="101">
        <v>0</v>
      </c>
      <c r="R521" s="101">
        <v>1475</v>
      </c>
    </row>
    <row r="522">
      <c r="L522" s="98" t="s">
        <v>109640</v>
      </c>
      <c r="M522" s="98" t="s">
        <v>109641</v>
      </c>
      <c r="N522" s="98" t="s">
        <v>109642</v>
      </c>
      <c r="O522" s="101">
        <v>1395</v>
      </c>
      <c r="P522" s="101">
        <v>1395</v>
      </c>
    </row>
    <row r="523">
      <c r="K523" s="96" t="s">
        <v>109643</v>
      </c>
      <c r="O523" s="85">
        <f>SUM(O521:O522)</f>
      </c>
      <c r="P523" s="85">
        <f>SUM(P521:P522)</f>
      </c>
    </row>
    <row r="524">
      <c r="A524" s="98" t="s">
        <v>109644</v>
      </c>
      <c r="B524" s="98" t="s">
        <v>109645</v>
      </c>
      <c r="C524" s="100">
        <v>1204</v>
      </c>
      <c r="D524" s="98" t="s">
        <v>109646</v>
      </c>
      <c r="E524" s="98" t="s">
        <v>109647</v>
      </c>
      <c r="F524" s="104">
        <v>45121</v>
      </c>
      <c r="G524" s="104">
        <v>45505</v>
      </c>
      <c r="H524" s="104">
        <v>45869</v>
      </c>
      <c r="J524" s="101">
        <v>1495</v>
      </c>
      <c r="K524" s="98" t="s">
        <v>109648</v>
      </c>
      <c r="L524" s="98" t="s">
        <v>109649</v>
      </c>
      <c r="M524" s="98" t="s">
        <v>109650</v>
      </c>
      <c r="N524" s="98" t="s">
        <v>109651</v>
      </c>
      <c r="O524" s="101">
        <v>1495</v>
      </c>
      <c r="P524" s="101">
        <v>1495</v>
      </c>
      <c r="Q524" s="101">
        <v>0</v>
      </c>
      <c r="R524" s="101">
        <v>1495</v>
      </c>
    </row>
    <row r="525">
      <c r="K525" s="96" t="s">
        <v>109652</v>
      </c>
      <c r="O525" s="85">
        <f>SUM(O524:O524)</f>
      </c>
      <c r="P525" s="85">
        <f>SUM(P524:P524)</f>
      </c>
    </row>
    <row r="526">
      <c r="A526" s="98" t="s">
        <v>109653</v>
      </c>
      <c r="B526" s="98" t="s">
        <v>109654</v>
      </c>
      <c r="C526" s="100">
        <v>1204</v>
      </c>
      <c r="D526" s="98" t="s">
        <v>109655</v>
      </c>
      <c r="E526" s="98" t="s">
        <v>109656</v>
      </c>
      <c r="F526" s="104">
        <v>45156</v>
      </c>
      <c r="G526" s="104">
        <v>45536</v>
      </c>
      <c r="H526" s="104">
        <v>45900</v>
      </c>
      <c r="J526" s="101">
        <v>1495</v>
      </c>
      <c r="K526" s="98" t="s">
        <v>109657</v>
      </c>
      <c r="L526" s="98" t="s">
        <v>109658</v>
      </c>
      <c r="M526" s="98" t="s">
        <v>109659</v>
      </c>
      <c r="N526" s="98" t="s">
        <v>109660</v>
      </c>
      <c r="O526" s="101">
        <v>1495</v>
      </c>
      <c r="P526" s="101">
        <v>1495</v>
      </c>
      <c r="Q526" s="101">
        <v>0</v>
      </c>
      <c r="R526" s="101">
        <v>99</v>
      </c>
    </row>
    <row r="527">
      <c r="K527" s="96" t="s">
        <v>109661</v>
      </c>
      <c r="O527" s="85">
        <f>SUM(O526:O526)</f>
      </c>
      <c r="P527" s="85">
        <f>SUM(P526:P526)</f>
      </c>
    </row>
    <row r="528">
      <c r="A528" s="98" t="s">
        <v>109662</v>
      </c>
      <c r="B528" s="98" t="s">
        <v>109663</v>
      </c>
      <c r="C528" s="100">
        <v>1204</v>
      </c>
      <c r="D528" s="98" t="s">
        <v>109664</v>
      </c>
      <c r="E528" s="98" t="s">
        <v>109665</v>
      </c>
      <c r="J528" s="101">
        <v>1375</v>
      </c>
      <c r="K528" s="98" t="s">
        <v>109666</v>
      </c>
      <c r="L528" s="98" t="s">
        <v>109666</v>
      </c>
      <c r="O528" s="101">
        <v>0</v>
      </c>
      <c r="P528" s="101">
        <v>0</v>
      </c>
      <c r="R528" s="101">
        <v>0</v>
      </c>
    </row>
    <row r="529">
      <c r="K529" s="96" t="s">
        <v>109667</v>
      </c>
      <c r="O529" s="85">
        <f>SUM(O528:O528)</f>
      </c>
      <c r="P529" s="85">
        <f>SUM(P528:P528)</f>
      </c>
    </row>
    <row r="530">
      <c r="A530" s="98" t="s">
        <v>109668</v>
      </c>
      <c r="B530" s="98" t="s">
        <v>109669</v>
      </c>
      <c r="C530" s="100">
        <v>1204</v>
      </c>
      <c r="D530" s="98" t="s">
        <v>109670</v>
      </c>
      <c r="E530" s="98" t="s">
        <v>109671</v>
      </c>
      <c r="F530" s="104">
        <v>45468</v>
      </c>
      <c r="G530" s="104">
        <v>45468</v>
      </c>
      <c r="H530" s="104">
        <v>45930</v>
      </c>
      <c r="J530" s="101">
        <v>1450</v>
      </c>
      <c r="K530" s="98" t="s">
        <v>109672</v>
      </c>
      <c r="L530" s="98" t="s">
        <v>109673</v>
      </c>
      <c r="M530" s="98" t="s">
        <v>109674</v>
      </c>
      <c r="N530" s="98" t="s">
        <v>109675</v>
      </c>
      <c r="O530" s="101">
        <v>1450</v>
      </c>
      <c r="P530" s="101">
        <v>1450</v>
      </c>
      <c r="Q530" s="101">
        <v>0</v>
      </c>
      <c r="R530" s="101">
        <v>99</v>
      </c>
    </row>
    <row r="531">
      <c r="K531" s="96" t="s">
        <v>109676</v>
      </c>
      <c r="O531" s="85">
        <f>SUM(O530:O530)</f>
      </c>
      <c r="P531" s="85">
        <f>SUM(P530:P530)</f>
      </c>
    </row>
    <row r="532">
      <c r="A532" s="98" t="s">
        <v>109677</v>
      </c>
      <c r="B532" s="98" t="s">
        <v>109678</v>
      </c>
      <c r="C532" s="100">
        <v>1204</v>
      </c>
      <c r="D532" s="98" t="s">
        <v>109679</v>
      </c>
      <c r="E532" s="98" t="s">
        <v>109680</v>
      </c>
      <c r="F532" s="104">
        <v>45715</v>
      </c>
      <c r="G532" s="104">
        <v>45715</v>
      </c>
      <c r="H532" s="104">
        <v>46107</v>
      </c>
      <c r="J532" s="101">
        <v>1325</v>
      </c>
      <c r="K532" s="98" t="s">
        <v>109681</v>
      </c>
      <c r="L532" s="98" t="s">
        <v>109682</v>
      </c>
      <c r="M532" s="98" t="s">
        <v>109683</v>
      </c>
      <c r="N532" s="98" t="s">
        <v>109684</v>
      </c>
      <c r="O532" s="101">
        <v>1325</v>
      </c>
      <c r="P532" s="101">
        <v>1325</v>
      </c>
      <c r="Q532" s="101">
        <v>0</v>
      </c>
      <c r="R532" s="101">
        <v>1424</v>
      </c>
    </row>
    <row r="533">
      <c r="L533" s="98" t="s">
        <v>109685</v>
      </c>
      <c r="M533" s="98" t="s">
        <v>109686</v>
      </c>
      <c r="N533" s="98" t="s">
        <v>109687</v>
      </c>
      <c r="O533" s="101">
        <v>25</v>
      </c>
      <c r="P533" s="101">
        <v>0</v>
      </c>
    </row>
    <row r="534">
      <c r="K534" s="96" t="s">
        <v>109688</v>
      </c>
      <c r="O534" s="85">
        <f>SUM(O532:O533)</f>
      </c>
      <c r="P534" s="85">
        <f>SUM(P532:P533)</f>
      </c>
    </row>
    <row r="535">
      <c r="A535" s="98" t="s">
        <v>109689</v>
      </c>
      <c r="B535" s="98" t="s">
        <v>109690</v>
      </c>
      <c r="C535" s="100">
        <v>1204</v>
      </c>
      <c r="D535" s="98" t="s">
        <v>109691</v>
      </c>
      <c r="E535" s="98" t="s">
        <v>109692</v>
      </c>
      <c r="F535" s="104">
        <v>45513</v>
      </c>
      <c r="G535" s="104">
        <v>45513</v>
      </c>
      <c r="H535" s="104">
        <v>45900</v>
      </c>
      <c r="J535" s="101">
        <v>1475</v>
      </c>
      <c r="K535" s="98" t="s">
        <v>109693</v>
      </c>
      <c r="L535" s="98" t="s">
        <v>109694</v>
      </c>
      <c r="M535" s="98" t="s">
        <v>109695</v>
      </c>
      <c r="N535" s="98" t="s">
        <v>109696</v>
      </c>
      <c r="O535" s="101">
        <v>80</v>
      </c>
      <c r="P535" s="101">
        <v>80</v>
      </c>
      <c r="Q535" s="101">
        <v>1735.52</v>
      </c>
      <c r="R535" s="101">
        <v>250</v>
      </c>
    </row>
    <row r="536">
      <c r="L536" s="98" t="s">
        <v>109697</v>
      </c>
      <c r="M536" s="98" t="s">
        <v>109698</v>
      </c>
      <c r="N536" s="98" t="s">
        <v>109699</v>
      </c>
      <c r="O536" s="101">
        <v>1395</v>
      </c>
      <c r="P536" s="101">
        <v>1395</v>
      </c>
    </row>
    <row r="537">
      <c r="L537" s="98" t="s">
        <v>109700</v>
      </c>
      <c r="M537" s="98" t="s">
        <v>109701</v>
      </c>
      <c r="N537" s="98" t="s">
        <v>109702</v>
      </c>
      <c r="O537" s="101">
        <v>50</v>
      </c>
      <c r="P537" s="101">
        <v>0</v>
      </c>
    </row>
    <row r="538">
      <c r="L538" s="98" t="s">
        <v>109703</v>
      </c>
      <c r="M538" s="98" t="s">
        <v>109704</v>
      </c>
      <c r="N538" s="98" t="s">
        <v>109705</v>
      </c>
      <c r="O538" s="101">
        <v>147.5</v>
      </c>
      <c r="P538" s="101">
        <v>0</v>
      </c>
    </row>
    <row r="539">
      <c r="K539" s="96" t="s">
        <v>109706</v>
      </c>
      <c r="O539" s="85">
        <f>SUM(O535:O538)</f>
      </c>
      <c r="P539" s="85">
        <f>SUM(P535:P538)</f>
      </c>
    </row>
    <row r="540">
      <c r="A540" s="98" t="s">
        <v>109707</v>
      </c>
      <c r="B540" s="98" t="s">
        <v>109708</v>
      </c>
      <c r="C540" s="100">
        <v>676</v>
      </c>
      <c r="D540" s="98" t="s">
        <v>109709</v>
      </c>
      <c r="E540" s="98" t="s">
        <v>109710</v>
      </c>
      <c r="F540" s="104">
        <v>45657</v>
      </c>
      <c r="G540" s="104">
        <v>45657</v>
      </c>
      <c r="H540" s="104">
        <v>46021</v>
      </c>
      <c r="J540" s="101">
        <v>933</v>
      </c>
      <c r="K540" s="98" t="s">
        <v>109711</v>
      </c>
      <c r="L540" s="98" t="s">
        <v>109712</v>
      </c>
      <c r="M540" s="98" t="s">
        <v>109713</v>
      </c>
      <c r="N540" s="98" t="s">
        <v>109714</v>
      </c>
      <c r="O540" s="101">
        <v>35</v>
      </c>
      <c r="P540" s="101">
        <v>35</v>
      </c>
      <c r="Q540" s="101">
        <v>0</v>
      </c>
      <c r="R540" s="101">
        <v>1032</v>
      </c>
    </row>
    <row r="541">
      <c r="L541" s="98" t="s">
        <v>109715</v>
      </c>
      <c r="M541" s="98" t="s">
        <v>109716</v>
      </c>
      <c r="N541" s="98" t="s">
        <v>109717</v>
      </c>
      <c r="O541" s="101">
        <v>898</v>
      </c>
      <c r="P541" s="101">
        <v>898</v>
      </c>
    </row>
    <row r="542">
      <c r="K542" s="96" t="s">
        <v>109718</v>
      </c>
      <c r="O542" s="85">
        <f>SUM(O540:O541)</f>
      </c>
      <c r="P542" s="85">
        <f>SUM(P540:P541)</f>
      </c>
    </row>
    <row r="543">
      <c r="A543" s="98" t="s">
        <v>109719</v>
      </c>
      <c r="B543" s="98" t="s">
        <v>109720</v>
      </c>
      <c r="C543" s="100">
        <v>676</v>
      </c>
      <c r="D543" s="98" t="s">
        <v>109721</v>
      </c>
      <c r="E543" s="98" t="s">
        <v>109722</v>
      </c>
      <c r="F543" s="104">
        <v>42591</v>
      </c>
      <c r="G543" s="104">
        <v>45444</v>
      </c>
      <c r="H543" s="104">
        <v>45808</v>
      </c>
      <c r="J543" s="101">
        <v>1070</v>
      </c>
      <c r="K543" s="98" t="s">
        <v>109723</v>
      </c>
      <c r="L543" s="98" t="s">
        <v>109724</v>
      </c>
      <c r="M543" s="98" t="s">
        <v>109725</v>
      </c>
      <c r="N543" s="98" t="s">
        <v>109726</v>
      </c>
      <c r="O543" s="101">
        <v>35</v>
      </c>
      <c r="P543" s="101">
        <v>35</v>
      </c>
      <c r="Q543" s="101">
        <v>0</v>
      </c>
      <c r="R543" s="101">
        <v>375</v>
      </c>
    </row>
    <row r="544">
      <c r="L544" s="98" t="s">
        <v>109727</v>
      </c>
      <c r="M544" s="98" t="s">
        <v>109728</v>
      </c>
      <c r="N544" s="98" t="s">
        <v>109729</v>
      </c>
      <c r="O544" s="101">
        <v>915</v>
      </c>
      <c r="P544" s="101">
        <v>915</v>
      </c>
    </row>
    <row r="545">
      <c r="K545" s="96" t="s">
        <v>109730</v>
      </c>
      <c r="O545" s="85">
        <f>SUM(O543:O544)</f>
      </c>
      <c r="P545" s="85">
        <f>SUM(P543:P544)</f>
      </c>
    </row>
    <row r="546">
      <c r="A546" s="98" t="s">
        <v>109731</v>
      </c>
      <c r="B546" s="98" t="s">
        <v>109732</v>
      </c>
      <c r="C546" s="100">
        <v>676</v>
      </c>
      <c r="D546" s="98" t="s">
        <v>109733</v>
      </c>
      <c r="E546" s="98" t="s">
        <v>109734</v>
      </c>
      <c r="F546" s="104">
        <v>44722</v>
      </c>
      <c r="G546" s="104">
        <v>45474</v>
      </c>
      <c r="H546" s="104">
        <v>45838</v>
      </c>
      <c r="J546" s="101">
        <v>1070</v>
      </c>
      <c r="K546" s="98" t="s">
        <v>109735</v>
      </c>
      <c r="L546" s="98" t="s">
        <v>109736</v>
      </c>
      <c r="M546" s="98" t="s">
        <v>109737</v>
      </c>
      <c r="N546" s="98" t="s">
        <v>109738</v>
      </c>
      <c r="O546" s="101">
        <v>35</v>
      </c>
      <c r="P546" s="101">
        <v>35</v>
      </c>
      <c r="Q546" s="101">
        <v>0</v>
      </c>
      <c r="R546" s="101">
        <v>1370</v>
      </c>
    </row>
    <row r="547">
      <c r="L547" s="98" t="s">
        <v>109739</v>
      </c>
      <c r="M547" s="98" t="s">
        <v>109740</v>
      </c>
      <c r="N547" s="98" t="s">
        <v>109741</v>
      </c>
      <c r="O547" s="101">
        <v>1000</v>
      </c>
      <c r="P547" s="101">
        <v>1000</v>
      </c>
    </row>
    <row r="548">
      <c r="K548" s="96" t="s">
        <v>109742</v>
      </c>
      <c r="O548" s="85">
        <f>SUM(O546:O547)</f>
      </c>
      <c r="P548" s="85">
        <f>SUM(P546:P547)</f>
      </c>
    </row>
    <row r="549">
      <c r="A549" s="98" t="s">
        <v>109743</v>
      </c>
      <c r="B549" s="98" t="s">
        <v>109744</v>
      </c>
      <c r="C549" s="100">
        <v>676</v>
      </c>
      <c r="D549" s="98" t="s">
        <v>109745</v>
      </c>
      <c r="E549" s="98" t="s">
        <v>109746</v>
      </c>
      <c r="J549" s="101">
        <v>933</v>
      </c>
      <c r="K549" s="98" t="s">
        <v>109747</v>
      </c>
      <c r="L549" s="98" t="s">
        <v>109747</v>
      </c>
      <c r="O549" s="101">
        <v>0</v>
      </c>
      <c r="P549" s="101">
        <v>0</v>
      </c>
      <c r="R549" s="101">
        <v>0</v>
      </c>
    </row>
    <row r="550">
      <c r="K550" s="96" t="s">
        <v>109748</v>
      </c>
      <c r="O550" s="85">
        <f>SUM(O549:O549)</f>
      </c>
      <c r="P550" s="85">
        <f>SUM(P549:P549)</f>
      </c>
    </row>
    <row r="551">
      <c r="A551" s="98" t="s">
        <v>109749</v>
      </c>
      <c r="B551" s="98" t="s">
        <v>109750</v>
      </c>
      <c r="C551" s="100">
        <v>676</v>
      </c>
      <c r="D551" s="98" t="s">
        <v>109751</v>
      </c>
      <c r="E551" s="98" t="s">
        <v>109752</v>
      </c>
      <c r="F551" s="104">
        <v>45724</v>
      </c>
      <c r="G551" s="104">
        <v>45724</v>
      </c>
      <c r="H551" s="104">
        <v>46088</v>
      </c>
      <c r="J551" s="101">
        <v>933</v>
      </c>
      <c r="K551" s="98" t="s">
        <v>109753</v>
      </c>
      <c r="L551" s="98" t="s">
        <v>109754</v>
      </c>
      <c r="M551" s="98" t="s">
        <v>109755</v>
      </c>
      <c r="N551" s="98" t="s">
        <v>109756</v>
      </c>
      <c r="O551" s="101">
        <v>35</v>
      </c>
      <c r="P551" s="101">
        <v>35</v>
      </c>
      <c r="Q551" s="101">
        <v>-0.59999999999999998</v>
      </c>
      <c r="R551" s="101">
        <v>99</v>
      </c>
    </row>
    <row r="552">
      <c r="L552" s="98" t="s">
        <v>109757</v>
      </c>
      <c r="M552" s="98" t="s">
        <v>109758</v>
      </c>
      <c r="N552" s="98" t="s">
        <v>109759</v>
      </c>
      <c r="O552" s="101">
        <v>898</v>
      </c>
      <c r="P552" s="101">
        <v>898</v>
      </c>
    </row>
    <row r="553">
      <c r="L553" s="98" t="s">
        <v>109760</v>
      </c>
      <c r="M553" s="98" t="s">
        <v>109761</v>
      </c>
      <c r="N553" s="98" t="s">
        <v>109762</v>
      </c>
      <c r="O553" s="101">
        <v>-933</v>
      </c>
      <c r="P553" s="101">
        <v>0</v>
      </c>
    </row>
    <row r="554">
      <c r="K554" s="96" t="s">
        <v>109763</v>
      </c>
      <c r="O554" s="85">
        <f>SUM(O551:O553)</f>
      </c>
      <c r="P554" s="85">
        <f>SUM(P551:P553)</f>
      </c>
    </row>
    <row r="555">
      <c r="A555" s="98" t="s">
        <v>109764</v>
      </c>
      <c r="B555" s="98" t="s">
        <v>109765</v>
      </c>
      <c r="C555" s="100">
        <v>676</v>
      </c>
      <c r="D555" s="98" t="s">
        <v>109766</v>
      </c>
      <c r="E555" s="98" t="s">
        <v>109767</v>
      </c>
      <c r="F555" s="104">
        <v>45717</v>
      </c>
      <c r="G555" s="104">
        <v>45717</v>
      </c>
      <c r="H555" s="104">
        <v>46173</v>
      </c>
      <c r="J555" s="101">
        <v>933</v>
      </c>
      <c r="K555" s="98" t="s">
        <v>109768</v>
      </c>
      <c r="L555" s="98" t="s">
        <v>109769</v>
      </c>
      <c r="M555" s="98" t="s">
        <v>109770</v>
      </c>
      <c r="N555" s="98" t="s">
        <v>109771</v>
      </c>
      <c r="O555" s="101">
        <v>35</v>
      </c>
      <c r="P555" s="101">
        <v>35</v>
      </c>
      <c r="Q555" s="101">
        <v>0</v>
      </c>
      <c r="R555" s="101">
        <v>99</v>
      </c>
    </row>
    <row r="556">
      <c r="L556" s="98" t="s">
        <v>109772</v>
      </c>
      <c r="M556" s="98" t="s">
        <v>109773</v>
      </c>
      <c r="N556" s="98" t="s">
        <v>109774</v>
      </c>
      <c r="O556" s="101">
        <v>898</v>
      </c>
      <c r="P556" s="101">
        <v>898</v>
      </c>
    </row>
    <row r="557">
      <c r="K557" s="96" t="s">
        <v>109775</v>
      </c>
      <c r="O557" s="85">
        <f>SUM(O555:O556)</f>
      </c>
      <c r="P557" s="85">
        <f>SUM(P555:P556)</f>
      </c>
    </row>
    <row r="558">
      <c r="A558" s="98" t="s">
        <v>109776</v>
      </c>
      <c r="B558" s="98" t="s">
        <v>109777</v>
      </c>
      <c r="C558" s="100">
        <v>676</v>
      </c>
      <c r="D558" s="98" t="s">
        <v>109778</v>
      </c>
      <c r="E558" s="98" t="s">
        <v>109779</v>
      </c>
      <c r="F558" s="104">
        <v>36729</v>
      </c>
      <c r="G558" s="104">
        <v>45474</v>
      </c>
      <c r="H558" s="104">
        <v>45838</v>
      </c>
      <c r="J558" s="101">
        <v>1035</v>
      </c>
      <c r="K558" s="98" t="s">
        <v>109780</v>
      </c>
      <c r="L558" s="98" t="s">
        <v>109781</v>
      </c>
      <c r="M558" s="98" t="s">
        <v>109782</v>
      </c>
      <c r="N558" s="98" t="s">
        <v>109783</v>
      </c>
      <c r="O558" s="101">
        <v>995</v>
      </c>
      <c r="P558" s="101">
        <v>995</v>
      </c>
      <c r="Q558" s="101">
        <v>0</v>
      </c>
      <c r="R558" s="101">
        <v>100</v>
      </c>
    </row>
    <row r="559">
      <c r="K559" s="96" t="s">
        <v>109784</v>
      </c>
      <c r="O559" s="85">
        <f>SUM(O558:O558)</f>
      </c>
      <c r="P559" s="85">
        <f>SUM(P558:P558)</f>
      </c>
    </row>
    <row r="560">
      <c r="A560" s="98" t="s">
        <v>109785</v>
      </c>
      <c r="B560" s="98" t="s">
        <v>109786</v>
      </c>
      <c r="C560" s="100">
        <v>676</v>
      </c>
      <c r="D560" s="98" t="s">
        <v>109787</v>
      </c>
      <c r="E560" s="98" t="s">
        <v>109788</v>
      </c>
      <c r="F560" s="104">
        <v>42590</v>
      </c>
      <c r="G560" s="104">
        <v>45444</v>
      </c>
      <c r="H560" s="104">
        <v>45808</v>
      </c>
      <c r="J560" s="101">
        <v>1035</v>
      </c>
      <c r="K560" s="98" t="s">
        <v>109789</v>
      </c>
      <c r="L560" s="98" t="s">
        <v>109790</v>
      </c>
      <c r="M560" s="98" t="s">
        <v>109791</v>
      </c>
      <c r="N560" s="98" t="s">
        <v>109792</v>
      </c>
      <c r="O560" s="101">
        <v>920</v>
      </c>
      <c r="P560" s="101">
        <v>920</v>
      </c>
      <c r="Q560" s="101">
        <v>0</v>
      </c>
      <c r="R560" s="101">
        <v>795</v>
      </c>
    </row>
    <row r="561">
      <c r="K561" s="96" t="s">
        <v>109793</v>
      </c>
      <c r="O561" s="85">
        <f>SUM(O560:O560)</f>
      </c>
      <c r="P561" s="85">
        <f>SUM(P560:P560)</f>
      </c>
    </row>
    <row r="562">
      <c r="A562" s="98" t="s">
        <v>109794</v>
      </c>
      <c r="B562" s="98" t="s">
        <v>109795</v>
      </c>
      <c r="C562" s="100">
        <v>676</v>
      </c>
      <c r="D562" s="98" t="s">
        <v>109796</v>
      </c>
      <c r="E562" s="98" t="s">
        <v>109797</v>
      </c>
      <c r="F562" s="104">
        <v>45520</v>
      </c>
      <c r="G562" s="104">
        <v>45520</v>
      </c>
      <c r="H562" s="104">
        <v>45900</v>
      </c>
      <c r="J562" s="101">
        <v>938</v>
      </c>
      <c r="K562" s="98" t="s">
        <v>109798</v>
      </c>
      <c r="L562" s="98" t="s">
        <v>109799</v>
      </c>
      <c r="M562" s="98" t="s">
        <v>109800</v>
      </c>
      <c r="N562" s="98" t="s">
        <v>109801</v>
      </c>
      <c r="O562" s="101">
        <v>40</v>
      </c>
      <c r="P562" s="101">
        <v>40</v>
      </c>
      <c r="Q562" s="101">
        <v>0</v>
      </c>
      <c r="R562" s="101">
        <v>938</v>
      </c>
    </row>
    <row r="563">
      <c r="L563" s="98" t="s">
        <v>109802</v>
      </c>
      <c r="M563" s="98" t="s">
        <v>109803</v>
      </c>
      <c r="N563" s="98" t="s">
        <v>109804</v>
      </c>
      <c r="O563" s="101">
        <v>898</v>
      </c>
      <c r="P563" s="101">
        <v>898</v>
      </c>
    </row>
    <row r="564">
      <c r="L564" s="98" t="s">
        <v>109805</v>
      </c>
      <c r="M564" s="98" t="s">
        <v>109806</v>
      </c>
      <c r="N564" s="98" t="s">
        <v>109807</v>
      </c>
      <c r="O564" s="101">
        <v>-29</v>
      </c>
      <c r="P564" s="101">
        <v>-29</v>
      </c>
    </row>
    <row r="565">
      <c r="K565" s="96" t="s">
        <v>109808</v>
      </c>
      <c r="O565" s="85">
        <f>SUM(O562:O564)</f>
      </c>
      <c r="P565" s="85">
        <f>SUM(P562:P564)</f>
      </c>
    </row>
    <row r="566">
      <c r="A566" s="98" t="s">
        <v>109809</v>
      </c>
      <c r="B566" s="98" t="s">
        <v>109810</v>
      </c>
      <c r="C566" s="100">
        <v>676</v>
      </c>
      <c r="D566" s="98" t="s">
        <v>109811</v>
      </c>
      <c r="E566" s="98" t="s">
        <v>109812</v>
      </c>
      <c r="F566" s="104">
        <v>45525</v>
      </c>
      <c r="G566" s="104">
        <v>45525</v>
      </c>
      <c r="H566" s="104">
        <v>45900</v>
      </c>
      <c r="J566" s="101">
        <v>898</v>
      </c>
      <c r="K566" s="98" t="s">
        <v>109813</v>
      </c>
      <c r="L566" s="98" t="s">
        <v>109814</v>
      </c>
      <c r="M566" s="98" t="s">
        <v>109815</v>
      </c>
      <c r="N566" s="98" t="s">
        <v>109816</v>
      </c>
      <c r="O566" s="101">
        <v>898</v>
      </c>
      <c r="P566" s="101">
        <v>898</v>
      </c>
      <c r="Q566" s="101">
        <v>0</v>
      </c>
      <c r="R566" s="101">
        <v>99</v>
      </c>
    </row>
    <row r="567">
      <c r="K567" s="96" t="s">
        <v>109817</v>
      </c>
      <c r="O567" s="85">
        <f>SUM(O566:O566)</f>
      </c>
      <c r="P567" s="85">
        <f>SUM(P566:P566)</f>
      </c>
    </row>
    <row r="568">
      <c r="A568" s="98" t="s">
        <v>109818</v>
      </c>
      <c r="B568" s="98" t="s">
        <v>109819</v>
      </c>
      <c r="C568" s="100">
        <v>676</v>
      </c>
      <c r="D568" s="98" t="s">
        <v>109820</v>
      </c>
      <c r="E568" s="98" t="s">
        <v>109821</v>
      </c>
      <c r="F568" s="104">
        <v>43036</v>
      </c>
      <c r="G568" s="104">
        <v>45474</v>
      </c>
      <c r="H568" s="104">
        <v>45838</v>
      </c>
      <c r="J568" s="101">
        <v>1075</v>
      </c>
      <c r="K568" s="98" t="s">
        <v>109822</v>
      </c>
      <c r="L568" s="98" t="s">
        <v>109823</v>
      </c>
      <c r="M568" s="98" t="s">
        <v>109824</v>
      </c>
      <c r="N568" s="98" t="s">
        <v>109825</v>
      </c>
      <c r="O568" s="101">
        <v>40</v>
      </c>
      <c r="P568" s="101">
        <v>40</v>
      </c>
      <c r="Q568" s="101">
        <v>0</v>
      </c>
      <c r="R568" s="101">
        <v>99</v>
      </c>
    </row>
    <row r="569">
      <c r="L569" s="98" t="s">
        <v>109826</v>
      </c>
      <c r="M569" s="98" t="s">
        <v>109827</v>
      </c>
      <c r="N569" s="98" t="s">
        <v>109828</v>
      </c>
      <c r="O569" s="101">
        <v>1000</v>
      </c>
      <c r="P569" s="101">
        <v>1000</v>
      </c>
    </row>
    <row r="570">
      <c r="L570" s="98" t="s">
        <v>109829</v>
      </c>
      <c r="M570" s="98" t="s">
        <v>109830</v>
      </c>
      <c r="N570" s="98" t="s">
        <v>109831</v>
      </c>
      <c r="O570" s="101">
        <v>-32</v>
      </c>
      <c r="P570" s="101">
        <v>-32</v>
      </c>
    </row>
    <row r="571">
      <c r="K571" s="96" t="s">
        <v>109832</v>
      </c>
      <c r="O571" s="85">
        <f>SUM(O568:O570)</f>
      </c>
      <c r="P571" s="85">
        <f>SUM(P568:P570)</f>
      </c>
    </row>
    <row r="572">
      <c r="A572" s="98" t="s">
        <v>109833</v>
      </c>
      <c r="B572" s="98" t="s">
        <v>109834</v>
      </c>
      <c r="C572" s="100">
        <v>676</v>
      </c>
      <c r="D572" s="98" t="s">
        <v>109835</v>
      </c>
      <c r="E572" s="98" t="s">
        <v>109836</v>
      </c>
      <c r="F572" s="104">
        <v>44679</v>
      </c>
      <c r="G572" s="104">
        <v>45748</v>
      </c>
      <c r="H572" s="104">
        <v>46112</v>
      </c>
      <c r="J572" s="101">
        <v>1035</v>
      </c>
      <c r="K572" s="98" t="s">
        <v>109837</v>
      </c>
      <c r="L572" s="98" t="s">
        <v>109838</v>
      </c>
      <c r="M572" s="98" t="s">
        <v>109839</v>
      </c>
      <c r="N572" s="98" t="s">
        <v>109840</v>
      </c>
      <c r="O572" s="101">
        <v>900</v>
      </c>
      <c r="P572" s="101">
        <v>900</v>
      </c>
      <c r="Q572" s="101">
        <v>0</v>
      </c>
      <c r="R572" s="101">
        <v>150</v>
      </c>
    </row>
    <row r="573">
      <c r="K573" s="96" t="s">
        <v>109841</v>
      </c>
      <c r="O573" s="85">
        <f>SUM(O572:O572)</f>
      </c>
      <c r="P573" s="85">
        <f>SUM(P572:P572)</f>
      </c>
    </row>
    <row r="574">
      <c r="A574" s="98" t="s">
        <v>109842</v>
      </c>
      <c r="B574" s="98" t="s">
        <v>109843</v>
      </c>
      <c r="C574" s="100">
        <v>676</v>
      </c>
      <c r="D574" s="98" t="s">
        <v>109844</v>
      </c>
      <c r="E574" s="98" t="s">
        <v>109845</v>
      </c>
      <c r="F574" s="104">
        <v>45500</v>
      </c>
      <c r="G574" s="104">
        <v>45500</v>
      </c>
      <c r="H574" s="104">
        <v>45869</v>
      </c>
      <c r="J574" s="101">
        <v>898</v>
      </c>
      <c r="K574" s="98" t="s">
        <v>109846</v>
      </c>
      <c r="L574" s="98" t="s">
        <v>109847</v>
      </c>
      <c r="M574" s="98" t="s">
        <v>109848</v>
      </c>
      <c r="N574" s="98" t="s">
        <v>109849</v>
      </c>
      <c r="O574" s="101">
        <v>898</v>
      </c>
      <c r="P574" s="101">
        <v>898</v>
      </c>
      <c r="Q574" s="101">
        <v>0</v>
      </c>
      <c r="R574" s="101">
        <v>898</v>
      </c>
    </row>
    <row r="575">
      <c r="K575" s="96" t="s">
        <v>109850</v>
      </c>
      <c r="O575" s="85">
        <f>SUM(O574:O574)</f>
      </c>
      <c r="P575" s="85">
        <f>SUM(P574:P574)</f>
      </c>
    </row>
    <row r="576">
      <c r="A576" s="98" t="s">
        <v>109851</v>
      </c>
      <c r="B576" s="98" t="s">
        <v>109852</v>
      </c>
      <c r="C576" s="100">
        <v>676</v>
      </c>
      <c r="D576" s="98" t="s">
        <v>109853</v>
      </c>
      <c r="E576" s="98" t="s">
        <v>109854</v>
      </c>
      <c r="F576" s="104">
        <v>45408</v>
      </c>
      <c r="G576" s="104">
        <v>45408</v>
      </c>
      <c r="H576" s="104">
        <v>45777</v>
      </c>
      <c r="J576" s="101">
        <v>1035</v>
      </c>
      <c r="K576" s="98" t="s">
        <v>109855</v>
      </c>
      <c r="L576" s="98" t="s">
        <v>109856</v>
      </c>
      <c r="M576" s="98" t="s">
        <v>109857</v>
      </c>
      <c r="N576" s="98" t="s">
        <v>109858</v>
      </c>
      <c r="O576" s="101">
        <v>995</v>
      </c>
      <c r="P576" s="101">
        <v>995</v>
      </c>
      <c r="Q576" s="101">
        <v>0</v>
      </c>
      <c r="R576" s="101">
        <v>99</v>
      </c>
    </row>
    <row r="577">
      <c r="K577" s="96" t="s">
        <v>109859</v>
      </c>
      <c r="O577" s="85">
        <f>SUM(O576:O576)</f>
      </c>
      <c r="P577" s="85">
        <f>SUM(P576:P576)</f>
      </c>
    </row>
    <row r="578">
      <c r="A578" s="98" t="s">
        <v>109860</v>
      </c>
      <c r="B578" s="98" t="s">
        <v>109861</v>
      </c>
      <c r="C578" s="100">
        <v>676</v>
      </c>
      <c r="D578" s="98" t="s">
        <v>109862</v>
      </c>
      <c r="E578" s="98" t="s">
        <v>109863</v>
      </c>
      <c r="J578" s="101">
        <v>898</v>
      </c>
      <c r="K578" s="98" t="s">
        <v>109864</v>
      </c>
      <c r="L578" s="98" t="s">
        <v>109864</v>
      </c>
      <c r="O578" s="101">
        <v>0</v>
      </c>
      <c r="P578" s="101">
        <v>0</v>
      </c>
      <c r="R578" s="101">
        <v>0</v>
      </c>
    </row>
    <row r="579">
      <c r="K579" s="96" t="s">
        <v>109865</v>
      </c>
      <c r="O579" s="85">
        <f>SUM(O578:O578)</f>
      </c>
      <c r="P579" s="85">
        <f>SUM(P578:P578)</f>
      </c>
    </row>
    <row r="580">
      <c r="A580" s="98" t="s">
        <v>109866</v>
      </c>
      <c r="B580" s="98" t="s">
        <v>109867</v>
      </c>
      <c r="C580" s="100">
        <v>676</v>
      </c>
      <c r="D580" s="98" t="s">
        <v>109868</v>
      </c>
      <c r="E580" s="98" t="s">
        <v>109869</v>
      </c>
      <c r="J580" s="101">
        <v>898</v>
      </c>
      <c r="K580" s="98" t="s">
        <v>109870</v>
      </c>
      <c r="L580" s="98" t="s">
        <v>109870</v>
      </c>
      <c r="O580" s="101">
        <v>0</v>
      </c>
      <c r="P580" s="101">
        <v>0</v>
      </c>
      <c r="R580" s="101">
        <v>0</v>
      </c>
    </row>
    <row r="581">
      <c r="K581" s="96" t="s">
        <v>109871</v>
      </c>
      <c r="O581" s="85">
        <f>SUM(O580:O580)</f>
      </c>
      <c r="P581" s="85">
        <f>SUM(P580:P580)</f>
      </c>
    </row>
    <row r="582">
      <c r="A582" s="98" t="s">
        <v>109872</v>
      </c>
      <c r="B582" s="98" t="s">
        <v>109873</v>
      </c>
      <c r="C582" s="100">
        <v>676</v>
      </c>
      <c r="D582" s="98" t="s">
        <v>109874</v>
      </c>
      <c r="E582" s="98" t="s">
        <v>109875</v>
      </c>
      <c r="F582" s="104">
        <v>45572</v>
      </c>
      <c r="G582" s="104">
        <v>45572</v>
      </c>
      <c r="H582" s="104">
        <v>45961</v>
      </c>
      <c r="J582" s="101">
        <v>898</v>
      </c>
      <c r="K582" s="98" t="s">
        <v>109876</v>
      </c>
      <c r="L582" s="98" t="s">
        <v>109877</v>
      </c>
      <c r="M582" s="98" t="s">
        <v>109878</v>
      </c>
      <c r="N582" s="98" t="s">
        <v>109879</v>
      </c>
      <c r="O582" s="101">
        <v>898</v>
      </c>
      <c r="P582" s="101">
        <v>898</v>
      </c>
      <c r="Q582" s="101">
        <v>0</v>
      </c>
      <c r="R582" s="101">
        <v>99</v>
      </c>
    </row>
    <row r="583">
      <c r="K583" s="96" t="s">
        <v>109880</v>
      </c>
      <c r="O583" s="85">
        <f>SUM(O582:O582)</f>
      </c>
      <c r="P583" s="85">
        <f>SUM(P582:P582)</f>
      </c>
    </row>
    <row r="584">
      <c r="A584" s="98" t="s">
        <v>109881</v>
      </c>
      <c r="B584" s="98" t="s">
        <v>109882</v>
      </c>
      <c r="C584" s="100">
        <v>676</v>
      </c>
      <c r="D584" s="98" t="s">
        <v>109883</v>
      </c>
      <c r="E584" s="98" t="s">
        <v>109884</v>
      </c>
      <c r="F584" s="104">
        <v>44364</v>
      </c>
      <c r="G584" s="104">
        <v>45474</v>
      </c>
      <c r="H584" s="104">
        <v>45838</v>
      </c>
      <c r="J584" s="101">
        <v>1035</v>
      </c>
      <c r="K584" s="98" t="s">
        <v>109885</v>
      </c>
      <c r="L584" s="98" t="s">
        <v>109886</v>
      </c>
      <c r="M584" s="98" t="s">
        <v>109887</v>
      </c>
      <c r="N584" s="98" t="s">
        <v>109888</v>
      </c>
      <c r="O584" s="101">
        <v>995</v>
      </c>
      <c r="P584" s="101">
        <v>995</v>
      </c>
      <c r="Q584" s="101">
        <v>0</v>
      </c>
      <c r="R584" s="101">
        <v>894</v>
      </c>
    </row>
    <row r="585">
      <c r="L585" s="98" t="s">
        <v>109889</v>
      </c>
      <c r="M585" s="98" t="s">
        <v>109890</v>
      </c>
      <c r="N585" s="98" t="s">
        <v>109891</v>
      </c>
      <c r="O585" s="101">
        <v>25</v>
      </c>
      <c r="P585" s="101">
        <v>0</v>
      </c>
    </row>
    <row r="586">
      <c r="K586" s="96" t="s">
        <v>109892</v>
      </c>
      <c r="O586" s="85">
        <f>SUM(O584:O585)</f>
      </c>
      <c r="P586" s="85">
        <f>SUM(P584:P585)</f>
      </c>
    </row>
    <row r="587">
      <c r="A587" s="98" t="s">
        <v>109893</v>
      </c>
      <c r="B587" s="98" t="s">
        <v>109894</v>
      </c>
      <c r="C587" s="100">
        <v>1036</v>
      </c>
      <c r="D587" s="98" t="s">
        <v>109895</v>
      </c>
      <c r="E587" s="98" t="s">
        <v>109896</v>
      </c>
      <c r="F587" s="104">
        <v>45583</v>
      </c>
      <c r="G587" s="104">
        <v>45583</v>
      </c>
      <c r="H587" s="104">
        <v>45961</v>
      </c>
      <c r="J587" s="101">
        <v>1375</v>
      </c>
      <c r="K587" s="98" t="s">
        <v>109897</v>
      </c>
      <c r="L587" s="98" t="s">
        <v>109898</v>
      </c>
      <c r="M587" s="98" t="s">
        <v>109899</v>
      </c>
      <c r="N587" s="98" t="s">
        <v>109900</v>
      </c>
      <c r="O587" s="101">
        <v>35</v>
      </c>
      <c r="P587" s="101">
        <v>35</v>
      </c>
      <c r="Q587" s="101">
        <v>0</v>
      </c>
      <c r="R587" s="101">
        <v>99</v>
      </c>
    </row>
    <row r="588">
      <c r="L588" s="98" t="s">
        <v>109901</v>
      </c>
      <c r="M588" s="98" t="s">
        <v>109902</v>
      </c>
      <c r="N588" s="98" t="s">
        <v>109903</v>
      </c>
      <c r="O588" s="101">
        <v>1340</v>
      </c>
      <c r="P588" s="101">
        <v>1340</v>
      </c>
    </row>
    <row r="589">
      <c r="L589" s="98" t="s">
        <v>109904</v>
      </c>
      <c r="M589" s="98" t="s">
        <v>109905</v>
      </c>
      <c r="N589" s="98" t="s">
        <v>109906</v>
      </c>
      <c r="O589" s="101">
        <v>-42</v>
      </c>
      <c r="P589" s="101">
        <v>-42</v>
      </c>
    </row>
    <row r="590">
      <c r="K590" s="96" t="s">
        <v>109907</v>
      </c>
      <c r="O590" s="85">
        <f>SUM(O587:O589)</f>
      </c>
      <c r="P590" s="85">
        <f>SUM(P587:P589)</f>
      </c>
    </row>
    <row r="591">
      <c r="A591" s="98" t="s">
        <v>109908</v>
      </c>
      <c r="B591" s="98" t="s">
        <v>109909</v>
      </c>
      <c r="C591" s="100">
        <v>1036</v>
      </c>
      <c r="D591" s="98" t="s">
        <v>109910</v>
      </c>
      <c r="E591" s="98" t="s">
        <v>109911</v>
      </c>
      <c r="F591" s="104">
        <v>45637</v>
      </c>
      <c r="G591" s="104">
        <v>45637</v>
      </c>
      <c r="H591" s="104">
        <v>46022</v>
      </c>
      <c r="J591" s="101">
        <v>1375</v>
      </c>
      <c r="K591" s="98" t="s">
        <v>109912</v>
      </c>
      <c r="L591" s="98" t="s">
        <v>109913</v>
      </c>
      <c r="M591" s="98" t="s">
        <v>109914</v>
      </c>
      <c r="N591" s="98" t="s">
        <v>109915</v>
      </c>
      <c r="O591" s="101">
        <v>35</v>
      </c>
      <c r="P591" s="101">
        <v>35</v>
      </c>
      <c r="Q591" s="101">
        <v>0</v>
      </c>
      <c r="R591" s="101">
        <v>99</v>
      </c>
    </row>
    <row r="592">
      <c r="L592" s="98" t="s">
        <v>109916</v>
      </c>
      <c r="M592" s="98" t="s">
        <v>109917</v>
      </c>
      <c r="N592" s="98" t="s">
        <v>109918</v>
      </c>
      <c r="O592" s="101">
        <v>1340</v>
      </c>
      <c r="P592" s="101">
        <v>1340</v>
      </c>
    </row>
    <row r="593">
      <c r="K593" s="96" t="s">
        <v>109919</v>
      </c>
      <c r="O593" s="85">
        <f>SUM(O591:O592)</f>
      </c>
      <c r="P593" s="85">
        <f>SUM(P591:P592)</f>
      </c>
    </row>
    <row r="594">
      <c r="A594" s="98" t="s">
        <v>109920</v>
      </c>
      <c r="B594" s="98" t="s">
        <v>109921</v>
      </c>
      <c r="C594" s="100">
        <v>1036</v>
      </c>
      <c r="D594" s="98" t="s">
        <v>109922</v>
      </c>
      <c r="E594" s="98" t="s">
        <v>109923</v>
      </c>
      <c r="F594" s="104">
        <v>38615</v>
      </c>
      <c r="G594" s="104">
        <v>45505</v>
      </c>
      <c r="H594" s="104">
        <v>45869</v>
      </c>
      <c r="J594" s="101">
        <v>1340</v>
      </c>
      <c r="K594" s="98" t="s">
        <v>109924</v>
      </c>
      <c r="L594" s="98" t="s">
        <v>109925</v>
      </c>
      <c r="M594" s="98" t="s">
        <v>109926</v>
      </c>
      <c r="N594" s="98" t="s">
        <v>109927</v>
      </c>
      <c r="O594" s="101">
        <v>1230</v>
      </c>
      <c r="P594" s="101">
        <v>1230</v>
      </c>
      <c r="Q594" s="101">
        <v>0</v>
      </c>
      <c r="R594" s="101">
        <v>99</v>
      </c>
    </row>
    <row r="595">
      <c r="K595" s="96" t="s">
        <v>109928</v>
      </c>
      <c r="O595" s="85">
        <f>SUM(O594:O594)</f>
      </c>
      <c r="P595" s="85">
        <f>SUM(P594:P594)</f>
      </c>
    </row>
    <row r="596">
      <c r="A596" s="98" t="s">
        <v>109929</v>
      </c>
      <c r="B596" s="98" t="s">
        <v>109930</v>
      </c>
      <c r="C596" s="100">
        <v>1036</v>
      </c>
      <c r="D596" s="98" t="s">
        <v>109931</v>
      </c>
      <c r="E596" s="98" t="s">
        <v>109932</v>
      </c>
      <c r="F596" s="104">
        <v>39787</v>
      </c>
      <c r="G596" s="104">
        <v>45505</v>
      </c>
      <c r="H596" s="104">
        <v>45869</v>
      </c>
      <c r="J596" s="101">
        <v>1340</v>
      </c>
      <c r="K596" s="98" t="s">
        <v>109933</v>
      </c>
      <c r="L596" s="98" t="s">
        <v>109934</v>
      </c>
      <c r="M596" s="98" t="s">
        <v>109935</v>
      </c>
      <c r="N596" s="98" t="s">
        <v>109936</v>
      </c>
      <c r="O596" s="101">
        <v>1230</v>
      </c>
      <c r="P596" s="101">
        <v>1230</v>
      </c>
      <c r="Q596" s="101">
        <v>1523.6600000000001</v>
      </c>
      <c r="R596" s="101">
        <v>375</v>
      </c>
    </row>
    <row r="597">
      <c r="L597" s="98" t="s">
        <v>109937</v>
      </c>
      <c r="M597" s="98" t="s">
        <v>109938</v>
      </c>
      <c r="N597" s="98" t="s">
        <v>109939</v>
      </c>
      <c r="O597" s="101">
        <v>50</v>
      </c>
      <c r="P597" s="101">
        <v>0</v>
      </c>
    </row>
    <row r="598">
      <c r="L598" s="98" t="s">
        <v>109940</v>
      </c>
      <c r="M598" s="98" t="s">
        <v>109941</v>
      </c>
      <c r="N598" s="98" t="s">
        <v>109942</v>
      </c>
      <c r="O598" s="101">
        <v>50</v>
      </c>
      <c r="P598" s="101">
        <v>0</v>
      </c>
    </row>
    <row r="599">
      <c r="L599" s="98" t="s">
        <v>109943</v>
      </c>
      <c r="M599" s="98" t="s">
        <v>109944</v>
      </c>
      <c r="N599" s="98" t="s">
        <v>109945</v>
      </c>
      <c r="O599" s="101">
        <v>123</v>
      </c>
      <c r="P599" s="101">
        <v>0</v>
      </c>
    </row>
    <row r="600">
      <c r="K600" s="96" t="s">
        <v>109946</v>
      </c>
      <c r="O600" s="85">
        <f>SUM(O596:O599)</f>
      </c>
      <c r="P600" s="85">
        <f>SUM(P596:P599)</f>
      </c>
    </row>
    <row r="601">
      <c r="A601" s="98" t="s">
        <v>109947</v>
      </c>
      <c r="B601" s="98" t="s">
        <v>109948</v>
      </c>
      <c r="C601" s="100">
        <v>1204</v>
      </c>
      <c r="D601" s="98" t="s">
        <v>109949</v>
      </c>
      <c r="E601" s="98" t="s">
        <v>109950</v>
      </c>
      <c r="F601" s="104">
        <v>44896</v>
      </c>
      <c r="G601" s="104">
        <v>44927</v>
      </c>
      <c r="J601" s="101">
        <v>1495</v>
      </c>
      <c r="K601" s="98" t="s">
        <v>109951</v>
      </c>
      <c r="L601" s="98" t="s">
        <v>109952</v>
      </c>
      <c r="M601" s="98" t="s">
        <v>109953</v>
      </c>
      <c r="N601" s="98" t="s">
        <v>109954</v>
      </c>
      <c r="O601" s="101">
        <v>1395</v>
      </c>
      <c r="P601" s="101">
        <v>1395</v>
      </c>
      <c r="Q601" s="101">
        <v>0</v>
      </c>
      <c r="R601" s="101">
        <v>0</v>
      </c>
    </row>
    <row r="602">
      <c r="L602" s="98" t="s">
        <v>109955</v>
      </c>
      <c r="M602" s="98" t="s">
        <v>109956</v>
      </c>
      <c r="N602" s="98" t="s">
        <v>109957</v>
      </c>
      <c r="O602" s="101">
        <v>-279</v>
      </c>
      <c r="P602" s="101">
        <v>-279</v>
      </c>
    </row>
    <row r="603">
      <c r="K603" s="96" t="s">
        <v>109958</v>
      </c>
      <c r="O603" s="85">
        <f>SUM(O601:O602)</f>
      </c>
      <c r="P603" s="85">
        <f>SUM(P601:P602)</f>
      </c>
    </row>
    <row r="604">
      <c r="A604" s="98" t="s">
        <v>109959</v>
      </c>
      <c r="B604" s="98" t="s">
        <v>109960</v>
      </c>
      <c r="C604" s="100">
        <v>1204</v>
      </c>
      <c r="D604" s="98" t="s">
        <v>109961</v>
      </c>
      <c r="E604" s="98" t="s">
        <v>109962</v>
      </c>
      <c r="F604" s="104">
        <v>44986</v>
      </c>
      <c r="G604" s="104">
        <v>45717</v>
      </c>
      <c r="H604" s="104">
        <v>46081</v>
      </c>
      <c r="J604" s="101">
        <v>1495</v>
      </c>
      <c r="K604" s="98" t="s">
        <v>109963</v>
      </c>
      <c r="L604" s="98" t="s">
        <v>109964</v>
      </c>
      <c r="M604" s="98" t="s">
        <v>109965</v>
      </c>
      <c r="N604" s="98" t="s">
        <v>109966</v>
      </c>
      <c r="O604" s="101">
        <v>1395</v>
      </c>
      <c r="P604" s="101">
        <v>1395</v>
      </c>
      <c r="Q604" s="101">
        <v>0</v>
      </c>
      <c r="R604" s="101">
        <v>375</v>
      </c>
    </row>
    <row r="605">
      <c r="L605" s="98" t="s">
        <v>109967</v>
      </c>
      <c r="M605" s="98" t="s">
        <v>109968</v>
      </c>
      <c r="N605" s="98" t="s">
        <v>109969</v>
      </c>
      <c r="O605" s="101">
        <v>-42</v>
      </c>
      <c r="P605" s="101">
        <v>-42</v>
      </c>
    </row>
    <row r="606">
      <c r="L606" s="98" t="s">
        <v>109970</v>
      </c>
      <c r="M606" s="98" t="s">
        <v>109971</v>
      </c>
      <c r="N606" s="98" t="s">
        <v>109972</v>
      </c>
      <c r="O606" s="101">
        <v>25</v>
      </c>
      <c r="P606" s="101">
        <v>0</v>
      </c>
    </row>
    <row r="607">
      <c r="K607" s="96" t="s">
        <v>109973</v>
      </c>
      <c r="O607" s="85">
        <f>SUM(O604:O606)</f>
      </c>
      <c r="P607" s="85">
        <f>SUM(P604:P606)</f>
      </c>
    </row>
    <row r="608">
      <c r="A608" s="98" t="s">
        <v>109974</v>
      </c>
      <c r="B608" s="98" t="s">
        <v>109975</v>
      </c>
      <c r="C608" s="100">
        <v>1204</v>
      </c>
      <c r="D608" s="98" t="s">
        <v>109976</v>
      </c>
      <c r="E608" s="98" t="s">
        <v>109977</v>
      </c>
      <c r="F608" s="104">
        <v>45632</v>
      </c>
      <c r="G608" s="104">
        <v>45632</v>
      </c>
      <c r="H608" s="104">
        <v>46022</v>
      </c>
      <c r="J608" s="101">
        <v>1395</v>
      </c>
      <c r="K608" s="98" t="s">
        <v>109978</v>
      </c>
      <c r="L608" s="98" t="s">
        <v>109979</v>
      </c>
      <c r="M608" s="98" t="s">
        <v>109980</v>
      </c>
      <c r="N608" s="98" t="s">
        <v>109981</v>
      </c>
      <c r="O608" s="101">
        <v>1395</v>
      </c>
      <c r="P608" s="101">
        <v>1395</v>
      </c>
      <c r="Q608" s="101">
        <v>0</v>
      </c>
      <c r="R608" s="101">
        <v>299</v>
      </c>
    </row>
    <row r="609">
      <c r="K609" s="96" t="s">
        <v>109982</v>
      </c>
      <c r="O609" s="85">
        <f>SUM(O608:O608)</f>
      </c>
      <c r="P609" s="85">
        <f>SUM(P608:P608)</f>
      </c>
    </row>
    <row r="610">
      <c r="A610" s="98" t="s">
        <v>109983</v>
      </c>
      <c r="B610" s="98" t="s">
        <v>109984</v>
      </c>
      <c r="C610" s="100">
        <v>1204</v>
      </c>
      <c r="D610" s="98" t="s">
        <v>109985</v>
      </c>
      <c r="E610" s="98" t="s">
        <v>109986</v>
      </c>
      <c r="F610" s="104">
        <v>45492</v>
      </c>
      <c r="G610" s="104">
        <v>45492</v>
      </c>
      <c r="H610" s="104">
        <v>45869</v>
      </c>
      <c r="J610" s="101">
        <v>1450</v>
      </c>
      <c r="K610" s="98" t="s">
        <v>109987</v>
      </c>
      <c r="L610" s="98" t="s">
        <v>109988</v>
      </c>
      <c r="M610" s="98" t="s">
        <v>109989</v>
      </c>
      <c r="N610" s="98" t="s">
        <v>109990</v>
      </c>
      <c r="O610" s="101">
        <v>1450</v>
      </c>
      <c r="P610" s="101">
        <v>1450</v>
      </c>
      <c r="Q610" s="101">
        <v>0</v>
      </c>
      <c r="R610" s="101">
        <v>1450</v>
      </c>
    </row>
    <row r="611">
      <c r="L611" s="98" t="s">
        <v>109991</v>
      </c>
      <c r="M611" s="98" t="s">
        <v>109992</v>
      </c>
      <c r="N611" s="98" t="s">
        <v>109993</v>
      </c>
      <c r="O611" s="101">
        <v>-44</v>
      </c>
      <c r="P611" s="101">
        <v>-44</v>
      </c>
    </row>
    <row r="612">
      <c r="K612" s="96" t="s">
        <v>109994</v>
      </c>
      <c r="O612" s="85">
        <f>SUM(O610:O611)</f>
      </c>
      <c r="P612" s="85">
        <f>SUM(P610:P611)</f>
      </c>
    </row>
    <row r="613">
      <c r="A613" s="98" t="s">
        <v>109995</v>
      </c>
      <c r="B613" s="98" t="s">
        <v>109996</v>
      </c>
      <c r="C613" s="100">
        <v>1204</v>
      </c>
      <c r="D613" s="98" t="s">
        <v>109997</v>
      </c>
      <c r="E613" s="98" t="s">
        <v>109998</v>
      </c>
      <c r="F613" s="104">
        <v>45383</v>
      </c>
      <c r="G613" s="104">
        <v>45383</v>
      </c>
      <c r="H613" s="104">
        <v>45838</v>
      </c>
      <c r="J613" s="101">
        <v>1450</v>
      </c>
      <c r="K613" s="98" t="s">
        <v>109999</v>
      </c>
      <c r="L613" s="98" t="s">
        <v>110000</v>
      </c>
      <c r="M613" s="98" t="s">
        <v>110001</v>
      </c>
      <c r="N613" s="98" t="s">
        <v>110002</v>
      </c>
      <c r="O613" s="101">
        <v>1450</v>
      </c>
      <c r="P613" s="101">
        <v>1450</v>
      </c>
      <c r="Q613" s="101">
        <v>0</v>
      </c>
      <c r="R613" s="101">
        <v>1450</v>
      </c>
    </row>
    <row r="614">
      <c r="L614" s="98" t="s">
        <v>110003</v>
      </c>
      <c r="M614" s="98" t="s">
        <v>110004</v>
      </c>
      <c r="N614" s="98" t="s">
        <v>110005</v>
      </c>
      <c r="O614" s="101">
        <v>25</v>
      </c>
      <c r="P614" s="101">
        <v>0</v>
      </c>
    </row>
    <row r="615">
      <c r="K615" s="96" t="s">
        <v>110006</v>
      </c>
      <c r="O615" s="85">
        <f>SUM(O613:O614)</f>
      </c>
      <c r="P615" s="85">
        <f>SUM(P613:P614)</f>
      </c>
    </row>
    <row r="616">
      <c r="A616" s="98" t="s">
        <v>110007</v>
      </c>
      <c r="B616" s="98" t="s">
        <v>110008</v>
      </c>
      <c r="C616" s="100">
        <v>1204</v>
      </c>
      <c r="D616" s="98" t="s">
        <v>110009</v>
      </c>
      <c r="E616" s="98" t="s">
        <v>110010</v>
      </c>
      <c r="F616" s="104">
        <v>45609</v>
      </c>
      <c r="G616" s="104">
        <v>45609</v>
      </c>
      <c r="H616" s="104">
        <v>46065</v>
      </c>
      <c r="J616" s="101">
        <v>1395</v>
      </c>
      <c r="K616" s="98" t="s">
        <v>110011</v>
      </c>
      <c r="L616" s="98" t="s">
        <v>110012</v>
      </c>
      <c r="M616" s="98" t="s">
        <v>110013</v>
      </c>
      <c r="N616" s="98" t="s">
        <v>110014</v>
      </c>
      <c r="O616" s="101">
        <v>1395</v>
      </c>
      <c r="P616" s="101">
        <v>1395</v>
      </c>
      <c r="Q616" s="101">
        <v>0</v>
      </c>
      <c r="R616" s="101">
        <v>1395</v>
      </c>
    </row>
    <row r="617">
      <c r="K617" s="96" t="s">
        <v>110015</v>
      </c>
      <c r="O617" s="85">
        <f>SUM(O616:O616)</f>
      </c>
      <c r="P617" s="85">
        <f>SUM(P616:P616)</f>
      </c>
    </row>
    <row r="618">
      <c r="A618" s="98" t="s">
        <v>110016</v>
      </c>
      <c r="B618" s="98" t="s">
        <v>110017</v>
      </c>
      <c r="C618" s="100">
        <v>1204</v>
      </c>
      <c r="D618" s="98" t="s">
        <v>110018</v>
      </c>
      <c r="E618" s="98" t="s">
        <v>110019</v>
      </c>
      <c r="J618" s="101">
        <v>1375</v>
      </c>
      <c r="K618" s="98" t="s">
        <v>110020</v>
      </c>
      <c r="L618" s="98" t="s">
        <v>110020</v>
      </c>
      <c r="O618" s="101">
        <v>0</v>
      </c>
      <c r="P618" s="101">
        <v>0</v>
      </c>
      <c r="R618" s="101">
        <v>0</v>
      </c>
    </row>
    <row r="619">
      <c r="K619" s="96" t="s">
        <v>110021</v>
      </c>
      <c r="O619" s="85">
        <f>SUM(O618:O618)</f>
      </c>
      <c r="P619" s="85">
        <f>SUM(P618:P618)</f>
      </c>
    </row>
    <row r="620">
      <c r="A620" s="98" t="s">
        <v>110022</v>
      </c>
      <c r="B620" s="98" t="s">
        <v>110023</v>
      </c>
      <c r="C620" s="100">
        <v>1204</v>
      </c>
      <c r="D620" s="98" t="s">
        <v>110024</v>
      </c>
      <c r="E620" s="98" t="s">
        <v>110025</v>
      </c>
      <c r="F620" s="104">
        <v>44183</v>
      </c>
      <c r="G620" s="104">
        <v>45505</v>
      </c>
      <c r="H620" s="104">
        <v>45869</v>
      </c>
      <c r="J620" s="101">
        <v>1495</v>
      </c>
      <c r="K620" s="98" t="s">
        <v>110026</v>
      </c>
      <c r="L620" s="98" t="s">
        <v>110027</v>
      </c>
      <c r="M620" s="98" t="s">
        <v>110028</v>
      </c>
      <c r="N620" s="98" t="s">
        <v>110029</v>
      </c>
      <c r="O620" s="101">
        <v>1365</v>
      </c>
      <c r="P620" s="101">
        <v>1365</v>
      </c>
      <c r="Q620" s="101">
        <v>0</v>
      </c>
      <c r="R620" s="101">
        <v>1435</v>
      </c>
    </row>
    <row r="621">
      <c r="K621" s="96" t="s">
        <v>110030</v>
      </c>
      <c r="O621" s="85">
        <f>SUM(O620:O620)</f>
      </c>
      <c r="P621" s="85">
        <f>SUM(P620:P620)</f>
      </c>
    </row>
    <row r="622">
      <c r="A622" s="98" t="s">
        <v>110031</v>
      </c>
      <c r="B622" s="98" t="s">
        <v>110032</v>
      </c>
      <c r="C622" s="100">
        <v>1036</v>
      </c>
      <c r="D622" s="98" t="s">
        <v>110033</v>
      </c>
      <c r="E622" s="98" t="s">
        <v>110034</v>
      </c>
      <c r="F622" s="104">
        <v>44355</v>
      </c>
      <c r="G622" s="104">
        <v>45474</v>
      </c>
      <c r="H622" s="104">
        <v>45838</v>
      </c>
      <c r="J622" s="101">
        <v>1340</v>
      </c>
      <c r="K622" s="98" t="s">
        <v>110035</v>
      </c>
      <c r="L622" s="98" t="s">
        <v>110036</v>
      </c>
      <c r="M622" s="98" t="s">
        <v>110037</v>
      </c>
      <c r="N622" s="98" t="s">
        <v>110038</v>
      </c>
      <c r="O622" s="101">
        <v>1295</v>
      </c>
      <c r="P622" s="101">
        <v>1295</v>
      </c>
      <c r="Q622" s="101">
        <v>0</v>
      </c>
      <c r="R622" s="101">
        <v>275</v>
      </c>
    </row>
    <row r="623">
      <c r="K623" s="96" t="s">
        <v>110039</v>
      </c>
      <c r="O623" s="85">
        <f>SUM(O622:O622)</f>
      </c>
      <c r="P623" s="85">
        <f>SUM(P622:P622)</f>
      </c>
    </row>
    <row r="624">
      <c r="A624" s="98" t="s">
        <v>110040</v>
      </c>
      <c r="B624" s="98" t="s">
        <v>110041</v>
      </c>
      <c r="C624" s="100">
        <v>1036</v>
      </c>
      <c r="D624" s="98" t="s">
        <v>110042</v>
      </c>
      <c r="E624" s="98" t="s">
        <v>110043</v>
      </c>
      <c r="F624" s="104">
        <v>45472</v>
      </c>
      <c r="G624" s="104">
        <v>45472</v>
      </c>
      <c r="H624" s="104">
        <v>45930</v>
      </c>
      <c r="J624" s="101">
        <v>1375</v>
      </c>
      <c r="K624" s="98" t="s">
        <v>110044</v>
      </c>
      <c r="L624" s="98" t="s">
        <v>110045</v>
      </c>
      <c r="M624" s="98" t="s">
        <v>110046</v>
      </c>
      <c r="N624" s="98" t="s">
        <v>110047</v>
      </c>
      <c r="O624" s="101">
        <v>35</v>
      </c>
      <c r="P624" s="101">
        <v>35</v>
      </c>
      <c r="Q624" s="101">
        <v>0</v>
      </c>
      <c r="R624" s="101">
        <v>99</v>
      </c>
    </row>
    <row r="625">
      <c r="L625" s="98" t="s">
        <v>110048</v>
      </c>
      <c r="M625" s="98" t="s">
        <v>110049</v>
      </c>
      <c r="N625" s="98" t="s">
        <v>110050</v>
      </c>
      <c r="O625" s="101">
        <v>1340</v>
      </c>
      <c r="P625" s="101">
        <v>1340</v>
      </c>
    </row>
    <row r="626">
      <c r="K626" s="96" t="s">
        <v>110051</v>
      </c>
      <c r="O626" s="85">
        <f>SUM(O624:O625)</f>
      </c>
      <c r="P626" s="85">
        <f>SUM(P624:P625)</f>
      </c>
    </row>
    <row r="627">
      <c r="A627" s="98" t="s">
        <v>110052</v>
      </c>
      <c r="B627" s="98" t="s">
        <v>110053</v>
      </c>
      <c r="C627" s="100">
        <v>1036</v>
      </c>
      <c r="D627" s="98" t="s">
        <v>110054</v>
      </c>
      <c r="E627" s="98" t="s">
        <v>110055</v>
      </c>
      <c r="F627" s="104">
        <v>45380</v>
      </c>
      <c r="G627" s="104">
        <v>45748</v>
      </c>
      <c r="H627" s="104">
        <v>46112</v>
      </c>
      <c r="J627" s="101">
        <v>1375</v>
      </c>
      <c r="K627" s="98" t="s">
        <v>110056</v>
      </c>
      <c r="L627" s="98" t="s">
        <v>110057</v>
      </c>
      <c r="M627" s="98" t="s">
        <v>110058</v>
      </c>
      <c r="N627" s="98" t="s">
        <v>110059</v>
      </c>
      <c r="O627" s="101">
        <v>35</v>
      </c>
      <c r="P627" s="101">
        <v>35</v>
      </c>
      <c r="Q627" s="101">
        <v>0</v>
      </c>
      <c r="R627" s="101">
        <v>99</v>
      </c>
    </row>
    <row r="628">
      <c r="L628" s="98" t="s">
        <v>110060</v>
      </c>
      <c r="M628" s="98" t="s">
        <v>110061</v>
      </c>
      <c r="N628" s="98" t="s">
        <v>110062</v>
      </c>
      <c r="O628" s="101">
        <v>1340</v>
      </c>
      <c r="P628" s="101">
        <v>1340</v>
      </c>
    </row>
    <row r="629">
      <c r="K629" s="96" t="s">
        <v>110063</v>
      </c>
      <c r="O629" s="85">
        <f>SUM(O627:O628)</f>
      </c>
      <c r="P629" s="85">
        <f>SUM(P627:P628)</f>
      </c>
    </row>
    <row r="630">
      <c r="A630" s="98" t="s">
        <v>110064</v>
      </c>
      <c r="B630" s="98" t="s">
        <v>110065</v>
      </c>
      <c r="C630" s="100">
        <v>1036</v>
      </c>
      <c r="D630" s="98" t="s">
        <v>110066</v>
      </c>
      <c r="E630" s="98" t="s">
        <v>110067</v>
      </c>
      <c r="F630" s="104">
        <v>45248</v>
      </c>
      <c r="G630" s="104">
        <v>45627</v>
      </c>
      <c r="H630" s="104">
        <v>45991</v>
      </c>
      <c r="J630" s="101">
        <v>1375</v>
      </c>
      <c r="K630" s="98" t="s">
        <v>110068</v>
      </c>
      <c r="L630" s="98" t="s">
        <v>110069</v>
      </c>
      <c r="M630" s="98" t="s">
        <v>110070</v>
      </c>
      <c r="N630" s="98" t="s">
        <v>110071</v>
      </c>
      <c r="O630" s="101">
        <v>35</v>
      </c>
      <c r="P630" s="101">
        <v>35</v>
      </c>
      <c r="Q630" s="101">
        <v>0</v>
      </c>
      <c r="R630" s="101">
        <v>99</v>
      </c>
    </row>
    <row r="631">
      <c r="L631" s="98" t="s">
        <v>110072</v>
      </c>
      <c r="M631" s="98" t="s">
        <v>110073</v>
      </c>
      <c r="N631" s="98" t="s">
        <v>110074</v>
      </c>
      <c r="O631" s="101">
        <v>1340</v>
      </c>
      <c r="P631" s="101">
        <v>1340</v>
      </c>
    </row>
    <row r="632">
      <c r="L632" s="98" t="s">
        <v>110075</v>
      </c>
      <c r="M632" s="98" t="s">
        <v>110076</v>
      </c>
      <c r="N632" s="98" t="s">
        <v>110077</v>
      </c>
      <c r="O632" s="101">
        <v>-42</v>
      </c>
      <c r="P632" s="101">
        <v>-42</v>
      </c>
    </row>
    <row r="633">
      <c r="K633" s="96" t="s">
        <v>110078</v>
      </c>
      <c r="O633" s="85">
        <f>SUM(O630:O632)</f>
      </c>
      <c r="P633" s="85">
        <f>SUM(P630:P632)</f>
      </c>
    </row>
    <row r="634">
      <c r="A634" s="98" t="s">
        <v>110079</v>
      </c>
      <c r="B634" s="98" t="s">
        <v>110080</v>
      </c>
      <c r="C634" s="100">
        <v>1204</v>
      </c>
      <c r="D634" s="98" t="s">
        <v>110081</v>
      </c>
      <c r="E634" s="98" t="s">
        <v>110082</v>
      </c>
      <c r="F634" s="104">
        <v>44519</v>
      </c>
      <c r="G634" s="104">
        <v>45627</v>
      </c>
      <c r="H634" s="104">
        <v>45991</v>
      </c>
      <c r="J634" s="101">
        <v>1495</v>
      </c>
      <c r="K634" s="98" t="s">
        <v>110083</v>
      </c>
      <c r="L634" s="98" t="s">
        <v>110084</v>
      </c>
      <c r="M634" s="98" t="s">
        <v>110085</v>
      </c>
      <c r="N634" s="98" t="s">
        <v>110086</v>
      </c>
      <c r="O634" s="101">
        <v>1325</v>
      </c>
      <c r="P634" s="101">
        <v>1325</v>
      </c>
      <c r="Q634" s="101">
        <v>0</v>
      </c>
      <c r="R634" s="101">
        <v>1300</v>
      </c>
    </row>
    <row r="635">
      <c r="K635" s="96" t="s">
        <v>110087</v>
      </c>
      <c r="O635" s="85">
        <f>SUM(O634:O634)</f>
      </c>
      <c r="P635" s="85">
        <f>SUM(P634:P634)</f>
      </c>
    </row>
    <row r="636">
      <c r="A636" s="98" t="s">
        <v>110088</v>
      </c>
      <c r="B636" s="98" t="s">
        <v>110089</v>
      </c>
      <c r="C636" s="100">
        <v>1204</v>
      </c>
      <c r="D636" s="98" t="s">
        <v>110090</v>
      </c>
      <c r="E636" s="98" t="s">
        <v>110091</v>
      </c>
      <c r="F636" s="104">
        <v>44106</v>
      </c>
      <c r="G636" s="104">
        <v>45566</v>
      </c>
      <c r="H636" s="104">
        <v>45930</v>
      </c>
      <c r="J636" s="101">
        <v>1495</v>
      </c>
      <c r="K636" s="98" t="s">
        <v>110092</v>
      </c>
      <c r="L636" s="98" t="s">
        <v>110093</v>
      </c>
      <c r="M636" s="98" t="s">
        <v>110094</v>
      </c>
      <c r="N636" s="98" t="s">
        <v>110095</v>
      </c>
      <c r="O636" s="101">
        <v>1285</v>
      </c>
      <c r="P636" s="101">
        <v>1285</v>
      </c>
      <c r="Q636" s="101">
        <v>0</v>
      </c>
      <c r="R636" s="101">
        <v>99</v>
      </c>
    </row>
    <row r="637">
      <c r="K637" s="96" t="s">
        <v>110096</v>
      </c>
      <c r="O637" s="85">
        <f>SUM(O636:O636)</f>
      </c>
      <c r="P637" s="85">
        <f>SUM(P636:P636)</f>
      </c>
    </row>
    <row r="638">
      <c r="A638" s="98" t="s">
        <v>110097</v>
      </c>
      <c r="B638" s="98" t="s">
        <v>110098</v>
      </c>
      <c r="C638" s="100">
        <v>1204</v>
      </c>
      <c r="D638" s="98" t="s">
        <v>110099</v>
      </c>
      <c r="E638" s="98" t="s">
        <v>110100</v>
      </c>
      <c r="J638" s="101">
        <v>1375</v>
      </c>
      <c r="K638" s="98" t="s">
        <v>110101</v>
      </c>
      <c r="L638" s="98" t="s">
        <v>110101</v>
      </c>
      <c r="O638" s="101">
        <v>0</v>
      </c>
      <c r="P638" s="101">
        <v>0</v>
      </c>
      <c r="R638" s="101">
        <v>0</v>
      </c>
    </row>
    <row r="639">
      <c r="K639" s="96" t="s">
        <v>110102</v>
      </c>
      <c r="O639" s="85">
        <f>SUM(O638:O638)</f>
      </c>
      <c r="P639" s="85">
        <f>SUM(P638:P638)</f>
      </c>
    </row>
    <row r="640">
      <c r="A640" s="98" t="s">
        <v>110103</v>
      </c>
      <c r="B640" s="98" t="s">
        <v>110104</v>
      </c>
      <c r="C640" s="100">
        <v>1204</v>
      </c>
      <c r="D640" s="98" t="s">
        <v>110105</v>
      </c>
      <c r="E640" s="98" t="s">
        <v>110106</v>
      </c>
      <c r="J640" s="101">
        <v>1375</v>
      </c>
      <c r="K640" s="98" t="s">
        <v>110107</v>
      </c>
      <c r="L640" s="98" t="s">
        <v>110107</v>
      </c>
      <c r="O640" s="101">
        <v>0</v>
      </c>
      <c r="P640" s="101">
        <v>0</v>
      </c>
      <c r="R640" s="101">
        <v>0</v>
      </c>
    </row>
    <row r="641">
      <c r="K641" s="96" t="s">
        <v>110108</v>
      </c>
      <c r="O641" s="85">
        <f>SUM(O640:O640)</f>
      </c>
      <c r="P641" s="85">
        <f>SUM(P640:P640)</f>
      </c>
    </row>
    <row r="642">
      <c r="A642" s="98" t="s">
        <v>110109</v>
      </c>
      <c r="B642" s="98" t="s">
        <v>110110</v>
      </c>
      <c r="C642" s="100">
        <v>1204</v>
      </c>
      <c r="D642" s="98" t="s">
        <v>110111</v>
      </c>
      <c r="E642" s="98" t="s">
        <v>110112</v>
      </c>
      <c r="J642" s="101">
        <v>1375</v>
      </c>
      <c r="K642" s="98" t="s">
        <v>110113</v>
      </c>
      <c r="L642" s="98" t="s">
        <v>110113</v>
      </c>
      <c r="O642" s="101">
        <v>0</v>
      </c>
      <c r="P642" s="101">
        <v>0</v>
      </c>
      <c r="R642" s="101">
        <v>0</v>
      </c>
    </row>
    <row r="643">
      <c r="K643" s="96" t="s">
        <v>110114</v>
      </c>
      <c r="O643" s="85">
        <f>SUM(O642:O642)</f>
      </c>
      <c r="P643" s="85">
        <f>SUM(P642:P642)</f>
      </c>
    </row>
    <row r="644">
      <c r="A644" s="98" t="s">
        <v>110115</v>
      </c>
      <c r="B644" s="98" t="s">
        <v>110116</v>
      </c>
      <c r="C644" s="100">
        <v>1204</v>
      </c>
      <c r="D644" s="98" t="s">
        <v>110117</v>
      </c>
      <c r="E644" s="98" t="s">
        <v>110118</v>
      </c>
      <c r="F644" s="104">
        <v>45689</v>
      </c>
      <c r="G644" s="104">
        <v>45689</v>
      </c>
      <c r="H644" s="104">
        <v>46053</v>
      </c>
      <c r="J644" s="101">
        <v>1375</v>
      </c>
      <c r="K644" s="98" t="s">
        <v>110119</v>
      </c>
      <c r="L644" s="98" t="s">
        <v>110120</v>
      </c>
      <c r="M644" s="98" t="s">
        <v>110121</v>
      </c>
      <c r="N644" s="98" t="s">
        <v>110122</v>
      </c>
      <c r="O644" s="101">
        <v>1375</v>
      </c>
      <c r="P644" s="101">
        <v>1375</v>
      </c>
      <c r="Q644" s="101">
        <v>0</v>
      </c>
      <c r="R644" s="101">
        <v>99</v>
      </c>
    </row>
    <row r="645">
      <c r="L645" s="98" t="s">
        <v>110123</v>
      </c>
      <c r="M645" s="98" t="s">
        <v>110124</v>
      </c>
      <c r="N645" s="98" t="s">
        <v>110125</v>
      </c>
      <c r="O645" s="101">
        <v>50</v>
      </c>
      <c r="P645" s="101">
        <v>0</v>
      </c>
    </row>
    <row r="646">
      <c r="L646" s="98" t="s">
        <v>110126</v>
      </c>
      <c r="M646" s="98" t="s">
        <v>110127</v>
      </c>
      <c r="N646" s="98" t="s">
        <v>110128</v>
      </c>
      <c r="O646" s="101">
        <v>11.02</v>
      </c>
      <c r="P646" s="101">
        <v>0</v>
      </c>
    </row>
    <row r="647">
      <c r="L647" s="98" t="s">
        <v>110129</v>
      </c>
      <c r="M647" s="98" t="s">
        <v>110130</v>
      </c>
      <c r="N647" s="98" t="s">
        <v>110131</v>
      </c>
      <c r="O647" s="101">
        <v>25</v>
      </c>
      <c r="P647" s="101">
        <v>0</v>
      </c>
    </row>
    <row r="648">
      <c r="L648" s="98" t="s">
        <v>110132</v>
      </c>
      <c r="M648" s="98" t="s">
        <v>110133</v>
      </c>
      <c r="N648" s="98" t="s">
        <v>110134</v>
      </c>
      <c r="O648" s="101">
        <v>137.5</v>
      </c>
      <c r="P648" s="101">
        <v>0</v>
      </c>
    </row>
    <row r="649">
      <c r="L649" s="98" t="s">
        <v>110135</v>
      </c>
      <c r="M649" s="98" t="s">
        <v>110136</v>
      </c>
      <c r="N649" s="98" t="s">
        <v>110137</v>
      </c>
      <c r="O649" s="101">
        <v>137.5</v>
      </c>
      <c r="P649" s="101">
        <v>0</v>
      </c>
    </row>
    <row r="650">
      <c r="L650" s="98" t="s">
        <v>110138</v>
      </c>
      <c r="M650" s="98" t="s">
        <v>110139</v>
      </c>
      <c r="N650" s="98" t="s">
        <v>110140</v>
      </c>
      <c r="O650" s="101">
        <v>-137.5</v>
      </c>
      <c r="P650" s="101">
        <v>0</v>
      </c>
    </row>
    <row r="651">
      <c r="L651" s="98" t="s">
        <v>110141</v>
      </c>
      <c r="M651" s="98" t="s">
        <v>110142</v>
      </c>
      <c r="N651" s="98" t="s">
        <v>110143</v>
      </c>
      <c r="O651" s="101">
        <v>22.460000000000001</v>
      </c>
      <c r="P651" s="101">
        <v>0</v>
      </c>
    </row>
    <row r="652">
      <c r="K652" s="96" t="s">
        <v>110144</v>
      </c>
      <c r="O652" s="85">
        <f>SUM(O644:O651)</f>
      </c>
      <c r="P652" s="85">
        <f>SUM(P644:P651)</f>
      </c>
    </row>
    <row r="653">
      <c r="A653" s="98" t="s">
        <v>110145</v>
      </c>
      <c r="B653" s="98" t="s">
        <v>110146</v>
      </c>
      <c r="C653" s="100">
        <v>1204</v>
      </c>
      <c r="D653" s="98" t="s">
        <v>110147</v>
      </c>
      <c r="E653" s="98" t="s">
        <v>110148</v>
      </c>
      <c r="F653" s="104">
        <v>45520</v>
      </c>
      <c r="G653" s="104">
        <v>45520</v>
      </c>
      <c r="H653" s="104">
        <v>45900</v>
      </c>
      <c r="J653" s="101">
        <v>1395</v>
      </c>
      <c r="K653" s="98" t="s">
        <v>110149</v>
      </c>
      <c r="L653" s="98" t="s">
        <v>110150</v>
      </c>
      <c r="M653" s="98" t="s">
        <v>110151</v>
      </c>
      <c r="N653" s="98" t="s">
        <v>110152</v>
      </c>
      <c r="O653" s="101">
        <v>1395</v>
      </c>
      <c r="P653" s="101">
        <v>1395</v>
      </c>
      <c r="Q653" s="101">
        <v>0</v>
      </c>
      <c r="R653" s="101">
        <v>250</v>
      </c>
    </row>
    <row r="654">
      <c r="K654" s="96" t="s">
        <v>110153</v>
      </c>
      <c r="O654" s="85">
        <f>SUM(O653:O653)</f>
      </c>
      <c r="P654" s="85">
        <f>SUM(P653:P653)</f>
      </c>
    </row>
    <row r="655">
      <c r="A655" s="98" t="s">
        <v>110154</v>
      </c>
      <c r="B655" s="98" t="s">
        <v>110155</v>
      </c>
      <c r="C655" s="100">
        <v>1204</v>
      </c>
      <c r="D655" s="98" t="s">
        <v>110156</v>
      </c>
      <c r="E655" s="98" t="s">
        <v>110157</v>
      </c>
      <c r="F655" s="104">
        <v>45555</v>
      </c>
      <c r="G655" s="104">
        <v>45555</v>
      </c>
      <c r="H655" s="104">
        <v>45930</v>
      </c>
      <c r="J655" s="101">
        <v>1395</v>
      </c>
      <c r="K655" s="98" t="s">
        <v>110158</v>
      </c>
      <c r="L655" s="98" t="s">
        <v>110159</v>
      </c>
      <c r="M655" s="98" t="s">
        <v>110160</v>
      </c>
      <c r="N655" s="98" t="s">
        <v>110161</v>
      </c>
      <c r="O655" s="101">
        <v>1395</v>
      </c>
      <c r="P655" s="101">
        <v>1395</v>
      </c>
      <c r="Q655" s="101">
        <v>0</v>
      </c>
      <c r="R655" s="101">
        <v>99</v>
      </c>
    </row>
    <row r="656">
      <c r="K656" s="96" t="s">
        <v>110162</v>
      </c>
      <c r="O656" s="85">
        <f>SUM(O655:O655)</f>
      </c>
      <c r="P656" s="85">
        <f>SUM(P655:P655)</f>
      </c>
    </row>
    <row r="657">
      <c r="A657" s="98" t="s">
        <v>110163</v>
      </c>
      <c r="B657" s="98" t="s">
        <v>110164</v>
      </c>
      <c r="C657" s="100">
        <v>728</v>
      </c>
      <c r="D657" s="98" t="s">
        <v>110165</v>
      </c>
      <c r="E657" s="98" t="s">
        <v>110166</v>
      </c>
      <c r="F657" s="104">
        <v>42853</v>
      </c>
      <c r="G657" s="104">
        <v>45413</v>
      </c>
      <c r="H657" s="104">
        <v>45777</v>
      </c>
      <c r="J657" s="101">
        <v>1095</v>
      </c>
      <c r="K657" s="98" t="s">
        <v>110167</v>
      </c>
      <c r="L657" s="98" t="s">
        <v>110168</v>
      </c>
      <c r="M657" s="98" t="s">
        <v>110169</v>
      </c>
      <c r="N657" s="98" t="s">
        <v>110170</v>
      </c>
      <c r="O657" s="101">
        <v>1015</v>
      </c>
      <c r="P657" s="101">
        <v>1015</v>
      </c>
      <c r="Q657" s="101">
        <v>0</v>
      </c>
      <c r="R657" s="101">
        <v>300</v>
      </c>
    </row>
    <row r="658">
      <c r="K658" s="96" t="s">
        <v>110171</v>
      </c>
      <c r="O658" s="85">
        <f>SUM(O657:O657)</f>
      </c>
      <c r="P658" s="85">
        <f>SUM(P657:P657)</f>
      </c>
    </row>
    <row r="659">
      <c r="A659" s="98" t="s">
        <v>110172</v>
      </c>
      <c r="B659" s="98" t="s">
        <v>110173</v>
      </c>
      <c r="C659" s="100">
        <v>728</v>
      </c>
      <c r="D659" s="98" t="s">
        <v>110174</v>
      </c>
      <c r="E659" s="98" t="s">
        <v>110175</v>
      </c>
      <c r="F659" s="104">
        <v>41943</v>
      </c>
      <c r="G659" s="104">
        <v>45748</v>
      </c>
      <c r="H659" s="104">
        <v>46112</v>
      </c>
      <c r="J659" s="101">
        <v>960</v>
      </c>
      <c r="K659" s="98" t="s">
        <v>110176</v>
      </c>
      <c r="L659" s="98" t="s">
        <v>110177</v>
      </c>
      <c r="M659" s="98" t="s">
        <v>110178</v>
      </c>
      <c r="N659" s="98" t="s">
        <v>110179</v>
      </c>
      <c r="O659" s="101">
        <v>35</v>
      </c>
      <c r="P659" s="101">
        <v>35</v>
      </c>
      <c r="Q659" s="101">
        <v>0</v>
      </c>
      <c r="R659" s="101">
        <v>99</v>
      </c>
    </row>
    <row r="660">
      <c r="L660" s="98" t="s">
        <v>110180</v>
      </c>
      <c r="M660" s="98" t="s">
        <v>110181</v>
      </c>
      <c r="N660" s="98" t="s">
        <v>110182</v>
      </c>
      <c r="O660" s="101">
        <v>905</v>
      </c>
      <c r="P660" s="101">
        <v>905</v>
      </c>
    </row>
    <row r="661">
      <c r="K661" s="96" t="s">
        <v>110183</v>
      </c>
      <c r="O661" s="85">
        <f>SUM(O659:O660)</f>
      </c>
      <c r="P661" s="85">
        <f>SUM(P659:P660)</f>
      </c>
    </row>
    <row r="662">
      <c r="A662" s="98" t="s">
        <v>110184</v>
      </c>
      <c r="B662" s="98" t="s">
        <v>110185</v>
      </c>
      <c r="C662" s="100">
        <v>728</v>
      </c>
      <c r="D662" s="98" t="s">
        <v>110186</v>
      </c>
      <c r="E662" s="98" t="s">
        <v>110187</v>
      </c>
      <c r="F662" s="104">
        <v>45565</v>
      </c>
      <c r="G662" s="104">
        <v>45565</v>
      </c>
      <c r="H662" s="104">
        <v>45930</v>
      </c>
      <c r="J662" s="101">
        <v>1080</v>
      </c>
      <c r="K662" s="98" t="s">
        <v>110188</v>
      </c>
      <c r="L662" s="98" t="s">
        <v>110189</v>
      </c>
      <c r="M662" s="98" t="s">
        <v>110190</v>
      </c>
      <c r="N662" s="98" t="s">
        <v>110191</v>
      </c>
      <c r="O662" s="101">
        <v>35</v>
      </c>
      <c r="P662" s="101">
        <v>35</v>
      </c>
      <c r="Q662" s="101">
        <v>0</v>
      </c>
      <c r="R662" s="101">
        <v>99</v>
      </c>
    </row>
    <row r="663">
      <c r="L663" s="98" t="s">
        <v>110192</v>
      </c>
      <c r="M663" s="98" t="s">
        <v>110193</v>
      </c>
      <c r="N663" s="98" t="s">
        <v>110194</v>
      </c>
      <c r="O663" s="101">
        <v>100</v>
      </c>
      <c r="P663" s="101">
        <v>100</v>
      </c>
    </row>
    <row r="664">
      <c r="L664" s="98" t="s">
        <v>110195</v>
      </c>
      <c r="M664" s="98" t="s">
        <v>110196</v>
      </c>
      <c r="N664" s="98" t="s">
        <v>110197</v>
      </c>
      <c r="O664" s="101">
        <v>945</v>
      </c>
      <c r="P664" s="101">
        <v>945</v>
      </c>
    </row>
    <row r="665">
      <c r="K665" s="96" t="s">
        <v>110198</v>
      </c>
      <c r="O665" s="85">
        <f>SUM(O662:O664)</f>
      </c>
      <c r="P665" s="85">
        <f>SUM(P662:P664)</f>
      </c>
    </row>
    <row r="666">
      <c r="A666" s="98" t="s">
        <v>110199</v>
      </c>
      <c r="B666" s="98" t="s">
        <v>110200</v>
      </c>
      <c r="C666" s="100">
        <v>728</v>
      </c>
      <c r="D666" s="98" t="s">
        <v>110201</v>
      </c>
      <c r="E666" s="98" t="s">
        <v>110202</v>
      </c>
      <c r="F666" s="104">
        <v>45260</v>
      </c>
      <c r="G666" s="104">
        <v>45627</v>
      </c>
      <c r="H666" s="104">
        <v>45991</v>
      </c>
      <c r="J666" s="101">
        <v>1130</v>
      </c>
      <c r="K666" s="98" t="s">
        <v>110203</v>
      </c>
      <c r="L666" s="98" t="s">
        <v>110204</v>
      </c>
      <c r="M666" s="98" t="s">
        <v>110205</v>
      </c>
      <c r="N666" s="98" t="s">
        <v>110206</v>
      </c>
      <c r="O666" s="101">
        <v>100</v>
      </c>
      <c r="P666" s="101">
        <v>35</v>
      </c>
      <c r="Q666" s="101">
        <v>0</v>
      </c>
      <c r="R666" s="101">
        <v>99</v>
      </c>
    </row>
    <row r="667">
      <c r="L667" s="98" t="s">
        <v>110207</v>
      </c>
      <c r="M667" s="98" t="s">
        <v>110208</v>
      </c>
      <c r="N667" s="98" t="s">
        <v>110209</v>
      </c>
      <c r="O667" s="101">
        <v>35</v>
      </c>
      <c r="P667" s="101">
        <v>100</v>
      </c>
    </row>
    <row r="668">
      <c r="L668" s="98" t="s">
        <v>110210</v>
      </c>
      <c r="M668" s="98" t="s">
        <v>110211</v>
      </c>
      <c r="N668" s="98" t="s">
        <v>110212</v>
      </c>
      <c r="O668" s="101">
        <v>995</v>
      </c>
      <c r="P668" s="101">
        <v>995</v>
      </c>
    </row>
    <row r="669">
      <c r="K669" s="96" t="s">
        <v>110213</v>
      </c>
      <c r="O669" s="85">
        <f>SUM(O666:O668)</f>
      </c>
      <c r="P669" s="85">
        <f>SUM(P666:P668)</f>
      </c>
    </row>
    <row r="670">
      <c r="A670" s="98" t="s">
        <v>110214</v>
      </c>
      <c r="B670" s="98" t="s">
        <v>110215</v>
      </c>
      <c r="C670" s="100">
        <v>728</v>
      </c>
      <c r="D670" s="98" t="s">
        <v>110216</v>
      </c>
      <c r="E670" s="98" t="s">
        <v>110217</v>
      </c>
      <c r="J670" s="101">
        <v>1060</v>
      </c>
      <c r="K670" s="98" t="s">
        <v>110218</v>
      </c>
      <c r="L670" s="98" t="s">
        <v>110218</v>
      </c>
      <c r="O670" s="101">
        <v>0</v>
      </c>
      <c r="P670" s="101">
        <v>0</v>
      </c>
      <c r="R670" s="101">
        <v>0</v>
      </c>
    </row>
    <row r="671">
      <c r="K671" s="96" t="s">
        <v>110219</v>
      </c>
      <c r="O671" s="85">
        <f>SUM(O670:O670)</f>
      </c>
      <c r="P671" s="85">
        <f>SUM(P670:P670)</f>
      </c>
    </row>
    <row r="672">
      <c r="A672" s="98" t="s">
        <v>110220</v>
      </c>
      <c r="B672" s="98" t="s">
        <v>110221</v>
      </c>
      <c r="C672" s="100">
        <v>728</v>
      </c>
      <c r="D672" s="98" t="s">
        <v>110222</v>
      </c>
      <c r="E672" s="98" t="s">
        <v>110223</v>
      </c>
      <c r="F672" s="104">
        <v>45301</v>
      </c>
      <c r="G672" s="104">
        <v>45689</v>
      </c>
      <c r="H672" s="104">
        <v>46053</v>
      </c>
      <c r="J672" s="101">
        <v>1130</v>
      </c>
      <c r="K672" s="98" t="s">
        <v>110224</v>
      </c>
      <c r="L672" s="98" t="s">
        <v>110225</v>
      </c>
      <c r="M672" s="98" t="s">
        <v>110226</v>
      </c>
      <c r="N672" s="98" t="s">
        <v>110227</v>
      </c>
      <c r="O672" s="101">
        <v>35</v>
      </c>
      <c r="P672" s="101">
        <v>100</v>
      </c>
      <c r="Q672" s="101">
        <v>0</v>
      </c>
      <c r="R672" s="101">
        <v>99</v>
      </c>
    </row>
    <row r="673">
      <c r="L673" s="98" t="s">
        <v>110228</v>
      </c>
      <c r="M673" s="98" t="s">
        <v>110229</v>
      </c>
      <c r="N673" s="98" t="s">
        <v>110230</v>
      </c>
      <c r="O673" s="101">
        <v>100</v>
      </c>
      <c r="P673" s="101">
        <v>35</v>
      </c>
    </row>
    <row r="674">
      <c r="L674" s="98" t="s">
        <v>110231</v>
      </c>
      <c r="M674" s="98" t="s">
        <v>110232</v>
      </c>
      <c r="N674" s="98" t="s">
        <v>110233</v>
      </c>
      <c r="O674" s="101">
        <v>945</v>
      </c>
      <c r="P674" s="101">
        <v>945</v>
      </c>
    </row>
    <row r="675">
      <c r="K675" s="96" t="s">
        <v>110234</v>
      </c>
      <c r="O675" s="85">
        <f>SUM(O672:O674)</f>
      </c>
      <c r="P675" s="85">
        <f>SUM(P672:P674)</f>
      </c>
    </row>
    <row r="676">
      <c r="A676" s="98" t="s">
        <v>110235</v>
      </c>
      <c r="B676" s="98" t="s">
        <v>110236</v>
      </c>
      <c r="C676" s="100">
        <v>728</v>
      </c>
      <c r="D676" s="98" t="s">
        <v>110237</v>
      </c>
      <c r="E676" s="98" t="s">
        <v>110238</v>
      </c>
      <c r="F676" s="104">
        <v>44987</v>
      </c>
      <c r="G676" s="104">
        <v>45748</v>
      </c>
      <c r="H676" s="104">
        <v>45961</v>
      </c>
      <c r="J676" s="101">
        <v>1130</v>
      </c>
      <c r="K676" s="98" t="s">
        <v>110239</v>
      </c>
      <c r="L676" s="98" t="s">
        <v>110240</v>
      </c>
      <c r="M676" s="98" t="s">
        <v>110241</v>
      </c>
      <c r="N676" s="98" t="s">
        <v>110242</v>
      </c>
      <c r="O676" s="101">
        <v>35</v>
      </c>
      <c r="P676" s="101">
        <v>35</v>
      </c>
      <c r="Q676" s="101">
        <v>-0.97999999999999998</v>
      </c>
      <c r="R676" s="101">
        <v>299</v>
      </c>
    </row>
    <row r="677">
      <c r="L677" s="98" t="s">
        <v>110243</v>
      </c>
      <c r="M677" s="98" t="s">
        <v>110244</v>
      </c>
      <c r="N677" s="98" t="s">
        <v>110245</v>
      </c>
      <c r="O677" s="101">
        <v>925</v>
      </c>
      <c r="P677" s="101">
        <v>925</v>
      </c>
    </row>
    <row r="678">
      <c r="L678" s="98" t="s">
        <v>110246</v>
      </c>
      <c r="M678" s="98" t="s">
        <v>110247</v>
      </c>
      <c r="N678" s="98" t="s">
        <v>110248</v>
      </c>
      <c r="O678" s="101">
        <v>-29</v>
      </c>
      <c r="P678" s="101">
        <v>-29</v>
      </c>
    </row>
    <row r="679">
      <c r="L679" s="98" t="s">
        <v>110249</v>
      </c>
      <c r="M679" s="98" t="s">
        <v>110250</v>
      </c>
      <c r="N679" s="98" t="s">
        <v>110251</v>
      </c>
      <c r="O679" s="101">
        <v>96</v>
      </c>
      <c r="P679" s="101">
        <v>0</v>
      </c>
    </row>
    <row r="680">
      <c r="K680" s="96" t="s">
        <v>110252</v>
      </c>
      <c r="O680" s="85">
        <f>SUM(O676:O679)</f>
      </c>
      <c r="P680" s="85">
        <f>SUM(P676:P679)</f>
      </c>
    </row>
    <row r="681">
      <c r="A681" s="98" t="s">
        <v>110253</v>
      </c>
      <c r="B681" s="98" t="s">
        <v>110254</v>
      </c>
      <c r="C681" s="100">
        <v>728</v>
      </c>
      <c r="D681" s="98" t="s">
        <v>110255</v>
      </c>
      <c r="E681" s="98" t="s">
        <v>110256</v>
      </c>
      <c r="F681" s="104">
        <v>45653</v>
      </c>
      <c r="G681" s="104">
        <v>45653</v>
      </c>
      <c r="H681" s="104">
        <v>46017</v>
      </c>
      <c r="J681" s="101">
        <v>980</v>
      </c>
      <c r="K681" s="98" t="s">
        <v>110257</v>
      </c>
      <c r="L681" s="98" t="s">
        <v>110258</v>
      </c>
      <c r="M681" s="98" t="s">
        <v>110259</v>
      </c>
      <c r="N681" s="98" t="s">
        <v>110260</v>
      </c>
      <c r="O681" s="101">
        <v>35</v>
      </c>
      <c r="P681" s="101">
        <v>35</v>
      </c>
      <c r="Q681" s="101">
        <v>0</v>
      </c>
      <c r="R681" s="101">
        <v>499</v>
      </c>
    </row>
    <row r="682">
      <c r="L682" s="98" t="s">
        <v>110261</v>
      </c>
      <c r="M682" s="98" t="s">
        <v>110262</v>
      </c>
      <c r="N682" s="98" t="s">
        <v>110263</v>
      </c>
      <c r="O682" s="101">
        <v>945</v>
      </c>
      <c r="P682" s="101">
        <v>945</v>
      </c>
    </row>
    <row r="683">
      <c r="K683" s="96" t="s">
        <v>110264</v>
      </c>
      <c r="O683" s="85">
        <f>SUM(O681:O682)</f>
      </c>
      <c r="P683" s="85">
        <f>SUM(P681:P682)</f>
      </c>
    </row>
    <row r="684">
      <c r="A684" s="98" t="s">
        <v>110265</v>
      </c>
      <c r="B684" s="98" t="s">
        <v>110266</v>
      </c>
      <c r="C684" s="100">
        <v>728</v>
      </c>
      <c r="D684" s="98" t="s">
        <v>110267</v>
      </c>
      <c r="E684" s="98" t="s">
        <v>110268</v>
      </c>
      <c r="F684" s="104">
        <v>36777</v>
      </c>
      <c r="G684" s="104">
        <v>45717</v>
      </c>
      <c r="H684" s="104">
        <v>46081</v>
      </c>
      <c r="J684" s="101">
        <v>1095</v>
      </c>
      <c r="K684" s="98" t="s">
        <v>110269</v>
      </c>
      <c r="L684" s="98" t="s">
        <v>110270</v>
      </c>
      <c r="M684" s="98" t="s">
        <v>110271</v>
      </c>
      <c r="N684" s="98" t="s">
        <v>110272</v>
      </c>
      <c r="O684" s="101">
        <v>875</v>
      </c>
      <c r="P684" s="101">
        <v>875</v>
      </c>
      <c r="Q684" s="101">
        <v>0</v>
      </c>
      <c r="R684" s="101">
        <v>300</v>
      </c>
    </row>
    <row r="685">
      <c r="K685" s="96" t="s">
        <v>110273</v>
      </c>
      <c r="O685" s="85">
        <f>SUM(O684:O684)</f>
      </c>
      <c r="P685" s="85">
        <f>SUM(P684:P684)</f>
      </c>
    </row>
    <row r="686">
      <c r="A686" s="98" t="s">
        <v>110274</v>
      </c>
      <c r="B686" s="98" t="s">
        <v>110275</v>
      </c>
      <c r="C686" s="100">
        <v>728</v>
      </c>
      <c r="D686" s="98" t="s">
        <v>110276</v>
      </c>
      <c r="E686" s="98" t="s">
        <v>110277</v>
      </c>
      <c r="F686" s="104">
        <v>45712</v>
      </c>
      <c r="G686" s="104">
        <v>45712</v>
      </c>
      <c r="H686" s="104">
        <v>46076</v>
      </c>
      <c r="J686" s="101">
        <v>925</v>
      </c>
      <c r="K686" s="98" t="s">
        <v>110278</v>
      </c>
      <c r="L686" s="98" t="s">
        <v>110279</v>
      </c>
      <c r="M686" s="98" t="s">
        <v>110280</v>
      </c>
      <c r="N686" s="98" t="s">
        <v>110281</v>
      </c>
      <c r="O686" s="101">
        <v>925</v>
      </c>
      <c r="P686" s="101">
        <v>925</v>
      </c>
      <c r="Q686" s="101">
        <v>0</v>
      </c>
      <c r="R686" s="101">
        <v>1024</v>
      </c>
    </row>
    <row r="687">
      <c r="L687" s="98" t="s">
        <v>110282</v>
      </c>
      <c r="M687" s="98" t="s">
        <v>110283</v>
      </c>
      <c r="N687" s="98" t="s">
        <v>110284</v>
      </c>
      <c r="O687" s="101">
        <v>-28</v>
      </c>
      <c r="P687" s="101">
        <v>-28</v>
      </c>
    </row>
    <row r="688">
      <c r="K688" s="96" t="s">
        <v>110285</v>
      </c>
      <c r="O688" s="85">
        <f>SUM(O686:O687)</f>
      </c>
      <c r="P688" s="85">
        <f>SUM(P686:P687)</f>
      </c>
    </row>
    <row r="689">
      <c r="A689" s="98" t="s">
        <v>110286</v>
      </c>
      <c r="B689" s="98" t="s">
        <v>110287</v>
      </c>
      <c r="C689" s="100">
        <v>728</v>
      </c>
      <c r="D689" s="98" t="s">
        <v>110288</v>
      </c>
      <c r="E689" s="98" t="s">
        <v>110289</v>
      </c>
      <c r="F689" s="104">
        <v>45383</v>
      </c>
      <c r="G689" s="104">
        <v>45748</v>
      </c>
      <c r="H689" s="104">
        <v>46081</v>
      </c>
      <c r="J689" s="101">
        <v>1055</v>
      </c>
      <c r="K689" s="98" t="s">
        <v>110290</v>
      </c>
      <c r="L689" s="98" t="s">
        <v>110291</v>
      </c>
      <c r="M689" s="98" t="s">
        <v>110292</v>
      </c>
      <c r="N689" s="98" t="s">
        <v>110293</v>
      </c>
      <c r="O689" s="101">
        <v>100</v>
      </c>
      <c r="P689" s="101">
        <v>100</v>
      </c>
      <c r="Q689" s="101">
        <v>0</v>
      </c>
      <c r="R689" s="101">
        <v>99</v>
      </c>
    </row>
    <row r="690">
      <c r="L690" s="98" t="s">
        <v>110294</v>
      </c>
      <c r="M690" s="98" t="s">
        <v>110295</v>
      </c>
      <c r="N690" s="98" t="s">
        <v>110296</v>
      </c>
      <c r="O690" s="101">
        <v>925</v>
      </c>
      <c r="P690" s="101">
        <v>925</v>
      </c>
    </row>
    <row r="691">
      <c r="L691" s="98" t="s">
        <v>110297</v>
      </c>
      <c r="M691" s="98" t="s">
        <v>110298</v>
      </c>
      <c r="N691" s="98" t="s">
        <v>110299</v>
      </c>
      <c r="O691" s="101">
        <v>25</v>
      </c>
      <c r="P691" s="101">
        <v>0</v>
      </c>
    </row>
    <row r="692">
      <c r="K692" s="96" t="s">
        <v>110300</v>
      </c>
      <c r="O692" s="85">
        <f>SUM(O689:O691)</f>
      </c>
      <c r="P692" s="85">
        <f>SUM(P689:P691)</f>
      </c>
    </row>
    <row r="693">
      <c r="A693" s="98" t="s">
        <v>110301</v>
      </c>
      <c r="B693" s="98" t="s">
        <v>110302</v>
      </c>
      <c r="C693" s="100">
        <v>728</v>
      </c>
      <c r="D693" s="98" t="s">
        <v>110303</v>
      </c>
      <c r="E693" s="98" t="s">
        <v>110304</v>
      </c>
      <c r="F693" s="104">
        <v>45223</v>
      </c>
      <c r="G693" s="104">
        <v>45597</v>
      </c>
      <c r="H693" s="104">
        <v>45961</v>
      </c>
      <c r="J693" s="101">
        <v>1095</v>
      </c>
      <c r="K693" s="98" t="s">
        <v>110305</v>
      </c>
      <c r="L693" s="98" t="s">
        <v>110306</v>
      </c>
      <c r="M693" s="98" t="s">
        <v>110307</v>
      </c>
      <c r="N693" s="98" t="s">
        <v>110308</v>
      </c>
      <c r="O693" s="101">
        <v>1095</v>
      </c>
      <c r="P693" s="101">
        <v>1095</v>
      </c>
      <c r="Q693" s="101">
        <v>1664.3599999999999</v>
      </c>
      <c r="R693" s="101">
        <v>1095</v>
      </c>
    </row>
    <row r="694">
      <c r="L694" s="98" t="s">
        <v>110309</v>
      </c>
      <c r="M694" s="98" t="s">
        <v>110310</v>
      </c>
      <c r="N694" s="98" t="s">
        <v>110311</v>
      </c>
      <c r="O694" s="101">
        <v>323.5</v>
      </c>
      <c r="P694" s="101">
        <v>0</v>
      </c>
    </row>
    <row r="695">
      <c r="L695" s="98" t="s">
        <v>110312</v>
      </c>
      <c r="M695" s="98" t="s">
        <v>110313</v>
      </c>
      <c r="N695" s="98" t="s">
        <v>110314</v>
      </c>
      <c r="O695" s="101">
        <v>109.5</v>
      </c>
      <c r="P695" s="101">
        <v>0</v>
      </c>
    </row>
    <row r="696">
      <c r="K696" s="96" t="s">
        <v>110315</v>
      </c>
      <c r="O696" s="85">
        <f>SUM(O693:O695)</f>
      </c>
      <c r="P696" s="85">
        <f>SUM(P693:P695)</f>
      </c>
    </row>
    <row r="697">
      <c r="A697" s="98" t="s">
        <v>110316</v>
      </c>
      <c r="B697" s="98" t="s">
        <v>110317</v>
      </c>
      <c r="C697" s="100">
        <v>728</v>
      </c>
      <c r="D697" s="98" t="s">
        <v>110318</v>
      </c>
      <c r="E697" s="98" t="s">
        <v>110319</v>
      </c>
      <c r="F697" s="104">
        <v>45359</v>
      </c>
      <c r="G697" s="104">
        <v>45748</v>
      </c>
      <c r="H697" s="104">
        <v>46112</v>
      </c>
      <c r="J697" s="101">
        <v>1095</v>
      </c>
      <c r="K697" s="98" t="s">
        <v>110320</v>
      </c>
      <c r="L697" s="98" t="s">
        <v>110321</v>
      </c>
      <c r="M697" s="98" t="s">
        <v>110322</v>
      </c>
      <c r="N697" s="98" t="s">
        <v>110323</v>
      </c>
      <c r="O697" s="101">
        <v>100</v>
      </c>
      <c r="P697" s="101">
        <v>100</v>
      </c>
      <c r="Q697" s="101">
        <v>1489.5</v>
      </c>
      <c r="R697" s="101">
        <v>1495</v>
      </c>
    </row>
    <row r="698">
      <c r="L698" s="98" t="s">
        <v>110324</v>
      </c>
      <c r="M698" s="98" t="s">
        <v>110325</v>
      </c>
      <c r="N698" s="98" t="s">
        <v>110326</v>
      </c>
      <c r="O698" s="101">
        <v>960</v>
      </c>
      <c r="P698" s="101">
        <v>960</v>
      </c>
    </row>
    <row r="699">
      <c r="L699" s="98" t="s">
        <v>110327</v>
      </c>
      <c r="M699" s="98" t="s">
        <v>110328</v>
      </c>
      <c r="N699" s="98" t="s">
        <v>110329</v>
      </c>
      <c r="O699" s="101">
        <v>323.5</v>
      </c>
      <c r="P699" s="101">
        <v>0</v>
      </c>
    </row>
    <row r="700">
      <c r="L700" s="98" t="s">
        <v>110330</v>
      </c>
      <c r="M700" s="98" t="s">
        <v>110331</v>
      </c>
      <c r="N700" s="98" t="s">
        <v>110332</v>
      </c>
      <c r="O700" s="101">
        <v>106</v>
      </c>
      <c r="P700" s="101">
        <v>0</v>
      </c>
    </row>
    <row r="701">
      <c r="K701" s="96" t="s">
        <v>110333</v>
      </c>
      <c r="O701" s="85">
        <f>SUM(O697:O700)</f>
      </c>
      <c r="P701" s="85">
        <f>SUM(P697:P700)</f>
      </c>
    </row>
    <row r="702">
      <c r="A702" s="98" t="s">
        <v>110334</v>
      </c>
      <c r="B702" s="98" t="s">
        <v>110335</v>
      </c>
      <c r="C702" s="100">
        <v>728</v>
      </c>
      <c r="D702" s="98" t="s">
        <v>110336</v>
      </c>
      <c r="E702" s="98" t="s">
        <v>110337</v>
      </c>
      <c r="F702" s="104">
        <v>45675</v>
      </c>
      <c r="G702" s="104">
        <v>45675</v>
      </c>
      <c r="H702" s="104">
        <v>46039</v>
      </c>
      <c r="J702" s="101">
        <v>1025</v>
      </c>
      <c r="K702" s="98" t="s">
        <v>110338</v>
      </c>
      <c r="L702" s="98" t="s">
        <v>110339</v>
      </c>
      <c r="M702" s="98" t="s">
        <v>110340</v>
      </c>
      <c r="N702" s="98" t="s">
        <v>110341</v>
      </c>
      <c r="O702" s="101">
        <v>100</v>
      </c>
      <c r="P702" s="101">
        <v>100</v>
      </c>
      <c r="Q702" s="101">
        <v>0</v>
      </c>
      <c r="R702" s="101">
        <v>99</v>
      </c>
    </row>
    <row r="703">
      <c r="L703" s="98" t="s">
        <v>110342</v>
      </c>
      <c r="M703" s="98" t="s">
        <v>110343</v>
      </c>
      <c r="N703" s="98" t="s">
        <v>110344</v>
      </c>
      <c r="O703" s="101">
        <v>925</v>
      </c>
      <c r="P703" s="101">
        <v>925</v>
      </c>
    </row>
    <row r="704">
      <c r="K704" s="96" t="s">
        <v>110345</v>
      </c>
      <c r="O704" s="85">
        <f>SUM(O702:O703)</f>
      </c>
      <c r="P704" s="85">
        <f>SUM(P702:P703)</f>
      </c>
    </row>
    <row r="705">
      <c r="A705" s="98" t="s">
        <v>110346</v>
      </c>
      <c r="B705" s="98" t="s">
        <v>110347</v>
      </c>
      <c r="C705" s="100">
        <v>728</v>
      </c>
      <c r="D705" s="98" t="s">
        <v>110348</v>
      </c>
      <c r="E705" s="98" t="s">
        <v>110349</v>
      </c>
      <c r="F705" s="104">
        <v>45748</v>
      </c>
      <c r="G705" s="104">
        <v>45748</v>
      </c>
      <c r="H705" s="104">
        <v>46112</v>
      </c>
      <c r="J705" s="101">
        <v>925</v>
      </c>
      <c r="K705" s="98" t="s">
        <v>110350</v>
      </c>
      <c r="L705" s="98" t="s">
        <v>110351</v>
      </c>
      <c r="M705" s="98" t="s">
        <v>110352</v>
      </c>
      <c r="N705" s="98" t="s">
        <v>110353</v>
      </c>
      <c r="O705" s="101">
        <v>925</v>
      </c>
      <c r="P705" s="101">
        <v>925</v>
      </c>
      <c r="Q705" s="101">
        <v>0</v>
      </c>
      <c r="R705" s="101">
        <v>1024</v>
      </c>
    </row>
    <row r="706">
      <c r="L706" s="98" t="s">
        <v>110354</v>
      </c>
      <c r="M706" s="98" t="s">
        <v>110355</v>
      </c>
      <c r="N706" s="98" t="s">
        <v>110356</v>
      </c>
      <c r="O706" s="101">
        <v>75</v>
      </c>
      <c r="P706" s="101">
        <v>0</v>
      </c>
    </row>
    <row r="707">
      <c r="L707" s="98" t="s">
        <v>110357</v>
      </c>
      <c r="M707" s="98" t="s">
        <v>110358</v>
      </c>
      <c r="N707" s="98" t="s">
        <v>110359</v>
      </c>
      <c r="O707" s="101">
        <v>-925</v>
      </c>
      <c r="P707" s="101">
        <v>0</v>
      </c>
    </row>
    <row r="708">
      <c r="K708" s="96" t="s">
        <v>110360</v>
      </c>
      <c r="O708" s="85">
        <f>SUM(O705:O707)</f>
      </c>
      <c r="P708" s="85">
        <f>SUM(P705:P707)</f>
      </c>
    </row>
    <row r="709">
      <c r="A709" s="98" t="s">
        <v>110361</v>
      </c>
      <c r="B709" s="98" t="s">
        <v>110362</v>
      </c>
      <c r="C709" s="100">
        <v>728</v>
      </c>
      <c r="D709" s="98" t="s">
        <v>110363</v>
      </c>
      <c r="E709" s="98" t="s">
        <v>110364</v>
      </c>
      <c r="F709" s="104">
        <v>44449</v>
      </c>
      <c r="G709" s="104">
        <v>45536</v>
      </c>
      <c r="H709" s="104">
        <v>45838</v>
      </c>
      <c r="J709" s="101">
        <v>1095</v>
      </c>
      <c r="K709" s="98" t="s">
        <v>110365</v>
      </c>
      <c r="L709" s="98" t="s">
        <v>110366</v>
      </c>
      <c r="M709" s="98" t="s">
        <v>110367</v>
      </c>
      <c r="N709" s="98" t="s">
        <v>110368</v>
      </c>
      <c r="O709" s="101">
        <v>995</v>
      </c>
      <c r="P709" s="101">
        <v>995</v>
      </c>
      <c r="Q709" s="101">
        <v>0</v>
      </c>
      <c r="R709" s="101">
        <v>200</v>
      </c>
    </row>
    <row r="710">
      <c r="K710" s="96" t="s">
        <v>110369</v>
      </c>
      <c r="O710" s="85">
        <f>SUM(O709:O709)</f>
      </c>
      <c r="P710" s="85">
        <f>SUM(P709:P709)</f>
      </c>
    </row>
    <row r="711">
      <c r="A711" s="98" t="s">
        <v>110370</v>
      </c>
      <c r="B711" s="98" t="s">
        <v>110371</v>
      </c>
      <c r="C711" s="100">
        <v>728</v>
      </c>
      <c r="D711" s="98" t="s">
        <v>110372</v>
      </c>
      <c r="E711" s="98" t="s">
        <v>110373</v>
      </c>
      <c r="F711" s="104">
        <v>43701</v>
      </c>
      <c r="G711" s="104">
        <v>45474</v>
      </c>
      <c r="H711" s="104">
        <v>45838</v>
      </c>
      <c r="J711" s="101">
        <v>1095</v>
      </c>
      <c r="K711" s="98" t="s">
        <v>110374</v>
      </c>
      <c r="L711" s="98" t="s">
        <v>110375</v>
      </c>
      <c r="M711" s="98" t="s">
        <v>110376</v>
      </c>
      <c r="N711" s="98" t="s">
        <v>110377</v>
      </c>
      <c r="O711" s="101">
        <v>1000</v>
      </c>
      <c r="P711" s="101">
        <v>1000</v>
      </c>
      <c r="Q711" s="101">
        <v>0</v>
      </c>
      <c r="R711" s="101">
        <v>1300</v>
      </c>
    </row>
    <row r="712">
      <c r="K712" s="96" t="s">
        <v>110378</v>
      </c>
      <c r="O712" s="85">
        <f>SUM(O711:O711)</f>
      </c>
      <c r="P712" s="85">
        <f>SUM(P711:P711)</f>
      </c>
    </row>
    <row r="713">
      <c r="A713" s="98" t="s">
        <v>110379</v>
      </c>
      <c r="B713" s="98" t="s">
        <v>110380</v>
      </c>
      <c r="C713" s="100">
        <v>728</v>
      </c>
      <c r="D713" s="98" t="s">
        <v>110381</v>
      </c>
      <c r="E713" s="98" t="s">
        <v>110382</v>
      </c>
      <c r="F713" s="104">
        <v>45710</v>
      </c>
      <c r="G713" s="104">
        <v>45710</v>
      </c>
      <c r="H713" s="104">
        <v>46074</v>
      </c>
      <c r="J713" s="101">
        <v>875</v>
      </c>
      <c r="K713" s="98" t="s">
        <v>110383</v>
      </c>
      <c r="L713" s="98" t="s">
        <v>110384</v>
      </c>
      <c r="M713" s="98" t="s">
        <v>110385</v>
      </c>
      <c r="N713" s="98" t="s">
        <v>110386</v>
      </c>
      <c r="O713" s="101">
        <v>875</v>
      </c>
      <c r="P713" s="101">
        <v>875</v>
      </c>
      <c r="Q713" s="101">
        <v>0</v>
      </c>
      <c r="R713" s="101">
        <v>99</v>
      </c>
    </row>
    <row r="714">
      <c r="K714" s="96" t="s">
        <v>110387</v>
      </c>
      <c r="O714" s="85">
        <f>SUM(O713:O713)</f>
      </c>
      <c r="P714" s="85">
        <f>SUM(P713:P713)</f>
      </c>
    </row>
    <row r="715">
      <c r="A715" s="98" t="s">
        <v>110388</v>
      </c>
      <c r="B715" s="98" t="s">
        <v>110389</v>
      </c>
      <c r="C715" s="100">
        <v>728</v>
      </c>
      <c r="D715" s="98" t="s">
        <v>110390</v>
      </c>
      <c r="E715" s="98" t="s">
        <v>110391</v>
      </c>
      <c r="F715" s="104">
        <v>45415</v>
      </c>
      <c r="G715" s="104">
        <v>45415</v>
      </c>
      <c r="H715" s="104">
        <v>45808</v>
      </c>
      <c r="J715" s="101">
        <v>1055</v>
      </c>
      <c r="K715" s="98" t="s">
        <v>110392</v>
      </c>
      <c r="L715" s="98" t="s">
        <v>110393</v>
      </c>
      <c r="M715" s="98" t="s">
        <v>110394</v>
      </c>
      <c r="N715" s="98" t="s">
        <v>110395</v>
      </c>
      <c r="O715" s="101">
        <v>1055</v>
      </c>
      <c r="P715" s="101">
        <v>1055</v>
      </c>
      <c r="Q715" s="101">
        <v>0</v>
      </c>
      <c r="R715" s="101">
        <v>99</v>
      </c>
    </row>
    <row r="716">
      <c r="L716" s="98" t="s">
        <v>110396</v>
      </c>
      <c r="M716" s="98" t="s">
        <v>110397</v>
      </c>
      <c r="N716" s="98" t="s">
        <v>110398</v>
      </c>
      <c r="O716" s="101">
        <v>-32</v>
      </c>
      <c r="P716" s="101">
        <v>-32</v>
      </c>
    </row>
    <row r="717">
      <c r="K717" s="96" t="s">
        <v>110399</v>
      </c>
      <c r="O717" s="85">
        <f>SUM(O715:O716)</f>
      </c>
      <c r="P717" s="85">
        <f>SUM(P715:P716)</f>
      </c>
    </row>
    <row r="718">
      <c r="A718" s="98" t="s">
        <v>110400</v>
      </c>
      <c r="B718" s="98" t="s">
        <v>110401</v>
      </c>
      <c r="C718" s="100">
        <v>728</v>
      </c>
      <c r="D718" s="98" t="s">
        <v>110402</v>
      </c>
      <c r="E718" s="98" t="s">
        <v>110403</v>
      </c>
      <c r="F718" s="104">
        <v>45413</v>
      </c>
      <c r="G718" s="104">
        <v>45413</v>
      </c>
      <c r="H718" s="104">
        <v>45869</v>
      </c>
      <c r="J718" s="101">
        <v>1055</v>
      </c>
      <c r="K718" s="98" t="s">
        <v>110404</v>
      </c>
      <c r="L718" s="98" t="s">
        <v>110405</v>
      </c>
      <c r="M718" s="98" t="s">
        <v>110406</v>
      </c>
      <c r="N718" s="98" t="s">
        <v>110407</v>
      </c>
      <c r="O718" s="101">
        <v>1055</v>
      </c>
      <c r="P718" s="101">
        <v>1055</v>
      </c>
      <c r="Q718" s="101">
        <v>0</v>
      </c>
      <c r="R718" s="101">
        <v>1455</v>
      </c>
    </row>
    <row r="719">
      <c r="K719" s="96" t="s">
        <v>110408</v>
      </c>
      <c r="O719" s="85">
        <f>SUM(O718:O718)</f>
      </c>
      <c r="P719" s="85">
        <f>SUM(P718:P718)</f>
      </c>
    </row>
    <row r="720">
      <c r="A720" s="98" t="s">
        <v>110409</v>
      </c>
      <c r="B720" s="98" t="s">
        <v>110410</v>
      </c>
      <c r="C720" s="100">
        <v>728</v>
      </c>
      <c r="D720" s="98" t="s">
        <v>110411</v>
      </c>
      <c r="E720" s="98" t="s">
        <v>110412</v>
      </c>
      <c r="J720" s="101">
        <v>1025</v>
      </c>
      <c r="K720" s="98" t="s">
        <v>110413</v>
      </c>
      <c r="L720" s="98" t="s">
        <v>110413</v>
      </c>
      <c r="O720" s="101">
        <v>0</v>
      </c>
      <c r="P720" s="101">
        <v>0</v>
      </c>
      <c r="R720" s="101">
        <v>0</v>
      </c>
    </row>
    <row r="721">
      <c r="K721" s="96" t="s">
        <v>110414</v>
      </c>
      <c r="O721" s="85">
        <f>SUM(O720:O720)</f>
      </c>
      <c r="P721" s="85">
        <f>SUM(P720:P720)</f>
      </c>
    </row>
    <row r="722">
      <c r="A722" s="98" t="s">
        <v>110415</v>
      </c>
      <c r="B722" s="98" t="s">
        <v>110416</v>
      </c>
      <c r="C722" s="100">
        <v>728</v>
      </c>
      <c r="D722" s="98" t="s">
        <v>110417</v>
      </c>
      <c r="E722" s="98" t="s">
        <v>110418</v>
      </c>
      <c r="F722" s="104">
        <v>45714</v>
      </c>
      <c r="G722" s="104">
        <v>45714</v>
      </c>
      <c r="H722" s="104">
        <v>46078</v>
      </c>
      <c r="J722" s="101">
        <v>1025</v>
      </c>
      <c r="K722" s="98" t="s">
        <v>110419</v>
      </c>
      <c r="L722" s="98" t="s">
        <v>110420</v>
      </c>
      <c r="M722" s="98" t="s">
        <v>110421</v>
      </c>
      <c r="N722" s="98" t="s">
        <v>110422</v>
      </c>
      <c r="O722" s="101">
        <v>100</v>
      </c>
      <c r="P722" s="101">
        <v>100</v>
      </c>
      <c r="Q722" s="101">
        <v>0</v>
      </c>
      <c r="R722" s="101">
        <v>599</v>
      </c>
    </row>
    <row r="723">
      <c r="L723" s="98" t="s">
        <v>110423</v>
      </c>
      <c r="M723" s="98" t="s">
        <v>110424</v>
      </c>
      <c r="N723" s="98" t="s">
        <v>110425</v>
      </c>
      <c r="O723" s="101">
        <v>925</v>
      </c>
      <c r="P723" s="101">
        <v>925</v>
      </c>
    </row>
    <row r="724">
      <c r="K724" s="96" t="s">
        <v>110426</v>
      </c>
      <c r="O724" s="85">
        <f>SUM(O722:O723)</f>
      </c>
      <c r="P724" s="85">
        <f>SUM(P722:P723)</f>
      </c>
    </row>
    <row r="725">
      <c r="A725" s="98" t="s">
        <v>110427</v>
      </c>
      <c r="B725" s="98" t="s">
        <v>110428</v>
      </c>
      <c r="C725" s="100">
        <v>728</v>
      </c>
      <c r="D725" s="98" t="s">
        <v>110429</v>
      </c>
      <c r="E725" s="98" t="s">
        <v>110430</v>
      </c>
      <c r="F725" s="104">
        <v>45035</v>
      </c>
      <c r="G725" s="104">
        <v>45717</v>
      </c>
      <c r="H725" s="104">
        <v>46053</v>
      </c>
      <c r="J725" s="101">
        <v>1095</v>
      </c>
      <c r="K725" s="98" t="s">
        <v>110431</v>
      </c>
      <c r="L725" s="98" t="s">
        <v>110432</v>
      </c>
      <c r="M725" s="98" t="s">
        <v>110433</v>
      </c>
      <c r="N725" s="98" t="s">
        <v>110434</v>
      </c>
      <c r="O725" s="101">
        <v>950</v>
      </c>
      <c r="P725" s="101">
        <v>950</v>
      </c>
      <c r="Q725" s="101">
        <v>0</v>
      </c>
      <c r="R725" s="101">
        <v>99</v>
      </c>
    </row>
    <row r="726">
      <c r="L726" s="98" t="s">
        <v>110435</v>
      </c>
      <c r="M726" s="98" t="s">
        <v>110436</v>
      </c>
      <c r="N726" s="98" t="s">
        <v>110437</v>
      </c>
      <c r="O726" s="101">
        <v>-29</v>
      </c>
      <c r="P726" s="101">
        <v>-29</v>
      </c>
    </row>
    <row r="727">
      <c r="K727" s="96" t="s">
        <v>110438</v>
      </c>
      <c r="O727" s="85">
        <f>SUM(O725:O726)</f>
      </c>
      <c r="P727" s="85">
        <f>SUM(P725:P726)</f>
      </c>
    </row>
    <row r="728">
      <c r="A728" s="98" t="s">
        <v>110439</v>
      </c>
      <c r="B728" s="98" t="s">
        <v>110440</v>
      </c>
      <c r="C728" s="100">
        <v>728</v>
      </c>
      <c r="D728" s="98" t="s">
        <v>110441</v>
      </c>
      <c r="E728" s="98" t="s">
        <v>110442</v>
      </c>
      <c r="F728" s="104">
        <v>43938</v>
      </c>
      <c r="G728" s="104">
        <v>45566</v>
      </c>
      <c r="H728" s="104">
        <v>45869</v>
      </c>
      <c r="J728" s="101">
        <v>1095</v>
      </c>
      <c r="K728" s="98" t="s">
        <v>110443</v>
      </c>
      <c r="L728" s="98" t="s">
        <v>110444</v>
      </c>
      <c r="M728" s="98" t="s">
        <v>110445</v>
      </c>
      <c r="N728" s="98" t="s">
        <v>110446</v>
      </c>
      <c r="O728" s="101">
        <v>1020</v>
      </c>
      <c r="P728" s="101">
        <v>1020</v>
      </c>
      <c r="Q728" s="101">
        <v>1396.4200000000001</v>
      </c>
      <c r="R728" s="101">
        <v>300</v>
      </c>
    </row>
    <row r="729">
      <c r="L729" s="98" t="s">
        <v>110447</v>
      </c>
      <c r="M729" s="98" t="s">
        <v>110448</v>
      </c>
      <c r="N729" s="98" t="s">
        <v>110449</v>
      </c>
      <c r="O729" s="101">
        <v>238.5</v>
      </c>
      <c r="P729" s="101">
        <v>0</v>
      </c>
    </row>
    <row r="730">
      <c r="L730" s="98" t="s">
        <v>110450</v>
      </c>
      <c r="M730" s="98" t="s">
        <v>110451</v>
      </c>
      <c r="N730" s="98" t="s">
        <v>110452</v>
      </c>
      <c r="O730" s="101">
        <v>102</v>
      </c>
      <c r="P730" s="101">
        <v>0</v>
      </c>
    </row>
    <row r="731">
      <c r="K731" s="96" t="s">
        <v>110453</v>
      </c>
      <c r="O731" s="85">
        <f>SUM(O728:O730)</f>
      </c>
      <c r="P731" s="85">
        <f>SUM(P728:P730)</f>
      </c>
    </row>
    <row r="732">
      <c r="A732" s="98" t="s">
        <v>110454</v>
      </c>
      <c r="B732" s="98" t="s">
        <v>110455</v>
      </c>
      <c r="C732" s="100">
        <v>728</v>
      </c>
      <c r="D732" s="98" t="s">
        <v>110456</v>
      </c>
      <c r="E732" s="98" t="s">
        <v>110457</v>
      </c>
      <c r="F732" s="104">
        <v>43323</v>
      </c>
      <c r="G732" s="104">
        <v>45413</v>
      </c>
      <c r="H732" s="104">
        <v>45777</v>
      </c>
      <c r="J732" s="101">
        <v>1095</v>
      </c>
      <c r="K732" s="98" t="s">
        <v>110458</v>
      </c>
      <c r="L732" s="98" t="s">
        <v>110459</v>
      </c>
      <c r="M732" s="98" t="s">
        <v>110460</v>
      </c>
      <c r="N732" s="98" t="s">
        <v>110461</v>
      </c>
      <c r="O732" s="101">
        <v>955</v>
      </c>
      <c r="P732" s="101">
        <v>955</v>
      </c>
      <c r="Q732" s="101">
        <v>0</v>
      </c>
      <c r="R732" s="101">
        <v>299</v>
      </c>
    </row>
    <row r="733">
      <c r="K733" s="96" t="s">
        <v>110462</v>
      </c>
      <c r="O733" s="85">
        <f>SUM(O732:O732)</f>
      </c>
      <c r="P733" s="85">
        <f>SUM(P732:P732)</f>
      </c>
    </row>
    <row r="734">
      <c r="A734" s="98" t="s">
        <v>110463</v>
      </c>
      <c r="B734" s="98" t="s">
        <v>110464</v>
      </c>
      <c r="C734" s="100">
        <v>728</v>
      </c>
      <c r="D734" s="98" t="s">
        <v>110465</v>
      </c>
      <c r="E734" s="98" t="s">
        <v>110466</v>
      </c>
      <c r="F734" s="104">
        <v>45555</v>
      </c>
      <c r="G734" s="104">
        <v>45555</v>
      </c>
      <c r="H734" s="104">
        <v>45930</v>
      </c>
      <c r="J734" s="101">
        <v>980</v>
      </c>
      <c r="K734" s="98" t="s">
        <v>110467</v>
      </c>
      <c r="L734" s="98" t="s">
        <v>110468</v>
      </c>
      <c r="M734" s="98" t="s">
        <v>110469</v>
      </c>
      <c r="N734" s="98" t="s">
        <v>110470</v>
      </c>
      <c r="O734" s="101">
        <v>35</v>
      </c>
      <c r="P734" s="101">
        <v>35</v>
      </c>
      <c r="Q734" s="101">
        <v>0</v>
      </c>
      <c r="R734" s="101">
        <v>980</v>
      </c>
    </row>
    <row r="735">
      <c r="L735" s="98" t="s">
        <v>110471</v>
      </c>
      <c r="M735" s="98" t="s">
        <v>110472</v>
      </c>
      <c r="N735" s="98" t="s">
        <v>110473</v>
      </c>
      <c r="O735" s="101">
        <v>945</v>
      </c>
      <c r="P735" s="101">
        <v>945</v>
      </c>
    </row>
    <row r="736">
      <c r="K736" s="96" t="s">
        <v>110474</v>
      </c>
      <c r="O736" s="85">
        <f>SUM(O734:O735)</f>
      </c>
      <c r="P736" s="85">
        <f>SUM(P734:P735)</f>
      </c>
    </row>
    <row r="737">
      <c r="A737" s="98" t="s">
        <v>110475</v>
      </c>
      <c r="B737" s="98" t="s">
        <v>110476</v>
      </c>
      <c r="C737" s="100">
        <v>728</v>
      </c>
      <c r="D737" s="98" t="s">
        <v>110477</v>
      </c>
      <c r="E737" s="98" t="s">
        <v>110478</v>
      </c>
      <c r="F737" s="104">
        <v>45448</v>
      </c>
      <c r="G737" s="104">
        <v>45448</v>
      </c>
      <c r="H737" s="104">
        <v>45930</v>
      </c>
      <c r="J737" s="101">
        <v>1090</v>
      </c>
      <c r="K737" s="98" t="s">
        <v>110479</v>
      </c>
      <c r="L737" s="98" t="s">
        <v>110480</v>
      </c>
      <c r="M737" s="98" t="s">
        <v>110481</v>
      </c>
      <c r="N737" s="98" t="s">
        <v>110482</v>
      </c>
      <c r="O737" s="101">
        <v>35</v>
      </c>
      <c r="P737" s="101">
        <v>35</v>
      </c>
      <c r="Q737" s="101">
        <v>0</v>
      </c>
      <c r="R737" s="101">
        <v>99</v>
      </c>
    </row>
    <row r="738">
      <c r="L738" s="98" t="s">
        <v>110483</v>
      </c>
      <c r="M738" s="98" t="s">
        <v>110484</v>
      </c>
      <c r="N738" s="98" t="s">
        <v>110485</v>
      </c>
      <c r="O738" s="101">
        <v>1055</v>
      </c>
      <c r="P738" s="101">
        <v>1055</v>
      </c>
    </row>
    <row r="739">
      <c r="K739" s="96" t="s">
        <v>110486</v>
      </c>
      <c r="O739" s="85">
        <f>SUM(O737:O738)</f>
      </c>
      <c r="P739" s="85">
        <f>SUM(P737:P738)</f>
      </c>
    </row>
    <row r="740">
      <c r="A740" s="98" t="s">
        <v>110487</v>
      </c>
      <c r="B740" s="98" t="s">
        <v>110488</v>
      </c>
      <c r="C740" s="100">
        <v>728</v>
      </c>
      <c r="D740" s="98" t="s">
        <v>110489</v>
      </c>
      <c r="E740" s="98" t="s">
        <v>110490</v>
      </c>
      <c r="F740" s="104">
        <v>45534</v>
      </c>
      <c r="G740" s="104">
        <v>45534</v>
      </c>
      <c r="H740" s="104">
        <v>45900</v>
      </c>
      <c r="J740" s="101">
        <v>980</v>
      </c>
      <c r="K740" s="98" t="s">
        <v>110491</v>
      </c>
      <c r="L740" s="98" t="s">
        <v>110492</v>
      </c>
      <c r="M740" s="98" t="s">
        <v>110493</v>
      </c>
      <c r="N740" s="98" t="s">
        <v>110494</v>
      </c>
      <c r="O740" s="101">
        <v>35</v>
      </c>
      <c r="P740" s="101">
        <v>35</v>
      </c>
      <c r="Q740" s="101">
        <v>0</v>
      </c>
      <c r="R740" s="101">
        <v>99</v>
      </c>
    </row>
    <row r="741">
      <c r="L741" s="98" t="s">
        <v>110495</v>
      </c>
      <c r="M741" s="98" t="s">
        <v>110496</v>
      </c>
      <c r="N741" s="98" t="s">
        <v>110497</v>
      </c>
      <c r="O741" s="101">
        <v>945</v>
      </c>
      <c r="P741" s="101">
        <v>945</v>
      </c>
    </row>
    <row r="742">
      <c r="L742" s="98" t="s">
        <v>110498</v>
      </c>
      <c r="M742" s="98" t="s">
        <v>110499</v>
      </c>
      <c r="N742" s="98" t="s">
        <v>110500</v>
      </c>
      <c r="O742" s="101">
        <v>-30</v>
      </c>
      <c r="P742" s="101">
        <v>-30</v>
      </c>
    </row>
    <row r="743">
      <c r="K743" s="96" t="s">
        <v>110501</v>
      </c>
      <c r="O743" s="85">
        <f>SUM(O740:O742)</f>
      </c>
      <c r="P743" s="85">
        <f>SUM(P740:P742)</f>
      </c>
    </row>
    <row r="744">
      <c r="A744" s="98" t="s">
        <v>110502</v>
      </c>
      <c r="B744" s="98" t="s">
        <v>110503</v>
      </c>
      <c r="C744" s="100">
        <v>728</v>
      </c>
      <c r="D744" s="98" t="s">
        <v>110504</v>
      </c>
      <c r="E744" s="98" t="s">
        <v>110505</v>
      </c>
      <c r="F744" s="104">
        <v>43455</v>
      </c>
      <c r="G744" s="104">
        <v>45536</v>
      </c>
      <c r="H744" s="104">
        <v>45900</v>
      </c>
      <c r="J744" s="101">
        <v>1095</v>
      </c>
      <c r="K744" s="98" t="s">
        <v>110506</v>
      </c>
      <c r="L744" s="98" t="s">
        <v>110507</v>
      </c>
      <c r="M744" s="98" t="s">
        <v>110508</v>
      </c>
      <c r="N744" s="98" t="s">
        <v>110509</v>
      </c>
      <c r="O744" s="101">
        <v>965</v>
      </c>
      <c r="P744" s="101">
        <v>965</v>
      </c>
      <c r="Q744" s="101">
        <v>0</v>
      </c>
      <c r="R744" s="101">
        <v>99</v>
      </c>
    </row>
    <row r="745">
      <c r="L745" s="98" t="s">
        <v>110510</v>
      </c>
      <c r="M745" s="98" t="s">
        <v>110511</v>
      </c>
      <c r="N745" s="98" t="s">
        <v>110512</v>
      </c>
      <c r="O745" s="101">
        <v>-29</v>
      </c>
      <c r="P745" s="101">
        <v>-29</v>
      </c>
    </row>
    <row r="746">
      <c r="K746" s="96" t="s">
        <v>110513</v>
      </c>
      <c r="O746" s="85">
        <f>SUM(O744:O745)</f>
      </c>
      <c r="P746" s="85">
        <f>SUM(P744:P745)</f>
      </c>
    </row>
    <row r="747">
      <c r="A747" s="98" t="s">
        <v>110514</v>
      </c>
      <c r="B747" s="98" t="s">
        <v>110515</v>
      </c>
      <c r="C747" s="100">
        <v>728</v>
      </c>
      <c r="D747" s="98" t="s">
        <v>110516</v>
      </c>
      <c r="E747" s="98" t="s">
        <v>110517</v>
      </c>
      <c r="F747" s="104">
        <v>34973</v>
      </c>
      <c r="G747" s="104">
        <v>45748</v>
      </c>
      <c r="H747" s="104">
        <v>46112</v>
      </c>
      <c r="J747" s="101">
        <v>1095</v>
      </c>
      <c r="K747" s="98" t="s">
        <v>110518</v>
      </c>
      <c r="L747" s="98" t="s">
        <v>110519</v>
      </c>
      <c r="M747" s="98" t="s">
        <v>110520</v>
      </c>
      <c r="N747" s="98" t="s">
        <v>110521</v>
      </c>
      <c r="O747" s="101">
        <v>925</v>
      </c>
      <c r="P747" s="101">
        <v>925</v>
      </c>
      <c r="Q747" s="101">
        <v>0</v>
      </c>
      <c r="R747" s="101">
        <v>665</v>
      </c>
    </row>
    <row r="748">
      <c r="K748" s="96" t="s">
        <v>110522</v>
      </c>
      <c r="O748" s="85">
        <f>SUM(O747:O747)</f>
      </c>
      <c r="P748" s="85">
        <f>SUM(P747:P747)</f>
      </c>
    </row>
    <row r="749">
      <c r="A749" s="98" t="s">
        <v>110523</v>
      </c>
      <c r="B749" s="98" t="s">
        <v>110524</v>
      </c>
      <c r="C749" s="100">
        <v>728</v>
      </c>
      <c r="D749" s="98" t="s">
        <v>110525</v>
      </c>
      <c r="E749" s="98" t="s">
        <v>110526</v>
      </c>
      <c r="F749" s="104">
        <v>44608</v>
      </c>
      <c r="G749" s="104">
        <v>45717</v>
      </c>
      <c r="H749" s="104">
        <v>46081</v>
      </c>
      <c r="J749" s="101">
        <v>1130</v>
      </c>
      <c r="K749" s="98" t="s">
        <v>110527</v>
      </c>
      <c r="L749" s="98" t="s">
        <v>110528</v>
      </c>
      <c r="M749" s="98" t="s">
        <v>110529</v>
      </c>
      <c r="N749" s="98" t="s">
        <v>110530</v>
      </c>
      <c r="O749" s="101">
        <v>35</v>
      </c>
      <c r="P749" s="101">
        <v>35</v>
      </c>
      <c r="Q749" s="101">
        <v>0</v>
      </c>
      <c r="R749" s="101">
        <v>299</v>
      </c>
    </row>
    <row r="750">
      <c r="L750" s="98" t="s">
        <v>110531</v>
      </c>
      <c r="M750" s="98" t="s">
        <v>110532</v>
      </c>
      <c r="N750" s="98" t="s">
        <v>110533</v>
      </c>
      <c r="O750" s="101">
        <v>945</v>
      </c>
      <c r="P750" s="101">
        <v>945</v>
      </c>
    </row>
    <row r="751">
      <c r="L751" s="98" t="s">
        <v>110534</v>
      </c>
      <c r="M751" s="98" t="s">
        <v>110535</v>
      </c>
      <c r="N751" s="98" t="s">
        <v>110536</v>
      </c>
      <c r="O751" s="101">
        <v>-30</v>
      </c>
      <c r="P751" s="101">
        <v>-30</v>
      </c>
    </row>
    <row r="752">
      <c r="K752" s="96" t="s">
        <v>110537</v>
      </c>
      <c r="O752" s="85">
        <f>SUM(O749:O751)</f>
      </c>
      <c r="P752" s="85">
        <f>SUM(P749:P751)</f>
      </c>
    </row>
    <row r="753">
      <c r="A753" s="98" t="s">
        <v>110538</v>
      </c>
      <c r="B753" s="98" t="s">
        <v>110539</v>
      </c>
      <c r="C753" s="100">
        <v>728</v>
      </c>
      <c r="D753" s="98" t="s">
        <v>110540</v>
      </c>
      <c r="E753" s="98" t="s">
        <v>110541</v>
      </c>
      <c r="F753" s="104">
        <v>44644</v>
      </c>
      <c r="G753" s="104">
        <v>45689</v>
      </c>
      <c r="H753" s="104">
        <v>46053</v>
      </c>
      <c r="J753" s="101">
        <v>1130</v>
      </c>
      <c r="K753" s="98" t="s">
        <v>110542</v>
      </c>
      <c r="L753" s="98" t="s">
        <v>110543</v>
      </c>
      <c r="M753" s="98" t="s">
        <v>110544</v>
      </c>
      <c r="N753" s="98" t="s">
        <v>110545</v>
      </c>
      <c r="O753" s="101">
        <v>35</v>
      </c>
      <c r="P753" s="101">
        <v>35</v>
      </c>
      <c r="Q753" s="101">
        <v>0</v>
      </c>
      <c r="R753" s="101">
        <v>200</v>
      </c>
    </row>
    <row r="754">
      <c r="L754" s="98" t="s">
        <v>110546</v>
      </c>
      <c r="M754" s="98" t="s">
        <v>110547</v>
      </c>
      <c r="N754" s="98" t="s">
        <v>110548</v>
      </c>
      <c r="O754" s="101">
        <v>945</v>
      </c>
      <c r="P754" s="101">
        <v>945</v>
      </c>
    </row>
    <row r="755">
      <c r="L755" s="98" t="s">
        <v>110549</v>
      </c>
      <c r="M755" s="98" t="s">
        <v>110550</v>
      </c>
      <c r="N755" s="98" t="s">
        <v>110551</v>
      </c>
      <c r="O755" s="101">
        <v>-30</v>
      </c>
      <c r="P755" s="101">
        <v>-30</v>
      </c>
    </row>
    <row r="756">
      <c r="K756" s="96" t="s">
        <v>110552</v>
      </c>
      <c r="O756" s="85">
        <f>SUM(O753:O755)</f>
      </c>
      <c r="P756" s="85">
        <f>SUM(P753:P755)</f>
      </c>
    </row>
    <row r="757">
      <c r="A757" s="98" t="s">
        <v>110553</v>
      </c>
      <c r="B757" s="98" t="s">
        <v>110554</v>
      </c>
      <c r="C757" s="100">
        <v>728</v>
      </c>
      <c r="D757" s="98" t="s">
        <v>110555</v>
      </c>
      <c r="E757" s="98" t="s">
        <v>110556</v>
      </c>
      <c r="F757" s="104">
        <v>44974</v>
      </c>
      <c r="G757" s="104">
        <v>45717</v>
      </c>
      <c r="H757" s="104">
        <v>46081</v>
      </c>
      <c r="J757" s="101">
        <v>1095</v>
      </c>
      <c r="K757" s="98" t="s">
        <v>110557</v>
      </c>
      <c r="L757" s="98" t="s">
        <v>110558</v>
      </c>
      <c r="M757" s="98" t="s">
        <v>110559</v>
      </c>
      <c r="N757" s="98" t="s">
        <v>110560</v>
      </c>
      <c r="O757" s="101">
        <v>945</v>
      </c>
      <c r="P757" s="101">
        <v>945</v>
      </c>
      <c r="Q757" s="101">
        <v>0</v>
      </c>
      <c r="R757" s="101">
        <v>200</v>
      </c>
    </row>
    <row r="758">
      <c r="L758" s="98" t="s">
        <v>110561</v>
      </c>
      <c r="M758" s="98" t="s">
        <v>110562</v>
      </c>
      <c r="N758" s="98" t="s">
        <v>110563</v>
      </c>
      <c r="O758" s="101">
        <v>-29</v>
      </c>
      <c r="P758" s="101">
        <v>-29</v>
      </c>
    </row>
    <row r="759">
      <c r="K759" s="96" t="s">
        <v>110564</v>
      </c>
      <c r="O759" s="85">
        <f>SUM(O757:O758)</f>
      </c>
      <c r="P759" s="85">
        <f>SUM(P757:P758)</f>
      </c>
    </row>
    <row r="760">
      <c r="A760" s="98" t="s">
        <v>110565</v>
      </c>
      <c r="B760" s="98" t="s">
        <v>110566</v>
      </c>
      <c r="C760" s="100">
        <v>728</v>
      </c>
      <c r="D760" s="98" t="s">
        <v>110567</v>
      </c>
      <c r="E760" s="98" t="s">
        <v>110568</v>
      </c>
      <c r="F760" s="104">
        <v>45723</v>
      </c>
      <c r="G760" s="104">
        <v>45723</v>
      </c>
      <c r="H760" s="104">
        <v>46087</v>
      </c>
      <c r="J760" s="101">
        <v>915</v>
      </c>
      <c r="K760" s="98" t="s">
        <v>110569</v>
      </c>
      <c r="L760" s="98" t="s">
        <v>110570</v>
      </c>
      <c r="M760" s="98" t="s">
        <v>110571</v>
      </c>
      <c r="N760" s="98" t="s">
        <v>110572</v>
      </c>
      <c r="O760" s="101">
        <v>40</v>
      </c>
      <c r="P760" s="101">
        <v>40</v>
      </c>
      <c r="Q760" s="101">
        <v>0</v>
      </c>
      <c r="R760" s="101">
        <v>99</v>
      </c>
    </row>
    <row r="761">
      <c r="L761" s="98" t="s">
        <v>110573</v>
      </c>
      <c r="M761" s="98" t="s">
        <v>110574</v>
      </c>
      <c r="N761" s="98" t="s">
        <v>110575</v>
      </c>
      <c r="O761" s="101">
        <v>875</v>
      </c>
      <c r="P761" s="101">
        <v>875</v>
      </c>
    </row>
    <row r="762">
      <c r="L762" s="98" t="s">
        <v>110576</v>
      </c>
      <c r="M762" s="98" t="s">
        <v>110577</v>
      </c>
      <c r="N762" s="98" t="s">
        <v>110578</v>
      </c>
      <c r="O762" s="101">
        <v>-915</v>
      </c>
      <c r="P762" s="101">
        <v>0</v>
      </c>
    </row>
    <row r="763">
      <c r="K763" s="96" t="s">
        <v>110579</v>
      </c>
      <c r="O763" s="85">
        <f>SUM(O760:O762)</f>
      </c>
      <c r="P763" s="85">
        <f>SUM(P760:P762)</f>
      </c>
    </row>
    <row r="764">
      <c r="A764" s="98" t="s">
        <v>110580</v>
      </c>
      <c r="B764" s="98" t="s">
        <v>110581</v>
      </c>
      <c r="C764" s="100">
        <v>728</v>
      </c>
      <c r="D764" s="98" t="s">
        <v>110582</v>
      </c>
      <c r="E764" s="98" t="s">
        <v>110583</v>
      </c>
      <c r="F764" s="104">
        <v>45535</v>
      </c>
      <c r="G764" s="104">
        <v>45535</v>
      </c>
      <c r="H764" s="104">
        <v>45900</v>
      </c>
      <c r="J764" s="101">
        <v>945</v>
      </c>
      <c r="K764" s="98" t="s">
        <v>110584</v>
      </c>
      <c r="L764" s="98" t="s">
        <v>110585</v>
      </c>
      <c r="M764" s="98" t="s">
        <v>110586</v>
      </c>
      <c r="N764" s="98" t="s">
        <v>110587</v>
      </c>
      <c r="O764" s="101">
        <v>945</v>
      </c>
      <c r="P764" s="101">
        <v>945</v>
      </c>
      <c r="Q764" s="101">
        <v>0</v>
      </c>
      <c r="R764" s="101">
        <v>1345</v>
      </c>
    </row>
    <row r="765">
      <c r="K765" s="96" t="s">
        <v>110588</v>
      </c>
      <c r="O765" s="85">
        <f>SUM(O764:O764)</f>
      </c>
      <c r="P765" s="85">
        <f>SUM(P764:P764)</f>
      </c>
    </row>
    <row r="766">
      <c r="A766" s="98" t="s">
        <v>110589</v>
      </c>
      <c r="B766" s="98" t="s">
        <v>110590</v>
      </c>
      <c r="C766" s="100">
        <v>728</v>
      </c>
      <c r="D766" s="98" t="s">
        <v>110591</v>
      </c>
      <c r="E766" s="98" t="s">
        <v>110592</v>
      </c>
      <c r="F766" s="104">
        <v>45625</v>
      </c>
      <c r="G766" s="104">
        <v>45625</v>
      </c>
      <c r="H766" s="104">
        <v>45989</v>
      </c>
      <c r="J766" s="101">
        <v>945</v>
      </c>
      <c r="K766" s="98" t="s">
        <v>110593</v>
      </c>
      <c r="L766" s="98" t="s">
        <v>110594</v>
      </c>
      <c r="M766" s="98" t="s">
        <v>110595</v>
      </c>
      <c r="N766" s="98" t="s">
        <v>110596</v>
      </c>
      <c r="O766" s="101">
        <v>945</v>
      </c>
      <c r="P766" s="101">
        <v>945</v>
      </c>
      <c r="Q766" s="101">
        <v>0</v>
      </c>
      <c r="R766" s="101">
        <v>99</v>
      </c>
    </row>
    <row r="767">
      <c r="K767" s="96" t="s">
        <v>110597</v>
      </c>
      <c r="O767" s="85">
        <f>SUM(O766:O766)</f>
      </c>
      <c r="P767" s="85">
        <f>SUM(P766:P766)</f>
      </c>
    </row>
    <row r="768">
      <c r="A768" s="98" t="s">
        <v>110598</v>
      </c>
      <c r="B768" s="98" t="s">
        <v>110599</v>
      </c>
      <c r="C768" s="100">
        <v>728</v>
      </c>
      <c r="D768" s="98" t="s">
        <v>110600</v>
      </c>
      <c r="E768" s="98" t="s">
        <v>110601</v>
      </c>
      <c r="F768" s="104">
        <v>41685</v>
      </c>
      <c r="G768" s="104">
        <v>45566</v>
      </c>
      <c r="H768" s="104">
        <v>45930</v>
      </c>
      <c r="J768" s="101">
        <v>1095</v>
      </c>
      <c r="K768" s="98" t="s">
        <v>110602</v>
      </c>
      <c r="L768" s="98" t="s">
        <v>110603</v>
      </c>
      <c r="M768" s="98" t="s">
        <v>110604</v>
      </c>
      <c r="N768" s="98" t="s">
        <v>110605</v>
      </c>
      <c r="O768" s="101">
        <v>960</v>
      </c>
      <c r="P768" s="101">
        <v>960</v>
      </c>
      <c r="Q768" s="101">
        <v>-274.36000000000001</v>
      </c>
      <c r="R768" s="101">
        <v>675</v>
      </c>
    </row>
    <row r="769">
      <c r="K769" s="96" t="s">
        <v>110606</v>
      </c>
      <c r="O769" s="85">
        <f>SUM(O768:O768)</f>
      </c>
      <c r="P769" s="85">
        <f>SUM(P768:P768)</f>
      </c>
    </row>
    <row r="770">
      <c r="A770" s="98" t="s">
        <v>110607</v>
      </c>
      <c r="B770" s="98" t="s">
        <v>110608</v>
      </c>
      <c r="C770" s="100">
        <v>728</v>
      </c>
      <c r="D770" s="98" t="s">
        <v>110609</v>
      </c>
      <c r="E770" s="98" t="s">
        <v>110610</v>
      </c>
      <c r="F770" s="104">
        <v>45554</v>
      </c>
      <c r="G770" s="104">
        <v>45554</v>
      </c>
      <c r="H770" s="104">
        <v>45930</v>
      </c>
      <c r="J770" s="101">
        <v>945</v>
      </c>
      <c r="K770" s="98" t="s">
        <v>110611</v>
      </c>
      <c r="L770" s="98" t="s">
        <v>110612</v>
      </c>
      <c r="M770" s="98" t="s">
        <v>110613</v>
      </c>
      <c r="N770" s="98" t="s">
        <v>110614</v>
      </c>
      <c r="O770" s="101">
        <v>945</v>
      </c>
      <c r="P770" s="101">
        <v>945</v>
      </c>
      <c r="Q770" s="101">
        <v>0</v>
      </c>
      <c r="R770" s="101">
        <v>945</v>
      </c>
    </row>
    <row r="771">
      <c r="L771" s="98" t="s">
        <v>110615</v>
      </c>
      <c r="M771" s="98" t="s">
        <v>110616</v>
      </c>
      <c r="N771" s="98" t="s">
        <v>110617</v>
      </c>
      <c r="O771" s="101">
        <v>25</v>
      </c>
      <c r="P771" s="101">
        <v>0</v>
      </c>
    </row>
    <row r="772">
      <c r="K772" s="96" t="s">
        <v>110618</v>
      </c>
      <c r="O772" s="85">
        <f>SUM(O770:O771)</f>
      </c>
      <c r="P772" s="85">
        <f>SUM(P770:P771)</f>
      </c>
    </row>
    <row r="773">
      <c r="A773" s="98" t="s">
        <v>110619</v>
      </c>
      <c r="B773" s="98" t="s">
        <v>110620</v>
      </c>
      <c r="C773" s="100">
        <v>728</v>
      </c>
      <c r="D773" s="98" t="s">
        <v>110621</v>
      </c>
      <c r="E773" s="98" t="s">
        <v>110622</v>
      </c>
      <c r="F773" s="104">
        <v>45534</v>
      </c>
      <c r="G773" s="104">
        <v>45534</v>
      </c>
      <c r="H773" s="104">
        <v>45900</v>
      </c>
      <c r="J773" s="101">
        <v>945</v>
      </c>
      <c r="K773" s="98" t="s">
        <v>110623</v>
      </c>
      <c r="L773" s="98" t="s">
        <v>110624</v>
      </c>
      <c r="M773" s="98" t="s">
        <v>110625</v>
      </c>
      <c r="N773" s="98" t="s">
        <v>110626</v>
      </c>
      <c r="O773" s="101">
        <v>945</v>
      </c>
      <c r="P773" s="101">
        <v>945</v>
      </c>
      <c r="Q773" s="101">
        <v>0</v>
      </c>
      <c r="R773" s="101">
        <v>945</v>
      </c>
    </row>
    <row r="774">
      <c r="L774" s="98" t="s">
        <v>110627</v>
      </c>
      <c r="M774" s="98" t="s">
        <v>110628</v>
      </c>
      <c r="N774" s="98" t="s">
        <v>110629</v>
      </c>
      <c r="O774" s="101">
        <v>94.5</v>
      </c>
      <c r="P774" s="101">
        <v>0</v>
      </c>
    </row>
    <row r="775">
      <c r="K775" s="96" t="s">
        <v>110630</v>
      </c>
      <c r="O775" s="85">
        <f>SUM(O773:O774)</f>
      </c>
      <c r="P775" s="85">
        <f>SUM(P773:P774)</f>
      </c>
    </row>
    <row r="776">
      <c r="A776" s="98" t="s">
        <v>110631</v>
      </c>
      <c r="B776" s="98" t="s">
        <v>110632</v>
      </c>
      <c r="C776" s="100">
        <v>728</v>
      </c>
      <c r="D776" s="98" t="s">
        <v>110633</v>
      </c>
      <c r="E776" s="98" t="s">
        <v>110634</v>
      </c>
      <c r="F776" s="104">
        <v>44999</v>
      </c>
      <c r="G776" s="104">
        <v>45566</v>
      </c>
      <c r="H776" s="104">
        <v>45930</v>
      </c>
      <c r="J776" s="101">
        <v>1095</v>
      </c>
      <c r="K776" s="98" t="s">
        <v>110635</v>
      </c>
      <c r="L776" s="98" t="s">
        <v>110636</v>
      </c>
      <c r="M776" s="98" t="s">
        <v>110637</v>
      </c>
      <c r="N776" s="98" t="s">
        <v>110638</v>
      </c>
      <c r="O776" s="101">
        <v>1145</v>
      </c>
      <c r="P776" s="101">
        <v>1145</v>
      </c>
      <c r="Q776" s="101">
        <v>0</v>
      </c>
      <c r="R776" s="101">
        <v>1145</v>
      </c>
    </row>
    <row r="777">
      <c r="K777" s="96" t="s">
        <v>110639</v>
      </c>
      <c r="O777" s="85">
        <f>SUM(O776:O776)</f>
      </c>
      <c r="P777" s="85">
        <f>SUM(P776:P776)</f>
      </c>
    </row>
    <row r="778">
      <c r="A778" s="98" t="s">
        <v>110640</v>
      </c>
      <c r="B778" s="98" t="s">
        <v>110641</v>
      </c>
      <c r="C778" s="100">
        <v>728</v>
      </c>
      <c r="D778" s="98" t="s">
        <v>110642</v>
      </c>
      <c r="E778" s="98" t="s">
        <v>110643</v>
      </c>
      <c r="F778" s="104">
        <v>41971</v>
      </c>
      <c r="G778" s="104">
        <v>45474</v>
      </c>
      <c r="H778" s="104">
        <v>45838</v>
      </c>
      <c r="J778" s="101">
        <v>1095</v>
      </c>
      <c r="K778" s="98" t="s">
        <v>110644</v>
      </c>
      <c r="L778" s="98" t="s">
        <v>110645</v>
      </c>
      <c r="M778" s="98" t="s">
        <v>110646</v>
      </c>
      <c r="N778" s="98" t="s">
        <v>110647</v>
      </c>
      <c r="O778" s="101">
        <v>935</v>
      </c>
      <c r="P778" s="101">
        <v>935</v>
      </c>
      <c r="Q778" s="101">
        <v>-25.52</v>
      </c>
      <c r="R778" s="101">
        <v>99</v>
      </c>
    </row>
    <row r="779">
      <c r="K779" s="96" t="s">
        <v>110648</v>
      </c>
      <c r="O779" s="85">
        <f>SUM(O778:O778)</f>
      </c>
      <c r="P779" s="85">
        <f>SUM(P778:P778)</f>
      </c>
    </row>
    <row r="780">
      <c r="A780" s="98" t="s">
        <v>110649</v>
      </c>
      <c r="B780" s="98" t="s">
        <v>110650</v>
      </c>
      <c r="C780" s="100">
        <v>728</v>
      </c>
      <c r="D780" s="98" t="s">
        <v>110651</v>
      </c>
      <c r="E780" s="98" t="s">
        <v>110652</v>
      </c>
      <c r="F780" s="104">
        <v>45138</v>
      </c>
      <c r="G780" s="104">
        <v>45505</v>
      </c>
      <c r="H780" s="104">
        <v>45869</v>
      </c>
      <c r="J780" s="101">
        <v>1095</v>
      </c>
      <c r="K780" s="98" t="s">
        <v>110653</v>
      </c>
      <c r="L780" s="98" t="s">
        <v>110654</v>
      </c>
      <c r="M780" s="98" t="s">
        <v>110655</v>
      </c>
      <c r="N780" s="98" t="s">
        <v>110656</v>
      </c>
      <c r="O780" s="101">
        <v>1095</v>
      </c>
      <c r="P780" s="101">
        <v>1095</v>
      </c>
      <c r="Q780" s="101">
        <v>0</v>
      </c>
      <c r="R780" s="101">
        <v>299</v>
      </c>
    </row>
    <row r="781">
      <c r="K781" s="96" t="s">
        <v>110657</v>
      </c>
      <c r="O781" s="85">
        <f>SUM(O780:O780)</f>
      </c>
      <c r="P781" s="85">
        <f>SUM(P780:P780)</f>
      </c>
    </row>
    <row r="782">
      <c r="A782" s="98" t="s">
        <v>110658</v>
      </c>
      <c r="B782" s="98" t="s">
        <v>110659</v>
      </c>
      <c r="C782" s="100">
        <v>728</v>
      </c>
      <c r="D782" s="98" t="s">
        <v>110660</v>
      </c>
      <c r="E782" s="98" t="s">
        <v>110661</v>
      </c>
      <c r="F782" s="104">
        <v>45709</v>
      </c>
      <c r="G782" s="104">
        <v>45709</v>
      </c>
      <c r="H782" s="104">
        <v>46073</v>
      </c>
      <c r="J782" s="101">
        <v>925</v>
      </c>
      <c r="K782" s="98" t="s">
        <v>110662</v>
      </c>
      <c r="L782" s="98" t="s">
        <v>110663</v>
      </c>
      <c r="M782" s="98" t="s">
        <v>110664</v>
      </c>
      <c r="N782" s="98" t="s">
        <v>110665</v>
      </c>
      <c r="O782" s="101">
        <v>925</v>
      </c>
      <c r="P782" s="101">
        <v>925</v>
      </c>
      <c r="Q782" s="101">
        <v>1525.04</v>
      </c>
      <c r="R782" s="101">
        <v>99</v>
      </c>
    </row>
    <row r="783">
      <c r="L783" s="98" t="s">
        <v>110666</v>
      </c>
      <c r="M783" s="98" t="s">
        <v>110667</v>
      </c>
      <c r="N783" s="98" t="s">
        <v>110668</v>
      </c>
      <c r="O783" s="101">
        <v>323.5</v>
      </c>
      <c r="P783" s="101">
        <v>0</v>
      </c>
    </row>
    <row r="784">
      <c r="L784" s="98" t="s">
        <v>110669</v>
      </c>
      <c r="M784" s="98" t="s">
        <v>110670</v>
      </c>
      <c r="N784" s="98" t="s">
        <v>110671</v>
      </c>
      <c r="O784" s="101">
        <v>92.5</v>
      </c>
      <c r="P784" s="101">
        <v>0</v>
      </c>
    </row>
    <row r="785">
      <c r="K785" s="96" t="s">
        <v>110672</v>
      </c>
      <c r="O785" s="85">
        <f>SUM(O782:O784)</f>
      </c>
      <c r="P785" s="85">
        <f>SUM(P782:P784)</f>
      </c>
    </row>
    <row r="786">
      <c r="A786" s="98" t="s">
        <v>110673</v>
      </c>
      <c r="B786" s="98" t="s">
        <v>110674</v>
      </c>
      <c r="C786" s="100">
        <v>728</v>
      </c>
      <c r="D786" s="98" t="s">
        <v>110675</v>
      </c>
      <c r="E786" s="98" t="s">
        <v>110676</v>
      </c>
      <c r="F786" s="104">
        <v>45717</v>
      </c>
      <c r="G786" s="104">
        <v>45717</v>
      </c>
      <c r="H786" s="104">
        <v>46081</v>
      </c>
      <c r="J786" s="101">
        <v>875</v>
      </c>
      <c r="K786" s="98" t="s">
        <v>110677</v>
      </c>
      <c r="L786" s="98" t="s">
        <v>110678</v>
      </c>
      <c r="M786" s="98" t="s">
        <v>110679</v>
      </c>
      <c r="N786" s="98" t="s">
        <v>110680</v>
      </c>
      <c r="O786" s="101">
        <v>875</v>
      </c>
      <c r="P786" s="101">
        <v>875</v>
      </c>
      <c r="Q786" s="101">
        <v>0</v>
      </c>
      <c r="R786" s="101">
        <v>974</v>
      </c>
    </row>
    <row r="787">
      <c r="K787" s="96" t="s">
        <v>110681</v>
      </c>
      <c r="O787" s="85">
        <f>SUM(O786:O786)</f>
      </c>
      <c r="P787" s="85">
        <f>SUM(P786:P786)</f>
      </c>
    </row>
    <row r="788">
      <c r="A788" s="98" t="s">
        <v>110682</v>
      </c>
      <c r="B788" s="98" t="s">
        <v>110683</v>
      </c>
      <c r="C788" s="100">
        <v>728</v>
      </c>
      <c r="D788" s="98" t="s">
        <v>110684</v>
      </c>
      <c r="E788" s="98" t="s">
        <v>110685</v>
      </c>
      <c r="F788" s="104">
        <v>44775</v>
      </c>
      <c r="G788" s="104">
        <v>45536</v>
      </c>
      <c r="H788" s="104">
        <v>45900</v>
      </c>
      <c r="J788" s="101">
        <v>1095</v>
      </c>
      <c r="K788" s="98" t="s">
        <v>110686</v>
      </c>
      <c r="L788" s="98" t="s">
        <v>110687</v>
      </c>
      <c r="M788" s="98" t="s">
        <v>110688</v>
      </c>
      <c r="N788" s="98" t="s">
        <v>110689</v>
      </c>
      <c r="O788" s="101">
        <v>985</v>
      </c>
      <c r="P788" s="101">
        <v>985</v>
      </c>
      <c r="Q788" s="101">
        <v>0</v>
      </c>
      <c r="R788" s="101">
        <v>99</v>
      </c>
    </row>
    <row r="789">
      <c r="K789" s="96" t="s">
        <v>110690</v>
      </c>
      <c r="O789" s="85">
        <f>SUM(O788:O788)</f>
      </c>
      <c r="P789" s="85">
        <f>SUM(P788:P788)</f>
      </c>
    </row>
    <row r="790">
      <c r="A790" s="98" t="s">
        <v>110691</v>
      </c>
      <c r="B790" s="98" t="s">
        <v>110692</v>
      </c>
      <c r="C790" s="100">
        <v>728</v>
      </c>
      <c r="D790" s="98" t="s">
        <v>110693</v>
      </c>
      <c r="E790" s="98" t="s">
        <v>110694</v>
      </c>
      <c r="F790" s="104">
        <v>45737</v>
      </c>
      <c r="G790" s="104">
        <v>45737</v>
      </c>
      <c r="H790" s="104">
        <v>46193</v>
      </c>
      <c r="J790" s="101">
        <v>875</v>
      </c>
      <c r="K790" s="98" t="s">
        <v>110695</v>
      </c>
      <c r="L790" s="98" t="s">
        <v>110696</v>
      </c>
      <c r="M790" s="98" t="s">
        <v>110697</v>
      </c>
      <c r="N790" s="98" t="s">
        <v>110698</v>
      </c>
      <c r="O790" s="101">
        <v>875</v>
      </c>
      <c r="P790" s="101">
        <v>875</v>
      </c>
      <c r="Q790" s="101">
        <v>0</v>
      </c>
      <c r="R790" s="101">
        <v>974</v>
      </c>
    </row>
    <row r="791">
      <c r="L791" s="98" t="s">
        <v>110699</v>
      </c>
      <c r="M791" s="98" t="s">
        <v>110700</v>
      </c>
      <c r="N791" s="98" t="s">
        <v>110701</v>
      </c>
      <c r="O791" s="101">
        <v>-875</v>
      </c>
      <c r="P791" s="101">
        <v>0</v>
      </c>
    </row>
    <row r="792">
      <c r="K792" s="96" t="s">
        <v>110702</v>
      </c>
      <c r="O792" s="85">
        <f>SUM(O790:O791)</f>
      </c>
      <c r="P792" s="85">
        <f>SUM(P790:P791)</f>
      </c>
    </row>
    <row r="793">
      <c r="A793" s="98" t="s">
        <v>110703</v>
      </c>
      <c r="B793" s="98" t="s">
        <v>110704</v>
      </c>
      <c r="C793" s="100">
        <v>728</v>
      </c>
      <c r="D793" s="98" t="s">
        <v>110705</v>
      </c>
      <c r="E793" s="98" t="s">
        <v>110706</v>
      </c>
      <c r="F793" s="104">
        <v>45667</v>
      </c>
      <c r="G793" s="104">
        <v>45667</v>
      </c>
      <c r="H793" s="104">
        <v>46031</v>
      </c>
      <c r="J793" s="101">
        <v>925</v>
      </c>
      <c r="K793" s="98" t="s">
        <v>110707</v>
      </c>
      <c r="L793" s="98" t="s">
        <v>110708</v>
      </c>
      <c r="M793" s="98" t="s">
        <v>110709</v>
      </c>
      <c r="N793" s="98" t="s">
        <v>110710</v>
      </c>
      <c r="O793" s="101">
        <v>925</v>
      </c>
      <c r="P793" s="101">
        <v>925</v>
      </c>
      <c r="Q793" s="101">
        <v>0</v>
      </c>
      <c r="R793" s="101">
        <v>99</v>
      </c>
    </row>
    <row r="794">
      <c r="K794" s="96" t="s">
        <v>110711</v>
      </c>
      <c r="O794" s="85">
        <f>SUM(O793:O793)</f>
      </c>
      <c r="P794" s="85">
        <f>SUM(P793:P793)</f>
      </c>
    </row>
    <row r="795">
      <c r="A795" s="98" t="s">
        <v>110712</v>
      </c>
      <c r="B795" s="98" t="s">
        <v>110713</v>
      </c>
      <c r="C795" s="100">
        <v>728</v>
      </c>
      <c r="D795" s="98" t="s">
        <v>110714</v>
      </c>
      <c r="E795" s="98" t="s">
        <v>110715</v>
      </c>
      <c r="F795" s="104">
        <v>43823</v>
      </c>
      <c r="G795" s="104">
        <v>45444</v>
      </c>
      <c r="H795" s="104">
        <v>45808</v>
      </c>
      <c r="J795" s="101">
        <v>1135</v>
      </c>
      <c r="K795" s="98" t="s">
        <v>110716</v>
      </c>
      <c r="L795" s="98" t="s">
        <v>110717</v>
      </c>
      <c r="M795" s="98" t="s">
        <v>110718</v>
      </c>
      <c r="N795" s="98" t="s">
        <v>110719</v>
      </c>
      <c r="O795" s="101">
        <v>40</v>
      </c>
      <c r="P795" s="101">
        <v>40</v>
      </c>
      <c r="Q795" s="101">
        <v>0</v>
      </c>
      <c r="R795" s="101">
        <v>700</v>
      </c>
    </row>
    <row r="796">
      <c r="L796" s="98" t="s">
        <v>110720</v>
      </c>
      <c r="M796" s="98" t="s">
        <v>110721</v>
      </c>
      <c r="N796" s="98" t="s">
        <v>110722</v>
      </c>
      <c r="O796" s="101">
        <v>995</v>
      </c>
      <c r="P796" s="101">
        <v>995</v>
      </c>
    </row>
    <row r="797">
      <c r="K797" s="96" t="s">
        <v>110723</v>
      </c>
      <c r="O797" s="85">
        <f>SUM(O795:O796)</f>
      </c>
      <c r="P797" s="85">
        <f>SUM(P795:P796)</f>
      </c>
    </row>
    <row r="798">
      <c r="A798" s="98" t="s">
        <v>110724</v>
      </c>
      <c r="B798" s="98" t="s">
        <v>110725</v>
      </c>
      <c r="C798" s="100">
        <v>1036</v>
      </c>
      <c r="D798" s="98" t="s">
        <v>110726</v>
      </c>
      <c r="E798" s="98" t="s">
        <v>110727</v>
      </c>
      <c r="J798" s="101">
        <v>1375</v>
      </c>
      <c r="K798" s="98" t="s">
        <v>110728</v>
      </c>
      <c r="L798" s="98" t="s">
        <v>110728</v>
      </c>
      <c r="O798" s="101">
        <v>0</v>
      </c>
      <c r="P798" s="101">
        <v>0</v>
      </c>
      <c r="R798" s="101">
        <v>0</v>
      </c>
    </row>
    <row r="799">
      <c r="K799" s="96" t="s">
        <v>110729</v>
      </c>
      <c r="O799" s="85">
        <f>SUM(O798:O798)</f>
      </c>
      <c r="P799" s="85">
        <f>SUM(P798:P798)</f>
      </c>
    </row>
    <row r="800">
      <c r="A800" s="98" t="s">
        <v>110730</v>
      </c>
      <c r="B800" s="98" t="s">
        <v>110731</v>
      </c>
      <c r="C800" s="100">
        <v>1036</v>
      </c>
      <c r="D800" s="98" t="s">
        <v>110732</v>
      </c>
      <c r="E800" s="98" t="s">
        <v>110733</v>
      </c>
      <c r="F800" s="104">
        <v>45744</v>
      </c>
      <c r="G800" s="104">
        <v>45744</v>
      </c>
      <c r="H800" s="104">
        <v>46108</v>
      </c>
      <c r="J800" s="101">
        <v>1375</v>
      </c>
      <c r="K800" s="98" t="s">
        <v>110734</v>
      </c>
      <c r="L800" s="98" t="s">
        <v>110735</v>
      </c>
      <c r="M800" s="98" t="s">
        <v>110736</v>
      </c>
      <c r="N800" s="98" t="s">
        <v>110737</v>
      </c>
      <c r="O800" s="101">
        <v>35</v>
      </c>
      <c r="P800" s="101">
        <v>35</v>
      </c>
      <c r="Q800" s="101">
        <v>0</v>
      </c>
      <c r="R800" s="101">
        <v>99</v>
      </c>
    </row>
    <row r="801">
      <c r="L801" s="98" t="s">
        <v>110738</v>
      </c>
      <c r="M801" s="98" t="s">
        <v>110739</v>
      </c>
      <c r="N801" s="98" t="s">
        <v>110740</v>
      </c>
      <c r="O801" s="101">
        <v>1340</v>
      </c>
      <c r="P801" s="101">
        <v>1340</v>
      </c>
    </row>
    <row r="802">
      <c r="L802" s="98" t="s">
        <v>110741</v>
      </c>
      <c r="M802" s="98" t="s">
        <v>110742</v>
      </c>
      <c r="N802" s="98" t="s">
        <v>110743</v>
      </c>
      <c r="O802" s="101">
        <v>-75</v>
      </c>
      <c r="P802" s="101">
        <v>0</v>
      </c>
    </row>
    <row r="803">
      <c r="K803" s="96" t="s">
        <v>110744</v>
      </c>
      <c r="O803" s="85">
        <f>SUM(O800:O802)</f>
      </c>
      <c r="P803" s="85">
        <f>SUM(P800:P802)</f>
      </c>
    </row>
    <row r="804">
      <c r="A804" s="98" t="s">
        <v>110745</v>
      </c>
      <c r="B804" s="98" t="s">
        <v>110746</v>
      </c>
      <c r="C804" s="100">
        <v>1036</v>
      </c>
      <c r="D804" s="98" t="s">
        <v>110747</v>
      </c>
      <c r="E804" s="98" t="s">
        <v>110748</v>
      </c>
      <c r="F804" s="104">
        <v>45293</v>
      </c>
      <c r="G804" s="104">
        <v>45689</v>
      </c>
      <c r="H804" s="104">
        <v>46053</v>
      </c>
      <c r="J804" s="101">
        <v>1375</v>
      </c>
      <c r="K804" s="98" t="s">
        <v>110749</v>
      </c>
      <c r="L804" s="98" t="s">
        <v>110750</v>
      </c>
      <c r="M804" s="98" t="s">
        <v>110751</v>
      </c>
      <c r="N804" s="98" t="s">
        <v>110752</v>
      </c>
      <c r="O804" s="101">
        <v>35</v>
      </c>
      <c r="P804" s="101">
        <v>35</v>
      </c>
      <c r="Q804" s="101">
        <v>0</v>
      </c>
      <c r="R804" s="101">
        <v>200</v>
      </c>
    </row>
    <row r="805">
      <c r="L805" s="98" t="s">
        <v>110753</v>
      </c>
      <c r="M805" s="98" t="s">
        <v>110754</v>
      </c>
      <c r="N805" s="98" t="s">
        <v>110755</v>
      </c>
      <c r="O805" s="101">
        <v>1340</v>
      </c>
      <c r="P805" s="101">
        <v>1340</v>
      </c>
    </row>
    <row r="806">
      <c r="K806" s="96" t="s">
        <v>110756</v>
      </c>
      <c r="O806" s="85">
        <f>SUM(O804:O805)</f>
      </c>
      <c r="P806" s="85">
        <f>SUM(P804:P805)</f>
      </c>
    </row>
    <row r="807">
      <c r="A807" s="98" t="s">
        <v>110757</v>
      </c>
      <c r="B807" s="98" t="s">
        <v>110758</v>
      </c>
      <c r="C807" s="100">
        <v>1036</v>
      </c>
      <c r="D807" s="98" t="s">
        <v>110759</v>
      </c>
      <c r="E807" s="98" t="s">
        <v>110760</v>
      </c>
      <c r="F807" s="104">
        <v>44752</v>
      </c>
      <c r="G807" s="104">
        <v>44958</v>
      </c>
      <c r="J807" s="101">
        <v>1455</v>
      </c>
      <c r="K807" s="98" t="s">
        <v>110761</v>
      </c>
      <c r="L807" s="98" t="s">
        <v>110762</v>
      </c>
      <c r="M807" s="98" t="s">
        <v>110763</v>
      </c>
      <c r="N807" s="98" t="s">
        <v>110764</v>
      </c>
      <c r="O807" s="101">
        <v>80</v>
      </c>
      <c r="P807" s="101">
        <v>0</v>
      </c>
      <c r="Q807" s="101">
        <v>0</v>
      </c>
      <c r="R807" s="101">
        <v>0</v>
      </c>
    </row>
    <row r="808">
      <c r="L808" s="98" t="s">
        <v>110765</v>
      </c>
      <c r="M808" s="98" t="s">
        <v>110766</v>
      </c>
      <c r="N808" s="98" t="s">
        <v>110767</v>
      </c>
      <c r="O808" s="101">
        <v>35</v>
      </c>
      <c r="P808" s="101">
        <v>115</v>
      </c>
    </row>
    <row r="809">
      <c r="L809" s="98" t="s">
        <v>110768</v>
      </c>
      <c r="M809" s="98" t="s">
        <v>110769</v>
      </c>
      <c r="N809" s="98" t="s">
        <v>110770</v>
      </c>
      <c r="O809" s="101">
        <v>1165</v>
      </c>
      <c r="P809" s="101">
        <v>1165</v>
      </c>
    </row>
    <row r="810">
      <c r="L810" s="98" t="s">
        <v>110771</v>
      </c>
      <c r="M810" s="98" t="s">
        <v>110772</v>
      </c>
      <c r="N810" s="98" t="s">
        <v>110773</v>
      </c>
      <c r="O810" s="101">
        <v>-256</v>
      </c>
      <c r="P810" s="101">
        <v>-256</v>
      </c>
    </row>
    <row r="811">
      <c r="K811" s="96" t="s">
        <v>110774</v>
      </c>
      <c r="O811" s="85">
        <f>SUM(O807:O810)</f>
      </c>
      <c r="P811" s="85">
        <f>SUM(P807:P810)</f>
      </c>
    </row>
    <row r="812">
      <c r="A812" s="98" t="s">
        <v>110775</v>
      </c>
      <c r="B812" s="98" t="s">
        <v>110776</v>
      </c>
      <c r="C812" s="100">
        <v>1036</v>
      </c>
      <c r="D812" s="98" t="s">
        <v>110777</v>
      </c>
      <c r="E812" s="98" t="s">
        <v>110778</v>
      </c>
      <c r="F812" s="104">
        <v>45443</v>
      </c>
      <c r="G812" s="104">
        <v>45443</v>
      </c>
      <c r="H812" s="104">
        <v>45900</v>
      </c>
      <c r="J812" s="101">
        <v>1375</v>
      </c>
      <c r="K812" s="98" t="s">
        <v>110779</v>
      </c>
      <c r="L812" s="98" t="s">
        <v>110780</v>
      </c>
      <c r="M812" s="98" t="s">
        <v>110781</v>
      </c>
      <c r="N812" s="98" t="s">
        <v>110782</v>
      </c>
      <c r="O812" s="101">
        <v>35</v>
      </c>
      <c r="P812" s="101">
        <v>35</v>
      </c>
      <c r="Q812" s="101">
        <v>0</v>
      </c>
      <c r="R812" s="101">
        <v>1375</v>
      </c>
    </row>
    <row r="813">
      <c r="L813" s="98" t="s">
        <v>110783</v>
      </c>
      <c r="M813" s="98" t="s">
        <v>110784</v>
      </c>
      <c r="N813" s="98" t="s">
        <v>110785</v>
      </c>
      <c r="O813" s="101">
        <v>1340</v>
      </c>
      <c r="P813" s="101">
        <v>1340</v>
      </c>
    </row>
    <row r="814">
      <c r="K814" s="96" t="s">
        <v>110786</v>
      </c>
      <c r="O814" s="85">
        <f>SUM(O812:O813)</f>
      </c>
      <c r="P814" s="85">
        <f>SUM(P812:P813)</f>
      </c>
    </row>
    <row r="815">
      <c r="A815" s="98" t="s">
        <v>110787</v>
      </c>
      <c r="B815" s="98" t="s">
        <v>110788</v>
      </c>
      <c r="C815" s="100">
        <v>1036</v>
      </c>
      <c r="D815" s="98" t="s">
        <v>110789</v>
      </c>
      <c r="E815" s="98" t="s">
        <v>110790</v>
      </c>
      <c r="F815" s="104">
        <v>45177</v>
      </c>
      <c r="G815" s="104">
        <v>45566</v>
      </c>
      <c r="H815" s="104">
        <v>45930</v>
      </c>
      <c r="J815" s="101">
        <v>1375</v>
      </c>
      <c r="K815" s="98" t="s">
        <v>110791</v>
      </c>
      <c r="L815" s="98" t="s">
        <v>110792</v>
      </c>
      <c r="M815" s="98" t="s">
        <v>110793</v>
      </c>
      <c r="N815" s="98" t="s">
        <v>110794</v>
      </c>
      <c r="O815" s="101">
        <v>35</v>
      </c>
      <c r="P815" s="101">
        <v>35</v>
      </c>
      <c r="Q815" s="101">
        <v>0</v>
      </c>
      <c r="R815" s="101">
        <v>99</v>
      </c>
    </row>
    <row r="816">
      <c r="L816" s="98" t="s">
        <v>110795</v>
      </c>
      <c r="M816" s="98" t="s">
        <v>110796</v>
      </c>
      <c r="N816" s="98" t="s">
        <v>110797</v>
      </c>
      <c r="O816" s="101">
        <v>1315</v>
      </c>
      <c r="P816" s="101">
        <v>1315</v>
      </c>
    </row>
    <row r="817">
      <c r="K817" s="96" t="s">
        <v>110798</v>
      </c>
      <c r="O817" s="85">
        <f>SUM(O815:O816)</f>
      </c>
      <c r="P817" s="85">
        <f>SUM(P815:P816)</f>
      </c>
    </row>
    <row r="818">
      <c r="A818" s="98" t="s">
        <v>110799</v>
      </c>
      <c r="B818" s="98" t="s">
        <v>110800</v>
      </c>
      <c r="C818" s="100">
        <v>1204</v>
      </c>
      <c r="D818" s="98" t="s">
        <v>110801</v>
      </c>
      <c r="E818" s="98" t="s">
        <v>110802</v>
      </c>
      <c r="F818" s="104">
        <v>44580</v>
      </c>
      <c r="G818" s="104">
        <v>45689</v>
      </c>
      <c r="H818" s="104">
        <v>46053</v>
      </c>
      <c r="J818" s="101">
        <v>1495</v>
      </c>
      <c r="K818" s="98" t="s">
        <v>110803</v>
      </c>
      <c r="L818" s="98" t="s">
        <v>110804</v>
      </c>
      <c r="M818" s="98" t="s">
        <v>110805</v>
      </c>
      <c r="N818" s="98" t="s">
        <v>110806</v>
      </c>
      <c r="O818" s="101">
        <v>1310</v>
      </c>
      <c r="P818" s="101">
        <v>1310</v>
      </c>
      <c r="Q818" s="101">
        <v>0</v>
      </c>
      <c r="R818" s="101">
        <v>1375</v>
      </c>
    </row>
    <row r="819">
      <c r="L819" s="98" t="s">
        <v>110807</v>
      </c>
      <c r="M819" s="98" t="s">
        <v>110808</v>
      </c>
      <c r="N819" s="98" t="s">
        <v>110809</v>
      </c>
      <c r="O819" s="101">
        <v>-40</v>
      </c>
      <c r="P819" s="101">
        <v>-40</v>
      </c>
    </row>
    <row r="820">
      <c r="K820" s="96" t="s">
        <v>110810</v>
      </c>
      <c r="O820" s="85">
        <f>SUM(O818:O819)</f>
      </c>
      <c r="P820" s="85">
        <f>SUM(P818:P819)</f>
      </c>
    </row>
    <row r="821">
      <c r="A821" s="98" t="s">
        <v>110811</v>
      </c>
      <c r="B821" s="98" t="s">
        <v>110812</v>
      </c>
      <c r="C821" s="100">
        <v>1204</v>
      </c>
      <c r="D821" s="98" t="s">
        <v>110813</v>
      </c>
      <c r="E821" s="98" t="s">
        <v>110814</v>
      </c>
      <c r="F821" s="104">
        <v>45395</v>
      </c>
      <c r="G821" s="104">
        <v>45395</v>
      </c>
      <c r="H821" s="104">
        <v>45777</v>
      </c>
      <c r="J821" s="101">
        <v>1450</v>
      </c>
      <c r="K821" s="98" t="s">
        <v>110815</v>
      </c>
      <c r="L821" s="98" t="s">
        <v>110816</v>
      </c>
      <c r="M821" s="98" t="s">
        <v>110817</v>
      </c>
      <c r="N821" s="98" t="s">
        <v>110818</v>
      </c>
      <c r="O821" s="101">
        <v>1450</v>
      </c>
      <c r="P821" s="101">
        <v>1450</v>
      </c>
      <c r="Q821" s="101">
        <v>2149.5500000000002</v>
      </c>
      <c r="R821" s="101">
        <v>450</v>
      </c>
    </row>
    <row r="822">
      <c r="L822" s="98" t="s">
        <v>110819</v>
      </c>
      <c r="M822" s="98" t="s">
        <v>110820</v>
      </c>
      <c r="N822" s="98" t="s">
        <v>110821</v>
      </c>
      <c r="O822" s="101">
        <v>323.5</v>
      </c>
      <c r="P822" s="101">
        <v>0</v>
      </c>
    </row>
    <row r="823">
      <c r="L823" s="98" t="s">
        <v>110822</v>
      </c>
      <c r="M823" s="98" t="s">
        <v>110823</v>
      </c>
      <c r="N823" s="98" t="s">
        <v>110824</v>
      </c>
      <c r="O823" s="101">
        <v>25</v>
      </c>
      <c r="P823" s="101">
        <v>0</v>
      </c>
    </row>
    <row r="824">
      <c r="L824" s="98" t="s">
        <v>110825</v>
      </c>
      <c r="M824" s="98" t="s">
        <v>110826</v>
      </c>
      <c r="N824" s="98" t="s">
        <v>110827</v>
      </c>
      <c r="O824" s="101">
        <v>41.490000000000002</v>
      </c>
      <c r="P824" s="101">
        <v>0</v>
      </c>
    </row>
    <row r="825">
      <c r="L825" s="98" t="s">
        <v>110828</v>
      </c>
      <c r="M825" s="98" t="s">
        <v>110829</v>
      </c>
      <c r="N825" s="98" t="s">
        <v>110830</v>
      </c>
      <c r="O825" s="101">
        <v>145</v>
      </c>
      <c r="P825" s="101">
        <v>0</v>
      </c>
    </row>
    <row r="826">
      <c r="L826" s="98" t="s">
        <v>110831</v>
      </c>
      <c r="M826" s="98" t="s">
        <v>110832</v>
      </c>
      <c r="N826" s="98" t="s">
        <v>110833</v>
      </c>
      <c r="O826" s="101">
        <v>25</v>
      </c>
      <c r="P826" s="101">
        <v>0</v>
      </c>
    </row>
    <row r="827">
      <c r="K827" s="96" t="s">
        <v>110834</v>
      </c>
      <c r="O827" s="85">
        <f>SUM(O821:O826)</f>
      </c>
      <c r="P827" s="85">
        <f>SUM(P821:P826)</f>
      </c>
    </row>
    <row r="828">
      <c r="A828" s="98" t="s">
        <v>110835</v>
      </c>
      <c r="B828" s="98" t="s">
        <v>110836</v>
      </c>
      <c r="C828" s="100">
        <v>1204</v>
      </c>
      <c r="D828" s="98" t="s">
        <v>110837</v>
      </c>
      <c r="E828" s="98" t="s">
        <v>110838</v>
      </c>
      <c r="F828" s="104">
        <v>45597</v>
      </c>
      <c r="G828" s="104">
        <v>45597</v>
      </c>
      <c r="H828" s="104">
        <v>45961</v>
      </c>
      <c r="J828" s="101">
        <v>1395</v>
      </c>
      <c r="K828" s="98" t="s">
        <v>110839</v>
      </c>
      <c r="L828" s="98" t="s">
        <v>110840</v>
      </c>
      <c r="M828" s="98" t="s">
        <v>110841</v>
      </c>
      <c r="N828" s="98" t="s">
        <v>110842</v>
      </c>
      <c r="O828" s="101">
        <v>1395</v>
      </c>
      <c r="P828" s="101">
        <v>1395</v>
      </c>
      <c r="Q828" s="101">
        <v>1921.02</v>
      </c>
      <c r="R828" s="101">
        <v>1595</v>
      </c>
    </row>
    <row r="829">
      <c r="L829" s="98" t="s">
        <v>110843</v>
      </c>
      <c r="M829" s="98" t="s">
        <v>110844</v>
      </c>
      <c r="N829" s="98" t="s">
        <v>110845</v>
      </c>
      <c r="O829" s="101">
        <v>323.5</v>
      </c>
      <c r="P829" s="101">
        <v>0</v>
      </c>
    </row>
    <row r="830">
      <c r="L830" s="98" t="s">
        <v>110846</v>
      </c>
      <c r="M830" s="98" t="s">
        <v>110847</v>
      </c>
      <c r="N830" s="98" t="s">
        <v>110848</v>
      </c>
      <c r="O830" s="101">
        <v>139.5</v>
      </c>
      <c r="P830" s="101">
        <v>0</v>
      </c>
    </row>
    <row r="831">
      <c r="K831" s="96" t="s">
        <v>110849</v>
      </c>
      <c r="O831" s="85">
        <f>SUM(O828:O830)</f>
      </c>
      <c r="P831" s="85">
        <f>SUM(P828:P830)</f>
      </c>
    </row>
    <row r="832">
      <c r="A832" s="98" t="s">
        <v>110850</v>
      </c>
      <c r="B832" s="98" t="s">
        <v>110851</v>
      </c>
      <c r="C832" s="100">
        <v>1204</v>
      </c>
      <c r="D832" s="98" t="s">
        <v>110852</v>
      </c>
      <c r="E832" s="98" t="s">
        <v>110853</v>
      </c>
      <c r="F832" s="104">
        <v>45591</v>
      </c>
      <c r="G832" s="104">
        <v>45591</v>
      </c>
      <c r="H832" s="104">
        <v>45961</v>
      </c>
      <c r="J832" s="101">
        <v>1395</v>
      </c>
      <c r="K832" s="98" t="s">
        <v>110854</v>
      </c>
      <c r="L832" s="98" t="s">
        <v>110855</v>
      </c>
      <c r="M832" s="98" t="s">
        <v>110856</v>
      </c>
      <c r="N832" s="98" t="s">
        <v>110857</v>
      </c>
      <c r="O832" s="101">
        <v>1395</v>
      </c>
      <c r="P832" s="101">
        <v>1395</v>
      </c>
      <c r="Q832" s="101">
        <v>0</v>
      </c>
      <c r="R832" s="101">
        <v>1395</v>
      </c>
    </row>
    <row r="833">
      <c r="L833" s="98" t="s">
        <v>110858</v>
      </c>
      <c r="M833" s="98" t="s">
        <v>110859</v>
      </c>
      <c r="N833" s="98" t="s">
        <v>110860</v>
      </c>
      <c r="O833" s="101">
        <v>25</v>
      </c>
      <c r="P833" s="101">
        <v>0</v>
      </c>
    </row>
    <row r="834">
      <c r="L834" s="98" t="s">
        <v>110861</v>
      </c>
      <c r="M834" s="98" t="s">
        <v>110862</v>
      </c>
      <c r="N834" s="98" t="s">
        <v>110863</v>
      </c>
      <c r="O834" s="101">
        <v>-25</v>
      </c>
      <c r="P834" s="101">
        <v>0</v>
      </c>
    </row>
    <row r="835">
      <c r="K835" s="96" t="s">
        <v>110864</v>
      </c>
      <c r="O835" s="85">
        <f>SUM(O832:O834)</f>
      </c>
      <c r="P835" s="85">
        <f>SUM(P832:P834)</f>
      </c>
    </row>
    <row r="836">
      <c r="A836" s="98" t="s">
        <v>110865</v>
      </c>
      <c r="B836" s="98" t="s">
        <v>110866</v>
      </c>
      <c r="C836" s="100">
        <v>1204</v>
      </c>
      <c r="D836" s="98" t="s">
        <v>110867</v>
      </c>
      <c r="E836" s="98" t="s">
        <v>110868</v>
      </c>
      <c r="F836" s="104">
        <v>45720</v>
      </c>
      <c r="G836" s="104">
        <v>45720</v>
      </c>
      <c r="H836" s="104">
        <v>46176</v>
      </c>
      <c r="J836" s="101">
        <v>1375</v>
      </c>
      <c r="K836" s="98" t="s">
        <v>110869</v>
      </c>
      <c r="L836" s="98" t="s">
        <v>110870</v>
      </c>
      <c r="M836" s="98" t="s">
        <v>110871</v>
      </c>
      <c r="N836" s="98" t="s">
        <v>110872</v>
      </c>
      <c r="O836" s="101">
        <v>1375</v>
      </c>
      <c r="P836" s="101">
        <v>1375</v>
      </c>
      <c r="Q836" s="101">
        <v>-0.67000000000000004</v>
      </c>
      <c r="R836" s="101">
        <v>99</v>
      </c>
    </row>
    <row r="837">
      <c r="L837" s="98" t="s">
        <v>110873</v>
      </c>
      <c r="M837" s="98" t="s">
        <v>110874</v>
      </c>
      <c r="N837" s="98" t="s">
        <v>110875</v>
      </c>
      <c r="O837" s="101">
        <v>-1375</v>
      </c>
      <c r="P837" s="101">
        <v>0</v>
      </c>
    </row>
    <row r="838">
      <c r="K838" s="96" t="s">
        <v>110876</v>
      </c>
      <c r="O838" s="85">
        <f>SUM(O836:O837)</f>
      </c>
      <c r="P838" s="85">
        <f>SUM(P836:P837)</f>
      </c>
    </row>
    <row r="839">
      <c r="A839" s="98" t="s">
        <v>110877</v>
      </c>
      <c r="B839" s="98" t="s">
        <v>110878</v>
      </c>
      <c r="C839" s="100">
        <v>1204</v>
      </c>
      <c r="D839" s="98" t="s">
        <v>110879</v>
      </c>
      <c r="E839" s="98" t="s">
        <v>110880</v>
      </c>
      <c r="F839" s="104">
        <v>45555</v>
      </c>
      <c r="G839" s="104">
        <v>45555</v>
      </c>
      <c r="H839" s="104">
        <v>45930</v>
      </c>
      <c r="J839" s="101">
        <v>1395</v>
      </c>
      <c r="K839" s="98" t="s">
        <v>110881</v>
      </c>
      <c r="L839" s="98" t="s">
        <v>110882</v>
      </c>
      <c r="M839" s="98" t="s">
        <v>110883</v>
      </c>
      <c r="N839" s="98" t="s">
        <v>110884</v>
      </c>
      <c r="O839" s="101">
        <v>1395</v>
      </c>
      <c r="P839" s="101">
        <v>1395</v>
      </c>
      <c r="Q839" s="101">
        <v>-0.14000000000000001</v>
      </c>
      <c r="R839" s="101">
        <v>99</v>
      </c>
    </row>
    <row r="840">
      <c r="L840" s="98" t="s">
        <v>110885</v>
      </c>
      <c r="M840" s="98" t="s">
        <v>110886</v>
      </c>
      <c r="N840" s="98" t="s">
        <v>110887</v>
      </c>
      <c r="O840" s="101">
        <v>25</v>
      </c>
      <c r="P840" s="101">
        <v>0</v>
      </c>
    </row>
    <row r="841">
      <c r="K841" s="96" t="s">
        <v>110888</v>
      </c>
      <c r="O841" s="85">
        <f>SUM(O839:O840)</f>
      </c>
      <c r="P841" s="85">
        <f>SUM(P839:P840)</f>
      </c>
    </row>
    <row r="842">
      <c r="A842" s="98" t="s">
        <v>110889</v>
      </c>
      <c r="B842" s="98" t="s">
        <v>110890</v>
      </c>
      <c r="C842" s="100">
        <v>1204</v>
      </c>
      <c r="D842" s="98" t="s">
        <v>110891</v>
      </c>
      <c r="E842" s="98" t="s">
        <v>110892</v>
      </c>
      <c r="F842" s="104">
        <v>43358</v>
      </c>
      <c r="G842" s="104">
        <v>45689</v>
      </c>
      <c r="H842" s="104">
        <v>46053</v>
      </c>
      <c r="J842" s="101">
        <v>1495</v>
      </c>
      <c r="K842" s="98" t="s">
        <v>110893</v>
      </c>
      <c r="L842" s="98" t="s">
        <v>110894</v>
      </c>
      <c r="M842" s="98" t="s">
        <v>110895</v>
      </c>
      <c r="N842" s="98" t="s">
        <v>110896</v>
      </c>
      <c r="O842" s="101">
        <v>1310</v>
      </c>
      <c r="P842" s="101">
        <v>1310</v>
      </c>
      <c r="Q842" s="101">
        <v>1755.24</v>
      </c>
      <c r="R842" s="101">
        <v>175</v>
      </c>
    </row>
    <row r="843">
      <c r="L843" s="98" t="s">
        <v>110897</v>
      </c>
      <c r="M843" s="98" t="s">
        <v>110898</v>
      </c>
      <c r="N843" s="98" t="s">
        <v>110899</v>
      </c>
      <c r="O843" s="101">
        <v>238.5</v>
      </c>
      <c r="P843" s="101">
        <v>0</v>
      </c>
    </row>
    <row r="844">
      <c r="L844" s="98" t="s">
        <v>110900</v>
      </c>
      <c r="M844" s="98" t="s">
        <v>110901</v>
      </c>
      <c r="N844" s="98" t="s">
        <v>110902</v>
      </c>
      <c r="O844" s="101">
        <v>131</v>
      </c>
      <c r="P844" s="101">
        <v>0</v>
      </c>
    </row>
    <row r="845">
      <c r="K845" s="96" t="s">
        <v>110903</v>
      </c>
      <c r="O845" s="85">
        <f>SUM(O842:O844)</f>
      </c>
      <c r="P845" s="85">
        <f>SUM(P842:P844)</f>
      </c>
    </row>
    <row r="846">
      <c r="A846" s="98" t="s">
        <v>110904</v>
      </c>
      <c r="B846" s="98" t="s">
        <v>110905</v>
      </c>
      <c r="C846" s="100">
        <v>1204</v>
      </c>
      <c r="D846" s="98" t="s">
        <v>110906</v>
      </c>
      <c r="E846" s="98" t="s">
        <v>110907</v>
      </c>
      <c r="F846" s="104">
        <v>43605</v>
      </c>
      <c r="G846" s="104">
        <v>45413</v>
      </c>
      <c r="H846" s="104">
        <v>45777</v>
      </c>
      <c r="J846" s="101">
        <v>1495</v>
      </c>
      <c r="K846" s="98" t="s">
        <v>110908</v>
      </c>
      <c r="L846" s="98" t="s">
        <v>110909</v>
      </c>
      <c r="M846" s="98" t="s">
        <v>110910</v>
      </c>
      <c r="N846" s="98" t="s">
        <v>110911</v>
      </c>
      <c r="O846" s="101">
        <v>1350</v>
      </c>
      <c r="P846" s="101">
        <v>1350</v>
      </c>
      <c r="Q846" s="101">
        <v>0</v>
      </c>
      <c r="R846" s="101">
        <v>99</v>
      </c>
    </row>
    <row r="847">
      <c r="K847" s="96" t="s">
        <v>110912</v>
      </c>
      <c r="O847" s="85">
        <f>SUM(O846:O846)</f>
      </c>
      <c r="P847" s="85">
        <f>SUM(P846:P846)</f>
      </c>
    </row>
    <row r="848">
      <c r="A848" s="98" t="s">
        <v>110913</v>
      </c>
      <c r="B848" s="98" t="s">
        <v>110914</v>
      </c>
      <c r="C848" s="100">
        <v>1204</v>
      </c>
      <c r="D848" s="98" t="s">
        <v>110915</v>
      </c>
      <c r="E848" s="98" t="s">
        <v>110916</v>
      </c>
      <c r="F848" s="104">
        <v>44393</v>
      </c>
      <c r="G848" s="104">
        <v>45444</v>
      </c>
      <c r="H848" s="104">
        <v>45808</v>
      </c>
      <c r="J848" s="101">
        <v>1495</v>
      </c>
      <c r="K848" s="98" t="s">
        <v>110917</v>
      </c>
      <c r="L848" s="98" t="s">
        <v>110918</v>
      </c>
      <c r="M848" s="98" t="s">
        <v>110919</v>
      </c>
      <c r="N848" s="98" t="s">
        <v>110920</v>
      </c>
      <c r="O848" s="101">
        <v>1345</v>
      </c>
      <c r="P848" s="101">
        <v>1345</v>
      </c>
      <c r="Q848" s="101">
        <v>0</v>
      </c>
      <c r="R848" s="101">
        <v>99</v>
      </c>
    </row>
    <row r="849">
      <c r="L849" s="98" t="s">
        <v>110921</v>
      </c>
      <c r="M849" s="98" t="s">
        <v>110922</v>
      </c>
      <c r="N849" s="98" t="s">
        <v>110923</v>
      </c>
      <c r="O849" s="101">
        <v>-41</v>
      </c>
      <c r="P849" s="101">
        <v>-41</v>
      </c>
    </row>
    <row r="850">
      <c r="K850" s="96" t="s">
        <v>110924</v>
      </c>
      <c r="O850" s="85">
        <f>SUM(O848:O849)</f>
      </c>
      <c r="P850" s="85">
        <f>SUM(P848:P849)</f>
      </c>
    </row>
    <row r="851">
      <c r="A851" s="98" t="s">
        <v>110925</v>
      </c>
      <c r="B851" s="98" t="s">
        <v>110926</v>
      </c>
      <c r="C851" s="100">
        <v>1204</v>
      </c>
      <c r="D851" s="98" t="s">
        <v>110927</v>
      </c>
      <c r="E851" s="98" t="s">
        <v>110928</v>
      </c>
      <c r="F851" s="104">
        <v>41992</v>
      </c>
      <c r="G851" s="104">
        <v>45444</v>
      </c>
      <c r="H851" s="104">
        <v>45808</v>
      </c>
      <c r="J851" s="101">
        <v>1495</v>
      </c>
      <c r="K851" s="98" t="s">
        <v>110929</v>
      </c>
      <c r="L851" s="98" t="s">
        <v>110930</v>
      </c>
      <c r="M851" s="98" t="s">
        <v>110931</v>
      </c>
      <c r="N851" s="98" t="s">
        <v>110932</v>
      </c>
      <c r="O851" s="101">
        <v>1335</v>
      </c>
      <c r="P851" s="101">
        <v>1335</v>
      </c>
      <c r="Q851" s="101">
        <v>0</v>
      </c>
      <c r="R851" s="101">
        <v>1620</v>
      </c>
    </row>
    <row r="852">
      <c r="K852" s="96" t="s">
        <v>110933</v>
      </c>
      <c r="O852" s="85">
        <f>SUM(O851:O851)</f>
      </c>
      <c r="P852" s="85">
        <f>SUM(P851:P851)</f>
      </c>
    </row>
    <row r="853">
      <c r="A853" s="98" t="s">
        <v>110934</v>
      </c>
      <c r="B853" s="98" t="s">
        <v>110935</v>
      </c>
      <c r="C853" s="100">
        <v>1204</v>
      </c>
      <c r="D853" s="98" t="s">
        <v>110936</v>
      </c>
      <c r="E853" s="98" t="s">
        <v>110937</v>
      </c>
      <c r="F853" s="104">
        <v>44417</v>
      </c>
      <c r="G853" s="104">
        <v>45536</v>
      </c>
      <c r="H853" s="104">
        <v>45900</v>
      </c>
      <c r="J853" s="101">
        <v>1495</v>
      </c>
      <c r="K853" s="98" t="s">
        <v>110938</v>
      </c>
      <c r="L853" s="98" t="s">
        <v>110939</v>
      </c>
      <c r="M853" s="98" t="s">
        <v>110940</v>
      </c>
      <c r="N853" s="98" t="s">
        <v>110941</v>
      </c>
      <c r="O853" s="101">
        <v>1335</v>
      </c>
      <c r="P853" s="101">
        <v>1335</v>
      </c>
      <c r="Q853" s="101">
        <v>0</v>
      </c>
      <c r="R853" s="101">
        <v>299</v>
      </c>
    </row>
    <row r="854">
      <c r="L854" s="98" t="s">
        <v>110942</v>
      </c>
      <c r="M854" s="98" t="s">
        <v>110943</v>
      </c>
      <c r="N854" s="98" t="s">
        <v>110944</v>
      </c>
      <c r="O854" s="101">
        <v>-41</v>
      </c>
      <c r="P854" s="101">
        <v>-41</v>
      </c>
    </row>
    <row r="855">
      <c r="K855" s="96" t="s">
        <v>110945</v>
      </c>
      <c r="O855" s="85">
        <f>SUM(O853:O854)</f>
      </c>
      <c r="P855" s="85">
        <f>SUM(P853:P854)</f>
      </c>
    </row>
    <row r="856">
      <c r="A856" s="98" t="s">
        <v>110946</v>
      </c>
      <c r="B856" s="98" t="s">
        <v>110947</v>
      </c>
      <c r="C856" s="100">
        <v>1204</v>
      </c>
      <c r="D856" s="98" t="s">
        <v>110948</v>
      </c>
      <c r="E856" s="98" t="s">
        <v>110949</v>
      </c>
      <c r="F856" s="104">
        <v>45150</v>
      </c>
      <c r="G856" s="104">
        <v>45536</v>
      </c>
      <c r="H856" s="104">
        <v>45838</v>
      </c>
      <c r="J856" s="101">
        <v>1495</v>
      </c>
      <c r="K856" s="98" t="s">
        <v>110950</v>
      </c>
      <c r="L856" s="98" t="s">
        <v>110951</v>
      </c>
      <c r="M856" s="98" t="s">
        <v>110952</v>
      </c>
      <c r="N856" s="98" t="s">
        <v>110953</v>
      </c>
      <c r="O856" s="101">
        <v>1495</v>
      </c>
      <c r="P856" s="101">
        <v>1495</v>
      </c>
      <c r="Q856" s="101">
        <v>-0.26000000000000001</v>
      </c>
      <c r="R856" s="101">
        <v>1495</v>
      </c>
    </row>
    <row r="857">
      <c r="K857" s="96" t="s">
        <v>110954</v>
      </c>
      <c r="O857" s="85">
        <f>SUM(O856:O856)</f>
      </c>
      <c r="P857" s="85">
        <f>SUM(P856:P856)</f>
      </c>
    </row>
    <row r="858">
      <c r="A858" s="98" t="s">
        <v>110955</v>
      </c>
      <c r="B858" s="98" t="s">
        <v>110956</v>
      </c>
      <c r="C858" s="100">
        <v>676</v>
      </c>
      <c r="D858" s="98" t="s">
        <v>110957</v>
      </c>
      <c r="E858" s="98" t="s">
        <v>110958</v>
      </c>
      <c r="F858" s="104">
        <v>44933</v>
      </c>
      <c r="G858" s="104">
        <v>45566</v>
      </c>
      <c r="H858" s="104">
        <v>45930</v>
      </c>
      <c r="J858" s="101">
        <v>1220</v>
      </c>
      <c r="K858" s="98" t="s">
        <v>110959</v>
      </c>
      <c r="L858" s="98" t="s">
        <v>110960</v>
      </c>
      <c r="M858" s="98" t="s">
        <v>110961</v>
      </c>
      <c r="N858" s="98" t="s">
        <v>110962</v>
      </c>
      <c r="O858" s="101">
        <v>150</v>
      </c>
      <c r="P858" s="101">
        <v>150</v>
      </c>
      <c r="Q858" s="101">
        <v>0</v>
      </c>
      <c r="R858" s="101">
        <v>100</v>
      </c>
    </row>
    <row r="859">
      <c r="L859" s="98" t="s">
        <v>110963</v>
      </c>
      <c r="M859" s="98" t="s">
        <v>110964</v>
      </c>
      <c r="N859" s="98" t="s">
        <v>110965</v>
      </c>
      <c r="O859" s="101">
        <v>35</v>
      </c>
      <c r="P859" s="101">
        <v>35</v>
      </c>
    </row>
    <row r="860">
      <c r="L860" s="98" t="s">
        <v>110966</v>
      </c>
      <c r="M860" s="98" t="s">
        <v>110967</v>
      </c>
      <c r="N860" s="98" t="s">
        <v>110968</v>
      </c>
      <c r="O860" s="101">
        <v>715</v>
      </c>
      <c r="P860" s="101">
        <v>715</v>
      </c>
    </row>
    <row r="861">
      <c r="L861" s="98" t="s">
        <v>110969</v>
      </c>
      <c r="M861" s="98" t="s">
        <v>110970</v>
      </c>
      <c r="N861" s="98" t="s">
        <v>110971</v>
      </c>
      <c r="O861" s="101">
        <v>50</v>
      </c>
      <c r="P861" s="101">
        <v>0</v>
      </c>
    </row>
    <row r="862">
      <c r="L862" s="98" t="s">
        <v>110972</v>
      </c>
      <c r="M862" s="98" t="s">
        <v>110973</v>
      </c>
      <c r="N862" s="98" t="s">
        <v>110974</v>
      </c>
      <c r="O862" s="101">
        <v>-27</v>
      </c>
      <c r="P862" s="101">
        <v>-27</v>
      </c>
    </row>
    <row r="863">
      <c r="K863" s="96" t="s">
        <v>110975</v>
      </c>
      <c r="O863" s="85">
        <f>SUM(O858:O862)</f>
      </c>
      <c r="P863" s="85">
        <f>SUM(P858:P862)</f>
      </c>
    </row>
    <row r="864">
      <c r="A864" s="98" t="s">
        <v>110976</v>
      </c>
      <c r="B864" s="98" t="s">
        <v>110977</v>
      </c>
      <c r="C864" s="100">
        <v>676</v>
      </c>
      <c r="D864" s="98" t="s">
        <v>110978</v>
      </c>
      <c r="E864" s="98" t="s">
        <v>110979</v>
      </c>
      <c r="F864" s="104">
        <v>41526</v>
      </c>
      <c r="G864" s="104">
        <v>45627</v>
      </c>
      <c r="H864" s="104">
        <v>45991</v>
      </c>
      <c r="J864" s="101">
        <v>1035</v>
      </c>
      <c r="K864" s="98" t="s">
        <v>110980</v>
      </c>
      <c r="L864" s="98" t="s">
        <v>110981</v>
      </c>
      <c r="M864" s="98" t="s">
        <v>110982</v>
      </c>
      <c r="N864" s="98" t="s">
        <v>110983</v>
      </c>
      <c r="O864" s="101">
        <v>975</v>
      </c>
      <c r="P864" s="101">
        <v>975</v>
      </c>
      <c r="Q864" s="101">
        <v>0</v>
      </c>
      <c r="R864" s="101">
        <v>450</v>
      </c>
    </row>
    <row r="865">
      <c r="K865" s="96" t="s">
        <v>110984</v>
      </c>
      <c r="O865" s="85">
        <f>SUM(O864:O864)</f>
      </c>
      <c r="P865" s="85">
        <f>SUM(P864:P864)</f>
      </c>
    </row>
    <row r="866">
      <c r="A866" s="98" t="s">
        <v>110985</v>
      </c>
      <c r="B866" s="98" t="s">
        <v>110986</v>
      </c>
      <c r="C866" s="100">
        <v>676</v>
      </c>
      <c r="D866" s="98" t="s">
        <v>110987</v>
      </c>
      <c r="E866" s="98" t="s">
        <v>110988</v>
      </c>
      <c r="F866" s="104">
        <v>45671</v>
      </c>
      <c r="G866" s="104">
        <v>45671</v>
      </c>
      <c r="H866" s="104">
        <v>46035</v>
      </c>
      <c r="J866" s="101">
        <v>933</v>
      </c>
      <c r="K866" s="98" t="s">
        <v>110989</v>
      </c>
      <c r="L866" s="98" t="s">
        <v>110990</v>
      </c>
      <c r="M866" s="98" t="s">
        <v>110991</v>
      </c>
      <c r="N866" s="98" t="s">
        <v>110992</v>
      </c>
      <c r="O866" s="101">
        <v>35</v>
      </c>
      <c r="P866" s="101">
        <v>35</v>
      </c>
      <c r="Q866" s="101">
        <v>0</v>
      </c>
      <c r="R866" s="101">
        <v>99</v>
      </c>
    </row>
    <row r="867">
      <c r="L867" s="98" t="s">
        <v>110993</v>
      </c>
      <c r="M867" s="98" t="s">
        <v>110994</v>
      </c>
      <c r="N867" s="98" t="s">
        <v>110995</v>
      </c>
      <c r="O867" s="101">
        <v>898</v>
      </c>
      <c r="P867" s="101">
        <v>898</v>
      </c>
    </row>
    <row r="868">
      <c r="K868" s="96" t="s">
        <v>110996</v>
      </c>
      <c r="O868" s="85">
        <f>SUM(O866:O867)</f>
      </c>
      <c r="P868" s="85">
        <f>SUM(P866:P867)</f>
      </c>
    </row>
    <row r="869">
      <c r="A869" s="98" t="s">
        <v>110997</v>
      </c>
      <c r="B869" s="98" t="s">
        <v>110998</v>
      </c>
      <c r="C869" s="100">
        <v>676</v>
      </c>
      <c r="D869" s="98" t="s">
        <v>110999</v>
      </c>
      <c r="E869" s="98" t="s">
        <v>111000</v>
      </c>
      <c r="F869" s="104">
        <v>45723</v>
      </c>
      <c r="G869" s="104">
        <v>45723</v>
      </c>
      <c r="H869" s="104">
        <v>46179</v>
      </c>
      <c r="J869" s="101">
        <v>933</v>
      </c>
      <c r="K869" s="98" t="s">
        <v>111001</v>
      </c>
      <c r="L869" s="98" t="s">
        <v>111002</v>
      </c>
      <c r="M869" s="98" t="s">
        <v>111003</v>
      </c>
      <c r="N869" s="98" t="s">
        <v>111004</v>
      </c>
      <c r="O869" s="101">
        <v>35</v>
      </c>
      <c r="P869" s="101">
        <v>35</v>
      </c>
      <c r="Q869" s="101">
        <v>0</v>
      </c>
      <c r="R869" s="101">
        <v>1032</v>
      </c>
    </row>
    <row r="870">
      <c r="L870" s="98" t="s">
        <v>111005</v>
      </c>
      <c r="M870" s="98" t="s">
        <v>111006</v>
      </c>
      <c r="N870" s="98" t="s">
        <v>111007</v>
      </c>
      <c r="O870" s="101">
        <v>898</v>
      </c>
      <c r="P870" s="101">
        <v>898</v>
      </c>
    </row>
    <row r="871">
      <c r="L871" s="98" t="s">
        <v>111008</v>
      </c>
      <c r="M871" s="98" t="s">
        <v>111009</v>
      </c>
      <c r="N871" s="98" t="s">
        <v>111010</v>
      </c>
      <c r="O871" s="101">
        <v>-933</v>
      </c>
      <c r="P871" s="101">
        <v>0</v>
      </c>
    </row>
    <row r="872">
      <c r="K872" s="96" t="s">
        <v>111011</v>
      </c>
      <c r="O872" s="85">
        <f>SUM(O869:O871)</f>
      </c>
      <c r="P872" s="85">
        <f>SUM(P869:P871)</f>
      </c>
    </row>
    <row r="873">
      <c r="A873" s="98" t="s">
        <v>111012</v>
      </c>
      <c r="B873" s="98" t="s">
        <v>111013</v>
      </c>
      <c r="C873" s="100">
        <v>676</v>
      </c>
      <c r="D873" s="98" t="s">
        <v>111014</v>
      </c>
      <c r="E873" s="98" t="s">
        <v>111015</v>
      </c>
      <c r="F873" s="104">
        <v>45432</v>
      </c>
      <c r="G873" s="104">
        <v>45432</v>
      </c>
      <c r="H873" s="104">
        <v>45900</v>
      </c>
      <c r="J873" s="101">
        <v>1070</v>
      </c>
      <c r="K873" s="98" t="s">
        <v>111016</v>
      </c>
      <c r="L873" s="98" t="s">
        <v>111017</v>
      </c>
      <c r="M873" s="98" t="s">
        <v>111018</v>
      </c>
      <c r="N873" s="98" t="s">
        <v>111019</v>
      </c>
      <c r="O873" s="101">
        <v>35</v>
      </c>
      <c r="P873" s="101">
        <v>35</v>
      </c>
      <c r="Q873" s="101">
        <v>0</v>
      </c>
      <c r="R873" s="101">
        <v>99</v>
      </c>
    </row>
    <row r="874">
      <c r="L874" s="98" t="s">
        <v>111020</v>
      </c>
      <c r="M874" s="98" t="s">
        <v>111021</v>
      </c>
      <c r="N874" s="98" t="s">
        <v>111022</v>
      </c>
      <c r="O874" s="101">
        <v>995</v>
      </c>
      <c r="P874" s="101">
        <v>995</v>
      </c>
    </row>
    <row r="875">
      <c r="K875" s="96" t="s">
        <v>111023</v>
      </c>
      <c r="O875" s="85">
        <f>SUM(O873:O874)</f>
      </c>
      <c r="P875" s="85">
        <f>SUM(P873:P874)</f>
      </c>
    </row>
    <row r="876">
      <c r="A876" s="98" t="s">
        <v>111024</v>
      </c>
      <c r="B876" s="98" t="s">
        <v>111025</v>
      </c>
      <c r="C876" s="100">
        <v>676</v>
      </c>
      <c r="D876" s="98" t="s">
        <v>111026</v>
      </c>
      <c r="E876" s="98" t="s">
        <v>111027</v>
      </c>
      <c r="F876" s="104">
        <v>45695</v>
      </c>
      <c r="G876" s="104">
        <v>45695</v>
      </c>
      <c r="H876" s="104">
        <v>46059</v>
      </c>
      <c r="J876" s="101">
        <v>933</v>
      </c>
      <c r="K876" s="98" t="s">
        <v>111028</v>
      </c>
      <c r="L876" s="98" t="s">
        <v>111029</v>
      </c>
      <c r="M876" s="98" t="s">
        <v>111030</v>
      </c>
      <c r="N876" s="98" t="s">
        <v>111031</v>
      </c>
      <c r="O876" s="101">
        <v>35</v>
      </c>
      <c r="P876" s="101">
        <v>35</v>
      </c>
      <c r="Q876" s="101">
        <v>0</v>
      </c>
      <c r="R876" s="101">
        <v>933</v>
      </c>
    </row>
    <row r="877">
      <c r="L877" s="98" t="s">
        <v>111032</v>
      </c>
      <c r="M877" s="98" t="s">
        <v>111033</v>
      </c>
      <c r="N877" s="98" t="s">
        <v>111034</v>
      </c>
      <c r="O877" s="101">
        <v>898</v>
      </c>
      <c r="P877" s="101">
        <v>898</v>
      </c>
    </row>
    <row r="878">
      <c r="K878" s="96" t="s">
        <v>111035</v>
      </c>
      <c r="O878" s="85">
        <f>SUM(O876:O877)</f>
      </c>
      <c r="P878" s="85">
        <f>SUM(P876:P877)</f>
      </c>
    </row>
    <row r="879">
      <c r="A879" s="98" t="s">
        <v>111036</v>
      </c>
      <c r="B879" s="98" t="s">
        <v>111037</v>
      </c>
      <c r="C879" s="100">
        <v>676</v>
      </c>
      <c r="D879" s="98" t="s">
        <v>111038</v>
      </c>
      <c r="E879" s="98" t="s">
        <v>111039</v>
      </c>
      <c r="F879" s="104">
        <v>44982</v>
      </c>
      <c r="G879" s="104">
        <v>45717</v>
      </c>
      <c r="H879" s="104">
        <v>46081</v>
      </c>
      <c r="J879" s="101">
        <v>1070</v>
      </c>
      <c r="K879" s="98" t="s">
        <v>111040</v>
      </c>
      <c r="L879" s="98" t="s">
        <v>111041</v>
      </c>
      <c r="M879" s="98" t="s">
        <v>111042</v>
      </c>
      <c r="N879" s="98" t="s">
        <v>111043</v>
      </c>
      <c r="O879" s="101">
        <v>35</v>
      </c>
      <c r="P879" s="101">
        <v>35</v>
      </c>
      <c r="Q879" s="101">
        <v>24.120000000000001</v>
      </c>
      <c r="R879" s="101">
        <v>1070</v>
      </c>
    </row>
    <row r="880">
      <c r="L880" s="98" t="s">
        <v>111044</v>
      </c>
      <c r="M880" s="98" t="s">
        <v>111045</v>
      </c>
      <c r="N880" s="98" t="s">
        <v>111046</v>
      </c>
      <c r="O880" s="101">
        <v>898</v>
      </c>
      <c r="P880" s="101">
        <v>898</v>
      </c>
    </row>
    <row r="881">
      <c r="L881" s="98" t="s">
        <v>111047</v>
      </c>
      <c r="M881" s="98" t="s">
        <v>111048</v>
      </c>
      <c r="N881" s="98" t="s">
        <v>111049</v>
      </c>
      <c r="O881" s="101">
        <v>24.120000000000001</v>
      </c>
      <c r="P881" s="101">
        <v>0</v>
      </c>
    </row>
    <row r="882">
      <c r="K882" s="96" t="s">
        <v>111050</v>
      </c>
      <c r="O882" s="85">
        <f>SUM(O879:O881)</f>
      </c>
      <c r="P882" s="85">
        <f>SUM(P879:P881)</f>
      </c>
    </row>
    <row r="883">
      <c r="A883" s="98" t="s">
        <v>111051</v>
      </c>
      <c r="B883" s="98" t="s">
        <v>111052</v>
      </c>
      <c r="C883" s="100">
        <v>676</v>
      </c>
      <c r="D883" s="98" t="s">
        <v>111053</v>
      </c>
      <c r="E883" s="98" t="s">
        <v>111054</v>
      </c>
      <c r="F883" s="104">
        <v>41617</v>
      </c>
      <c r="G883" s="104">
        <v>45566</v>
      </c>
      <c r="H883" s="104">
        <v>45930</v>
      </c>
      <c r="J883" s="101">
        <v>1035</v>
      </c>
      <c r="K883" s="98" t="s">
        <v>111055</v>
      </c>
      <c r="L883" s="98" t="s">
        <v>111056</v>
      </c>
      <c r="M883" s="98" t="s">
        <v>111057</v>
      </c>
      <c r="N883" s="98" t="s">
        <v>111058</v>
      </c>
      <c r="O883" s="101">
        <v>940</v>
      </c>
      <c r="P883" s="101">
        <v>940</v>
      </c>
      <c r="Q883" s="101">
        <v>0</v>
      </c>
      <c r="R883" s="101">
        <v>99</v>
      </c>
    </row>
    <row r="884">
      <c r="K884" s="96" t="s">
        <v>111059</v>
      </c>
      <c r="O884" s="85">
        <f>SUM(O883:O883)</f>
      </c>
      <c r="P884" s="85">
        <f>SUM(P883:P883)</f>
      </c>
    </row>
    <row r="885">
      <c r="A885" s="98" t="s">
        <v>111060</v>
      </c>
      <c r="B885" s="98" t="s">
        <v>111061</v>
      </c>
      <c r="C885" s="100">
        <v>676</v>
      </c>
      <c r="D885" s="98" t="s">
        <v>111062</v>
      </c>
      <c r="E885" s="98" t="s">
        <v>111063</v>
      </c>
      <c r="F885" s="104">
        <v>43910</v>
      </c>
      <c r="G885" s="104">
        <v>45748</v>
      </c>
      <c r="H885" s="104">
        <v>46112</v>
      </c>
      <c r="J885" s="101">
        <v>1035</v>
      </c>
      <c r="K885" s="98" t="s">
        <v>111064</v>
      </c>
      <c r="L885" s="98" t="s">
        <v>111065</v>
      </c>
      <c r="M885" s="98" t="s">
        <v>111066</v>
      </c>
      <c r="N885" s="98" t="s">
        <v>111067</v>
      </c>
      <c r="O885" s="101">
        <v>900</v>
      </c>
      <c r="P885" s="101">
        <v>900</v>
      </c>
      <c r="Q885" s="101">
        <v>0</v>
      </c>
      <c r="R885" s="101">
        <v>785</v>
      </c>
    </row>
    <row r="886">
      <c r="K886" s="96" t="s">
        <v>111068</v>
      </c>
      <c r="O886" s="85">
        <f>SUM(O885:O885)</f>
      </c>
      <c r="P886" s="85">
        <f>SUM(P885:P885)</f>
      </c>
    </row>
    <row r="887">
      <c r="A887" s="98" t="s">
        <v>111069</v>
      </c>
      <c r="B887" s="98" t="s">
        <v>111070</v>
      </c>
      <c r="C887" s="100">
        <v>676</v>
      </c>
      <c r="D887" s="98" t="s">
        <v>111071</v>
      </c>
      <c r="E887" s="98" t="s">
        <v>111072</v>
      </c>
      <c r="F887" s="104">
        <v>45497</v>
      </c>
      <c r="G887" s="104">
        <v>45689</v>
      </c>
      <c r="H887" s="104">
        <v>45961</v>
      </c>
      <c r="J887" s="101">
        <v>898</v>
      </c>
      <c r="K887" s="98" t="s">
        <v>111073</v>
      </c>
      <c r="L887" s="98" t="s">
        <v>111074</v>
      </c>
      <c r="M887" s="98" t="s">
        <v>111075</v>
      </c>
      <c r="N887" s="98" t="s">
        <v>111076</v>
      </c>
      <c r="O887" s="101">
        <v>930</v>
      </c>
      <c r="P887" s="101">
        <v>930</v>
      </c>
      <c r="Q887" s="101">
        <v>0</v>
      </c>
      <c r="R887" s="101">
        <v>299</v>
      </c>
    </row>
    <row r="888">
      <c r="L888" s="98" t="s">
        <v>111077</v>
      </c>
      <c r="M888" s="98" t="s">
        <v>111078</v>
      </c>
      <c r="N888" s="98" t="s">
        <v>111079</v>
      </c>
      <c r="O888" s="101">
        <v>-29</v>
      </c>
      <c r="P888" s="101">
        <v>-29</v>
      </c>
    </row>
    <row r="889">
      <c r="K889" s="96" t="s">
        <v>111080</v>
      </c>
      <c r="O889" s="85">
        <f>SUM(O887:O888)</f>
      </c>
      <c r="P889" s="85">
        <f>SUM(P887:P888)</f>
      </c>
    </row>
    <row r="890">
      <c r="A890" s="98" t="s">
        <v>111081</v>
      </c>
      <c r="B890" s="98" t="s">
        <v>111082</v>
      </c>
      <c r="C890" s="100">
        <v>676</v>
      </c>
      <c r="D890" s="98" t="s">
        <v>111083</v>
      </c>
      <c r="E890" s="98" t="s">
        <v>111084</v>
      </c>
      <c r="F890" s="104">
        <v>39157</v>
      </c>
      <c r="G890" s="104">
        <v>45444</v>
      </c>
      <c r="H890" s="104">
        <v>45808</v>
      </c>
      <c r="J890" s="101">
        <v>1035</v>
      </c>
      <c r="K890" s="98" t="s">
        <v>111085</v>
      </c>
      <c r="L890" s="98" t="s">
        <v>111086</v>
      </c>
      <c r="M890" s="98" t="s">
        <v>111087</v>
      </c>
      <c r="N890" s="98" t="s">
        <v>111088</v>
      </c>
      <c r="O890" s="101">
        <v>910</v>
      </c>
      <c r="P890" s="101">
        <v>910</v>
      </c>
      <c r="Q890" s="101">
        <v>0</v>
      </c>
      <c r="R890" s="101">
        <v>300</v>
      </c>
    </row>
    <row r="891">
      <c r="L891" s="98" t="s">
        <v>111089</v>
      </c>
      <c r="M891" s="98" t="s">
        <v>111090</v>
      </c>
      <c r="N891" s="98" t="s">
        <v>111091</v>
      </c>
      <c r="O891" s="101">
        <v>-25</v>
      </c>
      <c r="P891" s="101">
        <v>0</v>
      </c>
    </row>
    <row r="892">
      <c r="L892" s="98" t="s">
        <v>111092</v>
      </c>
      <c r="M892" s="98" t="s">
        <v>111093</v>
      </c>
      <c r="N892" s="98" t="s">
        <v>111094</v>
      </c>
      <c r="O892" s="101">
        <v>25</v>
      </c>
      <c r="P892" s="101">
        <v>0</v>
      </c>
    </row>
    <row r="893">
      <c r="K893" s="96" t="s">
        <v>111095</v>
      </c>
      <c r="O893" s="85">
        <f>SUM(O890:O892)</f>
      </c>
      <c r="P893" s="85">
        <f>SUM(P890:P892)</f>
      </c>
    </row>
    <row r="894">
      <c r="A894" s="98" t="s">
        <v>111096</v>
      </c>
      <c r="B894" s="98" t="s">
        <v>111097</v>
      </c>
      <c r="C894" s="100">
        <v>676</v>
      </c>
      <c r="D894" s="98" t="s">
        <v>111098</v>
      </c>
      <c r="E894" s="98" t="s">
        <v>111099</v>
      </c>
      <c r="F894" s="104">
        <v>37341</v>
      </c>
      <c r="G894" s="104">
        <v>45505</v>
      </c>
      <c r="H894" s="104">
        <v>45869</v>
      </c>
      <c r="J894" s="101">
        <v>1035</v>
      </c>
      <c r="K894" s="98" t="s">
        <v>111100</v>
      </c>
      <c r="L894" s="98" t="s">
        <v>111101</v>
      </c>
      <c r="M894" s="98" t="s">
        <v>111102</v>
      </c>
      <c r="N894" s="98" t="s">
        <v>111103</v>
      </c>
      <c r="O894" s="101">
        <v>915</v>
      </c>
      <c r="P894" s="101">
        <v>915</v>
      </c>
      <c r="Q894" s="101">
        <v>0</v>
      </c>
      <c r="R894" s="101">
        <v>100</v>
      </c>
    </row>
    <row r="895">
      <c r="K895" s="96" t="s">
        <v>111104</v>
      </c>
      <c r="O895" s="85">
        <f>SUM(O894:O894)</f>
      </c>
      <c r="P895" s="85">
        <f>SUM(P894:P894)</f>
      </c>
    </row>
    <row r="896">
      <c r="A896" s="98" t="s">
        <v>111105</v>
      </c>
      <c r="B896" s="98" t="s">
        <v>111106</v>
      </c>
      <c r="C896" s="100">
        <v>676</v>
      </c>
      <c r="D896" s="98" t="s">
        <v>111107</v>
      </c>
      <c r="E896" s="98" t="s">
        <v>111108</v>
      </c>
      <c r="F896" s="104">
        <v>43267</v>
      </c>
      <c r="G896" s="104">
        <v>45474</v>
      </c>
      <c r="H896" s="104">
        <v>45838</v>
      </c>
      <c r="J896" s="101">
        <v>1075</v>
      </c>
      <c r="K896" s="98" t="s">
        <v>111109</v>
      </c>
      <c r="L896" s="98" t="s">
        <v>111110</v>
      </c>
      <c r="M896" s="98" t="s">
        <v>111111</v>
      </c>
      <c r="N896" s="98" t="s">
        <v>111112</v>
      </c>
      <c r="O896" s="101">
        <v>40</v>
      </c>
      <c r="P896" s="101">
        <v>40</v>
      </c>
      <c r="Q896" s="101">
        <v>0</v>
      </c>
      <c r="R896" s="101">
        <v>840</v>
      </c>
    </row>
    <row r="897">
      <c r="L897" s="98" t="s">
        <v>111113</v>
      </c>
      <c r="M897" s="98" t="s">
        <v>111114</v>
      </c>
      <c r="N897" s="98" t="s">
        <v>111115</v>
      </c>
      <c r="O897" s="101">
        <v>990</v>
      </c>
      <c r="P897" s="101">
        <v>990</v>
      </c>
    </row>
    <row r="898">
      <c r="L898" s="98" t="s">
        <v>111116</v>
      </c>
      <c r="M898" s="98" t="s">
        <v>111117</v>
      </c>
      <c r="N898" s="98" t="s">
        <v>111118</v>
      </c>
      <c r="O898" s="101">
        <v>25</v>
      </c>
      <c r="P898" s="101">
        <v>0</v>
      </c>
    </row>
    <row r="899">
      <c r="K899" s="96" t="s">
        <v>111119</v>
      </c>
      <c r="O899" s="85">
        <f>SUM(O896:O898)</f>
      </c>
      <c r="P899" s="85">
        <f>SUM(P896:P898)</f>
      </c>
    </row>
    <row r="900">
      <c r="A900" s="98" t="s">
        <v>111120</v>
      </c>
      <c r="B900" s="98" t="s">
        <v>111121</v>
      </c>
      <c r="C900" s="100">
        <v>676</v>
      </c>
      <c r="D900" s="98" t="s">
        <v>111122</v>
      </c>
      <c r="E900" s="98" t="s">
        <v>111123</v>
      </c>
      <c r="F900" s="104">
        <v>44160</v>
      </c>
      <c r="G900" s="104">
        <v>45566</v>
      </c>
      <c r="H900" s="104">
        <v>45930</v>
      </c>
      <c r="J900" s="101">
        <v>1035</v>
      </c>
      <c r="K900" s="98" t="s">
        <v>111124</v>
      </c>
      <c r="L900" s="98" t="s">
        <v>111125</v>
      </c>
      <c r="M900" s="98" t="s">
        <v>111126</v>
      </c>
      <c r="N900" s="98" t="s">
        <v>111127</v>
      </c>
      <c r="O900" s="101">
        <v>950</v>
      </c>
      <c r="P900" s="101">
        <v>950</v>
      </c>
      <c r="Q900" s="101">
        <v>0</v>
      </c>
      <c r="R900" s="101">
        <v>99</v>
      </c>
    </row>
    <row r="901">
      <c r="K901" s="96" t="s">
        <v>111128</v>
      </c>
      <c r="O901" s="85">
        <f>SUM(O900:O900)</f>
      </c>
      <c r="P901" s="85">
        <f>SUM(P900:P900)</f>
      </c>
    </row>
    <row r="902">
      <c r="A902" s="98" t="s">
        <v>111129</v>
      </c>
      <c r="B902" s="98" t="s">
        <v>111130</v>
      </c>
      <c r="C902" s="100">
        <v>676</v>
      </c>
      <c r="D902" s="98" t="s">
        <v>111131</v>
      </c>
      <c r="E902" s="98" t="s">
        <v>111132</v>
      </c>
      <c r="F902" s="104">
        <v>44875</v>
      </c>
      <c r="G902" s="104">
        <v>45627</v>
      </c>
      <c r="H902" s="104">
        <v>45808</v>
      </c>
      <c r="J902" s="101">
        <v>1035</v>
      </c>
      <c r="K902" s="98" t="s">
        <v>111133</v>
      </c>
      <c r="L902" s="98" t="s">
        <v>111134</v>
      </c>
      <c r="M902" s="98" t="s">
        <v>111135</v>
      </c>
      <c r="N902" s="98" t="s">
        <v>111136</v>
      </c>
      <c r="O902" s="101">
        <v>1090</v>
      </c>
      <c r="P902" s="101">
        <v>1090</v>
      </c>
      <c r="Q902" s="101">
        <v>0</v>
      </c>
      <c r="R902" s="101">
        <v>1035</v>
      </c>
    </row>
    <row r="903">
      <c r="L903" s="98" t="s">
        <v>111137</v>
      </c>
      <c r="M903" s="98" t="s">
        <v>111138</v>
      </c>
      <c r="N903" s="98" t="s">
        <v>111139</v>
      </c>
      <c r="O903" s="101">
        <v>25</v>
      </c>
      <c r="P903" s="101">
        <v>0</v>
      </c>
    </row>
    <row r="904">
      <c r="K904" s="96" t="s">
        <v>111140</v>
      </c>
      <c r="O904" s="85">
        <f>SUM(O902:O903)</f>
      </c>
      <c r="P904" s="85">
        <f>SUM(P902:P903)</f>
      </c>
    </row>
    <row r="905">
      <c r="A905" s="98" t="s">
        <v>111141</v>
      </c>
      <c r="B905" s="98" t="s">
        <v>111142</v>
      </c>
      <c r="C905" s="100">
        <v>676</v>
      </c>
      <c r="D905" s="98" t="s">
        <v>111143</v>
      </c>
      <c r="E905" s="98" t="s">
        <v>111144</v>
      </c>
      <c r="F905" s="104">
        <v>44634</v>
      </c>
      <c r="G905" s="104">
        <v>45474</v>
      </c>
      <c r="H905" s="104">
        <v>45838</v>
      </c>
      <c r="J905" s="101">
        <v>1035</v>
      </c>
      <c r="K905" s="98" t="s">
        <v>111145</v>
      </c>
      <c r="L905" s="98" t="s">
        <v>111146</v>
      </c>
      <c r="M905" s="98" t="s">
        <v>111147</v>
      </c>
      <c r="N905" s="98" t="s">
        <v>111148</v>
      </c>
      <c r="O905" s="101">
        <v>995</v>
      </c>
      <c r="P905" s="101">
        <v>995</v>
      </c>
      <c r="Q905" s="101">
        <v>0</v>
      </c>
      <c r="R905" s="101">
        <v>855</v>
      </c>
    </row>
    <row r="906">
      <c r="K906" s="96" t="s">
        <v>111149</v>
      </c>
      <c r="O906" s="85">
        <f>SUM(O905:O905)</f>
      </c>
      <c r="P906" s="85">
        <f>SUM(P905:P905)</f>
      </c>
    </row>
    <row r="907">
      <c r="A907" s="98" t="s">
        <v>111150</v>
      </c>
      <c r="B907" s="98" t="s">
        <v>111151</v>
      </c>
      <c r="C907" s="100">
        <v>676</v>
      </c>
      <c r="D907" s="98" t="s">
        <v>111152</v>
      </c>
      <c r="E907" s="98" t="s">
        <v>111153</v>
      </c>
      <c r="F907" s="104">
        <v>42833</v>
      </c>
      <c r="G907" s="104">
        <v>45413</v>
      </c>
      <c r="H907" s="104">
        <v>45777</v>
      </c>
      <c r="J907" s="101">
        <v>1035</v>
      </c>
      <c r="K907" s="98" t="s">
        <v>111154</v>
      </c>
      <c r="L907" s="98" t="s">
        <v>111155</v>
      </c>
      <c r="M907" s="98" t="s">
        <v>111156</v>
      </c>
      <c r="N907" s="98" t="s">
        <v>111157</v>
      </c>
      <c r="O907" s="101">
        <v>930</v>
      </c>
      <c r="P907" s="101">
        <v>930</v>
      </c>
      <c r="Q907" s="101">
        <v>1295.8599999999999</v>
      </c>
      <c r="R907" s="101">
        <v>300</v>
      </c>
    </row>
    <row r="908">
      <c r="L908" s="98" t="s">
        <v>111158</v>
      </c>
      <c r="M908" s="98" t="s">
        <v>111159</v>
      </c>
      <c r="N908" s="98" t="s">
        <v>111160</v>
      </c>
      <c r="O908" s="101">
        <v>238.5</v>
      </c>
      <c r="P908" s="101">
        <v>0</v>
      </c>
    </row>
    <row r="909">
      <c r="L909" s="98" t="s">
        <v>111161</v>
      </c>
      <c r="M909" s="98" t="s">
        <v>111162</v>
      </c>
      <c r="N909" s="98" t="s">
        <v>111163</v>
      </c>
      <c r="O909" s="101">
        <v>93</v>
      </c>
      <c r="P909" s="101">
        <v>0</v>
      </c>
    </row>
    <row r="910">
      <c r="K910" s="96" t="s">
        <v>111164</v>
      </c>
      <c r="O910" s="85">
        <f>SUM(O907:O909)</f>
      </c>
      <c r="P910" s="85">
        <f>SUM(P907:P909)</f>
      </c>
    </row>
    <row r="911">
      <c r="A911" s="98" t="s">
        <v>111165</v>
      </c>
      <c r="B911" s="98" t="s">
        <v>111166</v>
      </c>
      <c r="C911" s="100">
        <v>676</v>
      </c>
      <c r="D911" s="98" t="s">
        <v>111167</v>
      </c>
      <c r="E911" s="98" t="s">
        <v>111168</v>
      </c>
      <c r="F911" s="104">
        <v>45493</v>
      </c>
      <c r="G911" s="104">
        <v>45493</v>
      </c>
      <c r="H911" s="104">
        <v>45869</v>
      </c>
      <c r="J911" s="101">
        <v>898</v>
      </c>
      <c r="K911" s="98" t="s">
        <v>111169</v>
      </c>
      <c r="L911" s="98" t="s">
        <v>111170</v>
      </c>
      <c r="M911" s="98" t="s">
        <v>111171</v>
      </c>
      <c r="N911" s="98" t="s">
        <v>111172</v>
      </c>
      <c r="O911" s="101">
        <v>898</v>
      </c>
      <c r="P911" s="101">
        <v>898</v>
      </c>
      <c r="Q911" s="101">
        <v>-5.4199999999999999</v>
      </c>
      <c r="R911" s="101">
        <v>99</v>
      </c>
    </row>
    <row r="912">
      <c r="K912" s="96" t="s">
        <v>111173</v>
      </c>
      <c r="O912" s="85">
        <f>SUM(O911:O911)</f>
      </c>
      <c r="P912" s="85">
        <f>SUM(P911:P911)</f>
      </c>
    </row>
    <row r="913">
      <c r="A913" s="98" t="s">
        <v>111174</v>
      </c>
      <c r="B913" s="98" t="s">
        <v>111175</v>
      </c>
      <c r="C913" s="100">
        <v>676</v>
      </c>
      <c r="D913" s="98" t="s">
        <v>111176</v>
      </c>
      <c r="E913" s="98" t="s">
        <v>111177</v>
      </c>
      <c r="F913" s="104">
        <v>45425</v>
      </c>
      <c r="G913" s="104">
        <v>45425</v>
      </c>
      <c r="H913" s="104">
        <v>45900</v>
      </c>
      <c r="J913" s="101">
        <v>1035</v>
      </c>
      <c r="K913" s="98" t="s">
        <v>111178</v>
      </c>
      <c r="L913" s="98" t="s">
        <v>111179</v>
      </c>
      <c r="M913" s="98" t="s">
        <v>111180</v>
      </c>
      <c r="N913" s="98" t="s">
        <v>111181</v>
      </c>
      <c r="O913" s="101">
        <v>995</v>
      </c>
      <c r="P913" s="101">
        <v>995</v>
      </c>
      <c r="Q913" s="101">
        <v>0</v>
      </c>
      <c r="R913" s="101">
        <v>995</v>
      </c>
    </row>
    <row r="914">
      <c r="L914" s="98" t="s">
        <v>111182</v>
      </c>
      <c r="M914" s="98" t="s">
        <v>111183</v>
      </c>
      <c r="N914" s="98" t="s">
        <v>111184</v>
      </c>
      <c r="O914" s="101">
        <v>25</v>
      </c>
      <c r="P914" s="101">
        <v>0</v>
      </c>
    </row>
    <row r="915">
      <c r="K915" s="96" t="s">
        <v>111185</v>
      </c>
      <c r="O915" s="85">
        <f>SUM(O913:O914)</f>
      </c>
      <c r="P915" s="85">
        <f>SUM(P913:P914)</f>
      </c>
    </row>
    <row r="916">
      <c r="A916" s="98" t="s">
        <v>111186</v>
      </c>
      <c r="B916" s="98" t="s">
        <v>111187</v>
      </c>
      <c r="C916" s="100">
        <v>676</v>
      </c>
      <c r="D916" s="98" t="s">
        <v>111188</v>
      </c>
      <c r="E916" s="98" t="s">
        <v>111189</v>
      </c>
      <c r="F916" s="104">
        <v>44470</v>
      </c>
      <c r="G916" s="104">
        <v>45566</v>
      </c>
      <c r="H916" s="104">
        <v>45869</v>
      </c>
      <c r="J916" s="101">
        <v>1035</v>
      </c>
      <c r="K916" s="98" t="s">
        <v>111190</v>
      </c>
      <c r="L916" s="98" t="s">
        <v>111191</v>
      </c>
      <c r="M916" s="98" t="s">
        <v>111192</v>
      </c>
      <c r="N916" s="98" t="s">
        <v>111193</v>
      </c>
      <c r="O916" s="101">
        <v>950</v>
      </c>
      <c r="P916" s="101">
        <v>950</v>
      </c>
      <c r="Q916" s="101">
        <v>0</v>
      </c>
      <c r="R916" s="101">
        <v>950</v>
      </c>
    </row>
    <row r="917">
      <c r="L917" s="98" t="s">
        <v>111194</v>
      </c>
      <c r="M917" s="98" t="s">
        <v>111195</v>
      </c>
      <c r="N917" s="98" t="s">
        <v>111196</v>
      </c>
      <c r="O917" s="101">
        <v>-29</v>
      </c>
      <c r="P917" s="101">
        <v>-29</v>
      </c>
    </row>
    <row r="918">
      <c r="K918" s="96" t="s">
        <v>111197</v>
      </c>
      <c r="O918" s="85">
        <f>SUM(O916:O917)</f>
      </c>
      <c r="P918" s="85">
        <f>SUM(P916:P917)</f>
      </c>
    </row>
    <row r="919">
      <c r="A919" s="98" t="s">
        <v>111198</v>
      </c>
      <c r="B919" s="98" t="s">
        <v>111199</v>
      </c>
      <c r="C919" s="100">
        <v>676</v>
      </c>
      <c r="D919" s="98" t="s">
        <v>111200</v>
      </c>
      <c r="E919" s="98" t="s">
        <v>111201</v>
      </c>
      <c r="F919" s="104">
        <v>45580</v>
      </c>
      <c r="G919" s="104">
        <v>45580</v>
      </c>
      <c r="H919" s="104">
        <v>45961</v>
      </c>
      <c r="J919" s="101">
        <v>898</v>
      </c>
      <c r="K919" s="98" t="s">
        <v>111202</v>
      </c>
      <c r="L919" s="98" t="s">
        <v>111203</v>
      </c>
      <c r="M919" s="98" t="s">
        <v>111204</v>
      </c>
      <c r="N919" s="98" t="s">
        <v>111205</v>
      </c>
      <c r="O919" s="101">
        <v>898</v>
      </c>
      <c r="P919" s="101">
        <v>898</v>
      </c>
      <c r="Q919" s="101">
        <v>0</v>
      </c>
      <c r="R919" s="101">
        <v>450</v>
      </c>
    </row>
    <row r="920">
      <c r="K920" s="96" t="s">
        <v>111206</v>
      </c>
      <c r="O920" s="85">
        <f>SUM(O919:O919)</f>
      </c>
      <c r="P920" s="85">
        <f>SUM(P919:P919)</f>
      </c>
    </row>
    <row r="921">
      <c r="A921" s="98" t="s">
        <v>111207</v>
      </c>
      <c r="B921" s="98" t="s">
        <v>111208</v>
      </c>
      <c r="C921" s="100">
        <v>676</v>
      </c>
      <c r="D921" s="98" t="s">
        <v>111209</v>
      </c>
      <c r="E921" s="98" t="s">
        <v>111210</v>
      </c>
      <c r="F921" s="104">
        <v>45049</v>
      </c>
      <c r="G921" s="104">
        <v>45627</v>
      </c>
      <c r="H921" s="104">
        <v>45808</v>
      </c>
      <c r="J921" s="101">
        <v>1035</v>
      </c>
      <c r="K921" s="98" t="s">
        <v>111211</v>
      </c>
      <c r="L921" s="98" t="s">
        <v>111212</v>
      </c>
      <c r="M921" s="98" t="s">
        <v>111213</v>
      </c>
      <c r="N921" s="98" t="s">
        <v>111214</v>
      </c>
      <c r="O921" s="101">
        <v>1135</v>
      </c>
      <c r="P921" s="101">
        <v>1135</v>
      </c>
      <c r="Q921" s="101">
        <v>0</v>
      </c>
      <c r="R921" s="101">
        <v>99</v>
      </c>
    </row>
    <row r="922">
      <c r="L922" s="98" t="s">
        <v>111215</v>
      </c>
      <c r="M922" s="98" t="s">
        <v>111216</v>
      </c>
      <c r="N922" s="98" t="s">
        <v>111217</v>
      </c>
      <c r="O922" s="101">
        <v>-35</v>
      </c>
      <c r="P922" s="101">
        <v>-35</v>
      </c>
    </row>
    <row r="923">
      <c r="K923" s="96" t="s">
        <v>111218</v>
      </c>
      <c r="O923" s="85">
        <f>SUM(O921:O922)</f>
      </c>
      <c r="P923" s="85">
        <f>SUM(P921:P922)</f>
      </c>
    </row>
    <row r="924">
      <c r="A924" s="98" t="s">
        <v>111219</v>
      </c>
      <c r="B924" s="98" t="s">
        <v>111220</v>
      </c>
      <c r="C924" s="100">
        <v>676</v>
      </c>
      <c r="D924" s="98" t="s">
        <v>111221</v>
      </c>
      <c r="E924" s="98" t="s">
        <v>111222</v>
      </c>
      <c r="F924" s="104">
        <v>43952</v>
      </c>
      <c r="G924" s="104">
        <v>45413</v>
      </c>
      <c r="H924" s="104">
        <v>45777</v>
      </c>
      <c r="J924" s="101">
        <v>1035</v>
      </c>
      <c r="K924" s="98" t="s">
        <v>111223</v>
      </c>
      <c r="L924" s="98" t="s">
        <v>111224</v>
      </c>
      <c r="M924" s="98" t="s">
        <v>111225</v>
      </c>
      <c r="N924" s="98" t="s">
        <v>111226</v>
      </c>
      <c r="O924" s="101">
        <v>990</v>
      </c>
      <c r="P924" s="101">
        <v>990</v>
      </c>
      <c r="Q924" s="101">
        <v>1386.8599999999999</v>
      </c>
      <c r="R924" s="101">
        <v>99</v>
      </c>
    </row>
    <row r="925">
      <c r="L925" s="98" t="s">
        <v>111227</v>
      </c>
      <c r="M925" s="98" t="s">
        <v>111228</v>
      </c>
      <c r="N925" s="98" t="s">
        <v>111229</v>
      </c>
      <c r="O925" s="101">
        <v>238.5</v>
      </c>
      <c r="P925" s="101">
        <v>0</v>
      </c>
    </row>
    <row r="926">
      <c r="L926" s="98" t="s">
        <v>111230</v>
      </c>
      <c r="M926" s="98" t="s">
        <v>111231</v>
      </c>
      <c r="N926" s="98" t="s">
        <v>111232</v>
      </c>
      <c r="O926" s="101">
        <v>99</v>
      </c>
      <c r="P926" s="101">
        <v>0</v>
      </c>
    </row>
    <row r="927">
      <c r="L927" s="98" t="s">
        <v>111233</v>
      </c>
      <c r="M927" s="98" t="s">
        <v>111234</v>
      </c>
      <c r="N927" s="98" t="s">
        <v>111235</v>
      </c>
      <c r="O927" s="101">
        <v>25</v>
      </c>
      <c r="P927" s="101">
        <v>0</v>
      </c>
    </row>
    <row r="928">
      <c r="K928" s="96" t="s">
        <v>111236</v>
      </c>
      <c r="O928" s="85">
        <f>SUM(O924:O927)</f>
      </c>
      <c r="P928" s="85">
        <f>SUM(P924:P927)</f>
      </c>
    </row>
    <row r="929">
      <c r="A929" s="98" t="s">
        <v>111237</v>
      </c>
      <c r="B929" s="98" t="s">
        <v>111238</v>
      </c>
      <c r="C929" s="100">
        <v>676</v>
      </c>
      <c r="D929" s="98" t="s">
        <v>111239</v>
      </c>
      <c r="E929" s="98" t="s">
        <v>111240</v>
      </c>
      <c r="F929" s="104">
        <v>45709</v>
      </c>
      <c r="G929" s="104">
        <v>45709</v>
      </c>
      <c r="H929" s="104">
        <v>46162</v>
      </c>
      <c r="J929" s="101">
        <v>898</v>
      </c>
      <c r="K929" s="98" t="s">
        <v>111241</v>
      </c>
      <c r="L929" s="98" t="s">
        <v>111242</v>
      </c>
      <c r="M929" s="98" t="s">
        <v>111243</v>
      </c>
      <c r="N929" s="98" t="s">
        <v>111244</v>
      </c>
      <c r="O929" s="101">
        <v>898</v>
      </c>
      <c r="P929" s="101">
        <v>898</v>
      </c>
      <c r="Q929" s="101">
        <v>0</v>
      </c>
      <c r="R929" s="101">
        <v>997</v>
      </c>
    </row>
    <row r="930">
      <c r="L930" s="98" t="s">
        <v>111245</v>
      </c>
      <c r="M930" s="98" t="s">
        <v>111246</v>
      </c>
      <c r="N930" s="98" t="s">
        <v>111247</v>
      </c>
      <c r="O930" s="101">
        <v>50</v>
      </c>
      <c r="P930" s="101">
        <v>0</v>
      </c>
    </row>
    <row r="931">
      <c r="L931" s="98" t="s">
        <v>111248</v>
      </c>
      <c r="M931" s="98" t="s">
        <v>111249</v>
      </c>
      <c r="N931" s="98" t="s">
        <v>111250</v>
      </c>
      <c r="O931" s="101">
        <v>89.799999999999997</v>
      </c>
      <c r="P931" s="101">
        <v>0</v>
      </c>
    </row>
    <row r="932">
      <c r="K932" s="96" t="s">
        <v>111251</v>
      </c>
      <c r="O932" s="85">
        <f>SUM(O929:O931)</f>
      </c>
      <c r="P932" s="85">
        <f>SUM(P929:P931)</f>
      </c>
    </row>
    <row r="933">
      <c r="A933" s="98" t="s">
        <v>111252</v>
      </c>
      <c r="B933" s="98" t="s">
        <v>111253</v>
      </c>
      <c r="C933" s="100">
        <v>676</v>
      </c>
      <c r="D933" s="98" t="s">
        <v>111254</v>
      </c>
      <c r="E933" s="98" t="s">
        <v>111255</v>
      </c>
      <c r="F933" s="104">
        <v>44862</v>
      </c>
      <c r="G933" s="104">
        <v>45536</v>
      </c>
      <c r="H933" s="104">
        <v>45900</v>
      </c>
      <c r="J933" s="101">
        <v>1070</v>
      </c>
      <c r="K933" s="98" t="s">
        <v>111256</v>
      </c>
      <c r="L933" s="98" t="s">
        <v>111257</v>
      </c>
      <c r="M933" s="98" t="s">
        <v>111258</v>
      </c>
      <c r="N933" s="98" t="s">
        <v>111259</v>
      </c>
      <c r="O933" s="101">
        <v>35</v>
      </c>
      <c r="P933" s="101">
        <v>35</v>
      </c>
      <c r="Q933" s="101">
        <v>0</v>
      </c>
      <c r="R933" s="101">
        <v>1070</v>
      </c>
    </row>
    <row r="934">
      <c r="L934" s="98" t="s">
        <v>111260</v>
      </c>
      <c r="M934" s="98" t="s">
        <v>111261</v>
      </c>
      <c r="N934" s="98" t="s">
        <v>111262</v>
      </c>
      <c r="O934" s="101">
        <v>1040</v>
      </c>
      <c r="P934" s="101">
        <v>1040</v>
      </c>
    </row>
    <row r="935">
      <c r="L935" s="98" t="s">
        <v>111263</v>
      </c>
      <c r="M935" s="98" t="s">
        <v>111264</v>
      </c>
      <c r="N935" s="98" t="s">
        <v>111265</v>
      </c>
      <c r="O935" s="101">
        <v>-33</v>
      </c>
      <c r="P935" s="101">
        <v>-33</v>
      </c>
    </row>
    <row r="936">
      <c r="K936" s="96" t="s">
        <v>111266</v>
      </c>
      <c r="O936" s="85">
        <f>SUM(O933:O935)</f>
      </c>
      <c r="P936" s="85">
        <f>SUM(P933:P935)</f>
      </c>
    </row>
    <row r="937">
      <c r="A937" s="98" t="s">
        <v>111267</v>
      </c>
      <c r="B937" s="98" t="s">
        <v>111268</v>
      </c>
      <c r="C937" s="100">
        <v>676</v>
      </c>
      <c r="D937" s="98" t="s">
        <v>111269</v>
      </c>
      <c r="E937" s="98" t="s">
        <v>111270</v>
      </c>
      <c r="F937" s="104">
        <v>45406</v>
      </c>
      <c r="G937" s="104">
        <v>45406</v>
      </c>
      <c r="H937" s="104">
        <v>45869</v>
      </c>
      <c r="J937" s="101">
        <v>1070</v>
      </c>
      <c r="K937" s="98" t="s">
        <v>111271</v>
      </c>
      <c r="L937" s="98" t="s">
        <v>111272</v>
      </c>
      <c r="M937" s="98" t="s">
        <v>111273</v>
      </c>
      <c r="N937" s="98" t="s">
        <v>111274</v>
      </c>
      <c r="O937" s="101">
        <v>35</v>
      </c>
      <c r="P937" s="101">
        <v>35</v>
      </c>
      <c r="Q937" s="101">
        <v>0</v>
      </c>
      <c r="R937" s="101">
        <v>99</v>
      </c>
    </row>
    <row r="938">
      <c r="L938" s="98" t="s">
        <v>111275</v>
      </c>
      <c r="M938" s="98" t="s">
        <v>111276</v>
      </c>
      <c r="N938" s="98" t="s">
        <v>111277</v>
      </c>
      <c r="O938" s="101">
        <v>995</v>
      </c>
      <c r="P938" s="101">
        <v>995</v>
      </c>
    </row>
    <row r="939">
      <c r="K939" s="96" t="s">
        <v>111278</v>
      </c>
      <c r="O939" s="85">
        <f>SUM(O937:O938)</f>
      </c>
      <c r="P939" s="85">
        <f>SUM(P937:P938)</f>
      </c>
    </row>
    <row r="940">
      <c r="A940" s="98" t="s">
        <v>111279</v>
      </c>
      <c r="B940" s="98" t="s">
        <v>111280</v>
      </c>
      <c r="C940" s="100">
        <v>676</v>
      </c>
      <c r="D940" s="98" t="s">
        <v>111281</v>
      </c>
      <c r="E940" s="98" t="s">
        <v>111282</v>
      </c>
      <c r="F940" s="104">
        <v>45541</v>
      </c>
      <c r="G940" s="104">
        <v>45541</v>
      </c>
      <c r="H940" s="104">
        <v>45930</v>
      </c>
      <c r="J940" s="101">
        <v>933</v>
      </c>
      <c r="K940" s="98" t="s">
        <v>111283</v>
      </c>
      <c r="L940" s="98" t="s">
        <v>111284</v>
      </c>
      <c r="M940" s="98" t="s">
        <v>111285</v>
      </c>
      <c r="N940" s="98" t="s">
        <v>111286</v>
      </c>
      <c r="O940" s="101">
        <v>35</v>
      </c>
      <c r="P940" s="101">
        <v>35</v>
      </c>
      <c r="Q940" s="101">
        <v>0</v>
      </c>
      <c r="R940" s="101">
        <v>933</v>
      </c>
    </row>
    <row r="941">
      <c r="L941" s="98" t="s">
        <v>111287</v>
      </c>
      <c r="M941" s="98" t="s">
        <v>111288</v>
      </c>
      <c r="N941" s="98" t="s">
        <v>111289</v>
      </c>
      <c r="O941" s="101">
        <v>898</v>
      </c>
      <c r="P941" s="101">
        <v>898</v>
      </c>
    </row>
    <row r="942">
      <c r="K942" s="96" t="s">
        <v>111290</v>
      </c>
      <c r="O942" s="85">
        <f>SUM(O940:O941)</f>
      </c>
      <c r="P942" s="85">
        <f>SUM(P940:P941)</f>
      </c>
    </row>
    <row r="943">
      <c r="A943" s="98" t="s">
        <v>111291</v>
      </c>
      <c r="B943" s="98" t="s">
        <v>111292</v>
      </c>
      <c r="C943" s="100">
        <v>676</v>
      </c>
      <c r="D943" s="98" t="s">
        <v>111293</v>
      </c>
      <c r="E943" s="98" t="s">
        <v>111294</v>
      </c>
      <c r="F943" s="104">
        <v>42769</v>
      </c>
      <c r="G943" s="104">
        <v>45505</v>
      </c>
      <c r="H943" s="104">
        <v>45869</v>
      </c>
      <c r="J943" s="101">
        <v>1035</v>
      </c>
      <c r="K943" s="98" t="s">
        <v>111295</v>
      </c>
      <c r="L943" s="98" t="s">
        <v>111296</v>
      </c>
      <c r="M943" s="98" t="s">
        <v>111297</v>
      </c>
      <c r="N943" s="98" t="s">
        <v>111298</v>
      </c>
      <c r="O943" s="101">
        <v>945</v>
      </c>
      <c r="P943" s="101">
        <v>945</v>
      </c>
      <c r="Q943" s="101">
        <v>0</v>
      </c>
      <c r="R943" s="101">
        <v>100</v>
      </c>
    </row>
    <row r="944">
      <c r="K944" s="96" t="s">
        <v>111299</v>
      </c>
      <c r="O944" s="85">
        <f>SUM(O943:O943)</f>
      </c>
      <c r="P944" s="85">
        <f>SUM(P943:P943)</f>
      </c>
    </row>
    <row r="945">
      <c r="A945" s="98" t="s">
        <v>111300</v>
      </c>
      <c r="B945" s="98" t="s">
        <v>111301</v>
      </c>
      <c r="C945" s="100">
        <v>676</v>
      </c>
      <c r="D945" s="98" t="s">
        <v>111302</v>
      </c>
      <c r="E945" s="98" t="s">
        <v>111303</v>
      </c>
      <c r="F945" s="104">
        <v>43616</v>
      </c>
      <c r="G945" s="104">
        <v>45717</v>
      </c>
      <c r="H945" s="104">
        <v>46081</v>
      </c>
      <c r="J945" s="101">
        <v>1035</v>
      </c>
      <c r="K945" s="98" t="s">
        <v>111304</v>
      </c>
      <c r="L945" s="98" t="s">
        <v>111305</v>
      </c>
      <c r="M945" s="98" t="s">
        <v>111306</v>
      </c>
      <c r="N945" s="98" t="s">
        <v>111307</v>
      </c>
      <c r="O945" s="101">
        <v>890</v>
      </c>
      <c r="P945" s="101">
        <v>890</v>
      </c>
      <c r="Q945" s="101">
        <v>0</v>
      </c>
      <c r="R945" s="101">
        <v>805</v>
      </c>
    </row>
    <row r="946">
      <c r="K946" s="96" t="s">
        <v>111308</v>
      </c>
      <c r="O946" s="85">
        <f>SUM(O945:O945)</f>
      </c>
      <c r="P946" s="85">
        <f>SUM(P945:P945)</f>
      </c>
    </row>
    <row r="947">
      <c r="A947" s="98" t="s">
        <v>111309</v>
      </c>
      <c r="B947" s="98" t="s">
        <v>111310</v>
      </c>
      <c r="C947" s="100">
        <v>676</v>
      </c>
      <c r="D947" s="98" t="s">
        <v>111311</v>
      </c>
      <c r="E947" s="98" t="s">
        <v>111312</v>
      </c>
      <c r="F947" s="104">
        <v>45566</v>
      </c>
      <c r="G947" s="104">
        <v>45566</v>
      </c>
      <c r="H947" s="104">
        <v>45930</v>
      </c>
      <c r="J947" s="101">
        <v>933</v>
      </c>
      <c r="K947" s="98" t="s">
        <v>111313</v>
      </c>
      <c r="L947" s="98" t="s">
        <v>111314</v>
      </c>
      <c r="M947" s="98" t="s">
        <v>111315</v>
      </c>
      <c r="N947" s="98" t="s">
        <v>111316</v>
      </c>
      <c r="O947" s="101">
        <v>35</v>
      </c>
      <c r="P947" s="101">
        <v>35</v>
      </c>
      <c r="Q947" s="101">
        <v>0</v>
      </c>
      <c r="R947" s="101">
        <v>933</v>
      </c>
    </row>
    <row r="948">
      <c r="L948" s="98" t="s">
        <v>111317</v>
      </c>
      <c r="M948" s="98" t="s">
        <v>111318</v>
      </c>
      <c r="N948" s="98" t="s">
        <v>111319</v>
      </c>
      <c r="O948" s="101">
        <v>898</v>
      </c>
      <c r="P948" s="101">
        <v>898</v>
      </c>
    </row>
    <row r="949">
      <c r="K949" s="96" t="s">
        <v>111320</v>
      </c>
      <c r="O949" s="85">
        <f>SUM(O947:O948)</f>
      </c>
      <c r="P949" s="85">
        <f>SUM(P947:P948)</f>
      </c>
    </row>
    <row r="950">
      <c r="A950" s="98" t="s">
        <v>111321</v>
      </c>
      <c r="B950" s="98" t="s">
        <v>111322</v>
      </c>
      <c r="C950" s="100">
        <v>676</v>
      </c>
      <c r="D950" s="98" t="s">
        <v>111323</v>
      </c>
      <c r="E950" s="98" t="s">
        <v>111324</v>
      </c>
      <c r="F950" s="104">
        <v>41330</v>
      </c>
      <c r="G950" s="104">
        <v>45505</v>
      </c>
      <c r="H950" s="104">
        <v>45869</v>
      </c>
      <c r="J950" s="101">
        <v>1035</v>
      </c>
      <c r="K950" s="98" t="s">
        <v>111325</v>
      </c>
      <c r="L950" s="98" t="s">
        <v>111326</v>
      </c>
      <c r="M950" s="98" t="s">
        <v>111327</v>
      </c>
      <c r="N950" s="98" t="s">
        <v>111328</v>
      </c>
      <c r="O950" s="101">
        <v>935</v>
      </c>
      <c r="P950" s="101">
        <v>935</v>
      </c>
      <c r="Q950" s="101">
        <v>0</v>
      </c>
      <c r="R950" s="101">
        <v>300</v>
      </c>
    </row>
    <row r="951">
      <c r="K951" s="96" t="s">
        <v>111329</v>
      </c>
      <c r="O951" s="85">
        <f>SUM(O950:O950)</f>
      </c>
      <c r="P951" s="85">
        <f>SUM(P950:P950)</f>
      </c>
    </row>
    <row r="952">
      <c r="A952" s="98" t="s">
        <v>111330</v>
      </c>
      <c r="B952" s="98" t="s">
        <v>111331</v>
      </c>
      <c r="C952" s="100">
        <v>676</v>
      </c>
      <c r="D952" s="98" t="s">
        <v>111332</v>
      </c>
      <c r="E952" s="98" t="s">
        <v>111333</v>
      </c>
      <c r="F952" s="104">
        <v>44866</v>
      </c>
      <c r="G952" s="104">
        <v>45566</v>
      </c>
      <c r="H952" s="104">
        <v>45930</v>
      </c>
      <c r="J952" s="101">
        <v>1070</v>
      </c>
      <c r="K952" s="98" t="s">
        <v>111334</v>
      </c>
      <c r="L952" s="98" t="s">
        <v>111335</v>
      </c>
      <c r="M952" s="98" t="s">
        <v>111336</v>
      </c>
      <c r="N952" s="98" t="s">
        <v>111337</v>
      </c>
      <c r="O952" s="101">
        <v>35</v>
      </c>
      <c r="P952" s="101">
        <v>35</v>
      </c>
      <c r="Q952" s="101">
        <v>0</v>
      </c>
      <c r="R952" s="101">
        <v>1070</v>
      </c>
    </row>
    <row r="953">
      <c r="L953" s="98" t="s">
        <v>111338</v>
      </c>
      <c r="M953" s="98" t="s">
        <v>111339</v>
      </c>
      <c r="N953" s="98" t="s">
        <v>111340</v>
      </c>
      <c r="O953" s="101">
        <v>1035</v>
      </c>
      <c r="P953" s="101">
        <v>1035</v>
      </c>
    </row>
    <row r="954">
      <c r="K954" s="96" t="s">
        <v>111341</v>
      </c>
      <c r="O954" s="85">
        <f>SUM(O952:O953)</f>
      </c>
      <c r="P954" s="85">
        <f>SUM(P952:P953)</f>
      </c>
    </row>
    <row r="955">
      <c r="A955" s="98" t="s">
        <v>111342</v>
      </c>
      <c r="B955" s="98" t="s">
        <v>111343</v>
      </c>
      <c r="C955" s="100">
        <v>676</v>
      </c>
      <c r="D955" s="98" t="s">
        <v>111344</v>
      </c>
      <c r="E955" s="98" t="s">
        <v>111345</v>
      </c>
      <c r="F955" s="104">
        <v>45621</v>
      </c>
      <c r="G955" s="104">
        <v>45621</v>
      </c>
      <c r="H955" s="104">
        <v>45991</v>
      </c>
      <c r="J955" s="101">
        <v>898</v>
      </c>
      <c r="K955" s="98" t="s">
        <v>111346</v>
      </c>
      <c r="L955" s="98" t="s">
        <v>111347</v>
      </c>
      <c r="M955" s="98" t="s">
        <v>111348</v>
      </c>
      <c r="N955" s="98" t="s">
        <v>111349</v>
      </c>
      <c r="O955" s="101">
        <v>898</v>
      </c>
      <c r="P955" s="101">
        <v>898</v>
      </c>
      <c r="Q955" s="101">
        <v>0</v>
      </c>
      <c r="R955" s="101">
        <v>1298</v>
      </c>
    </row>
    <row r="956">
      <c r="L956" s="98" t="s">
        <v>111350</v>
      </c>
      <c r="M956" s="98" t="s">
        <v>111351</v>
      </c>
      <c r="N956" s="98" t="s">
        <v>111352</v>
      </c>
      <c r="O956" s="101">
        <v>25</v>
      </c>
      <c r="P956" s="101">
        <v>0</v>
      </c>
    </row>
    <row r="957">
      <c r="K957" s="96" t="s">
        <v>111353</v>
      </c>
      <c r="O957" s="85">
        <f>SUM(O955:O956)</f>
      </c>
      <c r="P957" s="85">
        <f>SUM(P955:P956)</f>
      </c>
    </row>
    <row r="958">
      <c r="A958" s="98" t="s">
        <v>111354</v>
      </c>
      <c r="B958" s="98" t="s">
        <v>111355</v>
      </c>
      <c r="C958" s="100">
        <v>676</v>
      </c>
      <c r="D958" s="98" t="s">
        <v>111356</v>
      </c>
      <c r="E958" s="98" t="s">
        <v>111357</v>
      </c>
      <c r="F958" s="104">
        <v>45465</v>
      </c>
      <c r="G958" s="104">
        <v>45465</v>
      </c>
      <c r="H958" s="104">
        <v>45930</v>
      </c>
      <c r="J958" s="101">
        <v>1035</v>
      </c>
      <c r="K958" s="98" t="s">
        <v>111358</v>
      </c>
      <c r="L958" s="98" t="s">
        <v>111359</v>
      </c>
      <c r="M958" s="98" t="s">
        <v>111360</v>
      </c>
      <c r="N958" s="98" t="s">
        <v>111361</v>
      </c>
      <c r="O958" s="101">
        <v>995</v>
      </c>
      <c r="P958" s="101">
        <v>995</v>
      </c>
      <c r="Q958" s="101">
        <v>2591.1100000000001</v>
      </c>
      <c r="R958" s="101">
        <v>995</v>
      </c>
    </row>
    <row r="959">
      <c r="L959" s="98" t="s">
        <v>111362</v>
      </c>
      <c r="M959" s="98" t="s">
        <v>111363</v>
      </c>
      <c r="N959" s="98" t="s">
        <v>111364</v>
      </c>
      <c r="O959" s="101">
        <v>99.5</v>
      </c>
      <c r="P959" s="101">
        <v>0</v>
      </c>
    </row>
    <row r="960">
      <c r="K960" s="96" t="s">
        <v>111365</v>
      </c>
      <c r="O960" s="85">
        <f>SUM(O958:O959)</f>
      </c>
      <c r="P960" s="85">
        <f>SUM(P958:P959)</f>
      </c>
    </row>
    <row r="961">
      <c r="A961" s="98" t="s">
        <v>111366</v>
      </c>
      <c r="B961" s="98" t="s">
        <v>111367</v>
      </c>
      <c r="C961" s="100">
        <v>676</v>
      </c>
      <c r="D961" s="98" t="s">
        <v>111368</v>
      </c>
      <c r="E961" s="98" t="s">
        <v>111369</v>
      </c>
      <c r="F961" s="104">
        <v>41870</v>
      </c>
      <c r="G961" s="104">
        <v>45748</v>
      </c>
      <c r="H961" s="104">
        <v>46112</v>
      </c>
      <c r="J961" s="101">
        <v>1035</v>
      </c>
      <c r="K961" s="98" t="s">
        <v>111370</v>
      </c>
      <c r="L961" s="98" t="s">
        <v>111371</v>
      </c>
      <c r="M961" s="98" t="s">
        <v>111372</v>
      </c>
      <c r="N961" s="98" t="s">
        <v>111373</v>
      </c>
      <c r="O961" s="101">
        <v>900</v>
      </c>
      <c r="P961" s="101">
        <v>900</v>
      </c>
      <c r="Q961" s="101">
        <v>0</v>
      </c>
      <c r="R961" s="101">
        <v>275</v>
      </c>
    </row>
    <row r="962">
      <c r="K962" s="96" t="s">
        <v>111374</v>
      </c>
      <c r="O962" s="85">
        <f>SUM(O961:O961)</f>
      </c>
      <c r="P962" s="85">
        <f>SUM(P961:P961)</f>
      </c>
    </row>
    <row r="963">
      <c r="A963" s="98" t="s">
        <v>111375</v>
      </c>
      <c r="B963" s="98" t="s">
        <v>111376</v>
      </c>
      <c r="C963" s="100">
        <v>676</v>
      </c>
      <c r="D963" s="98" t="s">
        <v>111377</v>
      </c>
      <c r="E963" s="98" t="s">
        <v>111378</v>
      </c>
      <c r="F963" s="104">
        <v>45689</v>
      </c>
      <c r="G963" s="104">
        <v>45689</v>
      </c>
      <c r="H963" s="104">
        <v>45869</v>
      </c>
      <c r="J963" s="101">
        <v>898</v>
      </c>
      <c r="K963" s="98" t="s">
        <v>111379</v>
      </c>
      <c r="L963" s="98" t="s">
        <v>111380</v>
      </c>
      <c r="M963" s="98" t="s">
        <v>111381</v>
      </c>
      <c r="N963" s="98" t="s">
        <v>111382</v>
      </c>
      <c r="O963" s="101">
        <v>948</v>
      </c>
      <c r="P963" s="101">
        <v>948</v>
      </c>
      <c r="Q963" s="101">
        <v>0</v>
      </c>
      <c r="R963" s="101">
        <v>99</v>
      </c>
    </row>
    <row r="964">
      <c r="L964" s="98" t="s">
        <v>111383</v>
      </c>
      <c r="M964" s="98" t="s">
        <v>111384</v>
      </c>
      <c r="N964" s="98" t="s">
        <v>111385</v>
      </c>
      <c r="O964" s="101">
        <v>-29</v>
      </c>
      <c r="P964" s="101">
        <v>-29</v>
      </c>
    </row>
    <row r="965">
      <c r="K965" s="96" t="s">
        <v>111386</v>
      </c>
      <c r="O965" s="85">
        <f>SUM(O963:O964)</f>
      </c>
      <c r="P965" s="85">
        <f>SUM(P963:P964)</f>
      </c>
    </row>
    <row r="966">
      <c r="A966" s="98" t="s">
        <v>111387</v>
      </c>
      <c r="B966" s="98" t="s">
        <v>111388</v>
      </c>
      <c r="C966" s="100">
        <v>676</v>
      </c>
      <c r="D966" s="98" t="s">
        <v>111389</v>
      </c>
      <c r="E966" s="98" t="s">
        <v>111390</v>
      </c>
      <c r="F966" s="104">
        <v>45413</v>
      </c>
      <c r="G966" s="104">
        <v>45413</v>
      </c>
      <c r="H966" s="104">
        <v>45777</v>
      </c>
      <c r="J966" s="101">
        <v>1035</v>
      </c>
      <c r="K966" s="98" t="s">
        <v>111391</v>
      </c>
      <c r="L966" s="98" t="s">
        <v>111392</v>
      </c>
      <c r="M966" s="98" t="s">
        <v>111393</v>
      </c>
      <c r="N966" s="98" t="s">
        <v>111394</v>
      </c>
      <c r="O966" s="101">
        <v>995</v>
      </c>
      <c r="P966" s="101">
        <v>995</v>
      </c>
      <c r="Q966" s="101">
        <v>0</v>
      </c>
      <c r="R966" s="101">
        <v>99</v>
      </c>
    </row>
    <row r="967">
      <c r="K967" s="96" t="s">
        <v>111395</v>
      </c>
      <c r="O967" s="85">
        <f>SUM(O966:O966)</f>
      </c>
      <c r="P967" s="85">
        <f>SUM(P966:P966)</f>
      </c>
    </row>
    <row r="968">
      <c r="A968" s="98" t="s">
        <v>111396</v>
      </c>
      <c r="B968" s="98" t="s">
        <v>111397</v>
      </c>
      <c r="C968" s="100">
        <v>676</v>
      </c>
      <c r="D968" s="98" t="s">
        <v>111398</v>
      </c>
      <c r="E968" s="98" t="s">
        <v>111399</v>
      </c>
      <c r="J968" s="101">
        <v>898</v>
      </c>
      <c r="K968" s="98" t="s">
        <v>111400</v>
      </c>
      <c r="L968" s="98" t="s">
        <v>111400</v>
      </c>
      <c r="O968" s="101">
        <v>0</v>
      </c>
      <c r="P968" s="101">
        <v>0</v>
      </c>
    </row>
    <row r="969">
      <c r="K969" s="96" t="s">
        <v>111401</v>
      </c>
      <c r="O969" s="85">
        <f>SUM(O968:O968)</f>
      </c>
      <c r="P969" s="85">
        <f>SUM(P968:P968)</f>
      </c>
    </row>
    <row r="970">
      <c r="A970" s="98" t="s">
        <v>111402</v>
      </c>
      <c r="B970" s="98" t="s">
        <v>111403</v>
      </c>
      <c r="C970" s="100">
        <v>676</v>
      </c>
      <c r="D970" s="98" t="s">
        <v>111404</v>
      </c>
      <c r="E970" s="98" t="s">
        <v>111405</v>
      </c>
      <c r="F970" s="104">
        <v>43813</v>
      </c>
      <c r="G970" s="104">
        <v>45689</v>
      </c>
      <c r="H970" s="104">
        <v>46053</v>
      </c>
      <c r="J970" s="101">
        <v>1035</v>
      </c>
      <c r="K970" s="98" t="s">
        <v>111406</v>
      </c>
      <c r="L970" s="98" t="s">
        <v>111407</v>
      </c>
      <c r="M970" s="98" t="s">
        <v>111408</v>
      </c>
      <c r="N970" s="98" t="s">
        <v>111409</v>
      </c>
      <c r="O970" s="101">
        <v>900</v>
      </c>
      <c r="P970" s="101">
        <v>900</v>
      </c>
      <c r="Q970" s="101">
        <v>0</v>
      </c>
      <c r="R970" s="101">
        <v>99</v>
      </c>
    </row>
    <row r="971">
      <c r="K971" s="96" t="s">
        <v>111410</v>
      </c>
      <c r="O971" s="85">
        <f>SUM(O970:O970)</f>
      </c>
      <c r="P971" s="85">
        <f>SUM(P970:P970)</f>
      </c>
    </row>
    <row r="972">
      <c r="A972" s="98" t="s">
        <v>111411</v>
      </c>
      <c r="B972" s="98" t="s">
        <v>111412</v>
      </c>
      <c r="C972" s="100">
        <v>676</v>
      </c>
      <c r="D972" s="98" t="s">
        <v>111413</v>
      </c>
      <c r="E972" s="98" t="s">
        <v>111414</v>
      </c>
      <c r="F972" s="104">
        <v>43613</v>
      </c>
      <c r="G972" s="104">
        <v>45444</v>
      </c>
      <c r="H972" s="104">
        <v>45808</v>
      </c>
      <c r="J972" s="101">
        <v>1075</v>
      </c>
      <c r="K972" s="98" t="s">
        <v>111415</v>
      </c>
      <c r="L972" s="98" t="s">
        <v>111416</v>
      </c>
      <c r="M972" s="98" t="s">
        <v>111417</v>
      </c>
      <c r="N972" s="98" t="s">
        <v>111418</v>
      </c>
      <c r="O972" s="101">
        <v>40</v>
      </c>
      <c r="P972" s="101">
        <v>40</v>
      </c>
      <c r="Q972" s="101">
        <v>21.359999999999999</v>
      </c>
      <c r="R972" s="101">
        <v>845</v>
      </c>
    </row>
    <row r="973">
      <c r="L973" s="98" t="s">
        <v>111419</v>
      </c>
      <c r="M973" s="98" t="s">
        <v>111420</v>
      </c>
      <c r="N973" s="98" t="s">
        <v>111421</v>
      </c>
      <c r="O973" s="101">
        <v>965</v>
      </c>
      <c r="P973" s="101">
        <v>965</v>
      </c>
    </row>
    <row r="974">
      <c r="L974" s="98" t="s">
        <v>111422</v>
      </c>
      <c r="M974" s="98" t="s">
        <v>111423</v>
      </c>
      <c r="N974" s="98" t="s">
        <v>111424</v>
      </c>
      <c r="O974" s="101">
        <v>25</v>
      </c>
      <c r="P974" s="101">
        <v>0</v>
      </c>
    </row>
    <row r="975">
      <c r="K975" s="96" t="s">
        <v>111425</v>
      </c>
      <c r="O975" s="85">
        <f>SUM(O972:O974)</f>
      </c>
      <c r="P975" s="85">
        <f>SUM(P972:P974)</f>
      </c>
    </row>
    <row r="976">
      <c r="A976" s="98" t="s">
        <v>111426</v>
      </c>
      <c r="B976" s="98" t="s">
        <v>111427</v>
      </c>
      <c r="C976" s="100">
        <v>676</v>
      </c>
      <c r="D976" s="98" t="s">
        <v>111428</v>
      </c>
      <c r="E976" s="98" t="s">
        <v>111429</v>
      </c>
      <c r="F976" s="104">
        <v>45597</v>
      </c>
      <c r="G976" s="104">
        <v>45597</v>
      </c>
      <c r="H976" s="104">
        <v>45961</v>
      </c>
      <c r="J976" s="101">
        <v>898</v>
      </c>
      <c r="K976" s="98" t="s">
        <v>111430</v>
      </c>
      <c r="L976" s="98" t="s">
        <v>111431</v>
      </c>
      <c r="M976" s="98" t="s">
        <v>111432</v>
      </c>
      <c r="N976" s="98" t="s">
        <v>111433</v>
      </c>
      <c r="O976" s="101">
        <v>898</v>
      </c>
      <c r="P976" s="101">
        <v>898</v>
      </c>
      <c r="Q976" s="101">
        <v>0</v>
      </c>
      <c r="R976" s="101">
        <v>250</v>
      </c>
    </row>
    <row r="977">
      <c r="K977" s="96" t="s">
        <v>111434</v>
      </c>
      <c r="O977" s="85">
        <f>SUM(O976:O976)</f>
      </c>
      <c r="P977" s="85">
        <f>SUM(P976:P976)</f>
      </c>
    </row>
    <row r="978">
      <c r="A978" s="98" t="s">
        <v>111435</v>
      </c>
      <c r="B978" s="98" t="s">
        <v>111436</v>
      </c>
      <c r="C978" s="100">
        <v>676</v>
      </c>
      <c r="D978" s="98" t="s">
        <v>111437</v>
      </c>
      <c r="E978" s="98" t="s">
        <v>111438</v>
      </c>
      <c r="F978" s="104">
        <v>44620</v>
      </c>
      <c r="G978" s="104">
        <v>45717</v>
      </c>
      <c r="H978" s="104">
        <v>46081</v>
      </c>
      <c r="J978" s="101">
        <v>1035</v>
      </c>
      <c r="K978" s="98" t="s">
        <v>111439</v>
      </c>
      <c r="L978" s="98" t="s">
        <v>111440</v>
      </c>
      <c r="M978" s="98" t="s">
        <v>111441</v>
      </c>
      <c r="N978" s="98" t="s">
        <v>111442</v>
      </c>
      <c r="O978" s="101">
        <v>890</v>
      </c>
      <c r="P978" s="101">
        <v>890</v>
      </c>
      <c r="Q978" s="101">
        <v>0</v>
      </c>
      <c r="R978" s="101">
        <v>915</v>
      </c>
    </row>
    <row r="979">
      <c r="K979" s="96" t="s">
        <v>111443</v>
      </c>
      <c r="O979" s="85">
        <f>SUM(O978:O978)</f>
      </c>
      <c r="P979" s="85">
        <f>SUM(P978:P978)</f>
      </c>
    </row>
    <row r="980">
      <c r="A980" s="98" t="s">
        <v>111444</v>
      </c>
      <c r="B980" s="98" t="s">
        <v>111445</v>
      </c>
      <c r="C980" s="100">
        <v>676</v>
      </c>
      <c r="D980" s="98" t="s">
        <v>111446</v>
      </c>
      <c r="E980" s="98" t="s">
        <v>111447</v>
      </c>
      <c r="F980" s="104">
        <v>45735</v>
      </c>
      <c r="G980" s="104">
        <v>45735</v>
      </c>
      <c r="H980" s="104">
        <v>46099</v>
      </c>
      <c r="J980" s="101">
        <v>898</v>
      </c>
      <c r="K980" s="98" t="s">
        <v>111448</v>
      </c>
      <c r="L980" s="98" t="s">
        <v>111449</v>
      </c>
      <c r="M980" s="98" t="s">
        <v>111450</v>
      </c>
      <c r="N980" s="98" t="s">
        <v>111451</v>
      </c>
      <c r="O980" s="101">
        <v>898</v>
      </c>
      <c r="P980" s="101">
        <v>898</v>
      </c>
      <c r="Q980" s="101">
        <v>0</v>
      </c>
      <c r="R980" s="101">
        <v>99</v>
      </c>
    </row>
    <row r="981">
      <c r="K981" s="96" t="s">
        <v>111452</v>
      </c>
      <c r="O981" s="85">
        <f>SUM(O980:O980)</f>
      </c>
      <c r="P981" s="85">
        <f>SUM(P980:P980)</f>
      </c>
    </row>
    <row r="982">
      <c r="A982" s="98" t="s">
        <v>111453</v>
      </c>
      <c r="B982" s="98" t="s">
        <v>111454</v>
      </c>
      <c r="C982" s="100">
        <v>676</v>
      </c>
      <c r="D982" s="98" t="s">
        <v>111455</v>
      </c>
      <c r="E982" s="98" t="s">
        <v>111456</v>
      </c>
      <c r="F982" s="104">
        <v>44207</v>
      </c>
      <c r="G982" s="104">
        <v>45748</v>
      </c>
      <c r="H982" s="104">
        <v>45770</v>
      </c>
      <c r="I982" s="104">
        <v>45770</v>
      </c>
      <c r="J982" s="101">
        <v>938</v>
      </c>
      <c r="K982" s="98" t="s">
        <v>111457</v>
      </c>
      <c r="L982" s="98" t="s">
        <v>111458</v>
      </c>
      <c r="M982" s="98" t="s">
        <v>111459</v>
      </c>
      <c r="N982" s="98" t="s">
        <v>111460</v>
      </c>
      <c r="O982" s="101">
        <v>30.670000000000002</v>
      </c>
      <c r="P982" s="101">
        <v>40</v>
      </c>
      <c r="Q982" s="101">
        <v>0</v>
      </c>
      <c r="R982" s="101">
        <v>850</v>
      </c>
    </row>
    <row r="983">
      <c r="L983" s="98" t="s">
        <v>111461</v>
      </c>
      <c r="M983" s="98" t="s">
        <v>111462</v>
      </c>
      <c r="N983" s="98" t="s">
        <v>111463</v>
      </c>
      <c r="O983" s="101">
        <v>820.33000000000004</v>
      </c>
      <c r="P983" s="101">
        <v>1070</v>
      </c>
    </row>
    <row r="984">
      <c r="L984" s="98" t="s">
        <v>111464</v>
      </c>
      <c r="M984" s="98" t="s">
        <v>111465</v>
      </c>
      <c r="N984" s="98" t="s">
        <v>111466</v>
      </c>
      <c r="O984" s="101">
        <v>238.5</v>
      </c>
      <c r="P984" s="101">
        <v>0</v>
      </c>
    </row>
    <row r="985">
      <c r="L985" s="98" t="s">
        <v>111467</v>
      </c>
      <c r="M985" s="98" t="s">
        <v>111468</v>
      </c>
      <c r="N985" s="98" t="s">
        <v>111469</v>
      </c>
      <c r="O985" s="101">
        <v>85.099999999999994</v>
      </c>
      <c r="P985" s="101">
        <v>0</v>
      </c>
    </row>
    <row r="986">
      <c r="L986" s="98" t="s">
        <v>111470</v>
      </c>
      <c r="M986" s="98" t="s">
        <v>111471</v>
      </c>
      <c r="N986" s="98" t="s">
        <v>111472</v>
      </c>
      <c r="O986" s="101">
        <v>153.33000000000001</v>
      </c>
      <c r="P986" s="101">
        <v>200</v>
      </c>
    </row>
    <row r="987">
      <c r="L987" s="98" t="s">
        <v>111473</v>
      </c>
      <c r="M987" s="98" t="s">
        <v>111474</v>
      </c>
      <c r="N987" s="98" t="s">
        <v>111475</v>
      </c>
      <c r="O987" s="101">
        <v>25</v>
      </c>
      <c r="P987" s="101">
        <v>0</v>
      </c>
    </row>
    <row r="988">
      <c r="K988" s="96" t="s">
        <v>111476</v>
      </c>
      <c r="O988" s="85">
        <f>SUM(O982:O987)</f>
      </c>
      <c r="P988" s="85">
        <f>SUM(P982:P987)</f>
      </c>
    </row>
    <row r="989">
      <c r="A989" s="98" t="s">
        <v>111477</v>
      </c>
      <c r="B989" s="98" t="s">
        <v>111478</v>
      </c>
      <c r="C989" s="100">
        <v>676</v>
      </c>
      <c r="D989" s="98" t="s">
        <v>111479</v>
      </c>
      <c r="E989" s="98" t="s">
        <v>111480</v>
      </c>
      <c r="F989" s="104">
        <v>45731</v>
      </c>
      <c r="G989" s="104">
        <v>45731</v>
      </c>
      <c r="H989" s="104">
        <v>46095</v>
      </c>
      <c r="J989" s="101">
        <v>938</v>
      </c>
      <c r="K989" s="98" t="s">
        <v>111481</v>
      </c>
      <c r="L989" s="98" t="s">
        <v>111482</v>
      </c>
      <c r="M989" s="98" t="s">
        <v>111483</v>
      </c>
      <c r="N989" s="98" t="s">
        <v>111484</v>
      </c>
      <c r="O989" s="101">
        <v>40</v>
      </c>
      <c r="P989" s="101">
        <v>40</v>
      </c>
      <c r="Q989" s="101">
        <v>0</v>
      </c>
      <c r="R989" s="101">
        <v>99</v>
      </c>
    </row>
    <row r="990">
      <c r="L990" s="98" t="s">
        <v>111485</v>
      </c>
      <c r="M990" s="98" t="s">
        <v>111486</v>
      </c>
      <c r="N990" s="98" t="s">
        <v>111487</v>
      </c>
      <c r="O990" s="101">
        <v>898</v>
      </c>
      <c r="P990" s="101">
        <v>898</v>
      </c>
    </row>
    <row r="991">
      <c r="L991" s="98" t="s">
        <v>111488</v>
      </c>
      <c r="M991" s="98" t="s">
        <v>111489</v>
      </c>
      <c r="N991" s="98" t="s">
        <v>111490</v>
      </c>
      <c r="O991" s="101">
        <v>-938</v>
      </c>
      <c r="P991" s="101">
        <v>0</v>
      </c>
    </row>
    <row r="992">
      <c r="K992" s="96" t="s">
        <v>111491</v>
      </c>
      <c r="O992" s="85">
        <f>SUM(O989:O991)</f>
      </c>
      <c r="P992" s="85">
        <f>SUM(P989:P991)</f>
      </c>
    </row>
    <row r="993">
      <c r="A993" s="98" t="s">
        <v>111492</v>
      </c>
      <c r="B993" s="98" t="s">
        <v>111493</v>
      </c>
      <c r="C993" s="100">
        <v>676</v>
      </c>
      <c r="D993" s="98" t="s">
        <v>111494</v>
      </c>
      <c r="E993" s="98" t="s">
        <v>111495</v>
      </c>
      <c r="F993" s="104">
        <v>44886</v>
      </c>
      <c r="G993" s="104">
        <v>45627</v>
      </c>
      <c r="H993" s="104">
        <v>45991</v>
      </c>
      <c r="J993" s="101">
        <v>1035</v>
      </c>
      <c r="K993" s="98" t="s">
        <v>111496</v>
      </c>
      <c r="L993" s="98" t="s">
        <v>111497</v>
      </c>
      <c r="M993" s="98" t="s">
        <v>111498</v>
      </c>
      <c r="N993" s="98" t="s">
        <v>111499</v>
      </c>
      <c r="O993" s="101">
        <v>1035</v>
      </c>
      <c r="P993" s="101">
        <v>1035</v>
      </c>
      <c r="Q993" s="101">
        <v>0</v>
      </c>
      <c r="R993" s="101">
        <v>1435</v>
      </c>
    </row>
    <row r="994">
      <c r="K994" s="96" t="s">
        <v>111500</v>
      </c>
      <c r="O994" s="85">
        <f>SUM(O993:O993)</f>
      </c>
      <c r="P994" s="85">
        <f>SUM(P993:P993)</f>
      </c>
    </row>
    <row r="995">
      <c r="A995" s="98" t="s">
        <v>111501</v>
      </c>
      <c r="B995" s="98" t="s">
        <v>111502</v>
      </c>
      <c r="C995" s="100">
        <v>676</v>
      </c>
      <c r="D995" s="98" t="s">
        <v>111503</v>
      </c>
      <c r="E995" s="98" t="s">
        <v>111504</v>
      </c>
      <c r="J995" s="101">
        <v>938</v>
      </c>
      <c r="K995" s="98" t="s">
        <v>111505</v>
      </c>
      <c r="L995" s="98" t="s">
        <v>111505</v>
      </c>
      <c r="O995" s="101">
        <v>0</v>
      </c>
      <c r="P995" s="101">
        <v>0</v>
      </c>
      <c r="R995" s="101">
        <v>0</v>
      </c>
    </row>
    <row r="996">
      <c r="K996" s="96" t="s">
        <v>111506</v>
      </c>
      <c r="O996" s="85">
        <f>SUM(O995:O995)</f>
      </c>
      <c r="P996" s="85">
        <f>SUM(P995:P995)</f>
      </c>
    </row>
    <row r="997">
      <c r="A997" s="98" t="s">
        <v>111507</v>
      </c>
      <c r="B997" s="98" t="s">
        <v>111508</v>
      </c>
      <c r="C997" s="100">
        <v>676</v>
      </c>
      <c r="D997" s="98" t="s">
        <v>111509</v>
      </c>
      <c r="E997" s="98" t="s">
        <v>111510</v>
      </c>
      <c r="F997" s="104">
        <v>37624</v>
      </c>
      <c r="G997" s="104">
        <v>45474</v>
      </c>
      <c r="H997" s="104">
        <v>45838</v>
      </c>
      <c r="J997" s="101">
        <v>1035</v>
      </c>
      <c r="K997" s="98" t="s">
        <v>111511</v>
      </c>
      <c r="L997" s="98" t="s">
        <v>111512</v>
      </c>
      <c r="M997" s="98" t="s">
        <v>111513</v>
      </c>
      <c r="N997" s="98" t="s">
        <v>111514</v>
      </c>
      <c r="O997" s="101">
        <v>895</v>
      </c>
      <c r="P997" s="101">
        <v>895</v>
      </c>
      <c r="Q997" s="101">
        <v>0</v>
      </c>
      <c r="R997" s="101">
        <v>0</v>
      </c>
    </row>
    <row r="998">
      <c r="K998" s="96" t="s">
        <v>111515</v>
      </c>
      <c r="O998" s="85">
        <f>SUM(O997:O997)</f>
      </c>
      <c r="P998" s="85">
        <f>SUM(P997:P997)</f>
      </c>
    </row>
    <row r="999">
      <c r="A999" s="98" t="s">
        <v>111516</v>
      </c>
      <c r="B999" s="98" t="s">
        <v>111517</v>
      </c>
      <c r="C999" s="100">
        <v>1036</v>
      </c>
      <c r="D999" s="98" t="s">
        <v>111518</v>
      </c>
      <c r="E999" s="98" t="s">
        <v>111519</v>
      </c>
      <c r="J999" s="101">
        <v>1375</v>
      </c>
      <c r="K999" s="98" t="s">
        <v>111520</v>
      </c>
      <c r="L999" s="98" t="s">
        <v>111520</v>
      </c>
      <c r="O999" s="101">
        <v>0</v>
      </c>
      <c r="P999" s="101">
        <v>0</v>
      </c>
      <c r="R999" s="101">
        <v>0</v>
      </c>
    </row>
    <row r="1000">
      <c r="K1000" s="96" t="s">
        <v>111521</v>
      </c>
      <c r="O1000" s="85">
        <f>SUM(O999:O999)</f>
      </c>
      <c r="P1000" s="85">
        <f>SUM(P999:P999)</f>
      </c>
    </row>
    <row r="1001">
      <c r="A1001" s="98" t="s">
        <v>111522</v>
      </c>
      <c r="B1001" s="98" t="s">
        <v>111523</v>
      </c>
      <c r="C1001" s="100">
        <v>1036</v>
      </c>
      <c r="D1001" s="98" t="s">
        <v>111524</v>
      </c>
      <c r="E1001" s="98" t="s">
        <v>111525</v>
      </c>
      <c r="F1001" s="104">
        <v>44972</v>
      </c>
      <c r="G1001" s="104">
        <v>45717</v>
      </c>
      <c r="H1001" s="104">
        <v>46081</v>
      </c>
      <c r="J1001" s="101">
        <v>1375</v>
      </c>
      <c r="K1001" s="98" t="s">
        <v>111526</v>
      </c>
      <c r="L1001" s="98" t="s">
        <v>111527</v>
      </c>
      <c r="M1001" s="98" t="s">
        <v>111528</v>
      </c>
      <c r="N1001" s="98" t="s">
        <v>111529</v>
      </c>
      <c r="O1001" s="101">
        <v>35</v>
      </c>
      <c r="P1001" s="101">
        <v>35</v>
      </c>
      <c r="Q1001" s="101">
        <v>0</v>
      </c>
      <c r="R1001" s="101">
        <v>99</v>
      </c>
    </row>
    <row r="1002">
      <c r="L1002" s="98" t="s">
        <v>111530</v>
      </c>
      <c r="M1002" s="98" t="s">
        <v>111531</v>
      </c>
      <c r="N1002" s="98" t="s">
        <v>111532</v>
      </c>
      <c r="O1002" s="101">
        <v>1300</v>
      </c>
      <c r="P1002" s="101">
        <v>1300</v>
      </c>
    </row>
    <row r="1003">
      <c r="L1003" s="98" t="s">
        <v>111533</v>
      </c>
      <c r="M1003" s="98" t="s">
        <v>111534</v>
      </c>
      <c r="N1003" s="98" t="s">
        <v>111535</v>
      </c>
      <c r="O1003" s="101">
        <v>25</v>
      </c>
      <c r="P1003" s="101">
        <v>0</v>
      </c>
    </row>
    <row r="1004">
      <c r="K1004" s="96" t="s">
        <v>111536</v>
      </c>
      <c r="O1004" s="85">
        <f>SUM(O1001:O1003)</f>
      </c>
      <c r="P1004" s="85">
        <f>SUM(P1001:P1003)</f>
      </c>
    </row>
    <row r="1005">
      <c r="A1005" s="98" t="s">
        <v>111537</v>
      </c>
      <c r="B1005" s="98" t="s">
        <v>111538</v>
      </c>
      <c r="C1005" s="100">
        <v>1036</v>
      </c>
      <c r="D1005" s="98" t="s">
        <v>111539</v>
      </c>
      <c r="E1005" s="98" t="s">
        <v>111540</v>
      </c>
      <c r="F1005" s="104">
        <v>45142</v>
      </c>
      <c r="G1005" s="104">
        <v>45170</v>
      </c>
      <c r="J1005" s="101">
        <v>1455</v>
      </c>
      <c r="K1005" s="98" t="s">
        <v>111541</v>
      </c>
      <c r="L1005" s="98" t="s">
        <v>111542</v>
      </c>
      <c r="M1005" s="98" t="s">
        <v>111543</v>
      </c>
      <c r="N1005" s="98" t="s">
        <v>111544</v>
      </c>
      <c r="O1005" s="101">
        <v>35</v>
      </c>
      <c r="P1005" s="101">
        <v>0</v>
      </c>
      <c r="Q1005" s="101">
        <v>0</v>
      </c>
      <c r="R1005" s="101">
        <v>0</v>
      </c>
    </row>
    <row r="1006">
      <c r="L1006" s="98" t="s">
        <v>111545</v>
      </c>
      <c r="M1006" s="98" t="s">
        <v>111546</v>
      </c>
      <c r="N1006" s="98" t="s">
        <v>111547</v>
      </c>
      <c r="O1006" s="101">
        <v>80</v>
      </c>
      <c r="P1006" s="101">
        <v>115</v>
      </c>
    </row>
    <row r="1007">
      <c r="L1007" s="98" t="s">
        <v>111548</v>
      </c>
      <c r="M1007" s="98" t="s">
        <v>111549</v>
      </c>
      <c r="N1007" s="98" t="s">
        <v>111550</v>
      </c>
      <c r="O1007" s="101">
        <v>1340</v>
      </c>
      <c r="P1007" s="101">
        <v>1340</v>
      </c>
    </row>
    <row r="1008">
      <c r="L1008" s="98" t="s">
        <v>111551</v>
      </c>
      <c r="M1008" s="98" t="s">
        <v>111552</v>
      </c>
      <c r="N1008" s="98" t="s">
        <v>111553</v>
      </c>
      <c r="O1008" s="101">
        <v>-291</v>
      </c>
      <c r="P1008" s="101">
        <v>-291</v>
      </c>
    </row>
    <row r="1009">
      <c r="K1009" s="96" t="s">
        <v>111554</v>
      </c>
      <c r="O1009" s="85">
        <f>SUM(O1005:O1008)</f>
      </c>
      <c r="P1009" s="85">
        <f>SUM(P1005:P1008)</f>
      </c>
    </row>
    <row r="1010">
      <c r="A1010" s="98" t="s">
        <v>111555</v>
      </c>
      <c r="B1010" s="98" t="s">
        <v>111556</v>
      </c>
      <c r="C1010" s="100">
        <v>1036</v>
      </c>
      <c r="D1010" s="98" t="s">
        <v>111557</v>
      </c>
      <c r="E1010" s="98" t="s">
        <v>111558</v>
      </c>
      <c r="F1010" s="104">
        <v>45453</v>
      </c>
      <c r="G1010" s="104">
        <v>45453</v>
      </c>
      <c r="H1010" s="104">
        <v>45838</v>
      </c>
      <c r="I1010" s="104">
        <v>45838</v>
      </c>
      <c r="J1010" s="101">
        <v>1375</v>
      </c>
      <c r="K1010" s="98" t="s">
        <v>111559</v>
      </c>
      <c r="L1010" s="98" t="s">
        <v>111560</v>
      </c>
      <c r="M1010" s="98" t="s">
        <v>111561</v>
      </c>
      <c r="N1010" s="98" t="s">
        <v>111562</v>
      </c>
      <c r="O1010" s="101">
        <v>35</v>
      </c>
      <c r="P1010" s="101">
        <v>35</v>
      </c>
      <c r="Q1010" s="101">
        <v>0</v>
      </c>
      <c r="R1010" s="101">
        <v>99</v>
      </c>
    </row>
    <row r="1011">
      <c r="L1011" s="98" t="s">
        <v>111563</v>
      </c>
      <c r="M1011" s="98" t="s">
        <v>111564</v>
      </c>
      <c r="N1011" s="98" t="s">
        <v>111565</v>
      </c>
      <c r="O1011" s="101">
        <v>1340</v>
      </c>
      <c r="P1011" s="101">
        <v>1340</v>
      </c>
    </row>
    <row r="1012">
      <c r="K1012" s="96" t="s">
        <v>111566</v>
      </c>
      <c r="O1012" s="85">
        <f>SUM(O1010:O1011)</f>
      </c>
      <c r="P1012" s="85">
        <f>SUM(P1010:P1011)</f>
      </c>
    </row>
    <row r="1013">
      <c r="A1013" s="98" t="s">
        <v>111567</v>
      </c>
      <c r="B1013" s="98" t="s">
        <v>111568</v>
      </c>
      <c r="C1013" s="100">
        <v>1204</v>
      </c>
      <c r="D1013" s="98" t="s">
        <v>111569</v>
      </c>
      <c r="E1013" s="98" t="s">
        <v>111570</v>
      </c>
      <c r="F1013" s="104">
        <v>44883</v>
      </c>
      <c r="G1013" s="104">
        <v>45627</v>
      </c>
      <c r="H1013" s="104">
        <v>45991</v>
      </c>
      <c r="J1013" s="101">
        <v>1495</v>
      </c>
      <c r="K1013" s="98" t="s">
        <v>111571</v>
      </c>
      <c r="L1013" s="98" t="s">
        <v>111572</v>
      </c>
      <c r="M1013" s="98" t="s">
        <v>111573</v>
      </c>
      <c r="N1013" s="98" t="s">
        <v>111574</v>
      </c>
      <c r="O1013" s="101">
        <v>1405</v>
      </c>
      <c r="P1013" s="101">
        <v>1405</v>
      </c>
      <c r="Q1013" s="101">
        <v>0</v>
      </c>
      <c r="R1013" s="101">
        <v>575</v>
      </c>
    </row>
    <row r="1014">
      <c r="K1014" s="96" t="s">
        <v>111575</v>
      </c>
      <c r="O1014" s="85">
        <f>SUM(O1013:O1013)</f>
      </c>
      <c r="P1014" s="85">
        <f>SUM(P1013:P1013)</f>
      </c>
    </row>
    <row r="1015">
      <c r="A1015" s="98" t="s">
        <v>111576</v>
      </c>
      <c r="B1015" s="98" t="s">
        <v>111577</v>
      </c>
      <c r="C1015" s="100">
        <v>1204</v>
      </c>
      <c r="D1015" s="98" t="s">
        <v>111578</v>
      </c>
      <c r="E1015" s="98" t="s">
        <v>111579</v>
      </c>
      <c r="F1015" s="104">
        <v>45738</v>
      </c>
      <c r="G1015" s="104">
        <v>45738</v>
      </c>
      <c r="H1015" s="104">
        <v>46102</v>
      </c>
      <c r="J1015" s="101">
        <v>1375</v>
      </c>
      <c r="K1015" s="98" t="s">
        <v>111580</v>
      </c>
      <c r="L1015" s="98" t="s">
        <v>111581</v>
      </c>
      <c r="M1015" s="98" t="s">
        <v>111582</v>
      </c>
      <c r="N1015" s="98" t="s">
        <v>111583</v>
      </c>
      <c r="O1015" s="101">
        <v>1375</v>
      </c>
      <c r="P1015" s="101">
        <v>1375</v>
      </c>
      <c r="Q1015" s="101">
        <v>0</v>
      </c>
      <c r="R1015" s="101">
        <v>99</v>
      </c>
    </row>
    <row r="1016">
      <c r="L1016" s="98" t="s">
        <v>111584</v>
      </c>
      <c r="M1016" s="98" t="s">
        <v>111585</v>
      </c>
      <c r="N1016" s="98" t="s">
        <v>111586</v>
      </c>
      <c r="O1016" s="101">
        <v>-42</v>
      </c>
      <c r="P1016" s="101">
        <v>-42</v>
      </c>
    </row>
    <row r="1017">
      <c r="K1017" s="96" t="s">
        <v>111587</v>
      </c>
      <c r="O1017" s="85">
        <f>SUM(O1015:O1016)</f>
      </c>
      <c r="P1017" s="85">
        <f>SUM(P1015:P1016)</f>
      </c>
    </row>
    <row r="1018">
      <c r="A1018" s="98" t="s">
        <v>111588</v>
      </c>
      <c r="B1018" s="98" t="s">
        <v>111589</v>
      </c>
      <c r="C1018" s="100">
        <v>1204</v>
      </c>
      <c r="D1018" s="98" t="s">
        <v>111590</v>
      </c>
      <c r="E1018" s="98" t="s">
        <v>111591</v>
      </c>
      <c r="J1018" s="101">
        <v>1375</v>
      </c>
      <c r="K1018" s="98" t="s">
        <v>111592</v>
      </c>
      <c r="L1018" s="98" t="s">
        <v>111592</v>
      </c>
      <c r="O1018" s="101">
        <v>0</v>
      </c>
      <c r="P1018" s="101">
        <v>0</v>
      </c>
      <c r="R1018" s="101">
        <v>0</v>
      </c>
    </row>
    <row r="1019">
      <c r="K1019" s="96" t="s">
        <v>111593</v>
      </c>
      <c r="O1019" s="85">
        <f>SUM(O1018:O1018)</f>
      </c>
      <c r="P1019" s="85">
        <f>SUM(P1018:P1018)</f>
      </c>
    </row>
    <row r="1020">
      <c r="A1020" s="98" t="s">
        <v>111594</v>
      </c>
      <c r="B1020" s="98" t="s">
        <v>111595</v>
      </c>
      <c r="C1020" s="100">
        <v>1204</v>
      </c>
      <c r="D1020" s="98" t="s">
        <v>111596</v>
      </c>
      <c r="E1020" s="98" t="s">
        <v>111597</v>
      </c>
      <c r="F1020" s="104">
        <v>45164</v>
      </c>
      <c r="G1020" s="104">
        <v>45536</v>
      </c>
      <c r="H1020" s="104">
        <v>45900</v>
      </c>
      <c r="J1020" s="101">
        <v>1395</v>
      </c>
      <c r="K1020" s="98" t="s">
        <v>111598</v>
      </c>
      <c r="L1020" s="98" t="s">
        <v>111599</v>
      </c>
      <c r="M1020" s="98" t="s">
        <v>111600</v>
      </c>
      <c r="N1020" s="98" t="s">
        <v>111601</v>
      </c>
      <c r="O1020" s="101">
        <v>1495</v>
      </c>
      <c r="P1020" s="101">
        <v>1495</v>
      </c>
      <c r="Q1020" s="101">
        <v>0</v>
      </c>
      <c r="R1020" s="101">
        <v>450</v>
      </c>
    </row>
    <row r="1021">
      <c r="K1021" s="96" t="s">
        <v>111602</v>
      </c>
      <c r="O1021" s="85">
        <f>SUM(O1020:O1020)</f>
      </c>
      <c r="P1021" s="85">
        <f>SUM(P1020:P1020)</f>
      </c>
    </row>
    <row r="1022">
      <c r="A1022" s="98" t="s">
        <v>111603</v>
      </c>
      <c r="B1022" s="98" t="s">
        <v>111604</v>
      </c>
      <c r="C1022" s="100">
        <v>1204</v>
      </c>
      <c r="D1022" s="98" t="s">
        <v>111605</v>
      </c>
      <c r="E1022" s="98" t="s">
        <v>111606</v>
      </c>
      <c r="F1022" s="104">
        <v>44936</v>
      </c>
      <c r="G1022" s="104">
        <v>45689</v>
      </c>
      <c r="H1022" s="104">
        <v>46053</v>
      </c>
      <c r="J1022" s="101">
        <v>1495</v>
      </c>
      <c r="K1022" s="98" t="s">
        <v>111607</v>
      </c>
      <c r="L1022" s="98" t="s">
        <v>111608</v>
      </c>
      <c r="M1022" s="98" t="s">
        <v>111609</v>
      </c>
      <c r="N1022" s="98" t="s">
        <v>111610</v>
      </c>
      <c r="O1022" s="101">
        <v>1395</v>
      </c>
      <c r="P1022" s="101">
        <v>1395</v>
      </c>
      <c r="Q1022" s="101">
        <v>22.460000000000001</v>
      </c>
      <c r="R1022" s="101">
        <v>375</v>
      </c>
    </row>
    <row r="1023">
      <c r="L1023" s="98" t="s">
        <v>111611</v>
      </c>
      <c r="M1023" s="98" t="s">
        <v>111612</v>
      </c>
      <c r="N1023" s="98" t="s">
        <v>111613</v>
      </c>
      <c r="O1023" s="101">
        <v>-42</v>
      </c>
      <c r="P1023" s="101">
        <v>-42</v>
      </c>
    </row>
    <row r="1024">
      <c r="L1024" s="98" t="s">
        <v>111614</v>
      </c>
      <c r="M1024" s="98" t="s">
        <v>111615</v>
      </c>
      <c r="N1024" s="98" t="s">
        <v>111616</v>
      </c>
      <c r="O1024" s="101">
        <v>22.460000000000001</v>
      </c>
      <c r="P1024" s="101">
        <v>0</v>
      </c>
    </row>
    <row r="1025">
      <c r="K1025" s="96" t="s">
        <v>111617</v>
      </c>
      <c r="O1025" s="85">
        <f>SUM(O1022:O1024)</f>
      </c>
      <c r="P1025" s="85">
        <f>SUM(P1022:P1024)</f>
      </c>
    </row>
    <row r="1026">
      <c r="A1026" s="98" t="s">
        <v>111618</v>
      </c>
      <c r="B1026" s="98" t="s">
        <v>111619</v>
      </c>
      <c r="C1026" s="100">
        <v>1204</v>
      </c>
      <c r="D1026" s="98" t="s">
        <v>111620</v>
      </c>
      <c r="E1026" s="98" t="s">
        <v>111621</v>
      </c>
      <c r="F1026" s="104">
        <v>45656</v>
      </c>
      <c r="G1026" s="104">
        <v>45656</v>
      </c>
      <c r="H1026" s="104">
        <v>46020</v>
      </c>
      <c r="J1026" s="101">
        <v>1395</v>
      </c>
      <c r="K1026" s="98" t="s">
        <v>111622</v>
      </c>
      <c r="L1026" s="98" t="s">
        <v>111623</v>
      </c>
      <c r="M1026" s="98" t="s">
        <v>111624</v>
      </c>
      <c r="N1026" s="98" t="s">
        <v>111625</v>
      </c>
      <c r="O1026" s="101">
        <v>1395</v>
      </c>
      <c r="P1026" s="101">
        <v>1395</v>
      </c>
      <c r="Q1026" s="101">
        <v>0</v>
      </c>
      <c r="R1026" s="101">
        <v>1395</v>
      </c>
    </row>
    <row r="1027">
      <c r="K1027" s="96" t="s">
        <v>111626</v>
      </c>
      <c r="O1027" s="85">
        <f>SUM(O1026:O1026)</f>
      </c>
      <c r="P1027" s="85">
        <f>SUM(P1026:P1026)</f>
      </c>
    </row>
    <row r="1028">
      <c r="A1028" s="98" t="s">
        <v>111627</v>
      </c>
      <c r="B1028" s="98" t="s">
        <v>111628</v>
      </c>
      <c r="C1028" s="100">
        <v>1204</v>
      </c>
      <c r="D1028" s="98" t="s">
        <v>111629</v>
      </c>
      <c r="E1028" s="98" t="s">
        <v>111630</v>
      </c>
      <c r="J1028" s="101">
        <v>1375</v>
      </c>
      <c r="K1028" s="98" t="s">
        <v>111631</v>
      </c>
      <c r="L1028" s="98" t="s">
        <v>111631</v>
      </c>
      <c r="O1028" s="101">
        <v>0</v>
      </c>
      <c r="P1028" s="101">
        <v>0</v>
      </c>
      <c r="R1028" s="101">
        <v>0</v>
      </c>
    </row>
    <row r="1029">
      <c r="K1029" s="96" t="s">
        <v>111632</v>
      </c>
      <c r="O1029" s="85">
        <f>SUM(O1028:O1028)</f>
      </c>
      <c r="P1029" s="85">
        <f>SUM(P1028:P1028)</f>
      </c>
    </row>
    <row r="1030">
      <c r="A1030" s="98" t="s">
        <v>111633</v>
      </c>
      <c r="B1030" s="98" t="s">
        <v>111634</v>
      </c>
      <c r="C1030" s="100">
        <v>1204</v>
      </c>
      <c r="D1030" s="98" t="s">
        <v>111635</v>
      </c>
      <c r="E1030" s="98" t="s">
        <v>111636</v>
      </c>
      <c r="F1030" s="104">
        <v>45528</v>
      </c>
      <c r="G1030" s="104">
        <v>45528</v>
      </c>
      <c r="H1030" s="104">
        <v>45900</v>
      </c>
      <c r="J1030" s="101">
        <v>1395</v>
      </c>
      <c r="K1030" s="98" t="s">
        <v>111637</v>
      </c>
      <c r="L1030" s="98" t="s">
        <v>111638</v>
      </c>
      <c r="M1030" s="98" t="s">
        <v>111639</v>
      </c>
      <c r="N1030" s="98" t="s">
        <v>111640</v>
      </c>
      <c r="O1030" s="101">
        <v>1395</v>
      </c>
      <c r="P1030" s="101">
        <v>1395</v>
      </c>
      <c r="Q1030" s="101">
        <v>0</v>
      </c>
      <c r="R1030" s="101">
        <v>99</v>
      </c>
    </row>
    <row r="1031">
      <c r="K1031" s="96" t="s">
        <v>111641</v>
      </c>
      <c r="O1031" s="85">
        <f>SUM(O1030:O1030)</f>
      </c>
      <c r="P1031" s="85">
        <f>SUM(P1030:P1030)</f>
      </c>
    </row>
    <row r="1032">
      <c r="A1032" s="98" t="s">
        <v>111642</v>
      </c>
      <c r="B1032" s="98" t="s">
        <v>111643</v>
      </c>
      <c r="C1032" s="100">
        <v>728</v>
      </c>
      <c r="D1032" s="98" t="s">
        <v>111644</v>
      </c>
      <c r="E1032" s="98" t="s">
        <v>111645</v>
      </c>
      <c r="F1032" s="104">
        <v>45647</v>
      </c>
      <c r="G1032" s="104">
        <v>45647</v>
      </c>
      <c r="H1032" s="104">
        <v>46011</v>
      </c>
      <c r="J1032" s="101">
        <v>1080</v>
      </c>
      <c r="K1032" s="98" t="s">
        <v>111646</v>
      </c>
      <c r="L1032" s="98" t="s">
        <v>111647</v>
      </c>
      <c r="M1032" s="98" t="s">
        <v>111648</v>
      </c>
      <c r="N1032" s="98" t="s">
        <v>111649</v>
      </c>
      <c r="O1032" s="101">
        <v>35</v>
      </c>
      <c r="P1032" s="101">
        <v>0</v>
      </c>
      <c r="Q1032" s="101">
        <v>0</v>
      </c>
      <c r="R1032" s="101">
        <v>1080</v>
      </c>
    </row>
    <row r="1033">
      <c r="L1033" s="98" t="s">
        <v>111650</v>
      </c>
      <c r="M1033" s="98" t="s">
        <v>111651</v>
      </c>
      <c r="N1033" s="98" t="s">
        <v>111652</v>
      </c>
      <c r="O1033" s="101">
        <v>100</v>
      </c>
      <c r="P1033" s="101">
        <v>135</v>
      </c>
    </row>
    <row r="1034">
      <c r="L1034" s="98" t="s">
        <v>111653</v>
      </c>
      <c r="M1034" s="98" t="s">
        <v>111654</v>
      </c>
      <c r="N1034" s="98" t="s">
        <v>111655</v>
      </c>
      <c r="O1034" s="101">
        <v>945</v>
      </c>
      <c r="P1034" s="101">
        <v>945</v>
      </c>
    </row>
    <row r="1035">
      <c r="L1035" s="98" t="s">
        <v>111656</v>
      </c>
      <c r="M1035" s="98" t="s">
        <v>111657</v>
      </c>
      <c r="N1035" s="98" t="s">
        <v>111658</v>
      </c>
      <c r="O1035" s="101">
        <v>108</v>
      </c>
      <c r="P1035" s="101">
        <v>0</v>
      </c>
    </row>
    <row r="1036">
      <c r="K1036" s="96" t="s">
        <v>111659</v>
      </c>
      <c r="O1036" s="85">
        <f>SUM(O1032:O1035)</f>
      </c>
      <c r="P1036" s="85">
        <f>SUM(P1032:P1035)</f>
      </c>
    </row>
    <row r="1037">
      <c r="A1037" s="98" t="s">
        <v>111660</v>
      </c>
      <c r="B1037" s="98" t="s">
        <v>111661</v>
      </c>
      <c r="C1037" s="100">
        <v>728</v>
      </c>
      <c r="D1037" s="98" t="s">
        <v>111662</v>
      </c>
      <c r="E1037" s="98" t="s">
        <v>111663</v>
      </c>
      <c r="J1037" s="101">
        <v>1060</v>
      </c>
      <c r="K1037" s="98" t="s">
        <v>111664</v>
      </c>
      <c r="L1037" s="98" t="s">
        <v>111664</v>
      </c>
      <c r="O1037" s="101">
        <v>0</v>
      </c>
      <c r="P1037" s="101">
        <v>0</v>
      </c>
    </row>
    <row r="1038">
      <c r="K1038" s="96" t="s">
        <v>111665</v>
      </c>
      <c r="O1038" s="85">
        <f>SUM(O1037:O1037)</f>
      </c>
      <c r="P1038" s="85">
        <f>SUM(P1037:P1037)</f>
      </c>
    </row>
    <row r="1039">
      <c r="A1039" s="98" t="s">
        <v>111666</v>
      </c>
      <c r="B1039" s="98" t="s">
        <v>111667</v>
      </c>
      <c r="C1039" s="100">
        <v>728</v>
      </c>
      <c r="D1039" s="98" t="s">
        <v>111668</v>
      </c>
      <c r="E1039" s="98" t="s">
        <v>111669</v>
      </c>
      <c r="F1039" s="104">
        <v>45611</v>
      </c>
      <c r="G1039" s="104">
        <v>45611</v>
      </c>
      <c r="H1039" s="104">
        <v>45975</v>
      </c>
      <c r="J1039" s="101">
        <v>1080</v>
      </c>
      <c r="K1039" s="98" t="s">
        <v>111670</v>
      </c>
      <c r="L1039" s="98" t="s">
        <v>111671</v>
      </c>
      <c r="M1039" s="98" t="s">
        <v>111672</v>
      </c>
      <c r="N1039" s="98" t="s">
        <v>111673</v>
      </c>
      <c r="O1039" s="101">
        <v>35</v>
      </c>
      <c r="P1039" s="101">
        <v>135</v>
      </c>
      <c r="Q1039" s="101">
        <v>0</v>
      </c>
      <c r="R1039" s="101">
        <v>299</v>
      </c>
    </row>
    <row r="1040">
      <c r="L1040" s="98" t="s">
        <v>111674</v>
      </c>
      <c r="M1040" s="98" t="s">
        <v>111675</v>
      </c>
      <c r="N1040" s="98" t="s">
        <v>111676</v>
      </c>
      <c r="O1040" s="101">
        <v>100</v>
      </c>
      <c r="P1040" s="101">
        <v>0</v>
      </c>
    </row>
    <row r="1041">
      <c r="L1041" s="98" t="s">
        <v>111677</v>
      </c>
      <c r="M1041" s="98" t="s">
        <v>111678</v>
      </c>
      <c r="N1041" s="98" t="s">
        <v>111679</v>
      </c>
      <c r="O1041" s="101">
        <v>945</v>
      </c>
      <c r="P1041" s="101">
        <v>945</v>
      </c>
    </row>
    <row r="1042">
      <c r="L1042" s="98" t="s">
        <v>111680</v>
      </c>
      <c r="M1042" s="98" t="s">
        <v>111681</v>
      </c>
      <c r="N1042" s="98" t="s">
        <v>111682</v>
      </c>
      <c r="O1042" s="101">
        <v>-33</v>
      </c>
      <c r="P1042" s="101">
        <v>-33</v>
      </c>
    </row>
    <row r="1043">
      <c r="K1043" s="96" t="s">
        <v>111683</v>
      </c>
      <c r="O1043" s="85">
        <f>SUM(O1039:O1042)</f>
      </c>
      <c r="P1043" s="85">
        <f>SUM(P1039:P1042)</f>
      </c>
    </row>
    <row r="1044">
      <c r="A1044" s="98" t="s">
        <v>111684</v>
      </c>
      <c r="B1044" s="98" t="s">
        <v>111685</v>
      </c>
      <c r="C1044" s="100">
        <v>728</v>
      </c>
      <c r="D1044" s="98" t="s">
        <v>111686</v>
      </c>
      <c r="E1044" s="98" t="s">
        <v>111687</v>
      </c>
      <c r="F1044" s="104">
        <v>45618</v>
      </c>
      <c r="G1044" s="104">
        <v>45618</v>
      </c>
      <c r="H1044" s="104">
        <v>45982</v>
      </c>
      <c r="J1044" s="101">
        <v>1080</v>
      </c>
      <c r="K1044" s="98" t="s">
        <v>111688</v>
      </c>
      <c r="L1044" s="98" t="s">
        <v>111689</v>
      </c>
      <c r="M1044" s="98" t="s">
        <v>111690</v>
      </c>
      <c r="N1044" s="98" t="s">
        <v>111691</v>
      </c>
      <c r="O1044" s="101">
        <v>100</v>
      </c>
      <c r="P1044" s="101">
        <v>100</v>
      </c>
      <c r="Q1044" s="101">
        <v>0</v>
      </c>
      <c r="R1044" s="101">
        <v>99</v>
      </c>
    </row>
    <row r="1045">
      <c r="L1045" s="98" t="s">
        <v>111692</v>
      </c>
      <c r="M1045" s="98" t="s">
        <v>111693</v>
      </c>
      <c r="N1045" s="98" t="s">
        <v>111694</v>
      </c>
      <c r="O1045" s="101">
        <v>35</v>
      </c>
      <c r="P1045" s="101">
        <v>35</v>
      </c>
    </row>
    <row r="1046">
      <c r="L1046" s="98" t="s">
        <v>111695</v>
      </c>
      <c r="M1046" s="98" t="s">
        <v>111696</v>
      </c>
      <c r="N1046" s="98" t="s">
        <v>111697</v>
      </c>
      <c r="O1046" s="101">
        <v>945</v>
      </c>
      <c r="P1046" s="101">
        <v>945</v>
      </c>
    </row>
    <row r="1047">
      <c r="K1047" s="96" t="s">
        <v>111698</v>
      </c>
      <c r="O1047" s="85">
        <f>SUM(O1044:O1046)</f>
      </c>
      <c r="P1047" s="85">
        <f>SUM(P1044:P1046)</f>
      </c>
    </row>
    <row r="1048">
      <c r="A1048" s="98" t="s">
        <v>111699</v>
      </c>
      <c r="B1048" s="98" t="s">
        <v>111700</v>
      </c>
      <c r="C1048" s="100">
        <v>728</v>
      </c>
      <c r="D1048" s="98" t="s">
        <v>111701</v>
      </c>
      <c r="E1048" s="98" t="s">
        <v>111702</v>
      </c>
      <c r="F1048" s="104">
        <v>45630</v>
      </c>
      <c r="G1048" s="104">
        <v>45630</v>
      </c>
      <c r="H1048" s="104">
        <v>45994</v>
      </c>
      <c r="J1048" s="101">
        <v>1080</v>
      </c>
      <c r="K1048" s="98" t="s">
        <v>111703</v>
      </c>
      <c r="L1048" s="98" t="s">
        <v>111704</v>
      </c>
      <c r="M1048" s="98" t="s">
        <v>111705</v>
      </c>
      <c r="N1048" s="98" t="s">
        <v>111706</v>
      </c>
      <c r="O1048" s="101">
        <v>35</v>
      </c>
      <c r="P1048" s="101">
        <v>100</v>
      </c>
      <c r="Q1048" s="101">
        <v>0</v>
      </c>
      <c r="R1048" s="101">
        <v>99</v>
      </c>
    </row>
    <row r="1049">
      <c r="L1049" s="98" t="s">
        <v>111707</v>
      </c>
      <c r="M1049" s="98" t="s">
        <v>111708</v>
      </c>
      <c r="N1049" s="98" t="s">
        <v>111709</v>
      </c>
      <c r="O1049" s="101">
        <v>100</v>
      </c>
      <c r="P1049" s="101">
        <v>35</v>
      </c>
    </row>
    <row r="1050">
      <c r="L1050" s="98" t="s">
        <v>111710</v>
      </c>
      <c r="M1050" s="98" t="s">
        <v>111711</v>
      </c>
      <c r="N1050" s="98" t="s">
        <v>111712</v>
      </c>
      <c r="O1050" s="101">
        <v>945</v>
      </c>
      <c r="P1050" s="101">
        <v>945</v>
      </c>
    </row>
    <row r="1051">
      <c r="L1051" s="98" t="s">
        <v>111713</v>
      </c>
      <c r="M1051" s="98" t="s">
        <v>111714</v>
      </c>
      <c r="N1051" s="98" t="s">
        <v>111715</v>
      </c>
      <c r="O1051" s="101">
        <v>-33</v>
      </c>
      <c r="P1051" s="101">
        <v>-33</v>
      </c>
    </row>
    <row r="1052">
      <c r="K1052" s="96" t="s">
        <v>111716</v>
      </c>
      <c r="O1052" s="85">
        <f>SUM(O1048:O1051)</f>
      </c>
      <c r="P1052" s="85">
        <f>SUM(P1048:P1051)</f>
      </c>
    </row>
    <row r="1053">
      <c r="A1053" s="98" t="s">
        <v>111717</v>
      </c>
      <c r="B1053" s="98" t="s">
        <v>111718</v>
      </c>
      <c r="C1053" s="100">
        <v>728</v>
      </c>
      <c r="D1053" s="98" t="s">
        <v>111719</v>
      </c>
      <c r="E1053" s="98" t="s">
        <v>111720</v>
      </c>
      <c r="F1053" s="104">
        <v>45622</v>
      </c>
      <c r="G1053" s="104">
        <v>45622</v>
      </c>
      <c r="H1053" s="104">
        <v>45986</v>
      </c>
      <c r="J1053" s="101">
        <v>1080</v>
      </c>
      <c r="K1053" s="98" t="s">
        <v>111721</v>
      </c>
      <c r="L1053" s="98" t="s">
        <v>111722</v>
      </c>
      <c r="M1053" s="98" t="s">
        <v>111723</v>
      </c>
      <c r="N1053" s="98" t="s">
        <v>111724</v>
      </c>
      <c r="O1053" s="101">
        <v>35</v>
      </c>
      <c r="P1053" s="101">
        <v>0</v>
      </c>
      <c r="Q1053" s="101">
        <v>1462.4200000000001</v>
      </c>
      <c r="R1053" s="101">
        <v>1080</v>
      </c>
    </row>
    <row r="1054">
      <c r="L1054" s="98" t="s">
        <v>111725</v>
      </c>
      <c r="M1054" s="98" t="s">
        <v>111726</v>
      </c>
      <c r="N1054" s="98" t="s">
        <v>111727</v>
      </c>
      <c r="O1054" s="101">
        <v>100</v>
      </c>
      <c r="P1054" s="101">
        <v>135</v>
      </c>
    </row>
    <row r="1055">
      <c r="L1055" s="98" t="s">
        <v>111728</v>
      </c>
      <c r="M1055" s="98" t="s">
        <v>111729</v>
      </c>
      <c r="N1055" s="98" t="s">
        <v>111730</v>
      </c>
      <c r="O1055" s="101">
        <v>945</v>
      </c>
      <c r="P1055" s="101">
        <v>945</v>
      </c>
    </row>
    <row r="1056">
      <c r="L1056" s="98" t="s">
        <v>111731</v>
      </c>
      <c r="M1056" s="98" t="s">
        <v>111732</v>
      </c>
      <c r="N1056" s="98" t="s">
        <v>111733</v>
      </c>
      <c r="O1056" s="101">
        <v>238.5</v>
      </c>
      <c r="P1056" s="101">
        <v>0</v>
      </c>
    </row>
    <row r="1057">
      <c r="L1057" s="98" t="s">
        <v>111734</v>
      </c>
      <c r="M1057" s="98" t="s">
        <v>111735</v>
      </c>
      <c r="N1057" s="98" t="s">
        <v>111736</v>
      </c>
      <c r="O1057" s="101">
        <v>108</v>
      </c>
      <c r="P1057" s="101">
        <v>0</v>
      </c>
    </row>
    <row r="1058">
      <c r="K1058" s="96" t="s">
        <v>111737</v>
      </c>
      <c r="O1058" s="85">
        <f>SUM(O1053:O1057)</f>
      </c>
      <c r="P1058" s="85">
        <f>SUM(P1053:P1057)</f>
      </c>
    </row>
    <row r="1059">
      <c r="A1059" s="98" t="s">
        <v>111738</v>
      </c>
      <c r="B1059" s="98" t="s">
        <v>111739</v>
      </c>
      <c r="C1059" s="100">
        <v>728</v>
      </c>
      <c r="D1059" s="98" t="s">
        <v>111740</v>
      </c>
      <c r="E1059" s="98" t="s">
        <v>111741</v>
      </c>
      <c r="F1059" s="104">
        <v>45756</v>
      </c>
      <c r="G1059" s="104">
        <v>45756</v>
      </c>
      <c r="H1059" s="104">
        <v>46211</v>
      </c>
      <c r="J1059" s="101">
        <v>1060</v>
      </c>
      <c r="K1059" s="98" t="s">
        <v>111742</v>
      </c>
      <c r="L1059" s="98" t="s">
        <v>111743</v>
      </c>
      <c r="M1059" s="98" t="s">
        <v>111744</v>
      </c>
      <c r="N1059" s="98" t="s">
        <v>111745</v>
      </c>
      <c r="O1059" s="101">
        <v>73.329999999999998</v>
      </c>
      <c r="P1059" s="101">
        <v>100</v>
      </c>
      <c r="Q1059" s="101">
        <v>0</v>
      </c>
      <c r="R1059" s="101">
        <v>99</v>
      </c>
    </row>
    <row r="1060">
      <c r="L1060" s="98" t="s">
        <v>111746</v>
      </c>
      <c r="M1060" s="98" t="s">
        <v>111747</v>
      </c>
      <c r="N1060" s="98" t="s">
        <v>111748</v>
      </c>
      <c r="O1060" s="101">
        <v>25.670000000000002</v>
      </c>
      <c r="P1060" s="101">
        <v>35</v>
      </c>
    </row>
    <row r="1061">
      <c r="L1061" s="98" t="s">
        <v>111749</v>
      </c>
      <c r="M1061" s="98" t="s">
        <v>111750</v>
      </c>
      <c r="N1061" s="98" t="s">
        <v>111751</v>
      </c>
      <c r="O1061" s="101">
        <v>678.33000000000004</v>
      </c>
      <c r="P1061" s="101">
        <v>925</v>
      </c>
    </row>
    <row r="1062">
      <c r="L1062" s="98" t="s">
        <v>111752</v>
      </c>
      <c r="M1062" s="98" t="s">
        <v>111753</v>
      </c>
      <c r="N1062" s="98" t="s">
        <v>111754</v>
      </c>
      <c r="O1062" s="101">
        <v>75</v>
      </c>
      <c r="P1062" s="101">
        <v>0</v>
      </c>
    </row>
    <row r="1063">
      <c r="L1063" s="98" t="s">
        <v>111755</v>
      </c>
      <c r="M1063" s="98" t="s">
        <v>111756</v>
      </c>
      <c r="N1063" s="98" t="s">
        <v>111757</v>
      </c>
      <c r="O1063" s="101">
        <v>50</v>
      </c>
      <c r="P1063" s="101">
        <v>0</v>
      </c>
    </row>
    <row r="1064">
      <c r="L1064" s="98" t="s">
        <v>111758</v>
      </c>
      <c r="M1064" s="98" t="s">
        <v>111759</v>
      </c>
      <c r="N1064" s="98" t="s">
        <v>111760</v>
      </c>
      <c r="O1064" s="101">
        <v>-23.469999999999999</v>
      </c>
      <c r="P1064" s="101">
        <v>-32</v>
      </c>
    </row>
    <row r="1065">
      <c r="K1065" s="96" t="s">
        <v>111761</v>
      </c>
      <c r="O1065" s="85">
        <f>SUM(O1059:O1064)</f>
      </c>
      <c r="P1065" s="85">
        <f>SUM(P1059:P1064)</f>
      </c>
    </row>
    <row r="1066">
      <c r="A1066" s="98" t="s">
        <v>111762</v>
      </c>
      <c r="B1066" s="98" t="s">
        <v>111763</v>
      </c>
      <c r="C1066" s="100">
        <v>728</v>
      </c>
      <c r="D1066" s="98" t="s">
        <v>111764</v>
      </c>
      <c r="E1066" s="98" t="s">
        <v>111765</v>
      </c>
      <c r="F1066" s="104">
        <v>45555</v>
      </c>
      <c r="G1066" s="104">
        <v>45555</v>
      </c>
      <c r="H1066" s="104">
        <v>45930</v>
      </c>
      <c r="J1066" s="101">
        <v>1080</v>
      </c>
      <c r="K1066" s="98" t="s">
        <v>111766</v>
      </c>
      <c r="L1066" s="98" t="s">
        <v>111767</v>
      </c>
      <c r="M1066" s="98" t="s">
        <v>111768</v>
      </c>
      <c r="N1066" s="98" t="s">
        <v>111769</v>
      </c>
      <c r="O1066" s="101">
        <v>35</v>
      </c>
      <c r="P1066" s="101">
        <v>135</v>
      </c>
      <c r="Q1066" s="101">
        <v>0</v>
      </c>
      <c r="R1066" s="101">
        <v>1080</v>
      </c>
    </row>
    <row r="1067">
      <c r="L1067" s="98" t="s">
        <v>111770</v>
      </c>
      <c r="M1067" s="98" t="s">
        <v>111771</v>
      </c>
      <c r="N1067" s="98" t="s">
        <v>111772</v>
      </c>
      <c r="O1067" s="101">
        <v>100</v>
      </c>
      <c r="P1067" s="101">
        <v>0</v>
      </c>
    </row>
    <row r="1068">
      <c r="L1068" s="98" t="s">
        <v>111773</v>
      </c>
      <c r="M1068" s="98" t="s">
        <v>111774</v>
      </c>
      <c r="N1068" s="98" t="s">
        <v>111775</v>
      </c>
      <c r="O1068" s="101">
        <v>945</v>
      </c>
      <c r="P1068" s="101">
        <v>945</v>
      </c>
    </row>
    <row r="1069">
      <c r="K1069" s="96" t="s">
        <v>111776</v>
      </c>
      <c r="O1069" s="85">
        <f>SUM(O1066:O1068)</f>
      </c>
      <c r="P1069" s="85">
        <f>SUM(P1066:P1068)</f>
      </c>
    </row>
    <row r="1070">
      <c r="A1070" s="98" t="s">
        <v>111777</v>
      </c>
      <c r="B1070" s="98" t="s">
        <v>111778</v>
      </c>
      <c r="C1070" s="100">
        <v>728</v>
      </c>
      <c r="D1070" s="98" t="s">
        <v>111779</v>
      </c>
      <c r="E1070" s="98" t="s">
        <v>111780</v>
      </c>
      <c r="F1070" s="104">
        <v>45466</v>
      </c>
      <c r="G1070" s="104">
        <v>45505</v>
      </c>
      <c r="J1070" s="101">
        <v>1055</v>
      </c>
      <c r="K1070" s="98" t="s">
        <v>111781</v>
      </c>
      <c r="L1070" s="98" t="s">
        <v>111782</v>
      </c>
      <c r="M1070" s="98" t="s">
        <v>111783</v>
      </c>
      <c r="N1070" s="98" t="s">
        <v>111784</v>
      </c>
      <c r="O1070" s="101">
        <v>200</v>
      </c>
      <c r="P1070" s="101">
        <v>200</v>
      </c>
      <c r="Q1070" s="101">
        <v>0</v>
      </c>
      <c r="R1070" s="101">
        <v>0</v>
      </c>
    </row>
    <row r="1071">
      <c r="L1071" s="98" t="s">
        <v>111785</v>
      </c>
      <c r="M1071" s="98" t="s">
        <v>111786</v>
      </c>
      <c r="N1071" s="98" t="s">
        <v>111787</v>
      </c>
      <c r="O1071" s="101">
        <v>1055</v>
      </c>
      <c r="P1071" s="101">
        <v>1055</v>
      </c>
    </row>
    <row r="1072">
      <c r="L1072" s="98" t="s">
        <v>111788</v>
      </c>
      <c r="M1072" s="98" t="s">
        <v>111789</v>
      </c>
      <c r="N1072" s="98" t="s">
        <v>111790</v>
      </c>
      <c r="O1072" s="101">
        <v>-411</v>
      </c>
      <c r="P1072" s="101">
        <v>-411</v>
      </c>
    </row>
    <row r="1073">
      <c r="K1073" s="96" t="s">
        <v>111791</v>
      </c>
      <c r="O1073" s="85">
        <f>SUM(O1070:O1072)</f>
      </c>
      <c r="P1073" s="85">
        <f>SUM(P1070:P1072)</f>
      </c>
    </row>
    <row r="1074">
      <c r="A1074" s="98" t="s">
        <v>111792</v>
      </c>
      <c r="B1074" s="98" t="s">
        <v>111793</v>
      </c>
      <c r="C1074" s="100">
        <v>728</v>
      </c>
      <c r="D1074" s="98" t="s">
        <v>111794</v>
      </c>
      <c r="E1074" s="98" t="s">
        <v>111795</v>
      </c>
      <c r="F1074" s="104">
        <v>45156</v>
      </c>
      <c r="G1074" s="104">
        <v>45536</v>
      </c>
      <c r="H1074" s="104">
        <v>45900</v>
      </c>
      <c r="J1074" s="101">
        <v>1095</v>
      </c>
      <c r="K1074" s="98" t="s">
        <v>111796</v>
      </c>
      <c r="L1074" s="98" t="s">
        <v>111797</v>
      </c>
      <c r="M1074" s="98" t="s">
        <v>111798</v>
      </c>
      <c r="N1074" s="98" t="s">
        <v>111799</v>
      </c>
      <c r="O1074" s="101">
        <v>75</v>
      </c>
      <c r="P1074" s="101">
        <v>75</v>
      </c>
      <c r="Q1074" s="101">
        <v>0</v>
      </c>
      <c r="R1074" s="101">
        <v>1170</v>
      </c>
    </row>
    <row r="1075">
      <c r="L1075" s="98" t="s">
        <v>111800</v>
      </c>
      <c r="M1075" s="98" t="s">
        <v>111801</v>
      </c>
      <c r="N1075" s="98" t="s">
        <v>111802</v>
      </c>
      <c r="O1075" s="101">
        <v>1105</v>
      </c>
      <c r="P1075" s="101">
        <v>1105</v>
      </c>
    </row>
    <row r="1076">
      <c r="L1076" s="98" t="s">
        <v>111803</v>
      </c>
      <c r="M1076" s="98" t="s">
        <v>111804</v>
      </c>
      <c r="N1076" s="98" t="s">
        <v>111805</v>
      </c>
      <c r="O1076" s="101">
        <v>50</v>
      </c>
      <c r="P1076" s="101">
        <v>0</v>
      </c>
    </row>
    <row r="1077">
      <c r="L1077" s="98" t="s">
        <v>111806</v>
      </c>
      <c r="M1077" s="98" t="s">
        <v>111807</v>
      </c>
      <c r="N1077" s="98" t="s">
        <v>111808</v>
      </c>
      <c r="O1077" s="101">
        <v>25</v>
      </c>
      <c r="P1077" s="101">
        <v>0</v>
      </c>
    </row>
    <row r="1078">
      <c r="K1078" s="96" t="s">
        <v>111809</v>
      </c>
      <c r="O1078" s="85">
        <f>SUM(O1074:O1077)</f>
      </c>
      <c r="P1078" s="85">
        <f>SUM(P1074:P1077)</f>
      </c>
    </row>
    <row r="1079">
      <c r="A1079" s="98" t="s">
        <v>111810</v>
      </c>
      <c r="B1079" s="98" t="s">
        <v>111811</v>
      </c>
      <c r="C1079" s="100">
        <v>728</v>
      </c>
      <c r="D1079" s="98" t="s">
        <v>111812</v>
      </c>
      <c r="E1079" s="98" t="s">
        <v>111813</v>
      </c>
      <c r="F1079" s="104">
        <v>45087</v>
      </c>
      <c r="G1079" s="104">
        <v>45717</v>
      </c>
      <c r="H1079" s="104">
        <v>46081</v>
      </c>
      <c r="J1079" s="101">
        <v>1295</v>
      </c>
      <c r="K1079" s="98" t="s">
        <v>111814</v>
      </c>
      <c r="L1079" s="98" t="s">
        <v>111815</v>
      </c>
      <c r="M1079" s="98" t="s">
        <v>111816</v>
      </c>
      <c r="N1079" s="98" t="s">
        <v>111817</v>
      </c>
      <c r="O1079" s="101">
        <v>100</v>
      </c>
      <c r="P1079" s="101">
        <v>100</v>
      </c>
      <c r="Q1079" s="101">
        <v>0</v>
      </c>
      <c r="R1079" s="101">
        <v>99</v>
      </c>
    </row>
    <row r="1080">
      <c r="L1080" s="98" t="s">
        <v>111818</v>
      </c>
      <c r="M1080" s="98" t="s">
        <v>111819</v>
      </c>
      <c r="N1080" s="98" t="s">
        <v>111820</v>
      </c>
      <c r="O1080" s="101">
        <v>945</v>
      </c>
      <c r="P1080" s="101">
        <v>945</v>
      </c>
    </row>
    <row r="1081">
      <c r="K1081" s="96" t="s">
        <v>111821</v>
      </c>
      <c r="O1081" s="85">
        <f>SUM(O1079:O1080)</f>
      </c>
      <c r="P1081" s="85">
        <f>SUM(P1079:P1080)</f>
      </c>
    </row>
    <row r="1082">
      <c r="A1082" s="98" t="s">
        <v>111822</v>
      </c>
      <c r="B1082" s="98" t="s">
        <v>111823</v>
      </c>
      <c r="C1082" s="100">
        <v>728</v>
      </c>
      <c r="D1082" s="98" t="s">
        <v>111824</v>
      </c>
      <c r="E1082" s="98" t="s">
        <v>111825</v>
      </c>
      <c r="F1082" s="104">
        <v>45233</v>
      </c>
      <c r="G1082" s="104">
        <v>45627</v>
      </c>
      <c r="H1082" s="104">
        <v>45930</v>
      </c>
      <c r="J1082" s="101">
        <v>1095</v>
      </c>
      <c r="K1082" s="98" t="s">
        <v>111826</v>
      </c>
      <c r="L1082" s="98" t="s">
        <v>111827</v>
      </c>
      <c r="M1082" s="98" t="s">
        <v>111828</v>
      </c>
      <c r="N1082" s="98" t="s">
        <v>111829</v>
      </c>
      <c r="O1082" s="101">
        <v>100</v>
      </c>
      <c r="P1082" s="101">
        <v>100</v>
      </c>
      <c r="Q1082" s="101">
        <v>0</v>
      </c>
      <c r="R1082" s="101">
        <v>99</v>
      </c>
    </row>
    <row r="1083">
      <c r="L1083" s="98" t="s">
        <v>111830</v>
      </c>
      <c r="M1083" s="98" t="s">
        <v>111831</v>
      </c>
      <c r="N1083" s="98" t="s">
        <v>111832</v>
      </c>
      <c r="O1083" s="101">
        <v>995</v>
      </c>
      <c r="P1083" s="101">
        <v>995</v>
      </c>
    </row>
    <row r="1084">
      <c r="L1084" s="98" t="s">
        <v>111833</v>
      </c>
      <c r="M1084" s="98" t="s">
        <v>111834</v>
      </c>
      <c r="N1084" s="98" t="s">
        <v>111835</v>
      </c>
      <c r="O1084" s="101">
        <v>-33</v>
      </c>
      <c r="P1084" s="101">
        <v>-33</v>
      </c>
    </row>
    <row r="1085">
      <c r="K1085" s="96" t="s">
        <v>111836</v>
      </c>
      <c r="O1085" s="85">
        <f>SUM(O1082:O1084)</f>
      </c>
      <c r="P1085" s="85">
        <f>SUM(P1082:P1084)</f>
      </c>
    </row>
    <row r="1086">
      <c r="A1086" s="98" t="s">
        <v>111837</v>
      </c>
      <c r="B1086" s="98" t="s">
        <v>111838</v>
      </c>
      <c r="C1086" s="100">
        <v>728</v>
      </c>
      <c r="D1086" s="98" t="s">
        <v>111839</v>
      </c>
      <c r="E1086" s="98" t="s">
        <v>111840</v>
      </c>
      <c r="F1086" s="104">
        <v>45654</v>
      </c>
      <c r="G1086" s="104">
        <v>45654</v>
      </c>
      <c r="H1086" s="104">
        <v>46018</v>
      </c>
      <c r="J1086" s="101">
        <v>1075</v>
      </c>
      <c r="K1086" s="98" t="s">
        <v>111841</v>
      </c>
      <c r="L1086" s="98" t="s">
        <v>111842</v>
      </c>
      <c r="M1086" s="98" t="s">
        <v>111843</v>
      </c>
      <c r="N1086" s="98" t="s">
        <v>111844</v>
      </c>
      <c r="O1086" s="101">
        <v>100</v>
      </c>
      <c r="P1086" s="101">
        <v>100</v>
      </c>
      <c r="Q1086" s="101">
        <v>0</v>
      </c>
      <c r="R1086" s="101">
        <v>99</v>
      </c>
    </row>
    <row r="1087">
      <c r="L1087" s="98" t="s">
        <v>111845</v>
      </c>
      <c r="M1087" s="98" t="s">
        <v>111846</v>
      </c>
      <c r="N1087" s="98" t="s">
        <v>111847</v>
      </c>
      <c r="O1087" s="101">
        <v>925</v>
      </c>
      <c r="P1087" s="101">
        <v>925</v>
      </c>
    </row>
    <row r="1088">
      <c r="K1088" s="96" t="s">
        <v>111848</v>
      </c>
      <c r="O1088" s="85">
        <f>SUM(O1086:O1087)</f>
      </c>
      <c r="P1088" s="85">
        <f>SUM(P1086:P1087)</f>
      </c>
    </row>
    <row r="1089">
      <c r="A1089" s="98" t="s">
        <v>111849</v>
      </c>
      <c r="B1089" s="98" t="s">
        <v>111850</v>
      </c>
      <c r="C1089" s="100">
        <v>728</v>
      </c>
      <c r="D1089" s="98" t="s">
        <v>111851</v>
      </c>
      <c r="E1089" s="98" t="s">
        <v>111852</v>
      </c>
      <c r="F1089" s="104">
        <v>45444</v>
      </c>
      <c r="G1089" s="104">
        <v>45444</v>
      </c>
      <c r="H1089" s="104">
        <v>45900</v>
      </c>
      <c r="J1089" s="101">
        <v>1055</v>
      </c>
      <c r="K1089" s="98" t="s">
        <v>111853</v>
      </c>
      <c r="L1089" s="98" t="s">
        <v>111854</v>
      </c>
      <c r="M1089" s="98" t="s">
        <v>111855</v>
      </c>
      <c r="N1089" s="98" t="s">
        <v>111856</v>
      </c>
      <c r="O1089" s="101">
        <v>200</v>
      </c>
      <c r="P1089" s="101">
        <v>200</v>
      </c>
      <c r="Q1089" s="101">
        <v>0</v>
      </c>
      <c r="R1089" s="101">
        <v>1055</v>
      </c>
    </row>
    <row r="1090">
      <c r="L1090" s="98" t="s">
        <v>111857</v>
      </c>
      <c r="M1090" s="98" t="s">
        <v>111858</v>
      </c>
      <c r="N1090" s="98" t="s">
        <v>111859</v>
      </c>
      <c r="O1090" s="101">
        <v>1055</v>
      </c>
      <c r="P1090" s="101">
        <v>1055</v>
      </c>
    </row>
    <row r="1091">
      <c r="L1091" s="98" t="s">
        <v>111860</v>
      </c>
      <c r="M1091" s="98" t="s">
        <v>111861</v>
      </c>
      <c r="N1091" s="98" t="s">
        <v>111862</v>
      </c>
      <c r="O1091" s="101">
        <v>-200</v>
      </c>
      <c r="P1091" s="101">
        <v>-232</v>
      </c>
    </row>
    <row r="1092">
      <c r="L1092" s="98" t="s">
        <v>111863</v>
      </c>
      <c r="M1092" s="98" t="s">
        <v>111864</v>
      </c>
      <c r="N1092" s="98" t="s">
        <v>111865</v>
      </c>
      <c r="O1092" s="101">
        <v>-32</v>
      </c>
      <c r="P1092" s="101">
        <v>0</v>
      </c>
    </row>
    <row r="1093">
      <c r="K1093" s="96" t="s">
        <v>111866</v>
      </c>
      <c r="O1093" s="85">
        <f>SUM(O1089:O1092)</f>
      </c>
      <c r="P1093" s="85">
        <f>SUM(P1089:P1092)</f>
      </c>
    </row>
    <row r="1094">
      <c r="A1094" s="98" t="s">
        <v>111867</v>
      </c>
      <c r="B1094" s="98" t="s">
        <v>111868</v>
      </c>
      <c r="C1094" s="100">
        <v>728</v>
      </c>
      <c r="D1094" s="98" t="s">
        <v>111869</v>
      </c>
      <c r="E1094" s="98" t="s">
        <v>111870</v>
      </c>
      <c r="F1094" s="104">
        <v>45414</v>
      </c>
      <c r="G1094" s="104">
        <v>45414</v>
      </c>
      <c r="H1094" s="104">
        <v>45900</v>
      </c>
      <c r="J1094" s="101">
        <v>1055</v>
      </c>
      <c r="K1094" s="98" t="s">
        <v>111871</v>
      </c>
      <c r="L1094" s="98" t="s">
        <v>111872</v>
      </c>
      <c r="M1094" s="98" t="s">
        <v>111873</v>
      </c>
      <c r="N1094" s="98" t="s">
        <v>111874</v>
      </c>
      <c r="O1094" s="101">
        <v>1055</v>
      </c>
      <c r="P1094" s="101">
        <v>1055</v>
      </c>
      <c r="Q1094" s="101">
        <v>0</v>
      </c>
      <c r="R1094" s="101">
        <v>450</v>
      </c>
    </row>
    <row r="1095">
      <c r="K1095" s="96" t="s">
        <v>111875</v>
      </c>
      <c r="O1095" s="85">
        <f>SUM(O1094:O1094)</f>
      </c>
      <c r="P1095" s="85">
        <f>SUM(P1094:P1094)</f>
      </c>
    </row>
    <row r="1096">
      <c r="A1096" s="98" t="s">
        <v>111876</v>
      </c>
      <c r="B1096" s="98" t="s">
        <v>111877</v>
      </c>
      <c r="C1096" s="100">
        <v>728</v>
      </c>
      <c r="D1096" s="98" t="s">
        <v>111878</v>
      </c>
      <c r="E1096" s="98" t="s">
        <v>111879</v>
      </c>
      <c r="F1096" s="104">
        <v>45413</v>
      </c>
      <c r="G1096" s="104">
        <v>45413</v>
      </c>
      <c r="H1096" s="104">
        <v>45869</v>
      </c>
      <c r="J1096" s="101">
        <v>1055</v>
      </c>
      <c r="K1096" s="98" t="s">
        <v>111880</v>
      </c>
      <c r="L1096" s="98" t="s">
        <v>111881</v>
      </c>
      <c r="M1096" s="98" t="s">
        <v>111882</v>
      </c>
      <c r="N1096" s="98" t="s">
        <v>111883</v>
      </c>
      <c r="O1096" s="101">
        <v>1055</v>
      </c>
      <c r="P1096" s="101">
        <v>1055</v>
      </c>
      <c r="Q1096" s="101">
        <v>0</v>
      </c>
      <c r="R1096" s="101">
        <v>1255</v>
      </c>
    </row>
    <row r="1097">
      <c r="K1097" s="96" t="s">
        <v>111884</v>
      </c>
      <c r="O1097" s="85">
        <f>SUM(O1096:O1096)</f>
      </c>
      <c r="P1097" s="85">
        <f>SUM(P1096:P1096)</f>
      </c>
    </row>
    <row r="1098">
      <c r="A1098" s="98" t="s">
        <v>111885</v>
      </c>
      <c r="B1098" s="98" t="s">
        <v>111886</v>
      </c>
      <c r="C1098" s="100">
        <v>728</v>
      </c>
      <c r="D1098" s="98" t="s">
        <v>111887</v>
      </c>
      <c r="E1098" s="98" t="s">
        <v>111888</v>
      </c>
      <c r="F1098" s="104">
        <v>45373</v>
      </c>
      <c r="G1098" s="104">
        <v>45748</v>
      </c>
      <c r="H1098" s="104">
        <v>45900</v>
      </c>
      <c r="J1098" s="101">
        <v>1095</v>
      </c>
      <c r="K1098" s="98" t="s">
        <v>111889</v>
      </c>
      <c r="L1098" s="98" t="s">
        <v>111890</v>
      </c>
      <c r="M1098" s="98" t="s">
        <v>111891</v>
      </c>
      <c r="N1098" s="98" t="s">
        <v>111892</v>
      </c>
      <c r="O1098" s="101">
        <v>100</v>
      </c>
      <c r="P1098" s="101">
        <v>100</v>
      </c>
      <c r="Q1098" s="101">
        <v>0</v>
      </c>
      <c r="R1098" s="101">
        <v>1095</v>
      </c>
    </row>
    <row r="1099">
      <c r="L1099" s="98" t="s">
        <v>111893</v>
      </c>
      <c r="M1099" s="98" t="s">
        <v>111894</v>
      </c>
      <c r="N1099" s="98" t="s">
        <v>111895</v>
      </c>
      <c r="O1099" s="101">
        <v>925</v>
      </c>
      <c r="P1099" s="101">
        <v>925</v>
      </c>
    </row>
    <row r="1100">
      <c r="K1100" s="96" t="s">
        <v>111896</v>
      </c>
      <c r="O1100" s="85">
        <f>SUM(O1098:O1099)</f>
      </c>
      <c r="P1100" s="85">
        <f>SUM(P1098:P1099)</f>
      </c>
    </row>
    <row r="1101">
      <c r="A1101" s="98" t="s">
        <v>111897</v>
      </c>
      <c r="B1101" s="98" t="s">
        <v>111898</v>
      </c>
      <c r="C1101" s="100">
        <v>728</v>
      </c>
      <c r="D1101" s="98" t="s">
        <v>111899</v>
      </c>
      <c r="E1101" s="98" t="s">
        <v>111900</v>
      </c>
      <c r="F1101" s="104">
        <v>45416</v>
      </c>
      <c r="G1101" s="104">
        <v>45416</v>
      </c>
      <c r="H1101" s="104">
        <v>45808</v>
      </c>
      <c r="I1101" s="104">
        <v>45808</v>
      </c>
      <c r="J1101" s="101">
        <v>1025</v>
      </c>
      <c r="K1101" s="98" t="s">
        <v>111901</v>
      </c>
      <c r="L1101" s="98" t="s">
        <v>111902</v>
      </c>
      <c r="M1101" s="98" t="s">
        <v>111903</v>
      </c>
      <c r="N1101" s="98" t="s">
        <v>111904</v>
      </c>
      <c r="O1101" s="101">
        <v>1055</v>
      </c>
      <c r="P1101" s="101">
        <v>1055</v>
      </c>
      <c r="Q1101" s="101">
        <v>0</v>
      </c>
      <c r="R1101" s="101">
        <v>1455</v>
      </c>
    </row>
    <row r="1102">
      <c r="L1102" s="98" t="s">
        <v>111905</v>
      </c>
      <c r="M1102" s="98" t="s">
        <v>111906</v>
      </c>
      <c r="N1102" s="98" t="s">
        <v>111907</v>
      </c>
      <c r="O1102" s="101">
        <v>-32</v>
      </c>
      <c r="P1102" s="101">
        <v>-32</v>
      </c>
    </row>
    <row r="1103">
      <c r="K1103" s="96" t="s">
        <v>111908</v>
      </c>
      <c r="O1103" s="85">
        <f>SUM(O1101:O1102)</f>
      </c>
      <c r="P1103" s="85">
        <f>SUM(P1101:P1102)</f>
      </c>
    </row>
    <row r="1104">
      <c r="A1104" s="98" t="s">
        <v>111909</v>
      </c>
      <c r="B1104" s="98" t="s">
        <v>111910</v>
      </c>
      <c r="C1104" s="100">
        <v>728</v>
      </c>
      <c r="D1104" s="98" t="s">
        <v>111911</v>
      </c>
      <c r="E1104" s="98" t="s">
        <v>111912</v>
      </c>
      <c r="F1104" s="104">
        <v>45702</v>
      </c>
      <c r="G1104" s="104">
        <v>45702</v>
      </c>
      <c r="H1104" s="104">
        <v>46066</v>
      </c>
      <c r="J1104" s="101">
        <v>1025</v>
      </c>
      <c r="K1104" s="98" t="s">
        <v>111913</v>
      </c>
      <c r="L1104" s="98" t="s">
        <v>111914</v>
      </c>
      <c r="M1104" s="98" t="s">
        <v>111915</v>
      </c>
      <c r="N1104" s="98" t="s">
        <v>111916</v>
      </c>
      <c r="O1104" s="101">
        <v>100</v>
      </c>
      <c r="P1104" s="101">
        <v>100</v>
      </c>
      <c r="Q1104" s="101">
        <v>0</v>
      </c>
      <c r="R1104" s="101">
        <v>299</v>
      </c>
    </row>
    <row r="1105">
      <c r="L1105" s="98" t="s">
        <v>111917</v>
      </c>
      <c r="M1105" s="98" t="s">
        <v>111918</v>
      </c>
      <c r="N1105" s="98" t="s">
        <v>111919</v>
      </c>
      <c r="O1105" s="101">
        <v>925</v>
      </c>
      <c r="P1105" s="101">
        <v>925</v>
      </c>
    </row>
    <row r="1106">
      <c r="L1106" s="98" t="s">
        <v>111920</v>
      </c>
      <c r="M1106" s="98" t="s">
        <v>111921</v>
      </c>
      <c r="N1106" s="98" t="s">
        <v>111922</v>
      </c>
      <c r="O1106" s="101">
        <v>-31</v>
      </c>
      <c r="P1106" s="101">
        <v>-31</v>
      </c>
    </row>
    <row r="1107">
      <c r="K1107" s="96" t="s">
        <v>111923</v>
      </c>
      <c r="O1107" s="85">
        <f>SUM(O1104:O1106)</f>
      </c>
      <c r="P1107" s="85">
        <f>SUM(P1104:P1106)</f>
      </c>
    </row>
    <row r="1108">
      <c r="A1108" s="98" t="s">
        <v>111924</v>
      </c>
      <c r="B1108" s="98" t="s">
        <v>111925</v>
      </c>
      <c r="C1108" s="100">
        <v>728</v>
      </c>
      <c r="D1108" s="98" t="s">
        <v>111926</v>
      </c>
      <c r="E1108" s="98" t="s">
        <v>111927</v>
      </c>
      <c r="F1108" s="104">
        <v>45330</v>
      </c>
      <c r="G1108" s="104">
        <v>45330</v>
      </c>
      <c r="H1108" s="104">
        <v>45808</v>
      </c>
      <c r="J1108" s="101">
        <v>1095</v>
      </c>
      <c r="K1108" s="98" t="s">
        <v>111928</v>
      </c>
      <c r="L1108" s="98" t="s">
        <v>111929</v>
      </c>
      <c r="M1108" s="98" t="s">
        <v>111930</v>
      </c>
      <c r="N1108" s="98" t="s">
        <v>111931</v>
      </c>
      <c r="O1108" s="101">
        <v>1095</v>
      </c>
      <c r="P1108" s="101">
        <v>1095</v>
      </c>
      <c r="Q1108" s="101">
        <v>0</v>
      </c>
      <c r="R1108" s="101">
        <v>1095</v>
      </c>
    </row>
    <row r="1109">
      <c r="L1109" s="98" t="s">
        <v>111932</v>
      </c>
      <c r="M1109" s="98" t="s">
        <v>111933</v>
      </c>
      <c r="N1109" s="98" t="s">
        <v>111934</v>
      </c>
      <c r="O1109" s="101">
        <v>25</v>
      </c>
      <c r="P1109" s="101">
        <v>0</v>
      </c>
    </row>
    <row r="1110">
      <c r="K1110" s="96" t="s">
        <v>111935</v>
      </c>
      <c r="O1110" s="85">
        <f>SUM(O1108:O1109)</f>
      </c>
      <c r="P1110" s="85">
        <f>SUM(P1108:P1109)</f>
      </c>
    </row>
    <row r="1111">
      <c r="A1111" s="98" t="s">
        <v>111936</v>
      </c>
      <c r="B1111" s="98" t="s">
        <v>111937</v>
      </c>
      <c r="C1111" s="100">
        <v>728</v>
      </c>
      <c r="D1111" s="98" t="s">
        <v>111938</v>
      </c>
      <c r="E1111" s="98" t="s">
        <v>111939</v>
      </c>
      <c r="F1111" s="104">
        <v>45404</v>
      </c>
      <c r="G1111" s="104">
        <v>45404</v>
      </c>
      <c r="H1111" s="104">
        <v>45869</v>
      </c>
      <c r="J1111" s="101">
        <v>1055</v>
      </c>
      <c r="K1111" s="98" t="s">
        <v>111940</v>
      </c>
      <c r="L1111" s="98" t="s">
        <v>111941</v>
      </c>
      <c r="M1111" s="98" t="s">
        <v>111942</v>
      </c>
      <c r="N1111" s="98" t="s">
        <v>111943</v>
      </c>
      <c r="O1111" s="101">
        <v>1055</v>
      </c>
      <c r="P1111" s="101">
        <v>1055</v>
      </c>
      <c r="Q1111" s="101">
        <v>0</v>
      </c>
      <c r="R1111" s="101">
        <v>1055</v>
      </c>
    </row>
    <row r="1112">
      <c r="K1112" s="96" t="s">
        <v>111944</v>
      </c>
      <c r="O1112" s="85">
        <f>SUM(O1111:O1111)</f>
      </c>
      <c r="P1112" s="85">
        <f>SUM(P1111:P1111)</f>
      </c>
    </row>
    <row r="1113">
      <c r="A1113" s="98" t="s">
        <v>111945</v>
      </c>
      <c r="B1113" s="98" t="s">
        <v>111946</v>
      </c>
      <c r="C1113" s="100">
        <v>728</v>
      </c>
      <c r="D1113" s="98" t="s">
        <v>111947</v>
      </c>
      <c r="E1113" s="98" t="s">
        <v>111948</v>
      </c>
      <c r="F1113" s="104">
        <v>45717</v>
      </c>
      <c r="G1113" s="104">
        <v>45717</v>
      </c>
      <c r="H1113" s="104">
        <v>46081</v>
      </c>
      <c r="J1113" s="101">
        <v>1025</v>
      </c>
      <c r="K1113" s="98" t="s">
        <v>111949</v>
      </c>
      <c r="L1113" s="98" t="s">
        <v>111950</v>
      </c>
      <c r="M1113" s="98" t="s">
        <v>111951</v>
      </c>
      <c r="N1113" s="98" t="s">
        <v>111952</v>
      </c>
      <c r="O1113" s="101">
        <v>100</v>
      </c>
      <c r="P1113" s="101">
        <v>100</v>
      </c>
      <c r="Q1113" s="101">
        <v>0</v>
      </c>
      <c r="R1113" s="101">
        <v>299</v>
      </c>
    </row>
    <row r="1114">
      <c r="L1114" s="98" t="s">
        <v>111953</v>
      </c>
      <c r="M1114" s="98" t="s">
        <v>111954</v>
      </c>
      <c r="N1114" s="98" t="s">
        <v>111955</v>
      </c>
      <c r="O1114" s="101">
        <v>925</v>
      </c>
      <c r="P1114" s="101">
        <v>925</v>
      </c>
    </row>
    <row r="1115">
      <c r="K1115" s="96" t="s">
        <v>111956</v>
      </c>
      <c r="O1115" s="85">
        <f>SUM(O1113:O1114)</f>
      </c>
      <c r="P1115" s="85">
        <f>SUM(P1113:P1114)</f>
      </c>
    </row>
    <row r="1116">
      <c r="A1116" s="98" t="s">
        <v>111957</v>
      </c>
      <c r="B1116" s="98" t="s">
        <v>111958</v>
      </c>
      <c r="C1116" s="100">
        <v>728</v>
      </c>
      <c r="D1116" s="98" t="s">
        <v>111959</v>
      </c>
      <c r="E1116" s="98" t="s">
        <v>111960</v>
      </c>
      <c r="F1116" s="104">
        <v>45135</v>
      </c>
      <c r="G1116" s="104">
        <v>45505</v>
      </c>
      <c r="H1116" s="104">
        <v>45869</v>
      </c>
      <c r="J1116" s="101">
        <v>1095</v>
      </c>
      <c r="K1116" s="98" t="s">
        <v>111961</v>
      </c>
      <c r="L1116" s="98" t="s">
        <v>111962</v>
      </c>
      <c r="M1116" s="98" t="s">
        <v>111963</v>
      </c>
      <c r="N1116" s="98" t="s">
        <v>111964</v>
      </c>
      <c r="O1116" s="101">
        <v>75</v>
      </c>
      <c r="P1116" s="101">
        <v>75</v>
      </c>
      <c r="Q1116" s="101">
        <v>0</v>
      </c>
      <c r="R1116" s="101">
        <v>99</v>
      </c>
    </row>
    <row r="1117">
      <c r="L1117" s="98" t="s">
        <v>111965</v>
      </c>
      <c r="M1117" s="98" t="s">
        <v>111966</v>
      </c>
      <c r="N1117" s="98" t="s">
        <v>111967</v>
      </c>
      <c r="O1117" s="101">
        <v>1095</v>
      </c>
      <c r="P1117" s="101">
        <v>1095</v>
      </c>
    </row>
    <row r="1118">
      <c r="K1118" s="96" t="s">
        <v>111968</v>
      </c>
      <c r="O1118" s="85">
        <f>SUM(O1116:O1117)</f>
      </c>
      <c r="P1118" s="85">
        <f>SUM(P1116:P1117)</f>
      </c>
    </row>
    <row r="1119">
      <c r="A1119" s="98" t="s">
        <v>111969</v>
      </c>
      <c r="B1119" s="98" t="s">
        <v>111970</v>
      </c>
      <c r="C1119" s="100">
        <v>728</v>
      </c>
      <c r="D1119" s="98" t="s">
        <v>111971</v>
      </c>
      <c r="E1119" s="98" t="s">
        <v>111972</v>
      </c>
      <c r="F1119" s="104">
        <v>45413</v>
      </c>
      <c r="G1119" s="104">
        <v>45413</v>
      </c>
      <c r="H1119" s="104">
        <v>45869</v>
      </c>
      <c r="J1119" s="101">
        <v>1055</v>
      </c>
      <c r="K1119" s="98" t="s">
        <v>111973</v>
      </c>
      <c r="L1119" s="98" t="s">
        <v>111974</v>
      </c>
      <c r="M1119" s="98" t="s">
        <v>111975</v>
      </c>
      <c r="N1119" s="98" t="s">
        <v>111976</v>
      </c>
      <c r="O1119" s="101">
        <v>1055</v>
      </c>
      <c r="P1119" s="101">
        <v>1055</v>
      </c>
      <c r="Q1119" s="101">
        <v>0</v>
      </c>
      <c r="R1119" s="101">
        <v>99</v>
      </c>
    </row>
    <row r="1120">
      <c r="L1120" s="98" t="s">
        <v>111977</v>
      </c>
      <c r="M1120" s="98" t="s">
        <v>111978</v>
      </c>
      <c r="N1120" s="98" t="s">
        <v>111979</v>
      </c>
      <c r="O1120" s="101">
        <v>-32</v>
      </c>
      <c r="P1120" s="101">
        <v>-32</v>
      </c>
    </row>
    <row r="1121">
      <c r="K1121" s="96" t="s">
        <v>111980</v>
      </c>
      <c r="O1121" s="85">
        <f>SUM(O1119:O1120)</f>
      </c>
      <c r="P1121" s="85">
        <f>SUM(P1119:P1120)</f>
      </c>
    </row>
    <row r="1122">
      <c r="B1122" s="81" t="s">
        <v>111981</v>
      </c>
      <c r="C1122" s="69">
        <f>SUM(C8:C12)+SUM(C14:C15)+SUM(C17:C18)+SUM(C20:C22)+SUM(C24:C25)+SUM(C27:C28)+SUM(C30:C31)+SUM(C33:C33)+SUM(C35:C35)+SUM(C37:C43)+SUM(C45:C45)+SUM(C47:C48)+SUM(C50:C50)+SUM(C52:C53)+SUM(C55:C57)+SUM(C59:C60)+SUM(C62:C62)+SUM(C64:C67)+SUM(C69:C70)+SUM(C72:C72)+SUM(C74:C74)+SUM(C76:C78)+SUM(C80:C80)+SUM(C82:C82)+SUM(C84:C85)+SUM(C87:C88)+SUM(C90:C90)+SUM(C92:C92)+SUM(C94:C96)+SUM(C98:C98)+SUM(C100:C101)+SUM(C103:C103)+SUM(C105:C107)+SUM(C109:C110)+SUM(C112:C113)+SUM(C115:C115)+SUM(C117:C119)+SUM(C121:C121)+SUM(C123:C123)+SUM(C125:C125)+SUM(C127:C127)+SUM(C129:C129)+SUM(C131:C132)+SUM(C134:C135)+SUM(C137:C138)+SUM(C140:C141)+SUM(C143:C144)+SUM(C146:C146)+SUM(C148:C149)+SUM(C151:C152)+SUM(C154:C154)+SUM(C156:C156)+SUM(C158:C158)+SUM(C160:C160)+SUM(C162:C162)+SUM(C164:C166)+SUM(C168:C168)+SUM(C170:C170)+SUM(C172:C172)+SUM(C174:C175)+SUM(C177:C177)+SUM(C179:C179)+SUM(C181:C183)+SUM(C185:C185)+SUM(C187:C187)+SUM(C189:C189)+SUM(C191:C191)+SUM(C193:C194)+SUM(C196:C198)+SUM(C200:C201)+SUM(C203:C203)+SUM(C205:C206)+SUM(C208:C210)+SUM(C212:C212)+SUM(C214:C215)+SUM(C217:C219)+SUM(C221:C222)+SUM(C224:C225)+SUM(C227:C229)+SUM(C231:C232)+SUM(C234:C234)+SUM(C236:C236)+SUM(C238:C240)+SUM(C242:C243)+SUM(C245:C246)+SUM(C248:C248)+SUM(C250:C250)+SUM(C252:C253)+SUM(C255:C255)+SUM(C257:C258)+SUM(C260:C260)+SUM(C262:C262)+SUM(C264:C264)+SUM(C266:C266)+SUM(C268:C268)+SUM(C270:C270)+SUM(C272:C272)+SUM(C274:C275)+SUM(C277:C277)+SUM(C279:C281)+SUM(C283:C283)+SUM(C285:C286)+SUM(C288:C290)+SUM(C292:C293)+SUM(C295:C296)+SUM(C298:C299)+SUM(C301:C303)+SUM(C305:C308)+SUM(C310:C310)+SUM(C312:C312)+SUM(C314:C314)+SUM(C316:C317)+SUM(C319:C320)+SUM(C322:C323)+SUM(C325:C327)+SUM(C329:C329)+SUM(C331:C331)+SUM(C333:C333)+SUM(C335:C336)+SUM(C338:C338)+SUM(C340:C340)+SUM(C342:C344)+SUM(C346:C348)+SUM(C350:C355)+SUM(C357:C358)+SUM(C360:C360)+SUM(C362:C363)+SUM(C365:C366)+SUM(C368:C368)+SUM(C370:C370)+SUM(C372:C372)+SUM(C374:C374)+SUM(C376:C377)+SUM(C379:C380)+SUM(C382:C384)+SUM(C386:C388)+SUM(C390:C391)+SUM(C393:C394)+SUM(C396:C398)+SUM(C400:C400)+SUM(C402:C402)+SUM(C404:C405)+SUM(C407:C407)+SUM(C409:C410)+SUM(C412:C412)+SUM(C414:C414)+SUM(C416:C417)+SUM(C419:C421)+SUM(C423:C423)+SUM(C425:C426)+SUM(C428:C430)+SUM(C432:C434)+SUM(C436:C437)+SUM(C439:C440)+SUM(C442:C442)+SUM(C444:C445)+SUM(C447:C449)+SUM(C451:C453)+SUM(C455:C455)+SUM(C457:C457)+SUM(C459:C459)+SUM(C461:C468)+SUM(C470:C472)+SUM(C474:C475)+SUM(C477:C478)+SUM(C480:C481)+SUM(C483:C484)+SUM(C486:C487)+SUM(C489:C489)+SUM(C491:C491)+SUM(C493:C494)+SUM(C496:C496)+SUM(C498:C499)+SUM(C501:C501)+SUM(C503:C505)+SUM(C507:C508)+SUM(C510:C512)+SUM(C514:C515)+SUM(C517:C519)+SUM(C521:C522)+SUM(C524:C524)+SUM(C526:C526)+SUM(C528:C528)+SUM(C530:C530)+SUM(C532:C533)+SUM(C535:C538)+SUM(C540:C541)+SUM(C543:C544)+SUM(C546:C547)+SUM(C549:C549)+SUM(C551:C553)+SUM(C555:C556)+SUM(C558:C558)+SUM(C560:C560)+SUM(C562:C564)+SUM(C566:C566)+SUM(C568:C570)+SUM(C572:C572)+SUM(C574:C574)+SUM(C576:C576)+SUM(C578:C578)+SUM(C580:C580)+SUM(C582:C582)+SUM(C584:C585)+SUM(C587:C589)+SUM(C591:C592)+SUM(C594:C594)+SUM(C596:C599)+SUM(C601:C602)+SUM(C604:C606)+SUM(C608:C608)+SUM(C610:C611)+SUM(C613:C614)+SUM(C616:C616)+SUM(C618:C618)+SUM(C620:C620)+SUM(C622:C622)+SUM(C624:C625)+SUM(C627:C628)+SUM(C630:C632)+SUM(C634:C634)+SUM(C636:C636)+SUM(C638:C638)+SUM(C640:C640)+SUM(C642:C642)+SUM(C644:C651)+SUM(C653:C653)+SUM(C655:C655)+SUM(C657:C657)+SUM(C659:C660)+SUM(C662:C664)+SUM(C666:C668)+SUM(C670:C670)+SUM(C672:C674)+SUM(C676:C679)+SUM(C681:C682)+SUM(C684:C684)+SUM(C686:C687)+SUM(C689:C691)+SUM(C693:C695)+SUM(C697:C700)+SUM(C702:C703)+SUM(C705:C707)+SUM(C709:C709)+SUM(C711:C711)+SUM(C713:C713)+SUM(C715:C716)+SUM(C718:C718)+SUM(C720:C720)+SUM(C722:C723)+SUM(C725:C726)+SUM(C728:C730)+SUM(C732:C732)+SUM(C734:C735)+SUM(C737:C738)+SUM(C740:C742)+SUM(C744:C745)+SUM(C747:C747)+SUM(C749:C751)+SUM(C753:C755)+SUM(C757:C758)+SUM(C760:C762)+SUM(C764:C764)+SUM(C766:C766)+SUM(C768:C768)+SUM(C770:C771)+SUM(C773:C774)+SUM(C776:C776)+SUM(C778:C778)+SUM(C780:C780)+SUM(C782:C784)+SUM(C786:C786)+SUM(C788:C788)+SUM(C790:C791)+SUM(C793:C793)+SUM(C795:C796)+SUM(C798:C798)+SUM(C800:C802)+SUM(C804:C805)+SUM(C807:C810)+SUM(C812:C813)+SUM(C815:C816)+SUM(C818:C819)+SUM(C821:C826)+SUM(C828:C830)+SUM(C832:C834)+SUM(C836:C837)+SUM(C839:C840)+SUM(C842:C844)+SUM(C846:C846)+SUM(C848:C849)+SUM(C851:C851)+SUM(C853:C854)+SUM(C856:C856)+SUM(C858:C862)+SUM(C864:C864)+SUM(C866:C867)+SUM(C869:C871)+SUM(C873:C874)+SUM(C876:C877)+SUM(C879:C881)+SUM(C883:C883)+SUM(C885:C885)+SUM(C887:C888)+SUM(C890:C892)+SUM(C894:C894)+SUM(C896:C898)+SUM(C900:C900)+SUM(C902:C903)+SUM(C905:C905)+SUM(C907:C909)+SUM(C911:C911)+SUM(C913:C914)+SUM(C916:C917)+SUM(C919:C919)+SUM(C921:C922)+SUM(C924:C927)+SUM(C929:C931)+SUM(C933:C935)+SUM(C937:C938)+SUM(C940:C941)+SUM(C943:C943)+SUM(C945:C945)+SUM(C947:C948)+SUM(C950:C950)+SUM(C952:C953)+SUM(C955:C956)+SUM(C958:C959)+SUM(C961:C961)+SUM(C963:C964)+SUM(C966:C966)+SUM(C968:C968)+SUM(C970:C970)+SUM(C972:C974)+SUM(C976:C976)+SUM(C978:C978)+SUM(C980:C980)+SUM(C982:C987)+SUM(C989:C991)+SUM(C993:C993)+SUM(C995:C995)+SUM(C997:C997)+SUM(C999:C999)+SUM(C1001:C1003)+SUM(C1005:C1008)+SUM(C1010:C1011)+SUM(C1013:C1013)+SUM(C1015:C1016)+SUM(C1018:C1018)+SUM(C1020:C1020)+SUM(C1022:C1024)+SUM(C1026:C1026)+SUM(C1028:C1028)+SUM(C1030:C1030)+SUM(C1032:C1035)+SUM(C1037:C1037)+SUM(C1039:C1042)+SUM(C1044:C1046)+SUM(C1048:C1051)+SUM(C1053:C1057)+SUM(C1059:C1064)+SUM(C1066:C1068)+SUM(C1070:C1072)+SUM(C1074:C1077)+SUM(C1079:C1080)+SUM(C1082:C1084)+SUM(C1086:C1087)+SUM(C1089:C1092)+SUM(C1094:C1094)+SUM(C1096:C1096)+SUM(C1098:C1099)+SUM(C1101:C1102)+SUM(C1104:C1106)+SUM(C1108:C1109)+SUM(C1111:C1111)+SUM(C1113:C1114)+SUM(C1116:C1117)+SUM(C1119:C1120)</f>
      </c>
      <c r="J1122" s="70">
        <f>SUM(J8:J12)+SUM(J14:J15)+SUM(J17:J18)+SUM(J20:J22)+SUM(J24:J25)+SUM(J27:J28)+SUM(J30:J31)+SUM(J33:J33)+SUM(J35:J35)+SUM(J37:J43)+SUM(J45:J45)+SUM(J47:J48)+SUM(J50:J50)+SUM(J52:J53)+SUM(J55:J57)+SUM(J59:J60)+SUM(J62:J62)+SUM(J64:J67)+SUM(J69:J70)+SUM(J72:J72)+SUM(J74:J74)+SUM(J76:J78)+SUM(J80:J80)+SUM(J82:J82)+SUM(J84:J85)+SUM(J87:J88)+SUM(J90:J90)+SUM(J92:J92)+SUM(J94:J96)+SUM(J98:J98)+SUM(J100:J101)+SUM(J103:J103)+SUM(J105:J107)+SUM(J109:J110)+SUM(J112:J113)+SUM(J115:J115)+SUM(J117:J119)+SUM(J121:J121)+SUM(J123:J123)+SUM(J125:J125)+SUM(J127:J127)+SUM(J129:J129)+SUM(J131:J132)+SUM(J134:J135)+SUM(J137:J138)+SUM(J140:J141)+SUM(J143:J144)+SUM(J146:J146)+SUM(J148:J149)+SUM(J151:J152)+SUM(J154:J154)+SUM(J156:J156)+SUM(J158:J158)+SUM(J160:J160)+SUM(J162:J162)+SUM(J164:J166)+SUM(J168:J168)+SUM(J170:J170)+SUM(J172:J172)+SUM(J174:J175)+SUM(J177:J177)+SUM(J179:J179)+SUM(J181:J183)+SUM(J185:J185)+SUM(J187:J187)+SUM(J189:J189)+SUM(J191:J191)+SUM(J193:J194)+SUM(J196:J198)+SUM(J200:J201)+SUM(J203:J203)+SUM(J205:J206)+SUM(J208:J210)+SUM(J212:J212)+SUM(J214:J215)+SUM(J217:J219)+SUM(J221:J222)+SUM(J224:J225)+SUM(J227:J229)+SUM(J231:J232)+SUM(J234:J234)+SUM(J236:J236)+SUM(J238:J240)+SUM(J242:J243)+SUM(J245:J246)+SUM(J248:J248)+SUM(J250:J250)+SUM(J252:J253)+SUM(J255:J255)+SUM(J257:J258)+SUM(J260:J260)+SUM(J262:J262)+SUM(J264:J264)+SUM(J266:J266)+SUM(J268:J268)+SUM(J270:J270)+SUM(J272:J272)+SUM(J274:J275)+SUM(J277:J277)+SUM(J279:J281)+SUM(J283:J283)+SUM(J285:J286)+SUM(J288:J290)+SUM(J292:J293)+SUM(J295:J296)+SUM(J298:J299)+SUM(J301:J303)+SUM(J305:J308)+SUM(J310:J310)+SUM(J312:J312)+SUM(J314:J314)+SUM(J316:J317)+SUM(J319:J320)+SUM(J322:J323)+SUM(J325:J327)+SUM(J329:J329)+SUM(J331:J331)+SUM(J333:J333)+SUM(J335:J336)+SUM(J338:J338)+SUM(J340:J340)+SUM(J342:J344)+SUM(J346:J348)+SUM(J350:J355)+SUM(J357:J358)+SUM(J360:J360)+SUM(J362:J363)+SUM(J365:J366)+SUM(J368:J368)+SUM(J370:J370)+SUM(J372:J372)+SUM(J374:J374)+SUM(J376:J377)+SUM(J379:J380)+SUM(J382:J384)+SUM(J386:J388)+SUM(J390:J391)+SUM(J393:J394)+SUM(J396:J398)+SUM(J400:J400)+SUM(J402:J402)+SUM(J404:J405)+SUM(J407:J407)+SUM(J409:J410)+SUM(J412:J412)+SUM(J414:J414)+SUM(J416:J417)+SUM(J419:J421)+SUM(J423:J423)+SUM(J425:J426)+SUM(J428:J430)+SUM(J432:J434)+SUM(J436:J437)+SUM(J439:J440)+SUM(J442:J442)+SUM(J444:J445)+SUM(J447:J449)+SUM(J451:J453)+SUM(J455:J455)+SUM(J457:J457)+SUM(J459:J459)+SUM(J461:J468)+SUM(J470:J472)+SUM(J474:J475)+SUM(J477:J478)+SUM(J480:J481)+SUM(J483:J484)+SUM(J486:J487)+SUM(J489:J489)+SUM(J491:J491)+SUM(J493:J494)+SUM(J496:J496)+SUM(J498:J499)+SUM(J501:J501)+SUM(J503:J505)+SUM(J507:J508)+SUM(J510:J512)+SUM(J514:J515)+SUM(J517:J519)+SUM(J521:J522)+SUM(J524:J524)+SUM(J526:J526)+SUM(J528:J528)+SUM(J530:J530)+SUM(J532:J533)+SUM(J535:J538)+SUM(J540:J541)+SUM(J543:J544)+SUM(J546:J547)+SUM(J549:J549)+SUM(J551:J553)+SUM(J555:J556)+SUM(J558:J558)+SUM(J560:J560)+SUM(J562:J564)+SUM(J566:J566)+SUM(J568:J570)+SUM(J572:J572)+SUM(J574:J574)+SUM(J576:J576)+SUM(J578:J578)+SUM(J580:J580)+SUM(J582:J582)+SUM(J584:J585)+SUM(J587:J589)+SUM(J591:J592)+SUM(J594:J594)+SUM(J596:J599)+SUM(J601:J602)+SUM(J604:J606)+SUM(J608:J608)+SUM(J610:J611)+SUM(J613:J614)+SUM(J616:J616)+SUM(J618:J618)+SUM(J620:J620)+SUM(J622:J622)+SUM(J624:J625)+SUM(J627:J628)+SUM(J630:J632)+SUM(J634:J634)+SUM(J636:J636)+SUM(J638:J638)+SUM(J640:J640)+SUM(J642:J642)+SUM(J644:J651)+SUM(J653:J653)+SUM(J655:J655)+SUM(J657:J657)+SUM(J659:J660)+SUM(J662:J664)+SUM(J666:J668)+SUM(J670:J670)+SUM(J672:J674)+SUM(J676:J679)+SUM(J681:J682)+SUM(J684:J684)+SUM(J686:J687)+SUM(J689:J691)+SUM(J693:J695)+SUM(J697:J700)+SUM(J702:J703)+SUM(J705:J707)+SUM(J709:J709)+SUM(J711:J711)+SUM(J713:J713)+SUM(J715:J716)+SUM(J718:J718)+SUM(J720:J720)+SUM(J722:J723)+SUM(J725:J726)+SUM(J728:J730)+SUM(J732:J732)+SUM(J734:J735)+SUM(J737:J738)+SUM(J740:J742)+SUM(J744:J745)+SUM(J747:J747)+SUM(J749:J751)+SUM(J753:J755)+SUM(J757:J758)+SUM(J760:J762)+SUM(J764:J764)+SUM(J766:J766)+SUM(J768:J768)+SUM(J770:J771)+SUM(J773:J774)+SUM(J776:J776)+SUM(J778:J778)+SUM(J780:J780)+SUM(J782:J784)+SUM(J786:J786)+SUM(J788:J788)+SUM(J790:J791)+SUM(J793:J793)+SUM(J795:J796)+SUM(J798:J798)+SUM(J800:J802)+SUM(J804:J805)+SUM(J807:J810)+SUM(J812:J813)+SUM(J815:J816)+SUM(J818:J819)+SUM(J821:J826)+SUM(J828:J830)+SUM(J832:J834)+SUM(J836:J837)+SUM(J839:J840)+SUM(J842:J844)+SUM(J846:J846)+SUM(J848:J849)+SUM(J851:J851)+SUM(J853:J854)+SUM(J856:J856)+SUM(J858:J862)+SUM(J864:J864)+SUM(J866:J867)+SUM(J869:J871)+SUM(J873:J874)+SUM(J876:J877)+SUM(J879:J881)+SUM(J883:J883)+SUM(J885:J885)+SUM(J887:J888)+SUM(J890:J892)+SUM(J894:J894)+SUM(J896:J898)+SUM(J900:J900)+SUM(J902:J903)+SUM(J905:J905)+SUM(J907:J909)+SUM(J911:J911)+SUM(J913:J914)+SUM(J916:J917)+SUM(J919:J919)+SUM(J921:J922)+SUM(J924:J927)+SUM(J929:J931)+SUM(J933:J935)+SUM(J937:J938)+SUM(J940:J941)+SUM(J943:J943)+SUM(J945:J945)+SUM(J947:J948)+SUM(J950:J950)+SUM(J952:J953)+SUM(J955:J956)+SUM(J958:J959)+SUM(J961:J961)+SUM(J963:J964)+SUM(J966:J966)+SUM(J968:J968)+SUM(J970:J970)+SUM(J972:J974)+SUM(J976:J976)+SUM(J978:J978)+SUM(J980:J980)+SUM(J982:J987)+SUM(J989:J991)+SUM(J993:J993)+SUM(J995:J995)+SUM(J997:J997)+SUM(J999:J999)+SUM(J1001:J1003)+SUM(J1005:J1008)+SUM(J1010:J1011)+SUM(J1013:J1013)+SUM(J1015:J1016)+SUM(J1018:J1018)+SUM(J1020:J1020)+SUM(J1022:J1024)+SUM(J1026:J1026)+SUM(J1028:J1028)+SUM(J1030:J1030)+SUM(J1032:J1035)+SUM(J1037:J1037)+SUM(J1039:J1042)+SUM(J1044:J1046)+SUM(J1048:J1051)+SUM(J1053:J1057)+SUM(J1059:J1064)+SUM(J1066:J1068)+SUM(J1070:J1072)+SUM(J1074:J1077)+SUM(J1079:J1080)+SUM(J1082:J1084)+SUM(J1086:J1087)+SUM(J1089:J1092)+SUM(J1094:J1094)+SUM(J1096:J1096)+SUM(J1098:J1099)+SUM(J1101:J1102)+SUM(J1104:J1106)+SUM(J1108:J1109)+SUM(J1111:J1111)+SUM(J1113:J1114)+SUM(J1116:J1117)+SUM(J1119:J1120)</f>
      </c>
      <c r="O1122" s="70">
        <f>SUM(O8:O12)+SUM(O14:O15)+SUM(O17:O18)+SUM(O20:O22)+SUM(O24:O25)+SUM(O27:O28)+SUM(O30:O31)+SUM(O33:O33)+SUM(O35:O35)+SUM(O37:O43)+SUM(O45:O45)+SUM(O47:O48)+SUM(O50:O50)+SUM(O52:O53)+SUM(O55:O57)+SUM(O59:O60)+SUM(O62:O62)+SUM(O64:O67)+SUM(O69:O70)+SUM(O72:O72)+SUM(O74:O74)+SUM(O76:O78)+SUM(O80:O80)+SUM(O82:O82)+SUM(O84:O85)+SUM(O87:O88)+SUM(O90:O90)+SUM(O92:O92)+SUM(O94:O96)+SUM(O98:O98)+SUM(O100:O101)+SUM(O103:O103)+SUM(O105:O107)+SUM(O109:O110)+SUM(O112:O113)+SUM(O115:O115)+SUM(O117:O119)+SUM(O121:O121)+SUM(O123:O123)+SUM(O125:O125)+SUM(O127:O127)+SUM(O129:O129)+SUM(O131:O132)+SUM(O134:O135)+SUM(O137:O138)+SUM(O140:O141)+SUM(O143:O144)+SUM(O146:O146)+SUM(O148:O149)+SUM(O151:O152)+SUM(O154:O154)+SUM(O156:O156)+SUM(O158:O158)+SUM(O160:O160)+SUM(O162:O162)+SUM(O164:O166)+SUM(O168:O168)+SUM(O170:O170)+SUM(O172:O172)+SUM(O174:O175)+SUM(O177:O177)+SUM(O179:O179)+SUM(O181:O183)+SUM(O185:O185)+SUM(O187:O187)+SUM(O189:O189)+SUM(O191:O191)+SUM(O193:O194)+SUM(O196:O198)+SUM(O200:O201)+SUM(O203:O203)+SUM(O205:O206)+SUM(O208:O210)+SUM(O212:O212)+SUM(O214:O215)+SUM(O217:O219)+SUM(O221:O222)+SUM(O224:O225)+SUM(O227:O229)+SUM(O231:O232)+SUM(O234:O234)+SUM(O236:O236)+SUM(O238:O240)+SUM(O242:O243)+SUM(O245:O246)+SUM(O248:O248)+SUM(O250:O250)+SUM(O252:O253)+SUM(O255:O255)+SUM(O257:O258)+SUM(O260:O260)+SUM(O262:O262)+SUM(O264:O264)+SUM(O266:O266)+SUM(O268:O268)+SUM(O270:O270)+SUM(O272:O272)+SUM(O274:O275)+SUM(O277:O277)+SUM(O279:O281)+SUM(O283:O283)+SUM(O285:O286)+SUM(O288:O290)+SUM(O292:O293)+SUM(O295:O296)+SUM(O298:O299)+SUM(O301:O303)+SUM(O305:O308)+SUM(O310:O310)+SUM(O312:O312)+SUM(O314:O314)+SUM(O316:O317)+SUM(O319:O320)+SUM(O322:O323)+SUM(O325:O327)+SUM(O329:O329)+SUM(O331:O331)+SUM(O333:O333)+SUM(O335:O336)+SUM(O338:O338)+SUM(O340:O340)+SUM(O342:O344)+SUM(O346:O348)+SUM(O350:O355)+SUM(O357:O358)+SUM(O360:O360)+SUM(O362:O363)+SUM(O365:O366)+SUM(O368:O368)+SUM(O370:O370)+SUM(O372:O372)+SUM(O374:O374)+SUM(O376:O377)+SUM(O379:O380)+SUM(O382:O384)+SUM(O386:O388)+SUM(O390:O391)+SUM(O393:O394)+SUM(O396:O398)+SUM(O400:O400)+SUM(O402:O402)+SUM(O404:O405)+SUM(O407:O407)+SUM(O409:O410)+SUM(O412:O412)+SUM(O414:O414)+SUM(O416:O417)+SUM(O419:O421)+SUM(O423:O423)+SUM(O425:O426)+SUM(O428:O430)+SUM(O432:O434)+SUM(O436:O437)+SUM(O439:O440)+SUM(O442:O442)+SUM(O444:O445)+SUM(O447:O449)+SUM(O451:O453)+SUM(O455:O455)+SUM(O457:O457)+SUM(O459:O459)+SUM(O461:O468)+SUM(O470:O472)+SUM(O474:O475)+SUM(O477:O478)+SUM(O480:O481)+SUM(O483:O484)+SUM(O486:O487)+SUM(O489:O489)+SUM(O491:O491)+SUM(O493:O494)+SUM(O496:O496)+SUM(O498:O499)+SUM(O501:O501)+SUM(O503:O505)+SUM(O507:O508)+SUM(O510:O512)+SUM(O514:O515)+SUM(O517:O519)+SUM(O521:O522)+SUM(O524:O524)+SUM(O526:O526)+SUM(O528:O528)+SUM(O530:O530)+SUM(O532:O533)+SUM(O535:O538)+SUM(O540:O541)+SUM(O543:O544)+SUM(O546:O547)+SUM(O549:O549)+SUM(O551:O553)+SUM(O555:O556)+SUM(O558:O558)+SUM(O560:O560)+SUM(O562:O564)+SUM(O566:O566)+SUM(O568:O570)+SUM(O572:O572)+SUM(O574:O574)+SUM(O576:O576)+SUM(O578:O578)+SUM(O580:O580)+SUM(O582:O582)+SUM(O584:O585)+SUM(O587:O589)+SUM(O591:O592)+SUM(O594:O594)+SUM(O596:O599)+SUM(O601:O602)+SUM(O604:O606)+SUM(O608:O608)+SUM(O610:O611)+SUM(O613:O614)+SUM(O616:O616)+SUM(O618:O618)+SUM(O620:O620)+SUM(O622:O622)+SUM(O624:O625)+SUM(O627:O628)+SUM(O630:O632)+SUM(O634:O634)+SUM(O636:O636)+SUM(O638:O638)+SUM(O640:O640)+SUM(O642:O642)+SUM(O644:O651)+SUM(O653:O653)+SUM(O655:O655)+SUM(O657:O657)+SUM(O659:O660)+SUM(O662:O664)+SUM(O666:O668)+SUM(O670:O670)+SUM(O672:O674)+SUM(O676:O679)+SUM(O681:O682)+SUM(O684:O684)+SUM(O686:O687)+SUM(O689:O691)+SUM(O693:O695)+SUM(O697:O700)+SUM(O702:O703)+SUM(O705:O707)+SUM(O709:O709)+SUM(O711:O711)+SUM(O713:O713)+SUM(O715:O716)+SUM(O718:O718)+SUM(O720:O720)+SUM(O722:O723)+SUM(O725:O726)+SUM(O728:O730)+SUM(O732:O732)+SUM(O734:O735)+SUM(O737:O738)+SUM(O740:O742)+SUM(O744:O745)+SUM(O747:O747)+SUM(O749:O751)+SUM(O753:O755)+SUM(O757:O758)+SUM(O760:O762)+SUM(O764:O764)+SUM(O766:O766)+SUM(O768:O768)+SUM(O770:O771)+SUM(O773:O774)+SUM(O776:O776)+SUM(O778:O778)+SUM(O780:O780)+SUM(O782:O784)+SUM(O786:O786)+SUM(O788:O788)+SUM(O790:O791)+SUM(O793:O793)+SUM(O795:O796)+SUM(O798:O798)+SUM(O800:O802)+SUM(O804:O805)+SUM(O807:O810)+SUM(O812:O813)+SUM(O815:O816)+SUM(O818:O819)+SUM(O821:O826)+SUM(O828:O830)+SUM(O832:O834)+SUM(O836:O837)+SUM(O839:O840)+SUM(O842:O844)+SUM(O846:O846)+SUM(O848:O849)+SUM(O851:O851)+SUM(O853:O854)+SUM(O856:O856)+SUM(O858:O862)+SUM(O864:O864)+SUM(O866:O867)+SUM(O869:O871)+SUM(O873:O874)+SUM(O876:O877)+SUM(O879:O881)+SUM(O883:O883)+SUM(O885:O885)+SUM(O887:O888)+SUM(O890:O892)+SUM(O894:O894)+SUM(O896:O898)+SUM(O900:O900)+SUM(O902:O903)+SUM(O905:O905)+SUM(O907:O909)+SUM(O911:O911)+SUM(O913:O914)+SUM(O916:O917)+SUM(O919:O919)+SUM(O921:O922)+SUM(O924:O927)+SUM(O929:O931)+SUM(O933:O935)+SUM(O937:O938)+SUM(O940:O941)+SUM(O943:O943)+SUM(O945:O945)+SUM(O947:O948)+SUM(O950:O950)+SUM(O952:O953)+SUM(O955:O956)+SUM(O958:O959)+SUM(O961:O961)+SUM(O963:O964)+SUM(O966:O966)+SUM(O968:O968)+SUM(O970:O970)+SUM(O972:O974)+SUM(O976:O976)+SUM(O978:O978)+SUM(O980:O980)+SUM(O982:O987)+SUM(O989:O991)+SUM(O993:O993)+SUM(O995:O995)+SUM(O997:O997)+SUM(O999:O999)+SUM(O1001:O1003)+SUM(O1005:O1008)+SUM(O1010:O1011)+SUM(O1013:O1013)+SUM(O1015:O1016)+SUM(O1018:O1018)+SUM(O1020:O1020)+SUM(O1022:O1024)+SUM(O1026:O1026)+SUM(O1028:O1028)+SUM(O1030:O1030)+SUM(O1032:O1035)+SUM(O1037:O1037)+SUM(O1039:O1042)+SUM(O1044:O1046)+SUM(O1048:O1051)+SUM(O1053:O1057)+SUM(O1059:O1064)+SUM(O1066:O1068)+SUM(O1070:O1072)+SUM(O1074:O1077)+SUM(O1079:O1080)+SUM(O1082:O1084)+SUM(O1086:O1087)+SUM(O1089:O1092)+SUM(O1094:O1094)+SUM(O1096:O1096)+SUM(O1098:O1099)+SUM(O1101:O1102)+SUM(O1104:O1106)+SUM(O1108:O1109)+SUM(O1111:O1111)+SUM(O1113:O1114)+SUM(O1116:O1117)+SUM(O1119:O1120)</f>
      </c>
      <c r="P1122" s="70">
        <f>SUM(P8:P12)+SUM(P14:P15)+SUM(P17:P18)+SUM(P20:P22)+SUM(P24:P25)+SUM(P27:P28)+SUM(P30:P31)+SUM(P33:P33)+SUM(P35:P35)+SUM(P37:P43)+SUM(P45:P45)+SUM(P47:P48)+SUM(P50:P50)+SUM(P52:P53)+SUM(P55:P57)+SUM(P59:P60)+SUM(P62:P62)+SUM(P64:P67)+SUM(P69:P70)+SUM(P72:P72)+SUM(P74:P74)+SUM(P76:P78)+SUM(P80:P80)+SUM(P82:P82)+SUM(P84:P85)+SUM(P87:P88)+SUM(P90:P90)+SUM(P92:P92)+SUM(P94:P96)+SUM(P98:P98)+SUM(P100:P101)+SUM(P103:P103)+SUM(P105:P107)+SUM(P109:P110)+SUM(P112:P113)+SUM(P115:P115)+SUM(P117:P119)+SUM(P121:P121)+SUM(P123:P123)+SUM(P125:P125)+SUM(P127:P127)+SUM(P129:P129)+SUM(P131:P132)+SUM(P134:P135)+SUM(P137:P138)+SUM(P140:P141)+SUM(P143:P144)+SUM(P146:P146)+SUM(P148:P149)+SUM(P151:P152)+SUM(P154:P154)+SUM(P156:P156)+SUM(P158:P158)+SUM(P160:P160)+SUM(P162:P162)+SUM(P164:P166)+SUM(P168:P168)+SUM(P170:P170)+SUM(P172:P172)+SUM(P174:P175)+SUM(P177:P177)+SUM(P179:P179)+SUM(P181:P183)+SUM(P185:P185)+SUM(P187:P187)+SUM(P189:P189)+SUM(P191:P191)+SUM(P193:P194)+SUM(P196:P198)+SUM(P200:P201)+SUM(P203:P203)+SUM(P205:P206)+SUM(P208:P210)+SUM(P212:P212)+SUM(P214:P215)+SUM(P217:P219)+SUM(P221:P222)+SUM(P224:P225)+SUM(P227:P229)+SUM(P231:P232)+SUM(P234:P234)+SUM(P236:P236)+SUM(P238:P240)+SUM(P242:P243)+SUM(P245:P246)+SUM(P248:P248)+SUM(P250:P250)+SUM(P252:P253)+SUM(P255:P255)+SUM(P257:P258)+SUM(P260:P260)+SUM(P262:P262)+SUM(P264:P264)+SUM(P266:P266)+SUM(P268:P268)+SUM(P270:P270)+SUM(P272:P272)+SUM(P274:P275)+SUM(P277:P277)+SUM(P279:P281)+SUM(P283:P283)+SUM(P285:P286)+SUM(P288:P290)+SUM(P292:P293)+SUM(P295:P296)+SUM(P298:P299)+SUM(P301:P303)+SUM(P305:P308)+SUM(P310:P310)+SUM(P312:P312)+SUM(P314:P314)+SUM(P316:P317)+SUM(P319:P320)+SUM(P322:P323)+SUM(P325:P327)+SUM(P329:P329)+SUM(P331:P331)+SUM(P333:P333)+SUM(P335:P336)+SUM(P338:P338)+SUM(P340:P340)+SUM(P342:P344)+SUM(P346:P348)+SUM(P350:P355)+SUM(P357:P358)+SUM(P360:P360)+SUM(P362:P363)+SUM(P365:P366)+SUM(P368:P368)+SUM(P370:P370)+SUM(P372:P372)+SUM(P374:P374)+SUM(P376:P377)+SUM(P379:P380)+SUM(P382:P384)+SUM(P386:P388)+SUM(P390:P391)+SUM(P393:P394)+SUM(P396:P398)+SUM(P400:P400)+SUM(P402:P402)+SUM(P404:P405)+SUM(P407:P407)+SUM(P409:P410)+SUM(P412:P412)+SUM(P414:P414)+SUM(P416:P417)+SUM(P419:P421)+SUM(P423:P423)+SUM(P425:P426)+SUM(P428:P430)+SUM(P432:P434)+SUM(P436:P437)+SUM(P439:P440)+SUM(P442:P442)+SUM(P444:P445)+SUM(P447:P449)+SUM(P451:P453)+SUM(P455:P455)+SUM(P457:P457)+SUM(P459:P459)+SUM(P461:P468)+SUM(P470:P472)+SUM(P474:P475)+SUM(P477:P478)+SUM(P480:P481)+SUM(P483:P484)+SUM(P486:P487)+SUM(P489:P489)+SUM(P491:P491)+SUM(P493:P494)+SUM(P496:P496)+SUM(P498:P499)+SUM(P501:P501)+SUM(P503:P505)+SUM(P507:P508)+SUM(P510:P512)+SUM(P514:P515)+SUM(P517:P519)+SUM(P521:P522)+SUM(P524:P524)+SUM(P526:P526)+SUM(P528:P528)+SUM(P530:P530)+SUM(P532:P533)+SUM(P535:P538)+SUM(P540:P541)+SUM(P543:P544)+SUM(P546:P547)+SUM(P549:P549)+SUM(P551:P553)+SUM(P555:P556)+SUM(P558:P558)+SUM(P560:P560)+SUM(P562:P564)+SUM(P566:P566)+SUM(P568:P570)+SUM(P572:P572)+SUM(P574:P574)+SUM(P576:P576)+SUM(P578:P578)+SUM(P580:P580)+SUM(P582:P582)+SUM(P584:P585)+SUM(P587:P589)+SUM(P591:P592)+SUM(P594:P594)+SUM(P596:P599)+SUM(P601:P602)+SUM(P604:P606)+SUM(P608:P608)+SUM(P610:P611)+SUM(P613:P614)+SUM(P616:P616)+SUM(P618:P618)+SUM(P620:P620)+SUM(P622:P622)+SUM(P624:P625)+SUM(P627:P628)+SUM(P630:P632)+SUM(P634:P634)+SUM(P636:P636)+SUM(P638:P638)+SUM(P640:P640)+SUM(P642:P642)+SUM(P644:P651)+SUM(P653:P653)+SUM(P655:P655)+SUM(P657:P657)+SUM(P659:P660)+SUM(P662:P664)+SUM(P666:P668)+SUM(P670:P670)+SUM(P672:P674)+SUM(P676:P679)+SUM(P681:P682)+SUM(P684:P684)+SUM(P686:P687)+SUM(P689:P691)+SUM(P693:P695)+SUM(P697:P700)+SUM(P702:P703)+SUM(P705:P707)+SUM(P709:P709)+SUM(P711:P711)+SUM(P713:P713)+SUM(P715:P716)+SUM(P718:P718)+SUM(P720:P720)+SUM(P722:P723)+SUM(P725:P726)+SUM(P728:P730)+SUM(P732:P732)+SUM(P734:P735)+SUM(P737:P738)+SUM(P740:P742)+SUM(P744:P745)+SUM(P747:P747)+SUM(P749:P751)+SUM(P753:P755)+SUM(P757:P758)+SUM(P760:P762)+SUM(P764:P764)+SUM(P766:P766)+SUM(P768:P768)+SUM(P770:P771)+SUM(P773:P774)+SUM(P776:P776)+SUM(P778:P778)+SUM(P780:P780)+SUM(P782:P784)+SUM(P786:P786)+SUM(P788:P788)+SUM(P790:P791)+SUM(P793:P793)+SUM(P795:P796)+SUM(P798:P798)+SUM(P800:P802)+SUM(P804:P805)+SUM(P807:P810)+SUM(P812:P813)+SUM(P815:P816)+SUM(P818:P819)+SUM(P821:P826)+SUM(P828:P830)+SUM(P832:P834)+SUM(P836:P837)+SUM(P839:P840)+SUM(P842:P844)+SUM(P846:P846)+SUM(P848:P849)+SUM(P851:P851)+SUM(P853:P854)+SUM(P856:P856)+SUM(P858:P862)+SUM(P864:P864)+SUM(P866:P867)+SUM(P869:P871)+SUM(P873:P874)+SUM(P876:P877)+SUM(P879:P881)+SUM(P883:P883)+SUM(P885:P885)+SUM(P887:P888)+SUM(P890:P892)+SUM(P894:P894)+SUM(P896:P898)+SUM(P900:P900)+SUM(P902:P903)+SUM(P905:P905)+SUM(P907:P909)+SUM(P911:P911)+SUM(P913:P914)+SUM(P916:P917)+SUM(P919:P919)+SUM(P921:P922)+SUM(P924:P927)+SUM(P929:P931)+SUM(P933:P935)+SUM(P937:P938)+SUM(P940:P941)+SUM(P943:P943)+SUM(P945:P945)+SUM(P947:P948)+SUM(P950:P950)+SUM(P952:P953)+SUM(P955:P956)+SUM(P958:P959)+SUM(P961:P961)+SUM(P963:P964)+SUM(P966:P966)+SUM(P968:P968)+SUM(P970:P970)+SUM(P972:P974)+SUM(P976:P976)+SUM(P978:P978)+SUM(P980:P980)+SUM(P982:P987)+SUM(P989:P991)+SUM(P993:P993)+SUM(P995:P995)+SUM(P997:P997)+SUM(P999:P999)+SUM(P1001:P1003)+SUM(P1005:P1008)+SUM(P1010:P1011)+SUM(P1013:P1013)+SUM(P1015:P1016)+SUM(P1018:P1018)+SUM(P1020:P1020)+SUM(P1022:P1024)+SUM(P1026:P1026)+SUM(P1028:P1028)+SUM(P1030:P1030)+SUM(P1032:P1035)+SUM(P1037:P1037)+SUM(P1039:P1042)+SUM(P1044:P1046)+SUM(P1048:P1051)+SUM(P1053:P1057)+SUM(P1059:P1064)+SUM(P1066:P1068)+SUM(P1070:P1072)+SUM(P1074:P1077)+SUM(P1079:P1080)+SUM(P1082:P1084)+SUM(P1086:P1087)+SUM(P1089:P1092)+SUM(P1094:P1094)+SUM(P1096:P1096)+SUM(P1098:P1099)+SUM(P1101:P1102)+SUM(P1104:P1106)+SUM(P1108:P1109)+SUM(P1111:P1111)+SUM(P1113:P1114)+SUM(P1116:P1117)+SUM(P1119:P1120)</f>
      </c>
      <c r="Q1122" s="70">
        <f>SUM(Q8:Q12)+SUM(Q14:Q15)+SUM(Q17:Q18)+SUM(Q20:Q22)+SUM(Q24:Q25)+SUM(Q27:Q28)+SUM(Q30:Q31)+SUM(Q33:Q33)+SUM(Q35:Q35)+SUM(Q37:Q43)+SUM(Q45:Q45)+SUM(Q47:Q48)+SUM(Q50:Q50)+SUM(Q52:Q53)+SUM(Q55:Q57)+SUM(Q59:Q60)+SUM(Q62:Q62)+SUM(Q64:Q67)+SUM(Q69:Q70)+SUM(Q72:Q72)+SUM(Q74:Q74)+SUM(Q76:Q78)+SUM(Q80:Q80)+SUM(Q82:Q82)+SUM(Q84:Q85)+SUM(Q87:Q88)+SUM(Q90:Q90)+SUM(Q92:Q92)+SUM(Q94:Q96)+SUM(Q98:Q98)+SUM(Q100:Q101)+SUM(Q103:Q103)+SUM(Q105:Q107)+SUM(Q109:Q110)+SUM(Q112:Q113)+SUM(Q115:Q115)+SUM(Q117:Q119)+SUM(Q121:Q121)+SUM(Q123:Q123)+SUM(Q125:Q125)+SUM(Q127:Q127)+SUM(Q129:Q129)+SUM(Q131:Q132)+SUM(Q134:Q135)+SUM(Q137:Q138)+SUM(Q140:Q141)+SUM(Q143:Q144)+SUM(Q146:Q146)+SUM(Q148:Q149)+SUM(Q151:Q152)+SUM(Q154:Q154)+SUM(Q156:Q156)+SUM(Q158:Q158)+SUM(Q160:Q160)+SUM(Q162:Q162)+SUM(Q164:Q166)+SUM(Q168:Q168)+SUM(Q170:Q170)+SUM(Q172:Q172)+SUM(Q174:Q175)+SUM(Q177:Q177)+SUM(Q179:Q179)+SUM(Q181:Q183)+SUM(Q185:Q185)+SUM(Q187:Q187)+SUM(Q189:Q189)+SUM(Q191:Q191)+SUM(Q193:Q194)+SUM(Q196:Q198)+SUM(Q200:Q201)+SUM(Q203:Q203)+SUM(Q205:Q206)+SUM(Q208:Q210)+SUM(Q212:Q212)+SUM(Q214:Q215)+SUM(Q217:Q219)+SUM(Q221:Q222)+SUM(Q224:Q225)+SUM(Q227:Q229)+SUM(Q231:Q232)+SUM(Q234:Q234)+SUM(Q236:Q236)+SUM(Q238:Q240)+SUM(Q242:Q243)+SUM(Q245:Q246)+SUM(Q248:Q248)+SUM(Q250:Q250)+SUM(Q252:Q253)+SUM(Q255:Q255)+SUM(Q257:Q258)+SUM(Q260:Q260)+SUM(Q262:Q262)+SUM(Q264:Q264)+SUM(Q266:Q266)+SUM(Q268:Q268)+SUM(Q270:Q270)+SUM(Q272:Q272)+SUM(Q274:Q275)+SUM(Q277:Q277)+SUM(Q279:Q281)+SUM(Q283:Q283)+SUM(Q285:Q286)+SUM(Q288:Q290)+SUM(Q292:Q293)+SUM(Q295:Q296)+SUM(Q298:Q299)+SUM(Q301:Q303)+SUM(Q305:Q308)+SUM(Q310:Q310)+SUM(Q312:Q312)+SUM(Q314:Q314)+SUM(Q316:Q317)+SUM(Q319:Q320)+SUM(Q322:Q323)+SUM(Q325:Q327)+SUM(Q329:Q329)+SUM(Q331:Q331)+SUM(Q333:Q333)+SUM(Q335:Q336)+SUM(Q338:Q338)+SUM(Q340:Q340)+SUM(Q342:Q344)+SUM(Q346:Q348)+SUM(Q350:Q355)+SUM(Q357:Q358)+SUM(Q360:Q360)+SUM(Q362:Q363)+SUM(Q365:Q366)+SUM(Q368:Q368)+SUM(Q370:Q370)+SUM(Q372:Q372)+SUM(Q374:Q374)+SUM(Q376:Q377)+SUM(Q379:Q380)+SUM(Q382:Q384)+SUM(Q386:Q388)+SUM(Q390:Q391)+SUM(Q393:Q394)+SUM(Q396:Q398)+SUM(Q400:Q400)+SUM(Q402:Q402)+SUM(Q404:Q405)+SUM(Q407:Q407)+SUM(Q409:Q410)+SUM(Q412:Q412)+SUM(Q414:Q414)+SUM(Q416:Q417)+SUM(Q419:Q421)+SUM(Q423:Q423)+SUM(Q425:Q426)+SUM(Q428:Q430)+SUM(Q432:Q434)+SUM(Q436:Q437)+SUM(Q439:Q440)+SUM(Q442:Q442)+SUM(Q444:Q445)+SUM(Q447:Q449)+SUM(Q451:Q453)+SUM(Q455:Q455)+SUM(Q457:Q457)+SUM(Q459:Q459)+SUM(Q461:Q468)+SUM(Q470:Q472)+SUM(Q474:Q475)+SUM(Q477:Q478)+SUM(Q480:Q481)+SUM(Q483:Q484)+SUM(Q486:Q487)+SUM(Q489:Q489)+SUM(Q491:Q491)+SUM(Q493:Q494)+SUM(Q496:Q496)+SUM(Q498:Q499)+SUM(Q501:Q501)+SUM(Q503:Q505)+SUM(Q507:Q508)+SUM(Q510:Q512)+SUM(Q514:Q515)+SUM(Q517:Q519)+SUM(Q521:Q522)+SUM(Q524:Q524)+SUM(Q526:Q526)+SUM(Q528:Q528)+SUM(Q530:Q530)+SUM(Q532:Q533)+SUM(Q535:Q538)+SUM(Q540:Q541)+SUM(Q543:Q544)+SUM(Q546:Q547)+SUM(Q549:Q549)+SUM(Q551:Q553)+SUM(Q555:Q556)+SUM(Q558:Q558)+SUM(Q560:Q560)+SUM(Q562:Q564)+SUM(Q566:Q566)+SUM(Q568:Q570)+SUM(Q572:Q572)+SUM(Q574:Q574)+SUM(Q576:Q576)+SUM(Q578:Q578)+SUM(Q580:Q580)+SUM(Q582:Q582)+SUM(Q584:Q585)+SUM(Q587:Q589)+SUM(Q591:Q592)+SUM(Q594:Q594)+SUM(Q596:Q599)+SUM(Q601:Q602)+SUM(Q604:Q606)+SUM(Q608:Q608)+SUM(Q610:Q611)+SUM(Q613:Q614)+SUM(Q616:Q616)+SUM(Q618:Q618)+SUM(Q620:Q620)+SUM(Q622:Q622)+SUM(Q624:Q625)+SUM(Q627:Q628)+SUM(Q630:Q632)+SUM(Q634:Q634)+SUM(Q636:Q636)+SUM(Q638:Q638)+SUM(Q640:Q640)+SUM(Q642:Q642)+SUM(Q644:Q651)+SUM(Q653:Q653)+SUM(Q655:Q655)+SUM(Q657:Q657)+SUM(Q659:Q660)+SUM(Q662:Q664)+SUM(Q666:Q668)+SUM(Q670:Q670)+SUM(Q672:Q674)+SUM(Q676:Q679)+SUM(Q681:Q682)+SUM(Q684:Q684)+SUM(Q686:Q687)+SUM(Q689:Q691)+SUM(Q693:Q695)+SUM(Q697:Q700)+SUM(Q702:Q703)+SUM(Q705:Q707)+SUM(Q709:Q709)+SUM(Q711:Q711)+SUM(Q713:Q713)+SUM(Q715:Q716)+SUM(Q718:Q718)+SUM(Q720:Q720)+SUM(Q722:Q723)+SUM(Q725:Q726)+SUM(Q728:Q730)+SUM(Q732:Q732)+SUM(Q734:Q735)+SUM(Q737:Q738)+SUM(Q740:Q742)+SUM(Q744:Q745)+SUM(Q747:Q747)+SUM(Q749:Q751)+SUM(Q753:Q755)+SUM(Q757:Q758)+SUM(Q760:Q762)+SUM(Q764:Q764)+SUM(Q766:Q766)+SUM(Q768:Q768)+SUM(Q770:Q771)+SUM(Q773:Q774)+SUM(Q776:Q776)+SUM(Q778:Q778)+SUM(Q780:Q780)+SUM(Q782:Q784)+SUM(Q786:Q786)+SUM(Q788:Q788)+SUM(Q790:Q791)+SUM(Q793:Q793)+SUM(Q795:Q796)+SUM(Q798:Q798)+SUM(Q800:Q802)+SUM(Q804:Q805)+SUM(Q807:Q810)+SUM(Q812:Q813)+SUM(Q815:Q816)+SUM(Q818:Q819)+SUM(Q821:Q826)+SUM(Q828:Q830)+SUM(Q832:Q834)+SUM(Q836:Q837)+SUM(Q839:Q840)+SUM(Q842:Q844)+SUM(Q846:Q846)+SUM(Q848:Q849)+SUM(Q851:Q851)+SUM(Q853:Q854)+SUM(Q856:Q856)+SUM(Q858:Q862)+SUM(Q864:Q864)+SUM(Q866:Q867)+SUM(Q869:Q871)+SUM(Q873:Q874)+SUM(Q876:Q877)+SUM(Q879:Q881)+SUM(Q883:Q883)+SUM(Q885:Q885)+SUM(Q887:Q888)+SUM(Q890:Q892)+SUM(Q894:Q894)+SUM(Q896:Q898)+SUM(Q900:Q900)+SUM(Q902:Q903)+SUM(Q905:Q905)+SUM(Q907:Q909)+SUM(Q911:Q911)+SUM(Q913:Q914)+SUM(Q916:Q917)+SUM(Q919:Q919)+SUM(Q921:Q922)+SUM(Q924:Q927)+SUM(Q929:Q931)+SUM(Q933:Q935)+SUM(Q937:Q938)+SUM(Q940:Q941)+SUM(Q943:Q943)+SUM(Q945:Q945)+SUM(Q947:Q948)+SUM(Q950:Q950)+SUM(Q952:Q953)+SUM(Q955:Q956)+SUM(Q958:Q959)+SUM(Q961:Q961)+SUM(Q963:Q964)+SUM(Q966:Q966)+SUM(Q968:Q968)+SUM(Q970:Q970)+SUM(Q972:Q974)+SUM(Q976:Q976)+SUM(Q978:Q978)+SUM(Q980:Q980)+SUM(Q982:Q987)+SUM(Q989:Q991)+SUM(Q993:Q993)+SUM(Q995:Q995)+SUM(Q997:Q997)+SUM(Q999:Q999)+SUM(Q1001:Q1003)+SUM(Q1005:Q1008)+SUM(Q1010:Q1011)+SUM(Q1013:Q1013)+SUM(Q1015:Q1016)+SUM(Q1018:Q1018)+SUM(Q1020:Q1020)+SUM(Q1022:Q1024)+SUM(Q1026:Q1026)+SUM(Q1028:Q1028)+SUM(Q1030:Q1030)+SUM(Q1032:Q1035)+SUM(Q1037:Q1037)+SUM(Q1039:Q1042)+SUM(Q1044:Q1046)+SUM(Q1048:Q1051)+SUM(Q1053:Q1057)+SUM(Q1059:Q1064)+SUM(Q1066:Q1068)+SUM(Q1070:Q1072)+SUM(Q1074:Q1077)+SUM(Q1079:Q1080)+SUM(Q1082:Q1084)+SUM(Q1086:Q1087)+SUM(Q1089:Q1092)+SUM(Q1094:Q1094)+SUM(Q1096:Q1096)+SUM(Q1098:Q1099)+SUM(Q1101:Q1102)+SUM(Q1104:Q1106)+SUM(Q1108:Q1109)+SUM(Q1111:Q1111)+SUM(Q1113:Q1114)+SUM(Q1116:Q1117)+SUM(Q1119:Q1120)</f>
      </c>
      <c r="R1122" s="70">
        <f>SUM(R8:R12)+SUM(R14:R15)+SUM(R17:R18)+SUM(R20:R22)+SUM(R24:R25)+SUM(R27:R28)+SUM(R30:R31)+SUM(R33:R33)+SUM(R35:R35)+SUM(R37:R43)+SUM(R45:R45)+SUM(R47:R48)+SUM(R50:R50)+SUM(R52:R53)+SUM(R55:R57)+SUM(R59:R60)+SUM(R62:R62)+SUM(R64:R67)+SUM(R69:R70)+SUM(R72:R72)+SUM(R74:R74)+SUM(R76:R78)+SUM(R80:R80)+SUM(R82:R82)+SUM(R84:R85)+SUM(R87:R88)+SUM(R90:R90)+SUM(R92:R92)+SUM(R94:R96)+SUM(R98:R98)+SUM(R100:R101)+SUM(R103:R103)+SUM(R105:R107)+SUM(R109:R110)+SUM(R112:R113)+SUM(R115:R115)+SUM(R117:R119)+SUM(R121:R121)+SUM(R123:R123)+SUM(R125:R125)+SUM(R127:R127)+SUM(R129:R129)+SUM(R131:R132)+SUM(R134:R135)+SUM(R137:R138)+SUM(R140:R141)+SUM(R143:R144)+SUM(R146:R146)+SUM(R148:R149)+SUM(R151:R152)+SUM(R154:R154)+SUM(R156:R156)+SUM(R158:R158)+SUM(R160:R160)+SUM(R162:R162)+SUM(R164:R166)+SUM(R168:R168)+SUM(R170:R170)+SUM(R172:R172)+SUM(R174:R175)+SUM(R177:R177)+SUM(R179:R179)+SUM(R181:R183)+SUM(R185:R185)+SUM(R187:R187)+SUM(R189:R189)+SUM(R191:R191)+SUM(R193:R194)+SUM(R196:R198)+SUM(R200:R201)+SUM(R203:R203)+SUM(R205:R206)+SUM(R208:R210)+SUM(R212:R212)+SUM(R214:R215)+SUM(R217:R219)+SUM(R221:R222)+SUM(R224:R225)+SUM(R227:R229)+SUM(R231:R232)+SUM(R234:R234)+SUM(R236:R236)+SUM(R238:R240)+SUM(R242:R243)+SUM(R245:R246)+SUM(R248:R248)+SUM(R250:R250)+SUM(R252:R253)+SUM(R255:R255)+SUM(R257:R258)+SUM(R260:R260)+SUM(R262:R262)+SUM(R264:R264)+SUM(R266:R266)+SUM(R268:R268)+SUM(R270:R270)+SUM(R272:R272)+SUM(R274:R275)+SUM(R277:R277)+SUM(R279:R281)+SUM(R283:R283)+SUM(R285:R286)+SUM(R288:R290)+SUM(R292:R293)+SUM(R295:R296)+SUM(R298:R299)+SUM(R301:R303)+SUM(R305:R308)+SUM(R310:R310)+SUM(R312:R312)+SUM(R314:R314)+SUM(R316:R317)+SUM(R319:R320)+SUM(R322:R323)+SUM(R325:R327)+SUM(R329:R329)+SUM(R331:R331)+SUM(R333:R333)+SUM(R335:R336)+SUM(R338:R338)+SUM(R340:R340)+SUM(R342:R344)+SUM(R346:R348)+SUM(R350:R355)+SUM(R357:R358)+SUM(R360:R360)+SUM(R362:R363)+SUM(R365:R366)+SUM(R368:R368)+SUM(R370:R370)+SUM(R372:R372)+SUM(R374:R374)+SUM(R376:R377)+SUM(R379:R380)+SUM(R382:R384)+SUM(R386:R388)+SUM(R390:R391)+SUM(R393:R394)+SUM(R396:R398)+SUM(R400:R400)+SUM(R402:R402)+SUM(R404:R405)+SUM(R407:R407)+SUM(R409:R410)+SUM(R412:R412)+SUM(R414:R414)+SUM(R416:R417)+SUM(R419:R421)+SUM(R423:R423)+SUM(R425:R426)+SUM(R428:R430)+SUM(R432:R434)+SUM(R436:R437)+SUM(R439:R440)+SUM(R442:R442)+SUM(R444:R445)+SUM(R447:R449)+SUM(R451:R453)+SUM(R455:R455)+SUM(R457:R457)+SUM(R459:R459)+SUM(R461:R468)+SUM(R470:R472)+SUM(R474:R475)+SUM(R477:R478)+SUM(R480:R481)+SUM(R483:R484)+SUM(R486:R487)+SUM(R489:R489)+SUM(R491:R491)+SUM(R493:R494)+SUM(R496:R496)+SUM(R498:R499)+SUM(R501:R501)+SUM(R503:R505)+SUM(R507:R508)+SUM(R510:R512)+SUM(R514:R515)+SUM(R517:R519)+SUM(R521:R522)+SUM(R524:R524)+SUM(R526:R526)+SUM(R528:R528)+SUM(R530:R530)+SUM(R532:R533)+SUM(R535:R538)+SUM(R540:R541)+SUM(R543:R544)+SUM(R546:R547)+SUM(R549:R549)+SUM(R551:R553)+SUM(R555:R556)+SUM(R558:R558)+SUM(R560:R560)+SUM(R562:R564)+SUM(R566:R566)+SUM(R568:R570)+SUM(R572:R572)+SUM(R574:R574)+SUM(R576:R576)+SUM(R578:R578)+SUM(R580:R580)+SUM(R582:R582)+SUM(R584:R585)+SUM(R587:R589)+SUM(R591:R592)+SUM(R594:R594)+SUM(R596:R599)+SUM(R601:R602)+SUM(R604:R606)+SUM(R608:R608)+SUM(R610:R611)+SUM(R613:R614)+SUM(R616:R616)+SUM(R618:R618)+SUM(R620:R620)+SUM(R622:R622)+SUM(R624:R625)+SUM(R627:R628)+SUM(R630:R632)+SUM(R634:R634)+SUM(R636:R636)+SUM(R638:R638)+SUM(R640:R640)+SUM(R642:R642)+SUM(R644:R651)+SUM(R653:R653)+SUM(R655:R655)+SUM(R657:R657)+SUM(R659:R660)+SUM(R662:R664)+SUM(R666:R668)+SUM(R670:R670)+SUM(R672:R674)+SUM(R676:R679)+SUM(R681:R682)+SUM(R684:R684)+SUM(R686:R687)+SUM(R689:R691)+SUM(R693:R695)+SUM(R697:R700)+SUM(R702:R703)+SUM(R705:R707)+SUM(R709:R709)+SUM(R711:R711)+SUM(R713:R713)+SUM(R715:R716)+SUM(R718:R718)+SUM(R720:R720)+SUM(R722:R723)+SUM(R725:R726)+SUM(R728:R730)+SUM(R732:R732)+SUM(R734:R735)+SUM(R737:R738)+SUM(R740:R742)+SUM(R744:R745)+SUM(R747:R747)+SUM(R749:R751)+SUM(R753:R755)+SUM(R757:R758)+SUM(R760:R762)+SUM(R764:R764)+SUM(R766:R766)+SUM(R768:R768)+SUM(R770:R771)+SUM(R773:R774)+SUM(R776:R776)+SUM(R778:R778)+SUM(R780:R780)+SUM(R782:R784)+SUM(R786:R786)+SUM(R788:R788)+SUM(R790:R791)+SUM(R793:R793)+SUM(R795:R796)+SUM(R798:R798)+SUM(R800:R802)+SUM(R804:R805)+SUM(R807:R810)+SUM(R812:R813)+SUM(R815:R816)+SUM(R818:R819)+SUM(R821:R826)+SUM(R828:R830)+SUM(R832:R834)+SUM(R836:R837)+SUM(R839:R840)+SUM(R842:R844)+SUM(R846:R846)+SUM(R848:R849)+SUM(R851:R851)+SUM(R853:R854)+SUM(R856:R856)+SUM(R858:R862)+SUM(R864:R864)+SUM(R866:R867)+SUM(R869:R871)+SUM(R873:R874)+SUM(R876:R877)+SUM(R879:R881)+SUM(R883:R883)+SUM(R885:R885)+SUM(R887:R888)+SUM(R890:R892)+SUM(R894:R894)+SUM(R896:R898)+SUM(R900:R900)+SUM(R902:R903)+SUM(R905:R905)+SUM(R907:R909)+SUM(R911:R911)+SUM(R913:R914)+SUM(R916:R917)+SUM(R919:R919)+SUM(R921:R922)+SUM(R924:R927)+SUM(R929:R931)+SUM(R933:R935)+SUM(R937:R938)+SUM(R940:R941)+SUM(R943:R943)+SUM(R945:R945)+SUM(R947:R948)+SUM(R950:R950)+SUM(R952:R953)+SUM(R955:R956)+SUM(R958:R959)+SUM(R961:R961)+SUM(R963:R964)+SUM(R966:R966)+SUM(R968:R968)+SUM(R970:R970)+SUM(R972:R974)+SUM(R976:R976)+SUM(R978:R978)+SUM(R980:R980)+SUM(R982:R987)+SUM(R989:R991)+SUM(R993:R993)+SUM(R995:R995)+SUM(R997:R997)+SUM(R999:R999)+SUM(R1001:R1003)+SUM(R1005:R1008)+SUM(R1010:R1011)+SUM(R1013:R1013)+SUM(R1015:R1016)+SUM(R1018:R1018)+SUM(R1020:R1020)+SUM(R1022:R1024)+SUM(R1026:R1026)+SUM(R1028:R1028)+SUM(R1030:R1030)+SUM(R1032:R1035)+SUM(R1037:R1037)+SUM(R1039:R1042)+SUM(R1044:R1046)+SUM(R1048:R1051)+SUM(R1053:R1057)+SUM(R1059:R1064)+SUM(R1066:R1068)+SUM(R1070:R1072)+SUM(R1074:R1077)+SUM(R1079:R1080)+SUM(R1082:R1084)+SUM(R1086:R1087)+SUM(R1089:R1092)+SUM(R1094:R1094)+SUM(R1096:R1096)+SUM(R1098:R1099)+SUM(R1101:R1102)+SUM(R1104:R1106)+SUM(R1108:R1109)+SUM(R1111:R1111)+SUM(R1113:R1114)+SUM(R1116:R1117)+SUM(R1119:R1120)</f>
      </c>
    </row>
    <row r="1124">
      <c r="A1124" s="3" t="s">
        <v>111982</v>
      </c>
      <c r="B1124" s="3"/>
      <c r="C1124" s="3"/>
      <c r="D1124" s="3" t="s">
        <v>112014</v>
      </c>
      <c r="E1124" s="3"/>
    </row>
    <row r="1125">
      <c r="A1125" s="6" t="s">
        <v>111983</v>
      </c>
      <c r="B1125" s="7" t="s">
        <v>111984</v>
      </c>
      <c r="C1125" s="11" t="s">
        <v>111985</v>
      </c>
      <c r="D1125" s="6" t="s">
        <v>112015</v>
      </c>
      <c r="E1125" s="9" t="s">
        <v>112016</v>
      </c>
      <c r="T1125" s="40" t="s">
        <v>111986</v>
      </c>
      <c r="U1125" s="40" t="s">
        <v>111987</v>
      </c>
      <c r="V1125" s="39" t="s">
        <v>111988</v>
      </c>
      <c r="W1125" s="37" t="s">
        <v>111989</v>
      </c>
      <c r="X1125" s="39" t="s">
        <v>111990</v>
      </c>
      <c r="Y1125" s="39" t="s">
        <v>111991</v>
      </c>
      <c r="Z1125" s="39" t="s">
        <v>111992</v>
      </c>
      <c r="AA1125" s="39" t="s">
        <v>111993</v>
      </c>
      <c r="AB1125" s="39" t="s">
        <v>111994</v>
      </c>
      <c r="AC1125" s="39" t="s">
        <v>111995</v>
      </c>
      <c r="AD1125" s="39" t="s">
        <v>111996</v>
      </c>
    </row>
    <row r="1126">
      <c r="A1126" s="128" t="s">
        <v>111997</v>
      </c>
      <c r="B1126" s="99">
        <v>340</v>
      </c>
      <c r="C1126" s="103">
        <v>0.89947089947089942</v>
      </c>
      <c r="D1126" s="97" t="s">
        <v>112017</v>
      </c>
      <c r="E1126" s="97"/>
      <c r="T1126" s="101">
        <v>375004</v>
      </c>
      <c r="U1126" s="101">
        <v>-3848</v>
      </c>
      <c r="V1126" s="100">
        <v>17535</v>
      </c>
      <c r="W1126" s="98" t="s">
        <v>111998</v>
      </c>
      <c r="X1126" s="100">
        <v>42</v>
      </c>
      <c r="Y1126" s="100">
        <v>348</v>
      </c>
      <c r="Z1126" s="100">
        <v>0.89947089947089942</v>
      </c>
      <c r="AA1126" s="100">
        <v>391773</v>
      </c>
      <c r="AB1126" s="100">
        <v>375004</v>
      </c>
      <c r="AC1126" s="100">
        <v>-3848</v>
      </c>
      <c r="AD1126" s="100">
        <v>368255.08000000002</v>
      </c>
    </row>
    <row r="1127">
      <c r="A1127" s="128" t="s">
        <v>111999</v>
      </c>
      <c r="B1127" s="99">
        <v>1</v>
      </c>
      <c r="C1127" s="103">
        <v>0.0026455026455026454</v>
      </c>
      <c r="D1127" s="98" t="s">
        <v>112018</v>
      </c>
      <c r="E1127" s="101">
        <v>0</v>
      </c>
      <c r="T1127" s="101">
        <v>1070</v>
      </c>
      <c r="U1127" s="101">
        <v>0</v>
      </c>
      <c r="V1127" s="100">
        <v>17535</v>
      </c>
      <c r="W1127" s="98" t="s">
        <v>112000</v>
      </c>
      <c r="X1127" s="100">
        <v>42</v>
      </c>
      <c r="Y1127" s="100">
        <v>348</v>
      </c>
      <c r="Z1127" s="100">
        <v>0.0026455026455026454</v>
      </c>
      <c r="AA1127" s="100">
        <v>933</v>
      </c>
      <c r="AB1127" s="100">
        <v>1070</v>
      </c>
      <c r="AC1127" s="100">
        <v>0</v>
      </c>
      <c r="AD1127" s="100">
        <v>1070</v>
      </c>
    </row>
    <row r="1128">
      <c r="A1128" s="128" t="s">
        <v>112001</v>
      </c>
      <c r="B1128" s="99">
        <v>7</v>
      </c>
      <c r="C1128" s="103">
        <v>0.018518518518518517</v>
      </c>
      <c r="D1128" s="98" t="s">
        <v>112019</v>
      </c>
      <c r="E1128" s="101">
        <v>7355</v>
      </c>
      <c r="T1128" s="101">
        <v>8155</v>
      </c>
      <c r="U1128" s="101">
        <v>135</v>
      </c>
      <c r="V1128" s="100">
        <v>17535</v>
      </c>
      <c r="W1128" s="98" t="s">
        <v>112002</v>
      </c>
      <c r="X1128" s="100">
        <v>42</v>
      </c>
      <c r="Y1128" s="100">
        <v>348</v>
      </c>
      <c r="Z1128" s="100">
        <v>0.018518518518518517</v>
      </c>
      <c r="AA1128" s="100">
        <v>7616</v>
      </c>
      <c r="AB1128" s="100">
        <v>8155</v>
      </c>
      <c r="AC1128" s="100">
        <v>135</v>
      </c>
      <c r="AD1128" s="100">
        <v>9105.3799999999992</v>
      </c>
    </row>
    <row r="1129">
      <c r="A1129" s="96" t="s">
        <v>112003</v>
      </c>
      <c r="B1129" s="83">
        <f>SUM(B1126:B1128)</f>
      </c>
      <c r="C1129" s="87">
        <v>0.92063492063492058</v>
      </c>
      <c r="D1129" s="98" t="s">
        <v>112020</v>
      </c>
      <c r="E1129" s="101">
        <v>0</v>
      </c>
      <c r="T1129" s="85">
        <f>SUM(T1126:T1128)</f>
      </c>
      <c r="U1129" s="85">
        <f>SUM(U1126:U1128)</f>
      </c>
    </row>
    <row r="1130">
      <c r="A1130" s="128" t="s">
        <v>112004</v>
      </c>
      <c r="B1130" s="99">
        <v>1</v>
      </c>
      <c r="C1130" s="103">
        <v>0.0026455026455026454</v>
      </c>
      <c r="D1130" s="98" t="s">
        <v>112021</v>
      </c>
      <c r="E1130" s="101">
        <v>0</v>
      </c>
      <c r="T1130" s="101">
        <v>0</v>
      </c>
      <c r="U1130" s="101">
        <v>0</v>
      </c>
      <c r="V1130" s="100">
        <v>17535</v>
      </c>
      <c r="W1130" s="98" t="s">
        <v>112005</v>
      </c>
      <c r="X1130" s="100">
        <v>42</v>
      </c>
      <c r="Y1130" s="100">
        <v>348</v>
      </c>
      <c r="Z1130" s="100">
        <v>0.0026455026455026454</v>
      </c>
      <c r="AA1130" s="100">
        <v>925</v>
      </c>
      <c r="AB1130" s="100">
        <v>0</v>
      </c>
      <c r="AC1130" s="100">
        <v>0</v>
      </c>
      <c r="AD1130" s="100">
        <v>0</v>
      </c>
    </row>
    <row r="1131">
      <c r="A1131" s="128" t="s">
        <v>112006</v>
      </c>
      <c r="B1131" s="99">
        <v>5</v>
      </c>
      <c r="C1131" s="103">
        <v>0.013227513227513227</v>
      </c>
      <c r="D1131" s="98" t="s">
        <v>112022</v>
      </c>
      <c r="E1131" s="101">
        <v>-38</v>
      </c>
      <c r="T1131" s="101">
        <v>3781</v>
      </c>
      <c r="U1131" s="101">
        <v>0</v>
      </c>
      <c r="V1131" s="100">
        <v>17535</v>
      </c>
      <c r="W1131" s="98" t="s">
        <v>112007</v>
      </c>
      <c r="X1131" s="100">
        <v>42</v>
      </c>
      <c r="Y1131" s="100">
        <v>348</v>
      </c>
      <c r="Z1131" s="100">
        <v>0.013227513227513227</v>
      </c>
      <c r="AA1131" s="100">
        <v>4841</v>
      </c>
      <c r="AB1131" s="100">
        <v>3781</v>
      </c>
      <c r="AC1131" s="100">
        <v>0</v>
      </c>
      <c r="AD1131" s="100">
        <v>0</v>
      </c>
    </row>
    <row r="1132">
      <c r="A1132" s="128" t="s">
        <v>112008</v>
      </c>
      <c r="B1132" s="99">
        <v>11</v>
      </c>
      <c r="C1132" s="103">
        <v>0.029100529100529099</v>
      </c>
      <c r="D1132" s="98" t="s">
        <v>112023</v>
      </c>
      <c r="E1132" s="101">
        <v>-1824</v>
      </c>
      <c r="T1132" s="101">
        <v>0</v>
      </c>
      <c r="U1132" s="101">
        <v>0</v>
      </c>
      <c r="V1132" s="100">
        <v>17535</v>
      </c>
      <c r="W1132" s="98" t="s">
        <v>112009</v>
      </c>
      <c r="X1132" s="100">
        <v>42</v>
      </c>
      <c r="Y1132" s="100">
        <v>348</v>
      </c>
      <c r="Z1132" s="100">
        <v>0.029100529100529099</v>
      </c>
      <c r="AA1132" s="100">
        <v>12784</v>
      </c>
      <c r="AB1132" s="100">
        <v>0</v>
      </c>
      <c r="AC1132" s="100">
        <v>0</v>
      </c>
      <c r="AD1132" s="100">
        <v>0</v>
      </c>
    </row>
    <row r="1133">
      <c r="A1133" s="128" t="s">
        <v>112010</v>
      </c>
      <c r="B1133" s="99">
        <v>13</v>
      </c>
      <c r="C1133" s="103">
        <v>0.03439153439153439</v>
      </c>
      <c r="D1133" s="98" t="s">
        <v>112024</v>
      </c>
      <c r="E1133" s="101">
        <v>-2251</v>
      </c>
      <c r="T1133" s="101">
        <v>0</v>
      </c>
      <c r="U1133" s="101">
        <v>0</v>
      </c>
      <c r="V1133" s="100">
        <v>17535</v>
      </c>
      <c r="W1133" s="98" t="s">
        <v>112011</v>
      </c>
      <c r="X1133" s="100">
        <v>42</v>
      </c>
      <c r="Y1133" s="100">
        <v>348</v>
      </c>
      <c r="Z1133" s="100">
        <v>0.03439153439153439</v>
      </c>
      <c r="AA1133" s="100">
        <v>15291</v>
      </c>
      <c r="AB1133" s="100">
        <v>0</v>
      </c>
      <c r="AC1133" s="100">
        <v>0</v>
      </c>
      <c r="AD1133" s="100">
        <v>0</v>
      </c>
    </row>
    <row r="1134">
      <c r="A1134" s="96" t="s">
        <v>112012</v>
      </c>
      <c r="B1134" s="83">
        <f>SUM(B1130:B1133)</f>
      </c>
      <c r="C1134" s="87">
        <v>0.079365079365079361</v>
      </c>
      <c r="D1134" s="98" t="s">
        <v>112025</v>
      </c>
      <c r="E1134" s="101">
        <v>0</v>
      </c>
      <c r="T1134" s="85">
        <f>SUM(T1130:T1133)</f>
      </c>
      <c r="U1134" s="85">
        <f>SUM(U1130:U1133)</f>
      </c>
    </row>
    <row r="1135">
      <c r="A1135" s="81" t="s">
        <v>112013</v>
      </c>
      <c r="B1135" s="68">
        <f>SUM(B1126:B1128)+SUM(B1130:B1133)</f>
      </c>
      <c r="C1135" s="72">
        <v>1</v>
      </c>
      <c r="D1135" s="98" t="s">
        <v>112026</v>
      </c>
      <c r="E1135" s="101">
        <v>0</v>
      </c>
      <c r="T1135" s="70">
        <f>SUM(T1126:T1128)+SUM(T1130:T1133)</f>
      </c>
      <c r="U1135" s="70">
        <f>SUM(U1126:U1128)+SUM(U1130:U1133)</f>
      </c>
    </row>
    <row r="1136">
      <c r="D1136" s="98" t="s">
        <v>112027</v>
      </c>
      <c r="E1136" s="101">
        <v>0</v>
      </c>
    </row>
    <row r="1137">
      <c r="D1137" s="98" t="s">
        <v>112028</v>
      </c>
      <c r="E1137" s="101">
        <v>0</v>
      </c>
    </row>
    <row r="1138">
      <c r="D1138" s="98" t="s">
        <v>112029</v>
      </c>
      <c r="E1138" s="101">
        <v>400</v>
      </c>
    </row>
    <row r="1139">
      <c r="D1139" s="98" t="s">
        <v>112030</v>
      </c>
      <c r="E1139" s="101">
        <v>10425</v>
      </c>
    </row>
    <row r="1140">
      <c r="D1140" s="98" t="s">
        <v>112031</v>
      </c>
      <c r="E1140" s="101">
        <v>0</v>
      </c>
    </row>
    <row r="1141">
      <c r="D1141" s="98" t="s">
        <v>112032</v>
      </c>
      <c r="E1141" s="101">
        <v>366449</v>
      </c>
    </row>
    <row r="1142">
      <c r="D1142" s="98" t="s">
        <v>112033</v>
      </c>
      <c r="E1142" s="101">
        <v>0</v>
      </c>
    </row>
    <row r="1143">
      <c r="D1143" s="98" t="s">
        <v>112034</v>
      </c>
      <c r="E1143" s="101">
        <v>0</v>
      </c>
    </row>
    <row r="1144">
      <c r="D1144" s="96" t="s">
        <v>112035</v>
      </c>
      <c r="E1144" s="85">
        <f>SUM(E1127:E1143)</f>
      </c>
    </row>
    <row r="1145">
      <c r="D1145" s="81" t="s">
        <v>112036</v>
      </c>
      <c r="E1145" s="70">
        <f>SUM(E1127:E1143)</f>
      </c>
    </row>
    <row r="1147">
      <c r="A1147" s="3" t="s">
        <v>112037</v>
      </c>
      <c r="B1147" s="3"/>
      <c r="C1147" s="3"/>
      <c r="D1147" s="3"/>
      <c r="E1147" s="3"/>
      <c r="F1147" s="3"/>
      <c r="G1147" s="3"/>
      <c r="H1147" s="3"/>
      <c r="I1147" s="3"/>
      <c r="J1147" s="3"/>
      <c r="K1147" s="3"/>
      <c r="L1147" s="3"/>
      <c r="M1147" s="3"/>
      <c r="N1147" s="3"/>
      <c r="O1147" s="3"/>
      <c r="P1147" s="3"/>
      <c r="Q1147" s="3"/>
    </row>
    <row r="1148">
      <c r="A1148" s="6" t="s">
        <v>112038</v>
      </c>
      <c r="B1148" s="6" t="s">
        <v>112039</v>
      </c>
      <c r="C1148" s="8" t="s">
        <v>112040</v>
      </c>
      <c r="D1148" s="6" t="s">
        <v>112041</v>
      </c>
      <c r="E1148" s="6" t="s">
        <v>112042</v>
      </c>
      <c r="F1148" s="12" t="s">
        <v>112043</v>
      </c>
      <c r="G1148" s="12" t="s">
        <v>112044</v>
      </c>
      <c r="H1148" s="12" t="s">
        <v>112045</v>
      </c>
      <c r="I1148" s="9" t="s">
        <v>112046</v>
      </c>
      <c r="J1148" s="6" t="s">
        <v>112047</v>
      </c>
      <c r="K1148" s="6" t="s">
        <v>112048</v>
      </c>
      <c r="L1148" s="6" t="s">
        <v>112049</v>
      </c>
      <c r="M1148" s="6" t="s">
        <v>112050</v>
      </c>
      <c r="N1148" s="9" t="s">
        <v>112051</v>
      </c>
      <c r="O1148" s="9" t="s">
        <v>112052</v>
      </c>
      <c r="P1148" s="9" t="s">
        <v>112053</v>
      </c>
      <c r="Q1148" s="9" t="s">
        <v>112054</v>
      </c>
    </row>
    <row r="1149">
      <c r="A1149" s="98" t="s">
        <v>112055</v>
      </c>
      <c r="B1149" s="98" t="s">
        <v>112056</v>
      </c>
      <c r="C1149" s="100">
        <v>676</v>
      </c>
      <c r="D1149" s="98" t="s">
        <v>112057</v>
      </c>
      <c r="E1149" s="98" t="s">
        <v>112058</v>
      </c>
      <c r="F1149" s="104">
        <v>45758</v>
      </c>
      <c r="G1149" s="104">
        <v>45758</v>
      </c>
      <c r="H1149" s="104">
        <v>46213</v>
      </c>
      <c r="I1149" s="101">
        <v>898</v>
      </c>
      <c r="J1149" s="98" t="s">
        <v>112059</v>
      </c>
      <c r="K1149" s="98" t="s">
        <v>112060</v>
      </c>
      <c r="N1149" s="101">
        <v>0</v>
      </c>
      <c r="O1149" s="101">
        <v>898</v>
      </c>
      <c r="P1149" s="101">
        <v>-1173.6700000000001</v>
      </c>
      <c r="Q1149" s="101">
        <v>99</v>
      </c>
    </row>
    <row r="1150">
      <c r="J1150" s="96" t="s">
        <v>112061</v>
      </c>
      <c r="N1150" s="85">
        <f>SUM(N1149:N1149)</f>
      </c>
      <c r="O1150" s="85">
        <f>SUM(O1149:O1149)</f>
      </c>
    </row>
    <row r="1151">
      <c r="A1151" s="98" t="s">
        <v>112062</v>
      </c>
      <c r="B1151" s="98" t="s">
        <v>112063</v>
      </c>
      <c r="C1151" s="100">
        <v>728</v>
      </c>
      <c r="D1151" s="98" t="s">
        <v>112064</v>
      </c>
      <c r="E1151" s="98" t="s">
        <v>112065</v>
      </c>
      <c r="F1151" s="104">
        <v>45771</v>
      </c>
      <c r="G1151" s="104">
        <v>45771</v>
      </c>
      <c r="H1151" s="104">
        <v>46226</v>
      </c>
      <c r="I1151" s="101">
        <v>925</v>
      </c>
      <c r="J1151" s="98" t="s">
        <v>112066</v>
      </c>
      <c r="K1151" s="98" t="s">
        <v>112067</v>
      </c>
      <c r="N1151" s="101">
        <v>0</v>
      </c>
      <c r="O1151" s="101">
        <v>925</v>
      </c>
      <c r="P1151" s="101">
        <v>-290.82999999999998</v>
      </c>
      <c r="Q1151" s="101">
        <v>99</v>
      </c>
    </row>
    <row r="1152">
      <c r="J1152" s="96" t="s">
        <v>112068</v>
      </c>
      <c r="N1152" s="85">
        <f>SUM(N1151:N1151)</f>
      </c>
      <c r="O1152" s="85">
        <f>SUM(O1151:O1151)</f>
      </c>
    </row>
    <row r="1153">
      <c r="A1153" s="98" t="s">
        <v>112069</v>
      </c>
      <c r="B1153" s="98" t="s">
        <v>112070</v>
      </c>
      <c r="C1153" s="100">
        <v>676</v>
      </c>
      <c r="D1153" s="98" t="s">
        <v>112071</v>
      </c>
      <c r="E1153" s="98" t="s">
        <v>112072</v>
      </c>
      <c r="F1153" s="104">
        <v>45758</v>
      </c>
      <c r="G1153" s="104">
        <v>45758</v>
      </c>
      <c r="H1153" s="104">
        <v>46213</v>
      </c>
      <c r="I1153" s="101">
        <v>898</v>
      </c>
      <c r="J1153" s="98" t="s">
        <v>112073</v>
      </c>
      <c r="K1153" s="98" t="s">
        <v>112074</v>
      </c>
      <c r="N1153" s="101">
        <v>0</v>
      </c>
      <c r="O1153" s="101">
        <v>898</v>
      </c>
      <c r="P1153" s="101">
        <v>50</v>
      </c>
      <c r="Q1153" s="101">
        <v>99</v>
      </c>
    </row>
    <row r="1154">
      <c r="J1154" s="96" t="s">
        <v>112075</v>
      </c>
      <c r="N1154" s="85">
        <f>SUM(N1153:N1153)</f>
      </c>
      <c r="O1154" s="85">
        <f>SUM(O1153:O1153)</f>
      </c>
    </row>
    <row r="1155">
      <c r="A1155" s="98" t="s">
        <v>112076</v>
      </c>
      <c r="B1155" s="98" t="s">
        <v>112077</v>
      </c>
      <c r="C1155" s="100">
        <v>728</v>
      </c>
      <c r="D1155" s="98" t="s">
        <v>112078</v>
      </c>
      <c r="E1155" s="98" t="s">
        <v>112079</v>
      </c>
      <c r="F1155" s="104">
        <v>45779</v>
      </c>
      <c r="G1155" s="104">
        <v>45779</v>
      </c>
      <c r="H1155" s="104">
        <v>46143</v>
      </c>
      <c r="I1155" s="101">
        <v>1060</v>
      </c>
      <c r="J1155" s="98" t="s">
        <v>112080</v>
      </c>
      <c r="K1155" s="98" t="s">
        <v>112081</v>
      </c>
      <c r="N1155" s="101">
        <v>0</v>
      </c>
      <c r="O1155" s="101">
        <v>135</v>
      </c>
      <c r="P1155" s="101">
        <v>99</v>
      </c>
      <c r="Q1155" s="101">
        <v>0</v>
      </c>
    </row>
    <row r="1156">
      <c r="K1156" s="98" t="s">
        <v>112082</v>
      </c>
      <c r="N1156" s="101">
        <v>0</v>
      </c>
      <c r="O1156" s="101">
        <v>925</v>
      </c>
    </row>
    <row r="1157">
      <c r="J1157" s="96" t="s">
        <v>112083</v>
      </c>
      <c r="N1157" s="85">
        <f>SUM(N1155:N1156)</f>
      </c>
      <c r="O1157" s="85">
        <f>SUM(O1155:O1156)</f>
      </c>
    </row>
    <row r="1158">
      <c r="B1158" s="81" t="s">
        <v>112084</v>
      </c>
      <c r="C1158" s="69">
        <f>SUM(C1149:C1149)+SUM(C1151:C1151)+SUM(C1153:C1153)+SUM(C1155:C1156)</f>
      </c>
      <c r="I1158" s="70">
        <f>SUM(I1149:I1149)+SUM(I1151:I1151)+SUM(I1153:I1153)+SUM(I1155:I1156)</f>
      </c>
      <c r="N1158" s="70">
        <f>SUM(N1149:N1149)+SUM(N1151:N1151)+SUM(N1153:N1153)+SUM(N1155:N1156)</f>
      </c>
      <c r="O1158" s="70">
        <f>SUM(O1149:O1149)+SUM(O1151:O1151)+SUM(O1153:O1153)+SUM(O1155:O1156)</f>
      </c>
      <c r="P1158" s="70">
        <f>SUM(P1149:P1149)+SUM(P1151:P1151)+SUM(P1153:P1153)+SUM(P1155:P1156)</f>
      </c>
      <c r="Q1158" s="70">
        <f>SUM(Q1149:Q1149)+SUM(Q1151:Q1151)+SUM(Q1153:Q1153)+SUM(Q1155:Q1156)</f>
      </c>
    </row>
  </sheetData>
  <mergeCells count="8">
    <mergeCell ref="A2:R2"/>
    <mergeCell ref="A3:R3"/>
    <mergeCell ref="A4:R4"/>
    <mergeCell ref="A6:R6"/>
    <mergeCell ref="A1124:C1124"/>
    <mergeCell ref="D1124:E1124"/>
    <mergeCell ref="D1126:E1126"/>
    <mergeCell ref="A1147:Q1147"/>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36.xml><?xml version="1.0" encoding="utf-8"?>
<worksheet xmlns="http://schemas.openxmlformats.org/spreadsheetml/2006/main" xmlns:r="http://schemas.openxmlformats.org/officeDocument/2006/relationships">
  <dimension ref="A2:AD1590"/>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5.8515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112085</v>
      </c>
      <c r="B2" s="1"/>
      <c r="C2" s="1"/>
      <c r="D2" s="1"/>
      <c r="E2" s="1"/>
      <c r="F2" s="1"/>
      <c r="G2" s="1"/>
      <c r="H2" s="1"/>
      <c r="I2" s="1"/>
      <c r="J2" s="1"/>
      <c r="K2" s="1"/>
      <c r="L2" s="1"/>
      <c r="M2" s="1"/>
      <c r="N2" s="1"/>
      <c r="O2" s="1"/>
      <c r="P2" s="1"/>
      <c r="Q2" s="1"/>
      <c r="R2" s="1"/>
    </row>
    <row r="3">
      <c r="A3" s="2" t="s">
        <v>112086</v>
      </c>
      <c r="B3" s="2"/>
      <c r="C3" s="2"/>
      <c r="D3" s="2"/>
      <c r="E3" s="2"/>
      <c r="F3" s="2"/>
      <c r="G3" s="2"/>
      <c r="H3" s="2"/>
      <c r="I3" s="2"/>
      <c r="J3" s="2"/>
      <c r="K3" s="2"/>
      <c r="L3" s="2"/>
      <c r="M3" s="2"/>
      <c r="N3" s="2"/>
      <c r="O3" s="2"/>
      <c r="P3" s="2"/>
      <c r="Q3" s="2"/>
      <c r="R3" s="2"/>
    </row>
    <row r="4">
      <c r="A4" s="2" t="s">
        <v>112087</v>
      </c>
      <c r="B4" s="2"/>
      <c r="C4" s="2"/>
      <c r="D4" s="2"/>
      <c r="E4" s="2"/>
      <c r="F4" s="2"/>
      <c r="G4" s="2"/>
      <c r="H4" s="2"/>
      <c r="I4" s="2"/>
      <c r="J4" s="2"/>
      <c r="K4" s="2"/>
      <c r="L4" s="2"/>
      <c r="M4" s="2"/>
      <c r="N4" s="2"/>
      <c r="O4" s="2"/>
      <c r="P4" s="2"/>
      <c r="Q4" s="2"/>
      <c r="R4" s="2"/>
    </row>
    <row r="6">
      <c r="A6" s="3" t="s">
        <v>112088</v>
      </c>
      <c r="B6" s="3"/>
      <c r="C6" s="3"/>
      <c r="D6" s="3"/>
      <c r="E6" s="3"/>
      <c r="F6" s="3"/>
      <c r="G6" s="3"/>
      <c r="H6" s="3"/>
      <c r="I6" s="3"/>
      <c r="J6" s="3"/>
      <c r="K6" s="3"/>
      <c r="L6" s="3"/>
      <c r="M6" s="3"/>
      <c r="N6" s="3"/>
      <c r="O6" s="3"/>
      <c r="P6" s="3"/>
      <c r="Q6" s="3"/>
      <c r="R6" s="3"/>
    </row>
    <row r="7">
      <c r="A7" s="6" t="s">
        <v>112089</v>
      </c>
      <c r="B7" s="6" t="s">
        <v>112090</v>
      </c>
      <c r="C7" s="8" t="s">
        <v>112091</v>
      </c>
      <c r="D7" s="6" t="s">
        <v>112092</v>
      </c>
      <c r="E7" s="6" t="s">
        <v>112093</v>
      </c>
      <c r="F7" s="12" t="s">
        <v>112094</v>
      </c>
      <c r="G7" s="12" t="s">
        <v>112095</v>
      </c>
      <c r="H7" s="12" t="s">
        <v>112096</v>
      </c>
      <c r="I7" s="12" t="s">
        <v>112097</v>
      </c>
      <c r="J7" s="9" t="s">
        <v>112098</v>
      </c>
      <c r="K7" s="6" t="s">
        <v>112099</v>
      </c>
      <c r="L7" s="6" t="s">
        <v>112100</v>
      </c>
      <c r="M7" s="6" t="s">
        <v>112101</v>
      </c>
      <c r="N7" s="6" t="s">
        <v>112102</v>
      </c>
      <c r="O7" s="9" t="s">
        <v>112103</v>
      </c>
      <c r="P7" s="9" t="s">
        <v>112104</v>
      </c>
      <c r="Q7" s="9" t="s">
        <v>112105</v>
      </c>
      <c r="R7" s="9" t="s">
        <v>112106</v>
      </c>
    </row>
    <row r="8">
      <c r="A8" s="98" t="s">
        <v>112107</v>
      </c>
      <c r="B8" s="98" t="s">
        <v>112108</v>
      </c>
      <c r="C8" s="100">
        <v>790</v>
      </c>
      <c r="D8" s="98" t="s">
        <v>112109</v>
      </c>
      <c r="E8" s="98" t="s">
        <v>112110</v>
      </c>
      <c r="F8" s="104">
        <v>45443</v>
      </c>
      <c r="G8" s="104">
        <v>45443</v>
      </c>
      <c r="H8" s="104">
        <v>45838</v>
      </c>
      <c r="J8" s="101">
        <v>925</v>
      </c>
      <c r="K8" s="98" t="s">
        <v>112111</v>
      </c>
      <c r="L8" s="98" t="s">
        <v>112112</v>
      </c>
      <c r="M8" s="98" t="s">
        <v>112113</v>
      </c>
      <c r="N8" s="98" t="s">
        <v>112114</v>
      </c>
      <c r="O8" s="101">
        <v>30</v>
      </c>
      <c r="P8" s="101">
        <v>25</v>
      </c>
      <c r="Q8" s="101">
        <v>0</v>
      </c>
      <c r="R8" s="101">
        <v>100</v>
      </c>
    </row>
    <row r="9">
      <c r="L9" s="98" t="s">
        <v>112115</v>
      </c>
      <c r="M9" s="98" t="s">
        <v>112116</v>
      </c>
      <c r="N9" s="98" t="s">
        <v>112117</v>
      </c>
      <c r="O9" s="101">
        <v>25</v>
      </c>
      <c r="P9" s="101">
        <v>30</v>
      </c>
    </row>
    <row r="10">
      <c r="L10" s="98" t="s">
        <v>112118</v>
      </c>
      <c r="M10" s="98" t="s">
        <v>112119</v>
      </c>
      <c r="N10" s="98" t="s">
        <v>112120</v>
      </c>
      <c r="O10" s="101">
        <v>870</v>
      </c>
      <c r="P10" s="101">
        <v>870</v>
      </c>
    </row>
    <row r="11">
      <c r="K11" s="96" t="s">
        <v>112121</v>
      </c>
      <c r="O11" s="85">
        <f>SUM(O8:O10)</f>
      </c>
      <c r="P11" s="85">
        <f>SUM(P8:P10)</f>
      </c>
    </row>
    <row r="12">
      <c r="A12" s="98" t="s">
        <v>112122</v>
      </c>
      <c r="B12" s="98" t="s">
        <v>112123</v>
      </c>
      <c r="C12" s="100">
        <v>790</v>
      </c>
      <c r="D12" s="98" t="s">
        <v>112124</v>
      </c>
      <c r="E12" s="98" t="s">
        <v>112125</v>
      </c>
      <c r="F12" s="104">
        <v>44225</v>
      </c>
      <c r="G12" s="104">
        <v>45717</v>
      </c>
      <c r="H12" s="104">
        <v>46173</v>
      </c>
      <c r="J12" s="101">
        <v>895</v>
      </c>
      <c r="K12" s="98" t="s">
        <v>112126</v>
      </c>
      <c r="L12" s="98" t="s">
        <v>112127</v>
      </c>
      <c r="M12" s="98" t="s">
        <v>112128</v>
      </c>
      <c r="N12" s="98" t="s">
        <v>112129</v>
      </c>
      <c r="O12" s="101">
        <v>30</v>
      </c>
      <c r="P12" s="101">
        <v>0</v>
      </c>
      <c r="Q12" s="101">
        <v>0</v>
      </c>
      <c r="R12" s="101">
        <v>550</v>
      </c>
    </row>
    <row r="13">
      <c r="L13" s="98" t="s">
        <v>112130</v>
      </c>
      <c r="M13" s="98" t="s">
        <v>112131</v>
      </c>
      <c r="N13" s="98" t="s">
        <v>112132</v>
      </c>
      <c r="O13" s="101">
        <v>25</v>
      </c>
      <c r="P13" s="101">
        <v>55</v>
      </c>
    </row>
    <row r="14">
      <c r="L14" s="98" t="s">
        <v>112133</v>
      </c>
      <c r="M14" s="98" t="s">
        <v>112134</v>
      </c>
      <c r="N14" s="98" t="s">
        <v>112135</v>
      </c>
      <c r="O14" s="101">
        <v>855</v>
      </c>
      <c r="P14" s="101">
        <v>855</v>
      </c>
    </row>
    <row r="15">
      <c r="K15" s="96" t="s">
        <v>112136</v>
      </c>
      <c r="O15" s="85">
        <f>SUM(O12:O14)</f>
      </c>
      <c r="P15" s="85">
        <f>SUM(P12:P14)</f>
      </c>
    </row>
    <row r="16">
      <c r="A16" s="98" t="s">
        <v>112137</v>
      </c>
      <c r="B16" s="98" t="s">
        <v>112138</v>
      </c>
      <c r="C16" s="100">
        <v>790</v>
      </c>
      <c r="D16" s="98" t="s">
        <v>112139</v>
      </c>
      <c r="E16" s="98" t="s">
        <v>112140</v>
      </c>
      <c r="F16" s="104">
        <v>45474</v>
      </c>
      <c r="G16" s="104">
        <v>45474</v>
      </c>
      <c r="H16" s="104">
        <v>45838</v>
      </c>
      <c r="J16" s="101">
        <v>925</v>
      </c>
      <c r="K16" s="98" t="s">
        <v>112141</v>
      </c>
      <c r="L16" s="98" t="s">
        <v>112142</v>
      </c>
      <c r="M16" s="98" t="s">
        <v>112143</v>
      </c>
      <c r="N16" s="98" t="s">
        <v>112144</v>
      </c>
      <c r="O16" s="101">
        <v>25</v>
      </c>
      <c r="P16" s="101">
        <v>0</v>
      </c>
      <c r="Q16" s="101">
        <v>0</v>
      </c>
      <c r="R16" s="101">
        <v>100</v>
      </c>
    </row>
    <row r="17">
      <c r="L17" s="98" t="s">
        <v>112145</v>
      </c>
      <c r="M17" s="98" t="s">
        <v>112146</v>
      </c>
      <c r="N17" s="98" t="s">
        <v>112147</v>
      </c>
      <c r="O17" s="101">
        <v>30</v>
      </c>
      <c r="P17" s="101">
        <v>55</v>
      </c>
    </row>
    <row r="18">
      <c r="L18" s="98" t="s">
        <v>112148</v>
      </c>
      <c r="M18" s="98" t="s">
        <v>112149</v>
      </c>
      <c r="N18" s="98" t="s">
        <v>112150</v>
      </c>
      <c r="O18" s="101">
        <v>870</v>
      </c>
      <c r="P18" s="101">
        <v>870</v>
      </c>
    </row>
    <row r="19">
      <c r="K19" s="96" t="s">
        <v>112151</v>
      </c>
      <c r="O19" s="85">
        <f>SUM(O16:O18)</f>
      </c>
      <c r="P19" s="85">
        <f>SUM(P16:P18)</f>
      </c>
    </row>
    <row r="20">
      <c r="A20" s="98" t="s">
        <v>112152</v>
      </c>
      <c r="B20" s="98" t="s">
        <v>112153</v>
      </c>
      <c r="C20" s="100">
        <v>790</v>
      </c>
      <c r="D20" s="98" t="s">
        <v>112154</v>
      </c>
      <c r="E20" s="98" t="s">
        <v>112155</v>
      </c>
      <c r="F20" s="104">
        <v>45495</v>
      </c>
      <c r="G20" s="104">
        <v>45495</v>
      </c>
      <c r="H20" s="104">
        <v>45869</v>
      </c>
      <c r="J20" s="101">
        <v>900</v>
      </c>
      <c r="K20" s="98" t="s">
        <v>112156</v>
      </c>
      <c r="L20" s="98" t="s">
        <v>112157</v>
      </c>
      <c r="M20" s="98" t="s">
        <v>112158</v>
      </c>
      <c r="N20" s="98" t="s">
        <v>112159</v>
      </c>
      <c r="O20" s="101">
        <v>30</v>
      </c>
      <c r="P20" s="101">
        <v>30</v>
      </c>
      <c r="Q20" s="101">
        <v>0</v>
      </c>
      <c r="R20" s="101">
        <v>300</v>
      </c>
    </row>
    <row r="21">
      <c r="L21" s="98" t="s">
        <v>112160</v>
      </c>
      <c r="M21" s="98" t="s">
        <v>112161</v>
      </c>
      <c r="N21" s="98" t="s">
        <v>112162</v>
      </c>
      <c r="O21" s="101">
        <v>870</v>
      </c>
      <c r="P21" s="101">
        <v>870</v>
      </c>
    </row>
    <row r="22">
      <c r="K22" s="96" t="s">
        <v>112163</v>
      </c>
      <c r="O22" s="85">
        <f>SUM(O20:O21)</f>
      </c>
      <c r="P22" s="85">
        <f>SUM(P20:P21)</f>
      </c>
    </row>
    <row r="23">
      <c r="A23" s="98" t="s">
        <v>112164</v>
      </c>
      <c r="B23" s="98" t="s">
        <v>112165</v>
      </c>
      <c r="C23" s="100">
        <v>790</v>
      </c>
      <c r="D23" s="98" t="s">
        <v>112166</v>
      </c>
      <c r="E23" s="98" t="s">
        <v>112167</v>
      </c>
      <c r="F23" s="104">
        <v>44695</v>
      </c>
      <c r="G23" s="104">
        <v>45505</v>
      </c>
      <c r="H23" s="104">
        <v>45869</v>
      </c>
      <c r="J23" s="101">
        <v>895</v>
      </c>
      <c r="K23" s="98" t="s">
        <v>112168</v>
      </c>
      <c r="L23" s="98" t="s">
        <v>112169</v>
      </c>
      <c r="M23" s="98" t="s">
        <v>112170</v>
      </c>
      <c r="N23" s="98" t="s">
        <v>112171</v>
      </c>
      <c r="O23" s="101">
        <v>25</v>
      </c>
      <c r="P23" s="101">
        <v>55</v>
      </c>
      <c r="Q23" s="101">
        <v>0</v>
      </c>
      <c r="R23" s="101">
        <v>350</v>
      </c>
    </row>
    <row r="24">
      <c r="L24" s="98" t="s">
        <v>112172</v>
      </c>
      <c r="M24" s="98" t="s">
        <v>112173</v>
      </c>
      <c r="N24" s="98" t="s">
        <v>112174</v>
      </c>
      <c r="O24" s="101">
        <v>30</v>
      </c>
      <c r="P24" s="101">
        <v>0</v>
      </c>
    </row>
    <row r="25">
      <c r="L25" s="98" t="s">
        <v>112175</v>
      </c>
      <c r="M25" s="98" t="s">
        <v>112176</v>
      </c>
      <c r="N25" s="98" t="s">
        <v>112177</v>
      </c>
      <c r="O25" s="101">
        <v>855</v>
      </c>
      <c r="P25" s="101">
        <v>855</v>
      </c>
    </row>
    <row r="26">
      <c r="K26" s="96" t="s">
        <v>112178</v>
      </c>
      <c r="O26" s="85">
        <f>SUM(O23:O25)</f>
      </c>
      <c r="P26" s="85">
        <f>SUM(P23:P25)</f>
      </c>
    </row>
    <row r="27">
      <c r="A27" s="98" t="s">
        <v>112179</v>
      </c>
      <c r="B27" s="98" t="s">
        <v>112180</v>
      </c>
      <c r="C27" s="100">
        <v>790</v>
      </c>
      <c r="D27" s="98" t="s">
        <v>112181</v>
      </c>
      <c r="E27" s="98" t="s">
        <v>112182</v>
      </c>
      <c r="J27" s="101">
        <v>960</v>
      </c>
      <c r="K27" s="98" t="s">
        <v>112183</v>
      </c>
      <c r="L27" s="98" t="s">
        <v>112183</v>
      </c>
      <c r="O27" s="101">
        <v>0</v>
      </c>
      <c r="P27" s="101">
        <v>0</v>
      </c>
      <c r="R27" s="101">
        <v>0</v>
      </c>
    </row>
    <row r="28">
      <c r="K28" s="96" t="s">
        <v>112184</v>
      </c>
      <c r="O28" s="85">
        <f>SUM(O27:O27)</f>
      </c>
      <c r="P28" s="85">
        <f>SUM(P27:P27)</f>
      </c>
    </row>
    <row r="29">
      <c r="A29" s="98" t="s">
        <v>112185</v>
      </c>
      <c r="B29" s="98" t="s">
        <v>112186</v>
      </c>
      <c r="C29" s="100">
        <v>790</v>
      </c>
      <c r="D29" s="98" t="s">
        <v>112187</v>
      </c>
      <c r="E29" s="98" t="s">
        <v>112188</v>
      </c>
      <c r="J29" s="101">
        <v>960</v>
      </c>
      <c r="K29" s="98" t="s">
        <v>112189</v>
      </c>
      <c r="L29" s="98" t="s">
        <v>112189</v>
      </c>
      <c r="O29" s="101">
        <v>0</v>
      </c>
      <c r="P29" s="101">
        <v>0</v>
      </c>
      <c r="R29" s="101">
        <v>0</v>
      </c>
    </row>
    <row r="30">
      <c r="K30" s="96" t="s">
        <v>112190</v>
      </c>
      <c r="O30" s="85">
        <f>SUM(O29:O29)</f>
      </c>
      <c r="P30" s="85">
        <f>SUM(P29:P29)</f>
      </c>
    </row>
    <row r="31">
      <c r="A31" s="98" t="s">
        <v>112191</v>
      </c>
      <c r="B31" s="98" t="s">
        <v>112192</v>
      </c>
      <c r="C31" s="100">
        <v>790</v>
      </c>
      <c r="D31" s="98" t="s">
        <v>112193</v>
      </c>
      <c r="E31" s="98" t="s">
        <v>112194</v>
      </c>
      <c r="F31" s="104">
        <v>45730</v>
      </c>
      <c r="G31" s="104">
        <v>45730</v>
      </c>
      <c r="H31" s="104">
        <v>46094</v>
      </c>
      <c r="J31" s="101">
        <v>925</v>
      </c>
      <c r="K31" s="98" t="s">
        <v>112195</v>
      </c>
      <c r="L31" s="98" t="s">
        <v>112196</v>
      </c>
      <c r="M31" s="98" t="s">
        <v>112197</v>
      </c>
      <c r="N31" s="98" t="s">
        <v>112198</v>
      </c>
      <c r="O31" s="101">
        <v>25</v>
      </c>
      <c r="P31" s="101">
        <v>25</v>
      </c>
      <c r="Q31" s="101">
        <v>-50</v>
      </c>
      <c r="R31" s="101">
        <v>50</v>
      </c>
    </row>
    <row r="32">
      <c r="L32" s="98" t="s">
        <v>112199</v>
      </c>
      <c r="M32" s="98" t="s">
        <v>112200</v>
      </c>
      <c r="N32" s="98" t="s">
        <v>112201</v>
      </c>
      <c r="O32" s="101">
        <v>30</v>
      </c>
      <c r="P32" s="101">
        <v>30</v>
      </c>
    </row>
    <row r="33">
      <c r="L33" s="98" t="s">
        <v>112202</v>
      </c>
      <c r="M33" s="98" t="s">
        <v>112203</v>
      </c>
      <c r="N33" s="98" t="s">
        <v>112204</v>
      </c>
      <c r="O33" s="101">
        <v>870</v>
      </c>
      <c r="P33" s="101">
        <v>870</v>
      </c>
    </row>
    <row r="34">
      <c r="L34" s="98" t="s">
        <v>112205</v>
      </c>
      <c r="M34" s="98" t="s">
        <v>112206</v>
      </c>
      <c r="N34" s="98" t="s">
        <v>112207</v>
      </c>
      <c r="O34" s="101">
        <v>-925</v>
      </c>
      <c r="P34" s="101">
        <v>0</v>
      </c>
    </row>
    <row r="35">
      <c r="K35" s="96" t="s">
        <v>112208</v>
      </c>
      <c r="O35" s="85">
        <f>SUM(O31:O34)</f>
      </c>
      <c r="P35" s="85">
        <f>SUM(P31:P34)</f>
      </c>
    </row>
    <row r="36">
      <c r="A36" s="98" t="s">
        <v>112209</v>
      </c>
      <c r="B36" s="98" t="s">
        <v>112210</v>
      </c>
      <c r="C36" s="100">
        <v>790</v>
      </c>
      <c r="D36" s="98" t="s">
        <v>112211</v>
      </c>
      <c r="E36" s="98" t="s">
        <v>112212</v>
      </c>
      <c r="F36" s="104">
        <v>41221</v>
      </c>
      <c r="G36" s="104">
        <v>45717</v>
      </c>
      <c r="H36" s="104">
        <v>46173</v>
      </c>
      <c r="J36" s="101">
        <v>870</v>
      </c>
      <c r="K36" s="98" t="s">
        <v>112213</v>
      </c>
      <c r="L36" s="98" t="s">
        <v>112214</v>
      </c>
      <c r="M36" s="98" t="s">
        <v>112215</v>
      </c>
      <c r="N36" s="98" t="s">
        <v>112216</v>
      </c>
      <c r="O36" s="101">
        <v>30</v>
      </c>
      <c r="P36" s="101">
        <v>30</v>
      </c>
      <c r="Q36" s="101">
        <v>0</v>
      </c>
      <c r="R36" s="101">
        <v>400</v>
      </c>
    </row>
    <row r="37">
      <c r="L37" s="98" t="s">
        <v>112217</v>
      </c>
      <c r="M37" s="98" t="s">
        <v>112218</v>
      </c>
      <c r="N37" s="98" t="s">
        <v>112219</v>
      </c>
      <c r="O37" s="101">
        <v>855</v>
      </c>
      <c r="P37" s="101">
        <v>855</v>
      </c>
    </row>
    <row r="38">
      <c r="K38" s="96" t="s">
        <v>112220</v>
      </c>
      <c r="O38" s="85">
        <f>SUM(O36:O37)</f>
      </c>
      <c r="P38" s="85">
        <f>SUM(P36:P37)</f>
      </c>
    </row>
    <row r="39">
      <c r="A39" s="98" t="s">
        <v>112221</v>
      </c>
      <c r="B39" s="98" t="s">
        <v>112222</v>
      </c>
      <c r="C39" s="100">
        <v>790</v>
      </c>
      <c r="D39" s="98" t="s">
        <v>112223</v>
      </c>
      <c r="E39" s="98" t="s">
        <v>112224</v>
      </c>
      <c r="F39" s="104">
        <v>42683</v>
      </c>
      <c r="G39" s="104">
        <v>45658</v>
      </c>
      <c r="J39" s="101">
        <v>895</v>
      </c>
      <c r="K39" s="98" t="s">
        <v>112225</v>
      </c>
      <c r="L39" s="98" t="s">
        <v>112226</v>
      </c>
      <c r="M39" s="98" t="s">
        <v>112227</v>
      </c>
      <c r="N39" s="98" t="s">
        <v>112228</v>
      </c>
      <c r="O39" s="101">
        <v>25</v>
      </c>
      <c r="P39" s="101">
        <v>55</v>
      </c>
      <c r="Q39" s="101">
        <v>0</v>
      </c>
      <c r="R39" s="101">
        <v>50</v>
      </c>
    </row>
    <row r="40">
      <c r="L40" s="98" t="s">
        <v>112229</v>
      </c>
      <c r="M40" s="98" t="s">
        <v>112230</v>
      </c>
      <c r="N40" s="98" t="s">
        <v>112231</v>
      </c>
      <c r="O40" s="101">
        <v>30</v>
      </c>
      <c r="P40" s="101">
        <v>0</v>
      </c>
    </row>
    <row r="41">
      <c r="L41" s="98" t="s">
        <v>112232</v>
      </c>
      <c r="M41" s="98" t="s">
        <v>112233</v>
      </c>
      <c r="N41" s="98" t="s">
        <v>112234</v>
      </c>
      <c r="O41" s="101">
        <v>870</v>
      </c>
      <c r="P41" s="101">
        <v>870</v>
      </c>
    </row>
    <row r="42">
      <c r="L42" s="98" t="s">
        <v>112235</v>
      </c>
      <c r="M42" s="98" t="s">
        <v>112236</v>
      </c>
      <c r="N42" s="98" t="s">
        <v>112237</v>
      </c>
      <c r="O42" s="101">
        <v>200</v>
      </c>
      <c r="P42" s="101">
        <v>200</v>
      </c>
    </row>
    <row r="43">
      <c r="K43" s="96" t="s">
        <v>112238</v>
      </c>
      <c r="O43" s="85">
        <f>SUM(O39:O42)</f>
      </c>
      <c r="P43" s="85">
        <f>SUM(P39:P42)</f>
      </c>
    </row>
    <row r="44">
      <c r="A44" s="98" t="s">
        <v>112239</v>
      </c>
      <c r="B44" s="98" t="s">
        <v>112240</v>
      </c>
      <c r="C44" s="100">
        <v>790</v>
      </c>
      <c r="D44" s="98" t="s">
        <v>112241</v>
      </c>
      <c r="E44" s="98" t="s">
        <v>112242</v>
      </c>
      <c r="F44" s="104">
        <v>45737</v>
      </c>
      <c r="G44" s="104">
        <v>45737</v>
      </c>
      <c r="H44" s="104">
        <v>46132</v>
      </c>
      <c r="J44" s="101">
        <v>925</v>
      </c>
      <c r="K44" s="98" t="s">
        <v>112243</v>
      </c>
      <c r="L44" s="98" t="s">
        <v>112244</v>
      </c>
      <c r="M44" s="98" t="s">
        <v>112245</v>
      </c>
      <c r="N44" s="98" t="s">
        <v>112246</v>
      </c>
      <c r="O44" s="101">
        <v>30</v>
      </c>
      <c r="P44" s="101">
        <v>25</v>
      </c>
      <c r="Q44" s="101">
        <v>0</v>
      </c>
      <c r="R44" s="101">
        <v>850</v>
      </c>
    </row>
    <row r="45">
      <c r="L45" s="98" t="s">
        <v>112247</v>
      </c>
      <c r="M45" s="98" t="s">
        <v>112248</v>
      </c>
      <c r="N45" s="98" t="s">
        <v>112249</v>
      </c>
      <c r="O45" s="101">
        <v>25</v>
      </c>
      <c r="P45" s="101">
        <v>30</v>
      </c>
    </row>
    <row r="46">
      <c r="L46" s="98" t="s">
        <v>112250</v>
      </c>
      <c r="M46" s="98" t="s">
        <v>112251</v>
      </c>
      <c r="N46" s="98" t="s">
        <v>112252</v>
      </c>
      <c r="O46" s="101">
        <v>870</v>
      </c>
      <c r="P46" s="101">
        <v>870</v>
      </c>
    </row>
    <row r="47">
      <c r="L47" s="98" t="s">
        <v>112253</v>
      </c>
      <c r="M47" s="98" t="s">
        <v>112254</v>
      </c>
      <c r="N47" s="98" t="s">
        <v>112255</v>
      </c>
      <c r="O47" s="101">
        <v>-925</v>
      </c>
      <c r="P47" s="101">
        <v>0</v>
      </c>
    </row>
    <row r="48">
      <c r="K48" s="96" t="s">
        <v>112256</v>
      </c>
      <c r="O48" s="85">
        <f>SUM(O44:O47)</f>
      </c>
      <c r="P48" s="85">
        <f>SUM(P44:P47)</f>
      </c>
    </row>
    <row r="49">
      <c r="A49" s="98" t="s">
        <v>112257</v>
      </c>
      <c r="B49" s="98" t="s">
        <v>112258</v>
      </c>
      <c r="C49" s="100">
        <v>790</v>
      </c>
      <c r="D49" s="98" t="s">
        <v>112259</v>
      </c>
      <c r="E49" s="98" t="s">
        <v>112260</v>
      </c>
      <c r="F49" s="104">
        <v>45731</v>
      </c>
      <c r="G49" s="104">
        <v>45731</v>
      </c>
      <c r="H49" s="104">
        <v>46187</v>
      </c>
      <c r="J49" s="101">
        <v>925</v>
      </c>
      <c r="K49" s="98" t="s">
        <v>112261</v>
      </c>
      <c r="L49" s="98" t="s">
        <v>112262</v>
      </c>
      <c r="M49" s="98" t="s">
        <v>112263</v>
      </c>
      <c r="N49" s="98" t="s">
        <v>112264</v>
      </c>
      <c r="O49" s="101">
        <v>25</v>
      </c>
      <c r="P49" s="101">
        <v>55</v>
      </c>
      <c r="Q49" s="101">
        <v>-50.829999999999998</v>
      </c>
      <c r="R49" s="101">
        <v>250</v>
      </c>
    </row>
    <row r="50">
      <c r="L50" s="98" t="s">
        <v>112265</v>
      </c>
      <c r="M50" s="98" t="s">
        <v>112266</v>
      </c>
      <c r="N50" s="98" t="s">
        <v>112267</v>
      </c>
      <c r="O50" s="101">
        <v>30</v>
      </c>
      <c r="P50" s="101">
        <v>0</v>
      </c>
    </row>
    <row r="51">
      <c r="L51" s="98" t="s">
        <v>112268</v>
      </c>
      <c r="M51" s="98" t="s">
        <v>112269</v>
      </c>
      <c r="N51" s="98" t="s">
        <v>112270</v>
      </c>
      <c r="O51" s="101">
        <v>870</v>
      </c>
      <c r="P51" s="101">
        <v>870</v>
      </c>
    </row>
    <row r="52">
      <c r="L52" s="98" t="s">
        <v>112271</v>
      </c>
      <c r="M52" s="98" t="s">
        <v>112272</v>
      </c>
      <c r="N52" s="98" t="s">
        <v>112273</v>
      </c>
      <c r="O52" s="101">
        <v>-925</v>
      </c>
      <c r="P52" s="101">
        <v>0</v>
      </c>
    </row>
    <row r="53">
      <c r="K53" s="96" t="s">
        <v>112274</v>
      </c>
      <c r="O53" s="85">
        <f>SUM(O49:O52)</f>
      </c>
      <c r="P53" s="85">
        <f>SUM(P49:P52)</f>
      </c>
    </row>
    <row r="54">
      <c r="A54" s="98" t="s">
        <v>112275</v>
      </c>
      <c r="B54" s="98" t="s">
        <v>112276</v>
      </c>
      <c r="C54" s="100">
        <v>790</v>
      </c>
      <c r="D54" s="98" t="s">
        <v>112277</v>
      </c>
      <c r="E54" s="98" t="s">
        <v>112278</v>
      </c>
      <c r="F54" s="104">
        <v>44457</v>
      </c>
      <c r="G54" s="104">
        <v>45413</v>
      </c>
      <c r="H54" s="104">
        <v>45808</v>
      </c>
      <c r="J54" s="101">
        <v>905</v>
      </c>
      <c r="K54" s="98" t="s">
        <v>112279</v>
      </c>
      <c r="L54" s="98" t="s">
        <v>112280</v>
      </c>
      <c r="M54" s="98" t="s">
        <v>112281</v>
      </c>
      <c r="N54" s="98" t="s">
        <v>112282</v>
      </c>
      <c r="O54" s="101">
        <v>30</v>
      </c>
      <c r="P54" s="101">
        <v>0</v>
      </c>
      <c r="Q54" s="101">
        <v>0</v>
      </c>
      <c r="R54" s="101">
        <v>200</v>
      </c>
    </row>
    <row r="55">
      <c r="L55" s="98" t="s">
        <v>112283</v>
      </c>
      <c r="M55" s="98" t="s">
        <v>112284</v>
      </c>
      <c r="N55" s="98" t="s">
        <v>112285</v>
      </c>
      <c r="O55" s="101">
        <v>35</v>
      </c>
      <c r="P55" s="101">
        <v>65</v>
      </c>
    </row>
    <row r="56">
      <c r="L56" s="98" t="s">
        <v>112286</v>
      </c>
      <c r="M56" s="98" t="s">
        <v>112287</v>
      </c>
      <c r="N56" s="98" t="s">
        <v>112288</v>
      </c>
      <c r="O56" s="101">
        <v>845</v>
      </c>
      <c r="P56" s="101">
        <v>845</v>
      </c>
    </row>
    <row r="57">
      <c r="K57" s="96" t="s">
        <v>112289</v>
      </c>
      <c r="O57" s="85">
        <f>SUM(O54:O56)</f>
      </c>
      <c r="P57" s="85">
        <f>SUM(P54:P56)</f>
      </c>
    </row>
    <row r="58">
      <c r="A58" s="98" t="s">
        <v>112290</v>
      </c>
      <c r="B58" s="98" t="s">
        <v>112291</v>
      </c>
      <c r="C58" s="100">
        <v>790</v>
      </c>
      <c r="D58" s="98" t="s">
        <v>112292</v>
      </c>
      <c r="E58" s="98" t="s">
        <v>112293</v>
      </c>
      <c r="F58" s="104">
        <v>45654</v>
      </c>
      <c r="G58" s="104">
        <v>45654</v>
      </c>
      <c r="H58" s="104">
        <v>46108</v>
      </c>
      <c r="J58" s="101">
        <v>935</v>
      </c>
      <c r="K58" s="98" t="s">
        <v>112294</v>
      </c>
      <c r="L58" s="98" t="s">
        <v>112295</v>
      </c>
      <c r="M58" s="98" t="s">
        <v>112296</v>
      </c>
      <c r="N58" s="98" t="s">
        <v>112297</v>
      </c>
      <c r="O58" s="101">
        <v>25</v>
      </c>
      <c r="P58" s="101">
        <v>0</v>
      </c>
      <c r="Q58" s="101">
        <v>0</v>
      </c>
      <c r="R58" s="101">
        <v>100</v>
      </c>
    </row>
    <row r="59">
      <c r="L59" s="98" t="s">
        <v>112298</v>
      </c>
      <c r="M59" s="98" t="s">
        <v>112299</v>
      </c>
      <c r="N59" s="98" t="s">
        <v>112300</v>
      </c>
      <c r="O59" s="101">
        <v>30</v>
      </c>
      <c r="P59" s="101">
        <v>40</v>
      </c>
    </row>
    <row r="60">
      <c r="L60" s="98" t="s">
        <v>112301</v>
      </c>
      <c r="M60" s="98" t="s">
        <v>112302</v>
      </c>
      <c r="N60" s="98" t="s">
        <v>112303</v>
      </c>
      <c r="O60" s="101">
        <v>10</v>
      </c>
      <c r="P60" s="101">
        <v>25</v>
      </c>
    </row>
    <row r="61">
      <c r="L61" s="98" t="s">
        <v>112304</v>
      </c>
      <c r="M61" s="98" t="s">
        <v>112305</v>
      </c>
      <c r="N61" s="98" t="s">
        <v>112306</v>
      </c>
      <c r="O61" s="101">
        <v>870</v>
      </c>
      <c r="P61" s="101">
        <v>870</v>
      </c>
    </row>
    <row r="62">
      <c r="K62" s="96" t="s">
        <v>112307</v>
      </c>
      <c r="O62" s="85">
        <f>SUM(O58:O61)</f>
      </c>
      <c r="P62" s="85">
        <f>SUM(P58:P61)</f>
      </c>
    </row>
    <row r="63">
      <c r="A63" s="98" t="s">
        <v>112308</v>
      </c>
      <c r="B63" s="98" t="s">
        <v>112309</v>
      </c>
      <c r="C63" s="100">
        <v>790</v>
      </c>
      <c r="D63" s="98" t="s">
        <v>112310</v>
      </c>
      <c r="E63" s="98" t="s">
        <v>112311</v>
      </c>
      <c r="F63" s="104">
        <v>45183</v>
      </c>
      <c r="G63" s="104">
        <v>45597</v>
      </c>
      <c r="H63" s="104">
        <v>45777</v>
      </c>
      <c r="I63" s="104">
        <v>45777</v>
      </c>
      <c r="J63" s="101">
        <v>925</v>
      </c>
      <c r="K63" s="98" t="s">
        <v>112312</v>
      </c>
      <c r="L63" s="98" t="s">
        <v>112313</v>
      </c>
      <c r="M63" s="98" t="s">
        <v>112314</v>
      </c>
      <c r="N63" s="98" t="s">
        <v>112315</v>
      </c>
      <c r="O63" s="101">
        <v>30</v>
      </c>
      <c r="P63" s="101">
        <v>0</v>
      </c>
      <c r="Q63" s="101">
        <v>0</v>
      </c>
      <c r="R63" s="101">
        <v>300</v>
      </c>
    </row>
    <row r="64">
      <c r="L64" s="98" t="s">
        <v>112316</v>
      </c>
      <c r="M64" s="98" t="s">
        <v>112317</v>
      </c>
      <c r="N64" s="98" t="s">
        <v>112318</v>
      </c>
      <c r="O64" s="101">
        <v>25</v>
      </c>
      <c r="P64" s="101">
        <v>55</v>
      </c>
    </row>
    <row r="65">
      <c r="L65" s="98" t="s">
        <v>112319</v>
      </c>
      <c r="M65" s="98" t="s">
        <v>112320</v>
      </c>
      <c r="N65" s="98" t="s">
        <v>112321</v>
      </c>
      <c r="O65" s="101">
        <v>905</v>
      </c>
      <c r="P65" s="101">
        <v>905</v>
      </c>
    </row>
    <row r="66">
      <c r="K66" s="96" t="s">
        <v>112322</v>
      </c>
      <c r="O66" s="85">
        <f>SUM(O63:O65)</f>
      </c>
      <c r="P66" s="85">
        <f>SUM(P63:P65)</f>
      </c>
    </row>
    <row r="67">
      <c r="A67" s="98" t="s">
        <v>112323</v>
      </c>
      <c r="B67" s="98" t="s">
        <v>112324</v>
      </c>
      <c r="C67" s="100">
        <v>790</v>
      </c>
      <c r="D67" s="98" t="s">
        <v>112325</v>
      </c>
      <c r="E67" s="98" t="s">
        <v>112326</v>
      </c>
      <c r="F67" s="104">
        <v>45276</v>
      </c>
      <c r="G67" s="104">
        <v>45658</v>
      </c>
      <c r="H67" s="104">
        <v>46022</v>
      </c>
      <c r="J67" s="101">
        <v>895</v>
      </c>
      <c r="K67" s="98" t="s">
        <v>112327</v>
      </c>
      <c r="L67" s="98" t="s">
        <v>112328</v>
      </c>
      <c r="M67" s="98" t="s">
        <v>112329</v>
      </c>
      <c r="N67" s="98" t="s">
        <v>112330</v>
      </c>
      <c r="O67" s="101">
        <v>25</v>
      </c>
      <c r="P67" s="101">
        <v>0</v>
      </c>
      <c r="Q67" s="101">
        <v>0</v>
      </c>
      <c r="R67" s="101">
        <v>100</v>
      </c>
    </row>
    <row r="68">
      <c r="L68" s="98" t="s">
        <v>112331</v>
      </c>
      <c r="M68" s="98" t="s">
        <v>112332</v>
      </c>
      <c r="N68" s="98" t="s">
        <v>112333</v>
      </c>
      <c r="O68" s="101">
        <v>30</v>
      </c>
      <c r="P68" s="101">
        <v>55</v>
      </c>
    </row>
    <row r="69">
      <c r="L69" s="98" t="s">
        <v>112334</v>
      </c>
      <c r="M69" s="98" t="s">
        <v>112335</v>
      </c>
      <c r="N69" s="98" t="s">
        <v>112336</v>
      </c>
      <c r="O69" s="101">
        <v>840</v>
      </c>
      <c r="P69" s="101">
        <v>840</v>
      </c>
    </row>
    <row r="70">
      <c r="K70" s="96" t="s">
        <v>112337</v>
      </c>
      <c r="O70" s="85">
        <f>SUM(O67:O69)</f>
      </c>
      <c r="P70" s="85">
        <f>SUM(P67:P69)</f>
      </c>
    </row>
    <row r="71">
      <c r="A71" s="98" t="s">
        <v>112338</v>
      </c>
      <c r="B71" s="98" t="s">
        <v>112339</v>
      </c>
      <c r="C71" s="100">
        <v>790</v>
      </c>
      <c r="D71" s="98" t="s">
        <v>112340</v>
      </c>
      <c r="E71" s="98" t="s">
        <v>112341</v>
      </c>
      <c r="F71" s="104">
        <v>43357</v>
      </c>
      <c r="G71" s="104">
        <v>45748</v>
      </c>
      <c r="H71" s="104">
        <v>46142</v>
      </c>
      <c r="J71" s="101">
        <v>895</v>
      </c>
      <c r="K71" s="98" t="s">
        <v>112342</v>
      </c>
      <c r="L71" s="98" t="s">
        <v>112343</v>
      </c>
      <c r="M71" s="98" t="s">
        <v>112344</v>
      </c>
      <c r="N71" s="98" t="s">
        <v>112345</v>
      </c>
      <c r="O71" s="101">
        <v>25</v>
      </c>
      <c r="P71" s="101">
        <v>0</v>
      </c>
      <c r="Q71" s="101">
        <v>0</v>
      </c>
      <c r="R71" s="101">
        <v>350</v>
      </c>
    </row>
    <row r="72">
      <c r="L72" s="98" t="s">
        <v>112346</v>
      </c>
      <c r="M72" s="98" t="s">
        <v>112347</v>
      </c>
      <c r="N72" s="98" t="s">
        <v>112348</v>
      </c>
      <c r="O72" s="101">
        <v>25</v>
      </c>
      <c r="P72" s="101">
        <v>0</v>
      </c>
    </row>
    <row r="73">
      <c r="L73" s="98" t="s">
        <v>112349</v>
      </c>
      <c r="M73" s="98" t="s">
        <v>112350</v>
      </c>
      <c r="N73" s="98" t="s">
        <v>112351</v>
      </c>
      <c r="O73" s="101">
        <v>-30</v>
      </c>
      <c r="P73" s="101">
        <v>55</v>
      </c>
    </row>
    <row r="74">
      <c r="L74" s="98" t="s">
        <v>112352</v>
      </c>
      <c r="M74" s="98" t="s">
        <v>112353</v>
      </c>
      <c r="N74" s="98" t="s">
        <v>112354</v>
      </c>
      <c r="O74" s="101">
        <v>30</v>
      </c>
      <c r="P74" s="101">
        <v>0</v>
      </c>
    </row>
    <row r="75">
      <c r="L75" s="98" t="s">
        <v>112355</v>
      </c>
      <c r="M75" s="98" t="s">
        <v>112356</v>
      </c>
      <c r="N75" s="98" t="s">
        <v>112357</v>
      </c>
      <c r="O75" s="101">
        <v>-25</v>
      </c>
      <c r="P75" s="101">
        <v>0</v>
      </c>
    </row>
    <row r="76">
      <c r="L76" s="98" t="s">
        <v>112358</v>
      </c>
      <c r="M76" s="98" t="s">
        <v>112359</v>
      </c>
      <c r="N76" s="98" t="s">
        <v>112360</v>
      </c>
      <c r="O76" s="101">
        <v>30</v>
      </c>
      <c r="P76" s="101">
        <v>0</v>
      </c>
    </row>
    <row r="77">
      <c r="L77" s="98" t="s">
        <v>112361</v>
      </c>
      <c r="M77" s="98" t="s">
        <v>112362</v>
      </c>
      <c r="N77" s="98" t="s">
        <v>112363</v>
      </c>
      <c r="O77" s="101">
        <v>-870</v>
      </c>
      <c r="P77" s="101">
        <v>0</v>
      </c>
    </row>
    <row r="78">
      <c r="L78" s="98" t="s">
        <v>112364</v>
      </c>
      <c r="M78" s="98" t="s">
        <v>112365</v>
      </c>
      <c r="N78" s="98" t="s">
        <v>112366</v>
      </c>
      <c r="O78" s="101">
        <v>870</v>
      </c>
      <c r="P78" s="101">
        <v>0</v>
      </c>
    </row>
    <row r="79">
      <c r="L79" s="98" t="s">
        <v>112367</v>
      </c>
      <c r="M79" s="98" t="s">
        <v>112368</v>
      </c>
      <c r="N79" s="98" t="s">
        <v>112369</v>
      </c>
      <c r="O79" s="101">
        <v>855</v>
      </c>
      <c r="P79" s="101">
        <v>855</v>
      </c>
    </row>
    <row r="80">
      <c r="L80" s="98" t="s">
        <v>112370</v>
      </c>
      <c r="M80" s="98" t="s">
        <v>112371</v>
      </c>
      <c r="N80" s="98" t="s">
        <v>112372</v>
      </c>
      <c r="O80" s="101">
        <v>-200</v>
      </c>
      <c r="P80" s="101">
        <v>0</v>
      </c>
    </row>
    <row r="81">
      <c r="L81" s="98" t="s">
        <v>112373</v>
      </c>
      <c r="M81" s="98" t="s">
        <v>112374</v>
      </c>
      <c r="N81" s="98" t="s">
        <v>112375</v>
      </c>
      <c r="O81" s="101">
        <v>200</v>
      </c>
      <c r="P81" s="101">
        <v>0</v>
      </c>
    </row>
    <row r="82">
      <c r="K82" s="96" t="s">
        <v>112376</v>
      </c>
      <c r="O82" s="85">
        <f>SUM(O71:O81)</f>
      </c>
      <c r="P82" s="85">
        <f>SUM(P71:P81)</f>
      </c>
    </row>
    <row r="83">
      <c r="A83" s="98" t="s">
        <v>112377</v>
      </c>
      <c r="B83" s="98" t="s">
        <v>112378</v>
      </c>
      <c r="C83" s="100">
        <v>790</v>
      </c>
      <c r="D83" s="98" t="s">
        <v>112379</v>
      </c>
      <c r="E83" s="98" t="s">
        <v>112380</v>
      </c>
      <c r="F83" s="104">
        <v>44252</v>
      </c>
      <c r="G83" s="104">
        <v>45505</v>
      </c>
      <c r="H83" s="104">
        <v>45869</v>
      </c>
      <c r="J83" s="101">
        <v>895</v>
      </c>
      <c r="K83" s="98" t="s">
        <v>112381</v>
      </c>
      <c r="L83" s="98" t="s">
        <v>112382</v>
      </c>
      <c r="M83" s="98" t="s">
        <v>112383</v>
      </c>
      <c r="N83" s="98" t="s">
        <v>112384</v>
      </c>
      <c r="O83" s="101">
        <v>25</v>
      </c>
      <c r="P83" s="101">
        <v>55</v>
      </c>
      <c r="Q83" s="101">
        <v>0</v>
      </c>
      <c r="R83" s="101">
        <v>350</v>
      </c>
    </row>
    <row r="84">
      <c r="L84" s="98" t="s">
        <v>112385</v>
      </c>
      <c r="M84" s="98" t="s">
        <v>112386</v>
      </c>
      <c r="N84" s="98" t="s">
        <v>112387</v>
      </c>
      <c r="O84" s="101">
        <v>30</v>
      </c>
      <c r="P84" s="101">
        <v>0</v>
      </c>
    </row>
    <row r="85">
      <c r="L85" s="98" t="s">
        <v>112388</v>
      </c>
      <c r="M85" s="98" t="s">
        <v>112389</v>
      </c>
      <c r="N85" s="98" t="s">
        <v>112390</v>
      </c>
      <c r="O85" s="101">
        <v>855</v>
      </c>
      <c r="P85" s="101">
        <v>855</v>
      </c>
    </row>
    <row r="86">
      <c r="K86" s="96" t="s">
        <v>112391</v>
      </c>
      <c r="O86" s="85">
        <f>SUM(O83:O85)</f>
      </c>
      <c r="P86" s="85">
        <f>SUM(P83:P85)</f>
      </c>
    </row>
    <row r="87">
      <c r="A87" s="98" t="s">
        <v>112392</v>
      </c>
      <c r="B87" s="98" t="s">
        <v>112393</v>
      </c>
      <c r="C87" s="100">
        <v>790</v>
      </c>
      <c r="D87" s="98" t="s">
        <v>112394</v>
      </c>
      <c r="E87" s="98" t="s">
        <v>112395</v>
      </c>
      <c r="F87" s="104">
        <v>45478</v>
      </c>
      <c r="G87" s="104">
        <v>45478</v>
      </c>
      <c r="H87" s="104">
        <v>45869</v>
      </c>
      <c r="J87" s="101">
        <v>925</v>
      </c>
      <c r="K87" s="98" t="s">
        <v>112396</v>
      </c>
      <c r="L87" s="98" t="s">
        <v>112397</v>
      </c>
      <c r="M87" s="98" t="s">
        <v>112398</v>
      </c>
      <c r="N87" s="98" t="s">
        <v>112399</v>
      </c>
      <c r="O87" s="101">
        <v>25</v>
      </c>
      <c r="P87" s="101">
        <v>30</v>
      </c>
      <c r="Q87" s="101">
        <v>0</v>
      </c>
      <c r="R87" s="101">
        <v>200</v>
      </c>
    </row>
    <row r="88">
      <c r="L88" s="98" t="s">
        <v>112400</v>
      </c>
      <c r="M88" s="98" t="s">
        <v>112401</v>
      </c>
      <c r="N88" s="98" t="s">
        <v>112402</v>
      </c>
      <c r="O88" s="101">
        <v>30</v>
      </c>
      <c r="P88" s="101">
        <v>25</v>
      </c>
    </row>
    <row r="89">
      <c r="L89" s="98" t="s">
        <v>112403</v>
      </c>
      <c r="M89" s="98" t="s">
        <v>112404</v>
      </c>
      <c r="N89" s="98" t="s">
        <v>112405</v>
      </c>
      <c r="O89" s="101">
        <v>870</v>
      </c>
      <c r="P89" s="101">
        <v>870</v>
      </c>
    </row>
    <row r="90">
      <c r="K90" s="96" t="s">
        <v>112406</v>
      </c>
      <c r="O90" s="85">
        <f>SUM(O87:O89)</f>
      </c>
      <c r="P90" s="85">
        <f>SUM(P87:P89)</f>
      </c>
    </row>
    <row r="91">
      <c r="A91" s="98" t="s">
        <v>112407</v>
      </c>
      <c r="B91" s="98" t="s">
        <v>112408</v>
      </c>
      <c r="C91" s="100">
        <v>790</v>
      </c>
      <c r="D91" s="98" t="s">
        <v>112409</v>
      </c>
      <c r="E91" s="98" t="s">
        <v>112410</v>
      </c>
      <c r="F91" s="104">
        <v>45682</v>
      </c>
      <c r="G91" s="104">
        <v>45682</v>
      </c>
      <c r="H91" s="104">
        <v>46046</v>
      </c>
      <c r="J91" s="101">
        <v>925</v>
      </c>
      <c r="K91" s="98" t="s">
        <v>112411</v>
      </c>
      <c r="L91" s="98" t="s">
        <v>112412</v>
      </c>
      <c r="M91" s="98" t="s">
        <v>112413</v>
      </c>
      <c r="N91" s="98" t="s">
        <v>112414</v>
      </c>
      <c r="O91" s="101">
        <v>30</v>
      </c>
      <c r="P91" s="101">
        <v>30</v>
      </c>
      <c r="Q91" s="101">
        <v>0</v>
      </c>
      <c r="R91" s="101">
        <v>100</v>
      </c>
    </row>
    <row r="92">
      <c r="L92" s="98" t="s">
        <v>112415</v>
      </c>
      <c r="M92" s="98" t="s">
        <v>112416</v>
      </c>
      <c r="N92" s="98" t="s">
        <v>112417</v>
      </c>
      <c r="O92" s="101">
        <v>25</v>
      </c>
      <c r="P92" s="101">
        <v>25</v>
      </c>
    </row>
    <row r="93">
      <c r="L93" s="98" t="s">
        <v>112418</v>
      </c>
      <c r="M93" s="98" t="s">
        <v>112419</v>
      </c>
      <c r="N93" s="98" t="s">
        <v>112420</v>
      </c>
      <c r="O93" s="101">
        <v>870</v>
      </c>
      <c r="P93" s="101">
        <v>870</v>
      </c>
    </row>
    <row r="94">
      <c r="K94" s="96" t="s">
        <v>112421</v>
      </c>
      <c r="O94" s="85">
        <f>SUM(O91:O93)</f>
      </c>
      <c r="P94" s="85">
        <f>SUM(P91:P93)</f>
      </c>
    </row>
    <row r="95">
      <c r="A95" s="98" t="s">
        <v>112422</v>
      </c>
      <c r="B95" s="98" t="s">
        <v>112423</v>
      </c>
      <c r="C95" s="100">
        <v>790</v>
      </c>
      <c r="D95" s="98" t="s">
        <v>112424</v>
      </c>
      <c r="E95" s="98" t="s">
        <v>112425</v>
      </c>
      <c r="F95" s="104">
        <v>45258</v>
      </c>
      <c r="G95" s="104">
        <v>45627</v>
      </c>
      <c r="H95" s="104">
        <v>46022</v>
      </c>
      <c r="J95" s="101">
        <v>905</v>
      </c>
      <c r="K95" s="98" t="s">
        <v>112426</v>
      </c>
      <c r="L95" s="98" t="s">
        <v>112427</v>
      </c>
      <c r="M95" s="98" t="s">
        <v>112428</v>
      </c>
      <c r="N95" s="98" t="s">
        <v>112429</v>
      </c>
      <c r="O95" s="101">
        <v>10</v>
      </c>
      <c r="P95" s="101">
        <v>30</v>
      </c>
      <c r="Q95" s="101">
        <v>0</v>
      </c>
      <c r="R95" s="101">
        <v>100</v>
      </c>
    </row>
    <row r="96">
      <c r="L96" s="98" t="s">
        <v>112430</v>
      </c>
      <c r="M96" s="98" t="s">
        <v>112431</v>
      </c>
      <c r="N96" s="98" t="s">
        <v>112432</v>
      </c>
      <c r="O96" s="101">
        <v>25</v>
      </c>
      <c r="P96" s="101">
        <v>0</v>
      </c>
    </row>
    <row r="97">
      <c r="L97" s="98" t="s">
        <v>112433</v>
      </c>
      <c r="M97" s="98" t="s">
        <v>112434</v>
      </c>
      <c r="N97" s="98" t="s">
        <v>112435</v>
      </c>
      <c r="O97" s="101">
        <v>30</v>
      </c>
      <c r="P97" s="101">
        <v>35</v>
      </c>
    </row>
    <row r="98">
      <c r="L98" s="98" t="s">
        <v>112436</v>
      </c>
      <c r="M98" s="98" t="s">
        <v>112437</v>
      </c>
      <c r="N98" s="98" t="s">
        <v>112438</v>
      </c>
      <c r="O98" s="101">
        <v>860</v>
      </c>
      <c r="P98" s="101">
        <v>860</v>
      </c>
    </row>
    <row r="99">
      <c r="K99" s="96" t="s">
        <v>112439</v>
      </c>
      <c r="O99" s="85">
        <f>SUM(O95:O98)</f>
      </c>
      <c r="P99" s="85">
        <f>SUM(P95:P98)</f>
      </c>
    </row>
    <row r="100">
      <c r="A100" s="98" t="s">
        <v>112440</v>
      </c>
      <c r="B100" s="98" t="s">
        <v>112441</v>
      </c>
      <c r="C100" s="100">
        <v>790</v>
      </c>
      <c r="D100" s="98" t="s">
        <v>112442</v>
      </c>
      <c r="E100" s="98" t="s">
        <v>112443</v>
      </c>
      <c r="F100" s="104">
        <v>43085</v>
      </c>
      <c r="G100" s="104">
        <v>45748</v>
      </c>
      <c r="H100" s="104">
        <v>45930</v>
      </c>
      <c r="J100" s="101">
        <v>895</v>
      </c>
      <c r="K100" s="98" t="s">
        <v>112444</v>
      </c>
      <c r="L100" s="98" t="s">
        <v>112445</v>
      </c>
      <c r="M100" s="98" t="s">
        <v>112446</v>
      </c>
      <c r="N100" s="98" t="s">
        <v>112447</v>
      </c>
      <c r="O100" s="101">
        <v>25</v>
      </c>
      <c r="P100" s="101">
        <v>0</v>
      </c>
      <c r="Q100" s="101">
        <v>0</v>
      </c>
      <c r="R100" s="101">
        <v>100</v>
      </c>
    </row>
    <row r="101">
      <c r="L101" s="98" t="s">
        <v>112448</v>
      </c>
      <c r="M101" s="98" t="s">
        <v>112449</v>
      </c>
      <c r="N101" s="98" t="s">
        <v>112450</v>
      </c>
      <c r="O101" s="101">
        <v>30</v>
      </c>
      <c r="P101" s="101">
        <v>0</v>
      </c>
    </row>
    <row r="102">
      <c r="L102" s="98" t="s">
        <v>112451</v>
      </c>
      <c r="M102" s="98" t="s">
        <v>112452</v>
      </c>
      <c r="N102" s="98" t="s">
        <v>112453</v>
      </c>
      <c r="O102" s="101">
        <v>25</v>
      </c>
      <c r="P102" s="101">
        <v>0</v>
      </c>
    </row>
    <row r="103">
      <c r="L103" s="98" t="s">
        <v>112454</v>
      </c>
      <c r="M103" s="98" t="s">
        <v>112455</v>
      </c>
      <c r="N103" s="98" t="s">
        <v>112456</v>
      </c>
      <c r="O103" s="101">
        <v>-25</v>
      </c>
      <c r="P103" s="101">
        <v>0</v>
      </c>
    </row>
    <row r="104">
      <c r="L104" s="98" t="s">
        <v>112457</v>
      </c>
      <c r="M104" s="98" t="s">
        <v>112458</v>
      </c>
      <c r="N104" s="98" t="s">
        <v>112459</v>
      </c>
      <c r="O104" s="101">
        <v>-30</v>
      </c>
      <c r="P104" s="101">
        <v>55</v>
      </c>
    </row>
    <row r="105">
      <c r="L105" s="98" t="s">
        <v>112460</v>
      </c>
      <c r="M105" s="98" t="s">
        <v>112461</v>
      </c>
      <c r="N105" s="98" t="s">
        <v>112462</v>
      </c>
      <c r="O105" s="101">
        <v>30</v>
      </c>
      <c r="P105" s="101">
        <v>0</v>
      </c>
    </row>
    <row r="106">
      <c r="L106" s="98" t="s">
        <v>112463</v>
      </c>
      <c r="M106" s="98" t="s">
        <v>112464</v>
      </c>
      <c r="N106" s="98" t="s">
        <v>112465</v>
      </c>
      <c r="O106" s="101">
        <v>870</v>
      </c>
      <c r="P106" s="101">
        <v>0</v>
      </c>
    </row>
    <row r="107">
      <c r="L107" s="98" t="s">
        <v>112466</v>
      </c>
      <c r="M107" s="98" t="s">
        <v>112467</v>
      </c>
      <c r="N107" s="98" t="s">
        <v>112468</v>
      </c>
      <c r="O107" s="101">
        <v>-870</v>
      </c>
      <c r="P107" s="101">
        <v>0</v>
      </c>
    </row>
    <row r="108">
      <c r="L108" s="98" t="s">
        <v>112469</v>
      </c>
      <c r="M108" s="98" t="s">
        <v>112470</v>
      </c>
      <c r="N108" s="98" t="s">
        <v>112471</v>
      </c>
      <c r="O108" s="101">
        <v>905</v>
      </c>
      <c r="P108" s="101">
        <v>905</v>
      </c>
    </row>
    <row r="109">
      <c r="L109" s="98" t="s">
        <v>112472</v>
      </c>
      <c r="M109" s="98" t="s">
        <v>112473</v>
      </c>
      <c r="N109" s="98" t="s">
        <v>112474</v>
      </c>
      <c r="O109" s="101">
        <v>200</v>
      </c>
      <c r="P109" s="101">
        <v>0</v>
      </c>
    </row>
    <row r="110">
      <c r="L110" s="98" t="s">
        <v>112475</v>
      </c>
      <c r="M110" s="98" t="s">
        <v>112476</v>
      </c>
      <c r="N110" s="98" t="s">
        <v>112477</v>
      </c>
      <c r="O110" s="101">
        <v>-200</v>
      </c>
      <c r="P110" s="101">
        <v>0</v>
      </c>
    </row>
    <row r="111">
      <c r="K111" s="96" t="s">
        <v>112478</v>
      </c>
      <c r="O111" s="85">
        <f>SUM(O100:O110)</f>
      </c>
      <c r="P111" s="85">
        <f>SUM(P100:P110)</f>
      </c>
    </row>
    <row r="112">
      <c r="A112" s="98" t="s">
        <v>112479</v>
      </c>
      <c r="B112" s="98" t="s">
        <v>112480</v>
      </c>
      <c r="C112" s="100">
        <v>790</v>
      </c>
      <c r="D112" s="98" t="s">
        <v>112481</v>
      </c>
      <c r="E112" s="98" t="s">
        <v>112482</v>
      </c>
      <c r="F112" s="104">
        <v>43473</v>
      </c>
      <c r="G112" s="104">
        <v>45597</v>
      </c>
      <c r="H112" s="104">
        <v>45961</v>
      </c>
      <c r="J112" s="101">
        <v>905</v>
      </c>
      <c r="K112" s="98" t="s">
        <v>112483</v>
      </c>
      <c r="L112" s="98" t="s">
        <v>112484</v>
      </c>
      <c r="M112" s="98" t="s">
        <v>112485</v>
      </c>
      <c r="N112" s="98" t="s">
        <v>112486</v>
      </c>
      <c r="O112" s="101">
        <v>10</v>
      </c>
      <c r="P112" s="101">
        <v>10</v>
      </c>
      <c r="Q112" s="101">
        <v>0</v>
      </c>
      <c r="R112" s="101">
        <v>100</v>
      </c>
    </row>
    <row r="113">
      <c r="L113" s="98" t="s">
        <v>112487</v>
      </c>
      <c r="M113" s="98" t="s">
        <v>112488</v>
      </c>
      <c r="N113" s="98" t="s">
        <v>112489</v>
      </c>
      <c r="O113" s="101">
        <v>25</v>
      </c>
      <c r="P113" s="101">
        <v>25</v>
      </c>
    </row>
    <row r="114">
      <c r="L114" s="98" t="s">
        <v>112490</v>
      </c>
      <c r="M114" s="98" t="s">
        <v>112491</v>
      </c>
      <c r="N114" s="98" t="s">
        <v>112492</v>
      </c>
      <c r="O114" s="101">
        <v>30</v>
      </c>
      <c r="P114" s="101">
        <v>30</v>
      </c>
    </row>
    <row r="115">
      <c r="L115" s="98" t="s">
        <v>112493</v>
      </c>
      <c r="M115" s="98" t="s">
        <v>112494</v>
      </c>
      <c r="N115" s="98" t="s">
        <v>112495</v>
      </c>
      <c r="O115" s="101">
        <v>855</v>
      </c>
      <c r="P115" s="101">
        <v>855</v>
      </c>
    </row>
    <row r="116">
      <c r="K116" s="96" t="s">
        <v>112496</v>
      </c>
      <c r="O116" s="85">
        <f>SUM(O112:O115)</f>
      </c>
      <c r="P116" s="85">
        <f>SUM(P112:P115)</f>
      </c>
    </row>
    <row r="117">
      <c r="A117" s="98" t="s">
        <v>112497</v>
      </c>
      <c r="B117" s="98" t="s">
        <v>112498</v>
      </c>
      <c r="C117" s="100">
        <v>790</v>
      </c>
      <c r="D117" s="98" t="s">
        <v>112499</v>
      </c>
      <c r="E117" s="98" t="s">
        <v>112500</v>
      </c>
      <c r="F117" s="104">
        <v>45395</v>
      </c>
      <c r="G117" s="104">
        <v>45395</v>
      </c>
      <c r="H117" s="104">
        <v>45808</v>
      </c>
      <c r="J117" s="101">
        <v>925</v>
      </c>
      <c r="K117" s="98" t="s">
        <v>112501</v>
      </c>
      <c r="L117" s="98" t="s">
        <v>112502</v>
      </c>
      <c r="M117" s="98" t="s">
        <v>112503</v>
      </c>
      <c r="N117" s="98" t="s">
        <v>112504</v>
      </c>
      <c r="O117" s="101">
        <v>30</v>
      </c>
      <c r="P117" s="101">
        <v>55</v>
      </c>
      <c r="Q117" s="101">
        <v>2165</v>
      </c>
      <c r="R117" s="101">
        <v>250</v>
      </c>
    </row>
    <row r="118">
      <c r="L118" s="98" t="s">
        <v>112505</v>
      </c>
      <c r="M118" s="98" t="s">
        <v>112506</v>
      </c>
      <c r="N118" s="98" t="s">
        <v>112507</v>
      </c>
      <c r="O118" s="101">
        <v>25</v>
      </c>
      <c r="P118" s="101">
        <v>0</v>
      </c>
    </row>
    <row r="119">
      <c r="L119" s="98" t="s">
        <v>112508</v>
      </c>
      <c r="M119" s="98" t="s">
        <v>112509</v>
      </c>
      <c r="N119" s="98" t="s">
        <v>112510</v>
      </c>
      <c r="O119" s="101">
        <v>870</v>
      </c>
      <c r="P119" s="101">
        <v>870</v>
      </c>
    </row>
    <row r="120">
      <c r="L120" s="98" t="s">
        <v>112511</v>
      </c>
      <c r="M120" s="98" t="s">
        <v>112512</v>
      </c>
      <c r="N120" s="98" t="s">
        <v>112513</v>
      </c>
      <c r="O120" s="101">
        <v>92.5</v>
      </c>
      <c r="P120" s="101">
        <v>0</v>
      </c>
    </row>
    <row r="121">
      <c r="K121" s="96" t="s">
        <v>112514</v>
      </c>
      <c r="O121" s="85">
        <f>SUM(O117:O120)</f>
      </c>
      <c r="P121" s="85">
        <f>SUM(P117:P120)</f>
      </c>
    </row>
    <row r="122">
      <c r="A122" s="98" t="s">
        <v>112515</v>
      </c>
      <c r="B122" s="98" t="s">
        <v>112516</v>
      </c>
      <c r="C122" s="100">
        <v>790</v>
      </c>
      <c r="D122" s="98" t="s">
        <v>112517</v>
      </c>
      <c r="E122" s="98" t="s">
        <v>112518</v>
      </c>
      <c r="F122" s="104">
        <v>41950</v>
      </c>
      <c r="G122" s="104">
        <v>45536</v>
      </c>
      <c r="H122" s="104">
        <v>45930</v>
      </c>
      <c r="J122" s="101">
        <v>895</v>
      </c>
      <c r="K122" s="98" t="s">
        <v>112519</v>
      </c>
      <c r="L122" s="98" t="s">
        <v>112520</v>
      </c>
      <c r="M122" s="98" t="s">
        <v>112521</v>
      </c>
      <c r="N122" s="98" t="s">
        <v>112522</v>
      </c>
      <c r="O122" s="101">
        <v>25</v>
      </c>
      <c r="P122" s="101">
        <v>0</v>
      </c>
      <c r="Q122" s="101">
        <v>0</v>
      </c>
      <c r="R122" s="101">
        <v>1200</v>
      </c>
    </row>
    <row r="123">
      <c r="L123" s="98" t="s">
        <v>112523</v>
      </c>
      <c r="M123" s="98" t="s">
        <v>112524</v>
      </c>
      <c r="N123" s="98" t="s">
        <v>112525</v>
      </c>
      <c r="O123" s="101">
        <v>30</v>
      </c>
      <c r="P123" s="101">
        <v>55</v>
      </c>
    </row>
    <row r="124">
      <c r="L124" s="98" t="s">
        <v>112526</v>
      </c>
      <c r="M124" s="98" t="s">
        <v>112527</v>
      </c>
      <c r="N124" s="98" t="s">
        <v>112528</v>
      </c>
      <c r="O124" s="101">
        <v>855</v>
      </c>
      <c r="P124" s="101">
        <v>855</v>
      </c>
    </row>
    <row r="125">
      <c r="K125" s="96" t="s">
        <v>112529</v>
      </c>
      <c r="O125" s="85">
        <f>SUM(O122:O124)</f>
      </c>
      <c r="P125" s="85">
        <f>SUM(P122:P124)</f>
      </c>
    </row>
    <row r="126">
      <c r="A126" s="98" t="s">
        <v>112530</v>
      </c>
      <c r="B126" s="98" t="s">
        <v>112531</v>
      </c>
      <c r="C126" s="100">
        <v>790</v>
      </c>
      <c r="D126" s="98" t="s">
        <v>112532</v>
      </c>
      <c r="E126" s="98" t="s">
        <v>112533</v>
      </c>
      <c r="F126" s="104">
        <v>44620</v>
      </c>
      <c r="G126" s="104">
        <v>45748</v>
      </c>
      <c r="H126" s="104">
        <v>46203</v>
      </c>
      <c r="J126" s="101">
        <v>895</v>
      </c>
      <c r="K126" s="98" t="s">
        <v>112534</v>
      </c>
      <c r="L126" s="98" t="s">
        <v>112535</v>
      </c>
      <c r="M126" s="98" t="s">
        <v>112536</v>
      </c>
      <c r="N126" s="98" t="s">
        <v>112537</v>
      </c>
      <c r="O126" s="101">
        <v>30</v>
      </c>
      <c r="P126" s="101">
        <v>30</v>
      </c>
      <c r="Q126" s="101">
        <v>0</v>
      </c>
      <c r="R126" s="101">
        <v>550</v>
      </c>
    </row>
    <row r="127">
      <c r="L127" s="98" t="s">
        <v>112538</v>
      </c>
      <c r="M127" s="98" t="s">
        <v>112539</v>
      </c>
      <c r="N127" s="98" t="s">
        <v>112540</v>
      </c>
      <c r="O127" s="101">
        <v>25</v>
      </c>
      <c r="P127" s="101">
        <v>25</v>
      </c>
    </row>
    <row r="128">
      <c r="L128" s="98" t="s">
        <v>112541</v>
      </c>
      <c r="M128" s="98" t="s">
        <v>112542</v>
      </c>
      <c r="N128" s="98" t="s">
        <v>112543</v>
      </c>
      <c r="O128" s="101">
        <v>855</v>
      </c>
      <c r="P128" s="101">
        <v>855</v>
      </c>
    </row>
    <row r="129">
      <c r="K129" s="96" t="s">
        <v>112544</v>
      </c>
      <c r="O129" s="85">
        <f>SUM(O126:O128)</f>
      </c>
      <c r="P129" s="85">
        <f>SUM(P126:P128)</f>
      </c>
    </row>
    <row r="130">
      <c r="A130" s="98" t="s">
        <v>112545</v>
      </c>
      <c r="B130" s="98" t="s">
        <v>112546</v>
      </c>
      <c r="C130" s="100">
        <v>790</v>
      </c>
      <c r="D130" s="98" t="s">
        <v>112547</v>
      </c>
      <c r="E130" s="98" t="s">
        <v>112548</v>
      </c>
      <c r="F130" s="104">
        <v>45632</v>
      </c>
      <c r="G130" s="104">
        <v>45632</v>
      </c>
      <c r="H130" s="104">
        <v>46027</v>
      </c>
      <c r="J130" s="101">
        <v>935</v>
      </c>
      <c r="K130" s="98" t="s">
        <v>112549</v>
      </c>
      <c r="L130" s="98" t="s">
        <v>112550</v>
      </c>
      <c r="M130" s="98" t="s">
        <v>112551</v>
      </c>
      <c r="N130" s="98" t="s">
        <v>112552</v>
      </c>
      <c r="O130" s="101">
        <v>25</v>
      </c>
      <c r="P130" s="101">
        <v>25</v>
      </c>
      <c r="Q130" s="101">
        <v>0</v>
      </c>
      <c r="R130" s="101">
        <v>100</v>
      </c>
    </row>
    <row r="131">
      <c r="L131" s="98" t="s">
        <v>112553</v>
      </c>
      <c r="M131" s="98" t="s">
        <v>112554</v>
      </c>
      <c r="N131" s="98" t="s">
        <v>112555</v>
      </c>
      <c r="O131" s="101">
        <v>10</v>
      </c>
      <c r="P131" s="101">
        <v>0</v>
      </c>
    </row>
    <row r="132">
      <c r="L132" s="98" t="s">
        <v>112556</v>
      </c>
      <c r="M132" s="98" t="s">
        <v>112557</v>
      </c>
      <c r="N132" s="98" t="s">
        <v>112558</v>
      </c>
      <c r="O132" s="101">
        <v>30</v>
      </c>
      <c r="P132" s="101">
        <v>40</v>
      </c>
    </row>
    <row r="133">
      <c r="L133" s="98" t="s">
        <v>112559</v>
      </c>
      <c r="M133" s="98" t="s">
        <v>112560</v>
      </c>
      <c r="N133" s="98" t="s">
        <v>112561</v>
      </c>
      <c r="O133" s="101">
        <v>870</v>
      </c>
      <c r="P133" s="101">
        <v>870</v>
      </c>
    </row>
    <row r="134">
      <c r="K134" s="96" t="s">
        <v>112562</v>
      </c>
      <c r="O134" s="85">
        <f>SUM(O130:O133)</f>
      </c>
      <c r="P134" s="85">
        <f>SUM(P130:P133)</f>
      </c>
    </row>
    <row r="135">
      <c r="A135" s="98" t="s">
        <v>112563</v>
      </c>
      <c r="B135" s="98" t="s">
        <v>112564</v>
      </c>
      <c r="C135" s="100">
        <v>790</v>
      </c>
      <c r="D135" s="98" t="s">
        <v>112565</v>
      </c>
      <c r="E135" s="98" t="s">
        <v>112566</v>
      </c>
      <c r="F135" s="104">
        <v>43745</v>
      </c>
      <c r="G135" s="104">
        <v>45658</v>
      </c>
      <c r="J135" s="101">
        <v>905</v>
      </c>
      <c r="K135" s="98" t="s">
        <v>112567</v>
      </c>
      <c r="L135" s="98" t="s">
        <v>112568</v>
      </c>
      <c r="M135" s="98" t="s">
        <v>112569</v>
      </c>
      <c r="N135" s="98" t="s">
        <v>112570</v>
      </c>
      <c r="O135" s="101">
        <v>10</v>
      </c>
      <c r="P135" s="101">
        <v>35</v>
      </c>
      <c r="Q135" s="101">
        <v>0</v>
      </c>
      <c r="R135" s="101">
        <v>200</v>
      </c>
    </row>
    <row r="136">
      <c r="L136" s="98" t="s">
        <v>112571</v>
      </c>
      <c r="M136" s="98" t="s">
        <v>112572</v>
      </c>
      <c r="N136" s="98" t="s">
        <v>112573</v>
      </c>
      <c r="O136" s="101">
        <v>30</v>
      </c>
      <c r="P136" s="101">
        <v>0</v>
      </c>
    </row>
    <row r="137">
      <c r="L137" s="98" t="s">
        <v>112574</v>
      </c>
      <c r="M137" s="98" t="s">
        <v>112575</v>
      </c>
      <c r="N137" s="98" t="s">
        <v>112576</v>
      </c>
      <c r="O137" s="101">
        <v>25</v>
      </c>
      <c r="P137" s="101">
        <v>30</v>
      </c>
    </row>
    <row r="138">
      <c r="L138" s="98" t="s">
        <v>112577</v>
      </c>
      <c r="M138" s="98" t="s">
        <v>112578</v>
      </c>
      <c r="N138" s="98" t="s">
        <v>112579</v>
      </c>
      <c r="O138" s="101">
        <v>870</v>
      </c>
      <c r="P138" s="101">
        <v>870</v>
      </c>
    </row>
    <row r="139">
      <c r="L139" s="98" t="s">
        <v>112580</v>
      </c>
      <c r="M139" s="98" t="s">
        <v>112581</v>
      </c>
      <c r="N139" s="98" t="s">
        <v>112582</v>
      </c>
      <c r="O139" s="101">
        <v>200</v>
      </c>
      <c r="P139" s="101">
        <v>200</v>
      </c>
    </row>
    <row r="140">
      <c r="K140" s="96" t="s">
        <v>112583</v>
      </c>
      <c r="O140" s="85">
        <f>SUM(O135:O139)</f>
      </c>
      <c r="P140" s="85">
        <f>SUM(P135:P139)</f>
      </c>
    </row>
    <row r="141">
      <c r="A141" s="98" t="s">
        <v>112584</v>
      </c>
      <c r="B141" s="98" t="s">
        <v>112585</v>
      </c>
      <c r="C141" s="100">
        <v>790</v>
      </c>
      <c r="D141" s="98" t="s">
        <v>112586</v>
      </c>
      <c r="E141" s="98" t="s">
        <v>112587</v>
      </c>
      <c r="F141" s="104">
        <v>45122</v>
      </c>
      <c r="G141" s="104">
        <v>45505</v>
      </c>
      <c r="H141" s="104">
        <v>45900</v>
      </c>
      <c r="J141" s="101">
        <v>905</v>
      </c>
      <c r="K141" s="98" t="s">
        <v>112588</v>
      </c>
      <c r="L141" s="98" t="s">
        <v>112589</v>
      </c>
      <c r="M141" s="98" t="s">
        <v>112590</v>
      </c>
      <c r="N141" s="98" t="s">
        <v>112591</v>
      </c>
      <c r="O141" s="101">
        <v>10</v>
      </c>
      <c r="P141" s="101">
        <v>65</v>
      </c>
      <c r="Q141" s="101">
        <v>0</v>
      </c>
      <c r="R141" s="101">
        <v>100</v>
      </c>
    </row>
    <row r="142">
      <c r="L142" s="98" t="s">
        <v>112592</v>
      </c>
      <c r="M142" s="98" t="s">
        <v>112593</v>
      </c>
      <c r="N142" s="98" t="s">
        <v>112594</v>
      </c>
      <c r="O142" s="101">
        <v>25</v>
      </c>
      <c r="P142" s="101">
        <v>0</v>
      </c>
    </row>
    <row r="143">
      <c r="L143" s="98" t="s">
        <v>112595</v>
      </c>
      <c r="M143" s="98" t="s">
        <v>112596</v>
      </c>
      <c r="N143" s="98" t="s">
        <v>112597</v>
      </c>
      <c r="O143" s="101">
        <v>30</v>
      </c>
      <c r="P143" s="101">
        <v>0</v>
      </c>
    </row>
    <row r="144">
      <c r="L144" s="98" t="s">
        <v>112598</v>
      </c>
      <c r="M144" s="98" t="s">
        <v>112599</v>
      </c>
      <c r="N144" s="98" t="s">
        <v>112600</v>
      </c>
      <c r="O144" s="101">
        <v>855</v>
      </c>
      <c r="P144" s="101">
        <v>855</v>
      </c>
    </row>
    <row r="145">
      <c r="K145" s="96" t="s">
        <v>112601</v>
      </c>
      <c r="O145" s="85">
        <f>SUM(O141:O144)</f>
      </c>
      <c r="P145" s="85">
        <f>SUM(P141:P144)</f>
      </c>
    </row>
    <row r="146">
      <c r="A146" s="98" t="s">
        <v>112602</v>
      </c>
      <c r="B146" s="98" t="s">
        <v>112603</v>
      </c>
      <c r="C146" s="100">
        <v>790</v>
      </c>
      <c r="D146" s="98" t="s">
        <v>112604</v>
      </c>
      <c r="E146" s="98" t="s">
        <v>112605</v>
      </c>
      <c r="F146" s="104">
        <v>43182</v>
      </c>
      <c r="G146" s="104">
        <v>45597</v>
      </c>
      <c r="H146" s="104">
        <v>45991</v>
      </c>
      <c r="J146" s="101">
        <v>895</v>
      </c>
      <c r="K146" s="98" t="s">
        <v>112606</v>
      </c>
      <c r="L146" s="98" t="s">
        <v>112607</v>
      </c>
      <c r="M146" s="98" t="s">
        <v>112608</v>
      </c>
      <c r="N146" s="98" t="s">
        <v>112609</v>
      </c>
      <c r="O146" s="101">
        <v>30</v>
      </c>
      <c r="P146" s="101">
        <v>0</v>
      </c>
      <c r="Q146" s="101">
        <v>0</v>
      </c>
      <c r="R146" s="101">
        <v>250</v>
      </c>
    </row>
    <row r="147">
      <c r="L147" s="98" t="s">
        <v>112610</v>
      </c>
      <c r="M147" s="98" t="s">
        <v>112611</v>
      </c>
      <c r="N147" s="98" t="s">
        <v>112612</v>
      </c>
      <c r="O147" s="101">
        <v>25</v>
      </c>
      <c r="P147" s="101">
        <v>55</v>
      </c>
    </row>
    <row r="148">
      <c r="L148" s="98" t="s">
        <v>112613</v>
      </c>
      <c r="M148" s="98" t="s">
        <v>112614</v>
      </c>
      <c r="N148" s="98" t="s">
        <v>112615</v>
      </c>
      <c r="O148" s="101">
        <v>855</v>
      </c>
      <c r="P148" s="101">
        <v>855</v>
      </c>
    </row>
    <row r="149">
      <c r="K149" s="96" t="s">
        <v>112616</v>
      </c>
      <c r="O149" s="85">
        <f>SUM(O146:O148)</f>
      </c>
      <c r="P149" s="85">
        <f>SUM(P146:P148)</f>
      </c>
    </row>
    <row r="150">
      <c r="A150" s="98" t="s">
        <v>112617</v>
      </c>
      <c r="B150" s="98" t="s">
        <v>112618</v>
      </c>
      <c r="C150" s="100">
        <v>943</v>
      </c>
      <c r="D150" s="98" t="s">
        <v>112619</v>
      </c>
      <c r="E150" s="98" t="s">
        <v>112620</v>
      </c>
      <c r="F150" s="104">
        <v>45710</v>
      </c>
      <c r="G150" s="104">
        <v>45710</v>
      </c>
      <c r="H150" s="104">
        <v>46102</v>
      </c>
      <c r="J150" s="101">
        <v>1045</v>
      </c>
      <c r="K150" s="98" t="s">
        <v>112621</v>
      </c>
      <c r="L150" s="98" t="s">
        <v>112622</v>
      </c>
      <c r="M150" s="98" t="s">
        <v>112623</v>
      </c>
      <c r="N150" s="98" t="s">
        <v>112624</v>
      </c>
      <c r="O150" s="101">
        <v>35</v>
      </c>
      <c r="P150" s="101">
        <v>30</v>
      </c>
      <c r="Q150" s="101">
        <v>-1045</v>
      </c>
      <c r="R150" s="101">
        <v>100</v>
      </c>
    </row>
    <row r="151">
      <c r="L151" s="98" t="s">
        <v>112625</v>
      </c>
      <c r="M151" s="98" t="s">
        <v>112626</v>
      </c>
      <c r="N151" s="98" t="s">
        <v>112627</v>
      </c>
      <c r="O151" s="101">
        <v>30</v>
      </c>
      <c r="P151" s="101">
        <v>35</v>
      </c>
    </row>
    <row r="152">
      <c r="L152" s="98" t="s">
        <v>112628</v>
      </c>
      <c r="M152" s="98" t="s">
        <v>112629</v>
      </c>
      <c r="N152" s="98" t="s">
        <v>112630</v>
      </c>
      <c r="O152" s="101">
        <v>980</v>
      </c>
      <c r="P152" s="101">
        <v>980</v>
      </c>
    </row>
    <row r="153">
      <c r="K153" s="96" t="s">
        <v>112631</v>
      </c>
      <c r="O153" s="85">
        <f>SUM(O150:O152)</f>
      </c>
      <c r="P153" s="85">
        <f>SUM(P150:P152)</f>
      </c>
    </row>
    <row r="154">
      <c r="A154" s="98" t="s">
        <v>112632</v>
      </c>
      <c r="B154" s="98" t="s">
        <v>112633</v>
      </c>
      <c r="C154" s="100">
        <v>943</v>
      </c>
      <c r="D154" s="98" t="s">
        <v>112634</v>
      </c>
      <c r="E154" s="98" t="s">
        <v>112635</v>
      </c>
      <c r="F154" s="104">
        <v>45191</v>
      </c>
      <c r="G154" s="104">
        <v>45566</v>
      </c>
      <c r="H154" s="104">
        <v>45961</v>
      </c>
      <c r="J154" s="101">
        <v>1065</v>
      </c>
      <c r="K154" s="98" t="s">
        <v>112636</v>
      </c>
      <c r="L154" s="98" t="s">
        <v>112637</v>
      </c>
      <c r="M154" s="98" t="s">
        <v>112638</v>
      </c>
      <c r="N154" s="98" t="s">
        <v>112639</v>
      </c>
      <c r="O154" s="101">
        <v>35</v>
      </c>
      <c r="P154" s="101">
        <v>65</v>
      </c>
      <c r="Q154" s="101">
        <v>-8.3100000000000005</v>
      </c>
      <c r="R154" s="101">
        <v>100</v>
      </c>
    </row>
    <row r="155">
      <c r="L155" s="98" t="s">
        <v>112640</v>
      </c>
      <c r="M155" s="98" t="s">
        <v>112641</v>
      </c>
      <c r="N155" s="98" t="s">
        <v>112642</v>
      </c>
      <c r="O155" s="101">
        <v>30</v>
      </c>
      <c r="P155" s="101">
        <v>35</v>
      </c>
    </row>
    <row r="156">
      <c r="L156" s="98" t="s">
        <v>112643</v>
      </c>
      <c r="M156" s="98" t="s">
        <v>112644</v>
      </c>
      <c r="N156" s="98" t="s">
        <v>112645</v>
      </c>
      <c r="O156" s="101">
        <v>35</v>
      </c>
      <c r="P156" s="101">
        <v>0</v>
      </c>
    </row>
    <row r="157">
      <c r="L157" s="98" t="s">
        <v>112646</v>
      </c>
      <c r="M157" s="98" t="s">
        <v>112647</v>
      </c>
      <c r="N157" s="98" t="s">
        <v>112648</v>
      </c>
      <c r="O157" s="101">
        <v>980</v>
      </c>
      <c r="P157" s="101">
        <v>980</v>
      </c>
    </row>
    <row r="158">
      <c r="K158" s="96" t="s">
        <v>112649</v>
      </c>
      <c r="O158" s="85">
        <f>SUM(O154:O157)</f>
      </c>
      <c r="P158" s="85">
        <f>SUM(P154:P157)</f>
      </c>
    </row>
    <row r="159">
      <c r="A159" s="98" t="s">
        <v>112650</v>
      </c>
      <c r="B159" s="98" t="s">
        <v>112651</v>
      </c>
      <c r="C159" s="100">
        <v>943</v>
      </c>
      <c r="D159" s="98" t="s">
        <v>112652</v>
      </c>
      <c r="E159" s="98" t="s">
        <v>112653</v>
      </c>
      <c r="F159" s="104">
        <v>45505</v>
      </c>
      <c r="G159" s="104">
        <v>45505</v>
      </c>
      <c r="H159" s="104">
        <v>45900</v>
      </c>
      <c r="J159" s="101">
        <v>1045</v>
      </c>
      <c r="K159" s="98" t="s">
        <v>112654</v>
      </c>
      <c r="L159" s="98" t="s">
        <v>112655</v>
      </c>
      <c r="M159" s="98" t="s">
        <v>112656</v>
      </c>
      <c r="N159" s="98" t="s">
        <v>112657</v>
      </c>
      <c r="O159" s="101">
        <v>30</v>
      </c>
      <c r="P159" s="101">
        <v>30</v>
      </c>
      <c r="Q159" s="101">
        <v>0</v>
      </c>
      <c r="R159" s="101">
        <v>100</v>
      </c>
    </row>
    <row r="160">
      <c r="L160" s="98" t="s">
        <v>112658</v>
      </c>
      <c r="M160" s="98" t="s">
        <v>112659</v>
      </c>
      <c r="N160" s="98" t="s">
        <v>112660</v>
      </c>
      <c r="O160" s="101">
        <v>35</v>
      </c>
      <c r="P160" s="101">
        <v>35</v>
      </c>
    </row>
    <row r="161">
      <c r="L161" s="98" t="s">
        <v>112661</v>
      </c>
      <c r="M161" s="98" t="s">
        <v>112662</v>
      </c>
      <c r="N161" s="98" t="s">
        <v>112663</v>
      </c>
      <c r="O161" s="101">
        <v>980</v>
      </c>
      <c r="P161" s="101">
        <v>980</v>
      </c>
    </row>
    <row r="162">
      <c r="K162" s="96" t="s">
        <v>112664</v>
      </c>
      <c r="O162" s="85">
        <f>SUM(O159:O161)</f>
      </c>
      <c r="P162" s="85">
        <f>SUM(P159:P161)</f>
      </c>
    </row>
    <row r="163">
      <c r="A163" s="98" t="s">
        <v>112665</v>
      </c>
      <c r="B163" s="98" t="s">
        <v>112666</v>
      </c>
      <c r="C163" s="100">
        <v>943</v>
      </c>
      <c r="D163" s="98" t="s">
        <v>112667</v>
      </c>
      <c r="E163" s="98" t="s">
        <v>112668</v>
      </c>
      <c r="F163" s="104">
        <v>45527</v>
      </c>
      <c r="G163" s="104">
        <v>45527</v>
      </c>
      <c r="H163" s="104">
        <v>45930</v>
      </c>
      <c r="J163" s="101">
        <v>1045</v>
      </c>
      <c r="K163" s="98" t="s">
        <v>112669</v>
      </c>
      <c r="L163" s="98" t="s">
        <v>112670</v>
      </c>
      <c r="M163" s="98" t="s">
        <v>112671</v>
      </c>
      <c r="N163" s="98" t="s">
        <v>112672</v>
      </c>
      <c r="O163" s="101">
        <v>30</v>
      </c>
      <c r="P163" s="101">
        <v>65</v>
      </c>
      <c r="Q163" s="101">
        <v>0</v>
      </c>
      <c r="R163" s="101">
        <v>250</v>
      </c>
    </row>
    <row r="164">
      <c r="L164" s="98" t="s">
        <v>112673</v>
      </c>
      <c r="M164" s="98" t="s">
        <v>112674</v>
      </c>
      <c r="N164" s="98" t="s">
        <v>112675</v>
      </c>
      <c r="O164" s="101">
        <v>35</v>
      </c>
      <c r="P164" s="101">
        <v>0</v>
      </c>
    </row>
    <row r="165">
      <c r="L165" s="98" t="s">
        <v>112676</v>
      </c>
      <c r="M165" s="98" t="s">
        <v>112677</v>
      </c>
      <c r="N165" s="98" t="s">
        <v>112678</v>
      </c>
      <c r="O165" s="101">
        <v>980</v>
      </c>
      <c r="P165" s="101">
        <v>980</v>
      </c>
    </row>
    <row r="166">
      <c r="K166" s="96" t="s">
        <v>112679</v>
      </c>
      <c r="O166" s="85">
        <f>SUM(O163:O165)</f>
      </c>
      <c r="P166" s="85">
        <f>SUM(P163:P165)</f>
      </c>
    </row>
    <row r="167">
      <c r="A167" s="98" t="s">
        <v>112680</v>
      </c>
      <c r="B167" s="98" t="s">
        <v>112681</v>
      </c>
      <c r="C167" s="100">
        <v>943</v>
      </c>
      <c r="D167" s="98" t="s">
        <v>112682</v>
      </c>
      <c r="E167" s="98" t="s">
        <v>112683</v>
      </c>
      <c r="F167" s="104">
        <v>45365</v>
      </c>
      <c r="G167" s="104">
        <v>45365</v>
      </c>
      <c r="H167" s="104">
        <v>45777</v>
      </c>
      <c r="J167" s="101">
        <v>1030</v>
      </c>
      <c r="K167" s="98" t="s">
        <v>112684</v>
      </c>
      <c r="L167" s="98" t="s">
        <v>112685</v>
      </c>
      <c r="M167" s="98" t="s">
        <v>112686</v>
      </c>
      <c r="N167" s="98" t="s">
        <v>112687</v>
      </c>
      <c r="O167" s="101">
        <v>35</v>
      </c>
      <c r="P167" s="101">
        <v>0</v>
      </c>
      <c r="Q167" s="101">
        <v>0</v>
      </c>
      <c r="R167" s="101">
        <v>100</v>
      </c>
    </row>
    <row r="168">
      <c r="L168" s="98" t="s">
        <v>112688</v>
      </c>
      <c r="M168" s="98" t="s">
        <v>112689</v>
      </c>
      <c r="N168" s="98" t="s">
        <v>112690</v>
      </c>
      <c r="O168" s="101">
        <v>30</v>
      </c>
      <c r="P168" s="101">
        <v>65</v>
      </c>
    </row>
    <row r="169">
      <c r="L169" s="98" t="s">
        <v>112691</v>
      </c>
      <c r="M169" s="98" t="s">
        <v>112692</v>
      </c>
      <c r="N169" s="98" t="s">
        <v>112693</v>
      </c>
      <c r="O169" s="101">
        <v>965</v>
      </c>
      <c r="P169" s="101">
        <v>965</v>
      </c>
    </row>
    <row r="170">
      <c r="K170" s="96" t="s">
        <v>112694</v>
      </c>
      <c r="O170" s="85">
        <f>SUM(O167:O169)</f>
      </c>
      <c r="P170" s="85">
        <f>SUM(P167:P169)</f>
      </c>
    </row>
    <row r="171">
      <c r="A171" s="98" t="s">
        <v>112695</v>
      </c>
      <c r="B171" s="98" t="s">
        <v>112696</v>
      </c>
      <c r="C171" s="100">
        <v>943</v>
      </c>
      <c r="D171" s="98" t="s">
        <v>112697</v>
      </c>
      <c r="E171" s="98" t="s">
        <v>112698</v>
      </c>
      <c r="F171" s="104">
        <v>45636</v>
      </c>
      <c r="G171" s="104">
        <v>45636</v>
      </c>
      <c r="H171" s="104">
        <v>46000</v>
      </c>
      <c r="J171" s="101">
        <v>1055</v>
      </c>
      <c r="K171" s="98" t="s">
        <v>112699</v>
      </c>
      <c r="L171" s="98" t="s">
        <v>112700</v>
      </c>
      <c r="M171" s="98" t="s">
        <v>112701</v>
      </c>
      <c r="N171" s="98" t="s">
        <v>112702</v>
      </c>
      <c r="O171" s="101">
        <v>10</v>
      </c>
      <c r="P171" s="101">
        <v>10</v>
      </c>
      <c r="Q171" s="101">
        <v>0</v>
      </c>
      <c r="R171" s="101">
        <v>50</v>
      </c>
    </row>
    <row r="172">
      <c r="L172" s="98" t="s">
        <v>112703</v>
      </c>
      <c r="M172" s="98" t="s">
        <v>112704</v>
      </c>
      <c r="N172" s="98" t="s">
        <v>112705</v>
      </c>
      <c r="O172" s="101">
        <v>35</v>
      </c>
      <c r="P172" s="101">
        <v>0</v>
      </c>
    </row>
    <row r="173">
      <c r="L173" s="98" t="s">
        <v>112706</v>
      </c>
      <c r="M173" s="98" t="s">
        <v>112707</v>
      </c>
      <c r="N173" s="98" t="s">
        <v>112708</v>
      </c>
      <c r="O173" s="101">
        <v>30</v>
      </c>
      <c r="P173" s="101">
        <v>65</v>
      </c>
    </row>
    <row r="174">
      <c r="L174" s="98" t="s">
        <v>112709</v>
      </c>
      <c r="M174" s="98" t="s">
        <v>112710</v>
      </c>
      <c r="N174" s="98" t="s">
        <v>112711</v>
      </c>
      <c r="O174" s="101">
        <v>980</v>
      </c>
      <c r="P174" s="101">
        <v>980</v>
      </c>
    </row>
    <row r="175">
      <c r="K175" s="96" t="s">
        <v>112712</v>
      </c>
      <c r="O175" s="85">
        <f>SUM(O171:O174)</f>
      </c>
      <c r="P175" s="85">
        <f>SUM(P171:P174)</f>
      </c>
    </row>
    <row r="176">
      <c r="A176" s="98" t="s">
        <v>112713</v>
      </c>
      <c r="B176" s="98" t="s">
        <v>112714</v>
      </c>
      <c r="C176" s="100">
        <v>943</v>
      </c>
      <c r="D176" s="98" t="s">
        <v>112715</v>
      </c>
      <c r="E176" s="98" t="s">
        <v>112716</v>
      </c>
      <c r="F176" s="104">
        <v>45458</v>
      </c>
      <c r="G176" s="104">
        <v>45458</v>
      </c>
      <c r="H176" s="104">
        <v>45838</v>
      </c>
      <c r="J176" s="101">
        <v>1055</v>
      </c>
      <c r="K176" s="98" t="s">
        <v>112717</v>
      </c>
      <c r="L176" s="98" t="s">
        <v>112718</v>
      </c>
      <c r="M176" s="98" t="s">
        <v>112719</v>
      </c>
      <c r="N176" s="98" t="s">
        <v>112720</v>
      </c>
      <c r="O176" s="101">
        <v>35</v>
      </c>
      <c r="P176" s="101">
        <v>75</v>
      </c>
      <c r="Q176" s="101">
        <v>0</v>
      </c>
      <c r="R176" s="101">
        <v>100</v>
      </c>
    </row>
    <row r="177">
      <c r="L177" s="98" t="s">
        <v>112721</v>
      </c>
      <c r="M177" s="98" t="s">
        <v>112722</v>
      </c>
      <c r="N177" s="98" t="s">
        <v>112723</v>
      </c>
      <c r="O177" s="101">
        <v>10</v>
      </c>
      <c r="P177" s="101">
        <v>0</v>
      </c>
    </row>
    <row r="178">
      <c r="L178" s="98" t="s">
        <v>112724</v>
      </c>
      <c r="M178" s="98" t="s">
        <v>112725</v>
      </c>
      <c r="N178" s="98" t="s">
        <v>112726</v>
      </c>
      <c r="O178" s="101">
        <v>30</v>
      </c>
      <c r="P178" s="101">
        <v>0</v>
      </c>
    </row>
    <row r="179">
      <c r="L179" s="98" t="s">
        <v>112727</v>
      </c>
      <c r="M179" s="98" t="s">
        <v>112728</v>
      </c>
      <c r="N179" s="98" t="s">
        <v>112729</v>
      </c>
      <c r="O179" s="101">
        <v>980</v>
      </c>
      <c r="P179" s="101">
        <v>980</v>
      </c>
    </row>
    <row r="180">
      <c r="K180" s="96" t="s">
        <v>112730</v>
      </c>
      <c r="O180" s="85">
        <f>SUM(O176:O179)</f>
      </c>
      <c r="P180" s="85">
        <f>SUM(P176:P179)</f>
      </c>
    </row>
    <row r="181">
      <c r="A181" s="98" t="s">
        <v>112731</v>
      </c>
      <c r="B181" s="98" t="s">
        <v>112732</v>
      </c>
      <c r="C181" s="100">
        <v>943</v>
      </c>
      <c r="D181" s="98" t="s">
        <v>112733</v>
      </c>
      <c r="E181" s="98" t="s">
        <v>112734</v>
      </c>
      <c r="F181" s="104">
        <v>45040</v>
      </c>
      <c r="G181" s="104">
        <v>45656</v>
      </c>
      <c r="H181" s="104">
        <v>45837</v>
      </c>
      <c r="J181" s="101">
        <v>1065</v>
      </c>
      <c r="K181" s="98" t="s">
        <v>112735</v>
      </c>
      <c r="L181" s="98" t="s">
        <v>112736</v>
      </c>
      <c r="M181" s="98" t="s">
        <v>112737</v>
      </c>
      <c r="N181" s="98" t="s">
        <v>112738</v>
      </c>
      <c r="O181" s="101">
        <v>30</v>
      </c>
      <c r="P181" s="101">
        <v>0</v>
      </c>
      <c r="Q181" s="101">
        <v>0</v>
      </c>
      <c r="R181" s="101">
        <v>100</v>
      </c>
    </row>
    <row r="182">
      <c r="L182" s="98" t="s">
        <v>112739</v>
      </c>
      <c r="M182" s="98" t="s">
        <v>112740</v>
      </c>
      <c r="N182" s="98" t="s">
        <v>112741</v>
      </c>
      <c r="O182" s="101">
        <v>35</v>
      </c>
      <c r="P182" s="101">
        <v>65</v>
      </c>
    </row>
    <row r="183">
      <c r="L183" s="98" t="s">
        <v>112742</v>
      </c>
      <c r="M183" s="98" t="s">
        <v>112743</v>
      </c>
      <c r="N183" s="98" t="s">
        <v>112744</v>
      </c>
      <c r="O183" s="101">
        <v>35</v>
      </c>
      <c r="P183" s="101">
        <v>35</v>
      </c>
    </row>
    <row r="184">
      <c r="L184" s="98" t="s">
        <v>112745</v>
      </c>
      <c r="M184" s="98" t="s">
        <v>112746</v>
      </c>
      <c r="N184" s="98" t="s">
        <v>112747</v>
      </c>
      <c r="O184" s="101">
        <v>1030</v>
      </c>
      <c r="P184" s="101">
        <v>1030</v>
      </c>
    </row>
    <row r="185">
      <c r="K185" s="96" t="s">
        <v>112748</v>
      </c>
      <c r="O185" s="85">
        <f>SUM(O181:O184)</f>
      </c>
      <c r="P185" s="85">
        <f>SUM(P181:P184)</f>
      </c>
    </row>
    <row r="186">
      <c r="A186" s="98" t="s">
        <v>112749</v>
      </c>
      <c r="B186" s="98" t="s">
        <v>112750</v>
      </c>
      <c r="C186" s="100">
        <v>943</v>
      </c>
      <c r="D186" s="98" t="s">
        <v>112751</v>
      </c>
      <c r="E186" s="98" t="s">
        <v>112752</v>
      </c>
      <c r="F186" s="104">
        <v>44508</v>
      </c>
      <c r="G186" s="104">
        <v>45627</v>
      </c>
      <c r="H186" s="104">
        <v>45808</v>
      </c>
      <c r="J186" s="101">
        <v>1030</v>
      </c>
      <c r="K186" s="98" t="s">
        <v>112753</v>
      </c>
      <c r="L186" s="98" t="s">
        <v>112754</v>
      </c>
      <c r="M186" s="98" t="s">
        <v>112755</v>
      </c>
      <c r="N186" s="98" t="s">
        <v>112756</v>
      </c>
      <c r="O186" s="101">
        <v>30</v>
      </c>
      <c r="P186" s="101">
        <v>0</v>
      </c>
      <c r="Q186" s="101">
        <v>0</v>
      </c>
      <c r="R186" s="101">
        <v>350</v>
      </c>
    </row>
    <row r="187">
      <c r="L187" s="98" t="s">
        <v>112757</v>
      </c>
      <c r="M187" s="98" t="s">
        <v>112758</v>
      </c>
      <c r="N187" s="98" t="s">
        <v>112759</v>
      </c>
      <c r="O187" s="101">
        <v>35</v>
      </c>
      <c r="P187" s="101">
        <v>65</v>
      </c>
    </row>
    <row r="188">
      <c r="L188" s="98" t="s">
        <v>112760</v>
      </c>
      <c r="M188" s="98" t="s">
        <v>112761</v>
      </c>
      <c r="N188" s="98" t="s">
        <v>112762</v>
      </c>
      <c r="O188" s="101">
        <v>1035</v>
      </c>
      <c r="P188" s="101">
        <v>1035</v>
      </c>
    </row>
    <row r="189">
      <c r="K189" s="96" t="s">
        <v>112763</v>
      </c>
      <c r="O189" s="85">
        <f>SUM(O186:O188)</f>
      </c>
      <c r="P189" s="85">
        <f>SUM(P186:P188)</f>
      </c>
    </row>
    <row r="190">
      <c r="A190" s="98" t="s">
        <v>112764</v>
      </c>
      <c r="B190" s="98" t="s">
        <v>112765</v>
      </c>
      <c r="C190" s="100">
        <v>943</v>
      </c>
      <c r="D190" s="98" t="s">
        <v>112766</v>
      </c>
      <c r="E190" s="98" t="s">
        <v>112767</v>
      </c>
      <c r="F190" s="104">
        <v>44393</v>
      </c>
      <c r="G190" s="104">
        <v>45536</v>
      </c>
      <c r="H190" s="104">
        <v>45930</v>
      </c>
      <c r="J190" s="101">
        <v>1040</v>
      </c>
      <c r="K190" s="98" t="s">
        <v>112768</v>
      </c>
      <c r="L190" s="98" t="s">
        <v>112769</v>
      </c>
      <c r="M190" s="98" t="s">
        <v>112770</v>
      </c>
      <c r="N190" s="98" t="s">
        <v>112771</v>
      </c>
      <c r="O190" s="101">
        <v>35</v>
      </c>
      <c r="P190" s="101">
        <v>40</v>
      </c>
      <c r="Q190" s="101">
        <v>0</v>
      </c>
      <c r="R190" s="101">
        <v>450</v>
      </c>
    </row>
    <row r="191">
      <c r="L191" s="98" t="s">
        <v>112772</v>
      </c>
      <c r="M191" s="98" t="s">
        <v>112773</v>
      </c>
      <c r="N191" s="98" t="s">
        <v>112774</v>
      </c>
      <c r="O191" s="101">
        <v>30</v>
      </c>
      <c r="P191" s="101">
        <v>35</v>
      </c>
    </row>
    <row r="192">
      <c r="L192" s="98" t="s">
        <v>112775</v>
      </c>
      <c r="M192" s="98" t="s">
        <v>112776</v>
      </c>
      <c r="N192" s="98" t="s">
        <v>112777</v>
      </c>
      <c r="O192" s="101">
        <v>10</v>
      </c>
      <c r="P192" s="101">
        <v>0</v>
      </c>
    </row>
    <row r="193">
      <c r="L193" s="98" t="s">
        <v>112778</v>
      </c>
      <c r="M193" s="98" t="s">
        <v>112779</v>
      </c>
      <c r="N193" s="98" t="s">
        <v>112780</v>
      </c>
      <c r="O193" s="101">
        <v>980</v>
      </c>
      <c r="P193" s="101">
        <v>980</v>
      </c>
    </row>
    <row r="194">
      <c r="K194" s="96" t="s">
        <v>112781</v>
      </c>
      <c r="O194" s="85">
        <f>SUM(O190:O193)</f>
      </c>
      <c r="P194" s="85">
        <f>SUM(P190:P193)</f>
      </c>
    </row>
    <row r="195">
      <c r="A195" s="98" t="s">
        <v>112782</v>
      </c>
      <c r="B195" s="98" t="s">
        <v>112783</v>
      </c>
      <c r="C195" s="100">
        <v>943</v>
      </c>
      <c r="D195" s="98" t="s">
        <v>112784</v>
      </c>
      <c r="E195" s="98" t="s">
        <v>112785</v>
      </c>
      <c r="F195" s="104">
        <v>44635</v>
      </c>
      <c r="G195" s="104">
        <v>45413</v>
      </c>
      <c r="H195" s="104">
        <v>45777</v>
      </c>
      <c r="J195" s="101">
        <v>1030</v>
      </c>
      <c r="K195" s="98" t="s">
        <v>112786</v>
      </c>
      <c r="L195" s="98" t="s">
        <v>112787</v>
      </c>
      <c r="M195" s="98" t="s">
        <v>112788</v>
      </c>
      <c r="N195" s="98" t="s">
        <v>112789</v>
      </c>
      <c r="O195" s="101">
        <v>30</v>
      </c>
      <c r="P195" s="101">
        <v>0</v>
      </c>
      <c r="Q195" s="101">
        <v>0</v>
      </c>
      <c r="R195" s="101">
        <v>100</v>
      </c>
    </row>
    <row r="196">
      <c r="L196" s="98" t="s">
        <v>112790</v>
      </c>
      <c r="M196" s="98" t="s">
        <v>112791</v>
      </c>
      <c r="N196" s="98" t="s">
        <v>112792</v>
      </c>
      <c r="O196" s="101">
        <v>35</v>
      </c>
      <c r="P196" s="101">
        <v>65</v>
      </c>
    </row>
    <row r="197">
      <c r="L197" s="98" t="s">
        <v>112793</v>
      </c>
      <c r="M197" s="98" t="s">
        <v>112794</v>
      </c>
      <c r="N197" s="98" t="s">
        <v>112795</v>
      </c>
      <c r="O197" s="101">
        <v>980</v>
      </c>
      <c r="P197" s="101">
        <v>980</v>
      </c>
    </row>
    <row r="198">
      <c r="K198" s="96" t="s">
        <v>112796</v>
      </c>
      <c r="O198" s="85">
        <f>SUM(O195:O197)</f>
      </c>
      <c r="P198" s="85">
        <f>SUM(P195:P197)</f>
      </c>
    </row>
    <row r="199">
      <c r="A199" s="98" t="s">
        <v>112797</v>
      </c>
      <c r="B199" s="98" t="s">
        <v>112798</v>
      </c>
      <c r="C199" s="100">
        <v>943</v>
      </c>
      <c r="D199" s="98" t="s">
        <v>112799</v>
      </c>
      <c r="E199" s="98" t="s">
        <v>112800</v>
      </c>
      <c r="F199" s="104">
        <v>45472</v>
      </c>
      <c r="G199" s="104">
        <v>45472</v>
      </c>
      <c r="H199" s="104">
        <v>45838</v>
      </c>
      <c r="J199" s="101">
        <v>1055</v>
      </c>
      <c r="K199" s="98" t="s">
        <v>112801</v>
      </c>
      <c r="L199" s="98" t="s">
        <v>112802</v>
      </c>
      <c r="M199" s="98" t="s">
        <v>112803</v>
      </c>
      <c r="N199" s="98" t="s">
        <v>112804</v>
      </c>
      <c r="O199" s="101">
        <v>10</v>
      </c>
      <c r="P199" s="101">
        <v>35</v>
      </c>
      <c r="Q199" s="101">
        <v>1224.71</v>
      </c>
      <c r="R199" s="101">
        <v>100</v>
      </c>
    </row>
    <row r="200">
      <c r="L200" s="98" t="s">
        <v>112805</v>
      </c>
      <c r="M200" s="98" t="s">
        <v>112806</v>
      </c>
      <c r="N200" s="98" t="s">
        <v>112807</v>
      </c>
      <c r="O200" s="101">
        <v>30</v>
      </c>
      <c r="P200" s="101">
        <v>40</v>
      </c>
    </row>
    <row r="201">
      <c r="L201" s="98" t="s">
        <v>112808</v>
      </c>
      <c r="M201" s="98" t="s">
        <v>112809</v>
      </c>
      <c r="N201" s="98" t="s">
        <v>112810</v>
      </c>
      <c r="O201" s="101">
        <v>35</v>
      </c>
      <c r="P201" s="101">
        <v>0</v>
      </c>
    </row>
    <row r="202">
      <c r="L202" s="98" t="s">
        <v>112811</v>
      </c>
      <c r="M202" s="98" t="s">
        <v>112812</v>
      </c>
      <c r="N202" s="98" t="s">
        <v>112813</v>
      </c>
      <c r="O202" s="101">
        <v>980</v>
      </c>
      <c r="P202" s="101">
        <v>980</v>
      </c>
    </row>
    <row r="203">
      <c r="L203" s="98" t="s">
        <v>112814</v>
      </c>
      <c r="M203" s="98" t="s">
        <v>112815</v>
      </c>
      <c r="N203" s="98" t="s">
        <v>112816</v>
      </c>
      <c r="O203" s="101">
        <v>105.5</v>
      </c>
      <c r="P203" s="101">
        <v>0</v>
      </c>
    </row>
    <row r="204">
      <c r="K204" s="96" t="s">
        <v>112817</v>
      </c>
      <c r="O204" s="85">
        <f>SUM(O199:O203)</f>
      </c>
      <c r="P204" s="85">
        <f>SUM(P199:P203)</f>
      </c>
    </row>
    <row r="205">
      <c r="A205" s="98" t="s">
        <v>112818</v>
      </c>
      <c r="B205" s="98" t="s">
        <v>112819</v>
      </c>
      <c r="C205" s="100">
        <v>943</v>
      </c>
      <c r="D205" s="98" t="s">
        <v>112820</v>
      </c>
      <c r="E205" s="98" t="s">
        <v>112821</v>
      </c>
      <c r="F205" s="104">
        <v>45323</v>
      </c>
      <c r="G205" s="104">
        <v>45717</v>
      </c>
      <c r="H205" s="104">
        <v>46112</v>
      </c>
      <c r="J205" s="101">
        <v>995</v>
      </c>
      <c r="K205" s="98" t="s">
        <v>112822</v>
      </c>
      <c r="L205" s="98" t="s">
        <v>112823</v>
      </c>
      <c r="M205" s="98" t="s">
        <v>112824</v>
      </c>
      <c r="N205" s="98" t="s">
        <v>112825</v>
      </c>
      <c r="O205" s="101">
        <v>30</v>
      </c>
      <c r="P205" s="101">
        <v>30</v>
      </c>
      <c r="Q205" s="101">
        <v>0</v>
      </c>
      <c r="R205" s="101">
        <v>350</v>
      </c>
    </row>
    <row r="206">
      <c r="L206" s="98" t="s">
        <v>112826</v>
      </c>
      <c r="M206" s="98" t="s">
        <v>112827</v>
      </c>
      <c r="N206" s="98" t="s">
        <v>112828</v>
      </c>
      <c r="O206" s="101">
        <v>980</v>
      </c>
      <c r="P206" s="101">
        <v>980</v>
      </c>
    </row>
    <row r="207">
      <c r="K207" s="96" t="s">
        <v>112829</v>
      </c>
      <c r="O207" s="85">
        <f>SUM(O205:O206)</f>
      </c>
      <c r="P207" s="85">
        <f>SUM(P205:P206)</f>
      </c>
    </row>
    <row r="208">
      <c r="A208" s="98" t="s">
        <v>112830</v>
      </c>
      <c r="B208" s="98" t="s">
        <v>112831</v>
      </c>
      <c r="C208" s="100">
        <v>943</v>
      </c>
      <c r="D208" s="98" t="s">
        <v>112832</v>
      </c>
      <c r="E208" s="98" t="s">
        <v>112833</v>
      </c>
      <c r="F208" s="104">
        <v>43594</v>
      </c>
      <c r="G208" s="104">
        <v>45658</v>
      </c>
      <c r="H208" s="104">
        <v>46053</v>
      </c>
      <c r="J208" s="101">
        <v>1030</v>
      </c>
      <c r="K208" s="98" t="s">
        <v>112834</v>
      </c>
      <c r="L208" s="98" t="s">
        <v>112835</v>
      </c>
      <c r="M208" s="98" t="s">
        <v>112836</v>
      </c>
      <c r="N208" s="98" t="s">
        <v>112837</v>
      </c>
      <c r="O208" s="101">
        <v>30</v>
      </c>
      <c r="P208" s="101">
        <v>35</v>
      </c>
      <c r="Q208" s="101">
        <v>0</v>
      </c>
      <c r="R208" s="101">
        <v>100</v>
      </c>
    </row>
    <row r="209">
      <c r="L209" s="98" t="s">
        <v>112838</v>
      </c>
      <c r="M209" s="98" t="s">
        <v>112839</v>
      </c>
      <c r="N209" s="98" t="s">
        <v>112840</v>
      </c>
      <c r="O209" s="101">
        <v>35</v>
      </c>
      <c r="P209" s="101">
        <v>30</v>
      </c>
    </row>
    <row r="210">
      <c r="L210" s="98" t="s">
        <v>112841</v>
      </c>
      <c r="M210" s="98" t="s">
        <v>112842</v>
      </c>
      <c r="N210" s="98" t="s">
        <v>112843</v>
      </c>
      <c r="O210" s="101">
        <v>980</v>
      </c>
      <c r="P210" s="101">
        <v>980</v>
      </c>
    </row>
    <row r="211">
      <c r="K211" s="96" t="s">
        <v>112844</v>
      </c>
      <c r="O211" s="85">
        <f>SUM(O208:O210)</f>
      </c>
      <c r="P211" s="85">
        <f>SUM(P208:P210)</f>
      </c>
    </row>
    <row r="212">
      <c r="A212" s="98" t="s">
        <v>112845</v>
      </c>
      <c r="B212" s="98" t="s">
        <v>112846</v>
      </c>
      <c r="C212" s="100">
        <v>943</v>
      </c>
      <c r="D212" s="98" t="s">
        <v>112847</v>
      </c>
      <c r="E212" s="98" t="s">
        <v>112848</v>
      </c>
      <c r="F212" s="104">
        <v>45017</v>
      </c>
      <c r="G212" s="104">
        <v>45748</v>
      </c>
      <c r="H212" s="104">
        <v>46142</v>
      </c>
      <c r="J212" s="101">
        <v>995</v>
      </c>
      <c r="K212" s="98" t="s">
        <v>112849</v>
      </c>
      <c r="L212" s="98" t="s">
        <v>112850</v>
      </c>
      <c r="M212" s="98" t="s">
        <v>112851</v>
      </c>
      <c r="N212" s="98" t="s">
        <v>112852</v>
      </c>
      <c r="O212" s="101">
        <v>30</v>
      </c>
      <c r="P212" s="101">
        <v>0</v>
      </c>
      <c r="Q212" s="101">
        <v>0</v>
      </c>
      <c r="R212" s="101">
        <v>200</v>
      </c>
    </row>
    <row r="213">
      <c r="L213" s="98" t="s">
        <v>112853</v>
      </c>
      <c r="M213" s="98" t="s">
        <v>112854</v>
      </c>
      <c r="N213" s="98" t="s">
        <v>112855</v>
      </c>
      <c r="O213" s="101">
        <v>-30</v>
      </c>
      <c r="P213" s="101">
        <v>30</v>
      </c>
    </row>
    <row r="214">
      <c r="L214" s="98" t="s">
        <v>112856</v>
      </c>
      <c r="M214" s="98" t="s">
        <v>112857</v>
      </c>
      <c r="N214" s="98" t="s">
        <v>112858</v>
      </c>
      <c r="O214" s="101">
        <v>30</v>
      </c>
      <c r="P214" s="101">
        <v>0</v>
      </c>
    </row>
    <row r="215">
      <c r="L215" s="98" t="s">
        <v>112859</v>
      </c>
      <c r="M215" s="98" t="s">
        <v>112860</v>
      </c>
      <c r="N215" s="98" t="s">
        <v>112861</v>
      </c>
      <c r="O215" s="101">
        <v>-980</v>
      </c>
      <c r="P215" s="101">
        <v>0</v>
      </c>
    </row>
    <row r="216">
      <c r="L216" s="98" t="s">
        <v>112862</v>
      </c>
      <c r="M216" s="98" t="s">
        <v>112863</v>
      </c>
      <c r="N216" s="98" t="s">
        <v>112864</v>
      </c>
      <c r="O216" s="101">
        <v>980</v>
      </c>
      <c r="P216" s="101">
        <v>0</v>
      </c>
    </row>
    <row r="217">
      <c r="L217" s="98" t="s">
        <v>112865</v>
      </c>
      <c r="M217" s="98" t="s">
        <v>112866</v>
      </c>
      <c r="N217" s="98" t="s">
        <v>112867</v>
      </c>
      <c r="O217" s="101">
        <v>980</v>
      </c>
      <c r="P217" s="101">
        <v>980</v>
      </c>
    </row>
    <row r="218">
      <c r="L218" s="98" t="s">
        <v>112868</v>
      </c>
      <c r="M218" s="98" t="s">
        <v>112869</v>
      </c>
      <c r="N218" s="98" t="s">
        <v>112870</v>
      </c>
      <c r="O218" s="101">
        <v>-200</v>
      </c>
      <c r="P218" s="101">
        <v>0</v>
      </c>
    </row>
    <row r="219">
      <c r="L219" s="98" t="s">
        <v>112871</v>
      </c>
      <c r="M219" s="98" t="s">
        <v>112872</v>
      </c>
      <c r="N219" s="98" t="s">
        <v>112873</v>
      </c>
      <c r="O219" s="101">
        <v>200</v>
      </c>
      <c r="P219" s="101">
        <v>0</v>
      </c>
    </row>
    <row r="220">
      <c r="K220" s="96" t="s">
        <v>112874</v>
      </c>
      <c r="O220" s="85">
        <f>SUM(O212:O219)</f>
      </c>
      <c r="P220" s="85">
        <f>SUM(P212:P219)</f>
      </c>
    </row>
    <row r="221">
      <c r="A221" s="98" t="s">
        <v>112875</v>
      </c>
      <c r="B221" s="98" t="s">
        <v>112876</v>
      </c>
      <c r="C221" s="100">
        <v>943</v>
      </c>
      <c r="D221" s="98" t="s">
        <v>112877</v>
      </c>
      <c r="E221" s="98" t="s">
        <v>112878</v>
      </c>
      <c r="F221" s="104">
        <v>44173</v>
      </c>
      <c r="G221" s="104">
        <v>44986</v>
      </c>
      <c r="H221" s="104">
        <v>45777</v>
      </c>
      <c r="I221" s="104">
        <v>45777</v>
      </c>
      <c r="J221" s="101">
        <v>1010</v>
      </c>
      <c r="K221" s="98" t="s">
        <v>112879</v>
      </c>
      <c r="L221" s="98" t="s">
        <v>112880</v>
      </c>
      <c r="M221" s="98" t="s">
        <v>112881</v>
      </c>
      <c r="N221" s="98" t="s">
        <v>112882</v>
      </c>
      <c r="O221" s="101">
        <v>10</v>
      </c>
      <c r="P221" s="101">
        <v>0</v>
      </c>
      <c r="Q221" s="101">
        <v>0</v>
      </c>
      <c r="R221" s="101">
        <v>100</v>
      </c>
    </row>
    <row r="222">
      <c r="L222" s="98" t="s">
        <v>112883</v>
      </c>
      <c r="M222" s="98" t="s">
        <v>112884</v>
      </c>
      <c r="N222" s="98" t="s">
        <v>112885</v>
      </c>
      <c r="O222" s="101">
        <v>-10</v>
      </c>
      <c r="P222" s="101">
        <v>0</v>
      </c>
    </row>
    <row r="223">
      <c r="L223" s="98" t="s">
        <v>112886</v>
      </c>
      <c r="M223" s="98" t="s">
        <v>112887</v>
      </c>
      <c r="N223" s="98" t="s">
        <v>112888</v>
      </c>
      <c r="O223" s="101">
        <v>30</v>
      </c>
      <c r="P223" s="101">
        <v>30</v>
      </c>
    </row>
    <row r="224">
      <c r="L224" s="98" t="s">
        <v>112889</v>
      </c>
      <c r="M224" s="98" t="s">
        <v>112890</v>
      </c>
      <c r="N224" s="98" t="s">
        <v>112891</v>
      </c>
      <c r="O224" s="101">
        <v>-350</v>
      </c>
      <c r="P224" s="101">
        <v>0</v>
      </c>
    </row>
    <row r="225">
      <c r="L225" s="98" t="s">
        <v>112892</v>
      </c>
      <c r="M225" s="98" t="s">
        <v>112893</v>
      </c>
      <c r="N225" s="98" t="s">
        <v>112894</v>
      </c>
      <c r="O225" s="101">
        <v>1050</v>
      </c>
      <c r="P225" s="101">
        <v>1050</v>
      </c>
    </row>
    <row r="226">
      <c r="L226" s="98" t="s">
        <v>112895</v>
      </c>
      <c r="M226" s="98" t="s">
        <v>112896</v>
      </c>
      <c r="N226" s="98" t="s">
        <v>112897</v>
      </c>
      <c r="O226" s="101">
        <v>350</v>
      </c>
      <c r="P226" s="101">
        <v>0</v>
      </c>
    </row>
    <row r="227">
      <c r="L227" s="98" t="s">
        <v>112898</v>
      </c>
      <c r="M227" s="98" t="s">
        <v>112899</v>
      </c>
      <c r="N227" s="98" t="s">
        <v>112900</v>
      </c>
      <c r="O227" s="101">
        <v>200</v>
      </c>
      <c r="P227" s="101">
        <v>0</v>
      </c>
    </row>
    <row r="228">
      <c r="L228" s="98" t="s">
        <v>112901</v>
      </c>
      <c r="M228" s="98" t="s">
        <v>112902</v>
      </c>
      <c r="N228" s="98" t="s">
        <v>112903</v>
      </c>
      <c r="O228" s="101">
        <v>-66.670000000000002</v>
      </c>
      <c r="P228" s="101">
        <v>200</v>
      </c>
    </row>
    <row r="229">
      <c r="L229" s="98" t="s">
        <v>112904</v>
      </c>
      <c r="M229" s="98" t="s">
        <v>112905</v>
      </c>
      <c r="N229" s="98" t="s">
        <v>112906</v>
      </c>
      <c r="O229" s="101">
        <v>66.670000000000002</v>
      </c>
      <c r="P229" s="101">
        <v>0</v>
      </c>
    </row>
    <row r="230">
      <c r="L230" s="98" t="s">
        <v>112907</v>
      </c>
      <c r="M230" s="98" t="s">
        <v>112908</v>
      </c>
      <c r="N230" s="98" t="s">
        <v>112909</v>
      </c>
      <c r="O230" s="101">
        <v>25</v>
      </c>
      <c r="P230" s="101">
        <v>0</v>
      </c>
    </row>
    <row r="231">
      <c r="K231" s="96" t="s">
        <v>112910</v>
      </c>
      <c r="O231" s="85">
        <f>SUM(O221:O230)</f>
      </c>
      <c r="P231" s="85">
        <f>SUM(P221:P230)</f>
      </c>
    </row>
    <row r="232">
      <c r="A232" s="98" t="s">
        <v>112911</v>
      </c>
      <c r="B232" s="98" t="s">
        <v>112912</v>
      </c>
      <c r="C232" s="100">
        <v>659</v>
      </c>
      <c r="D232" s="98" t="s">
        <v>112913</v>
      </c>
      <c r="E232" s="98" t="s">
        <v>112914</v>
      </c>
      <c r="F232" s="104">
        <v>45374</v>
      </c>
      <c r="G232" s="104">
        <v>45374</v>
      </c>
      <c r="H232" s="104">
        <v>45777</v>
      </c>
      <c r="I232" s="104">
        <v>45777</v>
      </c>
      <c r="J232" s="101">
        <v>850</v>
      </c>
      <c r="K232" s="98" t="s">
        <v>112915</v>
      </c>
      <c r="L232" s="98" t="s">
        <v>112916</v>
      </c>
      <c r="M232" s="98" t="s">
        <v>112917</v>
      </c>
      <c r="N232" s="98" t="s">
        <v>112918</v>
      </c>
      <c r="O232" s="101">
        <v>45</v>
      </c>
      <c r="P232" s="101">
        <v>10</v>
      </c>
      <c r="Q232" s="101">
        <v>0</v>
      </c>
      <c r="R232" s="101">
        <v>350</v>
      </c>
    </row>
    <row r="233">
      <c r="L233" s="98" t="s">
        <v>112919</v>
      </c>
      <c r="M233" s="98" t="s">
        <v>112920</v>
      </c>
      <c r="N233" s="98" t="s">
        <v>112921</v>
      </c>
      <c r="O233" s="101">
        <v>30</v>
      </c>
      <c r="P233" s="101">
        <v>0</v>
      </c>
    </row>
    <row r="234">
      <c r="L234" s="98" t="s">
        <v>112922</v>
      </c>
      <c r="M234" s="98" t="s">
        <v>112923</v>
      </c>
      <c r="N234" s="98" t="s">
        <v>112924</v>
      </c>
      <c r="O234" s="101">
        <v>10</v>
      </c>
      <c r="P234" s="101">
        <v>75</v>
      </c>
    </row>
    <row r="235">
      <c r="L235" s="98" t="s">
        <v>112925</v>
      </c>
      <c r="M235" s="98" t="s">
        <v>112926</v>
      </c>
      <c r="N235" s="98" t="s">
        <v>112927</v>
      </c>
      <c r="O235" s="101">
        <v>750</v>
      </c>
      <c r="P235" s="101">
        <v>750</v>
      </c>
    </row>
    <row r="236">
      <c r="L236" s="98" t="s">
        <v>112928</v>
      </c>
      <c r="M236" s="98" t="s">
        <v>112929</v>
      </c>
      <c r="N236" s="98" t="s">
        <v>112930</v>
      </c>
      <c r="O236" s="101">
        <v>25</v>
      </c>
      <c r="P236" s="101">
        <v>0</v>
      </c>
    </row>
    <row r="237">
      <c r="L237" s="98" t="s">
        <v>112931</v>
      </c>
      <c r="M237" s="98" t="s">
        <v>112932</v>
      </c>
      <c r="N237" s="98" t="s">
        <v>112933</v>
      </c>
      <c r="O237" s="101">
        <v>25</v>
      </c>
      <c r="P237" s="101">
        <v>0</v>
      </c>
    </row>
    <row r="238">
      <c r="L238" s="98" t="s">
        <v>112934</v>
      </c>
      <c r="M238" s="98" t="s">
        <v>112935</v>
      </c>
      <c r="N238" s="98" t="s">
        <v>112936</v>
      </c>
      <c r="O238" s="101">
        <v>-25</v>
      </c>
      <c r="P238" s="101">
        <v>0</v>
      </c>
    </row>
    <row r="239">
      <c r="K239" s="96" t="s">
        <v>112937</v>
      </c>
      <c r="O239" s="85">
        <f>SUM(O232:O238)</f>
      </c>
      <c r="P239" s="85">
        <f>SUM(P232:P238)</f>
      </c>
    </row>
    <row r="240">
      <c r="A240" s="98" t="s">
        <v>112938</v>
      </c>
      <c r="B240" s="98" t="s">
        <v>112939</v>
      </c>
      <c r="C240" s="100">
        <v>659</v>
      </c>
      <c r="D240" s="98" t="s">
        <v>112940</v>
      </c>
      <c r="E240" s="98" t="s">
        <v>112941</v>
      </c>
      <c r="F240" s="104">
        <v>44458</v>
      </c>
      <c r="G240" s="104">
        <v>45597</v>
      </c>
      <c r="H240" s="104">
        <v>45991</v>
      </c>
      <c r="J240" s="101">
        <v>825</v>
      </c>
      <c r="K240" s="98" t="s">
        <v>112942</v>
      </c>
      <c r="L240" s="98" t="s">
        <v>112943</v>
      </c>
      <c r="M240" s="98" t="s">
        <v>112944</v>
      </c>
      <c r="N240" s="98" t="s">
        <v>112945</v>
      </c>
      <c r="O240" s="101">
        <v>30</v>
      </c>
      <c r="P240" s="101">
        <v>45</v>
      </c>
      <c r="Q240" s="101">
        <v>0</v>
      </c>
      <c r="R240" s="101">
        <v>100</v>
      </c>
    </row>
    <row r="241">
      <c r="L241" s="98" t="s">
        <v>112946</v>
      </c>
      <c r="M241" s="98" t="s">
        <v>112947</v>
      </c>
      <c r="N241" s="98" t="s">
        <v>112948</v>
      </c>
      <c r="O241" s="101">
        <v>45</v>
      </c>
      <c r="P241" s="101">
        <v>30</v>
      </c>
    </row>
    <row r="242">
      <c r="L242" s="98" t="s">
        <v>112949</v>
      </c>
      <c r="M242" s="98" t="s">
        <v>112950</v>
      </c>
      <c r="N242" s="98" t="s">
        <v>112951</v>
      </c>
      <c r="O242" s="101">
        <v>765</v>
      </c>
      <c r="P242" s="101">
        <v>765</v>
      </c>
    </row>
    <row r="243">
      <c r="K243" s="96" t="s">
        <v>112952</v>
      </c>
      <c r="O243" s="85">
        <f>SUM(O240:O242)</f>
      </c>
      <c r="P243" s="85">
        <f>SUM(P240:P242)</f>
      </c>
    </row>
    <row r="244">
      <c r="A244" s="98" t="s">
        <v>112953</v>
      </c>
      <c r="B244" s="98" t="s">
        <v>112954</v>
      </c>
      <c r="C244" s="100">
        <v>659</v>
      </c>
      <c r="D244" s="98" t="s">
        <v>112955</v>
      </c>
      <c r="E244" s="98" t="s">
        <v>112956</v>
      </c>
      <c r="F244" s="104">
        <v>45675</v>
      </c>
      <c r="G244" s="104">
        <v>45675</v>
      </c>
      <c r="H244" s="104">
        <v>46039</v>
      </c>
      <c r="J244" s="101">
        <v>840</v>
      </c>
      <c r="K244" s="98" t="s">
        <v>112957</v>
      </c>
      <c r="L244" s="98" t="s">
        <v>112958</v>
      </c>
      <c r="M244" s="98" t="s">
        <v>112959</v>
      </c>
      <c r="N244" s="98" t="s">
        <v>112960</v>
      </c>
      <c r="O244" s="101">
        <v>45</v>
      </c>
      <c r="P244" s="101">
        <v>30</v>
      </c>
      <c r="Q244" s="101">
        <v>0</v>
      </c>
      <c r="R244" s="101">
        <v>100</v>
      </c>
    </row>
    <row r="245">
      <c r="L245" s="98" t="s">
        <v>112961</v>
      </c>
      <c r="M245" s="98" t="s">
        <v>112962</v>
      </c>
      <c r="N245" s="98" t="s">
        <v>112963</v>
      </c>
      <c r="O245" s="101">
        <v>30</v>
      </c>
      <c r="P245" s="101">
        <v>45</v>
      </c>
    </row>
    <row r="246">
      <c r="L246" s="98" t="s">
        <v>112964</v>
      </c>
      <c r="M246" s="98" t="s">
        <v>112965</v>
      </c>
      <c r="N246" s="98" t="s">
        <v>112966</v>
      </c>
      <c r="O246" s="101">
        <v>765</v>
      </c>
      <c r="P246" s="101">
        <v>765</v>
      </c>
    </row>
    <row r="247">
      <c r="K247" s="96" t="s">
        <v>112967</v>
      </c>
      <c r="O247" s="85">
        <f>SUM(O244:O246)</f>
      </c>
      <c r="P247" s="85">
        <f>SUM(P244:P246)</f>
      </c>
    </row>
    <row r="248">
      <c r="A248" s="98" t="s">
        <v>112968</v>
      </c>
      <c r="B248" s="98" t="s">
        <v>112969</v>
      </c>
      <c r="C248" s="100">
        <v>659</v>
      </c>
      <c r="D248" s="98" t="s">
        <v>112970</v>
      </c>
      <c r="E248" s="98" t="s">
        <v>112971</v>
      </c>
      <c r="F248" s="104">
        <v>43715</v>
      </c>
      <c r="G248" s="104">
        <v>45748</v>
      </c>
      <c r="H248" s="104">
        <v>46142</v>
      </c>
      <c r="J248" s="101">
        <v>780</v>
      </c>
      <c r="K248" s="98" t="s">
        <v>112972</v>
      </c>
      <c r="L248" s="98" t="s">
        <v>112973</v>
      </c>
      <c r="M248" s="98" t="s">
        <v>112974</v>
      </c>
      <c r="N248" s="98" t="s">
        <v>112975</v>
      </c>
      <c r="O248" s="101">
        <v>30</v>
      </c>
      <c r="P248" s="101">
        <v>30</v>
      </c>
      <c r="Q248" s="101">
        <v>0</v>
      </c>
      <c r="R248" s="101">
        <v>600</v>
      </c>
    </row>
    <row r="249">
      <c r="L249" s="98" t="s">
        <v>112976</v>
      </c>
      <c r="M249" s="98" t="s">
        <v>112977</v>
      </c>
      <c r="N249" s="98" t="s">
        <v>112978</v>
      </c>
      <c r="O249" s="101">
        <v>765</v>
      </c>
      <c r="P249" s="101">
        <v>765</v>
      </c>
    </row>
    <row r="250">
      <c r="K250" s="96" t="s">
        <v>112979</v>
      </c>
      <c r="O250" s="85">
        <f>SUM(O248:O249)</f>
      </c>
      <c r="P250" s="85">
        <f>SUM(P248:P249)</f>
      </c>
    </row>
    <row r="251">
      <c r="A251" s="98" t="s">
        <v>112980</v>
      </c>
      <c r="B251" s="98" t="s">
        <v>112981</v>
      </c>
      <c r="C251" s="100">
        <v>659</v>
      </c>
      <c r="D251" s="98" t="s">
        <v>112982</v>
      </c>
      <c r="E251" s="98" t="s">
        <v>112983</v>
      </c>
      <c r="F251" s="104">
        <v>45248</v>
      </c>
      <c r="G251" s="104">
        <v>45627</v>
      </c>
      <c r="H251" s="104">
        <v>45991</v>
      </c>
      <c r="J251" s="101">
        <v>835</v>
      </c>
      <c r="K251" s="98" t="s">
        <v>112984</v>
      </c>
      <c r="L251" s="98" t="s">
        <v>112985</v>
      </c>
      <c r="M251" s="98" t="s">
        <v>112986</v>
      </c>
      <c r="N251" s="98" t="s">
        <v>112987</v>
      </c>
      <c r="O251" s="101">
        <v>10</v>
      </c>
      <c r="P251" s="101">
        <v>85</v>
      </c>
      <c r="Q251" s="101">
        <v>0</v>
      </c>
      <c r="R251" s="101">
        <v>50</v>
      </c>
    </row>
    <row r="252">
      <c r="L252" s="98" t="s">
        <v>112988</v>
      </c>
      <c r="M252" s="98" t="s">
        <v>112989</v>
      </c>
      <c r="N252" s="98" t="s">
        <v>112990</v>
      </c>
      <c r="O252" s="101">
        <v>30</v>
      </c>
      <c r="P252" s="101">
        <v>0</v>
      </c>
    </row>
    <row r="253">
      <c r="L253" s="98" t="s">
        <v>112991</v>
      </c>
      <c r="M253" s="98" t="s">
        <v>112992</v>
      </c>
      <c r="N253" s="98" t="s">
        <v>112993</v>
      </c>
      <c r="O253" s="101">
        <v>45</v>
      </c>
      <c r="P253" s="101">
        <v>0</v>
      </c>
    </row>
    <row r="254">
      <c r="L254" s="98" t="s">
        <v>112994</v>
      </c>
      <c r="M254" s="98" t="s">
        <v>112995</v>
      </c>
      <c r="N254" s="98" t="s">
        <v>112996</v>
      </c>
      <c r="O254" s="101">
        <v>765</v>
      </c>
      <c r="P254" s="101">
        <v>765</v>
      </c>
    </row>
    <row r="255">
      <c r="K255" s="96" t="s">
        <v>112997</v>
      </c>
      <c r="O255" s="85">
        <f>SUM(O251:O254)</f>
      </c>
      <c r="P255" s="85">
        <f>SUM(P251:P254)</f>
      </c>
    </row>
    <row r="256">
      <c r="A256" s="98" t="s">
        <v>112998</v>
      </c>
      <c r="B256" s="98" t="s">
        <v>112999</v>
      </c>
      <c r="C256" s="100">
        <v>659</v>
      </c>
      <c r="D256" s="98" t="s">
        <v>113000</v>
      </c>
      <c r="E256" s="98" t="s">
        <v>113001</v>
      </c>
      <c r="F256" s="104">
        <v>44771</v>
      </c>
      <c r="G256" s="104">
        <v>45536</v>
      </c>
      <c r="H256" s="104">
        <v>45900</v>
      </c>
      <c r="J256" s="101">
        <v>835</v>
      </c>
      <c r="K256" s="98" t="s">
        <v>113002</v>
      </c>
      <c r="L256" s="98" t="s">
        <v>113003</v>
      </c>
      <c r="M256" s="98" t="s">
        <v>113004</v>
      </c>
      <c r="N256" s="98" t="s">
        <v>113005</v>
      </c>
      <c r="O256" s="101">
        <v>10</v>
      </c>
      <c r="P256" s="101">
        <v>55</v>
      </c>
      <c r="Q256" s="101">
        <v>0</v>
      </c>
      <c r="R256" s="101">
        <v>100</v>
      </c>
    </row>
    <row r="257">
      <c r="L257" s="98" t="s">
        <v>113006</v>
      </c>
      <c r="M257" s="98" t="s">
        <v>113007</v>
      </c>
      <c r="N257" s="98" t="s">
        <v>113008</v>
      </c>
      <c r="O257" s="101">
        <v>45</v>
      </c>
      <c r="P257" s="101">
        <v>30</v>
      </c>
    </row>
    <row r="258">
      <c r="L258" s="98" t="s">
        <v>113009</v>
      </c>
      <c r="M258" s="98" t="s">
        <v>113010</v>
      </c>
      <c r="N258" s="98" t="s">
        <v>113011</v>
      </c>
      <c r="O258" s="101">
        <v>30</v>
      </c>
      <c r="P258" s="101">
        <v>0</v>
      </c>
    </row>
    <row r="259">
      <c r="L259" s="98" t="s">
        <v>113012</v>
      </c>
      <c r="M259" s="98" t="s">
        <v>113013</v>
      </c>
      <c r="N259" s="98" t="s">
        <v>113014</v>
      </c>
      <c r="O259" s="101">
        <v>765</v>
      </c>
      <c r="P259" s="101">
        <v>765</v>
      </c>
    </row>
    <row r="260">
      <c r="K260" s="96" t="s">
        <v>113015</v>
      </c>
      <c r="O260" s="85">
        <f>SUM(O256:O259)</f>
      </c>
      <c r="P260" s="85">
        <f>SUM(P256:P259)</f>
      </c>
    </row>
    <row r="261">
      <c r="A261" s="98" t="s">
        <v>113016</v>
      </c>
      <c r="B261" s="98" t="s">
        <v>113017</v>
      </c>
      <c r="C261" s="100">
        <v>659</v>
      </c>
      <c r="D261" s="98" t="s">
        <v>113018</v>
      </c>
      <c r="E261" s="98" t="s">
        <v>113019</v>
      </c>
      <c r="F261" s="104">
        <v>45120</v>
      </c>
      <c r="G261" s="104">
        <v>45536</v>
      </c>
      <c r="H261" s="104">
        <v>45930</v>
      </c>
      <c r="J261" s="101">
        <v>835</v>
      </c>
      <c r="K261" s="98" t="s">
        <v>113020</v>
      </c>
      <c r="L261" s="98" t="s">
        <v>113021</v>
      </c>
      <c r="M261" s="98" t="s">
        <v>113022</v>
      </c>
      <c r="N261" s="98" t="s">
        <v>113023</v>
      </c>
      <c r="O261" s="101">
        <v>10</v>
      </c>
      <c r="P261" s="101">
        <v>0</v>
      </c>
      <c r="Q261" s="101">
        <v>0</v>
      </c>
      <c r="R261" s="101">
        <v>100</v>
      </c>
    </row>
    <row r="262">
      <c r="L262" s="98" t="s">
        <v>113024</v>
      </c>
      <c r="M262" s="98" t="s">
        <v>113025</v>
      </c>
      <c r="N262" s="98" t="s">
        <v>113026</v>
      </c>
      <c r="O262" s="101">
        <v>30</v>
      </c>
      <c r="P262" s="101">
        <v>0</v>
      </c>
    </row>
    <row r="263">
      <c r="L263" s="98" t="s">
        <v>113027</v>
      </c>
      <c r="M263" s="98" t="s">
        <v>113028</v>
      </c>
      <c r="N263" s="98" t="s">
        <v>113029</v>
      </c>
      <c r="O263" s="101">
        <v>45</v>
      </c>
      <c r="P263" s="101">
        <v>85</v>
      </c>
    </row>
    <row r="264">
      <c r="L264" s="98" t="s">
        <v>113030</v>
      </c>
      <c r="M264" s="98" t="s">
        <v>113031</v>
      </c>
      <c r="N264" s="98" t="s">
        <v>113032</v>
      </c>
      <c r="O264" s="101">
        <v>765</v>
      </c>
      <c r="P264" s="101">
        <v>765</v>
      </c>
    </row>
    <row r="265">
      <c r="K265" s="96" t="s">
        <v>113033</v>
      </c>
      <c r="O265" s="85">
        <f>SUM(O261:O264)</f>
      </c>
      <c r="P265" s="85">
        <f>SUM(P261:P264)</f>
      </c>
    </row>
    <row r="266">
      <c r="A266" s="98" t="s">
        <v>113034</v>
      </c>
      <c r="B266" s="98" t="s">
        <v>113035</v>
      </c>
      <c r="C266" s="100">
        <v>659</v>
      </c>
      <c r="D266" s="98" t="s">
        <v>113036</v>
      </c>
      <c r="E266" s="98" t="s">
        <v>113037</v>
      </c>
      <c r="F266" s="104">
        <v>45469</v>
      </c>
      <c r="G266" s="104">
        <v>45469</v>
      </c>
      <c r="H266" s="104">
        <v>45838</v>
      </c>
      <c r="J266" s="101">
        <v>795</v>
      </c>
      <c r="K266" s="98" t="s">
        <v>113038</v>
      </c>
      <c r="L266" s="98" t="s">
        <v>113039</v>
      </c>
      <c r="M266" s="98" t="s">
        <v>113040</v>
      </c>
      <c r="N266" s="98" t="s">
        <v>113041</v>
      </c>
      <c r="O266" s="101">
        <v>30</v>
      </c>
      <c r="P266" s="101">
        <v>30</v>
      </c>
      <c r="Q266" s="101">
        <v>0</v>
      </c>
      <c r="R266" s="101">
        <v>200</v>
      </c>
    </row>
    <row r="267">
      <c r="L267" s="98" t="s">
        <v>113042</v>
      </c>
      <c r="M267" s="98" t="s">
        <v>113043</v>
      </c>
      <c r="N267" s="98" t="s">
        <v>113044</v>
      </c>
      <c r="O267" s="101">
        <v>765</v>
      </c>
      <c r="P267" s="101">
        <v>765</v>
      </c>
    </row>
    <row r="268">
      <c r="K268" s="96" t="s">
        <v>113045</v>
      </c>
      <c r="O268" s="85">
        <f>SUM(O266:O267)</f>
      </c>
      <c r="P268" s="85">
        <f>SUM(P266:P267)</f>
      </c>
    </row>
    <row r="269">
      <c r="A269" s="98" t="s">
        <v>113046</v>
      </c>
      <c r="B269" s="98" t="s">
        <v>113047</v>
      </c>
      <c r="C269" s="100">
        <v>659</v>
      </c>
      <c r="D269" s="98" t="s">
        <v>113048</v>
      </c>
      <c r="E269" s="98" t="s">
        <v>113049</v>
      </c>
      <c r="F269" s="104">
        <v>43921</v>
      </c>
      <c r="G269" s="104">
        <v>45413</v>
      </c>
      <c r="H269" s="104">
        <v>45777</v>
      </c>
      <c r="J269" s="101">
        <v>835</v>
      </c>
      <c r="K269" s="98" t="s">
        <v>113050</v>
      </c>
      <c r="L269" s="98" t="s">
        <v>113051</v>
      </c>
      <c r="M269" s="98" t="s">
        <v>113052</v>
      </c>
      <c r="N269" s="98" t="s">
        <v>113053</v>
      </c>
      <c r="O269" s="101">
        <v>30</v>
      </c>
      <c r="P269" s="101">
        <v>55</v>
      </c>
      <c r="Q269" s="101">
        <v>0</v>
      </c>
      <c r="R269" s="101">
        <v>100</v>
      </c>
    </row>
    <row r="270">
      <c r="L270" s="98" t="s">
        <v>113054</v>
      </c>
      <c r="M270" s="98" t="s">
        <v>113055</v>
      </c>
      <c r="N270" s="98" t="s">
        <v>113056</v>
      </c>
      <c r="O270" s="101">
        <v>45</v>
      </c>
      <c r="P270" s="101">
        <v>30</v>
      </c>
    </row>
    <row r="271">
      <c r="L271" s="98" t="s">
        <v>113057</v>
      </c>
      <c r="M271" s="98" t="s">
        <v>113058</v>
      </c>
      <c r="N271" s="98" t="s">
        <v>113059</v>
      </c>
      <c r="O271" s="101">
        <v>10</v>
      </c>
      <c r="P271" s="101">
        <v>0</v>
      </c>
    </row>
    <row r="272">
      <c r="L272" s="98" t="s">
        <v>113060</v>
      </c>
      <c r="M272" s="98" t="s">
        <v>113061</v>
      </c>
      <c r="N272" s="98" t="s">
        <v>113062</v>
      </c>
      <c r="O272" s="101">
        <v>765</v>
      </c>
      <c r="P272" s="101">
        <v>765</v>
      </c>
    </row>
    <row r="273">
      <c r="K273" s="96" t="s">
        <v>113063</v>
      </c>
      <c r="O273" s="85">
        <f>SUM(O269:O272)</f>
      </c>
      <c r="P273" s="85">
        <f>SUM(P269:P272)</f>
      </c>
    </row>
    <row r="274">
      <c r="A274" s="98" t="s">
        <v>113064</v>
      </c>
      <c r="B274" s="98" t="s">
        <v>113065</v>
      </c>
      <c r="C274" s="100">
        <v>659</v>
      </c>
      <c r="D274" s="98" t="s">
        <v>113066</v>
      </c>
      <c r="E274" s="98" t="s">
        <v>113067</v>
      </c>
      <c r="F274" s="104">
        <v>45059</v>
      </c>
      <c r="G274" s="104">
        <v>45444</v>
      </c>
      <c r="H274" s="104">
        <v>45838</v>
      </c>
      <c r="I274" s="104">
        <v>45838</v>
      </c>
      <c r="J274" s="101">
        <v>780</v>
      </c>
      <c r="K274" s="98" t="s">
        <v>113068</v>
      </c>
      <c r="L274" s="98" t="s">
        <v>113069</v>
      </c>
      <c r="M274" s="98" t="s">
        <v>113070</v>
      </c>
      <c r="N274" s="98" t="s">
        <v>113071</v>
      </c>
      <c r="O274" s="101">
        <v>30</v>
      </c>
      <c r="P274" s="101">
        <v>30</v>
      </c>
      <c r="Q274" s="101">
        <v>0</v>
      </c>
      <c r="R274" s="101">
        <v>100</v>
      </c>
    </row>
    <row r="275">
      <c r="L275" s="98" t="s">
        <v>113072</v>
      </c>
      <c r="M275" s="98" t="s">
        <v>113073</v>
      </c>
      <c r="N275" s="98" t="s">
        <v>113074</v>
      </c>
      <c r="O275" s="101">
        <v>765</v>
      </c>
      <c r="P275" s="101">
        <v>765</v>
      </c>
    </row>
    <row r="276">
      <c r="K276" s="96" t="s">
        <v>113075</v>
      </c>
      <c r="O276" s="85">
        <f>SUM(O274:O275)</f>
      </c>
      <c r="P276" s="85">
        <f>SUM(P274:P275)</f>
      </c>
    </row>
    <row r="277">
      <c r="A277" s="98" t="s">
        <v>113076</v>
      </c>
      <c r="B277" s="98" t="s">
        <v>113077</v>
      </c>
      <c r="C277" s="100">
        <v>659</v>
      </c>
      <c r="D277" s="98" t="s">
        <v>113078</v>
      </c>
      <c r="E277" s="98" t="s">
        <v>113079</v>
      </c>
      <c r="F277" s="104">
        <v>45429</v>
      </c>
      <c r="G277" s="104">
        <v>45429</v>
      </c>
      <c r="H277" s="104">
        <v>45838</v>
      </c>
      <c r="J277" s="101">
        <v>850</v>
      </c>
      <c r="K277" s="98" t="s">
        <v>113080</v>
      </c>
      <c r="L277" s="98" t="s">
        <v>113081</v>
      </c>
      <c r="M277" s="98" t="s">
        <v>113082</v>
      </c>
      <c r="N277" s="98" t="s">
        <v>113083</v>
      </c>
      <c r="O277" s="101">
        <v>45</v>
      </c>
      <c r="P277" s="101">
        <v>10</v>
      </c>
      <c r="Q277" s="101">
        <v>0</v>
      </c>
      <c r="R277" s="101">
        <v>100</v>
      </c>
    </row>
    <row r="278">
      <c r="L278" s="98" t="s">
        <v>113084</v>
      </c>
      <c r="M278" s="98" t="s">
        <v>113085</v>
      </c>
      <c r="N278" s="98" t="s">
        <v>113086</v>
      </c>
      <c r="O278" s="101">
        <v>30</v>
      </c>
      <c r="P278" s="101">
        <v>30</v>
      </c>
    </row>
    <row r="279">
      <c r="L279" s="98" t="s">
        <v>113087</v>
      </c>
      <c r="M279" s="98" t="s">
        <v>113088</v>
      </c>
      <c r="N279" s="98" t="s">
        <v>113089</v>
      </c>
      <c r="O279" s="101">
        <v>10</v>
      </c>
      <c r="P279" s="101">
        <v>45</v>
      </c>
    </row>
    <row r="280">
      <c r="L280" s="98" t="s">
        <v>113090</v>
      </c>
      <c r="M280" s="98" t="s">
        <v>113091</v>
      </c>
      <c r="N280" s="98" t="s">
        <v>113092</v>
      </c>
      <c r="O280" s="101">
        <v>765</v>
      </c>
      <c r="P280" s="101">
        <v>765</v>
      </c>
    </row>
    <row r="281">
      <c r="K281" s="96" t="s">
        <v>113093</v>
      </c>
      <c r="O281" s="85">
        <f>SUM(O277:O280)</f>
      </c>
      <c r="P281" s="85">
        <f>SUM(P277:P280)</f>
      </c>
    </row>
    <row r="282">
      <c r="A282" s="98" t="s">
        <v>113094</v>
      </c>
      <c r="B282" s="98" t="s">
        <v>113095</v>
      </c>
      <c r="C282" s="100">
        <v>659</v>
      </c>
      <c r="D282" s="98" t="s">
        <v>113096</v>
      </c>
      <c r="E282" s="98" t="s">
        <v>113097</v>
      </c>
      <c r="F282" s="104">
        <v>45004</v>
      </c>
      <c r="G282" s="104">
        <v>45748</v>
      </c>
      <c r="H282" s="104">
        <v>46142</v>
      </c>
      <c r="J282" s="101">
        <v>825</v>
      </c>
      <c r="K282" s="98" t="s">
        <v>113098</v>
      </c>
      <c r="L282" s="98" t="s">
        <v>113099</v>
      </c>
      <c r="M282" s="98" t="s">
        <v>113100</v>
      </c>
      <c r="N282" s="98" t="s">
        <v>113101</v>
      </c>
      <c r="O282" s="101">
        <v>30</v>
      </c>
      <c r="P282" s="101">
        <v>75</v>
      </c>
      <c r="Q282" s="101">
        <v>0</v>
      </c>
      <c r="R282" s="101">
        <v>300</v>
      </c>
    </row>
    <row r="283">
      <c r="L283" s="98" t="s">
        <v>113102</v>
      </c>
      <c r="M283" s="98" t="s">
        <v>113103</v>
      </c>
      <c r="N283" s="98" t="s">
        <v>113104</v>
      </c>
      <c r="O283" s="101">
        <v>45</v>
      </c>
      <c r="P283" s="101">
        <v>0</v>
      </c>
    </row>
    <row r="284">
      <c r="L284" s="98" t="s">
        <v>113105</v>
      </c>
      <c r="M284" s="98" t="s">
        <v>113106</v>
      </c>
      <c r="N284" s="98" t="s">
        <v>113107</v>
      </c>
      <c r="O284" s="101">
        <v>765</v>
      </c>
      <c r="P284" s="101">
        <v>765</v>
      </c>
    </row>
    <row r="285">
      <c r="K285" s="96" t="s">
        <v>113108</v>
      </c>
      <c r="O285" s="85">
        <f>SUM(O282:O284)</f>
      </c>
      <c r="P285" s="85">
        <f>SUM(P282:P284)</f>
      </c>
    </row>
    <row r="286">
      <c r="A286" s="98" t="s">
        <v>113109</v>
      </c>
      <c r="B286" s="98" t="s">
        <v>113110</v>
      </c>
      <c r="C286" s="100">
        <v>659</v>
      </c>
      <c r="D286" s="98" t="s">
        <v>113111</v>
      </c>
      <c r="E286" s="98" t="s">
        <v>113112</v>
      </c>
      <c r="F286" s="104">
        <v>44611</v>
      </c>
      <c r="G286" s="104">
        <v>45748</v>
      </c>
      <c r="H286" s="104">
        <v>46142</v>
      </c>
      <c r="J286" s="101">
        <v>825</v>
      </c>
      <c r="K286" s="98" t="s">
        <v>113113</v>
      </c>
      <c r="L286" s="98" t="s">
        <v>113114</v>
      </c>
      <c r="M286" s="98" t="s">
        <v>113115</v>
      </c>
      <c r="N286" s="98" t="s">
        <v>113116</v>
      </c>
      <c r="O286" s="101">
        <v>30</v>
      </c>
      <c r="P286" s="101">
        <v>45</v>
      </c>
      <c r="Q286" s="101">
        <v>0</v>
      </c>
      <c r="R286" s="101">
        <v>300</v>
      </c>
    </row>
    <row r="287">
      <c r="L287" s="98" t="s">
        <v>113117</v>
      </c>
      <c r="M287" s="98" t="s">
        <v>113118</v>
      </c>
      <c r="N287" s="98" t="s">
        <v>113119</v>
      </c>
      <c r="O287" s="101">
        <v>45</v>
      </c>
      <c r="P287" s="101">
        <v>30</v>
      </c>
    </row>
    <row r="288">
      <c r="L288" s="98" t="s">
        <v>113120</v>
      </c>
      <c r="M288" s="98" t="s">
        <v>113121</v>
      </c>
      <c r="N288" s="98" t="s">
        <v>113122</v>
      </c>
      <c r="O288" s="101">
        <v>765</v>
      </c>
      <c r="P288" s="101">
        <v>765</v>
      </c>
    </row>
    <row r="289">
      <c r="K289" s="96" t="s">
        <v>113123</v>
      </c>
      <c r="O289" s="85">
        <f>SUM(O286:O288)</f>
      </c>
      <c r="P289" s="85">
        <f>SUM(P286:P288)</f>
      </c>
    </row>
    <row r="290">
      <c r="A290" s="98" t="s">
        <v>113124</v>
      </c>
      <c r="B290" s="98" t="s">
        <v>113125</v>
      </c>
      <c r="C290" s="100">
        <v>659</v>
      </c>
      <c r="D290" s="98" t="s">
        <v>113126</v>
      </c>
      <c r="E290" s="98" t="s">
        <v>113127</v>
      </c>
      <c r="F290" s="104">
        <v>45444</v>
      </c>
      <c r="G290" s="104">
        <v>45444</v>
      </c>
      <c r="H290" s="104">
        <v>45808</v>
      </c>
      <c r="J290" s="101">
        <v>840</v>
      </c>
      <c r="K290" s="98" t="s">
        <v>113128</v>
      </c>
      <c r="L290" s="98" t="s">
        <v>113129</v>
      </c>
      <c r="M290" s="98" t="s">
        <v>113130</v>
      </c>
      <c r="N290" s="98" t="s">
        <v>113131</v>
      </c>
      <c r="O290" s="101">
        <v>30</v>
      </c>
      <c r="P290" s="101">
        <v>30</v>
      </c>
      <c r="Q290" s="101">
        <v>0</v>
      </c>
      <c r="R290" s="101">
        <v>300</v>
      </c>
    </row>
    <row r="291">
      <c r="L291" s="98" t="s">
        <v>113132</v>
      </c>
      <c r="M291" s="98" t="s">
        <v>113133</v>
      </c>
      <c r="N291" s="98" t="s">
        <v>113134</v>
      </c>
      <c r="O291" s="101">
        <v>45</v>
      </c>
      <c r="P291" s="101">
        <v>45</v>
      </c>
    </row>
    <row r="292">
      <c r="L292" s="98" t="s">
        <v>113135</v>
      </c>
      <c r="M292" s="98" t="s">
        <v>113136</v>
      </c>
      <c r="N292" s="98" t="s">
        <v>113137</v>
      </c>
      <c r="O292" s="101">
        <v>765</v>
      </c>
      <c r="P292" s="101">
        <v>765</v>
      </c>
    </row>
    <row r="293">
      <c r="L293" s="98" t="s">
        <v>113138</v>
      </c>
      <c r="M293" s="98" t="s">
        <v>113139</v>
      </c>
      <c r="N293" s="98" t="s">
        <v>113140</v>
      </c>
      <c r="O293" s="101">
        <v>84</v>
      </c>
      <c r="P293" s="101">
        <v>0</v>
      </c>
    </row>
    <row r="294">
      <c r="K294" s="96" t="s">
        <v>113141</v>
      </c>
      <c r="O294" s="85">
        <f>SUM(O290:O293)</f>
      </c>
      <c r="P294" s="85">
        <f>SUM(P290:P293)</f>
      </c>
    </row>
    <row r="295">
      <c r="A295" s="98" t="s">
        <v>113142</v>
      </c>
      <c r="B295" s="98" t="s">
        <v>113143</v>
      </c>
      <c r="C295" s="100">
        <v>659</v>
      </c>
      <c r="D295" s="98" t="s">
        <v>113144</v>
      </c>
      <c r="E295" s="98" t="s">
        <v>113145</v>
      </c>
      <c r="F295" s="104">
        <v>45261</v>
      </c>
      <c r="G295" s="104">
        <v>45627</v>
      </c>
      <c r="H295" s="104">
        <v>45991</v>
      </c>
      <c r="J295" s="101">
        <v>825</v>
      </c>
      <c r="K295" s="98" t="s">
        <v>113146</v>
      </c>
      <c r="L295" s="98" t="s">
        <v>113147</v>
      </c>
      <c r="M295" s="98" t="s">
        <v>113148</v>
      </c>
      <c r="N295" s="98" t="s">
        <v>113149</v>
      </c>
      <c r="O295" s="101">
        <v>30</v>
      </c>
      <c r="P295" s="101">
        <v>0</v>
      </c>
      <c r="Q295" s="101">
        <v>0</v>
      </c>
      <c r="R295" s="101">
        <v>200</v>
      </c>
    </row>
    <row r="296">
      <c r="L296" s="98" t="s">
        <v>113150</v>
      </c>
      <c r="M296" s="98" t="s">
        <v>113151</v>
      </c>
      <c r="N296" s="98" t="s">
        <v>113152</v>
      </c>
      <c r="O296" s="101">
        <v>45</v>
      </c>
      <c r="P296" s="101">
        <v>75</v>
      </c>
    </row>
    <row r="297">
      <c r="L297" s="98" t="s">
        <v>113153</v>
      </c>
      <c r="M297" s="98" t="s">
        <v>113154</v>
      </c>
      <c r="N297" s="98" t="s">
        <v>113155</v>
      </c>
      <c r="O297" s="101">
        <v>765</v>
      </c>
      <c r="P297" s="101">
        <v>765</v>
      </c>
    </row>
    <row r="298">
      <c r="K298" s="96" t="s">
        <v>113156</v>
      </c>
      <c r="O298" s="85">
        <f>SUM(O295:O297)</f>
      </c>
      <c r="P298" s="85">
        <f>SUM(P295:P297)</f>
      </c>
    </row>
    <row r="299">
      <c r="A299" s="98" t="s">
        <v>113157</v>
      </c>
      <c r="B299" s="98" t="s">
        <v>113158</v>
      </c>
      <c r="C299" s="100">
        <v>659</v>
      </c>
      <c r="D299" s="98" t="s">
        <v>113159</v>
      </c>
      <c r="E299" s="98" t="s">
        <v>113160</v>
      </c>
      <c r="F299" s="104">
        <v>44635</v>
      </c>
      <c r="G299" s="104">
        <v>45413</v>
      </c>
      <c r="H299" s="104">
        <v>45808</v>
      </c>
      <c r="J299" s="101">
        <v>835</v>
      </c>
      <c r="K299" s="98" t="s">
        <v>113161</v>
      </c>
      <c r="L299" s="98" t="s">
        <v>113162</v>
      </c>
      <c r="M299" s="98" t="s">
        <v>113163</v>
      </c>
      <c r="N299" s="98" t="s">
        <v>113164</v>
      </c>
      <c r="O299" s="101">
        <v>30</v>
      </c>
      <c r="P299" s="101">
        <v>10</v>
      </c>
      <c r="Q299" s="101">
        <v>0</v>
      </c>
      <c r="R299" s="101">
        <v>100</v>
      </c>
    </row>
    <row r="300">
      <c r="L300" s="98" t="s">
        <v>113165</v>
      </c>
      <c r="M300" s="98" t="s">
        <v>113166</v>
      </c>
      <c r="N300" s="98" t="s">
        <v>113167</v>
      </c>
      <c r="O300" s="101">
        <v>10</v>
      </c>
      <c r="P300" s="101">
        <v>30</v>
      </c>
    </row>
    <row r="301">
      <c r="L301" s="98" t="s">
        <v>113168</v>
      </c>
      <c r="M301" s="98" t="s">
        <v>113169</v>
      </c>
      <c r="N301" s="98" t="s">
        <v>113170</v>
      </c>
      <c r="O301" s="101">
        <v>45</v>
      </c>
      <c r="P301" s="101">
        <v>45</v>
      </c>
    </row>
    <row r="302">
      <c r="L302" s="98" t="s">
        <v>113171</v>
      </c>
      <c r="M302" s="98" t="s">
        <v>113172</v>
      </c>
      <c r="N302" s="98" t="s">
        <v>113173</v>
      </c>
      <c r="O302" s="101">
        <v>765</v>
      </c>
      <c r="P302" s="101">
        <v>765</v>
      </c>
    </row>
    <row r="303">
      <c r="K303" s="96" t="s">
        <v>113174</v>
      </c>
      <c r="O303" s="85">
        <f>SUM(O299:O302)</f>
      </c>
      <c r="P303" s="85">
        <f>SUM(P299:P302)</f>
      </c>
    </row>
    <row r="304">
      <c r="A304" s="98" t="s">
        <v>113175</v>
      </c>
      <c r="B304" s="98" t="s">
        <v>113176</v>
      </c>
      <c r="C304" s="100">
        <v>659</v>
      </c>
      <c r="D304" s="98" t="s">
        <v>113177</v>
      </c>
      <c r="E304" s="98" t="s">
        <v>113178</v>
      </c>
      <c r="F304" s="104">
        <v>45695</v>
      </c>
      <c r="G304" s="104">
        <v>45695</v>
      </c>
      <c r="H304" s="104">
        <v>46059</v>
      </c>
      <c r="J304" s="101">
        <v>830</v>
      </c>
      <c r="K304" s="98" t="s">
        <v>113179</v>
      </c>
      <c r="L304" s="98" t="s">
        <v>113180</v>
      </c>
      <c r="M304" s="98" t="s">
        <v>113181</v>
      </c>
      <c r="N304" s="98" t="s">
        <v>113182</v>
      </c>
      <c r="O304" s="101">
        <v>35</v>
      </c>
      <c r="P304" s="101">
        <v>30</v>
      </c>
      <c r="Q304" s="101">
        <v>0</v>
      </c>
      <c r="R304" s="101">
        <v>50</v>
      </c>
    </row>
    <row r="305">
      <c r="L305" s="98" t="s">
        <v>113183</v>
      </c>
      <c r="M305" s="98" t="s">
        <v>113184</v>
      </c>
      <c r="N305" s="98" t="s">
        <v>113185</v>
      </c>
      <c r="O305" s="101">
        <v>30</v>
      </c>
      <c r="P305" s="101">
        <v>35</v>
      </c>
    </row>
    <row r="306">
      <c r="L306" s="98" t="s">
        <v>113186</v>
      </c>
      <c r="M306" s="98" t="s">
        <v>113187</v>
      </c>
      <c r="N306" s="98" t="s">
        <v>113188</v>
      </c>
      <c r="O306" s="101">
        <v>765</v>
      </c>
      <c r="P306" s="101">
        <v>765</v>
      </c>
    </row>
    <row r="307">
      <c r="K307" s="96" t="s">
        <v>113189</v>
      </c>
      <c r="O307" s="85">
        <f>SUM(O304:O306)</f>
      </c>
      <c r="P307" s="85">
        <f>SUM(P304:P306)</f>
      </c>
    </row>
    <row r="308">
      <c r="A308" s="98" t="s">
        <v>113190</v>
      </c>
      <c r="B308" s="98" t="s">
        <v>113191</v>
      </c>
      <c r="C308" s="100">
        <v>659</v>
      </c>
      <c r="D308" s="98" t="s">
        <v>113192</v>
      </c>
      <c r="E308" s="98" t="s">
        <v>113193</v>
      </c>
      <c r="F308" s="104">
        <v>44082</v>
      </c>
      <c r="G308" s="104">
        <v>45597</v>
      </c>
      <c r="H308" s="104">
        <v>45991</v>
      </c>
      <c r="J308" s="101">
        <v>835</v>
      </c>
      <c r="K308" s="98" t="s">
        <v>113194</v>
      </c>
      <c r="L308" s="98" t="s">
        <v>113195</v>
      </c>
      <c r="M308" s="98" t="s">
        <v>113196</v>
      </c>
      <c r="N308" s="98" t="s">
        <v>113197</v>
      </c>
      <c r="O308" s="101">
        <v>45</v>
      </c>
      <c r="P308" s="101">
        <v>85</v>
      </c>
      <c r="Q308" s="101">
        <v>0</v>
      </c>
      <c r="R308" s="101">
        <v>600</v>
      </c>
    </row>
    <row r="309">
      <c r="L309" s="98" t="s">
        <v>113198</v>
      </c>
      <c r="M309" s="98" t="s">
        <v>113199</v>
      </c>
      <c r="N309" s="98" t="s">
        <v>113200</v>
      </c>
      <c r="O309" s="101">
        <v>30</v>
      </c>
      <c r="P309" s="101">
        <v>0</v>
      </c>
    </row>
    <row r="310">
      <c r="L310" s="98" t="s">
        <v>113201</v>
      </c>
      <c r="M310" s="98" t="s">
        <v>113202</v>
      </c>
      <c r="N310" s="98" t="s">
        <v>113203</v>
      </c>
      <c r="O310" s="101">
        <v>10</v>
      </c>
      <c r="P310" s="101">
        <v>0</v>
      </c>
    </row>
    <row r="311">
      <c r="L311" s="98" t="s">
        <v>113204</v>
      </c>
      <c r="M311" s="98" t="s">
        <v>113205</v>
      </c>
      <c r="N311" s="98" t="s">
        <v>113206</v>
      </c>
      <c r="O311" s="101">
        <v>765</v>
      </c>
      <c r="P311" s="101">
        <v>765</v>
      </c>
    </row>
    <row r="312">
      <c r="K312" s="96" t="s">
        <v>113207</v>
      </c>
      <c r="O312" s="85">
        <f>SUM(O308:O311)</f>
      </c>
      <c r="P312" s="85">
        <f>SUM(P308:P311)</f>
      </c>
    </row>
    <row r="313">
      <c r="A313" s="98" t="s">
        <v>113208</v>
      </c>
      <c r="B313" s="98" t="s">
        <v>113209</v>
      </c>
      <c r="C313" s="100">
        <v>659</v>
      </c>
      <c r="D313" s="98" t="s">
        <v>113210</v>
      </c>
      <c r="E313" s="98" t="s">
        <v>113211</v>
      </c>
      <c r="F313" s="104">
        <v>41466</v>
      </c>
      <c r="G313" s="104">
        <v>45444</v>
      </c>
      <c r="H313" s="104">
        <v>45808</v>
      </c>
      <c r="J313" s="101">
        <v>780</v>
      </c>
      <c r="K313" s="98" t="s">
        <v>113212</v>
      </c>
      <c r="L313" s="98" t="s">
        <v>113213</v>
      </c>
      <c r="M313" s="98" t="s">
        <v>113214</v>
      </c>
      <c r="N313" s="98" t="s">
        <v>113215</v>
      </c>
      <c r="O313" s="101">
        <v>30</v>
      </c>
      <c r="P313" s="101">
        <v>30</v>
      </c>
      <c r="Q313" s="101">
        <v>0</v>
      </c>
      <c r="R313" s="101">
        <v>150</v>
      </c>
    </row>
    <row r="314">
      <c r="L314" s="98" t="s">
        <v>113216</v>
      </c>
      <c r="M314" s="98" t="s">
        <v>113217</v>
      </c>
      <c r="N314" s="98" t="s">
        <v>113218</v>
      </c>
      <c r="O314" s="101">
        <v>765</v>
      </c>
      <c r="P314" s="101">
        <v>765</v>
      </c>
    </row>
    <row r="315">
      <c r="K315" s="96" t="s">
        <v>113219</v>
      </c>
      <c r="O315" s="85">
        <f>SUM(O313:O314)</f>
      </c>
      <c r="P315" s="85">
        <f>SUM(P313:P314)</f>
      </c>
    </row>
    <row r="316">
      <c r="A316" s="98" t="s">
        <v>113220</v>
      </c>
      <c r="B316" s="98" t="s">
        <v>113221</v>
      </c>
      <c r="C316" s="100">
        <v>659</v>
      </c>
      <c r="D316" s="98" t="s">
        <v>113222</v>
      </c>
      <c r="E316" s="98" t="s">
        <v>113223</v>
      </c>
      <c r="F316" s="104">
        <v>45549</v>
      </c>
      <c r="G316" s="104">
        <v>45549</v>
      </c>
      <c r="H316" s="104">
        <v>45961</v>
      </c>
      <c r="J316" s="101">
        <v>850</v>
      </c>
      <c r="K316" s="98" t="s">
        <v>113224</v>
      </c>
      <c r="L316" s="98" t="s">
        <v>113225</v>
      </c>
      <c r="M316" s="98" t="s">
        <v>113226</v>
      </c>
      <c r="N316" s="98" t="s">
        <v>113227</v>
      </c>
      <c r="O316" s="101">
        <v>45</v>
      </c>
      <c r="P316" s="101">
        <v>10</v>
      </c>
      <c r="Q316" s="101">
        <v>0</v>
      </c>
      <c r="R316" s="101">
        <v>100</v>
      </c>
    </row>
    <row r="317">
      <c r="L317" s="98" t="s">
        <v>113228</v>
      </c>
      <c r="M317" s="98" t="s">
        <v>113229</v>
      </c>
      <c r="N317" s="98" t="s">
        <v>113230</v>
      </c>
      <c r="O317" s="101">
        <v>30</v>
      </c>
      <c r="P317" s="101">
        <v>75</v>
      </c>
    </row>
    <row r="318">
      <c r="L318" s="98" t="s">
        <v>113231</v>
      </c>
      <c r="M318" s="98" t="s">
        <v>113232</v>
      </c>
      <c r="N318" s="98" t="s">
        <v>113233</v>
      </c>
      <c r="O318" s="101">
        <v>10</v>
      </c>
      <c r="P318" s="101">
        <v>0</v>
      </c>
    </row>
    <row r="319">
      <c r="L319" s="98" t="s">
        <v>113234</v>
      </c>
      <c r="M319" s="98" t="s">
        <v>113235</v>
      </c>
      <c r="N319" s="98" t="s">
        <v>113236</v>
      </c>
      <c r="O319" s="101">
        <v>765</v>
      </c>
      <c r="P319" s="101">
        <v>765</v>
      </c>
    </row>
    <row r="320">
      <c r="K320" s="96" t="s">
        <v>113237</v>
      </c>
      <c r="O320" s="85">
        <f>SUM(O316:O319)</f>
      </c>
      <c r="P320" s="85">
        <f>SUM(P316:P319)</f>
      </c>
    </row>
    <row r="321">
      <c r="A321" s="98" t="s">
        <v>113238</v>
      </c>
      <c r="B321" s="98" t="s">
        <v>113239</v>
      </c>
      <c r="C321" s="100">
        <v>659</v>
      </c>
      <c r="D321" s="98" t="s">
        <v>113240</v>
      </c>
      <c r="E321" s="98" t="s">
        <v>113241</v>
      </c>
      <c r="F321" s="104">
        <v>45577</v>
      </c>
      <c r="G321" s="104">
        <v>45577</v>
      </c>
      <c r="H321" s="104">
        <v>45961</v>
      </c>
      <c r="J321" s="101">
        <v>840</v>
      </c>
      <c r="K321" s="98" t="s">
        <v>113242</v>
      </c>
      <c r="L321" s="98" t="s">
        <v>113243</v>
      </c>
      <c r="M321" s="98" t="s">
        <v>113244</v>
      </c>
      <c r="N321" s="98" t="s">
        <v>113245</v>
      </c>
      <c r="O321" s="101">
        <v>45</v>
      </c>
      <c r="P321" s="101">
        <v>75</v>
      </c>
      <c r="Q321" s="101">
        <v>0</v>
      </c>
      <c r="R321" s="101">
        <v>300</v>
      </c>
    </row>
    <row r="322">
      <c r="L322" s="98" t="s">
        <v>113246</v>
      </c>
      <c r="M322" s="98" t="s">
        <v>113247</v>
      </c>
      <c r="N322" s="98" t="s">
        <v>113248</v>
      </c>
      <c r="O322" s="101">
        <v>30</v>
      </c>
      <c r="P322" s="101">
        <v>0</v>
      </c>
    </row>
    <row r="323">
      <c r="L323" s="98" t="s">
        <v>113249</v>
      </c>
      <c r="M323" s="98" t="s">
        <v>113250</v>
      </c>
      <c r="N323" s="98" t="s">
        <v>113251</v>
      </c>
      <c r="O323" s="101">
        <v>765</v>
      </c>
      <c r="P323" s="101">
        <v>765</v>
      </c>
    </row>
    <row r="324">
      <c r="K324" s="96" t="s">
        <v>113252</v>
      </c>
      <c r="O324" s="85">
        <f>SUM(O321:O323)</f>
      </c>
      <c r="P324" s="85">
        <f>SUM(P321:P323)</f>
      </c>
    </row>
    <row r="325">
      <c r="A325" s="98" t="s">
        <v>113253</v>
      </c>
      <c r="B325" s="98" t="s">
        <v>113254</v>
      </c>
      <c r="C325" s="100">
        <v>659</v>
      </c>
      <c r="D325" s="98" t="s">
        <v>113255</v>
      </c>
      <c r="E325" s="98" t="s">
        <v>113256</v>
      </c>
      <c r="F325" s="104">
        <v>45548</v>
      </c>
      <c r="G325" s="104">
        <v>45548</v>
      </c>
      <c r="H325" s="104">
        <v>45961</v>
      </c>
      <c r="J325" s="101">
        <v>840</v>
      </c>
      <c r="K325" s="98" t="s">
        <v>113257</v>
      </c>
      <c r="L325" s="98" t="s">
        <v>113258</v>
      </c>
      <c r="M325" s="98" t="s">
        <v>113259</v>
      </c>
      <c r="N325" s="98" t="s">
        <v>113260</v>
      </c>
      <c r="O325" s="101">
        <v>30</v>
      </c>
      <c r="P325" s="101">
        <v>45</v>
      </c>
      <c r="Q325" s="101">
        <v>949</v>
      </c>
      <c r="R325" s="101">
        <v>100</v>
      </c>
    </row>
    <row r="326">
      <c r="L326" s="98" t="s">
        <v>113261</v>
      </c>
      <c r="M326" s="98" t="s">
        <v>113262</v>
      </c>
      <c r="N326" s="98" t="s">
        <v>113263</v>
      </c>
      <c r="O326" s="101">
        <v>45</v>
      </c>
      <c r="P326" s="101">
        <v>30</v>
      </c>
    </row>
    <row r="327">
      <c r="L327" s="98" t="s">
        <v>113264</v>
      </c>
      <c r="M327" s="98" t="s">
        <v>113265</v>
      </c>
      <c r="N327" s="98" t="s">
        <v>113266</v>
      </c>
      <c r="O327" s="101">
        <v>765</v>
      </c>
      <c r="P327" s="101">
        <v>765</v>
      </c>
    </row>
    <row r="328">
      <c r="L328" s="98" t="s">
        <v>113267</v>
      </c>
      <c r="M328" s="98" t="s">
        <v>113268</v>
      </c>
      <c r="N328" s="98" t="s">
        <v>113269</v>
      </c>
      <c r="O328" s="101">
        <v>84</v>
      </c>
      <c r="P328" s="101">
        <v>0</v>
      </c>
    </row>
    <row r="329">
      <c r="K329" s="96" t="s">
        <v>113270</v>
      </c>
      <c r="O329" s="85">
        <f>SUM(O325:O328)</f>
      </c>
      <c r="P329" s="85">
        <f>SUM(P325:P328)</f>
      </c>
    </row>
    <row r="330">
      <c r="A330" s="98" t="s">
        <v>113271</v>
      </c>
      <c r="B330" s="98" t="s">
        <v>113272</v>
      </c>
      <c r="C330" s="100">
        <v>659</v>
      </c>
      <c r="D330" s="98" t="s">
        <v>113273</v>
      </c>
      <c r="E330" s="98" t="s">
        <v>113274</v>
      </c>
      <c r="F330" s="104">
        <v>45122</v>
      </c>
      <c r="G330" s="104">
        <v>45505</v>
      </c>
      <c r="H330" s="104">
        <v>45900</v>
      </c>
      <c r="J330" s="101">
        <v>825</v>
      </c>
      <c r="K330" s="98" t="s">
        <v>113275</v>
      </c>
      <c r="L330" s="98" t="s">
        <v>113276</v>
      </c>
      <c r="M330" s="98" t="s">
        <v>113277</v>
      </c>
      <c r="N330" s="98" t="s">
        <v>113278</v>
      </c>
      <c r="O330" s="101">
        <v>45</v>
      </c>
      <c r="P330" s="101">
        <v>30</v>
      </c>
      <c r="Q330" s="101">
        <v>0</v>
      </c>
      <c r="R330" s="101">
        <v>250</v>
      </c>
    </row>
    <row r="331">
      <c r="L331" s="98" t="s">
        <v>113279</v>
      </c>
      <c r="M331" s="98" t="s">
        <v>113280</v>
      </c>
      <c r="N331" s="98" t="s">
        <v>113281</v>
      </c>
      <c r="O331" s="101">
        <v>30</v>
      </c>
      <c r="P331" s="101">
        <v>45</v>
      </c>
    </row>
    <row r="332">
      <c r="L332" s="98" t="s">
        <v>113282</v>
      </c>
      <c r="M332" s="98" t="s">
        <v>113283</v>
      </c>
      <c r="N332" s="98" t="s">
        <v>113284</v>
      </c>
      <c r="O332" s="101">
        <v>765</v>
      </c>
      <c r="P332" s="101">
        <v>765</v>
      </c>
    </row>
    <row r="333">
      <c r="K333" s="96" t="s">
        <v>113285</v>
      </c>
      <c r="O333" s="85">
        <f>SUM(O330:O332)</f>
      </c>
      <c r="P333" s="85">
        <f>SUM(P330:P332)</f>
      </c>
    </row>
    <row r="334">
      <c r="A334" s="98" t="s">
        <v>113286</v>
      </c>
      <c r="B334" s="98" t="s">
        <v>113287</v>
      </c>
      <c r="C334" s="100">
        <v>659</v>
      </c>
      <c r="D334" s="98" t="s">
        <v>113288</v>
      </c>
      <c r="E334" s="98" t="s">
        <v>113289</v>
      </c>
      <c r="F334" s="104">
        <v>45541</v>
      </c>
      <c r="G334" s="104">
        <v>45541</v>
      </c>
      <c r="H334" s="104">
        <v>45930</v>
      </c>
      <c r="J334" s="101">
        <v>840</v>
      </c>
      <c r="K334" s="98" t="s">
        <v>113290</v>
      </c>
      <c r="L334" s="98" t="s">
        <v>113291</v>
      </c>
      <c r="M334" s="98" t="s">
        <v>113292</v>
      </c>
      <c r="N334" s="98" t="s">
        <v>113293</v>
      </c>
      <c r="O334" s="101">
        <v>30</v>
      </c>
      <c r="P334" s="101">
        <v>75</v>
      </c>
      <c r="Q334" s="101">
        <v>958.89999999999998</v>
      </c>
      <c r="R334" s="101">
        <v>50</v>
      </c>
    </row>
    <row r="335">
      <c r="L335" s="98" t="s">
        <v>113294</v>
      </c>
      <c r="M335" s="98" t="s">
        <v>113295</v>
      </c>
      <c r="N335" s="98" t="s">
        <v>113296</v>
      </c>
      <c r="O335" s="101">
        <v>45</v>
      </c>
      <c r="P335" s="101">
        <v>0</v>
      </c>
    </row>
    <row r="336">
      <c r="L336" s="98" t="s">
        <v>113297</v>
      </c>
      <c r="M336" s="98" t="s">
        <v>113298</v>
      </c>
      <c r="N336" s="98" t="s">
        <v>113299</v>
      </c>
      <c r="O336" s="101">
        <v>765</v>
      </c>
      <c r="P336" s="101">
        <v>765</v>
      </c>
    </row>
    <row r="337">
      <c r="L337" s="98" t="s">
        <v>113300</v>
      </c>
      <c r="M337" s="98" t="s">
        <v>113301</v>
      </c>
      <c r="N337" s="98" t="s">
        <v>113302</v>
      </c>
      <c r="O337" s="101">
        <v>84</v>
      </c>
      <c r="P337" s="101">
        <v>0</v>
      </c>
    </row>
    <row r="338">
      <c r="K338" s="96" t="s">
        <v>113303</v>
      </c>
      <c r="O338" s="85">
        <f>SUM(O334:O337)</f>
      </c>
      <c r="P338" s="85">
        <f>SUM(P334:P337)</f>
      </c>
    </row>
    <row r="339">
      <c r="A339" s="98" t="s">
        <v>113304</v>
      </c>
      <c r="B339" s="98" t="s">
        <v>113305</v>
      </c>
      <c r="C339" s="100">
        <v>659</v>
      </c>
      <c r="D339" s="98" t="s">
        <v>113306</v>
      </c>
      <c r="E339" s="98" t="s">
        <v>113307</v>
      </c>
      <c r="F339" s="104">
        <v>45348</v>
      </c>
      <c r="G339" s="104">
        <v>45748</v>
      </c>
      <c r="H339" s="104">
        <v>46203</v>
      </c>
      <c r="J339" s="101">
        <v>825</v>
      </c>
      <c r="K339" s="98" t="s">
        <v>113308</v>
      </c>
      <c r="L339" s="98" t="s">
        <v>113309</v>
      </c>
      <c r="M339" s="98" t="s">
        <v>113310</v>
      </c>
      <c r="N339" s="98" t="s">
        <v>113311</v>
      </c>
      <c r="O339" s="101">
        <v>45</v>
      </c>
      <c r="P339" s="101">
        <v>75</v>
      </c>
      <c r="Q339" s="101">
        <v>0</v>
      </c>
      <c r="R339" s="101">
        <v>100</v>
      </c>
    </row>
    <row r="340">
      <c r="L340" s="98" t="s">
        <v>113312</v>
      </c>
      <c r="M340" s="98" t="s">
        <v>113313</v>
      </c>
      <c r="N340" s="98" t="s">
        <v>113314</v>
      </c>
      <c r="O340" s="101">
        <v>30</v>
      </c>
      <c r="P340" s="101">
        <v>0</v>
      </c>
    </row>
    <row r="341">
      <c r="L341" s="98" t="s">
        <v>113315</v>
      </c>
      <c r="M341" s="98" t="s">
        <v>113316</v>
      </c>
      <c r="N341" s="98" t="s">
        <v>113317</v>
      </c>
      <c r="O341" s="101">
        <v>765</v>
      </c>
      <c r="P341" s="101">
        <v>765</v>
      </c>
    </row>
    <row r="342">
      <c r="K342" s="96" t="s">
        <v>113318</v>
      </c>
      <c r="O342" s="85">
        <f>SUM(O339:O341)</f>
      </c>
      <c r="P342" s="85">
        <f>SUM(P339:P341)</f>
      </c>
    </row>
    <row r="343">
      <c r="A343" s="98" t="s">
        <v>113319</v>
      </c>
      <c r="B343" s="98" t="s">
        <v>113320</v>
      </c>
      <c r="C343" s="100">
        <v>659</v>
      </c>
      <c r="D343" s="98" t="s">
        <v>113321</v>
      </c>
      <c r="E343" s="98" t="s">
        <v>113322</v>
      </c>
      <c r="F343" s="104">
        <v>43658</v>
      </c>
      <c r="G343" s="104">
        <v>45717</v>
      </c>
      <c r="H343" s="104">
        <v>46173</v>
      </c>
      <c r="J343" s="101">
        <v>835</v>
      </c>
      <c r="K343" s="98" t="s">
        <v>113323</v>
      </c>
      <c r="L343" s="98" t="s">
        <v>113324</v>
      </c>
      <c r="M343" s="98" t="s">
        <v>113325</v>
      </c>
      <c r="N343" s="98" t="s">
        <v>113326</v>
      </c>
      <c r="O343" s="101">
        <v>30</v>
      </c>
      <c r="P343" s="101">
        <v>0</v>
      </c>
      <c r="Q343" s="101">
        <v>0</v>
      </c>
      <c r="R343" s="101">
        <v>100</v>
      </c>
    </row>
    <row r="344">
      <c r="L344" s="98" t="s">
        <v>113327</v>
      </c>
      <c r="M344" s="98" t="s">
        <v>113328</v>
      </c>
      <c r="N344" s="98" t="s">
        <v>113329</v>
      </c>
      <c r="O344" s="101">
        <v>10</v>
      </c>
      <c r="P344" s="101">
        <v>55</v>
      </c>
    </row>
    <row r="345">
      <c r="L345" s="98" t="s">
        <v>113330</v>
      </c>
      <c r="M345" s="98" t="s">
        <v>113331</v>
      </c>
      <c r="N345" s="98" t="s">
        <v>113332</v>
      </c>
      <c r="O345" s="101">
        <v>45</v>
      </c>
      <c r="P345" s="101">
        <v>30</v>
      </c>
    </row>
    <row r="346">
      <c r="L346" s="98" t="s">
        <v>113333</v>
      </c>
      <c r="M346" s="98" t="s">
        <v>113334</v>
      </c>
      <c r="N346" s="98" t="s">
        <v>113335</v>
      </c>
      <c r="O346" s="101">
        <v>765</v>
      </c>
      <c r="P346" s="101">
        <v>765</v>
      </c>
    </row>
    <row r="347">
      <c r="K347" s="96" t="s">
        <v>113336</v>
      </c>
      <c r="O347" s="85">
        <f>SUM(O343:O346)</f>
      </c>
      <c r="P347" s="85">
        <f>SUM(P343:P346)</f>
      </c>
    </row>
    <row r="348">
      <c r="A348" s="98" t="s">
        <v>113337</v>
      </c>
      <c r="B348" s="98" t="s">
        <v>113338</v>
      </c>
      <c r="C348" s="100">
        <v>659</v>
      </c>
      <c r="D348" s="98" t="s">
        <v>113339</v>
      </c>
      <c r="E348" s="98" t="s">
        <v>113340</v>
      </c>
      <c r="F348" s="104">
        <v>45513</v>
      </c>
      <c r="G348" s="104">
        <v>45513</v>
      </c>
      <c r="H348" s="104">
        <v>45930</v>
      </c>
      <c r="J348" s="101">
        <v>840</v>
      </c>
      <c r="K348" s="98" t="s">
        <v>113341</v>
      </c>
      <c r="L348" s="98" t="s">
        <v>113342</v>
      </c>
      <c r="M348" s="98" t="s">
        <v>113343</v>
      </c>
      <c r="N348" s="98" t="s">
        <v>113344</v>
      </c>
      <c r="O348" s="101">
        <v>30</v>
      </c>
      <c r="P348" s="101">
        <v>75</v>
      </c>
      <c r="Q348" s="101">
        <v>0</v>
      </c>
      <c r="R348" s="101">
        <v>100</v>
      </c>
    </row>
    <row r="349">
      <c r="L349" s="98" t="s">
        <v>113345</v>
      </c>
      <c r="M349" s="98" t="s">
        <v>113346</v>
      </c>
      <c r="N349" s="98" t="s">
        <v>113347</v>
      </c>
      <c r="O349" s="101">
        <v>45</v>
      </c>
      <c r="P349" s="101">
        <v>0</v>
      </c>
    </row>
    <row r="350">
      <c r="L350" s="98" t="s">
        <v>113348</v>
      </c>
      <c r="M350" s="98" t="s">
        <v>113349</v>
      </c>
      <c r="N350" s="98" t="s">
        <v>113350</v>
      </c>
      <c r="O350" s="101">
        <v>765</v>
      </c>
      <c r="P350" s="101">
        <v>765</v>
      </c>
    </row>
    <row r="351">
      <c r="K351" s="96" t="s">
        <v>113351</v>
      </c>
      <c r="O351" s="85">
        <f>SUM(O348:O350)</f>
      </c>
      <c r="P351" s="85">
        <f>SUM(P348:P350)</f>
      </c>
    </row>
    <row r="352">
      <c r="A352" s="98" t="s">
        <v>113352</v>
      </c>
      <c r="B352" s="98" t="s">
        <v>113353</v>
      </c>
      <c r="C352" s="100">
        <v>659</v>
      </c>
      <c r="D352" s="98" t="s">
        <v>113354</v>
      </c>
      <c r="E352" s="98" t="s">
        <v>113355</v>
      </c>
      <c r="F352" s="104">
        <v>41769</v>
      </c>
      <c r="G352" s="104">
        <v>45627</v>
      </c>
      <c r="H352" s="104">
        <v>46022</v>
      </c>
      <c r="J352" s="101">
        <v>825</v>
      </c>
      <c r="K352" s="98" t="s">
        <v>113356</v>
      </c>
      <c r="L352" s="98" t="s">
        <v>113357</v>
      </c>
      <c r="M352" s="98" t="s">
        <v>113358</v>
      </c>
      <c r="N352" s="98" t="s">
        <v>113359</v>
      </c>
      <c r="O352" s="101">
        <v>45</v>
      </c>
      <c r="P352" s="101">
        <v>0</v>
      </c>
      <c r="Q352" s="101">
        <v>0</v>
      </c>
      <c r="R352" s="101">
        <v>550</v>
      </c>
    </row>
    <row r="353">
      <c r="L353" s="98" t="s">
        <v>113360</v>
      </c>
      <c r="M353" s="98" t="s">
        <v>113361</v>
      </c>
      <c r="N353" s="98" t="s">
        <v>113362</v>
      </c>
      <c r="O353" s="101">
        <v>30</v>
      </c>
      <c r="P353" s="101">
        <v>75</v>
      </c>
    </row>
    <row r="354">
      <c r="L354" s="98" t="s">
        <v>113363</v>
      </c>
      <c r="M354" s="98" t="s">
        <v>113364</v>
      </c>
      <c r="N354" s="98" t="s">
        <v>113365</v>
      </c>
      <c r="O354" s="101">
        <v>765</v>
      </c>
      <c r="P354" s="101">
        <v>765</v>
      </c>
    </row>
    <row r="355">
      <c r="K355" s="96" t="s">
        <v>113366</v>
      </c>
      <c r="O355" s="85">
        <f>SUM(O352:O354)</f>
      </c>
      <c r="P355" s="85">
        <f>SUM(P352:P354)</f>
      </c>
    </row>
    <row r="356">
      <c r="A356" s="98" t="s">
        <v>113367</v>
      </c>
      <c r="B356" s="98" t="s">
        <v>113368</v>
      </c>
      <c r="C356" s="100">
        <v>659</v>
      </c>
      <c r="D356" s="98" t="s">
        <v>113369</v>
      </c>
      <c r="E356" s="98" t="s">
        <v>113370</v>
      </c>
      <c r="F356" s="104">
        <v>43413</v>
      </c>
      <c r="G356" s="104">
        <v>45505</v>
      </c>
      <c r="H356" s="104">
        <v>45869</v>
      </c>
      <c r="J356" s="101">
        <v>860</v>
      </c>
      <c r="K356" s="98" t="s">
        <v>113371</v>
      </c>
      <c r="L356" s="98" t="s">
        <v>113372</v>
      </c>
      <c r="M356" s="98" t="s">
        <v>113373</v>
      </c>
      <c r="N356" s="98" t="s">
        <v>113374</v>
      </c>
      <c r="O356" s="101">
        <v>30</v>
      </c>
      <c r="P356" s="101">
        <v>45</v>
      </c>
      <c r="Q356" s="101">
        <v>0</v>
      </c>
      <c r="R356" s="101">
        <v>50</v>
      </c>
    </row>
    <row r="357">
      <c r="L357" s="98" t="s">
        <v>113375</v>
      </c>
      <c r="M357" s="98" t="s">
        <v>113376</v>
      </c>
      <c r="N357" s="98" t="s">
        <v>113377</v>
      </c>
      <c r="O357" s="101">
        <v>45</v>
      </c>
      <c r="P357" s="101">
        <v>0</v>
      </c>
    </row>
    <row r="358">
      <c r="L358" s="98" t="s">
        <v>113378</v>
      </c>
      <c r="M358" s="98" t="s">
        <v>113379</v>
      </c>
      <c r="N358" s="98" t="s">
        <v>113380</v>
      </c>
      <c r="O358" s="101">
        <v>35</v>
      </c>
      <c r="P358" s="101">
        <v>65</v>
      </c>
    </row>
    <row r="359">
      <c r="L359" s="98" t="s">
        <v>113381</v>
      </c>
      <c r="M359" s="98" t="s">
        <v>113382</v>
      </c>
      <c r="N359" s="98" t="s">
        <v>113383</v>
      </c>
      <c r="O359" s="101">
        <v>765</v>
      </c>
      <c r="P359" s="101">
        <v>765</v>
      </c>
    </row>
    <row r="360">
      <c r="K360" s="96" t="s">
        <v>113384</v>
      </c>
      <c r="O360" s="85">
        <f>SUM(O356:O359)</f>
      </c>
      <c r="P360" s="85">
        <f>SUM(P356:P359)</f>
      </c>
    </row>
    <row r="361">
      <c r="A361" s="98" t="s">
        <v>113385</v>
      </c>
      <c r="B361" s="98" t="s">
        <v>113386</v>
      </c>
      <c r="C361" s="100">
        <v>659</v>
      </c>
      <c r="D361" s="98" t="s">
        <v>113387</v>
      </c>
      <c r="E361" s="98" t="s">
        <v>113388</v>
      </c>
      <c r="F361" s="104">
        <v>45646</v>
      </c>
      <c r="G361" s="104">
        <v>45646</v>
      </c>
      <c r="H361" s="104">
        <v>46072</v>
      </c>
      <c r="J361" s="101">
        <v>840</v>
      </c>
      <c r="K361" s="98" t="s">
        <v>113389</v>
      </c>
      <c r="L361" s="98" t="s">
        <v>113390</v>
      </c>
      <c r="M361" s="98" t="s">
        <v>113391</v>
      </c>
      <c r="N361" s="98" t="s">
        <v>113392</v>
      </c>
      <c r="O361" s="101">
        <v>30</v>
      </c>
      <c r="P361" s="101">
        <v>0</v>
      </c>
      <c r="Q361" s="101">
        <v>0</v>
      </c>
      <c r="R361" s="101">
        <v>100</v>
      </c>
    </row>
    <row r="362">
      <c r="L362" s="98" t="s">
        <v>113393</v>
      </c>
      <c r="M362" s="98" t="s">
        <v>113394</v>
      </c>
      <c r="N362" s="98" t="s">
        <v>113395</v>
      </c>
      <c r="O362" s="101">
        <v>45</v>
      </c>
      <c r="P362" s="101">
        <v>75</v>
      </c>
    </row>
    <row r="363">
      <c r="L363" s="98" t="s">
        <v>113396</v>
      </c>
      <c r="M363" s="98" t="s">
        <v>113397</v>
      </c>
      <c r="N363" s="98" t="s">
        <v>113398</v>
      </c>
      <c r="O363" s="101">
        <v>765</v>
      </c>
      <c r="P363" s="101">
        <v>765</v>
      </c>
    </row>
    <row r="364">
      <c r="K364" s="96" t="s">
        <v>113399</v>
      </c>
      <c r="O364" s="85">
        <f>SUM(O361:O363)</f>
      </c>
      <c r="P364" s="85">
        <f>SUM(P361:P363)</f>
      </c>
    </row>
    <row r="365">
      <c r="A365" s="98" t="s">
        <v>113400</v>
      </c>
      <c r="B365" s="98" t="s">
        <v>113401</v>
      </c>
      <c r="C365" s="100">
        <v>659</v>
      </c>
      <c r="D365" s="98" t="s">
        <v>113402</v>
      </c>
      <c r="E365" s="98" t="s">
        <v>113403</v>
      </c>
      <c r="F365" s="104">
        <v>45504</v>
      </c>
      <c r="G365" s="104">
        <v>45504</v>
      </c>
      <c r="H365" s="104">
        <v>45900</v>
      </c>
      <c r="J365" s="101">
        <v>875</v>
      </c>
      <c r="K365" s="98" t="s">
        <v>113404</v>
      </c>
      <c r="L365" s="98" t="s">
        <v>113405</v>
      </c>
      <c r="M365" s="98" t="s">
        <v>113406</v>
      </c>
      <c r="N365" s="98" t="s">
        <v>113407</v>
      </c>
      <c r="O365" s="101">
        <v>35</v>
      </c>
      <c r="P365" s="101">
        <v>35</v>
      </c>
      <c r="Q365" s="101">
        <v>0</v>
      </c>
      <c r="R365" s="101">
        <v>300</v>
      </c>
    </row>
    <row r="366">
      <c r="L366" s="98" t="s">
        <v>113408</v>
      </c>
      <c r="M366" s="98" t="s">
        <v>113409</v>
      </c>
      <c r="N366" s="98" t="s">
        <v>113410</v>
      </c>
      <c r="O366" s="101">
        <v>45</v>
      </c>
      <c r="P366" s="101">
        <v>0</v>
      </c>
    </row>
    <row r="367">
      <c r="L367" s="98" t="s">
        <v>113411</v>
      </c>
      <c r="M367" s="98" t="s">
        <v>113412</v>
      </c>
      <c r="N367" s="98" t="s">
        <v>113413</v>
      </c>
      <c r="O367" s="101">
        <v>30</v>
      </c>
      <c r="P367" s="101">
        <v>75</v>
      </c>
    </row>
    <row r="368">
      <c r="L368" s="98" t="s">
        <v>113414</v>
      </c>
      <c r="M368" s="98" t="s">
        <v>113415</v>
      </c>
      <c r="N368" s="98" t="s">
        <v>113416</v>
      </c>
      <c r="O368" s="101">
        <v>765</v>
      </c>
      <c r="P368" s="101">
        <v>765</v>
      </c>
    </row>
    <row r="369">
      <c r="K369" s="96" t="s">
        <v>113417</v>
      </c>
      <c r="O369" s="85">
        <f>SUM(O365:O368)</f>
      </c>
      <c r="P369" s="85">
        <f>SUM(P365:P368)</f>
      </c>
    </row>
    <row r="370">
      <c r="A370" s="98" t="s">
        <v>113418</v>
      </c>
      <c r="B370" s="98" t="s">
        <v>113419</v>
      </c>
      <c r="C370" s="100">
        <v>659</v>
      </c>
      <c r="D370" s="98" t="s">
        <v>113420</v>
      </c>
      <c r="E370" s="98" t="s">
        <v>113421</v>
      </c>
      <c r="J370" s="101">
        <v>840</v>
      </c>
      <c r="K370" s="98" t="s">
        <v>113422</v>
      </c>
      <c r="L370" s="98" t="s">
        <v>113422</v>
      </c>
      <c r="O370" s="101">
        <v>0</v>
      </c>
      <c r="P370" s="101">
        <v>0</v>
      </c>
      <c r="R370" s="101">
        <v>0</v>
      </c>
    </row>
    <row r="371">
      <c r="K371" s="96" t="s">
        <v>113423</v>
      </c>
      <c r="O371" s="85">
        <f>SUM(O370:O370)</f>
      </c>
      <c r="P371" s="85">
        <f>SUM(P370:P370)</f>
      </c>
    </row>
    <row r="372">
      <c r="A372" s="98" t="s">
        <v>113424</v>
      </c>
      <c r="B372" s="98" t="s">
        <v>113425</v>
      </c>
      <c r="C372" s="100">
        <v>473</v>
      </c>
      <c r="D372" s="98" t="s">
        <v>113426</v>
      </c>
      <c r="E372" s="98" t="s">
        <v>113427</v>
      </c>
      <c r="F372" s="104">
        <v>45147</v>
      </c>
      <c r="G372" s="104">
        <v>45536</v>
      </c>
      <c r="H372" s="104">
        <v>45900</v>
      </c>
      <c r="J372" s="101">
        <v>765</v>
      </c>
      <c r="K372" s="98" t="s">
        <v>113428</v>
      </c>
      <c r="L372" s="98" t="s">
        <v>113429</v>
      </c>
      <c r="M372" s="98" t="s">
        <v>113430</v>
      </c>
      <c r="N372" s="98" t="s">
        <v>113431</v>
      </c>
      <c r="O372" s="101">
        <v>25</v>
      </c>
      <c r="P372" s="101">
        <v>0</v>
      </c>
      <c r="Q372" s="101">
        <v>0</v>
      </c>
      <c r="R372" s="101">
        <v>100</v>
      </c>
    </row>
    <row r="373">
      <c r="L373" s="98" t="s">
        <v>113432</v>
      </c>
      <c r="M373" s="98" t="s">
        <v>113433</v>
      </c>
      <c r="N373" s="98" t="s">
        <v>113434</v>
      </c>
      <c r="O373" s="101">
        <v>30</v>
      </c>
      <c r="P373" s="101">
        <v>55</v>
      </c>
    </row>
    <row r="374">
      <c r="L374" s="98" t="s">
        <v>113435</v>
      </c>
      <c r="M374" s="98" t="s">
        <v>113436</v>
      </c>
      <c r="N374" s="98" t="s">
        <v>113437</v>
      </c>
      <c r="O374" s="101">
        <v>725</v>
      </c>
      <c r="P374" s="101">
        <v>725</v>
      </c>
    </row>
    <row r="375">
      <c r="K375" s="96" t="s">
        <v>113438</v>
      </c>
      <c r="O375" s="85">
        <f>SUM(O372:O374)</f>
      </c>
      <c r="P375" s="85">
        <f>SUM(P372:P374)</f>
      </c>
    </row>
    <row r="376">
      <c r="A376" s="98" t="s">
        <v>113439</v>
      </c>
      <c r="B376" s="98" t="s">
        <v>113440</v>
      </c>
      <c r="C376" s="100">
        <v>473</v>
      </c>
      <c r="D376" s="98" t="s">
        <v>113441</v>
      </c>
      <c r="E376" s="98" t="s">
        <v>113442</v>
      </c>
      <c r="F376" s="104">
        <v>44694</v>
      </c>
      <c r="G376" s="104">
        <v>45444</v>
      </c>
      <c r="H376" s="104">
        <v>45808</v>
      </c>
      <c r="J376" s="101">
        <v>765</v>
      </c>
      <c r="K376" s="98" t="s">
        <v>113443</v>
      </c>
      <c r="L376" s="98" t="s">
        <v>113444</v>
      </c>
      <c r="M376" s="98" t="s">
        <v>113445</v>
      </c>
      <c r="N376" s="98" t="s">
        <v>113446</v>
      </c>
      <c r="O376" s="101">
        <v>25</v>
      </c>
      <c r="P376" s="101">
        <v>25</v>
      </c>
      <c r="Q376" s="101">
        <v>0</v>
      </c>
      <c r="R376" s="101">
        <v>100</v>
      </c>
    </row>
    <row r="377">
      <c r="L377" s="98" t="s">
        <v>113447</v>
      </c>
      <c r="M377" s="98" t="s">
        <v>113448</v>
      </c>
      <c r="N377" s="98" t="s">
        <v>113449</v>
      </c>
      <c r="O377" s="101">
        <v>30</v>
      </c>
      <c r="P377" s="101">
        <v>30</v>
      </c>
    </row>
    <row r="378">
      <c r="L378" s="98" t="s">
        <v>113450</v>
      </c>
      <c r="M378" s="98" t="s">
        <v>113451</v>
      </c>
      <c r="N378" s="98" t="s">
        <v>113452</v>
      </c>
      <c r="O378" s="101">
        <v>725</v>
      </c>
      <c r="P378" s="101">
        <v>725</v>
      </c>
    </row>
    <row r="379">
      <c r="L379" s="98" t="s">
        <v>113453</v>
      </c>
      <c r="M379" s="98" t="s">
        <v>113454</v>
      </c>
      <c r="N379" s="98" t="s">
        <v>113455</v>
      </c>
      <c r="O379" s="101">
        <v>50</v>
      </c>
      <c r="P379" s="101">
        <v>0</v>
      </c>
    </row>
    <row r="380">
      <c r="K380" s="96" t="s">
        <v>113456</v>
      </c>
      <c r="O380" s="85">
        <f>SUM(O376:O379)</f>
      </c>
      <c r="P380" s="85">
        <f>SUM(P376:P379)</f>
      </c>
    </row>
    <row r="381">
      <c r="A381" s="98" t="s">
        <v>113457</v>
      </c>
      <c r="B381" s="98" t="s">
        <v>113458</v>
      </c>
      <c r="C381" s="100">
        <v>473</v>
      </c>
      <c r="D381" s="98" t="s">
        <v>113459</v>
      </c>
      <c r="E381" s="98" t="s">
        <v>113460</v>
      </c>
      <c r="F381" s="104">
        <v>45101</v>
      </c>
      <c r="G381" s="104">
        <v>45505</v>
      </c>
      <c r="H381" s="104">
        <v>45900</v>
      </c>
      <c r="J381" s="101">
        <v>765</v>
      </c>
      <c r="K381" s="98" t="s">
        <v>113461</v>
      </c>
      <c r="L381" s="98" t="s">
        <v>113462</v>
      </c>
      <c r="M381" s="98" t="s">
        <v>113463</v>
      </c>
      <c r="N381" s="98" t="s">
        <v>113464</v>
      </c>
      <c r="O381" s="101">
        <v>25</v>
      </c>
      <c r="P381" s="101">
        <v>55</v>
      </c>
      <c r="Q381" s="101">
        <v>0</v>
      </c>
      <c r="R381" s="101">
        <v>100</v>
      </c>
    </row>
    <row r="382">
      <c r="L382" s="98" t="s">
        <v>113465</v>
      </c>
      <c r="M382" s="98" t="s">
        <v>113466</v>
      </c>
      <c r="N382" s="98" t="s">
        <v>113467</v>
      </c>
      <c r="O382" s="101">
        <v>30</v>
      </c>
      <c r="P382" s="101">
        <v>0</v>
      </c>
    </row>
    <row r="383">
      <c r="L383" s="98" t="s">
        <v>113468</v>
      </c>
      <c r="M383" s="98" t="s">
        <v>113469</v>
      </c>
      <c r="N383" s="98" t="s">
        <v>113470</v>
      </c>
      <c r="O383" s="101">
        <v>725</v>
      </c>
      <c r="P383" s="101">
        <v>725</v>
      </c>
    </row>
    <row r="384">
      <c r="K384" s="96" t="s">
        <v>113471</v>
      </c>
      <c r="O384" s="85">
        <f>SUM(O381:O383)</f>
      </c>
      <c r="P384" s="85">
        <f>SUM(P381:P383)</f>
      </c>
    </row>
    <row r="385">
      <c r="A385" s="98" t="s">
        <v>113472</v>
      </c>
      <c r="B385" s="98" t="s">
        <v>113473</v>
      </c>
      <c r="C385" s="100">
        <v>473</v>
      </c>
      <c r="D385" s="98" t="s">
        <v>113474</v>
      </c>
      <c r="E385" s="98" t="s">
        <v>113475</v>
      </c>
      <c r="J385" s="101">
        <v>780</v>
      </c>
      <c r="K385" s="98" t="s">
        <v>113476</v>
      </c>
      <c r="L385" s="98" t="s">
        <v>113476</v>
      </c>
      <c r="O385" s="101">
        <v>0</v>
      </c>
      <c r="P385" s="101">
        <v>0</v>
      </c>
      <c r="R385" s="101">
        <v>0</v>
      </c>
    </row>
    <row r="386">
      <c r="K386" s="96" t="s">
        <v>113477</v>
      </c>
      <c r="O386" s="85">
        <f>SUM(O385:O385)</f>
      </c>
      <c r="P386" s="85">
        <f>SUM(P385:P385)</f>
      </c>
    </row>
    <row r="387">
      <c r="A387" s="98" t="s">
        <v>113478</v>
      </c>
      <c r="B387" s="98" t="s">
        <v>113479</v>
      </c>
      <c r="C387" s="100">
        <v>473</v>
      </c>
      <c r="D387" s="98" t="s">
        <v>113480</v>
      </c>
      <c r="E387" s="98" t="s">
        <v>113481</v>
      </c>
      <c r="F387" s="104">
        <v>45646</v>
      </c>
      <c r="G387" s="104">
        <v>45646</v>
      </c>
      <c r="H387" s="104">
        <v>46041</v>
      </c>
      <c r="J387" s="101">
        <v>790</v>
      </c>
      <c r="K387" s="98" t="s">
        <v>113482</v>
      </c>
      <c r="L387" s="98" t="s">
        <v>113483</v>
      </c>
      <c r="M387" s="98" t="s">
        <v>113484</v>
      </c>
      <c r="N387" s="98" t="s">
        <v>113485</v>
      </c>
      <c r="O387" s="101">
        <v>30</v>
      </c>
      <c r="P387" s="101">
        <v>40</v>
      </c>
      <c r="Q387" s="101">
        <v>0</v>
      </c>
      <c r="R387" s="101">
        <v>350</v>
      </c>
    </row>
    <row r="388">
      <c r="L388" s="98" t="s">
        <v>113486</v>
      </c>
      <c r="M388" s="98" t="s">
        <v>113487</v>
      </c>
      <c r="N388" s="98" t="s">
        <v>113488</v>
      </c>
      <c r="O388" s="101">
        <v>25</v>
      </c>
      <c r="P388" s="101">
        <v>0</v>
      </c>
    </row>
    <row r="389">
      <c r="L389" s="98" t="s">
        <v>113489</v>
      </c>
      <c r="M389" s="98" t="s">
        <v>113490</v>
      </c>
      <c r="N389" s="98" t="s">
        <v>113491</v>
      </c>
      <c r="O389" s="101">
        <v>10</v>
      </c>
      <c r="P389" s="101">
        <v>25</v>
      </c>
    </row>
    <row r="390">
      <c r="L390" s="98" t="s">
        <v>113492</v>
      </c>
      <c r="M390" s="98" t="s">
        <v>113493</v>
      </c>
      <c r="N390" s="98" t="s">
        <v>113494</v>
      </c>
      <c r="O390" s="101">
        <v>725</v>
      </c>
      <c r="P390" s="101">
        <v>725</v>
      </c>
    </row>
    <row r="391">
      <c r="K391" s="96" t="s">
        <v>113495</v>
      </c>
      <c r="O391" s="85">
        <f>SUM(O387:O390)</f>
      </c>
      <c r="P391" s="85">
        <f>SUM(P387:P390)</f>
      </c>
    </row>
    <row r="392">
      <c r="A392" s="98" t="s">
        <v>113496</v>
      </c>
      <c r="B392" s="98" t="s">
        <v>113497</v>
      </c>
      <c r="C392" s="100">
        <v>473</v>
      </c>
      <c r="D392" s="98" t="s">
        <v>113498</v>
      </c>
      <c r="E392" s="98" t="s">
        <v>113499</v>
      </c>
      <c r="J392" s="101">
        <v>755</v>
      </c>
      <c r="K392" s="98" t="s">
        <v>113500</v>
      </c>
      <c r="L392" s="98" t="s">
        <v>113500</v>
      </c>
      <c r="O392" s="101">
        <v>0</v>
      </c>
      <c r="P392" s="101">
        <v>0</v>
      </c>
      <c r="R392" s="101">
        <v>0</v>
      </c>
    </row>
    <row r="393">
      <c r="K393" s="96" t="s">
        <v>113501</v>
      </c>
      <c r="O393" s="85">
        <f>SUM(O392:O392)</f>
      </c>
      <c r="P393" s="85">
        <f>SUM(P392:P392)</f>
      </c>
    </row>
    <row r="394">
      <c r="A394" s="98" t="s">
        <v>113502</v>
      </c>
      <c r="B394" s="98" t="s">
        <v>113503</v>
      </c>
      <c r="C394" s="100">
        <v>473</v>
      </c>
      <c r="D394" s="98" t="s">
        <v>113504</v>
      </c>
      <c r="E394" s="98" t="s">
        <v>113505</v>
      </c>
      <c r="F394" s="104">
        <v>45245</v>
      </c>
      <c r="G394" s="104">
        <v>45627</v>
      </c>
      <c r="H394" s="104">
        <v>46022</v>
      </c>
      <c r="J394" s="101">
        <v>765</v>
      </c>
      <c r="K394" s="98" t="s">
        <v>113506</v>
      </c>
      <c r="L394" s="98" t="s">
        <v>113507</v>
      </c>
      <c r="M394" s="98" t="s">
        <v>113508</v>
      </c>
      <c r="N394" s="98" t="s">
        <v>113509</v>
      </c>
      <c r="O394" s="101">
        <v>25</v>
      </c>
      <c r="P394" s="101">
        <v>25</v>
      </c>
      <c r="Q394" s="101">
        <v>-99.670000000000002</v>
      </c>
      <c r="R394" s="101">
        <v>100</v>
      </c>
    </row>
    <row r="395">
      <c r="L395" s="98" t="s">
        <v>113510</v>
      </c>
      <c r="M395" s="98" t="s">
        <v>113511</v>
      </c>
      <c r="N395" s="98" t="s">
        <v>113512</v>
      </c>
      <c r="O395" s="101">
        <v>30</v>
      </c>
      <c r="P395" s="101">
        <v>30</v>
      </c>
    </row>
    <row r="396">
      <c r="L396" s="98" t="s">
        <v>113513</v>
      </c>
      <c r="M396" s="98" t="s">
        <v>113514</v>
      </c>
      <c r="N396" s="98" t="s">
        <v>113515</v>
      </c>
      <c r="O396" s="101">
        <v>725</v>
      </c>
      <c r="P396" s="101">
        <v>725</v>
      </c>
    </row>
    <row r="397">
      <c r="K397" s="96" t="s">
        <v>113516</v>
      </c>
      <c r="O397" s="85">
        <f>SUM(O394:O396)</f>
      </c>
      <c r="P397" s="85">
        <f>SUM(P394:P396)</f>
      </c>
    </row>
    <row r="398">
      <c r="A398" s="98" t="s">
        <v>113517</v>
      </c>
      <c r="B398" s="98" t="s">
        <v>113518</v>
      </c>
      <c r="C398" s="100">
        <v>473</v>
      </c>
      <c r="D398" s="98" t="s">
        <v>113519</v>
      </c>
      <c r="E398" s="98" t="s">
        <v>113520</v>
      </c>
      <c r="F398" s="104">
        <v>44542</v>
      </c>
      <c r="G398" s="104">
        <v>45658</v>
      </c>
      <c r="H398" s="104">
        <v>45838</v>
      </c>
      <c r="J398" s="101">
        <v>775</v>
      </c>
      <c r="K398" s="98" t="s">
        <v>113521</v>
      </c>
      <c r="L398" s="98" t="s">
        <v>113522</v>
      </c>
      <c r="M398" s="98" t="s">
        <v>113523</v>
      </c>
      <c r="N398" s="98" t="s">
        <v>113524</v>
      </c>
      <c r="O398" s="101">
        <v>30</v>
      </c>
      <c r="P398" s="101">
        <v>30</v>
      </c>
      <c r="Q398" s="101">
        <v>0</v>
      </c>
      <c r="R398" s="101">
        <v>100</v>
      </c>
    </row>
    <row r="399">
      <c r="L399" s="98" t="s">
        <v>113525</v>
      </c>
      <c r="M399" s="98" t="s">
        <v>113526</v>
      </c>
      <c r="N399" s="98" t="s">
        <v>113527</v>
      </c>
      <c r="O399" s="101">
        <v>25</v>
      </c>
      <c r="P399" s="101">
        <v>10</v>
      </c>
    </row>
    <row r="400">
      <c r="L400" s="98" t="s">
        <v>113528</v>
      </c>
      <c r="M400" s="98" t="s">
        <v>113529</v>
      </c>
      <c r="N400" s="98" t="s">
        <v>113530</v>
      </c>
      <c r="O400" s="101">
        <v>10</v>
      </c>
      <c r="P400" s="101">
        <v>25</v>
      </c>
    </row>
    <row r="401">
      <c r="L401" s="98" t="s">
        <v>113531</v>
      </c>
      <c r="M401" s="98" t="s">
        <v>113532</v>
      </c>
      <c r="N401" s="98" t="s">
        <v>113533</v>
      </c>
      <c r="O401" s="101">
        <v>775</v>
      </c>
      <c r="P401" s="101">
        <v>775</v>
      </c>
    </row>
    <row r="402">
      <c r="K402" s="96" t="s">
        <v>113534</v>
      </c>
      <c r="O402" s="85">
        <f>SUM(O398:O401)</f>
      </c>
      <c r="P402" s="85">
        <f>SUM(P398:P401)</f>
      </c>
    </row>
    <row r="403">
      <c r="A403" s="98" t="s">
        <v>113535</v>
      </c>
      <c r="B403" s="98" t="s">
        <v>113536</v>
      </c>
      <c r="C403" s="100">
        <v>473</v>
      </c>
      <c r="D403" s="98" t="s">
        <v>113537</v>
      </c>
      <c r="E403" s="98" t="s">
        <v>113538</v>
      </c>
      <c r="F403" s="104">
        <v>45336</v>
      </c>
      <c r="G403" s="104">
        <v>45748</v>
      </c>
      <c r="H403" s="104">
        <v>46203</v>
      </c>
      <c r="J403" s="101">
        <v>765</v>
      </c>
      <c r="K403" s="98" t="s">
        <v>113539</v>
      </c>
      <c r="L403" s="98" t="s">
        <v>113540</v>
      </c>
      <c r="M403" s="98" t="s">
        <v>113541</v>
      </c>
      <c r="N403" s="98" t="s">
        <v>113542</v>
      </c>
      <c r="O403" s="101">
        <v>30</v>
      </c>
      <c r="P403" s="101">
        <v>25</v>
      </c>
      <c r="Q403" s="101">
        <v>0</v>
      </c>
      <c r="R403" s="101">
        <v>100</v>
      </c>
    </row>
    <row r="404">
      <c r="L404" s="98" t="s">
        <v>113543</v>
      </c>
      <c r="M404" s="98" t="s">
        <v>113544</v>
      </c>
      <c r="N404" s="98" t="s">
        <v>113545</v>
      </c>
      <c r="O404" s="101">
        <v>25</v>
      </c>
      <c r="P404" s="101">
        <v>30</v>
      </c>
    </row>
    <row r="405">
      <c r="L405" s="98" t="s">
        <v>113546</v>
      </c>
      <c r="M405" s="98" t="s">
        <v>113547</v>
      </c>
      <c r="N405" s="98" t="s">
        <v>113548</v>
      </c>
      <c r="O405" s="101">
        <v>725</v>
      </c>
      <c r="P405" s="101">
        <v>725</v>
      </c>
    </row>
    <row r="406">
      <c r="K406" s="96" t="s">
        <v>113549</v>
      </c>
      <c r="O406" s="85">
        <f>SUM(O403:O405)</f>
      </c>
      <c r="P406" s="85">
        <f>SUM(P403:P405)</f>
      </c>
    </row>
    <row r="407">
      <c r="A407" s="98" t="s">
        <v>113550</v>
      </c>
      <c r="B407" s="98" t="s">
        <v>113551</v>
      </c>
      <c r="C407" s="100">
        <v>473</v>
      </c>
      <c r="D407" s="98" t="s">
        <v>113552</v>
      </c>
      <c r="E407" s="98" t="s">
        <v>113553</v>
      </c>
      <c r="F407" s="104">
        <v>45479</v>
      </c>
      <c r="G407" s="104">
        <v>45479</v>
      </c>
      <c r="H407" s="104">
        <v>45869</v>
      </c>
      <c r="J407" s="101">
        <v>780</v>
      </c>
      <c r="K407" s="98" t="s">
        <v>113554</v>
      </c>
      <c r="L407" s="98" t="s">
        <v>113555</v>
      </c>
      <c r="M407" s="98" t="s">
        <v>113556</v>
      </c>
      <c r="N407" s="98" t="s">
        <v>113557</v>
      </c>
      <c r="O407" s="101">
        <v>25</v>
      </c>
      <c r="P407" s="101">
        <v>0</v>
      </c>
      <c r="Q407" s="101">
        <v>-9.2599999999999998</v>
      </c>
      <c r="R407" s="101">
        <v>300</v>
      </c>
    </row>
    <row r="408">
      <c r="L408" s="98" t="s">
        <v>113558</v>
      </c>
      <c r="M408" s="98" t="s">
        <v>113559</v>
      </c>
      <c r="N408" s="98" t="s">
        <v>113560</v>
      </c>
      <c r="O408" s="101">
        <v>30</v>
      </c>
      <c r="P408" s="101">
        <v>55</v>
      </c>
    </row>
    <row r="409">
      <c r="L409" s="98" t="s">
        <v>113561</v>
      </c>
      <c r="M409" s="98" t="s">
        <v>113562</v>
      </c>
      <c r="N409" s="98" t="s">
        <v>113563</v>
      </c>
      <c r="O409" s="101">
        <v>725</v>
      </c>
      <c r="P409" s="101">
        <v>725</v>
      </c>
    </row>
    <row r="410">
      <c r="K410" s="96" t="s">
        <v>113564</v>
      </c>
      <c r="O410" s="85">
        <f>SUM(O407:O409)</f>
      </c>
      <c r="P410" s="85">
        <f>SUM(P407:P409)</f>
      </c>
    </row>
    <row r="411">
      <c r="A411" s="98" t="s">
        <v>113565</v>
      </c>
      <c r="B411" s="98" t="s">
        <v>113566</v>
      </c>
      <c r="C411" s="100">
        <v>473</v>
      </c>
      <c r="D411" s="98" t="s">
        <v>113567</v>
      </c>
      <c r="E411" s="98" t="s">
        <v>113568</v>
      </c>
      <c r="J411" s="101">
        <v>790</v>
      </c>
      <c r="K411" s="98" t="s">
        <v>113569</v>
      </c>
      <c r="L411" s="98" t="s">
        <v>113569</v>
      </c>
      <c r="O411" s="101">
        <v>0</v>
      </c>
      <c r="P411" s="101">
        <v>0</v>
      </c>
      <c r="R411" s="101">
        <v>0</v>
      </c>
    </row>
    <row r="412">
      <c r="K412" s="96" t="s">
        <v>113570</v>
      </c>
      <c r="O412" s="85">
        <f>SUM(O411:O411)</f>
      </c>
      <c r="P412" s="85">
        <f>SUM(P411:P411)</f>
      </c>
    </row>
    <row r="413">
      <c r="A413" s="98" t="s">
        <v>113571</v>
      </c>
      <c r="B413" s="98" t="s">
        <v>113572</v>
      </c>
      <c r="C413" s="100">
        <v>473</v>
      </c>
      <c r="D413" s="98" t="s">
        <v>113573</v>
      </c>
      <c r="E413" s="98" t="s">
        <v>113574</v>
      </c>
      <c r="F413" s="104">
        <v>45371</v>
      </c>
      <c r="G413" s="104">
        <v>45748</v>
      </c>
      <c r="H413" s="104">
        <v>46142</v>
      </c>
      <c r="J413" s="101">
        <v>780</v>
      </c>
      <c r="K413" s="98" t="s">
        <v>113575</v>
      </c>
      <c r="L413" s="98" t="s">
        <v>113576</v>
      </c>
      <c r="M413" s="98" t="s">
        <v>113577</v>
      </c>
      <c r="N413" s="98" t="s">
        <v>113578</v>
      </c>
      <c r="O413" s="101">
        <v>25</v>
      </c>
      <c r="P413" s="101">
        <v>0</v>
      </c>
      <c r="Q413" s="101">
        <v>0</v>
      </c>
      <c r="R413" s="101">
        <v>100</v>
      </c>
    </row>
    <row r="414">
      <c r="L414" s="98" t="s">
        <v>113579</v>
      </c>
      <c r="M414" s="98" t="s">
        <v>113580</v>
      </c>
      <c r="N414" s="98" t="s">
        <v>113581</v>
      </c>
      <c r="O414" s="101">
        <v>30</v>
      </c>
      <c r="P414" s="101">
        <v>55</v>
      </c>
    </row>
    <row r="415">
      <c r="L415" s="98" t="s">
        <v>113582</v>
      </c>
      <c r="M415" s="98" t="s">
        <v>113583</v>
      </c>
      <c r="N415" s="98" t="s">
        <v>113584</v>
      </c>
      <c r="O415" s="101">
        <v>725</v>
      </c>
      <c r="P415" s="101">
        <v>725</v>
      </c>
    </row>
    <row r="416">
      <c r="K416" s="96" t="s">
        <v>113585</v>
      </c>
      <c r="O416" s="85">
        <f>SUM(O413:O415)</f>
      </c>
      <c r="P416" s="85">
        <f>SUM(P413:P415)</f>
      </c>
    </row>
    <row r="417">
      <c r="A417" s="98" t="s">
        <v>113586</v>
      </c>
      <c r="B417" s="98" t="s">
        <v>113587</v>
      </c>
      <c r="C417" s="100">
        <v>473</v>
      </c>
      <c r="D417" s="98" t="s">
        <v>113588</v>
      </c>
      <c r="E417" s="98" t="s">
        <v>113589</v>
      </c>
      <c r="J417" s="101">
        <v>790</v>
      </c>
      <c r="K417" s="98" t="s">
        <v>113590</v>
      </c>
      <c r="L417" s="98" t="s">
        <v>113590</v>
      </c>
      <c r="O417" s="101">
        <v>0</v>
      </c>
      <c r="P417" s="101">
        <v>0</v>
      </c>
      <c r="R417" s="101">
        <v>0</v>
      </c>
    </row>
    <row r="418">
      <c r="K418" s="96" t="s">
        <v>113591</v>
      </c>
      <c r="O418" s="85">
        <f>SUM(O417:O417)</f>
      </c>
      <c r="P418" s="85">
        <f>SUM(P417:P417)</f>
      </c>
    </row>
    <row r="419">
      <c r="A419" s="98" t="s">
        <v>113592</v>
      </c>
      <c r="B419" s="98" t="s">
        <v>113593</v>
      </c>
      <c r="C419" s="100">
        <v>473</v>
      </c>
      <c r="D419" s="98" t="s">
        <v>113594</v>
      </c>
      <c r="E419" s="98" t="s">
        <v>113595</v>
      </c>
      <c r="F419" s="104">
        <v>45017</v>
      </c>
      <c r="G419" s="104">
        <v>45383</v>
      </c>
      <c r="H419" s="104">
        <v>45777</v>
      </c>
      <c r="J419" s="101">
        <v>800</v>
      </c>
      <c r="K419" s="98" t="s">
        <v>113596</v>
      </c>
      <c r="L419" s="98" t="s">
        <v>113597</v>
      </c>
      <c r="M419" s="98" t="s">
        <v>113598</v>
      </c>
      <c r="N419" s="98" t="s">
        <v>113599</v>
      </c>
      <c r="O419" s="101">
        <v>25</v>
      </c>
      <c r="P419" s="101">
        <v>60</v>
      </c>
      <c r="Q419" s="101">
        <v>0</v>
      </c>
      <c r="R419" s="101">
        <v>500</v>
      </c>
    </row>
    <row r="420">
      <c r="L420" s="98" t="s">
        <v>113600</v>
      </c>
      <c r="M420" s="98" t="s">
        <v>113601</v>
      </c>
      <c r="N420" s="98" t="s">
        <v>113602</v>
      </c>
      <c r="O420" s="101">
        <v>35</v>
      </c>
      <c r="P420" s="101">
        <v>30</v>
      </c>
    </row>
    <row r="421">
      <c r="L421" s="98" t="s">
        <v>113603</v>
      </c>
      <c r="M421" s="98" t="s">
        <v>113604</v>
      </c>
      <c r="N421" s="98" t="s">
        <v>113605</v>
      </c>
      <c r="O421" s="101">
        <v>30</v>
      </c>
      <c r="P421" s="101">
        <v>0</v>
      </c>
    </row>
    <row r="422">
      <c r="L422" s="98" t="s">
        <v>113606</v>
      </c>
      <c r="M422" s="98" t="s">
        <v>113607</v>
      </c>
      <c r="N422" s="98" t="s">
        <v>113608</v>
      </c>
      <c r="O422" s="101">
        <v>725</v>
      </c>
      <c r="P422" s="101">
        <v>725</v>
      </c>
    </row>
    <row r="423">
      <c r="K423" s="96" t="s">
        <v>113609</v>
      </c>
      <c r="O423" s="85">
        <f>SUM(O419:O422)</f>
      </c>
      <c r="P423" s="85">
        <f>SUM(P419:P422)</f>
      </c>
    </row>
    <row r="424">
      <c r="A424" s="98" t="s">
        <v>113610</v>
      </c>
      <c r="B424" s="98" t="s">
        <v>113611</v>
      </c>
      <c r="C424" s="100">
        <v>473</v>
      </c>
      <c r="D424" s="98" t="s">
        <v>113612</v>
      </c>
      <c r="E424" s="98" t="s">
        <v>113613</v>
      </c>
      <c r="F424" s="104">
        <v>45504</v>
      </c>
      <c r="G424" s="104">
        <v>45504</v>
      </c>
      <c r="H424" s="104">
        <v>45900</v>
      </c>
      <c r="J424" s="101">
        <v>780</v>
      </c>
      <c r="K424" s="98" t="s">
        <v>113614</v>
      </c>
      <c r="L424" s="98" t="s">
        <v>113615</v>
      </c>
      <c r="M424" s="98" t="s">
        <v>113616</v>
      </c>
      <c r="N424" s="98" t="s">
        <v>113617</v>
      </c>
      <c r="O424" s="101">
        <v>25</v>
      </c>
      <c r="P424" s="101">
        <v>0</v>
      </c>
      <c r="Q424" s="101">
        <v>0</v>
      </c>
      <c r="R424" s="101">
        <v>350</v>
      </c>
    </row>
    <row r="425">
      <c r="L425" s="98" t="s">
        <v>113618</v>
      </c>
      <c r="M425" s="98" t="s">
        <v>113619</v>
      </c>
      <c r="N425" s="98" t="s">
        <v>113620</v>
      </c>
      <c r="O425" s="101">
        <v>30</v>
      </c>
      <c r="P425" s="101">
        <v>55</v>
      </c>
    </row>
    <row r="426">
      <c r="L426" s="98" t="s">
        <v>113621</v>
      </c>
      <c r="M426" s="98" t="s">
        <v>113622</v>
      </c>
      <c r="N426" s="98" t="s">
        <v>113623</v>
      </c>
      <c r="O426" s="101">
        <v>725</v>
      </c>
      <c r="P426" s="101">
        <v>725</v>
      </c>
    </row>
    <row r="427">
      <c r="K427" s="96" t="s">
        <v>113624</v>
      </c>
      <c r="O427" s="85">
        <f>SUM(O424:O426)</f>
      </c>
      <c r="P427" s="85">
        <f>SUM(P424:P426)</f>
      </c>
    </row>
    <row r="428">
      <c r="A428" s="98" t="s">
        <v>113625</v>
      </c>
      <c r="B428" s="98" t="s">
        <v>113626</v>
      </c>
      <c r="C428" s="100">
        <v>473</v>
      </c>
      <c r="D428" s="98" t="s">
        <v>113627</v>
      </c>
      <c r="E428" s="98" t="s">
        <v>113628</v>
      </c>
      <c r="F428" s="104">
        <v>43540</v>
      </c>
      <c r="G428" s="104">
        <v>45658</v>
      </c>
      <c r="H428" s="104">
        <v>46053</v>
      </c>
      <c r="J428" s="101">
        <v>765</v>
      </c>
      <c r="K428" s="98" t="s">
        <v>113629</v>
      </c>
      <c r="L428" s="98" t="s">
        <v>113630</v>
      </c>
      <c r="M428" s="98" t="s">
        <v>113631</v>
      </c>
      <c r="N428" s="98" t="s">
        <v>113632</v>
      </c>
      <c r="O428" s="101">
        <v>30</v>
      </c>
      <c r="P428" s="101">
        <v>25</v>
      </c>
      <c r="Q428" s="101">
        <v>0</v>
      </c>
      <c r="R428" s="101">
        <v>250</v>
      </c>
    </row>
    <row r="429">
      <c r="L429" s="98" t="s">
        <v>113633</v>
      </c>
      <c r="M429" s="98" t="s">
        <v>113634</v>
      </c>
      <c r="N429" s="98" t="s">
        <v>113635</v>
      </c>
      <c r="O429" s="101">
        <v>25</v>
      </c>
      <c r="P429" s="101">
        <v>30</v>
      </c>
    </row>
    <row r="430">
      <c r="L430" s="98" t="s">
        <v>113636</v>
      </c>
      <c r="M430" s="98" t="s">
        <v>113637</v>
      </c>
      <c r="N430" s="98" t="s">
        <v>113638</v>
      </c>
      <c r="O430" s="101">
        <v>725</v>
      </c>
      <c r="P430" s="101">
        <v>725</v>
      </c>
    </row>
    <row r="431">
      <c r="K431" s="96" t="s">
        <v>113639</v>
      </c>
      <c r="O431" s="85">
        <f>SUM(O428:O430)</f>
      </c>
      <c r="P431" s="85">
        <f>SUM(P428:P430)</f>
      </c>
    </row>
    <row r="432">
      <c r="A432" s="98" t="s">
        <v>113640</v>
      </c>
      <c r="B432" s="98" t="s">
        <v>113641</v>
      </c>
      <c r="C432" s="100">
        <v>473</v>
      </c>
      <c r="D432" s="98" t="s">
        <v>113642</v>
      </c>
      <c r="E432" s="98" t="s">
        <v>113643</v>
      </c>
      <c r="F432" s="104">
        <v>43999</v>
      </c>
      <c r="G432" s="104">
        <v>45505</v>
      </c>
      <c r="H432" s="104">
        <v>45869</v>
      </c>
      <c r="J432" s="101">
        <v>765</v>
      </c>
      <c r="K432" s="98" t="s">
        <v>113644</v>
      </c>
      <c r="L432" s="98" t="s">
        <v>113645</v>
      </c>
      <c r="M432" s="98" t="s">
        <v>113646</v>
      </c>
      <c r="N432" s="98" t="s">
        <v>113647</v>
      </c>
      <c r="O432" s="101">
        <v>30</v>
      </c>
      <c r="P432" s="101">
        <v>55</v>
      </c>
      <c r="Q432" s="101">
        <v>0</v>
      </c>
      <c r="R432" s="101">
        <v>100</v>
      </c>
    </row>
    <row r="433">
      <c r="L433" s="98" t="s">
        <v>113648</v>
      </c>
      <c r="M433" s="98" t="s">
        <v>113649</v>
      </c>
      <c r="N433" s="98" t="s">
        <v>113650</v>
      </c>
      <c r="O433" s="101">
        <v>25</v>
      </c>
      <c r="P433" s="101">
        <v>0</v>
      </c>
    </row>
    <row r="434">
      <c r="L434" s="98" t="s">
        <v>113651</v>
      </c>
      <c r="M434" s="98" t="s">
        <v>113652</v>
      </c>
      <c r="N434" s="98" t="s">
        <v>113653</v>
      </c>
      <c r="O434" s="101">
        <v>725</v>
      </c>
      <c r="P434" s="101">
        <v>725</v>
      </c>
    </row>
    <row r="435">
      <c r="K435" s="96" t="s">
        <v>113654</v>
      </c>
      <c r="O435" s="85">
        <f>SUM(O432:O434)</f>
      </c>
      <c r="P435" s="85">
        <f>SUM(P432:P434)</f>
      </c>
    </row>
    <row r="436">
      <c r="A436" s="98" t="s">
        <v>113655</v>
      </c>
      <c r="B436" s="98" t="s">
        <v>113656</v>
      </c>
      <c r="C436" s="100">
        <v>473</v>
      </c>
      <c r="D436" s="98" t="s">
        <v>113657</v>
      </c>
      <c r="E436" s="98" t="s">
        <v>113658</v>
      </c>
      <c r="F436" s="104">
        <v>39132</v>
      </c>
      <c r="G436" s="104">
        <v>45689</v>
      </c>
      <c r="H436" s="104">
        <v>46081</v>
      </c>
      <c r="J436" s="101">
        <v>740</v>
      </c>
      <c r="K436" s="98" t="s">
        <v>113659</v>
      </c>
      <c r="L436" s="98" t="s">
        <v>113660</v>
      </c>
      <c r="M436" s="98" t="s">
        <v>113661</v>
      </c>
      <c r="N436" s="98" t="s">
        <v>113662</v>
      </c>
      <c r="O436" s="101">
        <v>30</v>
      </c>
      <c r="P436" s="101">
        <v>30</v>
      </c>
      <c r="Q436" s="101">
        <v>0</v>
      </c>
      <c r="R436" s="101">
        <v>150</v>
      </c>
    </row>
    <row r="437">
      <c r="L437" s="98" t="s">
        <v>113663</v>
      </c>
      <c r="M437" s="98" t="s">
        <v>113664</v>
      </c>
      <c r="N437" s="98" t="s">
        <v>113665</v>
      </c>
      <c r="O437" s="101">
        <v>725</v>
      </c>
      <c r="P437" s="101">
        <v>725</v>
      </c>
    </row>
    <row r="438">
      <c r="K438" s="96" t="s">
        <v>113666</v>
      </c>
      <c r="O438" s="85">
        <f>SUM(O436:O437)</f>
      </c>
      <c r="P438" s="85">
        <f>SUM(P436:P437)</f>
      </c>
    </row>
    <row r="439">
      <c r="A439" s="98" t="s">
        <v>113667</v>
      </c>
      <c r="B439" s="98" t="s">
        <v>113668</v>
      </c>
      <c r="C439" s="100">
        <v>473</v>
      </c>
      <c r="D439" s="98" t="s">
        <v>113669</v>
      </c>
      <c r="E439" s="98" t="s">
        <v>113670</v>
      </c>
      <c r="F439" s="104">
        <v>41663</v>
      </c>
      <c r="G439" s="104">
        <v>45717</v>
      </c>
      <c r="H439" s="104">
        <v>46173</v>
      </c>
      <c r="J439" s="101">
        <v>740</v>
      </c>
      <c r="K439" s="98" t="s">
        <v>113671</v>
      </c>
      <c r="L439" s="98" t="s">
        <v>113672</v>
      </c>
      <c r="M439" s="98" t="s">
        <v>113673</v>
      </c>
      <c r="N439" s="98" t="s">
        <v>113674</v>
      </c>
      <c r="O439" s="101">
        <v>30</v>
      </c>
      <c r="P439" s="101">
        <v>30</v>
      </c>
      <c r="Q439" s="101">
        <v>0</v>
      </c>
      <c r="R439" s="101">
        <v>150</v>
      </c>
    </row>
    <row r="440">
      <c r="L440" s="98" t="s">
        <v>113675</v>
      </c>
      <c r="M440" s="98" t="s">
        <v>113676</v>
      </c>
      <c r="N440" s="98" t="s">
        <v>113677</v>
      </c>
      <c r="O440" s="101">
        <v>725</v>
      </c>
      <c r="P440" s="101">
        <v>725</v>
      </c>
    </row>
    <row r="441">
      <c r="K441" s="96" t="s">
        <v>113678</v>
      </c>
      <c r="O441" s="85">
        <f>SUM(O439:O440)</f>
      </c>
      <c r="P441" s="85">
        <f>SUM(P439:P440)</f>
      </c>
    </row>
    <row r="442">
      <c r="A442" s="98" t="s">
        <v>113679</v>
      </c>
      <c r="B442" s="98" t="s">
        <v>113680</v>
      </c>
      <c r="C442" s="100">
        <v>473</v>
      </c>
      <c r="D442" s="98" t="s">
        <v>113681</v>
      </c>
      <c r="E442" s="98" t="s">
        <v>113682</v>
      </c>
      <c r="F442" s="104">
        <v>42801</v>
      </c>
      <c r="G442" s="104">
        <v>45717</v>
      </c>
      <c r="H442" s="104">
        <v>46112</v>
      </c>
      <c r="J442" s="101">
        <v>765</v>
      </c>
      <c r="K442" s="98" t="s">
        <v>113683</v>
      </c>
      <c r="L442" s="98" t="s">
        <v>113684</v>
      </c>
      <c r="M442" s="98" t="s">
        <v>113685</v>
      </c>
      <c r="N442" s="98" t="s">
        <v>113686</v>
      </c>
      <c r="O442" s="101">
        <v>25</v>
      </c>
      <c r="P442" s="101">
        <v>30</v>
      </c>
      <c r="Q442" s="101">
        <v>0</v>
      </c>
      <c r="R442" s="101">
        <v>350</v>
      </c>
    </row>
    <row r="443">
      <c r="L443" s="98" t="s">
        <v>113687</v>
      </c>
      <c r="M443" s="98" t="s">
        <v>113688</v>
      </c>
      <c r="N443" s="98" t="s">
        <v>113689</v>
      </c>
      <c r="O443" s="101">
        <v>30</v>
      </c>
      <c r="P443" s="101">
        <v>25</v>
      </c>
    </row>
    <row r="444">
      <c r="L444" s="98" t="s">
        <v>113690</v>
      </c>
      <c r="M444" s="98" t="s">
        <v>113691</v>
      </c>
      <c r="N444" s="98" t="s">
        <v>113692</v>
      </c>
      <c r="O444" s="101">
        <v>725</v>
      </c>
      <c r="P444" s="101">
        <v>725</v>
      </c>
    </row>
    <row r="445">
      <c r="K445" s="96" t="s">
        <v>113693</v>
      </c>
      <c r="O445" s="85">
        <f>SUM(O442:O444)</f>
      </c>
      <c r="P445" s="85">
        <f>SUM(P442:P444)</f>
      </c>
    </row>
    <row r="446">
      <c r="A446" s="98" t="s">
        <v>113694</v>
      </c>
      <c r="B446" s="98" t="s">
        <v>113695</v>
      </c>
      <c r="C446" s="100">
        <v>473</v>
      </c>
      <c r="D446" s="98" t="s">
        <v>113696</v>
      </c>
      <c r="E446" s="98" t="s">
        <v>113697</v>
      </c>
      <c r="F446" s="104">
        <v>45570</v>
      </c>
      <c r="G446" s="104">
        <v>45570</v>
      </c>
      <c r="H446" s="104">
        <v>45961</v>
      </c>
      <c r="J446" s="101">
        <v>815</v>
      </c>
      <c r="K446" s="98" t="s">
        <v>113698</v>
      </c>
      <c r="L446" s="98" t="s">
        <v>113699</v>
      </c>
      <c r="M446" s="98" t="s">
        <v>113700</v>
      </c>
      <c r="N446" s="98" t="s">
        <v>113701</v>
      </c>
      <c r="O446" s="101">
        <v>30</v>
      </c>
      <c r="P446" s="101">
        <v>60</v>
      </c>
      <c r="Q446" s="101">
        <v>0</v>
      </c>
      <c r="R446" s="101">
        <v>100</v>
      </c>
    </row>
    <row r="447">
      <c r="L447" s="98" t="s">
        <v>113702</v>
      </c>
      <c r="M447" s="98" t="s">
        <v>113703</v>
      </c>
      <c r="N447" s="98" t="s">
        <v>113704</v>
      </c>
      <c r="O447" s="101">
        <v>35</v>
      </c>
      <c r="P447" s="101">
        <v>0</v>
      </c>
    </row>
    <row r="448">
      <c r="L448" s="98" t="s">
        <v>113705</v>
      </c>
      <c r="M448" s="98" t="s">
        <v>113706</v>
      </c>
      <c r="N448" s="98" t="s">
        <v>113707</v>
      </c>
      <c r="O448" s="101">
        <v>25</v>
      </c>
      <c r="P448" s="101">
        <v>30</v>
      </c>
    </row>
    <row r="449">
      <c r="L449" s="98" t="s">
        <v>113708</v>
      </c>
      <c r="M449" s="98" t="s">
        <v>113709</v>
      </c>
      <c r="N449" s="98" t="s">
        <v>113710</v>
      </c>
      <c r="O449" s="101">
        <v>725</v>
      </c>
      <c r="P449" s="101">
        <v>725</v>
      </c>
    </row>
    <row r="450">
      <c r="K450" s="96" t="s">
        <v>113711</v>
      </c>
      <c r="O450" s="85">
        <f>SUM(O446:O449)</f>
      </c>
      <c r="P450" s="85">
        <f>SUM(P446:P449)</f>
      </c>
    </row>
    <row r="451">
      <c r="A451" s="98" t="s">
        <v>113712</v>
      </c>
      <c r="B451" s="98" t="s">
        <v>113713</v>
      </c>
      <c r="C451" s="100">
        <v>473</v>
      </c>
      <c r="D451" s="98" t="s">
        <v>113714</v>
      </c>
      <c r="E451" s="98" t="s">
        <v>113715</v>
      </c>
      <c r="F451" s="104">
        <v>45513</v>
      </c>
      <c r="G451" s="104">
        <v>45513</v>
      </c>
      <c r="H451" s="104">
        <v>45900</v>
      </c>
      <c r="J451" s="101">
        <v>790</v>
      </c>
      <c r="K451" s="98" t="s">
        <v>113716</v>
      </c>
      <c r="L451" s="98" t="s">
        <v>113717</v>
      </c>
      <c r="M451" s="98" t="s">
        <v>113718</v>
      </c>
      <c r="N451" s="98" t="s">
        <v>113719</v>
      </c>
      <c r="O451" s="101">
        <v>25</v>
      </c>
      <c r="P451" s="101">
        <v>30</v>
      </c>
      <c r="Q451" s="101">
        <v>0</v>
      </c>
      <c r="R451" s="101">
        <v>100</v>
      </c>
    </row>
    <row r="452">
      <c r="L452" s="98" t="s">
        <v>113720</v>
      </c>
      <c r="M452" s="98" t="s">
        <v>113721</v>
      </c>
      <c r="N452" s="98" t="s">
        <v>113722</v>
      </c>
      <c r="O452" s="101">
        <v>30</v>
      </c>
      <c r="P452" s="101">
        <v>35</v>
      </c>
    </row>
    <row r="453">
      <c r="L453" s="98" t="s">
        <v>113723</v>
      </c>
      <c r="M453" s="98" t="s">
        <v>113724</v>
      </c>
      <c r="N453" s="98" t="s">
        <v>113725</v>
      </c>
      <c r="O453" s="101">
        <v>10</v>
      </c>
      <c r="P453" s="101">
        <v>0</v>
      </c>
    </row>
    <row r="454">
      <c r="L454" s="98" t="s">
        <v>113726</v>
      </c>
      <c r="M454" s="98" t="s">
        <v>113727</v>
      </c>
      <c r="N454" s="98" t="s">
        <v>113728</v>
      </c>
      <c r="O454" s="101">
        <v>725</v>
      </c>
      <c r="P454" s="101">
        <v>725</v>
      </c>
    </row>
    <row r="455">
      <c r="K455" s="96" t="s">
        <v>113729</v>
      </c>
      <c r="O455" s="85">
        <f>SUM(O451:O454)</f>
      </c>
      <c r="P455" s="85">
        <f>SUM(P451:P454)</f>
      </c>
    </row>
    <row r="456">
      <c r="A456" s="98" t="s">
        <v>113730</v>
      </c>
      <c r="B456" s="98" t="s">
        <v>113731</v>
      </c>
      <c r="C456" s="100">
        <v>473</v>
      </c>
      <c r="D456" s="98" t="s">
        <v>113732</v>
      </c>
      <c r="E456" s="98" t="s">
        <v>113733</v>
      </c>
      <c r="F456" s="104">
        <v>43066</v>
      </c>
      <c r="G456" s="104">
        <v>45627</v>
      </c>
      <c r="H456" s="104">
        <v>46022</v>
      </c>
      <c r="J456" s="101">
        <v>765</v>
      </c>
      <c r="K456" s="98" t="s">
        <v>113734</v>
      </c>
      <c r="L456" s="98" t="s">
        <v>113735</v>
      </c>
      <c r="M456" s="98" t="s">
        <v>113736</v>
      </c>
      <c r="N456" s="98" t="s">
        <v>113737</v>
      </c>
      <c r="O456" s="101">
        <v>30</v>
      </c>
      <c r="P456" s="101">
        <v>25</v>
      </c>
      <c r="Q456" s="101">
        <v>0</v>
      </c>
      <c r="R456" s="101">
        <v>100</v>
      </c>
    </row>
    <row r="457">
      <c r="L457" s="98" t="s">
        <v>113738</v>
      </c>
      <c r="M457" s="98" t="s">
        <v>113739</v>
      </c>
      <c r="N457" s="98" t="s">
        <v>113740</v>
      </c>
      <c r="O457" s="101">
        <v>25</v>
      </c>
      <c r="P457" s="101">
        <v>30</v>
      </c>
    </row>
    <row r="458">
      <c r="L458" s="98" t="s">
        <v>113741</v>
      </c>
      <c r="M458" s="98" t="s">
        <v>113742</v>
      </c>
      <c r="N458" s="98" t="s">
        <v>113743</v>
      </c>
      <c r="O458" s="101">
        <v>725</v>
      </c>
      <c r="P458" s="101">
        <v>725</v>
      </c>
    </row>
    <row r="459">
      <c r="K459" s="96" t="s">
        <v>113744</v>
      </c>
      <c r="O459" s="85">
        <f>SUM(O456:O458)</f>
      </c>
      <c r="P459" s="85">
        <f>SUM(P456:P458)</f>
      </c>
    </row>
    <row r="460">
      <c r="A460" s="98" t="s">
        <v>113745</v>
      </c>
      <c r="B460" s="98" t="s">
        <v>113746</v>
      </c>
      <c r="C460" s="100">
        <v>473</v>
      </c>
      <c r="D460" s="98" t="s">
        <v>113747</v>
      </c>
      <c r="E460" s="98" t="s">
        <v>113748</v>
      </c>
      <c r="F460" s="104">
        <v>44964</v>
      </c>
      <c r="G460" s="104">
        <v>45566</v>
      </c>
      <c r="H460" s="104">
        <v>45808</v>
      </c>
      <c r="J460" s="101">
        <v>775</v>
      </c>
      <c r="K460" s="98" t="s">
        <v>113749</v>
      </c>
      <c r="L460" s="98" t="s">
        <v>113750</v>
      </c>
      <c r="M460" s="98" t="s">
        <v>113751</v>
      </c>
      <c r="N460" s="98" t="s">
        <v>113752</v>
      </c>
      <c r="O460" s="101">
        <v>30</v>
      </c>
      <c r="P460" s="101">
        <v>65</v>
      </c>
      <c r="Q460" s="101">
        <v>0</v>
      </c>
      <c r="R460" s="101">
        <v>350</v>
      </c>
    </row>
    <row r="461">
      <c r="L461" s="98" t="s">
        <v>113753</v>
      </c>
      <c r="M461" s="98" t="s">
        <v>113754</v>
      </c>
      <c r="N461" s="98" t="s">
        <v>113755</v>
      </c>
      <c r="O461" s="101">
        <v>35</v>
      </c>
      <c r="P461" s="101">
        <v>0</v>
      </c>
    </row>
    <row r="462">
      <c r="L462" s="98" t="s">
        <v>113756</v>
      </c>
      <c r="M462" s="98" t="s">
        <v>113757</v>
      </c>
      <c r="N462" s="98" t="s">
        <v>113758</v>
      </c>
      <c r="O462" s="101">
        <v>775</v>
      </c>
      <c r="P462" s="101">
        <v>775</v>
      </c>
    </row>
    <row r="463">
      <c r="K463" s="96" t="s">
        <v>113759</v>
      </c>
      <c r="O463" s="85">
        <f>SUM(O460:O462)</f>
      </c>
      <c r="P463" s="85">
        <f>SUM(P460:P462)</f>
      </c>
    </row>
    <row r="464">
      <c r="A464" s="98" t="s">
        <v>113760</v>
      </c>
      <c r="B464" s="98" t="s">
        <v>113761</v>
      </c>
      <c r="C464" s="100">
        <v>659</v>
      </c>
      <c r="D464" s="98" t="s">
        <v>113762</v>
      </c>
      <c r="E464" s="98" t="s">
        <v>113763</v>
      </c>
      <c r="F464" s="104">
        <v>43678</v>
      </c>
      <c r="G464" s="104">
        <v>45566</v>
      </c>
      <c r="H464" s="104">
        <v>45930</v>
      </c>
      <c r="J464" s="101">
        <v>825</v>
      </c>
      <c r="K464" s="98" t="s">
        <v>113764</v>
      </c>
      <c r="L464" s="98" t="s">
        <v>113765</v>
      </c>
      <c r="M464" s="98" t="s">
        <v>113766</v>
      </c>
      <c r="N464" s="98" t="s">
        <v>113767</v>
      </c>
      <c r="O464" s="101">
        <v>30</v>
      </c>
      <c r="P464" s="101">
        <v>45</v>
      </c>
      <c r="Q464" s="101">
        <v>0</v>
      </c>
      <c r="R464" s="101">
        <v>300</v>
      </c>
    </row>
    <row r="465">
      <c r="L465" s="98" t="s">
        <v>113768</v>
      </c>
      <c r="M465" s="98" t="s">
        <v>113769</v>
      </c>
      <c r="N465" s="98" t="s">
        <v>113770</v>
      </c>
      <c r="O465" s="101">
        <v>45</v>
      </c>
      <c r="P465" s="101">
        <v>30</v>
      </c>
    </row>
    <row r="466">
      <c r="L466" s="98" t="s">
        <v>113771</v>
      </c>
      <c r="M466" s="98" t="s">
        <v>113772</v>
      </c>
      <c r="N466" s="98" t="s">
        <v>113773</v>
      </c>
      <c r="O466" s="101">
        <v>765</v>
      </c>
      <c r="P466" s="101">
        <v>765</v>
      </c>
    </row>
    <row r="467">
      <c r="K467" s="96" t="s">
        <v>113774</v>
      </c>
      <c r="O467" s="85">
        <f>SUM(O464:O466)</f>
      </c>
      <c r="P467" s="85">
        <f>SUM(P464:P466)</f>
      </c>
    </row>
    <row r="468">
      <c r="A468" s="98" t="s">
        <v>113775</v>
      </c>
      <c r="B468" s="98" t="s">
        <v>113776</v>
      </c>
      <c r="C468" s="100">
        <v>659</v>
      </c>
      <c r="D468" s="98" t="s">
        <v>113777</v>
      </c>
      <c r="E468" s="98" t="s">
        <v>113778</v>
      </c>
      <c r="F468" s="104">
        <v>45369</v>
      </c>
      <c r="G468" s="104">
        <v>45369</v>
      </c>
      <c r="H468" s="104">
        <v>45777</v>
      </c>
      <c r="J468" s="101">
        <v>780</v>
      </c>
      <c r="K468" s="98" t="s">
        <v>113779</v>
      </c>
      <c r="L468" s="98" t="s">
        <v>113780</v>
      </c>
      <c r="M468" s="98" t="s">
        <v>113781</v>
      </c>
      <c r="N468" s="98" t="s">
        <v>113782</v>
      </c>
      <c r="O468" s="101">
        <v>30</v>
      </c>
      <c r="P468" s="101">
        <v>30</v>
      </c>
      <c r="Q468" s="101">
        <v>0</v>
      </c>
      <c r="R468" s="101">
        <v>250</v>
      </c>
    </row>
    <row r="469">
      <c r="L469" s="98" t="s">
        <v>113783</v>
      </c>
      <c r="M469" s="98" t="s">
        <v>113784</v>
      </c>
      <c r="N469" s="98" t="s">
        <v>113785</v>
      </c>
      <c r="O469" s="101">
        <v>750</v>
      </c>
      <c r="P469" s="101">
        <v>750</v>
      </c>
    </row>
    <row r="470">
      <c r="K470" s="96" t="s">
        <v>113786</v>
      </c>
      <c r="O470" s="85">
        <f>SUM(O468:O469)</f>
      </c>
      <c r="P470" s="85">
        <f>SUM(P468:P469)</f>
      </c>
    </row>
    <row r="471">
      <c r="A471" s="98" t="s">
        <v>113787</v>
      </c>
      <c r="B471" s="98" t="s">
        <v>113788</v>
      </c>
      <c r="C471" s="100">
        <v>659</v>
      </c>
      <c r="D471" s="98" t="s">
        <v>113789</v>
      </c>
      <c r="E471" s="98" t="s">
        <v>113790</v>
      </c>
      <c r="F471" s="104">
        <v>45287</v>
      </c>
      <c r="G471" s="104">
        <v>45658</v>
      </c>
      <c r="H471" s="104">
        <v>46022</v>
      </c>
      <c r="J471" s="101">
        <v>825</v>
      </c>
      <c r="K471" s="98" t="s">
        <v>113791</v>
      </c>
      <c r="L471" s="98" t="s">
        <v>113792</v>
      </c>
      <c r="M471" s="98" t="s">
        <v>113793</v>
      </c>
      <c r="N471" s="98" t="s">
        <v>113794</v>
      </c>
      <c r="O471" s="101">
        <v>45</v>
      </c>
      <c r="P471" s="101">
        <v>45</v>
      </c>
      <c r="Q471" s="101">
        <v>0</v>
      </c>
      <c r="R471" s="101">
        <v>100</v>
      </c>
    </row>
    <row r="472">
      <c r="L472" s="98" t="s">
        <v>113795</v>
      </c>
      <c r="M472" s="98" t="s">
        <v>113796</v>
      </c>
      <c r="N472" s="98" t="s">
        <v>113797</v>
      </c>
      <c r="O472" s="101">
        <v>30</v>
      </c>
      <c r="P472" s="101">
        <v>30</v>
      </c>
    </row>
    <row r="473">
      <c r="L473" s="98" t="s">
        <v>113798</v>
      </c>
      <c r="M473" s="98" t="s">
        <v>113799</v>
      </c>
      <c r="N473" s="98" t="s">
        <v>113800</v>
      </c>
      <c r="O473" s="101">
        <v>765</v>
      </c>
      <c r="P473" s="101">
        <v>765</v>
      </c>
    </row>
    <row r="474">
      <c r="K474" s="96" t="s">
        <v>113801</v>
      </c>
      <c r="O474" s="85">
        <f>SUM(O471:O473)</f>
      </c>
      <c r="P474" s="85">
        <f>SUM(P471:P473)</f>
      </c>
    </row>
    <row r="475">
      <c r="A475" s="98" t="s">
        <v>113802</v>
      </c>
      <c r="B475" s="98" t="s">
        <v>113803</v>
      </c>
      <c r="C475" s="100">
        <v>659</v>
      </c>
      <c r="D475" s="98" t="s">
        <v>113804</v>
      </c>
      <c r="E475" s="98" t="s">
        <v>113805</v>
      </c>
      <c r="F475" s="104">
        <v>45184</v>
      </c>
      <c r="G475" s="104">
        <v>45597</v>
      </c>
      <c r="H475" s="104">
        <v>45961</v>
      </c>
      <c r="J475" s="101">
        <v>825</v>
      </c>
      <c r="K475" s="98" t="s">
        <v>113806</v>
      </c>
      <c r="L475" s="98" t="s">
        <v>113807</v>
      </c>
      <c r="M475" s="98" t="s">
        <v>113808</v>
      </c>
      <c r="N475" s="98" t="s">
        <v>113809</v>
      </c>
      <c r="O475" s="101">
        <v>30</v>
      </c>
      <c r="P475" s="101">
        <v>0</v>
      </c>
      <c r="Q475" s="101">
        <v>0</v>
      </c>
      <c r="R475" s="101">
        <v>100</v>
      </c>
    </row>
    <row r="476">
      <c r="L476" s="98" t="s">
        <v>113810</v>
      </c>
      <c r="M476" s="98" t="s">
        <v>113811</v>
      </c>
      <c r="N476" s="98" t="s">
        <v>113812</v>
      </c>
      <c r="O476" s="101">
        <v>45</v>
      </c>
      <c r="P476" s="101">
        <v>75</v>
      </c>
    </row>
    <row r="477">
      <c r="L477" s="98" t="s">
        <v>113813</v>
      </c>
      <c r="M477" s="98" t="s">
        <v>113814</v>
      </c>
      <c r="N477" s="98" t="s">
        <v>113815</v>
      </c>
      <c r="O477" s="101">
        <v>765</v>
      </c>
      <c r="P477" s="101">
        <v>765</v>
      </c>
    </row>
    <row r="478">
      <c r="K478" s="96" t="s">
        <v>113816</v>
      </c>
      <c r="O478" s="85">
        <f>SUM(O475:O477)</f>
      </c>
      <c r="P478" s="85">
        <f>SUM(P475:P477)</f>
      </c>
    </row>
    <row r="479">
      <c r="A479" s="98" t="s">
        <v>113817</v>
      </c>
      <c r="B479" s="98" t="s">
        <v>113818</v>
      </c>
      <c r="C479" s="100">
        <v>659</v>
      </c>
      <c r="D479" s="98" t="s">
        <v>113819</v>
      </c>
      <c r="E479" s="98" t="s">
        <v>113820</v>
      </c>
      <c r="F479" s="104">
        <v>45212</v>
      </c>
      <c r="G479" s="104">
        <v>45627</v>
      </c>
      <c r="H479" s="104">
        <v>46022</v>
      </c>
      <c r="J479" s="101">
        <v>825</v>
      </c>
      <c r="K479" s="98" t="s">
        <v>113821</v>
      </c>
      <c r="L479" s="98" t="s">
        <v>113822</v>
      </c>
      <c r="M479" s="98" t="s">
        <v>113823</v>
      </c>
      <c r="N479" s="98" t="s">
        <v>113824</v>
      </c>
      <c r="O479" s="101">
        <v>45</v>
      </c>
      <c r="P479" s="101">
        <v>75</v>
      </c>
      <c r="Q479" s="101">
        <v>0</v>
      </c>
      <c r="R479" s="101">
        <v>350</v>
      </c>
    </row>
    <row r="480">
      <c r="L480" s="98" t="s">
        <v>113825</v>
      </c>
      <c r="M480" s="98" t="s">
        <v>113826</v>
      </c>
      <c r="N480" s="98" t="s">
        <v>113827</v>
      </c>
      <c r="O480" s="101">
        <v>30</v>
      </c>
      <c r="P480" s="101">
        <v>0</v>
      </c>
    </row>
    <row r="481">
      <c r="L481" s="98" t="s">
        <v>113828</v>
      </c>
      <c r="M481" s="98" t="s">
        <v>113829</v>
      </c>
      <c r="N481" s="98" t="s">
        <v>113830</v>
      </c>
      <c r="O481" s="101">
        <v>765</v>
      </c>
      <c r="P481" s="101">
        <v>765</v>
      </c>
    </row>
    <row r="482">
      <c r="K482" s="96" t="s">
        <v>113831</v>
      </c>
      <c r="O482" s="85">
        <f>SUM(O479:O481)</f>
      </c>
      <c r="P482" s="85">
        <f>SUM(P479:P481)</f>
      </c>
    </row>
    <row r="483">
      <c r="A483" s="98" t="s">
        <v>113832</v>
      </c>
      <c r="B483" s="98" t="s">
        <v>113833</v>
      </c>
      <c r="C483" s="100">
        <v>659</v>
      </c>
      <c r="D483" s="98" t="s">
        <v>113834</v>
      </c>
      <c r="E483" s="98" t="s">
        <v>113835</v>
      </c>
      <c r="F483" s="104">
        <v>45701</v>
      </c>
      <c r="G483" s="104">
        <v>45701</v>
      </c>
      <c r="H483" s="104">
        <v>46124</v>
      </c>
      <c r="J483" s="101">
        <v>850</v>
      </c>
      <c r="K483" s="98" t="s">
        <v>113836</v>
      </c>
      <c r="L483" s="98" t="s">
        <v>113837</v>
      </c>
      <c r="M483" s="98" t="s">
        <v>113838</v>
      </c>
      <c r="N483" s="98" t="s">
        <v>113839</v>
      </c>
      <c r="O483" s="101">
        <v>10</v>
      </c>
      <c r="P483" s="101">
        <v>10</v>
      </c>
      <c r="Q483" s="101">
        <v>0</v>
      </c>
      <c r="R483" s="101">
        <v>100</v>
      </c>
    </row>
    <row r="484">
      <c r="L484" s="98" t="s">
        <v>113840</v>
      </c>
      <c r="M484" s="98" t="s">
        <v>113841</v>
      </c>
      <c r="N484" s="98" t="s">
        <v>113842</v>
      </c>
      <c r="O484" s="101">
        <v>45</v>
      </c>
      <c r="P484" s="101">
        <v>30</v>
      </c>
    </row>
    <row r="485">
      <c r="L485" s="98" t="s">
        <v>113843</v>
      </c>
      <c r="M485" s="98" t="s">
        <v>113844</v>
      </c>
      <c r="N485" s="98" t="s">
        <v>113845</v>
      </c>
      <c r="O485" s="101">
        <v>30</v>
      </c>
      <c r="P485" s="101">
        <v>45</v>
      </c>
    </row>
    <row r="486">
      <c r="L486" s="98" t="s">
        <v>113846</v>
      </c>
      <c r="M486" s="98" t="s">
        <v>113847</v>
      </c>
      <c r="N486" s="98" t="s">
        <v>113848</v>
      </c>
      <c r="O486" s="101">
        <v>765</v>
      </c>
      <c r="P486" s="101">
        <v>765</v>
      </c>
    </row>
    <row r="487">
      <c r="L487" s="98" t="s">
        <v>113849</v>
      </c>
      <c r="M487" s="98" t="s">
        <v>113850</v>
      </c>
      <c r="N487" s="98" t="s">
        <v>113851</v>
      </c>
      <c r="O487" s="101">
        <v>85</v>
      </c>
      <c r="P487" s="101">
        <v>0</v>
      </c>
    </row>
    <row r="488">
      <c r="L488" s="98" t="s">
        <v>113852</v>
      </c>
      <c r="M488" s="98" t="s">
        <v>113853</v>
      </c>
      <c r="N488" s="98" t="s">
        <v>113854</v>
      </c>
      <c r="O488" s="101">
        <v>-25</v>
      </c>
      <c r="P488" s="101">
        <v>0</v>
      </c>
    </row>
    <row r="489">
      <c r="L489" s="98" t="s">
        <v>113855</v>
      </c>
      <c r="M489" s="98" t="s">
        <v>113856</v>
      </c>
      <c r="N489" s="98" t="s">
        <v>113857</v>
      </c>
      <c r="O489" s="101">
        <v>25</v>
      </c>
      <c r="P489" s="101">
        <v>0</v>
      </c>
    </row>
    <row r="490">
      <c r="K490" s="96" t="s">
        <v>113858</v>
      </c>
      <c r="O490" s="85">
        <f>SUM(O483:O489)</f>
      </c>
      <c r="P490" s="85">
        <f>SUM(P483:P489)</f>
      </c>
    </row>
    <row r="491">
      <c r="A491" s="98" t="s">
        <v>113859</v>
      </c>
      <c r="B491" s="98" t="s">
        <v>113860</v>
      </c>
      <c r="C491" s="100">
        <v>659</v>
      </c>
      <c r="D491" s="98" t="s">
        <v>113861</v>
      </c>
      <c r="E491" s="98" t="s">
        <v>113862</v>
      </c>
      <c r="F491" s="104">
        <v>45612</v>
      </c>
      <c r="G491" s="104">
        <v>45612</v>
      </c>
      <c r="H491" s="104">
        <v>45991</v>
      </c>
      <c r="J491" s="101">
        <v>840</v>
      </c>
      <c r="K491" s="98" t="s">
        <v>113863</v>
      </c>
      <c r="L491" s="98" t="s">
        <v>113864</v>
      </c>
      <c r="M491" s="98" t="s">
        <v>113865</v>
      </c>
      <c r="N491" s="98" t="s">
        <v>113866</v>
      </c>
      <c r="O491" s="101">
        <v>30</v>
      </c>
      <c r="P491" s="101">
        <v>0</v>
      </c>
      <c r="Q491" s="101">
        <v>0</v>
      </c>
      <c r="R491" s="101">
        <v>300</v>
      </c>
    </row>
    <row r="492">
      <c r="L492" s="98" t="s">
        <v>113867</v>
      </c>
      <c r="M492" s="98" t="s">
        <v>113868</v>
      </c>
      <c r="N492" s="98" t="s">
        <v>113869</v>
      </c>
      <c r="O492" s="101">
        <v>45</v>
      </c>
      <c r="P492" s="101">
        <v>75</v>
      </c>
    </row>
    <row r="493">
      <c r="L493" s="98" t="s">
        <v>113870</v>
      </c>
      <c r="M493" s="98" t="s">
        <v>113871</v>
      </c>
      <c r="N493" s="98" t="s">
        <v>113872</v>
      </c>
      <c r="O493" s="101">
        <v>765</v>
      </c>
      <c r="P493" s="101">
        <v>765</v>
      </c>
    </row>
    <row r="494">
      <c r="K494" s="96" t="s">
        <v>113873</v>
      </c>
      <c r="O494" s="85">
        <f>SUM(O491:O493)</f>
      </c>
      <c r="P494" s="85">
        <f>SUM(P491:P493)</f>
      </c>
    </row>
    <row r="495">
      <c r="A495" s="98" t="s">
        <v>113874</v>
      </c>
      <c r="B495" s="98" t="s">
        <v>113875</v>
      </c>
      <c r="C495" s="100">
        <v>659</v>
      </c>
      <c r="D495" s="98" t="s">
        <v>113876</v>
      </c>
      <c r="E495" s="98" t="s">
        <v>113877</v>
      </c>
      <c r="F495" s="104">
        <v>45652</v>
      </c>
      <c r="G495" s="104">
        <v>45652</v>
      </c>
      <c r="H495" s="104">
        <v>46047</v>
      </c>
      <c r="J495" s="101">
        <v>840</v>
      </c>
      <c r="K495" s="98" t="s">
        <v>113878</v>
      </c>
      <c r="L495" s="98" t="s">
        <v>113879</v>
      </c>
      <c r="M495" s="98" t="s">
        <v>113880</v>
      </c>
      <c r="N495" s="98" t="s">
        <v>113881</v>
      </c>
      <c r="O495" s="101">
        <v>30</v>
      </c>
      <c r="P495" s="101">
        <v>45</v>
      </c>
      <c r="Q495" s="101">
        <v>0</v>
      </c>
      <c r="R495" s="101">
        <v>100</v>
      </c>
    </row>
    <row r="496">
      <c r="L496" s="98" t="s">
        <v>113882</v>
      </c>
      <c r="M496" s="98" t="s">
        <v>113883</v>
      </c>
      <c r="N496" s="98" t="s">
        <v>113884</v>
      </c>
      <c r="O496" s="101">
        <v>45</v>
      </c>
      <c r="P496" s="101">
        <v>30</v>
      </c>
    </row>
    <row r="497">
      <c r="L497" s="98" t="s">
        <v>113885</v>
      </c>
      <c r="M497" s="98" t="s">
        <v>113886</v>
      </c>
      <c r="N497" s="98" t="s">
        <v>113887</v>
      </c>
      <c r="O497" s="101">
        <v>765</v>
      </c>
      <c r="P497" s="101">
        <v>765</v>
      </c>
    </row>
    <row r="498">
      <c r="K498" s="96" t="s">
        <v>113888</v>
      </c>
      <c r="O498" s="85">
        <f>SUM(O495:O497)</f>
      </c>
      <c r="P498" s="85">
        <f>SUM(P495:P497)</f>
      </c>
    </row>
    <row r="499">
      <c r="A499" s="98" t="s">
        <v>113889</v>
      </c>
      <c r="B499" s="98" t="s">
        <v>113890</v>
      </c>
      <c r="C499" s="100">
        <v>659</v>
      </c>
      <c r="D499" s="98" t="s">
        <v>113891</v>
      </c>
      <c r="E499" s="98" t="s">
        <v>113892</v>
      </c>
      <c r="F499" s="104">
        <v>40015</v>
      </c>
      <c r="G499" s="104">
        <v>45383</v>
      </c>
      <c r="H499" s="104">
        <v>45777</v>
      </c>
      <c r="J499" s="101">
        <v>780</v>
      </c>
      <c r="K499" s="98" t="s">
        <v>113893</v>
      </c>
      <c r="L499" s="98" t="s">
        <v>113894</v>
      </c>
      <c r="M499" s="98" t="s">
        <v>113895</v>
      </c>
      <c r="N499" s="98" t="s">
        <v>113896</v>
      </c>
      <c r="O499" s="101">
        <v>30</v>
      </c>
      <c r="P499" s="101">
        <v>30</v>
      </c>
      <c r="Q499" s="101">
        <v>0</v>
      </c>
      <c r="R499" s="101">
        <v>400</v>
      </c>
    </row>
    <row r="500">
      <c r="L500" s="98" t="s">
        <v>113897</v>
      </c>
      <c r="M500" s="98" t="s">
        <v>113898</v>
      </c>
      <c r="N500" s="98" t="s">
        <v>113899</v>
      </c>
      <c r="O500" s="101">
        <v>765</v>
      </c>
      <c r="P500" s="101">
        <v>765</v>
      </c>
    </row>
    <row r="501">
      <c r="K501" s="96" t="s">
        <v>113900</v>
      </c>
      <c r="O501" s="85">
        <f>SUM(O499:O500)</f>
      </c>
      <c r="P501" s="85">
        <f>SUM(P499:P500)</f>
      </c>
    </row>
    <row r="502">
      <c r="A502" s="98" t="s">
        <v>113901</v>
      </c>
      <c r="B502" s="98" t="s">
        <v>113902</v>
      </c>
      <c r="C502" s="100">
        <v>659</v>
      </c>
      <c r="D502" s="98" t="s">
        <v>113903</v>
      </c>
      <c r="E502" s="98" t="s">
        <v>113904</v>
      </c>
      <c r="J502" s="101">
        <v>840</v>
      </c>
      <c r="K502" s="98" t="s">
        <v>113905</v>
      </c>
      <c r="L502" s="98" t="s">
        <v>113905</v>
      </c>
      <c r="O502" s="101">
        <v>0</v>
      </c>
      <c r="P502" s="101">
        <v>0</v>
      </c>
      <c r="R502" s="101">
        <v>0</v>
      </c>
    </row>
    <row r="503">
      <c r="K503" s="96" t="s">
        <v>113906</v>
      </c>
      <c r="O503" s="85">
        <f>SUM(O502:O502)</f>
      </c>
      <c r="P503" s="85">
        <f>SUM(P502:P502)</f>
      </c>
    </row>
    <row r="504">
      <c r="A504" s="98" t="s">
        <v>113907</v>
      </c>
      <c r="B504" s="98" t="s">
        <v>113908</v>
      </c>
      <c r="C504" s="100">
        <v>659</v>
      </c>
      <c r="D504" s="98" t="s">
        <v>113909</v>
      </c>
      <c r="E504" s="98" t="s">
        <v>113910</v>
      </c>
      <c r="J504" s="101">
        <v>780</v>
      </c>
      <c r="K504" s="98" t="s">
        <v>113911</v>
      </c>
      <c r="L504" s="98" t="s">
        <v>113911</v>
      </c>
      <c r="O504" s="101">
        <v>0</v>
      </c>
      <c r="P504" s="101">
        <v>0</v>
      </c>
      <c r="R504" s="101">
        <v>0</v>
      </c>
    </row>
    <row r="505">
      <c r="K505" s="96" t="s">
        <v>113912</v>
      </c>
      <c r="O505" s="85">
        <f>SUM(O504:O504)</f>
      </c>
      <c r="P505" s="85">
        <f>SUM(P504:P504)</f>
      </c>
    </row>
    <row r="506">
      <c r="A506" s="98" t="s">
        <v>113913</v>
      </c>
      <c r="B506" s="98" t="s">
        <v>113914</v>
      </c>
      <c r="C506" s="100">
        <v>659</v>
      </c>
      <c r="D506" s="98" t="s">
        <v>113915</v>
      </c>
      <c r="E506" s="98" t="s">
        <v>113916</v>
      </c>
      <c r="F506" s="104">
        <v>42915</v>
      </c>
      <c r="G506" s="104">
        <v>45536</v>
      </c>
      <c r="H506" s="104">
        <v>45900</v>
      </c>
      <c r="J506" s="101">
        <v>835</v>
      </c>
      <c r="K506" s="98" t="s">
        <v>113917</v>
      </c>
      <c r="L506" s="98" t="s">
        <v>113918</v>
      </c>
      <c r="M506" s="98" t="s">
        <v>113919</v>
      </c>
      <c r="N506" s="98" t="s">
        <v>113920</v>
      </c>
      <c r="O506" s="101">
        <v>30</v>
      </c>
      <c r="P506" s="101">
        <v>0</v>
      </c>
      <c r="Q506" s="101">
        <v>0</v>
      </c>
      <c r="R506" s="101">
        <v>425</v>
      </c>
    </row>
    <row r="507">
      <c r="L507" s="98" t="s">
        <v>113921</v>
      </c>
      <c r="M507" s="98" t="s">
        <v>113922</v>
      </c>
      <c r="N507" s="98" t="s">
        <v>113923</v>
      </c>
      <c r="O507" s="101">
        <v>45</v>
      </c>
      <c r="P507" s="101">
        <v>30</v>
      </c>
    </row>
    <row r="508">
      <c r="L508" s="98" t="s">
        <v>113924</v>
      </c>
      <c r="M508" s="98" t="s">
        <v>113925</v>
      </c>
      <c r="N508" s="98" t="s">
        <v>113926</v>
      </c>
      <c r="O508" s="101">
        <v>10</v>
      </c>
      <c r="P508" s="101">
        <v>55</v>
      </c>
    </row>
    <row r="509">
      <c r="L509" s="98" t="s">
        <v>113927</v>
      </c>
      <c r="M509" s="98" t="s">
        <v>113928</v>
      </c>
      <c r="N509" s="98" t="s">
        <v>113929</v>
      </c>
      <c r="O509" s="101">
        <v>765</v>
      </c>
      <c r="P509" s="101">
        <v>765</v>
      </c>
    </row>
    <row r="510">
      <c r="K510" s="96" t="s">
        <v>113930</v>
      </c>
      <c r="O510" s="85">
        <f>SUM(O506:O509)</f>
      </c>
      <c r="P510" s="85">
        <f>SUM(P506:P509)</f>
      </c>
    </row>
    <row r="511">
      <c r="A511" s="98" t="s">
        <v>113931</v>
      </c>
      <c r="B511" s="98" t="s">
        <v>113932</v>
      </c>
      <c r="C511" s="100">
        <v>659</v>
      </c>
      <c r="D511" s="98" t="s">
        <v>113933</v>
      </c>
      <c r="E511" s="98" t="s">
        <v>113934</v>
      </c>
      <c r="F511" s="104">
        <v>41810</v>
      </c>
      <c r="G511" s="104">
        <v>45658</v>
      </c>
      <c r="H511" s="104">
        <v>46022</v>
      </c>
      <c r="J511" s="101">
        <v>780</v>
      </c>
      <c r="K511" s="98" t="s">
        <v>113935</v>
      </c>
      <c r="L511" s="98" t="s">
        <v>113936</v>
      </c>
      <c r="M511" s="98" t="s">
        <v>113937</v>
      </c>
      <c r="N511" s="98" t="s">
        <v>113938</v>
      </c>
      <c r="O511" s="101">
        <v>30</v>
      </c>
      <c r="P511" s="101">
        <v>30</v>
      </c>
      <c r="Q511" s="101">
        <v>0</v>
      </c>
      <c r="R511" s="101">
        <v>100</v>
      </c>
    </row>
    <row r="512">
      <c r="L512" s="98" t="s">
        <v>113939</v>
      </c>
      <c r="M512" s="98" t="s">
        <v>113940</v>
      </c>
      <c r="N512" s="98" t="s">
        <v>113941</v>
      </c>
      <c r="O512" s="101">
        <v>765</v>
      </c>
      <c r="P512" s="101">
        <v>765</v>
      </c>
    </row>
    <row r="513">
      <c r="K513" s="96" t="s">
        <v>113942</v>
      </c>
      <c r="O513" s="85">
        <f>SUM(O511:O512)</f>
      </c>
      <c r="P513" s="85">
        <f>SUM(P511:P512)</f>
      </c>
    </row>
    <row r="514">
      <c r="A514" s="98" t="s">
        <v>113943</v>
      </c>
      <c r="B514" s="98" t="s">
        <v>113944</v>
      </c>
      <c r="C514" s="100">
        <v>659</v>
      </c>
      <c r="D514" s="98" t="s">
        <v>113945</v>
      </c>
      <c r="E514" s="98" t="s">
        <v>113946</v>
      </c>
      <c r="F514" s="104">
        <v>45591</v>
      </c>
      <c r="G514" s="104">
        <v>45591</v>
      </c>
      <c r="H514" s="104">
        <v>45777</v>
      </c>
      <c r="I514" s="104">
        <v>45777</v>
      </c>
      <c r="J514" s="101">
        <v>795</v>
      </c>
      <c r="K514" s="98" t="s">
        <v>113947</v>
      </c>
      <c r="L514" s="98" t="s">
        <v>113948</v>
      </c>
      <c r="M514" s="98" t="s">
        <v>113949</v>
      </c>
      <c r="N514" s="98" t="s">
        <v>113950</v>
      </c>
      <c r="O514" s="101">
        <v>30</v>
      </c>
      <c r="P514" s="101">
        <v>30</v>
      </c>
      <c r="Q514" s="101">
        <v>0</v>
      </c>
      <c r="R514" s="101">
        <v>50</v>
      </c>
    </row>
    <row r="515">
      <c r="L515" s="98" t="s">
        <v>113951</v>
      </c>
      <c r="M515" s="98" t="s">
        <v>113952</v>
      </c>
      <c r="N515" s="98" t="s">
        <v>113953</v>
      </c>
      <c r="O515" s="101">
        <v>815</v>
      </c>
      <c r="P515" s="101">
        <v>815</v>
      </c>
    </row>
    <row r="516">
      <c r="K516" s="96" t="s">
        <v>113954</v>
      </c>
      <c r="O516" s="85">
        <f>SUM(O514:O515)</f>
      </c>
      <c r="P516" s="85">
        <f>SUM(P514:P515)</f>
      </c>
    </row>
    <row r="517">
      <c r="A517" s="98" t="s">
        <v>113955</v>
      </c>
      <c r="B517" s="98" t="s">
        <v>113956</v>
      </c>
      <c r="C517" s="100">
        <v>659</v>
      </c>
      <c r="D517" s="98" t="s">
        <v>113957</v>
      </c>
      <c r="E517" s="98" t="s">
        <v>113958</v>
      </c>
      <c r="F517" s="104">
        <v>45569</v>
      </c>
      <c r="G517" s="104">
        <v>45569</v>
      </c>
      <c r="H517" s="104">
        <v>45961</v>
      </c>
      <c r="J517" s="101">
        <v>850</v>
      </c>
      <c r="K517" s="98" t="s">
        <v>113959</v>
      </c>
      <c r="L517" s="98" t="s">
        <v>113960</v>
      </c>
      <c r="M517" s="98" t="s">
        <v>113961</v>
      </c>
      <c r="N517" s="98" t="s">
        <v>113962</v>
      </c>
      <c r="O517" s="101">
        <v>30</v>
      </c>
      <c r="P517" s="101">
        <v>45</v>
      </c>
      <c r="Q517" s="101">
        <v>0</v>
      </c>
      <c r="R517" s="101">
        <v>50</v>
      </c>
    </row>
    <row r="518">
      <c r="L518" s="98" t="s">
        <v>113963</v>
      </c>
      <c r="M518" s="98" t="s">
        <v>113964</v>
      </c>
      <c r="N518" s="98" t="s">
        <v>113965</v>
      </c>
      <c r="O518" s="101">
        <v>45</v>
      </c>
      <c r="P518" s="101">
        <v>40</v>
      </c>
    </row>
    <row r="519">
      <c r="L519" s="98" t="s">
        <v>113966</v>
      </c>
      <c r="M519" s="98" t="s">
        <v>113967</v>
      </c>
      <c r="N519" s="98" t="s">
        <v>113968</v>
      </c>
      <c r="O519" s="101">
        <v>10</v>
      </c>
      <c r="P519" s="101">
        <v>0</v>
      </c>
    </row>
    <row r="520">
      <c r="L520" s="98" t="s">
        <v>113969</v>
      </c>
      <c r="M520" s="98" t="s">
        <v>113970</v>
      </c>
      <c r="N520" s="98" t="s">
        <v>113971</v>
      </c>
      <c r="O520" s="101">
        <v>765</v>
      </c>
      <c r="P520" s="101">
        <v>765</v>
      </c>
    </row>
    <row r="521">
      <c r="K521" s="96" t="s">
        <v>113972</v>
      </c>
      <c r="O521" s="85">
        <f>SUM(O517:O520)</f>
      </c>
      <c r="P521" s="85">
        <f>SUM(P517:P520)</f>
      </c>
    </row>
    <row r="522">
      <c r="A522" s="98" t="s">
        <v>113973</v>
      </c>
      <c r="B522" s="98" t="s">
        <v>113974</v>
      </c>
      <c r="C522" s="100">
        <v>659</v>
      </c>
      <c r="D522" s="98" t="s">
        <v>113975</v>
      </c>
      <c r="E522" s="98" t="s">
        <v>113976</v>
      </c>
      <c r="F522" s="104">
        <v>45077</v>
      </c>
      <c r="G522" s="104">
        <v>45444</v>
      </c>
      <c r="H522" s="104">
        <v>45808</v>
      </c>
      <c r="J522" s="101">
        <v>825</v>
      </c>
      <c r="K522" s="98" t="s">
        <v>113977</v>
      </c>
      <c r="L522" s="98" t="s">
        <v>113978</v>
      </c>
      <c r="M522" s="98" t="s">
        <v>113979</v>
      </c>
      <c r="N522" s="98" t="s">
        <v>113980</v>
      </c>
      <c r="O522" s="101">
        <v>30</v>
      </c>
      <c r="P522" s="101">
        <v>45</v>
      </c>
      <c r="Q522" s="101">
        <v>0</v>
      </c>
      <c r="R522" s="101">
        <v>100</v>
      </c>
    </row>
    <row r="523">
      <c r="L523" s="98" t="s">
        <v>113981</v>
      </c>
      <c r="M523" s="98" t="s">
        <v>113982</v>
      </c>
      <c r="N523" s="98" t="s">
        <v>113983</v>
      </c>
      <c r="O523" s="101">
        <v>45</v>
      </c>
      <c r="P523" s="101">
        <v>30</v>
      </c>
    </row>
    <row r="524">
      <c r="L524" s="98" t="s">
        <v>113984</v>
      </c>
      <c r="M524" s="98" t="s">
        <v>113985</v>
      </c>
      <c r="N524" s="98" t="s">
        <v>113986</v>
      </c>
      <c r="O524" s="101">
        <v>765</v>
      </c>
      <c r="P524" s="101">
        <v>765</v>
      </c>
    </row>
    <row r="525">
      <c r="K525" s="96" t="s">
        <v>113987</v>
      </c>
      <c r="O525" s="85">
        <f>SUM(O522:O524)</f>
      </c>
      <c r="P525" s="85">
        <f>SUM(P522:P524)</f>
      </c>
    </row>
    <row r="526">
      <c r="A526" s="98" t="s">
        <v>113988</v>
      </c>
      <c r="B526" s="98" t="s">
        <v>113989</v>
      </c>
      <c r="C526" s="100">
        <v>659</v>
      </c>
      <c r="D526" s="98" t="s">
        <v>113990</v>
      </c>
      <c r="E526" s="98" t="s">
        <v>113991</v>
      </c>
      <c r="F526" s="104">
        <v>43804</v>
      </c>
      <c r="G526" s="104">
        <v>45413</v>
      </c>
      <c r="H526" s="104">
        <v>45808</v>
      </c>
      <c r="J526" s="101">
        <v>835</v>
      </c>
      <c r="K526" s="98" t="s">
        <v>113992</v>
      </c>
      <c r="L526" s="98" t="s">
        <v>113993</v>
      </c>
      <c r="M526" s="98" t="s">
        <v>113994</v>
      </c>
      <c r="N526" s="98" t="s">
        <v>113995</v>
      </c>
      <c r="O526" s="101">
        <v>30</v>
      </c>
      <c r="P526" s="101">
        <v>85</v>
      </c>
      <c r="Q526" s="101">
        <v>0</v>
      </c>
      <c r="R526" s="101">
        <v>100</v>
      </c>
    </row>
    <row r="527">
      <c r="L527" s="98" t="s">
        <v>113996</v>
      </c>
      <c r="M527" s="98" t="s">
        <v>113997</v>
      </c>
      <c r="N527" s="98" t="s">
        <v>113998</v>
      </c>
      <c r="O527" s="101">
        <v>45</v>
      </c>
      <c r="P527" s="101">
        <v>0</v>
      </c>
    </row>
    <row r="528">
      <c r="L528" s="98" t="s">
        <v>113999</v>
      </c>
      <c r="M528" s="98" t="s">
        <v>114000</v>
      </c>
      <c r="N528" s="98" t="s">
        <v>114001</v>
      </c>
      <c r="O528" s="101">
        <v>10</v>
      </c>
      <c r="P528" s="101">
        <v>0</v>
      </c>
    </row>
    <row r="529">
      <c r="L529" s="98" t="s">
        <v>114002</v>
      </c>
      <c r="M529" s="98" t="s">
        <v>114003</v>
      </c>
      <c r="N529" s="98" t="s">
        <v>114004</v>
      </c>
      <c r="O529" s="101">
        <v>765</v>
      </c>
      <c r="P529" s="101">
        <v>765</v>
      </c>
    </row>
    <row r="530">
      <c r="K530" s="96" t="s">
        <v>114005</v>
      </c>
      <c r="O530" s="85">
        <f>SUM(O526:O529)</f>
      </c>
      <c r="P530" s="85">
        <f>SUM(P526:P529)</f>
      </c>
    </row>
    <row r="531">
      <c r="A531" s="98" t="s">
        <v>114006</v>
      </c>
      <c r="B531" s="98" t="s">
        <v>114007</v>
      </c>
      <c r="C531" s="100">
        <v>659</v>
      </c>
      <c r="D531" s="98" t="s">
        <v>114008</v>
      </c>
      <c r="E531" s="98" t="s">
        <v>114009</v>
      </c>
      <c r="F531" s="104">
        <v>45674</v>
      </c>
      <c r="G531" s="104">
        <v>45674</v>
      </c>
      <c r="H531" s="104">
        <v>46038</v>
      </c>
      <c r="J531" s="101">
        <v>850</v>
      </c>
      <c r="K531" s="98" t="s">
        <v>114010</v>
      </c>
      <c r="L531" s="98" t="s">
        <v>114011</v>
      </c>
      <c r="M531" s="98" t="s">
        <v>114012</v>
      </c>
      <c r="N531" s="98" t="s">
        <v>114013</v>
      </c>
      <c r="O531" s="101">
        <v>10</v>
      </c>
      <c r="P531" s="101">
        <v>45</v>
      </c>
      <c r="Q531" s="101">
        <v>0</v>
      </c>
      <c r="R531" s="101">
        <v>50</v>
      </c>
    </row>
    <row r="532">
      <c r="L532" s="98" t="s">
        <v>114014</v>
      </c>
      <c r="M532" s="98" t="s">
        <v>114015</v>
      </c>
      <c r="N532" s="98" t="s">
        <v>114016</v>
      </c>
      <c r="O532" s="101">
        <v>30</v>
      </c>
      <c r="P532" s="101">
        <v>30</v>
      </c>
    </row>
    <row r="533">
      <c r="L533" s="98" t="s">
        <v>114017</v>
      </c>
      <c r="M533" s="98" t="s">
        <v>114018</v>
      </c>
      <c r="N533" s="98" t="s">
        <v>114019</v>
      </c>
      <c r="O533" s="101">
        <v>45</v>
      </c>
      <c r="P533" s="101">
        <v>10</v>
      </c>
    </row>
    <row r="534">
      <c r="L534" s="98" t="s">
        <v>114020</v>
      </c>
      <c r="M534" s="98" t="s">
        <v>114021</v>
      </c>
      <c r="N534" s="98" t="s">
        <v>114022</v>
      </c>
      <c r="O534" s="101">
        <v>765</v>
      </c>
      <c r="P534" s="101">
        <v>765</v>
      </c>
    </row>
    <row r="535">
      <c r="K535" s="96" t="s">
        <v>114023</v>
      </c>
      <c r="O535" s="85">
        <f>SUM(O531:O534)</f>
      </c>
      <c r="P535" s="85">
        <f>SUM(P531:P534)</f>
      </c>
    </row>
    <row r="536">
      <c r="A536" s="98" t="s">
        <v>114024</v>
      </c>
      <c r="B536" s="98" t="s">
        <v>114025</v>
      </c>
      <c r="C536" s="100">
        <v>659</v>
      </c>
      <c r="D536" s="98" t="s">
        <v>114026</v>
      </c>
      <c r="E536" s="98" t="s">
        <v>114027</v>
      </c>
      <c r="J536" s="101">
        <v>850</v>
      </c>
      <c r="K536" s="98" t="s">
        <v>114028</v>
      </c>
      <c r="L536" s="98" t="s">
        <v>114028</v>
      </c>
      <c r="O536" s="101">
        <v>0</v>
      </c>
      <c r="P536" s="101">
        <v>0</v>
      </c>
      <c r="R536" s="101">
        <v>0</v>
      </c>
    </row>
    <row r="537">
      <c r="K537" s="96" t="s">
        <v>114029</v>
      </c>
      <c r="O537" s="85">
        <f>SUM(O536:O536)</f>
      </c>
      <c r="P537" s="85">
        <f>SUM(P536:P536)</f>
      </c>
    </row>
    <row r="538">
      <c r="A538" s="98" t="s">
        <v>114030</v>
      </c>
      <c r="B538" s="98" t="s">
        <v>114031</v>
      </c>
      <c r="C538" s="100">
        <v>659</v>
      </c>
      <c r="D538" s="98" t="s">
        <v>114032</v>
      </c>
      <c r="E538" s="98" t="s">
        <v>114033</v>
      </c>
      <c r="F538" s="104">
        <v>45289</v>
      </c>
      <c r="G538" s="104">
        <v>45658</v>
      </c>
      <c r="H538" s="104">
        <v>46053</v>
      </c>
      <c r="J538" s="101">
        <v>825</v>
      </c>
      <c r="K538" s="98" t="s">
        <v>114034</v>
      </c>
      <c r="L538" s="98" t="s">
        <v>114035</v>
      </c>
      <c r="M538" s="98" t="s">
        <v>114036</v>
      </c>
      <c r="N538" s="98" t="s">
        <v>114037</v>
      </c>
      <c r="O538" s="101">
        <v>45</v>
      </c>
      <c r="P538" s="101">
        <v>45</v>
      </c>
      <c r="Q538" s="101">
        <v>0</v>
      </c>
      <c r="R538" s="101">
        <v>200</v>
      </c>
    </row>
    <row r="539">
      <c r="L539" s="98" t="s">
        <v>114038</v>
      </c>
      <c r="M539" s="98" t="s">
        <v>114039</v>
      </c>
      <c r="N539" s="98" t="s">
        <v>114040</v>
      </c>
      <c r="O539" s="101">
        <v>30</v>
      </c>
      <c r="P539" s="101">
        <v>30</v>
      </c>
    </row>
    <row r="540">
      <c r="L540" s="98" t="s">
        <v>114041</v>
      </c>
      <c r="M540" s="98" t="s">
        <v>114042</v>
      </c>
      <c r="N540" s="98" t="s">
        <v>114043</v>
      </c>
      <c r="O540" s="101">
        <v>765</v>
      </c>
      <c r="P540" s="101">
        <v>765</v>
      </c>
    </row>
    <row r="541">
      <c r="K541" s="96" t="s">
        <v>114044</v>
      </c>
      <c r="O541" s="85">
        <f>SUM(O538:O540)</f>
      </c>
      <c r="P541" s="85">
        <f>SUM(P538:P540)</f>
      </c>
    </row>
    <row r="542">
      <c r="A542" s="98" t="s">
        <v>114045</v>
      </c>
      <c r="B542" s="98" t="s">
        <v>114046</v>
      </c>
      <c r="C542" s="100">
        <v>659</v>
      </c>
      <c r="D542" s="98" t="s">
        <v>114047</v>
      </c>
      <c r="E542" s="98" t="s">
        <v>114048</v>
      </c>
      <c r="F542" s="104">
        <v>45473</v>
      </c>
      <c r="G542" s="104">
        <v>45473</v>
      </c>
      <c r="H542" s="104">
        <v>45838</v>
      </c>
      <c r="J542" s="101">
        <v>850</v>
      </c>
      <c r="K542" s="98" t="s">
        <v>114049</v>
      </c>
      <c r="L542" s="98" t="s">
        <v>114050</v>
      </c>
      <c r="M542" s="98" t="s">
        <v>114051</v>
      </c>
      <c r="N542" s="98" t="s">
        <v>114052</v>
      </c>
      <c r="O542" s="101">
        <v>10</v>
      </c>
      <c r="P542" s="101">
        <v>75</v>
      </c>
      <c r="Q542" s="101">
        <v>0</v>
      </c>
      <c r="R542" s="101">
        <v>100</v>
      </c>
    </row>
    <row r="543">
      <c r="L543" s="98" t="s">
        <v>114053</v>
      </c>
      <c r="M543" s="98" t="s">
        <v>114054</v>
      </c>
      <c r="N543" s="98" t="s">
        <v>114055</v>
      </c>
      <c r="O543" s="101">
        <v>30</v>
      </c>
      <c r="P543" s="101">
        <v>0</v>
      </c>
    </row>
    <row r="544">
      <c r="L544" s="98" t="s">
        <v>114056</v>
      </c>
      <c r="M544" s="98" t="s">
        <v>114057</v>
      </c>
      <c r="N544" s="98" t="s">
        <v>114058</v>
      </c>
      <c r="O544" s="101">
        <v>45</v>
      </c>
      <c r="P544" s="101">
        <v>10</v>
      </c>
    </row>
    <row r="545">
      <c r="L545" s="98" t="s">
        <v>114059</v>
      </c>
      <c r="M545" s="98" t="s">
        <v>114060</v>
      </c>
      <c r="N545" s="98" t="s">
        <v>114061</v>
      </c>
      <c r="O545" s="101">
        <v>765</v>
      </c>
      <c r="P545" s="101">
        <v>765</v>
      </c>
    </row>
    <row r="546">
      <c r="K546" s="96" t="s">
        <v>114062</v>
      </c>
      <c r="O546" s="85">
        <f>SUM(O542:O545)</f>
      </c>
      <c r="P546" s="85">
        <f>SUM(P542:P545)</f>
      </c>
    </row>
    <row r="547">
      <c r="A547" s="98" t="s">
        <v>114063</v>
      </c>
      <c r="B547" s="98" t="s">
        <v>114064</v>
      </c>
      <c r="C547" s="100">
        <v>659</v>
      </c>
      <c r="D547" s="98" t="s">
        <v>114065</v>
      </c>
      <c r="E547" s="98" t="s">
        <v>114066</v>
      </c>
      <c r="F547" s="104">
        <v>45645</v>
      </c>
      <c r="G547" s="104">
        <v>45645</v>
      </c>
      <c r="H547" s="104">
        <v>46040</v>
      </c>
      <c r="J547" s="101">
        <v>840</v>
      </c>
      <c r="K547" s="98" t="s">
        <v>114067</v>
      </c>
      <c r="L547" s="98" t="s">
        <v>114068</v>
      </c>
      <c r="M547" s="98" t="s">
        <v>114069</v>
      </c>
      <c r="N547" s="98" t="s">
        <v>114070</v>
      </c>
      <c r="O547" s="101">
        <v>45</v>
      </c>
      <c r="P547" s="101">
        <v>75</v>
      </c>
      <c r="Q547" s="101">
        <v>0</v>
      </c>
      <c r="R547" s="101">
        <v>100</v>
      </c>
    </row>
    <row r="548">
      <c r="L548" s="98" t="s">
        <v>114071</v>
      </c>
      <c r="M548" s="98" t="s">
        <v>114072</v>
      </c>
      <c r="N548" s="98" t="s">
        <v>114073</v>
      </c>
      <c r="O548" s="101">
        <v>30</v>
      </c>
      <c r="P548" s="101">
        <v>0</v>
      </c>
    </row>
    <row r="549">
      <c r="L549" s="98" t="s">
        <v>114074</v>
      </c>
      <c r="M549" s="98" t="s">
        <v>114075</v>
      </c>
      <c r="N549" s="98" t="s">
        <v>114076</v>
      </c>
      <c r="O549" s="101">
        <v>765</v>
      </c>
      <c r="P549" s="101">
        <v>765</v>
      </c>
    </row>
    <row r="550">
      <c r="K550" s="96" t="s">
        <v>114077</v>
      </c>
      <c r="O550" s="85">
        <f>SUM(O547:O549)</f>
      </c>
      <c r="P550" s="85">
        <f>SUM(P547:P549)</f>
      </c>
    </row>
    <row r="551">
      <c r="A551" s="98" t="s">
        <v>114078</v>
      </c>
      <c r="B551" s="98" t="s">
        <v>114079</v>
      </c>
      <c r="C551" s="100">
        <v>659</v>
      </c>
      <c r="D551" s="98" t="s">
        <v>114080</v>
      </c>
      <c r="E551" s="98" t="s">
        <v>114081</v>
      </c>
      <c r="F551" s="104">
        <v>45519</v>
      </c>
      <c r="G551" s="104">
        <v>45519</v>
      </c>
      <c r="H551" s="104">
        <v>45900</v>
      </c>
      <c r="J551" s="101">
        <v>885</v>
      </c>
      <c r="K551" s="98" t="s">
        <v>114082</v>
      </c>
      <c r="L551" s="98" t="s">
        <v>114083</v>
      </c>
      <c r="M551" s="98" t="s">
        <v>114084</v>
      </c>
      <c r="N551" s="98" t="s">
        <v>114085</v>
      </c>
      <c r="O551" s="101">
        <v>30</v>
      </c>
      <c r="P551" s="101">
        <v>55</v>
      </c>
      <c r="Q551" s="101">
        <v>0</v>
      </c>
      <c r="R551" s="101">
        <v>350</v>
      </c>
    </row>
    <row r="552">
      <c r="L552" s="98" t="s">
        <v>114086</v>
      </c>
      <c r="M552" s="98" t="s">
        <v>114087</v>
      </c>
      <c r="N552" s="98" t="s">
        <v>114088</v>
      </c>
      <c r="O552" s="101">
        <v>45</v>
      </c>
      <c r="P552" s="101">
        <v>30</v>
      </c>
    </row>
    <row r="553">
      <c r="L553" s="98" t="s">
        <v>114089</v>
      </c>
      <c r="M553" s="98" t="s">
        <v>114090</v>
      </c>
      <c r="N553" s="98" t="s">
        <v>114091</v>
      </c>
      <c r="O553" s="101">
        <v>10</v>
      </c>
      <c r="P553" s="101">
        <v>0</v>
      </c>
    </row>
    <row r="554">
      <c r="L554" s="98" t="s">
        <v>114092</v>
      </c>
      <c r="M554" s="98" t="s">
        <v>114093</v>
      </c>
      <c r="N554" s="98" t="s">
        <v>114094</v>
      </c>
      <c r="O554" s="101">
        <v>765</v>
      </c>
      <c r="P554" s="101">
        <v>765</v>
      </c>
    </row>
    <row r="555">
      <c r="K555" s="96" t="s">
        <v>114095</v>
      </c>
      <c r="O555" s="85">
        <f>SUM(O551:O554)</f>
      </c>
      <c r="P555" s="85">
        <f>SUM(P551:P554)</f>
      </c>
    </row>
    <row r="556">
      <c r="A556" s="98" t="s">
        <v>114096</v>
      </c>
      <c r="B556" s="98" t="s">
        <v>114097</v>
      </c>
      <c r="C556" s="100">
        <v>659</v>
      </c>
      <c r="D556" s="98" t="s">
        <v>114098</v>
      </c>
      <c r="E556" s="98" t="s">
        <v>114099</v>
      </c>
      <c r="F556" s="104">
        <v>45381</v>
      </c>
      <c r="G556" s="104">
        <v>45748</v>
      </c>
      <c r="H556" s="104">
        <v>46142</v>
      </c>
      <c r="J556" s="101">
        <v>780</v>
      </c>
      <c r="K556" s="98" t="s">
        <v>114100</v>
      </c>
      <c r="L556" s="98" t="s">
        <v>114101</v>
      </c>
      <c r="M556" s="98" t="s">
        <v>114102</v>
      </c>
      <c r="N556" s="98" t="s">
        <v>114103</v>
      </c>
      <c r="O556" s="101">
        <v>30</v>
      </c>
      <c r="P556" s="101">
        <v>0</v>
      </c>
      <c r="Q556" s="101">
        <v>0</v>
      </c>
      <c r="R556" s="101">
        <v>300</v>
      </c>
    </row>
    <row r="557">
      <c r="L557" s="98" t="s">
        <v>114104</v>
      </c>
      <c r="M557" s="98" t="s">
        <v>114105</v>
      </c>
      <c r="N557" s="98" t="s">
        <v>114106</v>
      </c>
      <c r="O557" s="101">
        <v>-30</v>
      </c>
      <c r="P557" s="101">
        <v>30</v>
      </c>
    </row>
    <row r="558">
      <c r="L558" s="98" t="s">
        <v>114107</v>
      </c>
      <c r="M558" s="98" t="s">
        <v>114108</v>
      </c>
      <c r="N558" s="98" t="s">
        <v>114109</v>
      </c>
      <c r="O558" s="101">
        <v>30</v>
      </c>
      <c r="P558" s="101">
        <v>0</v>
      </c>
    </row>
    <row r="559">
      <c r="L559" s="98" t="s">
        <v>114110</v>
      </c>
      <c r="M559" s="98" t="s">
        <v>114111</v>
      </c>
      <c r="N559" s="98" t="s">
        <v>114112</v>
      </c>
      <c r="O559" s="101">
        <v>765</v>
      </c>
      <c r="P559" s="101">
        <v>0</v>
      </c>
    </row>
    <row r="560">
      <c r="L560" s="98" t="s">
        <v>114113</v>
      </c>
      <c r="M560" s="98" t="s">
        <v>114114</v>
      </c>
      <c r="N560" s="98" t="s">
        <v>114115</v>
      </c>
      <c r="O560" s="101">
        <v>-765</v>
      </c>
      <c r="P560" s="101">
        <v>0</v>
      </c>
    </row>
    <row r="561">
      <c r="L561" s="98" t="s">
        <v>114116</v>
      </c>
      <c r="M561" s="98" t="s">
        <v>114117</v>
      </c>
      <c r="N561" s="98" t="s">
        <v>114118</v>
      </c>
      <c r="O561" s="101">
        <v>765</v>
      </c>
      <c r="P561" s="101">
        <v>765</v>
      </c>
    </row>
    <row r="562">
      <c r="L562" s="98" t="s">
        <v>114119</v>
      </c>
      <c r="M562" s="98" t="s">
        <v>114120</v>
      </c>
      <c r="N562" s="98" t="s">
        <v>114121</v>
      </c>
      <c r="O562" s="101">
        <v>200</v>
      </c>
      <c r="P562" s="101">
        <v>0</v>
      </c>
    </row>
    <row r="563">
      <c r="L563" s="98" t="s">
        <v>114122</v>
      </c>
      <c r="M563" s="98" t="s">
        <v>114123</v>
      </c>
      <c r="N563" s="98" t="s">
        <v>114124</v>
      </c>
      <c r="O563" s="101">
        <v>-200</v>
      </c>
      <c r="P563" s="101">
        <v>0</v>
      </c>
    </row>
    <row r="564">
      <c r="K564" s="96" t="s">
        <v>114125</v>
      </c>
      <c r="O564" s="85">
        <f>SUM(O556:O563)</f>
      </c>
      <c r="P564" s="85">
        <f>SUM(P556:P563)</f>
      </c>
    </row>
    <row r="565">
      <c r="A565" s="98" t="s">
        <v>114126</v>
      </c>
      <c r="B565" s="98" t="s">
        <v>114127</v>
      </c>
      <c r="C565" s="100">
        <v>659</v>
      </c>
      <c r="D565" s="98" t="s">
        <v>114128</v>
      </c>
      <c r="E565" s="98" t="s">
        <v>114129</v>
      </c>
      <c r="F565" s="104">
        <v>45338</v>
      </c>
      <c r="G565" s="104">
        <v>45748</v>
      </c>
      <c r="H565" s="104">
        <v>46203</v>
      </c>
      <c r="J565" s="101">
        <v>825</v>
      </c>
      <c r="K565" s="98" t="s">
        <v>114130</v>
      </c>
      <c r="L565" s="98" t="s">
        <v>114131</v>
      </c>
      <c r="M565" s="98" t="s">
        <v>114132</v>
      </c>
      <c r="N565" s="98" t="s">
        <v>114133</v>
      </c>
      <c r="O565" s="101">
        <v>45</v>
      </c>
      <c r="P565" s="101">
        <v>0</v>
      </c>
      <c r="Q565" s="101">
        <v>0</v>
      </c>
      <c r="R565" s="101">
        <v>100</v>
      </c>
    </row>
    <row r="566">
      <c r="L566" s="98" t="s">
        <v>114134</v>
      </c>
      <c r="M566" s="98" t="s">
        <v>114135</v>
      </c>
      <c r="N566" s="98" t="s">
        <v>114136</v>
      </c>
      <c r="O566" s="101">
        <v>30</v>
      </c>
      <c r="P566" s="101">
        <v>75</v>
      </c>
    </row>
    <row r="567">
      <c r="L567" s="98" t="s">
        <v>114137</v>
      </c>
      <c r="M567" s="98" t="s">
        <v>114138</v>
      </c>
      <c r="N567" s="98" t="s">
        <v>114139</v>
      </c>
      <c r="O567" s="101">
        <v>765</v>
      </c>
      <c r="P567" s="101">
        <v>765</v>
      </c>
    </row>
    <row r="568">
      <c r="K568" s="96" t="s">
        <v>114140</v>
      </c>
      <c r="O568" s="85">
        <f>SUM(O565:O567)</f>
      </c>
      <c r="P568" s="85">
        <f>SUM(P565:P567)</f>
      </c>
    </row>
    <row r="569">
      <c r="A569" s="98" t="s">
        <v>114141</v>
      </c>
      <c r="B569" s="98" t="s">
        <v>114142</v>
      </c>
      <c r="C569" s="100">
        <v>659</v>
      </c>
      <c r="D569" s="98" t="s">
        <v>114143</v>
      </c>
      <c r="E569" s="98" t="s">
        <v>114144</v>
      </c>
      <c r="F569" s="104">
        <v>45437</v>
      </c>
      <c r="G569" s="104">
        <v>45437</v>
      </c>
      <c r="H569" s="104">
        <v>45808</v>
      </c>
      <c r="J569" s="101">
        <v>840</v>
      </c>
      <c r="K569" s="98" t="s">
        <v>114145</v>
      </c>
      <c r="L569" s="98" t="s">
        <v>114146</v>
      </c>
      <c r="M569" s="98" t="s">
        <v>114147</v>
      </c>
      <c r="N569" s="98" t="s">
        <v>114148</v>
      </c>
      <c r="O569" s="101">
        <v>45</v>
      </c>
      <c r="P569" s="101">
        <v>30</v>
      </c>
      <c r="Q569" s="101">
        <v>0</v>
      </c>
      <c r="R569" s="101">
        <v>100</v>
      </c>
    </row>
    <row r="570">
      <c r="L570" s="98" t="s">
        <v>114149</v>
      </c>
      <c r="M570" s="98" t="s">
        <v>114150</v>
      </c>
      <c r="N570" s="98" t="s">
        <v>114151</v>
      </c>
      <c r="O570" s="101">
        <v>30</v>
      </c>
      <c r="P570" s="101">
        <v>45</v>
      </c>
    </row>
    <row r="571">
      <c r="L571" s="98" t="s">
        <v>114152</v>
      </c>
      <c r="M571" s="98" t="s">
        <v>114153</v>
      </c>
      <c r="N571" s="98" t="s">
        <v>114154</v>
      </c>
      <c r="O571" s="101">
        <v>765</v>
      </c>
      <c r="P571" s="101">
        <v>765</v>
      </c>
    </row>
    <row r="572">
      <c r="K572" s="96" t="s">
        <v>114155</v>
      </c>
      <c r="O572" s="85">
        <f>SUM(O569:O571)</f>
      </c>
      <c r="P572" s="85">
        <f>SUM(P569:P571)</f>
      </c>
    </row>
    <row r="573">
      <c r="A573" s="98" t="s">
        <v>114156</v>
      </c>
      <c r="B573" s="98" t="s">
        <v>114157</v>
      </c>
      <c r="C573" s="100">
        <v>659</v>
      </c>
      <c r="D573" s="98" t="s">
        <v>114158</v>
      </c>
      <c r="E573" s="98" t="s">
        <v>114159</v>
      </c>
      <c r="F573" s="104">
        <v>45283</v>
      </c>
      <c r="G573" s="104">
        <v>45658</v>
      </c>
      <c r="H573" s="104">
        <v>46022</v>
      </c>
      <c r="J573" s="101">
        <v>835</v>
      </c>
      <c r="K573" s="98" t="s">
        <v>114160</v>
      </c>
      <c r="L573" s="98" t="s">
        <v>114161</v>
      </c>
      <c r="M573" s="98" t="s">
        <v>114162</v>
      </c>
      <c r="N573" s="98" t="s">
        <v>114163</v>
      </c>
      <c r="O573" s="101">
        <v>45</v>
      </c>
      <c r="P573" s="101">
        <v>55</v>
      </c>
      <c r="Q573" s="101">
        <v>0</v>
      </c>
      <c r="R573" s="101">
        <v>300</v>
      </c>
    </row>
    <row r="574">
      <c r="L574" s="98" t="s">
        <v>114164</v>
      </c>
      <c r="M574" s="98" t="s">
        <v>114165</v>
      </c>
      <c r="N574" s="98" t="s">
        <v>114166</v>
      </c>
      <c r="O574" s="101">
        <v>30</v>
      </c>
      <c r="P574" s="101">
        <v>0</v>
      </c>
    </row>
    <row r="575">
      <c r="L575" s="98" t="s">
        <v>114167</v>
      </c>
      <c r="M575" s="98" t="s">
        <v>114168</v>
      </c>
      <c r="N575" s="98" t="s">
        <v>114169</v>
      </c>
      <c r="O575" s="101">
        <v>10</v>
      </c>
      <c r="P575" s="101">
        <v>30</v>
      </c>
    </row>
    <row r="576">
      <c r="L576" s="98" t="s">
        <v>114170</v>
      </c>
      <c r="M576" s="98" t="s">
        <v>114171</v>
      </c>
      <c r="N576" s="98" t="s">
        <v>114172</v>
      </c>
      <c r="O576" s="101">
        <v>765</v>
      </c>
      <c r="P576" s="101">
        <v>765</v>
      </c>
    </row>
    <row r="577">
      <c r="L577" s="98" t="s">
        <v>114173</v>
      </c>
      <c r="M577" s="98" t="s">
        <v>114174</v>
      </c>
      <c r="N577" s="98" t="s">
        <v>114175</v>
      </c>
      <c r="O577" s="101">
        <v>85</v>
      </c>
      <c r="P577" s="101">
        <v>0</v>
      </c>
    </row>
    <row r="578">
      <c r="K578" s="96" t="s">
        <v>114176</v>
      </c>
      <c r="O578" s="85">
        <f>SUM(O573:O577)</f>
      </c>
      <c r="P578" s="85">
        <f>SUM(P573:P577)</f>
      </c>
    </row>
    <row r="579">
      <c r="A579" s="98" t="s">
        <v>114177</v>
      </c>
      <c r="B579" s="98" t="s">
        <v>114178</v>
      </c>
      <c r="C579" s="100">
        <v>659</v>
      </c>
      <c r="D579" s="98" t="s">
        <v>114179</v>
      </c>
      <c r="E579" s="98" t="s">
        <v>114180</v>
      </c>
      <c r="F579" s="104">
        <v>42227</v>
      </c>
      <c r="G579" s="104">
        <v>45627</v>
      </c>
      <c r="H579" s="104">
        <v>45991</v>
      </c>
      <c r="J579" s="101">
        <v>840</v>
      </c>
      <c r="K579" s="98" t="s">
        <v>114181</v>
      </c>
      <c r="L579" s="98" t="s">
        <v>114182</v>
      </c>
      <c r="M579" s="98" t="s">
        <v>114183</v>
      </c>
      <c r="N579" s="98" t="s">
        <v>114184</v>
      </c>
      <c r="O579" s="101">
        <v>45</v>
      </c>
      <c r="P579" s="101">
        <v>0</v>
      </c>
      <c r="Q579" s="101">
        <v>0</v>
      </c>
      <c r="R579" s="101">
        <v>550</v>
      </c>
    </row>
    <row r="580">
      <c r="L580" s="98" t="s">
        <v>114185</v>
      </c>
      <c r="M580" s="98" t="s">
        <v>114186</v>
      </c>
      <c r="N580" s="98" t="s">
        <v>114187</v>
      </c>
      <c r="O580" s="101">
        <v>30</v>
      </c>
      <c r="P580" s="101">
        <v>75</v>
      </c>
    </row>
    <row r="581">
      <c r="L581" s="98" t="s">
        <v>114188</v>
      </c>
      <c r="M581" s="98" t="s">
        <v>114189</v>
      </c>
      <c r="N581" s="98" t="s">
        <v>114190</v>
      </c>
      <c r="O581" s="101">
        <v>765</v>
      </c>
      <c r="P581" s="101">
        <v>765</v>
      </c>
    </row>
    <row r="582">
      <c r="K582" s="96" t="s">
        <v>114191</v>
      </c>
      <c r="O582" s="85">
        <f>SUM(O579:O581)</f>
      </c>
      <c r="P582" s="85">
        <f>SUM(P579:P581)</f>
      </c>
    </row>
    <row r="583">
      <c r="A583" s="98" t="s">
        <v>114192</v>
      </c>
      <c r="B583" s="98" t="s">
        <v>114193</v>
      </c>
      <c r="C583" s="100">
        <v>659</v>
      </c>
      <c r="D583" s="98" t="s">
        <v>114194</v>
      </c>
      <c r="E583" s="98" t="s">
        <v>114195</v>
      </c>
      <c r="F583" s="104">
        <v>45295</v>
      </c>
      <c r="G583" s="104">
        <v>45717</v>
      </c>
      <c r="J583" s="101">
        <v>860</v>
      </c>
      <c r="K583" s="98" t="s">
        <v>114196</v>
      </c>
      <c r="L583" s="98" t="s">
        <v>114197</v>
      </c>
      <c r="M583" s="98" t="s">
        <v>114198</v>
      </c>
      <c r="N583" s="98" t="s">
        <v>114199</v>
      </c>
      <c r="O583" s="101">
        <v>35</v>
      </c>
      <c r="P583" s="101">
        <v>0</v>
      </c>
      <c r="Q583" s="101">
        <v>0</v>
      </c>
      <c r="R583" s="101">
        <v>960</v>
      </c>
    </row>
    <row r="584">
      <c r="L584" s="98" t="s">
        <v>114200</v>
      </c>
      <c r="M584" s="98" t="s">
        <v>114201</v>
      </c>
      <c r="N584" s="98" t="s">
        <v>114202</v>
      </c>
      <c r="O584" s="101">
        <v>45</v>
      </c>
      <c r="P584" s="101">
        <v>45</v>
      </c>
    </row>
    <row r="585">
      <c r="L585" s="98" t="s">
        <v>114203</v>
      </c>
      <c r="M585" s="98" t="s">
        <v>114204</v>
      </c>
      <c r="N585" s="98" t="s">
        <v>114205</v>
      </c>
      <c r="O585" s="101">
        <v>30</v>
      </c>
      <c r="P585" s="101">
        <v>65</v>
      </c>
    </row>
    <row r="586">
      <c r="L586" s="98" t="s">
        <v>114206</v>
      </c>
      <c r="M586" s="98" t="s">
        <v>114207</v>
      </c>
      <c r="N586" s="98" t="s">
        <v>114208</v>
      </c>
      <c r="O586" s="101">
        <v>765</v>
      </c>
      <c r="P586" s="101">
        <v>765</v>
      </c>
    </row>
    <row r="587">
      <c r="L587" s="98" t="s">
        <v>114209</v>
      </c>
      <c r="M587" s="98" t="s">
        <v>114210</v>
      </c>
      <c r="N587" s="98" t="s">
        <v>114211</v>
      </c>
      <c r="O587" s="101">
        <v>200</v>
      </c>
      <c r="P587" s="101">
        <v>200</v>
      </c>
    </row>
    <row r="588">
      <c r="K588" s="96" t="s">
        <v>114212</v>
      </c>
      <c r="O588" s="85">
        <f>SUM(O583:O587)</f>
      </c>
      <c r="P588" s="85">
        <f>SUM(P583:P587)</f>
      </c>
    </row>
    <row r="589">
      <c r="A589" s="98" t="s">
        <v>114213</v>
      </c>
      <c r="B589" s="98" t="s">
        <v>114214</v>
      </c>
      <c r="C589" s="100">
        <v>659</v>
      </c>
      <c r="D589" s="98" t="s">
        <v>114215</v>
      </c>
      <c r="E589" s="98" t="s">
        <v>114216</v>
      </c>
      <c r="J589" s="101">
        <v>840</v>
      </c>
      <c r="K589" s="98" t="s">
        <v>114217</v>
      </c>
      <c r="L589" s="98" t="s">
        <v>114217</v>
      </c>
      <c r="O589" s="101">
        <v>0</v>
      </c>
      <c r="P589" s="101">
        <v>0</v>
      </c>
      <c r="R589" s="101">
        <v>0</v>
      </c>
    </row>
    <row r="590">
      <c r="K590" s="96" t="s">
        <v>114218</v>
      </c>
      <c r="O590" s="85">
        <f>SUM(O589:O589)</f>
      </c>
      <c r="P590" s="85">
        <f>SUM(P589:P589)</f>
      </c>
    </row>
    <row r="591">
      <c r="A591" s="98" t="s">
        <v>114219</v>
      </c>
      <c r="B591" s="98" t="s">
        <v>114220</v>
      </c>
      <c r="C591" s="100">
        <v>659</v>
      </c>
      <c r="D591" s="98" t="s">
        <v>114221</v>
      </c>
      <c r="E591" s="98" t="s">
        <v>114222</v>
      </c>
      <c r="J591" s="101">
        <v>840</v>
      </c>
      <c r="K591" s="98" t="s">
        <v>114223</v>
      </c>
      <c r="L591" s="98" t="s">
        <v>114223</v>
      </c>
      <c r="O591" s="101">
        <v>0</v>
      </c>
      <c r="P591" s="101">
        <v>0</v>
      </c>
      <c r="R591" s="101">
        <v>0</v>
      </c>
    </row>
    <row r="592">
      <c r="K592" s="96" t="s">
        <v>114224</v>
      </c>
      <c r="O592" s="85">
        <f>SUM(O591:O591)</f>
      </c>
      <c r="P592" s="85">
        <f>SUM(P591:P591)</f>
      </c>
    </row>
    <row r="593">
      <c r="A593" s="98" t="s">
        <v>114225</v>
      </c>
      <c r="B593" s="98" t="s">
        <v>114226</v>
      </c>
      <c r="C593" s="100">
        <v>659</v>
      </c>
      <c r="D593" s="98" t="s">
        <v>114227</v>
      </c>
      <c r="E593" s="98" t="s">
        <v>114228</v>
      </c>
      <c r="F593" s="104">
        <v>44696</v>
      </c>
      <c r="G593" s="104">
        <v>45474</v>
      </c>
      <c r="H593" s="104">
        <v>45869</v>
      </c>
      <c r="J593" s="101">
        <v>780</v>
      </c>
      <c r="K593" s="98" t="s">
        <v>114229</v>
      </c>
      <c r="L593" s="98" t="s">
        <v>114230</v>
      </c>
      <c r="M593" s="98" t="s">
        <v>114231</v>
      </c>
      <c r="N593" s="98" t="s">
        <v>114232</v>
      </c>
      <c r="O593" s="101">
        <v>30</v>
      </c>
      <c r="P593" s="101">
        <v>30</v>
      </c>
      <c r="Q593" s="101">
        <v>0</v>
      </c>
      <c r="R593" s="101">
        <v>350</v>
      </c>
    </row>
    <row r="594">
      <c r="L594" s="98" t="s">
        <v>114233</v>
      </c>
      <c r="M594" s="98" t="s">
        <v>114234</v>
      </c>
      <c r="N594" s="98" t="s">
        <v>114235</v>
      </c>
      <c r="O594" s="101">
        <v>765</v>
      </c>
      <c r="P594" s="101">
        <v>765</v>
      </c>
    </row>
    <row r="595">
      <c r="K595" s="96" t="s">
        <v>114236</v>
      </c>
      <c r="O595" s="85">
        <f>SUM(O593:O594)</f>
      </c>
      <c r="P595" s="85">
        <f>SUM(P593:P594)</f>
      </c>
    </row>
    <row r="596">
      <c r="A596" s="98" t="s">
        <v>114237</v>
      </c>
      <c r="B596" s="98" t="s">
        <v>114238</v>
      </c>
      <c r="C596" s="100">
        <v>473</v>
      </c>
      <c r="D596" s="98" t="s">
        <v>114239</v>
      </c>
      <c r="E596" s="98" t="s">
        <v>114240</v>
      </c>
      <c r="F596" s="104">
        <v>45661</v>
      </c>
      <c r="G596" s="104">
        <v>45661</v>
      </c>
      <c r="H596" s="104">
        <v>46056</v>
      </c>
      <c r="J596" s="101">
        <v>790</v>
      </c>
      <c r="K596" s="98" t="s">
        <v>114241</v>
      </c>
      <c r="L596" s="98" t="s">
        <v>114242</v>
      </c>
      <c r="M596" s="98" t="s">
        <v>114243</v>
      </c>
      <c r="N596" s="98" t="s">
        <v>114244</v>
      </c>
      <c r="O596" s="101">
        <v>30</v>
      </c>
      <c r="P596" s="101">
        <v>30</v>
      </c>
      <c r="Q596" s="101">
        <v>0</v>
      </c>
      <c r="R596" s="101">
        <v>550</v>
      </c>
    </row>
    <row r="597">
      <c r="L597" s="98" t="s">
        <v>114245</v>
      </c>
      <c r="M597" s="98" t="s">
        <v>114246</v>
      </c>
      <c r="N597" s="98" t="s">
        <v>114247</v>
      </c>
      <c r="O597" s="101">
        <v>25</v>
      </c>
      <c r="P597" s="101">
        <v>25</v>
      </c>
    </row>
    <row r="598">
      <c r="L598" s="98" t="s">
        <v>114248</v>
      </c>
      <c r="M598" s="98" t="s">
        <v>114249</v>
      </c>
      <c r="N598" s="98" t="s">
        <v>114250</v>
      </c>
      <c r="O598" s="101">
        <v>10</v>
      </c>
      <c r="P598" s="101">
        <v>10</v>
      </c>
    </row>
    <row r="599">
      <c r="L599" s="98" t="s">
        <v>114251</v>
      </c>
      <c r="M599" s="98" t="s">
        <v>114252</v>
      </c>
      <c r="N599" s="98" t="s">
        <v>114253</v>
      </c>
      <c r="O599" s="101">
        <v>725</v>
      </c>
      <c r="P599" s="101">
        <v>725</v>
      </c>
    </row>
    <row r="600">
      <c r="K600" s="96" t="s">
        <v>114254</v>
      </c>
      <c r="O600" s="85">
        <f>SUM(O596:O599)</f>
      </c>
      <c r="P600" s="85">
        <f>SUM(P596:P599)</f>
      </c>
    </row>
    <row r="601">
      <c r="A601" s="98" t="s">
        <v>114255</v>
      </c>
      <c r="B601" s="98" t="s">
        <v>114256</v>
      </c>
      <c r="C601" s="100">
        <v>473</v>
      </c>
      <c r="D601" s="98" t="s">
        <v>114257</v>
      </c>
      <c r="E601" s="98" t="s">
        <v>114258</v>
      </c>
      <c r="F601" s="104">
        <v>45348</v>
      </c>
      <c r="G601" s="104">
        <v>45717</v>
      </c>
      <c r="H601" s="104">
        <v>46142</v>
      </c>
      <c r="J601" s="101">
        <v>790</v>
      </c>
      <c r="K601" s="98" t="s">
        <v>114259</v>
      </c>
      <c r="L601" s="98" t="s">
        <v>114260</v>
      </c>
      <c r="M601" s="98" t="s">
        <v>114261</v>
      </c>
      <c r="N601" s="98" t="s">
        <v>114262</v>
      </c>
      <c r="O601" s="101">
        <v>10</v>
      </c>
      <c r="P601" s="101">
        <v>0</v>
      </c>
      <c r="Q601" s="101">
        <v>0</v>
      </c>
      <c r="R601" s="101">
        <v>100</v>
      </c>
    </row>
    <row r="602">
      <c r="L602" s="98" t="s">
        <v>114263</v>
      </c>
      <c r="M602" s="98" t="s">
        <v>114264</v>
      </c>
      <c r="N602" s="98" t="s">
        <v>114265</v>
      </c>
      <c r="O602" s="101">
        <v>25</v>
      </c>
      <c r="P602" s="101">
        <v>30</v>
      </c>
    </row>
    <row r="603">
      <c r="L603" s="98" t="s">
        <v>114266</v>
      </c>
      <c r="M603" s="98" t="s">
        <v>114267</v>
      </c>
      <c r="N603" s="98" t="s">
        <v>114268</v>
      </c>
      <c r="O603" s="101">
        <v>30</v>
      </c>
      <c r="P603" s="101">
        <v>35</v>
      </c>
    </row>
    <row r="604">
      <c r="L604" s="98" t="s">
        <v>114269</v>
      </c>
      <c r="M604" s="98" t="s">
        <v>114270</v>
      </c>
      <c r="N604" s="98" t="s">
        <v>114271</v>
      </c>
      <c r="O604" s="101">
        <v>725</v>
      </c>
      <c r="P604" s="101">
        <v>725</v>
      </c>
    </row>
    <row r="605">
      <c r="K605" s="96" t="s">
        <v>114272</v>
      </c>
      <c r="O605" s="85">
        <f>SUM(O601:O604)</f>
      </c>
      <c r="P605" s="85">
        <f>SUM(P601:P604)</f>
      </c>
    </row>
    <row r="606">
      <c r="A606" s="98" t="s">
        <v>114273</v>
      </c>
      <c r="B606" s="98" t="s">
        <v>114274</v>
      </c>
      <c r="C606" s="100">
        <v>473</v>
      </c>
      <c r="D606" s="98" t="s">
        <v>114275</v>
      </c>
      <c r="E606" s="98" t="s">
        <v>114276</v>
      </c>
      <c r="F606" s="104">
        <v>44388</v>
      </c>
      <c r="G606" s="104">
        <v>45505</v>
      </c>
      <c r="H606" s="104">
        <v>45869</v>
      </c>
      <c r="J606" s="101">
        <v>765</v>
      </c>
      <c r="K606" s="98" t="s">
        <v>114277</v>
      </c>
      <c r="L606" s="98" t="s">
        <v>114278</v>
      </c>
      <c r="M606" s="98" t="s">
        <v>114279</v>
      </c>
      <c r="N606" s="98" t="s">
        <v>114280</v>
      </c>
      <c r="O606" s="101">
        <v>30</v>
      </c>
      <c r="P606" s="101">
        <v>25</v>
      </c>
      <c r="Q606" s="101">
        <v>0</v>
      </c>
      <c r="R606" s="101">
        <v>550</v>
      </c>
    </row>
    <row r="607">
      <c r="L607" s="98" t="s">
        <v>114281</v>
      </c>
      <c r="M607" s="98" t="s">
        <v>114282</v>
      </c>
      <c r="N607" s="98" t="s">
        <v>114283</v>
      </c>
      <c r="O607" s="101">
        <v>25</v>
      </c>
      <c r="P607" s="101">
        <v>30</v>
      </c>
    </row>
    <row r="608">
      <c r="L608" s="98" t="s">
        <v>114284</v>
      </c>
      <c r="M608" s="98" t="s">
        <v>114285</v>
      </c>
      <c r="N608" s="98" t="s">
        <v>114286</v>
      </c>
      <c r="O608" s="101">
        <v>725</v>
      </c>
      <c r="P608" s="101">
        <v>725</v>
      </c>
    </row>
    <row r="609">
      <c r="K609" s="96" t="s">
        <v>114287</v>
      </c>
      <c r="O609" s="85">
        <f>SUM(O606:O608)</f>
      </c>
      <c r="P609" s="85">
        <f>SUM(P606:P608)</f>
      </c>
    </row>
    <row r="610">
      <c r="A610" s="98" t="s">
        <v>114288</v>
      </c>
      <c r="B610" s="98" t="s">
        <v>114289</v>
      </c>
      <c r="C610" s="100">
        <v>473</v>
      </c>
      <c r="D610" s="98" t="s">
        <v>114290</v>
      </c>
      <c r="E610" s="98" t="s">
        <v>114291</v>
      </c>
      <c r="F610" s="104">
        <v>45178</v>
      </c>
      <c r="G610" s="104">
        <v>45566</v>
      </c>
      <c r="H610" s="104">
        <v>45961</v>
      </c>
      <c r="J610" s="101">
        <v>775</v>
      </c>
      <c r="K610" s="98" t="s">
        <v>114292</v>
      </c>
      <c r="L610" s="98" t="s">
        <v>114293</v>
      </c>
      <c r="M610" s="98" t="s">
        <v>114294</v>
      </c>
      <c r="N610" s="98" t="s">
        <v>114295</v>
      </c>
      <c r="O610" s="101">
        <v>30</v>
      </c>
      <c r="P610" s="101">
        <v>25</v>
      </c>
      <c r="Q610" s="101">
        <v>0</v>
      </c>
      <c r="R610" s="101">
        <v>350</v>
      </c>
    </row>
    <row r="611">
      <c r="L611" s="98" t="s">
        <v>114296</v>
      </c>
      <c r="M611" s="98" t="s">
        <v>114297</v>
      </c>
      <c r="N611" s="98" t="s">
        <v>114298</v>
      </c>
      <c r="O611" s="101">
        <v>10</v>
      </c>
      <c r="P611" s="101">
        <v>0</v>
      </c>
    </row>
    <row r="612">
      <c r="L612" s="98" t="s">
        <v>114299</v>
      </c>
      <c r="M612" s="98" t="s">
        <v>114300</v>
      </c>
      <c r="N612" s="98" t="s">
        <v>114301</v>
      </c>
      <c r="O612" s="101">
        <v>25</v>
      </c>
      <c r="P612" s="101">
        <v>40</v>
      </c>
    </row>
    <row r="613">
      <c r="L613" s="98" t="s">
        <v>114302</v>
      </c>
      <c r="M613" s="98" t="s">
        <v>114303</v>
      </c>
      <c r="N613" s="98" t="s">
        <v>114304</v>
      </c>
      <c r="O613" s="101">
        <v>725</v>
      </c>
      <c r="P613" s="101">
        <v>725</v>
      </c>
    </row>
    <row r="614">
      <c r="K614" s="96" t="s">
        <v>114305</v>
      </c>
      <c r="O614" s="85">
        <f>SUM(O610:O613)</f>
      </c>
      <c r="P614" s="85">
        <f>SUM(P610:P613)</f>
      </c>
    </row>
    <row r="615">
      <c r="A615" s="98" t="s">
        <v>114306</v>
      </c>
      <c r="B615" s="98" t="s">
        <v>114307</v>
      </c>
      <c r="C615" s="100">
        <v>473</v>
      </c>
      <c r="D615" s="98" t="s">
        <v>114308</v>
      </c>
      <c r="E615" s="98" t="s">
        <v>114309</v>
      </c>
      <c r="F615" s="104">
        <v>45209</v>
      </c>
      <c r="G615" s="104">
        <v>45597</v>
      </c>
      <c r="H615" s="104">
        <v>45961</v>
      </c>
      <c r="J615" s="101">
        <v>765</v>
      </c>
      <c r="K615" s="98" t="s">
        <v>114310</v>
      </c>
      <c r="L615" s="98" t="s">
        <v>114311</v>
      </c>
      <c r="M615" s="98" t="s">
        <v>114312</v>
      </c>
      <c r="N615" s="98" t="s">
        <v>114313</v>
      </c>
      <c r="O615" s="101">
        <v>25</v>
      </c>
      <c r="P615" s="101">
        <v>25</v>
      </c>
      <c r="Q615" s="101">
        <v>0</v>
      </c>
      <c r="R615" s="101">
        <v>350</v>
      </c>
    </row>
    <row r="616">
      <c r="L616" s="98" t="s">
        <v>114314</v>
      </c>
      <c r="M616" s="98" t="s">
        <v>114315</v>
      </c>
      <c r="N616" s="98" t="s">
        <v>114316</v>
      </c>
      <c r="O616" s="101">
        <v>30</v>
      </c>
      <c r="P616" s="101">
        <v>30</v>
      </c>
    </row>
    <row r="617">
      <c r="L617" s="98" t="s">
        <v>114317</v>
      </c>
      <c r="M617" s="98" t="s">
        <v>114318</v>
      </c>
      <c r="N617" s="98" t="s">
        <v>114319</v>
      </c>
      <c r="O617" s="101">
        <v>725</v>
      </c>
      <c r="P617" s="101">
        <v>725</v>
      </c>
    </row>
    <row r="618">
      <c r="L618" s="98" t="s">
        <v>114320</v>
      </c>
      <c r="M618" s="98" t="s">
        <v>114321</v>
      </c>
      <c r="N618" s="98" t="s">
        <v>114322</v>
      </c>
      <c r="O618" s="101">
        <v>50</v>
      </c>
      <c r="P618" s="101">
        <v>0</v>
      </c>
    </row>
    <row r="619">
      <c r="L619" s="98" t="s">
        <v>114323</v>
      </c>
      <c r="M619" s="98" t="s">
        <v>114324</v>
      </c>
      <c r="N619" s="98" t="s">
        <v>114325</v>
      </c>
      <c r="O619" s="101">
        <v>78</v>
      </c>
      <c r="P619" s="101">
        <v>0</v>
      </c>
    </row>
    <row r="620">
      <c r="L620" s="98" t="s">
        <v>114326</v>
      </c>
      <c r="M620" s="98" t="s">
        <v>114327</v>
      </c>
      <c r="N620" s="98" t="s">
        <v>114328</v>
      </c>
      <c r="O620" s="101">
        <v>-78</v>
      </c>
      <c r="P620" s="101">
        <v>0</v>
      </c>
    </row>
    <row r="621">
      <c r="L621" s="98" t="s">
        <v>114329</v>
      </c>
      <c r="M621" s="98" t="s">
        <v>114330</v>
      </c>
      <c r="N621" s="98" t="s">
        <v>114331</v>
      </c>
      <c r="O621" s="101">
        <v>78</v>
      </c>
      <c r="P621" s="101">
        <v>0</v>
      </c>
    </row>
    <row r="622">
      <c r="K622" s="96" t="s">
        <v>114332</v>
      </c>
      <c r="O622" s="85">
        <f>SUM(O615:O621)</f>
      </c>
      <c r="P622" s="85">
        <f>SUM(P615:P621)</f>
      </c>
    </row>
    <row r="623">
      <c r="A623" s="98" t="s">
        <v>114333</v>
      </c>
      <c r="B623" s="98" t="s">
        <v>114334</v>
      </c>
      <c r="C623" s="100">
        <v>473</v>
      </c>
      <c r="D623" s="98" t="s">
        <v>114335</v>
      </c>
      <c r="E623" s="98" t="s">
        <v>114336</v>
      </c>
      <c r="J623" s="101">
        <v>780</v>
      </c>
      <c r="K623" s="98" t="s">
        <v>114337</v>
      </c>
      <c r="L623" s="98" t="s">
        <v>114337</v>
      </c>
      <c r="O623" s="101">
        <v>0</v>
      </c>
      <c r="P623" s="101">
        <v>0</v>
      </c>
      <c r="R623" s="101">
        <v>0</v>
      </c>
    </row>
    <row r="624">
      <c r="K624" s="96" t="s">
        <v>114338</v>
      </c>
      <c r="O624" s="85">
        <f>SUM(O623:O623)</f>
      </c>
      <c r="P624" s="85">
        <f>SUM(P623:P623)</f>
      </c>
    </row>
    <row r="625">
      <c r="A625" s="98" t="s">
        <v>114339</v>
      </c>
      <c r="B625" s="98" t="s">
        <v>114340</v>
      </c>
      <c r="C625" s="100">
        <v>473</v>
      </c>
      <c r="D625" s="98" t="s">
        <v>114341</v>
      </c>
      <c r="E625" s="98" t="s">
        <v>114342</v>
      </c>
      <c r="J625" s="101">
        <v>780</v>
      </c>
      <c r="K625" s="98" t="s">
        <v>114343</v>
      </c>
      <c r="L625" s="98" t="s">
        <v>114343</v>
      </c>
      <c r="O625" s="101">
        <v>0</v>
      </c>
      <c r="P625" s="101">
        <v>0</v>
      </c>
      <c r="R625" s="101">
        <v>0</v>
      </c>
    </row>
    <row r="626">
      <c r="K626" s="96" t="s">
        <v>114344</v>
      </c>
      <c r="O626" s="85">
        <f>SUM(O625:O625)</f>
      </c>
      <c r="P626" s="85">
        <f>SUM(P625:P625)</f>
      </c>
    </row>
    <row r="627">
      <c r="A627" s="98" t="s">
        <v>114345</v>
      </c>
      <c r="B627" s="98" t="s">
        <v>114346</v>
      </c>
      <c r="C627" s="100">
        <v>473</v>
      </c>
      <c r="D627" s="98" t="s">
        <v>114347</v>
      </c>
      <c r="E627" s="98" t="s">
        <v>114348</v>
      </c>
      <c r="F627" s="104">
        <v>45247</v>
      </c>
      <c r="G627" s="104">
        <v>45627</v>
      </c>
      <c r="H627" s="104">
        <v>45991</v>
      </c>
      <c r="J627" s="101">
        <v>790</v>
      </c>
      <c r="K627" s="98" t="s">
        <v>114349</v>
      </c>
      <c r="L627" s="98" t="s">
        <v>114350</v>
      </c>
      <c r="M627" s="98" t="s">
        <v>114351</v>
      </c>
      <c r="N627" s="98" t="s">
        <v>114352</v>
      </c>
      <c r="O627" s="101">
        <v>25</v>
      </c>
      <c r="P627" s="101">
        <v>30</v>
      </c>
      <c r="Q627" s="101">
        <v>0</v>
      </c>
      <c r="R627" s="101">
        <v>100</v>
      </c>
    </row>
    <row r="628">
      <c r="L628" s="98" t="s">
        <v>114353</v>
      </c>
      <c r="M628" s="98" t="s">
        <v>114354</v>
      </c>
      <c r="N628" s="98" t="s">
        <v>114355</v>
      </c>
      <c r="O628" s="101">
        <v>30</v>
      </c>
      <c r="P628" s="101">
        <v>35</v>
      </c>
    </row>
    <row r="629">
      <c r="L629" s="98" t="s">
        <v>114356</v>
      </c>
      <c r="M629" s="98" t="s">
        <v>114357</v>
      </c>
      <c r="N629" s="98" t="s">
        <v>114358</v>
      </c>
      <c r="O629" s="101">
        <v>10</v>
      </c>
      <c r="P629" s="101">
        <v>0</v>
      </c>
    </row>
    <row r="630">
      <c r="L630" s="98" t="s">
        <v>114359</v>
      </c>
      <c r="M630" s="98" t="s">
        <v>114360</v>
      </c>
      <c r="N630" s="98" t="s">
        <v>114361</v>
      </c>
      <c r="O630" s="101">
        <v>725</v>
      </c>
      <c r="P630" s="101">
        <v>725</v>
      </c>
    </row>
    <row r="631">
      <c r="K631" s="96" t="s">
        <v>114362</v>
      </c>
      <c r="O631" s="85">
        <f>SUM(O627:O630)</f>
      </c>
      <c r="P631" s="85">
        <f>SUM(P627:P630)</f>
      </c>
    </row>
    <row r="632">
      <c r="A632" s="98" t="s">
        <v>114363</v>
      </c>
      <c r="B632" s="98" t="s">
        <v>114364</v>
      </c>
      <c r="C632" s="100">
        <v>473</v>
      </c>
      <c r="D632" s="98" t="s">
        <v>114365</v>
      </c>
      <c r="E632" s="98" t="s">
        <v>114366</v>
      </c>
      <c r="F632" s="104">
        <v>44022</v>
      </c>
      <c r="G632" s="104">
        <v>45505</v>
      </c>
      <c r="H632" s="104">
        <v>45869</v>
      </c>
      <c r="J632" s="101">
        <v>765</v>
      </c>
      <c r="K632" s="98" t="s">
        <v>114367</v>
      </c>
      <c r="L632" s="98" t="s">
        <v>114368</v>
      </c>
      <c r="M632" s="98" t="s">
        <v>114369</v>
      </c>
      <c r="N632" s="98" t="s">
        <v>114370</v>
      </c>
      <c r="O632" s="101">
        <v>30</v>
      </c>
      <c r="P632" s="101">
        <v>30</v>
      </c>
      <c r="Q632" s="101">
        <v>0</v>
      </c>
      <c r="R632" s="101">
        <v>300</v>
      </c>
    </row>
    <row r="633">
      <c r="L633" s="98" t="s">
        <v>114371</v>
      </c>
      <c r="M633" s="98" t="s">
        <v>114372</v>
      </c>
      <c r="N633" s="98" t="s">
        <v>114373</v>
      </c>
      <c r="O633" s="101">
        <v>25</v>
      </c>
      <c r="P633" s="101">
        <v>25</v>
      </c>
    </row>
    <row r="634">
      <c r="L634" s="98" t="s">
        <v>114374</v>
      </c>
      <c r="M634" s="98" t="s">
        <v>114375</v>
      </c>
      <c r="N634" s="98" t="s">
        <v>114376</v>
      </c>
      <c r="O634" s="101">
        <v>725</v>
      </c>
      <c r="P634" s="101">
        <v>725</v>
      </c>
    </row>
    <row r="635">
      <c r="K635" s="96" t="s">
        <v>114377</v>
      </c>
      <c r="O635" s="85">
        <f>SUM(O632:O634)</f>
      </c>
      <c r="P635" s="85">
        <f>SUM(P632:P634)</f>
      </c>
    </row>
    <row r="636">
      <c r="A636" s="98" t="s">
        <v>114378</v>
      </c>
      <c r="B636" s="98" t="s">
        <v>114379</v>
      </c>
      <c r="C636" s="100">
        <v>473</v>
      </c>
      <c r="D636" s="98" t="s">
        <v>114380</v>
      </c>
      <c r="E636" s="98" t="s">
        <v>114381</v>
      </c>
      <c r="F636" s="104">
        <v>44583</v>
      </c>
      <c r="G636" s="104">
        <v>45689</v>
      </c>
      <c r="H636" s="104">
        <v>46081</v>
      </c>
      <c r="J636" s="101">
        <v>775</v>
      </c>
      <c r="K636" s="98" t="s">
        <v>114382</v>
      </c>
      <c r="L636" s="98" t="s">
        <v>114383</v>
      </c>
      <c r="M636" s="98" t="s">
        <v>114384</v>
      </c>
      <c r="N636" s="98" t="s">
        <v>114385</v>
      </c>
      <c r="O636" s="101">
        <v>25</v>
      </c>
      <c r="P636" s="101">
        <v>40</v>
      </c>
      <c r="Q636" s="101">
        <v>0</v>
      </c>
      <c r="R636" s="101">
        <v>100</v>
      </c>
    </row>
    <row r="637">
      <c r="L637" s="98" t="s">
        <v>114386</v>
      </c>
      <c r="M637" s="98" t="s">
        <v>114387</v>
      </c>
      <c r="N637" s="98" t="s">
        <v>114388</v>
      </c>
      <c r="O637" s="101">
        <v>30</v>
      </c>
      <c r="P637" s="101">
        <v>25</v>
      </c>
    </row>
    <row r="638">
      <c r="L638" s="98" t="s">
        <v>114389</v>
      </c>
      <c r="M638" s="98" t="s">
        <v>114390</v>
      </c>
      <c r="N638" s="98" t="s">
        <v>114391</v>
      </c>
      <c r="O638" s="101">
        <v>10</v>
      </c>
      <c r="P638" s="101">
        <v>0</v>
      </c>
    </row>
    <row r="639">
      <c r="L639" s="98" t="s">
        <v>114392</v>
      </c>
      <c r="M639" s="98" t="s">
        <v>114393</v>
      </c>
      <c r="N639" s="98" t="s">
        <v>114394</v>
      </c>
      <c r="O639" s="101">
        <v>725</v>
      </c>
      <c r="P639" s="101">
        <v>725</v>
      </c>
    </row>
    <row r="640">
      <c r="K640" s="96" t="s">
        <v>114395</v>
      </c>
      <c r="O640" s="85">
        <f>SUM(O636:O639)</f>
      </c>
      <c r="P640" s="85">
        <f>SUM(P636:P639)</f>
      </c>
    </row>
    <row r="641">
      <c r="A641" s="98" t="s">
        <v>114396</v>
      </c>
      <c r="B641" s="98" t="s">
        <v>114397</v>
      </c>
      <c r="C641" s="100">
        <v>473</v>
      </c>
      <c r="D641" s="98" t="s">
        <v>114398</v>
      </c>
      <c r="E641" s="98" t="s">
        <v>114399</v>
      </c>
      <c r="F641" s="104">
        <v>45458</v>
      </c>
      <c r="G641" s="104">
        <v>45458</v>
      </c>
      <c r="H641" s="104">
        <v>45838</v>
      </c>
      <c r="J641" s="101">
        <v>790</v>
      </c>
      <c r="K641" s="98" t="s">
        <v>114400</v>
      </c>
      <c r="L641" s="98" t="s">
        <v>114401</v>
      </c>
      <c r="M641" s="98" t="s">
        <v>114402</v>
      </c>
      <c r="N641" s="98" t="s">
        <v>114403</v>
      </c>
      <c r="O641" s="101">
        <v>35</v>
      </c>
      <c r="P641" s="101">
        <v>65</v>
      </c>
      <c r="Q641" s="101">
        <v>0</v>
      </c>
      <c r="R641" s="101">
        <v>300</v>
      </c>
    </row>
    <row r="642">
      <c r="L642" s="98" t="s">
        <v>114404</v>
      </c>
      <c r="M642" s="98" t="s">
        <v>114405</v>
      </c>
      <c r="N642" s="98" t="s">
        <v>114406</v>
      </c>
      <c r="O642" s="101">
        <v>30</v>
      </c>
      <c r="P642" s="101">
        <v>0</v>
      </c>
    </row>
    <row r="643">
      <c r="L643" s="98" t="s">
        <v>114407</v>
      </c>
      <c r="M643" s="98" t="s">
        <v>114408</v>
      </c>
      <c r="N643" s="98" t="s">
        <v>114409</v>
      </c>
      <c r="O643" s="101">
        <v>725</v>
      </c>
      <c r="P643" s="101">
        <v>725</v>
      </c>
    </row>
    <row r="644">
      <c r="K644" s="96" t="s">
        <v>114410</v>
      </c>
      <c r="O644" s="85">
        <f>SUM(O641:O643)</f>
      </c>
      <c r="P644" s="85">
        <f>SUM(P641:P643)</f>
      </c>
    </row>
    <row r="645">
      <c r="A645" s="98" t="s">
        <v>114411</v>
      </c>
      <c r="B645" s="98" t="s">
        <v>114412</v>
      </c>
      <c r="C645" s="100">
        <v>473</v>
      </c>
      <c r="D645" s="98" t="s">
        <v>114413</v>
      </c>
      <c r="E645" s="98" t="s">
        <v>114414</v>
      </c>
      <c r="F645" s="104">
        <v>45107</v>
      </c>
      <c r="G645" s="104">
        <v>45474</v>
      </c>
      <c r="H645" s="104">
        <v>45869</v>
      </c>
      <c r="J645" s="101">
        <v>740</v>
      </c>
      <c r="K645" s="98" t="s">
        <v>114415</v>
      </c>
      <c r="L645" s="98" t="s">
        <v>114416</v>
      </c>
      <c r="M645" s="98" t="s">
        <v>114417</v>
      </c>
      <c r="N645" s="98" t="s">
        <v>114418</v>
      </c>
      <c r="O645" s="101">
        <v>30</v>
      </c>
      <c r="P645" s="101">
        <v>30</v>
      </c>
      <c r="Q645" s="101">
        <v>0</v>
      </c>
      <c r="R645" s="101">
        <v>300</v>
      </c>
    </row>
    <row r="646">
      <c r="L646" s="98" t="s">
        <v>114419</v>
      </c>
      <c r="M646" s="98" t="s">
        <v>114420</v>
      </c>
      <c r="N646" s="98" t="s">
        <v>114421</v>
      </c>
      <c r="O646" s="101">
        <v>725</v>
      </c>
      <c r="P646" s="101">
        <v>725</v>
      </c>
    </row>
    <row r="647">
      <c r="K647" s="96" t="s">
        <v>114422</v>
      </c>
      <c r="O647" s="85">
        <f>SUM(O645:O646)</f>
      </c>
      <c r="P647" s="85">
        <f>SUM(P645:P646)</f>
      </c>
    </row>
    <row r="648">
      <c r="A648" s="98" t="s">
        <v>114423</v>
      </c>
      <c r="B648" s="98" t="s">
        <v>114424</v>
      </c>
      <c r="C648" s="100">
        <v>473</v>
      </c>
      <c r="D648" s="98" t="s">
        <v>114425</v>
      </c>
      <c r="E648" s="98" t="s">
        <v>114426</v>
      </c>
      <c r="F648" s="104">
        <v>45196</v>
      </c>
      <c r="G648" s="104">
        <v>45566</v>
      </c>
      <c r="J648" s="101">
        <v>765</v>
      </c>
      <c r="K648" s="98" t="s">
        <v>114427</v>
      </c>
      <c r="L648" s="98" t="s">
        <v>114428</v>
      </c>
      <c r="M648" s="98" t="s">
        <v>114429</v>
      </c>
      <c r="N648" s="98" t="s">
        <v>114430</v>
      </c>
      <c r="O648" s="101">
        <v>30</v>
      </c>
      <c r="P648" s="101">
        <v>55</v>
      </c>
      <c r="Q648" s="101">
        <v>0</v>
      </c>
      <c r="R648" s="101">
        <v>100</v>
      </c>
    </row>
    <row r="649">
      <c r="L649" s="98" t="s">
        <v>114431</v>
      </c>
      <c r="M649" s="98" t="s">
        <v>114432</v>
      </c>
      <c r="N649" s="98" t="s">
        <v>114433</v>
      </c>
      <c r="O649" s="101">
        <v>25</v>
      </c>
      <c r="P649" s="101">
        <v>0</v>
      </c>
    </row>
    <row r="650">
      <c r="L650" s="98" t="s">
        <v>114434</v>
      </c>
      <c r="M650" s="98" t="s">
        <v>114435</v>
      </c>
      <c r="N650" s="98" t="s">
        <v>114436</v>
      </c>
      <c r="O650" s="101">
        <v>725</v>
      </c>
      <c r="P650" s="101">
        <v>725</v>
      </c>
    </row>
    <row r="651">
      <c r="L651" s="98" t="s">
        <v>114437</v>
      </c>
      <c r="M651" s="98" t="s">
        <v>114438</v>
      </c>
      <c r="N651" s="98" t="s">
        <v>114439</v>
      </c>
      <c r="O651" s="101">
        <v>200</v>
      </c>
      <c r="P651" s="101">
        <v>200</v>
      </c>
    </row>
    <row r="652">
      <c r="K652" s="96" t="s">
        <v>114440</v>
      </c>
      <c r="O652" s="85">
        <f>SUM(O648:O651)</f>
      </c>
      <c r="P652" s="85">
        <f>SUM(P648:P651)</f>
      </c>
    </row>
    <row r="653">
      <c r="A653" s="98" t="s">
        <v>114441</v>
      </c>
      <c r="B653" s="98" t="s">
        <v>114442</v>
      </c>
      <c r="C653" s="100">
        <v>473</v>
      </c>
      <c r="D653" s="98" t="s">
        <v>114443</v>
      </c>
      <c r="E653" s="98" t="s">
        <v>114444</v>
      </c>
      <c r="F653" s="104">
        <v>45473</v>
      </c>
      <c r="G653" s="104">
        <v>45473</v>
      </c>
      <c r="H653" s="104">
        <v>45838</v>
      </c>
      <c r="J653" s="101">
        <v>790</v>
      </c>
      <c r="K653" s="98" t="s">
        <v>114445</v>
      </c>
      <c r="L653" s="98" t="s">
        <v>114446</v>
      </c>
      <c r="M653" s="98" t="s">
        <v>114447</v>
      </c>
      <c r="N653" s="98" t="s">
        <v>114448</v>
      </c>
      <c r="O653" s="101">
        <v>30</v>
      </c>
      <c r="P653" s="101">
        <v>40</v>
      </c>
      <c r="Q653" s="101">
        <v>0</v>
      </c>
      <c r="R653" s="101">
        <v>300</v>
      </c>
    </row>
    <row r="654">
      <c r="L654" s="98" t="s">
        <v>114449</v>
      </c>
      <c r="M654" s="98" t="s">
        <v>114450</v>
      </c>
      <c r="N654" s="98" t="s">
        <v>114451</v>
      </c>
      <c r="O654" s="101">
        <v>10</v>
      </c>
      <c r="P654" s="101">
        <v>0</v>
      </c>
    </row>
    <row r="655">
      <c r="L655" s="98" t="s">
        <v>114452</v>
      </c>
      <c r="M655" s="98" t="s">
        <v>114453</v>
      </c>
      <c r="N655" s="98" t="s">
        <v>114454</v>
      </c>
      <c r="O655" s="101">
        <v>25</v>
      </c>
      <c r="P655" s="101">
        <v>25</v>
      </c>
    </row>
    <row r="656">
      <c r="L656" s="98" t="s">
        <v>114455</v>
      </c>
      <c r="M656" s="98" t="s">
        <v>114456</v>
      </c>
      <c r="N656" s="98" t="s">
        <v>114457</v>
      </c>
      <c r="O656" s="101">
        <v>725</v>
      </c>
      <c r="P656" s="101">
        <v>725</v>
      </c>
    </row>
    <row r="657">
      <c r="K657" s="96" t="s">
        <v>114458</v>
      </c>
      <c r="O657" s="85">
        <f>SUM(O653:O656)</f>
      </c>
      <c r="P657" s="85">
        <f>SUM(P653:P656)</f>
      </c>
    </row>
    <row r="658">
      <c r="A658" s="98" t="s">
        <v>114459</v>
      </c>
      <c r="B658" s="98" t="s">
        <v>114460</v>
      </c>
      <c r="C658" s="100">
        <v>473</v>
      </c>
      <c r="D658" s="98" t="s">
        <v>114461</v>
      </c>
      <c r="E658" s="98" t="s">
        <v>114462</v>
      </c>
      <c r="F658" s="104">
        <v>45570</v>
      </c>
      <c r="G658" s="104">
        <v>45570</v>
      </c>
      <c r="H658" s="104">
        <v>45991</v>
      </c>
      <c r="J658" s="101">
        <v>780</v>
      </c>
      <c r="K658" s="98" t="s">
        <v>114463</v>
      </c>
      <c r="L658" s="98" t="s">
        <v>114464</v>
      </c>
      <c r="M658" s="98" t="s">
        <v>114465</v>
      </c>
      <c r="N658" s="98" t="s">
        <v>114466</v>
      </c>
      <c r="O658" s="101">
        <v>25</v>
      </c>
      <c r="P658" s="101">
        <v>25</v>
      </c>
      <c r="Q658" s="101">
        <v>0</v>
      </c>
      <c r="R658" s="101">
        <v>250</v>
      </c>
    </row>
    <row r="659">
      <c r="L659" s="98" t="s">
        <v>114467</v>
      </c>
      <c r="M659" s="98" t="s">
        <v>114468</v>
      </c>
      <c r="N659" s="98" t="s">
        <v>114469</v>
      </c>
      <c r="O659" s="101">
        <v>30</v>
      </c>
      <c r="P659" s="101">
        <v>30</v>
      </c>
    </row>
    <row r="660">
      <c r="L660" s="98" t="s">
        <v>114470</v>
      </c>
      <c r="M660" s="98" t="s">
        <v>114471</v>
      </c>
      <c r="N660" s="98" t="s">
        <v>114472</v>
      </c>
      <c r="O660" s="101">
        <v>725</v>
      </c>
      <c r="P660" s="101">
        <v>725</v>
      </c>
    </row>
    <row r="661">
      <c r="K661" s="96" t="s">
        <v>114473</v>
      </c>
      <c r="O661" s="85">
        <f>SUM(O658:O660)</f>
      </c>
      <c r="P661" s="85">
        <f>SUM(P658:P660)</f>
      </c>
    </row>
    <row r="662">
      <c r="A662" s="98" t="s">
        <v>114474</v>
      </c>
      <c r="B662" s="98" t="s">
        <v>114475</v>
      </c>
      <c r="C662" s="100">
        <v>473</v>
      </c>
      <c r="D662" s="98" t="s">
        <v>114476</v>
      </c>
      <c r="E662" s="98" t="s">
        <v>114477</v>
      </c>
      <c r="F662" s="104">
        <v>45139</v>
      </c>
      <c r="G662" s="104">
        <v>45505</v>
      </c>
      <c r="H662" s="104">
        <v>45869</v>
      </c>
      <c r="J662" s="101">
        <v>775</v>
      </c>
      <c r="K662" s="98" t="s">
        <v>114478</v>
      </c>
      <c r="L662" s="98" t="s">
        <v>114479</v>
      </c>
      <c r="M662" s="98" t="s">
        <v>114480</v>
      </c>
      <c r="N662" s="98" t="s">
        <v>114481</v>
      </c>
      <c r="O662" s="101">
        <v>30</v>
      </c>
      <c r="P662" s="101">
        <v>55</v>
      </c>
      <c r="Q662" s="101">
        <v>0</v>
      </c>
      <c r="R662" s="101">
        <v>100</v>
      </c>
    </row>
    <row r="663">
      <c r="L663" s="98" t="s">
        <v>114482</v>
      </c>
      <c r="M663" s="98" t="s">
        <v>114483</v>
      </c>
      <c r="N663" s="98" t="s">
        <v>114484</v>
      </c>
      <c r="O663" s="101">
        <v>25</v>
      </c>
      <c r="P663" s="101">
        <v>10</v>
      </c>
    </row>
    <row r="664">
      <c r="L664" s="98" t="s">
        <v>114485</v>
      </c>
      <c r="M664" s="98" t="s">
        <v>114486</v>
      </c>
      <c r="N664" s="98" t="s">
        <v>114487</v>
      </c>
      <c r="O664" s="101">
        <v>10</v>
      </c>
      <c r="P664" s="101">
        <v>0</v>
      </c>
    </row>
    <row r="665">
      <c r="L665" s="98" t="s">
        <v>114488</v>
      </c>
      <c r="M665" s="98" t="s">
        <v>114489</v>
      </c>
      <c r="N665" s="98" t="s">
        <v>114490</v>
      </c>
      <c r="O665" s="101">
        <v>725</v>
      </c>
      <c r="P665" s="101">
        <v>725</v>
      </c>
    </row>
    <row r="666">
      <c r="K666" s="96" t="s">
        <v>114491</v>
      </c>
      <c r="O666" s="85">
        <f>SUM(O662:O665)</f>
      </c>
      <c r="P666" s="85">
        <f>SUM(P662:P665)</f>
      </c>
    </row>
    <row r="667">
      <c r="A667" s="98" t="s">
        <v>114492</v>
      </c>
      <c r="B667" s="98" t="s">
        <v>114493</v>
      </c>
      <c r="C667" s="100">
        <v>473</v>
      </c>
      <c r="D667" s="98" t="s">
        <v>114494</v>
      </c>
      <c r="E667" s="98" t="s">
        <v>114495</v>
      </c>
      <c r="F667" s="104">
        <v>45507</v>
      </c>
      <c r="G667" s="104">
        <v>45507</v>
      </c>
      <c r="H667" s="104">
        <v>45930</v>
      </c>
      <c r="J667" s="101">
        <v>790</v>
      </c>
      <c r="K667" s="98" t="s">
        <v>114496</v>
      </c>
      <c r="L667" s="98" t="s">
        <v>114497</v>
      </c>
      <c r="M667" s="98" t="s">
        <v>114498</v>
      </c>
      <c r="N667" s="98" t="s">
        <v>114499</v>
      </c>
      <c r="O667" s="101">
        <v>30</v>
      </c>
      <c r="P667" s="101">
        <v>0</v>
      </c>
      <c r="Q667" s="101">
        <v>0</v>
      </c>
      <c r="R667" s="101">
        <v>350</v>
      </c>
    </row>
    <row r="668">
      <c r="L668" s="98" t="s">
        <v>114500</v>
      </c>
      <c r="M668" s="98" t="s">
        <v>114501</v>
      </c>
      <c r="N668" s="98" t="s">
        <v>114502</v>
      </c>
      <c r="O668" s="101">
        <v>25</v>
      </c>
      <c r="P668" s="101">
        <v>0</v>
      </c>
    </row>
    <row r="669">
      <c r="L669" s="98" t="s">
        <v>114503</v>
      </c>
      <c r="M669" s="98" t="s">
        <v>114504</v>
      </c>
      <c r="N669" s="98" t="s">
        <v>114505</v>
      </c>
      <c r="O669" s="101">
        <v>10</v>
      </c>
      <c r="P669" s="101">
        <v>65</v>
      </c>
    </row>
    <row r="670">
      <c r="L670" s="98" t="s">
        <v>114506</v>
      </c>
      <c r="M670" s="98" t="s">
        <v>114507</v>
      </c>
      <c r="N670" s="98" t="s">
        <v>114508</v>
      </c>
      <c r="O670" s="101">
        <v>725</v>
      </c>
      <c r="P670" s="101">
        <v>725</v>
      </c>
    </row>
    <row r="671">
      <c r="L671" s="98" t="s">
        <v>114509</v>
      </c>
      <c r="M671" s="98" t="s">
        <v>114510</v>
      </c>
      <c r="N671" s="98" t="s">
        <v>114511</v>
      </c>
      <c r="O671" s="101">
        <v>25</v>
      </c>
      <c r="P671" s="101">
        <v>0</v>
      </c>
    </row>
    <row r="672">
      <c r="K672" s="96" t="s">
        <v>114512</v>
      </c>
      <c r="O672" s="85">
        <f>SUM(O667:O671)</f>
      </c>
      <c r="P672" s="85">
        <f>SUM(P667:P671)</f>
      </c>
    </row>
    <row r="673">
      <c r="A673" s="98" t="s">
        <v>114513</v>
      </c>
      <c r="B673" s="98" t="s">
        <v>114514</v>
      </c>
      <c r="C673" s="100">
        <v>473</v>
      </c>
      <c r="D673" s="98" t="s">
        <v>114515</v>
      </c>
      <c r="E673" s="98" t="s">
        <v>114516</v>
      </c>
      <c r="F673" s="104">
        <v>41404</v>
      </c>
      <c r="G673" s="104">
        <v>45717</v>
      </c>
      <c r="H673" s="104">
        <v>46173</v>
      </c>
      <c r="J673" s="101">
        <v>765</v>
      </c>
      <c r="K673" s="98" t="s">
        <v>114517</v>
      </c>
      <c r="L673" s="98" t="s">
        <v>114518</v>
      </c>
      <c r="M673" s="98" t="s">
        <v>114519</v>
      </c>
      <c r="N673" s="98" t="s">
        <v>114520</v>
      </c>
      <c r="O673" s="101">
        <v>30</v>
      </c>
      <c r="P673" s="101">
        <v>30</v>
      </c>
      <c r="Q673" s="101">
        <v>-11.33</v>
      </c>
      <c r="R673" s="101">
        <v>500</v>
      </c>
    </row>
    <row r="674">
      <c r="L674" s="98" t="s">
        <v>114521</v>
      </c>
      <c r="M674" s="98" t="s">
        <v>114522</v>
      </c>
      <c r="N674" s="98" t="s">
        <v>114523</v>
      </c>
      <c r="O674" s="101">
        <v>25</v>
      </c>
      <c r="P674" s="101">
        <v>25</v>
      </c>
    </row>
    <row r="675">
      <c r="L675" s="98" t="s">
        <v>114524</v>
      </c>
      <c r="M675" s="98" t="s">
        <v>114525</v>
      </c>
      <c r="N675" s="98" t="s">
        <v>114526</v>
      </c>
      <c r="O675" s="101">
        <v>725</v>
      </c>
      <c r="P675" s="101">
        <v>725</v>
      </c>
    </row>
    <row r="676">
      <c r="K676" s="96" t="s">
        <v>114527</v>
      </c>
      <c r="O676" s="85">
        <f>SUM(O673:O675)</f>
      </c>
      <c r="P676" s="85">
        <f>SUM(P673:P675)</f>
      </c>
    </row>
    <row r="677">
      <c r="A677" s="98" t="s">
        <v>114528</v>
      </c>
      <c r="B677" s="98" t="s">
        <v>114529</v>
      </c>
      <c r="C677" s="100">
        <v>473</v>
      </c>
      <c r="D677" s="98" t="s">
        <v>114530</v>
      </c>
      <c r="E677" s="98" t="s">
        <v>114531</v>
      </c>
      <c r="F677" s="104">
        <v>45261</v>
      </c>
      <c r="G677" s="104">
        <v>45444</v>
      </c>
      <c r="H677" s="104">
        <v>45838</v>
      </c>
      <c r="J677" s="101">
        <v>765</v>
      </c>
      <c r="K677" s="98" t="s">
        <v>114532</v>
      </c>
      <c r="L677" s="98" t="s">
        <v>114533</v>
      </c>
      <c r="M677" s="98" t="s">
        <v>114534</v>
      </c>
      <c r="N677" s="98" t="s">
        <v>114535</v>
      </c>
      <c r="O677" s="101">
        <v>30</v>
      </c>
      <c r="P677" s="101">
        <v>0</v>
      </c>
      <c r="Q677" s="101">
        <v>-0.41999999999999998</v>
      </c>
      <c r="R677" s="101">
        <v>550</v>
      </c>
    </row>
    <row r="678">
      <c r="L678" s="98" t="s">
        <v>114536</v>
      </c>
      <c r="M678" s="98" t="s">
        <v>114537</v>
      </c>
      <c r="N678" s="98" t="s">
        <v>114538</v>
      </c>
      <c r="O678" s="101">
        <v>25</v>
      </c>
      <c r="P678" s="101">
        <v>55</v>
      </c>
    </row>
    <row r="679">
      <c r="L679" s="98" t="s">
        <v>114539</v>
      </c>
      <c r="M679" s="98" t="s">
        <v>114540</v>
      </c>
      <c r="N679" s="98" t="s">
        <v>114541</v>
      </c>
      <c r="O679" s="101">
        <v>725</v>
      </c>
      <c r="P679" s="101">
        <v>725</v>
      </c>
    </row>
    <row r="680">
      <c r="K680" s="96" t="s">
        <v>114542</v>
      </c>
      <c r="O680" s="85">
        <f>SUM(O677:O679)</f>
      </c>
      <c r="P680" s="85">
        <f>SUM(P677:P679)</f>
      </c>
    </row>
    <row r="681">
      <c r="A681" s="98" t="s">
        <v>114543</v>
      </c>
      <c r="B681" s="98" t="s">
        <v>114544</v>
      </c>
      <c r="C681" s="100">
        <v>473</v>
      </c>
      <c r="D681" s="98" t="s">
        <v>114545</v>
      </c>
      <c r="E681" s="98" t="s">
        <v>114546</v>
      </c>
      <c r="F681" s="104">
        <v>45343</v>
      </c>
      <c r="G681" s="104">
        <v>45717</v>
      </c>
      <c r="H681" s="104">
        <v>45900</v>
      </c>
      <c r="J681" s="101">
        <v>775</v>
      </c>
      <c r="K681" s="98" t="s">
        <v>114547</v>
      </c>
      <c r="L681" s="98" t="s">
        <v>114548</v>
      </c>
      <c r="M681" s="98" t="s">
        <v>114549</v>
      </c>
      <c r="N681" s="98" t="s">
        <v>114550</v>
      </c>
      <c r="O681" s="101">
        <v>30</v>
      </c>
      <c r="P681" s="101">
        <v>10</v>
      </c>
      <c r="Q681" s="101">
        <v>954.74000000000001</v>
      </c>
      <c r="R681" s="101">
        <v>500</v>
      </c>
    </row>
    <row r="682">
      <c r="L682" s="98" t="s">
        <v>114551</v>
      </c>
      <c r="M682" s="98" t="s">
        <v>114552</v>
      </c>
      <c r="N682" s="98" t="s">
        <v>114553</v>
      </c>
      <c r="O682" s="101">
        <v>10</v>
      </c>
      <c r="P682" s="101">
        <v>0</v>
      </c>
    </row>
    <row r="683">
      <c r="L683" s="98" t="s">
        <v>114554</v>
      </c>
      <c r="M683" s="98" t="s">
        <v>114555</v>
      </c>
      <c r="N683" s="98" t="s">
        <v>114556</v>
      </c>
      <c r="O683" s="101">
        <v>25</v>
      </c>
      <c r="P683" s="101">
        <v>55</v>
      </c>
    </row>
    <row r="684">
      <c r="L684" s="98" t="s">
        <v>114557</v>
      </c>
      <c r="M684" s="98" t="s">
        <v>114558</v>
      </c>
      <c r="N684" s="98" t="s">
        <v>114559</v>
      </c>
      <c r="O684" s="101">
        <v>775</v>
      </c>
      <c r="P684" s="101">
        <v>775</v>
      </c>
    </row>
    <row r="685">
      <c r="L685" s="98" t="s">
        <v>114560</v>
      </c>
      <c r="M685" s="98" t="s">
        <v>114561</v>
      </c>
      <c r="N685" s="98" t="s">
        <v>114562</v>
      </c>
      <c r="O685" s="101">
        <v>84</v>
      </c>
      <c r="P685" s="101">
        <v>0</v>
      </c>
    </row>
    <row r="686">
      <c r="K686" s="96" t="s">
        <v>114563</v>
      </c>
      <c r="O686" s="85">
        <f>SUM(O681:O685)</f>
      </c>
      <c r="P686" s="85">
        <f>SUM(P681:P685)</f>
      </c>
    </row>
    <row r="687">
      <c r="A687" s="98" t="s">
        <v>114564</v>
      </c>
      <c r="B687" s="98" t="s">
        <v>114565</v>
      </c>
      <c r="C687" s="100">
        <v>473</v>
      </c>
      <c r="D687" s="98" t="s">
        <v>114566</v>
      </c>
      <c r="E687" s="98" t="s">
        <v>114567</v>
      </c>
      <c r="F687" s="104">
        <v>45095</v>
      </c>
      <c r="G687" s="104">
        <v>45474</v>
      </c>
      <c r="H687" s="104">
        <v>45838</v>
      </c>
      <c r="J687" s="101">
        <v>775</v>
      </c>
      <c r="K687" s="98" t="s">
        <v>114568</v>
      </c>
      <c r="L687" s="98" t="s">
        <v>114569</v>
      </c>
      <c r="M687" s="98" t="s">
        <v>114570</v>
      </c>
      <c r="N687" s="98" t="s">
        <v>114571</v>
      </c>
      <c r="O687" s="101">
        <v>30</v>
      </c>
      <c r="P687" s="101">
        <v>65</v>
      </c>
      <c r="Q687" s="101">
        <v>0</v>
      </c>
      <c r="R687" s="101">
        <v>100</v>
      </c>
    </row>
    <row r="688">
      <c r="L688" s="98" t="s">
        <v>114572</v>
      </c>
      <c r="M688" s="98" t="s">
        <v>114573</v>
      </c>
      <c r="N688" s="98" t="s">
        <v>114574</v>
      </c>
      <c r="O688" s="101">
        <v>10</v>
      </c>
      <c r="P688" s="101">
        <v>0</v>
      </c>
    </row>
    <row r="689">
      <c r="L689" s="98" t="s">
        <v>114575</v>
      </c>
      <c r="M689" s="98" t="s">
        <v>114576</v>
      </c>
      <c r="N689" s="98" t="s">
        <v>114577</v>
      </c>
      <c r="O689" s="101">
        <v>25</v>
      </c>
      <c r="P689" s="101">
        <v>0</v>
      </c>
    </row>
    <row r="690">
      <c r="L690" s="98" t="s">
        <v>114578</v>
      </c>
      <c r="M690" s="98" t="s">
        <v>114579</v>
      </c>
      <c r="N690" s="98" t="s">
        <v>114580</v>
      </c>
      <c r="O690" s="101">
        <v>725</v>
      </c>
      <c r="P690" s="101">
        <v>725</v>
      </c>
    </row>
    <row r="691">
      <c r="K691" s="96" t="s">
        <v>114581</v>
      </c>
      <c r="O691" s="85">
        <f>SUM(O687:O690)</f>
      </c>
      <c r="P691" s="85">
        <f>SUM(P687:P690)</f>
      </c>
    </row>
    <row r="692">
      <c r="A692" s="98" t="s">
        <v>114582</v>
      </c>
      <c r="B692" s="98" t="s">
        <v>114583</v>
      </c>
      <c r="C692" s="100">
        <v>473</v>
      </c>
      <c r="D692" s="98" t="s">
        <v>114584</v>
      </c>
      <c r="E692" s="98" t="s">
        <v>114585</v>
      </c>
      <c r="F692" s="104">
        <v>45169</v>
      </c>
      <c r="G692" s="104">
        <v>45536</v>
      </c>
      <c r="H692" s="104">
        <v>45900</v>
      </c>
      <c r="J692" s="101">
        <v>775</v>
      </c>
      <c r="K692" s="98" t="s">
        <v>114586</v>
      </c>
      <c r="L692" s="98" t="s">
        <v>114587</v>
      </c>
      <c r="M692" s="98" t="s">
        <v>114588</v>
      </c>
      <c r="N692" s="98" t="s">
        <v>114589</v>
      </c>
      <c r="O692" s="101">
        <v>25</v>
      </c>
      <c r="P692" s="101">
        <v>40</v>
      </c>
      <c r="Q692" s="101">
        <v>0</v>
      </c>
      <c r="R692" s="101">
        <v>100</v>
      </c>
    </row>
    <row r="693">
      <c r="L693" s="98" t="s">
        <v>114590</v>
      </c>
      <c r="M693" s="98" t="s">
        <v>114591</v>
      </c>
      <c r="N693" s="98" t="s">
        <v>114592</v>
      </c>
      <c r="O693" s="101">
        <v>10</v>
      </c>
      <c r="P693" s="101">
        <v>25</v>
      </c>
    </row>
    <row r="694">
      <c r="L694" s="98" t="s">
        <v>114593</v>
      </c>
      <c r="M694" s="98" t="s">
        <v>114594</v>
      </c>
      <c r="N694" s="98" t="s">
        <v>114595</v>
      </c>
      <c r="O694" s="101">
        <v>30</v>
      </c>
      <c r="P694" s="101">
        <v>0</v>
      </c>
    </row>
    <row r="695">
      <c r="L695" s="98" t="s">
        <v>114596</v>
      </c>
      <c r="M695" s="98" t="s">
        <v>114597</v>
      </c>
      <c r="N695" s="98" t="s">
        <v>114598</v>
      </c>
      <c r="O695" s="101">
        <v>725</v>
      </c>
      <c r="P695" s="101">
        <v>725</v>
      </c>
    </row>
    <row r="696">
      <c r="K696" s="96" t="s">
        <v>114599</v>
      </c>
      <c r="O696" s="85">
        <f>SUM(O692:O695)</f>
      </c>
      <c r="P696" s="85">
        <f>SUM(P692:P695)</f>
      </c>
    </row>
    <row r="697">
      <c r="A697" s="98" t="s">
        <v>114600</v>
      </c>
      <c r="B697" s="98" t="s">
        <v>114601</v>
      </c>
      <c r="C697" s="100">
        <v>473</v>
      </c>
      <c r="D697" s="98" t="s">
        <v>114602</v>
      </c>
      <c r="E697" s="98" t="s">
        <v>114603</v>
      </c>
      <c r="F697" s="104">
        <v>44823</v>
      </c>
      <c r="G697" s="104">
        <v>45597</v>
      </c>
      <c r="H697" s="104">
        <v>45991</v>
      </c>
      <c r="J697" s="101">
        <v>775</v>
      </c>
      <c r="K697" s="98" t="s">
        <v>114604</v>
      </c>
      <c r="L697" s="98" t="s">
        <v>114605</v>
      </c>
      <c r="M697" s="98" t="s">
        <v>114606</v>
      </c>
      <c r="N697" s="98" t="s">
        <v>114607</v>
      </c>
      <c r="O697" s="101">
        <v>10</v>
      </c>
      <c r="P697" s="101">
        <v>0</v>
      </c>
      <c r="Q697" s="101">
        <v>0</v>
      </c>
      <c r="R697" s="101">
        <v>100</v>
      </c>
    </row>
    <row r="698">
      <c r="L698" s="98" t="s">
        <v>114608</v>
      </c>
      <c r="M698" s="98" t="s">
        <v>114609</v>
      </c>
      <c r="N698" s="98" t="s">
        <v>114610</v>
      </c>
      <c r="O698" s="101">
        <v>30</v>
      </c>
      <c r="P698" s="101">
        <v>0</v>
      </c>
    </row>
    <row r="699">
      <c r="L699" s="98" t="s">
        <v>114611</v>
      </c>
      <c r="M699" s="98" t="s">
        <v>114612</v>
      </c>
      <c r="N699" s="98" t="s">
        <v>114613</v>
      </c>
      <c r="O699" s="101">
        <v>25</v>
      </c>
      <c r="P699" s="101">
        <v>65</v>
      </c>
    </row>
    <row r="700">
      <c r="L700" s="98" t="s">
        <v>114614</v>
      </c>
      <c r="M700" s="98" t="s">
        <v>114615</v>
      </c>
      <c r="N700" s="98" t="s">
        <v>114616</v>
      </c>
      <c r="O700" s="101">
        <v>725</v>
      </c>
      <c r="P700" s="101">
        <v>725</v>
      </c>
    </row>
    <row r="701">
      <c r="K701" s="96" t="s">
        <v>114617</v>
      </c>
      <c r="O701" s="85">
        <f>SUM(O697:O700)</f>
      </c>
      <c r="P701" s="85">
        <f>SUM(P697:P700)</f>
      </c>
    </row>
    <row r="702">
      <c r="A702" s="98" t="s">
        <v>114618</v>
      </c>
      <c r="B702" s="98" t="s">
        <v>114619</v>
      </c>
      <c r="C702" s="100">
        <v>473</v>
      </c>
      <c r="D702" s="98" t="s">
        <v>114620</v>
      </c>
      <c r="E702" s="98" t="s">
        <v>114621</v>
      </c>
      <c r="F702" s="104">
        <v>45422</v>
      </c>
      <c r="G702" s="104">
        <v>45422</v>
      </c>
      <c r="H702" s="104">
        <v>45808</v>
      </c>
      <c r="I702" s="104">
        <v>45808</v>
      </c>
      <c r="J702" s="101">
        <v>780</v>
      </c>
      <c r="K702" s="98" t="s">
        <v>114622</v>
      </c>
      <c r="L702" s="98" t="s">
        <v>114623</v>
      </c>
      <c r="M702" s="98" t="s">
        <v>114624</v>
      </c>
      <c r="N702" s="98" t="s">
        <v>114625</v>
      </c>
      <c r="O702" s="101">
        <v>25</v>
      </c>
      <c r="P702" s="101">
        <v>25</v>
      </c>
      <c r="Q702" s="101">
        <v>0</v>
      </c>
      <c r="R702" s="101">
        <v>100</v>
      </c>
    </row>
    <row r="703">
      <c r="L703" s="98" t="s">
        <v>114626</v>
      </c>
      <c r="M703" s="98" t="s">
        <v>114627</v>
      </c>
      <c r="N703" s="98" t="s">
        <v>114628</v>
      </c>
      <c r="O703" s="101">
        <v>30</v>
      </c>
      <c r="P703" s="101">
        <v>30</v>
      </c>
    </row>
    <row r="704">
      <c r="L704" s="98" t="s">
        <v>114629</v>
      </c>
      <c r="M704" s="98" t="s">
        <v>114630</v>
      </c>
      <c r="N704" s="98" t="s">
        <v>114631</v>
      </c>
      <c r="O704" s="101">
        <v>725</v>
      </c>
      <c r="P704" s="101">
        <v>725</v>
      </c>
    </row>
    <row r="705">
      <c r="K705" s="96" t="s">
        <v>114632</v>
      </c>
      <c r="O705" s="85">
        <f>SUM(O702:O704)</f>
      </c>
      <c r="P705" s="85">
        <f>SUM(P702:P704)</f>
      </c>
    </row>
    <row r="706">
      <c r="A706" s="98" t="s">
        <v>114633</v>
      </c>
      <c r="B706" s="98" t="s">
        <v>114634</v>
      </c>
      <c r="C706" s="100">
        <v>473</v>
      </c>
      <c r="D706" s="98" t="s">
        <v>114635</v>
      </c>
      <c r="E706" s="98" t="s">
        <v>114636</v>
      </c>
      <c r="F706" s="104">
        <v>43164</v>
      </c>
      <c r="G706" s="104">
        <v>45627</v>
      </c>
      <c r="H706" s="104">
        <v>45991</v>
      </c>
      <c r="J706" s="101">
        <v>765</v>
      </c>
      <c r="K706" s="98" t="s">
        <v>114637</v>
      </c>
      <c r="L706" s="98" t="s">
        <v>114638</v>
      </c>
      <c r="M706" s="98" t="s">
        <v>114639</v>
      </c>
      <c r="N706" s="98" t="s">
        <v>114640</v>
      </c>
      <c r="O706" s="101">
        <v>30</v>
      </c>
      <c r="P706" s="101">
        <v>55</v>
      </c>
      <c r="Q706" s="101">
        <v>0</v>
      </c>
      <c r="R706" s="101">
        <v>100</v>
      </c>
    </row>
    <row r="707">
      <c r="L707" s="98" t="s">
        <v>114641</v>
      </c>
      <c r="M707" s="98" t="s">
        <v>114642</v>
      </c>
      <c r="N707" s="98" t="s">
        <v>114643</v>
      </c>
      <c r="O707" s="101">
        <v>25</v>
      </c>
      <c r="P707" s="101">
        <v>0</v>
      </c>
    </row>
    <row r="708">
      <c r="L708" s="98" t="s">
        <v>114644</v>
      </c>
      <c r="M708" s="98" t="s">
        <v>114645</v>
      </c>
      <c r="N708" s="98" t="s">
        <v>114646</v>
      </c>
      <c r="O708" s="101">
        <v>725</v>
      </c>
      <c r="P708" s="101">
        <v>725</v>
      </c>
    </row>
    <row r="709">
      <c r="K709" s="96" t="s">
        <v>114647</v>
      </c>
      <c r="O709" s="85">
        <f>SUM(O706:O708)</f>
      </c>
      <c r="P709" s="85">
        <f>SUM(P706:P708)</f>
      </c>
    </row>
    <row r="710">
      <c r="A710" s="98" t="s">
        <v>114648</v>
      </c>
      <c r="B710" s="98" t="s">
        <v>114649</v>
      </c>
      <c r="C710" s="100">
        <v>473</v>
      </c>
      <c r="D710" s="98" t="s">
        <v>114650</v>
      </c>
      <c r="E710" s="98" t="s">
        <v>114651</v>
      </c>
      <c r="F710" s="104">
        <v>45114</v>
      </c>
      <c r="G710" s="104">
        <v>45505</v>
      </c>
      <c r="H710" s="104">
        <v>45869</v>
      </c>
      <c r="J710" s="101">
        <v>775</v>
      </c>
      <c r="K710" s="98" t="s">
        <v>114652</v>
      </c>
      <c r="L710" s="98" t="s">
        <v>114653</v>
      </c>
      <c r="M710" s="98" t="s">
        <v>114654</v>
      </c>
      <c r="N710" s="98" t="s">
        <v>114655</v>
      </c>
      <c r="O710" s="101">
        <v>10</v>
      </c>
      <c r="P710" s="101">
        <v>25</v>
      </c>
      <c r="Q710" s="101">
        <v>0</v>
      </c>
      <c r="R710" s="101">
        <v>100</v>
      </c>
    </row>
    <row r="711">
      <c r="L711" s="98" t="s">
        <v>114656</v>
      </c>
      <c r="M711" s="98" t="s">
        <v>114657</v>
      </c>
      <c r="N711" s="98" t="s">
        <v>114658</v>
      </c>
      <c r="O711" s="101">
        <v>25</v>
      </c>
      <c r="P711" s="101">
        <v>0</v>
      </c>
    </row>
    <row r="712">
      <c r="L712" s="98" t="s">
        <v>114659</v>
      </c>
      <c r="M712" s="98" t="s">
        <v>114660</v>
      </c>
      <c r="N712" s="98" t="s">
        <v>114661</v>
      </c>
      <c r="O712" s="101">
        <v>30</v>
      </c>
      <c r="P712" s="101">
        <v>40</v>
      </c>
    </row>
    <row r="713">
      <c r="L713" s="98" t="s">
        <v>114662</v>
      </c>
      <c r="M713" s="98" t="s">
        <v>114663</v>
      </c>
      <c r="N713" s="98" t="s">
        <v>114664</v>
      </c>
      <c r="O713" s="101">
        <v>725</v>
      </c>
      <c r="P713" s="101">
        <v>725</v>
      </c>
    </row>
    <row r="714">
      <c r="K714" s="96" t="s">
        <v>114665</v>
      </c>
      <c r="O714" s="85">
        <f>SUM(O710:O713)</f>
      </c>
      <c r="P714" s="85">
        <f>SUM(P710:P713)</f>
      </c>
    </row>
    <row r="715">
      <c r="A715" s="98" t="s">
        <v>114666</v>
      </c>
      <c r="B715" s="98" t="s">
        <v>114667</v>
      </c>
      <c r="C715" s="100">
        <v>473</v>
      </c>
      <c r="D715" s="98" t="s">
        <v>114668</v>
      </c>
      <c r="E715" s="98" t="s">
        <v>114669</v>
      </c>
      <c r="F715" s="104">
        <v>44931</v>
      </c>
      <c r="G715" s="104">
        <v>45689</v>
      </c>
      <c r="H715" s="104">
        <v>46081</v>
      </c>
      <c r="J715" s="101">
        <v>765</v>
      </c>
      <c r="K715" s="98" t="s">
        <v>114670</v>
      </c>
      <c r="L715" s="98" t="s">
        <v>114671</v>
      </c>
      <c r="M715" s="98" t="s">
        <v>114672</v>
      </c>
      <c r="N715" s="98" t="s">
        <v>114673</v>
      </c>
      <c r="O715" s="101">
        <v>30</v>
      </c>
      <c r="P715" s="101">
        <v>0</v>
      </c>
      <c r="Q715" s="101">
        <v>0</v>
      </c>
      <c r="R715" s="101">
        <v>100</v>
      </c>
    </row>
    <row r="716">
      <c r="L716" s="98" t="s">
        <v>114674</v>
      </c>
      <c r="M716" s="98" t="s">
        <v>114675</v>
      </c>
      <c r="N716" s="98" t="s">
        <v>114676</v>
      </c>
      <c r="O716" s="101">
        <v>25</v>
      </c>
      <c r="P716" s="101">
        <v>55</v>
      </c>
    </row>
    <row r="717">
      <c r="L717" s="98" t="s">
        <v>114677</v>
      </c>
      <c r="M717" s="98" t="s">
        <v>114678</v>
      </c>
      <c r="N717" s="98" t="s">
        <v>114679</v>
      </c>
      <c r="O717" s="101">
        <v>725</v>
      </c>
      <c r="P717" s="101">
        <v>725</v>
      </c>
    </row>
    <row r="718">
      <c r="K718" s="96" t="s">
        <v>114680</v>
      </c>
      <c r="O718" s="85">
        <f>SUM(O715:O717)</f>
      </c>
      <c r="P718" s="85">
        <f>SUM(P715:P717)</f>
      </c>
    </row>
    <row r="719">
      <c r="A719" s="98" t="s">
        <v>114681</v>
      </c>
      <c r="B719" s="98" t="s">
        <v>114682</v>
      </c>
      <c r="C719" s="100">
        <v>473</v>
      </c>
      <c r="D719" s="98" t="s">
        <v>114683</v>
      </c>
      <c r="E719" s="98" t="s">
        <v>114684</v>
      </c>
      <c r="F719" s="104">
        <v>44855</v>
      </c>
      <c r="G719" s="104">
        <v>45658</v>
      </c>
      <c r="H719" s="104">
        <v>46053</v>
      </c>
      <c r="J719" s="101">
        <v>765</v>
      </c>
      <c r="K719" s="98" t="s">
        <v>114685</v>
      </c>
      <c r="L719" s="98" t="s">
        <v>114686</v>
      </c>
      <c r="M719" s="98" t="s">
        <v>114687</v>
      </c>
      <c r="N719" s="98" t="s">
        <v>114688</v>
      </c>
      <c r="O719" s="101">
        <v>30</v>
      </c>
      <c r="P719" s="101">
        <v>55</v>
      </c>
      <c r="Q719" s="101">
        <v>0</v>
      </c>
      <c r="R719" s="101">
        <v>550</v>
      </c>
    </row>
    <row r="720">
      <c r="L720" s="98" t="s">
        <v>114689</v>
      </c>
      <c r="M720" s="98" t="s">
        <v>114690</v>
      </c>
      <c r="N720" s="98" t="s">
        <v>114691</v>
      </c>
      <c r="O720" s="101">
        <v>25</v>
      </c>
      <c r="P720" s="101">
        <v>0</v>
      </c>
    </row>
    <row r="721">
      <c r="L721" s="98" t="s">
        <v>114692</v>
      </c>
      <c r="M721" s="98" t="s">
        <v>114693</v>
      </c>
      <c r="N721" s="98" t="s">
        <v>114694</v>
      </c>
      <c r="O721" s="101">
        <v>725</v>
      </c>
      <c r="P721" s="101">
        <v>725</v>
      </c>
    </row>
    <row r="722">
      <c r="K722" s="96" t="s">
        <v>114695</v>
      </c>
      <c r="O722" s="85">
        <f>SUM(O719:O721)</f>
      </c>
      <c r="P722" s="85">
        <f>SUM(P719:P721)</f>
      </c>
    </row>
    <row r="723">
      <c r="A723" s="98" t="s">
        <v>114696</v>
      </c>
      <c r="B723" s="98" t="s">
        <v>114697</v>
      </c>
      <c r="C723" s="100">
        <v>473</v>
      </c>
      <c r="D723" s="98" t="s">
        <v>114698</v>
      </c>
      <c r="E723" s="98" t="s">
        <v>114699</v>
      </c>
      <c r="J723" s="101">
        <v>780</v>
      </c>
      <c r="K723" s="98" t="s">
        <v>114700</v>
      </c>
      <c r="L723" s="98" t="s">
        <v>114700</v>
      </c>
      <c r="O723" s="101">
        <v>0</v>
      </c>
      <c r="P723" s="101">
        <v>0</v>
      </c>
      <c r="R723" s="101">
        <v>0</v>
      </c>
    </row>
    <row r="724">
      <c r="K724" s="96" t="s">
        <v>114701</v>
      </c>
      <c r="O724" s="85">
        <f>SUM(O723:O723)</f>
      </c>
      <c r="P724" s="85">
        <f>SUM(P723:P723)</f>
      </c>
    </row>
    <row r="725">
      <c r="A725" s="98" t="s">
        <v>114702</v>
      </c>
      <c r="B725" s="98" t="s">
        <v>114703</v>
      </c>
      <c r="C725" s="100">
        <v>473</v>
      </c>
      <c r="D725" s="98" t="s">
        <v>114704</v>
      </c>
      <c r="E725" s="98" t="s">
        <v>114705</v>
      </c>
      <c r="F725" s="104">
        <v>45664</v>
      </c>
      <c r="G725" s="104">
        <v>45664</v>
      </c>
      <c r="H725" s="104">
        <v>46059</v>
      </c>
      <c r="J725" s="101">
        <v>780</v>
      </c>
      <c r="K725" s="98" t="s">
        <v>114706</v>
      </c>
      <c r="L725" s="98" t="s">
        <v>114707</v>
      </c>
      <c r="M725" s="98" t="s">
        <v>114708</v>
      </c>
      <c r="N725" s="98" t="s">
        <v>114709</v>
      </c>
      <c r="O725" s="101">
        <v>25</v>
      </c>
      <c r="P725" s="101">
        <v>0</v>
      </c>
      <c r="Q725" s="101">
        <v>-139.25999999999999</v>
      </c>
      <c r="R725" s="101">
        <v>100</v>
      </c>
    </row>
    <row r="726">
      <c r="L726" s="98" t="s">
        <v>114710</v>
      </c>
      <c r="M726" s="98" t="s">
        <v>114711</v>
      </c>
      <c r="N726" s="98" t="s">
        <v>114712</v>
      </c>
      <c r="O726" s="101">
        <v>30</v>
      </c>
      <c r="P726" s="101">
        <v>55</v>
      </c>
    </row>
    <row r="727">
      <c r="L727" s="98" t="s">
        <v>114713</v>
      </c>
      <c r="M727" s="98" t="s">
        <v>114714</v>
      </c>
      <c r="N727" s="98" t="s">
        <v>114715</v>
      </c>
      <c r="O727" s="101">
        <v>725</v>
      </c>
      <c r="P727" s="101">
        <v>725</v>
      </c>
    </row>
    <row r="728">
      <c r="K728" s="96" t="s">
        <v>114716</v>
      </c>
      <c r="O728" s="85">
        <f>SUM(O725:O727)</f>
      </c>
      <c r="P728" s="85">
        <f>SUM(P725:P727)</f>
      </c>
    </row>
    <row r="729">
      <c r="A729" s="98" t="s">
        <v>114717</v>
      </c>
      <c r="B729" s="98" t="s">
        <v>114718</v>
      </c>
      <c r="C729" s="100">
        <v>473</v>
      </c>
      <c r="D729" s="98" t="s">
        <v>114719</v>
      </c>
      <c r="E729" s="98" t="s">
        <v>114720</v>
      </c>
      <c r="J729" s="101">
        <v>755</v>
      </c>
      <c r="K729" s="98" t="s">
        <v>114721</v>
      </c>
      <c r="L729" s="98" t="s">
        <v>114721</v>
      </c>
      <c r="O729" s="101">
        <v>0</v>
      </c>
      <c r="P729" s="101">
        <v>0</v>
      </c>
      <c r="R729" s="101">
        <v>0</v>
      </c>
    </row>
    <row r="730">
      <c r="K730" s="96" t="s">
        <v>114722</v>
      </c>
      <c r="O730" s="85">
        <f>SUM(O729:O729)</f>
      </c>
      <c r="P730" s="85">
        <f>SUM(P729:P729)</f>
      </c>
    </row>
    <row r="731">
      <c r="A731" s="98" t="s">
        <v>114723</v>
      </c>
      <c r="B731" s="98" t="s">
        <v>114724</v>
      </c>
      <c r="C731" s="100">
        <v>473</v>
      </c>
      <c r="D731" s="98" t="s">
        <v>114725</v>
      </c>
      <c r="E731" s="98" t="s">
        <v>114726</v>
      </c>
      <c r="F731" s="104">
        <v>45243</v>
      </c>
      <c r="G731" s="104">
        <v>45658</v>
      </c>
      <c r="H731" s="104">
        <v>46022</v>
      </c>
      <c r="J731" s="101">
        <v>775</v>
      </c>
      <c r="K731" s="98" t="s">
        <v>114727</v>
      </c>
      <c r="L731" s="98" t="s">
        <v>114728</v>
      </c>
      <c r="M731" s="98" t="s">
        <v>114729</v>
      </c>
      <c r="N731" s="98" t="s">
        <v>114730</v>
      </c>
      <c r="O731" s="101">
        <v>30</v>
      </c>
      <c r="P731" s="101">
        <v>0</v>
      </c>
      <c r="Q731" s="101">
        <v>461.5</v>
      </c>
      <c r="R731" s="101">
        <v>250</v>
      </c>
    </row>
    <row r="732">
      <c r="L732" s="98" t="s">
        <v>114731</v>
      </c>
      <c r="M732" s="98" t="s">
        <v>114732</v>
      </c>
      <c r="N732" s="98" t="s">
        <v>114733</v>
      </c>
      <c r="O732" s="101">
        <v>25</v>
      </c>
      <c r="P732" s="101">
        <v>0</v>
      </c>
    </row>
    <row r="733">
      <c r="L733" s="98" t="s">
        <v>114734</v>
      </c>
      <c r="M733" s="98" t="s">
        <v>114735</v>
      </c>
      <c r="N733" s="98" t="s">
        <v>114736</v>
      </c>
      <c r="O733" s="101">
        <v>10</v>
      </c>
      <c r="P733" s="101">
        <v>65</v>
      </c>
    </row>
    <row r="734">
      <c r="L734" s="98" t="s">
        <v>114737</v>
      </c>
      <c r="M734" s="98" t="s">
        <v>114738</v>
      </c>
      <c r="N734" s="98" t="s">
        <v>114739</v>
      </c>
      <c r="O734" s="101">
        <v>725</v>
      </c>
      <c r="P734" s="101">
        <v>725</v>
      </c>
    </row>
    <row r="735">
      <c r="L735" s="98" t="s">
        <v>114740</v>
      </c>
      <c r="M735" s="98" t="s">
        <v>114741</v>
      </c>
      <c r="N735" s="98" t="s">
        <v>114742</v>
      </c>
      <c r="O735" s="101">
        <v>79</v>
      </c>
      <c r="P735" s="101">
        <v>0</v>
      </c>
    </row>
    <row r="736">
      <c r="K736" s="96" t="s">
        <v>114743</v>
      </c>
      <c r="O736" s="85">
        <f>SUM(O731:O735)</f>
      </c>
      <c r="P736" s="85">
        <f>SUM(P731:P735)</f>
      </c>
    </row>
    <row r="737">
      <c r="A737" s="98" t="s">
        <v>114744</v>
      </c>
      <c r="B737" s="98" t="s">
        <v>114745</v>
      </c>
      <c r="C737" s="100">
        <v>473</v>
      </c>
      <c r="D737" s="98" t="s">
        <v>114746</v>
      </c>
      <c r="E737" s="98" t="s">
        <v>114747</v>
      </c>
      <c r="F737" s="104">
        <v>42756</v>
      </c>
      <c r="G737" s="104">
        <v>45689</v>
      </c>
      <c r="H737" s="104">
        <v>46142</v>
      </c>
      <c r="J737" s="101">
        <v>775</v>
      </c>
      <c r="K737" s="98" t="s">
        <v>114748</v>
      </c>
      <c r="L737" s="98" t="s">
        <v>114749</v>
      </c>
      <c r="M737" s="98" t="s">
        <v>114750</v>
      </c>
      <c r="N737" s="98" t="s">
        <v>114751</v>
      </c>
      <c r="O737" s="101">
        <v>25</v>
      </c>
      <c r="P737" s="101">
        <v>0</v>
      </c>
      <c r="Q737" s="101">
        <v>0</v>
      </c>
      <c r="R737" s="101">
        <v>350</v>
      </c>
    </row>
    <row r="738">
      <c r="L738" s="98" t="s">
        <v>114752</v>
      </c>
      <c r="M738" s="98" t="s">
        <v>114753</v>
      </c>
      <c r="N738" s="98" t="s">
        <v>114754</v>
      </c>
      <c r="O738" s="101">
        <v>10</v>
      </c>
      <c r="P738" s="101">
        <v>65</v>
      </c>
    </row>
    <row r="739">
      <c r="L739" s="98" t="s">
        <v>114755</v>
      </c>
      <c r="M739" s="98" t="s">
        <v>114756</v>
      </c>
      <c r="N739" s="98" t="s">
        <v>114757</v>
      </c>
      <c r="O739" s="101">
        <v>30</v>
      </c>
      <c r="P739" s="101">
        <v>0</v>
      </c>
    </row>
    <row r="740">
      <c r="L740" s="98" t="s">
        <v>114758</v>
      </c>
      <c r="M740" s="98" t="s">
        <v>114759</v>
      </c>
      <c r="N740" s="98" t="s">
        <v>114760</v>
      </c>
      <c r="O740" s="101">
        <v>725</v>
      </c>
      <c r="P740" s="101">
        <v>725</v>
      </c>
    </row>
    <row r="741">
      <c r="K741" s="96" t="s">
        <v>114761</v>
      </c>
      <c r="O741" s="85">
        <f>SUM(O737:O740)</f>
      </c>
      <c r="P741" s="85">
        <f>SUM(P737:P740)</f>
      </c>
    </row>
    <row r="742">
      <c r="A742" s="98" t="s">
        <v>114762</v>
      </c>
      <c r="B742" s="98" t="s">
        <v>114763</v>
      </c>
      <c r="C742" s="100">
        <v>473</v>
      </c>
      <c r="D742" s="98" t="s">
        <v>114764</v>
      </c>
      <c r="E742" s="98" t="s">
        <v>114765</v>
      </c>
      <c r="F742" s="104">
        <v>44986</v>
      </c>
      <c r="G742" s="104">
        <v>45748</v>
      </c>
      <c r="H742" s="104">
        <v>45757</v>
      </c>
      <c r="I742" s="104">
        <v>45757</v>
      </c>
      <c r="J742" s="101">
        <v>810</v>
      </c>
      <c r="K742" s="98" t="s">
        <v>114766</v>
      </c>
      <c r="L742" s="98" t="s">
        <v>114767</v>
      </c>
      <c r="M742" s="98" t="s">
        <v>114768</v>
      </c>
      <c r="N742" s="98" t="s">
        <v>114769</v>
      </c>
      <c r="O742" s="101">
        <v>15</v>
      </c>
      <c r="P742" s="101">
        <v>30</v>
      </c>
      <c r="Q742" s="101">
        <v>0</v>
      </c>
      <c r="R742" s="101">
        <v>300</v>
      </c>
    </row>
    <row r="743">
      <c r="L743" s="98" t="s">
        <v>114770</v>
      </c>
      <c r="M743" s="98" t="s">
        <v>114771</v>
      </c>
      <c r="N743" s="98" t="s">
        <v>114772</v>
      </c>
      <c r="O743" s="101">
        <v>3.3300000000000001</v>
      </c>
      <c r="P743" s="101">
        <v>55</v>
      </c>
    </row>
    <row r="744">
      <c r="L744" s="98" t="s">
        <v>114773</v>
      </c>
      <c r="M744" s="98" t="s">
        <v>114774</v>
      </c>
      <c r="N744" s="98" t="s">
        <v>114775</v>
      </c>
      <c r="O744" s="101">
        <v>10</v>
      </c>
      <c r="P744" s="101">
        <v>0</v>
      </c>
    </row>
    <row r="745">
      <c r="L745" s="98" t="s">
        <v>114776</v>
      </c>
      <c r="M745" s="98" t="s">
        <v>114777</v>
      </c>
      <c r="N745" s="98" t="s">
        <v>114778</v>
      </c>
      <c r="O745" s="101">
        <v>241.66999999999999</v>
      </c>
      <c r="P745" s="101">
        <v>725</v>
      </c>
    </row>
    <row r="746">
      <c r="L746" s="98" t="s">
        <v>114779</v>
      </c>
      <c r="M746" s="98" t="s">
        <v>114780</v>
      </c>
      <c r="N746" s="98" t="s">
        <v>114781</v>
      </c>
      <c r="O746" s="101">
        <v>66.670000000000002</v>
      </c>
      <c r="P746" s="101">
        <v>200</v>
      </c>
    </row>
    <row r="747">
      <c r="L747" s="98" t="s">
        <v>114782</v>
      </c>
      <c r="M747" s="98" t="s">
        <v>114783</v>
      </c>
      <c r="N747" s="98" t="s">
        <v>114784</v>
      </c>
      <c r="O747" s="101">
        <v>25</v>
      </c>
      <c r="P747" s="101">
        <v>0</v>
      </c>
    </row>
    <row r="748">
      <c r="K748" s="96" t="s">
        <v>114785</v>
      </c>
      <c r="O748" s="85">
        <f>SUM(O742:O747)</f>
      </c>
      <c r="P748" s="85">
        <f>SUM(P742:P747)</f>
      </c>
    </row>
    <row r="749">
      <c r="A749" s="98" t="s">
        <v>114786</v>
      </c>
      <c r="B749" s="98" t="s">
        <v>114787</v>
      </c>
      <c r="C749" s="100">
        <v>473</v>
      </c>
      <c r="D749" s="98" t="s">
        <v>114788</v>
      </c>
      <c r="E749" s="98" t="s">
        <v>114789</v>
      </c>
      <c r="F749" s="104">
        <v>43515</v>
      </c>
      <c r="G749" s="104">
        <v>45383</v>
      </c>
      <c r="H749" s="104">
        <v>45777</v>
      </c>
      <c r="J749" s="101">
        <v>800</v>
      </c>
      <c r="K749" s="98" t="s">
        <v>114790</v>
      </c>
      <c r="L749" s="98" t="s">
        <v>114791</v>
      </c>
      <c r="M749" s="98" t="s">
        <v>114792</v>
      </c>
      <c r="N749" s="98" t="s">
        <v>114793</v>
      </c>
      <c r="O749" s="101">
        <v>30</v>
      </c>
      <c r="P749" s="101">
        <v>30</v>
      </c>
      <c r="Q749" s="101">
        <v>0</v>
      </c>
      <c r="R749" s="101">
        <v>100</v>
      </c>
    </row>
    <row r="750">
      <c r="L750" s="98" t="s">
        <v>114794</v>
      </c>
      <c r="M750" s="98" t="s">
        <v>114795</v>
      </c>
      <c r="N750" s="98" t="s">
        <v>114796</v>
      </c>
      <c r="O750" s="101">
        <v>25</v>
      </c>
      <c r="P750" s="101">
        <v>60</v>
      </c>
    </row>
    <row r="751">
      <c r="L751" s="98" t="s">
        <v>114797</v>
      </c>
      <c r="M751" s="98" t="s">
        <v>114798</v>
      </c>
      <c r="N751" s="98" t="s">
        <v>114799</v>
      </c>
      <c r="O751" s="101">
        <v>35</v>
      </c>
      <c r="P751" s="101">
        <v>0</v>
      </c>
    </row>
    <row r="752">
      <c r="L752" s="98" t="s">
        <v>114800</v>
      </c>
      <c r="M752" s="98" t="s">
        <v>114801</v>
      </c>
      <c r="N752" s="98" t="s">
        <v>114802</v>
      </c>
      <c r="O752" s="101">
        <v>725</v>
      </c>
      <c r="P752" s="101">
        <v>725</v>
      </c>
    </row>
    <row r="753">
      <c r="K753" s="96" t="s">
        <v>114803</v>
      </c>
      <c r="O753" s="85">
        <f>SUM(O749:O752)</f>
      </c>
      <c r="P753" s="85">
        <f>SUM(P749:P752)</f>
      </c>
    </row>
    <row r="754">
      <c r="A754" s="98" t="s">
        <v>114804</v>
      </c>
      <c r="B754" s="98" t="s">
        <v>114805</v>
      </c>
      <c r="C754" s="100">
        <v>473</v>
      </c>
      <c r="D754" s="98" t="s">
        <v>114806</v>
      </c>
      <c r="E754" s="98" t="s">
        <v>114807</v>
      </c>
      <c r="F754" s="104">
        <v>44196</v>
      </c>
      <c r="G754" s="104">
        <v>45717</v>
      </c>
      <c r="H754" s="104">
        <v>46173</v>
      </c>
      <c r="J754" s="101">
        <v>765</v>
      </c>
      <c r="K754" s="98" t="s">
        <v>114808</v>
      </c>
      <c r="L754" s="98" t="s">
        <v>114809</v>
      </c>
      <c r="M754" s="98" t="s">
        <v>114810</v>
      </c>
      <c r="N754" s="98" t="s">
        <v>114811</v>
      </c>
      <c r="O754" s="101">
        <v>25</v>
      </c>
      <c r="P754" s="101">
        <v>0</v>
      </c>
      <c r="Q754" s="101">
        <v>0</v>
      </c>
      <c r="R754" s="101">
        <v>300</v>
      </c>
    </row>
    <row r="755">
      <c r="L755" s="98" t="s">
        <v>114812</v>
      </c>
      <c r="M755" s="98" t="s">
        <v>114813</v>
      </c>
      <c r="N755" s="98" t="s">
        <v>114814</v>
      </c>
      <c r="O755" s="101">
        <v>30</v>
      </c>
      <c r="P755" s="101">
        <v>55</v>
      </c>
    </row>
    <row r="756">
      <c r="L756" s="98" t="s">
        <v>114815</v>
      </c>
      <c r="M756" s="98" t="s">
        <v>114816</v>
      </c>
      <c r="N756" s="98" t="s">
        <v>114817</v>
      </c>
      <c r="O756" s="101">
        <v>725</v>
      </c>
      <c r="P756" s="101">
        <v>725</v>
      </c>
    </row>
    <row r="757">
      <c r="K757" s="96" t="s">
        <v>114818</v>
      </c>
      <c r="O757" s="85">
        <f>SUM(O754:O756)</f>
      </c>
      <c r="P757" s="85">
        <f>SUM(P754:P756)</f>
      </c>
    </row>
    <row r="758">
      <c r="A758" s="98" t="s">
        <v>114819</v>
      </c>
      <c r="B758" s="98" t="s">
        <v>114820</v>
      </c>
      <c r="C758" s="100">
        <v>473</v>
      </c>
      <c r="D758" s="98" t="s">
        <v>114821</v>
      </c>
      <c r="E758" s="98" t="s">
        <v>114822</v>
      </c>
      <c r="F758" s="104">
        <v>45514</v>
      </c>
      <c r="G758" s="104">
        <v>45514</v>
      </c>
      <c r="H758" s="104">
        <v>45930</v>
      </c>
      <c r="J758" s="101">
        <v>780</v>
      </c>
      <c r="K758" s="98" t="s">
        <v>114823</v>
      </c>
      <c r="L758" s="98" t="s">
        <v>114824</v>
      </c>
      <c r="M758" s="98" t="s">
        <v>114825</v>
      </c>
      <c r="N758" s="98" t="s">
        <v>114826</v>
      </c>
      <c r="O758" s="101">
        <v>30</v>
      </c>
      <c r="P758" s="101">
        <v>25</v>
      </c>
      <c r="Q758" s="101">
        <v>0</v>
      </c>
      <c r="R758" s="101">
        <v>100</v>
      </c>
    </row>
    <row r="759">
      <c r="L759" s="98" t="s">
        <v>114827</v>
      </c>
      <c r="M759" s="98" t="s">
        <v>114828</v>
      </c>
      <c r="N759" s="98" t="s">
        <v>114829</v>
      </c>
      <c r="O759" s="101">
        <v>25</v>
      </c>
      <c r="P759" s="101">
        <v>30</v>
      </c>
    </row>
    <row r="760">
      <c r="L760" s="98" t="s">
        <v>114830</v>
      </c>
      <c r="M760" s="98" t="s">
        <v>114831</v>
      </c>
      <c r="N760" s="98" t="s">
        <v>114832</v>
      </c>
      <c r="O760" s="101">
        <v>725</v>
      </c>
      <c r="P760" s="101">
        <v>725</v>
      </c>
    </row>
    <row r="761">
      <c r="K761" s="96" t="s">
        <v>114833</v>
      </c>
      <c r="O761" s="85">
        <f>SUM(O758:O760)</f>
      </c>
      <c r="P761" s="85">
        <f>SUM(P758:P760)</f>
      </c>
    </row>
    <row r="762">
      <c r="A762" s="98" t="s">
        <v>114834</v>
      </c>
      <c r="B762" s="98" t="s">
        <v>114835</v>
      </c>
      <c r="C762" s="100">
        <v>473</v>
      </c>
      <c r="D762" s="98" t="s">
        <v>114836</v>
      </c>
      <c r="E762" s="98" t="s">
        <v>114837</v>
      </c>
      <c r="F762" s="104">
        <v>44827</v>
      </c>
      <c r="G762" s="104">
        <v>45597</v>
      </c>
      <c r="H762" s="104">
        <v>45961</v>
      </c>
      <c r="J762" s="101">
        <v>765</v>
      </c>
      <c r="K762" s="98" t="s">
        <v>114838</v>
      </c>
      <c r="L762" s="98" t="s">
        <v>114839</v>
      </c>
      <c r="M762" s="98" t="s">
        <v>114840</v>
      </c>
      <c r="N762" s="98" t="s">
        <v>114841</v>
      </c>
      <c r="O762" s="101">
        <v>30</v>
      </c>
      <c r="P762" s="101">
        <v>55</v>
      </c>
      <c r="Q762" s="101">
        <v>0</v>
      </c>
      <c r="R762" s="101">
        <v>350</v>
      </c>
    </row>
    <row r="763">
      <c r="L763" s="98" t="s">
        <v>114842</v>
      </c>
      <c r="M763" s="98" t="s">
        <v>114843</v>
      </c>
      <c r="N763" s="98" t="s">
        <v>114844</v>
      </c>
      <c r="O763" s="101">
        <v>25</v>
      </c>
      <c r="P763" s="101">
        <v>0</v>
      </c>
    </row>
    <row r="764">
      <c r="L764" s="98" t="s">
        <v>114845</v>
      </c>
      <c r="M764" s="98" t="s">
        <v>114846</v>
      </c>
      <c r="N764" s="98" t="s">
        <v>114847</v>
      </c>
      <c r="O764" s="101">
        <v>725</v>
      </c>
      <c r="P764" s="101">
        <v>725</v>
      </c>
    </row>
    <row r="765">
      <c r="K765" s="96" t="s">
        <v>114848</v>
      </c>
      <c r="O765" s="85">
        <f>SUM(O762:O764)</f>
      </c>
      <c r="P765" s="85">
        <f>SUM(P762:P764)</f>
      </c>
    </row>
    <row r="766">
      <c r="A766" s="98" t="s">
        <v>114849</v>
      </c>
      <c r="B766" s="98" t="s">
        <v>114850</v>
      </c>
      <c r="C766" s="100">
        <v>473</v>
      </c>
      <c r="D766" s="98" t="s">
        <v>114851</v>
      </c>
      <c r="E766" s="98" t="s">
        <v>114852</v>
      </c>
      <c r="F766" s="104">
        <v>45556</v>
      </c>
      <c r="G766" s="104">
        <v>45556</v>
      </c>
      <c r="H766" s="104">
        <v>45930</v>
      </c>
      <c r="J766" s="101">
        <v>780</v>
      </c>
      <c r="K766" s="98" t="s">
        <v>114853</v>
      </c>
      <c r="L766" s="98" t="s">
        <v>114854</v>
      </c>
      <c r="M766" s="98" t="s">
        <v>114855</v>
      </c>
      <c r="N766" s="98" t="s">
        <v>114856</v>
      </c>
      <c r="O766" s="101">
        <v>30</v>
      </c>
      <c r="P766" s="101">
        <v>55</v>
      </c>
      <c r="Q766" s="101">
        <v>-349.97000000000003</v>
      </c>
      <c r="R766" s="101">
        <v>350</v>
      </c>
    </row>
    <row r="767">
      <c r="L767" s="98" t="s">
        <v>114857</v>
      </c>
      <c r="M767" s="98" t="s">
        <v>114858</v>
      </c>
      <c r="N767" s="98" t="s">
        <v>114859</v>
      </c>
      <c r="O767" s="101">
        <v>25</v>
      </c>
      <c r="P767" s="101">
        <v>0</v>
      </c>
    </row>
    <row r="768">
      <c r="L768" s="98" t="s">
        <v>114860</v>
      </c>
      <c r="M768" s="98" t="s">
        <v>114861</v>
      </c>
      <c r="N768" s="98" t="s">
        <v>114862</v>
      </c>
      <c r="O768" s="101">
        <v>725</v>
      </c>
      <c r="P768" s="101">
        <v>725</v>
      </c>
    </row>
    <row r="769">
      <c r="K769" s="96" t="s">
        <v>114863</v>
      </c>
      <c r="O769" s="85">
        <f>SUM(O766:O768)</f>
      </c>
      <c r="P769" s="85">
        <f>SUM(P766:P768)</f>
      </c>
    </row>
    <row r="770">
      <c r="A770" s="98" t="s">
        <v>114864</v>
      </c>
      <c r="B770" s="98" t="s">
        <v>114865</v>
      </c>
      <c r="C770" s="100">
        <v>473</v>
      </c>
      <c r="D770" s="98" t="s">
        <v>114866</v>
      </c>
      <c r="E770" s="98" t="s">
        <v>114867</v>
      </c>
      <c r="J770" s="101">
        <v>955</v>
      </c>
      <c r="K770" s="98" t="s">
        <v>114868</v>
      </c>
      <c r="L770" s="98" t="s">
        <v>114868</v>
      </c>
      <c r="O770" s="101">
        <v>0</v>
      </c>
      <c r="P770" s="101">
        <v>0</v>
      </c>
      <c r="R770" s="101">
        <v>0</v>
      </c>
    </row>
    <row r="771">
      <c r="K771" s="96" t="s">
        <v>114869</v>
      </c>
      <c r="O771" s="85">
        <f>SUM(O770:O770)</f>
      </c>
      <c r="P771" s="85">
        <f>SUM(P770:P770)</f>
      </c>
    </row>
    <row r="772">
      <c r="A772" s="98" t="s">
        <v>114870</v>
      </c>
      <c r="B772" s="98" t="s">
        <v>114871</v>
      </c>
      <c r="C772" s="100">
        <v>473</v>
      </c>
      <c r="D772" s="98" t="s">
        <v>114872</v>
      </c>
      <c r="E772" s="98" t="s">
        <v>114873</v>
      </c>
      <c r="F772" s="104">
        <v>44430</v>
      </c>
      <c r="G772" s="104">
        <v>45597</v>
      </c>
      <c r="H772" s="104">
        <v>45991</v>
      </c>
      <c r="J772" s="101">
        <v>820</v>
      </c>
      <c r="K772" s="98" t="s">
        <v>114874</v>
      </c>
      <c r="L772" s="98" t="s">
        <v>114875</v>
      </c>
      <c r="M772" s="98" t="s">
        <v>114876</v>
      </c>
      <c r="N772" s="98" t="s">
        <v>114877</v>
      </c>
      <c r="O772" s="101">
        <v>25</v>
      </c>
      <c r="P772" s="101">
        <v>30</v>
      </c>
      <c r="Q772" s="101">
        <v>0</v>
      </c>
      <c r="R772" s="101">
        <v>100</v>
      </c>
    </row>
    <row r="773">
      <c r="L773" s="98" t="s">
        <v>114878</v>
      </c>
      <c r="M773" s="98" t="s">
        <v>114879</v>
      </c>
      <c r="N773" s="98" t="s">
        <v>114880</v>
      </c>
      <c r="O773" s="101">
        <v>10</v>
      </c>
      <c r="P773" s="101">
        <v>25</v>
      </c>
    </row>
    <row r="774">
      <c r="L774" s="98" t="s">
        <v>114881</v>
      </c>
      <c r="M774" s="98" t="s">
        <v>114882</v>
      </c>
      <c r="N774" s="98" t="s">
        <v>114883</v>
      </c>
      <c r="O774" s="101">
        <v>30</v>
      </c>
      <c r="P774" s="101">
        <v>10</v>
      </c>
    </row>
    <row r="775">
      <c r="L775" s="98" t="s">
        <v>114884</v>
      </c>
      <c r="M775" s="98" t="s">
        <v>114885</v>
      </c>
      <c r="N775" s="98" t="s">
        <v>114886</v>
      </c>
      <c r="O775" s="101">
        <v>715</v>
      </c>
      <c r="P775" s="101">
        <v>715</v>
      </c>
    </row>
    <row r="776">
      <c r="K776" s="96" t="s">
        <v>114887</v>
      </c>
      <c r="O776" s="85">
        <f>SUM(O772:O775)</f>
      </c>
      <c r="P776" s="85">
        <f>SUM(P772:P775)</f>
      </c>
    </row>
    <row r="777">
      <c r="A777" s="98" t="s">
        <v>114888</v>
      </c>
      <c r="B777" s="98" t="s">
        <v>114889</v>
      </c>
      <c r="C777" s="100">
        <v>473</v>
      </c>
      <c r="D777" s="98" t="s">
        <v>114890</v>
      </c>
      <c r="E777" s="98" t="s">
        <v>114891</v>
      </c>
      <c r="J777" s="101">
        <v>790</v>
      </c>
      <c r="K777" s="98" t="s">
        <v>114892</v>
      </c>
      <c r="L777" s="98" t="s">
        <v>114892</v>
      </c>
      <c r="O777" s="101">
        <v>0</v>
      </c>
      <c r="P777" s="101">
        <v>0</v>
      </c>
      <c r="R777" s="101">
        <v>0</v>
      </c>
    </row>
    <row r="778">
      <c r="K778" s="96" t="s">
        <v>114893</v>
      </c>
      <c r="O778" s="85">
        <f>SUM(O777:O777)</f>
      </c>
      <c r="P778" s="85">
        <f>SUM(P777:P777)</f>
      </c>
    </row>
    <row r="779">
      <c r="A779" s="98" t="s">
        <v>114894</v>
      </c>
      <c r="B779" s="98" t="s">
        <v>114895</v>
      </c>
      <c r="C779" s="100">
        <v>659</v>
      </c>
      <c r="D779" s="98" t="s">
        <v>114896</v>
      </c>
      <c r="E779" s="98" t="s">
        <v>114897</v>
      </c>
      <c r="F779" s="104">
        <v>45101</v>
      </c>
      <c r="G779" s="104">
        <v>45505</v>
      </c>
      <c r="H779" s="104">
        <v>45900</v>
      </c>
      <c r="J779" s="101">
        <v>835</v>
      </c>
      <c r="K779" s="98" t="s">
        <v>114898</v>
      </c>
      <c r="L779" s="98" t="s">
        <v>114899</v>
      </c>
      <c r="M779" s="98" t="s">
        <v>114900</v>
      </c>
      <c r="N779" s="98" t="s">
        <v>114901</v>
      </c>
      <c r="O779" s="101">
        <v>30</v>
      </c>
      <c r="P779" s="101">
        <v>75</v>
      </c>
      <c r="Q779" s="101">
        <v>0</v>
      </c>
      <c r="R779" s="101">
        <v>100</v>
      </c>
    </row>
    <row r="780">
      <c r="L780" s="98" t="s">
        <v>114902</v>
      </c>
      <c r="M780" s="98" t="s">
        <v>114903</v>
      </c>
      <c r="N780" s="98" t="s">
        <v>114904</v>
      </c>
      <c r="O780" s="101">
        <v>10</v>
      </c>
      <c r="P780" s="101">
        <v>0</v>
      </c>
    </row>
    <row r="781">
      <c r="L781" s="98" t="s">
        <v>114905</v>
      </c>
      <c r="M781" s="98" t="s">
        <v>114906</v>
      </c>
      <c r="N781" s="98" t="s">
        <v>114907</v>
      </c>
      <c r="O781" s="101">
        <v>45</v>
      </c>
      <c r="P781" s="101">
        <v>10</v>
      </c>
    </row>
    <row r="782">
      <c r="L782" s="98" t="s">
        <v>114908</v>
      </c>
      <c r="M782" s="98" t="s">
        <v>114909</v>
      </c>
      <c r="N782" s="98" t="s">
        <v>114910</v>
      </c>
      <c r="O782" s="101">
        <v>765</v>
      </c>
      <c r="P782" s="101">
        <v>765</v>
      </c>
    </row>
    <row r="783">
      <c r="K783" s="96" t="s">
        <v>114911</v>
      </c>
      <c r="O783" s="85">
        <f>SUM(O779:O782)</f>
      </c>
      <c r="P783" s="85">
        <f>SUM(P779:P782)</f>
      </c>
    </row>
    <row r="784">
      <c r="A784" s="98" t="s">
        <v>114912</v>
      </c>
      <c r="B784" s="98" t="s">
        <v>114913</v>
      </c>
      <c r="C784" s="100">
        <v>659</v>
      </c>
      <c r="D784" s="98" t="s">
        <v>114914</v>
      </c>
      <c r="E784" s="98" t="s">
        <v>114915</v>
      </c>
      <c r="F784" s="104">
        <v>44880</v>
      </c>
      <c r="G784" s="104">
        <v>45444</v>
      </c>
      <c r="H784" s="104">
        <v>45838</v>
      </c>
      <c r="J784" s="101">
        <v>825</v>
      </c>
      <c r="K784" s="98" t="s">
        <v>114916</v>
      </c>
      <c r="L784" s="98" t="s">
        <v>114917</v>
      </c>
      <c r="M784" s="98" t="s">
        <v>114918</v>
      </c>
      <c r="N784" s="98" t="s">
        <v>114919</v>
      </c>
      <c r="O784" s="101">
        <v>30</v>
      </c>
      <c r="P784" s="101">
        <v>45</v>
      </c>
      <c r="Q784" s="101">
        <v>0</v>
      </c>
      <c r="R784" s="101">
        <v>350</v>
      </c>
    </row>
    <row r="785">
      <c r="L785" s="98" t="s">
        <v>114920</v>
      </c>
      <c r="M785" s="98" t="s">
        <v>114921</v>
      </c>
      <c r="N785" s="98" t="s">
        <v>114922</v>
      </c>
      <c r="O785" s="101">
        <v>45</v>
      </c>
      <c r="P785" s="101">
        <v>30</v>
      </c>
    </row>
    <row r="786">
      <c r="L786" s="98" t="s">
        <v>114923</v>
      </c>
      <c r="M786" s="98" t="s">
        <v>114924</v>
      </c>
      <c r="N786" s="98" t="s">
        <v>114925</v>
      </c>
      <c r="O786" s="101">
        <v>765</v>
      </c>
      <c r="P786" s="101">
        <v>765</v>
      </c>
    </row>
    <row r="787">
      <c r="K787" s="96" t="s">
        <v>114926</v>
      </c>
      <c r="O787" s="85">
        <f>SUM(O784:O786)</f>
      </c>
      <c r="P787" s="85">
        <f>SUM(P784:P786)</f>
      </c>
    </row>
    <row r="788">
      <c r="A788" s="98" t="s">
        <v>114927</v>
      </c>
      <c r="B788" s="98" t="s">
        <v>114928</v>
      </c>
      <c r="C788" s="100">
        <v>659</v>
      </c>
      <c r="D788" s="98" t="s">
        <v>114929</v>
      </c>
      <c r="E788" s="98" t="s">
        <v>114930</v>
      </c>
      <c r="F788" s="104">
        <v>45576</v>
      </c>
      <c r="G788" s="104">
        <v>45576</v>
      </c>
      <c r="H788" s="104">
        <v>45991</v>
      </c>
      <c r="J788" s="101">
        <v>875</v>
      </c>
      <c r="K788" s="98" t="s">
        <v>114931</v>
      </c>
      <c r="L788" s="98" t="s">
        <v>114932</v>
      </c>
      <c r="M788" s="98" t="s">
        <v>114933</v>
      </c>
      <c r="N788" s="98" t="s">
        <v>114934</v>
      </c>
      <c r="O788" s="101">
        <v>30</v>
      </c>
      <c r="P788" s="101">
        <v>30</v>
      </c>
      <c r="Q788" s="101">
        <v>0</v>
      </c>
      <c r="R788" s="101">
        <v>600</v>
      </c>
    </row>
    <row r="789">
      <c r="L789" s="98" t="s">
        <v>114935</v>
      </c>
      <c r="M789" s="98" t="s">
        <v>114936</v>
      </c>
      <c r="N789" s="98" t="s">
        <v>114937</v>
      </c>
      <c r="O789" s="101">
        <v>45</v>
      </c>
      <c r="P789" s="101">
        <v>0</v>
      </c>
    </row>
    <row r="790">
      <c r="L790" s="98" t="s">
        <v>114938</v>
      </c>
      <c r="M790" s="98" t="s">
        <v>114939</v>
      </c>
      <c r="N790" s="98" t="s">
        <v>114940</v>
      </c>
      <c r="O790" s="101">
        <v>35</v>
      </c>
      <c r="P790" s="101">
        <v>80</v>
      </c>
    </row>
    <row r="791">
      <c r="L791" s="98" t="s">
        <v>114941</v>
      </c>
      <c r="M791" s="98" t="s">
        <v>114942</v>
      </c>
      <c r="N791" s="98" t="s">
        <v>114943</v>
      </c>
      <c r="O791" s="101">
        <v>765</v>
      </c>
      <c r="P791" s="101">
        <v>765</v>
      </c>
    </row>
    <row r="792">
      <c r="K792" s="96" t="s">
        <v>114944</v>
      </c>
      <c r="O792" s="85">
        <f>SUM(O788:O791)</f>
      </c>
      <c r="P792" s="85">
        <f>SUM(P788:P791)</f>
      </c>
    </row>
    <row r="793">
      <c r="A793" s="98" t="s">
        <v>114945</v>
      </c>
      <c r="B793" s="98" t="s">
        <v>114946</v>
      </c>
      <c r="C793" s="100">
        <v>659</v>
      </c>
      <c r="D793" s="98" t="s">
        <v>114947</v>
      </c>
      <c r="E793" s="98" t="s">
        <v>114948</v>
      </c>
      <c r="F793" s="104">
        <v>45123</v>
      </c>
      <c r="G793" s="104">
        <v>45505</v>
      </c>
      <c r="H793" s="104">
        <v>45869</v>
      </c>
      <c r="J793" s="101">
        <v>835</v>
      </c>
      <c r="K793" s="98" t="s">
        <v>114949</v>
      </c>
      <c r="L793" s="98" t="s">
        <v>114950</v>
      </c>
      <c r="M793" s="98" t="s">
        <v>114951</v>
      </c>
      <c r="N793" s="98" t="s">
        <v>114952</v>
      </c>
      <c r="O793" s="101">
        <v>10</v>
      </c>
      <c r="P793" s="101">
        <v>0</v>
      </c>
      <c r="Q793" s="101">
        <v>0</v>
      </c>
      <c r="R793" s="101">
        <v>350</v>
      </c>
    </row>
    <row r="794">
      <c r="L794" s="98" t="s">
        <v>114953</v>
      </c>
      <c r="M794" s="98" t="s">
        <v>114954</v>
      </c>
      <c r="N794" s="98" t="s">
        <v>114955</v>
      </c>
      <c r="O794" s="101">
        <v>45</v>
      </c>
      <c r="P794" s="101">
        <v>55</v>
      </c>
    </row>
    <row r="795">
      <c r="L795" s="98" t="s">
        <v>114956</v>
      </c>
      <c r="M795" s="98" t="s">
        <v>114957</v>
      </c>
      <c r="N795" s="98" t="s">
        <v>114958</v>
      </c>
      <c r="O795" s="101">
        <v>30</v>
      </c>
      <c r="P795" s="101">
        <v>30</v>
      </c>
    </row>
    <row r="796">
      <c r="L796" s="98" t="s">
        <v>114959</v>
      </c>
      <c r="M796" s="98" t="s">
        <v>114960</v>
      </c>
      <c r="N796" s="98" t="s">
        <v>114961</v>
      </c>
      <c r="O796" s="101">
        <v>765</v>
      </c>
      <c r="P796" s="101">
        <v>765</v>
      </c>
    </row>
    <row r="797">
      <c r="K797" s="96" t="s">
        <v>114962</v>
      </c>
      <c r="O797" s="85">
        <f>SUM(O793:O796)</f>
      </c>
      <c r="P797" s="85">
        <f>SUM(P793:P796)</f>
      </c>
    </row>
    <row r="798">
      <c r="A798" s="98" t="s">
        <v>114963</v>
      </c>
      <c r="B798" s="98" t="s">
        <v>114964</v>
      </c>
      <c r="C798" s="100">
        <v>659</v>
      </c>
      <c r="D798" s="98" t="s">
        <v>114965</v>
      </c>
      <c r="E798" s="98" t="s">
        <v>114966</v>
      </c>
      <c r="F798" s="104">
        <v>43786</v>
      </c>
      <c r="G798" s="104">
        <v>45505</v>
      </c>
      <c r="H798" s="104">
        <v>45900</v>
      </c>
      <c r="J798" s="101">
        <v>860</v>
      </c>
      <c r="K798" s="98" t="s">
        <v>114967</v>
      </c>
      <c r="L798" s="98" t="s">
        <v>114968</v>
      </c>
      <c r="M798" s="98" t="s">
        <v>114969</v>
      </c>
      <c r="N798" s="98" t="s">
        <v>114970</v>
      </c>
      <c r="O798" s="101">
        <v>30</v>
      </c>
      <c r="P798" s="101">
        <v>110</v>
      </c>
      <c r="Q798" s="101">
        <v>0</v>
      </c>
      <c r="R798" s="101">
        <v>100</v>
      </c>
    </row>
    <row r="799">
      <c r="L799" s="98" t="s">
        <v>114971</v>
      </c>
      <c r="M799" s="98" t="s">
        <v>114972</v>
      </c>
      <c r="N799" s="98" t="s">
        <v>114973</v>
      </c>
      <c r="O799" s="101">
        <v>45</v>
      </c>
      <c r="P799" s="101">
        <v>0</v>
      </c>
    </row>
    <row r="800">
      <c r="L800" s="98" t="s">
        <v>114974</v>
      </c>
      <c r="M800" s="98" t="s">
        <v>114975</v>
      </c>
      <c r="N800" s="98" t="s">
        <v>114976</v>
      </c>
      <c r="O800" s="101">
        <v>35</v>
      </c>
      <c r="P800" s="101">
        <v>0</v>
      </c>
    </row>
    <row r="801">
      <c r="L801" s="98" t="s">
        <v>114977</v>
      </c>
      <c r="M801" s="98" t="s">
        <v>114978</v>
      </c>
      <c r="N801" s="98" t="s">
        <v>114979</v>
      </c>
      <c r="O801" s="101">
        <v>765</v>
      </c>
      <c r="P801" s="101">
        <v>765</v>
      </c>
    </row>
    <row r="802">
      <c r="K802" s="96" t="s">
        <v>114980</v>
      </c>
      <c r="O802" s="85">
        <f>SUM(O798:O801)</f>
      </c>
      <c r="P802" s="85">
        <f>SUM(P798:P801)</f>
      </c>
    </row>
    <row r="803">
      <c r="A803" s="98" t="s">
        <v>114981</v>
      </c>
      <c r="B803" s="98" t="s">
        <v>114982</v>
      </c>
      <c r="C803" s="100">
        <v>659</v>
      </c>
      <c r="D803" s="98" t="s">
        <v>114983</v>
      </c>
      <c r="E803" s="98" t="s">
        <v>114984</v>
      </c>
      <c r="F803" s="104">
        <v>45500</v>
      </c>
      <c r="G803" s="104">
        <v>45500</v>
      </c>
      <c r="H803" s="104">
        <v>45900</v>
      </c>
      <c r="J803" s="101">
        <v>840</v>
      </c>
      <c r="K803" s="98" t="s">
        <v>114985</v>
      </c>
      <c r="L803" s="98" t="s">
        <v>114986</v>
      </c>
      <c r="M803" s="98" t="s">
        <v>114987</v>
      </c>
      <c r="N803" s="98" t="s">
        <v>114988</v>
      </c>
      <c r="O803" s="101">
        <v>30</v>
      </c>
      <c r="P803" s="101">
        <v>30</v>
      </c>
      <c r="Q803" s="101">
        <v>0</v>
      </c>
      <c r="R803" s="101">
        <v>300</v>
      </c>
    </row>
    <row r="804">
      <c r="L804" s="98" t="s">
        <v>114989</v>
      </c>
      <c r="M804" s="98" t="s">
        <v>114990</v>
      </c>
      <c r="N804" s="98" t="s">
        <v>114991</v>
      </c>
      <c r="O804" s="101">
        <v>45</v>
      </c>
      <c r="P804" s="101">
        <v>45</v>
      </c>
    </row>
    <row r="805">
      <c r="L805" s="98" t="s">
        <v>114992</v>
      </c>
      <c r="M805" s="98" t="s">
        <v>114993</v>
      </c>
      <c r="N805" s="98" t="s">
        <v>114994</v>
      </c>
      <c r="O805" s="101">
        <v>765</v>
      </c>
      <c r="P805" s="101">
        <v>765</v>
      </c>
    </row>
    <row r="806">
      <c r="K806" s="96" t="s">
        <v>114995</v>
      </c>
      <c r="O806" s="85">
        <f>SUM(O803:O805)</f>
      </c>
      <c r="P806" s="85">
        <f>SUM(P803:P805)</f>
      </c>
    </row>
    <row r="807">
      <c r="A807" s="98" t="s">
        <v>114996</v>
      </c>
      <c r="B807" s="98" t="s">
        <v>114997</v>
      </c>
      <c r="C807" s="100">
        <v>659</v>
      </c>
      <c r="D807" s="98" t="s">
        <v>114998</v>
      </c>
      <c r="E807" s="98" t="s">
        <v>114999</v>
      </c>
      <c r="F807" s="104">
        <v>43434</v>
      </c>
      <c r="G807" s="104">
        <v>45413</v>
      </c>
      <c r="H807" s="104">
        <v>45777</v>
      </c>
      <c r="J807" s="101">
        <v>825</v>
      </c>
      <c r="K807" s="98" t="s">
        <v>115000</v>
      </c>
      <c r="L807" s="98" t="s">
        <v>115001</v>
      </c>
      <c r="M807" s="98" t="s">
        <v>115002</v>
      </c>
      <c r="N807" s="98" t="s">
        <v>115003</v>
      </c>
      <c r="O807" s="101">
        <v>30</v>
      </c>
      <c r="P807" s="101">
        <v>0</v>
      </c>
      <c r="Q807" s="101">
        <v>0</v>
      </c>
      <c r="R807" s="101">
        <v>100</v>
      </c>
    </row>
    <row r="808">
      <c r="L808" s="98" t="s">
        <v>115004</v>
      </c>
      <c r="M808" s="98" t="s">
        <v>115005</v>
      </c>
      <c r="N808" s="98" t="s">
        <v>115006</v>
      </c>
      <c r="O808" s="101">
        <v>45</v>
      </c>
      <c r="P808" s="101">
        <v>75</v>
      </c>
    </row>
    <row r="809">
      <c r="L809" s="98" t="s">
        <v>115007</v>
      </c>
      <c r="M809" s="98" t="s">
        <v>115008</v>
      </c>
      <c r="N809" s="98" t="s">
        <v>115009</v>
      </c>
      <c r="O809" s="101">
        <v>765</v>
      </c>
      <c r="P809" s="101">
        <v>765</v>
      </c>
    </row>
    <row r="810">
      <c r="K810" s="96" t="s">
        <v>115010</v>
      </c>
      <c r="O810" s="85">
        <f>SUM(O807:O809)</f>
      </c>
      <c r="P810" s="85">
        <f>SUM(P807:P809)</f>
      </c>
    </row>
    <row r="811">
      <c r="A811" s="98" t="s">
        <v>115011</v>
      </c>
      <c r="B811" s="98" t="s">
        <v>115012</v>
      </c>
      <c r="C811" s="100">
        <v>659</v>
      </c>
      <c r="D811" s="98" t="s">
        <v>115013</v>
      </c>
      <c r="E811" s="98" t="s">
        <v>115014</v>
      </c>
      <c r="F811" s="104">
        <v>45703</v>
      </c>
      <c r="G811" s="104">
        <v>45703</v>
      </c>
      <c r="H811" s="104">
        <v>46067</v>
      </c>
      <c r="J811" s="101">
        <v>840</v>
      </c>
      <c r="K811" s="98" t="s">
        <v>115015</v>
      </c>
      <c r="L811" s="98" t="s">
        <v>115016</v>
      </c>
      <c r="M811" s="98" t="s">
        <v>115017</v>
      </c>
      <c r="N811" s="98" t="s">
        <v>115018</v>
      </c>
      <c r="O811" s="101">
        <v>30</v>
      </c>
      <c r="P811" s="101">
        <v>30</v>
      </c>
      <c r="Q811" s="101">
        <v>0</v>
      </c>
      <c r="R811" s="101">
        <v>350</v>
      </c>
    </row>
    <row r="812">
      <c r="L812" s="98" t="s">
        <v>115019</v>
      </c>
      <c r="M812" s="98" t="s">
        <v>115020</v>
      </c>
      <c r="N812" s="98" t="s">
        <v>115021</v>
      </c>
      <c r="O812" s="101">
        <v>45</v>
      </c>
      <c r="P812" s="101">
        <v>45</v>
      </c>
    </row>
    <row r="813">
      <c r="L813" s="98" t="s">
        <v>115022</v>
      </c>
      <c r="M813" s="98" t="s">
        <v>115023</v>
      </c>
      <c r="N813" s="98" t="s">
        <v>115024</v>
      </c>
      <c r="O813" s="101">
        <v>765</v>
      </c>
      <c r="P813" s="101">
        <v>765</v>
      </c>
    </row>
    <row r="814">
      <c r="K814" s="96" t="s">
        <v>115025</v>
      </c>
      <c r="O814" s="85">
        <f>SUM(O811:O813)</f>
      </c>
      <c r="P814" s="85">
        <f>SUM(P811:P813)</f>
      </c>
    </row>
    <row r="815">
      <c r="A815" s="98" t="s">
        <v>115026</v>
      </c>
      <c r="B815" s="98" t="s">
        <v>115027</v>
      </c>
      <c r="C815" s="100">
        <v>659</v>
      </c>
      <c r="D815" s="98" t="s">
        <v>115028</v>
      </c>
      <c r="E815" s="98" t="s">
        <v>115029</v>
      </c>
      <c r="F815" s="104">
        <v>45247</v>
      </c>
      <c r="G815" s="104">
        <v>45627</v>
      </c>
      <c r="H815" s="104">
        <v>45991</v>
      </c>
      <c r="J815" s="101">
        <v>860</v>
      </c>
      <c r="K815" s="98" t="s">
        <v>115030</v>
      </c>
      <c r="L815" s="98" t="s">
        <v>115031</v>
      </c>
      <c r="M815" s="98" t="s">
        <v>115032</v>
      </c>
      <c r="N815" s="98" t="s">
        <v>115033</v>
      </c>
      <c r="O815" s="101">
        <v>35</v>
      </c>
      <c r="P815" s="101">
        <v>35</v>
      </c>
      <c r="Q815" s="101">
        <v>0</v>
      </c>
      <c r="R815" s="101">
        <v>100</v>
      </c>
    </row>
    <row r="816">
      <c r="L816" s="98" t="s">
        <v>115034</v>
      </c>
      <c r="M816" s="98" t="s">
        <v>115035</v>
      </c>
      <c r="N816" s="98" t="s">
        <v>115036</v>
      </c>
      <c r="O816" s="101">
        <v>30</v>
      </c>
      <c r="P816" s="101">
        <v>45</v>
      </c>
    </row>
    <row r="817">
      <c r="L817" s="98" t="s">
        <v>115037</v>
      </c>
      <c r="M817" s="98" t="s">
        <v>115038</v>
      </c>
      <c r="N817" s="98" t="s">
        <v>115039</v>
      </c>
      <c r="O817" s="101">
        <v>45</v>
      </c>
      <c r="P817" s="101">
        <v>30</v>
      </c>
    </row>
    <row r="818">
      <c r="L818" s="98" t="s">
        <v>115040</v>
      </c>
      <c r="M818" s="98" t="s">
        <v>115041</v>
      </c>
      <c r="N818" s="98" t="s">
        <v>115042</v>
      </c>
      <c r="O818" s="101">
        <v>765</v>
      </c>
      <c r="P818" s="101">
        <v>765</v>
      </c>
    </row>
    <row r="819">
      <c r="L819" s="98" t="s">
        <v>115043</v>
      </c>
      <c r="M819" s="98" t="s">
        <v>115044</v>
      </c>
      <c r="N819" s="98" t="s">
        <v>115045</v>
      </c>
      <c r="O819" s="101">
        <v>25</v>
      </c>
      <c r="P819" s="101">
        <v>0</v>
      </c>
    </row>
    <row r="820">
      <c r="K820" s="96" t="s">
        <v>115046</v>
      </c>
      <c r="O820" s="85">
        <f>SUM(O815:O819)</f>
      </c>
      <c r="P820" s="85">
        <f>SUM(P815:P819)</f>
      </c>
    </row>
    <row r="821">
      <c r="A821" s="98" t="s">
        <v>115047</v>
      </c>
      <c r="B821" s="98" t="s">
        <v>115048</v>
      </c>
      <c r="C821" s="100">
        <v>659</v>
      </c>
      <c r="D821" s="98" t="s">
        <v>115049</v>
      </c>
      <c r="E821" s="98" t="s">
        <v>115050</v>
      </c>
      <c r="F821" s="104">
        <v>45450</v>
      </c>
      <c r="G821" s="104">
        <v>45450</v>
      </c>
      <c r="H821" s="104">
        <v>45869</v>
      </c>
      <c r="J821" s="101">
        <v>850</v>
      </c>
      <c r="K821" s="98" t="s">
        <v>115051</v>
      </c>
      <c r="L821" s="98" t="s">
        <v>115052</v>
      </c>
      <c r="M821" s="98" t="s">
        <v>115053</v>
      </c>
      <c r="N821" s="98" t="s">
        <v>115054</v>
      </c>
      <c r="O821" s="101">
        <v>30</v>
      </c>
      <c r="P821" s="101">
        <v>55</v>
      </c>
      <c r="Q821" s="101">
        <v>0</v>
      </c>
      <c r="R821" s="101">
        <v>100</v>
      </c>
    </row>
    <row r="822">
      <c r="L822" s="98" t="s">
        <v>115055</v>
      </c>
      <c r="M822" s="98" t="s">
        <v>115056</v>
      </c>
      <c r="N822" s="98" t="s">
        <v>115057</v>
      </c>
      <c r="O822" s="101">
        <v>45</v>
      </c>
      <c r="P822" s="101">
        <v>30</v>
      </c>
    </row>
    <row r="823">
      <c r="L823" s="98" t="s">
        <v>115058</v>
      </c>
      <c r="M823" s="98" t="s">
        <v>115059</v>
      </c>
      <c r="N823" s="98" t="s">
        <v>115060</v>
      </c>
      <c r="O823" s="101">
        <v>10</v>
      </c>
      <c r="P823" s="101">
        <v>0</v>
      </c>
    </row>
    <row r="824">
      <c r="L824" s="98" t="s">
        <v>115061</v>
      </c>
      <c r="M824" s="98" t="s">
        <v>115062</v>
      </c>
      <c r="N824" s="98" t="s">
        <v>115063</v>
      </c>
      <c r="O824" s="101">
        <v>765</v>
      </c>
      <c r="P824" s="101">
        <v>765</v>
      </c>
    </row>
    <row r="825">
      <c r="K825" s="96" t="s">
        <v>115064</v>
      </c>
      <c r="O825" s="85">
        <f>SUM(O821:O824)</f>
      </c>
      <c r="P825" s="85">
        <f>SUM(P821:P824)</f>
      </c>
    </row>
    <row r="826">
      <c r="A826" s="98" t="s">
        <v>115065</v>
      </c>
      <c r="B826" s="98" t="s">
        <v>115066</v>
      </c>
      <c r="C826" s="100">
        <v>659</v>
      </c>
      <c r="D826" s="98" t="s">
        <v>115067</v>
      </c>
      <c r="E826" s="98" t="s">
        <v>115068</v>
      </c>
      <c r="F826" s="104">
        <v>45645</v>
      </c>
      <c r="G826" s="104">
        <v>45645</v>
      </c>
      <c r="H826" s="104">
        <v>46053</v>
      </c>
      <c r="J826" s="101">
        <v>875</v>
      </c>
      <c r="K826" s="98" t="s">
        <v>115069</v>
      </c>
      <c r="L826" s="98" t="s">
        <v>115070</v>
      </c>
      <c r="M826" s="98" t="s">
        <v>115071</v>
      </c>
      <c r="N826" s="98" t="s">
        <v>115072</v>
      </c>
      <c r="O826" s="101">
        <v>35</v>
      </c>
      <c r="P826" s="101">
        <v>35</v>
      </c>
      <c r="Q826" s="101">
        <v>0</v>
      </c>
      <c r="R826" s="101">
        <v>100</v>
      </c>
    </row>
    <row r="827">
      <c r="L827" s="98" t="s">
        <v>115073</v>
      </c>
      <c r="M827" s="98" t="s">
        <v>115074</v>
      </c>
      <c r="N827" s="98" t="s">
        <v>115075</v>
      </c>
      <c r="O827" s="101">
        <v>45</v>
      </c>
      <c r="P827" s="101">
        <v>30</v>
      </c>
    </row>
    <row r="828">
      <c r="L828" s="98" t="s">
        <v>115076</v>
      </c>
      <c r="M828" s="98" t="s">
        <v>115077</v>
      </c>
      <c r="N828" s="98" t="s">
        <v>115078</v>
      </c>
      <c r="O828" s="101">
        <v>30</v>
      </c>
      <c r="P828" s="101">
        <v>45</v>
      </c>
    </row>
    <row r="829">
      <c r="L829" s="98" t="s">
        <v>115079</v>
      </c>
      <c r="M829" s="98" t="s">
        <v>115080</v>
      </c>
      <c r="N829" s="98" t="s">
        <v>115081</v>
      </c>
      <c r="O829" s="101">
        <v>765</v>
      </c>
      <c r="P829" s="101">
        <v>765</v>
      </c>
    </row>
    <row r="830">
      <c r="K830" s="96" t="s">
        <v>115082</v>
      </c>
      <c r="O830" s="85">
        <f>SUM(O826:O829)</f>
      </c>
      <c r="P830" s="85">
        <f>SUM(P826:P829)</f>
      </c>
    </row>
    <row r="831">
      <c r="A831" s="98" t="s">
        <v>115083</v>
      </c>
      <c r="B831" s="98" t="s">
        <v>115084</v>
      </c>
      <c r="C831" s="100">
        <v>659</v>
      </c>
      <c r="D831" s="98" t="s">
        <v>115085</v>
      </c>
      <c r="E831" s="98" t="s">
        <v>115086</v>
      </c>
      <c r="J831" s="101">
        <v>840</v>
      </c>
      <c r="K831" s="98" t="s">
        <v>115087</v>
      </c>
      <c r="L831" s="98" t="s">
        <v>115087</v>
      </c>
      <c r="O831" s="101">
        <v>0</v>
      </c>
      <c r="P831" s="101">
        <v>0</v>
      </c>
      <c r="R831" s="101">
        <v>0</v>
      </c>
    </row>
    <row r="832">
      <c r="K832" s="96" t="s">
        <v>115088</v>
      </c>
      <c r="O832" s="85">
        <f>SUM(O831:O831)</f>
      </c>
      <c r="P832" s="85">
        <f>SUM(P831:P831)</f>
      </c>
    </row>
    <row r="833">
      <c r="A833" s="98" t="s">
        <v>115089</v>
      </c>
      <c r="B833" s="98" t="s">
        <v>115090</v>
      </c>
      <c r="C833" s="100">
        <v>659</v>
      </c>
      <c r="D833" s="98" t="s">
        <v>115091</v>
      </c>
      <c r="E833" s="98" t="s">
        <v>115092</v>
      </c>
      <c r="F833" s="104">
        <v>45122</v>
      </c>
      <c r="G833" s="104">
        <v>45505</v>
      </c>
      <c r="H833" s="104">
        <v>45900</v>
      </c>
      <c r="J833" s="101">
        <v>835</v>
      </c>
      <c r="K833" s="98" t="s">
        <v>115093</v>
      </c>
      <c r="L833" s="98" t="s">
        <v>115094</v>
      </c>
      <c r="M833" s="98" t="s">
        <v>115095</v>
      </c>
      <c r="N833" s="98" t="s">
        <v>115096</v>
      </c>
      <c r="O833" s="101">
        <v>45</v>
      </c>
      <c r="P833" s="101">
        <v>45</v>
      </c>
      <c r="Q833" s="101">
        <v>0</v>
      </c>
      <c r="R833" s="101">
        <v>400</v>
      </c>
    </row>
    <row r="834">
      <c r="L834" s="98" t="s">
        <v>115097</v>
      </c>
      <c r="M834" s="98" t="s">
        <v>115098</v>
      </c>
      <c r="N834" s="98" t="s">
        <v>115099</v>
      </c>
      <c r="O834" s="101">
        <v>30</v>
      </c>
      <c r="P834" s="101">
        <v>40</v>
      </c>
    </row>
    <row r="835">
      <c r="L835" s="98" t="s">
        <v>115100</v>
      </c>
      <c r="M835" s="98" t="s">
        <v>115101</v>
      </c>
      <c r="N835" s="98" t="s">
        <v>115102</v>
      </c>
      <c r="O835" s="101">
        <v>10</v>
      </c>
      <c r="P835" s="101">
        <v>0</v>
      </c>
    </row>
    <row r="836">
      <c r="L836" s="98" t="s">
        <v>115103</v>
      </c>
      <c r="M836" s="98" t="s">
        <v>115104</v>
      </c>
      <c r="N836" s="98" t="s">
        <v>115105</v>
      </c>
      <c r="O836" s="101">
        <v>765</v>
      </c>
      <c r="P836" s="101">
        <v>765</v>
      </c>
    </row>
    <row r="837">
      <c r="K837" s="96" t="s">
        <v>115106</v>
      </c>
      <c r="O837" s="85">
        <f>SUM(O833:O836)</f>
      </c>
      <c r="P837" s="85">
        <f>SUM(P833:P836)</f>
      </c>
    </row>
    <row r="838">
      <c r="A838" s="98" t="s">
        <v>115107</v>
      </c>
      <c r="B838" s="98" t="s">
        <v>115108</v>
      </c>
      <c r="C838" s="100">
        <v>659</v>
      </c>
      <c r="D838" s="98" t="s">
        <v>115109</v>
      </c>
      <c r="E838" s="98" t="s">
        <v>115110</v>
      </c>
      <c r="J838" s="101">
        <v>850</v>
      </c>
      <c r="K838" s="98" t="s">
        <v>115111</v>
      </c>
      <c r="L838" s="98" t="s">
        <v>115111</v>
      </c>
      <c r="O838" s="101">
        <v>0</v>
      </c>
      <c r="P838" s="101">
        <v>0</v>
      </c>
      <c r="R838" s="101">
        <v>0</v>
      </c>
    </row>
    <row r="839">
      <c r="K839" s="96" t="s">
        <v>115112</v>
      </c>
      <c r="O839" s="85">
        <f>SUM(O838:O838)</f>
      </c>
      <c r="P839" s="85">
        <f>SUM(P838:P838)</f>
      </c>
    </row>
    <row r="840">
      <c r="A840" s="98" t="s">
        <v>115113</v>
      </c>
      <c r="B840" s="98" t="s">
        <v>115114</v>
      </c>
      <c r="C840" s="100">
        <v>659</v>
      </c>
      <c r="D840" s="98" t="s">
        <v>115115</v>
      </c>
      <c r="E840" s="98" t="s">
        <v>115116</v>
      </c>
      <c r="F840" s="104">
        <v>45443</v>
      </c>
      <c r="G840" s="104">
        <v>45443</v>
      </c>
      <c r="H840" s="104">
        <v>45808</v>
      </c>
      <c r="J840" s="101">
        <v>910</v>
      </c>
      <c r="K840" s="98" t="s">
        <v>115117</v>
      </c>
      <c r="L840" s="98" t="s">
        <v>115118</v>
      </c>
      <c r="M840" s="98" t="s">
        <v>115119</v>
      </c>
      <c r="N840" s="98" t="s">
        <v>115120</v>
      </c>
      <c r="O840" s="101">
        <v>30</v>
      </c>
      <c r="P840" s="101">
        <v>65</v>
      </c>
      <c r="Q840" s="101">
        <v>0</v>
      </c>
      <c r="R840" s="101">
        <v>300</v>
      </c>
    </row>
    <row r="841">
      <c r="L841" s="98" t="s">
        <v>115121</v>
      </c>
      <c r="M841" s="98" t="s">
        <v>115122</v>
      </c>
      <c r="N841" s="98" t="s">
        <v>115123</v>
      </c>
      <c r="O841" s="101">
        <v>35</v>
      </c>
      <c r="P841" s="101">
        <v>0</v>
      </c>
    </row>
    <row r="842">
      <c r="L842" s="98" t="s">
        <v>115124</v>
      </c>
      <c r="M842" s="98" t="s">
        <v>115125</v>
      </c>
      <c r="N842" s="98" t="s">
        <v>115126</v>
      </c>
      <c r="O842" s="101">
        <v>35</v>
      </c>
      <c r="P842" s="101">
        <v>0</v>
      </c>
    </row>
    <row r="843">
      <c r="L843" s="98" t="s">
        <v>115127</v>
      </c>
      <c r="M843" s="98" t="s">
        <v>115128</v>
      </c>
      <c r="N843" s="98" t="s">
        <v>115129</v>
      </c>
      <c r="O843" s="101">
        <v>45</v>
      </c>
      <c r="P843" s="101">
        <v>80</v>
      </c>
    </row>
    <row r="844">
      <c r="L844" s="98" t="s">
        <v>115130</v>
      </c>
      <c r="M844" s="98" t="s">
        <v>115131</v>
      </c>
      <c r="N844" s="98" t="s">
        <v>115132</v>
      </c>
      <c r="O844" s="101">
        <v>765</v>
      </c>
      <c r="P844" s="101">
        <v>765</v>
      </c>
    </row>
    <row r="845">
      <c r="K845" s="96" t="s">
        <v>115133</v>
      </c>
      <c r="O845" s="85">
        <f>SUM(O840:O844)</f>
      </c>
      <c r="P845" s="85">
        <f>SUM(P840:P844)</f>
      </c>
    </row>
    <row r="846">
      <c r="A846" s="98" t="s">
        <v>115134</v>
      </c>
      <c r="B846" s="98" t="s">
        <v>115135</v>
      </c>
      <c r="C846" s="100">
        <v>659</v>
      </c>
      <c r="D846" s="98" t="s">
        <v>115136</v>
      </c>
      <c r="E846" s="98" t="s">
        <v>115137</v>
      </c>
      <c r="F846" s="104">
        <v>33362</v>
      </c>
      <c r="G846" s="104">
        <v>45689</v>
      </c>
      <c r="H846" s="104">
        <v>46142</v>
      </c>
      <c r="J846" s="101">
        <v>780</v>
      </c>
      <c r="K846" s="98" t="s">
        <v>115138</v>
      </c>
      <c r="L846" s="98" t="s">
        <v>115139</v>
      </c>
      <c r="M846" s="98" t="s">
        <v>115140</v>
      </c>
      <c r="N846" s="98" t="s">
        <v>115141</v>
      </c>
      <c r="O846" s="101">
        <v>30</v>
      </c>
      <c r="P846" s="101">
        <v>30</v>
      </c>
      <c r="Q846" s="101">
        <v>0</v>
      </c>
      <c r="R846" s="101">
        <v>100</v>
      </c>
    </row>
    <row r="847">
      <c r="L847" s="98" t="s">
        <v>115142</v>
      </c>
      <c r="M847" s="98" t="s">
        <v>115143</v>
      </c>
      <c r="N847" s="98" t="s">
        <v>115144</v>
      </c>
      <c r="O847" s="101">
        <v>765</v>
      </c>
      <c r="P847" s="101">
        <v>765</v>
      </c>
    </row>
    <row r="848">
      <c r="K848" s="96" t="s">
        <v>115145</v>
      </c>
      <c r="O848" s="85">
        <f>SUM(O846:O847)</f>
      </c>
      <c r="P848" s="85">
        <f>SUM(P846:P847)</f>
      </c>
    </row>
    <row r="849">
      <c r="A849" s="98" t="s">
        <v>115146</v>
      </c>
      <c r="B849" s="98" t="s">
        <v>115147</v>
      </c>
      <c r="C849" s="100">
        <v>659</v>
      </c>
      <c r="D849" s="98" t="s">
        <v>115148</v>
      </c>
      <c r="E849" s="98" t="s">
        <v>115149</v>
      </c>
      <c r="F849" s="104">
        <v>45733</v>
      </c>
      <c r="G849" s="104">
        <v>45733</v>
      </c>
      <c r="H849" s="104">
        <v>46097</v>
      </c>
      <c r="J849" s="101">
        <v>850</v>
      </c>
      <c r="K849" s="98" t="s">
        <v>115150</v>
      </c>
      <c r="L849" s="98" t="s">
        <v>115151</v>
      </c>
      <c r="M849" s="98" t="s">
        <v>115152</v>
      </c>
      <c r="N849" s="98" t="s">
        <v>115153</v>
      </c>
      <c r="O849" s="101">
        <v>45</v>
      </c>
      <c r="P849" s="101">
        <v>30</v>
      </c>
      <c r="Q849" s="101">
        <v>-75.799999999999997</v>
      </c>
      <c r="R849" s="101">
        <v>50</v>
      </c>
    </row>
    <row r="850">
      <c r="L850" s="98" t="s">
        <v>115154</v>
      </c>
      <c r="M850" s="98" t="s">
        <v>115155</v>
      </c>
      <c r="N850" s="98" t="s">
        <v>115156</v>
      </c>
      <c r="O850" s="101">
        <v>30</v>
      </c>
      <c r="P850" s="101">
        <v>10</v>
      </c>
    </row>
    <row r="851">
      <c r="L851" s="98" t="s">
        <v>115157</v>
      </c>
      <c r="M851" s="98" t="s">
        <v>115158</v>
      </c>
      <c r="N851" s="98" t="s">
        <v>115159</v>
      </c>
      <c r="O851" s="101">
        <v>10</v>
      </c>
      <c r="P851" s="101">
        <v>45</v>
      </c>
    </row>
    <row r="852">
      <c r="L852" s="98" t="s">
        <v>115160</v>
      </c>
      <c r="M852" s="98" t="s">
        <v>115161</v>
      </c>
      <c r="N852" s="98" t="s">
        <v>115162</v>
      </c>
      <c r="O852" s="101">
        <v>765</v>
      </c>
      <c r="P852" s="101">
        <v>765</v>
      </c>
    </row>
    <row r="853">
      <c r="L853" s="98" t="s">
        <v>115163</v>
      </c>
      <c r="M853" s="98" t="s">
        <v>115164</v>
      </c>
      <c r="N853" s="98" t="s">
        <v>115165</v>
      </c>
      <c r="O853" s="101">
        <v>-850</v>
      </c>
      <c r="P853" s="101">
        <v>0</v>
      </c>
    </row>
    <row r="854">
      <c r="K854" s="96" t="s">
        <v>115166</v>
      </c>
      <c r="O854" s="85">
        <f>SUM(O849:O853)</f>
      </c>
      <c r="P854" s="85">
        <f>SUM(P849:P853)</f>
      </c>
    </row>
    <row r="855">
      <c r="A855" s="98" t="s">
        <v>115167</v>
      </c>
      <c r="B855" s="98" t="s">
        <v>115168</v>
      </c>
      <c r="C855" s="100">
        <v>659</v>
      </c>
      <c r="D855" s="98" t="s">
        <v>115169</v>
      </c>
      <c r="E855" s="98" t="s">
        <v>115170</v>
      </c>
      <c r="F855" s="104">
        <v>45551</v>
      </c>
      <c r="G855" s="104">
        <v>45551</v>
      </c>
      <c r="H855" s="104">
        <v>45961</v>
      </c>
      <c r="J855" s="101">
        <v>875</v>
      </c>
      <c r="K855" s="98" t="s">
        <v>115171</v>
      </c>
      <c r="L855" s="98" t="s">
        <v>115172</v>
      </c>
      <c r="M855" s="98" t="s">
        <v>115173</v>
      </c>
      <c r="N855" s="98" t="s">
        <v>115174</v>
      </c>
      <c r="O855" s="101">
        <v>30</v>
      </c>
      <c r="P855" s="101">
        <v>10</v>
      </c>
      <c r="Q855" s="101">
        <v>0</v>
      </c>
      <c r="R855" s="101">
        <v>350</v>
      </c>
    </row>
    <row r="856">
      <c r="L856" s="98" t="s">
        <v>115175</v>
      </c>
      <c r="M856" s="98" t="s">
        <v>115176</v>
      </c>
      <c r="N856" s="98" t="s">
        <v>115177</v>
      </c>
      <c r="O856" s="101">
        <v>45</v>
      </c>
      <c r="P856" s="101">
        <v>30</v>
      </c>
    </row>
    <row r="857">
      <c r="L857" s="98" t="s">
        <v>115178</v>
      </c>
      <c r="M857" s="98" t="s">
        <v>115179</v>
      </c>
      <c r="N857" s="98" t="s">
        <v>115180</v>
      </c>
      <c r="O857" s="101">
        <v>10</v>
      </c>
      <c r="P857" s="101">
        <v>45</v>
      </c>
    </row>
    <row r="858">
      <c r="L858" s="98" t="s">
        <v>115181</v>
      </c>
      <c r="M858" s="98" t="s">
        <v>115182</v>
      </c>
      <c r="N858" s="98" t="s">
        <v>115183</v>
      </c>
      <c r="O858" s="101">
        <v>765</v>
      </c>
      <c r="P858" s="101">
        <v>765</v>
      </c>
    </row>
    <row r="859">
      <c r="K859" s="96" t="s">
        <v>115184</v>
      </c>
      <c r="O859" s="85">
        <f>SUM(O855:O858)</f>
      </c>
      <c r="P859" s="85">
        <f>SUM(P855:P858)</f>
      </c>
    </row>
    <row r="860">
      <c r="A860" s="98" t="s">
        <v>115185</v>
      </c>
      <c r="B860" s="98" t="s">
        <v>115186</v>
      </c>
      <c r="C860" s="100">
        <v>659</v>
      </c>
      <c r="D860" s="98" t="s">
        <v>115187</v>
      </c>
      <c r="E860" s="98" t="s">
        <v>115188</v>
      </c>
      <c r="F860" s="104">
        <v>43929</v>
      </c>
      <c r="G860" s="104">
        <v>45444</v>
      </c>
      <c r="H860" s="104">
        <v>45838</v>
      </c>
      <c r="J860" s="101">
        <v>825</v>
      </c>
      <c r="K860" s="98" t="s">
        <v>115189</v>
      </c>
      <c r="L860" s="98" t="s">
        <v>115190</v>
      </c>
      <c r="M860" s="98" t="s">
        <v>115191</v>
      </c>
      <c r="N860" s="98" t="s">
        <v>115192</v>
      </c>
      <c r="O860" s="101">
        <v>45</v>
      </c>
      <c r="P860" s="101">
        <v>0</v>
      </c>
      <c r="Q860" s="101">
        <v>0</v>
      </c>
      <c r="R860" s="101">
        <v>100</v>
      </c>
    </row>
    <row r="861">
      <c r="L861" s="98" t="s">
        <v>115193</v>
      </c>
      <c r="M861" s="98" t="s">
        <v>115194</v>
      </c>
      <c r="N861" s="98" t="s">
        <v>115195</v>
      </c>
      <c r="O861" s="101">
        <v>30</v>
      </c>
      <c r="P861" s="101">
        <v>75</v>
      </c>
    </row>
    <row r="862">
      <c r="L862" s="98" t="s">
        <v>115196</v>
      </c>
      <c r="M862" s="98" t="s">
        <v>115197</v>
      </c>
      <c r="N862" s="98" t="s">
        <v>115198</v>
      </c>
      <c r="O862" s="101">
        <v>765</v>
      </c>
      <c r="P862" s="101">
        <v>765</v>
      </c>
    </row>
    <row r="863">
      <c r="K863" s="96" t="s">
        <v>115199</v>
      </c>
      <c r="O863" s="85">
        <f>SUM(O860:O862)</f>
      </c>
      <c r="P863" s="85">
        <f>SUM(P860:P862)</f>
      </c>
    </row>
    <row r="864">
      <c r="A864" s="98" t="s">
        <v>115200</v>
      </c>
      <c r="B864" s="98" t="s">
        <v>115201</v>
      </c>
      <c r="C864" s="100">
        <v>659</v>
      </c>
      <c r="D864" s="98" t="s">
        <v>115202</v>
      </c>
      <c r="E864" s="98" t="s">
        <v>115203</v>
      </c>
      <c r="F864" s="104">
        <v>45160</v>
      </c>
      <c r="G864" s="104">
        <v>45536</v>
      </c>
      <c r="H864" s="104">
        <v>45900</v>
      </c>
      <c r="J864" s="101">
        <v>825</v>
      </c>
      <c r="K864" s="98" t="s">
        <v>115204</v>
      </c>
      <c r="L864" s="98" t="s">
        <v>115205</v>
      </c>
      <c r="M864" s="98" t="s">
        <v>115206</v>
      </c>
      <c r="N864" s="98" t="s">
        <v>115207</v>
      </c>
      <c r="O864" s="101">
        <v>30</v>
      </c>
      <c r="P864" s="101">
        <v>75</v>
      </c>
      <c r="Q864" s="101">
        <v>0</v>
      </c>
      <c r="R864" s="101">
        <v>100</v>
      </c>
    </row>
    <row r="865">
      <c r="L865" s="98" t="s">
        <v>115208</v>
      </c>
      <c r="M865" s="98" t="s">
        <v>115209</v>
      </c>
      <c r="N865" s="98" t="s">
        <v>115210</v>
      </c>
      <c r="O865" s="101">
        <v>45</v>
      </c>
      <c r="P865" s="101">
        <v>0</v>
      </c>
    </row>
    <row r="866">
      <c r="L866" s="98" t="s">
        <v>115211</v>
      </c>
      <c r="M866" s="98" t="s">
        <v>115212</v>
      </c>
      <c r="N866" s="98" t="s">
        <v>115213</v>
      </c>
      <c r="O866" s="101">
        <v>765</v>
      </c>
      <c r="P866" s="101">
        <v>765</v>
      </c>
    </row>
    <row r="867">
      <c r="L867" s="98" t="s">
        <v>115214</v>
      </c>
      <c r="M867" s="98" t="s">
        <v>115215</v>
      </c>
      <c r="N867" s="98" t="s">
        <v>115216</v>
      </c>
      <c r="O867" s="101">
        <v>25</v>
      </c>
      <c r="P867" s="101">
        <v>0</v>
      </c>
    </row>
    <row r="868">
      <c r="K868" s="96" t="s">
        <v>115217</v>
      </c>
      <c r="O868" s="85">
        <f>SUM(O864:O867)</f>
      </c>
      <c r="P868" s="85">
        <f>SUM(P864:P867)</f>
      </c>
    </row>
    <row r="869">
      <c r="A869" s="98" t="s">
        <v>115218</v>
      </c>
      <c r="B869" s="98" t="s">
        <v>115219</v>
      </c>
      <c r="C869" s="100">
        <v>659</v>
      </c>
      <c r="D869" s="98" t="s">
        <v>115220</v>
      </c>
      <c r="E869" s="98" t="s">
        <v>115221</v>
      </c>
      <c r="F869" s="104">
        <v>45643</v>
      </c>
      <c r="G869" s="104">
        <v>45643</v>
      </c>
      <c r="H869" s="104">
        <v>46007</v>
      </c>
      <c r="J869" s="101">
        <v>850</v>
      </c>
      <c r="K869" s="98" t="s">
        <v>115222</v>
      </c>
      <c r="L869" s="98" t="s">
        <v>115223</v>
      </c>
      <c r="M869" s="98" t="s">
        <v>115224</v>
      </c>
      <c r="N869" s="98" t="s">
        <v>115225</v>
      </c>
      <c r="O869" s="101">
        <v>30</v>
      </c>
      <c r="P869" s="101">
        <v>0</v>
      </c>
      <c r="Q869" s="101">
        <v>0</v>
      </c>
      <c r="R869" s="101">
        <v>400</v>
      </c>
    </row>
    <row r="870">
      <c r="L870" s="98" t="s">
        <v>115226</v>
      </c>
      <c r="M870" s="98" t="s">
        <v>115227</v>
      </c>
      <c r="N870" s="98" t="s">
        <v>115228</v>
      </c>
      <c r="O870" s="101">
        <v>10</v>
      </c>
      <c r="P870" s="101">
        <v>75</v>
      </c>
    </row>
    <row r="871">
      <c r="L871" s="98" t="s">
        <v>115229</v>
      </c>
      <c r="M871" s="98" t="s">
        <v>115230</v>
      </c>
      <c r="N871" s="98" t="s">
        <v>115231</v>
      </c>
      <c r="O871" s="101">
        <v>45</v>
      </c>
      <c r="P871" s="101">
        <v>10</v>
      </c>
    </row>
    <row r="872">
      <c r="L872" s="98" t="s">
        <v>115232</v>
      </c>
      <c r="M872" s="98" t="s">
        <v>115233</v>
      </c>
      <c r="N872" s="98" t="s">
        <v>115234</v>
      </c>
      <c r="O872" s="101">
        <v>765</v>
      </c>
      <c r="P872" s="101">
        <v>765</v>
      </c>
    </row>
    <row r="873">
      <c r="K873" s="96" t="s">
        <v>115235</v>
      </c>
      <c r="O873" s="85">
        <f>SUM(O869:O872)</f>
      </c>
      <c r="P873" s="85">
        <f>SUM(P869:P872)</f>
      </c>
    </row>
    <row r="874">
      <c r="A874" s="98" t="s">
        <v>115236</v>
      </c>
      <c r="B874" s="98" t="s">
        <v>115237</v>
      </c>
      <c r="C874" s="100">
        <v>659</v>
      </c>
      <c r="D874" s="98" t="s">
        <v>115238</v>
      </c>
      <c r="E874" s="98" t="s">
        <v>115239</v>
      </c>
      <c r="F874" s="104">
        <v>44092</v>
      </c>
      <c r="G874" s="104">
        <v>45597</v>
      </c>
      <c r="H874" s="104">
        <v>45991</v>
      </c>
      <c r="J874" s="101">
        <v>825</v>
      </c>
      <c r="K874" s="98" t="s">
        <v>115240</v>
      </c>
      <c r="L874" s="98" t="s">
        <v>115241</v>
      </c>
      <c r="M874" s="98" t="s">
        <v>115242</v>
      </c>
      <c r="N874" s="98" t="s">
        <v>115243</v>
      </c>
      <c r="O874" s="101">
        <v>30</v>
      </c>
      <c r="P874" s="101">
        <v>45</v>
      </c>
      <c r="Q874" s="101">
        <v>0</v>
      </c>
      <c r="R874" s="101">
        <v>300</v>
      </c>
    </row>
    <row r="875">
      <c r="L875" s="98" t="s">
        <v>115244</v>
      </c>
      <c r="M875" s="98" t="s">
        <v>115245</v>
      </c>
      <c r="N875" s="98" t="s">
        <v>115246</v>
      </c>
      <c r="O875" s="101">
        <v>45</v>
      </c>
      <c r="P875" s="101">
        <v>30</v>
      </c>
    </row>
    <row r="876">
      <c r="L876" s="98" t="s">
        <v>115247</v>
      </c>
      <c r="M876" s="98" t="s">
        <v>115248</v>
      </c>
      <c r="N876" s="98" t="s">
        <v>115249</v>
      </c>
      <c r="O876" s="101">
        <v>765</v>
      </c>
      <c r="P876" s="101">
        <v>765</v>
      </c>
    </row>
    <row r="877">
      <c r="L877" s="98" t="s">
        <v>115250</v>
      </c>
      <c r="M877" s="98" t="s">
        <v>115251</v>
      </c>
      <c r="N877" s="98" t="s">
        <v>115252</v>
      </c>
      <c r="O877" s="101">
        <v>84</v>
      </c>
      <c r="P877" s="101">
        <v>0</v>
      </c>
    </row>
    <row r="878">
      <c r="K878" s="96" t="s">
        <v>115253</v>
      </c>
      <c r="O878" s="85">
        <f>SUM(O874:O877)</f>
      </c>
      <c r="P878" s="85">
        <f>SUM(P874:P877)</f>
      </c>
    </row>
    <row r="879">
      <c r="A879" s="98" t="s">
        <v>115254</v>
      </c>
      <c r="B879" s="98" t="s">
        <v>115255</v>
      </c>
      <c r="C879" s="100">
        <v>659</v>
      </c>
      <c r="D879" s="98" t="s">
        <v>115256</v>
      </c>
      <c r="E879" s="98" t="s">
        <v>115257</v>
      </c>
      <c r="F879" s="104">
        <v>44457</v>
      </c>
      <c r="G879" s="104">
        <v>45717</v>
      </c>
      <c r="H879" s="104">
        <v>46173</v>
      </c>
      <c r="J879" s="101">
        <v>780</v>
      </c>
      <c r="K879" s="98" t="s">
        <v>115258</v>
      </c>
      <c r="L879" s="98" t="s">
        <v>115259</v>
      </c>
      <c r="M879" s="98" t="s">
        <v>115260</v>
      </c>
      <c r="N879" s="98" t="s">
        <v>115261</v>
      </c>
      <c r="O879" s="101">
        <v>30</v>
      </c>
      <c r="P879" s="101">
        <v>30</v>
      </c>
      <c r="Q879" s="101">
        <v>0</v>
      </c>
      <c r="R879" s="101">
        <v>200</v>
      </c>
    </row>
    <row r="880">
      <c r="L880" s="98" t="s">
        <v>115262</v>
      </c>
      <c r="M880" s="98" t="s">
        <v>115263</v>
      </c>
      <c r="N880" s="98" t="s">
        <v>115264</v>
      </c>
      <c r="O880" s="101">
        <v>765</v>
      </c>
      <c r="P880" s="101">
        <v>765</v>
      </c>
    </row>
    <row r="881">
      <c r="K881" s="96" t="s">
        <v>115265</v>
      </c>
      <c r="O881" s="85">
        <f>SUM(O879:O880)</f>
      </c>
      <c r="P881" s="85">
        <f>SUM(P879:P880)</f>
      </c>
    </row>
    <row r="882">
      <c r="A882" s="98" t="s">
        <v>115266</v>
      </c>
      <c r="B882" s="98" t="s">
        <v>115267</v>
      </c>
      <c r="C882" s="100">
        <v>659</v>
      </c>
      <c r="D882" s="98" t="s">
        <v>115268</v>
      </c>
      <c r="E882" s="98" t="s">
        <v>115269</v>
      </c>
      <c r="F882" s="104">
        <v>44672</v>
      </c>
      <c r="G882" s="104">
        <v>45474</v>
      </c>
      <c r="H882" s="104">
        <v>45869</v>
      </c>
      <c r="J882" s="101">
        <v>825</v>
      </c>
      <c r="K882" s="98" t="s">
        <v>115270</v>
      </c>
      <c r="L882" s="98" t="s">
        <v>115271</v>
      </c>
      <c r="M882" s="98" t="s">
        <v>115272</v>
      </c>
      <c r="N882" s="98" t="s">
        <v>115273</v>
      </c>
      <c r="O882" s="101">
        <v>30</v>
      </c>
      <c r="P882" s="101">
        <v>0</v>
      </c>
      <c r="Q882" s="101">
        <v>0</v>
      </c>
      <c r="R882" s="101">
        <v>350</v>
      </c>
    </row>
    <row r="883">
      <c r="L883" s="98" t="s">
        <v>115274</v>
      </c>
      <c r="M883" s="98" t="s">
        <v>115275</v>
      </c>
      <c r="N883" s="98" t="s">
        <v>115276</v>
      </c>
      <c r="O883" s="101">
        <v>45</v>
      </c>
      <c r="P883" s="101">
        <v>75</v>
      </c>
    </row>
    <row r="884">
      <c r="L884" s="98" t="s">
        <v>115277</v>
      </c>
      <c r="M884" s="98" t="s">
        <v>115278</v>
      </c>
      <c r="N884" s="98" t="s">
        <v>115279</v>
      </c>
      <c r="O884" s="101">
        <v>765</v>
      </c>
      <c r="P884" s="101">
        <v>765</v>
      </c>
    </row>
    <row r="885">
      <c r="K885" s="96" t="s">
        <v>115280</v>
      </c>
      <c r="O885" s="85">
        <f>SUM(O882:O884)</f>
      </c>
      <c r="P885" s="85">
        <f>SUM(P882:P884)</f>
      </c>
    </row>
    <row r="886">
      <c r="A886" s="98" t="s">
        <v>115281</v>
      </c>
      <c r="B886" s="98" t="s">
        <v>115282</v>
      </c>
      <c r="C886" s="100">
        <v>659</v>
      </c>
      <c r="D886" s="98" t="s">
        <v>115283</v>
      </c>
      <c r="E886" s="98" t="s">
        <v>115284</v>
      </c>
      <c r="F886" s="104">
        <v>45504</v>
      </c>
      <c r="G886" s="104">
        <v>45504</v>
      </c>
      <c r="H886" s="104">
        <v>45900</v>
      </c>
      <c r="J886" s="101">
        <v>840</v>
      </c>
      <c r="K886" s="98" t="s">
        <v>115285</v>
      </c>
      <c r="L886" s="98" t="s">
        <v>115286</v>
      </c>
      <c r="M886" s="98" t="s">
        <v>115287</v>
      </c>
      <c r="N886" s="98" t="s">
        <v>115288</v>
      </c>
      <c r="O886" s="101">
        <v>30</v>
      </c>
      <c r="P886" s="101">
        <v>30</v>
      </c>
      <c r="Q886" s="101">
        <v>0</v>
      </c>
      <c r="R886" s="101">
        <v>100</v>
      </c>
    </row>
    <row r="887">
      <c r="L887" s="98" t="s">
        <v>115289</v>
      </c>
      <c r="M887" s="98" t="s">
        <v>115290</v>
      </c>
      <c r="N887" s="98" t="s">
        <v>115291</v>
      </c>
      <c r="O887" s="101">
        <v>35</v>
      </c>
      <c r="P887" s="101">
        <v>10</v>
      </c>
    </row>
    <row r="888">
      <c r="L888" s="98" t="s">
        <v>115292</v>
      </c>
      <c r="M888" s="98" t="s">
        <v>115293</v>
      </c>
      <c r="N888" s="98" t="s">
        <v>115294</v>
      </c>
      <c r="O888" s="101">
        <v>10</v>
      </c>
      <c r="P888" s="101">
        <v>35</v>
      </c>
    </row>
    <row r="889">
      <c r="L889" s="98" t="s">
        <v>115295</v>
      </c>
      <c r="M889" s="98" t="s">
        <v>115296</v>
      </c>
      <c r="N889" s="98" t="s">
        <v>115297</v>
      </c>
      <c r="O889" s="101">
        <v>765</v>
      </c>
      <c r="P889" s="101">
        <v>765</v>
      </c>
    </row>
    <row r="890">
      <c r="K890" s="96" t="s">
        <v>115298</v>
      </c>
      <c r="O890" s="85">
        <f>SUM(O886:O889)</f>
      </c>
      <c r="P890" s="85">
        <f>SUM(P886:P889)</f>
      </c>
    </row>
    <row r="891">
      <c r="A891" s="98" t="s">
        <v>115299</v>
      </c>
      <c r="B891" s="98" t="s">
        <v>115300</v>
      </c>
      <c r="C891" s="100">
        <v>659</v>
      </c>
      <c r="D891" s="98" t="s">
        <v>115301</v>
      </c>
      <c r="E891" s="98" t="s">
        <v>115302</v>
      </c>
      <c r="J891" s="101">
        <v>840</v>
      </c>
      <c r="K891" s="98" t="s">
        <v>115303</v>
      </c>
      <c r="L891" s="98" t="s">
        <v>115303</v>
      </c>
      <c r="O891" s="101">
        <v>0</v>
      </c>
      <c r="P891" s="101">
        <v>0</v>
      </c>
      <c r="R891" s="101">
        <v>0</v>
      </c>
    </row>
    <row r="892">
      <c r="K892" s="96" t="s">
        <v>115304</v>
      </c>
      <c r="O892" s="85">
        <f>SUM(O891:O891)</f>
      </c>
      <c r="P892" s="85">
        <f>SUM(P891:P891)</f>
      </c>
    </row>
    <row r="893">
      <c r="A893" s="98" t="s">
        <v>115305</v>
      </c>
      <c r="B893" s="98" t="s">
        <v>115306</v>
      </c>
      <c r="C893" s="100">
        <v>659</v>
      </c>
      <c r="D893" s="98" t="s">
        <v>115307</v>
      </c>
      <c r="E893" s="98" t="s">
        <v>115308</v>
      </c>
      <c r="F893" s="104">
        <v>45206</v>
      </c>
      <c r="G893" s="104">
        <v>45627</v>
      </c>
      <c r="H893" s="104">
        <v>46022</v>
      </c>
      <c r="J893" s="101">
        <v>825</v>
      </c>
      <c r="K893" s="98" t="s">
        <v>115309</v>
      </c>
      <c r="L893" s="98" t="s">
        <v>115310</v>
      </c>
      <c r="M893" s="98" t="s">
        <v>115311</v>
      </c>
      <c r="N893" s="98" t="s">
        <v>115312</v>
      </c>
      <c r="O893" s="101">
        <v>30</v>
      </c>
      <c r="P893" s="101">
        <v>30</v>
      </c>
      <c r="Q893" s="101">
        <v>0</v>
      </c>
      <c r="R893" s="101">
        <v>300</v>
      </c>
    </row>
    <row r="894">
      <c r="L894" s="98" t="s">
        <v>115313</v>
      </c>
      <c r="M894" s="98" t="s">
        <v>115314</v>
      </c>
      <c r="N894" s="98" t="s">
        <v>115315</v>
      </c>
      <c r="O894" s="101">
        <v>45</v>
      </c>
      <c r="P894" s="101">
        <v>45</v>
      </c>
    </row>
    <row r="895">
      <c r="L895" s="98" t="s">
        <v>115316</v>
      </c>
      <c r="M895" s="98" t="s">
        <v>115317</v>
      </c>
      <c r="N895" s="98" t="s">
        <v>115318</v>
      </c>
      <c r="O895" s="101">
        <v>765</v>
      </c>
      <c r="P895" s="101">
        <v>765</v>
      </c>
    </row>
    <row r="896">
      <c r="K896" s="96" t="s">
        <v>115319</v>
      </c>
      <c r="O896" s="85">
        <f>SUM(O893:O895)</f>
      </c>
      <c r="P896" s="85">
        <f>SUM(P893:P895)</f>
      </c>
    </row>
    <row r="897">
      <c r="A897" s="98" t="s">
        <v>115320</v>
      </c>
      <c r="B897" s="98" t="s">
        <v>115321</v>
      </c>
      <c r="C897" s="100">
        <v>659</v>
      </c>
      <c r="D897" s="98" t="s">
        <v>115322</v>
      </c>
      <c r="E897" s="98" t="s">
        <v>115323</v>
      </c>
      <c r="F897" s="104">
        <v>45311</v>
      </c>
      <c r="G897" s="104">
        <v>45717</v>
      </c>
      <c r="H897" s="104">
        <v>46173</v>
      </c>
      <c r="J897" s="101">
        <v>835</v>
      </c>
      <c r="K897" s="98" t="s">
        <v>115324</v>
      </c>
      <c r="L897" s="98" t="s">
        <v>115325</v>
      </c>
      <c r="M897" s="98" t="s">
        <v>115326</v>
      </c>
      <c r="N897" s="98" t="s">
        <v>115327</v>
      </c>
      <c r="O897" s="101">
        <v>30</v>
      </c>
      <c r="P897" s="101">
        <v>40</v>
      </c>
      <c r="Q897" s="101">
        <v>0</v>
      </c>
      <c r="R897" s="101">
        <v>350</v>
      </c>
    </row>
    <row r="898">
      <c r="L898" s="98" t="s">
        <v>115328</v>
      </c>
      <c r="M898" s="98" t="s">
        <v>115329</v>
      </c>
      <c r="N898" s="98" t="s">
        <v>115330</v>
      </c>
      <c r="O898" s="101">
        <v>45</v>
      </c>
      <c r="P898" s="101">
        <v>45</v>
      </c>
    </row>
    <row r="899">
      <c r="L899" s="98" t="s">
        <v>115331</v>
      </c>
      <c r="M899" s="98" t="s">
        <v>115332</v>
      </c>
      <c r="N899" s="98" t="s">
        <v>115333</v>
      </c>
      <c r="O899" s="101">
        <v>10</v>
      </c>
      <c r="P899" s="101">
        <v>0</v>
      </c>
    </row>
    <row r="900">
      <c r="L900" s="98" t="s">
        <v>115334</v>
      </c>
      <c r="M900" s="98" t="s">
        <v>115335</v>
      </c>
      <c r="N900" s="98" t="s">
        <v>115336</v>
      </c>
      <c r="O900" s="101">
        <v>765</v>
      </c>
      <c r="P900" s="101">
        <v>765</v>
      </c>
    </row>
    <row r="901">
      <c r="L901" s="98" t="s">
        <v>115337</v>
      </c>
      <c r="M901" s="98" t="s">
        <v>115338</v>
      </c>
      <c r="N901" s="98" t="s">
        <v>115339</v>
      </c>
      <c r="O901" s="101">
        <v>85</v>
      </c>
      <c r="P901" s="101">
        <v>0</v>
      </c>
    </row>
    <row r="902">
      <c r="K902" s="96" t="s">
        <v>115340</v>
      </c>
      <c r="O902" s="85">
        <f>SUM(O897:O901)</f>
      </c>
      <c r="P902" s="85">
        <f>SUM(P897:P901)</f>
      </c>
    </row>
    <row r="903">
      <c r="A903" s="98" t="s">
        <v>115341</v>
      </c>
      <c r="B903" s="98" t="s">
        <v>115342</v>
      </c>
      <c r="C903" s="100">
        <v>659</v>
      </c>
      <c r="D903" s="98" t="s">
        <v>115343</v>
      </c>
      <c r="E903" s="98" t="s">
        <v>115344</v>
      </c>
      <c r="F903" s="104">
        <v>44418</v>
      </c>
      <c r="G903" s="104">
        <v>45717</v>
      </c>
      <c r="H903" s="104">
        <v>46173</v>
      </c>
      <c r="J903" s="101">
        <v>835</v>
      </c>
      <c r="K903" s="98" t="s">
        <v>115345</v>
      </c>
      <c r="L903" s="98" t="s">
        <v>115346</v>
      </c>
      <c r="M903" s="98" t="s">
        <v>115347</v>
      </c>
      <c r="N903" s="98" t="s">
        <v>115348</v>
      </c>
      <c r="O903" s="101">
        <v>45</v>
      </c>
      <c r="P903" s="101">
        <v>55</v>
      </c>
      <c r="Q903" s="101">
        <v>0</v>
      </c>
      <c r="R903" s="101">
        <v>100</v>
      </c>
    </row>
    <row r="904">
      <c r="L904" s="98" t="s">
        <v>115349</v>
      </c>
      <c r="M904" s="98" t="s">
        <v>115350</v>
      </c>
      <c r="N904" s="98" t="s">
        <v>115351</v>
      </c>
      <c r="O904" s="101">
        <v>10</v>
      </c>
      <c r="P904" s="101">
        <v>0</v>
      </c>
    </row>
    <row r="905">
      <c r="L905" s="98" t="s">
        <v>115352</v>
      </c>
      <c r="M905" s="98" t="s">
        <v>115353</v>
      </c>
      <c r="N905" s="98" t="s">
        <v>115354</v>
      </c>
      <c r="O905" s="101">
        <v>30</v>
      </c>
      <c r="P905" s="101">
        <v>30</v>
      </c>
    </row>
    <row r="906">
      <c r="L906" s="98" t="s">
        <v>115355</v>
      </c>
      <c r="M906" s="98" t="s">
        <v>115356</v>
      </c>
      <c r="N906" s="98" t="s">
        <v>115357</v>
      </c>
      <c r="O906" s="101">
        <v>765</v>
      </c>
      <c r="P906" s="101">
        <v>765</v>
      </c>
    </row>
    <row r="907">
      <c r="K907" s="96" t="s">
        <v>115358</v>
      </c>
      <c r="O907" s="85">
        <f>SUM(O903:O906)</f>
      </c>
      <c r="P907" s="85">
        <f>SUM(P903:P906)</f>
      </c>
    </row>
    <row r="908">
      <c r="A908" s="98" t="s">
        <v>115359</v>
      </c>
      <c r="B908" s="98" t="s">
        <v>115360</v>
      </c>
      <c r="C908" s="100">
        <v>659</v>
      </c>
      <c r="D908" s="98" t="s">
        <v>115361</v>
      </c>
      <c r="E908" s="98" t="s">
        <v>115362</v>
      </c>
      <c r="F908" s="104">
        <v>44330</v>
      </c>
      <c r="G908" s="104">
        <v>45597</v>
      </c>
      <c r="H908" s="104">
        <v>45991</v>
      </c>
      <c r="J908" s="101">
        <v>780</v>
      </c>
      <c r="K908" s="98" t="s">
        <v>115363</v>
      </c>
      <c r="L908" s="98" t="s">
        <v>115364</v>
      </c>
      <c r="M908" s="98" t="s">
        <v>115365</v>
      </c>
      <c r="N908" s="98" t="s">
        <v>115366</v>
      </c>
      <c r="O908" s="101">
        <v>30</v>
      </c>
      <c r="P908" s="101">
        <v>30</v>
      </c>
      <c r="Q908" s="101">
        <v>0</v>
      </c>
      <c r="R908" s="101">
        <v>100</v>
      </c>
    </row>
    <row r="909">
      <c r="L909" s="98" t="s">
        <v>115367</v>
      </c>
      <c r="M909" s="98" t="s">
        <v>115368</v>
      </c>
      <c r="N909" s="98" t="s">
        <v>115369</v>
      </c>
      <c r="O909" s="101">
        <v>765</v>
      </c>
      <c r="P909" s="101">
        <v>765</v>
      </c>
    </row>
    <row r="910">
      <c r="K910" s="96" t="s">
        <v>115370</v>
      </c>
      <c r="O910" s="85">
        <f>SUM(O908:O909)</f>
      </c>
      <c r="P910" s="85">
        <f>SUM(P908:P909)</f>
      </c>
    </row>
    <row r="911">
      <c r="A911" s="98" t="s">
        <v>115371</v>
      </c>
      <c r="B911" s="98" t="s">
        <v>115372</v>
      </c>
      <c r="C911" s="100">
        <v>659</v>
      </c>
      <c r="D911" s="98" t="s">
        <v>115373</v>
      </c>
      <c r="E911" s="98" t="s">
        <v>115374</v>
      </c>
      <c r="F911" s="104">
        <v>42546</v>
      </c>
      <c r="G911" s="104">
        <v>45627</v>
      </c>
      <c r="H911" s="104">
        <v>46022</v>
      </c>
      <c r="J911" s="101">
        <v>835</v>
      </c>
      <c r="K911" s="98" t="s">
        <v>115375</v>
      </c>
      <c r="L911" s="98" t="s">
        <v>115376</v>
      </c>
      <c r="M911" s="98" t="s">
        <v>115377</v>
      </c>
      <c r="N911" s="98" t="s">
        <v>115378</v>
      </c>
      <c r="O911" s="101">
        <v>30</v>
      </c>
      <c r="P911" s="101">
        <v>85</v>
      </c>
      <c r="Q911" s="101">
        <v>0</v>
      </c>
      <c r="R911" s="101">
        <v>100</v>
      </c>
    </row>
    <row r="912">
      <c r="L912" s="98" t="s">
        <v>115379</v>
      </c>
      <c r="M912" s="98" t="s">
        <v>115380</v>
      </c>
      <c r="N912" s="98" t="s">
        <v>115381</v>
      </c>
      <c r="O912" s="101">
        <v>45</v>
      </c>
      <c r="P912" s="101">
        <v>0</v>
      </c>
    </row>
    <row r="913">
      <c r="L913" s="98" t="s">
        <v>115382</v>
      </c>
      <c r="M913" s="98" t="s">
        <v>115383</v>
      </c>
      <c r="N913" s="98" t="s">
        <v>115384</v>
      </c>
      <c r="O913" s="101">
        <v>10</v>
      </c>
      <c r="P913" s="101">
        <v>0</v>
      </c>
    </row>
    <row r="914">
      <c r="L914" s="98" t="s">
        <v>115385</v>
      </c>
      <c r="M914" s="98" t="s">
        <v>115386</v>
      </c>
      <c r="N914" s="98" t="s">
        <v>115387</v>
      </c>
      <c r="O914" s="101">
        <v>765</v>
      </c>
      <c r="P914" s="101">
        <v>765</v>
      </c>
    </row>
    <row r="915">
      <c r="K915" s="96" t="s">
        <v>115388</v>
      </c>
      <c r="O915" s="85">
        <f>SUM(O911:O914)</f>
      </c>
      <c r="P915" s="85">
        <f>SUM(P911:P914)</f>
      </c>
    </row>
    <row r="916">
      <c r="A916" s="98" t="s">
        <v>115389</v>
      </c>
      <c r="B916" s="98" t="s">
        <v>115390</v>
      </c>
      <c r="C916" s="100">
        <v>659</v>
      </c>
      <c r="D916" s="98" t="s">
        <v>115391</v>
      </c>
      <c r="E916" s="98" t="s">
        <v>115392</v>
      </c>
      <c r="J916" s="101">
        <v>840</v>
      </c>
      <c r="K916" s="98" t="s">
        <v>115393</v>
      </c>
      <c r="L916" s="98" t="s">
        <v>115393</v>
      </c>
      <c r="O916" s="101">
        <v>0</v>
      </c>
      <c r="P916" s="101">
        <v>0</v>
      </c>
      <c r="R916" s="101">
        <v>0</v>
      </c>
    </row>
    <row r="917">
      <c r="K917" s="96" t="s">
        <v>115394</v>
      </c>
      <c r="O917" s="85">
        <f>SUM(O916:O916)</f>
      </c>
      <c r="P917" s="85">
        <f>SUM(P916:P916)</f>
      </c>
    </row>
    <row r="918">
      <c r="A918" s="98" t="s">
        <v>115395</v>
      </c>
      <c r="B918" s="98" t="s">
        <v>115396</v>
      </c>
      <c r="C918" s="100">
        <v>943</v>
      </c>
      <c r="D918" s="98" t="s">
        <v>115397</v>
      </c>
      <c r="E918" s="98" t="s">
        <v>115398</v>
      </c>
      <c r="F918" s="104">
        <v>45556</v>
      </c>
      <c r="G918" s="104">
        <v>45556</v>
      </c>
      <c r="H918" s="104">
        <v>45961</v>
      </c>
      <c r="J918" s="101">
        <v>1055</v>
      </c>
      <c r="K918" s="98" t="s">
        <v>115399</v>
      </c>
      <c r="L918" s="98" t="s">
        <v>115400</v>
      </c>
      <c r="M918" s="98" t="s">
        <v>115401</v>
      </c>
      <c r="N918" s="98" t="s">
        <v>115402</v>
      </c>
      <c r="O918" s="101">
        <v>30</v>
      </c>
      <c r="P918" s="101">
        <v>10</v>
      </c>
      <c r="Q918" s="101">
        <v>-1932.97</v>
      </c>
      <c r="R918" s="101">
        <v>100</v>
      </c>
    </row>
    <row r="919">
      <c r="L919" s="98" t="s">
        <v>115403</v>
      </c>
      <c r="M919" s="98" t="s">
        <v>115404</v>
      </c>
      <c r="N919" s="98" t="s">
        <v>115405</v>
      </c>
      <c r="O919" s="101">
        <v>35</v>
      </c>
      <c r="P919" s="101">
        <v>30</v>
      </c>
    </row>
    <row r="920">
      <c r="L920" s="98" t="s">
        <v>115406</v>
      </c>
      <c r="M920" s="98" t="s">
        <v>115407</v>
      </c>
      <c r="N920" s="98" t="s">
        <v>115408</v>
      </c>
      <c r="O920" s="101">
        <v>10</v>
      </c>
      <c r="P920" s="101">
        <v>35</v>
      </c>
    </row>
    <row r="921">
      <c r="L921" s="98" t="s">
        <v>115409</v>
      </c>
      <c r="M921" s="98" t="s">
        <v>115410</v>
      </c>
      <c r="N921" s="98" t="s">
        <v>115411</v>
      </c>
      <c r="O921" s="101">
        <v>980</v>
      </c>
      <c r="P921" s="101">
        <v>980</v>
      </c>
    </row>
    <row r="922">
      <c r="K922" s="96" t="s">
        <v>115412</v>
      </c>
      <c r="O922" s="85">
        <f>SUM(O918:O921)</f>
      </c>
      <c r="P922" s="85">
        <f>SUM(P918:P921)</f>
      </c>
    </row>
    <row r="923">
      <c r="A923" s="98" t="s">
        <v>115413</v>
      </c>
      <c r="B923" s="98" t="s">
        <v>115414</v>
      </c>
      <c r="C923" s="100">
        <v>943</v>
      </c>
      <c r="D923" s="98" t="s">
        <v>115415</v>
      </c>
      <c r="E923" s="98" t="s">
        <v>115416</v>
      </c>
      <c r="F923" s="104">
        <v>45107</v>
      </c>
      <c r="G923" s="104">
        <v>45474</v>
      </c>
      <c r="J923" s="101">
        <v>1040</v>
      </c>
      <c r="K923" s="98" t="s">
        <v>115417</v>
      </c>
      <c r="L923" s="98" t="s">
        <v>115418</v>
      </c>
      <c r="M923" s="98" t="s">
        <v>115419</v>
      </c>
      <c r="N923" s="98" t="s">
        <v>115420</v>
      </c>
      <c r="O923" s="101">
        <v>30</v>
      </c>
      <c r="P923" s="101">
        <v>0</v>
      </c>
      <c r="Q923" s="101">
        <v>0</v>
      </c>
      <c r="R923" s="101">
        <v>400</v>
      </c>
    </row>
    <row r="924">
      <c r="L924" s="98" t="s">
        <v>115421</v>
      </c>
      <c r="M924" s="98" t="s">
        <v>115422</v>
      </c>
      <c r="N924" s="98" t="s">
        <v>115423</v>
      </c>
      <c r="O924" s="101">
        <v>35</v>
      </c>
      <c r="P924" s="101">
        <v>65</v>
      </c>
    </row>
    <row r="925">
      <c r="L925" s="98" t="s">
        <v>115424</v>
      </c>
      <c r="M925" s="98" t="s">
        <v>115425</v>
      </c>
      <c r="N925" s="98" t="s">
        <v>115426</v>
      </c>
      <c r="O925" s="101">
        <v>10</v>
      </c>
      <c r="P925" s="101">
        <v>10</v>
      </c>
    </row>
    <row r="926">
      <c r="L926" s="98" t="s">
        <v>115427</v>
      </c>
      <c r="M926" s="98" t="s">
        <v>115428</v>
      </c>
      <c r="N926" s="98" t="s">
        <v>115429</v>
      </c>
      <c r="O926" s="101">
        <v>980</v>
      </c>
      <c r="P926" s="101">
        <v>980</v>
      </c>
    </row>
    <row r="927">
      <c r="L927" s="98" t="s">
        <v>115430</v>
      </c>
      <c r="M927" s="98" t="s">
        <v>115431</v>
      </c>
      <c r="N927" s="98" t="s">
        <v>115432</v>
      </c>
      <c r="O927" s="101">
        <v>200</v>
      </c>
      <c r="P927" s="101">
        <v>200</v>
      </c>
    </row>
    <row r="928">
      <c r="K928" s="96" t="s">
        <v>115433</v>
      </c>
      <c r="O928" s="85">
        <f>SUM(O923:O927)</f>
      </c>
      <c r="P928" s="85">
        <f>SUM(P923:P927)</f>
      </c>
    </row>
    <row r="929">
      <c r="A929" s="98" t="s">
        <v>115434</v>
      </c>
      <c r="B929" s="98" t="s">
        <v>115435</v>
      </c>
      <c r="C929" s="100">
        <v>943</v>
      </c>
      <c r="D929" s="98" t="s">
        <v>115436</v>
      </c>
      <c r="E929" s="98" t="s">
        <v>115437</v>
      </c>
      <c r="F929" s="104">
        <v>45107</v>
      </c>
      <c r="G929" s="104">
        <v>45474</v>
      </c>
      <c r="H929" s="104">
        <v>45838</v>
      </c>
      <c r="J929" s="101">
        <v>1040</v>
      </c>
      <c r="K929" s="98" t="s">
        <v>115438</v>
      </c>
      <c r="L929" s="98" t="s">
        <v>115439</v>
      </c>
      <c r="M929" s="98" t="s">
        <v>115440</v>
      </c>
      <c r="N929" s="98" t="s">
        <v>115441</v>
      </c>
      <c r="O929" s="101">
        <v>30</v>
      </c>
      <c r="P929" s="101">
        <v>65</v>
      </c>
      <c r="Q929" s="101">
        <v>-1145</v>
      </c>
      <c r="R929" s="101">
        <v>100</v>
      </c>
    </row>
    <row r="930">
      <c r="L930" s="98" t="s">
        <v>115442</v>
      </c>
      <c r="M930" s="98" t="s">
        <v>115443</v>
      </c>
      <c r="N930" s="98" t="s">
        <v>115444</v>
      </c>
      <c r="O930" s="101">
        <v>35</v>
      </c>
      <c r="P930" s="101">
        <v>0</v>
      </c>
    </row>
    <row r="931">
      <c r="L931" s="98" t="s">
        <v>115445</v>
      </c>
      <c r="M931" s="98" t="s">
        <v>115446</v>
      </c>
      <c r="N931" s="98" t="s">
        <v>115447</v>
      </c>
      <c r="O931" s="101">
        <v>10</v>
      </c>
      <c r="P931" s="101">
        <v>10</v>
      </c>
    </row>
    <row r="932">
      <c r="L932" s="98" t="s">
        <v>115448</v>
      </c>
      <c r="M932" s="98" t="s">
        <v>115449</v>
      </c>
      <c r="N932" s="98" t="s">
        <v>115450</v>
      </c>
      <c r="O932" s="101">
        <v>980</v>
      </c>
      <c r="P932" s="101">
        <v>980</v>
      </c>
    </row>
    <row r="933">
      <c r="K933" s="96" t="s">
        <v>115451</v>
      </c>
      <c r="O933" s="85">
        <f>SUM(O929:O932)</f>
      </c>
      <c r="P933" s="85">
        <f>SUM(P929:P932)</f>
      </c>
    </row>
    <row r="934">
      <c r="A934" s="98" t="s">
        <v>115452</v>
      </c>
      <c r="B934" s="98" t="s">
        <v>115453</v>
      </c>
      <c r="C934" s="100">
        <v>943</v>
      </c>
      <c r="D934" s="98" t="s">
        <v>115454</v>
      </c>
      <c r="E934" s="98" t="s">
        <v>115455</v>
      </c>
      <c r="F934" s="104">
        <v>45744</v>
      </c>
      <c r="G934" s="104">
        <v>45744</v>
      </c>
      <c r="H934" s="104">
        <v>46200</v>
      </c>
      <c r="J934" s="101">
        <v>1045</v>
      </c>
      <c r="K934" s="98" t="s">
        <v>115456</v>
      </c>
      <c r="L934" s="98" t="s">
        <v>115457</v>
      </c>
      <c r="M934" s="98" t="s">
        <v>115458</v>
      </c>
      <c r="N934" s="98" t="s">
        <v>115459</v>
      </c>
      <c r="O934" s="101">
        <v>35</v>
      </c>
      <c r="P934" s="101">
        <v>30</v>
      </c>
      <c r="Q934" s="101">
        <v>0</v>
      </c>
      <c r="R934" s="101">
        <v>100</v>
      </c>
    </row>
    <row r="935">
      <c r="L935" s="98" t="s">
        <v>115460</v>
      </c>
      <c r="M935" s="98" t="s">
        <v>115461</v>
      </c>
      <c r="N935" s="98" t="s">
        <v>115462</v>
      </c>
      <c r="O935" s="101">
        <v>30</v>
      </c>
      <c r="P935" s="101">
        <v>35</v>
      </c>
    </row>
    <row r="936">
      <c r="L936" s="98" t="s">
        <v>115463</v>
      </c>
      <c r="M936" s="98" t="s">
        <v>115464</v>
      </c>
      <c r="N936" s="98" t="s">
        <v>115465</v>
      </c>
      <c r="O936" s="101">
        <v>980</v>
      </c>
      <c r="P936" s="101">
        <v>980</v>
      </c>
    </row>
    <row r="937">
      <c r="L937" s="98" t="s">
        <v>115466</v>
      </c>
      <c r="M937" s="98" t="s">
        <v>115467</v>
      </c>
      <c r="N937" s="98" t="s">
        <v>115468</v>
      </c>
      <c r="O937" s="101">
        <v>-1045</v>
      </c>
      <c r="P937" s="101">
        <v>0</v>
      </c>
    </row>
    <row r="938">
      <c r="K938" s="96" t="s">
        <v>115469</v>
      </c>
      <c r="O938" s="85">
        <f>SUM(O934:O937)</f>
      </c>
      <c r="P938" s="85">
        <f>SUM(P934:P937)</f>
      </c>
    </row>
    <row r="939">
      <c r="A939" s="98" t="s">
        <v>115470</v>
      </c>
      <c r="B939" s="98" t="s">
        <v>115471</v>
      </c>
      <c r="C939" s="100">
        <v>943</v>
      </c>
      <c r="D939" s="98" t="s">
        <v>115472</v>
      </c>
      <c r="E939" s="98" t="s">
        <v>115473</v>
      </c>
      <c r="F939" s="104">
        <v>45622</v>
      </c>
      <c r="G939" s="104">
        <v>45622</v>
      </c>
      <c r="H939" s="104">
        <v>46016</v>
      </c>
      <c r="J939" s="101">
        <v>1055</v>
      </c>
      <c r="K939" s="98" t="s">
        <v>115474</v>
      </c>
      <c r="L939" s="98" t="s">
        <v>115475</v>
      </c>
      <c r="M939" s="98" t="s">
        <v>115476</v>
      </c>
      <c r="N939" s="98" t="s">
        <v>115477</v>
      </c>
      <c r="O939" s="101">
        <v>10</v>
      </c>
      <c r="P939" s="101">
        <v>10</v>
      </c>
      <c r="Q939" s="101">
        <v>0</v>
      </c>
      <c r="R939" s="101">
        <v>100</v>
      </c>
    </row>
    <row r="940">
      <c r="L940" s="98" t="s">
        <v>115478</v>
      </c>
      <c r="M940" s="98" t="s">
        <v>115479</v>
      </c>
      <c r="N940" s="98" t="s">
        <v>115480</v>
      </c>
      <c r="O940" s="101">
        <v>35</v>
      </c>
      <c r="P940" s="101">
        <v>65</v>
      </c>
    </row>
    <row r="941">
      <c r="L941" s="98" t="s">
        <v>115481</v>
      </c>
      <c r="M941" s="98" t="s">
        <v>115482</v>
      </c>
      <c r="N941" s="98" t="s">
        <v>115483</v>
      </c>
      <c r="O941" s="101">
        <v>30</v>
      </c>
      <c r="P941" s="101">
        <v>0</v>
      </c>
    </row>
    <row r="942">
      <c r="L942" s="98" t="s">
        <v>115484</v>
      </c>
      <c r="M942" s="98" t="s">
        <v>115485</v>
      </c>
      <c r="N942" s="98" t="s">
        <v>115486</v>
      </c>
      <c r="O942" s="101">
        <v>980</v>
      </c>
      <c r="P942" s="101">
        <v>980</v>
      </c>
    </row>
    <row r="943">
      <c r="K943" s="96" t="s">
        <v>115487</v>
      </c>
      <c r="O943" s="85">
        <f>SUM(O939:O942)</f>
      </c>
      <c r="P943" s="85">
        <f>SUM(P939:P942)</f>
      </c>
    </row>
    <row r="944">
      <c r="A944" s="98" t="s">
        <v>115488</v>
      </c>
      <c r="B944" s="98" t="s">
        <v>115489</v>
      </c>
      <c r="C944" s="100">
        <v>943</v>
      </c>
      <c r="D944" s="98" t="s">
        <v>115490</v>
      </c>
      <c r="E944" s="98" t="s">
        <v>115491</v>
      </c>
      <c r="F944" s="104">
        <v>45748</v>
      </c>
      <c r="G944" s="104">
        <v>45748</v>
      </c>
      <c r="H944" s="104">
        <v>46112</v>
      </c>
      <c r="J944" s="101">
        <v>1055</v>
      </c>
      <c r="K944" s="98" t="s">
        <v>115492</v>
      </c>
      <c r="L944" s="98" t="s">
        <v>115493</v>
      </c>
      <c r="M944" s="98" t="s">
        <v>115494</v>
      </c>
      <c r="N944" s="98" t="s">
        <v>115495</v>
      </c>
      <c r="O944" s="101">
        <v>30</v>
      </c>
      <c r="P944" s="101">
        <v>35</v>
      </c>
      <c r="Q944" s="101">
        <v>-50</v>
      </c>
      <c r="R944" s="101">
        <v>250</v>
      </c>
    </row>
    <row r="945">
      <c r="L945" s="98" t="s">
        <v>115496</v>
      </c>
      <c r="M945" s="98" t="s">
        <v>115497</v>
      </c>
      <c r="N945" s="98" t="s">
        <v>115498</v>
      </c>
      <c r="O945" s="101">
        <v>35</v>
      </c>
      <c r="P945" s="101">
        <v>40</v>
      </c>
    </row>
    <row r="946">
      <c r="L946" s="98" t="s">
        <v>115499</v>
      </c>
      <c r="M946" s="98" t="s">
        <v>115500</v>
      </c>
      <c r="N946" s="98" t="s">
        <v>115501</v>
      </c>
      <c r="O946" s="101">
        <v>10</v>
      </c>
      <c r="P946" s="101">
        <v>0</v>
      </c>
    </row>
    <row r="947">
      <c r="L947" s="98" t="s">
        <v>115502</v>
      </c>
      <c r="M947" s="98" t="s">
        <v>115503</v>
      </c>
      <c r="N947" s="98" t="s">
        <v>115504</v>
      </c>
      <c r="O947" s="101">
        <v>980</v>
      </c>
      <c r="P947" s="101">
        <v>980</v>
      </c>
    </row>
    <row r="948">
      <c r="L948" s="98" t="s">
        <v>115505</v>
      </c>
      <c r="M948" s="98" t="s">
        <v>115506</v>
      </c>
      <c r="N948" s="98" t="s">
        <v>115507</v>
      </c>
      <c r="O948" s="101">
        <v>75</v>
      </c>
      <c r="P948" s="101">
        <v>0</v>
      </c>
    </row>
    <row r="949">
      <c r="K949" s="96" t="s">
        <v>115508</v>
      </c>
      <c r="O949" s="85">
        <f>SUM(O944:O948)</f>
      </c>
      <c r="P949" s="85">
        <f>SUM(P944:P948)</f>
      </c>
    </row>
    <row r="950">
      <c r="A950" s="98" t="s">
        <v>115509</v>
      </c>
      <c r="B950" s="98" t="s">
        <v>115510</v>
      </c>
      <c r="C950" s="100">
        <v>943</v>
      </c>
      <c r="D950" s="98" t="s">
        <v>115511</v>
      </c>
      <c r="E950" s="98" t="s">
        <v>115512</v>
      </c>
      <c r="F950" s="104">
        <v>39650</v>
      </c>
      <c r="G950" s="104">
        <v>45597</v>
      </c>
      <c r="H950" s="104">
        <v>45991</v>
      </c>
      <c r="J950" s="101">
        <v>995</v>
      </c>
      <c r="K950" s="98" t="s">
        <v>115513</v>
      </c>
      <c r="L950" s="98" t="s">
        <v>115514</v>
      </c>
      <c r="M950" s="98" t="s">
        <v>115515</v>
      </c>
      <c r="N950" s="98" t="s">
        <v>115516</v>
      </c>
      <c r="O950" s="101">
        <v>30</v>
      </c>
      <c r="P950" s="101">
        <v>30</v>
      </c>
      <c r="Q950" s="101">
        <v>0</v>
      </c>
      <c r="R950" s="101">
        <v>200</v>
      </c>
    </row>
    <row r="951">
      <c r="L951" s="98" t="s">
        <v>115517</v>
      </c>
      <c r="M951" s="98" t="s">
        <v>115518</v>
      </c>
      <c r="N951" s="98" t="s">
        <v>115519</v>
      </c>
      <c r="O951" s="101">
        <v>980</v>
      </c>
      <c r="P951" s="101">
        <v>980</v>
      </c>
    </row>
    <row r="952">
      <c r="K952" s="96" t="s">
        <v>115520</v>
      </c>
      <c r="O952" s="85">
        <f>SUM(O950:O951)</f>
      </c>
      <c r="P952" s="85">
        <f>SUM(P950:P951)</f>
      </c>
    </row>
    <row r="953">
      <c r="A953" s="98" t="s">
        <v>115521</v>
      </c>
      <c r="B953" s="98" t="s">
        <v>115522</v>
      </c>
      <c r="C953" s="100">
        <v>943</v>
      </c>
      <c r="D953" s="98" t="s">
        <v>115523</v>
      </c>
      <c r="E953" s="98" t="s">
        <v>115524</v>
      </c>
      <c r="F953" s="104">
        <v>44212</v>
      </c>
      <c r="G953" s="104">
        <v>45748</v>
      </c>
      <c r="H953" s="104">
        <v>45930</v>
      </c>
      <c r="J953" s="101">
        <v>1030</v>
      </c>
      <c r="K953" s="98" t="s">
        <v>115525</v>
      </c>
      <c r="L953" s="98" t="s">
        <v>115526</v>
      </c>
      <c r="M953" s="98" t="s">
        <v>115527</v>
      </c>
      <c r="N953" s="98" t="s">
        <v>115528</v>
      </c>
      <c r="O953" s="101">
        <v>35</v>
      </c>
      <c r="P953" s="101">
        <v>30</v>
      </c>
      <c r="Q953" s="101">
        <v>1204.5</v>
      </c>
      <c r="R953" s="101">
        <v>400</v>
      </c>
    </row>
    <row r="954">
      <c r="L954" s="98" t="s">
        <v>115529</v>
      </c>
      <c r="M954" s="98" t="s">
        <v>115530</v>
      </c>
      <c r="N954" s="98" t="s">
        <v>115531</v>
      </c>
      <c r="O954" s="101">
        <v>30</v>
      </c>
      <c r="P954" s="101">
        <v>35</v>
      </c>
    </row>
    <row r="955">
      <c r="L955" s="98" t="s">
        <v>115532</v>
      </c>
      <c r="M955" s="98" t="s">
        <v>115533</v>
      </c>
      <c r="N955" s="98" t="s">
        <v>115534</v>
      </c>
      <c r="O955" s="101">
        <v>1030</v>
      </c>
      <c r="P955" s="101">
        <v>1030</v>
      </c>
    </row>
    <row r="956">
      <c r="L956" s="98" t="s">
        <v>115535</v>
      </c>
      <c r="M956" s="98" t="s">
        <v>115536</v>
      </c>
      <c r="N956" s="98" t="s">
        <v>115537</v>
      </c>
      <c r="O956" s="101">
        <v>109.5</v>
      </c>
      <c r="P956" s="101">
        <v>0</v>
      </c>
    </row>
    <row r="957">
      <c r="K957" s="96" t="s">
        <v>115538</v>
      </c>
      <c r="O957" s="85">
        <f>SUM(O953:O956)</f>
      </c>
      <c r="P957" s="85">
        <f>SUM(P953:P956)</f>
      </c>
    </row>
    <row r="958">
      <c r="A958" s="98" t="s">
        <v>115539</v>
      </c>
      <c r="B958" s="98" t="s">
        <v>115540</v>
      </c>
      <c r="C958" s="100">
        <v>943</v>
      </c>
      <c r="D958" s="98" t="s">
        <v>115541</v>
      </c>
      <c r="E958" s="98" t="s">
        <v>115542</v>
      </c>
      <c r="F958" s="104">
        <v>45580</v>
      </c>
      <c r="G958" s="104">
        <v>45580</v>
      </c>
      <c r="H958" s="104">
        <v>45961</v>
      </c>
      <c r="J958" s="101">
        <v>1080</v>
      </c>
      <c r="K958" s="98" t="s">
        <v>115543</v>
      </c>
      <c r="L958" s="98" t="s">
        <v>115544</v>
      </c>
      <c r="M958" s="98" t="s">
        <v>115545</v>
      </c>
      <c r="N958" s="98" t="s">
        <v>115546</v>
      </c>
      <c r="O958" s="101">
        <v>35</v>
      </c>
      <c r="P958" s="101">
        <v>30</v>
      </c>
      <c r="Q958" s="101">
        <v>0</v>
      </c>
      <c r="R958" s="101">
        <v>100</v>
      </c>
    </row>
    <row r="959">
      <c r="L959" s="98" t="s">
        <v>115547</v>
      </c>
      <c r="M959" s="98" t="s">
        <v>115548</v>
      </c>
      <c r="N959" s="98" t="s">
        <v>115549</v>
      </c>
      <c r="O959" s="101">
        <v>30</v>
      </c>
      <c r="P959" s="101">
        <v>35</v>
      </c>
    </row>
    <row r="960">
      <c r="L960" s="98" t="s">
        <v>115550</v>
      </c>
      <c r="M960" s="98" t="s">
        <v>115551</v>
      </c>
      <c r="N960" s="98" t="s">
        <v>115552</v>
      </c>
      <c r="O960" s="101">
        <v>35</v>
      </c>
      <c r="P960" s="101">
        <v>35</v>
      </c>
    </row>
    <row r="961">
      <c r="L961" s="98" t="s">
        <v>115553</v>
      </c>
      <c r="M961" s="98" t="s">
        <v>115554</v>
      </c>
      <c r="N961" s="98" t="s">
        <v>115555</v>
      </c>
      <c r="O961" s="101">
        <v>980</v>
      </c>
      <c r="P961" s="101">
        <v>980</v>
      </c>
    </row>
    <row r="962">
      <c r="K962" s="96" t="s">
        <v>115556</v>
      </c>
      <c r="O962" s="85">
        <f>SUM(O958:O961)</f>
      </c>
      <c r="P962" s="85">
        <f>SUM(P958:P961)</f>
      </c>
    </row>
    <row r="963">
      <c r="A963" s="98" t="s">
        <v>115557</v>
      </c>
      <c r="B963" s="98" t="s">
        <v>115558</v>
      </c>
      <c r="C963" s="100">
        <v>943</v>
      </c>
      <c r="D963" s="98" t="s">
        <v>115559</v>
      </c>
      <c r="E963" s="98" t="s">
        <v>115560</v>
      </c>
      <c r="F963" s="104">
        <v>45464</v>
      </c>
      <c r="G963" s="104">
        <v>45464</v>
      </c>
      <c r="H963" s="104">
        <v>45838</v>
      </c>
      <c r="J963" s="101">
        <v>1045</v>
      </c>
      <c r="K963" s="98" t="s">
        <v>115561</v>
      </c>
      <c r="L963" s="98" t="s">
        <v>115562</v>
      </c>
      <c r="M963" s="98" t="s">
        <v>115563</v>
      </c>
      <c r="N963" s="98" t="s">
        <v>115564</v>
      </c>
      <c r="O963" s="101">
        <v>35</v>
      </c>
      <c r="P963" s="101">
        <v>0</v>
      </c>
      <c r="Q963" s="101">
        <v>0</v>
      </c>
      <c r="R963" s="101">
        <v>100</v>
      </c>
    </row>
    <row r="964">
      <c r="L964" s="98" t="s">
        <v>115565</v>
      </c>
      <c r="M964" s="98" t="s">
        <v>115566</v>
      </c>
      <c r="N964" s="98" t="s">
        <v>115567</v>
      </c>
      <c r="O964" s="101">
        <v>35</v>
      </c>
      <c r="P964" s="101">
        <v>35</v>
      </c>
    </row>
    <row r="965">
      <c r="L965" s="98" t="s">
        <v>115568</v>
      </c>
      <c r="M965" s="98" t="s">
        <v>115569</v>
      </c>
      <c r="N965" s="98" t="s">
        <v>115570</v>
      </c>
      <c r="O965" s="101">
        <v>30</v>
      </c>
      <c r="P965" s="101">
        <v>65</v>
      </c>
    </row>
    <row r="966">
      <c r="L966" s="98" t="s">
        <v>115571</v>
      </c>
      <c r="M966" s="98" t="s">
        <v>115572</v>
      </c>
      <c r="N966" s="98" t="s">
        <v>115573</v>
      </c>
      <c r="O966" s="101">
        <v>980</v>
      </c>
      <c r="P966" s="101">
        <v>980</v>
      </c>
    </row>
    <row r="967">
      <c r="K967" s="96" t="s">
        <v>115574</v>
      </c>
      <c r="O967" s="85">
        <f>SUM(O963:O966)</f>
      </c>
      <c r="P967" s="85">
        <f>SUM(P963:P966)</f>
      </c>
    </row>
    <row r="968">
      <c r="A968" s="98" t="s">
        <v>115575</v>
      </c>
      <c r="B968" s="98" t="s">
        <v>115576</v>
      </c>
      <c r="C968" s="100">
        <v>943</v>
      </c>
      <c r="D968" s="98" t="s">
        <v>115577</v>
      </c>
      <c r="E968" s="98" t="s">
        <v>115578</v>
      </c>
      <c r="F968" s="104">
        <v>43777</v>
      </c>
      <c r="G968" s="104">
        <v>45505</v>
      </c>
      <c r="H968" s="104">
        <v>45900</v>
      </c>
      <c r="J968" s="101">
        <v>995</v>
      </c>
      <c r="K968" s="98" t="s">
        <v>115579</v>
      </c>
      <c r="L968" s="98" t="s">
        <v>115580</v>
      </c>
      <c r="M968" s="98" t="s">
        <v>115581</v>
      </c>
      <c r="N968" s="98" t="s">
        <v>115582</v>
      </c>
      <c r="O968" s="101">
        <v>30</v>
      </c>
      <c r="P968" s="101">
        <v>30</v>
      </c>
      <c r="Q968" s="101">
        <v>0</v>
      </c>
      <c r="R968" s="101">
        <v>100</v>
      </c>
    </row>
    <row r="969">
      <c r="L969" s="98" t="s">
        <v>115583</v>
      </c>
      <c r="M969" s="98" t="s">
        <v>115584</v>
      </c>
      <c r="N969" s="98" t="s">
        <v>115585</v>
      </c>
      <c r="O969" s="101">
        <v>980</v>
      </c>
      <c r="P969" s="101">
        <v>980</v>
      </c>
    </row>
    <row r="970">
      <c r="K970" s="96" t="s">
        <v>115586</v>
      </c>
      <c r="O970" s="85">
        <f>SUM(O968:O969)</f>
      </c>
      <c r="P970" s="85">
        <f>SUM(P968:P969)</f>
      </c>
    </row>
    <row r="971">
      <c r="A971" s="98" t="s">
        <v>115587</v>
      </c>
      <c r="B971" s="98" t="s">
        <v>115588</v>
      </c>
      <c r="C971" s="100">
        <v>943</v>
      </c>
      <c r="D971" s="98" t="s">
        <v>115589</v>
      </c>
      <c r="E971" s="98" t="s">
        <v>115590</v>
      </c>
      <c r="F971" s="104">
        <v>45212</v>
      </c>
      <c r="G971" s="104">
        <v>45627</v>
      </c>
      <c r="H971" s="104">
        <v>46022</v>
      </c>
      <c r="J971" s="101">
        <v>1030</v>
      </c>
      <c r="K971" s="98" t="s">
        <v>115591</v>
      </c>
      <c r="L971" s="98" t="s">
        <v>115592</v>
      </c>
      <c r="M971" s="98" t="s">
        <v>115593</v>
      </c>
      <c r="N971" s="98" t="s">
        <v>115594</v>
      </c>
      <c r="O971" s="101">
        <v>35</v>
      </c>
      <c r="P971" s="101">
        <v>30</v>
      </c>
      <c r="Q971" s="101">
        <v>0</v>
      </c>
      <c r="R971" s="101">
        <v>300</v>
      </c>
    </row>
    <row r="972">
      <c r="L972" s="98" t="s">
        <v>115595</v>
      </c>
      <c r="M972" s="98" t="s">
        <v>115596</v>
      </c>
      <c r="N972" s="98" t="s">
        <v>115597</v>
      </c>
      <c r="O972" s="101">
        <v>30</v>
      </c>
      <c r="P972" s="101">
        <v>35</v>
      </c>
    </row>
    <row r="973">
      <c r="L973" s="98" t="s">
        <v>115598</v>
      </c>
      <c r="M973" s="98" t="s">
        <v>115599</v>
      </c>
      <c r="N973" s="98" t="s">
        <v>115600</v>
      </c>
      <c r="O973" s="101">
        <v>980</v>
      </c>
      <c r="P973" s="101">
        <v>980</v>
      </c>
    </row>
    <row r="974">
      <c r="K974" s="96" t="s">
        <v>115601</v>
      </c>
      <c r="O974" s="85">
        <f>SUM(O971:O973)</f>
      </c>
      <c r="P974" s="85">
        <f>SUM(P971:P973)</f>
      </c>
    </row>
    <row r="975">
      <c r="A975" s="98" t="s">
        <v>115602</v>
      </c>
      <c r="B975" s="98" t="s">
        <v>115603</v>
      </c>
      <c r="C975" s="100">
        <v>943</v>
      </c>
      <c r="D975" s="98" t="s">
        <v>115604</v>
      </c>
      <c r="E975" s="98" t="s">
        <v>115605</v>
      </c>
      <c r="F975" s="104">
        <v>45346</v>
      </c>
      <c r="G975" s="104">
        <v>45748</v>
      </c>
      <c r="H975" s="104">
        <v>46142</v>
      </c>
      <c r="J975" s="101">
        <v>1040</v>
      </c>
      <c r="K975" s="98" t="s">
        <v>115606</v>
      </c>
      <c r="L975" s="98" t="s">
        <v>115607</v>
      </c>
      <c r="M975" s="98" t="s">
        <v>115608</v>
      </c>
      <c r="N975" s="98" t="s">
        <v>115609</v>
      </c>
      <c r="O975" s="101">
        <v>10</v>
      </c>
      <c r="P975" s="101">
        <v>0</v>
      </c>
      <c r="Q975" s="101">
        <v>0</v>
      </c>
      <c r="R975" s="101">
        <v>200</v>
      </c>
    </row>
    <row r="976">
      <c r="L976" s="98" t="s">
        <v>115610</v>
      </c>
      <c r="M976" s="98" t="s">
        <v>115611</v>
      </c>
      <c r="N976" s="98" t="s">
        <v>115612</v>
      </c>
      <c r="O976" s="101">
        <v>35</v>
      </c>
      <c r="P976" s="101">
        <v>10</v>
      </c>
    </row>
    <row r="977">
      <c r="L977" s="98" t="s">
        <v>115613</v>
      </c>
      <c r="M977" s="98" t="s">
        <v>115614</v>
      </c>
      <c r="N977" s="98" t="s">
        <v>115615</v>
      </c>
      <c r="O977" s="101">
        <v>30</v>
      </c>
      <c r="P977" s="101">
        <v>65</v>
      </c>
    </row>
    <row r="978">
      <c r="L978" s="98" t="s">
        <v>115616</v>
      </c>
      <c r="M978" s="98" t="s">
        <v>115617</v>
      </c>
      <c r="N978" s="98" t="s">
        <v>115618</v>
      </c>
      <c r="O978" s="101">
        <v>980</v>
      </c>
      <c r="P978" s="101">
        <v>980</v>
      </c>
    </row>
    <row r="979">
      <c r="K979" s="96" t="s">
        <v>115619</v>
      </c>
      <c r="O979" s="85">
        <f>SUM(O975:O978)</f>
      </c>
      <c r="P979" s="85">
        <f>SUM(P975:P978)</f>
      </c>
    </row>
    <row r="980">
      <c r="A980" s="98" t="s">
        <v>115620</v>
      </c>
      <c r="B980" s="98" t="s">
        <v>115621</v>
      </c>
      <c r="C980" s="100">
        <v>943</v>
      </c>
      <c r="D980" s="98" t="s">
        <v>115622</v>
      </c>
      <c r="E980" s="98" t="s">
        <v>115623</v>
      </c>
      <c r="F980" s="104">
        <v>45667</v>
      </c>
      <c r="G980" s="104">
        <v>45667</v>
      </c>
      <c r="H980" s="104">
        <v>46121</v>
      </c>
      <c r="J980" s="101">
        <v>1055</v>
      </c>
      <c r="K980" s="98" t="s">
        <v>115624</v>
      </c>
      <c r="L980" s="98" t="s">
        <v>115625</v>
      </c>
      <c r="M980" s="98" t="s">
        <v>115626</v>
      </c>
      <c r="N980" s="98" t="s">
        <v>115627</v>
      </c>
      <c r="O980" s="101">
        <v>30</v>
      </c>
      <c r="P980" s="101">
        <v>35</v>
      </c>
      <c r="Q980" s="101">
        <v>0</v>
      </c>
      <c r="R980" s="101">
        <v>350</v>
      </c>
    </row>
    <row r="981">
      <c r="L981" s="98" t="s">
        <v>115628</v>
      </c>
      <c r="M981" s="98" t="s">
        <v>115629</v>
      </c>
      <c r="N981" s="98" t="s">
        <v>115630</v>
      </c>
      <c r="O981" s="101">
        <v>10</v>
      </c>
      <c r="P981" s="101">
        <v>0</v>
      </c>
    </row>
    <row r="982">
      <c r="L982" s="98" t="s">
        <v>115631</v>
      </c>
      <c r="M982" s="98" t="s">
        <v>115632</v>
      </c>
      <c r="N982" s="98" t="s">
        <v>115633</v>
      </c>
      <c r="O982" s="101">
        <v>35</v>
      </c>
      <c r="P982" s="101">
        <v>40</v>
      </c>
    </row>
    <row r="983">
      <c r="L983" s="98" t="s">
        <v>115634</v>
      </c>
      <c r="M983" s="98" t="s">
        <v>115635</v>
      </c>
      <c r="N983" s="98" t="s">
        <v>115636</v>
      </c>
      <c r="O983" s="101">
        <v>980</v>
      </c>
      <c r="P983" s="101">
        <v>980</v>
      </c>
    </row>
    <row r="984">
      <c r="K984" s="96" t="s">
        <v>115637</v>
      </c>
      <c r="O984" s="85">
        <f>SUM(O980:O983)</f>
      </c>
      <c r="P984" s="85">
        <f>SUM(P980:P983)</f>
      </c>
    </row>
    <row r="985">
      <c r="A985" s="98" t="s">
        <v>115638</v>
      </c>
      <c r="B985" s="98" t="s">
        <v>115639</v>
      </c>
      <c r="C985" s="100">
        <v>943</v>
      </c>
      <c r="D985" s="98" t="s">
        <v>115640</v>
      </c>
      <c r="E985" s="98" t="s">
        <v>115641</v>
      </c>
      <c r="F985" s="104">
        <v>44226</v>
      </c>
      <c r="G985" s="104">
        <v>45689</v>
      </c>
      <c r="J985" s="101">
        <v>1030</v>
      </c>
      <c r="K985" s="98" t="s">
        <v>115642</v>
      </c>
      <c r="L985" s="98" t="s">
        <v>115643</v>
      </c>
      <c r="M985" s="98" t="s">
        <v>115644</v>
      </c>
      <c r="N985" s="98" t="s">
        <v>115645</v>
      </c>
      <c r="O985" s="101">
        <v>30</v>
      </c>
      <c r="P985" s="101">
        <v>65</v>
      </c>
      <c r="Q985" s="101">
        <v>0</v>
      </c>
      <c r="R985" s="101">
        <v>0</v>
      </c>
    </row>
    <row r="986">
      <c r="L986" s="98" t="s">
        <v>115646</v>
      </c>
      <c r="M986" s="98" t="s">
        <v>115647</v>
      </c>
      <c r="N986" s="98" t="s">
        <v>115648</v>
      </c>
      <c r="O986" s="101">
        <v>35</v>
      </c>
      <c r="P986" s="101">
        <v>0</v>
      </c>
    </row>
    <row r="987">
      <c r="L987" s="98" t="s">
        <v>115649</v>
      </c>
      <c r="M987" s="98" t="s">
        <v>115650</v>
      </c>
      <c r="N987" s="98" t="s">
        <v>115651</v>
      </c>
      <c r="O987" s="101">
        <v>900</v>
      </c>
      <c r="P987" s="101">
        <v>900</v>
      </c>
    </row>
    <row r="988">
      <c r="L988" s="98" t="s">
        <v>115652</v>
      </c>
      <c r="M988" s="98" t="s">
        <v>115653</v>
      </c>
      <c r="N988" s="98" t="s">
        <v>115654</v>
      </c>
      <c r="O988" s="101">
        <v>-193</v>
      </c>
      <c r="P988" s="101">
        <v>-193</v>
      </c>
    </row>
    <row r="989">
      <c r="K989" s="96" t="s">
        <v>115655</v>
      </c>
      <c r="O989" s="85">
        <f>SUM(O985:O988)</f>
      </c>
      <c r="P989" s="85">
        <f>SUM(P985:P988)</f>
      </c>
    </row>
    <row r="990">
      <c r="A990" s="98" t="s">
        <v>115656</v>
      </c>
      <c r="B990" s="98" t="s">
        <v>115657</v>
      </c>
      <c r="C990" s="100">
        <v>943</v>
      </c>
      <c r="D990" s="98" t="s">
        <v>115658</v>
      </c>
      <c r="E990" s="98" t="s">
        <v>115659</v>
      </c>
      <c r="F990" s="104">
        <v>45580</v>
      </c>
      <c r="G990" s="104">
        <v>45580</v>
      </c>
      <c r="H990" s="104">
        <v>45991</v>
      </c>
      <c r="J990" s="101">
        <v>1045</v>
      </c>
      <c r="K990" s="98" t="s">
        <v>115660</v>
      </c>
      <c r="L990" s="98" t="s">
        <v>115661</v>
      </c>
      <c r="M990" s="98" t="s">
        <v>115662</v>
      </c>
      <c r="N990" s="98" t="s">
        <v>115663</v>
      </c>
      <c r="O990" s="101">
        <v>30</v>
      </c>
      <c r="P990" s="101">
        <v>65</v>
      </c>
      <c r="Q990" s="101">
        <v>0</v>
      </c>
      <c r="R990" s="101">
        <v>50</v>
      </c>
    </row>
    <row r="991">
      <c r="L991" s="98" t="s">
        <v>115664</v>
      </c>
      <c r="M991" s="98" t="s">
        <v>115665</v>
      </c>
      <c r="N991" s="98" t="s">
        <v>115666</v>
      </c>
      <c r="O991" s="101">
        <v>35</v>
      </c>
      <c r="P991" s="101">
        <v>0</v>
      </c>
    </row>
    <row r="992">
      <c r="L992" s="98" t="s">
        <v>115667</v>
      </c>
      <c r="M992" s="98" t="s">
        <v>115668</v>
      </c>
      <c r="N992" s="98" t="s">
        <v>115669</v>
      </c>
      <c r="O992" s="101">
        <v>980</v>
      </c>
      <c r="P992" s="101">
        <v>980</v>
      </c>
    </row>
    <row r="993">
      <c r="K993" s="96" t="s">
        <v>115670</v>
      </c>
      <c r="O993" s="85">
        <f>SUM(O990:O992)</f>
      </c>
      <c r="P993" s="85">
        <f>SUM(P990:P992)</f>
      </c>
    </row>
    <row r="994">
      <c r="A994" s="98" t="s">
        <v>115671</v>
      </c>
      <c r="B994" s="98" t="s">
        <v>115672</v>
      </c>
      <c r="C994" s="100">
        <v>659</v>
      </c>
      <c r="D994" s="98" t="s">
        <v>115673</v>
      </c>
      <c r="E994" s="98" t="s">
        <v>115674</v>
      </c>
      <c r="F994" s="104">
        <v>44284</v>
      </c>
      <c r="G994" s="104">
        <v>45413</v>
      </c>
      <c r="H994" s="104">
        <v>45777</v>
      </c>
      <c r="J994" s="101">
        <v>825</v>
      </c>
      <c r="K994" s="98" t="s">
        <v>115675</v>
      </c>
      <c r="L994" s="98" t="s">
        <v>115676</v>
      </c>
      <c r="M994" s="98" t="s">
        <v>115677</v>
      </c>
      <c r="N994" s="98" t="s">
        <v>115678</v>
      </c>
      <c r="O994" s="101">
        <v>45</v>
      </c>
      <c r="P994" s="101">
        <v>45</v>
      </c>
      <c r="Q994" s="101">
        <v>0</v>
      </c>
      <c r="R994" s="101">
        <v>100</v>
      </c>
    </row>
    <row r="995">
      <c r="L995" s="98" t="s">
        <v>115679</v>
      </c>
      <c r="M995" s="98" t="s">
        <v>115680</v>
      </c>
      <c r="N995" s="98" t="s">
        <v>115681</v>
      </c>
      <c r="O995" s="101">
        <v>30</v>
      </c>
      <c r="P995" s="101">
        <v>30</v>
      </c>
    </row>
    <row r="996">
      <c r="L996" s="98" t="s">
        <v>115682</v>
      </c>
      <c r="M996" s="98" t="s">
        <v>115683</v>
      </c>
      <c r="N996" s="98" t="s">
        <v>115684</v>
      </c>
      <c r="O996" s="101">
        <v>765</v>
      </c>
      <c r="P996" s="101">
        <v>765</v>
      </c>
    </row>
    <row r="997">
      <c r="K997" s="96" t="s">
        <v>115685</v>
      </c>
      <c r="O997" s="85">
        <f>SUM(O994:O996)</f>
      </c>
      <c r="P997" s="85">
        <f>SUM(P994:P996)</f>
      </c>
    </row>
    <row r="998">
      <c r="A998" s="98" t="s">
        <v>115686</v>
      </c>
      <c r="B998" s="98" t="s">
        <v>115687</v>
      </c>
      <c r="C998" s="100">
        <v>659</v>
      </c>
      <c r="D998" s="98" t="s">
        <v>115688</v>
      </c>
      <c r="E998" s="98" t="s">
        <v>115689</v>
      </c>
      <c r="F998" s="104">
        <v>45666</v>
      </c>
      <c r="G998" s="104">
        <v>45666</v>
      </c>
      <c r="H998" s="104">
        <v>46030</v>
      </c>
      <c r="J998" s="101">
        <v>795</v>
      </c>
      <c r="K998" s="98" t="s">
        <v>115690</v>
      </c>
      <c r="L998" s="98" t="s">
        <v>115691</v>
      </c>
      <c r="M998" s="98" t="s">
        <v>115692</v>
      </c>
      <c r="N998" s="98" t="s">
        <v>115693</v>
      </c>
      <c r="O998" s="101">
        <v>30</v>
      </c>
      <c r="P998" s="101">
        <v>30</v>
      </c>
      <c r="Q998" s="101">
        <v>0</v>
      </c>
      <c r="R998" s="101">
        <v>100</v>
      </c>
    </row>
    <row r="999">
      <c r="L999" s="98" t="s">
        <v>115694</v>
      </c>
      <c r="M999" s="98" t="s">
        <v>115695</v>
      </c>
      <c r="N999" s="98" t="s">
        <v>115696</v>
      </c>
      <c r="O999" s="101">
        <v>765</v>
      </c>
      <c r="P999" s="101">
        <v>765</v>
      </c>
    </row>
    <row r="1000">
      <c r="K1000" s="96" t="s">
        <v>115697</v>
      </c>
      <c r="O1000" s="85">
        <f>SUM(O998:O999)</f>
      </c>
      <c r="P1000" s="85">
        <f>SUM(P998:P999)</f>
      </c>
    </row>
    <row r="1001">
      <c r="A1001" s="98" t="s">
        <v>115698</v>
      </c>
      <c r="B1001" s="98" t="s">
        <v>115699</v>
      </c>
      <c r="C1001" s="100">
        <v>659</v>
      </c>
      <c r="D1001" s="98" t="s">
        <v>115700</v>
      </c>
      <c r="E1001" s="98" t="s">
        <v>115701</v>
      </c>
      <c r="J1001" s="101">
        <v>875</v>
      </c>
      <c r="K1001" s="98" t="s">
        <v>115702</v>
      </c>
      <c r="L1001" s="98" t="s">
        <v>115702</v>
      </c>
      <c r="O1001" s="101">
        <v>0</v>
      </c>
      <c r="P1001" s="101">
        <v>0</v>
      </c>
      <c r="R1001" s="101">
        <v>0</v>
      </c>
    </row>
    <row r="1002">
      <c r="K1002" s="96" t="s">
        <v>115703</v>
      </c>
      <c r="O1002" s="85">
        <f>SUM(O1001:O1001)</f>
      </c>
      <c r="P1002" s="85">
        <f>SUM(P1001:P1001)</f>
      </c>
    </row>
    <row r="1003">
      <c r="A1003" s="98" t="s">
        <v>115704</v>
      </c>
      <c r="B1003" s="98" t="s">
        <v>115705</v>
      </c>
      <c r="C1003" s="100">
        <v>659</v>
      </c>
      <c r="D1003" s="98" t="s">
        <v>115706</v>
      </c>
      <c r="E1003" s="98" t="s">
        <v>115707</v>
      </c>
      <c r="F1003" s="104">
        <v>44330</v>
      </c>
      <c r="G1003" s="104">
        <v>45689</v>
      </c>
      <c r="H1003" s="104">
        <v>45869</v>
      </c>
      <c r="J1003" s="101">
        <v>825</v>
      </c>
      <c r="K1003" s="98" t="s">
        <v>115708</v>
      </c>
      <c r="L1003" s="98" t="s">
        <v>115709</v>
      </c>
      <c r="M1003" s="98" t="s">
        <v>115710</v>
      </c>
      <c r="N1003" s="98" t="s">
        <v>115711</v>
      </c>
      <c r="O1003" s="101">
        <v>30</v>
      </c>
      <c r="P1003" s="101">
        <v>0</v>
      </c>
      <c r="Q1003" s="101">
        <v>-0.28999999999999998</v>
      </c>
      <c r="R1003" s="101">
        <v>300</v>
      </c>
    </row>
    <row r="1004">
      <c r="L1004" s="98" t="s">
        <v>115712</v>
      </c>
      <c r="M1004" s="98" t="s">
        <v>115713</v>
      </c>
      <c r="N1004" s="98" t="s">
        <v>115714</v>
      </c>
      <c r="O1004" s="101">
        <v>45</v>
      </c>
      <c r="P1004" s="101">
        <v>75</v>
      </c>
    </row>
    <row r="1005">
      <c r="L1005" s="98" t="s">
        <v>115715</v>
      </c>
      <c r="M1005" s="98" t="s">
        <v>115716</v>
      </c>
      <c r="N1005" s="98" t="s">
        <v>115717</v>
      </c>
      <c r="O1005" s="101">
        <v>815</v>
      </c>
      <c r="P1005" s="101">
        <v>815</v>
      </c>
    </row>
    <row r="1006">
      <c r="K1006" s="96" t="s">
        <v>115718</v>
      </c>
      <c r="O1006" s="85">
        <f>SUM(O1003:O1005)</f>
      </c>
      <c r="P1006" s="85">
        <f>SUM(P1003:P1005)</f>
      </c>
    </row>
    <row r="1007">
      <c r="A1007" s="98" t="s">
        <v>115719</v>
      </c>
      <c r="B1007" s="98" t="s">
        <v>115720</v>
      </c>
      <c r="C1007" s="100">
        <v>659</v>
      </c>
      <c r="D1007" s="98" t="s">
        <v>115721</v>
      </c>
      <c r="E1007" s="98" t="s">
        <v>115722</v>
      </c>
      <c r="F1007" s="104">
        <v>41527</v>
      </c>
      <c r="G1007" s="104">
        <v>45474</v>
      </c>
      <c r="H1007" s="104">
        <v>45869</v>
      </c>
      <c r="J1007" s="101">
        <v>825</v>
      </c>
      <c r="K1007" s="98" t="s">
        <v>115723</v>
      </c>
      <c r="L1007" s="98" t="s">
        <v>115724</v>
      </c>
      <c r="M1007" s="98" t="s">
        <v>115725</v>
      </c>
      <c r="N1007" s="98" t="s">
        <v>115726</v>
      </c>
      <c r="O1007" s="101">
        <v>45</v>
      </c>
      <c r="P1007" s="101">
        <v>75</v>
      </c>
      <c r="Q1007" s="101">
        <v>0</v>
      </c>
      <c r="R1007" s="101">
        <v>250</v>
      </c>
    </row>
    <row r="1008">
      <c r="L1008" s="98" t="s">
        <v>115727</v>
      </c>
      <c r="M1008" s="98" t="s">
        <v>115728</v>
      </c>
      <c r="N1008" s="98" t="s">
        <v>115729</v>
      </c>
      <c r="O1008" s="101">
        <v>30</v>
      </c>
      <c r="P1008" s="101">
        <v>0</v>
      </c>
    </row>
    <row r="1009">
      <c r="L1009" s="98" t="s">
        <v>115730</v>
      </c>
      <c r="M1009" s="98" t="s">
        <v>115731</v>
      </c>
      <c r="N1009" s="98" t="s">
        <v>115732</v>
      </c>
      <c r="O1009" s="101">
        <v>765</v>
      </c>
      <c r="P1009" s="101">
        <v>765</v>
      </c>
    </row>
    <row r="1010">
      <c r="K1010" s="96" t="s">
        <v>115733</v>
      </c>
      <c r="O1010" s="85">
        <f>SUM(O1007:O1009)</f>
      </c>
      <c r="P1010" s="85">
        <f>SUM(P1007:P1009)</f>
      </c>
    </row>
    <row r="1011">
      <c r="A1011" s="98" t="s">
        <v>115734</v>
      </c>
      <c r="B1011" s="98" t="s">
        <v>115735</v>
      </c>
      <c r="C1011" s="100">
        <v>659</v>
      </c>
      <c r="D1011" s="98" t="s">
        <v>115736</v>
      </c>
      <c r="E1011" s="98" t="s">
        <v>115737</v>
      </c>
      <c r="F1011" s="104">
        <v>44880</v>
      </c>
      <c r="G1011" s="104">
        <v>45689</v>
      </c>
      <c r="H1011" s="104">
        <v>46142</v>
      </c>
      <c r="J1011" s="101">
        <v>825</v>
      </c>
      <c r="K1011" s="98" t="s">
        <v>115738</v>
      </c>
      <c r="L1011" s="98" t="s">
        <v>115739</v>
      </c>
      <c r="M1011" s="98" t="s">
        <v>115740</v>
      </c>
      <c r="N1011" s="98" t="s">
        <v>115741</v>
      </c>
      <c r="O1011" s="101">
        <v>45</v>
      </c>
      <c r="P1011" s="101">
        <v>75</v>
      </c>
      <c r="Q1011" s="101">
        <v>0</v>
      </c>
      <c r="R1011" s="101">
        <v>100</v>
      </c>
    </row>
    <row r="1012">
      <c r="L1012" s="98" t="s">
        <v>115742</v>
      </c>
      <c r="M1012" s="98" t="s">
        <v>115743</v>
      </c>
      <c r="N1012" s="98" t="s">
        <v>115744</v>
      </c>
      <c r="O1012" s="101">
        <v>30</v>
      </c>
      <c r="P1012" s="101">
        <v>0</v>
      </c>
    </row>
    <row r="1013">
      <c r="L1013" s="98" t="s">
        <v>115745</v>
      </c>
      <c r="M1013" s="98" t="s">
        <v>115746</v>
      </c>
      <c r="N1013" s="98" t="s">
        <v>115747</v>
      </c>
      <c r="O1013" s="101">
        <v>765</v>
      </c>
      <c r="P1013" s="101">
        <v>765</v>
      </c>
    </row>
    <row r="1014">
      <c r="K1014" s="96" t="s">
        <v>115748</v>
      </c>
      <c r="O1014" s="85">
        <f>SUM(O1011:O1013)</f>
      </c>
      <c r="P1014" s="85">
        <f>SUM(P1011:P1013)</f>
      </c>
    </row>
    <row r="1015">
      <c r="A1015" s="98" t="s">
        <v>115749</v>
      </c>
      <c r="B1015" s="98" t="s">
        <v>115750</v>
      </c>
      <c r="C1015" s="100">
        <v>659</v>
      </c>
      <c r="D1015" s="98" t="s">
        <v>115751</v>
      </c>
      <c r="E1015" s="98" t="s">
        <v>115752</v>
      </c>
      <c r="F1015" s="104">
        <v>45688</v>
      </c>
      <c r="G1015" s="104">
        <v>45688</v>
      </c>
      <c r="H1015" s="104">
        <v>46142</v>
      </c>
      <c r="J1015" s="101">
        <v>850</v>
      </c>
      <c r="K1015" s="98" t="s">
        <v>115753</v>
      </c>
      <c r="L1015" s="98" t="s">
        <v>115754</v>
      </c>
      <c r="M1015" s="98" t="s">
        <v>115755</v>
      </c>
      <c r="N1015" s="98" t="s">
        <v>115756</v>
      </c>
      <c r="O1015" s="101">
        <v>45</v>
      </c>
      <c r="P1015" s="101">
        <v>45</v>
      </c>
      <c r="Q1015" s="101">
        <v>0</v>
      </c>
      <c r="R1015" s="101">
        <v>100</v>
      </c>
    </row>
    <row r="1016">
      <c r="L1016" s="98" t="s">
        <v>115757</v>
      </c>
      <c r="M1016" s="98" t="s">
        <v>115758</v>
      </c>
      <c r="N1016" s="98" t="s">
        <v>115759</v>
      </c>
      <c r="O1016" s="101">
        <v>30</v>
      </c>
      <c r="P1016" s="101">
        <v>40</v>
      </c>
    </row>
    <row r="1017">
      <c r="L1017" s="98" t="s">
        <v>115760</v>
      </c>
      <c r="M1017" s="98" t="s">
        <v>115761</v>
      </c>
      <c r="N1017" s="98" t="s">
        <v>115762</v>
      </c>
      <c r="O1017" s="101">
        <v>10</v>
      </c>
      <c r="P1017" s="101">
        <v>0</v>
      </c>
    </row>
    <row r="1018">
      <c r="L1018" s="98" t="s">
        <v>115763</v>
      </c>
      <c r="M1018" s="98" t="s">
        <v>115764</v>
      </c>
      <c r="N1018" s="98" t="s">
        <v>115765</v>
      </c>
      <c r="O1018" s="101">
        <v>765</v>
      </c>
      <c r="P1018" s="101">
        <v>765</v>
      </c>
    </row>
    <row r="1019">
      <c r="K1019" s="96" t="s">
        <v>115766</v>
      </c>
      <c r="O1019" s="85">
        <f>SUM(O1015:O1018)</f>
      </c>
      <c r="P1019" s="85">
        <f>SUM(P1015:P1018)</f>
      </c>
    </row>
    <row r="1020">
      <c r="A1020" s="98" t="s">
        <v>115767</v>
      </c>
      <c r="B1020" s="98" t="s">
        <v>115768</v>
      </c>
      <c r="C1020" s="100">
        <v>659</v>
      </c>
      <c r="D1020" s="98" t="s">
        <v>115769</v>
      </c>
      <c r="E1020" s="98" t="s">
        <v>115770</v>
      </c>
      <c r="F1020" s="104">
        <v>45612</v>
      </c>
      <c r="G1020" s="104">
        <v>45612</v>
      </c>
      <c r="H1020" s="104">
        <v>46006</v>
      </c>
      <c r="J1020" s="101">
        <v>850</v>
      </c>
      <c r="K1020" s="98" t="s">
        <v>115771</v>
      </c>
      <c r="L1020" s="98" t="s">
        <v>115772</v>
      </c>
      <c r="M1020" s="98" t="s">
        <v>115773</v>
      </c>
      <c r="N1020" s="98" t="s">
        <v>115774</v>
      </c>
      <c r="O1020" s="101">
        <v>45</v>
      </c>
      <c r="P1020" s="101">
        <v>45</v>
      </c>
      <c r="Q1020" s="101">
        <v>0</v>
      </c>
      <c r="R1020" s="101">
        <v>50</v>
      </c>
    </row>
    <row r="1021">
      <c r="L1021" s="98" t="s">
        <v>115775</v>
      </c>
      <c r="M1021" s="98" t="s">
        <v>115776</v>
      </c>
      <c r="N1021" s="98" t="s">
        <v>115777</v>
      </c>
      <c r="O1021" s="101">
        <v>10</v>
      </c>
      <c r="P1021" s="101">
        <v>40</v>
      </c>
    </row>
    <row r="1022">
      <c r="L1022" s="98" t="s">
        <v>115778</v>
      </c>
      <c r="M1022" s="98" t="s">
        <v>115779</v>
      </c>
      <c r="N1022" s="98" t="s">
        <v>115780</v>
      </c>
      <c r="O1022" s="101">
        <v>30</v>
      </c>
      <c r="P1022" s="101">
        <v>0</v>
      </c>
    </row>
    <row r="1023">
      <c r="L1023" s="98" t="s">
        <v>115781</v>
      </c>
      <c r="M1023" s="98" t="s">
        <v>115782</v>
      </c>
      <c r="N1023" s="98" t="s">
        <v>115783</v>
      </c>
      <c r="O1023" s="101">
        <v>765</v>
      </c>
      <c r="P1023" s="101">
        <v>765</v>
      </c>
    </row>
    <row r="1024">
      <c r="K1024" s="96" t="s">
        <v>115784</v>
      </c>
      <c r="O1024" s="85">
        <f>SUM(O1020:O1023)</f>
      </c>
      <c r="P1024" s="85">
        <f>SUM(P1020:P1023)</f>
      </c>
    </row>
    <row r="1025">
      <c r="A1025" s="98" t="s">
        <v>115785</v>
      </c>
      <c r="B1025" s="98" t="s">
        <v>115786</v>
      </c>
      <c r="C1025" s="100">
        <v>659</v>
      </c>
      <c r="D1025" s="98" t="s">
        <v>115787</v>
      </c>
      <c r="E1025" s="98" t="s">
        <v>115788</v>
      </c>
      <c r="F1025" s="104">
        <v>45024</v>
      </c>
      <c r="G1025" s="104">
        <v>45413</v>
      </c>
      <c r="H1025" s="104">
        <v>45777</v>
      </c>
      <c r="I1025" s="104">
        <v>45777</v>
      </c>
      <c r="J1025" s="101">
        <v>840</v>
      </c>
      <c r="K1025" s="98" t="s">
        <v>115789</v>
      </c>
      <c r="L1025" s="98" t="s">
        <v>115790</v>
      </c>
      <c r="M1025" s="98" t="s">
        <v>115791</v>
      </c>
      <c r="N1025" s="98" t="s">
        <v>115792</v>
      </c>
      <c r="O1025" s="101">
        <v>30</v>
      </c>
      <c r="P1025" s="101">
        <v>0</v>
      </c>
      <c r="Q1025" s="101">
        <v>1000</v>
      </c>
      <c r="R1025" s="101">
        <v>300</v>
      </c>
    </row>
    <row r="1026">
      <c r="L1026" s="98" t="s">
        <v>115793</v>
      </c>
      <c r="M1026" s="98" t="s">
        <v>115794</v>
      </c>
      <c r="N1026" s="98" t="s">
        <v>115795</v>
      </c>
      <c r="O1026" s="101">
        <v>45</v>
      </c>
      <c r="P1026" s="101">
        <v>75</v>
      </c>
    </row>
    <row r="1027">
      <c r="L1027" s="98" t="s">
        <v>115796</v>
      </c>
      <c r="M1027" s="98" t="s">
        <v>115797</v>
      </c>
      <c r="N1027" s="98" t="s">
        <v>115798</v>
      </c>
      <c r="O1027" s="101">
        <v>765</v>
      </c>
      <c r="P1027" s="101">
        <v>765</v>
      </c>
    </row>
    <row r="1028">
      <c r="L1028" s="98" t="s">
        <v>115799</v>
      </c>
      <c r="M1028" s="98" t="s">
        <v>115800</v>
      </c>
      <c r="N1028" s="98" t="s">
        <v>115801</v>
      </c>
      <c r="O1028" s="101">
        <v>84</v>
      </c>
      <c r="P1028" s="101">
        <v>0</v>
      </c>
    </row>
    <row r="1029">
      <c r="L1029" s="98" t="s">
        <v>115802</v>
      </c>
      <c r="M1029" s="98" t="s">
        <v>115803</v>
      </c>
      <c r="N1029" s="98" t="s">
        <v>115804</v>
      </c>
      <c r="O1029" s="101">
        <v>25</v>
      </c>
      <c r="P1029" s="101">
        <v>0</v>
      </c>
    </row>
    <row r="1030">
      <c r="K1030" s="96" t="s">
        <v>115805</v>
      </c>
      <c r="O1030" s="85">
        <f>SUM(O1025:O1029)</f>
      </c>
      <c r="P1030" s="85">
        <f>SUM(P1025:P1029)</f>
      </c>
    </row>
    <row r="1031">
      <c r="A1031" s="98" t="s">
        <v>115806</v>
      </c>
      <c r="B1031" s="98" t="s">
        <v>115807</v>
      </c>
      <c r="C1031" s="100">
        <v>659</v>
      </c>
      <c r="D1031" s="98" t="s">
        <v>115808</v>
      </c>
      <c r="E1031" s="98" t="s">
        <v>115809</v>
      </c>
      <c r="F1031" s="104">
        <v>45366</v>
      </c>
      <c r="G1031" s="104">
        <v>45366</v>
      </c>
      <c r="H1031" s="104">
        <v>45777</v>
      </c>
      <c r="J1031" s="101">
        <v>840</v>
      </c>
      <c r="K1031" s="98" t="s">
        <v>115810</v>
      </c>
      <c r="L1031" s="98" t="s">
        <v>115811</v>
      </c>
      <c r="M1031" s="98" t="s">
        <v>115812</v>
      </c>
      <c r="N1031" s="98" t="s">
        <v>115813</v>
      </c>
      <c r="O1031" s="101">
        <v>45</v>
      </c>
      <c r="P1031" s="101">
        <v>0</v>
      </c>
      <c r="Q1031" s="101">
        <v>0</v>
      </c>
      <c r="R1031" s="101">
        <v>300</v>
      </c>
    </row>
    <row r="1032">
      <c r="L1032" s="98" t="s">
        <v>115814</v>
      </c>
      <c r="M1032" s="98" t="s">
        <v>115815</v>
      </c>
      <c r="N1032" s="98" t="s">
        <v>115816</v>
      </c>
      <c r="O1032" s="101">
        <v>30</v>
      </c>
      <c r="P1032" s="101">
        <v>75</v>
      </c>
    </row>
    <row r="1033">
      <c r="L1033" s="98" t="s">
        <v>115817</v>
      </c>
      <c r="M1033" s="98" t="s">
        <v>115818</v>
      </c>
      <c r="N1033" s="98" t="s">
        <v>115819</v>
      </c>
      <c r="O1033" s="101">
        <v>765</v>
      </c>
      <c r="P1033" s="101">
        <v>765</v>
      </c>
    </row>
    <row r="1034">
      <c r="K1034" s="96" t="s">
        <v>115820</v>
      </c>
      <c r="O1034" s="85">
        <f>SUM(O1031:O1033)</f>
      </c>
      <c r="P1034" s="85">
        <f>SUM(P1031:P1033)</f>
      </c>
    </row>
    <row r="1035">
      <c r="A1035" s="98" t="s">
        <v>115821</v>
      </c>
      <c r="B1035" s="98" t="s">
        <v>115822</v>
      </c>
      <c r="C1035" s="100">
        <v>659</v>
      </c>
      <c r="D1035" s="98" t="s">
        <v>115823</v>
      </c>
      <c r="E1035" s="98" t="s">
        <v>115824</v>
      </c>
      <c r="F1035" s="104">
        <v>44977</v>
      </c>
      <c r="G1035" s="104">
        <v>45383</v>
      </c>
      <c r="H1035" s="104">
        <v>45777</v>
      </c>
      <c r="J1035" s="101">
        <v>835</v>
      </c>
      <c r="K1035" s="98" t="s">
        <v>115825</v>
      </c>
      <c r="L1035" s="98" t="s">
        <v>115826</v>
      </c>
      <c r="M1035" s="98" t="s">
        <v>115827</v>
      </c>
      <c r="N1035" s="98" t="s">
        <v>115828</v>
      </c>
      <c r="O1035" s="101">
        <v>45</v>
      </c>
      <c r="P1035" s="101">
        <v>10</v>
      </c>
      <c r="Q1035" s="101">
        <v>0</v>
      </c>
      <c r="R1035" s="101">
        <v>100</v>
      </c>
    </row>
    <row r="1036">
      <c r="L1036" s="98" t="s">
        <v>115829</v>
      </c>
      <c r="M1036" s="98" t="s">
        <v>115830</v>
      </c>
      <c r="N1036" s="98" t="s">
        <v>115831</v>
      </c>
      <c r="O1036" s="101">
        <v>30</v>
      </c>
      <c r="P1036" s="101">
        <v>45</v>
      </c>
    </row>
    <row r="1037">
      <c r="L1037" s="98" t="s">
        <v>115832</v>
      </c>
      <c r="M1037" s="98" t="s">
        <v>115833</v>
      </c>
      <c r="N1037" s="98" t="s">
        <v>115834</v>
      </c>
      <c r="O1037" s="101">
        <v>10</v>
      </c>
      <c r="P1037" s="101">
        <v>30</v>
      </c>
    </row>
    <row r="1038">
      <c r="L1038" s="98" t="s">
        <v>115835</v>
      </c>
      <c r="M1038" s="98" t="s">
        <v>115836</v>
      </c>
      <c r="N1038" s="98" t="s">
        <v>115837</v>
      </c>
      <c r="O1038" s="101">
        <v>765</v>
      </c>
      <c r="P1038" s="101">
        <v>765</v>
      </c>
    </row>
    <row r="1039">
      <c r="K1039" s="96" t="s">
        <v>115838</v>
      </c>
      <c r="O1039" s="85">
        <f>SUM(O1035:O1038)</f>
      </c>
      <c r="P1039" s="85">
        <f>SUM(P1035:P1038)</f>
      </c>
    </row>
    <row r="1040">
      <c r="A1040" s="98" t="s">
        <v>115839</v>
      </c>
      <c r="B1040" s="98" t="s">
        <v>115840</v>
      </c>
      <c r="C1040" s="100">
        <v>659</v>
      </c>
      <c r="D1040" s="98" t="s">
        <v>115841</v>
      </c>
      <c r="E1040" s="98" t="s">
        <v>115842</v>
      </c>
      <c r="F1040" s="104">
        <v>38383</v>
      </c>
      <c r="G1040" s="104">
        <v>45505</v>
      </c>
      <c r="H1040" s="104">
        <v>45900</v>
      </c>
      <c r="J1040" s="101">
        <v>780</v>
      </c>
      <c r="K1040" s="98" t="s">
        <v>115843</v>
      </c>
      <c r="L1040" s="98" t="s">
        <v>115844</v>
      </c>
      <c r="M1040" s="98" t="s">
        <v>115845</v>
      </c>
      <c r="N1040" s="98" t="s">
        <v>115846</v>
      </c>
      <c r="O1040" s="101">
        <v>30</v>
      </c>
      <c r="P1040" s="101">
        <v>30</v>
      </c>
      <c r="Q1040" s="101">
        <v>0</v>
      </c>
      <c r="R1040" s="101">
        <v>150</v>
      </c>
    </row>
    <row r="1041">
      <c r="L1041" s="98" t="s">
        <v>115847</v>
      </c>
      <c r="M1041" s="98" t="s">
        <v>115848</v>
      </c>
      <c r="N1041" s="98" t="s">
        <v>115849</v>
      </c>
      <c r="O1041" s="101">
        <v>765</v>
      </c>
      <c r="P1041" s="101">
        <v>765</v>
      </c>
    </row>
    <row r="1042">
      <c r="K1042" s="96" t="s">
        <v>115850</v>
      </c>
      <c r="O1042" s="85">
        <f>SUM(O1040:O1041)</f>
      </c>
      <c r="P1042" s="85">
        <f>SUM(P1040:P1041)</f>
      </c>
    </row>
    <row r="1043">
      <c r="A1043" s="98" t="s">
        <v>115851</v>
      </c>
      <c r="B1043" s="98" t="s">
        <v>115852</v>
      </c>
      <c r="C1043" s="100">
        <v>659</v>
      </c>
      <c r="D1043" s="98" t="s">
        <v>115853</v>
      </c>
      <c r="E1043" s="98" t="s">
        <v>115854</v>
      </c>
      <c r="F1043" s="104">
        <v>41636</v>
      </c>
      <c r="G1043" s="104">
        <v>45474</v>
      </c>
      <c r="H1043" s="104">
        <v>45869</v>
      </c>
      <c r="J1043" s="101">
        <v>825</v>
      </c>
      <c r="K1043" s="98" t="s">
        <v>115855</v>
      </c>
      <c r="L1043" s="98" t="s">
        <v>115856</v>
      </c>
      <c r="M1043" s="98" t="s">
        <v>115857</v>
      </c>
      <c r="N1043" s="98" t="s">
        <v>115858</v>
      </c>
      <c r="O1043" s="101">
        <v>45</v>
      </c>
      <c r="P1043" s="101">
        <v>0</v>
      </c>
      <c r="Q1043" s="101">
        <v>0</v>
      </c>
      <c r="R1043" s="101">
        <v>100</v>
      </c>
    </row>
    <row r="1044">
      <c r="L1044" s="98" t="s">
        <v>115859</v>
      </c>
      <c r="M1044" s="98" t="s">
        <v>115860</v>
      </c>
      <c r="N1044" s="98" t="s">
        <v>115861</v>
      </c>
      <c r="O1044" s="101">
        <v>30</v>
      </c>
      <c r="P1044" s="101">
        <v>75</v>
      </c>
    </row>
    <row r="1045">
      <c r="L1045" s="98" t="s">
        <v>115862</v>
      </c>
      <c r="M1045" s="98" t="s">
        <v>115863</v>
      </c>
      <c r="N1045" s="98" t="s">
        <v>115864</v>
      </c>
      <c r="O1045" s="101">
        <v>765</v>
      </c>
      <c r="P1045" s="101">
        <v>765</v>
      </c>
    </row>
    <row r="1046">
      <c r="K1046" s="96" t="s">
        <v>115865</v>
      </c>
      <c r="O1046" s="85">
        <f>SUM(O1043:O1045)</f>
      </c>
      <c r="P1046" s="85">
        <f>SUM(P1043:P1045)</f>
      </c>
    </row>
    <row r="1047">
      <c r="A1047" s="98" t="s">
        <v>115866</v>
      </c>
      <c r="B1047" s="98" t="s">
        <v>115867</v>
      </c>
      <c r="C1047" s="100">
        <v>659</v>
      </c>
      <c r="D1047" s="98" t="s">
        <v>115868</v>
      </c>
      <c r="E1047" s="98" t="s">
        <v>115869</v>
      </c>
      <c r="F1047" s="104">
        <v>42398</v>
      </c>
      <c r="G1047" s="104">
        <v>45536</v>
      </c>
      <c r="H1047" s="104">
        <v>45930</v>
      </c>
      <c r="J1047" s="101">
        <v>835</v>
      </c>
      <c r="K1047" s="98" t="s">
        <v>115870</v>
      </c>
      <c r="L1047" s="98" t="s">
        <v>115871</v>
      </c>
      <c r="M1047" s="98" t="s">
        <v>115872</v>
      </c>
      <c r="N1047" s="98" t="s">
        <v>115873</v>
      </c>
      <c r="O1047" s="101">
        <v>45</v>
      </c>
      <c r="P1047" s="101">
        <v>40</v>
      </c>
      <c r="Q1047" s="101">
        <v>0</v>
      </c>
      <c r="R1047" s="101">
        <v>100</v>
      </c>
    </row>
    <row r="1048">
      <c r="L1048" s="98" t="s">
        <v>115874</v>
      </c>
      <c r="M1048" s="98" t="s">
        <v>115875</v>
      </c>
      <c r="N1048" s="98" t="s">
        <v>115876</v>
      </c>
      <c r="O1048" s="101">
        <v>10</v>
      </c>
      <c r="P1048" s="101">
        <v>45</v>
      </c>
    </row>
    <row r="1049">
      <c r="L1049" s="98" t="s">
        <v>115877</v>
      </c>
      <c r="M1049" s="98" t="s">
        <v>115878</v>
      </c>
      <c r="N1049" s="98" t="s">
        <v>115879</v>
      </c>
      <c r="O1049" s="101">
        <v>30</v>
      </c>
      <c r="P1049" s="101">
        <v>0</v>
      </c>
    </row>
    <row r="1050">
      <c r="L1050" s="98" t="s">
        <v>115880</v>
      </c>
      <c r="M1050" s="98" t="s">
        <v>115881</v>
      </c>
      <c r="N1050" s="98" t="s">
        <v>115882</v>
      </c>
      <c r="O1050" s="101">
        <v>765</v>
      </c>
      <c r="P1050" s="101">
        <v>765</v>
      </c>
    </row>
    <row r="1051">
      <c r="K1051" s="96" t="s">
        <v>115883</v>
      </c>
      <c r="O1051" s="85">
        <f>SUM(O1047:O1050)</f>
      </c>
      <c r="P1051" s="85">
        <f>SUM(P1047:P1050)</f>
      </c>
    </row>
    <row r="1052">
      <c r="A1052" s="98" t="s">
        <v>115884</v>
      </c>
      <c r="B1052" s="98" t="s">
        <v>115885</v>
      </c>
      <c r="C1052" s="100">
        <v>659</v>
      </c>
      <c r="D1052" s="98" t="s">
        <v>115886</v>
      </c>
      <c r="E1052" s="98" t="s">
        <v>115887</v>
      </c>
      <c r="F1052" s="104">
        <v>45380</v>
      </c>
      <c r="G1052" s="104">
        <v>45380</v>
      </c>
      <c r="H1052" s="104">
        <v>45777</v>
      </c>
      <c r="J1052" s="101">
        <v>840</v>
      </c>
      <c r="K1052" s="98" t="s">
        <v>115888</v>
      </c>
      <c r="L1052" s="98" t="s">
        <v>115889</v>
      </c>
      <c r="M1052" s="98" t="s">
        <v>115890</v>
      </c>
      <c r="N1052" s="98" t="s">
        <v>115891</v>
      </c>
      <c r="O1052" s="101">
        <v>45</v>
      </c>
      <c r="P1052" s="101">
        <v>30</v>
      </c>
      <c r="Q1052" s="101">
        <v>0</v>
      </c>
      <c r="R1052" s="101">
        <v>200</v>
      </c>
    </row>
    <row r="1053">
      <c r="L1053" s="98" t="s">
        <v>115892</v>
      </c>
      <c r="M1053" s="98" t="s">
        <v>115893</v>
      </c>
      <c r="N1053" s="98" t="s">
        <v>115894</v>
      </c>
      <c r="O1053" s="101">
        <v>30</v>
      </c>
      <c r="P1053" s="101">
        <v>45</v>
      </c>
    </row>
    <row r="1054">
      <c r="L1054" s="98" t="s">
        <v>115895</v>
      </c>
      <c r="M1054" s="98" t="s">
        <v>115896</v>
      </c>
      <c r="N1054" s="98" t="s">
        <v>115897</v>
      </c>
      <c r="O1054" s="101">
        <v>765</v>
      </c>
      <c r="P1054" s="101">
        <v>765</v>
      </c>
    </row>
    <row r="1055">
      <c r="L1055" s="98" t="s">
        <v>115898</v>
      </c>
      <c r="M1055" s="98" t="s">
        <v>115899</v>
      </c>
      <c r="N1055" s="98" t="s">
        <v>115900</v>
      </c>
      <c r="O1055" s="101">
        <v>84</v>
      </c>
      <c r="P1055" s="101">
        <v>0</v>
      </c>
    </row>
    <row r="1056">
      <c r="K1056" s="96" t="s">
        <v>115901</v>
      </c>
      <c r="O1056" s="85">
        <f>SUM(O1052:O1055)</f>
      </c>
      <c r="P1056" s="85">
        <f>SUM(P1052:P1055)</f>
      </c>
    </row>
    <row r="1057">
      <c r="A1057" s="98" t="s">
        <v>115902</v>
      </c>
      <c r="B1057" s="98" t="s">
        <v>115903</v>
      </c>
      <c r="C1057" s="100">
        <v>659</v>
      </c>
      <c r="D1057" s="98" t="s">
        <v>115904</v>
      </c>
      <c r="E1057" s="98" t="s">
        <v>115905</v>
      </c>
      <c r="F1057" s="104">
        <v>45547</v>
      </c>
      <c r="G1057" s="104">
        <v>45547</v>
      </c>
      <c r="H1057" s="104">
        <v>45961</v>
      </c>
      <c r="J1057" s="101">
        <v>840</v>
      </c>
      <c r="K1057" s="98" t="s">
        <v>115906</v>
      </c>
      <c r="L1057" s="98" t="s">
        <v>115907</v>
      </c>
      <c r="M1057" s="98" t="s">
        <v>115908</v>
      </c>
      <c r="N1057" s="98" t="s">
        <v>115909</v>
      </c>
      <c r="O1057" s="101">
        <v>30</v>
      </c>
      <c r="P1057" s="101">
        <v>75</v>
      </c>
      <c r="Q1057" s="101">
        <v>0</v>
      </c>
      <c r="R1057" s="101">
        <v>350</v>
      </c>
    </row>
    <row r="1058">
      <c r="L1058" s="98" t="s">
        <v>115910</v>
      </c>
      <c r="M1058" s="98" t="s">
        <v>115911</v>
      </c>
      <c r="N1058" s="98" t="s">
        <v>115912</v>
      </c>
      <c r="O1058" s="101">
        <v>45</v>
      </c>
      <c r="P1058" s="101">
        <v>0</v>
      </c>
    </row>
    <row r="1059">
      <c r="L1059" s="98" t="s">
        <v>115913</v>
      </c>
      <c r="M1059" s="98" t="s">
        <v>115914</v>
      </c>
      <c r="N1059" s="98" t="s">
        <v>115915</v>
      </c>
      <c r="O1059" s="101">
        <v>765</v>
      </c>
      <c r="P1059" s="101">
        <v>765</v>
      </c>
    </row>
    <row r="1060">
      <c r="K1060" s="96" t="s">
        <v>115916</v>
      </c>
      <c r="O1060" s="85">
        <f>SUM(O1057:O1059)</f>
      </c>
      <c r="P1060" s="85">
        <f>SUM(P1057:P1059)</f>
      </c>
    </row>
    <row r="1061">
      <c r="A1061" s="98" t="s">
        <v>115917</v>
      </c>
      <c r="B1061" s="98" t="s">
        <v>115918</v>
      </c>
      <c r="C1061" s="100">
        <v>659</v>
      </c>
      <c r="D1061" s="98" t="s">
        <v>115919</v>
      </c>
      <c r="E1061" s="98" t="s">
        <v>115920</v>
      </c>
      <c r="F1061" s="104">
        <v>45078</v>
      </c>
      <c r="G1061" s="104">
        <v>45444</v>
      </c>
      <c r="H1061" s="104">
        <v>45808</v>
      </c>
      <c r="J1061" s="101">
        <v>825</v>
      </c>
      <c r="K1061" s="98" t="s">
        <v>115921</v>
      </c>
      <c r="L1061" s="98" t="s">
        <v>115922</v>
      </c>
      <c r="M1061" s="98" t="s">
        <v>115923</v>
      </c>
      <c r="N1061" s="98" t="s">
        <v>115924</v>
      </c>
      <c r="O1061" s="101">
        <v>45</v>
      </c>
      <c r="P1061" s="101">
        <v>45</v>
      </c>
      <c r="Q1061" s="101">
        <v>0</v>
      </c>
      <c r="R1061" s="101">
        <v>100</v>
      </c>
    </row>
    <row r="1062">
      <c r="L1062" s="98" t="s">
        <v>115925</v>
      </c>
      <c r="M1062" s="98" t="s">
        <v>115926</v>
      </c>
      <c r="N1062" s="98" t="s">
        <v>115927</v>
      </c>
      <c r="O1062" s="101">
        <v>30</v>
      </c>
      <c r="P1062" s="101">
        <v>30</v>
      </c>
    </row>
    <row r="1063">
      <c r="L1063" s="98" t="s">
        <v>115928</v>
      </c>
      <c r="M1063" s="98" t="s">
        <v>115929</v>
      </c>
      <c r="N1063" s="98" t="s">
        <v>115930</v>
      </c>
      <c r="O1063" s="101">
        <v>765</v>
      </c>
      <c r="P1063" s="101">
        <v>765</v>
      </c>
    </row>
    <row r="1064">
      <c r="K1064" s="96" t="s">
        <v>115931</v>
      </c>
      <c r="O1064" s="85">
        <f>SUM(O1061:O1063)</f>
      </c>
      <c r="P1064" s="85">
        <f>SUM(P1061:P1063)</f>
      </c>
    </row>
    <row r="1065">
      <c r="A1065" s="98" t="s">
        <v>115932</v>
      </c>
      <c r="B1065" s="98" t="s">
        <v>115933</v>
      </c>
      <c r="C1065" s="100">
        <v>659</v>
      </c>
      <c r="D1065" s="98" t="s">
        <v>115934</v>
      </c>
      <c r="E1065" s="98" t="s">
        <v>115935</v>
      </c>
      <c r="F1065" s="104">
        <v>45724</v>
      </c>
      <c r="G1065" s="104">
        <v>45724</v>
      </c>
      <c r="H1065" s="104">
        <v>46088</v>
      </c>
      <c r="J1065" s="101">
        <v>840</v>
      </c>
      <c r="K1065" s="98" t="s">
        <v>115936</v>
      </c>
      <c r="L1065" s="98" t="s">
        <v>115937</v>
      </c>
      <c r="M1065" s="98" t="s">
        <v>115938</v>
      </c>
      <c r="N1065" s="98" t="s">
        <v>115939</v>
      </c>
      <c r="O1065" s="101">
        <v>30</v>
      </c>
      <c r="P1065" s="101">
        <v>75</v>
      </c>
      <c r="Q1065" s="101">
        <v>0</v>
      </c>
      <c r="R1065" s="101">
        <v>100</v>
      </c>
    </row>
    <row r="1066">
      <c r="L1066" s="98" t="s">
        <v>115940</v>
      </c>
      <c r="M1066" s="98" t="s">
        <v>115941</v>
      </c>
      <c r="N1066" s="98" t="s">
        <v>115942</v>
      </c>
      <c r="O1066" s="101">
        <v>45</v>
      </c>
      <c r="P1066" s="101">
        <v>0</v>
      </c>
    </row>
    <row r="1067">
      <c r="L1067" s="98" t="s">
        <v>115943</v>
      </c>
      <c r="M1067" s="98" t="s">
        <v>115944</v>
      </c>
      <c r="N1067" s="98" t="s">
        <v>115945</v>
      </c>
      <c r="O1067" s="101">
        <v>765</v>
      </c>
      <c r="P1067" s="101">
        <v>765</v>
      </c>
    </row>
    <row r="1068">
      <c r="L1068" s="98" t="s">
        <v>115946</v>
      </c>
      <c r="M1068" s="98" t="s">
        <v>115947</v>
      </c>
      <c r="N1068" s="98" t="s">
        <v>115948</v>
      </c>
      <c r="O1068" s="101">
        <v>-840</v>
      </c>
      <c r="P1068" s="101">
        <v>0</v>
      </c>
    </row>
    <row r="1069">
      <c r="K1069" s="96" t="s">
        <v>115949</v>
      </c>
      <c r="O1069" s="85">
        <f>SUM(O1065:O1068)</f>
      </c>
      <c r="P1069" s="85">
        <f>SUM(P1065:P1068)</f>
      </c>
    </row>
    <row r="1070">
      <c r="A1070" s="98" t="s">
        <v>115950</v>
      </c>
      <c r="B1070" s="98" t="s">
        <v>115951</v>
      </c>
      <c r="C1070" s="100">
        <v>659</v>
      </c>
      <c r="D1070" s="98" t="s">
        <v>115952</v>
      </c>
      <c r="E1070" s="98" t="s">
        <v>115953</v>
      </c>
      <c r="F1070" s="104">
        <v>44758</v>
      </c>
      <c r="G1070" s="104">
        <v>45566</v>
      </c>
      <c r="H1070" s="104">
        <v>45961</v>
      </c>
      <c r="J1070" s="101">
        <v>825</v>
      </c>
      <c r="K1070" s="98" t="s">
        <v>115954</v>
      </c>
      <c r="L1070" s="98" t="s">
        <v>115955</v>
      </c>
      <c r="M1070" s="98" t="s">
        <v>115956</v>
      </c>
      <c r="N1070" s="98" t="s">
        <v>115957</v>
      </c>
      <c r="O1070" s="101">
        <v>45</v>
      </c>
      <c r="P1070" s="101">
        <v>45</v>
      </c>
      <c r="Q1070" s="101">
        <v>0</v>
      </c>
      <c r="R1070" s="101">
        <v>100</v>
      </c>
    </row>
    <row r="1071">
      <c r="L1071" s="98" t="s">
        <v>115958</v>
      </c>
      <c r="M1071" s="98" t="s">
        <v>115959</v>
      </c>
      <c r="N1071" s="98" t="s">
        <v>115960</v>
      </c>
      <c r="O1071" s="101">
        <v>30</v>
      </c>
      <c r="P1071" s="101">
        <v>30</v>
      </c>
    </row>
    <row r="1072">
      <c r="L1072" s="98" t="s">
        <v>115961</v>
      </c>
      <c r="M1072" s="98" t="s">
        <v>115962</v>
      </c>
      <c r="N1072" s="98" t="s">
        <v>115963</v>
      </c>
      <c r="O1072" s="101">
        <v>770</v>
      </c>
      <c r="P1072" s="101">
        <v>770</v>
      </c>
    </row>
    <row r="1073">
      <c r="K1073" s="96" t="s">
        <v>115964</v>
      </c>
      <c r="O1073" s="85">
        <f>SUM(O1070:O1072)</f>
      </c>
      <c r="P1073" s="85">
        <f>SUM(P1070:P1072)</f>
      </c>
    </row>
    <row r="1074">
      <c r="A1074" s="98" t="s">
        <v>115965</v>
      </c>
      <c r="B1074" s="98" t="s">
        <v>115966</v>
      </c>
      <c r="C1074" s="100">
        <v>659</v>
      </c>
      <c r="D1074" s="98" t="s">
        <v>115967</v>
      </c>
      <c r="E1074" s="98" t="s">
        <v>115968</v>
      </c>
      <c r="F1074" s="104">
        <v>45685</v>
      </c>
      <c r="G1074" s="104">
        <v>45685</v>
      </c>
      <c r="H1074" s="104">
        <v>46049</v>
      </c>
      <c r="J1074" s="101">
        <v>840</v>
      </c>
      <c r="K1074" s="98" t="s">
        <v>115969</v>
      </c>
      <c r="L1074" s="98" t="s">
        <v>115970</v>
      </c>
      <c r="M1074" s="98" t="s">
        <v>115971</v>
      </c>
      <c r="N1074" s="98" t="s">
        <v>115972</v>
      </c>
      <c r="O1074" s="101">
        <v>45</v>
      </c>
      <c r="P1074" s="101">
        <v>45</v>
      </c>
      <c r="Q1074" s="101">
        <v>0</v>
      </c>
      <c r="R1074" s="101">
        <v>100</v>
      </c>
    </row>
    <row r="1075">
      <c r="L1075" s="98" t="s">
        <v>115973</v>
      </c>
      <c r="M1075" s="98" t="s">
        <v>115974</v>
      </c>
      <c r="N1075" s="98" t="s">
        <v>115975</v>
      </c>
      <c r="O1075" s="101">
        <v>30</v>
      </c>
      <c r="P1075" s="101">
        <v>30</v>
      </c>
    </row>
    <row r="1076">
      <c r="L1076" s="98" t="s">
        <v>115976</v>
      </c>
      <c r="M1076" s="98" t="s">
        <v>115977</v>
      </c>
      <c r="N1076" s="98" t="s">
        <v>115978</v>
      </c>
      <c r="O1076" s="101">
        <v>765</v>
      </c>
      <c r="P1076" s="101">
        <v>765</v>
      </c>
    </row>
    <row r="1077">
      <c r="K1077" s="96" t="s">
        <v>115979</v>
      </c>
      <c r="O1077" s="85">
        <f>SUM(O1074:O1076)</f>
      </c>
      <c r="P1077" s="85">
        <f>SUM(P1074:P1076)</f>
      </c>
    </row>
    <row r="1078">
      <c r="A1078" s="98" t="s">
        <v>115980</v>
      </c>
      <c r="B1078" s="98" t="s">
        <v>115981</v>
      </c>
      <c r="C1078" s="100">
        <v>659</v>
      </c>
      <c r="D1078" s="98" t="s">
        <v>115982</v>
      </c>
      <c r="E1078" s="98" t="s">
        <v>115983</v>
      </c>
      <c r="F1078" s="104">
        <v>45091</v>
      </c>
      <c r="G1078" s="104">
        <v>45474</v>
      </c>
      <c r="H1078" s="104">
        <v>45838</v>
      </c>
      <c r="J1078" s="101">
        <v>825</v>
      </c>
      <c r="K1078" s="98" t="s">
        <v>115984</v>
      </c>
      <c r="L1078" s="98" t="s">
        <v>115985</v>
      </c>
      <c r="M1078" s="98" t="s">
        <v>115986</v>
      </c>
      <c r="N1078" s="98" t="s">
        <v>115987</v>
      </c>
      <c r="O1078" s="101">
        <v>45</v>
      </c>
      <c r="P1078" s="101">
        <v>45</v>
      </c>
      <c r="Q1078" s="101">
        <v>0</v>
      </c>
      <c r="R1078" s="101">
        <v>100</v>
      </c>
    </row>
    <row r="1079">
      <c r="L1079" s="98" t="s">
        <v>115988</v>
      </c>
      <c r="M1079" s="98" t="s">
        <v>115989</v>
      </c>
      <c r="N1079" s="98" t="s">
        <v>115990</v>
      </c>
      <c r="O1079" s="101">
        <v>30</v>
      </c>
      <c r="P1079" s="101">
        <v>30</v>
      </c>
    </row>
    <row r="1080">
      <c r="L1080" s="98" t="s">
        <v>115991</v>
      </c>
      <c r="M1080" s="98" t="s">
        <v>115992</v>
      </c>
      <c r="N1080" s="98" t="s">
        <v>115993</v>
      </c>
      <c r="O1080" s="101">
        <v>765</v>
      </c>
      <c r="P1080" s="101">
        <v>765</v>
      </c>
    </row>
    <row r="1081">
      <c r="K1081" s="96" t="s">
        <v>115994</v>
      </c>
      <c r="O1081" s="85">
        <f>SUM(O1078:O1080)</f>
      </c>
      <c r="P1081" s="85">
        <f>SUM(P1078:P1080)</f>
      </c>
    </row>
    <row r="1082">
      <c r="A1082" s="98" t="s">
        <v>115995</v>
      </c>
      <c r="B1082" s="98" t="s">
        <v>115996</v>
      </c>
      <c r="C1082" s="100">
        <v>659</v>
      </c>
      <c r="D1082" s="98" t="s">
        <v>115997</v>
      </c>
      <c r="E1082" s="98" t="s">
        <v>115998</v>
      </c>
      <c r="F1082" s="104">
        <v>45365</v>
      </c>
      <c r="G1082" s="104">
        <v>45748</v>
      </c>
      <c r="H1082" s="104">
        <v>46142</v>
      </c>
      <c r="J1082" s="101">
        <v>825</v>
      </c>
      <c r="K1082" s="98" t="s">
        <v>115999</v>
      </c>
      <c r="L1082" s="98" t="s">
        <v>116000</v>
      </c>
      <c r="M1082" s="98" t="s">
        <v>116001</v>
      </c>
      <c r="N1082" s="98" t="s">
        <v>116002</v>
      </c>
      <c r="O1082" s="101">
        <v>45</v>
      </c>
      <c r="P1082" s="101">
        <v>0</v>
      </c>
      <c r="Q1082" s="101">
        <v>0</v>
      </c>
      <c r="R1082" s="101">
        <v>100</v>
      </c>
    </row>
    <row r="1083">
      <c r="L1083" s="98" t="s">
        <v>116003</v>
      </c>
      <c r="M1083" s="98" t="s">
        <v>116004</v>
      </c>
      <c r="N1083" s="98" t="s">
        <v>116005</v>
      </c>
      <c r="O1083" s="101">
        <v>30</v>
      </c>
      <c r="P1083" s="101">
        <v>75</v>
      </c>
    </row>
    <row r="1084">
      <c r="L1084" s="98" t="s">
        <v>116006</v>
      </c>
      <c r="M1084" s="98" t="s">
        <v>116007</v>
      </c>
      <c r="N1084" s="98" t="s">
        <v>116008</v>
      </c>
      <c r="O1084" s="101">
        <v>765</v>
      </c>
      <c r="P1084" s="101">
        <v>765</v>
      </c>
    </row>
    <row r="1085">
      <c r="K1085" s="96" t="s">
        <v>116009</v>
      </c>
      <c r="O1085" s="85">
        <f>SUM(O1082:O1084)</f>
      </c>
      <c r="P1085" s="85">
        <f>SUM(P1082:P1084)</f>
      </c>
    </row>
    <row r="1086">
      <c r="A1086" s="98" t="s">
        <v>116010</v>
      </c>
      <c r="B1086" s="98" t="s">
        <v>116011</v>
      </c>
      <c r="C1086" s="100">
        <v>659</v>
      </c>
      <c r="D1086" s="98" t="s">
        <v>116012</v>
      </c>
      <c r="E1086" s="98" t="s">
        <v>116013</v>
      </c>
      <c r="F1086" s="104">
        <v>45566</v>
      </c>
      <c r="G1086" s="104">
        <v>45566</v>
      </c>
      <c r="H1086" s="104">
        <v>45961</v>
      </c>
      <c r="J1086" s="101">
        <v>850</v>
      </c>
      <c r="K1086" s="98" t="s">
        <v>116014</v>
      </c>
      <c r="L1086" s="98" t="s">
        <v>116015</v>
      </c>
      <c r="M1086" s="98" t="s">
        <v>116016</v>
      </c>
      <c r="N1086" s="98" t="s">
        <v>116017</v>
      </c>
      <c r="O1086" s="101">
        <v>45</v>
      </c>
      <c r="P1086" s="101">
        <v>0</v>
      </c>
      <c r="Q1086" s="101">
        <v>0</v>
      </c>
      <c r="R1086" s="101">
        <v>450</v>
      </c>
    </row>
    <row r="1087">
      <c r="L1087" s="98" t="s">
        <v>116018</v>
      </c>
      <c r="M1087" s="98" t="s">
        <v>116019</v>
      </c>
      <c r="N1087" s="98" t="s">
        <v>116020</v>
      </c>
      <c r="O1087" s="101">
        <v>10</v>
      </c>
      <c r="P1087" s="101">
        <v>45</v>
      </c>
    </row>
    <row r="1088">
      <c r="L1088" s="98" t="s">
        <v>116021</v>
      </c>
      <c r="M1088" s="98" t="s">
        <v>116022</v>
      </c>
      <c r="N1088" s="98" t="s">
        <v>116023</v>
      </c>
      <c r="O1088" s="101">
        <v>30</v>
      </c>
      <c r="P1088" s="101">
        <v>40</v>
      </c>
    </row>
    <row r="1089">
      <c r="L1089" s="98" t="s">
        <v>116024</v>
      </c>
      <c r="M1089" s="98" t="s">
        <v>116025</v>
      </c>
      <c r="N1089" s="98" t="s">
        <v>116026</v>
      </c>
      <c r="O1089" s="101">
        <v>765</v>
      </c>
      <c r="P1089" s="101">
        <v>765</v>
      </c>
    </row>
    <row r="1090">
      <c r="K1090" s="96" t="s">
        <v>116027</v>
      </c>
      <c r="O1090" s="85">
        <f>SUM(O1086:O1089)</f>
      </c>
      <c r="P1090" s="85">
        <f>SUM(P1086:P1089)</f>
      </c>
    </row>
    <row r="1091">
      <c r="A1091" s="98" t="s">
        <v>116028</v>
      </c>
      <c r="B1091" s="98" t="s">
        <v>116029</v>
      </c>
      <c r="C1091" s="100">
        <v>659</v>
      </c>
      <c r="D1091" s="98" t="s">
        <v>116030</v>
      </c>
      <c r="E1091" s="98" t="s">
        <v>116031</v>
      </c>
      <c r="J1091" s="101">
        <v>995</v>
      </c>
      <c r="K1091" s="98" t="s">
        <v>116032</v>
      </c>
      <c r="L1091" s="98" t="s">
        <v>116032</v>
      </c>
      <c r="O1091" s="101">
        <v>0</v>
      </c>
      <c r="P1091" s="101">
        <v>0</v>
      </c>
      <c r="R1091" s="101">
        <v>0</v>
      </c>
    </row>
    <row r="1092">
      <c r="K1092" s="96" t="s">
        <v>116033</v>
      </c>
      <c r="O1092" s="85">
        <f>SUM(O1091:O1091)</f>
      </c>
      <c r="P1092" s="85">
        <f>SUM(P1091:P1091)</f>
      </c>
    </row>
    <row r="1093">
      <c r="A1093" s="98" t="s">
        <v>116034</v>
      </c>
      <c r="B1093" s="98" t="s">
        <v>116035</v>
      </c>
      <c r="C1093" s="100">
        <v>659</v>
      </c>
      <c r="D1093" s="98" t="s">
        <v>116036</v>
      </c>
      <c r="E1093" s="98" t="s">
        <v>116037</v>
      </c>
      <c r="J1093" s="101">
        <v>840</v>
      </c>
      <c r="K1093" s="98" t="s">
        <v>116038</v>
      </c>
      <c r="L1093" s="98" t="s">
        <v>116038</v>
      </c>
      <c r="O1093" s="101">
        <v>0</v>
      </c>
      <c r="P1093" s="101">
        <v>0</v>
      </c>
      <c r="R1093" s="101">
        <v>0</v>
      </c>
    </row>
    <row r="1094">
      <c r="K1094" s="96" t="s">
        <v>116039</v>
      </c>
      <c r="O1094" s="85">
        <f>SUM(O1093:O1093)</f>
      </c>
      <c r="P1094" s="85">
        <f>SUM(P1093:P1093)</f>
      </c>
    </row>
    <row r="1095">
      <c r="A1095" s="98" t="s">
        <v>116040</v>
      </c>
      <c r="B1095" s="98" t="s">
        <v>116041</v>
      </c>
      <c r="C1095" s="100">
        <v>659</v>
      </c>
      <c r="D1095" s="98" t="s">
        <v>116042</v>
      </c>
      <c r="E1095" s="98" t="s">
        <v>116043</v>
      </c>
      <c r="F1095" s="104">
        <v>45092</v>
      </c>
      <c r="G1095" s="104">
        <v>45474</v>
      </c>
      <c r="H1095" s="104">
        <v>45869</v>
      </c>
      <c r="J1095" s="101">
        <v>825</v>
      </c>
      <c r="K1095" s="98" t="s">
        <v>116044</v>
      </c>
      <c r="L1095" s="98" t="s">
        <v>116045</v>
      </c>
      <c r="M1095" s="98" t="s">
        <v>116046</v>
      </c>
      <c r="N1095" s="98" t="s">
        <v>116047</v>
      </c>
      <c r="O1095" s="101">
        <v>30</v>
      </c>
      <c r="P1095" s="101">
        <v>30</v>
      </c>
      <c r="Q1095" s="101">
        <v>0</v>
      </c>
      <c r="R1095" s="101">
        <v>100</v>
      </c>
    </row>
    <row r="1096">
      <c r="L1096" s="98" t="s">
        <v>116048</v>
      </c>
      <c r="M1096" s="98" t="s">
        <v>116049</v>
      </c>
      <c r="N1096" s="98" t="s">
        <v>116050</v>
      </c>
      <c r="O1096" s="101">
        <v>45</v>
      </c>
      <c r="P1096" s="101">
        <v>45</v>
      </c>
    </row>
    <row r="1097">
      <c r="L1097" s="98" t="s">
        <v>116051</v>
      </c>
      <c r="M1097" s="98" t="s">
        <v>116052</v>
      </c>
      <c r="N1097" s="98" t="s">
        <v>116053</v>
      </c>
      <c r="O1097" s="101">
        <v>765</v>
      </c>
      <c r="P1097" s="101">
        <v>765</v>
      </c>
    </row>
    <row r="1098">
      <c r="K1098" s="96" t="s">
        <v>116054</v>
      </c>
      <c r="O1098" s="85">
        <f>SUM(O1095:O1097)</f>
      </c>
      <c r="P1098" s="85">
        <f>SUM(P1095:P1097)</f>
      </c>
    </row>
    <row r="1099">
      <c r="A1099" s="98" t="s">
        <v>116055</v>
      </c>
      <c r="B1099" s="98" t="s">
        <v>116056</v>
      </c>
      <c r="C1099" s="100">
        <v>659</v>
      </c>
      <c r="D1099" s="98" t="s">
        <v>116057</v>
      </c>
      <c r="E1099" s="98" t="s">
        <v>116058</v>
      </c>
      <c r="F1099" s="104">
        <v>45500</v>
      </c>
      <c r="G1099" s="104">
        <v>45500</v>
      </c>
      <c r="H1099" s="104">
        <v>45900</v>
      </c>
      <c r="J1099" s="101">
        <v>840</v>
      </c>
      <c r="K1099" s="98" t="s">
        <v>116059</v>
      </c>
      <c r="L1099" s="98" t="s">
        <v>116060</v>
      </c>
      <c r="M1099" s="98" t="s">
        <v>116061</v>
      </c>
      <c r="N1099" s="98" t="s">
        <v>116062</v>
      </c>
      <c r="O1099" s="101">
        <v>30</v>
      </c>
      <c r="P1099" s="101">
        <v>45</v>
      </c>
      <c r="Q1099" s="101">
        <v>0</v>
      </c>
      <c r="R1099" s="101">
        <v>100</v>
      </c>
    </row>
    <row r="1100">
      <c r="L1100" s="98" t="s">
        <v>116063</v>
      </c>
      <c r="M1100" s="98" t="s">
        <v>116064</v>
      </c>
      <c r="N1100" s="98" t="s">
        <v>116065</v>
      </c>
      <c r="O1100" s="101">
        <v>45</v>
      </c>
      <c r="P1100" s="101">
        <v>30</v>
      </c>
    </row>
    <row r="1101">
      <c r="L1101" s="98" t="s">
        <v>116066</v>
      </c>
      <c r="M1101" s="98" t="s">
        <v>116067</v>
      </c>
      <c r="N1101" s="98" t="s">
        <v>116068</v>
      </c>
      <c r="O1101" s="101">
        <v>765</v>
      </c>
      <c r="P1101" s="101">
        <v>765</v>
      </c>
    </row>
    <row r="1102">
      <c r="K1102" s="96" t="s">
        <v>116069</v>
      </c>
      <c r="O1102" s="85">
        <f>SUM(O1099:O1101)</f>
      </c>
      <c r="P1102" s="85">
        <f>SUM(P1099:P1101)</f>
      </c>
    </row>
    <row r="1103">
      <c r="A1103" s="98" t="s">
        <v>116070</v>
      </c>
      <c r="B1103" s="98" t="s">
        <v>116071</v>
      </c>
      <c r="C1103" s="100">
        <v>659</v>
      </c>
      <c r="D1103" s="98" t="s">
        <v>116072</v>
      </c>
      <c r="E1103" s="98" t="s">
        <v>116073</v>
      </c>
      <c r="F1103" s="104">
        <v>42119</v>
      </c>
      <c r="G1103" s="104">
        <v>45505</v>
      </c>
      <c r="H1103" s="104">
        <v>45900</v>
      </c>
      <c r="J1103" s="101">
        <v>835</v>
      </c>
      <c r="K1103" s="98" t="s">
        <v>116074</v>
      </c>
      <c r="L1103" s="98" t="s">
        <v>116075</v>
      </c>
      <c r="M1103" s="98" t="s">
        <v>116076</v>
      </c>
      <c r="N1103" s="98" t="s">
        <v>116077</v>
      </c>
      <c r="O1103" s="101">
        <v>10</v>
      </c>
      <c r="P1103" s="101">
        <v>10</v>
      </c>
      <c r="Q1103" s="101">
        <v>0</v>
      </c>
      <c r="R1103" s="101">
        <v>100</v>
      </c>
    </row>
    <row r="1104">
      <c r="L1104" s="98" t="s">
        <v>116078</v>
      </c>
      <c r="M1104" s="98" t="s">
        <v>116079</v>
      </c>
      <c r="N1104" s="98" t="s">
        <v>116080</v>
      </c>
      <c r="O1104" s="101">
        <v>45</v>
      </c>
      <c r="P1104" s="101">
        <v>45</v>
      </c>
    </row>
    <row r="1105">
      <c r="L1105" s="98" t="s">
        <v>116081</v>
      </c>
      <c r="M1105" s="98" t="s">
        <v>116082</v>
      </c>
      <c r="N1105" s="98" t="s">
        <v>116083</v>
      </c>
      <c r="O1105" s="101">
        <v>30</v>
      </c>
      <c r="P1105" s="101">
        <v>30</v>
      </c>
    </row>
    <row r="1106">
      <c r="L1106" s="98" t="s">
        <v>116084</v>
      </c>
      <c r="M1106" s="98" t="s">
        <v>116085</v>
      </c>
      <c r="N1106" s="98" t="s">
        <v>116086</v>
      </c>
      <c r="O1106" s="101">
        <v>765</v>
      </c>
      <c r="P1106" s="101">
        <v>765</v>
      </c>
    </row>
    <row r="1107">
      <c r="K1107" s="96" t="s">
        <v>116087</v>
      </c>
      <c r="O1107" s="85">
        <f>SUM(O1103:O1106)</f>
      </c>
      <c r="P1107" s="85">
        <f>SUM(P1103:P1106)</f>
      </c>
    </row>
    <row r="1108">
      <c r="A1108" s="98" t="s">
        <v>116088</v>
      </c>
      <c r="B1108" s="98" t="s">
        <v>116089</v>
      </c>
      <c r="C1108" s="100">
        <v>659</v>
      </c>
      <c r="D1108" s="98" t="s">
        <v>116090</v>
      </c>
      <c r="E1108" s="98" t="s">
        <v>116091</v>
      </c>
      <c r="F1108" s="104">
        <v>44106</v>
      </c>
      <c r="G1108" s="104">
        <v>45597</v>
      </c>
      <c r="H1108" s="104">
        <v>45961</v>
      </c>
      <c r="J1108" s="101">
        <v>825</v>
      </c>
      <c r="K1108" s="98" t="s">
        <v>116092</v>
      </c>
      <c r="L1108" s="98" t="s">
        <v>116093</v>
      </c>
      <c r="M1108" s="98" t="s">
        <v>116094</v>
      </c>
      <c r="N1108" s="98" t="s">
        <v>116095</v>
      </c>
      <c r="O1108" s="101">
        <v>45</v>
      </c>
      <c r="P1108" s="101">
        <v>75</v>
      </c>
      <c r="Q1108" s="101">
        <v>0</v>
      </c>
      <c r="R1108" s="101">
        <v>100</v>
      </c>
    </row>
    <row r="1109">
      <c r="L1109" s="98" t="s">
        <v>116096</v>
      </c>
      <c r="M1109" s="98" t="s">
        <v>116097</v>
      </c>
      <c r="N1109" s="98" t="s">
        <v>116098</v>
      </c>
      <c r="O1109" s="101">
        <v>30</v>
      </c>
      <c r="P1109" s="101">
        <v>0</v>
      </c>
    </row>
    <row r="1110">
      <c r="L1110" s="98" t="s">
        <v>116099</v>
      </c>
      <c r="M1110" s="98" t="s">
        <v>116100</v>
      </c>
      <c r="N1110" s="98" t="s">
        <v>116101</v>
      </c>
      <c r="O1110" s="101">
        <v>765</v>
      </c>
      <c r="P1110" s="101">
        <v>765</v>
      </c>
    </row>
    <row r="1111">
      <c r="K1111" s="96" t="s">
        <v>116102</v>
      </c>
      <c r="O1111" s="85">
        <f>SUM(O1108:O1110)</f>
      </c>
      <c r="P1111" s="85">
        <f>SUM(P1108:P1110)</f>
      </c>
    </row>
    <row r="1112">
      <c r="A1112" s="98" t="s">
        <v>116103</v>
      </c>
      <c r="B1112" s="98" t="s">
        <v>116104</v>
      </c>
      <c r="C1112" s="100">
        <v>659</v>
      </c>
      <c r="D1112" s="98" t="s">
        <v>116105</v>
      </c>
      <c r="E1112" s="98" t="s">
        <v>116106</v>
      </c>
      <c r="F1112" s="104">
        <v>44414</v>
      </c>
      <c r="G1112" s="104">
        <v>45689</v>
      </c>
      <c r="H1112" s="104">
        <v>46112</v>
      </c>
      <c r="J1112" s="101">
        <v>780</v>
      </c>
      <c r="K1112" s="98" t="s">
        <v>116107</v>
      </c>
      <c r="L1112" s="98" t="s">
        <v>116108</v>
      </c>
      <c r="M1112" s="98" t="s">
        <v>116109</v>
      </c>
      <c r="N1112" s="98" t="s">
        <v>116110</v>
      </c>
      <c r="O1112" s="101">
        <v>30</v>
      </c>
      <c r="P1112" s="101">
        <v>30</v>
      </c>
      <c r="Q1112" s="101">
        <v>0</v>
      </c>
      <c r="R1112" s="101">
        <v>50</v>
      </c>
    </row>
    <row r="1113">
      <c r="L1113" s="98" t="s">
        <v>116111</v>
      </c>
      <c r="M1113" s="98" t="s">
        <v>116112</v>
      </c>
      <c r="N1113" s="98" t="s">
        <v>116113</v>
      </c>
      <c r="O1113" s="101">
        <v>765</v>
      </c>
      <c r="P1113" s="101">
        <v>765</v>
      </c>
    </row>
    <row r="1114">
      <c r="K1114" s="96" t="s">
        <v>116114</v>
      </c>
      <c r="O1114" s="85">
        <f>SUM(O1112:O1113)</f>
      </c>
      <c r="P1114" s="85">
        <f>SUM(P1112:P1113)</f>
      </c>
    </row>
    <row r="1115">
      <c r="A1115" s="98" t="s">
        <v>116115</v>
      </c>
      <c r="B1115" s="98" t="s">
        <v>116116</v>
      </c>
      <c r="C1115" s="100">
        <v>659</v>
      </c>
      <c r="D1115" s="98" t="s">
        <v>116117</v>
      </c>
      <c r="E1115" s="98" t="s">
        <v>116118</v>
      </c>
      <c r="F1115" s="104">
        <v>45181</v>
      </c>
      <c r="G1115" s="104">
        <v>45566</v>
      </c>
      <c r="H1115" s="104">
        <v>45930</v>
      </c>
      <c r="J1115" s="101">
        <v>825</v>
      </c>
      <c r="K1115" s="98" t="s">
        <v>116119</v>
      </c>
      <c r="L1115" s="98" t="s">
        <v>116120</v>
      </c>
      <c r="M1115" s="98" t="s">
        <v>116121</v>
      </c>
      <c r="N1115" s="98" t="s">
        <v>116122</v>
      </c>
      <c r="O1115" s="101">
        <v>30</v>
      </c>
      <c r="P1115" s="101">
        <v>30</v>
      </c>
      <c r="Q1115" s="101">
        <v>0</v>
      </c>
      <c r="R1115" s="101">
        <v>100</v>
      </c>
    </row>
    <row r="1116">
      <c r="L1116" s="98" t="s">
        <v>116123</v>
      </c>
      <c r="M1116" s="98" t="s">
        <v>116124</v>
      </c>
      <c r="N1116" s="98" t="s">
        <v>116125</v>
      </c>
      <c r="O1116" s="101">
        <v>45</v>
      </c>
      <c r="P1116" s="101">
        <v>45</v>
      </c>
    </row>
    <row r="1117">
      <c r="L1117" s="98" t="s">
        <v>116126</v>
      </c>
      <c r="M1117" s="98" t="s">
        <v>116127</v>
      </c>
      <c r="N1117" s="98" t="s">
        <v>116128</v>
      </c>
      <c r="O1117" s="101">
        <v>765</v>
      </c>
      <c r="P1117" s="101">
        <v>765</v>
      </c>
    </row>
    <row r="1118">
      <c r="K1118" s="96" t="s">
        <v>116129</v>
      </c>
      <c r="O1118" s="85">
        <f>SUM(O1115:O1117)</f>
      </c>
      <c r="P1118" s="85">
        <f>SUM(P1115:P1117)</f>
      </c>
    </row>
    <row r="1119">
      <c r="A1119" s="98" t="s">
        <v>116130</v>
      </c>
      <c r="B1119" s="98" t="s">
        <v>116131</v>
      </c>
      <c r="C1119" s="100">
        <v>659</v>
      </c>
      <c r="D1119" s="98" t="s">
        <v>116132</v>
      </c>
      <c r="E1119" s="98" t="s">
        <v>116133</v>
      </c>
      <c r="F1119" s="104">
        <v>43001</v>
      </c>
      <c r="G1119" s="104">
        <v>45597</v>
      </c>
      <c r="H1119" s="104">
        <v>45991</v>
      </c>
      <c r="J1119" s="101">
        <v>825</v>
      </c>
      <c r="K1119" s="98" t="s">
        <v>116134</v>
      </c>
      <c r="L1119" s="98" t="s">
        <v>116135</v>
      </c>
      <c r="M1119" s="98" t="s">
        <v>116136</v>
      </c>
      <c r="N1119" s="98" t="s">
        <v>116137</v>
      </c>
      <c r="O1119" s="101">
        <v>30</v>
      </c>
      <c r="P1119" s="101">
        <v>0</v>
      </c>
      <c r="Q1119" s="101">
        <v>0</v>
      </c>
      <c r="R1119" s="101">
        <v>100</v>
      </c>
    </row>
    <row r="1120">
      <c r="L1120" s="98" t="s">
        <v>116138</v>
      </c>
      <c r="M1120" s="98" t="s">
        <v>116139</v>
      </c>
      <c r="N1120" s="98" t="s">
        <v>116140</v>
      </c>
      <c r="O1120" s="101">
        <v>45</v>
      </c>
      <c r="P1120" s="101">
        <v>75</v>
      </c>
    </row>
    <row r="1121">
      <c r="L1121" s="98" t="s">
        <v>116141</v>
      </c>
      <c r="M1121" s="98" t="s">
        <v>116142</v>
      </c>
      <c r="N1121" s="98" t="s">
        <v>116143</v>
      </c>
      <c r="O1121" s="101">
        <v>765</v>
      </c>
      <c r="P1121" s="101">
        <v>765</v>
      </c>
    </row>
    <row r="1122">
      <c r="K1122" s="96" t="s">
        <v>116144</v>
      </c>
      <c r="O1122" s="85">
        <f>SUM(O1119:O1121)</f>
      </c>
      <c r="P1122" s="85">
        <f>SUM(P1119:P1121)</f>
      </c>
    </row>
    <row r="1123">
      <c r="A1123" s="98" t="s">
        <v>116145</v>
      </c>
      <c r="B1123" s="98" t="s">
        <v>116146</v>
      </c>
      <c r="C1123" s="100">
        <v>659</v>
      </c>
      <c r="D1123" s="98" t="s">
        <v>116147</v>
      </c>
      <c r="E1123" s="98" t="s">
        <v>116148</v>
      </c>
      <c r="F1123" s="104">
        <v>45383</v>
      </c>
      <c r="G1123" s="104">
        <v>45748</v>
      </c>
      <c r="H1123" s="104">
        <v>46142</v>
      </c>
      <c r="J1123" s="101">
        <v>850</v>
      </c>
      <c r="K1123" s="98" t="s">
        <v>116149</v>
      </c>
      <c r="L1123" s="98" t="s">
        <v>116150</v>
      </c>
      <c r="M1123" s="98" t="s">
        <v>116151</v>
      </c>
      <c r="N1123" s="98" t="s">
        <v>116152</v>
      </c>
      <c r="O1123" s="101">
        <v>10</v>
      </c>
      <c r="P1123" s="101">
        <v>40</v>
      </c>
      <c r="Q1123" s="101">
        <v>0</v>
      </c>
      <c r="R1123" s="101">
        <v>300</v>
      </c>
    </row>
    <row r="1124">
      <c r="L1124" s="98" t="s">
        <v>116153</v>
      </c>
      <c r="M1124" s="98" t="s">
        <v>116154</v>
      </c>
      <c r="N1124" s="98" t="s">
        <v>116155</v>
      </c>
      <c r="O1124" s="101">
        <v>45</v>
      </c>
      <c r="P1124" s="101">
        <v>45</v>
      </c>
    </row>
    <row r="1125">
      <c r="L1125" s="98" t="s">
        <v>116156</v>
      </c>
      <c r="M1125" s="98" t="s">
        <v>116157</v>
      </c>
      <c r="N1125" s="98" t="s">
        <v>116158</v>
      </c>
      <c r="O1125" s="101">
        <v>30</v>
      </c>
      <c r="P1125" s="101">
        <v>0</v>
      </c>
    </row>
    <row r="1126">
      <c r="L1126" s="98" t="s">
        <v>116159</v>
      </c>
      <c r="M1126" s="98" t="s">
        <v>116160</v>
      </c>
      <c r="N1126" s="98" t="s">
        <v>116161</v>
      </c>
      <c r="O1126" s="101">
        <v>765</v>
      </c>
      <c r="P1126" s="101">
        <v>765</v>
      </c>
    </row>
    <row r="1127">
      <c r="K1127" s="96" t="s">
        <v>116162</v>
      </c>
      <c r="O1127" s="85">
        <f>SUM(O1123:O1126)</f>
      </c>
      <c r="P1127" s="85">
        <f>SUM(P1123:P1126)</f>
      </c>
    </row>
    <row r="1128">
      <c r="A1128" s="98" t="s">
        <v>116163</v>
      </c>
      <c r="B1128" s="98" t="s">
        <v>116164</v>
      </c>
      <c r="C1128" s="100">
        <v>659</v>
      </c>
      <c r="D1128" s="98" t="s">
        <v>116165</v>
      </c>
      <c r="E1128" s="98" t="s">
        <v>116166</v>
      </c>
      <c r="F1128" s="104">
        <v>44366</v>
      </c>
      <c r="G1128" s="104">
        <v>45536</v>
      </c>
      <c r="H1128" s="104">
        <v>45930</v>
      </c>
      <c r="J1128" s="101">
        <v>825</v>
      </c>
      <c r="K1128" s="98" t="s">
        <v>116167</v>
      </c>
      <c r="L1128" s="98" t="s">
        <v>116168</v>
      </c>
      <c r="M1128" s="98" t="s">
        <v>116169</v>
      </c>
      <c r="N1128" s="98" t="s">
        <v>116170</v>
      </c>
      <c r="O1128" s="101">
        <v>45</v>
      </c>
      <c r="P1128" s="101">
        <v>45</v>
      </c>
      <c r="Q1128" s="101">
        <v>0</v>
      </c>
      <c r="R1128" s="101">
        <v>100</v>
      </c>
    </row>
    <row r="1129">
      <c r="L1129" s="98" t="s">
        <v>116171</v>
      </c>
      <c r="M1129" s="98" t="s">
        <v>116172</v>
      </c>
      <c r="N1129" s="98" t="s">
        <v>116173</v>
      </c>
      <c r="O1129" s="101">
        <v>30</v>
      </c>
      <c r="P1129" s="101">
        <v>30</v>
      </c>
    </row>
    <row r="1130">
      <c r="L1130" s="98" t="s">
        <v>116174</v>
      </c>
      <c r="M1130" s="98" t="s">
        <v>116175</v>
      </c>
      <c r="N1130" s="98" t="s">
        <v>116176</v>
      </c>
      <c r="O1130" s="101">
        <v>765</v>
      </c>
      <c r="P1130" s="101">
        <v>765</v>
      </c>
    </row>
    <row r="1131">
      <c r="K1131" s="96" t="s">
        <v>116177</v>
      </c>
      <c r="O1131" s="85">
        <f>SUM(O1128:O1130)</f>
      </c>
      <c r="P1131" s="85">
        <f>SUM(P1128:P1130)</f>
      </c>
    </row>
    <row r="1132">
      <c r="A1132" s="98" t="s">
        <v>116178</v>
      </c>
      <c r="B1132" s="98" t="s">
        <v>116179</v>
      </c>
      <c r="C1132" s="100">
        <v>659</v>
      </c>
      <c r="D1132" s="98" t="s">
        <v>116180</v>
      </c>
      <c r="E1132" s="98" t="s">
        <v>116181</v>
      </c>
      <c r="J1132" s="101">
        <v>885</v>
      </c>
      <c r="K1132" s="98" t="s">
        <v>116182</v>
      </c>
      <c r="L1132" s="98" t="s">
        <v>116182</v>
      </c>
      <c r="O1132" s="101">
        <v>0</v>
      </c>
      <c r="P1132" s="101">
        <v>0</v>
      </c>
      <c r="R1132" s="101">
        <v>0</v>
      </c>
    </row>
    <row r="1133">
      <c r="K1133" s="96" t="s">
        <v>116183</v>
      </c>
      <c r="O1133" s="85">
        <f>SUM(O1132:O1132)</f>
      </c>
      <c r="P1133" s="85">
        <f>SUM(P1132:P1132)</f>
      </c>
    </row>
    <row r="1134">
      <c r="A1134" s="98" t="s">
        <v>116184</v>
      </c>
      <c r="B1134" s="98" t="s">
        <v>116185</v>
      </c>
      <c r="C1134" s="100">
        <v>659</v>
      </c>
      <c r="D1134" s="98" t="s">
        <v>116186</v>
      </c>
      <c r="E1134" s="98" t="s">
        <v>116187</v>
      </c>
      <c r="F1134" s="104">
        <v>45031</v>
      </c>
      <c r="G1134" s="104">
        <v>45444</v>
      </c>
      <c r="H1134" s="104">
        <v>45838</v>
      </c>
      <c r="J1134" s="101">
        <v>825</v>
      </c>
      <c r="K1134" s="98" t="s">
        <v>116188</v>
      </c>
      <c r="L1134" s="98" t="s">
        <v>116189</v>
      </c>
      <c r="M1134" s="98" t="s">
        <v>116190</v>
      </c>
      <c r="N1134" s="98" t="s">
        <v>116191</v>
      </c>
      <c r="O1134" s="101">
        <v>30</v>
      </c>
      <c r="P1134" s="101">
        <v>0</v>
      </c>
      <c r="Q1134" s="101">
        <v>0</v>
      </c>
      <c r="R1134" s="101">
        <v>100</v>
      </c>
    </row>
    <row r="1135">
      <c r="L1135" s="98" t="s">
        <v>116192</v>
      </c>
      <c r="M1135" s="98" t="s">
        <v>116193</v>
      </c>
      <c r="N1135" s="98" t="s">
        <v>116194</v>
      </c>
      <c r="O1135" s="101">
        <v>45</v>
      </c>
      <c r="P1135" s="101">
        <v>75</v>
      </c>
    </row>
    <row r="1136">
      <c r="L1136" s="98" t="s">
        <v>116195</v>
      </c>
      <c r="M1136" s="98" t="s">
        <v>116196</v>
      </c>
      <c r="N1136" s="98" t="s">
        <v>116197</v>
      </c>
      <c r="O1136" s="101">
        <v>765</v>
      </c>
      <c r="P1136" s="101">
        <v>765</v>
      </c>
    </row>
    <row r="1137">
      <c r="K1137" s="96" t="s">
        <v>116198</v>
      </c>
      <c r="O1137" s="85">
        <f>SUM(O1134:O1136)</f>
      </c>
      <c r="P1137" s="85">
        <f>SUM(P1134:P1136)</f>
      </c>
    </row>
    <row r="1138">
      <c r="A1138" s="98" t="s">
        <v>116199</v>
      </c>
      <c r="B1138" s="98" t="s">
        <v>116200</v>
      </c>
      <c r="C1138" s="100">
        <v>659</v>
      </c>
      <c r="D1138" s="98" t="s">
        <v>116201</v>
      </c>
      <c r="E1138" s="98" t="s">
        <v>116202</v>
      </c>
      <c r="F1138" s="104">
        <v>45577</v>
      </c>
      <c r="G1138" s="104">
        <v>45577</v>
      </c>
      <c r="H1138" s="104">
        <v>45991</v>
      </c>
      <c r="J1138" s="101">
        <v>850</v>
      </c>
      <c r="K1138" s="98" t="s">
        <v>116203</v>
      </c>
      <c r="L1138" s="98" t="s">
        <v>116204</v>
      </c>
      <c r="M1138" s="98" t="s">
        <v>116205</v>
      </c>
      <c r="N1138" s="98" t="s">
        <v>116206</v>
      </c>
      <c r="O1138" s="101">
        <v>30</v>
      </c>
      <c r="P1138" s="101">
        <v>0</v>
      </c>
      <c r="Q1138" s="101">
        <v>-26.300000000000001</v>
      </c>
      <c r="R1138" s="101">
        <v>50</v>
      </c>
    </row>
    <row r="1139">
      <c r="L1139" s="98" t="s">
        <v>116207</v>
      </c>
      <c r="M1139" s="98" t="s">
        <v>116208</v>
      </c>
      <c r="N1139" s="98" t="s">
        <v>116209</v>
      </c>
      <c r="O1139" s="101">
        <v>10</v>
      </c>
      <c r="P1139" s="101">
        <v>40</v>
      </c>
    </row>
    <row r="1140">
      <c r="L1140" s="98" t="s">
        <v>116210</v>
      </c>
      <c r="M1140" s="98" t="s">
        <v>116211</v>
      </c>
      <c r="N1140" s="98" t="s">
        <v>116212</v>
      </c>
      <c r="O1140" s="101">
        <v>45</v>
      </c>
      <c r="P1140" s="101">
        <v>45</v>
      </c>
    </row>
    <row r="1141">
      <c r="L1141" s="98" t="s">
        <v>116213</v>
      </c>
      <c r="M1141" s="98" t="s">
        <v>116214</v>
      </c>
      <c r="N1141" s="98" t="s">
        <v>116215</v>
      </c>
      <c r="O1141" s="101">
        <v>765</v>
      </c>
      <c r="P1141" s="101">
        <v>765</v>
      </c>
    </row>
    <row r="1142">
      <c r="K1142" s="96" t="s">
        <v>116216</v>
      </c>
      <c r="O1142" s="85">
        <f>SUM(O1138:O1141)</f>
      </c>
      <c r="P1142" s="85">
        <f>SUM(P1138:P1141)</f>
      </c>
    </row>
    <row r="1143">
      <c r="A1143" s="98" t="s">
        <v>116217</v>
      </c>
      <c r="B1143" s="98" t="s">
        <v>116218</v>
      </c>
      <c r="C1143" s="100">
        <v>659</v>
      </c>
      <c r="D1143" s="98" t="s">
        <v>116219</v>
      </c>
      <c r="E1143" s="98" t="s">
        <v>116220</v>
      </c>
      <c r="F1143" s="104">
        <v>44757</v>
      </c>
      <c r="G1143" s="104">
        <v>45505</v>
      </c>
      <c r="H1143" s="104">
        <v>45900</v>
      </c>
      <c r="J1143" s="101">
        <v>780</v>
      </c>
      <c r="K1143" s="98" t="s">
        <v>116221</v>
      </c>
      <c r="L1143" s="98" t="s">
        <v>116222</v>
      </c>
      <c r="M1143" s="98" t="s">
        <v>116223</v>
      </c>
      <c r="N1143" s="98" t="s">
        <v>116224</v>
      </c>
      <c r="O1143" s="101">
        <v>30</v>
      </c>
      <c r="P1143" s="101">
        <v>30</v>
      </c>
      <c r="Q1143" s="101">
        <v>0</v>
      </c>
      <c r="R1143" s="101">
        <v>100</v>
      </c>
    </row>
    <row r="1144">
      <c r="L1144" s="98" t="s">
        <v>116225</v>
      </c>
      <c r="M1144" s="98" t="s">
        <v>116226</v>
      </c>
      <c r="N1144" s="98" t="s">
        <v>116227</v>
      </c>
      <c r="O1144" s="101">
        <v>765</v>
      </c>
      <c r="P1144" s="101">
        <v>765</v>
      </c>
    </row>
    <row r="1145">
      <c r="K1145" s="96" t="s">
        <v>116228</v>
      </c>
      <c r="O1145" s="85">
        <f>SUM(O1143:O1144)</f>
      </c>
      <c r="P1145" s="85">
        <f>SUM(P1143:P1144)</f>
      </c>
    </row>
    <row r="1146">
      <c r="A1146" s="98" t="s">
        <v>116229</v>
      </c>
      <c r="B1146" s="98" t="s">
        <v>116230</v>
      </c>
      <c r="C1146" s="100">
        <v>659</v>
      </c>
      <c r="D1146" s="98" t="s">
        <v>116231</v>
      </c>
      <c r="E1146" s="98" t="s">
        <v>116232</v>
      </c>
      <c r="J1146" s="101">
        <v>840</v>
      </c>
      <c r="K1146" s="98" t="s">
        <v>116233</v>
      </c>
      <c r="L1146" s="98" t="s">
        <v>116233</v>
      </c>
      <c r="O1146" s="101">
        <v>0</v>
      </c>
      <c r="P1146" s="101">
        <v>0</v>
      </c>
    </row>
    <row r="1147">
      <c r="K1147" s="96" t="s">
        <v>116234</v>
      </c>
      <c r="O1147" s="85">
        <f>SUM(O1146:O1146)</f>
      </c>
      <c r="P1147" s="85">
        <f>SUM(P1146:P1146)</f>
      </c>
    </row>
    <row r="1148">
      <c r="A1148" s="98" t="s">
        <v>116235</v>
      </c>
      <c r="B1148" s="98" t="s">
        <v>116236</v>
      </c>
      <c r="C1148" s="100">
        <v>659</v>
      </c>
      <c r="D1148" s="98" t="s">
        <v>116237</v>
      </c>
      <c r="E1148" s="98" t="s">
        <v>116238</v>
      </c>
      <c r="F1148" s="104">
        <v>43304</v>
      </c>
      <c r="G1148" s="104">
        <v>45689</v>
      </c>
      <c r="H1148" s="104">
        <v>46112</v>
      </c>
      <c r="J1148" s="101">
        <v>780</v>
      </c>
      <c r="K1148" s="98" t="s">
        <v>116239</v>
      </c>
      <c r="L1148" s="98" t="s">
        <v>116240</v>
      </c>
      <c r="M1148" s="98" t="s">
        <v>116241</v>
      </c>
      <c r="N1148" s="98" t="s">
        <v>116242</v>
      </c>
      <c r="O1148" s="101">
        <v>30</v>
      </c>
      <c r="P1148" s="101">
        <v>30</v>
      </c>
      <c r="Q1148" s="101">
        <v>0</v>
      </c>
      <c r="R1148" s="101">
        <v>300</v>
      </c>
    </row>
    <row r="1149">
      <c r="L1149" s="98" t="s">
        <v>116243</v>
      </c>
      <c r="M1149" s="98" t="s">
        <v>116244</v>
      </c>
      <c r="N1149" s="98" t="s">
        <v>116245</v>
      </c>
      <c r="O1149" s="101">
        <v>765</v>
      </c>
      <c r="P1149" s="101">
        <v>765</v>
      </c>
    </row>
    <row r="1150">
      <c r="K1150" s="96" t="s">
        <v>116246</v>
      </c>
      <c r="O1150" s="85">
        <f>SUM(O1148:O1149)</f>
      </c>
      <c r="P1150" s="85">
        <f>SUM(P1148:P1149)</f>
      </c>
    </row>
    <row r="1151">
      <c r="A1151" s="98" t="s">
        <v>116247</v>
      </c>
      <c r="B1151" s="98" t="s">
        <v>116248</v>
      </c>
      <c r="C1151" s="100">
        <v>659</v>
      </c>
      <c r="D1151" s="98" t="s">
        <v>116249</v>
      </c>
      <c r="E1151" s="98" t="s">
        <v>116250</v>
      </c>
      <c r="F1151" s="104">
        <v>45514</v>
      </c>
      <c r="G1151" s="104">
        <v>45514</v>
      </c>
      <c r="H1151" s="104">
        <v>45930</v>
      </c>
      <c r="J1151" s="101">
        <v>885</v>
      </c>
      <c r="K1151" s="98" t="s">
        <v>116251</v>
      </c>
      <c r="L1151" s="98" t="s">
        <v>116252</v>
      </c>
      <c r="M1151" s="98" t="s">
        <v>116253</v>
      </c>
      <c r="N1151" s="98" t="s">
        <v>116254</v>
      </c>
      <c r="O1151" s="101">
        <v>45</v>
      </c>
      <c r="P1151" s="101">
        <v>80</v>
      </c>
      <c r="Q1151" s="101">
        <v>0</v>
      </c>
      <c r="R1151" s="101">
        <v>300</v>
      </c>
    </row>
    <row r="1152">
      <c r="L1152" s="98" t="s">
        <v>116255</v>
      </c>
      <c r="M1152" s="98" t="s">
        <v>116256</v>
      </c>
      <c r="N1152" s="98" t="s">
        <v>116257</v>
      </c>
      <c r="O1152" s="101">
        <v>30</v>
      </c>
      <c r="P1152" s="101">
        <v>0</v>
      </c>
    </row>
    <row r="1153">
      <c r="L1153" s="98" t="s">
        <v>116258</v>
      </c>
      <c r="M1153" s="98" t="s">
        <v>116259</v>
      </c>
      <c r="N1153" s="98" t="s">
        <v>116260</v>
      </c>
      <c r="O1153" s="101">
        <v>35</v>
      </c>
      <c r="P1153" s="101">
        <v>40</v>
      </c>
    </row>
    <row r="1154">
      <c r="L1154" s="98" t="s">
        <v>116261</v>
      </c>
      <c r="M1154" s="98" t="s">
        <v>116262</v>
      </c>
      <c r="N1154" s="98" t="s">
        <v>116263</v>
      </c>
      <c r="O1154" s="101">
        <v>10</v>
      </c>
      <c r="P1154" s="101">
        <v>0</v>
      </c>
    </row>
    <row r="1155">
      <c r="L1155" s="98" t="s">
        <v>116264</v>
      </c>
      <c r="M1155" s="98" t="s">
        <v>116265</v>
      </c>
      <c r="N1155" s="98" t="s">
        <v>116266</v>
      </c>
      <c r="O1155" s="101">
        <v>765</v>
      </c>
      <c r="P1155" s="101">
        <v>765</v>
      </c>
    </row>
    <row r="1156">
      <c r="L1156" s="98" t="s">
        <v>116267</v>
      </c>
      <c r="M1156" s="98" t="s">
        <v>116268</v>
      </c>
      <c r="N1156" s="98" t="s">
        <v>116269</v>
      </c>
      <c r="O1156" s="101">
        <v>88.5</v>
      </c>
      <c r="P1156" s="101">
        <v>0</v>
      </c>
    </row>
    <row r="1157">
      <c r="K1157" s="96" t="s">
        <v>116270</v>
      </c>
      <c r="O1157" s="85">
        <f>SUM(O1151:O1156)</f>
      </c>
      <c r="P1157" s="85">
        <f>SUM(P1151:P1156)</f>
      </c>
    </row>
    <row r="1158">
      <c r="A1158" s="98" t="s">
        <v>116271</v>
      </c>
      <c r="B1158" s="98" t="s">
        <v>116272</v>
      </c>
      <c r="C1158" s="100">
        <v>659</v>
      </c>
      <c r="D1158" s="98" t="s">
        <v>116273</v>
      </c>
      <c r="E1158" s="98" t="s">
        <v>116274</v>
      </c>
      <c r="F1158" s="104">
        <v>45101</v>
      </c>
      <c r="G1158" s="104">
        <v>45505</v>
      </c>
      <c r="H1158" s="104">
        <v>45900</v>
      </c>
      <c r="J1158" s="101">
        <v>825</v>
      </c>
      <c r="K1158" s="98" t="s">
        <v>116275</v>
      </c>
      <c r="L1158" s="98" t="s">
        <v>116276</v>
      </c>
      <c r="M1158" s="98" t="s">
        <v>116277</v>
      </c>
      <c r="N1158" s="98" t="s">
        <v>116278</v>
      </c>
      <c r="O1158" s="101">
        <v>30</v>
      </c>
      <c r="P1158" s="101">
        <v>75</v>
      </c>
      <c r="Q1158" s="101">
        <v>0</v>
      </c>
      <c r="R1158" s="101">
        <v>100</v>
      </c>
    </row>
    <row r="1159">
      <c r="L1159" s="98" t="s">
        <v>116279</v>
      </c>
      <c r="M1159" s="98" t="s">
        <v>116280</v>
      </c>
      <c r="N1159" s="98" t="s">
        <v>116281</v>
      </c>
      <c r="O1159" s="101">
        <v>45</v>
      </c>
      <c r="P1159" s="101">
        <v>0</v>
      </c>
    </row>
    <row r="1160">
      <c r="L1160" s="98" t="s">
        <v>116282</v>
      </c>
      <c r="M1160" s="98" t="s">
        <v>116283</v>
      </c>
      <c r="N1160" s="98" t="s">
        <v>116284</v>
      </c>
      <c r="O1160" s="101">
        <v>765</v>
      </c>
      <c r="P1160" s="101">
        <v>765</v>
      </c>
    </row>
    <row r="1161">
      <c r="K1161" s="96" t="s">
        <v>116285</v>
      </c>
      <c r="O1161" s="85">
        <f>SUM(O1158:O1160)</f>
      </c>
      <c r="P1161" s="85">
        <f>SUM(P1158:P1160)</f>
      </c>
    </row>
    <row r="1162">
      <c r="A1162" s="98" t="s">
        <v>116286</v>
      </c>
      <c r="B1162" s="98" t="s">
        <v>116287</v>
      </c>
      <c r="C1162" s="100">
        <v>659</v>
      </c>
      <c r="D1162" s="98" t="s">
        <v>116288</v>
      </c>
      <c r="E1162" s="98" t="s">
        <v>116289</v>
      </c>
      <c r="F1162" s="104">
        <v>44393</v>
      </c>
      <c r="G1162" s="104">
        <v>45536</v>
      </c>
      <c r="H1162" s="104">
        <v>45900</v>
      </c>
      <c r="J1162" s="101">
        <v>825</v>
      </c>
      <c r="K1162" s="98" t="s">
        <v>116290</v>
      </c>
      <c r="L1162" s="98" t="s">
        <v>116291</v>
      </c>
      <c r="M1162" s="98" t="s">
        <v>116292</v>
      </c>
      <c r="N1162" s="98" t="s">
        <v>116293</v>
      </c>
      <c r="O1162" s="101">
        <v>30</v>
      </c>
      <c r="P1162" s="101">
        <v>30</v>
      </c>
      <c r="Q1162" s="101">
        <v>0</v>
      </c>
      <c r="R1162" s="101">
        <v>300</v>
      </c>
    </row>
    <row r="1163">
      <c r="L1163" s="98" t="s">
        <v>116294</v>
      </c>
      <c r="M1163" s="98" t="s">
        <v>116295</v>
      </c>
      <c r="N1163" s="98" t="s">
        <v>116296</v>
      </c>
      <c r="O1163" s="101">
        <v>45</v>
      </c>
      <c r="P1163" s="101">
        <v>45</v>
      </c>
    </row>
    <row r="1164">
      <c r="L1164" s="98" t="s">
        <v>116297</v>
      </c>
      <c r="M1164" s="98" t="s">
        <v>116298</v>
      </c>
      <c r="N1164" s="98" t="s">
        <v>116299</v>
      </c>
      <c r="O1164" s="101">
        <v>765</v>
      </c>
      <c r="P1164" s="101">
        <v>765</v>
      </c>
    </row>
    <row r="1165">
      <c r="K1165" s="96" t="s">
        <v>116300</v>
      </c>
      <c r="O1165" s="85">
        <f>SUM(O1162:O1164)</f>
      </c>
      <c r="P1165" s="85">
        <f>SUM(P1162:P1164)</f>
      </c>
    </row>
    <row r="1166">
      <c r="A1166" s="98" t="s">
        <v>116301</v>
      </c>
      <c r="B1166" s="98" t="s">
        <v>116302</v>
      </c>
      <c r="C1166" s="100">
        <v>659</v>
      </c>
      <c r="D1166" s="98" t="s">
        <v>116303</v>
      </c>
      <c r="E1166" s="98" t="s">
        <v>116304</v>
      </c>
      <c r="F1166" s="104">
        <v>45553</v>
      </c>
      <c r="G1166" s="104">
        <v>45553</v>
      </c>
      <c r="H1166" s="104">
        <v>45930</v>
      </c>
      <c r="J1166" s="101">
        <v>840</v>
      </c>
      <c r="K1166" s="98" t="s">
        <v>116305</v>
      </c>
      <c r="L1166" s="98" t="s">
        <v>116306</v>
      </c>
      <c r="M1166" s="98" t="s">
        <v>116307</v>
      </c>
      <c r="N1166" s="98" t="s">
        <v>116308</v>
      </c>
      <c r="O1166" s="101">
        <v>45</v>
      </c>
      <c r="P1166" s="101">
        <v>0</v>
      </c>
      <c r="Q1166" s="101">
        <v>0</v>
      </c>
      <c r="R1166" s="101">
        <v>250</v>
      </c>
    </row>
    <row r="1167">
      <c r="L1167" s="98" t="s">
        <v>116309</v>
      </c>
      <c r="M1167" s="98" t="s">
        <v>116310</v>
      </c>
      <c r="N1167" s="98" t="s">
        <v>116311</v>
      </c>
      <c r="O1167" s="101">
        <v>30</v>
      </c>
      <c r="P1167" s="101">
        <v>75</v>
      </c>
    </row>
    <row r="1168">
      <c r="L1168" s="98" t="s">
        <v>116312</v>
      </c>
      <c r="M1168" s="98" t="s">
        <v>116313</v>
      </c>
      <c r="N1168" s="98" t="s">
        <v>116314</v>
      </c>
      <c r="O1168" s="101">
        <v>765</v>
      </c>
      <c r="P1168" s="101">
        <v>765</v>
      </c>
    </row>
    <row r="1169">
      <c r="K1169" s="96" t="s">
        <v>116315</v>
      </c>
      <c r="O1169" s="85">
        <f>SUM(O1166:O1168)</f>
      </c>
      <c r="P1169" s="85">
        <f>SUM(P1166:P1168)</f>
      </c>
    </row>
    <row r="1170">
      <c r="A1170" s="98" t="s">
        <v>116316</v>
      </c>
      <c r="B1170" s="98" t="s">
        <v>116317</v>
      </c>
      <c r="C1170" s="100">
        <v>659</v>
      </c>
      <c r="D1170" s="98" t="s">
        <v>116318</v>
      </c>
      <c r="E1170" s="98" t="s">
        <v>116319</v>
      </c>
      <c r="J1170" s="101">
        <v>885</v>
      </c>
      <c r="K1170" s="98" t="s">
        <v>116320</v>
      </c>
      <c r="L1170" s="98" t="s">
        <v>116320</v>
      </c>
      <c r="O1170" s="101">
        <v>0</v>
      </c>
      <c r="P1170" s="101">
        <v>0</v>
      </c>
      <c r="R1170" s="101">
        <v>0</v>
      </c>
    </row>
    <row r="1171">
      <c r="K1171" s="96" t="s">
        <v>116321</v>
      </c>
      <c r="O1171" s="85">
        <f>SUM(O1170:O1170)</f>
      </c>
      <c r="P1171" s="85">
        <f>SUM(P1170:P1170)</f>
      </c>
    </row>
    <row r="1172">
      <c r="A1172" s="98" t="s">
        <v>116322</v>
      </c>
      <c r="B1172" s="98" t="s">
        <v>116323</v>
      </c>
      <c r="C1172" s="100">
        <v>659</v>
      </c>
      <c r="D1172" s="98" t="s">
        <v>116324</v>
      </c>
      <c r="E1172" s="98" t="s">
        <v>116325</v>
      </c>
      <c r="F1172" s="104">
        <v>45301</v>
      </c>
      <c r="G1172" s="104">
        <v>45689</v>
      </c>
      <c r="H1172" s="104">
        <v>46081</v>
      </c>
      <c r="J1172" s="101">
        <v>835</v>
      </c>
      <c r="K1172" s="98" t="s">
        <v>116326</v>
      </c>
      <c r="L1172" s="98" t="s">
        <v>116327</v>
      </c>
      <c r="M1172" s="98" t="s">
        <v>116328</v>
      </c>
      <c r="N1172" s="98" t="s">
        <v>116329</v>
      </c>
      <c r="O1172" s="101">
        <v>10</v>
      </c>
      <c r="P1172" s="101">
        <v>0</v>
      </c>
      <c r="Q1172" s="101">
        <v>0</v>
      </c>
      <c r="R1172" s="101">
        <v>100</v>
      </c>
    </row>
    <row r="1173">
      <c r="L1173" s="98" t="s">
        <v>116330</v>
      </c>
      <c r="M1173" s="98" t="s">
        <v>116331</v>
      </c>
      <c r="N1173" s="98" t="s">
        <v>116332</v>
      </c>
      <c r="O1173" s="101">
        <v>45</v>
      </c>
      <c r="P1173" s="101">
        <v>85</v>
      </c>
    </row>
    <row r="1174">
      <c r="L1174" s="98" t="s">
        <v>116333</v>
      </c>
      <c r="M1174" s="98" t="s">
        <v>116334</v>
      </c>
      <c r="N1174" s="98" t="s">
        <v>116335</v>
      </c>
      <c r="O1174" s="101">
        <v>30</v>
      </c>
      <c r="P1174" s="101">
        <v>0</v>
      </c>
    </row>
    <row r="1175">
      <c r="L1175" s="98" t="s">
        <v>116336</v>
      </c>
      <c r="M1175" s="98" t="s">
        <v>116337</v>
      </c>
      <c r="N1175" s="98" t="s">
        <v>116338</v>
      </c>
      <c r="O1175" s="101">
        <v>765</v>
      </c>
      <c r="P1175" s="101">
        <v>765</v>
      </c>
    </row>
    <row r="1176">
      <c r="K1176" s="96" t="s">
        <v>116339</v>
      </c>
      <c r="O1176" s="85">
        <f>SUM(O1172:O1175)</f>
      </c>
      <c r="P1176" s="85">
        <f>SUM(P1172:P1175)</f>
      </c>
    </row>
    <row r="1177">
      <c r="A1177" s="98" t="s">
        <v>116340</v>
      </c>
      <c r="B1177" s="98" t="s">
        <v>116341</v>
      </c>
      <c r="C1177" s="100">
        <v>659</v>
      </c>
      <c r="D1177" s="98" t="s">
        <v>116342</v>
      </c>
      <c r="E1177" s="98" t="s">
        <v>116343</v>
      </c>
      <c r="F1177" s="104">
        <v>44851</v>
      </c>
      <c r="G1177" s="104">
        <v>45597</v>
      </c>
      <c r="H1177" s="104">
        <v>45777</v>
      </c>
      <c r="J1177" s="101">
        <v>780</v>
      </c>
      <c r="K1177" s="98" t="s">
        <v>116344</v>
      </c>
      <c r="L1177" s="98" t="s">
        <v>116345</v>
      </c>
      <c r="M1177" s="98" t="s">
        <v>116346</v>
      </c>
      <c r="N1177" s="98" t="s">
        <v>116347</v>
      </c>
      <c r="O1177" s="101">
        <v>30</v>
      </c>
      <c r="P1177" s="101">
        <v>30</v>
      </c>
      <c r="Q1177" s="101">
        <v>0</v>
      </c>
      <c r="R1177" s="101">
        <v>100</v>
      </c>
    </row>
    <row r="1178">
      <c r="L1178" s="98" t="s">
        <v>116348</v>
      </c>
      <c r="M1178" s="98" t="s">
        <v>116349</v>
      </c>
      <c r="N1178" s="98" t="s">
        <v>116350</v>
      </c>
      <c r="O1178" s="101">
        <v>815</v>
      </c>
      <c r="P1178" s="101">
        <v>815</v>
      </c>
    </row>
    <row r="1179">
      <c r="K1179" s="96" t="s">
        <v>116351</v>
      </c>
      <c r="O1179" s="85">
        <f>SUM(O1177:O1178)</f>
      </c>
      <c r="P1179" s="85">
        <f>SUM(P1177:P1178)</f>
      </c>
    </row>
    <row r="1180">
      <c r="A1180" s="98" t="s">
        <v>116352</v>
      </c>
      <c r="B1180" s="98" t="s">
        <v>116353</v>
      </c>
      <c r="C1180" s="100">
        <v>659</v>
      </c>
      <c r="D1180" s="98" t="s">
        <v>116354</v>
      </c>
      <c r="E1180" s="98" t="s">
        <v>116355</v>
      </c>
      <c r="F1180" s="104">
        <v>45455</v>
      </c>
      <c r="G1180" s="104">
        <v>45455</v>
      </c>
      <c r="H1180" s="104">
        <v>45869</v>
      </c>
      <c r="J1180" s="101">
        <v>840</v>
      </c>
      <c r="K1180" s="98" t="s">
        <v>116356</v>
      </c>
      <c r="L1180" s="98" t="s">
        <v>116357</v>
      </c>
      <c r="M1180" s="98" t="s">
        <v>116358</v>
      </c>
      <c r="N1180" s="98" t="s">
        <v>116359</v>
      </c>
      <c r="O1180" s="101">
        <v>30</v>
      </c>
      <c r="P1180" s="101">
        <v>75</v>
      </c>
      <c r="Q1180" s="101">
        <v>0</v>
      </c>
      <c r="R1180" s="101">
        <v>100</v>
      </c>
    </row>
    <row r="1181">
      <c r="L1181" s="98" t="s">
        <v>116360</v>
      </c>
      <c r="M1181" s="98" t="s">
        <v>116361</v>
      </c>
      <c r="N1181" s="98" t="s">
        <v>116362</v>
      </c>
      <c r="O1181" s="101">
        <v>45</v>
      </c>
      <c r="P1181" s="101">
        <v>0</v>
      </c>
    </row>
    <row r="1182">
      <c r="L1182" s="98" t="s">
        <v>116363</v>
      </c>
      <c r="M1182" s="98" t="s">
        <v>116364</v>
      </c>
      <c r="N1182" s="98" t="s">
        <v>116365</v>
      </c>
      <c r="O1182" s="101">
        <v>765</v>
      </c>
      <c r="P1182" s="101">
        <v>765</v>
      </c>
    </row>
    <row r="1183">
      <c r="K1183" s="96" t="s">
        <v>116366</v>
      </c>
      <c r="O1183" s="85">
        <f>SUM(O1180:O1182)</f>
      </c>
      <c r="P1183" s="85">
        <f>SUM(P1180:P1182)</f>
      </c>
    </row>
    <row r="1184">
      <c r="A1184" s="98" t="s">
        <v>116367</v>
      </c>
      <c r="B1184" s="98" t="s">
        <v>116368</v>
      </c>
      <c r="C1184" s="100">
        <v>659</v>
      </c>
      <c r="D1184" s="98" t="s">
        <v>116369</v>
      </c>
      <c r="E1184" s="98" t="s">
        <v>116370</v>
      </c>
      <c r="F1184" s="104">
        <v>44876</v>
      </c>
      <c r="G1184" s="104">
        <v>45689</v>
      </c>
      <c r="H1184" s="104">
        <v>46142</v>
      </c>
      <c r="J1184" s="101">
        <v>825</v>
      </c>
      <c r="K1184" s="98" t="s">
        <v>116371</v>
      </c>
      <c r="L1184" s="98" t="s">
        <v>116372</v>
      </c>
      <c r="M1184" s="98" t="s">
        <v>116373</v>
      </c>
      <c r="N1184" s="98" t="s">
        <v>116374</v>
      </c>
      <c r="O1184" s="101">
        <v>45</v>
      </c>
      <c r="P1184" s="101">
        <v>75</v>
      </c>
      <c r="Q1184" s="101">
        <v>0</v>
      </c>
      <c r="R1184" s="101">
        <v>200</v>
      </c>
    </row>
    <row r="1185">
      <c r="L1185" s="98" t="s">
        <v>116375</v>
      </c>
      <c r="M1185" s="98" t="s">
        <v>116376</v>
      </c>
      <c r="N1185" s="98" t="s">
        <v>116377</v>
      </c>
      <c r="O1185" s="101">
        <v>30</v>
      </c>
      <c r="P1185" s="101">
        <v>0</v>
      </c>
    </row>
    <row r="1186">
      <c r="L1186" s="98" t="s">
        <v>116378</v>
      </c>
      <c r="M1186" s="98" t="s">
        <v>116379</v>
      </c>
      <c r="N1186" s="98" t="s">
        <v>116380</v>
      </c>
      <c r="O1186" s="101">
        <v>765</v>
      </c>
      <c r="P1186" s="101">
        <v>765</v>
      </c>
    </row>
    <row r="1187">
      <c r="K1187" s="96" t="s">
        <v>116381</v>
      </c>
      <c r="O1187" s="85">
        <f>SUM(O1184:O1186)</f>
      </c>
      <c r="P1187" s="85">
        <f>SUM(P1184:P1186)</f>
      </c>
    </row>
    <row r="1188">
      <c r="A1188" s="98" t="s">
        <v>116382</v>
      </c>
      <c r="B1188" s="98" t="s">
        <v>116383</v>
      </c>
      <c r="C1188" s="100">
        <v>659</v>
      </c>
      <c r="D1188" s="98" t="s">
        <v>116384</v>
      </c>
      <c r="E1188" s="98" t="s">
        <v>116385</v>
      </c>
      <c r="F1188" s="104">
        <v>44330</v>
      </c>
      <c r="G1188" s="104">
        <v>45474</v>
      </c>
      <c r="H1188" s="104">
        <v>45869</v>
      </c>
      <c r="J1188" s="101">
        <v>780</v>
      </c>
      <c r="K1188" s="98" t="s">
        <v>116386</v>
      </c>
      <c r="L1188" s="98" t="s">
        <v>116387</v>
      </c>
      <c r="M1188" s="98" t="s">
        <v>116388</v>
      </c>
      <c r="N1188" s="98" t="s">
        <v>116389</v>
      </c>
      <c r="O1188" s="101">
        <v>30</v>
      </c>
      <c r="P1188" s="101">
        <v>30</v>
      </c>
      <c r="Q1188" s="101">
        <v>0</v>
      </c>
      <c r="R1188" s="101">
        <v>100</v>
      </c>
    </row>
    <row r="1189">
      <c r="L1189" s="98" t="s">
        <v>116390</v>
      </c>
      <c r="M1189" s="98" t="s">
        <v>116391</v>
      </c>
      <c r="N1189" s="98" t="s">
        <v>116392</v>
      </c>
      <c r="O1189" s="101">
        <v>765</v>
      </c>
      <c r="P1189" s="101">
        <v>765</v>
      </c>
    </row>
    <row r="1190">
      <c r="K1190" s="96" t="s">
        <v>116393</v>
      </c>
      <c r="O1190" s="85">
        <f>SUM(O1188:O1189)</f>
      </c>
      <c r="P1190" s="85">
        <f>SUM(P1188:P1189)</f>
      </c>
    </row>
    <row r="1191">
      <c r="A1191" s="98" t="s">
        <v>116394</v>
      </c>
      <c r="B1191" s="98" t="s">
        <v>116395</v>
      </c>
      <c r="C1191" s="100">
        <v>659</v>
      </c>
      <c r="D1191" s="98" t="s">
        <v>116396</v>
      </c>
      <c r="E1191" s="98" t="s">
        <v>116397</v>
      </c>
      <c r="F1191" s="104">
        <v>45381</v>
      </c>
      <c r="G1191" s="104">
        <v>45748</v>
      </c>
      <c r="H1191" s="104">
        <v>46142</v>
      </c>
      <c r="J1191" s="101">
        <v>850</v>
      </c>
      <c r="K1191" s="98" t="s">
        <v>116398</v>
      </c>
      <c r="L1191" s="98" t="s">
        <v>116399</v>
      </c>
      <c r="M1191" s="98" t="s">
        <v>116400</v>
      </c>
      <c r="N1191" s="98" t="s">
        <v>116401</v>
      </c>
      <c r="O1191" s="101">
        <v>10</v>
      </c>
      <c r="P1191" s="101">
        <v>40</v>
      </c>
      <c r="Q1191" s="101">
        <v>0</v>
      </c>
      <c r="R1191" s="101">
        <v>100</v>
      </c>
    </row>
    <row r="1192">
      <c r="L1192" s="98" t="s">
        <v>116402</v>
      </c>
      <c r="M1192" s="98" t="s">
        <v>116403</v>
      </c>
      <c r="N1192" s="98" t="s">
        <v>116404</v>
      </c>
      <c r="O1192" s="101">
        <v>45</v>
      </c>
      <c r="P1192" s="101">
        <v>45</v>
      </c>
    </row>
    <row r="1193">
      <c r="L1193" s="98" t="s">
        <v>116405</v>
      </c>
      <c r="M1193" s="98" t="s">
        <v>116406</v>
      </c>
      <c r="N1193" s="98" t="s">
        <v>116407</v>
      </c>
      <c r="O1193" s="101">
        <v>30</v>
      </c>
      <c r="P1193" s="101">
        <v>0</v>
      </c>
    </row>
    <row r="1194">
      <c r="L1194" s="98" t="s">
        <v>116408</v>
      </c>
      <c r="M1194" s="98" t="s">
        <v>116409</v>
      </c>
      <c r="N1194" s="98" t="s">
        <v>116410</v>
      </c>
      <c r="O1194" s="101">
        <v>765</v>
      </c>
      <c r="P1194" s="101">
        <v>765</v>
      </c>
    </row>
    <row r="1195">
      <c r="K1195" s="96" t="s">
        <v>116411</v>
      </c>
      <c r="O1195" s="85">
        <f>SUM(O1191:O1194)</f>
      </c>
      <c r="P1195" s="85">
        <f>SUM(P1191:P1194)</f>
      </c>
    </row>
    <row r="1196">
      <c r="A1196" s="98" t="s">
        <v>116412</v>
      </c>
      <c r="B1196" s="98" t="s">
        <v>116413</v>
      </c>
      <c r="C1196" s="100">
        <v>659</v>
      </c>
      <c r="D1196" s="98" t="s">
        <v>116414</v>
      </c>
      <c r="E1196" s="98" t="s">
        <v>116415</v>
      </c>
      <c r="F1196" s="104">
        <v>43972</v>
      </c>
      <c r="G1196" s="104">
        <v>45658</v>
      </c>
      <c r="H1196" s="104">
        <v>46022</v>
      </c>
      <c r="J1196" s="101">
        <v>825</v>
      </c>
      <c r="K1196" s="98" t="s">
        <v>116416</v>
      </c>
      <c r="L1196" s="98" t="s">
        <v>116417</v>
      </c>
      <c r="M1196" s="98" t="s">
        <v>116418</v>
      </c>
      <c r="N1196" s="98" t="s">
        <v>116419</v>
      </c>
      <c r="O1196" s="101">
        <v>45</v>
      </c>
      <c r="P1196" s="101">
        <v>75</v>
      </c>
      <c r="Q1196" s="101">
        <v>-1246.3</v>
      </c>
      <c r="R1196" s="101">
        <v>100</v>
      </c>
    </row>
    <row r="1197">
      <c r="L1197" s="98" t="s">
        <v>116420</v>
      </c>
      <c r="M1197" s="98" t="s">
        <v>116421</v>
      </c>
      <c r="N1197" s="98" t="s">
        <v>116422</v>
      </c>
      <c r="O1197" s="101">
        <v>30</v>
      </c>
      <c r="P1197" s="101">
        <v>0</v>
      </c>
    </row>
    <row r="1198">
      <c r="L1198" s="98" t="s">
        <v>116423</v>
      </c>
      <c r="M1198" s="98" t="s">
        <v>116424</v>
      </c>
      <c r="N1198" s="98" t="s">
        <v>116425</v>
      </c>
      <c r="O1198" s="101">
        <v>765</v>
      </c>
      <c r="P1198" s="101">
        <v>765</v>
      </c>
    </row>
    <row r="1199">
      <c r="K1199" s="96" t="s">
        <v>116426</v>
      </c>
      <c r="O1199" s="85">
        <f>SUM(O1196:O1198)</f>
      </c>
      <c r="P1199" s="85">
        <f>SUM(P1196:P1198)</f>
      </c>
    </row>
    <row r="1200">
      <c r="A1200" s="98" t="s">
        <v>116427</v>
      </c>
      <c r="B1200" s="98" t="s">
        <v>116428</v>
      </c>
      <c r="C1200" s="100">
        <v>659</v>
      </c>
      <c r="D1200" s="98" t="s">
        <v>116429</v>
      </c>
      <c r="E1200" s="98" t="s">
        <v>116430</v>
      </c>
      <c r="F1200" s="104">
        <v>45290</v>
      </c>
      <c r="G1200" s="104">
        <v>45689</v>
      </c>
      <c r="H1200" s="104">
        <v>46142</v>
      </c>
      <c r="J1200" s="101">
        <v>825</v>
      </c>
      <c r="K1200" s="98" t="s">
        <v>116431</v>
      </c>
      <c r="L1200" s="98" t="s">
        <v>116432</v>
      </c>
      <c r="M1200" s="98" t="s">
        <v>116433</v>
      </c>
      <c r="N1200" s="98" t="s">
        <v>116434</v>
      </c>
      <c r="O1200" s="101">
        <v>45</v>
      </c>
      <c r="P1200" s="101">
        <v>30</v>
      </c>
      <c r="Q1200" s="101">
        <v>0</v>
      </c>
      <c r="R1200" s="101">
        <v>100</v>
      </c>
    </row>
    <row r="1201">
      <c r="L1201" s="98" t="s">
        <v>116435</v>
      </c>
      <c r="M1201" s="98" t="s">
        <v>116436</v>
      </c>
      <c r="N1201" s="98" t="s">
        <v>116437</v>
      </c>
      <c r="O1201" s="101">
        <v>30</v>
      </c>
      <c r="P1201" s="101">
        <v>45</v>
      </c>
    </row>
    <row r="1202">
      <c r="L1202" s="98" t="s">
        <v>116438</v>
      </c>
      <c r="M1202" s="98" t="s">
        <v>116439</v>
      </c>
      <c r="N1202" s="98" t="s">
        <v>116440</v>
      </c>
      <c r="O1202" s="101">
        <v>765</v>
      </c>
      <c r="P1202" s="101">
        <v>765</v>
      </c>
    </row>
    <row r="1203">
      <c r="K1203" s="96" t="s">
        <v>116441</v>
      </c>
      <c r="O1203" s="85">
        <f>SUM(O1200:O1202)</f>
      </c>
      <c r="P1203" s="85">
        <f>SUM(P1200:P1202)</f>
      </c>
    </row>
    <row r="1204">
      <c r="A1204" s="98" t="s">
        <v>116442</v>
      </c>
      <c r="B1204" s="98" t="s">
        <v>116443</v>
      </c>
      <c r="C1204" s="100">
        <v>659</v>
      </c>
      <c r="D1204" s="98" t="s">
        <v>116444</v>
      </c>
      <c r="E1204" s="98" t="s">
        <v>116445</v>
      </c>
      <c r="F1204" s="104">
        <v>44737</v>
      </c>
      <c r="G1204" s="104">
        <v>45536</v>
      </c>
      <c r="H1204" s="104">
        <v>45900</v>
      </c>
      <c r="I1204" s="104">
        <v>45777</v>
      </c>
      <c r="J1204" s="101">
        <v>795</v>
      </c>
      <c r="K1204" s="98" t="s">
        <v>116446</v>
      </c>
      <c r="L1204" s="98" t="s">
        <v>116447</v>
      </c>
      <c r="M1204" s="98" t="s">
        <v>116448</v>
      </c>
      <c r="N1204" s="98" t="s">
        <v>116449</v>
      </c>
      <c r="O1204" s="101">
        <v>30</v>
      </c>
      <c r="P1204" s="101">
        <v>30</v>
      </c>
      <c r="Q1204" s="101">
        <v>0</v>
      </c>
      <c r="R1204" s="101">
        <v>100</v>
      </c>
    </row>
    <row r="1205">
      <c r="L1205" s="98" t="s">
        <v>116450</v>
      </c>
      <c r="M1205" s="98" t="s">
        <v>116451</v>
      </c>
      <c r="N1205" s="98" t="s">
        <v>116452</v>
      </c>
      <c r="O1205" s="101">
        <v>765</v>
      </c>
      <c r="P1205" s="101">
        <v>765</v>
      </c>
    </row>
    <row r="1206">
      <c r="L1206" s="98" t="s">
        <v>116453</v>
      </c>
      <c r="M1206" s="98" t="s">
        <v>116454</v>
      </c>
      <c r="N1206" s="98" t="s">
        <v>116455</v>
      </c>
      <c r="O1206" s="101">
        <v>934.13</v>
      </c>
      <c r="P1206" s="101">
        <v>0</v>
      </c>
    </row>
    <row r="1207">
      <c r="K1207" s="96" t="s">
        <v>116456</v>
      </c>
      <c r="O1207" s="85">
        <f>SUM(O1204:O1206)</f>
      </c>
      <c r="P1207" s="85">
        <f>SUM(P1204:P1206)</f>
      </c>
    </row>
    <row r="1208">
      <c r="A1208" s="98" t="s">
        <v>116457</v>
      </c>
      <c r="B1208" s="98" t="s">
        <v>116458</v>
      </c>
      <c r="C1208" s="100">
        <v>659</v>
      </c>
      <c r="D1208" s="98" t="s">
        <v>116459</v>
      </c>
      <c r="E1208" s="98" t="s">
        <v>116460</v>
      </c>
      <c r="F1208" s="104">
        <v>44867</v>
      </c>
      <c r="G1208" s="104">
        <v>45658</v>
      </c>
      <c r="H1208" s="104">
        <v>46053</v>
      </c>
      <c r="J1208" s="101">
        <v>835</v>
      </c>
      <c r="K1208" s="98" t="s">
        <v>116461</v>
      </c>
      <c r="L1208" s="98" t="s">
        <v>116462</v>
      </c>
      <c r="M1208" s="98" t="s">
        <v>116463</v>
      </c>
      <c r="N1208" s="98" t="s">
        <v>116464</v>
      </c>
      <c r="O1208" s="101">
        <v>10</v>
      </c>
      <c r="P1208" s="101">
        <v>30</v>
      </c>
      <c r="Q1208" s="101">
        <v>0</v>
      </c>
      <c r="R1208" s="101">
        <v>300</v>
      </c>
    </row>
    <row r="1209">
      <c r="L1209" s="98" t="s">
        <v>116465</v>
      </c>
      <c r="M1209" s="98" t="s">
        <v>116466</v>
      </c>
      <c r="N1209" s="98" t="s">
        <v>116467</v>
      </c>
      <c r="O1209" s="101">
        <v>45</v>
      </c>
      <c r="P1209" s="101">
        <v>0</v>
      </c>
    </row>
    <row r="1210">
      <c r="L1210" s="98" t="s">
        <v>116468</v>
      </c>
      <c r="M1210" s="98" t="s">
        <v>116469</v>
      </c>
      <c r="N1210" s="98" t="s">
        <v>116470</v>
      </c>
      <c r="O1210" s="101">
        <v>30</v>
      </c>
      <c r="P1210" s="101">
        <v>55</v>
      </c>
    </row>
    <row r="1211">
      <c r="L1211" s="98" t="s">
        <v>116471</v>
      </c>
      <c r="M1211" s="98" t="s">
        <v>116472</v>
      </c>
      <c r="N1211" s="98" t="s">
        <v>116473</v>
      </c>
      <c r="O1211" s="101">
        <v>765</v>
      </c>
      <c r="P1211" s="101">
        <v>765</v>
      </c>
    </row>
    <row r="1212">
      <c r="K1212" s="96" t="s">
        <v>116474</v>
      </c>
      <c r="O1212" s="85">
        <f>SUM(O1208:O1211)</f>
      </c>
      <c r="P1212" s="85">
        <f>SUM(P1208:P1211)</f>
      </c>
    </row>
    <row r="1213">
      <c r="A1213" s="98" t="s">
        <v>116475</v>
      </c>
      <c r="B1213" s="98" t="s">
        <v>116476</v>
      </c>
      <c r="C1213" s="100">
        <v>659</v>
      </c>
      <c r="D1213" s="98" t="s">
        <v>116477</v>
      </c>
      <c r="E1213" s="98" t="s">
        <v>116478</v>
      </c>
      <c r="F1213" s="104">
        <v>44396</v>
      </c>
      <c r="G1213" s="104">
        <v>45689</v>
      </c>
      <c r="H1213" s="104">
        <v>45869</v>
      </c>
      <c r="J1213" s="101">
        <v>835</v>
      </c>
      <c r="K1213" s="98" t="s">
        <v>116479</v>
      </c>
      <c r="L1213" s="98" t="s">
        <v>116480</v>
      </c>
      <c r="M1213" s="98" t="s">
        <v>116481</v>
      </c>
      <c r="N1213" s="98" t="s">
        <v>116482</v>
      </c>
      <c r="O1213" s="101">
        <v>10</v>
      </c>
      <c r="P1213" s="101">
        <v>85</v>
      </c>
      <c r="Q1213" s="101">
        <v>0</v>
      </c>
      <c r="R1213" s="101">
        <v>200</v>
      </c>
    </row>
    <row r="1214">
      <c r="L1214" s="98" t="s">
        <v>116483</v>
      </c>
      <c r="M1214" s="98" t="s">
        <v>116484</v>
      </c>
      <c r="N1214" s="98" t="s">
        <v>116485</v>
      </c>
      <c r="O1214" s="101">
        <v>30</v>
      </c>
      <c r="P1214" s="101">
        <v>0</v>
      </c>
    </row>
    <row r="1215">
      <c r="L1215" s="98" t="s">
        <v>116486</v>
      </c>
      <c r="M1215" s="98" t="s">
        <v>116487</v>
      </c>
      <c r="N1215" s="98" t="s">
        <v>116488</v>
      </c>
      <c r="O1215" s="101">
        <v>45</v>
      </c>
      <c r="P1215" s="101">
        <v>0</v>
      </c>
    </row>
    <row r="1216">
      <c r="L1216" s="98" t="s">
        <v>116489</v>
      </c>
      <c r="M1216" s="98" t="s">
        <v>116490</v>
      </c>
      <c r="N1216" s="98" t="s">
        <v>116491</v>
      </c>
      <c r="O1216" s="101">
        <v>815</v>
      </c>
      <c r="P1216" s="101">
        <v>815</v>
      </c>
    </row>
    <row r="1217">
      <c r="K1217" s="96" t="s">
        <v>116492</v>
      </c>
      <c r="O1217" s="85">
        <f>SUM(O1213:O1216)</f>
      </c>
      <c r="P1217" s="85">
        <f>SUM(P1213:P1216)</f>
      </c>
    </row>
    <row r="1218">
      <c r="A1218" s="98" t="s">
        <v>116493</v>
      </c>
      <c r="B1218" s="98" t="s">
        <v>116494</v>
      </c>
      <c r="C1218" s="100">
        <v>659</v>
      </c>
      <c r="D1218" s="98" t="s">
        <v>116495</v>
      </c>
      <c r="E1218" s="98" t="s">
        <v>116496</v>
      </c>
      <c r="F1218" s="104">
        <v>44968</v>
      </c>
      <c r="G1218" s="104">
        <v>45717</v>
      </c>
      <c r="H1218" s="104">
        <v>46173</v>
      </c>
      <c r="J1218" s="101">
        <v>825</v>
      </c>
      <c r="K1218" s="98" t="s">
        <v>116497</v>
      </c>
      <c r="L1218" s="98" t="s">
        <v>116498</v>
      </c>
      <c r="M1218" s="98" t="s">
        <v>116499</v>
      </c>
      <c r="N1218" s="98" t="s">
        <v>116500</v>
      </c>
      <c r="O1218" s="101">
        <v>45</v>
      </c>
      <c r="P1218" s="101">
        <v>0</v>
      </c>
      <c r="Q1218" s="101">
        <v>0</v>
      </c>
      <c r="R1218" s="101">
        <v>100</v>
      </c>
    </row>
    <row r="1219">
      <c r="L1219" s="98" t="s">
        <v>116501</v>
      </c>
      <c r="M1219" s="98" t="s">
        <v>116502</v>
      </c>
      <c r="N1219" s="98" t="s">
        <v>116503</v>
      </c>
      <c r="O1219" s="101">
        <v>30</v>
      </c>
      <c r="P1219" s="101">
        <v>75</v>
      </c>
    </row>
    <row r="1220">
      <c r="L1220" s="98" t="s">
        <v>116504</v>
      </c>
      <c r="M1220" s="98" t="s">
        <v>116505</v>
      </c>
      <c r="N1220" s="98" t="s">
        <v>116506</v>
      </c>
      <c r="O1220" s="101">
        <v>765</v>
      </c>
      <c r="P1220" s="101">
        <v>765</v>
      </c>
    </row>
    <row r="1221">
      <c r="K1221" s="96" t="s">
        <v>116507</v>
      </c>
      <c r="O1221" s="85">
        <f>SUM(O1218:O1220)</f>
      </c>
      <c r="P1221" s="85">
        <f>SUM(P1218:P1220)</f>
      </c>
    </row>
    <row r="1222">
      <c r="A1222" s="98" t="s">
        <v>116508</v>
      </c>
      <c r="B1222" s="98" t="s">
        <v>116509</v>
      </c>
      <c r="C1222" s="100">
        <v>659</v>
      </c>
      <c r="D1222" s="98" t="s">
        <v>116510</v>
      </c>
      <c r="E1222" s="98" t="s">
        <v>116511</v>
      </c>
      <c r="F1222" s="104">
        <v>44020</v>
      </c>
      <c r="G1222" s="104">
        <v>45717</v>
      </c>
      <c r="H1222" s="104">
        <v>46112</v>
      </c>
      <c r="J1222" s="101">
        <v>835</v>
      </c>
      <c r="K1222" s="98" t="s">
        <v>116512</v>
      </c>
      <c r="L1222" s="98" t="s">
        <v>116513</v>
      </c>
      <c r="M1222" s="98" t="s">
        <v>116514</v>
      </c>
      <c r="N1222" s="98" t="s">
        <v>116515</v>
      </c>
      <c r="O1222" s="101">
        <v>10</v>
      </c>
      <c r="P1222" s="101">
        <v>40</v>
      </c>
      <c r="Q1222" s="101">
        <v>0</v>
      </c>
      <c r="R1222" s="101">
        <v>100</v>
      </c>
    </row>
    <row r="1223">
      <c r="L1223" s="98" t="s">
        <v>116516</v>
      </c>
      <c r="M1223" s="98" t="s">
        <v>116517</v>
      </c>
      <c r="N1223" s="98" t="s">
        <v>116518</v>
      </c>
      <c r="O1223" s="101">
        <v>45</v>
      </c>
      <c r="P1223" s="101">
        <v>0</v>
      </c>
    </row>
    <row r="1224">
      <c r="L1224" s="98" t="s">
        <v>116519</v>
      </c>
      <c r="M1224" s="98" t="s">
        <v>116520</v>
      </c>
      <c r="N1224" s="98" t="s">
        <v>116521</v>
      </c>
      <c r="O1224" s="101">
        <v>30</v>
      </c>
      <c r="P1224" s="101">
        <v>45</v>
      </c>
    </row>
    <row r="1225">
      <c r="L1225" s="98" t="s">
        <v>116522</v>
      </c>
      <c r="M1225" s="98" t="s">
        <v>116523</v>
      </c>
      <c r="N1225" s="98" t="s">
        <v>116524</v>
      </c>
      <c r="O1225" s="101">
        <v>765</v>
      </c>
      <c r="P1225" s="101">
        <v>765</v>
      </c>
    </row>
    <row r="1226">
      <c r="K1226" s="96" t="s">
        <v>116525</v>
      </c>
      <c r="O1226" s="85">
        <f>SUM(O1222:O1225)</f>
      </c>
      <c r="P1226" s="85">
        <f>SUM(P1222:P1225)</f>
      </c>
    </row>
    <row r="1227">
      <c r="A1227" s="98" t="s">
        <v>116526</v>
      </c>
      <c r="B1227" s="98" t="s">
        <v>116527</v>
      </c>
      <c r="C1227" s="100">
        <v>659</v>
      </c>
      <c r="D1227" s="98" t="s">
        <v>116528</v>
      </c>
      <c r="E1227" s="98" t="s">
        <v>116529</v>
      </c>
      <c r="F1227" s="104">
        <v>44968</v>
      </c>
      <c r="G1227" s="104">
        <v>45717</v>
      </c>
      <c r="H1227" s="104">
        <v>46112</v>
      </c>
      <c r="J1227" s="101">
        <v>825</v>
      </c>
      <c r="K1227" s="98" t="s">
        <v>116530</v>
      </c>
      <c r="L1227" s="98" t="s">
        <v>116531</v>
      </c>
      <c r="M1227" s="98" t="s">
        <v>116532</v>
      </c>
      <c r="N1227" s="98" t="s">
        <v>116533</v>
      </c>
      <c r="O1227" s="101">
        <v>45</v>
      </c>
      <c r="P1227" s="101">
        <v>75</v>
      </c>
      <c r="Q1227" s="101">
        <v>0</v>
      </c>
      <c r="R1227" s="101">
        <v>50</v>
      </c>
    </row>
    <row r="1228">
      <c r="L1228" s="98" t="s">
        <v>116534</v>
      </c>
      <c r="M1228" s="98" t="s">
        <v>116535</v>
      </c>
      <c r="N1228" s="98" t="s">
        <v>116536</v>
      </c>
      <c r="O1228" s="101">
        <v>30</v>
      </c>
      <c r="P1228" s="101">
        <v>0</v>
      </c>
    </row>
    <row r="1229">
      <c r="L1229" s="98" t="s">
        <v>116537</v>
      </c>
      <c r="M1229" s="98" t="s">
        <v>116538</v>
      </c>
      <c r="N1229" s="98" t="s">
        <v>116539</v>
      </c>
      <c r="O1229" s="101">
        <v>765</v>
      </c>
      <c r="P1229" s="101">
        <v>765</v>
      </c>
    </row>
    <row r="1230">
      <c r="K1230" s="96" t="s">
        <v>116540</v>
      </c>
      <c r="O1230" s="85">
        <f>SUM(O1227:O1229)</f>
      </c>
      <c r="P1230" s="85">
        <f>SUM(P1227:P1229)</f>
      </c>
    </row>
    <row r="1231">
      <c r="A1231" s="98" t="s">
        <v>116541</v>
      </c>
      <c r="B1231" s="98" t="s">
        <v>116542</v>
      </c>
      <c r="C1231" s="100">
        <v>659</v>
      </c>
      <c r="D1231" s="98" t="s">
        <v>116543</v>
      </c>
      <c r="E1231" s="98" t="s">
        <v>116544</v>
      </c>
      <c r="J1231" s="101">
        <v>875</v>
      </c>
      <c r="K1231" s="98" t="s">
        <v>116545</v>
      </c>
      <c r="L1231" s="98" t="s">
        <v>116545</v>
      </c>
      <c r="O1231" s="101">
        <v>0</v>
      </c>
      <c r="P1231" s="101">
        <v>0</v>
      </c>
      <c r="R1231" s="101">
        <v>0</v>
      </c>
    </row>
    <row r="1232">
      <c r="K1232" s="96" t="s">
        <v>116546</v>
      </c>
      <c r="O1232" s="85">
        <f>SUM(O1231:O1231)</f>
      </c>
      <c r="P1232" s="85">
        <f>SUM(P1231:P1231)</f>
      </c>
    </row>
    <row r="1233">
      <c r="A1233" s="98" t="s">
        <v>116547</v>
      </c>
      <c r="B1233" s="98" t="s">
        <v>116548</v>
      </c>
      <c r="C1233" s="100">
        <v>659</v>
      </c>
      <c r="D1233" s="98" t="s">
        <v>116549</v>
      </c>
      <c r="E1233" s="98" t="s">
        <v>116550</v>
      </c>
      <c r="F1233" s="104">
        <v>44519</v>
      </c>
      <c r="G1233" s="104">
        <v>45566</v>
      </c>
      <c r="H1233" s="104">
        <v>45930</v>
      </c>
      <c r="J1233" s="101">
        <v>825</v>
      </c>
      <c r="K1233" s="98" t="s">
        <v>116551</v>
      </c>
      <c r="L1233" s="98" t="s">
        <v>116552</v>
      </c>
      <c r="M1233" s="98" t="s">
        <v>116553</v>
      </c>
      <c r="N1233" s="98" t="s">
        <v>116554</v>
      </c>
      <c r="O1233" s="101">
        <v>45</v>
      </c>
      <c r="P1233" s="101">
        <v>30</v>
      </c>
      <c r="Q1233" s="101">
        <v>0</v>
      </c>
      <c r="R1233" s="101">
        <v>600</v>
      </c>
    </row>
    <row r="1234">
      <c r="L1234" s="98" t="s">
        <v>116555</v>
      </c>
      <c r="M1234" s="98" t="s">
        <v>116556</v>
      </c>
      <c r="N1234" s="98" t="s">
        <v>116557</v>
      </c>
      <c r="O1234" s="101">
        <v>30</v>
      </c>
      <c r="P1234" s="101">
        <v>45</v>
      </c>
    </row>
    <row r="1235">
      <c r="L1235" s="98" t="s">
        <v>116558</v>
      </c>
      <c r="M1235" s="98" t="s">
        <v>116559</v>
      </c>
      <c r="N1235" s="98" t="s">
        <v>116560</v>
      </c>
      <c r="O1235" s="101">
        <v>765</v>
      </c>
      <c r="P1235" s="101">
        <v>765</v>
      </c>
    </row>
    <row r="1236">
      <c r="K1236" s="96" t="s">
        <v>116561</v>
      </c>
      <c r="O1236" s="85">
        <f>SUM(O1233:O1235)</f>
      </c>
      <c r="P1236" s="85">
        <f>SUM(P1233:P1235)</f>
      </c>
    </row>
    <row r="1237">
      <c r="A1237" s="98" t="s">
        <v>116562</v>
      </c>
      <c r="B1237" s="98" t="s">
        <v>116563</v>
      </c>
      <c r="C1237" s="100">
        <v>659</v>
      </c>
      <c r="D1237" s="98" t="s">
        <v>116564</v>
      </c>
      <c r="E1237" s="98" t="s">
        <v>116565</v>
      </c>
      <c r="F1237" s="104">
        <v>32199</v>
      </c>
      <c r="G1237" s="104">
        <v>45536</v>
      </c>
      <c r="H1237" s="104">
        <v>45930</v>
      </c>
      <c r="J1237" s="101">
        <v>780</v>
      </c>
      <c r="K1237" s="98" t="s">
        <v>116566</v>
      </c>
      <c r="L1237" s="98" t="s">
        <v>116567</v>
      </c>
      <c r="M1237" s="98" t="s">
        <v>116568</v>
      </c>
      <c r="N1237" s="98" t="s">
        <v>116569</v>
      </c>
      <c r="O1237" s="101">
        <v>30</v>
      </c>
      <c r="P1237" s="101">
        <v>30</v>
      </c>
      <c r="Q1237" s="101">
        <v>0</v>
      </c>
      <c r="R1237" s="101">
        <v>215</v>
      </c>
    </row>
    <row r="1238">
      <c r="L1238" s="98" t="s">
        <v>116570</v>
      </c>
      <c r="M1238" s="98" t="s">
        <v>116571</v>
      </c>
      <c r="N1238" s="98" t="s">
        <v>116572</v>
      </c>
      <c r="O1238" s="101">
        <v>765</v>
      </c>
      <c r="P1238" s="101">
        <v>765</v>
      </c>
    </row>
    <row r="1239">
      <c r="K1239" s="96" t="s">
        <v>116573</v>
      </c>
      <c r="O1239" s="85">
        <f>SUM(O1237:O1238)</f>
      </c>
      <c r="P1239" s="85">
        <f>SUM(P1237:P1238)</f>
      </c>
    </row>
    <row r="1240">
      <c r="A1240" s="98" t="s">
        <v>116574</v>
      </c>
      <c r="B1240" s="98" t="s">
        <v>116575</v>
      </c>
      <c r="C1240" s="100">
        <v>659</v>
      </c>
      <c r="D1240" s="98" t="s">
        <v>116576</v>
      </c>
      <c r="E1240" s="98" t="s">
        <v>116577</v>
      </c>
      <c r="F1240" s="104">
        <v>45217</v>
      </c>
      <c r="G1240" s="104">
        <v>45627</v>
      </c>
      <c r="H1240" s="104">
        <v>46022</v>
      </c>
      <c r="J1240" s="101">
        <v>835</v>
      </c>
      <c r="K1240" s="98" t="s">
        <v>116578</v>
      </c>
      <c r="L1240" s="98" t="s">
        <v>116579</v>
      </c>
      <c r="M1240" s="98" t="s">
        <v>116580</v>
      </c>
      <c r="N1240" s="98" t="s">
        <v>116581</v>
      </c>
      <c r="O1240" s="101">
        <v>30</v>
      </c>
      <c r="P1240" s="101">
        <v>45</v>
      </c>
      <c r="Q1240" s="101">
        <v>0</v>
      </c>
      <c r="R1240" s="101">
        <v>250</v>
      </c>
    </row>
    <row r="1241">
      <c r="L1241" s="98" t="s">
        <v>116582</v>
      </c>
      <c r="M1241" s="98" t="s">
        <v>116583</v>
      </c>
      <c r="N1241" s="98" t="s">
        <v>116584</v>
      </c>
      <c r="O1241" s="101">
        <v>45</v>
      </c>
      <c r="P1241" s="101">
        <v>0</v>
      </c>
    </row>
    <row r="1242">
      <c r="L1242" s="98" t="s">
        <v>116585</v>
      </c>
      <c r="M1242" s="98" t="s">
        <v>116586</v>
      </c>
      <c r="N1242" s="98" t="s">
        <v>116587</v>
      </c>
      <c r="O1242" s="101">
        <v>10</v>
      </c>
      <c r="P1242" s="101">
        <v>40</v>
      </c>
    </row>
    <row r="1243">
      <c r="L1243" s="98" t="s">
        <v>116588</v>
      </c>
      <c r="M1243" s="98" t="s">
        <v>116589</v>
      </c>
      <c r="N1243" s="98" t="s">
        <v>116590</v>
      </c>
      <c r="O1243" s="101">
        <v>765</v>
      </c>
      <c r="P1243" s="101">
        <v>765</v>
      </c>
    </row>
    <row r="1244">
      <c r="K1244" s="96" t="s">
        <v>116591</v>
      </c>
      <c r="O1244" s="85">
        <f>SUM(O1240:O1243)</f>
      </c>
      <c r="P1244" s="85">
        <f>SUM(P1240:P1243)</f>
      </c>
    </row>
    <row r="1245">
      <c r="A1245" s="98" t="s">
        <v>116592</v>
      </c>
      <c r="B1245" s="98" t="s">
        <v>116593</v>
      </c>
      <c r="C1245" s="100">
        <v>659</v>
      </c>
      <c r="D1245" s="98" t="s">
        <v>116594</v>
      </c>
      <c r="E1245" s="98" t="s">
        <v>116595</v>
      </c>
      <c r="F1245" s="104">
        <v>45149</v>
      </c>
      <c r="G1245" s="104">
        <v>45566</v>
      </c>
      <c r="H1245" s="104">
        <v>45930</v>
      </c>
      <c r="J1245" s="101">
        <v>825</v>
      </c>
      <c r="K1245" s="98" t="s">
        <v>116596</v>
      </c>
      <c r="L1245" s="98" t="s">
        <v>116597</v>
      </c>
      <c r="M1245" s="98" t="s">
        <v>116598</v>
      </c>
      <c r="N1245" s="98" t="s">
        <v>116599</v>
      </c>
      <c r="O1245" s="101">
        <v>45</v>
      </c>
      <c r="P1245" s="101">
        <v>0</v>
      </c>
      <c r="Q1245" s="101">
        <v>0</v>
      </c>
      <c r="R1245" s="101">
        <v>350</v>
      </c>
    </row>
    <row r="1246">
      <c r="L1246" s="98" t="s">
        <v>116600</v>
      </c>
      <c r="M1246" s="98" t="s">
        <v>116601</v>
      </c>
      <c r="N1246" s="98" t="s">
        <v>116602</v>
      </c>
      <c r="O1246" s="101">
        <v>30</v>
      </c>
      <c r="P1246" s="101">
        <v>75</v>
      </c>
    </row>
    <row r="1247">
      <c r="L1247" s="98" t="s">
        <v>116603</v>
      </c>
      <c r="M1247" s="98" t="s">
        <v>116604</v>
      </c>
      <c r="N1247" s="98" t="s">
        <v>116605</v>
      </c>
      <c r="O1247" s="101">
        <v>765</v>
      </c>
      <c r="P1247" s="101">
        <v>765</v>
      </c>
    </row>
    <row r="1248">
      <c r="K1248" s="96" t="s">
        <v>116606</v>
      </c>
      <c r="O1248" s="85">
        <f>SUM(O1245:O1247)</f>
      </c>
      <c r="P1248" s="85">
        <f>SUM(P1245:P1247)</f>
      </c>
    </row>
    <row r="1249">
      <c r="A1249" s="98" t="s">
        <v>116607</v>
      </c>
      <c r="B1249" s="98" t="s">
        <v>116608</v>
      </c>
      <c r="C1249" s="100">
        <v>473</v>
      </c>
      <c r="D1249" s="98" t="s">
        <v>116609</v>
      </c>
      <c r="E1249" s="98" t="s">
        <v>116610</v>
      </c>
      <c r="J1249" s="101">
        <v>780</v>
      </c>
      <c r="K1249" s="98" t="s">
        <v>116611</v>
      </c>
      <c r="L1249" s="98" t="s">
        <v>116611</v>
      </c>
      <c r="O1249" s="101">
        <v>0</v>
      </c>
      <c r="P1249" s="101">
        <v>0</v>
      </c>
      <c r="R1249" s="101">
        <v>0</v>
      </c>
    </row>
    <row r="1250">
      <c r="K1250" s="96" t="s">
        <v>116612</v>
      </c>
      <c r="O1250" s="85">
        <f>SUM(O1249:O1249)</f>
      </c>
      <c r="P1250" s="85">
        <f>SUM(P1249:P1249)</f>
      </c>
    </row>
    <row r="1251">
      <c r="A1251" s="98" t="s">
        <v>116613</v>
      </c>
      <c r="B1251" s="98" t="s">
        <v>116614</v>
      </c>
      <c r="C1251" s="100">
        <v>473</v>
      </c>
      <c r="D1251" s="98" t="s">
        <v>116615</v>
      </c>
      <c r="E1251" s="98" t="s">
        <v>116616</v>
      </c>
      <c r="F1251" s="104">
        <v>45139</v>
      </c>
      <c r="G1251" s="104">
        <v>45505</v>
      </c>
      <c r="H1251" s="104">
        <v>45900</v>
      </c>
      <c r="J1251" s="101">
        <v>765</v>
      </c>
      <c r="K1251" s="98" t="s">
        <v>116617</v>
      </c>
      <c r="L1251" s="98" t="s">
        <v>116618</v>
      </c>
      <c r="M1251" s="98" t="s">
        <v>116619</v>
      </c>
      <c r="N1251" s="98" t="s">
        <v>116620</v>
      </c>
      <c r="O1251" s="101">
        <v>25</v>
      </c>
      <c r="P1251" s="101">
        <v>55</v>
      </c>
      <c r="Q1251" s="101">
        <v>0</v>
      </c>
      <c r="R1251" s="101">
        <v>550</v>
      </c>
    </row>
    <row r="1252">
      <c r="L1252" s="98" t="s">
        <v>116621</v>
      </c>
      <c r="M1252" s="98" t="s">
        <v>116622</v>
      </c>
      <c r="N1252" s="98" t="s">
        <v>116623</v>
      </c>
      <c r="O1252" s="101">
        <v>30</v>
      </c>
      <c r="P1252" s="101">
        <v>0</v>
      </c>
    </row>
    <row r="1253">
      <c r="L1253" s="98" t="s">
        <v>116624</v>
      </c>
      <c r="M1253" s="98" t="s">
        <v>116625</v>
      </c>
      <c r="N1253" s="98" t="s">
        <v>116626</v>
      </c>
      <c r="O1253" s="101">
        <v>725</v>
      </c>
      <c r="P1253" s="101">
        <v>725</v>
      </c>
    </row>
    <row r="1254">
      <c r="K1254" s="96" t="s">
        <v>116627</v>
      </c>
      <c r="O1254" s="85">
        <f>SUM(O1251:O1253)</f>
      </c>
      <c r="P1254" s="85">
        <f>SUM(P1251:P1253)</f>
      </c>
    </row>
    <row r="1255">
      <c r="A1255" s="98" t="s">
        <v>116628</v>
      </c>
      <c r="B1255" s="98" t="s">
        <v>116629</v>
      </c>
      <c r="C1255" s="100">
        <v>473</v>
      </c>
      <c r="D1255" s="98" t="s">
        <v>116630</v>
      </c>
      <c r="E1255" s="98" t="s">
        <v>116631</v>
      </c>
      <c r="F1255" s="104">
        <v>44503</v>
      </c>
      <c r="G1255" s="104">
        <v>45413</v>
      </c>
      <c r="H1255" s="104">
        <v>45777</v>
      </c>
      <c r="J1255" s="101">
        <v>740</v>
      </c>
      <c r="K1255" s="98" t="s">
        <v>116632</v>
      </c>
      <c r="L1255" s="98" t="s">
        <v>116633</v>
      </c>
      <c r="M1255" s="98" t="s">
        <v>116634</v>
      </c>
      <c r="N1255" s="98" t="s">
        <v>116635</v>
      </c>
      <c r="O1255" s="101">
        <v>30</v>
      </c>
      <c r="P1255" s="101">
        <v>30</v>
      </c>
      <c r="Q1255" s="101">
        <v>0</v>
      </c>
      <c r="R1255" s="101">
        <v>100</v>
      </c>
    </row>
    <row r="1256">
      <c r="L1256" s="98" t="s">
        <v>116636</v>
      </c>
      <c r="M1256" s="98" t="s">
        <v>116637</v>
      </c>
      <c r="N1256" s="98" t="s">
        <v>116638</v>
      </c>
      <c r="O1256" s="101">
        <v>725</v>
      </c>
      <c r="P1256" s="101">
        <v>725</v>
      </c>
    </row>
    <row r="1257">
      <c r="K1257" s="96" t="s">
        <v>116639</v>
      </c>
      <c r="O1257" s="85">
        <f>SUM(O1255:O1256)</f>
      </c>
      <c r="P1257" s="85">
        <f>SUM(P1255:P1256)</f>
      </c>
    </row>
    <row r="1258">
      <c r="A1258" s="98" t="s">
        <v>116640</v>
      </c>
      <c r="B1258" s="98" t="s">
        <v>116641</v>
      </c>
      <c r="C1258" s="100">
        <v>473</v>
      </c>
      <c r="D1258" s="98" t="s">
        <v>116642</v>
      </c>
      <c r="E1258" s="98" t="s">
        <v>116643</v>
      </c>
      <c r="F1258" s="104">
        <v>44394</v>
      </c>
      <c r="G1258" s="104">
        <v>45536</v>
      </c>
      <c r="H1258" s="104">
        <v>45930</v>
      </c>
      <c r="J1258" s="101">
        <v>765</v>
      </c>
      <c r="K1258" s="98" t="s">
        <v>116644</v>
      </c>
      <c r="L1258" s="98" t="s">
        <v>116645</v>
      </c>
      <c r="M1258" s="98" t="s">
        <v>116646</v>
      </c>
      <c r="N1258" s="98" t="s">
        <v>116647</v>
      </c>
      <c r="O1258" s="101">
        <v>30</v>
      </c>
      <c r="P1258" s="101">
        <v>55</v>
      </c>
      <c r="Q1258" s="101">
        <v>0</v>
      </c>
      <c r="R1258" s="101">
        <v>450</v>
      </c>
    </row>
    <row r="1259">
      <c r="L1259" s="98" t="s">
        <v>116648</v>
      </c>
      <c r="M1259" s="98" t="s">
        <v>116649</v>
      </c>
      <c r="N1259" s="98" t="s">
        <v>116650</v>
      </c>
      <c r="O1259" s="101">
        <v>25</v>
      </c>
      <c r="P1259" s="101">
        <v>0</v>
      </c>
    </row>
    <row r="1260">
      <c r="L1260" s="98" t="s">
        <v>116651</v>
      </c>
      <c r="M1260" s="98" t="s">
        <v>116652</v>
      </c>
      <c r="N1260" s="98" t="s">
        <v>116653</v>
      </c>
      <c r="O1260" s="101">
        <v>725</v>
      </c>
      <c r="P1260" s="101">
        <v>725</v>
      </c>
    </row>
    <row r="1261">
      <c r="K1261" s="96" t="s">
        <v>116654</v>
      </c>
      <c r="O1261" s="85">
        <f>SUM(O1258:O1260)</f>
      </c>
      <c r="P1261" s="85">
        <f>SUM(P1258:P1260)</f>
      </c>
    </row>
    <row r="1262">
      <c r="A1262" s="98" t="s">
        <v>116655</v>
      </c>
      <c r="B1262" s="98" t="s">
        <v>116656</v>
      </c>
      <c r="C1262" s="100">
        <v>473</v>
      </c>
      <c r="D1262" s="98" t="s">
        <v>116657</v>
      </c>
      <c r="E1262" s="98" t="s">
        <v>116658</v>
      </c>
      <c r="F1262" s="104">
        <v>45737</v>
      </c>
      <c r="G1262" s="104">
        <v>45737</v>
      </c>
      <c r="H1262" s="104">
        <v>46193</v>
      </c>
      <c r="J1262" s="101">
        <v>790</v>
      </c>
      <c r="K1262" s="98" t="s">
        <v>116659</v>
      </c>
      <c r="L1262" s="98" t="s">
        <v>116660</v>
      </c>
      <c r="M1262" s="98" t="s">
        <v>116661</v>
      </c>
      <c r="N1262" s="98" t="s">
        <v>116662</v>
      </c>
      <c r="O1262" s="101">
        <v>10</v>
      </c>
      <c r="P1262" s="101">
        <v>25</v>
      </c>
      <c r="Q1262" s="101">
        <v>0</v>
      </c>
      <c r="R1262" s="101">
        <v>600</v>
      </c>
    </row>
    <row r="1263">
      <c r="L1263" s="98" t="s">
        <v>116663</v>
      </c>
      <c r="M1263" s="98" t="s">
        <v>116664</v>
      </c>
      <c r="N1263" s="98" t="s">
        <v>116665</v>
      </c>
      <c r="O1263" s="101">
        <v>25</v>
      </c>
      <c r="P1263" s="101">
        <v>40</v>
      </c>
    </row>
    <row r="1264">
      <c r="L1264" s="98" t="s">
        <v>116666</v>
      </c>
      <c r="M1264" s="98" t="s">
        <v>116667</v>
      </c>
      <c r="N1264" s="98" t="s">
        <v>116668</v>
      </c>
      <c r="O1264" s="101">
        <v>30</v>
      </c>
      <c r="P1264" s="101">
        <v>0</v>
      </c>
    </row>
    <row r="1265">
      <c r="L1265" s="98" t="s">
        <v>116669</v>
      </c>
      <c r="M1265" s="98" t="s">
        <v>116670</v>
      </c>
      <c r="N1265" s="98" t="s">
        <v>116671</v>
      </c>
      <c r="O1265" s="101">
        <v>725</v>
      </c>
      <c r="P1265" s="101">
        <v>725</v>
      </c>
    </row>
    <row r="1266">
      <c r="L1266" s="98" t="s">
        <v>116672</v>
      </c>
      <c r="M1266" s="98" t="s">
        <v>116673</v>
      </c>
      <c r="N1266" s="98" t="s">
        <v>116674</v>
      </c>
      <c r="O1266" s="101">
        <v>-790</v>
      </c>
      <c r="P1266" s="101">
        <v>0</v>
      </c>
    </row>
    <row r="1267">
      <c r="K1267" s="96" t="s">
        <v>116675</v>
      </c>
      <c r="O1267" s="85">
        <f>SUM(O1262:O1266)</f>
      </c>
      <c r="P1267" s="85">
        <f>SUM(P1262:P1266)</f>
      </c>
    </row>
    <row r="1268">
      <c r="A1268" s="98" t="s">
        <v>116676</v>
      </c>
      <c r="B1268" s="98" t="s">
        <v>116677</v>
      </c>
      <c r="C1268" s="100">
        <v>473</v>
      </c>
      <c r="D1268" s="98" t="s">
        <v>116678</v>
      </c>
      <c r="E1268" s="98" t="s">
        <v>116679</v>
      </c>
      <c r="F1268" s="104">
        <v>45198</v>
      </c>
      <c r="G1268" s="104">
        <v>45597</v>
      </c>
      <c r="H1268" s="104">
        <v>45991</v>
      </c>
      <c r="J1268" s="101">
        <v>765</v>
      </c>
      <c r="K1268" s="98" t="s">
        <v>116680</v>
      </c>
      <c r="L1268" s="98" t="s">
        <v>116681</v>
      </c>
      <c r="M1268" s="98" t="s">
        <v>116682</v>
      </c>
      <c r="N1268" s="98" t="s">
        <v>116683</v>
      </c>
      <c r="O1268" s="101">
        <v>30</v>
      </c>
      <c r="P1268" s="101">
        <v>55</v>
      </c>
      <c r="Q1268" s="101">
        <v>888.74000000000001</v>
      </c>
      <c r="R1268" s="101">
        <v>100</v>
      </c>
    </row>
    <row r="1269">
      <c r="L1269" s="98" t="s">
        <v>116684</v>
      </c>
      <c r="M1269" s="98" t="s">
        <v>116685</v>
      </c>
      <c r="N1269" s="98" t="s">
        <v>116686</v>
      </c>
      <c r="O1269" s="101">
        <v>25</v>
      </c>
      <c r="P1269" s="101">
        <v>0</v>
      </c>
    </row>
    <row r="1270">
      <c r="L1270" s="98" t="s">
        <v>116687</v>
      </c>
      <c r="M1270" s="98" t="s">
        <v>116688</v>
      </c>
      <c r="N1270" s="98" t="s">
        <v>116689</v>
      </c>
      <c r="O1270" s="101">
        <v>725</v>
      </c>
      <c r="P1270" s="101">
        <v>725</v>
      </c>
    </row>
    <row r="1271">
      <c r="L1271" s="98" t="s">
        <v>116690</v>
      </c>
      <c r="M1271" s="98" t="s">
        <v>116691</v>
      </c>
      <c r="N1271" s="98" t="s">
        <v>116692</v>
      </c>
      <c r="O1271" s="101">
        <v>78</v>
      </c>
      <c r="P1271" s="101">
        <v>0</v>
      </c>
    </row>
    <row r="1272">
      <c r="K1272" s="96" t="s">
        <v>116693</v>
      </c>
      <c r="O1272" s="85">
        <f>SUM(O1268:O1271)</f>
      </c>
      <c r="P1272" s="85">
        <f>SUM(P1268:P1271)</f>
      </c>
    </row>
    <row r="1273">
      <c r="A1273" s="98" t="s">
        <v>116694</v>
      </c>
      <c r="B1273" s="98" t="s">
        <v>116695</v>
      </c>
      <c r="C1273" s="100">
        <v>473</v>
      </c>
      <c r="D1273" s="98" t="s">
        <v>116696</v>
      </c>
      <c r="E1273" s="98" t="s">
        <v>116697</v>
      </c>
      <c r="F1273" s="104">
        <v>45699</v>
      </c>
      <c r="G1273" s="104">
        <v>45699</v>
      </c>
      <c r="H1273" s="104">
        <v>46152</v>
      </c>
      <c r="J1273" s="101">
        <v>780</v>
      </c>
      <c r="K1273" s="98" t="s">
        <v>116698</v>
      </c>
      <c r="L1273" s="98" t="s">
        <v>116699</v>
      </c>
      <c r="M1273" s="98" t="s">
        <v>116700</v>
      </c>
      <c r="N1273" s="98" t="s">
        <v>116701</v>
      </c>
      <c r="O1273" s="101">
        <v>30</v>
      </c>
      <c r="P1273" s="101">
        <v>25</v>
      </c>
      <c r="Q1273" s="101">
        <v>0</v>
      </c>
      <c r="R1273" s="101">
        <v>100</v>
      </c>
    </row>
    <row r="1274">
      <c r="L1274" s="98" t="s">
        <v>116702</v>
      </c>
      <c r="M1274" s="98" t="s">
        <v>116703</v>
      </c>
      <c r="N1274" s="98" t="s">
        <v>116704</v>
      </c>
      <c r="O1274" s="101">
        <v>25</v>
      </c>
      <c r="P1274" s="101">
        <v>30</v>
      </c>
    </row>
    <row r="1275">
      <c r="L1275" s="98" t="s">
        <v>116705</v>
      </c>
      <c r="M1275" s="98" t="s">
        <v>116706</v>
      </c>
      <c r="N1275" s="98" t="s">
        <v>116707</v>
      </c>
      <c r="O1275" s="101">
        <v>725</v>
      </c>
      <c r="P1275" s="101">
        <v>725</v>
      </c>
    </row>
    <row r="1276">
      <c r="L1276" s="98" t="s">
        <v>116708</v>
      </c>
      <c r="M1276" s="98" t="s">
        <v>116709</v>
      </c>
      <c r="N1276" s="98" t="s">
        <v>116710</v>
      </c>
      <c r="O1276" s="101">
        <v>-780</v>
      </c>
      <c r="P1276" s="101">
        <v>0</v>
      </c>
    </row>
    <row r="1277">
      <c r="K1277" s="96" t="s">
        <v>116711</v>
      </c>
      <c r="O1277" s="85">
        <f>SUM(O1273:O1276)</f>
      </c>
      <c r="P1277" s="85">
        <f>SUM(P1273:P1276)</f>
      </c>
    </row>
    <row r="1278">
      <c r="A1278" s="98" t="s">
        <v>116712</v>
      </c>
      <c r="B1278" s="98" t="s">
        <v>116713</v>
      </c>
      <c r="C1278" s="100">
        <v>473</v>
      </c>
      <c r="D1278" s="98" t="s">
        <v>116714</v>
      </c>
      <c r="E1278" s="98" t="s">
        <v>116715</v>
      </c>
      <c r="F1278" s="104">
        <v>45660</v>
      </c>
      <c r="G1278" s="104">
        <v>45660</v>
      </c>
      <c r="H1278" s="104">
        <v>45902</v>
      </c>
      <c r="J1278" s="101">
        <v>780</v>
      </c>
      <c r="K1278" s="98" t="s">
        <v>116716</v>
      </c>
      <c r="L1278" s="98" t="s">
        <v>116717</v>
      </c>
      <c r="M1278" s="98" t="s">
        <v>116718</v>
      </c>
      <c r="N1278" s="98" t="s">
        <v>116719</v>
      </c>
      <c r="O1278" s="101">
        <v>25</v>
      </c>
      <c r="P1278" s="101">
        <v>25</v>
      </c>
      <c r="Q1278" s="101">
        <v>0</v>
      </c>
      <c r="R1278" s="101">
        <v>100</v>
      </c>
    </row>
    <row r="1279">
      <c r="L1279" s="98" t="s">
        <v>116720</v>
      </c>
      <c r="M1279" s="98" t="s">
        <v>116721</v>
      </c>
      <c r="N1279" s="98" t="s">
        <v>116722</v>
      </c>
      <c r="O1279" s="101">
        <v>30</v>
      </c>
      <c r="P1279" s="101">
        <v>30</v>
      </c>
    </row>
    <row r="1280">
      <c r="L1280" s="98" t="s">
        <v>116723</v>
      </c>
      <c r="M1280" s="98" t="s">
        <v>116724</v>
      </c>
      <c r="N1280" s="98" t="s">
        <v>116725</v>
      </c>
      <c r="O1280" s="101">
        <v>775</v>
      </c>
      <c r="P1280" s="101">
        <v>775</v>
      </c>
    </row>
    <row r="1281">
      <c r="L1281" s="98" t="s">
        <v>116726</v>
      </c>
      <c r="M1281" s="98" t="s">
        <v>116727</v>
      </c>
      <c r="N1281" s="98" t="s">
        <v>116728</v>
      </c>
      <c r="O1281" s="101">
        <v>83</v>
      </c>
      <c r="P1281" s="101">
        <v>0</v>
      </c>
    </row>
    <row r="1282">
      <c r="K1282" s="96" t="s">
        <v>116729</v>
      </c>
      <c r="O1282" s="85">
        <f>SUM(O1278:O1281)</f>
      </c>
      <c r="P1282" s="85">
        <f>SUM(P1278:P1281)</f>
      </c>
    </row>
    <row r="1283">
      <c r="A1283" s="98" t="s">
        <v>116730</v>
      </c>
      <c r="B1283" s="98" t="s">
        <v>116731</v>
      </c>
      <c r="C1283" s="100">
        <v>473</v>
      </c>
      <c r="D1283" s="98" t="s">
        <v>116732</v>
      </c>
      <c r="E1283" s="98" t="s">
        <v>116733</v>
      </c>
      <c r="J1283" s="101">
        <v>825</v>
      </c>
      <c r="K1283" s="98" t="s">
        <v>116734</v>
      </c>
      <c r="L1283" s="98" t="s">
        <v>116734</v>
      </c>
      <c r="O1283" s="101">
        <v>0</v>
      </c>
      <c r="P1283" s="101">
        <v>0</v>
      </c>
      <c r="R1283" s="101">
        <v>0</v>
      </c>
    </row>
    <row r="1284">
      <c r="K1284" s="96" t="s">
        <v>116735</v>
      </c>
      <c r="O1284" s="85">
        <f>SUM(O1283:O1283)</f>
      </c>
      <c r="P1284" s="85">
        <f>SUM(P1283:P1283)</f>
      </c>
    </row>
    <row r="1285">
      <c r="A1285" s="98" t="s">
        <v>116736</v>
      </c>
      <c r="B1285" s="98" t="s">
        <v>116737</v>
      </c>
      <c r="C1285" s="100">
        <v>473</v>
      </c>
      <c r="D1285" s="98" t="s">
        <v>116738</v>
      </c>
      <c r="E1285" s="98" t="s">
        <v>116739</v>
      </c>
      <c r="F1285" s="104">
        <v>45499</v>
      </c>
      <c r="G1285" s="104">
        <v>45499</v>
      </c>
      <c r="H1285" s="104">
        <v>45869</v>
      </c>
      <c r="J1285" s="101">
        <v>780</v>
      </c>
      <c r="K1285" s="98" t="s">
        <v>116740</v>
      </c>
      <c r="L1285" s="98" t="s">
        <v>116741</v>
      </c>
      <c r="M1285" s="98" t="s">
        <v>116742</v>
      </c>
      <c r="N1285" s="98" t="s">
        <v>116743</v>
      </c>
      <c r="O1285" s="101">
        <v>25</v>
      </c>
      <c r="P1285" s="101">
        <v>55</v>
      </c>
      <c r="Q1285" s="101">
        <v>0</v>
      </c>
      <c r="R1285" s="101">
        <v>100</v>
      </c>
    </row>
    <row r="1286">
      <c r="L1286" s="98" t="s">
        <v>116744</v>
      </c>
      <c r="M1286" s="98" t="s">
        <v>116745</v>
      </c>
      <c r="N1286" s="98" t="s">
        <v>116746</v>
      </c>
      <c r="O1286" s="101">
        <v>30</v>
      </c>
      <c r="P1286" s="101">
        <v>0</v>
      </c>
    </row>
    <row r="1287">
      <c r="L1287" s="98" t="s">
        <v>116747</v>
      </c>
      <c r="M1287" s="98" t="s">
        <v>116748</v>
      </c>
      <c r="N1287" s="98" t="s">
        <v>116749</v>
      </c>
      <c r="O1287" s="101">
        <v>725</v>
      </c>
      <c r="P1287" s="101">
        <v>725</v>
      </c>
    </row>
    <row r="1288">
      <c r="L1288" s="98" t="s">
        <v>116750</v>
      </c>
      <c r="M1288" s="98" t="s">
        <v>116751</v>
      </c>
      <c r="N1288" s="98" t="s">
        <v>116752</v>
      </c>
      <c r="O1288" s="101">
        <v>78</v>
      </c>
      <c r="P1288" s="101">
        <v>0</v>
      </c>
    </row>
    <row r="1289">
      <c r="K1289" s="96" t="s">
        <v>116753</v>
      </c>
      <c r="O1289" s="85">
        <f>SUM(O1285:O1288)</f>
      </c>
      <c r="P1289" s="85">
        <f>SUM(P1285:P1288)</f>
      </c>
    </row>
    <row r="1290">
      <c r="A1290" s="98" t="s">
        <v>116754</v>
      </c>
      <c r="B1290" s="98" t="s">
        <v>116755</v>
      </c>
      <c r="C1290" s="100">
        <v>473</v>
      </c>
      <c r="D1290" s="98" t="s">
        <v>116756</v>
      </c>
      <c r="E1290" s="98" t="s">
        <v>116757</v>
      </c>
      <c r="F1290" s="104">
        <v>43143</v>
      </c>
      <c r="G1290" s="104">
        <v>45505</v>
      </c>
      <c r="H1290" s="104">
        <v>45900</v>
      </c>
      <c r="J1290" s="101">
        <v>740</v>
      </c>
      <c r="K1290" s="98" t="s">
        <v>116758</v>
      </c>
      <c r="L1290" s="98" t="s">
        <v>116759</v>
      </c>
      <c r="M1290" s="98" t="s">
        <v>116760</v>
      </c>
      <c r="N1290" s="98" t="s">
        <v>116761</v>
      </c>
      <c r="O1290" s="101">
        <v>30</v>
      </c>
      <c r="P1290" s="101">
        <v>30</v>
      </c>
      <c r="Q1290" s="101">
        <v>0</v>
      </c>
      <c r="R1290" s="101">
        <v>100</v>
      </c>
    </row>
    <row r="1291">
      <c r="L1291" s="98" t="s">
        <v>116762</v>
      </c>
      <c r="M1291" s="98" t="s">
        <v>116763</v>
      </c>
      <c r="N1291" s="98" t="s">
        <v>116764</v>
      </c>
      <c r="O1291" s="101">
        <v>725</v>
      </c>
      <c r="P1291" s="101">
        <v>725</v>
      </c>
    </row>
    <row r="1292">
      <c r="K1292" s="96" t="s">
        <v>116765</v>
      </c>
      <c r="O1292" s="85">
        <f>SUM(O1290:O1291)</f>
      </c>
      <c r="P1292" s="85">
        <f>SUM(P1290:P1291)</f>
      </c>
    </row>
    <row r="1293">
      <c r="A1293" s="98" t="s">
        <v>116766</v>
      </c>
      <c r="B1293" s="98" t="s">
        <v>116767</v>
      </c>
      <c r="C1293" s="100">
        <v>473</v>
      </c>
      <c r="D1293" s="98" t="s">
        <v>116768</v>
      </c>
      <c r="E1293" s="98" t="s">
        <v>116769</v>
      </c>
      <c r="F1293" s="104">
        <v>45436</v>
      </c>
      <c r="G1293" s="104">
        <v>45436</v>
      </c>
      <c r="H1293" s="104">
        <v>45808</v>
      </c>
      <c r="J1293" s="101">
        <v>780</v>
      </c>
      <c r="K1293" s="98" t="s">
        <v>116770</v>
      </c>
      <c r="L1293" s="98" t="s">
        <v>116771</v>
      </c>
      <c r="M1293" s="98" t="s">
        <v>116772</v>
      </c>
      <c r="N1293" s="98" t="s">
        <v>116773</v>
      </c>
      <c r="O1293" s="101">
        <v>30</v>
      </c>
      <c r="P1293" s="101">
        <v>25</v>
      </c>
      <c r="Q1293" s="101">
        <v>0</v>
      </c>
      <c r="R1293" s="101">
        <v>100</v>
      </c>
    </row>
    <row r="1294">
      <c r="L1294" s="98" t="s">
        <v>116774</v>
      </c>
      <c r="M1294" s="98" t="s">
        <v>116775</v>
      </c>
      <c r="N1294" s="98" t="s">
        <v>116776</v>
      </c>
      <c r="O1294" s="101">
        <v>25</v>
      </c>
      <c r="P1294" s="101">
        <v>30</v>
      </c>
    </row>
    <row r="1295">
      <c r="L1295" s="98" t="s">
        <v>116777</v>
      </c>
      <c r="M1295" s="98" t="s">
        <v>116778</v>
      </c>
      <c r="N1295" s="98" t="s">
        <v>116779</v>
      </c>
      <c r="O1295" s="101">
        <v>725</v>
      </c>
      <c r="P1295" s="101">
        <v>725</v>
      </c>
    </row>
    <row r="1296">
      <c r="K1296" s="96" t="s">
        <v>116780</v>
      </c>
      <c r="O1296" s="85">
        <f>SUM(O1293:O1295)</f>
      </c>
      <c r="P1296" s="85">
        <f>SUM(P1293:P1295)</f>
      </c>
    </row>
    <row r="1297">
      <c r="A1297" s="98" t="s">
        <v>116781</v>
      </c>
      <c r="B1297" s="98" t="s">
        <v>116782</v>
      </c>
      <c r="C1297" s="100">
        <v>473</v>
      </c>
      <c r="D1297" s="98" t="s">
        <v>116783</v>
      </c>
      <c r="E1297" s="98" t="s">
        <v>116784</v>
      </c>
      <c r="F1297" s="104">
        <v>44607</v>
      </c>
      <c r="G1297" s="104">
        <v>45566</v>
      </c>
      <c r="H1297" s="104">
        <v>45961</v>
      </c>
      <c r="J1297" s="101">
        <v>765</v>
      </c>
      <c r="K1297" s="98" t="s">
        <v>116785</v>
      </c>
      <c r="L1297" s="98" t="s">
        <v>116786</v>
      </c>
      <c r="M1297" s="98" t="s">
        <v>116787</v>
      </c>
      <c r="N1297" s="98" t="s">
        <v>116788</v>
      </c>
      <c r="O1297" s="101">
        <v>30</v>
      </c>
      <c r="P1297" s="101">
        <v>55</v>
      </c>
      <c r="Q1297" s="101">
        <v>0</v>
      </c>
      <c r="R1297" s="101">
        <v>100</v>
      </c>
    </row>
    <row r="1298">
      <c r="L1298" s="98" t="s">
        <v>116789</v>
      </c>
      <c r="M1298" s="98" t="s">
        <v>116790</v>
      </c>
      <c r="N1298" s="98" t="s">
        <v>116791</v>
      </c>
      <c r="O1298" s="101">
        <v>25</v>
      </c>
      <c r="P1298" s="101">
        <v>0</v>
      </c>
    </row>
    <row r="1299">
      <c r="L1299" s="98" t="s">
        <v>116792</v>
      </c>
      <c r="M1299" s="98" t="s">
        <v>116793</v>
      </c>
      <c r="N1299" s="98" t="s">
        <v>116794</v>
      </c>
      <c r="O1299" s="101">
        <v>725</v>
      </c>
      <c r="P1299" s="101">
        <v>725</v>
      </c>
    </row>
    <row r="1300">
      <c r="K1300" s="96" t="s">
        <v>116795</v>
      </c>
      <c r="O1300" s="85">
        <f>SUM(O1297:O1299)</f>
      </c>
      <c r="P1300" s="85">
        <f>SUM(P1297:P1299)</f>
      </c>
    </row>
    <row r="1301">
      <c r="A1301" s="98" t="s">
        <v>116796</v>
      </c>
      <c r="B1301" s="98" t="s">
        <v>116797</v>
      </c>
      <c r="C1301" s="100">
        <v>473</v>
      </c>
      <c r="D1301" s="98" t="s">
        <v>116798</v>
      </c>
      <c r="E1301" s="98" t="s">
        <v>116799</v>
      </c>
      <c r="J1301" s="101">
        <v>815</v>
      </c>
      <c r="K1301" s="98" t="s">
        <v>116800</v>
      </c>
      <c r="L1301" s="98" t="s">
        <v>116800</v>
      </c>
      <c r="O1301" s="101">
        <v>0</v>
      </c>
      <c r="P1301" s="101">
        <v>0</v>
      </c>
      <c r="R1301" s="101">
        <v>0</v>
      </c>
    </row>
    <row r="1302">
      <c r="K1302" s="96" t="s">
        <v>116801</v>
      </c>
      <c r="O1302" s="85">
        <f>SUM(O1301:O1301)</f>
      </c>
      <c r="P1302" s="85">
        <f>SUM(P1301:P1301)</f>
      </c>
    </row>
    <row r="1303">
      <c r="A1303" s="98" t="s">
        <v>116802</v>
      </c>
      <c r="B1303" s="98" t="s">
        <v>116803</v>
      </c>
      <c r="C1303" s="100">
        <v>473</v>
      </c>
      <c r="D1303" s="98" t="s">
        <v>116804</v>
      </c>
      <c r="E1303" s="98" t="s">
        <v>116805</v>
      </c>
      <c r="F1303" s="104">
        <v>45702</v>
      </c>
      <c r="G1303" s="104">
        <v>45702</v>
      </c>
      <c r="H1303" s="104">
        <v>46155</v>
      </c>
      <c r="J1303" s="101">
        <v>790</v>
      </c>
      <c r="K1303" s="98" t="s">
        <v>116806</v>
      </c>
      <c r="L1303" s="98" t="s">
        <v>116807</v>
      </c>
      <c r="M1303" s="98" t="s">
        <v>116808</v>
      </c>
      <c r="N1303" s="98" t="s">
        <v>116809</v>
      </c>
      <c r="O1303" s="101">
        <v>25</v>
      </c>
      <c r="P1303" s="101">
        <v>30</v>
      </c>
      <c r="Q1303" s="101">
        <v>0</v>
      </c>
      <c r="R1303" s="101">
        <v>100</v>
      </c>
    </row>
    <row r="1304">
      <c r="L1304" s="98" t="s">
        <v>116810</v>
      </c>
      <c r="M1304" s="98" t="s">
        <v>116811</v>
      </c>
      <c r="N1304" s="98" t="s">
        <v>116812</v>
      </c>
      <c r="O1304" s="101">
        <v>10</v>
      </c>
      <c r="P1304" s="101">
        <v>25</v>
      </c>
    </row>
    <row r="1305">
      <c r="L1305" s="98" t="s">
        <v>116813</v>
      </c>
      <c r="M1305" s="98" t="s">
        <v>116814</v>
      </c>
      <c r="N1305" s="98" t="s">
        <v>116815</v>
      </c>
      <c r="O1305" s="101">
        <v>30</v>
      </c>
      <c r="P1305" s="101">
        <v>10</v>
      </c>
    </row>
    <row r="1306">
      <c r="L1306" s="98" t="s">
        <v>116816</v>
      </c>
      <c r="M1306" s="98" t="s">
        <v>116817</v>
      </c>
      <c r="N1306" s="98" t="s">
        <v>116818</v>
      </c>
      <c r="O1306" s="101">
        <v>725</v>
      </c>
      <c r="P1306" s="101">
        <v>725</v>
      </c>
    </row>
    <row r="1307">
      <c r="L1307" s="98" t="s">
        <v>116819</v>
      </c>
      <c r="M1307" s="98" t="s">
        <v>116820</v>
      </c>
      <c r="N1307" s="98" t="s">
        <v>116821</v>
      </c>
      <c r="O1307" s="101">
        <v>-790</v>
      </c>
      <c r="P1307" s="101">
        <v>0</v>
      </c>
    </row>
    <row r="1308">
      <c r="K1308" s="96" t="s">
        <v>116822</v>
      </c>
      <c r="O1308" s="85">
        <f>SUM(O1303:O1307)</f>
      </c>
      <c r="P1308" s="85">
        <f>SUM(P1303:P1307)</f>
      </c>
    </row>
    <row r="1309">
      <c r="A1309" s="98" t="s">
        <v>116823</v>
      </c>
      <c r="B1309" s="98" t="s">
        <v>116824</v>
      </c>
      <c r="C1309" s="100">
        <v>473</v>
      </c>
      <c r="D1309" s="98" t="s">
        <v>116825</v>
      </c>
      <c r="E1309" s="98" t="s">
        <v>116826</v>
      </c>
      <c r="F1309" s="104">
        <v>45061</v>
      </c>
      <c r="G1309" s="104">
        <v>45474</v>
      </c>
      <c r="H1309" s="104">
        <v>45838</v>
      </c>
      <c r="J1309" s="101">
        <v>765</v>
      </c>
      <c r="K1309" s="98" t="s">
        <v>116827</v>
      </c>
      <c r="L1309" s="98" t="s">
        <v>116828</v>
      </c>
      <c r="M1309" s="98" t="s">
        <v>116829</v>
      </c>
      <c r="N1309" s="98" t="s">
        <v>116830</v>
      </c>
      <c r="O1309" s="101">
        <v>30</v>
      </c>
      <c r="P1309" s="101">
        <v>30</v>
      </c>
      <c r="Q1309" s="101">
        <v>0</v>
      </c>
      <c r="R1309" s="101">
        <v>300</v>
      </c>
    </row>
    <row r="1310">
      <c r="L1310" s="98" t="s">
        <v>116831</v>
      </c>
      <c r="M1310" s="98" t="s">
        <v>116832</v>
      </c>
      <c r="N1310" s="98" t="s">
        <v>116833</v>
      </c>
      <c r="O1310" s="101">
        <v>25</v>
      </c>
      <c r="P1310" s="101">
        <v>25</v>
      </c>
    </row>
    <row r="1311">
      <c r="L1311" s="98" t="s">
        <v>116834</v>
      </c>
      <c r="M1311" s="98" t="s">
        <v>116835</v>
      </c>
      <c r="N1311" s="98" t="s">
        <v>116836</v>
      </c>
      <c r="O1311" s="101">
        <v>725</v>
      </c>
      <c r="P1311" s="101">
        <v>725</v>
      </c>
    </row>
    <row r="1312">
      <c r="K1312" s="96" t="s">
        <v>116837</v>
      </c>
      <c r="O1312" s="85">
        <f>SUM(O1309:O1311)</f>
      </c>
      <c r="P1312" s="85">
        <f>SUM(P1309:P1311)</f>
      </c>
    </row>
    <row r="1313">
      <c r="A1313" s="98" t="s">
        <v>116838</v>
      </c>
      <c r="B1313" s="98" t="s">
        <v>116839</v>
      </c>
      <c r="C1313" s="100">
        <v>473</v>
      </c>
      <c r="D1313" s="98" t="s">
        <v>116840</v>
      </c>
      <c r="E1313" s="98" t="s">
        <v>116841</v>
      </c>
      <c r="F1313" s="104">
        <v>45653</v>
      </c>
      <c r="G1313" s="104">
        <v>45653</v>
      </c>
      <c r="H1313" s="104">
        <v>46017</v>
      </c>
      <c r="J1313" s="101">
        <v>790</v>
      </c>
      <c r="K1313" s="98" t="s">
        <v>116842</v>
      </c>
      <c r="L1313" s="98" t="s">
        <v>116843</v>
      </c>
      <c r="M1313" s="98" t="s">
        <v>116844</v>
      </c>
      <c r="N1313" s="98" t="s">
        <v>116845</v>
      </c>
      <c r="O1313" s="101">
        <v>25</v>
      </c>
      <c r="P1313" s="101">
        <v>30</v>
      </c>
      <c r="Q1313" s="101">
        <v>29.02</v>
      </c>
      <c r="R1313" s="101">
        <v>100</v>
      </c>
    </row>
    <row r="1314">
      <c r="L1314" s="98" t="s">
        <v>116846</v>
      </c>
      <c r="M1314" s="98" t="s">
        <v>116847</v>
      </c>
      <c r="N1314" s="98" t="s">
        <v>116848</v>
      </c>
      <c r="O1314" s="101">
        <v>10</v>
      </c>
      <c r="P1314" s="101">
        <v>10</v>
      </c>
    </row>
    <row r="1315">
      <c r="L1315" s="98" t="s">
        <v>116849</v>
      </c>
      <c r="M1315" s="98" t="s">
        <v>116850</v>
      </c>
      <c r="N1315" s="98" t="s">
        <v>116851</v>
      </c>
      <c r="O1315" s="101">
        <v>30</v>
      </c>
      <c r="P1315" s="101">
        <v>25</v>
      </c>
    </row>
    <row r="1316">
      <c r="L1316" s="98" t="s">
        <v>116852</v>
      </c>
      <c r="M1316" s="98" t="s">
        <v>116853</v>
      </c>
      <c r="N1316" s="98" t="s">
        <v>116854</v>
      </c>
      <c r="O1316" s="101">
        <v>725</v>
      </c>
      <c r="P1316" s="101">
        <v>725</v>
      </c>
    </row>
    <row r="1317">
      <c r="L1317" s="98" t="s">
        <v>116855</v>
      </c>
      <c r="M1317" s="98" t="s">
        <v>116856</v>
      </c>
      <c r="N1317" s="98" t="s">
        <v>116857</v>
      </c>
      <c r="O1317" s="101">
        <v>25</v>
      </c>
      <c r="P1317" s="101">
        <v>0</v>
      </c>
    </row>
    <row r="1318">
      <c r="K1318" s="96" t="s">
        <v>116858</v>
      </c>
      <c r="O1318" s="85">
        <f>SUM(O1313:O1317)</f>
      </c>
      <c r="P1318" s="85">
        <f>SUM(P1313:P1317)</f>
      </c>
    </row>
    <row r="1319">
      <c r="A1319" s="98" t="s">
        <v>116859</v>
      </c>
      <c r="B1319" s="98" t="s">
        <v>116860</v>
      </c>
      <c r="C1319" s="100">
        <v>473</v>
      </c>
      <c r="D1319" s="98" t="s">
        <v>116861</v>
      </c>
      <c r="E1319" s="98" t="s">
        <v>116862</v>
      </c>
      <c r="J1319" s="101">
        <v>780</v>
      </c>
      <c r="K1319" s="98" t="s">
        <v>116863</v>
      </c>
      <c r="L1319" s="98" t="s">
        <v>116863</v>
      </c>
      <c r="O1319" s="101">
        <v>0</v>
      </c>
      <c r="P1319" s="101">
        <v>0</v>
      </c>
      <c r="R1319" s="101">
        <v>0</v>
      </c>
    </row>
    <row r="1320">
      <c r="K1320" s="96" t="s">
        <v>116864</v>
      </c>
      <c r="O1320" s="85">
        <f>SUM(O1319:O1319)</f>
      </c>
      <c r="P1320" s="85">
        <f>SUM(P1319:P1319)</f>
      </c>
    </row>
    <row r="1321">
      <c r="A1321" s="98" t="s">
        <v>116865</v>
      </c>
      <c r="B1321" s="98" t="s">
        <v>116866</v>
      </c>
      <c r="C1321" s="100">
        <v>473</v>
      </c>
      <c r="D1321" s="98" t="s">
        <v>116867</v>
      </c>
      <c r="E1321" s="98" t="s">
        <v>116868</v>
      </c>
      <c r="F1321" s="104">
        <v>43350</v>
      </c>
      <c r="G1321" s="104">
        <v>45474</v>
      </c>
      <c r="H1321" s="104">
        <v>45869</v>
      </c>
      <c r="J1321" s="101">
        <v>740</v>
      </c>
      <c r="K1321" s="98" t="s">
        <v>116869</v>
      </c>
      <c r="L1321" s="98" t="s">
        <v>116870</v>
      </c>
      <c r="M1321" s="98" t="s">
        <v>116871</v>
      </c>
      <c r="N1321" s="98" t="s">
        <v>116872</v>
      </c>
      <c r="O1321" s="101">
        <v>35</v>
      </c>
      <c r="P1321" s="101">
        <v>30</v>
      </c>
      <c r="Q1321" s="101">
        <v>0</v>
      </c>
      <c r="R1321" s="101">
        <v>300</v>
      </c>
    </row>
    <row r="1322">
      <c r="L1322" s="98" t="s">
        <v>116873</v>
      </c>
      <c r="M1322" s="98" t="s">
        <v>116874</v>
      </c>
      <c r="N1322" s="98" t="s">
        <v>116875</v>
      </c>
      <c r="O1322" s="101">
        <v>30</v>
      </c>
      <c r="P1322" s="101">
        <v>35</v>
      </c>
    </row>
    <row r="1323">
      <c r="L1323" s="98" t="s">
        <v>116876</v>
      </c>
      <c r="M1323" s="98" t="s">
        <v>116877</v>
      </c>
      <c r="N1323" s="98" t="s">
        <v>116878</v>
      </c>
      <c r="O1323" s="101">
        <v>725</v>
      </c>
      <c r="P1323" s="101">
        <v>725</v>
      </c>
    </row>
    <row r="1324">
      <c r="K1324" s="96" t="s">
        <v>116879</v>
      </c>
      <c r="O1324" s="85">
        <f>SUM(O1321:O1323)</f>
      </c>
      <c r="P1324" s="85">
        <f>SUM(P1321:P1323)</f>
      </c>
    </row>
    <row r="1325">
      <c r="A1325" s="98" t="s">
        <v>116880</v>
      </c>
      <c r="B1325" s="98" t="s">
        <v>116881</v>
      </c>
      <c r="C1325" s="100">
        <v>473</v>
      </c>
      <c r="D1325" s="98" t="s">
        <v>116882</v>
      </c>
      <c r="E1325" s="98" t="s">
        <v>116883</v>
      </c>
      <c r="F1325" s="104">
        <v>45404</v>
      </c>
      <c r="G1325" s="104">
        <v>45404</v>
      </c>
      <c r="H1325" s="104">
        <v>45777</v>
      </c>
      <c r="J1325" s="101">
        <v>780</v>
      </c>
      <c r="K1325" s="98" t="s">
        <v>116884</v>
      </c>
      <c r="L1325" s="98" t="s">
        <v>116885</v>
      </c>
      <c r="M1325" s="98" t="s">
        <v>116886</v>
      </c>
      <c r="N1325" s="98" t="s">
        <v>116887</v>
      </c>
      <c r="O1325" s="101">
        <v>25</v>
      </c>
      <c r="P1325" s="101">
        <v>30</v>
      </c>
      <c r="Q1325" s="101">
        <v>0</v>
      </c>
      <c r="R1325" s="101">
        <v>300</v>
      </c>
    </row>
    <row r="1326">
      <c r="L1326" s="98" t="s">
        <v>116888</v>
      </c>
      <c r="M1326" s="98" t="s">
        <v>116889</v>
      </c>
      <c r="N1326" s="98" t="s">
        <v>116890</v>
      </c>
      <c r="O1326" s="101">
        <v>30</v>
      </c>
      <c r="P1326" s="101">
        <v>25</v>
      </c>
    </row>
    <row r="1327">
      <c r="L1327" s="98" t="s">
        <v>116891</v>
      </c>
      <c r="M1327" s="98" t="s">
        <v>116892</v>
      </c>
      <c r="N1327" s="98" t="s">
        <v>116893</v>
      </c>
      <c r="O1327" s="101">
        <v>725</v>
      </c>
      <c r="P1327" s="101">
        <v>725</v>
      </c>
    </row>
    <row r="1328">
      <c r="K1328" s="96" t="s">
        <v>116894</v>
      </c>
      <c r="O1328" s="85">
        <f>SUM(O1325:O1327)</f>
      </c>
      <c r="P1328" s="85">
        <f>SUM(P1325:P1327)</f>
      </c>
    </row>
    <row r="1329">
      <c r="A1329" s="98" t="s">
        <v>116895</v>
      </c>
      <c r="B1329" s="98" t="s">
        <v>116896</v>
      </c>
      <c r="C1329" s="100">
        <v>473</v>
      </c>
      <c r="D1329" s="98" t="s">
        <v>116897</v>
      </c>
      <c r="E1329" s="98" t="s">
        <v>116898</v>
      </c>
      <c r="F1329" s="104">
        <v>45029</v>
      </c>
      <c r="G1329" s="104">
        <v>45413</v>
      </c>
      <c r="H1329" s="104">
        <v>45808</v>
      </c>
      <c r="J1329" s="101">
        <v>765</v>
      </c>
      <c r="K1329" s="98" t="s">
        <v>116899</v>
      </c>
      <c r="L1329" s="98" t="s">
        <v>116900</v>
      </c>
      <c r="M1329" s="98" t="s">
        <v>116901</v>
      </c>
      <c r="N1329" s="98" t="s">
        <v>116902</v>
      </c>
      <c r="O1329" s="101">
        <v>25</v>
      </c>
      <c r="P1329" s="101">
        <v>30</v>
      </c>
      <c r="Q1329" s="101">
        <v>0</v>
      </c>
      <c r="R1329" s="101">
        <v>50</v>
      </c>
    </row>
    <row r="1330">
      <c r="L1330" s="98" t="s">
        <v>116903</v>
      </c>
      <c r="M1330" s="98" t="s">
        <v>116904</v>
      </c>
      <c r="N1330" s="98" t="s">
        <v>116905</v>
      </c>
      <c r="O1330" s="101">
        <v>30</v>
      </c>
      <c r="P1330" s="101">
        <v>25</v>
      </c>
    </row>
    <row r="1331">
      <c r="L1331" s="98" t="s">
        <v>116906</v>
      </c>
      <c r="M1331" s="98" t="s">
        <v>116907</v>
      </c>
      <c r="N1331" s="98" t="s">
        <v>116908</v>
      </c>
      <c r="O1331" s="101">
        <v>725</v>
      </c>
      <c r="P1331" s="101">
        <v>725</v>
      </c>
    </row>
    <row r="1332">
      <c r="K1332" s="96" t="s">
        <v>116909</v>
      </c>
      <c r="O1332" s="85">
        <f>SUM(O1329:O1331)</f>
      </c>
      <c r="P1332" s="85">
        <f>SUM(P1329:P1331)</f>
      </c>
    </row>
    <row r="1333">
      <c r="A1333" s="98" t="s">
        <v>116910</v>
      </c>
      <c r="B1333" s="98" t="s">
        <v>116911</v>
      </c>
      <c r="C1333" s="100">
        <v>473</v>
      </c>
      <c r="D1333" s="98" t="s">
        <v>116912</v>
      </c>
      <c r="E1333" s="98" t="s">
        <v>116913</v>
      </c>
      <c r="F1333" s="104">
        <v>44604</v>
      </c>
      <c r="G1333" s="104">
        <v>45717</v>
      </c>
      <c r="H1333" s="104">
        <v>46112</v>
      </c>
      <c r="J1333" s="101">
        <v>765</v>
      </c>
      <c r="K1333" s="98" t="s">
        <v>116914</v>
      </c>
      <c r="L1333" s="98" t="s">
        <v>116915</v>
      </c>
      <c r="M1333" s="98" t="s">
        <v>116916</v>
      </c>
      <c r="N1333" s="98" t="s">
        <v>116917</v>
      </c>
      <c r="O1333" s="101">
        <v>30</v>
      </c>
      <c r="P1333" s="101">
        <v>0</v>
      </c>
      <c r="Q1333" s="101">
        <v>-829.41999999999996</v>
      </c>
      <c r="R1333" s="101">
        <v>100</v>
      </c>
    </row>
    <row r="1334">
      <c r="L1334" s="98" t="s">
        <v>116918</v>
      </c>
      <c r="M1334" s="98" t="s">
        <v>116919</v>
      </c>
      <c r="N1334" s="98" t="s">
        <v>116920</v>
      </c>
      <c r="O1334" s="101">
        <v>25</v>
      </c>
      <c r="P1334" s="101">
        <v>55</v>
      </c>
    </row>
    <row r="1335">
      <c r="L1335" s="98" t="s">
        <v>116921</v>
      </c>
      <c r="M1335" s="98" t="s">
        <v>116922</v>
      </c>
      <c r="N1335" s="98" t="s">
        <v>116923</v>
      </c>
      <c r="O1335" s="101">
        <v>725</v>
      </c>
      <c r="P1335" s="101">
        <v>725</v>
      </c>
    </row>
    <row r="1336">
      <c r="K1336" s="96" t="s">
        <v>116924</v>
      </c>
      <c r="O1336" s="85">
        <f>SUM(O1333:O1335)</f>
      </c>
      <c r="P1336" s="85">
        <f>SUM(P1333:P1335)</f>
      </c>
    </row>
    <row r="1337">
      <c r="A1337" s="98" t="s">
        <v>116925</v>
      </c>
      <c r="B1337" s="98" t="s">
        <v>116926</v>
      </c>
      <c r="C1337" s="100">
        <v>473</v>
      </c>
      <c r="D1337" s="98" t="s">
        <v>116927</v>
      </c>
      <c r="E1337" s="98" t="s">
        <v>116928</v>
      </c>
      <c r="F1337" s="104">
        <v>45672</v>
      </c>
      <c r="G1337" s="104">
        <v>45672</v>
      </c>
      <c r="H1337" s="104">
        <v>46036</v>
      </c>
      <c r="J1337" s="101">
        <v>780</v>
      </c>
      <c r="K1337" s="98" t="s">
        <v>116929</v>
      </c>
      <c r="L1337" s="98" t="s">
        <v>116930</v>
      </c>
      <c r="M1337" s="98" t="s">
        <v>116931</v>
      </c>
      <c r="N1337" s="98" t="s">
        <v>116932</v>
      </c>
      <c r="O1337" s="101">
        <v>25</v>
      </c>
      <c r="P1337" s="101">
        <v>30</v>
      </c>
      <c r="Q1337" s="101">
        <v>0</v>
      </c>
      <c r="R1337" s="101">
        <v>100</v>
      </c>
    </row>
    <row r="1338">
      <c r="L1338" s="98" t="s">
        <v>116933</v>
      </c>
      <c r="M1338" s="98" t="s">
        <v>116934</v>
      </c>
      <c r="N1338" s="98" t="s">
        <v>116935</v>
      </c>
      <c r="O1338" s="101">
        <v>30</v>
      </c>
      <c r="P1338" s="101">
        <v>25</v>
      </c>
    </row>
    <row r="1339">
      <c r="L1339" s="98" t="s">
        <v>116936</v>
      </c>
      <c r="M1339" s="98" t="s">
        <v>116937</v>
      </c>
      <c r="N1339" s="98" t="s">
        <v>116938</v>
      </c>
      <c r="O1339" s="101">
        <v>725</v>
      </c>
      <c r="P1339" s="101">
        <v>725</v>
      </c>
    </row>
    <row r="1340">
      <c r="K1340" s="96" t="s">
        <v>116939</v>
      </c>
      <c r="O1340" s="85">
        <f>SUM(O1337:O1339)</f>
      </c>
      <c r="P1340" s="85">
        <f>SUM(P1337:P1339)</f>
      </c>
    </row>
    <row r="1341">
      <c r="A1341" s="98" t="s">
        <v>116940</v>
      </c>
      <c r="B1341" s="98" t="s">
        <v>116941</v>
      </c>
      <c r="C1341" s="100">
        <v>473</v>
      </c>
      <c r="D1341" s="98" t="s">
        <v>116942</v>
      </c>
      <c r="E1341" s="98" t="s">
        <v>116943</v>
      </c>
      <c r="J1341" s="101">
        <v>780</v>
      </c>
      <c r="K1341" s="98" t="s">
        <v>116944</v>
      </c>
      <c r="L1341" s="98" t="s">
        <v>116944</v>
      </c>
      <c r="O1341" s="101">
        <v>0</v>
      </c>
      <c r="P1341" s="101">
        <v>0</v>
      </c>
      <c r="R1341" s="101">
        <v>0</v>
      </c>
    </row>
    <row r="1342">
      <c r="K1342" s="96" t="s">
        <v>116945</v>
      </c>
      <c r="O1342" s="85">
        <f>SUM(O1341:O1341)</f>
      </c>
      <c r="P1342" s="85">
        <f>SUM(P1341:P1341)</f>
      </c>
    </row>
    <row r="1343">
      <c r="A1343" s="98" t="s">
        <v>116946</v>
      </c>
      <c r="B1343" s="98" t="s">
        <v>116947</v>
      </c>
      <c r="C1343" s="100">
        <v>659</v>
      </c>
      <c r="D1343" s="98" t="s">
        <v>116948</v>
      </c>
      <c r="E1343" s="98" t="s">
        <v>116949</v>
      </c>
      <c r="F1343" s="104">
        <v>44512</v>
      </c>
      <c r="G1343" s="104">
        <v>45536</v>
      </c>
      <c r="H1343" s="104">
        <v>45900</v>
      </c>
      <c r="J1343" s="101">
        <v>780</v>
      </c>
      <c r="K1343" s="98" t="s">
        <v>116950</v>
      </c>
      <c r="L1343" s="98" t="s">
        <v>116951</v>
      </c>
      <c r="M1343" s="98" t="s">
        <v>116952</v>
      </c>
      <c r="N1343" s="98" t="s">
        <v>116953</v>
      </c>
      <c r="O1343" s="101">
        <v>30</v>
      </c>
      <c r="P1343" s="101">
        <v>30</v>
      </c>
      <c r="Q1343" s="101">
        <v>0</v>
      </c>
      <c r="R1343" s="101">
        <v>200</v>
      </c>
    </row>
    <row r="1344">
      <c r="L1344" s="98" t="s">
        <v>116954</v>
      </c>
      <c r="M1344" s="98" t="s">
        <v>116955</v>
      </c>
      <c r="N1344" s="98" t="s">
        <v>116956</v>
      </c>
      <c r="O1344" s="101">
        <v>765</v>
      </c>
      <c r="P1344" s="101">
        <v>765</v>
      </c>
    </row>
    <row r="1345">
      <c r="K1345" s="96" t="s">
        <v>116957</v>
      </c>
      <c r="O1345" s="85">
        <f>SUM(O1343:O1344)</f>
      </c>
      <c r="P1345" s="85">
        <f>SUM(P1343:P1344)</f>
      </c>
    </row>
    <row r="1346">
      <c r="A1346" s="98" t="s">
        <v>116958</v>
      </c>
      <c r="B1346" s="98" t="s">
        <v>116959</v>
      </c>
      <c r="C1346" s="100">
        <v>659</v>
      </c>
      <c r="D1346" s="98" t="s">
        <v>116960</v>
      </c>
      <c r="E1346" s="98" t="s">
        <v>116961</v>
      </c>
      <c r="F1346" s="104">
        <v>45072</v>
      </c>
      <c r="G1346" s="104">
        <v>45444</v>
      </c>
      <c r="H1346" s="104">
        <v>45808</v>
      </c>
      <c r="J1346" s="101">
        <v>860</v>
      </c>
      <c r="K1346" s="98" t="s">
        <v>116962</v>
      </c>
      <c r="L1346" s="98" t="s">
        <v>116963</v>
      </c>
      <c r="M1346" s="98" t="s">
        <v>116964</v>
      </c>
      <c r="N1346" s="98" t="s">
        <v>116965</v>
      </c>
      <c r="O1346" s="101">
        <v>45</v>
      </c>
      <c r="P1346" s="101">
        <v>0</v>
      </c>
      <c r="Q1346" s="101">
        <v>0</v>
      </c>
      <c r="R1346" s="101">
        <v>250</v>
      </c>
    </row>
    <row r="1347">
      <c r="L1347" s="98" t="s">
        <v>116966</v>
      </c>
      <c r="M1347" s="98" t="s">
        <v>116967</v>
      </c>
      <c r="N1347" s="98" t="s">
        <v>116968</v>
      </c>
      <c r="O1347" s="101">
        <v>35</v>
      </c>
      <c r="P1347" s="101">
        <v>0</v>
      </c>
    </row>
    <row r="1348">
      <c r="L1348" s="98" t="s">
        <v>116969</v>
      </c>
      <c r="M1348" s="98" t="s">
        <v>116970</v>
      </c>
      <c r="N1348" s="98" t="s">
        <v>116971</v>
      </c>
      <c r="O1348" s="101">
        <v>30</v>
      </c>
      <c r="P1348" s="101">
        <v>110</v>
      </c>
    </row>
    <row r="1349">
      <c r="L1349" s="98" t="s">
        <v>116972</v>
      </c>
      <c r="M1349" s="98" t="s">
        <v>116973</v>
      </c>
      <c r="N1349" s="98" t="s">
        <v>116974</v>
      </c>
      <c r="O1349" s="101">
        <v>765</v>
      </c>
      <c r="P1349" s="101">
        <v>765</v>
      </c>
    </row>
    <row r="1350">
      <c r="K1350" s="96" t="s">
        <v>116975</v>
      </c>
      <c r="O1350" s="85">
        <f>SUM(O1346:O1349)</f>
      </c>
      <c r="P1350" s="85">
        <f>SUM(P1346:P1349)</f>
      </c>
    </row>
    <row r="1351">
      <c r="A1351" s="98" t="s">
        <v>116976</v>
      </c>
      <c r="B1351" s="98" t="s">
        <v>116977</v>
      </c>
      <c r="C1351" s="100">
        <v>659</v>
      </c>
      <c r="D1351" s="98" t="s">
        <v>116978</v>
      </c>
      <c r="E1351" s="98" t="s">
        <v>116979</v>
      </c>
      <c r="F1351" s="104">
        <v>45498</v>
      </c>
      <c r="G1351" s="104">
        <v>45498</v>
      </c>
      <c r="H1351" s="104">
        <v>45869</v>
      </c>
      <c r="J1351" s="101">
        <v>840</v>
      </c>
      <c r="K1351" s="98" t="s">
        <v>116980</v>
      </c>
      <c r="L1351" s="98" t="s">
        <v>116981</v>
      </c>
      <c r="M1351" s="98" t="s">
        <v>116982</v>
      </c>
      <c r="N1351" s="98" t="s">
        <v>116983</v>
      </c>
      <c r="O1351" s="101">
        <v>45</v>
      </c>
      <c r="P1351" s="101">
        <v>0</v>
      </c>
      <c r="Q1351" s="101">
        <v>0</v>
      </c>
      <c r="R1351" s="101">
        <v>300</v>
      </c>
    </row>
    <row r="1352">
      <c r="L1352" s="98" t="s">
        <v>116984</v>
      </c>
      <c r="M1352" s="98" t="s">
        <v>116985</v>
      </c>
      <c r="N1352" s="98" t="s">
        <v>116986</v>
      </c>
      <c r="O1352" s="101">
        <v>30</v>
      </c>
      <c r="P1352" s="101">
        <v>75</v>
      </c>
    </row>
    <row r="1353">
      <c r="L1353" s="98" t="s">
        <v>116987</v>
      </c>
      <c r="M1353" s="98" t="s">
        <v>116988</v>
      </c>
      <c r="N1353" s="98" t="s">
        <v>116989</v>
      </c>
      <c r="O1353" s="101">
        <v>765</v>
      </c>
      <c r="P1353" s="101">
        <v>765</v>
      </c>
    </row>
    <row r="1354">
      <c r="K1354" s="96" t="s">
        <v>116990</v>
      </c>
      <c r="O1354" s="85">
        <f>SUM(O1351:O1353)</f>
      </c>
      <c r="P1354" s="85">
        <f>SUM(P1351:P1353)</f>
      </c>
    </row>
    <row r="1355">
      <c r="A1355" s="98" t="s">
        <v>116991</v>
      </c>
      <c r="B1355" s="98" t="s">
        <v>116992</v>
      </c>
      <c r="C1355" s="100">
        <v>659</v>
      </c>
      <c r="D1355" s="98" t="s">
        <v>116993</v>
      </c>
      <c r="E1355" s="98" t="s">
        <v>116994</v>
      </c>
      <c r="F1355" s="104">
        <v>45612</v>
      </c>
      <c r="G1355" s="104">
        <v>45612</v>
      </c>
      <c r="H1355" s="104">
        <v>46006</v>
      </c>
      <c r="J1355" s="101">
        <v>795</v>
      </c>
      <c r="K1355" s="98" t="s">
        <v>116995</v>
      </c>
      <c r="L1355" s="98" t="s">
        <v>116996</v>
      </c>
      <c r="M1355" s="98" t="s">
        <v>116997</v>
      </c>
      <c r="N1355" s="98" t="s">
        <v>116998</v>
      </c>
      <c r="O1355" s="101">
        <v>30</v>
      </c>
      <c r="P1355" s="101">
        <v>30</v>
      </c>
      <c r="Q1355" s="101">
        <v>0</v>
      </c>
      <c r="R1355" s="101">
        <v>300</v>
      </c>
    </row>
    <row r="1356">
      <c r="L1356" s="98" t="s">
        <v>116999</v>
      </c>
      <c r="M1356" s="98" t="s">
        <v>117000</v>
      </c>
      <c r="N1356" s="98" t="s">
        <v>117001</v>
      </c>
      <c r="O1356" s="101">
        <v>765</v>
      </c>
      <c r="P1356" s="101">
        <v>765</v>
      </c>
    </row>
    <row r="1357">
      <c r="K1357" s="96" t="s">
        <v>117002</v>
      </c>
      <c r="O1357" s="85">
        <f>SUM(O1355:O1356)</f>
      </c>
      <c r="P1357" s="85">
        <f>SUM(P1355:P1356)</f>
      </c>
    </row>
    <row r="1358">
      <c r="A1358" s="98" t="s">
        <v>117003</v>
      </c>
      <c r="B1358" s="98" t="s">
        <v>117004</v>
      </c>
      <c r="C1358" s="100">
        <v>659</v>
      </c>
      <c r="D1358" s="98" t="s">
        <v>117005</v>
      </c>
      <c r="E1358" s="98" t="s">
        <v>117006</v>
      </c>
      <c r="F1358" s="104">
        <v>45331</v>
      </c>
      <c r="G1358" s="104">
        <v>45748</v>
      </c>
      <c r="H1358" s="104">
        <v>46203</v>
      </c>
      <c r="J1358" s="101">
        <v>825</v>
      </c>
      <c r="K1358" s="98" t="s">
        <v>117007</v>
      </c>
      <c r="L1358" s="98" t="s">
        <v>117008</v>
      </c>
      <c r="M1358" s="98" t="s">
        <v>117009</v>
      </c>
      <c r="N1358" s="98" t="s">
        <v>117010</v>
      </c>
      <c r="O1358" s="101">
        <v>45</v>
      </c>
      <c r="P1358" s="101">
        <v>0</v>
      </c>
      <c r="Q1358" s="101">
        <v>0</v>
      </c>
      <c r="R1358" s="101">
        <v>50</v>
      </c>
    </row>
    <row r="1359">
      <c r="L1359" s="98" t="s">
        <v>117011</v>
      </c>
      <c r="M1359" s="98" t="s">
        <v>117012</v>
      </c>
      <c r="N1359" s="98" t="s">
        <v>117013</v>
      </c>
      <c r="O1359" s="101">
        <v>30</v>
      </c>
      <c r="P1359" s="101">
        <v>75</v>
      </c>
    </row>
    <row r="1360">
      <c r="L1360" s="98" t="s">
        <v>117014</v>
      </c>
      <c r="M1360" s="98" t="s">
        <v>117015</v>
      </c>
      <c r="N1360" s="98" t="s">
        <v>117016</v>
      </c>
      <c r="O1360" s="101">
        <v>765</v>
      </c>
      <c r="P1360" s="101">
        <v>765</v>
      </c>
    </row>
    <row r="1361">
      <c r="K1361" s="96" t="s">
        <v>117017</v>
      </c>
      <c r="O1361" s="85">
        <f>SUM(O1358:O1360)</f>
      </c>
      <c r="P1361" s="85">
        <f>SUM(P1358:P1360)</f>
      </c>
    </row>
    <row r="1362">
      <c r="A1362" s="98" t="s">
        <v>117018</v>
      </c>
      <c r="B1362" s="98" t="s">
        <v>117019</v>
      </c>
      <c r="C1362" s="100">
        <v>659</v>
      </c>
      <c r="D1362" s="98" t="s">
        <v>117020</v>
      </c>
      <c r="E1362" s="98" t="s">
        <v>117021</v>
      </c>
      <c r="F1362" s="104">
        <v>41480</v>
      </c>
      <c r="G1362" s="104">
        <v>45474</v>
      </c>
      <c r="H1362" s="104">
        <v>45869</v>
      </c>
      <c r="J1362" s="101">
        <v>835</v>
      </c>
      <c r="K1362" s="98" t="s">
        <v>117022</v>
      </c>
      <c r="L1362" s="98" t="s">
        <v>117023</v>
      </c>
      <c r="M1362" s="98" t="s">
        <v>117024</v>
      </c>
      <c r="N1362" s="98" t="s">
        <v>117025</v>
      </c>
      <c r="O1362" s="101">
        <v>30</v>
      </c>
      <c r="P1362" s="101">
        <v>85</v>
      </c>
      <c r="Q1362" s="101">
        <v>0</v>
      </c>
      <c r="R1362" s="101">
        <v>150</v>
      </c>
    </row>
    <row r="1363">
      <c r="L1363" s="98" t="s">
        <v>117026</v>
      </c>
      <c r="M1363" s="98" t="s">
        <v>117027</v>
      </c>
      <c r="N1363" s="98" t="s">
        <v>117028</v>
      </c>
      <c r="O1363" s="101">
        <v>10</v>
      </c>
      <c r="P1363" s="101">
        <v>0</v>
      </c>
    </row>
    <row r="1364">
      <c r="L1364" s="98" t="s">
        <v>117029</v>
      </c>
      <c r="M1364" s="98" t="s">
        <v>117030</v>
      </c>
      <c r="N1364" s="98" t="s">
        <v>117031</v>
      </c>
      <c r="O1364" s="101">
        <v>45</v>
      </c>
      <c r="P1364" s="101">
        <v>0</v>
      </c>
    </row>
    <row r="1365">
      <c r="L1365" s="98" t="s">
        <v>117032</v>
      </c>
      <c r="M1365" s="98" t="s">
        <v>117033</v>
      </c>
      <c r="N1365" s="98" t="s">
        <v>117034</v>
      </c>
      <c r="O1365" s="101">
        <v>765</v>
      </c>
      <c r="P1365" s="101">
        <v>765</v>
      </c>
    </row>
    <row r="1366">
      <c r="K1366" s="96" t="s">
        <v>117035</v>
      </c>
      <c r="O1366" s="85">
        <f>SUM(O1362:O1365)</f>
      </c>
      <c r="P1366" s="85">
        <f>SUM(P1362:P1365)</f>
      </c>
    </row>
    <row r="1367">
      <c r="A1367" s="98" t="s">
        <v>117036</v>
      </c>
      <c r="B1367" s="98" t="s">
        <v>117037</v>
      </c>
      <c r="C1367" s="100">
        <v>659</v>
      </c>
      <c r="D1367" s="98" t="s">
        <v>117038</v>
      </c>
      <c r="E1367" s="98" t="s">
        <v>117039</v>
      </c>
      <c r="F1367" s="104">
        <v>37497</v>
      </c>
      <c r="G1367" s="104">
        <v>45474</v>
      </c>
      <c r="H1367" s="104">
        <v>45869</v>
      </c>
      <c r="J1367" s="101">
        <v>780</v>
      </c>
      <c r="K1367" s="98" t="s">
        <v>117040</v>
      </c>
      <c r="L1367" s="98" t="s">
        <v>117041</v>
      </c>
      <c r="M1367" s="98" t="s">
        <v>117042</v>
      </c>
      <c r="N1367" s="98" t="s">
        <v>117043</v>
      </c>
      <c r="O1367" s="101">
        <v>30</v>
      </c>
      <c r="P1367" s="101">
        <v>30</v>
      </c>
      <c r="Q1367" s="101">
        <v>0</v>
      </c>
      <c r="R1367" s="101">
        <v>350</v>
      </c>
    </row>
    <row r="1368">
      <c r="L1368" s="98" t="s">
        <v>117044</v>
      </c>
      <c r="M1368" s="98" t="s">
        <v>117045</v>
      </c>
      <c r="N1368" s="98" t="s">
        <v>117046</v>
      </c>
      <c r="O1368" s="101">
        <v>765</v>
      </c>
      <c r="P1368" s="101">
        <v>765</v>
      </c>
    </row>
    <row r="1369">
      <c r="K1369" s="96" t="s">
        <v>117047</v>
      </c>
      <c r="O1369" s="85">
        <f>SUM(O1367:O1368)</f>
      </c>
      <c r="P1369" s="85">
        <f>SUM(P1367:P1368)</f>
      </c>
    </row>
    <row r="1370">
      <c r="A1370" s="98" t="s">
        <v>117048</v>
      </c>
      <c r="B1370" s="98" t="s">
        <v>117049</v>
      </c>
      <c r="C1370" s="100">
        <v>659</v>
      </c>
      <c r="D1370" s="98" t="s">
        <v>117050</v>
      </c>
      <c r="E1370" s="98" t="s">
        <v>117051</v>
      </c>
      <c r="F1370" s="104">
        <v>45668</v>
      </c>
      <c r="G1370" s="104">
        <v>45668</v>
      </c>
      <c r="H1370" s="104">
        <v>46032</v>
      </c>
      <c r="J1370" s="101">
        <v>840</v>
      </c>
      <c r="K1370" s="98" t="s">
        <v>117052</v>
      </c>
      <c r="L1370" s="98" t="s">
        <v>117053</v>
      </c>
      <c r="M1370" s="98" t="s">
        <v>117054</v>
      </c>
      <c r="N1370" s="98" t="s">
        <v>117055</v>
      </c>
      <c r="O1370" s="101">
        <v>45</v>
      </c>
      <c r="P1370" s="101">
        <v>0</v>
      </c>
      <c r="Q1370" s="101">
        <v>0</v>
      </c>
      <c r="R1370" s="101">
        <v>100</v>
      </c>
    </row>
    <row r="1371">
      <c r="L1371" s="98" t="s">
        <v>117056</v>
      </c>
      <c r="M1371" s="98" t="s">
        <v>117057</v>
      </c>
      <c r="N1371" s="98" t="s">
        <v>117058</v>
      </c>
      <c r="O1371" s="101">
        <v>30</v>
      </c>
      <c r="P1371" s="101">
        <v>75</v>
      </c>
    </row>
    <row r="1372">
      <c r="L1372" s="98" t="s">
        <v>117059</v>
      </c>
      <c r="M1372" s="98" t="s">
        <v>117060</v>
      </c>
      <c r="N1372" s="98" t="s">
        <v>117061</v>
      </c>
      <c r="O1372" s="101">
        <v>765</v>
      </c>
      <c r="P1372" s="101">
        <v>765</v>
      </c>
    </row>
    <row r="1373">
      <c r="L1373" s="98" t="s">
        <v>117062</v>
      </c>
      <c r="M1373" s="98" t="s">
        <v>117063</v>
      </c>
      <c r="N1373" s="98" t="s">
        <v>117064</v>
      </c>
      <c r="O1373" s="101">
        <v>84</v>
      </c>
      <c r="P1373" s="101">
        <v>0</v>
      </c>
    </row>
    <row r="1374">
      <c r="K1374" s="96" t="s">
        <v>117065</v>
      </c>
      <c r="O1374" s="85">
        <f>SUM(O1370:O1373)</f>
      </c>
      <c r="P1374" s="85">
        <f>SUM(P1370:P1373)</f>
      </c>
    </row>
    <row r="1375">
      <c r="A1375" s="98" t="s">
        <v>117066</v>
      </c>
      <c r="B1375" s="98" t="s">
        <v>117067</v>
      </c>
      <c r="C1375" s="100">
        <v>659</v>
      </c>
      <c r="D1375" s="98" t="s">
        <v>117068</v>
      </c>
      <c r="E1375" s="98" t="s">
        <v>117069</v>
      </c>
      <c r="F1375" s="104">
        <v>43709</v>
      </c>
      <c r="G1375" s="104">
        <v>45597</v>
      </c>
      <c r="H1375" s="104">
        <v>45991</v>
      </c>
      <c r="J1375" s="101">
        <v>825</v>
      </c>
      <c r="K1375" s="98" t="s">
        <v>117070</v>
      </c>
      <c r="L1375" s="98" t="s">
        <v>117071</v>
      </c>
      <c r="M1375" s="98" t="s">
        <v>117072</v>
      </c>
      <c r="N1375" s="98" t="s">
        <v>117073</v>
      </c>
      <c r="O1375" s="101">
        <v>30</v>
      </c>
      <c r="P1375" s="101">
        <v>0</v>
      </c>
      <c r="Q1375" s="101">
        <v>0</v>
      </c>
      <c r="R1375" s="101">
        <v>100</v>
      </c>
    </row>
    <row r="1376">
      <c r="L1376" s="98" t="s">
        <v>117074</v>
      </c>
      <c r="M1376" s="98" t="s">
        <v>117075</v>
      </c>
      <c r="N1376" s="98" t="s">
        <v>117076</v>
      </c>
      <c r="O1376" s="101">
        <v>45</v>
      </c>
      <c r="P1376" s="101">
        <v>75</v>
      </c>
    </row>
    <row r="1377">
      <c r="L1377" s="98" t="s">
        <v>117077</v>
      </c>
      <c r="M1377" s="98" t="s">
        <v>117078</v>
      </c>
      <c r="N1377" s="98" t="s">
        <v>117079</v>
      </c>
      <c r="O1377" s="101">
        <v>765</v>
      </c>
      <c r="P1377" s="101">
        <v>765</v>
      </c>
    </row>
    <row r="1378">
      <c r="K1378" s="96" t="s">
        <v>117080</v>
      </c>
      <c r="O1378" s="85">
        <f>SUM(O1375:O1377)</f>
      </c>
      <c r="P1378" s="85">
        <f>SUM(P1375:P1377)</f>
      </c>
    </row>
    <row r="1379">
      <c r="A1379" s="98" t="s">
        <v>117081</v>
      </c>
      <c r="B1379" s="98" t="s">
        <v>117082</v>
      </c>
      <c r="C1379" s="100">
        <v>659</v>
      </c>
      <c r="D1379" s="98" t="s">
        <v>117083</v>
      </c>
      <c r="E1379" s="98" t="s">
        <v>117084</v>
      </c>
      <c r="F1379" s="104">
        <v>45082</v>
      </c>
      <c r="G1379" s="104">
        <v>45474</v>
      </c>
      <c r="H1379" s="104">
        <v>45869</v>
      </c>
      <c r="J1379" s="101">
        <v>825</v>
      </c>
      <c r="K1379" s="98" t="s">
        <v>117085</v>
      </c>
      <c r="L1379" s="98" t="s">
        <v>117086</v>
      </c>
      <c r="M1379" s="98" t="s">
        <v>117087</v>
      </c>
      <c r="N1379" s="98" t="s">
        <v>117088</v>
      </c>
      <c r="O1379" s="101">
        <v>30</v>
      </c>
      <c r="P1379" s="101">
        <v>30</v>
      </c>
      <c r="Q1379" s="101">
        <v>0</v>
      </c>
      <c r="R1379" s="101">
        <v>300</v>
      </c>
    </row>
    <row r="1380">
      <c r="L1380" s="98" t="s">
        <v>117089</v>
      </c>
      <c r="M1380" s="98" t="s">
        <v>117090</v>
      </c>
      <c r="N1380" s="98" t="s">
        <v>117091</v>
      </c>
      <c r="O1380" s="101">
        <v>45</v>
      </c>
      <c r="P1380" s="101">
        <v>45</v>
      </c>
    </row>
    <row r="1381">
      <c r="L1381" s="98" t="s">
        <v>117092</v>
      </c>
      <c r="M1381" s="98" t="s">
        <v>117093</v>
      </c>
      <c r="N1381" s="98" t="s">
        <v>117094</v>
      </c>
      <c r="O1381" s="101">
        <v>765</v>
      </c>
      <c r="P1381" s="101">
        <v>765</v>
      </c>
    </row>
    <row r="1382">
      <c r="K1382" s="96" t="s">
        <v>117095</v>
      </c>
      <c r="O1382" s="85">
        <f>SUM(O1379:O1381)</f>
      </c>
      <c r="P1382" s="85">
        <f>SUM(P1379:P1381)</f>
      </c>
    </row>
    <row r="1383">
      <c r="A1383" s="98" t="s">
        <v>117096</v>
      </c>
      <c r="B1383" s="98" t="s">
        <v>117097</v>
      </c>
      <c r="C1383" s="100">
        <v>659</v>
      </c>
      <c r="D1383" s="98" t="s">
        <v>117098</v>
      </c>
      <c r="E1383" s="98" t="s">
        <v>117099</v>
      </c>
      <c r="F1383" s="104">
        <v>44545</v>
      </c>
      <c r="G1383" s="104">
        <v>45658</v>
      </c>
      <c r="H1383" s="104">
        <v>46022</v>
      </c>
      <c r="J1383" s="101">
        <v>780</v>
      </c>
      <c r="K1383" s="98" t="s">
        <v>117100</v>
      </c>
      <c r="L1383" s="98" t="s">
        <v>117101</v>
      </c>
      <c r="M1383" s="98" t="s">
        <v>117102</v>
      </c>
      <c r="N1383" s="98" t="s">
        <v>117103</v>
      </c>
      <c r="O1383" s="101">
        <v>30</v>
      </c>
      <c r="P1383" s="101">
        <v>30</v>
      </c>
      <c r="Q1383" s="101">
        <v>0</v>
      </c>
      <c r="R1383" s="101">
        <v>600</v>
      </c>
    </row>
    <row r="1384">
      <c r="L1384" s="98" t="s">
        <v>117104</v>
      </c>
      <c r="M1384" s="98" t="s">
        <v>117105</v>
      </c>
      <c r="N1384" s="98" t="s">
        <v>117106</v>
      </c>
      <c r="O1384" s="101">
        <v>765</v>
      </c>
      <c r="P1384" s="101">
        <v>765</v>
      </c>
    </row>
    <row r="1385">
      <c r="K1385" s="96" t="s">
        <v>117107</v>
      </c>
      <c r="O1385" s="85">
        <f>SUM(O1383:O1384)</f>
      </c>
      <c r="P1385" s="85">
        <f>SUM(P1383:P1384)</f>
      </c>
    </row>
    <row r="1386">
      <c r="A1386" s="98" t="s">
        <v>117108</v>
      </c>
      <c r="B1386" s="98" t="s">
        <v>117109</v>
      </c>
      <c r="C1386" s="100">
        <v>659</v>
      </c>
      <c r="D1386" s="98" t="s">
        <v>117110</v>
      </c>
      <c r="E1386" s="98" t="s">
        <v>117111</v>
      </c>
      <c r="J1386" s="101">
        <v>840</v>
      </c>
      <c r="K1386" s="98" t="s">
        <v>117112</v>
      </c>
      <c r="L1386" s="98" t="s">
        <v>117112</v>
      </c>
      <c r="O1386" s="101">
        <v>0</v>
      </c>
      <c r="P1386" s="101">
        <v>0</v>
      </c>
      <c r="R1386" s="101">
        <v>0</v>
      </c>
    </row>
    <row r="1387">
      <c r="K1387" s="96" t="s">
        <v>117113</v>
      </c>
      <c r="O1387" s="85">
        <f>SUM(O1386:O1386)</f>
      </c>
      <c r="P1387" s="85">
        <f>SUM(P1386:P1386)</f>
      </c>
    </row>
    <row r="1388">
      <c r="A1388" s="98" t="s">
        <v>117114</v>
      </c>
      <c r="B1388" s="98" t="s">
        <v>117115</v>
      </c>
      <c r="C1388" s="100">
        <v>659</v>
      </c>
      <c r="D1388" s="98" t="s">
        <v>117116</v>
      </c>
      <c r="E1388" s="98" t="s">
        <v>117117</v>
      </c>
      <c r="F1388" s="104">
        <v>45422</v>
      </c>
      <c r="G1388" s="104">
        <v>45422</v>
      </c>
      <c r="H1388" s="104">
        <v>45838</v>
      </c>
      <c r="J1388" s="101">
        <v>850</v>
      </c>
      <c r="K1388" s="98" t="s">
        <v>117118</v>
      </c>
      <c r="L1388" s="98" t="s">
        <v>117119</v>
      </c>
      <c r="M1388" s="98" t="s">
        <v>117120</v>
      </c>
      <c r="N1388" s="98" t="s">
        <v>117121</v>
      </c>
      <c r="O1388" s="101">
        <v>30</v>
      </c>
      <c r="P1388" s="101">
        <v>10</v>
      </c>
      <c r="Q1388" s="101">
        <v>0</v>
      </c>
      <c r="R1388" s="101">
        <v>350</v>
      </c>
    </row>
    <row r="1389">
      <c r="L1389" s="98" t="s">
        <v>117122</v>
      </c>
      <c r="M1389" s="98" t="s">
        <v>117123</v>
      </c>
      <c r="N1389" s="98" t="s">
        <v>117124</v>
      </c>
      <c r="O1389" s="101">
        <v>10</v>
      </c>
      <c r="P1389" s="101">
        <v>0</v>
      </c>
    </row>
    <row r="1390">
      <c r="L1390" s="98" t="s">
        <v>117125</v>
      </c>
      <c r="M1390" s="98" t="s">
        <v>117126</v>
      </c>
      <c r="N1390" s="98" t="s">
        <v>117127</v>
      </c>
      <c r="O1390" s="101">
        <v>45</v>
      </c>
      <c r="P1390" s="101">
        <v>75</v>
      </c>
    </row>
    <row r="1391">
      <c r="L1391" s="98" t="s">
        <v>117128</v>
      </c>
      <c r="M1391" s="98" t="s">
        <v>117129</v>
      </c>
      <c r="N1391" s="98" t="s">
        <v>117130</v>
      </c>
      <c r="O1391" s="101">
        <v>765</v>
      </c>
      <c r="P1391" s="101">
        <v>765</v>
      </c>
    </row>
    <row r="1392">
      <c r="K1392" s="96" t="s">
        <v>117131</v>
      </c>
      <c r="O1392" s="85">
        <f>SUM(O1388:O1391)</f>
      </c>
      <c r="P1392" s="85">
        <f>SUM(P1388:P1391)</f>
      </c>
    </row>
    <row r="1393">
      <c r="A1393" s="98" t="s">
        <v>117132</v>
      </c>
      <c r="B1393" s="98" t="s">
        <v>117133</v>
      </c>
      <c r="C1393" s="100">
        <v>659</v>
      </c>
      <c r="D1393" s="98" t="s">
        <v>117134</v>
      </c>
      <c r="E1393" s="98" t="s">
        <v>117135</v>
      </c>
      <c r="F1393" s="104">
        <v>39606</v>
      </c>
      <c r="G1393" s="104">
        <v>45474</v>
      </c>
      <c r="H1393" s="104">
        <v>45869</v>
      </c>
      <c r="J1393" s="101">
        <v>825</v>
      </c>
      <c r="K1393" s="98" t="s">
        <v>117136</v>
      </c>
      <c r="L1393" s="98" t="s">
        <v>117137</v>
      </c>
      <c r="M1393" s="98" t="s">
        <v>117138</v>
      </c>
      <c r="N1393" s="98" t="s">
        <v>117139</v>
      </c>
      <c r="O1393" s="101">
        <v>45</v>
      </c>
      <c r="P1393" s="101">
        <v>75</v>
      </c>
      <c r="Q1393" s="101">
        <v>0</v>
      </c>
      <c r="R1393" s="101">
        <v>600</v>
      </c>
    </row>
    <row r="1394">
      <c r="L1394" s="98" t="s">
        <v>117140</v>
      </c>
      <c r="M1394" s="98" t="s">
        <v>117141</v>
      </c>
      <c r="N1394" s="98" t="s">
        <v>117142</v>
      </c>
      <c r="O1394" s="101">
        <v>30</v>
      </c>
      <c r="P1394" s="101">
        <v>0</v>
      </c>
    </row>
    <row r="1395">
      <c r="L1395" s="98" t="s">
        <v>117143</v>
      </c>
      <c r="M1395" s="98" t="s">
        <v>117144</v>
      </c>
      <c r="N1395" s="98" t="s">
        <v>117145</v>
      </c>
      <c r="O1395" s="101">
        <v>765</v>
      </c>
      <c r="P1395" s="101">
        <v>765</v>
      </c>
    </row>
    <row r="1396">
      <c r="K1396" s="96" t="s">
        <v>117146</v>
      </c>
      <c r="O1396" s="85">
        <f>SUM(O1393:O1395)</f>
      </c>
      <c r="P1396" s="85">
        <f>SUM(P1393:P1395)</f>
      </c>
    </row>
    <row r="1397">
      <c r="A1397" s="98" t="s">
        <v>117147</v>
      </c>
      <c r="B1397" s="98" t="s">
        <v>117148</v>
      </c>
      <c r="C1397" s="100">
        <v>659</v>
      </c>
      <c r="D1397" s="98" t="s">
        <v>117149</v>
      </c>
      <c r="E1397" s="98" t="s">
        <v>117150</v>
      </c>
      <c r="F1397" s="104">
        <v>42795</v>
      </c>
      <c r="G1397" s="104">
        <v>45597</v>
      </c>
      <c r="H1397" s="104">
        <v>45991</v>
      </c>
      <c r="J1397" s="101">
        <v>780</v>
      </c>
      <c r="K1397" s="98" t="s">
        <v>117151</v>
      </c>
      <c r="L1397" s="98" t="s">
        <v>117152</v>
      </c>
      <c r="M1397" s="98" t="s">
        <v>117153</v>
      </c>
      <c r="N1397" s="98" t="s">
        <v>117154</v>
      </c>
      <c r="O1397" s="101">
        <v>30</v>
      </c>
      <c r="P1397" s="101">
        <v>30</v>
      </c>
      <c r="Q1397" s="101">
        <v>0</v>
      </c>
      <c r="R1397" s="101">
        <v>300</v>
      </c>
    </row>
    <row r="1398">
      <c r="L1398" s="98" t="s">
        <v>117155</v>
      </c>
      <c r="M1398" s="98" t="s">
        <v>117156</v>
      </c>
      <c r="N1398" s="98" t="s">
        <v>117157</v>
      </c>
      <c r="O1398" s="101">
        <v>765</v>
      </c>
      <c r="P1398" s="101">
        <v>765</v>
      </c>
    </row>
    <row r="1399">
      <c r="K1399" s="96" t="s">
        <v>117158</v>
      </c>
      <c r="O1399" s="85">
        <f>SUM(O1397:O1398)</f>
      </c>
      <c r="P1399" s="85">
        <f>SUM(P1397:P1398)</f>
      </c>
    </row>
    <row r="1400">
      <c r="A1400" s="98" t="s">
        <v>117159</v>
      </c>
      <c r="B1400" s="98" t="s">
        <v>117160</v>
      </c>
      <c r="C1400" s="100">
        <v>659</v>
      </c>
      <c r="D1400" s="98" t="s">
        <v>117161</v>
      </c>
      <c r="E1400" s="98" t="s">
        <v>117162</v>
      </c>
      <c r="F1400" s="104">
        <v>45393</v>
      </c>
      <c r="G1400" s="104">
        <v>45393</v>
      </c>
      <c r="H1400" s="104">
        <v>45777</v>
      </c>
      <c r="J1400" s="101">
        <v>840</v>
      </c>
      <c r="K1400" s="98" t="s">
        <v>117163</v>
      </c>
      <c r="L1400" s="98" t="s">
        <v>117164</v>
      </c>
      <c r="M1400" s="98" t="s">
        <v>117165</v>
      </c>
      <c r="N1400" s="98" t="s">
        <v>117166</v>
      </c>
      <c r="O1400" s="101">
        <v>30</v>
      </c>
      <c r="P1400" s="101">
        <v>75</v>
      </c>
      <c r="Q1400" s="101">
        <v>0</v>
      </c>
      <c r="R1400" s="101">
        <v>100</v>
      </c>
    </row>
    <row r="1401">
      <c r="L1401" s="98" t="s">
        <v>117167</v>
      </c>
      <c r="M1401" s="98" t="s">
        <v>117168</v>
      </c>
      <c r="N1401" s="98" t="s">
        <v>117169</v>
      </c>
      <c r="O1401" s="101">
        <v>45</v>
      </c>
      <c r="P1401" s="101">
        <v>0</v>
      </c>
    </row>
    <row r="1402">
      <c r="L1402" s="98" t="s">
        <v>117170</v>
      </c>
      <c r="M1402" s="98" t="s">
        <v>117171</v>
      </c>
      <c r="N1402" s="98" t="s">
        <v>117172</v>
      </c>
      <c r="O1402" s="101">
        <v>765</v>
      </c>
      <c r="P1402" s="101">
        <v>765</v>
      </c>
    </row>
    <row r="1403">
      <c r="K1403" s="96" t="s">
        <v>117173</v>
      </c>
      <c r="O1403" s="85">
        <f>SUM(O1400:O1402)</f>
      </c>
      <c r="P1403" s="85">
        <f>SUM(P1400:P1402)</f>
      </c>
    </row>
    <row r="1404">
      <c r="A1404" s="98" t="s">
        <v>117174</v>
      </c>
      <c r="B1404" s="98" t="s">
        <v>117175</v>
      </c>
      <c r="C1404" s="100">
        <v>659</v>
      </c>
      <c r="D1404" s="98" t="s">
        <v>117176</v>
      </c>
      <c r="E1404" s="98" t="s">
        <v>117177</v>
      </c>
      <c r="F1404" s="104">
        <v>45275</v>
      </c>
      <c r="G1404" s="104">
        <v>45689</v>
      </c>
      <c r="H1404" s="104">
        <v>46142</v>
      </c>
      <c r="J1404" s="101">
        <v>895</v>
      </c>
      <c r="K1404" s="98" t="s">
        <v>117178</v>
      </c>
      <c r="L1404" s="98" t="s">
        <v>117179</v>
      </c>
      <c r="M1404" s="98" t="s">
        <v>117180</v>
      </c>
      <c r="N1404" s="98" t="s">
        <v>117181</v>
      </c>
      <c r="O1404" s="101">
        <v>30</v>
      </c>
      <c r="P1404" s="101">
        <v>75</v>
      </c>
      <c r="Q1404" s="101">
        <v>-7.1299999999999999</v>
      </c>
      <c r="R1404" s="101">
        <v>400</v>
      </c>
    </row>
    <row r="1405">
      <c r="L1405" s="98" t="s">
        <v>117182</v>
      </c>
      <c r="M1405" s="98" t="s">
        <v>117183</v>
      </c>
      <c r="N1405" s="98" t="s">
        <v>117184</v>
      </c>
      <c r="O1405" s="101">
        <v>35</v>
      </c>
      <c r="P1405" s="101">
        <v>0</v>
      </c>
    </row>
    <row r="1406">
      <c r="L1406" s="98" t="s">
        <v>117185</v>
      </c>
      <c r="M1406" s="98" t="s">
        <v>117186</v>
      </c>
      <c r="N1406" s="98" t="s">
        <v>117187</v>
      </c>
      <c r="O1406" s="101">
        <v>35</v>
      </c>
      <c r="P1406" s="101">
        <v>35</v>
      </c>
    </row>
    <row r="1407">
      <c r="L1407" s="98" t="s">
        <v>117188</v>
      </c>
      <c r="M1407" s="98" t="s">
        <v>117189</v>
      </c>
      <c r="N1407" s="98" t="s">
        <v>117190</v>
      </c>
      <c r="O1407" s="101">
        <v>45</v>
      </c>
      <c r="P1407" s="101">
        <v>35</v>
      </c>
    </row>
    <row r="1408">
      <c r="L1408" s="98" t="s">
        <v>117191</v>
      </c>
      <c r="M1408" s="98" t="s">
        <v>117192</v>
      </c>
      <c r="N1408" s="98" t="s">
        <v>117193</v>
      </c>
      <c r="O1408" s="101">
        <v>765</v>
      </c>
      <c r="P1408" s="101">
        <v>765</v>
      </c>
    </row>
    <row r="1409">
      <c r="K1409" s="96" t="s">
        <v>117194</v>
      </c>
      <c r="O1409" s="85">
        <f>SUM(O1404:O1408)</f>
      </c>
      <c r="P1409" s="85">
        <f>SUM(P1404:P1408)</f>
      </c>
    </row>
    <row r="1410">
      <c r="A1410" s="98" t="s">
        <v>117195</v>
      </c>
      <c r="B1410" s="98" t="s">
        <v>117196</v>
      </c>
      <c r="C1410" s="100">
        <v>659</v>
      </c>
      <c r="D1410" s="98" t="s">
        <v>117197</v>
      </c>
      <c r="E1410" s="98" t="s">
        <v>117198</v>
      </c>
      <c r="F1410" s="104">
        <v>45394</v>
      </c>
      <c r="G1410" s="104">
        <v>45597</v>
      </c>
      <c r="J1410" s="101">
        <v>840</v>
      </c>
      <c r="K1410" s="98" t="s">
        <v>117199</v>
      </c>
      <c r="L1410" s="98" t="s">
        <v>117200</v>
      </c>
      <c r="M1410" s="98" t="s">
        <v>117201</v>
      </c>
      <c r="N1410" s="98" t="s">
        <v>117202</v>
      </c>
      <c r="O1410" s="101">
        <v>45</v>
      </c>
      <c r="P1410" s="101">
        <v>30</v>
      </c>
      <c r="Q1410" s="101">
        <v>0</v>
      </c>
      <c r="R1410" s="101">
        <v>100</v>
      </c>
    </row>
    <row r="1411">
      <c r="L1411" s="98" t="s">
        <v>117203</v>
      </c>
      <c r="M1411" s="98" t="s">
        <v>117204</v>
      </c>
      <c r="N1411" s="98" t="s">
        <v>117205</v>
      </c>
      <c r="O1411" s="101">
        <v>30</v>
      </c>
      <c r="P1411" s="101">
        <v>45</v>
      </c>
    </row>
    <row r="1412">
      <c r="L1412" s="98" t="s">
        <v>117206</v>
      </c>
      <c r="M1412" s="98" t="s">
        <v>117207</v>
      </c>
      <c r="N1412" s="98" t="s">
        <v>117208</v>
      </c>
      <c r="O1412" s="101">
        <v>765</v>
      </c>
      <c r="P1412" s="101">
        <v>765</v>
      </c>
    </row>
    <row r="1413">
      <c r="L1413" s="98" t="s">
        <v>117209</v>
      </c>
      <c r="M1413" s="98" t="s">
        <v>117210</v>
      </c>
      <c r="N1413" s="98" t="s">
        <v>117211</v>
      </c>
      <c r="O1413" s="101">
        <v>200</v>
      </c>
      <c r="P1413" s="101">
        <v>200</v>
      </c>
    </row>
    <row r="1414">
      <c r="K1414" s="96" t="s">
        <v>117212</v>
      </c>
      <c r="O1414" s="85">
        <f>SUM(O1410:O1413)</f>
      </c>
      <c r="P1414" s="85">
        <f>SUM(P1410:P1413)</f>
      </c>
    </row>
    <row r="1415">
      <c r="A1415" s="98" t="s">
        <v>117213</v>
      </c>
      <c r="B1415" s="98" t="s">
        <v>117214</v>
      </c>
      <c r="C1415" s="100">
        <v>659</v>
      </c>
      <c r="D1415" s="98" t="s">
        <v>117215</v>
      </c>
      <c r="E1415" s="98" t="s">
        <v>117216</v>
      </c>
      <c r="F1415" s="104">
        <v>45731</v>
      </c>
      <c r="G1415" s="104">
        <v>45731</v>
      </c>
      <c r="H1415" s="104">
        <v>46126</v>
      </c>
      <c r="J1415" s="101">
        <v>830</v>
      </c>
      <c r="K1415" s="98" t="s">
        <v>117217</v>
      </c>
      <c r="L1415" s="98" t="s">
        <v>117218</v>
      </c>
      <c r="M1415" s="98" t="s">
        <v>117219</v>
      </c>
      <c r="N1415" s="98" t="s">
        <v>117220</v>
      </c>
      <c r="O1415" s="101">
        <v>30</v>
      </c>
      <c r="P1415" s="101">
        <v>65</v>
      </c>
      <c r="Q1415" s="101">
        <v>0</v>
      </c>
      <c r="R1415" s="101">
        <v>100</v>
      </c>
    </row>
    <row r="1416">
      <c r="L1416" s="98" t="s">
        <v>117221</v>
      </c>
      <c r="M1416" s="98" t="s">
        <v>117222</v>
      </c>
      <c r="N1416" s="98" t="s">
        <v>117223</v>
      </c>
      <c r="O1416" s="101">
        <v>35</v>
      </c>
      <c r="P1416" s="101">
        <v>0</v>
      </c>
    </row>
    <row r="1417">
      <c r="L1417" s="98" t="s">
        <v>117224</v>
      </c>
      <c r="M1417" s="98" t="s">
        <v>117225</v>
      </c>
      <c r="N1417" s="98" t="s">
        <v>117226</v>
      </c>
      <c r="O1417" s="101">
        <v>785</v>
      </c>
      <c r="P1417" s="101">
        <v>785</v>
      </c>
    </row>
    <row r="1418">
      <c r="K1418" s="96" t="s">
        <v>117227</v>
      </c>
      <c r="O1418" s="85">
        <f>SUM(O1415:O1417)</f>
      </c>
      <c r="P1418" s="85">
        <f>SUM(P1415:P1417)</f>
      </c>
    </row>
    <row r="1419">
      <c r="A1419" s="98" t="s">
        <v>117228</v>
      </c>
      <c r="B1419" s="98" t="s">
        <v>117229</v>
      </c>
      <c r="C1419" s="100">
        <v>659</v>
      </c>
      <c r="D1419" s="98" t="s">
        <v>117230</v>
      </c>
      <c r="E1419" s="98" t="s">
        <v>117231</v>
      </c>
      <c r="F1419" s="104">
        <v>43844</v>
      </c>
      <c r="G1419" s="104">
        <v>45658</v>
      </c>
      <c r="H1419" s="104">
        <v>45838</v>
      </c>
      <c r="J1419" s="101">
        <v>825</v>
      </c>
      <c r="K1419" s="98" t="s">
        <v>117232</v>
      </c>
      <c r="L1419" s="98" t="s">
        <v>117233</v>
      </c>
      <c r="M1419" s="98" t="s">
        <v>117234</v>
      </c>
      <c r="N1419" s="98" t="s">
        <v>117235</v>
      </c>
      <c r="O1419" s="101">
        <v>45</v>
      </c>
      <c r="P1419" s="101">
        <v>0</v>
      </c>
      <c r="Q1419" s="101">
        <v>-25.100000000000001</v>
      </c>
      <c r="R1419" s="101">
        <v>100</v>
      </c>
    </row>
    <row r="1420">
      <c r="L1420" s="98" t="s">
        <v>117236</v>
      </c>
      <c r="M1420" s="98" t="s">
        <v>117237</v>
      </c>
      <c r="N1420" s="98" t="s">
        <v>117238</v>
      </c>
      <c r="O1420" s="101">
        <v>30</v>
      </c>
      <c r="P1420" s="101">
        <v>75</v>
      </c>
    </row>
    <row r="1421">
      <c r="L1421" s="98" t="s">
        <v>117239</v>
      </c>
      <c r="M1421" s="98" t="s">
        <v>117240</v>
      </c>
      <c r="N1421" s="98" t="s">
        <v>117241</v>
      </c>
      <c r="O1421" s="101">
        <v>815</v>
      </c>
      <c r="P1421" s="101">
        <v>815</v>
      </c>
    </row>
    <row r="1422">
      <c r="K1422" s="96" t="s">
        <v>117242</v>
      </c>
      <c r="O1422" s="85">
        <f>SUM(O1419:O1421)</f>
      </c>
      <c r="P1422" s="85">
        <f>SUM(P1419:P1421)</f>
      </c>
    </row>
    <row r="1423">
      <c r="A1423" s="98" t="s">
        <v>117243</v>
      </c>
      <c r="B1423" s="98" t="s">
        <v>117244</v>
      </c>
      <c r="C1423" s="100">
        <v>659</v>
      </c>
      <c r="D1423" s="98" t="s">
        <v>117245</v>
      </c>
      <c r="E1423" s="98" t="s">
        <v>117246</v>
      </c>
      <c r="F1423" s="104">
        <v>44260</v>
      </c>
      <c r="G1423" s="104">
        <v>45505</v>
      </c>
      <c r="H1423" s="104">
        <v>45900</v>
      </c>
      <c r="J1423" s="101">
        <v>835</v>
      </c>
      <c r="K1423" s="98" t="s">
        <v>117247</v>
      </c>
      <c r="L1423" s="98" t="s">
        <v>117248</v>
      </c>
      <c r="M1423" s="98" t="s">
        <v>117249</v>
      </c>
      <c r="N1423" s="98" t="s">
        <v>117250</v>
      </c>
      <c r="O1423" s="101">
        <v>45</v>
      </c>
      <c r="P1423" s="101">
        <v>30</v>
      </c>
      <c r="Q1423" s="101">
        <v>0</v>
      </c>
      <c r="R1423" s="101">
        <v>600</v>
      </c>
    </row>
    <row r="1424">
      <c r="L1424" s="98" t="s">
        <v>117251</v>
      </c>
      <c r="M1424" s="98" t="s">
        <v>117252</v>
      </c>
      <c r="N1424" s="98" t="s">
        <v>117253</v>
      </c>
      <c r="O1424" s="101">
        <v>30</v>
      </c>
      <c r="P1424" s="101">
        <v>55</v>
      </c>
    </row>
    <row r="1425">
      <c r="L1425" s="98" t="s">
        <v>117254</v>
      </c>
      <c r="M1425" s="98" t="s">
        <v>117255</v>
      </c>
      <c r="N1425" s="98" t="s">
        <v>117256</v>
      </c>
      <c r="O1425" s="101">
        <v>10</v>
      </c>
      <c r="P1425" s="101">
        <v>0</v>
      </c>
    </row>
    <row r="1426">
      <c r="L1426" s="98" t="s">
        <v>117257</v>
      </c>
      <c r="M1426" s="98" t="s">
        <v>117258</v>
      </c>
      <c r="N1426" s="98" t="s">
        <v>117259</v>
      </c>
      <c r="O1426" s="101">
        <v>765</v>
      </c>
      <c r="P1426" s="101">
        <v>765</v>
      </c>
    </row>
    <row r="1427">
      <c r="K1427" s="96" t="s">
        <v>117260</v>
      </c>
      <c r="O1427" s="85">
        <f>SUM(O1423:O1426)</f>
      </c>
      <c r="P1427" s="85">
        <f>SUM(P1423:P1426)</f>
      </c>
    </row>
    <row r="1428">
      <c r="A1428" s="98" t="s">
        <v>117261</v>
      </c>
      <c r="B1428" s="98" t="s">
        <v>117262</v>
      </c>
      <c r="C1428" s="100">
        <v>659</v>
      </c>
      <c r="D1428" s="98" t="s">
        <v>117263</v>
      </c>
      <c r="E1428" s="98" t="s">
        <v>117264</v>
      </c>
      <c r="F1428" s="104">
        <v>45488</v>
      </c>
      <c r="G1428" s="104">
        <v>45488</v>
      </c>
      <c r="H1428" s="104">
        <v>45869</v>
      </c>
      <c r="J1428" s="101">
        <v>850</v>
      </c>
      <c r="K1428" s="98" t="s">
        <v>117265</v>
      </c>
      <c r="L1428" s="98" t="s">
        <v>117266</v>
      </c>
      <c r="M1428" s="98" t="s">
        <v>117267</v>
      </c>
      <c r="N1428" s="98" t="s">
        <v>117268</v>
      </c>
      <c r="O1428" s="101">
        <v>30</v>
      </c>
      <c r="P1428" s="101">
        <v>85</v>
      </c>
      <c r="Q1428" s="101">
        <v>0</v>
      </c>
      <c r="R1428" s="101">
        <v>100</v>
      </c>
    </row>
    <row r="1429">
      <c r="L1429" s="98" t="s">
        <v>117269</v>
      </c>
      <c r="M1429" s="98" t="s">
        <v>117270</v>
      </c>
      <c r="N1429" s="98" t="s">
        <v>117271</v>
      </c>
      <c r="O1429" s="101">
        <v>10</v>
      </c>
      <c r="P1429" s="101">
        <v>0</v>
      </c>
    </row>
    <row r="1430">
      <c r="L1430" s="98" t="s">
        <v>117272</v>
      </c>
      <c r="M1430" s="98" t="s">
        <v>117273</v>
      </c>
      <c r="N1430" s="98" t="s">
        <v>117274</v>
      </c>
      <c r="O1430" s="101">
        <v>45</v>
      </c>
      <c r="P1430" s="101">
        <v>0</v>
      </c>
    </row>
    <row r="1431">
      <c r="L1431" s="98" t="s">
        <v>117275</v>
      </c>
      <c r="M1431" s="98" t="s">
        <v>117276</v>
      </c>
      <c r="N1431" s="98" t="s">
        <v>117277</v>
      </c>
      <c r="O1431" s="101">
        <v>765</v>
      </c>
      <c r="P1431" s="101">
        <v>765</v>
      </c>
    </row>
    <row r="1432">
      <c r="K1432" s="96" t="s">
        <v>117278</v>
      </c>
      <c r="O1432" s="85">
        <f>SUM(O1428:O1431)</f>
      </c>
      <c r="P1432" s="85">
        <f>SUM(P1428:P1431)</f>
      </c>
    </row>
    <row r="1433">
      <c r="A1433" s="98" t="s">
        <v>117279</v>
      </c>
      <c r="B1433" s="98" t="s">
        <v>117280</v>
      </c>
      <c r="C1433" s="100">
        <v>659</v>
      </c>
      <c r="D1433" s="98" t="s">
        <v>117281</v>
      </c>
      <c r="E1433" s="98" t="s">
        <v>117282</v>
      </c>
      <c r="J1433" s="101">
        <v>910</v>
      </c>
      <c r="K1433" s="98" t="s">
        <v>117283</v>
      </c>
      <c r="L1433" s="98" t="s">
        <v>117283</v>
      </c>
      <c r="O1433" s="101">
        <v>0</v>
      </c>
      <c r="P1433" s="101">
        <v>0</v>
      </c>
      <c r="R1433" s="101">
        <v>0</v>
      </c>
    </row>
    <row r="1434">
      <c r="K1434" s="96" t="s">
        <v>117284</v>
      </c>
      <c r="O1434" s="85">
        <f>SUM(O1433:O1433)</f>
      </c>
      <c r="P1434" s="85">
        <f>SUM(P1433:P1433)</f>
      </c>
    </row>
    <row r="1435">
      <c r="A1435" s="98" t="s">
        <v>117285</v>
      </c>
      <c r="B1435" s="98" t="s">
        <v>117286</v>
      </c>
      <c r="C1435" s="100">
        <v>659</v>
      </c>
      <c r="D1435" s="98" t="s">
        <v>117287</v>
      </c>
      <c r="E1435" s="98" t="s">
        <v>117288</v>
      </c>
      <c r="F1435" s="104">
        <v>45227</v>
      </c>
      <c r="G1435" s="104">
        <v>45627</v>
      </c>
      <c r="H1435" s="104">
        <v>46022</v>
      </c>
      <c r="J1435" s="101">
        <v>825</v>
      </c>
      <c r="K1435" s="98" t="s">
        <v>117289</v>
      </c>
      <c r="L1435" s="98" t="s">
        <v>117290</v>
      </c>
      <c r="M1435" s="98" t="s">
        <v>117291</v>
      </c>
      <c r="N1435" s="98" t="s">
        <v>117292</v>
      </c>
      <c r="O1435" s="101">
        <v>30</v>
      </c>
      <c r="P1435" s="101">
        <v>30</v>
      </c>
      <c r="Q1435" s="101">
        <v>0</v>
      </c>
      <c r="R1435" s="101">
        <v>100</v>
      </c>
    </row>
    <row r="1436">
      <c r="L1436" s="98" t="s">
        <v>117293</v>
      </c>
      <c r="M1436" s="98" t="s">
        <v>117294</v>
      </c>
      <c r="N1436" s="98" t="s">
        <v>117295</v>
      </c>
      <c r="O1436" s="101">
        <v>45</v>
      </c>
      <c r="P1436" s="101">
        <v>45</v>
      </c>
    </row>
    <row r="1437">
      <c r="L1437" s="98" t="s">
        <v>117296</v>
      </c>
      <c r="M1437" s="98" t="s">
        <v>117297</v>
      </c>
      <c r="N1437" s="98" t="s">
        <v>117298</v>
      </c>
      <c r="O1437" s="101">
        <v>765</v>
      </c>
      <c r="P1437" s="101">
        <v>765</v>
      </c>
    </row>
    <row r="1438">
      <c r="K1438" s="96" t="s">
        <v>117299</v>
      </c>
      <c r="O1438" s="85">
        <f>SUM(O1435:O1437)</f>
      </c>
      <c r="P1438" s="85">
        <f>SUM(P1435:P1437)</f>
      </c>
    </row>
    <row r="1439">
      <c r="A1439" s="98" t="s">
        <v>117300</v>
      </c>
      <c r="B1439" s="98" t="s">
        <v>117301</v>
      </c>
      <c r="C1439" s="100">
        <v>659</v>
      </c>
      <c r="D1439" s="98" t="s">
        <v>117302</v>
      </c>
      <c r="E1439" s="98" t="s">
        <v>117303</v>
      </c>
      <c r="F1439" s="104">
        <v>45645</v>
      </c>
      <c r="G1439" s="104">
        <v>45645</v>
      </c>
      <c r="H1439" s="104">
        <v>45826</v>
      </c>
      <c r="J1439" s="101">
        <v>840</v>
      </c>
      <c r="K1439" s="98" t="s">
        <v>117304</v>
      </c>
      <c r="L1439" s="98" t="s">
        <v>117305</v>
      </c>
      <c r="M1439" s="98" t="s">
        <v>117306</v>
      </c>
      <c r="N1439" s="98" t="s">
        <v>117307</v>
      </c>
      <c r="O1439" s="101">
        <v>30</v>
      </c>
      <c r="P1439" s="101">
        <v>30</v>
      </c>
      <c r="Q1439" s="101">
        <v>0</v>
      </c>
      <c r="R1439" s="101">
        <v>50</v>
      </c>
    </row>
    <row r="1440">
      <c r="L1440" s="98" t="s">
        <v>117308</v>
      </c>
      <c r="M1440" s="98" t="s">
        <v>117309</v>
      </c>
      <c r="N1440" s="98" t="s">
        <v>117310</v>
      </c>
      <c r="O1440" s="101">
        <v>45</v>
      </c>
      <c r="P1440" s="101">
        <v>45</v>
      </c>
    </row>
    <row r="1441">
      <c r="L1441" s="98" t="s">
        <v>117311</v>
      </c>
      <c r="M1441" s="98" t="s">
        <v>117312</v>
      </c>
      <c r="N1441" s="98" t="s">
        <v>117313</v>
      </c>
      <c r="O1441" s="101">
        <v>815</v>
      </c>
      <c r="P1441" s="101">
        <v>815</v>
      </c>
    </row>
    <row r="1442">
      <c r="K1442" s="96" t="s">
        <v>117314</v>
      </c>
      <c r="O1442" s="85">
        <f>SUM(O1439:O1441)</f>
      </c>
      <c r="P1442" s="85">
        <f>SUM(P1439:P1441)</f>
      </c>
    </row>
    <row r="1443">
      <c r="A1443" s="98" t="s">
        <v>117315</v>
      </c>
      <c r="B1443" s="98" t="s">
        <v>117316</v>
      </c>
      <c r="C1443" s="100">
        <v>659</v>
      </c>
      <c r="D1443" s="98" t="s">
        <v>117317</v>
      </c>
      <c r="E1443" s="98" t="s">
        <v>117318</v>
      </c>
      <c r="F1443" s="104">
        <v>38552</v>
      </c>
      <c r="G1443" s="104">
        <v>45566</v>
      </c>
      <c r="H1443" s="104">
        <v>45961</v>
      </c>
      <c r="J1443" s="101">
        <v>780</v>
      </c>
      <c r="K1443" s="98" t="s">
        <v>117319</v>
      </c>
      <c r="L1443" s="98" t="s">
        <v>117320</v>
      </c>
      <c r="M1443" s="98" t="s">
        <v>117321</v>
      </c>
      <c r="N1443" s="98" t="s">
        <v>117322</v>
      </c>
      <c r="O1443" s="101">
        <v>30</v>
      </c>
      <c r="P1443" s="101">
        <v>30</v>
      </c>
      <c r="Q1443" s="101">
        <v>0</v>
      </c>
      <c r="R1443" s="101">
        <v>150</v>
      </c>
    </row>
    <row r="1444">
      <c r="L1444" s="98" t="s">
        <v>117323</v>
      </c>
      <c r="M1444" s="98" t="s">
        <v>117324</v>
      </c>
      <c r="N1444" s="98" t="s">
        <v>117325</v>
      </c>
      <c r="O1444" s="101">
        <v>765</v>
      </c>
      <c r="P1444" s="101">
        <v>765</v>
      </c>
    </row>
    <row r="1445">
      <c r="K1445" s="96" t="s">
        <v>117326</v>
      </c>
      <c r="O1445" s="85">
        <f>SUM(O1443:O1444)</f>
      </c>
      <c r="P1445" s="85">
        <f>SUM(P1443:P1444)</f>
      </c>
    </row>
    <row r="1446">
      <c r="A1446" s="98" t="s">
        <v>117327</v>
      </c>
      <c r="B1446" s="98" t="s">
        <v>117328</v>
      </c>
      <c r="C1446" s="100">
        <v>659</v>
      </c>
      <c r="D1446" s="98" t="s">
        <v>117329</v>
      </c>
      <c r="E1446" s="98" t="s">
        <v>117330</v>
      </c>
      <c r="J1446" s="101">
        <v>850</v>
      </c>
      <c r="K1446" s="98" t="s">
        <v>117331</v>
      </c>
      <c r="L1446" s="98" t="s">
        <v>117331</v>
      </c>
      <c r="O1446" s="101">
        <v>0</v>
      </c>
      <c r="P1446" s="101">
        <v>0</v>
      </c>
      <c r="R1446" s="101">
        <v>0</v>
      </c>
    </row>
    <row r="1447">
      <c r="K1447" s="96" t="s">
        <v>117332</v>
      </c>
      <c r="O1447" s="85">
        <f>SUM(O1446:O1446)</f>
      </c>
      <c r="P1447" s="85">
        <f>SUM(P1446:P1446)</f>
      </c>
    </row>
    <row r="1448">
      <c r="A1448" s="98" t="s">
        <v>117333</v>
      </c>
      <c r="B1448" s="98" t="s">
        <v>117334</v>
      </c>
      <c r="C1448" s="100">
        <v>659</v>
      </c>
      <c r="D1448" s="98" t="s">
        <v>117335</v>
      </c>
      <c r="E1448" s="98" t="s">
        <v>117336</v>
      </c>
      <c r="F1448" s="104">
        <v>45505</v>
      </c>
      <c r="G1448" s="104">
        <v>45505</v>
      </c>
      <c r="H1448" s="104">
        <v>45869</v>
      </c>
      <c r="J1448" s="101">
        <v>840</v>
      </c>
      <c r="K1448" s="98" t="s">
        <v>117337</v>
      </c>
      <c r="L1448" s="98" t="s">
        <v>117338</v>
      </c>
      <c r="M1448" s="98" t="s">
        <v>117339</v>
      </c>
      <c r="N1448" s="98" t="s">
        <v>117340</v>
      </c>
      <c r="O1448" s="101">
        <v>30</v>
      </c>
      <c r="P1448" s="101">
        <v>30</v>
      </c>
      <c r="Q1448" s="101">
        <v>0</v>
      </c>
      <c r="R1448" s="101">
        <v>100</v>
      </c>
    </row>
    <row r="1449">
      <c r="L1449" s="98" t="s">
        <v>117341</v>
      </c>
      <c r="M1449" s="98" t="s">
        <v>117342</v>
      </c>
      <c r="N1449" s="98" t="s">
        <v>117343</v>
      </c>
      <c r="O1449" s="101">
        <v>45</v>
      </c>
      <c r="P1449" s="101">
        <v>45</v>
      </c>
    </row>
    <row r="1450">
      <c r="L1450" s="98" t="s">
        <v>117344</v>
      </c>
      <c r="M1450" s="98" t="s">
        <v>117345</v>
      </c>
      <c r="N1450" s="98" t="s">
        <v>117346</v>
      </c>
      <c r="O1450" s="101">
        <v>765</v>
      </c>
      <c r="P1450" s="101">
        <v>765</v>
      </c>
    </row>
    <row r="1451">
      <c r="K1451" s="96" t="s">
        <v>117347</v>
      </c>
      <c r="O1451" s="85">
        <f>SUM(O1448:O1450)</f>
      </c>
      <c r="P1451" s="85">
        <f>SUM(P1448:P1450)</f>
      </c>
    </row>
    <row r="1452">
      <c r="A1452" s="98" t="s">
        <v>117348</v>
      </c>
      <c r="B1452" s="98" t="s">
        <v>117349</v>
      </c>
      <c r="C1452" s="100">
        <v>659</v>
      </c>
      <c r="D1452" s="98" t="s">
        <v>117350</v>
      </c>
      <c r="E1452" s="98" t="s">
        <v>117351</v>
      </c>
      <c r="F1452" s="104">
        <v>45402</v>
      </c>
      <c r="G1452" s="104">
        <v>45402</v>
      </c>
      <c r="H1452" s="104">
        <v>45808</v>
      </c>
      <c r="J1452" s="101">
        <v>840</v>
      </c>
      <c r="K1452" s="98" t="s">
        <v>117352</v>
      </c>
      <c r="L1452" s="98" t="s">
        <v>117353</v>
      </c>
      <c r="M1452" s="98" t="s">
        <v>117354</v>
      </c>
      <c r="N1452" s="98" t="s">
        <v>117355</v>
      </c>
      <c r="O1452" s="101">
        <v>30</v>
      </c>
      <c r="P1452" s="101">
        <v>30</v>
      </c>
      <c r="Q1452" s="101">
        <v>-100</v>
      </c>
      <c r="R1452" s="101">
        <v>500</v>
      </c>
    </row>
    <row r="1453">
      <c r="L1453" s="98" t="s">
        <v>117356</v>
      </c>
      <c r="M1453" s="98" t="s">
        <v>117357</v>
      </c>
      <c r="N1453" s="98" t="s">
        <v>117358</v>
      </c>
      <c r="O1453" s="101">
        <v>45</v>
      </c>
      <c r="P1453" s="101">
        <v>45</v>
      </c>
    </row>
    <row r="1454">
      <c r="L1454" s="98" t="s">
        <v>117359</v>
      </c>
      <c r="M1454" s="98" t="s">
        <v>117360</v>
      </c>
      <c r="N1454" s="98" t="s">
        <v>117361</v>
      </c>
      <c r="O1454" s="101">
        <v>765</v>
      </c>
      <c r="P1454" s="101">
        <v>765</v>
      </c>
    </row>
    <row r="1455">
      <c r="K1455" s="96" t="s">
        <v>117362</v>
      </c>
      <c r="O1455" s="85">
        <f>SUM(O1452:O1454)</f>
      </c>
      <c r="P1455" s="85">
        <f>SUM(P1452:P1454)</f>
      </c>
    </row>
    <row r="1456">
      <c r="A1456" s="98" t="s">
        <v>117363</v>
      </c>
      <c r="B1456" s="98" t="s">
        <v>117364</v>
      </c>
      <c r="C1456" s="100">
        <v>659</v>
      </c>
      <c r="D1456" s="98" t="s">
        <v>117365</v>
      </c>
      <c r="E1456" s="98" t="s">
        <v>117366</v>
      </c>
      <c r="F1456" s="104">
        <v>45332</v>
      </c>
      <c r="G1456" s="104">
        <v>45717</v>
      </c>
      <c r="H1456" s="104">
        <v>46112</v>
      </c>
      <c r="J1456" s="101">
        <v>815</v>
      </c>
      <c r="K1456" s="98" t="s">
        <v>117367</v>
      </c>
      <c r="L1456" s="98" t="s">
        <v>117368</v>
      </c>
      <c r="M1456" s="98" t="s">
        <v>117369</v>
      </c>
      <c r="N1456" s="98" t="s">
        <v>117370</v>
      </c>
      <c r="O1456" s="101">
        <v>35</v>
      </c>
      <c r="P1456" s="101">
        <v>30</v>
      </c>
      <c r="Q1456" s="101">
        <v>0</v>
      </c>
      <c r="R1456" s="101">
        <v>200</v>
      </c>
    </row>
    <row r="1457">
      <c r="L1457" s="98" t="s">
        <v>117371</v>
      </c>
      <c r="M1457" s="98" t="s">
        <v>117372</v>
      </c>
      <c r="N1457" s="98" t="s">
        <v>117373</v>
      </c>
      <c r="O1457" s="101">
        <v>30</v>
      </c>
      <c r="P1457" s="101">
        <v>35</v>
      </c>
    </row>
    <row r="1458">
      <c r="L1458" s="98" t="s">
        <v>117374</v>
      </c>
      <c r="M1458" s="98" t="s">
        <v>117375</v>
      </c>
      <c r="N1458" s="98" t="s">
        <v>117376</v>
      </c>
      <c r="O1458" s="101">
        <v>765</v>
      </c>
      <c r="P1458" s="101">
        <v>765</v>
      </c>
    </row>
    <row r="1459">
      <c r="K1459" s="96" t="s">
        <v>117377</v>
      </c>
      <c r="O1459" s="85">
        <f>SUM(O1456:O1458)</f>
      </c>
      <c r="P1459" s="85">
        <f>SUM(P1456:P1458)</f>
      </c>
    </row>
    <row r="1460">
      <c r="A1460" s="98" t="s">
        <v>117378</v>
      </c>
      <c r="B1460" s="98" t="s">
        <v>117379</v>
      </c>
      <c r="C1460" s="100">
        <v>659</v>
      </c>
      <c r="D1460" s="98" t="s">
        <v>117380</v>
      </c>
      <c r="E1460" s="98" t="s">
        <v>117381</v>
      </c>
      <c r="J1460" s="101">
        <v>995</v>
      </c>
      <c r="K1460" s="98" t="s">
        <v>117382</v>
      </c>
      <c r="L1460" s="98" t="s">
        <v>117382</v>
      </c>
      <c r="O1460" s="101">
        <v>0</v>
      </c>
      <c r="P1460" s="101">
        <v>0</v>
      </c>
      <c r="R1460" s="101">
        <v>0</v>
      </c>
    </row>
    <row r="1461">
      <c r="K1461" s="96" t="s">
        <v>117383</v>
      </c>
      <c r="O1461" s="85">
        <f>SUM(O1460:O1460)</f>
      </c>
      <c r="P1461" s="85">
        <f>SUM(P1460:P1460)</f>
      </c>
    </row>
    <row r="1462">
      <c r="A1462" s="98" t="s">
        <v>117384</v>
      </c>
      <c r="B1462" s="98" t="s">
        <v>117385</v>
      </c>
      <c r="C1462" s="100">
        <v>659</v>
      </c>
      <c r="D1462" s="98" t="s">
        <v>117386</v>
      </c>
      <c r="E1462" s="98" t="s">
        <v>117387</v>
      </c>
      <c r="F1462" s="104">
        <v>44737</v>
      </c>
      <c r="G1462" s="104">
        <v>45474</v>
      </c>
      <c r="H1462" s="104">
        <v>45869</v>
      </c>
      <c r="J1462" s="101">
        <v>825</v>
      </c>
      <c r="K1462" s="98" t="s">
        <v>117388</v>
      </c>
      <c r="L1462" s="98" t="s">
        <v>117389</v>
      </c>
      <c r="M1462" s="98" t="s">
        <v>117390</v>
      </c>
      <c r="N1462" s="98" t="s">
        <v>117391</v>
      </c>
      <c r="O1462" s="101">
        <v>45</v>
      </c>
      <c r="P1462" s="101">
        <v>30</v>
      </c>
      <c r="Q1462" s="101">
        <v>0</v>
      </c>
      <c r="R1462" s="101">
        <v>100</v>
      </c>
    </row>
    <row r="1463">
      <c r="L1463" s="98" t="s">
        <v>117392</v>
      </c>
      <c r="M1463" s="98" t="s">
        <v>117393</v>
      </c>
      <c r="N1463" s="98" t="s">
        <v>117394</v>
      </c>
      <c r="O1463" s="101">
        <v>30</v>
      </c>
      <c r="P1463" s="101">
        <v>45</v>
      </c>
    </row>
    <row r="1464">
      <c r="L1464" s="98" t="s">
        <v>117395</v>
      </c>
      <c r="M1464" s="98" t="s">
        <v>117396</v>
      </c>
      <c r="N1464" s="98" t="s">
        <v>117397</v>
      </c>
      <c r="O1464" s="101">
        <v>765</v>
      </c>
      <c r="P1464" s="101">
        <v>765</v>
      </c>
    </row>
    <row r="1465">
      <c r="K1465" s="96" t="s">
        <v>117398</v>
      </c>
      <c r="O1465" s="85">
        <f>SUM(O1462:O1464)</f>
      </c>
      <c r="P1465" s="85">
        <f>SUM(P1462:P1464)</f>
      </c>
    </row>
    <row r="1466">
      <c r="A1466" s="98" t="s">
        <v>117399</v>
      </c>
      <c r="B1466" s="98" t="s">
        <v>117400</v>
      </c>
      <c r="C1466" s="100">
        <v>943</v>
      </c>
      <c r="D1466" s="98" t="s">
        <v>117401</v>
      </c>
      <c r="E1466" s="98" t="s">
        <v>117402</v>
      </c>
      <c r="F1466" s="104">
        <v>45618</v>
      </c>
      <c r="G1466" s="104">
        <v>45618</v>
      </c>
      <c r="H1466" s="104">
        <v>46012</v>
      </c>
      <c r="J1466" s="101">
        <v>1045</v>
      </c>
      <c r="K1466" s="98" t="s">
        <v>117403</v>
      </c>
      <c r="L1466" s="98" t="s">
        <v>117404</v>
      </c>
      <c r="M1466" s="98" t="s">
        <v>117405</v>
      </c>
      <c r="N1466" s="98" t="s">
        <v>117406</v>
      </c>
      <c r="O1466" s="101">
        <v>30</v>
      </c>
      <c r="P1466" s="101">
        <v>30</v>
      </c>
      <c r="Q1466" s="101">
        <v>0</v>
      </c>
      <c r="R1466" s="101">
        <v>250</v>
      </c>
    </row>
    <row r="1467">
      <c r="L1467" s="98" t="s">
        <v>117407</v>
      </c>
      <c r="M1467" s="98" t="s">
        <v>117408</v>
      </c>
      <c r="N1467" s="98" t="s">
        <v>117409</v>
      </c>
      <c r="O1467" s="101">
        <v>35</v>
      </c>
      <c r="P1467" s="101">
        <v>35</v>
      </c>
    </row>
    <row r="1468">
      <c r="L1468" s="98" t="s">
        <v>117410</v>
      </c>
      <c r="M1468" s="98" t="s">
        <v>117411</v>
      </c>
      <c r="N1468" s="98" t="s">
        <v>117412</v>
      </c>
      <c r="O1468" s="101">
        <v>980</v>
      </c>
      <c r="P1468" s="101">
        <v>980</v>
      </c>
    </row>
    <row r="1469">
      <c r="K1469" s="96" t="s">
        <v>117413</v>
      </c>
      <c r="O1469" s="85">
        <f>SUM(O1466:O1468)</f>
      </c>
      <c r="P1469" s="85">
        <f>SUM(P1466:P1468)</f>
      </c>
    </row>
    <row r="1470">
      <c r="A1470" s="98" t="s">
        <v>117414</v>
      </c>
      <c r="B1470" s="98" t="s">
        <v>117415</v>
      </c>
      <c r="C1470" s="100">
        <v>943</v>
      </c>
      <c r="D1470" s="98" t="s">
        <v>117416</v>
      </c>
      <c r="E1470" s="98" t="s">
        <v>117417</v>
      </c>
      <c r="F1470" s="104">
        <v>44691</v>
      </c>
      <c r="G1470" s="104">
        <v>45505</v>
      </c>
      <c r="H1470" s="104">
        <v>45900</v>
      </c>
      <c r="J1470" s="101">
        <v>1030</v>
      </c>
      <c r="K1470" s="98" t="s">
        <v>117418</v>
      </c>
      <c r="L1470" s="98" t="s">
        <v>117419</v>
      </c>
      <c r="M1470" s="98" t="s">
        <v>117420</v>
      </c>
      <c r="N1470" s="98" t="s">
        <v>117421</v>
      </c>
      <c r="O1470" s="101">
        <v>35</v>
      </c>
      <c r="P1470" s="101">
        <v>65</v>
      </c>
      <c r="Q1470" s="101">
        <v>0</v>
      </c>
      <c r="R1470" s="101">
        <v>100</v>
      </c>
    </row>
    <row r="1471">
      <c r="L1471" s="98" t="s">
        <v>117422</v>
      </c>
      <c r="M1471" s="98" t="s">
        <v>117423</v>
      </c>
      <c r="N1471" s="98" t="s">
        <v>117424</v>
      </c>
      <c r="O1471" s="101">
        <v>30</v>
      </c>
      <c r="P1471" s="101">
        <v>0</v>
      </c>
    </row>
    <row r="1472">
      <c r="L1472" s="98" t="s">
        <v>117425</v>
      </c>
      <c r="M1472" s="98" t="s">
        <v>117426</v>
      </c>
      <c r="N1472" s="98" t="s">
        <v>117427</v>
      </c>
      <c r="O1472" s="101">
        <v>980</v>
      </c>
      <c r="P1472" s="101">
        <v>980</v>
      </c>
    </row>
    <row r="1473">
      <c r="K1473" s="96" t="s">
        <v>117428</v>
      </c>
      <c r="O1473" s="85">
        <f>SUM(O1470:O1472)</f>
      </c>
      <c r="P1473" s="85">
        <f>SUM(P1470:P1472)</f>
      </c>
    </row>
    <row r="1474">
      <c r="A1474" s="98" t="s">
        <v>117429</v>
      </c>
      <c r="B1474" s="98" t="s">
        <v>117430</v>
      </c>
      <c r="C1474" s="100">
        <v>943</v>
      </c>
      <c r="D1474" s="98" t="s">
        <v>117431</v>
      </c>
      <c r="E1474" s="98" t="s">
        <v>117432</v>
      </c>
      <c r="F1474" s="104">
        <v>44559</v>
      </c>
      <c r="G1474" s="104">
        <v>45717</v>
      </c>
      <c r="H1474" s="104">
        <v>46112</v>
      </c>
      <c r="J1474" s="101">
        <v>1030</v>
      </c>
      <c r="K1474" s="98" t="s">
        <v>117433</v>
      </c>
      <c r="L1474" s="98" t="s">
        <v>117434</v>
      </c>
      <c r="M1474" s="98" t="s">
        <v>117435</v>
      </c>
      <c r="N1474" s="98" t="s">
        <v>117436</v>
      </c>
      <c r="O1474" s="101">
        <v>35</v>
      </c>
      <c r="P1474" s="101">
        <v>35</v>
      </c>
      <c r="Q1474" s="101">
        <v>0</v>
      </c>
      <c r="R1474" s="101">
        <v>300</v>
      </c>
    </row>
    <row r="1475">
      <c r="L1475" s="98" t="s">
        <v>117437</v>
      </c>
      <c r="M1475" s="98" t="s">
        <v>117438</v>
      </c>
      <c r="N1475" s="98" t="s">
        <v>117439</v>
      </c>
      <c r="O1475" s="101">
        <v>30</v>
      </c>
      <c r="P1475" s="101">
        <v>30</v>
      </c>
    </row>
    <row r="1476">
      <c r="L1476" s="98" t="s">
        <v>117440</v>
      </c>
      <c r="M1476" s="98" t="s">
        <v>117441</v>
      </c>
      <c r="N1476" s="98" t="s">
        <v>117442</v>
      </c>
      <c r="O1476" s="101">
        <v>980</v>
      </c>
      <c r="P1476" s="101">
        <v>980</v>
      </c>
    </row>
    <row r="1477">
      <c r="K1477" s="96" t="s">
        <v>117443</v>
      </c>
      <c r="O1477" s="85">
        <f>SUM(O1474:O1476)</f>
      </c>
      <c r="P1477" s="85">
        <f>SUM(P1474:P1476)</f>
      </c>
    </row>
    <row r="1478">
      <c r="A1478" s="98" t="s">
        <v>117444</v>
      </c>
      <c r="B1478" s="98" t="s">
        <v>117445</v>
      </c>
      <c r="C1478" s="100">
        <v>943</v>
      </c>
      <c r="D1478" s="98" t="s">
        <v>117446</v>
      </c>
      <c r="E1478" s="98" t="s">
        <v>117447</v>
      </c>
      <c r="J1478" s="101">
        <v>1030</v>
      </c>
      <c r="K1478" s="98" t="s">
        <v>117448</v>
      </c>
      <c r="L1478" s="98" t="s">
        <v>117448</v>
      </c>
      <c r="O1478" s="101">
        <v>0</v>
      </c>
      <c r="P1478" s="101">
        <v>0</v>
      </c>
      <c r="R1478" s="101">
        <v>0</v>
      </c>
    </row>
    <row r="1479">
      <c r="K1479" s="96" t="s">
        <v>117449</v>
      </c>
      <c r="O1479" s="85">
        <f>SUM(O1478:O1478)</f>
      </c>
      <c r="P1479" s="85">
        <f>SUM(P1478:P1478)</f>
      </c>
    </row>
    <row r="1480">
      <c r="A1480" s="98" t="s">
        <v>117450</v>
      </c>
      <c r="B1480" s="98" t="s">
        <v>117451</v>
      </c>
      <c r="C1480" s="100">
        <v>943</v>
      </c>
      <c r="D1480" s="98" t="s">
        <v>117452</v>
      </c>
      <c r="E1480" s="98" t="s">
        <v>117453</v>
      </c>
      <c r="F1480" s="104">
        <v>45143</v>
      </c>
      <c r="G1480" s="104">
        <v>45536</v>
      </c>
      <c r="H1480" s="104">
        <v>45900</v>
      </c>
      <c r="J1480" s="101">
        <v>1030</v>
      </c>
      <c r="K1480" s="98" t="s">
        <v>117454</v>
      </c>
      <c r="L1480" s="98" t="s">
        <v>117455</v>
      </c>
      <c r="M1480" s="98" t="s">
        <v>117456</v>
      </c>
      <c r="N1480" s="98" t="s">
        <v>117457</v>
      </c>
      <c r="O1480" s="101">
        <v>35</v>
      </c>
      <c r="P1480" s="101">
        <v>35</v>
      </c>
      <c r="Q1480" s="101">
        <v>0</v>
      </c>
      <c r="R1480" s="101">
        <v>300</v>
      </c>
    </row>
    <row r="1481">
      <c r="L1481" s="98" t="s">
        <v>117458</v>
      </c>
      <c r="M1481" s="98" t="s">
        <v>117459</v>
      </c>
      <c r="N1481" s="98" t="s">
        <v>117460</v>
      </c>
      <c r="O1481" s="101">
        <v>30</v>
      </c>
      <c r="P1481" s="101">
        <v>30</v>
      </c>
    </row>
    <row r="1482">
      <c r="L1482" s="98" t="s">
        <v>117461</v>
      </c>
      <c r="M1482" s="98" t="s">
        <v>117462</v>
      </c>
      <c r="N1482" s="98" t="s">
        <v>117463</v>
      </c>
      <c r="O1482" s="101">
        <v>980</v>
      </c>
      <c r="P1482" s="101">
        <v>980</v>
      </c>
    </row>
    <row r="1483">
      <c r="L1483" s="98" t="s">
        <v>117464</v>
      </c>
      <c r="M1483" s="98" t="s">
        <v>117465</v>
      </c>
      <c r="N1483" s="98" t="s">
        <v>117466</v>
      </c>
      <c r="O1483" s="101">
        <v>25</v>
      </c>
      <c r="P1483" s="101">
        <v>0</v>
      </c>
    </row>
    <row r="1484">
      <c r="K1484" s="96" t="s">
        <v>117467</v>
      </c>
      <c r="O1484" s="85">
        <f>SUM(O1480:O1483)</f>
      </c>
      <c r="P1484" s="85">
        <f>SUM(P1480:P1483)</f>
      </c>
    </row>
    <row r="1485">
      <c r="A1485" s="98" t="s">
        <v>117468</v>
      </c>
      <c r="B1485" s="98" t="s">
        <v>117469</v>
      </c>
      <c r="C1485" s="100">
        <v>943</v>
      </c>
      <c r="D1485" s="98" t="s">
        <v>117470</v>
      </c>
      <c r="E1485" s="98" t="s">
        <v>117471</v>
      </c>
      <c r="F1485" s="104">
        <v>45434</v>
      </c>
      <c r="G1485" s="104">
        <v>45434</v>
      </c>
      <c r="H1485" s="104">
        <v>45808</v>
      </c>
      <c r="I1485" s="104">
        <v>45808</v>
      </c>
      <c r="J1485" s="101">
        <v>1055</v>
      </c>
      <c r="K1485" s="98" t="s">
        <v>117472</v>
      </c>
      <c r="L1485" s="98" t="s">
        <v>117473</v>
      </c>
      <c r="M1485" s="98" t="s">
        <v>117474</v>
      </c>
      <c r="N1485" s="98" t="s">
        <v>117475</v>
      </c>
      <c r="O1485" s="101">
        <v>35</v>
      </c>
      <c r="P1485" s="101">
        <v>35</v>
      </c>
      <c r="Q1485" s="101">
        <v>0</v>
      </c>
      <c r="R1485" s="101">
        <v>100</v>
      </c>
    </row>
    <row r="1486">
      <c r="L1486" s="98" t="s">
        <v>117476</v>
      </c>
      <c r="M1486" s="98" t="s">
        <v>117477</v>
      </c>
      <c r="N1486" s="98" t="s">
        <v>117478</v>
      </c>
      <c r="O1486" s="101">
        <v>10</v>
      </c>
      <c r="P1486" s="101">
        <v>0</v>
      </c>
    </row>
    <row r="1487">
      <c r="L1487" s="98" t="s">
        <v>117479</v>
      </c>
      <c r="M1487" s="98" t="s">
        <v>117480</v>
      </c>
      <c r="N1487" s="98" t="s">
        <v>117481</v>
      </c>
      <c r="O1487" s="101">
        <v>30</v>
      </c>
      <c r="P1487" s="101">
        <v>40</v>
      </c>
    </row>
    <row r="1488">
      <c r="L1488" s="98" t="s">
        <v>117482</v>
      </c>
      <c r="M1488" s="98" t="s">
        <v>117483</v>
      </c>
      <c r="N1488" s="98" t="s">
        <v>117484</v>
      </c>
      <c r="O1488" s="101">
        <v>980</v>
      </c>
      <c r="P1488" s="101">
        <v>980</v>
      </c>
    </row>
    <row r="1489">
      <c r="K1489" s="96" t="s">
        <v>117485</v>
      </c>
      <c r="O1489" s="85">
        <f>SUM(O1485:O1488)</f>
      </c>
      <c r="P1489" s="85">
        <f>SUM(P1485:P1488)</f>
      </c>
    </row>
    <row r="1490">
      <c r="A1490" s="98" t="s">
        <v>117486</v>
      </c>
      <c r="B1490" s="98" t="s">
        <v>117487</v>
      </c>
      <c r="C1490" s="100">
        <v>943</v>
      </c>
      <c r="D1490" s="98" t="s">
        <v>117488</v>
      </c>
      <c r="E1490" s="98" t="s">
        <v>117489</v>
      </c>
      <c r="F1490" s="104">
        <v>44816</v>
      </c>
      <c r="G1490" s="104">
        <v>45566</v>
      </c>
      <c r="H1490" s="104">
        <v>45930</v>
      </c>
      <c r="J1490" s="101">
        <v>1040</v>
      </c>
      <c r="K1490" s="98" t="s">
        <v>117490</v>
      </c>
      <c r="L1490" s="98" t="s">
        <v>117491</v>
      </c>
      <c r="M1490" s="98" t="s">
        <v>117492</v>
      </c>
      <c r="N1490" s="98" t="s">
        <v>117493</v>
      </c>
      <c r="O1490" s="101">
        <v>30</v>
      </c>
      <c r="P1490" s="101">
        <v>35</v>
      </c>
      <c r="Q1490" s="101">
        <v>0</v>
      </c>
      <c r="R1490" s="101">
        <v>100</v>
      </c>
    </row>
    <row r="1491">
      <c r="L1491" s="98" t="s">
        <v>117494</v>
      </c>
      <c r="M1491" s="98" t="s">
        <v>117495</v>
      </c>
      <c r="N1491" s="98" t="s">
        <v>117496</v>
      </c>
      <c r="O1491" s="101">
        <v>10</v>
      </c>
      <c r="P1491" s="101">
        <v>30</v>
      </c>
    </row>
    <row r="1492">
      <c r="L1492" s="98" t="s">
        <v>117497</v>
      </c>
      <c r="M1492" s="98" t="s">
        <v>117498</v>
      </c>
      <c r="N1492" s="98" t="s">
        <v>117499</v>
      </c>
      <c r="O1492" s="101">
        <v>35</v>
      </c>
      <c r="P1492" s="101">
        <v>10</v>
      </c>
    </row>
    <row r="1493">
      <c r="L1493" s="98" t="s">
        <v>117500</v>
      </c>
      <c r="M1493" s="98" t="s">
        <v>117501</v>
      </c>
      <c r="N1493" s="98" t="s">
        <v>117502</v>
      </c>
      <c r="O1493" s="101">
        <v>980</v>
      </c>
      <c r="P1493" s="101">
        <v>980</v>
      </c>
    </row>
    <row r="1494">
      <c r="K1494" s="96" t="s">
        <v>117503</v>
      </c>
      <c r="O1494" s="85">
        <f>SUM(O1490:O1493)</f>
      </c>
      <c r="P1494" s="85">
        <f>SUM(P1490:P1493)</f>
      </c>
    </row>
    <row r="1495">
      <c r="A1495" s="98" t="s">
        <v>117504</v>
      </c>
      <c r="B1495" s="98" t="s">
        <v>117505</v>
      </c>
      <c r="C1495" s="100">
        <v>943</v>
      </c>
      <c r="D1495" s="98" t="s">
        <v>117506</v>
      </c>
      <c r="E1495" s="98" t="s">
        <v>117507</v>
      </c>
      <c r="J1495" s="101">
        <v>1210</v>
      </c>
      <c r="K1495" s="98" t="s">
        <v>117508</v>
      </c>
      <c r="L1495" s="98" t="s">
        <v>117508</v>
      </c>
      <c r="O1495" s="101">
        <v>0</v>
      </c>
      <c r="P1495" s="101">
        <v>0</v>
      </c>
      <c r="R1495" s="101">
        <v>0</v>
      </c>
    </row>
    <row r="1496">
      <c r="K1496" s="96" t="s">
        <v>117509</v>
      </c>
      <c r="O1496" s="85">
        <f>SUM(O1495:O1495)</f>
      </c>
      <c r="P1496" s="85">
        <f>SUM(P1495:P1495)</f>
      </c>
    </row>
    <row r="1497">
      <c r="A1497" s="98" t="s">
        <v>117510</v>
      </c>
      <c r="B1497" s="98" t="s">
        <v>117511</v>
      </c>
      <c r="C1497" s="100">
        <v>943</v>
      </c>
      <c r="D1497" s="98" t="s">
        <v>117512</v>
      </c>
      <c r="E1497" s="98" t="s">
        <v>117513</v>
      </c>
      <c r="F1497" s="104">
        <v>44447</v>
      </c>
      <c r="G1497" s="104">
        <v>45566</v>
      </c>
      <c r="H1497" s="104">
        <v>45930</v>
      </c>
      <c r="J1497" s="101">
        <v>995</v>
      </c>
      <c r="K1497" s="98" t="s">
        <v>117514</v>
      </c>
      <c r="L1497" s="98" t="s">
        <v>117515</v>
      </c>
      <c r="M1497" s="98" t="s">
        <v>117516</v>
      </c>
      <c r="N1497" s="98" t="s">
        <v>117517</v>
      </c>
      <c r="O1497" s="101">
        <v>30</v>
      </c>
      <c r="P1497" s="101">
        <v>30</v>
      </c>
      <c r="Q1497" s="101">
        <v>0</v>
      </c>
      <c r="R1497" s="101">
        <v>550</v>
      </c>
    </row>
    <row r="1498">
      <c r="L1498" s="98" t="s">
        <v>117518</v>
      </c>
      <c r="M1498" s="98" t="s">
        <v>117519</v>
      </c>
      <c r="N1498" s="98" t="s">
        <v>117520</v>
      </c>
      <c r="O1498" s="101">
        <v>980</v>
      </c>
      <c r="P1498" s="101">
        <v>980</v>
      </c>
    </row>
    <row r="1499">
      <c r="K1499" s="96" t="s">
        <v>117521</v>
      </c>
      <c r="O1499" s="85">
        <f>SUM(O1497:O1498)</f>
      </c>
      <c r="P1499" s="85">
        <f>SUM(P1497:P1498)</f>
      </c>
    </row>
    <row r="1500">
      <c r="A1500" s="98" t="s">
        <v>117522</v>
      </c>
      <c r="B1500" s="98" t="s">
        <v>117523</v>
      </c>
      <c r="C1500" s="100">
        <v>943</v>
      </c>
      <c r="D1500" s="98" t="s">
        <v>117524</v>
      </c>
      <c r="E1500" s="98" t="s">
        <v>117525</v>
      </c>
      <c r="J1500" s="101">
        <v>1055</v>
      </c>
      <c r="K1500" s="98" t="s">
        <v>117526</v>
      </c>
      <c r="L1500" s="98" t="s">
        <v>117526</v>
      </c>
      <c r="O1500" s="101">
        <v>0</v>
      </c>
      <c r="P1500" s="101">
        <v>0</v>
      </c>
      <c r="R1500" s="101">
        <v>0</v>
      </c>
    </row>
    <row r="1501">
      <c r="K1501" s="96" t="s">
        <v>117527</v>
      </c>
      <c r="O1501" s="85">
        <f>SUM(O1500:O1500)</f>
      </c>
      <c r="P1501" s="85">
        <f>SUM(P1500:P1500)</f>
      </c>
    </row>
    <row r="1502">
      <c r="A1502" s="98" t="s">
        <v>117528</v>
      </c>
      <c r="B1502" s="98" t="s">
        <v>117529</v>
      </c>
      <c r="C1502" s="100">
        <v>943</v>
      </c>
      <c r="D1502" s="98" t="s">
        <v>117530</v>
      </c>
      <c r="E1502" s="98" t="s">
        <v>117531</v>
      </c>
      <c r="F1502" s="104">
        <v>44309</v>
      </c>
      <c r="G1502" s="104">
        <v>45536</v>
      </c>
      <c r="H1502" s="104">
        <v>45900</v>
      </c>
      <c r="J1502" s="101">
        <v>1065</v>
      </c>
      <c r="K1502" s="98" t="s">
        <v>117532</v>
      </c>
      <c r="L1502" s="98" t="s">
        <v>117533</v>
      </c>
      <c r="M1502" s="98" t="s">
        <v>117534</v>
      </c>
      <c r="N1502" s="98" t="s">
        <v>117535</v>
      </c>
      <c r="O1502" s="101">
        <v>30</v>
      </c>
      <c r="P1502" s="101">
        <v>35</v>
      </c>
      <c r="Q1502" s="101">
        <v>1240.72</v>
      </c>
      <c r="R1502" s="101">
        <v>200</v>
      </c>
    </row>
    <row r="1503">
      <c r="L1503" s="98" t="s">
        <v>117536</v>
      </c>
      <c r="M1503" s="98" t="s">
        <v>117537</v>
      </c>
      <c r="N1503" s="98" t="s">
        <v>117538</v>
      </c>
      <c r="O1503" s="101">
        <v>35</v>
      </c>
      <c r="P1503" s="101">
        <v>30</v>
      </c>
    </row>
    <row r="1504">
      <c r="L1504" s="98" t="s">
        <v>117539</v>
      </c>
      <c r="M1504" s="98" t="s">
        <v>117540</v>
      </c>
      <c r="N1504" s="98" t="s">
        <v>117541</v>
      </c>
      <c r="O1504" s="101">
        <v>35</v>
      </c>
      <c r="P1504" s="101">
        <v>35</v>
      </c>
    </row>
    <row r="1505">
      <c r="L1505" s="98" t="s">
        <v>117542</v>
      </c>
      <c r="M1505" s="98" t="s">
        <v>117543</v>
      </c>
      <c r="N1505" s="98" t="s">
        <v>117544</v>
      </c>
      <c r="O1505" s="101">
        <v>980</v>
      </c>
      <c r="P1505" s="101">
        <v>980</v>
      </c>
    </row>
    <row r="1506">
      <c r="L1506" s="98" t="s">
        <v>117545</v>
      </c>
      <c r="M1506" s="98" t="s">
        <v>117546</v>
      </c>
      <c r="N1506" s="98" t="s">
        <v>117547</v>
      </c>
      <c r="O1506" s="101">
        <v>108</v>
      </c>
      <c r="P1506" s="101">
        <v>0</v>
      </c>
    </row>
    <row r="1507">
      <c r="K1507" s="96" t="s">
        <v>117548</v>
      </c>
      <c r="O1507" s="85">
        <f>SUM(O1502:O1506)</f>
      </c>
      <c r="P1507" s="85">
        <f>SUM(P1502:P1506)</f>
      </c>
    </row>
    <row r="1508">
      <c r="A1508" s="98" t="s">
        <v>117549</v>
      </c>
      <c r="B1508" s="98" t="s">
        <v>117550</v>
      </c>
      <c r="C1508" s="100">
        <v>943</v>
      </c>
      <c r="D1508" s="98" t="s">
        <v>117551</v>
      </c>
      <c r="E1508" s="98" t="s">
        <v>117552</v>
      </c>
      <c r="F1508" s="104">
        <v>45156</v>
      </c>
      <c r="G1508" s="104">
        <v>45566</v>
      </c>
      <c r="H1508" s="104">
        <v>45930</v>
      </c>
      <c r="J1508" s="101">
        <v>1030</v>
      </c>
      <c r="K1508" s="98" t="s">
        <v>117553</v>
      </c>
      <c r="L1508" s="98" t="s">
        <v>117554</v>
      </c>
      <c r="M1508" s="98" t="s">
        <v>117555</v>
      </c>
      <c r="N1508" s="98" t="s">
        <v>117556</v>
      </c>
      <c r="O1508" s="101">
        <v>35</v>
      </c>
      <c r="P1508" s="101">
        <v>30</v>
      </c>
      <c r="Q1508" s="101">
        <v>0</v>
      </c>
      <c r="R1508" s="101">
        <v>100</v>
      </c>
    </row>
    <row r="1509">
      <c r="L1509" s="98" t="s">
        <v>117557</v>
      </c>
      <c r="M1509" s="98" t="s">
        <v>117558</v>
      </c>
      <c r="N1509" s="98" t="s">
        <v>117559</v>
      </c>
      <c r="O1509" s="101">
        <v>30</v>
      </c>
      <c r="P1509" s="101">
        <v>35</v>
      </c>
    </row>
    <row r="1510">
      <c r="L1510" s="98" t="s">
        <v>117560</v>
      </c>
      <c r="M1510" s="98" t="s">
        <v>117561</v>
      </c>
      <c r="N1510" s="98" t="s">
        <v>117562</v>
      </c>
      <c r="O1510" s="101">
        <v>980</v>
      </c>
      <c r="P1510" s="101">
        <v>980</v>
      </c>
    </row>
    <row r="1511">
      <c r="K1511" s="96" t="s">
        <v>117563</v>
      </c>
      <c r="O1511" s="85">
        <f>SUM(O1508:O1510)</f>
      </c>
      <c r="P1511" s="85">
        <f>SUM(P1508:P1510)</f>
      </c>
    </row>
    <row r="1512">
      <c r="A1512" s="98" t="s">
        <v>117564</v>
      </c>
      <c r="B1512" s="98" t="s">
        <v>117565</v>
      </c>
      <c r="C1512" s="100">
        <v>943</v>
      </c>
      <c r="D1512" s="98" t="s">
        <v>117566</v>
      </c>
      <c r="E1512" s="98" t="s">
        <v>117567</v>
      </c>
      <c r="F1512" s="104">
        <v>45712</v>
      </c>
      <c r="G1512" s="104">
        <v>45712</v>
      </c>
      <c r="H1512" s="104">
        <v>46135</v>
      </c>
      <c r="J1512" s="101">
        <v>1045</v>
      </c>
      <c r="K1512" s="98" t="s">
        <v>117568</v>
      </c>
      <c r="L1512" s="98" t="s">
        <v>117569</v>
      </c>
      <c r="M1512" s="98" t="s">
        <v>117570</v>
      </c>
      <c r="N1512" s="98" t="s">
        <v>117571</v>
      </c>
      <c r="O1512" s="101">
        <v>30</v>
      </c>
      <c r="P1512" s="101">
        <v>30</v>
      </c>
      <c r="Q1512" s="101">
        <v>0</v>
      </c>
      <c r="R1512" s="101">
        <v>100</v>
      </c>
    </row>
    <row r="1513">
      <c r="L1513" s="98" t="s">
        <v>117572</v>
      </c>
      <c r="M1513" s="98" t="s">
        <v>117573</v>
      </c>
      <c r="N1513" s="98" t="s">
        <v>117574</v>
      </c>
      <c r="O1513" s="101">
        <v>35</v>
      </c>
      <c r="P1513" s="101">
        <v>35</v>
      </c>
    </row>
    <row r="1514">
      <c r="L1514" s="98" t="s">
        <v>117575</v>
      </c>
      <c r="M1514" s="98" t="s">
        <v>117576</v>
      </c>
      <c r="N1514" s="98" t="s">
        <v>117577</v>
      </c>
      <c r="O1514" s="101">
        <v>980</v>
      </c>
      <c r="P1514" s="101">
        <v>980</v>
      </c>
    </row>
    <row r="1515">
      <c r="K1515" s="96" t="s">
        <v>117578</v>
      </c>
      <c r="O1515" s="85">
        <f>SUM(O1512:O1514)</f>
      </c>
      <c r="P1515" s="85">
        <f>SUM(P1512:P1514)</f>
      </c>
    </row>
    <row r="1516">
      <c r="A1516" s="98" t="s">
        <v>117579</v>
      </c>
      <c r="B1516" s="98" t="s">
        <v>117580</v>
      </c>
      <c r="C1516" s="100">
        <v>943</v>
      </c>
      <c r="D1516" s="98" t="s">
        <v>117581</v>
      </c>
      <c r="E1516" s="98" t="s">
        <v>117582</v>
      </c>
      <c r="F1516" s="104">
        <v>45427</v>
      </c>
      <c r="G1516" s="104">
        <v>45427</v>
      </c>
      <c r="H1516" s="104">
        <v>45808</v>
      </c>
      <c r="J1516" s="101">
        <v>1055</v>
      </c>
      <c r="K1516" s="98" t="s">
        <v>117583</v>
      </c>
      <c r="L1516" s="98" t="s">
        <v>117584</v>
      </c>
      <c r="M1516" s="98" t="s">
        <v>117585</v>
      </c>
      <c r="N1516" s="98" t="s">
        <v>117586</v>
      </c>
      <c r="O1516" s="101">
        <v>10</v>
      </c>
      <c r="P1516" s="101">
        <v>0</v>
      </c>
      <c r="Q1516" s="101">
        <v>40</v>
      </c>
      <c r="R1516" s="101">
        <v>100</v>
      </c>
    </row>
    <row r="1517">
      <c r="L1517" s="98" t="s">
        <v>117587</v>
      </c>
      <c r="M1517" s="98" t="s">
        <v>117588</v>
      </c>
      <c r="N1517" s="98" t="s">
        <v>117589</v>
      </c>
      <c r="O1517" s="101">
        <v>30</v>
      </c>
      <c r="P1517" s="101">
        <v>30</v>
      </c>
    </row>
    <row r="1518">
      <c r="L1518" s="98" t="s">
        <v>117590</v>
      </c>
      <c r="M1518" s="98" t="s">
        <v>117591</v>
      </c>
      <c r="N1518" s="98" t="s">
        <v>117592</v>
      </c>
      <c r="O1518" s="101">
        <v>35</v>
      </c>
      <c r="P1518" s="101">
        <v>45</v>
      </c>
    </row>
    <row r="1519">
      <c r="L1519" s="98" t="s">
        <v>117593</v>
      </c>
      <c r="M1519" s="98" t="s">
        <v>117594</v>
      </c>
      <c r="N1519" s="98" t="s">
        <v>117595</v>
      </c>
      <c r="O1519" s="101">
        <v>980</v>
      </c>
      <c r="P1519" s="101">
        <v>980</v>
      </c>
    </row>
    <row r="1520">
      <c r="L1520" s="98" t="s">
        <v>117596</v>
      </c>
      <c r="M1520" s="98" t="s">
        <v>117597</v>
      </c>
      <c r="N1520" s="98" t="s">
        <v>117598</v>
      </c>
      <c r="O1520" s="101">
        <v>40</v>
      </c>
      <c r="P1520" s="101">
        <v>0</v>
      </c>
    </row>
    <row r="1521">
      <c r="K1521" s="96" t="s">
        <v>117599</v>
      </c>
      <c r="O1521" s="85">
        <f>SUM(O1516:O1520)</f>
      </c>
      <c r="P1521" s="85">
        <f>SUM(P1516:P1520)</f>
      </c>
    </row>
    <row r="1522">
      <c r="A1522" s="98" t="s">
        <v>117600</v>
      </c>
      <c r="B1522" s="98" t="s">
        <v>117601</v>
      </c>
      <c r="C1522" s="100">
        <v>943</v>
      </c>
      <c r="D1522" s="98" t="s">
        <v>117602</v>
      </c>
      <c r="E1522" s="98" t="s">
        <v>117603</v>
      </c>
      <c r="F1522" s="104">
        <v>44820</v>
      </c>
      <c r="G1522" s="104">
        <v>45566</v>
      </c>
      <c r="H1522" s="104">
        <v>45930</v>
      </c>
      <c r="J1522" s="101">
        <v>1065</v>
      </c>
      <c r="K1522" s="98" t="s">
        <v>117604</v>
      </c>
      <c r="L1522" s="98" t="s">
        <v>117605</v>
      </c>
      <c r="M1522" s="98" t="s">
        <v>117606</v>
      </c>
      <c r="N1522" s="98" t="s">
        <v>117607</v>
      </c>
      <c r="O1522" s="101">
        <v>35</v>
      </c>
      <c r="P1522" s="101">
        <v>30</v>
      </c>
      <c r="Q1522" s="101">
        <v>0</v>
      </c>
      <c r="R1522" s="101">
        <v>300</v>
      </c>
    </row>
    <row r="1523">
      <c r="L1523" s="98" t="s">
        <v>117608</v>
      </c>
      <c r="M1523" s="98" t="s">
        <v>117609</v>
      </c>
      <c r="N1523" s="98" t="s">
        <v>117610</v>
      </c>
      <c r="O1523" s="101">
        <v>30</v>
      </c>
      <c r="P1523" s="101">
        <v>35</v>
      </c>
    </row>
    <row r="1524">
      <c r="L1524" s="98" t="s">
        <v>117611</v>
      </c>
      <c r="M1524" s="98" t="s">
        <v>117612</v>
      </c>
      <c r="N1524" s="98" t="s">
        <v>117613</v>
      </c>
      <c r="O1524" s="101">
        <v>35</v>
      </c>
      <c r="P1524" s="101">
        <v>35</v>
      </c>
    </row>
    <row r="1525">
      <c r="L1525" s="98" t="s">
        <v>117614</v>
      </c>
      <c r="M1525" s="98" t="s">
        <v>117615</v>
      </c>
      <c r="N1525" s="98" t="s">
        <v>117616</v>
      </c>
      <c r="O1525" s="101">
        <v>980</v>
      </c>
      <c r="P1525" s="101">
        <v>980</v>
      </c>
    </row>
    <row r="1526">
      <c r="K1526" s="96" t="s">
        <v>117617</v>
      </c>
      <c r="O1526" s="85">
        <f>SUM(O1522:O1525)</f>
      </c>
      <c r="P1526" s="85">
        <f>SUM(P1522:P1525)</f>
      </c>
    </row>
    <row r="1527">
      <c r="A1527" s="98" t="s">
        <v>117618</v>
      </c>
      <c r="B1527" s="98" t="s">
        <v>117619</v>
      </c>
      <c r="C1527" s="100">
        <v>943</v>
      </c>
      <c r="D1527" s="98" t="s">
        <v>117620</v>
      </c>
      <c r="E1527" s="98" t="s">
        <v>117621</v>
      </c>
      <c r="F1527" s="104">
        <v>45689</v>
      </c>
      <c r="G1527" s="104">
        <v>45689</v>
      </c>
      <c r="H1527" s="104">
        <v>46053</v>
      </c>
      <c r="J1527" s="101">
        <v>1055</v>
      </c>
      <c r="K1527" s="98" t="s">
        <v>117622</v>
      </c>
      <c r="L1527" s="98" t="s">
        <v>117623</v>
      </c>
      <c r="M1527" s="98" t="s">
        <v>117624</v>
      </c>
      <c r="N1527" s="98" t="s">
        <v>117625</v>
      </c>
      <c r="O1527" s="101">
        <v>10</v>
      </c>
      <c r="P1527" s="101">
        <v>45</v>
      </c>
      <c r="Q1527" s="101">
        <v>0</v>
      </c>
      <c r="R1527" s="101">
        <v>50</v>
      </c>
    </row>
    <row r="1528">
      <c r="L1528" s="98" t="s">
        <v>117626</v>
      </c>
      <c r="M1528" s="98" t="s">
        <v>117627</v>
      </c>
      <c r="N1528" s="98" t="s">
        <v>117628</v>
      </c>
      <c r="O1528" s="101">
        <v>30</v>
      </c>
      <c r="P1528" s="101">
        <v>0</v>
      </c>
    </row>
    <row r="1529">
      <c r="L1529" s="98" t="s">
        <v>117629</v>
      </c>
      <c r="M1529" s="98" t="s">
        <v>117630</v>
      </c>
      <c r="N1529" s="98" t="s">
        <v>117631</v>
      </c>
      <c r="O1529" s="101">
        <v>35</v>
      </c>
      <c r="P1529" s="101">
        <v>30</v>
      </c>
    </row>
    <row r="1530">
      <c r="L1530" s="98" t="s">
        <v>117632</v>
      </c>
      <c r="M1530" s="98" t="s">
        <v>117633</v>
      </c>
      <c r="N1530" s="98" t="s">
        <v>117634</v>
      </c>
      <c r="O1530" s="101">
        <v>980</v>
      </c>
      <c r="P1530" s="101">
        <v>980</v>
      </c>
    </row>
    <row r="1531">
      <c r="K1531" s="96" t="s">
        <v>117635</v>
      </c>
      <c r="O1531" s="85">
        <f>SUM(O1527:O1530)</f>
      </c>
      <c r="P1531" s="85">
        <f>SUM(P1527:P1530)</f>
      </c>
    </row>
    <row r="1532">
      <c r="A1532" s="98" t="s">
        <v>117636</v>
      </c>
      <c r="B1532" s="98" t="s">
        <v>117637</v>
      </c>
      <c r="C1532" s="100">
        <v>943</v>
      </c>
      <c r="D1532" s="98" t="s">
        <v>117638</v>
      </c>
      <c r="E1532" s="98" t="s">
        <v>117639</v>
      </c>
      <c r="F1532" s="104">
        <v>43567</v>
      </c>
      <c r="G1532" s="104">
        <v>45717</v>
      </c>
      <c r="H1532" s="104">
        <v>46173</v>
      </c>
      <c r="J1532" s="101">
        <v>1095</v>
      </c>
      <c r="K1532" s="98" t="s">
        <v>117640</v>
      </c>
      <c r="L1532" s="98" t="s">
        <v>117641</v>
      </c>
      <c r="M1532" s="98" t="s">
        <v>117642</v>
      </c>
      <c r="N1532" s="98" t="s">
        <v>117643</v>
      </c>
      <c r="O1532" s="101">
        <v>30</v>
      </c>
      <c r="P1532" s="101">
        <v>0</v>
      </c>
      <c r="Q1532" s="101">
        <v>0</v>
      </c>
      <c r="R1532" s="101">
        <v>100</v>
      </c>
    </row>
    <row r="1533">
      <c r="L1533" s="98" t="s">
        <v>117644</v>
      </c>
      <c r="M1533" s="98" t="s">
        <v>117645</v>
      </c>
      <c r="N1533" s="98" t="s">
        <v>117646</v>
      </c>
      <c r="O1533" s="101">
        <v>100</v>
      </c>
      <c r="P1533" s="101">
        <v>130</v>
      </c>
    </row>
    <row r="1534">
      <c r="L1534" s="98" t="s">
        <v>117647</v>
      </c>
      <c r="M1534" s="98" t="s">
        <v>117648</v>
      </c>
      <c r="N1534" s="98" t="s">
        <v>117649</v>
      </c>
      <c r="O1534" s="101">
        <v>985</v>
      </c>
      <c r="P1534" s="101">
        <v>985</v>
      </c>
    </row>
    <row r="1535">
      <c r="K1535" s="96" t="s">
        <v>117650</v>
      </c>
      <c r="O1535" s="85">
        <f>SUM(O1532:O1534)</f>
      </c>
      <c r="P1535" s="85">
        <f>SUM(P1532:P1534)</f>
      </c>
    </row>
    <row r="1536">
      <c r="A1536" s="98" t="s">
        <v>117651</v>
      </c>
      <c r="B1536" s="98" t="s">
        <v>117652</v>
      </c>
      <c r="C1536" s="100">
        <v>943</v>
      </c>
      <c r="D1536" s="98" t="s">
        <v>117653</v>
      </c>
      <c r="E1536" s="98" t="s">
        <v>117654</v>
      </c>
      <c r="F1536" s="104">
        <v>45485</v>
      </c>
      <c r="G1536" s="104">
        <v>45485</v>
      </c>
      <c r="H1536" s="104">
        <v>45869</v>
      </c>
      <c r="J1536" s="101">
        <v>1110</v>
      </c>
      <c r="K1536" s="98" t="s">
        <v>117655</v>
      </c>
      <c r="L1536" s="98" t="s">
        <v>117656</v>
      </c>
      <c r="M1536" s="98" t="s">
        <v>117657</v>
      </c>
      <c r="N1536" s="98" t="s">
        <v>117658</v>
      </c>
      <c r="O1536" s="101">
        <v>30</v>
      </c>
      <c r="P1536" s="101">
        <v>0</v>
      </c>
      <c r="Q1536" s="101">
        <v>0</v>
      </c>
      <c r="R1536" s="101">
        <v>50</v>
      </c>
    </row>
    <row r="1537">
      <c r="L1537" s="98" t="s">
        <v>117659</v>
      </c>
      <c r="M1537" s="98" t="s">
        <v>117660</v>
      </c>
      <c r="N1537" s="98" t="s">
        <v>117661</v>
      </c>
      <c r="O1537" s="101">
        <v>100</v>
      </c>
      <c r="P1537" s="101">
        <v>130</v>
      </c>
    </row>
    <row r="1538">
      <c r="L1538" s="98" t="s">
        <v>117662</v>
      </c>
      <c r="M1538" s="98" t="s">
        <v>117663</v>
      </c>
      <c r="N1538" s="98" t="s">
        <v>117664</v>
      </c>
      <c r="O1538" s="101">
        <v>980</v>
      </c>
      <c r="P1538" s="101">
        <v>980</v>
      </c>
    </row>
    <row r="1539">
      <c r="K1539" s="96" t="s">
        <v>117665</v>
      </c>
      <c r="O1539" s="85">
        <f>SUM(O1536:O1538)</f>
      </c>
      <c r="P1539" s="85">
        <f>SUM(P1536:P1538)</f>
      </c>
    </row>
    <row r="1540">
      <c r="A1540" s="98" t="s">
        <v>117666</v>
      </c>
      <c r="B1540" s="98" t="s">
        <v>117667</v>
      </c>
      <c r="C1540" s="100">
        <v>943</v>
      </c>
      <c r="D1540" s="98" t="s">
        <v>117668</v>
      </c>
      <c r="E1540" s="98" t="s">
        <v>117669</v>
      </c>
      <c r="F1540" s="104">
        <v>43567</v>
      </c>
      <c r="G1540" s="104">
        <v>45627</v>
      </c>
      <c r="H1540" s="104">
        <v>45808</v>
      </c>
      <c r="J1540" s="101">
        <v>1095</v>
      </c>
      <c r="K1540" s="98" t="s">
        <v>117670</v>
      </c>
      <c r="L1540" s="98" t="s">
        <v>117671</v>
      </c>
      <c r="M1540" s="98" t="s">
        <v>117672</v>
      </c>
      <c r="N1540" s="98" t="s">
        <v>117673</v>
      </c>
      <c r="O1540" s="101">
        <v>30</v>
      </c>
      <c r="P1540" s="101">
        <v>130</v>
      </c>
      <c r="Q1540" s="101">
        <v>0</v>
      </c>
      <c r="R1540" s="101">
        <v>50</v>
      </c>
    </row>
    <row r="1541">
      <c r="L1541" s="98" t="s">
        <v>117674</v>
      </c>
      <c r="M1541" s="98" t="s">
        <v>117675</v>
      </c>
      <c r="N1541" s="98" t="s">
        <v>117676</v>
      </c>
      <c r="O1541" s="101">
        <v>100</v>
      </c>
      <c r="P1541" s="101">
        <v>0</v>
      </c>
    </row>
    <row r="1542">
      <c r="L1542" s="98" t="s">
        <v>117677</v>
      </c>
      <c r="M1542" s="98" t="s">
        <v>117678</v>
      </c>
      <c r="N1542" s="98" t="s">
        <v>117679</v>
      </c>
      <c r="O1542" s="101">
        <v>1030</v>
      </c>
      <c r="P1542" s="101">
        <v>1030</v>
      </c>
    </row>
    <row r="1543">
      <c r="K1543" s="96" t="s">
        <v>117680</v>
      </c>
      <c r="O1543" s="85">
        <f>SUM(O1540:O1542)</f>
      </c>
      <c r="P1543" s="85">
        <f>SUM(P1540:P1542)</f>
      </c>
    </row>
    <row r="1544">
      <c r="A1544" s="98" t="s">
        <v>117681</v>
      </c>
      <c r="B1544" s="98" t="s">
        <v>117682</v>
      </c>
      <c r="C1544" s="100">
        <v>943</v>
      </c>
      <c r="D1544" s="98" t="s">
        <v>117683</v>
      </c>
      <c r="E1544" s="98" t="s">
        <v>117684</v>
      </c>
      <c r="F1544" s="104">
        <v>45549</v>
      </c>
      <c r="G1544" s="104">
        <v>45549</v>
      </c>
      <c r="H1544" s="104">
        <v>45961</v>
      </c>
      <c r="J1544" s="101">
        <v>1095</v>
      </c>
      <c r="K1544" s="98" t="s">
        <v>117685</v>
      </c>
      <c r="L1544" s="98" t="s">
        <v>117686</v>
      </c>
      <c r="M1544" s="98" t="s">
        <v>117687</v>
      </c>
      <c r="N1544" s="98" t="s">
        <v>117688</v>
      </c>
      <c r="O1544" s="101">
        <v>100</v>
      </c>
      <c r="P1544" s="101">
        <v>130</v>
      </c>
      <c r="Q1544" s="101">
        <v>0</v>
      </c>
      <c r="R1544" s="101">
        <v>50</v>
      </c>
    </row>
    <row r="1545">
      <c r="L1545" s="98" t="s">
        <v>117689</v>
      </c>
      <c r="M1545" s="98" t="s">
        <v>117690</v>
      </c>
      <c r="N1545" s="98" t="s">
        <v>117691</v>
      </c>
      <c r="O1545" s="101">
        <v>30</v>
      </c>
      <c r="P1545" s="101">
        <v>0</v>
      </c>
    </row>
    <row r="1546">
      <c r="L1546" s="98" t="s">
        <v>117692</v>
      </c>
      <c r="M1546" s="98" t="s">
        <v>117693</v>
      </c>
      <c r="N1546" s="98" t="s">
        <v>117694</v>
      </c>
      <c r="O1546" s="101">
        <v>980</v>
      </c>
      <c r="P1546" s="101">
        <v>980</v>
      </c>
    </row>
    <row r="1547">
      <c r="K1547" s="96" t="s">
        <v>117695</v>
      </c>
      <c r="O1547" s="85">
        <f>SUM(O1544:O1546)</f>
      </c>
      <c r="P1547" s="85">
        <f>SUM(P1544:P1546)</f>
      </c>
    </row>
    <row r="1548">
      <c r="A1548" s="98" t="s">
        <v>117696</v>
      </c>
      <c r="B1548" s="98" t="s">
        <v>117697</v>
      </c>
      <c r="C1548" s="100">
        <v>943</v>
      </c>
      <c r="D1548" s="98" t="s">
        <v>117698</v>
      </c>
      <c r="E1548" s="98" t="s">
        <v>117699</v>
      </c>
      <c r="F1548" s="104">
        <v>43567</v>
      </c>
      <c r="G1548" s="104">
        <v>45689</v>
      </c>
      <c r="H1548" s="104">
        <v>46142</v>
      </c>
      <c r="J1548" s="101">
        <v>1095</v>
      </c>
      <c r="K1548" s="98" t="s">
        <v>117700</v>
      </c>
      <c r="L1548" s="98" t="s">
        <v>117701</v>
      </c>
      <c r="M1548" s="98" t="s">
        <v>117702</v>
      </c>
      <c r="N1548" s="98" t="s">
        <v>117703</v>
      </c>
      <c r="O1548" s="101">
        <v>100</v>
      </c>
      <c r="P1548" s="101">
        <v>100</v>
      </c>
      <c r="Q1548" s="101">
        <v>0</v>
      </c>
      <c r="R1548" s="101">
        <v>100</v>
      </c>
    </row>
    <row r="1549">
      <c r="L1549" s="98" t="s">
        <v>117704</v>
      </c>
      <c r="M1549" s="98" t="s">
        <v>117705</v>
      </c>
      <c r="N1549" s="98" t="s">
        <v>117706</v>
      </c>
      <c r="O1549" s="101">
        <v>30</v>
      </c>
      <c r="P1549" s="101">
        <v>30</v>
      </c>
    </row>
    <row r="1550">
      <c r="L1550" s="98" t="s">
        <v>117707</v>
      </c>
      <c r="M1550" s="98" t="s">
        <v>117708</v>
      </c>
      <c r="N1550" s="98" t="s">
        <v>117709</v>
      </c>
      <c r="O1550" s="101">
        <v>980</v>
      </c>
      <c r="P1550" s="101">
        <v>980</v>
      </c>
    </row>
    <row r="1551">
      <c r="K1551" s="96" t="s">
        <v>117710</v>
      </c>
      <c r="O1551" s="85">
        <f>SUM(O1548:O1550)</f>
      </c>
      <c r="P1551" s="85">
        <f>SUM(P1548:P1550)</f>
      </c>
    </row>
    <row r="1552">
      <c r="A1552" s="98" t="s">
        <v>117711</v>
      </c>
      <c r="B1552" s="98" t="s">
        <v>117712</v>
      </c>
      <c r="C1552" s="100">
        <v>943</v>
      </c>
      <c r="D1552" s="98" t="s">
        <v>117713</v>
      </c>
      <c r="E1552" s="98" t="s">
        <v>117714</v>
      </c>
      <c r="F1552" s="104">
        <v>43587</v>
      </c>
      <c r="G1552" s="104">
        <v>45689</v>
      </c>
      <c r="H1552" s="104">
        <v>45869</v>
      </c>
      <c r="J1552" s="101">
        <v>1095</v>
      </c>
      <c r="K1552" s="98" t="s">
        <v>117715</v>
      </c>
      <c r="L1552" s="98" t="s">
        <v>117716</v>
      </c>
      <c r="M1552" s="98" t="s">
        <v>117717</v>
      </c>
      <c r="N1552" s="98" t="s">
        <v>117718</v>
      </c>
      <c r="O1552" s="101">
        <v>30</v>
      </c>
      <c r="P1552" s="101">
        <v>100</v>
      </c>
      <c r="Q1552" s="101">
        <v>0</v>
      </c>
      <c r="R1552" s="101">
        <v>100</v>
      </c>
    </row>
    <row r="1553">
      <c r="L1553" s="98" t="s">
        <v>117719</v>
      </c>
      <c r="M1553" s="98" t="s">
        <v>117720</v>
      </c>
      <c r="N1553" s="98" t="s">
        <v>117721</v>
      </c>
      <c r="O1553" s="101">
        <v>100</v>
      </c>
      <c r="P1553" s="101">
        <v>30</v>
      </c>
    </row>
    <row r="1554">
      <c r="L1554" s="98" t="s">
        <v>117722</v>
      </c>
      <c r="M1554" s="98" t="s">
        <v>117723</v>
      </c>
      <c r="N1554" s="98" t="s">
        <v>117724</v>
      </c>
      <c r="O1554" s="101">
        <v>1030</v>
      </c>
      <c r="P1554" s="101">
        <v>1030</v>
      </c>
    </row>
    <row r="1555">
      <c r="K1555" s="96" t="s">
        <v>117725</v>
      </c>
      <c r="O1555" s="85">
        <f>SUM(O1552:O1554)</f>
      </c>
      <c r="P1555" s="85">
        <f>SUM(P1552:P1554)</f>
      </c>
    </row>
    <row r="1556">
      <c r="A1556" s="98" t="s">
        <v>117726</v>
      </c>
      <c r="B1556" s="98" t="s">
        <v>117727</v>
      </c>
      <c r="C1556" s="100">
        <v>943</v>
      </c>
      <c r="D1556" s="98" t="s">
        <v>117728</v>
      </c>
      <c r="E1556" s="98" t="s">
        <v>117729</v>
      </c>
      <c r="F1556" s="104">
        <v>43567</v>
      </c>
      <c r="G1556" s="104">
        <v>44287</v>
      </c>
      <c r="J1556" s="101">
        <v>1095</v>
      </c>
      <c r="K1556" s="98" t="s">
        <v>117730</v>
      </c>
      <c r="L1556" s="98" t="s">
        <v>117731</v>
      </c>
      <c r="M1556" s="98" t="s">
        <v>117732</v>
      </c>
      <c r="N1556" s="98" t="s">
        <v>117733</v>
      </c>
      <c r="O1556" s="101">
        <v>100</v>
      </c>
      <c r="P1556" s="101">
        <v>0</v>
      </c>
      <c r="Q1556" s="101">
        <v>0</v>
      </c>
      <c r="R1556" s="101">
        <v>0</v>
      </c>
    </row>
    <row r="1557">
      <c r="L1557" s="98" t="s">
        <v>117734</v>
      </c>
      <c r="M1557" s="98" t="s">
        <v>117735</v>
      </c>
      <c r="N1557" s="98" t="s">
        <v>117736</v>
      </c>
      <c r="O1557" s="101">
        <v>30</v>
      </c>
      <c r="P1557" s="101">
        <v>130</v>
      </c>
    </row>
    <row r="1558">
      <c r="L1558" s="98" t="s">
        <v>117737</v>
      </c>
      <c r="M1558" s="98" t="s">
        <v>117738</v>
      </c>
      <c r="N1558" s="98" t="s">
        <v>117739</v>
      </c>
      <c r="O1558" s="101">
        <v>915</v>
      </c>
      <c r="P1558" s="101">
        <v>915</v>
      </c>
    </row>
    <row r="1559">
      <c r="L1559" s="98" t="s">
        <v>117740</v>
      </c>
      <c r="M1559" s="98" t="s">
        <v>117741</v>
      </c>
      <c r="N1559" s="98" t="s">
        <v>117742</v>
      </c>
      <c r="O1559" s="101">
        <v>-209</v>
      </c>
      <c r="P1559" s="101">
        <v>-209</v>
      </c>
    </row>
    <row r="1560">
      <c r="K1560" s="96" t="s">
        <v>117743</v>
      </c>
      <c r="O1560" s="85">
        <f>SUM(O1556:O1559)</f>
      </c>
      <c r="P1560" s="85">
        <f>SUM(P1556:P1559)</f>
      </c>
    </row>
    <row r="1561">
      <c r="A1561" s="98" t="s">
        <v>117744</v>
      </c>
      <c r="B1561" s="98" t="s">
        <v>117745</v>
      </c>
      <c r="C1561" s="100">
        <v>943</v>
      </c>
      <c r="D1561" s="98" t="s">
        <v>117746</v>
      </c>
      <c r="E1561" s="98" t="s">
        <v>117747</v>
      </c>
      <c r="F1561" s="104">
        <v>44019</v>
      </c>
      <c r="G1561" s="104">
        <v>45627</v>
      </c>
      <c r="H1561" s="104">
        <v>45991</v>
      </c>
      <c r="J1561" s="101">
        <v>1095</v>
      </c>
      <c r="K1561" s="98" t="s">
        <v>117748</v>
      </c>
      <c r="L1561" s="98" t="s">
        <v>117749</v>
      </c>
      <c r="M1561" s="98" t="s">
        <v>117750</v>
      </c>
      <c r="N1561" s="98" t="s">
        <v>117751</v>
      </c>
      <c r="O1561" s="101">
        <v>30</v>
      </c>
      <c r="P1561" s="101">
        <v>100</v>
      </c>
      <c r="Q1561" s="101">
        <v>0</v>
      </c>
      <c r="R1561" s="101">
        <v>350</v>
      </c>
    </row>
    <row r="1562">
      <c r="L1562" s="98" t="s">
        <v>117752</v>
      </c>
      <c r="M1562" s="98" t="s">
        <v>117753</v>
      </c>
      <c r="N1562" s="98" t="s">
        <v>117754</v>
      </c>
      <c r="O1562" s="101">
        <v>100</v>
      </c>
      <c r="P1562" s="101">
        <v>30</v>
      </c>
    </row>
    <row r="1563">
      <c r="L1563" s="98" t="s">
        <v>117755</v>
      </c>
      <c r="M1563" s="98" t="s">
        <v>117756</v>
      </c>
      <c r="N1563" s="98" t="s">
        <v>117757</v>
      </c>
      <c r="O1563" s="101">
        <v>980</v>
      </c>
      <c r="P1563" s="101">
        <v>980</v>
      </c>
    </row>
    <row r="1564">
      <c r="K1564" s="96" t="s">
        <v>117758</v>
      </c>
      <c r="O1564" s="85">
        <f>SUM(O1561:O1563)</f>
      </c>
      <c r="P1564" s="85">
        <f>SUM(P1561:P1563)</f>
      </c>
    </row>
    <row r="1565">
      <c r="B1565" s="81" t="s">
        <v>117759</v>
      </c>
      <c r="C1565" s="69">
        <f>SUM(C8:C10)+SUM(C12:C14)+SUM(C16:C18)+SUM(C20:C21)+SUM(C23:C25)+SUM(C27:C27)+SUM(C29:C29)+SUM(C31:C34)+SUM(C36:C37)+SUM(C39:C42)+SUM(C44:C47)+SUM(C49:C52)+SUM(C54:C56)+SUM(C58:C61)+SUM(C63:C65)+SUM(C67:C69)+SUM(C71:C81)+SUM(C83:C85)+SUM(C87:C89)+SUM(C91:C93)+SUM(C95:C98)+SUM(C100:C110)+SUM(C112:C115)+SUM(C117:C120)+SUM(C122:C124)+SUM(C126:C128)+SUM(C130:C133)+SUM(C135:C139)+SUM(C141:C144)+SUM(C146:C148)+SUM(C150:C152)+SUM(C154:C157)+SUM(C159:C161)+SUM(C163:C165)+SUM(C167:C169)+SUM(C171:C174)+SUM(C176:C179)+SUM(C181:C184)+SUM(C186:C188)+SUM(C190:C193)+SUM(C195:C197)+SUM(C199:C203)+SUM(C205:C206)+SUM(C208:C210)+SUM(C212:C219)+SUM(C221:C230)+SUM(C232:C238)+SUM(C240:C242)+SUM(C244:C246)+SUM(C248:C249)+SUM(C251:C254)+SUM(C256:C259)+SUM(C261:C264)+SUM(C266:C267)+SUM(C269:C272)+SUM(C274:C275)+SUM(C277:C280)+SUM(C282:C284)+SUM(C286:C288)+SUM(C290:C293)+SUM(C295:C297)+SUM(C299:C302)+SUM(C304:C306)+SUM(C308:C311)+SUM(C313:C314)+SUM(C316:C319)+SUM(C321:C323)+SUM(C325:C328)+SUM(C330:C332)+SUM(C334:C337)+SUM(C339:C341)+SUM(C343:C346)+SUM(C348:C350)+SUM(C352:C354)+SUM(C356:C359)+SUM(C361:C363)+SUM(C365:C368)+SUM(C370:C370)+SUM(C372:C374)+SUM(C376:C379)+SUM(C381:C383)+SUM(C385:C385)+SUM(C387:C390)+SUM(C392:C392)+SUM(C394:C396)+SUM(C398:C401)+SUM(C403:C405)+SUM(C407:C409)+SUM(C411:C411)+SUM(C413:C415)+SUM(C417:C417)+SUM(C419:C422)+SUM(C424:C426)+SUM(C428:C430)+SUM(C432:C434)+SUM(C436:C437)+SUM(C439:C440)+SUM(C442:C444)+SUM(C446:C449)+SUM(C451:C454)+SUM(C456:C458)+SUM(C460:C462)+SUM(C464:C466)+SUM(C468:C469)+SUM(C471:C473)+SUM(C475:C477)+SUM(C479:C481)+SUM(C483:C489)+SUM(C491:C493)+SUM(C495:C497)+SUM(C499:C500)+SUM(C502:C502)+SUM(C504:C504)+SUM(C506:C509)+SUM(C511:C512)+SUM(C514:C515)+SUM(C517:C520)+SUM(C522:C524)+SUM(C526:C529)+SUM(C531:C534)+SUM(C536:C536)+SUM(C538:C540)+SUM(C542:C545)+SUM(C547:C549)+SUM(C551:C554)+SUM(C556:C563)+SUM(C565:C567)+SUM(C569:C571)+SUM(C573:C577)+SUM(C579:C581)+SUM(C583:C587)+SUM(C589:C589)+SUM(C591:C591)+SUM(C593:C594)+SUM(C596:C599)+SUM(C601:C604)+SUM(C606:C608)+SUM(C610:C613)+SUM(C615:C621)+SUM(C623:C623)+SUM(C625:C625)+SUM(C627:C630)+SUM(C632:C634)+SUM(C636:C639)+SUM(C641:C643)+SUM(C645:C646)+SUM(C648:C651)+SUM(C653:C656)+SUM(C658:C660)+SUM(C662:C665)+SUM(C667:C671)+SUM(C673:C675)+SUM(C677:C679)+SUM(C681:C685)+SUM(C687:C690)+SUM(C692:C695)+SUM(C697:C700)+SUM(C702:C704)+SUM(C706:C708)+SUM(C710:C713)+SUM(C715:C717)+SUM(C719:C721)+SUM(C723:C723)+SUM(C725:C727)+SUM(C729:C729)+SUM(C731:C735)+SUM(C737:C740)+SUM(C742:C747)+SUM(C749:C752)+SUM(C754:C756)+SUM(C758:C760)+SUM(C762:C764)+SUM(C766:C768)+SUM(C770:C770)+SUM(C772:C775)+SUM(C777:C777)+SUM(C779:C782)+SUM(C784:C786)+SUM(C788:C791)+SUM(C793:C796)+SUM(C798:C801)+SUM(C803:C805)+SUM(C807:C809)+SUM(C811:C813)+SUM(C815:C819)+SUM(C821:C824)+SUM(C826:C829)+SUM(C831:C831)+SUM(C833:C836)+SUM(C838:C838)+SUM(C840:C844)+SUM(C846:C847)+SUM(C849:C853)+SUM(C855:C858)+SUM(C860:C862)+SUM(C864:C867)+SUM(C869:C872)+SUM(C874:C877)+SUM(C879:C880)+SUM(C882:C884)+SUM(C886:C889)+SUM(C891:C891)+SUM(C893:C895)+SUM(C897:C901)+SUM(C903:C906)+SUM(C908:C909)+SUM(C911:C914)+SUM(C916:C916)+SUM(C918:C921)+SUM(C923:C927)+SUM(C929:C932)+SUM(C934:C937)+SUM(C939:C942)+SUM(C944:C948)+SUM(C950:C951)+SUM(C953:C956)+SUM(C958:C961)+SUM(C963:C966)+SUM(C968:C969)+SUM(C971:C973)+SUM(C975:C978)+SUM(C980:C983)+SUM(C985:C988)+SUM(C990:C992)+SUM(C994:C996)+SUM(C998:C999)+SUM(C1001:C1001)+SUM(C1003:C1005)+SUM(C1007:C1009)+SUM(C1011:C1013)+SUM(C1015:C1018)+SUM(C1020:C1023)+SUM(C1025:C1029)+SUM(C1031:C1033)+SUM(C1035:C1038)+SUM(C1040:C1041)+SUM(C1043:C1045)+SUM(C1047:C1050)+SUM(C1052:C1055)+SUM(C1057:C1059)+SUM(C1061:C1063)+SUM(C1065:C1068)+SUM(C1070:C1072)+SUM(C1074:C1076)+SUM(C1078:C1080)+SUM(C1082:C1084)+SUM(C1086:C1089)+SUM(C1091:C1091)+SUM(C1093:C1093)+SUM(C1095:C1097)+SUM(C1099:C1101)+SUM(C1103:C1106)+SUM(C1108:C1110)+SUM(C1112:C1113)+SUM(C1115:C1117)+SUM(C1119:C1121)+SUM(C1123:C1126)+SUM(C1128:C1130)+SUM(C1132:C1132)+SUM(C1134:C1136)+SUM(C1138:C1141)+SUM(C1143:C1144)+SUM(C1146:C1146)+SUM(C1148:C1149)+SUM(C1151:C1156)+SUM(C1158:C1160)+SUM(C1162:C1164)+SUM(C1166:C1168)+SUM(C1170:C1170)+SUM(C1172:C1175)+SUM(C1177:C1178)+SUM(C1180:C1182)+SUM(C1184:C1186)+SUM(C1188:C1189)+SUM(C1191:C1194)+SUM(C1196:C1198)+SUM(C1200:C1202)+SUM(C1204:C1206)+SUM(C1208:C1211)+SUM(C1213:C1216)+SUM(C1218:C1220)+SUM(C1222:C1225)+SUM(C1227:C1229)+SUM(C1231:C1231)+SUM(C1233:C1235)+SUM(C1237:C1238)+SUM(C1240:C1243)+SUM(C1245:C1247)+SUM(C1249:C1249)+SUM(C1251:C1253)+SUM(C1255:C1256)+SUM(C1258:C1260)+SUM(C1262:C1266)+SUM(C1268:C1271)+SUM(C1273:C1276)+SUM(C1278:C1281)+SUM(C1283:C1283)+SUM(C1285:C1288)+SUM(C1290:C1291)+SUM(C1293:C1295)+SUM(C1297:C1299)+SUM(C1301:C1301)+SUM(C1303:C1307)+SUM(C1309:C1311)+SUM(C1313:C1317)+SUM(C1319:C1319)+SUM(C1321:C1323)+SUM(C1325:C1327)+SUM(C1329:C1331)+SUM(C1333:C1335)+SUM(C1337:C1339)+SUM(C1341:C1341)+SUM(C1343:C1344)+SUM(C1346:C1349)+SUM(C1351:C1353)+SUM(C1355:C1356)+SUM(C1358:C1360)+SUM(C1362:C1365)+SUM(C1367:C1368)+SUM(C1370:C1373)+SUM(C1375:C1377)+SUM(C1379:C1381)+SUM(C1383:C1384)+SUM(C1386:C1386)+SUM(C1388:C1391)+SUM(C1393:C1395)+SUM(C1397:C1398)+SUM(C1400:C1402)+SUM(C1404:C1408)+SUM(C1410:C1413)+SUM(C1415:C1417)+SUM(C1419:C1421)+SUM(C1423:C1426)+SUM(C1428:C1431)+SUM(C1433:C1433)+SUM(C1435:C1437)+SUM(C1439:C1441)+SUM(C1443:C1444)+SUM(C1446:C1446)+SUM(C1448:C1450)+SUM(C1452:C1454)+SUM(C1456:C1458)+SUM(C1460:C1460)+SUM(C1462:C1464)+SUM(C1466:C1468)+SUM(C1470:C1472)+SUM(C1474:C1476)+SUM(C1478:C1478)+SUM(C1480:C1483)+SUM(C1485:C1488)+SUM(C1490:C1493)+SUM(C1495:C1495)+SUM(C1497:C1498)+SUM(C1500:C1500)+SUM(C1502:C1506)+SUM(C1508:C1510)+SUM(C1512:C1514)+SUM(C1516:C1520)+SUM(C1522:C1525)+SUM(C1527:C1530)+SUM(C1532:C1534)+SUM(C1536:C1538)+SUM(C1540:C1542)+SUM(C1544:C1546)+SUM(C1548:C1550)+SUM(C1552:C1554)+SUM(C1556:C1559)+SUM(C1561:C1563)</f>
      </c>
      <c r="J1565" s="70">
        <f>SUM(J8:J10)+SUM(J12:J14)+SUM(J16:J18)+SUM(J20:J21)+SUM(J23:J25)+SUM(J27:J27)+SUM(J29:J29)+SUM(J31:J34)+SUM(J36:J37)+SUM(J39:J42)+SUM(J44:J47)+SUM(J49:J52)+SUM(J54:J56)+SUM(J58:J61)+SUM(J63:J65)+SUM(J67:J69)+SUM(J71:J81)+SUM(J83:J85)+SUM(J87:J89)+SUM(J91:J93)+SUM(J95:J98)+SUM(J100:J110)+SUM(J112:J115)+SUM(J117:J120)+SUM(J122:J124)+SUM(J126:J128)+SUM(J130:J133)+SUM(J135:J139)+SUM(J141:J144)+SUM(J146:J148)+SUM(J150:J152)+SUM(J154:J157)+SUM(J159:J161)+SUM(J163:J165)+SUM(J167:J169)+SUM(J171:J174)+SUM(J176:J179)+SUM(J181:J184)+SUM(J186:J188)+SUM(J190:J193)+SUM(J195:J197)+SUM(J199:J203)+SUM(J205:J206)+SUM(J208:J210)+SUM(J212:J219)+SUM(J221:J230)+SUM(J232:J238)+SUM(J240:J242)+SUM(J244:J246)+SUM(J248:J249)+SUM(J251:J254)+SUM(J256:J259)+SUM(J261:J264)+SUM(J266:J267)+SUM(J269:J272)+SUM(J274:J275)+SUM(J277:J280)+SUM(J282:J284)+SUM(J286:J288)+SUM(J290:J293)+SUM(J295:J297)+SUM(J299:J302)+SUM(J304:J306)+SUM(J308:J311)+SUM(J313:J314)+SUM(J316:J319)+SUM(J321:J323)+SUM(J325:J328)+SUM(J330:J332)+SUM(J334:J337)+SUM(J339:J341)+SUM(J343:J346)+SUM(J348:J350)+SUM(J352:J354)+SUM(J356:J359)+SUM(J361:J363)+SUM(J365:J368)+SUM(J370:J370)+SUM(J372:J374)+SUM(J376:J379)+SUM(J381:J383)+SUM(J385:J385)+SUM(J387:J390)+SUM(J392:J392)+SUM(J394:J396)+SUM(J398:J401)+SUM(J403:J405)+SUM(J407:J409)+SUM(J411:J411)+SUM(J413:J415)+SUM(J417:J417)+SUM(J419:J422)+SUM(J424:J426)+SUM(J428:J430)+SUM(J432:J434)+SUM(J436:J437)+SUM(J439:J440)+SUM(J442:J444)+SUM(J446:J449)+SUM(J451:J454)+SUM(J456:J458)+SUM(J460:J462)+SUM(J464:J466)+SUM(J468:J469)+SUM(J471:J473)+SUM(J475:J477)+SUM(J479:J481)+SUM(J483:J489)+SUM(J491:J493)+SUM(J495:J497)+SUM(J499:J500)+SUM(J502:J502)+SUM(J504:J504)+SUM(J506:J509)+SUM(J511:J512)+SUM(J514:J515)+SUM(J517:J520)+SUM(J522:J524)+SUM(J526:J529)+SUM(J531:J534)+SUM(J536:J536)+SUM(J538:J540)+SUM(J542:J545)+SUM(J547:J549)+SUM(J551:J554)+SUM(J556:J563)+SUM(J565:J567)+SUM(J569:J571)+SUM(J573:J577)+SUM(J579:J581)+SUM(J583:J587)+SUM(J589:J589)+SUM(J591:J591)+SUM(J593:J594)+SUM(J596:J599)+SUM(J601:J604)+SUM(J606:J608)+SUM(J610:J613)+SUM(J615:J621)+SUM(J623:J623)+SUM(J625:J625)+SUM(J627:J630)+SUM(J632:J634)+SUM(J636:J639)+SUM(J641:J643)+SUM(J645:J646)+SUM(J648:J651)+SUM(J653:J656)+SUM(J658:J660)+SUM(J662:J665)+SUM(J667:J671)+SUM(J673:J675)+SUM(J677:J679)+SUM(J681:J685)+SUM(J687:J690)+SUM(J692:J695)+SUM(J697:J700)+SUM(J702:J704)+SUM(J706:J708)+SUM(J710:J713)+SUM(J715:J717)+SUM(J719:J721)+SUM(J723:J723)+SUM(J725:J727)+SUM(J729:J729)+SUM(J731:J735)+SUM(J737:J740)+SUM(J742:J747)+SUM(J749:J752)+SUM(J754:J756)+SUM(J758:J760)+SUM(J762:J764)+SUM(J766:J768)+SUM(J770:J770)+SUM(J772:J775)+SUM(J777:J777)+SUM(J779:J782)+SUM(J784:J786)+SUM(J788:J791)+SUM(J793:J796)+SUM(J798:J801)+SUM(J803:J805)+SUM(J807:J809)+SUM(J811:J813)+SUM(J815:J819)+SUM(J821:J824)+SUM(J826:J829)+SUM(J831:J831)+SUM(J833:J836)+SUM(J838:J838)+SUM(J840:J844)+SUM(J846:J847)+SUM(J849:J853)+SUM(J855:J858)+SUM(J860:J862)+SUM(J864:J867)+SUM(J869:J872)+SUM(J874:J877)+SUM(J879:J880)+SUM(J882:J884)+SUM(J886:J889)+SUM(J891:J891)+SUM(J893:J895)+SUM(J897:J901)+SUM(J903:J906)+SUM(J908:J909)+SUM(J911:J914)+SUM(J916:J916)+SUM(J918:J921)+SUM(J923:J927)+SUM(J929:J932)+SUM(J934:J937)+SUM(J939:J942)+SUM(J944:J948)+SUM(J950:J951)+SUM(J953:J956)+SUM(J958:J961)+SUM(J963:J966)+SUM(J968:J969)+SUM(J971:J973)+SUM(J975:J978)+SUM(J980:J983)+SUM(J985:J988)+SUM(J990:J992)+SUM(J994:J996)+SUM(J998:J999)+SUM(J1001:J1001)+SUM(J1003:J1005)+SUM(J1007:J1009)+SUM(J1011:J1013)+SUM(J1015:J1018)+SUM(J1020:J1023)+SUM(J1025:J1029)+SUM(J1031:J1033)+SUM(J1035:J1038)+SUM(J1040:J1041)+SUM(J1043:J1045)+SUM(J1047:J1050)+SUM(J1052:J1055)+SUM(J1057:J1059)+SUM(J1061:J1063)+SUM(J1065:J1068)+SUM(J1070:J1072)+SUM(J1074:J1076)+SUM(J1078:J1080)+SUM(J1082:J1084)+SUM(J1086:J1089)+SUM(J1091:J1091)+SUM(J1093:J1093)+SUM(J1095:J1097)+SUM(J1099:J1101)+SUM(J1103:J1106)+SUM(J1108:J1110)+SUM(J1112:J1113)+SUM(J1115:J1117)+SUM(J1119:J1121)+SUM(J1123:J1126)+SUM(J1128:J1130)+SUM(J1132:J1132)+SUM(J1134:J1136)+SUM(J1138:J1141)+SUM(J1143:J1144)+SUM(J1146:J1146)+SUM(J1148:J1149)+SUM(J1151:J1156)+SUM(J1158:J1160)+SUM(J1162:J1164)+SUM(J1166:J1168)+SUM(J1170:J1170)+SUM(J1172:J1175)+SUM(J1177:J1178)+SUM(J1180:J1182)+SUM(J1184:J1186)+SUM(J1188:J1189)+SUM(J1191:J1194)+SUM(J1196:J1198)+SUM(J1200:J1202)+SUM(J1204:J1206)+SUM(J1208:J1211)+SUM(J1213:J1216)+SUM(J1218:J1220)+SUM(J1222:J1225)+SUM(J1227:J1229)+SUM(J1231:J1231)+SUM(J1233:J1235)+SUM(J1237:J1238)+SUM(J1240:J1243)+SUM(J1245:J1247)+SUM(J1249:J1249)+SUM(J1251:J1253)+SUM(J1255:J1256)+SUM(J1258:J1260)+SUM(J1262:J1266)+SUM(J1268:J1271)+SUM(J1273:J1276)+SUM(J1278:J1281)+SUM(J1283:J1283)+SUM(J1285:J1288)+SUM(J1290:J1291)+SUM(J1293:J1295)+SUM(J1297:J1299)+SUM(J1301:J1301)+SUM(J1303:J1307)+SUM(J1309:J1311)+SUM(J1313:J1317)+SUM(J1319:J1319)+SUM(J1321:J1323)+SUM(J1325:J1327)+SUM(J1329:J1331)+SUM(J1333:J1335)+SUM(J1337:J1339)+SUM(J1341:J1341)+SUM(J1343:J1344)+SUM(J1346:J1349)+SUM(J1351:J1353)+SUM(J1355:J1356)+SUM(J1358:J1360)+SUM(J1362:J1365)+SUM(J1367:J1368)+SUM(J1370:J1373)+SUM(J1375:J1377)+SUM(J1379:J1381)+SUM(J1383:J1384)+SUM(J1386:J1386)+SUM(J1388:J1391)+SUM(J1393:J1395)+SUM(J1397:J1398)+SUM(J1400:J1402)+SUM(J1404:J1408)+SUM(J1410:J1413)+SUM(J1415:J1417)+SUM(J1419:J1421)+SUM(J1423:J1426)+SUM(J1428:J1431)+SUM(J1433:J1433)+SUM(J1435:J1437)+SUM(J1439:J1441)+SUM(J1443:J1444)+SUM(J1446:J1446)+SUM(J1448:J1450)+SUM(J1452:J1454)+SUM(J1456:J1458)+SUM(J1460:J1460)+SUM(J1462:J1464)+SUM(J1466:J1468)+SUM(J1470:J1472)+SUM(J1474:J1476)+SUM(J1478:J1478)+SUM(J1480:J1483)+SUM(J1485:J1488)+SUM(J1490:J1493)+SUM(J1495:J1495)+SUM(J1497:J1498)+SUM(J1500:J1500)+SUM(J1502:J1506)+SUM(J1508:J1510)+SUM(J1512:J1514)+SUM(J1516:J1520)+SUM(J1522:J1525)+SUM(J1527:J1530)+SUM(J1532:J1534)+SUM(J1536:J1538)+SUM(J1540:J1542)+SUM(J1544:J1546)+SUM(J1548:J1550)+SUM(J1552:J1554)+SUM(J1556:J1559)+SUM(J1561:J1563)</f>
      </c>
      <c r="O1565" s="70">
        <f>SUM(O8:O10)+SUM(O12:O14)+SUM(O16:O18)+SUM(O20:O21)+SUM(O23:O25)+SUM(O27:O27)+SUM(O29:O29)+SUM(O31:O34)+SUM(O36:O37)+SUM(O39:O42)+SUM(O44:O47)+SUM(O49:O52)+SUM(O54:O56)+SUM(O58:O61)+SUM(O63:O65)+SUM(O67:O69)+SUM(O71:O81)+SUM(O83:O85)+SUM(O87:O89)+SUM(O91:O93)+SUM(O95:O98)+SUM(O100:O110)+SUM(O112:O115)+SUM(O117:O120)+SUM(O122:O124)+SUM(O126:O128)+SUM(O130:O133)+SUM(O135:O139)+SUM(O141:O144)+SUM(O146:O148)+SUM(O150:O152)+SUM(O154:O157)+SUM(O159:O161)+SUM(O163:O165)+SUM(O167:O169)+SUM(O171:O174)+SUM(O176:O179)+SUM(O181:O184)+SUM(O186:O188)+SUM(O190:O193)+SUM(O195:O197)+SUM(O199:O203)+SUM(O205:O206)+SUM(O208:O210)+SUM(O212:O219)+SUM(O221:O230)+SUM(O232:O238)+SUM(O240:O242)+SUM(O244:O246)+SUM(O248:O249)+SUM(O251:O254)+SUM(O256:O259)+SUM(O261:O264)+SUM(O266:O267)+SUM(O269:O272)+SUM(O274:O275)+SUM(O277:O280)+SUM(O282:O284)+SUM(O286:O288)+SUM(O290:O293)+SUM(O295:O297)+SUM(O299:O302)+SUM(O304:O306)+SUM(O308:O311)+SUM(O313:O314)+SUM(O316:O319)+SUM(O321:O323)+SUM(O325:O328)+SUM(O330:O332)+SUM(O334:O337)+SUM(O339:O341)+SUM(O343:O346)+SUM(O348:O350)+SUM(O352:O354)+SUM(O356:O359)+SUM(O361:O363)+SUM(O365:O368)+SUM(O370:O370)+SUM(O372:O374)+SUM(O376:O379)+SUM(O381:O383)+SUM(O385:O385)+SUM(O387:O390)+SUM(O392:O392)+SUM(O394:O396)+SUM(O398:O401)+SUM(O403:O405)+SUM(O407:O409)+SUM(O411:O411)+SUM(O413:O415)+SUM(O417:O417)+SUM(O419:O422)+SUM(O424:O426)+SUM(O428:O430)+SUM(O432:O434)+SUM(O436:O437)+SUM(O439:O440)+SUM(O442:O444)+SUM(O446:O449)+SUM(O451:O454)+SUM(O456:O458)+SUM(O460:O462)+SUM(O464:O466)+SUM(O468:O469)+SUM(O471:O473)+SUM(O475:O477)+SUM(O479:O481)+SUM(O483:O489)+SUM(O491:O493)+SUM(O495:O497)+SUM(O499:O500)+SUM(O502:O502)+SUM(O504:O504)+SUM(O506:O509)+SUM(O511:O512)+SUM(O514:O515)+SUM(O517:O520)+SUM(O522:O524)+SUM(O526:O529)+SUM(O531:O534)+SUM(O536:O536)+SUM(O538:O540)+SUM(O542:O545)+SUM(O547:O549)+SUM(O551:O554)+SUM(O556:O563)+SUM(O565:O567)+SUM(O569:O571)+SUM(O573:O577)+SUM(O579:O581)+SUM(O583:O587)+SUM(O589:O589)+SUM(O591:O591)+SUM(O593:O594)+SUM(O596:O599)+SUM(O601:O604)+SUM(O606:O608)+SUM(O610:O613)+SUM(O615:O621)+SUM(O623:O623)+SUM(O625:O625)+SUM(O627:O630)+SUM(O632:O634)+SUM(O636:O639)+SUM(O641:O643)+SUM(O645:O646)+SUM(O648:O651)+SUM(O653:O656)+SUM(O658:O660)+SUM(O662:O665)+SUM(O667:O671)+SUM(O673:O675)+SUM(O677:O679)+SUM(O681:O685)+SUM(O687:O690)+SUM(O692:O695)+SUM(O697:O700)+SUM(O702:O704)+SUM(O706:O708)+SUM(O710:O713)+SUM(O715:O717)+SUM(O719:O721)+SUM(O723:O723)+SUM(O725:O727)+SUM(O729:O729)+SUM(O731:O735)+SUM(O737:O740)+SUM(O742:O747)+SUM(O749:O752)+SUM(O754:O756)+SUM(O758:O760)+SUM(O762:O764)+SUM(O766:O768)+SUM(O770:O770)+SUM(O772:O775)+SUM(O777:O777)+SUM(O779:O782)+SUM(O784:O786)+SUM(O788:O791)+SUM(O793:O796)+SUM(O798:O801)+SUM(O803:O805)+SUM(O807:O809)+SUM(O811:O813)+SUM(O815:O819)+SUM(O821:O824)+SUM(O826:O829)+SUM(O831:O831)+SUM(O833:O836)+SUM(O838:O838)+SUM(O840:O844)+SUM(O846:O847)+SUM(O849:O853)+SUM(O855:O858)+SUM(O860:O862)+SUM(O864:O867)+SUM(O869:O872)+SUM(O874:O877)+SUM(O879:O880)+SUM(O882:O884)+SUM(O886:O889)+SUM(O891:O891)+SUM(O893:O895)+SUM(O897:O901)+SUM(O903:O906)+SUM(O908:O909)+SUM(O911:O914)+SUM(O916:O916)+SUM(O918:O921)+SUM(O923:O927)+SUM(O929:O932)+SUM(O934:O937)+SUM(O939:O942)+SUM(O944:O948)+SUM(O950:O951)+SUM(O953:O956)+SUM(O958:O961)+SUM(O963:O966)+SUM(O968:O969)+SUM(O971:O973)+SUM(O975:O978)+SUM(O980:O983)+SUM(O985:O988)+SUM(O990:O992)+SUM(O994:O996)+SUM(O998:O999)+SUM(O1001:O1001)+SUM(O1003:O1005)+SUM(O1007:O1009)+SUM(O1011:O1013)+SUM(O1015:O1018)+SUM(O1020:O1023)+SUM(O1025:O1029)+SUM(O1031:O1033)+SUM(O1035:O1038)+SUM(O1040:O1041)+SUM(O1043:O1045)+SUM(O1047:O1050)+SUM(O1052:O1055)+SUM(O1057:O1059)+SUM(O1061:O1063)+SUM(O1065:O1068)+SUM(O1070:O1072)+SUM(O1074:O1076)+SUM(O1078:O1080)+SUM(O1082:O1084)+SUM(O1086:O1089)+SUM(O1091:O1091)+SUM(O1093:O1093)+SUM(O1095:O1097)+SUM(O1099:O1101)+SUM(O1103:O1106)+SUM(O1108:O1110)+SUM(O1112:O1113)+SUM(O1115:O1117)+SUM(O1119:O1121)+SUM(O1123:O1126)+SUM(O1128:O1130)+SUM(O1132:O1132)+SUM(O1134:O1136)+SUM(O1138:O1141)+SUM(O1143:O1144)+SUM(O1146:O1146)+SUM(O1148:O1149)+SUM(O1151:O1156)+SUM(O1158:O1160)+SUM(O1162:O1164)+SUM(O1166:O1168)+SUM(O1170:O1170)+SUM(O1172:O1175)+SUM(O1177:O1178)+SUM(O1180:O1182)+SUM(O1184:O1186)+SUM(O1188:O1189)+SUM(O1191:O1194)+SUM(O1196:O1198)+SUM(O1200:O1202)+SUM(O1204:O1206)+SUM(O1208:O1211)+SUM(O1213:O1216)+SUM(O1218:O1220)+SUM(O1222:O1225)+SUM(O1227:O1229)+SUM(O1231:O1231)+SUM(O1233:O1235)+SUM(O1237:O1238)+SUM(O1240:O1243)+SUM(O1245:O1247)+SUM(O1249:O1249)+SUM(O1251:O1253)+SUM(O1255:O1256)+SUM(O1258:O1260)+SUM(O1262:O1266)+SUM(O1268:O1271)+SUM(O1273:O1276)+SUM(O1278:O1281)+SUM(O1283:O1283)+SUM(O1285:O1288)+SUM(O1290:O1291)+SUM(O1293:O1295)+SUM(O1297:O1299)+SUM(O1301:O1301)+SUM(O1303:O1307)+SUM(O1309:O1311)+SUM(O1313:O1317)+SUM(O1319:O1319)+SUM(O1321:O1323)+SUM(O1325:O1327)+SUM(O1329:O1331)+SUM(O1333:O1335)+SUM(O1337:O1339)+SUM(O1341:O1341)+SUM(O1343:O1344)+SUM(O1346:O1349)+SUM(O1351:O1353)+SUM(O1355:O1356)+SUM(O1358:O1360)+SUM(O1362:O1365)+SUM(O1367:O1368)+SUM(O1370:O1373)+SUM(O1375:O1377)+SUM(O1379:O1381)+SUM(O1383:O1384)+SUM(O1386:O1386)+SUM(O1388:O1391)+SUM(O1393:O1395)+SUM(O1397:O1398)+SUM(O1400:O1402)+SUM(O1404:O1408)+SUM(O1410:O1413)+SUM(O1415:O1417)+SUM(O1419:O1421)+SUM(O1423:O1426)+SUM(O1428:O1431)+SUM(O1433:O1433)+SUM(O1435:O1437)+SUM(O1439:O1441)+SUM(O1443:O1444)+SUM(O1446:O1446)+SUM(O1448:O1450)+SUM(O1452:O1454)+SUM(O1456:O1458)+SUM(O1460:O1460)+SUM(O1462:O1464)+SUM(O1466:O1468)+SUM(O1470:O1472)+SUM(O1474:O1476)+SUM(O1478:O1478)+SUM(O1480:O1483)+SUM(O1485:O1488)+SUM(O1490:O1493)+SUM(O1495:O1495)+SUM(O1497:O1498)+SUM(O1500:O1500)+SUM(O1502:O1506)+SUM(O1508:O1510)+SUM(O1512:O1514)+SUM(O1516:O1520)+SUM(O1522:O1525)+SUM(O1527:O1530)+SUM(O1532:O1534)+SUM(O1536:O1538)+SUM(O1540:O1542)+SUM(O1544:O1546)+SUM(O1548:O1550)+SUM(O1552:O1554)+SUM(O1556:O1559)+SUM(O1561:O1563)</f>
      </c>
      <c r="P1565" s="70">
        <f>SUM(P8:P10)+SUM(P12:P14)+SUM(P16:P18)+SUM(P20:P21)+SUM(P23:P25)+SUM(P27:P27)+SUM(P29:P29)+SUM(P31:P34)+SUM(P36:P37)+SUM(P39:P42)+SUM(P44:P47)+SUM(P49:P52)+SUM(P54:P56)+SUM(P58:P61)+SUM(P63:P65)+SUM(P67:P69)+SUM(P71:P81)+SUM(P83:P85)+SUM(P87:P89)+SUM(P91:P93)+SUM(P95:P98)+SUM(P100:P110)+SUM(P112:P115)+SUM(P117:P120)+SUM(P122:P124)+SUM(P126:P128)+SUM(P130:P133)+SUM(P135:P139)+SUM(P141:P144)+SUM(P146:P148)+SUM(P150:P152)+SUM(P154:P157)+SUM(P159:P161)+SUM(P163:P165)+SUM(P167:P169)+SUM(P171:P174)+SUM(P176:P179)+SUM(P181:P184)+SUM(P186:P188)+SUM(P190:P193)+SUM(P195:P197)+SUM(P199:P203)+SUM(P205:P206)+SUM(P208:P210)+SUM(P212:P219)+SUM(P221:P230)+SUM(P232:P238)+SUM(P240:P242)+SUM(P244:P246)+SUM(P248:P249)+SUM(P251:P254)+SUM(P256:P259)+SUM(P261:P264)+SUM(P266:P267)+SUM(P269:P272)+SUM(P274:P275)+SUM(P277:P280)+SUM(P282:P284)+SUM(P286:P288)+SUM(P290:P293)+SUM(P295:P297)+SUM(P299:P302)+SUM(P304:P306)+SUM(P308:P311)+SUM(P313:P314)+SUM(P316:P319)+SUM(P321:P323)+SUM(P325:P328)+SUM(P330:P332)+SUM(P334:P337)+SUM(P339:P341)+SUM(P343:P346)+SUM(P348:P350)+SUM(P352:P354)+SUM(P356:P359)+SUM(P361:P363)+SUM(P365:P368)+SUM(P370:P370)+SUM(P372:P374)+SUM(P376:P379)+SUM(P381:P383)+SUM(P385:P385)+SUM(P387:P390)+SUM(P392:P392)+SUM(P394:P396)+SUM(P398:P401)+SUM(P403:P405)+SUM(P407:P409)+SUM(P411:P411)+SUM(P413:P415)+SUM(P417:P417)+SUM(P419:P422)+SUM(P424:P426)+SUM(P428:P430)+SUM(P432:P434)+SUM(P436:P437)+SUM(P439:P440)+SUM(P442:P444)+SUM(P446:P449)+SUM(P451:P454)+SUM(P456:P458)+SUM(P460:P462)+SUM(P464:P466)+SUM(P468:P469)+SUM(P471:P473)+SUM(P475:P477)+SUM(P479:P481)+SUM(P483:P489)+SUM(P491:P493)+SUM(P495:P497)+SUM(P499:P500)+SUM(P502:P502)+SUM(P504:P504)+SUM(P506:P509)+SUM(P511:P512)+SUM(P514:P515)+SUM(P517:P520)+SUM(P522:P524)+SUM(P526:P529)+SUM(P531:P534)+SUM(P536:P536)+SUM(P538:P540)+SUM(P542:P545)+SUM(P547:P549)+SUM(P551:P554)+SUM(P556:P563)+SUM(P565:P567)+SUM(P569:P571)+SUM(P573:P577)+SUM(P579:P581)+SUM(P583:P587)+SUM(P589:P589)+SUM(P591:P591)+SUM(P593:P594)+SUM(P596:P599)+SUM(P601:P604)+SUM(P606:P608)+SUM(P610:P613)+SUM(P615:P621)+SUM(P623:P623)+SUM(P625:P625)+SUM(P627:P630)+SUM(P632:P634)+SUM(P636:P639)+SUM(P641:P643)+SUM(P645:P646)+SUM(P648:P651)+SUM(P653:P656)+SUM(P658:P660)+SUM(P662:P665)+SUM(P667:P671)+SUM(P673:P675)+SUM(P677:P679)+SUM(P681:P685)+SUM(P687:P690)+SUM(P692:P695)+SUM(P697:P700)+SUM(P702:P704)+SUM(P706:P708)+SUM(P710:P713)+SUM(P715:P717)+SUM(P719:P721)+SUM(P723:P723)+SUM(P725:P727)+SUM(P729:P729)+SUM(P731:P735)+SUM(P737:P740)+SUM(P742:P747)+SUM(P749:P752)+SUM(P754:P756)+SUM(P758:P760)+SUM(P762:P764)+SUM(P766:P768)+SUM(P770:P770)+SUM(P772:P775)+SUM(P777:P777)+SUM(P779:P782)+SUM(P784:P786)+SUM(P788:P791)+SUM(P793:P796)+SUM(P798:P801)+SUM(P803:P805)+SUM(P807:P809)+SUM(P811:P813)+SUM(P815:P819)+SUM(P821:P824)+SUM(P826:P829)+SUM(P831:P831)+SUM(P833:P836)+SUM(P838:P838)+SUM(P840:P844)+SUM(P846:P847)+SUM(P849:P853)+SUM(P855:P858)+SUM(P860:P862)+SUM(P864:P867)+SUM(P869:P872)+SUM(P874:P877)+SUM(P879:P880)+SUM(P882:P884)+SUM(P886:P889)+SUM(P891:P891)+SUM(P893:P895)+SUM(P897:P901)+SUM(P903:P906)+SUM(P908:P909)+SUM(P911:P914)+SUM(P916:P916)+SUM(P918:P921)+SUM(P923:P927)+SUM(P929:P932)+SUM(P934:P937)+SUM(P939:P942)+SUM(P944:P948)+SUM(P950:P951)+SUM(P953:P956)+SUM(P958:P961)+SUM(P963:P966)+SUM(P968:P969)+SUM(P971:P973)+SUM(P975:P978)+SUM(P980:P983)+SUM(P985:P988)+SUM(P990:P992)+SUM(P994:P996)+SUM(P998:P999)+SUM(P1001:P1001)+SUM(P1003:P1005)+SUM(P1007:P1009)+SUM(P1011:P1013)+SUM(P1015:P1018)+SUM(P1020:P1023)+SUM(P1025:P1029)+SUM(P1031:P1033)+SUM(P1035:P1038)+SUM(P1040:P1041)+SUM(P1043:P1045)+SUM(P1047:P1050)+SUM(P1052:P1055)+SUM(P1057:P1059)+SUM(P1061:P1063)+SUM(P1065:P1068)+SUM(P1070:P1072)+SUM(P1074:P1076)+SUM(P1078:P1080)+SUM(P1082:P1084)+SUM(P1086:P1089)+SUM(P1091:P1091)+SUM(P1093:P1093)+SUM(P1095:P1097)+SUM(P1099:P1101)+SUM(P1103:P1106)+SUM(P1108:P1110)+SUM(P1112:P1113)+SUM(P1115:P1117)+SUM(P1119:P1121)+SUM(P1123:P1126)+SUM(P1128:P1130)+SUM(P1132:P1132)+SUM(P1134:P1136)+SUM(P1138:P1141)+SUM(P1143:P1144)+SUM(P1146:P1146)+SUM(P1148:P1149)+SUM(P1151:P1156)+SUM(P1158:P1160)+SUM(P1162:P1164)+SUM(P1166:P1168)+SUM(P1170:P1170)+SUM(P1172:P1175)+SUM(P1177:P1178)+SUM(P1180:P1182)+SUM(P1184:P1186)+SUM(P1188:P1189)+SUM(P1191:P1194)+SUM(P1196:P1198)+SUM(P1200:P1202)+SUM(P1204:P1206)+SUM(P1208:P1211)+SUM(P1213:P1216)+SUM(P1218:P1220)+SUM(P1222:P1225)+SUM(P1227:P1229)+SUM(P1231:P1231)+SUM(P1233:P1235)+SUM(P1237:P1238)+SUM(P1240:P1243)+SUM(P1245:P1247)+SUM(P1249:P1249)+SUM(P1251:P1253)+SUM(P1255:P1256)+SUM(P1258:P1260)+SUM(P1262:P1266)+SUM(P1268:P1271)+SUM(P1273:P1276)+SUM(P1278:P1281)+SUM(P1283:P1283)+SUM(P1285:P1288)+SUM(P1290:P1291)+SUM(P1293:P1295)+SUM(P1297:P1299)+SUM(P1301:P1301)+SUM(P1303:P1307)+SUM(P1309:P1311)+SUM(P1313:P1317)+SUM(P1319:P1319)+SUM(P1321:P1323)+SUM(P1325:P1327)+SUM(P1329:P1331)+SUM(P1333:P1335)+SUM(P1337:P1339)+SUM(P1341:P1341)+SUM(P1343:P1344)+SUM(P1346:P1349)+SUM(P1351:P1353)+SUM(P1355:P1356)+SUM(P1358:P1360)+SUM(P1362:P1365)+SUM(P1367:P1368)+SUM(P1370:P1373)+SUM(P1375:P1377)+SUM(P1379:P1381)+SUM(P1383:P1384)+SUM(P1386:P1386)+SUM(P1388:P1391)+SUM(P1393:P1395)+SUM(P1397:P1398)+SUM(P1400:P1402)+SUM(P1404:P1408)+SUM(P1410:P1413)+SUM(P1415:P1417)+SUM(P1419:P1421)+SUM(P1423:P1426)+SUM(P1428:P1431)+SUM(P1433:P1433)+SUM(P1435:P1437)+SUM(P1439:P1441)+SUM(P1443:P1444)+SUM(P1446:P1446)+SUM(P1448:P1450)+SUM(P1452:P1454)+SUM(P1456:P1458)+SUM(P1460:P1460)+SUM(P1462:P1464)+SUM(P1466:P1468)+SUM(P1470:P1472)+SUM(P1474:P1476)+SUM(P1478:P1478)+SUM(P1480:P1483)+SUM(P1485:P1488)+SUM(P1490:P1493)+SUM(P1495:P1495)+SUM(P1497:P1498)+SUM(P1500:P1500)+SUM(P1502:P1506)+SUM(P1508:P1510)+SUM(P1512:P1514)+SUM(P1516:P1520)+SUM(P1522:P1525)+SUM(P1527:P1530)+SUM(P1532:P1534)+SUM(P1536:P1538)+SUM(P1540:P1542)+SUM(P1544:P1546)+SUM(P1548:P1550)+SUM(P1552:P1554)+SUM(P1556:P1559)+SUM(P1561:P1563)</f>
      </c>
      <c r="Q1565" s="70">
        <f>SUM(Q8:Q10)+SUM(Q12:Q14)+SUM(Q16:Q18)+SUM(Q20:Q21)+SUM(Q23:Q25)+SUM(Q27:Q27)+SUM(Q29:Q29)+SUM(Q31:Q34)+SUM(Q36:Q37)+SUM(Q39:Q42)+SUM(Q44:Q47)+SUM(Q49:Q52)+SUM(Q54:Q56)+SUM(Q58:Q61)+SUM(Q63:Q65)+SUM(Q67:Q69)+SUM(Q71:Q81)+SUM(Q83:Q85)+SUM(Q87:Q89)+SUM(Q91:Q93)+SUM(Q95:Q98)+SUM(Q100:Q110)+SUM(Q112:Q115)+SUM(Q117:Q120)+SUM(Q122:Q124)+SUM(Q126:Q128)+SUM(Q130:Q133)+SUM(Q135:Q139)+SUM(Q141:Q144)+SUM(Q146:Q148)+SUM(Q150:Q152)+SUM(Q154:Q157)+SUM(Q159:Q161)+SUM(Q163:Q165)+SUM(Q167:Q169)+SUM(Q171:Q174)+SUM(Q176:Q179)+SUM(Q181:Q184)+SUM(Q186:Q188)+SUM(Q190:Q193)+SUM(Q195:Q197)+SUM(Q199:Q203)+SUM(Q205:Q206)+SUM(Q208:Q210)+SUM(Q212:Q219)+SUM(Q221:Q230)+SUM(Q232:Q238)+SUM(Q240:Q242)+SUM(Q244:Q246)+SUM(Q248:Q249)+SUM(Q251:Q254)+SUM(Q256:Q259)+SUM(Q261:Q264)+SUM(Q266:Q267)+SUM(Q269:Q272)+SUM(Q274:Q275)+SUM(Q277:Q280)+SUM(Q282:Q284)+SUM(Q286:Q288)+SUM(Q290:Q293)+SUM(Q295:Q297)+SUM(Q299:Q302)+SUM(Q304:Q306)+SUM(Q308:Q311)+SUM(Q313:Q314)+SUM(Q316:Q319)+SUM(Q321:Q323)+SUM(Q325:Q328)+SUM(Q330:Q332)+SUM(Q334:Q337)+SUM(Q339:Q341)+SUM(Q343:Q346)+SUM(Q348:Q350)+SUM(Q352:Q354)+SUM(Q356:Q359)+SUM(Q361:Q363)+SUM(Q365:Q368)+SUM(Q370:Q370)+SUM(Q372:Q374)+SUM(Q376:Q379)+SUM(Q381:Q383)+SUM(Q385:Q385)+SUM(Q387:Q390)+SUM(Q392:Q392)+SUM(Q394:Q396)+SUM(Q398:Q401)+SUM(Q403:Q405)+SUM(Q407:Q409)+SUM(Q411:Q411)+SUM(Q413:Q415)+SUM(Q417:Q417)+SUM(Q419:Q422)+SUM(Q424:Q426)+SUM(Q428:Q430)+SUM(Q432:Q434)+SUM(Q436:Q437)+SUM(Q439:Q440)+SUM(Q442:Q444)+SUM(Q446:Q449)+SUM(Q451:Q454)+SUM(Q456:Q458)+SUM(Q460:Q462)+SUM(Q464:Q466)+SUM(Q468:Q469)+SUM(Q471:Q473)+SUM(Q475:Q477)+SUM(Q479:Q481)+SUM(Q483:Q489)+SUM(Q491:Q493)+SUM(Q495:Q497)+SUM(Q499:Q500)+SUM(Q502:Q502)+SUM(Q504:Q504)+SUM(Q506:Q509)+SUM(Q511:Q512)+SUM(Q514:Q515)+SUM(Q517:Q520)+SUM(Q522:Q524)+SUM(Q526:Q529)+SUM(Q531:Q534)+SUM(Q536:Q536)+SUM(Q538:Q540)+SUM(Q542:Q545)+SUM(Q547:Q549)+SUM(Q551:Q554)+SUM(Q556:Q563)+SUM(Q565:Q567)+SUM(Q569:Q571)+SUM(Q573:Q577)+SUM(Q579:Q581)+SUM(Q583:Q587)+SUM(Q589:Q589)+SUM(Q591:Q591)+SUM(Q593:Q594)+SUM(Q596:Q599)+SUM(Q601:Q604)+SUM(Q606:Q608)+SUM(Q610:Q613)+SUM(Q615:Q621)+SUM(Q623:Q623)+SUM(Q625:Q625)+SUM(Q627:Q630)+SUM(Q632:Q634)+SUM(Q636:Q639)+SUM(Q641:Q643)+SUM(Q645:Q646)+SUM(Q648:Q651)+SUM(Q653:Q656)+SUM(Q658:Q660)+SUM(Q662:Q665)+SUM(Q667:Q671)+SUM(Q673:Q675)+SUM(Q677:Q679)+SUM(Q681:Q685)+SUM(Q687:Q690)+SUM(Q692:Q695)+SUM(Q697:Q700)+SUM(Q702:Q704)+SUM(Q706:Q708)+SUM(Q710:Q713)+SUM(Q715:Q717)+SUM(Q719:Q721)+SUM(Q723:Q723)+SUM(Q725:Q727)+SUM(Q729:Q729)+SUM(Q731:Q735)+SUM(Q737:Q740)+SUM(Q742:Q747)+SUM(Q749:Q752)+SUM(Q754:Q756)+SUM(Q758:Q760)+SUM(Q762:Q764)+SUM(Q766:Q768)+SUM(Q770:Q770)+SUM(Q772:Q775)+SUM(Q777:Q777)+SUM(Q779:Q782)+SUM(Q784:Q786)+SUM(Q788:Q791)+SUM(Q793:Q796)+SUM(Q798:Q801)+SUM(Q803:Q805)+SUM(Q807:Q809)+SUM(Q811:Q813)+SUM(Q815:Q819)+SUM(Q821:Q824)+SUM(Q826:Q829)+SUM(Q831:Q831)+SUM(Q833:Q836)+SUM(Q838:Q838)+SUM(Q840:Q844)+SUM(Q846:Q847)+SUM(Q849:Q853)+SUM(Q855:Q858)+SUM(Q860:Q862)+SUM(Q864:Q867)+SUM(Q869:Q872)+SUM(Q874:Q877)+SUM(Q879:Q880)+SUM(Q882:Q884)+SUM(Q886:Q889)+SUM(Q891:Q891)+SUM(Q893:Q895)+SUM(Q897:Q901)+SUM(Q903:Q906)+SUM(Q908:Q909)+SUM(Q911:Q914)+SUM(Q916:Q916)+SUM(Q918:Q921)+SUM(Q923:Q927)+SUM(Q929:Q932)+SUM(Q934:Q937)+SUM(Q939:Q942)+SUM(Q944:Q948)+SUM(Q950:Q951)+SUM(Q953:Q956)+SUM(Q958:Q961)+SUM(Q963:Q966)+SUM(Q968:Q969)+SUM(Q971:Q973)+SUM(Q975:Q978)+SUM(Q980:Q983)+SUM(Q985:Q988)+SUM(Q990:Q992)+SUM(Q994:Q996)+SUM(Q998:Q999)+SUM(Q1001:Q1001)+SUM(Q1003:Q1005)+SUM(Q1007:Q1009)+SUM(Q1011:Q1013)+SUM(Q1015:Q1018)+SUM(Q1020:Q1023)+SUM(Q1025:Q1029)+SUM(Q1031:Q1033)+SUM(Q1035:Q1038)+SUM(Q1040:Q1041)+SUM(Q1043:Q1045)+SUM(Q1047:Q1050)+SUM(Q1052:Q1055)+SUM(Q1057:Q1059)+SUM(Q1061:Q1063)+SUM(Q1065:Q1068)+SUM(Q1070:Q1072)+SUM(Q1074:Q1076)+SUM(Q1078:Q1080)+SUM(Q1082:Q1084)+SUM(Q1086:Q1089)+SUM(Q1091:Q1091)+SUM(Q1093:Q1093)+SUM(Q1095:Q1097)+SUM(Q1099:Q1101)+SUM(Q1103:Q1106)+SUM(Q1108:Q1110)+SUM(Q1112:Q1113)+SUM(Q1115:Q1117)+SUM(Q1119:Q1121)+SUM(Q1123:Q1126)+SUM(Q1128:Q1130)+SUM(Q1132:Q1132)+SUM(Q1134:Q1136)+SUM(Q1138:Q1141)+SUM(Q1143:Q1144)+SUM(Q1146:Q1146)+SUM(Q1148:Q1149)+SUM(Q1151:Q1156)+SUM(Q1158:Q1160)+SUM(Q1162:Q1164)+SUM(Q1166:Q1168)+SUM(Q1170:Q1170)+SUM(Q1172:Q1175)+SUM(Q1177:Q1178)+SUM(Q1180:Q1182)+SUM(Q1184:Q1186)+SUM(Q1188:Q1189)+SUM(Q1191:Q1194)+SUM(Q1196:Q1198)+SUM(Q1200:Q1202)+SUM(Q1204:Q1206)+SUM(Q1208:Q1211)+SUM(Q1213:Q1216)+SUM(Q1218:Q1220)+SUM(Q1222:Q1225)+SUM(Q1227:Q1229)+SUM(Q1231:Q1231)+SUM(Q1233:Q1235)+SUM(Q1237:Q1238)+SUM(Q1240:Q1243)+SUM(Q1245:Q1247)+SUM(Q1249:Q1249)+SUM(Q1251:Q1253)+SUM(Q1255:Q1256)+SUM(Q1258:Q1260)+SUM(Q1262:Q1266)+SUM(Q1268:Q1271)+SUM(Q1273:Q1276)+SUM(Q1278:Q1281)+SUM(Q1283:Q1283)+SUM(Q1285:Q1288)+SUM(Q1290:Q1291)+SUM(Q1293:Q1295)+SUM(Q1297:Q1299)+SUM(Q1301:Q1301)+SUM(Q1303:Q1307)+SUM(Q1309:Q1311)+SUM(Q1313:Q1317)+SUM(Q1319:Q1319)+SUM(Q1321:Q1323)+SUM(Q1325:Q1327)+SUM(Q1329:Q1331)+SUM(Q1333:Q1335)+SUM(Q1337:Q1339)+SUM(Q1341:Q1341)+SUM(Q1343:Q1344)+SUM(Q1346:Q1349)+SUM(Q1351:Q1353)+SUM(Q1355:Q1356)+SUM(Q1358:Q1360)+SUM(Q1362:Q1365)+SUM(Q1367:Q1368)+SUM(Q1370:Q1373)+SUM(Q1375:Q1377)+SUM(Q1379:Q1381)+SUM(Q1383:Q1384)+SUM(Q1386:Q1386)+SUM(Q1388:Q1391)+SUM(Q1393:Q1395)+SUM(Q1397:Q1398)+SUM(Q1400:Q1402)+SUM(Q1404:Q1408)+SUM(Q1410:Q1413)+SUM(Q1415:Q1417)+SUM(Q1419:Q1421)+SUM(Q1423:Q1426)+SUM(Q1428:Q1431)+SUM(Q1433:Q1433)+SUM(Q1435:Q1437)+SUM(Q1439:Q1441)+SUM(Q1443:Q1444)+SUM(Q1446:Q1446)+SUM(Q1448:Q1450)+SUM(Q1452:Q1454)+SUM(Q1456:Q1458)+SUM(Q1460:Q1460)+SUM(Q1462:Q1464)+SUM(Q1466:Q1468)+SUM(Q1470:Q1472)+SUM(Q1474:Q1476)+SUM(Q1478:Q1478)+SUM(Q1480:Q1483)+SUM(Q1485:Q1488)+SUM(Q1490:Q1493)+SUM(Q1495:Q1495)+SUM(Q1497:Q1498)+SUM(Q1500:Q1500)+SUM(Q1502:Q1506)+SUM(Q1508:Q1510)+SUM(Q1512:Q1514)+SUM(Q1516:Q1520)+SUM(Q1522:Q1525)+SUM(Q1527:Q1530)+SUM(Q1532:Q1534)+SUM(Q1536:Q1538)+SUM(Q1540:Q1542)+SUM(Q1544:Q1546)+SUM(Q1548:Q1550)+SUM(Q1552:Q1554)+SUM(Q1556:Q1559)+SUM(Q1561:Q1563)</f>
      </c>
      <c r="R1565" s="70">
        <f>SUM(R8:R10)+SUM(R12:R14)+SUM(R16:R18)+SUM(R20:R21)+SUM(R23:R25)+SUM(R27:R27)+SUM(R29:R29)+SUM(R31:R34)+SUM(R36:R37)+SUM(R39:R42)+SUM(R44:R47)+SUM(R49:R52)+SUM(R54:R56)+SUM(R58:R61)+SUM(R63:R65)+SUM(R67:R69)+SUM(R71:R81)+SUM(R83:R85)+SUM(R87:R89)+SUM(R91:R93)+SUM(R95:R98)+SUM(R100:R110)+SUM(R112:R115)+SUM(R117:R120)+SUM(R122:R124)+SUM(R126:R128)+SUM(R130:R133)+SUM(R135:R139)+SUM(R141:R144)+SUM(R146:R148)+SUM(R150:R152)+SUM(R154:R157)+SUM(R159:R161)+SUM(R163:R165)+SUM(R167:R169)+SUM(R171:R174)+SUM(R176:R179)+SUM(R181:R184)+SUM(R186:R188)+SUM(R190:R193)+SUM(R195:R197)+SUM(R199:R203)+SUM(R205:R206)+SUM(R208:R210)+SUM(R212:R219)+SUM(R221:R230)+SUM(R232:R238)+SUM(R240:R242)+SUM(R244:R246)+SUM(R248:R249)+SUM(R251:R254)+SUM(R256:R259)+SUM(R261:R264)+SUM(R266:R267)+SUM(R269:R272)+SUM(R274:R275)+SUM(R277:R280)+SUM(R282:R284)+SUM(R286:R288)+SUM(R290:R293)+SUM(R295:R297)+SUM(R299:R302)+SUM(R304:R306)+SUM(R308:R311)+SUM(R313:R314)+SUM(R316:R319)+SUM(R321:R323)+SUM(R325:R328)+SUM(R330:R332)+SUM(R334:R337)+SUM(R339:R341)+SUM(R343:R346)+SUM(R348:R350)+SUM(R352:R354)+SUM(R356:R359)+SUM(R361:R363)+SUM(R365:R368)+SUM(R370:R370)+SUM(R372:R374)+SUM(R376:R379)+SUM(R381:R383)+SUM(R385:R385)+SUM(R387:R390)+SUM(R392:R392)+SUM(R394:R396)+SUM(R398:R401)+SUM(R403:R405)+SUM(R407:R409)+SUM(R411:R411)+SUM(R413:R415)+SUM(R417:R417)+SUM(R419:R422)+SUM(R424:R426)+SUM(R428:R430)+SUM(R432:R434)+SUM(R436:R437)+SUM(R439:R440)+SUM(R442:R444)+SUM(R446:R449)+SUM(R451:R454)+SUM(R456:R458)+SUM(R460:R462)+SUM(R464:R466)+SUM(R468:R469)+SUM(R471:R473)+SUM(R475:R477)+SUM(R479:R481)+SUM(R483:R489)+SUM(R491:R493)+SUM(R495:R497)+SUM(R499:R500)+SUM(R502:R502)+SUM(R504:R504)+SUM(R506:R509)+SUM(R511:R512)+SUM(R514:R515)+SUM(R517:R520)+SUM(R522:R524)+SUM(R526:R529)+SUM(R531:R534)+SUM(R536:R536)+SUM(R538:R540)+SUM(R542:R545)+SUM(R547:R549)+SUM(R551:R554)+SUM(R556:R563)+SUM(R565:R567)+SUM(R569:R571)+SUM(R573:R577)+SUM(R579:R581)+SUM(R583:R587)+SUM(R589:R589)+SUM(R591:R591)+SUM(R593:R594)+SUM(R596:R599)+SUM(R601:R604)+SUM(R606:R608)+SUM(R610:R613)+SUM(R615:R621)+SUM(R623:R623)+SUM(R625:R625)+SUM(R627:R630)+SUM(R632:R634)+SUM(R636:R639)+SUM(R641:R643)+SUM(R645:R646)+SUM(R648:R651)+SUM(R653:R656)+SUM(R658:R660)+SUM(R662:R665)+SUM(R667:R671)+SUM(R673:R675)+SUM(R677:R679)+SUM(R681:R685)+SUM(R687:R690)+SUM(R692:R695)+SUM(R697:R700)+SUM(R702:R704)+SUM(R706:R708)+SUM(R710:R713)+SUM(R715:R717)+SUM(R719:R721)+SUM(R723:R723)+SUM(R725:R727)+SUM(R729:R729)+SUM(R731:R735)+SUM(R737:R740)+SUM(R742:R747)+SUM(R749:R752)+SUM(R754:R756)+SUM(R758:R760)+SUM(R762:R764)+SUM(R766:R768)+SUM(R770:R770)+SUM(R772:R775)+SUM(R777:R777)+SUM(R779:R782)+SUM(R784:R786)+SUM(R788:R791)+SUM(R793:R796)+SUM(R798:R801)+SUM(R803:R805)+SUM(R807:R809)+SUM(R811:R813)+SUM(R815:R819)+SUM(R821:R824)+SUM(R826:R829)+SUM(R831:R831)+SUM(R833:R836)+SUM(R838:R838)+SUM(R840:R844)+SUM(R846:R847)+SUM(R849:R853)+SUM(R855:R858)+SUM(R860:R862)+SUM(R864:R867)+SUM(R869:R872)+SUM(R874:R877)+SUM(R879:R880)+SUM(R882:R884)+SUM(R886:R889)+SUM(R891:R891)+SUM(R893:R895)+SUM(R897:R901)+SUM(R903:R906)+SUM(R908:R909)+SUM(R911:R914)+SUM(R916:R916)+SUM(R918:R921)+SUM(R923:R927)+SUM(R929:R932)+SUM(R934:R937)+SUM(R939:R942)+SUM(R944:R948)+SUM(R950:R951)+SUM(R953:R956)+SUM(R958:R961)+SUM(R963:R966)+SUM(R968:R969)+SUM(R971:R973)+SUM(R975:R978)+SUM(R980:R983)+SUM(R985:R988)+SUM(R990:R992)+SUM(R994:R996)+SUM(R998:R999)+SUM(R1001:R1001)+SUM(R1003:R1005)+SUM(R1007:R1009)+SUM(R1011:R1013)+SUM(R1015:R1018)+SUM(R1020:R1023)+SUM(R1025:R1029)+SUM(R1031:R1033)+SUM(R1035:R1038)+SUM(R1040:R1041)+SUM(R1043:R1045)+SUM(R1047:R1050)+SUM(R1052:R1055)+SUM(R1057:R1059)+SUM(R1061:R1063)+SUM(R1065:R1068)+SUM(R1070:R1072)+SUM(R1074:R1076)+SUM(R1078:R1080)+SUM(R1082:R1084)+SUM(R1086:R1089)+SUM(R1091:R1091)+SUM(R1093:R1093)+SUM(R1095:R1097)+SUM(R1099:R1101)+SUM(R1103:R1106)+SUM(R1108:R1110)+SUM(R1112:R1113)+SUM(R1115:R1117)+SUM(R1119:R1121)+SUM(R1123:R1126)+SUM(R1128:R1130)+SUM(R1132:R1132)+SUM(R1134:R1136)+SUM(R1138:R1141)+SUM(R1143:R1144)+SUM(R1146:R1146)+SUM(R1148:R1149)+SUM(R1151:R1156)+SUM(R1158:R1160)+SUM(R1162:R1164)+SUM(R1166:R1168)+SUM(R1170:R1170)+SUM(R1172:R1175)+SUM(R1177:R1178)+SUM(R1180:R1182)+SUM(R1184:R1186)+SUM(R1188:R1189)+SUM(R1191:R1194)+SUM(R1196:R1198)+SUM(R1200:R1202)+SUM(R1204:R1206)+SUM(R1208:R1211)+SUM(R1213:R1216)+SUM(R1218:R1220)+SUM(R1222:R1225)+SUM(R1227:R1229)+SUM(R1231:R1231)+SUM(R1233:R1235)+SUM(R1237:R1238)+SUM(R1240:R1243)+SUM(R1245:R1247)+SUM(R1249:R1249)+SUM(R1251:R1253)+SUM(R1255:R1256)+SUM(R1258:R1260)+SUM(R1262:R1266)+SUM(R1268:R1271)+SUM(R1273:R1276)+SUM(R1278:R1281)+SUM(R1283:R1283)+SUM(R1285:R1288)+SUM(R1290:R1291)+SUM(R1293:R1295)+SUM(R1297:R1299)+SUM(R1301:R1301)+SUM(R1303:R1307)+SUM(R1309:R1311)+SUM(R1313:R1317)+SUM(R1319:R1319)+SUM(R1321:R1323)+SUM(R1325:R1327)+SUM(R1329:R1331)+SUM(R1333:R1335)+SUM(R1337:R1339)+SUM(R1341:R1341)+SUM(R1343:R1344)+SUM(R1346:R1349)+SUM(R1351:R1353)+SUM(R1355:R1356)+SUM(R1358:R1360)+SUM(R1362:R1365)+SUM(R1367:R1368)+SUM(R1370:R1373)+SUM(R1375:R1377)+SUM(R1379:R1381)+SUM(R1383:R1384)+SUM(R1386:R1386)+SUM(R1388:R1391)+SUM(R1393:R1395)+SUM(R1397:R1398)+SUM(R1400:R1402)+SUM(R1404:R1408)+SUM(R1410:R1413)+SUM(R1415:R1417)+SUM(R1419:R1421)+SUM(R1423:R1426)+SUM(R1428:R1431)+SUM(R1433:R1433)+SUM(R1435:R1437)+SUM(R1439:R1441)+SUM(R1443:R1444)+SUM(R1446:R1446)+SUM(R1448:R1450)+SUM(R1452:R1454)+SUM(R1456:R1458)+SUM(R1460:R1460)+SUM(R1462:R1464)+SUM(R1466:R1468)+SUM(R1470:R1472)+SUM(R1474:R1476)+SUM(R1478:R1478)+SUM(R1480:R1483)+SUM(R1485:R1488)+SUM(R1490:R1493)+SUM(R1495:R1495)+SUM(R1497:R1498)+SUM(R1500:R1500)+SUM(R1502:R1506)+SUM(R1508:R1510)+SUM(R1512:R1514)+SUM(R1516:R1520)+SUM(R1522:R1525)+SUM(R1527:R1530)+SUM(R1532:R1534)+SUM(R1536:R1538)+SUM(R1540:R1542)+SUM(R1544:R1546)+SUM(R1548:R1550)+SUM(R1552:R1554)+SUM(R1556:R1559)+SUM(R1561:R1563)</f>
      </c>
    </row>
    <row r="1567">
      <c r="A1567" s="3" t="s">
        <v>117760</v>
      </c>
      <c r="B1567" s="3"/>
      <c r="C1567" s="3"/>
      <c r="D1567" s="3" t="s">
        <v>117796</v>
      </c>
      <c r="E1567" s="3"/>
    </row>
    <row r="1568">
      <c r="A1568" s="6" t="s">
        <v>117761</v>
      </c>
      <c r="B1568" s="7" t="s">
        <v>117762</v>
      </c>
      <c r="C1568" s="11" t="s">
        <v>117763</v>
      </c>
      <c r="D1568" s="6" t="s">
        <v>117797</v>
      </c>
      <c r="E1568" s="9" t="s">
        <v>117798</v>
      </c>
      <c r="T1568" s="40" t="s">
        <v>117764</v>
      </c>
      <c r="U1568" s="40" t="s">
        <v>117765</v>
      </c>
      <c r="V1568" s="39" t="s">
        <v>117766</v>
      </c>
      <c r="W1568" s="37" t="s">
        <v>117767</v>
      </c>
      <c r="X1568" s="39" t="s">
        <v>117768</v>
      </c>
      <c r="Y1568" s="39" t="s">
        <v>117769</v>
      </c>
      <c r="Z1568" s="39" t="s">
        <v>117770</v>
      </c>
      <c r="AA1568" s="39" t="s">
        <v>117771</v>
      </c>
      <c r="AB1568" s="39" t="s">
        <v>117772</v>
      </c>
      <c r="AC1568" s="39" t="s">
        <v>117773</v>
      </c>
      <c r="AD1568" s="39" t="s">
        <v>117774</v>
      </c>
    </row>
    <row r="1569">
      <c r="A1569" s="143" t="s">
        <v>117775</v>
      </c>
      <c r="B1569" s="99">
        <v>317</v>
      </c>
      <c r="C1569" s="103">
        <v>0.86376021798365121</v>
      </c>
      <c r="D1569" s="97" t="s">
        <v>117799</v>
      </c>
      <c r="E1569" s="97"/>
      <c r="T1569" s="101">
        <v>275725</v>
      </c>
      <c r="U1569" s="101">
        <v>798</v>
      </c>
      <c r="V1569" s="100">
        <v>17535</v>
      </c>
      <c r="W1569" s="98" t="s">
        <v>117776</v>
      </c>
      <c r="X1569" s="100">
        <v>51</v>
      </c>
      <c r="Y1569" s="100">
        <v>327</v>
      </c>
      <c r="Z1569" s="100">
        <v>0.86376021798365121</v>
      </c>
      <c r="AA1569" s="100">
        <v>272105</v>
      </c>
      <c r="AB1569" s="100">
        <v>275725</v>
      </c>
      <c r="AC1569" s="100">
        <v>798</v>
      </c>
      <c r="AD1569" s="100">
        <v>270736</v>
      </c>
    </row>
    <row r="1570">
      <c r="A1570" s="143" t="s">
        <v>117777</v>
      </c>
      <c r="B1570" s="99">
        <v>4</v>
      </c>
      <c r="C1570" s="103">
        <v>0.010899182561307902</v>
      </c>
      <c r="D1570" s="98" t="s">
        <v>117800</v>
      </c>
      <c r="E1570" s="101">
        <v>0</v>
      </c>
      <c r="T1570" s="101">
        <v>3700</v>
      </c>
      <c r="U1570" s="101">
        <v>0</v>
      </c>
      <c r="V1570" s="100">
        <v>17535</v>
      </c>
      <c r="W1570" s="98" t="s">
        <v>117778</v>
      </c>
      <c r="X1570" s="100">
        <v>51</v>
      </c>
      <c r="Y1570" s="100">
        <v>327</v>
      </c>
      <c r="Z1570" s="100">
        <v>0.010899182561307902</v>
      </c>
      <c r="AA1570" s="100">
        <v>3615</v>
      </c>
      <c r="AB1570" s="100">
        <v>3700</v>
      </c>
      <c r="AC1570" s="100">
        <v>0</v>
      </c>
      <c r="AD1570" s="100">
        <v>3809</v>
      </c>
    </row>
    <row r="1571">
      <c r="A1571" s="143" t="s">
        <v>117779</v>
      </c>
      <c r="B1571" s="99">
        <v>6</v>
      </c>
      <c r="C1571" s="103">
        <v>0.016348773841961851</v>
      </c>
      <c r="D1571" s="98" t="s">
        <v>117801</v>
      </c>
      <c r="E1571" s="101">
        <v>22520</v>
      </c>
      <c r="T1571" s="101">
        <v>5095</v>
      </c>
      <c r="U1571" s="101">
        <v>400</v>
      </c>
      <c r="V1571" s="100">
        <v>17535</v>
      </c>
      <c r="W1571" s="98" t="s">
        <v>117780</v>
      </c>
      <c r="X1571" s="100">
        <v>51</v>
      </c>
      <c r="Y1571" s="100">
        <v>327</v>
      </c>
      <c r="Z1571" s="100">
        <v>0.016348773841961851</v>
      </c>
      <c r="AA1571" s="100">
        <v>5025</v>
      </c>
      <c r="AB1571" s="100">
        <v>5095</v>
      </c>
      <c r="AC1571" s="100">
        <v>400</v>
      </c>
      <c r="AD1571" s="100">
        <v>5830.8000000000002</v>
      </c>
    </row>
    <row r="1572">
      <c r="A1572" s="96" t="s">
        <v>117781</v>
      </c>
      <c r="B1572" s="83">
        <f>SUM(B1569:B1571)</f>
      </c>
      <c r="C1572" s="87">
        <v>0.89100817438692093</v>
      </c>
      <c r="D1572" s="98" t="s">
        <v>117802</v>
      </c>
      <c r="E1572" s="101">
        <v>0</v>
      </c>
      <c r="T1572" s="85">
        <f>SUM(T1569:T1571)</f>
      </c>
      <c r="U1572" s="85">
        <f>SUM(U1569:U1571)</f>
      </c>
    </row>
    <row r="1573">
      <c r="A1573" s="143" t="s">
        <v>117782</v>
      </c>
      <c r="B1573" s="99">
        <v>7</v>
      </c>
      <c r="C1573" s="103">
        <v>0.019073569482288829</v>
      </c>
      <c r="D1573" s="98" t="s">
        <v>117803</v>
      </c>
      <c r="E1573" s="101">
        <v>-402</v>
      </c>
      <c r="T1573" s="101">
        <v>840</v>
      </c>
      <c r="U1573" s="101">
        <v>0</v>
      </c>
      <c r="V1573" s="100">
        <v>17535</v>
      </c>
      <c r="W1573" s="98" t="s">
        <v>117783</v>
      </c>
      <c r="X1573" s="100">
        <v>51</v>
      </c>
      <c r="Y1573" s="100">
        <v>327</v>
      </c>
      <c r="Z1573" s="100">
        <v>0.019073569482288829</v>
      </c>
      <c r="AA1573" s="100">
        <v>5840</v>
      </c>
      <c r="AB1573" s="100">
        <v>840</v>
      </c>
      <c r="AC1573" s="100">
        <v>0</v>
      </c>
      <c r="AD1573" s="100">
        <v>0</v>
      </c>
    </row>
    <row r="1574">
      <c r="A1574" s="143" t="s">
        <v>117784</v>
      </c>
      <c r="B1574" s="99">
        <v>2</v>
      </c>
      <c r="C1574" s="103">
        <v>0.0054495912806539508</v>
      </c>
      <c r="D1574" s="98" t="s">
        <v>117804</v>
      </c>
      <c r="E1574" s="101">
        <v>0</v>
      </c>
      <c r="T1574" s="101">
        <v>0</v>
      </c>
      <c r="U1574" s="101">
        <v>0</v>
      </c>
      <c r="V1574" s="100">
        <v>17535</v>
      </c>
      <c r="W1574" s="98" t="s">
        <v>117785</v>
      </c>
      <c r="X1574" s="100">
        <v>51</v>
      </c>
      <c r="Y1574" s="100">
        <v>327</v>
      </c>
      <c r="Z1574" s="100">
        <v>0.0054495912806539508</v>
      </c>
      <c r="AA1574" s="100">
        <v>1620</v>
      </c>
      <c r="AB1574" s="100">
        <v>0</v>
      </c>
      <c r="AC1574" s="100">
        <v>0</v>
      </c>
      <c r="AD1574" s="100">
        <v>0</v>
      </c>
    </row>
    <row r="1575">
      <c r="A1575" s="143" t="s">
        <v>117786</v>
      </c>
      <c r="B1575" s="99">
        <v>18</v>
      </c>
      <c r="C1575" s="103">
        <v>0.049046321525885561</v>
      </c>
      <c r="D1575" s="98" t="s">
        <v>117805</v>
      </c>
      <c r="E1575" s="101">
        <v>0</v>
      </c>
      <c r="T1575" s="101">
        <v>0</v>
      </c>
      <c r="U1575" s="101">
        <v>0</v>
      </c>
      <c r="V1575" s="100">
        <v>17535</v>
      </c>
      <c r="W1575" s="98" t="s">
        <v>117787</v>
      </c>
      <c r="X1575" s="100">
        <v>51</v>
      </c>
      <c r="Y1575" s="100">
        <v>327</v>
      </c>
      <c r="Z1575" s="100">
        <v>0.049046321525885561</v>
      </c>
      <c r="AA1575" s="100">
        <v>15270</v>
      </c>
      <c r="AB1575" s="100">
        <v>0</v>
      </c>
      <c r="AC1575" s="100">
        <v>0</v>
      </c>
      <c r="AD1575" s="100">
        <v>0</v>
      </c>
    </row>
    <row r="1576">
      <c r="A1576" s="143" t="s">
        <v>117788</v>
      </c>
      <c r="B1576" s="99">
        <v>13</v>
      </c>
      <c r="C1576" s="103">
        <v>0.035422343324250684</v>
      </c>
      <c r="D1576" s="98" t="s">
        <v>117806</v>
      </c>
      <c r="E1576" s="101">
        <v>0</v>
      </c>
      <c r="T1576" s="101">
        <v>0</v>
      </c>
      <c r="U1576" s="101">
        <v>0</v>
      </c>
      <c r="V1576" s="100">
        <v>17535</v>
      </c>
      <c r="W1576" s="98" t="s">
        <v>117789</v>
      </c>
      <c r="X1576" s="100">
        <v>51</v>
      </c>
      <c r="Y1576" s="100">
        <v>327</v>
      </c>
      <c r="Z1576" s="100">
        <v>0.035422343324250684</v>
      </c>
      <c r="AA1576" s="100">
        <v>11790</v>
      </c>
      <c r="AB1576" s="100">
        <v>0</v>
      </c>
      <c r="AC1576" s="100">
        <v>0</v>
      </c>
      <c r="AD1576" s="100">
        <v>0</v>
      </c>
    </row>
    <row r="1577">
      <c r="A1577" s="96" t="s">
        <v>117790</v>
      </c>
      <c r="B1577" s="83">
        <f>SUM(B1573:B1576)</f>
      </c>
      <c r="C1577" s="87">
        <v>0.10899182561307902</v>
      </c>
      <c r="D1577" s="98" t="s">
        <v>117807</v>
      </c>
      <c r="E1577" s="101">
        <v>1600</v>
      </c>
      <c r="T1577" s="85">
        <f>SUM(T1573:T1576)</f>
      </c>
      <c r="U1577" s="85">
        <f>SUM(U1573:U1576)</f>
      </c>
    </row>
    <row r="1578">
      <c r="A1578" s="96" t="s">
        <v>117791</v>
      </c>
      <c r="B1578" s="83">
        <f>SUM(B1569:B1571)+SUM(B1573:B1576)</f>
      </c>
      <c r="C1578" s="87">
        <v>1</v>
      </c>
      <c r="D1578" s="98" t="s">
        <v>117808</v>
      </c>
      <c r="E1578" s="101">
        <v>8565</v>
      </c>
      <c r="T1578" s="85">
        <f>SUM(T1569:T1571)+SUM(T1573:T1576)</f>
      </c>
      <c r="U1578" s="85">
        <f>SUM(U1569:U1571)+SUM(U1573:U1576)</f>
      </c>
    </row>
    <row r="1579">
      <c r="A1579" s="128" t="s">
        <v>117792</v>
      </c>
      <c r="B1579" s="99">
        <v>1</v>
      </c>
      <c r="C1579" s="103">
        <v>0.002717391304347826</v>
      </c>
      <c r="D1579" s="98" t="s">
        <v>117809</v>
      </c>
      <c r="E1579" s="101">
        <v>0</v>
      </c>
      <c r="T1579" s="101">
        <v>0</v>
      </c>
      <c r="U1579" s="101">
        <v>0</v>
      </c>
      <c r="V1579" s="100">
        <v>17535</v>
      </c>
      <c r="W1579" s="98" t="s">
        <v>117793</v>
      </c>
      <c r="X1579" s="100">
        <v>51</v>
      </c>
      <c r="Y1579" s="100">
        <v>327</v>
      </c>
      <c r="Z1579" s="100">
        <v>0.002717391304347826</v>
      </c>
      <c r="AA1579" s="100">
        <v>780</v>
      </c>
      <c r="AB1579" s="100">
        <v>0</v>
      </c>
      <c r="AC1579" s="100">
        <v>0</v>
      </c>
      <c r="AD1579" s="100">
        <v>0</v>
      </c>
    </row>
    <row r="1580">
      <c r="A1580" s="96" t="s">
        <v>117794</v>
      </c>
      <c r="B1580" s="83">
        <f>SUM(B1579:B1579)</f>
      </c>
      <c r="C1580" s="87">
        <v>1</v>
      </c>
      <c r="D1580" s="98" t="s">
        <v>117810</v>
      </c>
      <c r="E1580" s="101">
        <v>253435</v>
      </c>
      <c r="T1580" s="85">
        <f>SUM(T1579:T1579)</f>
      </c>
      <c r="U1580" s="85">
        <f>SUM(U1579:U1579)</f>
      </c>
    </row>
    <row r="1581">
      <c r="A1581" s="81" t="s">
        <v>117795</v>
      </c>
      <c r="B1581" s="68">
        <f>SUM(B1569:B1571)+SUM(B1573:B1576)+SUM(B1579:B1579)</f>
      </c>
      <c r="C1581" s="72">
        <v>1</v>
      </c>
      <c r="D1581" s="98" t="s">
        <v>117811</v>
      </c>
      <c r="E1581" s="101">
        <v>0</v>
      </c>
      <c r="T1581" s="70">
        <f>SUM(T1569:T1571)+SUM(T1573:T1576)+SUM(T1579:T1579)</f>
      </c>
      <c r="U1581" s="70">
        <f>SUM(U1569:U1571)+SUM(U1573:U1576)+SUM(U1579:U1579)</f>
      </c>
    </row>
    <row r="1582">
      <c r="D1582" s="96" t="s">
        <v>117812</v>
      </c>
      <c r="E1582" s="85">
        <f>SUM(E1570:E1581)</f>
      </c>
    </row>
    <row r="1583">
      <c r="D1583" s="81" t="s">
        <v>117813</v>
      </c>
      <c r="E1583" s="70">
        <f>SUM(E1570:E1581)</f>
      </c>
    </row>
    <row r="1585">
      <c r="A1585" s="3" t="s">
        <v>117814</v>
      </c>
      <c r="B1585" s="3"/>
      <c r="C1585" s="3"/>
      <c r="D1585" s="3"/>
      <c r="E1585" s="3"/>
      <c r="F1585" s="3"/>
      <c r="G1585" s="3"/>
      <c r="H1585" s="3"/>
      <c r="I1585" s="3"/>
      <c r="J1585" s="3"/>
      <c r="K1585" s="3"/>
      <c r="L1585" s="3"/>
      <c r="M1585" s="3"/>
      <c r="N1585" s="3"/>
      <c r="O1585" s="3"/>
      <c r="P1585" s="3"/>
      <c r="Q1585" s="3"/>
    </row>
    <row r="1586">
      <c r="A1586" s="6" t="s">
        <v>117815</v>
      </c>
      <c r="B1586" s="6" t="s">
        <v>117816</v>
      </c>
      <c r="C1586" s="8" t="s">
        <v>117817</v>
      </c>
      <c r="D1586" s="6" t="s">
        <v>117818</v>
      </c>
      <c r="E1586" s="6" t="s">
        <v>117819</v>
      </c>
      <c r="F1586" s="12" t="s">
        <v>117820</v>
      </c>
      <c r="G1586" s="12" t="s">
        <v>117821</v>
      </c>
      <c r="H1586" s="12" t="s">
        <v>117822</v>
      </c>
      <c r="I1586" s="9" t="s">
        <v>117823</v>
      </c>
      <c r="J1586" s="6" t="s">
        <v>117824</v>
      </c>
      <c r="K1586" s="6" t="s">
        <v>117825</v>
      </c>
      <c r="L1586" s="6" t="s">
        <v>117826</v>
      </c>
      <c r="M1586" s="6" t="s">
        <v>117827</v>
      </c>
      <c r="N1586" s="9" t="s">
        <v>117828</v>
      </c>
      <c r="O1586" s="9" t="s">
        <v>117829</v>
      </c>
      <c r="P1586" s="9" t="s">
        <v>117830</v>
      </c>
      <c r="Q1586" s="9" t="s">
        <v>117831</v>
      </c>
    </row>
    <row r="1587">
      <c r="A1587" s="98" t="s">
        <v>117832</v>
      </c>
      <c r="B1587" s="98" t="s">
        <v>117833</v>
      </c>
      <c r="C1587" s="100">
        <v>659</v>
      </c>
      <c r="D1587" s="98" t="s">
        <v>117834</v>
      </c>
      <c r="E1587" s="98" t="s">
        <v>117835</v>
      </c>
      <c r="F1587" s="104">
        <v>45757</v>
      </c>
      <c r="G1587" s="104">
        <v>45757</v>
      </c>
      <c r="H1587" s="104">
        <v>46121</v>
      </c>
      <c r="I1587" s="101">
        <v>840</v>
      </c>
      <c r="J1587" s="98" t="s">
        <v>117836</v>
      </c>
      <c r="K1587" s="98" t="s">
        <v>117837</v>
      </c>
      <c r="N1587" s="101">
        <v>0</v>
      </c>
      <c r="O1587" s="101">
        <v>75</v>
      </c>
      <c r="P1587" s="101">
        <v>-663</v>
      </c>
      <c r="Q1587" s="101">
        <v>100</v>
      </c>
    </row>
    <row r="1588">
      <c r="K1588" s="98" t="s">
        <v>117838</v>
      </c>
      <c r="N1588" s="101">
        <v>0</v>
      </c>
      <c r="O1588" s="101">
        <v>765</v>
      </c>
    </row>
    <row r="1589">
      <c r="J1589" s="96" t="s">
        <v>117839</v>
      </c>
      <c r="N1589" s="85">
        <f>SUM(N1587:N1588)</f>
      </c>
      <c r="O1589" s="85">
        <f>SUM(O1587:O1588)</f>
      </c>
    </row>
    <row r="1590">
      <c r="B1590" s="81" t="s">
        <v>117840</v>
      </c>
      <c r="C1590" s="69">
        <f>SUM(C1587:C1588)</f>
      </c>
      <c r="I1590" s="70">
        <f>SUM(I1587:I1588)</f>
      </c>
      <c r="N1590" s="70">
        <f>SUM(N1587:N1588)</f>
      </c>
      <c r="O1590" s="70">
        <f>SUM(O1587:O1588)</f>
      </c>
      <c r="P1590" s="70">
        <f>SUM(P1587:P1588)</f>
      </c>
      <c r="Q1590" s="70">
        <f>SUM(Q1587:Q1588)</f>
      </c>
    </row>
  </sheetData>
  <mergeCells count="8">
    <mergeCell ref="A2:R2"/>
    <mergeCell ref="A3:R3"/>
    <mergeCell ref="A4:R4"/>
    <mergeCell ref="A6:R6"/>
    <mergeCell ref="A1567:C1567"/>
    <mergeCell ref="D1567:E1567"/>
    <mergeCell ref="D1569:E1569"/>
    <mergeCell ref="A1585:Q1585"/>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37.xml><?xml version="1.0" encoding="utf-8"?>
<worksheet xmlns="http://schemas.openxmlformats.org/spreadsheetml/2006/main" xmlns:r="http://schemas.openxmlformats.org/officeDocument/2006/relationships">
  <dimension ref="A2:AD449"/>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31.8515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117841</v>
      </c>
      <c r="B2" s="1"/>
      <c r="C2" s="1"/>
      <c r="D2" s="1"/>
      <c r="E2" s="1"/>
      <c r="F2" s="1"/>
      <c r="G2" s="1"/>
      <c r="H2" s="1"/>
      <c r="I2" s="1"/>
      <c r="J2" s="1"/>
      <c r="K2" s="1"/>
      <c r="L2" s="1"/>
      <c r="M2" s="1"/>
      <c r="N2" s="1"/>
      <c r="O2" s="1"/>
      <c r="P2" s="1"/>
      <c r="Q2" s="1"/>
      <c r="R2" s="1"/>
    </row>
    <row r="3">
      <c r="A3" s="2" t="s">
        <v>117842</v>
      </c>
      <c r="B3" s="2"/>
      <c r="C3" s="2"/>
      <c r="D3" s="2"/>
      <c r="E3" s="2"/>
      <c r="F3" s="2"/>
      <c r="G3" s="2"/>
      <c r="H3" s="2"/>
      <c r="I3" s="2"/>
      <c r="J3" s="2"/>
      <c r="K3" s="2"/>
      <c r="L3" s="2"/>
      <c r="M3" s="2"/>
      <c r="N3" s="2"/>
      <c r="O3" s="2"/>
      <c r="P3" s="2"/>
      <c r="Q3" s="2"/>
      <c r="R3" s="2"/>
    </row>
    <row r="4">
      <c r="A4" s="2" t="s">
        <v>117843</v>
      </c>
      <c r="B4" s="2"/>
      <c r="C4" s="2"/>
      <c r="D4" s="2"/>
      <c r="E4" s="2"/>
      <c r="F4" s="2"/>
      <c r="G4" s="2"/>
      <c r="H4" s="2"/>
      <c r="I4" s="2"/>
      <c r="J4" s="2"/>
      <c r="K4" s="2"/>
      <c r="L4" s="2"/>
      <c r="M4" s="2"/>
      <c r="N4" s="2"/>
      <c r="O4" s="2"/>
      <c r="P4" s="2"/>
      <c r="Q4" s="2"/>
      <c r="R4" s="2"/>
    </row>
    <row r="6">
      <c r="A6" s="3" t="s">
        <v>117844</v>
      </c>
      <c r="B6" s="3"/>
      <c r="C6" s="3"/>
      <c r="D6" s="3"/>
      <c r="E6" s="3"/>
      <c r="F6" s="3"/>
      <c r="G6" s="3"/>
      <c r="H6" s="3"/>
      <c r="I6" s="3"/>
      <c r="J6" s="3"/>
      <c r="K6" s="3"/>
      <c r="L6" s="3"/>
      <c r="M6" s="3"/>
      <c r="N6" s="3"/>
      <c r="O6" s="3"/>
      <c r="P6" s="3"/>
      <c r="Q6" s="3"/>
      <c r="R6" s="3"/>
    </row>
    <row r="7">
      <c r="A7" s="6" t="s">
        <v>117845</v>
      </c>
      <c r="B7" s="6" t="s">
        <v>117846</v>
      </c>
      <c r="C7" s="8" t="s">
        <v>117847</v>
      </c>
      <c r="D7" s="6" t="s">
        <v>117848</v>
      </c>
      <c r="E7" s="6" t="s">
        <v>117849</v>
      </c>
      <c r="F7" s="12" t="s">
        <v>117850</v>
      </c>
      <c r="G7" s="12" t="s">
        <v>117851</v>
      </c>
      <c r="H7" s="12" t="s">
        <v>117852</v>
      </c>
      <c r="I7" s="12" t="s">
        <v>117853</v>
      </c>
      <c r="J7" s="9" t="s">
        <v>117854</v>
      </c>
      <c r="K7" s="6" t="s">
        <v>117855</v>
      </c>
      <c r="L7" s="6" t="s">
        <v>117856</v>
      </c>
      <c r="M7" s="6" t="s">
        <v>117857</v>
      </c>
      <c r="N7" s="6" t="s">
        <v>117858</v>
      </c>
      <c r="O7" s="9" t="s">
        <v>117859</v>
      </c>
      <c r="P7" s="9" t="s">
        <v>117860</v>
      </c>
      <c r="Q7" s="9" t="s">
        <v>117861</v>
      </c>
      <c r="R7" s="9" t="s">
        <v>117862</v>
      </c>
    </row>
    <row r="8">
      <c r="A8" s="98" t="s">
        <v>117863</v>
      </c>
      <c r="B8" s="98" t="s">
        <v>117864</v>
      </c>
      <c r="C8" s="100">
        <v>980</v>
      </c>
      <c r="D8" s="98" t="s">
        <v>117865</v>
      </c>
      <c r="E8" s="98" t="s">
        <v>117866</v>
      </c>
      <c r="J8" s="101">
        <v>1460</v>
      </c>
      <c r="K8" s="98" t="s">
        <v>117867</v>
      </c>
      <c r="L8" s="98" t="s">
        <v>117867</v>
      </c>
      <c r="O8" s="101">
        <v>0</v>
      </c>
      <c r="P8" s="101">
        <v>0</v>
      </c>
      <c r="R8" s="101">
        <v>0</v>
      </c>
    </row>
    <row r="9">
      <c r="K9" s="96" t="s">
        <v>117868</v>
      </c>
      <c r="O9" s="85">
        <f>SUM(O8:O8)</f>
      </c>
      <c r="P9" s="85">
        <f>SUM(P8:P8)</f>
      </c>
    </row>
    <row r="10">
      <c r="A10" s="98" t="s">
        <v>117869</v>
      </c>
      <c r="B10" s="98" t="s">
        <v>117870</v>
      </c>
      <c r="C10" s="100">
        <v>1180</v>
      </c>
      <c r="D10" s="98" t="s">
        <v>117871</v>
      </c>
      <c r="E10" s="98" t="s">
        <v>117872</v>
      </c>
      <c r="F10" s="104">
        <v>45631</v>
      </c>
      <c r="G10" s="104">
        <v>45631</v>
      </c>
      <c r="H10" s="104">
        <v>45995</v>
      </c>
      <c r="J10" s="101">
        <v>1445</v>
      </c>
      <c r="K10" s="98" t="s">
        <v>117873</v>
      </c>
      <c r="L10" s="98" t="s">
        <v>117874</v>
      </c>
      <c r="M10" s="98" t="s">
        <v>117875</v>
      </c>
      <c r="N10" s="98" t="s">
        <v>117876</v>
      </c>
      <c r="O10" s="101">
        <v>50</v>
      </c>
      <c r="P10" s="101">
        <v>-150</v>
      </c>
      <c r="Q10" s="101">
        <v>0</v>
      </c>
      <c r="R10" s="101">
        <v>400</v>
      </c>
    </row>
    <row r="11">
      <c r="L11" s="98" t="s">
        <v>117877</v>
      </c>
      <c r="M11" s="98" t="s">
        <v>117878</v>
      </c>
      <c r="N11" s="98" t="s">
        <v>117879</v>
      </c>
      <c r="O11" s="101">
        <v>-150</v>
      </c>
      <c r="P11" s="101">
        <v>25</v>
      </c>
    </row>
    <row r="12">
      <c r="L12" s="98" t="s">
        <v>117880</v>
      </c>
      <c r="M12" s="98" t="s">
        <v>117881</v>
      </c>
      <c r="N12" s="98" t="s">
        <v>117882</v>
      </c>
      <c r="O12" s="101">
        <v>10</v>
      </c>
      <c r="P12" s="101">
        <v>0</v>
      </c>
    </row>
    <row r="13">
      <c r="L13" s="98" t="s">
        <v>117883</v>
      </c>
      <c r="M13" s="98" t="s">
        <v>117884</v>
      </c>
      <c r="N13" s="98" t="s">
        <v>117885</v>
      </c>
      <c r="O13" s="101">
        <v>225</v>
      </c>
      <c r="P13" s="101">
        <v>100</v>
      </c>
    </row>
    <row r="14">
      <c r="L14" s="98" t="s">
        <v>117886</v>
      </c>
      <c r="M14" s="98" t="s">
        <v>117887</v>
      </c>
      <c r="N14" s="98" t="s">
        <v>117888</v>
      </c>
      <c r="O14" s="101">
        <v>40</v>
      </c>
      <c r="P14" s="101">
        <v>225</v>
      </c>
    </row>
    <row r="15">
      <c r="L15" s="98" t="s">
        <v>117889</v>
      </c>
      <c r="M15" s="98" t="s">
        <v>117890</v>
      </c>
      <c r="N15" s="98" t="s">
        <v>117891</v>
      </c>
      <c r="O15" s="101">
        <v>25</v>
      </c>
      <c r="P15" s="101">
        <v>0</v>
      </c>
    </row>
    <row r="16">
      <c r="L16" s="98" t="s">
        <v>117892</v>
      </c>
      <c r="M16" s="98" t="s">
        <v>117893</v>
      </c>
      <c r="N16" s="98" t="s">
        <v>117894</v>
      </c>
      <c r="O16" s="101">
        <v>1245</v>
      </c>
      <c r="P16" s="101">
        <v>1245</v>
      </c>
    </row>
    <row r="17">
      <c r="K17" s="96" t="s">
        <v>117895</v>
      </c>
      <c r="O17" s="85">
        <f>SUM(O10:O16)</f>
      </c>
      <c r="P17" s="85">
        <f>SUM(P10:P16)</f>
      </c>
    </row>
    <row r="18">
      <c r="A18" s="98" t="s">
        <v>117896</v>
      </c>
      <c r="B18" s="98" t="s">
        <v>117897</v>
      </c>
      <c r="C18" s="100">
        <v>1180</v>
      </c>
      <c r="D18" s="98" t="s">
        <v>117898</v>
      </c>
      <c r="E18" s="98" t="s">
        <v>117899</v>
      </c>
      <c r="J18" s="101">
        <v>1420</v>
      </c>
      <c r="K18" s="98" t="s">
        <v>117900</v>
      </c>
      <c r="L18" s="98" t="s">
        <v>117900</v>
      </c>
      <c r="O18" s="101">
        <v>0</v>
      </c>
      <c r="P18" s="101">
        <v>0</v>
      </c>
    </row>
    <row r="19">
      <c r="K19" s="96" t="s">
        <v>117901</v>
      </c>
      <c r="O19" s="85">
        <f>SUM(O18:O18)</f>
      </c>
      <c r="P19" s="85">
        <f>SUM(P18:P18)</f>
      </c>
    </row>
    <row r="20">
      <c r="A20" s="98" t="s">
        <v>117902</v>
      </c>
      <c r="B20" s="98" t="s">
        <v>117903</v>
      </c>
      <c r="C20" s="100">
        <v>1180</v>
      </c>
      <c r="D20" s="98" t="s">
        <v>117904</v>
      </c>
      <c r="E20" s="98" t="s">
        <v>117905</v>
      </c>
      <c r="F20" s="104">
        <v>45596</v>
      </c>
      <c r="G20" s="104">
        <v>45597</v>
      </c>
      <c r="H20" s="104">
        <v>45869</v>
      </c>
      <c r="J20" s="101">
        <v>1380</v>
      </c>
      <c r="K20" s="98" t="s">
        <v>117906</v>
      </c>
      <c r="L20" s="98" t="s">
        <v>117907</v>
      </c>
      <c r="M20" s="98" t="s">
        <v>117908</v>
      </c>
      <c r="N20" s="98" t="s">
        <v>117909</v>
      </c>
      <c r="O20" s="101">
        <v>25</v>
      </c>
      <c r="P20" s="101">
        <v>0</v>
      </c>
      <c r="Q20" s="101">
        <v>1629.02</v>
      </c>
      <c r="R20" s="101">
        <v>250</v>
      </c>
    </row>
    <row r="21">
      <c r="L21" s="98" t="s">
        <v>117910</v>
      </c>
      <c r="M21" s="98" t="s">
        <v>117911</v>
      </c>
      <c r="N21" s="98" t="s">
        <v>117912</v>
      </c>
      <c r="O21" s="101">
        <v>10</v>
      </c>
      <c r="P21" s="101">
        <v>35</v>
      </c>
    </row>
    <row r="22">
      <c r="L22" s="98" t="s">
        <v>117913</v>
      </c>
      <c r="M22" s="98" t="s">
        <v>117914</v>
      </c>
      <c r="N22" s="98" t="s">
        <v>117915</v>
      </c>
      <c r="O22" s="101">
        <v>1395</v>
      </c>
      <c r="P22" s="101">
        <v>1395</v>
      </c>
    </row>
    <row r="23">
      <c r="L23" s="98" t="s">
        <v>117916</v>
      </c>
      <c r="M23" s="98" t="s">
        <v>117917</v>
      </c>
      <c r="N23" s="98" t="s">
        <v>117918</v>
      </c>
      <c r="O23" s="101">
        <v>143</v>
      </c>
      <c r="P23" s="101">
        <v>0</v>
      </c>
    </row>
    <row r="24">
      <c r="K24" s="96" t="s">
        <v>117919</v>
      </c>
      <c r="O24" s="85">
        <f>SUM(O20:O23)</f>
      </c>
      <c r="P24" s="85">
        <f>SUM(P20:P23)</f>
      </c>
    </row>
    <row r="25">
      <c r="A25" s="98" t="s">
        <v>117920</v>
      </c>
      <c r="B25" s="98" t="s">
        <v>117921</v>
      </c>
      <c r="C25" s="100">
        <v>1180</v>
      </c>
      <c r="D25" s="98" t="s">
        <v>117922</v>
      </c>
      <c r="E25" s="98" t="s">
        <v>117923</v>
      </c>
      <c r="F25" s="104">
        <v>45408</v>
      </c>
      <c r="G25" s="104">
        <v>45408</v>
      </c>
      <c r="H25" s="104">
        <v>45777</v>
      </c>
      <c r="J25" s="101">
        <v>1520</v>
      </c>
      <c r="K25" s="98" t="s">
        <v>117924</v>
      </c>
      <c r="L25" s="98" t="s">
        <v>117925</v>
      </c>
      <c r="M25" s="98" t="s">
        <v>117926</v>
      </c>
      <c r="N25" s="98" t="s">
        <v>117927</v>
      </c>
      <c r="O25" s="101">
        <v>10</v>
      </c>
      <c r="P25" s="101">
        <v>75</v>
      </c>
      <c r="Q25" s="101">
        <v>0</v>
      </c>
      <c r="R25" s="101">
        <v>250</v>
      </c>
    </row>
    <row r="26">
      <c r="L26" s="98" t="s">
        <v>117928</v>
      </c>
      <c r="M26" s="98" t="s">
        <v>117929</v>
      </c>
      <c r="N26" s="98" t="s">
        <v>117930</v>
      </c>
      <c r="O26" s="101">
        <v>40</v>
      </c>
      <c r="P26" s="101">
        <v>0</v>
      </c>
    </row>
    <row r="27">
      <c r="L27" s="98" t="s">
        <v>117931</v>
      </c>
      <c r="M27" s="98" t="s">
        <v>117932</v>
      </c>
      <c r="N27" s="98" t="s">
        <v>117933</v>
      </c>
      <c r="O27" s="101">
        <v>25</v>
      </c>
      <c r="P27" s="101">
        <v>0</v>
      </c>
    </row>
    <row r="28">
      <c r="L28" s="98" t="s">
        <v>117934</v>
      </c>
      <c r="M28" s="98" t="s">
        <v>117935</v>
      </c>
      <c r="N28" s="98" t="s">
        <v>117936</v>
      </c>
      <c r="O28" s="101">
        <v>1445</v>
      </c>
      <c r="P28" s="101">
        <v>1445</v>
      </c>
    </row>
    <row r="29">
      <c r="L29" s="98" t="s">
        <v>117937</v>
      </c>
      <c r="M29" s="98" t="s">
        <v>117938</v>
      </c>
      <c r="N29" s="98" t="s">
        <v>117939</v>
      </c>
      <c r="O29" s="101">
        <v>-46</v>
      </c>
      <c r="P29" s="101">
        <v>-46</v>
      </c>
    </row>
    <row r="30">
      <c r="K30" s="96" t="s">
        <v>117940</v>
      </c>
      <c r="O30" s="85">
        <f>SUM(O25:O29)</f>
      </c>
      <c r="P30" s="85">
        <f>SUM(P25:P29)</f>
      </c>
    </row>
    <row r="31">
      <c r="A31" s="98" t="s">
        <v>117941</v>
      </c>
      <c r="B31" s="98" t="s">
        <v>117942</v>
      </c>
      <c r="C31" s="100">
        <v>1180</v>
      </c>
      <c r="D31" s="98" t="s">
        <v>117943</v>
      </c>
      <c r="E31" s="98" t="s">
        <v>117944</v>
      </c>
      <c r="F31" s="104">
        <v>44323</v>
      </c>
      <c r="G31" s="104">
        <v>45444</v>
      </c>
      <c r="H31" s="104">
        <v>45808</v>
      </c>
      <c r="J31" s="101">
        <v>1480</v>
      </c>
      <c r="K31" s="98" t="s">
        <v>117945</v>
      </c>
      <c r="L31" s="98" t="s">
        <v>117946</v>
      </c>
      <c r="M31" s="98" t="s">
        <v>117947</v>
      </c>
      <c r="N31" s="98" t="s">
        <v>117948</v>
      </c>
      <c r="O31" s="101">
        <v>25</v>
      </c>
      <c r="P31" s="101">
        <v>10</v>
      </c>
      <c r="Q31" s="101">
        <v>-0.38</v>
      </c>
      <c r="R31" s="101">
        <v>450</v>
      </c>
    </row>
    <row r="32">
      <c r="L32" s="98" t="s">
        <v>117949</v>
      </c>
      <c r="M32" s="98" t="s">
        <v>117950</v>
      </c>
      <c r="N32" s="98" t="s">
        <v>117951</v>
      </c>
      <c r="O32" s="101">
        <v>10</v>
      </c>
      <c r="P32" s="101">
        <v>25</v>
      </c>
    </row>
    <row r="33">
      <c r="L33" s="98" t="s">
        <v>117952</v>
      </c>
      <c r="M33" s="98" t="s">
        <v>117953</v>
      </c>
      <c r="N33" s="98" t="s">
        <v>117954</v>
      </c>
      <c r="O33" s="101">
        <v>1415</v>
      </c>
      <c r="P33" s="101">
        <v>1415</v>
      </c>
    </row>
    <row r="34">
      <c r="K34" s="96" t="s">
        <v>117955</v>
      </c>
      <c r="O34" s="85">
        <f>SUM(O31:O33)</f>
      </c>
      <c r="P34" s="85">
        <f>SUM(P31:P33)</f>
      </c>
    </row>
    <row r="35">
      <c r="A35" s="98" t="s">
        <v>117956</v>
      </c>
      <c r="B35" s="98" t="s">
        <v>117957</v>
      </c>
      <c r="C35" s="100">
        <v>1180</v>
      </c>
      <c r="D35" s="98" t="s">
        <v>117958</v>
      </c>
      <c r="E35" s="98" t="s">
        <v>117959</v>
      </c>
      <c r="F35" s="104">
        <v>44834</v>
      </c>
      <c r="G35" s="104">
        <v>45566</v>
      </c>
      <c r="H35" s="104">
        <v>45930</v>
      </c>
      <c r="J35" s="101">
        <v>1510</v>
      </c>
      <c r="K35" s="98" t="s">
        <v>117960</v>
      </c>
      <c r="L35" s="98" t="s">
        <v>117961</v>
      </c>
      <c r="M35" s="98" t="s">
        <v>117962</v>
      </c>
      <c r="N35" s="98" t="s">
        <v>117963</v>
      </c>
      <c r="O35" s="101">
        <v>40</v>
      </c>
      <c r="P35" s="101">
        <v>25</v>
      </c>
      <c r="Q35" s="101">
        <v>0</v>
      </c>
      <c r="R35" s="101">
        <v>250</v>
      </c>
    </row>
    <row r="36">
      <c r="L36" s="98" t="s">
        <v>117964</v>
      </c>
      <c r="M36" s="98" t="s">
        <v>117965</v>
      </c>
      <c r="N36" s="98" t="s">
        <v>117966</v>
      </c>
      <c r="O36" s="101">
        <v>25</v>
      </c>
      <c r="P36" s="101">
        <v>40</v>
      </c>
    </row>
    <row r="37">
      <c r="L37" s="98" t="s">
        <v>117967</v>
      </c>
      <c r="M37" s="98" t="s">
        <v>117968</v>
      </c>
      <c r="N37" s="98" t="s">
        <v>117969</v>
      </c>
      <c r="O37" s="101">
        <v>1385</v>
      </c>
      <c r="P37" s="101">
        <v>1385</v>
      </c>
    </row>
    <row r="38">
      <c r="K38" s="96" t="s">
        <v>117970</v>
      </c>
      <c r="O38" s="85">
        <f>SUM(O35:O37)</f>
      </c>
      <c r="P38" s="85">
        <f>SUM(P35:P37)</f>
      </c>
    </row>
    <row r="39">
      <c r="A39" s="98" t="s">
        <v>117971</v>
      </c>
      <c r="B39" s="98" t="s">
        <v>117972</v>
      </c>
      <c r="C39" s="100">
        <v>1180</v>
      </c>
      <c r="D39" s="98" t="s">
        <v>117973</v>
      </c>
      <c r="E39" s="98" t="s">
        <v>117974</v>
      </c>
      <c r="F39" s="104">
        <v>44421</v>
      </c>
      <c r="G39" s="104">
        <v>45536</v>
      </c>
      <c r="H39" s="104">
        <v>45900</v>
      </c>
      <c r="J39" s="101">
        <v>1520</v>
      </c>
      <c r="K39" s="98" t="s">
        <v>117975</v>
      </c>
      <c r="L39" s="98" t="s">
        <v>117976</v>
      </c>
      <c r="M39" s="98" t="s">
        <v>117977</v>
      </c>
      <c r="N39" s="98" t="s">
        <v>117978</v>
      </c>
      <c r="O39" s="101">
        <v>25</v>
      </c>
      <c r="P39" s="101">
        <v>50</v>
      </c>
      <c r="Q39" s="101">
        <v>0</v>
      </c>
      <c r="R39" s="101">
        <v>650</v>
      </c>
    </row>
    <row r="40">
      <c r="L40" s="98" t="s">
        <v>117979</v>
      </c>
      <c r="M40" s="98" t="s">
        <v>117980</v>
      </c>
      <c r="N40" s="98" t="s">
        <v>117981</v>
      </c>
      <c r="O40" s="101">
        <v>50</v>
      </c>
      <c r="P40" s="101">
        <v>25</v>
      </c>
    </row>
    <row r="41">
      <c r="L41" s="98" t="s">
        <v>117982</v>
      </c>
      <c r="M41" s="98" t="s">
        <v>117983</v>
      </c>
      <c r="N41" s="98" t="s">
        <v>117984</v>
      </c>
      <c r="O41" s="101">
        <v>1465</v>
      </c>
      <c r="P41" s="101">
        <v>1465</v>
      </c>
    </row>
    <row r="42">
      <c r="K42" s="96" t="s">
        <v>117985</v>
      </c>
      <c r="O42" s="85">
        <f>SUM(O39:O41)</f>
      </c>
      <c r="P42" s="85">
        <f>SUM(P39:P41)</f>
      </c>
    </row>
    <row r="43">
      <c r="A43" s="98" t="s">
        <v>117986</v>
      </c>
      <c r="B43" s="98" t="s">
        <v>117987</v>
      </c>
      <c r="C43" s="100">
        <v>1180</v>
      </c>
      <c r="D43" s="98" t="s">
        <v>117988</v>
      </c>
      <c r="E43" s="98" t="s">
        <v>117989</v>
      </c>
      <c r="F43" s="104">
        <v>44792</v>
      </c>
      <c r="G43" s="104">
        <v>45505</v>
      </c>
      <c r="H43" s="104">
        <v>45869</v>
      </c>
      <c r="J43" s="101">
        <v>1520</v>
      </c>
      <c r="K43" s="98" t="s">
        <v>117990</v>
      </c>
      <c r="L43" s="98" t="s">
        <v>117991</v>
      </c>
      <c r="M43" s="98" t="s">
        <v>117992</v>
      </c>
      <c r="N43" s="98" t="s">
        <v>117993</v>
      </c>
      <c r="O43" s="101">
        <v>25</v>
      </c>
      <c r="P43" s="101">
        <v>25</v>
      </c>
      <c r="Q43" s="101">
        <v>0</v>
      </c>
      <c r="R43" s="101">
        <v>250</v>
      </c>
    </row>
    <row r="44">
      <c r="L44" s="98" t="s">
        <v>117994</v>
      </c>
      <c r="M44" s="98" t="s">
        <v>117995</v>
      </c>
      <c r="N44" s="98" t="s">
        <v>117996</v>
      </c>
      <c r="O44" s="101">
        <v>50</v>
      </c>
      <c r="P44" s="101">
        <v>50</v>
      </c>
    </row>
    <row r="45">
      <c r="L45" s="98" t="s">
        <v>117997</v>
      </c>
      <c r="M45" s="98" t="s">
        <v>117998</v>
      </c>
      <c r="N45" s="98" t="s">
        <v>117999</v>
      </c>
      <c r="O45" s="101">
        <v>1465</v>
      </c>
      <c r="P45" s="101">
        <v>1465</v>
      </c>
    </row>
    <row r="46">
      <c r="K46" s="96" t="s">
        <v>118000</v>
      </c>
      <c r="O46" s="85">
        <f>SUM(O43:O45)</f>
      </c>
      <c r="P46" s="85">
        <f>SUM(P43:P45)</f>
      </c>
    </row>
    <row r="47">
      <c r="A47" s="98" t="s">
        <v>118001</v>
      </c>
      <c r="B47" s="98" t="s">
        <v>118002</v>
      </c>
      <c r="C47" s="100">
        <v>1180</v>
      </c>
      <c r="D47" s="98" t="s">
        <v>118003</v>
      </c>
      <c r="E47" s="98" t="s">
        <v>118004</v>
      </c>
      <c r="F47" s="104">
        <v>45170</v>
      </c>
      <c r="G47" s="104">
        <v>45566</v>
      </c>
      <c r="H47" s="104">
        <v>45930</v>
      </c>
      <c r="J47" s="101">
        <v>1580</v>
      </c>
      <c r="K47" s="98" t="s">
        <v>118005</v>
      </c>
      <c r="L47" s="98" t="s">
        <v>118006</v>
      </c>
      <c r="M47" s="98" t="s">
        <v>118007</v>
      </c>
      <c r="N47" s="98" t="s">
        <v>118008</v>
      </c>
      <c r="O47" s="101">
        <v>10</v>
      </c>
      <c r="P47" s="101">
        <v>10</v>
      </c>
      <c r="Q47" s="101">
        <v>0</v>
      </c>
      <c r="R47" s="101">
        <v>250</v>
      </c>
    </row>
    <row r="48">
      <c r="L48" s="98" t="s">
        <v>118009</v>
      </c>
      <c r="M48" s="98" t="s">
        <v>118010</v>
      </c>
      <c r="N48" s="98" t="s">
        <v>118011</v>
      </c>
      <c r="O48" s="101">
        <v>10</v>
      </c>
      <c r="P48" s="101">
        <v>0</v>
      </c>
    </row>
    <row r="49">
      <c r="L49" s="98" t="s">
        <v>118012</v>
      </c>
      <c r="M49" s="98" t="s">
        <v>118013</v>
      </c>
      <c r="N49" s="98" t="s">
        <v>118014</v>
      </c>
      <c r="O49" s="101">
        <v>25</v>
      </c>
      <c r="P49" s="101">
        <v>50</v>
      </c>
    </row>
    <row r="50">
      <c r="L50" s="98" t="s">
        <v>118015</v>
      </c>
      <c r="M50" s="98" t="s">
        <v>118016</v>
      </c>
      <c r="N50" s="98" t="s">
        <v>118017</v>
      </c>
      <c r="O50" s="101">
        <v>40</v>
      </c>
      <c r="P50" s="101">
        <v>0</v>
      </c>
    </row>
    <row r="51">
      <c r="L51" s="98" t="s">
        <v>118018</v>
      </c>
      <c r="M51" s="98" t="s">
        <v>118019</v>
      </c>
      <c r="N51" s="98" t="s">
        <v>118020</v>
      </c>
      <c r="O51" s="101">
        <v>50</v>
      </c>
      <c r="P51" s="101">
        <v>75</v>
      </c>
    </row>
    <row r="52">
      <c r="L52" s="98" t="s">
        <v>118021</v>
      </c>
      <c r="M52" s="98" t="s">
        <v>118022</v>
      </c>
      <c r="N52" s="98" t="s">
        <v>118023</v>
      </c>
      <c r="O52" s="101">
        <v>1455</v>
      </c>
      <c r="P52" s="101">
        <v>1455</v>
      </c>
    </row>
    <row r="53">
      <c r="K53" s="96" t="s">
        <v>118024</v>
      </c>
      <c r="O53" s="85">
        <f>SUM(O47:O52)</f>
      </c>
      <c r="P53" s="85">
        <f>SUM(P47:P52)</f>
      </c>
    </row>
    <row r="54">
      <c r="A54" s="98" t="s">
        <v>118025</v>
      </c>
      <c r="B54" s="98" t="s">
        <v>118026</v>
      </c>
      <c r="C54" s="100">
        <v>1180</v>
      </c>
      <c r="D54" s="98" t="s">
        <v>118027</v>
      </c>
      <c r="E54" s="98" t="s">
        <v>118028</v>
      </c>
      <c r="F54" s="104">
        <v>45675</v>
      </c>
      <c r="G54" s="104">
        <v>45675</v>
      </c>
      <c r="H54" s="104">
        <v>46039</v>
      </c>
      <c r="J54" s="101">
        <v>1380</v>
      </c>
      <c r="K54" s="98" t="s">
        <v>118029</v>
      </c>
      <c r="L54" s="98" t="s">
        <v>118030</v>
      </c>
      <c r="M54" s="98" t="s">
        <v>118031</v>
      </c>
      <c r="N54" s="98" t="s">
        <v>118032</v>
      </c>
      <c r="O54" s="101">
        <v>50</v>
      </c>
      <c r="P54" s="101">
        <v>85</v>
      </c>
      <c r="Q54" s="101">
        <v>1937.23</v>
      </c>
      <c r="R54" s="101">
        <v>250</v>
      </c>
    </row>
    <row r="55">
      <c r="L55" s="98" t="s">
        <v>118033</v>
      </c>
      <c r="M55" s="98" t="s">
        <v>118034</v>
      </c>
      <c r="N55" s="98" t="s">
        <v>118035</v>
      </c>
      <c r="O55" s="101">
        <v>25</v>
      </c>
      <c r="P55" s="101">
        <v>0</v>
      </c>
    </row>
    <row r="56">
      <c r="L56" s="98" t="s">
        <v>118036</v>
      </c>
      <c r="M56" s="98" t="s">
        <v>118037</v>
      </c>
      <c r="N56" s="98" t="s">
        <v>118038</v>
      </c>
      <c r="O56" s="101">
        <v>10</v>
      </c>
      <c r="P56" s="101">
        <v>0</v>
      </c>
    </row>
    <row r="57">
      <c r="L57" s="98" t="s">
        <v>118039</v>
      </c>
      <c r="M57" s="98" t="s">
        <v>118040</v>
      </c>
      <c r="N57" s="98" t="s">
        <v>118041</v>
      </c>
      <c r="O57" s="101">
        <v>40</v>
      </c>
      <c r="P57" s="101">
        <v>50</v>
      </c>
    </row>
    <row r="58">
      <c r="L58" s="98" t="s">
        <v>118042</v>
      </c>
      <c r="M58" s="98" t="s">
        <v>118043</v>
      </c>
      <c r="N58" s="98" t="s">
        <v>118044</v>
      </c>
      <c r="O58" s="101">
        <v>10</v>
      </c>
      <c r="P58" s="101">
        <v>0</v>
      </c>
    </row>
    <row r="59">
      <c r="L59" s="98" t="s">
        <v>118045</v>
      </c>
      <c r="M59" s="98" t="s">
        <v>118046</v>
      </c>
      <c r="N59" s="98" t="s">
        <v>118047</v>
      </c>
      <c r="O59" s="101">
        <v>1245</v>
      </c>
      <c r="P59" s="101">
        <v>1245</v>
      </c>
    </row>
    <row r="60">
      <c r="L60" s="98" t="s">
        <v>118048</v>
      </c>
      <c r="M60" s="98" t="s">
        <v>118049</v>
      </c>
      <c r="N60" s="98" t="s">
        <v>118050</v>
      </c>
      <c r="O60" s="101">
        <v>309.25999999999999</v>
      </c>
      <c r="P60" s="101">
        <v>0</v>
      </c>
    </row>
    <row r="61">
      <c r="L61" s="98" t="s">
        <v>118051</v>
      </c>
      <c r="M61" s="98" t="s">
        <v>118052</v>
      </c>
      <c r="N61" s="98" t="s">
        <v>118053</v>
      </c>
      <c r="O61" s="101">
        <v>25</v>
      </c>
      <c r="P61" s="101">
        <v>0</v>
      </c>
    </row>
    <row r="62">
      <c r="L62" s="98" t="s">
        <v>118054</v>
      </c>
      <c r="M62" s="98" t="s">
        <v>118055</v>
      </c>
      <c r="N62" s="98" t="s">
        <v>118056</v>
      </c>
      <c r="O62" s="101">
        <v>138</v>
      </c>
      <c r="P62" s="101">
        <v>0</v>
      </c>
    </row>
    <row r="63">
      <c r="K63" s="96" t="s">
        <v>118057</v>
      </c>
      <c r="O63" s="85">
        <f>SUM(O54:O62)</f>
      </c>
      <c r="P63" s="85">
        <f>SUM(P54:P62)</f>
      </c>
    </row>
    <row r="64">
      <c r="A64" s="98" t="s">
        <v>118058</v>
      </c>
      <c r="B64" s="98" t="s">
        <v>118059</v>
      </c>
      <c r="C64" s="100">
        <v>1180</v>
      </c>
      <c r="D64" s="98" t="s">
        <v>118060</v>
      </c>
      <c r="E64" s="98" t="s">
        <v>118061</v>
      </c>
      <c r="F64" s="104">
        <v>45444</v>
      </c>
      <c r="G64" s="104">
        <v>45444</v>
      </c>
      <c r="H64" s="104">
        <v>45808</v>
      </c>
      <c r="J64" s="101">
        <v>1380</v>
      </c>
      <c r="K64" s="98" t="s">
        <v>118062</v>
      </c>
      <c r="L64" s="98" t="s">
        <v>118063</v>
      </c>
      <c r="M64" s="98" t="s">
        <v>118064</v>
      </c>
      <c r="N64" s="98" t="s">
        <v>118065</v>
      </c>
      <c r="O64" s="101">
        <v>25</v>
      </c>
      <c r="P64" s="101">
        <v>0</v>
      </c>
      <c r="Q64" s="101">
        <v>0</v>
      </c>
      <c r="R64" s="101">
        <v>250</v>
      </c>
    </row>
    <row r="65">
      <c r="L65" s="98" t="s">
        <v>118066</v>
      </c>
      <c r="M65" s="98" t="s">
        <v>118067</v>
      </c>
      <c r="N65" s="98" t="s">
        <v>118068</v>
      </c>
      <c r="O65" s="101">
        <v>10</v>
      </c>
      <c r="P65" s="101">
        <v>110</v>
      </c>
    </row>
    <row r="66">
      <c r="L66" s="98" t="s">
        <v>118069</v>
      </c>
      <c r="M66" s="98" t="s">
        <v>118070</v>
      </c>
      <c r="N66" s="98" t="s">
        <v>118071</v>
      </c>
      <c r="O66" s="101">
        <v>50</v>
      </c>
      <c r="P66" s="101">
        <v>0</v>
      </c>
    </row>
    <row r="67">
      <c r="L67" s="98" t="s">
        <v>118072</v>
      </c>
      <c r="M67" s="98" t="s">
        <v>118073</v>
      </c>
      <c r="N67" s="98" t="s">
        <v>118074</v>
      </c>
      <c r="O67" s="101">
        <v>40</v>
      </c>
      <c r="P67" s="101">
        <v>0</v>
      </c>
    </row>
    <row r="68">
      <c r="L68" s="98" t="s">
        <v>118075</v>
      </c>
      <c r="M68" s="98" t="s">
        <v>118076</v>
      </c>
      <c r="N68" s="98" t="s">
        <v>118077</v>
      </c>
      <c r="O68" s="101">
        <v>10</v>
      </c>
      <c r="P68" s="101">
        <v>25</v>
      </c>
    </row>
    <row r="69">
      <c r="L69" s="98" t="s">
        <v>118078</v>
      </c>
      <c r="M69" s="98" t="s">
        <v>118079</v>
      </c>
      <c r="N69" s="98" t="s">
        <v>118080</v>
      </c>
      <c r="O69" s="101">
        <v>1445</v>
      </c>
      <c r="P69" s="101">
        <v>1445</v>
      </c>
    </row>
    <row r="70">
      <c r="K70" s="96" t="s">
        <v>118081</v>
      </c>
      <c r="O70" s="85">
        <f>SUM(O64:O69)</f>
      </c>
      <c r="P70" s="85">
        <f>SUM(P64:P69)</f>
      </c>
    </row>
    <row r="71">
      <c r="A71" s="98" t="s">
        <v>118082</v>
      </c>
      <c r="B71" s="98" t="s">
        <v>118083</v>
      </c>
      <c r="C71" s="100">
        <v>1180</v>
      </c>
      <c r="D71" s="98" t="s">
        <v>118084</v>
      </c>
      <c r="E71" s="98" t="s">
        <v>118085</v>
      </c>
      <c r="F71" s="104">
        <v>45676</v>
      </c>
      <c r="G71" s="104">
        <v>45676</v>
      </c>
      <c r="H71" s="104">
        <v>46040</v>
      </c>
      <c r="J71" s="101">
        <v>1280</v>
      </c>
      <c r="K71" s="98" t="s">
        <v>118086</v>
      </c>
      <c r="L71" s="98" t="s">
        <v>118087</v>
      </c>
      <c r="M71" s="98" t="s">
        <v>118088</v>
      </c>
      <c r="N71" s="98" t="s">
        <v>118089</v>
      </c>
      <c r="O71" s="101">
        <v>10</v>
      </c>
      <c r="P71" s="101">
        <v>10</v>
      </c>
      <c r="Q71" s="101">
        <v>0</v>
      </c>
      <c r="R71" s="101">
        <v>250</v>
      </c>
    </row>
    <row r="72">
      <c r="L72" s="98" t="s">
        <v>118090</v>
      </c>
      <c r="M72" s="98" t="s">
        <v>118091</v>
      </c>
      <c r="N72" s="98" t="s">
        <v>118092</v>
      </c>
      <c r="O72" s="101">
        <v>25</v>
      </c>
      <c r="P72" s="101">
        <v>25</v>
      </c>
    </row>
    <row r="73">
      <c r="L73" s="98" t="s">
        <v>118093</v>
      </c>
      <c r="M73" s="98" t="s">
        <v>118094</v>
      </c>
      <c r="N73" s="98" t="s">
        <v>118095</v>
      </c>
      <c r="O73" s="101">
        <v>1245</v>
      </c>
      <c r="P73" s="101">
        <v>1245</v>
      </c>
    </row>
    <row r="74">
      <c r="K74" s="96" t="s">
        <v>118096</v>
      </c>
      <c r="O74" s="85">
        <f>SUM(O71:O73)</f>
      </c>
      <c r="P74" s="85">
        <f>SUM(P71:P73)</f>
      </c>
    </row>
    <row r="75">
      <c r="A75" s="98" t="s">
        <v>118097</v>
      </c>
      <c r="B75" s="98" t="s">
        <v>118098</v>
      </c>
      <c r="C75" s="100">
        <v>1180</v>
      </c>
      <c r="D75" s="98" t="s">
        <v>118099</v>
      </c>
      <c r="E75" s="98" t="s">
        <v>118100</v>
      </c>
      <c r="F75" s="104">
        <v>45627</v>
      </c>
      <c r="G75" s="104">
        <v>45627</v>
      </c>
      <c r="H75" s="104">
        <v>45991</v>
      </c>
      <c r="J75" s="101">
        <v>1330</v>
      </c>
      <c r="K75" s="98" t="s">
        <v>118101</v>
      </c>
      <c r="L75" s="98" t="s">
        <v>118102</v>
      </c>
      <c r="M75" s="98" t="s">
        <v>118103</v>
      </c>
      <c r="N75" s="98" t="s">
        <v>118104</v>
      </c>
      <c r="O75" s="101">
        <v>10</v>
      </c>
      <c r="P75" s="101">
        <v>75</v>
      </c>
      <c r="Q75" s="101">
        <v>0</v>
      </c>
      <c r="R75" s="101">
        <v>250</v>
      </c>
    </row>
    <row r="76">
      <c r="L76" s="98" t="s">
        <v>118105</v>
      </c>
      <c r="M76" s="98" t="s">
        <v>118106</v>
      </c>
      <c r="N76" s="98" t="s">
        <v>118107</v>
      </c>
      <c r="O76" s="101">
        <v>50</v>
      </c>
      <c r="P76" s="101">
        <v>10</v>
      </c>
    </row>
    <row r="77">
      <c r="L77" s="98" t="s">
        <v>118108</v>
      </c>
      <c r="M77" s="98" t="s">
        <v>118109</v>
      </c>
      <c r="N77" s="98" t="s">
        <v>118110</v>
      </c>
      <c r="O77" s="101">
        <v>25</v>
      </c>
      <c r="P77" s="101">
        <v>0</v>
      </c>
    </row>
    <row r="78">
      <c r="L78" s="98" t="s">
        <v>118111</v>
      </c>
      <c r="M78" s="98" t="s">
        <v>118112</v>
      </c>
      <c r="N78" s="98" t="s">
        <v>118113</v>
      </c>
      <c r="O78" s="101">
        <v>1245</v>
      </c>
      <c r="P78" s="101">
        <v>1245</v>
      </c>
    </row>
    <row r="79">
      <c r="L79" s="98" t="s">
        <v>118114</v>
      </c>
      <c r="M79" s="98" t="s">
        <v>118115</v>
      </c>
      <c r="N79" s="98" t="s">
        <v>118116</v>
      </c>
      <c r="O79" s="101">
        <v>133</v>
      </c>
      <c r="P79" s="101">
        <v>0</v>
      </c>
    </row>
    <row r="80">
      <c r="L80" s="98" t="s">
        <v>118117</v>
      </c>
      <c r="M80" s="98" t="s">
        <v>118118</v>
      </c>
      <c r="N80" s="98" t="s">
        <v>118119</v>
      </c>
      <c r="O80" s="101">
        <v>25</v>
      </c>
      <c r="P80" s="101">
        <v>0</v>
      </c>
    </row>
    <row r="81">
      <c r="K81" s="96" t="s">
        <v>118120</v>
      </c>
      <c r="O81" s="85">
        <f>SUM(O75:O80)</f>
      </c>
      <c r="P81" s="85">
        <f>SUM(P75:P80)</f>
      </c>
    </row>
    <row r="82">
      <c r="A82" s="98" t="s">
        <v>118121</v>
      </c>
      <c r="B82" s="98" t="s">
        <v>118122</v>
      </c>
      <c r="C82" s="100">
        <v>1180</v>
      </c>
      <c r="D82" s="98" t="s">
        <v>118123</v>
      </c>
      <c r="E82" s="98" t="s">
        <v>118124</v>
      </c>
      <c r="J82" s="101">
        <v>1555</v>
      </c>
      <c r="K82" s="98" t="s">
        <v>118125</v>
      </c>
      <c r="L82" s="98" t="s">
        <v>118125</v>
      </c>
      <c r="O82" s="101">
        <v>0</v>
      </c>
      <c r="P82" s="101">
        <v>0</v>
      </c>
      <c r="R82" s="101">
        <v>0</v>
      </c>
    </row>
    <row r="83">
      <c r="K83" s="96" t="s">
        <v>118126</v>
      </c>
      <c r="O83" s="85">
        <f>SUM(O82:O82)</f>
      </c>
      <c r="P83" s="85">
        <f>SUM(P82:P82)</f>
      </c>
    </row>
    <row r="84">
      <c r="A84" s="98" t="s">
        <v>118127</v>
      </c>
      <c r="B84" s="98" t="s">
        <v>118128</v>
      </c>
      <c r="C84" s="100">
        <v>1180</v>
      </c>
      <c r="D84" s="98" t="s">
        <v>118129</v>
      </c>
      <c r="E84" s="98" t="s">
        <v>118130</v>
      </c>
      <c r="F84" s="104">
        <v>45674</v>
      </c>
      <c r="G84" s="104">
        <v>45674</v>
      </c>
      <c r="H84" s="104">
        <v>46038</v>
      </c>
      <c r="J84" s="101">
        <v>1330</v>
      </c>
      <c r="K84" s="98" t="s">
        <v>118131</v>
      </c>
      <c r="L84" s="98" t="s">
        <v>118132</v>
      </c>
      <c r="M84" s="98" t="s">
        <v>118133</v>
      </c>
      <c r="N84" s="98" t="s">
        <v>118134</v>
      </c>
      <c r="O84" s="101">
        <v>25</v>
      </c>
      <c r="P84" s="101">
        <v>0</v>
      </c>
      <c r="Q84" s="101">
        <v>0</v>
      </c>
      <c r="R84" s="101">
        <v>250</v>
      </c>
    </row>
    <row r="85">
      <c r="L85" s="98" t="s">
        <v>118135</v>
      </c>
      <c r="M85" s="98" t="s">
        <v>118136</v>
      </c>
      <c r="N85" s="98" t="s">
        <v>118137</v>
      </c>
      <c r="O85" s="101">
        <v>40</v>
      </c>
      <c r="P85" s="101">
        <v>35</v>
      </c>
    </row>
    <row r="86">
      <c r="L86" s="98" t="s">
        <v>118138</v>
      </c>
      <c r="M86" s="98" t="s">
        <v>118139</v>
      </c>
      <c r="N86" s="98" t="s">
        <v>118140</v>
      </c>
      <c r="O86" s="101">
        <v>10</v>
      </c>
      <c r="P86" s="101">
        <v>0</v>
      </c>
    </row>
    <row r="87">
      <c r="L87" s="98" t="s">
        <v>118141</v>
      </c>
      <c r="M87" s="98" t="s">
        <v>118142</v>
      </c>
      <c r="N87" s="98" t="s">
        <v>118143</v>
      </c>
      <c r="O87" s="101">
        <v>10</v>
      </c>
      <c r="P87" s="101">
        <v>50</v>
      </c>
    </row>
    <row r="88">
      <c r="L88" s="98" t="s">
        <v>118144</v>
      </c>
      <c r="M88" s="98" t="s">
        <v>118145</v>
      </c>
      <c r="N88" s="98" t="s">
        <v>118146</v>
      </c>
      <c r="O88" s="101">
        <v>1245</v>
      </c>
      <c r="P88" s="101">
        <v>1245</v>
      </c>
    </row>
    <row r="89">
      <c r="K89" s="96" t="s">
        <v>118147</v>
      </c>
      <c r="O89" s="85">
        <f>SUM(O84:O88)</f>
      </c>
      <c r="P89" s="85">
        <f>SUM(P84:P88)</f>
      </c>
    </row>
    <row r="90">
      <c r="A90" s="98" t="s">
        <v>118148</v>
      </c>
      <c r="B90" s="98" t="s">
        <v>118149</v>
      </c>
      <c r="C90" s="100">
        <v>1180</v>
      </c>
      <c r="D90" s="98" t="s">
        <v>118150</v>
      </c>
      <c r="E90" s="98" t="s">
        <v>118151</v>
      </c>
      <c r="F90" s="104">
        <v>45505</v>
      </c>
      <c r="G90" s="104">
        <v>45505</v>
      </c>
      <c r="H90" s="104">
        <v>45869</v>
      </c>
      <c r="J90" s="101">
        <v>1380</v>
      </c>
      <c r="K90" s="98" t="s">
        <v>118152</v>
      </c>
      <c r="L90" s="98" t="s">
        <v>118153</v>
      </c>
      <c r="M90" s="98" t="s">
        <v>118154</v>
      </c>
      <c r="N90" s="98" t="s">
        <v>118155</v>
      </c>
      <c r="O90" s="101">
        <v>40</v>
      </c>
      <c r="P90" s="101">
        <v>35</v>
      </c>
      <c r="Q90" s="101">
        <v>-1.5800000000000001</v>
      </c>
      <c r="R90" s="101">
        <v>250</v>
      </c>
    </row>
    <row r="91">
      <c r="L91" s="98" t="s">
        <v>118156</v>
      </c>
      <c r="M91" s="98" t="s">
        <v>118157</v>
      </c>
      <c r="N91" s="98" t="s">
        <v>118158</v>
      </c>
      <c r="O91" s="101">
        <v>50</v>
      </c>
      <c r="P91" s="101">
        <v>50</v>
      </c>
    </row>
    <row r="92">
      <c r="L92" s="98" t="s">
        <v>118159</v>
      </c>
      <c r="M92" s="98" t="s">
        <v>118160</v>
      </c>
      <c r="N92" s="98" t="s">
        <v>118161</v>
      </c>
      <c r="O92" s="101">
        <v>25</v>
      </c>
      <c r="P92" s="101">
        <v>40</v>
      </c>
    </row>
    <row r="93">
      <c r="L93" s="98" t="s">
        <v>118162</v>
      </c>
      <c r="M93" s="98" t="s">
        <v>118163</v>
      </c>
      <c r="N93" s="98" t="s">
        <v>118164</v>
      </c>
      <c r="O93" s="101">
        <v>10</v>
      </c>
      <c r="P93" s="101">
        <v>10</v>
      </c>
    </row>
    <row r="94">
      <c r="L94" s="98" t="s">
        <v>118165</v>
      </c>
      <c r="M94" s="98" t="s">
        <v>118166</v>
      </c>
      <c r="N94" s="98" t="s">
        <v>118167</v>
      </c>
      <c r="O94" s="101">
        <v>10</v>
      </c>
      <c r="P94" s="101">
        <v>0</v>
      </c>
    </row>
    <row r="95">
      <c r="L95" s="98" t="s">
        <v>118168</v>
      </c>
      <c r="M95" s="98" t="s">
        <v>118169</v>
      </c>
      <c r="N95" s="98" t="s">
        <v>118170</v>
      </c>
      <c r="O95" s="101">
        <v>1245</v>
      </c>
      <c r="P95" s="101">
        <v>1245</v>
      </c>
    </row>
    <row r="96">
      <c r="L96" s="98" t="s">
        <v>118171</v>
      </c>
      <c r="M96" s="98" t="s">
        <v>118172</v>
      </c>
      <c r="N96" s="98" t="s">
        <v>118173</v>
      </c>
      <c r="O96" s="101">
        <v>25</v>
      </c>
      <c r="P96" s="101">
        <v>0</v>
      </c>
    </row>
    <row r="97">
      <c r="K97" s="96" t="s">
        <v>118174</v>
      </c>
      <c r="O97" s="85">
        <f>SUM(O90:O96)</f>
      </c>
      <c r="P97" s="85">
        <f>SUM(P90:P96)</f>
      </c>
    </row>
    <row r="98">
      <c r="A98" s="98" t="s">
        <v>118175</v>
      </c>
      <c r="B98" s="98" t="s">
        <v>118176</v>
      </c>
      <c r="C98" s="100">
        <v>1180</v>
      </c>
      <c r="D98" s="98" t="s">
        <v>118177</v>
      </c>
      <c r="E98" s="98" t="s">
        <v>118178</v>
      </c>
      <c r="J98" s="101">
        <v>1555</v>
      </c>
      <c r="K98" s="98" t="s">
        <v>118179</v>
      </c>
      <c r="L98" s="98" t="s">
        <v>118179</v>
      </c>
      <c r="O98" s="101">
        <v>0</v>
      </c>
      <c r="P98" s="101">
        <v>0</v>
      </c>
      <c r="R98" s="101">
        <v>0</v>
      </c>
    </row>
    <row r="99">
      <c r="K99" s="96" t="s">
        <v>118180</v>
      </c>
      <c r="O99" s="85">
        <f>SUM(O98:O98)</f>
      </c>
      <c r="P99" s="85">
        <f>SUM(P98:P98)</f>
      </c>
    </row>
    <row r="100">
      <c r="A100" s="98" t="s">
        <v>118181</v>
      </c>
      <c r="B100" s="98" t="s">
        <v>118182</v>
      </c>
      <c r="C100" s="100">
        <v>1180</v>
      </c>
      <c r="D100" s="98" t="s">
        <v>118183</v>
      </c>
      <c r="E100" s="98" t="s">
        <v>118184</v>
      </c>
      <c r="F100" s="104">
        <v>44543</v>
      </c>
      <c r="G100" s="104">
        <v>45474</v>
      </c>
      <c r="H100" s="104">
        <v>45838</v>
      </c>
      <c r="J100" s="101">
        <v>1480</v>
      </c>
      <c r="K100" s="98" t="s">
        <v>118185</v>
      </c>
      <c r="L100" s="98" t="s">
        <v>118186</v>
      </c>
      <c r="M100" s="98" t="s">
        <v>118187</v>
      </c>
      <c r="N100" s="98" t="s">
        <v>118188</v>
      </c>
      <c r="O100" s="101">
        <v>10</v>
      </c>
      <c r="P100" s="101">
        <v>35</v>
      </c>
      <c r="Q100" s="101">
        <v>0</v>
      </c>
      <c r="R100" s="101">
        <v>650</v>
      </c>
    </row>
    <row r="101">
      <c r="L101" s="98" t="s">
        <v>118189</v>
      </c>
      <c r="M101" s="98" t="s">
        <v>118190</v>
      </c>
      <c r="N101" s="98" t="s">
        <v>118191</v>
      </c>
      <c r="O101" s="101">
        <v>25</v>
      </c>
      <c r="P101" s="101">
        <v>0</v>
      </c>
    </row>
    <row r="102">
      <c r="L102" s="98" t="s">
        <v>118192</v>
      </c>
      <c r="M102" s="98" t="s">
        <v>118193</v>
      </c>
      <c r="N102" s="98" t="s">
        <v>118194</v>
      </c>
      <c r="O102" s="101">
        <v>1398</v>
      </c>
      <c r="P102" s="101">
        <v>1398</v>
      </c>
    </row>
    <row r="103">
      <c r="K103" s="96" t="s">
        <v>118195</v>
      </c>
      <c r="O103" s="85">
        <f>SUM(O100:O102)</f>
      </c>
      <c r="P103" s="85">
        <f>SUM(P100:P102)</f>
      </c>
    </row>
    <row r="104">
      <c r="A104" s="98" t="s">
        <v>118196</v>
      </c>
      <c r="B104" s="98" t="s">
        <v>118197</v>
      </c>
      <c r="C104" s="100">
        <v>980</v>
      </c>
      <c r="D104" s="98" t="s">
        <v>118198</v>
      </c>
      <c r="E104" s="98" t="s">
        <v>118199</v>
      </c>
      <c r="F104" s="104">
        <v>45146</v>
      </c>
      <c r="G104" s="104">
        <v>45536</v>
      </c>
      <c r="H104" s="104">
        <v>45900</v>
      </c>
      <c r="J104" s="101">
        <v>1510</v>
      </c>
      <c r="K104" s="98" t="s">
        <v>118200</v>
      </c>
      <c r="L104" s="98" t="s">
        <v>118201</v>
      </c>
      <c r="M104" s="98" t="s">
        <v>118202</v>
      </c>
      <c r="N104" s="98" t="s">
        <v>118203</v>
      </c>
      <c r="O104" s="101">
        <v>10</v>
      </c>
      <c r="P104" s="101">
        <v>50</v>
      </c>
      <c r="Q104" s="101">
        <v>0</v>
      </c>
      <c r="R104" s="101">
        <v>250</v>
      </c>
    </row>
    <row r="105">
      <c r="L105" s="98" t="s">
        <v>118204</v>
      </c>
      <c r="M105" s="98" t="s">
        <v>118205</v>
      </c>
      <c r="N105" s="98" t="s">
        <v>118206</v>
      </c>
      <c r="O105" s="101">
        <v>50</v>
      </c>
      <c r="P105" s="101">
        <v>0</v>
      </c>
    </row>
    <row r="106">
      <c r="L106" s="98" t="s">
        <v>118207</v>
      </c>
      <c r="M106" s="98" t="s">
        <v>118208</v>
      </c>
      <c r="N106" s="98" t="s">
        <v>118209</v>
      </c>
      <c r="O106" s="101">
        <v>40</v>
      </c>
      <c r="P106" s="101">
        <v>50</v>
      </c>
    </row>
    <row r="107">
      <c r="L107" s="98" t="s">
        <v>118210</v>
      </c>
      <c r="M107" s="98" t="s">
        <v>118211</v>
      </c>
      <c r="N107" s="98" t="s">
        <v>118212</v>
      </c>
      <c r="O107" s="101">
        <v>25</v>
      </c>
      <c r="P107" s="101">
        <v>25</v>
      </c>
    </row>
    <row r="108">
      <c r="L108" s="98" t="s">
        <v>118213</v>
      </c>
      <c r="M108" s="98" t="s">
        <v>118214</v>
      </c>
      <c r="N108" s="98" t="s">
        <v>118215</v>
      </c>
      <c r="O108" s="101">
        <v>10</v>
      </c>
      <c r="P108" s="101">
        <v>10</v>
      </c>
    </row>
    <row r="109">
      <c r="L109" s="98" t="s">
        <v>118216</v>
      </c>
      <c r="M109" s="98" t="s">
        <v>118217</v>
      </c>
      <c r="N109" s="98" t="s">
        <v>118218</v>
      </c>
      <c r="O109" s="101">
        <v>1400</v>
      </c>
      <c r="P109" s="101">
        <v>1400</v>
      </c>
    </row>
    <row r="110">
      <c r="K110" s="96" t="s">
        <v>118219</v>
      </c>
      <c r="O110" s="85">
        <f>SUM(O104:O109)</f>
      </c>
      <c r="P110" s="85">
        <f>SUM(P104:P109)</f>
      </c>
    </row>
    <row r="111">
      <c r="A111" s="98" t="s">
        <v>118220</v>
      </c>
      <c r="B111" s="98" t="s">
        <v>118221</v>
      </c>
      <c r="C111" s="100">
        <v>980</v>
      </c>
      <c r="D111" s="98" t="s">
        <v>118222</v>
      </c>
      <c r="E111" s="98" t="s">
        <v>118223</v>
      </c>
      <c r="F111" s="104">
        <v>44966</v>
      </c>
      <c r="G111" s="104">
        <v>45748</v>
      </c>
      <c r="H111" s="104">
        <v>46112</v>
      </c>
      <c r="J111" s="101">
        <v>1420</v>
      </c>
      <c r="K111" s="98" t="s">
        <v>118224</v>
      </c>
      <c r="L111" s="98" t="s">
        <v>118225</v>
      </c>
      <c r="M111" s="98" t="s">
        <v>118226</v>
      </c>
      <c r="N111" s="98" t="s">
        <v>118227</v>
      </c>
      <c r="O111" s="101">
        <v>-25</v>
      </c>
      <c r="P111" s="101">
        <v>0</v>
      </c>
      <c r="Q111" s="101">
        <v>0</v>
      </c>
      <c r="R111" s="101">
        <v>250</v>
      </c>
    </row>
    <row r="112">
      <c r="L112" s="98" t="s">
        <v>118228</v>
      </c>
      <c r="M112" s="98" t="s">
        <v>118229</v>
      </c>
      <c r="N112" s="98" t="s">
        <v>118230</v>
      </c>
      <c r="O112" s="101">
        <v>25</v>
      </c>
      <c r="P112" s="101">
        <v>0</v>
      </c>
    </row>
    <row r="113">
      <c r="L113" s="98" t="s">
        <v>118231</v>
      </c>
      <c r="M113" s="98" t="s">
        <v>118232</v>
      </c>
      <c r="N113" s="98" t="s">
        <v>118233</v>
      </c>
      <c r="O113" s="101">
        <v>10</v>
      </c>
      <c r="P113" s="101">
        <v>10</v>
      </c>
    </row>
    <row r="114">
      <c r="L114" s="98" t="s">
        <v>118234</v>
      </c>
      <c r="M114" s="98" t="s">
        <v>118235</v>
      </c>
      <c r="N114" s="98" t="s">
        <v>118236</v>
      </c>
      <c r="O114" s="101">
        <v>-10</v>
      </c>
      <c r="P114" s="101">
        <v>0</v>
      </c>
    </row>
    <row r="115">
      <c r="L115" s="98" t="s">
        <v>118237</v>
      </c>
      <c r="M115" s="98" t="s">
        <v>118238</v>
      </c>
      <c r="N115" s="98" t="s">
        <v>118239</v>
      </c>
      <c r="O115" s="101">
        <v>10</v>
      </c>
      <c r="P115" s="101">
        <v>10</v>
      </c>
    </row>
    <row r="116">
      <c r="L116" s="98" t="s">
        <v>118240</v>
      </c>
      <c r="M116" s="98" t="s">
        <v>118241</v>
      </c>
      <c r="N116" s="98" t="s">
        <v>118242</v>
      </c>
      <c r="O116" s="101">
        <v>25</v>
      </c>
      <c r="P116" s="101">
        <v>25</v>
      </c>
    </row>
    <row r="117">
      <c r="L117" s="98" t="s">
        <v>118243</v>
      </c>
      <c r="M117" s="98" t="s">
        <v>118244</v>
      </c>
      <c r="N117" s="98" t="s">
        <v>118245</v>
      </c>
      <c r="O117" s="101">
        <v>10</v>
      </c>
      <c r="P117" s="101">
        <v>0</v>
      </c>
    </row>
    <row r="118">
      <c r="L118" s="98" t="s">
        <v>118246</v>
      </c>
      <c r="M118" s="98" t="s">
        <v>118247</v>
      </c>
      <c r="N118" s="98" t="s">
        <v>118248</v>
      </c>
      <c r="O118" s="101">
        <v>-10</v>
      </c>
      <c r="P118" s="101">
        <v>0</v>
      </c>
    </row>
    <row r="119">
      <c r="L119" s="98" t="s">
        <v>118249</v>
      </c>
      <c r="M119" s="98" t="s">
        <v>118250</v>
      </c>
      <c r="N119" s="98" t="s">
        <v>118251</v>
      </c>
      <c r="O119" s="101">
        <v>10</v>
      </c>
      <c r="P119" s="101">
        <v>0</v>
      </c>
    </row>
    <row r="120">
      <c r="L120" s="98" t="s">
        <v>118252</v>
      </c>
      <c r="M120" s="98" t="s">
        <v>118253</v>
      </c>
      <c r="N120" s="98" t="s">
        <v>118254</v>
      </c>
      <c r="O120" s="101">
        <v>1175</v>
      </c>
      <c r="P120" s="101">
        <v>0</v>
      </c>
    </row>
    <row r="121">
      <c r="L121" s="98" t="s">
        <v>118255</v>
      </c>
      <c r="M121" s="98" t="s">
        <v>118256</v>
      </c>
      <c r="N121" s="98" t="s">
        <v>118257</v>
      </c>
      <c r="O121" s="101">
        <v>-1175</v>
      </c>
      <c r="P121" s="101">
        <v>0</v>
      </c>
    </row>
    <row r="122">
      <c r="L122" s="98" t="s">
        <v>118258</v>
      </c>
      <c r="M122" s="98" t="s">
        <v>118259</v>
      </c>
      <c r="N122" s="98" t="s">
        <v>118260</v>
      </c>
      <c r="O122" s="101">
        <v>1270</v>
      </c>
      <c r="P122" s="101">
        <v>1270</v>
      </c>
    </row>
    <row r="123">
      <c r="L123" s="98" t="s">
        <v>118261</v>
      </c>
      <c r="M123" s="98" t="s">
        <v>118262</v>
      </c>
      <c r="N123" s="98" t="s">
        <v>118263</v>
      </c>
      <c r="O123" s="101">
        <v>200</v>
      </c>
      <c r="P123" s="101">
        <v>0</v>
      </c>
    </row>
    <row r="124">
      <c r="L124" s="98" t="s">
        <v>118264</v>
      </c>
      <c r="M124" s="98" t="s">
        <v>118265</v>
      </c>
      <c r="N124" s="98" t="s">
        <v>118266</v>
      </c>
      <c r="O124" s="101">
        <v>150</v>
      </c>
      <c r="P124" s="101">
        <v>0</v>
      </c>
    </row>
    <row r="125">
      <c r="L125" s="98" t="s">
        <v>118267</v>
      </c>
      <c r="M125" s="98" t="s">
        <v>118268</v>
      </c>
      <c r="N125" s="98" t="s">
        <v>118269</v>
      </c>
      <c r="O125" s="101">
        <v>-150</v>
      </c>
      <c r="P125" s="101">
        <v>0</v>
      </c>
    </row>
    <row r="126">
      <c r="L126" s="98" t="s">
        <v>118270</v>
      </c>
      <c r="M126" s="98" t="s">
        <v>118271</v>
      </c>
      <c r="N126" s="98" t="s">
        <v>118272</v>
      </c>
      <c r="O126" s="101">
        <v>-200</v>
      </c>
      <c r="P126" s="101">
        <v>0</v>
      </c>
    </row>
    <row r="127">
      <c r="L127" s="98" t="s">
        <v>118273</v>
      </c>
      <c r="M127" s="98" t="s">
        <v>118274</v>
      </c>
      <c r="N127" s="98" t="s">
        <v>118275</v>
      </c>
      <c r="O127" s="101">
        <v>25</v>
      </c>
      <c r="P127" s="101">
        <v>0</v>
      </c>
    </row>
    <row r="128">
      <c r="K128" s="96" t="s">
        <v>118276</v>
      </c>
      <c r="O128" s="85">
        <f>SUM(O111:O127)</f>
      </c>
      <c r="P128" s="85">
        <f>SUM(P111:P127)</f>
      </c>
    </row>
    <row r="129">
      <c r="A129" s="98" t="s">
        <v>118277</v>
      </c>
      <c r="B129" s="98" t="s">
        <v>118278</v>
      </c>
      <c r="C129" s="100">
        <v>980</v>
      </c>
      <c r="D129" s="98" t="s">
        <v>118279</v>
      </c>
      <c r="E129" s="98" t="s">
        <v>118280</v>
      </c>
      <c r="F129" s="104">
        <v>45505</v>
      </c>
      <c r="G129" s="104">
        <v>45505</v>
      </c>
      <c r="H129" s="104">
        <v>45869</v>
      </c>
      <c r="J129" s="101">
        <v>1420</v>
      </c>
      <c r="K129" s="98" t="s">
        <v>118281</v>
      </c>
      <c r="L129" s="98" t="s">
        <v>118282</v>
      </c>
      <c r="M129" s="98" t="s">
        <v>118283</v>
      </c>
      <c r="N129" s="98" t="s">
        <v>118284</v>
      </c>
      <c r="O129" s="101">
        <v>10</v>
      </c>
      <c r="P129" s="101">
        <v>10</v>
      </c>
      <c r="Q129" s="101">
        <v>0</v>
      </c>
      <c r="R129" s="101">
        <v>200</v>
      </c>
    </row>
    <row r="130">
      <c r="L130" s="98" t="s">
        <v>118285</v>
      </c>
      <c r="M130" s="98" t="s">
        <v>118286</v>
      </c>
      <c r="N130" s="98" t="s">
        <v>118287</v>
      </c>
      <c r="O130" s="101">
        <v>10</v>
      </c>
      <c r="P130" s="101">
        <v>25</v>
      </c>
    </row>
    <row r="131">
      <c r="L131" s="98" t="s">
        <v>118288</v>
      </c>
      <c r="M131" s="98" t="s">
        <v>118289</v>
      </c>
      <c r="N131" s="98" t="s">
        <v>118290</v>
      </c>
      <c r="O131" s="101">
        <v>25</v>
      </c>
      <c r="P131" s="101">
        <v>10</v>
      </c>
    </row>
    <row r="132">
      <c r="L132" s="98" t="s">
        <v>118291</v>
      </c>
      <c r="M132" s="98" t="s">
        <v>118292</v>
      </c>
      <c r="N132" s="98" t="s">
        <v>118293</v>
      </c>
      <c r="O132" s="101">
        <v>1205</v>
      </c>
      <c r="P132" s="101">
        <v>1205</v>
      </c>
    </row>
    <row r="133">
      <c r="K133" s="96" t="s">
        <v>118294</v>
      </c>
      <c r="O133" s="85">
        <f>SUM(O129:O132)</f>
      </c>
      <c r="P133" s="85">
        <f>SUM(P129:P132)</f>
      </c>
    </row>
    <row r="134">
      <c r="A134" s="98" t="s">
        <v>118295</v>
      </c>
      <c r="B134" s="98" t="s">
        <v>118296</v>
      </c>
      <c r="C134" s="100">
        <v>980</v>
      </c>
      <c r="D134" s="98" t="s">
        <v>118297</v>
      </c>
      <c r="E134" s="98" t="s">
        <v>118298</v>
      </c>
      <c r="F134" s="104">
        <v>43839</v>
      </c>
      <c r="G134" s="104">
        <v>45689</v>
      </c>
      <c r="J134" s="101">
        <v>1420</v>
      </c>
      <c r="K134" s="98" t="s">
        <v>118299</v>
      </c>
      <c r="L134" s="98" t="s">
        <v>118300</v>
      </c>
      <c r="M134" s="98" t="s">
        <v>118301</v>
      </c>
      <c r="N134" s="98" t="s">
        <v>118302</v>
      </c>
      <c r="O134" s="101">
        <v>10</v>
      </c>
      <c r="P134" s="101">
        <v>35</v>
      </c>
      <c r="Q134" s="101">
        <v>0</v>
      </c>
      <c r="R134" s="101">
        <v>450</v>
      </c>
    </row>
    <row r="135">
      <c r="L135" s="98" t="s">
        <v>118303</v>
      </c>
      <c r="M135" s="98" t="s">
        <v>118304</v>
      </c>
      <c r="N135" s="98" t="s">
        <v>118305</v>
      </c>
      <c r="O135" s="101">
        <v>10</v>
      </c>
      <c r="P135" s="101">
        <v>0</v>
      </c>
    </row>
    <row r="136">
      <c r="L136" s="98" t="s">
        <v>118306</v>
      </c>
      <c r="M136" s="98" t="s">
        <v>118307</v>
      </c>
      <c r="N136" s="98" t="s">
        <v>118308</v>
      </c>
      <c r="O136" s="101">
        <v>25</v>
      </c>
      <c r="P136" s="101">
        <v>10</v>
      </c>
    </row>
    <row r="137">
      <c r="L137" s="98" t="s">
        <v>118309</v>
      </c>
      <c r="M137" s="98" t="s">
        <v>118310</v>
      </c>
      <c r="N137" s="98" t="s">
        <v>118311</v>
      </c>
      <c r="O137" s="101">
        <v>1175</v>
      </c>
      <c r="P137" s="101">
        <v>1175</v>
      </c>
    </row>
    <row r="138">
      <c r="L138" s="98" t="s">
        <v>118312</v>
      </c>
      <c r="M138" s="98" t="s">
        <v>118313</v>
      </c>
      <c r="N138" s="98" t="s">
        <v>118314</v>
      </c>
      <c r="O138" s="101">
        <v>200</v>
      </c>
      <c r="P138" s="101">
        <v>200</v>
      </c>
    </row>
    <row r="139">
      <c r="K139" s="96" t="s">
        <v>118315</v>
      </c>
      <c r="O139" s="85">
        <f>SUM(O134:O138)</f>
      </c>
      <c r="P139" s="85">
        <f>SUM(P134:P138)</f>
      </c>
    </row>
    <row r="140">
      <c r="A140" s="98" t="s">
        <v>118316</v>
      </c>
      <c r="B140" s="98" t="s">
        <v>118317</v>
      </c>
      <c r="C140" s="100">
        <v>980</v>
      </c>
      <c r="D140" s="98" t="s">
        <v>118318</v>
      </c>
      <c r="E140" s="98" t="s">
        <v>118319</v>
      </c>
      <c r="F140" s="104">
        <v>45054</v>
      </c>
      <c r="G140" s="104">
        <v>45444</v>
      </c>
      <c r="H140" s="104">
        <v>45808</v>
      </c>
      <c r="J140" s="101">
        <v>1510</v>
      </c>
      <c r="K140" s="98" t="s">
        <v>118320</v>
      </c>
      <c r="L140" s="98" t="s">
        <v>118321</v>
      </c>
      <c r="M140" s="98" t="s">
        <v>118322</v>
      </c>
      <c r="N140" s="98" t="s">
        <v>118323</v>
      </c>
      <c r="O140" s="101">
        <v>10</v>
      </c>
      <c r="P140" s="101">
        <v>75</v>
      </c>
      <c r="Q140" s="101">
        <v>0</v>
      </c>
      <c r="R140" s="101">
        <v>250</v>
      </c>
    </row>
    <row r="141">
      <c r="L141" s="98" t="s">
        <v>118324</v>
      </c>
      <c r="M141" s="98" t="s">
        <v>118325</v>
      </c>
      <c r="N141" s="98" t="s">
        <v>118326</v>
      </c>
      <c r="O141" s="101">
        <v>25</v>
      </c>
      <c r="P141" s="101">
        <v>0</v>
      </c>
    </row>
    <row r="142">
      <c r="L142" s="98" t="s">
        <v>118327</v>
      </c>
      <c r="M142" s="98" t="s">
        <v>118328</v>
      </c>
      <c r="N142" s="98" t="s">
        <v>118329</v>
      </c>
      <c r="O142" s="101">
        <v>40</v>
      </c>
      <c r="P142" s="101">
        <v>0</v>
      </c>
    </row>
    <row r="143">
      <c r="L143" s="98" t="s">
        <v>118330</v>
      </c>
      <c r="M143" s="98" t="s">
        <v>118331</v>
      </c>
      <c r="N143" s="98" t="s">
        <v>118332</v>
      </c>
      <c r="O143" s="101">
        <v>10</v>
      </c>
      <c r="P143" s="101">
        <v>60</v>
      </c>
    </row>
    <row r="144">
      <c r="L144" s="98" t="s">
        <v>118333</v>
      </c>
      <c r="M144" s="98" t="s">
        <v>118334</v>
      </c>
      <c r="N144" s="98" t="s">
        <v>118335</v>
      </c>
      <c r="O144" s="101">
        <v>50</v>
      </c>
      <c r="P144" s="101">
        <v>0</v>
      </c>
    </row>
    <row r="145">
      <c r="L145" s="98" t="s">
        <v>118336</v>
      </c>
      <c r="M145" s="98" t="s">
        <v>118337</v>
      </c>
      <c r="N145" s="98" t="s">
        <v>118338</v>
      </c>
      <c r="O145" s="101">
        <v>1365</v>
      </c>
      <c r="P145" s="101">
        <v>1365</v>
      </c>
    </row>
    <row r="146">
      <c r="L146" s="98" t="s">
        <v>118339</v>
      </c>
      <c r="M146" s="98" t="s">
        <v>118340</v>
      </c>
      <c r="N146" s="98" t="s">
        <v>118341</v>
      </c>
      <c r="O146" s="101">
        <v>-50</v>
      </c>
      <c r="P146" s="101">
        <v>0</v>
      </c>
    </row>
    <row r="147">
      <c r="L147" s="98" t="s">
        <v>118342</v>
      </c>
      <c r="M147" s="98" t="s">
        <v>118343</v>
      </c>
      <c r="N147" s="98" t="s">
        <v>118344</v>
      </c>
      <c r="O147" s="101">
        <v>50</v>
      </c>
      <c r="P147" s="101">
        <v>0</v>
      </c>
    </row>
    <row r="148">
      <c r="L148" s="98" t="s">
        <v>118345</v>
      </c>
      <c r="M148" s="98" t="s">
        <v>118346</v>
      </c>
      <c r="N148" s="98" t="s">
        <v>118347</v>
      </c>
      <c r="O148" s="101">
        <v>-150</v>
      </c>
      <c r="P148" s="101">
        <v>0</v>
      </c>
    </row>
    <row r="149">
      <c r="L149" s="98" t="s">
        <v>118348</v>
      </c>
      <c r="M149" s="98" t="s">
        <v>118349</v>
      </c>
      <c r="N149" s="98" t="s">
        <v>118350</v>
      </c>
      <c r="O149" s="101">
        <v>150</v>
      </c>
      <c r="P149" s="101">
        <v>0</v>
      </c>
    </row>
    <row r="150">
      <c r="K150" s="96" t="s">
        <v>118351</v>
      </c>
      <c r="O150" s="85">
        <f>SUM(O140:O149)</f>
      </c>
      <c r="P150" s="85">
        <f>SUM(P140:P149)</f>
      </c>
    </row>
    <row r="151">
      <c r="A151" s="98" t="s">
        <v>118352</v>
      </c>
      <c r="B151" s="98" t="s">
        <v>118353</v>
      </c>
      <c r="C151" s="100">
        <v>980</v>
      </c>
      <c r="D151" s="98" t="s">
        <v>118354</v>
      </c>
      <c r="E151" s="98" t="s">
        <v>118355</v>
      </c>
      <c r="F151" s="104">
        <v>45444</v>
      </c>
      <c r="G151" s="104">
        <v>45444</v>
      </c>
      <c r="H151" s="104">
        <v>45808</v>
      </c>
      <c r="J151" s="101">
        <v>1510</v>
      </c>
      <c r="K151" s="98" t="s">
        <v>118356</v>
      </c>
      <c r="L151" s="98" t="s">
        <v>118357</v>
      </c>
      <c r="M151" s="98" t="s">
        <v>118358</v>
      </c>
      <c r="N151" s="98" t="s">
        <v>118359</v>
      </c>
      <c r="O151" s="101">
        <v>25</v>
      </c>
      <c r="P151" s="101">
        <v>10</v>
      </c>
      <c r="Q151" s="101">
        <v>0</v>
      </c>
      <c r="R151" s="101">
        <v>250</v>
      </c>
    </row>
    <row r="152">
      <c r="L152" s="98" t="s">
        <v>118360</v>
      </c>
      <c r="M152" s="98" t="s">
        <v>118361</v>
      </c>
      <c r="N152" s="98" t="s">
        <v>118362</v>
      </c>
      <c r="O152" s="101">
        <v>40</v>
      </c>
      <c r="P152" s="101">
        <v>50</v>
      </c>
    </row>
    <row r="153">
      <c r="L153" s="98" t="s">
        <v>118363</v>
      </c>
      <c r="M153" s="98" t="s">
        <v>118364</v>
      </c>
      <c r="N153" s="98" t="s">
        <v>118365</v>
      </c>
      <c r="O153" s="101">
        <v>10</v>
      </c>
      <c r="P153" s="101">
        <v>50</v>
      </c>
    </row>
    <row r="154">
      <c r="L154" s="98" t="s">
        <v>118366</v>
      </c>
      <c r="M154" s="98" t="s">
        <v>118367</v>
      </c>
      <c r="N154" s="98" t="s">
        <v>118368</v>
      </c>
      <c r="O154" s="101">
        <v>10</v>
      </c>
      <c r="P154" s="101">
        <v>25</v>
      </c>
    </row>
    <row r="155">
      <c r="L155" s="98" t="s">
        <v>118369</v>
      </c>
      <c r="M155" s="98" t="s">
        <v>118370</v>
      </c>
      <c r="N155" s="98" t="s">
        <v>118371</v>
      </c>
      <c r="O155" s="101">
        <v>50</v>
      </c>
      <c r="P155" s="101">
        <v>0</v>
      </c>
    </row>
    <row r="156">
      <c r="L156" s="98" t="s">
        <v>118372</v>
      </c>
      <c r="M156" s="98" t="s">
        <v>118373</v>
      </c>
      <c r="N156" s="98" t="s">
        <v>118374</v>
      </c>
      <c r="O156" s="101">
        <v>1375</v>
      </c>
      <c r="P156" s="101">
        <v>1375</v>
      </c>
    </row>
    <row r="157">
      <c r="L157" s="98" t="s">
        <v>118375</v>
      </c>
      <c r="M157" s="98" t="s">
        <v>118376</v>
      </c>
      <c r="N157" s="98" t="s">
        <v>118377</v>
      </c>
      <c r="O157" s="101">
        <v>-45</v>
      </c>
      <c r="P157" s="101">
        <v>-45</v>
      </c>
    </row>
    <row r="158">
      <c r="K158" s="96" t="s">
        <v>118378</v>
      </c>
      <c r="O158" s="85">
        <f>SUM(O151:O157)</f>
      </c>
      <c r="P158" s="85">
        <f>SUM(P151:P157)</f>
      </c>
    </row>
    <row r="159">
      <c r="A159" s="98" t="s">
        <v>118379</v>
      </c>
      <c r="B159" s="98" t="s">
        <v>118380</v>
      </c>
      <c r="C159" s="100">
        <v>980</v>
      </c>
      <c r="D159" s="98" t="s">
        <v>118381</v>
      </c>
      <c r="E159" s="98" t="s">
        <v>118382</v>
      </c>
      <c r="F159" s="104">
        <v>45695</v>
      </c>
      <c r="G159" s="104">
        <v>45695</v>
      </c>
      <c r="H159" s="104">
        <v>46059</v>
      </c>
      <c r="J159" s="101">
        <v>1310</v>
      </c>
      <c r="K159" s="98" t="s">
        <v>118383</v>
      </c>
      <c r="L159" s="98" t="s">
        <v>118384</v>
      </c>
      <c r="M159" s="98" t="s">
        <v>118385</v>
      </c>
      <c r="N159" s="98" t="s">
        <v>118386</v>
      </c>
      <c r="O159" s="101">
        <v>50</v>
      </c>
      <c r="P159" s="101">
        <v>100</v>
      </c>
      <c r="Q159" s="101">
        <v>0</v>
      </c>
      <c r="R159" s="101">
        <v>250</v>
      </c>
    </row>
    <row r="160">
      <c r="L160" s="98" t="s">
        <v>118387</v>
      </c>
      <c r="M160" s="98" t="s">
        <v>118388</v>
      </c>
      <c r="N160" s="98" t="s">
        <v>118389</v>
      </c>
      <c r="O160" s="101">
        <v>40</v>
      </c>
      <c r="P160" s="101">
        <v>0</v>
      </c>
    </row>
    <row r="161">
      <c r="L161" s="98" t="s">
        <v>118390</v>
      </c>
      <c r="M161" s="98" t="s">
        <v>118391</v>
      </c>
      <c r="N161" s="98" t="s">
        <v>118392</v>
      </c>
      <c r="O161" s="101">
        <v>10</v>
      </c>
      <c r="P161" s="101">
        <v>0</v>
      </c>
    </row>
    <row r="162">
      <c r="L162" s="98" t="s">
        <v>118393</v>
      </c>
      <c r="M162" s="98" t="s">
        <v>118394</v>
      </c>
      <c r="N162" s="98" t="s">
        <v>118395</v>
      </c>
      <c r="O162" s="101">
        <v>10</v>
      </c>
      <c r="P162" s="101">
        <v>10</v>
      </c>
    </row>
    <row r="163">
      <c r="L163" s="98" t="s">
        <v>118396</v>
      </c>
      <c r="M163" s="98" t="s">
        <v>118397</v>
      </c>
      <c r="N163" s="98" t="s">
        <v>118398</v>
      </c>
      <c r="O163" s="101">
        <v>25</v>
      </c>
      <c r="P163" s="101">
        <v>25</v>
      </c>
    </row>
    <row r="164">
      <c r="L164" s="98" t="s">
        <v>118399</v>
      </c>
      <c r="M164" s="98" t="s">
        <v>118400</v>
      </c>
      <c r="N164" s="98" t="s">
        <v>118401</v>
      </c>
      <c r="O164" s="101">
        <v>1175</v>
      </c>
      <c r="P164" s="101">
        <v>1175</v>
      </c>
    </row>
    <row r="165">
      <c r="K165" s="96" t="s">
        <v>118402</v>
      </c>
      <c r="O165" s="85">
        <f>SUM(O159:O164)</f>
      </c>
      <c r="P165" s="85">
        <f>SUM(P159:P164)</f>
      </c>
    </row>
    <row r="166">
      <c r="A166" s="98" t="s">
        <v>118403</v>
      </c>
      <c r="B166" s="98" t="s">
        <v>118404</v>
      </c>
      <c r="C166" s="100">
        <v>980</v>
      </c>
      <c r="D166" s="98" t="s">
        <v>118405</v>
      </c>
      <c r="E166" s="98" t="s">
        <v>118406</v>
      </c>
      <c r="F166" s="104">
        <v>44631</v>
      </c>
      <c r="G166" s="104">
        <v>45748</v>
      </c>
      <c r="H166" s="104">
        <v>46112</v>
      </c>
      <c r="J166" s="101">
        <v>1410</v>
      </c>
      <c r="K166" s="98" t="s">
        <v>118407</v>
      </c>
      <c r="L166" s="98" t="s">
        <v>118408</v>
      </c>
      <c r="M166" s="98" t="s">
        <v>118409</v>
      </c>
      <c r="N166" s="98" t="s">
        <v>118410</v>
      </c>
      <c r="O166" s="101">
        <v>25</v>
      </c>
      <c r="P166" s="101">
        <v>10</v>
      </c>
      <c r="Q166" s="101">
        <v>0</v>
      </c>
      <c r="R166" s="101">
        <v>1247</v>
      </c>
    </row>
    <row r="167">
      <c r="L167" s="98" t="s">
        <v>118411</v>
      </c>
      <c r="M167" s="98" t="s">
        <v>118412</v>
      </c>
      <c r="N167" s="98" t="s">
        <v>118413</v>
      </c>
      <c r="O167" s="101">
        <v>10</v>
      </c>
      <c r="P167" s="101">
        <v>25</v>
      </c>
    </row>
    <row r="168">
      <c r="L168" s="98" t="s">
        <v>118414</v>
      </c>
      <c r="M168" s="98" t="s">
        <v>118415</v>
      </c>
      <c r="N168" s="98" t="s">
        <v>118416</v>
      </c>
      <c r="O168" s="101">
        <v>1310</v>
      </c>
      <c r="P168" s="101">
        <v>1310</v>
      </c>
    </row>
    <row r="169">
      <c r="K169" s="96" t="s">
        <v>118417</v>
      </c>
      <c r="O169" s="85">
        <f>SUM(O166:O168)</f>
      </c>
      <c r="P169" s="85">
        <f>SUM(P166:P168)</f>
      </c>
    </row>
    <row r="170">
      <c r="A170" s="98" t="s">
        <v>118418</v>
      </c>
      <c r="B170" s="98" t="s">
        <v>118419</v>
      </c>
      <c r="C170" s="100">
        <v>980</v>
      </c>
      <c r="D170" s="98" t="s">
        <v>118420</v>
      </c>
      <c r="E170" s="98" t="s">
        <v>118421</v>
      </c>
      <c r="J170" s="101">
        <v>1410</v>
      </c>
      <c r="K170" s="98" t="s">
        <v>118422</v>
      </c>
      <c r="L170" s="98" t="s">
        <v>118422</v>
      </c>
      <c r="O170" s="101">
        <v>0</v>
      </c>
      <c r="P170" s="101">
        <v>0</v>
      </c>
      <c r="R170" s="101">
        <v>0</v>
      </c>
    </row>
    <row r="171">
      <c r="K171" s="96" t="s">
        <v>118423</v>
      </c>
      <c r="O171" s="85">
        <f>SUM(O170:O170)</f>
      </c>
      <c r="P171" s="85">
        <f>SUM(P170:P170)</f>
      </c>
    </row>
    <row r="172">
      <c r="A172" s="98" t="s">
        <v>118424</v>
      </c>
      <c r="B172" s="98" t="s">
        <v>118425</v>
      </c>
      <c r="C172" s="100">
        <v>980</v>
      </c>
      <c r="D172" s="98" t="s">
        <v>118426</v>
      </c>
      <c r="E172" s="98" t="s">
        <v>118427</v>
      </c>
      <c r="F172" s="104">
        <v>45536</v>
      </c>
      <c r="G172" s="104">
        <v>45536</v>
      </c>
      <c r="H172" s="104">
        <v>45900</v>
      </c>
      <c r="J172" s="101">
        <v>1210</v>
      </c>
      <c r="K172" s="98" t="s">
        <v>118428</v>
      </c>
      <c r="L172" s="98" t="s">
        <v>118429</v>
      </c>
      <c r="M172" s="98" t="s">
        <v>118430</v>
      </c>
      <c r="N172" s="98" t="s">
        <v>118431</v>
      </c>
      <c r="O172" s="101">
        <v>10</v>
      </c>
      <c r="P172" s="101">
        <v>10</v>
      </c>
      <c r="Q172" s="101">
        <v>0</v>
      </c>
      <c r="R172" s="101">
        <v>250</v>
      </c>
    </row>
    <row r="173">
      <c r="L173" s="98" t="s">
        <v>118432</v>
      </c>
      <c r="M173" s="98" t="s">
        <v>118433</v>
      </c>
      <c r="N173" s="98" t="s">
        <v>118434</v>
      </c>
      <c r="O173" s="101">
        <v>25</v>
      </c>
      <c r="P173" s="101">
        <v>25</v>
      </c>
    </row>
    <row r="174">
      <c r="L174" s="98" t="s">
        <v>118435</v>
      </c>
      <c r="M174" s="98" t="s">
        <v>118436</v>
      </c>
      <c r="N174" s="98" t="s">
        <v>118437</v>
      </c>
      <c r="O174" s="101">
        <v>1275</v>
      </c>
      <c r="P174" s="101">
        <v>1275</v>
      </c>
    </row>
    <row r="175">
      <c r="K175" s="96" t="s">
        <v>118438</v>
      </c>
      <c r="O175" s="85">
        <f>SUM(O172:O174)</f>
      </c>
      <c r="P175" s="85">
        <f>SUM(P172:P174)</f>
      </c>
    </row>
    <row r="176">
      <c r="A176" s="98" t="s">
        <v>118439</v>
      </c>
      <c r="B176" s="98" t="s">
        <v>118440</v>
      </c>
      <c r="C176" s="100">
        <v>980</v>
      </c>
      <c r="D176" s="98" t="s">
        <v>118441</v>
      </c>
      <c r="E176" s="98" t="s">
        <v>118442</v>
      </c>
      <c r="F176" s="104">
        <v>45085</v>
      </c>
      <c r="G176" s="104">
        <v>45474</v>
      </c>
      <c r="H176" s="104">
        <v>45838</v>
      </c>
      <c r="J176" s="101">
        <v>1410</v>
      </c>
      <c r="K176" s="98" t="s">
        <v>118443</v>
      </c>
      <c r="L176" s="98" t="s">
        <v>118444</v>
      </c>
      <c r="M176" s="98" t="s">
        <v>118445</v>
      </c>
      <c r="N176" s="98" t="s">
        <v>118446</v>
      </c>
      <c r="O176" s="101">
        <v>25</v>
      </c>
      <c r="P176" s="101">
        <v>25</v>
      </c>
      <c r="Q176" s="101">
        <v>0</v>
      </c>
      <c r="R176" s="101">
        <v>250</v>
      </c>
    </row>
    <row r="177">
      <c r="L177" s="98" t="s">
        <v>118447</v>
      </c>
      <c r="M177" s="98" t="s">
        <v>118448</v>
      </c>
      <c r="N177" s="98" t="s">
        <v>118449</v>
      </c>
      <c r="O177" s="101">
        <v>10</v>
      </c>
      <c r="P177" s="101">
        <v>10</v>
      </c>
    </row>
    <row r="178">
      <c r="L178" s="98" t="s">
        <v>118450</v>
      </c>
      <c r="M178" s="98" t="s">
        <v>118451</v>
      </c>
      <c r="N178" s="98" t="s">
        <v>118452</v>
      </c>
      <c r="O178" s="101">
        <v>1425</v>
      </c>
      <c r="P178" s="101">
        <v>1425</v>
      </c>
    </row>
    <row r="179">
      <c r="L179" s="98" t="s">
        <v>118453</v>
      </c>
      <c r="M179" s="98" t="s">
        <v>118454</v>
      </c>
      <c r="N179" s="98" t="s">
        <v>118455</v>
      </c>
      <c r="O179" s="101">
        <v>25</v>
      </c>
      <c r="P179" s="101">
        <v>0</v>
      </c>
    </row>
    <row r="180">
      <c r="K180" s="96" t="s">
        <v>118456</v>
      </c>
      <c r="O180" s="85">
        <f>SUM(O176:O179)</f>
      </c>
      <c r="P180" s="85">
        <f>SUM(P176:P179)</f>
      </c>
    </row>
    <row r="181">
      <c r="A181" s="98" t="s">
        <v>118457</v>
      </c>
      <c r="B181" s="98" t="s">
        <v>118458</v>
      </c>
      <c r="C181" s="100">
        <v>980</v>
      </c>
      <c r="D181" s="98" t="s">
        <v>118459</v>
      </c>
      <c r="E181" s="98" t="s">
        <v>118460</v>
      </c>
      <c r="F181" s="104">
        <v>45086</v>
      </c>
      <c r="G181" s="104">
        <v>45474</v>
      </c>
      <c r="H181" s="104">
        <v>45838</v>
      </c>
      <c r="J181" s="101">
        <v>1410</v>
      </c>
      <c r="K181" s="98" t="s">
        <v>118461</v>
      </c>
      <c r="L181" s="98" t="s">
        <v>118462</v>
      </c>
      <c r="M181" s="98" t="s">
        <v>118463</v>
      </c>
      <c r="N181" s="98" t="s">
        <v>118464</v>
      </c>
      <c r="O181" s="101">
        <v>10</v>
      </c>
      <c r="P181" s="101">
        <v>0</v>
      </c>
      <c r="Q181" s="101">
        <v>0</v>
      </c>
      <c r="R181" s="101">
        <v>250</v>
      </c>
    </row>
    <row r="182">
      <c r="L182" s="98" t="s">
        <v>118465</v>
      </c>
      <c r="M182" s="98" t="s">
        <v>118466</v>
      </c>
      <c r="N182" s="98" t="s">
        <v>118467</v>
      </c>
      <c r="O182" s="101">
        <v>25</v>
      </c>
      <c r="P182" s="101">
        <v>35</v>
      </c>
    </row>
    <row r="183">
      <c r="L183" s="98" t="s">
        <v>118468</v>
      </c>
      <c r="M183" s="98" t="s">
        <v>118469</v>
      </c>
      <c r="N183" s="98" t="s">
        <v>118470</v>
      </c>
      <c r="O183" s="101">
        <v>1425</v>
      </c>
      <c r="P183" s="101">
        <v>1425</v>
      </c>
    </row>
    <row r="184">
      <c r="K184" s="96" t="s">
        <v>118471</v>
      </c>
      <c r="O184" s="85">
        <f>SUM(O181:O183)</f>
      </c>
      <c r="P184" s="85">
        <f>SUM(P181:P183)</f>
      </c>
    </row>
    <row r="185">
      <c r="A185" s="98" t="s">
        <v>118472</v>
      </c>
      <c r="B185" s="98" t="s">
        <v>118473</v>
      </c>
      <c r="C185" s="100">
        <v>980</v>
      </c>
      <c r="D185" s="98" t="s">
        <v>118474</v>
      </c>
      <c r="E185" s="98" t="s">
        <v>118475</v>
      </c>
      <c r="F185" s="104">
        <v>44330</v>
      </c>
      <c r="G185" s="104">
        <v>45413</v>
      </c>
      <c r="H185" s="104">
        <v>45777</v>
      </c>
      <c r="J185" s="101">
        <v>1460</v>
      </c>
      <c r="K185" s="98" t="s">
        <v>118476</v>
      </c>
      <c r="L185" s="98" t="s">
        <v>118477</v>
      </c>
      <c r="M185" s="98" t="s">
        <v>118478</v>
      </c>
      <c r="N185" s="98" t="s">
        <v>118479</v>
      </c>
      <c r="O185" s="101">
        <v>50</v>
      </c>
      <c r="P185" s="101">
        <v>0</v>
      </c>
      <c r="Q185" s="101">
        <v>0</v>
      </c>
      <c r="R185" s="101">
        <v>250</v>
      </c>
    </row>
    <row r="186">
      <c r="L186" s="98" t="s">
        <v>118480</v>
      </c>
      <c r="M186" s="98" t="s">
        <v>118481</v>
      </c>
      <c r="N186" s="98" t="s">
        <v>118482</v>
      </c>
      <c r="O186" s="101">
        <v>10</v>
      </c>
      <c r="P186" s="101">
        <v>35</v>
      </c>
    </row>
    <row r="187">
      <c r="L187" s="98" t="s">
        <v>118483</v>
      </c>
      <c r="M187" s="98" t="s">
        <v>118484</v>
      </c>
      <c r="N187" s="98" t="s">
        <v>118485</v>
      </c>
      <c r="O187" s="101">
        <v>25</v>
      </c>
      <c r="P187" s="101">
        <v>50</v>
      </c>
    </row>
    <row r="188">
      <c r="L188" s="98" t="s">
        <v>118486</v>
      </c>
      <c r="M188" s="98" t="s">
        <v>118487</v>
      </c>
      <c r="N188" s="98" t="s">
        <v>118488</v>
      </c>
      <c r="O188" s="101">
        <v>1270</v>
      </c>
      <c r="P188" s="101">
        <v>1270</v>
      </c>
    </row>
    <row r="189">
      <c r="K189" s="96" t="s">
        <v>118489</v>
      </c>
      <c r="O189" s="85">
        <f>SUM(O185:O188)</f>
      </c>
      <c r="P189" s="85">
        <f>SUM(P185:P188)</f>
      </c>
    </row>
    <row r="190">
      <c r="A190" s="98" t="s">
        <v>118490</v>
      </c>
      <c r="B190" s="98" t="s">
        <v>118491</v>
      </c>
      <c r="C190" s="100">
        <v>980</v>
      </c>
      <c r="D190" s="98" t="s">
        <v>118492</v>
      </c>
      <c r="E190" s="98" t="s">
        <v>118493</v>
      </c>
      <c r="F190" s="104">
        <v>42948</v>
      </c>
      <c r="G190" s="104">
        <v>45689</v>
      </c>
      <c r="H190" s="104">
        <v>46053</v>
      </c>
      <c r="J190" s="101">
        <v>1410</v>
      </c>
      <c r="K190" s="98" t="s">
        <v>118494</v>
      </c>
      <c r="L190" s="98" t="s">
        <v>118495</v>
      </c>
      <c r="M190" s="98" t="s">
        <v>118496</v>
      </c>
      <c r="N190" s="98" t="s">
        <v>118497</v>
      </c>
      <c r="O190" s="101">
        <v>10</v>
      </c>
      <c r="P190" s="101">
        <v>25</v>
      </c>
      <c r="Q190" s="101">
        <v>0</v>
      </c>
      <c r="R190" s="101">
        <v>250</v>
      </c>
    </row>
    <row r="191">
      <c r="L191" s="98" t="s">
        <v>118498</v>
      </c>
      <c r="M191" s="98" t="s">
        <v>118499</v>
      </c>
      <c r="N191" s="98" t="s">
        <v>118500</v>
      </c>
      <c r="O191" s="101">
        <v>25</v>
      </c>
      <c r="P191" s="101">
        <v>10</v>
      </c>
    </row>
    <row r="192">
      <c r="L192" s="98" t="s">
        <v>118501</v>
      </c>
      <c r="M192" s="98" t="s">
        <v>118502</v>
      </c>
      <c r="N192" s="98" t="s">
        <v>118503</v>
      </c>
      <c r="O192" s="101">
        <v>1320</v>
      </c>
      <c r="P192" s="101">
        <v>1320</v>
      </c>
    </row>
    <row r="193">
      <c r="K193" s="96" t="s">
        <v>118504</v>
      </c>
      <c r="O193" s="85">
        <f>SUM(O190:O192)</f>
      </c>
      <c r="P193" s="85">
        <f>SUM(P190:P192)</f>
      </c>
    </row>
    <row r="194">
      <c r="A194" s="98" t="s">
        <v>118505</v>
      </c>
      <c r="B194" s="98" t="s">
        <v>118506</v>
      </c>
      <c r="C194" s="100">
        <v>1380</v>
      </c>
      <c r="D194" s="98" t="s">
        <v>118507</v>
      </c>
      <c r="E194" s="98" t="s">
        <v>118508</v>
      </c>
      <c r="F194" s="104">
        <v>45553</v>
      </c>
      <c r="G194" s="104">
        <v>45553</v>
      </c>
      <c r="H194" s="104">
        <v>45930</v>
      </c>
      <c r="J194" s="101">
        <v>1500</v>
      </c>
      <c r="K194" s="98" t="s">
        <v>118509</v>
      </c>
      <c r="L194" s="98" t="s">
        <v>118510</v>
      </c>
      <c r="M194" s="98" t="s">
        <v>118511</v>
      </c>
      <c r="N194" s="98" t="s">
        <v>118512</v>
      </c>
      <c r="O194" s="101">
        <v>25</v>
      </c>
      <c r="P194" s="101">
        <v>65</v>
      </c>
      <c r="Q194" s="101">
        <v>0</v>
      </c>
      <c r="R194" s="101">
        <v>250</v>
      </c>
    </row>
    <row r="195">
      <c r="L195" s="98" t="s">
        <v>118513</v>
      </c>
      <c r="M195" s="98" t="s">
        <v>118514</v>
      </c>
      <c r="N195" s="98" t="s">
        <v>118515</v>
      </c>
      <c r="O195" s="101">
        <v>40</v>
      </c>
      <c r="P195" s="101">
        <v>0</v>
      </c>
    </row>
    <row r="196">
      <c r="L196" s="98" t="s">
        <v>118516</v>
      </c>
      <c r="M196" s="98" t="s">
        <v>118517</v>
      </c>
      <c r="N196" s="98" t="s">
        <v>118518</v>
      </c>
      <c r="O196" s="101">
        <v>1435</v>
      </c>
      <c r="P196" s="101">
        <v>1435</v>
      </c>
    </row>
    <row r="197">
      <c r="K197" s="96" t="s">
        <v>118519</v>
      </c>
      <c r="O197" s="85">
        <f>SUM(O194:O196)</f>
      </c>
      <c r="P197" s="85">
        <f>SUM(P194:P196)</f>
      </c>
    </row>
    <row r="198">
      <c r="A198" s="98" t="s">
        <v>118520</v>
      </c>
      <c r="B198" s="98" t="s">
        <v>118521</v>
      </c>
      <c r="C198" s="100">
        <v>1380</v>
      </c>
      <c r="D198" s="98" t="s">
        <v>118522</v>
      </c>
      <c r="E198" s="98" t="s">
        <v>118523</v>
      </c>
      <c r="F198" s="104">
        <v>40046</v>
      </c>
      <c r="G198" s="104">
        <v>45536</v>
      </c>
      <c r="H198" s="104">
        <v>45900</v>
      </c>
      <c r="J198" s="101">
        <v>1560</v>
      </c>
      <c r="K198" s="98" t="s">
        <v>118524</v>
      </c>
      <c r="L198" s="98" t="s">
        <v>118525</v>
      </c>
      <c r="M198" s="98" t="s">
        <v>118526</v>
      </c>
      <c r="N198" s="98" t="s">
        <v>118527</v>
      </c>
      <c r="O198" s="101">
        <v>25</v>
      </c>
      <c r="P198" s="101">
        <v>25</v>
      </c>
      <c r="Q198" s="101">
        <v>0</v>
      </c>
      <c r="R198" s="101">
        <v>550</v>
      </c>
    </row>
    <row r="199">
      <c r="L199" s="98" t="s">
        <v>118528</v>
      </c>
      <c r="M199" s="98" t="s">
        <v>118529</v>
      </c>
      <c r="N199" s="98" t="s">
        <v>118530</v>
      </c>
      <c r="O199" s="101">
        <v>1410</v>
      </c>
      <c r="P199" s="101">
        <v>1410</v>
      </c>
    </row>
    <row r="200">
      <c r="K200" s="96" t="s">
        <v>118531</v>
      </c>
      <c r="O200" s="85">
        <f>SUM(O198:O199)</f>
      </c>
      <c r="P200" s="85">
        <f>SUM(P198:P199)</f>
      </c>
    </row>
    <row r="201">
      <c r="A201" s="98" t="s">
        <v>118532</v>
      </c>
      <c r="B201" s="98" t="s">
        <v>118533</v>
      </c>
      <c r="C201" s="100">
        <v>1380</v>
      </c>
      <c r="D201" s="98" t="s">
        <v>118534</v>
      </c>
      <c r="E201" s="98" t="s">
        <v>118535</v>
      </c>
      <c r="F201" s="104">
        <v>45597</v>
      </c>
      <c r="G201" s="104">
        <v>45597</v>
      </c>
      <c r="H201" s="104">
        <v>45961</v>
      </c>
      <c r="J201" s="101">
        <v>1400</v>
      </c>
      <c r="K201" s="98" t="s">
        <v>118536</v>
      </c>
      <c r="L201" s="98" t="s">
        <v>118537</v>
      </c>
      <c r="M201" s="98" t="s">
        <v>118538</v>
      </c>
      <c r="N201" s="98" t="s">
        <v>118539</v>
      </c>
      <c r="O201" s="101">
        <v>25</v>
      </c>
      <c r="P201" s="101">
        <v>40</v>
      </c>
      <c r="Q201" s="101">
        <v>-25</v>
      </c>
      <c r="R201" s="101">
        <v>250</v>
      </c>
    </row>
    <row r="202">
      <c r="L202" s="98" t="s">
        <v>118540</v>
      </c>
      <c r="M202" s="98" t="s">
        <v>118541</v>
      </c>
      <c r="N202" s="98" t="s">
        <v>118542</v>
      </c>
      <c r="O202" s="101">
        <v>40</v>
      </c>
      <c r="P202" s="101">
        <v>25</v>
      </c>
    </row>
    <row r="203">
      <c r="L203" s="98" t="s">
        <v>118543</v>
      </c>
      <c r="M203" s="98" t="s">
        <v>118544</v>
      </c>
      <c r="N203" s="98" t="s">
        <v>118545</v>
      </c>
      <c r="O203" s="101">
        <v>1335</v>
      </c>
      <c r="P203" s="101">
        <v>1335</v>
      </c>
    </row>
    <row r="204">
      <c r="L204" s="98" t="s">
        <v>118546</v>
      </c>
      <c r="M204" s="98" t="s">
        <v>118547</v>
      </c>
      <c r="N204" s="98" t="s">
        <v>118548</v>
      </c>
      <c r="O204" s="101">
        <v>25</v>
      </c>
      <c r="P204" s="101">
        <v>0</v>
      </c>
    </row>
    <row r="205">
      <c r="L205" s="98" t="s">
        <v>118549</v>
      </c>
      <c r="M205" s="98" t="s">
        <v>118550</v>
      </c>
      <c r="N205" s="98" t="s">
        <v>118551</v>
      </c>
      <c r="O205" s="101">
        <v>-25</v>
      </c>
      <c r="P205" s="101">
        <v>0</v>
      </c>
    </row>
    <row r="206">
      <c r="K206" s="96" t="s">
        <v>118552</v>
      </c>
      <c r="O206" s="85">
        <f>SUM(O201:O205)</f>
      </c>
      <c r="P206" s="85">
        <f>SUM(P201:P205)</f>
      </c>
    </row>
    <row r="207">
      <c r="A207" s="98" t="s">
        <v>118553</v>
      </c>
      <c r="B207" s="98" t="s">
        <v>118554</v>
      </c>
      <c r="C207" s="100">
        <v>1180</v>
      </c>
      <c r="D207" s="98" t="s">
        <v>118555</v>
      </c>
      <c r="E207" s="98" t="s">
        <v>118556</v>
      </c>
      <c r="F207" s="104">
        <v>44075</v>
      </c>
      <c r="G207" s="104">
        <v>45536</v>
      </c>
      <c r="H207" s="104">
        <v>45900</v>
      </c>
      <c r="J207" s="101">
        <v>1520</v>
      </c>
      <c r="K207" s="98" t="s">
        <v>118557</v>
      </c>
      <c r="L207" s="98" t="s">
        <v>118558</v>
      </c>
      <c r="M207" s="98" t="s">
        <v>118559</v>
      </c>
      <c r="N207" s="98" t="s">
        <v>118560</v>
      </c>
      <c r="O207" s="101">
        <v>25</v>
      </c>
      <c r="P207" s="101">
        <v>25</v>
      </c>
      <c r="Q207" s="101">
        <v>0</v>
      </c>
      <c r="R207" s="101">
        <v>450</v>
      </c>
    </row>
    <row r="208">
      <c r="L208" s="98" t="s">
        <v>118561</v>
      </c>
      <c r="M208" s="98" t="s">
        <v>118562</v>
      </c>
      <c r="N208" s="98" t="s">
        <v>118563</v>
      </c>
      <c r="O208" s="101">
        <v>50</v>
      </c>
      <c r="P208" s="101">
        <v>50</v>
      </c>
    </row>
    <row r="209">
      <c r="L209" s="98" t="s">
        <v>118564</v>
      </c>
      <c r="M209" s="98" t="s">
        <v>118565</v>
      </c>
      <c r="N209" s="98" t="s">
        <v>118566</v>
      </c>
      <c r="O209" s="101">
        <v>1485</v>
      </c>
      <c r="P209" s="101">
        <v>1485</v>
      </c>
    </row>
    <row r="210">
      <c r="L210" s="98" t="s">
        <v>118567</v>
      </c>
      <c r="M210" s="98" t="s">
        <v>118568</v>
      </c>
      <c r="N210" s="98" t="s">
        <v>118569</v>
      </c>
      <c r="O210" s="101">
        <v>156</v>
      </c>
      <c r="P210" s="101">
        <v>0</v>
      </c>
    </row>
    <row r="211">
      <c r="L211" s="98" t="s">
        <v>118570</v>
      </c>
      <c r="M211" s="98" t="s">
        <v>118571</v>
      </c>
      <c r="N211" s="98" t="s">
        <v>118572</v>
      </c>
      <c r="O211" s="101">
        <v>25</v>
      </c>
      <c r="P211" s="101">
        <v>0</v>
      </c>
    </row>
    <row r="212">
      <c r="K212" s="96" t="s">
        <v>118573</v>
      </c>
      <c r="O212" s="85">
        <f>SUM(O207:O211)</f>
      </c>
      <c r="P212" s="85">
        <f>SUM(P207:P211)</f>
      </c>
    </row>
    <row r="213">
      <c r="A213" s="98" t="s">
        <v>118574</v>
      </c>
      <c r="B213" s="98" t="s">
        <v>118575</v>
      </c>
      <c r="C213" s="100">
        <v>1180</v>
      </c>
      <c r="D213" s="98" t="s">
        <v>118576</v>
      </c>
      <c r="E213" s="98" t="s">
        <v>118577</v>
      </c>
      <c r="F213" s="104">
        <v>45383</v>
      </c>
      <c r="G213" s="104">
        <v>45748</v>
      </c>
      <c r="J213" s="101">
        <v>1320</v>
      </c>
      <c r="K213" s="98" t="s">
        <v>118578</v>
      </c>
      <c r="L213" s="98" t="s">
        <v>118579</v>
      </c>
      <c r="M213" s="98" t="s">
        <v>118580</v>
      </c>
      <c r="N213" s="98" t="s">
        <v>118581</v>
      </c>
      <c r="O213" s="101">
        <v>50</v>
      </c>
      <c r="P213" s="101">
        <v>25</v>
      </c>
      <c r="Q213" s="101">
        <v>0</v>
      </c>
      <c r="R213" s="101">
        <v>250</v>
      </c>
    </row>
    <row r="214">
      <c r="L214" s="98" t="s">
        <v>118582</v>
      </c>
      <c r="M214" s="98" t="s">
        <v>118583</v>
      </c>
      <c r="N214" s="98" t="s">
        <v>118584</v>
      </c>
      <c r="O214" s="101">
        <v>25</v>
      </c>
      <c r="P214" s="101">
        <v>50</v>
      </c>
    </row>
    <row r="215">
      <c r="L215" s="98" t="s">
        <v>118585</v>
      </c>
      <c r="M215" s="98" t="s">
        <v>118586</v>
      </c>
      <c r="N215" s="98" t="s">
        <v>118587</v>
      </c>
      <c r="O215" s="101">
        <v>1245</v>
      </c>
      <c r="P215" s="101">
        <v>1245</v>
      </c>
    </row>
    <row r="216">
      <c r="L216" s="98" t="s">
        <v>118588</v>
      </c>
      <c r="M216" s="98" t="s">
        <v>118589</v>
      </c>
      <c r="N216" s="98" t="s">
        <v>118590</v>
      </c>
      <c r="O216" s="101">
        <v>200</v>
      </c>
      <c r="P216" s="101">
        <v>200</v>
      </c>
    </row>
    <row r="217">
      <c r="K217" s="96" t="s">
        <v>118591</v>
      </c>
      <c r="O217" s="85">
        <f>SUM(O213:O216)</f>
      </c>
      <c r="P217" s="85">
        <f>SUM(P213:P216)</f>
      </c>
    </row>
    <row r="218">
      <c r="A218" s="98" t="s">
        <v>118592</v>
      </c>
      <c r="B218" s="98" t="s">
        <v>118593</v>
      </c>
      <c r="C218" s="100">
        <v>1180</v>
      </c>
      <c r="D218" s="98" t="s">
        <v>118594</v>
      </c>
      <c r="E218" s="98" t="s">
        <v>118595</v>
      </c>
      <c r="F218" s="104">
        <v>45597</v>
      </c>
      <c r="G218" s="104">
        <v>45597</v>
      </c>
      <c r="H218" s="104">
        <v>45961</v>
      </c>
      <c r="J218" s="101">
        <v>1370</v>
      </c>
      <c r="K218" s="98" t="s">
        <v>118596</v>
      </c>
      <c r="L218" s="98" t="s">
        <v>118597</v>
      </c>
      <c r="M218" s="98" t="s">
        <v>118598</v>
      </c>
      <c r="N218" s="98" t="s">
        <v>118599</v>
      </c>
      <c r="O218" s="101">
        <v>25</v>
      </c>
      <c r="P218" s="101">
        <v>25</v>
      </c>
      <c r="Q218" s="101">
        <v>438.31999999999999</v>
      </c>
      <c r="R218" s="101">
        <v>250</v>
      </c>
    </row>
    <row r="219">
      <c r="L219" s="98" t="s">
        <v>118600</v>
      </c>
      <c r="M219" s="98" t="s">
        <v>118601</v>
      </c>
      <c r="N219" s="98" t="s">
        <v>118602</v>
      </c>
      <c r="O219" s="101">
        <v>1345</v>
      </c>
      <c r="P219" s="101">
        <v>1345</v>
      </c>
    </row>
    <row r="220">
      <c r="L220" s="98" t="s">
        <v>118603</v>
      </c>
      <c r="M220" s="98" t="s">
        <v>118604</v>
      </c>
      <c r="N220" s="98" t="s">
        <v>118605</v>
      </c>
      <c r="O220" s="101">
        <v>25</v>
      </c>
      <c r="P220" s="101">
        <v>0</v>
      </c>
    </row>
    <row r="221">
      <c r="L221" s="98" t="s">
        <v>118606</v>
      </c>
      <c r="M221" s="98" t="s">
        <v>118607</v>
      </c>
      <c r="N221" s="98" t="s">
        <v>118608</v>
      </c>
      <c r="O221" s="101">
        <v>25</v>
      </c>
      <c r="P221" s="101">
        <v>0</v>
      </c>
    </row>
    <row r="222">
      <c r="L222" s="98" t="s">
        <v>118609</v>
      </c>
      <c r="M222" s="98" t="s">
        <v>118610</v>
      </c>
      <c r="N222" s="98" t="s">
        <v>118611</v>
      </c>
      <c r="O222" s="101">
        <v>195.68000000000001</v>
      </c>
      <c r="P222" s="101">
        <v>0</v>
      </c>
    </row>
    <row r="223">
      <c r="L223" s="98" t="s">
        <v>118612</v>
      </c>
      <c r="M223" s="98" t="s">
        <v>118613</v>
      </c>
      <c r="N223" s="98" t="s">
        <v>118614</v>
      </c>
      <c r="O223" s="101">
        <v>192.63999999999999</v>
      </c>
      <c r="P223" s="101">
        <v>0</v>
      </c>
    </row>
    <row r="224">
      <c r="L224" s="98" t="s">
        <v>118615</v>
      </c>
      <c r="M224" s="98" t="s">
        <v>118616</v>
      </c>
      <c r="N224" s="98" t="s">
        <v>118617</v>
      </c>
      <c r="O224" s="101">
        <v>25</v>
      </c>
      <c r="P224" s="101">
        <v>0</v>
      </c>
    </row>
    <row r="225">
      <c r="K225" s="96" t="s">
        <v>118618</v>
      </c>
      <c r="O225" s="85">
        <f>SUM(O218:O224)</f>
      </c>
      <c r="P225" s="85">
        <f>SUM(P218:P224)</f>
      </c>
    </row>
    <row r="226">
      <c r="A226" s="98" t="s">
        <v>118619</v>
      </c>
      <c r="B226" s="98" t="s">
        <v>118620</v>
      </c>
      <c r="C226" s="100">
        <v>1380</v>
      </c>
      <c r="D226" s="98" t="s">
        <v>118621</v>
      </c>
      <c r="E226" s="98" t="s">
        <v>118622</v>
      </c>
      <c r="F226" s="104">
        <v>44875</v>
      </c>
      <c r="G226" s="104">
        <v>45627</v>
      </c>
      <c r="H226" s="104">
        <v>45991</v>
      </c>
      <c r="J226" s="101">
        <v>1600</v>
      </c>
      <c r="K226" s="98" t="s">
        <v>118623</v>
      </c>
      <c r="L226" s="98" t="s">
        <v>118624</v>
      </c>
      <c r="M226" s="98" t="s">
        <v>118625</v>
      </c>
      <c r="N226" s="98" t="s">
        <v>118626</v>
      </c>
      <c r="O226" s="101">
        <v>25</v>
      </c>
      <c r="P226" s="101">
        <v>25</v>
      </c>
      <c r="Q226" s="101">
        <v>0</v>
      </c>
      <c r="R226" s="101">
        <v>250</v>
      </c>
    </row>
    <row r="227">
      <c r="L227" s="98" t="s">
        <v>118627</v>
      </c>
      <c r="M227" s="98" t="s">
        <v>118628</v>
      </c>
      <c r="N227" s="98" t="s">
        <v>118629</v>
      </c>
      <c r="O227" s="101">
        <v>40</v>
      </c>
      <c r="P227" s="101">
        <v>40</v>
      </c>
    </row>
    <row r="228">
      <c r="L228" s="98" t="s">
        <v>118630</v>
      </c>
      <c r="M228" s="98" t="s">
        <v>118631</v>
      </c>
      <c r="N228" s="98" t="s">
        <v>118632</v>
      </c>
      <c r="O228" s="101">
        <v>1545</v>
      </c>
      <c r="P228" s="101">
        <v>1545</v>
      </c>
    </row>
    <row r="229">
      <c r="K229" s="96" t="s">
        <v>118633</v>
      </c>
      <c r="O229" s="85">
        <f>SUM(O226:O228)</f>
      </c>
      <c r="P229" s="85">
        <f>SUM(P226:P228)</f>
      </c>
    </row>
    <row r="230">
      <c r="A230" s="98" t="s">
        <v>118634</v>
      </c>
      <c r="B230" s="98" t="s">
        <v>118635</v>
      </c>
      <c r="C230" s="100">
        <v>1380</v>
      </c>
      <c r="D230" s="98" t="s">
        <v>118636</v>
      </c>
      <c r="E230" s="98" t="s">
        <v>118637</v>
      </c>
      <c r="F230" s="104">
        <v>44485</v>
      </c>
      <c r="G230" s="104">
        <v>45505</v>
      </c>
      <c r="H230" s="104">
        <v>45869</v>
      </c>
      <c r="J230" s="101">
        <v>1650</v>
      </c>
      <c r="K230" s="98" t="s">
        <v>118638</v>
      </c>
      <c r="L230" s="98" t="s">
        <v>118639</v>
      </c>
      <c r="M230" s="98" t="s">
        <v>118640</v>
      </c>
      <c r="N230" s="98" t="s">
        <v>118641</v>
      </c>
      <c r="O230" s="101">
        <v>40</v>
      </c>
      <c r="P230" s="101">
        <v>0</v>
      </c>
      <c r="Q230" s="101">
        <v>0</v>
      </c>
      <c r="R230" s="101">
        <v>250</v>
      </c>
    </row>
    <row r="231">
      <c r="L231" s="98" t="s">
        <v>118642</v>
      </c>
      <c r="M231" s="98" t="s">
        <v>118643</v>
      </c>
      <c r="N231" s="98" t="s">
        <v>118644</v>
      </c>
      <c r="O231" s="101">
        <v>25</v>
      </c>
      <c r="P231" s="101">
        <v>40</v>
      </c>
    </row>
    <row r="232">
      <c r="L232" s="98" t="s">
        <v>118645</v>
      </c>
      <c r="M232" s="98" t="s">
        <v>118646</v>
      </c>
      <c r="N232" s="98" t="s">
        <v>118647</v>
      </c>
      <c r="O232" s="101">
        <v>50</v>
      </c>
      <c r="P232" s="101">
        <v>75</v>
      </c>
    </row>
    <row r="233">
      <c r="L233" s="98" t="s">
        <v>118648</v>
      </c>
      <c r="M233" s="98" t="s">
        <v>118649</v>
      </c>
      <c r="N233" s="98" t="s">
        <v>118650</v>
      </c>
      <c r="O233" s="101">
        <v>1470</v>
      </c>
      <c r="P233" s="101">
        <v>1470</v>
      </c>
    </row>
    <row r="234">
      <c r="K234" s="96" t="s">
        <v>118651</v>
      </c>
      <c r="O234" s="85">
        <f>SUM(O230:O233)</f>
      </c>
      <c r="P234" s="85">
        <f>SUM(P230:P233)</f>
      </c>
    </row>
    <row r="235">
      <c r="A235" s="98" t="s">
        <v>118652</v>
      </c>
      <c r="B235" s="98" t="s">
        <v>118653</v>
      </c>
      <c r="C235" s="100">
        <v>1180</v>
      </c>
      <c r="D235" s="98" t="s">
        <v>118654</v>
      </c>
      <c r="E235" s="98" t="s">
        <v>118655</v>
      </c>
      <c r="F235" s="104">
        <v>42131</v>
      </c>
      <c r="G235" s="104">
        <v>45444</v>
      </c>
      <c r="H235" s="104">
        <v>45808</v>
      </c>
      <c r="J235" s="101">
        <v>1480</v>
      </c>
      <c r="K235" s="98" t="s">
        <v>118656</v>
      </c>
      <c r="L235" s="98" t="s">
        <v>118657</v>
      </c>
      <c r="M235" s="98" t="s">
        <v>118658</v>
      </c>
      <c r="N235" s="98" t="s">
        <v>118659</v>
      </c>
      <c r="O235" s="101">
        <v>10</v>
      </c>
      <c r="P235" s="101">
        <v>0</v>
      </c>
      <c r="Q235" s="101">
        <v>0</v>
      </c>
      <c r="R235" s="101">
        <v>250</v>
      </c>
    </row>
    <row r="236">
      <c r="L236" s="98" t="s">
        <v>118660</v>
      </c>
      <c r="M236" s="98" t="s">
        <v>118661</v>
      </c>
      <c r="N236" s="98" t="s">
        <v>118662</v>
      </c>
      <c r="O236" s="101">
        <v>25</v>
      </c>
      <c r="P236" s="101">
        <v>35</v>
      </c>
    </row>
    <row r="237">
      <c r="L237" s="98" t="s">
        <v>118663</v>
      </c>
      <c r="M237" s="98" t="s">
        <v>118664</v>
      </c>
      <c r="N237" s="98" t="s">
        <v>118665</v>
      </c>
      <c r="O237" s="101">
        <v>1300</v>
      </c>
      <c r="P237" s="101">
        <v>1300</v>
      </c>
    </row>
    <row r="238">
      <c r="K238" s="96" t="s">
        <v>118666</v>
      </c>
      <c r="O238" s="85">
        <f>SUM(O235:O237)</f>
      </c>
      <c r="P238" s="85">
        <f>SUM(P235:P237)</f>
      </c>
    </row>
    <row r="239">
      <c r="A239" s="98" t="s">
        <v>118667</v>
      </c>
      <c r="B239" s="98" t="s">
        <v>118668</v>
      </c>
      <c r="C239" s="100">
        <v>1180</v>
      </c>
      <c r="D239" s="98" t="s">
        <v>118669</v>
      </c>
      <c r="E239" s="98" t="s">
        <v>118670</v>
      </c>
      <c r="F239" s="104">
        <v>41873</v>
      </c>
      <c r="G239" s="104">
        <v>45505</v>
      </c>
      <c r="H239" s="104">
        <v>45869</v>
      </c>
      <c r="J239" s="101">
        <v>1480</v>
      </c>
      <c r="K239" s="98" t="s">
        <v>118671</v>
      </c>
      <c r="L239" s="98" t="s">
        <v>118672</v>
      </c>
      <c r="M239" s="98" t="s">
        <v>118673</v>
      </c>
      <c r="N239" s="98" t="s">
        <v>118674</v>
      </c>
      <c r="O239" s="101">
        <v>10</v>
      </c>
      <c r="P239" s="101">
        <v>35</v>
      </c>
      <c r="Q239" s="101">
        <v>0</v>
      </c>
      <c r="R239" s="101">
        <v>450</v>
      </c>
    </row>
    <row r="240">
      <c r="L240" s="98" t="s">
        <v>118675</v>
      </c>
      <c r="M240" s="98" t="s">
        <v>118676</v>
      </c>
      <c r="N240" s="98" t="s">
        <v>118677</v>
      </c>
      <c r="O240" s="101">
        <v>25</v>
      </c>
      <c r="P240" s="101">
        <v>0</v>
      </c>
    </row>
    <row r="241">
      <c r="L241" s="98" t="s">
        <v>118678</v>
      </c>
      <c r="M241" s="98" t="s">
        <v>118679</v>
      </c>
      <c r="N241" s="98" t="s">
        <v>118680</v>
      </c>
      <c r="O241" s="101">
        <v>1346</v>
      </c>
      <c r="P241" s="101">
        <v>1346</v>
      </c>
    </row>
    <row r="242">
      <c r="L242" s="98" t="s">
        <v>118681</v>
      </c>
      <c r="M242" s="98" t="s">
        <v>118682</v>
      </c>
      <c r="N242" s="98" t="s">
        <v>118683</v>
      </c>
      <c r="O242" s="101">
        <v>-41</v>
      </c>
      <c r="P242" s="101">
        <v>-41</v>
      </c>
    </row>
    <row r="243">
      <c r="K243" s="96" t="s">
        <v>118684</v>
      </c>
      <c r="O243" s="85">
        <f>SUM(O239:O242)</f>
      </c>
      <c r="P243" s="85">
        <f>SUM(P239:P242)</f>
      </c>
    </row>
    <row r="244">
      <c r="A244" s="98" t="s">
        <v>118685</v>
      </c>
      <c r="B244" s="98" t="s">
        <v>118686</v>
      </c>
      <c r="C244" s="100">
        <v>1180</v>
      </c>
      <c r="D244" s="98" t="s">
        <v>118687</v>
      </c>
      <c r="E244" s="98" t="s">
        <v>118688</v>
      </c>
      <c r="F244" s="104">
        <v>39566</v>
      </c>
      <c r="G244" s="104">
        <v>45627</v>
      </c>
      <c r="H244" s="104">
        <v>45991</v>
      </c>
      <c r="J244" s="101">
        <v>1470</v>
      </c>
      <c r="K244" s="98" t="s">
        <v>118689</v>
      </c>
      <c r="L244" s="98" t="s">
        <v>118690</v>
      </c>
      <c r="M244" s="98" t="s">
        <v>118691</v>
      </c>
      <c r="N244" s="98" t="s">
        <v>118692</v>
      </c>
      <c r="O244" s="101">
        <v>25</v>
      </c>
      <c r="P244" s="101">
        <v>25</v>
      </c>
      <c r="Q244" s="101">
        <v>0</v>
      </c>
      <c r="R244" s="101">
        <v>250</v>
      </c>
    </row>
    <row r="245">
      <c r="L245" s="98" t="s">
        <v>118693</v>
      </c>
      <c r="M245" s="98" t="s">
        <v>118694</v>
      </c>
      <c r="N245" s="98" t="s">
        <v>118695</v>
      </c>
      <c r="O245" s="101">
        <v>1445</v>
      </c>
      <c r="P245" s="101">
        <v>1445</v>
      </c>
    </row>
    <row r="246">
      <c r="K246" s="96" t="s">
        <v>118696</v>
      </c>
      <c r="O246" s="85">
        <f>SUM(O244:O245)</f>
      </c>
      <c r="P246" s="85">
        <f>SUM(P244:P245)</f>
      </c>
    </row>
    <row r="247">
      <c r="A247" s="98" t="s">
        <v>118697</v>
      </c>
      <c r="B247" s="98" t="s">
        <v>118698</v>
      </c>
      <c r="C247" s="100">
        <v>1180</v>
      </c>
      <c r="D247" s="98" t="s">
        <v>118699</v>
      </c>
      <c r="E247" s="98" t="s">
        <v>118700</v>
      </c>
      <c r="F247" s="104">
        <v>41859</v>
      </c>
      <c r="G247" s="104">
        <v>45748</v>
      </c>
      <c r="H247" s="104">
        <v>46081</v>
      </c>
      <c r="J247" s="101">
        <v>1470</v>
      </c>
      <c r="K247" s="98" t="s">
        <v>118701</v>
      </c>
      <c r="L247" s="98" t="s">
        <v>118702</v>
      </c>
      <c r="M247" s="98" t="s">
        <v>118703</v>
      </c>
      <c r="N247" s="98" t="s">
        <v>118704</v>
      </c>
      <c r="O247" s="101">
        <v>25</v>
      </c>
      <c r="P247" s="101">
        <v>25</v>
      </c>
      <c r="Q247" s="101">
        <v>0</v>
      </c>
      <c r="R247" s="101">
        <v>250</v>
      </c>
    </row>
    <row r="248">
      <c r="L248" s="98" t="s">
        <v>118705</v>
      </c>
      <c r="M248" s="98" t="s">
        <v>118706</v>
      </c>
      <c r="N248" s="98" t="s">
        <v>118707</v>
      </c>
      <c r="O248" s="101">
        <v>1350</v>
      </c>
      <c r="P248" s="101">
        <v>1350</v>
      </c>
    </row>
    <row r="249">
      <c r="L249" s="98" t="s">
        <v>118708</v>
      </c>
      <c r="M249" s="98" t="s">
        <v>118709</v>
      </c>
      <c r="N249" s="98" t="s">
        <v>118710</v>
      </c>
      <c r="O249" s="101">
        <v>137.5</v>
      </c>
      <c r="P249" s="101">
        <v>0</v>
      </c>
    </row>
    <row r="250">
      <c r="K250" s="96" t="s">
        <v>118711</v>
      </c>
      <c r="O250" s="85">
        <f>SUM(O247:O249)</f>
      </c>
      <c r="P250" s="85">
        <f>SUM(P247:P249)</f>
      </c>
    </row>
    <row r="251">
      <c r="A251" s="98" t="s">
        <v>118712</v>
      </c>
      <c r="B251" s="98" t="s">
        <v>118713</v>
      </c>
      <c r="C251" s="100">
        <v>1380</v>
      </c>
      <c r="D251" s="98" t="s">
        <v>118714</v>
      </c>
      <c r="E251" s="98" t="s">
        <v>118715</v>
      </c>
      <c r="F251" s="104">
        <v>45148</v>
      </c>
      <c r="G251" s="104">
        <v>45536</v>
      </c>
      <c r="H251" s="104">
        <v>45900</v>
      </c>
      <c r="J251" s="101">
        <v>1570</v>
      </c>
      <c r="K251" s="98" t="s">
        <v>118716</v>
      </c>
      <c r="L251" s="98" t="s">
        <v>118717</v>
      </c>
      <c r="M251" s="98" t="s">
        <v>118718</v>
      </c>
      <c r="N251" s="98" t="s">
        <v>118719</v>
      </c>
      <c r="O251" s="101">
        <v>10</v>
      </c>
      <c r="P251" s="101">
        <v>35</v>
      </c>
      <c r="Q251" s="101">
        <v>0</v>
      </c>
      <c r="R251" s="101">
        <v>250</v>
      </c>
    </row>
    <row r="252">
      <c r="L252" s="98" t="s">
        <v>118720</v>
      </c>
      <c r="M252" s="98" t="s">
        <v>118721</v>
      </c>
      <c r="N252" s="98" t="s">
        <v>118722</v>
      </c>
      <c r="O252" s="101">
        <v>25</v>
      </c>
      <c r="P252" s="101">
        <v>0</v>
      </c>
    </row>
    <row r="253">
      <c r="L253" s="98" t="s">
        <v>118723</v>
      </c>
      <c r="M253" s="98" t="s">
        <v>118724</v>
      </c>
      <c r="N253" s="98" t="s">
        <v>118725</v>
      </c>
      <c r="O253" s="101">
        <v>1555</v>
      </c>
      <c r="P253" s="101">
        <v>1555</v>
      </c>
    </row>
    <row r="254">
      <c r="K254" s="96" t="s">
        <v>118726</v>
      </c>
      <c r="O254" s="85">
        <f>SUM(O251:O253)</f>
      </c>
      <c r="P254" s="85">
        <f>SUM(P251:P253)</f>
      </c>
    </row>
    <row r="255">
      <c r="A255" s="98" t="s">
        <v>118727</v>
      </c>
      <c r="B255" s="98" t="s">
        <v>118728</v>
      </c>
      <c r="C255" s="100">
        <v>1380</v>
      </c>
      <c r="D255" s="98" t="s">
        <v>118729</v>
      </c>
      <c r="E255" s="98" t="s">
        <v>118730</v>
      </c>
      <c r="F255" s="104">
        <v>45256</v>
      </c>
      <c r="G255" s="104">
        <v>45627</v>
      </c>
      <c r="H255" s="104">
        <v>45991</v>
      </c>
      <c r="J255" s="101">
        <v>1660</v>
      </c>
      <c r="K255" s="98" t="s">
        <v>118731</v>
      </c>
      <c r="L255" s="98" t="s">
        <v>118732</v>
      </c>
      <c r="M255" s="98" t="s">
        <v>118733</v>
      </c>
      <c r="N255" s="98" t="s">
        <v>118734</v>
      </c>
      <c r="O255" s="101">
        <v>25</v>
      </c>
      <c r="P255" s="101">
        <v>0</v>
      </c>
      <c r="Q255" s="101">
        <v>0</v>
      </c>
      <c r="R255" s="101">
        <v>250</v>
      </c>
    </row>
    <row r="256">
      <c r="L256" s="98" t="s">
        <v>118735</v>
      </c>
      <c r="M256" s="98" t="s">
        <v>118736</v>
      </c>
      <c r="N256" s="98" t="s">
        <v>118737</v>
      </c>
      <c r="O256" s="101">
        <v>10</v>
      </c>
      <c r="P256" s="101">
        <v>25</v>
      </c>
    </row>
    <row r="257">
      <c r="L257" s="98" t="s">
        <v>118738</v>
      </c>
      <c r="M257" s="98" t="s">
        <v>118739</v>
      </c>
      <c r="N257" s="98" t="s">
        <v>118740</v>
      </c>
      <c r="O257" s="101">
        <v>40</v>
      </c>
      <c r="P257" s="101">
        <v>90</v>
      </c>
    </row>
    <row r="258">
      <c r="L258" s="98" t="s">
        <v>118741</v>
      </c>
      <c r="M258" s="98" t="s">
        <v>118742</v>
      </c>
      <c r="N258" s="98" t="s">
        <v>118743</v>
      </c>
      <c r="O258" s="101">
        <v>50</v>
      </c>
      <c r="P258" s="101">
        <v>10</v>
      </c>
    </row>
    <row r="259">
      <c r="L259" s="98" t="s">
        <v>118744</v>
      </c>
      <c r="M259" s="98" t="s">
        <v>118745</v>
      </c>
      <c r="N259" s="98" t="s">
        <v>118746</v>
      </c>
      <c r="O259" s="101">
        <v>1555</v>
      </c>
      <c r="P259" s="101">
        <v>1555</v>
      </c>
    </row>
    <row r="260">
      <c r="K260" s="96" t="s">
        <v>118747</v>
      </c>
      <c r="O260" s="85">
        <f>SUM(O255:O259)</f>
      </c>
      <c r="P260" s="85">
        <f>SUM(P255:P259)</f>
      </c>
    </row>
    <row r="261">
      <c r="A261" s="98" t="s">
        <v>118748</v>
      </c>
      <c r="B261" s="98" t="s">
        <v>118749</v>
      </c>
      <c r="C261" s="100">
        <v>1180</v>
      </c>
      <c r="D261" s="98" t="s">
        <v>118750</v>
      </c>
      <c r="E261" s="98" t="s">
        <v>118751</v>
      </c>
      <c r="J261" s="101">
        <v>1270</v>
      </c>
      <c r="K261" s="98" t="s">
        <v>118752</v>
      </c>
      <c r="L261" s="98" t="s">
        <v>118752</v>
      </c>
      <c r="O261" s="101">
        <v>0</v>
      </c>
      <c r="P261" s="101">
        <v>0</v>
      </c>
    </row>
    <row r="262">
      <c r="K262" s="96" t="s">
        <v>118753</v>
      </c>
      <c r="O262" s="85">
        <f>SUM(O261:O261)</f>
      </c>
      <c r="P262" s="85">
        <f>SUM(P261:P261)</f>
      </c>
    </row>
    <row r="263">
      <c r="A263" s="98" t="s">
        <v>118754</v>
      </c>
      <c r="B263" s="98" t="s">
        <v>118755</v>
      </c>
      <c r="C263" s="100">
        <v>1180</v>
      </c>
      <c r="D263" s="98" t="s">
        <v>118756</v>
      </c>
      <c r="E263" s="98" t="s">
        <v>118757</v>
      </c>
      <c r="J263" s="101">
        <v>1520</v>
      </c>
      <c r="K263" s="98" t="s">
        <v>118758</v>
      </c>
      <c r="L263" s="98" t="s">
        <v>118758</v>
      </c>
      <c r="O263" s="101">
        <v>0</v>
      </c>
      <c r="P263" s="101">
        <v>0</v>
      </c>
    </row>
    <row r="264">
      <c r="K264" s="96" t="s">
        <v>118759</v>
      </c>
      <c r="O264" s="85">
        <f>SUM(O263:O263)</f>
      </c>
      <c r="P264" s="85">
        <f>SUM(P263:P263)</f>
      </c>
    </row>
    <row r="265">
      <c r="A265" s="98" t="s">
        <v>118760</v>
      </c>
      <c r="B265" s="98" t="s">
        <v>118761</v>
      </c>
      <c r="C265" s="100">
        <v>980</v>
      </c>
      <c r="D265" s="98" t="s">
        <v>118762</v>
      </c>
      <c r="E265" s="98" t="s">
        <v>118763</v>
      </c>
      <c r="J265" s="101">
        <v>1240</v>
      </c>
      <c r="K265" s="98" t="s">
        <v>118764</v>
      </c>
      <c r="L265" s="98" t="s">
        <v>118764</v>
      </c>
      <c r="O265" s="101">
        <v>0</v>
      </c>
      <c r="P265" s="101">
        <v>0</v>
      </c>
      <c r="R265" s="101">
        <v>0</v>
      </c>
    </row>
    <row r="266">
      <c r="K266" s="96" t="s">
        <v>118765</v>
      </c>
      <c r="O266" s="85">
        <f>SUM(O265:O265)</f>
      </c>
      <c r="P266" s="85">
        <f>SUM(P265:P265)</f>
      </c>
    </row>
    <row r="267">
      <c r="A267" s="98" t="s">
        <v>118766</v>
      </c>
      <c r="B267" s="98" t="s">
        <v>118767</v>
      </c>
      <c r="C267" s="100">
        <v>1180</v>
      </c>
      <c r="D267" s="98" t="s">
        <v>118768</v>
      </c>
      <c r="E267" s="98" t="s">
        <v>118769</v>
      </c>
      <c r="F267" s="104">
        <v>44672</v>
      </c>
      <c r="G267" s="104">
        <v>45597</v>
      </c>
      <c r="H267" s="104">
        <v>45961</v>
      </c>
      <c r="J267" s="101">
        <v>1510</v>
      </c>
      <c r="K267" s="98" t="s">
        <v>118770</v>
      </c>
      <c r="L267" s="98" t="s">
        <v>118771</v>
      </c>
      <c r="M267" s="98" t="s">
        <v>118772</v>
      </c>
      <c r="N267" s="98" t="s">
        <v>118773</v>
      </c>
      <c r="O267" s="101">
        <v>40</v>
      </c>
      <c r="P267" s="101">
        <v>0</v>
      </c>
      <c r="Q267" s="101">
        <v>0</v>
      </c>
      <c r="R267" s="101">
        <v>1330</v>
      </c>
    </row>
    <row r="268">
      <c r="L268" s="98" t="s">
        <v>118774</v>
      </c>
      <c r="M268" s="98" t="s">
        <v>118775</v>
      </c>
      <c r="N268" s="98" t="s">
        <v>118776</v>
      </c>
      <c r="O268" s="101">
        <v>25</v>
      </c>
      <c r="P268" s="101">
        <v>65</v>
      </c>
    </row>
    <row r="269">
      <c r="L269" s="98" t="s">
        <v>118777</v>
      </c>
      <c r="M269" s="98" t="s">
        <v>118778</v>
      </c>
      <c r="N269" s="98" t="s">
        <v>118779</v>
      </c>
      <c r="O269" s="101">
        <v>1422</v>
      </c>
      <c r="P269" s="101">
        <v>1422</v>
      </c>
    </row>
    <row r="270">
      <c r="K270" s="96" t="s">
        <v>118780</v>
      </c>
      <c r="O270" s="85">
        <f>SUM(O267:O269)</f>
      </c>
      <c r="P270" s="85">
        <f>SUM(P267:P269)</f>
      </c>
    </row>
    <row r="271">
      <c r="A271" s="98" t="s">
        <v>118781</v>
      </c>
      <c r="B271" s="98" t="s">
        <v>118782</v>
      </c>
      <c r="C271" s="100">
        <v>1180</v>
      </c>
      <c r="D271" s="98" t="s">
        <v>118783</v>
      </c>
      <c r="E271" s="98" t="s">
        <v>118784</v>
      </c>
      <c r="F271" s="104">
        <v>45632</v>
      </c>
      <c r="G271" s="104">
        <v>45632</v>
      </c>
      <c r="H271" s="104">
        <v>45996</v>
      </c>
      <c r="J271" s="101">
        <v>1310</v>
      </c>
      <c r="K271" s="98" t="s">
        <v>118785</v>
      </c>
      <c r="L271" s="98" t="s">
        <v>118786</v>
      </c>
      <c r="M271" s="98" t="s">
        <v>118787</v>
      </c>
      <c r="N271" s="98" t="s">
        <v>118788</v>
      </c>
      <c r="O271" s="101">
        <v>40</v>
      </c>
      <c r="P271" s="101">
        <v>65</v>
      </c>
      <c r="Q271" s="101">
        <v>0</v>
      </c>
      <c r="R271" s="101">
        <v>250</v>
      </c>
    </row>
    <row r="272">
      <c r="L272" s="98" t="s">
        <v>118789</v>
      </c>
      <c r="M272" s="98" t="s">
        <v>118790</v>
      </c>
      <c r="N272" s="98" t="s">
        <v>118791</v>
      </c>
      <c r="O272" s="101">
        <v>25</v>
      </c>
      <c r="P272" s="101">
        <v>0</v>
      </c>
    </row>
    <row r="273">
      <c r="L273" s="98" t="s">
        <v>118792</v>
      </c>
      <c r="M273" s="98" t="s">
        <v>118793</v>
      </c>
      <c r="N273" s="98" t="s">
        <v>118794</v>
      </c>
      <c r="O273" s="101">
        <v>1245</v>
      </c>
      <c r="P273" s="101">
        <v>1245</v>
      </c>
    </row>
    <row r="274">
      <c r="L274" s="98" t="s">
        <v>118795</v>
      </c>
      <c r="M274" s="98" t="s">
        <v>118796</v>
      </c>
      <c r="N274" s="98" t="s">
        <v>118797</v>
      </c>
      <c r="O274" s="101">
        <v>-25</v>
      </c>
      <c r="P274" s="101">
        <v>0</v>
      </c>
    </row>
    <row r="275">
      <c r="L275" s="98" t="s">
        <v>118798</v>
      </c>
      <c r="M275" s="98" t="s">
        <v>118799</v>
      </c>
      <c r="N275" s="98" t="s">
        <v>118800</v>
      </c>
      <c r="O275" s="101">
        <v>25</v>
      </c>
      <c r="P275" s="101">
        <v>0</v>
      </c>
    </row>
    <row r="276">
      <c r="K276" s="96" t="s">
        <v>118801</v>
      </c>
      <c r="O276" s="85">
        <f>SUM(O271:O275)</f>
      </c>
      <c r="P276" s="85">
        <f>SUM(P271:P275)</f>
      </c>
    </row>
    <row r="277">
      <c r="A277" s="98" t="s">
        <v>118802</v>
      </c>
      <c r="B277" s="98" t="s">
        <v>118803</v>
      </c>
      <c r="C277" s="100">
        <v>980</v>
      </c>
      <c r="D277" s="98" t="s">
        <v>118804</v>
      </c>
      <c r="E277" s="98" t="s">
        <v>118805</v>
      </c>
      <c r="F277" s="104">
        <v>45597</v>
      </c>
      <c r="G277" s="104">
        <v>45597</v>
      </c>
      <c r="H277" s="104">
        <v>45961</v>
      </c>
      <c r="J277" s="101">
        <v>1290</v>
      </c>
      <c r="K277" s="98" t="s">
        <v>118806</v>
      </c>
      <c r="L277" s="98" t="s">
        <v>118807</v>
      </c>
      <c r="M277" s="98" t="s">
        <v>118808</v>
      </c>
      <c r="N277" s="98" t="s">
        <v>118809</v>
      </c>
      <c r="O277" s="101">
        <v>40</v>
      </c>
      <c r="P277" s="101">
        <v>90</v>
      </c>
      <c r="Q277" s="101">
        <v>0</v>
      </c>
      <c r="R277" s="101">
        <v>250</v>
      </c>
    </row>
    <row r="278">
      <c r="L278" s="98" t="s">
        <v>118810</v>
      </c>
      <c r="M278" s="98" t="s">
        <v>118811</v>
      </c>
      <c r="N278" s="98" t="s">
        <v>118812</v>
      </c>
      <c r="O278" s="101">
        <v>50</v>
      </c>
      <c r="P278" s="101">
        <v>0</v>
      </c>
    </row>
    <row r="279">
      <c r="L279" s="98" t="s">
        <v>118813</v>
      </c>
      <c r="M279" s="98" t="s">
        <v>118814</v>
      </c>
      <c r="N279" s="98" t="s">
        <v>118815</v>
      </c>
      <c r="O279" s="101">
        <v>25</v>
      </c>
      <c r="P279" s="101">
        <v>25</v>
      </c>
    </row>
    <row r="280">
      <c r="L280" s="98" t="s">
        <v>118816</v>
      </c>
      <c r="M280" s="98" t="s">
        <v>118817</v>
      </c>
      <c r="N280" s="98" t="s">
        <v>118818</v>
      </c>
      <c r="O280" s="101">
        <v>1175</v>
      </c>
      <c r="P280" s="101">
        <v>1175</v>
      </c>
    </row>
    <row r="281">
      <c r="K281" s="96" t="s">
        <v>118819</v>
      </c>
      <c r="O281" s="85">
        <f>SUM(O277:O280)</f>
      </c>
      <c r="P281" s="85">
        <f>SUM(P277:P280)</f>
      </c>
    </row>
    <row r="282">
      <c r="A282" s="98" t="s">
        <v>118820</v>
      </c>
      <c r="B282" s="98" t="s">
        <v>118821</v>
      </c>
      <c r="C282" s="100">
        <v>980</v>
      </c>
      <c r="D282" s="98" t="s">
        <v>118822</v>
      </c>
      <c r="E282" s="98" t="s">
        <v>118823</v>
      </c>
      <c r="F282" s="104">
        <v>44601</v>
      </c>
      <c r="G282" s="104">
        <v>45689</v>
      </c>
      <c r="J282" s="101">
        <v>1400</v>
      </c>
      <c r="K282" s="98" t="s">
        <v>118824</v>
      </c>
      <c r="L282" s="98" t="s">
        <v>118825</v>
      </c>
      <c r="M282" s="98" t="s">
        <v>118826</v>
      </c>
      <c r="N282" s="98" t="s">
        <v>118827</v>
      </c>
      <c r="O282" s="101">
        <v>25</v>
      </c>
      <c r="P282" s="101">
        <v>25</v>
      </c>
      <c r="Q282" s="101">
        <v>0</v>
      </c>
      <c r="R282" s="101">
        <v>450</v>
      </c>
    </row>
    <row r="283">
      <c r="L283" s="98" t="s">
        <v>118828</v>
      </c>
      <c r="M283" s="98" t="s">
        <v>118829</v>
      </c>
      <c r="N283" s="98" t="s">
        <v>118830</v>
      </c>
      <c r="O283" s="101">
        <v>1175</v>
      </c>
      <c r="P283" s="101">
        <v>1175</v>
      </c>
    </row>
    <row r="284">
      <c r="L284" s="98" t="s">
        <v>118831</v>
      </c>
      <c r="M284" s="98" t="s">
        <v>118832</v>
      </c>
      <c r="N284" s="98" t="s">
        <v>118833</v>
      </c>
      <c r="O284" s="101">
        <v>200</v>
      </c>
      <c r="P284" s="101">
        <v>200</v>
      </c>
    </row>
    <row r="285">
      <c r="K285" s="96" t="s">
        <v>118834</v>
      </c>
      <c r="O285" s="85">
        <f>SUM(O282:O284)</f>
      </c>
      <c r="P285" s="85">
        <f>SUM(P282:P284)</f>
      </c>
    </row>
    <row r="286">
      <c r="A286" s="98" t="s">
        <v>118835</v>
      </c>
      <c r="B286" s="98" t="s">
        <v>118836</v>
      </c>
      <c r="C286" s="100">
        <v>1180</v>
      </c>
      <c r="D286" s="98" t="s">
        <v>118837</v>
      </c>
      <c r="E286" s="98" t="s">
        <v>118838</v>
      </c>
      <c r="F286" s="104">
        <v>45054</v>
      </c>
      <c r="G286" s="104">
        <v>45444</v>
      </c>
      <c r="H286" s="104">
        <v>45808</v>
      </c>
      <c r="J286" s="101">
        <v>1520</v>
      </c>
      <c r="K286" s="98" t="s">
        <v>118839</v>
      </c>
      <c r="L286" s="98" t="s">
        <v>118840</v>
      </c>
      <c r="M286" s="98" t="s">
        <v>118841</v>
      </c>
      <c r="N286" s="98" t="s">
        <v>118842</v>
      </c>
      <c r="O286" s="101">
        <v>25</v>
      </c>
      <c r="P286" s="101">
        <v>0</v>
      </c>
      <c r="Q286" s="101">
        <v>0</v>
      </c>
      <c r="R286" s="101">
        <v>250</v>
      </c>
    </row>
    <row r="287">
      <c r="L287" s="98" t="s">
        <v>118843</v>
      </c>
      <c r="M287" s="98" t="s">
        <v>118844</v>
      </c>
      <c r="N287" s="98" t="s">
        <v>118845</v>
      </c>
      <c r="O287" s="101">
        <v>50</v>
      </c>
      <c r="P287" s="101">
        <v>75</v>
      </c>
    </row>
    <row r="288">
      <c r="L288" s="98" t="s">
        <v>118846</v>
      </c>
      <c r="M288" s="98" t="s">
        <v>118847</v>
      </c>
      <c r="N288" s="98" t="s">
        <v>118848</v>
      </c>
      <c r="O288" s="101">
        <v>1304</v>
      </c>
      <c r="P288" s="101">
        <v>1304</v>
      </c>
    </row>
    <row r="289">
      <c r="K289" s="96" t="s">
        <v>118849</v>
      </c>
      <c r="O289" s="85">
        <f>SUM(O286:O288)</f>
      </c>
      <c r="P289" s="85">
        <f>SUM(P286:P288)</f>
      </c>
    </row>
    <row r="290">
      <c r="A290" s="98" t="s">
        <v>118850</v>
      </c>
      <c r="B290" s="98" t="s">
        <v>118851</v>
      </c>
      <c r="C290" s="100">
        <v>1180</v>
      </c>
      <c r="D290" s="98" t="s">
        <v>118852</v>
      </c>
      <c r="E290" s="98" t="s">
        <v>118853</v>
      </c>
      <c r="F290" s="104">
        <v>44862</v>
      </c>
      <c r="G290" s="104">
        <v>45627</v>
      </c>
      <c r="H290" s="104">
        <v>45991</v>
      </c>
      <c r="J290" s="101">
        <v>1520</v>
      </c>
      <c r="K290" s="98" t="s">
        <v>118854</v>
      </c>
      <c r="L290" s="98" t="s">
        <v>118855</v>
      </c>
      <c r="M290" s="98" t="s">
        <v>118856</v>
      </c>
      <c r="N290" s="98" t="s">
        <v>118857</v>
      </c>
      <c r="O290" s="101">
        <v>25</v>
      </c>
      <c r="P290" s="101">
        <v>25</v>
      </c>
      <c r="Q290" s="101">
        <v>0</v>
      </c>
      <c r="R290" s="101">
        <v>250</v>
      </c>
    </row>
    <row r="291">
      <c r="L291" s="98" t="s">
        <v>118858</v>
      </c>
      <c r="M291" s="98" t="s">
        <v>118859</v>
      </c>
      <c r="N291" s="98" t="s">
        <v>118860</v>
      </c>
      <c r="O291" s="101">
        <v>50</v>
      </c>
      <c r="P291" s="101">
        <v>50</v>
      </c>
    </row>
    <row r="292">
      <c r="L292" s="98" t="s">
        <v>118861</v>
      </c>
      <c r="M292" s="98" t="s">
        <v>118862</v>
      </c>
      <c r="N292" s="98" t="s">
        <v>118863</v>
      </c>
      <c r="O292" s="101">
        <v>1345</v>
      </c>
      <c r="P292" s="101">
        <v>1345</v>
      </c>
    </row>
    <row r="293">
      <c r="L293" s="98" t="s">
        <v>118864</v>
      </c>
      <c r="M293" s="98" t="s">
        <v>118865</v>
      </c>
      <c r="N293" s="98" t="s">
        <v>118866</v>
      </c>
      <c r="O293" s="101">
        <v>25</v>
      </c>
      <c r="P293" s="101">
        <v>0</v>
      </c>
    </row>
    <row r="294">
      <c r="K294" s="96" t="s">
        <v>118867</v>
      </c>
      <c r="O294" s="85">
        <f>SUM(O290:O293)</f>
      </c>
      <c r="P294" s="85">
        <f>SUM(P290:P293)</f>
      </c>
    </row>
    <row r="295">
      <c r="A295" s="98" t="s">
        <v>118868</v>
      </c>
      <c r="B295" s="98" t="s">
        <v>118869</v>
      </c>
      <c r="C295" s="100">
        <v>980</v>
      </c>
      <c r="D295" s="98" t="s">
        <v>118870</v>
      </c>
      <c r="E295" s="98" t="s">
        <v>118871</v>
      </c>
      <c r="F295" s="104">
        <v>45664</v>
      </c>
      <c r="G295" s="104">
        <v>45664</v>
      </c>
      <c r="H295" s="104">
        <v>46028</v>
      </c>
      <c r="J295" s="101">
        <v>1250</v>
      </c>
      <c r="K295" s="98" t="s">
        <v>118872</v>
      </c>
      <c r="L295" s="98" t="s">
        <v>118873</v>
      </c>
      <c r="M295" s="98" t="s">
        <v>118874</v>
      </c>
      <c r="N295" s="98" t="s">
        <v>118875</v>
      </c>
      <c r="O295" s="101">
        <v>25</v>
      </c>
      <c r="P295" s="101">
        <v>0</v>
      </c>
      <c r="Q295" s="101">
        <v>0</v>
      </c>
      <c r="R295" s="101">
        <v>250</v>
      </c>
    </row>
    <row r="296">
      <c r="L296" s="98" t="s">
        <v>118876</v>
      </c>
      <c r="M296" s="98" t="s">
        <v>118877</v>
      </c>
      <c r="N296" s="98" t="s">
        <v>118878</v>
      </c>
      <c r="O296" s="101">
        <v>50</v>
      </c>
      <c r="P296" s="101">
        <v>75</v>
      </c>
    </row>
    <row r="297">
      <c r="L297" s="98" t="s">
        <v>118879</v>
      </c>
      <c r="M297" s="98" t="s">
        <v>118880</v>
      </c>
      <c r="N297" s="98" t="s">
        <v>118881</v>
      </c>
      <c r="O297" s="101">
        <v>1175</v>
      </c>
      <c r="P297" s="101">
        <v>1175</v>
      </c>
    </row>
    <row r="298">
      <c r="L298" s="98" t="s">
        <v>118882</v>
      </c>
      <c r="M298" s="98" t="s">
        <v>118883</v>
      </c>
      <c r="N298" s="98" t="s">
        <v>118884</v>
      </c>
      <c r="O298" s="101">
        <v>25</v>
      </c>
      <c r="P298" s="101">
        <v>0</v>
      </c>
    </row>
    <row r="299">
      <c r="L299" s="98" t="s">
        <v>118885</v>
      </c>
      <c r="M299" s="98" t="s">
        <v>118886</v>
      </c>
      <c r="N299" s="98" t="s">
        <v>118887</v>
      </c>
      <c r="O299" s="101">
        <v>201.84</v>
      </c>
      <c r="P299" s="101">
        <v>0</v>
      </c>
    </row>
    <row r="300">
      <c r="L300" s="98" t="s">
        <v>118888</v>
      </c>
      <c r="M300" s="98" t="s">
        <v>118889</v>
      </c>
      <c r="N300" s="98" t="s">
        <v>118890</v>
      </c>
      <c r="O300" s="101">
        <v>25</v>
      </c>
      <c r="P300" s="101">
        <v>0</v>
      </c>
    </row>
    <row r="301">
      <c r="L301" s="98" t="s">
        <v>118891</v>
      </c>
      <c r="M301" s="98" t="s">
        <v>118892</v>
      </c>
      <c r="N301" s="98" t="s">
        <v>118893</v>
      </c>
      <c r="O301" s="101">
        <v>10.34</v>
      </c>
      <c r="P301" s="101">
        <v>0</v>
      </c>
    </row>
    <row r="302">
      <c r="L302" s="98" t="s">
        <v>118894</v>
      </c>
      <c r="M302" s="98" t="s">
        <v>118895</v>
      </c>
      <c r="N302" s="98" t="s">
        <v>118896</v>
      </c>
      <c r="O302" s="101">
        <v>116.31999999999999</v>
      </c>
      <c r="P302" s="101">
        <v>0</v>
      </c>
    </row>
    <row r="303">
      <c r="L303" s="98" t="s">
        <v>118897</v>
      </c>
      <c r="M303" s="98" t="s">
        <v>118898</v>
      </c>
      <c r="N303" s="98" t="s">
        <v>118899</v>
      </c>
      <c r="O303" s="101">
        <v>25</v>
      </c>
      <c r="P303" s="101">
        <v>0</v>
      </c>
    </row>
    <row r="304">
      <c r="L304" s="98" t="s">
        <v>118900</v>
      </c>
      <c r="M304" s="98" t="s">
        <v>118901</v>
      </c>
      <c r="N304" s="98" t="s">
        <v>118902</v>
      </c>
      <c r="O304" s="101">
        <v>25</v>
      </c>
      <c r="P304" s="101">
        <v>0</v>
      </c>
    </row>
    <row r="305">
      <c r="K305" s="96" t="s">
        <v>118903</v>
      </c>
      <c r="O305" s="85">
        <f>SUM(O295:O304)</f>
      </c>
      <c r="P305" s="85">
        <f>SUM(P295:P304)</f>
      </c>
    </row>
    <row r="306">
      <c r="A306" s="98" t="s">
        <v>118904</v>
      </c>
      <c r="B306" s="98" t="s">
        <v>118905</v>
      </c>
      <c r="C306" s="100">
        <v>1180</v>
      </c>
      <c r="D306" s="98" t="s">
        <v>118906</v>
      </c>
      <c r="E306" s="98" t="s">
        <v>118907</v>
      </c>
      <c r="F306" s="104">
        <v>45298</v>
      </c>
      <c r="G306" s="104">
        <v>45689</v>
      </c>
      <c r="H306" s="104">
        <v>46053</v>
      </c>
      <c r="J306" s="101">
        <v>1530</v>
      </c>
      <c r="K306" s="98" t="s">
        <v>118908</v>
      </c>
      <c r="L306" s="98" t="s">
        <v>118909</v>
      </c>
      <c r="M306" s="98" t="s">
        <v>118910</v>
      </c>
      <c r="N306" s="98" t="s">
        <v>118911</v>
      </c>
      <c r="O306" s="101">
        <v>10</v>
      </c>
      <c r="P306" s="101">
        <v>0</v>
      </c>
      <c r="Q306" s="101">
        <v>0</v>
      </c>
      <c r="R306" s="101">
        <v>250</v>
      </c>
    </row>
    <row r="307">
      <c r="L307" s="98" t="s">
        <v>118912</v>
      </c>
      <c r="M307" s="98" t="s">
        <v>118913</v>
      </c>
      <c r="N307" s="98" t="s">
        <v>118914</v>
      </c>
      <c r="O307" s="101">
        <v>10</v>
      </c>
      <c r="P307" s="101">
        <v>25</v>
      </c>
    </row>
    <row r="308">
      <c r="L308" s="98" t="s">
        <v>118915</v>
      </c>
      <c r="M308" s="98" t="s">
        <v>118916</v>
      </c>
      <c r="N308" s="98" t="s">
        <v>118917</v>
      </c>
      <c r="O308" s="101">
        <v>25</v>
      </c>
      <c r="P308" s="101">
        <v>40</v>
      </c>
    </row>
    <row r="309">
      <c r="L309" s="98" t="s">
        <v>118918</v>
      </c>
      <c r="M309" s="98" t="s">
        <v>118919</v>
      </c>
      <c r="N309" s="98" t="s">
        <v>118920</v>
      </c>
      <c r="O309" s="101">
        <v>40</v>
      </c>
      <c r="P309" s="101">
        <v>20</v>
      </c>
    </row>
    <row r="310">
      <c r="L310" s="98" t="s">
        <v>118921</v>
      </c>
      <c r="M310" s="98" t="s">
        <v>118922</v>
      </c>
      <c r="N310" s="98" t="s">
        <v>118923</v>
      </c>
      <c r="O310" s="101">
        <v>1445</v>
      </c>
      <c r="P310" s="101">
        <v>1445</v>
      </c>
    </row>
    <row r="311">
      <c r="K311" s="96" t="s">
        <v>118924</v>
      </c>
      <c r="O311" s="85">
        <f>SUM(O306:O310)</f>
      </c>
      <c r="P311" s="85">
        <f>SUM(P306:P310)</f>
      </c>
    </row>
    <row r="312">
      <c r="A312" s="98" t="s">
        <v>118925</v>
      </c>
      <c r="B312" s="98" t="s">
        <v>118926</v>
      </c>
      <c r="C312" s="100">
        <v>1180</v>
      </c>
      <c r="D312" s="98" t="s">
        <v>118927</v>
      </c>
      <c r="E312" s="98" t="s">
        <v>118928</v>
      </c>
      <c r="F312" s="104">
        <v>44463</v>
      </c>
      <c r="G312" s="104">
        <v>45717</v>
      </c>
      <c r="H312" s="104">
        <v>46081</v>
      </c>
      <c r="J312" s="101">
        <v>1530</v>
      </c>
      <c r="K312" s="98" t="s">
        <v>118929</v>
      </c>
      <c r="L312" s="98" t="s">
        <v>118930</v>
      </c>
      <c r="M312" s="98" t="s">
        <v>118931</v>
      </c>
      <c r="N312" s="98" t="s">
        <v>118932</v>
      </c>
      <c r="O312" s="101">
        <v>40</v>
      </c>
      <c r="P312" s="101">
        <v>25</v>
      </c>
      <c r="Q312" s="101">
        <v>-8.9299999999999997</v>
      </c>
      <c r="R312" s="101">
        <v>250</v>
      </c>
    </row>
    <row r="313">
      <c r="L313" s="98" t="s">
        <v>118933</v>
      </c>
      <c r="M313" s="98" t="s">
        <v>118934</v>
      </c>
      <c r="N313" s="98" t="s">
        <v>118935</v>
      </c>
      <c r="O313" s="101">
        <v>10</v>
      </c>
      <c r="P313" s="101">
        <v>0</v>
      </c>
    </row>
    <row r="314">
      <c r="L314" s="98" t="s">
        <v>118936</v>
      </c>
      <c r="M314" s="98" t="s">
        <v>118937</v>
      </c>
      <c r="N314" s="98" t="s">
        <v>118938</v>
      </c>
      <c r="O314" s="101">
        <v>10</v>
      </c>
      <c r="P314" s="101">
        <v>0</v>
      </c>
    </row>
    <row r="315">
      <c r="L315" s="98" t="s">
        <v>118939</v>
      </c>
      <c r="M315" s="98" t="s">
        <v>118940</v>
      </c>
      <c r="N315" s="98" t="s">
        <v>118941</v>
      </c>
      <c r="O315" s="101">
        <v>25</v>
      </c>
      <c r="P315" s="101">
        <v>60</v>
      </c>
    </row>
    <row r="316">
      <c r="L316" s="98" t="s">
        <v>118942</v>
      </c>
      <c r="M316" s="98" t="s">
        <v>118943</v>
      </c>
      <c r="N316" s="98" t="s">
        <v>118944</v>
      </c>
      <c r="O316" s="101">
        <v>1375</v>
      </c>
      <c r="P316" s="101">
        <v>1375</v>
      </c>
    </row>
    <row r="317">
      <c r="K317" s="96" t="s">
        <v>118945</v>
      </c>
      <c r="O317" s="85">
        <f>SUM(O312:O316)</f>
      </c>
      <c r="P317" s="85">
        <f>SUM(P312:P316)</f>
      </c>
    </row>
    <row r="318">
      <c r="A318" s="98" t="s">
        <v>118946</v>
      </c>
      <c r="B318" s="98" t="s">
        <v>118947</v>
      </c>
      <c r="C318" s="100">
        <v>1180</v>
      </c>
      <c r="D318" s="98" t="s">
        <v>118948</v>
      </c>
      <c r="E318" s="98" t="s">
        <v>118949</v>
      </c>
      <c r="F318" s="104">
        <v>42471</v>
      </c>
      <c r="G318" s="104">
        <v>45597</v>
      </c>
      <c r="H318" s="104">
        <v>45961</v>
      </c>
      <c r="J318" s="101">
        <v>1580</v>
      </c>
      <c r="K318" s="98" t="s">
        <v>118950</v>
      </c>
      <c r="L318" s="98" t="s">
        <v>118951</v>
      </c>
      <c r="M318" s="98" t="s">
        <v>118952</v>
      </c>
      <c r="N318" s="98" t="s">
        <v>118953</v>
      </c>
      <c r="O318" s="101">
        <v>10</v>
      </c>
      <c r="P318" s="101">
        <v>65</v>
      </c>
      <c r="Q318" s="101">
        <v>0</v>
      </c>
      <c r="R318" s="101">
        <v>250</v>
      </c>
    </row>
    <row r="319">
      <c r="L319" s="98" t="s">
        <v>118954</v>
      </c>
      <c r="M319" s="98" t="s">
        <v>118955</v>
      </c>
      <c r="N319" s="98" t="s">
        <v>118956</v>
      </c>
      <c r="O319" s="101">
        <v>40</v>
      </c>
      <c r="P319" s="101">
        <v>10</v>
      </c>
    </row>
    <row r="320">
      <c r="L320" s="98" t="s">
        <v>118957</v>
      </c>
      <c r="M320" s="98" t="s">
        <v>118958</v>
      </c>
      <c r="N320" s="98" t="s">
        <v>118959</v>
      </c>
      <c r="O320" s="101">
        <v>50</v>
      </c>
      <c r="P320" s="101">
        <v>50</v>
      </c>
    </row>
    <row r="321">
      <c r="L321" s="98" t="s">
        <v>118960</v>
      </c>
      <c r="M321" s="98" t="s">
        <v>118961</v>
      </c>
      <c r="N321" s="98" t="s">
        <v>118962</v>
      </c>
      <c r="O321" s="101">
        <v>10</v>
      </c>
      <c r="P321" s="101">
        <v>0</v>
      </c>
    </row>
    <row r="322">
      <c r="L322" s="98" t="s">
        <v>118963</v>
      </c>
      <c r="M322" s="98" t="s">
        <v>118964</v>
      </c>
      <c r="N322" s="98" t="s">
        <v>118965</v>
      </c>
      <c r="O322" s="101">
        <v>25</v>
      </c>
      <c r="P322" s="101">
        <v>10</v>
      </c>
    </row>
    <row r="323">
      <c r="L323" s="98" t="s">
        <v>118966</v>
      </c>
      <c r="M323" s="98" t="s">
        <v>118967</v>
      </c>
      <c r="N323" s="98" t="s">
        <v>118968</v>
      </c>
      <c r="O323" s="101">
        <v>1345</v>
      </c>
      <c r="P323" s="101">
        <v>1345</v>
      </c>
    </row>
    <row r="324">
      <c r="K324" s="96" t="s">
        <v>118969</v>
      </c>
      <c r="O324" s="85">
        <f>SUM(O318:O323)</f>
      </c>
      <c r="P324" s="85">
        <f>SUM(P318:P323)</f>
      </c>
    </row>
    <row r="325">
      <c r="A325" s="98" t="s">
        <v>118970</v>
      </c>
      <c r="B325" s="98" t="s">
        <v>118971</v>
      </c>
      <c r="C325" s="100">
        <v>1180</v>
      </c>
      <c r="D325" s="98" t="s">
        <v>118972</v>
      </c>
      <c r="E325" s="98" t="s">
        <v>118973</v>
      </c>
      <c r="F325" s="104">
        <v>42972</v>
      </c>
      <c r="G325" s="104">
        <v>45474</v>
      </c>
      <c r="H325" s="104">
        <v>45838</v>
      </c>
      <c r="J325" s="101">
        <v>1530</v>
      </c>
      <c r="K325" s="98" t="s">
        <v>118974</v>
      </c>
      <c r="L325" s="98" t="s">
        <v>118975</v>
      </c>
      <c r="M325" s="98" t="s">
        <v>118976</v>
      </c>
      <c r="N325" s="98" t="s">
        <v>118977</v>
      </c>
      <c r="O325" s="101">
        <v>25</v>
      </c>
      <c r="P325" s="101">
        <v>25</v>
      </c>
      <c r="Q325" s="101">
        <v>0</v>
      </c>
      <c r="R325" s="101">
        <v>650</v>
      </c>
    </row>
    <row r="326">
      <c r="L326" s="98" t="s">
        <v>118978</v>
      </c>
      <c r="M326" s="98" t="s">
        <v>118979</v>
      </c>
      <c r="N326" s="98" t="s">
        <v>118980</v>
      </c>
      <c r="O326" s="101">
        <v>40</v>
      </c>
      <c r="P326" s="101">
        <v>60</v>
      </c>
    </row>
    <row r="327">
      <c r="L327" s="98" t="s">
        <v>118981</v>
      </c>
      <c r="M327" s="98" t="s">
        <v>118982</v>
      </c>
      <c r="N327" s="98" t="s">
        <v>118983</v>
      </c>
      <c r="O327" s="101">
        <v>10</v>
      </c>
      <c r="P327" s="101">
        <v>0</v>
      </c>
    </row>
    <row r="328">
      <c r="L328" s="98" t="s">
        <v>118984</v>
      </c>
      <c r="M328" s="98" t="s">
        <v>118985</v>
      </c>
      <c r="N328" s="98" t="s">
        <v>118986</v>
      </c>
      <c r="O328" s="101">
        <v>10</v>
      </c>
      <c r="P328" s="101">
        <v>0</v>
      </c>
    </row>
    <row r="329">
      <c r="L329" s="98" t="s">
        <v>118987</v>
      </c>
      <c r="M329" s="98" t="s">
        <v>118988</v>
      </c>
      <c r="N329" s="98" t="s">
        <v>118989</v>
      </c>
      <c r="O329" s="101">
        <v>1445</v>
      </c>
      <c r="P329" s="101">
        <v>1445</v>
      </c>
    </row>
    <row r="330">
      <c r="K330" s="96" t="s">
        <v>118990</v>
      </c>
      <c r="O330" s="85">
        <f>SUM(O325:O329)</f>
      </c>
      <c r="P330" s="85">
        <f>SUM(P325:P329)</f>
      </c>
    </row>
    <row r="331">
      <c r="A331" s="98" t="s">
        <v>118991</v>
      </c>
      <c r="B331" s="98" t="s">
        <v>118992</v>
      </c>
      <c r="C331" s="100">
        <v>1180</v>
      </c>
      <c r="D331" s="98" t="s">
        <v>118993</v>
      </c>
      <c r="E331" s="98" t="s">
        <v>118994</v>
      </c>
      <c r="F331" s="104">
        <v>44543</v>
      </c>
      <c r="G331" s="104">
        <v>45627</v>
      </c>
      <c r="H331" s="104">
        <v>45991</v>
      </c>
      <c r="J331" s="101">
        <v>1480</v>
      </c>
      <c r="K331" s="98" t="s">
        <v>118995</v>
      </c>
      <c r="L331" s="98" t="s">
        <v>118996</v>
      </c>
      <c r="M331" s="98" t="s">
        <v>118997</v>
      </c>
      <c r="N331" s="98" t="s">
        <v>118998</v>
      </c>
      <c r="O331" s="101">
        <v>10</v>
      </c>
      <c r="P331" s="101">
        <v>25</v>
      </c>
      <c r="Q331" s="101">
        <v>0</v>
      </c>
      <c r="R331" s="101">
        <v>450</v>
      </c>
    </row>
    <row r="332">
      <c r="L332" s="98" t="s">
        <v>118999</v>
      </c>
      <c r="M332" s="98" t="s">
        <v>119000</v>
      </c>
      <c r="N332" s="98" t="s">
        <v>119001</v>
      </c>
      <c r="O332" s="101">
        <v>25</v>
      </c>
      <c r="P332" s="101">
        <v>10</v>
      </c>
    </row>
    <row r="333">
      <c r="L333" s="98" t="s">
        <v>119002</v>
      </c>
      <c r="M333" s="98" t="s">
        <v>119003</v>
      </c>
      <c r="N333" s="98" t="s">
        <v>119004</v>
      </c>
      <c r="O333" s="101">
        <v>1375</v>
      </c>
      <c r="P333" s="101">
        <v>1375</v>
      </c>
    </row>
    <row r="334">
      <c r="L334" s="98" t="s">
        <v>119005</v>
      </c>
      <c r="M334" s="98" t="s">
        <v>119006</v>
      </c>
      <c r="N334" s="98" t="s">
        <v>119007</v>
      </c>
      <c r="O334" s="101">
        <v>-42</v>
      </c>
      <c r="P334" s="101">
        <v>-42</v>
      </c>
    </row>
    <row r="335">
      <c r="K335" s="96" t="s">
        <v>119008</v>
      </c>
      <c r="O335" s="85">
        <f>SUM(O331:O334)</f>
      </c>
      <c r="P335" s="85">
        <f>SUM(P331:P334)</f>
      </c>
    </row>
    <row r="336">
      <c r="A336" s="98" t="s">
        <v>119009</v>
      </c>
      <c r="B336" s="98" t="s">
        <v>119010</v>
      </c>
      <c r="C336" s="100">
        <v>1180</v>
      </c>
      <c r="D336" s="98" t="s">
        <v>119011</v>
      </c>
      <c r="E336" s="98" t="s">
        <v>119012</v>
      </c>
      <c r="F336" s="104">
        <v>44281</v>
      </c>
      <c r="G336" s="104">
        <v>45748</v>
      </c>
      <c r="H336" s="104">
        <v>46112</v>
      </c>
      <c r="J336" s="101">
        <v>1530</v>
      </c>
      <c r="K336" s="98" t="s">
        <v>119013</v>
      </c>
      <c r="L336" s="98" t="s">
        <v>119014</v>
      </c>
      <c r="M336" s="98" t="s">
        <v>119015</v>
      </c>
      <c r="N336" s="98" t="s">
        <v>119016</v>
      </c>
      <c r="O336" s="101">
        <v>50</v>
      </c>
      <c r="P336" s="101">
        <v>0</v>
      </c>
      <c r="Q336" s="101">
        <v>0</v>
      </c>
      <c r="R336" s="101">
        <v>885</v>
      </c>
    </row>
    <row r="337">
      <c r="L337" s="98" t="s">
        <v>119017</v>
      </c>
      <c r="M337" s="98" t="s">
        <v>119018</v>
      </c>
      <c r="N337" s="98" t="s">
        <v>119019</v>
      </c>
      <c r="O337" s="101">
        <v>-50</v>
      </c>
      <c r="P337" s="101">
        <v>50</v>
      </c>
    </row>
    <row r="338">
      <c r="L338" s="98" t="s">
        <v>119020</v>
      </c>
      <c r="M338" s="98" t="s">
        <v>119021</v>
      </c>
      <c r="N338" s="98" t="s">
        <v>119022</v>
      </c>
      <c r="O338" s="101">
        <v>50</v>
      </c>
      <c r="P338" s="101">
        <v>0</v>
      </c>
    </row>
    <row r="339">
      <c r="L339" s="98" t="s">
        <v>119023</v>
      </c>
      <c r="M339" s="98" t="s">
        <v>119024</v>
      </c>
      <c r="N339" s="98" t="s">
        <v>119025</v>
      </c>
      <c r="O339" s="101">
        <v>-25</v>
      </c>
      <c r="P339" s="101">
        <v>0</v>
      </c>
    </row>
    <row r="340">
      <c r="L340" s="98" t="s">
        <v>119026</v>
      </c>
      <c r="M340" s="98" t="s">
        <v>119027</v>
      </c>
      <c r="N340" s="98" t="s">
        <v>119028</v>
      </c>
      <c r="O340" s="101">
        <v>25</v>
      </c>
      <c r="P340" s="101">
        <v>0</v>
      </c>
    </row>
    <row r="341">
      <c r="L341" s="98" t="s">
        <v>119029</v>
      </c>
      <c r="M341" s="98" t="s">
        <v>119030</v>
      </c>
      <c r="N341" s="98" t="s">
        <v>119031</v>
      </c>
      <c r="O341" s="101">
        <v>10</v>
      </c>
      <c r="P341" s="101">
        <v>25</v>
      </c>
    </row>
    <row r="342">
      <c r="L342" s="98" t="s">
        <v>119032</v>
      </c>
      <c r="M342" s="98" t="s">
        <v>119033</v>
      </c>
      <c r="N342" s="98" t="s">
        <v>119034</v>
      </c>
      <c r="O342" s="101">
        <v>10</v>
      </c>
      <c r="P342" s="101">
        <v>0</v>
      </c>
    </row>
    <row r="343">
      <c r="L343" s="98" t="s">
        <v>119035</v>
      </c>
      <c r="M343" s="98" t="s">
        <v>119036</v>
      </c>
      <c r="N343" s="98" t="s">
        <v>119037</v>
      </c>
      <c r="O343" s="101">
        <v>-10</v>
      </c>
      <c r="P343" s="101">
        <v>10</v>
      </c>
    </row>
    <row r="344">
      <c r="L344" s="98" t="s">
        <v>119038</v>
      </c>
      <c r="M344" s="98" t="s">
        <v>119039</v>
      </c>
      <c r="N344" s="98" t="s">
        <v>119040</v>
      </c>
      <c r="O344" s="101">
        <v>25</v>
      </c>
      <c r="P344" s="101">
        <v>0</v>
      </c>
    </row>
    <row r="345">
      <c r="L345" s="98" t="s">
        <v>119041</v>
      </c>
      <c r="M345" s="98" t="s">
        <v>119042</v>
      </c>
      <c r="N345" s="98" t="s">
        <v>119043</v>
      </c>
      <c r="O345" s="101">
        <v>1245</v>
      </c>
      <c r="P345" s="101">
        <v>0</v>
      </c>
    </row>
    <row r="346">
      <c r="L346" s="98" t="s">
        <v>119044</v>
      </c>
      <c r="M346" s="98" t="s">
        <v>119045</v>
      </c>
      <c r="N346" s="98" t="s">
        <v>119046</v>
      </c>
      <c r="O346" s="101">
        <v>-1245</v>
      </c>
      <c r="P346" s="101">
        <v>0</v>
      </c>
    </row>
    <row r="347">
      <c r="L347" s="98" t="s">
        <v>119047</v>
      </c>
      <c r="M347" s="98" t="s">
        <v>119048</v>
      </c>
      <c r="N347" s="98" t="s">
        <v>119049</v>
      </c>
      <c r="O347" s="101">
        <v>1358</v>
      </c>
      <c r="P347" s="101">
        <v>1358</v>
      </c>
    </row>
    <row r="348">
      <c r="L348" s="98" t="s">
        <v>119050</v>
      </c>
      <c r="M348" s="98" t="s">
        <v>119051</v>
      </c>
      <c r="N348" s="98" t="s">
        <v>119052</v>
      </c>
      <c r="O348" s="101">
        <v>-200</v>
      </c>
      <c r="P348" s="101">
        <v>0</v>
      </c>
    </row>
    <row r="349">
      <c r="L349" s="98" t="s">
        <v>119053</v>
      </c>
      <c r="M349" s="98" t="s">
        <v>119054</v>
      </c>
      <c r="N349" s="98" t="s">
        <v>119055</v>
      </c>
      <c r="O349" s="101">
        <v>200</v>
      </c>
      <c r="P349" s="101">
        <v>0</v>
      </c>
    </row>
    <row r="350">
      <c r="K350" s="96" t="s">
        <v>119056</v>
      </c>
      <c r="O350" s="85">
        <f>SUM(O336:O349)</f>
      </c>
      <c r="P350" s="85">
        <f>SUM(P336:P349)</f>
      </c>
    </row>
    <row r="351">
      <c r="A351" s="98" t="s">
        <v>119057</v>
      </c>
      <c r="B351" s="98" t="s">
        <v>119058</v>
      </c>
      <c r="C351" s="100">
        <v>1180</v>
      </c>
      <c r="D351" s="98" t="s">
        <v>119059</v>
      </c>
      <c r="E351" s="98" t="s">
        <v>119060</v>
      </c>
      <c r="F351" s="104">
        <v>44044</v>
      </c>
      <c r="G351" s="104">
        <v>44228</v>
      </c>
      <c r="J351" s="101">
        <v>1480</v>
      </c>
      <c r="K351" s="98" t="s">
        <v>119061</v>
      </c>
      <c r="L351" s="98" t="s">
        <v>119062</v>
      </c>
      <c r="M351" s="98" t="s">
        <v>119063</v>
      </c>
      <c r="N351" s="98" t="s">
        <v>119064</v>
      </c>
      <c r="O351" s="101">
        <v>10</v>
      </c>
      <c r="P351" s="101">
        <v>35</v>
      </c>
      <c r="Q351" s="101">
        <v>0</v>
      </c>
      <c r="R351" s="101">
        <v>0</v>
      </c>
    </row>
    <row r="352">
      <c r="L352" s="98" t="s">
        <v>119065</v>
      </c>
      <c r="M352" s="98" t="s">
        <v>119066</v>
      </c>
      <c r="N352" s="98" t="s">
        <v>119067</v>
      </c>
      <c r="O352" s="101">
        <v>25</v>
      </c>
      <c r="P352" s="101">
        <v>0</v>
      </c>
    </row>
    <row r="353">
      <c r="L353" s="98" t="s">
        <v>119068</v>
      </c>
      <c r="M353" s="98" t="s">
        <v>119069</v>
      </c>
      <c r="N353" s="98" t="s">
        <v>119070</v>
      </c>
      <c r="O353" s="101">
        <v>1180</v>
      </c>
      <c r="P353" s="101">
        <v>1180</v>
      </c>
    </row>
    <row r="354">
      <c r="L354" s="98" t="s">
        <v>119071</v>
      </c>
      <c r="M354" s="98" t="s">
        <v>119072</v>
      </c>
      <c r="N354" s="98" t="s">
        <v>119073</v>
      </c>
      <c r="O354" s="101">
        <v>-243</v>
      </c>
      <c r="P354" s="101">
        <v>-243</v>
      </c>
    </row>
    <row r="355">
      <c r="K355" s="96" t="s">
        <v>119074</v>
      </c>
      <c r="O355" s="85">
        <f>SUM(O351:O354)</f>
      </c>
      <c r="P355" s="85">
        <f>SUM(P351:P354)</f>
      </c>
    </row>
    <row r="356">
      <c r="A356" s="98" t="s">
        <v>119075</v>
      </c>
      <c r="B356" s="98" t="s">
        <v>119076</v>
      </c>
      <c r="C356" s="100">
        <v>1180</v>
      </c>
      <c r="D356" s="98" t="s">
        <v>119077</v>
      </c>
      <c r="E356" s="98" t="s">
        <v>119078</v>
      </c>
      <c r="F356" s="104">
        <v>44722</v>
      </c>
      <c r="G356" s="104">
        <v>45658</v>
      </c>
      <c r="H356" s="104">
        <v>46022</v>
      </c>
      <c r="J356" s="101">
        <v>1530</v>
      </c>
      <c r="K356" s="98" t="s">
        <v>119079</v>
      </c>
      <c r="L356" s="98" t="s">
        <v>119080</v>
      </c>
      <c r="M356" s="98" t="s">
        <v>119081</v>
      </c>
      <c r="N356" s="98" t="s">
        <v>119082</v>
      </c>
      <c r="O356" s="101">
        <v>50</v>
      </c>
      <c r="P356" s="101">
        <v>50</v>
      </c>
      <c r="Q356" s="101">
        <v>0</v>
      </c>
      <c r="R356" s="101">
        <v>1950</v>
      </c>
    </row>
    <row r="357">
      <c r="L357" s="98" t="s">
        <v>119083</v>
      </c>
      <c r="M357" s="98" t="s">
        <v>119084</v>
      </c>
      <c r="N357" s="98" t="s">
        <v>119085</v>
      </c>
      <c r="O357" s="101">
        <v>10</v>
      </c>
      <c r="P357" s="101">
        <v>35</v>
      </c>
    </row>
    <row r="358">
      <c r="L358" s="98" t="s">
        <v>119086</v>
      </c>
      <c r="M358" s="98" t="s">
        <v>119087</v>
      </c>
      <c r="N358" s="98" t="s">
        <v>119088</v>
      </c>
      <c r="O358" s="101">
        <v>25</v>
      </c>
      <c r="P358" s="101">
        <v>0</v>
      </c>
    </row>
    <row r="359">
      <c r="L359" s="98" t="s">
        <v>119089</v>
      </c>
      <c r="M359" s="98" t="s">
        <v>119090</v>
      </c>
      <c r="N359" s="98" t="s">
        <v>119091</v>
      </c>
      <c r="O359" s="101">
        <v>1435</v>
      </c>
      <c r="P359" s="101">
        <v>1435</v>
      </c>
    </row>
    <row r="360">
      <c r="K360" s="96" t="s">
        <v>119092</v>
      </c>
      <c r="O360" s="85">
        <f>SUM(O356:O359)</f>
      </c>
      <c r="P360" s="85">
        <f>SUM(P356:P359)</f>
      </c>
    </row>
    <row r="361">
      <c r="A361" s="98" t="s">
        <v>119093</v>
      </c>
      <c r="B361" s="98" t="s">
        <v>119094</v>
      </c>
      <c r="C361" s="100">
        <v>1180</v>
      </c>
      <c r="D361" s="98" t="s">
        <v>119095</v>
      </c>
      <c r="E361" s="98" t="s">
        <v>119096</v>
      </c>
      <c r="F361" s="104">
        <v>45347</v>
      </c>
      <c r="G361" s="104">
        <v>45717</v>
      </c>
      <c r="H361" s="104">
        <v>46081</v>
      </c>
      <c r="J361" s="101">
        <v>1530</v>
      </c>
      <c r="K361" s="98" t="s">
        <v>119097</v>
      </c>
      <c r="L361" s="98" t="s">
        <v>119098</v>
      </c>
      <c r="M361" s="98" t="s">
        <v>119099</v>
      </c>
      <c r="N361" s="98" t="s">
        <v>119100</v>
      </c>
      <c r="O361" s="101">
        <v>40</v>
      </c>
      <c r="P361" s="101">
        <v>20</v>
      </c>
      <c r="Q361" s="101">
        <v>0</v>
      </c>
      <c r="R361" s="101">
        <v>250</v>
      </c>
    </row>
    <row r="362">
      <c r="L362" s="98" t="s">
        <v>119101</v>
      </c>
      <c r="M362" s="98" t="s">
        <v>119102</v>
      </c>
      <c r="N362" s="98" t="s">
        <v>119103</v>
      </c>
      <c r="O362" s="101">
        <v>10</v>
      </c>
      <c r="P362" s="101">
        <v>0</v>
      </c>
    </row>
    <row r="363">
      <c r="L363" s="98" t="s">
        <v>119104</v>
      </c>
      <c r="M363" s="98" t="s">
        <v>119105</v>
      </c>
      <c r="N363" s="98" t="s">
        <v>119106</v>
      </c>
      <c r="O363" s="101">
        <v>10</v>
      </c>
      <c r="P363" s="101">
        <v>25</v>
      </c>
    </row>
    <row r="364">
      <c r="L364" s="98" t="s">
        <v>119107</v>
      </c>
      <c r="M364" s="98" t="s">
        <v>119108</v>
      </c>
      <c r="N364" s="98" t="s">
        <v>119109</v>
      </c>
      <c r="O364" s="101">
        <v>25</v>
      </c>
      <c r="P364" s="101">
        <v>40</v>
      </c>
    </row>
    <row r="365">
      <c r="L365" s="98" t="s">
        <v>119110</v>
      </c>
      <c r="M365" s="98" t="s">
        <v>119111</v>
      </c>
      <c r="N365" s="98" t="s">
        <v>119112</v>
      </c>
      <c r="O365" s="101">
        <v>1395</v>
      </c>
      <c r="P365" s="101">
        <v>1395</v>
      </c>
    </row>
    <row r="366">
      <c r="L366" s="98" t="s">
        <v>119113</v>
      </c>
      <c r="M366" s="98" t="s">
        <v>119114</v>
      </c>
      <c r="N366" s="98" t="s">
        <v>119115</v>
      </c>
      <c r="O366" s="101">
        <v>25</v>
      </c>
      <c r="P366" s="101">
        <v>0</v>
      </c>
    </row>
    <row r="367">
      <c r="K367" s="96" t="s">
        <v>119116</v>
      </c>
      <c r="O367" s="85">
        <f>SUM(O361:O366)</f>
      </c>
      <c r="P367" s="85">
        <f>SUM(P361:P366)</f>
      </c>
    </row>
    <row r="368">
      <c r="A368" s="98" t="s">
        <v>119117</v>
      </c>
      <c r="B368" s="98" t="s">
        <v>119118</v>
      </c>
      <c r="C368" s="100">
        <v>1180</v>
      </c>
      <c r="D368" s="98" t="s">
        <v>119119</v>
      </c>
      <c r="E368" s="98" t="s">
        <v>119120</v>
      </c>
      <c r="F368" s="104">
        <v>45677</v>
      </c>
      <c r="G368" s="104">
        <v>45677</v>
      </c>
      <c r="H368" s="104">
        <v>46041</v>
      </c>
      <c r="J368" s="101">
        <v>1330</v>
      </c>
      <c r="K368" s="98" t="s">
        <v>119121</v>
      </c>
      <c r="L368" s="98" t="s">
        <v>119122</v>
      </c>
      <c r="M368" s="98" t="s">
        <v>119123</v>
      </c>
      <c r="N368" s="98" t="s">
        <v>119124</v>
      </c>
      <c r="O368" s="101">
        <v>25</v>
      </c>
      <c r="P368" s="101">
        <v>10</v>
      </c>
      <c r="Q368" s="101">
        <v>0</v>
      </c>
      <c r="R368" s="101">
        <v>250</v>
      </c>
    </row>
    <row r="369">
      <c r="L369" s="98" t="s">
        <v>119125</v>
      </c>
      <c r="M369" s="98" t="s">
        <v>119126</v>
      </c>
      <c r="N369" s="98" t="s">
        <v>119127</v>
      </c>
      <c r="O369" s="101">
        <v>10</v>
      </c>
      <c r="P369" s="101">
        <v>25</v>
      </c>
    </row>
    <row r="370">
      <c r="L370" s="98" t="s">
        <v>119128</v>
      </c>
      <c r="M370" s="98" t="s">
        <v>119129</v>
      </c>
      <c r="N370" s="98" t="s">
        <v>119130</v>
      </c>
      <c r="O370" s="101">
        <v>10</v>
      </c>
      <c r="P370" s="101">
        <v>40</v>
      </c>
    </row>
    <row r="371">
      <c r="L371" s="98" t="s">
        <v>119131</v>
      </c>
      <c r="M371" s="98" t="s">
        <v>119132</v>
      </c>
      <c r="N371" s="98" t="s">
        <v>119133</v>
      </c>
      <c r="O371" s="101">
        <v>40</v>
      </c>
      <c r="P371" s="101">
        <v>10</v>
      </c>
    </row>
    <row r="372">
      <c r="L372" s="98" t="s">
        <v>119134</v>
      </c>
      <c r="M372" s="98" t="s">
        <v>119135</v>
      </c>
      <c r="N372" s="98" t="s">
        <v>119136</v>
      </c>
      <c r="O372" s="101">
        <v>1245</v>
      </c>
      <c r="P372" s="101">
        <v>1245</v>
      </c>
    </row>
    <row r="373">
      <c r="K373" s="96" t="s">
        <v>119137</v>
      </c>
      <c r="O373" s="85">
        <f>SUM(O368:O372)</f>
      </c>
      <c r="P373" s="85">
        <f>SUM(P368:P372)</f>
      </c>
    </row>
    <row r="374">
      <c r="A374" s="98" t="s">
        <v>119138</v>
      </c>
      <c r="B374" s="98" t="s">
        <v>119139</v>
      </c>
      <c r="C374" s="100">
        <v>1180</v>
      </c>
      <c r="D374" s="98" t="s">
        <v>119140</v>
      </c>
      <c r="E374" s="98" t="s">
        <v>119141</v>
      </c>
      <c r="F374" s="104">
        <v>45626</v>
      </c>
      <c r="G374" s="104">
        <v>45626</v>
      </c>
      <c r="H374" s="104">
        <v>45990</v>
      </c>
      <c r="J374" s="101">
        <v>1520</v>
      </c>
      <c r="K374" s="98" t="s">
        <v>119142</v>
      </c>
      <c r="L374" s="98" t="s">
        <v>119143</v>
      </c>
      <c r="M374" s="98" t="s">
        <v>119144</v>
      </c>
      <c r="N374" s="98" t="s">
        <v>119145</v>
      </c>
      <c r="O374" s="101">
        <v>10</v>
      </c>
      <c r="P374" s="101">
        <v>0</v>
      </c>
      <c r="Q374" s="101">
        <v>0</v>
      </c>
      <c r="R374" s="101">
        <v>250</v>
      </c>
    </row>
    <row r="375">
      <c r="L375" s="98" t="s">
        <v>119146</v>
      </c>
      <c r="M375" s="98" t="s">
        <v>119147</v>
      </c>
      <c r="N375" s="98" t="s">
        <v>119148</v>
      </c>
      <c r="O375" s="101">
        <v>50</v>
      </c>
      <c r="P375" s="101">
        <v>0</v>
      </c>
    </row>
    <row r="376">
      <c r="L376" s="98" t="s">
        <v>119149</v>
      </c>
      <c r="M376" s="98" t="s">
        <v>119150</v>
      </c>
      <c r="N376" s="98" t="s">
        <v>119151</v>
      </c>
      <c r="O376" s="101">
        <v>10</v>
      </c>
      <c r="P376" s="101">
        <v>50</v>
      </c>
    </row>
    <row r="377">
      <c r="L377" s="98" t="s">
        <v>119152</v>
      </c>
      <c r="M377" s="98" t="s">
        <v>119153</v>
      </c>
      <c r="N377" s="98" t="s">
        <v>119154</v>
      </c>
      <c r="O377" s="101">
        <v>225</v>
      </c>
      <c r="P377" s="101">
        <v>45</v>
      </c>
    </row>
    <row r="378">
      <c r="L378" s="98" t="s">
        <v>119155</v>
      </c>
      <c r="M378" s="98" t="s">
        <v>119156</v>
      </c>
      <c r="N378" s="98" t="s">
        <v>119157</v>
      </c>
      <c r="O378" s="101">
        <v>25</v>
      </c>
      <c r="P378" s="101">
        <v>225</v>
      </c>
    </row>
    <row r="379">
      <c r="L379" s="98" t="s">
        <v>119158</v>
      </c>
      <c r="M379" s="98" t="s">
        <v>119159</v>
      </c>
      <c r="N379" s="98" t="s">
        <v>119160</v>
      </c>
      <c r="O379" s="101">
        <v>1200</v>
      </c>
      <c r="P379" s="101">
        <v>1200</v>
      </c>
    </row>
    <row r="380">
      <c r="K380" s="96" t="s">
        <v>119161</v>
      </c>
      <c r="O380" s="85">
        <f>SUM(O374:O379)</f>
      </c>
      <c r="P380" s="85">
        <f>SUM(P374:P379)</f>
      </c>
    </row>
    <row r="381">
      <c r="A381" s="98" t="s">
        <v>119162</v>
      </c>
      <c r="B381" s="98" t="s">
        <v>119163</v>
      </c>
      <c r="C381" s="100">
        <v>1180</v>
      </c>
      <c r="D381" s="98" t="s">
        <v>119164</v>
      </c>
      <c r="E381" s="98" t="s">
        <v>119165</v>
      </c>
      <c r="F381" s="104">
        <v>45633</v>
      </c>
      <c r="G381" s="104">
        <v>45633</v>
      </c>
      <c r="H381" s="104">
        <v>45997</v>
      </c>
      <c r="J381" s="101">
        <v>1340</v>
      </c>
      <c r="K381" s="98" t="s">
        <v>119166</v>
      </c>
      <c r="L381" s="98" t="s">
        <v>119167</v>
      </c>
      <c r="M381" s="98" t="s">
        <v>119168</v>
      </c>
      <c r="N381" s="98" t="s">
        <v>119169</v>
      </c>
      <c r="O381" s="101">
        <v>10</v>
      </c>
      <c r="P381" s="101">
        <v>35</v>
      </c>
      <c r="Q381" s="101">
        <v>0</v>
      </c>
      <c r="R381" s="101">
        <v>250</v>
      </c>
    </row>
    <row r="382">
      <c r="L382" s="98" t="s">
        <v>119170</v>
      </c>
      <c r="M382" s="98" t="s">
        <v>119171</v>
      </c>
      <c r="N382" s="98" t="s">
        <v>119172</v>
      </c>
      <c r="O382" s="101">
        <v>50</v>
      </c>
      <c r="P382" s="101">
        <v>50</v>
      </c>
    </row>
    <row r="383">
      <c r="L383" s="98" t="s">
        <v>119173</v>
      </c>
      <c r="M383" s="98" t="s">
        <v>119174</v>
      </c>
      <c r="N383" s="98" t="s">
        <v>119175</v>
      </c>
      <c r="O383" s="101">
        <v>10</v>
      </c>
      <c r="P383" s="101">
        <v>0</v>
      </c>
    </row>
    <row r="384">
      <c r="L384" s="98" t="s">
        <v>119176</v>
      </c>
      <c r="M384" s="98" t="s">
        <v>119177</v>
      </c>
      <c r="N384" s="98" t="s">
        <v>119178</v>
      </c>
      <c r="O384" s="101">
        <v>25</v>
      </c>
      <c r="P384" s="101">
        <v>10</v>
      </c>
    </row>
    <row r="385">
      <c r="L385" s="98" t="s">
        <v>119179</v>
      </c>
      <c r="M385" s="98" t="s">
        <v>119180</v>
      </c>
      <c r="N385" s="98" t="s">
        <v>119181</v>
      </c>
      <c r="O385" s="101">
        <v>1245</v>
      </c>
      <c r="P385" s="101">
        <v>1245</v>
      </c>
    </row>
    <row r="386">
      <c r="K386" s="96" t="s">
        <v>119182</v>
      </c>
      <c r="O386" s="85">
        <f>SUM(O381:O385)</f>
      </c>
      <c r="P386" s="85">
        <f>SUM(P381:P385)</f>
      </c>
    </row>
    <row r="387">
      <c r="A387" s="98" t="s">
        <v>119183</v>
      </c>
      <c r="B387" s="98" t="s">
        <v>119184</v>
      </c>
      <c r="C387" s="100">
        <v>1180</v>
      </c>
      <c r="D387" s="98" t="s">
        <v>119185</v>
      </c>
      <c r="E387" s="98" t="s">
        <v>119186</v>
      </c>
      <c r="F387" s="104">
        <v>45591</v>
      </c>
      <c r="G387" s="104">
        <v>45591</v>
      </c>
      <c r="H387" s="104">
        <v>45961</v>
      </c>
      <c r="J387" s="101">
        <v>1380</v>
      </c>
      <c r="K387" s="98" t="s">
        <v>119187</v>
      </c>
      <c r="L387" s="98" t="s">
        <v>119188</v>
      </c>
      <c r="M387" s="98" t="s">
        <v>119189</v>
      </c>
      <c r="N387" s="98" t="s">
        <v>119190</v>
      </c>
      <c r="O387" s="101">
        <v>10</v>
      </c>
      <c r="P387" s="101">
        <v>35</v>
      </c>
      <c r="Q387" s="101">
        <v>0</v>
      </c>
      <c r="R387" s="101">
        <v>250</v>
      </c>
    </row>
    <row r="388">
      <c r="L388" s="98" t="s">
        <v>119191</v>
      </c>
      <c r="M388" s="98" t="s">
        <v>119192</v>
      </c>
      <c r="N388" s="98" t="s">
        <v>119193</v>
      </c>
      <c r="O388" s="101">
        <v>40</v>
      </c>
      <c r="P388" s="101">
        <v>10</v>
      </c>
    </row>
    <row r="389">
      <c r="L389" s="98" t="s">
        <v>119194</v>
      </c>
      <c r="M389" s="98" t="s">
        <v>119195</v>
      </c>
      <c r="N389" s="98" t="s">
        <v>119196</v>
      </c>
      <c r="O389" s="101">
        <v>25</v>
      </c>
      <c r="P389" s="101">
        <v>0</v>
      </c>
    </row>
    <row r="390">
      <c r="L390" s="98" t="s">
        <v>119197</v>
      </c>
      <c r="M390" s="98" t="s">
        <v>119198</v>
      </c>
      <c r="N390" s="98" t="s">
        <v>119199</v>
      </c>
      <c r="O390" s="101">
        <v>10</v>
      </c>
      <c r="P390" s="101">
        <v>90</v>
      </c>
    </row>
    <row r="391">
      <c r="L391" s="98" t="s">
        <v>119200</v>
      </c>
      <c r="M391" s="98" t="s">
        <v>119201</v>
      </c>
      <c r="N391" s="98" t="s">
        <v>119202</v>
      </c>
      <c r="O391" s="101">
        <v>50</v>
      </c>
      <c r="P391" s="101">
        <v>0</v>
      </c>
    </row>
    <row r="392">
      <c r="L392" s="98" t="s">
        <v>119203</v>
      </c>
      <c r="M392" s="98" t="s">
        <v>119204</v>
      </c>
      <c r="N392" s="98" t="s">
        <v>119205</v>
      </c>
      <c r="O392" s="101">
        <v>1245</v>
      </c>
      <c r="P392" s="101">
        <v>1245</v>
      </c>
    </row>
    <row r="393">
      <c r="K393" s="96" t="s">
        <v>119206</v>
      </c>
      <c r="O393" s="85">
        <f>SUM(O387:O392)</f>
      </c>
      <c r="P393" s="85">
        <f>SUM(P387:P392)</f>
      </c>
    </row>
    <row r="394">
      <c r="A394" s="98" t="s">
        <v>119207</v>
      </c>
      <c r="B394" s="98" t="s">
        <v>119208</v>
      </c>
      <c r="C394" s="100">
        <v>1180</v>
      </c>
      <c r="D394" s="98" t="s">
        <v>119209</v>
      </c>
      <c r="E394" s="98" t="s">
        <v>119210</v>
      </c>
      <c r="F394" s="104">
        <v>41509</v>
      </c>
      <c r="G394" s="104">
        <v>45413</v>
      </c>
      <c r="H394" s="104">
        <v>45777</v>
      </c>
      <c r="J394" s="101">
        <v>1480</v>
      </c>
      <c r="K394" s="98" t="s">
        <v>119211</v>
      </c>
      <c r="L394" s="98" t="s">
        <v>119212</v>
      </c>
      <c r="M394" s="98" t="s">
        <v>119213</v>
      </c>
      <c r="N394" s="98" t="s">
        <v>119214</v>
      </c>
      <c r="O394" s="101">
        <v>10</v>
      </c>
      <c r="P394" s="101">
        <v>10</v>
      </c>
      <c r="Q394" s="101">
        <v>0</v>
      </c>
      <c r="R394" s="101">
        <v>450</v>
      </c>
    </row>
    <row r="395">
      <c r="L395" s="98" t="s">
        <v>119215</v>
      </c>
      <c r="M395" s="98" t="s">
        <v>119216</v>
      </c>
      <c r="N395" s="98" t="s">
        <v>119217</v>
      </c>
      <c r="O395" s="101">
        <v>25</v>
      </c>
      <c r="P395" s="101">
        <v>25</v>
      </c>
    </row>
    <row r="396">
      <c r="L396" s="98" t="s">
        <v>119218</v>
      </c>
      <c r="M396" s="98" t="s">
        <v>119219</v>
      </c>
      <c r="N396" s="98" t="s">
        <v>119220</v>
      </c>
      <c r="O396" s="101">
        <v>1315</v>
      </c>
      <c r="P396" s="101">
        <v>1315</v>
      </c>
    </row>
    <row r="397">
      <c r="K397" s="96" t="s">
        <v>119221</v>
      </c>
      <c r="O397" s="85">
        <f>SUM(O394:O396)</f>
      </c>
      <c r="P397" s="85">
        <f>SUM(P394:P396)</f>
      </c>
    </row>
    <row r="398">
      <c r="A398" s="98" t="s">
        <v>119222</v>
      </c>
      <c r="B398" s="98" t="s">
        <v>119223</v>
      </c>
      <c r="C398" s="100">
        <v>1180</v>
      </c>
      <c r="D398" s="98" t="s">
        <v>119224</v>
      </c>
      <c r="E398" s="98" t="s">
        <v>119225</v>
      </c>
      <c r="F398" s="104">
        <v>45323</v>
      </c>
      <c r="G398" s="104">
        <v>45689</v>
      </c>
      <c r="H398" s="104">
        <v>46053</v>
      </c>
      <c r="J398" s="101">
        <v>1480</v>
      </c>
      <c r="K398" s="98" t="s">
        <v>119226</v>
      </c>
      <c r="L398" s="98" t="s">
        <v>119227</v>
      </c>
      <c r="M398" s="98" t="s">
        <v>119228</v>
      </c>
      <c r="N398" s="98" t="s">
        <v>119229</v>
      </c>
      <c r="O398" s="101">
        <v>10</v>
      </c>
      <c r="P398" s="101">
        <v>25</v>
      </c>
      <c r="Q398" s="101">
        <v>1714.1199999999999</v>
      </c>
      <c r="R398" s="101">
        <v>250</v>
      </c>
    </row>
    <row r="399">
      <c r="L399" s="98" t="s">
        <v>119230</v>
      </c>
      <c r="M399" s="98" t="s">
        <v>119231</v>
      </c>
      <c r="N399" s="98" t="s">
        <v>119232</v>
      </c>
      <c r="O399" s="101">
        <v>25</v>
      </c>
      <c r="P399" s="101">
        <v>10</v>
      </c>
    </row>
    <row r="400">
      <c r="L400" s="98" t="s">
        <v>119233</v>
      </c>
      <c r="M400" s="98" t="s">
        <v>119234</v>
      </c>
      <c r="N400" s="98" t="s">
        <v>119235</v>
      </c>
      <c r="O400" s="101">
        <v>1445</v>
      </c>
      <c r="P400" s="101">
        <v>1445</v>
      </c>
    </row>
    <row r="401">
      <c r="L401" s="98" t="s">
        <v>119236</v>
      </c>
      <c r="M401" s="98" t="s">
        <v>119237</v>
      </c>
      <c r="N401" s="98" t="s">
        <v>119238</v>
      </c>
      <c r="O401" s="101">
        <v>148</v>
      </c>
      <c r="P401" s="101">
        <v>0</v>
      </c>
    </row>
    <row r="402">
      <c r="K402" s="96" t="s">
        <v>119239</v>
      </c>
      <c r="O402" s="85">
        <f>SUM(O398:O401)</f>
      </c>
      <c r="P402" s="85">
        <f>SUM(P398:P401)</f>
      </c>
    </row>
    <row r="403">
      <c r="A403" s="98" t="s">
        <v>119240</v>
      </c>
      <c r="B403" s="98" t="s">
        <v>119241</v>
      </c>
      <c r="C403" s="100">
        <v>1180</v>
      </c>
      <c r="D403" s="98" t="s">
        <v>119242</v>
      </c>
      <c r="E403" s="98" t="s">
        <v>119243</v>
      </c>
      <c r="F403" s="104">
        <v>43938</v>
      </c>
      <c r="G403" s="104">
        <v>45474</v>
      </c>
      <c r="H403" s="104">
        <v>45838</v>
      </c>
      <c r="J403" s="101">
        <v>1480</v>
      </c>
      <c r="K403" s="98" t="s">
        <v>119244</v>
      </c>
      <c r="L403" s="98" t="s">
        <v>119245</v>
      </c>
      <c r="M403" s="98" t="s">
        <v>119246</v>
      </c>
      <c r="N403" s="98" t="s">
        <v>119247</v>
      </c>
      <c r="O403" s="101">
        <v>25</v>
      </c>
      <c r="P403" s="101">
        <v>0</v>
      </c>
      <c r="Q403" s="101">
        <v>0</v>
      </c>
      <c r="R403" s="101">
        <v>550</v>
      </c>
    </row>
    <row r="404">
      <c r="L404" s="98" t="s">
        <v>119248</v>
      </c>
      <c r="M404" s="98" t="s">
        <v>119249</v>
      </c>
      <c r="N404" s="98" t="s">
        <v>119250</v>
      </c>
      <c r="O404" s="101">
        <v>10</v>
      </c>
      <c r="P404" s="101">
        <v>35</v>
      </c>
    </row>
    <row r="405">
      <c r="L405" s="98" t="s">
        <v>119251</v>
      </c>
      <c r="M405" s="98" t="s">
        <v>119252</v>
      </c>
      <c r="N405" s="98" t="s">
        <v>119253</v>
      </c>
      <c r="O405" s="101">
        <v>1465</v>
      </c>
      <c r="P405" s="101">
        <v>1465</v>
      </c>
    </row>
    <row r="406">
      <c r="L406" s="98" t="s">
        <v>119254</v>
      </c>
      <c r="M406" s="98" t="s">
        <v>119255</v>
      </c>
      <c r="N406" s="98" t="s">
        <v>119256</v>
      </c>
      <c r="O406" s="101">
        <v>25</v>
      </c>
      <c r="P406" s="101">
        <v>0</v>
      </c>
    </row>
    <row r="407">
      <c r="K407" s="96" t="s">
        <v>119257</v>
      </c>
      <c r="O407" s="85">
        <f>SUM(O403:O406)</f>
      </c>
      <c r="P407" s="85">
        <f>SUM(P403:P406)</f>
      </c>
    </row>
    <row r="408">
      <c r="A408" s="98" t="s">
        <v>119258</v>
      </c>
      <c r="B408" s="98" t="s">
        <v>119259</v>
      </c>
      <c r="C408" s="100">
        <v>1180</v>
      </c>
      <c r="D408" s="98" t="s">
        <v>119260</v>
      </c>
      <c r="E408" s="98" t="s">
        <v>119261</v>
      </c>
      <c r="F408" s="104">
        <v>44316</v>
      </c>
      <c r="G408" s="104">
        <v>45748</v>
      </c>
      <c r="H408" s="104">
        <v>46112</v>
      </c>
      <c r="J408" s="101">
        <v>1755</v>
      </c>
      <c r="K408" s="98" t="s">
        <v>119262</v>
      </c>
      <c r="L408" s="98" t="s">
        <v>119263</v>
      </c>
      <c r="M408" s="98" t="s">
        <v>119264</v>
      </c>
      <c r="N408" s="98" t="s">
        <v>119265</v>
      </c>
      <c r="O408" s="101">
        <v>225</v>
      </c>
      <c r="P408" s="101">
        <v>0</v>
      </c>
      <c r="Q408" s="101">
        <v>0</v>
      </c>
      <c r="R408" s="101">
        <v>250</v>
      </c>
    </row>
    <row r="409">
      <c r="L409" s="98" t="s">
        <v>119266</v>
      </c>
      <c r="M409" s="98" t="s">
        <v>119267</v>
      </c>
      <c r="N409" s="98" t="s">
        <v>119268</v>
      </c>
      <c r="O409" s="101">
        <v>50</v>
      </c>
      <c r="P409" s="101">
        <v>75</v>
      </c>
    </row>
    <row r="410">
      <c r="L410" s="98" t="s">
        <v>119269</v>
      </c>
      <c r="M410" s="98" t="s">
        <v>119270</v>
      </c>
      <c r="N410" s="98" t="s">
        <v>119271</v>
      </c>
      <c r="O410" s="101">
        <v>10</v>
      </c>
      <c r="P410" s="101">
        <v>235</v>
      </c>
    </row>
    <row r="411">
      <c r="L411" s="98" t="s">
        <v>119272</v>
      </c>
      <c r="M411" s="98" t="s">
        <v>119273</v>
      </c>
      <c r="N411" s="98" t="s">
        <v>119274</v>
      </c>
      <c r="O411" s="101">
        <v>25</v>
      </c>
      <c r="P411" s="101">
        <v>0</v>
      </c>
    </row>
    <row r="412">
      <c r="L412" s="98" t="s">
        <v>119275</v>
      </c>
      <c r="M412" s="98" t="s">
        <v>119276</v>
      </c>
      <c r="N412" s="98" t="s">
        <v>119277</v>
      </c>
      <c r="O412" s="101">
        <v>1305</v>
      </c>
      <c r="P412" s="101">
        <v>1305</v>
      </c>
    </row>
    <row r="413">
      <c r="K413" s="96" t="s">
        <v>119278</v>
      </c>
      <c r="O413" s="85">
        <f>SUM(O408:O412)</f>
      </c>
      <c r="P413" s="85">
        <f>SUM(P408:P412)</f>
      </c>
    </row>
    <row r="414">
      <c r="A414" s="98" t="s">
        <v>119279</v>
      </c>
      <c r="B414" s="98" t="s">
        <v>119280</v>
      </c>
      <c r="C414" s="100">
        <v>1180</v>
      </c>
      <c r="D414" s="98" t="s">
        <v>119281</v>
      </c>
      <c r="E414" s="98" t="s">
        <v>119282</v>
      </c>
      <c r="F414" s="104">
        <v>43739</v>
      </c>
      <c r="G414" s="104">
        <v>45717</v>
      </c>
      <c r="H414" s="104">
        <v>46081</v>
      </c>
      <c r="J414" s="101">
        <v>1480</v>
      </c>
      <c r="K414" s="98" t="s">
        <v>119283</v>
      </c>
      <c r="L414" s="98" t="s">
        <v>119284</v>
      </c>
      <c r="M414" s="98" t="s">
        <v>119285</v>
      </c>
      <c r="N414" s="98" t="s">
        <v>119286</v>
      </c>
      <c r="O414" s="101">
        <v>25</v>
      </c>
      <c r="P414" s="101">
        <v>0</v>
      </c>
      <c r="Q414" s="101">
        <v>0</v>
      </c>
      <c r="R414" s="101">
        <v>350</v>
      </c>
    </row>
    <row r="415">
      <c r="L415" s="98" t="s">
        <v>119287</v>
      </c>
      <c r="M415" s="98" t="s">
        <v>119288</v>
      </c>
      <c r="N415" s="98" t="s">
        <v>119289</v>
      </c>
      <c r="O415" s="101">
        <v>10</v>
      </c>
      <c r="P415" s="101">
        <v>35</v>
      </c>
    </row>
    <row r="416">
      <c r="L416" s="98" t="s">
        <v>119290</v>
      </c>
      <c r="M416" s="98" t="s">
        <v>119291</v>
      </c>
      <c r="N416" s="98" t="s">
        <v>119292</v>
      </c>
      <c r="O416" s="101">
        <v>1480</v>
      </c>
      <c r="P416" s="101">
        <v>1480</v>
      </c>
    </row>
    <row r="417">
      <c r="K417" s="96" t="s">
        <v>119293</v>
      </c>
      <c r="O417" s="85">
        <f>SUM(O414:O416)</f>
      </c>
      <c r="P417" s="85">
        <f>SUM(P414:P416)</f>
      </c>
    </row>
    <row r="418">
      <c r="B418" s="81" t="s">
        <v>119294</v>
      </c>
      <c r="C418" s="69">
        <f>SUM(C8:C8)+SUM(C10:C16)+SUM(C18:C18)+SUM(C20:C23)+SUM(C25:C29)+SUM(C31:C33)+SUM(C35:C37)+SUM(C39:C41)+SUM(C43:C45)+SUM(C47:C52)+SUM(C54:C62)+SUM(C64:C69)+SUM(C71:C73)+SUM(C75:C80)+SUM(C82:C82)+SUM(C84:C88)+SUM(C90:C96)+SUM(C98:C98)+SUM(C100:C102)+SUM(C104:C109)+SUM(C111:C127)+SUM(C129:C132)+SUM(C134:C138)+SUM(C140:C149)+SUM(C151:C157)+SUM(C159:C164)+SUM(C166:C168)+SUM(C170:C170)+SUM(C172:C174)+SUM(C176:C179)+SUM(C181:C183)+SUM(C185:C188)+SUM(C190:C192)+SUM(C194:C196)+SUM(C198:C199)+SUM(C201:C205)+SUM(C207:C211)+SUM(C213:C216)+SUM(C218:C224)+SUM(C226:C228)+SUM(C230:C233)+SUM(C235:C237)+SUM(C239:C242)+SUM(C244:C245)+SUM(C247:C249)+SUM(C251:C253)+SUM(C255:C259)+SUM(C261:C261)+SUM(C263:C263)+SUM(C265:C265)+SUM(C267:C269)+SUM(C271:C275)+SUM(C277:C280)+SUM(C282:C284)+SUM(C286:C288)+SUM(C290:C293)+SUM(C295:C304)+SUM(C306:C310)+SUM(C312:C316)+SUM(C318:C323)+SUM(C325:C329)+SUM(C331:C334)+SUM(C336:C349)+SUM(C351:C354)+SUM(C356:C359)+SUM(C361:C366)+SUM(C368:C372)+SUM(C374:C379)+SUM(C381:C385)+SUM(C387:C392)+SUM(C394:C396)+SUM(C398:C401)+SUM(C403:C406)+SUM(C408:C412)+SUM(C414:C416)</f>
      </c>
      <c r="J418" s="70">
        <f>SUM(J8:J8)+SUM(J10:J16)+SUM(J18:J18)+SUM(J20:J23)+SUM(J25:J29)+SUM(J31:J33)+SUM(J35:J37)+SUM(J39:J41)+SUM(J43:J45)+SUM(J47:J52)+SUM(J54:J62)+SUM(J64:J69)+SUM(J71:J73)+SUM(J75:J80)+SUM(J82:J82)+SUM(J84:J88)+SUM(J90:J96)+SUM(J98:J98)+SUM(J100:J102)+SUM(J104:J109)+SUM(J111:J127)+SUM(J129:J132)+SUM(J134:J138)+SUM(J140:J149)+SUM(J151:J157)+SUM(J159:J164)+SUM(J166:J168)+SUM(J170:J170)+SUM(J172:J174)+SUM(J176:J179)+SUM(J181:J183)+SUM(J185:J188)+SUM(J190:J192)+SUM(J194:J196)+SUM(J198:J199)+SUM(J201:J205)+SUM(J207:J211)+SUM(J213:J216)+SUM(J218:J224)+SUM(J226:J228)+SUM(J230:J233)+SUM(J235:J237)+SUM(J239:J242)+SUM(J244:J245)+SUM(J247:J249)+SUM(J251:J253)+SUM(J255:J259)+SUM(J261:J261)+SUM(J263:J263)+SUM(J265:J265)+SUM(J267:J269)+SUM(J271:J275)+SUM(J277:J280)+SUM(J282:J284)+SUM(J286:J288)+SUM(J290:J293)+SUM(J295:J304)+SUM(J306:J310)+SUM(J312:J316)+SUM(J318:J323)+SUM(J325:J329)+SUM(J331:J334)+SUM(J336:J349)+SUM(J351:J354)+SUM(J356:J359)+SUM(J361:J366)+SUM(J368:J372)+SUM(J374:J379)+SUM(J381:J385)+SUM(J387:J392)+SUM(J394:J396)+SUM(J398:J401)+SUM(J403:J406)+SUM(J408:J412)+SUM(J414:J416)</f>
      </c>
      <c r="O418" s="70">
        <f>SUM(O8:O8)+SUM(O10:O16)+SUM(O18:O18)+SUM(O20:O23)+SUM(O25:O29)+SUM(O31:O33)+SUM(O35:O37)+SUM(O39:O41)+SUM(O43:O45)+SUM(O47:O52)+SUM(O54:O62)+SUM(O64:O69)+SUM(O71:O73)+SUM(O75:O80)+SUM(O82:O82)+SUM(O84:O88)+SUM(O90:O96)+SUM(O98:O98)+SUM(O100:O102)+SUM(O104:O109)+SUM(O111:O127)+SUM(O129:O132)+SUM(O134:O138)+SUM(O140:O149)+SUM(O151:O157)+SUM(O159:O164)+SUM(O166:O168)+SUM(O170:O170)+SUM(O172:O174)+SUM(O176:O179)+SUM(O181:O183)+SUM(O185:O188)+SUM(O190:O192)+SUM(O194:O196)+SUM(O198:O199)+SUM(O201:O205)+SUM(O207:O211)+SUM(O213:O216)+SUM(O218:O224)+SUM(O226:O228)+SUM(O230:O233)+SUM(O235:O237)+SUM(O239:O242)+SUM(O244:O245)+SUM(O247:O249)+SUM(O251:O253)+SUM(O255:O259)+SUM(O261:O261)+SUM(O263:O263)+SUM(O265:O265)+SUM(O267:O269)+SUM(O271:O275)+SUM(O277:O280)+SUM(O282:O284)+SUM(O286:O288)+SUM(O290:O293)+SUM(O295:O304)+SUM(O306:O310)+SUM(O312:O316)+SUM(O318:O323)+SUM(O325:O329)+SUM(O331:O334)+SUM(O336:O349)+SUM(O351:O354)+SUM(O356:O359)+SUM(O361:O366)+SUM(O368:O372)+SUM(O374:O379)+SUM(O381:O385)+SUM(O387:O392)+SUM(O394:O396)+SUM(O398:O401)+SUM(O403:O406)+SUM(O408:O412)+SUM(O414:O416)</f>
      </c>
      <c r="P418" s="70">
        <f>SUM(P8:P8)+SUM(P10:P16)+SUM(P18:P18)+SUM(P20:P23)+SUM(P25:P29)+SUM(P31:P33)+SUM(P35:P37)+SUM(P39:P41)+SUM(P43:P45)+SUM(P47:P52)+SUM(P54:P62)+SUM(P64:P69)+SUM(P71:P73)+SUM(P75:P80)+SUM(P82:P82)+SUM(P84:P88)+SUM(P90:P96)+SUM(P98:P98)+SUM(P100:P102)+SUM(P104:P109)+SUM(P111:P127)+SUM(P129:P132)+SUM(P134:P138)+SUM(P140:P149)+SUM(P151:P157)+SUM(P159:P164)+SUM(P166:P168)+SUM(P170:P170)+SUM(P172:P174)+SUM(P176:P179)+SUM(P181:P183)+SUM(P185:P188)+SUM(P190:P192)+SUM(P194:P196)+SUM(P198:P199)+SUM(P201:P205)+SUM(P207:P211)+SUM(P213:P216)+SUM(P218:P224)+SUM(P226:P228)+SUM(P230:P233)+SUM(P235:P237)+SUM(P239:P242)+SUM(P244:P245)+SUM(P247:P249)+SUM(P251:P253)+SUM(P255:P259)+SUM(P261:P261)+SUM(P263:P263)+SUM(P265:P265)+SUM(P267:P269)+SUM(P271:P275)+SUM(P277:P280)+SUM(P282:P284)+SUM(P286:P288)+SUM(P290:P293)+SUM(P295:P304)+SUM(P306:P310)+SUM(P312:P316)+SUM(P318:P323)+SUM(P325:P329)+SUM(P331:P334)+SUM(P336:P349)+SUM(P351:P354)+SUM(P356:P359)+SUM(P361:P366)+SUM(P368:P372)+SUM(P374:P379)+SUM(P381:P385)+SUM(P387:P392)+SUM(P394:P396)+SUM(P398:P401)+SUM(P403:P406)+SUM(P408:P412)+SUM(P414:P416)</f>
      </c>
      <c r="Q418" s="70">
        <f>SUM(Q8:Q8)+SUM(Q10:Q16)+SUM(Q18:Q18)+SUM(Q20:Q23)+SUM(Q25:Q29)+SUM(Q31:Q33)+SUM(Q35:Q37)+SUM(Q39:Q41)+SUM(Q43:Q45)+SUM(Q47:Q52)+SUM(Q54:Q62)+SUM(Q64:Q69)+SUM(Q71:Q73)+SUM(Q75:Q80)+SUM(Q82:Q82)+SUM(Q84:Q88)+SUM(Q90:Q96)+SUM(Q98:Q98)+SUM(Q100:Q102)+SUM(Q104:Q109)+SUM(Q111:Q127)+SUM(Q129:Q132)+SUM(Q134:Q138)+SUM(Q140:Q149)+SUM(Q151:Q157)+SUM(Q159:Q164)+SUM(Q166:Q168)+SUM(Q170:Q170)+SUM(Q172:Q174)+SUM(Q176:Q179)+SUM(Q181:Q183)+SUM(Q185:Q188)+SUM(Q190:Q192)+SUM(Q194:Q196)+SUM(Q198:Q199)+SUM(Q201:Q205)+SUM(Q207:Q211)+SUM(Q213:Q216)+SUM(Q218:Q224)+SUM(Q226:Q228)+SUM(Q230:Q233)+SUM(Q235:Q237)+SUM(Q239:Q242)+SUM(Q244:Q245)+SUM(Q247:Q249)+SUM(Q251:Q253)+SUM(Q255:Q259)+SUM(Q261:Q261)+SUM(Q263:Q263)+SUM(Q265:Q265)+SUM(Q267:Q269)+SUM(Q271:Q275)+SUM(Q277:Q280)+SUM(Q282:Q284)+SUM(Q286:Q288)+SUM(Q290:Q293)+SUM(Q295:Q304)+SUM(Q306:Q310)+SUM(Q312:Q316)+SUM(Q318:Q323)+SUM(Q325:Q329)+SUM(Q331:Q334)+SUM(Q336:Q349)+SUM(Q351:Q354)+SUM(Q356:Q359)+SUM(Q361:Q366)+SUM(Q368:Q372)+SUM(Q374:Q379)+SUM(Q381:Q385)+SUM(Q387:Q392)+SUM(Q394:Q396)+SUM(Q398:Q401)+SUM(Q403:Q406)+SUM(Q408:Q412)+SUM(Q414:Q416)</f>
      </c>
      <c r="R418" s="70">
        <f>SUM(R8:R8)+SUM(R10:R16)+SUM(R18:R18)+SUM(R20:R23)+SUM(R25:R29)+SUM(R31:R33)+SUM(R35:R37)+SUM(R39:R41)+SUM(R43:R45)+SUM(R47:R52)+SUM(R54:R62)+SUM(R64:R69)+SUM(R71:R73)+SUM(R75:R80)+SUM(R82:R82)+SUM(R84:R88)+SUM(R90:R96)+SUM(R98:R98)+SUM(R100:R102)+SUM(R104:R109)+SUM(R111:R127)+SUM(R129:R132)+SUM(R134:R138)+SUM(R140:R149)+SUM(R151:R157)+SUM(R159:R164)+SUM(R166:R168)+SUM(R170:R170)+SUM(R172:R174)+SUM(R176:R179)+SUM(R181:R183)+SUM(R185:R188)+SUM(R190:R192)+SUM(R194:R196)+SUM(R198:R199)+SUM(R201:R205)+SUM(R207:R211)+SUM(R213:R216)+SUM(R218:R224)+SUM(R226:R228)+SUM(R230:R233)+SUM(R235:R237)+SUM(R239:R242)+SUM(R244:R245)+SUM(R247:R249)+SUM(R251:R253)+SUM(R255:R259)+SUM(R261:R261)+SUM(R263:R263)+SUM(R265:R265)+SUM(R267:R269)+SUM(R271:R275)+SUM(R277:R280)+SUM(R282:R284)+SUM(R286:R288)+SUM(R290:R293)+SUM(R295:R304)+SUM(R306:R310)+SUM(R312:R316)+SUM(R318:R323)+SUM(R325:R329)+SUM(R331:R334)+SUM(R336:R349)+SUM(R351:R354)+SUM(R356:R359)+SUM(R361:R366)+SUM(R368:R372)+SUM(R374:R379)+SUM(R381:R385)+SUM(R387:R392)+SUM(R394:R396)+SUM(R398:R401)+SUM(R403:R406)+SUM(R408:R412)+SUM(R414:R416)</f>
      </c>
    </row>
    <row r="420">
      <c r="A420" s="3" t="s">
        <v>119295</v>
      </c>
      <c r="B420" s="3"/>
      <c r="C420" s="3"/>
      <c r="D420" s="3" t="s">
        <v>119327</v>
      </c>
      <c r="E420" s="3"/>
    </row>
    <row r="421">
      <c r="A421" s="6" t="s">
        <v>119296</v>
      </c>
      <c r="B421" s="7" t="s">
        <v>119297</v>
      </c>
      <c r="C421" s="11" t="s">
        <v>119298</v>
      </c>
      <c r="D421" s="6" t="s">
        <v>119328</v>
      </c>
      <c r="E421" s="9" t="s">
        <v>119329</v>
      </c>
      <c r="T421" s="40" t="s">
        <v>119299</v>
      </c>
      <c r="U421" s="40" t="s">
        <v>119300</v>
      </c>
      <c r="V421" s="39" t="s">
        <v>119301</v>
      </c>
      <c r="W421" s="37" t="s">
        <v>119302</v>
      </c>
      <c r="X421" s="39" t="s">
        <v>119303</v>
      </c>
      <c r="Y421" s="39" t="s">
        <v>119304</v>
      </c>
      <c r="Z421" s="39" t="s">
        <v>119305</v>
      </c>
      <c r="AA421" s="39" t="s">
        <v>119306</v>
      </c>
      <c r="AB421" s="39" t="s">
        <v>119307</v>
      </c>
      <c r="AC421" s="39" t="s">
        <v>119308</v>
      </c>
      <c r="AD421" s="39" t="s">
        <v>119309</v>
      </c>
    </row>
    <row r="422">
      <c r="A422" s="143" t="s">
        <v>119310</v>
      </c>
      <c r="B422" s="99">
        <v>67</v>
      </c>
      <c r="C422" s="103">
        <v>0.90540540540540537</v>
      </c>
      <c r="D422" s="97" t="s">
        <v>119330</v>
      </c>
      <c r="E422" s="97"/>
      <c r="T422" s="101">
        <v>95648</v>
      </c>
      <c r="U422" s="101">
        <v>183</v>
      </c>
      <c r="V422" s="100">
        <v>17535</v>
      </c>
      <c r="W422" s="98" t="s">
        <v>119311</v>
      </c>
      <c r="X422" s="100">
        <v>38</v>
      </c>
      <c r="Y422" s="100">
        <v>67</v>
      </c>
      <c r="Z422" s="100">
        <v>0.90540540540540537</v>
      </c>
      <c r="AA422" s="100">
        <v>97740</v>
      </c>
      <c r="AB422" s="100">
        <v>95648</v>
      </c>
      <c r="AC422" s="100">
        <v>183</v>
      </c>
      <c r="AD422" s="100">
        <v>98112.580000000002</v>
      </c>
    </row>
    <row r="423">
      <c r="A423" s="96" t="s">
        <v>119312</v>
      </c>
      <c r="B423" s="83">
        <f>SUM(B422:B422)</f>
      </c>
      <c r="C423" s="87">
        <v>0.90540540540540537</v>
      </c>
      <c r="D423" s="98" t="s">
        <v>119331</v>
      </c>
      <c r="E423" s="101">
        <v>5360</v>
      </c>
      <c r="T423" s="85">
        <f>SUM(T422:T422)</f>
      </c>
      <c r="U423" s="85">
        <f>SUM(U422:U422)</f>
      </c>
    </row>
    <row r="424">
      <c r="A424" s="143" t="s">
        <v>119313</v>
      </c>
      <c r="B424" s="99">
        <v>1</v>
      </c>
      <c r="C424" s="103">
        <v>0.013513513513513514</v>
      </c>
      <c r="D424" s="98" t="s">
        <v>119332</v>
      </c>
      <c r="E424" s="101">
        <v>0</v>
      </c>
      <c r="T424" s="101">
        <v>1420</v>
      </c>
      <c r="U424" s="101">
        <v>0</v>
      </c>
      <c r="V424" s="100">
        <v>17535</v>
      </c>
      <c r="W424" s="98" t="s">
        <v>119314</v>
      </c>
      <c r="X424" s="100">
        <v>38</v>
      </c>
      <c r="Y424" s="100">
        <v>67</v>
      </c>
      <c r="Z424" s="100">
        <v>0.013513513513513514</v>
      </c>
      <c r="AA424" s="100">
        <v>1420</v>
      </c>
      <c r="AB424" s="100">
        <v>1420</v>
      </c>
      <c r="AC424" s="100">
        <v>0</v>
      </c>
    </row>
    <row r="425">
      <c r="A425" s="143" t="s">
        <v>119315</v>
      </c>
      <c r="B425" s="99">
        <v>2</v>
      </c>
      <c r="C425" s="103">
        <v>0.027027027027027029</v>
      </c>
      <c r="D425" s="98" t="s">
        <v>119333</v>
      </c>
      <c r="E425" s="101">
        <v>-243</v>
      </c>
      <c r="T425" s="101">
        <v>2640</v>
      </c>
      <c r="U425" s="101">
        <v>-40</v>
      </c>
      <c r="V425" s="100">
        <v>17535</v>
      </c>
      <c r="W425" s="98" t="s">
        <v>119316</v>
      </c>
      <c r="X425" s="100">
        <v>38</v>
      </c>
      <c r="Y425" s="100">
        <v>67</v>
      </c>
      <c r="Z425" s="100">
        <v>0.027027027027027029</v>
      </c>
      <c r="AA425" s="100">
        <v>2790</v>
      </c>
      <c r="AB425" s="100">
        <v>2640</v>
      </c>
      <c r="AC425" s="100">
        <v>-40</v>
      </c>
    </row>
    <row r="426">
      <c r="A426" s="143" t="s">
        <v>119317</v>
      </c>
      <c r="B426" s="99">
        <v>1</v>
      </c>
      <c r="C426" s="103">
        <v>0.013513513513513514</v>
      </c>
      <c r="D426" s="98" t="s">
        <v>119334</v>
      </c>
      <c r="E426" s="101">
        <v>-174</v>
      </c>
      <c r="T426" s="101">
        <v>0</v>
      </c>
      <c r="U426" s="101">
        <v>0</v>
      </c>
      <c r="V426" s="100">
        <v>17535</v>
      </c>
      <c r="W426" s="98" t="s">
        <v>119318</v>
      </c>
      <c r="X426" s="100">
        <v>38</v>
      </c>
      <c r="Y426" s="100">
        <v>67</v>
      </c>
      <c r="Z426" s="100">
        <v>0.013513513513513514</v>
      </c>
      <c r="AA426" s="100">
        <v>1410</v>
      </c>
      <c r="AB426" s="100">
        <v>0</v>
      </c>
      <c r="AC426" s="100">
        <v>0</v>
      </c>
      <c r="AD426" s="100">
        <v>0</v>
      </c>
    </row>
    <row r="427">
      <c r="A427" s="143" t="s">
        <v>119319</v>
      </c>
      <c r="B427" s="99">
        <v>3</v>
      </c>
      <c r="C427" s="103">
        <v>0.040540540540540543</v>
      </c>
      <c r="D427" s="98" t="s">
        <v>119335</v>
      </c>
      <c r="E427" s="101">
        <v>0</v>
      </c>
      <c r="T427" s="101">
        <v>0</v>
      </c>
      <c r="U427" s="101">
        <v>0</v>
      </c>
      <c r="V427" s="100">
        <v>17535</v>
      </c>
      <c r="W427" s="98" t="s">
        <v>119320</v>
      </c>
      <c r="X427" s="100">
        <v>38</v>
      </c>
      <c r="Y427" s="100">
        <v>67</v>
      </c>
      <c r="Z427" s="100">
        <v>0.040540540540540543</v>
      </c>
      <c r="AA427" s="100">
        <v>4350</v>
      </c>
      <c r="AB427" s="100">
        <v>0</v>
      </c>
      <c r="AC427" s="100">
        <v>0</v>
      </c>
      <c r="AD427" s="100">
        <v>0</v>
      </c>
    </row>
    <row r="428">
      <c r="A428" s="96" t="s">
        <v>119321</v>
      </c>
      <c r="B428" s="83">
        <f>SUM(B424:B427)</f>
      </c>
      <c r="C428" s="87">
        <v>0.0945945945945946</v>
      </c>
      <c r="D428" s="98" t="s">
        <v>119336</v>
      </c>
      <c r="E428" s="101">
        <v>0</v>
      </c>
      <c r="T428" s="85">
        <f>SUM(T424:T427)</f>
      </c>
      <c r="U428" s="85">
        <f>SUM(U424:U427)</f>
      </c>
    </row>
    <row r="429">
      <c r="A429" s="96" t="s">
        <v>119322</v>
      </c>
      <c r="B429" s="83">
        <f>SUM(B422:B422)+SUM(B424:B427)</f>
      </c>
      <c r="C429" s="87">
        <v>1</v>
      </c>
      <c r="D429" s="98" t="s">
        <v>119337</v>
      </c>
      <c r="E429" s="101">
        <v>600</v>
      </c>
      <c r="T429" s="85">
        <f>SUM(T422:T422)+SUM(T424:T427)</f>
      </c>
      <c r="U429" s="85">
        <f>SUM(U422:U422)+SUM(U424:U427)</f>
      </c>
    </row>
    <row r="430">
      <c r="A430" s="128" t="s">
        <v>119323</v>
      </c>
      <c r="B430" s="99">
        <v>1</v>
      </c>
      <c r="C430" s="103">
        <v>0.013333333333333334</v>
      </c>
      <c r="D430" s="98" t="s">
        <v>119338</v>
      </c>
      <c r="E430" s="101">
        <v>4775</v>
      </c>
      <c r="T430" s="101">
        <v>0</v>
      </c>
      <c r="U430" s="101">
        <v>0</v>
      </c>
      <c r="V430" s="100">
        <v>17535</v>
      </c>
      <c r="W430" s="98" t="s">
        <v>119324</v>
      </c>
      <c r="X430" s="100">
        <v>38</v>
      </c>
      <c r="Y430" s="100">
        <v>67</v>
      </c>
      <c r="Z430" s="100">
        <v>0.013333333333333334</v>
      </c>
      <c r="AA430" s="100">
        <v>1460</v>
      </c>
      <c r="AB430" s="100">
        <v>0</v>
      </c>
      <c r="AC430" s="100">
        <v>0</v>
      </c>
      <c r="AD430" s="100">
        <v>0</v>
      </c>
    </row>
    <row r="431">
      <c r="A431" s="96" t="s">
        <v>119325</v>
      </c>
      <c r="B431" s="83">
        <f>SUM(B430:B430)</f>
      </c>
      <c r="C431" s="87">
        <v>1</v>
      </c>
      <c r="D431" s="98" t="s">
        <v>119339</v>
      </c>
      <c r="E431" s="101">
        <v>85513</v>
      </c>
      <c r="T431" s="85">
        <f>SUM(T430:T430)</f>
      </c>
      <c r="U431" s="85">
        <f>SUM(U430:U430)</f>
      </c>
    </row>
    <row r="432">
      <c r="A432" s="81" t="s">
        <v>119326</v>
      </c>
      <c r="B432" s="68">
        <f>SUM(B422:B422)+SUM(B424:B427)+SUM(B430:B430)</f>
      </c>
      <c r="C432" s="72">
        <v>1</v>
      </c>
      <c r="D432" s="98" t="s">
        <v>119340</v>
      </c>
      <c r="E432" s="101">
        <v>0</v>
      </c>
      <c r="T432" s="70">
        <f>SUM(T422:T422)+SUM(T424:T427)+SUM(T430:T430)</f>
      </c>
      <c r="U432" s="70">
        <f>SUM(U422:U422)+SUM(U424:U427)+SUM(U430:U430)</f>
      </c>
    </row>
    <row r="433">
      <c r="D433" s="96" t="s">
        <v>119341</v>
      </c>
      <c r="E433" s="85">
        <f>SUM(E423:E432)</f>
      </c>
    </row>
    <row r="434">
      <c r="D434" s="81" t="s">
        <v>119342</v>
      </c>
      <c r="E434" s="70">
        <f>SUM(E423:E432)</f>
      </c>
    </row>
    <row r="436">
      <c r="A436" s="3" t="s">
        <v>119343</v>
      </c>
      <c r="B436" s="3"/>
      <c r="C436" s="3"/>
      <c r="D436" s="3"/>
      <c r="E436" s="3"/>
      <c r="F436" s="3"/>
      <c r="G436" s="3"/>
      <c r="H436" s="3"/>
      <c r="I436" s="3"/>
      <c r="J436" s="3"/>
      <c r="K436" s="3"/>
      <c r="L436" s="3"/>
      <c r="M436" s="3"/>
      <c r="N436" s="3"/>
      <c r="O436" s="3"/>
      <c r="P436" s="3"/>
      <c r="Q436" s="3"/>
    </row>
    <row r="437">
      <c r="A437" s="6" t="s">
        <v>119344</v>
      </c>
      <c r="B437" s="6" t="s">
        <v>119345</v>
      </c>
      <c r="C437" s="8" t="s">
        <v>119346</v>
      </c>
      <c r="D437" s="6" t="s">
        <v>119347</v>
      </c>
      <c r="E437" s="6" t="s">
        <v>119348</v>
      </c>
      <c r="F437" s="12" t="s">
        <v>119349</v>
      </c>
      <c r="G437" s="12" t="s">
        <v>119350</v>
      </c>
      <c r="H437" s="12" t="s">
        <v>119351</v>
      </c>
      <c r="I437" s="9" t="s">
        <v>119352</v>
      </c>
      <c r="J437" s="6" t="s">
        <v>119353</v>
      </c>
      <c r="K437" s="6" t="s">
        <v>119354</v>
      </c>
      <c r="L437" s="6" t="s">
        <v>119355</v>
      </c>
      <c r="M437" s="6" t="s">
        <v>119356</v>
      </c>
      <c r="N437" s="9" t="s">
        <v>119357</v>
      </c>
      <c r="O437" s="9" t="s">
        <v>119358</v>
      </c>
      <c r="P437" s="9" t="s">
        <v>119359</v>
      </c>
      <c r="Q437" s="9" t="s">
        <v>119360</v>
      </c>
    </row>
    <row r="438">
      <c r="A438" s="98" t="s">
        <v>119361</v>
      </c>
      <c r="B438" s="98" t="s">
        <v>119362</v>
      </c>
      <c r="C438" s="100">
        <v>1180</v>
      </c>
      <c r="D438" s="98" t="s">
        <v>119363</v>
      </c>
      <c r="E438" s="98" t="s">
        <v>119364</v>
      </c>
      <c r="F438" s="104">
        <v>45765</v>
      </c>
      <c r="G438" s="104">
        <v>45765</v>
      </c>
      <c r="H438" s="104">
        <v>46129</v>
      </c>
      <c r="I438" s="101">
        <v>1420</v>
      </c>
      <c r="J438" s="98" t="s">
        <v>119365</v>
      </c>
      <c r="K438" s="98" t="s">
        <v>119366</v>
      </c>
      <c r="N438" s="101">
        <v>0</v>
      </c>
      <c r="O438" s="101">
        <v>175</v>
      </c>
      <c r="P438" s="101">
        <v>0</v>
      </c>
      <c r="Q438" s="101">
        <v>250</v>
      </c>
    </row>
    <row r="439">
      <c r="K439" s="98" t="s">
        <v>119367</v>
      </c>
      <c r="N439" s="101">
        <v>0</v>
      </c>
      <c r="O439" s="101">
        <v>1245</v>
      </c>
    </row>
    <row r="440">
      <c r="J440" s="96" t="s">
        <v>119368</v>
      </c>
      <c r="N440" s="85">
        <f>SUM(N438:N439)</f>
      </c>
      <c r="O440" s="85">
        <f>SUM(O438:O439)</f>
      </c>
    </row>
    <row r="441">
      <c r="A441" s="98" t="s">
        <v>119369</v>
      </c>
      <c r="B441" s="98" t="s">
        <v>119370</v>
      </c>
      <c r="C441" s="100">
        <v>1180</v>
      </c>
      <c r="D441" s="98" t="s">
        <v>119371</v>
      </c>
      <c r="E441" s="98" t="s">
        <v>119372</v>
      </c>
      <c r="F441" s="104">
        <v>45806</v>
      </c>
      <c r="G441" s="104">
        <v>45806</v>
      </c>
      <c r="H441" s="104">
        <v>46231</v>
      </c>
      <c r="I441" s="101">
        <v>1270</v>
      </c>
      <c r="J441" s="98" t="s">
        <v>119373</v>
      </c>
      <c r="K441" s="98" t="s">
        <v>119374</v>
      </c>
      <c r="N441" s="101">
        <v>0</v>
      </c>
      <c r="O441" s="101">
        <v>25</v>
      </c>
      <c r="P441" s="101">
        <v>0</v>
      </c>
      <c r="Q441" s="101">
        <v>250</v>
      </c>
    </row>
    <row r="442">
      <c r="K442" s="98" t="s">
        <v>119375</v>
      </c>
      <c r="N442" s="101">
        <v>0</v>
      </c>
      <c r="O442" s="101">
        <v>1295</v>
      </c>
    </row>
    <row r="443">
      <c r="J443" s="96" t="s">
        <v>119376</v>
      </c>
      <c r="N443" s="85">
        <f>SUM(N441:N442)</f>
      </c>
      <c r="O443" s="85">
        <f>SUM(O441:O442)</f>
      </c>
    </row>
    <row r="444">
      <c r="A444" s="98" t="s">
        <v>119377</v>
      </c>
      <c r="B444" s="98" t="s">
        <v>119378</v>
      </c>
      <c r="C444" s="100">
        <v>1180</v>
      </c>
      <c r="D444" s="98" t="s">
        <v>119379</v>
      </c>
      <c r="E444" s="98" t="s">
        <v>119380</v>
      </c>
      <c r="F444" s="104">
        <v>45808</v>
      </c>
      <c r="G444" s="104">
        <v>45808</v>
      </c>
      <c r="H444" s="104">
        <v>46203</v>
      </c>
      <c r="I444" s="101">
        <v>1520</v>
      </c>
      <c r="J444" s="98" t="s">
        <v>119381</v>
      </c>
      <c r="K444" s="98" t="s">
        <v>119382</v>
      </c>
      <c r="N444" s="101">
        <v>0</v>
      </c>
      <c r="O444" s="101">
        <v>75</v>
      </c>
      <c r="P444" s="101">
        <v>0</v>
      </c>
      <c r="Q444" s="101">
        <v>250</v>
      </c>
    </row>
    <row r="445">
      <c r="K445" s="98" t="s">
        <v>119383</v>
      </c>
      <c r="N445" s="101">
        <v>0</v>
      </c>
      <c r="O445" s="101">
        <v>1245</v>
      </c>
    </row>
    <row r="446">
      <c r="K446" s="98" t="s">
        <v>119384</v>
      </c>
      <c r="L446" s="98" t="s">
        <v>119385</v>
      </c>
      <c r="M446" s="98" t="s">
        <v>119386</v>
      </c>
      <c r="N446" s="101">
        <v>50</v>
      </c>
      <c r="O446" s="101">
        <v>0</v>
      </c>
    </row>
    <row r="447">
      <c r="K447" s="98" t="s">
        <v>119387</v>
      </c>
      <c r="N447" s="101">
        <v>0</v>
      </c>
      <c r="O447" s="101">
        <v>-40</v>
      </c>
    </row>
    <row r="448">
      <c r="J448" s="96" t="s">
        <v>119388</v>
      </c>
      <c r="N448" s="85">
        <f>SUM(N444:N447)</f>
      </c>
      <c r="O448" s="85">
        <f>SUM(O444:O447)</f>
      </c>
    </row>
    <row r="449">
      <c r="B449" s="81" t="s">
        <v>119389</v>
      </c>
      <c r="C449" s="69">
        <f>SUM(C438:C439)+SUM(C441:C442)+SUM(C444:C447)</f>
      </c>
      <c r="I449" s="70">
        <f>SUM(I438:I439)+SUM(I441:I442)+SUM(I444:I447)</f>
      </c>
      <c r="N449" s="70">
        <f>SUM(N438:N439)+SUM(N441:N442)+SUM(N444:N447)</f>
      </c>
      <c r="O449" s="70">
        <f>SUM(O438:O439)+SUM(O441:O442)+SUM(O444:O447)</f>
      </c>
      <c r="P449" s="70">
        <f>SUM(P438:P439)+SUM(P441:P442)+SUM(P444:P447)</f>
      </c>
      <c r="Q449" s="70">
        <f>SUM(Q438:Q439)+SUM(Q441:Q442)+SUM(Q444:Q447)</f>
      </c>
    </row>
  </sheetData>
  <mergeCells count="8">
    <mergeCell ref="A2:R2"/>
    <mergeCell ref="A3:R3"/>
    <mergeCell ref="A4:R4"/>
    <mergeCell ref="A6:R6"/>
    <mergeCell ref="A420:C420"/>
    <mergeCell ref="D420:E420"/>
    <mergeCell ref="D422:E422"/>
    <mergeCell ref="A436:Q436"/>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38.xml><?xml version="1.0" encoding="utf-8"?>
<worksheet xmlns="http://schemas.openxmlformats.org/spreadsheetml/2006/main" xmlns:r="http://schemas.openxmlformats.org/officeDocument/2006/relationships">
  <dimension ref="A2:AD1959"/>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1.140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119390</v>
      </c>
      <c r="B2" s="1"/>
      <c r="C2" s="1"/>
      <c r="D2" s="1"/>
      <c r="E2" s="1"/>
      <c r="F2" s="1"/>
      <c r="G2" s="1"/>
      <c r="H2" s="1"/>
      <c r="I2" s="1"/>
      <c r="J2" s="1"/>
      <c r="K2" s="1"/>
      <c r="L2" s="1"/>
      <c r="M2" s="1"/>
      <c r="N2" s="1"/>
      <c r="O2" s="1"/>
      <c r="P2" s="1"/>
      <c r="Q2" s="1"/>
      <c r="R2" s="1"/>
    </row>
    <row r="3">
      <c r="A3" s="2" t="s">
        <v>119391</v>
      </c>
      <c r="B3" s="2"/>
      <c r="C3" s="2"/>
      <c r="D3" s="2"/>
      <c r="E3" s="2"/>
      <c r="F3" s="2"/>
      <c r="G3" s="2"/>
      <c r="H3" s="2"/>
      <c r="I3" s="2"/>
      <c r="J3" s="2"/>
      <c r="K3" s="2"/>
      <c r="L3" s="2"/>
      <c r="M3" s="2"/>
      <c r="N3" s="2"/>
      <c r="O3" s="2"/>
      <c r="P3" s="2"/>
      <c r="Q3" s="2"/>
      <c r="R3" s="2"/>
    </row>
    <row r="4">
      <c r="A4" s="2" t="s">
        <v>119392</v>
      </c>
      <c r="B4" s="2"/>
      <c r="C4" s="2"/>
      <c r="D4" s="2"/>
      <c r="E4" s="2"/>
      <c r="F4" s="2"/>
      <c r="G4" s="2"/>
      <c r="H4" s="2"/>
      <c r="I4" s="2"/>
      <c r="J4" s="2"/>
      <c r="K4" s="2"/>
      <c r="L4" s="2"/>
      <c r="M4" s="2"/>
      <c r="N4" s="2"/>
      <c r="O4" s="2"/>
      <c r="P4" s="2"/>
      <c r="Q4" s="2"/>
      <c r="R4" s="2"/>
    </row>
    <row r="6">
      <c r="A6" s="3" t="s">
        <v>119393</v>
      </c>
      <c r="B6" s="3"/>
      <c r="C6" s="3"/>
      <c r="D6" s="3"/>
      <c r="E6" s="3"/>
      <c r="F6" s="3"/>
      <c r="G6" s="3"/>
      <c r="H6" s="3"/>
      <c r="I6" s="3"/>
      <c r="J6" s="3"/>
      <c r="K6" s="3"/>
      <c r="L6" s="3"/>
      <c r="M6" s="3"/>
      <c r="N6" s="3"/>
      <c r="O6" s="3"/>
      <c r="P6" s="3"/>
      <c r="Q6" s="3"/>
      <c r="R6" s="3"/>
    </row>
    <row r="7">
      <c r="A7" s="6" t="s">
        <v>119394</v>
      </c>
      <c r="B7" s="6" t="s">
        <v>119395</v>
      </c>
      <c r="C7" s="8" t="s">
        <v>119396</v>
      </c>
      <c r="D7" s="6" t="s">
        <v>119397</v>
      </c>
      <c r="E7" s="6" t="s">
        <v>119398</v>
      </c>
      <c r="F7" s="12" t="s">
        <v>119399</v>
      </c>
      <c r="G7" s="12" t="s">
        <v>119400</v>
      </c>
      <c r="H7" s="12" t="s">
        <v>119401</v>
      </c>
      <c r="I7" s="12" t="s">
        <v>119402</v>
      </c>
      <c r="J7" s="9" t="s">
        <v>119403</v>
      </c>
      <c r="K7" s="6" t="s">
        <v>119404</v>
      </c>
      <c r="L7" s="6" t="s">
        <v>119405</v>
      </c>
      <c r="M7" s="6" t="s">
        <v>119406</v>
      </c>
      <c r="N7" s="6" t="s">
        <v>119407</v>
      </c>
      <c r="O7" s="9" t="s">
        <v>119408</v>
      </c>
      <c r="P7" s="9" t="s">
        <v>119409</v>
      </c>
      <c r="Q7" s="9" t="s">
        <v>119410</v>
      </c>
      <c r="R7" s="9" t="s">
        <v>119411</v>
      </c>
    </row>
    <row r="8">
      <c r="A8" s="98" t="s">
        <v>119412</v>
      </c>
      <c r="B8" s="98" t="s">
        <v>119413</v>
      </c>
      <c r="C8" s="100">
        <v>1067</v>
      </c>
      <c r="D8" s="98" t="s">
        <v>119414</v>
      </c>
      <c r="E8" s="98" t="s">
        <v>119415</v>
      </c>
      <c r="F8" s="104">
        <v>45427</v>
      </c>
      <c r="G8" s="104">
        <v>45427</v>
      </c>
      <c r="H8" s="104">
        <v>45791</v>
      </c>
      <c r="J8" s="101">
        <v>1650</v>
      </c>
      <c r="K8" s="98" t="s">
        <v>119416</v>
      </c>
      <c r="L8" s="98" t="s">
        <v>119417</v>
      </c>
      <c r="M8" s="98" t="s">
        <v>119418</v>
      </c>
      <c r="N8" s="98" t="s">
        <v>119419</v>
      </c>
      <c r="O8" s="101">
        <v>25</v>
      </c>
      <c r="P8" s="101">
        <v>25</v>
      </c>
      <c r="Q8" s="101">
        <v>0</v>
      </c>
      <c r="R8" s="101">
        <v>99</v>
      </c>
    </row>
    <row r="9">
      <c r="L9" s="98" t="s">
        <v>119420</v>
      </c>
      <c r="M9" s="98" t="s">
        <v>119421</v>
      </c>
      <c r="N9" s="98" t="s">
        <v>119422</v>
      </c>
      <c r="O9" s="101">
        <v>10</v>
      </c>
      <c r="P9" s="101">
        <v>0</v>
      </c>
    </row>
    <row r="10">
      <c r="L10" s="98" t="s">
        <v>119423</v>
      </c>
      <c r="M10" s="98" t="s">
        <v>119424</v>
      </c>
      <c r="N10" s="98" t="s">
        <v>119425</v>
      </c>
      <c r="O10" s="101">
        <v>25</v>
      </c>
      <c r="P10" s="101">
        <v>25</v>
      </c>
    </row>
    <row r="11">
      <c r="L11" s="98" t="s">
        <v>119426</v>
      </c>
      <c r="M11" s="98" t="s">
        <v>119427</v>
      </c>
      <c r="N11" s="98" t="s">
        <v>119428</v>
      </c>
      <c r="O11" s="101">
        <v>25</v>
      </c>
      <c r="P11" s="101">
        <v>35</v>
      </c>
    </row>
    <row r="12">
      <c r="L12" s="98" t="s">
        <v>119429</v>
      </c>
      <c r="M12" s="98" t="s">
        <v>119430</v>
      </c>
      <c r="N12" s="98" t="s">
        <v>119431</v>
      </c>
      <c r="O12" s="101">
        <v>1515</v>
      </c>
      <c r="P12" s="101">
        <v>1515</v>
      </c>
    </row>
    <row r="13">
      <c r="L13" s="98" t="s">
        <v>119432</v>
      </c>
      <c r="M13" s="98" t="s">
        <v>119433</v>
      </c>
      <c r="N13" s="98" t="s">
        <v>119434</v>
      </c>
      <c r="O13" s="101">
        <v>7</v>
      </c>
      <c r="P13" s="101">
        <v>7</v>
      </c>
    </row>
    <row r="14">
      <c r="L14" s="98" t="s">
        <v>119435</v>
      </c>
      <c r="M14" s="98" t="s">
        <v>119436</v>
      </c>
      <c r="N14" s="98" t="s">
        <v>119437</v>
      </c>
      <c r="O14" s="101">
        <v>27</v>
      </c>
      <c r="P14" s="101">
        <v>27</v>
      </c>
    </row>
    <row r="15">
      <c r="K15" s="96" t="s">
        <v>119438</v>
      </c>
      <c r="O15" s="85">
        <f>SUM(O8:O14)</f>
      </c>
      <c r="P15" s="85">
        <f>SUM(P8:P14)</f>
      </c>
    </row>
    <row r="16">
      <c r="A16" s="98" t="s">
        <v>119439</v>
      </c>
      <c r="B16" s="98" t="s">
        <v>119440</v>
      </c>
      <c r="C16" s="100">
        <v>1067</v>
      </c>
      <c r="D16" s="98" t="s">
        <v>119441</v>
      </c>
      <c r="E16" s="98" t="s">
        <v>119442</v>
      </c>
      <c r="F16" s="104">
        <v>43653</v>
      </c>
      <c r="G16" s="104">
        <v>45413</v>
      </c>
      <c r="H16" s="104">
        <v>45777</v>
      </c>
      <c r="J16" s="101">
        <v>1675</v>
      </c>
      <c r="K16" s="98" t="s">
        <v>119443</v>
      </c>
      <c r="L16" s="98" t="s">
        <v>119444</v>
      </c>
      <c r="M16" s="98" t="s">
        <v>119445</v>
      </c>
      <c r="N16" s="98" t="s">
        <v>119446</v>
      </c>
      <c r="O16" s="101">
        <v>10</v>
      </c>
      <c r="P16" s="101">
        <v>25</v>
      </c>
      <c r="Q16" s="101">
        <v>0</v>
      </c>
      <c r="R16" s="101">
        <v>99</v>
      </c>
    </row>
    <row r="17">
      <c r="L17" s="98" t="s">
        <v>119447</v>
      </c>
      <c r="M17" s="98" t="s">
        <v>119448</v>
      </c>
      <c r="N17" s="98" t="s">
        <v>119449</v>
      </c>
      <c r="O17" s="101">
        <v>25</v>
      </c>
      <c r="P17" s="101">
        <v>25</v>
      </c>
    </row>
    <row r="18">
      <c r="L18" s="98" t="s">
        <v>119450</v>
      </c>
      <c r="M18" s="98" t="s">
        <v>119451</v>
      </c>
      <c r="N18" s="98" t="s">
        <v>119452</v>
      </c>
      <c r="O18" s="101">
        <v>25</v>
      </c>
      <c r="P18" s="101">
        <v>50</v>
      </c>
    </row>
    <row r="19">
      <c r="L19" s="98" t="s">
        <v>119453</v>
      </c>
      <c r="M19" s="98" t="s">
        <v>119454</v>
      </c>
      <c r="N19" s="98" t="s">
        <v>119455</v>
      </c>
      <c r="O19" s="101">
        <v>50</v>
      </c>
      <c r="P19" s="101">
        <v>10</v>
      </c>
    </row>
    <row r="20">
      <c r="L20" s="98" t="s">
        <v>119456</v>
      </c>
      <c r="M20" s="98" t="s">
        <v>119457</v>
      </c>
      <c r="N20" s="98" t="s">
        <v>119458</v>
      </c>
      <c r="O20" s="101">
        <v>1525</v>
      </c>
      <c r="P20" s="101">
        <v>1525</v>
      </c>
    </row>
    <row r="21">
      <c r="L21" s="98" t="s">
        <v>119459</v>
      </c>
      <c r="M21" s="98" t="s">
        <v>119460</v>
      </c>
      <c r="N21" s="98" t="s">
        <v>119461</v>
      </c>
      <c r="O21" s="101">
        <v>7</v>
      </c>
      <c r="P21" s="101">
        <v>7</v>
      </c>
    </row>
    <row r="22">
      <c r="L22" s="98" t="s">
        <v>119462</v>
      </c>
      <c r="M22" s="98" t="s">
        <v>119463</v>
      </c>
      <c r="N22" s="98" t="s">
        <v>119464</v>
      </c>
      <c r="O22" s="101">
        <v>27</v>
      </c>
      <c r="P22" s="101">
        <v>27</v>
      </c>
    </row>
    <row r="23">
      <c r="K23" s="96" t="s">
        <v>119465</v>
      </c>
      <c r="O23" s="85">
        <f>SUM(O16:O22)</f>
      </c>
      <c r="P23" s="85">
        <f>SUM(P16:P22)</f>
      </c>
    </row>
    <row r="24">
      <c r="A24" s="98" t="s">
        <v>119466</v>
      </c>
      <c r="B24" s="98" t="s">
        <v>119467</v>
      </c>
      <c r="C24" s="100">
        <v>1067</v>
      </c>
      <c r="D24" s="98" t="s">
        <v>119468</v>
      </c>
      <c r="E24" s="98" t="s">
        <v>119469</v>
      </c>
      <c r="F24" s="104">
        <v>45719</v>
      </c>
      <c r="G24" s="104">
        <v>45719</v>
      </c>
      <c r="H24" s="104">
        <v>46144</v>
      </c>
      <c r="J24" s="101">
        <v>1675</v>
      </c>
      <c r="K24" s="98" t="s">
        <v>119470</v>
      </c>
      <c r="L24" s="98" t="s">
        <v>119471</v>
      </c>
      <c r="M24" s="98" t="s">
        <v>119472</v>
      </c>
      <c r="N24" s="98" t="s">
        <v>119473</v>
      </c>
      <c r="O24" s="101">
        <v>50</v>
      </c>
      <c r="P24" s="101">
        <v>25</v>
      </c>
      <c r="Q24" s="101">
        <v>-1637.75</v>
      </c>
      <c r="R24" s="101">
        <v>1774</v>
      </c>
    </row>
    <row r="25">
      <c r="L25" s="98" t="s">
        <v>119474</v>
      </c>
      <c r="M25" s="98" t="s">
        <v>119475</v>
      </c>
      <c r="N25" s="98" t="s">
        <v>119476</v>
      </c>
      <c r="O25" s="101">
        <v>25</v>
      </c>
      <c r="P25" s="101">
        <v>0</v>
      </c>
    </row>
    <row r="26">
      <c r="L26" s="98" t="s">
        <v>119477</v>
      </c>
      <c r="M26" s="98" t="s">
        <v>119478</v>
      </c>
      <c r="N26" s="98" t="s">
        <v>119479</v>
      </c>
      <c r="O26" s="101">
        <v>10</v>
      </c>
      <c r="P26" s="101">
        <v>60</v>
      </c>
    </row>
    <row r="27">
      <c r="L27" s="98" t="s">
        <v>119480</v>
      </c>
      <c r="M27" s="98" t="s">
        <v>119481</v>
      </c>
      <c r="N27" s="98" t="s">
        <v>119482</v>
      </c>
      <c r="O27" s="101">
        <v>25</v>
      </c>
      <c r="P27" s="101">
        <v>25</v>
      </c>
    </row>
    <row r="28">
      <c r="L28" s="98" t="s">
        <v>119483</v>
      </c>
      <c r="M28" s="98" t="s">
        <v>119484</v>
      </c>
      <c r="N28" s="98" t="s">
        <v>119485</v>
      </c>
      <c r="O28" s="101">
        <v>1565</v>
      </c>
      <c r="P28" s="101">
        <v>1565</v>
      </c>
    </row>
    <row r="29">
      <c r="L29" s="98" t="s">
        <v>119486</v>
      </c>
      <c r="M29" s="98" t="s">
        <v>119487</v>
      </c>
      <c r="N29" s="98" t="s">
        <v>119488</v>
      </c>
      <c r="O29" s="101">
        <v>-3350</v>
      </c>
      <c r="P29" s="101">
        <v>0</v>
      </c>
    </row>
    <row r="30">
      <c r="L30" s="98" t="s">
        <v>119489</v>
      </c>
      <c r="M30" s="98" t="s">
        <v>119490</v>
      </c>
      <c r="N30" s="98" t="s">
        <v>119491</v>
      </c>
      <c r="O30" s="101">
        <v>7</v>
      </c>
      <c r="P30" s="101">
        <v>7</v>
      </c>
    </row>
    <row r="31">
      <c r="L31" s="98" t="s">
        <v>119492</v>
      </c>
      <c r="M31" s="98" t="s">
        <v>119493</v>
      </c>
      <c r="N31" s="98" t="s">
        <v>119494</v>
      </c>
      <c r="O31" s="101">
        <v>27</v>
      </c>
      <c r="P31" s="101">
        <v>27</v>
      </c>
    </row>
    <row r="32">
      <c r="K32" s="96" t="s">
        <v>119495</v>
      </c>
      <c r="O32" s="85">
        <f>SUM(O24:O31)</f>
      </c>
      <c r="P32" s="85">
        <f>SUM(P24:P31)</f>
      </c>
    </row>
    <row r="33">
      <c r="A33" s="98" t="s">
        <v>119496</v>
      </c>
      <c r="B33" s="98" t="s">
        <v>119497</v>
      </c>
      <c r="C33" s="100">
        <v>794</v>
      </c>
      <c r="D33" s="98" t="s">
        <v>119498</v>
      </c>
      <c r="E33" s="98" t="s">
        <v>119499</v>
      </c>
      <c r="F33" s="104">
        <v>45603</v>
      </c>
      <c r="G33" s="104">
        <v>45603</v>
      </c>
      <c r="H33" s="104">
        <v>46028</v>
      </c>
      <c r="J33" s="101">
        <v>1280</v>
      </c>
      <c r="K33" s="98" t="s">
        <v>119500</v>
      </c>
      <c r="L33" s="98" t="s">
        <v>119501</v>
      </c>
      <c r="M33" s="98" t="s">
        <v>119502</v>
      </c>
      <c r="N33" s="98" t="s">
        <v>119503</v>
      </c>
      <c r="O33" s="101">
        <v>25</v>
      </c>
      <c r="P33" s="101">
        <v>0</v>
      </c>
      <c r="Q33" s="101">
        <v>0</v>
      </c>
      <c r="R33" s="101">
        <v>99</v>
      </c>
    </row>
    <row r="34">
      <c r="L34" s="98" t="s">
        <v>119504</v>
      </c>
      <c r="M34" s="98" t="s">
        <v>119505</v>
      </c>
      <c r="N34" s="98" t="s">
        <v>119506</v>
      </c>
      <c r="O34" s="101">
        <v>10</v>
      </c>
      <c r="P34" s="101">
        <v>0</v>
      </c>
    </row>
    <row r="35">
      <c r="L35" s="98" t="s">
        <v>119507</v>
      </c>
      <c r="M35" s="98" t="s">
        <v>119508</v>
      </c>
      <c r="N35" s="98" t="s">
        <v>119509</v>
      </c>
      <c r="O35" s="101">
        <v>50</v>
      </c>
      <c r="P35" s="101">
        <v>85</v>
      </c>
    </row>
    <row r="36">
      <c r="L36" s="98" t="s">
        <v>119510</v>
      </c>
      <c r="M36" s="98" t="s">
        <v>119511</v>
      </c>
      <c r="N36" s="98" t="s">
        <v>119512</v>
      </c>
      <c r="O36" s="101">
        <v>25</v>
      </c>
      <c r="P36" s="101">
        <v>25</v>
      </c>
    </row>
    <row r="37">
      <c r="L37" s="98" t="s">
        <v>119513</v>
      </c>
      <c r="M37" s="98" t="s">
        <v>119514</v>
      </c>
      <c r="N37" s="98" t="s">
        <v>119515</v>
      </c>
      <c r="O37" s="101">
        <v>1170</v>
      </c>
      <c r="P37" s="101">
        <v>1170</v>
      </c>
    </row>
    <row r="38">
      <c r="L38" s="98" t="s">
        <v>119516</v>
      </c>
      <c r="M38" s="98" t="s">
        <v>119517</v>
      </c>
      <c r="N38" s="98" t="s">
        <v>119518</v>
      </c>
      <c r="O38" s="101">
        <v>7</v>
      </c>
      <c r="P38" s="101">
        <v>7</v>
      </c>
    </row>
    <row r="39">
      <c r="L39" s="98" t="s">
        <v>119519</v>
      </c>
      <c r="M39" s="98" t="s">
        <v>119520</v>
      </c>
      <c r="N39" s="98" t="s">
        <v>119521</v>
      </c>
      <c r="O39" s="101">
        <v>27</v>
      </c>
      <c r="P39" s="101">
        <v>27</v>
      </c>
    </row>
    <row r="40">
      <c r="K40" s="96" t="s">
        <v>119522</v>
      </c>
      <c r="O40" s="85">
        <f>SUM(O33:O39)</f>
      </c>
      <c r="P40" s="85">
        <f>SUM(P33:P39)</f>
      </c>
    </row>
    <row r="41">
      <c r="A41" s="98" t="s">
        <v>119523</v>
      </c>
      <c r="B41" s="98" t="s">
        <v>119524</v>
      </c>
      <c r="C41" s="100">
        <v>794</v>
      </c>
      <c r="D41" s="98" t="s">
        <v>119525</v>
      </c>
      <c r="E41" s="98" t="s">
        <v>119526</v>
      </c>
      <c r="F41" s="104">
        <v>45505</v>
      </c>
      <c r="G41" s="104">
        <v>45505</v>
      </c>
      <c r="H41" s="104">
        <v>45869</v>
      </c>
      <c r="J41" s="101">
        <v>1355</v>
      </c>
      <c r="K41" s="98" t="s">
        <v>119527</v>
      </c>
      <c r="L41" s="98" t="s">
        <v>119528</v>
      </c>
      <c r="M41" s="98" t="s">
        <v>119529</v>
      </c>
      <c r="N41" s="98" t="s">
        <v>119530</v>
      </c>
      <c r="O41" s="101">
        <v>10</v>
      </c>
      <c r="P41" s="101">
        <v>25</v>
      </c>
      <c r="Q41" s="101">
        <v>0</v>
      </c>
      <c r="R41" s="101">
        <v>99</v>
      </c>
    </row>
    <row r="42">
      <c r="L42" s="98" t="s">
        <v>119531</v>
      </c>
      <c r="M42" s="98" t="s">
        <v>119532</v>
      </c>
      <c r="N42" s="98" t="s">
        <v>119533</v>
      </c>
      <c r="O42" s="101">
        <v>25</v>
      </c>
      <c r="P42" s="101">
        <v>0</v>
      </c>
    </row>
    <row r="43">
      <c r="L43" s="98" t="s">
        <v>119534</v>
      </c>
      <c r="M43" s="98" t="s">
        <v>119535</v>
      </c>
      <c r="N43" s="98" t="s">
        <v>119536</v>
      </c>
      <c r="O43" s="101">
        <v>25</v>
      </c>
      <c r="P43" s="101">
        <v>35</v>
      </c>
    </row>
    <row r="44">
      <c r="L44" s="98" t="s">
        <v>119537</v>
      </c>
      <c r="M44" s="98" t="s">
        <v>119538</v>
      </c>
      <c r="N44" s="98" t="s">
        <v>119539</v>
      </c>
      <c r="O44" s="101">
        <v>1245</v>
      </c>
      <c r="P44" s="101">
        <v>1245</v>
      </c>
    </row>
    <row r="45">
      <c r="L45" s="98" t="s">
        <v>119540</v>
      </c>
      <c r="M45" s="98" t="s">
        <v>119541</v>
      </c>
      <c r="N45" s="98" t="s">
        <v>119542</v>
      </c>
      <c r="O45" s="101">
        <v>7</v>
      </c>
      <c r="P45" s="101">
        <v>7</v>
      </c>
    </row>
    <row r="46">
      <c r="L46" s="98" t="s">
        <v>119543</v>
      </c>
      <c r="M46" s="98" t="s">
        <v>119544</v>
      </c>
      <c r="N46" s="98" t="s">
        <v>119545</v>
      </c>
      <c r="O46" s="101">
        <v>27</v>
      </c>
      <c r="P46" s="101">
        <v>27</v>
      </c>
    </row>
    <row r="47">
      <c r="K47" s="96" t="s">
        <v>119546</v>
      </c>
      <c r="O47" s="85">
        <f>SUM(O41:O46)</f>
      </c>
      <c r="P47" s="85">
        <f>SUM(P41:P46)</f>
      </c>
    </row>
    <row r="48">
      <c r="A48" s="98" t="s">
        <v>119547</v>
      </c>
      <c r="B48" s="98" t="s">
        <v>119548</v>
      </c>
      <c r="C48" s="100">
        <v>1067</v>
      </c>
      <c r="D48" s="98" t="s">
        <v>119549</v>
      </c>
      <c r="E48" s="98" t="s">
        <v>119550</v>
      </c>
      <c r="J48" s="101">
        <v>1875</v>
      </c>
      <c r="K48" s="98" t="s">
        <v>119551</v>
      </c>
      <c r="L48" s="98" t="s">
        <v>119551</v>
      </c>
      <c r="O48" s="101">
        <v>0</v>
      </c>
      <c r="P48" s="101">
        <v>0</v>
      </c>
      <c r="R48" s="101">
        <v>0</v>
      </c>
    </row>
    <row r="49">
      <c r="K49" s="96" t="s">
        <v>119552</v>
      </c>
      <c r="O49" s="85">
        <f>SUM(O48:O48)</f>
      </c>
      <c r="P49" s="85">
        <f>SUM(P48:P48)</f>
      </c>
    </row>
    <row r="50">
      <c r="A50" s="98" t="s">
        <v>119553</v>
      </c>
      <c r="B50" s="98" t="s">
        <v>119554</v>
      </c>
      <c r="C50" s="100">
        <v>1067</v>
      </c>
      <c r="D50" s="98" t="s">
        <v>119555</v>
      </c>
      <c r="E50" s="98" t="s">
        <v>119556</v>
      </c>
      <c r="F50" s="104">
        <v>45362</v>
      </c>
      <c r="G50" s="104">
        <v>45362</v>
      </c>
      <c r="H50" s="104">
        <v>45808</v>
      </c>
      <c r="I50" s="104">
        <v>45808</v>
      </c>
      <c r="J50" s="101">
        <v>1650</v>
      </c>
      <c r="K50" s="98" t="s">
        <v>119557</v>
      </c>
      <c r="L50" s="98" t="s">
        <v>119558</v>
      </c>
      <c r="M50" s="98" t="s">
        <v>119559</v>
      </c>
      <c r="N50" s="98" t="s">
        <v>119560</v>
      </c>
      <c r="O50" s="101">
        <v>10</v>
      </c>
      <c r="P50" s="101">
        <v>60</v>
      </c>
      <c r="Q50" s="101">
        <v>0</v>
      </c>
      <c r="R50" s="101">
        <v>99</v>
      </c>
    </row>
    <row r="51">
      <c r="L51" s="98" t="s">
        <v>119561</v>
      </c>
      <c r="M51" s="98" t="s">
        <v>119562</v>
      </c>
      <c r="N51" s="98" t="s">
        <v>119563</v>
      </c>
      <c r="O51" s="101">
        <v>50</v>
      </c>
      <c r="P51" s="101">
        <v>0</v>
      </c>
    </row>
    <row r="52">
      <c r="L52" s="98" t="s">
        <v>119564</v>
      </c>
      <c r="M52" s="98" t="s">
        <v>119565</v>
      </c>
      <c r="N52" s="98" t="s">
        <v>119566</v>
      </c>
      <c r="O52" s="101">
        <v>25</v>
      </c>
      <c r="P52" s="101">
        <v>25</v>
      </c>
    </row>
    <row r="53">
      <c r="L53" s="98" t="s">
        <v>119567</v>
      </c>
      <c r="M53" s="98" t="s">
        <v>119568</v>
      </c>
      <c r="N53" s="98" t="s">
        <v>119569</v>
      </c>
      <c r="O53" s="101">
        <v>1555</v>
      </c>
      <c r="P53" s="101">
        <v>1555</v>
      </c>
    </row>
    <row r="54">
      <c r="L54" s="98" t="s">
        <v>119570</v>
      </c>
      <c r="M54" s="98" t="s">
        <v>119571</v>
      </c>
      <c r="N54" s="98" t="s">
        <v>119572</v>
      </c>
      <c r="O54" s="101">
        <v>7</v>
      </c>
      <c r="P54" s="101">
        <v>7</v>
      </c>
    </row>
    <row r="55">
      <c r="L55" s="98" t="s">
        <v>119573</v>
      </c>
      <c r="M55" s="98" t="s">
        <v>119574</v>
      </c>
      <c r="N55" s="98" t="s">
        <v>119575</v>
      </c>
      <c r="O55" s="101">
        <v>27</v>
      </c>
      <c r="P55" s="101">
        <v>27</v>
      </c>
    </row>
    <row r="56">
      <c r="K56" s="96" t="s">
        <v>119576</v>
      </c>
      <c r="O56" s="85">
        <f>SUM(O50:O55)</f>
      </c>
      <c r="P56" s="85">
        <f>SUM(P50:P55)</f>
      </c>
    </row>
    <row r="57">
      <c r="A57" s="98" t="s">
        <v>119577</v>
      </c>
      <c r="B57" s="98" t="s">
        <v>119578</v>
      </c>
      <c r="C57" s="100">
        <v>1067</v>
      </c>
      <c r="D57" s="98" t="s">
        <v>119579</v>
      </c>
      <c r="E57" s="98" t="s">
        <v>119580</v>
      </c>
      <c r="F57" s="104">
        <v>45016</v>
      </c>
      <c r="G57" s="104">
        <v>45750</v>
      </c>
      <c r="H57" s="104">
        <v>46114</v>
      </c>
      <c r="J57" s="101">
        <v>1625</v>
      </c>
      <c r="K57" s="98" t="s">
        <v>119581</v>
      </c>
      <c r="L57" s="98" t="s">
        <v>119582</v>
      </c>
      <c r="M57" s="98" t="s">
        <v>119583</v>
      </c>
      <c r="N57" s="98" t="s">
        <v>119584</v>
      </c>
      <c r="O57" s="101">
        <v>0.67000000000000004</v>
      </c>
      <c r="P57" s="101">
        <v>25</v>
      </c>
      <c r="Q57" s="101">
        <v>-16.43</v>
      </c>
      <c r="R57" s="101">
        <v>99</v>
      </c>
    </row>
    <row r="58">
      <c r="L58" s="98" t="s">
        <v>119585</v>
      </c>
      <c r="M58" s="98" t="s">
        <v>119586</v>
      </c>
      <c r="N58" s="98" t="s">
        <v>119587</v>
      </c>
      <c r="O58" s="101">
        <v>-10</v>
      </c>
      <c r="P58" s="101">
        <v>0</v>
      </c>
    </row>
    <row r="59">
      <c r="L59" s="98" t="s">
        <v>119588</v>
      </c>
      <c r="M59" s="98" t="s">
        <v>119589</v>
      </c>
      <c r="N59" s="98" t="s">
        <v>119590</v>
      </c>
      <c r="O59" s="101">
        <v>25</v>
      </c>
      <c r="P59" s="101">
        <v>0</v>
      </c>
    </row>
    <row r="60">
      <c r="L60" s="98" t="s">
        <v>119591</v>
      </c>
      <c r="M60" s="98" t="s">
        <v>119592</v>
      </c>
      <c r="N60" s="98" t="s">
        <v>119593</v>
      </c>
      <c r="O60" s="101">
        <v>1.6699999999999999</v>
      </c>
      <c r="P60" s="101">
        <v>0</v>
      </c>
    </row>
    <row r="61">
      <c r="L61" s="98" t="s">
        <v>119594</v>
      </c>
      <c r="M61" s="98" t="s">
        <v>119595</v>
      </c>
      <c r="N61" s="98" t="s">
        <v>119596</v>
      </c>
      <c r="O61" s="101">
        <v>1.6699999999999999</v>
      </c>
      <c r="P61" s="101">
        <v>0</v>
      </c>
    </row>
    <row r="62">
      <c r="L62" s="98" t="s">
        <v>119597</v>
      </c>
      <c r="M62" s="98" t="s">
        <v>119598</v>
      </c>
      <c r="N62" s="98" t="s">
        <v>119599</v>
      </c>
      <c r="O62" s="101">
        <v>-25</v>
      </c>
      <c r="P62" s="101">
        <v>0</v>
      </c>
    </row>
    <row r="63">
      <c r="L63" s="98" t="s">
        <v>119600</v>
      </c>
      <c r="M63" s="98" t="s">
        <v>119601</v>
      </c>
      <c r="N63" s="98" t="s">
        <v>119602</v>
      </c>
      <c r="O63" s="101">
        <v>25</v>
      </c>
      <c r="P63" s="101">
        <v>0</v>
      </c>
    </row>
    <row r="64">
      <c r="L64" s="98" t="s">
        <v>119603</v>
      </c>
      <c r="M64" s="98" t="s">
        <v>119604</v>
      </c>
      <c r="N64" s="98" t="s">
        <v>119605</v>
      </c>
      <c r="O64" s="101">
        <v>-25</v>
      </c>
      <c r="P64" s="101">
        <v>10</v>
      </c>
    </row>
    <row r="65">
      <c r="L65" s="98" t="s">
        <v>119606</v>
      </c>
      <c r="M65" s="98" t="s">
        <v>119607</v>
      </c>
      <c r="N65" s="98" t="s">
        <v>119608</v>
      </c>
      <c r="O65" s="101">
        <v>10</v>
      </c>
      <c r="P65" s="101">
        <v>0</v>
      </c>
    </row>
    <row r="66">
      <c r="L66" s="98" t="s">
        <v>119609</v>
      </c>
      <c r="M66" s="98" t="s">
        <v>119610</v>
      </c>
      <c r="N66" s="98" t="s">
        <v>119611</v>
      </c>
      <c r="O66" s="101">
        <v>23.329999999999998</v>
      </c>
      <c r="P66" s="101">
        <v>0</v>
      </c>
    </row>
    <row r="67">
      <c r="L67" s="98" t="s">
        <v>119612</v>
      </c>
      <c r="M67" s="98" t="s">
        <v>119613</v>
      </c>
      <c r="N67" s="98" t="s">
        <v>119614</v>
      </c>
      <c r="O67" s="101">
        <v>9.3300000000000001</v>
      </c>
      <c r="P67" s="101">
        <v>0</v>
      </c>
    </row>
    <row r="68">
      <c r="L68" s="98" t="s">
        <v>119615</v>
      </c>
      <c r="M68" s="98" t="s">
        <v>119616</v>
      </c>
      <c r="N68" s="98" t="s">
        <v>119617</v>
      </c>
      <c r="O68" s="101">
        <v>23.329999999999998</v>
      </c>
      <c r="P68" s="101">
        <v>25</v>
      </c>
    </row>
    <row r="69">
      <c r="L69" s="98" t="s">
        <v>119618</v>
      </c>
      <c r="M69" s="98" t="s">
        <v>119619</v>
      </c>
      <c r="N69" s="98" t="s">
        <v>119620</v>
      </c>
      <c r="O69" s="101">
        <v>104.33</v>
      </c>
      <c r="P69" s="101">
        <v>0</v>
      </c>
    </row>
    <row r="70">
      <c r="L70" s="98" t="s">
        <v>119621</v>
      </c>
      <c r="M70" s="98" t="s">
        <v>119622</v>
      </c>
      <c r="N70" s="98" t="s">
        <v>119623</v>
      </c>
      <c r="O70" s="101">
        <v>1565</v>
      </c>
      <c r="P70" s="101">
        <v>0</v>
      </c>
    </row>
    <row r="71">
      <c r="L71" s="98" t="s">
        <v>119624</v>
      </c>
      <c r="M71" s="98" t="s">
        <v>119625</v>
      </c>
      <c r="N71" s="98" t="s">
        <v>119626</v>
      </c>
      <c r="O71" s="101">
        <v>-1565</v>
      </c>
      <c r="P71" s="101">
        <v>0</v>
      </c>
    </row>
    <row r="72">
      <c r="L72" s="98" t="s">
        <v>119627</v>
      </c>
      <c r="M72" s="98" t="s">
        <v>119628</v>
      </c>
      <c r="N72" s="98" t="s">
        <v>119629</v>
      </c>
      <c r="O72" s="101">
        <v>1418.6700000000001</v>
      </c>
      <c r="P72" s="101">
        <v>1520</v>
      </c>
    </row>
    <row r="73">
      <c r="L73" s="98" t="s">
        <v>119630</v>
      </c>
      <c r="M73" s="98" t="s">
        <v>119631</v>
      </c>
      <c r="N73" s="98" t="s">
        <v>119632</v>
      </c>
      <c r="O73" s="101">
        <v>-158.30000000000001</v>
      </c>
      <c r="P73" s="101">
        <v>0</v>
      </c>
    </row>
    <row r="74">
      <c r="L74" s="98" t="s">
        <v>119633</v>
      </c>
      <c r="M74" s="98" t="s">
        <v>119634</v>
      </c>
      <c r="N74" s="98" t="s">
        <v>119635</v>
      </c>
      <c r="O74" s="101">
        <v>158.30000000000001</v>
      </c>
      <c r="P74" s="101">
        <v>0</v>
      </c>
    </row>
    <row r="75">
      <c r="L75" s="98" t="s">
        <v>119636</v>
      </c>
      <c r="M75" s="98" t="s">
        <v>119637</v>
      </c>
      <c r="N75" s="98" t="s">
        <v>119638</v>
      </c>
      <c r="O75" s="101">
        <v>200</v>
      </c>
      <c r="P75" s="101">
        <v>0</v>
      </c>
    </row>
    <row r="76">
      <c r="L76" s="98" t="s">
        <v>119639</v>
      </c>
      <c r="M76" s="98" t="s">
        <v>119640</v>
      </c>
      <c r="N76" s="98" t="s">
        <v>119641</v>
      </c>
      <c r="O76" s="101">
        <v>13.33</v>
      </c>
      <c r="P76" s="101">
        <v>0</v>
      </c>
    </row>
    <row r="77">
      <c r="L77" s="98" t="s">
        <v>119642</v>
      </c>
      <c r="M77" s="98" t="s">
        <v>119643</v>
      </c>
      <c r="N77" s="98" t="s">
        <v>119644</v>
      </c>
      <c r="O77" s="101">
        <v>-200</v>
      </c>
      <c r="P77" s="101">
        <v>0</v>
      </c>
    </row>
    <row r="78">
      <c r="L78" s="98" t="s">
        <v>119645</v>
      </c>
      <c r="M78" s="98" t="s">
        <v>119646</v>
      </c>
      <c r="N78" s="98" t="s">
        <v>119647</v>
      </c>
      <c r="O78" s="101">
        <v>-7</v>
      </c>
      <c r="P78" s="101">
        <v>0</v>
      </c>
    </row>
    <row r="79">
      <c r="L79" s="98" t="s">
        <v>119648</v>
      </c>
      <c r="M79" s="98" t="s">
        <v>119649</v>
      </c>
      <c r="N79" s="98" t="s">
        <v>119650</v>
      </c>
      <c r="O79" s="101">
        <v>7</v>
      </c>
      <c r="P79" s="101">
        <v>0</v>
      </c>
    </row>
    <row r="80">
      <c r="L80" s="98" t="s">
        <v>119651</v>
      </c>
      <c r="M80" s="98" t="s">
        <v>119652</v>
      </c>
      <c r="N80" s="98" t="s">
        <v>119653</v>
      </c>
      <c r="O80" s="101">
        <v>0.46999999999999997</v>
      </c>
      <c r="P80" s="101">
        <v>0</v>
      </c>
    </row>
    <row r="81">
      <c r="L81" s="98" t="s">
        <v>119654</v>
      </c>
      <c r="M81" s="98" t="s">
        <v>119655</v>
      </c>
      <c r="N81" s="98" t="s">
        <v>119656</v>
      </c>
      <c r="O81" s="101">
        <v>6.5300000000000002</v>
      </c>
      <c r="P81" s="101">
        <v>7</v>
      </c>
    </row>
    <row r="82">
      <c r="L82" s="98" t="s">
        <v>119657</v>
      </c>
      <c r="M82" s="98" t="s">
        <v>119658</v>
      </c>
      <c r="N82" s="98" t="s">
        <v>119659</v>
      </c>
      <c r="O82" s="101">
        <v>25</v>
      </c>
      <c r="P82" s="101">
        <v>0</v>
      </c>
    </row>
    <row r="83">
      <c r="L83" s="98" t="s">
        <v>119660</v>
      </c>
      <c r="M83" s="98" t="s">
        <v>119661</v>
      </c>
      <c r="N83" s="98" t="s">
        <v>119662</v>
      </c>
      <c r="O83" s="101">
        <v>27</v>
      </c>
      <c r="P83" s="101">
        <v>0</v>
      </c>
    </row>
    <row r="84">
      <c r="L84" s="98" t="s">
        <v>119663</v>
      </c>
      <c r="M84" s="98" t="s">
        <v>119664</v>
      </c>
      <c r="N84" s="98" t="s">
        <v>119665</v>
      </c>
      <c r="O84" s="101">
        <v>1.8</v>
      </c>
      <c r="P84" s="101">
        <v>27</v>
      </c>
    </row>
    <row r="85">
      <c r="L85" s="98" t="s">
        <v>119666</v>
      </c>
      <c r="M85" s="98" t="s">
        <v>119667</v>
      </c>
      <c r="N85" s="98" t="s">
        <v>119668</v>
      </c>
      <c r="O85" s="101">
        <v>-27</v>
      </c>
      <c r="P85" s="101">
        <v>0</v>
      </c>
    </row>
    <row r="86">
      <c r="L86" s="98" t="s">
        <v>119669</v>
      </c>
      <c r="M86" s="98" t="s">
        <v>119670</v>
      </c>
      <c r="N86" s="98" t="s">
        <v>119671</v>
      </c>
      <c r="O86" s="101">
        <v>25.199999999999999</v>
      </c>
      <c r="P86" s="101">
        <v>0</v>
      </c>
    </row>
    <row r="87">
      <c r="K87" s="96" t="s">
        <v>119672</v>
      </c>
      <c r="O87" s="85">
        <f>SUM(O57:O86)</f>
      </c>
      <c r="P87" s="85">
        <f>SUM(P57:P86)</f>
      </c>
    </row>
    <row r="88">
      <c r="A88" s="98" t="s">
        <v>119673</v>
      </c>
      <c r="B88" s="98" t="s">
        <v>119674</v>
      </c>
      <c r="C88" s="100">
        <v>1067</v>
      </c>
      <c r="D88" s="98" t="s">
        <v>119675</v>
      </c>
      <c r="E88" s="98" t="s">
        <v>119676</v>
      </c>
      <c r="F88" s="104">
        <v>44465</v>
      </c>
      <c r="G88" s="104">
        <v>45597</v>
      </c>
      <c r="H88" s="104">
        <v>45961</v>
      </c>
      <c r="J88" s="101">
        <v>1600</v>
      </c>
      <c r="K88" s="98" t="s">
        <v>119677</v>
      </c>
      <c r="L88" s="98" t="s">
        <v>119678</v>
      </c>
      <c r="M88" s="98" t="s">
        <v>119679</v>
      </c>
      <c r="N88" s="98" t="s">
        <v>119680</v>
      </c>
      <c r="O88" s="101">
        <v>25</v>
      </c>
      <c r="P88" s="101">
        <v>25</v>
      </c>
      <c r="Q88" s="101">
        <v>0</v>
      </c>
      <c r="R88" s="101">
        <v>99</v>
      </c>
    </row>
    <row r="89">
      <c r="L89" s="98" t="s">
        <v>119681</v>
      </c>
      <c r="M89" s="98" t="s">
        <v>119682</v>
      </c>
      <c r="N89" s="98" t="s">
        <v>119683</v>
      </c>
      <c r="O89" s="101">
        <v>10</v>
      </c>
      <c r="P89" s="101">
        <v>10</v>
      </c>
    </row>
    <row r="90">
      <c r="L90" s="98" t="s">
        <v>119684</v>
      </c>
      <c r="M90" s="98" t="s">
        <v>119685</v>
      </c>
      <c r="N90" s="98" t="s">
        <v>119686</v>
      </c>
      <c r="O90" s="101">
        <v>1525</v>
      </c>
      <c r="P90" s="101">
        <v>1525</v>
      </c>
    </row>
    <row r="91">
      <c r="L91" s="98" t="s">
        <v>119687</v>
      </c>
      <c r="M91" s="98" t="s">
        <v>119688</v>
      </c>
      <c r="N91" s="98" t="s">
        <v>119689</v>
      </c>
      <c r="O91" s="101">
        <v>7</v>
      </c>
      <c r="P91" s="101">
        <v>7</v>
      </c>
    </row>
    <row r="92">
      <c r="L92" s="98" t="s">
        <v>119690</v>
      </c>
      <c r="M92" s="98" t="s">
        <v>119691</v>
      </c>
      <c r="N92" s="98" t="s">
        <v>119692</v>
      </c>
      <c r="O92" s="101">
        <v>27</v>
      </c>
      <c r="P92" s="101">
        <v>27</v>
      </c>
    </row>
    <row r="93">
      <c r="K93" s="96" t="s">
        <v>119693</v>
      </c>
      <c r="O93" s="85">
        <f>SUM(O88:O92)</f>
      </c>
      <c r="P93" s="85">
        <f>SUM(P88:P92)</f>
      </c>
    </row>
    <row r="94">
      <c r="A94" s="98" t="s">
        <v>119694</v>
      </c>
      <c r="B94" s="98" t="s">
        <v>119695</v>
      </c>
      <c r="C94" s="100">
        <v>1067</v>
      </c>
      <c r="D94" s="98" t="s">
        <v>119696</v>
      </c>
      <c r="E94" s="98" t="s">
        <v>119697</v>
      </c>
      <c r="F94" s="104">
        <v>45413</v>
      </c>
      <c r="G94" s="104">
        <v>45413</v>
      </c>
      <c r="H94" s="104">
        <v>45777</v>
      </c>
      <c r="J94" s="101">
        <v>1675</v>
      </c>
      <c r="K94" s="98" t="s">
        <v>119698</v>
      </c>
      <c r="L94" s="98" t="s">
        <v>119699</v>
      </c>
      <c r="M94" s="98" t="s">
        <v>119700</v>
      </c>
      <c r="N94" s="98" t="s">
        <v>119701</v>
      </c>
      <c r="O94" s="101">
        <v>25</v>
      </c>
      <c r="P94" s="101">
        <v>35</v>
      </c>
      <c r="Q94" s="101">
        <v>0</v>
      </c>
      <c r="R94" s="101">
        <v>99</v>
      </c>
    </row>
    <row r="95">
      <c r="L95" s="98" t="s">
        <v>119702</v>
      </c>
      <c r="M95" s="98" t="s">
        <v>119703</v>
      </c>
      <c r="N95" s="98" t="s">
        <v>119704</v>
      </c>
      <c r="O95" s="101">
        <v>50</v>
      </c>
      <c r="P95" s="101">
        <v>0</v>
      </c>
    </row>
    <row r="96">
      <c r="L96" s="98" t="s">
        <v>119705</v>
      </c>
      <c r="M96" s="98" t="s">
        <v>119706</v>
      </c>
      <c r="N96" s="98" t="s">
        <v>119707</v>
      </c>
      <c r="O96" s="101">
        <v>10</v>
      </c>
      <c r="P96" s="101">
        <v>75</v>
      </c>
    </row>
    <row r="97">
      <c r="L97" s="98" t="s">
        <v>119708</v>
      </c>
      <c r="M97" s="98" t="s">
        <v>119709</v>
      </c>
      <c r="N97" s="98" t="s">
        <v>119710</v>
      </c>
      <c r="O97" s="101">
        <v>25</v>
      </c>
      <c r="P97" s="101">
        <v>0</v>
      </c>
    </row>
    <row r="98">
      <c r="L98" s="98" t="s">
        <v>119711</v>
      </c>
      <c r="M98" s="98" t="s">
        <v>119712</v>
      </c>
      <c r="N98" s="98" t="s">
        <v>119713</v>
      </c>
      <c r="O98" s="101">
        <v>1565</v>
      </c>
      <c r="P98" s="101">
        <v>1565</v>
      </c>
    </row>
    <row r="99">
      <c r="L99" s="98" t="s">
        <v>119714</v>
      </c>
      <c r="M99" s="98" t="s">
        <v>119715</v>
      </c>
      <c r="N99" s="98" t="s">
        <v>119716</v>
      </c>
      <c r="O99" s="101">
        <v>7</v>
      </c>
      <c r="P99" s="101">
        <v>7</v>
      </c>
    </row>
    <row r="100">
      <c r="L100" s="98" t="s">
        <v>119717</v>
      </c>
      <c r="M100" s="98" t="s">
        <v>119718</v>
      </c>
      <c r="N100" s="98" t="s">
        <v>119719</v>
      </c>
      <c r="O100" s="101">
        <v>27</v>
      </c>
      <c r="P100" s="101">
        <v>27</v>
      </c>
    </row>
    <row r="101">
      <c r="K101" s="96" t="s">
        <v>119720</v>
      </c>
      <c r="O101" s="85">
        <f>SUM(O94:O100)</f>
      </c>
      <c r="P101" s="85">
        <f>SUM(P94:P100)</f>
      </c>
    </row>
    <row r="102">
      <c r="A102" s="98" t="s">
        <v>119721</v>
      </c>
      <c r="B102" s="98" t="s">
        <v>119722</v>
      </c>
      <c r="C102" s="100">
        <v>979</v>
      </c>
      <c r="D102" s="98" t="s">
        <v>119723</v>
      </c>
      <c r="E102" s="98" t="s">
        <v>119724</v>
      </c>
      <c r="F102" s="104">
        <v>45605</v>
      </c>
      <c r="G102" s="104">
        <v>45605</v>
      </c>
      <c r="H102" s="104">
        <v>46018</v>
      </c>
      <c r="J102" s="101">
        <v>1433</v>
      </c>
      <c r="K102" s="98" t="s">
        <v>119725</v>
      </c>
      <c r="L102" s="98" t="s">
        <v>119726</v>
      </c>
      <c r="M102" s="98" t="s">
        <v>119727</v>
      </c>
      <c r="N102" s="98" t="s">
        <v>119728</v>
      </c>
      <c r="O102" s="101">
        <v>25</v>
      </c>
      <c r="P102" s="101">
        <v>0</v>
      </c>
      <c r="Q102" s="101">
        <v>0</v>
      </c>
      <c r="R102" s="101">
        <v>99</v>
      </c>
    </row>
    <row r="103">
      <c r="L103" s="98" t="s">
        <v>119729</v>
      </c>
      <c r="M103" s="98" t="s">
        <v>119730</v>
      </c>
      <c r="N103" s="98" t="s">
        <v>119731</v>
      </c>
      <c r="O103" s="101">
        <v>10</v>
      </c>
      <c r="P103" s="101">
        <v>50</v>
      </c>
    </row>
    <row r="104">
      <c r="L104" s="98" t="s">
        <v>119732</v>
      </c>
      <c r="M104" s="98" t="s">
        <v>119733</v>
      </c>
      <c r="N104" s="98" t="s">
        <v>119734</v>
      </c>
      <c r="O104" s="101">
        <v>25</v>
      </c>
      <c r="P104" s="101">
        <v>10</v>
      </c>
    </row>
    <row r="105">
      <c r="L105" s="98" t="s">
        <v>119735</v>
      </c>
      <c r="M105" s="98" t="s">
        <v>119736</v>
      </c>
      <c r="N105" s="98" t="s">
        <v>119737</v>
      </c>
      <c r="O105" s="101">
        <v>1373</v>
      </c>
      <c r="P105" s="101">
        <v>1373</v>
      </c>
    </row>
    <row r="106">
      <c r="L106" s="98" t="s">
        <v>119738</v>
      </c>
      <c r="M106" s="98" t="s">
        <v>119739</v>
      </c>
      <c r="N106" s="98" t="s">
        <v>119740</v>
      </c>
      <c r="O106" s="101">
        <v>7</v>
      </c>
      <c r="P106" s="101">
        <v>7</v>
      </c>
    </row>
    <row r="107">
      <c r="L107" s="98" t="s">
        <v>119741</v>
      </c>
      <c r="M107" s="98" t="s">
        <v>119742</v>
      </c>
      <c r="N107" s="98" t="s">
        <v>119743</v>
      </c>
      <c r="O107" s="101">
        <v>27</v>
      </c>
      <c r="P107" s="101">
        <v>27</v>
      </c>
    </row>
    <row r="108">
      <c r="K108" s="96" t="s">
        <v>119744</v>
      </c>
      <c r="O108" s="85">
        <f>SUM(O102:O107)</f>
      </c>
      <c r="P108" s="85">
        <f>SUM(P102:P107)</f>
      </c>
    </row>
    <row r="109">
      <c r="A109" s="98" t="s">
        <v>119745</v>
      </c>
      <c r="B109" s="98" t="s">
        <v>119746</v>
      </c>
      <c r="C109" s="100">
        <v>1067</v>
      </c>
      <c r="D109" s="98" t="s">
        <v>119747</v>
      </c>
      <c r="E109" s="98" t="s">
        <v>119748</v>
      </c>
      <c r="F109" s="104">
        <v>41618</v>
      </c>
      <c r="G109" s="104">
        <v>45413</v>
      </c>
      <c r="H109" s="104">
        <v>45777</v>
      </c>
      <c r="J109" s="101">
        <v>1600</v>
      </c>
      <c r="K109" s="98" t="s">
        <v>119749</v>
      </c>
      <c r="L109" s="98" t="s">
        <v>119750</v>
      </c>
      <c r="M109" s="98" t="s">
        <v>119751</v>
      </c>
      <c r="N109" s="98" t="s">
        <v>119752</v>
      </c>
      <c r="O109" s="101">
        <v>25</v>
      </c>
      <c r="P109" s="101">
        <v>0</v>
      </c>
      <c r="Q109" s="101">
        <v>0</v>
      </c>
      <c r="R109" s="101">
        <v>200</v>
      </c>
    </row>
    <row r="110">
      <c r="L110" s="98" t="s">
        <v>119753</v>
      </c>
      <c r="M110" s="98" t="s">
        <v>119754</v>
      </c>
      <c r="N110" s="98" t="s">
        <v>119755</v>
      </c>
      <c r="O110" s="101">
        <v>10</v>
      </c>
      <c r="P110" s="101">
        <v>35</v>
      </c>
    </row>
    <row r="111">
      <c r="L111" s="98" t="s">
        <v>119756</v>
      </c>
      <c r="M111" s="98" t="s">
        <v>119757</v>
      </c>
      <c r="N111" s="98" t="s">
        <v>119758</v>
      </c>
      <c r="O111" s="101">
        <v>1535</v>
      </c>
      <c r="P111" s="101">
        <v>1535</v>
      </c>
    </row>
    <row r="112">
      <c r="L112" s="98" t="s">
        <v>119759</v>
      </c>
      <c r="M112" s="98" t="s">
        <v>119760</v>
      </c>
      <c r="N112" s="98" t="s">
        <v>119761</v>
      </c>
      <c r="O112" s="101">
        <v>7</v>
      </c>
      <c r="P112" s="101">
        <v>7</v>
      </c>
    </row>
    <row r="113">
      <c r="L113" s="98" t="s">
        <v>119762</v>
      </c>
      <c r="M113" s="98" t="s">
        <v>119763</v>
      </c>
      <c r="N113" s="98" t="s">
        <v>119764</v>
      </c>
      <c r="O113" s="101">
        <v>27</v>
      </c>
      <c r="P113" s="101">
        <v>27</v>
      </c>
    </row>
    <row r="114">
      <c r="K114" s="96" t="s">
        <v>119765</v>
      </c>
      <c r="O114" s="85">
        <f>SUM(O109:O113)</f>
      </c>
      <c r="P114" s="85">
        <f>SUM(P109:P113)</f>
      </c>
    </row>
    <row r="115">
      <c r="A115" s="98" t="s">
        <v>119766</v>
      </c>
      <c r="B115" s="98" t="s">
        <v>119767</v>
      </c>
      <c r="C115" s="100">
        <v>1067</v>
      </c>
      <c r="D115" s="98" t="s">
        <v>119768</v>
      </c>
      <c r="E115" s="98" t="s">
        <v>119769</v>
      </c>
      <c r="F115" s="104">
        <v>43227</v>
      </c>
      <c r="G115" s="104">
        <v>45505</v>
      </c>
      <c r="H115" s="104">
        <v>45869</v>
      </c>
      <c r="J115" s="101">
        <v>1650</v>
      </c>
      <c r="K115" s="98" t="s">
        <v>119770</v>
      </c>
      <c r="L115" s="98" t="s">
        <v>119771</v>
      </c>
      <c r="M115" s="98" t="s">
        <v>119772</v>
      </c>
      <c r="N115" s="98" t="s">
        <v>119773</v>
      </c>
      <c r="O115" s="101">
        <v>25</v>
      </c>
      <c r="P115" s="101">
        <v>25</v>
      </c>
      <c r="Q115" s="101">
        <v>0</v>
      </c>
      <c r="R115" s="101">
        <v>200</v>
      </c>
    </row>
    <row r="116">
      <c r="L116" s="98" t="s">
        <v>119774</v>
      </c>
      <c r="M116" s="98" t="s">
        <v>119775</v>
      </c>
      <c r="N116" s="98" t="s">
        <v>119776</v>
      </c>
      <c r="O116" s="101">
        <v>10</v>
      </c>
      <c r="P116" s="101">
        <v>60</v>
      </c>
    </row>
    <row r="117">
      <c r="L117" s="98" t="s">
        <v>119777</v>
      </c>
      <c r="M117" s="98" t="s">
        <v>119778</v>
      </c>
      <c r="N117" s="98" t="s">
        <v>119779</v>
      </c>
      <c r="O117" s="101">
        <v>50</v>
      </c>
      <c r="P117" s="101">
        <v>0</v>
      </c>
    </row>
    <row r="118">
      <c r="L118" s="98" t="s">
        <v>119780</v>
      </c>
      <c r="M118" s="98" t="s">
        <v>119781</v>
      </c>
      <c r="N118" s="98" t="s">
        <v>119782</v>
      </c>
      <c r="O118" s="101">
        <v>1540</v>
      </c>
      <c r="P118" s="101">
        <v>1540</v>
      </c>
    </row>
    <row r="119">
      <c r="L119" s="98" t="s">
        <v>119783</v>
      </c>
      <c r="M119" s="98" t="s">
        <v>119784</v>
      </c>
      <c r="N119" s="98" t="s">
        <v>119785</v>
      </c>
      <c r="O119" s="101">
        <v>7</v>
      </c>
      <c r="P119" s="101">
        <v>7</v>
      </c>
    </row>
    <row r="120">
      <c r="L120" s="98" t="s">
        <v>119786</v>
      </c>
      <c r="M120" s="98" t="s">
        <v>119787</v>
      </c>
      <c r="N120" s="98" t="s">
        <v>119788</v>
      </c>
      <c r="O120" s="101">
        <v>10</v>
      </c>
      <c r="P120" s="101">
        <v>10</v>
      </c>
    </row>
    <row r="121">
      <c r="L121" s="98" t="s">
        <v>119789</v>
      </c>
      <c r="M121" s="98" t="s">
        <v>119790</v>
      </c>
      <c r="N121" s="98" t="s">
        <v>119791</v>
      </c>
      <c r="O121" s="101">
        <v>27</v>
      </c>
      <c r="P121" s="101">
        <v>27</v>
      </c>
    </row>
    <row r="122">
      <c r="K122" s="96" t="s">
        <v>119792</v>
      </c>
      <c r="O122" s="85">
        <f>SUM(O115:O121)</f>
      </c>
      <c r="P122" s="85">
        <f>SUM(P115:P121)</f>
      </c>
    </row>
    <row r="123">
      <c r="A123" s="98" t="s">
        <v>119793</v>
      </c>
      <c r="B123" s="98" t="s">
        <v>119794</v>
      </c>
      <c r="C123" s="100">
        <v>1067</v>
      </c>
      <c r="D123" s="98" t="s">
        <v>119795</v>
      </c>
      <c r="E123" s="98" t="s">
        <v>119796</v>
      </c>
      <c r="F123" s="104">
        <v>45135</v>
      </c>
      <c r="G123" s="104">
        <v>45566</v>
      </c>
      <c r="H123" s="104">
        <v>45930</v>
      </c>
      <c r="J123" s="101">
        <v>1625</v>
      </c>
      <c r="K123" s="98" t="s">
        <v>119797</v>
      </c>
      <c r="L123" s="98" t="s">
        <v>119798</v>
      </c>
      <c r="M123" s="98" t="s">
        <v>119799</v>
      </c>
      <c r="N123" s="98" t="s">
        <v>119800</v>
      </c>
      <c r="O123" s="101">
        <v>10</v>
      </c>
      <c r="P123" s="101">
        <v>50</v>
      </c>
      <c r="Q123" s="101">
        <v>0</v>
      </c>
      <c r="R123" s="101">
        <v>499</v>
      </c>
    </row>
    <row r="124">
      <c r="L124" s="98" t="s">
        <v>119801</v>
      </c>
      <c r="M124" s="98" t="s">
        <v>119802</v>
      </c>
      <c r="N124" s="98" t="s">
        <v>119803</v>
      </c>
      <c r="O124" s="101">
        <v>25</v>
      </c>
      <c r="P124" s="101">
        <v>0</v>
      </c>
    </row>
    <row r="125">
      <c r="L125" s="98" t="s">
        <v>119804</v>
      </c>
      <c r="M125" s="98" t="s">
        <v>119805</v>
      </c>
      <c r="N125" s="98" t="s">
        <v>119806</v>
      </c>
      <c r="O125" s="101">
        <v>25</v>
      </c>
      <c r="P125" s="101">
        <v>10</v>
      </c>
    </row>
    <row r="126">
      <c r="L126" s="98" t="s">
        <v>119807</v>
      </c>
      <c r="M126" s="98" t="s">
        <v>119808</v>
      </c>
      <c r="N126" s="98" t="s">
        <v>119809</v>
      </c>
      <c r="O126" s="101">
        <v>1540</v>
      </c>
      <c r="P126" s="101">
        <v>1540</v>
      </c>
    </row>
    <row r="127">
      <c r="L127" s="98" t="s">
        <v>119810</v>
      </c>
      <c r="M127" s="98" t="s">
        <v>119811</v>
      </c>
      <c r="N127" s="98" t="s">
        <v>119812</v>
      </c>
      <c r="O127" s="101">
        <v>7</v>
      </c>
      <c r="P127" s="101">
        <v>7</v>
      </c>
    </row>
    <row r="128">
      <c r="L128" s="98" t="s">
        <v>119813</v>
      </c>
      <c r="M128" s="98" t="s">
        <v>119814</v>
      </c>
      <c r="N128" s="98" t="s">
        <v>119815</v>
      </c>
      <c r="O128" s="101">
        <v>10</v>
      </c>
      <c r="P128" s="101">
        <v>10</v>
      </c>
    </row>
    <row r="129">
      <c r="L129" s="98" t="s">
        <v>119816</v>
      </c>
      <c r="M129" s="98" t="s">
        <v>119817</v>
      </c>
      <c r="N129" s="98" t="s">
        <v>119818</v>
      </c>
      <c r="O129" s="101">
        <v>27</v>
      </c>
      <c r="P129" s="101">
        <v>27</v>
      </c>
    </row>
    <row r="130">
      <c r="K130" s="96" t="s">
        <v>119819</v>
      </c>
      <c r="O130" s="85">
        <f>SUM(O123:O129)</f>
      </c>
      <c r="P130" s="85">
        <f>SUM(P123:P129)</f>
      </c>
    </row>
    <row r="131">
      <c r="A131" s="98" t="s">
        <v>119820</v>
      </c>
      <c r="B131" s="98" t="s">
        <v>119821</v>
      </c>
      <c r="C131" s="100">
        <v>1067</v>
      </c>
      <c r="D131" s="98" t="s">
        <v>119822</v>
      </c>
      <c r="E131" s="98" t="s">
        <v>119823</v>
      </c>
      <c r="F131" s="104">
        <v>43603</v>
      </c>
      <c r="G131" s="104">
        <v>45566</v>
      </c>
      <c r="H131" s="104">
        <v>45930</v>
      </c>
      <c r="J131" s="101">
        <v>1625</v>
      </c>
      <c r="K131" s="98" t="s">
        <v>119824</v>
      </c>
      <c r="L131" s="98" t="s">
        <v>119825</v>
      </c>
      <c r="M131" s="98" t="s">
        <v>119826</v>
      </c>
      <c r="N131" s="98" t="s">
        <v>119827</v>
      </c>
      <c r="O131" s="101">
        <v>25</v>
      </c>
      <c r="P131" s="101">
        <v>35</v>
      </c>
      <c r="Q131" s="101">
        <v>0</v>
      </c>
      <c r="R131" s="101">
        <v>99</v>
      </c>
    </row>
    <row r="132">
      <c r="L132" s="98" t="s">
        <v>119828</v>
      </c>
      <c r="M132" s="98" t="s">
        <v>119829</v>
      </c>
      <c r="N132" s="98" t="s">
        <v>119830</v>
      </c>
      <c r="O132" s="101">
        <v>25</v>
      </c>
      <c r="P132" s="101">
        <v>0</v>
      </c>
    </row>
    <row r="133">
      <c r="L133" s="98" t="s">
        <v>119831</v>
      </c>
      <c r="M133" s="98" t="s">
        <v>119832</v>
      </c>
      <c r="N133" s="98" t="s">
        <v>119833</v>
      </c>
      <c r="O133" s="101">
        <v>10</v>
      </c>
      <c r="P133" s="101">
        <v>25</v>
      </c>
    </row>
    <row r="134">
      <c r="L134" s="98" t="s">
        <v>119834</v>
      </c>
      <c r="M134" s="98" t="s">
        <v>119835</v>
      </c>
      <c r="N134" s="98" t="s">
        <v>119836</v>
      </c>
      <c r="O134" s="101">
        <v>1530</v>
      </c>
      <c r="P134" s="101">
        <v>1530</v>
      </c>
    </row>
    <row r="135">
      <c r="L135" s="98" t="s">
        <v>119837</v>
      </c>
      <c r="M135" s="98" t="s">
        <v>119838</v>
      </c>
      <c r="N135" s="98" t="s">
        <v>119839</v>
      </c>
      <c r="O135" s="101">
        <v>125</v>
      </c>
      <c r="P135" s="101">
        <v>125</v>
      </c>
    </row>
    <row r="136">
      <c r="L136" s="98" t="s">
        <v>119840</v>
      </c>
      <c r="M136" s="98" t="s">
        <v>119841</v>
      </c>
      <c r="N136" s="98" t="s">
        <v>119842</v>
      </c>
      <c r="O136" s="101">
        <v>7</v>
      </c>
      <c r="P136" s="101">
        <v>7</v>
      </c>
    </row>
    <row r="137">
      <c r="L137" s="98" t="s">
        <v>119843</v>
      </c>
      <c r="M137" s="98" t="s">
        <v>119844</v>
      </c>
      <c r="N137" s="98" t="s">
        <v>119845</v>
      </c>
      <c r="O137" s="101">
        <v>10</v>
      </c>
      <c r="P137" s="101">
        <v>10</v>
      </c>
    </row>
    <row r="138">
      <c r="L138" s="98" t="s">
        <v>119846</v>
      </c>
      <c r="M138" s="98" t="s">
        <v>119847</v>
      </c>
      <c r="N138" s="98" t="s">
        <v>119848</v>
      </c>
      <c r="O138" s="101">
        <v>27</v>
      </c>
      <c r="P138" s="101">
        <v>27</v>
      </c>
    </row>
    <row r="139">
      <c r="K139" s="96" t="s">
        <v>119849</v>
      </c>
      <c r="O139" s="85">
        <f>SUM(O131:O138)</f>
      </c>
      <c r="P139" s="85">
        <f>SUM(P131:P138)</f>
      </c>
    </row>
    <row r="140">
      <c r="A140" s="98" t="s">
        <v>119850</v>
      </c>
      <c r="B140" s="98" t="s">
        <v>119851</v>
      </c>
      <c r="C140" s="100">
        <v>1132</v>
      </c>
      <c r="D140" s="98" t="s">
        <v>119852</v>
      </c>
      <c r="E140" s="98" t="s">
        <v>119853</v>
      </c>
      <c r="F140" s="104">
        <v>45148</v>
      </c>
      <c r="G140" s="104">
        <v>45566</v>
      </c>
      <c r="H140" s="104">
        <v>45991</v>
      </c>
      <c r="J140" s="101">
        <v>1649</v>
      </c>
      <c r="K140" s="98" t="s">
        <v>119854</v>
      </c>
      <c r="L140" s="98" t="s">
        <v>119855</v>
      </c>
      <c r="M140" s="98" t="s">
        <v>119856</v>
      </c>
      <c r="N140" s="98" t="s">
        <v>119857</v>
      </c>
      <c r="O140" s="101">
        <v>50</v>
      </c>
      <c r="P140" s="101">
        <v>0</v>
      </c>
      <c r="Q140" s="101">
        <v>0</v>
      </c>
      <c r="R140" s="101">
        <v>299</v>
      </c>
    </row>
    <row r="141">
      <c r="L141" s="98" t="s">
        <v>119858</v>
      </c>
      <c r="M141" s="98" t="s">
        <v>119859</v>
      </c>
      <c r="N141" s="98" t="s">
        <v>119860</v>
      </c>
      <c r="O141" s="101">
        <v>15</v>
      </c>
      <c r="P141" s="101">
        <v>15</v>
      </c>
    </row>
    <row r="142">
      <c r="L142" s="98" t="s">
        <v>119861</v>
      </c>
      <c r="M142" s="98" t="s">
        <v>119862</v>
      </c>
      <c r="N142" s="98" t="s">
        <v>119863</v>
      </c>
      <c r="O142" s="101">
        <v>10</v>
      </c>
      <c r="P142" s="101">
        <v>75</v>
      </c>
    </row>
    <row r="143">
      <c r="L143" s="98" t="s">
        <v>119864</v>
      </c>
      <c r="M143" s="98" t="s">
        <v>119865</v>
      </c>
      <c r="N143" s="98" t="s">
        <v>119866</v>
      </c>
      <c r="O143" s="101">
        <v>25</v>
      </c>
      <c r="P143" s="101">
        <v>10</v>
      </c>
    </row>
    <row r="144">
      <c r="L144" s="98" t="s">
        <v>119867</v>
      </c>
      <c r="M144" s="98" t="s">
        <v>119868</v>
      </c>
      <c r="N144" s="98" t="s">
        <v>119869</v>
      </c>
      <c r="O144" s="101">
        <v>1549</v>
      </c>
      <c r="P144" s="101">
        <v>1549</v>
      </c>
    </row>
    <row r="145">
      <c r="L145" s="98" t="s">
        <v>119870</v>
      </c>
      <c r="M145" s="98" t="s">
        <v>119871</v>
      </c>
      <c r="N145" s="98" t="s">
        <v>119872</v>
      </c>
      <c r="O145" s="101">
        <v>125</v>
      </c>
      <c r="P145" s="101">
        <v>125</v>
      </c>
    </row>
    <row r="146">
      <c r="L146" s="98" t="s">
        <v>119873</v>
      </c>
      <c r="M146" s="98" t="s">
        <v>119874</v>
      </c>
      <c r="N146" s="98" t="s">
        <v>119875</v>
      </c>
      <c r="O146" s="101">
        <v>7</v>
      </c>
      <c r="P146" s="101">
        <v>7</v>
      </c>
    </row>
    <row r="147">
      <c r="L147" s="98" t="s">
        <v>119876</v>
      </c>
      <c r="M147" s="98" t="s">
        <v>119877</v>
      </c>
      <c r="N147" s="98" t="s">
        <v>119878</v>
      </c>
      <c r="O147" s="101">
        <v>27</v>
      </c>
      <c r="P147" s="101">
        <v>27</v>
      </c>
    </row>
    <row r="148">
      <c r="K148" s="96" t="s">
        <v>119879</v>
      </c>
      <c r="O148" s="85">
        <f>SUM(O140:O147)</f>
      </c>
      <c r="P148" s="85">
        <f>SUM(P140:P147)</f>
      </c>
    </row>
    <row r="149">
      <c r="A149" s="98" t="s">
        <v>119880</v>
      </c>
      <c r="B149" s="98" t="s">
        <v>119881</v>
      </c>
      <c r="C149" s="100">
        <v>859</v>
      </c>
      <c r="D149" s="98" t="s">
        <v>119882</v>
      </c>
      <c r="E149" s="98" t="s">
        <v>119883</v>
      </c>
      <c r="F149" s="104">
        <v>45717</v>
      </c>
      <c r="G149" s="104">
        <v>45717</v>
      </c>
      <c r="H149" s="104">
        <v>46081</v>
      </c>
      <c r="J149" s="101">
        <v>1320</v>
      </c>
      <c r="K149" s="98" t="s">
        <v>119884</v>
      </c>
      <c r="L149" s="98" t="s">
        <v>119885</v>
      </c>
      <c r="M149" s="98" t="s">
        <v>119886</v>
      </c>
      <c r="N149" s="98" t="s">
        <v>119887</v>
      </c>
      <c r="O149" s="101">
        <v>10</v>
      </c>
      <c r="P149" s="101">
        <v>25</v>
      </c>
      <c r="Q149" s="101">
        <v>0</v>
      </c>
      <c r="R149" s="101">
        <v>99</v>
      </c>
    </row>
    <row r="150">
      <c r="L150" s="98" t="s">
        <v>119888</v>
      </c>
      <c r="M150" s="98" t="s">
        <v>119889</v>
      </c>
      <c r="N150" s="98" t="s">
        <v>119890</v>
      </c>
      <c r="O150" s="101">
        <v>15</v>
      </c>
      <c r="P150" s="101">
        <v>25</v>
      </c>
    </row>
    <row r="151">
      <c r="L151" s="98" t="s">
        <v>119891</v>
      </c>
      <c r="M151" s="98" t="s">
        <v>119892</v>
      </c>
      <c r="N151" s="98" t="s">
        <v>119893</v>
      </c>
      <c r="O151" s="101">
        <v>25</v>
      </c>
      <c r="P151" s="101">
        <v>0</v>
      </c>
    </row>
    <row r="152">
      <c r="L152" s="98" t="s">
        <v>119894</v>
      </c>
      <c r="M152" s="98" t="s">
        <v>119895</v>
      </c>
      <c r="N152" s="98" t="s">
        <v>119896</v>
      </c>
      <c r="O152" s="101">
        <v>1220</v>
      </c>
      <c r="P152" s="101">
        <v>1220</v>
      </c>
    </row>
    <row r="153">
      <c r="L153" s="98" t="s">
        <v>119897</v>
      </c>
      <c r="M153" s="98" t="s">
        <v>119898</v>
      </c>
      <c r="N153" s="98" t="s">
        <v>119899</v>
      </c>
      <c r="O153" s="101">
        <v>7</v>
      </c>
      <c r="P153" s="101">
        <v>7</v>
      </c>
    </row>
    <row r="154">
      <c r="L154" s="98" t="s">
        <v>119900</v>
      </c>
      <c r="M154" s="98" t="s">
        <v>119901</v>
      </c>
      <c r="N154" s="98" t="s">
        <v>119902</v>
      </c>
      <c r="O154" s="101">
        <v>27</v>
      </c>
      <c r="P154" s="101">
        <v>27</v>
      </c>
    </row>
    <row r="155">
      <c r="K155" s="96" t="s">
        <v>119903</v>
      </c>
      <c r="O155" s="85">
        <f>SUM(O149:O154)</f>
      </c>
      <c r="P155" s="85">
        <f>SUM(P149:P154)</f>
      </c>
    </row>
    <row r="156">
      <c r="A156" s="98" t="s">
        <v>119904</v>
      </c>
      <c r="B156" s="98" t="s">
        <v>119905</v>
      </c>
      <c r="C156" s="100">
        <v>1132</v>
      </c>
      <c r="D156" s="98" t="s">
        <v>119906</v>
      </c>
      <c r="E156" s="98" t="s">
        <v>119907</v>
      </c>
      <c r="F156" s="104">
        <v>45492</v>
      </c>
      <c r="G156" s="104">
        <v>45492</v>
      </c>
      <c r="H156" s="104">
        <v>45856</v>
      </c>
      <c r="J156" s="101">
        <v>1624</v>
      </c>
      <c r="K156" s="98" t="s">
        <v>119908</v>
      </c>
      <c r="L156" s="98" t="s">
        <v>119909</v>
      </c>
      <c r="M156" s="98" t="s">
        <v>119910</v>
      </c>
      <c r="N156" s="98" t="s">
        <v>119911</v>
      </c>
      <c r="O156" s="101">
        <v>25</v>
      </c>
      <c r="P156" s="101">
        <v>0</v>
      </c>
      <c r="Q156" s="101">
        <v>0</v>
      </c>
      <c r="R156" s="101">
        <v>99</v>
      </c>
    </row>
    <row r="157">
      <c r="L157" s="98" t="s">
        <v>119912</v>
      </c>
      <c r="M157" s="98" t="s">
        <v>119913</v>
      </c>
      <c r="N157" s="98" t="s">
        <v>119914</v>
      </c>
      <c r="O157" s="101">
        <v>15</v>
      </c>
      <c r="P157" s="101">
        <v>25</v>
      </c>
    </row>
    <row r="158">
      <c r="L158" s="98" t="s">
        <v>119915</v>
      </c>
      <c r="M158" s="98" t="s">
        <v>119916</v>
      </c>
      <c r="N158" s="98" t="s">
        <v>119917</v>
      </c>
      <c r="O158" s="101">
        <v>10</v>
      </c>
      <c r="P158" s="101">
        <v>25</v>
      </c>
    </row>
    <row r="159">
      <c r="L159" s="98" t="s">
        <v>119918</v>
      </c>
      <c r="M159" s="98" t="s">
        <v>119919</v>
      </c>
      <c r="N159" s="98" t="s">
        <v>119920</v>
      </c>
      <c r="O159" s="101">
        <v>25</v>
      </c>
      <c r="P159" s="101">
        <v>25</v>
      </c>
    </row>
    <row r="160">
      <c r="L160" s="98" t="s">
        <v>119921</v>
      </c>
      <c r="M160" s="98" t="s">
        <v>119922</v>
      </c>
      <c r="N160" s="98" t="s">
        <v>119923</v>
      </c>
      <c r="O160" s="101">
        <v>1549</v>
      </c>
      <c r="P160" s="101">
        <v>1549</v>
      </c>
    </row>
    <row r="161">
      <c r="L161" s="98" t="s">
        <v>119924</v>
      </c>
      <c r="M161" s="98" t="s">
        <v>119925</v>
      </c>
      <c r="N161" s="98" t="s">
        <v>119926</v>
      </c>
      <c r="O161" s="101">
        <v>125</v>
      </c>
      <c r="P161" s="101">
        <v>125</v>
      </c>
    </row>
    <row r="162">
      <c r="L162" s="98" t="s">
        <v>119927</v>
      </c>
      <c r="M162" s="98" t="s">
        <v>119928</v>
      </c>
      <c r="N162" s="98" t="s">
        <v>119929</v>
      </c>
      <c r="O162" s="101">
        <v>7</v>
      </c>
      <c r="P162" s="101">
        <v>7</v>
      </c>
    </row>
    <row r="163">
      <c r="L163" s="98" t="s">
        <v>119930</v>
      </c>
      <c r="M163" s="98" t="s">
        <v>119931</v>
      </c>
      <c r="N163" s="98" t="s">
        <v>119932</v>
      </c>
      <c r="O163" s="101">
        <v>27</v>
      </c>
      <c r="P163" s="101">
        <v>27</v>
      </c>
    </row>
    <row r="164">
      <c r="K164" s="96" t="s">
        <v>119933</v>
      </c>
      <c r="O164" s="85">
        <f>SUM(O156:O163)</f>
      </c>
      <c r="P164" s="85">
        <f>SUM(P156:P163)</f>
      </c>
    </row>
    <row r="165">
      <c r="A165" s="98" t="s">
        <v>119934</v>
      </c>
      <c r="B165" s="98" t="s">
        <v>119935</v>
      </c>
      <c r="C165" s="100">
        <v>1132</v>
      </c>
      <c r="D165" s="98" t="s">
        <v>119936</v>
      </c>
      <c r="E165" s="98" t="s">
        <v>119937</v>
      </c>
      <c r="F165" s="104">
        <v>44592</v>
      </c>
      <c r="G165" s="104">
        <v>45444</v>
      </c>
      <c r="H165" s="104">
        <v>45808</v>
      </c>
      <c r="J165" s="101">
        <v>1644</v>
      </c>
      <c r="K165" s="98" t="s">
        <v>119938</v>
      </c>
      <c r="L165" s="98" t="s">
        <v>119939</v>
      </c>
      <c r="M165" s="98" t="s">
        <v>119940</v>
      </c>
      <c r="N165" s="98" t="s">
        <v>119941</v>
      </c>
      <c r="O165" s="101">
        <v>10</v>
      </c>
      <c r="P165" s="101">
        <v>0</v>
      </c>
      <c r="Q165" s="101">
        <v>0</v>
      </c>
      <c r="R165" s="101">
        <v>99</v>
      </c>
    </row>
    <row r="166">
      <c r="L166" s="98" t="s">
        <v>119942</v>
      </c>
      <c r="M166" s="98" t="s">
        <v>119943</v>
      </c>
      <c r="N166" s="98" t="s">
        <v>119944</v>
      </c>
      <c r="O166" s="101">
        <v>45</v>
      </c>
      <c r="P166" s="101">
        <v>10</v>
      </c>
    </row>
    <row r="167">
      <c r="L167" s="98" t="s">
        <v>119945</v>
      </c>
      <c r="M167" s="98" t="s">
        <v>119946</v>
      </c>
      <c r="N167" s="98" t="s">
        <v>119947</v>
      </c>
      <c r="O167" s="101">
        <v>25</v>
      </c>
      <c r="P167" s="101">
        <v>60</v>
      </c>
    </row>
    <row r="168">
      <c r="L168" s="98" t="s">
        <v>119948</v>
      </c>
      <c r="M168" s="98" t="s">
        <v>119949</v>
      </c>
      <c r="N168" s="98" t="s">
        <v>119950</v>
      </c>
      <c r="O168" s="101">
        <v>15</v>
      </c>
      <c r="P168" s="101">
        <v>25</v>
      </c>
    </row>
    <row r="169">
      <c r="L169" s="98" t="s">
        <v>119951</v>
      </c>
      <c r="M169" s="98" t="s">
        <v>119952</v>
      </c>
      <c r="N169" s="98" t="s">
        <v>119953</v>
      </c>
      <c r="O169" s="101">
        <v>1525</v>
      </c>
      <c r="P169" s="101">
        <v>1525</v>
      </c>
    </row>
    <row r="170">
      <c r="L170" s="98" t="s">
        <v>119954</v>
      </c>
      <c r="M170" s="98" t="s">
        <v>119955</v>
      </c>
      <c r="N170" s="98" t="s">
        <v>119956</v>
      </c>
      <c r="O170" s="101">
        <v>175</v>
      </c>
      <c r="P170" s="101">
        <v>175</v>
      </c>
    </row>
    <row r="171">
      <c r="L171" s="98" t="s">
        <v>119957</v>
      </c>
      <c r="M171" s="98" t="s">
        <v>119958</v>
      </c>
      <c r="N171" s="98" t="s">
        <v>119959</v>
      </c>
      <c r="O171" s="101">
        <v>7</v>
      </c>
      <c r="P171" s="101">
        <v>7</v>
      </c>
    </row>
    <row r="172">
      <c r="L172" s="98" t="s">
        <v>119960</v>
      </c>
      <c r="M172" s="98" t="s">
        <v>119961</v>
      </c>
      <c r="N172" s="98" t="s">
        <v>119962</v>
      </c>
      <c r="O172" s="101">
        <v>27</v>
      </c>
      <c r="P172" s="101">
        <v>27</v>
      </c>
    </row>
    <row r="173">
      <c r="K173" s="96" t="s">
        <v>119963</v>
      </c>
      <c r="O173" s="85">
        <f>SUM(O165:O172)</f>
      </c>
      <c r="P173" s="85">
        <f>SUM(P165:P172)</f>
      </c>
    </row>
    <row r="174">
      <c r="A174" s="98" t="s">
        <v>119964</v>
      </c>
      <c r="B174" s="98" t="s">
        <v>119965</v>
      </c>
      <c r="C174" s="100">
        <v>1067</v>
      </c>
      <c r="D174" s="98" t="s">
        <v>119966</v>
      </c>
      <c r="E174" s="98" t="s">
        <v>119967</v>
      </c>
      <c r="F174" s="104">
        <v>45163</v>
      </c>
      <c r="G174" s="104">
        <v>45536</v>
      </c>
      <c r="H174" s="104">
        <v>45900</v>
      </c>
      <c r="J174" s="101">
        <v>1625</v>
      </c>
      <c r="K174" s="98" t="s">
        <v>119968</v>
      </c>
      <c r="L174" s="98" t="s">
        <v>119969</v>
      </c>
      <c r="M174" s="98" t="s">
        <v>119970</v>
      </c>
      <c r="N174" s="98" t="s">
        <v>119971</v>
      </c>
      <c r="O174" s="101">
        <v>10</v>
      </c>
      <c r="P174" s="101">
        <v>10</v>
      </c>
      <c r="Q174" s="101">
        <v>0</v>
      </c>
      <c r="R174" s="101">
        <v>99</v>
      </c>
    </row>
    <row r="175">
      <c r="L175" s="98" t="s">
        <v>119972</v>
      </c>
      <c r="M175" s="98" t="s">
        <v>119973</v>
      </c>
      <c r="N175" s="98" t="s">
        <v>119974</v>
      </c>
      <c r="O175" s="101">
        <v>25</v>
      </c>
      <c r="P175" s="101">
        <v>50</v>
      </c>
    </row>
    <row r="176">
      <c r="L176" s="98" t="s">
        <v>119975</v>
      </c>
      <c r="M176" s="98" t="s">
        <v>119976</v>
      </c>
      <c r="N176" s="98" t="s">
        <v>119977</v>
      </c>
      <c r="O176" s="101">
        <v>25</v>
      </c>
      <c r="P176" s="101">
        <v>0</v>
      </c>
    </row>
    <row r="177">
      <c r="L177" s="98" t="s">
        <v>119978</v>
      </c>
      <c r="M177" s="98" t="s">
        <v>119979</v>
      </c>
      <c r="N177" s="98" t="s">
        <v>119980</v>
      </c>
      <c r="O177" s="101">
        <v>1515</v>
      </c>
      <c r="P177" s="101">
        <v>1515</v>
      </c>
    </row>
    <row r="178">
      <c r="L178" s="98" t="s">
        <v>119981</v>
      </c>
      <c r="M178" s="98" t="s">
        <v>119982</v>
      </c>
      <c r="N178" s="98" t="s">
        <v>119983</v>
      </c>
      <c r="O178" s="101">
        <v>7</v>
      </c>
      <c r="P178" s="101">
        <v>7</v>
      </c>
    </row>
    <row r="179">
      <c r="L179" s="98" t="s">
        <v>119984</v>
      </c>
      <c r="M179" s="98" t="s">
        <v>119985</v>
      </c>
      <c r="N179" s="98" t="s">
        <v>119986</v>
      </c>
      <c r="O179" s="101">
        <v>27</v>
      </c>
      <c r="P179" s="101">
        <v>27</v>
      </c>
    </row>
    <row r="180">
      <c r="K180" s="96" t="s">
        <v>119987</v>
      </c>
      <c r="O180" s="85">
        <f>SUM(O174:O179)</f>
      </c>
      <c r="P180" s="85">
        <f>SUM(P174:P179)</f>
      </c>
    </row>
    <row r="181">
      <c r="A181" s="98" t="s">
        <v>119988</v>
      </c>
      <c r="B181" s="98" t="s">
        <v>119989</v>
      </c>
      <c r="C181" s="100">
        <v>979</v>
      </c>
      <c r="D181" s="98" t="s">
        <v>119990</v>
      </c>
      <c r="E181" s="98" t="s">
        <v>119991</v>
      </c>
      <c r="F181" s="104">
        <v>44996</v>
      </c>
      <c r="G181" s="104">
        <v>45748</v>
      </c>
      <c r="H181" s="104">
        <v>46112</v>
      </c>
      <c r="J181" s="101">
        <v>1583</v>
      </c>
      <c r="K181" s="98" t="s">
        <v>119992</v>
      </c>
      <c r="L181" s="98" t="s">
        <v>119993</v>
      </c>
      <c r="M181" s="98" t="s">
        <v>119994</v>
      </c>
      <c r="N181" s="98" t="s">
        <v>119995</v>
      </c>
      <c r="O181" s="101">
        <v>25</v>
      </c>
      <c r="P181" s="101">
        <v>0</v>
      </c>
      <c r="Q181" s="101">
        <v>0</v>
      </c>
      <c r="R181" s="101">
        <v>599</v>
      </c>
    </row>
    <row r="182">
      <c r="L182" s="98" t="s">
        <v>119996</v>
      </c>
      <c r="M182" s="98" t="s">
        <v>119997</v>
      </c>
      <c r="N182" s="98" t="s">
        <v>119998</v>
      </c>
      <c r="O182" s="101">
        <v>50</v>
      </c>
      <c r="P182" s="101">
        <v>25</v>
      </c>
    </row>
    <row r="183">
      <c r="L183" s="98" t="s">
        <v>119999</v>
      </c>
      <c r="M183" s="98" t="s">
        <v>120000</v>
      </c>
      <c r="N183" s="98" t="s">
        <v>120001</v>
      </c>
      <c r="O183" s="101">
        <v>10</v>
      </c>
      <c r="P183" s="101">
        <v>25</v>
      </c>
    </row>
    <row r="184">
      <c r="L184" s="98" t="s">
        <v>120002</v>
      </c>
      <c r="M184" s="98" t="s">
        <v>120003</v>
      </c>
      <c r="N184" s="98" t="s">
        <v>120004</v>
      </c>
      <c r="O184" s="101">
        <v>25</v>
      </c>
      <c r="P184" s="101">
        <v>60</v>
      </c>
    </row>
    <row r="185">
      <c r="L185" s="98" t="s">
        <v>120005</v>
      </c>
      <c r="M185" s="98" t="s">
        <v>120006</v>
      </c>
      <c r="N185" s="98" t="s">
        <v>120007</v>
      </c>
      <c r="O185" s="101">
        <v>1448</v>
      </c>
      <c r="P185" s="101">
        <v>1448</v>
      </c>
    </row>
    <row r="186">
      <c r="L186" s="98" t="s">
        <v>120008</v>
      </c>
      <c r="M186" s="98" t="s">
        <v>120009</v>
      </c>
      <c r="N186" s="98" t="s">
        <v>120010</v>
      </c>
      <c r="O186" s="101">
        <v>7</v>
      </c>
      <c r="P186" s="101">
        <v>7</v>
      </c>
    </row>
    <row r="187">
      <c r="L187" s="98" t="s">
        <v>120011</v>
      </c>
      <c r="M187" s="98" t="s">
        <v>120012</v>
      </c>
      <c r="N187" s="98" t="s">
        <v>120013</v>
      </c>
      <c r="O187" s="101">
        <v>27</v>
      </c>
      <c r="P187" s="101">
        <v>27</v>
      </c>
    </row>
    <row r="188">
      <c r="K188" s="96" t="s">
        <v>120014</v>
      </c>
      <c r="O188" s="85">
        <f>SUM(O181:O187)</f>
      </c>
      <c r="P188" s="85">
        <f>SUM(P181:P187)</f>
      </c>
    </row>
    <row r="189">
      <c r="A189" s="98" t="s">
        <v>120015</v>
      </c>
      <c r="B189" s="98" t="s">
        <v>120016</v>
      </c>
      <c r="C189" s="100">
        <v>1132</v>
      </c>
      <c r="D189" s="98" t="s">
        <v>120017</v>
      </c>
      <c r="E189" s="98" t="s">
        <v>120018</v>
      </c>
      <c r="F189" s="104">
        <v>45058</v>
      </c>
      <c r="G189" s="104">
        <v>45444</v>
      </c>
      <c r="H189" s="104">
        <v>45808</v>
      </c>
      <c r="J189" s="101">
        <v>1624</v>
      </c>
      <c r="K189" s="98" t="s">
        <v>120019</v>
      </c>
      <c r="L189" s="98" t="s">
        <v>120020</v>
      </c>
      <c r="M189" s="98" t="s">
        <v>120021</v>
      </c>
      <c r="N189" s="98" t="s">
        <v>120022</v>
      </c>
      <c r="O189" s="101">
        <v>10</v>
      </c>
      <c r="P189" s="101">
        <v>15</v>
      </c>
      <c r="Q189" s="101">
        <v>-135</v>
      </c>
      <c r="R189" s="101">
        <v>699</v>
      </c>
    </row>
    <row r="190">
      <c r="L190" s="98" t="s">
        <v>120023</v>
      </c>
      <c r="M190" s="98" t="s">
        <v>120024</v>
      </c>
      <c r="N190" s="98" t="s">
        <v>120025</v>
      </c>
      <c r="O190" s="101">
        <v>25</v>
      </c>
      <c r="P190" s="101">
        <v>25</v>
      </c>
    </row>
    <row r="191">
      <c r="L191" s="98" t="s">
        <v>120026</v>
      </c>
      <c r="M191" s="98" t="s">
        <v>120027</v>
      </c>
      <c r="N191" s="98" t="s">
        <v>120028</v>
      </c>
      <c r="O191" s="101">
        <v>15</v>
      </c>
      <c r="P191" s="101">
        <v>0</v>
      </c>
    </row>
    <row r="192">
      <c r="L192" s="98" t="s">
        <v>120029</v>
      </c>
      <c r="M192" s="98" t="s">
        <v>120030</v>
      </c>
      <c r="N192" s="98" t="s">
        <v>120031</v>
      </c>
      <c r="O192" s="101">
        <v>25</v>
      </c>
      <c r="P192" s="101">
        <v>35</v>
      </c>
    </row>
    <row r="193">
      <c r="L193" s="98" t="s">
        <v>120032</v>
      </c>
      <c r="M193" s="98" t="s">
        <v>120033</v>
      </c>
      <c r="N193" s="98" t="s">
        <v>120034</v>
      </c>
      <c r="O193" s="101">
        <v>1524</v>
      </c>
      <c r="P193" s="101">
        <v>1524</v>
      </c>
    </row>
    <row r="194">
      <c r="L194" s="98" t="s">
        <v>120035</v>
      </c>
      <c r="M194" s="98" t="s">
        <v>120036</v>
      </c>
      <c r="N194" s="98" t="s">
        <v>120037</v>
      </c>
      <c r="O194" s="101">
        <v>7</v>
      </c>
      <c r="P194" s="101">
        <v>7</v>
      </c>
    </row>
    <row r="195">
      <c r="L195" s="98" t="s">
        <v>120038</v>
      </c>
      <c r="M195" s="98" t="s">
        <v>120039</v>
      </c>
      <c r="N195" s="98" t="s">
        <v>120040</v>
      </c>
      <c r="O195" s="101">
        <v>27</v>
      </c>
      <c r="P195" s="101">
        <v>27</v>
      </c>
    </row>
    <row r="196">
      <c r="K196" s="96" t="s">
        <v>120041</v>
      </c>
      <c r="O196" s="85">
        <f>SUM(O189:O195)</f>
      </c>
      <c r="P196" s="85">
        <f>SUM(P189:P195)</f>
      </c>
    </row>
    <row r="197">
      <c r="A197" s="98" t="s">
        <v>120042</v>
      </c>
      <c r="B197" s="98" t="s">
        <v>120043</v>
      </c>
      <c r="C197" s="100">
        <v>1132</v>
      </c>
      <c r="D197" s="98" t="s">
        <v>120044</v>
      </c>
      <c r="E197" s="98" t="s">
        <v>120045</v>
      </c>
      <c r="F197" s="104">
        <v>45383</v>
      </c>
      <c r="G197" s="104">
        <v>45748</v>
      </c>
      <c r="H197" s="104">
        <v>46112</v>
      </c>
      <c r="J197" s="101">
        <v>1624</v>
      </c>
      <c r="K197" s="98" t="s">
        <v>120046</v>
      </c>
      <c r="L197" s="98" t="s">
        <v>120047</v>
      </c>
      <c r="M197" s="98" t="s">
        <v>120048</v>
      </c>
      <c r="N197" s="98" t="s">
        <v>120049</v>
      </c>
      <c r="O197" s="101">
        <v>25</v>
      </c>
      <c r="P197" s="101">
        <v>25</v>
      </c>
      <c r="Q197" s="101">
        <v>0</v>
      </c>
      <c r="R197" s="101">
        <v>99</v>
      </c>
    </row>
    <row r="198">
      <c r="L198" s="98" t="s">
        <v>120050</v>
      </c>
      <c r="M198" s="98" t="s">
        <v>120051</v>
      </c>
      <c r="N198" s="98" t="s">
        <v>120052</v>
      </c>
      <c r="O198" s="101">
        <v>15</v>
      </c>
      <c r="P198" s="101">
        <v>0</v>
      </c>
    </row>
    <row r="199">
      <c r="L199" s="98" t="s">
        <v>120053</v>
      </c>
      <c r="M199" s="98" t="s">
        <v>120054</v>
      </c>
      <c r="N199" s="98" t="s">
        <v>120055</v>
      </c>
      <c r="O199" s="101">
        <v>10</v>
      </c>
      <c r="P199" s="101">
        <v>10</v>
      </c>
    </row>
    <row r="200">
      <c r="L200" s="98" t="s">
        <v>120056</v>
      </c>
      <c r="M200" s="98" t="s">
        <v>120057</v>
      </c>
      <c r="N200" s="98" t="s">
        <v>120058</v>
      </c>
      <c r="O200" s="101">
        <v>25</v>
      </c>
      <c r="P200" s="101">
        <v>40</v>
      </c>
    </row>
    <row r="201">
      <c r="L201" s="98" t="s">
        <v>120059</v>
      </c>
      <c r="M201" s="98" t="s">
        <v>120060</v>
      </c>
      <c r="N201" s="98" t="s">
        <v>120061</v>
      </c>
      <c r="O201" s="101">
        <v>1564</v>
      </c>
      <c r="P201" s="101">
        <v>1564</v>
      </c>
    </row>
    <row r="202">
      <c r="L202" s="98" t="s">
        <v>120062</v>
      </c>
      <c r="M202" s="98" t="s">
        <v>120063</v>
      </c>
      <c r="N202" s="98" t="s">
        <v>120064</v>
      </c>
      <c r="O202" s="101">
        <v>7</v>
      </c>
      <c r="P202" s="101">
        <v>7</v>
      </c>
    </row>
    <row r="203">
      <c r="L203" s="98" t="s">
        <v>120065</v>
      </c>
      <c r="M203" s="98" t="s">
        <v>120066</v>
      </c>
      <c r="N203" s="98" t="s">
        <v>120067</v>
      </c>
      <c r="O203" s="101">
        <v>27</v>
      </c>
      <c r="P203" s="101">
        <v>27</v>
      </c>
    </row>
    <row r="204">
      <c r="K204" s="96" t="s">
        <v>120068</v>
      </c>
      <c r="O204" s="85">
        <f>SUM(O197:O203)</f>
      </c>
      <c r="P204" s="85">
        <f>SUM(P197:P203)</f>
      </c>
    </row>
    <row r="205">
      <c r="A205" s="98" t="s">
        <v>120069</v>
      </c>
      <c r="B205" s="98" t="s">
        <v>120070</v>
      </c>
      <c r="C205" s="100">
        <v>1067</v>
      </c>
      <c r="D205" s="98" t="s">
        <v>120071</v>
      </c>
      <c r="E205" s="98" t="s">
        <v>120072</v>
      </c>
      <c r="F205" s="104">
        <v>44117</v>
      </c>
      <c r="G205" s="104">
        <v>45474</v>
      </c>
      <c r="H205" s="104">
        <v>45838</v>
      </c>
      <c r="I205" s="104">
        <v>45838</v>
      </c>
      <c r="J205" s="101">
        <v>1600</v>
      </c>
      <c r="K205" s="98" t="s">
        <v>120073</v>
      </c>
      <c r="L205" s="98" t="s">
        <v>120074</v>
      </c>
      <c r="M205" s="98" t="s">
        <v>120075</v>
      </c>
      <c r="N205" s="98" t="s">
        <v>120076</v>
      </c>
      <c r="O205" s="101">
        <v>25</v>
      </c>
      <c r="P205" s="101">
        <v>25</v>
      </c>
      <c r="Q205" s="101">
        <v>0</v>
      </c>
      <c r="R205" s="101">
        <v>99</v>
      </c>
    </row>
    <row r="206">
      <c r="L206" s="98" t="s">
        <v>120077</v>
      </c>
      <c r="M206" s="98" t="s">
        <v>120078</v>
      </c>
      <c r="N206" s="98" t="s">
        <v>120079</v>
      </c>
      <c r="O206" s="101">
        <v>10</v>
      </c>
      <c r="P206" s="101">
        <v>10</v>
      </c>
    </row>
    <row r="207">
      <c r="L207" s="98" t="s">
        <v>120080</v>
      </c>
      <c r="M207" s="98" t="s">
        <v>120081</v>
      </c>
      <c r="N207" s="98" t="s">
        <v>120082</v>
      </c>
      <c r="O207" s="101">
        <v>1480</v>
      </c>
      <c r="P207" s="101">
        <v>1480</v>
      </c>
    </row>
    <row r="208">
      <c r="L208" s="98" t="s">
        <v>120083</v>
      </c>
      <c r="M208" s="98" t="s">
        <v>120084</v>
      </c>
      <c r="N208" s="98" t="s">
        <v>120085</v>
      </c>
      <c r="O208" s="101">
        <v>125</v>
      </c>
      <c r="P208" s="101">
        <v>125</v>
      </c>
    </row>
    <row r="209">
      <c r="L209" s="98" t="s">
        <v>120086</v>
      </c>
      <c r="M209" s="98" t="s">
        <v>120087</v>
      </c>
      <c r="N209" s="98" t="s">
        <v>120088</v>
      </c>
      <c r="O209" s="101">
        <v>7</v>
      </c>
      <c r="P209" s="101">
        <v>7</v>
      </c>
    </row>
    <row r="210">
      <c r="L210" s="98" t="s">
        <v>120089</v>
      </c>
      <c r="M210" s="98" t="s">
        <v>120090</v>
      </c>
      <c r="N210" s="98" t="s">
        <v>120091</v>
      </c>
      <c r="O210" s="101">
        <v>10</v>
      </c>
      <c r="P210" s="101">
        <v>10</v>
      </c>
    </row>
    <row r="211">
      <c r="L211" s="98" t="s">
        <v>120092</v>
      </c>
      <c r="M211" s="98" t="s">
        <v>120093</v>
      </c>
      <c r="N211" s="98" t="s">
        <v>120094</v>
      </c>
      <c r="O211" s="101">
        <v>27</v>
      </c>
      <c r="P211" s="101">
        <v>27</v>
      </c>
    </row>
    <row r="212">
      <c r="K212" s="96" t="s">
        <v>120095</v>
      </c>
      <c r="O212" s="85">
        <f>SUM(O205:O211)</f>
      </c>
      <c r="P212" s="85">
        <f>SUM(P205:P211)</f>
      </c>
    </row>
    <row r="213">
      <c r="A213" s="98" t="s">
        <v>120096</v>
      </c>
      <c r="B213" s="98" t="s">
        <v>120097</v>
      </c>
      <c r="C213" s="100">
        <v>1067</v>
      </c>
      <c r="D213" s="98" t="s">
        <v>120098</v>
      </c>
      <c r="E213" s="98" t="s">
        <v>120099</v>
      </c>
      <c r="F213" s="104">
        <v>45453</v>
      </c>
      <c r="G213" s="104">
        <v>45453</v>
      </c>
      <c r="H213" s="104">
        <v>45878</v>
      </c>
      <c r="J213" s="101">
        <v>1675</v>
      </c>
      <c r="K213" s="98" t="s">
        <v>120100</v>
      </c>
      <c r="L213" s="98" t="s">
        <v>120101</v>
      </c>
      <c r="M213" s="98" t="s">
        <v>120102</v>
      </c>
      <c r="N213" s="98" t="s">
        <v>120103</v>
      </c>
      <c r="O213" s="101">
        <v>10</v>
      </c>
      <c r="P213" s="101">
        <v>35</v>
      </c>
      <c r="Q213" s="101">
        <v>2028.79</v>
      </c>
      <c r="R213" s="101">
        <v>299</v>
      </c>
    </row>
    <row r="214">
      <c r="L214" s="98" t="s">
        <v>120104</v>
      </c>
      <c r="M214" s="98" t="s">
        <v>120105</v>
      </c>
      <c r="N214" s="98" t="s">
        <v>120106</v>
      </c>
      <c r="O214" s="101">
        <v>25</v>
      </c>
      <c r="P214" s="101">
        <v>0</v>
      </c>
    </row>
    <row r="215">
      <c r="L215" s="98" t="s">
        <v>120107</v>
      </c>
      <c r="M215" s="98" t="s">
        <v>120108</v>
      </c>
      <c r="N215" s="98" t="s">
        <v>120109</v>
      </c>
      <c r="O215" s="101">
        <v>50</v>
      </c>
      <c r="P215" s="101">
        <v>50</v>
      </c>
    </row>
    <row r="216">
      <c r="L216" s="98" t="s">
        <v>120110</v>
      </c>
      <c r="M216" s="98" t="s">
        <v>120111</v>
      </c>
      <c r="N216" s="98" t="s">
        <v>120112</v>
      </c>
      <c r="O216" s="101">
        <v>25</v>
      </c>
      <c r="P216" s="101">
        <v>25</v>
      </c>
    </row>
    <row r="217">
      <c r="L217" s="98" t="s">
        <v>120113</v>
      </c>
      <c r="M217" s="98" t="s">
        <v>120114</v>
      </c>
      <c r="N217" s="98" t="s">
        <v>120115</v>
      </c>
      <c r="O217" s="101">
        <v>1565</v>
      </c>
      <c r="P217" s="101">
        <v>1565</v>
      </c>
    </row>
    <row r="218">
      <c r="L218" s="98" t="s">
        <v>120116</v>
      </c>
      <c r="M218" s="98" t="s">
        <v>120117</v>
      </c>
      <c r="N218" s="98" t="s">
        <v>120118</v>
      </c>
      <c r="O218" s="101">
        <v>167.5</v>
      </c>
      <c r="P218" s="101">
        <v>0</v>
      </c>
    </row>
    <row r="219">
      <c r="L219" s="98" t="s">
        <v>120119</v>
      </c>
      <c r="M219" s="98" t="s">
        <v>120120</v>
      </c>
      <c r="N219" s="98" t="s">
        <v>120121</v>
      </c>
      <c r="O219" s="101">
        <v>125</v>
      </c>
      <c r="P219" s="101">
        <v>125</v>
      </c>
    </row>
    <row r="220">
      <c r="L220" s="98" t="s">
        <v>120122</v>
      </c>
      <c r="M220" s="98" t="s">
        <v>120123</v>
      </c>
      <c r="N220" s="98" t="s">
        <v>120124</v>
      </c>
      <c r="O220" s="101">
        <v>7</v>
      </c>
      <c r="P220" s="101">
        <v>7</v>
      </c>
    </row>
    <row r="221">
      <c r="L221" s="98" t="s">
        <v>120125</v>
      </c>
      <c r="M221" s="98" t="s">
        <v>120126</v>
      </c>
      <c r="N221" s="98" t="s">
        <v>120127</v>
      </c>
      <c r="O221" s="101">
        <v>27</v>
      </c>
      <c r="P221" s="101">
        <v>27</v>
      </c>
    </row>
    <row r="222">
      <c r="K222" s="96" t="s">
        <v>120128</v>
      </c>
      <c r="O222" s="85">
        <f>SUM(O213:O221)</f>
      </c>
      <c r="P222" s="85">
        <f>SUM(P213:P221)</f>
      </c>
    </row>
    <row r="223">
      <c r="A223" s="98" t="s">
        <v>120129</v>
      </c>
      <c r="B223" s="98" t="s">
        <v>120130</v>
      </c>
      <c r="C223" s="100">
        <v>1132</v>
      </c>
      <c r="D223" s="98" t="s">
        <v>120131</v>
      </c>
      <c r="E223" s="98" t="s">
        <v>120132</v>
      </c>
      <c r="F223" s="104">
        <v>45100</v>
      </c>
      <c r="G223" s="104">
        <v>45474</v>
      </c>
      <c r="H223" s="104">
        <v>45838</v>
      </c>
      <c r="J223" s="101">
        <v>1624</v>
      </c>
      <c r="K223" s="98" t="s">
        <v>120133</v>
      </c>
      <c r="L223" s="98" t="s">
        <v>120134</v>
      </c>
      <c r="M223" s="98" t="s">
        <v>120135</v>
      </c>
      <c r="N223" s="98" t="s">
        <v>120136</v>
      </c>
      <c r="O223" s="101">
        <v>25</v>
      </c>
      <c r="P223" s="101">
        <v>25</v>
      </c>
      <c r="Q223" s="101">
        <v>0</v>
      </c>
      <c r="R223" s="101">
        <v>99</v>
      </c>
    </row>
    <row r="224">
      <c r="L224" s="98" t="s">
        <v>120137</v>
      </c>
      <c r="M224" s="98" t="s">
        <v>120138</v>
      </c>
      <c r="N224" s="98" t="s">
        <v>120139</v>
      </c>
      <c r="O224" s="101">
        <v>10</v>
      </c>
      <c r="P224" s="101">
        <v>0</v>
      </c>
    </row>
    <row r="225">
      <c r="L225" s="98" t="s">
        <v>120140</v>
      </c>
      <c r="M225" s="98" t="s">
        <v>120141</v>
      </c>
      <c r="N225" s="98" t="s">
        <v>120142</v>
      </c>
      <c r="O225" s="101">
        <v>15</v>
      </c>
      <c r="P225" s="101">
        <v>50</v>
      </c>
    </row>
    <row r="226">
      <c r="L226" s="98" t="s">
        <v>120143</v>
      </c>
      <c r="M226" s="98" t="s">
        <v>120144</v>
      </c>
      <c r="N226" s="98" t="s">
        <v>120145</v>
      </c>
      <c r="O226" s="101">
        <v>25</v>
      </c>
      <c r="P226" s="101">
        <v>0</v>
      </c>
    </row>
    <row r="227">
      <c r="L227" s="98" t="s">
        <v>120146</v>
      </c>
      <c r="M227" s="98" t="s">
        <v>120147</v>
      </c>
      <c r="N227" s="98" t="s">
        <v>120148</v>
      </c>
      <c r="O227" s="101">
        <v>1549</v>
      </c>
      <c r="P227" s="101">
        <v>1549</v>
      </c>
    </row>
    <row r="228">
      <c r="L228" s="98" t="s">
        <v>120149</v>
      </c>
      <c r="M228" s="98" t="s">
        <v>120150</v>
      </c>
      <c r="N228" s="98" t="s">
        <v>120151</v>
      </c>
      <c r="O228" s="101">
        <v>7</v>
      </c>
      <c r="P228" s="101">
        <v>7</v>
      </c>
    </row>
    <row r="229">
      <c r="L229" s="98" t="s">
        <v>120152</v>
      </c>
      <c r="M229" s="98" t="s">
        <v>120153</v>
      </c>
      <c r="N229" s="98" t="s">
        <v>120154</v>
      </c>
      <c r="O229" s="101">
        <v>27</v>
      </c>
      <c r="P229" s="101">
        <v>27</v>
      </c>
    </row>
    <row r="230">
      <c r="K230" s="96" t="s">
        <v>120155</v>
      </c>
      <c r="O230" s="85">
        <f>SUM(O223:O229)</f>
      </c>
      <c r="P230" s="85">
        <f>SUM(P223:P229)</f>
      </c>
    </row>
    <row r="231">
      <c r="A231" s="98" t="s">
        <v>120156</v>
      </c>
      <c r="B231" s="98" t="s">
        <v>120157</v>
      </c>
      <c r="C231" s="100">
        <v>859</v>
      </c>
      <c r="D231" s="98" t="s">
        <v>120158</v>
      </c>
      <c r="E231" s="98" t="s">
        <v>120159</v>
      </c>
      <c r="F231" s="104">
        <v>45689</v>
      </c>
      <c r="G231" s="104">
        <v>45689</v>
      </c>
      <c r="H231" s="104">
        <v>46053</v>
      </c>
      <c r="J231" s="101">
        <v>1295</v>
      </c>
      <c r="K231" s="98" t="s">
        <v>120160</v>
      </c>
      <c r="L231" s="98" t="s">
        <v>120161</v>
      </c>
      <c r="M231" s="98" t="s">
        <v>120162</v>
      </c>
      <c r="N231" s="98" t="s">
        <v>120163</v>
      </c>
      <c r="O231" s="101">
        <v>10</v>
      </c>
      <c r="P231" s="101">
        <v>50</v>
      </c>
      <c r="Q231" s="101">
        <v>-0.10000000000000001</v>
      </c>
      <c r="R231" s="101">
        <v>99</v>
      </c>
    </row>
    <row r="232">
      <c r="L232" s="98" t="s">
        <v>120164</v>
      </c>
      <c r="M232" s="98" t="s">
        <v>120165</v>
      </c>
      <c r="N232" s="98" t="s">
        <v>120166</v>
      </c>
      <c r="O232" s="101">
        <v>15</v>
      </c>
      <c r="P232" s="101">
        <v>15</v>
      </c>
    </row>
    <row r="233">
      <c r="L233" s="98" t="s">
        <v>120167</v>
      </c>
      <c r="M233" s="98" t="s">
        <v>120168</v>
      </c>
      <c r="N233" s="98" t="s">
        <v>120169</v>
      </c>
      <c r="O233" s="101">
        <v>50</v>
      </c>
      <c r="P233" s="101">
        <v>10</v>
      </c>
    </row>
    <row r="234">
      <c r="L234" s="98" t="s">
        <v>120170</v>
      </c>
      <c r="M234" s="98" t="s">
        <v>120171</v>
      </c>
      <c r="N234" s="98" t="s">
        <v>120172</v>
      </c>
      <c r="O234" s="101">
        <v>1220</v>
      </c>
      <c r="P234" s="101">
        <v>1220</v>
      </c>
    </row>
    <row r="235">
      <c r="L235" s="98" t="s">
        <v>120173</v>
      </c>
      <c r="M235" s="98" t="s">
        <v>120174</v>
      </c>
      <c r="N235" s="98" t="s">
        <v>120175</v>
      </c>
      <c r="O235" s="101">
        <v>129.5</v>
      </c>
      <c r="P235" s="101">
        <v>0</v>
      </c>
    </row>
    <row r="236">
      <c r="L236" s="98" t="s">
        <v>120176</v>
      </c>
      <c r="M236" s="98" t="s">
        <v>120177</v>
      </c>
      <c r="N236" s="98" t="s">
        <v>120178</v>
      </c>
      <c r="O236" s="101">
        <v>-129.5</v>
      </c>
      <c r="P236" s="101">
        <v>0</v>
      </c>
    </row>
    <row r="237">
      <c r="L237" s="98" t="s">
        <v>120179</v>
      </c>
      <c r="M237" s="98" t="s">
        <v>120180</v>
      </c>
      <c r="N237" s="98" t="s">
        <v>120181</v>
      </c>
      <c r="O237" s="101">
        <v>7</v>
      </c>
      <c r="P237" s="101">
        <v>7</v>
      </c>
    </row>
    <row r="238">
      <c r="L238" s="98" t="s">
        <v>120182</v>
      </c>
      <c r="M238" s="98" t="s">
        <v>120183</v>
      </c>
      <c r="N238" s="98" t="s">
        <v>120184</v>
      </c>
      <c r="O238" s="101">
        <v>25</v>
      </c>
      <c r="P238" s="101">
        <v>0</v>
      </c>
    </row>
    <row r="239">
      <c r="L239" s="98" t="s">
        <v>120185</v>
      </c>
      <c r="M239" s="98" t="s">
        <v>120186</v>
      </c>
      <c r="N239" s="98" t="s">
        <v>120187</v>
      </c>
      <c r="O239" s="101">
        <v>27</v>
      </c>
      <c r="P239" s="101">
        <v>27</v>
      </c>
    </row>
    <row r="240">
      <c r="K240" s="96" t="s">
        <v>120188</v>
      </c>
      <c r="O240" s="85">
        <f>SUM(O231:O239)</f>
      </c>
      <c r="P240" s="85">
        <f>SUM(P231:P239)</f>
      </c>
    </row>
    <row r="241">
      <c r="A241" s="98" t="s">
        <v>120189</v>
      </c>
      <c r="B241" s="98" t="s">
        <v>120190</v>
      </c>
      <c r="C241" s="100">
        <v>1132</v>
      </c>
      <c r="D241" s="98" t="s">
        <v>120191</v>
      </c>
      <c r="E241" s="98" t="s">
        <v>120192</v>
      </c>
      <c r="F241" s="104">
        <v>45199</v>
      </c>
      <c r="G241" s="104">
        <v>45627</v>
      </c>
      <c r="H241" s="104">
        <v>45991</v>
      </c>
      <c r="J241" s="101">
        <v>1609</v>
      </c>
      <c r="K241" s="98" t="s">
        <v>120193</v>
      </c>
      <c r="L241" s="98" t="s">
        <v>120194</v>
      </c>
      <c r="M241" s="98" t="s">
        <v>120195</v>
      </c>
      <c r="N241" s="98" t="s">
        <v>120196</v>
      </c>
      <c r="O241" s="101">
        <v>15</v>
      </c>
      <c r="P241" s="101">
        <v>25</v>
      </c>
      <c r="Q241" s="101">
        <v>0</v>
      </c>
      <c r="R241" s="101">
        <v>99</v>
      </c>
    </row>
    <row r="242">
      <c r="L242" s="98" t="s">
        <v>120197</v>
      </c>
      <c r="M242" s="98" t="s">
        <v>120198</v>
      </c>
      <c r="N242" s="98" t="s">
        <v>120199</v>
      </c>
      <c r="O242" s="101">
        <v>10</v>
      </c>
      <c r="P242" s="101">
        <v>15</v>
      </c>
    </row>
    <row r="243">
      <c r="L243" s="98" t="s">
        <v>120200</v>
      </c>
      <c r="M243" s="98" t="s">
        <v>120201</v>
      </c>
      <c r="N243" s="98" t="s">
        <v>120202</v>
      </c>
      <c r="O243" s="101">
        <v>10</v>
      </c>
      <c r="P243" s="101">
        <v>10</v>
      </c>
    </row>
    <row r="244">
      <c r="L244" s="98" t="s">
        <v>120203</v>
      </c>
      <c r="M244" s="98" t="s">
        <v>120204</v>
      </c>
      <c r="N244" s="98" t="s">
        <v>120205</v>
      </c>
      <c r="O244" s="101">
        <v>25</v>
      </c>
      <c r="P244" s="101">
        <v>10</v>
      </c>
    </row>
    <row r="245">
      <c r="L245" s="98" t="s">
        <v>120206</v>
      </c>
      <c r="M245" s="98" t="s">
        <v>120207</v>
      </c>
      <c r="N245" s="98" t="s">
        <v>120208</v>
      </c>
      <c r="O245" s="101">
        <v>1565</v>
      </c>
      <c r="P245" s="101">
        <v>1565</v>
      </c>
    </row>
    <row r="246">
      <c r="L246" s="98" t="s">
        <v>120209</v>
      </c>
      <c r="M246" s="98" t="s">
        <v>120210</v>
      </c>
      <c r="N246" s="98" t="s">
        <v>120211</v>
      </c>
      <c r="O246" s="101">
        <v>7</v>
      </c>
      <c r="P246" s="101">
        <v>7</v>
      </c>
    </row>
    <row r="247">
      <c r="L247" s="98" t="s">
        <v>120212</v>
      </c>
      <c r="M247" s="98" t="s">
        <v>120213</v>
      </c>
      <c r="N247" s="98" t="s">
        <v>120214</v>
      </c>
      <c r="O247" s="101">
        <v>27</v>
      </c>
      <c r="P247" s="101">
        <v>27</v>
      </c>
    </row>
    <row r="248">
      <c r="K248" s="96" t="s">
        <v>120215</v>
      </c>
      <c r="O248" s="85">
        <f>SUM(O241:O247)</f>
      </c>
      <c r="P248" s="85">
        <f>SUM(P241:P247)</f>
      </c>
    </row>
    <row r="249">
      <c r="A249" s="98" t="s">
        <v>120216</v>
      </c>
      <c r="B249" s="98" t="s">
        <v>120217</v>
      </c>
      <c r="C249" s="100">
        <v>1132</v>
      </c>
      <c r="D249" s="98" t="s">
        <v>120218</v>
      </c>
      <c r="E249" s="98" t="s">
        <v>120219</v>
      </c>
      <c r="F249" s="104">
        <v>45170</v>
      </c>
      <c r="G249" s="104">
        <v>45658</v>
      </c>
      <c r="J249" s="101">
        <v>1684</v>
      </c>
      <c r="K249" s="98" t="s">
        <v>120220</v>
      </c>
      <c r="L249" s="98" t="s">
        <v>120221</v>
      </c>
      <c r="M249" s="98" t="s">
        <v>120222</v>
      </c>
      <c r="N249" s="98" t="s">
        <v>120223</v>
      </c>
      <c r="O249" s="101">
        <v>1310</v>
      </c>
      <c r="P249" s="101">
        <v>1310</v>
      </c>
      <c r="Q249" s="101">
        <v>0</v>
      </c>
      <c r="R249" s="101">
        <v>0</v>
      </c>
    </row>
    <row r="250">
      <c r="L250" s="98" t="s">
        <v>120224</v>
      </c>
      <c r="M250" s="98" t="s">
        <v>120225</v>
      </c>
      <c r="N250" s="98" t="s">
        <v>120226</v>
      </c>
      <c r="O250" s="101">
        <v>-262</v>
      </c>
      <c r="P250" s="101">
        <v>-262</v>
      </c>
    </row>
    <row r="251">
      <c r="L251" s="98" t="s">
        <v>120227</v>
      </c>
      <c r="M251" s="98" t="s">
        <v>120228</v>
      </c>
      <c r="N251" s="98" t="s">
        <v>120229</v>
      </c>
      <c r="O251" s="101">
        <v>140</v>
      </c>
      <c r="P251" s="101">
        <v>140</v>
      </c>
    </row>
    <row r="252">
      <c r="L252" s="98" t="s">
        <v>120230</v>
      </c>
      <c r="M252" s="98" t="s">
        <v>120231</v>
      </c>
      <c r="N252" s="98" t="s">
        <v>120232</v>
      </c>
      <c r="O252" s="101">
        <v>7</v>
      </c>
      <c r="P252" s="101">
        <v>7</v>
      </c>
    </row>
    <row r="253">
      <c r="L253" s="98" t="s">
        <v>120233</v>
      </c>
      <c r="M253" s="98" t="s">
        <v>120234</v>
      </c>
      <c r="N253" s="98" t="s">
        <v>120235</v>
      </c>
      <c r="O253" s="101">
        <v>27</v>
      </c>
      <c r="P253" s="101">
        <v>27</v>
      </c>
    </row>
    <row r="254">
      <c r="K254" s="96" t="s">
        <v>120236</v>
      </c>
      <c r="O254" s="85">
        <f>SUM(O249:O253)</f>
      </c>
      <c r="P254" s="85">
        <f>SUM(P249:P253)</f>
      </c>
    </row>
    <row r="255">
      <c r="A255" s="98" t="s">
        <v>120237</v>
      </c>
      <c r="B255" s="98" t="s">
        <v>120238</v>
      </c>
      <c r="C255" s="100">
        <v>1132</v>
      </c>
      <c r="D255" s="98" t="s">
        <v>120239</v>
      </c>
      <c r="E255" s="98" t="s">
        <v>120240</v>
      </c>
      <c r="F255" s="104">
        <v>45548</v>
      </c>
      <c r="G255" s="104">
        <v>45548</v>
      </c>
      <c r="H255" s="104">
        <v>45912</v>
      </c>
      <c r="J255" s="101">
        <v>1659</v>
      </c>
      <c r="K255" s="98" t="s">
        <v>120241</v>
      </c>
      <c r="L255" s="98" t="s">
        <v>120242</v>
      </c>
      <c r="M255" s="98" t="s">
        <v>120243</v>
      </c>
      <c r="N255" s="98" t="s">
        <v>120244</v>
      </c>
      <c r="O255" s="101">
        <v>15</v>
      </c>
      <c r="P255" s="101">
        <v>0</v>
      </c>
      <c r="Q255" s="101">
        <v>0</v>
      </c>
      <c r="R255" s="101">
        <v>99</v>
      </c>
    </row>
    <row r="256">
      <c r="L256" s="98" t="s">
        <v>120245</v>
      </c>
      <c r="M256" s="98" t="s">
        <v>120246</v>
      </c>
      <c r="N256" s="98" t="s">
        <v>120247</v>
      </c>
      <c r="O256" s="101">
        <v>25</v>
      </c>
      <c r="P256" s="101">
        <v>50</v>
      </c>
    </row>
    <row r="257">
      <c r="L257" s="98" t="s">
        <v>120248</v>
      </c>
      <c r="M257" s="98" t="s">
        <v>120249</v>
      </c>
      <c r="N257" s="98" t="s">
        <v>120250</v>
      </c>
      <c r="O257" s="101">
        <v>10</v>
      </c>
      <c r="P257" s="101">
        <v>0</v>
      </c>
    </row>
    <row r="258">
      <c r="L258" s="98" t="s">
        <v>120251</v>
      </c>
      <c r="M258" s="98" t="s">
        <v>120252</v>
      </c>
      <c r="N258" s="98" t="s">
        <v>120253</v>
      </c>
      <c r="O258" s="101">
        <v>25</v>
      </c>
      <c r="P258" s="101">
        <v>35</v>
      </c>
    </row>
    <row r="259">
      <c r="L259" s="98" t="s">
        <v>120254</v>
      </c>
      <c r="M259" s="98" t="s">
        <v>120255</v>
      </c>
      <c r="N259" s="98" t="s">
        <v>120256</v>
      </c>
      <c r="O259" s="101">
        <v>10</v>
      </c>
      <c r="P259" s="101">
        <v>0</v>
      </c>
    </row>
    <row r="260">
      <c r="L260" s="98" t="s">
        <v>120257</v>
      </c>
      <c r="M260" s="98" t="s">
        <v>120258</v>
      </c>
      <c r="N260" s="98" t="s">
        <v>120259</v>
      </c>
      <c r="O260" s="101">
        <v>1500</v>
      </c>
      <c r="P260" s="101">
        <v>1500</v>
      </c>
    </row>
    <row r="261">
      <c r="L261" s="98" t="s">
        <v>120260</v>
      </c>
      <c r="M261" s="98" t="s">
        <v>120261</v>
      </c>
      <c r="N261" s="98" t="s">
        <v>120262</v>
      </c>
      <c r="O261" s="101">
        <v>7</v>
      </c>
      <c r="P261" s="101">
        <v>7</v>
      </c>
    </row>
    <row r="262">
      <c r="L262" s="98" t="s">
        <v>120263</v>
      </c>
      <c r="M262" s="98" t="s">
        <v>120264</v>
      </c>
      <c r="N262" s="98" t="s">
        <v>120265</v>
      </c>
      <c r="O262" s="101">
        <v>10</v>
      </c>
      <c r="P262" s="101">
        <v>10</v>
      </c>
    </row>
    <row r="263">
      <c r="L263" s="98" t="s">
        <v>120266</v>
      </c>
      <c r="M263" s="98" t="s">
        <v>120267</v>
      </c>
      <c r="N263" s="98" t="s">
        <v>120268</v>
      </c>
      <c r="O263" s="101">
        <v>27</v>
      </c>
      <c r="P263" s="101">
        <v>27</v>
      </c>
    </row>
    <row r="264">
      <c r="K264" s="96" t="s">
        <v>120269</v>
      </c>
      <c r="O264" s="85">
        <f>SUM(O255:O263)</f>
      </c>
      <c r="P264" s="85">
        <f>SUM(P255:P263)</f>
      </c>
    </row>
    <row r="265">
      <c r="A265" s="98" t="s">
        <v>120270</v>
      </c>
      <c r="B265" s="98" t="s">
        <v>120271</v>
      </c>
      <c r="C265" s="100">
        <v>1045</v>
      </c>
      <c r="D265" s="98" t="s">
        <v>120272</v>
      </c>
      <c r="E265" s="98" t="s">
        <v>120273</v>
      </c>
      <c r="F265" s="104">
        <v>42675</v>
      </c>
      <c r="G265" s="104">
        <v>45566</v>
      </c>
      <c r="H265" s="104">
        <v>45930</v>
      </c>
      <c r="J265" s="101">
        <v>1555</v>
      </c>
      <c r="K265" s="98" t="s">
        <v>120274</v>
      </c>
      <c r="L265" s="98" t="s">
        <v>120275</v>
      </c>
      <c r="M265" s="98" t="s">
        <v>120276</v>
      </c>
      <c r="N265" s="98" t="s">
        <v>120277</v>
      </c>
      <c r="O265" s="101">
        <v>15</v>
      </c>
      <c r="P265" s="101">
        <v>0</v>
      </c>
      <c r="Q265" s="101">
        <v>0</v>
      </c>
      <c r="R265" s="101">
        <v>200</v>
      </c>
    </row>
    <row r="266">
      <c r="L266" s="98" t="s">
        <v>120278</v>
      </c>
      <c r="M266" s="98" t="s">
        <v>120279</v>
      </c>
      <c r="N266" s="98" t="s">
        <v>120280</v>
      </c>
      <c r="O266" s="101">
        <v>10</v>
      </c>
      <c r="P266" s="101">
        <v>35</v>
      </c>
    </row>
    <row r="267">
      <c r="L267" s="98" t="s">
        <v>120281</v>
      </c>
      <c r="M267" s="98" t="s">
        <v>120282</v>
      </c>
      <c r="N267" s="98" t="s">
        <v>120283</v>
      </c>
      <c r="O267" s="101">
        <v>10</v>
      </c>
      <c r="P267" s="101">
        <v>0</v>
      </c>
    </row>
    <row r="268">
      <c r="L268" s="98" t="s">
        <v>120284</v>
      </c>
      <c r="M268" s="98" t="s">
        <v>120285</v>
      </c>
      <c r="N268" s="98" t="s">
        <v>120286</v>
      </c>
      <c r="O268" s="101">
        <v>25</v>
      </c>
      <c r="P268" s="101">
        <v>25</v>
      </c>
    </row>
    <row r="269">
      <c r="L269" s="98" t="s">
        <v>120287</v>
      </c>
      <c r="M269" s="98" t="s">
        <v>120288</v>
      </c>
      <c r="N269" s="98" t="s">
        <v>120289</v>
      </c>
      <c r="O269" s="101">
        <v>1440</v>
      </c>
      <c r="P269" s="101">
        <v>1440</v>
      </c>
    </row>
    <row r="270">
      <c r="L270" s="98" t="s">
        <v>120290</v>
      </c>
      <c r="M270" s="98" t="s">
        <v>120291</v>
      </c>
      <c r="N270" s="98" t="s">
        <v>120292</v>
      </c>
      <c r="O270" s="101">
        <v>7</v>
      </c>
      <c r="P270" s="101">
        <v>7</v>
      </c>
    </row>
    <row r="271">
      <c r="L271" s="98" t="s">
        <v>120293</v>
      </c>
      <c r="M271" s="98" t="s">
        <v>120294</v>
      </c>
      <c r="N271" s="98" t="s">
        <v>120295</v>
      </c>
      <c r="O271" s="101">
        <v>10</v>
      </c>
      <c r="P271" s="101">
        <v>10</v>
      </c>
    </row>
    <row r="272">
      <c r="L272" s="98" t="s">
        <v>120296</v>
      </c>
      <c r="M272" s="98" t="s">
        <v>120297</v>
      </c>
      <c r="N272" s="98" t="s">
        <v>120298</v>
      </c>
      <c r="O272" s="101">
        <v>27</v>
      </c>
      <c r="P272" s="101">
        <v>27</v>
      </c>
    </row>
    <row r="273">
      <c r="K273" s="96" t="s">
        <v>120299</v>
      </c>
      <c r="O273" s="85">
        <f>SUM(O265:O272)</f>
      </c>
      <c r="P273" s="85">
        <f>SUM(P265:P272)</f>
      </c>
    </row>
    <row r="274">
      <c r="A274" s="98" t="s">
        <v>120300</v>
      </c>
      <c r="B274" s="98" t="s">
        <v>120301</v>
      </c>
      <c r="C274" s="100">
        <v>1132</v>
      </c>
      <c r="D274" s="98" t="s">
        <v>120302</v>
      </c>
      <c r="E274" s="98" t="s">
        <v>120303</v>
      </c>
      <c r="F274" s="104">
        <v>45725</v>
      </c>
      <c r="G274" s="104">
        <v>45725</v>
      </c>
      <c r="H274" s="104">
        <v>46150</v>
      </c>
      <c r="J274" s="101">
        <v>1659</v>
      </c>
      <c r="K274" s="98" t="s">
        <v>120304</v>
      </c>
      <c r="L274" s="98" t="s">
        <v>120305</v>
      </c>
      <c r="M274" s="98" t="s">
        <v>120306</v>
      </c>
      <c r="N274" s="98" t="s">
        <v>120307</v>
      </c>
      <c r="O274" s="101">
        <v>10</v>
      </c>
      <c r="P274" s="101">
        <v>15</v>
      </c>
      <c r="Q274" s="101">
        <v>-171.21000000000001</v>
      </c>
      <c r="R274" s="101">
        <v>1737.3</v>
      </c>
    </row>
    <row r="275">
      <c r="L275" s="98" t="s">
        <v>120308</v>
      </c>
      <c r="M275" s="98" t="s">
        <v>120309</v>
      </c>
      <c r="N275" s="98" t="s">
        <v>120310</v>
      </c>
      <c r="O275" s="101">
        <v>50</v>
      </c>
      <c r="P275" s="101">
        <v>50</v>
      </c>
    </row>
    <row r="276">
      <c r="L276" s="98" t="s">
        <v>120311</v>
      </c>
      <c r="M276" s="98" t="s">
        <v>120312</v>
      </c>
      <c r="N276" s="98" t="s">
        <v>120313</v>
      </c>
      <c r="O276" s="101">
        <v>10</v>
      </c>
      <c r="P276" s="101">
        <v>25</v>
      </c>
    </row>
    <row r="277">
      <c r="L277" s="98" t="s">
        <v>120314</v>
      </c>
      <c r="M277" s="98" t="s">
        <v>120315</v>
      </c>
      <c r="N277" s="98" t="s">
        <v>120316</v>
      </c>
      <c r="O277" s="101">
        <v>25</v>
      </c>
      <c r="P277" s="101">
        <v>0</v>
      </c>
    </row>
    <row r="278">
      <c r="L278" s="98" t="s">
        <v>120317</v>
      </c>
      <c r="M278" s="98" t="s">
        <v>120318</v>
      </c>
      <c r="N278" s="98" t="s">
        <v>120319</v>
      </c>
      <c r="O278" s="101">
        <v>15</v>
      </c>
      <c r="P278" s="101">
        <v>20</v>
      </c>
    </row>
    <row r="279">
      <c r="L279" s="98" t="s">
        <v>120320</v>
      </c>
      <c r="M279" s="98" t="s">
        <v>120321</v>
      </c>
      <c r="N279" s="98" t="s">
        <v>120322</v>
      </c>
      <c r="O279" s="101">
        <v>1549</v>
      </c>
      <c r="P279" s="101">
        <v>1549</v>
      </c>
    </row>
    <row r="280">
      <c r="L280" s="98" t="s">
        <v>120323</v>
      </c>
      <c r="M280" s="98" t="s">
        <v>120324</v>
      </c>
      <c r="N280" s="98" t="s">
        <v>120325</v>
      </c>
      <c r="O280" s="101">
        <v>7</v>
      </c>
      <c r="P280" s="101">
        <v>7</v>
      </c>
    </row>
    <row r="281">
      <c r="L281" s="98" t="s">
        <v>120326</v>
      </c>
      <c r="M281" s="98" t="s">
        <v>120327</v>
      </c>
      <c r="N281" s="98" t="s">
        <v>120328</v>
      </c>
      <c r="O281" s="101">
        <v>27</v>
      </c>
      <c r="P281" s="101">
        <v>27</v>
      </c>
    </row>
    <row r="282">
      <c r="K282" s="96" t="s">
        <v>120329</v>
      </c>
      <c r="O282" s="85">
        <f>SUM(O274:O281)</f>
      </c>
      <c r="P282" s="85">
        <f>SUM(P274:P281)</f>
      </c>
    </row>
    <row r="283">
      <c r="A283" s="98" t="s">
        <v>120330</v>
      </c>
      <c r="B283" s="98" t="s">
        <v>120331</v>
      </c>
      <c r="C283" s="100">
        <v>1132</v>
      </c>
      <c r="D283" s="98" t="s">
        <v>120332</v>
      </c>
      <c r="E283" s="98" t="s">
        <v>120333</v>
      </c>
      <c r="F283" s="104">
        <v>45079</v>
      </c>
      <c r="G283" s="104">
        <v>45474</v>
      </c>
      <c r="H283" s="104">
        <v>45838</v>
      </c>
      <c r="J283" s="101">
        <v>1634</v>
      </c>
      <c r="K283" s="98" t="s">
        <v>120334</v>
      </c>
      <c r="L283" s="98" t="s">
        <v>120335</v>
      </c>
      <c r="M283" s="98" t="s">
        <v>120336</v>
      </c>
      <c r="N283" s="98" t="s">
        <v>120337</v>
      </c>
      <c r="O283" s="101">
        <v>10</v>
      </c>
      <c r="P283" s="101">
        <v>10</v>
      </c>
      <c r="Q283" s="101">
        <v>0</v>
      </c>
      <c r="R283" s="101">
        <v>99</v>
      </c>
    </row>
    <row r="284">
      <c r="L284" s="98" t="s">
        <v>120338</v>
      </c>
      <c r="M284" s="98" t="s">
        <v>120339</v>
      </c>
      <c r="N284" s="98" t="s">
        <v>120340</v>
      </c>
      <c r="O284" s="101">
        <v>25</v>
      </c>
      <c r="P284" s="101">
        <v>40</v>
      </c>
    </row>
    <row r="285">
      <c r="L285" s="98" t="s">
        <v>120341</v>
      </c>
      <c r="M285" s="98" t="s">
        <v>120342</v>
      </c>
      <c r="N285" s="98" t="s">
        <v>120343</v>
      </c>
      <c r="O285" s="101">
        <v>15</v>
      </c>
      <c r="P285" s="101">
        <v>25</v>
      </c>
    </row>
    <row r="286">
      <c r="L286" s="98" t="s">
        <v>120344</v>
      </c>
      <c r="M286" s="98" t="s">
        <v>120345</v>
      </c>
      <c r="N286" s="98" t="s">
        <v>120346</v>
      </c>
      <c r="O286" s="101">
        <v>25</v>
      </c>
      <c r="P286" s="101">
        <v>10</v>
      </c>
    </row>
    <row r="287">
      <c r="L287" s="98" t="s">
        <v>120347</v>
      </c>
      <c r="M287" s="98" t="s">
        <v>120348</v>
      </c>
      <c r="N287" s="98" t="s">
        <v>120349</v>
      </c>
      <c r="O287" s="101">
        <v>10</v>
      </c>
      <c r="P287" s="101">
        <v>0</v>
      </c>
    </row>
    <row r="288">
      <c r="L288" s="98" t="s">
        <v>120350</v>
      </c>
      <c r="M288" s="98" t="s">
        <v>120351</v>
      </c>
      <c r="N288" s="98" t="s">
        <v>120352</v>
      </c>
      <c r="O288" s="101">
        <v>1524</v>
      </c>
      <c r="P288" s="101">
        <v>1524</v>
      </c>
    </row>
    <row r="289">
      <c r="L289" s="98" t="s">
        <v>120353</v>
      </c>
      <c r="M289" s="98" t="s">
        <v>120354</v>
      </c>
      <c r="N289" s="98" t="s">
        <v>120355</v>
      </c>
      <c r="O289" s="101">
        <v>7</v>
      </c>
      <c r="P289" s="101">
        <v>7</v>
      </c>
    </row>
    <row r="290">
      <c r="L290" s="98" t="s">
        <v>120356</v>
      </c>
      <c r="M290" s="98" t="s">
        <v>120357</v>
      </c>
      <c r="N290" s="98" t="s">
        <v>120358</v>
      </c>
      <c r="O290" s="101">
        <v>27</v>
      </c>
      <c r="P290" s="101">
        <v>27</v>
      </c>
    </row>
    <row r="291">
      <c r="K291" s="96" t="s">
        <v>120359</v>
      </c>
      <c r="O291" s="85">
        <f>SUM(O283:O290)</f>
      </c>
      <c r="P291" s="85">
        <f>SUM(P283:P290)</f>
      </c>
    </row>
    <row r="292">
      <c r="A292" s="98" t="s">
        <v>120360</v>
      </c>
      <c r="B292" s="98" t="s">
        <v>120361</v>
      </c>
      <c r="C292" s="100">
        <v>1132</v>
      </c>
      <c r="D292" s="98" t="s">
        <v>120362</v>
      </c>
      <c r="E292" s="98" t="s">
        <v>120363</v>
      </c>
      <c r="F292" s="104">
        <v>45128</v>
      </c>
      <c r="G292" s="104">
        <v>45566</v>
      </c>
      <c r="H292" s="104">
        <v>45930</v>
      </c>
      <c r="J292" s="101">
        <v>1634</v>
      </c>
      <c r="K292" s="98" t="s">
        <v>120364</v>
      </c>
      <c r="L292" s="98" t="s">
        <v>120365</v>
      </c>
      <c r="M292" s="98" t="s">
        <v>120366</v>
      </c>
      <c r="N292" s="98" t="s">
        <v>120367</v>
      </c>
      <c r="O292" s="101">
        <v>25</v>
      </c>
      <c r="P292" s="101">
        <v>15</v>
      </c>
      <c r="Q292" s="101">
        <v>0</v>
      </c>
      <c r="R292" s="101">
        <v>99</v>
      </c>
    </row>
    <row r="293">
      <c r="L293" s="98" t="s">
        <v>120368</v>
      </c>
      <c r="M293" s="98" t="s">
        <v>120369</v>
      </c>
      <c r="N293" s="98" t="s">
        <v>120370</v>
      </c>
      <c r="O293" s="101">
        <v>15</v>
      </c>
      <c r="P293" s="101">
        <v>20</v>
      </c>
    </row>
    <row r="294">
      <c r="L294" s="98" t="s">
        <v>120371</v>
      </c>
      <c r="M294" s="98" t="s">
        <v>120372</v>
      </c>
      <c r="N294" s="98" t="s">
        <v>120373</v>
      </c>
      <c r="O294" s="101">
        <v>10</v>
      </c>
      <c r="P294" s="101">
        <v>0</v>
      </c>
    </row>
    <row r="295">
      <c r="L295" s="98" t="s">
        <v>120374</v>
      </c>
      <c r="M295" s="98" t="s">
        <v>120375</v>
      </c>
      <c r="N295" s="98" t="s">
        <v>120376</v>
      </c>
      <c r="O295" s="101">
        <v>10</v>
      </c>
      <c r="P295" s="101">
        <v>50</v>
      </c>
    </row>
    <row r="296">
      <c r="L296" s="98" t="s">
        <v>120377</v>
      </c>
      <c r="M296" s="98" t="s">
        <v>120378</v>
      </c>
      <c r="N296" s="98" t="s">
        <v>120379</v>
      </c>
      <c r="O296" s="101">
        <v>25</v>
      </c>
      <c r="P296" s="101">
        <v>0</v>
      </c>
    </row>
    <row r="297">
      <c r="L297" s="98" t="s">
        <v>120380</v>
      </c>
      <c r="M297" s="98" t="s">
        <v>120381</v>
      </c>
      <c r="N297" s="98" t="s">
        <v>120382</v>
      </c>
      <c r="O297" s="101">
        <v>1539</v>
      </c>
      <c r="P297" s="101">
        <v>1539</v>
      </c>
    </row>
    <row r="298">
      <c r="L298" s="98" t="s">
        <v>120383</v>
      </c>
      <c r="M298" s="98" t="s">
        <v>120384</v>
      </c>
      <c r="N298" s="98" t="s">
        <v>120385</v>
      </c>
      <c r="O298" s="101">
        <v>7</v>
      </c>
      <c r="P298" s="101">
        <v>7</v>
      </c>
    </row>
    <row r="299">
      <c r="L299" s="98" t="s">
        <v>120386</v>
      </c>
      <c r="M299" s="98" t="s">
        <v>120387</v>
      </c>
      <c r="N299" s="98" t="s">
        <v>120388</v>
      </c>
      <c r="O299" s="101">
        <v>27</v>
      </c>
      <c r="P299" s="101">
        <v>27</v>
      </c>
    </row>
    <row r="300">
      <c r="K300" s="96" t="s">
        <v>120389</v>
      </c>
      <c r="O300" s="85">
        <f>SUM(O292:O299)</f>
      </c>
      <c r="P300" s="85">
        <f>SUM(P292:P299)</f>
      </c>
    </row>
    <row r="301">
      <c r="A301" s="98" t="s">
        <v>120390</v>
      </c>
      <c r="B301" s="98" t="s">
        <v>120391</v>
      </c>
      <c r="C301" s="100">
        <v>1132</v>
      </c>
      <c r="D301" s="98" t="s">
        <v>120392</v>
      </c>
      <c r="E301" s="98" t="s">
        <v>120393</v>
      </c>
      <c r="F301" s="104">
        <v>44659</v>
      </c>
      <c r="G301" s="104">
        <v>45627</v>
      </c>
      <c r="H301" s="104">
        <v>45777</v>
      </c>
      <c r="I301" s="104">
        <v>45777</v>
      </c>
      <c r="J301" s="101">
        <v>1634</v>
      </c>
      <c r="K301" s="98" t="s">
        <v>120394</v>
      </c>
      <c r="L301" s="98" t="s">
        <v>120395</v>
      </c>
      <c r="M301" s="98" t="s">
        <v>120396</v>
      </c>
      <c r="N301" s="98" t="s">
        <v>120397</v>
      </c>
      <c r="O301" s="101">
        <v>10</v>
      </c>
      <c r="P301" s="101">
        <v>0</v>
      </c>
      <c r="Q301" s="101">
        <v>26.190000000000001</v>
      </c>
      <c r="R301" s="101">
        <v>99</v>
      </c>
    </row>
    <row r="302">
      <c r="L302" s="98" t="s">
        <v>120398</v>
      </c>
      <c r="M302" s="98" t="s">
        <v>120399</v>
      </c>
      <c r="N302" s="98" t="s">
        <v>120400</v>
      </c>
      <c r="O302" s="101">
        <v>25</v>
      </c>
      <c r="P302" s="101">
        <v>35</v>
      </c>
    </row>
    <row r="303">
      <c r="L303" s="98" t="s">
        <v>120401</v>
      </c>
      <c r="M303" s="98" t="s">
        <v>120402</v>
      </c>
      <c r="N303" s="98" t="s">
        <v>120403</v>
      </c>
      <c r="O303" s="101">
        <v>25</v>
      </c>
      <c r="P303" s="101">
        <v>25</v>
      </c>
    </row>
    <row r="304">
      <c r="L304" s="98" t="s">
        <v>120404</v>
      </c>
      <c r="M304" s="98" t="s">
        <v>120405</v>
      </c>
      <c r="N304" s="98" t="s">
        <v>120406</v>
      </c>
      <c r="O304" s="101">
        <v>15</v>
      </c>
      <c r="P304" s="101">
        <v>0</v>
      </c>
    </row>
    <row r="305">
      <c r="L305" s="98" t="s">
        <v>120407</v>
      </c>
      <c r="M305" s="98" t="s">
        <v>120408</v>
      </c>
      <c r="N305" s="98" t="s">
        <v>120409</v>
      </c>
      <c r="O305" s="101">
        <v>10</v>
      </c>
      <c r="P305" s="101">
        <v>25</v>
      </c>
    </row>
    <row r="306">
      <c r="L306" s="98" t="s">
        <v>120410</v>
      </c>
      <c r="M306" s="98" t="s">
        <v>120411</v>
      </c>
      <c r="N306" s="98" t="s">
        <v>120412</v>
      </c>
      <c r="O306" s="101">
        <v>1715</v>
      </c>
      <c r="P306" s="101">
        <v>1715</v>
      </c>
    </row>
    <row r="307">
      <c r="L307" s="98" t="s">
        <v>120413</v>
      </c>
      <c r="M307" s="98" t="s">
        <v>120414</v>
      </c>
      <c r="N307" s="98" t="s">
        <v>120415</v>
      </c>
      <c r="O307" s="101">
        <v>7</v>
      </c>
      <c r="P307" s="101">
        <v>7</v>
      </c>
    </row>
    <row r="308">
      <c r="L308" s="98" t="s">
        <v>120416</v>
      </c>
      <c r="M308" s="98" t="s">
        <v>120417</v>
      </c>
      <c r="N308" s="98" t="s">
        <v>120418</v>
      </c>
      <c r="O308" s="101">
        <v>27</v>
      </c>
      <c r="P308" s="101">
        <v>27</v>
      </c>
    </row>
    <row r="309">
      <c r="K309" s="96" t="s">
        <v>120419</v>
      </c>
      <c r="O309" s="85">
        <f>SUM(O301:O308)</f>
      </c>
      <c r="P309" s="85">
        <f>SUM(P301:P308)</f>
      </c>
    </row>
    <row r="310">
      <c r="A310" s="98" t="s">
        <v>120420</v>
      </c>
      <c r="B310" s="98" t="s">
        <v>120421</v>
      </c>
      <c r="C310" s="100">
        <v>1132</v>
      </c>
      <c r="D310" s="98" t="s">
        <v>120422</v>
      </c>
      <c r="E310" s="98" t="s">
        <v>120423</v>
      </c>
      <c r="F310" s="104">
        <v>44204</v>
      </c>
      <c r="G310" s="104">
        <v>45689</v>
      </c>
      <c r="H310" s="104">
        <v>46053</v>
      </c>
      <c r="J310" s="101">
        <v>1609</v>
      </c>
      <c r="K310" s="98" t="s">
        <v>120424</v>
      </c>
      <c r="L310" s="98" t="s">
        <v>120425</v>
      </c>
      <c r="M310" s="98" t="s">
        <v>120426</v>
      </c>
      <c r="N310" s="98" t="s">
        <v>120427</v>
      </c>
      <c r="O310" s="101">
        <v>15</v>
      </c>
      <c r="P310" s="101">
        <v>10</v>
      </c>
      <c r="Q310" s="101">
        <v>0</v>
      </c>
      <c r="R310" s="101">
        <v>1634</v>
      </c>
    </row>
    <row r="311">
      <c r="L311" s="98" t="s">
        <v>120428</v>
      </c>
      <c r="M311" s="98" t="s">
        <v>120429</v>
      </c>
      <c r="N311" s="98" t="s">
        <v>120430</v>
      </c>
      <c r="O311" s="101">
        <v>25</v>
      </c>
      <c r="P311" s="101">
        <v>10</v>
      </c>
    </row>
    <row r="312">
      <c r="L312" s="98" t="s">
        <v>120431</v>
      </c>
      <c r="M312" s="98" t="s">
        <v>120432</v>
      </c>
      <c r="N312" s="98" t="s">
        <v>120433</v>
      </c>
      <c r="O312" s="101">
        <v>10</v>
      </c>
      <c r="P312" s="101">
        <v>40</v>
      </c>
    </row>
    <row r="313">
      <c r="L313" s="98" t="s">
        <v>120434</v>
      </c>
      <c r="M313" s="98" t="s">
        <v>120435</v>
      </c>
      <c r="N313" s="98" t="s">
        <v>120436</v>
      </c>
      <c r="O313" s="101">
        <v>10</v>
      </c>
      <c r="P313" s="101">
        <v>0</v>
      </c>
    </row>
    <row r="314">
      <c r="L314" s="98" t="s">
        <v>120437</v>
      </c>
      <c r="M314" s="98" t="s">
        <v>120438</v>
      </c>
      <c r="N314" s="98" t="s">
        <v>120439</v>
      </c>
      <c r="O314" s="101">
        <v>1525</v>
      </c>
      <c r="P314" s="101">
        <v>1525</v>
      </c>
    </row>
    <row r="315">
      <c r="L315" s="98" t="s">
        <v>120440</v>
      </c>
      <c r="M315" s="98" t="s">
        <v>120441</v>
      </c>
      <c r="N315" s="98" t="s">
        <v>120442</v>
      </c>
      <c r="O315" s="101">
        <v>7</v>
      </c>
      <c r="P315" s="101">
        <v>7</v>
      </c>
    </row>
    <row r="316">
      <c r="L316" s="98" t="s">
        <v>120443</v>
      </c>
      <c r="M316" s="98" t="s">
        <v>120444</v>
      </c>
      <c r="N316" s="98" t="s">
        <v>120445</v>
      </c>
      <c r="O316" s="101">
        <v>27</v>
      </c>
      <c r="P316" s="101">
        <v>27</v>
      </c>
    </row>
    <row r="317">
      <c r="K317" s="96" t="s">
        <v>120446</v>
      </c>
      <c r="O317" s="85">
        <f>SUM(O310:O316)</f>
      </c>
      <c r="P317" s="85">
        <f>SUM(P310:P316)</f>
      </c>
    </row>
    <row r="318">
      <c r="A318" s="98" t="s">
        <v>120447</v>
      </c>
      <c r="B318" s="98" t="s">
        <v>120448</v>
      </c>
      <c r="C318" s="100">
        <v>859</v>
      </c>
      <c r="D318" s="98" t="s">
        <v>120449</v>
      </c>
      <c r="E318" s="98" t="s">
        <v>120450</v>
      </c>
      <c r="F318" s="104">
        <v>45608</v>
      </c>
      <c r="G318" s="104">
        <v>45608</v>
      </c>
      <c r="H318" s="104">
        <v>45972</v>
      </c>
      <c r="J318" s="101">
        <v>1330</v>
      </c>
      <c r="K318" s="98" t="s">
        <v>120451</v>
      </c>
      <c r="L318" s="98" t="s">
        <v>120452</v>
      </c>
      <c r="M318" s="98" t="s">
        <v>120453</v>
      </c>
      <c r="N318" s="98" t="s">
        <v>120454</v>
      </c>
      <c r="O318" s="101">
        <v>25</v>
      </c>
      <c r="P318" s="101">
        <v>0</v>
      </c>
      <c r="Q318" s="101">
        <v>0</v>
      </c>
      <c r="R318" s="101">
        <v>299</v>
      </c>
    </row>
    <row r="319">
      <c r="L319" s="98" t="s">
        <v>120455</v>
      </c>
      <c r="M319" s="98" t="s">
        <v>120456</v>
      </c>
      <c r="N319" s="98" t="s">
        <v>120457</v>
      </c>
      <c r="O319" s="101">
        <v>10</v>
      </c>
      <c r="P319" s="101">
        <v>10</v>
      </c>
    </row>
    <row r="320">
      <c r="L320" s="98" t="s">
        <v>120458</v>
      </c>
      <c r="M320" s="98" t="s">
        <v>120459</v>
      </c>
      <c r="N320" s="98" t="s">
        <v>120460</v>
      </c>
      <c r="O320" s="101">
        <v>50</v>
      </c>
      <c r="P320" s="101">
        <v>85</v>
      </c>
    </row>
    <row r="321">
      <c r="L321" s="98" t="s">
        <v>120461</v>
      </c>
      <c r="M321" s="98" t="s">
        <v>120462</v>
      </c>
      <c r="N321" s="98" t="s">
        <v>120463</v>
      </c>
      <c r="O321" s="101">
        <v>10</v>
      </c>
      <c r="P321" s="101">
        <v>0</v>
      </c>
    </row>
    <row r="322">
      <c r="L322" s="98" t="s">
        <v>120464</v>
      </c>
      <c r="M322" s="98" t="s">
        <v>120465</v>
      </c>
      <c r="N322" s="98" t="s">
        <v>120466</v>
      </c>
      <c r="O322" s="101">
        <v>15</v>
      </c>
      <c r="P322" s="101">
        <v>15</v>
      </c>
    </row>
    <row r="323">
      <c r="L323" s="98" t="s">
        <v>120467</v>
      </c>
      <c r="M323" s="98" t="s">
        <v>120468</v>
      </c>
      <c r="N323" s="98" t="s">
        <v>120469</v>
      </c>
      <c r="O323" s="101">
        <v>1220</v>
      </c>
      <c r="P323" s="101">
        <v>1220</v>
      </c>
    </row>
    <row r="324">
      <c r="L324" s="98" t="s">
        <v>120470</v>
      </c>
      <c r="M324" s="98" t="s">
        <v>120471</v>
      </c>
      <c r="N324" s="98" t="s">
        <v>120472</v>
      </c>
      <c r="O324" s="101">
        <v>7</v>
      </c>
      <c r="P324" s="101">
        <v>7</v>
      </c>
    </row>
    <row r="325">
      <c r="L325" s="98" t="s">
        <v>120473</v>
      </c>
      <c r="M325" s="98" t="s">
        <v>120474</v>
      </c>
      <c r="N325" s="98" t="s">
        <v>120475</v>
      </c>
      <c r="O325" s="101">
        <v>27</v>
      </c>
      <c r="P325" s="101">
        <v>27</v>
      </c>
    </row>
    <row r="326">
      <c r="K326" s="96" t="s">
        <v>120476</v>
      </c>
      <c r="O326" s="85">
        <f>SUM(O318:O325)</f>
      </c>
      <c r="P326" s="85">
        <f>SUM(P318:P325)</f>
      </c>
    </row>
    <row r="327">
      <c r="A327" s="98" t="s">
        <v>120477</v>
      </c>
      <c r="B327" s="98" t="s">
        <v>120478</v>
      </c>
      <c r="C327" s="100">
        <v>749</v>
      </c>
      <c r="D327" s="98" t="s">
        <v>120479</v>
      </c>
      <c r="E327" s="98" t="s">
        <v>120480</v>
      </c>
      <c r="F327" s="104">
        <v>45213</v>
      </c>
      <c r="G327" s="104">
        <v>45597</v>
      </c>
      <c r="H327" s="104">
        <v>45961</v>
      </c>
      <c r="J327" s="101">
        <v>1335</v>
      </c>
      <c r="K327" s="98" t="s">
        <v>120481</v>
      </c>
      <c r="L327" s="98" t="s">
        <v>120482</v>
      </c>
      <c r="M327" s="98" t="s">
        <v>120483</v>
      </c>
      <c r="N327" s="98" t="s">
        <v>120484</v>
      </c>
      <c r="O327" s="101">
        <v>25</v>
      </c>
      <c r="P327" s="101">
        <v>25</v>
      </c>
      <c r="Q327" s="101">
        <v>0</v>
      </c>
      <c r="R327" s="101">
        <v>99</v>
      </c>
    </row>
    <row r="328">
      <c r="L328" s="98" t="s">
        <v>120485</v>
      </c>
      <c r="M328" s="98" t="s">
        <v>120486</v>
      </c>
      <c r="N328" s="98" t="s">
        <v>120487</v>
      </c>
      <c r="O328" s="101">
        <v>50</v>
      </c>
      <c r="P328" s="101">
        <v>25</v>
      </c>
    </row>
    <row r="329">
      <c r="L329" s="98" t="s">
        <v>120488</v>
      </c>
      <c r="M329" s="98" t="s">
        <v>120489</v>
      </c>
      <c r="N329" s="98" t="s">
        <v>120490</v>
      </c>
      <c r="O329" s="101">
        <v>25</v>
      </c>
      <c r="P329" s="101">
        <v>60</v>
      </c>
    </row>
    <row r="330">
      <c r="L330" s="98" t="s">
        <v>120491</v>
      </c>
      <c r="M330" s="98" t="s">
        <v>120492</v>
      </c>
      <c r="N330" s="98" t="s">
        <v>120493</v>
      </c>
      <c r="O330" s="101">
        <v>10</v>
      </c>
      <c r="P330" s="101">
        <v>0</v>
      </c>
    </row>
    <row r="331">
      <c r="L331" s="98" t="s">
        <v>120494</v>
      </c>
      <c r="M331" s="98" t="s">
        <v>120495</v>
      </c>
      <c r="N331" s="98" t="s">
        <v>120496</v>
      </c>
      <c r="O331" s="101">
        <v>1240</v>
      </c>
      <c r="P331" s="101">
        <v>1240</v>
      </c>
    </row>
    <row r="332">
      <c r="L332" s="98" t="s">
        <v>120497</v>
      </c>
      <c r="M332" s="98" t="s">
        <v>120498</v>
      </c>
      <c r="N332" s="98" t="s">
        <v>120499</v>
      </c>
      <c r="O332" s="101">
        <v>7</v>
      </c>
      <c r="P332" s="101">
        <v>7</v>
      </c>
    </row>
    <row r="333">
      <c r="L333" s="98" t="s">
        <v>120500</v>
      </c>
      <c r="M333" s="98" t="s">
        <v>120501</v>
      </c>
      <c r="N333" s="98" t="s">
        <v>120502</v>
      </c>
      <c r="O333" s="101">
        <v>10</v>
      </c>
      <c r="P333" s="101">
        <v>10</v>
      </c>
    </row>
    <row r="334">
      <c r="L334" s="98" t="s">
        <v>120503</v>
      </c>
      <c r="M334" s="98" t="s">
        <v>120504</v>
      </c>
      <c r="N334" s="98" t="s">
        <v>120505</v>
      </c>
      <c r="O334" s="101">
        <v>27</v>
      </c>
      <c r="P334" s="101">
        <v>27</v>
      </c>
    </row>
    <row r="335">
      <c r="K335" s="96" t="s">
        <v>120506</v>
      </c>
      <c r="O335" s="85">
        <f>SUM(O327:O334)</f>
      </c>
      <c r="P335" s="85">
        <f>SUM(P327:P334)</f>
      </c>
    </row>
    <row r="336">
      <c r="A336" s="98" t="s">
        <v>120507</v>
      </c>
      <c r="B336" s="98" t="s">
        <v>120508</v>
      </c>
      <c r="C336" s="100">
        <v>749</v>
      </c>
      <c r="D336" s="98" t="s">
        <v>120509</v>
      </c>
      <c r="E336" s="98" t="s">
        <v>120510</v>
      </c>
      <c r="F336" s="104">
        <v>44449</v>
      </c>
      <c r="G336" s="104">
        <v>45566</v>
      </c>
      <c r="H336" s="104">
        <v>45930</v>
      </c>
      <c r="J336" s="101">
        <v>1340</v>
      </c>
      <c r="K336" s="98" t="s">
        <v>120511</v>
      </c>
      <c r="L336" s="98" t="s">
        <v>120512</v>
      </c>
      <c r="M336" s="98" t="s">
        <v>120513</v>
      </c>
      <c r="N336" s="98" t="s">
        <v>120514</v>
      </c>
      <c r="O336" s="101">
        <v>25</v>
      </c>
      <c r="P336" s="101">
        <v>15</v>
      </c>
      <c r="Q336" s="101">
        <v>0</v>
      </c>
      <c r="R336" s="101">
        <v>99</v>
      </c>
    </row>
    <row r="337">
      <c r="L337" s="98" t="s">
        <v>120515</v>
      </c>
      <c r="M337" s="98" t="s">
        <v>120516</v>
      </c>
      <c r="N337" s="98" t="s">
        <v>120517</v>
      </c>
      <c r="O337" s="101">
        <v>50</v>
      </c>
      <c r="P337" s="101">
        <v>25</v>
      </c>
    </row>
    <row r="338">
      <c r="L338" s="98" t="s">
        <v>120518</v>
      </c>
      <c r="M338" s="98" t="s">
        <v>120519</v>
      </c>
      <c r="N338" s="98" t="s">
        <v>120520</v>
      </c>
      <c r="O338" s="101">
        <v>25</v>
      </c>
      <c r="P338" s="101">
        <v>50</v>
      </c>
    </row>
    <row r="339">
      <c r="L339" s="98" t="s">
        <v>120521</v>
      </c>
      <c r="M339" s="98" t="s">
        <v>120522</v>
      </c>
      <c r="N339" s="98" t="s">
        <v>120523</v>
      </c>
      <c r="O339" s="101">
        <v>15</v>
      </c>
      <c r="P339" s="101">
        <v>25</v>
      </c>
    </row>
    <row r="340">
      <c r="L340" s="98" t="s">
        <v>120524</v>
      </c>
      <c r="M340" s="98" t="s">
        <v>120525</v>
      </c>
      <c r="N340" s="98" t="s">
        <v>120526</v>
      </c>
      <c r="O340" s="101">
        <v>1070</v>
      </c>
      <c r="P340" s="101">
        <v>1070</v>
      </c>
    </row>
    <row r="341">
      <c r="L341" s="98" t="s">
        <v>120527</v>
      </c>
      <c r="M341" s="98" t="s">
        <v>120528</v>
      </c>
      <c r="N341" s="98" t="s">
        <v>120529</v>
      </c>
      <c r="O341" s="101">
        <v>7</v>
      </c>
      <c r="P341" s="101">
        <v>7</v>
      </c>
    </row>
    <row r="342">
      <c r="L342" s="98" t="s">
        <v>120530</v>
      </c>
      <c r="M342" s="98" t="s">
        <v>120531</v>
      </c>
      <c r="N342" s="98" t="s">
        <v>120532</v>
      </c>
      <c r="O342" s="101">
        <v>50</v>
      </c>
      <c r="P342" s="101">
        <v>50</v>
      </c>
    </row>
    <row r="343">
      <c r="L343" s="98" t="s">
        <v>120533</v>
      </c>
      <c r="M343" s="98" t="s">
        <v>120534</v>
      </c>
      <c r="N343" s="98" t="s">
        <v>120535</v>
      </c>
      <c r="O343" s="101">
        <v>27</v>
      </c>
      <c r="P343" s="101">
        <v>27</v>
      </c>
    </row>
    <row r="344">
      <c r="K344" s="96" t="s">
        <v>120536</v>
      </c>
      <c r="O344" s="85">
        <f>SUM(O336:O343)</f>
      </c>
      <c r="P344" s="85">
        <f>SUM(P336:P343)</f>
      </c>
    </row>
    <row r="345">
      <c r="A345" s="98" t="s">
        <v>120537</v>
      </c>
      <c r="B345" s="98" t="s">
        <v>120538</v>
      </c>
      <c r="C345" s="100">
        <v>503</v>
      </c>
      <c r="D345" s="98" t="s">
        <v>120539</v>
      </c>
      <c r="E345" s="98" t="s">
        <v>120540</v>
      </c>
      <c r="F345" s="104">
        <v>45122</v>
      </c>
      <c r="G345" s="104">
        <v>45505</v>
      </c>
      <c r="H345" s="104">
        <v>45869</v>
      </c>
      <c r="J345" s="101">
        <v>1125</v>
      </c>
      <c r="K345" s="98" t="s">
        <v>120541</v>
      </c>
      <c r="L345" s="98" t="s">
        <v>120542</v>
      </c>
      <c r="M345" s="98" t="s">
        <v>120543</v>
      </c>
      <c r="N345" s="98" t="s">
        <v>120544</v>
      </c>
      <c r="O345" s="101">
        <v>25</v>
      </c>
      <c r="P345" s="101">
        <v>25</v>
      </c>
      <c r="Q345" s="101">
        <v>0</v>
      </c>
      <c r="R345" s="101">
        <v>99</v>
      </c>
    </row>
    <row r="346">
      <c r="L346" s="98" t="s">
        <v>120545</v>
      </c>
      <c r="M346" s="98" t="s">
        <v>120546</v>
      </c>
      <c r="N346" s="98" t="s">
        <v>120547</v>
      </c>
      <c r="O346" s="101">
        <v>20</v>
      </c>
      <c r="P346" s="101">
        <v>45</v>
      </c>
    </row>
    <row r="347">
      <c r="L347" s="98" t="s">
        <v>120548</v>
      </c>
      <c r="M347" s="98" t="s">
        <v>120549</v>
      </c>
      <c r="N347" s="98" t="s">
        <v>120550</v>
      </c>
      <c r="O347" s="101">
        <v>25</v>
      </c>
      <c r="P347" s="101">
        <v>0</v>
      </c>
    </row>
    <row r="348">
      <c r="L348" s="98" t="s">
        <v>120551</v>
      </c>
      <c r="M348" s="98" t="s">
        <v>120552</v>
      </c>
      <c r="N348" s="98" t="s">
        <v>120553</v>
      </c>
      <c r="O348" s="101">
        <v>1055</v>
      </c>
      <c r="P348" s="101">
        <v>1055</v>
      </c>
    </row>
    <row r="349">
      <c r="L349" s="98" t="s">
        <v>120554</v>
      </c>
      <c r="M349" s="98" t="s">
        <v>120555</v>
      </c>
      <c r="N349" s="98" t="s">
        <v>120556</v>
      </c>
      <c r="O349" s="101">
        <v>7</v>
      </c>
      <c r="P349" s="101">
        <v>7</v>
      </c>
    </row>
    <row r="350">
      <c r="L350" s="98" t="s">
        <v>120557</v>
      </c>
      <c r="M350" s="98" t="s">
        <v>120558</v>
      </c>
      <c r="N350" s="98" t="s">
        <v>120559</v>
      </c>
      <c r="O350" s="101">
        <v>27</v>
      </c>
      <c r="P350" s="101">
        <v>27</v>
      </c>
    </row>
    <row r="351">
      <c r="K351" s="96" t="s">
        <v>120560</v>
      </c>
      <c r="O351" s="85">
        <f>SUM(O345:O350)</f>
      </c>
      <c r="P351" s="85">
        <f>SUM(P345:P350)</f>
      </c>
    </row>
    <row r="352">
      <c r="A352" s="98" t="s">
        <v>120561</v>
      </c>
      <c r="B352" s="98" t="s">
        <v>120562</v>
      </c>
      <c r="C352" s="100">
        <v>503</v>
      </c>
      <c r="D352" s="98" t="s">
        <v>120563</v>
      </c>
      <c r="E352" s="98" t="s">
        <v>120564</v>
      </c>
      <c r="F352" s="104">
        <v>45658</v>
      </c>
      <c r="G352" s="104">
        <v>45658</v>
      </c>
      <c r="H352" s="104">
        <v>46022</v>
      </c>
      <c r="J352" s="101">
        <v>1035</v>
      </c>
      <c r="K352" s="98" t="s">
        <v>120565</v>
      </c>
      <c r="L352" s="98" t="s">
        <v>120566</v>
      </c>
      <c r="M352" s="98" t="s">
        <v>120567</v>
      </c>
      <c r="N352" s="98" t="s">
        <v>120568</v>
      </c>
      <c r="O352" s="101">
        <v>20</v>
      </c>
      <c r="P352" s="101">
        <v>20</v>
      </c>
      <c r="Q352" s="101">
        <v>24.07</v>
      </c>
      <c r="R352" s="101">
        <v>99</v>
      </c>
    </row>
    <row r="353">
      <c r="L353" s="98" t="s">
        <v>120569</v>
      </c>
      <c r="M353" s="98" t="s">
        <v>120570</v>
      </c>
      <c r="N353" s="98" t="s">
        <v>120571</v>
      </c>
      <c r="O353" s="101">
        <v>25</v>
      </c>
      <c r="P353" s="101">
        <v>40</v>
      </c>
    </row>
    <row r="354">
      <c r="L354" s="98" t="s">
        <v>120572</v>
      </c>
      <c r="M354" s="98" t="s">
        <v>120573</v>
      </c>
      <c r="N354" s="98" t="s">
        <v>120574</v>
      </c>
      <c r="O354" s="101">
        <v>15</v>
      </c>
      <c r="P354" s="101">
        <v>25</v>
      </c>
    </row>
    <row r="355">
      <c r="L355" s="98" t="s">
        <v>120575</v>
      </c>
      <c r="M355" s="98" t="s">
        <v>120576</v>
      </c>
      <c r="N355" s="98" t="s">
        <v>120577</v>
      </c>
      <c r="O355" s="101">
        <v>25</v>
      </c>
      <c r="P355" s="101">
        <v>0</v>
      </c>
    </row>
    <row r="356">
      <c r="L356" s="98" t="s">
        <v>120578</v>
      </c>
      <c r="M356" s="98" t="s">
        <v>120579</v>
      </c>
      <c r="N356" s="98" t="s">
        <v>120580</v>
      </c>
      <c r="O356" s="101">
        <v>950</v>
      </c>
      <c r="P356" s="101">
        <v>950</v>
      </c>
    </row>
    <row r="357">
      <c r="L357" s="98" t="s">
        <v>120581</v>
      </c>
      <c r="M357" s="98" t="s">
        <v>120582</v>
      </c>
      <c r="N357" s="98" t="s">
        <v>120583</v>
      </c>
      <c r="O357" s="101">
        <v>7</v>
      </c>
      <c r="P357" s="101">
        <v>7</v>
      </c>
    </row>
    <row r="358">
      <c r="L358" s="98" t="s">
        <v>120584</v>
      </c>
      <c r="M358" s="98" t="s">
        <v>120585</v>
      </c>
      <c r="N358" s="98" t="s">
        <v>120586</v>
      </c>
      <c r="O358" s="101">
        <v>24.120000000000001</v>
      </c>
      <c r="P358" s="101">
        <v>0</v>
      </c>
    </row>
    <row r="359">
      <c r="L359" s="98" t="s">
        <v>120587</v>
      </c>
      <c r="M359" s="98" t="s">
        <v>120588</v>
      </c>
      <c r="N359" s="98" t="s">
        <v>120589</v>
      </c>
      <c r="O359" s="101">
        <v>27</v>
      </c>
      <c r="P359" s="101">
        <v>27</v>
      </c>
    </row>
    <row r="360">
      <c r="K360" s="96" t="s">
        <v>120590</v>
      </c>
      <c r="O360" s="85">
        <f>SUM(O352:O359)</f>
      </c>
      <c r="P360" s="85">
        <f>SUM(P352:P359)</f>
      </c>
    </row>
    <row r="361">
      <c r="A361" s="98" t="s">
        <v>120591</v>
      </c>
      <c r="B361" s="98" t="s">
        <v>120592</v>
      </c>
      <c r="C361" s="100">
        <v>1047</v>
      </c>
      <c r="D361" s="98" t="s">
        <v>120593</v>
      </c>
      <c r="E361" s="98" t="s">
        <v>120594</v>
      </c>
      <c r="F361" s="104">
        <v>45139</v>
      </c>
      <c r="G361" s="104">
        <v>45505</v>
      </c>
      <c r="H361" s="104">
        <v>45869</v>
      </c>
      <c r="J361" s="101">
        <v>1750</v>
      </c>
      <c r="K361" s="98" t="s">
        <v>120595</v>
      </c>
      <c r="L361" s="98" t="s">
        <v>120596</v>
      </c>
      <c r="M361" s="98" t="s">
        <v>120597</v>
      </c>
      <c r="N361" s="98" t="s">
        <v>120598</v>
      </c>
      <c r="O361" s="101">
        <v>25</v>
      </c>
      <c r="P361" s="101">
        <v>15</v>
      </c>
      <c r="Q361" s="101">
        <v>0</v>
      </c>
      <c r="R361" s="101">
        <v>99</v>
      </c>
    </row>
    <row r="362">
      <c r="L362" s="98" t="s">
        <v>120599</v>
      </c>
      <c r="M362" s="98" t="s">
        <v>120600</v>
      </c>
      <c r="N362" s="98" t="s">
        <v>120601</v>
      </c>
      <c r="O362" s="101">
        <v>200</v>
      </c>
      <c r="P362" s="101">
        <v>200</v>
      </c>
    </row>
    <row r="363">
      <c r="L363" s="98" t="s">
        <v>120602</v>
      </c>
      <c r="M363" s="98" t="s">
        <v>120603</v>
      </c>
      <c r="N363" s="98" t="s">
        <v>120604</v>
      </c>
      <c r="O363" s="101">
        <v>25</v>
      </c>
      <c r="P363" s="101">
        <v>25</v>
      </c>
    </row>
    <row r="364">
      <c r="L364" s="98" t="s">
        <v>120605</v>
      </c>
      <c r="M364" s="98" t="s">
        <v>120606</v>
      </c>
      <c r="N364" s="98" t="s">
        <v>120607</v>
      </c>
      <c r="O364" s="101">
        <v>15</v>
      </c>
      <c r="P364" s="101">
        <v>25</v>
      </c>
    </row>
    <row r="365">
      <c r="L365" s="98" t="s">
        <v>120608</v>
      </c>
      <c r="M365" s="98" t="s">
        <v>120609</v>
      </c>
      <c r="N365" s="98" t="s">
        <v>120610</v>
      </c>
      <c r="O365" s="101">
        <v>1385</v>
      </c>
      <c r="P365" s="101">
        <v>1385</v>
      </c>
    </row>
    <row r="366">
      <c r="L366" s="98" t="s">
        <v>120611</v>
      </c>
      <c r="M366" s="98" t="s">
        <v>120612</v>
      </c>
      <c r="N366" s="98" t="s">
        <v>120613</v>
      </c>
      <c r="O366" s="101">
        <v>7</v>
      </c>
      <c r="P366" s="101">
        <v>7</v>
      </c>
    </row>
    <row r="367">
      <c r="L367" s="98" t="s">
        <v>120614</v>
      </c>
      <c r="M367" s="98" t="s">
        <v>120615</v>
      </c>
      <c r="N367" s="98" t="s">
        <v>120616</v>
      </c>
      <c r="O367" s="101">
        <v>27</v>
      </c>
      <c r="P367" s="101">
        <v>27</v>
      </c>
    </row>
    <row r="368">
      <c r="K368" s="96" t="s">
        <v>120617</v>
      </c>
      <c r="O368" s="85">
        <f>SUM(O361:O367)</f>
      </c>
      <c r="P368" s="85">
        <f>SUM(P361:P367)</f>
      </c>
    </row>
    <row r="369">
      <c r="A369" s="98" t="s">
        <v>120618</v>
      </c>
      <c r="B369" s="98" t="s">
        <v>120619</v>
      </c>
      <c r="C369" s="100">
        <v>1047</v>
      </c>
      <c r="D369" s="98" t="s">
        <v>120620</v>
      </c>
      <c r="E369" s="98" t="s">
        <v>120621</v>
      </c>
      <c r="F369" s="104">
        <v>44156</v>
      </c>
      <c r="G369" s="104">
        <v>45505</v>
      </c>
      <c r="H369" s="104">
        <v>45869</v>
      </c>
      <c r="J369" s="101">
        <v>1585</v>
      </c>
      <c r="K369" s="98" t="s">
        <v>120622</v>
      </c>
      <c r="L369" s="98" t="s">
        <v>120623</v>
      </c>
      <c r="M369" s="98" t="s">
        <v>120624</v>
      </c>
      <c r="N369" s="98" t="s">
        <v>120625</v>
      </c>
      <c r="O369" s="101">
        <v>25</v>
      </c>
      <c r="P369" s="101">
        <v>25</v>
      </c>
      <c r="Q369" s="101">
        <v>0</v>
      </c>
      <c r="R369" s="101">
        <v>99</v>
      </c>
    </row>
    <row r="370">
      <c r="L370" s="98" t="s">
        <v>120626</v>
      </c>
      <c r="M370" s="98" t="s">
        <v>120627</v>
      </c>
      <c r="N370" s="98" t="s">
        <v>120628</v>
      </c>
      <c r="O370" s="101">
        <v>50</v>
      </c>
      <c r="P370" s="101">
        <v>75</v>
      </c>
    </row>
    <row r="371">
      <c r="L371" s="98" t="s">
        <v>120629</v>
      </c>
      <c r="M371" s="98" t="s">
        <v>120630</v>
      </c>
      <c r="N371" s="98" t="s">
        <v>120631</v>
      </c>
      <c r="O371" s="101">
        <v>25</v>
      </c>
      <c r="P371" s="101">
        <v>0</v>
      </c>
    </row>
    <row r="372">
      <c r="L372" s="98" t="s">
        <v>120632</v>
      </c>
      <c r="M372" s="98" t="s">
        <v>120633</v>
      </c>
      <c r="N372" s="98" t="s">
        <v>120634</v>
      </c>
      <c r="O372" s="101">
        <v>1455</v>
      </c>
      <c r="P372" s="101">
        <v>1455</v>
      </c>
    </row>
    <row r="373">
      <c r="L373" s="98" t="s">
        <v>120635</v>
      </c>
      <c r="M373" s="98" t="s">
        <v>120636</v>
      </c>
      <c r="N373" s="98" t="s">
        <v>120637</v>
      </c>
      <c r="O373" s="101">
        <v>7</v>
      </c>
      <c r="P373" s="101">
        <v>7</v>
      </c>
    </row>
    <row r="374">
      <c r="L374" s="98" t="s">
        <v>120638</v>
      </c>
      <c r="M374" s="98" t="s">
        <v>120639</v>
      </c>
      <c r="N374" s="98" t="s">
        <v>120640</v>
      </c>
      <c r="O374" s="101">
        <v>50</v>
      </c>
      <c r="P374" s="101">
        <v>50</v>
      </c>
    </row>
    <row r="375">
      <c r="L375" s="98" t="s">
        <v>120641</v>
      </c>
      <c r="M375" s="98" t="s">
        <v>120642</v>
      </c>
      <c r="N375" s="98" t="s">
        <v>120643</v>
      </c>
      <c r="O375" s="101">
        <v>27</v>
      </c>
      <c r="P375" s="101">
        <v>27</v>
      </c>
    </row>
    <row r="376">
      <c r="K376" s="96" t="s">
        <v>120644</v>
      </c>
      <c r="O376" s="85">
        <f>SUM(O369:O375)</f>
      </c>
      <c r="P376" s="85">
        <f>SUM(P369:P375)</f>
      </c>
    </row>
    <row r="377">
      <c r="A377" s="98" t="s">
        <v>120645</v>
      </c>
      <c r="B377" s="98" t="s">
        <v>120646</v>
      </c>
      <c r="C377" s="100">
        <v>1047</v>
      </c>
      <c r="D377" s="98" t="s">
        <v>120647</v>
      </c>
      <c r="E377" s="98" t="s">
        <v>120648</v>
      </c>
      <c r="F377" s="104">
        <v>45135</v>
      </c>
      <c r="G377" s="104">
        <v>45505</v>
      </c>
      <c r="H377" s="104">
        <v>45869</v>
      </c>
      <c r="J377" s="101">
        <v>1575</v>
      </c>
      <c r="K377" s="98" t="s">
        <v>120649</v>
      </c>
      <c r="L377" s="98" t="s">
        <v>120650</v>
      </c>
      <c r="M377" s="98" t="s">
        <v>120651</v>
      </c>
      <c r="N377" s="98" t="s">
        <v>120652</v>
      </c>
      <c r="O377" s="101">
        <v>25</v>
      </c>
      <c r="P377" s="101">
        <v>25</v>
      </c>
      <c r="Q377" s="101">
        <v>0</v>
      </c>
      <c r="R377" s="101">
        <v>299</v>
      </c>
    </row>
    <row r="378">
      <c r="L378" s="98" t="s">
        <v>120653</v>
      </c>
      <c r="M378" s="98" t="s">
        <v>120654</v>
      </c>
      <c r="N378" s="98" t="s">
        <v>120655</v>
      </c>
      <c r="O378" s="101">
        <v>25</v>
      </c>
      <c r="P378" s="101">
        <v>25</v>
      </c>
    </row>
    <row r="379">
      <c r="L379" s="98" t="s">
        <v>120656</v>
      </c>
      <c r="M379" s="98" t="s">
        <v>120657</v>
      </c>
      <c r="N379" s="98" t="s">
        <v>120658</v>
      </c>
      <c r="O379" s="101">
        <v>25</v>
      </c>
      <c r="P379" s="101">
        <v>25</v>
      </c>
    </row>
    <row r="380">
      <c r="L380" s="98" t="s">
        <v>120659</v>
      </c>
      <c r="M380" s="98" t="s">
        <v>120660</v>
      </c>
      <c r="N380" s="98" t="s">
        <v>120661</v>
      </c>
      <c r="O380" s="101">
        <v>15</v>
      </c>
      <c r="P380" s="101">
        <v>15</v>
      </c>
    </row>
    <row r="381">
      <c r="L381" s="98" t="s">
        <v>120662</v>
      </c>
      <c r="M381" s="98" t="s">
        <v>120663</v>
      </c>
      <c r="N381" s="98" t="s">
        <v>120664</v>
      </c>
      <c r="O381" s="101">
        <v>1460</v>
      </c>
      <c r="P381" s="101">
        <v>1460</v>
      </c>
    </row>
    <row r="382">
      <c r="L382" s="98" t="s">
        <v>120665</v>
      </c>
      <c r="M382" s="98" t="s">
        <v>120666</v>
      </c>
      <c r="N382" s="98" t="s">
        <v>120667</v>
      </c>
      <c r="O382" s="101">
        <v>7</v>
      </c>
      <c r="P382" s="101">
        <v>7</v>
      </c>
    </row>
    <row r="383">
      <c r="L383" s="98" t="s">
        <v>120668</v>
      </c>
      <c r="M383" s="98" t="s">
        <v>120669</v>
      </c>
      <c r="N383" s="98" t="s">
        <v>120670</v>
      </c>
      <c r="O383" s="101">
        <v>27</v>
      </c>
      <c r="P383" s="101">
        <v>27</v>
      </c>
    </row>
    <row r="384">
      <c r="K384" s="96" t="s">
        <v>120671</v>
      </c>
      <c r="O384" s="85">
        <f>SUM(O377:O383)</f>
      </c>
      <c r="P384" s="85">
        <f>SUM(P377:P383)</f>
      </c>
    </row>
    <row r="385">
      <c r="A385" s="98" t="s">
        <v>120672</v>
      </c>
      <c r="B385" s="98" t="s">
        <v>120673</v>
      </c>
      <c r="C385" s="100">
        <v>1047</v>
      </c>
      <c r="D385" s="98" t="s">
        <v>120674</v>
      </c>
      <c r="E385" s="98" t="s">
        <v>120675</v>
      </c>
      <c r="F385" s="104">
        <v>43227</v>
      </c>
      <c r="G385" s="104">
        <v>45689</v>
      </c>
      <c r="H385" s="104">
        <v>46053</v>
      </c>
      <c r="J385" s="101">
        <v>1560</v>
      </c>
      <c r="K385" s="98" t="s">
        <v>120676</v>
      </c>
      <c r="L385" s="98" t="s">
        <v>120677</v>
      </c>
      <c r="M385" s="98" t="s">
        <v>120678</v>
      </c>
      <c r="N385" s="98" t="s">
        <v>120679</v>
      </c>
      <c r="O385" s="101">
        <v>25</v>
      </c>
      <c r="P385" s="101">
        <v>75</v>
      </c>
      <c r="Q385" s="101">
        <v>-10</v>
      </c>
      <c r="R385" s="101">
        <v>200</v>
      </c>
    </row>
    <row r="386">
      <c r="L386" s="98" t="s">
        <v>120680</v>
      </c>
      <c r="M386" s="98" t="s">
        <v>120681</v>
      </c>
      <c r="N386" s="98" t="s">
        <v>120682</v>
      </c>
      <c r="O386" s="101">
        <v>50</v>
      </c>
      <c r="P386" s="101">
        <v>0</v>
      </c>
    </row>
    <row r="387">
      <c r="L387" s="98" t="s">
        <v>120683</v>
      </c>
      <c r="M387" s="98" t="s">
        <v>120684</v>
      </c>
      <c r="N387" s="98" t="s">
        <v>120685</v>
      </c>
      <c r="O387" s="101">
        <v>1485</v>
      </c>
      <c r="P387" s="101">
        <v>1485</v>
      </c>
    </row>
    <row r="388">
      <c r="L388" s="98" t="s">
        <v>120686</v>
      </c>
      <c r="M388" s="98" t="s">
        <v>120687</v>
      </c>
      <c r="N388" s="98" t="s">
        <v>120688</v>
      </c>
      <c r="O388" s="101">
        <v>7</v>
      </c>
      <c r="P388" s="101">
        <v>7</v>
      </c>
    </row>
    <row r="389">
      <c r="L389" s="98" t="s">
        <v>120689</v>
      </c>
      <c r="M389" s="98" t="s">
        <v>120690</v>
      </c>
      <c r="N389" s="98" t="s">
        <v>120691</v>
      </c>
      <c r="O389" s="101">
        <v>50</v>
      </c>
      <c r="P389" s="101">
        <v>50</v>
      </c>
    </row>
    <row r="390">
      <c r="L390" s="98" t="s">
        <v>120692</v>
      </c>
      <c r="M390" s="98" t="s">
        <v>120693</v>
      </c>
      <c r="N390" s="98" t="s">
        <v>120694</v>
      </c>
      <c r="O390" s="101">
        <v>27</v>
      </c>
      <c r="P390" s="101">
        <v>27</v>
      </c>
    </row>
    <row r="391">
      <c r="K391" s="96" t="s">
        <v>120695</v>
      </c>
      <c r="O391" s="85">
        <f>SUM(O385:O390)</f>
      </c>
      <c r="P391" s="85">
        <f>SUM(P385:P390)</f>
      </c>
    </row>
    <row r="392">
      <c r="A392" s="98" t="s">
        <v>120696</v>
      </c>
      <c r="B392" s="98" t="s">
        <v>120697</v>
      </c>
      <c r="C392" s="100">
        <v>1047</v>
      </c>
      <c r="D392" s="98" t="s">
        <v>120698</v>
      </c>
      <c r="E392" s="98" t="s">
        <v>120699</v>
      </c>
      <c r="F392" s="104">
        <v>44081</v>
      </c>
      <c r="G392" s="104">
        <v>45689</v>
      </c>
      <c r="H392" s="104">
        <v>46053</v>
      </c>
      <c r="J392" s="101">
        <v>1575</v>
      </c>
      <c r="K392" s="98" t="s">
        <v>120700</v>
      </c>
      <c r="L392" s="98" t="s">
        <v>120701</v>
      </c>
      <c r="M392" s="98" t="s">
        <v>120702</v>
      </c>
      <c r="N392" s="98" t="s">
        <v>120703</v>
      </c>
      <c r="O392" s="101">
        <v>50</v>
      </c>
      <c r="P392" s="101">
        <v>0</v>
      </c>
      <c r="Q392" s="101">
        <v>0</v>
      </c>
      <c r="R392" s="101">
        <v>799</v>
      </c>
    </row>
    <row r="393">
      <c r="L393" s="98" t="s">
        <v>120704</v>
      </c>
      <c r="M393" s="98" t="s">
        <v>120705</v>
      </c>
      <c r="N393" s="98" t="s">
        <v>120706</v>
      </c>
      <c r="O393" s="101">
        <v>15</v>
      </c>
      <c r="P393" s="101">
        <v>40</v>
      </c>
    </row>
    <row r="394">
      <c r="L394" s="98" t="s">
        <v>120707</v>
      </c>
      <c r="M394" s="98" t="s">
        <v>120708</v>
      </c>
      <c r="N394" s="98" t="s">
        <v>120709</v>
      </c>
      <c r="O394" s="101">
        <v>25</v>
      </c>
      <c r="P394" s="101">
        <v>50</v>
      </c>
    </row>
    <row r="395">
      <c r="L395" s="98" t="s">
        <v>120710</v>
      </c>
      <c r="M395" s="98" t="s">
        <v>120711</v>
      </c>
      <c r="N395" s="98" t="s">
        <v>120712</v>
      </c>
      <c r="O395" s="101">
        <v>1475</v>
      </c>
      <c r="P395" s="101">
        <v>1475</v>
      </c>
    </row>
    <row r="396">
      <c r="L396" s="98" t="s">
        <v>120713</v>
      </c>
      <c r="M396" s="98" t="s">
        <v>120714</v>
      </c>
      <c r="N396" s="98" t="s">
        <v>120715</v>
      </c>
      <c r="O396" s="101">
        <v>125</v>
      </c>
      <c r="P396" s="101">
        <v>125</v>
      </c>
    </row>
    <row r="397">
      <c r="L397" s="98" t="s">
        <v>120716</v>
      </c>
      <c r="M397" s="98" t="s">
        <v>120717</v>
      </c>
      <c r="N397" s="98" t="s">
        <v>120718</v>
      </c>
      <c r="O397" s="101">
        <v>7</v>
      </c>
      <c r="P397" s="101">
        <v>7</v>
      </c>
    </row>
    <row r="398">
      <c r="L398" s="98" t="s">
        <v>120719</v>
      </c>
      <c r="M398" s="98" t="s">
        <v>120720</v>
      </c>
      <c r="N398" s="98" t="s">
        <v>120721</v>
      </c>
      <c r="O398" s="101">
        <v>27</v>
      </c>
      <c r="P398" s="101">
        <v>27</v>
      </c>
    </row>
    <row r="399">
      <c r="K399" s="96" t="s">
        <v>120722</v>
      </c>
      <c r="O399" s="85">
        <f>SUM(O392:O398)</f>
      </c>
      <c r="P399" s="85">
        <f>SUM(P392:P398)</f>
      </c>
    </row>
    <row r="400">
      <c r="A400" s="98" t="s">
        <v>120723</v>
      </c>
      <c r="B400" s="98" t="s">
        <v>120724</v>
      </c>
      <c r="C400" s="100">
        <v>749</v>
      </c>
      <c r="D400" s="98" t="s">
        <v>120725</v>
      </c>
      <c r="E400" s="98" t="s">
        <v>120726</v>
      </c>
      <c r="F400" s="104">
        <v>45489</v>
      </c>
      <c r="G400" s="104">
        <v>45489</v>
      </c>
      <c r="H400" s="104">
        <v>45853</v>
      </c>
      <c r="J400" s="101">
        <v>1300</v>
      </c>
      <c r="K400" s="98" t="s">
        <v>120727</v>
      </c>
      <c r="L400" s="98" t="s">
        <v>120728</v>
      </c>
      <c r="M400" s="98" t="s">
        <v>120729</v>
      </c>
      <c r="N400" s="98" t="s">
        <v>120730</v>
      </c>
      <c r="O400" s="101">
        <v>50</v>
      </c>
      <c r="P400" s="101">
        <v>50</v>
      </c>
      <c r="Q400" s="101">
        <v>0</v>
      </c>
      <c r="R400" s="101">
        <v>2600</v>
      </c>
    </row>
    <row r="401">
      <c r="L401" s="98" t="s">
        <v>120731</v>
      </c>
      <c r="M401" s="98" t="s">
        <v>120732</v>
      </c>
      <c r="N401" s="98" t="s">
        <v>120733</v>
      </c>
      <c r="O401" s="101">
        <v>25</v>
      </c>
      <c r="P401" s="101">
        <v>25</v>
      </c>
    </row>
    <row r="402">
      <c r="L402" s="98" t="s">
        <v>120734</v>
      </c>
      <c r="M402" s="98" t="s">
        <v>120735</v>
      </c>
      <c r="N402" s="98" t="s">
        <v>120736</v>
      </c>
      <c r="O402" s="101">
        <v>1225</v>
      </c>
      <c r="P402" s="101">
        <v>1225</v>
      </c>
    </row>
    <row r="403">
      <c r="L403" s="98" t="s">
        <v>120737</v>
      </c>
      <c r="M403" s="98" t="s">
        <v>120738</v>
      </c>
      <c r="N403" s="98" t="s">
        <v>120739</v>
      </c>
      <c r="O403" s="101">
        <v>7</v>
      </c>
      <c r="P403" s="101">
        <v>7</v>
      </c>
    </row>
    <row r="404">
      <c r="L404" s="98" t="s">
        <v>120740</v>
      </c>
      <c r="M404" s="98" t="s">
        <v>120741</v>
      </c>
      <c r="N404" s="98" t="s">
        <v>120742</v>
      </c>
      <c r="O404" s="101">
        <v>27</v>
      </c>
      <c r="P404" s="101">
        <v>27</v>
      </c>
    </row>
    <row r="405">
      <c r="K405" s="96" t="s">
        <v>120743</v>
      </c>
      <c r="O405" s="85">
        <f>SUM(O400:O404)</f>
      </c>
      <c r="P405" s="85">
        <f>SUM(P400:P404)</f>
      </c>
    </row>
    <row r="406">
      <c r="A406" s="98" t="s">
        <v>120744</v>
      </c>
      <c r="B406" s="98" t="s">
        <v>120745</v>
      </c>
      <c r="C406" s="100">
        <v>749</v>
      </c>
      <c r="D406" s="98" t="s">
        <v>120746</v>
      </c>
      <c r="E406" s="98" t="s">
        <v>120747</v>
      </c>
      <c r="F406" s="104">
        <v>45505</v>
      </c>
      <c r="G406" s="104">
        <v>45505</v>
      </c>
      <c r="H406" s="104">
        <v>45869</v>
      </c>
      <c r="J406" s="101">
        <v>1315</v>
      </c>
      <c r="K406" s="98" t="s">
        <v>120748</v>
      </c>
      <c r="L406" s="98" t="s">
        <v>120749</v>
      </c>
      <c r="M406" s="98" t="s">
        <v>120750</v>
      </c>
      <c r="N406" s="98" t="s">
        <v>120751</v>
      </c>
      <c r="O406" s="101">
        <v>25</v>
      </c>
      <c r="P406" s="101">
        <v>40</v>
      </c>
      <c r="Q406" s="101">
        <v>-50</v>
      </c>
      <c r="R406" s="101">
        <v>99</v>
      </c>
    </row>
    <row r="407">
      <c r="L407" s="98" t="s">
        <v>120752</v>
      </c>
      <c r="M407" s="98" t="s">
        <v>120753</v>
      </c>
      <c r="N407" s="98" t="s">
        <v>120754</v>
      </c>
      <c r="O407" s="101">
        <v>15</v>
      </c>
      <c r="P407" s="101">
        <v>50</v>
      </c>
    </row>
    <row r="408">
      <c r="L408" s="98" t="s">
        <v>120755</v>
      </c>
      <c r="M408" s="98" t="s">
        <v>120756</v>
      </c>
      <c r="N408" s="98" t="s">
        <v>120757</v>
      </c>
      <c r="O408" s="101">
        <v>50</v>
      </c>
      <c r="P408" s="101">
        <v>0</v>
      </c>
    </row>
    <row r="409">
      <c r="L409" s="98" t="s">
        <v>120758</v>
      </c>
      <c r="M409" s="98" t="s">
        <v>120759</v>
      </c>
      <c r="N409" s="98" t="s">
        <v>120760</v>
      </c>
      <c r="O409" s="101">
        <v>1225</v>
      </c>
      <c r="P409" s="101">
        <v>1225</v>
      </c>
    </row>
    <row r="410">
      <c r="L410" s="98" t="s">
        <v>120761</v>
      </c>
      <c r="M410" s="98" t="s">
        <v>120762</v>
      </c>
      <c r="N410" s="98" t="s">
        <v>120763</v>
      </c>
      <c r="O410" s="101">
        <v>-50</v>
      </c>
      <c r="P410" s="101">
        <v>0</v>
      </c>
    </row>
    <row r="411">
      <c r="L411" s="98" t="s">
        <v>120764</v>
      </c>
      <c r="M411" s="98" t="s">
        <v>120765</v>
      </c>
      <c r="N411" s="98" t="s">
        <v>120766</v>
      </c>
      <c r="O411" s="101">
        <v>7</v>
      </c>
      <c r="P411" s="101">
        <v>7</v>
      </c>
    </row>
    <row r="412">
      <c r="L412" s="98" t="s">
        <v>120767</v>
      </c>
      <c r="M412" s="98" t="s">
        <v>120768</v>
      </c>
      <c r="N412" s="98" t="s">
        <v>120769</v>
      </c>
      <c r="O412" s="101">
        <v>10</v>
      </c>
      <c r="P412" s="101">
        <v>10</v>
      </c>
    </row>
    <row r="413">
      <c r="L413" s="98" t="s">
        <v>120770</v>
      </c>
      <c r="M413" s="98" t="s">
        <v>120771</v>
      </c>
      <c r="N413" s="98" t="s">
        <v>120772</v>
      </c>
      <c r="O413" s="101">
        <v>27</v>
      </c>
      <c r="P413" s="101">
        <v>27</v>
      </c>
    </row>
    <row r="414">
      <c r="K414" s="96" t="s">
        <v>120773</v>
      </c>
      <c r="O414" s="85">
        <f>SUM(O406:O413)</f>
      </c>
      <c r="P414" s="85">
        <f>SUM(P406:P413)</f>
      </c>
    </row>
    <row r="415">
      <c r="A415" s="98" t="s">
        <v>120774</v>
      </c>
      <c r="B415" s="98" t="s">
        <v>120775</v>
      </c>
      <c r="C415" s="100">
        <v>749</v>
      </c>
      <c r="D415" s="98" t="s">
        <v>120776</v>
      </c>
      <c r="E415" s="98" t="s">
        <v>120777</v>
      </c>
      <c r="F415" s="104">
        <v>45152</v>
      </c>
      <c r="G415" s="104">
        <v>45597</v>
      </c>
      <c r="H415" s="104">
        <v>45961</v>
      </c>
      <c r="J415" s="101">
        <v>1325</v>
      </c>
      <c r="K415" s="98" t="s">
        <v>120778</v>
      </c>
      <c r="L415" s="98" t="s">
        <v>120779</v>
      </c>
      <c r="M415" s="98" t="s">
        <v>120780</v>
      </c>
      <c r="N415" s="98" t="s">
        <v>120781</v>
      </c>
      <c r="O415" s="101">
        <v>50</v>
      </c>
      <c r="P415" s="101">
        <v>0</v>
      </c>
      <c r="Q415" s="101">
        <v>0</v>
      </c>
      <c r="R415" s="101">
        <v>99</v>
      </c>
    </row>
    <row r="416">
      <c r="L416" s="98" t="s">
        <v>120782</v>
      </c>
      <c r="M416" s="98" t="s">
        <v>120783</v>
      </c>
      <c r="N416" s="98" t="s">
        <v>120784</v>
      </c>
      <c r="O416" s="101">
        <v>25</v>
      </c>
      <c r="P416" s="101">
        <v>75</v>
      </c>
    </row>
    <row r="417">
      <c r="L417" s="98" t="s">
        <v>120785</v>
      </c>
      <c r="M417" s="98" t="s">
        <v>120786</v>
      </c>
      <c r="N417" s="98" t="s">
        <v>120787</v>
      </c>
      <c r="O417" s="101">
        <v>1240</v>
      </c>
      <c r="P417" s="101">
        <v>1240</v>
      </c>
    </row>
    <row r="418">
      <c r="L418" s="98" t="s">
        <v>120788</v>
      </c>
      <c r="M418" s="98" t="s">
        <v>120789</v>
      </c>
      <c r="N418" s="98" t="s">
        <v>120790</v>
      </c>
      <c r="O418" s="101">
        <v>7</v>
      </c>
      <c r="P418" s="101">
        <v>7</v>
      </c>
    </row>
    <row r="419">
      <c r="L419" s="98" t="s">
        <v>120791</v>
      </c>
      <c r="M419" s="98" t="s">
        <v>120792</v>
      </c>
      <c r="N419" s="98" t="s">
        <v>120793</v>
      </c>
      <c r="O419" s="101">
        <v>10</v>
      </c>
      <c r="P419" s="101">
        <v>10</v>
      </c>
    </row>
    <row r="420">
      <c r="L420" s="98" t="s">
        <v>120794</v>
      </c>
      <c r="M420" s="98" t="s">
        <v>120795</v>
      </c>
      <c r="N420" s="98" t="s">
        <v>120796</v>
      </c>
      <c r="O420" s="101">
        <v>27</v>
      </c>
      <c r="P420" s="101">
        <v>27</v>
      </c>
    </row>
    <row r="421">
      <c r="K421" s="96" t="s">
        <v>120797</v>
      </c>
      <c r="O421" s="85">
        <f>SUM(O415:O420)</f>
      </c>
      <c r="P421" s="85">
        <f>SUM(P415:P420)</f>
      </c>
    </row>
    <row r="422">
      <c r="A422" s="98" t="s">
        <v>120798</v>
      </c>
      <c r="B422" s="98" t="s">
        <v>120799</v>
      </c>
      <c r="C422" s="100">
        <v>974</v>
      </c>
      <c r="D422" s="98" t="s">
        <v>120800</v>
      </c>
      <c r="E422" s="98" t="s">
        <v>120801</v>
      </c>
      <c r="J422" s="101">
        <v>1430</v>
      </c>
      <c r="K422" s="98" t="s">
        <v>120802</v>
      </c>
      <c r="L422" s="98" t="s">
        <v>120802</v>
      </c>
      <c r="O422" s="101">
        <v>0</v>
      </c>
      <c r="P422" s="101">
        <v>0</v>
      </c>
      <c r="R422" s="101">
        <v>0</v>
      </c>
    </row>
    <row r="423">
      <c r="K423" s="96" t="s">
        <v>120803</v>
      </c>
      <c r="O423" s="85">
        <f>SUM(O422:O422)</f>
      </c>
      <c r="P423" s="85">
        <f>SUM(P422:P422)</f>
      </c>
    </row>
    <row r="424">
      <c r="A424" s="98" t="s">
        <v>120804</v>
      </c>
      <c r="B424" s="98" t="s">
        <v>120805</v>
      </c>
      <c r="C424" s="100">
        <v>503</v>
      </c>
      <c r="D424" s="98" t="s">
        <v>120806</v>
      </c>
      <c r="E424" s="98" t="s">
        <v>120807</v>
      </c>
      <c r="F424" s="104">
        <v>45658</v>
      </c>
      <c r="G424" s="104">
        <v>45658</v>
      </c>
      <c r="H424" s="104">
        <v>46022</v>
      </c>
      <c r="J424" s="101">
        <v>1050</v>
      </c>
      <c r="K424" s="98" t="s">
        <v>120808</v>
      </c>
      <c r="L424" s="98" t="s">
        <v>120809</v>
      </c>
      <c r="M424" s="98" t="s">
        <v>120810</v>
      </c>
      <c r="N424" s="98" t="s">
        <v>120811</v>
      </c>
      <c r="O424" s="101">
        <v>25</v>
      </c>
      <c r="P424" s="101">
        <v>100</v>
      </c>
      <c r="Q424" s="101">
        <v>0</v>
      </c>
      <c r="R424" s="101">
        <v>599</v>
      </c>
    </row>
    <row r="425">
      <c r="L425" s="98" t="s">
        <v>120812</v>
      </c>
      <c r="M425" s="98" t="s">
        <v>120813</v>
      </c>
      <c r="N425" s="98" t="s">
        <v>120814</v>
      </c>
      <c r="O425" s="101">
        <v>50</v>
      </c>
      <c r="P425" s="101">
        <v>0</v>
      </c>
    </row>
    <row r="426">
      <c r="L426" s="98" t="s">
        <v>120815</v>
      </c>
      <c r="M426" s="98" t="s">
        <v>120816</v>
      </c>
      <c r="N426" s="98" t="s">
        <v>120817</v>
      </c>
      <c r="O426" s="101">
        <v>25</v>
      </c>
      <c r="P426" s="101">
        <v>0</v>
      </c>
    </row>
    <row r="427">
      <c r="L427" s="98" t="s">
        <v>120818</v>
      </c>
      <c r="M427" s="98" t="s">
        <v>120819</v>
      </c>
      <c r="N427" s="98" t="s">
        <v>120820</v>
      </c>
      <c r="O427" s="101">
        <v>950</v>
      </c>
      <c r="P427" s="101">
        <v>950</v>
      </c>
    </row>
    <row r="428">
      <c r="L428" s="98" t="s">
        <v>120821</v>
      </c>
      <c r="M428" s="98" t="s">
        <v>120822</v>
      </c>
      <c r="N428" s="98" t="s">
        <v>120823</v>
      </c>
      <c r="O428" s="101">
        <v>7</v>
      </c>
      <c r="P428" s="101">
        <v>7</v>
      </c>
    </row>
    <row r="429">
      <c r="L429" s="98" t="s">
        <v>120824</v>
      </c>
      <c r="M429" s="98" t="s">
        <v>120825</v>
      </c>
      <c r="N429" s="98" t="s">
        <v>120826</v>
      </c>
      <c r="O429" s="101">
        <v>25</v>
      </c>
      <c r="P429" s="101">
        <v>0</v>
      </c>
    </row>
    <row r="430">
      <c r="L430" s="98" t="s">
        <v>120827</v>
      </c>
      <c r="M430" s="98" t="s">
        <v>120828</v>
      </c>
      <c r="N430" s="98" t="s">
        <v>120829</v>
      </c>
      <c r="O430" s="101">
        <v>27</v>
      </c>
      <c r="P430" s="101">
        <v>27</v>
      </c>
    </row>
    <row r="431">
      <c r="K431" s="96" t="s">
        <v>120830</v>
      </c>
      <c r="O431" s="85">
        <f>SUM(O424:O430)</f>
      </c>
      <c r="P431" s="85">
        <f>SUM(P424:P430)</f>
      </c>
    </row>
    <row r="432">
      <c r="A432" s="98" t="s">
        <v>120831</v>
      </c>
      <c r="B432" s="98" t="s">
        <v>120832</v>
      </c>
      <c r="C432" s="100">
        <v>503</v>
      </c>
      <c r="D432" s="98" t="s">
        <v>120833</v>
      </c>
      <c r="E432" s="98" t="s">
        <v>120834</v>
      </c>
      <c r="F432" s="104">
        <v>45469</v>
      </c>
      <c r="G432" s="104">
        <v>45469</v>
      </c>
      <c r="H432" s="104">
        <v>45833</v>
      </c>
      <c r="J432" s="101">
        <v>1015</v>
      </c>
      <c r="K432" s="98" t="s">
        <v>120835</v>
      </c>
      <c r="L432" s="98" t="s">
        <v>120836</v>
      </c>
      <c r="M432" s="98" t="s">
        <v>120837</v>
      </c>
      <c r="N432" s="98" t="s">
        <v>120838</v>
      </c>
      <c r="O432" s="101">
        <v>25</v>
      </c>
      <c r="P432" s="101">
        <v>0</v>
      </c>
      <c r="Q432" s="101">
        <v>-0.77000000000000002</v>
      </c>
      <c r="R432" s="101">
        <v>99</v>
      </c>
    </row>
    <row r="433">
      <c r="L433" s="98" t="s">
        <v>120839</v>
      </c>
      <c r="M433" s="98" t="s">
        <v>120840</v>
      </c>
      <c r="N433" s="98" t="s">
        <v>120841</v>
      </c>
      <c r="O433" s="101">
        <v>25</v>
      </c>
      <c r="P433" s="101">
        <v>25</v>
      </c>
    </row>
    <row r="434">
      <c r="L434" s="98" t="s">
        <v>120842</v>
      </c>
      <c r="M434" s="98" t="s">
        <v>120843</v>
      </c>
      <c r="N434" s="98" t="s">
        <v>120844</v>
      </c>
      <c r="O434" s="101">
        <v>15</v>
      </c>
      <c r="P434" s="101">
        <v>40</v>
      </c>
    </row>
    <row r="435">
      <c r="L435" s="98" t="s">
        <v>120845</v>
      </c>
      <c r="M435" s="98" t="s">
        <v>120846</v>
      </c>
      <c r="N435" s="98" t="s">
        <v>120847</v>
      </c>
      <c r="O435" s="101">
        <v>950</v>
      </c>
      <c r="P435" s="101">
        <v>950</v>
      </c>
    </row>
    <row r="436">
      <c r="L436" s="98" t="s">
        <v>120848</v>
      </c>
      <c r="M436" s="98" t="s">
        <v>120849</v>
      </c>
      <c r="N436" s="98" t="s">
        <v>120850</v>
      </c>
      <c r="O436" s="101">
        <v>7</v>
      </c>
      <c r="P436" s="101">
        <v>7</v>
      </c>
    </row>
    <row r="437">
      <c r="L437" s="98" t="s">
        <v>120851</v>
      </c>
      <c r="M437" s="98" t="s">
        <v>120852</v>
      </c>
      <c r="N437" s="98" t="s">
        <v>120853</v>
      </c>
      <c r="O437" s="101">
        <v>27</v>
      </c>
      <c r="P437" s="101">
        <v>27</v>
      </c>
    </row>
    <row r="438">
      <c r="K438" s="96" t="s">
        <v>120854</v>
      </c>
      <c r="O438" s="85">
        <f>SUM(O432:O437)</f>
      </c>
      <c r="P438" s="85">
        <f>SUM(P432:P437)</f>
      </c>
    </row>
    <row r="439">
      <c r="A439" s="98" t="s">
        <v>120855</v>
      </c>
      <c r="B439" s="98" t="s">
        <v>120856</v>
      </c>
      <c r="C439" s="100">
        <v>1047</v>
      </c>
      <c r="D439" s="98" t="s">
        <v>120857</v>
      </c>
      <c r="E439" s="98" t="s">
        <v>120858</v>
      </c>
      <c r="F439" s="104">
        <v>45756</v>
      </c>
      <c r="G439" s="104">
        <v>45756</v>
      </c>
      <c r="H439" s="104">
        <v>46120</v>
      </c>
      <c r="J439" s="101">
        <v>1450</v>
      </c>
      <c r="K439" s="98" t="s">
        <v>120859</v>
      </c>
      <c r="L439" s="98" t="s">
        <v>120860</v>
      </c>
      <c r="M439" s="98" t="s">
        <v>120861</v>
      </c>
      <c r="N439" s="98" t="s">
        <v>120862</v>
      </c>
      <c r="O439" s="101">
        <v>18.329999999999998</v>
      </c>
      <c r="P439" s="101">
        <v>25</v>
      </c>
      <c r="Q439" s="101">
        <v>-1661.74</v>
      </c>
      <c r="R439" s="101">
        <v>579.20000000000005</v>
      </c>
    </row>
    <row r="440">
      <c r="L440" s="98" t="s">
        <v>120863</v>
      </c>
      <c r="M440" s="98" t="s">
        <v>120864</v>
      </c>
      <c r="N440" s="98" t="s">
        <v>120865</v>
      </c>
      <c r="O440" s="101">
        <v>1045</v>
      </c>
      <c r="P440" s="101">
        <v>1425</v>
      </c>
    </row>
    <row r="441">
      <c r="L441" s="98" t="s">
        <v>120866</v>
      </c>
      <c r="M441" s="98" t="s">
        <v>120867</v>
      </c>
      <c r="N441" s="98" t="s">
        <v>120868</v>
      </c>
      <c r="O441" s="101">
        <v>150</v>
      </c>
      <c r="P441" s="101">
        <v>0</v>
      </c>
    </row>
    <row r="442">
      <c r="L442" s="98" t="s">
        <v>120869</v>
      </c>
      <c r="M442" s="98" t="s">
        <v>120870</v>
      </c>
      <c r="N442" s="98" t="s">
        <v>120871</v>
      </c>
      <c r="O442" s="101">
        <v>65</v>
      </c>
      <c r="P442" s="101">
        <v>0</v>
      </c>
    </row>
    <row r="443">
      <c r="L443" s="98" t="s">
        <v>120872</v>
      </c>
      <c r="M443" s="98" t="s">
        <v>120873</v>
      </c>
      <c r="N443" s="98" t="s">
        <v>120874</v>
      </c>
      <c r="O443" s="101">
        <v>65</v>
      </c>
      <c r="P443" s="101">
        <v>0</v>
      </c>
    </row>
    <row r="444">
      <c r="L444" s="98" t="s">
        <v>120875</v>
      </c>
      <c r="M444" s="98" t="s">
        <v>120876</v>
      </c>
      <c r="N444" s="98" t="s">
        <v>120877</v>
      </c>
      <c r="O444" s="101">
        <v>-2900</v>
      </c>
      <c r="P444" s="101">
        <v>0</v>
      </c>
    </row>
    <row r="445">
      <c r="L445" s="98" t="s">
        <v>120878</v>
      </c>
      <c r="M445" s="98" t="s">
        <v>120879</v>
      </c>
      <c r="N445" s="98" t="s">
        <v>120880</v>
      </c>
      <c r="O445" s="101">
        <v>5.1299999999999999</v>
      </c>
      <c r="P445" s="101">
        <v>7</v>
      </c>
    </row>
    <row r="446">
      <c r="L446" s="98" t="s">
        <v>120881</v>
      </c>
      <c r="M446" s="98" t="s">
        <v>120882</v>
      </c>
      <c r="N446" s="98" t="s">
        <v>120883</v>
      </c>
      <c r="O446" s="101">
        <v>18.34</v>
      </c>
      <c r="P446" s="101">
        <v>0</v>
      </c>
    </row>
    <row r="447">
      <c r="L447" s="98" t="s">
        <v>120884</v>
      </c>
      <c r="M447" s="98" t="s">
        <v>120885</v>
      </c>
      <c r="N447" s="98" t="s">
        <v>120886</v>
      </c>
      <c r="O447" s="101">
        <v>19.800000000000001</v>
      </c>
      <c r="P447" s="101">
        <v>27</v>
      </c>
    </row>
    <row r="448">
      <c r="K448" s="96" t="s">
        <v>120887</v>
      </c>
      <c r="O448" s="85">
        <f>SUM(O439:O447)</f>
      </c>
      <c r="P448" s="85">
        <f>SUM(P439:P447)</f>
      </c>
    </row>
    <row r="449">
      <c r="A449" s="98" t="s">
        <v>120888</v>
      </c>
      <c r="B449" s="98" t="s">
        <v>120889</v>
      </c>
      <c r="C449" s="100">
        <v>1047</v>
      </c>
      <c r="D449" s="98" t="s">
        <v>120890</v>
      </c>
      <c r="E449" s="98" t="s">
        <v>120891</v>
      </c>
      <c r="F449" s="104">
        <v>45241</v>
      </c>
      <c r="G449" s="104">
        <v>45629</v>
      </c>
      <c r="H449" s="104">
        <v>45779</v>
      </c>
      <c r="J449" s="101">
        <v>1575</v>
      </c>
      <c r="K449" s="98" t="s">
        <v>120892</v>
      </c>
      <c r="L449" s="98" t="s">
        <v>120893</v>
      </c>
      <c r="M449" s="98" t="s">
        <v>120894</v>
      </c>
      <c r="N449" s="98" t="s">
        <v>120895</v>
      </c>
      <c r="O449" s="101">
        <v>15</v>
      </c>
      <c r="P449" s="101">
        <v>50</v>
      </c>
      <c r="Q449" s="101">
        <v>0</v>
      </c>
      <c r="R449" s="101">
        <v>299</v>
      </c>
    </row>
    <row r="450">
      <c r="L450" s="98" t="s">
        <v>120896</v>
      </c>
      <c r="M450" s="98" t="s">
        <v>120897</v>
      </c>
      <c r="N450" s="98" t="s">
        <v>120898</v>
      </c>
      <c r="O450" s="101">
        <v>25</v>
      </c>
      <c r="P450" s="101">
        <v>40</v>
      </c>
    </row>
    <row r="451">
      <c r="L451" s="98" t="s">
        <v>120899</v>
      </c>
      <c r="M451" s="98" t="s">
        <v>120900</v>
      </c>
      <c r="N451" s="98" t="s">
        <v>120901</v>
      </c>
      <c r="O451" s="101">
        <v>50</v>
      </c>
      <c r="P451" s="101">
        <v>0</v>
      </c>
    </row>
    <row r="452">
      <c r="L452" s="98" t="s">
        <v>120902</v>
      </c>
      <c r="M452" s="98" t="s">
        <v>120903</v>
      </c>
      <c r="N452" s="98" t="s">
        <v>120904</v>
      </c>
      <c r="O452" s="101">
        <v>1435</v>
      </c>
      <c r="P452" s="101">
        <v>1435</v>
      </c>
    </row>
    <row r="453">
      <c r="L453" s="98" t="s">
        <v>120905</v>
      </c>
      <c r="M453" s="98" t="s">
        <v>120906</v>
      </c>
      <c r="N453" s="98" t="s">
        <v>120907</v>
      </c>
      <c r="O453" s="101">
        <v>7</v>
      </c>
      <c r="P453" s="101">
        <v>7</v>
      </c>
    </row>
    <row r="454">
      <c r="L454" s="98" t="s">
        <v>120908</v>
      </c>
      <c r="M454" s="98" t="s">
        <v>120909</v>
      </c>
      <c r="N454" s="98" t="s">
        <v>120910</v>
      </c>
      <c r="O454" s="101">
        <v>25</v>
      </c>
      <c r="P454" s="101">
        <v>0</v>
      </c>
    </row>
    <row r="455">
      <c r="L455" s="98" t="s">
        <v>120911</v>
      </c>
      <c r="M455" s="98" t="s">
        <v>120912</v>
      </c>
      <c r="N455" s="98" t="s">
        <v>120913</v>
      </c>
      <c r="O455" s="101">
        <v>27</v>
      </c>
      <c r="P455" s="101">
        <v>27</v>
      </c>
    </row>
    <row r="456">
      <c r="K456" s="96" t="s">
        <v>120914</v>
      </c>
      <c r="O456" s="85">
        <f>SUM(O449:O455)</f>
      </c>
      <c r="P456" s="85">
        <f>SUM(P449:P455)</f>
      </c>
    </row>
    <row r="457">
      <c r="A457" s="98" t="s">
        <v>120915</v>
      </c>
      <c r="B457" s="98" t="s">
        <v>120916</v>
      </c>
      <c r="C457" s="100">
        <v>1047</v>
      </c>
      <c r="D457" s="98" t="s">
        <v>120917</v>
      </c>
      <c r="E457" s="98" t="s">
        <v>120918</v>
      </c>
      <c r="F457" s="104">
        <v>45108</v>
      </c>
      <c r="G457" s="104">
        <v>45505</v>
      </c>
      <c r="H457" s="104">
        <v>45869</v>
      </c>
      <c r="J457" s="101">
        <v>1535</v>
      </c>
      <c r="K457" s="98" t="s">
        <v>120919</v>
      </c>
      <c r="L457" s="98" t="s">
        <v>120920</v>
      </c>
      <c r="M457" s="98" t="s">
        <v>120921</v>
      </c>
      <c r="N457" s="98" t="s">
        <v>120922</v>
      </c>
      <c r="O457" s="101">
        <v>25</v>
      </c>
      <c r="P457" s="101">
        <v>0</v>
      </c>
      <c r="Q457" s="101">
        <v>0</v>
      </c>
      <c r="R457" s="101">
        <v>99</v>
      </c>
    </row>
    <row r="458">
      <c r="L458" s="98" t="s">
        <v>120923</v>
      </c>
      <c r="M458" s="98" t="s">
        <v>120924</v>
      </c>
      <c r="N458" s="98" t="s">
        <v>120925</v>
      </c>
      <c r="O458" s="101">
        <v>25</v>
      </c>
      <c r="P458" s="101">
        <v>50</v>
      </c>
    </row>
    <row r="459">
      <c r="L459" s="98" t="s">
        <v>120926</v>
      </c>
      <c r="M459" s="98" t="s">
        <v>120927</v>
      </c>
      <c r="N459" s="98" t="s">
        <v>120928</v>
      </c>
      <c r="O459" s="101">
        <v>1460</v>
      </c>
      <c r="P459" s="101">
        <v>1460</v>
      </c>
    </row>
    <row r="460">
      <c r="L460" s="98" t="s">
        <v>120929</v>
      </c>
      <c r="M460" s="98" t="s">
        <v>120930</v>
      </c>
      <c r="N460" s="98" t="s">
        <v>120931</v>
      </c>
      <c r="O460" s="101">
        <v>125</v>
      </c>
      <c r="P460" s="101">
        <v>125</v>
      </c>
    </row>
    <row r="461">
      <c r="L461" s="98" t="s">
        <v>120932</v>
      </c>
      <c r="M461" s="98" t="s">
        <v>120933</v>
      </c>
      <c r="N461" s="98" t="s">
        <v>120934</v>
      </c>
      <c r="O461" s="101">
        <v>7</v>
      </c>
      <c r="P461" s="101">
        <v>7</v>
      </c>
    </row>
    <row r="462">
      <c r="L462" s="98" t="s">
        <v>120935</v>
      </c>
      <c r="M462" s="98" t="s">
        <v>120936</v>
      </c>
      <c r="N462" s="98" t="s">
        <v>120937</v>
      </c>
      <c r="O462" s="101">
        <v>27</v>
      </c>
      <c r="P462" s="101">
        <v>27</v>
      </c>
    </row>
    <row r="463">
      <c r="K463" s="96" t="s">
        <v>120938</v>
      </c>
      <c r="O463" s="85">
        <f>SUM(O457:O462)</f>
      </c>
      <c r="P463" s="85">
        <f>SUM(P457:P462)</f>
      </c>
    </row>
    <row r="464">
      <c r="A464" s="98" t="s">
        <v>120939</v>
      </c>
      <c r="B464" s="98" t="s">
        <v>120940</v>
      </c>
      <c r="C464" s="100">
        <v>1047</v>
      </c>
      <c r="D464" s="98" t="s">
        <v>120941</v>
      </c>
      <c r="E464" s="98" t="s">
        <v>120942</v>
      </c>
      <c r="F464" s="104">
        <v>45493</v>
      </c>
      <c r="G464" s="104">
        <v>45493</v>
      </c>
      <c r="H464" s="104">
        <v>45857</v>
      </c>
      <c r="J464" s="101">
        <v>1550</v>
      </c>
      <c r="K464" s="98" t="s">
        <v>120943</v>
      </c>
      <c r="L464" s="98" t="s">
        <v>120944</v>
      </c>
      <c r="M464" s="98" t="s">
        <v>120945</v>
      </c>
      <c r="N464" s="98" t="s">
        <v>120946</v>
      </c>
      <c r="O464" s="101">
        <v>15</v>
      </c>
      <c r="P464" s="101">
        <v>0</v>
      </c>
      <c r="Q464" s="101">
        <v>0</v>
      </c>
      <c r="R464" s="101">
        <v>99</v>
      </c>
    </row>
    <row r="465">
      <c r="L465" s="98" t="s">
        <v>120947</v>
      </c>
      <c r="M465" s="98" t="s">
        <v>120948</v>
      </c>
      <c r="N465" s="98" t="s">
        <v>120949</v>
      </c>
      <c r="O465" s="101">
        <v>25</v>
      </c>
      <c r="P465" s="101">
        <v>25</v>
      </c>
    </row>
    <row r="466">
      <c r="L466" s="98" t="s">
        <v>120950</v>
      </c>
      <c r="M466" s="98" t="s">
        <v>120951</v>
      </c>
      <c r="N466" s="98" t="s">
        <v>120952</v>
      </c>
      <c r="O466" s="101">
        <v>25</v>
      </c>
      <c r="P466" s="101">
        <v>40</v>
      </c>
    </row>
    <row r="467">
      <c r="L467" s="98" t="s">
        <v>120953</v>
      </c>
      <c r="M467" s="98" t="s">
        <v>120954</v>
      </c>
      <c r="N467" s="98" t="s">
        <v>120955</v>
      </c>
      <c r="O467" s="101">
        <v>1485</v>
      </c>
      <c r="P467" s="101">
        <v>1485</v>
      </c>
    </row>
    <row r="468">
      <c r="L468" s="98" t="s">
        <v>120956</v>
      </c>
      <c r="M468" s="98" t="s">
        <v>120957</v>
      </c>
      <c r="N468" s="98" t="s">
        <v>120958</v>
      </c>
      <c r="O468" s="101">
        <v>7</v>
      </c>
      <c r="P468" s="101">
        <v>7</v>
      </c>
    </row>
    <row r="469">
      <c r="L469" s="98" t="s">
        <v>120959</v>
      </c>
      <c r="M469" s="98" t="s">
        <v>120960</v>
      </c>
      <c r="N469" s="98" t="s">
        <v>120961</v>
      </c>
      <c r="O469" s="101">
        <v>50</v>
      </c>
      <c r="P469" s="101">
        <v>50</v>
      </c>
    </row>
    <row r="470">
      <c r="L470" s="98" t="s">
        <v>120962</v>
      </c>
      <c r="M470" s="98" t="s">
        <v>120963</v>
      </c>
      <c r="N470" s="98" t="s">
        <v>120964</v>
      </c>
      <c r="O470" s="101">
        <v>27</v>
      </c>
      <c r="P470" s="101">
        <v>27</v>
      </c>
    </row>
    <row r="471">
      <c r="K471" s="96" t="s">
        <v>120965</v>
      </c>
      <c r="O471" s="85">
        <f>SUM(O464:O470)</f>
      </c>
      <c r="P471" s="85">
        <f>SUM(P464:P470)</f>
      </c>
    </row>
    <row r="472">
      <c r="A472" s="98" t="s">
        <v>120966</v>
      </c>
      <c r="B472" s="98" t="s">
        <v>120967</v>
      </c>
      <c r="C472" s="100">
        <v>1047</v>
      </c>
      <c r="D472" s="98" t="s">
        <v>120968</v>
      </c>
      <c r="E472" s="98" t="s">
        <v>120969</v>
      </c>
      <c r="F472" s="104">
        <v>44813</v>
      </c>
      <c r="G472" s="104">
        <v>45566</v>
      </c>
      <c r="H472" s="104">
        <v>45930</v>
      </c>
      <c r="J472" s="101">
        <v>1535</v>
      </c>
      <c r="K472" s="98" t="s">
        <v>120970</v>
      </c>
      <c r="L472" s="98" t="s">
        <v>120971</v>
      </c>
      <c r="M472" s="98" t="s">
        <v>120972</v>
      </c>
      <c r="N472" s="98" t="s">
        <v>120973</v>
      </c>
      <c r="O472" s="101">
        <v>25</v>
      </c>
      <c r="P472" s="101">
        <v>0</v>
      </c>
      <c r="Q472" s="101">
        <v>0</v>
      </c>
      <c r="R472" s="101">
        <v>99</v>
      </c>
    </row>
    <row r="473">
      <c r="L473" s="98" t="s">
        <v>120974</v>
      </c>
      <c r="M473" s="98" t="s">
        <v>120975</v>
      </c>
      <c r="N473" s="98" t="s">
        <v>120976</v>
      </c>
      <c r="O473" s="101">
        <v>25</v>
      </c>
      <c r="P473" s="101">
        <v>50</v>
      </c>
    </row>
    <row r="474">
      <c r="L474" s="98" t="s">
        <v>120977</v>
      </c>
      <c r="M474" s="98" t="s">
        <v>120978</v>
      </c>
      <c r="N474" s="98" t="s">
        <v>120979</v>
      </c>
      <c r="O474" s="101">
        <v>1490</v>
      </c>
      <c r="P474" s="101">
        <v>1490</v>
      </c>
    </row>
    <row r="475">
      <c r="L475" s="98" t="s">
        <v>120980</v>
      </c>
      <c r="M475" s="98" t="s">
        <v>120981</v>
      </c>
      <c r="N475" s="98" t="s">
        <v>120982</v>
      </c>
      <c r="O475" s="101">
        <v>7</v>
      </c>
      <c r="P475" s="101">
        <v>7</v>
      </c>
    </row>
    <row r="476">
      <c r="L476" s="98" t="s">
        <v>120983</v>
      </c>
      <c r="M476" s="98" t="s">
        <v>120984</v>
      </c>
      <c r="N476" s="98" t="s">
        <v>120985</v>
      </c>
      <c r="O476" s="101">
        <v>27</v>
      </c>
      <c r="P476" s="101">
        <v>27</v>
      </c>
    </row>
    <row r="477">
      <c r="K477" s="96" t="s">
        <v>120986</v>
      </c>
      <c r="O477" s="85">
        <f>SUM(O472:O476)</f>
      </c>
      <c r="P477" s="85">
        <f>SUM(P472:P476)</f>
      </c>
    </row>
    <row r="478">
      <c r="A478" s="98" t="s">
        <v>120987</v>
      </c>
      <c r="B478" s="98" t="s">
        <v>120988</v>
      </c>
      <c r="C478" s="100">
        <v>1047</v>
      </c>
      <c r="D478" s="98" t="s">
        <v>120989</v>
      </c>
      <c r="E478" s="98" t="s">
        <v>120990</v>
      </c>
      <c r="F478" s="104">
        <v>45479</v>
      </c>
      <c r="G478" s="104">
        <v>45479</v>
      </c>
      <c r="H478" s="104">
        <v>45874</v>
      </c>
      <c r="J478" s="101">
        <v>1600</v>
      </c>
      <c r="K478" s="98" t="s">
        <v>120991</v>
      </c>
      <c r="L478" s="98" t="s">
        <v>120992</v>
      </c>
      <c r="M478" s="98" t="s">
        <v>120993</v>
      </c>
      <c r="N478" s="98" t="s">
        <v>120994</v>
      </c>
      <c r="O478" s="101">
        <v>15</v>
      </c>
      <c r="P478" s="101">
        <v>0</v>
      </c>
      <c r="Q478" s="101">
        <v>0</v>
      </c>
      <c r="R478" s="101">
        <v>99</v>
      </c>
    </row>
    <row r="479">
      <c r="L479" s="98" t="s">
        <v>120995</v>
      </c>
      <c r="M479" s="98" t="s">
        <v>120996</v>
      </c>
      <c r="N479" s="98" t="s">
        <v>120997</v>
      </c>
      <c r="O479" s="101">
        <v>25</v>
      </c>
      <c r="P479" s="101">
        <v>40</v>
      </c>
    </row>
    <row r="480">
      <c r="L480" s="98" t="s">
        <v>120998</v>
      </c>
      <c r="M480" s="98" t="s">
        <v>120999</v>
      </c>
      <c r="N480" s="98" t="s">
        <v>121000</v>
      </c>
      <c r="O480" s="101">
        <v>25</v>
      </c>
      <c r="P480" s="101">
        <v>0</v>
      </c>
    </row>
    <row r="481">
      <c r="L481" s="98" t="s">
        <v>121001</v>
      </c>
      <c r="M481" s="98" t="s">
        <v>121002</v>
      </c>
      <c r="N481" s="98" t="s">
        <v>121003</v>
      </c>
      <c r="O481" s="101">
        <v>50</v>
      </c>
      <c r="P481" s="101">
        <v>75</v>
      </c>
    </row>
    <row r="482">
      <c r="L482" s="98" t="s">
        <v>121004</v>
      </c>
      <c r="M482" s="98" t="s">
        <v>121005</v>
      </c>
      <c r="N482" s="98" t="s">
        <v>121006</v>
      </c>
      <c r="O482" s="101">
        <v>1485</v>
      </c>
      <c r="P482" s="101">
        <v>1485</v>
      </c>
    </row>
    <row r="483">
      <c r="L483" s="98" t="s">
        <v>121007</v>
      </c>
      <c r="M483" s="98" t="s">
        <v>121008</v>
      </c>
      <c r="N483" s="98" t="s">
        <v>121009</v>
      </c>
      <c r="O483" s="101">
        <v>125</v>
      </c>
      <c r="P483" s="101">
        <v>125</v>
      </c>
    </row>
    <row r="484">
      <c r="L484" s="98" t="s">
        <v>121010</v>
      </c>
      <c r="M484" s="98" t="s">
        <v>121011</v>
      </c>
      <c r="N484" s="98" t="s">
        <v>121012</v>
      </c>
      <c r="O484" s="101">
        <v>7</v>
      </c>
      <c r="P484" s="101">
        <v>7</v>
      </c>
    </row>
    <row r="485">
      <c r="L485" s="98" t="s">
        <v>121013</v>
      </c>
      <c r="M485" s="98" t="s">
        <v>121014</v>
      </c>
      <c r="N485" s="98" t="s">
        <v>121015</v>
      </c>
      <c r="O485" s="101">
        <v>10</v>
      </c>
      <c r="P485" s="101">
        <v>10</v>
      </c>
    </row>
    <row r="486">
      <c r="L486" s="98" t="s">
        <v>121016</v>
      </c>
      <c r="M486" s="98" t="s">
        <v>121017</v>
      </c>
      <c r="N486" s="98" t="s">
        <v>121018</v>
      </c>
      <c r="O486" s="101">
        <v>27</v>
      </c>
      <c r="P486" s="101">
        <v>27</v>
      </c>
    </row>
    <row r="487">
      <c r="K487" s="96" t="s">
        <v>121019</v>
      </c>
      <c r="O487" s="85">
        <f>SUM(O478:O486)</f>
      </c>
      <c r="P487" s="85">
        <f>SUM(P478:P486)</f>
      </c>
    </row>
    <row r="488">
      <c r="A488" s="98" t="s">
        <v>121020</v>
      </c>
      <c r="B488" s="98" t="s">
        <v>121021</v>
      </c>
      <c r="C488" s="100">
        <v>749</v>
      </c>
      <c r="D488" s="98" t="s">
        <v>121022</v>
      </c>
      <c r="E488" s="98" t="s">
        <v>121023</v>
      </c>
      <c r="F488" s="104">
        <v>45590</v>
      </c>
      <c r="G488" s="104">
        <v>45590</v>
      </c>
      <c r="H488" s="104">
        <v>45954</v>
      </c>
      <c r="J488" s="101">
        <v>1200</v>
      </c>
      <c r="K488" s="98" t="s">
        <v>121024</v>
      </c>
      <c r="L488" s="98" t="s">
        <v>121025</v>
      </c>
      <c r="M488" s="98" t="s">
        <v>121026</v>
      </c>
      <c r="N488" s="98" t="s">
        <v>121027</v>
      </c>
      <c r="O488" s="101">
        <v>25</v>
      </c>
      <c r="P488" s="101">
        <v>0</v>
      </c>
      <c r="Q488" s="101">
        <v>0</v>
      </c>
      <c r="R488" s="101">
        <v>99</v>
      </c>
    </row>
    <row r="489">
      <c r="L489" s="98" t="s">
        <v>121028</v>
      </c>
      <c r="M489" s="98" t="s">
        <v>121029</v>
      </c>
      <c r="N489" s="98" t="s">
        <v>121030</v>
      </c>
      <c r="O489" s="101">
        <v>25</v>
      </c>
      <c r="P489" s="101">
        <v>50</v>
      </c>
    </row>
    <row r="490">
      <c r="L490" s="98" t="s">
        <v>121031</v>
      </c>
      <c r="M490" s="98" t="s">
        <v>121032</v>
      </c>
      <c r="N490" s="98" t="s">
        <v>121033</v>
      </c>
      <c r="O490" s="101">
        <v>1150</v>
      </c>
      <c r="P490" s="101">
        <v>1150</v>
      </c>
    </row>
    <row r="491">
      <c r="L491" s="98" t="s">
        <v>121034</v>
      </c>
      <c r="M491" s="98" t="s">
        <v>121035</v>
      </c>
      <c r="N491" s="98" t="s">
        <v>121036</v>
      </c>
      <c r="O491" s="101">
        <v>7</v>
      </c>
      <c r="P491" s="101">
        <v>7</v>
      </c>
    </row>
    <row r="492">
      <c r="L492" s="98" t="s">
        <v>121037</v>
      </c>
      <c r="M492" s="98" t="s">
        <v>121038</v>
      </c>
      <c r="N492" s="98" t="s">
        <v>121039</v>
      </c>
      <c r="O492" s="101">
        <v>27</v>
      </c>
      <c r="P492" s="101">
        <v>27</v>
      </c>
    </row>
    <row r="493">
      <c r="K493" s="96" t="s">
        <v>121040</v>
      </c>
      <c r="O493" s="85">
        <f>SUM(O488:O492)</f>
      </c>
      <c r="P493" s="85">
        <f>SUM(P488:P492)</f>
      </c>
    </row>
    <row r="494">
      <c r="A494" s="98" t="s">
        <v>121041</v>
      </c>
      <c r="B494" s="98" t="s">
        <v>121042</v>
      </c>
      <c r="C494" s="100">
        <v>749</v>
      </c>
      <c r="D494" s="98" t="s">
        <v>121043</v>
      </c>
      <c r="E494" s="98" t="s">
        <v>121044</v>
      </c>
      <c r="F494" s="104">
        <v>45518</v>
      </c>
      <c r="G494" s="104">
        <v>45518</v>
      </c>
      <c r="H494" s="104">
        <v>45943</v>
      </c>
      <c r="J494" s="101">
        <v>1190</v>
      </c>
      <c r="K494" s="98" t="s">
        <v>121045</v>
      </c>
      <c r="L494" s="98" t="s">
        <v>121046</v>
      </c>
      <c r="M494" s="98" t="s">
        <v>121047</v>
      </c>
      <c r="N494" s="98" t="s">
        <v>121048</v>
      </c>
      <c r="O494" s="101">
        <v>25</v>
      </c>
      <c r="P494" s="101">
        <v>0</v>
      </c>
      <c r="Q494" s="101">
        <v>0</v>
      </c>
      <c r="R494" s="101">
        <v>99</v>
      </c>
    </row>
    <row r="495">
      <c r="L495" s="98" t="s">
        <v>121049</v>
      </c>
      <c r="M495" s="98" t="s">
        <v>121050</v>
      </c>
      <c r="N495" s="98" t="s">
        <v>121051</v>
      </c>
      <c r="O495" s="101">
        <v>15</v>
      </c>
      <c r="P495" s="101">
        <v>40</v>
      </c>
    </row>
    <row r="496">
      <c r="L496" s="98" t="s">
        <v>121052</v>
      </c>
      <c r="M496" s="98" t="s">
        <v>121053</v>
      </c>
      <c r="N496" s="98" t="s">
        <v>121054</v>
      </c>
      <c r="O496" s="101">
        <v>1150</v>
      </c>
      <c r="P496" s="101">
        <v>1150</v>
      </c>
    </row>
    <row r="497">
      <c r="L497" s="98" t="s">
        <v>121055</v>
      </c>
      <c r="M497" s="98" t="s">
        <v>121056</v>
      </c>
      <c r="N497" s="98" t="s">
        <v>121057</v>
      </c>
      <c r="O497" s="101">
        <v>125</v>
      </c>
      <c r="P497" s="101">
        <v>125</v>
      </c>
    </row>
    <row r="498">
      <c r="L498" s="98" t="s">
        <v>121058</v>
      </c>
      <c r="M498" s="98" t="s">
        <v>121059</v>
      </c>
      <c r="N498" s="98" t="s">
        <v>121060</v>
      </c>
      <c r="O498" s="101">
        <v>7</v>
      </c>
      <c r="P498" s="101">
        <v>7</v>
      </c>
    </row>
    <row r="499">
      <c r="L499" s="98" t="s">
        <v>121061</v>
      </c>
      <c r="M499" s="98" t="s">
        <v>121062</v>
      </c>
      <c r="N499" s="98" t="s">
        <v>121063</v>
      </c>
      <c r="O499" s="101">
        <v>27</v>
      </c>
      <c r="P499" s="101">
        <v>27</v>
      </c>
    </row>
    <row r="500">
      <c r="K500" s="96" t="s">
        <v>121064</v>
      </c>
      <c r="O500" s="85">
        <f>SUM(O494:O499)</f>
      </c>
      <c r="P500" s="85">
        <f>SUM(P494:P499)</f>
      </c>
    </row>
    <row r="501">
      <c r="A501" s="98" t="s">
        <v>121065</v>
      </c>
      <c r="B501" s="98" t="s">
        <v>121066</v>
      </c>
      <c r="C501" s="100">
        <v>749</v>
      </c>
      <c r="D501" s="98" t="s">
        <v>121067</v>
      </c>
      <c r="E501" s="98" t="s">
        <v>121068</v>
      </c>
      <c r="F501" s="104">
        <v>45031</v>
      </c>
      <c r="G501" s="104">
        <v>45444</v>
      </c>
      <c r="H501" s="104">
        <v>45808</v>
      </c>
      <c r="J501" s="101">
        <v>1200</v>
      </c>
      <c r="K501" s="98" t="s">
        <v>121069</v>
      </c>
      <c r="L501" s="98" t="s">
        <v>121070</v>
      </c>
      <c r="M501" s="98" t="s">
        <v>121071</v>
      </c>
      <c r="N501" s="98" t="s">
        <v>121072</v>
      </c>
      <c r="O501" s="101">
        <v>25</v>
      </c>
      <c r="P501" s="101">
        <v>25</v>
      </c>
      <c r="Q501" s="101">
        <v>0</v>
      </c>
      <c r="R501" s="101">
        <v>499</v>
      </c>
    </row>
    <row r="502">
      <c r="L502" s="98" t="s">
        <v>121073</v>
      </c>
      <c r="M502" s="98" t="s">
        <v>121074</v>
      </c>
      <c r="N502" s="98" t="s">
        <v>121075</v>
      </c>
      <c r="O502" s="101">
        <v>25</v>
      </c>
      <c r="P502" s="101">
        <v>25</v>
      </c>
    </row>
    <row r="503">
      <c r="L503" s="98" t="s">
        <v>121076</v>
      </c>
      <c r="M503" s="98" t="s">
        <v>121077</v>
      </c>
      <c r="N503" s="98" t="s">
        <v>121078</v>
      </c>
      <c r="O503" s="101">
        <v>1200</v>
      </c>
      <c r="P503" s="101">
        <v>1200</v>
      </c>
    </row>
    <row r="504">
      <c r="L504" s="98" t="s">
        <v>121079</v>
      </c>
      <c r="M504" s="98" t="s">
        <v>121080</v>
      </c>
      <c r="N504" s="98" t="s">
        <v>121081</v>
      </c>
      <c r="O504" s="101">
        <v>7</v>
      </c>
      <c r="P504" s="101">
        <v>7</v>
      </c>
    </row>
    <row r="505">
      <c r="L505" s="98" t="s">
        <v>121082</v>
      </c>
      <c r="M505" s="98" t="s">
        <v>121083</v>
      </c>
      <c r="N505" s="98" t="s">
        <v>121084</v>
      </c>
      <c r="O505" s="101">
        <v>27</v>
      </c>
      <c r="P505" s="101">
        <v>27</v>
      </c>
    </row>
    <row r="506">
      <c r="K506" s="96" t="s">
        <v>121085</v>
      </c>
      <c r="O506" s="85">
        <f>SUM(O501:O505)</f>
      </c>
      <c r="P506" s="85">
        <f>SUM(P501:P505)</f>
      </c>
    </row>
    <row r="507">
      <c r="A507" s="98" t="s">
        <v>121086</v>
      </c>
      <c r="B507" s="98" t="s">
        <v>121087</v>
      </c>
      <c r="C507" s="100">
        <v>974</v>
      </c>
      <c r="D507" s="98" t="s">
        <v>121088</v>
      </c>
      <c r="E507" s="98" t="s">
        <v>121089</v>
      </c>
      <c r="F507" s="104">
        <v>45034</v>
      </c>
      <c r="G507" s="104">
        <v>45413</v>
      </c>
      <c r="H507" s="104">
        <v>45777</v>
      </c>
      <c r="J507" s="101">
        <v>1480</v>
      </c>
      <c r="K507" s="98" t="s">
        <v>121090</v>
      </c>
      <c r="L507" s="98" t="s">
        <v>121091</v>
      </c>
      <c r="M507" s="98" t="s">
        <v>121092</v>
      </c>
      <c r="N507" s="98" t="s">
        <v>121093</v>
      </c>
      <c r="O507" s="101">
        <v>15</v>
      </c>
      <c r="P507" s="101">
        <v>15</v>
      </c>
      <c r="Q507" s="101">
        <v>18.300000000000001</v>
      </c>
      <c r="R507" s="101">
        <v>299</v>
      </c>
    </row>
    <row r="508">
      <c r="L508" s="98" t="s">
        <v>121094</v>
      </c>
      <c r="M508" s="98" t="s">
        <v>121095</v>
      </c>
      <c r="N508" s="98" t="s">
        <v>121096</v>
      </c>
      <c r="O508" s="101">
        <v>25</v>
      </c>
      <c r="P508" s="101">
        <v>0</v>
      </c>
    </row>
    <row r="509">
      <c r="L509" s="98" t="s">
        <v>121097</v>
      </c>
      <c r="M509" s="98" t="s">
        <v>121098</v>
      </c>
      <c r="N509" s="98" t="s">
        <v>121099</v>
      </c>
      <c r="O509" s="101">
        <v>50</v>
      </c>
      <c r="P509" s="101">
        <v>75</v>
      </c>
    </row>
    <row r="510">
      <c r="L510" s="98" t="s">
        <v>121100</v>
      </c>
      <c r="M510" s="98" t="s">
        <v>121101</v>
      </c>
      <c r="N510" s="98" t="s">
        <v>121102</v>
      </c>
      <c r="O510" s="101">
        <v>1415</v>
      </c>
      <c r="P510" s="101">
        <v>1415</v>
      </c>
    </row>
    <row r="511">
      <c r="L511" s="98" t="s">
        <v>121103</v>
      </c>
      <c r="M511" s="98" t="s">
        <v>121104</v>
      </c>
      <c r="N511" s="98" t="s">
        <v>121105</v>
      </c>
      <c r="O511" s="101">
        <v>7</v>
      </c>
      <c r="P511" s="101">
        <v>7</v>
      </c>
    </row>
    <row r="512">
      <c r="L512" s="98" t="s">
        <v>121106</v>
      </c>
      <c r="M512" s="98" t="s">
        <v>121107</v>
      </c>
      <c r="N512" s="98" t="s">
        <v>121108</v>
      </c>
      <c r="O512" s="101">
        <v>18.300000000000001</v>
      </c>
      <c r="P512" s="101">
        <v>0</v>
      </c>
    </row>
    <row r="513">
      <c r="L513" s="98" t="s">
        <v>121109</v>
      </c>
      <c r="M513" s="98" t="s">
        <v>121110</v>
      </c>
      <c r="N513" s="98" t="s">
        <v>121111</v>
      </c>
      <c r="O513" s="101">
        <v>27</v>
      </c>
      <c r="P513" s="101">
        <v>27</v>
      </c>
    </row>
    <row r="514">
      <c r="K514" s="96" t="s">
        <v>121112</v>
      </c>
      <c r="O514" s="85">
        <f>SUM(O507:O513)</f>
      </c>
      <c r="P514" s="85">
        <f>SUM(P507:P513)</f>
      </c>
    </row>
    <row r="515">
      <c r="A515" s="98" t="s">
        <v>121113</v>
      </c>
      <c r="B515" s="98" t="s">
        <v>121114</v>
      </c>
      <c r="C515" s="100">
        <v>503</v>
      </c>
      <c r="D515" s="98" t="s">
        <v>121115</v>
      </c>
      <c r="E515" s="98" t="s">
        <v>121116</v>
      </c>
      <c r="F515" s="104">
        <v>45101</v>
      </c>
      <c r="G515" s="104">
        <v>45474</v>
      </c>
      <c r="H515" s="104">
        <v>45838</v>
      </c>
      <c r="J515" s="101">
        <v>1080</v>
      </c>
      <c r="K515" s="98" t="s">
        <v>121117</v>
      </c>
      <c r="L515" s="98" t="s">
        <v>121118</v>
      </c>
      <c r="M515" s="98" t="s">
        <v>121119</v>
      </c>
      <c r="N515" s="98" t="s">
        <v>121120</v>
      </c>
      <c r="O515" s="101">
        <v>25</v>
      </c>
      <c r="P515" s="101">
        <v>25</v>
      </c>
      <c r="Q515" s="101">
        <v>0</v>
      </c>
      <c r="R515" s="101">
        <v>99</v>
      </c>
    </row>
    <row r="516">
      <c r="L516" s="98" t="s">
        <v>121121</v>
      </c>
      <c r="M516" s="98" t="s">
        <v>121122</v>
      </c>
      <c r="N516" s="98" t="s">
        <v>121123</v>
      </c>
      <c r="O516" s="101">
        <v>1055</v>
      </c>
      <c r="P516" s="101">
        <v>1055</v>
      </c>
    </row>
    <row r="517">
      <c r="L517" s="98" t="s">
        <v>121124</v>
      </c>
      <c r="M517" s="98" t="s">
        <v>121125</v>
      </c>
      <c r="N517" s="98" t="s">
        <v>121126</v>
      </c>
      <c r="O517" s="101">
        <v>7</v>
      </c>
      <c r="P517" s="101">
        <v>7</v>
      </c>
    </row>
    <row r="518">
      <c r="L518" s="98" t="s">
        <v>121127</v>
      </c>
      <c r="M518" s="98" t="s">
        <v>121128</v>
      </c>
      <c r="N518" s="98" t="s">
        <v>121129</v>
      </c>
      <c r="O518" s="101">
        <v>27</v>
      </c>
      <c r="P518" s="101">
        <v>27</v>
      </c>
    </row>
    <row r="519">
      <c r="K519" s="96" t="s">
        <v>121130</v>
      </c>
      <c r="O519" s="85">
        <f>SUM(O515:O518)</f>
      </c>
      <c r="P519" s="85">
        <f>SUM(P515:P518)</f>
      </c>
    </row>
    <row r="520">
      <c r="A520" s="98" t="s">
        <v>121131</v>
      </c>
      <c r="B520" s="98" t="s">
        <v>121132</v>
      </c>
      <c r="C520" s="100">
        <v>503</v>
      </c>
      <c r="D520" s="98" t="s">
        <v>121133</v>
      </c>
      <c r="E520" s="98" t="s">
        <v>121134</v>
      </c>
      <c r="F520" s="104">
        <v>45626</v>
      </c>
      <c r="G520" s="104">
        <v>45626</v>
      </c>
      <c r="H520" s="104">
        <v>45990</v>
      </c>
      <c r="J520" s="101">
        <v>1015</v>
      </c>
      <c r="K520" s="98" t="s">
        <v>121135</v>
      </c>
      <c r="L520" s="98" t="s">
        <v>121136</v>
      </c>
      <c r="M520" s="98" t="s">
        <v>121137</v>
      </c>
      <c r="N520" s="98" t="s">
        <v>121138</v>
      </c>
      <c r="O520" s="101">
        <v>25</v>
      </c>
      <c r="P520" s="101">
        <v>25</v>
      </c>
      <c r="Q520" s="101">
        <v>0</v>
      </c>
      <c r="R520" s="101">
        <v>99</v>
      </c>
    </row>
    <row r="521">
      <c r="L521" s="98" t="s">
        <v>121139</v>
      </c>
      <c r="M521" s="98" t="s">
        <v>121140</v>
      </c>
      <c r="N521" s="98" t="s">
        <v>121141</v>
      </c>
      <c r="O521" s="101">
        <v>25</v>
      </c>
      <c r="P521" s="101">
        <v>40</v>
      </c>
    </row>
    <row r="522">
      <c r="L522" s="98" t="s">
        <v>121142</v>
      </c>
      <c r="M522" s="98" t="s">
        <v>121143</v>
      </c>
      <c r="N522" s="98" t="s">
        <v>121144</v>
      </c>
      <c r="O522" s="101">
        <v>15</v>
      </c>
      <c r="P522" s="101">
        <v>0</v>
      </c>
    </row>
    <row r="523">
      <c r="L523" s="98" t="s">
        <v>121145</v>
      </c>
      <c r="M523" s="98" t="s">
        <v>121146</v>
      </c>
      <c r="N523" s="98" t="s">
        <v>121147</v>
      </c>
      <c r="O523" s="101">
        <v>950</v>
      </c>
      <c r="P523" s="101">
        <v>950</v>
      </c>
    </row>
    <row r="524">
      <c r="L524" s="98" t="s">
        <v>121148</v>
      </c>
      <c r="M524" s="98" t="s">
        <v>121149</v>
      </c>
      <c r="N524" s="98" t="s">
        <v>121150</v>
      </c>
      <c r="O524" s="101">
        <v>7</v>
      </c>
      <c r="P524" s="101">
        <v>7</v>
      </c>
    </row>
    <row r="525">
      <c r="L525" s="98" t="s">
        <v>121151</v>
      </c>
      <c r="M525" s="98" t="s">
        <v>121152</v>
      </c>
      <c r="N525" s="98" t="s">
        <v>121153</v>
      </c>
      <c r="O525" s="101">
        <v>27</v>
      </c>
      <c r="P525" s="101">
        <v>27</v>
      </c>
    </row>
    <row r="526">
      <c r="K526" s="96" t="s">
        <v>121154</v>
      </c>
      <c r="O526" s="85">
        <f>SUM(O520:O525)</f>
      </c>
      <c r="P526" s="85">
        <f>SUM(P520:P525)</f>
      </c>
    </row>
    <row r="527">
      <c r="A527" s="98" t="s">
        <v>121155</v>
      </c>
      <c r="B527" s="98" t="s">
        <v>121156</v>
      </c>
      <c r="C527" s="100">
        <v>1047</v>
      </c>
      <c r="D527" s="98" t="s">
        <v>121157</v>
      </c>
      <c r="E527" s="98" t="s">
        <v>121158</v>
      </c>
      <c r="F527" s="104">
        <v>45449</v>
      </c>
      <c r="G527" s="104">
        <v>45449</v>
      </c>
      <c r="H527" s="104">
        <v>45874</v>
      </c>
      <c r="J527" s="101">
        <v>1510</v>
      </c>
      <c r="K527" s="98" t="s">
        <v>121159</v>
      </c>
      <c r="L527" s="98" t="s">
        <v>121160</v>
      </c>
      <c r="M527" s="98" t="s">
        <v>121161</v>
      </c>
      <c r="N527" s="98" t="s">
        <v>121162</v>
      </c>
      <c r="O527" s="101">
        <v>25</v>
      </c>
      <c r="P527" s="101">
        <v>25</v>
      </c>
      <c r="Q527" s="101">
        <v>0</v>
      </c>
      <c r="R527" s="101">
        <v>499</v>
      </c>
    </row>
    <row r="528">
      <c r="L528" s="98" t="s">
        <v>121163</v>
      </c>
      <c r="M528" s="98" t="s">
        <v>121164</v>
      </c>
      <c r="N528" s="98" t="s">
        <v>121165</v>
      </c>
      <c r="O528" s="101">
        <v>1485</v>
      </c>
      <c r="P528" s="101">
        <v>1485</v>
      </c>
    </row>
    <row r="529">
      <c r="L529" s="98" t="s">
        <v>121166</v>
      </c>
      <c r="M529" s="98" t="s">
        <v>121167</v>
      </c>
      <c r="N529" s="98" t="s">
        <v>121168</v>
      </c>
      <c r="O529" s="101">
        <v>7</v>
      </c>
      <c r="P529" s="101">
        <v>7</v>
      </c>
    </row>
    <row r="530">
      <c r="L530" s="98" t="s">
        <v>121169</v>
      </c>
      <c r="M530" s="98" t="s">
        <v>121170</v>
      </c>
      <c r="N530" s="98" t="s">
        <v>121171</v>
      </c>
      <c r="O530" s="101">
        <v>27</v>
      </c>
      <c r="P530" s="101">
        <v>27</v>
      </c>
    </row>
    <row r="531">
      <c r="K531" s="96" t="s">
        <v>121172</v>
      </c>
      <c r="O531" s="85">
        <f>SUM(O527:O530)</f>
      </c>
      <c r="P531" s="85">
        <f>SUM(P527:P530)</f>
      </c>
    </row>
    <row r="532">
      <c r="A532" s="98" t="s">
        <v>121173</v>
      </c>
      <c r="B532" s="98" t="s">
        <v>121174</v>
      </c>
      <c r="C532" s="100">
        <v>1047</v>
      </c>
      <c r="D532" s="98" t="s">
        <v>121175</v>
      </c>
      <c r="E532" s="98" t="s">
        <v>121176</v>
      </c>
      <c r="F532" s="104">
        <v>42532</v>
      </c>
      <c r="G532" s="104">
        <v>45658</v>
      </c>
      <c r="H532" s="104">
        <v>45869</v>
      </c>
      <c r="J532" s="101">
        <v>1525</v>
      </c>
      <c r="K532" s="98" t="s">
        <v>121177</v>
      </c>
      <c r="L532" s="98" t="s">
        <v>121178</v>
      </c>
      <c r="M532" s="98" t="s">
        <v>121179</v>
      </c>
      <c r="N532" s="98" t="s">
        <v>121180</v>
      </c>
      <c r="O532" s="101">
        <v>15</v>
      </c>
      <c r="P532" s="101">
        <v>40</v>
      </c>
      <c r="Q532" s="101">
        <v>-0.11</v>
      </c>
      <c r="R532" s="101">
        <v>200</v>
      </c>
    </row>
    <row r="533">
      <c r="L533" s="98" t="s">
        <v>121181</v>
      </c>
      <c r="M533" s="98" t="s">
        <v>121182</v>
      </c>
      <c r="N533" s="98" t="s">
        <v>121183</v>
      </c>
      <c r="O533" s="101">
        <v>25</v>
      </c>
      <c r="P533" s="101">
        <v>0</v>
      </c>
    </row>
    <row r="534">
      <c r="L534" s="98" t="s">
        <v>121184</v>
      </c>
      <c r="M534" s="98" t="s">
        <v>121185</v>
      </c>
      <c r="N534" s="98" t="s">
        <v>121186</v>
      </c>
      <c r="O534" s="101">
        <v>1620</v>
      </c>
      <c r="P534" s="101">
        <v>1620</v>
      </c>
    </row>
    <row r="535">
      <c r="L535" s="98" t="s">
        <v>121187</v>
      </c>
      <c r="M535" s="98" t="s">
        <v>121188</v>
      </c>
      <c r="N535" s="98" t="s">
        <v>121189</v>
      </c>
      <c r="O535" s="101">
        <v>175</v>
      </c>
      <c r="P535" s="101">
        <v>175</v>
      </c>
    </row>
    <row r="536">
      <c r="L536" s="98" t="s">
        <v>121190</v>
      </c>
      <c r="M536" s="98" t="s">
        <v>121191</v>
      </c>
      <c r="N536" s="98" t="s">
        <v>121192</v>
      </c>
      <c r="O536" s="101">
        <v>7</v>
      </c>
      <c r="P536" s="101">
        <v>7</v>
      </c>
    </row>
    <row r="537">
      <c r="L537" s="98" t="s">
        <v>121193</v>
      </c>
      <c r="M537" s="98" t="s">
        <v>121194</v>
      </c>
      <c r="N537" s="98" t="s">
        <v>121195</v>
      </c>
      <c r="O537" s="101">
        <v>27</v>
      </c>
      <c r="P537" s="101">
        <v>27</v>
      </c>
    </row>
    <row r="538">
      <c r="K538" s="96" t="s">
        <v>121196</v>
      </c>
      <c r="O538" s="85">
        <f>SUM(O532:O537)</f>
      </c>
      <c r="P538" s="85">
        <f>SUM(P532:P537)</f>
      </c>
    </row>
    <row r="539">
      <c r="A539" s="98" t="s">
        <v>121197</v>
      </c>
      <c r="B539" s="98" t="s">
        <v>121198</v>
      </c>
      <c r="C539" s="100">
        <v>1047</v>
      </c>
      <c r="D539" s="98" t="s">
        <v>121199</v>
      </c>
      <c r="E539" s="98" t="s">
        <v>121200</v>
      </c>
      <c r="F539" s="104">
        <v>45135</v>
      </c>
      <c r="G539" s="104">
        <v>45505</v>
      </c>
      <c r="H539" s="104">
        <v>45869</v>
      </c>
      <c r="J539" s="101">
        <v>1535</v>
      </c>
      <c r="K539" s="98" t="s">
        <v>121201</v>
      </c>
      <c r="L539" s="98" t="s">
        <v>121202</v>
      </c>
      <c r="M539" s="98" t="s">
        <v>121203</v>
      </c>
      <c r="N539" s="98" t="s">
        <v>121204</v>
      </c>
      <c r="O539" s="101">
        <v>25</v>
      </c>
      <c r="P539" s="101">
        <v>25</v>
      </c>
      <c r="Q539" s="101">
        <v>0</v>
      </c>
      <c r="R539" s="101">
        <v>99</v>
      </c>
    </row>
    <row r="540">
      <c r="L540" s="98" t="s">
        <v>121205</v>
      </c>
      <c r="M540" s="98" t="s">
        <v>121206</v>
      </c>
      <c r="N540" s="98" t="s">
        <v>121207</v>
      </c>
      <c r="O540" s="101">
        <v>25</v>
      </c>
      <c r="P540" s="101">
        <v>25</v>
      </c>
    </row>
    <row r="541">
      <c r="L541" s="98" t="s">
        <v>121208</v>
      </c>
      <c r="M541" s="98" t="s">
        <v>121209</v>
      </c>
      <c r="N541" s="98" t="s">
        <v>121210</v>
      </c>
      <c r="O541" s="101">
        <v>1460</v>
      </c>
      <c r="P541" s="101">
        <v>1460</v>
      </c>
    </row>
    <row r="542">
      <c r="L542" s="98" t="s">
        <v>121211</v>
      </c>
      <c r="M542" s="98" t="s">
        <v>121212</v>
      </c>
      <c r="N542" s="98" t="s">
        <v>121213</v>
      </c>
      <c r="O542" s="101">
        <v>7</v>
      </c>
      <c r="P542" s="101">
        <v>7</v>
      </c>
    </row>
    <row r="543">
      <c r="L543" s="98" t="s">
        <v>121214</v>
      </c>
      <c r="M543" s="98" t="s">
        <v>121215</v>
      </c>
      <c r="N543" s="98" t="s">
        <v>121216</v>
      </c>
      <c r="O543" s="101">
        <v>27</v>
      </c>
      <c r="P543" s="101">
        <v>27</v>
      </c>
    </row>
    <row r="544">
      <c r="K544" s="96" t="s">
        <v>121217</v>
      </c>
      <c r="O544" s="85">
        <f>SUM(O539:O543)</f>
      </c>
      <c r="P544" s="85">
        <f>SUM(P539:P543)</f>
      </c>
    </row>
    <row r="545">
      <c r="A545" s="98" t="s">
        <v>121218</v>
      </c>
      <c r="B545" s="98" t="s">
        <v>121219</v>
      </c>
      <c r="C545" s="100">
        <v>1047</v>
      </c>
      <c r="D545" s="98" t="s">
        <v>121220</v>
      </c>
      <c r="E545" s="98" t="s">
        <v>121221</v>
      </c>
      <c r="F545" s="104">
        <v>45519</v>
      </c>
      <c r="G545" s="104">
        <v>45519</v>
      </c>
      <c r="H545" s="104">
        <v>45883</v>
      </c>
      <c r="J545" s="101">
        <v>1550</v>
      </c>
      <c r="K545" s="98" t="s">
        <v>121222</v>
      </c>
      <c r="L545" s="98" t="s">
        <v>121223</v>
      </c>
      <c r="M545" s="98" t="s">
        <v>121224</v>
      </c>
      <c r="N545" s="98" t="s">
        <v>121225</v>
      </c>
      <c r="O545" s="101">
        <v>15</v>
      </c>
      <c r="P545" s="101">
        <v>15</v>
      </c>
      <c r="Q545" s="101">
        <v>0</v>
      </c>
      <c r="R545" s="101">
        <v>599</v>
      </c>
    </row>
    <row r="546">
      <c r="L546" s="98" t="s">
        <v>121226</v>
      </c>
      <c r="M546" s="98" t="s">
        <v>121227</v>
      </c>
      <c r="N546" s="98" t="s">
        <v>121228</v>
      </c>
      <c r="O546" s="101">
        <v>25</v>
      </c>
      <c r="P546" s="101">
        <v>50</v>
      </c>
    </row>
    <row r="547">
      <c r="L547" s="98" t="s">
        <v>121229</v>
      </c>
      <c r="M547" s="98" t="s">
        <v>121230</v>
      </c>
      <c r="N547" s="98" t="s">
        <v>121231</v>
      </c>
      <c r="O547" s="101">
        <v>25</v>
      </c>
      <c r="P547" s="101">
        <v>0</v>
      </c>
    </row>
    <row r="548">
      <c r="L548" s="98" t="s">
        <v>121232</v>
      </c>
      <c r="M548" s="98" t="s">
        <v>121233</v>
      </c>
      <c r="N548" s="98" t="s">
        <v>121234</v>
      </c>
      <c r="O548" s="101">
        <v>1485</v>
      </c>
      <c r="P548" s="101">
        <v>1485</v>
      </c>
    </row>
    <row r="549">
      <c r="L549" s="98" t="s">
        <v>121235</v>
      </c>
      <c r="M549" s="98" t="s">
        <v>121236</v>
      </c>
      <c r="N549" s="98" t="s">
        <v>121237</v>
      </c>
      <c r="O549" s="101">
        <v>175</v>
      </c>
      <c r="P549" s="101">
        <v>175</v>
      </c>
    </row>
    <row r="550">
      <c r="L550" s="98" t="s">
        <v>121238</v>
      </c>
      <c r="M550" s="98" t="s">
        <v>121239</v>
      </c>
      <c r="N550" s="98" t="s">
        <v>121240</v>
      </c>
      <c r="O550" s="101">
        <v>7</v>
      </c>
      <c r="P550" s="101">
        <v>7</v>
      </c>
    </row>
    <row r="551">
      <c r="L551" s="98" t="s">
        <v>121241</v>
      </c>
      <c r="M551" s="98" t="s">
        <v>121242</v>
      </c>
      <c r="N551" s="98" t="s">
        <v>121243</v>
      </c>
      <c r="O551" s="101">
        <v>25</v>
      </c>
      <c r="P551" s="101">
        <v>0</v>
      </c>
    </row>
    <row r="552">
      <c r="L552" s="98" t="s">
        <v>121244</v>
      </c>
      <c r="M552" s="98" t="s">
        <v>121245</v>
      </c>
      <c r="N552" s="98" t="s">
        <v>121246</v>
      </c>
      <c r="O552" s="101">
        <v>27</v>
      </c>
      <c r="P552" s="101">
        <v>27</v>
      </c>
    </row>
    <row r="553">
      <c r="K553" s="96" t="s">
        <v>121247</v>
      </c>
      <c r="O553" s="85">
        <f>SUM(O545:O552)</f>
      </c>
      <c r="P553" s="85">
        <f>SUM(P545:P552)</f>
      </c>
    </row>
    <row r="554">
      <c r="A554" s="98" t="s">
        <v>121248</v>
      </c>
      <c r="B554" s="98" t="s">
        <v>121249</v>
      </c>
      <c r="C554" s="100">
        <v>1047</v>
      </c>
      <c r="D554" s="98" t="s">
        <v>121250</v>
      </c>
      <c r="E554" s="98" t="s">
        <v>121251</v>
      </c>
      <c r="F554" s="104">
        <v>45140</v>
      </c>
      <c r="G554" s="104">
        <v>45536</v>
      </c>
      <c r="H554" s="104">
        <v>45900</v>
      </c>
      <c r="J554" s="101">
        <v>1520</v>
      </c>
      <c r="K554" s="98" t="s">
        <v>121252</v>
      </c>
      <c r="L554" s="98" t="s">
        <v>121253</v>
      </c>
      <c r="M554" s="98" t="s">
        <v>121254</v>
      </c>
      <c r="N554" s="98" t="s">
        <v>121255</v>
      </c>
      <c r="O554" s="101">
        <v>25</v>
      </c>
      <c r="P554" s="101">
        <v>0</v>
      </c>
      <c r="Q554" s="101">
        <v>0</v>
      </c>
      <c r="R554" s="101">
        <v>99</v>
      </c>
    </row>
    <row r="555">
      <c r="L555" s="98" t="s">
        <v>121256</v>
      </c>
      <c r="M555" s="98" t="s">
        <v>121257</v>
      </c>
      <c r="N555" s="98" t="s">
        <v>121258</v>
      </c>
      <c r="O555" s="101">
        <v>10</v>
      </c>
      <c r="P555" s="101">
        <v>35</v>
      </c>
    </row>
    <row r="556">
      <c r="L556" s="98" t="s">
        <v>121259</v>
      </c>
      <c r="M556" s="98" t="s">
        <v>121260</v>
      </c>
      <c r="N556" s="98" t="s">
        <v>121261</v>
      </c>
      <c r="O556" s="101">
        <v>1500</v>
      </c>
      <c r="P556" s="101">
        <v>1500</v>
      </c>
    </row>
    <row r="557">
      <c r="L557" s="98" t="s">
        <v>121262</v>
      </c>
      <c r="M557" s="98" t="s">
        <v>121263</v>
      </c>
      <c r="N557" s="98" t="s">
        <v>121264</v>
      </c>
      <c r="O557" s="101">
        <v>125</v>
      </c>
      <c r="P557" s="101">
        <v>125</v>
      </c>
    </row>
    <row r="558">
      <c r="L558" s="98" t="s">
        <v>121265</v>
      </c>
      <c r="M558" s="98" t="s">
        <v>121266</v>
      </c>
      <c r="N558" s="98" t="s">
        <v>121267</v>
      </c>
      <c r="O558" s="101">
        <v>7</v>
      </c>
      <c r="P558" s="101">
        <v>7</v>
      </c>
    </row>
    <row r="559">
      <c r="L559" s="98" t="s">
        <v>121268</v>
      </c>
      <c r="M559" s="98" t="s">
        <v>121269</v>
      </c>
      <c r="N559" s="98" t="s">
        <v>121270</v>
      </c>
      <c r="O559" s="101">
        <v>10</v>
      </c>
      <c r="P559" s="101">
        <v>10</v>
      </c>
    </row>
    <row r="560">
      <c r="L560" s="98" t="s">
        <v>121271</v>
      </c>
      <c r="M560" s="98" t="s">
        <v>121272</v>
      </c>
      <c r="N560" s="98" t="s">
        <v>121273</v>
      </c>
      <c r="O560" s="101">
        <v>27</v>
      </c>
      <c r="P560" s="101">
        <v>27</v>
      </c>
    </row>
    <row r="561">
      <c r="K561" s="96" t="s">
        <v>121274</v>
      </c>
      <c r="O561" s="85">
        <f>SUM(O554:O560)</f>
      </c>
      <c r="P561" s="85">
        <f>SUM(P554:P560)</f>
      </c>
    </row>
    <row r="562">
      <c r="A562" s="98" t="s">
        <v>121275</v>
      </c>
      <c r="B562" s="98" t="s">
        <v>121276</v>
      </c>
      <c r="C562" s="100">
        <v>1047</v>
      </c>
      <c r="D562" s="98" t="s">
        <v>121277</v>
      </c>
      <c r="E562" s="98" t="s">
        <v>121278</v>
      </c>
      <c r="F562" s="104">
        <v>45541</v>
      </c>
      <c r="G562" s="104">
        <v>45541</v>
      </c>
      <c r="H562" s="104">
        <v>45905</v>
      </c>
      <c r="J562" s="101">
        <v>1610</v>
      </c>
      <c r="K562" s="98" t="s">
        <v>121279</v>
      </c>
      <c r="L562" s="98" t="s">
        <v>121280</v>
      </c>
      <c r="M562" s="98" t="s">
        <v>121281</v>
      </c>
      <c r="N562" s="98" t="s">
        <v>121282</v>
      </c>
      <c r="O562" s="101">
        <v>25</v>
      </c>
      <c r="P562" s="101">
        <v>10</v>
      </c>
      <c r="Q562" s="101">
        <v>-0.16</v>
      </c>
      <c r="R562" s="101">
        <v>299</v>
      </c>
    </row>
    <row r="563">
      <c r="L563" s="98" t="s">
        <v>121283</v>
      </c>
      <c r="M563" s="98" t="s">
        <v>121284</v>
      </c>
      <c r="N563" s="98" t="s">
        <v>121285</v>
      </c>
      <c r="O563" s="101">
        <v>10</v>
      </c>
      <c r="P563" s="101">
        <v>25</v>
      </c>
    </row>
    <row r="564">
      <c r="L564" s="98" t="s">
        <v>121286</v>
      </c>
      <c r="M564" s="98" t="s">
        <v>121287</v>
      </c>
      <c r="N564" s="98" t="s">
        <v>121288</v>
      </c>
      <c r="O564" s="101">
        <v>15</v>
      </c>
      <c r="P564" s="101">
        <v>50</v>
      </c>
    </row>
    <row r="565">
      <c r="L565" s="98" t="s">
        <v>121289</v>
      </c>
      <c r="M565" s="98" t="s">
        <v>121290</v>
      </c>
      <c r="N565" s="98" t="s">
        <v>121291</v>
      </c>
      <c r="O565" s="101">
        <v>50</v>
      </c>
      <c r="P565" s="101">
        <v>15</v>
      </c>
    </row>
    <row r="566">
      <c r="L566" s="98" t="s">
        <v>121292</v>
      </c>
      <c r="M566" s="98" t="s">
        <v>121293</v>
      </c>
      <c r="N566" s="98" t="s">
        <v>121294</v>
      </c>
      <c r="O566" s="101">
        <v>25</v>
      </c>
      <c r="P566" s="101">
        <v>25</v>
      </c>
    </row>
    <row r="567">
      <c r="L567" s="98" t="s">
        <v>121295</v>
      </c>
      <c r="M567" s="98" t="s">
        <v>121296</v>
      </c>
      <c r="N567" s="98" t="s">
        <v>121297</v>
      </c>
      <c r="O567" s="101">
        <v>1485</v>
      </c>
      <c r="P567" s="101">
        <v>1485</v>
      </c>
    </row>
    <row r="568">
      <c r="L568" s="98" t="s">
        <v>121298</v>
      </c>
      <c r="M568" s="98" t="s">
        <v>121299</v>
      </c>
      <c r="N568" s="98" t="s">
        <v>121300</v>
      </c>
      <c r="O568" s="101">
        <v>161</v>
      </c>
      <c r="P568" s="101">
        <v>0</v>
      </c>
    </row>
    <row r="569">
      <c r="L569" s="98" t="s">
        <v>121301</v>
      </c>
      <c r="M569" s="98" t="s">
        <v>121302</v>
      </c>
      <c r="N569" s="98" t="s">
        <v>121303</v>
      </c>
      <c r="O569" s="101">
        <v>7</v>
      </c>
      <c r="P569" s="101">
        <v>7</v>
      </c>
    </row>
    <row r="570">
      <c r="L570" s="98" t="s">
        <v>121304</v>
      </c>
      <c r="M570" s="98" t="s">
        <v>121305</v>
      </c>
      <c r="N570" s="98" t="s">
        <v>121306</v>
      </c>
      <c r="O570" s="101">
        <v>25</v>
      </c>
      <c r="P570" s="101">
        <v>0</v>
      </c>
    </row>
    <row r="571">
      <c r="L571" s="98" t="s">
        <v>121307</v>
      </c>
      <c r="M571" s="98" t="s">
        <v>121308</v>
      </c>
      <c r="N571" s="98" t="s">
        <v>121309</v>
      </c>
      <c r="O571" s="101">
        <v>27</v>
      </c>
      <c r="P571" s="101">
        <v>27</v>
      </c>
    </row>
    <row r="572">
      <c r="K572" s="96" t="s">
        <v>121310</v>
      </c>
      <c r="O572" s="85">
        <f>SUM(O562:O571)</f>
      </c>
      <c r="P572" s="85">
        <f>SUM(P562:P571)</f>
      </c>
    </row>
    <row r="573">
      <c r="A573" s="98" t="s">
        <v>121311</v>
      </c>
      <c r="B573" s="98" t="s">
        <v>121312</v>
      </c>
      <c r="C573" s="100">
        <v>749</v>
      </c>
      <c r="D573" s="98" t="s">
        <v>121313</v>
      </c>
      <c r="E573" s="98" t="s">
        <v>121314</v>
      </c>
      <c r="F573" s="104">
        <v>44751</v>
      </c>
      <c r="G573" s="104">
        <v>45566</v>
      </c>
      <c r="H573" s="104">
        <v>45930</v>
      </c>
      <c r="J573" s="101">
        <v>1260</v>
      </c>
      <c r="K573" s="98" t="s">
        <v>121315</v>
      </c>
      <c r="L573" s="98" t="s">
        <v>121316</v>
      </c>
      <c r="M573" s="98" t="s">
        <v>121317</v>
      </c>
      <c r="N573" s="98" t="s">
        <v>121318</v>
      </c>
      <c r="O573" s="101">
        <v>10</v>
      </c>
      <c r="P573" s="101">
        <v>10</v>
      </c>
      <c r="Q573" s="101">
        <v>0</v>
      </c>
      <c r="R573" s="101">
        <v>99</v>
      </c>
    </row>
    <row r="574">
      <c r="L574" s="98" t="s">
        <v>121319</v>
      </c>
      <c r="M574" s="98" t="s">
        <v>121320</v>
      </c>
      <c r="N574" s="98" t="s">
        <v>121321</v>
      </c>
      <c r="O574" s="101">
        <v>25</v>
      </c>
      <c r="P574" s="101">
        <v>25</v>
      </c>
    </row>
    <row r="575">
      <c r="L575" s="98" t="s">
        <v>121322</v>
      </c>
      <c r="M575" s="98" t="s">
        <v>121323</v>
      </c>
      <c r="N575" s="98" t="s">
        <v>121324</v>
      </c>
      <c r="O575" s="101">
        <v>1225</v>
      </c>
      <c r="P575" s="101">
        <v>1225</v>
      </c>
    </row>
    <row r="576">
      <c r="L576" s="98" t="s">
        <v>121325</v>
      </c>
      <c r="M576" s="98" t="s">
        <v>121326</v>
      </c>
      <c r="N576" s="98" t="s">
        <v>121327</v>
      </c>
      <c r="O576" s="101">
        <v>7</v>
      </c>
      <c r="P576" s="101">
        <v>7</v>
      </c>
    </row>
    <row r="577">
      <c r="L577" s="98" t="s">
        <v>121328</v>
      </c>
      <c r="M577" s="98" t="s">
        <v>121329</v>
      </c>
      <c r="N577" s="98" t="s">
        <v>121330</v>
      </c>
      <c r="O577" s="101">
        <v>10</v>
      </c>
      <c r="P577" s="101">
        <v>10</v>
      </c>
    </row>
    <row r="578">
      <c r="L578" s="98" t="s">
        <v>121331</v>
      </c>
      <c r="M578" s="98" t="s">
        <v>121332</v>
      </c>
      <c r="N578" s="98" t="s">
        <v>121333</v>
      </c>
      <c r="O578" s="101">
        <v>27</v>
      </c>
      <c r="P578" s="101">
        <v>27</v>
      </c>
    </row>
    <row r="579">
      <c r="K579" s="96" t="s">
        <v>121334</v>
      </c>
      <c r="O579" s="85">
        <f>SUM(O573:O578)</f>
      </c>
      <c r="P579" s="85">
        <f>SUM(P573:P578)</f>
      </c>
    </row>
    <row r="580">
      <c r="A580" s="98" t="s">
        <v>121335</v>
      </c>
      <c r="B580" s="98" t="s">
        <v>121336</v>
      </c>
      <c r="C580" s="100">
        <v>749</v>
      </c>
      <c r="D580" s="98" t="s">
        <v>121337</v>
      </c>
      <c r="E580" s="98" t="s">
        <v>121338</v>
      </c>
      <c r="F580" s="104">
        <v>45619</v>
      </c>
      <c r="G580" s="104">
        <v>45619</v>
      </c>
      <c r="H580" s="104">
        <v>45983</v>
      </c>
      <c r="J580" s="101">
        <v>1260</v>
      </c>
      <c r="K580" s="98" t="s">
        <v>121339</v>
      </c>
      <c r="L580" s="98" t="s">
        <v>121340</v>
      </c>
      <c r="M580" s="98" t="s">
        <v>121341</v>
      </c>
      <c r="N580" s="98" t="s">
        <v>121342</v>
      </c>
      <c r="O580" s="101">
        <v>50</v>
      </c>
      <c r="P580" s="101">
        <v>0</v>
      </c>
      <c r="Q580" s="101">
        <v>0</v>
      </c>
      <c r="R580" s="101">
        <v>99</v>
      </c>
    </row>
    <row r="581">
      <c r="L581" s="98" t="s">
        <v>121343</v>
      </c>
      <c r="M581" s="98" t="s">
        <v>121344</v>
      </c>
      <c r="N581" s="98" t="s">
        <v>121345</v>
      </c>
      <c r="O581" s="101">
        <v>10</v>
      </c>
      <c r="P581" s="101">
        <v>10</v>
      </c>
    </row>
    <row r="582">
      <c r="L582" s="98" t="s">
        <v>121346</v>
      </c>
      <c r="M582" s="98" t="s">
        <v>121347</v>
      </c>
      <c r="N582" s="98" t="s">
        <v>121348</v>
      </c>
      <c r="O582" s="101">
        <v>25</v>
      </c>
      <c r="P582" s="101">
        <v>40</v>
      </c>
    </row>
    <row r="583">
      <c r="L583" s="98" t="s">
        <v>121349</v>
      </c>
      <c r="M583" s="98" t="s">
        <v>121350</v>
      </c>
      <c r="N583" s="98" t="s">
        <v>121351</v>
      </c>
      <c r="O583" s="101">
        <v>10</v>
      </c>
      <c r="P583" s="101">
        <v>50</v>
      </c>
    </row>
    <row r="584">
      <c r="L584" s="98" t="s">
        <v>121352</v>
      </c>
      <c r="M584" s="98" t="s">
        <v>121353</v>
      </c>
      <c r="N584" s="98" t="s">
        <v>121354</v>
      </c>
      <c r="O584" s="101">
        <v>15</v>
      </c>
      <c r="P584" s="101">
        <v>10</v>
      </c>
    </row>
    <row r="585">
      <c r="L585" s="98" t="s">
        <v>121355</v>
      </c>
      <c r="M585" s="98" t="s">
        <v>121356</v>
      </c>
      <c r="N585" s="98" t="s">
        <v>121357</v>
      </c>
      <c r="O585" s="101">
        <v>1150</v>
      </c>
      <c r="P585" s="101">
        <v>1150</v>
      </c>
    </row>
    <row r="586">
      <c r="L586" s="98" t="s">
        <v>121358</v>
      </c>
      <c r="M586" s="98" t="s">
        <v>121359</v>
      </c>
      <c r="N586" s="98" t="s">
        <v>121360</v>
      </c>
      <c r="O586" s="101">
        <v>125</v>
      </c>
      <c r="P586" s="101">
        <v>125</v>
      </c>
    </row>
    <row r="587">
      <c r="L587" s="98" t="s">
        <v>121361</v>
      </c>
      <c r="M587" s="98" t="s">
        <v>121362</v>
      </c>
      <c r="N587" s="98" t="s">
        <v>121363</v>
      </c>
      <c r="O587" s="101">
        <v>7</v>
      </c>
      <c r="P587" s="101">
        <v>7</v>
      </c>
    </row>
    <row r="588">
      <c r="L588" s="98" t="s">
        <v>121364</v>
      </c>
      <c r="M588" s="98" t="s">
        <v>121365</v>
      </c>
      <c r="N588" s="98" t="s">
        <v>121366</v>
      </c>
      <c r="O588" s="101">
        <v>27</v>
      </c>
      <c r="P588" s="101">
        <v>27</v>
      </c>
    </row>
    <row r="589">
      <c r="K589" s="96" t="s">
        <v>121367</v>
      </c>
      <c r="O589" s="85">
        <f>SUM(O580:O588)</f>
      </c>
      <c r="P589" s="85">
        <f>SUM(P580:P588)</f>
      </c>
    </row>
    <row r="590">
      <c r="A590" s="98" t="s">
        <v>121368</v>
      </c>
      <c r="B590" s="98" t="s">
        <v>121369</v>
      </c>
      <c r="C590" s="100">
        <v>749</v>
      </c>
      <c r="D590" s="98" t="s">
        <v>121370</v>
      </c>
      <c r="E590" s="98" t="s">
        <v>121371</v>
      </c>
      <c r="F590" s="104">
        <v>43586</v>
      </c>
      <c r="G590" s="104">
        <v>45474</v>
      </c>
      <c r="H590" s="104">
        <v>45838</v>
      </c>
      <c r="J590" s="101">
        <v>1260</v>
      </c>
      <c r="K590" s="98" t="s">
        <v>121372</v>
      </c>
      <c r="L590" s="98" t="s">
        <v>121373</v>
      </c>
      <c r="M590" s="98" t="s">
        <v>121374</v>
      </c>
      <c r="N590" s="98" t="s">
        <v>121375</v>
      </c>
      <c r="O590" s="101">
        <v>10</v>
      </c>
      <c r="P590" s="101">
        <v>0</v>
      </c>
      <c r="Q590" s="101">
        <v>0</v>
      </c>
      <c r="R590" s="101">
        <v>99</v>
      </c>
    </row>
    <row r="591">
      <c r="L591" s="98" t="s">
        <v>121376</v>
      </c>
      <c r="M591" s="98" t="s">
        <v>121377</v>
      </c>
      <c r="N591" s="98" t="s">
        <v>121378</v>
      </c>
      <c r="O591" s="101">
        <v>25</v>
      </c>
      <c r="P591" s="101">
        <v>35</v>
      </c>
    </row>
    <row r="592">
      <c r="L592" s="98" t="s">
        <v>121379</v>
      </c>
      <c r="M592" s="98" t="s">
        <v>121380</v>
      </c>
      <c r="N592" s="98" t="s">
        <v>121381</v>
      </c>
      <c r="O592" s="101">
        <v>1198</v>
      </c>
      <c r="P592" s="101">
        <v>1198</v>
      </c>
    </row>
    <row r="593">
      <c r="L593" s="98" t="s">
        <v>121382</v>
      </c>
      <c r="M593" s="98" t="s">
        <v>121383</v>
      </c>
      <c r="N593" s="98" t="s">
        <v>121384</v>
      </c>
      <c r="O593" s="101">
        <v>7</v>
      </c>
      <c r="P593" s="101">
        <v>7</v>
      </c>
    </row>
    <row r="594">
      <c r="L594" s="98" t="s">
        <v>121385</v>
      </c>
      <c r="M594" s="98" t="s">
        <v>121386</v>
      </c>
      <c r="N594" s="98" t="s">
        <v>121387</v>
      </c>
      <c r="O594" s="101">
        <v>27</v>
      </c>
      <c r="P594" s="101">
        <v>27</v>
      </c>
    </row>
    <row r="595">
      <c r="K595" s="96" t="s">
        <v>121388</v>
      </c>
      <c r="O595" s="85">
        <f>SUM(O590:O594)</f>
      </c>
      <c r="P595" s="85">
        <f>SUM(P590:P594)</f>
      </c>
    </row>
    <row r="596">
      <c r="A596" s="98" t="s">
        <v>121389</v>
      </c>
      <c r="B596" s="98" t="s">
        <v>121390</v>
      </c>
      <c r="C596" s="100">
        <v>974</v>
      </c>
      <c r="D596" s="98" t="s">
        <v>121391</v>
      </c>
      <c r="E596" s="98" t="s">
        <v>121392</v>
      </c>
      <c r="F596" s="104">
        <v>45423</v>
      </c>
      <c r="G596" s="104">
        <v>45423</v>
      </c>
      <c r="H596" s="104">
        <v>45808</v>
      </c>
      <c r="J596" s="101">
        <v>1450</v>
      </c>
      <c r="K596" s="98" t="s">
        <v>121393</v>
      </c>
      <c r="L596" s="98" t="s">
        <v>121394</v>
      </c>
      <c r="M596" s="98" t="s">
        <v>121395</v>
      </c>
      <c r="N596" s="98" t="s">
        <v>121396</v>
      </c>
      <c r="O596" s="101">
        <v>25</v>
      </c>
      <c r="P596" s="101">
        <v>40</v>
      </c>
      <c r="Q596" s="101">
        <v>0</v>
      </c>
      <c r="R596" s="101">
        <v>99</v>
      </c>
    </row>
    <row r="597">
      <c r="L597" s="98" t="s">
        <v>121397</v>
      </c>
      <c r="M597" s="98" t="s">
        <v>121398</v>
      </c>
      <c r="N597" s="98" t="s">
        <v>121399</v>
      </c>
      <c r="O597" s="101">
        <v>10</v>
      </c>
      <c r="P597" s="101">
        <v>10</v>
      </c>
    </row>
    <row r="598">
      <c r="L598" s="98" t="s">
        <v>121400</v>
      </c>
      <c r="M598" s="98" t="s">
        <v>121401</v>
      </c>
      <c r="N598" s="98" t="s">
        <v>121402</v>
      </c>
      <c r="O598" s="101">
        <v>15</v>
      </c>
      <c r="P598" s="101">
        <v>10</v>
      </c>
    </row>
    <row r="599">
      <c r="L599" s="98" t="s">
        <v>121403</v>
      </c>
      <c r="M599" s="98" t="s">
        <v>121404</v>
      </c>
      <c r="N599" s="98" t="s">
        <v>121405</v>
      </c>
      <c r="O599" s="101">
        <v>10</v>
      </c>
      <c r="P599" s="101">
        <v>0</v>
      </c>
    </row>
    <row r="600">
      <c r="L600" s="98" t="s">
        <v>121406</v>
      </c>
      <c r="M600" s="98" t="s">
        <v>121407</v>
      </c>
      <c r="N600" s="98" t="s">
        <v>121408</v>
      </c>
      <c r="O600" s="101">
        <v>1390</v>
      </c>
      <c r="P600" s="101">
        <v>1390</v>
      </c>
    </row>
    <row r="601">
      <c r="L601" s="98" t="s">
        <v>121409</v>
      </c>
      <c r="M601" s="98" t="s">
        <v>121410</v>
      </c>
      <c r="N601" s="98" t="s">
        <v>121411</v>
      </c>
      <c r="O601" s="101">
        <v>125</v>
      </c>
      <c r="P601" s="101">
        <v>125</v>
      </c>
    </row>
    <row r="602">
      <c r="L602" s="98" t="s">
        <v>121412</v>
      </c>
      <c r="M602" s="98" t="s">
        <v>121413</v>
      </c>
      <c r="N602" s="98" t="s">
        <v>121414</v>
      </c>
      <c r="O602" s="101">
        <v>7</v>
      </c>
      <c r="P602" s="101">
        <v>7</v>
      </c>
    </row>
    <row r="603">
      <c r="L603" s="98" t="s">
        <v>121415</v>
      </c>
      <c r="M603" s="98" t="s">
        <v>121416</v>
      </c>
      <c r="N603" s="98" t="s">
        <v>121417</v>
      </c>
      <c r="O603" s="101">
        <v>25</v>
      </c>
      <c r="P603" s="101">
        <v>0</v>
      </c>
    </row>
    <row r="604">
      <c r="L604" s="98" t="s">
        <v>121418</v>
      </c>
      <c r="M604" s="98" t="s">
        <v>121419</v>
      </c>
      <c r="N604" s="98" t="s">
        <v>121420</v>
      </c>
      <c r="O604" s="101">
        <v>27</v>
      </c>
      <c r="P604" s="101">
        <v>27</v>
      </c>
    </row>
    <row r="605">
      <c r="K605" s="96" t="s">
        <v>121421</v>
      </c>
      <c r="O605" s="85">
        <f>SUM(O596:O604)</f>
      </c>
      <c r="P605" s="85">
        <f>SUM(P596:P604)</f>
      </c>
    </row>
    <row r="606">
      <c r="A606" s="98" t="s">
        <v>121422</v>
      </c>
      <c r="B606" s="98" t="s">
        <v>121423</v>
      </c>
      <c r="C606" s="100">
        <v>503</v>
      </c>
      <c r="D606" s="98" t="s">
        <v>121424</v>
      </c>
      <c r="E606" s="98" t="s">
        <v>121425</v>
      </c>
      <c r="F606" s="104">
        <v>45226</v>
      </c>
      <c r="G606" s="104">
        <v>45633</v>
      </c>
      <c r="H606" s="104">
        <v>45997</v>
      </c>
      <c r="J606" s="101">
        <v>1165</v>
      </c>
      <c r="K606" s="98" t="s">
        <v>121426</v>
      </c>
      <c r="L606" s="98" t="s">
        <v>121427</v>
      </c>
      <c r="M606" s="98" t="s">
        <v>121428</v>
      </c>
      <c r="N606" s="98" t="s">
        <v>121429</v>
      </c>
      <c r="O606" s="101">
        <v>10</v>
      </c>
      <c r="P606" s="101">
        <v>0</v>
      </c>
      <c r="Q606" s="101">
        <v>0</v>
      </c>
      <c r="R606" s="101">
        <v>99</v>
      </c>
    </row>
    <row r="607">
      <c r="L607" s="98" t="s">
        <v>121430</v>
      </c>
      <c r="M607" s="98" t="s">
        <v>121431</v>
      </c>
      <c r="N607" s="98" t="s">
        <v>121432</v>
      </c>
      <c r="O607" s="101">
        <v>50</v>
      </c>
      <c r="P607" s="101">
        <v>35</v>
      </c>
    </row>
    <row r="608">
      <c r="L608" s="98" t="s">
        <v>121433</v>
      </c>
      <c r="M608" s="98" t="s">
        <v>121434</v>
      </c>
      <c r="N608" s="98" t="s">
        <v>121435</v>
      </c>
      <c r="O608" s="101">
        <v>25</v>
      </c>
      <c r="P608" s="101">
        <v>50</v>
      </c>
    </row>
    <row r="609">
      <c r="L609" s="98" t="s">
        <v>121436</v>
      </c>
      <c r="M609" s="98" t="s">
        <v>121437</v>
      </c>
      <c r="N609" s="98" t="s">
        <v>121438</v>
      </c>
      <c r="O609" s="101">
        <v>25</v>
      </c>
      <c r="P609" s="101">
        <v>25</v>
      </c>
    </row>
    <row r="610">
      <c r="L610" s="98" t="s">
        <v>121439</v>
      </c>
      <c r="M610" s="98" t="s">
        <v>121440</v>
      </c>
      <c r="N610" s="98" t="s">
        <v>121441</v>
      </c>
      <c r="O610" s="101">
        <v>995</v>
      </c>
      <c r="P610" s="101">
        <v>995</v>
      </c>
    </row>
    <row r="611">
      <c r="L611" s="98" t="s">
        <v>121442</v>
      </c>
      <c r="M611" s="98" t="s">
        <v>121443</v>
      </c>
      <c r="N611" s="98" t="s">
        <v>121444</v>
      </c>
      <c r="O611" s="101">
        <v>7</v>
      </c>
      <c r="P611" s="101">
        <v>7</v>
      </c>
    </row>
    <row r="612">
      <c r="L612" s="98" t="s">
        <v>121445</v>
      </c>
      <c r="M612" s="98" t="s">
        <v>121446</v>
      </c>
      <c r="N612" s="98" t="s">
        <v>121447</v>
      </c>
      <c r="O612" s="101">
        <v>27</v>
      </c>
      <c r="P612" s="101">
        <v>27</v>
      </c>
    </row>
    <row r="613">
      <c r="K613" s="96" t="s">
        <v>121448</v>
      </c>
      <c r="O613" s="85">
        <f>SUM(O606:O612)</f>
      </c>
      <c r="P613" s="85">
        <f>SUM(P606:P612)</f>
      </c>
    </row>
    <row r="614">
      <c r="A614" s="98" t="s">
        <v>121449</v>
      </c>
      <c r="B614" s="98" t="s">
        <v>121450</v>
      </c>
      <c r="C614" s="100">
        <v>503</v>
      </c>
      <c r="D614" s="98" t="s">
        <v>121451</v>
      </c>
      <c r="E614" s="98" t="s">
        <v>121452</v>
      </c>
      <c r="J614" s="101">
        <v>1000</v>
      </c>
      <c r="K614" s="98" t="s">
        <v>121453</v>
      </c>
      <c r="L614" s="98" t="s">
        <v>121453</v>
      </c>
      <c r="O614" s="101">
        <v>0</v>
      </c>
      <c r="P614" s="101">
        <v>0</v>
      </c>
    </row>
    <row r="615">
      <c r="K615" s="96" t="s">
        <v>121454</v>
      </c>
      <c r="O615" s="85">
        <f>SUM(O614:O614)</f>
      </c>
      <c r="P615" s="85">
        <f>SUM(P614:P614)</f>
      </c>
    </row>
    <row r="616">
      <c r="A616" s="98" t="s">
        <v>121455</v>
      </c>
      <c r="B616" s="98" t="s">
        <v>121456</v>
      </c>
      <c r="C616" s="100">
        <v>1047</v>
      </c>
      <c r="D616" s="98" t="s">
        <v>121457</v>
      </c>
      <c r="E616" s="98" t="s">
        <v>121458</v>
      </c>
      <c r="J616" s="101">
        <v>1485</v>
      </c>
      <c r="K616" s="98" t="s">
        <v>121459</v>
      </c>
      <c r="L616" s="98" t="s">
        <v>121459</v>
      </c>
      <c r="O616" s="101">
        <v>0</v>
      </c>
      <c r="P616" s="101">
        <v>0</v>
      </c>
      <c r="R616" s="101">
        <v>0</v>
      </c>
    </row>
    <row r="617">
      <c r="K617" s="96" t="s">
        <v>121460</v>
      </c>
      <c r="O617" s="85">
        <f>SUM(O616:O616)</f>
      </c>
      <c r="P617" s="85">
        <f>SUM(P616:P616)</f>
      </c>
    </row>
    <row r="618">
      <c r="A618" s="98" t="s">
        <v>121461</v>
      </c>
      <c r="B618" s="98" t="s">
        <v>121462</v>
      </c>
      <c r="C618" s="100">
        <v>1047</v>
      </c>
      <c r="D618" s="98" t="s">
        <v>121463</v>
      </c>
      <c r="E618" s="98" t="s">
        <v>121464</v>
      </c>
      <c r="F618" s="104">
        <v>43521</v>
      </c>
      <c r="G618" s="104">
        <v>45717</v>
      </c>
      <c r="H618" s="104">
        <v>45900</v>
      </c>
      <c r="J618" s="101">
        <v>1535</v>
      </c>
      <c r="K618" s="98" t="s">
        <v>121465</v>
      </c>
      <c r="L618" s="98" t="s">
        <v>121466</v>
      </c>
      <c r="M618" s="98" t="s">
        <v>121467</v>
      </c>
      <c r="N618" s="98" t="s">
        <v>121468</v>
      </c>
      <c r="O618" s="101">
        <v>15</v>
      </c>
      <c r="P618" s="101">
        <v>35</v>
      </c>
      <c r="Q618" s="101">
        <v>0</v>
      </c>
      <c r="R618" s="101">
        <v>99</v>
      </c>
    </row>
    <row r="619">
      <c r="L619" s="98" t="s">
        <v>121469</v>
      </c>
      <c r="M619" s="98" t="s">
        <v>121470</v>
      </c>
      <c r="N619" s="98" t="s">
        <v>121471</v>
      </c>
      <c r="O619" s="101">
        <v>10</v>
      </c>
      <c r="P619" s="101">
        <v>0</v>
      </c>
    </row>
    <row r="620">
      <c r="L620" s="98" t="s">
        <v>121472</v>
      </c>
      <c r="M620" s="98" t="s">
        <v>121473</v>
      </c>
      <c r="N620" s="98" t="s">
        <v>121474</v>
      </c>
      <c r="O620" s="101">
        <v>25</v>
      </c>
      <c r="P620" s="101">
        <v>15</v>
      </c>
    </row>
    <row r="621">
      <c r="L621" s="98" t="s">
        <v>121475</v>
      </c>
      <c r="M621" s="98" t="s">
        <v>121476</v>
      </c>
      <c r="N621" s="98" t="s">
        <v>121477</v>
      </c>
      <c r="O621" s="101">
        <v>1495</v>
      </c>
      <c r="P621" s="101">
        <v>1495</v>
      </c>
    </row>
    <row r="622">
      <c r="L622" s="98" t="s">
        <v>121478</v>
      </c>
      <c r="M622" s="98" t="s">
        <v>121479</v>
      </c>
      <c r="N622" s="98" t="s">
        <v>121480</v>
      </c>
      <c r="O622" s="101">
        <v>7</v>
      </c>
      <c r="P622" s="101">
        <v>7</v>
      </c>
    </row>
    <row r="623">
      <c r="L623" s="98" t="s">
        <v>121481</v>
      </c>
      <c r="M623" s="98" t="s">
        <v>121482</v>
      </c>
      <c r="N623" s="98" t="s">
        <v>121483</v>
      </c>
      <c r="O623" s="101">
        <v>27</v>
      </c>
      <c r="P623" s="101">
        <v>27</v>
      </c>
    </row>
    <row r="624">
      <c r="K624" s="96" t="s">
        <v>121484</v>
      </c>
      <c r="O624" s="85">
        <f>SUM(O618:O623)</f>
      </c>
      <c r="P624" s="85">
        <f>SUM(P618:P623)</f>
      </c>
    </row>
    <row r="625">
      <c r="A625" s="98" t="s">
        <v>121485</v>
      </c>
      <c r="B625" s="98" t="s">
        <v>121486</v>
      </c>
      <c r="C625" s="100">
        <v>1047</v>
      </c>
      <c r="D625" s="98" t="s">
        <v>121487</v>
      </c>
      <c r="E625" s="98" t="s">
        <v>121488</v>
      </c>
      <c r="F625" s="104">
        <v>45737</v>
      </c>
      <c r="G625" s="104">
        <v>45737</v>
      </c>
      <c r="H625" s="104">
        <v>46101</v>
      </c>
      <c r="J625" s="101">
        <v>1545</v>
      </c>
      <c r="K625" s="98" t="s">
        <v>121489</v>
      </c>
      <c r="L625" s="98" t="s">
        <v>121490</v>
      </c>
      <c r="M625" s="98" t="s">
        <v>121491</v>
      </c>
      <c r="N625" s="98" t="s">
        <v>121492</v>
      </c>
      <c r="O625" s="101">
        <v>10</v>
      </c>
      <c r="P625" s="101">
        <v>50</v>
      </c>
      <c r="Q625" s="101">
        <v>-744.01999999999998</v>
      </c>
      <c r="R625" s="101">
        <v>1574.0999999999999</v>
      </c>
    </row>
    <row r="626">
      <c r="L626" s="98" t="s">
        <v>121493</v>
      </c>
      <c r="M626" s="98" t="s">
        <v>121494</v>
      </c>
      <c r="N626" s="98" t="s">
        <v>121495</v>
      </c>
      <c r="O626" s="101">
        <v>25</v>
      </c>
      <c r="P626" s="101">
        <v>0</v>
      </c>
    </row>
    <row r="627">
      <c r="L627" s="98" t="s">
        <v>121496</v>
      </c>
      <c r="M627" s="98" t="s">
        <v>121497</v>
      </c>
      <c r="N627" s="98" t="s">
        <v>121498</v>
      </c>
      <c r="O627" s="101">
        <v>25</v>
      </c>
      <c r="P627" s="101">
        <v>10</v>
      </c>
    </row>
    <row r="628">
      <c r="L628" s="98" t="s">
        <v>121499</v>
      </c>
      <c r="M628" s="98" t="s">
        <v>121500</v>
      </c>
      <c r="N628" s="98" t="s">
        <v>121501</v>
      </c>
      <c r="O628" s="101">
        <v>1425</v>
      </c>
      <c r="P628" s="101">
        <v>1425</v>
      </c>
    </row>
    <row r="629">
      <c r="L629" s="98" t="s">
        <v>121502</v>
      </c>
      <c r="M629" s="98" t="s">
        <v>121503</v>
      </c>
      <c r="N629" s="98" t="s">
        <v>121504</v>
      </c>
      <c r="O629" s="101">
        <v>7</v>
      </c>
      <c r="P629" s="101">
        <v>7</v>
      </c>
    </row>
    <row r="630">
      <c r="L630" s="98" t="s">
        <v>121505</v>
      </c>
      <c r="M630" s="98" t="s">
        <v>121506</v>
      </c>
      <c r="N630" s="98" t="s">
        <v>121507</v>
      </c>
      <c r="O630" s="101">
        <v>27</v>
      </c>
      <c r="P630" s="101">
        <v>27</v>
      </c>
    </row>
    <row r="631">
      <c r="K631" s="96" t="s">
        <v>121508</v>
      </c>
      <c r="O631" s="85">
        <f>SUM(O625:O630)</f>
      </c>
      <c r="P631" s="85">
        <f>SUM(P625:P630)</f>
      </c>
    </row>
    <row r="632">
      <c r="A632" s="98" t="s">
        <v>121509</v>
      </c>
      <c r="B632" s="98" t="s">
        <v>121510</v>
      </c>
      <c r="C632" s="100">
        <v>1047</v>
      </c>
      <c r="D632" s="98" t="s">
        <v>121511</v>
      </c>
      <c r="E632" s="98" t="s">
        <v>121512</v>
      </c>
      <c r="F632" s="104">
        <v>45198</v>
      </c>
      <c r="G632" s="104">
        <v>45566</v>
      </c>
      <c r="H632" s="104">
        <v>45930</v>
      </c>
      <c r="J632" s="101">
        <v>1535</v>
      </c>
      <c r="K632" s="98" t="s">
        <v>121513</v>
      </c>
      <c r="L632" s="98" t="s">
        <v>121514</v>
      </c>
      <c r="M632" s="98" t="s">
        <v>121515</v>
      </c>
      <c r="N632" s="98" t="s">
        <v>121516</v>
      </c>
      <c r="O632" s="101">
        <v>25</v>
      </c>
      <c r="P632" s="101">
        <v>35</v>
      </c>
      <c r="Q632" s="101">
        <v>0</v>
      </c>
      <c r="R632" s="101">
        <v>99</v>
      </c>
    </row>
    <row r="633">
      <c r="L633" s="98" t="s">
        <v>121517</v>
      </c>
      <c r="M633" s="98" t="s">
        <v>121518</v>
      </c>
      <c r="N633" s="98" t="s">
        <v>121519</v>
      </c>
      <c r="O633" s="101">
        <v>15</v>
      </c>
      <c r="P633" s="101">
        <v>0</v>
      </c>
    </row>
    <row r="634">
      <c r="L634" s="98" t="s">
        <v>121520</v>
      </c>
      <c r="M634" s="98" t="s">
        <v>121521</v>
      </c>
      <c r="N634" s="98" t="s">
        <v>121522</v>
      </c>
      <c r="O634" s="101">
        <v>10</v>
      </c>
      <c r="P634" s="101">
        <v>15</v>
      </c>
    </row>
    <row r="635">
      <c r="L635" s="98" t="s">
        <v>121523</v>
      </c>
      <c r="M635" s="98" t="s">
        <v>121524</v>
      </c>
      <c r="N635" s="98" t="s">
        <v>121525</v>
      </c>
      <c r="O635" s="101">
        <v>1500</v>
      </c>
      <c r="P635" s="101">
        <v>1500</v>
      </c>
    </row>
    <row r="636">
      <c r="L636" s="98" t="s">
        <v>121526</v>
      </c>
      <c r="M636" s="98" t="s">
        <v>121527</v>
      </c>
      <c r="N636" s="98" t="s">
        <v>121528</v>
      </c>
      <c r="O636" s="101">
        <v>7</v>
      </c>
      <c r="P636" s="101">
        <v>7</v>
      </c>
    </row>
    <row r="637">
      <c r="L637" s="98" t="s">
        <v>121529</v>
      </c>
      <c r="M637" s="98" t="s">
        <v>121530</v>
      </c>
      <c r="N637" s="98" t="s">
        <v>121531</v>
      </c>
      <c r="O637" s="101">
        <v>27</v>
      </c>
      <c r="P637" s="101">
        <v>27</v>
      </c>
    </row>
    <row r="638">
      <c r="K638" s="96" t="s">
        <v>121532</v>
      </c>
      <c r="O638" s="85">
        <f>SUM(O632:O637)</f>
      </c>
      <c r="P638" s="85">
        <f>SUM(P632:P637)</f>
      </c>
    </row>
    <row r="639">
      <c r="A639" s="98" t="s">
        <v>121533</v>
      </c>
      <c r="B639" s="98" t="s">
        <v>121534</v>
      </c>
      <c r="C639" s="100">
        <v>1286</v>
      </c>
      <c r="D639" s="98" t="s">
        <v>121535</v>
      </c>
      <c r="E639" s="98" t="s">
        <v>121536</v>
      </c>
      <c r="F639" s="104">
        <v>44607</v>
      </c>
      <c r="G639" s="104">
        <v>45717</v>
      </c>
      <c r="H639" s="104">
        <v>45900</v>
      </c>
      <c r="J639" s="101">
        <v>1900</v>
      </c>
      <c r="K639" s="98" t="s">
        <v>121537</v>
      </c>
      <c r="L639" s="98" t="s">
        <v>121538</v>
      </c>
      <c r="M639" s="98" t="s">
        <v>121539</v>
      </c>
      <c r="N639" s="98" t="s">
        <v>121540</v>
      </c>
      <c r="O639" s="101">
        <v>25</v>
      </c>
      <c r="P639" s="101">
        <v>25</v>
      </c>
      <c r="Q639" s="101">
        <v>0</v>
      </c>
      <c r="R639" s="101">
        <v>599</v>
      </c>
    </row>
    <row r="640">
      <c r="L640" s="98" t="s">
        <v>121541</v>
      </c>
      <c r="M640" s="98" t="s">
        <v>121542</v>
      </c>
      <c r="N640" s="98" t="s">
        <v>121543</v>
      </c>
      <c r="O640" s="101">
        <v>25</v>
      </c>
      <c r="P640" s="101">
        <v>75</v>
      </c>
    </row>
    <row r="641">
      <c r="L641" s="98" t="s">
        <v>121544</v>
      </c>
      <c r="M641" s="98" t="s">
        <v>121545</v>
      </c>
      <c r="N641" s="98" t="s">
        <v>121546</v>
      </c>
      <c r="O641" s="101">
        <v>50</v>
      </c>
      <c r="P641" s="101">
        <v>0</v>
      </c>
    </row>
    <row r="642">
      <c r="L642" s="98" t="s">
        <v>121547</v>
      </c>
      <c r="M642" s="98" t="s">
        <v>121548</v>
      </c>
      <c r="N642" s="98" t="s">
        <v>121549</v>
      </c>
      <c r="O642" s="101">
        <v>25</v>
      </c>
      <c r="P642" s="101">
        <v>25</v>
      </c>
    </row>
    <row r="643">
      <c r="L643" s="98" t="s">
        <v>121550</v>
      </c>
      <c r="M643" s="98" t="s">
        <v>121551</v>
      </c>
      <c r="N643" s="98" t="s">
        <v>121552</v>
      </c>
      <c r="O643" s="101">
        <v>1750</v>
      </c>
      <c r="P643" s="101">
        <v>1750</v>
      </c>
    </row>
    <row r="644">
      <c r="L644" s="98" t="s">
        <v>121553</v>
      </c>
      <c r="M644" s="98" t="s">
        <v>121554</v>
      </c>
      <c r="N644" s="98" t="s">
        <v>121555</v>
      </c>
      <c r="O644" s="101">
        <v>125</v>
      </c>
      <c r="P644" s="101">
        <v>125</v>
      </c>
    </row>
    <row r="645">
      <c r="L645" s="98" t="s">
        <v>121556</v>
      </c>
      <c r="M645" s="98" t="s">
        <v>121557</v>
      </c>
      <c r="N645" s="98" t="s">
        <v>121558</v>
      </c>
      <c r="O645" s="101">
        <v>7</v>
      </c>
      <c r="P645" s="101">
        <v>7</v>
      </c>
    </row>
    <row r="646">
      <c r="L646" s="98" t="s">
        <v>121559</v>
      </c>
      <c r="M646" s="98" t="s">
        <v>121560</v>
      </c>
      <c r="N646" s="98" t="s">
        <v>121561</v>
      </c>
      <c r="O646" s="101">
        <v>27</v>
      </c>
      <c r="P646" s="101">
        <v>27</v>
      </c>
    </row>
    <row r="647">
      <c r="K647" s="96" t="s">
        <v>121562</v>
      </c>
      <c r="O647" s="85">
        <f>SUM(O639:O646)</f>
      </c>
      <c r="P647" s="85">
        <f>SUM(P639:P646)</f>
      </c>
    </row>
    <row r="648">
      <c r="A648" s="98" t="s">
        <v>121563</v>
      </c>
      <c r="B648" s="98" t="s">
        <v>121564</v>
      </c>
      <c r="C648" s="100">
        <v>1286</v>
      </c>
      <c r="D648" s="98" t="s">
        <v>121565</v>
      </c>
      <c r="E648" s="98" t="s">
        <v>121566</v>
      </c>
      <c r="F648" s="104">
        <v>41659</v>
      </c>
      <c r="G648" s="104">
        <v>45717</v>
      </c>
      <c r="H648" s="104">
        <v>46081</v>
      </c>
      <c r="J648" s="101">
        <v>1875</v>
      </c>
      <c r="K648" s="98" t="s">
        <v>121567</v>
      </c>
      <c r="L648" s="98" t="s">
        <v>121568</v>
      </c>
      <c r="M648" s="98" t="s">
        <v>121569</v>
      </c>
      <c r="N648" s="98" t="s">
        <v>121570</v>
      </c>
      <c r="O648" s="101">
        <v>50</v>
      </c>
      <c r="P648" s="101">
        <v>75</v>
      </c>
      <c r="Q648" s="101">
        <v>0</v>
      </c>
      <c r="R648" s="101">
        <v>700</v>
      </c>
    </row>
    <row r="649">
      <c r="L649" s="98" t="s">
        <v>121571</v>
      </c>
      <c r="M649" s="98" t="s">
        <v>121572</v>
      </c>
      <c r="N649" s="98" t="s">
        <v>121573</v>
      </c>
      <c r="O649" s="101">
        <v>25</v>
      </c>
      <c r="P649" s="101">
        <v>0</v>
      </c>
    </row>
    <row r="650">
      <c r="L650" s="98" t="s">
        <v>121574</v>
      </c>
      <c r="M650" s="98" t="s">
        <v>121575</v>
      </c>
      <c r="N650" s="98" t="s">
        <v>121576</v>
      </c>
      <c r="O650" s="101">
        <v>25</v>
      </c>
      <c r="P650" s="101">
        <v>25</v>
      </c>
    </row>
    <row r="651">
      <c r="L651" s="98" t="s">
        <v>121577</v>
      </c>
      <c r="M651" s="98" t="s">
        <v>121578</v>
      </c>
      <c r="N651" s="98" t="s">
        <v>121579</v>
      </c>
      <c r="O651" s="101">
        <v>2084</v>
      </c>
      <c r="P651" s="101">
        <v>2084</v>
      </c>
    </row>
    <row r="652">
      <c r="L652" s="98" t="s">
        <v>121580</v>
      </c>
      <c r="M652" s="98" t="s">
        <v>121581</v>
      </c>
      <c r="N652" s="98" t="s">
        <v>121582</v>
      </c>
      <c r="O652" s="101">
        <v>175</v>
      </c>
      <c r="P652" s="101">
        <v>175</v>
      </c>
    </row>
    <row r="653">
      <c r="L653" s="98" t="s">
        <v>121583</v>
      </c>
      <c r="M653" s="98" t="s">
        <v>121584</v>
      </c>
      <c r="N653" s="98" t="s">
        <v>121585</v>
      </c>
      <c r="O653" s="101">
        <v>7</v>
      </c>
      <c r="P653" s="101">
        <v>7</v>
      </c>
    </row>
    <row r="654">
      <c r="L654" s="98" t="s">
        <v>121586</v>
      </c>
      <c r="M654" s="98" t="s">
        <v>121587</v>
      </c>
      <c r="N654" s="98" t="s">
        <v>121588</v>
      </c>
      <c r="O654" s="101">
        <v>50</v>
      </c>
      <c r="P654" s="101">
        <v>50</v>
      </c>
    </row>
    <row r="655">
      <c r="L655" s="98" t="s">
        <v>121589</v>
      </c>
      <c r="M655" s="98" t="s">
        <v>121590</v>
      </c>
      <c r="N655" s="98" t="s">
        <v>121591</v>
      </c>
      <c r="O655" s="101">
        <v>27</v>
      </c>
      <c r="P655" s="101">
        <v>27</v>
      </c>
    </row>
    <row r="656">
      <c r="K656" s="96" t="s">
        <v>121592</v>
      </c>
      <c r="O656" s="85">
        <f>SUM(O648:O655)</f>
      </c>
      <c r="P656" s="85">
        <f>SUM(P648:P655)</f>
      </c>
    </row>
    <row r="657">
      <c r="A657" s="98" t="s">
        <v>121593</v>
      </c>
      <c r="B657" s="98" t="s">
        <v>121594</v>
      </c>
      <c r="C657" s="100">
        <v>794</v>
      </c>
      <c r="D657" s="98" t="s">
        <v>121595</v>
      </c>
      <c r="E657" s="98" t="s">
        <v>121596</v>
      </c>
      <c r="F657" s="104">
        <v>45566</v>
      </c>
      <c r="G657" s="104">
        <v>45566</v>
      </c>
      <c r="H657" s="104">
        <v>45930</v>
      </c>
      <c r="J657" s="101">
        <v>1270</v>
      </c>
      <c r="K657" s="98" t="s">
        <v>121597</v>
      </c>
      <c r="L657" s="98" t="s">
        <v>121598</v>
      </c>
      <c r="M657" s="98" t="s">
        <v>121599</v>
      </c>
      <c r="N657" s="98" t="s">
        <v>121600</v>
      </c>
      <c r="O657" s="101">
        <v>50</v>
      </c>
      <c r="P657" s="101">
        <v>100</v>
      </c>
      <c r="Q657" s="101">
        <v>0</v>
      </c>
      <c r="R657" s="101">
        <v>99</v>
      </c>
    </row>
    <row r="658">
      <c r="L658" s="98" t="s">
        <v>121601</v>
      </c>
      <c r="M658" s="98" t="s">
        <v>121602</v>
      </c>
      <c r="N658" s="98" t="s">
        <v>121603</v>
      </c>
      <c r="O658" s="101">
        <v>25</v>
      </c>
      <c r="P658" s="101">
        <v>0</v>
      </c>
    </row>
    <row r="659">
      <c r="L659" s="98" t="s">
        <v>121604</v>
      </c>
      <c r="M659" s="98" t="s">
        <v>121605</v>
      </c>
      <c r="N659" s="98" t="s">
        <v>121606</v>
      </c>
      <c r="O659" s="101">
        <v>25</v>
      </c>
      <c r="P659" s="101">
        <v>0</v>
      </c>
    </row>
    <row r="660">
      <c r="L660" s="98" t="s">
        <v>121607</v>
      </c>
      <c r="M660" s="98" t="s">
        <v>121608</v>
      </c>
      <c r="N660" s="98" t="s">
        <v>121609</v>
      </c>
      <c r="O660" s="101">
        <v>1170</v>
      </c>
      <c r="P660" s="101">
        <v>1170</v>
      </c>
    </row>
    <row r="661">
      <c r="L661" s="98" t="s">
        <v>121610</v>
      </c>
      <c r="M661" s="98" t="s">
        <v>121611</v>
      </c>
      <c r="N661" s="98" t="s">
        <v>121612</v>
      </c>
      <c r="O661" s="101">
        <v>7</v>
      </c>
      <c r="P661" s="101">
        <v>7</v>
      </c>
    </row>
    <row r="662">
      <c r="L662" s="98" t="s">
        <v>121613</v>
      </c>
      <c r="M662" s="98" t="s">
        <v>121614</v>
      </c>
      <c r="N662" s="98" t="s">
        <v>121615</v>
      </c>
      <c r="O662" s="101">
        <v>27</v>
      </c>
      <c r="P662" s="101">
        <v>27</v>
      </c>
    </row>
    <row r="663">
      <c r="K663" s="96" t="s">
        <v>121616</v>
      </c>
      <c r="O663" s="85">
        <f>SUM(O657:O662)</f>
      </c>
      <c r="P663" s="85">
        <f>SUM(P657:P662)</f>
      </c>
    </row>
    <row r="664">
      <c r="A664" s="98" t="s">
        <v>121617</v>
      </c>
      <c r="B664" s="98" t="s">
        <v>121618</v>
      </c>
      <c r="C664" s="100">
        <v>794</v>
      </c>
      <c r="D664" s="98" t="s">
        <v>121619</v>
      </c>
      <c r="E664" s="98" t="s">
        <v>121620</v>
      </c>
      <c r="F664" s="104">
        <v>45563</v>
      </c>
      <c r="G664" s="104">
        <v>45563</v>
      </c>
      <c r="H664" s="104">
        <v>45927</v>
      </c>
      <c r="J664" s="101">
        <v>1280</v>
      </c>
      <c r="K664" s="98" t="s">
        <v>121621</v>
      </c>
      <c r="L664" s="98" t="s">
        <v>121622</v>
      </c>
      <c r="M664" s="98" t="s">
        <v>121623</v>
      </c>
      <c r="N664" s="98" t="s">
        <v>121624</v>
      </c>
      <c r="O664" s="101">
        <v>10</v>
      </c>
      <c r="P664" s="101">
        <v>0</v>
      </c>
      <c r="Q664" s="101">
        <v>0</v>
      </c>
      <c r="R664" s="101">
        <v>99</v>
      </c>
    </row>
    <row r="665">
      <c r="L665" s="98" t="s">
        <v>121625</v>
      </c>
      <c r="M665" s="98" t="s">
        <v>121626</v>
      </c>
      <c r="N665" s="98" t="s">
        <v>121627</v>
      </c>
      <c r="O665" s="101">
        <v>25</v>
      </c>
      <c r="P665" s="101">
        <v>25</v>
      </c>
    </row>
    <row r="666">
      <c r="L666" s="98" t="s">
        <v>121628</v>
      </c>
      <c r="M666" s="98" t="s">
        <v>121629</v>
      </c>
      <c r="N666" s="98" t="s">
        <v>121630</v>
      </c>
      <c r="O666" s="101">
        <v>50</v>
      </c>
      <c r="P666" s="101">
        <v>50</v>
      </c>
    </row>
    <row r="667">
      <c r="L667" s="98" t="s">
        <v>121631</v>
      </c>
      <c r="M667" s="98" t="s">
        <v>121632</v>
      </c>
      <c r="N667" s="98" t="s">
        <v>121633</v>
      </c>
      <c r="O667" s="101">
        <v>25</v>
      </c>
      <c r="P667" s="101">
        <v>35</v>
      </c>
    </row>
    <row r="668">
      <c r="L668" s="98" t="s">
        <v>121634</v>
      </c>
      <c r="M668" s="98" t="s">
        <v>121635</v>
      </c>
      <c r="N668" s="98" t="s">
        <v>121636</v>
      </c>
      <c r="O668" s="101">
        <v>1170</v>
      </c>
      <c r="P668" s="101">
        <v>1170</v>
      </c>
    </row>
    <row r="669">
      <c r="L669" s="98" t="s">
        <v>121637</v>
      </c>
      <c r="M669" s="98" t="s">
        <v>121638</v>
      </c>
      <c r="N669" s="98" t="s">
        <v>121639</v>
      </c>
      <c r="O669" s="101">
        <v>128</v>
      </c>
      <c r="P669" s="101">
        <v>0</v>
      </c>
    </row>
    <row r="670">
      <c r="L670" s="98" t="s">
        <v>121640</v>
      </c>
      <c r="M670" s="98" t="s">
        <v>121641</v>
      </c>
      <c r="N670" s="98" t="s">
        <v>121642</v>
      </c>
      <c r="O670" s="101">
        <v>7</v>
      </c>
      <c r="P670" s="101">
        <v>7</v>
      </c>
    </row>
    <row r="671">
      <c r="L671" s="98" t="s">
        <v>121643</v>
      </c>
      <c r="M671" s="98" t="s">
        <v>121644</v>
      </c>
      <c r="N671" s="98" t="s">
        <v>121645</v>
      </c>
      <c r="O671" s="101">
        <v>27</v>
      </c>
      <c r="P671" s="101">
        <v>27</v>
      </c>
    </row>
    <row r="672">
      <c r="K672" s="96" t="s">
        <v>121646</v>
      </c>
      <c r="O672" s="85">
        <f>SUM(O664:O671)</f>
      </c>
      <c r="P672" s="85">
        <f>SUM(P664:P671)</f>
      </c>
    </row>
    <row r="673">
      <c r="A673" s="98" t="s">
        <v>121647</v>
      </c>
      <c r="B673" s="98" t="s">
        <v>121648</v>
      </c>
      <c r="C673" s="100">
        <v>794</v>
      </c>
      <c r="D673" s="98" t="s">
        <v>121649</v>
      </c>
      <c r="E673" s="98" t="s">
        <v>121650</v>
      </c>
      <c r="F673" s="104">
        <v>44152</v>
      </c>
      <c r="G673" s="104">
        <v>45658</v>
      </c>
      <c r="H673" s="104">
        <v>46022</v>
      </c>
      <c r="J673" s="101">
        <v>1395</v>
      </c>
      <c r="K673" s="98" t="s">
        <v>121651</v>
      </c>
      <c r="L673" s="98" t="s">
        <v>121652</v>
      </c>
      <c r="M673" s="98" t="s">
        <v>121653</v>
      </c>
      <c r="N673" s="98" t="s">
        <v>121654</v>
      </c>
      <c r="O673" s="101">
        <v>50</v>
      </c>
      <c r="P673" s="101">
        <v>0</v>
      </c>
      <c r="Q673" s="101">
        <v>0</v>
      </c>
      <c r="R673" s="101">
        <v>99</v>
      </c>
    </row>
    <row r="674">
      <c r="L674" s="98" t="s">
        <v>121655</v>
      </c>
      <c r="M674" s="98" t="s">
        <v>121656</v>
      </c>
      <c r="N674" s="98" t="s">
        <v>121657</v>
      </c>
      <c r="O674" s="101">
        <v>25</v>
      </c>
      <c r="P674" s="101">
        <v>25</v>
      </c>
    </row>
    <row r="675">
      <c r="L675" s="98" t="s">
        <v>121658</v>
      </c>
      <c r="M675" s="98" t="s">
        <v>121659</v>
      </c>
      <c r="N675" s="98" t="s">
        <v>121660</v>
      </c>
      <c r="O675" s="101">
        <v>10</v>
      </c>
      <c r="P675" s="101">
        <v>75</v>
      </c>
    </row>
    <row r="676">
      <c r="L676" s="98" t="s">
        <v>121661</v>
      </c>
      <c r="M676" s="98" t="s">
        <v>121662</v>
      </c>
      <c r="N676" s="98" t="s">
        <v>121663</v>
      </c>
      <c r="O676" s="101">
        <v>25</v>
      </c>
      <c r="P676" s="101">
        <v>10</v>
      </c>
    </row>
    <row r="677">
      <c r="L677" s="98" t="s">
        <v>121664</v>
      </c>
      <c r="M677" s="98" t="s">
        <v>121665</v>
      </c>
      <c r="N677" s="98" t="s">
        <v>121666</v>
      </c>
      <c r="O677" s="101">
        <v>1190</v>
      </c>
      <c r="P677" s="101">
        <v>1190</v>
      </c>
    </row>
    <row r="678">
      <c r="L678" s="98" t="s">
        <v>121667</v>
      </c>
      <c r="M678" s="98" t="s">
        <v>121668</v>
      </c>
      <c r="N678" s="98" t="s">
        <v>121669</v>
      </c>
      <c r="O678" s="101">
        <v>7</v>
      </c>
      <c r="P678" s="101">
        <v>7</v>
      </c>
    </row>
    <row r="679">
      <c r="L679" s="98" t="s">
        <v>121670</v>
      </c>
      <c r="M679" s="98" t="s">
        <v>121671</v>
      </c>
      <c r="N679" s="98" t="s">
        <v>121672</v>
      </c>
      <c r="O679" s="101">
        <v>27</v>
      </c>
      <c r="P679" s="101">
        <v>27</v>
      </c>
    </row>
    <row r="680">
      <c r="K680" s="96" t="s">
        <v>121673</v>
      </c>
      <c r="O680" s="85">
        <f>SUM(O673:O679)</f>
      </c>
      <c r="P680" s="85">
        <f>SUM(P673:P679)</f>
      </c>
    </row>
    <row r="681">
      <c r="A681" s="98" t="s">
        <v>121674</v>
      </c>
      <c r="B681" s="98" t="s">
        <v>121675</v>
      </c>
      <c r="C681" s="100">
        <v>794</v>
      </c>
      <c r="D681" s="98" t="s">
        <v>121676</v>
      </c>
      <c r="E681" s="98" t="s">
        <v>121677</v>
      </c>
      <c r="F681" s="104">
        <v>45487</v>
      </c>
      <c r="G681" s="104">
        <v>45487</v>
      </c>
      <c r="H681" s="104">
        <v>45851</v>
      </c>
      <c r="J681" s="101">
        <v>1355</v>
      </c>
      <c r="K681" s="98" t="s">
        <v>121678</v>
      </c>
      <c r="L681" s="98" t="s">
        <v>121679</v>
      </c>
      <c r="M681" s="98" t="s">
        <v>121680</v>
      </c>
      <c r="N681" s="98" t="s">
        <v>121681</v>
      </c>
      <c r="O681" s="101">
        <v>25</v>
      </c>
      <c r="P681" s="101">
        <v>10</v>
      </c>
      <c r="Q681" s="101">
        <v>0</v>
      </c>
      <c r="R681" s="101">
        <v>99</v>
      </c>
    </row>
    <row r="682">
      <c r="L682" s="98" t="s">
        <v>121682</v>
      </c>
      <c r="M682" s="98" t="s">
        <v>121683</v>
      </c>
      <c r="N682" s="98" t="s">
        <v>121684</v>
      </c>
      <c r="O682" s="101">
        <v>50</v>
      </c>
      <c r="P682" s="101">
        <v>0</v>
      </c>
    </row>
    <row r="683">
      <c r="L683" s="98" t="s">
        <v>121685</v>
      </c>
      <c r="M683" s="98" t="s">
        <v>121686</v>
      </c>
      <c r="N683" s="98" t="s">
        <v>121687</v>
      </c>
      <c r="O683" s="101">
        <v>10</v>
      </c>
      <c r="P683" s="101">
        <v>0</v>
      </c>
    </row>
    <row r="684">
      <c r="L684" s="98" t="s">
        <v>121688</v>
      </c>
      <c r="M684" s="98" t="s">
        <v>121689</v>
      </c>
      <c r="N684" s="98" t="s">
        <v>121690</v>
      </c>
      <c r="O684" s="101">
        <v>25</v>
      </c>
      <c r="P684" s="101">
        <v>100</v>
      </c>
    </row>
    <row r="685">
      <c r="L685" s="98" t="s">
        <v>121691</v>
      </c>
      <c r="M685" s="98" t="s">
        <v>121692</v>
      </c>
      <c r="N685" s="98" t="s">
        <v>121693</v>
      </c>
      <c r="O685" s="101">
        <v>1245</v>
      </c>
      <c r="P685" s="101">
        <v>1245</v>
      </c>
    </row>
    <row r="686">
      <c r="L686" s="98" t="s">
        <v>121694</v>
      </c>
      <c r="M686" s="98" t="s">
        <v>121695</v>
      </c>
      <c r="N686" s="98" t="s">
        <v>121696</v>
      </c>
      <c r="O686" s="101">
        <v>7</v>
      </c>
      <c r="P686" s="101">
        <v>7</v>
      </c>
    </row>
    <row r="687">
      <c r="L687" s="98" t="s">
        <v>121697</v>
      </c>
      <c r="M687" s="98" t="s">
        <v>121698</v>
      </c>
      <c r="N687" s="98" t="s">
        <v>121699</v>
      </c>
      <c r="O687" s="101">
        <v>27</v>
      </c>
      <c r="P687" s="101">
        <v>27</v>
      </c>
    </row>
    <row r="688">
      <c r="K688" s="96" t="s">
        <v>121700</v>
      </c>
      <c r="O688" s="85">
        <f>SUM(O681:O687)</f>
      </c>
      <c r="P688" s="85">
        <f>SUM(P681:P687)</f>
      </c>
    </row>
    <row r="689">
      <c r="A689" s="98" t="s">
        <v>121701</v>
      </c>
      <c r="B689" s="98" t="s">
        <v>121702</v>
      </c>
      <c r="C689" s="100">
        <v>1067</v>
      </c>
      <c r="D689" s="98" t="s">
        <v>121703</v>
      </c>
      <c r="E689" s="98" t="s">
        <v>121704</v>
      </c>
      <c r="F689" s="104">
        <v>45031</v>
      </c>
      <c r="G689" s="104">
        <v>45444</v>
      </c>
      <c r="H689" s="104">
        <v>45808</v>
      </c>
      <c r="J689" s="101">
        <v>1825</v>
      </c>
      <c r="K689" s="98" t="s">
        <v>121705</v>
      </c>
      <c r="L689" s="98" t="s">
        <v>121706</v>
      </c>
      <c r="M689" s="98" t="s">
        <v>121707</v>
      </c>
      <c r="N689" s="98" t="s">
        <v>121708</v>
      </c>
      <c r="O689" s="101">
        <v>25</v>
      </c>
      <c r="P689" s="101">
        <v>235</v>
      </c>
      <c r="Q689" s="101">
        <v>0</v>
      </c>
      <c r="R689" s="101">
        <v>99</v>
      </c>
    </row>
    <row r="690">
      <c r="L690" s="98" t="s">
        <v>121709</v>
      </c>
      <c r="M690" s="98" t="s">
        <v>121710</v>
      </c>
      <c r="N690" s="98" t="s">
        <v>121711</v>
      </c>
      <c r="O690" s="101">
        <v>25</v>
      </c>
      <c r="P690" s="101">
        <v>25</v>
      </c>
    </row>
    <row r="691">
      <c r="L691" s="98" t="s">
        <v>121712</v>
      </c>
      <c r="M691" s="98" t="s">
        <v>121713</v>
      </c>
      <c r="N691" s="98" t="s">
        <v>121714</v>
      </c>
      <c r="O691" s="101">
        <v>200</v>
      </c>
      <c r="P691" s="101">
        <v>0</v>
      </c>
    </row>
    <row r="692">
      <c r="L692" s="98" t="s">
        <v>121715</v>
      </c>
      <c r="M692" s="98" t="s">
        <v>121716</v>
      </c>
      <c r="N692" s="98" t="s">
        <v>121717</v>
      </c>
      <c r="O692" s="101">
        <v>10</v>
      </c>
      <c r="P692" s="101">
        <v>0</v>
      </c>
    </row>
    <row r="693">
      <c r="L693" s="98" t="s">
        <v>121718</v>
      </c>
      <c r="M693" s="98" t="s">
        <v>121719</v>
      </c>
      <c r="N693" s="98" t="s">
        <v>121720</v>
      </c>
      <c r="O693" s="101">
        <v>1565</v>
      </c>
      <c r="P693" s="101">
        <v>1565</v>
      </c>
    </row>
    <row r="694">
      <c r="L694" s="98" t="s">
        <v>121721</v>
      </c>
      <c r="M694" s="98" t="s">
        <v>121722</v>
      </c>
      <c r="N694" s="98" t="s">
        <v>121723</v>
      </c>
      <c r="O694" s="101">
        <v>125</v>
      </c>
      <c r="P694" s="101">
        <v>125</v>
      </c>
    </row>
    <row r="695">
      <c r="L695" s="98" t="s">
        <v>121724</v>
      </c>
      <c r="M695" s="98" t="s">
        <v>121725</v>
      </c>
      <c r="N695" s="98" t="s">
        <v>121726</v>
      </c>
      <c r="O695" s="101">
        <v>7</v>
      </c>
      <c r="P695" s="101">
        <v>7</v>
      </c>
    </row>
    <row r="696">
      <c r="L696" s="98" t="s">
        <v>121727</v>
      </c>
      <c r="M696" s="98" t="s">
        <v>121728</v>
      </c>
      <c r="N696" s="98" t="s">
        <v>121729</v>
      </c>
      <c r="O696" s="101">
        <v>27</v>
      </c>
      <c r="P696" s="101">
        <v>27</v>
      </c>
    </row>
    <row r="697">
      <c r="K697" s="96" t="s">
        <v>121730</v>
      </c>
      <c r="O697" s="85">
        <f>SUM(O689:O696)</f>
      </c>
      <c r="P697" s="85">
        <f>SUM(P689:P696)</f>
      </c>
    </row>
    <row r="698">
      <c r="A698" s="98" t="s">
        <v>121731</v>
      </c>
      <c r="B698" s="98" t="s">
        <v>121732</v>
      </c>
      <c r="C698" s="100">
        <v>1286</v>
      </c>
      <c r="D698" s="98" t="s">
        <v>121733</v>
      </c>
      <c r="E698" s="98" t="s">
        <v>121734</v>
      </c>
      <c r="F698" s="104">
        <v>44795</v>
      </c>
      <c r="G698" s="104">
        <v>45536</v>
      </c>
      <c r="H698" s="104">
        <v>45900</v>
      </c>
      <c r="J698" s="101">
        <v>1875</v>
      </c>
      <c r="K698" s="98" t="s">
        <v>121735</v>
      </c>
      <c r="L698" s="98" t="s">
        <v>121736</v>
      </c>
      <c r="M698" s="98" t="s">
        <v>121737</v>
      </c>
      <c r="N698" s="98" t="s">
        <v>121738</v>
      </c>
      <c r="O698" s="101">
        <v>25</v>
      </c>
      <c r="P698" s="101">
        <v>50</v>
      </c>
      <c r="Q698" s="101">
        <v>0</v>
      </c>
      <c r="R698" s="101">
        <v>99</v>
      </c>
    </row>
    <row r="699">
      <c r="L699" s="98" t="s">
        <v>121739</v>
      </c>
      <c r="M699" s="98" t="s">
        <v>121740</v>
      </c>
      <c r="N699" s="98" t="s">
        <v>121741</v>
      </c>
      <c r="O699" s="101">
        <v>25</v>
      </c>
      <c r="P699" s="101">
        <v>50</v>
      </c>
    </row>
    <row r="700">
      <c r="L700" s="98" t="s">
        <v>121742</v>
      </c>
      <c r="M700" s="98" t="s">
        <v>121743</v>
      </c>
      <c r="N700" s="98" t="s">
        <v>121744</v>
      </c>
      <c r="O700" s="101">
        <v>50</v>
      </c>
      <c r="P700" s="101">
        <v>0</v>
      </c>
    </row>
    <row r="701">
      <c r="L701" s="98" t="s">
        <v>121745</v>
      </c>
      <c r="M701" s="98" t="s">
        <v>121746</v>
      </c>
      <c r="N701" s="98" t="s">
        <v>121747</v>
      </c>
      <c r="O701" s="101">
        <v>1735</v>
      </c>
      <c r="P701" s="101">
        <v>1735</v>
      </c>
    </row>
    <row r="702">
      <c r="L702" s="98" t="s">
        <v>121748</v>
      </c>
      <c r="M702" s="98" t="s">
        <v>121749</v>
      </c>
      <c r="N702" s="98" t="s">
        <v>121750</v>
      </c>
      <c r="O702" s="101">
        <v>125</v>
      </c>
      <c r="P702" s="101">
        <v>0</v>
      </c>
    </row>
    <row r="703">
      <c r="L703" s="98" t="s">
        <v>121751</v>
      </c>
      <c r="M703" s="98" t="s">
        <v>121752</v>
      </c>
      <c r="N703" s="98" t="s">
        <v>121753</v>
      </c>
      <c r="O703" s="101">
        <v>125</v>
      </c>
      <c r="P703" s="101">
        <v>250</v>
      </c>
    </row>
    <row r="704">
      <c r="L704" s="98" t="s">
        <v>121754</v>
      </c>
      <c r="M704" s="98" t="s">
        <v>121755</v>
      </c>
      <c r="N704" s="98" t="s">
        <v>121756</v>
      </c>
      <c r="O704" s="101">
        <v>7</v>
      </c>
      <c r="P704" s="101">
        <v>7</v>
      </c>
    </row>
    <row r="705">
      <c r="L705" s="98" t="s">
        <v>121757</v>
      </c>
      <c r="M705" s="98" t="s">
        <v>121758</v>
      </c>
      <c r="N705" s="98" t="s">
        <v>121759</v>
      </c>
      <c r="O705" s="101">
        <v>50</v>
      </c>
      <c r="P705" s="101">
        <v>50</v>
      </c>
    </row>
    <row r="706">
      <c r="L706" s="98" t="s">
        <v>121760</v>
      </c>
      <c r="M706" s="98" t="s">
        <v>121761</v>
      </c>
      <c r="N706" s="98" t="s">
        <v>121762</v>
      </c>
      <c r="O706" s="101">
        <v>27</v>
      </c>
      <c r="P706" s="101">
        <v>27</v>
      </c>
    </row>
    <row r="707">
      <c r="K707" s="96" t="s">
        <v>121763</v>
      </c>
      <c r="O707" s="85">
        <f>SUM(O698:O706)</f>
      </c>
      <c r="P707" s="85">
        <f>SUM(P698:P706)</f>
      </c>
    </row>
    <row r="708">
      <c r="A708" s="98" t="s">
        <v>121764</v>
      </c>
      <c r="B708" s="98" t="s">
        <v>121765</v>
      </c>
      <c r="C708" s="100">
        <v>1286</v>
      </c>
      <c r="D708" s="98" t="s">
        <v>121766</v>
      </c>
      <c r="E708" s="98" t="s">
        <v>121767</v>
      </c>
      <c r="F708" s="104">
        <v>44198</v>
      </c>
      <c r="G708" s="104">
        <v>45474</v>
      </c>
      <c r="H708" s="104">
        <v>45838</v>
      </c>
      <c r="J708" s="101">
        <v>1875</v>
      </c>
      <c r="K708" s="98" t="s">
        <v>121768</v>
      </c>
      <c r="L708" s="98" t="s">
        <v>121769</v>
      </c>
      <c r="M708" s="98" t="s">
        <v>121770</v>
      </c>
      <c r="N708" s="98" t="s">
        <v>121771</v>
      </c>
      <c r="O708" s="101">
        <v>50</v>
      </c>
      <c r="P708" s="101">
        <v>25</v>
      </c>
      <c r="Q708" s="101">
        <v>0</v>
      </c>
      <c r="R708" s="101">
        <v>99</v>
      </c>
    </row>
    <row r="709">
      <c r="L709" s="98" t="s">
        <v>121772</v>
      </c>
      <c r="M709" s="98" t="s">
        <v>121773</v>
      </c>
      <c r="N709" s="98" t="s">
        <v>121774</v>
      </c>
      <c r="O709" s="101">
        <v>25</v>
      </c>
      <c r="P709" s="101">
        <v>50</v>
      </c>
    </row>
    <row r="710">
      <c r="L710" s="98" t="s">
        <v>121775</v>
      </c>
      <c r="M710" s="98" t="s">
        <v>121776</v>
      </c>
      <c r="N710" s="98" t="s">
        <v>121777</v>
      </c>
      <c r="O710" s="101">
        <v>25</v>
      </c>
      <c r="P710" s="101">
        <v>25</v>
      </c>
    </row>
    <row r="711">
      <c r="L711" s="98" t="s">
        <v>121778</v>
      </c>
      <c r="M711" s="98" t="s">
        <v>121779</v>
      </c>
      <c r="N711" s="98" t="s">
        <v>121780</v>
      </c>
      <c r="O711" s="101">
        <v>1775</v>
      </c>
      <c r="P711" s="101">
        <v>1775</v>
      </c>
    </row>
    <row r="712">
      <c r="L712" s="98" t="s">
        <v>121781</v>
      </c>
      <c r="M712" s="98" t="s">
        <v>121782</v>
      </c>
      <c r="N712" s="98" t="s">
        <v>121783</v>
      </c>
      <c r="O712" s="101">
        <v>7</v>
      </c>
      <c r="P712" s="101">
        <v>7</v>
      </c>
    </row>
    <row r="713">
      <c r="L713" s="98" t="s">
        <v>121784</v>
      </c>
      <c r="M713" s="98" t="s">
        <v>121785</v>
      </c>
      <c r="N713" s="98" t="s">
        <v>121786</v>
      </c>
      <c r="O713" s="101">
        <v>27</v>
      </c>
      <c r="P713" s="101">
        <v>27</v>
      </c>
    </row>
    <row r="714">
      <c r="K714" s="96" t="s">
        <v>121787</v>
      </c>
      <c r="O714" s="85">
        <f>SUM(O708:O713)</f>
      </c>
      <c r="P714" s="85">
        <f>SUM(P708:P713)</f>
      </c>
    </row>
    <row r="715">
      <c r="A715" s="98" t="s">
        <v>121788</v>
      </c>
      <c r="B715" s="98" t="s">
        <v>121789</v>
      </c>
      <c r="C715" s="100">
        <v>1286</v>
      </c>
      <c r="D715" s="98" t="s">
        <v>121790</v>
      </c>
      <c r="E715" s="98" t="s">
        <v>121791</v>
      </c>
      <c r="F715" s="104">
        <v>45689</v>
      </c>
      <c r="G715" s="104">
        <v>45689</v>
      </c>
      <c r="H715" s="104">
        <v>45764</v>
      </c>
      <c r="J715" s="101">
        <v>1875</v>
      </c>
      <c r="K715" s="98" t="s">
        <v>121792</v>
      </c>
      <c r="L715" s="98" t="s">
        <v>121793</v>
      </c>
      <c r="M715" s="98" t="s">
        <v>121794</v>
      </c>
      <c r="N715" s="98" t="s">
        <v>121795</v>
      </c>
      <c r="O715" s="101">
        <v>14.17</v>
      </c>
      <c r="P715" s="101">
        <v>0</v>
      </c>
      <c r="Q715" s="101">
        <v>0</v>
      </c>
      <c r="R715" s="101">
        <v>99</v>
      </c>
    </row>
    <row r="716">
      <c r="L716" s="98" t="s">
        <v>121796</v>
      </c>
      <c r="M716" s="98" t="s">
        <v>121797</v>
      </c>
      <c r="N716" s="98" t="s">
        <v>121798</v>
      </c>
      <c r="O716" s="101">
        <v>14.17</v>
      </c>
      <c r="P716" s="101">
        <v>0</v>
      </c>
    </row>
    <row r="717">
      <c r="L717" s="98" t="s">
        <v>121799</v>
      </c>
      <c r="M717" s="98" t="s">
        <v>121800</v>
      </c>
      <c r="N717" s="98" t="s">
        <v>121801</v>
      </c>
      <c r="O717" s="101">
        <v>10.83</v>
      </c>
      <c r="P717" s="101">
        <v>25</v>
      </c>
    </row>
    <row r="718">
      <c r="L718" s="98" t="s">
        <v>121802</v>
      </c>
      <c r="M718" s="98" t="s">
        <v>121803</v>
      </c>
      <c r="N718" s="98" t="s">
        <v>121804</v>
      </c>
      <c r="O718" s="101">
        <v>10.83</v>
      </c>
      <c r="P718" s="101">
        <v>25</v>
      </c>
    </row>
    <row r="719">
      <c r="L719" s="98" t="s">
        <v>121805</v>
      </c>
      <c r="M719" s="98" t="s">
        <v>121806</v>
      </c>
      <c r="N719" s="98" t="s">
        <v>121807</v>
      </c>
      <c r="O719" s="101">
        <v>769.16999999999996</v>
      </c>
      <c r="P719" s="101">
        <v>0</v>
      </c>
    </row>
    <row r="720">
      <c r="L720" s="98" t="s">
        <v>121808</v>
      </c>
      <c r="M720" s="98" t="s">
        <v>121809</v>
      </c>
      <c r="N720" s="98" t="s">
        <v>121810</v>
      </c>
      <c r="O720" s="101">
        <v>1119.1700000000001</v>
      </c>
      <c r="P720" s="101">
        <v>1975</v>
      </c>
    </row>
    <row r="721">
      <c r="L721" s="98" t="s">
        <v>121811</v>
      </c>
      <c r="M721" s="98" t="s">
        <v>121812</v>
      </c>
      <c r="N721" s="98" t="s">
        <v>121813</v>
      </c>
      <c r="O721" s="101">
        <v>86.670000000000002</v>
      </c>
      <c r="P721" s="101">
        <v>0</v>
      </c>
    </row>
    <row r="722">
      <c r="L722" s="98" t="s">
        <v>121814</v>
      </c>
      <c r="M722" s="98" t="s">
        <v>121815</v>
      </c>
      <c r="N722" s="98" t="s">
        <v>121816</v>
      </c>
      <c r="O722" s="101">
        <v>3.9700000000000002</v>
      </c>
      <c r="P722" s="101">
        <v>7</v>
      </c>
    </row>
    <row r="723">
      <c r="L723" s="98" t="s">
        <v>121817</v>
      </c>
      <c r="M723" s="98" t="s">
        <v>121818</v>
      </c>
      <c r="N723" s="98" t="s">
        <v>121819</v>
      </c>
      <c r="O723" s="101">
        <v>3.0299999999999998</v>
      </c>
      <c r="P723" s="101">
        <v>0</v>
      </c>
    </row>
    <row r="724">
      <c r="L724" s="98" t="s">
        <v>121820</v>
      </c>
      <c r="M724" s="98" t="s">
        <v>121821</v>
      </c>
      <c r="N724" s="98" t="s">
        <v>121822</v>
      </c>
      <c r="O724" s="101">
        <v>15.300000000000001</v>
      </c>
      <c r="P724" s="101">
        <v>27</v>
      </c>
    </row>
    <row r="725">
      <c r="L725" s="98" t="s">
        <v>121823</v>
      </c>
      <c r="M725" s="98" t="s">
        <v>121824</v>
      </c>
      <c r="N725" s="98" t="s">
        <v>121825</v>
      </c>
      <c r="O725" s="101">
        <v>11.699999999999999</v>
      </c>
      <c r="P725" s="101">
        <v>0</v>
      </c>
    </row>
    <row r="726">
      <c r="K726" s="96" t="s">
        <v>121826</v>
      </c>
      <c r="O726" s="85">
        <f>SUM(O715:O725)</f>
      </c>
      <c r="P726" s="85">
        <f>SUM(P715:P725)</f>
      </c>
    </row>
    <row r="727">
      <c r="A727" s="98" t="s">
        <v>121827</v>
      </c>
      <c r="B727" s="98" t="s">
        <v>121828</v>
      </c>
      <c r="C727" s="100">
        <v>1286</v>
      </c>
      <c r="D727" s="98" t="s">
        <v>121829</v>
      </c>
      <c r="E727" s="98" t="s">
        <v>121830</v>
      </c>
      <c r="F727" s="104">
        <v>44967</v>
      </c>
      <c r="G727" s="104">
        <v>45717</v>
      </c>
      <c r="H727" s="104">
        <v>46081</v>
      </c>
      <c r="J727" s="101">
        <v>1800</v>
      </c>
      <c r="K727" s="98" t="s">
        <v>121831</v>
      </c>
      <c r="L727" s="98" t="s">
        <v>121832</v>
      </c>
      <c r="M727" s="98" t="s">
        <v>121833</v>
      </c>
      <c r="N727" s="98" t="s">
        <v>121834</v>
      </c>
      <c r="O727" s="101">
        <v>25</v>
      </c>
      <c r="P727" s="101">
        <v>25</v>
      </c>
      <c r="Q727" s="101">
        <v>0</v>
      </c>
      <c r="R727" s="101">
        <v>299</v>
      </c>
    </row>
    <row r="728">
      <c r="L728" s="98" t="s">
        <v>121835</v>
      </c>
      <c r="M728" s="98" t="s">
        <v>121836</v>
      </c>
      <c r="N728" s="98" t="s">
        <v>121837</v>
      </c>
      <c r="O728" s="101">
        <v>1810</v>
      </c>
      <c r="P728" s="101">
        <v>1810</v>
      </c>
    </row>
    <row r="729">
      <c r="L729" s="98" t="s">
        <v>121838</v>
      </c>
      <c r="M729" s="98" t="s">
        <v>121839</v>
      </c>
      <c r="N729" s="98" t="s">
        <v>121840</v>
      </c>
      <c r="O729" s="101">
        <v>125</v>
      </c>
      <c r="P729" s="101">
        <v>125</v>
      </c>
    </row>
    <row r="730">
      <c r="L730" s="98" t="s">
        <v>121841</v>
      </c>
      <c r="M730" s="98" t="s">
        <v>121842</v>
      </c>
      <c r="N730" s="98" t="s">
        <v>121843</v>
      </c>
      <c r="O730" s="101">
        <v>7</v>
      </c>
      <c r="P730" s="101">
        <v>7</v>
      </c>
    </row>
    <row r="731">
      <c r="L731" s="98" t="s">
        <v>121844</v>
      </c>
      <c r="M731" s="98" t="s">
        <v>121845</v>
      </c>
      <c r="N731" s="98" t="s">
        <v>121846</v>
      </c>
      <c r="O731" s="101">
        <v>27</v>
      </c>
      <c r="P731" s="101">
        <v>27</v>
      </c>
    </row>
    <row r="732">
      <c r="K732" s="96" t="s">
        <v>121847</v>
      </c>
      <c r="O732" s="85">
        <f>SUM(O727:O731)</f>
      </c>
      <c r="P732" s="85">
        <f>SUM(P727:P731)</f>
      </c>
    </row>
    <row r="733">
      <c r="A733" s="98" t="s">
        <v>121848</v>
      </c>
      <c r="B733" s="98" t="s">
        <v>121849</v>
      </c>
      <c r="C733" s="100">
        <v>794</v>
      </c>
      <c r="D733" s="98" t="s">
        <v>121850</v>
      </c>
      <c r="E733" s="98" t="s">
        <v>121851</v>
      </c>
      <c r="F733" s="104">
        <v>45590</v>
      </c>
      <c r="G733" s="104">
        <v>45590</v>
      </c>
      <c r="H733" s="104">
        <v>45954</v>
      </c>
      <c r="J733" s="101">
        <v>1230</v>
      </c>
      <c r="K733" s="98" t="s">
        <v>121852</v>
      </c>
      <c r="L733" s="98" t="s">
        <v>121853</v>
      </c>
      <c r="M733" s="98" t="s">
        <v>121854</v>
      </c>
      <c r="N733" s="98" t="s">
        <v>121855</v>
      </c>
      <c r="O733" s="101">
        <v>25</v>
      </c>
      <c r="P733" s="101">
        <v>50</v>
      </c>
      <c r="Q733" s="101">
        <v>0</v>
      </c>
      <c r="R733" s="101">
        <v>99</v>
      </c>
    </row>
    <row r="734">
      <c r="L734" s="98" t="s">
        <v>121856</v>
      </c>
      <c r="M734" s="98" t="s">
        <v>121857</v>
      </c>
      <c r="N734" s="98" t="s">
        <v>121858</v>
      </c>
      <c r="O734" s="101">
        <v>25</v>
      </c>
      <c r="P734" s="101">
        <v>10</v>
      </c>
    </row>
    <row r="735">
      <c r="L735" s="98" t="s">
        <v>121859</v>
      </c>
      <c r="M735" s="98" t="s">
        <v>121860</v>
      </c>
      <c r="N735" s="98" t="s">
        <v>121861</v>
      </c>
      <c r="O735" s="101">
        <v>10</v>
      </c>
      <c r="P735" s="101">
        <v>0</v>
      </c>
    </row>
    <row r="736">
      <c r="L736" s="98" t="s">
        <v>121862</v>
      </c>
      <c r="M736" s="98" t="s">
        <v>121863</v>
      </c>
      <c r="N736" s="98" t="s">
        <v>121864</v>
      </c>
      <c r="O736" s="101">
        <v>1170</v>
      </c>
      <c r="P736" s="101">
        <v>1170</v>
      </c>
    </row>
    <row r="737">
      <c r="L737" s="98" t="s">
        <v>121865</v>
      </c>
      <c r="M737" s="98" t="s">
        <v>121866</v>
      </c>
      <c r="N737" s="98" t="s">
        <v>121867</v>
      </c>
      <c r="O737" s="101">
        <v>7</v>
      </c>
      <c r="P737" s="101">
        <v>7</v>
      </c>
    </row>
    <row r="738">
      <c r="L738" s="98" t="s">
        <v>121868</v>
      </c>
      <c r="M738" s="98" t="s">
        <v>121869</v>
      </c>
      <c r="N738" s="98" t="s">
        <v>121870</v>
      </c>
      <c r="O738" s="101">
        <v>27</v>
      </c>
      <c r="P738" s="101">
        <v>27</v>
      </c>
    </row>
    <row r="739">
      <c r="K739" s="96" t="s">
        <v>121871</v>
      </c>
      <c r="O739" s="85">
        <f>SUM(O733:O738)</f>
      </c>
      <c r="P739" s="85">
        <f>SUM(P733:P738)</f>
      </c>
    </row>
    <row r="740">
      <c r="A740" s="98" t="s">
        <v>121872</v>
      </c>
      <c r="B740" s="98" t="s">
        <v>121873</v>
      </c>
      <c r="C740" s="100">
        <v>794</v>
      </c>
      <c r="D740" s="98" t="s">
        <v>121874</v>
      </c>
      <c r="E740" s="98" t="s">
        <v>121875</v>
      </c>
      <c r="F740" s="104">
        <v>45565</v>
      </c>
      <c r="G740" s="104">
        <v>45565</v>
      </c>
      <c r="H740" s="104">
        <v>45929</v>
      </c>
      <c r="J740" s="101">
        <v>1255</v>
      </c>
      <c r="K740" s="98" t="s">
        <v>121876</v>
      </c>
      <c r="L740" s="98" t="s">
        <v>121877</v>
      </c>
      <c r="M740" s="98" t="s">
        <v>121878</v>
      </c>
      <c r="N740" s="98" t="s">
        <v>121879</v>
      </c>
      <c r="O740" s="101">
        <v>50</v>
      </c>
      <c r="P740" s="101">
        <v>50</v>
      </c>
      <c r="Q740" s="101">
        <v>0</v>
      </c>
      <c r="R740" s="101">
        <v>99</v>
      </c>
    </row>
    <row r="741">
      <c r="L741" s="98" t="s">
        <v>121880</v>
      </c>
      <c r="M741" s="98" t="s">
        <v>121881</v>
      </c>
      <c r="N741" s="98" t="s">
        <v>121882</v>
      </c>
      <c r="O741" s="101">
        <v>10</v>
      </c>
      <c r="P741" s="101">
        <v>10</v>
      </c>
    </row>
    <row r="742">
      <c r="L742" s="98" t="s">
        <v>121883</v>
      </c>
      <c r="M742" s="98" t="s">
        <v>121884</v>
      </c>
      <c r="N742" s="98" t="s">
        <v>121885</v>
      </c>
      <c r="O742" s="101">
        <v>25</v>
      </c>
      <c r="P742" s="101">
        <v>25</v>
      </c>
    </row>
    <row r="743">
      <c r="L743" s="98" t="s">
        <v>121886</v>
      </c>
      <c r="M743" s="98" t="s">
        <v>121887</v>
      </c>
      <c r="N743" s="98" t="s">
        <v>121888</v>
      </c>
      <c r="O743" s="101">
        <v>1170</v>
      </c>
      <c r="P743" s="101">
        <v>1170</v>
      </c>
    </row>
    <row r="744">
      <c r="L744" s="98" t="s">
        <v>121889</v>
      </c>
      <c r="M744" s="98" t="s">
        <v>121890</v>
      </c>
      <c r="N744" s="98" t="s">
        <v>121891</v>
      </c>
      <c r="O744" s="101">
        <v>125</v>
      </c>
      <c r="P744" s="101">
        <v>125</v>
      </c>
    </row>
    <row r="745">
      <c r="L745" s="98" t="s">
        <v>121892</v>
      </c>
      <c r="M745" s="98" t="s">
        <v>121893</v>
      </c>
      <c r="N745" s="98" t="s">
        <v>121894</v>
      </c>
      <c r="O745" s="101">
        <v>7</v>
      </c>
      <c r="P745" s="101">
        <v>7</v>
      </c>
    </row>
    <row r="746">
      <c r="L746" s="98" t="s">
        <v>121895</v>
      </c>
      <c r="M746" s="98" t="s">
        <v>121896</v>
      </c>
      <c r="N746" s="98" t="s">
        <v>121897</v>
      </c>
      <c r="O746" s="101">
        <v>27</v>
      </c>
      <c r="P746" s="101">
        <v>27</v>
      </c>
    </row>
    <row r="747">
      <c r="K747" s="96" t="s">
        <v>121898</v>
      </c>
      <c r="O747" s="85">
        <f>SUM(O740:O746)</f>
      </c>
      <c r="P747" s="85">
        <f>SUM(P740:P746)</f>
      </c>
    </row>
    <row r="748">
      <c r="A748" s="98" t="s">
        <v>121899</v>
      </c>
      <c r="B748" s="98" t="s">
        <v>121900</v>
      </c>
      <c r="C748" s="100">
        <v>794</v>
      </c>
      <c r="D748" s="98" t="s">
        <v>121901</v>
      </c>
      <c r="E748" s="98" t="s">
        <v>121902</v>
      </c>
      <c r="F748" s="104">
        <v>45118</v>
      </c>
      <c r="G748" s="104">
        <v>45505</v>
      </c>
      <c r="H748" s="104">
        <v>45869</v>
      </c>
      <c r="J748" s="101">
        <v>1320</v>
      </c>
      <c r="K748" s="98" t="s">
        <v>121903</v>
      </c>
      <c r="L748" s="98" t="s">
        <v>121904</v>
      </c>
      <c r="M748" s="98" t="s">
        <v>121905</v>
      </c>
      <c r="N748" s="98" t="s">
        <v>121906</v>
      </c>
      <c r="O748" s="101">
        <v>10</v>
      </c>
      <c r="P748" s="101">
        <v>35</v>
      </c>
      <c r="Q748" s="101">
        <v>0</v>
      </c>
      <c r="R748" s="101">
        <v>99</v>
      </c>
    </row>
    <row r="749">
      <c r="L749" s="98" t="s">
        <v>121907</v>
      </c>
      <c r="M749" s="98" t="s">
        <v>121908</v>
      </c>
      <c r="N749" s="98" t="s">
        <v>121909</v>
      </c>
      <c r="O749" s="101">
        <v>25</v>
      </c>
      <c r="P749" s="101">
        <v>0</v>
      </c>
    </row>
    <row r="750">
      <c r="L750" s="98" t="s">
        <v>121910</v>
      </c>
      <c r="M750" s="98" t="s">
        <v>121911</v>
      </c>
      <c r="N750" s="98" t="s">
        <v>121912</v>
      </c>
      <c r="O750" s="101">
        <v>1285</v>
      </c>
      <c r="P750" s="101">
        <v>1285</v>
      </c>
    </row>
    <row r="751">
      <c r="L751" s="98" t="s">
        <v>121913</v>
      </c>
      <c r="M751" s="98" t="s">
        <v>121914</v>
      </c>
      <c r="N751" s="98" t="s">
        <v>121915</v>
      </c>
      <c r="O751" s="101">
        <v>7</v>
      </c>
      <c r="P751" s="101">
        <v>7</v>
      </c>
    </row>
    <row r="752">
      <c r="L752" s="98" t="s">
        <v>121916</v>
      </c>
      <c r="M752" s="98" t="s">
        <v>121917</v>
      </c>
      <c r="N752" s="98" t="s">
        <v>121918</v>
      </c>
      <c r="O752" s="101">
        <v>27</v>
      </c>
      <c r="P752" s="101">
        <v>27</v>
      </c>
    </row>
    <row r="753">
      <c r="K753" s="96" t="s">
        <v>121919</v>
      </c>
      <c r="O753" s="85">
        <f>SUM(O748:O752)</f>
      </c>
      <c r="P753" s="85">
        <f>SUM(P748:P752)</f>
      </c>
    </row>
    <row r="754">
      <c r="A754" s="98" t="s">
        <v>121920</v>
      </c>
      <c r="B754" s="98" t="s">
        <v>121921</v>
      </c>
      <c r="C754" s="100">
        <v>979</v>
      </c>
      <c r="D754" s="98" t="s">
        <v>121922</v>
      </c>
      <c r="E754" s="98" t="s">
        <v>121923</v>
      </c>
      <c r="F754" s="104">
        <v>45054</v>
      </c>
      <c r="G754" s="104">
        <v>45444</v>
      </c>
      <c r="H754" s="104">
        <v>45808</v>
      </c>
      <c r="J754" s="101">
        <v>1533</v>
      </c>
      <c r="K754" s="98" t="s">
        <v>121924</v>
      </c>
      <c r="L754" s="98" t="s">
        <v>121925</v>
      </c>
      <c r="M754" s="98" t="s">
        <v>121926</v>
      </c>
      <c r="N754" s="98" t="s">
        <v>121927</v>
      </c>
      <c r="O754" s="101">
        <v>25</v>
      </c>
      <c r="P754" s="101">
        <v>10</v>
      </c>
      <c r="Q754" s="101">
        <v>0</v>
      </c>
      <c r="R754" s="101">
        <v>99</v>
      </c>
    </row>
    <row r="755">
      <c r="L755" s="98" t="s">
        <v>121928</v>
      </c>
      <c r="M755" s="98" t="s">
        <v>121929</v>
      </c>
      <c r="N755" s="98" t="s">
        <v>121930</v>
      </c>
      <c r="O755" s="101">
        <v>25</v>
      </c>
      <c r="P755" s="101">
        <v>0</v>
      </c>
    </row>
    <row r="756">
      <c r="L756" s="98" t="s">
        <v>121931</v>
      </c>
      <c r="M756" s="98" t="s">
        <v>121932</v>
      </c>
      <c r="N756" s="98" t="s">
        <v>121933</v>
      </c>
      <c r="O756" s="101">
        <v>10</v>
      </c>
      <c r="P756" s="101">
        <v>50</v>
      </c>
    </row>
    <row r="757">
      <c r="L757" s="98" t="s">
        <v>121934</v>
      </c>
      <c r="M757" s="98" t="s">
        <v>121935</v>
      </c>
      <c r="N757" s="98" t="s">
        <v>121936</v>
      </c>
      <c r="O757" s="101">
        <v>1423</v>
      </c>
      <c r="P757" s="101">
        <v>1423</v>
      </c>
    </row>
    <row r="758">
      <c r="L758" s="98" t="s">
        <v>121937</v>
      </c>
      <c r="M758" s="98" t="s">
        <v>121938</v>
      </c>
      <c r="N758" s="98" t="s">
        <v>121939</v>
      </c>
      <c r="O758" s="101">
        <v>7</v>
      </c>
      <c r="P758" s="101">
        <v>7</v>
      </c>
    </row>
    <row r="759">
      <c r="L759" s="98" t="s">
        <v>121940</v>
      </c>
      <c r="M759" s="98" t="s">
        <v>121941</v>
      </c>
      <c r="N759" s="98" t="s">
        <v>121942</v>
      </c>
      <c r="O759" s="101">
        <v>27</v>
      </c>
      <c r="P759" s="101">
        <v>27</v>
      </c>
    </row>
    <row r="760">
      <c r="K760" s="96" t="s">
        <v>121943</v>
      </c>
      <c r="O760" s="85">
        <f>SUM(O754:O759)</f>
      </c>
      <c r="P760" s="85">
        <f>SUM(P754:P759)</f>
      </c>
    </row>
    <row r="761">
      <c r="A761" s="98" t="s">
        <v>121944</v>
      </c>
      <c r="B761" s="98" t="s">
        <v>121945</v>
      </c>
      <c r="C761" s="100">
        <v>1067</v>
      </c>
      <c r="D761" s="98" t="s">
        <v>121946</v>
      </c>
      <c r="E761" s="98" t="s">
        <v>121947</v>
      </c>
      <c r="F761" s="104">
        <v>43296</v>
      </c>
      <c r="G761" s="104">
        <v>45717</v>
      </c>
      <c r="H761" s="104">
        <v>46081</v>
      </c>
      <c r="J761" s="101">
        <v>1645</v>
      </c>
      <c r="K761" s="98" t="s">
        <v>121948</v>
      </c>
      <c r="L761" s="98" t="s">
        <v>121949</v>
      </c>
      <c r="M761" s="98" t="s">
        <v>121950</v>
      </c>
      <c r="N761" s="98" t="s">
        <v>121951</v>
      </c>
      <c r="O761" s="101">
        <v>45</v>
      </c>
      <c r="P761" s="101">
        <v>70</v>
      </c>
      <c r="Q761" s="101">
        <v>0</v>
      </c>
      <c r="R761" s="101">
        <v>200</v>
      </c>
    </row>
    <row r="762">
      <c r="L762" s="98" t="s">
        <v>121952</v>
      </c>
      <c r="M762" s="98" t="s">
        <v>121953</v>
      </c>
      <c r="N762" s="98" t="s">
        <v>121954</v>
      </c>
      <c r="O762" s="101">
        <v>25</v>
      </c>
      <c r="P762" s="101">
        <v>0</v>
      </c>
    </row>
    <row r="763">
      <c r="L763" s="98" t="s">
        <v>121955</v>
      </c>
      <c r="M763" s="98" t="s">
        <v>121956</v>
      </c>
      <c r="N763" s="98" t="s">
        <v>121957</v>
      </c>
      <c r="O763" s="101">
        <v>10</v>
      </c>
      <c r="P763" s="101">
        <v>10</v>
      </c>
    </row>
    <row r="764">
      <c r="L764" s="98" t="s">
        <v>121958</v>
      </c>
      <c r="M764" s="98" t="s">
        <v>121959</v>
      </c>
      <c r="N764" s="98" t="s">
        <v>121960</v>
      </c>
      <c r="O764" s="101">
        <v>1580</v>
      </c>
      <c r="P764" s="101">
        <v>1580</v>
      </c>
    </row>
    <row r="765">
      <c r="L765" s="98" t="s">
        <v>121961</v>
      </c>
      <c r="M765" s="98" t="s">
        <v>121962</v>
      </c>
      <c r="N765" s="98" t="s">
        <v>121963</v>
      </c>
      <c r="O765" s="101">
        <v>7</v>
      </c>
      <c r="P765" s="101">
        <v>7</v>
      </c>
    </row>
    <row r="766">
      <c r="L766" s="98" t="s">
        <v>121964</v>
      </c>
      <c r="M766" s="98" t="s">
        <v>121965</v>
      </c>
      <c r="N766" s="98" t="s">
        <v>121966</v>
      </c>
      <c r="O766" s="101">
        <v>27</v>
      </c>
      <c r="P766" s="101">
        <v>27</v>
      </c>
    </row>
    <row r="767">
      <c r="K767" s="96" t="s">
        <v>121967</v>
      </c>
      <c r="O767" s="85">
        <f>SUM(O761:O766)</f>
      </c>
      <c r="P767" s="85">
        <f>SUM(P761:P766)</f>
      </c>
    </row>
    <row r="768">
      <c r="A768" s="98" t="s">
        <v>121968</v>
      </c>
      <c r="B768" s="98" t="s">
        <v>121969</v>
      </c>
      <c r="C768" s="100">
        <v>1067</v>
      </c>
      <c r="D768" s="98" t="s">
        <v>121970</v>
      </c>
      <c r="E768" s="98" t="s">
        <v>121971</v>
      </c>
      <c r="F768" s="104">
        <v>45226</v>
      </c>
      <c r="G768" s="104">
        <v>45658</v>
      </c>
      <c r="H768" s="104">
        <v>46022</v>
      </c>
      <c r="J768" s="101">
        <v>1650</v>
      </c>
      <c r="K768" s="98" t="s">
        <v>121972</v>
      </c>
      <c r="L768" s="98" t="s">
        <v>121973</v>
      </c>
      <c r="M768" s="98" t="s">
        <v>121974</v>
      </c>
      <c r="N768" s="98" t="s">
        <v>121975</v>
      </c>
      <c r="O768" s="101">
        <v>25</v>
      </c>
      <c r="P768" s="101">
        <v>10</v>
      </c>
      <c r="Q768" s="101">
        <v>0</v>
      </c>
      <c r="R768" s="101">
        <v>99</v>
      </c>
    </row>
    <row r="769">
      <c r="L769" s="98" t="s">
        <v>121976</v>
      </c>
      <c r="M769" s="98" t="s">
        <v>121977</v>
      </c>
      <c r="N769" s="98" t="s">
        <v>121978</v>
      </c>
      <c r="O769" s="101">
        <v>10</v>
      </c>
      <c r="P769" s="101">
        <v>25</v>
      </c>
    </row>
    <row r="770">
      <c r="L770" s="98" t="s">
        <v>121979</v>
      </c>
      <c r="M770" s="98" t="s">
        <v>121980</v>
      </c>
      <c r="N770" s="98" t="s">
        <v>121981</v>
      </c>
      <c r="O770" s="101">
        <v>50</v>
      </c>
      <c r="P770" s="101">
        <v>50</v>
      </c>
    </row>
    <row r="771">
      <c r="L771" s="98" t="s">
        <v>121982</v>
      </c>
      <c r="M771" s="98" t="s">
        <v>121983</v>
      </c>
      <c r="N771" s="98" t="s">
        <v>121984</v>
      </c>
      <c r="O771" s="101">
        <v>1515</v>
      </c>
      <c r="P771" s="101">
        <v>1515</v>
      </c>
    </row>
    <row r="772">
      <c r="L772" s="98" t="s">
        <v>121985</v>
      </c>
      <c r="M772" s="98" t="s">
        <v>121986</v>
      </c>
      <c r="N772" s="98" t="s">
        <v>121987</v>
      </c>
      <c r="O772" s="101">
        <v>7</v>
      </c>
      <c r="P772" s="101">
        <v>7</v>
      </c>
    </row>
    <row r="773">
      <c r="L773" s="98" t="s">
        <v>121988</v>
      </c>
      <c r="M773" s="98" t="s">
        <v>121989</v>
      </c>
      <c r="N773" s="98" t="s">
        <v>121990</v>
      </c>
      <c r="O773" s="101">
        <v>27</v>
      </c>
      <c r="P773" s="101">
        <v>27</v>
      </c>
    </row>
    <row r="774">
      <c r="K774" s="96" t="s">
        <v>121991</v>
      </c>
      <c r="O774" s="85">
        <f>SUM(O768:O773)</f>
      </c>
      <c r="P774" s="85">
        <f>SUM(P768:P773)</f>
      </c>
    </row>
    <row r="775">
      <c r="A775" s="98" t="s">
        <v>121992</v>
      </c>
      <c r="B775" s="98" t="s">
        <v>121993</v>
      </c>
      <c r="C775" s="100">
        <v>1286</v>
      </c>
      <c r="D775" s="98" t="s">
        <v>121994</v>
      </c>
      <c r="E775" s="98" t="s">
        <v>121995</v>
      </c>
      <c r="F775" s="104">
        <v>45450</v>
      </c>
      <c r="G775" s="104">
        <v>45450</v>
      </c>
      <c r="H775" s="104">
        <v>45838</v>
      </c>
      <c r="J775" s="101">
        <v>1800</v>
      </c>
      <c r="K775" s="98" t="s">
        <v>121996</v>
      </c>
      <c r="L775" s="98" t="s">
        <v>121997</v>
      </c>
      <c r="M775" s="98" t="s">
        <v>121998</v>
      </c>
      <c r="N775" s="98" t="s">
        <v>121999</v>
      </c>
      <c r="O775" s="101">
        <v>25</v>
      </c>
      <c r="P775" s="101">
        <v>25</v>
      </c>
      <c r="Q775" s="101">
        <v>0</v>
      </c>
      <c r="R775" s="101">
        <v>99</v>
      </c>
    </row>
    <row r="776">
      <c r="L776" s="98" t="s">
        <v>122000</v>
      </c>
      <c r="M776" s="98" t="s">
        <v>122001</v>
      </c>
      <c r="N776" s="98" t="s">
        <v>122002</v>
      </c>
      <c r="O776" s="101">
        <v>1775</v>
      </c>
      <c r="P776" s="101">
        <v>1775</v>
      </c>
    </row>
    <row r="777">
      <c r="L777" s="98" t="s">
        <v>122003</v>
      </c>
      <c r="M777" s="98" t="s">
        <v>122004</v>
      </c>
      <c r="N777" s="98" t="s">
        <v>122005</v>
      </c>
      <c r="O777" s="101">
        <v>7</v>
      </c>
      <c r="P777" s="101">
        <v>7</v>
      </c>
    </row>
    <row r="778">
      <c r="L778" s="98" t="s">
        <v>122006</v>
      </c>
      <c r="M778" s="98" t="s">
        <v>122007</v>
      </c>
      <c r="N778" s="98" t="s">
        <v>122008</v>
      </c>
      <c r="O778" s="101">
        <v>50</v>
      </c>
      <c r="P778" s="101">
        <v>50</v>
      </c>
    </row>
    <row r="779">
      <c r="L779" s="98" t="s">
        <v>122009</v>
      </c>
      <c r="M779" s="98" t="s">
        <v>122010</v>
      </c>
      <c r="N779" s="98" t="s">
        <v>122011</v>
      </c>
      <c r="O779" s="101">
        <v>27</v>
      </c>
      <c r="P779" s="101">
        <v>27</v>
      </c>
    </row>
    <row r="780">
      <c r="K780" s="96" t="s">
        <v>122012</v>
      </c>
      <c r="O780" s="85">
        <f>SUM(O775:O779)</f>
      </c>
      <c r="P780" s="85">
        <f>SUM(P775:P779)</f>
      </c>
    </row>
    <row r="781">
      <c r="A781" s="98" t="s">
        <v>122013</v>
      </c>
      <c r="B781" s="98" t="s">
        <v>122014</v>
      </c>
      <c r="C781" s="100">
        <v>1286</v>
      </c>
      <c r="D781" s="98" t="s">
        <v>122015</v>
      </c>
      <c r="E781" s="98" t="s">
        <v>122016</v>
      </c>
      <c r="F781" s="104">
        <v>44618</v>
      </c>
      <c r="G781" s="104">
        <v>45748</v>
      </c>
      <c r="J781" s="101">
        <v>1825</v>
      </c>
      <c r="K781" s="98" t="s">
        <v>122017</v>
      </c>
      <c r="L781" s="98" t="s">
        <v>122018</v>
      </c>
      <c r="M781" s="98" t="s">
        <v>122019</v>
      </c>
      <c r="N781" s="98" t="s">
        <v>122020</v>
      </c>
      <c r="O781" s="101">
        <v>25</v>
      </c>
      <c r="P781" s="101">
        <v>25</v>
      </c>
      <c r="Q781" s="101">
        <v>0</v>
      </c>
      <c r="R781" s="101">
        <v>99</v>
      </c>
    </row>
    <row r="782">
      <c r="L782" s="98" t="s">
        <v>122021</v>
      </c>
      <c r="M782" s="98" t="s">
        <v>122022</v>
      </c>
      <c r="N782" s="98" t="s">
        <v>122023</v>
      </c>
      <c r="O782" s="101">
        <v>25</v>
      </c>
      <c r="P782" s="101">
        <v>25</v>
      </c>
    </row>
    <row r="783">
      <c r="L783" s="98" t="s">
        <v>122024</v>
      </c>
      <c r="M783" s="98" t="s">
        <v>122025</v>
      </c>
      <c r="N783" s="98" t="s">
        <v>122026</v>
      </c>
      <c r="O783" s="101">
        <v>1775</v>
      </c>
      <c r="P783" s="101">
        <v>1775</v>
      </c>
    </row>
    <row r="784">
      <c r="L784" s="98" t="s">
        <v>122027</v>
      </c>
      <c r="M784" s="98" t="s">
        <v>122028</v>
      </c>
      <c r="N784" s="98" t="s">
        <v>122029</v>
      </c>
      <c r="O784" s="101">
        <v>200</v>
      </c>
      <c r="P784" s="101">
        <v>200</v>
      </c>
    </row>
    <row r="785">
      <c r="L785" s="98" t="s">
        <v>122030</v>
      </c>
      <c r="M785" s="98" t="s">
        <v>122031</v>
      </c>
      <c r="N785" s="98" t="s">
        <v>122032</v>
      </c>
      <c r="O785" s="101">
        <v>7</v>
      </c>
      <c r="P785" s="101">
        <v>7</v>
      </c>
    </row>
    <row r="786">
      <c r="L786" s="98" t="s">
        <v>122033</v>
      </c>
      <c r="M786" s="98" t="s">
        <v>122034</v>
      </c>
      <c r="N786" s="98" t="s">
        <v>122035</v>
      </c>
      <c r="O786" s="101">
        <v>27</v>
      </c>
      <c r="P786" s="101">
        <v>27</v>
      </c>
    </row>
    <row r="787">
      <c r="K787" s="96" t="s">
        <v>122036</v>
      </c>
      <c r="O787" s="85">
        <f>SUM(O781:O786)</f>
      </c>
      <c r="P787" s="85">
        <f>SUM(P781:P786)</f>
      </c>
    </row>
    <row r="788">
      <c r="A788" s="98" t="s">
        <v>122037</v>
      </c>
      <c r="B788" s="98" t="s">
        <v>122038</v>
      </c>
      <c r="C788" s="100">
        <v>1350</v>
      </c>
      <c r="D788" s="98" t="s">
        <v>122039</v>
      </c>
      <c r="E788" s="98" t="s">
        <v>122040</v>
      </c>
      <c r="F788" s="104">
        <v>45591</v>
      </c>
      <c r="G788" s="104">
        <v>45591</v>
      </c>
      <c r="H788" s="104">
        <v>46022</v>
      </c>
      <c r="J788" s="101">
        <v>1940</v>
      </c>
      <c r="K788" s="98" t="s">
        <v>122041</v>
      </c>
      <c r="L788" s="98" t="s">
        <v>122042</v>
      </c>
      <c r="M788" s="98" t="s">
        <v>122043</v>
      </c>
      <c r="N788" s="98" t="s">
        <v>122044</v>
      </c>
      <c r="O788" s="101">
        <v>25</v>
      </c>
      <c r="P788" s="101">
        <v>40</v>
      </c>
      <c r="Q788" s="101">
        <v>0</v>
      </c>
      <c r="R788" s="101">
        <v>99</v>
      </c>
    </row>
    <row r="789">
      <c r="L789" s="98" t="s">
        <v>122045</v>
      </c>
      <c r="M789" s="98" t="s">
        <v>122046</v>
      </c>
      <c r="N789" s="98" t="s">
        <v>122047</v>
      </c>
      <c r="O789" s="101">
        <v>25</v>
      </c>
      <c r="P789" s="101">
        <v>25</v>
      </c>
    </row>
    <row r="790">
      <c r="L790" s="98" t="s">
        <v>122048</v>
      </c>
      <c r="M790" s="98" t="s">
        <v>122049</v>
      </c>
      <c r="N790" s="98" t="s">
        <v>122050</v>
      </c>
      <c r="O790" s="101">
        <v>15</v>
      </c>
      <c r="P790" s="101">
        <v>0</v>
      </c>
    </row>
    <row r="791">
      <c r="L791" s="98" t="s">
        <v>122051</v>
      </c>
      <c r="M791" s="98" t="s">
        <v>122052</v>
      </c>
      <c r="N791" s="98" t="s">
        <v>122053</v>
      </c>
      <c r="O791" s="101">
        <v>1875</v>
      </c>
      <c r="P791" s="101">
        <v>1875</v>
      </c>
    </row>
    <row r="792">
      <c r="L792" s="98" t="s">
        <v>122054</v>
      </c>
      <c r="M792" s="98" t="s">
        <v>122055</v>
      </c>
      <c r="N792" s="98" t="s">
        <v>122056</v>
      </c>
      <c r="O792" s="101">
        <v>7</v>
      </c>
      <c r="P792" s="101">
        <v>7</v>
      </c>
    </row>
    <row r="793">
      <c r="L793" s="98" t="s">
        <v>122057</v>
      </c>
      <c r="M793" s="98" t="s">
        <v>122058</v>
      </c>
      <c r="N793" s="98" t="s">
        <v>122059</v>
      </c>
      <c r="O793" s="101">
        <v>27</v>
      </c>
      <c r="P793" s="101">
        <v>27</v>
      </c>
    </row>
    <row r="794">
      <c r="K794" s="96" t="s">
        <v>122060</v>
      </c>
      <c r="O794" s="85">
        <f>SUM(O788:O793)</f>
      </c>
      <c r="P794" s="85">
        <f>SUM(P788:P793)</f>
      </c>
    </row>
    <row r="795">
      <c r="A795" s="98" t="s">
        <v>122061</v>
      </c>
      <c r="B795" s="98" t="s">
        <v>122062</v>
      </c>
      <c r="C795" s="100">
        <v>1350</v>
      </c>
      <c r="D795" s="98" t="s">
        <v>122063</v>
      </c>
      <c r="E795" s="98" t="s">
        <v>122064</v>
      </c>
      <c r="F795" s="104">
        <v>45408</v>
      </c>
      <c r="G795" s="104">
        <v>45408</v>
      </c>
      <c r="H795" s="104">
        <v>45838</v>
      </c>
      <c r="J795" s="101">
        <v>1990</v>
      </c>
      <c r="K795" s="98" t="s">
        <v>122065</v>
      </c>
      <c r="L795" s="98" t="s">
        <v>122066</v>
      </c>
      <c r="M795" s="98" t="s">
        <v>122067</v>
      </c>
      <c r="N795" s="98" t="s">
        <v>122068</v>
      </c>
      <c r="O795" s="101">
        <v>50</v>
      </c>
      <c r="P795" s="101">
        <v>40</v>
      </c>
      <c r="Q795" s="101">
        <v>0</v>
      </c>
      <c r="R795" s="101">
        <v>299</v>
      </c>
    </row>
    <row r="796">
      <c r="L796" s="98" t="s">
        <v>122069</v>
      </c>
      <c r="M796" s="98" t="s">
        <v>122070</v>
      </c>
      <c r="N796" s="98" t="s">
        <v>122071</v>
      </c>
      <c r="O796" s="101">
        <v>25</v>
      </c>
      <c r="P796" s="101">
        <v>75</v>
      </c>
    </row>
    <row r="797">
      <c r="L797" s="98" t="s">
        <v>122072</v>
      </c>
      <c r="M797" s="98" t="s">
        <v>122073</v>
      </c>
      <c r="N797" s="98" t="s">
        <v>122074</v>
      </c>
      <c r="O797" s="101">
        <v>15</v>
      </c>
      <c r="P797" s="101">
        <v>0</v>
      </c>
    </row>
    <row r="798">
      <c r="L798" s="98" t="s">
        <v>122075</v>
      </c>
      <c r="M798" s="98" t="s">
        <v>122076</v>
      </c>
      <c r="N798" s="98" t="s">
        <v>122077</v>
      </c>
      <c r="O798" s="101">
        <v>25</v>
      </c>
      <c r="P798" s="101">
        <v>0</v>
      </c>
    </row>
    <row r="799">
      <c r="L799" s="98" t="s">
        <v>122078</v>
      </c>
      <c r="M799" s="98" t="s">
        <v>122079</v>
      </c>
      <c r="N799" s="98" t="s">
        <v>122080</v>
      </c>
      <c r="O799" s="101">
        <v>1875</v>
      </c>
      <c r="P799" s="101">
        <v>1875</v>
      </c>
    </row>
    <row r="800">
      <c r="L800" s="98" t="s">
        <v>122081</v>
      </c>
      <c r="M800" s="98" t="s">
        <v>122082</v>
      </c>
      <c r="N800" s="98" t="s">
        <v>122083</v>
      </c>
      <c r="O800" s="101">
        <v>7</v>
      </c>
      <c r="P800" s="101">
        <v>7</v>
      </c>
    </row>
    <row r="801">
      <c r="L801" s="98" t="s">
        <v>122084</v>
      </c>
      <c r="M801" s="98" t="s">
        <v>122085</v>
      </c>
      <c r="N801" s="98" t="s">
        <v>122086</v>
      </c>
      <c r="O801" s="101">
        <v>27</v>
      </c>
      <c r="P801" s="101">
        <v>27</v>
      </c>
    </row>
    <row r="802">
      <c r="K802" s="96" t="s">
        <v>122087</v>
      </c>
      <c r="O802" s="85">
        <f>SUM(O795:O801)</f>
      </c>
      <c r="P802" s="85">
        <f>SUM(P795:P801)</f>
      </c>
    </row>
    <row r="803">
      <c r="A803" s="98" t="s">
        <v>122088</v>
      </c>
      <c r="B803" s="98" t="s">
        <v>122089</v>
      </c>
      <c r="C803" s="100">
        <v>794</v>
      </c>
      <c r="D803" s="98" t="s">
        <v>122090</v>
      </c>
      <c r="E803" s="98" t="s">
        <v>122091</v>
      </c>
      <c r="F803" s="104">
        <v>45618</v>
      </c>
      <c r="G803" s="104">
        <v>45618</v>
      </c>
      <c r="H803" s="104">
        <v>45982</v>
      </c>
      <c r="J803" s="101">
        <v>1280</v>
      </c>
      <c r="K803" s="98" t="s">
        <v>122092</v>
      </c>
      <c r="L803" s="98" t="s">
        <v>122093</v>
      </c>
      <c r="M803" s="98" t="s">
        <v>122094</v>
      </c>
      <c r="N803" s="98" t="s">
        <v>122095</v>
      </c>
      <c r="O803" s="101">
        <v>50</v>
      </c>
      <c r="P803" s="101">
        <v>60</v>
      </c>
      <c r="Q803" s="101">
        <v>0</v>
      </c>
      <c r="R803" s="101">
        <v>99</v>
      </c>
    </row>
    <row r="804">
      <c r="L804" s="98" t="s">
        <v>122096</v>
      </c>
      <c r="M804" s="98" t="s">
        <v>122097</v>
      </c>
      <c r="N804" s="98" t="s">
        <v>122098</v>
      </c>
      <c r="O804" s="101">
        <v>25</v>
      </c>
      <c r="P804" s="101">
        <v>0</v>
      </c>
    </row>
    <row r="805">
      <c r="L805" s="98" t="s">
        <v>122099</v>
      </c>
      <c r="M805" s="98" t="s">
        <v>122100</v>
      </c>
      <c r="N805" s="98" t="s">
        <v>122101</v>
      </c>
      <c r="O805" s="101">
        <v>10</v>
      </c>
      <c r="P805" s="101">
        <v>25</v>
      </c>
    </row>
    <row r="806">
      <c r="L806" s="98" t="s">
        <v>122102</v>
      </c>
      <c r="M806" s="98" t="s">
        <v>122103</v>
      </c>
      <c r="N806" s="98" t="s">
        <v>122104</v>
      </c>
      <c r="O806" s="101">
        <v>1170</v>
      </c>
      <c r="P806" s="101">
        <v>1170</v>
      </c>
    </row>
    <row r="807">
      <c r="L807" s="98" t="s">
        <v>122105</v>
      </c>
      <c r="M807" s="98" t="s">
        <v>122106</v>
      </c>
      <c r="N807" s="98" t="s">
        <v>122107</v>
      </c>
      <c r="O807" s="101">
        <v>7</v>
      </c>
      <c r="P807" s="101">
        <v>7</v>
      </c>
    </row>
    <row r="808">
      <c r="L808" s="98" t="s">
        <v>122108</v>
      </c>
      <c r="M808" s="98" t="s">
        <v>122109</v>
      </c>
      <c r="N808" s="98" t="s">
        <v>122110</v>
      </c>
      <c r="O808" s="101">
        <v>27</v>
      </c>
      <c r="P808" s="101">
        <v>27</v>
      </c>
    </row>
    <row r="809">
      <c r="K809" s="96" t="s">
        <v>122111</v>
      </c>
      <c r="O809" s="85">
        <f>SUM(O803:O808)</f>
      </c>
      <c r="P809" s="85">
        <f>SUM(P803:P808)</f>
      </c>
    </row>
    <row r="810">
      <c r="A810" s="98" t="s">
        <v>122112</v>
      </c>
      <c r="B810" s="98" t="s">
        <v>122113</v>
      </c>
      <c r="C810" s="100">
        <v>794</v>
      </c>
      <c r="D810" s="98" t="s">
        <v>122114</v>
      </c>
      <c r="E810" s="98" t="s">
        <v>122115</v>
      </c>
      <c r="F810" s="104">
        <v>45486</v>
      </c>
      <c r="G810" s="104">
        <v>45486</v>
      </c>
      <c r="H810" s="104">
        <v>45850</v>
      </c>
      <c r="J810" s="101">
        <v>1325</v>
      </c>
      <c r="K810" s="98" t="s">
        <v>122116</v>
      </c>
      <c r="L810" s="98" t="s">
        <v>122117</v>
      </c>
      <c r="M810" s="98" t="s">
        <v>122118</v>
      </c>
      <c r="N810" s="98" t="s">
        <v>122119</v>
      </c>
      <c r="O810" s="101">
        <v>25</v>
      </c>
      <c r="P810" s="101">
        <v>55</v>
      </c>
      <c r="Q810" s="101">
        <v>0</v>
      </c>
      <c r="R810" s="101">
        <v>99</v>
      </c>
    </row>
    <row r="811">
      <c r="L811" s="98" t="s">
        <v>122120</v>
      </c>
      <c r="M811" s="98" t="s">
        <v>122121</v>
      </c>
      <c r="N811" s="98" t="s">
        <v>122122</v>
      </c>
      <c r="O811" s="101">
        <v>10</v>
      </c>
      <c r="P811" s="101">
        <v>0</v>
      </c>
    </row>
    <row r="812">
      <c r="L812" s="98" t="s">
        <v>122123</v>
      </c>
      <c r="M812" s="98" t="s">
        <v>122124</v>
      </c>
      <c r="N812" s="98" t="s">
        <v>122125</v>
      </c>
      <c r="O812" s="101">
        <v>45</v>
      </c>
      <c r="P812" s="101">
        <v>25</v>
      </c>
    </row>
    <row r="813">
      <c r="L813" s="98" t="s">
        <v>122126</v>
      </c>
      <c r="M813" s="98" t="s">
        <v>122127</v>
      </c>
      <c r="N813" s="98" t="s">
        <v>122128</v>
      </c>
      <c r="O813" s="101">
        <v>1245</v>
      </c>
      <c r="P813" s="101">
        <v>1245</v>
      </c>
    </row>
    <row r="814">
      <c r="L814" s="98" t="s">
        <v>122129</v>
      </c>
      <c r="M814" s="98" t="s">
        <v>122130</v>
      </c>
      <c r="N814" s="98" t="s">
        <v>122131</v>
      </c>
      <c r="O814" s="101">
        <v>7</v>
      </c>
      <c r="P814" s="101">
        <v>7</v>
      </c>
    </row>
    <row r="815">
      <c r="L815" s="98" t="s">
        <v>122132</v>
      </c>
      <c r="M815" s="98" t="s">
        <v>122133</v>
      </c>
      <c r="N815" s="98" t="s">
        <v>122134</v>
      </c>
      <c r="O815" s="101">
        <v>27</v>
      </c>
      <c r="P815" s="101">
        <v>27</v>
      </c>
    </row>
    <row r="816">
      <c r="K816" s="96" t="s">
        <v>122135</v>
      </c>
      <c r="O816" s="85">
        <f>SUM(O810:O815)</f>
      </c>
      <c r="P816" s="85">
        <f>SUM(P810:P815)</f>
      </c>
    </row>
    <row r="817">
      <c r="A817" s="98" t="s">
        <v>122136</v>
      </c>
      <c r="B817" s="98" t="s">
        <v>122137</v>
      </c>
      <c r="C817" s="100">
        <v>859</v>
      </c>
      <c r="D817" s="98" t="s">
        <v>122138</v>
      </c>
      <c r="E817" s="98" t="s">
        <v>122139</v>
      </c>
      <c r="F817" s="104">
        <v>45754</v>
      </c>
      <c r="G817" s="104">
        <v>45754</v>
      </c>
      <c r="H817" s="104">
        <v>46179</v>
      </c>
      <c r="J817" s="101">
        <v>1270</v>
      </c>
      <c r="K817" s="98" t="s">
        <v>122140</v>
      </c>
      <c r="L817" s="98" t="s">
        <v>122141</v>
      </c>
      <c r="M817" s="98" t="s">
        <v>122142</v>
      </c>
      <c r="N817" s="98" t="s">
        <v>122143</v>
      </c>
      <c r="O817" s="101">
        <v>8</v>
      </c>
      <c r="P817" s="101">
        <v>25</v>
      </c>
      <c r="Q817" s="101">
        <v>-1496.8</v>
      </c>
      <c r="R817" s="101">
        <v>99</v>
      </c>
    </row>
    <row r="818">
      <c r="L818" s="98" t="s">
        <v>122144</v>
      </c>
      <c r="M818" s="98" t="s">
        <v>122145</v>
      </c>
      <c r="N818" s="98" t="s">
        <v>122146</v>
      </c>
      <c r="O818" s="101">
        <v>20</v>
      </c>
      <c r="P818" s="101">
        <v>25</v>
      </c>
    </row>
    <row r="819">
      <c r="L819" s="98" t="s">
        <v>122147</v>
      </c>
      <c r="M819" s="98" t="s">
        <v>122148</v>
      </c>
      <c r="N819" s="98" t="s">
        <v>122149</v>
      </c>
      <c r="O819" s="101">
        <v>20</v>
      </c>
      <c r="P819" s="101">
        <v>40</v>
      </c>
    </row>
    <row r="820">
      <c r="L820" s="98" t="s">
        <v>122150</v>
      </c>
      <c r="M820" s="98" t="s">
        <v>122151</v>
      </c>
      <c r="N820" s="98" t="s">
        <v>122152</v>
      </c>
      <c r="O820" s="101">
        <v>20</v>
      </c>
      <c r="P820" s="101">
        <v>10</v>
      </c>
    </row>
    <row r="821">
      <c r="L821" s="98" t="s">
        <v>122153</v>
      </c>
      <c r="M821" s="98" t="s">
        <v>122154</v>
      </c>
      <c r="N821" s="98" t="s">
        <v>122155</v>
      </c>
      <c r="O821" s="101">
        <v>12</v>
      </c>
      <c r="P821" s="101">
        <v>0</v>
      </c>
    </row>
    <row r="822">
      <c r="L822" s="98" t="s">
        <v>122156</v>
      </c>
      <c r="M822" s="98" t="s">
        <v>122157</v>
      </c>
      <c r="N822" s="98" t="s">
        <v>122158</v>
      </c>
      <c r="O822" s="101">
        <v>936</v>
      </c>
      <c r="P822" s="101">
        <v>1170</v>
      </c>
    </row>
    <row r="823">
      <c r="L823" s="98" t="s">
        <v>122159</v>
      </c>
      <c r="M823" s="98" t="s">
        <v>122160</v>
      </c>
      <c r="N823" s="98" t="s">
        <v>122161</v>
      </c>
      <c r="O823" s="101">
        <v>150</v>
      </c>
      <c r="P823" s="101">
        <v>0</v>
      </c>
    </row>
    <row r="824">
      <c r="L824" s="98" t="s">
        <v>122162</v>
      </c>
      <c r="M824" s="98" t="s">
        <v>122163</v>
      </c>
      <c r="N824" s="98" t="s">
        <v>122164</v>
      </c>
      <c r="O824" s="101">
        <v>-2690</v>
      </c>
      <c r="P824" s="101">
        <v>0</v>
      </c>
    </row>
    <row r="825">
      <c r="L825" s="98" t="s">
        <v>122165</v>
      </c>
      <c r="M825" s="98" t="s">
        <v>122166</v>
      </c>
      <c r="N825" s="98" t="s">
        <v>122167</v>
      </c>
      <c r="O825" s="101">
        <v>5.5999999999999996</v>
      </c>
      <c r="P825" s="101">
        <v>7</v>
      </c>
    </row>
    <row r="826">
      <c r="L826" s="98" t="s">
        <v>122168</v>
      </c>
      <c r="M826" s="98" t="s">
        <v>122169</v>
      </c>
      <c r="N826" s="98" t="s">
        <v>122170</v>
      </c>
      <c r="O826" s="101">
        <v>21.600000000000001</v>
      </c>
      <c r="P826" s="101">
        <v>27</v>
      </c>
    </row>
    <row r="827">
      <c r="K827" s="96" t="s">
        <v>122171</v>
      </c>
      <c r="O827" s="85">
        <f>SUM(O817:O826)</f>
      </c>
      <c r="P827" s="85">
        <f>SUM(P817:P826)</f>
      </c>
    </row>
    <row r="828">
      <c r="A828" s="98" t="s">
        <v>122172</v>
      </c>
      <c r="B828" s="98" t="s">
        <v>122173</v>
      </c>
      <c r="C828" s="100">
        <v>1045</v>
      </c>
      <c r="D828" s="98" t="s">
        <v>122174</v>
      </c>
      <c r="E828" s="98" t="s">
        <v>122175</v>
      </c>
      <c r="F828" s="104">
        <v>45544</v>
      </c>
      <c r="G828" s="104">
        <v>45544</v>
      </c>
      <c r="H828" s="104">
        <v>45969</v>
      </c>
      <c r="J828" s="101">
        <v>1570</v>
      </c>
      <c r="K828" s="98" t="s">
        <v>122176</v>
      </c>
      <c r="L828" s="98" t="s">
        <v>122177</v>
      </c>
      <c r="M828" s="98" t="s">
        <v>122178</v>
      </c>
      <c r="N828" s="98" t="s">
        <v>122179</v>
      </c>
      <c r="O828" s="101">
        <v>25</v>
      </c>
      <c r="P828" s="101">
        <v>25</v>
      </c>
      <c r="Q828" s="101">
        <v>0</v>
      </c>
      <c r="R828" s="101">
        <v>99</v>
      </c>
    </row>
    <row r="829">
      <c r="L829" s="98" t="s">
        <v>122180</v>
      </c>
      <c r="M829" s="98" t="s">
        <v>122181</v>
      </c>
      <c r="N829" s="98" t="s">
        <v>122182</v>
      </c>
      <c r="O829" s="101">
        <v>25</v>
      </c>
      <c r="P829" s="101">
        <v>10</v>
      </c>
    </row>
    <row r="830">
      <c r="L830" s="98" t="s">
        <v>122183</v>
      </c>
      <c r="M830" s="98" t="s">
        <v>122184</v>
      </c>
      <c r="N830" s="98" t="s">
        <v>122185</v>
      </c>
      <c r="O830" s="101">
        <v>10</v>
      </c>
      <c r="P830" s="101">
        <v>15</v>
      </c>
    </row>
    <row r="831">
      <c r="L831" s="98" t="s">
        <v>122186</v>
      </c>
      <c r="M831" s="98" t="s">
        <v>122187</v>
      </c>
      <c r="N831" s="98" t="s">
        <v>122188</v>
      </c>
      <c r="O831" s="101">
        <v>15</v>
      </c>
      <c r="P831" s="101">
        <v>25</v>
      </c>
    </row>
    <row r="832">
      <c r="L832" s="98" t="s">
        <v>122189</v>
      </c>
      <c r="M832" s="98" t="s">
        <v>122190</v>
      </c>
      <c r="N832" s="98" t="s">
        <v>122191</v>
      </c>
      <c r="O832" s="101">
        <v>1495</v>
      </c>
      <c r="P832" s="101">
        <v>1495</v>
      </c>
    </row>
    <row r="833">
      <c r="L833" s="98" t="s">
        <v>122192</v>
      </c>
      <c r="M833" s="98" t="s">
        <v>122193</v>
      </c>
      <c r="N833" s="98" t="s">
        <v>122194</v>
      </c>
      <c r="O833" s="101">
        <v>125</v>
      </c>
      <c r="P833" s="101">
        <v>125</v>
      </c>
    </row>
    <row r="834">
      <c r="L834" s="98" t="s">
        <v>122195</v>
      </c>
      <c r="M834" s="98" t="s">
        <v>122196</v>
      </c>
      <c r="N834" s="98" t="s">
        <v>122197</v>
      </c>
      <c r="O834" s="101">
        <v>7</v>
      </c>
      <c r="P834" s="101">
        <v>7</v>
      </c>
    </row>
    <row r="835">
      <c r="L835" s="98" t="s">
        <v>122198</v>
      </c>
      <c r="M835" s="98" t="s">
        <v>122199</v>
      </c>
      <c r="N835" s="98" t="s">
        <v>122200</v>
      </c>
      <c r="O835" s="101">
        <v>50</v>
      </c>
      <c r="P835" s="101">
        <v>50</v>
      </c>
    </row>
    <row r="836">
      <c r="L836" s="98" t="s">
        <v>122201</v>
      </c>
      <c r="M836" s="98" t="s">
        <v>122202</v>
      </c>
      <c r="N836" s="98" t="s">
        <v>122203</v>
      </c>
      <c r="O836" s="101">
        <v>27</v>
      </c>
      <c r="P836" s="101">
        <v>27</v>
      </c>
    </row>
    <row r="837">
      <c r="K837" s="96" t="s">
        <v>122204</v>
      </c>
      <c r="O837" s="85">
        <f>SUM(O828:O836)</f>
      </c>
      <c r="P837" s="85">
        <f>SUM(P828:P836)</f>
      </c>
    </row>
    <row r="838">
      <c r="A838" s="98" t="s">
        <v>122205</v>
      </c>
      <c r="B838" s="98" t="s">
        <v>122206</v>
      </c>
      <c r="C838" s="100">
        <v>1067</v>
      </c>
      <c r="D838" s="98" t="s">
        <v>122207</v>
      </c>
      <c r="E838" s="98" t="s">
        <v>122208</v>
      </c>
      <c r="F838" s="104">
        <v>45155</v>
      </c>
      <c r="G838" s="104">
        <v>45566</v>
      </c>
      <c r="H838" s="104">
        <v>45930</v>
      </c>
      <c r="J838" s="101">
        <v>1645</v>
      </c>
      <c r="K838" s="98" t="s">
        <v>122209</v>
      </c>
      <c r="L838" s="98" t="s">
        <v>122210</v>
      </c>
      <c r="M838" s="98" t="s">
        <v>122211</v>
      </c>
      <c r="N838" s="98" t="s">
        <v>122212</v>
      </c>
      <c r="O838" s="101">
        <v>45</v>
      </c>
      <c r="P838" s="101">
        <v>70</v>
      </c>
      <c r="Q838" s="101">
        <v>0</v>
      </c>
      <c r="R838" s="101">
        <v>299</v>
      </c>
    </row>
    <row r="839">
      <c r="L839" s="98" t="s">
        <v>122213</v>
      </c>
      <c r="M839" s="98" t="s">
        <v>122214</v>
      </c>
      <c r="N839" s="98" t="s">
        <v>122215</v>
      </c>
      <c r="O839" s="101">
        <v>10</v>
      </c>
      <c r="P839" s="101">
        <v>10</v>
      </c>
    </row>
    <row r="840">
      <c r="L840" s="98" t="s">
        <v>122216</v>
      </c>
      <c r="M840" s="98" t="s">
        <v>122217</v>
      </c>
      <c r="N840" s="98" t="s">
        <v>122218</v>
      </c>
      <c r="O840" s="101">
        <v>25</v>
      </c>
      <c r="P840" s="101">
        <v>0</v>
      </c>
    </row>
    <row r="841">
      <c r="L841" s="98" t="s">
        <v>122219</v>
      </c>
      <c r="M841" s="98" t="s">
        <v>122220</v>
      </c>
      <c r="N841" s="98" t="s">
        <v>122221</v>
      </c>
      <c r="O841" s="101">
        <v>1565</v>
      </c>
      <c r="P841" s="101">
        <v>1565</v>
      </c>
    </row>
    <row r="842">
      <c r="L842" s="98" t="s">
        <v>122222</v>
      </c>
      <c r="M842" s="98" t="s">
        <v>122223</v>
      </c>
      <c r="N842" s="98" t="s">
        <v>122224</v>
      </c>
      <c r="O842" s="101">
        <v>7</v>
      </c>
      <c r="P842" s="101">
        <v>7</v>
      </c>
    </row>
    <row r="843">
      <c r="L843" s="98" t="s">
        <v>122225</v>
      </c>
      <c r="M843" s="98" t="s">
        <v>122226</v>
      </c>
      <c r="N843" s="98" t="s">
        <v>122227</v>
      </c>
      <c r="O843" s="101">
        <v>27</v>
      </c>
      <c r="P843" s="101">
        <v>27</v>
      </c>
    </row>
    <row r="844">
      <c r="K844" s="96" t="s">
        <v>122228</v>
      </c>
      <c r="O844" s="85">
        <f>SUM(O838:O843)</f>
      </c>
      <c r="P844" s="85">
        <f>SUM(P838:P843)</f>
      </c>
    </row>
    <row r="845">
      <c r="A845" s="98" t="s">
        <v>122229</v>
      </c>
      <c r="B845" s="98" t="s">
        <v>122230</v>
      </c>
      <c r="C845" s="100">
        <v>1067</v>
      </c>
      <c r="D845" s="98" t="s">
        <v>122231</v>
      </c>
      <c r="E845" s="98" t="s">
        <v>122232</v>
      </c>
      <c r="F845" s="104">
        <v>45404</v>
      </c>
      <c r="G845" s="104">
        <v>45404</v>
      </c>
      <c r="H845" s="104">
        <v>45777</v>
      </c>
      <c r="J845" s="101">
        <v>1600</v>
      </c>
      <c r="K845" s="98" t="s">
        <v>122233</v>
      </c>
      <c r="L845" s="98" t="s">
        <v>122234</v>
      </c>
      <c r="M845" s="98" t="s">
        <v>122235</v>
      </c>
      <c r="N845" s="98" t="s">
        <v>122236</v>
      </c>
      <c r="O845" s="101">
        <v>25</v>
      </c>
      <c r="P845" s="101">
        <v>0</v>
      </c>
      <c r="Q845" s="101">
        <v>0</v>
      </c>
      <c r="R845" s="101">
        <v>99</v>
      </c>
    </row>
    <row r="846">
      <c r="L846" s="98" t="s">
        <v>122237</v>
      </c>
      <c r="M846" s="98" t="s">
        <v>122238</v>
      </c>
      <c r="N846" s="98" t="s">
        <v>122239</v>
      </c>
      <c r="O846" s="101">
        <v>10</v>
      </c>
      <c r="P846" s="101">
        <v>35</v>
      </c>
    </row>
    <row r="847">
      <c r="L847" s="98" t="s">
        <v>122240</v>
      </c>
      <c r="M847" s="98" t="s">
        <v>122241</v>
      </c>
      <c r="N847" s="98" t="s">
        <v>122242</v>
      </c>
      <c r="O847" s="101">
        <v>1565</v>
      </c>
      <c r="P847" s="101">
        <v>1565</v>
      </c>
    </row>
    <row r="848">
      <c r="L848" s="98" t="s">
        <v>122243</v>
      </c>
      <c r="M848" s="98" t="s">
        <v>122244</v>
      </c>
      <c r="N848" s="98" t="s">
        <v>122245</v>
      </c>
      <c r="O848" s="101">
        <v>7</v>
      </c>
      <c r="P848" s="101">
        <v>7</v>
      </c>
    </row>
    <row r="849">
      <c r="L849" s="98" t="s">
        <v>122246</v>
      </c>
      <c r="M849" s="98" t="s">
        <v>122247</v>
      </c>
      <c r="N849" s="98" t="s">
        <v>122248</v>
      </c>
      <c r="O849" s="101">
        <v>27</v>
      </c>
      <c r="P849" s="101">
        <v>27</v>
      </c>
    </row>
    <row r="850">
      <c r="K850" s="96" t="s">
        <v>122249</v>
      </c>
      <c r="O850" s="85">
        <f>SUM(O845:O849)</f>
      </c>
      <c r="P850" s="85">
        <f>SUM(P845:P849)</f>
      </c>
    </row>
    <row r="851">
      <c r="A851" s="98" t="s">
        <v>122250</v>
      </c>
      <c r="B851" s="98" t="s">
        <v>122251</v>
      </c>
      <c r="C851" s="100">
        <v>1350</v>
      </c>
      <c r="D851" s="98" t="s">
        <v>122252</v>
      </c>
      <c r="E851" s="98" t="s">
        <v>122253</v>
      </c>
      <c r="F851" s="104">
        <v>45493</v>
      </c>
      <c r="G851" s="104">
        <v>45493</v>
      </c>
      <c r="H851" s="104">
        <v>45857</v>
      </c>
      <c r="J851" s="101">
        <v>1940</v>
      </c>
      <c r="K851" s="98" t="s">
        <v>122254</v>
      </c>
      <c r="L851" s="98" t="s">
        <v>122255</v>
      </c>
      <c r="M851" s="98" t="s">
        <v>122256</v>
      </c>
      <c r="N851" s="98" t="s">
        <v>122257</v>
      </c>
      <c r="O851" s="101">
        <v>25</v>
      </c>
      <c r="P851" s="101">
        <v>25</v>
      </c>
      <c r="Q851" s="101">
        <v>0</v>
      </c>
      <c r="R851" s="101">
        <v>299</v>
      </c>
    </row>
    <row r="852">
      <c r="L852" s="98" t="s">
        <v>122258</v>
      </c>
      <c r="M852" s="98" t="s">
        <v>122259</v>
      </c>
      <c r="N852" s="98" t="s">
        <v>122260</v>
      </c>
      <c r="O852" s="101">
        <v>25</v>
      </c>
      <c r="P852" s="101">
        <v>40</v>
      </c>
    </row>
    <row r="853">
      <c r="L853" s="98" t="s">
        <v>122261</v>
      </c>
      <c r="M853" s="98" t="s">
        <v>122262</v>
      </c>
      <c r="N853" s="98" t="s">
        <v>122263</v>
      </c>
      <c r="O853" s="101">
        <v>15</v>
      </c>
      <c r="P853" s="101">
        <v>0</v>
      </c>
    </row>
    <row r="854">
      <c r="L854" s="98" t="s">
        <v>122264</v>
      </c>
      <c r="M854" s="98" t="s">
        <v>122265</v>
      </c>
      <c r="N854" s="98" t="s">
        <v>122266</v>
      </c>
      <c r="O854" s="101">
        <v>1875</v>
      </c>
      <c r="P854" s="101">
        <v>1875</v>
      </c>
    </row>
    <row r="855">
      <c r="L855" s="98" t="s">
        <v>122267</v>
      </c>
      <c r="M855" s="98" t="s">
        <v>122268</v>
      </c>
      <c r="N855" s="98" t="s">
        <v>122269</v>
      </c>
      <c r="O855" s="101">
        <v>175</v>
      </c>
      <c r="P855" s="101">
        <v>175</v>
      </c>
    </row>
    <row r="856">
      <c r="L856" s="98" t="s">
        <v>122270</v>
      </c>
      <c r="M856" s="98" t="s">
        <v>122271</v>
      </c>
      <c r="N856" s="98" t="s">
        <v>122272</v>
      </c>
      <c r="O856" s="101">
        <v>7</v>
      </c>
      <c r="P856" s="101">
        <v>7</v>
      </c>
    </row>
    <row r="857">
      <c r="L857" s="98" t="s">
        <v>122273</v>
      </c>
      <c r="M857" s="98" t="s">
        <v>122274</v>
      </c>
      <c r="N857" s="98" t="s">
        <v>122275</v>
      </c>
      <c r="O857" s="101">
        <v>27</v>
      </c>
      <c r="P857" s="101">
        <v>27</v>
      </c>
    </row>
    <row r="858">
      <c r="K858" s="96" t="s">
        <v>122276</v>
      </c>
      <c r="O858" s="85">
        <f>SUM(O851:O857)</f>
      </c>
      <c r="P858" s="85">
        <f>SUM(P851:P857)</f>
      </c>
    </row>
    <row r="859">
      <c r="A859" s="98" t="s">
        <v>122277</v>
      </c>
      <c r="B859" s="98" t="s">
        <v>122278</v>
      </c>
      <c r="C859" s="100">
        <v>1350</v>
      </c>
      <c r="D859" s="98" t="s">
        <v>122279</v>
      </c>
      <c r="E859" s="98" t="s">
        <v>122280</v>
      </c>
      <c r="F859" s="104">
        <v>45383</v>
      </c>
      <c r="G859" s="104">
        <v>45383</v>
      </c>
      <c r="H859" s="104">
        <v>45808</v>
      </c>
      <c r="I859" s="104">
        <v>45811</v>
      </c>
      <c r="J859" s="101">
        <v>1960</v>
      </c>
      <c r="K859" s="98" t="s">
        <v>122281</v>
      </c>
      <c r="L859" s="98" t="s">
        <v>122282</v>
      </c>
      <c r="M859" s="98" t="s">
        <v>122283</v>
      </c>
      <c r="N859" s="98" t="s">
        <v>122284</v>
      </c>
      <c r="O859" s="101">
        <v>15</v>
      </c>
      <c r="P859" s="101">
        <v>25</v>
      </c>
      <c r="Q859" s="101">
        <v>0</v>
      </c>
      <c r="R859" s="101">
        <v>99</v>
      </c>
    </row>
    <row r="860">
      <c r="L860" s="98" t="s">
        <v>122285</v>
      </c>
      <c r="M860" s="98" t="s">
        <v>122286</v>
      </c>
      <c r="N860" s="98" t="s">
        <v>122287</v>
      </c>
      <c r="O860" s="101">
        <v>45</v>
      </c>
      <c r="P860" s="101">
        <v>60</v>
      </c>
    </row>
    <row r="861">
      <c r="L861" s="98" t="s">
        <v>122288</v>
      </c>
      <c r="M861" s="98" t="s">
        <v>122289</v>
      </c>
      <c r="N861" s="98" t="s">
        <v>122290</v>
      </c>
      <c r="O861" s="101">
        <v>25</v>
      </c>
      <c r="P861" s="101">
        <v>0</v>
      </c>
    </row>
    <row r="862">
      <c r="L862" s="98" t="s">
        <v>122291</v>
      </c>
      <c r="M862" s="98" t="s">
        <v>122292</v>
      </c>
      <c r="N862" s="98" t="s">
        <v>122293</v>
      </c>
      <c r="O862" s="101">
        <v>1875</v>
      </c>
      <c r="P862" s="101">
        <v>1875</v>
      </c>
    </row>
    <row r="863">
      <c r="L863" s="98" t="s">
        <v>122294</v>
      </c>
      <c r="M863" s="98" t="s">
        <v>122295</v>
      </c>
      <c r="N863" s="98" t="s">
        <v>122296</v>
      </c>
      <c r="O863" s="101">
        <v>7</v>
      </c>
      <c r="P863" s="101">
        <v>7</v>
      </c>
    </row>
    <row r="864">
      <c r="L864" s="98" t="s">
        <v>122297</v>
      </c>
      <c r="M864" s="98" t="s">
        <v>122298</v>
      </c>
      <c r="N864" s="98" t="s">
        <v>122299</v>
      </c>
      <c r="O864" s="101">
        <v>27</v>
      </c>
      <c r="P864" s="101">
        <v>27</v>
      </c>
    </row>
    <row r="865">
      <c r="K865" s="96" t="s">
        <v>122300</v>
      </c>
      <c r="O865" s="85">
        <f>SUM(O859:O864)</f>
      </c>
      <c r="P865" s="85">
        <f>SUM(P859:P864)</f>
      </c>
    </row>
    <row r="866">
      <c r="A866" s="98" t="s">
        <v>122301</v>
      </c>
      <c r="B866" s="98" t="s">
        <v>122302</v>
      </c>
      <c r="C866" s="100">
        <v>1350</v>
      </c>
      <c r="D866" s="98" t="s">
        <v>122303</v>
      </c>
      <c r="E866" s="98" t="s">
        <v>122304</v>
      </c>
      <c r="F866" s="104">
        <v>45231</v>
      </c>
      <c r="G866" s="104">
        <v>45658</v>
      </c>
      <c r="H866" s="104">
        <v>46022</v>
      </c>
      <c r="J866" s="101">
        <v>1935</v>
      </c>
      <c r="K866" s="98" t="s">
        <v>122305</v>
      </c>
      <c r="L866" s="98" t="s">
        <v>122306</v>
      </c>
      <c r="M866" s="98" t="s">
        <v>122307</v>
      </c>
      <c r="N866" s="98" t="s">
        <v>122308</v>
      </c>
      <c r="O866" s="101">
        <v>10</v>
      </c>
      <c r="P866" s="101">
        <v>0</v>
      </c>
      <c r="Q866" s="101">
        <v>0</v>
      </c>
      <c r="R866" s="101">
        <v>99</v>
      </c>
    </row>
    <row r="867">
      <c r="L867" s="98" t="s">
        <v>122309</v>
      </c>
      <c r="M867" s="98" t="s">
        <v>122310</v>
      </c>
      <c r="N867" s="98" t="s">
        <v>122311</v>
      </c>
      <c r="O867" s="101">
        <v>25</v>
      </c>
      <c r="P867" s="101">
        <v>25</v>
      </c>
    </row>
    <row r="868">
      <c r="L868" s="98" t="s">
        <v>122312</v>
      </c>
      <c r="M868" s="98" t="s">
        <v>122313</v>
      </c>
      <c r="N868" s="98" t="s">
        <v>122314</v>
      </c>
      <c r="O868" s="101">
        <v>10</v>
      </c>
      <c r="P868" s="101">
        <v>35</v>
      </c>
    </row>
    <row r="869">
      <c r="L869" s="98" t="s">
        <v>122315</v>
      </c>
      <c r="M869" s="98" t="s">
        <v>122316</v>
      </c>
      <c r="N869" s="98" t="s">
        <v>122317</v>
      </c>
      <c r="O869" s="101">
        <v>15</v>
      </c>
      <c r="P869" s="101">
        <v>0</v>
      </c>
    </row>
    <row r="870">
      <c r="L870" s="98" t="s">
        <v>122318</v>
      </c>
      <c r="M870" s="98" t="s">
        <v>122319</v>
      </c>
      <c r="N870" s="98" t="s">
        <v>122320</v>
      </c>
      <c r="O870" s="101">
        <v>1840</v>
      </c>
      <c r="P870" s="101">
        <v>1840</v>
      </c>
    </row>
    <row r="871">
      <c r="L871" s="98" t="s">
        <v>122321</v>
      </c>
      <c r="M871" s="98" t="s">
        <v>122322</v>
      </c>
      <c r="N871" s="98" t="s">
        <v>122323</v>
      </c>
      <c r="O871" s="101">
        <v>7</v>
      </c>
      <c r="P871" s="101">
        <v>7</v>
      </c>
    </row>
    <row r="872">
      <c r="L872" s="98" t="s">
        <v>122324</v>
      </c>
      <c r="M872" s="98" t="s">
        <v>122325</v>
      </c>
      <c r="N872" s="98" t="s">
        <v>122326</v>
      </c>
      <c r="O872" s="101">
        <v>27</v>
      </c>
      <c r="P872" s="101">
        <v>27</v>
      </c>
    </row>
    <row r="873">
      <c r="K873" s="96" t="s">
        <v>122327</v>
      </c>
      <c r="O873" s="85">
        <f>SUM(O866:O872)</f>
      </c>
      <c r="P873" s="85">
        <f>SUM(P866:P872)</f>
      </c>
    </row>
    <row r="874">
      <c r="A874" s="98" t="s">
        <v>122328</v>
      </c>
      <c r="B874" s="98" t="s">
        <v>122329</v>
      </c>
      <c r="C874" s="100">
        <v>1350</v>
      </c>
      <c r="D874" s="98" t="s">
        <v>122330</v>
      </c>
      <c r="E874" s="98" t="s">
        <v>122331</v>
      </c>
      <c r="F874" s="104">
        <v>45087</v>
      </c>
      <c r="G874" s="104">
        <v>45474</v>
      </c>
      <c r="H874" s="104">
        <v>45838</v>
      </c>
      <c r="J874" s="101">
        <v>1950</v>
      </c>
      <c r="K874" s="98" t="s">
        <v>122332</v>
      </c>
      <c r="L874" s="98" t="s">
        <v>122333</v>
      </c>
      <c r="M874" s="98" t="s">
        <v>122334</v>
      </c>
      <c r="N874" s="98" t="s">
        <v>122335</v>
      </c>
      <c r="O874" s="101">
        <v>15</v>
      </c>
      <c r="P874" s="101">
        <v>40</v>
      </c>
      <c r="Q874" s="101">
        <v>0</v>
      </c>
      <c r="R874" s="101">
        <v>99</v>
      </c>
    </row>
    <row r="875">
      <c r="L875" s="98" t="s">
        <v>122336</v>
      </c>
      <c r="M875" s="98" t="s">
        <v>122337</v>
      </c>
      <c r="N875" s="98" t="s">
        <v>122338</v>
      </c>
      <c r="O875" s="101">
        <v>25</v>
      </c>
      <c r="P875" s="101">
        <v>25</v>
      </c>
    </row>
    <row r="876">
      <c r="L876" s="98" t="s">
        <v>122339</v>
      </c>
      <c r="M876" s="98" t="s">
        <v>122340</v>
      </c>
      <c r="N876" s="98" t="s">
        <v>122341</v>
      </c>
      <c r="O876" s="101">
        <v>10</v>
      </c>
      <c r="P876" s="101">
        <v>0</v>
      </c>
    </row>
    <row r="877">
      <c r="L877" s="98" t="s">
        <v>122342</v>
      </c>
      <c r="M877" s="98" t="s">
        <v>122343</v>
      </c>
      <c r="N877" s="98" t="s">
        <v>122344</v>
      </c>
      <c r="O877" s="101">
        <v>25</v>
      </c>
      <c r="P877" s="101">
        <v>10</v>
      </c>
    </row>
    <row r="878">
      <c r="L878" s="98" t="s">
        <v>122345</v>
      </c>
      <c r="M878" s="98" t="s">
        <v>122346</v>
      </c>
      <c r="N878" s="98" t="s">
        <v>122347</v>
      </c>
      <c r="O878" s="101">
        <v>1850</v>
      </c>
      <c r="P878" s="101">
        <v>1850</v>
      </c>
    </row>
    <row r="879">
      <c r="L879" s="98" t="s">
        <v>122348</v>
      </c>
      <c r="M879" s="98" t="s">
        <v>122349</v>
      </c>
      <c r="N879" s="98" t="s">
        <v>122350</v>
      </c>
      <c r="O879" s="101">
        <v>175</v>
      </c>
      <c r="P879" s="101">
        <v>175</v>
      </c>
    </row>
    <row r="880">
      <c r="L880" s="98" t="s">
        <v>122351</v>
      </c>
      <c r="M880" s="98" t="s">
        <v>122352</v>
      </c>
      <c r="N880" s="98" t="s">
        <v>122353</v>
      </c>
      <c r="O880" s="101">
        <v>7</v>
      </c>
      <c r="P880" s="101">
        <v>7</v>
      </c>
    </row>
    <row r="881">
      <c r="L881" s="98" t="s">
        <v>122354</v>
      </c>
      <c r="M881" s="98" t="s">
        <v>122355</v>
      </c>
      <c r="N881" s="98" t="s">
        <v>122356</v>
      </c>
      <c r="O881" s="101">
        <v>27</v>
      </c>
      <c r="P881" s="101">
        <v>27</v>
      </c>
    </row>
    <row r="882">
      <c r="K882" s="96" t="s">
        <v>122357</v>
      </c>
      <c r="O882" s="85">
        <f>SUM(O874:O881)</f>
      </c>
      <c r="P882" s="85">
        <f>SUM(P874:P881)</f>
      </c>
    </row>
    <row r="883">
      <c r="A883" s="98" t="s">
        <v>122358</v>
      </c>
      <c r="B883" s="98" t="s">
        <v>122359</v>
      </c>
      <c r="C883" s="100">
        <v>859</v>
      </c>
      <c r="D883" s="98" t="s">
        <v>122360</v>
      </c>
      <c r="E883" s="98" t="s">
        <v>122361</v>
      </c>
      <c r="J883" s="101">
        <v>1280</v>
      </c>
      <c r="K883" s="98" t="s">
        <v>122362</v>
      </c>
      <c r="L883" s="98" t="s">
        <v>122362</v>
      </c>
      <c r="O883" s="101">
        <v>0</v>
      </c>
      <c r="P883" s="101">
        <v>0</v>
      </c>
      <c r="R883" s="101">
        <v>0</v>
      </c>
    </row>
    <row r="884">
      <c r="K884" s="96" t="s">
        <v>122363</v>
      </c>
      <c r="O884" s="85">
        <f>SUM(O883:O883)</f>
      </c>
      <c r="P884" s="85">
        <f>SUM(P883:P883)</f>
      </c>
    </row>
    <row r="885">
      <c r="A885" s="98" t="s">
        <v>122364</v>
      </c>
      <c r="B885" s="98" t="s">
        <v>122365</v>
      </c>
      <c r="C885" s="100">
        <v>859</v>
      </c>
      <c r="D885" s="98" t="s">
        <v>122366</v>
      </c>
      <c r="E885" s="98" t="s">
        <v>122367</v>
      </c>
      <c r="F885" s="104">
        <v>45597</v>
      </c>
      <c r="G885" s="104">
        <v>45597</v>
      </c>
      <c r="H885" s="104">
        <v>45961</v>
      </c>
      <c r="J885" s="101">
        <v>1330</v>
      </c>
      <c r="K885" s="98" t="s">
        <v>122368</v>
      </c>
      <c r="L885" s="98" t="s">
        <v>122369</v>
      </c>
      <c r="M885" s="98" t="s">
        <v>122370</v>
      </c>
      <c r="N885" s="98" t="s">
        <v>122371</v>
      </c>
      <c r="O885" s="101">
        <v>15</v>
      </c>
      <c r="P885" s="101">
        <v>25</v>
      </c>
      <c r="Q885" s="101">
        <v>0</v>
      </c>
      <c r="R885" s="101">
        <v>99</v>
      </c>
    </row>
    <row r="886">
      <c r="L886" s="98" t="s">
        <v>122372</v>
      </c>
      <c r="M886" s="98" t="s">
        <v>122373</v>
      </c>
      <c r="N886" s="98" t="s">
        <v>122374</v>
      </c>
      <c r="O886" s="101">
        <v>25</v>
      </c>
      <c r="P886" s="101">
        <v>15</v>
      </c>
    </row>
    <row r="887">
      <c r="L887" s="98" t="s">
        <v>122375</v>
      </c>
      <c r="M887" s="98" t="s">
        <v>122376</v>
      </c>
      <c r="N887" s="98" t="s">
        <v>122377</v>
      </c>
      <c r="O887" s="101">
        <v>10</v>
      </c>
      <c r="P887" s="101">
        <v>0</v>
      </c>
    </row>
    <row r="888">
      <c r="L888" s="98" t="s">
        <v>122378</v>
      </c>
      <c r="M888" s="98" t="s">
        <v>122379</v>
      </c>
      <c r="N888" s="98" t="s">
        <v>122380</v>
      </c>
      <c r="O888" s="101">
        <v>10</v>
      </c>
      <c r="P888" s="101">
        <v>70</v>
      </c>
    </row>
    <row r="889">
      <c r="L889" s="98" t="s">
        <v>122381</v>
      </c>
      <c r="M889" s="98" t="s">
        <v>122382</v>
      </c>
      <c r="N889" s="98" t="s">
        <v>122383</v>
      </c>
      <c r="O889" s="101">
        <v>50</v>
      </c>
      <c r="P889" s="101">
        <v>0</v>
      </c>
    </row>
    <row r="890">
      <c r="L890" s="98" t="s">
        <v>122384</v>
      </c>
      <c r="M890" s="98" t="s">
        <v>122385</v>
      </c>
      <c r="N890" s="98" t="s">
        <v>122386</v>
      </c>
      <c r="O890" s="101">
        <v>1220</v>
      </c>
      <c r="P890" s="101">
        <v>1220</v>
      </c>
    </row>
    <row r="891">
      <c r="L891" s="98" t="s">
        <v>122387</v>
      </c>
      <c r="M891" s="98" t="s">
        <v>122388</v>
      </c>
      <c r="N891" s="98" t="s">
        <v>122389</v>
      </c>
      <c r="O891" s="101">
        <v>7</v>
      </c>
      <c r="P891" s="101">
        <v>7</v>
      </c>
    </row>
    <row r="892">
      <c r="L892" s="98" t="s">
        <v>122390</v>
      </c>
      <c r="M892" s="98" t="s">
        <v>122391</v>
      </c>
      <c r="N892" s="98" t="s">
        <v>122392</v>
      </c>
      <c r="O892" s="101">
        <v>27</v>
      </c>
      <c r="P892" s="101">
        <v>27</v>
      </c>
    </row>
    <row r="893">
      <c r="K893" s="96" t="s">
        <v>122393</v>
      </c>
      <c r="O893" s="85">
        <f>SUM(O885:O892)</f>
      </c>
      <c r="P893" s="85">
        <f>SUM(P885:P892)</f>
      </c>
    </row>
    <row r="894">
      <c r="A894" s="98" t="s">
        <v>122394</v>
      </c>
      <c r="B894" s="98" t="s">
        <v>122395</v>
      </c>
      <c r="C894" s="100">
        <v>859</v>
      </c>
      <c r="D894" s="98" t="s">
        <v>122396</v>
      </c>
      <c r="E894" s="98" t="s">
        <v>122397</v>
      </c>
      <c r="J894" s="101">
        <v>1255</v>
      </c>
      <c r="K894" s="98" t="s">
        <v>122398</v>
      </c>
      <c r="L894" s="98" t="s">
        <v>122398</v>
      </c>
      <c r="O894" s="101">
        <v>0</v>
      </c>
      <c r="P894" s="101">
        <v>0</v>
      </c>
      <c r="R894" s="101">
        <v>0</v>
      </c>
    </row>
    <row r="895">
      <c r="K895" s="96" t="s">
        <v>122399</v>
      </c>
      <c r="O895" s="85">
        <f>SUM(O894:O894)</f>
      </c>
      <c r="P895" s="85">
        <f>SUM(P894:P894)</f>
      </c>
    </row>
    <row r="896">
      <c r="A896" s="98" t="s">
        <v>122400</v>
      </c>
      <c r="B896" s="98" t="s">
        <v>122401</v>
      </c>
      <c r="C896" s="100">
        <v>1045</v>
      </c>
      <c r="D896" s="98" t="s">
        <v>122402</v>
      </c>
      <c r="E896" s="98" t="s">
        <v>122403</v>
      </c>
      <c r="F896" s="104">
        <v>45689</v>
      </c>
      <c r="G896" s="104">
        <v>45689</v>
      </c>
      <c r="H896" s="104">
        <v>46053</v>
      </c>
      <c r="J896" s="101">
        <v>1555</v>
      </c>
      <c r="K896" s="98" t="s">
        <v>122404</v>
      </c>
      <c r="L896" s="98" t="s">
        <v>122405</v>
      </c>
      <c r="M896" s="98" t="s">
        <v>122406</v>
      </c>
      <c r="N896" s="98" t="s">
        <v>122407</v>
      </c>
      <c r="O896" s="101">
        <v>10</v>
      </c>
      <c r="P896" s="101">
        <v>25</v>
      </c>
      <c r="Q896" s="101">
        <v>0</v>
      </c>
      <c r="R896" s="101">
        <v>99</v>
      </c>
    </row>
    <row r="897">
      <c r="L897" s="98" t="s">
        <v>122408</v>
      </c>
      <c r="M897" s="98" t="s">
        <v>122409</v>
      </c>
      <c r="N897" s="98" t="s">
        <v>122410</v>
      </c>
      <c r="O897" s="101">
        <v>15</v>
      </c>
      <c r="P897" s="101">
        <v>0</v>
      </c>
    </row>
    <row r="898">
      <c r="L898" s="98" t="s">
        <v>122411</v>
      </c>
      <c r="M898" s="98" t="s">
        <v>122412</v>
      </c>
      <c r="N898" s="98" t="s">
        <v>122413</v>
      </c>
      <c r="O898" s="101">
        <v>10</v>
      </c>
      <c r="P898" s="101">
        <v>25</v>
      </c>
    </row>
    <row r="899">
      <c r="L899" s="98" t="s">
        <v>122414</v>
      </c>
      <c r="M899" s="98" t="s">
        <v>122415</v>
      </c>
      <c r="N899" s="98" t="s">
        <v>122416</v>
      </c>
      <c r="O899" s="101">
        <v>25</v>
      </c>
      <c r="P899" s="101">
        <v>10</v>
      </c>
    </row>
    <row r="900">
      <c r="L900" s="98" t="s">
        <v>122417</v>
      </c>
      <c r="M900" s="98" t="s">
        <v>122418</v>
      </c>
      <c r="N900" s="98" t="s">
        <v>122419</v>
      </c>
      <c r="O900" s="101">
        <v>1495</v>
      </c>
      <c r="P900" s="101">
        <v>1495</v>
      </c>
    </row>
    <row r="901">
      <c r="L901" s="98" t="s">
        <v>122420</v>
      </c>
      <c r="M901" s="98" t="s">
        <v>122421</v>
      </c>
      <c r="N901" s="98" t="s">
        <v>122422</v>
      </c>
      <c r="O901" s="101">
        <v>125</v>
      </c>
      <c r="P901" s="101">
        <v>125</v>
      </c>
    </row>
    <row r="902">
      <c r="L902" s="98" t="s">
        <v>122423</v>
      </c>
      <c r="M902" s="98" t="s">
        <v>122424</v>
      </c>
      <c r="N902" s="98" t="s">
        <v>122425</v>
      </c>
      <c r="O902" s="101">
        <v>7</v>
      </c>
      <c r="P902" s="101">
        <v>7</v>
      </c>
    </row>
    <row r="903">
      <c r="L903" s="98" t="s">
        <v>122426</v>
      </c>
      <c r="M903" s="98" t="s">
        <v>122427</v>
      </c>
      <c r="N903" s="98" t="s">
        <v>122428</v>
      </c>
      <c r="O903" s="101">
        <v>27</v>
      </c>
      <c r="P903" s="101">
        <v>27</v>
      </c>
    </row>
    <row r="904">
      <c r="K904" s="96" t="s">
        <v>122429</v>
      </c>
      <c r="O904" s="85">
        <f>SUM(O896:O903)</f>
      </c>
      <c r="P904" s="85">
        <f>SUM(P896:P903)</f>
      </c>
    </row>
    <row r="905">
      <c r="A905" s="98" t="s">
        <v>122430</v>
      </c>
      <c r="B905" s="98" t="s">
        <v>122431</v>
      </c>
      <c r="C905" s="100">
        <v>1132</v>
      </c>
      <c r="D905" s="98" t="s">
        <v>122432</v>
      </c>
      <c r="E905" s="98" t="s">
        <v>122433</v>
      </c>
      <c r="F905" s="104">
        <v>45717</v>
      </c>
      <c r="G905" s="104">
        <v>45717</v>
      </c>
      <c r="H905" s="104">
        <v>46081</v>
      </c>
      <c r="J905" s="101">
        <v>1634</v>
      </c>
      <c r="K905" s="98" t="s">
        <v>122434</v>
      </c>
      <c r="L905" s="98" t="s">
        <v>122435</v>
      </c>
      <c r="M905" s="98" t="s">
        <v>122436</v>
      </c>
      <c r="N905" s="98" t="s">
        <v>122437</v>
      </c>
      <c r="O905" s="101">
        <v>10</v>
      </c>
      <c r="P905" s="101">
        <v>25</v>
      </c>
      <c r="Q905" s="101">
        <v>-9.9100000000000001</v>
      </c>
      <c r="R905" s="101">
        <v>1733</v>
      </c>
    </row>
    <row r="906">
      <c r="L906" s="98" t="s">
        <v>122438</v>
      </c>
      <c r="M906" s="98" t="s">
        <v>122439</v>
      </c>
      <c r="N906" s="98" t="s">
        <v>122440</v>
      </c>
      <c r="O906" s="101">
        <v>25</v>
      </c>
      <c r="P906" s="101">
        <v>0</v>
      </c>
    </row>
    <row r="907">
      <c r="L907" s="98" t="s">
        <v>122441</v>
      </c>
      <c r="M907" s="98" t="s">
        <v>122442</v>
      </c>
      <c r="N907" s="98" t="s">
        <v>122443</v>
      </c>
      <c r="O907" s="101">
        <v>25</v>
      </c>
      <c r="P907" s="101">
        <v>40</v>
      </c>
    </row>
    <row r="908">
      <c r="L908" s="98" t="s">
        <v>122444</v>
      </c>
      <c r="M908" s="98" t="s">
        <v>122445</v>
      </c>
      <c r="N908" s="98" t="s">
        <v>122446</v>
      </c>
      <c r="O908" s="101">
        <v>10</v>
      </c>
      <c r="P908" s="101">
        <v>0</v>
      </c>
    </row>
    <row r="909">
      <c r="L909" s="98" t="s">
        <v>122447</v>
      </c>
      <c r="M909" s="98" t="s">
        <v>122448</v>
      </c>
      <c r="N909" s="98" t="s">
        <v>122449</v>
      </c>
      <c r="O909" s="101">
        <v>15</v>
      </c>
      <c r="P909" s="101">
        <v>20</v>
      </c>
    </row>
    <row r="910">
      <c r="L910" s="98" t="s">
        <v>122450</v>
      </c>
      <c r="M910" s="98" t="s">
        <v>122451</v>
      </c>
      <c r="N910" s="98" t="s">
        <v>122452</v>
      </c>
      <c r="O910" s="101">
        <v>1549</v>
      </c>
      <c r="P910" s="101">
        <v>1549</v>
      </c>
    </row>
    <row r="911">
      <c r="L911" s="98" t="s">
        <v>122453</v>
      </c>
      <c r="M911" s="98" t="s">
        <v>122454</v>
      </c>
      <c r="N911" s="98" t="s">
        <v>122455</v>
      </c>
      <c r="O911" s="101">
        <v>-163.40000000000001</v>
      </c>
      <c r="P911" s="101">
        <v>0</v>
      </c>
    </row>
    <row r="912">
      <c r="L912" s="98" t="s">
        <v>122456</v>
      </c>
      <c r="M912" s="98" t="s">
        <v>122457</v>
      </c>
      <c r="N912" s="98" t="s">
        <v>122458</v>
      </c>
      <c r="O912" s="101">
        <v>163.40000000000001</v>
      </c>
      <c r="P912" s="101">
        <v>0</v>
      </c>
    </row>
    <row r="913">
      <c r="L913" s="98" t="s">
        <v>122459</v>
      </c>
      <c r="M913" s="98" t="s">
        <v>122460</v>
      </c>
      <c r="N913" s="98" t="s">
        <v>122461</v>
      </c>
      <c r="O913" s="101">
        <v>7</v>
      </c>
      <c r="P913" s="101">
        <v>7</v>
      </c>
    </row>
    <row r="914">
      <c r="L914" s="98" t="s">
        <v>122462</v>
      </c>
      <c r="M914" s="98" t="s">
        <v>122463</v>
      </c>
      <c r="N914" s="98" t="s">
        <v>122464</v>
      </c>
      <c r="O914" s="101">
        <v>27</v>
      </c>
      <c r="P914" s="101">
        <v>27</v>
      </c>
    </row>
    <row r="915">
      <c r="K915" s="96" t="s">
        <v>122465</v>
      </c>
      <c r="O915" s="85">
        <f>SUM(O905:O914)</f>
      </c>
      <c r="P915" s="85">
        <f>SUM(P905:P914)</f>
      </c>
    </row>
    <row r="916">
      <c r="A916" s="98" t="s">
        <v>122466</v>
      </c>
      <c r="B916" s="98" t="s">
        <v>122467</v>
      </c>
      <c r="C916" s="100">
        <v>1132</v>
      </c>
      <c r="D916" s="98" t="s">
        <v>122468</v>
      </c>
      <c r="E916" s="98" t="s">
        <v>122469</v>
      </c>
      <c r="F916" s="104">
        <v>43678</v>
      </c>
      <c r="G916" s="104">
        <v>45566</v>
      </c>
      <c r="H916" s="104">
        <v>45930</v>
      </c>
      <c r="J916" s="101">
        <v>1609</v>
      </c>
      <c r="K916" s="98" t="s">
        <v>122470</v>
      </c>
      <c r="L916" s="98" t="s">
        <v>122471</v>
      </c>
      <c r="M916" s="98" t="s">
        <v>122472</v>
      </c>
      <c r="N916" s="98" t="s">
        <v>122473</v>
      </c>
      <c r="O916" s="101">
        <v>10</v>
      </c>
      <c r="P916" s="101">
        <v>10</v>
      </c>
      <c r="Q916" s="101">
        <v>0</v>
      </c>
      <c r="R916" s="101">
        <v>99</v>
      </c>
    </row>
    <row r="917">
      <c r="L917" s="98" t="s">
        <v>122474</v>
      </c>
      <c r="M917" s="98" t="s">
        <v>122475</v>
      </c>
      <c r="N917" s="98" t="s">
        <v>122476</v>
      </c>
      <c r="O917" s="101">
        <v>10</v>
      </c>
      <c r="P917" s="101">
        <v>0</v>
      </c>
    </row>
    <row r="918">
      <c r="L918" s="98" t="s">
        <v>122477</v>
      </c>
      <c r="M918" s="98" t="s">
        <v>122478</v>
      </c>
      <c r="N918" s="98" t="s">
        <v>122479</v>
      </c>
      <c r="O918" s="101">
        <v>15</v>
      </c>
      <c r="P918" s="101">
        <v>35</v>
      </c>
    </row>
    <row r="919">
      <c r="L919" s="98" t="s">
        <v>122480</v>
      </c>
      <c r="M919" s="98" t="s">
        <v>122481</v>
      </c>
      <c r="N919" s="98" t="s">
        <v>122482</v>
      </c>
      <c r="O919" s="101">
        <v>25</v>
      </c>
      <c r="P919" s="101">
        <v>15</v>
      </c>
    </row>
    <row r="920">
      <c r="L920" s="98" t="s">
        <v>122483</v>
      </c>
      <c r="M920" s="98" t="s">
        <v>122484</v>
      </c>
      <c r="N920" s="98" t="s">
        <v>122485</v>
      </c>
      <c r="O920" s="101">
        <v>1595</v>
      </c>
      <c r="P920" s="101">
        <v>1595</v>
      </c>
    </row>
    <row r="921">
      <c r="L921" s="98" t="s">
        <v>122486</v>
      </c>
      <c r="M921" s="98" t="s">
        <v>122487</v>
      </c>
      <c r="N921" s="98" t="s">
        <v>122488</v>
      </c>
      <c r="O921" s="101">
        <v>7</v>
      </c>
      <c r="P921" s="101">
        <v>7</v>
      </c>
    </row>
    <row r="922">
      <c r="L922" s="98" t="s">
        <v>122489</v>
      </c>
      <c r="M922" s="98" t="s">
        <v>122490</v>
      </c>
      <c r="N922" s="98" t="s">
        <v>122491</v>
      </c>
      <c r="O922" s="101">
        <v>27</v>
      </c>
      <c r="P922" s="101">
        <v>27</v>
      </c>
    </row>
    <row r="923">
      <c r="K923" s="96" t="s">
        <v>122492</v>
      </c>
      <c r="O923" s="85">
        <f>SUM(O916:O922)</f>
      </c>
      <c r="P923" s="85">
        <f>SUM(P916:P922)</f>
      </c>
    </row>
    <row r="924">
      <c r="A924" s="98" t="s">
        <v>122493</v>
      </c>
      <c r="B924" s="98" t="s">
        <v>122494</v>
      </c>
      <c r="C924" s="100">
        <v>1350</v>
      </c>
      <c r="D924" s="98" t="s">
        <v>122495</v>
      </c>
      <c r="E924" s="98" t="s">
        <v>122496</v>
      </c>
      <c r="F924" s="104">
        <v>45440</v>
      </c>
      <c r="G924" s="104">
        <v>45440</v>
      </c>
      <c r="H924" s="104">
        <v>45804</v>
      </c>
      <c r="I924" s="104">
        <v>45804</v>
      </c>
      <c r="J924" s="101">
        <v>1950</v>
      </c>
      <c r="K924" s="98" t="s">
        <v>122497</v>
      </c>
      <c r="L924" s="98" t="s">
        <v>122498</v>
      </c>
      <c r="M924" s="98" t="s">
        <v>122499</v>
      </c>
      <c r="N924" s="98" t="s">
        <v>122500</v>
      </c>
      <c r="O924" s="101">
        <v>25</v>
      </c>
      <c r="P924" s="101">
        <v>15</v>
      </c>
      <c r="Q924" s="101">
        <v>0</v>
      </c>
      <c r="R924" s="101">
        <v>299</v>
      </c>
    </row>
    <row r="925">
      <c r="L925" s="98" t="s">
        <v>122501</v>
      </c>
      <c r="M925" s="98" t="s">
        <v>122502</v>
      </c>
      <c r="N925" s="98" t="s">
        <v>122503</v>
      </c>
      <c r="O925" s="101">
        <v>10</v>
      </c>
      <c r="P925" s="101">
        <v>35</v>
      </c>
    </row>
    <row r="926">
      <c r="L926" s="98" t="s">
        <v>122504</v>
      </c>
      <c r="M926" s="98" t="s">
        <v>122505</v>
      </c>
      <c r="N926" s="98" t="s">
        <v>122506</v>
      </c>
      <c r="O926" s="101">
        <v>25</v>
      </c>
      <c r="P926" s="101">
        <v>25</v>
      </c>
    </row>
    <row r="927">
      <c r="L927" s="98" t="s">
        <v>122507</v>
      </c>
      <c r="M927" s="98" t="s">
        <v>122508</v>
      </c>
      <c r="N927" s="98" t="s">
        <v>122509</v>
      </c>
      <c r="O927" s="101">
        <v>15</v>
      </c>
      <c r="P927" s="101">
        <v>0</v>
      </c>
    </row>
    <row r="928">
      <c r="L928" s="98" t="s">
        <v>122510</v>
      </c>
      <c r="M928" s="98" t="s">
        <v>122511</v>
      </c>
      <c r="N928" s="98" t="s">
        <v>122512</v>
      </c>
      <c r="O928" s="101">
        <v>1875</v>
      </c>
      <c r="P928" s="101">
        <v>1875</v>
      </c>
    </row>
    <row r="929">
      <c r="L929" s="98" t="s">
        <v>122513</v>
      </c>
      <c r="M929" s="98" t="s">
        <v>122514</v>
      </c>
      <c r="N929" s="98" t="s">
        <v>122515</v>
      </c>
      <c r="O929" s="101">
        <v>7</v>
      </c>
      <c r="P929" s="101">
        <v>7</v>
      </c>
    </row>
    <row r="930">
      <c r="L930" s="98" t="s">
        <v>122516</v>
      </c>
      <c r="M930" s="98" t="s">
        <v>122517</v>
      </c>
      <c r="N930" s="98" t="s">
        <v>122518</v>
      </c>
      <c r="O930" s="101">
        <v>27</v>
      </c>
      <c r="P930" s="101">
        <v>27</v>
      </c>
    </row>
    <row r="931">
      <c r="K931" s="96" t="s">
        <v>122519</v>
      </c>
      <c r="O931" s="85">
        <f>SUM(O924:O930)</f>
      </c>
      <c r="P931" s="85">
        <f>SUM(P924:P930)</f>
      </c>
    </row>
    <row r="932">
      <c r="A932" s="98" t="s">
        <v>122520</v>
      </c>
      <c r="B932" s="98" t="s">
        <v>122521</v>
      </c>
      <c r="C932" s="100">
        <v>1350</v>
      </c>
      <c r="D932" s="98" t="s">
        <v>122522</v>
      </c>
      <c r="E932" s="98" t="s">
        <v>122523</v>
      </c>
      <c r="F932" s="104">
        <v>44743</v>
      </c>
      <c r="G932" s="104">
        <v>45474</v>
      </c>
      <c r="H932" s="104">
        <v>45838</v>
      </c>
      <c r="J932" s="101">
        <v>1950</v>
      </c>
      <c r="K932" s="98" t="s">
        <v>122524</v>
      </c>
      <c r="L932" s="98" t="s">
        <v>122525</v>
      </c>
      <c r="M932" s="98" t="s">
        <v>122526</v>
      </c>
      <c r="N932" s="98" t="s">
        <v>122527</v>
      </c>
      <c r="O932" s="101">
        <v>25</v>
      </c>
      <c r="P932" s="101">
        <v>0</v>
      </c>
      <c r="Q932" s="101">
        <v>0</v>
      </c>
      <c r="R932" s="101">
        <v>99</v>
      </c>
    </row>
    <row r="933">
      <c r="L933" s="98" t="s">
        <v>122528</v>
      </c>
      <c r="M933" s="98" t="s">
        <v>122529</v>
      </c>
      <c r="N933" s="98" t="s">
        <v>122530</v>
      </c>
      <c r="O933" s="101">
        <v>25</v>
      </c>
      <c r="P933" s="101">
        <v>10</v>
      </c>
    </row>
    <row r="934">
      <c r="L934" s="98" t="s">
        <v>122531</v>
      </c>
      <c r="M934" s="98" t="s">
        <v>122532</v>
      </c>
      <c r="N934" s="98" t="s">
        <v>122533</v>
      </c>
      <c r="O934" s="101">
        <v>10</v>
      </c>
      <c r="P934" s="101">
        <v>15</v>
      </c>
    </row>
    <row r="935">
      <c r="L935" s="98" t="s">
        <v>122534</v>
      </c>
      <c r="M935" s="98" t="s">
        <v>122535</v>
      </c>
      <c r="N935" s="98" t="s">
        <v>122536</v>
      </c>
      <c r="O935" s="101">
        <v>15</v>
      </c>
      <c r="P935" s="101">
        <v>50</v>
      </c>
    </row>
    <row r="936">
      <c r="L936" s="98" t="s">
        <v>122537</v>
      </c>
      <c r="M936" s="98" t="s">
        <v>122538</v>
      </c>
      <c r="N936" s="98" t="s">
        <v>122539</v>
      </c>
      <c r="O936" s="101">
        <v>1950</v>
      </c>
      <c r="P936" s="101">
        <v>1950</v>
      </c>
    </row>
    <row r="937">
      <c r="L937" s="98" t="s">
        <v>122540</v>
      </c>
      <c r="M937" s="98" t="s">
        <v>122541</v>
      </c>
      <c r="N937" s="98" t="s">
        <v>122542</v>
      </c>
      <c r="O937" s="101">
        <v>7</v>
      </c>
      <c r="P937" s="101">
        <v>7</v>
      </c>
    </row>
    <row r="938">
      <c r="L938" s="98" t="s">
        <v>122543</v>
      </c>
      <c r="M938" s="98" t="s">
        <v>122544</v>
      </c>
      <c r="N938" s="98" t="s">
        <v>122545</v>
      </c>
      <c r="O938" s="101">
        <v>50</v>
      </c>
      <c r="P938" s="101">
        <v>50</v>
      </c>
    </row>
    <row r="939">
      <c r="L939" s="98" t="s">
        <v>122546</v>
      </c>
      <c r="M939" s="98" t="s">
        <v>122547</v>
      </c>
      <c r="N939" s="98" t="s">
        <v>122548</v>
      </c>
      <c r="O939" s="101">
        <v>27</v>
      </c>
      <c r="P939" s="101">
        <v>27</v>
      </c>
    </row>
    <row r="940">
      <c r="K940" s="96" t="s">
        <v>122549</v>
      </c>
      <c r="O940" s="85">
        <f>SUM(O932:O939)</f>
      </c>
      <c r="P940" s="85">
        <f>SUM(P932:P939)</f>
      </c>
    </row>
    <row r="941">
      <c r="A941" s="98" t="s">
        <v>122550</v>
      </c>
      <c r="B941" s="98" t="s">
        <v>122551</v>
      </c>
      <c r="C941" s="100">
        <v>1286</v>
      </c>
      <c r="D941" s="98" t="s">
        <v>122552</v>
      </c>
      <c r="E941" s="98" t="s">
        <v>122553</v>
      </c>
      <c r="F941" s="104">
        <v>45024</v>
      </c>
      <c r="G941" s="104">
        <v>45413</v>
      </c>
      <c r="H941" s="104">
        <v>45777</v>
      </c>
      <c r="J941" s="101">
        <v>1875</v>
      </c>
      <c r="K941" s="98" t="s">
        <v>122554</v>
      </c>
      <c r="L941" s="98" t="s">
        <v>122555</v>
      </c>
      <c r="M941" s="98" t="s">
        <v>122556</v>
      </c>
      <c r="N941" s="98" t="s">
        <v>122557</v>
      </c>
      <c r="O941" s="101">
        <v>50</v>
      </c>
      <c r="P941" s="101">
        <v>25</v>
      </c>
      <c r="Q941" s="101">
        <v>0</v>
      </c>
      <c r="R941" s="101">
        <v>499</v>
      </c>
    </row>
    <row r="942">
      <c r="L942" s="98" t="s">
        <v>122558</v>
      </c>
      <c r="M942" s="98" t="s">
        <v>122559</v>
      </c>
      <c r="N942" s="98" t="s">
        <v>122560</v>
      </c>
      <c r="O942" s="101">
        <v>25</v>
      </c>
      <c r="P942" s="101">
        <v>75</v>
      </c>
    </row>
    <row r="943">
      <c r="L943" s="98" t="s">
        <v>122561</v>
      </c>
      <c r="M943" s="98" t="s">
        <v>122562</v>
      </c>
      <c r="N943" s="98" t="s">
        <v>122563</v>
      </c>
      <c r="O943" s="101">
        <v>25</v>
      </c>
      <c r="P943" s="101">
        <v>0</v>
      </c>
    </row>
    <row r="944">
      <c r="L944" s="98" t="s">
        <v>122564</v>
      </c>
      <c r="M944" s="98" t="s">
        <v>122565</v>
      </c>
      <c r="N944" s="98" t="s">
        <v>122566</v>
      </c>
      <c r="O944" s="101">
        <v>1775</v>
      </c>
      <c r="P944" s="101">
        <v>1775</v>
      </c>
    </row>
    <row r="945">
      <c r="L945" s="98" t="s">
        <v>122567</v>
      </c>
      <c r="M945" s="98" t="s">
        <v>122568</v>
      </c>
      <c r="N945" s="98" t="s">
        <v>122569</v>
      </c>
      <c r="O945" s="101">
        <v>175</v>
      </c>
      <c r="P945" s="101">
        <v>175</v>
      </c>
    </row>
    <row r="946">
      <c r="L946" s="98" t="s">
        <v>122570</v>
      </c>
      <c r="M946" s="98" t="s">
        <v>122571</v>
      </c>
      <c r="N946" s="98" t="s">
        <v>122572</v>
      </c>
      <c r="O946" s="101">
        <v>7</v>
      </c>
      <c r="P946" s="101">
        <v>7</v>
      </c>
    </row>
    <row r="947">
      <c r="L947" s="98" t="s">
        <v>122573</v>
      </c>
      <c r="M947" s="98" t="s">
        <v>122574</v>
      </c>
      <c r="N947" s="98" t="s">
        <v>122575</v>
      </c>
      <c r="O947" s="101">
        <v>-25</v>
      </c>
      <c r="P947" s="101">
        <v>0</v>
      </c>
    </row>
    <row r="948">
      <c r="L948" s="98" t="s">
        <v>122576</v>
      </c>
      <c r="M948" s="98" t="s">
        <v>122577</v>
      </c>
      <c r="N948" s="98" t="s">
        <v>122578</v>
      </c>
      <c r="O948" s="101">
        <v>25</v>
      </c>
      <c r="P948" s="101">
        <v>0</v>
      </c>
    </row>
    <row r="949">
      <c r="L949" s="98" t="s">
        <v>122579</v>
      </c>
      <c r="M949" s="98" t="s">
        <v>122580</v>
      </c>
      <c r="N949" s="98" t="s">
        <v>122581</v>
      </c>
      <c r="O949" s="101">
        <v>27</v>
      </c>
      <c r="P949" s="101">
        <v>27</v>
      </c>
    </row>
    <row r="950">
      <c r="K950" s="96" t="s">
        <v>122582</v>
      </c>
      <c r="O950" s="85">
        <f>SUM(O941:O949)</f>
      </c>
      <c r="P950" s="85">
        <f>SUM(P941:P949)</f>
      </c>
    </row>
    <row r="951">
      <c r="A951" s="98" t="s">
        <v>122583</v>
      </c>
      <c r="B951" s="98" t="s">
        <v>122584</v>
      </c>
      <c r="C951" s="100">
        <v>1286</v>
      </c>
      <c r="D951" s="98" t="s">
        <v>122585</v>
      </c>
      <c r="E951" s="98" t="s">
        <v>122586</v>
      </c>
      <c r="F951" s="104">
        <v>45122</v>
      </c>
      <c r="G951" s="104">
        <v>45536</v>
      </c>
      <c r="H951" s="104">
        <v>45900</v>
      </c>
      <c r="J951" s="101">
        <v>2025</v>
      </c>
      <c r="K951" s="98" t="s">
        <v>122587</v>
      </c>
      <c r="L951" s="98" t="s">
        <v>122588</v>
      </c>
      <c r="M951" s="98" t="s">
        <v>122589</v>
      </c>
      <c r="N951" s="98" t="s">
        <v>122590</v>
      </c>
      <c r="O951" s="101">
        <v>25</v>
      </c>
      <c r="P951" s="101">
        <v>225</v>
      </c>
      <c r="Q951" s="101">
        <v>-19.760000000000002</v>
      </c>
      <c r="R951" s="101">
        <v>99</v>
      </c>
    </row>
    <row r="952">
      <c r="L952" s="98" t="s">
        <v>122591</v>
      </c>
      <c r="M952" s="98" t="s">
        <v>122592</v>
      </c>
      <c r="N952" s="98" t="s">
        <v>122593</v>
      </c>
      <c r="O952" s="101">
        <v>25</v>
      </c>
      <c r="P952" s="101">
        <v>25</v>
      </c>
    </row>
    <row r="953">
      <c r="L953" s="98" t="s">
        <v>122594</v>
      </c>
      <c r="M953" s="98" t="s">
        <v>122595</v>
      </c>
      <c r="N953" s="98" t="s">
        <v>122596</v>
      </c>
      <c r="O953" s="101">
        <v>200</v>
      </c>
      <c r="P953" s="101">
        <v>0</v>
      </c>
    </row>
    <row r="954">
      <c r="L954" s="98" t="s">
        <v>122597</v>
      </c>
      <c r="M954" s="98" t="s">
        <v>122598</v>
      </c>
      <c r="N954" s="98" t="s">
        <v>122599</v>
      </c>
      <c r="O954" s="101">
        <v>1725</v>
      </c>
      <c r="P954" s="101">
        <v>1725</v>
      </c>
    </row>
    <row r="955">
      <c r="L955" s="98" t="s">
        <v>122600</v>
      </c>
      <c r="M955" s="98" t="s">
        <v>122601</v>
      </c>
      <c r="N955" s="98" t="s">
        <v>122602</v>
      </c>
      <c r="O955" s="101">
        <v>7</v>
      </c>
      <c r="P955" s="101">
        <v>7</v>
      </c>
    </row>
    <row r="956">
      <c r="L956" s="98" t="s">
        <v>122603</v>
      </c>
      <c r="M956" s="98" t="s">
        <v>122604</v>
      </c>
      <c r="N956" s="98" t="s">
        <v>122605</v>
      </c>
      <c r="O956" s="101">
        <v>27</v>
      </c>
      <c r="P956" s="101">
        <v>27</v>
      </c>
    </row>
    <row r="957">
      <c r="K957" s="96" t="s">
        <v>122606</v>
      </c>
      <c r="O957" s="85">
        <f>SUM(O951:O956)</f>
      </c>
      <c r="P957" s="85">
        <f>SUM(P951:P956)</f>
      </c>
    </row>
    <row r="958">
      <c r="A958" s="98" t="s">
        <v>122607</v>
      </c>
      <c r="B958" s="98" t="s">
        <v>122608</v>
      </c>
      <c r="C958" s="100">
        <v>749</v>
      </c>
      <c r="D958" s="98" t="s">
        <v>122609</v>
      </c>
      <c r="E958" s="98" t="s">
        <v>122610</v>
      </c>
      <c r="F958" s="104">
        <v>45212</v>
      </c>
      <c r="G958" s="104">
        <v>45658</v>
      </c>
      <c r="H958" s="104">
        <v>46022</v>
      </c>
      <c r="J958" s="101">
        <v>1325</v>
      </c>
      <c r="K958" s="98" t="s">
        <v>122611</v>
      </c>
      <c r="L958" s="98" t="s">
        <v>122612</v>
      </c>
      <c r="M958" s="98" t="s">
        <v>122613</v>
      </c>
      <c r="N958" s="98" t="s">
        <v>122614</v>
      </c>
      <c r="O958" s="101">
        <v>25</v>
      </c>
      <c r="P958" s="101">
        <v>50</v>
      </c>
      <c r="Q958" s="101">
        <v>0</v>
      </c>
      <c r="R958" s="101">
        <v>99</v>
      </c>
    </row>
    <row r="959">
      <c r="L959" s="98" t="s">
        <v>122615</v>
      </c>
      <c r="M959" s="98" t="s">
        <v>122616</v>
      </c>
      <c r="N959" s="98" t="s">
        <v>122617</v>
      </c>
      <c r="O959" s="101">
        <v>25</v>
      </c>
      <c r="P959" s="101">
        <v>0</v>
      </c>
    </row>
    <row r="960">
      <c r="L960" s="98" t="s">
        <v>122618</v>
      </c>
      <c r="M960" s="98" t="s">
        <v>122619</v>
      </c>
      <c r="N960" s="98" t="s">
        <v>122620</v>
      </c>
      <c r="O960" s="101">
        <v>50</v>
      </c>
      <c r="P960" s="101">
        <v>50</v>
      </c>
    </row>
    <row r="961">
      <c r="L961" s="98" t="s">
        <v>122621</v>
      </c>
      <c r="M961" s="98" t="s">
        <v>122622</v>
      </c>
      <c r="N961" s="98" t="s">
        <v>122623</v>
      </c>
      <c r="O961" s="101">
        <v>1240</v>
      </c>
      <c r="P961" s="101">
        <v>1240</v>
      </c>
    </row>
    <row r="962">
      <c r="L962" s="98" t="s">
        <v>122624</v>
      </c>
      <c r="M962" s="98" t="s">
        <v>122625</v>
      </c>
      <c r="N962" s="98" t="s">
        <v>122626</v>
      </c>
      <c r="O962" s="101">
        <v>7</v>
      </c>
      <c r="P962" s="101">
        <v>7</v>
      </c>
    </row>
    <row r="963">
      <c r="L963" s="98" t="s">
        <v>122627</v>
      </c>
      <c r="M963" s="98" t="s">
        <v>122628</v>
      </c>
      <c r="N963" s="98" t="s">
        <v>122629</v>
      </c>
      <c r="O963" s="101">
        <v>27</v>
      </c>
      <c r="P963" s="101">
        <v>27</v>
      </c>
    </row>
    <row r="964">
      <c r="K964" s="96" t="s">
        <v>122630</v>
      </c>
      <c r="O964" s="85">
        <f>SUM(O958:O963)</f>
      </c>
      <c r="P964" s="85">
        <f>SUM(P958:P963)</f>
      </c>
    </row>
    <row r="965">
      <c r="A965" s="98" t="s">
        <v>122631</v>
      </c>
      <c r="B965" s="98" t="s">
        <v>122632</v>
      </c>
      <c r="C965" s="100">
        <v>749</v>
      </c>
      <c r="D965" s="98" t="s">
        <v>122633</v>
      </c>
      <c r="E965" s="98" t="s">
        <v>122634</v>
      </c>
      <c r="F965" s="104">
        <v>44523</v>
      </c>
      <c r="G965" s="104">
        <v>45748</v>
      </c>
      <c r="H965" s="104">
        <v>46112</v>
      </c>
      <c r="J965" s="101">
        <v>1335</v>
      </c>
      <c r="K965" s="98" t="s">
        <v>122635</v>
      </c>
      <c r="L965" s="98" t="s">
        <v>122636</v>
      </c>
      <c r="M965" s="98" t="s">
        <v>122637</v>
      </c>
      <c r="N965" s="98" t="s">
        <v>122638</v>
      </c>
      <c r="O965" s="101">
        <v>10</v>
      </c>
      <c r="P965" s="101">
        <v>0</v>
      </c>
      <c r="Q965" s="101">
        <v>0</v>
      </c>
      <c r="R965" s="101">
        <v>99</v>
      </c>
    </row>
    <row r="966">
      <c r="L966" s="98" t="s">
        <v>122639</v>
      </c>
      <c r="M966" s="98" t="s">
        <v>122640</v>
      </c>
      <c r="N966" s="98" t="s">
        <v>122641</v>
      </c>
      <c r="O966" s="101">
        <v>25</v>
      </c>
      <c r="P966" s="101">
        <v>10</v>
      </c>
    </row>
    <row r="967">
      <c r="L967" s="98" t="s">
        <v>122642</v>
      </c>
      <c r="M967" s="98" t="s">
        <v>122643</v>
      </c>
      <c r="N967" s="98" t="s">
        <v>122644</v>
      </c>
      <c r="O967" s="101">
        <v>50</v>
      </c>
      <c r="P967" s="101">
        <v>75</v>
      </c>
    </row>
    <row r="968">
      <c r="L968" s="98" t="s">
        <v>122645</v>
      </c>
      <c r="M968" s="98" t="s">
        <v>122646</v>
      </c>
      <c r="N968" s="98" t="s">
        <v>122647</v>
      </c>
      <c r="O968" s="101">
        <v>25</v>
      </c>
      <c r="P968" s="101">
        <v>25</v>
      </c>
    </row>
    <row r="969">
      <c r="L969" s="98" t="s">
        <v>122648</v>
      </c>
      <c r="M969" s="98" t="s">
        <v>122649</v>
      </c>
      <c r="N969" s="98" t="s">
        <v>122650</v>
      </c>
      <c r="O969" s="101">
        <v>1150</v>
      </c>
      <c r="P969" s="101">
        <v>1150</v>
      </c>
    </row>
    <row r="970">
      <c r="L970" s="98" t="s">
        <v>122651</v>
      </c>
      <c r="M970" s="98" t="s">
        <v>122652</v>
      </c>
      <c r="N970" s="98" t="s">
        <v>122653</v>
      </c>
      <c r="O970" s="101">
        <v>7</v>
      </c>
      <c r="P970" s="101">
        <v>7</v>
      </c>
    </row>
    <row r="971">
      <c r="L971" s="98" t="s">
        <v>122654</v>
      </c>
      <c r="M971" s="98" t="s">
        <v>122655</v>
      </c>
      <c r="N971" s="98" t="s">
        <v>122656</v>
      </c>
      <c r="O971" s="101">
        <v>27</v>
      </c>
      <c r="P971" s="101">
        <v>27</v>
      </c>
    </row>
    <row r="972">
      <c r="K972" s="96" t="s">
        <v>122657</v>
      </c>
      <c r="O972" s="85">
        <f>SUM(O965:O971)</f>
      </c>
      <c r="P972" s="85">
        <f>SUM(P965:P971)</f>
      </c>
    </row>
    <row r="973">
      <c r="A973" s="98" t="s">
        <v>122658</v>
      </c>
      <c r="B973" s="98" t="s">
        <v>122659</v>
      </c>
      <c r="C973" s="100">
        <v>749</v>
      </c>
      <c r="D973" s="98" t="s">
        <v>122660</v>
      </c>
      <c r="E973" s="98" t="s">
        <v>122661</v>
      </c>
      <c r="F973" s="104">
        <v>45056</v>
      </c>
      <c r="G973" s="104">
        <v>45444</v>
      </c>
      <c r="H973" s="104">
        <v>45808</v>
      </c>
      <c r="J973" s="101">
        <v>1335</v>
      </c>
      <c r="K973" s="98" t="s">
        <v>122662</v>
      </c>
      <c r="L973" s="98" t="s">
        <v>122663</v>
      </c>
      <c r="M973" s="98" t="s">
        <v>122664</v>
      </c>
      <c r="N973" s="98" t="s">
        <v>122665</v>
      </c>
      <c r="O973" s="101">
        <v>25</v>
      </c>
      <c r="P973" s="101">
        <v>35</v>
      </c>
      <c r="Q973" s="101">
        <v>0</v>
      </c>
      <c r="R973" s="101">
        <v>99</v>
      </c>
    </row>
    <row r="974">
      <c r="L974" s="98" t="s">
        <v>122666</v>
      </c>
      <c r="M974" s="98" t="s">
        <v>122667</v>
      </c>
      <c r="N974" s="98" t="s">
        <v>122668</v>
      </c>
      <c r="O974" s="101">
        <v>50</v>
      </c>
      <c r="P974" s="101">
        <v>50</v>
      </c>
    </row>
    <row r="975">
      <c r="L975" s="98" t="s">
        <v>122669</v>
      </c>
      <c r="M975" s="98" t="s">
        <v>122670</v>
      </c>
      <c r="N975" s="98" t="s">
        <v>122671</v>
      </c>
      <c r="O975" s="101">
        <v>25</v>
      </c>
      <c r="P975" s="101">
        <v>0</v>
      </c>
    </row>
    <row r="976">
      <c r="L976" s="98" t="s">
        <v>122672</v>
      </c>
      <c r="M976" s="98" t="s">
        <v>122673</v>
      </c>
      <c r="N976" s="98" t="s">
        <v>122674</v>
      </c>
      <c r="O976" s="101">
        <v>10</v>
      </c>
      <c r="P976" s="101">
        <v>25</v>
      </c>
    </row>
    <row r="977">
      <c r="L977" s="98" t="s">
        <v>122675</v>
      </c>
      <c r="M977" s="98" t="s">
        <v>122676</v>
      </c>
      <c r="N977" s="98" t="s">
        <v>122677</v>
      </c>
      <c r="O977" s="101">
        <v>1225</v>
      </c>
      <c r="P977" s="101">
        <v>1225</v>
      </c>
    </row>
    <row r="978">
      <c r="L978" s="98" t="s">
        <v>122678</v>
      </c>
      <c r="M978" s="98" t="s">
        <v>122679</v>
      </c>
      <c r="N978" s="98" t="s">
        <v>122680</v>
      </c>
      <c r="O978" s="101">
        <v>7</v>
      </c>
      <c r="P978" s="101">
        <v>7</v>
      </c>
    </row>
    <row r="979">
      <c r="L979" s="98" t="s">
        <v>122681</v>
      </c>
      <c r="M979" s="98" t="s">
        <v>122682</v>
      </c>
      <c r="N979" s="98" t="s">
        <v>122683</v>
      </c>
      <c r="O979" s="101">
        <v>27</v>
      </c>
      <c r="P979" s="101">
        <v>27</v>
      </c>
    </row>
    <row r="980">
      <c r="K980" s="96" t="s">
        <v>122684</v>
      </c>
      <c r="O980" s="85">
        <f>SUM(O973:O979)</f>
      </c>
      <c r="P980" s="85">
        <f>SUM(P973:P979)</f>
      </c>
    </row>
    <row r="981">
      <c r="A981" s="98" t="s">
        <v>122685</v>
      </c>
      <c r="B981" s="98" t="s">
        <v>122686</v>
      </c>
      <c r="C981" s="100">
        <v>749</v>
      </c>
      <c r="D981" s="98" t="s">
        <v>122687</v>
      </c>
      <c r="E981" s="98" t="s">
        <v>122688</v>
      </c>
      <c r="F981" s="104">
        <v>44721</v>
      </c>
      <c r="G981" s="104">
        <v>45474</v>
      </c>
      <c r="H981" s="104">
        <v>45869</v>
      </c>
      <c r="J981" s="101">
        <v>1335</v>
      </c>
      <c r="K981" s="98" t="s">
        <v>122689</v>
      </c>
      <c r="L981" s="98" t="s">
        <v>122690</v>
      </c>
      <c r="M981" s="98" t="s">
        <v>122691</v>
      </c>
      <c r="N981" s="98" t="s">
        <v>122692</v>
      </c>
      <c r="O981" s="101">
        <v>10</v>
      </c>
      <c r="P981" s="101">
        <v>10</v>
      </c>
      <c r="Q981" s="101">
        <v>0</v>
      </c>
      <c r="R981" s="101">
        <v>99</v>
      </c>
    </row>
    <row r="982">
      <c r="L982" s="98" t="s">
        <v>122693</v>
      </c>
      <c r="M982" s="98" t="s">
        <v>122694</v>
      </c>
      <c r="N982" s="98" t="s">
        <v>122695</v>
      </c>
      <c r="O982" s="101">
        <v>25</v>
      </c>
      <c r="P982" s="101">
        <v>25</v>
      </c>
    </row>
    <row r="983">
      <c r="L983" s="98" t="s">
        <v>122696</v>
      </c>
      <c r="M983" s="98" t="s">
        <v>122697</v>
      </c>
      <c r="N983" s="98" t="s">
        <v>122698</v>
      </c>
      <c r="O983" s="101">
        <v>25</v>
      </c>
      <c r="P983" s="101">
        <v>0</v>
      </c>
    </row>
    <row r="984">
      <c r="L984" s="98" t="s">
        <v>122699</v>
      </c>
      <c r="M984" s="98" t="s">
        <v>122700</v>
      </c>
      <c r="N984" s="98" t="s">
        <v>122701</v>
      </c>
      <c r="O984" s="101">
        <v>50</v>
      </c>
      <c r="P984" s="101">
        <v>75</v>
      </c>
    </row>
    <row r="985">
      <c r="L985" s="98" t="s">
        <v>122702</v>
      </c>
      <c r="M985" s="98" t="s">
        <v>122703</v>
      </c>
      <c r="N985" s="98" t="s">
        <v>122704</v>
      </c>
      <c r="O985" s="101">
        <v>1225</v>
      </c>
      <c r="P985" s="101">
        <v>1225</v>
      </c>
    </row>
    <row r="986">
      <c r="L986" s="98" t="s">
        <v>122705</v>
      </c>
      <c r="M986" s="98" t="s">
        <v>122706</v>
      </c>
      <c r="N986" s="98" t="s">
        <v>122707</v>
      </c>
      <c r="O986" s="101">
        <v>125</v>
      </c>
      <c r="P986" s="101">
        <v>125</v>
      </c>
    </row>
    <row r="987">
      <c r="L987" s="98" t="s">
        <v>122708</v>
      </c>
      <c r="M987" s="98" t="s">
        <v>122709</v>
      </c>
      <c r="N987" s="98" t="s">
        <v>122710</v>
      </c>
      <c r="O987" s="101">
        <v>7</v>
      </c>
      <c r="P987" s="101">
        <v>7</v>
      </c>
    </row>
    <row r="988">
      <c r="L988" s="98" t="s">
        <v>122711</v>
      </c>
      <c r="M988" s="98" t="s">
        <v>122712</v>
      </c>
      <c r="N988" s="98" t="s">
        <v>122713</v>
      </c>
      <c r="O988" s="101">
        <v>27</v>
      </c>
      <c r="P988" s="101">
        <v>27</v>
      </c>
    </row>
    <row r="989">
      <c r="K989" s="96" t="s">
        <v>122714</v>
      </c>
      <c r="O989" s="85">
        <f>SUM(O981:O988)</f>
      </c>
      <c r="P989" s="85">
        <f>SUM(P981:P988)</f>
      </c>
    </row>
    <row r="990">
      <c r="A990" s="98" t="s">
        <v>122715</v>
      </c>
      <c r="B990" s="98" t="s">
        <v>122716</v>
      </c>
      <c r="C990" s="100">
        <v>503</v>
      </c>
      <c r="D990" s="98" t="s">
        <v>122717</v>
      </c>
      <c r="E990" s="98" t="s">
        <v>122718</v>
      </c>
      <c r="F990" s="104">
        <v>45717</v>
      </c>
      <c r="G990" s="104">
        <v>45717</v>
      </c>
      <c r="H990" s="104">
        <v>46081</v>
      </c>
      <c r="J990" s="101">
        <v>1020</v>
      </c>
      <c r="K990" s="98" t="s">
        <v>122719</v>
      </c>
      <c r="L990" s="98" t="s">
        <v>122720</v>
      </c>
      <c r="M990" s="98" t="s">
        <v>122721</v>
      </c>
      <c r="N990" s="98" t="s">
        <v>122722</v>
      </c>
      <c r="O990" s="101">
        <v>25</v>
      </c>
      <c r="P990" s="101">
        <v>0</v>
      </c>
      <c r="Q990" s="101">
        <v>0</v>
      </c>
      <c r="R990" s="101">
        <v>599</v>
      </c>
    </row>
    <row r="991">
      <c r="L991" s="98" t="s">
        <v>122723</v>
      </c>
      <c r="M991" s="98" t="s">
        <v>122724</v>
      </c>
      <c r="N991" s="98" t="s">
        <v>122725</v>
      </c>
      <c r="O991" s="101">
        <v>25</v>
      </c>
      <c r="P991" s="101">
        <v>0</v>
      </c>
    </row>
    <row r="992">
      <c r="L992" s="98" t="s">
        <v>122726</v>
      </c>
      <c r="M992" s="98" t="s">
        <v>122727</v>
      </c>
      <c r="N992" s="98" t="s">
        <v>122728</v>
      </c>
      <c r="O992" s="101">
        <v>20</v>
      </c>
      <c r="P992" s="101">
        <v>70</v>
      </c>
    </row>
    <row r="993">
      <c r="L993" s="98" t="s">
        <v>122729</v>
      </c>
      <c r="M993" s="98" t="s">
        <v>122730</v>
      </c>
      <c r="N993" s="98" t="s">
        <v>122731</v>
      </c>
      <c r="O993" s="101">
        <v>950</v>
      </c>
      <c r="P993" s="101">
        <v>950</v>
      </c>
    </row>
    <row r="994">
      <c r="L994" s="98" t="s">
        <v>122732</v>
      </c>
      <c r="M994" s="98" t="s">
        <v>122733</v>
      </c>
      <c r="N994" s="98" t="s">
        <v>122734</v>
      </c>
      <c r="O994" s="101">
        <v>7</v>
      </c>
      <c r="P994" s="101">
        <v>7</v>
      </c>
    </row>
    <row r="995">
      <c r="L995" s="98" t="s">
        <v>122735</v>
      </c>
      <c r="M995" s="98" t="s">
        <v>122736</v>
      </c>
      <c r="N995" s="98" t="s">
        <v>122737</v>
      </c>
      <c r="O995" s="101">
        <v>27</v>
      </c>
      <c r="P995" s="101">
        <v>27</v>
      </c>
    </row>
    <row r="996">
      <c r="K996" s="96" t="s">
        <v>122738</v>
      </c>
      <c r="O996" s="85">
        <f>SUM(O990:O995)</f>
      </c>
      <c r="P996" s="85">
        <f>SUM(P990:P995)</f>
      </c>
    </row>
    <row r="997">
      <c r="A997" s="98" t="s">
        <v>122739</v>
      </c>
      <c r="B997" s="98" t="s">
        <v>122740</v>
      </c>
      <c r="C997" s="100">
        <v>503</v>
      </c>
      <c r="D997" s="98" t="s">
        <v>122741</v>
      </c>
      <c r="E997" s="98" t="s">
        <v>122742</v>
      </c>
      <c r="F997" s="104">
        <v>45315</v>
      </c>
      <c r="G997" s="104">
        <v>45689</v>
      </c>
      <c r="H997" s="104">
        <v>46053</v>
      </c>
      <c r="J997" s="101">
        <v>1125</v>
      </c>
      <c r="K997" s="98" t="s">
        <v>122743</v>
      </c>
      <c r="L997" s="98" t="s">
        <v>122744</v>
      </c>
      <c r="M997" s="98" t="s">
        <v>122745</v>
      </c>
      <c r="N997" s="98" t="s">
        <v>122746</v>
      </c>
      <c r="O997" s="101">
        <v>25</v>
      </c>
      <c r="P997" s="101">
        <v>25</v>
      </c>
      <c r="Q997" s="101">
        <v>0</v>
      </c>
      <c r="R997" s="101">
        <v>299</v>
      </c>
    </row>
    <row r="998">
      <c r="L998" s="98" t="s">
        <v>122747</v>
      </c>
      <c r="M998" s="98" t="s">
        <v>122748</v>
      </c>
      <c r="N998" s="98" t="s">
        <v>122749</v>
      </c>
      <c r="O998" s="101">
        <v>25</v>
      </c>
      <c r="P998" s="101">
        <v>20</v>
      </c>
    </row>
    <row r="999">
      <c r="L999" s="98" t="s">
        <v>122750</v>
      </c>
      <c r="M999" s="98" t="s">
        <v>122751</v>
      </c>
      <c r="N999" s="98" t="s">
        <v>122752</v>
      </c>
      <c r="O999" s="101">
        <v>20</v>
      </c>
      <c r="P999" s="101">
        <v>25</v>
      </c>
    </row>
    <row r="1000">
      <c r="L1000" s="98" t="s">
        <v>122753</v>
      </c>
      <c r="M1000" s="98" t="s">
        <v>122754</v>
      </c>
      <c r="N1000" s="98" t="s">
        <v>122755</v>
      </c>
      <c r="O1000" s="101">
        <v>1070</v>
      </c>
      <c r="P1000" s="101">
        <v>1070</v>
      </c>
    </row>
    <row r="1001">
      <c r="L1001" s="98" t="s">
        <v>122756</v>
      </c>
      <c r="M1001" s="98" t="s">
        <v>122757</v>
      </c>
      <c r="N1001" s="98" t="s">
        <v>122758</v>
      </c>
      <c r="O1001" s="101">
        <v>7</v>
      </c>
      <c r="P1001" s="101">
        <v>7</v>
      </c>
    </row>
    <row r="1002">
      <c r="L1002" s="98" t="s">
        <v>122759</v>
      </c>
      <c r="M1002" s="98" t="s">
        <v>122760</v>
      </c>
      <c r="N1002" s="98" t="s">
        <v>122761</v>
      </c>
      <c r="O1002" s="101">
        <v>27</v>
      </c>
      <c r="P1002" s="101">
        <v>27</v>
      </c>
    </row>
    <row r="1003">
      <c r="K1003" s="96" t="s">
        <v>122762</v>
      </c>
      <c r="O1003" s="85">
        <f>SUM(O997:O1002)</f>
      </c>
      <c r="P1003" s="85">
        <f>SUM(P997:P1002)</f>
      </c>
    </row>
    <row r="1004">
      <c r="A1004" s="98" t="s">
        <v>122763</v>
      </c>
      <c r="B1004" s="98" t="s">
        <v>122764</v>
      </c>
      <c r="C1004" s="100">
        <v>974</v>
      </c>
      <c r="D1004" s="98" t="s">
        <v>122765</v>
      </c>
      <c r="E1004" s="98" t="s">
        <v>122766</v>
      </c>
      <c r="J1004" s="101">
        <v>1440</v>
      </c>
      <c r="K1004" s="98" t="s">
        <v>122767</v>
      </c>
      <c r="L1004" s="98" t="s">
        <v>122767</v>
      </c>
      <c r="O1004" s="101">
        <v>0</v>
      </c>
      <c r="P1004" s="101">
        <v>0</v>
      </c>
      <c r="R1004" s="101">
        <v>0</v>
      </c>
    </row>
    <row r="1005">
      <c r="K1005" s="96" t="s">
        <v>122768</v>
      </c>
      <c r="O1005" s="85">
        <f>SUM(O1004:O1004)</f>
      </c>
      <c r="P1005" s="85">
        <f>SUM(P1004:P1004)</f>
      </c>
    </row>
    <row r="1006">
      <c r="A1006" s="98" t="s">
        <v>122769</v>
      </c>
      <c r="B1006" s="98" t="s">
        <v>122770</v>
      </c>
      <c r="C1006" s="100">
        <v>1286</v>
      </c>
      <c r="D1006" s="98" t="s">
        <v>122771</v>
      </c>
      <c r="E1006" s="98" t="s">
        <v>122772</v>
      </c>
      <c r="F1006" s="104">
        <v>45485</v>
      </c>
      <c r="G1006" s="104">
        <v>45485</v>
      </c>
      <c r="H1006" s="104">
        <v>45914</v>
      </c>
      <c r="J1006" s="101">
        <v>1885</v>
      </c>
      <c r="K1006" s="98" t="s">
        <v>122773</v>
      </c>
      <c r="L1006" s="98" t="s">
        <v>122774</v>
      </c>
      <c r="M1006" s="98" t="s">
        <v>122775</v>
      </c>
      <c r="N1006" s="98" t="s">
        <v>122776</v>
      </c>
      <c r="O1006" s="101">
        <v>25</v>
      </c>
      <c r="P1006" s="101">
        <v>25</v>
      </c>
      <c r="Q1006" s="101">
        <v>0</v>
      </c>
      <c r="R1006" s="101">
        <v>99</v>
      </c>
    </row>
    <row r="1007">
      <c r="L1007" s="98" t="s">
        <v>122777</v>
      </c>
      <c r="M1007" s="98" t="s">
        <v>122778</v>
      </c>
      <c r="N1007" s="98" t="s">
        <v>122779</v>
      </c>
      <c r="O1007" s="101">
        <v>10</v>
      </c>
      <c r="P1007" s="101">
        <v>10</v>
      </c>
    </row>
    <row r="1008">
      <c r="L1008" s="98" t="s">
        <v>122780</v>
      </c>
      <c r="M1008" s="98" t="s">
        <v>122781</v>
      </c>
      <c r="N1008" s="98" t="s">
        <v>122782</v>
      </c>
      <c r="O1008" s="101">
        <v>50</v>
      </c>
      <c r="P1008" s="101">
        <v>75</v>
      </c>
    </row>
    <row r="1009">
      <c r="L1009" s="98" t="s">
        <v>122783</v>
      </c>
      <c r="M1009" s="98" t="s">
        <v>122784</v>
      </c>
      <c r="N1009" s="98" t="s">
        <v>122785</v>
      </c>
      <c r="O1009" s="101">
        <v>25</v>
      </c>
      <c r="P1009" s="101">
        <v>0</v>
      </c>
    </row>
    <row r="1010">
      <c r="L1010" s="98" t="s">
        <v>122786</v>
      </c>
      <c r="M1010" s="98" t="s">
        <v>122787</v>
      </c>
      <c r="N1010" s="98" t="s">
        <v>122788</v>
      </c>
      <c r="O1010" s="101">
        <v>1775</v>
      </c>
      <c r="P1010" s="101">
        <v>1775</v>
      </c>
    </row>
    <row r="1011">
      <c r="L1011" s="98" t="s">
        <v>122789</v>
      </c>
      <c r="M1011" s="98" t="s">
        <v>122790</v>
      </c>
      <c r="N1011" s="98" t="s">
        <v>122791</v>
      </c>
      <c r="O1011" s="101">
        <v>175</v>
      </c>
      <c r="P1011" s="101">
        <v>175</v>
      </c>
    </row>
    <row r="1012">
      <c r="L1012" s="98" t="s">
        <v>122792</v>
      </c>
      <c r="M1012" s="98" t="s">
        <v>122793</v>
      </c>
      <c r="N1012" s="98" t="s">
        <v>122794</v>
      </c>
      <c r="O1012" s="101">
        <v>7</v>
      </c>
      <c r="P1012" s="101">
        <v>7</v>
      </c>
    </row>
    <row r="1013">
      <c r="L1013" s="98" t="s">
        <v>122795</v>
      </c>
      <c r="M1013" s="98" t="s">
        <v>122796</v>
      </c>
      <c r="N1013" s="98" t="s">
        <v>122797</v>
      </c>
      <c r="O1013" s="101">
        <v>27</v>
      </c>
      <c r="P1013" s="101">
        <v>27</v>
      </c>
    </row>
    <row r="1014">
      <c r="K1014" s="96" t="s">
        <v>122798</v>
      </c>
      <c r="O1014" s="85">
        <f>SUM(O1006:O1013)</f>
      </c>
      <c r="P1014" s="85">
        <f>SUM(P1006:P1013)</f>
      </c>
    </row>
    <row r="1015">
      <c r="A1015" s="98" t="s">
        <v>122799</v>
      </c>
      <c r="B1015" s="98" t="s">
        <v>122800</v>
      </c>
      <c r="C1015" s="100">
        <v>1286</v>
      </c>
      <c r="D1015" s="98" t="s">
        <v>122801</v>
      </c>
      <c r="E1015" s="98" t="s">
        <v>122802</v>
      </c>
      <c r="F1015" s="104">
        <v>43654</v>
      </c>
      <c r="G1015" s="104">
        <v>45413</v>
      </c>
      <c r="H1015" s="104">
        <v>45808</v>
      </c>
      <c r="J1015" s="101">
        <v>1875</v>
      </c>
      <c r="K1015" s="98" t="s">
        <v>122803</v>
      </c>
      <c r="L1015" s="98" t="s">
        <v>122804</v>
      </c>
      <c r="M1015" s="98" t="s">
        <v>122805</v>
      </c>
      <c r="N1015" s="98" t="s">
        <v>122806</v>
      </c>
      <c r="O1015" s="101">
        <v>25</v>
      </c>
      <c r="P1015" s="101">
        <v>50</v>
      </c>
      <c r="Q1015" s="101">
        <v>0</v>
      </c>
      <c r="R1015" s="101">
        <v>99</v>
      </c>
    </row>
    <row r="1016">
      <c r="L1016" s="98" t="s">
        <v>122807</v>
      </c>
      <c r="M1016" s="98" t="s">
        <v>122808</v>
      </c>
      <c r="N1016" s="98" t="s">
        <v>122809</v>
      </c>
      <c r="O1016" s="101">
        <v>50</v>
      </c>
      <c r="P1016" s="101">
        <v>25</v>
      </c>
    </row>
    <row r="1017">
      <c r="L1017" s="98" t="s">
        <v>122810</v>
      </c>
      <c r="M1017" s="98" t="s">
        <v>122811</v>
      </c>
      <c r="N1017" s="98" t="s">
        <v>122812</v>
      </c>
      <c r="O1017" s="101">
        <v>25</v>
      </c>
      <c r="P1017" s="101">
        <v>25</v>
      </c>
    </row>
    <row r="1018">
      <c r="L1018" s="98" t="s">
        <v>122813</v>
      </c>
      <c r="M1018" s="98" t="s">
        <v>122814</v>
      </c>
      <c r="N1018" s="98" t="s">
        <v>122815</v>
      </c>
      <c r="O1018" s="101">
        <v>1885</v>
      </c>
      <c r="P1018" s="101">
        <v>1885</v>
      </c>
    </row>
    <row r="1019">
      <c r="L1019" s="98" t="s">
        <v>122816</v>
      </c>
      <c r="M1019" s="98" t="s">
        <v>122817</v>
      </c>
      <c r="N1019" s="98" t="s">
        <v>122818</v>
      </c>
      <c r="O1019" s="101">
        <v>125</v>
      </c>
      <c r="P1019" s="101">
        <v>125</v>
      </c>
    </row>
    <row r="1020">
      <c r="L1020" s="98" t="s">
        <v>122819</v>
      </c>
      <c r="M1020" s="98" t="s">
        <v>122820</v>
      </c>
      <c r="N1020" s="98" t="s">
        <v>122821</v>
      </c>
      <c r="O1020" s="101">
        <v>7</v>
      </c>
      <c r="P1020" s="101">
        <v>7</v>
      </c>
    </row>
    <row r="1021">
      <c r="L1021" s="98" t="s">
        <v>122822</v>
      </c>
      <c r="M1021" s="98" t="s">
        <v>122823</v>
      </c>
      <c r="N1021" s="98" t="s">
        <v>122824</v>
      </c>
      <c r="O1021" s="101">
        <v>25</v>
      </c>
      <c r="P1021" s="101">
        <v>0</v>
      </c>
    </row>
    <row r="1022">
      <c r="L1022" s="98" t="s">
        <v>122825</v>
      </c>
      <c r="M1022" s="98" t="s">
        <v>122826</v>
      </c>
      <c r="N1022" s="98" t="s">
        <v>122827</v>
      </c>
      <c r="O1022" s="101">
        <v>27</v>
      </c>
      <c r="P1022" s="101">
        <v>27</v>
      </c>
    </row>
    <row r="1023">
      <c r="K1023" s="96" t="s">
        <v>122828</v>
      </c>
      <c r="O1023" s="85">
        <f>SUM(O1015:O1022)</f>
      </c>
      <c r="P1023" s="85">
        <f>SUM(P1015:P1022)</f>
      </c>
    </row>
    <row r="1024">
      <c r="A1024" s="98" t="s">
        <v>122829</v>
      </c>
      <c r="B1024" s="98" t="s">
        <v>122830</v>
      </c>
      <c r="C1024" s="100">
        <v>1350</v>
      </c>
      <c r="D1024" s="98" t="s">
        <v>122831</v>
      </c>
      <c r="E1024" s="98" t="s">
        <v>122832</v>
      </c>
      <c r="F1024" s="104">
        <v>45460</v>
      </c>
      <c r="G1024" s="104">
        <v>45460</v>
      </c>
      <c r="H1024" s="104">
        <v>45824</v>
      </c>
      <c r="J1024" s="101">
        <v>1915</v>
      </c>
      <c r="K1024" s="98" t="s">
        <v>122833</v>
      </c>
      <c r="L1024" s="98" t="s">
        <v>122834</v>
      </c>
      <c r="M1024" s="98" t="s">
        <v>122835</v>
      </c>
      <c r="N1024" s="98" t="s">
        <v>122836</v>
      </c>
      <c r="O1024" s="101">
        <v>15</v>
      </c>
      <c r="P1024" s="101">
        <v>40</v>
      </c>
      <c r="Q1024" s="101">
        <v>0</v>
      </c>
      <c r="R1024" s="101">
        <v>299</v>
      </c>
    </row>
    <row r="1025">
      <c r="L1025" s="98" t="s">
        <v>122837</v>
      </c>
      <c r="M1025" s="98" t="s">
        <v>122838</v>
      </c>
      <c r="N1025" s="98" t="s">
        <v>122839</v>
      </c>
      <c r="O1025" s="101">
        <v>25</v>
      </c>
      <c r="P1025" s="101">
        <v>0</v>
      </c>
    </row>
    <row r="1026">
      <c r="L1026" s="98" t="s">
        <v>122840</v>
      </c>
      <c r="M1026" s="98" t="s">
        <v>122841</v>
      </c>
      <c r="N1026" s="98" t="s">
        <v>122842</v>
      </c>
      <c r="O1026" s="101">
        <v>1875</v>
      </c>
      <c r="P1026" s="101">
        <v>1875</v>
      </c>
    </row>
    <row r="1027">
      <c r="L1027" s="98" t="s">
        <v>122843</v>
      </c>
      <c r="M1027" s="98" t="s">
        <v>122844</v>
      </c>
      <c r="N1027" s="98" t="s">
        <v>122845</v>
      </c>
      <c r="O1027" s="101">
        <v>125</v>
      </c>
      <c r="P1027" s="101">
        <v>125</v>
      </c>
    </row>
    <row r="1028">
      <c r="L1028" s="98" t="s">
        <v>122846</v>
      </c>
      <c r="M1028" s="98" t="s">
        <v>122847</v>
      </c>
      <c r="N1028" s="98" t="s">
        <v>122848</v>
      </c>
      <c r="O1028" s="101">
        <v>7</v>
      </c>
      <c r="P1028" s="101">
        <v>7</v>
      </c>
    </row>
    <row r="1029">
      <c r="L1029" s="98" t="s">
        <v>122849</v>
      </c>
      <c r="M1029" s="98" t="s">
        <v>122850</v>
      </c>
      <c r="N1029" s="98" t="s">
        <v>122851</v>
      </c>
      <c r="O1029" s="101">
        <v>50</v>
      </c>
      <c r="P1029" s="101">
        <v>50</v>
      </c>
    </row>
    <row r="1030">
      <c r="L1030" s="98" t="s">
        <v>122852</v>
      </c>
      <c r="M1030" s="98" t="s">
        <v>122853</v>
      </c>
      <c r="N1030" s="98" t="s">
        <v>122854</v>
      </c>
      <c r="O1030" s="101">
        <v>27</v>
      </c>
      <c r="P1030" s="101">
        <v>27</v>
      </c>
    </row>
    <row r="1031">
      <c r="K1031" s="96" t="s">
        <v>122855</v>
      </c>
      <c r="O1031" s="85">
        <f>SUM(O1024:O1030)</f>
      </c>
      <c r="P1031" s="85">
        <f>SUM(P1024:P1030)</f>
      </c>
    </row>
    <row r="1032">
      <c r="A1032" s="98" t="s">
        <v>122856</v>
      </c>
      <c r="B1032" s="98" t="s">
        <v>122857</v>
      </c>
      <c r="C1032" s="100">
        <v>1350</v>
      </c>
      <c r="D1032" s="98" t="s">
        <v>122858</v>
      </c>
      <c r="E1032" s="98" t="s">
        <v>122859</v>
      </c>
      <c r="F1032" s="104">
        <v>45167</v>
      </c>
      <c r="G1032" s="104">
        <v>45536</v>
      </c>
      <c r="H1032" s="104">
        <v>45900</v>
      </c>
      <c r="J1032" s="101">
        <v>1925</v>
      </c>
      <c r="K1032" s="98" t="s">
        <v>122860</v>
      </c>
      <c r="L1032" s="98" t="s">
        <v>122861</v>
      </c>
      <c r="M1032" s="98" t="s">
        <v>122862</v>
      </c>
      <c r="N1032" s="98" t="s">
        <v>122863</v>
      </c>
      <c r="O1032" s="101">
        <v>10</v>
      </c>
      <c r="P1032" s="101">
        <v>0</v>
      </c>
      <c r="Q1032" s="101">
        <v>0</v>
      </c>
      <c r="R1032" s="101">
        <v>499</v>
      </c>
    </row>
    <row r="1033">
      <c r="L1033" s="98" t="s">
        <v>122864</v>
      </c>
      <c r="M1033" s="98" t="s">
        <v>122865</v>
      </c>
      <c r="N1033" s="98" t="s">
        <v>122866</v>
      </c>
      <c r="O1033" s="101">
        <v>25</v>
      </c>
      <c r="P1033" s="101">
        <v>35</v>
      </c>
    </row>
    <row r="1034">
      <c r="L1034" s="98" t="s">
        <v>122867</v>
      </c>
      <c r="M1034" s="98" t="s">
        <v>122868</v>
      </c>
      <c r="N1034" s="98" t="s">
        <v>122869</v>
      </c>
      <c r="O1034" s="101">
        <v>15</v>
      </c>
      <c r="P1034" s="101">
        <v>15</v>
      </c>
    </row>
    <row r="1035">
      <c r="L1035" s="98" t="s">
        <v>122870</v>
      </c>
      <c r="M1035" s="98" t="s">
        <v>122871</v>
      </c>
      <c r="N1035" s="98" t="s">
        <v>122872</v>
      </c>
      <c r="O1035" s="101">
        <v>1865</v>
      </c>
      <c r="P1035" s="101">
        <v>1865</v>
      </c>
    </row>
    <row r="1036">
      <c r="L1036" s="98" t="s">
        <v>122873</v>
      </c>
      <c r="M1036" s="98" t="s">
        <v>122874</v>
      </c>
      <c r="N1036" s="98" t="s">
        <v>122875</v>
      </c>
      <c r="O1036" s="101">
        <v>7</v>
      </c>
      <c r="P1036" s="101">
        <v>7</v>
      </c>
    </row>
    <row r="1037">
      <c r="L1037" s="98" t="s">
        <v>122876</v>
      </c>
      <c r="M1037" s="98" t="s">
        <v>122877</v>
      </c>
      <c r="N1037" s="98" t="s">
        <v>122878</v>
      </c>
      <c r="O1037" s="101">
        <v>10</v>
      </c>
      <c r="P1037" s="101">
        <v>10</v>
      </c>
    </row>
    <row r="1038">
      <c r="L1038" s="98" t="s">
        <v>122879</v>
      </c>
      <c r="M1038" s="98" t="s">
        <v>122880</v>
      </c>
      <c r="N1038" s="98" t="s">
        <v>122881</v>
      </c>
      <c r="O1038" s="101">
        <v>27</v>
      </c>
      <c r="P1038" s="101">
        <v>27</v>
      </c>
    </row>
    <row r="1039">
      <c r="K1039" s="96" t="s">
        <v>122882</v>
      </c>
      <c r="O1039" s="85">
        <f>SUM(O1032:O1038)</f>
      </c>
      <c r="P1039" s="85">
        <f>SUM(P1032:P1038)</f>
      </c>
    </row>
    <row r="1040">
      <c r="A1040" s="98" t="s">
        <v>122883</v>
      </c>
      <c r="B1040" s="98" t="s">
        <v>122884</v>
      </c>
      <c r="C1040" s="100">
        <v>749</v>
      </c>
      <c r="D1040" s="98" t="s">
        <v>122885</v>
      </c>
      <c r="E1040" s="98" t="s">
        <v>122886</v>
      </c>
      <c r="F1040" s="104">
        <v>45432</v>
      </c>
      <c r="G1040" s="104">
        <v>45708</v>
      </c>
      <c r="J1040" s="101">
        <v>1275</v>
      </c>
      <c r="K1040" s="98" t="s">
        <v>122887</v>
      </c>
      <c r="L1040" s="98" t="s">
        <v>122888</v>
      </c>
      <c r="M1040" s="98" t="s">
        <v>122889</v>
      </c>
      <c r="N1040" s="98" t="s">
        <v>122890</v>
      </c>
      <c r="O1040" s="101">
        <v>25</v>
      </c>
      <c r="P1040" s="101">
        <v>25</v>
      </c>
      <c r="Q1040" s="101">
        <v>0</v>
      </c>
      <c r="R1040" s="101">
        <v>99</v>
      </c>
    </row>
    <row r="1041">
      <c r="L1041" s="98" t="s">
        <v>122891</v>
      </c>
      <c r="M1041" s="98" t="s">
        <v>122892</v>
      </c>
      <c r="N1041" s="98" t="s">
        <v>122893</v>
      </c>
      <c r="O1041" s="101">
        <v>25</v>
      </c>
      <c r="P1041" s="101">
        <v>25</v>
      </c>
    </row>
    <row r="1042">
      <c r="L1042" s="98" t="s">
        <v>122894</v>
      </c>
      <c r="M1042" s="98" t="s">
        <v>122895</v>
      </c>
      <c r="N1042" s="98" t="s">
        <v>122896</v>
      </c>
      <c r="O1042" s="101">
        <v>1150</v>
      </c>
      <c r="P1042" s="101">
        <v>1150</v>
      </c>
    </row>
    <row r="1043">
      <c r="L1043" s="98" t="s">
        <v>122897</v>
      </c>
      <c r="M1043" s="98" t="s">
        <v>122898</v>
      </c>
      <c r="N1043" s="98" t="s">
        <v>122899</v>
      </c>
      <c r="O1043" s="101">
        <v>200</v>
      </c>
      <c r="P1043" s="101">
        <v>200</v>
      </c>
    </row>
    <row r="1044">
      <c r="L1044" s="98" t="s">
        <v>122900</v>
      </c>
      <c r="M1044" s="98" t="s">
        <v>122901</v>
      </c>
      <c r="N1044" s="98" t="s">
        <v>122902</v>
      </c>
      <c r="O1044" s="101">
        <v>7</v>
      </c>
      <c r="P1044" s="101">
        <v>7</v>
      </c>
    </row>
    <row r="1045">
      <c r="L1045" s="98" t="s">
        <v>122903</v>
      </c>
      <c r="M1045" s="98" t="s">
        <v>122904</v>
      </c>
      <c r="N1045" s="98" t="s">
        <v>122905</v>
      </c>
      <c r="O1045" s="101">
        <v>27</v>
      </c>
      <c r="P1045" s="101">
        <v>27</v>
      </c>
    </row>
    <row r="1046">
      <c r="K1046" s="96" t="s">
        <v>122906</v>
      </c>
      <c r="O1046" s="85">
        <f>SUM(O1040:O1045)</f>
      </c>
      <c r="P1046" s="85">
        <f>SUM(P1040:P1045)</f>
      </c>
    </row>
    <row r="1047">
      <c r="A1047" s="98" t="s">
        <v>122907</v>
      </c>
      <c r="B1047" s="98" t="s">
        <v>122908</v>
      </c>
      <c r="C1047" s="100">
        <v>749</v>
      </c>
      <c r="D1047" s="98" t="s">
        <v>122909</v>
      </c>
      <c r="E1047" s="98" t="s">
        <v>122910</v>
      </c>
      <c r="F1047" s="104">
        <v>45194</v>
      </c>
      <c r="G1047" s="104">
        <v>45566</v>
      </c>
      <c r="H1047" s="104">
        <v>45930</v>
      </c>
      <c r="J1047" s="101">
        <v>1275</v>
      </c>
      <c r="K1047" s="98" t="s">
        <v>122911</v>
      </c>
      <c r="L1047" s="98" t="s">
        <v>122912</v>
      </c>
      <c r="M1047" s="98" t="s">
        <v>122913</v>
      </c>
      <c r="N1047" s="98" t="s">
        <v>122914</v>
      </c>
      <c r="O1047" s="101">
        <v>25</v>
      </c>
      <c r="P1047" s="101">
        <v>0</v>
      </c>
      <c r="Q1047" s="101">
        <v>0</v>
      </c>
      <c r="R1047" s="101">
        <v>99</v>
      </c>
    </row>
    <row r="1048">
      <c r="L1048" s="98" t="s">
        <v>122915</v>
      </c>
      <c r="M1048" s="98" t="s">
        <v>122916</v>
      </c>
      <c r="N1048" s="98" t="s">
        <v>122917</v>
      </c>
      <c r="O1048" s="101">
        <v>25</v>
      </c>
      <c r="P1048" s="101">
        <v>50</v>
      </c>
    </row>
    <row r="1049">
      <c r="L1049" s="98" t="s">
        <v>122918</v>
      </c>
      <c r="M1049" s="98" t="s">
        <v>122919</v>
      </c>
      <c r="N1049" s="98" t="s">
        <v>122920</v>
      </c>
      <c r="O1049" s="101">
        <v>1215</v>
      </c>
      <c r="P1049" s="101">
        <v>1215</v>
      </c>
    </row>
    <row r="1050">
      <c r="L1050" s="98" t="s">
        <v>122921</v>
      </c>
      <c r="M1050" s="98" t="s">
        <v>122922</v>
      </c>
      <c r="N1050" s="98" t="s">
        <v>122923</v>
      </c>
      <c r="O1050" s="101">
        <v>7</v>
      </c>
      <c r="P1050" s="101">
        <v>7</v>
      </c>
    </row>
    <row r="1051">
      <c r="L1051" s="98" t="s">
        <v>122924</v>
      </c>
      <c r="M1051" s="98" t="s">
        <v>122925</v>
      </c>
      <c r="N1051" s="98" t="s">
        <v>122926</v>
      </c>
      <c r="O1051" s="101">
        <v>25</v>
      </c>
      <c r="P1051" s="101">
        <v>0</v>
      </c>
    </row>
    <row r="1052">
      <c r="L1052" s="98" t="s">
        <v>122927</v>
      </c>
      <c r="M1052" s="98" t="s">
        <v>122928</v>
      </c>
      <c r="N1052" s="98" t="s">
        <v>122929</v>
      </c>
      <c r="O1052" s="101">
        <v>27</v>
      </c>
      <c r="P1052" s="101">
        <v>27</v>
      </c>
    </row>
    <row r="1053">
      <c r="K1053" s="96" t="s">
        <v>122930</v>
      </c>
      <c r="O1053" s="85">
        <f>SUM(O1047:O1052)</f>
      </c>
      <c r="P1053" s="85">
        <f>SUM(P1047:P1052)</f>
      </c>
    </row>
    <row r="1054">
      <c r="A1054" s="98" t="s">
        <v>122931</v>
      </c>
      <c r="B1054" s="98" t="s">
        <v>122932</v>
      </c>
      <c r="C1054" s="100">
        <v>749</v>
      </c>
      <c r="D1054" s="98" t="s">
        <v>122933</v>
      </c>
      <c r="E1054" s="98" t="s">
        <v>122934</v>
      </c>
      <c r="F1054" s="104">
        <v>45399</v>
      </c>
      <c r="G1054" s="104">
        <v>45399</v>
      </c>
      <c r="H1054" s="104">
        <v>45777</v>
      </c>
      <c r="J1054" s="101">
        <v>1185</v>
      </c>
      <c r="K1054" s="98" t="s">
        <v>122935</v>
      </c>
      <c r="L1054" s="98" t="s">
        <v>122936</v>
      </c>
      <c r="M1054" s="98" t="s">
        <v>122937</v>
      </c>
      <c r="N1054" s="98" t="s">
        <v>122938</v>
      </c>
      <c r="O1054" s="101">
        <v>25</v>
      </c>
      <c r="P1054" s="101">
        <v>25</v>
      </c>
      <c r="Q1054" s="101">
        <v>-0.34000000000000002</v>
      </c>
      <c r="R1054" s="101">
        <v>99</v>
      </c>
    </row>
    <row r="1055">
      <c r="L1055" s="98" t="s">
        <v>122939</v>
      </c>
      <c r="M1055" s="98" t="s">
        <v>122940</v>
      </c>
      <c r="N1055" s="98" t="s">
        <v>122941</v>
      </c>
      <c r="O1055" s="101">
        <v>10</v>
      </c>
      <c r="P1055" s="101">
        <v>10</v>
      </c>
    </row>
    <row r="1056">
      <c r="L1056" s="98" t="s">
        <v>122942</v>
      </c>
      <c r="M1056" s="98" t="s">
        <v>122943</v>
      </c>
      <c r="N1056" s="98" t="s">
        <v>122944</v>
      </c>
      <c r="O1056" s="101">
        <v>1225</v>
      </c>
      <c r="P1056" s="101">
        <v>1225</v>
      </c>
    </row>
    <row r="1057">
      <c r="L1057" s="98" t="s">
        <v>122945</v>
      </c>
      <c r="M1057" s="98" t="s">
        <v>122946</v>
      </c>
      <c r="N1057" s="98" t="s">
        <v>122947</v>
      </c>
      <c r="O1057" s="101">
        <v>7</v>
      </c>
      <c r="P1057" s="101">
        <v>7</v>
      </c>
    </row>
    <row r="1058">
      <c r="L1058" s="98" t="s">
        <v>122948</v>
      </c>
      <c r="M1058" s="98" t="s">
        <v>122949</v>
      </c>
      <c r="N1058" s="98" t="s">
        <v>122950</v>
      </c>
      <c r="O1058" s="101">
        <v>27</v>
      </c>
      <c r="P1058" s="101">
        <v>27</v>
      </c>
    </row>
    <row r="1059">
      <c r="K1059" s="96" t="s">
        <v>122951</v>
      </c>
      <c r="O1059" s="85">
        <f>SUM(O1054:O1058)</f>
      </c>
      <c r="P1059" s="85">
        <f>SUM(P1054:P1058)</f>
      </c>
    </row>
    <row r="1060">
      <c r="A1060" s="98" t="s">
        <v>122952</v>
      </c>
      <c r="B1060" s="98" t="s">
        <v>122953</v>
      </c>
      <c r="C1060" s="100">
        <v>974</v>
      </c>
      <c r="D1060" s="98" t="s">
        <v>122954</v>
      </c>
      <c r="E1060" s="98" t="s">
        <v>122955</v>
      </c>
      <c r="F1060" s="104">
        <v>45450</v>
      </c>
      <c r="G1060" s="104">
        <v>45450</v>
      </c>
      <c r="H1060" s="104">
        <v>45900</v>
      </c>
      <c r="J1060" s="101">
        <v>1415</v>
      </c>
      <c r="K1060" s="98" t="s">
        <v>122956</v>
      </c>
      <c r="L1060" s="98" t="s">
        <v>122957</v>
      </c>
      <c r="M1060" s="98" t="s">
        <v>122958</v>
      </c>
      <c r="N1060" s="98" t="s">
        <v>122959</v>
      </c>
      <c r="O1060" s="101">
        <v>25</v>
      </c>
      <c r="P1060" s="101">
        <v>25</v>
      </c>
      <c r="Q1060" s="101">
        <v>0</v>
      </c>
      <c r="R1060" s="101">
        <v>99</v>
      </c>
    </row>
    <row r="1061">
      <c r="L1061" s="98" t="s">
        <v>122960</v>
      </c>
      <c r="M1061" s="98" t="s">
        <v>122961</v>
      </c>
      <c r="N1061" s="98" t="s">
        <v>122962</v>
      </c>
      <c r="O1061" s="101">
        <v>1390</v>
      </c>
      <c r="P1061" s="101">
        <v>1390</v>
      </c>
    </row>
    <row r="1062">
      <c r="L1062" s="98" t="s">
        <v>122963</v>
      </c>
      <c r="M1062" s="98" t="s">
        <v>122964</v>
      </c>
      <c r="N1062" s="98" t="s">
        <v>122965</v>
      </c>
      <c r="O1062" s="101">
        <v>7</v>
      </c>
      <c r="P1062" s="101">
        <v>7</v>
      </c>
    </row>
    <row r="1063">
      <c r="L1063" s="98" t="s">
        <v>122966</v>
      </c>
      <c r="M1063" s="98" t="s">
        <v>122967</v>
      </c>
      <c r="N1063" s="98" t="s">
        <v>122968</v>
      </c>
      <c r="O1063" s="101">
        <v>27</v>
      </c>
      <c r="P1063" s="101">
        <v>27</v>
      </c>
    </row>
    <row r="1064">
      <c r="K1064" s="96" t="s">
        <v>122969</v>
      </c>
      <c r="O1064" s="85">
        <f>SUM(O1060:O1063)</f>
      </c>
      <c r="P1064" s="85">
        <f>SUM(P1060:P1063)</f>
      </c>
    </row>
    <row r="1065">
      <c r="A1065" s="98" t="s">
        <v>122970</v>
      </c>
      <c r="B1065" s="98" t="s">
        <v>122971</v>
      </c>
      <c r="C1065" s="100">
        <v>503</v>
      </c>
      <c r="D1065" s="98" t="s">
        <v>122972</v>
      </c>
      <c r="E1065" s="98" t="s">
        <v>122973</v>
      </c>
      <c r="F1065" s="104">
        <v>45566</v>
      </c>
      <c r="G1065" s="104">
        <v>45566</v>
      </c>
      <c r="H1065" s="104">
        <v>45930</v>
      </c>
      <c r="J1065" s="101">
        <v>1000</v>
      </c>
      <c r="K1065" s="98" t="s">
        <v>122974</v>
      </c>
      <c r="L1065" s="98" t="s">
        <v>122975</v>
      </c>
      <c r="M1065" s="98" t="s">
        <v>122976</v>
      </c>
      <c r="N1065" s="98" t="s">
        <v>122977</v>
      </c>
      <c r="O1065" s="101">
        <v>25</v>
      </c>
      <c r="P1065" s="101">
        <v>50</v>
      </c>
      <c r="Q1065" s="101">
        <v>0</v>
      </c>
      <c r="R1065" s="101">
        <v>99</v>
      </c>
    </row>
    <row r="1066">
      <c r="L1066" s="98" t="s">
        <v>122978</v>
      </c>
      <c r="M1066" s="98" t="s">
        <v>122979</v>
      </c>
      <c r="N1066" s="98" t="s">
        <v>122980</v>
      </c>
      <c r="O1066" s="101">
        <v>25</v>
      </c>
      <c r="P1066" s="101">
        <v>0</v>
      </c>
    </row>
    <row r="1067">
      <c r="L1067" s="98" t="s">
        <v>122981</v>
      </c>
      <c r="M1067" s="98" t="s">
        <v>122982</v>
      </c>
      <c r="N1067" s="98" t="s">
        <v>122983</v>
      </c>
      <c r="O1067" s="101">
        <v>950</v>
      </c>
      <c r="P1067" s="101">
        <v>950</v>
      </c>
    </row>
    <row r="1068">
      <c r="L1068" s="98" t="s">
        <v>122984</v>
      </c>
      <c r="M1068" s="98" t="s">
        <v>122985</v>
      </c>
      <c r="N1068" s="98" t="s">
        <v>122986</v>
      </c>
      <c r="O1068" s="101">
        <v>7</v>
      </c>
      <c r="P1068" s="101">
        <v>7</v>
      </c>
    </row>
    <row r="1069">
      <c r="L1069" s="98" t="s">
        <v>122987</v>
      </c>
      <c r="M1069" s="98" t="s">
        <v>122988</v>
      </c>
      <c r="N1069" s="98" t="s">
        <v>122989</v>
      </c>
      <c r="O1069" s="101">
        <v>27</v>
      </c>
      <c r="P1069" s="101">
        <v>27</v>
      </c>
    </row>
    <row r="1070">
      <c r="K1070" s="96" t="s">
        <v>122990</v>
      </c>
      <c r="O1070" s="85">
        <f>SUM(O1065:O1069)</f>
      </c>
      <c r="P1070" s="85">
        <f>SUM(P1065:P1069)</f>
      </c>
    </row>
    <row r="1071">
      <c r="A1071" s="98" t="s">
        <v>122991</v>
      </c>
      <c r="B1071" s="98" t="s">
        <v>122992</v>
      </c>
      <c r="C1071" s="100">
        <v>503</v>
      </c>
      <c r="D1071" s="98" t="s">
        <v>122993</v>
      </c>
      <c r="E1071" s="98" t="s">
        <v>122994</v>
      </c>
      <c r="F1071" s="104">
        <v>45471</v>
      </c>
      <c r="G1071" s="104">
        <v>45471</v>
      </c>
      <c r="H1071" s="104">
        <v>45835</v>
      </c>
      <c r="J1071" s="101">
        <v>1000</v>
      </c>
      <c r="K1071" s="98" t="s">
        <v>122995</v>
      </c>
      <c r="L1071" s="98" t="s">
        <v>122996</v>
      </c>
      <c r="M1071" s="98" t="s">
        <v>122997</v>
      </c>
      <c r="N1071" s="98" t="s">
        <v>122998</v>
      </c>
      <c r="O1071" s="101">
        <v>25</v>
      </c>
      <c r="P1071" s="101">
        <v>25</v>
      </c>
      <c r="Q1071" s="101">
        <v>0</v>
      </c>
      <c r="R1071" s="101">
        <v>99</v>
      </c>
    </row>
    <row r="1072">
      <c r="L1072" s="98" t="s">
        <v>122999</v>
      </c>
      <c r="M1072" s="98" t="s">
        <v>123000</v>
      </c>
      <c r="N1072" s="98" t="s">
        <v>123001</v>
      </c>
      <c r="O1072" s="101">
        <v>25</v>
      </c>
      <c r="P1072" s="101">
        <v>25</v>
      </c>
    </row>
    <row r="1073">
      <c r="L1073" s="98" t="s">
        <v>123002</v>
      </c>
      <c r="M1073" s="98" t="s">
        <v>123003</v>
      </c>
      <c r="N1073" s="98" t="s">
        <v>123004</v>
      </c>
      <c r="O1073" s="101">
        <v>950</v>
      </c>
      <c r="P1073" s="101">
        <v>950</v>
      </c>
    </row>
    <row r="1074">
      <c r="L1074" s="98" t="s">
        <v>123005</v>
      </c>
      <c r="M1074" s="98" t="s">
        <v>123006</v>
      </c>
      <c r="N1074" s="98" t="s">
        <v>123007</v>
      </c>
      <c r="O1074" s="101">
        <v>7</v>
      </c>
      <c r="P1074" s="101">
        <v>7</v>
      </c>
    </row>
    <row r="1075">
      <c r="L1075" s="98" t="s">
        <v>123008</v>
      </c>
      <c r="M1075" s="98" t="s">
        <v>123009</v>
      </c>
      <c r="N1075" s="98" t="s">
        <v>123010</v>
      </c>
      <c r="O1075" s="101">
        <v>27</v>
      </c>
      <c r="P1075" s="101">
        <v>27</v>
      </c>
    </row>
    <row r="1076">
      <c r="K1076" s="96" t="s">
        <v>123011</v>
      </c>
      <c r="O1076" s="85">
        <f>SUM(O1071:O1075)</f>
      </c>
      <c r="P1076" s="85">
        <f>SUM(P1071:P1075)</f>
      </c>
    </row>
    <row r="1077">
      <c r="A1077" s="98" t="s">
        <v>123012</v>
      </c>
      <c r="B1077" s="98" t="s">
        <v>123013</v>
      </c>
      <c r="C1077" s="100">
        <v>974</v>
      </c>
      <c r="D1077" s="98" t="s">
        <v>123014</v>
      </c>
      <c r="E1077" s="98" t="s">
        <v>123015</v>
      </c>
      <c r="F1077" s="104">
        <v>45715</v>
      </c>
      <c r="G1077" s="104">
        <v>45715</v>
      </c>
      <c r="H1077" s="104">
        <v>46138</v>
      </c>
      <c r="J1077" s="101">
        <v>1465</v>
      </c>
      <c r="K1077" s="98" t="s">
        <v>123016</v>
      </c>
      <c r="L1077" s="98" t="s">
        <v>123017</v>
      </c>
      <c r="M1077" s="98" t="s">
        <v>123018</v>
      </c>
      <c r="N1077" s="98" t="s">
        <v>123019</v>
      </c>
      <c r="O1077" s="101">
        <v>50</v>
      </c>
      <c r="P1077" s="101">
        <v>25</v>
      </c>
      <c r="Q1077" s="101">
        <v>0</v>
      </c>
      <c r="R1077" s="101">
        <v>99</v>
      </c>
    </row>
    <row r="1078">
      <c r="L1078" s="98" t="s">
        <v>123020</v>
      </c>
      <c r="M1078" s="98" t="s">
        <v>123021</v>
      </c>
      <c r="N1078" s="98" t="s">
        <v>123022</v>
      </c>
      <c r="O1078" s="101">
        <v>25</v>
      </c>
      <c r="P1078" s="101">
        <v>50</v>
      </c>
    </row>
    <row r="1079">
      <c r="L1079" s="98" t="s">
        <v>123023</v>
      </c>
      <c r="M1079" s="98" t="s">
        <v>123024</v>
      </c>
      <c r="N1079" s="98" t="s">
        <v>123025</v>
      </c>
      <c r="O1079" s="101">
        <v>1390</v>
      </c>
      <c r="P1079" s="101">
        <v>1390</v>
      </c>
    </row>
    <row r="1080">
      <c r="L1080" s="98" t="s">
        <v>123026</v>
      </c>
      <c r="M1080" s="98" t="s">
        <v>123027</v>
      </c>
      <c r="N1080" s="98" t="s">
        <v>123028</v>
      </c>
      <c r="O1080" s="101">
        <v>7</v>
      </c>
      <c r="P1080" s="101">
        <v>7</v>
      </c>
    </row>
    <row r="1081">
      <c r="L1081" s="98" t="s">
        <v>123029</v>
      </c>
      <c r="M1081" s="98" t="s">
        <v>123030</v>
      </c>
      <c r="N1081" s="98" t="s">
        <v>123031</v>
      </c>
      <c r="O1081" s="101">
        <v>27</v>
      </c>
      <c r="P1081" s="101">
        <v>27</v>
      </c>
    </row>
    <row r="1082">
      <c r="K1082" s="96" t="s">
        <v>123032</v>
      </c>
      <c r="O1082" s="85">
        <f>SUM(O1077:O1081)</f>
      </c>
      <c r="P1082" s="85">
        <f>SUM(P1077:P1081)</f>
      </c>
    </row>
    <row r="1083">
      <c r="A1083" s="98" t="s">
        <v>123033</v>
      </c>
      <c r="B1083" s="98" t="s">
        <v>123034</v>
      </c>
      <c r="C1083" s="100">
        <v>974</v>
      </c>
      <c r="D1083" s="98" t="s">
        <v>123035</v>
      </c>
      <c r="E1083" s="98" t="s">
        <v>123036</v>
      </c>
      <c r="F1083" s="104">
        <v>43763</v>
      </c>
      <c r="G1083" s="104">
        <v>45717</v>
      </c>
      <c r="H1083" s="104">
        <v>46081</v>
      </c>
      <c r="J1083" s="101">
        <v>1425</v>
      </c>
      <c r="K1083" s="98" t="s">
        <v>123037</v>
      </c>
      <c r="L1083" s="98" t="s">
        <v>123038</v>
      </c>
      <c r="M1083" s="98" t="s">
        <v>123039</v>
      </c>
      <c r="N1083" s="98" t="s">
        <v>123040</v>
      </c>
      <c r="O1083" s="101">
        <v>10</v>
      </c>
      <c r="P1083" s="101">
        <v>10</v>
      </c>
      <c r="Q1083" s="101">
        <v>0</v>
      </c>
      <c r="R1083" s="101">
        <v>99</v>
      </c>
    </row>
    <row r="1084">
      <c r="L1084" s="98" t="s">
        <v>123041</v>
      </c>
      <c r="M1084" s="98" t="s">
        <v>123042</v>
      </c>
      <c r="N1084" s="98" t="s">
        <v>123043</v>
      </c>
      <c r="O1084" s="101">
        <v>25</v>
      </c>
      <c r="P1084" s="101">
        <v>25</v>
      </c>
    </row>
    <row r="1085">
      <c r="L1085" s="98" t="s">
        <v>123044</v>
      </c>
      <c r="M1085" s="98" t="s">
        <v>123045</v>
      </c>
      <c r="N1085" s="98" t="s">
        <v>123046</v>
      </c>
      <c r="O1085" s="101">
        <v>1350</v>
      </c>
      <c r="P1085" s="101">
        <v>1350</v>
      </c>
    </row>
    <row r="1086">
      <c r="L1086" s="98" t="s">
        <v>123047</v>
      </c>
      <c r="M1086" s="98" t="s">
        <v>123048</v>
      </c>
      <c r="N1086" s="98" t="s">
        <v>123049</v>
      </c>
      <c r="O1086" s="101">
        <v>7</v>
      </c>
      <c r="P1086" s="101">
        <v>7</v>
      </c>
    </row>
    <row r="1087">
      <c r="L1087" s="98" t="s">
        <v>123050</v>
      </c>
      <c r="M1087" s="98" t="s">
        <v>123051</v>
      </c>
      <c r="N1087" s="98" t="s">
        <v>123052</v>
      </c>
      <c r="O1087" s="101">
        <v>27</v>
      </c>
      <c r="P1087" s="101">
        <v>27</v>
      </c>
    </row>
    <row r="1088">
      <c r="K1088" s="96" t="s">
        <v>123053</v>
      </c>
      <c r="O1088" s="85">
        <f>SUM(O1083:O1087)</f>
      </c>
      <c r="P1088" s="85">
        <f>SUM(P1083:P1087)</f>
      </c>
    </row>
    <row r="1089">
      <c r="A1089" s="98" t="s">
        <v>123054</v>
      </c>
      <c r="B1089" s="98" t="s">
        <v>123055</v>
      </c>
      <c r="C1089" s="100">
        <v>1350</v>
      </c>
      <c r="D1089" s="98" t="s">
        <v>123056</v>
      </c>
      <c r="E1089" s="98" t="s">
        <v>123057</v>
      </c>
      <c r="F1089" s="104">
        <v>45101</v>
      </c>
      <c r="G1089" s="104">
        <v>45717</v>
      </c>
      <c r="H1089" s="104">
        <v>46081</v>
      </c>
      <c r="J1089" s="101">
        <v>1990</v>
      </c>
      <c r="K1089" s="98" t="s">
        <v>123058</v>
      </c>
      <c r="L1089" s="98" t="s">
        <v>123059</v>
      </c>
      <c r="M1089" s="98" t="s">
        <v>123060</v>
      </c>
      <c r="N1089" s="98" t="s">
        <v>123061</v>
      </c>
      <c r="O1089" s="101">
        <v>15</v>
      </c>
      <c r="P1089" s="101">
        <v>50</v>
      </c>
      <c r="Q1089" s="101">
        <v>0</v>
      </c>
      <c r="R1089" s="101">
        <v>99</v>
      </c>
    </row>
    <row r="1090">
      <c r="L1090" s="98" t="s">
        <v>123062</v>
      </c>
      <c r="M1090" s="98" t="s">
        <v>123063</v>
      </c>
      <c r="N1090" s="98" t="s">
        <v>123064</v>
      </c>
      <c r="O1090" s="101">
        <v>25</v>
      </c>
      <c r="P1090" s="101">
        <v>25</v>
      </c>
    </row>
    <row r="1091">
      <c r="L1091" s="98" t="s">
        <v>123065</v>
      </c>
      <c r="M1091" s="98" t="s">
        <v>123066</v>
      </c>
      <c r="N1091" s="98" t="s">
        <v>123067</v>
      </c>
      <c r="O1091" s="101">
        <v>25</v>
      </c>
      <c r="P1091" s="101">
        <v>40</v>
      </c>
    </row>
    <row r="1092">
      <c r="L1092" s="98" t="s">
        <v>123068</v>
      </c>
      <c r="M1092" s="98" t="s">
        <v>123069</v>
      </c>
      <c r="N1092" s="98" t="s">
        <v>123070</v>
      </c>
      <c r="O1092" s="101">
        <v>50</v>
      </c>
      <c r="P1092" s="101">
        <v>0</v>
      </c>
    </row>
    <row r="1093">
      <c r="L1093" s="98" t="s">
        <v>123071</v>
      </c>
      <c r="M1093" s="98" t="s">
        <v>123072</v>
      </c>
      <c r="N1093" s="98" t="s">
        <v>123073</v>
      </c>
      <c r="O1093" s="101">
        <v>1875</v>
      </c>
      <c r="P1093" s="101">
        <v>1875</v>
      </c>
    </row>
    <row r="1094">
      <c r="L1094" s="98" t="s">
        <v>123074</v>
      </c>
      <c r="M1094" s="98" t="s">
        <v>123075</v>
      </c>
      <c r="N1094" s="98" t="s">
        <v>123076</v>
      </c>
      <c r="O1094" s="101">
        <v>-1970</v>
      </c>
      <c r="P1094" s="101">
        <v>-1970</v>
      </c>
    </row>
    <row r="1095">
      <c r="L1095" s="98" t="s">
        <v>123077</v>
      </c>
      <c r="M1095" s="98" t="s">
        <v>123078</v>
      </c>
      <c r="N1095" s="98" t="s">
        <v>123079</v>
      </c>
      <c r="O1095" s="101">
        <v>7</v>
      </c>
      <c r="P1095" s="101">
        <v>7</v>
      </c>
    </row>
    <row r="1096">
      <c r="L1096" s="98" t="s">
        <v>123080</v>
      </c>
      <c r="M1096" s="98" t="s">
        <v>123081</v>
      </c>
      <c r="N1096" s="98" t="s">
        <v>123082</v>
      </c>
      <c r="O1096" s="101">
        <v>27</v>
      </c>
      <c r="P1096" s="101">
        <v>27</v>
      </c>
    </row>
    <row r="1097">
      <c r="K1097" s="96" t="s">
        <v>123083</v>
      </c>
      <c r="O1097" s="85">
        <f>SUM(O1089:O1096)</f>
      </c>
      <c r="P1097" s="85">
        <f>SUM(P1089:P1096)</f>
      </c>
    </row>
    <row r="1098">
      <c r="A1098" s="98" t="s">
        <v>123084</v>
      </c>
      <c r="B1098" s="98" t="s">
        <v>123085</v>
      </c>
      <c r="C1098" s="100">
        <v>1350</v>
      </c>
      <c r="D1098" s="98" t="s">
        <v>123086</v>
      </c>
      <c r="E1098" s="98" t="s">
        <v>123087</v>
      </c>
      <c r="F1098" s="104">
        <v>45451</v>
      </c>
      <c r="G1098" s="104">
        <v>45451</v>
      </c>
      <c r="H1098" s="104">
        <v>45876</v>
      </c>
      <c r="J1098" s="101">
        <v>2125</v>
      </c>
      <c r="K1098" s="98" t="s">
        <v>123088</v>
      </c>
      <c r="L1098" s="98" t="s">
        <v>123089</v>
      </c>
      <c r="M1098" s="98" t="s">
        <v>123090</v>
      </c>
      <c r="N1098" s="98" t="s">
        <v>123091</v>
      </c>
      <c r="O1098" s="101">
        <v>25</v>
      </c>
      <c r="P1098" s="101">
        <v>0</v>
      </c>
      <c r="Q1098" s="101">
        <v>0</v>
      </c>
      <c r="R1098" s="101">
        <v>99</v>
      </c>
    </row>
    <row r="1099">
      <c r="L1099" s="98" t="s">
        <v>123092</v>
      </c>
      <c r="M1099" s="98" t="s">
        <v>123093</v>
      </c>
      <c r="N1099" s="98" t="s">
        <v>123094</v>
      </c>
      <c r="O1099" s="101">
        <v>10</v>
      </c>
      <c r="P1099" s="101">
        <v>225</v>
      </c>
    </row>
    <row r="1100">
      <c r="L1100" s="98" t="s">
        <v>123095</v>
      </c>
      <c r="M1100" s="98" t="s">
        <v>123096</v>
      </c>
      <c r="N1100" s="98" t="s">
        <v>123097</v>
      </c>
      <c r="O1100" s="101">
        <v>15</v>
      </c>
      <c r="P1100" s="101">
        <v>0</v>
      </c>
    </row>
    <row r="1101">
      <c r="L1101" s="98" t="s">
        <v>123098</v>
      </c>
      <c r="M1101" s="98" t="s">
        <v>123099</v>
      </c>
      <c r="N1101" s="98" t="s">
        <v>123100</v>
      </c>
      <c r="O1101" s="101">
        <v>200</v>
      </c>
      <c r="P1101" s="101">
        <v>25</v>
      </c>
    </row>
    <row r="1102">
      <c r="L1102" s="98" t="s">
        <v>123101</v>
      </c>
      <c r="M1102" s="98" t="s">
        <v>123102</v>
      </c>
      <c r="N1102" s="98" t="s">
        <v>123103</v>
      </c>
      <c r="O1102" s="101">
        <v>1875</v>
      </c>
      <c r="P1102" s="101">
        <v>1875</v>
      </c>
    </row>
    <row r="1103">
      <c r="L1103" s="98" t="s">
        <v>123104</v>
      </c>
      <c r="M1103" s="98" t="s">
        <v>123105</v>
      </c>
      <c r="N1103" s="98" t="s">
        <v>123106</v>
      </c>
      <c r="O1103" s="101">
        <v>7</v>
      </c>
      <c r="P1103" s="101">
        <v>7</v>
      </c>
    </row>
    <row r="1104">
      <c r="L1104" s="98" t="s">
        <v>123107</v>
      </c>
      <c r="M1104" s="98" t="s">
        <v>123108</v>
      </c>
      <c r="N1104" s="98" t="s">
        <v>123109</v>
      </c>
      <c r="O1104" s="101">
        <v>25</v>
      </c>
      <c r="P1104" s="101">
        <v>0</v>
      </c>
    </row>
    <row r="1105">
      <c r="L1105" s="98" t="s">
        <v>123110</v>
      </c>
      <c r="M1105" s="98" t="s">
        <v>123111</v>
      </c>
      <c r="N1105" s="98" t="s">
        <v>123112</v>
      </c>
      <c r="O1105" s="101">
        <v>50</v>
      </c>
      <c r="P1105" s="101">
        <v>50</v>
      </c>
    </row>
    <row r="1106">
      <c r="L1106" s="98" t="s">
        <v>123113</v>
      </c>
      <c r="M1106" s="98" t="s">
        <v>123114</v>
      </c>
      <c r="N1106" s="98" t="s">
        <v>123115</v>
      </c>
      <c r="O1106" s="101">
        <v>27</v>
      </c>
      <c r="P1106" s="101">
        <v>27</v>
      </c>
    </row>
    <row r="1107">
      <c r="K1107" s="96" t="s">
        <v>123116</v>
      </c>
      <c r="O1107" s="85">
        <f>SUM(O1098:O1106)</f>
      </c>
      <c r="P1107" s="85">
        <f>SUM(P1098:P1106)</f>
      </c>
    </row>
    <row r="1108">
      <c r="A1108" s="98" t="s">
        <v>123117</v>
      </c>
      <c r="B1108" s="98" t="s">
        <v>123118</v>
      </c>
      <c r="C1108" s="100">
        <v>1350</v>
      </c>
      <c r="D1108" s="98" t="s">
        <v>123119</v>
      </c>
      <c r="E1108" s="98" t="s">
        <v>123120</v>
      </c>
      <c r="F1108" s="104">
        <v>45505</v>
      </c>
      <c r="G1108" s="104">
        <v>45505</v>
      </c>
      <c r="H1108" s="104">
        <v>45869</v>
      </c>
      <c r="J1108" s="101">
        <v>1940</v>
      </c>
      <c r="K1108" s="98" t="s">
        <v>123121</v>
      </c>
      <c r="L1108" s="98" t="s">
        <v>123122</v>
      </c>
      <c r="M1108" s="98" t="s">
        <v>123123</v>
      </c>
      <c r="N1108" s="98" t="s">
        <v>123124</v>
      </c>
      <c r="O1108" s="101">
        <v>25</v>
      </c>
      <c r="P1108" s="101">
        <v>15</v>
      </c>
      <c r="Q1108" s="101">
        <v>0</v>
      </c>
      <c r="R1108" s="101">
        <v>99</v>
      </c>
    </row>
    <row r="1109">
      <c r="L1109" s="98" t="s">
        <v>123125</v>
      </c>
      <c r="M1109" s="98" t="s">
        <v>123126</v>
      </c>
      <c r="N1109" s="98" t="s">
        <v>123127</v>
      </c>
      <c r="O1109" s="101">
        <v>15</v>
      </c>
      <c r="P1109" s="101">
        <v>25</v>
      </c>
    </row>
    <row r="1110">
      <c r="L1110" s="98" t="s">
        <v>123128</v>
      </c>
      <c r="M1110" s="98" t="s">
        <v>123129</v>
      </c>
      <c r="N1110" s="98" t="s">
        <v>123130</v>
      </c>
      <c r="O1110" s="101">
        <v>25</v>
      </c>
      <c r="P1110" s="101">
        <v>25</v>
      </c>
    </row>
    <row r="1111">
      <c r="L1111" s="98" t="s">
        <v>123131</v>
      </c>
      <c r="M1111" s="98" t="s">
        <v>123132</v>
      </c>
      <c r="N1111" s="98" t="s">
        <v>123133</v>
      </c>
      <c r="O1111" s="101">
        <v>1875</v>
      </c>
      <c r="P1111" s="101">
        <v>1875</v>
      </c>
    </row>
    <row r="1112">
      <c r="L1112" s="98" t="s">
        <v>123134</v>
      </c>
      <c r="M1112" s="98" t="s">
        <v>123135</v>
      </c>
      <c r="N1112" s="98" t="s">
        <v>123136</v>
      </c>
      <c r="O1112" s="101">
        <v>7</v>
      </c>
      <c r="P1112" s="101">
        <v>7</v>
      </c>
    </row>
    <row r="1113">
      <c r="L1113" s="98" t="s">
        <v>123137</v>
      </c>
      <c r="M1113" s="98" t="s">
        <v>123138</v>
      </c>
      <c r="N1113" s="98" t="s">
        <v>123139</v>
      </c>
      <c r="O1113" s="101">
        <v>50</v>
      </c>
      <c r="P1113" s="101">
        <v>50</v>
      </c>
    </row>
    <row r="1114">
      <c r="L1114" s="98" t="s">
        <v>123140</v>
      </c>
      <c r="M1114" s="98" t="s">
        <v>123141</v>
      </c>
      <c r="N1114" s="98" t="s">
        <v>123142</v>
      </c>
      <c r="O1114" s="101">
        <v>10</v>
      </c>
      <c r="P1114" s="101">
        <v>10</v>
      </c>
    </row>
    <row r="1115">
      <c r="L1115" s="98" t="s">
        <v>123143</v>
      </c>
      <c r="M1115" s="98" t="s">
        <v>123144</v>
      </c>
      <c r="N1115" s="98" t="s">
        <v>123145</v>
      </c>
      <c r="O1115" s="101">
        <v>27</v>
      </c>
      <c r="P1115" s="101">
        <v>27</v>
      </c>
    </row>
    <row r="1116">
      <c r="K1116" s="96" t="s">
        <v>123146</v>
      </c>
      <c r="O1116" s="85">
        <f>SUM(O1108:O1115)</f>
      </c>
      <c r="P1116" s="85">
        <f>SUM(P1108:P1115)</f>
      </c>
    </row>
    <row r="1117">
      <c r="A1117" s="98" t="s">
        <v>123147</v>
      </c>
      <c r="B1117" s="98" t="s">
        <v>123148</v>
      </c>
      <c r="C1117" s="100">
        <v>1350</v>
      </c>
      <c r="D1117" s="98" t="s">
        <v>123149</v>
      </c>
      <c r="E1117" s="98" t="s">
        <v>123150</v>
      </c>
      <c r="F1117" s="104">
        <v>43656</v>
      </c>
      <c r="G1117" s="104">
        <v>45444</v>
      </c>
      <c r="H1117" s="104">
        <v>45808</v>
      </c>
      <c r="J1117" s="101">
        <v>2000</v>
      </c>
      <c r="K1117" s="98" t="s">
        <v>123151</v>
      </c>
      <c r="L1117" s="98" t="s">
        <v>123152</v>
      </c>
      <c r="M1117" s="98" t="s">
        <v>123153</v>
      </c>
      <c r="N1117" s="98" t="s">
        <v>123154</v>
      </c>
      <c r="O1117" s="101">
        <v>25</v>
      </c>
      <c r="P1117" s="101">
        <v>50</v>
      </c>
      <c r="Q1117" s="101">
        <v>0</v>
      </c>
      <c r="R1117" s="101">
        <v>99</v>
      </c>
    </row>
    <row r="1118">
      <c r="L1118" s="98" t="s">
        <v>123155</v>
      </c>
      <c r="M1118" s="98" t="s">
        <v>123156</v>
      </c>
      <c r="N1118" s="98" t="s">
        <v>123157</v>
      </c>
      <c r="O1118" s="101">
        <v>25</v>
      </c>
      <c r="P1118" s="101">
        <v>25</v>
      </c>
    </row>
    <row r="1119">
      <c r="L1119" s="98" t="s">
        <v>123158</v>
      </c>
      <c r="M1119" s="98" t="s">
        <v>123159</v>
      </c>
      <c r="N1119" s="98" t="s">
        <v>123160</v>
      </c>
      <c r="O1119" s="101">
        <v>15</v>
      </c>
      <c r="P1119" s="101">
        <v>0</v>
      </c>
    </row>
    <row r="1120">
      <c r="L1120" s="98" t="s">
        <v>123161</v>
      </c>
      <c r="M1120" s="98" t="s">
        <v>123162</v>
      </c>
      <c r="N1120" s="98" t="s">
        <v>123163</v>
      </c>
      <c r="O1120" s="101">
        <v>10</v>
      </c>
      <c r="P1120" s="101">
        <v>0</v>
      </c>
    </row>
    <row r="1121">
      <c r="L1121" s="98" t="s">
        <v>123164</v>
      </c>
      <c r="M1121" s="98" t="s">
        <v>123165</v>
      </c>
      <c r="N1121" s="98" t="s">
        <v>123166</v>
      </c>
      <c r="O1121" s="101">
        <v>1675</v>
      </c>
      <c r="P1121" s="101">
        <v>1675</v>
      </c>
    </row>
    <row r="1122">
      <c r="L1122" s="98" t="s">
        <v>123167</v>
      </c>
      <c r="M1122" s="98" t="s">
        <v>123168</v>
      </c>
      <c r="N1122" s="98" t="s">
        <v>123169</v>
      </c>
      <c r="O1122" s="101">
        <v>7</v>
      </c>
      <c r="P1122" s="101">
        <v>7</v>
      </c>
    </row>
    <row r="1123">
      <c r="L1123" s="98" t="s">
        <v>123170</v>
      </c>
      <c r="M1123" s="98" t="s">
        <v>123171</v>
      </c>
      <c r="N1123" s="98" t="s">
        <v>123172</v>
      </c>
      <c r="O1123" s="101">
        <v>27</v>
      </c>
      <c r="P1123" s="101">
        <v>27</v>
      </c>
    </row>
    <row r="1124">
      <c r="K1124" s="96" t="s">
        <v>123173</v>
      </c>
      <c r="O1124" s="85">
        <f>SUM(O1117:O1123)</f>
      </c>
      <c r="P1124" s="85">
        <f>SUM(P1117:P1123)</f>
      </c>
    </row>
    <row r="1125">
      <c r="A1125" s="98" t="s">
        <v>123174</v>
      </c>
      <c r="B1125" s="98" t="s">
        <v>123175</v>
      </c>
      <c r="C1125" s="100">
        <v>749</v>
      </c>
      <c r="D1125" s="98" t="s">
        <v>123176</v>
      </c>
      <c r="E1125" s="98" t="s">
        <v>123177</v>
      </c>
      <c r="F1125" s="104">
        <v>44379</v>
      </c>
      <c r="G1125" s="104">
        <v>45689</v>
      </c>
      <c r="H1125" s="104">
        <v>46053</v>
      </c>
      <c r="J1125" s="101">
        <v>1260</v>
      </c>
      <c r="K1125" s="98" t="s">
        <v>123178</v>
      </c>
      <c r="L1125" s="98" t="s">
        <v>123179</v>
      </c>
      <c r="M1125" s="98" t="s">
        <v>123180</v>
      </c>
      <c r="N1125" s="98" t="s">
        <v>123181</v>
      </c>
      <c r="O1125" s="101">
        <v>25</v>
      </c>
      <c r="P1125" s="101">
        <v>10</v>
      </c>
      <c r="Q1125" s="101">
        <v>0</v>
      </c>
      <c r="R1125" s="101">
        <v>99</v>
      </c>
    </row>
    <row r="1126">
      <c r="L1126" s="98" t="s">
        <v>123182</v>
      </c>
      <c r="M1126" s="98" t="s">
        <v>123183</v>
      </c>
      <c r="N1126" s="98" t="s">
        <v>123184</v>
      </c>
      <c r="O1126" s="101">
        <v>10</v>
      </c>
      <c r="P1126" s="101">
        <v>25</v>
      </c>
    </row>
    <row r="1127">
      <c r="L1127" s="98" t="s">
        <v>123185</v>
      </c>
      <c r="M1127" s="98" t="s">
        <v>123186</v>
      </c>
      <c r="N1127" s="98" t="s">
        <v>123187</v>
      </c>
      <c r="O1127" s="101">
        <v>1133</v>
      </c>
      <c r="P1127" s="101">
        <v>1133</v>
      </c>
    </row>
    <row r="1128">
      <c r="L1128" s="98" t="s">
        <v>123188</v>
      </c>
      <c r="M1128" s="98" t="s">
        <v>123189</v>
      </c>
      <c r="N1128" s="98" t="s">
        <v>123190</v>
      </c>
      <c r="O1128" s="101">
        <v>7</v>
      </c>
      <c r="P1128" s="101">
        <v>7</v>
      </c>
    </row>
    <row r="1129">
      <c r="L1129" s="98" t="s">
        <v>123191</v>
      </c>
      <c r="M1129" s="98" t="s">
        <v>123192</v>
      </c>
      <c r="N1129" s="98" t="s">
        <v>123193</v>
      </c>
      <c r="O1129" s="101">
        <v>27</v>
      </c>
      <c r="P1129" s="101">
        <v>27</v>
      </c>
    </row>
    <row r="1130">
      <c r="K1130" s="96" t="s">
        <v>123194</v>
      </c>
      <c r="O1130" s="85">
        <f>SUM(O1125:O1129)</f>
      </c>
      <c r="P1130" s="85">
        <f>SUM(P1125:P1129)</f>
      </c>
    </row>
    <row r="1131">
      <c r="A1131" s="98" t="s">
        <v>123195</v>
      </c>
      <c r="B1131" s="98" t="s">
        <v>123196</v>
      </c>
      <c r="C1131" s="100">
        <v>749</v>
      </c>
      <c r="D1131" s="98" t="s">
        <v>123197</v>
      </c>
      <c r="E1131" s="98" t="s">
        <v>123198</v>
      </c>
      <c r="J1131" s="101">
        <v>1185</v>
      </c>
      <c r="K1131" s="98" t="s">
        <v>123199</v>
      </c>
      <c r="L1131" s="98" t="s">
        <v>123199</v>
      </c>
      <c r="O1131" s="101">
        <v>0</v>
      </c>
      <c r="P1131" s="101">
        <v>0</v>
      </c>
    </row>
    <row r="1132">
      <c r="K1132" s="96" t="s">
        <v>123200</v>
      </c>
      <c r="O1132" s="85">
        <f>SUM(O1131:O1131)</f>
      </c>
      <c r="P1132" s="85">
        <f>SUM(P1131:P1131)</f>
      </c>
    </row>
    <row r="1133">
      <c r="A1133" s="98" t="s">
        <v>123201</v>
      </c>
      <c r="B1133" s="98" t="s">
        <v>123202</v>
      </c>
      <c r="C1133" s="100">
        <v>749</v>
      </c>
      <c r="D1133" s="98" t="s">
        <v>123203</v>
      </c>
      <c r="E1133" s="98" t="s">
        <v>123204</v>
      </c>
      <c r="F1133" s="104">
        <v>45436</v>
      </c>
      <c r="G1133" s="104">
        <v>45436</v>
      </c>
      <c r="H1133" s="104">
        <v>45831</v>
      </c>
      <c r="J1133" s="101">
        <v>1260</v>
      </c>
      <c r="K1133" s="98" t="s">
        <v>123205</v>
      </c>
      <c r="L1133" s="98" t="s">
        <v>123206</v>
      </c>
      <c r="M1133" s="98" t="s">
        <v>123207</v>
      </c>
      <c r="N1133" s="98" t="s">
        <v>123208</v>
      </c>
      <c r="O1133" s="101">
        <v>25</v>
      </c>
      <c r="P1133" s="101">
        <v>25</v>
      </c>
      <c r="Q1133" s="101">
        <v>0</v>
      </c>
      <c r="R1133" s="101">
        <v>299</v>
      </c>
    </row>
    <row r="1134">
      <c r="L1134" s="98" t="s">
        <v>123209</v>
      </c>
      <c r="M1134" s="98" t="s">
        <v>123210</v>
      </c>
      <c r="N1134" s="98" t="s">
        <v>123211</v>
      </c>
      <c r="O1134" s="101">
        <v>10</v>
      </c>
      <c r="P1134" s="101">
        <v>10</v>
      </c>
    </row>
    <row r="1135">
      <c r="L1135" s="98" t="s">
        <v>123212</v>
      </c>
      <c r="M1135" s="98" t="s">
        <v>123213</v>
      </c>
      <c r="N1135" s="98" t="s">
        <v>123214</v>
      </c>
      <c r="O1135" s="101">
        <v>1225</v>
      </c>
      <c r="P1135" s="101">
        <v>1225</v>
      </c>
    </row>
    <row r="1136">
      <c r="L1136" s="98" t="s">
        <v>123215</v>
      </c>
      <c r="M1136" s="98" t="s">
        <v>123216</v>
      </c>
      <c r="N1136" s="98" t="s">
        <v>123217</v>
      </c>
      <c r="O1136" s="101">
        <v>7</v>
      </c>
      <c r="P1136" s="101">
        <v>7</v>
      </c>
    </row>
    <row r="1137">
      <c r="L1137" s="98" t="s">
        <v>123218</v>
      </c>
      <c r="M1137" s="98" t="s">
        <v>123219</v>
      </c>
      <c r="N1137" s="98" t="s">
        <v>123220</v>
      </c>
      <c r="O1137" s="101">
        <v>27</v>
      </c>
      <c r="P1137" s="101">
        <v>27</v>
      </c>
    </row>
    <row r="1138">
      <c r="K1138" s="96" t="s">
        <v>123221</v>
      </c>
      <c r="O1138" s="85">
        <f>SUM(O1133:O1137)</f>
      </c>
      <c r="P1138" s="85">
        <f>SUM(P1133:P1137)</f>
      </c>
    </row>
    <row r="1139">
      <c r="A1139" s="98" t="s">
        <v>123222</v>
      </c>
      <c r="B1139" s="98" t="s">
        <v>123223</v>
      </c>
      <c r="C1139" s="100">
        <v>974</v>
      </c>
      <c r="D1139" s="98" t="s">
        <v>123224</v>
      </c>
      <c r="E1139" s="98" t="s">
        <v>123225</v>
      </c>
      <c r="F1139" s="104">
        <v>45754</v>
      </c>
      <c r="G1139" s="104">
        <v>45754</v>
      </c>
      <c r="H1139" s="104">
        <v>46118</v>
      </c>
      <c r="J1139" s="101">
        <v>1440</v>
      </c>
      <c r="K1139" s="98" t="s">
        <v>123226</v>
      </c>
      <c r="L1139" s="98" t="s">
        <v>123227</v>
      </c>
      <c r="M1139" s="98" t="s">
        <v>123228</v>
      </c>
      <c r="N1139" s="98" t="s">
        <v>123229</v>
      </c>
      <c r="O1139" s="101">
        <v>8</v>
      </c>
      <c r="P1139" s="101">
        <v>25</v>
      </c>
      <c r="Q1139" s="101">
        <v>-1550.8</v>
      </c>
      <c r="R1139" s="101">
        <v>1517.4000000000001</v>
      </c>
    </row>
    <row r="1140">
      <c r="L1140" s="98" t="s">
        <v>123230</v>
      </c>
      <c r="M1140" s="98" t="s">
        <v>123231</v>
      </c>
      <c r="N1140" s="98" t="s">
        <v>123232</v>
      </c>
      <c r="O1140" s="101">
        <v>40</v>
      </c>
      <c r="P1140" s="101">
        <v>50</v>
      </c>
    </row>
    <row r="1141">
      <c r="L1141" s="98" t="s">
        <v>123233</v>
      </c>
      <c r="M1141" s="98" t="s">
        <v>123234</v>
      </c>
      <c r="N1141" s="98" t="s">
        <v>123235</v>
      </c>
      <c r="O1141" s="101">
        <v>20</v>
      </c>
      <c r="P1141" s="101">
        <v>0</v>
      </c>
    </row>
    <row r="1142">
      <c r="L1142" s="98" t="s">
        <v>123236</v>
      </c>
      <c r="M1142" s="98" t="s">
        <v>123237</v>
      </c>
      <c r="N1142" s="98" t="s">
        <v>123238</v>
      </c>
      <c r="O1142" s="101">
        <v>20</v>
      </c>
      <c r="P1142" s="101">
        <v>35</v>
      </c>
    </row>
    <row r="1143">
      <c r="L1143" s="98" t="s">
        <v>123239</v>
      </c>
      <c r="M1143" s="98" t="s">
        <v>123240</v>
      </c>
      <c r="N1143" s="98" t="s">
        <v>123241</v>
      </c>
      <c r="O1143" s="101">
        <v>1064</v>
      </c>
      <c r="P1143" s="101">
        <v>1330</v>
      </c>
    </row>
    <row r="1144">
      <c r="L1144" s="98" t="s">
        <v>123242</v>
      </c>
      <c r="M1144" s="98" t="s">
        <v>123243</v>
      </c>
      <c r="N1144" s="98" t="s">
        <v>123244</v>
      </c>
      <c r="O1144" s="101">
        <v>150</v>
      </c>
      <c r="P1144" s="101">
        <v>0</v>
      </c>
    </row>
    <row r="1145">
      <c r="L1145" s="98" t="s">
        <v>123245</v>
      </c>
      <c r="M1145" s="98" t="s">
        <v>123246</v>
      </c>
      <c r="N1145" s="98" t="s">
        <v>123247</v>
      </c>
      <c r="O1145" s="101">
        <v>-2880</v>
      </c>
      <c r="P1145" s="101">
        <v>0</v>
      </c>
    </row>
    <row r="1146">
      <c r="L1146" s="98" t="s">
        <v>123248</v>
      </c>
      <c r="M1146" s="98" t="s">
        <v>123249</v>
      </c>
      <c r="N1146" s="98" t="s">
        <v>123250</v>
      </c>
      <c r="O1146" s="101">
        <v>5.5999999999999996</v>
      </c>
      <c r="P1146" s="101">
        <v>7</v>
      </c>
    </row>
    <row r="1147">
      <c r="L1147" s="98" t="s">
        <v>123251</v>
      </c>
      <c r="M1147" s="98" t="s">
        <v>123252</v>
      </c>
      <c r="N1147" s="98" t="s">
        <v>123253</v>
      </c>
      <c r="O1147" s="101">
        <v>21.600000000000001</v>
      </c>
      <c r="P1147" s="101">
        <v>27</v>
      </c>
    </row>
    <row r="1148">
      <c r="K1148" s="96" t="s">
        <v>123254</v>
      </c>
      <c r="O1148" s="85">
        <f>SUM(O1139:O1147)</f>
      </c>
      <c r="P1148" s="85">
        <f>SUM(P1139:P1147)</f>
      </c>
    </row>
    <row r="1149">
      <c r="A1149" s="98" t="s">
        <v>123255</v>
      </c>
      <c r="B1149" s="98" t="s">
        <v>123256</v>
      </c>
      <c r="C1149" s="100">
        <v>503</v>
      </c>
      <c r="D1149" s="98" t="s">
        <v>123257</v>
      </c>
      <c r="E1149" s="98" t="s">
        <v>123258</v>
      </c>
      <c r="F1149" s="104">
        <v>45339</v>
      </c>
      <c r="G1149" s="104">
        <v>45717</v>
      </c>
      <c r="H1149" s="104">
        <v>46081</v>
      </c>
      <c r="J1149" s="101">
        <v>1080</v>
      </c>
      <c r="K1149" s="98" t="s">
        <v>123259</v>
      </c>
      <c r="L1149" s="98" t="s">
        <v>123260</v>
      </c>
      <c r="M1149" s="98" t="s">
        <v>123261</v>
      </c>
      <c r="N1149" s="98" t="s">
        <v>123262</v>
      </c>
      <c r="O1149" s="101">
        <v>25</v>
      </c>
      <c r="P1149" s="101">
        <v>25</v>
      </c>
      <c r="Q1149" s="101">
        <v>0</v>
      </c>
      <c r="R1149" s="101">
        <v>499</v>
      </c>
    </row>
    <row r="1150">
      <c r="L1150" s="98" t="s">
        <v>123263</v>
      </c>
      <c r="M1150" s="98" t="s">
        <v>123264</v>
      </c>
      <c r="N1150" s="98" t="s">
        <v>123265</v>
      </c>
      <c r="O1150" s="101">
        <v>1070</v>
      </c>
      <c r="P1150" s="101">
        <v>1070</v>
      </c>
    </row>
    <row r="1151">
      <c r="L1151" s="98" t="s">
        <v>123266</v>
      </c>
      <c r="M1151" s="98" t="s">
        <v>123267</v>
      </c>
      <c r="N1151" s="98" t="s">
        <v>123268</v>
      </c>
      <c r="O1151" s="101">
        <v>7</v>
      </c>
      <c r="P1151" s="101">
        <v>7</v>
      </c>
    </row>
    <row r="1152">
      <c r="L1152" s="98" t="s">
        <v>123269</v>
      </c>
      <c r="M1152" s="98" t="s">
        <v>123270</v>
      </c>
      <c r="N1152" s="98" t="s">
        <v>123271</v>
      </c>
      <c r="O1152" s="101">
        <v>27</v>
      </c>
      <c r="P1152" s="101">
        <v>27</v>
      </c>
    </row>
    <row r="1153">
      <c r="K1153" s="96" t="s">
        <v>123272</v>
      </c>
      <c r="O1153" s="85">
        <f>SUM(O1149:O1152)</f>
      </c>
      <c r="P1153" s="85">
        <f>SUM(P1149:P1152)</f>
      </c>
    </row>
    <row r="1154">
      <c r="A1154" s="98" t="s">
        <v>123273</v>
      </c>
      <c r="B1154" s="98" t="s">
        <v>123274</v>
      </c>
      <c r="C1154" s="100">
        <v>503</v>
      </c>
      <c r="D1154" s="98" t="s">
        <v>123275</v>
      </c>
      <c r="E1154" s="98" t="s">
        <v>123276</v>
      </c>
      <c r="F1154" s="104">
        <v>44760</v>
      </c>
      <c r="G1154" s="104">
        <v>45566</v>
      </c>
      <c r="H1154" s="104">
        <v>45930</v>
      </c>
      <c r="J1154" s="101">
        <v>1105</v>
      </c>
      <c r="K1154" s="98" t="s">
        <v>123277</v>
      </c>
      <c r="L1154" s="98" t="s">
        <v>123278</v>
      </c>
      <c r="M1154" s="98" t="s">
        <v>123279</v>
      </c>
      <c r="N1154" s="98" t="s">
        <v>123280</v>
      </c>
      <c r="O1154" s="101">
        <v>25</v>
      </c>
      <c r="P1154" s="101">
        <v>50</v>
      </c>
      <c r="Q1154" s="101">
        <v>0</v>
      </c>
      <c r="R1154" s="101">
        <v>299</v>
      </c>
    </row>
    <row r="1155">
      <c r="L1155" s="98" t="s">
        <v>123281</v>
      </c>
      <c r="M1155" s="98" t="s">
        <v>123282</v>
      </c>
      <c r="N1155" s="98" t="s">
        <v>123283</v>
      </c>
      <c r="O1155" s="101">
        <v>25</v>
      </c>
      <c r="P1155" s="101">
        <v>0</v>
      </c>
    </row>
    <row r="1156">
      <c r="L1156" s="98" t="s">
        <v>123284</v>
      </c>
      <c r="M1156" s="98" t="s">
        <v>123285</v>
      </c>
      <c r="N1156" s="98" t="s">
        <v>123286</v>
      </c>
      <c r="O1156" s="101">
        <v>999</v>
      </c>
      <c r="P1156" s="101">
        <v>999</v>
      </c>
    </row>
    <row r="1157">
      <c r="L1157" s="98" t="s">
        <v>123287</v>
      </c>
      <c r="M1157" s="98" t="s">
        <v>123288</v>
      </c>
      <c r="N1157" s="98" t="s">
        <v>123289</v>
      </c>
      <c r="O1157" s="101">
        <v>7</v>
      </c>
      <c r="P1157" s="101">
        <v>7</v>
      </c>
    </row>
    <row r="1158">
      <c r="L1158" s="98" t="s">
        <v>123290</v>
      </c>
      <c r="M1158" s="98" t="s">
        <v>123291</v>
      </c>
      <c r="N1158" s="98" t="s">
        <v>123292</v>
      </c>
      <c r="O1158" s="101">
        <v>25</v>
      </c>
      <c r="P1158" s="101">
        <v>0</v>
      </c>
    </row>
    <row r="1159">
      <c r="L1159" s="98" t="s">
        <v>123293</v>
      </c>
      <c r="M1159" s="98" t="s">
        <v>123294</v>
      </c>
      <c r="N1159" s="98" t="s">
        <v>123295</v>
      </c>
      <c r="O1159" s="101">
        <v>27</v>
      </c>
      <c r="P1159" s="101">
        <v>27</v>
      </c>
    </row>
    <row r="1160">
      <c r="K1160" s="96" t="s">
        <v>123296</v>
      </c>
      <c r="O1160" s="85">
        <f>SUM(O1154:O1159)</f>
      </c>
      <c r="P1160" s="85">
        <f>SUM(P1154:P1159)</f>
      </c>
    </row>
    <row r="1161">
      <c r="A1161" s="98" t="s">
        <v>123297</v>
      </c>
      <c r="B1161" s="98" t="s">
        <v>123298</v>
      </c>
      <c r="C1161" s="100">
        <v>974</v>
      </c>
      <c r="D1161" s="98" t="s">
        <v>123299</v>
      </c>
      <c r="E1161" s="98" t="s">
        <v>123300</v>
      </c>
      <c r="F1161" s="104">
        <v>43812</v>
      </c>
      <c r="G1161" s="104">
        <v>45505</v>
      </c>
      <c r="H1161" s="104">
        <v>45869</v>
      </c>
      <c r="J1161" s="101">
        <v>1425</v>
      </c>
      <c r="K1161" s="98" t="s">
        <v>123301</v>
      </c>
      <c r="L1161" s="98" t="s">
        <v>123302</v>
      </c>
      <c r="M1161" s="98" t="s">
        <v>123303</v>
      </c>
      <c r="N1161" s="98" t="s">
        <v>123304</v>
      </c>
      <c r="O1161" s="101">
        <v>25</v>
      </c>
      <c r="P1161" s="101">
        <v>35</v>
      </c>
      <c r="Q1161" s="101">
        <v>0</v>
      </c>
      <c r="R1161" s="101">
        <v>99</v>
      </c>
    </row>
    <row r="1162">
      <c r="L1162" s="98" t="s">
        <v>123305</v>
      </c>
      <c r="M1162" s="98" t="s">
        <v>123306</v>
      </c>
      <c r="N1162" s="98" t="s">
        <v>123307</v>
      </c>
      <c r="O1162" s="101">
        <v>10</v>
      </c>
      <c r="P1162" s="101">
        <v>0</v>
      </c>
    </row>
    <row r="1163">
      <c r="L1163" s="98" t="s">
        <v>123308</v>
      </c>
      <c r="M1163" s="98" t="s">
        <v>123309</v>
      </c>
      <c r="N1163" s="98" t="s">
        <v>123310</v>
      </c>
      <c r="O1163" s="101">
        <v>1275</v>
      </c>
      <c r="P1163" s="101">
        <v>1275</v>
      </c>
    </row>
    <row r="1164">
      <c r="L1164" s="98" t="s">
        <v>123311</v>
      </c>
      <c r="M1164" s="98" t="s">
        <v>123312</v>
      </c>
      <c r="N1164" s="98" t="s">
        <v>123313</v>
      </c>
      <c r="O1164" s="101">
        <v>7</v>
      </c>
      <c r="P1164" s="101">
        <v>7</v>
      </c>
    </row>
    <row r="1165">
      <c r="L1165" s="98" t="s">
        <v>123314</v>
      </c>
      <c r="M1165" s="98" t="s">
        <v>123315</v>
      </c>
      <c r="N1165" s="98" t="s">
        <v>123316</v>
      </c>
      <c r="O1165" s="101">
        <v>27</v>
      </c>
      <c r="P1165" s="101">
        <v>27</v>
      </c>
    </row>
    <row r="1166">
      <c r="K1166" s="96" t="s">
        <v>123317</v>
      </c>
      <c r="O1166" s="85">
        <f>SUM(O1161:O1165)</f>
      </c>
      <c r="P1166" s="85">
        <f>SUM(P1161:P1165)</f>
      </c>
    </row>
    <row r="1167">
      <c r="A1167" s="98" t="s">
        <v>123318</v>
      </c>
      <c r="B1167" s="98" t="s">
        <v>123319</v>
      </c>
      <c r="C1167" s="100">
        <v>974</v>
      </c>
      <c r="D1167" s="98" t="s">
        <v>123320</v>
      </c>
      <c r="E1167" s="98" t="s">
        <v>123321</v>
      </c>
      <c r="F1167" s="104">
        <v>45633</v>
      </c>
      <c r="G1167" s="104">
        <v>45633</v>
      </c>
      <c r="H1167" s="104">
        <v>45997</v>
      </c>
      <c r="J1167" s="101">
        <v>1450</v>
      </c>
      <c r="K1167" s="98" t="s">
        <v>123322</v>
      </c>
      <c r="L1167" s="98" t="s">
        <v>123323</v>
      </c>
      <c r="M1167" s="98" t="s">
        <v>123324</v>
      </c>
      <c r="N1167" s="98" t="s">
        <v>123325</v>
      </c>
      <c r="O1167" s="101">
        <v>25</v>
      </c>
      <c r="P1167" s="101">
        <v>10</v>
      </c>
      <c r="Q1167" s="101">
        <v>1668.25</v>
      </c>
      <c r="R1167" s="101">
        <v>99</v>
      </c>
    </row>
    <row r="1168">
      <c r="L1168" s="98" t="s">
        <v>123326</v>
      </c>
      <c r="M1168" s="98" t="s">
        <v>123327</v>
      </c>
      <c r="N1168" s="98" t="s">
        <v>123328</v>
      </c>
      <c r="O1168" s="101">
        <v>25</v>
      </c>
      <c r="P1168" s="101">
        <v>25</v>
      </c>
    </row>
    <row r="1169">
      <c r="L1169" s="98" t="s">
        <v>123329</v>
      </c>
      <c r="M1169" s="98" t="s">
        <v>123330</v>
      </c>
      <c r="N1169" s="98" t="s">
        <v>123331</v>
      </c>
      <c r="O1169" s="101">
        <v>10</v>
      </c>
      <c r="P1169" s="101">
        <v>25</v>
      </c>
    </row>
    <row r="1170">
      <c r="L1170" s="98" t="s">
        <v>123332</v>
      </c>
      <c r="M1170" s="98" t="s">
        <v>123333</v>
      </c>
      <c r="N1170" s="98" t="s">
        <v>123334</v>
      </c>
      <c r="O1170" s="101">
        <v>1390</v>
      </c>
      <c r="P1170" s="101">
        <v>1390</v>
      </c>
    </row>
    <row r="1171">
      <c r="L1171" s="98" t="s">
        <v>123335</v>
      </c>
      <c r="M1171" s="98" t="s">
        <v>123336</v>
      </c>
      <c r="N1171" s="98" t="s">
        <v>123337</v>
      </c>
      <c r="O1171" s="101">
        <v>145</v>
      </c>
      <c r="P1171" s="101">
        <v>0</v>
      </c>
    </row>
    <row r="1172">
      <c r="L1172" s="98" t="s">
        <v>123338</v>
      </c>
      <c r="M1172" s="98" t="s">
        <v>123339</v>
      </c>
      <c r="N1172" s="98" t="s">
        <v>123340</v>
      </c>
      <c r="O1172" s="101">
        <v>7</v>
      </c>
      <c r="P1172" s="101">
        <v>7</v>
      </c>
    </row>
    <row r="1173">
      <c r="L1173" s="98" t="s">
        <v>123341</v>
      </c>
      <c r="M1173" s="98" t="s">
        <v>123342</v>
      </c>
      <c r="N1173" s="98" t="s">
        <v>123343</v>
      </c>
      <c r="O1173" s="101">
        <v>27</v>
      </c>
      <c r="P1173" s="101">
        <v>27</v>
      </c>
    </row>
    <row r="1174">
      <c r="K1174" s="96" t="s">
        <v>123344</v>
      </c>
      <c r="O1174" s="85">
        <f>SUM(O1167:O1173)</f>
      </c>
      <c r="P1174" s="85">
        <f>SUM(P1167:P1173)</f>
      </c>
    </row>
    <row r="1175">
      <c r="A1175" s="98" t="s">
        <v>123345</v>
      </c>
      <c r="B1175" s="98" t="s">
        <v>123346</v>
      </c>
      <c r="C1175" s="100">
        <v>1350</v>
      </c>
      <c r="D1175" s="98" t="s">
        <v>123347</v>
      </c>
      <c r="E1175" s="98" t="s">
        <v>123348</v>
      </c>
      <c r="J1175" s="101">
        <v>1940</v>
      </c>
      <c r="K1175" s="98" t="s">
        <v>123349</v>
      </c>
      <c r="L1175" s="98" t="s">
        <v>123349</v>
      </c>
      <c r="O1175" s="101">
        <v>0</v>
      </c>
      <c r="P1175" s="101">
        <v>0</v>
      </c>
    </row>
    <row r="1176">
      <c r="K1176" s="96" t="s">
        <v>123350</v>
      </c>
      <c r="O1176" s="85">
        <f>SUM(O1175:O1175)</f>
      </c>
      <c r="P1176" s="85">
        <f>SUM(P1175:P1175)</f>
      </c>
    </row>
    <row r="1177">
      <c r="A1177" s="98" t="s">
        <v>123351</v>
      </c>
      <c r="B1177" s="98" t="s">
        <v>123352</v>
      </c>
      <c r="C1177" s="100">
        <v>1350</v>
      </c>
      <c r="D1177" s="98" t="s">
        <v>123353</v>
      </c>
      <c r="E1177" s="98" t="s">
        <v>123354</v>
      </c>
      <c r="F1177" s="104">
        <v>43994</v>
      </c>
      <c r="G1177" s="104">
        <v>45444</v>
      </c>
      <c r="H1177" s="104">
        <v>45808</v>
      </c>
      <c r="J1177" s="101">
        <v>1940</v>
      </c>
      <c r="K1177" s="98" t="s">
        <v>123355</v>
      </c>
      <c r="L1177" s="98" t="s">
        <v>123356</v>
      </c>
      <c r="M1177" s="98" t="s">
        <v>123357</v>
      </c>
      <c r="N1177" s="98" t="s">
        <v>123358</v>
      </c>
      <c r="O1177" s="101">
        <v>25</v>
      </c>
      <c r="P1177" s="101">
        <v>25</v>
      </c>
      <c r="Q1177" s="101">
        <v>0</v>
      </c>
      <c r="R1177" s="101">
        <v>99</v>
      </c>
    </row>
    <row r="1178">
      <c r="L1178" s="98" t="s">
        <v>123359</v>
      </c>
      <c r="M1178" s="98" t="s">
        <v>123360</v>
      </c>
      <c r="N1178" s="98" t="s">
        <v>123361</v>
      </c>
      <c r="O1178" s="101">
        <v>15</v>
      </c>
      <c r="P1178" s="101">
        <v>0</v>
      </c>
    </row>
    <row r="1179">
      <c r="L1179" s="98" t="s">
        <v>123362</v>
      </c>
      <c r="M1179" s="98" t="s">
        <v>123363</v>
      </c>
      <c r="N1179" s="98" t="s">
        <v>123364</v>
      </c>
      <c r="O1179" s="101">
        <v>25</v>
      </c>
      <c r="P1179" s="101">
        <v>40</v>
      </c>
    </row>
    <row r="1180">
      <c r="L1180" s="98" t="s">
        <v>123365</v>
      </c>
      <c r="M1180" s="98" t="s">
        <v>123366</v>
      </c>
      <c r="N1180" s="98" t="s">
        <v>123367</v>
      </c>
      <c r="O1180" s="101">
        <v>1845</v>
      </c>
      <c r="P1180" s="101">
        <v>1845</v>
      </c>
    </row>
    <row r="1181">
      <c r="L1181" s="98" t="s">
        <v>123368</v>
      </c>
      <c r="M1181" s="98" t="s">
        <v>123369</v>
      </c>
      <c r="N1181" s="98" t="s">
        <v>123370</v>
      </c>
      <c r="O1181" s="101">
        <v>125</v>
      </c>
      <c r="P1181" s="101">
        <v>125</v>
      </c>
    </row>
    <row r="1182">
      <c r="L1182" s="98" t="s">
        <v>123371</v>
      </c>
      <c r="M1182" s="98" t="s">
        <v>123372</v>
      </c>
      <c r="N1182" s="98" t="s">
        <v>123373</v>
      </c>
      <c r="O1182" s="101">
        <v>7</v>
      </c>
      <c r="P1182" s="101">
        <v>7</v>
      </c>
    </row>
    <row r="1183">
      <c r="L1183" s="98" t="s">
        <v>123374</v>
      </c>
      <c r="M1183" s="98" t="s">
        <v>123375</v>
      </c>
      <c r="N1183" s="98" t="s">
        <v>123376</v>
      </c>
      <c r="O1183" s="101">
        <v>25</v>
      </c>
      <c r="P1183" s="101">
        <v>0</v>
      </c>
    </row>
    <row r="1184">
      <c r="L1184" s="98" t="s">
        <v>123377</v>
      </c>
      <c r="M1184" s="98" t="s">
        <v>123378</v>
      </c>
      <c r="N1184" s="98" t="s">
        <v>123379</v>
      </c>
      <c r="O1184" s="101">
        <v>27</v>
      </c>
      <c r="P1184" s="101">
        <v>27</v>
      </c>
    </row>
    <row r="1185">
      <c r="K1185" s="96" t="s">
        <v>123380</v>
      </c>
      <c r="O1185" s="85">
        <f>SUM(O1177:O1184)</f>
      </c>
      <c r="P1185" s="85">
        <f>SUM(P1177:P1184)</f>
      </c>
    </row>
    <row r="1186">
      <c r="A1186" s="98" t="s">
        <v>123381</v>
      </c>
      <c r="B1186" s="98" t="s">
        <v>123382</v>
      </c>
      <c r="C1186" s="100">
        <v>1350</v>
      </c>
      <c r="D1186" s="98" t="s">
        <v>123383</v>
      </c>
      <c r="E1186" s="98" t="s">
        <v>123384</v>
      </c>
      <c r="F1186" s="104">
        <v>45493</v>
      </c>
      <c r="G1186" s="104">
        <v>45493</v>
      </c>
      <c r="H1186" s="104">
        <v>45857</v>
      </c>
      <c r="J1186" s="101">
        <v>1950</v>
      </c>
      <c r="K1186" s="98" t="s">
        <v>123385</v>
      </c>
      <c r="L1186" s="98" t="s">
        <v>123386</v>
      </c>
      <c r="M1186" s="98" t="s">
        <v>123387</v>
      </c>
      <c r="N1186" s="98" t="s">
        <v>123388</v>
      </c>
      <c r="O1186" s="101">
        <v>25</v>
      </c>
      <c r="P1186" s="101">
        <v>0</v>
      </c>
      <c r="Q1186" s="101">
        <v>0</v>
      </c>
      <c r="R1186" s="101">
        <v>99</v>
      </c>
    </row>
    <row r="1187">
      <c r="L1187" s="98" t="s">
        <v>123389</v>
      </c>
      <c r="M1187" s="98" t="s">
        <v>123390</v>
      </c>
      <c r="N1187" s="98" t="s">
        <v>123391</v>
      </c>
      <c r="O1187" s="101">
        <v>15</v>
      </c>
      <c r="P1187" s="101">
        <v>25</v>
      </c>
    </row>
    <row r="1188">
      <c r="L1188" s="98" t="s">
        <v>123392</v>
      </c>
      <c r="M1188" s="98" t="s">
        <v>123393</v>
      </c>
      <c r="N1188" s="98" t="s">
        <v>123394</v>
      </c>
      <c r="O1188" s="101">
        <v>10</v>
      </c>
      <c r="P1188" s="101">
        <v>25</v>
      </c>
    </row>
    <row r="1189">
      <c r="L1189" s="98" t="s">
        <v>123395</v>
      </c>
      <c r="M1189" s="98" t="s">
        <v>123396</v>
      </c>
      <c r="N1189" s="98" t="s">
        <v>123397</v>
      </c>
      <c r="O1189" s="101">
        <v>25</v>
      </c>
      <c r="P1189" s="101">
        <v>25</v>
      </c>
    </row>
    <row r="1190">
      <c r="L1190" s="98" t="s">
        <v>123398</v>
      </c>
      <c r="M1190" s="98" t="s">
        <v>123399</v>
      </c>
      <c r="N1190" s="98" t="s">
        <v>123400</v>
      </c>
      <c r="O1190" s="101">
        <v>1875</v>
      </c>
      <c r="P1190" s="101">
        <v>1875</v>
      </c>
    </row>
    <row r="1191">
      <c r="L1191" s="98" t="s">
        <v>123401</v>
      </c>
      <c r="M1191" s="98" t="s">
        <v>123402</v>
      </c>
      <c r="N1191" s="98" t="s">
        <v>123403</v>
      </c>
      <c r="O1191" s="101">
        <v>7</v>
      </c>
      <c r="P1191" s="101">
        <v>7</v>
      </c>
    </row>
    <row r="1192">
      <c r="L1192" s="98" t="s">
        <v>123404</v>
      </c>
      <c r="M1192" s="98" t="s">
        <v>123405</v>
      </c>
      <c r="N1192" s="98" t="s">
        <v>123406</v>
      </c>
      <c r="O1192" s="101">
        <v>50</v>
      </c>
      <c r="P1192" s="101">
        <v>50</v>
      </c>
    </row>
    <row r="1193">
      <c r="L1193" s="98" t="s">
        <v>123407</v>
      </c>
      <c r="M1193" s="98" t="s">
        <v>123408</v>
      </c>
      <c r="N1193" s="98" t="s">
        <v>123409</v>
      </c>
      <c r="O1193" s="101">
        <v>27</v>
      </c>
      <c r="P1193" s="101">
        <v>27</v>
      </c>
    </row>
    <row r="1194">
      <c r="K1194" s="96" t="s">
        <v>123410</v>
      </c>
      <c r="O1194" s="85">
        <f>SUM(O1186:O1193)</f>
      </c>
      <c r="P1194" s="85">
        <f>SUM(P1186:P1193)</f>
      </c>
    </row>
    <row r="1195">
      <c r="A1195" s="98" t="s">
        <v>123411</v>
      </c>
      <c r="B1195" s="98" t="s">
        <v>123412</v>
      </c>
      <c r="C1195" s="100">
        <v>1350</v>
      </c>
      <c r="D1195" s="98" t="s">
        <v>123413</v>
      </c>
      <c r="E1195" s="98" t="s">
        <v>123414</v>
      </c>
      <c r="F1195" s="104">
        <v>45426</v>
      </c>
      <c r="G1195" s="104">
        <v>45426</v>
      </c>
      <c r="H1195" s="104">
        <v>45790</v>
      </c>
      <c r="J1195" s="101">
        <v>1950</v>
      </c>
      <c r="K1195" s="98" t="s">
        <v>123415</v>
      </c>
      <c r="L1195" s="98" t="s">
        <v>123416</v>
      </c>
      <c r="M1195" s="98" t="s">
        <v>123417</v>
      </c>
      <c r="N1195" s="98" t="s">
        <v>123418</v>
      </c>
      <c r="O1195" s="101">
        <v>25</v>
      </c>
      <c r="P1195" s="101">
        <v>25</v>
      </c>
      <c r="Q1195" s="101">
        <v>0</v>
      </c>
      <c r="R1195" s="101">
        <v>99</v>
      </c>
    </row>
    <row r="1196">
      <c r="L1196" s="98" t="s">
        <v>123419</v>
      </c>
      <c r="M1196" s="98" t="s">
        <v>123420</v>
      </c>
      <c r="N1196" s="98" t="s">
        <v>123421</v>
      </c>
      <c r="O1196" s="101">
        <v>10</v>
      </c>
      <c r="P1196" s="101">
        <v>10</v>
      </c>
    </row>
    <row r="1197">
      <c r="L1197" s="98" t="s">
        <v>123422</v>
      </c>
      <c r="M1197" s="98" t="s">
        <v>123423</v>
      </c>
      <c r="N1197" s="98" t="s">
        <v>123424</v>
      </c>
      <c r="O1197" s="101">
        <v>25</v>
      </c>
      <c r="P1197" s="101">
        <v>0</v>
      </c>
    </row>
    <row r="1198">
      <c r="L1198" s="98" t="s">
        <v>123425</v>
      </c>
      <c r="M1198" s="98" t="s">
        <v>123426</v>
      </c>
      <c r="N1198" s="98" t="s">
        <v>123427</v>
      </c>
      <c r="O1198" s="101">
        <v>15</v>
      </c>
      <c r="P1198" s="101">
        <v>40</v>
      </c>
    </row>
    <row r="1199">
      <c r="L1199" s="98" t="s">
        <v>123428</v>
      </c>
      <c r="M1199" s="98" t="s">
        <v>123429</v>
      </c>
      <c r="N1199" s="98" t="s">
        <v>123430</v>
      </c>
      <c r="O1199" s="101">
        <v>1875</v>
      </c>
      <c r="P1199" s="101">
        <v>1875</v>
      </c>
    </row>
    <row r="1200">
      <c r="L1200" s="98" t="s">
        <v>123431</v>
      </c>
      <c r="M1200" s="98" t="s">
        <v>123432</v>
      </c>
      <c r="N1200" s="98" t="s">
        <v>123433</v>
      </c>
      <c r="O1200" s="101">
        <v>7</v>
      </c>
      <c r="P1200" s="101">
        <v>7</v>
      </c>
    </row>
    <row r="1201">
      <c r="L1201" s="98" t="s">
        <v>123434</v>
      </c>
      <c r="M1201" s="98" t="s">
        <v>123435</v>
      </c>
      <c r="N1201" s="98" t="s">
        <v>123436</v>
      </c>
      <c r="O1201" s="101">
        <v>27</v>
      </c>
      <c r="P1201" s="101">
        <v>27</v>
      </c>
    </row>
    <row r="1202">
      <c r="K1202" s="96" t="s">
        <v>123437</v>
      </c>
      <c r="O1202" s="85">
        <f>SUM(O1195:O1201)</f>
      </c>
      <c r="P1202" s="85">
        <f>SUM(P1195:P1201)</f>
      </c>
    </row>
    <row r="1203">
      <c r="A1203" s="98" t="s">
        <v>123438</v>
      </c>
      <c r="B1203" s="98" t="s">
        <v>123439</v>
      </c>
      <c r="C1203" s="100">
        <v>749</v>
      </c>
      <c r="D1203" s="98" t="s">
        <v>123440</v>
      </c>
      <c r="E1203" s="98" t="s">
        <v>123441</v>
      </c>
      <c r="F1203" s="104">
        <v>45717</v>
      </c>
      <c r="G1203" s="104">
        <v>45717</v>
      </c>
      <c r="H1203" s="104">
        <v>46081</v>
      </c>
      <c r="J1203" s="101">
        <v>1195</v>
      </c>
      <c r="K1203" s="98" t="s">
        <v>123442</v>
      </c>
      <c r="L1203" s="98" t="s">
        <v>123443</v>
      </c>
      <c r="M1203" s="98" t="s">
        <v>123444</v>
      </c>
      <c r="N1203" s="98" t="s">
        <v>123445</v>
      </c>
      <c r="O1203" s="101">
        <v>10</v>
      </c>
      <c r="P1203" s="101">
        <v>10</v>
      </c>
      <c r="Q1203" s="101">
        <v>-1014.5700000000001</v>
      </c>
      <c r="R1203" s="101">
        <v>99</v>
      </c>
    </row>
    <row r="1204">
      <c r="L1204" s="98" t="s">
        <v>123446</v>
      </c>
      <c r="M1204" s="98" t="s">
        <v>123447</v>
      </c>
      <c r="N1204" s="98" t="s">
        <v>123448</v>
      </c>
      <c r="O1204" s="101">
        <v>10</v>
      </c>
      <c r="P1204" s="101">
        <v>10</v>
      </c>
    </row>
    <row r="1205">
      <c r="L1205" s="98" t="s">
        <v>123449</v>
      </c>
      <c r="M1205" s="98" t="s">
        <v>123450</v>
      </c>
      <c r="N1205" s="98" t="s">
        <v>123451</v>
      </c>
      <c r="O1205" s="101">
        <v>25</v>
      </c>
      <c r="P1205" s="101">
        <v>25</v>
      </c>
    </row>
    <row r="1206">
      <c r="L1206" s="98" t="s">
        <v>123452</v>
      </c>
      <c r="M1206" s="98" t="s">
        <v>123453</v>
      </c>
      <c r="N1206" s="98" t="s">
        <v>123454</v>
      </c>
      <c r="O1206" s="101">
        <v>1150</v>
      </c>
      <c r="P1206" s="101">
        <v>1150</v>
      </c>
    </row>
    <row r="1207">
      <c r="L1207" s="98" t="s">
        <v>123455</v>
      </c>
      <c r="M1207" s="98" t="s">
        <v>123456</v>
      </c>
      <c r="N1207" s="98" t="s">
        <v>123457</v>
      </c>
      <c r="O1207" s="101">
        <v>7</v>
      </c>
      <c r="P1207" s="101">
        <v>7</v>
      </c>
    </row>
    <row r="1208">
      <c r="L1208" s="98" t="s">
        <v>123458</v>
      </c>
      <c r="M1208" s="98" t="s">
        <v>123459</v>
      </c>
      <c r="N1208" s="98" t="s">
        <v>123460</v>
      </c>
      <c r="O1208" s="101">
        <v>27</v>
      </c>
      <c r="P1208" s="101">
        <v>27</v>
      </c>
    </row>
    <row r="1209">
      <c r="K1209" s="96" t="s">
        <v>123461</v>
      </c>
      <c r="O1209" s="85">
        <f>SUM(O1203:O1208)</f>
      </c>
      <c r="P1209" s="85">
        <f>SUM(P1203:P1208)</f>
      </c>
    </row>
    <row r="1210">
      <c r="A1210" s="98" t="s">
        <v>123462</v>
      </c>
      <c r="B1210" s="98" t="s">
        <v>123463</v>
      </c>
      <c r="C1210" s="100">
        <v>749</v>
      </c>
      <c r="D1210" s="98" t="s">
        <v>123464</v>
      </c>
      <c r="E1210" s="98" t="s">
        <v>123465</v>
      </c>
      <c r="F1210" s="104">
        <v>45351</v>
      </c>
      <c r="G1210" s="104">
        <v>45658</v>
      </c>
      <c r="J1210" s="101">
        <v>1270</v>
      </c>
      <c r="K1210" s="98" t="s">
        <v>123466</v>
      </c>
      <c r="L1210" s="98" t="s">
        <v>123467</v>
      </c>
      <c r="M1210" s="98" t="s">
        <v>123468</v>
      </c>
      <c r="N1210" s="98" t="s">
        <v>123469</v>
      </c>
      <c r="O1210" s="101">
        <v>10</v>
      </c>
      <c r="P1210" s="101">
        <v>35</v>
      </c>
      <c r="Q1210" s="101">
        <v>0</v>
      </c>
      <c r="R1210" s="101">
        <v>0</v>
      </c>
    </row>
    <row r="1211">
      <c r="L1211" s="98" t="s">
        <v>123470</v>
      </c>
      <c r="M1211" s="98" t="s">
        <v>123471</v>
      </c>
      <c r="N1211" s="98" t="s">
        <v>123472</v>
      </c>
      <c r="O1211" s="101">
        <v>10</v>
      </c>
      <c r="P1211" s="101">
        <v>10</v>
      </c>
    </row>
    <row r="1212">
      <c r="L1212" s="98" t="s">
        <v>123473</v>
      </c>
      <c r="M1212" s="98" t="s">
        <v>123474</v>
      </c>
      <c r="N1212" s="98" t="s">
        <v>123475</v>
      </c>
      <c r="O1212" s="101">
        <v>25</v>
      </c>
      <c r="P1212" s="101">
        <v>0</v>
      </c>
    </row>
    <row r="1213">
      <c r="L1213" s="98" t="s">
        <v>123476</v>
      </c>
      <c r="M1213" s="98" t="s">
        <v>123477</v>
      </c>
      <c r="N1213" s="98" t="s">
        <v>123478</v>
      </c>
      <c r="O1213" s="101">
        <v>1225</v>
      </c>
      <c r="P1213" s="101">
        <v>1225</v>
      </c>
    </row>
    <row r="1214">
      <c r="L1214" s="98" t="s">
        <v>123479</v>
      </c>
      <c r="M1214" s="98" t="s">
        <v>123480</v>
      </c>
      <c r="N1214" s="98" t="s">
        <v>123481</v>
      </c>
      <c r="O1214" s="101">
        <v>-244</v>
      </c>
      <c r="P1214" s="101">
        <v>-244</v>
      </c>
    </row>
    <row r="1215">
      <c r="L1215" s="98" t="s">
        <v>123482</v>
      </c>
      <c r="M1215" s="98" t="s">
        <v>123483</v>
      </c>
      <c r="N1215" s="98" t="s">
        <v>123484</v>
      </c>
      <c r="O1215" s="101">
        <v>125</v>
      </c>
      <c r="P1215" s="101">
        <v>125</v>
      </c>
    </row>
    <row r="1216">
      <c r="L1216" s="98" t="s">
        <v>123485</v>
      </c>
      <c r="M1216" s="98" t="s">
        <v>123486</v>
      </c>
      <c r="N1216" s="98" t="s">
        <v>123487</v>
      </c>
      <c r="O1216" s="101">
        <v>7</v>
      </c>
      <c r="P1216" s="101">
        <v>7</v>
      </c>
    </row>
    <row r="1217">
      <c r="L1217" s="98" t="s">
        <v>123488</v>
      </c>
      <c r="M1217" s="98" t="s">
        <v>123489</v>
      </c>
      <c r="N1217" s="98" t="s">
        <v>123490</v>
      </c>
      <c r="O1217" s="101">
        <v>27</v>
      </c>
      <c r="P1217" s="101">
        <v>27</v>
      </c>
    </row>
    <row r="1218">
      <c r="K1218" s="96" t="s">
        <v>123491</v>
      </c>
      <c r="O1218" s="85">
        <f>SUM(O1210:O1217)</f>
      </c>
      <c r="P1218" s="85">
        <f>SUM(P1210:P1217)</f>
      </c>
    </row>
    <row r="1219">
      <c r="A1219" s="98" t="s">
        <v>123492</v>
      </c>
      <c r="B1219" s="98" t="s">
        <v>123493</v>
      </c>
      <c r="C1219" s="100">
        <v>749</v>
      </c>
      <c r="D1219" s="98" t="s">
        <v>123494</v>
      </c>
      <c r="E1219" s="98" t="s">
        <v>123495</v>
      </c>
      <c r="F1219" s="104">
        <v>45735</v>
      </c>
      <c r="G1219" s="104">
        <v>45735</v>
      </c>
      <c r="H1219" s="104">
        <v>46160</v>
      </c>
      <c r="J1219" s="101">
        <v>1195</v>
      </c>
      <c r="K1219" s="98" t="s">
        <v>123496</v>
      </c>
      <c r="L1219" s="98" t="s">
        <v>123497</v>
      </c>
      <c r="M1219" s="98" t="s">
        <v>123498</v>
      </c>
      <c r="N1219" s="98" t="s">
        <v>123499</v>
      </c>
      <c r="O1219" s="101">
        <v>10</v>
      </c>
      <c r="P1219" s="101">
        <v>35</v>
      </c>
      <c r="Q1219" s="101">
        <v>-1</v>
      </c>
      <c r="R1219" s="101">
        <v>599</v>
      </c>
    </row>
    <row r="1220">
      <c r="L1220" s="98" t="s">
        <v>123500</v>
      </c>
      <c r="M1220" s="98" t="s">
        <v>123501</v>
      </c>
      <c r="N1220" s="98" t="s">
        <v>123502</v>
      </c>
      <c r="O1220" s="101">
        <v>25</v>
      </c>
      <c r="P1220" s="101">
        <v>10</v>
      </c>
    </row>
    <row r="1221">
      <c r="L1221" s="98" t="s">
        <v>123503</v>
      </c>
      <c r="M1221" s="98" t="s">
        <v>123504</v>
      </c>
      <c r="N1221" s="98" t="s">
        <v>123505</v>
      </c>
      <c r="O1221" s="101">
        <v>10</v>
      </c>
      <c r="P1221" s="101">
        <v>0</v>
      </c>
    </row>
    <row r="1222">
      <c r="L1222" s="98" t="s">
        <v>123506</v>
      </c>
      <c r="M1222" s="98" t="s">
        <v>123507</v>
      </c>
      <c r="N1222" s="98" t="s">
        <v>123508</v>
      </c>
      <c r="O1222" s="101">
        <v>1150</v>
      </c>
      <c r="P1222" s="101">
        <v>1150</v>
      </c>
    </row>
    <row r="1223">
      <c r="L1223" s="98" t="s">
        <v>123509</v>
      </c>
      <c r="M1223" s="98" t="s">
        <v>123510</v>
      </c>
      <c r="N1223" s="98" t="s">
        <v>123511</v>
      </c>
      <c r="O1223" s="101">
        <v>-1195</v>
      </c>
      <c r="P1223" s="101">
        <v>0</v>
      </c>
    </row>
    <row r="1224">
      <c r="L1224" s="98" t="s">
        <v>123512</v>
      </c>
      <c r="M1224" s="98" t="s">
        <v>123513</v>
      </c>
      <c r="N1224" s="98" t="s">
        <v>123514</v>
      </c>
      <c r="O1224" s="101">
        <v>7</v>
      </c>
      <c r="P1224" s="101">
        <v>7</v>
      </c>
    </row>
    <row r="1225">
      <c r="L1225" s="98" t="s">
        <v>123515</v>
      </c>
      <c r="M1225" s="98" t="s">
        <v>123516</v>
      </c>
      <c r="N1225" s="98" t="s">
        <v>123517</v>
      </c>
      <c r="O1225" s="101">
        <v>27</v>
      </c>
      <c r="P1225" s="101">
        <v>27</v>
      </c>
    </row>
    <row r="1226">
      <c r="K1226" s="96" t="s">
        <v>123518</v>
      </c>
      <c r="O1226" s="85">
        <f>SUM(O1219:O1225)</f>
      </c>
      <c r="P1226" s="85">
        <f>SUM(P1219:P1225)</f>
      </c>
    </row>
    <row r="1227">
      <c r="A1227" s="98" t="s">
        <v>123519</v>
      </c>
      <c r="B1227" s="98" t="s">
        <v>123520</v>
      </c>
      <c r="C1227" s="100">
        <v>974</v>
      </c>
      <c r="D1227" s="98" t="s">
        <v>123521</v>
      </c>
      <c r="E1227" s="98" t="s">
        <v>123522</v>
      </c>
      <c r="J1227" s="101">
        <v>1400</v>
      </c>
      <c r="K1227" s="98" t="s">
        <v>123523</v>
      </c>
      <c r="L1227" s="98" t="s">
        <v>123523</v>
      </c>
      <c r="O1227" s="101">
        <v>0</v>
      </c>
      <c r="P1227" s="101">
        <v>0</v>
      </c>
      <c r="R1227" s="101">
        <v>0</v>
      </c>
    </row>
    <row r="1228">
      <c r="K1228" s="96" t="s">
        <v>123524</v>
      </c>
      <c r="O1228" s="85">
        <f>SUM(O1227:O1227)</f>
      </c>
      <c r="P1228" s="85">
        <f>SUM(P1227:P1227)</f>
      </c>
    </row>
    <row r="1229">
      <c r="A1229" s="98" t="s">
        <v>123525</v>
      </c>
      <c r="B1229" s="98" t="s">
        <v>123526</v>
      </c>
      <c r="C1229" s="100">
        <v>503</v>
      </c>
      <c r="D1229" s="98" t="s">
        <v>123527</v>
      </c>
      <c r="E1229" s="98" t="s">
        <v>123528</v>
      </c>
      <c r="F1229" s="104">
        <v>45443</v>
      </c>
      <c r="G1229" s="104">
        <v>45443</v>
      </c>
      <c r="H1229" s="104">
        <v>45868</v>
      </c>
      <c r="J1229" s="101">
        <v>1060</v>
      </c>
      <c r="K1229" s="98" t="s">
        <v>123529</v>
      </c>
      <c r="L1229" s="98" t="s">
        <v>123530</v>
      </c>
      <c r="M1229" s="98" t="s">
        <v>123531</v>
      </c>
      <c r="N1229" s="98" t="s">
        <v>123532</v>
      </c>
      <c r="O1229" s="101">
        <v>25</v>
      </c>
      <c r="P1229" s="101">
        <v>0</v>
      </c>
      <c r="Q1229" s="101">
        <v>0</v>
      </c>
      <c r="R1229" s="101">
        <v>99</v>
      </c>
    </row>
    <row r="1230">
      <c r="L1230" s="98" t="s">
        <v>123533</v>
      </c>
      <c r="M1230" s="98" t="s">
        <v>123534</v>
      </c>
      <c r="N1230" s="98" t="s">
        <v>123535</v>
      </c>
      <c r="O1230" s="101">
        <v>25</v>
      </c>
      <c r="P1230" s="101">
        <v>60</v>
      </c>
    </row>
    <row r="1231">
      <c r="L1231" s="98" t="s">
        <v>123536</v>
      </c>
      <c r="M1231" s="98" t="s">
        <v>123537</v>
      </c>
      <c r="N1231" s="98" t="s">
        <v>123538</v>
      </c>
      <c r="O1231" s="101">
        <v>50</v>
      </c>
      <c r="P1231" s="101">
        <v>0</v>
      </c>
    </row>
    <row r="1232">
      <c r="L1232" s="98" t="s">
        <v>123539</v>
      </c>
      <c r="M1232" s="98" t="s">
        <v>123540</v>
      </c>
      <c r="N1232" s="98" t="s">
        <v>123541</v>
      </c>
      <c r="O1232" s="101">
        <v>10</v>
      </c>
      <c r="P1232" s="101">
        <v>50</v>
      </c>
    </row>
    <row r="1233">
      <c r="L1233" s="98" t="s">
        <v>123542</v>
      </c>
      <c r="M1233" s="98" t="s">
        <v>123543</v>
      </c>
      <c r="N1233" s="98" t="s">
        <v>123544</v>
      </c>
      <c r="O1233" s="101">
        <v>950</v>
      </c>
      <c r="P1233" s="101">
        <v>950</v>
      </c>
    </row>
    <row r="1234">
      <c r="L1234" s="98" t="s">
        <v>123545</v>
      </c>
      <c r="M1234" s="98" t="s">
        <v>123546</v>
      </c>
      <c r="N1234" s="98" t="s">
        <v>123547</v>
      </c>
      <c r="O1234" s="101">
        <v>175</v>
      </c>
      <c r="P1234" s="101">
        <v>175</v>
      </c>
    </row>
    <row r="1235">
      <c r="L1235" s="98" t="s">
        <v>123548</v>
      </c>
      <c r="M1235" s="98" t="s">
        <v>123549</v>
      </c>
      <c r="N1235" s="98" t="s">
        <v>123550</v>
      </c>
      <c r="O1235" s="101">
        <v>7</v>
      </c>
      <c r="P1235" s="101">
        <v>7</v>
      </c>
    </row>
    <row r="1236">
      <c r="L1236" s="98" t="s">
        <v>123551</v>
      </c>
      <c r="M1236" s="98" t="s">
        <v>123552</v>
      </c>
      <c r="N1236" s="98" t="s">
        <v>123553</v>
      </c>
      <c r="O1236" s="101">
        <v>25</v>
      </c>
      <c r="P1236" s="101">
        <v>0</v>
      </c>
    </row>
    <row r="1237">
      <c r="L1237" s="98" t="s">
        <v>123554</v>
      </c>
      <c r="M1237" s="98" t="s">
        <v>123555</v>
      </c>
      <c r="N1237" s="98" t="s">
        <v>123556</v>
      </c>
      <c r="O1237" s="101">
        <v>27</v>
      </c>
      <c r="P1237" s="101">
        <v>27</v>
      </c>
    </row>
    <row r="1238">
      <c r="K1238" s="96" t="s">
        <v>123557</v>
      </c>
      <c r="O1238" s="85">
        <f>SUM(O1229:O1237)</f>
      </c>
      <c r="P1238" s="85">
        <f>SUM(P1229:P1237)</f>
      </c>
    </row>
    <row r="1239">
      <c r="A1239" s="98" t="s">
        <v>123558</v>
      </c>
      <c r="B1239" s="98" t="s">
        <v>123559</v>
      </c>
      <c r="C1239" s="100">
        <v>503</v>
      </c>
      <c r="D1239" s="98" t="s">
        <v>123560</v>
      </c>
      <c r="E1239" s="98" t="s">
        <v>123561</v>
      </c>
      <c r="F1239" s="104">
        <v>45581</v>
      </c>
      <c r="G1239" s="104">
        <v>45581</v>
      </c>
      <c r="H1239" s="104">
        <v>45930</v>
      </c>
      <c r="J1239" s="101">
        <v>1010</v>
      </c>
      <c r="K1239" s="98" t="s">
        <v>123562</v>
      </c>
      <c r="L1239" s="98" t="s">
        <v>123563</v>
      </c>
      <c r="M1239" s="98" t="s">
        <v>123564</v>
      </c>
      <c r="N1239" s="98" t="s">
        <v>123565</v>
      </c>
      <c r="O1239" s="101">
        <v>10</v>
      </c>
      <c r="P1239" s="101">
        <v>50</v>
      </c>
      <c r="Q1239" s="101">
        <v>0</v>
      </c>
      <c r="R1239" s="101">
        <v>99</v>
      </c>
    </row>
    <row r="1240">
      <c r="L1240" s="98" t="s">
        <v>123566</v>
      </c>
      <c r="M1240" s="98" t="s">
        <v>123567</v>
      </c>
      <c r="N1240" s="98" t="s">
        <v>123568</v>
      </c>
      <c r="O1240" s="101">
        <v>25</v>
      </c>
      <c r="P1240" s="101">
        <v>0</v>
      </c>
    </row>
    <row r="1241">
      <c r="L1241" s="98" t="s">
        <v>123569</v>
      </c>
      <c r="M1241" s="98" t="s">
        <v>123570</v>
      </c>
      <c r="N1241" s="98" t="s">
        <v>123571</v>
      </c>
      <c r="O1241" s="101">
        <v>25</v>
      </c>
      <c r="P1241" s="101">
        <v>10</v>
      </c>
    </row>
    <row r="1242">
      <c r="L1242" s="98" t="s">
        <v>123572</v>
      </c>
      <c r="M1242" s="98" t="s">
        <v>123573</v>
      </c>
      <c r="N1242" s="98" t="s">
        <v>123574</v>
      </c>
      <c r="O1242" s="101">
        <v>950</v>
      </c>
      <c r="P1242" s="101">
        <v>950</v>
      </c>
    </row>
    <row r="1243">
      <c r="L1243" s="98" t="s">
        <v>123575</v>
      </c>
      <c r="M1243" s="98" t="s">
        <v>123576</v>
      </c>
      <c r="N1243" s="98" t="s">
        <v>123577</v>
      </c>
      <c r="O1243" s="101">
        <v>7</v>
      </c>
      <c r="P1243" s="101">
        <v>7</v>
      </c>
    </row>
    <row r="1244">
      <c r="L1244" s="98" t="s">
        <v>123578</v>
      </c>
      <c r="M1244" s="98" t="s">
        <v>123579</v>
      </c>
      <c r="N1244" s="98" t="s">
        <v>123580</v>
      </c>
      <c r="O1244" s="101">
        <v>27</v>
      </c>
      <c r="P1244" s="101">
        <v>27</v>
      </c>
    </row>
    <row r="1245">
      <c r="K1245" s="96" t="s">
        <v>123581</v>
      </c>
      <c r="O1245" s="85">
        <f>SUM(O1239:O1244)</f>
      </c>
      <c r="P1245" s="85">
        <f>SUM(P1239:P1244)</f>
      </c>
    </row>
    <row r="1246">
      <c r="A1246" s="98" t="s">
        <v>123582</v>
      </c>
      <c r="B1246" s="98" t="s">
        <v>123583</v>
      </c>
      <c r="C1246" s="100">
        <v>974</v>
      </c>
      <c r="D1246" s="98" t="s">
        <v>123584</v>
      </c>
      <c r="E1246" s="98" t="s">
        <v>123585</v>
      </c>
      <c r="J1246" s="101">
        <v>1400</v>
      </c>
      <c r="K1246" s="98" t="s">
        <v>123586</v>
      </c>
      <c r="L1246" s="98" t="s">
        <v>123586</v>
      </c>
      <c r="O1246" s="101">
        <v>0</v>
      </c>
      <c r="P1246" s="101">
        <v>0</v>
      </c>
      <c r="R1246" s="101">
        <v>0</v>
      </c>
    </row>
    <row r="1247">
      <c r="K1247" s="96" t="s">
        <v>123587</v>
      </c>
      <c r="O1247" s="85">
        <f>SUM(O1246:O1246)</f>
      </c>
      <c r="P1247" s="85">
        <f>SUM(P1246:P1246)</f>
      </c>
    </row>
    <row r="1248">
      <c r="A1248" s="98" t="s">
        <v>123588</v>
      </c>
      <c r="B1248" s="98" t="s">
        <v>123589</v>
      </c>
      <c r="C1248" s="100">
        <v>974</v>
      </c>
      <c r="D1248" s="98" t="s">
        <v>123590</v>
      </c>
      <c r="E1248" s="98" t="s">
        <v>123591</v>
      </c>
      <c r="F1248" s="104">
        <v>45038</v>
      </c>
      <c r="G1248" s="104">
        <v>45413</v>
      </c>
      <c r="H1248" s="104">
        <v>45777</v>
      </c>
      <c r="I1248" s="104">
        <v>45777</v>
      </c>
      <c r="J1248" s="101">
        <v>1450</v>
      </c>
      <c r="K1248" s="98" t="s">
        <v>123592</v>
      </c>
      <c r="L1248" s="98" t="s">
        <v>123593</v>
      </c>
      <c r="M1248" s="98" t="s">
        <v>123594</v>
      </c>
      <c r="N1248" s="98" t="s">
        <v>123595</v>
      </c>
      <c r="O1248" s="101">
        <v>25</v>
      </c>
      <c r="P1248" s="101">
        <v>25</v>
      </c>
      <c r="Q1248" s="101">
        <v>0</v>
      </c>
      <c r="R1248" s="101">
        <v>99</v>
      </c>
    </row>
    <row r="1249">
      <c r="L1249" s="98" t="s">
        <v>123596</v>
      </c>
      <c r="M1249" s="98" t="s">
        <v>123597</v>
      </c>
      <c r="N1249" s="98" t="s">
        <v>123598</v>
      </c>
      <c r="O1249" s="101">
        <v>10</v>
      </c>
      <c r="P1249" s="101">
        <v>0</v>
      </c>
    </row>
    <row r="1250">
      <c r="L1250" s="98" t="s">
        <v>123599</v>
      </c>
      <c r="M1250" s="98" t="s">
        <v>123600</v>
      </c>
      <c r="N1250" s="98" t="s">
        <v>123601</v>
      </c>
      <c r="O1250" s="101">
        <v>25</v>
      </c>
      <c r="P1250" s="101">
        <v>10</v>
      </c>
    </row>
    <row r="1251">
      <c r="L1251" s="98" t="s">
        <v>123602</v>
      </c>
      <c r="M1251" s="98" t="s">
        <v>123603</v>
      </c>
      <c r="N1251" s="98" t="s">
        <v>123604</v>
      </c>
      <c r="O1251" s="101">
        <v>10</v>
      </c>
      <c r="P1251" s="101">
        <v>35</v>
      </c>
    </row>
    <row r="1252">
      <c r="L1252" s="98" t="s">
        <v>123605</v>
      </c>
      <c r="M1252" s="98" t="s">
        <v>123606</v>
      </c>
      <c r="N1252" s="98" t="s">
        <v>123607</v>
      </c>
      <c r="O1252" s="101">
        <v>1400</v>
      </c>
      <c r="P1252" s="101">
        <v>1400</v>
      </c>
    </row>
    <row r="1253">
      <c r="L1253" s="98" t="s">
        <v>123608</v>
      </c>
      <c r="M1253" s="98" t="s">
        <v>123609</v>
      </c>
      <c r="N1253" s="98" t="s">
        <v>123610</v>
      </c>
      <c r="O1253" s="101">
        <v>175</v>
      </c>
      <c r="P1253" s="101">
        <v>175</v>
      </c>
    </row>
    <row r="1254">
      <c r="L1254" s="98" t="s">
        <v>123611</v>
      </c>
      <c r="M1254" s="98" t="s">
        <v>123612</v>
      </c>
      <c r="N1254" s="98" t="s">
        <v>123613</v>
      </c>
      <c r="O1254" s="101">
        <v>7</v>
      </c>
      <c r="P1254" s="101">
        <v>7</v>
      </c>
    </row>
    <row r="1255">
      <c r="L1255" s="98" t="s">
        <v>123614</v>
      </c>
      <c r="M1255" s="98" t="s">
        <v>123615</v>
      </c>
      <c r="N1255" s="98" t="s">
        <v>123616</v>
      </c>
      <c r="O1255" s="101">
        <v>27</v>
      </c>
      <c r="P1255" s="101">
        <v>27</v>
      </c>
    </row>
    <row r="1256">
      <c r="K1256" s="96" t="s">
        <v>123617</v>
      </c>
      <c r="O1256" s="85">
        <f>SUM(O1248:O1255)</f>
      </c>
      <c r="P1256" s="85">
        <f>SUM(P1248:P1255)</f>
      </c>
    </row>
    <row r="1257">
      <c r="A1257" s="98" t="s">
        <v>123618</v>
      </c>
      <c r="B1257" s="98" t="s">
        <v>123619</v>
      </c>
      <c r="C1257" s="100">
        <v>1350</v>
      </c>
      <c r="D1257" s="98" t="s">
        <v>123620</v>
      </c>
      <c r="E1257" s="98" t="s">
        <v>123621</v>
      </c>
      <c r="F1257" s="104">
        <v>45627</v>
      </c>
      <c r="G1257" s="104">
        <v>45627</v>
      </c>
      <c r="H1257" s="104">
        <v>46022</v>
      </c>
      <c r="J1257" s="101">
        <v>1925</v>
      </c>
      <c r="K1257" s="98" t="s">
        <v>123622</v>
      </c>
      <c r="L1257" s="98" t="s">
        <v>123623</v>
      </c>
      <c r="M1257" s="98" t="s">
        <v>123624</v>
      </c>
      <c r="N1257" s="98" t="s">
        <v>123625</v>
      </c>
      <c r="O1257" s="101">
        <v>25</v>
      </c>
      <c r="P1257" s="101">
        <v>40</v>
      </c>
      <c r="Q1257" s="101">
        <v>0</v>
      </c>
      <c r="R1257" s="101">
        <v>99</v>
      </c>
    </row>
    <row r="1258">
      <c r="L1258" s="98" t="s">
        <v>123626</v>
      </c>
      <c r="M1258" s="98" t="s">
        <v>123627</v>
      </c>
      <c r="N1258" s="98" t="s">
        <v>123628</v>
      </c>
      <c r="O1258" s="101">
        <v>10</v>
      </c>
      <c r="P1258" s="101">
        <v>0</v>
      </c>
    </row>
    <row r="1259">
      <c r="L1259" s="98" t="s">
        <v>123629</v>
      </c>
      <c r="M1259" s="98" t="s">
        <v>123630</v>
      </c>
      <c r="N1259" s="98" t="s">
        <v>123631</v>
      </c>
      <c r="O1259" s="101">
        <v>15</v>
      </c>
      <c r="P1259" s="101">
        <v>10</v>
      </c>
    </row>
    <row r="1260">
      <c r="L1260" s="98" t="s">
        <v>123632</v>
      </c>
      <c r="M1260" s="98" t="s">
        <v>123633</v>
      </c>
      <c r="N1260" s="98" t="s">
        <v>123634</v>
      </c>
      <c r="O1260" s="101">
        <v>1875</v>
      </c>
      <c r="P1260" s="101">
        <v>1875</v>
      </c>
    </row>
    <row r="1261">
      <c r="L1261" s="98" t="s">
        <v>123635</v>
      </c>
      <c r="M1261" s="98" t="s">
        <v>123636</v>
      </c>
      <c r="N1261" s="98" t="s">
        <v>123637</v>
      </c>
      <c r="O1261" s="101">
        <v>7</v>
      </c>
      <c r="P1261" s="101">
        <v>7</v>
      </c>
    </row>
    <row r="1262">
      <c r="L1262" s="98" t="s">
        <v>123638</v>
      </c>
      <c r="M1262" s="98" t="s">
        <v>123639</v>
      </c>
      <c r="N1262" s="98" t="s">
        <v>123640</v>
      </c>
      <c r="O1262" s="101">
        <v>25</v>
      </c>
      <c r="P1262" s="101">
        <v>0</v>
      </c>
    </row>
    <row r="1263">
      <c r="L1263" s="98" t="s">
        <v>123641</v>
      </c>
      <c r="M1263" s="98" t="s">
        <v>123642</v>
      </c>
      <c r="N1263" s="98" t="s">
        <v>123643</v>
      </c>
      <c r="O1263" s="101">
        <v>27</v>
      </c>
      <c r="P1263" s="101">
        <v>27</v>
      </c>
    </row>
    <row r="1264">
      <c r="K1264" s="96" t="s">
        <v>123644</v>
      </c>
      <c r="O1264" s="85">
        <f>SUM(O1257:O1263)</f>
      </c>
      <c r="P1264" s="85">
        <f>SUM(P1257:P1263)</f>
      </c>
    </row>
    <row r="1265">
      <c r="A1265" s="98" t="s">
        <v>123645</v>
      </c>
      <c r="B1265" s="98" t="s">
        <v>123646</v>
      </c>
      <c r="C1265" s="100">
        <v>1350</v>
      </c>
      <c r="D1265" s="98" t="s">
        <v>123647</v>
      </c>
      <c r="E1265" s="98" t="s">
        <v>123648</v>
      </c>
      <c r="F1265" s="104">
        <v>45181</v>
      </c>
      <c r="G1265" s="104">
        <v>45597</v>
      </c>
      <c r="H1265" s="104">
        <v>45961</v>
      </c>
      <c r="J1265" s="101">
        <v>1950</v>
      </c>
      <c r="K1265" s="98" t="s">
        <v>123649</v>
      </c>
      <c r="L1265" s="98" t="s">
        <v>123650</v>
      </c>
      <c r="M1265" s="98" t="s">
        <v>123651</v>
      </c>
      <c r="N1265" s="98" t="s">
        <v>123652</v>
      </c>
      <c r="O1265" s="101">
        <v>10</v>
      </c>
      <c r="P1265" s="101">
        <v>0</v>
      </c>
      <c r="Q1265" s="101">
        <v>0</v>
      </c>
      <c r="R1265" s="101">
        <v>99</v>
      </c>
    </row>
    <row r="1266">
      <c r="L1266" s="98" t="s">
        <v>123653</v>
      </c>
      <c r="M1266" s="98" t="s">
        <v>123654</v>
      </c>
      <c r="N1266" s="98" t="s">
        <v>123655</v>
      </c>
      <c r="O1266" s="101">
        <v>25</v>
      </c>
      <c r="P1266" s="101">
        <v>35</v>
      </c>
    </row>
    <row r="1267">
      <c r="L1267" s="98" t="s">
        <v>123656</v>
      </c>
      <c r="M1267" s="98" t="s">
        <v>123657</v>
      </c>
      <c r="N1267" s="98" t="s">
        <v>123658</v>
      </c>
      <c r="O1267" s="101">
        <v>15</v>
      </c>
      <c r="P1267" s="101">
        <v>0</v>
      </c>
    </row>
    <row r="1268">
      <c r="L1268" s="98" t="s">
        <v>123659</v>
      </c>
      <c r="M1268" s="98" t="s">
        <v>123660</v>
      </c>
      <c r="N1268" s="98" t="s">
        <v>123661</v>
      </c>
      <c r="O1268" s="101">
        <v>25</v>
      </c>
      <c r="P1268" s="101">
        <v>40</v>
      </c>
    </row>
    <row r="1269">
      <c r="L1269" s="98" t="s">
        <v>123662</v>
      </c>
      <c r="M1269" s="98" t="s">
        <v>123663</v>
      </c>
      <c r="N1269" s="98" t="s">
        <v>123664</v>
      </c>
      <c r="O1269" s="101">
        <v>1850</v>
      </c>
      <c r="P1269" s="101">
        <v>1850</v>
      </c>
    </row>
    <row r="1270">
      <c r="L1270" s="98" t="s">
        <v>123665</v>
      </c>
      <c r="M1270" s="98" t="s">
        <v>123666</v>
      </c>
      <c r="N1270" s="98" t="s">
        <v>123667</v>
      </c>
      <c r="O1270" s="101">
        <v>125</v>
      </c>
      <c r="P1270" s="101">
        <v>125</v>
      </c>
    </row>
    <row r="1271">
      <c r="L1271" s="98" t="s">
        <v>123668</v>
      </c>
      <c r="M1271" s="98" t="s">
        <v>123669</v>
      </c>
      <c r="N1271" s="98" t="s">
        <v>123670</v>
      </c>
      <c r="O1271" s="101">
        <v>7</v>
      </c>
      <c r="P1271" s="101">
        <v>7</v>
      </c>
    </row>
    <row r="1272">
      <c r="L1272" s="98" t="s">
        <v>123671</v>
      </c>
      <c r="M1272" s="98" t="s">
        <v>123672</v>
      </c>
      <c r="N1272" s="98" t="s">
        <v>123673</v>
      </c>
      <c r="O1272" s="101">
        <v>27</v>
      </c>
      <c r="P1272" s="101">
        <v>27</v>
      </c>
    </row>
    <row r="1273">
      <c r="K1273" s="96" t="s">
        <v>123674</v>
      </c>
      <c r="O1273" s="85">
        <f>SUM(O1265:O1272)</f>
      </c>
      <c r="P1273" s="85">
        <f>SUM(P1265:P1272)</f>
      </c>
    </row>
    <row r="1274">
      <c r="A1274" s="98" t="s">
        <v>123675</v>
      </c>
      <c r="B1274" s="98" t="s">
        <v>123676</v>
      </c>
      <c r="C1274" s="100">
        <v>1067</v>
      </c>
      <c r="D1274" s="98" t="s">
        <v>123677</v>
      </c>
      <c r="E1274" s="98" t="s">
        <v>123678</v>
      </c>
      <c r="F1274" s="104">
        <v>45731</v>
      </c>
      <c r="G1274" s="104">
        <v>45731</v>
      </c>
      <c r="H1274" s="104">
        <v>46095</v>
      </c>
      <c r="J1274" s="101">
        <v>1675</v>
      </c>
      <c r="K1274" s="98" t="s">
        <v>123679</v>
      </c>
      <c r="L1274" s="98" t="s">
        <v>123680</v>
      </c>
      <c r="M1274" s="98" t="s">
        <v>123681</v>
      </c>
      <c r="N1274" s="98" t="s">
        <v>123682</v>
      </c>
      <c r="O1274" s="101">
        <v>25</v>
      </c>
      <c r="P1274" s="101">
        <v>25</v>
      </c>
      <c r="Q1274" s="101">
        <v>-1711.8299999999999</v>
      </c>
      <c r="R1274" s="101">
        <v>99</v>
      </c>
    </row>
    <row r="1275">
      <c r="L1275" s="98" t="s">
        <v>123683</v>
      </c>
      <c r="M1275" s="98" t="s">
        <v>123684</v>
      </c>
      <c r="N1275" s="98" t="s">
        <v>123685</v>
      </c>
      <c r="O1275" s="101">
        <v>10</v>
      </c>
      <c r="P1275" s="101">
        <v>25</v>
      </c>
    </row>
    <row r="1276">
      <c r="L1276" s="98" t="s">
        <v>123686</v>
      </c>
      <c r="M1276" s="98" t="s">
        <v>123687</v>
      </c>
      <c r="N1276" s="98" t="s">
        <v>123688</v>
      </c>
      <c r="O1276" s="101">
        <v>25</v>
      </c>
      <c r="P1276" s="101">
        <v>50</v>
      </c>
    </row>
    <row r="1277">
      <c r="L1277" s="98" t="s">
        <v>123689</v>
      </c>
      <c r="M1277" s="98" t="s">
        <v>123690</v>
      </c>
      <c r="N1277" s="98" t="s">
        <v>123691</v>
      </c>
      <c r="O1277" s="101">
        <v>50</v>
      </c>
      <c r="P1277" s="101">
        <v>10</v>
      </c>
    </row>
    <row r="1278">
      <c r="L1278" s="98" t="s">
        <v>123692</v>
      </c>
      <c r="M1278" s="98" t="s">
        <v>123693</v>
      </c>
      <c r="N1278" s="98" t="s">
        <v>123694</v>
      </c>
      <c r="O1278" s="101">
        <v>1565</v>
      </c>
      <c r="P1278" s="101">
        <v>1565</v>
      </c>
    </row>
    <row r="1279">
      <c r="L1279" s="98" t="s">
        <v>123695</v>
      </c>
      <c r="M1279" s="98" t="s">
        <v>123696</v>
      </c>
      <c r="N1279" s="98" t="s">
        <v>123697</v>
      </c>
      <c r="O1279" s="101">
        <v>-3350</v>
      </c>
      <c r="P1279" s="101">
        <v>0</v>
      </c>
    </row>
    <row r="1280">
      <c r="L1280" s="98" t="s">
        <v>123698</v>
      </c>
      <c r="M1280" s="98" t="s">
        <v>123699</v>
      </c>
      <c r="N1280" s="98" t="s">
        <v>123700</v>
      </c>
      <c r="O1280" s="101">
        <v>175</v>
      </c>
      <c r="P1280" s="101">
        <v>175</v>
      </c>
    </row>
    <row r="1281">
      <c r="L1281" s="98" t="s">
        <v>123701</v>
      </c>
      <c r="M1281" s="98" t="s">
        <v>123702</v>
      </c>
      <c r="N1281" s="98" t="s">
        <v>123703</v>
      </c>
      <c r="O1281" s="101">
        <v>7</v>
      </c>
      <c r="P1281" s="101">
        <v>7</v>
      </c>
    </row>
    <row r="1282">
      <c r="L1282" s="98" t="s">
        <v>123704</v>
      </c>
      <c r="M1282" s="98" t="s">
        <v>123705</v>
      </c>
      <c r="N1282" s="98" t="s">
        <v>123706</v>
      </c>
      <c r="O1282" s="101">
        <v>27</v>
      </c>
      <c r="P1282" s="101">
        <v>27</v>
      </c>
    </row>
    <row r="1283">
      <c r="K1283" s="96" t="s">
        <v>123707</v>
      </c>
      <c r="O1283" s="85">
        <f>SUM(O1274:O1282)</f>
      </c>
      <c r="P1283" s="85">
        <f>SUM(P1274:P1282)</f>
      </c>
    </row>
    <row r="1284">
      <c r="A1284" s="98" t="s">
        <v>123708</v>
      </c>
      <c r="B1284" s="98" t="s">
        <v>123709</v>
      </c>
      <c r="C1284" s="100">
        <v>1067</v>
      </c>
      <c r="D1284" s="98" t="s">
        <v>123710</v>
      </c>
      <c r="E1284" s="98" t="s">
        <v>123711</v>
      </c>
      <c r="F1284" s="104">
        <v>45604</v>
      </c>
      <c r="G1284" s="104">
        <v>45604</v>
      </c>
      <c r="H1284" s="104">
        <v>45968</v>
      </c>
      <c r="J1284" s="101">
        <v>1675</v>
      </c>
      <c r="K1284" s="98" t="s">
        <v>123712</v>
      </c>
      <c r="L1284" s="98" t="s">
        <v>123713</v>
      </c>
      <c r="M1284" s="98" t="s">
        <v>123714</v>
      </c>
      <c r="N1284" s="98" t="s">
        <v>123715</v>
      </c>
      <c r="O1284" s="101">
        <v>10</v>
      </c>
      <c r="P1284" s="101">
        <v>100</v>
      </c>
      <c r="Q1284" s="101">
        <v>0</v>
      </c>
      <c r="R1284" s="101">
        <v>99</v>
      </c>
    </row>
    <row r="1285">
      <c r="L1285" s="98" t="s">
        <v>123716</v>
      </c>
      <c r="M1285" s="98" t="s">
        <v>123717</v>
      </c>
      <c r="N1285" s="98" t="s">
        <v>123718</v>
      </c>
      <c r="O1285" s="101">
        <v>50</v>
      </c>
      <c r="P1285" s="101">
        <v>10</v>
      </c>
    </row>
    <row r="1286">
      <c r="L1286" s="98" t="s">
        <v>123719</v>
      </c>
      <c r="M1286" s="98" t="s">
        <v>123720</v>
      </c>
      <c r="N1286" s="98" t="s">
        <v>123721</v>
      </c>
      <c r="O1286" s="101">
        <v>25</v>
      </c>
      <c r="P1286" s="101">
        <v>0</v>
      </c>
    </row>
    <row r="1287">
      <c r="L1287" s="98" t="s">
        <v>123722</v>
      </c>
      <c r="M1287" s="98" t="s">
        <v>123723</v>
      </c>
      <c r="N1287" s="98" t="s">
        <v>123724</v>
      </c>
      <c r="O1287" s="101">
        <v>25</v>
      </c>
      <c r="P1287" s="101">
        <v>0</v>
      </c>
    </row>
    <row r="1288">
      <c r="L1288" s="98" t="s">
        <v>123725</v>
      </c>
      <c r="M1288" s="98" t="s">
        <v>123726</v>
      </c>
      <c r="N1288" s="98" t="s">
        <v>123727</v>
      </c>
      <c r="O1288" s="101">
        <v>1565</v>
      </c>
      <c r="P1288" s="101">
        <v>1565</v>
      </c>
    </row>
    <row r="1289">
      <c r="L1289" s="98" t="s">
        <v>123728</v>
      </c>
      <c r="M1289" s="98" t="s">
        <v>123729</v>
      </c>
      <c r="N1289" s="98" t="s">
        <v>123730</v>
      </c>
      <c r="O1289" s="101">
        <v>125</v>
      </c>
      <c r="P1289" s="101">
        <v>125</v>
      </c>
    </row>
    <row r="1290">
      <c r="L1290" s="98" t="s">
        <v>123731</v>
      </c>
      <c r="M1290" s="98" t="s">
        <v>123732</v>
      </c>
      <c r="N1290" s="98" t="s">
        <v>123733</v>
      </c>
      <c r="O1290" s="101">
        <v>7</v>
      </c>
      <c r="P1290" s="101">
        <v>7</v>
      </c>
    </row>
    <row r="1291">
      <c r="L1291" s="98" t="s">
        <v>123734</v>
      </c>
      <c r="M1291" s="98" t="s">
        <v>123735</v>
      </c>
      <c r="N1291" s="98" t="s">
        <v>123736</v>
      </c>
      <c r="O1291" s="101">
        <v>27</v>
      </c>
      <c r="P1291" s="101">
        <v>27</v>
      </c>
    </row>
    <row r="1292">
      <c r="K1292" s="96" t="s">
        <v>123737</v>
      </c>
      <c r="O1292" s="85">
        <f>SUM(O1284:O1291)</f>
      </c>
      <c r="P1292" s="85">
        <f>SUM(P1284:P1291)</f>
      </c>
    </row>
    <row r="1293">
      <c r="A1293" s="98" t="s">
        <v>123738</v>
      </c>
      <c r="B1293" s="98" t="s">
        <v>123739</v>
      </c>
      <c r="C1293" s="100">
        <v>794</v>
      </c>
      <c r="D1293" s="98" t="s">
        <v>123740</v>
      </c>
      <c r="E1293" s="98" t="s">
        <v>123741</v>
      </c>
      <c r="F1293" s="104">
        <v>44883</v>
      </c>
      <c r="G1293" s="104">
        <v>45689</v>
      </c>
      <c r="H1293" s="104">
        <v>46053</v>
      </c>
      <c r="J1293" s="101">
        <v>1410</v>
      </c>
      <c r="K1293" s="98" t="s">
        <v>123742</v>
      </c>
      <c r="L1293" s="98" t="s">
        <v>123743</v>
      </c>
      <c r="M1293" s="98" t="s">
        <v>123744</v>
      </c>
      <c r="N1293" s="98" t="s">
        <v>123745</v>
      </c>
      <c r="O1293" s="101">
        <v>25</v>
      </c>
      <c r="P1293" s="101">
        <v>35</v>
      </c>
      <c r="Q1293" s="101">
        <v>0</v>
      </c>
      <c r="R1293" s="101">
        <v>99</v>
      </c>
    </row>
    <row r="1294">
      <c r="L1294" s="98" t="s">
        <v>123746</v>
      </c>
      <c r="M1294" s="98" t="s">
        <v>123747</v>
      </c>
      <c r="N1294" s="98" t="s">
        <v>123748</v>
      </c>
      <c r="O1294" s="101">
        <v>50</v>
      </c>
      <c r="P1294" s="101">
        <v>50</v>
      </c>
    </row>
    <row r="1295">
      <c r="L1295" s="98" t="s">
        <v>123749</v>
      </c>
      <c r="M1295" s="98" t="s">
        <v>123750</v>
      </c>
      <c r="N1295" s="98" t="s">
        <v>123751</v>
      </c>
      <c r="O1295" s="101">
        <v>15</v>
      </c>
      <c r="P1295" s="101">
        <v>0</v>
      </c>
    </row>
    <row r="1296">
      <c r="L1296" s="98" t="s">
        <v>123752</v>
      </c>
      <c r="M1296" s="98" t="s">
        <v>123753</v>
      </c>
      <c r="N1296" s="98" t="s">
        <v>123754</v>
      </c>
      <c r="O1296" s="101">
        <v>10</v>
      </c>
      <c r="P1296" s="101">
        <v>40</v>
      </c>
    </row>
    <row r="1297">
      <c r="L1297" s="98" t="s">
        <v>123755</v>
      </c>
      <c r="M1297" s="98" t="s">
        <v>123756</v>
      </c>
      <c r="N1297" s="98" t="s">
        <v>123757</v>
      </c>
      <c r="O1297" s="101">
        <v>25</v>
      </c>
      <c r="P1297" s="101">
        <v>0</v>
      </c>
    </row>
    <row r="1298">
      <c r="L1298" s="98" t="s">
        <v>123758</v>
      </c>
      <c r="M1298" s="98" t="s">
        <v>123759</v>
      </c>
      <c r="N1298" s="98" t="s">
        <v>123760</v>
      </c>
      <c r="O1298" s="101">
        <v>1325</v>
      </c>
      <c r="P1298" s="101">
        <v>1325</v>
      </c>
    </row>
    <row r="1299">
      <c r="L1299" s="98" t="s">
        <v>123761</v>
      </c>
      <c r="M1299" s="98" t="s">
        <v>123762</v>
      </c>
      <c r="N1299" s="98" t="s">
        <v>123763</v>
      </c>
      <c r="O1299" s="101">
        <v>7</v>
      </c>
      <c r="P1299" s="101">
        <v>7</v>
      </c>
    </row>
    <row r="1300">
      <c r="L1300" s="98" t="s">
        <v>123764</v>
      </c>
      <c r="M1300" s="98" t="s">
        <v>123765</v>
      </c>
      <c r="N1300" s="98" t="s">
        <v>123766</v>
      </c>
      <c r="O1300" s="101">
        <v>27</v>
      </c>
      <c r="P1300" s="101">
        <v>27</v>
      </c>
    </row>
    <row r="1301">
      <c r="K1301" s="96" t="s">
        <v>123767</v>
      </c>
      <c r="O1301" s="85">
        <f>SUM(O1293:O1300)</f>
      </c>
      <c r="P1301" s="85">
        <f>SUM(P1293:P1300)</f>
      </c>
    </row>
    <row r="1302">
      <c r="A1302" s="98" t="s">
        <v>123768</v>
      </c>
      <c r="B1302" s="98" t="s">
        <v>123769</v>
      </c>
      <c r="C1302" s="100">
        <v>794</v>
      </c>
      <c r="D1302" s="98" t="s">
        <v>123770</v>
      </c>
      <c r="E1302" s="98" t="s">
        <v>123771</v>
      </c>
      <c r="F1302" s="104">
        <v>45597</v>
      </c>
      <c r="G1302" s="104">
        <v>45597</v>
      </c>
      <c r="H1302" s="104">
        <v>45961</v>
      </c>
      <c r="J1302" s="101">
        <v>1255</v>
      </c>
      <c r="K1302" s="98" t="s">
        <v>123772</v>
      </c>
      <c r="L1302" s="98" t="s">
        <v>123773</v>
      </c>
      <c r="M1302" s="98" t="s">
        <v>123774</v>
      </c>
      <c r="N1302" s="98" t="s">
        <v>123775</v>
      </c>
      <c r="O1302" s="101">
        <v>10</v>
      </c>
      <c r="P1302" s="101">
        <v>0</v>
      </c>
      <c r="Q1302" s="101">
        <v>0</v>
      </c>
      <c r="R1302" s="101">
        <v>99</v>
      </c>
    </row>
    <row r="1303">
      <c r="L1303" s="98" t="s">
        <v>123776</v>
      </c>
      <c r="M1303" s="98" t="s">
        <v>123777</v>
      </c>
      <c r="N1303" s="98" t="s">
        <v>123778</v>
      </c>
      <c r="O1303" s="101">
        <v>25</v>
      </c>
      <c r="P1303" s="101">
        <v>0</v>
      </c>
    </row>
    <row r="1304">
      <c r="L1304" s="98" t="s">
        <v>123779</v>
      </c>
      <c r="M1304" s="98" t="s">
        <v>123780</v>
      </c>
      <c r="N1304" s="98" t="s">
        <v>123781</v>
      </c>
      <c r="O1304" s="101">
        <v>25</v>
      </c>
      <c r="P1304" s="101">
        <v>35</v>
      </c>
    </row>
    <row r="1305">
      <c r="L1305" s="98" t="s">
        <v>123782</v>
      </c>
      <c r="M1305" s="98" t="s">
        <v>123783</v>
      </c>
      <c r="N1305" s="98" t="s">
        <v>123784</v>
      </c>
      <c r="O1305" s="101">
        <v>25</v>
      </c>
      <c r="P1305" s="101">
        <v>50</v>
      </c>
    </row>
    <row r="1306">
      <c r="L1306" s="98" t="s">
        <v>123785</v>
      </c>
      <c r="M1306" s="98" t="s">
        <v>123786</v>
      </c>
      <c r="N1306" s="98" t="s">
        <v>123787</v>
      </c>
      <c r="O1306" s="101">
        <v>1170</v>
      </c>
      <c r="P1306" s="101">
        <v>1170</v>
      </c>
    </row>
    <row r="1307">
      <c r="L1307" s="98" t="s">
        <v>123788</v>
      </c>
      <c r="M1307" s="98" t="s">
        <v>123789</v>
      </c>
      <c r="N1307" s="98" t="s">
        <v>123790</v>
      </c>
      <c r="O1307" s="101">
        <v>7</v>
      </c>
      <c r="P1307" s="101">
        <v>7</v>
      </c>
    </row>
    <row r="1308">
      <c r="L1308" s="98" t="s">
        <v>123791</v>
      </c>
      <c r="M1308" s="98" t="s">
        <v>123792</v>
      </c>
      <c r="N1308" s="98" t="s">
        <v>123793</v>
      </c>
      <c r="O1308" s="101">
        <v>27</v>
      </c>
      <c r="P1308" s="101">
        <v>27</v>
      </c>
    </row>
    <row r="1309">
      <c r="K1309" s="96" t="s">
        <v>123794</v>
      </c>
      <c r="O1309" s="85">
        <f>SUM(O1302:O1308)</f>
      </c>
      <c r="P1309" s="85">
        <f>SUM(P1302:P1308)</f>
      </c>
    </row>
    <row r="1310">
      <c r="A1310" s="98" t="s">
        <v>123795</v>
      </c>
      <c r="B1310" s="98" t="s">
        <v>123796</v>
      </c>
      <c r="C1310" s="100">
        <v>794</v>
      </c>
      <c r="D1310" s="98" t="s">
        <v>123797</v>
      </c>
      <c r="E1310" s="98" t="s">
        <v>123798</v>
      </c>
      <c r="F1310" s="104">
        <v>45754</v>
      </c>
      <c r="G1310" s="104">
        <v>45754</v>
      </c>
      <c r="H1310" s="104">
        <v>46179</v>
      </c>
      <c r="J1310" s="101">
        <v>1280</v>
      </c>
      <c r="K1310" s="98" t="s">
        <v>123799</v>
      </c>
      <c r="L1310" s="98" t="s">
        <v>123800</v>
      </c>
      <c r="M1310" s="98" t="s">
        <v>123801</v>
      </c>
      <c r="N1310" s="98" t="s">
        <v>123802</v>
      </c>
      <c r="O1310" s="101">
        <v>20</v>
      </c>
      <c r="P1310" s="101">
        <v>75</v>
      </c>
      <c r="Q1310" s="101">
        <v>0</v>
      </c>
      <c r="R1310" s="101">
        <v>1379</v>
      </c>
    </row>
    <row r="1311">
      <c r="L1311" s="98" t="s">
        <v>123803</v>
      </c>
      <c r="M1311" s="98" t="s">
        <v>123804</v>
      </c>
      <c r="N1311" s="98" t="s">
        <v>123805</v>
      </c>
      <c r="O1311" s="101">
        <v>8</v>
      </c>
      <c r="P1311" s="101">
        <v>0</v>
      </c>
    </row>
    <row r="1312">
      <c r="L1312" s="98" t="s">
        <v>123806</v>
      </c>
      <c r="M1312" s="98" t="s">
        <v>123807</v>
      </c>
      <c r="N1312" s="98" t="s">
        <v>123808</v>
      </c>
      <c r="O1312" s="101">
        <v>20</v>
      </c>
      <c r="P1312" s="101">
        <v>0</v>
      </c>
    </row>
    <row r="1313">
      <c r="L1313" s="98" t="s">
        <v>123809</v>
      </c>
      <c r="M1313" s="98" t="s">
        <v>123810</v>
      </c>
      <c r="N1313" s="98" t="s">
        <v>123811</v>
      </c>
      <c r="O1313" s="101">
        <v>40</v>
      </c>
      <c r="P1313" s="101">
        <v>35</v>
      </c>
    </row>
    <row r="1314">
      <c r="L1314" s="98" t="s">
        <v>123812</v>
      </c>
      <c r="M1314" s="98" t="s">
        <v>123813</v>
      </c>
      <c r="N1314" s="98" t="s">
        <v>123814</v>
      </c>
      <c r="O1314" s="101">
        <v>936</v>
      </c>
      <c r="P1314" s="101">
        <v>1170</v>
      </c>
    </row>
    <row r="1315">
      <c r="L1315" s="98" t="s">
        <v>123815</v>
      </c>
      <c r="M1315" s="98" t="s">
        <v>123816</v>
      </c>
      <c r="N1315" s="98" t="s">
        <v>123817</v>
      </c>
      <c r="O1315" s="101">
        <v>150</v>
      </c>
      <c r="P1315" s="101">
        <v>0</v>
      </c>
    </row>
    <row r="1316">
      <c r="L1316" s="98" t="s">
        <v>123818</v>
      </c>
      <c r="M1316" s="98" t="s">
        <v>123819</v>
      </c>
      <c r="N1316" s="98" t="s">
        <v>123820</v>
      </c>
      <c r="O1316" s="101">
        <v>5.5999999999999996</v>
      </c>
      <c r="P1316" s="101">
        <v>7</v>
      </c>
    </row>
    <row r="1317">
      <c r="L1317" s="98" t="s">
        <v>123821</v>
      </c>
      <c r="M1317" s="98" t="s">
        <v>123822</v>
      </c>
      <c r="N1317" s="98" t="s">
        <v>123823</v>
      </c>
      <c r="O1317" s="101">
        <v>21.600000000000001</v>
      </c>
      <c r="P1317" s="101">
        <v>27</v>
      </c>
    </row>
    <row r="1318">
      <c r="K1318" s="96" t="s">
        <v>123824</v>
      </c>
      <c r="O1318" s="85">
        <f>SUM(O1310:O1317)</f>
      </c>
      <c r="P1318" s="85">
        <f>SUM(P1310:P1317)</f>
      </c>
    </row>
    <row r="1319">
      <c r="A1319" s="98" t="s">
        <v>123825</v>
      </c>
      <c r="B1319" s="98" t="s">
        <v>123826</v>
      </c>
      <c r="C1319" s="100">
        <v>794</v>
      </c>
      <c r="D1319" s="98" t="s">
        <v>123827</v>
      </c>
      <c r="E1319" s="98" t="s">
        <v>123828</v>
      </c>
      <c r="F1319" s="104">
        <v>45597</v>
      </c>
      <c r="G1319" s="104">
        <v>45597</v>
      </c>
      <c r="H1319" s="104">
        <v>45961</v>
      </c>
      <c r="J1319" s="101">
        <v>1280</v>
      </c>
      <c r="K1319" s="98" t="s">
        <v>123829</v>
      </c>
      <c r="L1319" s="98" t="s">
        <v>123830</v>
      </c>
      <c r="M1319" s="98" t="s">
        <v>123831</v>
      </c>
      <c r="N1319" s="98" t="s">
        <v>123832</v>
      </c>
      <c r="O1319" s="101">
        <v>25</v>
      </c>
      <c r="P1319" s="101">
        <v>25</v>
      </c>
      <c r="Q1319" s="101">
        <v>0</v>
      </c>
      <c r="R1319" s="101">
        <v>99</v>
      </c>
    </row>
    <row r="1320">
      <c r="L1320" s="98" t="s">
        <v>123833</v>
      </c>
      <c r="M1320" s="98" t="s">
        <v>123834</v>
      </c>
      <c r="N1320" s="98" t="s">
        <v>123835</v>
      </c>
      <c r="O1320" s="101">
        <v>10</v>
      </c>
      <c r="P1320" s="101">
        <v>0</v>
      </c>
    </row>
    <row r="1321">
      <c r="L1321" s="98" t="s">
        <v>123836</v>
      </c>
      <c r="M1321" s="98" t="s">
        <v>123837</v>
      </c>
      <c r="N1321" s="98" t="s">
        <v>123838</v>
      </c>
      <c r="O1321" s="101">
        <v>25</v>
      </c>
      <c r="P1321" s="101">
        <v>35</v>
      </c>
    </row>
    <row r="1322">
      <c r="L1322" s="98" t="s">
        <v>123839</v>
      </c>
      <c r="M1322" s="98" t="s">
        <v>123840</v>
      </c>
      <c r="N1322" s="98" t="s">
        <v>123841</v>
      </c>
      <c r="O1322" s="101">
        <v>50</v>
      </c>
      <c r="P1322" s="101">
        <v>50</v>
      </c>
    </row>
    <row r="1323">
      <c r="L1323" s="98" t="s">
        <v>123842</v>
      </c>
      <c r="M1323" s="98" t="s">
        <v>123843</v>
      </c>
      <c r="N1323" s="98" t="s">
        <v>123844</v>
      </c>
      <c r="O1323" s="101">
        <v>1170</v>
      </c>
      <c r="P1323" s="101">
        <v>1170</v>
      </c>
    </row>
    <row r="1324">
      <c r="L1324" s="98" t="s">
        <v>123845</v>
      </c>
      <c r="M1324" s="98" t="s">
        <v>123846</v>
      </c>
      <c r="N1324" s="98" t="s">
        <v>123847</v>
      </c>
      <c r="O1324" s="101">
        <v>175</v>
      </c>
      <c r="P1324" s="101">
        <v>175</v>
      </c>
    </row>
    <row r="1325">
      <c r="L1325" s="98" t="s">
        <v>123848</v>
      </c>
      <c r="M1325" s="98" t="s">
        <v>123849</v>
      </c>
      <c r="N1325" s="98" t="s">
        <v>123850</v>
      </c>
      <c r="O1325" s="101">
        <v>7</v>
      </c>
      <c r="P1325" s="101">
        <v>7</v>
      </c>
    </row>
    <row r="1326">
      <c r="L1326" s="98" t="s">
        <v>123851</v>
      </c>
      <c r="M1326" s="98" t="s">
        <v>123852</v>
      </c>
      <c r="N1326" s="98" t="s">
        <v>123853</v>
      </c>
      <c r="O1326" s="101">
        <v>27</v>
      </c>
      <c r="P1326" s="101">
        <v>27</v>
      </c>
    </row>
    <row r="1327">
      <c r="K1327" s="96" t="s">
        <v>123854</v>
      </c>
      <c r="O1327" s="85">
        <f>SUM(O1319:O1326)</f>
      </c>
      <c r="P1327" s="85">
        <f>SUM(P1319:P1326)</f>
      </c>
    </row>
    <row r="1328">
      <c r="A1328" s="98" t="s">
        <v>123855</v>
      </c>
      <c r="B1328" s="98" t="s">
        <v>123856</v>
      </c>
      <c r="C1328" s="100">
        <v>1067</v>
      </c>
      <c r="D1328" s="98" t="s">
        <v>123857</v>
      </c>
      <c r="E1328" s="98" t="s">
        <v>123858</v>
      </c>
      <c r="F1328" s="104">
        <v>45005</v>
      </c>
      <c r="G1328" s="104">
        <v>45413</v>
      </c>
      <c r="H1328" s="104">
        <v>45777</v>
      </c>
      <c r="I1328" s="104">
        <v>45789</v>
      </c>
      <c r="J1328" s="101">
        <v>1815</v>
      </c>
      <c r="K1328" s="98" t="s">
        <v>123859</v>
      </c>
      <c r="L1328" s="98" t="s">
        <v>123860</v>
      </c>
      <c r="M1328" s="98" t="s">
        <v>123861</v>
      </c>
      <c r="N1328" s="98" t="s">
        <v>123862</v>
      </c>
      <c r="O1328" s="101">
        <v>200</v>
      </c>
      <c r="P1328" s="101">
        <v>25</v>
      </c>
      <c r="Q1328" s="101">
        <v>0</v>
      </c>
      <c r="R1328" s="101">
        <v>99</v>
      </c>
    </row>
    <row r="1329">
      <c r="L1329" s="98" t="s">
        <v>123863</v>
      </c>
      <c r="M1329" s="98" t="s">
        <v>123864</v>
      </c>
      <c r="N1329" s="98" t="s">
        <v>123865</v>
      </c>
      <c r="O1329" s="101">
        <v>25</v>
      </c>
      <c r="P1329" s="101">
        <v>25</v>
      </c>
    </row>
    <row r="1330">
      <c r="L1330" s="98" t="s">
        <v>123866</v>
      </c>
      <c r="M1330" s="98" t="s">
        <v>123867</v>
      </c>
      <c r="N1330" s="98" t="s">
        <v>123868</v>
      </c>
      <c r="O1330" s="101">
        <v>25</v>
      </c>
      <c r="P1330" s="101">
        <v>200</v>
      </c>
    </row>
    <row r="1331">
      <c r="L1331" s="98" t="s">
        <v>123869</v>
      </c>
      <c r="M1331" s="98" t="s">
        <v>123870</v>
      </c>
      <c r="N1331" s="98" t="s">
        <v>123871</v>
      </c>
      <c r="O1331" s="101">
        <v>1498</v>
      </c>
      <c r="P1331" s="101">
        <v>1498</v>
      </c>
    </row>
    <row r="1332">
      <c r="L1332" s="98" t="s">
        <v>123872</v>
      </c>
      <c r="M1332" s="98" t="s">
        <v>123873</v>
      </c>
      <c r="N1332" s="98" t="s">
        <v>123874</v>
      </c>
      <c r="O1332" s="101">
        <v>7</v>
      </c>
      <c r="P1332" s="101">
        <v>7</v>
      </c>
    </row>
    <row r="1333">
      <c r="L1333" s="98" t="s">
        <v>123875</v>
      </c>
      <c r="M1333" s="98" t="s">
        <v>123876</v>
      </c>
      <c r="N1333" s="98" t="s">
        <v>123877</v>
      </c>
      <c r="O1333" s="101">
        <v>25</v>
      </c>
      <c r="P1333" s="101">
        <v>0</v>
      </c>
    </row>
    <row r="1334">
      <c r="L1334" s="98" t="s">
        <v>123878</v>
      </c>
      <c r="M1334" s="98" t="s">
        <v>123879</v>
      </c>
      <c r="N1334" s="98" t="s">
        <v>123880</v>
      </c>
      <c r="O1334" s="101">
        <v>50</v>
      </c>
      <c r="P1334" s="101">
        <v>50</v>
      </c>
    </row>
    <row r="1335">
      <c r="L1335" s="98" t="s">
        <v>123881</v>
      </c>
      <c r="M1335" s="98" t="s">
        <v>123882</v>
      </c>
      <c r="N1335" s="98" t="s">
        <v>123883</v>
      </c>
      <c r="O1335" s="101">
        <v>27</v>
      </c>
      <c r="P1335" s="101">
        <v>27</v>
      </c>
    </row>
    <row r="1336">
      <c r="K1336" s="96" t="s">
        <v>123884</v>
      </c>
      <c r="O1336" s="85">
        <f>SUM(O1328:O1335)</f>
      </c>
      <c r="P1336" s="85">
        <f>SUM(P1328:P1335)</f>
      </c>
    </row>
    <row r="1337">
      <c r="A1337" s="98" t="s">
        <v>123885</v>
      </c>
      <c r="B1337" s="98" t="s">
        <v>123886</v>
      </c>
      <c r="C1337" s="100">
        <v>1067</v>
      </c>
      <c r="D1337" s="98" t="s">
        <v>123887</v>
      </c>
      <c r="E1337" s="98" t="s">
        <v>123888</v>
      </c>
      <c r="F1337" s="104">
        <v>44972</v>
      </c>
      <c r="G1337" s="104">
        <v>45748</v>
      </c>
      <c r="H1337" s="104">
        <v>46112</v>
      </c>
      <c r="J1337" s="101">
        <v>1675</v>
      </c>
      <c r="K1337" s="98" t="s">
        <v>123889</v>
      </c>
      <c r="L1337" s="98" t="s">
        <v>123890</v>
      </c>
      <c r="M1337" s="98" t="s">
        <v>123891</v>
      </c>
      <c r="N1337" s="98" t="s">
        <v>123892</v>
      </c>
      <c r="O1337" s="101">
        <v>10</v>
      </c>
      <c r="P1337" s="101">
        <v>25</v>
      </c>
      <c r="Q1337" s="101">
        <v>0</v>
      </c>
      <c r="R1337" s="101">
        <v>99</v>
      </c>
    </row>
    <row r="1338">
      <c r="L1338" s="98" t="s">
        <v>123893</v>
      </c>
      <c r="M1338" s="98" t="s">
        <v>123894</v>
      </c>
      <c r="N1338" s="98" t="s">
        <v>123895</v>
      </c>
      <c r="O1338" s="101">
        <v>50</v>
      </c>
      <c r="P1338" s="101">
        <v>50</v>
      </c>
    </row>
    <row r="1339">
      <c r="L1339" s="98" t="s">
        <v>123896</v>
      </c>
      <c r="M1339" s="98" t="s">
        <v>123897</v>
      </c>
      <c r="N1339" s="98" t="s">
        <v>123898</v>
      </c>
      <c r="O1339" s="101">
        <v>25</v>
      </c>
      <c r="P1339" s="101">
        <v>25</v>
      </c>
    </row>
    <row r="1340">
      <c r="L1340" s="98" t="s">
        <v>123899</v>
      </c>
      <c r="M1340" s="98" t="s">
        <v>123900</v>
      </c>
      <c r="N1340" s="98" t="s">
        <v>123901</v>
      </c>
      <c r="O1340" s="101">
        <v>25</v>
      </c>
      <c r="P1340" s="101">
        <v>10</v>
      </c>
    </row>
    <row r="1341">
      <c r="L1341" s="98" t="s">
        <v>123902</v>
      </c>
      <c r="M1341" s="98" t="s">
        <v>123903</v>
      </c>
      <c r="N1341" s="98" t="s">
        <v>123904</v>
      </c>
      <c r="O1341" s="101">
        <v>1548</v>
      </c>
      <c r="P1341" s="101">
        <v>1548</v>
      </c>
    </row>
    <row r="1342">
      <c r="L1342" s="98" t="s">
        <v>123905</v>
      </c>
      <c r="M1342" s="98" t="s">
        <v>123906</v>
      </c>
      <c r="N1342" s="98" t="s">
        <v>123907</v>
      </c>
      <c r="O1342" s="101">
        <v>175</v>
      </c>
      <c r="P1342" s="101">
        <v>175</v>
      </c>
    </row>
    <row r="1343">
      <c r="L1343" s="98" t="s">
        <v>123908</v>
      </c>
      <c r="M1343" s="98" t="s">
        <v>123909</v>
      </c>
      <c r="N1343" s="98" t="s">
        <v>123910</v>
      </c>
      <c r="O1343" s="101">
        <v>7</v>
      </c>
      <c r="P1343" s="101">
        <v>7</v>
      </c>
    </row>
    <row r="1344">
      <c r="L1344" s="98" t="s">
        <v>123911</v>
      </c>
      <c r="M1344" s="98" t="s">
        <v>123912</v>
      </c>
      <c r="N1344" s="98" t="s">
        <v>123913</v>
      </c>
      <c r="O1344" s="101">
        <v>27</v>
      </c>
      <c r="P1344" s="101">
        <v>27</v>
      </c>
    </row>
    <row r="1345">
      <c r="K1345" s="96" t="s">
        <v>123914</v>
      </c>
      <c r="O1345" s="85">
        <f>SUM(O1337:O1344)</f>
      </c>
      <c r="P1345" s="85">
        <f>SUM(P1337:P1344)</f>
      </c>
    </row>
    <row r="1346">
      <c r="A1346" s="98" t="s">
        <v>123915</v>
      </c>
      <c r="B1346" s="98" t="s">
        <v>123916</v>
      </c>
      <c r="C1346" s="100">
        <v>1067</v>
      </c>
      <c r="D1346" s="98" t="s">
        <v>123917</v>
      </c>
      <c r="E1346" s="98" t="s">
        <v>123918</v>
      </c>
      <c r="F1346" s="104">
        <v>45394</v>
      </c>
      <c r="G1346" s="104">
        <v>45394</v>
      </c>
      <c r="H1346" s="104">
        <v>45777</v>
      </c>
      <c r="I1346" s="104">
        <v>45777</v>
      </c>
      <c r="J1346" s="101">
        <v>1675</v>
      </c>
      <c r="K1346" s="98" t="s">
        <v>123919</v>
      </c>
      <c r="L1346" s="98" t="s">
        <v>123920</v>
      </c>
      <c r="M1346" s="98" t="s">
        <v>123921</v>
      </c>
      <c r="N1346" s="98" t="s">
        <v>123922</v>
      </c>
      <c r="O1346" s="101">
        <v>10</v>
      </c>
      <c r="P1346" s="101">
        <v>0</v>
      </c>
      <c r="Q1346" s="101">
        <v>0</v>
      </c>
      <c r="R1346" s="101">
        <v>1774</v>
      </c>
    </row>
    <row r="1347">
      <c r="L1347" s="98" t="s">
        <v>123923</v>
      </c>
      <c r="M1347" s="98" t="s">
        <v>123924</v>
      </c>
      <c r="N1347" s="98" t="s">
        <v>123925</v>
      </c>
      <c r="O1347" s="101">
        <v>50</v>
      </c>
      <c r="P1347" s="101">
        <v>0</v>
      </c>
    </row>
    <row r="1348">
      <c r="L1348" s="98" t="s">
        <v>123926</v>
      </c>
      <c r="M1348" s="98" t="s">
        <v>123927</v>
      </c>
      <c r="N1348" s="98" t="s">
        <v>123928</v>
      </c>
      <c r="O1348" s="101">
        <v>25</v>
      </c>
      <c r="P1348" s="101">
        <v>85</v>
      </c>
    </row>
    <row r="1349">
      <c r="L1349" s="98" t="s">
        <v>123929</v>
      </c>
      <c r="M1349" s="98" t="s">
        <v>123930</v>
      </c>
      <c r="N1349" s="98" t="s">
        <v>123931</v>
      </c>
      <c r="O1349" s="101">
        <v>25</v>
      </c>
      <c r="P1349" s="101">
        <v>25</v>
      </c>
    </row>
    <row r="1350">
      <c r="L1350" s="98" t="s">
        <v>123932</v>
      </c>
      <c r="M1350" s="98" t="s">
        <v>123933</v>
      </c>
      <c r="N1350" s="98" t="s">
        <v>123934</v>
      </c>
      <c r="O1350" s="101">
        <v>1565</v>
      </c>
      <c r="P1350" s="101">
        <v>1565</v>
      </c>
    </row>
    <row r="1351">
      <c r="L1351" s="98" t="s">
        <v>123935</v>
      </c>
      <c r="M1351" s="98" t="s">
        <v>123936</v>
      </c>
      <c r="N1351" s="98" t="s">
        <v>123937</v>
      </c>
      <c r="O1351" s="101">
        <v>7</v>
      </c>
      <c r="P1351" s="101">
        <v>7</v>
      </c>
    </row>
    <row r="1352">
      <c r="L1352" s="98" t="s">
        <v>123938</v>
      </c>
      <c r="M1352" s="98" t="s">
        <v>123939</v>
      </c>
      <c r="N1352" s="98" t="s">
        <v>123940</v>
      </c>
      <c r="O1352" s="101">
        <v>50</v>
      </c>
      <c r="P1352" s="101">
        <v>50</v>
      </c>
    </row>
    <row r="1353">
      <c r="L1353" s="98" t="s">
        <v>123941</v>
      </c>
      <c r="M1353" s="98" t="s">
        <v>123942</v>
      </c>
      <c r="N1353" s="98" t="s">
        <v>123943</v>
      </c>
      <c r="O1353" s="101">
        <v>27</v>
      </c>
      <c r="P1353" s="101">
        <v>27</v>
      </c>
    </row>
    <row r="1354">
      <c r="K1354" s="96" t="s">
        <v>123944</v>
      </c>
      <c r="O1354" s="85">
        <f>SUM(O1346:O1353)</f>
      </c>
      <c r="P1354" s="85">
        <f>SUM(P1346:P1353)</f>
      </c>
    </row>
    <row r="1355">
      <c r="A1355" s="98" t="s">
        <v>123945</v>
      </c>
      <c r="B1355" s="98" t="s">
        <v>123946</v>
      </c>
      <c r="C1355" s="100">
        <v>1067</v>
      </c>
      <c r="D1355" s="98" t="s">
        <v>123947</v>
      </c>
      <c r="E1355" s="98" t="s">
        <v>123948</v>
      </c>
      <c r="F1355" s="104">
        <v>45157</v>
      </c>
      <c r="G1355" s="104">
        <v>45597</v>
      </c>
      <c r="H1355" s="104">
        <v>45961</v>
      </c>
      <c r="J1355" s="101">
        <v>1625</v>
      </c>
      <c r="K1355" s="98" t="s">
        <v>123949</v>
      </c>
      <c r="L1355" s="98" t="s">
        <v>123950</v>
      </c>
      <c r="M1355" s="98" t="s">
        <v>123951</v>
      </c>
      <c r="N1355" s="98" t="s">
        <v>123952</v>
      </c>
      <c r="O1355" s="101">
        <v>25</v>
      </c>
      <c r="P1355" s="101">
        <v>25</v>
      </c>
      <c r="Q1355" s="101">
        <v>0</v>
      </c>
      <c r="R1355" s="101">
        <v>99</v>
      </c>
    </row>
    <row r="1356">
      <c r="L1356" s="98" t="s">
        <v>123953</v>
      </c>
      <c r="M1356" s="98" t="s">
        <v>123954</v>
      </c>
      <c r="N1356" s="98" t="s">
        <v>123955</v>
      </c>
      <c r="O1356" s="101">
        <v>25</v>
      </c>
      <c r="P1356" s="101">
        <v>0</v>
      </c>
    </row>
    <row r="1357">
      <c r="L1357" s="98" t="s">
        <v>123956</v>
      </c>
      <c r="M1357" s="98" t="s">
        <v>123957</v>
      </c>
      <c r="N1357" s="98" t="s">
        <v>123958</v>
      </c>
      <c r="O1357" s="101">
        <v>10</v>
      </c>
      <c r="P1357" s="101">
        <v>35</v>
      </c>
    </row>
    <row r="1358">
      <c r="L1358" s="98" t="s">
        <v>123959</v>
      </c>
      <c r="M1358" s="98" t="s">
        <v>123960</v>
      </c>
      <c r="N1358" s="98" t="s">
        <v>123961</v>
      </c>
      <c r="O1358" s="101">
        <v>1525</v>
      </c>
      <c r="P1358" s="101">
        <v>1525</v>
      </c>
    </row>
    <row r="1359">
      <c r="L1359" s="98" t="s">
        <v>123962</v>
      </c>
      <c r="M1359" s="98" t="s">
        <v>123963</v>
      </c>
      <c r="N1359" s="98" t="s">
        <v>123964</v>
      </c>
      <c r="O1359" s="101">
        <v>7</v>
      </c>
      <c r="P1359" s="101">
        <v>7</v>
      </c>
    </row>
    <row r="1360">
      <c r="L1360" s="98" t="s">
        <v>123965</v>
      </c>
      <c r="M1360" s="98" t="s">
        <v>123966</v>
      </c>
      <c r="N1360" s="98" t="s">
        <v>123967</v>
      </c>
      <c r="O1360" s="101">
        <v>27</v>
      </c>
      <c r="P1360" s="101">
        <v>27</v>
      </c>
    </row>
    <row r="1361">
      <c r="K1361" s="96" t="s">
        <v>123968</v>
      </c>
      <c r="O1361" s="85">
        <f>SUM(O1355:O1360)</f>
      </c>
      <c r="P1361" s="85">
        <f>SUM(P1355:P1360)</f>
      </c>
    </row>
    <row r="1362">
      <c r="A1362" s="98" t="s">
        <v>123969</v>
      </c>
      <c r="B1362" s="98" t="s">
        <v>123970</v>
      </c>
      <c r="C1362" s="100">
        <v>1067</v>
      </c>
      <c r="D1362" s="98" t="s">
        <v>123971</v>
      </c>
      <c r="E1362" s="98" t="s">
        <v>123972</v>
      </c>
      <c r="F1362" s="104">
        <v>45647</v>
      </c>
      <c r="G1362" s="104">
        <v>45647</v>
      </c>
      <c r="H1362" s="104">
        <v>46011</v>
      </c>
      <c r="J1362" s="101">
        <v>1800</v>
      </c>
      <c r="K1362" s="98" t="s">
        <v>123973</v>
      </c>
      <c r="L1362" s="98" t="s">
        <v>123974</v>
      </c>
      <c r="M1362" s="98" t="s">
        <v>123975</v>
      </c>
      <c r="N1362" s="98" t="s">
        <v>123976</v>
      </c>
      <c r="O1362" s="101">
        <v>200</v>
      </c>
      <c r="P1362" s="101">
        <v>10</v>
      </c>
      <c r="Q1362" s="101">
        <v>0</v>
      </c>
      <c r="R1362" s="101">
        <v>599</v>
      </c>
    </row>
    <row r="1363">
      <c r="L1363" s="98" t="s">
        <v>123977</v>
      </c>
      <c r="M1363" s="98" t="s">
        <v>123978</v>
      </c>
      <c r="N1363" s="98" t="s">
        <v>123979</v>
      </c>
      <c r="O1363" s="101">
        <v>25</v>
      </c>
      <c r="P1363" s="101">
        <v>225</v>
      </c>
    </row>
    <row r="1364">
      <c r="L1364" s="98" t="s">
        <v>123980</v>
      </c>
      <c r="M1364" s="98" t="s">
        <v>123981</v>
      </c>
      <c r="N1364" s="98" t="s">
        <v>123982</v>
      </c>
      <c r="O1364" s="101">
        <v>10</v>
      </c>
      <c r="P1364" s="101">
        <v>0</v>
      </c>
    </row>
    <row r="1365">
      <c r="L1365" s="98" t="s">
        <v>123983</v>
      </c>
      <c r="M1365" s="98" t="s">
        <v>123984</v>
      </c>
      <c r="N1365" s="98" t="s">
        <v>123985</v>
      </c>
      <c r="O1365" s="101">
        <v>1565</v>
      </c>
      <c r="P1365" s="101">
        <v>1565</v>
      </c>
    </row>
    <row r="1366">
      <c r="L1366" s="98" t="s">
        <v>123986</v>
      </c>
      <c r="M1366" s="98" t="s">
        <v>123987</v>
      </c>
      <c r="N1366" s="98" t="s">
        <v>123988</v>
      </c>
      <c r="O1366" s="101">
        <v>7</v>
      </c>
      <c r="P1366" s="101">
        <v>7</v>
      </c>
    </row>
    <row r="1367">
      <c r="L1367" s="98" t="s">
        <v>123989</v>
      </c>
      <c r="M1367" s="98" t="s">
        <v>123990</v>
      </c>
      <c r="N1367" s="98" t="s">
        <v>123991</v>
      </c>
      <c r="O1367" s="101">
        <v>27</v>
      </c>
      <c r="P1367" s="101">
        <v>27</v>
      </c>
    </row>
    <row r="1368">
      <c r="K1368" s="96" t="s">
        <v>123992</v>
      </c>
      <c r="O1368" s="85">
        <f>SUM(O1362:O1367)</f>
      </c>
      <c r="P1368" s="85">
        <f>SUM(P1362:P1367)</f>
      </c>
    </row>
    <row r="1369">
      <c r="A1369" s="98" t="s">
        <v>123993</v>
      </c>
      <c r="B1369" s="98" t="s">
        <v>123994</v>
      </c>
      <c r="C1369" s="100">
        <v>794</v>
      </c>
      <c r="D1369" s="98" t="s">
        <v>123995</v>
      </c>
      <c r="E1369" s="98" t="s">
        <v>123996</v>
      </c>
      <c r="F1369" s="104">
        <v>45660</v>
      </c>
      <c r="G1369" s="104">
        <v>45689</v>
      </c>
      <c r="J1369" s="101">
        <v>1230</v>
      </c>
      <c r="K1369" s="98" t="s">
        <v>123997</v>
      </c>
      <c r="L1369" s="98" t="s">
        <v>123998</v>
      </c>
      <c r="M1369" s="98" t="s">
        <v>123999</v>
      </c>
      <c r="N1369" s="98" t="s">
        <v>124000</v>
      </c>
      <c r="O1369" s="101">
        <v>10</v>
      </c>
      <c r="P1369" s="101">
        <v>35</v>
      </c>
      <c r="Q1369" s="101">
        <v>0</v>
      </c>
      <c r="R1369" s="101">
        <v>0</v>
      </c>
    </row>
    <row r="1370">
      <c r="L1370" s="98" t="s">
        <v>124001</v>
      </c>
      <c r="M1370" s="98" t="s">
        <v>124002</v>
      </c>
      <c r="N1370" s="98" t="s">
        <v>124003</v>
      </c>
      <c r="O1370" s="101">
        <v>25</v>
      </c>
      <c r="P1370" s="101">
        <v>25</v>
      </c>
    </row>
    <row r="1371">
      <c r="L1371" s="98" t="s">
        <v>124004</v>
      </c>
      <c r="M1371" s="98" t="s">
        <v>124005</v>
      </c>
      <c r="N1371" s="98" t="s">
        <v>124006</v>
      </c>
      <c r="O1371" s="101">
        <v>25</v>
      </c>
      <c r="P1371" s="101">
        <v>0</v>
      </c>
    </row>
    <row r="1372">
      <c r="L1372" s="98" t="s">
        <v>124007</v>
      </c>
      <c r="M1372" s="98" t="s">
        <v>124008</v>
      </c>
      <c r="N1372" s="98" t="s">
        <v>124009</v>
      </c>
      <c r="O1372" s="101">
        <v>1170</v>
      </c>
      <c r="P1372" s="101">
        <v>1170</v>
      </c>
    </row>
    <row r="1373">
      <c r="L1373" s="98" t="s">
        <v>124010</v>
      </c>
      <c r="M1373" s="98" t="s">
        <v>124011</v>
      </c>
      <c r="N1373" s="98" t="s">
        <v>124012</v>
      </c>
      <c r="O1373" s="101">
        <v>-246</v>
      </c>
      <c r="P1373" s="101">
        <v>-246</v>
      </c>
    </row>
    <row r="1374">
      <c r="L1374" s="98" t="s">
        <v>124013</v>
      </c>
      <c r="M1374" s="98" t="s">
        <v>124014</v>
      </c>
      <c r="N1374" s="98" t="s">
        <v>124015</v>
      </c>
      <c r="O1374" s="101">
        <v>7</v>
      </c>
      <c r="P1374" s="101">
        <v>7</v>
      </c>
    </row>
    <row r="1375">
      <c r="L1375" s="98" t="s">
        <v>124016</v>
      </c>
      <c r="M1375" s="98" t="s">
        <v>124017</v>
      </c>
      <c r="N1375" s="98" t="s">
        <v>124018</v>
      </c>
      <c r="O1375" s="101">
        <v>27</v>
      </c>
      <c r="P1375" s="101">
        <v>27</v>
      </c>
    </row>
    <row r="1376">
      <c r="K1376" s="96" t="s">
        <v>124019</v>
      </c>
      <c r="O1376" s="85">
        <f>SUM(O1369:O1375)</f>
      </c>
      <c r="P1376" s="85">
        <f>SUM(P1369:P1375)</f>
      </c>
    </row>
    <row r="1377">
      <c r="A1377" s="98" t="s">
        <v>124020</v>
      </c>
      <c r="B1377" s="98" t="s">
        <v>124021</v>
      </c>
      <c r="C1377" s="100">
        <v>794</v>
      </c>
      <c r="D1377" s="98" t="s">
        <v>124022</v>
      </c>
      <c r="E1377" s="98" t="s">
        <v>124023</v>
      </c>
      <c r="F1377" s="104">
        <v>45000</v>
      </c>
      <c r="G1377" s="104">
        <v>45383</v>
      </c>
      <c r="H1377" s="104">
        <v>45808</v>
      </c>
      <c r="J1377" s="101">
        <v>1320</v>
      </c>
      <c r="K1377" s="98" t="s">
        <v>124024</v>
      </c>
      <c r="L1377" s="98" t="s">
        <v>124025</v>
      </c>
      <c r="M1377" s="98" t="s">
        <v>124026</v>
      </c>
      <c r="N1377" s="98" t="s">
        <v>124027</v>
      </c>
      <c r="O1377" s="101">
        <v>25</v>
      </c>
      <c r="P1377" s="101">
        <v>10</v>
      </c>
      <c r="Q1377" s="101">
        <v>0</v>
      </c>
      <c r="R1377" s="101">
        <v>99</v>
      </c>
    </row>
    <row r="1378">
      <c r="L1378" s="98" t="s">
        <v>124028</v>
      </c>
      <c r="M1378" s="98" t="s">
        <v>124029</v>
      </c>
      <c r="N1378" s="98" t="s">
        <v>124030</v>
      </c>
      <c r="O1378" s="101">
        <v>10</v>
      </c>
      <c r="P1378" s="101">
        <v>25</v>
      </c>
    </row>
    <row r="1379">
      <c r="L1379" s="98" t="s">
        <v>124031</v>
      </c>
      <c r="M1379" s="98" t="s">
        <v>124032</v>
      </c>
      <c r="N1379" s="98" t="s">
        <v>124033</v>
      </c>
      <c r="O1379" s="101">
        <v>1150</v>
      </c>
      <c r="P1379" s="101">
        <v>1150</v>
      </c>
    </row>
    <row r="1380">
      <c r="L1380" s="98" t="s">
        <v>124034</v>
      </c>
      <c r="M1380" s="98" t="s">
        <v>124035</v>
      </c>
      <c r="N1380" s="98" t="s">
        <v>124036</v>
      </c>
      <c r="O1380" s="101">
        <v>7</v>
      </c>
      <c r="P1380" s="101">
        <v>7</v>
      </c>
    </row>
    <row r="1381">
      <c r="L1381" s="98" t="s">
        <v>124037</v>
      </c>
      <c r="M1381" s="98" t="s">
        <v>124038</v>
      </c>
      <c r="N1381" s="98" t="s">
        <v>124039</v>
      </c>
      <c r="O1381" s="101">
        <v>25</v>
      </c>
      <c r="P1381" s="101">
        <v>0</v>
      </c>
    </row>
    <row r="1382">
      <c r="L1382" s="98" t="s">
        <v>124040</v>
      </c>
      <c r="M1382" s="98" t="s">
        <v>124041</v>
      </c>
      <c r="N1382" s="98" t="s">
        <v>124042</v>
      </c>
      <c r="O1382" s="101">
        <v>27</v>
      </c>
      <c r="P1382" s="101">
        <v>27</v>
      </c>
    </row>
    <row r="1383">
      <c r="K1383" s="96" t="s">
        <v>124043</v>
      </c>
      <c r="O1383" s="85">
        <f>SUM(O1377:O1382)</f>
      </c>
      <c r="P1383" s="85">
        <f>SUM(P1377:P1382)</f>
      </c>
    </row>
    <row r="1384">
      <c r="A1384" s="98" t="s">
        <v>124044</v>
      </c>
      <c r="B1384" s="98" t="s">
        <v>124045</v>
      </c>
      <c r="C1384" s="100">
        <v>794</v>
      </c>
      <c r="D1384" s="98" t="s">
        <v>124046</v>
      </c>
      <c r="E1384" s="98" t="s">
        <v>124047</v>
      </c>
      <c r="F1384" s="104">
        <v>45275</v>
      </c>
      <c r="G1384" s="104">
        <v>45658</v>
      </c>
      <c r="H1384" s="104">
        <v>46022</v>
      </c>
      <c r="J1384" s="101">
        <v>1345</v>
      </c>
      <c r="K1384" s="98" t="s">
        <v>124048</v>
      </c>
      <c r="L1384" s="98" t="s">
        <v>124049</v>
      </c>
      <c r="M1384" s="98" t="s">
        <v>124050</v>
      </c>
      <c r="N1384" s="98" t="s">
        <v>124051</v>
      </c>
      <c r="O1384" s="101">
        <v>25</v>
      </c>
      <c r="P1384" s="101">
        <v>25</v>
      </c>
      <c r="Q1384" s="101">
        <v>0</v>
      </c>
      <c r="R1384" s="101">
        <v>99</v>
      </c>
    </row>
    <row r="1385">
      <c r="L1385" s="98" t="s">
        <v>124052</v>
      </c>
      <c r="M1385" s="98" t="s">
        <v>124053</v>
      </c>
      <c r="N1385" s="98" t="s">
        <v>124054</v>
      </c>
      <c r="O1385" s="101">
        <v>10</v>
      </c>
      <c r="P1385" s="101">
        <v>0</v>
      </c>
    </row>
    <row r="1386">
      <c r="L1386" s="98" t="s">
        <v>124055</v>
      </c>
      <c r="M1386" s="98" t="s">
        <v>124056</v>
      </c>
      <c r="N1386" s="98" t="s">
        <v>124057</v>
      </c>
      <c r="O1386" s="101">
        <v>25</v>
      </c>
      <c r="P1386" s="101">
        <v>35</v>
      </c>
    </row>
    <row r="1387">
      <c r="L1387" s="98" t="s">
        <v>124058</v>
      </c>
      <c r="M1387" s="98" t="s">
        <v>124059</v>
      </c>
      <c r="N1387" s="98" t="s">
        <v>124060</v>
      </c>
      <c r="O1387" s="101">
        <v>1285</v>
      </c>
      <c r="P1387" s="101">
        <v>1285</v>
      </c>
    </row>
    <row r="1388">
      <c r="L1388" s="98" t="s">
        <v>124061</v>
      </c>
      <c r="M1388" s="98" t="s">
        <v>124062</v>
      </c>
      <c r="N1388" s="98" t="s">
        <v>124063</v>
      </c>
      <c r="O1388" s="101">
        <v>125</v>
      </c>
      <c r="P1388" s="101">
        <v>125</v>
      </c>
    </row>
    <row r="1389">
      <c r="L1389" s="98" t="s">
        <v>124064</v>
      </c>
      <c r="M1389" s="98" t="s">
        <v>124065</v>
      </c>
      <c r="N1389" s="98" t="s">
        <v>124066</v>
      </c>
      <c r="O1389" s="101">
        <v>7</v>
      </c>
      <c r="P1389" s="101">
        <v>7</v>
      </c>
    </row>
    <row r="1390">
      <c r="L1390" s="98" t="s">
        <v>124067</v>
      </c>
      <c r="M1390" s="98" t="s">
        <v>124068</v>
      </c>
      <c r="N1390" s="98" t="s">
        <v>124069</v>
      </c>
      <c r="O1390" s="101">
        <v>50</v>
      </c>
      <c r="P1390" s="101">
        <v>50</v>
      </c>
    </row>
    <row r="1391">
      <c r="L1391" s="98" t="s">
        <v>124070</v>
      </c>
      <c r="M1391" s="98" t="s">
        <v>124071</v>
      </c>
      <c r="N1391" s="98" t="s">
        <v>124072</v>
      </c>
      <c r="O1391" s="101">
        <v>27</v>
      </c>
      <c r="P1391" s="101">
        <v>27</v>
      </c>
    </row>
    <row r="1392">
      <c r="K1392" s="96" t="s">
        <v>124073</v>
      </c>
      <c r="O1392" s="85">
        <f>SUM(O1384:O1391)</f>
      </c>
      <c r="P1392" s="85">
        <f>SUM(P1384:P1391)</f>
      </c>
    </row>
    <row r="1393">
      <c r="A1393" s="98" t="s">
        <v>124074</v>
      </c>
      <c r="B1393" s="98" t="s">
        <v>124075</v>
      </c>
      <c r="C1393" s="100">
        <v>1067</v>
      </c>
      <c r="D1393" s="98" t="s">
        <v>124076</v>
      </c>
      <c r="E1393" s="98" t="s">
        <v>124077</v>
      </c>
      <c r="F1393" s="104">
        <v>43623</v>
      </c>
      <c r="G1393" s="104">
        <v>45536</v>
      </c>
      <c r="H1393" s="104">
        <v>45900</v>
      </c>
      <c r="J1393" s="101">
        <v>1600</v>
      </c>
      <c r="K1393" s="98" t="s">
        <v>124078</v>
      </c>
      <c r="L1393" s="98" t="s">
        <v>124079</v>
      </c>
      <c r="M1393" s="98" t="s">
        <v>124080</v>
      </c>
      <c r="N1393" s="98" t="s">
        <v>124081</v>
      </c>
      <c r="O1393" s="101">
        <v>10</v>
      </c>
      <c r="P1393" s="101">
        <v>10</v>
      </c>
      <c r="Q1393" s="101">
        <v>0</v>
      </c>
      <c r="R1393" s="101">
        <v>99</v>
      </c>
    </row>
    <row r="1394">
      <c r="L1394" s="98" t="s">
        <v>124082</v>
      </c>
      <c r="M1394" s="98" t="s">
        <v>124083</v>
      </c>
      <c r="N1394" s="98" t="s">
        <v>124084</v>
      </c>
      <c r="O1394" s="101">
        <v>25</v>
      </c>
      <c r="P1394" s="101">
        <v>25</v>
      </c>
    </row>
    <row r="1395">
      <c r="L1395" s="98" t="s">
        <v>124085</v>
      </c>
      <c r="M1395" s="98" t="s">
        <v>124086</v>
      </c>
      <c r="N1395" s="98" t="s">
        <v>124087</v>
      </c>
      <c r="O1395" s="101">
        <v>1675</v>
      </c>
      <c r="P1395" s="101">
        <v>1675</v>
      </c>
    </row>
    <row r="1396">
      <c r="L1396" s="98" t="s">
        <v>124088</v>
      </c>
      <c r="M1396" s="98" t="s">
        <v>124089</v>
      </c>
      <c r="N1396" s="98" t="s">
        <v>124090</v>
      </c>
      <c r="O1396" s="101">
        <v>7</v>
      </c>
      <c r="P1396" s="101">
        <v>7</v>
      </c>
    </row>
    <row r="1397">
      <c r="L1397" s="98" t="s">
        <v>124091</v>
      </c>
      <c r="M1397" s="98" t="s">
        <v>124092</v>
      </c>
      <c r="N1397" s="98" t="s">
        <v>124093</v>
      </c>
      <c r="O1397" s="101">
        <v>25</v>
      </c>
      <c r="P1397" s="101">
        <v>0</v>
      </c>
    </row>
    <row r="1398">
      <c r="L1398" s="98" t="s">
        <v>124094</v>
      </c>
      <c r="M1398" s="98" t="s">
        <v>124095</v>
      </c>
      <c r="N1398" s="98" t="s">
        <v>124096</v>
      </c>
      <c r="O1398" s="101">
        <v>27</v>
      </c>
      <c r="P1398" s="101">
        <v>27</v>
      </c>
    </row>
    <row r="1399">
      <c r="K1399" s="96" t="s">
        <v>124097</v>
      </c>
      <c r="O1399" s="85">
        <f>SUM(O1393:O1398)</f>
      </c>
      <c r="P1399" s="85">
        <f>SUM(P1393:P1398)</f>
      </c>
    </row>
    <row r="1400">
      <c r="A1400" s="98" t="s">
        <v>124098</v>
      </c>
      <c r="B1400" s="98" t="s">
        <v>124099</v>
      </c>
      <c r="C1400" s="100">
        <v>979</v>
      </c>
      <c r="D1400" s="98" t="s">
        <v>124100</v>
      </c>
      <c r="E1400" s="98" t="s">
        <v>124101</v>
      </c>
      <c r="F1400" s="104">
        <v>45514</v>
      </c>
      <c r="G1400" s="104">
        <v>45514</v>
      </c>
      <c r="H1400" s="104">
        <v>45878</v>
      </c>
      <c r="J1400" s="101">
        <v>1508</v>
      </c>
      <c r="K1400" s="98" t="s">
        <v>124102</v>
      </c>
      <c r="L1400" s="98" t="s">
        <v>124103</v>
      </c>
      <c r="M1400" s="98" t="s">
        <v>124104</v>
      </c>
      <c r="N1400" s="98" t="s">
        <v>124105</v>
      </c>
      <c r="O1400" s="101">
        <v>10</v>
      </c>
      <c r="P1400" s="101">
        <v>35</v>
      </c>
      <c r="Q1400" s="101">
        <v>0</v>
      </c>
      <c r="R1400" s="101">
        <v>99</v>
      </c>
    </row>
    <row r="1401">
      <c r="L1401" s="98" t="s">
        <v>124106</v>
      </c>
      <c r="M1401" s="98" t="s">
        <v>124107</v>
      </c>
      <c r="N1401" s="98" t="s">
        <v>124108</v>
      </c>
      <c r="O1401" s="101">
        <v>25</v>
      </c>
      <c r="P1401" s="101">
        <v>0</v>
      </c>
    </row>
    <row r="1402">
      <c r="L1402" s="98" t="s">
        <v>124109</v>
      </c>
      <c r="M1402" s="98" t="s">
        <v>124110</v>
      </c>
      <c r="N1402" s="98" t="s">
        <v>124111</v>
      </c>
      <c r="O1402" s="101">
        <v>1373</v>
      </c>
      <c r="P1402" s="101">
        <v>1373</v>
      </c>
    </row>
    <row r="1403">
      <c r="L1403" s="98" t="s">
        <v>124112</v>
      </c>
      <c r="M1403" s="98" t="s">
        <v>124113</v>
      </c>
      <c r="N1403" s="98" t="s">
        <v>124114</v>
      </c>
      <c r="O1403" s="101">
        <v>7</v>
      </c>
      <c r="P1403" s="101">
        <v>7</v>
      </c>
    </row>
    <row r="1404">
      <c r="L1404" s="98" t="s">
        <v>124115</v>
      </c>
      <c r="M1404" s="98" t="s">
        <v>124116</v>
      </c>
      <c r="N1404" s="98" t="s">
        <v>124117</v>
      </c>
      <c r="O1404" s="101">
        <v>27</v>
      </c>
      <c r="P1404" s="101">
        <v>27</v>
      </c>
    </row>
    <row r="1405">
      <c r="K1405" s="96" t="s">
        <v>124118</v>
      </c>
      <c r="O1405" s="85">
        <f>SUM(O1400:O1404)</f>
      </c>
      <c r="P1405" s="85">
        <f>SUM(P1400:P1404)</f>
      </c>
    </row>
    <row r="1406">
      <c r="A1406" s="98" t="s">
        <v>124119</v>
      </c>
      <c r="B1406" s="98" t="s">
        <v>124120</v>
      </c>
      <c r="C1406" s="100">
        <v>1067</v>
      </c>
      <c r="D1406" s="98" t="s">
        <v>124121</v>
      </c>
      <c r="E1406" s="98" t="s">
        <v>124122</v>
      </c>
      <c r="F1406" s="104">
        <v>45748</v>
      </c>
      <c r="G1406" s="104">
        <v>45748</v>
      </c>
      <c r="H1406" s="104">
        <v>46112</v>
      </c>
      <c r="J1406" s="101">
        <v>1625</v>
      </c>
      <c r="K1406" s="98" t="s">
        <v>124123</v>
      </c>
      <c r="L1406" s="98" t="s">
        <v>124124</v>
      </c>
      <c r="M1406" s="98" t="s">
        <v>124125</v>
      </c>
      <c r="N1406" s="98" t="s">
        <v>124126</v>
      </c>
      <c r="O1406" s="101">
        <v>10</v>
      </c>
      <c r="P1406" s="101">
        <v>0</v>
      </c>
      <c r="Q1406" s="101">
        <v>0</v>
      </c>
      <c r="R1406" s="101">
        <v>99</v>
      </c>
    </row>
    <row r="1407">
      <c r="L1407" s="98" t="s">
        <v>124127</v>
      </c>
      <c r="M1407" s="98" t="s">
        <v>124128</v>
      </c>
      <c r="N1407" s="98" t="s">
        <v>124129</v>
      </c>
      <c r="O1407" s="101">
        <v>25</v>
      </c>
      <c r="P1407" s="101">
        <v>50</v>
      </c>
    </row>
    <row r="1408">
      <c r="L1408" s="98" t="s">
        <v>124130</v>
      </c>
      <c r="M1408" s="98" t="s">
        <v>124131</v>
      </c>
      <c r="N1408" s="98" t="s">
        <v>124132</v>
      </c>
      <c r="O1408" s="101">
        <v>25</v>
      </c>
      <c r="P1408" s="101">
        <v>10</v>
      </c>
    </row>
    <row r="1409">
      <c r="L1409" s="98" t="s">
        <v>124133</v>
      </c>
      <c r="M1409" s="98" t="s">
        <v>124134</v>
      </c>
      <c r="N1409" s="98" t="s">
        <v>124135</v>
      </c>
      <c r="O1409" s="101">
        <v>1565</v>
      </c>
      <c r="P1409" s="101">
        <v>1565</v>
      </c>
    </row>
    <row r="1410">
      <c r="L1410" s="98" t="s">
        <v>124136</v>
      </c>
      <c r="M1410" s="98" t="s">
        <v>124137</v>
      </c>
      <c r="N1410" s="98" t="s">
        <v>124138</v>
      </c>
      <c r="O1410" s="101">
        <v>150</v>
      </c>
      <c r="P1410" s="101">
        <v>0</v>
      </c>
    </row>
    <row r="1411">
      <c r="L1411" s="98" t="s">
        <v>124139</v>
      </c>
      <c r="M1411" s="98" t="s">
        <v>124140</v>
      </c>
      <c r="N1411" s="98" t="s">
        <v>124141</v>
      </c>
      <c r="O1411" s="101">
        <v>-1625</v>
      </c>
      <c r="P1411" s="101">
        <v>0</v>
      </c>
    </row>
    <row r="1412">
      <c r="L1412" s="98" t="s">
        <v>124142</v>
      </c>
      <c r="M1412" s="98" t="s">
        <v>124143</v>
      </c>
      <c r="N1412" s="98" t="s">
        <v>124144</v>
      </c>
      <c r="O1412" s="101">
        <v>108.33</v>
      </c>
      <c r="P1412" s="101">
        <v>-1625</v>
      </c>
    </row>
    <row r="1413">
      <c r="L1413" s="98" t="s">
        <v>124145</v>
      </c>
      <c r="M1413" s="98" t="s">
        <v>124146</v>
      </c>
      <c r="N1413" s="98" t="s">
        <v>124147</v>
      </c>
      <c r="O1413" s="101">
        <v>-108.33</v>
      </c>
      <c r="P1413" s="101">
        <v>0</v>
      </c>
    </row>
    <row r="1414">
      <c r="L1414" s="98" t="s">
        <v>124148</v>
      </c>
      <c r="M1414" s="98" t="s">
        <v>124149</v>
      </c>
      <c r="N1414" s="98" t="s">
        <v>124150</v>
      </c>
      <c r="O1414" s="101">
        <v>162.5</v>
      </c>
      <c r="P1414" s="101">
        <v>0</v>
      </c>
    </row>
    <row r="1415">
      <c r="L1415" s="98" t="s">
        <v>124151</v>
      </c>
      <c r="M1415" s="98" t="s">
        <v>124152</v>
      </c>
      <c r="N1415" s="98" t="s">
        <v>124153</v>
      </c>
      <c r="O1415" s="101">
        <v>7</v>
      </c>
      <c r="P1415" s="101">
        <v>7</v>
      </c>
    </row>
    <row r="1416">
      <c r="L1416" s="98" t="s">
        <v>124154</v>
      </c>
      <c r="M1416" s="98" t="s">
        <v>124155</v>
      </c>
      <c r="N1416" s="98" t="s">
        <v>124156</v>
      </c>
      <c r="O1416" s="101">
        <v>27</v>
      </c>
      <c r="P1416" s="101">
        <v>27</v>
      </c>
    </row>
    <row r="1417">
      <c r="K1417" s="96" t="s">
        <v>124157</v>
      </c>
      <c r="O1417" s="85">
        <f>SUM(O1406:O1416)</f>
      </c>
      <c r="P1417" s="85">
        <f>SUM(P1406:P1416)</f>
      </c>
    </row>
    <row r="1418">
      <c r="A1418" s="98" t="s">
        <v>124158</v>
      </c>
      <c r="B1418" s="98" t="s">
        <v>124159</v>
      </c>
      <c r="C1418" s="100">
        <v>1067</v>
      </c>
      <c r="D1418" s="98" t="s">
        <v>124160</v>
      </c>
      <c r="E1418" s="98" t="s">
        <v>124161</v>
      </c>
      <c r="F1418" s="104">
        <v>45352</v>
      </c>
      <c r="G1418" s="104">
        <v>45352</v>
      </c>
      <c r="H1418" s="104">
        <v>45777</v>
      </c>
      <c r="I1418" s="104">
        <v>45777</v>
      </c>
      <c r="J1418" s="101">
        <v>1625</v>
      </c>
      <c r="K1418" s="98" t="s">
        <v>124162</v>
      </c>
      <c r="L1418" s="98" t="s">
        <v>124163</v>
      </c>
      <c r="M1418" s="98" t="s">
        <v>124164</v>
      </c>
      <c r="N1418" s="98" t="s">
        <v>124165</v>
      </c>
      <c r="O1418" s="101">
        <v>10</v>
      </c>
      <c r="P1418" s="101">
        <v>10</v>
      </c>
      <c r="Q1418" s="101">
        <v>0</v>
      </c>
      <c r="R1418" s="101">
        <v>99</v>
      </c>
    </row>
    <row r="1419">
      <c r="L1419" s="98" t="s">
        <v>124166</v>
      </c>
      <c r="M1419" s="98" t="s">
        <v>124167</v>
      </c>
      <c r="N1419" s="98" t="s">
        <v>124168</v>
      </c>
      <c r="O1419" s="101">
        <v>25</v>
      </c>
      <c r="P1419" s="101">
        <v>50</v>
      </c>
    </row>
    <row r="1420">
      <c r="L1420" s="98" t="s">
        <v>124169</v>
      </c>
      <c r="M1420" s="98" t="s">
        <v>124170</v>
      </c>
      <c r="N1420" s="98" t="s">
        <v>124171</v>
      </c>
      <c r="O1420" s="101">
        <v>25</v>
      </c>
      <c r="P1420" s="101">
        <v>0</v>
      </c>
    </row>
    <row r="1421">
      <c r="L1421" s="98" t="s">
        <v>124172</v>
      </c>
      <c r="M1421" s="98" t="s">
        <v>124173</v>
      </c>
      <c r="N1421" s="98" t="s">
        <v>124174</v>
      </c>
      <c r="O1421" s="101">
        <v>1565</v>
      </c>
      <c r="P1421" s="101">
        <v>1565</v>
      </c>
    </row>
    <row r="1422">
      <c r="L1422" s="98" t="s">
        <v>124175</v>
      </c>
      <c r="M1422" s="98" t="s">
        <v>124176</v>
      </c>
      <c r="N1422" s="98" t="s">
        <v>124177</v>
      </c>
      <c r="O1422" s="101">
        <v>7</v>
      </c>
      <c r="P1422" s="101">
        <v>7</v>
      </c>
    </row>
    <row r="1423">
      <c r="L1423" s="98" t="s">
        <v>124178</v>
      </c>
      <c r="M1423" s="98" t="s">
        <v>124179</v>
      </c>
      <c r="N1423" s="98" t="s">
        <v>124180</v>
      </c>
      <c r="O1423" s="101">
        <v>27</v>
      </c>
      <c r="P1423" s="101">
        <v>27</v>
      </c>
    </row>
    <row r="1424">
      <c r="K1424" s="96" t="s">
        <v>124181</v>
      </c>
      <c r="O1424" s="85">
        <f>SUM(O1418:O1423)</f>
      </c>
      <c r="P1424" s="85">
        <f>SUM(P1418:P1423)</f>
      </c>
    </row>
    <row r="1425">
      <c r="A1425" s="98" t="s">
        <v>124182</v>
      </c>
      <c r="B1425" s="98" t="s">
        <v>124183</v>
      </c>
      <c r="C1425" s="100">
        <v>1067</v>
      </c>
      <c r="D1425" s="98" t="s">
        <v>124184</v>
      </c>
      <c r="E1425" s="98" t="s">
        <v>124185</v>
      </c>
      <c r="F1425" s="104">
        <v>44767</v>
      </c>
      <c r="G1425" s="104">
        <v>45566</v>
      </c>
      <c r="H1425" s="104">
        <v>45930</v>
      </c>
      <c r="J1425" s="101">
        <v>1600</v>
      </c>
      <c r="K1425" s="98" t="s">
        <v>124186</v>
      </c>
      <c r="L1425" s="98" t="s">
        <v>124187</v>
      </c>
      <c r="M1425" s="98" t="s">
        <v>124188</v>
      </c>
      <c r="N1425" s="98" t="s">
        <v>124189</v>
      </c>
      <c r="O1425" s="101">
        <v>25</v>
      </c>
      <c r="P1425" s="101">
        <v>10</v>
      </c>
      <c r="Q1425" s="101">
        <v>0</v>
      </c>
      <c r="R1425" s="101">
        <v>99</v>
      </c>
    </row>
    <row r="1426">
      <c r="L1426" s="98" t="s">
        <v>124190</v>
      </c>
      <c r="M1426" s="98" t="s">
        <v>124191</v>
      </c>
      <c r="N1426" s="98" t="s">
        <v>124192</v>
      </c>
      <c r="O1426" s="101">
        <v>10</v>
      </c>
      <c r="P1426" s="101">
        <v>25</v>
      </c>
    </row>
    <row r="1427">
      <c r="L1427" s="98" t="s">
        <v>124193</v>
      </c>
      <c r="M1427" s="98" t="s">
        <v>124194</v>
      </c>
      <c r="N1427" s="98" t="s">
        <v>124195</v>
      </c>
      <c r="O1427" s="101">
        <v>1565</v>
      </c>
      <c r="P1427" s="101">
        <v>1565</v>
      </c>
    </row>
    <row r="1428">
      <c r="L1428" s="98" t="s">
        <v>124196</v>
      </c>
      <c r="M1428" s="98" t="s">
        <v>124197</v>
      </c>
      <c r="N1428" s="98" t="s">
        <v>124198</v>
      </c>
      <c r="O1428" s="101">
        <v>7</v>
      </c>
      <c r="P1428" s="101">
        <v>7</v>
      </c>
    </row>
    <row r="1429">
      <c r="L1429" s="98" t="s">
        <v>124199</v>
      </c>
      <c r="M1429" s="98" t="s">
        <v>124200</v>
      </c>
      <c r="N1429" s="98" t="s">
        <v>124201</v>
      </c>
      <c r="O1429" s="101">
        <v>27</v>
      </c>
      <c r="P1429" s="101">
        <v>27</v>
      </c>
    </row>
    <row r="1430">
      <c r="K1430" s="96" t="s">
        <v>124202</v>
      </c>
      <c r="O1430" s="85">
        <f>SUM(O1425:O1429)</f>
      </c>
      <c r="P1430" s="85">
        <f>SUM(P1425:P1429)</f>
      </c>
    </row>
    <row r="1431">
      <c r="A1431" s="98" t="s">
        <v>124203</v>
      </c>
      <c r="B1431" s="98" t="s">
        <v>124204</v>
      </c>
      <c r="C1431" s="100">
        <v>1132</v>
      </c>
      <c r="D1431" s="98" t="s">
        <v>124205</v>
      </c>
      <c r="E1431" s="98" t="s">
        <v>124206</v>
      </c>
      <c r="F1431" s="104">
        <v>45594</v>
      </c>
      <c r="G1431" s="104">
        <v>45594</v>
      </c>
      <c r="H1431" s="104">
        <v>46019</v>
      </c>
      <c r="J1431" s="101">
        <v>1599</v>
      </c>
      <c r="K1431" s="98" t="s">
        <v>124207</v>
      </c>
      <c r="L1431" s="98" t="s">
        <v>124208</v>
      </c>
      <c r="M1431" s="98" t="s">
        <v>124209</v>
      </c>
      <c r="N1431" s="98" t="s">
        <v>124210</v>
      </c>
      <c r="O1431" s="101">
        <v>10</v>
      </c>
      <c r="P1431" s="101">
        <v>35</v>
      </c>
      <c r="Q1431" s="101">
        <v>0</v>
      </c>
      <c r="R1431" s="101">
        <v>599</v>
      </c>
    </row>
    <row r="1432">
      <c r="L1432" s="98" t="s">
        <v>124211</v>
      </c>
      <c r="M1432" s="98" t="s">
        <v>124212</v>
      </c>
      <c r="N1432" s="98" t="s">
        <v>124213</v>
      </c>
      <c r="O1432" s="101">
        <v>25</v>
      </c>
      <c r="P1432" s="101">
        <v>0</v>
      </c>
    </row>
    <row r="1433">
      <c r="L1433" s="98" t="s">
        <v>124214</v>
      </c>
      <c r="M1433" s="98" t="s">
        <v>124215</v>
      </c>
      <c r="N1433" s="98" t="s">
        <v>124216</v>
      </c>
      <c r="O1433" s="101">
        <v>15</v>
      </c>
      <c r="P1433" s="101">
        <v>15</v>
      </c>
    </row>
    <row r="1434">
      <c r="L1434" s="98" t="s">
        <v>124217</v>
      </c>
      <c r="M1434" s="98" t="s">
        <v>124218</v>
      </c>
      <c r="N1434" s="98" t="s">
        <v>124219</v>
      </c>
      <c r="O1434" s="101">
        <v>1549</v>
      </c>
      <c r="P1434" s="101">
        <v>1549</v>
      </c>
    </row>
    <row r="1435">
      <c r="L1435" s="98" t="s">
        <v>124220</v>
      </c>
      <c r="M1435" s="98" t="s">
        <v>124221</v>
      </c>
      <c r="N1435" s="98" t="s">
        <v>124222</v>
      </c>
      <c r="O1435" s="101">
        <v>125</v>
      </c>
      <c r="P1435" s="101">
        <v>125</v>
      </c>
    </row>
    <row r="1436">
      <c r="L1436" s="98" t="s">
        <v>124223</v>
      </c>
      <c r="M1436" s="98" t="s">
        <v>124224</v>
      </c>
      <c r="N1436" s="98" t="s">
        <v>124225</v>
      </c>
      <c r="O1436" s="101">
        <v>7</v>
      </c>
      <c r="P1436" s="101">
        <v>7</v>
      </c>
    </row>
    <row r="1437">
      <c r="L1437" s="98" t="s">
        <v>124226</v>
      </c>
      <c r="M1437" s="98" t="s">
        <v>124227</v>
      </c>
      <c r="N1437" s="98" t="s">
        <v>124228</v>
      </c>
      <c r="O1437" s="101">
        <v>27</v>
      </c>
      <c r="P1437" s="101">
        <v>27</v>
      </c>
    </row>
    <row r="1438">
      <c r="K1438" s="96" t="s">
        <v>124229</v>
      </c>
      <c r="O1438" s="85">
        <f>SUM(O1431:O1437)</f>
      </c>
      <c r="P1438" s="85">
        <f>SUM(P1431:P1437)</f>
      </c>
    </row>
    <row r="1439">
      <c r="A1439" s="98" t="s">
        <v>124230</v>
      </c>
      <c r="B1439" s="98" t="s">
        <v>124231</v>
      </c>
      <c r="C1439" s="100">
        <v>1132</v>
      </c>
      <c r="D1439" s="98" t="s">
        <v>124232</v>
      </c>
      <c r="E1439" s="98" t="s">
        <v>124233</v>
      </c>
      <c r="F1439" s="104">
        <v>44813</v>
      </c>
      <c r="G1439" s="104">
        <v>45566</v>
      </c>
      <c r="H1439" s="104">
        <v>45930</v>
      </c>
      <c r="J1439" s="101">
        <v>1624</v>
      </c>
      <c r="K1439" s="98" t="s">
        <v>124234</v>
      </c>
      <c r="L1439" s="98" t="s">
        <v>124235</v>
      </c>
      <c r="M1439" s="98" t="s">
        <v>124236</v>
      </c>
      <c r="N1439" s="98" t="s">
        <v>124237</v>
      </c>
      <c r="O1439" s="101">
        <v>15</v>
      </c>
      <c r="P1439" s="101">
        <v>10</v>
      </c>
      <c r="Q1439" s="101">
        <v>0</v>
      </c>
      <c r="R1439" s="101">
        <v>99</v>
      </c>
    </row>
    <row r="1440">
      <c r="L1440" s="98" t="s">
        <v>124238</v>
      </c>
      <c r="M1440" s="98" t="s">
        <v>124239</v>
      </c>
      <c r="N1440" s="98" t="s">
        <v>124240</v>
      </c>
      <c r="O1440" s="101">
        <v>10</v>
      </c>
      <c r="P1440" s="101">
        <v>25</v>
      </c>
    </row>
    <row r="1441">
      <c r="L1441" s="98" t="s">
        <v>124241</v>
      </c>
      <c r="M1441" s="98" t="s">
        <v>124242</v>
      </c>
      <c r="N1441" s="98" t="s">
        <v>124243</v>
      </c>
      <c r="O1441" s="101">
        <v>25</v>
      </c>
      <c r="P1441" s="101">
        <v>15</v>
      </c>
    </row>
    <row r="1442">
      <c r="L1442" s="98" t="s">
        <v>124244</v>
      </c>
      <c r="M1442" s="98" t="s">
        <v>124245</v>
      </c>
      <c r="N1442" s="98" t="s">
        <v>124246</v>
      </c>
      <c r="O1442" s="101">
        <v>25</v>
      </c>
      <c r="P1442" s="101">
        <v>25</v>
      </c>
    </row>
    <row r="1443">
      <c r="L1443" s="98" t="s">
        <v>124247</v>
      </c>
      <c r="M1443" s="98" t="s">
        <v>124248</v>
      </c>
      <c r="N1443" s="98" t="s">
        <v>124249</v>
      </c>
      <c r="O1443" s="101">
        <v>1690</v>
      </c>
      <c r="P1443" s="101">
        <v>1690</v>
      </c>
    </row>
    <row r="1444">
      <c r="L1444" s="98" t="s">
        <v>124250</v>
      </c>
      <c r="M1444" s="98" t="s">
        <v>124251</v>
      </c>
      <c r="N1444" s="98" t="s">
        <v>124252</v>
      </c>
      <c r="O1444" s="101">
        <v>125</v>
      </c>
      <c r="P1444" s="101">
        <v>125</v>
      </c>
    </row>
    <row r="1445">
      <c r="L1445" s="98" t="s">
        <v>124253</v>
      </c>
      <c r="M1445" s="98" t="s">
        <v>124254</v>
      </c>
      <c r="N1445" s="98" t="s">
        <v>124255</v>
      </c>
      <c r="O1445" s="101">
        <v>7</v>
      </c>
      <c r="P1445" s="101">
        <v>7</v>
      </c>
    </row>
    <row r="1446">
      <c r="L1446" s="98" t="s">
        <v>124256</v>
      </c>
      <c r="M1446" s="98" t="s">
        <v>124257</v>
      </c>
      <c r="N1446" s="98" t="s">
        <v>124258</v>
      </c>
      <c r="O1446" s="101">
        <v>27</v>
      </c>
      <c r="P1446" s="101">
        <v>27</v>
      </c>
    </row>
    <row r="1447">
      <c r="K1447" s="96" t="s">
        <v>124259</v>
      </c>
      <c r="O1447" s="85">
        <f>SUM(O1439:O1446)</f>
      </c>
      <c r="P1447" s="85">
        <f>SUM(P1439:P1446)</f>
      </c>
    </row>
    <row r="1448">
      <c r="A1448" s="98" t="s">
        <v>124260</v>
      </c>
      <c r="B1448" s="98" t="s">
        <v>124261</v>
      </c>
      <c r="C1448" s="100">
        <v>794</v>
      </c>
      <c r="D1448" s="98" t="s">
        <v>124262</v>
      </c>
      <c r="E1448" s="98" t="s">
        <v>124263</v>
      </c>
      <c r="F1448" s="104">
        <v>45444</v>
      </c>
      <c r="G1448" s="104">
        <v>45444</v>
      </c>
      <c r="H1448" s="104">
        <v>45808</v>
      </c>
      <c r="J1448" s="101">
        <v>1405</v>
      </c>
      <c r="K1448" s="98" t="s">
        <v>124264</v>
      </c>
      <c r="L1448" s="98" t="s">
        <v>124265</v>
      </c>
      <c r="M1448" s="98" t="s">
        <v>124266</v>
      </c>
      <c r="N1448" s="98" t="s">
        <v>124267</v>
      </c>
      <c r="O1448" s="101">
        <v>10</v>
      </c>
      <c r="P1448" s="101">
        <v>210</v>
      </c>
      <c r="Q1448" s="101">
        <v>0</v>
      </c>
      <c r="R1448" s="101">
        <v>99</v>
      </c>
    </row>
    <row r="1449">
      <c r="L1449" s="98" t="s">
        <v>124268</v>
      </c>
      <c r="M1449" s="98" t="s">
        <v>124269</v>
      </c>
      <c r="N1449" s="98" t="s">
        <v>124270</v>
      </c>
      <c r="O1449" s="101">
        <v>25</v>
      </c>
      <c r="P1449" s="101">
        <v>25</v>
      </c>
    </row>
    <row r="1450">
      <c r="L1450" s="98" t="s">
        <v>124271</v>
      </c>
      <c r="M1450" s="98" t="s">
        <v>124272</v>
      </c>
      <c r="N1450" s="98" t="s">
        <v>124273</v>
      </c>
      <c r="O1450" s="101">
        <v>200</v>
      </c>
      <c r="P1450" s="101">
        <v>0</v>
      </c>
    </row>
    <row r="1451">
      <c r="L1451" s="98" t="s">
        <v>124274</v>
      </c>
      <c r="M1451" s="98" t="s">
        <v>124275</v>
      </c>
      <c r="N1451" s="98" t="s">
        <v>124276</v>
      </c>
      <c r="O1451" s="101">
        <v>1285</v>
      </c>
      <c r="P1451" s="101">
        <v>1285</v>
      </c>
    </row>
    <row r="1452">
      <c r="L1452" s="98" t="s">
        <v>124277</v>
      </c>
      <c r="M1452" s="98" t="s">
        <v>124278</v>
      </c>
      <c r="N1452" s="98" t="s">
        <v>124279</v>
      </c>
      <c r="O1452" s="101">
        <v>7</v>
      </c>
      <c r="P1452" s="101">
        <v>7</v>
      </c>
    </row>
    <row r="1453">
      <c r="L1453" s="98" t="s">
        <v>124280</v>
      </c>
      <c r="M1453" s="98" t="s">
        <v>124281</v>
      </c>
      <c r="N1453" s="98" t="s">
        <v>124282</v>
      </c>
      <c r="O1453" s="101">
        <v>27</v>
      </c>
      <c r="P1453" s="101">
        <v>27</v>
      </c>
    </row>
    <row r="1454">
      <c r="K1454" s="96" t="s">
        <v>124283</v>
      </c>
      <c r="O1454" s="85">
        <f>SUM(O1448:O1453)</f>
      </c>
      <c r="P1454" s="85">
        <f>SUM(P1448:P1453)</f>
      </c>
    </row>
    <row r="1455">
      <c r="A1455" s="98" t="s">
        <v>124284</v>
      </c>
      <c r="B1455" s="98" t="s">
        <v>124285</v>
      </c>
      <c r="C1455" s="100">
        <v>794</v>
      </c>
      <c r="D1455" s="98" t="s">
        <v>124286</v>
      </c>
      <c r="E1455" s="98" t="s">
        <v>124287</v>
      </c>
      <c r="F1455" s="104">
        <v>42259</v>
      </c>
      <c r="G1455" s="104">
        <v>45536</v>
      </c>
      <c r="H1455" s="104">
        <v>45900</v>
      </c>
      <c r="J1455" s="101">
        <v>1320</v>
      </c>
      <c r="K1455" s="98" t="s">
        <v>124288</v>
      </c>
      <c r="L1455" s="98" t="s">
        <v>124289</v>
      </c>
      <c r="M1455" s="98" t="s">
        <v>124290</v>
      </c>
      <c r="N1455" s="98" t="s">
        <v>124291</v>
      </c>
      <c r="O1455" s="101">
        <v>10</v>
      </c>
      <c r="P1455" s="101">
        <v>0</v>
      </c>
      <c r="Q1455" s="101">
        <v>0</v>
      </c>
      <c r="R1455" s="101">
        <v>200</v>
      </c>
    </row>
    <row r="1456">
      <c r="L1456" s="98" t="s">
        <v>124292</v>
      </c>
      <c r="M1456" s="98" t="s">
        <v>124293</v>
      </c>
      <c r="N1456" s="98" t="s">
        <v>124294</v>
      </c>
      <c r="O1456" s="101">
        <v>25</v>
      </c>
      <c r="P1456" s="101">
        <v>35</v>
      </c>
    </row>
    <row r="1457">
      <c r="L1457" s="98" t="s">
        <v>124295</v>
      </c>
      <c r="M1457" s="98" t="s">
        <v>124296</v>
      </c>
      <c r="N1457" s="98" t="s">
        <v>124297</v>
      </c>
      <c r="O1457" s="101">
        <v>1115</v>
      </c>
      <c r="P1457" s="101">
        <v>1115</v>
      </c>
    </row>
    <row r="1458">
      <c r="L1458" s="98" t="s">
        <v>124298</v>
      </c>
      <c r="M1458" s="98" t="s">
        <v>124299</v>
      </c>
      <c r="N1458" s="98" t="s">
        <v>124300</v>
      </c>
      <c r="O1458" s="101">
        <v>7</v>
      </c>
      <c r="P1458" s="101">
        <v>7</v>
      </c>
    </row>
    <row r="1459">
      <c r="L1459" s="98" t="s">
        <v>124301</v>
      </c>
      <c r="M1459" s="98" t="s">
        <v>124302</v>
      </c>
      <c r="N1459" s="98" t="s">
        <v>124303</v>
      </c>
      <c r="O1459" s="101">
        <v>10</v>
      </c>
      <c r="P1459" s="101">
        <v>10</v>
      </c>
    </row>
    <row r="1460">
      <c r="L1460" s="98" t="s">
        <v>124304</v>
      </c>
      <c r="M1460" s="98" t="s">
        <v>124305</v>
      </c>
      <c r="N1460" s="98" t="s">
        <v>124306</v>
      </c>
      <c r="O1460" s="101">
        <v>27</v>
      </c>
      <c r="P1460" s="101">
        <v>27</v>
      </c>
    </row>
    <row r="1461">
      <c r="K1461" s="96" t="s">
        <v>124307</v>
      </c>
      <c r="O1461" s="85">
        <f>SUM(O1455:O1460)</f>
      </c>
      <c r="P1461" s="85">
        <f>SUM(P1455:P1460)</f>
      </c>
    </row>
    <row r="1462">
      <c r="A1462" s="98" t="s">
        <v>124308</v>
      </c>
      <c r="B1462" s="98" t="s">
        <v>124309</v>
      </c>
      <c r="C1462" s="100">
        <v>859</v>
      </c>
      <c r="D1462" s="98" t="s">
        <v>124310</v>
      </c>
      <c r="E1462" s="98" t="s">
        <v>124311</v>
      </c>
      <c r="J1462" s="101">
        <v>1260</v>
      </c>
      <c r="K1462" s="98" t="s">
        <v>124312</v>
      </c>
      <c r="L1462" s="98" t="s">
        <v>124312</v>
      </c>
      <c r="O1462" s="101">
        <v>0</v>
      </c>
      <c r="P1462" s="101">
        <v>0</v>
      </c>
      <c r="R1462" s="101">
        <v>0</v>
      </c>
    </row>
    <row r="1463">
      <c r="K1463" s="96" t="s">
        <v>124313</v>
      </c>
      <c r="O1463" s="85">
        <f>SUM(O1462:O1462)</f>
      </c>
      <c r="P1463" s="85">
        <f>SUM(P1462:P1462)</f>
      </c>
    </row>
    <row r="1464">
      <c r="A1464" s="98" t="s">
        <v>124314</v>
      </c>
      <c r="B1464" s="98" t="s">
        <v>124315</v>
      </c>
      <c r="C1464" s="100">
        <v>1067</v>
      </c>
      <c r="D1464" s="98" t="s">
        <v>124316</v>
      </c>
      <c r="E1464" s="98" t="s">
        <v>124317</v>
      </c>
      <c r="F1464" s="104">
        <v>45719</v>
      </c>
      <c r="G1464" s="104">
        <v>45719</v>
      </c>
      <c r="H1464" s="104">
        <v>46144</v>
      </c>
      <c r="J1464" s="101">
        <v>1675</v>
      </c>
      <c r="K1464" s="98" t="s">
        <v>124318</v>
      </c>
      <c r="L1464" s="98" t="s">
        <v>124319</v>
      </c>
      <c r="M1464" s="98" t="s">
        <v>124320</v>
      </c>
      <c r="N1464" s="98" t="s">
        <v>124321</v>
      </c>
      <c r="O1464" s="101">
        <v>25</v>
      </c>
      <c r="P1464" s="101">
        <v>25</v>
      </c>
      <c r="Q1464" s="101">
        <v>-3180.1799999999998</v>
      </c>
      <c r="R1464" s="101">
        <v>99</v>
      </c>
    </row>
    <row r="1465">
      <c r="L1465" s="98" t="s">
        <v>124322</v>
      </c>
      <c r="M1465" s="98" t="s">
        <v>124323</v>
      </c>
      <c r="N1465" s="98" t="s">
        <v>124324</v>
      </c>
      <c r="O1465" s="101">
        <v>25</v>
      </c>
      <c r="P1465" s="101">
        <v>25</v>
      </c>
    </row>
    <row r="1466">
      <c r="L1466" s="98" t="s">
        <v>124325</v>
      </c>
      <c r="M1466" s="98" t="s">
        <v>124326</v>
      </c>
      <c r="N1466" s="98" t="s">
        <v>124327</v>
      </c>
      <c r="O1466" s="101">
        <v>50</v>
      </c>
      <c r="P1466" s="101">
        <v>0</v>
      </c>
    </row>
    <row r="1467">
      <c r="L1467" s="98" t="s">
        <v>124328</v>
      </c>
      <c r="M1467" s="98" t="s">
        <v>124329</v>
      </c>
      <c r="N1467" s="98" t="s">
        <v>124330</v>
      </c>
      <c r="O1467" s="101">
        <v>10</v>
      </c>
      <c r="P1467" s="101">
        <v>60</v>
      </c>
    </row>
    <row r="1468">
      <c r="L1468" s="98" t="s">
        <v>124331</v>
      </c>
      <c r="M1468" s="98" t="s">
        <v>124332</v>
      </c>
      <c r="N1468" s="98" t="s">
        <v>124333</v>
      </c>
      <c r="O1468" s="101">
        <v>1565</v>
      </c>
      <c r="P1468" s="101">
        <v>1565</v>
      </c>
    </row>
    <row r="1469">
      <c r="L1469" s="98" t="s">
        <v>124334</v>
      </c>
      <c r="M1469" s="98" t="s">
        <v>124335</v>
      </c>
      <c r="N1469" s="98" t="s">
        <v>124336</v>
      </c>
      <c r="O1469" s="101">
        <v>7</v>
      </c>
      <c r="P1469" s="101">
        <v>7</v>
      </c>
    </row>
    <row r="1470">
      <c r="L1470" s="98" t="s">
        <v>124337</v>
      </c>
      <c r="M1470" s="98" t="s">
        <v>124338</v>
      </c>
      <c r="N1470" s="98" t="s">
        <v>124339</v>
      </c>
      <c r="O1470" s="101">
        <v>27</v>
      </c>
      <c r="P1470" s="101">
        <v>27</v>
      </c>
    </row>
    <row r="1471">
      <c r="K1471" s="96" t="s">
        <v>124340</v>
      </c>
      <c r="O1471" s="85">
        <f>SUM(O1464:O1470)</f>
      </c>
      <c r="P1471" s="85">
        <f>SUM(P1464:P1470)</f>
      </c>
    </row>
    <row r="1472">
      <c r="A1472" s="98" t="s">
        <v>124341</v>
      </c>
      <c r="B1472" s="98" t="s">
        <v>124342</v>
      </c>
      <c r="C1472" s="100">
        <v>979</v>
      </c>
      <c r="D1472" s="98" t="s">
        <v>124343</v>
      </c>
      <c r="E1472" s="98" t="s">
        <v>124344</v>
      </c>
      <c r="F1472" s="104">
        <v>45597</v>
      </c>
      <c r="G1472" s="104">
        <v>45597</v>
      </c>
      <c r="H1472" s="104">
        <v>45961</v>
      </c>
      <c r="J1472" s="101">
        <v>1433</v>
      </c>
      <c r="K1472" s="98" t="s">
        <v>124345</v>
      </c>
      <c r="L1472" s="98" t="s">
        <v>124346</v>
      </c>
      <c r="M1472" s="98" t="s">
        <v>124347</v>
      </c>
      <c r="N1472" s="98" t="s">
        <v>124348</v>
      </c>
      <c r="O1472" s="101">
        <v>10</v>
      </c>
      <c r="P1472" s="101">
        <v>25</v>
      </c>
      <c r="Q1472" s="101">
        <v>0</v>
      </c>
      <c r="R1472" s="101">
        <v>599</v>
      </c>
    </row>
    <row r="1473">
      <c r="L1473" s="98" t="s">
        <v>124349</v>
      </c>
      <c r="M1473" s="98" t="s">
        <v>124350</v>
      </c>
      <c r="N1473" s="98" t="s">
        <v>124351</v>
      </c>
      <c r="O1473" s="101">
        <v>25</v>
      </c>
      <c r="P1473" s="101">
        <v>0</v>
      </c>
    </row>
    <row r="1474">
      <c r="L1474" s="98" t="s">
        <v>124352</v>
      </c>
      <c r="M1474" s="98" t="s">
        <v>124353</v>
      </c>
      <c r="N1474" s="98" t="s">
        <v>124354</v>
      </c>
      <c r="O1474" s="101">
        <v>25</v>
      </c>
      <c r="P1474" s="101">
        <v>35</v>
      </c>
    </row>
    <row r="1475">
      <c r="L1475" s="98" t="s">
        <v>124355</v>
      </c>
      <c r="M1475" s="98" t="s">
        <v>124356</v>
      </c>
      <c r="N1475" s="98" t="s">
        <v>124357</v>
      </c>
      <c r="O1475" s="101">
        <v>1373</v>
      </c>
      <c r="P1475" s="101">
        <v>1373</v>
      </c>
    </row>
    <row r="1476">
      <c r="L1476" s="98" t="s">
        <v>124358</v>
      </c>
      <c r="M1476" s="98" t="s">
        <v>124359</v>
      </c>
      <c r="N1476" s="98" t="s">
        <v>124360</v>
      </c>
      <c r="O1476" s="101">
        <v>7</v>
      </c>
      <c r="P1476" s="101">
        <v>7</v>
      </c>
    </row>
    <row r="1477">
      <c r="L1477" s="98" t="s">
        <v>124361</v>
      </c>
      <c r="M1477" s="98" t="s">
        <v>124362</v>
      </c>
      <c r="N1477" s="98" t="s">
        <v>124363</v>
      </c>
      <c r="O1477" s="101">
        <v>27</v>
      </c>
      <c r="P1477" s="101">
        <v>27</v>
      </c>
    </row>
    <row r="1478">
      <c r="K1478" s="96" t="s">
        <v>124364</v>
      </c>
      <c r="O1478" s="85">
        <f>SUM(O1472:O1477)</f>
      </c>
      <c r="P1478" s="85">
        <f>SUM(P1472:P1477)</f>
      </c>
    </row>
    <row r="1479">
      <c r="A1479" s="98" t="s">
        <v>124365</v>
      </c>
      <c r="B1479" s="98" t="s">
        <v>124366</v>
      </c>
      <c r="C1479" s="100">
        <v>1067</v>
      </c>
      <c r="D1479" s="98" t="s">
        <v>124367</v>
      </c>
      <c r="E1479" s="98" t="s">
        <v>124368</v>
      </c>
      <c r="F1479" s="104">
        <v>45408</v>
      </c>
      <c r="G1479" s="104">
        <v>45408</v>
      </c>
      <c r="H1479" s="104">
        <v>45808</v>
      </c>
      <c r="J1479" s="101">
        <v>1625</v>
      </c>
      <c r="K1479" s="98" t="s">
        <v>124369</v>
      </c>
      <c r="L1479" s="98" t="s">
        <v>124370</v>
      </c>
      <c r="M1479" s="98" t="s">
        <v>124371</v>
      </c>
      <c r="N1479" s="98" t="s">
        <v>124372</v>
      </c>
      <c r="O1479" s="101">
        <v>10</v>
      </c>
      <c r="P1479" s="101">
        <v>0</v>
      </c>
      <c r="Q1479" s="101">
        <v>0</v>
      </c>
      <c r="R1479" s="101">
        <v>99</v>
      </c>
    </row>
    <row r="1480">
      <c r="L1480" s="98" t="s">
        <v>124373</v>
      </c>
      <c r="M1480" s="98" t="s">
        <v>124374</v>
      </c>
      <c r="N1480" s="98" t="s">
        <v>124375</v>
      </c>
      <c r="O1480" s="101">
        <v>25</v>
      </c>
      <c r="P1480" s="101">
        <v>35</v>
      </c>
    </row>
    <row r="1481">
      <c r="L1481" s="98" t="s">
        <v>124376</v>
      </c>
      <c r="M1481" s="98" t="s">
        <v>124377</v>
      </c>
      <c r="N1481" s="98" t="s">
        <v>124378</v>
      </c>
      <c r="O1481" s="101">
        <v>25</v>
      </c>
      <c r="P1481" s="101">
        <v>25</v>
      </c>
    </row>
    <row r="1482">
      <c r="L1482" s="98" t="s">
        <v>124379</v>
      </c>
      <c r="M1482" s="98" t="s">
        <v>124380</v>
      </c>
      <c r="N1482" s="98" t="s">
        <v>124381</v>
      </c>
      <c r="O1482" s="101">
        <v>1565</v>
      </c>
      <c r="P1482" s="101">
        <v>1565</v>
      </c>
    </row>
    <row r="1483">
      <c r="L1483" s="98" t="s">
        <v>124382</v>
      </c>
      <c r="M1483" s="98" t="s">
        <v>124383</v>
      </c>
      <c r="N1483" s="98" t="s">
        <v>124384</v>
      </c>
      <c r="O1483" s="101">
        <v>7</v>
      </c>
      <c r="P1483" s="101">
        <v>7</v>
      </c>
    </row>
    <row r="1484">
      <c r="L1484" s="98" t="s">
        <v>124385</v>
      </c>
      <c r="M1484" s="98" t="s">
        <v>124386</v>
      </c>
      <c r="N1484" s="98" t="s">
        <v>124387</v>
      </c>
      <c r="O1484" s="101">
        <v>50</v>
      </c>
      <c r="P1484" s="101">
        <v>50</v>
      </c>
    </row>
    <row r="1485">
      <c r="L1485" s="98" t="s">
        <v>124388</v>
      </c>
      <c r="M1485" s="98" t="s">
        <v>124389</v>
      </c>
      <c r="N1485" s="98" t="s">
        <v>124390</v>
      </c>
      <c r="O1485" s="101">
        <v>27</v>
      </c>
      <c r="P1485" s="101">
        <v>27</v>
      </c>
    </row>
    <row r="1486">
      <c r="K1486" s="96" t="s">
        <v>124391</v>
      </c>
      <c r="O1486" s="85">
        <f>SUM(O1479:O1485)</f>
      </c>
      <c r="P1486" s="85">
        <f>SUM(P1479:P1485)</f>
      </c>
    </row>
    <row r="1487">
      <c r="A1487" s="98" t="s">
        <v>124392</v>
      </c>
      <c r="B1487" s="98" t="s">
        <v>124393</v>
      </c>
      <c r="C1487" s="100">
        <v>1132</v>
      </c>
      <c r="D1487" s="98" t="s">
        <v>124394</v>
      </c>
      <c r="E1487" s="98" t="s">
        <v>124395</v>
      </c>
      <c r="F1487" s="104">
        <v>45756</v>
      </c>
      <c r="G1487" s="104">
        <v>45756</v>
      </c>
      <c r="H1487" s="104">
        <v>45991</v>
      </c>
      <c r="J1487" s="101">
        <v>1624</v>
      </c>
      <c r="K1487" s="98" t="s">
        <v>124396</v>
      </c>
      <c r="L1487" s="98" t="s">
        <v>124397</v>
      </c>
      <c r="M1487" s="98" t="s">
        <v>124398</v>
      </c>
      <c r="N1487" s="98" t="s">
        <v>124399</v>
      </c>
      <c r="O1487" s="101">
        <v>18.329999999999998</v>
      </c>
      <c r="P1487" s="101">
        <v>10</v>
      </c>
      <c r="Q1487" s="101">
        <v>0</v>
      </c>
      <c r="R1487" s="101">
        <v>99</v>
      </c>
    </row>
    <row r="1488">
      <c r="L1488" s="98" t="s">
        <v>124400</v>
      </c>
      <c r="M1488" s="98" t="s">
        <v>124401</v>
      </c>
      <c r="N1488" s="98" t="s">
        <v>124402</v>
      </c>
      <c r="O1488" s="101">
        <v>11</v>
      </c>
      <c r="P1488" s="101">
        <v>65</v>
      </c>
    </row>
    <row r="1489">
      <c r="L1489" s="98" t="s">
        <v>124403</v>
      </c>
      <c r="M1489" s="98" t="s">
        <v>124404</v>
      </c>
      <c r="N1489" s="98" t="s">
        <v>124405</v>
      </c>
      <c r="O1489" s="101">
        <v>18.329999999999998</v>
      </c>
      <c r="P1489" s="101">
        <v>0</v>
      </c>
    </row>
    <row r="1490">
      <c r="L1490" s="98" t="s">
        <v>124406</v>
      </c>
      <c r="M1490" s="98" t="s">
        <v>124407</v>
      </c>
      <c r="N1490" s="98" t="s">
        <v>124408</v>
      </c>
      <c r="O1490" s="101">
        <v>7.3300000000000001</v>
      </c>
      <c r="P1490" s="101">
        <v>0</v>
      </c>
    </row>
    <row r="1491">
      <c r="L1491" s="98" t="s">
        <v>124409</v>
      </c>
      <c r="M1491" s="98" t="s">
        <v>124410</v>
      </c>
      <c r="N1491" s="98" t="s">
        <v>124411</v>
      </c>
      <c r="O1491" s="101">
        <v>1172.5999999999999</v>
      </c>
      <c r="P1491" s="101">
        <v>1599</v>
      </c>
    </row>
    <row r="1492">
      <c r="L1492" s="98" t="s">
        <v>124412</v>
      </c>
      <c r="M1492" s="98" t="s">
        <v>124413</v>
      </c>
      <c r="N1492" s="98" t="s">
        <v>124414</v>
      </c>
      <c r="O1492" s="101">
        <v>150</v>
      </c>
      <c r="P1492" s="101">
        <v>0</v>
      </c>
    </row>
    <row r="1493">
      <c r="L1493" s="98" t="s">
        <v>124415</v>
      </c>
      <c r="M1493" s="98" t="s">
        <v>124416</v>
      </c>
      <c r="N1493" s="98" t="s">
        <v>124417</v>
      </c>
      <c r="O1493" s="101">
        <v>5.1299999999999999</v>
      </c>
      <c r="P1493" s="101">
        <v>7</v>
      </c>
    </row>
    <row r="1494">
      <c r="L1494" s="98" t="s">
        <v>124418</v>
      </c>
      <c r="M1494" s="98" t="s">
        <v>124419</v>
      </c>
      <c r="N1494" s="98" t="s">
        <v>124420</v>
      </c>
      <c r="O1494" s="101">
        <v>300</v>
      </c>
      <c r="P1494" s="101">
        <v>0</v>
      </c>
    </row>
    <row r="1495">
      <c r="L1495" s="98" t="s">
        <v>124421</v>
      </c>
      <c r="M1495" s="98" t="s">
        <v>124422</v>
      </c>
      <c r="N1495" s="98" t="s">
        <v>124423</v>
      </c>
      <c r="O1495" s="101">
        <v>300</v>
      </c>
      <c r="P1495" s="101">
        <v>0</v>
      </c>
    </row>
    <row r="1496">
      <c r="L1496" s="98" t="s">
        <v>124424</v>
      </c>
      <c r="M1496" s="98" t="s">
        <v>124425</v>
      </c>
      <c r="N1496" s="98" t="s">
        <v>124426</v>
      </c>
      <c r="O1496" s="101">
        <v>19.800000000000001</v>
      </c>
      <c r="P1496" s="101">
        <v>27</v>
      </c>
    </row>
    <row r="1497">
      <c r="K1497" s="96" t="s">
        <v>124427</v>
      </c>
      <c r="O1497" s="85">
        <f>SUM(O1487:O1496)</f>
      </c>
      <c r="P1497" s="85">
        <f>SUM(P1487:P1496)</f>
      </c>
    </row>
    <row r="1498">
      <c r="A1498" s="98" t="s">
        <v>124428</v>
      </c>
      <c r="B1498" s="98" t="s">
        <v>124429</v>
      </c>
      <c r="C1498" s="100">
        <v>1132</v>
      </c>
      <c r="D1498" s="98" t="s">
        <v>124430</v>
      </c>
      <c r="E1498" s="98" t="s">
        <v>124431</v>
      </c>
      <c r="F1498" s="104">
        <v>45430</v>
      </c>
      <c r="G1498" s="104">
        <v>45430</v>
      </c>
      <c r="H1498" s="104">
        <v>45794</v>
      </c>
      <c r="J1498" s="101">
        <v>1624</v>
      </c>
      <c r="K1498" s="98" t="s">
        <v>124432</v>
      </c>
      <c r="L1498" s="98" t="s">
        <v>124433</v>
      </c>
      <c r="M1498" s="98" t="s">
        <v>124434</v>
      </c>
      <c r="N1498" s="98" t="s">
        <v>124435</v>
      </c>
      <c r="O1498" s="101">
        <v>25</v>
      </c>
      <c r="P1498" s="101">
        <v>50</v>
      </c>
      <c r="Q1498" s="101">
        <v>0</v>
      </c>
      <c r="R1498" s="101">
        <v>99</v>
      </c>
    </row>
    <row r="1499">
      <c r="L1499" s="98" t="s">
        <v>124436</v>
      </c>
      <c r="M1499" s="98" t="s">
        <v>124437</v>
      </c>
      <c r="N1499" s="98" t="s">
        <v>124438</v>
      </c>
      <c r="O1499" s="101">
        <v>25</v>
      </c>
      <c r="P1499" s="101">
        <v>0</v>
      </c>
    </row>
    <row r="1500">
      <c r="L1500" s="98" t="s">
        <v>124439</v>
      </c>
      <c r="M1500" s="98" t="s">
        <v>124440</v>
      </c>
      <c r="N1500" s="98" t="s">
        <v>124441</v>
      </c>
      <c r="O1500" s="101">
        <v>15</v>
      </c>
      <c r="P1500" s="101">
        <v>25</v>
      </c>
    </row>
    <row r="1501">
      <c r="L1501" s="98" t="s">
        <v>124442</v>
      </c>
      <c r="M1501" s="98" t="s">
        <v>124443</v>
      </c>
      <c r="N1501" s="98" t="s">
        <v>124444</v>
      </c>
      <c r="O1501" s="101">
        <v>10</v>
      </c>
      <c r="P1501" s="101">
        <v>0</v>
      </c>
    </row>
    <row r="1502">
      <c r="L1502" s="98" t="s">
        <v>124445</v>
      </c>
      <c r="M1502" s="98" t="s">
        <v>124446</v>
      </c>
      <c r="N1502" s="98" t="s">
        <v>124447</v>
      </c>
      <c r="O1502" s="101">
        <v>1549</v>
      </c>
      <c r="P1502" s="101">
        <v>1549</v>
      </c>
    </row>
    <row r="1503">
      <c r="L1503" s="98" t="s">
        <v>124448</v>
      </c>
      <c r="M1503" s="98" t="s">
        <v>124449</v>
      </c>
      <c r="N1503" s="98" t="s">
        <v>124450</v>
      </c>
      <c r="O1503" s="101">
        <v>7</v>
      </c>
      <c r="P1503" s="101">
        <v>7</v>
      </c>
    </row>
    <row r="1504">
      <c r="L1504" s="98" t="s">
        <v>124451</v>
      </c>
      <c r="M1504" s="98" t="s">
        <v>124452</v>
      </c>
      <c r="N1504" s="98" t="s">
        <v>124453</v>
      </c>
      <c r="O1504" s="101">
        <v>25</v>
      </c>
      <c r="P1504" s="101">
        <v>0</v>
      </c>
    </row>
    <row r="1505">
      <c r="L1505" s="98" t="s">
        <v>124454</v>
      </c>
      <c r="M1505" s="98" t="s">
        <v>124455</v>
      </c>
      <c r="N1505" s="98" t="s">
        <v>124456</v>
      </c>
      <c r="O1505" s="101">
        <v>27</v>
      </c>
      <c r="P1505" s="101">
        <v>27</v>
      </c>
    </row>
    <row r="1506">
      <c r="K1506" s="96" t="s">
        <v>124457</v>
      </c>
      <c r="O1506" s="85">
        <f>SUM(O1498:O1505)</f>
      </c>
      <c r="P1506" s="85">
        <f>SUM(P1498:P1505)</f>
      </c>
    </row>
    <row r="1507">
      <c r="A1507" s="98" t="s">
        <v>124458</v>
      </c>
      <c r="B1507" s="98" t="s">
        <v>124459</v>
      </c>
      <c r="C1507" s="100">
        <v>1132</v>
      </c>
      <c r="D1507" s="98" t="s">
        <v>124460</v>
      </c>
      <c r="E1507" s="98" t="s">
        <v>124461</v>
      </c>
      <c r="F1507" s="104">
        <v>44418</v>
      </c>
      <c r="G1507" s="104">
        <v>45536</v>
      </c>
      <c r="H1507" s="104">
        <v>45900</v>
      </c>
      <c r="J1507" s="101">
        <v>1634</v>
      </c>
      <c r="K1507" s="98" t="s">
        <v>124462</v>
      </c>
      <c r="L1507" s="98" t="s">
        <v>124463</v>
      </c>
      <c r="M1507" s="98" t="s">
        <v>124464</v>
      </c>
      <c r="N1507" s="98" t="s">
        <v>124465</v>
      </c>
      <c r="O1507" s="101">
        <v>25</v>
      </c>
      <c r="P1507" s="101">
        <v>0</v>
      </c>
      <c r="Q1507" s="101">
        <v>0</v>
      </c>
      <c r="R1507" s="101">
        <v>99</v>
      </c>
    </row>
    <row r="1508">
      <c r="L1508" s="98" t="s">
        <v>124466</v>
      </c>
      <c r="M1508" s="98" t="s">
        <v>124467</v>
      </c>
      <c r="N1508" s="98" t="s">
        <v>124468</v>
      </c>
      <c r="O1508" s="101">
        <v>10</v>
      </c>
      <c r="P1508" s="101">
        <v>35</v>
      </c>
    </row>
    <row r="1509">
      <c r="L1509" s="98" t="s">
        <v>124469</v>
      </c>
      <c r="M1509" s="98" t="s">
        <v>124470</v>
      </c>
      <c r="N1509" s="98" t="s">
        <v>124471</v>
      </c>
      <c r="O1509" s="101">
        <v>10</v>
      </c>
      <c r="P1509" s="101">
        <v>15</v>
      </c>
    </row>
    <row r="1510">
      <c r="L1510" s="98" t="s">
        <v>124472</v>
      </c>
      <c r="M1510" s="98" t="s">
        <v>124473</v>
      </c>
      <c r="N1510" s="98" t="s">
        <v>124474</v>
      </c>
      <c r="O1510" s="101">
        <v>15</v>
      </c>
      <c r="P1510" s="101">
        <v>10</v>
      </c>
    </row>
    <row r="1511">
      <c r="L1511" s="98" t="s">
        <v>124475</v>
      </c>
      <c r="M1511" s="98" t="s">
        <v>124476</v>
      </c>
      <c r="N1511" s="98" t="s">
        <v>124477</v>
      </c>
      <c r="O1511" s="101">
        <v>25</v>
      </c>
      <c r="P1511" s="101">
        <v>25</v>
      </c>
    </row>
    <row r="1512">
      <c r="L1512" s="98" t="s">
        <v>124478</v>
      </c>
      <c r="M1512" s="98" t="s">
        <v>124479</v>
      </c>
      <c r="N1512" s="98" t="s">
        <v>124480</v>
      </c>
      <c r="O1512" s="101">
        <v>1605</v>
      </c>
      <c r="P1512" s="101">
        <v>1605</v>
      </c>
    </row>
    <row r="1513">
      <c r="L1513" s="98" t="s">
        <v>124481</v>
      </c>
      <c r="M1513" s="98" t="s">
        <v>124482</v>
      </c>
      <c r="N1513" s="98" t="s">
        <v>124483</v>
      </c>
      <c r="O1513" s="101">
        <v>7</v>
      </c>
      <c r="P1513" s="101">
        <v>7</v>
      </c>
    </row>
    <row r="1514">
      <c r="L1514" s="98" t="s">
        <v>124484</v>
      </c>
      <c r="M1514" s="98" t="s">
        <v>124485</v>
      </c>
      <c r="N1514" s="98" t="s">
        <v>124486</v>
      </c>
      <c r="O1514" s="101">
        <v>27</v>
      </c>
      <c r="P1514" s="101">
        <v>27</v>
      </c>
    </row>
    <row r="1515">
      <c r="K1515" s="96" t="s">
        <v>124487</v>
      </c>
      <c r="O1515" s="85">
        <f>SUM(O1507:O1514)</f>
      </c>
      <c r="P1515" s="85">
        <f>SUM(P1507:P1514)</f>
      </c>
    </row>
    <row r="1516">
      <c r="A1516" s="98" t="s">
        <v>124488</v>
      </c>
      <c r="B1516" s="98" t="s">
        <v>124489</v>
      </c>
      <c r="C1516" s="100">
        <v>1132</v>
      </c>
      <c r="D1516" s="98" t="s">
        <v>124490</v>
      </c>
      <c r="E1516" s="98" t="s">
        <v>124491</v>
      </c>
      <c r="F1516" s="104">
        <v>45261</v>
      </c>
      <c r="G1516" s="104">
        <v>45627</v>
      </c>
      <c r="H1516" s="104">
        <v>45991</v>
      </c>
      <c r="J1516" s="101">
        <v>1609</v>
      </c>
      <c r="K1516" s="98" t="s">
        <v>124492</v>
      </c>
      <c r="L1516" s="98" t="s">
        <v>124493</v>
      </c>
      <c r="M1516" s="98" t="s">
        <v>124494</v>
      </c>
      <c r="N1516" s="98" t="s">
        <v>124495</v>
      </c>
      <c r="O1516" s="101">
        <v>15</v>
      </c>
      <c r="P1516" s="101">
        <v>0</v>
      </c>
      <c r="Q1516" s="101">
        <v>0</v>
      </c>
      <c r="R1516" s="101">
        <v>99</v>
      </c>
    </row>
    <row r="1517">
      <c r="L1517" s="98" t="s">
        <v>124496</v>
      </c>
      <c r="M1517" s="98" t="s">
        <v>124497</v>
      </c>
      <c r="N1517" s="98" t="s">
        <v>124498</v>
      </c>
      <c r="O1517" s="101">
        <v>25</v>
      </c>
      <c r="P1517" s="101">
        <v>10</v>
      </c>
    </row>
    <row r="1518">
      <c r="L1518" s="98" t="s">
        <v>124499</v>
      </c>
      <c r="M1518" s="98" t="s">
        <v>124500</v>
      </c>
      <c r="N1518" s="98" t="s">
        <v>124501</v>
      </c>
      <c r="O1518" s="101">
        <v>10</v>
      </c>
      <c r="P1518" s="101">
        <v>35</v>
      </c>
    </row>
    <row r="1519">
      <c r="L1519" s="98" t="s">
        <v>124502</v>
      </c>
      <c r="M1519" s="98" t="s">
        <v>124503</v>
      </c>
      <c r="N1519" s="98" t="s">
        <v>124504</v>
      </c>
      <c r="O1519" s="101">
        <v>10</v>
      </c>
      <c r="P1519" s="101">
        <v>15</v>
      </c>
    </row>
    <row r="1520">
      <c r="L1520" s="98" t="s">
        <v>124505</v>
      </c>
      <c r="M1520" s="98" t="s">
        <v>124506</v>
      </c>
      <c r="N1520" s="98" t="s">
        <v>124507</v>
      </c>
      <c r="O1520" s="101">
        <v>1564</v>
      </c>
      <c r="P1520" s="101">
        <v>1564</v>
      </c>
    </row>
    <row r="1521">
      <c r="L1521" s="98" t="s">
        <v>124508</v>
      </c>
      <c r="M1521" s="98" t="s">
        <v>124509</v>
      </c>
      <c r="N1521" s="98" t="s">
        <v>124510</v>
      </c>
      <c r="O1521" s="101">
        <v>7</v>
      </c>
      <c r="P1521" s="101">
        <v>7</v>
      </c>
    </row>
    <row r="1522">
      <c r="L1522" s="98" t="s">
        <v>124511</v>
      </c>
      <c r="M1522" s="98" t="s">
        <v>124512</v>
      </c>
      <c r="N1522" s="98" t="s">
        <v>124513</v>
      </c>
      <c r="O1522" s="101">
        <v>50</v>
      </c>
      <c r="P1522" s="101">
        <v>50</v>
      </c>
    </row>
    <row r="1523">
      <c r="L1523" s="98" t="s">
        <v>124514</v>
      </c>
      <c r="M1523" s="98" t="s">
        <v>124515</v>
      </c>
      <c r="N1523" s="98" t="s">
        <v>124516</v>
      </c>
      <c r="O1523" s="101">
        <v>27</v>
      </c>
      <c r="P1523" s="101">
        <v>27</v>
      </c>
    </row>
    <row r="1524">
      <c r="K1524" s="96" t="s">
        <v>124517</v>
      </c>
      <c r="O1524" s="85">
        <f>SUM(O1516:O1523)</f>
      </c>
      <c r="P1524" s="85">
        <f>SUM(P1516:P1523)</f>
      </c>
    </row>
    <row r="1525">
      <c r="A1525" s="98" t="s">
        <v>124518</v>
      </c>
      <c r="B1525" s="98" t="s">
        <v>124519</v>
      </c>
      <c r="C1525" s="100">
        <v>859</v>
      </c>
      <c r="D1525" s="98" t="s">
        <v>124520</v>
      </c>
      <c r="E1525" s="98" t="s">
        <v>124521</v>
      </c>
      <c r="F1525" s="104">
        <v>45114</v>
      </c>
      <c r="G1525" s="104">
        <v>45505</v>
      </c>
      <c r="H1525" s="104">
        <v>45869</v>
      </c>
      <c r="J1525" s="101">
        <v>1445</v>
      </c>
      <c r="K1525" s="98" t="s">
        <v>124522</v>
      </c>
      <c r="L1525" s="98" t="s">
        <v>124523</v>
      </c>
      <c r="M1525" s="98" t="s">
        <v>124524</v>
      </c>
      <c r="N1525" s="98" t="s">
        <v>124525</v>
      </c>
      <c r="O1525" s="101">
        <v>25</v>
      </c>
      <c r="P1525" s="101">
        <v>10</v>
      </c>
      <c r="Q1525" s="101">
        <v>0</v>
      </c>
      <c r="R1525" s="101">
        <v>99</v>
      </c>
    </row>
    <row r="1526">
      <c r="L1526" s="98" t="s">
        <v>124526</v>
      </c>
      <c r="M1526" s="98" t="s">
        <v>124527</v>
      </c>
      <c r="N1526" s="98" t="s">
        <v>124528</v>
      </c>
      <c r="O1526" s="101">
        <v>25</v>
      </c>
      <c r="P1526" s="101">
        <v>35</v>
      </c>
    </row>
    <row r="1527">
      <c r="L1527" s="98" t="s">
        <v>124529</v>
      </c>
      <c r="M1527" s="98" t="s">
        <v>124530</v>
      </c>
      <c r="N1527" s="98" t="s">
        <v>124531</v>
      </c>
      <c r="O1527" s="101">
        <v>10</v>
      </c>
      <c r="P1527" s="101">
        <v>0</v>
      </c>
    </row>
    <row r="1528">
      <c r="L1528" s="98" t="s">
        <v>124532</v>
      </c>
      <c r="M1528" s="98" t="s">
        <v>124533</v>
      </c>
      <c r="N1528" s="98" t="s">
        <v>124534</v>
      </c>
      <c r="O1528" s="101">
        <v>10</v>
      </c>
      <c r="P1528" s="101">
        <v>15</v>
      </c>
    </row>
    <row r="1529">
      <c r="L1529" s="98" t="s">
        <v>124535</v>
      </c>
      <c r="M1529" s="98" t="s">
        <v>124536</v>
      </c>
      <c r="N1529" s="98" t="s">
        <v>124537</v>
      </c>
      <c r="O1529" s="101">
        <v>15</v>
      </c>
      <c r="P1529" s="101">
        <v>0</v>
      </c>
    </row>
    <row r="1530">
      <c r="L1530" s="98" t="s">
        <v>124538</v>
      </c>
      <c r="M1530" s="98" t="s">
        <v>124539</v>
      </c>
      <c r="N1530" s="98" t="s">
        <v>124540</v>
      </c>
      <c r="O1530" s="101">
        <v>25</v>
      </c>
      <c r="P1530" s="101">
        <v>50</v>
      </c>
    </row>
    <row r="1531">
      <c r="L1531" s="98" t="s">
        <v>124541</v>
      </c>
      <c r="M1531" s="98" t="s">
        <v>124542</v>
      </c>
      <c r="N1531" s="98" t="s">
        <v>124543</v>
      </c>
      <c r="O1531" s="101">
        <v>1310</v>
      </c>
      <c r="P1531" s="101">
        <v>1310</v>
      </c>
    </row>
    <row r="1532">
      <c r="L1532" s="98" t="s">
        <v>124544</v>
      </c>
      <c r="M1532" s="98" t="s">
        <v>124545</v>
      </c>
      <c r="N1532" s="98" t="s">
        <v>124546</v>
      </c>
      <c r="O1532" s="101">
        <v>7</v>
      </c>
      <c r="P1532" s="101">
        <v>7</v>
      </c>
    </row>
    <row r="1533">
      <c r="L1533" s="98" t="s">
        <v>124547</v>
      </c>
      <c r="M1533" s="98" t="s">
        <v>124548</v>
      </c>
      <c r="N1533" s="98" t="s">
        <v>124549</v>
      </c>
      <c r="O1533" s="101">
        <v>10</v>
      </c>
      <c r="P1533" s="101">
        <v>10</v>
      </c>
    </row>
    <row r="1534">
      <c r="L1534" s="98" t="s">
        <v>124550</v>
      </c>
      <c r="M1534" s="98" t="s">
        <v>124551</v>
      </c>
      <c r="N1534" s="98" t="s">
        <v>124552</v>
      </c>
      <c r="O1534" s="101">
        <v>27</v>
      </c>
      <c r="P1534" s="101">
        <v>27</v>
      </c>
    </row>
    <row r="1535">
      <c r="K1535" s="96" t="s">
        <v>124553</v>
      </c>
      <c r="O1535" s="85">
        <f>SUM(O1525:O1534)</f>
      </c>
      <c r="P1535" s="85">
        <f>SUM(P1525:P1534)</f>
      </c>
    </row>
    <row r="1536">
      <c r="A1536" s="98" t="s">
        <v>124554</v>
      </c>
      <c r="B1536" s="98" t="s">
        <v>124555</v>
      </c>
      <c r="C1536" s="100">
        <v>859</v>
      </c>
      <c r="D1536" s="98" t="s">
        <v>124556</v>
      </c>
      <c r="E1536" s="98" t="s">
        <v>124557</v>
      </c>
      <c r="J1536" s="101">
        <v>1330</v>
      </c>
      <c r="K1536" s="98" t="s">
        <v>124558</v>
      </c>
      <c r="L1536" s="98" t="s">
        <v>124558</v>
      </c>
      <c r="O1536" s="101">
        <v>0</v>
      </c>
      <c r="P1536" s="101">
        <v>0</v>
      </c>
      <c r="R1536" s="101">
        <v>0</v>
      </c>
    </row>
    <row r="1537">
      <c r="K1537" s="96" t="s">
        <v>124559</v>
      </c>
      <c r="O1537" s="85">
        <f>SUM(O1536:O1536)</f>
      </c>
      <c r="P1537" s="85">
        <f>SUM(P1536:P1536)</f>
      </c>
    </row>
    <row r="1538">
      <c r="A1538" s="98" t="s">
        <v>124560</v>
      </c>
      <c r="B1538" s="98" t="s">
        <v>124561</v>
      </c>
      <c r="C1538" s="100">
        <v>859</v>
      </c>
      <c r="D1538" s="98" t="s">
        <v>124562</v>
      </c>
      <c r="E1538" s="98" t="s">
        <v>124563</v>
      </c>
      <c r="F1538" s="104">
        <v>45649</v>
      </c>
      <c r="G1538" s="104">
        <v>45649</v>
      </c>
      <c r="H1538" s="104">
        <v>46075</v>
      </c>
      <c r="J1538" s="101">
        <v>1330</v>
      </c>
      <c r="K1538" s="98" t="s">
        <v>124564</v>
      </c>
      <c r="L1538" s="98" t="s">
        <v>124565</v>
      </c>
      <c r="M1538" s="98" t="s">
        <v>124566</v>
      </c>
      <c r="N1538" s="98" t="s">
        <v>124567</v>
      </c>
      <c r="O1538" s="101">
        <v>15</v>
      </c>
      <c r="P1538" s="101">
        <v>10</v>
      </c>
      <c r="Q1538" s="101">
        <v>0</v>
      </c>
      <c r="R1538" s="101">
        <v>599</v>
      </c>
    </row>
    <row r="1539">
      <c r="L1539" s="98" t="s">
        <v>124568</v>
      </c>
      <c r="M1539" s="98" t="s">
        <v>124569</v>
      </c>
      <c r="N1539" s="98" t="s">
        <v>124570</v>
      </c>
      <c r="O1539" s="101">
        <v>10</v>
      </c>
      <c r="P1539" s="101">
        <v>40</v>
      </c>
    </row>
    <row r="1540">
      <c r="L1540" s="98" t="s">
        <v>124571</v>
      </c>
      <c r="M1540" s="98" t="s">
        <v>124572</v>
      </c>
      <c r="N1540" s="98" t="s">
        <v>124573</v>
      </c>
      <c r="O1540" s="101">
        <v>10</v>
      </c>
      <c r="P1540" s="101">
        <v>0</v>
      </c>
    </row>
    <row r="1541">
      <c r="L1541" s="98" t="s">
        <v>124574</v>
      </c>
      <c r="M1541" s="98" t="s">
        <v>124575</v>
      </c>
      <c r="N1541" s="98" t="s">
        <v>124576</v>
      </c>
      <c r="O1541" s="101">
        <v>25</v>
      </c>
      <c r="P1541" s="101">
        <v>60</v>
      </c>
    </row>
    <row r="1542">
      <c r="L1542" s="98" t="s">
        <v>124577</v>
      </c>
      <c r="M1542" s="98" t="s">
        <v>124578</v>
      </c>
      <c r="N1542" s="98" t="s">
        <v>124579</v>
      </c>
      <c r="O1542" s="101">
        <v>50</v>
      </c>
      <c r="P1542" s="101">
        <v>0</v>
      </c>
    </row>
    <row r="1543">
      <c r="L1543" s="98" t="s">
        <v>124580</v>
      </c>
      <c r="M1543" s="98" t="s">
        <v>124581</v>
      </c>
      <c r="N1543" s="98" t="s">
        <v>124582</v>
      </c>
      <c r="O1543" s="101">
        <v>1220</v>
      </c>
      <c r="P1543" s="101">
        <v>1220</v>
      </c>
    </row>
    <row r="1544">
      <c r="L1544" s="98" t="s">
        <v>124583</v>
      </c>
      <c r="M1544" s="98" t="s">
        <v>124584</v>
      </c>
      <c r="N1544" s="98" t="s">
        <v>124585</v>
      </c>
      <c r="O1544" s="101">
        <v>7</v>
      </c>
      <c r="P1544" s="101">
        <v>7</v>
      </c>
    </row>
    <row r="1545">
      <c r="L1545" s="98" t="s">
        <v>124586</v>
      </c>
      <c r="M1545" s="98" t="s">
        <v>124587</v>
      </c>
      <c r="N1545" s="98" t="s">
        <v>124588</v>
      </c>
      <c r="O1545" s="101">
        <v>50</v>
      </c>
      <c r="P1545" s="101">
        <v>50</v>
      </c>
    </row>
    <row r="1546">
      <c r="L1546" s="98" t="s">
        <v>124589</v>
      </c>
      <c r="M1546" s="98" t="s">
        <v>124590</v>
      </c>
      <c r="N1546" s="98" t="s">
        <v>124591</v>
      </c>
      <c r="O1546" s="101">
        <v>27</v>
      </c>
      <c r="P1546" s="101">
        <v>27</v>
      </c>
    </row>
    <row r="1547">
      <c r="K1547" s="96" t="s">
        <v>124592</v>
      </c>
      <c r="O1547" s="85">
        <f>SUM(O1538:O1546)</f>
      </c>
      <c r="P1547" s="85">
        <f>SUM(P1538:P1546)</f>
      </c>
    </row>
    <row r="1548">
      <c r="A1548" s="98" t="s">
        <v>124593</v>
      </c>
      <c r="B1548" s="98" t="s">
        <v>124594</v>
      </c>
      <c r="C1548" s="100">
        <v>1132</v>
      </c>
      <c r="D1548" s="98" t="s">
        <v>124595</v>
      </c>
      <c r="E1548" s="98" t="s">
        <v>124596</v>
      </c>
      <c r="F1548" s="104">
        <v>45226</v>
      </c>
      <c r="G1548" s="104">
        <v>45658</v>
      </c>
      <c r="H1548" s="104">
        <v>46022</v>
      </c>
      <c r="J1548" s="101">
        <v>1634</v>
      </c>
      <c r="K1548" s="98" t="s">
        <v>124597</v>
      </c>
      <c r="L1548" s="98" t="s">
        <v>124598</v>
      </c>
      <c r="M1548" s="98" t="s">
        <v>124599</v>
      </c>
      <c r="N1548" s="98" t="s">
        <v>124600</v>
      </c>
      <c r="O1548" s="101">
        <v>10</v>
      </c>
      <c r="P1548" s="101">
        <v>25</v>
      </c>
      <c r="Q1548" s="101">
        <v>0</v>
      </c>
      <c r="R1548" s="101">
        <v>499</v>
      </c>
    </row>
    <row r="1549">
      <c r="L1549" s="98" t="s">
        <v>124601</v>
      </c>
      <c r="M1549" s="98" t="s">
        <v>124602</v>
      </c>
      <c r="N1549" s="98" t="s">
        <v>124603</v>
      </c>
      <c r="O1549" s="101">
        <v>25</v>
      </c>
      <c r="P1549" s="101">
        <v>10</v>
      </c>
    </row>
    <row r="1550">
      <c r="L1550" s="98" t="s">
        <v>124604</v>
      </c>
      <c r="M1550" s="98" t="s">
        <v>124605</v>
      </c>
      <c r="N1550" s="98" t="s">
        <v>124606</v>
      </c>
      <c r="O1550" s="101">
        <v>10</v>
      </c>
      <c r="P1550" s="101">
        <v>25</v>
      </c>
    </row>
    <row r="1551">
      <c r="L1551" s="98" t="s">
        <v>124607</v>
      </c>
      <c r="M1551" s="98" t="s">
        <v>124608</v>
      </c>
      <c r="N1551" s="98" t="s">
        <v>124609</v>
      </c>
      <c r="O1551" s="101">
        <v>25</v>
      </c>
      <c r="P1551" s="101">
        <v>25</v>
      </c>
    </row>
    <row r="1552">
      <c r="L1552" s="98" t="s">
        <v>124610</v>
      </c>
      <c r="M1552" s="98" t="s">
        <v>124611</v>
      </c>
      <c r="N1552" s="98" t="s">
        <v>124612</v>
      </c>
      <c r="O1552" s="101">
        <v>15</v>
      </c>
      <c r="P1552" s="101">
        <v>0</v>
      </c>
    </row>
    <row r="1553">
      <c r="L1553" s="98" t="s">
        <v>124613</v>
      </c>
      <c r="M1553" s="98" t="s">
        <v>124614</v>
      </c>
      <c r="N1553" s="98" t="s">
        <v>124615</v>
      </c>
      <c r="O1553" s="101">
        <v>1539</v>
      </c>
      <c r="P1553" s="101">
        <v>1539</v>
      </c>
    </row>
    <row r="1554">
      <c r="L1554" s="98" t="s">
        <v>124616</v>
      </c>
      <c r="M1554" s="98" t="s">
        <v>124617</v>
      </c>
      <c r="N1554" s="98" t="s">
        <v>124618</v>
      </c>
      <c r="O1554" s="101">
        <v>125</v>
      </c>
      <c r="P1554" s="101">
        <v>125</v>
      </c>
    </row>
    <row r="1555">
      <c r="L1555" s="98" t="s">
        <v>124619</v>
      </c>
      <c r="M1555" s="98" t="s">
        <v>124620</v>
      </c>
      <c r="N1555" s="98" t="s">
        <v>124621</v>
      </c>
      <c r="O1555" s="101">
        <v>7</v>
      </c>
      <c r="P1555" s="101">
        <v>7</v>
      </c>
    </row>
    <row r="1556">
      <c r="L1556" s="98" t="s">
        <v>124622</v>
      </c>
      <c r="M1556" s="98" t="s">
        <v>124623</v>
      </c>
      <c r="N1556" s="98" t="s">
        <v>124624</v>
      </c>
      <c r="O1556" s="101">
        <v>27</v>
      </c>
      <c r="P1556" s="101">
        <v>27</v>
      </c>
    </row>
    <row r="1557">
      <c r="K1557" s="96" t="s">
        <v>124625</v>
      </c>
      <c r="O1557" s="85">
        <f>SUM(O1548:O1556)</f>
      </c>
      <c r="P1557" s="85">
        <f>SUM(P1548:P1556)</f>
      </c>
    </row>
    <row r="1558">
      <c r="A1558" s="98" t="s">
        <v>124626</v>
      </c>
      <c r="B1558" s="98" t="s">
        <v>124627</v>
      </c>
      <c r="C1558" s="100">
        <v>1045</v>
      </c>
      <c r="D1558" s="98" t="s">
        <v>124628</v>
      </c>
      <c r="E1558" s="98" t="s">
        <v>124629</v>
      </c>
      <c r="F1558" s="104">
        <v>45411</v>
      </c>
      <c r="G1558" s="104">
        <v>45411</v>
      </c>
      <c r="H1558" s="104">
        <v>45838</v>
      </c>
      <c r="J1558" s="101">
        <v>1580</v>
      </c>
      <c r="K1558" s="98" t="s">
        <v>124630</v>
      </c>
      <c r="L1558" s="98" t="s">
        <v>124631</v>
      </c>
      <c r="M1558" s="98" t="s">
        <v>124632</v>
      </c>
      <c r="N1558" s="98" t="s">
        <v>124633</v>
      </c>
      <c r="O1558" s="101">
        <v>10</v>
      </c>
      <c r="P1558" s="101">
        <v>10</v>
      </c>
      <c r="Q1558" s="101">
        <v>0</v>
      </c>
      <c r="R1558" s="101">
        <v>99</v>
      </c>
    </row>
    <row r="1559">
      <c r="L1559" s="98" t="s">
        <v>124634</v>
      </c>
      <c r="M1559" s="98" t="s">
        <v>124635</v>
      </c>
      <c r="N1559" s="98" t="s">
        <v>124636</v>
      </c>
      <c r="O1559" s="101">
        <v>15</v>
      </c>
      <c r="P1559" s="101">
        <v>0</v>
      </c>
    </row>
    <row r="1560">
      <c r="L1560" s="98" t="s">
        <v>124637</v>
      </c>
      <c r="M1560" s="98" t="s">
        <v>124638</v>
      </c>
      <c r="N1560" s="98" t="s">
        <v>124639</v>
      </c>
      <c r="O1560" s="101">
        <v>25</v>
      </c>
      <c r="P1560" s="101">
        <v>50</v>
      </c>
    </row>
    <row r="1561">
      <c r="L1561" s="98" t="s">
        <v>124640</v>
      </c>
      <c r="M1561" s="98" t="s">
        <v>124641</v>
      </c>
      <c r="N1561" s="98" t="s">
        <v>124642</v>
      </c>
      <c r="O1561" s="101">
        <v>25</v>
      </c>
      <c r="P1561" s="101">
        <v>0</v>
      </c>
    </row>
    <row r="1562">
      <c r="L1562" s="98" t="s">
        <v>124643</v>
      </c>
      <c r="M1562" s="98" t="s">
        <v>124644</v>
      </c>
      <c r="N1562" s="98" t="s">
        <v>124645</v>
      </c>
      <c r="O1562" s="101">
        <v>10</v>
      </c>
      <c r="P1562" s="101">
        <v>25</v>
      </c>
    </row>
    <row r="1563">
      <c r="L1563" s="98" t="s">
        <v>124646</v>
      </c>
      <c r="M1563" s="98" t="s">
        <v>124647</v>
      </c>
      <c r="N1563" s="98" t="s">
        <v>124648</v>
      </c>
      <c r="O1563" s="101">
        <v>1495</v>
      </c>
      <c r="P1563" s="101">
        <v>1495</v>
      </c>
    </row>
    <row r="1564">
      <c r="L1564" s="98" t="s">
        <v>124649</v>
      </c>
      <c r="M1564" s="98" t="s">
        <v>124650</v>
      </c>
      <c r="N1564" s="98" t="s">
        <v>124651</v>
      </c>
      <c r="O1564" s="101">
        <v>7</v>
      </c>
      <c r="P1564" s="101">
        <v>7</v>
      </c>
    </row>
    <row r="1565">
      <c r="L1565" s="98" t="s">
        <v>124652</v>
      </c>
      <c r="M1565" s="98" t="s">
        <v>124653</v>
      </c>
      <c r="N1565" s="98" t="s">
        <v>124654</v>
      </c>
      <c r="O1565" s="101">
        <v>27</v>
      </c>
      <c r="P1565" s="101">
        <v>27</v>
      </c>
    </row>
    <row r="1566">
      <c r="K1566" s="96" t="s">
        <v>124655</v>
      </c>
      <c r="O1566" s="85">
        <f>SUM(O1558:O1565)</f>
      </c>
      <c r="P1566" s="85">
        <f>SUM(P1558:P1565)</f>
      </c>
    </row>
    <row r="1567">
      <c r="A1567" s="98" t="s">
        <v>124656</v>
      </c>
      <c r="B1567" s="98" t="s">
        <v>124657</v>
      </c>
      <c r="C1567" s="100">
        <v>1132</v>
      </c>
      <c r="D1567" s="98" t="s">
        <v>124658</v>
      </c>
      <c r="E1567" s="98" t="s">
        <v>124659</v>
      </c>
      <c r="F1567" s="104">
        <v>44753</v>
      </c>
      <c r="G1567" s="104">
        <v>45566</v>
      </c>
      <c r="H1567" s="104">
        <v>45930</v>
      </c>
      <c r="J1567" s="101">
        <v>1634</v>
      </c>
      <c r="K1567" s="98" t="s">
        <v>124660</v>
      </c>
      <c r="L1567" s="98" t="s">
        <v>124661</v>
      </c>
      <c r="M1567" s="98" t="s">
        <v>124662</v>
      </c>
      <c r="N1567" s="98" t="s">
        <v>124663</v>
      </c>
      <c r="O1567" s="101">
        <v>10</v>
      </c>
      <c r="P1567" s="101">
        <v>40</v>
      </c>
      <c r="Q1567" s="101">
        <v>0</v>
      </c>
      <c r="R1567" s="101">
        <v>0</v>
      </c>
    </row>
    <row r="1568">
      <c r="L1568" s="98" t="s">
        <v>124664</v>
      </c>
      <c r="M1568" s="98" t="s">
        <v>124665</v>
      </c>
      <c r="N1568" s="98" t="s">
        <v>124666</v>
      </c>
      <c r="O1568" s="101">
        <v>25</v>
      </c>
      <c r="P1568" s="101">
        <v>10</v>
      </c>
    </row>
    <row r="1569">
      <c r="L1569" s="98" t="s">
        <v>124667</v>
      </c>
      <c r="M1569" s="98" t="s">
        <v>124668</v>
      </c>
      <c r="N1569" s="98" t="s">
        <v>124669</v>
      </c>
      <c r="O1569" s="101">
        <v>10</v>
      </c>
      <c r="P1569" s="101">
        <v>25</v>
      </c>
    </row>
    <row r="1570">
      <c r="L1570" s="98" t="s">
        <v>124670</v>
      </c>
      <c r="M1570" s="98" t="s">
        <v>124671</v>
      </c>
      <c r="N1570" s="98" t="s">
        <v>124672</v>
      </c>
      <c r="O1570" s="101">
        <v>15</v>
      </c>
      <c r="P1570" s="101">
        <v>0</v>
      </c>
    </row>
    <row r="1571">
      <c r="L1571" s="98" t="s">
        <v>124673</v>
      </c>
      <c r="M1571" s="98" t="s">
        <v>124674</v>
      </c>
      <c r="N1571" s="98" t="s">
        <v>124675</v>
      </c>
      <c r="O1571" s="101">
        <v>25</v>
      </c>
      <c r="P1571" s="101">
        <v>10</v>
      </c>
    </row>
    <row r="1572">
      <c r="L1572" s="98" t="s">
        <v>124676</v>
      </c>
      <c r="M1572" s="98" t="s">
        <v>124677</v>
      </c>
      <c r="N1572" s="98" t="s">
        <v>124678</v>
      </c>
      <c r="O1572" s="101">
        <v>1500</v>
      </c>
      <c r="P1572" s="101">
        <v>1500</v>
      </c>
    </row>
    <row r="1573">
      <c r="L1573" s="98" t="s">
        <v>124679</v>
      </c>
      <c r="M1573" s="98" t="s">
        <v>124680</v>
      </c>
      <c r="N1573" s="98" t="s">
        <v>124681</v>
      </c>
      <c r="O1573" s="101">
        <v>7</v>
      </c>
      <c r="P1573" s="101">
        <v>7</v>
      </c>
    </row>
    <row r="1574">
      <c r="L1574" s="98" t="s">
        <v>124682</v>
      </c>
      <c r="M1574" s="98" t="s">
        <v>124683</v>
      </c>
      <c r="N1574" s="98" t="s">
        <v>124684</v>
      </c>
      <c r="O1574" s="101">
        <v>27</v>
      </c>
      <c r="P1574" s="101">
        <v>27</v>
      </c>
    </row>
    <row r="1575">
      <c r="K1575" s="96" t="s">
        <v>124685</v>
      </c>
      <c r="O1575" s="85">
        <f>SUM(O1567:O1574)</f>
      </c>
      <c r="P1575" s="85">
        <f>SUM(P1567:P1574)</f>
      </c>
    </row>
    <row r="1576">
      <c r="A1576" s="98" t="s">
        <v>124686</v>
      </c>
      <c r="B1576" s="98" t="s">
        <v>124687</v>
      </c>
      <c r="C1576" s="100">
        <v>1132</v>
      </c>
      <c r="D1576" s="98" t="s">
        <v>124688</v>
      </c>
      <c r="E1576" s="98" t="s">
        <v>124689</v>
      </c>
      <c r="F1576" s="104">
        <v>45155</v>
      </c>
      <c r="G1576" s="104">
        <v>45536</v>
      </c>
      <c r="H1576" s="104">
        <v>45900</v>
      </c>
      <c r="J1576" s="101">
        <v>1709</v>
      </c>
      <c r="K1576" s="98" t="s">
        <v>124690</v>
      </c>
      <c r="L1576" s="98" t="s">
        <v>124691</v>
      </c>
      <c r="M1576" s="98" t="s">
        <v>124692</v>
      </c>
      <c r="N1576" s="98" t="s">
        <v>124693</v>
      </c>
      <c r="O1576" s="101">
        <v>15</v>
      </c>
      <c r="P1576" s="101">
        <v>50</v>
      </c>
      <c r="Q1576" s="101">
        <v>0</v>
      </c>
      <c r="R1576" s="101">
        <v>99</v>
      </c>
    </row>
    <row r="1577">
      <c r="L1577" s="98" t="s">
        <v>124694</v>
      </c>
      <c r="M1577" s="98" t="s">
        <v>124695</v>
      </c>
      <c r="N1577" s="98" t="s">
        <v>124696</v>
      </c>
      <c r="O1577" s="101">
        <v>25</v>
      </c>
      <c r="P1577" s="101">
        <v>15</v>
      </c>
    </row>
    <row r="1578">
      <c r="L1578" s="98" t="s">
        <v>124697</v>
      </c>
      <c r="M1578" s="98" t="s">
        <v>124698</v>
      </c>
      <c r="N1578" s="98" t="s">
        <v>124699</v>
      </c>
      <c r="O1578" s="101">
        <v>25</v>
      </c>
      <c r="P1578" s="101">
        <v>0</v>
      </c>
    </row>
    <row r="1579">
      <c r="L1579" s="98" t="s">
        <v>124700</v>
      </c>
      <c r="M1579" s="98" t="s">
        <v>124701</v>
      </c>
      <c r="N1579" s="98" t="s">
        <v>124702</v>
      </c>
      <c r="O1579" s="101">
        <v>10</v>
      </c>
      <c r="P1579" s="101">
        <v>0</v>
      </c>
    </row>
    <row r="1580">
      <c r="L1580" s="98" t="s">
        <v>124703</v>
      </c>
      <c r="M1580" s="98" t="s">
        <v>124704</v>
      </c>
      <c r="N1580" s="98" t="s">
        <v>124705</v>
      </c>
      <c r="O1580" s="101">
        <v>50</v>
      </c>
      <c r="P1580" s="101">
        <v>25</v>
      </c>
    </row>
    <row r="1581">
      <c r="L1581" s="98" t="s">
        <v>124706</v>
      </c>
      <c r="M1581" s="98" t="s">
        <v>124707</v>
      </c>
      <c r="N1581" s="98" t="s">
        <v>124708</v>
      </c>
      <c r="O1581" s="101">
        <v>25</v>
      </c>
      <c r="P1581" s="101">
        <v>25</v>
      </c>
    </row>
    <row r="1582">
      <c r="L1582" s="98" t="s">
        <v>124709</v>
      </c>
      <c r="M1582" s="98" t="s">
        <v>124710</v>
      </c>
      <c r="N1582" s="98" t="s">
        <v>124711</v>
      </c>
      <c r="O1582" s="101">
        <v>10</v>
      </c>
      <c r="P1582" s="101">
        <v>45</v>
      </c>
    </row>
    <row r="1583">
      <c r="L1583" s="98" t="s">
        <v>124712</v>
      </c>
      <c r="M1583" s="98" t="s">
        <v>124713</v>
      </c>
      <c r="N1583" s="98" t="s">
        <v>124714</v>
      </c>
      <c r="O1583" s="101">
        <v>1539</v>
      </c>
      <c r="P1583" s="101">
        <v>1539</v>
      </c>
    </row>
    <row r="1584">
      <c r="L1584" s="98" t="s">
        <v>124715</v>
      </c>
      <c r="M1584" s="98" t="s">
        <v>124716</v>
      </c>
      <c r="N1584" s="98" t="s">
        <v>124717</v>
      </c>
      <c r="O1584" s="101">
        <v>175</v>
      </c>
      <c r="P1584" s="101">
        <v>175</v>
      </c>
    </row>
    <row r="1585">
      <c r="L1585" s="98" t="s">
        <v>124718</v>
      </c>
      <c r="M1585" s="98" t="s">
        <v>124719</v>
      </c>
      <c r="N1585" s="98" t="s">
        <v>124720</v>
      </c>
      <c r="O1585" s="101">
        <v>175</v>
      </c>
      <c r="P1585" s="101">
        <v>175</v>
      </c>
    </row>
    <row r="1586">
      <c r="L1586" s="98" t="s">
        <v>124721</v>
      </c>
      <c r="M1586" s="98" t="s">
        <v>124722</v>
      </c>
      <c r="N1586" s="98" t="s">
        <v>124723</v>
      </c>
      <c r="O1586" s="101">
        <v>7</v>
      </c>
      <c r="P1586" s="101">
        <v>7</v>
      </c>
    </row>
    <row r="1587">
      <c r="L1587" s="98" t="s">
        <v>124724</v>
      </c>
      <c r="M1587" s="98" t="s">
        <v>124725</v>
      </c>
      <c r="N1587" s="98" t="s">
        <v>124726</v>
      </c>
      <c r="O1587" s="101">
        <v>10</v>
      </c>
      <c r="P1587" s="101">
        <v>10</v>
      </c>
    </row>
    <row r="1588">
      <c r="L1588" s="98" t="s">
        <v>124727</v>
      </c>
      <c r="M1588" s="98" t="s">
        <v>124728</v>
      </c>
      <c r="N1588" s="98" t="s">
        <v>124729</v>
      </c>
      <c r="O1588" s="101">
        <v>27</v>
      </c>
      <c r="P1588" s="101">
        <v>27</v>
      </c>
    </row>
    <row r="1589">
      <c r="K1589" s="96" t="s">
        <v>124730</v>
      </c>
      <c r="O1589" s="85">
        <f>SUM(O1576:O1588)</f>
      </c>
      <c r="P1589" s="85">
        <f>SUM(P1576:P1588)</f>
      </c>
    </row>
    <row r="1590">
      <c r="A1590" s="98" t="s">
        <v>124731</v>
      </c>
      <c r="B1590" s="98" t="s">
        <v>124732</v>
      </c>
      <c r="C1590" s="100">
        <v>1132</v>
      </c>
      <c r="D1590" s="98" t="s">
        <v>124733</v>
      </c>
      <c r="E1590" s="98" t="s">
        <v>124734</v>
      </c>
      <c r="F1590" s="104">
        <v>45485</v>
      </c>
      <c r="G1590" s="104">
        <v>45485</v>
      </c>
      <c r="H1590" s="104">
        <v>45849</v>
      </c>
      <c r="J1590" s="101">
        <v>1609</v>
      </c>
      <c r="K1590" s="98" t="s">
        <v>124735</v>
      </c>
      <c r="L1590" s="98" t="s">
        <v>124736</v>
      </c>
      <c r="M1590" s="98" t="s">
        <v>124737</v>
      </c>
      <c r="N1590" s="98" t="s">
        <v>124738</v>
      </c>
      <c r="O1590" s="101">
        <v>25</v>
      </c>
      <c r="P1590" s="101">
        <v>45</v>
      </c>
      <c r="Q1590" s="101">
        <v>0</v>
      </c>
      <c r="R1590" s="101">
        <v>99</v>
      </c>
    </row>
    <row r="1591">
      <c r="L1591" s="98" t="s">
        <v>124739</v>
      </c>
      <c r="M1591" s="98" t="s">
        <v>124740</v>
      </c>
      <c r="N1591" s="98" t="s">
        <v>124741</v>
      </c>
      <c r="O1591" s="101">
        <v>10</v>
      </c>
      <c r="P1591" s="101">
        <v>15</v>
      </c>
    </row>
    <row r="1592">
      <c r="L1592" s="98" t="s">
        <v>124742</v>
      </c>
      <c r="M1592" s="98" t="s">
        <v>124743</v>
      </c>
      <c r="N1592" s="98" t="s">
        <v>124744</v>
      </c>
      <c r="O1592" s="101">
        <v>10</v>
      </c>
      <c r="P1592" s="101">
        <v>0</v>
      </c>
    </row>
    <row r="1593">
      <c r="L1593" s="98" t="s">
        <v>124745</v>
      </c>
      <c r="M1593" s="98" t="s">
        <v>124746</v>
      </c>
      <c r="N1593" s="98" t="s">
        <v>124747</v>
      </c>
      <c r="O1593" s="101">
        <v>15</v>
      </c>
      <c r="P1593" s="101">
        <v>0</v>
      </c>
    </row>
    <row r="1594">
      <c r="L1594" s="98" t="s">
        <v>124748</v>
      </c>
      <c r="M1594" s="98" t="s">
        <v>124749</v>
      </c>
      <c r="N1594" s="98" t="s">
        <v>124750</v>
      </c>
      <c r="O1594" s="101">
        <v>1549</v>
      </c>
      <c r="P1594" s="101">
        <v>1549</v>
      </c>
    </row>
    <row r="1595">
      <c r="L1595" s="98" t="s">
        <v>124751</v>
      </c>
      <c r="M1595" s="98" t="s">
        <v>124752</v>
      </c>
      <c r="N1595" s="98" t="s">
        <v>124753</v>
      </c>
      <c r="O1595" s="101">
        <v>7</v>
      </c>
      <c r="P1595" s="101">
        <v>7</v>
      </c>
    </row>
    <row r="1596">
      <c r="L1596" s="98" t="s">
        <v>124754</v>
      </c>
      <c r="M1596" s="98" t="s">
        <v>124755</v>
      </c>
      <c r="N1596" s="98" t="s">
        <v>124756</v>
      </c>
      <c r="O1596" s="101">
        <v>27</v>
      </c>
      <c r="P1596" s="101">
        <v>27</v>
      </c>
    </row>
    <row r="1597">
      <c r="K1597" s="96" t="s">
        <v>124757</v>
      </c>
      <c r="O1597" s="85">
        <f>SUM(O1590:O1596)</f>
      </c>
      <c r="P1597" s="85">
        <f>SUM(P1590:P1596)</f>
      </c>
    </row>
    <row r="1598">
      <c r="A1598" s="98" t="s">
        <v>124758</v>
      </c>
      <c r="B1598" s="98" t="s">
        <v>124759</v>
      </c>
      <c r="C1598" s="100">
        <v>1047</v>
      </c>
      <c r="D1598" s="98" t="s">
        <v>124760</v>
      </c>
      <c r="E1598" s="98" t="s">
        <v>124761</v>
      </c>
      <c r="F1598" s="104">
        <v>45750</v>
      </c>
      <c r="G1598" s="104">
        <v>45750</v>
      </c>
      <c r="H1598" s="104">
        <v>46114</v>
      </c>
      <c r="J1598" s="101">
        <v>1540</v>
      </c>
      <c r="K1598" s="98" t="s">
        <v>124762</v>
      </c>
      <c r="L1598" s="98" t="s">
        <v>124763</v>
      </c>
      <c r="M1598" s="98" t="s">
        <v>124764</v>
      </c>
      <c r="N1598" s="98" t="s">
        <v>124765</v>
      </c>
      <c r="O1598" s="101">
        <v>14</v>
      </c>
      <c r="P1598" s="101">
        <v>0</v>
      </c>
      <c r="Q1598" s="101">
        <v>687.46000000000004</v>
      </c>
      <c r="R1598" s="101">
        <v>99</v>
      </c>
    </row>
    <row r="1599">
      <c r="L1599" s="98" t="s">
        <v>124766</v>
      </c>
      <c r="M1599" s="98" t="s">
        <v>124767</v>
      </c>
      <c r="N1599" s="98" t="s">
        <v>124768</v>
      </c>
      <c r="O1599" s="101">
        <v>23.329999999999998</v>
      </c>
      <c r="P1599" s="101">
        <v>40</v>
      </c>
    </row>
    <row r="1600">
      <c r="L1600" s="98" t="s">
        <v>124769</v>
      </c>
      <c r="M1600" s="98" t="s">
        <v>124770</v>
      </c>
      <c r="N1600" s="98" t="s">
        <v>124771</v>
      </c>
      <c r="O1600" s="101">
        <v>46.670000000000002</v>
      </c>
      <c r="P1600" s="101">
        <v>25</v>
      </c>
    </row>
    <row r="1601">
      <c r="L1601" s="98" t="s">
        <v>124772</v>
      </c>
      <c r="M1601" s="98" t="s">
        <v>124773</v>
      </c>
      <c r="N1601" s="98" t="s">
        <v>124774</v>
      </c>
      <c r="O1601" s="101">
        <v>23.329999999999998</v>
      </c>
      <c r="P1601" s="101">
        <v>50</v>
      </c>
    </row>
    <row r="1602">
      <c r="L1602" s="98" t="s">
        <v>124775</v>
      </c>
      <c r="M1602" s="98" t="s">
        <v>124776</v>
      </c>
      <c r="N1602" s="98" t="s">
        <v>124777</v>
      </c>
      <c r="O1602" s="101">
        <v>1330</v>
      </c>
      <c r="P1602" s="101">
        <v>1425</v>
      </c>
    </row>
    <row r="1603">
      <c r="L1603" s="98" t="s">
        <v>124778</v>
      </c>
      <c r="M1603" s="98" t="s">
        <v>124779</v>
      </c>
      <c r="N1603" s="98" t="s">
        <v>124780</v>
      </c>
      <c r="O1603" s="101">
        <v>150</v>
      </c>
      <c r="P1603" s="101">
        <v>0</v>
      </c>
    </row>
    <row r="1604">
      <c r="L1604" s="98" t="s">
        <v>124781</v>
      </c>
      <c r="M1604" s="98" t="s">
        <v>124782</v>
      </c>
      <c r="N1604" s="98" t="s">
        <v>124783</v>
      </c>
      <c r="O1604" s="101">
        <v>50</v>
      </c>
      <c r="P1604" s="101">
        <v>0</v>
      </c>
    </row>
    <row r="1605">
      <c r="L1605" s="98" t="s">
        <v>124784</v>
      </c>
      <c r="M1605" s="98" t="s">
        <v>124785</v>
      </c>
      <c r="N1605" s="98" t="s">
        <v>124786</v>
      </c>
      <c r="O1605" s="101">
        <v>50</v>
      </c>
      <c r="P1605" s="101">
        <v>0</v>
      </c>
    </row>
    <row r="1606">
      <c r="L1606" s="98" t="s">
        <v>124787</v>
      </c>
      <c r="M1606" s="98" t="s">
        <v>124788</v>
      </c>
      <c r="N1606" s="98" t="s">
        <v>124789</v>
      </c>
      <c r="O1606" s="101">
        <v>-1540</v>
      </c>
      <c r="P1606" s="101">
        <v>0</v>
      </c>
    </row>
    <row r="1607">
      <c r="L1607" s="98" t="s">
        <v>124790</v>
      </c>
      <c r="M1607" s="98" t="s">
        <v>124791</v>
      </c>
      <c r="N1607" s="98" t="s">
        <v>124792</v>
      </c>
      <c r="O1607" s="101">
        <v>8.4000000000000004</v>
      </c>
      <c r="P1607" s="101">
        <v>0</v>
      </c>
    </row>
    <row r="1608">
      <c r="L1608" s="98" t="s">
        <v>124793</v>
      </c>
      <c r="O1608" s="101">
        <v>0</v>
      </c>
      <c r="P1608" s="101">
        <v>125</v>
      </c>
    </row>
    <row r="1609">
      <c r="L1609" s="98" t="s">
        <v>124794</v>
      </c>
      <c r="M1609" s="98" t="s">
        <v>124795</v>
      </c>
      <c r="N1609" s="98" t="s">
        <v>124796</v>
      </c>
      <c r="O1609" s="101">
        <v>6.5300000000000002</v>
      </c>
      <c r="P1609" s="101">
        <v>7</v>
      </c>
    </row>
    <row r="1610">
      <c r="L1610" s="98" t="s">
        <v>124797</v>
      </c>
      <c r="M1610" s="98" t="s">
        <v>124798</v>
      </c>
      <c r="N1610" s="98" t="s">
        <v>124799</v>
      </c>
      <c r="O1610" s="101">
        <v>25.199999999999999</v>
      </c>
      <c r="P1610" s="101">
        <v>27</v>
      </c>
    </row>
    <row r="1611">
      <c r="K1611" s="96" t="s">
        <v>124800</v>
      </c>
      <c r="O1611" s="85">
        <f>SUM(O1598:O1610)</f>
      </c>
      <c r="P1611" s="85">
        <f>SUM(P1598:P1610)</f>
      </c>
    </row>
    <row r="1612">
      <c r="A1612" s="98" t="s">
        <v>124801</v>
      </c>
      <c r="B1612" s="98" t="s">
        <v>124802</v>
      </c>
      <c r="C1612" s="100">
        <v>749</v>
      </c>
      <c r="D1612" s="98" t="s">
        <v>124803</v>
      </c>
      <c r="E1612" s="98" t="s">
        <v>124804</v>
      </c>
      <c r="F1612" s="104">
        <v>45597</v>
      </c>
      <c r="G1612" s="104">
        <v>45597</v>
      </c>
      <c r="H1612" s="104">
        <v>46022</v>
      </c>
      <c r="J1612" s="101">
        <v>1235</v>
      </c>
      <c r="K1612" s="98" t="s">
        <v>124805</v>
      </c>
      <c r="L1612" s="98" t="s">
        <v>124806</v>
      </c>
      <c r="M1612" s="98" t="s">
        <v>124807</v>
      </c>
      <c r="N1612" s="98" t="s">
        <v>124808</v>
      </c>
      <c r="O1612" s="101">
        <v>25</v>
      </c>
      <c r="P1612" s="101">
        <v>0</v>
      </c>
      <c r="Q1612" s="101">
        <v>0</v>
      </c>
      <c r="R1612" s="101">
        <v>299</v>
      </c>
    </row>
    <row r="1613">
      <c r="L1613" s="98" t="s">
        <v>124809</v>
      </c>
      <c r="M1613" s="98" t="s">
        <v>124810</v>
      </c>
      <c r="N1613" s="98" t="s">
        <v>124811</v>
      </c>
      <c r="O1613" s="101">
        <v>10</v>
      </c>
      <c r="P1613" s="101">
        <v>35</v>
      </c>
    </row>
    <row r="1614">
      <c r="L1614" s="98" t="s">
        <v>124812</v>
      </c>
      <c r="M1614" s="98" t="s">
        <v>124813</v>
      </c>
      <c r="N1614" s="98" t="s">
        <v>124814</v>
      </c>
      <c r="O1614" s="101">
        <v>25</v>
      </c>
      <c r="P1614" s="101">
        <v>25</v>
      </c>
    </row>
    <row r="1615">
      <c r="L1615" s="98" t="s">
        <v>124815</v>
      </c>
      <c r="M1615" s="98" t="s">
        <v>124816</v>
      </c>
      <c r="N1615" s="98" t="s">
        <v>124817</v>
      </c>
      <c r="O1615" s="101">
        <v>25</v>
      </c>
      <c r="P1615" s="101">
        <v>25</v>
      </c>
    </row>
    <row r="1616">
      <c r="L1616" s="98" t="s">
        <v>124818</v>
      </c>
      <c r="M1616" s="98" t="s">
        <v>124819</v>
      </c>
      <c r="N1616" s="98" t="s">
        <v>124820</v>
      </c>
      <c r="O1616" s="101">
        <v>1150</v>
      </c>
      <c r="P1616" s="101">
        <v>1150</v>
      </c>
    </row>
    <row r="1617">
      <c r="L1617" s="98" t="s">
        <v>124821</v>
      </c>
      <c r="M1617" s="98" t="s">
        <v>124822</v>
      </c>
      <c r="N1617" s="98" t="s">
        <v>124823</v>
      </c>
      <c r="O1617" s="101">
        <v>175</v>
      </c>
      <c r="P1617" s="101">
        <v>175</v>
      </c>
    </row>
    <row r="1618">
      <c r="L1618" s="98" t="s">
        <v>124824</v>
      </c>
      <c r="M1618" s="98" t="s">
        <v>124825</v>
      </c>
      <c r="N1618" s="98" t="s">
        <v>124826</v>
      </c>
      <c r="O1618" s="101">
        <v>7</v>
      </c>
      <c r="P1618" s="101">
        <v>7</v>
      </c>
    </row>
    <row r="1619">
      <c r="L1619" s="98" t="s">
        <v>124827</v>
      </c>
      <c r="M1619" s="98" t="s">
        <v>124828</v>
      </c>
      <c r="N1619" s="98" t="s">
        <v>124829</v>
      </c>
      <c r="O1619" s="101">
        <v>27</v>
      </c>
      <c r="P1619" s="101">
        <v>27</v>
      </c>
    </row>
    <row r="1620">
      <c r="K1620" s="96" t="s">
        <v>124830</v>
      </c>
      <c r="O1620" s="85">
        <f>SUM(O1612:O1619)</f>
      </c>
      <c r="P1620" s="85">
        <f>SUM(P1612:P1619)</f>
      </c>
    </row>
    <row r="1621">
      <c r="A1621" s="98" t="s">
        <v>124831</v>
      </c>
      <c r="B1621" s="98" t="s">
        <v>124832</v>
      </c>
      <c r="C1621" s="100">
        <v>749</v>
      </c>
      <c r="D1621" s="98" t="s">
        <v>124833</v>
      </c>
      <c r="E1621" s="98" t="s">
        <v>124834</v>
      </c>
      <c r="F1621" s="104">
        <v>45735</v>
      </c>
      <c r="G1621" s="104">
        <v>45735</v>
      </c>
      <c r="H1621" s="104">
        <v>46099</v>
      </c>
      <c r="J1621" s="101">
        <v>1275</v>
      </c>
      <c r="K1621" s="98" t="s">
        <v>124835</v>
      </c>
      <c r="L1621" s="98" t="s">
        <v>124836</v>
      </c>
      <c r="M1621" s="98" t="s">
        <v>124837</v>
      </c>
      <c r="N1621" s="98" t="s">
        <v>124838</v>
      </c>
      <c r="O1621" s="101">
        <v>10</v>
      </c>
      <c r="P1621" s="101">
        <v>10</v>
      </c>
      <c r="Q1621" s="101">
        <v>-1243.28</v>
      </c>
      <c r="R1621" s="101">
        <v>1374</v>
      </c>
    </row>
    <row r="1622">
      <c r="L1622" s="98" t="s">
        <v>124839</v>
      </c>
      <c r="M1622" s="98" t="s">
        <v>124840</v>
      </c>
      <c r="N1622" s="98" t="s">
        <v>124841</v>
      </c>
      <c r="O1622" s="101">
        <v>25</v>
      </c>
      <c r="P1622" s="101">
        <v>0</v>
      </c>
    </row>
    <row r="1623">
      <c r="L1623" s="98" t="s">
        <v>124842</v>
      </c>
      <c r="M1623" s="98" t="s">
        <v>124843</v>
      </c>
      <c r="N1623" s="98" t="s">
        <v>124844</v>
      </c>
      <c r="O1623" s="101">
        <v>15</v>
      </c>
      <c r="P1623" s="101">
        <v>75</v>
      </c>
    </row>
    <row r="1624">
      <c r="L1624" s="98" t="s">
        <v>124845</v>
      </c>
      <c r="M1624" s="98" t="s">
        <v>124846</v>
      </c>
      <c r="N1624" s="98" t="s">
        <v>124847</v>
      </c>
      <c r="O1624" s="101">
        <v>50</v>
      </c>
      <c r="P1624" s="101">
        <v>0</v>
      </c>
    </row>
    <row r="1625">
      <c r="L1625" s="98" t="s">
        <v>124848</v>
      </c>
      <c r="M1625" s="98" t="s">
        <v>124849</v>
      </c>
      <c r="N1625" s="98" t="s">
        <v>124850</v>
      </c>
      <c r="O1625" s="101">
        <v>25</v>
      </c>
      <c r="P1625" s="101">
        <v>40</v>
      </c>
    </row>
    <row r="1626">
      <c r="L1626" s="98" t="s">
        <v>124851</v>
      </c>
      <c r="M1626" s="98" t="s">
        <v>124852</v>
      </c>
      <c r="N1626" s="98" t="s">
        <v>124853</v>
      </c>
      <c r="O1626" s="101">
        <v>1150</v>
      </c>
      <c r="P1626" s="101">
        <v>1150</v>
      </c>
    </row>
    <row r="1627">
      <c r="L1627" s="98" t="s">
        <v>124854</v>
      </c>
      <c r="M1627" s="98" t="s">
        <v>124855</v>
      </c>
      <c r="N1627" s="98" t="s">
        <v>124856</v>
      </c>
      <c r="O1627" s="101">
        <v>7</v>
      </c>
      <c r="P1627" s="101">
        <v>7</v>
      </c>
    </row>
    <row r="1628">
      <c r="L1628" s="98" t="s">
        <v>124857</v>
      </c>
      <c r="M1628" s="98" t="s">
        <v>124858</v>
      </c>
      <c r="N1628" s="98" t="s">
        <v>124859</v>
      </c>
      <c r="O1628" s="101">
        <v>27</v>
      </c>
      <c r="P1628" s="101">
        <v>27</v>
      </c>
    </row>
    <row r="1629">
      <c r="K1629" s="96" t="s">
        <v>124860</v>
      </c>
      <c r="O1629" s="85">
        <f>SUM(O1621:O1628)</f>
      </c>
      <c r="P1629" s="85">
        <f>SUM(P1621:P1628)</f>
      </c>
    </row>
    <row r="1630">
      <c r="A1630" s="98" t="s">
        <v>124861</v>
      </c>
      <c r="B1630" s="98" t="s">
        <v>124862</v>
      </c>
      <c r="C1630" s="100">
        <v>749</v>
      </c>
      <c r="D1630" s="98" t="s">
        <v>124863</v>
      </c>
      <c r="E1630" s="98" t="s">
        <v>124864</v>
      </c>
      <c r="F1630" s="104">
        <v>45629</v>
      </c>
      <c r="G1630" s="104">
        <v>45629</v>
      </c>
      <c r="H1630" s="104">
        <v>45993</v>
      </c>
      <c r="J1630" s="101">
        <v>1260</v>
      </c>
      <c r="K1630" s="98" t="s">
        <v>124865</v>
      </c>
      <c r="L1630" s="98" t="s">
        <v>124866</v>
      </c>
      <c r="M1630" s="98" t="s">
        <v>124867</v>
      </c>
      <c r="N1630" s="98" t="s">
        <v>124868</v>
      </c>
      <c r="O1630" s="101">
        <v>50</v>
      </c>
      <c r="P1630" s="101">
        <v>0</v>
      </c>
      <c r="Q1630" s="101">
        <v>0</v>
      </c>
      <c r="R1630" s="101">
        <v>99</v>
      </c>
    </row>
    <row r="1631">
      <c r="L1631" s="98" t="s">
        <v>124869</v>
      </c>
      <c r="M1631" s="98" t="s">
        <v>124870</v>
      </c>
      <c r="N1631" s="98" t="s">
        <v>124871</v>
      </c>
      <c r="O1631" s="101">
        <v>25</v>
      </c>
      <c r="P1631" s="101">
        <v>110</v>
      </c>
    </row>
    <row r="1632">
      <c r="L1632" s="98" t="s">
        <v>124872</v>
      </c>
      <c r="M1632" s="98" t="s">
        <v>124873</v>
      </c>
      <c r="N1632" s="98" t="s">
        <v>124874</v>
      </c>
      <c r="O1632" s="101">
        <v>10</v>
      </c>
      <c r="P1632" s="101">
        <v>0</v>
      </c>
    </row>
    <row r="1633">
      <c r="L1633" s="98" t="s">
        <v>124875</v>
      </c>
      <c r="M1633" s="98" t="s">
        <v>124876</v>
      </c>
      <c r="N1633" s="98" t="s">
        <v>124877</v>
      </c>
      <c r="O1633" s="101">
        <v>25</v>
      </c>
      <c r="P1633" s="101">
        <v>0</v>
      </c>
    </row>
    <row r="1634">
      <c r="L1634" s="98" t="s">
        <v>124878</v>
      </c>
      <c r="M1634" s="98" t="s">
        <v>124879</v>
      </c>
      <c r="N1634" s="98" t="s">
        <v>124880</v>
      </c>
      <c r="O1634" s="101">
        <v>1150</v>
      </c>
      <c r="P1634" s="101">
        <v>1150</v>
      </c>
    </row>
    <row r="1635">
      <c r="L1635" s="98" t="s">
        <v>124881</v>
      </c>
      <c r="M1635" s="98" t="s">
        <v>124882</v>
      </c>
      <c r="N1635" s="98" t="s">
        <v>124883</v>
      </c>
      <c r="O1635" s="101">
        <v>7</v>
      </c>
      <c r="P1635" s="101">
        <v>7</v>
      </c>
    </row>
    <row r="1636">
      <c r="L1636" s="98" t="s">
        <v>124884</v>
      </c>
      <c r="M1636" s="98" t="s">
        <v>124885</v>
      </c>
      <c r="N1636" s="98" t="s">
        <v>124886</v>
      </c>
      <c r="O1636" s="101">
        <v>27</v>
      </c>
      <c r="P1636" s="101">
        <v>27</v>
      </c>
    </row>
    <row r="1637">
      <c r="K1637" s="96" t="s">
        <v>124887</v>
      </c>
      <c r="O1637" s="85">
        <f>SUM(O1630:O1636)</f>
      </c>
      <c r="P1637" s="85">
        <f>SUM(P1630:P1636)</f>
      </c>
    </row>
    <row r="1638">
      <c r="A1638" s="98" t="s">
        <v>124888</v>
      </c>
      <c r="B1638" s="98" t="s">
        <v>124889</v>
      </c>
      <c r="C1638" s="100">
        <v>749</v>
      </c>
      <c r="D1638" s="98" t="s">
        <v>124890</v>
      </c>
      <c r="E1638" s="98" t="s">
        <v>124891</v>
      </c>
      <c r="F1638" s="104">
        <v>44529</v>
      </c>
      <c r="G1638" s="104">
        <v>45689</v>
      </c>
      <c r="H1638" s="104">
        <v>46053</v>
      </c>
      <c r="J1638" s="101">
        <v>1350</v>
      </c>
      <c r="K1638" s="98" t="s">
        <v>124892</v>
      </c>
      <c r="L1638" s="98" t="s">
        <v>124893</v>
      </c>
      <c r="M1638" s="98" t="s">
        <v>124894</v>
      </c>
      <c r="N1638" s="98" t="s">
        <v>124895</v>
      </c>
      <c r="O1638" s="101">
        <v>25</v>
      </c>
      <c r="P1638" s="101">
        <v>85</v>
      </c>
      <c r="Q1638" s="101">
        <v>0</v>
      </c>
      <c r="R1638" s="101">
        <v>99</v>
      </c>
    </row>
    <row r="1639">
      <c r="L1639" s="98" t="s">
        <v>124896</v>
      </c>
      <c r="M1639" s="98" t="s">
        <v>124897</v>
      </c>
      <c r="N1639" s="98" t="s">
        <v>124898</v>
      </c>
      <c r="O1639" s="101">
        <v>10</v>
      </c>
      <c r="P1639" s="101">
        <v>15</v>
      </c>
    </row>
    <row r="1640">
      <c r="L1640" s="98" t="s">
        <v>124899</v>
      </c>
      <c r="M1640" s="98" t="s">
        <v>124900</v>
      </c>
      <c r="N1640" s="98" t="s">
        <v>124901</v>
      </c>
      <c r="O1640" s="101">
        <v>50</v>
      </c>
      <c r="P1640" s="101">
        <v>0</v>
      </c>
    </row>
    <row r="1641">
      <c r="L1641" s="98" t="s">
        <v>124902</v>
      </c>
      <c r="M1641" s="98" t="s">
        <v>124903</v>
      </c>
      <c r="N1641" s="98" t="s">
        <v>124904</v>
      </c>
      <c r="O1641" s="101">
        <v>15</v>
      </c>
      <c r="P1641" s="101">
        <v>25</v>
      </c>
    </row>
    <row r="1642">
      <c r="L1642" s="98" t="s">
        <v>124905</v>
      </c>
      <c r="M1642" s="98" t="s">
        <v>124906</v>
      </c>
      <c r="N1642" s="98" t="s">
        <v>124907</v>
      </c>
      <c r="O1642" s="101">
        <v>25</v>
      </c>
      <c r="P1642" s="101">
        <v>0</v>
      </c>
    </row>
    <row r="1643">
      <c r="L1643" s="98" t="s">
        <v>124908</v>
      </c>
      <c r="M1643" s="98" t="s">
        <v>124909</v>
      </c>
      <c r="N1643" s="98" t="s">
        <v>124910</v>
      </c>
      <c r="O1643" s="101">
        <v>1265</v>
      </c>
      <c r="P1643" s="101">
        <v>1265</v>
      </c>
    </row>
    <row r="1644">
      <c r="L1644" s="98" t="s">
        <v>124911</v>
      </c>
      <c r="M1644" s="98" t="s">
        <v>124912</v>
      </c>
      <c r="N1644" s="98" t="s">
        <v>124913</v>
      </c>
      <c r="O1644" s="101">
        <v>7</v>
      </c>
      <c r="P1644" s="101">
        <v>7</v>
      </c>
    </row>
    <row r="1645">
      <c r="L1645" s="98" t="s">
        <v>124914</v>
      </c>
      <c r="M1645" s="98" t="s">
        <v>124915</v>
      </c>
      <c r="N1645" s="98" t="s">
        <v>124916</v>
      </c>
      <c r="O1645" s="101">
        <v>50</v>
      </c>
      <c r="P1645" s="101">
        <v>50</v>
      </c>
    </row>
    <row r="1646">
      <c r="L1646" s="98" t="s">
        <v>124917</v>
      </c>
      <c r="M1646" s="98" t="s">
        <v>124918</v>
      </c>
      <c r="N1646" s="98" t="s">
        <v>124919</v>
      </c>
      <c r="O1646" s="101">
        <v>27</v>
      </c>
      <c r="P1646" s="101">
        <v>27</v>
      </c>
    </row>
    <row r="1647">
      <c r="K1647" s="96" t="s">
        <v>124920</v>
      </c>
      <c r="O1647" s="85">
        <f>SUM(O1638:O1646)</f>
      </c>
      <c r="P1647" s="85">
        <f>SUM(P1638:P1646)</f>
      </c>
    </row>
    <row r="1648">
      <c r="A1648" s="98" t="s">
        <v>124921</v>
      </c>
      <c r="B1648" s="98" t="s">
        <v>124922</v>
      </c>
      <c r="C1648" s="100">
        <v>503</v>
      </c>
      <c r="D1648" s="98" t="s">
        <v>124923</v>
      </c>
      <c r="E1648" s="98" t="s">
        <v>124924</v>
      </c>
      <c r="F1648" s="104">
        <v>43410</v>
      </c>
      <c r="G1648" s="104">
        <v>45566</v>
      </c>
      <c r="H1648" s="104">
        <v>45930</v>
      </c>
      <c r="J1648" s="101">
        <v>1125</v>
      </c>
      <c r="K1648" s="98" t="s">
        <v>124925</v>
      </c>
      <c r="L1648" s="98" t="s">
        <v>124926</v>
      </c>
      <c r="M1648" s="98" t="s">
        <v>124927</v>
      </c>
      <c r="N1648" s="98" t="s">
        <v>124928</v>
      </c>
      <c r="O1648" s="101">
        <v>25</v>
      </c>
      <c r="P1648" s="101">
        <v>20</v>
      </c>
      <c r="Q1648" s="101">
        <v>0</v>
      </c>
      <c r="R1648" s="101">
        <v>99</v>
      </c>
    </row>
    <row r="1649">
      <c r="L1649" s="98" t="s">
        <v>124929</v>
      </c>
      <c r="M1649" s="98" t="s">
        <v>124930</v>
      </c>
      <c r="N1649" s="98" t="s">
        <v>124931</v>
      </c>
      <c r="O1649" s="101">
        <v>25</v>
      </c>
      <c r="P1649" s="101">
        <v>25</v>
      </c>
    </row>
    <row r="1650">
      <c r="L1650" s="98" t="s">
        <v>124932</v>
      </c>
      <c r="M1650" s="98" t="s">
        <v>124933</v>
      </c>
      <c r="N1650" s="98" t="s">
        <v>124934</v>
      </c>
      <c r="O1650" s="101">
        <v>20</v>
      </c>
      <c r="P1650" s="101">
        <v>25</v>
      </c>
    </row>
    <row r="1651">
      <c r="L1651" s="98" t="s">
        <v>124935</v>
      </c>
      <c r="M1651" s="98" t="s">
        <v>124936</v>
      </c>
      <c r="N1651" s="98" t="s">
        <v>124937</v>
      </c>
      <c r="O1651" s="101">
        <v>1090</v>
      </c>
      <c r="P1651" s="101">
        <v>1090</v>
      </c>
    </row>
    <row r="1652">
      <c r="L1652" s="98" t="s">
        <v>124938</v>
      </c>
      <c r="M1652" s="98" t="s">
        <v>124939</v>
      </c>
      <c r="N1652" s="98" t="s">
        <v>124940</v>
      </c>
      <c r="O1652" s="101">
        <v>7</v>
      </c>
      <c r="P1652" s="101">
        <v>7</v>
      </c>
    </row>
    <row r="1653">
      <c r="L1653" s="98" t="s">
        <v>124941</v>
      </c>
      <c r="M1653" s="98" t="s">
        <v>124942</v>
      </c>
      <c r="N1653" s="98" t="s">
        <v>124943</v>
      </c>
      <c r="O1653" s="101">
        <v>25</v>
      </c>
      <c r="P1653" s="101">
        <v>0</v>
      </c>
    </row>
    <row r="1654">
      <c r="L1654" s="98" t="s">
        <v>124944</v>
      </c>
      <c r="M1654" s="98" t="s">
        <v>124945</v>
      </c>
      <c r="N1654" s="98" t="s">
        <v>124946</v>
      </c>
      <c r="O1654" s="101">
        <v>27</v>
      </c>
      <c r="P1654" s="101">
        <v>27</v>
      </c>
    </row>
    <row r="1655">
      <c r="K1655" s="96" t="s">
        <v>124947</v>
      </c>
      <c r="O1655" s="85">
        <f>SUM(O1648:O1654)</f>
      </c>
      <c r="P1655" s="85">
        <f>SUM(P1648:P1654)</f>
      </c>
    </row>
    <row r="1656">
      <c r="A1656" s="98" t="s">
        <v>124948</v>
      </c>
      <c r="B1656" s="98" t="s">
        <v>124949</v>
      </c>
      <c r="C1656" s="100">
        <v>503</v>
      </c>
      <c r="D1656" s="98" t="s">
        <v>124950</v>
      </c>
      <c r="E1656" s="98" t="s">
        <v>124951</v>
      </c>
      <c r="F1656" s="104">
        <v>45476</v>
      </c>
      <c r="G1656" s="104">
        <v>45476</v>
      </c>
      <c r="H1656" s="104">
        <v>45840</v>
      </c>
      <c r="I1656" s="104">
        <v>45840</v>
      </c>
      <c r="J1656" s="101">
        <v>1035</v>
      </c>
      <c r="K1656" s="98" t="s">
        <v>124952</v>
      </c>
      <c r="L1656" s="98" t="s">
        <v>124953</v>
      </c>
      <c r="M1656" s="98" t="s">
        <v>124954</v>
      </c>
      <c r="N1656" s="98" t="s">
        <v>124955</v>
      </c>
      <c r="O1656" s="101">
        <v>25</v>
      </c>
      <c r="P1656" s="101">
        <v>35</v>
      </c>
      <c r="Q1656" s="101">
        <v>0</v>
      </c>
      <c r="R1656" s="101">
        <v>99</v>
      </c>
    </row>
    <row r="1657">
      <c r="L1657" s="98" t="s">
        <v>124956</v>
      </c>
      <c r="M1657" s="98" t="s">
        <v>124957</v>
      </c>
      <c r="N1657" s="98" t="s">
        <v>124958</v>
      </c>
      <c r="O1657" s="101">
        <v>25</v>
      </c>
      <c r="P1657" s="101">
        <v>25</v>
      </c>
    </row>
    <row r="1658">
      <c r="L1658" s="98" t="s">
        <v>124959</v>
      </c>
      <c r="M1658" s="98" t="s">
        <v>124960</v>
      </c>
      <c r="N1658" s="98" t="s">
        <v>124961</v>
      </c>
      <c r="O1658" s="101">
        <v>20</v>
      </c>
      <c r="P1658" s="101">
        <v>25</v>
      </c>
    </row>
    <row r="1659">
      <c r="L1659" s="98" t="s">
        <v>124962</v>
      </c>
      <c r="M1659" s="98" t="s">
        <v>124963</v>
      </c>
      <c r="N1659" s="98" t="s">
        <v>124964</v>
      </c>
      <c r="O1659" s="101">
        <v>15</v>
      </c>
      <c r="P1659" s="101">
        <v>0</v>
      </c>
    </row>
    <row r="1660">
      <c r="L1660" s="98" t="s">
        <v>124965</v>
      </c>
      <c r="M1660" s="98" t="s">
        <v>124966</v>
      </c>
      <c r="N1660" s="98" t="s">
        <v>124967</v>
      </c>
      <c r="O1660" s="101">
        <v>950</v>
      </c>
      <c r="P1660" s="101">
        <v>950</v>
      </c>
    </row>
    <row r="1661">
      <c r="L1661" s="98" t="s">
        <v>124968</v>
      </c>
      <c r="M1661" s="98" t="s">
        <v>124969</v>
      </c>
      <c r="N1661" s="98" t="s">
        <v>124970</v>
      </c>
      <c r="O1661" s="101">
        <v>7</v>
      </c>
      <c r="P1661" s="101">
        <v>7</v>
      </c>
    </row>
    <row r="1662">
      <c r="L1662" s="98" t="s">
        <v>124971</v>
      </c>
      <c r="M1662" s="98" t="s">
        <v>124972</v>
      </c>
      <c r="N1662" s="98" t="s">
        <v>124973</v>
      </c>
      <c r="O1662" s="101">
        <v>27</v>
      </c>
      <c r="P1662" s="101">
        <v>27</v>
      </c>
    </row>
    <row r="1663">
      <c r="K1663" s="96" t="s">
        <v>124974</v>
      </c>
      <c r="O1663" s="85">
        <f>SUM(O1656:O1662)</f>
      </c>
      <c r="P1663" s="85">
        <f>SUM(P1656:P1662)</f>
      </c>
    </row>
    <row r="1664">
      <c r="A1664" s="98" t="s">
        <v>124975</v>
      </c>
      <c r="B1664" s="98" t="s">
        <v>124976</v>
      </c>
      <c r="C1664" s="100">
        <v>1047</v>
      </c>
      <c r="D1664" s="98" t="s">
        <v>124977</v>
      </c>
      <c r="E1664" s="98" t="s">
        <v>124978</v>
      </c>
      <c r="J1664" s="101">
        <v>1790</v>
      </c>
      <c r="K1664" s="98" t="s">
        <v>124979</v>
      </c>
      <c r="L1664" s="98" t="s">
        <v>124979</v>
      </c>
      <c r="O1664" s="101">
        <v>0</v>
      </c>
      <c r="P1664" s="101">
        <v>0</v>
      </c>
      <c r="R1664" s="101">
        <v>0</v>
      </c>
    </row>
    <row r="1665">
      <c r="K1665" s="96" t="s">
        <v>124980</v>
      </c>
      <c r="O1665" s="85">
        <f>SUM(O1664:O1664)</f>
      </c>
      <c r="P1665" s="85">
        <f>SUM(P1664:P1664)</f>
      </c>
    </row>
    <row r="1666">
      <c r="A1666" s="98" t="s">
        <v>124981</v>
      </c>
      <c r="B1666" s="98" t="s">
        <v>124982</v>
      </c>
      <c r="C1666" s="100">
        <v>1047</v>
      </c>
      <c r="D1666" s="98" t="s">
        <v>124983</v>
      </c>
      <c r="E1666" s="98" t="s">
        <v>124984</v>
      </c>
      <c r="F1666" s="104">
        <v>43610</v>
      </c>
      <c r="G1666" s="104">
        <v>45566</v>
      </c>
      <c r="H1666" s="104">
        <v>45930</v>
      </c>
      <c r="J1666" s="101">
        <v>1585</v>
      </c>
      <c r="K1666" s="98" t="s">
        <v>124985</v>
      </c>
      <c r="L1666" s="98" t="s">
        <v>124986</v>
      </c>
      <c r="M1666" s="98" t="s">
        <v>124987</v>
      </c>
      <c r="N1666" s="98" t="s">
        <v>124988</v>
      </c>
      <c r="O1666" s="101">
        <v>25</v>
      </c>
      <c r="P1666" s="101">
        <v>0</v>
      </c>
      <c r="Q1666" s="101">
        <v>0</v>
      </c>
      <c r="R1666" s="101">
        <v>299</v>
      </c>
    </row>
    <row r="1667">
      <c r="L1667" s="98" t="s">
        <v>124989</v>
      </c>
      <c r="M1667" s="98" t="s">
        <v>124990</v>
      </c>
      <c r="N1667" s="98" t="s">
        <v>124991</v>
      </c>
      <c r="O1667" s="101">
        <v>50</v>
      </c>
      <c r="P1667" s="101">
        <v>50</v>
      </c>
    </row>
    <row r="1668">
      <c r="L1668" s="98" t="s">
        <v>124992</v>
      </c>
      <c r="M1668" s="98" t="s">
        <v>124993</v>
      </c>
      <c r="N1668" s="98" t="s">
        <v>124994</v>
      </c>
      <c r="O1668" s="101">
        <v>25</v>
      </c>
      <c r="P1668" s="101">
        <v>50</v>
      </c>
    </row>
    <row r="1669">
      <c r="L1669" s="98" t="s">
        <v>124995</v>
      </c>
      <c r="M1669" s="98" t="s">
        <v>124996</v>
      </c>
      <c r="N1669" s="98" t="s">
        <v>124997</v>
      </c>
      <c r="O1669" s="101">
        <v>1440</v>
      </c>
      <c r="P1669" s="101">
        <v>1440</v>
      </c>
    </row>
    <row r="1670">
      <c r="L1670" s="98" t="s">
        <v>124998</v>
      </c>
      <c r="M1670" s="98" t="s">
        <v>124999</v>
      </c>
      <c r="N1670" s="98" t="s">
        <v>125000</v>
      </c>
      <c r="O1670" s="101">
        <v>175</v>
      </c>
      <c r="P1670" s="101">
        <v>175</v>
      </c>
    </row>
    <row r="1671">
      <c r="L1671" s="98" t="s">
        <v>125001</v>
      </c>
      <c r="M1671" s="98" t="s">
        <v>125002</v>
      </c>
      <c r="N1671" s="98" t="s">
        <v>125003</v>
      </c>
      <c r="O1671" s="101">
        <v>7</v>
      </c>
      <c r="P1671" s="101">
        <v>7</v>
      </c>
    </row>
    <row r="1672">
      <c r="L1672" s="98" t="s">
        <v>125004</v>
      </c>
      <c r="M1672" s="98" t="s">
        <v>125005</v>
      </c>
      <c r="N1672" s="98" t="s">
        <v>125006</v>
      </c>
      <c r="O1672" s="101">
        <v>27</v>
      </c>
      <c r="P1672" s="101">
        <v>27</v>
      </c>
    </row>
    <row r="1673">
      <c r="K1673" s="96" t="s">
        <v>125007</v>
      </c>
      <c r="O1673" s="85">
        <f>SUM(O1666:O1672)</f>
      </c>
      <c r="P1673" s="85">
        <f>SUM(P1666:P1672)</f>
      </c>
    </row>
    <row r="1674">
      <c r="A1674" s="98" t="s">
        <v>125008</v>
      </c>
      <c r="B1674" s="98" t="s">
        <v>125009</v>
      </c>
      <c r="C1674" s="100">
        <v>1047</v>
      </c>
      <c r="D1674" s="98" t="s">
        <v>125010</v>
      </c>
      <c r="E1674" s="98" t="s">
        <v>125011</v>
      </c>
      <c r="F1674" s="104">
        <v>45078</v>
      </c>
      <c r="G1674" s="104">
        <v>45444</v>
      </c>
      <c r="H1674" s="104">
        <v>45808</v>
      </c>
      <c r="J1674" s="101">
        <v>1600</v>
      </c>
      <c r="K1674" s="98" t="s">
        <v>125012</v>
      </c>
      <c r="L1674" s="98" t="s">
        <v>125013</v>
      </c>
      <c r="M1674" s="98" t="s">
        <v>125014</v>
      </c>
      <c r="N1674" s="98" t="s">
        <v>125015</v>
      </c>
      <c r="O1674" s="101">
        <v>50</v>
      </c>
      <c r="P1674" s="101">
        <v>15</v>
      </c>
      <c r="Q1674" s="101">
        <v>0</v>
      </c>
      <c r="R1674" s="101">
        <v>499</v>
      </c>
    </row>
    <row r="1675">
      <c r="L1675" s="98" t="s">
        <v>125016</v>
      </c>
      <c r="M1675" s="98" t="s">
        <v>125017</v>
      </c>
      <c r="N1675" s="98" t="s">
        <v>125018</v>
      </c>
      <c r="O1675" s="101">
        <v>25</v>
      </c>
      <c r="P1675" s="101">
        <v>75</v>
      </c>
    </row>
    <row r="1676">
      <c r="L1676" s="98" t="s">
        <v>125019</v>
      </c>
      <c r="M1676" s="98" t="s">
        <v>125020</v>
      </c>
      <c r="N1676" s="98" t="s">
        <v>125021</v>
      </c>
      <c r="O1676" s="101">
        <v>25</v>
      </c>
      <c r="P1676" s="101">
        <v>0</v>
      </c>
    </row>
    <row r="1677">
      <c r="L1677" s="98" t="s">
        <v>125022</v>
      </c>
      <c r="M1677" s="98" t="s">
        <v>125023</v>
      </c>
      <c r="N1677" s="98" t="s">
        <v>125024</v>
      </c>
      <c r="O1677" s="101">
        <v>15</v>
      </c>
      <c r="P1677" s="101">
        <v>25</v>
      </c>
    </row>
    <row r="1678">
      <c r="L1678" s="98" t="s">
        <v>125025</v>
      </c>
      <c r="M1678" s="98" t="s">
        <v>125026</v>
      </c>
      <c r="N1678" s="98" t="s">
        <v>125027</v>
      </c>
      <c r="O1678" s="101">
        <v>1575</v>
      </c>
      <c r="P1678" s="101">
        <v>1575</v>
      </c>
    </row>
    <row r="1679">
      <c r="L1679" s="98" t="s">
        <v>125028</v>
      </c>
      <c r="M1679" s="98" t="s">
        <v>125029</v>
      </c>
      <c r="N1679" s="98" t="s">
        <v>125030</v>
      </c>
      <c r="O1679" s="101">
        <v>7</v>
      </c>
      <c r="P1679" s="101">
        <v>7</v>
      </c>
    </row>
    <row r="1680">
      <c r="L1680" s="98" t="s">
        <v>125031</v>
      </c>
      <c r="M1680" s="98" t="s">
        <v>125032</v>
      </c>
      <c r="N1680" s="98" t="s">
        <v>125033</v>
      </c>
      <c r="O1680" s="101">
        <v>50</v>
      </c>
      <c r="P1680" s="101">
        <v>50</v>
      </c>
    </row>
    <row r="1681">
      <c r="L1681" s="98" t="s">
        <v>125034</v>
      </c>
      <c r="M1681" s="98" t="s">
        <v>125035</v>
      </c>
      <c r="N1681" s="98" t="s">
        <v>125036</v>
      </c>
      <c r="O1681" s="101">
        <v>27</v>
      </c>
      <c r="P1681" s="101">
        <v>27</v>
      </c>
    </row>
    <row r="1682">
      <c r="K1682" s="96" t="s">
        <v>125037</v>
      </c>
      <c r="O1682" s="85">
        <f>SUM(O1674:O1681)</f>
      </c>
      <c r="P1682" s="85">
        <f>SUM(P1674:P1681)</f>
      </c>
    </row>
    <row r="1683">
      <c r="A1683" s="98" t="s">
        <v>125038</v>
      </c>
      <c r="B1683" s="98" t="s">
        <v>125039</v>
      </c>
      <c r="C1683" s="100">
        <v>1047</v>
      </c>
      <c r="D1683" s="98" t="s">
        <v>125040</v>
      </c>
      <c r="E1683" s="98" t="s">
        <v>125041</v>
      </c>
      <c r="F1683" s="104">
        <v>45485</v>
      </c>
      <c r="G1683" s="104">
        <v>45485</v>
      </c>
      <c r="H1683" s="104">
        <v>45911</v>
      </c>
      <c r="I1683" s="104">
        <v>45814</v>
      </c>
      <c r="J1683" s="101">
        <v>1560</v>
      </c>
      <c r="K1683" s="98" t="s">
        <v>125042</v>
      </c>
      <c r="L1683" s="98" t="s">
        <v>125043</v>
      </c>
      <c r="M1683" s="98" t="s">
        <v>125044</v>
      </c>
      <c r="N1683" s="98" t="s">
        <v>125045</v>
      </c>
      <c r="O1683" s="101">
        <v>50</v>
      </c>
      <c r="P1683" s="101">
        <v>25</v>
      </c>
      <c r="Q1683" s="101">
        <v>300</v>
      </c>
      <c r="R1683" s="101">
        <v>99</v>
      </c>
    </row>
    <row r="1684">
      <c r="L1684" s="98" t="s">
        <v>125046</v>
      </c>
      <c r="M1684" s="98" t="s">
        <v>125047</v>
      </c>
      <c r="N1684" s="98" t="s">
        <v>125048</v>
      </c>
      <c r="O1684" s="101">
        <v>25</v>
      </c>
      <c r="P1684" s="101">
        <v>50</v>
      </c>
    </row>
    <row r="1685">
      <c r="L1685" s="98" t="s">
        <v>125049</v>
      </c>
      <c r="M1685" s="98" t="s">
        <v>125050</v>
      </c>
      <c r="N1685" s="98" t="s">
        <v>125051</v>
      </c>
      <c r="O1685" s="101">
        <v>1485</v>
      </c>
      <c r="P1685" s="101">
        <v>1485</v>
      </c>
    </row>
    <row r="1686">
      <c r="L1686" s="98" t="s">
        <v>125052</v>
      </c>
      <c r="M1686" s="98" t="s">
        <v>125053</v>
      </c>
      <c r="N1686" s="98" t="s">
        <v>125054</v>
      </c>
      <c r="O1686" s="101">
        <v>125</v>
      </c>
      <c r="P1686" s="101">
        <v>125</v>
      </c>
    </row>
    <row r="1687">
      <c r="L1687" s="98" t="s">
        <v>125055</v>
      </c>
      <c r="M1687" s="98" t="s">
        <v>125056</v>
      </c>
      <c r="N1687" s="98" t="s">
        <v>125057</v>
      </c>
      <c r="O1687" s="101">
        <v>7</v>
      </c>
      <c r="P1687" s="101">
        <v>7</v>
      </c>
    </row>
    <row r="1688">
      <c r="L1688" s="98" t="s">
        <v>125058</v>
      </c>
      <c r="M1688" s="98" t="s">
        <v>125059</v>
      </c>
      <c r="N1688" s="98" t="s">
        <v>125060</v>
      </c>
      <c r="O1688" s="101">
        <v>300</v>
      </c>
      <c r="P1688" s="101">
        <v>0</v>
      </c>
    </row>
    <row r="1689">
      <c r="L1689" s="98" t="s">
        <v>125061</v>
      </c>
      <c r="M1689" s="98" t="s">
        <v>125062</v>
      </c>
      <c r="N1689" s="98" t="s">
        <v>125063</v>
      </c>
      <c r="O1689" s="101">
        <v>10</v>
      </c>
      <c r="P1689" s="101">
        <v>10</v>
      </c>
    </row>
    <row r="1690">
      <c r="L1690" s="98" t="s">
        <v>125064</v>
      </c>
      <c r="M1690" s="98" t="s">
        <v>125065</v>
      </c>
      <c r="N1690" s="98" t="s">
        <v>125066</v>
      </c>
      <c r="O1690" s="101">
        <v>27</v>
      </c>
      <c r="P1690" s="101">
        <v>27</v>
      </c>
    </row>
    <row r="1691">
      <c r="K1691" s="96" t="s">
        <v>125067</v>
      </c>
      <c r="O1691" s="85">
        <f>SUM(O1683:O1690)</f>
      </c>
      <c r="P1691" s="85">
        <f>SUM(P1683:P1690)</f>
      </c>
    </row>
    <row r="1692">
      <c r="A1692" s="98" t="s">
        <v>125068</v>
      </c>
      <c r="B1692" s="98" t="s">
        <v>125069</v>
      </c>
      <c r="C1692" s="100">
        <v>1047</v>
      </c>
      <c r="D1692" s="98" t="s">
        <v>125070</v>
      </c>
      <c r="E1692" s="98" t="s">
        <v>125071</v>
      </c>
      <c r="F1692" s="104">
        <v>45418</v>
      </c>
      <c r="G1692" s="104">
        <v>45418</v>
      </c>
      <c r="H1692" s="104">
        <v>45782</v>
      </c>
      <c r="J1692" s="101">
        <v>1525</v>
      </c>
      <c r="K1692" s="98" t="s">
        <v>125072</v>
      </c>
      <c r="L1692" s="98" t="s">
        <v>125073</v>
      </c>
      <c r="M1692" s="98" t="s">
        <v>125074</v>
      </c>
      <c r="N1692" s="98" t="s">
        <v>125075</v>
      </c>
      <c r="O1692" s="101">
        <v>25</v>
      </c>
      <c r="P1692" s="101">
        <v>40</v>
      </c>
      <c r="Q1692" s="101">
        <v>0</v>
      </c>
      <c r="R1692" s="101">
        <v>199</v>
      </c>
    </row>
    <row r="1693">
      <c r="L1693" s="98" t="s">
        <v>125076</v>
      </c>
      <c r="M1693" s="98" t="s">
        <v>125077</v>
      </c>
      <c r="N1693" s="98" t="s">
        <v>125078</v>
      </c>
      <c r="O1693" s="101">
        <v>15</v>
      </c>
      <c r="P1693" s="101">
        <v>0</v>
      </c>
    </row>
    <row r="1694">
      <c r="L1694" s="98" t="s">
        <v>125079</v>
      </c>
      <c r="M1694" s="98" t="s">
        <v>125080</v>
      </c>
      <c r="N1694" s="98" t="s">
        <v>125081</v>
      </c>
      <c r="O1694" s="101">
        <v>1485</v>
      </c>
      <c r="P1694" s="101">
        <v>1485</v>
      </c>
    </row>
    <row r="1695">
      <c r="L1695" s="98" t="s">
        <v>125082</v>
      </c>
      <c r="M1695" s="98" t="s">
        <v>125083</v>
      </c>
      <c r="N1695" s="98" t="s">
        <v>125084</v>
      </c>
      <c r="O1695" s="101">
        <v>7</v>
      </c>
      <c r="P1695" s="101">
        <v>7</v>
      </c>
    </row>
    <row r="1696">
      <c r="L1696" s="98" t="s">
        <v>125085</v>
      </c>
      <c r="M1696" s="98" t="s">
        <v>125086</v>
      </c>
      <c r="N1696" s="98" t="s">
        <v>125087</v>
      </c>
      <c r="O1696" s="101">
        <v>27</v>
      </c>
      <c r="P1696" s="101">
        <v>27</v>
      </c>
    </row>
    <row r="1697">
      <c r="K1697" s="96" t="s">
        <v>125088</v>
      </c>
      <c r="O1697" s="85">
        <f>SUM(O1692:O1696)</f>
      </c>
      <c r="P1697" s="85">
        <f>SUM(P1692:P1696)</f>
      </c>
    </row>
    <row r="1698">
      <c r="A1698" s="98" t="s">
        <v>125089</v>
      </c>
      <c r="B1698" s="98" t="s">
        <v>125090</v>
      </c>
      <c r="C1698" s="100">
        <v>749</v>
      </c>
      <c r="D1698" s="98" t="s">
        <v>125091</v>
      </c>
      <c r="E1698" s="98" t="s">
        <v>125092</v>
      </c>
      <c r="J1698" s="101">
        <v>1210</v>
      </c>
      <c r="K1698" s="98" t="s">
        <v>125093</v>
      </c>
      <c r="L1698" s="98" t="s">
        <v>125093</v>
      </c>
      <c r="O1698" s="101">
        <v>0</v>
      </c>
      <c r="P1698" s="101">
        <v>0</v>
      </c>
      <c r="R1698" s="101">
        <v>0</v>
      </c>
    </row>
    <row r="1699">
      <c r="K1699" s="96" t="s">
        <v>125094</v>
      </c>
      <c r="O1699" s="85">
        <f>SUM(O1698:O1698)</f>
      </c>
      <c r="P1699" s="85">
        <f>SUM(P1698:P1698)</f>
      </c>
    </row>
    <row r="1700">
      <c r="A1700" s="98" t="s">
        <v>125095</v>
      </c>
      <c r="B1700" s="98" t="s">
        <v>125096</v>
      </c>
      <c r="C1700" s="100">
        <v>749</v>
      </c>
      <c r="D1700" s="98" t="s">
        <v>125097</v>
      </c>
      <c r="E1700" s="98" t="s">
        <v>125098</v>
      </c>
      <c r="F1700" s="104">
        <v>45632</v>
      </c>
      <c r="G1700" s="104">
        <v>45632</v>
      </c>
      <c r="H1700" s="104">
        <v>46006</v>
      </c>
      <c r="J1700" s="101">
        <v>1250</v>
      </c>
      <c r="K1700" s="98" t="s">
        <v>125099</v>
      </c>
      <c r="L1700" s="98" t="s">
        <v>125100</v>
      </c>
      <c r="M1700" s="98" t="s">
        <v>125101</v>
      </c>
      <c r="N1700" s="98" t="s">
        <v>125102</v>
      </c>
      <c r="O1700" s="101">
        <v>10</v>
      </c>
      <c r="P1700" s="101">
        <v>85</v>
      </c>
      <c r="Q1700" s="101">
        <v>0</v>
      </c>
      <c r="R1700" s="101">
        <v>99</v>
      </c>
    </row>
    <row r="1701">
      <c r="L1701" s="98" t="s">
        <v>125103</v>
      </c>
      <c r="M1701" s="98" t="s">
        <v>125104</v>
      </c>
      <c r="N1701" s="98" t="s">
        <v>125105</v>
      </c>
      <c r="O1701" s="101">
        <v>50</v>
      </c>
      <c r="P1701" s="101">
        <v>0</v>
      </c>
    </row>
    <row r="1702">
      <c r="L1702" s="98" t="s">
        <v>125106</v>
      </c>
      <c r="M1702" s="98" t="s">
        <v>125107</v>
      </c>
      <c r="N1702" s="98" t="s">
        <v>125108</v>
      </c>
      <c r="O1702" s="101">
        <v>25</v>
      </c>
      <c r="P1702" s="101">
        <v>0</v>
      </c>
    </row>
    <row r="1703">
      <c r="L1703" s="98" t="s">
        <v>125109</v>
      </c>
      <c r="M1703" s="98" t="s">
        <v>125110</v>
      </c>
      <c r="N1703" s="98" t="s">
        <v>125111</v>
      </c>
      <c r="O1703" s="101">
        <v>15</v>
      </c>
      <c r="P1703" s="101">
        <v>15</v>
      </c>
    </row>
    <row r="1704">
      <c r="L1704" s="98" t="s">
        <v>125112</v>
      </c>
      <c r="M1704" s="98" t="s">
        <v>125113</v>
      </c>
      <c r="N1704" s="98" t="s">
        <v>125114</v>
      </c>
      <c r="O1704" s="101">
        <v>1150</v>
      </c>
      <c r="P1704" s="101">
        <v>1150</v>
      </c>
    </row>
    <row r="1705">
      <c r="L1705" s="98" t="s">
        <v>125115</v>
      </c>
      <c r="M1705" s="98" t="s">
        <v>125116</v>
      </c>
      <c r="N1705" s="98" t="s">
        <v>125117</v>
      </c>
      <c r="O1705" s="101">
        <v>125</v>
      </c>
      <c r="P1705" s="101">
        <v>0</v>
      </c>
    </row>
    <row r="1706">
      <c r="L1706" s="98" t="s">
        <v>125118</v>
      </c>
      <c r="M1706" s="98" t="s">
        <v>125119</v>
      </c>
      <c r="N1706" s="98" t="s">
        <v>125120</v>
      </c>
      <c r="O1706" s="101">
        <v>-125</v>
      </c>
      <c r="P1706" s="101">
        <v>0</v>
      </c>
    </row>
    <row r="1707">
      <c r="L1707" s="98" t="s">
        <v>125121</v>
      </c>
      <c r="M1707" s="98" t="s">
        <v>125122</v>
      </c>
      <c r="N1707" s="98" t="s">
        <v>125123</v>
      </c>
      <c r="O1707" s="101">
        <v>7</v>
      </c>
      <c r="P1707" s="101">
        <v>7</v>
      </c>
    </row>
    <row r="1708">
      <c r="L1708" s="98" t="s">
        <v>125124</v>
      </c>
      <c r="M1708" s="98" t="s">
        <v>125125</v>
      </c>
      <c r="N1708" s="98" t="s">
        <v>125126</v>
      </c>
      <c r="O1708" s="101">
        <v>27</v>
      </c>
      <c r="P1708" s="101">
        <v>27</v>
      </c>
    </row>
    <row r="1709">
      <c r="K1709" s="96" t="s">
        <v>125127</v>
      </c>
      <c r="O1709" s="85">
        <f>SUM(O1700:O1708)</f>
      </c>
      <c r="P1709" s="85">
        <f>SUM(P1700:P1708)</f>
      </c>
    </row>
    <row r="1710">
      <c r="A1710" s="98" t="s">
        <v>125128</v>
      </c>
      <c r="B1710" s="98" t="s">
        <v>125129</v>
      </c>
      <c r="C1710" s="100">
        <v>749</v>
      </c>
      <c r="D1710" s="98" t="s">
        <v>125130</v>
      </c>
      <c r="E1710" s="98" t="s">
        <v>125131</v>
      </c>
      <c r="F1710" s="104">
        <v>45566</v>
      </c>
      <c r="G1710" s="104">
        <v>45566</v>
      </c>
      <c r="H1710" s="104">
        <v>45930</v>
      </c>
      <c r="J1710" s="101">
        <v>1210</v>
      </c>
      <c r="K1710" s="98" t="s">
        <v>125132</v>
      </c>
      <c r="L1710" s="98" t="s">
        <v>125133</v>
      </c>
      <c r="M1710" s="98" t="s">
        <v>125134</v>
      </c>
      <c r="N1710" s="98" t="s">
        <v>125135</v>
      </c>
      <c r="O1710" s="101">
        <v>25</v>
      </c>
      <c r="P1710" s="101">
        <v>0</v>
      </c>
      <c r="Q1710" s="101">
        <v>0</v>
      </c>
      <c r="R1710" s="101">
        <v>99</v>
      </c>
    </row>
    <row r="1711">
      <c r="L1711" s="98" t="s">
        <v>125136</v>
      </c>
      <c r="M1711" s="98" t="s">
        <v>125137</v>
      </c>
      <c r="N1711" s="98" t="s">
        <v>125138</v>
      </c>
      <c r="O1711" s="101">
        <v>10</v>
      </c>
      <c r="P1711" s="101">
        <v>60</v>
      </c>
    </row>
    <row r="1712">
      <c r="L1712" s="98" t="s">
        <v>125139</v>
      </c>
      <c r="M1712" s="98" t="s">
        <v>125140</v>
      </c>
      <c r="N1712" s="98" t="s">
        <v>125141</v>
      </c>
      <c r="O1712" s="101">
        <v>25</v>
      </c>
      <c r="P1712" s="101">
        <v>0</v>
      </c>
    </row>
    <row r="1713">
      <c r="L1713" s="98" t="s">
        <v>125142</v>
      </c>
      <c r="M1713" s="98" t="s">
        <v>125143</v>
      </c>
      <c r="N1713" s="98" t="s">
        <v>125144</v>
      </c>
      <c r="O1713" s="101">
        <v>1150</v>
      </c>
      <c r="P1713" s="101">
        <v>1150</v>
      </c>
    </row>
    <row r="1714">
      <c r="L1714" s="98" t="s">
        <v>125145</v>
      </c>
      <c r="M1714" s="98" t="s">
        <v>125146</v>
      </c>
      <c r="N1714" s="98" t="s">
        <v>125147</v>
      </c>
      <c r="O1714" s="101">
        <v>7</v>
      </c>
      <c r="P1714" s="101">
        <v>7</v>
      </c>
    </row>
    <row r="1715">
      <c r="L1715" s="98" t="s">
        <v>125148</v>
      </c>
      <c r="M1715" s="98" t="s">
        <v>125149</v>
      </c>
      <c r="N1715" s="98" t="s">
        <v>125150</v>
      </c>
      <c r="O1715" s="101">
        <v>25</v>
      </c>
      <c r="P1715" s="101">
        <v>0</v>
      </c>
    </row>
    <row r="1716">
      <c r="L1716" s="98" t="s">
        <v>125151</v>
      </c>
      <c r="M1716" s="98" t="s">
        <v>125152</v>
      </c>
      <c r="N1716" s="98" t="s">
        <v>125153</v>
      </c>
      <c r="O1716" s="101">
        <v>27</v>
      </c>
      <c r="P1716" s="101">
        <v>27</v>
      </c>
    </row>
    <row r="1717">
      <c r="K1717" s="96" t="s">
        <v>125154</v>
      </c>
      <c r="O1717" s="85">
        <f>SUM(O1710:O1716)</f>
      </c>
      <c r="P1717" s="85">
        <f>SUM(P1710:P1716)</f>
      </c>
    </row>
    <row r="1718">
      <c r="A1718" s="98" t="s">
        <v>125155</v>
      </c>
      <c r="B1718" s="98" t="s">
        <v>125156</v>
      </c>
      <c r="C1718" s="100">
        <v>974</v>
      </c>
      <c r="D1718" s="98" t="s">
        <v>125157</v>
      </c>
      <c r="E1718" s="98" t="s">
        <v>125158</v>
      </c>
      <c r="J1718" s="101">
        <v>1395</v>
      </c>
      <c r="K1718" s="98" t="s">
        <v>125159</v>
      </c>
      <c r="L1718" s="98" t="s">
        <v>125159</v>
      </c>
      <c r="O1718" s="101">
        <v>0</v>
      </c>
      <c r="P1718" s="101">
        <v>0</v>
      </c>
      <c r="R1718" s="101">
        <v>0</v>
      </c>
    </row>
    <row r="1719">
      <c r="K1719" s="96" t="s">
        <v>125160</v>
      </c>
      <c r="O1719" s="85">
        <f>SUM(O1718:O1718)</f>
      </c>
      <c r="P1719" s="85">
        <f>SUM(P1718:P1718)</f>
      </c>
    </row>
    <row r="1720">
      <c r="A1720" s="98" t="s">
        <v>125161</v>
      </c>
      <c r="B1720" s="98" t="s">
        <v>125162</v>
      </c>
      <c r="C1720" s="100">
        <v>503</v>
      </c>
      <c r="D1720" s="98" t="s">
        <v>125163</v>
      </c>
      <c r="E1720" s="98" t="s">
        <v>125164</v>
      </c>
      <c r="F1720" s="104">
        <v>45661</v>
      </c>
      <c r="G1720" s="104">
        <v>45661</v>
      </c>
      <c r="H1720" s="104">
        <v>45841</v>
      </c>
      <c r="J1720" s="101">
        <v>1000</v>
      </c>
      <c r="K1720" s="98" t="s">
        <v>125165</v>
      </c>
      <c r="L1720" s="98" t="s">
        <v>125166</v>
      </c>
      <c r="M1720" s="98" t="s">
        <v>125167</v>
      </c>
      <c r="N1720" s="98" t="s">
        <v>125168</v>
      </c>
      <c r="O1720" s="101">
        <v>25</v>
      </c>
      <c r="P1720" s="101">
        <v>25</v>
      </c>
      <c r="Q1720" s="101">
        <v>-2360.9699999999998</v>
      </c>
      <c r="R1720" s="101">
        <v>99</v>
      </c>
    </row>
    <row r="1721">
      <c r="L1721" s="98" t="s">
        <v>125169</v>
      </c>
      <c r="M1721" s="98" t="s">
        <v>125170</v>
      </c>
      <c r="N1721" s="98" t="s">
        <v>125171</v>
      </c>
      <c r="O1721" s="101">
        <v>25</v>
      </c>
      <c r="P1721" s="101">
        <v>25</v>
      </c>
    </row>
    <row r="1722">
      <c r="L1722" s="98" t="s">
        <v>125172</v>
      </c>
      <c r="M1722" s="98" t="s">
        <v>125173</v>
      </c>
      <c r="N1722" s="98" t="s">
        <v>125174</v>
      </c>
      <c r="O1722" s="101">
        <v>1050</v>
      </c>
      <c r="P1722" s="101">
        <v>1050</v>
      </c>
    </row>
    <row r="1723">
      <c r="L1723" s="98" t="s">
        <v>125175</v>
      </c>
      <c r="M1723" s="98" t="s">
        <v>125176</v>
      </c>
      <c r="N1723" s="98" t="s">
        <v>125177</v>
      </c>
      <c r="O1723" s="101">
        <v>7</v>
      </c>
      <c r="P1723" s="101">
        <v>7</v>
      </c>
    </row>
    <row r="1724">
      <c r="L1724" s="98" t="s">
        <v>125178</v>
      </c>
      <c r="M1724" s="98" t="s">
        <v>125179</v>
      </c>
      <c r="N1724" s="98" t="s">
        <v>125180</v>
      </c>
      <c r="O1724" s="101">
        <v>27</v>
      </c>
      <c r="P1724" s="101">
        <v>27</v>
      </c>
    </row>
    <row r="1725">
      <c r="K1725" s="96" t="s">
        <v>125181</v>
      </c>
      <c r="O1725" s="85">
        <f>SUM(O1720:O1724)</f>
      </c>
      <c r="P1725" s="85">
        <f>SUM(P1720:P1724)</f>
      </c>
    </row>
    <row r="1726">
      <c r="A1726" s="98" t="s">
        <v>125182</v>
      </c>
      <c r="B1726" s="98" t="s">
        <v>125183</v>
      </c>
      <c r="C1726" s="100">
        <v>503</v>
      </c>
      <c r="D1726" s="98" t="s">
        <v>125184</v>
      </c>
      <c r="E1726" s="98" t="s">
        <v>125185</v>
      </c>
      <c r="F1726" s="104">
        <v>45409</v>
      </c>
      <c r="G1726" s="104">
        <v>45409</v>
      </c>
      <c r="H1726" s="104">
        <v>45777</v>
      </c>
      <c r="J1726" s="101">
        <v>1180</v>
      </c>
      <c r="K1726" s="98" t="s">
        <v>125186</v>
      </c>
      <c r="L1726" s="98" t="s">
        <v>125187</v>
      </c>
      <c r="M1726" s="98" t="s">
        <v>125188</v>
      </c>
      <c r="N1726" s="98" t="s">
        <v>125189</v>
      </c>
      <c r="O1726" s="101">
        <v>15</v>
      </c>
      <c r="P1726" s="101">
        <v>0</v>
      </c>
      <c r="Q1726" s="101">
        <v>0</v>
      </c>
      <c r="R1726" s="101">
        <v>99</v>
      </c>
    </row>
    <row r="1727">
      <c r="L1727" s="98" t="s">
        <v>125190</v>
      </c>
      <c r="M1727" s="98" t="s">
        <v>125191</v>
      </c>
      <c r="N1727" s="98" t="s">
        <v>125192</v>
      </c>
      <c r="O1727" s="101">
        <v>10</v>
      </c>
      <c r="P1727" s="101">
        <v>35</v>
      </c>
    </row>
    <row r="1728">
      <c r="L1728" s="98" t="s">
        <v>125193</v>
      </c>
      <c r="M1728" s="98" t="s">
        <v>125194</v>
      </c>
      <c r="N1728" s="98" t="s">
        <v>125195</v>
      </c>
      <c r="O1728" s="101">
        <v>25</v>
      </c>
      <c r="P1728" s="101">
        <v>0</v>
      </c>
    </row>
    <row r="1729">
      <c r="L1729" s="98" t="s">
        <v>125196</v>
      </c>
      <c r="M1729" s="98" t="s">
        <v>125197</v>
      </c>
      <c r="N1729" s="98" t="s">
        <v>125198</v>
      </c>
      <c r="O1729" s="101">
        <v>50</v>
      </c>
      <c r="P1729" s="101">
        <v>75</v>
      </c>
    </row>
    <row r="1730">
      <c r="L1730" s="98" t="s">
        <v>125199</v>
      </c>
      <c r="M1730" s="98" t="s">
        <v>125200</v>
      </c>
      <c r="N1730" s="98" t="s">
        <v>125201</v>
      </c>
      <c r="O1730" s="101">
        <v>25</v>
      </c>
      <c r="P1730" s="101">
        <v>15</v>
      </c>
    </row>
    <row r="1731">
      <c r="L1731" s="98" t="s">
        <v>125202</v>
      </c>
      <c r="M1731" s="98" t="s">
        <v>125203</v>
      </c>
      <c r="N1731" s="98" t="s">
        <v>125204</v>
      </c>
      <c r="O1731" s="101">
        <v>1055</v>
      </c>
      <c r="P1731" s="101">
        <v>1055</v>
      </c>
    </row>
    <row r="1732">
      <c r="L1732" s="98" t="s">
        <v>125205</v>
      </c>
      <c r="M1732" s="98" t="s">
        <v>125206</v>
      </c>
      <c r="N1732" s="98" t="s">
        <v>125207</v>
      </c>
      <c r="O1732" s="101">
        <v>7</v>
      </c>
      <c r="P1732" s="101">
        <v>7</v>
      </c>
    </row>
    <row r="1733">
      <c r="L1733" s="98" t="s">
        <v>125208</v>
      </c>
      <c r="M1733" s="98" t="s">
        <v>125209</v>
      </c>
      <c r="N1733" s="98" t="s">
        <v>125210</v>
      </c>
      <c r="O1733" s="101">
        <v>27</v>
      </c>
      <c r="P1733" s="101">
        <v>27</v>
      </c>
    </row>
    <row r="1734">
      <c r="K1734" s="96" t="s">
        <v>125211</v>
      </c>
      <c r="O1734" s="85">
        <f>SUM(O1726:O1733)</f>
      </c>
      <c r="P1734" s="85">
        <f>SUM(P1726:P1733)</f>
      </c>
    </row>
    <row r="1735">
      <c r="A1735" s="98" t="s">
        <v>125212</v>
      </c>
      <c r="B1735" s="98" t="s">
        <v>125213</v>
      </c>
      <c r="C1735" s="100">
        <v>1047</v>
      </c>
      <c r="D1735" s="98" t="s">
        <v>125214</v>
      </c>
      <c r="E1735" s="98" t="s">
        <v>125215</v>
      </c>
      <c r="F1735" s="104">
        <v>44660</v>
      </c>
      <c r="G1735" s="104">
        <v>45444</v>
      </c>
      <c r="H1735" s="104">
        <v>45808</v>
      </c>
      <c r="J1735" s="101">
        <v>1560</v>
      </c>
      <c r="K1735" s="98" t="s">
        <v>125216</v>
      </c>
      <c r="L1735" s="98" t="s">
        <v>125217</v>
      </c>
      <c r="M1735" s="98" t="s">
        <v>125218</v>
      </c>
      <c r="N1735" s="98" t="s">
        <v>125219</v>
      </c>
      <c r="O1735" s="101">
        <v>25</v>
      </c>
      <c r="P1735" s="101">
        <v>75</v>
      </c>
      <c r="Q1735" s="101">
        <v>0</v>
      </c>
      <c r="R1735" s="101">
        <v>99</v>
      </c>
    </row>
    <row r="1736">
      <c r="L1736" s="98" t="s">
        <v>125220</v>
      </c>
      <c r="M1736" s="98" t="s">
        <v>125221</v>
      </c>
      <c r="N1736" s="98" t="s">
        <v>125222</v>
      </c>
      <c r="O1736" s="101">
        <v>50</v>
      </c>
      <c r="P1736" s="101">
        <v>0</v>
      </c>
    </row>
    <row r="1737">
      <c r="L1737" s="98" t="s">
        <v>125223</v>
      </c>
      <c r="M1737" s="98" t="s">
        <v>125224</v>
      </c>
      <c r="N1737" s="98" t="s">
        <v>125225</v>
      </c>
      <c r="O1737" s="101">
        <v>1455</v>
      </c>
      <c r="P1737" s="101">
        <v>1455</v>
      </c>
    </row>
    <row r="1738">
      <c r="L1738" s="98" t="s">
        <v>125226</v>
      </c>
      <c r="M1738" s="98" t="s">
        <v>125227</v>
      </c>
      <c r="N1738" s="98" t="s">
        <v>125228</v>
      </c>
      <c r="O1738" s="101">
        <v>125</v>
      </c>
      <c r="P1738" s="101">
        <v>125</v>
      </c>
    </row>
    <row r="1739">
      <c r="L1739" s="98" t="s">
        <v>125229</v>
      </c>
      <c r="M1739" s="98" t="s">
        <v>125230</v>
      </c>
      <c r="N1739" s="98" t="s">
        <v>125231</v>
      </c>
      <c r="O1739" s="101">
        <v>7</v>
      </c>
      <c r="P1739" s="101">
        <v>7</v>
      </c>
    </row>
    <row r="1740">
      <c r="L1740" s="98" t="s">
        <v>125232</v>
      </c>
      <c r="M1740" s="98" t="s">
        <v>125233</v>
      </c>
      <c r="N1740" s="98" t="s">
        <v>125234</v>
      </c>
      <c r="O1740" s="101">
        <v>27</v>
      </c>
      <c r="P1740" s="101">
        <v>27</v>
      </c>
    </row>
    <row r="1741">
      <c r="K1741" s="96" t="s">
        <v>125235</v>
      </c>
      <c r="O1741" s="85">
        <f>SUM(O1735:O1740)</f>
      </c>
      <c r="P1741" s="85">
        <f>SUM(P1735:P1740)</f>
      </c>
    </row>
    <row r="1742">
      <c r="A1742" s="98" t="s">
        <v>125236</v>
      </c>
      <c r="B1742" s="98" t="s">
        <v>125237</v>
      </c>
      <c r="C1742" s="100">
        <v>1047</v>
      </c>
      <c r="D1742" s="98" t="s">
        <v>125238</v>
      </c>
      <c r="E1742" s="98" t="s">
        <v>125239</v>
      </c>
      <c r="F1742" s="104">
        <v>45156</v>
      </c>
      <c r="G1742" s="104">
        <v>45536</v>
      </c>
      <c r="J1742" s="101">
        <v>1750</v>
      </c>
      <c r="K1742" s="98" t="s">
        <v>125240</v>
      </c>
      <c r="L1742" s="98" t="s">
        <v>125241</v>
      </c>
      <c r="M1742" s="98" t="s">
        <v>125242</v>
      </c>
      <c r="N1742" s="98" t="s">
        <v>125243</v>
      </c>
      <c r="O1742" s="101">
        <v>200</v>
      </c>
      <c r="P1742" s="101">
        <v>225</v>
      </c>
      <c r="Q1742" s="101">
        <v>0</v>
      </c>
      <c r="R1742" s="101">
        <v>99</v>
      </c>
    </row>
    <row r="1743">
      <c r="L1743" s="98" t="s">
        <v>125244</v>
      </c>
      <c r="M1743" s="98" t="s">
        <v>125245</v>
      </c>
      <c r="N1743" s="98" t="s">
        <v>125246</v>
      </c>
      <c r="O1743" s="101">
        <v>15</v>
      </c>
      <c r="P1743" s="101">
        <v>0</v>
      </c>
    </row>
    <row r="1744">
      <c r="L1744" s="98" t="s">
        <v>125247</v>
      </c>
      <c r="M1744" s="98" t="s">
        <v>125248</v>
      </c>
      <c r="N1744" s="98" t="s">
        <v>125249</v>
      </c>
      <c r="O1744" s="101">
        <v>25</v>
      </c>
      <c r="P1744" s="101">
        <v>25</v>
      </c>
    </row>
    <row r="1745">
      <c r="L1745" s="98" t="s">
        <v>125250</v>
      </c>
      <c r="M1745" s="98" t="s">
        <v>125251</v>
      </c>
      <c r="N1745" s="98" t="s">
        <v>125252</v>
      </c>
      <c r="O1745" s="101">
        <v>25</v>
      </c>
      <c r="P1745" s="101">
        <v>15</v>
      </c>
    </row>
    <row r="1746">
      <c r="L1746" s="98" t="s">
        <v>125253</v>
      </c>
      <c r="M1746" s="98" t="s">
        <v>125254</v>
      </c>
      <c r="N1746" s="98" t="s">
        <v>125255</v>
      </c>
      <c r="O1746" s="101">
        <v>1485</v>
      </c>
      <c r="P1746" s="101">
        <v>1485</v>
      </c>
    </row>
    <row r="1747">
      <c r="L1747" s="98" t="s">
        <v>125256</v>
      </c>
      <c r="M1747" s="98" t="s">
        <v>125257</v>
      </c>
      <c r="N1747" s="98" t="s">
        <v>125258</v>
      </c>
      <c r="O1747" s="101">
        <v>200</v>
      </c>
      <c r="P1747" s="101">
        <v>200</v>
      </c>
    </row>
    <row r="1748">
      <c r="L1748" s="98" t="s">
        <v>125259</v>
      </c>
      <c r="M1748" s="98" t="s">
        <v>125260</v>
      </c>
      <c r="N1748" s="98" t="s">
        <v>125261</v>
      </c>
      <c r="O1748" s="101">
        <v>7</v>
      </c>
      <c r="P1748" s="101">
        <v>7</v>
      </c>
    </row>
    <row r="1749">
      <c r="L1749" s="98" t="s">
        <v>125262</v>
      </c>
      <c r="M1749" s="98" t="s">
        <v>125263</v>
      </c>
      <c r="N1749" s="98" t="s">
        <v>125264</v>
      </c>
      <c r="O1749" s="101">
        <v>27</v>
      </c>
      <c r="P1749" s="101">
        <v>27</v>
      </c>
    </row>
    <row r="1750">
      <c r="K1750" s="96" t="s">
        <v>125265</v>
      </c>
      <c r="O1750" s="85">
        <f>SUM(O1742:O1749)</f>
      </c>
      <c r="P1750" s="85">
        <f>SUM(P1742:P1749)</f>
      </c>
    </row>
    <row r="1751">
      <c r="A1751" s="98" t="s">
        <v>125266</v>
      </c>
      <c r="B1751" s="98" t="s">
        <v>125267</v>
      </c>
      <c r="C1751" s="100">
        <v>1047</v>
      </c>
      <c r="D1751" s="98" t="s">
        <v>125268</v>
      </c>
      <c r="E1751" s="98" t="s">
        <v>125269</v>
      </c>
      <c r="F1751" s="104">
        <v>45197</v>
      </c>
      <c r="G1751" s="104">
        <v>45566</v>
      </c>
      <c r="H1751" s="104">
        <v>45930</v>
      </c>
      <c r="J1751" s="101">
        <v>1510</v>
      </c>
      <c r="K1751" s="98" t="s">
        <v>125270</v>
      </c>
      <c r="L1751" s="98" t="s">
        <v>125271</v>
      </c>
      <c r="M1751" s="98" t="s">
        <v>125272</v>
      </c>
      <c r="N1751" s="98" t="s">
        <v>125273</v>
      </c>
      <c r="O1751" s="101">
        <v>25</v>
      </c>
      <c r="P1751" s="101">
        <v>25</v>
      </c>
      <c r="Q1751" s="101">
        <v>0</v>
      </c>
      <c r="R1751" s="101">
        <v>99</v>
      </c>
    </row>
    <row r="1752">
      <c r="L1752" s="98" t="s">
        <v>125274</v>
      </c>
      <c r="M1752" s="98" t="s">
        <v>125275</v>
      </c>
      <c r="N1752" s="98" t="s">
        <v>125276</v>
      </c>
      <c r="O1752" s="101">
        <v>1500</v>
      </c>
      <c r="P1752" s="101">
        <v>1500</v>
      </c>
    </row>
    <row r="1753">
      <c r="L1753" s="98" t="s">
        <v>125277</v>
      </c>
      <c r="M1753" s="98" t="s">
        <v>125278</v>
      </c>
      <c r="N1753" s="98" t="s">
        <v>125279</v>
      </c>
      <c r="O1753" s="101">
        <v>7</v>
      </c>
      <c r="P1753" s="101">
        <v>7</v>
      </c>
    </row>
    <row r="1754">
      <c r="L1754" s="98" t="s">
        <v>125280</v>
      </c>
      <c r="M1754" s="98" t="s">
        <v>125281</v>
      </c>
      <c r="N1754" s="98" t="s">
        <v>125282</v>
      </c>
      <c r="O1754" s="101">
        <v>50</v>
      </c>
      <c r="P1754" s="101">
        <v>50</v>
      </c>
    </row>
    <row r="1755">
      <c r="L1755" s="98" t="s">
        <v>125283</v>
      </c>
      <c r="M1755" s="98" t="s">
        <v>125284</v>
      </c>
      <c r="N1755" s="98" t="s">
        <v>125285</v>
      </c>
      <c r="O1755" s="101">
        <v>10</v>
      </c>
      <c r="P1755" s="101">
        <v>10</v>
      </c>
    </row>
    <row r="1756">
      <c r="L1756" s="98" t="s">
        <v>125286</v>
      </c>
      <c r="M1756" s="98" t="s">
        <v>125287</v>
      </c>
      <c r="N1756" s="98" t="s">
        <v>125288</v>
      </c>
      <c r="O1756" s="101">
        <v>27</v>
      </c>
      <c r="P1756" s="101">
        <v>27</v>
      </c>
    </row>
    <row r="1757">
      <c r="K1757" s="96" t="s">
        <v>125289</v>
      </c>
      <c r="O1757" s="85">
        <f>SUM(O1751:O1756)</f>
      </c>
      <c r="P1757" s="85">
        <f>SUM(P1751:P1756)</f>
      </c>
    </row>
    <row r="1758">
      <c r="A1758" s="98" t="s">
        <v>125290</v>
      </c>
      <c r="B1758" s="98" t="s">
        <v>125291</v>
      </c>
      <c r="C1758" s="100">
        <v>1047</v>
      </c>
      <c r="D1758" s="98" t="s">
        <v>125292</v>
      </c>
      <c r="E1758" s="98" t="s">
        <v>125293</v>
      </c>
      <c r="F1758" s="104">
        <v>45119</v>
      </c>
      <c r="G1758" s="104">
        <v>45566</v>
      </c>
      <c r="H1758" s="104">
        <v>45777</v>
      </c>
      <c r="I1758" s="104">
        <v>45788</v>
      </c>
      <c r="J1758" s="101">
        <v>1540</v>
      </c>
      <c r="K1758" s="98" t="s">
        <v>125294</v>
      </c>
      <c r="L1758" s="98" t="s">
        <v>125295</v>
      </c>
      <c r="M1758" s="98" t="s">
        <v>125296</v>
      </c>
      <c r="N1758" s="98" t="s">
        <v>125297</v>
      </c>
      <c r="O1758" s="101">
        <v>25</v>
      </c>
      <c r="P1758" s="101">
        <v>90</v>
      </c>
      <c r="Q1758" s="101">
        <v>0</v>
      </c>
      <c r="R1758" s="101">
        <v>99</v>
      </c>
    </row>
    <row r="1759">
      <c r="L1759" s="98" t="s">
        <v>125298</v>
      </c>
      <c r="M1759" s="98" t="s">
        <v>125299</v>
      </c>
      <c r="N1759" s="98" t="s">
        <v>125300</v>
      </c>
      <c r="O1759" s="101">
        <v>50</v>
      </c>
      <c r="P1759" s="101">
        <v>25</v>
      </c>
    </row>
    <row r="1760">
      <c r="L1760" s="98" t="s">
        <v>125301</v>
      </c>
      <c r="M1760" s="98" t="s">
        <v>125302</v>
      </c>
      <c r="N1760" s="98" t="s">
        <v>125303</v>
      </c>
      <c r="O1760" s="101">
        <v>15</v>
      </c>
      <c r="P1760" s="101">
        <v>0</v>
      </c>
    </row>
    <row r="1761">
      <c r="L1761" s="98" t="s">
        <v>125304</v>
      </c>
      <c r="M1761" s="98" t="s">
        <v>125305</v>
      </c>
      <c r="N1761" s="98" t="s">
        <v>125306</v>
      </c>
      <c r="O1761" s="101">
        <v>25</v>
      </c>
      <c r="P1761" s="101">
        <v>0</v>
      </c>
    </row>
    <row r="1762">
      <c r="L1762" s="98" t="s">
        <v>125307</v>
      </c>
      <c r="M1762" s="98" t="s">
        <v>125308</v>
      </c>
      <c r="N1762" s="98" t="s">
        <v>125309</v>
      </c>
      <c r="O1762" s="101">
        <v>1425</v>
      </c>
      <c r="P1762" s="101">
        <v>1425</v>
      </c>
    </row>
    <row r="1763">
      <c r="L1763" s="98" t="s">
        <v>125310</v>
      </c>
      <c r="M1763" s="98" t="s">
        <v>125311</v>
      </c>
      <c r="N1763" s="98" t="s">
        <v>125312</v>
      </c>
      <c r="O1763" s="101">
        <v>7</v>
      </c>
      <c r="P1763" s="101">
        <v>7</v>
      </c>
    </row>
    <row r="1764">
      <c r="L1764" s="98" t="s">
        <v>125313</v>
      </c>
      <c r="M1764" s="98" t="s">
        <v>125314</v>
      </c>
      <c r="N1764" s="98" t="s">
        <v>125315</v>
      </c>
      <c r="O1764" s="101">
        <v>27</v>
      </c>
      <c r="P1764" s="101">
        <v>27</v>
      </c>
    </row>
    <row r="1765">
      <c r="K1765" s="96" t="s">
        <v>125316</v>
      </c>
      <c r="O1765" s="85">
        <f>SUM(O1758:O1764)</f>
      </c>
      <c r="P1765" s="85">
        <f>SUM(P1758:P1764)</f>
      </c>
    </row>
    <row r="1766">
      <c r="A1766" s="98" t="s">
        <v>125317</v>
      </c>
      <c r="B1766" s="98" t="s">
        <v>125318</v>
      </c>
      <c r="C1766" s="100">
        <v>1047</v>
      </c>
      <c r="D1766" s="98" t="s">
        <v>125319</v>
      </c>
      <c r="E1766" s="98" t="s">
        <v>125320</v>
      </c>
      <c r="F1766" s="104">
        <v>45394</v>
      </c>
      <c r="G1766" s="104">
        <v>45394</v>
      </c>
      <c r="H1766" s="104">
        <v>45777</v>
      </c>
      <c r="J1766" s="101">
        <v>1510</v>
      </c>
      <c r="K1766" s="98" t="s">
        <v>125321</v>
      </c>
      <c r="L1766" s="98" t="s">
        <v>125322</v>
      </c>
      <c r="M1766" s="98" t="s">
        <v>125323</v>
      </c>
      <c r="N1766" s="98" t="s">
        <v>125324</v>
      </c>
      <c r="O1766" s="101">
        <v>25</v>
      </c>
      <c r="P1766" s="101">
        <v>25</v>
      </c>
      <c r="Q1766" s="101">
        <v>0</v>
      </c>
      <c r="R1766" s="101">
        <v>99</v>
      </c>
    </row>
    <row r="1767">
      <c r="L1767" s="98" t="s">
        <v>125325</v>
      </c>
      <c r="M1767" s="98" t="s">
        <v>125326</v>
      </c>
      <c r="N1767" s="98" t="s">
        <v>125327</v>
      </c>
      <c r="O1767" s="101">
        <v>1485</v>
      </c>
      <c r="P1767" s="101">
        <v>1485</v>
      </c>
    </row>
    <row r="1768">
      <c r="L1768" s="98" t="s">
        <v>125328</v>
      </c>
      <c r="M1768" s="98" t="s">
        <v>125329</v>
      </c>
      <c r="N1768" s="98" t="s">
        <v>125330</v>
      </c>
      <c r="O1768" s="101">
        <v>7</v>
      </c>
      <c r="P1768" s="101">
        <v>7</v>
      </c>
    </row>
    <row r="1769">
      <c r="L1769" s="98" t="s">
        <v>125331</v>
      </c>
      <c r="M1769" s="98" t="s">
        <v>125332</v>
      </c>
      <c r="N1769" s="98" t="s">
        <v>125333</v>
      </c>
      <c r="O1769" s="101">
        <v>27</v>
      </c>
      <c r="P1769" s="101">
        <v>27</v>
      </c>
    </row>
    <row r="1770">
      <c r="K1770" s="96" t="s">
        <v>125334</v>
      </c>
      <c r="O1770" s="85">
        <f>SUM(O1766:O1769)</f>
      </c>
      <c r="P1770" s="85">
        <f>SUM(P1766:P1769)</f>
      </c>
    </row>
    <row r="1771">
      <c r="A1771" s="98" t="s">
        <v>125335</v>
      </c>
      <c r="B1771" s="98" t="s">
        <v>125336</v>
      </c>
      <c r="C1771" s="100">
        <v>1047</v>
      </c>
      <c r="D1771" s="98" t="s">
        <v>125337</v>
      </c>
      <c r="E1771" s="98" t="s">
        <v>125338</v>
      </c>
      <c r="J1771" s="101">
        <v>1490</v>
      </c>
      <c r="K1771" s="98" t="s">
        <v>125339</v>
      </c>
      <c r="L1771" s="98" t="s">
        <v>125339</v>
      </c>
      <c r="O1771" s="101">
        <v>0</v>
      </c>
      <c r="P1771" s="101">
        <v>0</v>
      </c>
      <c r="R1771" s="101">
        <v>0</v>
      </c>
    </row>
    <row r="1772">
      <c r="K1772" s="96" t="s">
        <v>125340</v>
      </c>
      <c r="O1772" s="85">
        <f>SUM(O1771:O1771)</f>
      </c>
      <c r="P1772" s="85">
        <f>SUM(P1771:P1771)</f>
      </c>
    </row>
    <row r="1773">
      <c r="A1773" s="98" t="s">
        <v>125341</v>
      </c>
      <c r="B1773" s="98" t="s">
        <v>125342</v>
      </c>
      <c r="C1773" s="100">
        <v>749</v>
      </c>
      <c r="D1773" s="98" t="s">
        <v>125343</v>
      </c>
      <c r="E1773" s="98" t="s">
        <v>125344</v>
      </c>
      <c r="F1773" s="104">
        <v>43888</v>
      </c>
      <c r="G1773" s="104">
        <v>45566</v>
      </c>
      <c r="H1773" s="104">
        <v>45930</v>
      </c>
      <c r="J1773" s="101">
        <v>1260</v>
      </c>
      <c r="K1773" s="98" t="s">
        <v>125345</v>
      </c>
      <c r="L1773" s="98" t="s">
        <v>125346</v>
      </c>
      <c r="M1773" s="98" t="s">
        <v>125347</v>
      </c>
      <c r="N1773" s="98" t="s">
        <v>125348</v>
      </c>
      <c r="O1773" s="101">
        <v>10</v>
      </c>
      <c r="P1773" s="101">
        <v>35</v>
      </c>
      <c r="Q1773" s="101">
        <v>0</v>
      </c>
      <c r="R1773" s="101">
        <v>299</v>
      </c>
    </row>
    <row r="1774">
      <c r="L1774" s="98" t="s">
        <v>125349</v>
      </c>
      <c r="M1774" s="98" t="s">
        <v>125350</v>
      </c>
      <c r="N1774" s="98" t="s">
        <v>125351</v>
      </c>
      <c r="O1774" s="101">
        <v>25</v>
      </c>
      <c r="P1774" s="101">
        <v>0</v>
      </c>
    </row>
    <row r="1775">
      <c r="L1775" s="98" t="s">
        <v>125352</v>
      </c>
      <c r="M1775" s="98" t="s">
        <v>125353</v>
      </c>
      <c r="N1775" s="98" t="s">
        <v>125354</v>
      </c>
      <c r="O1775" s="101">
        <v>1125</v>
      </c>
      <c r="P1775" s="101">
        <v>1125</v>
      </c>
    </row>
    <row r="1776">
      <c r="L1776" s="98" t="s">
        <v>125355</v>
      </c>
      <c r="M1776" s="98" t="s">
        <v>125356</v>
      </c>
      <c r="N1776" s="98" t="s">
        <v>125357</v>
      </c>
      <c r="O1776" s="101">
        <v>7</v>
      </c>
      <c r="P1776" s="101">
        <v>7</v>
      </c>
    </row>
    <row r="1777">
      <c r="L1777" s="98" t="s">
        <v>125358</v>
      </c>
      <c r="M1777" s="98" t="s">
        <v>125359</v>
      </c>
      <c r="N1777" s="98" t="s">
        <v>125360</v>
      </c>
      <c r="O1777" s="101">
        <v>27</v>
      </c>
      <c r="P1777" s="101">
        <v>27</v>
      </c>
    </row>
    <row r="1778">
      <c r="K1778" s="96" t="s">
        <v>125361</v>
      </c>
      <c r="O1778" s="85">
        <f>SUM(O1773:O1777)</f>
      </c>
      <c r="P1778" s="85">
        <f>SUM(P1773:P1777)</f>
      </c>
    </row>
    <row r="1779">
      <c r="A1779" s="98" t="s">
        <v>125362</v>
      </c>
      <c r="B1779" s="98" t="s">
        <v>125363</v>
      </c>
      <c r="C1779" s="100">
        <v>749</v>
      </c>
      <c r="D1779" s="98" t="s">
        <v>125364</v>
      </c>
      <c r="E1779" s="98" t="s">
        <v>125365</v>
      </c>
      <c r="F1779" s="104">
        <v>45754</v>
      </c>
      <c r="G1779" s="104">
        <v>45754</v>
      </c>
      <c r="H1779" s="104">
        <v>46179</v>
      </c>
      <c r="J1779" s="101">
        <v>1225</v>
      </c>
      <c r="K1779" s="98" t="s">
        <v>125366</v>
      </c>
      <c r="L1779" s="98" t="s">
        <v>125367</v>
      </c>
      <c r="M1779" s="98" t="s">
        <v>125368</v>
      </c>
      <c r="N1779" s="98" t="s">
        <v>125369</v>
      </c>
      <c r="O1779" s="101">
        <v>12</v>
      </c>
      <c r="P1779" s="101">
        <v>0</v>
      </c>
      <c r="Q1779" s="101">
        <v>-1292.8</v>
      </c>
      <c r="R1779" s="101">
        <v>577.39999999999998</v>
      </c>
    </row>
    <row r="1780">
      <c r="L1780" s="98" t="s">
        <v>125370</v>
      </c>
      <c r="M1780" s="98" t="s">
        <v>125371</v>
      </c>
      <c r="N1780" s="98" t="s">
        <v>125372</v>
      </c>
      <c r="O1780" s="101">
        <v>40</v>
      </c>
      <c r="P1780" s="101">
        <v>50</v>
      </c>
    </row>
    <row r="1781">
      <c r="L1781" s="98" t="s">
        <v>125373</v>
      </c>
      <c r="M1781" s="98" t="s">
        <v>125374</v>
      </c>
      <c r="N1781" s="98" t="s">
        <v>125375</v>
      </c>
      <c r="O1781" s="101">
        <v>20</v>
      </c>
      <c r="P1781" s="101">
        <v>25</v>
      </c>
    </row>
    <row r="1782">
      <c r="L1782" s="98" t="s">
        <v>125376</v>
      </c>
      <c r="M1782" s="98" t="s">
        <v>125377</v>
      </c>
      <c r="N1782" s="98" t="s">
        <v>125378</v>
      </c>
      <c r="O1782" s="101">
        <v>8</v>
      </c>
      <c r="P1782" s="101">
        <v>0</v>
      </c>
    </row>
    <row r="1783">
      <c r="L1783" s="98" t="s">
        <v>125379</v>
      </c>
      <c r="M1783" s="98" t="s">
        <v>125380</v>
      </c>
      <c r="N1783" s="98" t="s">
        <v>125381</v>
      </c>
      <c r="O1783" s="101">
        <v>20</v>
      </c>
      <c r="P1783" s="101">
        <v>50</v>
      </c>
    </row>
    <row r="1784">
      <c r="L1784" s="98" t="s">
        <v>125382</v>
      </c>
      <c r="M1784" s="98" t="s">
        <v>125383</v>
      </c>
      <c r="N1784" s="98" t="s">
        <v>125384</v>
      </c>
      <c r="O1784" s="101">
        <v>880</v>
      </c>
      <c r="P1784" s="101">
        <v>1100</v>
      </c>
    </row>
    <row r="1785">
      <c r="L1785" s="98" t="s">
        <v>125385</v>
      </c>
      <c r="M1785" s="98" t="s">
        <v>125386</v>
      </c>
      <c r="N1785" s="98" t="s">
        <v>125387</v>
      </c>
      <c r="O1785" s="101">
        <v>150</v>
      </c>
      <c r="P1785" s="101">
        <v>0</v>
      </c>
    </row>
    <row r="1786">
      <c r="L1786" s="98" t="s">
        <v>125388</v>
      </c>
      <c r="M1786" s="98" t="s">
        <v>125389</v>
      </c>
      <c r="N1786" s="98" t="s">
        <v>125390</v>
      </c>
      <c r="O1786" s="101">
        <v>-2450</v>
      </c>
      <c r="P1786" s="101">
        <v>0</v>
      </c>
    </row>
    <row r="1787">
      <c r="L1787" s="98" t="s">
        <v>125391</v>
      </c>
      <c r="M1787" s="98" t="s">
        <v>125392</v>
      </c>
      <c r="N1787" s="98" t="s">
        <v>125393</v>
      </c>
      <c r="O1787" s="101">
        <v>5.5999999999999996</v>
      </c>
      <c r="P1787" s="101">
        <v>7</v>
      </c>
    </row>
    <row r="1788">
      <c r="L1788" s="98" t="s">
        <v>125394</v>
      </c>
      <c r="M1788" s="98" t="s">
        <v>125395</v>
      </c>
      <c r="N1788" s="98" t="s">
        <v>125396</v>
      </c>
      <c r="O1788" s="101">
        <v>21.600000000000001</v>
      </c>
      <c r="P1788" s="101">
        <v>27</v>
      </c>
    </row>
    <row r="1789">
      <c r="K1789" s="96" t="s">
        <v>125397</v>
      </c>
      <c r="O1789" s="85">
        <f>SUM(O1779:O1788)</f>
      </c>
      <c r="P1789" s="85">
        <f>SUM(P1779:P1788)</f>
      </c>
    </row>
    <row r="1790">
      <c r="A1790" s="98" t="s">
        <v>125398</v>
      </c>
      <c r="B1790" s="98" t="s">
        <v>125399</v>
      </c>
      <c r="C1790" s="100">
        <v>749</v>
      </c>
      <c r="D1790" s="98" t="s">
        <v>125400</v>
      </c>
      <c r="E1790" s="98" t="s">
        <v>125401</v>
      </c>
      <c r="F1790" s="104">
        <v>44849</v>
      </c>
      <c r="G1790" s="104">
        <v>45597</v>
      </c>
      <c r="H1790" s="104">
        <v>45961</v>
      </c>
      <c r="J1790" s="101">
        <v>1310</v>
      </c>
      <c r="K1790" s="98" t="s">
        <v>125402</v>
      </c>
      <c r="L1790" s="98" t="s">
        <v>125403</v>
      </c>
      <c r="M1790" s="98" t="s">
        <v>125404</v>
      </c>
      <c r="N1790" s="98" t="s">
        <v>125405</v>
      </c>
      <c r="O1790" s="101">
        <v>50</v>
      </c>
      <c r="P1790" s="101">
        <v>0</v>
      </c>
      <c r="Q1790" s="101">
        <v>0</v>
      </c>
      <c r="R1790" s="101">
        <v>99</v>
      </c>
    </row>
    <row r="1791">
      <c r="L1791" s="98" t="s">
        <v>125406</v>
      </c>
      <c r="M1791" s="98" t="s">
        <v>125407</v>
      </c>
      <c r="N1791" s="98" t="s">
        <v>125408</v>
      </c>
      <c r="O1791" s="101">
        <v>25</v>
      </c>
      <c r="P1791" s="101">
        <v>60</v>
      </c>
    </row>
    <row r="1792">
      <c r="L1792" s="98" t="s">
        <v>125409</v>
      </c>
      <c r="M1792" s="98" t="s">
        <v>125410</v>
      </c>
      <c r="N1792" s="98" t="s">
        <v>125411</v>
      </c>
      <c r="O1792" s="101">
        <v>10</v>
      </c>
      <c r="P1792" s="101">
        <v>25</v>
      </c>
    </row>
    <row r="1793">
      <c r="L1793" s="98" t="s">
        <v>125412</v>
      </c>
      <c r="M1793" s="98" t="s">
        <v>125413</v>
      </c>
      <c r="N1793" s="98" t="s">
        <v>125414</v>
      </c>
      <c r="O1793" s="101">
        <v>1215</v>
      </c>
      <c r="P1793" s="101">
        <v>1215</v>
      </c>
    </row>
    <row r="1794">
      <c r="L1794" s="98" t="s">
        <v>125415</v>
      </c>
      <c r="M1794" s="98" t="s">
        <v>125416</v>
      </c>
      <c r="N1794" s="98" t="s">
        <v>125417</v>
      </c>
      <c r="O1794" s="101">
        <v>7</v>
      </c>
      <c r="P1794" s="101">
        <v>7</v>
      </c>
    </row>
    <row r="1795">
      <c r="L1795" s="98" t="s">
        <v>125418</v>
      </c>
      <c r="M1795" s="98" t="s">
        <v>125419</v>
      </c>
      <c r="N1795" s="98" t="s">
        <v>125420</v>
      </c>
      <c r="O1795" s="101">
        <v>27</v>
      </c>
      <c r="P1795" s="101">
        <v>27</v>
      </c>
    </row>
    <row r="1796">
      <c r="K1796" s="96" t="s">
        <v>125421</v>
      </c>
      <c r="O1796" s="85">
        <f>SUM(O1790:O1795)</f>
      </c>
      <c r="P1796" s="85">
        <f>SUM(P1790:P1795)</f>
      </c>
    </row>
    <row r="1797">
      <c r="A1797" s="98" t="s">
        <v>125422</v>
      </c>
      <c r="B1797" s="98" t="s">
        <v>125423</v>
      </c>
      <c r="C1797" s="100">
        <v>974</v>
      </c>
      <c r="D1797" s="98" t="s">
        <v>125424</v>
      </c>
      <c r="E1797" s="98" t="s">
        <v>125425</v>
      </c>
      <c r="F1797" s="104">
        <v>45591</v>
      </c>
      <c r="G1797" s="104">
        <v>45591</v>
      </c>
      <c r="H1797" s="104">
        <v>45802</v>
      </c>
      <c r="J1797" s="101">
        <v>1480</v>
      </c>
      <c r="K1797" s="98" t="s">
        <v>125426</v>
      </c>
      <c r="L1797" s="98" t="s">
        <v>125427</v>
      </c>
      <c r="M1797" s="98" t="s">
        <v>125428</v>
      </c>
      <c r="N1797" s="98" t="s">
        <v>125429</v>
      </c>
      <c r="O1797" s="101">
        <v>25</v>
      </c>
      <c r="P1797" s="101">
        <v>0</v>
      </c>
      <c r="Q1797" s="101">
        <v>0</v>
      </c>
      <c r="R1797" s="101">
        <v>99</v>
      </c>
    </row>
    <row r="1798">
      <c r="L1798" s="98" t="s">
        <v>125430</v>
      </c>
      <c r="M1798" s="98" t="s">
        <v>125431</v>
      </c>
      <c r="N1798" s="98" t="s">
        <v>125432</v>
      </c>
      <c r="O1798" s="101">
        <v>15</v>
      </c>
      <c r="P1798" s="101">
        <v>50</v>
      </c>
    </row>
    <row r="1799">
      <c r="L1799" s="98" t="s">
        <v>125433</v>
      </c>
      <c r="M1799" s="98" t="s">
        <v>125434</v>
      </c>
      <c r="N1799" s="98" t="s">
        <v>125435</v>
      </c>
      <c r="O1799" s="101">
        <v>50</v>
      </c>
      <c r="P1799" s="101">
        <v>40</v>
      </c>
    </row>
    <row r="1800">
      <c r="L1800" s="98" t="s">
        <v>125436</v>
      </c>
      <c r="M1800" s="98" t="s">
        <v>125437</v>
      </c>
      <c r="N1800" s="98" t="s">
        <v>125438</v>
      </c>
      <c r="O1800" s="101">
        <v>1440</v>
      </c>
      <c r="P1800" s="101">
        <v>1440</v>
      </c>
    </row>
    <row r="1801">
      <c r="L1801" s="98" t="s">
        <v>125439</v>
      </c>
      <c r="M1801" s="98" t="s">
        <v>125440</v>
      </c>
      <c r="N1801" s="98" t="s">
        <v>125441</v>
      </c>
      <c r="O1801" s="101">
        <v>7</v>
      </c>
      <c r="P1801" s="101">
        <v>7</v>
      </c>
    </row>
    <row r="1802">
      <c r="L1802" s="98" t="s">
        <v>125442</v>
      </c>
      <c r="M1802" s="98" t="s">
        <v>125443</v>
      </c>
      <c r="N1802" s="98" t="s">
        <v>125444</v>
      </c>
      <c r="O1802" s="101">
        <v>27</v>
      </c>
      <c r="P1802" s="101">
        <v>27</v>
      </c>
    </row>
    <row r="1803">
      <c r="K1803" s="96" t="s">
        <v>125445</v>
      </c>
      <c r="O1803" s="85">
        <f>SUM(O1797:O1802)</f>
      </c>
      <c r="P1803" s="85">
        <f>SUM(P1797:P1802)</f>
      </c>
    </row>
    <row r="1804">
      <c r="A1804" s="98" t="s">
        <v>125446</v>
      </c>
      <c r="B1804" s="98" t="s">
        <v>125447</v>
      </c>
      <c r="C1804" s="100">
        <v>503</v>
      </c>
      <c r="D1804" s="98" t="s">
        <v>125448</v>
      </c>
      <c r="E1804" s="98" t="s">
        <v>125449</v>
      </c>
      <c r="F1804" s="104">
        <v>45630</v>
      </c>
      <c r="G1804" s="104">
        <v>45630</v>
      </c>
      <c r="H1804" s="104">
        <v>45994</v>
      </c>
      <c r="J1804" s="101">
        <v>1035</v>
      </c>
      <c r="K1804" s="98" t="s">
        <v>125450</v>
      </c>
      <c r="L1804" s="98" t="s">
        <v>125451</v>
      </c>
      <c r="M1804" s="98" t="s">
        <v>125452</v>
      </c>
      <c r="N1804" s="98" t="s">
        <v>125453</v>
      </c>
      <c r="O1804" s="101">
        <v>25</v>
      </c>
      <c r="P1804" s="101">
        <v>50</v>
      </c>
      <c r="Q1804" s="101">
        <v>0</v>
      </c>
      <c r="R1804" s="101">
        <v>1134</v>
      </c>
    </row>
    <row r="1805">
      <c r="L1805" s="98" t="s">
        <v>125454</v>
      </c>
      <c r="M1805" s="98" t="s">
        <v>125455</v>
      </c>
      <c r="N1805" s="98" t="s">
        <v>125456</v>
      </c>
      <c r="O1805" s="101">
        <v>10</v>
      </c>
      <c r="P1805" s="101">
        <v>25</v>
      </c>
    </row>
    <row r="1806">
      <c r="L1806" s="98" t="s">
        <v>125457</v>
      </c>
      <c r="M1806" s="98" t="s">
        <v>125458</v>
      </c>
      <c r="N1806" s="98" t="s">
        <v>125459</v>
      </c>
      <c r="O1806" s="101">
        <v>50</v>
      </c>
      <c r="P1806" s="101">
        <v>10</v>
      </c>
    </row>
    <row r="1807">
      <c r="L1807" s="98" t="s">
        <v>125460</v>
      </c>
      <c r="M1807" s="98" t="s">
        <v>125461</v>
      </c>
      <c r="N1807" s="98" t="s">
        <v>125462</v>
      </c>
      <c r="O1807" s="101">
        <v>950</v>
      </c>
      <c r="P1807" s="101">
        <v>950</v>
      </c>
    </row>
    <row r="1808">
      <c r="L1808" s="98" t="s">
        <v>125463</v>
      </c>
      <c r="M1808" s="98" t="s">
        <v>125464</v>
      </c>
      <c r="N1808" s="98" t="s">
        <v>125465</v>
      </c>
      <c r="O1808" s="101">
        <v>7</v>
      </c>
      <c r="P1808" s="101">
        <v>7</v>
      </c>
    </row>
    <row r="1809">
      <c r="L1809" s="98" t="s">
        <v>125466</v>
      </c>
      <c r="M1809" s="98" t="s">
        <v>125467</v>
      </c>
      <c r="N1809" s="98" t="s">
        <v>125468</v>
      </c>
      <c r="O1809" s="101">
        <v>25</v>
      </c>
      <c r="P1809" s="101">
        <v>0</v>
      </c>
    </row>
    <row r="1810">
      <c r="L1810" s="98" t="s">
        <v>125469</v>
      </c>
      <c r="M1810" s="98" t="s">
        <v>125470</v>
      </c>
      <c r="N1810" s="98" t="s">
        <v>125471</v>
      </c>
      <c r="O1810" s="101">
        <v>27</v>
      </c>
      <c r="P1810" s="101">
        <v>27</v>
      </c>
    </row>
    <row r="1811">
      <c r="K1811" s="96" t="s">
        <v>125472</v>
      </c>
      <c r="O1811" s="85">
        <f>SUM(O1804:O1810)</f>
      </c>
      <c r="P1811" s="85">
        <f>SUM(P1804:P1810)</f>
      </c>
    </row>
    <row r="1812">
      <c r="A1812" s="98" t="s">
        <v>125473</v>
      </c>
      <c r="B1812" s="98" t="s">
        <v>125474</v>
      </c>
      <c r="C1812" s="100">
        <v>503</v>
      </c>
      <c r="D1812" s="98" t="s">
        <v>125475</v>
      </c>
      <c r="E1812" s="98" t="s">
        <v>125476</v>
      </c>
      <c r="F1812" s="104">
        <v>45408</v>
      </c>
      <c r="G1812" s="104">
        <v>45408</v>
      </c>
      <c r="H1812" s="104">
        <v>45777</v>
      </c>
      <c r="J1812" s="101">
        <v>1105</v>
      </c>
      <c r="K1812" s="98" t="s">
        <v>125477</v>
      </c>
      <c r="L1812" s="98" t="s">
        <v>125478</v>
      </c>
      <c r="M1812" s="98" t="s">
        <v>125479</v>
      </c>
      <c r="N1812" s="98" t="s">
        <v>125480</v>
      </c>
      <c r="O1812" s="101">
        <v>25</v>
      </c>
      <c r="P1812" s="101">
        <v>50</v>
      </c>
      <c r="Q1812" s="101">
        <v>0</v>
      </c>
      <c r="R1812" s="101">
        <v>299</v>
      </c>
    </row>
    <row r="1813">
      <c r="L1813" s="98" t="s">
        <v>125481</v>
      </c>
      <c r="M1813" s="98" t="s">
        <v>125482</v>
      </c>
      <c r="N1813" s="98" t="s">
        <v>125483</v>
      </c>
      <c r="O1813" s="101">
        <v>25</v>
      </c>
      <c r="P1813" s="101">
        <v>0</v>
      </c>
    </row>
    <row r="1814">
      <c r="L1814" s="98" t="s">
        <v>125484</v>
      </c>
      <c r="M1814" s="98" t="s">
        <v>125485</v>
      </c>
      <c r="N1814" s="98" t="s">
        <v>125486</v>
      </c>
      <c r="O1814" s="101">
        <v>1055</v>
      </c>
      <c r="P1814" s="101">
        <v>1055</v>
      </c>
    </row>
    <row r="1815">
      <c r="L1815" s="98" t="s">
        <v>125487</v>
      </c>
      <c r="M1815" s="98" t="s">
        <v>125488</v>
      </c>
      <c r="N1815" s="98" t="s">
        <v>125489</v>
      </c>
      <c r="O1815" s="101">
        <v>7</v>
      </c>
      <c r="P1815" s="101">
        <v>7</v>
      </c>
    </row>
    <row r="1816">
      <c r="L1816" s="98" t="s">
        <v>125490</v>
      </c>
      <c r="M1816" s="98" t="s">
        <v>125491</v>
      </c>
      <c r="N1816" s="98" t="s">
        <v>125492</v>
      </c>
      <c r="O1816" s="101">
        <v>27</v>
      </c>
      <c r="P1816" s="101">
        <v>27</v>
      </c>
    </row>
    <row r="1817">
      <c r="K1817" s="96" t="s">
        <v>125493</v>
      </c>
      <c r="O1817" s="85">
        <f>SUM(O1812:O1816)</f>
      </c>
      <c r="P1817" s="85">
        <f>SUM(P1812:P1816)</f>
      </c>
    </row>
    <row r="1818">
      <c r="A1818" s="98" t="s">
        <v>125494</v>
      </c>
      <c r="B1818" s="98" t="s">
        <v>125495</v>
      </c>
      <c r="C1818" s="100">
        <v>1047</v>
      </c>
      <c r="D1818" s="98" t="s">
        <v>125496</v>
      </c>
      <c r="E1818" s="98" t="s">
        <v>125497</v>
      </c>
      <c r="J1818" s="101">
        <v>1475</v>
      </c>
      <c r="K1818" s="98" t="s">
        <v>125498</v>
      </c>
      <c r="L1818" s="98" t="s">
        <v>125498</v>
      </c>
      <c r="O1818" s="101">
        <v>0</v>
      </c>
      <c r="P1818" s="101">
        <v>0</v>
      </c>
      <c r="R1818" s="101">
        <v>0</v>
      </c>
    </row>
    <row r="1819">
      <c r="K1819" s="96" t="s">
        <v>125499</v>
      </c>
      <c r="O1819" s="85">
        <f>SUM(O1818:O1818)</f>
      </c>
      <c r="P1819" s="85">
        <f>SUM(P1818:P1818)</f>
      </c>
    </row>
    <row r="1820">
      <c r="A1820" s="98" t="s">
        <v>125500</v>
      </c>
      <c r="B1820" s="98" t="s">
        <v>125501</v>
      </c>
      <c r="C1820" s="100">
        <v>1047</v>
      </c>
      <c r="D1820" s="98" t="s">
        <v>125502</v>
      </c>
      <c r="E1820" s="98" t="s">
        <v>125503</v>
      </c>
      <c r="F1820" s="104">
        <v>45231</v>
      </c>
      <c r="G1820" s="104">
        <v>45597</v>
      </c>
      <c r="H1820" s="104">
        <v>45777</v>
      </c>
      <c r="J1820" s="101">
        <v>1525</v>
      </c>
      <c r="K1820" s="98" t="s">
        <v>125504</v>
      </c>
      <c r="L1820" s="98" t="s">
        <v>125505</v>
      </c>
      <c r="M1820" s="98" t="s">
        <v>125506</v>
      </c>
      <c r="N1820" s="98" t="s">
        <v>125507</v>
      </c>
      <c r="O1820" s="101">
        <v>25</v>
      </c>
      <c r="P1820" s="101">
        <v>0</v>
      </c>
      <c r="Q1820" s="101">
        <v>0</v>
      </c>
      <c r="R1820" s="101">
        <v>99</v>
      </c>
    </row>
    <row r="1821">
      <c r="L1821" s="98" t="s">
        <v>125508</v>
      </c>
      <c r="M1821" s="98" t="s">
        <v>125509</v>
      </c>
      <c r="N1821" s="98" t="s">
        <v>125510</v>
      </c>
      <c r="O1821" s="101">
        <v>15</v>
      </c>
      <c r="P1821" s="101">
        <v>40</v>
      </c>
    </row>
    <row r="1822">
      <c r="L1822" s="98" t="s">
        <v>125511</v>
      </c>
      <c r="M1822" s="98" t="s">
        <v>125512</v>
      </c>
      <c r="N1822" s="98" t="s">
        <v>125513</v>
      </c>
      <c r="O1822" s="101">
        <v>1485</v>
      </c>
      <c r="P1822" s="101">
        <v>1485</v>
      </c>
    </row>
    <row r="1823">
      <c r="L1823" s="98" t="s">
        <v>125514</v>
      </c>
      <c r="M1823" s="98" t="s">
        <v>125515</v>
      </c>
      <c r="N1823" s="98" t="s">
        <v>125516</v>
      </c>
      <c r="O1823" s="101">
        <v>7</v>
      </c>
      <c r="P1823" s="101">
        <v>7</v>
      </c>
    </row>
    <row r="1824">
      <c r="L1824" s="98" t="s">
        <v>125517</v>
      </c>
      <c r="M1824" s="98" t="s">
        <v>125518</v>
      </c>
      <c r="N1824" s="98" t="s">
        <v>125519</v>
      </c>
      <c r="O1824" s="101">
        <v>27</v>
      </c>
      <c r="P1824" s="101">
        <v>27</v>
      </c>
    </row>
    <row r="1825">
      <c r="K1825" s="96" t="s">
        <v>125520</v>
      </c>
      <c r="O1825" s="85">
        <f>SUM(O1820:O1824)</f>
      </c>
      <c r="P1825" s="85">
        <f>SUM(P1820:P1824)</f>
      </c>
    </row>
    <row r="1826">
      <c r="A1826" s="98" t="s">
        <v>125521</v>
      </c>
      <c r="B1826" s="98" t="s">
        <v>125522</v>
      </c>
      <c r="C1826" s="100">
        <v>1047</v>
      </c>
      <c r="D1826" s="98" t="s">
        <v>125523</v>
      </c>
      <c r="E1826" s="98" t="s">
        <v>125524</v>
      </c>
      <c r="F1826" s="104">
        <v>45555</v>
      </c>
      <c r="G1826" s="104">
        <v>45555</v>
      </c>
      <c r="H1826" s="104">
        <v>45919</v>
      </c>
      <c r="J1826" s="101">
        <v>1560</v>
      </c>
      <c r="K1826" s="98" t="s">
        <v>125525</v>
      </c>
      <c r="L1826" s="98" t="s">
        <v>125526</v>
      </c>
      <c r="M1826" s="98" t="s">
        <v>125527</v>
      </c>
      <c r="N1826" s="98" t="s">
        <v>125528</v>
      </c>
      <c r="O1826" s="101">
        <v>25</v>
      </c>
      <c r="P1826" s="101">
        <v>25</v>
      </c>
      <c r="Q1826" s="101">
        <v>0</v>
      </c>
      <c r="R1826" s="101">
        <v>99</v>
      </c>
    </row>
    <row r="1827">
      <c r="L1827" s="98" t="s">
        <v>125529</v>
      </c>
      <c r="M1827" s="98" t="s">
        <v>125530</v>
      </c>
      <c r="N1827" s="98" t="s">
        <v>125531</v>
      </c>
      <c r="O1827" s="101">
        <v>50</v>
      </c>
      <c r="P1827" s="101">
        <v>50</v>
      </c>
    </row>
    <row r="1828">
      <c r="L1828" s="98" t="s">
        <v>125532</v>
      </c>
      <c r="M1828" s="98" t="s">
        <v>125533</v>
      </c>
      <c r="N1828" s="98" t="s">
        <v>125534</v>
      </c>
      <c r="O1828" s="101">
        <v>1460</v>
      </c>
      <c r="P1828" s="101">
        <v>1460</v>
      </c>
    </row>
    <row r="1829">
      <c r="L1829" s="98" t="s">
        <v>125535</v>
      </c>
      <c r="M1829" s="98" t="s">
        <v>125536</v>
      </c>
      <c r="N1829" s="98" t="s">
        <v>125537</v>
      </c>
      <c r="O1829" s="101">
        <v>7</v>
      </c>
      <c r="P1829" s="101">
        <v>7</v>
      </c>
    </row>
    <row r="1830">
      <c r="L1830" s="98" t="s">
        <v>125538</v>
      </c>
      <c r="M1830" s="98" t="s">
        <v>125539</v>
      </c>
      <c r="N1830" s="98" t="s">
        <v>125540</v>
      </c>
      <c r="O1830" s="101">
        <v>27</v>
      </c>
      <c r="P1830" s="101">
        <v>27</v>
      </c>
    </row>
    <row r="1831">
      <c r="K1831" s="96" t="s">
        <v>125541</v>
      </c>
      <c r="O1831" s="85">
        <f>SUM(O1826:O1830)</f>
      </c>
      <c r="P1831" s="85">
        <f>SUM(P1826:P1830)</f>
      </c>
    </row>
    <row r="1832">
      <c r="A1832" s="98" t="s">
        <v>125542</v>
      </c>
      <c r="B1832" s="98" t="s">
        <v>125543</v>
      </c>
      <c r="C1832" s="100">
        <v>1047</v>
      </c>
      <c r="D1832" s="98" t="s">
        <v>125544</v>
      </c>
      <c r="E1832" s="98" t="s">
        <v>125545</v>
      </c>
      <c r="F1832" s="104">
        <v>44814</v>
      </c>
      <c r="G1832" s="104">
        <v>45566</v>
      </c>
      <c r="H1832" s="104">
        <v>45930</v>
      </c>
      <c r="J1832" s="101">
        <v>1600</v>
      </c>
      <c r="K1832" s="98" t="s">
        <v>125546</v>
      </c>
      <c r="L1832" s="98" t="s">
        <v>125547</v>
      </c>
      <c r="M1832" s="98" t="s">
        <v>125548</v>
      </c>
      <c r="N1832" s="98" t="s">
        <v>125549</v>
      </c>
      <c r="O1832" s="101">
        <v>25</v>
      </c>
      <c r="P1832" s="101">
        <v>50</v>
      </c>
      <c r="Q1832" s="101">
        <v>0</v>
      </c>
      <c r="R1832" s="101">
        <v>299</v>
      </c>
    </row>
    <row r="1833">
      <c r="L1833" s="98" t="s">
        <v>125550</v>
      </c>
      <c r="M1833" s="98" t="s">
        <v>125551</v>
      </c>
      <c r="N1833" s="98" t="s">
        <v>125552</v>
      </c>
      <c r="O1833" s="101">
        <v>50</v>
      </c>
      <c r="P1833" s="101">
        <v>0</v>
      </c>
    </row>
    <row r="1834">
      <c r="L1834" s="98" t="s">
        <v>125553</v>
      </c>
      <c r="M1834" s="98" t="s">
        <v>125554</v>
      </c>
      <c r="N1834" s="98" t="s">
        <v>125555</v>
      </c>
      <c r="O1834" s="101">
        <v>15</v>
      </c>
      <c r="P1834" s="101">
        <v>40</v>
      </c>
    </row>
    <row r="1835">
      <c r="L1835" s="98" t="s">
        <v>125556</v>
      </c>
      <c r="M1835" s="98" t="s">
        <v>125557</v>
      </c>
      <c r="N1835" s="98" t="s">
        <v>125558</v>
      </c>
      <c r="O1835" s="101">
        <v>1445</v>
      </c>
      <c r="P1835" s="101">
        <v>1445</v>
      </c>
    </row>
    <row r="1836">
      <c r="L1836" s="98" t="s">
        <v>125559</v>
      </c>
      <c r="M1836" s="98" t="s">
        <v>125560</v>
      </c>
      <c r="N1836" s="98" t="s">
        <v>125561</v>
      </c>
      <c r="O1836" s="101">
        <v>7</v>
      </c>
      <c r="P1836" s="101">
        <v>7</v>
      </c>
    </row>
    <row r="1837">
      <c r="L1837" s="98" t="s">
        <v>125562</v>
      </c>
      <c r="M1837" s="98" t="s">
        <v>125563</v>
      </c>
      <c r="N1837" s="98" t="s">
        <v>125564</v>
      </c>
      <c r="O1837" s="101">
        <v>27</v>
      </c>
      <c r="P1837" s="101">
        <v>27</v>
      </c>
    </row>
    <row r="1838">
      <c r="K1838" s="96" t="s">
        <v>125565</v>
      </c>
      <c r="O1838" s="85">
        <f>SUM(O1832:O1837)</f>
      </c>
      <c r="P1838" s="85">
        <f>SUM(P1832:P1837)</f>
      </c>
    </row>
    <row r="1839">
      <c r="A1839" s="98" t="s">
        <v>125566</v>
      </c>
      <c r="B1839" s="98" t="s">
        <v>125567</v>
      </c>
      <c r="C1839" s="100">
        <v>1047</v>
      </c>
      <c r="D1839" s="98" t="s">
        <v>125568</v>
      </c>
      <c r="E1839" s="98" t="s">
        <v>125569</v>
      </c>
      <c r="F1839" s="104">
        <v>45373</v>
      </c>
      <c r="G1839" s="104">
        <v>45748</v>
      </c>
      <c r="H1839" s="104">
        <v>46112</v>
      </c>
      <c r="J1839" s="101">
        <v>1520</v>
      </c>
      <c r="K1839" s="98" t="s">
        <v>125570</v>
      </c>
      <c r="L1839" s="98" t="s">
        <v>125571</v>
      </c>
      <c r="M1839" s="98" t="s">
        <v>125572</v>
      </c>
      <c r="N1839" s="98" t="s">
        <v>125573</v>
      </c>
      <c r="O1839" s="101">
        <v>25</v>
      </c>
      <c r="P1839" s="101">
        <v>25</v>
      </c>
      <c r="Q1839" s="101">
        <v>0</v>
      </c>
      <c r="R1839" s="101">
        <v>299</v>
      </c>
    </row>
    <row r="1840">
      <c r="L1840" s="98" t="s">
        <v>125574</v>
      </c>
      <c r="M1840" s="98" t="s">
        <v>125575</v>
      </c>
      <c r="N1840" s="98" t="s">
        <v>125576</v>
      </c>
      <c r="O1840" s="101">
        <v>10</v>
      </c>
      <c r="P1840" s="101">
        <v>10</v>
      </c>
    </row>
    <row r="1841">
      <c r="L1841" s="98" t="s">
        <v>125577</v>
      </c>
      <c r="M1841" s="98" t="s">
        <v>125578</v>
      </c>
      <c r="N1841" s="98" t="s">
        <v>125579</v>
      </c>
      <c r="O1841" s="101">
        <v>1500</v>
      </c>
      <c r="P1841" s="101">
        <v>1500</v>
      </c>
    </row>
    <row r="1842">
      <c r="L1842" s="98" t="s">
        <v>125580</v>
      </c>
      <c r="M1842" s="98" t="s">
        <v>125581</v>
      </c>
      <c r="N1842" s="98" t="s">
        <v>125582</v>
      </c>
      <c r="O1842" s="101">
        <v>125</v>
      </c>
      <c r="P1842" s="101">
        <v>125</v>
      </c>
    </row>
    <row r="1843">
      <c r="L1843" s="98" t="s">
        <v>125583</v>
      </c>
      <c r="M1843" s="98" t="s">
        <v>125584</v>
      </c>
      <c r="N1843" s="98" t="s">
        <v>125585</v>
      </c>
      <c r="O1843" s="101">
        <v>7</v>
      </c>
      <c r="P1843" s="101">
        <v>7</v>
      </c>
    </row>
    <row r="1844">
      <c r="L1844" s="98" t="s">
        <v>125586</v>
      </c>
      <c r="M1844" s="98" t="s">
        <v>125587</v>
      </c>
      <c r="N1844" s="98" t="s">
        <v>125588</v>
      </c>
      <c r="O1844" s="101">
        <v>27</v>
      </c>
      <c r="P1844" s="101">
        <v>27</v>
      </c>
    </row>
    <row r="1845">
      <c r="K1845" s="96" t="s">
        <v>125589</v>
      </c>
      <c r="O1845" s="85">
        <f>SUM(O1839:O1844)</f>
      </c>
      <c r="P1845" s="85">
        <f>SUM(P1839:P1844)</f>
      </c>
    </row>
    <row r="1846">
      <c r="A1846" s="98" t="s">
        <v>125590</v>
      </c>
      <c r="B1846" s="98" t="s">
        <v>125591</v>
      </c>
      <c r="C1846" s="100">
        <v>1047</v>
      </c>
      <c r="D1846" s="98" t="s">
        <v>125592</v>
      </c>
      <c r="E1846" s="98" t="s">
        <v>125593</v>
      </c>
      <c r="J1846" s="101">
        <v>1490</v>
      </c>
      <c r="K1846" s="98" t="s">
        <v>125594</v>
      </c>
      <c r="L1846" s="98" t="s">
        <v>125594</v>
      </c>
      <c r="O1846" s="101">
        <v>0</v>
      </c>
      <c r="P1846" s="101">
        <v>0</v>
      </c>
      <c r="R1846" s="101">
        <v>0</v>
      </c>
    </row>
    <row r="1847">
      <c r="K1847" s="96" t="s">
        <v>125595</v>
      </c>
      <c r="O1847" s="85">
        <f>SUM(O1846:O1846)</f>
      </c>
      <c r="P1847" s="85">
        <f>SUM(P1846:P1846)</f>
      </c>
    </row>
    <row r="1848">
      <c r="A1848" s="98" t="s">
        <v>125596</v>
      </c>
      <c r="B1848" s="98" t="s">
        <v>125597</v>
      </c>
      <c r="C1848" s="100">
        <v>749</v>
      </c>
      <c r="D1848" s="98" t="s">
        <v>125598</v>
      </c>
      <c r="E1848" s="98" t="s">
        <v>125599</v>
      </c>
      <c r="F1848" s="104">
        <v>44295</v>
      </c>
      <c r="G1848" s="104">
        <v>45444</v>
      </c>
      <c r="H1848" s="104">
        <v>45808</v>
      </c>
      <c r="I1848" s="104">
        <v>45808</v>
      </c>
      <c r="J1848" s="101">
        <v>1220</v>
      </c>
      <c r="K1848" s="98" t="s">
        <v>125600</v>
      </c>
      <c r="L1848" s="98" t="s">
        <v>125601</v>
      </c>
      <c r="M1848" s="98" t="s">
        <v>125602</v>
      </c>
      <c r="N1848" s="98" t="s">
        <v>125603</v>
      </c>
      <c r="O1848" s="101">
        <v>10</v>
      </c>
      <c r="P1848" s="101">
        <v>20</v>
      </c>
      <c r="Q1848" s="101">
        <v>0</v>
      </c>
      <c r="R1848" s="101">
        <v>99</v>
      </c>
    </row>
    <row r="1849">
      <c r="L1849" s="98" t="s">
        <v>125604</v>
      </c>
      <c r="M1849" s="98" t="s">
        <v>125605</v>
      </c>
      <c r="N1849" s="98" t="s">
        <v>125606</v>
      </c>
      <c r="O1849" s="101">
        <v>25</v>
      </c>
      <c r="P1849" s="101">
        <v>50</v>
      </c>
    </row>
    <row r="1850">
      <c r="L1850" s="98" t="s">
        <v>125607</v>
      </c>
      <c r="M1850" s="98" t="s">
        <v>125608</v>
      </c>
      <c r="N1850" s="98" t="s">
        <v>125609</v>
      </c>
      <c r="O1850" s="101">
        <v>25</v>
      </c>
      <c r="P1850" s="101">
        <v>0</v>
      </c>
    </row>
    <row r="1851">
      <c r="L1851" s="98" t="s">
        <v>125610</v>
      </c>
      <c r="M1851" s="98" t="s">
        <v>125611</v>
      </c>
      <c r="N1851" s="98" t="s">
        <v>125612</v>
      </c>
      <c r="O1851" s="101">
        <v>10</v>
      </c>
      <c r="P1851" s="101">
        <v>0</v>
      </c>
    </row>
    <row r="1852">
      <c r="L1852" s="98" t="s">
        <v>125613</v>
      </c>
      <c r="M1852" s="98" t="s">
        <v>125614</v>
      </c>
      <c r="N1852" s="98" t="s">
        <v>125615</v>
      </c>
      <c r="O1852" s="101">
        <v>1145</v>
      </c>
      <c r="P1852" s="101">
        <v>1145</v>
      </c>
    </row>
    <row r="1853">
      <c r="L1853" s="98" t="s">
        <v>125616</v>
      </c>
      <c r="M1853" s="98" t="s">
        <v>125617</v>
      </c>
      <c r="N1853" s="98" t="s">
        <v>125618</v>
      </c>
      <c r="O1853" s="101">
        <v>125</v>
      </c>
      <c r="P1853" s="101">
        <v>125</v>
      </c>
    </row>
    <row r="1854">
      <c r="L1854" s="98" t="s">
        <v>125619</v>
      </c>
      <c r="M1854" s="98" t="s">
        <v>125620</v>
      </c>
      <c r="N1854" s="98" t="s">
        <v>125621</v>
      </c>
      <c r="O1854" s="101">
        <v>7</v>
      </c>
      <c r="P1854" s="101">
        <v>7</v>
      </c>
    </row>
    <row r="1855">
      <c r="L1855" s="98" t="s">
        <v>125622</v>
      </c>
      <c r="M1855" s="98" t="s">
        <v>125623</v>
      </c>
      <c r="N1855" s="98" t="s">
        <v>125624</v>
      </c>
      <c r="O1855" s="101">
        <v>27</v>
      </c>
      <c r="P1855" s="101">
        <v>27</v>
      </c>
    </row>
    <row r="1856">
      <c r="K1856" s="96" t="s">
        <v>125625</v>
      </c>
      <c r="O1856" s="85">
        <f>SUM(O1848:O1855)</f>
      </c>
      <c r="P1856" s="85">
        <f>SUM(P1848:P1855)</f>
      </c>
    </row>
    <row r="1857">
      <c r="A1857" s="98" t="s">
        <v>125626</v>
      </c>
      <c r="B1857" s="98" t="s">
        <v>125627</v>
      </c>
      <c r="C1857" s="100">
        <v>749</v>
      </c>
      <c r="D1857" s="98" t="s">
        <v>125628</v>
      </c>
      <c r="E1857" s="98" t="s">
        <v>125629</v>
      </c>
      <c r="J1857" s="101">
        <v>1210</v>
      </c>
      <c r="K1857" s="98" t="s">
        <v>125630</v>
      </c>
      <c r="L1857" s="98" t="s">
        <v>125630</v>
      </c>
      <c r="O1857" s="101">
        <v>0</v>
      </c>
      <c r="P1857" s="101">
        <v>0</v>
      </c>
      <c r="R1857" s="101">
        <v>0</v>
      </c>
    </row>
    <row r="1858">
      <c r="K1858" s="96" t="s">
        <v>125631</v>
      </c>
      <c r="O1858" s="85">
        <f>SUM(O1857:O1857)</f>
      </c>
      <c r="P1858" s="85">
        <f>SUM(P1857:P1857)</f>
      </c>
    </row>
    <row r="1859">
      <c r="A1859" s="98" t="s">
        <v>125632</v>
      </c>
      <c r="B1859" s="98" t="s">
        <v>125633</v>
      </c>
      <c r="C1859" s="100">
        <v>749</v>
      </c>
      <c r="D1859" s="98" t="s">
        <v>125634</v>
      </c>
      <c r="E1859" s="98" t="s">
        <v>125635</v>
      </c>
      <c r="F1859" s="104">
        <v>43829</v>
      </c>
      <c r="G1859" s="104">
        <v>45474</v>
      </c>
      <c r="H1859" s="104">
        <v>45838</v>
      </c>
      <c r="J1859" s="101">
        <v>1240</v>
      </c>
      <c r="K1859" s="98" t="s">
        <v>125636</v>
      </c>
      <c r="L1859" s="98" t="s">
        <v>125637</v>
      </c>
      <c r="M1859" s="98" t="s">
        <v>125638</v>
      </c>
      <c r="N1859" s="98" t="s">
        <v>125639</v>
      </c>
      <c r="O1859" s="101">
        <v>10</v>
      </c>
      <c r="P1859" s="101">
        <v>25</v>
      </c>
      <c r="Q1859" s="101">
        <v>0</v>
      </c>
      <c r="R1859" s="101">
        <v>99</v>
      </c>
    </row>
    <row r="1860">
      <c r="L1860" s="98" t="s">
        <v>125640</v>
      </c>
      <c r="M1860" s="98" t="s">
        <v>125641</v>
      </c>
      <c r="N1860" s="98" t="s">
        <v>125642</v>
      </c>
      <c r="O1860" s="101">
        <v>10</v>
      </c>
      <c r="P1860" s="101">
        <v>0</v>
      </c>
    </row>
    <row r="1861">
      <c r="L1861" s="98" t="s">
        <v>125643</v>
      </c>
      <c r="M1861" s="98" t="s">
        <v>125644</v>
      </c>
      <c r="N1861" s="98" t="s">
        <v>125645</v>
      </c>
      <c r="O1861" s="101">
        <v>45</v>
      </c>
      <c r="P1861" s="101">
        <v>65</v>
      </c>
    </row>
    <row r="1862">
      <c r="L1862" s="98" t="s">
        <v>125646</v>
      </c>
      <c r="M1862" s="98" t="s">
        <v>125647</v>
      </c>
      <c r="N1862" s="98" t="s">
        <v>125648</v>
      </c>
      <c r="O1862" s="101">
        <v>25</v>
      </c>
      <c r="P1862" s="101">
        <v>0</v>
      </c>
    </row>
    <row r="1863">
      <c r="L1863" s="98" t="s">
        <v>125649</v>
      </c>
      <c r="M1863" s="98" t="s">
        <v>125650</v>
      </c>
      <c r="N1863" s="98" t="s">
        <v>125651</v>
      </c>
      <c r="O1863" s="101">
        <v>1193</v>
      </c>
      <c r="P1863" s="101">
        <v>1193</v>
      </c>
    </row>
    <row r="1864">
      <c r="L1864" s="98" t="s">
        <v>125652</v>
      </c>
      <c r="M1864" s="98" t="s">
        <v>125653</v>
      </c>
      <c r="N1864" s="98" t="s">
        <v>125654</v>
      </c>
      <c r="O1864" s="101">
        <v>7</v>
      </c>
      <c r="P1864" s="101">
        <v>7</v>
      </c>
    </row>
    <row r="1865">
      <c r="L1865" s="98" t="s">
        <v>125655</v>
      </c>
      <c r="M1865" s="98" t="s">
        <v>125656</v>
      </c>
      <c r="N1865" s="98" t="s">
        <v>125657</v>
      </c>
      <c r="O1865" s="101">
        <v>25</v>
      </c>
      <c r="P1865" s="101">
        <v>0</v>
      </c>
    </row>
    <row r="1866">
      <c r="L1866" s="98" t="s">
        <v>125658</v>
      </c>
      <c r="M1866" s="98" t="s">
        <v>125659</v>
      </c>
      <c r="N1866" s="98" t="s">
        <v>125660</v>
      </c>
      <c r="O1866" s="101">
        <v>-25</v>
      </c>
      <c r="P1866" s="101">
        <v>0</v>
      </c>
    </row>
    <row r="1867">
      <c r="L1867" s="98" t="s">
        <v>125661</v>
      </c>
      <c r="M1867" s="98" t="s">
        <v>125662</v>
      </c>
      <c r="N1867" s="98" t="s">
        <v>125663</v>
      </c>
      <c r="O1867" s="101">
        <v>27</v>
      </c>
      <c r="P1867" s="101">
        <v>27</v>
      </c>
    </row>
    <row r="1868">
      <c r="K1868" s="96" t="s">
        <v>125664</v>
      </c>
      <c r="O1868" s="85">
        <f>SUM(O1859:O1867)</f>
      </c>
      <c r="P1868" s="85">
        <f>SUM(P1859:P1867)</f>
      </c>
    </row>
    <row r="1869">
      <c r="A1869" s="98" t="s">
        <v>125665</v>
      </c>
      <c r="B1869" s="98" t="s">
        <v>125666</v>
      </c>
      <c r="C1869" s="100">
        <v>974</v>
      </c>
      <c r="D1869" s="98" t="s">
        <v>125667</v>
      </c>
      <c r="E1869" s="98" t="s">
        <v>125668</v>
      </c>
      <c r="J1869" s="101">
        <v>1450</v>
      </c>
      <c r="K1869" s="98" t="s">
        <v>125669</v>
      </c>
      <c r="L1869" s="98" t="s">
        <v>125669</v>
      </c>
      <c r="O1869" s="101">
        <v>0</v>
      </c>
      <c r="P1869" s="101">
        <v>0</v>
      </c>
      <c r="R1869" s="101">
        <v>0</v>
      </c>
    </row>
    <row r="1870">
      <c r="K1870" s="96" t="s">
        <v>125670</v>
      </c>
      <c r="O1870" s="85">
        <f>SUM(O1869:O1869)</f>
      </c>
      <c r="P1870" s="85">
        <f>SUM(P1869:P1869)</f>
      </c>
    </row>
    <row r="1871">
      <c r="A1871" s="98" t="s">
        <v>125671</v>
      </c>
      <c r="B1871" s="98" t="s">
        <v>125672</v>
      </c>
      <c r="C1871" s="100">
        <v>503</v>
      </c>
      <c r="D1871" s="98" t="s">
        <v>125673</v>
      </c>
      <c r="E1871" s="98" t="s">
        <v>125674</v>
      </c>
      <c r="F1871" s="104">
        <v>44418</v>
      </c>
      <c r="G1871" s="104">
        <v>45444</v>
      </c>
      <c r="H1871" s="104">
        <v>45808</v>
      </c>
      <c r="I1871" s="104">
        <v>45808</v>
      </c>
      <c r="J1871" s="101">
        <v>985</v>
      </c>
      <c r="K1871" s="98" t="s">
        <v>125675</v>
      </c>
      <c r="L1871" s="98" t="s">
        <v>125676</v>
      </c>
      <c r="M1871" s="98" t="s">
        <v>125677</v>
      </c>
      <c r="N1871" s="98" t="s">
        <v>125678</v>
      </c>
      <c r="O1871" s="101">
        <v>25</v>
      </c>
      <c r="P1871" s="101">
        <v>25</v>
      </c>
      <c r="Q1871" s="101">
        <v>0</v>
      </c>
      <c r="R1871" s="101">
        <v>299</v>
      </c>
    </row>
    <row r="1872">
      <c r="L1872" s="98" t="s">
        <v>125679</v>
      </c>
      <c r="M1872" s="98" t="s">
        <v>125680</v>
      </c>
      <c r="N1872" s="98" t="s">
        <v>125681</v>
      </c>
      <c r="O1872" s="101">
        <v>10</v>
      </c>
      <c r="P1872" s="101">
        <v>10</v>
      </c>
    </row>
    <row r="1873">
      <c r="L1873" s="98" t="s">
        <v>125682</v>
      </c>
      <c r="M1873" s="98" t="s">
        <v>125683</v>
      </c>
      <c r="N1873" s="98" t="s">
        <v>125684</v>
      </c>
      <c r="O1873" s="101">
        <v>1025</v>
      </c>
      <c r="P1873" s="101">
        <v>1025</v>
      </c>
    </row>
    <row r="1874">
      <c r="L1874" s="98" t="s">
        <v>125685</v>
      </c>
      <c r="M1874" s="98" t="s">
        <v>125686</v>
      </c>
      <c r="N1874" s="98" t="s">
        <v>125687</v>
      </c>
      <c r="O1874" s="101">
        <v>7</v>
      </c>
      <c r="P1874" s="101">
        <v>7</v>
      </c>
    </row>
    <row r="1875">
      <c r="L1875" s="98" t="s">
        <v>125688</v>
      </c>
      <c r="M1875" s="98" t="s">
        <v>125689</v>
      </c>
      <c r="N1875" s="98" t="s">
        <v>125690</v>
      </c>
      <c r="O1875" s="101">
        <v>50</v>
      </c>
      <c r="P1875" s="101">
        <v>50</v>
      </c>
    </row>
    <row r="1876">
      <c r="L1876" s="98" t="s">
        <v>125691</v>
      </c>
      <c r="M1876" s="98" t="s">
        <v>125692</v>
      </c>
      <c r="N1876" s="98" t="s">
        <v>125693</v>
      </c>
      <c r="O1876" s="101">
        <v>27</v>
      </c>
      <c r="P1876" s="101">
        <v>27</v>
      </c>
    </row>
    <row r="1877">
      <c r="K1877" s="96" t="s">
        <v>125694</v>
      </c>
      <c r="O1877" s="85">
        <f>SUM(O1871:O1876)</f>
      </c>
      <c r="P1877" s="85">
        <f>SUM(P1871:P1876)</f>
      </c>
    </row>
    <row r="1878">
      <c r="A1878" s="98" t="s">
        <v>125695</v>
      </c>
      <c r="B1878" s="98" t="s">
        <v>125696</v>
      </c>
      <c r="C1878" s="100">
        <v>503</v>
      </c>
      <c r="D1878" s="98" t="s">
        <v>125697</v>
      </c>
      <c r="E1878" s="98" t="s">
        <v>125698</v>
      </c>
      <c r="F1878" s="104">
        <v>45492</v>
      </c>
      <c r="G1878" s="104">
        <v>45492</v>
      </c>
      <c r="H1878" s="104">
        <v>45918</v>
      </c>
      <c r="J1878" s="101">
        <v>1025</v>
      </c>
      <c r="K1878" s="98" t="s">
        <v>125699</v>
      </c>
      <c r="L1878" s="98" t="s">
        <v>125700</v>
      </c>
      <c r="M1878" s="98" t="s">
        <v>125701</v>
      </c>
      <c r="N1878" s="98" t="s">
        <v>125702</v>
      </c>
      <c r="O1878" s="101">
        <v>10</v>
      </c>
      <c r="P1878" s="101">
        <v>25</v>
      </c>
      <c r="Q1878" s="101">
        <v>0</v>
      </c>
      <c r="R1878" s="101">
        <v>99</v>
      </c>
    </row>
    <row r="1879">
      <c r="L1879" s="98" t="s">
        <v>125703</v>
      </c>
      <c r="M1879" s="98" t="s">
        <v>125704</v>
      </c>
      <c r="N1879" s="98" t="s">
        <v>125705</v>
      </c>
      <c r="O1879" s="101">
        <v>25</v>
      </c>
      <c r="P1879" s="101">
        <v>10</v>
      </c>
    </row>
    <row r="1880">
      <c r="L1880" s="98" t="s">
        <v>125706</v>
      </c>
      <c r="M1880" s="98" t="s">
        <v>125707</v>
      </c>
      <c r="N1880" s="98" t="s">
        <v>125708</v>
      </c>
      <c r="O1880" s="101">
        <v>25</v>
      </c>
      <c r="P1880" s="101">
        <v>25</v>
      </c>
    </row>
    <row r="1881">
      <c r="L1881" s="98" t="s">
        <v>125709</v>
      </c>
      <c r="M1881" s="98" t="s">
        <v>125710</v>
      </c>
      <c r="N1881" s="98" t="s">
        <v>125711</v>
      </c>
      <c r="O1881" s="101">
        <v>15</v>
      </c>
      <c r="P1881" s="101">
        <v>15</v>
      </c>
    </row>
    <row r="1882">
      <c r="L1882" s="98" t="s">
        <v>125712</v>
      </c>
      <c r="M1882" s="98" t="s">
        <v>125713</v>
      </c>
      <c r="N1882" s="98" t="s">
        <v>125714</v>
      </c>
      <c r="O1882" s="101">
        <v>950</v>
      </c>
      <c r="P1882" s="101">
        <v>950</v>
      </c>
    </row>
    <row r="1883">
      <c r="L1883" s="98" t="s">
        <v>125715</v>
      </c>
      <c r="M1883" s="98" t="s">
        <v>125716</v>
      </c>
      <c r="N1883" s="98" t="s">
        <v>125717</v>
      </c>
      <c r="O1883" s="101">
        <v>7</v>
      </c>
      <c r="P1883" s="101">
        <v>7</v>
      </c>
    </row>
    <row r="1884">
      <c r="L1884" s="98" t="s">
        <v>125718</v>
      </c>
      <c r="M1884" s="98" t="s">
        <v>125719</v>
      </c>
      <c r="N1884" s="98" t="s">
        <v>125720</v>
      </c>
      <c r="O1884" s="101">
        <v>27</v>
      </c>
      <c r="P1884" s="101">
        <v>27</v>
      </c>
    </row>
    <row r="1885">
      <c r="K1885" s="96" t="s">
        <v>125721</v>
      </c>
      <c r="O1885" s="85">
        <f>SUM(O1878:O1884)</f>
      </c>
      <c r="P1885" s="85">
        <f>SUM(P1878:P1884)</f>
      </c>
    </row>
    <row r="1886">
      <c r="A1886" s="98" t="s">
        <v>125722</v>
      </c>
      <c r="B1886" s="98" t="s">
        <v>125723</v>
      </c>
      <c r="C1886" s="100">
        <v>1047</v>
      </c>
      <c r="D1886" s="98" t="s">
        <v>125724</v>
      </c>
      <c r="E1886" s="98" t="s">
        <v>125725</v>
      </c>
      <c r="F1886" s="104">
        <v>45114</v>
      </c>
      <c r="G1886" s="104">
        <v>45505</v>
      </c>
      <c r="H1886" s="104">
        <v>45869</v>
      </c>
      <c r="J1886" s="101">
        <v>1535</v>
      </c>
      <c r="K1886" s="98" t="s">
        <v>125726</v>
      </c>
      <c r="L1886" s="98" t="s">
        <v>125727</v>
      </c>
      <c r="M1886" s="98" t="s">
        <v>125728</v>
      </c>
      <c r="N1886" s="98" t="s">
        <v>125729</v>
      </c>
      <c r="O1886" s="101">
        <v>25</v>
      </c>
      <c r="P1886" s="101">
        <v>25</v>
      </c>
      <c r="Q1886" s="101">
        <v>0</v>
      </c>
      <c r="R1886" s="101">
        <v>499</v>
      </c>
    </row>
    <row r="1887">
      <c r="L1887" s="98" t="s">
        <v>125730</v>
      </c>
      <c r="M1887" s="98" t="s">
        <v>125731</v>
      </c>
      <c r="N1887" s="98" t="s">
        <v>125732</v>
      </c>
      <c r="O1887" s="101">
        <v>25</v>
      </c>
      <c r="P1887" s="101">
        <v>25</v>
      </c>
    </row>
    <row r="1888">
      <c r="L1888" s="98" t="s">
        <v>125733</v>
      </c>
      <c r="M1888" s="98" t="s">
        <v>125734</v>
      </c>
      <c r="N1888" s="98" t="s">
        <v>125735</v>
      </c>
      <c r="O1888" s="101">
        <v>1500</v>
      </c>
      <c r="P1888" s="101">
        <v>1500</v>
      </c>
    </row>
    <row r="1889">
      <c r="L1889" s="98" t="s">
        <v>125736</v>
      </c>
      <c r="M1889" s="98" t="s">
        <v>125737</v>
      </c>
      <c r="N1889" s="98" t="s">
        <v>125738</v>
      </c>
      <c r="O1889" s="101">
        <v>7</v>
      </c>
      <c r="P1889" s="101">
        <v>7</v>
      </c>
    </row>
    <row r="1890">
      <c r="L1890" s="98" t="s">
        <v>125739</v>
      </c>
      <c r="M1890" s="98" t="s">
        <v>125740</v>
      </c>
      <c r="N1890" s="98" t="s">
        <v>125741</v>
      </c>
      <c r="O1890" s="101">
        <v>27</v>
      </c>
      <c r="P1890" s="101">
        <v>27</v>
      </c>
    </row>
    <row r="1891">
      <c r="K1891" s="96" t="s">
        <v>125742</v>
      </c>
      <c r="O1891" s="85">
        <f>SUM(O1886:O1890)</f>
      </c>
      <c r="P1891" s="85">
        <f>SUM(P1886:P1890)</f>
      </c>
    </row>
    <row r="1892">
      <c r="A1892" s="98" t="s">
        <v>125743</v>
      </c>
      <c r="B1892" s="98" t="s">
        <v>125744</v>
      </c>
      <c r="C1892" s="100">
        <v>1047</v>
      </c>
      <c r="D1892" s="98" t="s">
        <v>125745</v>
      </c>
      <c r="E1892" s="98" t="s">
        <v>125746</v>
      </c>
      <c r="F1892" s="104">
        <v>43686</v>
      </c>
      <c r="G1892" s="104">
        <v>45689</v>
      </c>
      <c r="H1892" s="104">
        <v>45900</v>
      </c>
      <c r="J1892" s="101">
        <v>1560</v>
      </c>
      <c r="K1892" s="98" t="s">
        <v>125747</v>
      </c>
      <c r="L1892" s="98" t="s">
        <v>125748</v>
      </c>
      <c r="M1892" s="98" t="s">
        <v>125749</v>
      </c>
      <c r="N1892" s="98" t="s">
        <v>125750</v>
      </c>
      <c r="O1892" s="101">
        <v>15</v>
      </c>
      <c r="P1892" s="101">
        <v>25</v>
      </c>
      <c r="Q1892" s="101">
        <v>0</v>
      </c>
      <c r="R1892" s="101">
        <v>99</v>
      </c>
    </row>
    <row r="1893">
      <c r="L1893" s="98" t="s">
        <v>125751</v>
      </c>
      <c r="M1893" s="98" t="s">
        <v>125752</v>
      </c>
      <c r="N1893" s="98" t="s">
        <v>125753</v>
      </c>
      <c r="O1893" s="101">
        <v>25</v>
      </c>
      <c r="P1893" s="101">
        <v>25</v>
      </c>
    </row>
    <row r="1894">
      <c r="L1894" s="98" t="s">
        <v>125754</v>
      </c>
      <c r="M1894" s="98" t="s">
        <v>125755</v>
      </c>
      <c r="N1894" s="98" t="s">
        <v>125756</v>
      </c>
      <c r="O1894" s="101">
        <v>25</v>
      </c>
      <c r="P1894" s="101">
        <v>10</v>
      </c>
    </row>
    <row r="1895">
      <c r="L1895" s="98" t="s">
        <v>125757</v>
      </c>
      <c r="M1895" s="98" t="s">
        <v>125758</v>
      </c>
      <c r="N1895" s="98" t="s">
        <v>125759</v>
      </c>
      <c r="O1895" s="101">
        <v>10</v>
      </c>
      <c r="P1895" s="101">
        <v>15</v>
      </c>
    </row>
    <row r="1896">
      <c r="L1896" s="98" t="s">
        <v>125760</v>
      </c>
      <c r="M1896" s="98" t="s">
        <v>125761</v>
      </c>
      <c r="N1896" s="98" t="s">
        <v>125762</v>
      </c>
      <c r="O1896" s="101">
        <v>1410</v>
      </c>
      <c r="P1896" s="101">
        <v>1410</v>
      </c>
    </row>
    <row r="1897">
      <c r="L1897" s="98" t="s">
        <v>125763</v>
      </c>
      <c r="M1897" s="98" t="s">
        <v>125764</v>
      </c>
      <c r="N1897" s="98" t="s">
        <v>125765</v>
      </c>
      <c r="O1897" s="101">
        <v>7</v>
      </c>
      <c r="P1897" s="101">
        <v>7</v>
      </c>
    </row>
    <row r="1898">
      <c r="L1898" s="98" t="s">
        <v>125766</v>
      </c>
      <c r="M1898" s="98" t="s">
        <v>125767</v>
      </c>
      <c r="N1898" s="98" t="s">
        <v>125768</v>
      </c>
      <c r="O1898" s="101">
        <v>27</v>
      </c>
      <c r="P1898" s="101">
        <v>27</v>
      </c>
    </row>
    <row r="1899">
      <c r="K1899" s="96" t="s">
        <v>125769</v>
      </c>
      <c r="O1899" s="85">
        <f>SUM(O1892:O1898)</f>
      </c>
      <c r="P1899" s="85">
        <f>SUM(P1892:P1898)</f>
      </c>
    </row>
    <row r="1900">
      <c r="A1900" s="98" t="s">
        <v>125770</v>
      </c>
      <c r="B1900" s="98" t="s">
        <v>125771</v>
      </c>
      <c r="C1900" s="100">
        <v>1047</v>
      </c>
      <c r="D1900" s="98" t="s">
        <v>125772</v>
      </c>
      <c r="E1900" s="98" t="s">
        <v>125773</v>
      </c>
      <c r="F1900" s="104">
        <v>45177</v>
      </c>
      <c r="G1900" s="104">
        <v>45597</v>
      </c>
      <c r="H1900" s="104">
        <v>45961</v>
      </c>
      <c r="J1900" s="101">
        <v>1545</v>
      </c>
      <c r="K1900" s="98" t="s">
        <v>125774</v>
      </c>
      <c r="L1900" s="98" t="s">
        <v>125775</v>
      </c>
      <c r="M1900" s="98" t="s">
        <v>125776</v>
      </c>
      <c r="N1900" s="98" t="s">
        <v>125777</v>
      </c>
      <c r="O1900" s="101">
        <v>10</v>
      </c>
      <c r="P1900" s="101">
        <v>35</v>
      </c>
      <c r="Q1900" s="101">
        <v>0</v>
      </c>
      <c r="R1900" s="101">
        <v>99</v>
      </c>
    </row>
    <row r="1901">
      <c r="L1901" s="98" t="s">
        <v>125778</v>
      </c>
      <c r="M1901" s="98" t="s">
        <v>125779</v>
      </c>
      <c r="N1901" s="98" t="s">
        <v>125780</v>
      </c>
      <c r="O1901" s="101">
        <v>25</v>
      </c>
      <c r="P1901" s="101">
        <v>25</v>
      </c>
    </row>
    <row r="1902">
      <c r="L1902" s="98" t="s">
        <v>125781</v>
      </c>
      <c r="M1902" s="98" t="s">
        <v>125782</v>
      </c>
      <c r="N1902" s="98" t="s">
        <v>125783</v>
      </c>
      <c r="O1902" s="101">
        <v>25</v>
      </c>
      <c r="P1902" s="101">
        <v>0</v>
      </c>
    </row>
    <row r="1903">
      <c r="L1903" s="98" t="s">
        <v>125784</v>
      </c>
      <c r="M1903" s="98" t="s">
        <v>125785</v>
      </c>
      <c r="N1903" s="98" t="s">
        <v>125786</v>
      </c>
      <c r="O1903" s="101">
        <v>1475</v>
      </c>
      <c r="P1903" s="101">
        <v>1475</v>
      </c>
    </row>
    <row r="1904">
      <c r="L1904" s="98" t="s">
        <v>125787</v>
      </c>
      <c r="M1904" s="98" t="s">
        <v>125788</v>
      </c>
      <c r="N1904" s="98" t="s">
        <v>125789</v>
      </c>
      <c r="O1904" s="101">
        <v>7</v>
      </c>
      <c r="P1904" s="101">
        <v>7</v>
      </c>
    </row>
    <row r="1905">
      <c r="L1905" s="98" t="s">
        <v>125790</v>
      </c>
      <c r="M1905" s="98" t="s">
        <v>125791</v>
      </c>
      <c r="N1905" s="98" t="s">
        <v>125792</v>
      </c>
      <c r="O1905" s="101">
        <v>27</v>
      </c>
      <c r="P1905" s="101">
        <v>27</v>
      </c>
    </row>
    <row r="1906">
      <c r="K1906" s="96" t="s">
        <v>125793</v>
      </c>
      <c r="O1906" s="85">
        <f>SUM(O1900:O1905)</f>
      </c>
      <c r="P1906" s="85">
        <f>SUM(P1900:P1905)</f>
      </c>
    </row>
    <row r="1907">
      <c r="A1907" s="98" t="s">
        <v>125794</v>
      </c>
      <c r="B1907" s="98" t="s">
        <v>125795</v>
      </c>
      <c r="C1907" s="100">
        <v>1047</v>
      </c>
      <c r="D1907" s="98" t="s">
        <v>125796</v>
      </c>
      <c r="E1907" s="98" t="s">
        <v>125797</v>
      </c>
      <c r="F1907" s="104">
        <v>45121</v>
      </c>
      <c r="G1907" s="104">
        <v>45536</v>
      </c>
      <c r="H1907" s="104">
        <v>45900</v>
      </c>
      <c r="J1907" s="101">
        <v>1535</v>
      </c>
      <c r="K1907" s="98" t="s">
        <v>125798</v>
      </c>
      <c r="L1907" s="98" t="s">
        <v>125799</v>
      </c>
      <c r="M1907" s="98" t="s">
        <v>125800</v>
      </c>
      <c r="N1907" s="98" t="s">
        <v>125801</v>
      </c>
      <c r="O1907" s="101">
        <v>10</v>
      </c>
      <c r="P1907" s="101">
        <v>0</v>
      </c>
      <c r="Q1907" s="101">
        <v>0</v>
      </c>
      <c r="R1907" s="101">
        <v>99</v>
      </c>
    </row>
    <row r="1908">
      <c r="L1908" s="98" t="s">
        <v>125802</v>
      </c>
      <c r="M1908" s="98" t="s">
        <v>125803</v>
      </c>
      <c r="N1908" s="98" t="s">
        <v>125804</v>
      </c>
      <c r="O1908" s="101">
        <v>15</v>
      </c>
      <c r="P1908" s="101">
        <v>25</v>
      </c>
    </row>
    <row r="1909">
      <c r="L1909" s="98" t="s">
        <v>125805</v>
      </c>
      <c r="M1909" s="98" t="s">
        <v>125806</v>
      </c>
      <c r="N1909" s="98" t="s">
        <v>125807</v>
      </c>
      <c r="O1909" s="101">
        <v>25</v>
      </c>
      <c r="P1909" s="101">
        <v>25</v>
      </c>
    </row>
    <row r="1910">
      <c r="L1910" s="98" t="s">
        <v>125808</v>
      </c>
      <c r="M1910" s="98" t="s">
        <v>125809</v>
      </c>
      <c r="N1910" s="98" t="s">
        <v>125810</v>
      </c>
      <c r="O1910" s="101">
        <v>1473</v>
      </c>
      <c r="P1910" s="101">
        <v>1473</v>
      </c>
    </row>
    <row r="1911">
      <c r="L1911" s="98" t="s">
        <v>125811</v>
      </c>
      <c r="M1911" s="98" t="s">
        <v>125812</v>
      </c>
      <c r="N1911" s="98" t="s">
        <v>125813</v>
      </c>
      <c r="O1911" s="101">
        <v>7</v>
      </c>
      <c r="P1911" s="101">
        <v>7</v>
      </c>
    </row>
    <row r="1912">
      <c r="L1912" s="98" t="s">
        <v>125814</v>
      </c>
      <c r="M1912" s="98" t="s">
        <v>125815</v>
      </c>
      <c r="N1912" s="98" t="s">
        <v>125816</v>
      </c>
      <c r="O1912" s="101">
        <v>10</v>
      </c>
      <c r="P1912" s="101">
        <v>10</v>
      </c>
    </row>
    <row r="1913">
      <c r="L1913" s="98" t="s">
        <v>125817</v>
      </c>
      <c r="M1913" s="98" t="s">
        <v>125818</v>
      </c>
      <c r="N1913" s="98" t="s">
        <v>125819</v>
      </c>
      <c r="O1913" s="101">
        <v>27</v>
      </c>
      <c r="P1913" s="101">
        <v>27</v>
      </c>
    </row>
    <row r="1914">
      <c r="K1914" s="96" t="s">
        <v>125820</v>
      </c>
      <c r="O1914" s="85">
        <f>SUM(O1907:O1913)</f>
      </c>
      <c r="P1914" s="85">
        <f>SUM(P1907:P1913)</f>
      </c>
    </row>
    <row r="1915">
      <c r="B1915" s="81" t="s">
        <v>125821</v>
      </c>
      <c r="C1915" s="69">
        <f>SUM(C8:C14)+SUM(C16:C22)+SUM(C24:C31)+SUM(C33:C39)+SUM(C41:C46)+SUM(C48:C48)+SUM(C50:C55)+SUM(C57:C86)+SUM(C88:C92)+SUM(C94:C100)+SUM(C102:C107)+SUM(C109:C113)+SUM(C115:C121)+SUM(C123:C129)+SUM(C131:C138)+SUM(C140:C147)+SUM(C149:C154)+SUM(C156:C163)+SUM(C165:C172)+SUM(C174:C179)+SUM(C181:C187)+SUM(C189:C195)+SUM(C197:C203)+SUM(C205:C211)+SUM(C213:C221)+SUM(C223:C229)+SUM(C231:C239)+SUM(C241:C247)+SUM(C249:C253)+SUM(C255:C263)+SUM(C265:C272)+SUM(C274:C281)+SUM(C283:C290)+SUM(C292:C299)+SUM(C301:C308)+SUM(C310:C316)+SUM(C318:C325)+SUM(C327:C334)+SUM(C336:C343)+SUM(C345:C350)+SUM(C352:C359)+SUM(C361:C367)+SUM(C369:C375)+SUM(C377:C383)+SUM(C385:C390)+SUM(C392:C398)+SUM(C400:C404)+SUM(C406:C413)+SUM(C415:C420)+SUM(C422:C422)+SUM(C424:C430)+SUM(C432:C437)+SUM(C439:C447)+SUM(C449:C455)+SUM(C457:C462)+SUM(C464:C470)+SUM(C472:C476)+SUM(C478:C486)+SUM(C488:C492)+SUM(C494:C499)+SUM(C501:C505)+SUM(C507:C513)+SUM(C515:C518)+SUM(C520:C525)+SUM(C527:C530)+SUM(C532:C537)+SUM(C539:C543)+SUM(C545:C552)+SUM(C554:C560)+SUM(C562:C571)+SUM(C573:C578)+SUM(C580:C588)+SUM(C590:C594)+SUM(C596:C604)+SUM(C606:C612)+SUM(C614:C614)+SUM(C616:C616)+SUM(C618:C623)+SUM(C625:C630)+SUM(C632:C637)+SUM(C639:C646)+SUM(C648:C655)+SUM(C657:C662)+SUM(C664:C671)+SUM(C673:C679)+SUM(C681:C687)+SUM(C689:C696)+SUM(C698:C706)+SUM(C708:C713)+SUM(C715:C725)+SUM(C727:C731)+SUM(C733:C738)+SUM(C740:C746)+SUM(C748:C752)+SUM(C754:C759)+SUM(C761:C766)+SUM(C768:C773)+SUM(C775:C779)+SUM(C781:C786)+SUM(C788:C793)+SUM(C795:C801)+SUM(C803:C808)+SUM(C810:C815)+SUM(C817:C826)+SUM(C828:C836)+SUM(C838:C843)+SUM(C845:C849)+SUM(C851:C857)+SUM(C859:C864)+SUM(C866:C872)+SUM(C874:C881)+SUM(C883:C883)+SUM(C885:C892)+SUM(C894:C894)+SUM(C896:C903)+SUM(C905:C914)+SUM(C916:C922)+SUM(C924:C930)+SUM(C932:C939)+SUM(C941:C949)+SUM(C951:C956)+SUM(C958:C963)+SUM(C965:C971)+SUM(C973:C979)+SUM(C981:C988)+SUM(C990:C995)+SUM(C997:C1002)+SUM(C1004:C1004)+SUM(C1006:C1013)+SUM(C1015:C1022)+SUM(C1024:C1030)+SUM(C1032:C1038)+SUM(C1040:C1045)+SUM(C1047:C1052)+SUM(C1054:C1058)+SUM(C1060:C1063)+SUM(C1065:C1069)+SUM(C1071:C1075)+SUM(C1077:C1081)+SUM(C1083:C1087)+SUM(C1089:C1096)+SUM(C1098:C1106)+SUM(C1108:C1115)+SUM(C1117:C1123)+SUM(C1125:C1129)+SUM(C1131:C1131)+SUM(C1133:C1137)+SUM(C1139:C1147)+SUM(C1149:C1152)+SUM(C1154:C1159)+SUM(C1161:C1165)+SUM(C1167:C1173)+SUM(C1175:C1175)+SUM(C1177:C1184)+SUM(C1186:C1193)+SUM(C1195:C1201)+SUM(C1203:C1208)+SUM(C1210:C1217)+SUM(C1219:C1225)+SUM(C1227:C1227)+SUM(C1229:C1237)+SUM(C1239:C1244)+SUM(C1246:C1246)+SUM(C1248:C1255)+SUM(C1257:C1263)+SUM(C1265:C1272)+SUM(C1274:C1282)+SUM(C1284:C1291)+SUM(C1293:C1300)+SUM(C1302:C1308)+SUM(C1310:C1317)+SUM(C1319:C1326)+SUM(C1328:C1335)+SUM(C1337:C1344)+SUM(C1346:C1353)+SUM(C1355:C1360)+SUM(C1362:C1367)+SUM(C1369:C1375)+SUM(C1377:C1382)+SUM(C1384:C1391)+SUM(C1393:C1398)+SUM(C1400:C1404)+SUM(C1406:C1416)+SUM(C1418:C1423)+SUM(C1425:C1429)+SUM(C1431:C1437)+SUM(C1439:C1446)+SUM(C1448:C1453)+SUM(C1455:C1460)+SUM(C1462:C1462)+SUM(C1464:C1470)+SUM(C1472:C1477)+SUM(C1479:C1485)+SUM(C1487:C1496)+SUM(C1498:C1505)+SUM(C1507:C1514)+SUM(C1516:C1523)+SUM(C1525:C1534)+SUM(C1536:C1536)+SUM(C1538:C1546)+SUM(C1548:C1556)+SUM(C1558:C1565)+SUM(C1567:C1574)+SUM(C1576:C1588)+SUM(C1590:C1596)+SUM(C1598:C1610)+SUM(C1612:C1619)+SUM(C1621:C1628)+SUM(C1630:C1636)+SUM(C1638:C1646)+SUM(C1648:C1654)+SUM(C1656:C1662)+SUM(C1664:C1664)+SUM(C1666:C1672)+SUM(C1674:C1681)+SUM(C1683:C1690)+SUM(C1692:C1696)+SUM(C1698:C1698)+SUM(C1700:C1708)+SUM(C1710:C1716)+SUM(C1718:C1718)+SUM(C1720:C1724)+SUM(C1726:C1733)+SUM(C1735:C1740)+SUM(C1742:C1749)+SUM(C1751:C1756)+SUM(C1758:C1764)+SUM(C1766:C1769)+SUM(C1771:C1771)+SUM(C1773:C1777)+SUM(C1779:C1788)+SUM(C1790:C1795)+SUM(C1797:C1802)+SUM(C1804:C1810)+SUM(C1812:C1816)+SUM(C1818:C1818)+SUM(C1820:C1824)+SUM(C1826:C1830)+SUM(C1832:C1837)+SUM(C1839:C1844)+SUM(C1846:C1846)+SUM(C1848:C1855)+SUM(C1857:C1857)+SUM(C1859:C1867)+SUM(C1869:C1869)+SUM(C1871:C1876)+SUM(C1878:C1884)+SUM(C1886:C1890)+SUM(C1892:C1898)+SUM(C1900:C1905)+SUM(C1907:C1913)</f>
      </c>
      <c r="J1915" s="70">
        <f>SUM(J8:J14)+SUM(J16:J22)+SUM(J24:J31)+SUM(J33:J39)+SUM(J41:J46)+SUM(J48:J48)+SUM(J50:J55)+SUM(J57:J86)+SUM(J88:J92)+SUM(J94:J100)+SUM(J102:J107)+SUM(J109:J113)+SUM(J115:J121)+SUM(J123:J129)+SUM(J131:J138)+SUM(J140:J147)+SUM(J149:J154)+SUM(J156:J163)+SUM(J165:J172)+SUM(J174:J179)+SUM(J181:J187)+SUM(J189:J195)+SUM(J197:J203)+SUM(J205:J211)+SUM(J213:J221)+SUM(J223:J229)+SUM(J231:J239)+SUM(J241:J247)+SUM(J249:J253)+SUM(J255:J263)+SUM(J265:J272)+SUM(J274:J281)+SUM(J283:J290)+SUM(J292:J299)+SUM(J301:J308)+SUM(J310:J316)+SUM(J318:J325)+SUM(J327:J334)+SUM(J336:J343)+SUM(J345:J350)+SUM(J352:J359)+SUM(J361:J367)+SUM(J369:J375)+SUM(J377:J383)+SUM(J385:J390)+SUM(J392:J398)+SUM(J400:J404)+SUM(J406:J413)+SUM(J415:J420)+SUM(J422:J422)+SUM(J424:J430)+SUM(J432:J437)+SUM(J439:J447)+SUM(J449:J455)+SUM(J457:J462)+SUM(J464:J470)+SUM(J472:J476)+SUM(J478:J486)+SUM(J488:J492)+SUM(J494:J499)+SUM(J501:J505)+SUM(J507:J513)+SUM(J515:J518)+SUM(J520:J525)+SUM(J527:J530)+SUM(J532:J537)+SUM(J539:J543)+SUM(J545:J552)+SUM(J554:J560)+SUM(J562:J571)+SUM(J573:J578)+SUM(J580:J588)+SUM(J590:J594)+SUM(J596:J604)+SUM(J606:J612)+SUM(J614:J614)+SUM(J616:J616)+SUM(J618:J623)+SUM(J625:J630)+SUM(J632:J637)+SUM(J639:J646)+SUM(J648:J655)+SUM(J657:J662)+SUM(J664:J671)+SUM(J673:J679)+SUM(J681:J687)+SUM(J689:J696)+SUM(J698:J706)+SUM(J708:J713)+SUM(J715:J725)+SUM(J727:J731)+SUM(J733:J738)+SUM(J740:J746)+SUM(J748:J752)+SUM(J754:J759)+SUM(J761:J766)+SUM(J768:J773)+SUM(J775:J779)+SUM(J781:J786)+SUM(J788:J793)+SUM(J795:J801)+SUM(J803:J808)+SUM(J810:J815)+SUM(J817:J826)+SUM(J828:J836)+SUM(J838:J843)+SUM(J845:J849)+SUM(J851:J857)+SUM(J859:J864)+SUM(J866:J872)+SUM(J874:J881)+SUM(J883:J883)+SUM(J885:J892)+SUM(J894:J894)+SUM(J896:J903)+SUM(J905:J914)+SUM(J916:J922)+SUM(J924:J930)+SUM(J932:J939)+SUM(J941:J949)+SUM(J951:J956)+SUM(J958:J963)+SUM(J965:J971)+SUM(J973:J979)+SUM(J981:J988)+SUM(J990:J995)+SUM(J997:J1002)+SUM(J1004:J1004)+SUM(J1006:J1013)+SUM(J1015:J1022)+SUM(J1024:J1030)+SUM(J1032:J1038)+SUM(J1040:J1045)+SUM(J1047:J1052)+SUM(J1054:J1058)+SUM(J1060:J1063)+SUM(J1065:J1069)+SUM(J1071:J1075)+SUM(J1077:J1081)+SUM(J1083:J1087)+SUM(J1089:J1096)+SUM(J1098:J1106)+SUM(J1108:J1115)+SUM(J1117:J1123)+SUM(J1125:J1129)+SUM(J1131:J1131)+SUM(J1133:J1137)+SUM(J1139:J1147)+SUM(J1149:J1152)+SUM(J1154:J1159)+SUM(J1161:J1165)+SUM(J1167:J1173)+SUM(J1175:J1175)+SUM(J1177:J1184)+SUM(J1186:J1193)+SUM(J1195:J1201)+SUM(J1203:J1208)+SUM(J1210:J1217)+SUM(J1219:J1225)+SUM(J1227:J1227)+SUM(J1229:J1237)+SUM(J1239:J1244)+SUM(J1246:J1246)+SUM(J1248:J1255)+SUM(J1257:J1263)+SUM(J1265:J1272)+SUM(J1274:J1282)+SUM(J1284:J1291)+SUM(J1293:J1300)+SUM(J1302:J1308)+SUM(J1310:J1317)+SUM(J1319:J1326)+SUM(J1328:J1335)+SUM(J1337:J1344)+SUM(J1346:J1353)+SUM(J1355:J1360)+SUM(J1362:J1367)+SUM(J1369:J1375)+SUM(J1377:J1382)+SUM(J1384:J1391)+SUM(J1393:J1398)+SUM(J1400:J1404)+SUM(J1406:J1416)+SUM(J1418:J1423)+SUM(J1425:J1429)+SUM(J1431:J1437)+SUM(J1439:J1446)+SUM(J1448:J1453)+SUM(J1455:J1460)+SUM(J1462:J1462)+SUM(J1464:J1470)+SUM(J1472:J1477)+SUM(J1479:J1485)+SUM(J1487:J1496)+SUM(J1498:J1505)+SUM(J1507:J1514)+SUM(J1516:J1523)+SUM(J1525:J1534)+SUM(J1536:J1536)+SUM(J1538:J1546)+SUM(J1548:J1556)+SUM(J1558:J1565)+SUM(J1567:J1574)+SUM(J1576:J1588)+SUM(J1590:J1596)+SUM(J1598:J1610)+SUM(J1612:J1619)+SUM(J1621:J1628)+SUM(J1630:J1636)+SUM(J1638:J1646)+SUM(J1648:J1654)+SUM(J1656:J1662)+SUM(J1664:J1664)+SUM(J1666:J1672)+SUM(J1674:J1681)+SUM(J1683:J1690)+SUM(J1692:J1696)+SUM(J1698:J1698)+SUM(J1700:J1708)+SUM(J1710:J1716)+SUM(J1718:J1718)+SUM(J1720:J1724)+SUM(J1726:J1733)+SUM(J1735:J1740)+SUM(J1742:J1749)+SUM(J1751:J1756)+SUM(J1758:J1764)+SUM(J1766:J1769)+SUM(J1771:J1771)+SUM(J1773:J1777)+SUM(J1779:J1788)+SUM(J1790:J1795)+SUM(J1797:J1802)+SUM(J1804:J1810)+SUM(J1812:J1816)+SUM(J1818:J1818)+SUM(J1820:J1824)+SUM(J1826:J1830)+SUM(J1832:J1837)+SUM(J1839:J1844)+SUM(J1846:J1846)+SUM(J1848:J1855)+SUM(J1857:J1857)+SUM(J1859:J1867)+SUM(J1869:J1869)+SUM(J1871:J1876)+SUM(J1878:J1884)+SUM(J1886:J1890)+SUM(J1892:J1898)+SUM(J1900:J1905)+SUM(J1907:J1913)</f>
      </c>
      <c r="O1915" s="70">
        <f>SUM(O8:O14)+SUM(O16:O22)+SUM(O24:O31)+SUM(O33:O39)+SUM(O41:O46)+SUM(O48:O48)+SUM(O50:O55)+SUM(O57:O86)+SUM(O88:O92)+SUM(O94:O100)+SUM(O102:O107)+SUM(O109:O113)+SUM(O115:O121)+SUM(O123:O129)+SUM(O131:O138)+SUM(O140:O147)+SUM(O149:O154)+SUM(O156:O163)+SUM(O165:O172)+SUM(O174:O179)+SUM(O181:O187)+SUM(O189:O195)+SUM(O197:O203)+SUM(O205:O211)+SUM(O213:O221)+SUM(O223:O229)+SUM(O231:O239)+SUM(O241:O247)+SUM(O249:O253)+SUM(O255:O263)+SUM(O265:O272)+SUM(O274:O281)+SUM(O283:O290)+SUM(O292:O299)+SUM(O301:O308)+SUM(O310:O316)+SUM(O318:O325)+SUM(O327:O334)+SUM(O336:O343)+SUM(O345:O350)+SUM(O352:O359)+SUM(O361:O367)+SUM(O369:O375)+SUM(O377:O383)+SUM(O385:O390)+SUM(O392:O398)+SUM(O400:O404)+SUM(O406:O413)+SUM(O415:O420)+SUM(O422:O422)+SUM(O424:O430)+SUM(O432:O437)+SUM(O439:O447)+SUM(O449:O455)+SUM(O457:O462)+SUM(O464:O470)+SUM(O472:O476)+SUM(O478:O486)+SUM(O488:O492)+SUM(O494:O499)+SUM(O501:O505)+SUM(O507:O513)+SUM(O515:O518)+SUM(O520:O525)+SUM(O527:O530)+SUM(O532:O537)+SUM(O539:O543)+SUM(O545:O552)+SUM(O554:O560)+SUM(O562:O571)+SUM(O573:O578)+SUM(O580:O588)+SUM(O590:O594)+SUM(O596:O604)+SUM(O606:O612)+SUM(O614:O614)+SUM(O616:O616)+SUM(O618:O623)+SUM(O625:O630)+SUM(O632:O637)+SUM(O639:O646)+SUM(O648:O655)+SUM(O657:O662)+SUM(O664:O671)+SUM(O673:O679)+SUM(O681:O687)+SUM(O689:O696)+SUM(O698:O706)+SUM(O708:O713)+SUM(O715:O725)+SUM(O727:O731)+SUM(O733:O738)+SUM(O740:O746)+SUM(O748:O752)+SUM(O754:O759)+SUM(O761:O766)+SUM(O768:O773)+SUM(O775:O779)+SUM(O781:O786)+SUM(O788:O793)+SUM(O795:O801)+SUM(O803:O808)+SUM(O810:O815)+SUM(O817:O826)+SUM(O828:O836)+SUM(O838:O843)+SUM(O845:O849)+SUM(O851:O857)+SUM(O859:O864)+SUM(O866:O872)+SUM(O874:O881)+SUM(O883:O883)+SUM(O885:O892)+SUM(O894:O894)+SUM(O896:O903)+SUM(O905:O914)+SUM(O916:O922)+SUM(O924:O930)+SUM(O932:O939)+SUM(O941:O949)+SUM(O951:O956)+SUM(O958:O963)+SUM(O965:O971)+SUM(O973:O979)+SUM(O981:O988)+SUM(O990:O995)+SUM(O997:O1002)+SUM(O1004:O1004)+SUM(O1006:O1013)+SUM(O1015:O1022)+SUM(O1024:O1030)+SUM(O1032:O1038)+SUM(O1040:O1045)+SUM(O1047:O1052)+SUM(O1054:O1058)+SUM(O1060:O1063)+SUM(O1065:O1069)+SUM(O1071:O1075)+SUM(O1077:O1081)+SUM(O1083:O1087)+SUM(O1089:O1096)+SUM(O1098:O1106)+SUM(O1108:O1115)+SUM(O1117:O1123)+SUM(O1125:O1129)+SUM(O1131:O1131)+SUM(O1133:O1137)+SUM(O1139:O1147)+SUM(O1149:O1152)+SUM(O1154:O1159)+SUM(O1161:O1165)+SUM(O1167:O1173)+SUM(O1175:O1175)+SUM(O1177:O1184)+SUM(O1186:O1193)+SUM(O1195:O1201)+SUM(O1203:O1208)+SUM(O1210:O1217)+SUM(O1219:O1225)+SUM(O1227:O1227)+SUM(O1229:O1237)+SUM(O1239:O1244)+SUM(O1246:O1246)+SUM(O1248:O1255)+SUM(O1257:O1263)+SUM(O1265:O1272)+SUM(O1274:O1282)+SUM(O1284:O1291)+SUM(O1293:O1300)+SUM(O1302:O1308)+SUM(O1310:O1317)+SUM(O1319:O1326)+SUM(O1328:O1335)+SUM(O1337:O1344)+SUM(O1346:O1353)+SUM(O1355:O1360)+SUM(O1362:O1367)+SUM(O1369:O1375)+SUM(O1377:O1382)+SUM(O1384:O1391)+SUM(O1393:O1398)+SUM(O1400:O1404)+SUM(O1406:O1416)+SUM(O1418:O1423)+SUM(O1425:O1429)+SUM(O1431:O1437)+SUM(O1439:O1446)+SUM(O1448:O1453)+SUM(O1455:O1460)+SUM(O1462:O1462)+SUM(O1464:O1470)+SUM(O1472:O1477)+SUM(O1479:O1485)+SUM(O1487:O1496)+SUM(O1498:O1505)+SUM(O1507:O1514)+SUM(O1516:O1523)+SUM(O1525:O1534)+SUM(O1536:O1536)+SUM(O1538:O1546)+SUM(O1548:O1556)+SUM(O1558:O1565)+SUM(O1567:O1574)+SUM(O1576:O1588)+SUM(O1590:O1596)+SUM(O1598:O1610)+SUM(O1612:O1619)+SUM(O1621:O1628)+SUM(O1630:O1636)+SUM(O1638:O1646)+SUM(O1648:O1654)+SUM(O1656:O1662)+SUM(O1664:O1664)+SUM(O1666:O1672)+SUM(O1674:O1681)+SUM(O1683:O1690)+SUM(O1692:O1696)+SUM(O1698:O1698)+SUM(O1700:O1708)+SUM(O1710:O1716)+SUM(O1718:O1718)+SUM(O1720:O1724)+SUM(O1726:O1733)+SUM(O1735:O1740)+SUM(O1742:O1749)+SUM(O1751:O1756)+SUM(O1758:O1764)+SUM(O1766:O1769)+SUM(O1771:O1771)+SUM(O1773:O1777)+SUM(O1779:O1788)+SUM(O1790:O1795)+SUM(O1797:O1802)+SUM(O1804:O1810)+SUM(O1812:O1816)+SUM(O1818:O1818)+SUM(O1820:O1824)+SUM(O1826:O1830)+SUM(O1832:O1837)+SUM(O1839:O1844)+SUM(O1846:O1846)+SUM(O1848:O1855)+SUM(O1857:O1857)+SUM(O1859:O1867)+SUM(O1869:O1869)+SUM(O1871:O1876)+SUM(O1878:O1884)+SUM(O1886:O1890)+SUM(O1892:O1898)+SUM(O1900:O1905)+SUM(O1907:O1913)</f>
      </c>
      <c r="P1915" s="70">
        <f>SUM(P8:P14)+SUM(P16:P22)+SUM(P24:P31)+SUM(P33:P39)+SUM(P41:P46)+SUM(P48:P48)+SUM(P50:P55)+SUM(P57:P86)+SUM(P88:P92)+SUM(P94:P100)+SUM(P102:P107)+SUM(P109:P113)+SUM(P115:P121)+SUM(P123:P129)+SUM(P131:P138)+SUM(P140:P147)+SUM(P149:P154)+SUM(P156:P163)+SUM(P165:P172)+SUM(P174:P179)+SUM(P181:P187)+SUM(P189:P195)+SUM(P197:P203)+SUM(P205:P211)+SUM(P213:P221)+SUM(P223:P229)+SUM(P231:P239)+SUM(P241:P247)+SUM(P249:P253)+SUM(P255:P263)+SUM(P265:P272)+SUM(P274:P281)+SUM(P283:P290)+SUM(P292:P299)+SUM(P301:P308)+SUM(P310:P316)+SUM(P318:P325)+SUM(P327:P334)+SUM(P336:P343)+SUM(P345:P350)+SUM(P352:P359)+SUM(P361:P367)+SUM(P369:P375)+SUM(P377:P383)+SUM(P385:P390)+SUM(P392:P398)+SUM(P400:P404)+SUM(P406:P413)+SUM(P415:P420)+SUM(P422:P422)+SUM(P424:P430)+SUM(P432:P437)+SUM(P439:P447)+SUM(P449:P455)+SUM(P457:P462)+SUM(P464:P470)+SUM(P472:P476)+SUM(P478:P486)+SUM(P488:P492)+SUM(P494:P499)+SUM(P501:P505)+SUM(P507:P513)+SUM(P515:P518)+SUM(P520:P525)+SUM(P527:P530)+SUM(P532:P537)+SUM(P539:P543)+SUM(P545:P552)+SUM(P554:P560)+SUM(P562:P571)+SUM(P573:P578)+SUM(P580:P588)+SUM(P590:P594)+SUM(P596:P604)+SUM(P606:P612)+SUM(P614:P614)+SUM(P616:P616)+SUM(P618:P623)+SUM(P625:P630)+SUM(P632:P637)+SUM(P639:P646)+SUM(P648:P655)+SUM(P657:P662)+SUM(P664:P671)+SUM(P673:P679)+SUM(P681:P687)+SUM(P689:P696)+SUM(P698:P706)+SUM(P708:P713)+SUM(P715:P725)+SUM(P727:P731)+SUM(P733:P738)+SUM(P740:P746)+SUM(P748:P752)+SUM(P754:P759)+SUM(P761:P766)+SUM(P768:P773)+SUM(P775:P779)+SUM(P781:P786)+SUM(P788:P793)+SUM(P795:P801)+SUM(P803:P808)+SUM(P810:P815)+SUM(P817:P826)+SUM(P828:P836)+SUM(P838:P843)+SUM(P845:P849)+SUM(P851:P857)+SUM(P859:P864)+SUM(P866:P872)+SUM(P874:P881)+SUM(P883:P883)+SUM(P885:P892)+SUM(P894:P894)+SUM(P896:P903)+SUM(P905:P914)+SUM(P916:P922)+SUM(P924:P930)+SUM(P932:P939)+SUM(P941:P949)+SUM(P951:P956)+SUM(P958:P963)+SUM(P965:P971)+SUM(P973:P979)+SUM(P981:P988)+SUM(P990:P995)+SUM(P997:P1002)+SUM(P1004:P1004)+SUM(P1006:P1013)+SUM(P1015:P1022)+SUM(P1024:P1030)+SUM(P1032:P1038)+SUM(P1040:P1045)+SUM(P1047:P1052)+SUM(P1054:P1058)+SUM(P1060:P1063)+SUM(P1065:P1069)+SUM(P1071:P1075)+SUM(P1077:P1081)+SUM(P1083:P1087)+SUM(P1089:P1096)+SUM(P1098:P1106)+SUM(P1108:P1115)+SUM(P1117:P1123)+SUM(P1125:P1129)+SUM(P1131:P1131)+SUM(P1133:P1137)+SUM(P1139:P1147)+SUM(P1149:P1152)+SUM(P1154:P1159)+SUM(P1161:P1165)+SUM(P1167:P1173)+SUM(P1175:P1175)+SUM(P1177:P1184)+SUM(P1186:P1193)+SUM(P1195:P1201)+SUM(P1203:P1208)+SUM(P1210:P1217)+SUM(P1219:P1225)+SUM(P1227:P1227)+SUM(P1229:P1237)+SUM(P1239:P1244)+SUM(P1246:P1246)+SUM(P1248:P1255)+SUM(P1257:P1263)+SUM(P1265:P1272)+SUM(P1274:P1282)+SUM(P1284:P1291)+SUM(P1293:P1300)+SUM(P1302:P1308)+SUM(P1310:P1317)+SUM(P1319:P1326)+SUM(P1328:P1335)+SUM(P1337:P1344)+SUM(P1346:P1353)+SUM(P1355:P1360)+SUM(P1362:P1367)+SUM(P1369:P1375)+SUM(P1377:P1382)+SUM(P1384:P1391)+SUM(P1393:P1398)+SUM(P1400:P1404)+SUM(P1406:P1416)+SUM(P1418:P1423)+SUM(P1425:P1429)+SUM(P1431:P1437)+SUM(P1439:P1446)+SUM(P1448:P1453)+SUM(P1455:P1460)+SUM(P1462:P1462)+SUM(P1464:P1470)+SUM(P1472:P1477)+SUM(P1479:P1485)+SUM(P1487:P1496)+SUM(P1498:P1505)+SUM(P1507:P1514)+SUM(P1516:P1523)+SUM(P1525:P1534)+SUM(P1536:P1536)+SUM(P1538:P1546)+SUM(P1548:P1556)+SUM(P1558:P1565)+SUM(P1567:P1574)+SUM(P1576:P1588)+SUM(P1590:P1596)+SUM(P1598:P1610)+SUM(P1612:P1619)+SUM(P1621:P1628)+SUM(P1630:P1636)+SUM(P1638:P1646)+SUM(P1648:P1654)+SUM(P1656:P1662)+SUM(P1664:P1664)+SUM(P1666:P1672)+SUM(P1674:P1681)+SUM(P1683:P1690)+SUM(P1692:P1696)+SUM(P1698:P1698)+SUM(P1700:P1708)+SUM(P1710:P1716)+SUM(P1718:P1718)+SUM(P1720:P1724)+SUM(P1726:P1733)+SUM(P1735:P1740)+SUM(P1742:P1749)+SUM(P1751:P1756)+SUM(P1758:P1764)+SUM(P1766:P1769)+SUM(P1771:P1771)+SUM(P1773:P1777)+SUM(P1779:P1788)+SUM(P1790:P1795)+SUM(P1797:P1802)+SUM(P1804:P1810)+SUM(P1812:P1816)+SUM(P1818:P1818)+SUM(P1820:P1824)+SUM(P1826:P1830)+SUM(P1832:P1837)+SUM(P1839:P1844)+SUM(P1846:P1846)+SUM(P1848:P1855)+SUM(P1857:P1857)+SUM(P1859:P1867)+SUM(P1869:P1869)+SUM(P1871:P1876)+SUM(P1878:P1884)+SUM(P1886:P1890)+SUM(P1892:P1898)+SUM(P1900:P1905)+SUM(P1907:P1913)</f>
      </c>
      <c r="Q1915" s="70">
        <f>SUM(Q8:Q14)+SUM(Q16:Q22)+SUM(Q24:Q31)+SUM(Q33:Q39)+SUM(Q41:Q46)+SUM(Q48:Q48)+SUM(Q50:Q55)+SUM(Q57:Q86)+SUM(Q88:Q92)+SUM(Q94:Q100)+SUM(Q102:Q107)+SUM(Q109:Q113)+SUM(Q115:Q121)+SUM(Q123:Q129)+SUM(Q131:Q138)+SUM(Q140:Q147)+SUM(Q149:Q154)+SUM(Q156:Q163)+SUM(Q165:Q172)+SUM(Q174:Q179)+SUM(Q181:Q187)+SUM(Q189:Q195)+SUM(Q197:Q203)+SUM(Q205:Q211)+SUM(Q213:Q221)+SUM(Q223:Q229)+SUM(Q231:Q239)+SUM(Q241:Q247)+SUM(Q249:Q253)+SUM(Q255:Q263)+SUM(Q265:Q272)+SUM(Q274:Q281)+SUM(Q283:Q290)+SUM(Q292:Q299)+SUM(Q301:Q308)+SUM(Q310:Q316)+SUM(Q318:Q325)+SUM(Q327:Q334)+SUM(Q336:Q343)+SUM(Q345:Q350)+SUM(Q352:Q359)+SUM(Q361:Q367)+SUM(Q369:Q375)+SUM(Q377:Q383)+SUM(Q385:Q390)+SUM(Q392:Q398)+SUM(Q400:Q404)+SUM(Q406:Q413)+SUM(Q415:Q420)+SUM(Q422:Q422)+SUM(Q424:Q430)+SUM(Q432:Q437)+SUM(Q439:Q447)+SUM(Q449:Q455)+SUM(Q457:Q462)+SUM(Q464:Q470)+SUM(Q472:Q476)+SUM(Q478:Q486)+SUM(Q488:Q492)+SUM(Q494:Q499)+SUM(Q501:Q505)+SUM(Q507:Q513)+SUM(Q515:Q518)+SUM(Q520:Q525)+SUM(Q527:Q530)+SUM(Q532:Q537)+SUM(Q539:Q543)+SUM(Q545:Q552)+SUM(Q554:Q560)+SUM(Q562:Q571)+SUM(Q573:Q578)+SUM(Q580:Q588)+SUM(Q590:Q594)+SUM(Q596:Q604)+SUM(Q606:Q612)+SUM(Q614:Q614)+SUM(Q616:Q616)+SUM(Q618:Q623)+SUM(Q625:Q630)+SUM(Q632:Q637)+SUM(Q639:Q646)+SUM(Q648:Q655)+SUM(Q657:Q662)+SUM(Q664:Q671)+SUM(Q673:Q679)+SUM(Q681:Q687)+SUM(Q689:Q696)+SUM(Q698:Q706)+SUM(Q708:Q713)+SUM(Q715:Q725)+SUM(Q727:Q731)+SUM(Q733:Q738)+SUM(Q740:Q746)+SUM(Q748:Q752)+SUM(Q754:Q759)+SUM(Q761:Q766)+SUM(Q768:Q773)+SUM(Q775:Q779)+SUM(Q781:Q786)+SUM(Q788:Q793)+SUM(Q795:Q801)+SUM(Q803:Q808)+SUM(Q810:Q815)+SUM(Q817:Q826)+SUM(Q828:Q836)+SUM(Q838:Q843)+SUM(Q845:Q849)+SUM(Q851:Q857)+SUM(Q859:Q864)+SUM(Q866:Q872)+SUM(Q874:Q881)+SUM(Q883:Q883)+SUM(Q885:Q892)+SUM(Q894:Q894)+SUM(Q896:Q903)+SUM(Q905:Q914)+SUM(Q916:Q922)+SUM(Q924:Q930)+SUM(Q932:Q939)+SUM(Q941:Q949)+SUM(Q951:Q956)+SUM(Q958:Q963)+SUM(Q965:Q971)+SUM(Q973:Q979)+SUM(Q981:Q988)+SUM(Q990:Q995)+SUM(Q997:Q1002)+SUM(Q1004:Q1004)+SUM(Q1006:Q1013)+SUM(Q1015:Q1022)+SUM(Q1024:Q1030)+SUM(Q1032:Q1038)+SUM(Q1040:Q1045)+SUM(Q1047:Q1052)+SUM(Q1054:Q1058)+SUM(Q1060:Q1063)+SUM(Q1065:Q1069)+SUM(Q1071:Q1075)+SUM(Q1077:Q1081)+SUM(Q1083:Q1087)+SUM(Q1089:Q1096)+SUM(Q1098:Q1106)+SUM(Q1108:Q1115)+SUM(Q1117:Q1123)+SUM(Q1125:Q1129)+SUM(Q1131:Q1131)+SUM(Q1133:Q1137)+SUM(Q1139:Q1147)+SUM(Q1149:Q1152)+SUM(Q1154:Q1159)+SUM(Q1161:Q1165)+SUM(Q1167:Q1173)+SUM(Q1175:Q1175)+SUM(Q1177:Q1184)+SUM(Q1186:Q1193)+SUM(Q1195:Q1201)+SUM(Q1203:Q1208)+SUM(Q1210:Q1217)+SUM(Q1219:Q1225)+SUM(Q1227:Q1227)+SUM(Q1229:Q1237)+SUM(Q1239:Q1244)+SUM(Q1246:Q1246)+SUM(Q1248:Q1255)+SUM(Q1257:Q1263)+SUM(Q1265:Q1272)+SUM(Q1274:Q1282)+SUM(Q1284:Q1291)+SUM(Q1293:Q1300)+SUM(Q1302:Q1308)+SUM(Q1310:Q1317)+SUM(Q1319:Q1326)+SUM(Q1328:Q1335)+SUM(Q1337:Q1344)+SUM(Q1346:Q1353)+SUM(Q1355:Q1360)+SUM(Q1362:Q1367)+SUM(Q1369:Q1375)+SUM(Q1377:Q1382)+SUM(Q1384:Q1391)+SUM(Q1393:Q1398)+SUM(Q1400:Q1404)+SUM(Q1406:Q1416)+SUM(Q1418:Q1423)+SUM(Q1425:Q1429)+SUM(Q1431:Q1437)+SUM(Q1439:Q1446)+SUM(Q1448:Q1453)+SUM(Q1455:Q1460)+SUM(Q1462:Q1462)+SUM(Q1464:Q1470)+SUM(Q1472:Q1477)+SUM(Q1479:Q1485)+SUM(Q1487:Q1496)+SUM(Q1498:Q1505)+SUM(Q1507:Q1514)+SUM(Q1516:Q1523)+SUM(Q1525:Q1534)+SUM(Q1536:Q1536)+SUM(Q1538:Q1546)+SUM(Q1548:Q1556)+SUM(Q1558:Q1565)+SUM(Q1567:Q1574)+SUM(Q1576:Q1588)+SUM(Q1590:Q1596)+SUM(Q1598:Q1610)+SUM(Q1612:Q1619)+SUM(Q1621:Q1628)+SUM(Q1630:Q1636)+SUM(Q1638:Q1646)+SUM(Q1648:Q1654)+SUM(Q1656:Q1662)+SUM(Q1664:Q1664)+SUM(Q1666:Q1672)+SUM(Q1674:Q1681)+SUM(Q1683:Q1690)+SUM(Q1692:Q1696)+SUM(Q1698:Q1698)+SUM(Q1700:Q1708)+SUM(Q1710:Q1716)+SUM(Q1718:Q1718)+SUM(Q1720:Q1724)+SUM(Q1726:Q1733)+SUM(Q1735:Q1740)+SUM(Q1742:Q1749)+SUM(Q1751:Q1756)+SUM(Q1758:Q1764)+SUM(Q1766:Q1769)+SUM(Q1771:Q1771)+SUM(Q1773:Q1777)+SUM(Q1779:Q1788)+SUM(Q1790:Q1795)+SUM(Q1797:Q1802)+SUM(Q1804:Q1810)+SUM(Q1812:Q1816)+SUM(Q1818:Q1818)+SUM(Q1820:Q1824)+SUM(Q1826:Q1830)+SUM(Q1832:Q1837)+SUM(Q1839:Q1844)+SUM(Q1846:Q1846)+SUM(Q1848:Q1855)+SUM(Q1857:Q1857)+SUM(Q1859:Q1867)+SUM(Q1869:Q1869)+SUM(Q1871:Q1876)+SUM(Q1878:Q1884)+SUM(Q1886:Q1890)+SUM(Q1892:Q1898)+SUM(Q1900:Q1905)+SUM(Q1907:Q1913)</f>
      </c>
      <c r="R1915" s="70">
        <f>SUM(R8:R14)+SUM(R16:R22)+SUM(R24:R31)+SUM(R33:R39)+SUM(R41:R46)+SUM(R48:R48)+SUM(R50:R55)+SUM(R57:R86)+SUM(R88:R92)+SUM(R94:R100)+SUM(R102:R107)+SUM(R109:R113)+SUM(R115:R121)+SUM(R123:R129)+SUM(R131:R138)+SUM(R140:R147)+SUM(R149:R154)+SUM(R156:R163)+SUM(R165:R172)+SUM(R174:R179)+SUM(R181:R187)+SUM(R189:R195)+SUM(R197:R203)+SUM(R205:R211)+SUM(R213:R221)+SUM(R223:R229)+SUM(R231:R239)+SUM(R241:R247)+SUM(R249:R253)+SUM(R255:R263)+SUM(R265:R272)+SUM(R274:R281)+SUM(R283:R290)+SUM(R292:R299)+SUM(R301:R308)+SUM(R310:R316)+SUM(R318:R325)+SUM(R327:R334)+SUM(R336:R343)+SUM(R345:R350)+SUM(R352:R359)+SUM(R361:R367)+SUM(R369:R375)+SUM(R377:R383)+SUM(R385:R390)+SUM(R392:R398)+SUM(R400:R404)+SUM(R406:R413)+SUM(R415:R420)+SUM(R422:R422)+SUM(R424:R430)+SUM(R432:R437)+SUM(R439:R447)+SUM(R449:R455)+SUM(R457:R462)+SUM(R464:R470)+SUM(R472:R476)+SUM(R478:R486)+SUM(R488:R492)+SUM(R494:R499)+SUM(R501:R505)+SUM(R507:R513)+SUM(R515:R518)+SUM(R520:R525)+SUM(R527:R530)+SUM(R532:R537)+SUM(R539:R543)+SUM(R545:R552)+SUM(R554:R560)+SUM(R562:R571)+SUM(R573:R578)+SUM(R580:R588)+SUM(R590:R594)+SUM(R596:R604)+SUM(R606:R612)+SUM(R614:R614)+SUM(R616:R616)+SUM(R618:R623)+SUM(R625:R630)+SUM(R632:R637)+SUM(R639:R646)+SUM(R648:R655)+SUM(R657:R662)+SUM(R664:R671)+SUM(R673:R679)+SUM(R681:R687)+SUM(R689:R696)+SUM(R698:R706)+SUM(R708:R713)+SUM(R715:R725)+SUM(R727:R731)+SUM(R733:R738)+SUM(R740:R746)+SUM(R748:R752)+SUM(R754:R759)+SUM(R761:R766)+SUM(R768:R773)+SUM(R775:R779)+SUM(R781:R786)+SUM(R788:R793)+SUM(R795:R801)+SUM(R803:R808)+SUM(R810:R815)+SUM(R817:R826)+SUM(R828:R836)+SUM(R838:R843)+SUM(R845:R849)+SUM(R851:R857)+SUM(R859:R864)+SUM(R866:R872)+SUM(R874:R881)+SUM(R883:R883)+SUM(R885:R892)+SUM(R894:R894)+SUM(R896:R903)+SUM(R905:R914)+SUM(R916:R922)+SUM(R924:R930)+SUM(R932:R939)+SUM(R941:R949)+SUM(R951:R956)+SUM(R958:R963)+SUM(R965:R971)+SUM(R973:R979)+SUM(R981:R988)+SUM(R990:R995)+SUM(R997:R1002)+SUM(R1004:R1004)+SUM(R1006:R1013)+SUM(R1015:R1022)+SUM(R1024:R1030)+SUM(R1032:R1038)+SUM(R1040:R1045)+SUM(R1047:R1052)+SUM(R1054:R1058)+SUM(R1060:R1063)+SUM(R1065:R1069)+SUM(R1071:R1075)+SUM(R1077:R1081)+SUM(R1083:R1087)+SUM(R1089:R1096)+SUM(R1098:R1106)+SUM(R1108:R1115)+SUM(R1117:R1123)+SUM(R1125:R1129)+SUM(R1131:R1131)+SUM(R1133:R1137)+SUM(R1139:R1147)+SUM(R1149:R1152)+SUM(R1154:R1159)+SUM(R1161:R1165)+SUM(R1167:R1173)+SUM(R1175:R1175)+SUM(R1177:R1184)+SUM(R1186:R1193)+SUM(R1195:R1201)+SUM(R1203:R1208)+SUM(R1210:R1217)+SUM(R1219:R1225)+SUM(R1227:R1227)+SUM(R1229:R1237)+SUM(R1239:R1244)+SUM(R1246:R1246)+SUM(R1248:R1255)+SUM(R1257:R1263)+SUM(R1265:R1272)+SUM(R1274:R1282)+SUM(R1284:R1291)+SUM(R1293:R1300)+SUM(R1302:R1308)+SUM(R1310:R1317)+SUM(R1319:R1326)+SUM(R1328:R1335)+SUM(R1337:R1344)+SUM(R1346:R1353)+SUM(R1355:R1360)+SUM(R1362:R1367)+SUM(R1369:R1375)+SUM(R1377:R1382)+SUM(R1384:R1391)+SUM(R1393:R1398)+SUM(R1400:R1404)+SUM(R1406:R1416)+SUM(R1418:R1423)+SUM(R1425:R1429)+SUM(R1431:R1437)+SUM(R1439:R1446)+SUM(R1448:R1453)+SUM(R1455:R1460)+SUM(R1462:R1462)+SUM(R1464:R1470)+SUM(R1472:R1477)+SUM(R1479:R1485)+SUM(R1487:R1496)+SUM(R1498:R1505)+SUM(R1507:R1514)+SUM(R1516:R1523)+SUM(R1525:R1534)+SUM(R1536:R1536)+SUM(R1538:R1546)+SUM(R1548:R1556)+SUM(R1558:R1565)+SUM(R1567:R1574)+SUM(R1576:R1588)+SUM(R1590:R1596)+SUM(R1598:R1610)+SUM(R1612:R1619)+SUM(R1621:R1628)+SUM(R1630:R1636)+SUM(R1638:R1646)+SUM(R1648:R1654)+SUM(R1656:R1662)+SUM(R1664:R1664)+SUM(R1666:R1672)+SUM(R1674:R1681)+SUM(R1683:R1690)+SUM(R1692:R1696)+SUM(R1698:R1698)+SUM(R1700:R1708)+SUM(R1710:R1716)+SUM(R1718:R1718)+SUM(R1720:R1724)+SUM(R1726:R1733)+SUM(R1735:R1740)+SUM(R1742:R1749)+SUM(R1751:R1756)+SUM(R1758:R1764)+SUM(R1766:R1769)+SUM(R1771:R1771)+SUM(R1773:R1777)+SUM(R1779:R1788)+SUM(R1790:R1795)+SUM(R1797:R1802)+SUM(R1804:R1810)+SUM(R1812:R1816)+SUM(R1818:R1818)+SUM(R1820:R1824)+SUM(R1826:R1830)+SUM(R1832:R1837)+SUM(R1839:R1844)+SUM(R1846:R1846)+SUM(R1848:R1855)+SUM(R1857:R1857)+SUM(R1859:R1867)+SUM(R1869:R1869)+SUM(R1871:R1876)+SUM(R1878:R1884)+SUM(R1886:R1890)+SUM(R1892:R1898)+SUM(R1900:R1905)+SUM(R1907:R1913)</f>
      </c>
    </row>
    <row r="1917">
      <c r="A1917" s="3" t="s">
        <v>125822</v>
      </c>
      <c r="B1917" s="3"/>
      <c r="C1917" s="3"/>
      <c r="D1917" s="3" t="s">
        <v>125858</v>
      </c>
      <c r="E1917" s="3"/>
    </row>
    <row r="1918">
      <c r="A1918" s="6" t="s">
        <v>125823</v>
      </c>
      <c r="B1918" s="7" t="s">
        <v>125824</v>
      </c>
      <c r="C1918" s="11" t="s">
        <v>125825</v>
      </c>
      <c r="D1918" s="6" t="s">
        <v>125859</v>
      </c>
      <c r="E1918" s="9" t="s">
        <v>125860</v>
      </c>
      <c r="T1918" s="40" t="s">
        <v>125826</v>
      </c>
      <c r="U1918" s="40" t="s">
        <v>125827</v>
      </c>
      <c r="V1918" s="39" t="s">
        <v>125828</v>
      </c>
      <c r="W1918" s="37" t="s">
        <v>125829</v>
      </c>
      <c r="X1918" s="39" t="s">
        <v>125830</v>
      </c>
      <c r="Y1918" s="39" t="s">
        <v>125831</v>
      </c>
      <c r="Z1918" s="39" t="s">
        <v>125832</v>
      </c>
      <c r="AA1918" s="39" t="s">
        <v>125833</v>
      </c>
      <c r="AB1918" s="39" t="s">
        <v>125834</v>
      </c>
      <c r="AC1918" s="39" t="s">
        <v>125835</v>
      </c>
      <c r="AD1918" s="39" t="s">
        <v>125836</v>
      </c>
    </row>
    <row r="1919">
      <c r="A1919" s="143" t="s">
        <v>125837</v>
      </c>
      <c r="B1919" s="99">
        <v>217</v>
      </c>
      <c r="C1919" s="103">
        <v>0.86799999999999999</v>
      </c>
      <c r="D1919" s="97" t="s">
        <v>125861</v>
      </c>
      <c r="E1919" s="97"/>
      <c r="T1919" s="101">
        <v>323762</v>
      </c>
      <c r="U1919" s="101">
        <v>12011</v>
      </c>
      <c r="V1919" s="100">
        <v>17535</v>
      </c>
      <c r="W1919" s="98" t="s">
        <v>125838</v>
      </c>
      <c r="X1919" s="100">
        <v>80</v>
      </c>
      <c r="Y1919" s="100">
        <v>230</v>
      </c>
      <c r="Z1919" s="100">
        <v>0.86799999999999999</v>
      </c>
      <c r="AA1919" s="100">
        <v>325425</v>
      </c>
      <c r="AB1919" s="100">
        <v>323762</v>
      </c>
      <c r="AC1919" s="100">
        <v>12011</v>
      </c>
      <c r="AD1919" s="100">
        <v>316896.14000000001</v>
      </c>
    </row>
    <row r="1920">
      <c r="A1920" s="143" t="s">
        <v>125839</v>
      </c>
      <c r="B1920" s="99">
        <v>3</v>
      </c>
      <c r="C1920" s="103">
        <v>0.012</v>
      </c>
      <c r="D1920" s="98" t="s">
        <v>125862</v>
      </c>
      <c r="E1920" s="101">
        <v>0</v>
      </c>
      <c r="T1920" s="101">
        <v>4635</v>
      </c>
      <c r="U1920" s="101">
        <v>152</v>
      </c>
      <c r="V1920" s="100">
        <v>17535</v>
      </c>
      <c r="W1920" s="98" t="s">
        <v>125840</v>
      </c>
      <c r="X1920" s="100">
        <v>80</v>
      </c>
      <c r="Y1920" s="100">
        <v>230</v>
      </c>
      <c r="Z1920" s="100">
        <v>0.012</v>
      </c>
      <c r="AA1920" s="100">
        <v>4560</v>
      </c>
      <c r="AB1920" s="100">
        <v>4635</v>
      </c>
      <c r="AC1920" s="100">
        <v>152</v>
      </c>
      <c r="AD1920" s="100">
        <v>4787</v>
      </c>
    </row>
    <row r="1921">
      <c r="A1921" s="143" t="s">
        <v>125841</v>
      </c>
      <c r="B1921" s="99">
        <v>10</v>
      </c>
      <c r="C1921" s="103">
        <v>0.040000000000000001</v>
      </c>
      <c r="D1921" s="98" t="s">
        <v>125863</v>
      </c>
      <c r="E1921" s="101">
        <v>18435</v>
      </c>
      <c r="T1921" s="101">
        <v>15598</v>
      </c>
      <c r="U1921" s="101">
        <v>875</v>
      </c>
      <c r="V1921" s="100">
        <v>17535</v>
      </c>
      <c r="W1921" s="98" t="s">
        <v>125842</v>
      </c>
      <c r="X1921" s="100">
        <v>80</v>
      </c>
      <c r="Y1921" s="100">
        <v>230</v>
      </c>
      <c r="Z1921" s="100">
        <v>0.040000000000000001</v>
      </c>
      <c r="AA1921" s="100">
        <v>15579</v>
      </c>
      <c r="AB1921" s="100">
        <v>15598</v>
      </c>
      <c r="AC1921" s="100">
        <v>875</v>
      </c>
      <c r="AD1921" s="100">
        <v>16498</v>
      </c>
    </row>
    <row r="1922">
      <c r="A1922" s="96" t="s">
        <v>125843</v>
      </c>
      <c r="B1922" s="83">
        <f>SUM(B1919:B1921)</f>
      </c>
      <c r="C1922" s="87">
        <v>0.92000000000000004</v>
      </c>
      <c r="D1922" s="98" t="s">
        <v>125864</v>
      </c>
      <c r="E1922" s="101">
        <v>0</v>
      </c>
      <c r="T1922" s="85">
        <f>SUM(T1919:T1921)</f>
      </c>
      <c r="U1922" s="85">
        <f>SUM(U1919:U1921)</f>
      </c>
    </row>
    <row r="1923">
      <c r="A1923" s="143" t="s">
        <v>125844</v>
      </c>
      <c r="B1923" s="99">
        <v>9</v>
      </c>
      <c r="C1923" s="103">
        <v>0.035999999999999997</v>
      </c>
      <c r="D1923" s="98" t="s">
        <v>125865</v>
      </c>
      <c r="E1923" s="101">
        <v>0</v>
      </c>
      <c r="T1923" s="101">
        <v>2185</v>
      </c>
      <c r="U1923" s="101">
        <v>193</v>
      </c>
      <c r="V1923" s="100">
        <v>17535</v>
      </c>
      <c r="W1923" s="98" t="s">
        <v>125845</v>
      </c>
      <c r="X1923" s="100">
        <v>80</v>
      </c>
      <c r="Y1923" s="100">
        <v>230</v>
      </c>
      <c r="Z1923" s="100">
        <v>0.035999999999999997</v>
      </c>
      <c r="AA1923" s="100">
        <v>11170</v>
      </c>
      <c r="AB1923" s="100">
        <v>2185</v>
      </c>
      <c r="AC1923" s="100">
        <v>193</v>
      </c>
      <c r="AD1923" s="100">
        <v>0</v>
      </c>
    </row>
    <row r="1924">
      <c r="A1924" s="143" t="s">
        <v>125846</v>
      </c>
      <c r="B1924" s="99">
        <v>2</v>
      </c>
      <c r="C1924" s="103">
        <v>0.0080000000000000002</v>
      </c>
      <c r="D1924" s="98" t="s">
        <v>125866</v>
      </c>
      <c r="E1924" s="101">
        <v>-752</v>
      </c>
      <c r="T1924" s="101">
        <v>1940</v>
      </c>
      <c r="U1924" s="101">
        <v>34</v>
      </c>
      <c r="V1924" s="100">
        <v>17535</v>
      </c>
      <c r="W1924" s="98" t="s">
        <v>125847</v>
      </c>
      <c r="X1924" s="100">
        <v>80</v>
      </c>
      <c r="Y1924" s="100">
        <v>230</v>
      </c>
      <c r="Z1924" s="100">
        <v>0.0080000000000000002</v>
      </c>
      <c r="AA1924" s="100">
        <v>3390</v>
      </c>
      <c r="AB1924" s="100">
        <v>1940</v>
      </c>
      <c r="AC1924" s="100">
        <v>34</v>
      </c>
      <c r="AD1924" s="100">
        <v>0</v>
      </c>
    </row>
    <row r="1925">
      <c r="A1925" s="143" t="s">
        <v>125848</v>
      </c>
      <c r="B1925" s="99">
        <v>7</v>
      </c>
      <c r="C1925" s="103">
        <v>0.028000000000000001</v>
      </c>
      <c r="D1925" s="98" t="s">
        <v>125867</v>
      </c>
      <c r="E1925" s="101">
        <v>-3595</v>
      </c>
      <c r="T1925" s="101">
        <v>0</v>
      </c>
      <c r="U1925" s="101">
        <v>0</v>
      </c>
      <c r="V1925" s="100">
        <v>17535</v>
      </c>
      <c r="W1925" s="98" t="s">
        <v>125849</v>
      </c>
      <c r="X1925" s="100">
        <v>80</v>
      </c>
      <c r="Y1925" s="100">
        <v>230</v>
      </c>
      <c r="Z1925" s="100">
        <v>0.028000000000000001</v>
      </c>
      <c r="AA1925" s="100">
        <v>10170</v>
      </c>
      <c r="AB1925" s="100">
        <v>0</v>
      </c>
      <c r="AC1925" s="100">
        <v>0</v>
      </c>
      <c r="AD1925" s="100">
        <v>0</v>
      </c>
    </row>
    <row r="1926">
      <c r="A1926" s="143" t="s">
        <v>125850</v>
      </c>
      <c r="B1926" s="99">
        <v>2</v>
      </c>
      <c r="C1926" s="103">
        <v>0.0080000000000000002</v>
      </c>
      <c r="D1926" s="98" t="s">
        <v>125868</v>
      </c>
      <c r="E1926" s="101">
        <v>0</v>
      </c>
      <c r="T1926" s="101">
        <v>0</v>
      </c>
      <c r="U1926" s="101">
        <v>0</v>
      </c>
      <c r="V1926" s="100">
        <v>17535</v>
      </c>
      <c r="W1926" s="98" t="s">
        <v>125851</v>
      </c>
      <c r="X1926" s="100">
        <v>80</v>
      </c>
      <c r="Y1926" s="100">
        <v>230</v>
      </c>
      <c r="Z1926" s="100">
        <v>0.0080000000000000002</v>
      </c>
      <c r="AA1926" s="100">
        <v>3185</v>
      </c>
      <c r="AB1926" s="100">
        <v>0</v>
      </c>
      <c r="AC1926" s="100">
        <v>0</v>
      </c>
      <c r="AD1926" s="100">
        <v>0</v>
      </c>
    </row>
    <row r="1927">
      <c r="A1927" s="96" t="s">
        <v>125852</v>
      </c>
      <c r="B1927" s="83">
        <f>SUM(B1923:B1926)</f>
      </c>
      <c r="C1927" s="87">
        <v>0.080000000000000002</v>
      </c>
      <c r="D1927" s="98" t="s">
        <v>125869</v>
      </c>
      <c r="E1927" s="101">
        <v>600</v>
      </c>
      <c r="T1927" s="85">
        <f>SUM(T1923:T1926)</f>
      </c>
      <c r="U1927" s="85">
        <f>SUM(U1923:U1926)</f>
      </c>
    </row>
    <row r="1928">
      <c r="A1928" s="96" t="s">
        <v>125853</v>
      </c>
      <c r="B1928" s="83">
        <f>SUM(B1919:B1921)+SUM(B1923:B1926)</f>
      </c>
      <c r="C1928" s="87">
        <v>1</v>
      </c>
      <c r="D1928" s="98" t="s">
        <v>125870</v>
      </c>
      <c r="E1928" s="101">
        <v>8115</v>
      </c>
      <c r="T1928" s="85">
        <f>SUM(T1919:T1921)+SUM(T1923:T1926)</f>
      </c>
      <c r="U1928" s="85">
        <f>SUM(U1919:U1921)+SUM(U1923:U1926)</f>
      </c>
    </row>
    <row r="1929">
      <c r="A1929" s="128" t="s">
        <v>125854</v>
      </c>
      <c r="B1929" s="99">
        <v>1</v>
      </c>
      <c r="C1929" s="103">
        <v>0.0039840637450199202</v>
      </c>
      <c r="D1929" s="98" t="s">
        <v>125871</v>
      </c>
      <c r="E1929" s="101">
        <v>7615</v>
      </c>
      <c r="T1929" s="101">
        <v>0</v>
      </c>
      <c r="U1929" s="101">
        <v>0</v>
      </c>
      <c r="V1929" s="100">
        <v>17535</v>
      </c>
      <c r="W1929" s="98" t="s">
        <v>125855</v>
      </c>
      <c r="X1929" s="100">
        <v>80</v>
      </c>
      <c r="Y1929" s="100">
        <v>230</v>
      </c>
      <c r="Z1929" s="100">
        <v>0.0039840637450199202</v>
      </c>
      <c r="AA1929" s="100">
        <v>1875</v>
      </c>
      <c r="AB1929" s="100">
        <v>0</v>
      </c>
      <c r="AC1929" s="100">
        <v>0</v>
      </c>
      <c r="AD1929" s="100">
        <v>0</v>
      </c>
    </row>
    <row r="1930">
      <c r="A1930" s="96" t="s">
        <v>125856</v>
      </c>
      <c r="B1930" s="83">
        <f>SUM(B1929:B1929)</f>
      </c>
      <c r="C1930" s="87">
        <v>1</v>
      </c>
      <c r="D1930" s="98" t="s">
        <v>125872</v>
      </c>
      <c r="E1930" s="101">
        <v>1610</v>
      </c>
      <c r="T1930" s="85">
        <f>SUM(T1929:T1929)</f>
      </c>
      <c r="U1930" s="85">
        <f>SUM(U1929:U1929)</f>
      </c>
    </row>
    <row r="1931">
      <c r="A1931" s="81" t="s">
        <v>125857</v>
      </c>
      <c r="B1931" s="68">
        <f>SUM(B1919:B1921)+SUM(B1923:B1926)+SUM(B1929:B1929)</f>
      </c>
      <c r="C1931" s="72">
        <v>1</v>
      </c>
      <c r="D1931" s="98" t="s">
        <v>125873</v>
      </c>
      <c r="E1931" s="101">
        <v>0</v>
      </c>
      <c r="T1931" s="70">
        <f>SUM(T1919:T1921)+SUM(T1923:T1926)+SUM(T1929:T1929)</f>
      </c>
      <c r="U1931" s="70">
        <f>SUM(U1919:U1921)+SUM(U1923:U1926)+SUM(U1929:U1929)</f>
      </c>
    </row>
    <row r="1932">
      <c r="D1932" s="98" t="s">
        <v>125874</v>
      </c>
      <c r="E1932" s="101">
        <v>317445</v>
      </c>
    </row>
    <row r="1933">
      <c r="D1933" s="98" t="s">
        <v>125875</v>
      </c>
      <c r="E1933" s="101">
        <v>0</v>
      </c>
    </row>
    <row r="1934">
      <c r="D1934" s="98" t="s">
        <v>125876</v>
      </c>
      <c r="E1934" s="101">
        <v>1150</v>
      </c>
    </row>
    <row r="1935">
      <c r="D1935" s="98" t="s">
        <v>125877</v>
      </c>
      <c r="E1935" s="101">
        <v>0</v>
      </c>
    </row>
    <row r="1936">
      <c r="D1936" s="98" t="s">
        <v>125878</v>
      </c>
      <c r="E1936" s="101">
        <v>308</v>
      </c>
    </row>
    <row r="1937">
      <c r="D1937" s="98" t="s">
        <v>125879</v>
      </c>
      <c r="E1937" s="101">
        <v>6102</v>
      </c>
    </row>
    <row r="1938">
      <c r="D1938" s="96" t="s">
        <v>125880</v>
      </c>
      <c r="E1938" s="85">
        <f>SUM(E1920:E1937)</f>
      </c>
    </row>
    <row r="1939">
      <c r="D1939" s="81" t="s">
        <v>125881</v>
      </c>
      <c r="E1939" s="70">
        <f>SUM(E1920:E1937)</f>
      </c>
    </row>
    <row r="1941">
      <c r="A1941" s="3" t="s">
        <v>125882</v>
      </c>
      <c r="B1941" s="3"/>
      <c r="C1941" s="3"/>
      <c r="D1941" s="3"/>
      <c r="E1941" s="3"/>
      <c r="F1941" s="3"/>
      <c r="G1941" s="3"/>
      <c r="H1941" s="3"/>
      <c r="I1941" s="3"/>
      <c r="J1941" s="3"/>
      <c r="K1941" s="3"/>
      <c r="L1941" s="3"/>
      <c r="M1941" s="3"/>
      <c r="N1941" s="3"/>
      <c r="O1941" s="3"/>
      <c r="P1941" s="3"/>
      <c r="Q1941" s="3"/>
    </row>
    <row r="1942">
      <c r="A1942" s="6" t="s">
        <v>125883</v>
      </c>
      <c r="B1942" s="6" t="s">
        <v>125884</v>
      </c>
      <c r="C1942" s="8" t="s">
        <v>125885</v>
      </c>
      <c r="D1942" s="6" t="s">
        <v>125886</v>
      </c>
      <c r="E1942" s="6" t="s">
        <v>125887</v>
      </c>
      <c r="F1942" s="12" t="s">
        <v>125888</v>
      </c>
      <c r="G1942" s="12" t="s">
        <v>125889</v>
      </c>
      <c r="H1942" s="12" t="s">
        <v>125890</v>
      </c>
      <c r="I1942" s="9" t="s">
        <v>125891</v>
      </c>
      <c r="J1942" s="6" t="s">
        <v>125892</v>
      </c>
      <c r="K1942" s="6" t="s">
        <v>125893</v>
      </c>
      <c r="L1942" s="6" t="s">
        <v>125894</v>
      </c>
      <c r="M1942" s="6" t="s">
        <v>125895</v>
      </c>
      <c r="N1942" s="9" t="s">
        <v>125896</v>
      </c>
      <c r="O1942" s="9" t="s">
        <v>125897</v>
      </c>
      <c r="P1942" s="9" t="s">
        <v>125898</v>
      </c>
      <c r="Q1942" s="9" t="s">
        <v>125899</v>
      </c>
    </row>
    <row r="1943">
      <c r="A1943" s="98" t="s">
        <v>125900</v>
      </c>
      <c r="B1943" s="98" t="s">
        <v>125901</v>
      </c>
      <c r="C1943" s="100">
        <v>503</v>
      </c>
      <c r="D1943" s="98" t="s">
        <v>125902</v>
      </c>
      <c r="E1943" s="98" t="s">
        <v>125903</v>
      </c>
      <c r="F1943" s="104">
        <v>45792</v>
      </c>
      <c r="G1943" s="104">
        <v>45792</v>
      </c>
      <c r="H1943" s="104">
        <v>46156</v>
      </c>
      <c r="I1943" s="101">
        <v>1000</v>
      </c>
      <c r="J1943" s="98" t="s">
        <v>125904</v>
      </c>
      <c r="K1943" s="98" t="s">
        <v>125905</v>
      </c>
      <c r="N1943" s="101">
        <v>0</v>
      </c>
      <c r="O1943" s="101">
        <v>50</v>
      </c>
      <c r="P1943" s="101">
        <v>-593.25</v>
      </c>
      <c r="Q1943" s="101">
        <v>99</v>
      </c>
    </row>
    <row r="1944">
      <c r="K1944" s="98" t="s">
        <v>125906</v>
      </c>
      <c r="N1944" s="101">
        <v>0</v>
      </c>
      <c r="O1944" s="101">
        <v>950</v>
      </c>
    </row>
    <row r="1945">
      <c r="K1945" s="98" t="s">
        <v>125907</v>
      </c>
      <c r="N1945" s="101">
        <v>0</v>
      </c>
      <c r="O1945" s="101">
        <v>125</v>
      </c>
    </row>
    <row r="1946">
      <c r="K1946" s="98" t="s">
        <v>125908</v>
      </c>
      <c r="N1946" s="101">
        <v>0</v>
      </c>
      <c r="O1946" s="101">
        <v>7</v>
      </c>
    </row>
    <row r="1947">
      <c r="K1947" s="98" t="s">
        <v>125909</v>
      </c>
      <c r="N1947" s="101">
        <v>0</v>
      </c>
      <c r="O1947" s="101">
        <v>27</v>
      </c>
    </row>
    <row r="1948">
      <c r="J1948" s="96" t="s">
        <v>125910</v>
      </c>
      <c r="N1948" s="85">
        <f>SUM(N1943:N1947)</f>
      </c>
      <c r="O1948" s="85">
        <f>SUM(O1943:O1947)</f>
      </c>
    </row>
    <row r="1949">
      <c r="A1949" s="98" t="s">
        <v>125911</v>
      </c>
      <c r="B1949" s="98" t="s">
        <v>125912</v>
      </c>
      <c r="C1949" s="100">
        <v>749</v>
      </c>
      <c r="D1949" s="98" t="s">
        <v>125913</v>
      </c>
      <c r="E1949" s="98" t="s">
        <v>125914</v>
      </c>
      <c r="F1949" s="104">
        <v>45759</v>
      </c>
      <c r="G1949" s="104">
        <v>45759</v>
      </c>
      <c r="H1949" s="104">
        <v>46123</v>
      </c>
      <c r="I1949" s="101">
        <v>1185</v>
      </c>
      <c r="J1949" s="98" t="s">
        <v>125915</v>
      </c>
      <c r="K1949" s="98" t="s">
        <v>125916</v>
      </c>
      <c r="N1949" s="101">
        <v>0</v>
      </c>
      <c r="O1949" s="101">
        <v>35</v>
      </c>
      <c r="P1949" s="101">
        <v>0</v>
      </c>
      <c r="Q1949" s="101">
        <v>99</v>
      </c>
    </row>
    <row r="1950">
      <c r="K1950" s="98" t="s">
        <v>125917</v>
      </c>
      <c r="N1950" s="101">
        <v>0</v>
      </c>
      <c r="O1950" s="101">
        <v>1150</v>
      </c>
    </row>
    <row r="1951">
      <c r="K1951" s="98" t="s">
        <v>125918</v>
      </c>
      <c r="N1951" s="101">
        <v>0</v>
      </c>
      <c r="O1951" s="101">
        <v>7</v>
      </c>
    </row>
    <row r="1952">
      <c r="K1952" s="98" t="s">
        <v>125919</v>
      </c>
      <c r="N1952" s="101">
        <v>0</v>
      </c>
      <c r="O1952" s="101">
        <v>27</v>
      </c>
    </row>
    <row r="1953">
      <c r="J1953" s="96" t="s">
        <v>125920</v>
      </c>
      <c r="N1953" s="85">
        <f>SUM(N1949:N1952)</f>
      </c>
      <c r="O1953" s="85">
        <f>SUM(O1949:O1952)</f>
      </c>
    </row>
    <row r="1954">
      <c r="A1954" s="98" t="s">
        <v>125921</v>
      </c>
      <c r="B1954" s="98" t="s">
        <v>125922</v>
      </c>
      <c r="C1954" s="100">
        <v>1350</v>
      </c>
      <c r="D1954" s="98" t="s">
        <v>125923</v>
      </c>
      <c r="E1954" s="98" t="s">
        <v>125924</v>
      </c>
      <c r="F1954" s="104">
        <v>45778</v>
      </c>
      <c r="G1954" s="104">
        <v>45778</v>
      </c>
      <c r="H1954" s="104">
        <v>46142</v>
      </c>
      <c r="I1954" s="101">
        <v>1940</v>
      </c>
      <c r="J1954" s="98" t="s">
        <v>125925</v>
      </c>
      <c r="K1954" s="98" t="s">
        <v>125926</v>
      </c>
      <c r="N1954" s="101">
        <v>0</v>
      </c>
      <c r="O1954" s="101">
        <v>65</v>
      </c>
      <c r="P1954" s="101">
        <v>0</v>
      </c>
      <c r="Q1954" s="101">
        <v>99</v>
      </c>
    </row>
    <row r="1955">
      <c r="K1955" s="98" t="s">
        <v>125927</v>
      </c>
      <c r="N1955" s="101">
        <v>0</v>
      </c>
      <c r="O1955" s="101">
        <v>1875</v>
      </c>
    </row>
    <row r="1956">
      <c r="K1956" s="98" t="s">
        <v>125928</v>
      </c>
      <c r="N1956" s="101">
        <v>0</v>
      </c>
      <c r="O1956" s="101">
        <v>7</v>
      </c>
    </row>
    <row r="1957">
      <c r="K1957" s="98" t="s">
        <v>125929</v>
      </c>
      <c r="N1957" s="101">
        <v>0</v>
      </c>
      <c r="O1957" s="101">
        <v>27</v>
      </c>
    </row>
    <row r="1958">
      <c r="J1958" s="96" t="s">
        <v>125930</v>
      </c>
      <c r="N1958" s="85">
        <f>SUM(N1954:N1957)</f>
      </c>
      <c r="O1958" s="85">
        <f>SUM(O1954:O1957)</f>
      </c>
    </row>
    <row r="1959">
      <c r="B1959" s="81" t="s">
        <v>125931</v>
      </c>
      <c r="C1959" s="69">
        <f>SUM(C1943:C1947)+SUM(C1949:C1952)+SUM(C1954:C1957)</f>
      </c>
      <c r="I1959" s="70">
        <f>SUM(I1943:I1947)+SUM(I1949:I1952)+SUM(I1954:I1957)</f>
      </c>
      <c r="N1959" s="70">
        <f>SUM(N1943:N1947)+SUM(N1949:N1952)+SUM(N1954:N1957)</f>
      </c>
      <c r="O1959" s="70">
        <f>SUM(O1943:O1947)+SUM(O1949:O1952)+SUM(O1954:O1957)</f>
      </c>
      <c r="P1959" s="70">
        <f>SUM(P1943:P1947)+SUM(P1949:P1952)+SUM(P1954:P1957)</f>
      </c>
      <c r="Q1959" s="70">
        <f>SUM(Q1943:Q1947)+SUM(Q1949:Q1952)+SUM(Q1954:Q1957)</f>
      </c>
    </row>
  </sheetData>
  <mergeCells count="8">
    <mergeCell ref="A2:R2"/>
    <mergeCell ref="A3:R3"/>
    <mergeCell ref="A4:R4"/>
    <mergeCell ref="A6:R6"/>
    <mergeCell ref="A1917:C1917"/>
    <mergeCell ref="D1917:E1917"/>
    <mergeCell ref="D1919:E1919"/>
    <mergeCell ref="A1941:Q1941"/>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39.xml><?xml version="1.0" encoding="utf-8"?>
<worksheet xmlns="http://schemas.openxmlformats.org/spreadsheetml/2006/main" xmlns:r="http://schemas.openxmlformats.org/officeDocument/2006/relationships">
  <dimension ref="A2:AD633"/>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8.281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125932</v>
      </c>
      <c r="B2" s="1"/>
      <c r="C2" s="1"/>
      <c r="D2" s="1"/>
      <c r="E2" s="1"/>
      <c r="F2" s="1"/>
      <c r="G2" s="1"/>
      <c r="H2" s="1"/>
      <c r="I2" s="1"/>
      <c r="J2" s="1"/>
      <c r="K2" s="1"/>
      <c r="L2" s="1"/>
      <c r="M2" s="1"/>
      <c r="N2" s="1"/>
      <c r="O2" s="1"/>
      <c r="P2" s="1"/>
      <c r="Q2" s="1"/>
      <c r="R2" s="1"/>
    </row>
    <row r="3">
      <c r="A3" s="2" t="s">
        <v>125933</v>
      </c>
      <c r="B3" s="2"/>
      <c r="C3" s="2"/>
      <c r="D3" s="2"/>
      <c r="E3" s="2"/>
      <c r="F3" s="2"/>
      <c r="G3" s="2"/>
      <c r="H3" s="2"/>
      <c r="I3" s="2"/>
      <c r="J3" s="2"/>
      <c r="K3" s="2"/>
      <c r="L3" s="2"/>
      <c r="M3" s="2"/>
      <c r="N3" s="2"/>
      <c r="O3" s="2"/>
      <c r="P3" s="2"/>
      <c r="Q3" s="2"/>
      <c r="R3" s="2"/>
    </row>
    <row r="4">
      <c r="A4" s="2" t="s">
        <v>125934</v>
      </c>
      <c r="B4" s="2"/>
      <c r="C4" s="2"/>
      <c r="D4" s="2"/>
      <c r="E4" s="2"/>
      <c r="F4" s="2"/>
      <c r="G4" s="2"/>
      <c r="H4" s="2"/>
      <c r="I4" s="2"/>
      <c r="J4" s="2"/>
      <c r="K4" s="2"/>
      <c r="L4" s="2"/>
      <c r="M4" s="2"/>
      <c r="N4" s="2"/>
      <c r="O4" s="2"/>
      <c r="P4" s="2"/>
      <c r="Q4" s="2"/>
      <c r="R4" s="2"/>
    </row>
    <row r="6">
      <c r="A6" s="3" t="s">
        <v>125935</v>
      </c>
      <c r="B6" s="3"/>
      <c r="C6" s="3"/>
      <c r="D6" s="3"/>
      <c r="E6" s="3"/>
      <c r="F6" s="3"/>
      <c r="G6" s="3"/>
      <c r="H6" s="3"/>
      <c r="I6" s="3"/>
      <c r="J6" s="3"/>
      <c r="K6" s="3"/>
      <c r="L6" s="3"/>
      <c r="M6" s="3"/>
      <c r="N6" s="3"/>
      <c r="O6" s="3"/>
      <c r="P6" s="3"/>
      <c r="Q6" s="3"/>
      <c r="R6" s="3"/>
    </row>
    <row r="7">
      <c r="A7" s="6" t="s">
        <v>125936</v>
      </c>
      <c r="B7" s="6" t="s">
        <v>125937</v>
      </c>
      <c r="C7" s="8" t="s">
        <v>125938</v>
      </c>
      <c r="D7" s="6" t="s">
        <v>125939</v>
      </c>
      <c r="E7" s="6" t="s">
        <v>125940</v>
      </c>
      <c r="F7" s="12" t="s">
        <v>125941</v>
      </c>
      <c r="G7" s="12" t="s">
        <v>125942</v>
      </c>
      <c r="H7" s="12" t="s">
        <v>125943</v>
      </c>
      <c r="I7" s="12" t="s">
        <v>125944</v>
      </c>
      <c r="J7" s="9" t="s">
        <v>125945</v>
      </c>
      <c r="K7" s="6" t="s">
        <v>125946</v>
      </c>
      <c r="L7" s="6" t="s">
        <v>125947</v>
      </c>
      <c r="M7" s="6" t="s">
        <v>125948</v>
      </c>
      <c r="N7" s="6" t="s">
        <v>125949</v>
      </c>
      <c r="O7" s="9" t="s">
        <v>125950</v>
      </c>
      <c r="P7" s="9" t="s">
        <v>125951</v>
      </c>
      <c r="Q7" s="9" t="s">
        <v>125952</v>
      </c>
      <c r="R7" s="9" t="s">
        <v>125953</v>
      </c>
    </row>
    <row r="8">
      <c r="A8" s="98" t="s">
        <v>125954</v>
      </c>
      <c r="B8" s="98" t="s">
        <v>125955</v>
      </c>
      <c r="C8" s="100">
        <v>579</v>
      </c>
      <c r="D8" s="98" t="s">
        <v>125956</v>
      </c>
      <c r="E8" s="98" t="s">
        <v>125957</v>
      </c>
      <c r="F8" s="104">
        <v>45730</v>
      </c>
      <c r="G8" s="104">
        <v>45730</v>
      </c>
      <c r="H8" s="104">
        <v>46094</v>
      </c>
      <c r="J8" s="101">
        <v>1035</v>
      </c>
      <c r="K8" s="98" t="s">
        <v>125958</v>
      </c>
      <c r="L8" s="98" t="s">
        <v>125959</v>
      </c>
      <c r="M8" s="98" t="s">
        <v>125960</v>
      </c>
      <c r="N8" s="98" t="s">
        <v>125961</v>
      </c>
      <c r="O8" s="101">
        <v>50</v>
      </c>
      <c r="P8" s="101">
        <v>0</v>
      </c>
      <c r="Q8" s="101">
        <v>0</v>
      </c>
      <c r="R8" s="101">
        <v>450</v>
      </c>
    </row>
    <row r="9">
      <c r="L9" s="98" t="s">
        <v>125962</v>
      </c>
      <c r="M9" s="98" t="s">
        <v>125963</v>
      </c>
      <c r="N9" s="98" t="s">
        <v>125964</v>
      </c>
      <c r="O9" s="101">
        <v>50</v>
      </c>
      <c r="P9" s="101">
        <v>100</v>
      </c>
    </row>
    <row r="10">
      <c r="L10" s="98" t="s">
        <v>125965</v>
      </c>
      <c r="M10" s="98" t="s">
        <v>125966</v>
      </c>
      <c r="N10" s="98" t="s">
        <v>125967</v>
      </c>
      <c r="O10" s="101">
        <v>935</v>
      </c>
      <c r="P10" s="101">
        <v>935</v>
      </c>
    </row>
    <row r="11">
      <c r="L11" s="98" t="s">
        <v>125968</v>
      </c>
      <c r="M11" s="98" t="s">
        <v>125969</v>
      </c>
      <c r="N11" s="98" t="s">
        <v>125970</v>
      </c>
      <c r="O11" s="101">
        <v>-1035</v>
      </c>
      <c r="P11" s="101">
        <v>0</v>
      </c>
    </row>
    <row r="12">
      <c r="L12" s="98" t="s">
        <v>125971</v>
      </c>
      <c r="M12" s="98" t="s">
        <v>125972</v>
      </c>
      <c r="N12" s="98" t="s">
        <v>125973</v>
      </c>
      <c r="O12" s="101">
        <v>15</v>
      </c>
      <c r="P12" s="101">
        <v>15</v>
      </c>
    </row>
    <row r="13">
      <c r="K13" s="96" t="s">
        <v>125974</v>
      </c>
      <c r="O13" s="85">
        <f>SUM(O8:O12)</f>
      </c>
      <c r="P13" s="85">
        <f>SUM(P8:P12)</f>
      </c>
    </row>
    <row r="14">
      <c r="A14" s="98" t="s">
        <v>125975</v>
      </c>
      <c r="B14" s="98" t="s">
        <v>125976</v>
      </c>
      <c r="C14" s="100">
        <v>723</v>
      </c>
      <c r="D14" s="98" t="s">
        <v>125977</v>
      </c>
      <c r="E14" s="98" t="s">
        <v>125978</v>
      </c>
      <c r="F14" s="104">
        <v>45706</v>
      </c>
      <c r="G14" s="104">
        <v>45706</v>
      </c>
      <c r="H14" s="104">
        <v>46070</v>
      </c>
      <c r="J14" s="101">
        <v>1225</v>
      </c>
      <c r="K14" s="98" t="s">
        <v>125979</v>
      </c>
      <c r="L14" s="98" t="s">
        <v>125980</v>
      </c>
      <c r="M14" s="98" t="s">
        <v>125981</v>
      </c>
      <c r="N14" s="98" t="s">
        <v>125982</v>
      </c>
      <c r="O14" s="101">
        <v>50</v>
      </c>
      <c r="P14" s="101">
        <v>0</v>
      </c>
      <c r="Q14" s="101">
        <v>-2210</v>
      </c>
      <c r="R14" s="101">
        <v>250</v>
      </c>
    </row>
    <row r="15">
      <c r="L15" s="98" t="s">
        <v>125983</v>
      </c>
      <c r="M15" s="98" t="s">
        <v>125984</v>
      </c>
      <c r="N15" s="98" t="s">
        <v>125985</v>
      </c>
      <c r="O15" s="101">
        <v>50</v>
      </c>
      <c r="P15" s="101">
        <v>100</v>
      </c>
    </row>
    <row r="16">
      <c r="L16" s="98" t="s">
        <v>125986</v>
      </c>
      <c r="M16" s="98" t="s">
        <v>125987</v>
      </c>
      <c r="N16" s="98" t="s">
        <v>125988</v>
      </c>
      <c r="O16" s="101">
        <v>1125</v>
      </c>
      <c r="P16" s="101">
        <v>1125</v>
      </c>
    </row>
    <row r="17">
      <c r="L17" s="98" t="s">
        <v>125989</v>
      </c>
      <c r="M17" s="98" t="s">
        <v>125990</v>
      </c>
      <c r="N17" s="98" t="s">
        <v>125991</v>
      </c>
      <c r="O17" s="101">
        <v>-1225</v>
      </c>
      <c r="P17" s="101">
        <v>0</v>
      </c>
    </row>
    <row r="18">
      <c r="L18" s="98" t="s">
        <v>125992</v>
      </c>
      <c r="M18" s="98" t="s">
        <v>125993</v>
      </c>
      <c r="N18" s="98" t="s">
        <v>125994</v>
      </c>
      <c r="O18" s="101">
        <v>-1225</v>
      </c>
      <c r="P18" s="101">
        <v>-1225</v>
      </c>
    </row>
    <row r="19">
      <c r="L19" s="98" t="s">
        <v>125995</v>
      </c>
      <c r="M19" s="98" t="s">
        <v>125996</v>
      </c>
      <c r="N19" s="98" t="s">
        <v>125997</v>
      </c>
      <c r="O19" s="101">
        <v>-122.5</v>
      </c>
      <c r="P19" s="101">
        <v>0</v>
      </c>
    </row>
    <row r="20">
      <c r="L20" s="98" t="s">
        <v>125998</v>
      </c>
      <c r="M20" s="98" t="s">
        <v>125999</v>
      </c>
      <c r="N20" s="98" t="s">
        <v>126000</v>
      </c>
      <c r="O20" s="101">
        <v>122.5</v>
      </c>
      <c r="P20" s="101">
        <v>0</v>
      </c>
    </row>
    <row r="21">
      <c r="L21" s="98" t="s">
        <v>126001</v>
      </c>
      <c r="M21" s="98" t="s">
        <v>126002</v>
      </c>
      <c r="N21" s="98" t="s">
        <v>126003</v>
      </c>
      <c r="O21" s="101">
        <v>15</v>
      </c>
      <c r="P21" s="101">
        <v>15</v>
      </c>
    </row>
    <row r="22">
      <c r="K22" s="96" t="s">
        <v>126004</v>
      </c>
      <c r="O22" s="85">
        <f>SUM(O14:O21)</f>
      </c>
      <c r="P22" s="85">
        <f>SUM(P14:P21)</f>
      </c>
    </row>
    <row r="23">
      <c r="A23" s="98" t="s">
        <v>126005</v>
      </c>
      <c r="B23" s="98" t="s">
        <v>126006</v>
      </c>
      <c r="C23" s="100">
        <v>579</v>
      </c>
      <c r="D23" s="98" t="s">
        <v>126007</v>
      </c>
      <c r="E23" s="98" t="s">
        <v>126008</v>
      </c>
      <c r="F23" s="104">
        <v>45338</v>
      </c>
      <c r="G23" s="104">
        <v>45717</v>
      </c>
      <c r="H23" s="104">
        <v>46081</v>
      </c>
      <c r="J23" s="101">
        <v>1185</v>
      </c>
      <c r="K23" s="98" t="s">
        <v>126009</v>
      </c>
      <c r="L23" s="98" t="s">
        <v>126010</v>
      </c>
      <c r="M23" s="98" t="s">
        <v>126011</v>
      </c>
      <c r="N23" s="98" t="s">
        <v>126012</v>
      </c>
      <c r="O23" s="101">
        <v>50</v>
      </c>
      <c r="P23" s="101">
        <v>50</v>
      </c>
      <c r="Q23" s="101">
        <v>0</v>
      </c>
      <c r="R23" s="101">
        <v>250</v>
      </c>
    </row>
    <row r="24">
      <c r="L24" s="98" t="s">
        <v>126013</v>
      </c>
      <c r="M24" s="98" t="s">
        <v>126014</v>
      </c>
      <c r="N24" s="98" t="s">
        <v>126015</v>
      </c>
      <c r="O24" s="101">
        <v>1135</v>
      </c>
      <c r="P24" s="101">
        <v>1135</v>
      </c>
    </row>
    <row r="25">
      <c r="L25" s="98" t="s">
        <v>126016</v>
      </c>
      <c r="M25" s="98" t="s">
        <v>126017</v>
      </c>
      <c r="N25" s="98" t="s">
        <v>126018</v>
      </c>
      <c r="O25" s="101">
        <v>15</v>
      </c>
      <c r="P25" s="101">
        <v>15</v>
      </c>
    </row>
    <row r="26">
      <c r="K26" s="96" t="s">
        <v>126019</v>
      </c>
      <c r="O26" s="85">
        <f>SUM(O23:O25)</f>
      </c>
      <c r="P26" s="85">
        <f>SUM(P23:P25)</f>
      </c>
    </row>
    <row r="27">
      <c r="A27" s="98" t="s">
        <v>126020</v>
      </c>
      <c r="B27" s="98" t="s">
        <v>126021</v>
      </c>
      <c r="C27" s="100">
        <v>723</v>
      </c>
      <c r="D27" s="98" t="s">
        <v>126022</v>
      </c>
      <c r="E27" s="98" t="s">
        <v>126023</v>
      </c>
      <c r="F27" s="104">
        <v>45190</v>
      </c>
      <c r="G27" s="104">
        <v>45566</v>
      </c>
      <c r="H27" s="104">
        <v>45930</v>
      </c>
      <c r="J27" s="101">
        <v>1275</v>
      </c>
      <c r="K27" s="98" t="s">
        <v>126024</v>
      </c>
      <c r="L27" s="98" t="s">
        <v>126025</v>
      </c>
      <c r="M27" s="98" t="s">
        <v>126026</v>
      </c>
      <c r="N27" s="98" t="s">
        <v>126027</v>
      </c>
      <c r="O27" s="101">
        <v>50</v>
      </c>
      <c r="P27" s="101">
        <v>50</v>
      </c>
      <c r="Q27" s="101">
        <v>0</v>
      </c>
      <c r="R27" s="101">
        <v>250</v>
      </c>
    </row>
    <row r="28">
      <c r="L28" s="98" t="s">
        <v>126028</v>
      </c>
      <c r="M28" s="98" t="s">
        <v>126029</v>
      </c>
      <c r="N28" s="98" t="s">
        <v>126030</v>
      </c>
      <c r="O28" s="101">
        <v>1225</v>
      </c>
      <c r="P28" s="101">
        <v>1225</v>
      </c>
    </row>
    <row r="29">
      <c r="L29" s="98" t="s">
        <v>126031</v>
      </c>
      <c r="M29" s="98" t="s">
        <v>126032</v>
      </c>
      <c r="N29" s="98" t="s">
        <v>126033</v>
      </c>
      <c r="O29" s="101">
        <v>15</v>
      </c>
      <c r="P29" s="101">
        <v>15</v>
      </c>
    </row>
    <row r="30">
      <c r="K30" s="96" t="s">
        <v>126034</v>
      </c>
      <c r="O30" s="85">
        <f>SUM(O27:O29)</f>
      </c>
      <c r="P30" s="85">
        <f>SUM(P27:P29)</f>
      </c>
    </row>
    <row r="31">
      <c r="A31" s="98" t="s">
        <v>126035</v>
      </c>
      <c r="B31" s="98" t="s">
        <v>126036</v>
      </c>
      <c r="C31" s="100">
        <v>834</v>
      </c>
      <c r="D31" s="98" t="s">
        <v>126037</v>
      </c>
      <c r="E31" s="98" t="s">
        <v>126038</v>
      </c>
      <c r="F31" s="104">
        <v>45086</v>
      </c>
      <c r="G31" s="104">
        <v>45505</v>
      </c>
      <c r="H31" s="104">
        <v>45869</v>
      </c>
      <c r="J31" s="101">
        <v>1420</v>
      </c>
      <c r="K31" s="98" t="s">
        <v>126039</v>
      </c>
      <c r="L31" s="98" t="s">
        <v>126040</v>
      </c>
      <c r="M31" s="98" t="s">
        <v>126041</v>
      </c>
      <c r="N31" s="98" t="s">
        <v>126042</v>
      </c>
      <c r="O31" s="101">
        <v>50</v>
      </c>
      <c r="P31" s="101">
        <v>50</v>
      </c>
      <c r="Q31" s="101">
        <v>0</v>
      </c>
      <c r="R31" s="101">
        <v>250</v>
      </c>
    </row>
    <row r="32">
      <c r="L32" s="98" t="s">
        <v>126043</v>
      </c>
      <c r="M32" s="98" t="s">
        <v>126044</v>
      </c>
      <c r="N32" s="98" t="s">
        <v>126045</v>
      </c>
      <c r="O32" s="101">
        <v>50</v>
      </c>
      <c r="P32" s="101">
        <v>50</v>
      </c>
    </row>
    <row r="33">
      <c r="L33" s="98" t="s">
        <v>126046</v>
      </c>
      <c r="M33" s="98" t="s">
        <v>126047</v>
      </c>
      <c r="N33" s="98" t="s">
        <v>126048</v>
      </c>
      <c r="O33" s="101">
        <v>1220</v>
      </c>
      <c r="P33" s="101">
        <v>1220</v>
      </c>
    </row>
    <row r="34">
      <c r="L34" s="98" t="s">
        <v>126049</v>
      </c>
      <c r="M34" s="98" t="s">
        <v>126050</v>
      </c>
      <c r="N34" s="98" t="s">
        <v>126051</v>
      </c>
      <c r="O34" s="101">
        <v>15</v>
      </c>
      <c r="P34" s="101">
        <v>15</v>
      </c>
    </row>
    <row r="35">
      <c r="K35" s="96" t="s">
        <v>126052</v>
      </c>
      <c r="O35" s="85">
        <f>SUM(O31:O34)</f>
      </c>
      <c r="P35" s="85">
        <f>SUM(P31:P34)</f>
      </c>
    </row>
    <row r="36">
      <c r="A36" s="98" t="s">
        <v>126053</v>
      </c>
      <c r="B36" s="98" t="s">
        <v>126054</v>
      </c>
      <c r="C36" s="100">
        <v>834</v>
      </c>
      <c r="D36" s="98" t="s">
        <v>126055</v>
      </c>
      <c r="E36" s="98" t="s">
        <v>126056</v>
      </c>
      <c r="F36" s="104">
        <v>41841</v>
      </c>
      <c r="G36" s="104">
        <v>45748</v>
      </c>
      <c r="H36" s="104">
        <v>46112</v>
      </c>
      <c r="J36" s="101">
        <v>1420</v>
      </c>
      <c r="K36" s="98" t="s">
        <v>126057</v>
      </c>
      <c r="L36" s="98" t="s">
        <v>126058</v>
      </c>
      <c r="M36" s="98" t="s">
        <v>126059</v>
      </c>
      <c r="N36" s="98" t="s">
        <v>126060</v>
      </c>
      <c r="O36" s="101">
        <v>50</v>
      </c>
      <c r="P36" s="101">
        <v>50</v>
      </c>
      <c r="Q36" s="101">
        <v>0</v>
      </c>
      <c r="R36" s="101">
        <v>250</v>
      </c>
    </row>
    <row r="37">
      <c r="L37" s="98" t="s">
        <v>126061</v>
      </c>
      <c r="M37" s="98" t="s">
        <v>126062</v>
      </c>
      <c r="N37" s="98" t="s">
        <v>126063</v>
      </c>
      <c r="O37" s="101">
        <v>50</v>
      </c>
      <c r="P37" s="101">
        <v>50</v>
      </c>
    </row>
    <row r="38">
      <c r="L38" s="98" t="s">
        <v>126064</v>
      </c>
      <c r="M38" s="98" t="s">
        <v>126065</v>
      </c>
      <c r="N38" s="98" t="s">
        <v>126066</v>
      </c>
      <c r="O38" s="101">
        <v>1237</v>
      </c>
      <c r="P38" s="101">
        <v>1237</v>
      </c>
    </row>
    <row r="39">
      <c r="L39" s="98" t="s">
        <v>126067</v>
      </c>
      <c r="M39" s="98" t="s">
        <v>126068</v>
      </c>
      <c r="N39" s="98" t="s">
        <v>126069</v>
      </c>
      <c r="O39" s="101">
        <v>15</v>
      </c>
      <c r="P39" s="101">
        <v>15</v>
      </c>
    </row>
    <row r="40">
      <c r="K40" s="96" t="s">
        <v>126070</v>
      </c>
      <c r="O40" s="85">
        <f>SUM(O36:O39)</f>
      </c>
      <c r="P40" s="85">
        <f>SUM(P36:P39)</f>
      </c>
    </row>
    <row r="41">
      <c r="A41" s="98" t="s">
        <v>126071</v>
      </c>
      <c r="B41" s="98" t="s">
        <v>126072</v>
      </c>
      <c r="C41" s="100">
        <v>579</v>
      </c>
      <c r="D41" s="98" t="s">
        <v>126073</v>
      </c>
      <c r="E41" s="98" t="s">
        <v>126074</v>
      </c>
      <c r="F41" s="104">
        <v>45055</v>
      </c>
      <c r="G41" s="104">
        <v>45444</v>
      </c>
      <c r="H41" s="104">
        <v>45808</v>
      </c>
      <c r="J41" s="101">
        <v>1185</v>
      </c>
      <c r="K41" s="98" t="s">
        <v>126075</v>
      </c>
      <c r="L41" s="98" t="s">
        <v>126076</v>
      </c>
      <c r="M41" s="98" t="s">
        <v>126077</v>
      </c>
      <c r="N41" s="98" t="s">
        <v>126078</v>
      </c>
      <c r="O41" s="101">
        <v>50</v>
      </c>
      <c r="P41" s="101">
        <v>50</v>
      </c>
      <c r="Q41" s="101">
        <v>0</v>
      </c>
      <c r="R41" s="101">
        <v>250</v>
      </c>
    </row>
    <row r="42">
      <c r="L42" s="98" t="s">
        <v>126079</v>
      </c>
      <c r="M42" s="98" t="s">
        <v>126080</v>
      </c>
      <c r="N42" s="98" t="s">
        <v>126081</v>
      </c>
      <c r="O42" s="101">
        <v>1085</v>
      </c>
      <c r="P42" s="101">
        <v>1085</v>
      </c>
    </row>
    <row r="43">
      <c r="L43" s="98" t="s">
        <v>126082</v>
      </c>
      <c r="M43" s="98" t="s">
        <v>126083</v>
      </c>
      <c r="N43" s="98" t="s">
        <v>126084</v>
      </c>
      <c r="O43" s="101">
        <v>15</v>
      </c>
      <c r="P43" s="101">
        <v>15</v>
      </c>
    </row>
    <row r="44">
      <c r="K44" s="96" t="s">
        <v>126085</v>
      </c>
      <c r="O44" s="85">
        <f>SUM(O41:O43)</f>
      </c>
      <c r="P44" s="85">
        <f>SUM(P41:P43)</f>
      </c>
    </row>
    <row r="45">
      <c r="A45" s="98" t="s">
        <v>126086</v>
      </c>
      <c r="B45" s="98" t="s">
        <v>126087</v>
      </c>
      <c r="C45" s="100">
        <v>723</v>
      </c>
      <c r="D45" s="98" t="s">
        <v>126088</v>
      </c>
      <c r="E45" s="98" t="s">
        <v>126089</v>
      </c>
      <c r="F45" s="104">
        <v>45069</v>
      </c>
      <c r="G45" s="104">
        <v>45444</v>
      </c>
      <c r="H45" s="104">
        <v>45808</v>
      </c>
      <c r="J45" s="101">
        <v>1325</v>
      </c>
      <c r="K45" s="98" t="s">
        <v>126090</v>
      </c>
      <c r="L45" s="98" t="s">
        <v>126091</v>
      </c>
      <c r="M45" s="98" t="s">
        <v>126092</v>
      </c>
      <c r="N45" s="98" t="s">
        <v>126093</v>
      </c>
      <c r="O45" s="101">
        <v>50</v>
      </c>
      <c r="P45" s="101">
        <v>50</v>
      </c>
      <c r="Q45" s="101">
        <v>0</v>
      </c>
      <c r="R45" s="101">
        <v>350</v>
      </c>
    </row>
    <row r="46">
      <c r="L46" s="98" t="s">
        <v>126094</v>
      </c>
      <c r="M46" s="98" t="s">
        <v>126095</v>
      </c>
      <c r="N46" s="98" t="s">
        <v>126096</v>
      </c>
      <c r="O46" s="101">
        <v>50</v>
      </c>
      <c r="P46" s="101">
        <v>50</v>
      </c>
    </row>
    <row r="47">
      <c r="L47" s="98" t="s">
        <v>126097</v>
      </c>
      <c r="M47" s="98" t="s">
        <v>126098</v>
      </c>
      <c r="N47" s="98" t="s">
        <v>126099</v>
      </c>
      <c r="O47" s="101">
        <v>1340</v>
      </c>
      <c r="P47" s="101">
        <v>1340</v>
      </c>
    </row>
    <row r="48">
      <c r="L48" s="98" t="s">
        <v>126100</v>
      </c>
      <c r="M48" s="98" t="s">
        <v>126101</v>
      </c>
      <c r="N48" s="98" t="s">
        <v>126102</v>
      </c>
      <c r="O48" s="101">
        <v>15</v>
      </c>
      <c r="P48" s="101">
        <v>15</v>
      </c>
    </row>
    <row r="49">
      <c r="K49" s="96" t="s">
        <v>126103</v>
      </c>
      <c r="O49" s="85">
        <f>SUM(O45:O48)</f>
      </c>
      <c r="P49" s="85">
        <f>SUM(P45:P48)</f>
      </c>
    </row>
    <row r="50">
      <c r="A50" s="98" t="s">
        <v>126104</v>
      </c>
      <c r="B50" s="98" t="s">
        <v>126105</v>
      </c>
      <c r="C50" s="100">
        <v>579</v>
      </c>
      <c r="D50" s="98" t="s">
        <v>126106</v>
      </c>
      <c r="E50" s="98" t="s">
        <v>126107</v>
      </c>
      <c r="J50" s="101">
        <v>1135</v>
      </c>
      <c r="K50" s="98" t="s">
        <v>126108</v>
      </c>
      <c r="L50" s="98" t="s">
        <v>126108</v>
      </c>
      <c r="O50" s="101">
        <v>0</v>
      </c>
      <c r="P50" s="101">
        <v>0</v>
      </c>
      <c r="R50" s="101">
        <v>0</v>
      </c>
    </row>
    <row r="51">
      <c r="K51" s="96" t="s">
        <v>126109</v>
      </c>
      <c r="O51" s="85">
        <f>SUM(O50:O50)</f>
      </c>
      <c r="P51" s="85">
        <f>SUM(P50:P50)</f>
      </c>
    </row>
    <row r="52">
      <c r="A52" s="98" t="s">
        <v>126110</v>
      </c>
      <c r="B52" s="98" t="s">
        <v>126111</v>
      </c>
      <c r="C52" s="100">
        <v>579</v>
      </c>
      <c r="D52" s="98" t="s">
        <v>126112</v>
      </c>
      <c r="E52" s="98" t="s">
        <v>126113</v>
      </c>
      <c r="F52" s="104">
        <v>45107</v>
      </c>
      <c r="G52" s="104">
        <v>45474</v>
      </c>
      <c r="H52" s="104">
        <v>45838</v>
      </c>
      <c r="J52" s="101">
        <v>1135</v>
      </c>
      <c r="K52" s="98" t="s">
        <v>126114</v>
      </c>
      <c r="L52" s="98" t="s">
        <v>126115</v>
      </c>
      <c r="M52" s="98" t="s">
        <v>126116</v>
      </c>
      <c r="N52" s="98" t="s">
        <v>126117</v>
      </c>
      <c r="O52" s="101">
        <v>1170</v>
      </c>
      <c r="P52" s="101">
        <v>1170</v>
      </c>
      <c r="Q52" s="101">
        <v>0</v>
      </c>
      <c r="R52" s="101">
        <v>350</v>
      </c>
    </row>
    <row r="53">
      <c r="L53" s="98" t="s">
        <v>126118</v>
      </c>
      <c r="M53" s="98" t="s">
        <v>126119</v>
      </c>
      <c r="N53" s="98" t="s">
        <v>126120</v>
      </c>
      <c r="O53" s="101">
        <v>15</v>
      </c>
      <c r="P53" s="101">
        <v>15</v>
      </c>
    </row>
    <row r="54">
      <c r="K54" s="96" t="s">
        <v>126121</v>
      </c>
      <c r="O54" s="85">
        <f>SUM(O52:O53)</f>
      </c>
      <c r="P54" s="85">
        <f>SUM(P52:P53)</f>
      </c>
    </row>
    <row r="55">
      <c r="A55" s="98" t="s">
        <v>126122</v>
      </c>
      <c r="B55" s="98" t="s">
        <v>126123</v>
      </c>
      <c r="C55" s="100">
        <v>723</v>
      </c>
      <c r="D55" s="98" t="s">
        <v>126124</v>
      </c>
      <c r="E55" s="98" t="s">
        <v>126125</v>
      </c>
      <c r="F55" s="104">
        <v>45030</v>
      </c>
      <c r="G55" s="104">
        <v>45413</v>
      </c>
      <c r="H55" s="104">
        <v>45777</v>
      </c>
      <c r="J55" s="101">
        <v>1275</v>
      </c>
      <c r="K55" s="98" t="s">
        <v>126126</v>
      </c>
      <c r="L55" s="98" t="s">
        <v>126127</v>
      </c>
      <c r="M55" s="98" t="s">
        <v>126128</v>
      </c>
      <c r="N55" s="98" t="s">
        <v>126129</v>
      </c>
      <c r="O55" s="101">
        <v>50</v>
      </c>
      <c r="P55" s="101">
        <v>50</v>
      </c>
      <c r="Q55" s="101">
        <v>0</v>
      </c>
      <c r="R55" s="101">
        <v>1225</v>
      </c>
    </row>
    <row r="56">
      <c r="L56" s="98" t="s">
        <v>126130</v>
      </c>
      <c r="M56" s="98" t="s">
        <v>126131</v>
      </c>
      <c r="N56" s="98" t="s">
        <v>126132</v>
      </c>
      <c r="O56" s="101">
        <v>1249</v>
      </c>
      <c r="P56" s="101">
        <v>1249</v>
      </c>
    </row>
    <row r="57">
      <c r="L57" s="98" t="s">
        <v>126133</v>
      </c>
      <c r="M57" s="98" t="s">
        <v>126134</v>
      </c>
      <c r="N57" s="98" t="s">
        <v>126135</v>
      </c>
      <c r="O57" s="101">
        <v>15</v>
      </c>
      <c r="P57" s="101">
        <v>15</v>
      </c>
    </row>
    <row r="58">
      <c r="K58" s="96" t="s">
        <v>126136</v>
      </c>
      <c r="O58" s="85">
        <f>SUM(O55:O57)</f>
      </c>
      <c r="P58" s="85">
        <f>SUM(P55:P57)</f>
      </c>
    </row>
    <row r="59">
      <c r="A59" s="98" t="s">
        <v>126137</v>
      </c>
      <c r="B59" s="98" t="s">
        <v>126138</v>
      </c>
      <c r="C59" s="100">
        <v>579</v>
      </c>
      <c r="D59" s="98" t="s">
        <v>126139</v>
      </c>
      <c r="E59" s="98" t="s">
        <v>126140</v>
      </c>
      <c r="F59" s="104">
        <v>45093</v>
      </c>
      <c r="G59" s="104">
        <v>45474</v>
      </c>
      <c r="H59" s="104">
        <v>45838</v>
      </c>
      <c r="J59" s="101">
        <v>1135</v>
      </c>
      <c r="K59" s="98" t="s">
        <v>126141</v>
      </c>
      <c r="L59" s="98" t="s">
        <v>126142</v>
      </c>
      <c r="M59" s="98" t="s">
        <v>126143</v>
      </c>
      <c r="N59" s="98" t="s">
        <v>126144</v>
      </c>
      <c r="O59" s="101">
        <v>1170</v>
      </c>
      <c r="P59" s="101">
        <v>1170</v>
      </c>
      <c r="Q59" s="101">
        <v>0</v>
      </c>
      <c r="R59" s="101">
        <v>0</v>
      </c>
    </row>
    <row r="60">
      <c r="L60" s="98" t="s">
        <v>126145</v>
      </c>
      <c r="M60" s="98" t="s">
        <v>126146</v>
      </c>
      <c r="N60" s="98" t="s">
        <v>126147</v>
      </c>
      <c r="O60" s="101">
        <v>15</v>
      </c>
      <c r="P60" s="101">
        <v>15</v>
      </c>
    </row>
    <row r="61">
      <c r="K61" s="96" t="s">
        <v>126148</v>
      </c>
      <c r="O61" s="85">
        <f>SUM(O59:O60)</f>
      </c>
      <c r="P61" s="85">
        <f>SUM(P59:P60)</f>
      </c>
    </row>
    <row r="62">
      <c r="A62" s="98" t="s">
        <v>126149</v>
      </c>
      <c r="B62" s="98" t="s">
        <v>126150</v>
      </c>
      <c r="C62" s="100">
        <v>723</v>
      </c>
      <c r="D62" s="98" t="s">
        <v>126151</v>
      </c>
      <c r="E62" s="98" t="s">
        <v>126152</v>
      </c>
      <c r="F62" s="104">
        <v>44569</v>
      </c>
      <c r="G62" s="104">
        <v>45689</v>
      </c>
      <c r="H62" s="104">
        <v>46053</v>
      </c>
      <c r="J62" s="101">
        <v>1275</v>
      </c>
      <c r="K62" s="98" t="s">
        <v>126153</v>
      </c>
      <c r="L62" s="98" t="s">
        <v>126154</v>
      </c>
      <c r="M62" s="98" t="s">
        <v>126155</v>
      </c>
      <c r="N62" s="98" t="s">
        <v>126156</v>
      </c>
      <c r="O62" s="101">
        <v>50</v>
      </c>
      <c r="P62" s="101">
        <v>50</v>
      </c>
      <c r="Q62" s="101">
        <v>0</v>
      </c>
      <c r="R62" s="101">
        <v>250</v>
      </c>
    </row>
    <row r="63">
      <c r="L63" s="98" t="s">
        <v>126157</v>
      </c>
      <c r="M63" s="98" t="s">
        <v>126158</v>
      </c>
      <c r="N63" s="98" t="s">
        <v>126159</v>
      </c>
      <c r="O63" s="101">
        <v>1140</v>
      </c>
      <c r="P63" s="101">
        <v>1140</v>
      </c>
    </row>
    <row r="64">
      <c r="L64" s="98" t="s">
        <v>126160</v>
      </c>
      <c r="M64" s="98" t="s">
        <v>126161</v>
      </c>
      <c r="N64" s="98" t="s">
        <v>126162</v>
      </c>
      <c r="O64" s="101">
        <v>-36</v>
      </c>
      <c r="P64" s="101">
        <v>-36</v>
      </c>
    </row>
    <row r="65">
      <c r="L65" s="98" t="s">
        <v>126163</v>
      </c>
      <c r="M65" s="98" t="s">
        <v>126164</v>
      </c>
      <c r="N65" s="98" t="s">
        <v>126165</v>
      </c>
      <c r="O65" s="101">
        <v>15</v>
      </c>
      <c r="P65" s="101">
        <v>15</v>
      </c>
    </row>
    <row r="66">
      <c r="K66" s="96" t="s">
        <v>126166</v>
      </c>
      <c r="O66" s="85">
        <f>SUM(O62:O65)</f>
      </c>
      <c r="P66" s="85">
        <f>SUM(P62:P65)</f>
      </c>
    </row>
    <row r="67">
      <c r="A67" s="98" t="s">
        <v>126167</v>
      </c>
      <c r="B67" s="98" t="s">
        <v>126168</v>
      </c>
      <c r="C67" s="100">
        <v>834</v>
      </c>
      <c r="D67" s="98" t="s">
        <v>126169</v>
      </c>
      <c r="E67" s="98" t="s">
        <v>126170</v>
      </c>
      <c r="F67" s="104">
        <v>45467</v>
      </c>
      <c r="G67" s="104">
        <v>45467</v>
      </c>
      <c r="H67" s="104">
        <v>45838</v>
      </c>
      <c r="J67" s="101">
        <v>1325</v>
      </c>
      <c r="K67" s="98" t="s">
        <v>126171</v>
      </c>
      <c r="L67" s="98" t="s">
        <v>126172</v>
      </c>
      <c r="M67" s="98" t="s">
        <v>126173</v>
      </c>
      <c r="N67" s="98" t="s">
        <v>126174</v>
      </c>
      <c r="O67" s="101">
        <v>5</v>
      </c>
      <c r="P67" s="101">
        <v>5</v>
      </c>
      <c r="Q67" s="101">
        <v>0</v>
      </c>
      <c r="R67" s="101">
        <v>250</v>
      </c>
    </row>
    <row r="68">
      <c r="L68" s="98" t="s">
        <v>126175</v>
      </c>
      <c r="M68" s="98" t="s">
        <v>126176</v>
      </c>
      <c r="N68" s="98" t="s">
        <v>126177</v>
      </c>
      <c r="O68" s="101">
        <v>1320</v>
      </c>
      <c r="P68" s="101">
        <v>1320</v>
      </c>
    </row>
    <row r="69">
      <c r="L69" s="98" t="s">
        <v>126178</v>
      </c>
      <c r="M69" s="98" t="s">
        <v>126179</v>
      </c>
      <c r="N69" s="98" t="s">
        <v>126180</v>
      </c>
      <c r="O69" s="101">
        <v>15</v>
      </c>
      <c r="P69" s="101">
        <v>15</v>
      </c>
    </row>
    <row r="70">
      <c r="K70" s="96" t="s">
        <v>126181</v>
      </c>
      <c r="O70" s="85">
        <f>SUM(O67:O69)</f>
      </c>
      <c r="P70" s="85">
        <f>SUM(P67:P69)</f>
      </c>
    </row>
    <row r="71">
      <c r="A71" s="98" t="s">
        <v>126182</v>
      </c>
      <c r="B71" s="98" t="s">
        <v>126183</v>
      </c>
      <c r="C71" s="100">
        <v>834</v>
      </c>
      <c r="D71" s="98" t="s">
        <v>126184</v>
      </c>
      <c r="E71" s="98" t="s">
        <v>126185</v>
      </c>
      <c r="F71" s="104">
        <v>43022</v>
      </c>
      <c r="G71" s="104">
        <v>44317</v>
      </c>
      <c r="J71" s="101">
        <v>1375</v>
      </c>
      <c r="K71" s="98" t="s">
        <v>126186</v>
      </c>
      <c r="L71" s="98" t="s">
        <v>126187</v>
      </c>
      <c r="M71" s="98" t="s">
        <v>126188</v>
      </c>
      <c r="N71" s="98" t="s">
        <v>126189</v>
      </c>
      <c r="O71" s="101">
        <v>50</v>
      </c>
      <c r="P71" s="101">
        <v>50</v>
      </c>
      <c r="Q71" s="101">
        <v>0</v>
      </c>
      <c r="R71" s="101">
        <v>450</v>
      </c>
    </row>
    <row r="72">
      <c r="L72" s="98" t="s">
        <v>126190</v>
      </c>
      <c r="M72" s="98" t="s">
        <v>126191</v>
      </c>
      <c r="N72" s="98" t="s">
        <v>126192</v>
      </c>
      <c r="O72" s="101">
        <v>5</v>
      </c>
      <c r="P72" s="101">
        <v>5</v>
      </c>
    </row>
    <row r="73">
      <c r="L73" s="98" t="s">
        <v>126193</v>
      </c>
      <c r="M73" s="98" t="s">
        <v>126194</v>
      </c>
      <c r="N73" s="98" t="s">
        <v>126195</v>
      </c>
      <c r="O73" s="101">
        <v>1195</v>
      </c>
      <c r="P73" s="101">
        <v>1195</v>
      </c>
    </row>
    <row r="74">
      <c r="L74" s="98" t="s">
        <v>126196</v>
      </c>
      <c r="M74" s="98" t="s">
        <v>126197</v>
      </c>
      <c r="N74" s="98" t="s">
        <v>126198</v>
      </c>
      <c r="O74" s="101">
        <v>200</v>
      </c>
      <c r="P74" s="101">
        <v>200</v>
      </c>
    </row>
    <row r="75">
      <c r="L75" s="98" t="s">
        <v>126199</v>
      </c>
      <c r="M75" s="98" t="s">
        <v>126200</v>
      </c>
      <c r="N75" s="98" t="s">
        <v>126201</v>
      </c>
      <c r="O75" s="101">
        <v>15</v>
      </c>
      <c r="P75" s="101">
        <v>15</v>
      </c>
    </row>
    <row r="76">
      <c r="K76" s="96" t="s">
        <v>126202</v>
      </c>
      <c r="O76" s="85">
        <f>SUM(O71:O75)</f>
      </c>
      <c r="P76" s="85">
        <f>SUM(P71:P75)</f>
      </c>
    </row>
    <row r="77">
      <c r="A77" s="98" t="s">
        <v>126203</v>
      </c>
      <c r="B77" s="98" t="s">
        <v>126204</v>
      </c>
      <c r="C77" s="100">
        <v>579</v>
      </c>
      <c r="D77" s="98" t="s">
        <v>126205</v>
      </c>
      <c r="E77" s="98" t="s">
        <v>126206</v>
      </c>
      <c r="F77" s="104">
        <v>44628</v>
      </c>
      <c r="G77" s="104">
        <v>45689</v>
      </c>
      <c r="H77" s="104">
        <v>46053</v>
      </c>
      <c r="J77" s="101">
        <v>1135</v>
      </c>
      <c r="K77" s="98" t="s">
        <v>126207</v>
      </c>
      <c r="L77" s="98" t="s">
        <v>126208</v>
      </c>
      <c r="M77" s="98" t="s">
        <v>126209</v>
      </c>
      <c r="N77" s="98" t="s">
        <v>126210</v>
      </c>
      <c r="O77" s="101">
        <v>1155</v>
      </c>
      <c r="P77" s="101">
        <v>1155</v>
      </c>
      <c r="Q77" s="101">
        <v>18.300000000000001</v>
      </c>
      <c r="R77" s="101">
        <v>250</v>
      </c>
    </row>
    <row r="78">
      <c r="L78" s="98" t="s">
        <v>126211</v>
      </c>
      <c r="M78" s="98" t="s">
        <v>126212</v>
      </c>
      <c r="N78" s="98" t="s">
        <v>126213</v>
      </c>
      <c r="O78" s="101">
        <v>18.300000000000001</v>
      </c>
      <c r="P78" s="101">
        <v>0</v>
      </c>
    </row>
    <row r="79">
      <c r="L79" s="98" t="s">
        <v>126214</v>
      </c>
      <c r="M79" s="98" t="s">
        <v>126215</v>
      </c>
      <c r="N79" s="98" t="s">
        <v>126216</v>
      </c>
      <c r="O79" s="101">
        <v>15</v>
      </c>
      <c r="P79" s="101">
        <v>15</v>
      </c>
    </row>
    <row r="80">
      <c r="K80" s="96" t="s">
        <v>126217</v>
      </c>
      <c r="O80" s="85">
        <f>SUM(O77:O79)</f>
      </c>
      <c r="P80" s="85">
        <f>SUM(P77:P79)</f>
      </c>
    </row>
    <row r="81">
      <c r="A81" s="98" t="s">
        <v>126218</v>
      </c>
      <c r="B81" s="98" t="s">
        <v>126219</v>
      </c>
      <c r="C81" s="100">
        <v>723</v>
      </c>
      <c r="D81" s="98" t="s">
        <v>126220</v>
      </c>
      <c r="E81" s="98" t="s">
        <v>126221</v>
      </c>
      <c r="F81" s="104">
        <v>44904</v>
      </c>
      <c r="G81" s="104">
        <v>45658</v>
      </c>
      <c r="H81" s="104">
        <v>46022</v>
      </c>
      <c r="J81" s="101">
        <v>1225</v>
      </c>
      <c r="K81" s="98" t="s">
        <v>126222</v>
      </c>
      <c r="L81" s="98" t="s">
        <v>126223</v>
      </c>
      <c r="M81" s="98" t="s">
        <v>126224</v>
      </c>
      <c r="N81" s="98" t="s">
        <v>126225</v>
      </c>
      <c r="O81" s="101">
        <v>1115</v>
      </c>
      <c r="P81" s="101">
        <v>1115</v>
      </c>
      <c r="Q81" s="101">
        <v>0</v>
      </c>
      <c r="R81" s="101">
        <v>350</v>
      </c>
    </row>
    <row r="82">
      <c r="L82" s="98" t="s">
        <v>126226</v>
      </c>
      <c r="M82" s="98" t="s">
        <v>126227</v>
      </c>
      <c r="N82" s="98" t="s">
        <v>126228</v>
      </c>
      <c r="O82" s="101">
        <v>15</v>
      </c>
      <c r="P82" s="101">
        <v>15</v>
      </c>
    </row>
    <row r="83">
      <c r="K83" s="96" t="s">
        <v>126229</v>
      </c>
      <c r="O83" s="85">
        <f>SUM(O81:O82)</f>
      </c>
      <c r="P83" s="85">
        <f>SUM(P81:P82)</f>
      </c>
    </row>
    <row r="84">
      <c r="A84" s="98" t="s">
        <v>126230</v>
      </c>
      <c r="B84" s="98" t="s">
        <v>126231</v>
      </c>
      <c r="C84" s="100">
        <v>579</v>
      </c>
      <c r="D84" s="98" t="s">
        <v>126232</v>
      </c>
      <c r="E84" s="98" t="s">
        <v>126233</v>
      </c>
      <c r="F84" s="104">
        <v>44358</v>
      </c>
      <c r="G84" s="104">
        <v>45474</v>
      </c>
      <c r="H84" s="104">
        <v>45838</v>
      </c>
      <c r="J84" s="101">
        <v>1185</v>
      </c>
      <c r="K84" s="98" t="s">
        <v>126234</v>
      </c>
      <c r="L84" s="98" t="s">
        <v>126235</v>
      </c>
      <c r="M84" s="98" t="s">
        <v>126236</v>
      </c>
      <c r="N84" s="98" t="s">
        <v>126237</v>
      </c>
      <c r="O84" s="101">
        <v>50</v>
      </c>
      <c r="P84" s="101">
        <v>50</v>
      </c>
      <c r="Q84" s="101">
        <v>0</v>
      </c>
      <c r="R84" s="101">
        <v>350</v>
      </c>
    </row>
    <row r="85">
      <c r="L85" s="98" t="s">
        <v>126238</v>
      </c>
      <c r="M85" s="98" t="s">
        <v>126239</v>
      </c>
      <c r="N85" s="98" t="s">
        <v>126240</v>
      </c>
      <c r="O85" s="101">
        <v>1135</v>
      </c>
      <c r="P85" s="101">
        <v>1135</v>
      </c>
    </row>
    <row r="86">
      <c r="L86" s="98" t="s">
        <v>126241</v>
      </c>
      <c r="M86" s="98" t="s">
        <v>126242</v>
      </c>
      <c r="N86" s="98" t="s">
        <v>126243</v>
      </c>
      <c r="O86" s="101">
        <v>-35</v>
      </c>
      <c r="P86" s="101">
        <v>-35</v>
      </c>
    </row>
    <row r="87">
      <c r="L87" s="98" t="s">
        <v>126244</v>
      </c>
      <c r="M87" s="98" t="s">
        <v>126245</v>
      </c>
      <c r="N87" s="98" t="s">
        <v>126246</v>
      </c>
      <c r="O87" s="101">
        <v>15</v>
      </c>
      <c r="P87" s="101">
        <v>15</v>
      </c>
    </row>
    <row r="88">
      <c r="K88" s="96" t="s">
        <v>126247</v>
      </c>
      <c r="O88" s="85">
        <f>SUM(O84:O87)</f>
      </c>
      <c r="P88" s="85">
        <f>SUM(P84:P87)</f>
      </c>
    </row>
    <row r="89">
      <c r="A89" s="98" t="s">
        <v>126248</v>
      </c>
      <c r="B89" s="98" t="s">
        <v>126249</v>
      </c>
      <c r="C89" s="100">
        <v>579</v>
      </c>
      <c r="D89" s="98" t="s">
        <v>126250</v>
      </c>
      <c r="E89" s="98" t="s">
        <v>126251</v>
      </c>
      <c r="F89" s="104">
        <v>43952</v>
      </c>
      <c r="G89" s="104">
        <v>45444</v>
      </c>
      <c r="H89" s="104">
        <v>45808</v>
      </c>
      <c r="J89" s="101">
        <v>1135</v>
      </c>
      <c r="K89" s="98" t="s">
        <v>126252</v>
      </c>
      <c r="L89" s="98" t="s">
        <v>126253</v>
      </c>
      <c r="M89" s="98" t="s">
        <v>126254</v>
      </c>
      <c r="N89" s="98" t="s">
        <v>126255</v>
      </c>
      <c r="O89" s="101">
        <v>1205</v>
      </c>
      <c r="P89" s="101">
        <v>1205</v>
      </c>
      <c r="Q89" s="101">
        <v>0</v>
      </c>
      <c r="R89" s="101">
        <v>250</v>
      </c>
    </row>
    <row r="90">
      <c r="L90" s="98" t="s">
        <v>126256</v>
      </c>
      <c r="M90" s="98" t="s">
        <v>126257</v>
      </c>
      <c r="N90" s="98" t="s">
        <v>126258</v>
      </c>
      <c r="O90" s="101">
        <v>15</v>
      </c>
      <c r="P90" s="101">
        <v>15</v>
      </c>
    </row>
    <row r="91">
      <c r="K91" s="96" t="s">
        <v>126259</v>
      </c>
      <c r="O91" s="85">
        <f>SUM(O89:O90)</f>
      </c>
      <c r="P91" s="85">
        <f>SUM(P89:P90)</f>
      </c>
    </row>
    <row r="92">
      <c r="A92" s="98" t="s">
        <v>126260</v>
      </c>
      <c r="B92" s="98" t="s">
        <v>126261</v>
      </c>
      <c r="C92" s="100">
        <v>723</v>
      </c>
      <c r="D92" s="98" t="s">
        <v>126262</v>
      </c>
      <c r="E92" s="98" t="s">
        <v>126263</v>
      </c>
      <c r="F92" s="104">
        <v>41757</v>
      </c>
      <c r="G92" s="104">
        <v>45748</v>
      </c>
      <c r="H92" s="104">
        <v>46112</v>
      </c>
      <c r="J92" s="101">
        <v>1225</v>
      </c>
      <c r="K92" s="98" t="s">
        <v>126264</v>
      </c>
      <c r="L92" s="98" t="s">
        <v>126265</v>
      </c>
      <c r="M92" s="98" t="s">
        <v>126266</v>
      </c>
      <c r="N92" s="98" t="s">
        <v>126267</v>
      </c>
      <c r="O92" s="101">
        <v>1270</v>
      </c>
      <c r="P92" s="101">
        <v>1270</v>
      </c>
      <c r="Q92" s="101">
        <v>0</v>
      </c>
      <c r="R92" s="101">
        <v>250</v>
      </c>
    </row>
    <row r="93">
      <c r="L93" s="98" t="s">
        <v>126268</v>
      </c>
      <c r="M93" s="98" t="s">
        <v>126269</v>
      </c>
      <c r="N93" s="98" t="s">
        <v>126270</v>
      </c>
      <c r="O93" s="101">
        <v>15</v>
      </c>
      <c r="P93" s="101">
        <v>15</v>
      </c>
    </row>
    <row r="94">
      <c r="K94" s="96" t="s">
        <v>126271</v>
      </c>
      <c r="O94" s="85">
        <f>SUM(O92:O93)</f>
      </c>
      <c r="P94" s="85">
        <f>SUM(P92:P93)</f>
      </c>
    </row>
    <row r="95">
      <c r="A95" s="98" t="s">
        <v>126272</v>
      </c>
      <c r="B95" s="98" t="s">
        <v>126273</v>
      </c>
      <c r="C95" s="100">
        <v>579</v>
      </c>
      <c r="D95" s="98" t="s">
        <v>126274</v>
      </c>
      <c r="E95" s="98" t="s">
        <v>126275</v>
      </c>
      <c r="F95" s="104">
        <v>44848</v>
      </c>
      <c r="G95" s="104">
        <v>45597</v>
      </c>
      <c r="H95" s="104">
        <v>45961</v>
      </c>
      <c r="J95" s="101">
        <v>1135</v>
      </c>
      <c r="K95" s="98" t="s">
        <v>126276</v>
      </c>
      <c r="L95" s="98" t="s">
        <v>126277</v>
      </c>
      <c r="M95" s="98" t="s">
        <v>126278</v>
      </c>
      <c r="N95" s="98" t="s">
        <v>126279</v>
      </c>
      <c r="O95" s="101">
        <v>1135</v>
      </c>
      <c r="P95" s="101">
        <v>1135</v>
      </c>
      <c r="Q95" s="101">
        <v>0</v>
      </c>
      <c r="R95" s="101">
        <v>250</v>
      </c>
    </row>
    <row r="96">
      <c r="L96" s="98" t="s">
        <v>126280</v>
      </c>
      <c r="M96" s="98" t="s">
        <v>126281</v>
      </c>
      <c r="N96" s="98" t="s">
        <v>126282</v>
      </c>
      <c r="O96" s="101">
        <v>-28</v>
      </c>
      <c r="P96" s="101">
        <v>-28</v>
      </c>
    </row>
    <row r="97">
      <c r="L97" s="98" t="s">
        <v>126283</v>
      </c>
      <c r="M97" s="98" t="s">
        <v>126284</v>
      </c>
      <c r="N97" s="98" t="s">
        <v>126285</v>
      </c>
      <c r="O97" s="101">
        <v>15</v>
      </c>
      <c r="P97" s="101">
        <v>15</v>
      </c>
    </row>
    <row r="98">
      <c r="K98" s="96" t="s">
        <v>126286</v>
      </c>
      <c r="O98" s="85">
        <f>SUM(O95:O97)</f>
      </c>
      <c r="P98" s="85">
        <f>SUM(P95:P97)</f>
      </c>
    </row>
    <row r="99">
      <c r="A99" s="98" t="s">
        <v>126287</v>
      </c>
      <c r="B99" s="98" t="s">
        <v>126288</v>
      </c>
      <c r="C99" s="100">
        <v>723</v>
      </c>
      <c r="D99" s="98" t="s">
        <v>126289</v>
      </c>
      <c r="E99" s="98" t="s">
        <v>126290</v>
      </c>
      <c r="F99" s="104">
        <v>45576</v>
      </c>
      <c r="G99" s="104">
        <v>45576</v>
      </c>
      <c r="H99" s="104">
        <v>45961</v>
      </c>
      <c r="J99" s="101">
        <v>1275</v>
      </c>
      <c r="K99" s="98" t="s">
        <v>126291</v>
      </c>
      <c r="L99" s="98" t="s">
        <v>126292</v>
      </c>
      <c r="M99" s="98" t="s">
        <v>126293</v>
      </c>
      <c r="N99" s="98" t="s">
        <v>126294</v>
      </c>
      <c r="O99" s="101">
        <v>50</v>
      </c>
      <c r="P99" s="101">
        <v>50</v>
      </c>
      <c r="Q99" s="101">
        <v>-199.91</v>
      </c>
      <c r="R99" s="101">
        <v>250</v>
      </c>
    </row>
    <row r="100">
      <c r="L100" s="98" t="s">
        <v>126295</v>
      </c>
      <c r="M100" s="98" t="s">
        <v>126296</v>
      </c>
      <c r="N100" s="98" t="s">
        <v>126297</v>
      </c>
      <c r="O100" s="101">
        <v>1225</v>
      </c>
      <c r="P100" s="101">
        <v>1225</v>
      </c>
    </row>
    <row r="101">
      <c r="L101" s="98" t="s">
        <v>126298</v>
      </c>
      <c r="M101" s="98" t="s">
        <v>126299</v>
      </c>
      <c r="N101" s="98" t="s">
        <v>126300</v>
      </c>
      <c r="O101" s="101">
        <v>127.5</v>
      </c>
      <c r="P101" s="101">
        <v>0</v>
      </c>
    </row>
    <row r="102">
      <c r="L102" s="98" t="s">
        <v>126301</v>
      </c>
      <c r="M102" s="98" t="s">
        <v>126302</v>
      </c>
      <c r="N102" s="98" t="s">
        <v>126303</v>
      </c>
      <c r="O102" s="101">
        <v>15</v>
      </c>
      <c r="P102" s="101">
        <v>15</v>
      </c>
    </row>
    <row r="103">
      <c r="K103" s="96" t="s">
        <v>126304</v>
      </c>
      <c r="O103" s="85">
        <f>SUM(O99:O102)</f>
      </c>
      <c r="P103" s="85">
        <f>SUM(P99:P102)</f>
      </c>
    </row>
    <row r="104">
      <c r="A104" s="98" t="s">
        <v>126305</v>
      </c>
      <c r="B104" s="98" t="s">
        <v>126306</v>
      </c>
      <c r="C104" s="100">
        <v>834</v>
      </c>
      <c r="D104" s="98" t="s">
        <v>126307</v>
      </c>
      <c r="E104" s="98" t="s">
        <v>126308</v>
      </c>
      <c r="F104" s="104">
        <v>45603</v>
      </c>
      <c r="G104" s="104">
        <v>45603</v>
      </c>
      <c r="H104" s="104">
        <v>45900</v>
      </c>
      <c r="J104" s="101">
        <v>1325</v>
      </c>
      <c r="K104" s="98" t="s">
        <v>126309</v>
      </c>
      <c r="L104" s="98" t="s">
        <v>126310</v>
      </c>
      <c r="M104" s="98" t="s">
        <v>126311</v>
      </c>
      <c r="N104" s="98" t="s">
        <v>126312</v>
      </c>
      <c r="O104" s="101">
        <v>5</v>
      </c>
      <c r="P104" s="101">
        <v>5</v>
      </c>
      <c r="Q104" s="101">
        <v>0</v>
      </c>
      <c r="R104" s="101">
        <v>350</v>
      </c>
    </row>
    <row r="105">
      <c r="L105" s="98" t="s">
        <v>126313</v>
      </c>
      <c r="M105" s="98" t="s">
        <v>126314</v>
      </c>
      <c r="N105" s="98" t="s">
        <v>126315</v>
      </c>
      <c r="O105" s="101">
        <v>1420</v>
      </c>
      <c r="P105" s="101">
        <v>1420</v>
      </c>
    </row>
    <row r="106">
      <c r="L106" s="98" t="s">
        <v>126316</v>
      </c>
      <c r="M106" s="98" t="s">
        <v>126317</v>
      </c>
      <c r="N106" s="98" t="s">
        <v>126318</v>
      </c>
      <c r="O106" s="101">
        <v>15</v>
      </c>
      <c r="P106" s="101">
        <v>15</v>
      </c>
    </row>
    <row r="107">
      <c r="K107" s="96" t="s">
        <v>126319</v>
      </c>
      <c r="O107" s="85">
        <f>SUM(O104:O106)</f>
      </c>
      <c r="P107" s="85">
        <f>SUM(P104:P106)</f>
      </c>
    </row>
    <row r="108">
      <c r="A108" s="98" t="s">
        <v>126320</v>
      </c>
      <c r="B108" s="98" t="s">
        <v>126321</v>
      </c>
      <c r="C108" s="100">
        <v>834</v>
      </c>
      <c r="D108" s="98" t="s">
        <v>126322</v>
      </c>
      <c r="E108" s="98" t="s">
        <v>126323</v>
      </c>
      <c r="F108" s="104">
        <v>44828</v>
      </c>
      <c r="G108" s="104">
        <v>45566</v>
      </c>
      <c r="H108" s="104">
        <v>45930</v>
      </c>
      <c r="J108" s="101">
        <v>1375</v>
      </c>
      <c r="K108" s="98" t="s">
        <v>126324</v>
      </c>
      <c r="L108" s="98" t="s">
        <v>126325</v>
      </c>
      <c r="M108" s="98" t="s">
        <v>126326</v>
      </c>
      <c r="N108" s="98" t="s">
        <v>126327</v>
      </c>
      <c r="O108" s="101">
        <v>50</v>
      </c>
      <c r="P108" s="101">
        <v>0</v>
      </c>
      <c r="Q108" s="101">
        <v>0</v>
      </c>
      <c r="R108" s="101">
        <v>250</v>
      </c>
    </row>
    <row r="109">
      <c r="L109" s="98" t="s">
        <v>126328</v>
      </c>
      <c r="M109" s="98" t="s">
        <v>126329</v>
      </c>
      <c r="N109" s="98" t="s">
        <v>126330</v>
      </c>
      <c r="O109" s="101">
        <v>5</v>
      </c>
      <c r="P109" s="101">
        <v>55</v>
      </c>
    </row>
    <row r="110">
      <c r="L110" s="98" t="s">
        <v>126331</v>
      </c>
      <c r="M110" s="98" t="s">
        <v>126332</v>
      </c>
      <c r="N110" s="98" t="s">
        <v>126333</v>
      </c>
      <c r="O110" s="101">
        <v>1333</v>
      </c>
      <c r="P110" s="101">
        <v>1333</v>
      </c>
    </row>
    <row r="111">
      <c r="L111" s="98" t="s">
        <v>126334</v>
      </c>
      <c r="M111" s="98" t="s">
        <v>126335</v>
      </c>
      <c r="N111" s="98" t="s">
        <v>126336</v>
      </c>
      <c r="O111" s="101">
        <v>15</v>
      </c>
      <c r="P111" s="101">
        <v>15</v>
      </c>
    </row>
    <row r="112">
      <c r="K112" s="96" t="s">
        <v>126337</v>
      </c>
      <c r="O112" s="85">
        <f>SUM(O108:O111)</f>
      </c>
      <c r="P112" s="85">
        <f>SUM(P108:P111)</f>
      </c>
    </row>
    <row r="113">
      <c r="A113" s="98" t="s">
        <v>126338</v>
      </c>
      <c r="B113" s="98" t="s">
        <v>126339</v>
      </c>
      <c r="C113" s="100">
        <v>579</v>
      </c>
      <c r="D113" s="98" t="s">
        <v>126340</v>
      </c>
      <c r="E113" s="98" t="s">
        <v>126341</v>
      </c>
      <c r="F113" s="104">
        <v>45090</v>
      </c>
      <c r="G113" s="104">
        <v>45474</v>
      </c>
      <c r="H113" s="104">
        <v>45838</v>
      </c>
      <c r="J113" s="101">
        <v>1135</v>
      </c>
      <c r="K113" s="98" t="s">
        <v>126342</v>
      </c>
      <c r="L113" s="98" t="s">
        <v>126343</v>
      </c>
      <c r="M113" s="98" t="s">
        <v>126344</v>
      </c>
      <c r="N113" s="98" t="s">
        <v>126345</v>
      </c>
      <c r="O113" s="101">
        <v>1170</v>
      </c>
      <c r="P113" s="101">
        <v>1170</v>
      </c>
      <c r="Q113" s="101">
        <v>0</v>
      </c>
      <c r="R113" s="101">
        <v>250</v>
      </c>
    </row>
    <row r="114">
      <c r="L114" s="98" t="s">
        <v>126346</v>
      </c>
      <c r="M114" s="98" t="s">
        <v>126347</v>
      </c>
      <c r="N114" s="98" t="s">
        <v>126348</v>
      </c>
      <c r="O114" s="101">
        <v>-35</v>
      </c>
      <c r="P114" s="101">
        <v>-35</v>
      </c>
    </row>
    <row r="115">
      <c r="L115" s="98" t="s">
        <v>126349</v>
      </c>
      <c r="M115" s="98" t="s">
        <v>126350</v>
      </c>
      <c r="N115" s="98" t="s">
        <v>126351</v>
      </c>
      <c r="O115" s="101">
        <v>15</v>
      </c>
      <c r="P115" s="101">
        <v>15</v>
      </c>
    </row>
    <row r="116">
      <c r="K116" s="96" t="s">
        <v>126352</v>
      </c>
      <c r="O116" s="85">
        <f>SUM(O113:O115)</f>
      </c>
      <c r="P116" s="85">
        <f>SUM(P113:P115)</f>
      </c>
    </row>
    <row r="117">
      <c r="A117" s="98" t="s">
        <v>126353</v>
      </c>
      <c r="B117" s="98" t="s">
        <v>126354</v>
      </c>
      <c r="C117" s="100">
        <v>723</v>
      </c>
      <c r="D117" s="98" t="s">
        <v>126355</v>
      </c>
      <c r="E117" s="98" t="s">
        <v>126356</v>
      </c>
      <c r="F117" s="104">
        <v>43638</v>
      </c>
      <c r="G117" s="104">
        <v>45474</v>
      </c>
      <c r="H117" s="104">
        <v>45838</v>
      </c>
      <c r="J117" s="101">
        <v>1275</v>
      </c>
      <c r="K117" s="98" t="s">
        <v>126357</v>
      </c>
      <c r="L117" s="98" t="s">
        <v>126358</v>
      </c>
      <c r="M117" s="98" t="s">
        <v>126359</v>
      </c>
      <c r="N117" s="98" t="s">
        <v>126360</v>
      </c>
      <c r="O117" s="101">
        <v>50</v>
      </c>
      <c r="P117" s="101">
        <v>50</v>
      </c>
      <c r="Q117" s="101">
        <v>0</v>
      </c>
      <c r="R117" s="101">
        <v>250</v>
      </c>
    </row>
    <row r="118">
      <c r="L118" s="98" t="s">
        <v>126361</v>
      </c>
      <c r="M118" s="98" t="s">
        <v>126362</v>
      </c>
      <c r="N118" s="98" t="s">
        <v>126363</v>
      </c>
      <c r="O118" s="101">
        <v>1265</v>
      </c>
      <c r="P118" s="101">
        <v>1265</v>
      </c>
    </row>
    <row r="119">
      <c r="L119" s="98" t="s">
        <v>126364</v>
      </c>
      <c r="M119" s="98" t="s">
        <v>126365</v>
      </c>
      <c r="N119" s="98" t="s">
        <v>126366</v>
      </c>
      <c r="O119" s="101">
        <v>15</v>
      </c>
      <c r="P119" s="101">
        <v>15</v>
      </c>
    </row>
    <row r="120">
      <c r="K120" s="96" t="s">
        <v>126367</v>
      </c>
      <c r="O120" s="85">
        <f>SUM(O117:O119)</f>
      </c>
      <c r="P120" s="85">
        <f>SUM(P117:P119)</f>
      </c>
    </row>
    <row r="121">
      <c r="A121" s="98" t="s">
        <v>126368</v>
      </c>
      <c r="B121" s="98" t="s">
        <v>126369</v>
      </c>
      <c r="C121" s="100">
        <v>579</v>
      </c>
      <c r="D121" s="98" t="s">
        <v>126370</v>
      </c>
      <c r="E121" s="98" t="s">
        <v>126371</v>
      </c>
      <c r="F121" s="104">
        <v>44788</v>
      </c>
      <c r="G121" s="104">
        <v>45536</v>
      </c>
      <c r="H121" s="104">
        <v>45900</v>
      </c>
      <c r="J121" s="101">
        <v>1185</v>
      </c>
      <c r="K121" s="98" t="s">
        <v>126372</v>
      </c>
      <c r="L121" s="98" t="s">
        <v>126373</v>
      </c>
      <c r="M121" s="98" t="s">
        <v>126374</v>
      </c>
      <c r="N121" s="98" t="s">
        <v>126375</v>
      </c>
      <c r="O121" s="101">
        <v>50</v>
      </c>
      <c r="P121" s="101">
        <v>50</v>
      </c>
      <c r="Q121" s="101">
        <v>0</v>
      </c>
      <c r="R121" s="101">
        <v>250</v>
      </c>
    </row>
    <row r="122">
      <c r="L122" s="98" t="s">
        <v>126376</v>
      </c>
      <c r="M122" s="98" t="s">
        <v>126377</v>
      </c>
      <c r="N122" s="98" t="s">
        <v>126378</v>
      </c>
      <c r="O122" s="101">
        <v>1238</v>
      </c>
      <c r="P122" s="101">
        <v>1238</v>
      </c>
    </row>
    <row r="123">
      <c r="L123" s="98" t="s">
        <v>126379</v>
      </c>
      <c r="M123" s="98" t="s">
        <v>126380</v>
      </c>
      <c r="N123" s="98" t="s">
        <v>126381</v>
      </c>
      <c r="O123" s="101">
        <v>25</v>
      </c>
      <c r="P123" s="101">
        <v>0</v>
      </c>
    </row>
    <row r="124">
      <c r="L124" s="98" t="s">
        <v>126382</v>
      </c>
      <c r="M124" s="98" t="s">
        <v>126383</v>
      </c>
      <c r="N124" s="98" t="s">
        <v>126384</v>
      </c>
      <c r="O124" s="101">
        <v>15</v>
      </c>
      <c r="P124" s="101">
        <v>15</v>
      </c>
    </row>
    <row r="125">
      <c r="K125" s="96" t="s">
        <v>126385</v>
      </c>
      <c r="O125" s="85">
        <f>SUM(O121:O124)</f>
      </c>
      <c r="P125" s="85">
        <f>SUM(P121:P124)</f>
      </c>
    </row>
    <row r="126">
      <c r="A126" s="98" t="s">
        <v>126386</v>
      </c>
      <c r="B126" s="98" t="s">
        <v>126387</v>
      </c>
      <c r="C126" s="100">
        <v>723</v>
      </c>
      <c r="D126" s="98" t="s">
        <v>126388</v>
      </c>
      <c r="E126" s="98" t="s">
        <v>126389</v>
      </c>
      <c r="F126" s="104">
        <v>45681</v>
      </c>
      <c r="G126" s="104">
        <v>45681</v>
      </c>
      <c r="H126" s="104">
        <v>46045</v>
      </c>
      <c r="J126" s="101">
        <v>1125</v>
      </c>
      <c r="K126" s="98" t="s">
        <v>126390</v>
      </c>
      <c r="L126" s="98" t="s">
        <v>126391</v>
      </c>
      <c r="M126" s="98" t="s">
        <v>126392</v>
      </c>
      <c r="N126" s="98" t="s">
        <v>126393</v>
      </c>
      <c r="O126" s="101">
        <v>50</v>
      </c>
      <c r="P126" s="101">
        <v>50</v>
      </c>
      <c r="Q126" s="101">
        <v>0</v>
      </c>
      <c r="R126" s="101">
        <v>250</v>
      </c>
    </row>
    <row r="127">
      <c r="L127" s="98" t="s">
        <v>126394</v>
      </c>
      <c r="M127" s="98" t="s">
        <v>126395</v>
      </c>
      <c r="N127" s="98" t="s">
        <v>126396</v>
      </c>
      <c r="O127" s="101">
        <v>1075</v>
      </c>
      <c r="P127" s="101">
        <v>1075</v>
      </c>
    </row>
    <row r="128">
      <c r="L128" s="98" t="s">
        <v>126397</v>
      </c>
      <c r="M128" s="98" t="s">
        <v>126398</v>
      </c>
      <c r="N128" s="98" t="s">
        <v>126399</v>
      </c>
      <c r="O128" s="101">
        <v>25</v>
      </c>
      <c r="P128" s="101">
        <v>0</v>
      </c>
    </row>
    <row r="129">
      <c r="L129" s="98" t="s">
        <v>126400</v>
      </c>
      <c r="M129" s="98" t="s">
        <v>126401</v>
      </c>
      <c r="N129" s="98" t="s">
        <v>126402</v>
      </c>
      <c r="O129" s="101">
        <v>75.909999999999997</v>
      </c>
      <c r="P129" s="101">
        <v>0</v>
      </c>
    </row>
    <row r="130">
      <c r="L130" s="98" t="s">
        <v>126403</v>
      </c>
      <c r="M130" s="98" t="s">
        <v>126404</v>
      </c>
      <c r="N130" s="98" t="s">
        <v>126405</v>
      </c>
      <c r="O130" s="101">
        <v>112.5</v>
      </c>
      <c r="P130" s="101">
        <v>0</v>
      </c>
    </row>
    <row r="131">
      <c r="L131" s="98" t="s">
        <v>126406</v>
      </c>
      <c r="M131" s="98" t="s">
        <v>126407</v>
      </c>
      <c r="N131" s="98" t="s">
        <v>126408</v>
      </c>
      <c r="O131" s="101">
        <v>15</v>
      </c>
      <c r="P131" s="101">
        <v>15</v>
      </c>
    </row>
    <row r="132">
      <c r="K132" s="96" t="s">
        <v>126409</v>
      </c>
      <c r="O132" s="85">
        <f>SUM(O126:O131)</f>
      </c>
      <c r="P132" s="85">
        <f>SUM(P126:P131)</f>
      </c>
    </row>
    <row r="133">
      <c r="A133" s="98" t="s">
        <v>126410</v>
      </c>
      <c r="B133" s="98" t="s">
        <v>126411</v>
      </c>
      <c r="C133" s="100">
        <v>723</v>
      </c>
      <c r="D133" s="98" t="s">
        <v>126412</v>
      </c>
      <c r="E133" s="98" t="s">
        <v>126413</v>
      </c>
      <c r="F133" s="104">
        <v>44508</v>
      </c>
      <c r="G133" s="104">
        <v>45627</v>
      </c>
      <c r="H133" s="104">
        <v>45991</v>
      </c>
      <c r="J133" s="101">
        <v>1225</v>
      </c>
      <c r="K133" s="98" t="s">
        <v>126414</v>
      </c>
      <c r="L133" s="98" t="s">
        <v>126415</v>
      </c>
      <c r="M133" s="98" t="s">
        <v>126416</v>
      </c>
      <c r="N133" s="98" t="s">
        <v>126417</v>
      </c>
      <c r="O133" s="101">
        <v>1166</v>
      </c>
      <c r="P133" s="101">
        <v>1166</v>
      </c>
      <c r="Q133" s="101">
        <v>0</v>
      </c>
      <c r="R133" s="101">
        <v>250</v>
      </c>
    </row>
    <row r="134">
      <c r="L134" s="98" t="s">
        <v>126418</v>
      </c>
      <c r="M134" s="98" t="s">
        <v>126419</v>
      </c>
      <c r="N134" s="98" t="s">
        <v>126420</v>
      </c>
      <c r="O134" s="101">
        <v>15</v>
      </c>
      <c r="P134" s="101">
        <v>15</v>
      </c>
    </row>
    <row r="135">
      <c r="K135" s="96" t="s">
        <v>126421</v>
      </c>
      <c r="O135" s="85">
        <f>SUM(O133:O134)</f>
      </c>
      <c r="P135" s="85">
        <f>SUM(P133:P134)</f>
      </c>
    </row>
    <row r="136">
      <c r="A136" s="98" t="s">
        <v>126422</v>
      </c>
      <c r="B136" s="98" t="s">
        <v>126423</v>
      </c>
      <c r="C136" s="100">
        <v>723</v>
      </c>
      <c r="D136" s="98" t="s">
        <v>126424</v>
      </c>
      <c r="E136" s="98" t="s">
        <v>126425</v>
      </c>
      <c r="F136" s="104">
        <v>44387</v>
      </c>
      <c r="G136" s="104">
        <v>45658</v>
      </c>
      <c r="H136" s="104">
        <v>45869</v>
      </c>
      <c r="J136" s="101">
        <v>1275</v>
      </c>
      <c r="K136" s="98" t="s">
        <v>126426</v>
      </c>
      <c r="L136" s="98" t="s">
        <v>126427</v>
      </c>
      <c r="M136" s="98" t="s">
        <v>126428</v>
      </c>
      <c r="N136" s="98" t="s">
        <v>126429</v>
      </c>
      <c r="O136" s="101">
        <v>50</v>
      </c>
      <c r="P136" s="101">
        <v>50</v>
      </c>
      <c r="Q136" s="101">
        <v>0</v>
      </c>
      <c r="R136" s="101">
        <v>250</v>
      </c>
    </row>
    <row r="137">
      <c r="L137" s="98" t="s">
        <v>126430</v>
      </c>
      <c r="M137" s="98" t="s">
        <v>126431</v>
      </c>
      <c r="N137" s="98" t="s">
        <v>126432</v>
      </c>
      <c r="O137" s="101">
        <v>1205</v>
      </c>
      <c r="P137" s="101">
        <v>1205</v>
      </c>
    </row>
    <row r="138">
      <c r="L138" s="98" t="s">
        <v>126433</v>
      </c>
      <c r="M138" s="98" t="s">
        <v>126434</v>
      </c>
      <c r="N138" s="98" t="s">
        <v>126435</v>
      </c>
      <c r="O138" s="101">
        <v>15</v>
      </c>
      <c r="P138" s="101">
        <v>15</v>
      </c>
    </row>
    <row r="139">
      <c r="K139" s="96" t="s">
        <v>126436</v>
      </c>
      <c r="O139" s="85">
        <f>SUM(O136:O138)</f>
      </c>
      <c r="P139" s="85">
        <f>SUM(P136:P138)</f>
      </c>
    </row>
    <row r="140">
      <c r="A140" s="98" t="s">
        <v>126437</v>
      </c>
      <c r="B140" s="98" t="s">
        <v>126438</v>
      </c>
      <c r="C140" s="100">
        <v>723</v>
      </c>
      <c r="D140" s="98" t="s">
        <v>126439</v>
      </c>
      <c r="E140" s="98" t="s">
        <v>126440</v>
      </c>
      <c r="F140" s="104">
        <v>44629</v>
      </c>
      <c r="G140" s="104">
        <v>45748</v>
      </c>
      <c r="H140" s="104">
        <v>46112</v>
      </c>
      <c r="J140" s="101">
        <v>1325</v>
      </c>
      <c r="K140" s="98" t="s">
        <v>126441</v>
      </c>
      <c r="L140" s="98" t="s">
        <v>126442</v>
      </c>
      <c r="M140" s="98" t="s">
        <v>126443</v>
      </c>
      <c r="N140" s="98" t="s">
        <v>126444</v>
      </c>
      <c r="O140" s="101">
        <v>50</v>
      </c>
      <c r="P140" s="101">
        <v>50</v>
      </c>
      <c r="Q140" s="101">
        <v>0</v>
      </c>
      <c r="R140" s="101">
        <v>250</v>
      </c>
    </row>
    <row r="141">
      <c r="L141" s="98" t="s">
        <v>126445</v>
      </c>
      <c r="M141" s="98" t="s">
        <v>126446</v>
      </c>
      <c r="N141" s="98" t="s">
        <v>126447</v>
      </c>
      <c r="O141" s="101">
        <v>50</v>
      </c>
      <c r="P141" s="101">
        <v>50</v>
      </c>
    </row>
    <row r="142">
      <c r="L142" s="98" t="s">
        <v>126448</v>
      </c>
      <c r="M142" s="98" t="s">
        <v>126449</v>
      </c>
      <c r="N142" s="98" t="s">
        <v>126450</v>
      </c>
      <c r="O142" s="101">
        <v>1143</v>
      </c>
      <c r="P142" s="101">
        <v>1143</v>
      </c>
    </row>
    <row r="143">
      <c r="L143" s="98" t="s">
        <v>126451</v>
      </c>
      <c r="M143" s="98" t="s">
        <v>126452</v>
      </c>
      <c r="N143" s="98" t="s">
        <v>126453</v>
      </c>
      <c r="O143" s="101">
        <v>15</v>
      </c>
      <c r="P143" s="101">
        <v>15</v>
      </c>
    </row>
    <row r="144">
      <c r="K144" s="96" t="s">
        <v>126454</v>
      </c>
      <c r="O144" s="85">
        <f>SUM(O140:O143)</f>
      </c>
      <c r="P144" s="85">
        <f>SUM(P140:P143)</f>
      </c>
    </row>
    <row r="145">
      <c r="A145" s="98" t="s">
        <v>126455</v>
      </c>
      <c r="B145" s="98" t="s">
        <v>126456</v>
      </c>
      <c r="C145" s="100">
        <v>579</v>
      </c>
      <c r="D145" s="98" t="s">
        <v>126457</v>
      </c>
      <c r="E145" s="98" t="s">
        <v>126458</v>
      </c>
      <c r="F145" s="104">
        <v>42263</v>
      </c>
      <c r="G145" s="104">
        <v>42461</v>
      </c>
      <c r="J145" s="101">
        <v>1185</v>
      </c>
      <c r="K145" s="98" t="s">
        <v>126459</v>
      </c>
      <c r="L145" s="98" t="s">
        <v>126460</v>
      </c>
      <c r="M145" s="98" t="s">
        <v>126461</v>
      </c>
      <c r="N145" s="98" t="s">
        <v>126462</v>
      </c>
      <c r="O145" s="101">
        <v>50</v>
      </c>
      <c r="P145" s="101">
        <v>50</v>
      </c>
      <c r="Q145" s="101">
        <v>0</v>
      </c>
      <c r="R145" s="101">
        <v>250</v>
      </c>
    </row>
    <row r="146">
      <c r="L146" s="98" t="s">
        <v>126463</v>
      </c>
      <c r="M146" s="98" t="s">
        <v>126464</v>
      </c>
      <c r="N146" s="98" t="s">
        <v>126465</v>
      </c>
      <c r="O146" s="101">
        <v>1100</v>
      </c>
      <c r="P146" s="101">
        <v>1100</v>
      </c>
    </row>
    <row r="147">
      <c r="L147" s="98" t="s">
        <v>126466</v>
      </c>
      <c r="M147" s="98" t="s">
        <v>126467</v>
      </c>
      <c r="N147" s="98" t="s">
        <v>126468</v>
      </c>
      <c r="O147" s="101">
        <v>200</v>
      </c>
      <c r="P147" s="101">
        <v>200</v>
      </c>
    </row>
    <row r="148">
      <c r="L148" s="98" t="s">
        <v>126469</v>
      </c>
      <c r="M148" s="98" t="s">
        <v>126470</v>
      </c>
      <c r="N148" s="98" t="s">
        <v>126471</v>
      </c>
      <c r="O148" s="101">
        <v>25</v>
      </c>
      <c r="P148" s="101">
        <v>0</v>
      </c>
    </row>
    <row r="149">
      <c r="L149" s="98" t="s">
        <v>126472</v>
      </c>
      <c r="M149" s="98" t="s">
        <v>126473</v>
      </c>
      <c r="N149" s="98" t="s">
        <v>126474</v>
      </c>
      <c r="O149" s="101">
        <v>15</v>
      </c>
      <c r="P149" s="101">
        <v>15</v>
      </c>
    </row>
    <row r="150">
      <c r="K150" s="96" t="s">
        <v>126475</v>
      </c>
      <c r="O150" s="85">
        <f>SUM(O145:O149)</f>
      </c>
      <c r="P150" s="85">
        <f>SUM(P145:P149)</f>
      </c>
    </row>
    <row r="151">
      <c r="A151" s="98" t="s">
        <v>126476</v>
      </c>
      <c r="B151" s="98" t="s">
        <v>126477</v>
      </c>
      <c r="C151" s="100">
        <v>723</v>
      </c>
      <c r="D151" s="98" t="s">
        <v>126478</v>
      </c>
      <c r="E151" s="98" t="s">
        <v>126479</v>
      </c>
      <c r="F151" s="104">
        <v>45731</v>
      </c>
      <c r="G151" s="104">
        <v>45731</v>
      </c>
      <c r="H151" s="104">
        <v>46095</v>
      </c>
      <c r="J151" s="101">
        <v>1125</v>
      </c>
      <c r="K151" s="98" t="s">
        <v>126480</v>
      </c>
      <c r="L151" s="98" t="s">
        <v>126481</v>
      </c>
      <c r="M151" s="98" t="s">
        <v>126482</v>
      </c>
      <c r="N151" s="98" t="s">
        <v>126483</v>
      </c>
      <c r="O151" s="101">
        <v>1125</v>
      </c>
      <c r="P151" s="101">
        <v>1125</v>
      </c>
      <c r="Q151" s="101">
        <v>-760</v>
      </c>
      <c r="R151" s="101">
        <v>250</v>
      </c>
    </row>
    <row r="152">
      <c r="L152" s="98" t="s">
        <v>126484</v>
      </c>
      <c r="M152" s="98" t="s">
        <v>126485</v>
      </c>
      <c r="N152" s="98" t="s">
        <v>126486</v>
      </c>
      <c r="O152" s="101">
        <v>-1125</v>
      </c>
      <c r="P152" s="101">
        <v>0</v>
      </c>
    </row>
    <row r="153">
      <c r="L153" s="98" t="s">
        <v>126487</v>
      </c>
      <c r="M153" s="98" t="s">
        <v>126488</v>
      </c>
      <c r="N153" s="98" t="s">
        <v>126489</v>
      </c>
      <c r="O153" s="101">
        <v>-750</v>
      </c>
      <c r="P153" s="101">
        <v>-1125</v>
      </c>
    </row>
    <row r="154">
      <c r="L154" s="98" t="s">
        <v>126490</v>
      </c>
      <c r="M154" s="98" t="s">
        <v>126491</v>
      </c>
      <c r="N154" s="98" t="s">
        <v>126492</v>
      </c>
      <c r="O154" s="101">
        <v>14.51</v>
      </c>
      <c r="P154" s="101">
        <v>0</v>
      </c>
    </row>
    <row r="155">
      <c r="L155" s="98" t="s">
        <v>126493</v>
      </c>
      <c r="M155" s="98" t="s">
        <v>126494</v>
      </c>
      <c r="N155" s="98" t="s">
        <v>126495</v>
      </c>
      <c r="O155" s="101">
        <v>25</v>
      </c>
      <c r="P155" s="101">
        <v>0</v>
      </c>
    </row>
    <row r="156">
      <c r="L156" s="98" t="s">
        <v>126496</v>
      </c>
      <c r="M156" s="98" t="s">
        <v>126497</v>
      </c>
      <c r="N156" s="98" t="s">
        <v>126498</v>
      </c>
      <c r="O156" s="101">
        <v>15</v>
      </c>
      <c r="P156" s="101">
        <v>15</v>
      </c>
    </row>
    <row r="157">
      <c r="K157" s="96" t="s">
        <v>126499</v>
      </c>
      <c r="O157" s="85">
        <f>SUM(O151:O156)</f>
      </c>
      <c r="P157" s="85">
        <f>SUM(P151:P156)</f>
      </c>
    </row>
    <row r="158">
      <c r="A158" s="98" t="s">
        <v>126500</v>
      </c>
      <c r="B158" s="98" t="s">
        <v>126501</v>
      </c>
      <c r="C158" s="100">
        <v>579</v>
      </c>
      <c r="D158" s="98" t="s">
        <v>126502</v>
      </c>
      <c r="E158" s="98" t="s">
        <v>126503</v>
      </c>
      <c r="F158" s="104">
        <v>44614</v>
      </c>
      <c r="G158" s="104">
        <v>45717</v>
      </c>
      <c r="H158" s="104">
        <v>46081</v>
      </c>
      <c r="J158" s="101">
        <v>1135</v>
      </c>
      <c r="K158" s="98" t="s">
        <v>126504</v>
      </c>
      <c r="L158" s="98" t="s">
        <v>126505</v>
      </c>
      <c r="M158" s="98" t="s">
        <v>126506</v>
      </c>
      <c r="N158" s="98" t="s">
        <v>126507</v>
      </c>
      <c r="O158" s="101">
        <v>1150</v>
      </c>
      <c r="P158" s="101">
        <v>1150</v>
      </c>
      <c r="Q158" s="101">
        <v>0</v>
      </c>
      <c r="R158" s="101">
        <v>250</v>
      </c>
    </row>
    <row r="159">
      <c r="L159" s="98" t="s">
        <v>126508</v>
      </c>
      <c r="M159" s="98" t="s">
        <v>126509</v>
      </c>
      <c r="N159" s="98" t="s">
        <v>126510</v>
      </c>
      <c r="O159" s="101">
        <v>15</v>
      </c>
      <c r="P159" s="101">
        <v>15</v>
      </c>
    </row>
    <row r="160">
      <c r="K160" s="96" t="s">
        <v>126511</v>
      </c>
      <c r="O160" s="85">
        <f>SUM(O158:O159)</f>
      </c>
      <c r="P160" s="85">
        <f>SUM(P158:P159)</f>
      </c>
    </row>
    <row r="161">
      <c r="A161" s="98" t="s">
        <v>126512</v>
      </c>
      <c r="B161" s="98" t="s">
        <v>126513</v>
      </c>
      <c r="C161" s="100">
        <v>723</v>
      </c>
      <c r="D161" s="98" t="s">
        <v>126514</v>
      </c>
      <c r="E161" s="98" t="s">
        <v>126515</v>
      </c>
      <c r="F161" s="104">
        <v>44219</v>
      </c>
      <c r="G161" s="104">
        <v>45717</v>
      </c>
      <c r="H161" s="104">
        <v>46081</v>
      </c>
      <c r="J161" s="101">
        <v>1325</v>
      </c>
      <c r="K161" s="98" t="s">
        <v>126516</v>
      </c>
      <c r="L161" s="98" t="s">
        <v>126517</v>
      </c>
      <c r="M161" s="98" t="s">
        <v>126518</v>
      </c>
      <c r="N161" s="98" t="s">
        <v>126519</v>
      </c>
      <c r="O161" s="101">
        <v>50</v>
      </c>
      <c r="P161" s="101">
        <v>0</v>
      </c>
      <c r="Q161" s="101">
        <v>0</v>
      </c>
      <c r="R161" s="101">
        <v>250</v>
      </c>
    </row>
    <row r="162">
      <c r="L162" s="98" t="s">
        <v>126520</v>
      </c>
      <c r="M162" s="98" t="s">
        <v>126521</v>
      </c>
      <c r="N162" s="98" t="s">
        <v>126522</v>
      </c>
      <c r="O162" s="101">
        <v>50</v>
      </c>
      <c r="P162" s="101">
        <v>100</v>
      </c>
    </row>
    <row r="163">
      <c r="L163" s="98" t="s">
        <v>126523</v>
      </c>
      <c r="M163" s="98" t="s">
        <v>126524</v>
      </c>
      <c r="N163" s="98" t="s">
        <v>126525</v>
      </c>
      <c r="O163" s="101">
        <v>1150</v>
      </c>
      <c r="P163" s="101">
        <v>1150</v>
      </c>
    </row>
    <row r="164">
      <c r="L164" s="98" t="s">
        <v>126526</v>
      </c>
      <c r="M164" s="98" t="s">
        <v>126527</v>
      </c>
      <c r="N164" s="98" t="s">
        <v>126528</v>
      </c>
      <c r="O164" s="101">
        <v>15</v>
      </c>
      <c r="P164" s="101">
        <v>15</v>
      </c>
    </row>
    <row r="165">
      <c r="K165" s="96" t="s">
        <v>126529</v>
      </c>
      <c r="O165" s="85">
        <f>SUM(O161:O164)</f>
      </c>
      <c r="P165" s="85">
        <f>SUM(P161:P164)</f>
      </c>
    </row>
    <row r="166">
      <c r="A166" s="98" t="s">
        <v>126530</v>
      </c>
      <c r="B166" s="98" t="s">
        <v>126531</v>
      </c>
      <c r="C166" s="100">
        <v>579</v>
      </c>
      <c r="D166" s="98" t="s">
        <v>126532</v>
      </c>
      <c r="E166" s="98" t="s">
        <v>126533</v>
      </c>
      <c r="J166" s="101">
        <v>1035</v>
      </c>
      <c r="K166" s="98" t="s">
        <v>126534</v>
      </c>
      <c r="L166" s="98" t="s">
        <v>126534</v>
      </c>
      <c r="O166" s="101">
        <v>0</v>
      </c>
      <c r="P166" s="101">
        <v>0</v>
      </c>
    </row>
    <row r="167">
      <c r="K167" s="96" t="s">
        <v>126535</v>
      </c>
      <c r="O167" s="85">
        <f>SUM(O166:O166)</f>
      </c>
      <c r="P167" s="85">
        <f>SUM(P166:P166)</f>
      </c>
    </row>
    <row r="168">
      <c r="A168" s="98" t="s">
        <v>126536</v>
      </c>
      <c r="B168" s="98" t="s">
        <v>126537</v>
      </c>
      <c r="C168" s="100">
        <v>723</v>
      </c>
      <c r="D168" s="98" t="s">
        <v>126538</v>
      </c>
      <c r="E168" s="98" t="s">
        <v>126539</v>
      </c>
      <c r="F168" s="104">
        <v>45626</v>
      </c>
      <c r="G168" s="104">
        <v>45626</v>
      </c>
      <c r="H168" s="104">
        <v>45990</v>
      </c>
      <c r="J168" s="101">
        <v>1175</v>
      </c>
      <c r="K168" s="98" t="s">
        <v>126540</v>
      </c>
      <c r="L168" s="98" t="s">
        <v>126541</v>
      </c>
      <c r="M168" s="98" t="s">
        <v>126542</v>
      </c>
      <c r="N168" s="98" t="s">
        <v>126543</v>
      </c>
      <c r="O168" s="101">
        <v>50</v>
      </c>
      <c r="P168" s="101">
        <v>50</v>
      </c>
      <c r="Q168" s="101">
        <v>-1396.9100000000001</v>
      </c>
      <c r="R168" s="101">
        <v>250</v>
      </c>
    </row>
    <row r="169">
      <c r="L169" s="98" t="s">
        <v>126544</v>
      </c>
      <c r="M169" s="98" t="s">
        <v>126545</v>
      </c>
      <c r="N169" s="98" t="s">
        <v>126546</v>
      </c>
      <c r="O169" s="101">
        <v>1125</v>
      </c>
      <c r="P169" s="101">
        <v>1125</v>
      </c>
    </row>
    <row r="170">
      <c r="L170" s="98" t="s">
        <v>126547</v>
      </c>
      <c r="M170" s="98" t="s">
        <v>126548</v>
      </c>
      <c r="N170" s="98" t="s">
        <v>126549</v>
      </c>
      <c r="O170" s="101">
        <v>15</v>
      </c>
      <c r="P170" s="101">
        <v>15</v>
      </c>
    </row>
    <row r="171">
      <c r="K171" s="96" t="s">
        <v>126550</v>
      </c>
      <c r="O171" s="85">
        <f>SUM(O168:O170)</f>
      </c>
      <c r="P171" s="85">
        <f>SUM(P168:P170)</f>
      </c>
    </row>
    <row r="172">
      <c r="A172" s="98" t="s">
        <v>126551</v>
      </c>
      <c r="B172" s="98" t="s">
        <v>126552</v>
      </c>
      <c r="C172" s="100">
        <v>579</v>
      </c>
      <c r="D172" s="98" t="s">
        <v>126553</v>
      </c>
      <c r="E172" s="98" t="s">
        <v>126554</v>
      </c>
      <c r="F172" s="104">
        <v>44621</v>
      </c>
      <c r="G172" s="104">
        <v>45689</v>
      </c>
      <c r="H172" s="104">
        <v>46053</v>
      </c>
      <c r="J172" s="101">
        <v>1135</v>
      </c>
      <c r="K172" s="98" t="s">
        <v>126555</v>
      </c>
      <c r="L172" s="98" t="s">
        <v>126556</v>
      </c>
      <c r="M172" s="98" t="s">
        <v>126557</v>
      </c>
      <c r="N172" s="98" t="s">
        <v>126558</v>
      </c>
      <c r="O172" s="101">
        <v>1155</v>
      </c>
      <c r="P172" s="101">
        <v>1155</v>
      </c>
      <c r="Q172" s="101">
        <v>0</v>
      </c>
      <c r="R172" s="101">
        <v>0</v>
      </c>
    </row>
    <row r="173">
      <c r="L173" s="98" t="s">
        <v>126559</v>
      </c>
      <c r="M173" s="98" t="s">
        <v>126560</v>
      </c>
      <c r="N173" s="98" t="s">
        <v>126561</v>
      </c>
      <c r="O173" s="101">
        <v>15</v>
      </c>
      <c r="P173" s="101">
        <v>15</v>
      </c>
    </row>
    <row r="174">
      <c r="K174" s="96" t="s">
        <v>126562</v>
      </c>
      <c r="O174" s="85">
        <f>SUM(O172:O173)</f>
      </c>
      <c r="P174" s="85">
        <f>SUM(P172:P173)</f>
      </c>
    </row>
    <row r="175">
      <c r="A175" s="98" t="s">
        <v>126563</v>
      </c>
      <c r="B175" s="98" t="s">
        <v>126564</v>
      </c>
      <c r="C175" s="100">
        <v>723</v>
      </c>
      <c r="D175" s="98" t="s">
        <v>126565</v>
      </c>
      <c r="E175" s="98" t="s">
        <v>126566</v>
      </c>
      <c r="F175" s="104">
        <v>45703</v>
      </c>
      <c r="G175" s="104">
        <v>45703</v>
      </c>
      <c r="H175" s="104">
        <v>46067</v>
      </c>
      <c r="J175" s="101">
        <v>1125</v>
      </c>
      <c r="K175" s="98" t="s">
        <v>126567</v>
      </c>
      <c r="L175" s="98" t="s">
        <v>126568</v>
      </c>
      <c r="M175" s="98" t="s">
        <v>126569</v>
      </c>
      <c r="N175" s="98" t="s">
        <v>126570</v>
      </c>
      <c r="O175" s="101">
        <v>1125</v>
      </c>
      <c r="P175" s="101">
        <v>1125</v>
      </c>
      <c r="Q175" s="101">
        <v>0</v>
      </c>
      <c r="R175" s="101">
        <v>450</v>
      </c>
    </row>
    <row r="176">
      <c r="L176" s="98" t="s">
        <v>126571</v>
      </c>
      <c r="M176" s="98" t="s">
        <v>126572</v>
      </c>
      <c r="N176" s="98" t="s">
        <v>126573</v>
      </c>
      <c r="O176" s="101">
        <v>15</v>
      </c>
      <c r="P176" s="101">
        <v>15</v>
      </c>
    </row>
    <row r="177">
      <c r="K177" s="96" t="s">
        <v>126574</v>
      </c>
      <c r="O177" s="85">
        <f>SUM(O175:O176)</f>
      </c>
      <c r="P177" s="85">
        <f>SUM(P175:P176)</f>
      </c>
    </row>
    <row r="178">
      <c r="A178" s="98" t="s">
        <v>126575</v>
      </c>
      <c r="B178" s="98" t="s">
        <v>126576</v>
      </c>
      <c r="C178" s="100">
        <v>579</v>
      </c>
      <c r="D178" s="98" t="s">
        <v>126577</v>
      </c>
      <c r="E178" s="98" t="s">
        <v>126578</v>
      </c>
      <c r="F178" s="104">
        <v>45654</v>
      </c>
      <c r="G178" s="104">
        <v>45654</v>
      </c>
      <c r="H178" s="104">
        <v>46018</v>
      </c>
      <c r="J178" s="101">
        <v>1085</v>
      </c>
      <c r="K178" s="98" t="s">
        <v>126579</v>
      </c>
      <c r="L178" s="98" t="s">
        <v>126580</v>
      </c>
      <c r="M178" s="98" t="s">
        <v>126581</v>
      </c>
      <c r="N178" s="98" t="s">
        <v>126582</v>
      </c>
      <c r="O178" s="101">
        <v>50</v>
      </c>
      <c r="P178" s="101">
        <v>50</v>
      </c>
      <c r="Q178" s="101">
        <v>0</v>
      </c>
      <c r="R178" s="101">
        <v>250</v>
      </c>
    </row>
    <row r="179">
      <c r="L179" s="98" t="s">
        <v>126583</v>
      </c>
      <c r="M179" s="98" t="s">
        <v>126584</v>
      </c>
      <c r="N179" s="98" t="s">
        <v>126585</v>
      </c>
      <c r="O179" s="101">
        <v>1035</v>
      </c>
      <c r="P179" s="101">
        <v>1035</v>
      </c>
    </row>
    <row r="180">
      <c r="L180" s="98" t="s">
        <v>126586</v>
      </c>
      <c r="M180" s="98" t="s">
        <v>126587</v>
      </c>
      <c r="N180" s="98" t="s">
        <v>126588</v>
      </c>
      <c r="O180" s="101">
        <v>15</v>
      </c>
      <c r="P180" s="101">
        <v>15</v>
      </c>
    </row>
    <row r="181">
      <c r="K181" s="96" t="s">
        <v>126589</v>
      </c>
      <c r="O181" s="85">
        <f>SUM(O178:O180)</f>
      </c>
      <c r="P181" s="85">
        <f>SUM(P178:P180)</f>
      </c>
    </row>
    <row r="182">
      <c r="A182" s="98" t="s">
        <v>126590</v>
      </c>
      <c r="B182" s="98" t="s">
        <v>126591</v>
      </c>
      <c r="C182" s="100">
        <v>723</v>
      </c>
      <c r="D182" s="98" t="s">
        <v>126592</v>
      </c>
      <c r="E182" s="98" t="s">
        <v>126593</v>
      </c>
      <c r="F182" s="104">
        <v>45709</v>
      </c>
      <c r="G182" s="104">
        <v>45709</v>
      </c>
      <c r="H182" s="104">
        <v>46073</v>
      </c>
      <c r="J182" s="101">
        <v>1175</v>
      </c>
      <c r="K182" s="98" t="s">
        <v>126594</v>
      </c>
      <c r="L182" s="98" t="s">
        <v>126595</v>
      </c>
      <c r="M182" s="98" t="s">
        <v>126596</v>
      </c>
      <c r="N182" s="98" t="s">
        <v>126597</v>
      </c>
      <c r="O182" s="101">
        <v>50</v>
      </c>
      <c r="P182" s="101">
        <v>50</v>
      </c>
      <c r="Q182" s="101">
        <v>0</v>
      </c>
      <c r="R182" s="101">
        <v>250</v>
      </c>
    </row>
    <row r="183">
      <c r="L183" s="98" t="s">
        <v>126598</v>
      </c>
      <c r="M183" s="98" t="s">
        <v>126599</v>
      </c>
      <c r="N183" s="98" t="s">
        <v>126600</v>
      </c>
      <c r="O183" s="101">
        <v>1125</v>
      </c>
      <c r="P183" s="101">
        <v>1125</v>
      </c>
    </row>
    <row r="184">
      <c r="L184" s="98" t="s">
        <v>126601</v>
      </c>
      <c r="M184" s="98" t="s">
        <v>126602</v>
      </c>
      <c r="N184" s="98" t="s">
        <v>126603</v>
      </c>
      <c r="O184" s="101">
        <v>15</v>
      </c>
      <c r="P184" s="101">
        <v>15</v>
      </c>
    </row>
    <row r="185">
      <c r="K185" s="96" t="s">
        <v>126604</v>
      </c>
      <c r="O185" s="85">
        <f>SUM(O182:O184)</f>
      </c>
      <c r="P185" s="85">
        <f>SUM(P182:P184)</f>
      </c>
    </row>
    <row r="186">
      <c r="A186" s="98" t="s">
        <v>126605</v>
      </c>
      <c r="B186" s="98" t="s">
        <v>126606</v>
      </c>
      <c r="C186" s="100">
        <v>1048</v>
      </c>
      <c r="D186" s="98" t="s">
        <v>126607</v>
      </c>
      <c r="E186" s="98" t="s">
        <v>126608</v>
      </c>
      <c r="F186" s="104">
        <v>44319</v>
      </c>
      <c r="G186" s="104">
        <v>45413</v>
      </c>
      <c r="H186" s="104">
        <v>45777</v>
      </c>
      <c r="J186" s="101">
        <v>1685</v>
      </c>
      <c r="K186" s="98" t="s">
        <v>126609</v>
      </c>
      <c r="L186" s="98" t="s">
        <v>126610</v>
      </c>
      <c r="M186" s="98" t="s">
        <v>126611</v>
      </c>
      <c r="N186" s="98" t="s">
        <v>126612</v>
      </c>
      <c r="O186" s="101">
        <v>50</v>
      </c>
      <c r="P186" s="101">
        <v>50</v>
      </c>
      <c r="Q186" s="101">
        <v>0</v>
      </c>
      <c r="R186" s="101">
        <v>0</v>
      </c>
    </row>
    <row r="187">
      <c r="L187" s="98" t="s">
        <v>126613</v>
      </c>
      <c r="M187" s="98" t="s">
        <v>126614</v>
      </c>
      <c r="N187" s="98" t="s">
        <v>126615</v>
      </c>
      <c r="O187" s="101">
        <v>50</v>
      </c>
      <c r="P187" s="101">
        <v>50</v>
      </c>
    </row>
    <row r="188">
      <c r="L188" s="98" t="s">
        <v>126616</v>
      </c>
      <c r="M188" s="98" t="s">
        <v>126617</v>
      </c>
      <c r="N188" s="98" t="s">
        <v>126618</v>
      </c>
      <c r="O188" s="101">
        <v>1535</v>
      </c>
      <c r="P188" s="101">
        <v>1535</v>
      </c>
    </row>
    <row r="189">
      <c r="L189" s="98" t="s">
        <v>126619</v>
      </c>
      <c r="M189" s="98" t="s">
        <v>126620</v>
      </c>
      <c r="N189" s="98" t="s">
        <v>126621</v>
      </c>
      <c r="O189" s="101">
        <v>-50</v>
      </c>
      <c r="P189" s="101">
        <v>-50</v>
      </c>
    </row>
    <row r="190">
      <c r="L190" s="98" t="s">
        <v>126622</v>
      </c>
      <c r="M190" s="98" t="s">
        <v>126623</v>
      </c>
      <c r="N190" s="98" t="s">
        <v>126624</v>
      </c>
      <c r="O190" s="101">
        <v>25</v>
      </c>
      <c r="P190" s="101">
        <v>0</v>
      </c>
    </row>
    <row r="191">
      <c r="L191" s="98" t="s">
        <v>126625</v>
      </c>
      <c r="M191" s="98" t="s">
        <v>126626</v>
      </c>
      <c r="N191" s="98" t="s">
        <v>126627</v>
      </c>
      <c r="O191" s="101">
        <v>15</v>
      </c>
      <c r="P191" s="101">
        <v>15</v>
      </c>
    </row>
    <row r="192">
      <c r="K192" s="96" t="s">
        <v>126628</v>
      </c>
      <c r="O192" s="85">
        <f>SUM(O186:O191)</f>
      </c>
      <c r="P192" s="85">
        <f>SUM(P186:P191)</f>
      </c>
    </row>
    <row r="193">
      <c r="A193" s="98" t="s">
        <v>126629</v>
      </c>
      <c r="B193" s="98" t="s">
        <v>126630</v>
      </c>
      <c r="C193" s="100">
        <v>1048</v>
      </c>
      <c r="D193" s="98" t="s">
        <v>126631</v>
      </c>
      <c r="E193" s="98" t="s">
        <v>126632</v>
      </c>
      <c r="F193" s="104">
        <v>45682</v>
      </c>
      <c r="G193" s="104">
        <v>45682</v>
      </c>
      <c r="H193" s="104">
        <v>46046</v>
      </c>
      <c r="J193" s="101">
        <v>1585</v>
      </c>
      <c r="K193" s="98" t="s">
        <v>126633</v>
      </c>
      <c r="L193" s="98" t="s">
        <v>126634</v>
      </c>
      <c r="M193" s="98" t="s">
        <v>126635</v>
      </c>
      <c r="N193" s="98" t="s">
        <v>126636</v>
      </c>
      <c r="O193" s="101">
        <v>50</v>
      </c>
      <c r="P193" s="101">
        <v>50</v>
      </c>
      <c r="Q193" s="101">
        <v>0</v>
      </c>
      <c r="R193" s="101">
        <v>300</v>
      </c>
    </row>
    <row r="194">
      <c r="L194" s="98" t="s">
        <v>126637</v>
      </c>
      <c r="M194" s="98" t="s">
        <v>126638</v>
      </c>
      <c r="N194" s="98" t="s">
        <v>126639</v>
      </c>
      <c r="O194" s="101">
        <v>50</v>
      </c>
      <c r="P194" s="101">
        <v>50</v>
      </c>
    </row>
    <row r="195">
      <c r="L195" s="98" t="s">
        <v>126640</v>
      </c>
      <c r="M195" s="98" t="s">
        <v>126641</v>
      </c>
      <c r="N195" s="98" t="s">
        <v>126642</v>
      </c>
      <c r="O195" s="101">
        <v>1485</v>
      </c>
      <c r="P195" s="101">
        <v>1485</v>
      </c>
    </row>
    <row r="196">
      <c r="L196" s="98" t="s">
        <v>126643</v>
      </c>
      <c r="M196" s="98" t="s">
        <v>126644</v>
      </c>
      <c r="N196" s="98" t="s">
        <v>126645</v>
      </c>
      <c r="O196" s="101">
        <v>-47.549999999999997</v>
      </c>
      <c r="P196" s="101">
        <v>-47.549999999999997</v>
      </c>
    </row>
    <row r="197">
      <c r="L197" s="98" t="s">
        <v>126646</v>
      </c>
      <c r="M197" s="98" t="s">
        <v>126647</v>
      </c>
      <c r="N197" s="98" t="s">
        <v>126648</v>
      </c>
      <c r="O197" s="101">
        <v>15</v>
      </c>
      <c r="P197" s="101">
        <v>15</v>
      </c>
    </row>
    <row r="198">
      <c r="K198" s="96" t="s">
        <v>126649</v>
      </c>
      <c r="O198" s="85">
        <f>SUM(O193:O197)</f>
      </c>
      <c r="P198" s="85">
        <f>SUM(P193:P197)</f>
      </c>
    </row>
    <row r="199">
      <c r="A199" s="98" t="s">
        <v>126650</v>
      </c>
      <c r="B199" s="98" t="s">
        <v>126651</v>
      </c>
      <c r="C199" s="100">
        <v>959</v>
      </c>
      <c r="D199" s="98" t="s">
        <v>126652</v>
      </c>
      <c r="E199" s="98" t="s">
        <v>126653</v>
      </c>
      <c r="F199" s="104">
        <v>45523</v>
      </c>
      <c r="G199" s="104">
        <v>45523</v>
      </c>
      <c r="H199" s="104">
        <v>45900</v>
      </c>
      <c r="J199" s="101">
        <v>1635</v>
      </c>
      <c r="K199" s="98" t="s">
        <v>126654</v>
      </c>
      <c r="L199" s="98" t="s">
        <v>126655</v>
      </c>
      <c r="M199" s="98" t="s">
        <v>126656</v>
      </c>
      <c r="N199" s="98" t="s">
        <v>126657</v>
      </c>
      <c r="O199" s="101">
        <v>50</v>
      </c>
      <c r="P199" s="101">
        <v>100</v>
      </c>
      <c r="Q199" s="101">
        <v>0</v>
      </c>
      <c r="R199" s="101">
        <v>400</v>
      </c>
    </row>
    <row r="200">
      <c r="L200" s="98" t="s">
        <v>126658</v>
      </c>
      <c r="M200" s="98" t="s">
        <v>126659</v>
      </c>
      <c r="N200" s="98" t="s">
        <v>126660</v>
      </c>
      <c r="O200" s="101">
        <v>50</v>
      </c>
      <c r="P200" s="101">
        <v>0</v>
      </c>
    </row>
    <row r="201">
      <c r="L201" s="98" t="s">
        <v>126661</v>
      </c>
      <c r="M201" s="98" t="s">
        <v>126662</v>
      </c>
      <c r="N201" s="98" t="s">
        <v>126663</v>
      </c>
      <c r="O201" s="101">
        <v>1535</v>
      </c>
      <c r="P201" s="101">
        <v>1535</v>
      </c>
    </row>
    <row r="202">
      <c r="L202" s="98" t="s">
        <v>126664</v>
      </c>
      <c r="M202" s="98" t="s">
        <v>126665</v>
      </c>
      <c r="N202" s="98" t="s">
        <v>126666</v>
      </c>
      <c r="O202" s="101">
        <v>15</v>
      </c>
      <c r="P202" s="101">
        <v>15</v>
      </c>
    </row>
    <row r="203">
      <c r="K203" s="96" t="s">
        <v>126667</v>
      </c>
      <c r="O203" s="85">
        <f>SUM(O199:O202)</f>
      </c>
      <c r="P203" s="85">
        <f>SUM(P199:P202)</f>
      </c>
    </row>
    <row r="204">
      <c r="A204" s="98" t="s">
        <v>126668</v>
      </c>
      <c r="B204" s="98" t="s">
        <v>126669</v>
      </c>
      <c r="C204" s="100">
        <v>959</v>
      </c>
      <c r="D204" s="98" t="s">
        <v>126670</v>
      </c>
      <c r="E204" s="98" t="s">
        <v>126671</v>
      </c>
      <c r="F204" s="104">
        <v>45748</v>
      </c>
      <c r="G204" s="104">
        <v>45748</v>
      </c>
      <c r="H204" s="104">
        <v>46053</v>
      </c>
      <c r="J204" s="101">
        <v>1390</v>
      </c>
      <c r="K204" s="98" t="s">
        <v>126672</v>
      </c>
      <c r="L204" s="98" t="s">
        <v>126673</v>
      </c>
      <c r="M204" s="98" t="s">
        <v>126674</v>
      </c>
      <c r="N204" s="98" t="s">
        <v>126675</v>
      </c>
      <c r="O204" s="101">
        <v>50</v>
      </c>
      <c r="P204" s="101">
        <v>0</v>
      </c>
      <c r="Q204" s="101">
        <v>0</v>
      </c>
      <c r="R204" s="101">
        <v>300</v>
      </c>
    </row>
    <row r="205">
      <c r="L205" s="98" t="s">
        <v>126676</v>
      </c>
      <c r="M205" s="98" t="s">
        <v>126677</v>
      </c>
      <c r="N205" s="98" t="s">
        <v>126678</v>
      </c>
      <c r="O205" s="101">
        <v>50</v>
      </c>
      <c r="P205" s="101">
        <v>100</v>
      </c>
    </row>
    <row r="206">
      <c r="L206" s="98" t="s">
        <v>126679</v>
      </c>
      <c r="M206" s="98" t="s">
        <v>126680</v>
      </c>
      <c r="N206" s="98" t="s">
        <v>126681</v>
      </c>
      <c r="O206" s="101">
        <v>1210</v>
      </c>
      <c r="P206" s="101">
        <v>1210</v>
      </c>
    </row>
    <row r="207">
      <c r="L207" s="98" t="s">
        <v>126682</v>
      </c>
      <c r="M207" s="98" t="s">
        <v>126683</v>
      </c>
      <c r="N207" s="98" t="s">
        <v>126684</v>
      </c>
      <c r="O207" s="101">
        <v>125</v>
      </c>
      <c r="P207" s="101">
        <v>0</v>
      </c>
    </row>
    <row r="208">
      <c r="L208" s="98" t="s">
        <v>126685</v>
      </c>
      <c r="M208" s="98" t="s">
        <v>126686</v>
      </c>
      <c r="N208" s="98" t="s">
        <v>126687</v>
      </c>
      <c r="O208" s="101">
        <v>15</v>
      </c>
      <c r="P208" s="101">
        <v>15</v>
      </c>
    </row>
    <row r="209">
      <c r="K209" s="96" t="s">
        <v>126688</v>
      </c>
      <c r="O209" s="85">
        <f>SUM(O204:O208)</f>
      </c>
      <c r="P209" s="85">
        <f>SUM(P204:P208)</f>
      </c>
    </row>
    <row r="210">
      <c r="A210" s="98" t="s">
        <v>126689</v>
      </c>
      <c r="B210" s="98" t="s">
        <v>126690</v>
      </c>
      <c r="C210" s="100">
        <v>959</v>
      </c>
      <c r="D210" s="98" t="s">
        <v>126691</v>
      </c>
      <c r="E210" s="98" t="s">
        <v>126692</v>
      </c>
      <c r="F210" s="104">
        <v>45657</v>
      </c>
      <c r="G210" s="104">
        <v>45657</v>
      </c>
      <c r="H210" s="104">
        <v>46021</v>
      </c>
      <c r="J210" s="101">
        <v>1585</v>
      </c>
      <c r="K210" s="98" t="s">
        <v>126693</v>
      </c>
      <c r="L210" s="98" t="s">
        <v>126694</v>
      </c>
      <c r="M210" s="98" t="s">
        <v>126695</v>
      </c>
      <c r="N210" s="98" t="s">
        <v>126696</v>
      </c>
      <c r="O210" s="101">
        <v>50</v>
      </c>
      <c r="P210" s="101">
        <v>100</v>
      </c>
      <c r="Q210" s="101">
        <v>0</v>
      </c>
      <c r="R210" s="101">
        <v>300</v>
      </c>
    </row>
    <row r="211">
      <c r="L211" s="98" t="s">
        <v>126697</v>
      </c>
      <c r="M211" s="98" t="s">
        <v>126698</v>
      </c>
      <c r="N211" s="98" t="s">
        <v>126699</v>
      </c>
      <c r="O211" s="101">
        <v>50</v>
      </c>
      <c r="P211" s="101">
        <v>0</v>
      </c>
    </row>
    <row r="212">
      <c r="L212" s="98" t="s">
        <v>126700</v>
      </c>
      <c r="M212" s="98" t="s">
        <v>126701</v>
      </c>
      <c r="N212" s="98" t="s">
        <v>126702</v>
      </c>
      <c r="O212" s="101">
        <v>1485</v>
      </c>
      <c r="P212" s="101">
        <v>1485</v>
      </c>
    </row>
    <row r="213">
      <c r="L213" s="98" t="s">
        <v>126703</v>
      </c>
      <c r="M213" s="98" t="s">
        <v>126704</v>
      </c>
      <c r="N213" s="98" t="s">
        <v>126705</v>
      </c>
      <c r="O213" s="101">
        <v>15</v>
      </c>
      <c r="P213" s="101">
        <v>15</v>
      </c>
    </row>
    <row r="214">
      <c r="K214" s="96" t="s">
        <v>126706</v>
      </c>
      <c r="O214" s="85">
        <f>SUM(O210:O213)</f>
      </c>
      <c r="P214" s="85">
        <f>SUM(P210:P213)</f>
      </c>
    </row>
    <row r="215">
      <c r="A215" s="98" t="s">
        <v>126707</v>
      </c>
      <c r="B215" s="98" t="s">
        <v>126708</v>
      </c>
      <c r="C215" s="100">
        <v>959</v>
      </c>
      <c r="D215" s="98" t="s">
        <v>126709</v>
      </c>
      <c r="E215" s="98" t="s">
        <v>126710</v>
      </c>
      <c r="F215" s="104">
        <v>45440</v>
      </c>
      <c r="G215" s="104">
        <v>45440</v>
      </c>
      <c r="H215" s="104">
        <v>45808</v>
      </c>
      <c r="I215" s="104">
        <v>45808</v>
      </c>
      <c r="J215" s="101">
        <v>1535</v>
      </c>
      <c r="K215" s="98" t="s">
        <v>126711</v>
      </c>
      <c r="L215" s="98" t="s">
        <v>126712</v>
      </c>
      <c r="M215" s="98" t="s">
        <v>126713</v>
      </c>
      <c r="N215" s="98" t="s">
        <v>126714</v>
      </c>
      <c r="O215" s="101">
        <v>50</v>
      </c>
      <c r="P215" s="101">
        <v>50</v>
      </c>
      <c r="Q215" s="101">
        <v>0</v>
      </c>
      <c r="R215" s="101">
        <v>300</v>
      </c>
    </row>
    <row r="216">
      <c r="L216" s="98" t="s">
        <v>126715</v>
      </c>
      <c r="M216" s="98" t="s">
        <v>126716</v>
      </c>
      <c r="N216" s="98" t="s">
        <v>126717</v>
      </c>
      <c r="O216" s="101">
        <v>50</v>
      </c>
      <c r="P216" s="101">
        <v>50</v>
      </c>
    </row>
    <row r="217">
      <c r="L217" s="98" t="s">
        <v>126718</v>
      </c>
      <c r="M217" s="98" t="s">
        <v>126719</v>
      </c>
      <c r="N217" s="98" t="s">
        <v>126720</v>
      </c>
      <c r="O217" s="101">
        <v>1535</v>
      </c>
      <c r="P217" s="101">
        <v>1535</v>
      </c>
    </row>
    <row r="218">
      <c r="L218" s="98" t="s">
        <v>126721</v>
      </c>
      <c r="M218" s="98" t="s">
        <v>126722</v>
      </c>
      <c r="N218" s="98" t="s">
        <v>126723</v>
      </c>
      <c r="O218" s="101">
        <v>163.5</v>
      </c>
      <c r="P218" s="101">
        <v>0</v>
      </c>
    </row>
    <row r="219">
      <c r="L219" s="98" t="s">
        <v>126724</v>
      </c>
      <c r="M219" s="98" t="s">
        <v>126725</v>
      </c>
      <c r="N219" s="98" t="s">
        <v>126726</v>
      </c>
      <c r="O219" s="101">
        <v>15</v>
      </c>
      <c r="P219" s="101">
        <v>15</v>
      </c>
    </row>
    <row r="220">
      <c r="K220" s="96" t="s">
        <v>126727</v>
      </c>
      <c r="O220" s="85">
        <f>SUM(O215:O219)</f>
      </c>
      <c r="P220" s="85">
        <f>SUM(P215:P219)</f>
      </c>
    </row>
    <row r="221">
      <c r="A221" s="98" t="s">
        <v>126728</v>
      </c>
      <c r="B221" s="98" t="s">
        <v>126729</v>
      </c>
      <c r="C221" s="100">
        <v>1048</v>
      </c>
      <c r="D221" s="98" t="s">
        <v>126730</v>
      </c>
      <c r="E221" s="98" t="s">
        <v>126731</v>
      </c>
      <c r="F221" s="104">
        <v>45016</v>
      </c>
      <c r="G221" s="104">
        <v>45748</v>
      </c>
      <c r="J221" s="101">
        <v>1685</v>
      </c>
      <c r="K221" s="98" t="s">
        <v>126732</v>
      </c>
      <c r="L221" s="98" t="s">
        <v>126733</v>
      </c>
      <c r="M221" s="98" t="s">
        <v>126734</v>
      </c>
      <c r="N221" s="98" t="s">
        <v>126735</v>
      </c>
      <c r="O221" s="101">
        <v>50</v>
      </c>
      <c r="P221" s="101">
        <v>50</v>
      </c>
      <c r="Q221" s="101">
        <v>0</v>
      </c>
      <c r="R221" s="101">
        <v>1650</v>
      </c>
    </row>
    <row r="222">
      <c r="L222" s="98" t="s">
        <v>126736</v>
      </c>
      <c r="M222" s="98" t="s">
        <v>126737</v>
      </c>
      <c r="N222" s="98" t="s">
        <v>126738</v>
      </c>
      <c r="O222" s="101">
        <v>50</v>
      </c>
      <c r="P222" s="101">
        <v>50</v>
      </c>
    </row>
    <row r="223">
      <c r="L223" s="98" t="s">
        <v>126739</v>
      </c>
      <c r="M223" s="98" t="s">
        <v>126740</v>
      </c>
      <c r="N223" s="98" t="s">
        <v>126741</v>
      </c>
      <c r="O223" s="101">
        <v>1658</v>
      </c>
      <c r="P223" s="101">
        <v>1658</v>
      </c>
    </row>
    <row r="224">
      <c r="L224" s="98" t="s">
        <v>126742</v>
      </c>
      <c r="M224" s="98" t="s">
        <v>126743</v>
      </c>
      <c r="N224" s="98" t="s">
        <v>126744</v>
      </c>
      <c r="O224" s="101">
        <v>200</v>
      </c>
      <c r="P224" s="101">
        <v>200</v>
      </c>
    </row>
    <row r="225">
      <c r="L225" s="98" t="s">
        <v>126745</v>
      </c>
      <c r="M225" s="98" t="s">
        <v>126746</v>
      </c>
      <c r="N225" s="98" t="s">
        <v>126747</v>
      </c>
      <c r="O225" s="101">
        <v>15</v>
      </c>
      <c r="P225" s="101">
        <v>15</v>
      </c>
    </row>
    <row r="226">
      <c r="K226" s="96" t="s">
        <v>126748</v>
      </c>
      <c r="O226" s="85">
        <f>SUM(O221:O225)</f>
      </c>
      <c r="P226" s="85">
        <f>SUM(P221:P225)</f>
      </c>
    </row>
    <row r="227">
      <c r="A227" s="98" t="s">
        <v>126749</v>
      </c>
      <c r="B227" s="98" t="s">
        <v>126750</v>
      </c>
      <c r="C227" s="100">
        <v>1048</v>
      </c>
      <c r="D227" s="98" t="s">
        <v>126751</v>
      </c>
      <c r="E227" s="98" t="s">
        <v>126752</v>
      </c>
      <c r="F227" s="104">
        <v>45596</v>
      </c>
      <c r="G227" s="104">
        <v>45596</v>
      </c>
      <c r="H227" s="104">
        <v>45961</v>
      </c>
      <c r="J227" s="101">
        <v>1635</v>
      </c>
      <c r="K227" s="98" t="s">
        <v>126753</v>
      </c>
      <c r="L227" s="98" t="s">
        <v>126754</v>
      </c>
      <c r="M227" s="98" t="s">
        <v>126755</v>
      </c>
      <c r="N227" s="98" t="s">
        <v>126756</v>
      </c>
      <c r="O227" s="101">
        <v>50</v>
      </c>
      <c r="P227" s="101">
        <v>50</v>
      </c>
      <c r="Q227" s="101">
        <v>0</v>
      </c>
      <c r="R227" s="101">
        <v>300</v>
      </c>
    </row>
    <row r="228">
      <c r="L228" s="98" t="s">
        <v>126757</v>
      </c>
      <c r="M228" s="98" t="s">
        <v>126758</v>
      </c>
      <c r="N228" s="98" t="s">
        <v>126759</v>
      </c>
      <c r="O228" s="101">
        <v>1585</v>
      </c>
      <c r="P228" s="101">
        <v>1585</v>
      </c>
    </row>
    <row r="229">
      <c r="L229" s="98" t="s">
        <v>126760</v>
      </c>
      <c r="M229" s="98" t="s">
        <v>126761</v>
      </c>
      <c r="N229" s="98" t="s">
        <v>126762</v>
      </c>
      <c r="O229" s="101">
        <v>15</v>
      </c>
      <c r="P229" s="101">
        <v>15</v>
      </c>
    </row>
    <row r="230">
      <c r="K230" s="96" t="s">
        <v>126763</v>
      </c>
      <c r="O230" s="85">
        <f>SUM(O227:O229)</f>
      </c>
      <c r="P230" s="85">
        <f>SUM(P227:P229)</f>
      </c>
    </row>
    <row r="231">
      <c r="A231" s="98" t="s">
        <v>126764</v>
      </c>
      <c r="B231" s="98" t="s">
        <v>126765</v>
      </c>
      <c r="C231" s="100">
        <v>1048</v>
      </c>
      <c r="D231" s="98" t="s">
        <v>126766</v>
      </c>
      <c r="E231" s="98" t="s">
        <v>126767</v>
      </c>
      <c r="F231" s="104">
        <v>45596</v>
      </c>
      <c r="G231" s="104">
        <v>45596</v>
      </c>
      <c r="H231" s="104">
        <v>45961</v>
      </c>
      <c r="J231" s="101">
        <v>1595</v>
      </c>
      <c r="K231" s="98" t="s">
        <v>126768</v>
      </c>
      <c r="L231" s="98" t="s">
        <v>126769</v>
      </c>
      <c r="M231" s="98" t="s">
        <v>126770</v>
      </c>
      <c r="N231" s="98" t="s">
        <v>126771</v>
      </c>
      <c r="O231" s="101">
        <v>10</v>
      </c>
      <c r="P231" s="101">
        <v>50</v>
      </c>
      <c r="Q231" s="101">
        <v>0</v>
      </c>
      <c r="R231" s="101">
        <v>300</v>
      </c>
    </row>
    <row r="232">
      <c r="L232" s="98" t="s">
        <v>126772</v>
      </c>
      <c r="M232" s="98" t="s">
        <v>126773</v>
      </c>
      <c r="N232" s="98" t="s">
        <v>126774</v>
      </c>
      <c r="O232" s="101">
        <v>50</v>
      </c>
      <c r="P232" s="101">
        <v>10</v>
      </c>
    </row>
    <row r="233">
      <c r="L233" s="98" t="s">
        <v>126775</v>
      </c>
      <c r="M233" s="98" t="s">
        <v>126776</v>
      </c>
      <c r="N233" s="98" t="s">
        <v>126777</v>
      </c>
      <c r="O233" s="101">
        <v>1535</v>
      </c>
      <c r="P233" s="101">
        <v>1535</v>
      </c>
    </row>
    <row r="234">
      <c r="L234" s="98" t="s">
        <v>126778</v>
      </c>
      <c r="M234" s="98" t="s">
        <v>126779</v>
      </c>
      <c r="N234" s="98" t="s">
        <v>126780</v>
      </c>
      <c r="O234" s="101">
        <v>15</v>
      </c>
      <c r="P234" s="101">
        <v>15</v>
      </c>
    </row>
    <row r="235">
      <c r="K235" s="96" t="s">
        <v>126781</v>
      </c>
      <c r="O235" s="85">
        <f>SUM(O231:O234)</f>
      </c>
      <c r="P235" s="85">
        <f>SUM(P231:P234)</f>
      </c>
    </row>
    <row r="236">
      <c r="A236" s="98" t="s">
        <v>126782</v>
      </c>
      <c r="B236" s="98" t="s">
        <v>126783</v>
      </c>
      <c r="C236" s="100">
        <v>1048</v>
      </c>
      <c r="D236" s="98" t="s">
        <v>126784</v>
      </c>
      <c r="E236" s="98" t="s">
        <v>126785</v>
      </c>
      <c r="F236" s="104">
        <v>44722</v>
      </c>
      <c r="G236" s="104">
        <v>45717</v>
      </c>
      <c r="H236" s="104">
        <v>46081</v>
      </c>
      <c r="J236" s="101">
        <v>1635</v>
      </c>
      <c r="K236" s="98" t="s">
        <v>126786</v>
      </c>
      <c r="L236" s="98" t="s">
        <v>126787</v>
      </c>
      <c r="M236" s="98" t="s">
        <v>126788</v>
      </c>
      <c r="N236" s="98" t="s">
        <v>126789</v>
      </c>
      <c r="O236" s="101">
        <v>50</v>
      </c>
      <c r="P236" s="101">
        <v>50</v>
      </c>
      <c r="Q236" s="101">
        <v>0</v>
      </c>
      <c r="R236" s="101">
        <v>300</v>
      </c>
    </row>
    <row r="237">
      <c r="L237" s="98" t="s">
        <v>126790</v>
      </c>
      <c r="M237" s="98" t="s">
        <v>126791</v>
      </c>
      <c r="N237" s="98" t="s">
        <v>126792</v>
      </c>
      <c r="O237" s="101">
        <v>1616</v>
      </c>
      <c r="P237" s="101">
        <v>1616</v>
      </c>
    </row>
    <row r="238">
      <c r="L238" s="98" t="s">
        <v>126793</v>
      </c>
      <c r="M238" s="98" t="s">
        <v>126794</v>
      </c>
      <c r="N238" s="98" t="s">
        <v>126795</v>
      </c>
      <c r="O238" s="101">
        <v>15</v>
      </c>
      <c r="P238" s="101">
        <v>15</v>
      </c>
    </row>
    <row r="239">
      <c r="K239" s="96" t="s">
        <v>126796</v>
      </c>
      <c r="O239" s="85">
        <f>SUM(O236:O238)</f>
      </c>
      <c r="P239" s="85">
        <f>SUM(P236:P238)</f>
      </c>
    </row>
    <row r="240">
      <c r="A240" s="98" t="s">
        <v>126797</v>
      </c>
      <c r="B240" s="98" t="s">
        <v>126798</v>
      </c>
      <c r="C240" s="100">
        <v>959</v>
      </c>
      <c r="D240" s="98" t="s">
        <v>126799</v>
      </c>
      <c r="E240" s="98" t="s">
        <v>126800</v>
      </c>
      <c r="J240" s="101">
        <v>1495</v>
      </c>
      <c r="K240" s="98" t="s">
        <v>126801</v>
      </c>
      <c r="L240" s="98" t="s">
        <v>126801</v>
      </c>
      <c r="O240" s="101">
        <v>0</v>
      </c>
      <c r="P240" s="101">
        <v>0</v>
      </c>
      <c r="R240" s="101">
        <v>0</v>
      </c>
    </row>
    <row r="241">
      <c r="K241" s="96" t="s">
        <v>126802</v>
      </c>
      <c r="O241" s="85">
        <f>SUM(O240:O240)</f>
      </c>
      <c r="P241" s="85">
        <f>SUM(P240:P240)</f>
      </c>
    </row>
    <row r="242">
      <c r="A242" s="98" t="s">
        <v>126803</v>
      </c>
      <c r="B242" s="98" t="s">
        <v>126804</v>
      </c>
      <c r="C242" s="100">
        <v>959</v>
      </c>
      <c r="D242" s="98" t="s">
        <v>126805</v>
      </c>
      <c r="E242" s="98" t="s">
        <v>126806</v>
      </c>
      <c r="F242" s="104">
        <v>45626</v>
      </c>
      <c r="G242" s="104">
        <v>45626</v>
      </c>
      <c r="H242" s="104">
        <v>45990</v>
      </c>
      <c r="J242" s="101">
        <v>1485</v>
      </c>
      <c r="K242" s="98" t="s">
        <v>126807</v>
      </c>
      <c r="L242" s="98" t="s">
        <v>126808</v>
      </c>
      <c r="M242" s="98" t="s">
        <v>126809</v>
      </c>
      <c r="N242" s="98" t="s">
        <v>126810</v>
      </c>
      <c r="O242" s="101">
        <v>50</v>
      </c>
      <c r="P242" s="101">
        <v>50</v>
      </c>
      <c r="Q242" s="101">
        <v>0</v>
      </c>
      <c r="R242" s="101">
        <v>300</v>
      </c>
    </row>
    <row r="243">
      <c r="L243" s="98" t="s">
        <v>126811</v>
      </c>
      <c r="M243" s="98" t="s">
        <v>126812</v>
      </c>
      <c r="N243" s="98" t="s">
        <v>126813</v>
      </c>
      <c r="O243" s="101">
        <v>1435</v>
      </c>
      <c r="P243" s="101">
        <v>1435</v>
      </c>
    </row>
    <row r="244">
      <c r="L244" s="98" t="s">
        <v>126814</v>
      </c>
      <c r="M244" s="98" t="s">
        <v>126815</v>
      </c>
      <c r="N244" s="98" t="s">
        <v>126816</v>
      </c>
      <c r="O244" s="101">
        <v>15</v>
      </c>
      <c r="P244" s="101">
        <v>15</v>
      </c>
    </row>
    <row r="245">
      <c r="K245" s="96" t="s">
        <v>126817</v>
      </c>
      <c r="O245" s="85">
        <f>SUM(O242:O244)</f>
      </c>
      <c r="P245" s="85">
        <f>SUM(P242:P244)</f>
      </c>
    </row>
    <row r="246">
      <c r="A246" s="98" t="s">
        <v>126818</v>
      </c>
      <c r="B246" s="98" t="s">
        <v>126819</v>
      </c>
      <c r="C246" s="100">
        <v>959</v>
      </c>
      <c r="D246" s="98" t="s">
        <v>126820</v>
      </c>
      <c r="E246" s="98" t="s">
        <v>126821</v>
      </c>
      <c r="F246" s="104">
        <v>45513</v>
      </c>
      <c r="G246" s="104">
        <v>45513</v>
      </c>
      <c r="H246" s="104">
        <v>45900</v>
      </c>
      <c r="J246" s="101">
        <v>1595</v>
      </c>
      <c r="K246" s="98" t="s">
        <v>126822</v>
      </c>
      <c r="L246" s="98" t="s">
        <v>126823</v>
      </c>
      <c r="M246" s="98" t="s">
        <v>126824</v>
      </c>
      <c r="N246" s="98" t="s">
        <v>126825</v>
      </c>
      <c r="O246" s="101">
        <v>50</v>
      </c>
      <c r="P246" s="101">
        <v>50</v>
      </c>
      <c r="Q246" s="101">
        <v>0</v>
      </c>
      <c r="R246" s="101">
        <v>400</v>
      </c>
    </row>
    <row r="247">
      <c r="L247" s="98" t="s">
        <v>126826</v>
      </c>
      <c r="M247" s="98" t="s">
        <v>126827</v>
      </c>
      <c r="N247" s="98" t="s">
        <v>126828</v>
      </c>
      <c r="O247" s="101">
        <v>10</v>
      </c>
      <c r="P247" s="101">
        <v>10</v>
      </c>
    </row>
    <row r="248">
      <c r="L248" s="98" t="s">
        <v>126829</v>
      </c>
      <c r="M248" s="98" t="s">
        <v>126830</v>
      </c>
      <c r="N248" s="98" t="s">
        <v>126831</v>
      </c>
      <c r="O248" s="101">
        <v>1535</v>
      </c>
      <c r="P248" s="101">
        <v>1535</v>
      </c>
    </row>
    <row r="249">
      <c r="L249" s="98" t="s">
        <v>126832</v>
      </c>
      <c r="M249" s="98" t="s">
        <v>126833</v>
      </c>
      <c r="N249" s="98" t="s">
        <v>126834</v>
      </c>
      <c r="O249" s="101">
        <v>15</v>
      </c>
      <c r="P249" s="101">
        <v>15</v>
      </c>
    </row>
    <row r="250">
      <c r="K250" s="96" t="s">
        <v>126835</v>
      </c>
      <c r="O250" s="85">
        <f>SUM(O246:O249)</f>
      </c>
      <c r="P250" s="85">
        <f>SUM(P246:P249)</f>
      </c>
    </row>
    <row r="251">
      <c r="A251" s="98" t="s">
        <v>126836</v>
      </c>
      <c r="B251" s="98" t="s">
        <v>126837</v>
      </c>
      <c r="C251" s="100">
        <v>959</v>
      </c>
      <c r="D251" s="98" t="s">
        <v>126838</v>
      </c>
      <c r="E251" s="98" t="s">
        <v>126839</v>
      </c>
      <c r="F251" s="104">
        <v>44429</v>
      </c>
      <c r="G251" s="104">
        <v>45474</v>
      </c>
      <c r="H251" s="104">
        <v>45838</v>
      </c>
      <c r="J251" s="101">
        <v>1635</v>
      </c>
      <c r="K251" s="98" t="s">
        <v>126840</v>
      </c>
      <c r="L251" s="98" t="s">
        <v>126841</v>
      </c>
      <c r="M251" s="98" t="s">
        <v>126842</v>
      </c>
      <c r="N251" s="98" t="s">
        <v>126843</v>
      </c>
      <c r="O251" s="101">
        <v>50</v>
      </c>
      <c r="P251" s="101">
        <v>0</v>
      </c>
      <c r="Q251" s="101">
        <v>0</v>
      </c>
      <c r="R251" s="101">
        <v>300</v>
      </c>
    </row>
    <row r="252">
      <c r="L252" s="98" t="s">
        <v>126844</v>
      </c>
      <c r="M252" s="98" t="s">
        <v>126845</v>
      </c>
      <c r="N252" s="98" t="s">
        <v>126846</v>
      </c>
      <c r="O252" s="101">
        <v>50</v>
      </c>
      <c r="P252" s="101">
        <v>100</v>
      </c>
    </row>
    <row r="253">
      <c r="L253" s="98" t="s">
        <v>126847</v>
      </c>
      <c r="M253" s="98" t="s">
        <v>126848</v>
      </c>
      <c r="N253" s="98" t="s">
        <v>126849</v>
      </c>
      <c r="O253" s="101">
        <v>1450</v>
      </c>
      <c r="P253" s="101">
        <v>1450</v>
      </c>
    </row>
    <row r="254">
      <c r="L254" s="98" t="s">
        <v>126850</v>
      </c>
      <c r="M254" s="98" t="s">
        <v>126851</v>
      </c>
      <c r="N254" s="98" t="s">
        <v>126852</v>
      </c>
      <c r="O254" s="101">
        <v>15</v>
      </c>
      <c r="P254" s="101">
        <v>15</v>
      </c>
    </row>
    <row r="255">
      <c r="K255" s="96" t="s">
        <v>126853</v>
      </c>
      <c r="O255" s="85">
        <f>SUM(O251:O254)</f>
      </c>
      <c r="P255" s="85">
        <f>SUM(P251:P254)</f>
      </c>
    </row>
    <row r="256">
      <c r="A256" s="98" t="s">
        <v>126854</v>
      </c>
      <c r="B256" s="98" t="s">
        <v>126855</v>
      </c>
      <c r="C256" s="100">
        <v>1048</v>
      </c>
      <c r="D256" s="98" t="s">
        <v>126856</v>
      </c>
      <c r="E256" s="98" t="s">
        <v>126857</v>
      </c>
      <c r="F256" s="104">
        <v>45065</v>
      </c>
      <c r="G256" s="104">
        <v>45474</v>
      </c>
      <c r="H256" s="104">
        <v>45838</v>
      </c>
      <c r="I256" s="104">
        <v>45838</v>
      </c>
      <c r="J256" s="101">
        <v>1595</v>
      </c>
      <c r="K256" s="98" t="s">
        <v>126858</v>
      </c>
      <c r="L256" s="98" t="s">
        <v>126859</v>
      </c>
      <c r="M256" s="98" t="s">
        <v>126860</v>
      </c>
      <c r="N256" s="98" t="s">
        <v>126861</v>
      </c>
      <c r="O256" s="101">
        <v>10</v>
      </c>
      <c r="P256" s="101">
        <v>100</v>
      </c>
      <c r="Q256" s="101">
        <v>0</v>
      </c>
      <c r="R256" s="101">
        <v>300</v>
      </c>
    </row>
    <row r="257">
      <c r="L257" s="98" t="s">
        <v>126862</v>
      </c>
      <c r="M257" s="98" t="s">
        <v>126863</v>
      </c>
      <c r="N257" s="98" t="s">
        <v>126864</v>
      </c>
      <c r="O257" s="101">
        <v>50</v>
      </c>
      <c r="P257" s="101">
        <v>0</v>
      </c>
    </row>
    <row r="258">
      <c r="L258" s="98" t="s">
        <v>126865</v>
      </c>
      <c r="M258" s="98" t="s">
        <v>126866</v>
      </c>
      <c r="N258" s="98" t="s">
        <v>126867</v>
      </c>
      <c r="O258" s="101">
        <v>50</v>
      </c>
      <c r="P258" s="101">
        <v>10</v>
      </c>
    </row>
    <row r="259">
      <c r="L259" s="98" t="s">
        <v>126868</v>
      </c>
      <c r="M259" s="98" t="s">
        <v>126869</v>
      </c>
      <c r="N259" s="98" t="s">
        <v>126870</v>
      </c>
      <c r="O259" s="101">
        <v>1626</v>
      </c>
      <c r="P259" s="101">
        <v>1626</v>
      </c>
    </row>
    <row r="260">
      <c r="L260" s="98" t="s">
        <v>126871</v>
      </c>
      <c r="M260" s="98" t="s">
        <v>126872</v>
      </c>
      <c r="N260" s="98" t="s">
        <v>126873</v>
      </c>
      <c r="O260" s="101">
        <v>15</v>
      </c>
      <c r="P260" s="101">
        <v>15</v>
      </c>
    </row>
    <row r="261">
      <c r="K261" s="96" t="s">
        <v>126874</v>
      </c>
      <c r="O261" s="85">
        <f>SUM(O256:O260)</f>
      </c>
      <c r="P261" s="85">
        <f>SUM(P256:P260)</f>
      </c>
    </row>
    <row r="262">
      <c r="A262" s="98" t="s">
        <v>126875</v>
      </c>
      <c r="B262" s="98" t="s">
        <v>126876</v>
      </c>
      <c r="C262" s="100">
        <v>1048</v>
      </c>
      <c r="D262" s="98" t="s">
        <v>126877</v>
      </c>
      <c r="E262" s="98" t="s">
        <v>126878</v>
      </c>
      <c r="F262" s="104">
        <v>45747</v>
      </c>
      <c r="G262" s="104">
        <v>45747</v>
      </c>
      <c r="H262" s="104">
        <v>46111</v>
      </c>
      <c r="J262" s="101">
        <v>1340</v>
      </c>
      <c r="K262" s="98" t="s">
        <v>126879</v>
      </c>
      <c r="L262" s="98" t="s">
        <v>126880</v>
      </c>
      <c r="M262" s="98" t="s">
        <v>126881</v>
      </c>
      <c r="N262" s="98" t="s">
        <v>126882</v>
      </c>
      <c r="O262" s="101">
        <v>1.6699999999999999</v>
      </c>
      <c r="P262" s="101">
        <v>0</v>
      </c>
      <c r="Q262" s="101">
        <v>-4.8300000000000001</v>
      </c>
      <c r="R262" s="101">
        <v>300</v>
      </c>
    </row>
    <row r="263">
      <c r="L263" s="98" t="s">
        <v>126883</v>
      </c>
      <c r="M263" s="98" t="s">
        <v>126884</v>
      </c>
      <c r="N263" s="98" t="s">
        <v>126885</v>
      </c>
      <c r="O263" s="101">
        <v>50</v>
      </c>
      <c r="P263" s="101">
        <v>50</v>
      </c>
    </row>
    <row r="264">
      <c r="L264" s="98" t="s">
        <v>126886</v>
      </c>
      <c r="M264" s="98" t="s">
        <v>126887</v>
      </c>
      <c r="N264" s="98" t="s">
        <v>126888</v>
      </c>
      <c r="O264" s="101">
        <v>43</v>
      </c>
      <c r="P264" s="101">
        <v>0</v>
      </c>
    </row>
    <row r="265">
      <c r="L265" s="98" t="s">
        <v>126889</v>
      </c>
      <c r="M265" s="98" t="s">
        <v>126890</v>
      </c>
      <c r="N265" s="98" t="s">
        <v>126891</v>
      </c>
      <c r="O265" s="101">
        <v>1290</v>
      </c>
      <c r="P265" s="101">
        <v>1290</v>
      </c>
    </row>
    <row r="266">
      <c r="L266" s="98" t="s">
        <v>126892</v>
      </c>
      <c r="M266" s="98" t="s">
        <v>126893</v>
      </c>
      <c r="N266" s="98" t="s">
        <v>126894</v>
      </c>
      <c r="O266" s="101">
        <v>125</v>
      </c>
      <c r="P266" s="101">
        <v>0</v>
      </c>
    </row>
    <row r="267">
      <c r="L267" s="98" t="s">
        <v>126895</v>
      </c>
      <c r="M267" s="98" t="s">
        <v>126896</v>
      </c>
      <c r="N267" s="98" t="s">
        <v>126897</v>
      </c>
      <c r="O267" s="101">
        <v>-1340</v>
      </c>
      <c r="P267" s="101">
        <v>-1340</v>
      </c>
    </row>
    <row r="268">
      <c r="L268" s="98" t="s">
        <v>126898</v>
      </c>
      <c r="M268" s="98" t="s">
        <v>126899</v>
      </c>
      <c r="N268" s="98" t="s">
        <v>126900</v>
      </c>
      <c r="O268" s="101">
        <v>134</v>
      </c>
      <c r="P268" s="101">
        <v>0</v>
      </c>
    </row>
    <row r="269">
      <c r="L269" s="98" t="s">
        <v>126901</v>
      </c>
      <c r="M269" s="98" t="s">
        <v>126902</v>
      </c>
      <c r="N269" s="98" t="s">
        <v>126903</v>
      </c>
      <c r="O269" s="101">
        <v>-134</v>
      </c>
      <c r="P269" s="101">
        <v>0</v>
      </c>
    </row>
    <row r="270">
      <c r="L270" s="98" t="s">
        <v>126904</v>
      </c>
      <c r="M270" s="98" t="s">
        <v>126905</v>
      </c>
      <c r="N270" s="98" t="s">
        <v>126906</v>
      </c>
      <c r="O270" s="101">
        <v>0.5</v>
      </c>
      <c r="P270" s="101">
        <v>0</v>
      </c>
    </row>
    <row r="271">
      <c r="L271" s="98" t="s">
        <v>126907</v>
      </c>
      <c r="M271" s="98" t="s">
        <v>126908</v>
      </c>
      <c r="N271" s="98" t="s">
        <v>126909</v>
      </c>
      <c r="O271" s="101">
        <v>15</v>
      </c>
      <c r="P271" s="101">
        <v>15</v>
      </c>
    </row>
    <row r="272">
      <c r="K272" s="96" t="s">
        <v>126910</v>
      </c>
      <c r="O272" s="85">
        <f>SUM(O262:O271)</f>
      </c>
      <c r="P272" s="85">
        <f>SUM(P262:P271)</f>
      </c>
    </row>
    <row r="273">
      <c r="A273" s="98" t="s">
        <v>126911</v>
      </c>
      <c r="B273" s="98" t="s">
        <v>126912</v>
      </c>
      <c r="C273" s="100">
        <v>1048</v>
      </c>
      <c r="D273" s="98" t="s">
        <v>126913</v>
      </c>
      <c r="E273" s="98" t="s">
        <v>126914</v>
      </c>
      <c r="F273" s="104">
        <v>45590</v>
      </c>
      <c r="G273" s="104">
        <v>45590</v>
      </c>
      <c r="H273" s="104">
        <v>45961</v>
      </c>
      <c r="J273" s="101">
        <v>1695</v>
      </c>
      <c r="K273" s="98" t="s">
        <v>126915</v>
      </c>
      <c r="L273" s="98" t="s">
        <v>126916</v>
      </c>
      <c r="M273" s="98" t="s">
        <v>126917</v>
      </c>
      <c r="N273" s="98" t="s">
        <v>126918</v>
      </c>
      <c r="O273" s="101">
        <v>50</v>
      </c>
      <c r="P273" s="101">
        <v>60</v>
      </c>
      <c r="Q273" s="101">
        <v>0</v>
      </c>
      <c r="R273" s="101">
        <v>300</v>
      </c>
    </row>
    <row r="274">
      <c r="L274" s="98" t="s">
        <v>126919</v>
      </c>
      <c r="M274" s="98" t="s">
        <v>126920</v>
      </c>
      <c r="N274" s="98" t="s">
        <v>126921</v>
      </c>
      <c r="O274" s="101">
        <v>50</v>
      </c>
      <c r="P274" s="101">
        <v>0</v>
      </c>
    </row>
    <row r="275">
      <c r="L275" s="98" t="s">
        <v>126922</v>
      </c>
      <c r="M275" s="98" t="s">
        <v>126923</v>
      </c>
      <c r="N275" s="98" t="s">
        <v>126924</v>
      </c>
      <c r="O275" s="101">
        <v>10</v>
      </c>
      <c r="P275" s="101">
        <v>50</v>
      </c>
    </row>
    <row r="276">
      <c r="L276" s="98" t="s">
        <v>126925</v>
      </c>
      <c r="M276" s="98" t="s">
        <v>126926</v>
      </c>
      <c r="N276" s="98" t="s">
        <v>126927</v>
      </c>
      <c r="O276" s="101">
        <v>1585</v>
      </c>
      <c r="P276" s="101">
        <v>1585</v>
      </c>
    </row>
    <row r="277">
      <c r="L277" s="98" t="s">
        <v>126928</v>
      </c>
      <c r="M277" s="98" t="s">
        <v>126929</v>
      </c>
      <c r="N277" s="98" t="s">
        <v>126930</v>
      </c>
      <c r="O277" s="101">
        <v>50</v>
      </c>
      <c r="P277" s="101">
        <v>0</v>
      </c>
    </row>
    <row r="278">
      <c r="L278" s="98" t="s">
        <v>126931</v>
      </c>
      <c r="M278" s="98" t="s">
        <v>126932</v>
      </c>
      <c r="N278" s="98" t="s">
        <v>126933</v>
      </c>
      <c r="O278" s="101">
        <v>133.16</v>
      </c>
      <c r="P278" s="101">
        <v>0</v>
      </c>
    </row>
    <row r="279">
      <c r="L279" s="98" t="s">
        <v>126934</v>
      </c>
      <c r="M279" s="98" t="s">
        <v>126935</v>
      </c>
      <c r="N279" s="98" t="s">
        <v>126936</v>
      </c>
      <c r="O279" s="101">
        <v>169.5</v>
      </c>
      <c r="P279" s="101">
        <v>0</v>
      </c>
    </row>
    <row r="280">
      <c r="L280" s="98" t="s">
        <v>126937</v>
      </c>
      <c r="M280" s="98" t="s">
        <v>126938</v>
      </c>
      <c r="N280" s="98" t="s">
        <v>126939</v>
      </c>
      <c r="O280" s="101">
        <v>15</v>
      </c>
      <c r="P280" s="101">
        <v>15</v>
      </c>
    </row>
    <row r="281">
      <c r="L281" s="98" t="s">
        <v>126940</v>
      </c>
      <c r="M281" s="98" t="s">
        <v>126941</v>
      </c>
      <c r="N281" s="98" t="s">
        <v>126942</v>
      </c>
      <c r="O281" s="101">
        <v>128.52000000000001</v>
      </c>
      <c r="P281" s="101">
        <v>0</v>
      </c>
    </row>
    <row r="282">
      <c r="K282" s="96" t="s">
        <v>126943</v>
      </c>
      <c r="O282" s="85">
        <f>SUM(O273:O281)</f>
      </c>
      <c r="P282" s="85">
        <f>SUM(P273:P281)</f>
      </c>
    </row>
    <row r="283">
      <c r="A283" s="98" t="s">
        <v>126944</v>
      </c>
      <c r="B283" s="98" t="s">
        <v>126945</v>
      </c>
      <c r="C283" s="100">
        <v>1048</v>
      </c>
      <c r="D283" s="98" t="s">
        <v>126946</v>
      </c>
      <c r="E283" s="98" t="s">
        <v>126947</v>
      </c>
      <c r="F283" s="104">
        <v>45745</v>
      </c>
      <c r="G283" s="104">
        <v>45745</v>
      </c>
      <c r="H283" s="104">
        <v>46109</v>
      </c>
      <c r="J283" s="101">
        <v>1385</v>
      </c>
      <c r="K283" s="98" t="s">
        <v>126948</v>
      </c>
      <c r="L283" s="98" t="s">
        <v>126949</v>
      </c>
      <c r="M283" s="98" t="s">
        <v>126950</v>
      </c>
      <c r="N283" s="98" t="s">
        <v>126951</v>
      </c>
      <c r="O283" s="101">
        <v>50</v>
      </c>
      <c r="P283" s="101">
        <v>50</v>
      </c>
      <c r="Q283" s="101">
        <v>0</v>
      </c>
      <c r="R283" s="101">
        <v>300</v>
      </c>
    </row>
    <row r="284">
      <c r="L284" s="98" t="s">
        <v>126952</v>
      </c>
      <c r="M284" s="98" t="s">
        <v>126953</v>
      </c>
      <c r="N284" s="98" t="s">
        <v>126954</v>
      </c>
      <c r="O284" s="101">
        <v>1335</v>
      </c>
      <c r="P284" s="101">
        <v>1335</v>
      </c>
    </row>
    <row r="285">
      <c r="L285" s="98" t="s">
        <v>126955</v>
      </c>
      <c r="M285" s="98" t="s">
        <v>126956</v>
      </c>
      <c r="N285" s="98" t="s">
        <v>126957</v>
      </c>
      <c r="O285" s="101">
        <v>200</v>
      </c>
      <c r="P285" s="101">
        <v>0</v>
      </c>
    </row>
    <row r="286">
      <c r="L286" s="98" t="s">
        <v>126958</v>
      </c>
      <c r="M286" s="98" t="s">
        <v>126959</v>
      </c>
      <c r="N286" s="98" t="s">
        <v>126960</v>
      </c>
      <c r="O286" s="101">
        <v>15</v>
      </c>
      <c r="P286" s="101">
        <v>15</v>
      </c>
    </row>
    <row r="287">
      <c r="K287" s="96" t="s">
        <v>126961</v>
      </c>
      <c r="O287" s="85">
        <f>SUM(O283:O286)</f>
      </c>
      <c r="P287" s="85">
        <f>SUM(P283:P286)</f>
      </c>
    </row>
    <row r="288">
      <c r="A288" s="98" t="s">
        <v>126962</v>
      </c>
      <c r="B288" s="98" t="s">
        <v>126963</v>
      </c>
      <c r="C288" s="100">
        <v>959</v>
      </c>
      <c r="D288" s="98" t="s">
        <v>126964</v>
      </c>
      <c r="E288" s="98" t="s">
        <v>126965</v>
      </c>
      <c r="F288" s="104">
        <v>41579</v>
      </c>
      <c r="G288" s="104">
        <v>45627</v>
      </c>
      <c r="H288" s="104">
        <v>45991</v>
      </c>
      <c r="J288" s="101">
        <v>1595</v>
      </c>
      <c r="K288" s="98" t="s">
        <v>126966</v>
      </c>
      <c r="L288" s="98" t="s">
        <v>126967</v>
      </c>
      <c r="M288" s="98" t="s">
        <v>126968</v>
      </c>
      <c r="N288" s="98" t="s">
        <v>126969</v>
      </c>
      <c r="O288" s="101">
        <v>10</v>
      </c>
      <c r="P288" s="101">
        <v>60</v>
      </c>
      <c r="Q288" s="101">
        <v>0</v>
      </c>
      <c r="R288" s="101">
        <v>600</v>
      </c>
    </row>
    <row r="289">
      <c r="L289" s="98" t="s">
        <v>126970</v>
      </c>
      <c r="M289" s="98" t="s">
        <v>126971</v>
      </c>
      <c r="N289" s="98" t="s">
        <v>126972</v>
      </c>
      <c r="O289" s="101">
        <v>50</v>
      </c>
      <c r="P289" s="101">
        <v>0</v>
      </c>
    </row>
    <row r="290">
      <c r="L290" s="98" t="s">
        <v>126973</v>
      </c>
      <c r="M290" s="98" t="s">
        <v>126974</v>
      </c>
      <c r="N290" s="98" t="s">
        <v>126975</v>
      </c>
      <c r="O290" s="101">
        <v>1505</v>
      </c>
      <c r="P290" s="101">
        <v>1505</v>
      </c>
    </row>
    <row r="291">
      <c r="L291" s="98" t="s">
        <v>126976</v>
      </c>
      <c r="M291" s="98" t="s">
        <v>126977</v>
      </c>
      <c r="N291" s="98" t="s">
        <v>126978</v>
      </c>
      <c r="O291" s="101">
        <v>15</v>
      </c>
      <c r="P291" s="101">
        <v>15</v>
      </c>
    </row>
    <row r="292">
      <c r="K292" s="96" t="s">
        <v>126979</v>
      </c>
      <c r="O292" s="85">
        <f>SUM(O288:O291)</f>
      </c>
      <c r="P292" s="85">
        <f>SUM(P288:P291)</f>
      </c>
    </row>
    <row r="293">
      <c r="A293" s="98" t="s">
        <v>126980</v>
      </c>
      <c r="B293" s="98" t="s">
        <v>126981</v>
      </c>
      <c r="C293" s="100">
        <v>959</v>
      </c>
      <c r="D293" s="98" t="s">
        <v>126982</v>
      </c>
      <c r="E293" s="98" t="s">
        <v>126983</v>
      </c>
      <c r="F293" s="104">
        <v>45593</v>
      </c>
      <c r="G293" s="104">
        <v>45593</v>
      </c>
      <c r="H293" s="104">
        <v>45961</v>
      </c>
      <c r="J293" s="101">
        <v>1535</v>
      </c>
      <c r="K293" s="98" t="s">
        <v>126984</v>
      </c>
      <c r="L293" s="98" t="s">
        <v>126985</v>
      </c>
      <c r="M293" s="98" t="s">
        <v>126986</v>
      </c>
      <c r="N293" s="98" t="s">
        <v>126987</v>
      </c>
      <c r="O293" s="101">
        <v>50</v>
      </c>
      <c r="P293" s="101">
        <v>50</v>
      </c>
      <c r="Q293" s="101">
        <v>1762.5899999999999</v>
      </c>
      <c r="R293" s="101">
        <v>1535</v>
      </c>
    </row>
    <row r="294">
      <c r="L294" s="98" t="s">
        <v>126988</v>
      </c>
      <c r="M294" s="98" t="s">
        <v>126989</v>
      </c>
      <c r="N294" s="98" t="s">
        <v>126990</v>
      </c>
      <c r="O294" s="101">
        <v>1485</v>
      </c>
      <c r="P294" s="101">
        <v>1485</v>
      </c>
    </row>
    <row r="295">
      <c r="L295" s="98" t="s">
        <v>126991</v>
      </c>
      <c r="M295" s="98" t="s">
        <v>126992</v>
      </c>
      <c r="N295" s="98" t="s">
        <v>126993</v>
      </c>
      <c r="O295" s="101">
        <v>153.5</v>
      </c>
      <c r="P295" s="101">
        <v>0</v>
      </c>
    </row>
    <row r="296">
      <c r="L296" s="98" t="s">
        <v>126994</v>
      </c>
      <c r="M296" s="98" t="s">
        <v>126995</v>
      </c>
      <c r="N296" s="98" t="s">
        <v>126996</v>
      </c>
      <c r="O296" s="101">
        <v>15</v>
      </c>
      <c r="P296" s="101">
        <v>15</v>
      </c>
    </row>
    <row r="297">
      <c r="K297" s="96" t="s">
        <v>126997</v>
      </c>
      <c r="O297" s="85">
        <f>SUM(O293:O296)</f>
      </c>
      <c r="P297" s="85">
        <f>SUM(P293:P296)</f>
      </c>
    </row>
    <row r="298">
      <c r="A298" s="98" t="s">
        <v>126998</v>
      </c>
      <c r="B298" s="98" t="s">
        <v>126999</v>
      </c>
      <c r="C298" s="100">
        <v>959</v>
      </c>
      <c r="D298" s="98" t="s">
        <v>127000</v>
      </c>
      <c r="E298" s="98" t="s">
        <v>127001</v>
      </c>
      <c r="F298" s="104">
        <v>43252</v>
      </c>
      <c r="G298" s="104">
        <v>45505</v>
      </c>
      <c r="H298" s="104">
        <v>45869</v>
      </c>
      <c r="J298" s="101">
        <v>1595</v>
      </c>
      <c r="K298" s="98" t="s">
        <v>127002</v>
      </c>
      <c r="L298" s="98" t="s">
        <v>127003</v>
      </c>
      <c r="M298" s="98" t="s">
        <v>127004</v>
      </c>
      <c r="N298" s="98" t="s">
        <v>127005</v>
      </c>
      <c r="O298" s="101">
        <v>50</v>
      </c>
      <c r="P298" s="101">
        <v>0</v>
      </c>
      <c r="Q298" s="101">
        <v>0</v>
      </c>
      <c r="R298" s="101">
        <v>500</v>
      </c>
    </row>
    <row r="299">
      <c r="L299" s="98" t="s">
        <v>127006</v>
      </c>
      <c r="M299" s="98" t="s">
        <v>127007</v>
      </c>
      <c r="N299" s="98" t="s">
        <v>127008</v>
      </c>
      <c r="O299" s="101">
        <v>10</v>
      </c>
      <c r="P299" s="101">
        <v>60</v>
      </c>
    </row>
    <row r="300">
      <c r="L300" s="98" t="s">
        <v>127009</v>
      </c>
      <c r="M300" s="98" t="s">
        <v>127010</v>
      </c>
      <c r="N300" s="98" t="s">
        <v>127011</v>
      </c>
      <c r="O300" s="101">
        <v>1525</v>
      </c>
      <c r="P300" s="101">
        <v>1525</v>
      </c>
    </row>
    <row r="301">
      <c r="L301" s="98" t="s">
        <v>127012</v>
      </c>
      <c r="M301" s="98" t="s">
        <v>127013</v>
      </c>
      <c r="N301" s="98" t="s">
        <v>127014</v>
      </c>
      <c r="O301" s="101">
        <v>15</v>
      </c>
      <c r="P301" s="101">
        <v>15</v>
      </c>
    </row>
    <row r="302">
      <c r="K302" s="96" t="s">
        <v>127015</v>
      </c>
      <c r="O302" s="85">
        <f>SUM(O298:O301)</f>
      </c>
      <c r="P302" s="85">
        <f>SUM(P298:P301)</f>
      </c>
    </row>
    <row r="303">
      <c r="A303" s="98" t="s">
        <v>127016</v>
      </c>
      <c r="B303" s="98" t="s">
        <v>127017</v>
      </c>
      <c r="C303" s="100">
        <v>959</v>
      </c>
      <c r="D303" s="98" t="s">
        <v>127018</v>
      </c>
      <c r="E303" s="98" t="s">
        <v>127019</v>
      </c>
      <c r="F303" s="104">
        <v>45745</v>
      </c>
      <c r="G303" s="104">
        <v>45745</v>
      </c>
      <c r="H303" s="104">
        <v>46109</v>
      </c>
      <c r="J303" s="101">
        <v>1290</v>
      </c>
      <c r="K303" s="98" t="s">
        <v>127020</v>
      </c>
      <c r="L303" s="98" t="s">
        <v>127021</v>
      </c>
      <c r="M303" s="98" t="s">
        <v>127022</v>
      </c>
      <c r="N303" s="98" t="s">
        <v>127023</v>
      </c>
      <c r="O303" s="101">
        <v>50</v>
      </c>
      <c r="P303" s="101">
        <v>50</v>
      </c>
      <c r="Q303" s="101">
        <v>0</v>
      </c>
      <c r="R303" s="101">
        <v>300</v>
      </c>
    </row>
    <row r="304">
      <c r="L304" s="98" t="s">
        <v>127024</v>
      </c>
      <c r="M304" s="98" t="s">
        <v>127025</v>
      </c>
      <c r="N304" s="98" t="s">
        <v>127026</v>
      </c>
      <c r="O304" s="101">
        <v>1240</v>
      </c>
      <c r="P304" s="101">
        <v>1240</v>
      </c>
    </row>
    <row r="305">
      <c r="L305" s="98" t="s">
        <v>127027</v>
      </c>
      <c r="M305" s="98" t="s">
        <v>127028</v>
      </c>
      <c r="N305" s="98" t="s">
        <v>127029</v>
      </c>
      <c r="O305" s="101">
        <v>25</v>
      </c>
      <c r="P305" s="101">
        <v>0</v>
      </c>
    </row>
    <row r="306">
      <c r="L306" s="98" t="s">
        <v>127030</v>
      </c>
      <c r="M306" s="98" t="s">
        <v>127031</v>
      </c>
      <c r="N306" s="98" t="s">
        <v>127032</v>
      </c>
      <c r="O306" s="101">
        <v>15</v>
      </c>
      <c r="P306" s="101">
        <v>15</v>
      </c>
    </row>
    <row r="307">
      <c r="K307" s="96" t="s">
        <v>127033</v>
      </c>
      <c r="O307" s="85">
        <f>SUM(O303:O306)</f>
      </c>
      <c r="P307" s="85">
        <f>SUM(P303:P306)</f>
      </c>
    </row>
    <row r="308">
      <c r="A308" s="98" t="s">
        <v>127034</v>
      </c>
      <c r="B308" s="98" t="s">
        <v>127035</v>
      </c>
      <c r="C308" s="100">
        <v>1048</v>
      </c>
      <c r="D308" s="98" t="s">
        <v>127036</v>
      </c>
      <c r="E308" s="98" t="s">
        <v>127037</v>
      </c>
      <c r="F308" s="104">
        <v>45348</v>
      </c>
      <c r="G308" s="104">
        <v>45717</v>
      </c>
      <c r="H308" s="104">
        <v>46081</v>
      </c>
      <c r="J308" s="101">
        <v>1645</v>
      </c>
      <c r="K308" s="98" t="s">
        <v>127038</v>
      </c>
      <c r="L308" s="98" t="s">
        <v>127039</v>
      </c>
      <c r="M308" s="98" t="s">
        <v>127040</v>
      </c>
      <c r="N308" s="98" t="s">
        <v>127041</v>
      </c>
      <c r="O308" s="101">
        <v>50</v>
      </c>
      <c r="P308" s="101">
        <v>0</v>
      </c>
      <c r="Q308" s="101">
        <v>0</v>
      </c>
      <c r="R308" s="101">
        <v>300</v>
      </c>
    </row>
    <row r="309">
      <c r="L309" s="98" t="s">
        <v>127042</v>
      </c>
      <c r="M309" s="98" t="s">
        <v>127043</v>
      </c>
      <c r="N309" s="98" t="s">
        <v>127044</v>
      </c>
      <c r="O309" s="101">
        <v>10</v>
      </c>
      <c r="P309" s="101">
        <v>60</v>
      </c>
    </row>
    <row r="310">
      <c r="L310" s="98" t="s">
        <v>127045</v>
      </c>
      <c r="M310" s="98" t="s">
        <v>127046</v>
      </c>
      <c r="N310" s="98" t="s">
        <v>127047</v>
      </c>
      <c r="O310" s="101">
        <v>1525</v>
      </c>
      <c r="P310" s="101">
        <v>1525</v>
      </c>
    </row>
    <row r="311">
      <c r="L311" s="98" t="s">
        <v>127048</v>
      </c>
      <c r="M311" s="98" t="s">
        <v>127049</v>
      </c>
      <c r="N311" s="98" t="s">
        <v>127050</v>
      </c>
      <c r="O311" s="101">
        <v>15</v>
      </c>
      <c r="P311" s="101">
        <v>15</v>
      </c>
    </row>
    <row r="312">
      <c r="K312" s="96" t="s">
        <v>127051</v>
      </c>
      <c r="O312" s="85">
        <f>SUM(O308:O311)</f>
      </c>
      <c r="P312" s="85">
        <f>SUM(P308:P311)</f>
      </c>
    </row>
    <row r="313">
      <c r="A313" s="98" t="s">
        <v>127052</v>
      </c>
      <c r="B313" s="98" t="s">
        <v>127053</v>
      </c>
      <c r="C313" s="100">
        <v>1048</v>
      </c>
      <c r="D313" s="98" t="s">
        <v>127054</v>
      </c>
      <c r="E313" s="98" t="s">
        <v>127055</v>
      </c>
      <c r="F313" s="104">
        <v>44282</v>
      </c>
      <c r="G313" s="104">
        <v>45474</v>
      </c>
      <c r="H313" s="104">
        <v>45838</v>
      </c>
      <c r="J313" s="101">
        <v>1585</v>
      </c>
      <c r="K313" s="98" t="s">
        <v>127056</v>
      </c>
      <c r="L313" s="98" t="s">
        <v>127057</v>
      </c>
      <c r="M313" s="98" t="s">
        <v>127058</v>
      </c>
      <c r="N313" s="98" t="s">
        <v>127059</v>
      </c>
      <c r="O313" s="101">
        <v>1608</v>
      </c>
      <c r="P313" s="101">
        <v>1608</v>
      </c>
      <c r="Q313" s="101">
        <v>0</v>
      </c>
      <c r="R313" s="101">
        <v>500</v>
      </c>
    </row>
    <row r="314">
      <c r="L314" s="98" t="s">
        <v>127060</v>
      </c>
      <c r="M314" s="98" t="s">
        <v>127061</v>
      </c>
      <c r="N314" s="98" t="s">
        <v>127062</v>
      </c>
      <c r="O314" s="101">
        <v>15</v>
      </c>
      <c r="P314" s="101">
        <v>15</v>
      </c>
    </row>
    <row r="315">
      <c r="K315" s="96" t="s">
        <v>127063</v>
      </c>
      <c r="O315" s="85">
        <f>SUM(O313:O314)</f>
      </c>
      <c r="P315" s="85">
        <f>SUM(P313:P314)</f>
      </c>
    </row>
    <row r="316">
      <c r="A316" s="98" t="s">
        <v>127064</v>
      </c>
      <c r="B316" s="98" t="s">
        <v>127065</v>
      </c>
      <c r="C316" s="100">
        <v>693</v>
      </c>
      <c r="D316" s="98" t="s">
        <v>127066</v>
      </c>
      <c r="E316" s="98" t="s">
        <v>127067</v>
      </c>
      <c r="F316" s="104">
        <v>45097</v>
      </c>
      <c r="G316" s="104">
        <v>45474</v>
      </c>
      <c r="H316" s="104">
        <v>45838</v>
      </c>
      <c r="J316" s="101">
        <v>1310</v>
      </c>
      <c r="K316" s="98" t="s">
        <v>127068</v>
      </c>
      <c r="L316" s="98" t="s">
        <v>127069</v>
      </c>
      <c r="M316" s="98" t="s">
        <v>127070</v>
      </c>
      <c r="N316" s="98" t="s">
        <v>127071</v>
      </c>
      <c r="O316" s="101">
        <v>50</v>
      </c>
      <c r="P316" s="101">
        <v>100</v>
      </c>
      <c r="Q316" s="101">
        <v>0</v>
      </c>
      <c r="R316" s="101">
        <v>250</v>
      </c>
    </row>
    <row r="317">
      <c r="L317" s="98" t="s">
        <v>127072</v>
      </c>
      <c r="M317" s="98" t="s">
        <v>127073</v>
      </c>
      <c r="N317" s="98" t="s">
        <v>127074</v>
      </c>
      <c r="O317" s="101">
        <v>50</v>
      </c>
      <c r="P317" s="101">
        <v>0</v>
      </c>
    </row>
    <row r="318">
      <c r="L318" s="98" t="s">
        <v>127075</v>
      </c>
      <c r="M318" s="98" t="s">
        <v>127076</v>
      </c>
      <c r="N318" s="98" t="s">
        <v>127077</v>
      </c>
      <c r="O318" s="101">
        <v>1250</v>
      </c>
      <c r="P318" s="101">
        <v>1250</v>
      </c>
    </row>
    <row r="319">
      <c r="L319" s="98" t="s">
        <v>127078</v>
      </c>
      <c r="M319" s="98" t="s">
        <v>127079</v>
      </c>
      <c r="N319" s="98" t="s">
        <v>127080</v>
      </c>
      <c r="O319" s="101">
        <v>15</v>
      </c>
      <c r="P319" s="101">
        <v>15</v>
      </c>
    </row>
    <row r="320">
      <c r="K320" s="96" t="s">
        <v>127081</v>
      </c>
      <c r="O320" s="85">
        <f>SUM(O316:O319)</f>
      </c>
      <c r="P320" s="85">
        <f>SUM(P316:P319)</f>
      </c>
    </row>
    <row r="321">
      <c r="A321" s="98" t="s">
        <v>127082</v>
      </c>
      <c r="B321" s="98" t="s">
        <v>127083</v>
      </c>
      <c r="C321" s="100">
        <v>723</v>
      </c>
      <c r="D321" s="98" t="s">
        <v>127084</v>
      </c>
      <c r="E321" s="98" t="s">
        <v>127085</v>
      </c>
      <c r="J321" s="101">
        <v>1225</v>
      </c>
      <c r="K321" s="98" t="s">
        <v>127086</v>
      </c>
      <c r="L321" s="98" t="s">
        <v>127086</v>
      </c>
      <c r="O321" s="101">
        <v>0</v>
      </c>
      <c r="P321" s="101">
        <v>0</v>
      </c>
      <c r="R321" s="101">
        <v>0</v>
      </c>
    </row>
    <row r="322">
      <c r="K322" s="96" t="s">
        <v>127087</v>
      </c>
      <c r="O322" s="85">
        <f>SUM(O321:O321)</f>
      </c>
      <c r="P322" s="85">
        <f>SUM(P321:P321)</f>
      </c>
    </row>
    <row r="323">
      <c r="A323" s="98" t="s">
        <v>127088</v>
      </c>
      <c r="B323" s="98" t="s">
        <v>127089</v>
      </c>
      <c r="C323" s="100">
        <v>834</v>
      </c>
      <c r="D323" s="98" t="s">
        <v>127090</v>
      </c>
      <c r="E323" s="98" t="s">
        <v>127091</v>
      </c>
      <c r="F323" s="104">
        <v>45696</v>
      </c>
      <c r="G323" s="104">
        <v>45696</v>
      </c>
      <c r="H323" s="104">
        <v>45876</v>
      </c>
      <c r="J323" s="101">
        <v>1270</v>
      </c>
      <c r="K323" s="98" t="s">
        <v>127092</v>
      </c>
      <c r="L323" s="98" t="s">
        <v>127093</v>
      </c>
      <c r="M323" s="98" t="s">
        <v>127094</v>
      </c>
      <c r="N323" s="98" t="s">
        <v>127095</v>
      </c>
      <c r="O323" s="101">
        <v>50</v>
      </c>
      <c r="P323" s="101">
        <v>50</v>
      </c>
      <c r="Q323" s="101">
        <v>0</v>
      </c>
      <c r="R323" s="101">
        <v>450</v>
      </c>
    </row>
    <row r="324">
      <c r="L324" s="98" t="s">
        <v>127096</v>
      </c>
      <c r="M324" s="98" t="s">
        <v>127097</v>
      </c>
      <c r="N324" s="98" t="s">
        <v>127098</v>
      </c>
      <c r="O324" s="101">
        <v>1295</v>
      </c>
      <c r="P324" s="101">
        <v>1295</v>
      </c>
    </row>
    <row r="325">
      <c r="L325" s="98" t="s">
        <v>127099</v>
      </c>
      <c r="M325" s="98" t="s">
        <v>127100</v>
      </c>
      <c r="N325" s="98" t="s">
        <v>127101</v>
      </c>
      <c r="O325" s="101">
        <v>15</v>
      </c>
      <c r="P325" s="101">
        <v>15</v>
      </c>
    </row>
    <row r="326">
      <c r="K326" s="96" t="s">
        <v>127102</v>
      </c>
      <c r="O326" s="85">
        <f>SUM(O323:O325)</f>
      </c>
      <c r="P326" s="85">
        <f>SUM(P323:P325)</f>
      </c>
    </row>
    <row r="327">
      <c r="A327" s="98" t="s">
        <v>127103</v>
      </c>
      <c r="B327" s="98" t="s">
        <v>127104</v>
      </c>
      <c r="C327" s="100">
        <v>834</v>
      </c>
      <c r="D327" s="98" t="s">
        <v>127105</v>
      </c>
      <c r="E327" s="98" t="s">
        <v>127106</v>
      </c>
      <c r="J327" s="101">
        <v>1320</v>
      </c>
      <c r="K327" s="98" t="s">
        <v>127107</v>
      </c>
      <c r="L327" s="98" t="s">
        <v>127107</v>
      </c>
      <c r="O327" s="101">
        <v>0</v>
      </c>
      <c r="P327" s="101">
        <v>0</v>
      </c>
    </row>
    <row r="328">
      <c r="K328" s="96" t="s">
        <v>127108</v>
      </c>
      <c r="O328" s="85">
        <f>SUM(O327:O327)</f>
      </c>
      <c r="P328" s="85">
        <f>SUM(P327:P327)</f>
      </c>
    </row>
    <row r="329">
      <c r="A329" s="98" t="s">
        <v>127109</v>
      </c>
      <c r="B329" s="98" t="s">
        <v>127110</v>
      </c>
      <c r="C329" s="100">
        <v>834</v>
      </c>
      <c r="D329" s="98" t="s">
        <v>127111</v>
      </c>
      <c r="E329" s="98" t="s">
        <v>127112</v>
      </c>
      <c r="F329" s="104">
        <v>45379</v>
      </c>
      <c r="G329" s="104">
        <v>45748</v>
      </c>
      <c r="H329" s="104">
        <v>46053</v>
      </c>
      <c r="J329" s="101">
        <v>1370</v>
      </c>
      <c r="K329" s="98" t="s">
        <v>127113</v>
      </c>
      <c r="L329" s="98" t="s">
        <v>127114</v>
      </c>
      <c r="M329" s="98" t="s">
        <v>127115</v>
      </c>
      <c r="N329" s="98" t="s">
        <v>127116</v>
      </c>
      <c r="O329" s="101">
        <v>50</v>
      </c>
      <c r="P329" s="101">
        <v>50</v>
      </c>
      <c r="Q329" s="101">
        <v>0</v>
      </c>
      <c r="R329" s="101">
        <v>250</v>
      </c>
    </row>
    <row r="330">
      <c r="L330" s="98" t="s">
        <v>127117</v>
      </c>
      <c r="M330" s="98" t="s">
        <v>127118</v>
      </c>
      <c r="N330" s="98" t="s">
        <v>127119</v>
      </c>
      <c r="O330" s="101">
        <v>1330</v>
      </c>
      <c r="P330" s="101">
        <v>1330</v>
      </c>
    </row>
    <row r="331">
      <c r="L331" s="98" t="s">
        <v>127120</v>
      </c>
      <c r="M331" s="98" t="s">
        <v>127121</v>
      </c>
      <c r="N331" s="98" t="s">
        <v>127122</v>
      </c>
      <c r="O331" s="101">
        <v>25</v>
      </c>
      <c r="P331" s="101">
        <v>0</v>
      </c>
    </row>
    <row r="332">
      <c r="L332" s="98" t="s">
        <v>127123</v>
      </c>
      <c r="M332" s="98" t="s">
        <v>127124</v>
      </c>
      <c r="N332" s="98" t="s">
        <v>127125</v>
      </c>
      <c r="O332" s="101">
        <v>15</v>
      </c>
      <c r="P332" s="101">
        <v>15</v>
      </c>
    </row>
    <row r="333">
      <c r="K333" s="96" t="s">
        <v>127126</v>
      </c>
      <c r="O333" s="85">
        <f>SUM(O329:O332)</f>
      </c>
      <c r="P333" s="85">
        <f>SUM(P329:P332)</f>
      </c>
    </row>
    <row r="334">
      <c r="A334" s="98" t="s">
        <v>127127</v>
      </c>
      <c r="B334" s="98" t="s">
        <v>127128</v>
      </c>
      <c r="C334" s="100">
        <v>579</v>
      </c>
      <c r="D334" s="98" t="s">
        <v>127129</v>
      </c>
      <c r="E334" s="98" t="s">
        <v>127130</v>
      </c>
      <c r="J334" s="101">
        <v>1085</v>
      </c>
      <c r="K334" s="98" t="s">
        <v>127131</v>
      </c>
      <c r="L334" s="98" t="s">
        <v>127131</v>
      </c>
      <c r="O334" s="101">
        <v>0</v>
      </c>
      <c r="P334" s="101">
        <v>0</v>
      </c>
    </row>
    <row r="335">
      <c r="K335" s="96" t="s">
        <v>127132</v>
      </c>
      <c r="O335" s="85">
        <f>SUM(O334:O334)</f>
      </c>
      <c r="P335" s="85">
        <f>SUM(P334:P334)</f>
      </c>
    </row>
    <row r="336">
      <c r="A336" s="98" t="s">
        <v>127133</v>
      </c>
      <c r="B336" s="98" t="s">
        <v>127134</v>
      </c>
      <c r="C336" s="100">
        <v>723</v>
      </c>
      <c r="D336" s="98" t="s">
        <v>127135</v>
      </c>
      <c r="E336" s="98" t="s">
        <v>127136</v>
      </c>
      <c r="J336" s="101">
        <v>1225</v>
      </c>
      <c r="K336" s="98" t="s">
        <v>127137</v>
      </c>
      <c r="L336" s="98" t="s">
        <v>127137</v>
      </c>
      <c r="O336" s="101">
        <v>0</v>
      </c>
      <c r="P336" s="101">
        <v>0</v>
      </c>
      <c r="R336" s="101">
        <v>0</v>
      </c>
    </row>
    <row r="337">
      <c r="K337" s="96" t="s">
        <v>127138</v>
      </c>
      <c r="O337" s="85">
        <f>SUM(O336:O336)</f>
      </c>
      <c r="P337" s="85">
        <f>SUM(P336:P336)</f>
      </c>
    </row>
    <row r="338">
      <c r="A338" s="98" t="s">
        <v>127139</v>
      </c>
      <c r="B338" s="98" t="s">
        <v>127140</v>
      </c>
      <c r="C338" s="100">
        <v>579</v>
      </c>
      <c r="D338" s="98" t="s">
        <v>127141</v>
      </c>
      <c r="E338" s="98" t="s">
        <v>127142</v>
      </c>
      <c r="J338" s="101">
        <v>1085</v>
      </c>
      <c r="K338" s="98" t="s">
        <v>127143</v>
      </c>
      <c r="L338" s="98" t="s">
        <v>127143</v>
      </c>
      <c r="O338" s="101">
        <v>0</v>
      </c>
      <c r="P338" s="101">
        <v>0</v>
      </c>
      <c r="R338" s="101">
        <v>0</v>
      </c>
    </row>
    <row r="339">
      <c r="K339" s="96" t="s">
        <v>127144</v>
      </c>
      <c r="O339" s="85">
        <f>SUM(O338:O338)</f>
      </c>
      <c r="P339" s="85">
        <f>SUM(P338:P338)</f>
      </c>
    </row>
    <row r="340">
      <c r="A340" s="98" t="s">
        <v>127145</v>
      </c>
      <c r="B340" s="98" t="s">
        <v>127146</v>
      </c>
      <c r="C340" s="100">
        <v>723</v>
      </c>
      <c r="D340" s="98" t="s">
        <v>127147</v>
      </c>
      <c r="E340" s="98" t="s">
        <v>127148</v>
      </c>
      <c r="F340" s="104">
        <v>45026</v>
      </c>
      <c r="G340" s="104">
        <v>45413</v>
      </c>
      <c r="H340" s="104">
        <v>45777</v>
      </c>
      <c r="J340" s="101">
        <v>1325</v>
      </c>
      <c r="K340" s="98" t="s">
        <v>127149</v>
      </c>
      <c r="L340" s="98" t="s">
        <v>127150</v>
      </c>
      <c r="M340" s="98" t="s">
        <v>127151</v>
      </c>
      <c r="N340" s="98" t="s">
        <v>127152</v>
      </c>
      <c r="O340" s="101">
        <v>50</v>
      </c>
      <c r="P340" s="101">
        <v>50</v>
      </c>
      <c r="Q340" s="101">
        <v>0</v>
      </c>
      <c r="R340" s="101">
        <v>250</v>
      </c>
    </row>
    <row r="341">
      <c r="L341" s="98" t="s">
        <v>127153</v>
      </c>
      <c r="M341" s="98" t="s">
        <v>127154</v>
      </c>
      <c r="N341" s="98" t="s">
        <v>127155</v>
      </c>
      <c r="O341" s="101">
        <v>50</v>
      </c>
      <c r="P341" s="101">
        <v>50</v>
      </c>
    </row>
    <row r="342">
      <c r="L342" s="98" t="s">
        <v>127156</v>
      </c>
      <c r="M342" s="98" t="s">
        <v>127157</v>
      </c>
      <c r="N342" s="98" t="s">
        <v>127158</v>
      </c>
      <c r="O342" s="101">
        <v>1136</v>
      </c>
      <c r="P342" s="101">
        <v>1136</v>
      </c>
    </row>
    <row r="343">
      <c r="L343" s="98" t="s">
        <v>127159</v>
      </c>
      <c r="M343" s="98" t="s">
        <v>127160</v>
      </c>
      <c r="N343" s="98" t="s">
        <v>127161</v>
      </c>
      <c r="O343" s="101">
        <v>15</v>
      </c>
      <c r="P343" s="101">
        <v>15</v>
      </c>
    </row>
    <row r="344">
      <c r="K344" s="96" t="s">
        <v>127162</v>
      </c>
      <c r="O344" s="85">
        <f>SUM(O340:O343)</f>
      </c>
      <c r="P344" s="85">
        <f>SUM(P340:P343)</f>
      </c>
    </row>
    <row r="345">
      <c r="A345" s="98" t="s">
        <v>127163</v>
      </c>
      <c r="B345" s="98" t="s">
        <v>127164</v>
      </c>
      <c r="C345" s="100">
        <v>693</v>
      </c>
      <c r="D345" s="98" t="s">
        <v>127165</v>
      </c>
      <c r="E345" s="98" t="s">
        <v>127166</v>
      </c>
      <c r="F345" s="104">
        <v>44317</v>
      </c>
      <c r="G345" s="104">
        <v>45413</v>
      </c>
      <c r="H345" s="104">
        <v>45777</v>
      </c>
      <c r="J345" s="101">
        <v>1210</v>
      </c>
      <c r="K345" s="98" t="s">
        <v>127167</v>
      </c>
      <c r="L345" s="98" t="s">
        <v>127168</v>
      </c>
      <c r="M345" s="98" t="s">
        <v>127169</v>
      </c>
      <c r="N345" s="98" t="s">
        <v>127170</v>
      </c>
      <c r="O345" s="101">
        <v>1242</v>
      </c>
      <c r="P345" s="101">
        <v>1242</v>
      </c>
      <c r="Q345" s="101">
        <v>0</v>
      </c>
      <c r="R345" s="101">
        <v>250</v>
      </c>
    </row>
    <row r="346">
      <c r="L346" s="98" t="s">
        <v>127171</v>
      </c>
      <c r="M346" s="98" t="s">
        <v>127172</v>
      </c>
      <c r="N346" s="98" t="s">
        <v>127173</v>
      </c>
      <c r="O346" s="101">
        <v>15</v>
      </c>
      <c r="P346" s="101">
        <v>15</v>
      </c>
    </row>
    <row r="347">
      <c r="K347" s="96" t="s">
        <v>127174</v>
      </c>
      <c r="O347" s="85">
        <f>SUM(O345:O346)</f>
      </c>
      <c r="P347" s="85">
        <f>SUM(P345:P346)</f>
      </c>
    </row>
    <row r="348">
      <c r="A348" s="98" t="s">
        <v>127175</v>
      </c>
      <c r="B348" s="98" t="s">
        <v>127176</v>
      </c>
      <c r="C348" s="100">
        <v>723</v>
      </c>
      <c r="D348" s="98" t="s">
        <v>127177</v>
      </c>
      <c r="E348" s="98" t="s">
        <v>127178</v>
      </c>
      <c r="F348" s="104">
        <v>44306</v>
      </c>
      <c r="G348" s="104">
        <v>45413</v>
      </c>
      <c r="H348" s="104">
        <v>45777</v>
      </c>
      <c r="I348" s="104">
        <v>45811</v>
      </c>
      <c r="J348" s="101">
        <v>1275</v>
      </c>
      <c r="K348" s="98" t="s">
        <v>127179</v>
      </c>
      <c r="L348" s="98" t="s">
        <v>127180</v>
      </c>
      <c r="M348" s="98" t="s">
        <v>127181</v>
      </c>
      <c r="N348" s="98" t="s">
        <v>127182</v>
      </c>
      <c r="O348" s="101">
        <v>50</v>
      </c>
      <c r="P348" s="101">
        <v>50</v>
      </c>
      <c r="Q348" s="101">
        <v>0</v>
      </c>
      <c r="R348" s="101">
        <v>450</v>
      </c>
    </row>
    <row r="349">
      <c r="L349" s="98" t="s">
        <v>127183</v>
      </c>
      <c r="M349" s="98" t="s">
        <v>127184</v>
      </c>
      <c r="N349" s="98" t="s">
        <v>127185</v>
      </c>
      <c r="O349" s="101">
        <v>1174</v>
      </c>
      <c r="P349" s="101">
        <v>1174</v>
      </c>
    </row>
    <row r="350">
      <c r="L350" s="98" t="s">
        <v>127186</v>
      </c>
      <c r="M350" s="98" t="s">
        <v>127187</v>
      </c>
      <c r="N350" s="98" t="s">
        <v>127188</v>
      </c>
      <c r="O350" s="101">
        <v>15</v>
      </c>
      <c r="P350" s="101">
        <v>15</v>
      </c>
    </row>
    <row r="351">
      <c r="K351" s="96" t="s">
        <v>127189</v>
      </c>
      <c r="O351" s="85">
        <f>SUM(O348:O350)</f>
      </c>
      <c r="P351" s="85">
        <f>SUM(P348:P350)</f>
      </c>
    </row>
    <row r="352">
      <c r="A352" s="98" t="s">
        <v>127190</v>
      </c>
      <c r="B352" s="98" t="s">
        <v>127191</v>
      </c>
      <c r="C352" s="100">
        <v>834</v>
      </c>
      <c r="D352" s="98" t="s">
        <v>127192</v>
      </c>
      <c r="E352" s="98" t="s">
        <v>127193</v>
      </c>
      <c r="F352" s="104">
        <v>44829</v>
      </c>
      <c r="G352" s="104">
        <v>45566</v>
      </c>
      <c r="H352" s="104">
        <v>45930</v>
      </c>
      <c r="J352" s="101">
        <v>1370</v>
      </c>
      <c r="K352" s="98" t="s">
        <v>127194</v>
      </c>
      <c r="L352" s="98" t="s">
        <v>127195</v>
      </c>
      <c r="M352" s="98" t="s">
        <v>127196</v>
      </c>
      <c r="N352" s="98" t="s">
        <v>127197</v>
      </c>
      <c r="O352" s="101">
        <v>50</v>
      </c>
      <c r="P352" s="101">
        <v>50</v>
      </c>
      <c r="Q352" s="101">
        <v>0</v>
      </c>
      <c r="R352" s="101">
        <v>250</v>
      </c>
    </row>
    <row r="353">
      <c r="L353" s="98" t="s">
        <v>127198</v>
      </c>
      <c r="M353" s="98" t="s">
        <v>127199</v>
      </c>
      <c r="N353" s="98" t="s">
        <v>127200</v>
      </c>
      <c r="O353" s="101">
        <v>1210</v>
      </c>
      <c r="P353" s="101">
        <v>1210</v>
      </c>
    </row>
    <row r="354">
      <c r="L354" s="98" t="s">
        <v>127201</v>
      </c>
      <c r="M354" s="98" t="s">
        <v>127202</v>
      </c>
      <c r="N354" s="98" t="s">
        <v>127203</v>
      </c>
      <c r="O354" s="101">
        <v>15</v>
      </c>
      <c r="P354" s="101">
        <v>15</v>
      </c>
    </row>
    <row r="355">
      <c r="K355" s="96" t="s">
        <v>127204</v>
      </c>
      <c r="O355" s="85">
        <f>SUM(O352:O354)</f>
      </c>
      <c r="P355" s="85">
        <f>SUM(P352:P354)</f>
      </c>
    </row>
    <row r="356">
      <c r="A356" s="98" t="s">
        <v>127205</v>
      </c>
      <c r="B356" s="98" t="s">
        <v>127206</v>
      </c>
      <c r="C356" s="100">
        <v>834</v>
      </c>
      <c r="D356" s="98" t="s">
        <v>127207</v>
      </c>
      <c r="E356" s="98" t="s">
        <v>127208</v>
      </c>
      <c r="F356" s="104">
        <v>45621</v>
      </c>
      <c r="G356" s="104">
        <v>45621</v>
      </c>
      <c r="H356" s="104">
        <v>45985</v>
      </c>
      <c r="J356" s="101">
        <v>1270</v>
      </c>
      <c r="K356" s="98" t="s">
        <v>127209</v>
      </c>
      <c r="L356" s="98" t="s">
        <v>127210</v>
      </c>
      <c r="M356" s="98" t="s">
        <v>127211</v>
      </c>
      <c r="N356" s="98" t="s">
        <v>127212</v>
      </c>
      <c r="O356" s="101">
        <v>1270</v>
      </c>
      <c r="P356" s="101">
        <v>1270</v>
      </c>
      <c r="Q356" s="101">
        <v>0</v>
      </c>
      <c r="R356" s="101">
        <v>450</v>
      </c>
    </row>
    <row r="357">
      <c r="L357" s="98" t="s">
        <v>127213</v>
      </c>
      <c r="M357" s="98" t="s">
        <v>127214</v>
      </c>
      <c r="N357" s="98" t="s">
        <v>127215</v>
      </c>
      <c r="O357" s="101">
        <v>127</v>
      </c>
      <c r="P357" s="101">
        <v>0</v>
      </c>
    </row>
    <row r="358">
      <c r="L358" s="98" t="s">
        <v>127216</v>
      </c>
      <c r="M358" s="98" t="s">
        <v>127217</v>
      </c>
      <c r="N358" s="98" t="s">
        <v>127218</v>
      </c>
      <c r="O358" s="101">
        <v>15</v>
      </c>
      <c r="P358" s="101">
        <v>15</v>
      </c>
    </row>
    <row r="359">
      <c r="K359" s="96" t="s">
        <v>127219</v>
      </c>
      <c r="O359" s="85">
        <f>SUM(O356:O358)</f>
      </c>
      <c r="P359" s="85">
        <f>SUM(P356:P358)</f>
      </c>
    </row>
    <row r="360">
      <c r="A360" s="98" t="s">
        <v>127220</v>
      </c>
      <c r="B360" s="98" t="s">
        <v>127221</v>
      </c>
      <c r="C360" s="100">
        <v>834</v>
      </c>
      <c r="D360" s="98" t="s">
        <v>127222</v>
      </c>
      <c r="E360" s="98" t="s">
        <v>127223</v>
      </c>
      <c r="F360" s="104">
        <v>45516</v>
      </c>
      <c r="G360" s="104">
        <v>45516</v>
      </c>
      <c r="H360" s="104">
        <v>45900</v>
      </c>
      <c r="J360" s="101">
        <v>1370</v>
      </c>
      <c r="K360" s="98" t="s">
        <v>127224</v>
      </c>
      <c r="L360" s="98" t="s">
        <v>127225</v>
      </c>
      <c r="M360" s="98" t="s">
        <v>127226</v>
      </c>
      <c r="N360" s="98" t="s">
        <v>127227</v>
      </c>
      <c r="O360" s="101">
        <v>50</v>
      </c>
      <c r="P360" s="101">
        <v>50</v>
      </c>
      <c r="Q360" s="101">
        <v>0</v>
      </c>
      <c r="R360" s="101">
        <v>550</v>
      </c>
    </row>
    <row r="361">
      <c r="L361" s="98" t="s">
        <v>127228</v>
      </c>
      <c r="M361" s="98" t="s">
        <v>127229</v>
      </c>
      <c r="N361" s="98" t="s">
        <v>127230</v>
      </c>
      <c r="O361" s="101">
        <v>1320</v>
      </c>
      <c r="P361" s="101">
        <v>1320</v>
      </c>
    </row>
    <row r="362">
      <c r="L362" s="98" t="s">
        <v>127231</v>
      </c>
      <c r="M362" s="98" t="s">
        <v>127232</v>
      </c>
      <c r="N362" s="98" t="s">
        <v>127233</v>
      </c>
      <c r="O362" s="101">
        <v>15</v>
      </c>
      <c r="P362" s="101">
        <v>15</v>
      </c>
    </row>
    <row r="363">
      <c r="K363" s="96" t="s">
        <v>127234</v>
      </c>
      <c r="O363" s="85">
        <f>SUM(O360:O362)</f>
      </c>
      <c r="P363" s="85">
        <f>SUM(P360:P362)</f>
      </c>
    </row>
    <row r="364">
      <c r="A364" s="98" t="s">
        <v>127235</v>
      </c>
      <c r="B364" s="98" t="s">
        <v>127236</v>
      </c>
      <c r="C364" s="100">
        <v>579</v>
      </c>
      <c r="D364" s="98" t="s">
        <v>127237</v>
      </c>
      <c r="E364" s="98" t="s">
        <v>127238</v>
      </c>
      <c r="F364" s="104">
        <v>45268</v>
      </c>
      <c r="G364" s="104">
        <v>45658</v>
      </c>
      <c r="H364" s="104">
        <v>46022</v>
      </c>
      <c r="J364" s="101">
        <v>1035</v>
      </c>
      <c r="K364" s="98" t="s">
        <v>127239</v>
      </c>
      <c r="L364" s="98" t="s">
        <v>127240</v>
      </c>
      <c r="M364" s="98" t="s">
        <v>127241</v>
      </c>
      <c r="N364" s="98" t="s">
        <v>127242</v>
      </c>
      <c r="O364" s="101">
        <v>1135</v>
      </c>
      <c r="P364" s="101">
        <v>1135</v>
      </c>
      <c r="Q364" s="101">
        <v>0</v>
      </c>
      <c r="R364" s="101">
        <v>450</v>
      </c>
    </row>
    <row r="365">
      <c r="L365" s="98" t="s">
        <v>127243</v>
      </c>
      <c r="M365" s="98" t="s">
        <v>127244</v>
      </c>
      <c r="N365" s="98" t="s">
        <v>127245</v>
      </c>
      <c r="O365" s="101">
        <v>15</v>
      </c>
      <c r="P365" s="101">
        <v>15</v>
      </c>
    </row>
    <row r="366">
      <c r="K366" s="96" t="s">
        <v>127246</v>
      </c>
      <c r="O366" s="85">
        <f>SUM(O364:O365)</f>
      </c>
      <c r="P366" s="85">
        <f>SUM(P364:P365)</f>
      </c>
    </row>
    <row r="367">
      <c r="A367" s="98" t="s">
        <v>127247</v>
      </c>
      <c r="B367" s="98" t="s">
        <v>127248</v>
      </c>
      <c r="C367" s="100">
        <v>723</v>
      </c>
      <c r="D367" s="98" t="s">
        <v>127249</v>
      </c>
      <c r="E367" s="98" t="s">
        <v>127250</v>
      </c>
      <c r="F367" s="104">
        <v>45412</v>
      </c>
      <c r="G367" s="104">
        <v>45412</v>
      </c>
      <c r="H367" s="104">
        <v>45777</v>
      </c>
      <c r="I367" s="104">
        <v>45777</v>
      </c>
      <c r="J367" s="101">
        <v>1125</v>
      </c>
      <c r="K367" s="98" t="s">
        <v>127251</v>
      </c>
      <c r="L367" s="98" t="s">
        <v>127252</v>
      </c>
      <c r="M367" s="98" t="s">
        <v>127253</v>
      </c>
      <c r="N367" s="98" t="s">
        <v>127254</v>
      </c>
      <c r="O367" s="101">
        <v>1225</v>
      </c>
      <c r="P367" s="101">
        <v>1225</v>
      </c>
      <c r="Q367" s="101">
        <v>0</v>
      </c>
      <c r="R367" s="101">
        <v>250</v>
      </c>
    </row>
    <row r="368">
      <c r="L368" s="98" t="s">
        <v>127255</v>
      </c>
      <c r="M368" s="98" t="s">
        <v>127256</v>
      </c>
      <c r="N368" s="98" t="s">
        <v>127257</v>
      </c>
      <c r="O368" s="101">
        <v>15</v>
      </c>
      <c r="P368" s="101">
        <v>15</v>
      </c>
    </row>
    <row r="369">
      <c r="K369" s="96" t="s">
        <v>127258</v>
      </c>
      <c r="O369" s="85">
        <f>SUM(O367:O368)</f>
      </c>
      <c r="P369" s="85">
        <f>SUM(P367:P368)</f>
      </c>
    </row>
    <row r="370">
      <c r="A370" s="98" t="s">
        <v>127259</v>
      </c>
      <c r="B370" s="98" t="s">
        <v>127260</v>
      </c>
      <c r="C370" s="100">
        <v>579</v>
      </c>
      <c r="D370" s="98" t="s">
        <v>127261</v>
      </c>
      <c r="E370" s="98" t="s">
        <v>127262</v>
      </c>
      <c r="F370" s="104">
        <v>44303</v>
      </c>
      <c r="G370" s="104">
        <v>45413</v>
      </c>
      <c r="H370" s="104">
        <v>45777</v>
      </c>
      <c r="J370" s="101">
        <v>1135</v>
      </c>
      <c r="K370" s="98" t="s">
        <v>127263</v>
      </c>
      <c r="L370" s="98" t="s">
        <v>127264</v>
      </c>
      <c r="M370" s="98" t="s">
        <v>127265</v>
      </c>
      <c r="N370" s="98" t="s">
        <v>127266</v>
      </c>
      <c r="O370" s="101">
        <v>1135</v>
      </c>
      <c r="P370" s="101">
        <v>1135</v>
      </c>
      <c r="Q370" s="101">
        <v>0</v>
      </c>
      <c r="R370" s="101">
        <v>250</v>
      </c>
    </row>
    <row r="371">
      <c r="L371" s="98" t="s">
        <v>127267</v>
      </c>
      <c r="M371" s="98" t="s">
        <v>127268</v>
      </c>
      <c r="N371" s="98" t="s">
        <v>127269</v>
      </c>
      <c r="O371" s="101">
        <v>15</v>
      </c>
      <c r="P371" s="101">
        <v>15</v>
      </c>
    </row>
    <row r="372">
      <c r="K372" s="96" t="s">
        <v>127270</v>
      </c>
      <c r="O372" s="85">
        <f>SUM(O370:O371)</f>
      </c>
      <c r="P372" s="85">
        <f>SUM(P370:P371)</f>
      </c>
    </row>
    <row r="373">
      <c r="A373" s="98" t="s">
        <v>127271</v>
      </c>
      <c r="B373" s="98" t="s">
        <v>127272</v>
      </c>
      <c r="C373" s="100">
        <v>723</v>
      </c>
      <c r="D373" s="98" t="s">
        <v>127273</v>
      </c>
      <c r="E373" s="98" t="s">
        <v>127274</v>
      </c>
      <c r="F373" s="104">
        <v>44043</v>
      </c>
      <c r="G373" s="104">
        <v>45505</v>
      </c>
      <c r="H373" s="104">
        <v>45869</v>
      </c>
      <c r="J373" s="101">
        <v>1325</v>
      </c>
      <c r="K373" s="98" t="s">
        <v>127275</v>
      </c>
      <c r="L373" s="98" t="s">
        <v>127276</v>
      </c>
      <c r="M373" s="98" t="s">
        <v>127277</v>
      </c>
      <c r="N373" s="98" t="s">
        <v>127278</v>
      </c>
      <c r="O373" s="101">
        <v>50</v>
      </c>
      <c r="P373" s="101">
        <v>0</v>
      </c>
      <c r="Q373" s="101">
        <v>0</v>
      </c>
      <c r="R373" s="101">
        <v>250</v>
      </c>
    </row>
    <row r="374">
      <c r="L374" s="98" t="s">
        <v>127279</v>
      </c>
      <c r="M374" s="98" t="s">
        <v>127280</v>
      </c>
      <c r="N374" s="98" t="s">
        <v>127281</v>
      </c>
      <c r="O374" s="101">
        <v>50</v>
      </c>
      <c r="P374" s="101">
        <v>100</v>
      </c>
    </row>
    <row r="375">
      <c r="L375" s="98" t="s">
        <v>127282</v>
      </c>
      <c r="M375" s="98" t="s">
        <v>127283</v>
      </c>
      <c r="N375" s="98" t="s">
        <v>127284</v>
      </c>
      <c r="O375" s="101">
        <v>1290</v>
      </c>
      <c r="P375" s="101">
        <v>1290</v>
      </c>
    </row>
    <row r="376">
      <c r="L376" s="98" t="s">
        <v>127285</v>
      </c>
      <c r="M376" s="98" t="s">
        <v>127286</v>
      </c>
      <c r="N376" s="98" t="s">
        <v>127287</v>
      </c>
      <c r="O376" s="101">
        <v>15</v>
      </c>
      <c r="P376" s="101">
        <v>15</v>
      </c>
    </row>
    <row r="377">
      <c r="K377" s="96" t="s">
        <v>127288</v>
      </c>
      <c r="O377" s="85">
        <f>SUM(O373:O376)</f>
      </c>
      <c r="P377" s="85">
        <f>SUM(P373:P376)</f>
      </c>
    </row>
    <row r="378">
      <c r="A378" s="98" t="s">
        <v>127289</v>
      </c>
      <c r="B378" s="98" t="s">
        <v>127290</v>
      </c>
      <c r="C378" s="100">
        <v>693</v>
      </c>
      <c r="D378" s="98" t="s">
        <v>127291</v>
      </c>
      <c r="E378" s="98" t="s">
        <v>127292</v>
      </c>
      <c r="F378" s="104">
        <v>45208</v>
      </c>
      <c r="G378" s="104">
        <v>45597</v>
      </c>
      <c r="H378" s="104">
        <v>45961</v>
      </c>
      <c r="J378" s="101">
        <v>1260</v>
      </c>
      <c r="K378" s="98" t="s">
        <v>127293</v>
      </c>
      <c r="L378" s="98" t="s">
        <v>127294</v>
      </c>
      <c r="M378" s="98" t="s">
        <v>127295</v>
      </c>
      <c r="N378" s="98" t="s">
        <v>127296</v>
      </c>
      <c r="O378" s="101">
        <v>50</v>
      </c>
      <c r="P378" s="101">
        <v>50</v>
      </c>
      <c r="Q378" s="101">
        <v>0</v>
      </c>
      <c r="R378" s="101">
        <v>1260</v>
      </c>
    </row>
    <row r="379">
      <c r="L379" s="98" t="s">
        <v>127297</v>
      </c>
      <c r="M379" s="98" t="s">
        <v>127298</v>
      </c>
      <c r="N379" s="98" t="s">
        <v>127299</v>
      </c>
      <c r="O379" s="101">
        <v>1210</v>
      </c>
      <c r="P379" s="101">
        <v>1210</v>
      </c>
    </row>
    <row r="380">
      <c r="L380" s="98" t="s">
        <v>127300</v>
      </c>
      <c r="M380" s="98" t="s">
        <v>127301</v>
      </c>
      <c r="N380" s="98" t="s">
        <v>127302</v>
      </c>
      <c r="O380" s="101">
        <v>15</v>
      </c>
      <c r="P380" s="101">
        <v>15</v>
      </c>
    </row>
    <row r="381">
      <c r="K381" s="96" t="s">
        <v>127303</v>
      </c>
      <c r="O381" s="85">
        <f>SUM(O378:O380)</f>
      </c>
      <c r="P381" s="85">
        <f>SUM(P378:P380)</f>
      </c>
    </row>
    <row r="382">
      <c r="A382" s="98" t="s">
        <v>127304</v>
      </c>
      <c r="B382" s="98" t="s">
        <v>127305</v>
      </c>
      <c r="C382" s="100">
        <v>723</v>
      </c>
      <c r="D382" s="98" t="s">
        <v>127306</v>
      </c>
      <c r="E382" s="98" t="s">
        <v>127307</v>
      </c>
      <c r="F382" s="104">
        <v>33550</v>
      </c>
      <c r="G382" s="104">
        <v>45413</v>
      </c>
      <c r="H382" s="104">
        <v>45777</v>
      </c>
      <c r="J382" s="101">
        <v>1225</v>
      </c>
      <c r="K382" s="98" t="s">
        <v>127308</v>
      </c>
      <c r="L382" s="98" t="s">
        <v>127309</v>
      </c>
      <c r="M382" s="98" t="s">
        <v>127310</v>
      </c>
      <c r="N382" s="98" t="s">
        <v>127311</v>
      </c>
      <c r="O382" s="101">
        <v>1245</v>
      </c>
      <c r="P382" s="101">
        <v>1245</v>
      </c>
      <c r="Q382" s="101">
        <v>0</v>
      </c>
      <c r="R382" s="101">
        <v>150</v>
      </c>
    </row>
    <row r="383">
      <c r="L383" s="98" t="s">
        <v>127312</v>
      </c>
      <c r="M383" s="98" t="s">
        <v>127313</v>
      </c>
      <c r="N383" s="98" t="s">
        <v>127314</v>
      </c>
      <c r="O383" s="101">
        <v>15</v>
      </c>
      <c r="P383" s="101">
        <v>15</v>
      </c>
    </row>
    <row r="384">
      <c r="K384" s="96" t="s">
        <v>127315</v>
      </c>
      <c r="O384" s="85">
        <f>SUM(O382:O383)</f>
      </c>
      <c r="P384" s="85">
        <f>SUM(P382:P383)</f>
      </c>
    </row>
    <row r="385">
      <c r="A385" s="98" t="s">
        <v>127316</v>
      </c>
      <c r="B385" s="98" t="s">
        <v>127317</v>
      </c>
      <c r="C385" s="100">
        <v>834</v>
      </c>
      <c r="D385" s="98" t="s">
        <v>127318</v>
      </c>
      <c r="E385" s="98" t="s">
        <v>127319</v>
      </c>
      <c r="F385" s="104">
        <v>44183</v>
      </c>
      <c r="G385" s="104">
        <v>45689</v>
      </c>
      <c r="J385" s="101">
        <v>1320</v>
      </c>
      <c r="K385" s="98" t="s">
        <v>127320</v>
      </c>
      <c r="L385" s="98" t="s">
        <v>127321</v>
      </c>
      <c r="M385" s="98" t="s">
        <v>127322</v>
      </c>
      <c r="N385" s="98" t="s">
        <v>127323</v>
      </c>
      <c r="O385" s="101">
        <v>1300</v>
      </c>
      <c r="P385" s="101">
        <v>1300</v>
      </c>
      <c r="Q385" s="101">
        <v>0</v>
      </c>
      <c r="R385" s="101">
        <v>250</v>
      </c>
    </row>
    <row r="386">
      <c r="L386" s="98" t="s">
        <v>127324</v>
      </c>
      <c r="M386" s="98" t="s">
        <v>127325</v>
      </c>
      <c r="N386" s="98" t="s">
        <v>127326</v>
      </c>
      <c r="O386" s="101">
        <v>200</v>
      </c>
      <c r="P386" s="101">
        <v>200</v>
      </c>
    </row>
    <row r="387">
      <c r="L387" s="98" t="s">
        <v>127327</v>
      </c>
      <c r="M387" s="98" t="s">
        <v>127328</v>
      </c>
      <c r="N387" s="98" t="s">
        <v>127329</v>
      </c>
      <c r="O387" s="101">
        <v>15</v>
      </c>
      <c r="P387" s="101">
        <v>15</v>
      </c>
    </row>
    <row r="388">
      <c r="K388" s="96" t="s">
        <v>127330</v>
      </c>
      <c r="O388" s="85">
        <f>SUM(O385:O387)</f>
      </c>
      <c r="P388" s="85">
        <f>SUM(P385:P387)</f>
      </c>
    </row>
    <row r="389">
      <c r="A389" s="98" t="s">
        <v>127331</v>
      </c>
      <c r="B389" s="98" t="s">
        <v>127332</v>
      </c>
      <c r="C389" s="100">
        <v>834</v>
      </c>
      <c r="D389" s="98" t="s">
        <v>127333</v>
      </c>
      <c r="E389" s="98" t="s">
        <v>127334</v>
      </c>
      <c r="F389" s="104">
        <v>45744</v>
      </c>
      <c r="G389" s="104">
        <v>45744</v>
      </c>
      <c r="H389" s="104">
        <v>46108</v>
      </c>
      <c r="J389" s="101">
        <v>1320</v>
      </c>
      <c r="K389" s="98" t="s">
        <v>127335</v>
      </c>
      <c r="L389" s="98" t="s">
        <v>127336</v>
      </c>
      <c r="M389" s="98" t="s">
        <v>127337</v>
      </c>
      <c r="N389" s="98" t="s">
        <v>127338</v>
      </c>
      <c r="O389" s="101">
        <v>50</v>
      </c>
      <c r="P389" s="101">
        <v>0</v>
      </c>
      <c r="Q389" s="101">
        <v>0</v>
      </c>
      <c r="R389" s="101">
        <v>250</v>
      </c>
    </row>
    <row r="390">
      <c r="L390" s="98" t="s">
        <v>127339</v>
      </c>
      <c r="M390" s="98" t="s">
        <v>127340</v>
      </c>
      <c r="N390" s="98" t="s">
        <v>127341</v>
      </c>
      <c r="O390" s="101">
        <v>50</v>
      </c>
      <c r="P390" s="101">
        <v>100</v>
      </c>
    </row>
    <row r="391">
      <c r="L391" s="98" t="s">
        <v>127342</v>
      </c>
      <c r="M391" s="98" t="s">
        <v>127343</v>
      </c>
      <c r="N391" s="98" t="s">
        <v>127344</v>
      </c>
      <c r="O391" s="101">
        <v>1220</v>
      </c>
      <c r="P391" s="101">
        <v>1220</v>
      </c>
    </row>
    <row r="392">
      <c r="L392" s="98" t="s">
        <v>127345</v>
      </c>
      <c r="M392" s="98" t="s">
        <v>127346</v>
      </c>
      <c r="N392" s="98" t="s">
        <v>127347</v>
      </c>
      <c r="O392" s="101">
        <v>15</v>
      </c>
      <c r="P392" s="101">
        <v>15</v>
      </c>
    </row>
    <row r="393">
      <c r="K393" s="96" t="s">
        <v>127348</v>
      </c>
      <c r="O393" s="85">
        <f>SUM(O389:O392)</f>
      </c>
      <c r="P393" s="85">
        <f>SUM(P389:P392)</f>
      </c>
    </row>
    <row r="394">
      <c r="A394" s="98" t="s">
        <v>127349</v>
      </c>
      <c r="B394" s="98" t="s">
        <v>127350</v>
      </c>
      <c r="C394" s="100">
        <v>834</v>
      </c>
      <c r="D394" s="98" t="s">
        <v>127351</v>
      </c>
      <c r="E394" s="98" t="s">
        <v>127352</v>
      </c>
      <c r="F394" s="104">
        <v>45362</v>
      </c>
      <c r="G394" s="104">
        <v>45748</v>
      </c>
      <c r="H394" s="104">
        <v>46112</v>
      </c>
      <c r="J394" s="101">
        <v>1370</v>
      </c>
      <c r="K394" s="98" t="s">
        <v>127353</v>
      </c>
      <c r="L394" s="98" t="s">
        <v>127354</v>
      </c>
      <c r="M394" s="98" t="s">
        <v>127355</v>
      </c>
      <c r="N394" s="98" t="s">
        <v>127356</v>
      </c>
      <c r="O394" s="101">
        <v>50</v>
      </c>
      <c r="P394" s="101">
        <v>50</v>
      </c>
      <c r="Q394" s="101">
        <v>0</v>
      </c>
      <c r="R394" s="101">
        <v>250</v>
      </c>
    </row>
    <row r="395">
      <c r="L395" s="98" t="s">
        <v>127357</v>
      </c>
      <c r="M395" s="98" t="s">
        <v>127358</v>
      </c>
      <c r="N395" s="98" t="s">
        <v>127359</v>
      </c>
      <c r="O395" s="101">
        <v>1320</v>
      </c>
      <c r="P395" s="101">
        <v>1320</v>
      </c>
    </row>
    <row r="396">
      <c r="L396" s="98" t="s">
        <v>127360</v>
      </c>
      <c r="M396" s="98" t="s">
        <v>127361</v>
      </c>
      <c r="N396" s="98" t="s">
        <v>127362</v>
      </c>
      <c r="O396" s="101">
        <v>15</v>
      </c>
      <c r="P396" s="101">
        <v>15</v>
      </c>
    </row>
    <row r="397">
      <c r="K397" s="96" t="s">
        <v>127363</v>
      </c>
      <c r="O397" s="85">
        <f>SUM(O394:O396)</f>
      </c>
      <c r="P397" s="85">
        <f>SUM(P394:P396)</f>
      </c>
    </row>
    <row r="398">
      <c r="A398" s="98" t="s">
        <v>127364</v>
      </c>
      <c r="B398" s="98" t="s">
        <v>127365</v>
      </c>
      <c r="C398" s="100">
        <v>579</v>
      </c>
      <c r="D398" s="98" t="s">
        <v>127366</v>
      </c>
      <c r="E398" s="98" t="s">
        <v>127367</v>
      </c>
      <c r="F398" s="104">
        <v>38018</v>
      </c>
      <c r="G398" s="104">
        <v>45748</v>
      </c>
      <c r="H398" s="104">
        <v>46022</v>
      </c>
      <c r="J398" s="101">
        <v>1135</v>
      </c>
      <c r="K398" s="98" t="s">
        <v>127368</v>
      </c>
      <c r="L398" s="98" t="s">
        <v>127369</v>
      </c>
      <c r="M398" s="98" t="s">
        <v>127370</v>
      </c>
      <c r="N398" s="98" t="s">
        <v>127371</v>
      </c>
      <c r="O398" s="101">
        <v>1165</v>
      </c>
      <c r="P398" s="101">
        <v>1165</v>
      </c>
      <c r="Q398" s="101">
        <v>0</v>
      </c>
      <c r="R398" s="101">
        <v>275</v>
      </c>
    </row>
    <row r="399">
      <c r="L399" s="98" t="s">
        <v>127372</v>
      </c>
      <c r="M399" s="98" t="s">
        <v>127373</v>
      </c>
      <c r="N399" s="98" t="s">
        <v>127374</v>
      </c>
      <c r="O399" s="101">
        <v>15</v>
      </c>
      <c r="P399" s="101">
        <v>15</v>
      </c>
    </row>
    <row r="400">
      <c r="K400" s="96" t="s">
        <v>127375</v>
      </c>
      <c r="O400" s="85">
        <f>SUM(O398:O399)</f>
      </c>
      <c r="P400" s="85">
        <f>SUM(P398:P399)</f>
      </c>
    </row>
    <row r="401">
      <c r="A401" s="98" t="s">
        <v>127376</v>
      </c>
      <c r="B401" s="98" t="s">
        <v>127377</v>
      </c>
      <c r="C401" s="100">
        <v>723</v>
      </c>
      <c r="D401" s="98" t="s">
        <v>127378</v>
      </c>
      <c r="E401" s="98" t="s">
        <v>127379</v>
      </c>
      <c r="F401" s="104">
        <v>44628</v>
      </c>
      <c r="G401" s="104">
        <v>45748</v>
      </c>
      <c r="H401" s="104">
        <v>46112</v>
      </c>
      <c r="J401" s="101">
        <v>1275</v>
      </c>
      <c r="K401" s="98" t="s">
        <v>127380</v>
      </c>
      <c r="L401" s="98" t="s">
        <v>127381</v>
      </c>
      <c r="M401" s="98" t="s">
        <v>127382</v>
      </c>
      <c r="N401" s="98" t="s">
        <v>127383</v>
      </c>
      <c r="O401" s="101">
        <v>50</v>
      </c>
      <c r="P401" s="101">
        <v>50</v>
      </c>
      <c r="Q401" s="101">
        <v>0</v>
      </c>
      <c r="R401" s="101">
        <v>350</v>
      </c>
    </row>
    <row r="402">
      <c r="L402" s="98" t="s">
        <v>127384</v>
      </c>
      <c r="M402" s="98" t="s">
        <v>127385</v>
      </c>
      <c r="N402" s="98" t="s">
        <v>127386</v>
      </c>
      <c r="O402" s="101">
        <v>1134</v>
      </c>
      <c r="P402" s="101">
        <v>1134</v>
      </c>
    </row>
    <row r="403">
      <c r="L403" s="98" t="s">
        <v>127387</v>
      </c>
      <c r="M403" s="98" t="s">
        <v>127388</v>
      </c>
      <c r="N403" s="98" t="s">
        <v>127389</v>
      </c>
      <c r="O403" s="101">
        <v>15</v>
      </c>
      <c r="P403" s="101">
        <v>15</v>
      </c>
    </row>
    <row r="404">
      <c r="K404" s="96" t="s">
        <v>127390</v>
      </c>
      <c r="O404" s="85">
        <f>SUM(O401:O403)</f>
      </c>
      <c r="P404" s="85">
        <f>SUM(P401:P403)</f>
      </c>
    </row>
    <row r="405">
      <c r="A405" s="98" t="s">
        <v>127391</v>
      </c>
      <c r="B405" s="98" t="s">
        <v>127392</v>
      </c>
      <c r="C405" s="100">
        <v>579</v>
      </c>
      <c r="D405" s="98" t="s">
        <v>127393</v>
      </c>
      <c r="E405" s="98" t="s">
        <v>127394</v>
      </c>
      <c r="F405" s="104">
        <v>43007</v>
      </c>
      <c r="G405" s="104">
        <v>45597</v>
      </c>
      <c r="H405" s="104">
        <v>45777</v>
      </c>
      <c r="J405" s="101">
        <v>1185</v>
      </c>
      <c r="K405" s="98" t="s">
        <v>127395</v>
      </c>
      <c r="L405" s="98" t="s">
        <v>127396</v>
      </c>
      <c r="M405" s="98" t="s">
        <v>127397</v>
      </c>
      <c r="N405" s="98" t="s">
        <v>127398</v>
      </c>
      <c r="O405" s="101">
        <v>50</v>
      </c>
      <c r="P405" s="101">
        <v>50</v>
      </c>
      <c r="Q405" s="101">
        <v>0</v>
      </c>
      <c r="R405" s="101">
        <v>250</v>
      </c>
    </row>
    <row r="406">
      <c r="L406" s="98" t="s">
        <v>127399</v>
      </c>
      <c r="M406" s="98" t="s">
        <v>127400</v>
      </c>
      <c r="N406" s="98" t="s">
        <v>127401</v>
      </c>
      <c r="O406" s="101">
        <v>1299</v>
      </c>
      <c r="P406" s="101">
        <v>1299</v>
      </c>
    </row>
    <row r="407">
      <c r="L407" s="98" t="s">
        <v>127402</v>
      </c>
      <c r="M407" s="98" t="s">
        <v>127403</v>
      </c>
      <c r="N407" s="98" t="s">
        <v>127404</v>
      </c>
      <c r="O407" s="101">
        <v>15</v>
      </c>
      <c r="P407" s="101">
        <v>15</v>
      </c>
    </row>
    <row r="408">
      <c r="K408" s="96" t="s">
        <v>127405</v>
      </c>
      <c r="O408" s="85">
        <f>SUM(O405:O407)</f>
      </c>
      <c r="P408" s="85">
        <f>SUM(P405:P407)</f>
      </c>
    </row>
    <row r="409">
      <c r="A409" s="98" t="s">
        <v>127406</v>
      </c>
      <c r="B409" s="98" t="s">
        <v>127407</v>
      </c>
      <c r="C409" s="100">
        <v>723</v>
      </c>
      <c r="D409" s="98" t="s">
        <v>127408</v>
      </c>
      <c r="E409" s="98" t="s">
        <v>127409</v>
      </c>
      <c r="F409" s="104">
        <v>45493</v>
      </c>
      <c r="G409" s="104">
        <v>45493</v>
      </c>
      <c r="H409" s="104">
        <v>45869</v>
      </c>
      <c r="J409" s="101">
        <v>1275</v>
      </c>
      <c r="K409" s="98" t="s">
        <v>127410</v>
      </c>
      <c r="L409" s="98" t="s">
        <v>127411</v>
      </c>
      <c r="M409" s="98" t="s">
        <v>127412</v>
      </c>
      <c r="N409" s="98" t="s">
        <v>127413</v>
      </c>
      <c r="O409" s="101">
        <v>50</v>
      </c>
      <c r="P409" s="101">
        <v>50</v>
      </c>
      <c r="Q409" s="101">
        <v>0</v>
      </c>
      <c r="R409" s="101">
        <v>250</v>
      </c>
    </row>
    <row r="410">
      <c r="L410" s="98" t="s">
        <v>127414</v>
      </c>
      <c r="M410" s="98" t="s">
        <v>127415</v>
      </c>
      <c r="N410" s="98" t="s">
        <v>127416</v>
      </c>
      <c r="O410" s="101">
        <v>1225</v>
      </c>
      <c r="P410" s="101">
        <v>1225</v>
      </c>
    </row>
    <row r="411">
      <c r="L411" s="98" t="s">
        <v>127417</v>
      </c>
      <c r="M411" s="98" t="s">
        <v>127418</v>
      </c>
      <c r="N411" s="98" t="s">
        <v>127419</v>
      </c>
      <c r="O411" s="101">
        <v>15</v>
      </c>
      <c r="P411" s="101">
        <v>15</v>
      </c>
    </row>
    <row r="412">
      <c r="K412" s="96" t="s">
        <v>127420</v>
      </c>
      <c r="O412" s="85">
        <f>SUM(O409:O411)</f>
      </c>
      <c r="P412" s="85">
        <f>SUM(P409:P411)</f>
      </c>
    </row>
    <row r="413">
      <c r="A413" s="98" t="s">
        <v>127421</v>
      </c>
      <c r="B413" s="98" t="s">
        <v>127422</v>
      </c>
      <c r="C413" s="100">
        <v>579</v>
      </c>
      <c r="D413" s="98" t="s">
        <v>127423</v>
      </c>
      <c r="E413" s="98" t="s">
        <v>127424</v>
      </c>
      <c r="F413" s="104">
        <v>45240</v>
      </c>
      <c r="G413" s="104">
        <v>45627</v>
      </c>
      <c r="H413" s="104">
        <v>45991</v>
      </c>
      <c r="J413" s="101">
        <v>1185</v>
      </c>
      <c r="K413" s="98" t="s">
        <v>127425</v>
      </c>
      <c r="L413" s="98" t="s">
        <v>127426</v>
      </c>
      <c r="M413" s="98" t="s">
        <v>127427</v>
      </c>
      <c r="N413" s="98" t="s">
        <v>127428</v>
      </c>
      <c r="O413" s="101">
        <v>50</v>
      </c>
      <c r="P413" s="101">
        <v>50</v>
      </c>
      <c r="Q413" s="101">
        <v>0</v>
      </c>
      <c r="R413" s="101">
        <v>450</v>
      </c>
    </row>
    <row r="414">
      <c r="L414" s="98" t="s">
        <v>127429</v>
      </c>
      <c r="M414" s="98" t="s">
        <v>127430</v>
      </c>
      <c r="N414" s="98" t="s">
        <v>127431</v>
      </c>
      <c r="O414" s="101">
        <v>1135</v>
      </c>
      <c r="P414" s="101">
        <v>1135</v>
      </c>
    </row>
    <row r="415">
      <c r="L415" s="98" t="s">
        <v>127432</v>
      </c>
      <c r="M415" s="98" t="s">
        <v>127433</v>
      </c>
      <c r="N415" s="98" t="s">
        <v>127434</v>
      </c>
      <c r="O415" s="101">
        <v>15</v>
      </c>
      <c r="P415" s="101">
        <v>15</v>
      </c>
    </row>
    <row r="416">
      <c r="K416" s="96" t="s">
        <v>127435</v>
      </c>
      <c r="O416" s="85">
        <f>SUM(O413:O415)</f>
      </c>
      <c r="P416" s="85">
        <f>SUM(P413:P415)</f>
      </c>
    </row>
    <row r="417">
      <c r="A417" s="98" t="s">
        <v>127436</v>
      </c>
      <c r="B417" s="98" t="s">
        <v>127437</v>
      </c>
      <c r="C417" s="100">
        <v>723</v>
      </c>
      <c r="D417" s="98" t="s">
        <v>127438</v>
      </c>
      <c r="E417" s="98" t="s">
        <v>127439</v>
      </c>
      <c r="F417" s="104">
        <v>45134</v>
      </c>
      <c r="G417" s="104">
        <v>45505</v>
      </c>
      <c r="H417" s="104">
        <v>45869</v>
      </c>
      <c r="J417" s="101">
        <v>1325</v>
      </c>
      <c r="K417" s="98" t="s">
        <v>127440</v>
      </c>
      <c r="L417" s="98" t="s">
        <v>127441</v>
      </c>
      <c r="M417" s="98" t="s">
        <v>127442</v>
      </c>
      <c r="N417" s="98" t="s">
        <v>127443</v>
      </c>
      <c r="O417" s="101">
        <v>50</v>
      </c>
      <c r="P417" s="101">
        <v>100</v>
      </c>
      <c r="Q417" s="101">
        <v>0</v>
      </c>
      <c r="R417" s="101">
        <v>450</v>
      </c>
    </row>
    <row r="418">
      <c r="L418" s="98" t="s">
        <v>127444</v>
      </c>
      <c r="M418" s="98" t="s">
        <v>127445</v>
      </c>
      <c r="N418" s="98" t="s">
        <v>127446</v>
      </c>
      <c r="O418" s="101">
        <v>50</v>
      </c>
      <c r="P418" s="101">
        <v>0</v>
      </c>
    </row>
    <row r="419">
      <c r="L419" s="98" t="s">
        <v>127447</v>
      </c>
      <c r="M419" s="98" t="s">
        <v>127448</v>
      </c>
      <c r="N419" s="98" t="s">
        <v>127449</v>
      </c>
      <c r="O419" s="101">
        <v>1245</v>
      </c>
      <c r="P419" s="101">
        <v>1245</v>
      </c>
    </row>
    <row r="420">
      <c r="L420" s="98" t="s">
        <v>127450</v>
      </c>
      <c r="M420" s="98" t="s">
        <v>127451</v>
      </c>
      <c r="N420" s="98" t="s">
        <v>127452</v>
      </c>
      <c r="O420" s="101">
        <v>15</v>
      </c>
      <c r="P420" s="101">
        <v>15</v>
      </c>
    </row>
    <row r="421">
      <c r="K421" s="96" t="s">
        <v>127453</v>
      </c>
      <c r="O421" s="85">
        <f>SUM(O417:O420)</f>
      </c>
      <c r="P421" s="85">
        <f>SUM(P417:P420)</f>
      </c>
    </row>
    <row r="422">
      <c r="A422" s="98" t="s">
        <v>127454</v>
      </c>
      <c r="B422" s="98" t="s">
        <v>127455</v>
      </c>
      <c r="C422" s="100">
        <v>693</v>
      </c>
      <c r="D422" s="98" t="s">
        <v>127456</v>
      </c>
      <c r="E422" s="98" t="s">
        <v>127457</v>
      </c>
      <c r="F422" s="104">
        <v>45524</v>
      </c>
      <c r="G422" s="104">
        <v>45524</v>
      </c>
      <c r="H422" s="104">
        <v>45900</v>
      </c>
      <c r="J422" s="101">
        <v>1260</v>
      </c>
      <c r="K422" s="98" t="s">
        <v>127458</v>
      </c>
      <c r="L422" s="98" t="s">
        <v>127459</v>
      </c>
      <c r="M422" s="98" t="s">
        <v>127460</v>
      </c>
      <c r="N422" s="98" t="s">
        <v>127461</v>
      </c>
      <c r="O422" s="101">
        <v>50</v>
      </c>
      <c r="P422" s="101">
        <v>50</v>
      </c>
      <c r="Q422" s="101">
        <v>0</v>
      </c>
      <c r="R422" s="101">
        <v>250</v>
      </c>
    </row>
    <row r="423">
      <c r="L423" s="98" t="s">
        <v>127462</v>
      </c>
      <c r="M423" s="98" t="s">
        <v>127463</v>
      </c>
      <c r="N423" s="98" t="s">
        <v>127464</v>
      </c>
      <c r="O423" s="101">
        <v>1210</v>
      </c>
      <c r="P423" s="101">
        <v>1210</v>
      </c>
    </row>
    <row r="424">
      <c r="L424" s="98" t="s">
        <v>127465</v>
      </c>
      <c r="M424" s="98" t="s">
        <v>127466</v>
      </c>
      <c r="N424" s="98" t="s">
        <v>127467</v>
      </c>
      <c r="O424" s="101">
        <v>15</v>
      </c>
      <c r="P424" s="101">
        <v>15</v>
      </c>
    </row>
    <row r="425">
      <c r="K425" s="96" t="s">
        <v>127468</v>
      </c>
      <c r="O425" s="85">
        <f>SUM(O422:O424)</f>
      </c>
      <c r="P425" s="85">
        <f>SUM(P422:P424)</f>
      </c>
    </row>
    <row r="426">
      <c r="A426" s="98" t="s">
        <v>127469</v>
      </c>
      <c r="B426" s="98" t="s">
        <v>127470</v>
      </c>
      <c r="C426" s="100">
        <v>723</v>
      </c>
      <c r="D426" s="98" t="s">
        <v>127471</v>
      </c>
      <c r="E426" s="98" t="s">
        <v>127472</v>
      </c>
      <c r="F426" s="104">
        <v>44426</v>
      </c>
      <c r="G426" s="104">
        <v>45536</v>
      </c>
      <c r="H426" s="104">
        <v>45900</v>
      </c>
      <c r="J426" s="101">
        <v>1325</v>
      </c>
      <c r="K426" s="98" t="s">
        <v>127473</v>
      </c>
      <c r="L426" s="98" t="s">
        <v>127474</v>
      </c>
      <c r="M426" s="98" t="s">
        <v>127475</v>
      </c>
      <c r="N426" s="98" t="s">
        <v>127476</v>
      </c>
      <c r="O426" s="101">
        <v>50</v>
      </c>
      <c r="P426" s="101">
        <v>50</v>
      </c>
      <c r="Q426" s="101">
        <v>0</v>
      </c>
      <c r="R426" s="101">
        <v>250</v>
      </c>
    </row>
    <row r="427">
      <c r="L427" s="98" t="s">
        <v>127477</v>
      </c>
      <c r="M427" s="98" t="s">
        <v>127478</v>
      </c>
      <c r="N427" s="98" t="s">
        <v>127479</v>
      </c>
      <c r="O427" s="101">
        <v>50</v>
      </c>
      <c r="P427" s="101">
        <v>50</v>
      </c>
    </row>
    <row r="428">
      <c r="L428" s="98" t="s">
        <v>127480</v>
      </c>
      <c r="M428" s="98" t="s">
        <v>127481</v>
      </c>
      <c r="N428" s="98" t="s">
        <v>127482</v>
      </c>
      <c r="O428" s="101">
        <v>1245</v>
      </c>
      <c r="P428" s="101">
        <v>1245</v>
      </c>
    </row>
    <row r="429">
      <c r="L429" s="98" t="s">
        <v>127483</v>
      </c>
      <c r="M429" s="98" t="s">
        <v>127484</v>
      </c>
      <c r="N429" s="98" t="s">
        <v>127485</v>
      </c>
      <c r="O429" s="101">
        <v>15</v>
      </c>
      <c r="P429" s="101">
        <v>15</v>
      </c>
    </row>
    <row r="430">
      <c r="K430" s="96" t="s">
        <v>127486</v>
      </c>
      <c r="O430" s="85">
        <f>SUM(O426:O429)</f>
      </c>
      <c r="P430" s="85">
        <f>SUM(P426:P429)</f>
      </c>
    </row>
    <row r="431">
      <c r="A431" s="98" t="s">
        <v>127487</v>
      </c>
      <c r="B431" s="98" t="s">
        <v>127488</v>
      </c>
      <c r="C431" s="100">
        <v>579</v>
      </c>
      <c r="D431" s="98" t="s">
        <v>127489</v>
      </c>
      <c r="E431" s="98" t="s">
        <v>127490</v>
      </c>
      <c r="F431" s="104">
        <v>45715</v>
      </c>
      <c r="G431" s="104">
        <v>45715</v>
      </c>
      <c r="H431" s="104">
        <v>46079</v>
      </c>
      <c r="J431" s="101">
        <v>1035</v>
      </c>
      <c r="K431" s="98" t="s">
        <v>127491</v>
      </c>
      <c r="L431" s="98" t="s">
        <v>127492</v>
      </c>
      <c r="M431" s="98" t="s">
        <v>127493</v>
      </c>
      <c r="N431" s="98" t="s">
        <v>127494</v>
      </c>
      <c r="O431" s="101">
        <v>1035</v>
      </c>
      <c r="P431" s="101">
        <v>1035</v>
      </c>
      <c r="Q431" s="101">
        <v>0</v>
      </c>
      <c r="R431" s="101">
        <v>250</v>
      </c>
    </row>
    <row r="432">
      <c r="L432" s="98" t="s">
        <v>127495</v>
      </c>
      <c r="M432" s="98" t="s">
        <v>127496</v>
      </c>
      <c r="N432" s="98" t="s">
        <v>127497</v>
      </c>
      <c r="O432" s="101">
        <v>41.210000000000001</v>
      </c>
      <c r="P432" s="101">
        <v>0</v>
      </c>
    </row>
    <row r="433">
      <c r="L433" s="98" t="s">
        <v>127498</v>
      </c>
      <c r="M433" s="98" t="s">
        <v>127499</v>
      </c>
      <c r="N433" s="98" t="s">
        <v>127500</v>
      </c>
      <c r="O433" s="101">
        <v>25</v>
      </c>
      <c r="P433" s="101">
        <v>0</v>
      </c>
    </row>
    <row r="434">
      <c r="L434" s="98" t="s">
        <v>127501</v>
      </c>
      <c r="M434" s="98" t="s">
        <v>127502</v>
      </c>
      <c r="N434" s="98" t="s">
        <v>127503</v>
      </c>
      <c r="O434" s="101">
        <v>103.5</v>
      </c>
      <c r="P434" s="101">
        <v>0</v>
      </c>
    </row>
    <row r="435">
      <c r="L435" s="98" t="s">
        <v>127504</v>
      </c>
      <c r="M435" s="98" t="s">
        <v>127505</v>
      </c>
      <c r="N435" s="98" t="s">
        <v>127506</v>
      </c>
      <c r="O435" s="101">
        <v>15</v>
      </c>
      <c r="P435" s="101">
        <v>15</v>
      </c>
    </row>
    <row r="436">
      <c r="K436" s="96" t="s">
        <v>127507</v>
      </c>
      <c r="O436" s="85">
        <f>SUM(O431:O435)</f>
      </c>
      <c r="P436" s="85">
        <f>SUM(P431:P435)</f>
      </c>
    </row>
    <row r="437">
      <c r="A437" s="98" t="s">
        <v>127508</v>
      </c>
      <c r="B437" s="98" t="s">
        <v>127509</v>
      </c>
      <c r="C437" s="100">
        <v>723</v>
      </c>
      <c r="D437" s="98" t="s">
        <v>127510</v>
      </c>
      <c r="E437" s="98" t="s">
        <v>127511</v>
      </c>
      <c r="F437" s="104">
        <v>45093</v>
      </c>
      <c r="G437" s="104">
        <v>45474</v>
      </c>
      <c r="H437" s="104">
        <v>45838</v>
      </c>
      <c r="J437" s="101">
        <v>1275</v>
      </c>
      <c r="K437" s="98" t="s">
        <v>127512</v>
      </c>
      <c r="L437" s="98" t="s">
        <v>127513</v>
      </c>
      <c r="M437" s="98" t="s">
        <v>127514</v>
      </c>
      <c r="N437" s="98" t="s">
        <v>127515</v>
      </c>
      <c r="O437" s="101">
        <v>50</v>
      </c>
      <c r="P437" s="101">
        <v>50</v>
      </c>
      <c r="Q437" s="101">
        <v>0</v>
      </c>
      <c r="R437" s="101">
        <v>1275</v>
      </c>
    </row>
    <row r="438">
      <c r="L438" s="98" t="s">
        <v>127516</v>
      </c>
      <c r="M438" s="98" t="s">
        <v>127517</v>
      </c>
      <c r="N438" s="98" t="s">
        <v>127518</v>
      </c>
      <c r="O438" s="101">
        <v>1265</v>
      </c>
      <c r="P438" s="101">
        <v>1265</v>
      </c>
    </row>
    <row r="439">
      <c r="L439" s="98" t="s">
        <v>127519</v>
      </c>
      <c r="M439" s="98" t="s">
        <v>127520</v>
      </c>
      <c r="N439" s="98" t="s">
        <v>127521</v>
      </c>
      <c r="O439" s="101">
        <v>15</v>
      </c>
      <c r="P439" s="101">
        <v>15</v>
      </c>
    </row>
    <row r="440">
      <c r="K440" s="96" t="s">
        <v>127522</v>
      </c>
      <c r="O440" s="85">
        <f>SUM(O437:O439)</f>
      </c>
      <c r="P440" s="85">
        <f>SUM(P437:P439)</f>
      </c>
    </row>
    <row r="441">
      <c r="A441" s="98" t="s">
        <v>127523</v>
      </c>
      <c r="B441" s="98" t="s">
        <v>127524</v>
      </c>
      <c r="C441" s="100">
        <v>693</v>
      </c>
      <c r="D441" s="98" t="s">
        <v>127525</v>
      </c>
      <c r="E441" s="98" t="s">
        <v>127526</v>
      </c>
      <c r="F441" s="104">
        <v>45203</v>
      </c>
      <c r="G441" s="104">
        <v>45597</v>
      </c>
      <c r="H441" s="104">
        <v>45961</v>
      </c>
      <c r="J441" s="101">
        <v>1260</v>
      </c>
      <c r="K441" s="98" t="s">
        <v>127527</v>
      </c>
      <c r="L441" s="98" t="s">
        <v>127528</v>
      </c>
      <c r="M441" s="98" t="s">
        <v>127529</v>
      </c>
      <c r="N441" s="98" t="s">
        <v>127530</v>
      </c>
      <c r="O441" s="101">
        <v>50</v>
      </c>
      <c r="P441" s="101">
        <v>50</v>
      </c>
      <c r="Q441" s="101">
        <v>0</v>
      </c>
      <c r="R441" s="101">
        <v>550</v>
      </c>
    </row>
    <row r="442">
      <c r="L442" s="98" t="s">
        <v>127531</v>
      </c>
      <c r="M442" s="98" t="s">
        <v>127532</v>
      </c>
      <c r="N442" s="98" t="s">
        <v>127533</v>
      </c>
      <c r="O442" s="101">
        <v>1210</v>
      </c>
      <c r="P442" s="101">
        <v>1210</v>
      </c>
    </row>
    <row r="443">
      <c r="L443" s="98" t="s">
        <v>127534</v>
      </c>
      <c r="M443" s="98" t="s">
        <v>127535</v>
      </c>
      <c r="N443" s="98" t="s">
        <v>127536</v>
      </c>
      <c r="O443" s="101">
        <v>15</v>
      </c>
      <c r="P443" s="101">
        <v>15</v>
      </c>
    </row>
    <row r="444">
      <c r="K444" s="96" t="s">
        <v>127537</v>
      </c>
      <c r="O444" s="85">
        <f>SUM(O441:O443)</f>
      </c>
      <c r="P444" s="85">
        <f>SUM(P441:P443)</f>
      </c>
    </row>
    <row r="445">
      <c r="A445" s="98" t="s">
        <v>127538</v>
      </c>
      <c r="B445" s="98" t="s">
        <v>127539</v>
      </c>
      <c r="C445" s="100">
        <v>723</v>
      </c>
      <c r="D445" s="98" t="s">
        <v>127540</v>
      </c>
      <c r="E445" s="98" t="s">
        <v>127541</v>
      </c>
      <c r="F445" s="104">
        <v>45412</v>
      </c>
      <c r="G445" s="104">
        <v>45412</v>
      </c>
      <c r="H445" s="104">
        <v>45777</v>
      </c>
      <c r="J445" s="101">
        <v>1225</v>
      </c>
      <c r="K445" s="98" t="s">
        <v>127542</v>
      </c>
      <c r="L445" s="98" t="s">
        <v>127543</v>
      </c>
      <c r="M445" s="98" t="s">
        <v>127544</v>
      </c>
      <c r="N445" s="98" t="s">
        <v>127545</v>
      </c>
      <c r="O445" s="101">
        <v>1225</v>
      </c>
      <c r="P445" s="101">
        <v>1225</v>
      </c>
      <c r="Q445" s="101">
        <v>0</v>
      </c>
      <c r="R445" s="101">
        <v>250</v>
      </c>
    </row>
    <row r="446">
      <c r="L446" s="98" t="s">
        <v>127546</v>
      </c>
      <c r="M446" s="98" t="s">
        <v>127547</v>
      </c>
      <c r="N446" s="98" t="s">
        <v>127548</v>
      </c>
      <c r="O446" s="101">
        <v>15</v>
      </c>
      <c r="P446" s="101">
        <v>15</v>
      </c>
    </row>
    <row r="447">
      <c r="K447" s="96" t="s">
        <v>127549</v>
      </c>
      <c r="O447" s="85">
        <f>SUM(O445:O446)</f>
      </c>
      <c r="P447" s="85">
        <f>SUM(P445:P446)</f>
      </c>
    </row>
    <row r="448">
      <c r="A448" s="98" t="s">
        <v>127550</v>
      </c>
      <c r="B448" s="98" t="s">
        <v>127551</v>
      </c>
      <c r="C448" s="100">
        <v>579</v>
      </c>
      <c r="D448" s="98" t="s">
        <v>127552</v>
      </c>
      <c r="E448" s="98" t="s">
        <v>127553</v>
      </c>
      <c r="F448" s="104">
        <v>45752</v>
      </c>
      <c r="G448" s="104">
        <v>45752</v>
      </c>
      <c r="H448" s="104">
        <v>46116</v>
      </c>
      <c r="J448" s="101">
        <v>1035</v>
      </c>
      <c r="K448" s="98" t="s">
        <v>127554</v>
      </c>
      <c r="L448" s="98" t="s">
        <v>127555</v>
      </c>
      <c r="M448" s="98" t="s">
        <v>127556</v>
      </c>
      <c r="N448" s="98" t="s">
        <v>127557</v>
      </c>
      <c r="O448" s="101">
        <v>897</v>
      </c>
      <c r="P448" s="101">
        <v>1035</v>
      </c>
      <c r="Q448" s="101">
        <v>0</v>
      </c>
      <c r="R448" s="101">
        <v>1472</v>
      </c>
    </row>
    <row r="449">
      <c r="L449" s="98" t="s">
        <v>127558</v>
      </c>
      <c r="M449" s="98" t="s">
        <v>127559</v>
      </c>
      <c r="N449" s="98" t="s">
        <v>127560</v>
      </c>
      <c r="O449" s="101">
        <v>125</v>
      </c>
      <c r="P449" s="101">
        <v>0</v>
      </c>
    </row>
    <row r="450">
      <c r="L450" s="98" t="s">
        <v>127561</v>
      </c>
      <c r="M450" s="98" t="s">
        <v>127562</v>
      </c>
      <c r="N450" s="98" t="s">
        <v>127563</v>
      </c>
      <c r="O450" s="101">
        <v>-1035</v>
      </c>
      <c r="P450" s="101">
        <v>0</v>
      </c>
    </row>
    <row r="451">
      <c r="L451" s="98" t="s">
        <v>127564</v>
      </c>
      <c r="M451" s="98" t="s">
        <v>127565</v>
      </c>
      <c r="N451" s="98" t="s">
        <v>127566</v>
      </c>
      <c r="O451" s="101">
        <v>13</v>
      </c>
      <c r="P451" s="101">
        <v>15</v>
      </c>
    </row>
    <row r="452">
      <c r="K452" s="96" t="s">
        <v>127567</v>
      </c>
      <c r="O452" s="85">
        <f>SUM(O448:O451)</f>
      </c>
      <c r="P452" s="85">
        <f>SUM(P448:P451)</f>
      </c>
    </row>
    <row r="453">
      <c r="A453" s="98" t="s">
        <v>127568</v>
      </c>
      <c r="B453" s="98" t="s">
        <v>127569</v>
      </c>
      <c r="C453" s="100">
        <v>723</v>
      </c>
      <c r="D453" s="98" t="s">
        <v>127570</v>
      </c>
      <c r="E453" s="98" t="s">
        <v>127571</v>
      </c>
      <c r="F453" s="104">
        <v>45597</v>
      </c>
      <c r="G453" s="104">
        <v>45597</v>
      </c>
      <c r="H453" s="104">
        <v>45961</v>
      </c>
      <c r="J453" s="101">
        <v>1225</v>
      </c>
      <c r="K453" s="98" t="s">
        <v>127572</v>
      </c>
      <c r="L453" s="98" t="s">
        <v>127573</v>
      </c>
      <c r="M453" s="98" t="s">
        <v>127574</v>
      </c>
      <c r="N453" s="98" t="s">
        <v>127575</v>
      </c>
      <c r="O453" s="101">
        <v>1225</v>
      </c>
      <c r="P453" s="101">
        <v>1225</v>
      </c>
      <c r="Q453" s="101">
        <v>0</v>
      </c>
      <c r="R453" s="101">
        <v>350</v>
      </c>
    </row>
    <row r="454">
      <c r="L454" s="98" t="s">
        <v>127576</v>
      </c>
      <c r="M454" s="98" t="s">
        <v>127577</v>
      </c>
      <c r="N454" s="98" t="s">
        <v>127578</v>
      </c>
      <c r="O454" s="101">
        <v>15</v>
      </c>
      <c r="P454" s="101">
        <v>15</v>
      </c>
    </row>
    <row r="455">
      <c r="K455" s="96" t="s">
        <v>127579</v>
      </c>
      <c r="O455" s="85">
        <f>SUM(O453:O454)</f>
      </c>
      <c r="P455" s="85">
        <f>SUM(P453:P454)</f>
      </c>
    </row>
    <row r="456">
      <c r="A456" s="98" t="s">
        <v>127580</v>
      </c>
      <c r="B456" s="98" t="s">
        <v>127581</v>
      </c>
      <c r="C456" s="100">
        <v>693</v>
      </c>
      <c r="D456" s="98" t="s">
        <v>127582</v>
      </c>
      <c r="E456" s="98" t="s">
        <v>127583</v>
      </c>
      <c r="F456" s="104">
        <v>45621</v>
      </c>
      <c r="G456" s="104">
        <v>45621</v>
      </c>
      <c r="H456" s="104">
        <v>45985</v>
      </c>
      <c r="J456" s="101">
        <v>1160</v>
      </c>
      <c r="K456" s="98" t="s">
        <v>127584</v>
      </c>
      <c r="L456" s="98" t="s">
        <v>127585</v>
      </c>
      <c r="M456" s="98" t="s">
        <v>127586</v>
      </c>
      <c r="N456" s="98" t="s">
        <v>127587</v>
      </c>
      <c r="O456" s="101">
        <v>1160</v>
      </c>
      <c r="P456" s="101">
        <v>1160</v>
      </c>
      <c r="Q456" s="101">
        <v>0</v>
      </c>
      <c r="R456" s="101">
        <v>450</v>
      </c>
    </row>
    <row r="457">
      <c r="L457" s="98" t="s">
        <v>127588</v>
      </c>
      <c r="M457" s="98" t="s">
        <v>127589</v>
      </c>
      <c r="N457" s="98" t="s">
        <v>127590</v>
      </c>
      <c r="O457" s="101">
        <v>15</v>
      </c>
      <c r="P457" s="101">
        <v>15</v>
      </c>
    </row>
    <row r="458">
      <c r="K458" s="96" t="s">
        <v>127591</v>
      </c>
      <c r="O458" s="85">
        <f>SUM(O456:O457)</f>
      </c>
      <c r="P458" s="85">
        <f>SUM(P456:P457)</f>
      </c>
    </row>
    <row r="459">
      <c r="A459" s="98" t="s">
        <v>127592</v>
      </c>
      <c r="B459" s="98" t="s">
        <v>127593</v>
      </c>
      <c r="C459" s="100">
        <v>723</v>
      </c>
      <c r="D459" s="98" t="s">
        <v>127594</v>
      </c>
      <c r="E459" s="98" t="s">
        <v>127595</v>
      </c>
      <c r="F459" s="104">
        <v>45131</v>
      </c>
      <c r="G459" s="104">
        <v>45474</v>
      </c>
      <c r="H459" s="104">
        <v>45777</v>
      </c>
      <c r="J459" s="101">
        <v>1275</v>
      </c>
      <c r="K459" s="98" t="s">
        <v>127596</v>
      </c>
      <c r="L459" s="98" t="s">
        <v>127597</v>
      </c>
      <c r="M459" s="98" t="s">
        <v>127598</v>
      </c>
      <c r="N459" s="98" t="s">
        <v>127599</v>
      </c>
      <c r="O459" s="101">
        <v>50</v>
      </c>
      <c r="P459" s="101">
        <v>50</v>
      </c>
      <c r="Q459" s="101">
        <v>0</v>
      </c>
      <c r="R459" s="101">
        <v>250</v>
      </c>
    </row>
    <row r="460">
      <c r="L460" s="98" t="s">
        <v>127600</v>
      </c>
      <c r="M460" s="98" t="s">
        <v>127601</v>
      </c>
      <c r="N460" s="98" t="s">
        <v>127602</v>
      </c>
      <c r="O460" s="101">
        <v>1387</v>
      </c>
      <c r="P460" s="101">
        <v>1387</v>
      </c>
    </row>
    <row r="461">
      <c r="L461" s="98" t="s">
        <v>127603</v>
      </c>
      <c r="M461" s="98" t="s">
        <v>127604</v>
      </c>
      <c r="N461" s="98" t="s">
        <v>127605</v>
      </c>
      <c r="O461" s="101">
        <v>15</v>
      </c>
      <c r="P461" s="101">
        <v>15</v>
      </c>
    </row>
    <row r="462">
      <c r="K462" s="96" t="s">
        <v>127606</v>
      </c>
      <c r="O462" s="85">
        <f>SUM(O459:O461)</f>
      </c>
      <c r="P462" s="85">
        <f>SUM(P459:P461)</f>
      </c>
    </row>
    <row r="463">
      <c r="A463" s="98" t="s">
        <v>127607</v>
      </c>
      <c r="B463" s="98" t="s">
        <v>127608</v>
      </c>
      <c r="C463" s="100">
        <v>1100</v>
      </c>
      <c r="D463" s="98" t="s">
        <v>127609</v>
      </c>
      <c r="E463" s="98" t="s">
        <v>127610</v>
      </c>
      <c r="F463" s="104">
        <v>45518</v>
      </c>
      <c r="G463" s="104">
        <v>45518</v>
      </c>
      <c r="H463" s="104">
        <v>45900</v>
      </c>
      <c r="J463" s="101">
        <v>1600</v>
      </c>
      <c r="K463" s="98" t="s">
        <v>127611</v>
      </c>
      <c r="L463" s="98" t="s">
        <v>127612</v>
      </c>
      <c r="M463" s="98" t="s">
        <v>127613</v>
      </c>
      <c r="N463" s="98" t="s">
        <v>127614</v>
      </c>
      <c r="O463" s="101">
        <v>50</v>
      </c>
      <c r="P463" s="101">
        <v>100</v>
      </c>
      <c r="Q463" s="101">
        <v>0</v>
      </c>
      <c r="R463" s="101">
        <v>400</v>
      </c>
    </row>
    <row r="464">
      <c r="L464" s="98" t="s">
        <v>127615</v>
      </c>
      <c r="M464" s="98" t="s">
        <v>127616</v>
      </c>
      <c r="N464" s="98" t="s">
        <v>127617</v>
      </c>
      <c r="O464" s="101">
        <v>50</v>
      </c>
      <c r="P464" s="101">
        <v>0</v>
      </c>
    </row>
    <row r="465">
      <c r="L465" s="98" t="s">
        <v>127618</v>
      </c>
      <c r="M465" s="98" t="s">
        <v>127619</v>
      </c>
      <c r="N465" s="98" t="s">
        <v>127620</v>
      </c>
      <c r="O465" s="101">
        <v>1500</v>
      </c>
      <c r="P465" s="101">
        <v>1500</v>
      </c>
    </row>
    <row r="466">
      <c r="L466" s="98" t="s">
        <v>127621</v>
      </c>
      <c r="M466" s="98" t="s">
        <v>127622</v>
      </c>
      <c r="N466" s="98" t="s">
        <v>127623</v>
      </c>
      <c r="O466" s="101">
        <v>160</v>
      </c>
      <c r="P466" s="101">
        <v>0</v>
      </c>
    </row>
    <row r="467">
      <c r="L467" s="98" t="s">
        <v>127624</v>
      </c>
      <c r="M467" s="98" t="s">
        <v>127625</v>
      </c>
      <c r="N467" s="98" t="s">
        <v>127626</v>
      </c>
      <c r="O467" s="101">
        <v>15</v>
      </c>
      <c r="P467" s="101">
        <v>15</v>
      </c>
    </row>
    <row r="468">
      <c r="K468" s="96" t="s">
        <v>127627</v>
      </c>
      <c r="O468" s="85">
        <f>SUM(O463:O467)</f>
      </c>
      <c r="P468" s="85">
        <f>SUM(P463:P467)</f>
      </c>
    </row>
    <row r="469">
      <c r="A469" s="98" t="s">
        <v>127628</v>
      </c>
      <c r="B469" s="98" t="s">
        <v>127629</v>
      </c>
      <c r="C469" s="100">
        <v>1100</v>
      </c>
      <c r="D469" s="98" t="s">
        <v>127630</v>
      </c>
      <c r="E469" s="98" t="s">
        <v>127631</v>
      </c>
      <c r="F469" s="104">
        <v>45457</v>
      </c>
      <c r="G469" s="104">
        <v>45457</v>
      </c>
      <c r="H469" s="104">
        <v>45838</v>
      </c>
      <c r="J469" s="101">
        <v>1550</v>
      </c>
      <c r="K469" s="98" t="s">
        <v>127632</v>
      </c>
      <c r="L469" s="98" t="s">
        <v>127633</v>
      </c>
      <c r="M469" s="98" t="s">
        <v>127634</v>
      </c>
      <c r="N469" s="98" t="s">
        <v>127635</v>
      </c>
      <c r="O469" s="101">
        <v>50</v>
      </c>
      <c r="P469" s="101">
        <v>50</v>
      </c>
      <c r="Q469" s="101">
        <v>0</v>
      </c>
      <c r="R469" s="101">
        <v>300</v>
      </c>
    </row>
    <row r="470">
      <c r="L470" s="98" t="s">
        <v>127636</v>
      </c>
      <c r="M470" s="98" t="s">
        <v>127637</v>
      </c>
      <c r="N470" s="98" t="s">
        <v>127638</v>
      </c>
      <c r="O470" s="101">
        <v>1500</v>
      </c>
      <c r="P470" s="101">
        <v>1500</v>
      </c>
    </row>
    <row r="471">
      <c r="L471" s="98" t="s">
        <v>127639</v>
      </c>
      <c r="M471" s="98" t="s">
        <v>127640</v>
      </c>
      <c r="N471" s="98" t="s">
        <v>127641</v>
      </c>
      <c r="O471" s="101">
        <v>15</v>
      </c>
      <c r="P471" s="101">
        <v>15</v>
      </c>
    </row>
    <row r="472">
      <c r="K472" s="96" t="s">
        <v>127642</v>
      </c>
      <c r="O472" s="85">
        <f>SUM(O469:O471)</f>
      </c>
      <c r="P472" s="85">
        <f>SUM(P469:P471)</f>
      </c>
    </row>
    <row r="473">
      <c r="A473" s="98" t="s">
        <v>127643</v>
      </c>
      <c r="B473" s="98" t="s">
        <v>127644</v>
      </c>
      <c r="C473" s="100">
        <v>1100</v>
      </c>
      <c r="D473" s="98" t="s">
        <v>127645</v>
      </c>
      <c r="E473" s="98" t="s">
        <v>127646</v>
      </c>
      <c r="F473" s="104">
        <v>45159</v>
      </c>
      <c r="G473" s="104">
        <v>45536</v>
      </c>
      <c r="H473" s="104">
        <v>45900</v>
      </c>
      <c r="J473" s="101">
        <v>1600</v>
      </c>
      <c r="K473" s="98" t="s">
        <v>127647</v>
      </c>
      <c r="L473" s="98" t="s">
        <v>127648</v>
      </c>
      <c r="M473" s="98" t="s">
        <v>127649</v>
      </c>
      <c r="N473" s="98" t="s">
        <v>127650</v>
      </c>
      <c r="O473" s="101">
        <v>50</v>
      </c>
      <c r="P473" s="101">
        <v>0</v>
      </c>
      <c r="Q473" s="101">
        <v>-656.37</v>
      </c>
      <c r="R473" s="101">
        <v>700</v>
      </c>
    </row>
    <row r="474">
      <c r="L474" s="98" t="s">
        <v>127651</v>
      </c>
      <c r="M474" s="98" t="s">
        <v>127652</v>
      </c>
      <c r="N474" s="98" t="s">
        <v>127653</v>
      </c>
      <c r="O474" s="101">
        <v>50</v>
      </c>
      <c r="P474" s="101">
        <v>100</v>
      </c>
    </row>
    <row r="475">
      <c r="L475" s="98" t="s">
        <v>127654</v>
      </c>
      <c r="M475" s="98" t="s">
        <v>127655</v>
      </c>
      <c r="N475" s="98" t="s">
        <v>127656</v>
      </c>
      <c r="O475" s="101">
        <v>1535</v>
      </c>
      <c r="P475" s="101">
        <v>1535</v>
      </c>
    </row>
    <row r="476">
      <c r="L476" s="98" t="s">
        <v>127657</v>
      </c>
      <c r="M476" s="98" t="s">
        <v>127658</v>
      </c>
      <c r="N476" s="98" t="s">
        <v>127659</v>
      </c>
      <c r="O476" s="101">
        <v>15</v>
      </c>
      <c r="P476" s="101">
        <v>15</v>
      </c>
    </row>
    <row r="477">
      <c r="K477" s="96" t="s">
        <v>127660</v>
      </c>
      <c r="O477" s="85">
        <f>SUM(O473:O476)</f>
      </c>
      <c r="P477" s="85">
        <f>SUM(P473:P476)</f>
      </c>
    </row>
    <row r="478">
      <c r="A478" s="98" t="s">
        <v>127661</v>
      </c>
      <c r="B478" s="98" t="s">
        <v>127662</v>
      </c>
      <c r="C478" s="100">
        <v>1100</v>
      </c>
      <c r="D478" s="98" t="s">
        <v>127663</v>
      </c>
      <c r="E478" s="98" t="s">
        <v>127664</v>
      </c>
      <c r="J478" s="101">
        <v>1500</v>
      </c>
      <c r="K478" s="98" t="s">
        <v>127665</v>
      </c>
      <c r="L478" s="98" t="s">
        <v>127665</v>
      </c>
      <c r="O478" s="101">
        <v>0</v>
      </c>
      <c r="P478" s="101">
        <v>0</v>
      </c>
    </row>
    <row r="479">
      <c r="K479" s="96" t="s">
        <v>127666</v>
      </c>
      <c r="O479" s="85">
        <f>SUM(O478:O478)</f>
      </c>
      <c r="P479" s="85">
        <f>SUM(P478:P478)</f>
      </c>
    </row>
    <row r="480">
      <c r="A480" s="98" t="s">
        <v>127667</v>
      </c>
      <c r="B480" s="98" t="s">
        <v>127668</v>
      </c>
      <c r="C480" s="100">
        <v>1100</v>
      </c>
      <c r="D480" s="98" t="s">
        <v>127669</v>
      </c>
      <c r="E480" s="98" t="s">
        <v>127670</v>
      </c>
      <c r="F480" s="104">
        <v>45359</v>
      </c>
      <c r="G480" s="104">
        <v>45748</v>
      </c>
      <c r="H480" s="104">
        <v>46112</v>
      </c>
      <c r="J480" s="101">
        <v>1615</v>
      </c>
      <c r="K480" s="98" t="s">
        <v>127671</v>
      </c>
      <c r="L480" s="98" t="s">
        <v>127672</v>
      </c>
      <c r="M480" s="98" t="s">
        <v>127673</v>
      </c>
      <c r="N480" s="98" t="s">
        <v>127674</v>
      </c>
      <c r="O480" s="101">
        <v>1615</v>
      </c>
      <c r="P480" s="101">
        <v>1615</v>
      </c>
      <c r="Q480" s="101">
        <v>0</v>
      </c>
      <c r="R480" s="101">
        <v>700</v>
      </c>
    </row>
    <row r="481">
      <c r="L481" s="98" t="s">
        <v>127675</v>
      </c>
      <c r="M481" s="98" t="s">
        <v>127676</v>
      </c>
      <c r="N481" s="98" t="s">
        <v>127677</v>
      </c>
      <c r="O481" s="101">
        <v>15</v>
      </c>
      <c r="P481" s="101">
        <v>15</v>
      </c>
    </row>
    <row r="482">
      <c r="K482" s="96" t="s">
        <v>127678</v>
      </c>
      <c r="O482" s="85">
        <f>SUM(O480:O481)</f>
      </c>
      <c r="P482" s="85">
        <f>SUM(P480:P481)</f>
      </c>
    </row>
    <row r="483">
      <c r="A483" s="98" t="s">
        <v>127679</v>
      </c>
      <c r="B483" s="98" t="s">
        <v>127680</v>
      </c>
      <c r="C483" s="100">
        <v>1100</v>
      </c>
      <c r="D483" s="98" t="s">
        <v>127681</v>
      </c>
      <c r="E483" s="98" t="s">
        <v>127682</v>
      </c>
      <c r="F483" s="104">
        <v>45093</v>
      </c>
      <c r="G483" s="104">
        <v>45474</v>
      </c>
      <c r="H483" s="104">
        <v>45838</v>
      </c>
      <c r="J483" s="101">
        <v>1665</v>
      </c>
      <c r="K483" s="98" t="s">
        <v>127683</v>
      </c>
      <c r="L483" s="98" t="s">
        <v>127684</v>
      </c>
      <c r="M483" s="98" t="s">
        <v>127685</v>
      </c>
      <c r="N483" s="98" t="s">
        <v>127686</v>
      </c>
      <c r="O483" s="101">
        <v>50</v>
      </c>
      <c r="P483" s="101">
        <v>50</v>
      </c>
      <c r="Q483" s="101">
        <v>0</v>
      </c>
      <c r="R483" s="101">
        <v>600</v>
      </c>
    </row>
    <row r="484">
      <c r="L484" s="98" t="s">
        <v>127687</v>
      </c>
      <c r="M484" s="98" t="s">
        <v>127688</v>
      </c>
      <c r="N484" s="98" t="s">
        <v>127689</v>
      </c>
      <c r="O484" s="101">
        <v>1650</v>
      </c>
      <c r="P484" s="101">
        <v>1650</v>
      </c>
    </row>
    <row r="485">
      <c r="L485" s="98" t="s">
        <v>127690</v>
      </c>
      <c r="M485" s="98" t="s">
        <v>127691</v>
      </c>
      <c r="N485" s="98" t="s">
        <v>127692</v>
      </c>
      <c r="O485" s="101">
        <v>15</v>
      </c>
      <c r="P485" s="101">
        <v>15</v>
      </c>
    </row>
    <row r="486">
      <c r="K486" s="96" t="s">
        <v>127693</v>
      </c>
      <c r="O486" s="85">
        <f>SUM(O483:O485)</f>
      </c>
      <c r="P486" s="85">
        <f>SUM(P483:P485)</f>
      </c>
    </row>
    <row r="487">
      <c r="A487" s="98" t="s">
        <v>127694</v>
      </c>
      <c r="B487" s="98" t="s">
        <v>127695</v>
      </c>
      <c r="C487" s="100">
        <v>1100</v>
      </c>
      <c r="D487" s="98" t="s">
        <v>127696</v>
      </c>
      <c r="E487" s="98" t="s">
        <v>127697</v>
      </c>
      <c r="F487" s="104">
        <v>45757</v>
      </c>
      <c r="G487" s="104">
        <v>45757</v>
      </c>
      <c r="H487" s="104">
        <v>46121</v>
      </c>
      <c r="J487" s="101">
        <v>1565</v>
      </c>
      <c r="K487" s="98" t="s">
        <v>127698</v>
      </c>
      <c r="L487" s="98" t="s">
        <v>127699</v>
      </c>
      <c r="M487" s="98" t="s">
        <v>127700</v>
      </c>
      <c r="N487" s="98" t="s">
        <v>127701</v>
      </c>
      <c r="O487" s="101">
        <v>35</v>
      </c>
      <c r="P487" s="101">
        <v>50</v>
      </c>
      <c r="Q487" s="101">
        <v>0</v>
      </c>
      <c r="R487" s="101">
        <v>1865</v>
      </c>
    </row>
    <row r="488">
      <c r="L488" s="98" t="s">
        <v>127702</v>
      </c>
      <c r="M488" s="98" t="s">
        <v>127703</v>
      </c>
      <c r="N488" s="98" t="s">
        <v>127704</v>
      </c>
      <c r="O488" s="101">
        <v>1060.5</v>
      </c>
      <c r="P488" s="101">
        <v>1515</v>
      </c>
    </row>
    <row r="489">
      <c r="L489" s="98" t="s">
        <v>127705</v>
      </c>
      <c r="M489" s="98" t="s">
        <v>127706</v>
      </c>
      <c r="N489" s="98" t="s">
        <v>127707</v>
      </c>
      <c r="O489" s="101">
        <v>125</v>
      </c>
      <c r="P489" s="101">
        <v>0</v>
      </c>
    </row>
    <row r="490">
      <c r="L490" s="98" t="s">
        <v>127708</v>
      </c>
      <c r="M490" s="98" t="s">
        <v>127709</v>
      </c>
      <c r="N490" s="98" t="s">
        <v>127710</v>
      </c>
      <c r="O490" s="101">
        <v>50</v>
      </c>
      <c r="P490" s="101">
        <v>0</v>
      </c>
    </row>
    <row r="491">
      <c r="L491" s="98" t="s">
        <v>127711</v>
      </c>
      <c r="M491" s="98" t="s">
        <v>127712</v>
      </c>
      <c r="N491" s="98" t="s">
        <v>127713</v>
      </c>
      <c r="O491" s="101">
        <v>10.5</v>
      </c>
      <c r="P491" s="101">
        <v>15</v>
      </c>
    </row>
    <row r="492">
      <c r="K492" s="96" t="s">
        <v>127714</v>
      </c>
      <c r="O492" s="85">
        <f>SUM(O487:O491)</f>
      </c>
      <c r="P492" s="85">
        <f>SUM(P487:P491)</f>
      </c>
    </row>
    <row r="493">
      <c r="A493" s="98" t="s">
        <v>127715</v>
      </c>
      <c r="B493" s="98" t="s">
        <v>127716</v>
      </c>
      <c r="C493" s="100">
        <v>1100</v>
      </c>
      <c r="D493" s="98" t="s">
        <v>127717</v>
      </c>
      <c r="E493" s="98" t="s">
        <v>127718</v>
      </c>
      <c r="F493" s="104">
        <v>44852</v>
      </c>
      <c r="G493" s="104">
        <v>45566</v>
      </c>
      <c r="H493" s="104">
        <v>45930</v>
      </c>
      <c r="J493" s="101">
        <v>1665</v>
      </c>
      <c r="K493" s="98" t="s">
        <v>127719</v>
      </c>
      <c r="L493" s="98" t="s">
        <v>127720</v>
      </c>
      <c r="M493" s="98" t="s">
        <v>127721</v>
      </c>
      <c r="N493" s="98" t="s">
        <v>127722</v>
      </c>
      <c r="O493" s="101">
        <v>50</v>
      </c>
      <c r="P493" s="101">
        <v>50</v>
      </c>
      <c r="Q493" s="101">
        <v>0</v>
      </c>
      <c r="R493" s="101">
        <v>300</v>
      </c>
    </row>
    <row r="494">
      <c r="L494" s="98" t="s">
        <v>127723</v>
      </c>
      <c r="M494" s="98" t="s">
        <v>127724</v>
      </c>
      <c r="N494" s="98" t="s">
        <v>127725</v>
      </c>
      <c r="O494" s="101">
        <v>1565</v>
      </c>
      <c r="P494" s="101">
        <v>1565</v>
      </c>
    </row>
    <row r="495">
      <c r="L495" s="98" t="s">
        <v>127726</v>
      </c>
      <c r="M495" s="98" t="s">
        <v>127727</v>
      </c>
      <c r="N495" s="98" t="s">
        <v>127728</v>
      </c>
      <c r="O495" s="101">
        <v>15</v>
      </c>
      <c r="P495" s="101">
        <v>15</v>
      </c>
    </row>
    <row r="496">
      <c r="K496" s="96" t="s">
        <v>127729</v>
      </c>
      <c r="O496" s="85">
        <f>SUM(O493:O495)</f>
      </c>
      <c r="P496" s="85">
        <f>SUM(P493:P495)</f>
      </c>
    </row>
    <row r="497">
      <c r="A497" s="98" t="s">
        <v>127730</v>
      </c>
      <c r="B497" s="98" t="s">
        <v>127731</v>
      </c>
      <c r="C497" s="100">
        <v>1100</v>
      </c>
      <c r="D497" s="98" t="s">
        <v>127732</v>
      </c>
      <c r="E497" s="98" t="s">
        <v>127733</v>
      </c>
      <c r="F497" s="104">
        <v>45747</v>
      </c>
      <c r="G497" s="104">
        <v>45747</v>
      </c>
      <c r="H497" s="104">
        <v>46111</v>
      </c>
      <c r="J497" s="101">
        <v>1370</v>
      </c>
      <c r="K497" s="98" t="s">
        <v>127734</v>
      </c>
      <c r="L497" s="98" t="s">
        <v>127735</v>
      </c>
      <c r="M497" s="98" t="s">
        <v>127736</v>
      </c>
      <c r="N497" s="98" t="s">
        <v>127737</v>
      </c>
      <c r="O497" s="101">
        <v>1.6699999999999999</v>
      </c>
      <c r="P497" s="101">
        <v>50</v>
      </c>
      <c r="Q497" s="101">
        <v>24.170000000000002</v>
      </c>
      <c r="R497" s="101">
        <v>800</v>
      </c>
    </row>
    <row r="498">
      <c r="L498" s="98" t="s">
        <v>127738</v>
      </c>
      <c r="M498" s="98" t="s">
        <v>127739</v>
      </c>
      <c r="N498" s="98" t="s">
        <v>127740</v>
      </c>
      <c r="O498" s="101">
        <v>50</v>
      </c>
      <c r="P498" s="101">
        <v>0</v>
      </c>
    </row>
    <row r="499">
      <c r="L499" s="98" t="s">
        <v>127741</v>
      </c>
      <c r="M499" s="98" t="s">
        <v>127742</v>
      </c>
      <c r="N499" s="98" t="s">
        <v>127743</v>
      </c>
      <c r="O499" s="101">
        <v>44</v>
      </c>
      <c r="P499" s="101">
        <v>1320</v>
      </c>
    </row>
    <row r="500">
      <c r="L500" s="98" t="s">
        <v>127744</v>
      </c>
      <c r="M500" s="98" t="s">
        <v>127745</v>
      </c>
      <c r="N500" s="98" t="s">
        <v>127746</v>
      </c>
      <c r="O500" s="101">
        <v>1320</v>
      </c>
      <c r="P500" s="101">
        <v>0</v>
      </c>
    </row>
    <row r="501">
      <c r="L501" s="98" t="s">
        <v>127747</v>
      </c>
      <c r="M501" s="98" t="s">
        <v>127748</v>
      </c>
      <c r="N501" s="98" t="s">
        <v>127749</v>
      </c>
      <c r="O501" s="101">
        <v>125</v>
      </c>
      <c r="P501" s="101">
        <v>0</v>
      </c>
    </row>
    <row r="502">
      <c r="L502" s="98" t="s">
        <v>127750</v>
      </c>
      <c r="M502" s="98" t="s">
        <v>127751</v>
      </c>
      <c r="N502" s="98" t="s">
        <v>127752</v>
      </c>
      <c r="O502" s="101">
        <v>-1370</v>
      </c>
      <c r="P502" s="101">
        <v>0</v>
      </c>
    </row>
    <row r="503">
      <c r="L503" s="98" t="s">
        <v>127753</v>
      </c>
      <c r="M503" s="98" t="s">
        <v>127754</v>
      </c>
      <c r="N503" s="98" t="s">
        <v>127755</v>
      </c>
      <c r="O503" s="101">
        <v>25</v>
      </c>
      <c r="P503" s="101">
        <v>0</v>
      </c>
    </row>
    <row r="504">
      <c r="L504" s="98" t="s">
        <v>127756</v>
      </c>
      <c r="M504" s="98" t="s">
        <v>127757</v>
      </c>
      <c r="N504" s="98" t="s">
        <v>127758</v>
      </c>
      <c r="O504" s="101">
        <v>0.5</v>
      </c>
      <c r="P504" s="101">
        <v>15</v>
      </c>
    </row>
    <row r="505">
      <c r="L505" s="98" t="s">
        <v>127759</v>
      </c>
      <c r="M505" s="98" t="s">
        <v>127760</v>
      </c>
      <c r="N505" s="98" t="s">
        <v>127761</v>
      </c>
      <c r="O505" s="101">
        <v>15</v>
      </c>
      <c r="P505" s="101">
        <v>0</v>
      </c>
    </row>
    <row r="506">
      <c r="K506" s="96" t="s">
        <v>127762</v>
      </c>
      <c r="O506" s="85">
        <f>SUM(O497:O505)</f>
      </c>
      <c r="P506" s="85">
        <f>SUM(P497:P505)</f>
      </c>
    </row>
    <row r="507">
      <c r="A507" s="98" t="s">
        <v>127763</v>
      </c>
      <c r="B507" s="98" t="s">
        <v>127764</v>
      </c>
      <c r="C507" s="100">
        <v>1100</v>
      </c>
      <c r="D507" s="98" t="s">
        <v>127765</v>
      </c>
      <c r="E507" s="98" t="s">
        <v>127766</v>
      </c>
      <c r="F507" s="104">
        <v>44409</v>
      </c>
      <c r="G507" s="104">
        <v>45474</v>
      </c>
      <c r="H507" s="104">
        <v>45838</v>
      </c>
      <c r="J507" s="101">
        <v>1665</v>
      </c>
      <c r="K507" s="98" t="s">
        <v>127767</v>
      </c>
      <c r="L507" s="98" t="s">
        <v>127768</v>
      </c>
      <c r="M507" s="98" t="s">
        <v>127769</v>
      </c>
      <c r="N507" s="98" t="s">
        <v>127770</v>
      </c>
      <c r="O507" s="101">
        <v>25</v>
      </c>
      <c r="P507" s="101">
        <v>0</v>
      </c>
      <c r="Q507" s="101">
        <v>0</v>
      </c>
      <c r="R507" s="101">
        <v>500</v>
      </c>
    </row>
    <row r="508">
      <c r="L508" s="98" t="s">
        <v>127771</v>
      </c>
      <c r="M508" s="98" t="s">
        <v>127772</v>
      </c>
      <c r="N508" s="98" t="s">
        <v>127773</v>
      </c>
      <c r="O508" s="101">
        <v>50</v>
      </c>
      <c r="P508" s="101">
        <v>75</v>
      </c>
    </row>
    <row r="509">
      <c r="L509" s="98" t="s">
        <v>127774</v>
      </c>
      <c r="M509" s="98" t="s">
        <v>127775</v>
      </c>
      <c r="N509" s="98" t="s">
        <v>127776</v>
      </c>
      <c r="O509" s="101">
        <v>1558</v>
      </c>
      <c r="P509" s="101">
        <v>1558</v>
      </c>
    </row>
    <row r="510">
      <c r="L510" s="98" t="s">
        <v>127777</v>
      </c>
      <c r="M510" s="98" t="s">
        <v>127778</v>
      </c>
      <c r="N510" s="98" t="s">
        <v>127779</v>
      </c>
      <c r="O510" s="101">
        <v>15</v>
      </c>
      <c r="P510" s="101">
        <v>15</v>
      </c>
    </row>
    <row r="511">
      <c r="K511" s="96" t="s">
        <v>127780</v>
      </c>
      <c r="O511" s="85">
        <f>SUM(O507:O510)</f>
      </c>
      <c r="P511" s="85">
        <f>SUM(P507:P510)</f>
      </c>
    </row>
    <row r="512">
      <c r="A512" s="98" t="s">
        <v>127781</v>
      </c>
      <c r="B512" s="98" t="s">
        <v>127782</v>
      </c>
      <c r="C512" s="100">
        <v>1100</v>
      </c>
      <c r="D512" s="98" t="s">
        <v>127783</v>
      </c>
      <c r="E512" s="98" t="s">
        <v>127784</v>
      </c>
      <c r="F512" s="104">
        <v>44303</v>
      </c>
      <c r="G512" s="104">
        <v>45444</v>
      </c>
      <c r="H512" s="104">
        <v>45808</v>
      </c>
      <c r="I512" s="104">
        <v>45808</v>
      </c>
      <c r="J512" s="101">
        <v>1565</v>
      </c>
      <c r="K512" s="98" t="s">
        <v>127785</v>
      </c>
      <c r="L512" s="98" t="s">
        <v>127786</v>
      </c>
      <c r="M512" s="98" t="s">
        <v>127787</v>
      </c>
      <c r="N512" s="98" t="s">
        <v>127788</v>
      </c>
      <c r="O512" s="101">
        <v>50</v>
      </c>
      <c r="P512" s="101">
        <v>50</v>
      </c>
      <c r="Q512" s="101">
        <v>0</v>
      </c>
      <c r="R512" s="101">
        <v>300</v>
      </c>
    </row>
    <row r="513">
      <c r="L513" s="98" t="s">
        <v>127789</v>
      </c>
      <c r="M513" s="98" t="s">
        <v>127790</v>
      </c>
      <c r="N513" s="98" t="s">
        <v>127791</v>
      </c>
      <c r="O513" s="101">
        <v>1624</v>
      </c>
      <c r="P513" s="101">
        <v>1624</v>
      </c>
    </row>
    <row r="514">
      <c r="L514" s="98" t="s">
        <v>127792</v>
      </c>
      <c r="M514" s="98" t="s">
        <v>127793</v>
      </c>
      <c r="N514" s="98" t="s">
        <v>127794</v>
      </c>
      <c r="O514" s="101">
        <v>15</v>
      </c>
      <c r="P514" s="101">
        <v>15</v>
      </c>
    </row>
    <row r="515">
      <c r="K515" s="96" t="s">
        <v>127795</v>
      </c>
      <c r="O515" s="85">
        <f>SUM(O512:O514)</f>
      </c>
      <c r="P515" s="85">
        <f>SUM(P512:P514)</f>
      </c>
    </row>
    <row r="516">
      <c r="A516" s="98" t="s">
        <v>127796</v>
      </c>
      <c r="B516" s="98" t="s">
        <v>127797</v>
      </c>
      <c r="C516" s="100">
        <v>1100</v>
      </c>
      <c r="D516" s="98" t="s">
        <v>127798</v>
      </c>
      <c r="E516" s="98" t="s">
        <v>127799</v>
      </c>
      <c r="F516" s="104">
        <v>40061</v>
      </c>
      <c r="G516" s="104">
        <v>45597</v>
      </c>
      <c r="H516" s="104">
        <v>45961</v>
      </c>
      <c r="J516" s="101">
        <v>1615</v>
      </c>
      <c r="K516" s="98" t="s">
        <v>127800</v>
      </c>
      <c r="L516" s="98" t="s">
        <v>127801</v>
      </c>
      <c r="M516" s="98" t="s">
        <v>127802</v>
      </c>
      <c r="N516" s="98" t="s">
        <v>127803</v>
      </c>
      <c r="O516" s="101">
        <v>1765</v>
      </c>
      <c r="P516" s="101">
        <v>1765</v>
      </c>
      <c r="Q516" s="101">
        <v>0</v>
      </c>
      <c r="R516" s="101">
        <v>955</v>
      </c>
    </row>
    <row r="517">
      <c r="L517" s="98" t="s">
        <v>127804</v>
      </c>
      <c r="M517" s="98" t="s">
        <v>127805</v>
      </c>
      <c r="N517" s="98" t="s">
        <v>127806</v>
      </c>
      <c r="O517" s="101">
        <v>-53</v>
      </c>
      <c r="P517" s="101">
        <v>-53</v>
      </c>
    </row>
    <row r="518">
      <c r="L518" s="98" t="s">
        <v>127807</v>
      </c>
      <c r="M518" s="98" t="s">
        <v>127808</v>
      </c>
      <c r="N518" s="98" t="s">
        <v>127809</v>
      </c>
      <c r="O518" s="101">
        <v>15</v>
      </c>
      <c r="P518" s="101">
        <v>15</v>
      </c>
    </row>
    <row r="519">
      <c r="K519" s="96" t="s">
        <v>127810</v>
      </c>
      <c r="O519" s="85">
        <f>SUM(O516:O518)</f>
      </c>
      <c r="P519" s="85">
        <f>SUM(P516:P518)</f>
      </c>
    </row>
    <row r="520">
      <c r="A520" s="98" t="s">
        <v>127811</v>
      </c>
      <c r="B520" s="98" t="s">
        <v>127812</v>
      </c>
      <c r="C520" s="100">
        <v>693</v>
      </c>
      <c r="D520" s="98" t="s">
        <v>127813</v>
      </c>
      <c r="E520" s="98" t="s">
        <v>127814</v>
      </c>
      <c r="F520" s="104">
        <v>44722</v>
      </c>
      <c r="G520" s="104">
        <v>45413</v>
      </c>
      <c r="H520" s="104">
        <v>45777</v>
      </c>
      <c r="J520" s="101">
        <v>1310</v>
      </c>
      <c r="K520" s="98" t="s">
        <v>127815</v>
      </c>
      <c r="L520" s="98" t="s">
        <v>127816</v>
      </c>
      <c r="M520" s="98" t="s">
        <v>127817</v>
      </c>
      <c r="N520" s="98" t="s">
        <v>127818</v>
      </c>
      <c r="O520" s="101">
        <v>50</v>
      </c>
      <c r="P520" s="101">
        <v>50</v>
      </c>
      <c r="Q520" s="101">
        <v>0</v>
      </c>
      <c r="R520" s="101">
        <v>250</v>
      </c>
    </row>
    <row r="521">
      <c r="L521" s="98" t="s">
        <v>127819</v>
      </c>
      <c r="M521" s="98" t="s">
        <v>127820</v>
      </c>
      <c r="N521" s="98" t="s">
        <v>127821</v>
      </c>
      <c r="O521" s="101">
        <v>50</v>
      </c>
      <c r="P521" s="101">
        <v>50</v>
      </c>
    </row>
    <row r="522">
      <c r="L522" s="98" t="s">
        <v>127822</v>
      </c>
      <c r="M522" s="98" t="s">
        <v>127823</v>
      </c>
      <c r="N522" s="98" t="s">
        <v>127824</v>
      </c>
      <c r="O522" s="101">
        <v>1240</v>
      </c>
      <c r="P522" s="101">
        <v>1240</v>
      </c>
    </row>
    <row r="523">
      <c r="L523" s="98" t="s">
        <v>127825</v>
      </c>
      <c r="M523" s="98" t="s">
        <v>127826</v>
      </c>
      <c r="N523" s="98" t="s">
        <v>127827</v>
      </c>
      <c r="O523" s="101">
        <v>15</v>
      </c>
      <c r="P523" s="101">
        <v>15</v>
      </c>
    </row>
    <row r="524">
      <c r="K524" s="96" t="s">
        <v>127828</v>
      </c>
      <c r="O524" s="85">
        <f>SUM(O520:O523)</f>
      </c>
      <c r="P524" s="85">
        <f>SUM(P520:P523)</f>
      </c>
    </row>
    <row r="525">
      <c r="A525" s="98" t="s">
        <v>127829</v>
      </c>
      <c r="B525" s="98" t="s">
        <v>127830</v>
      </c>
      <c r="C525" s="100">
        <v>723</v>
      </c>
      <c r="D525" s="98" t="s">
        <v>127831</v>
      </c>
      <c r="E525" s="98" t="s">
        <v>127832</v>
      </c>
      <c r="F525" s="104">
        <v>42233</v>
      </c>
      <c r="G525" s="104">
        <v>45717</v>
      </c>
      <c r="H525" s="104">
        <v>46081</v>
      </c>
      <c r="J525" s="101">
        <v>1325</v>
      </c>
      <c r="K525" s="98" t="s">
        <v>127833</v>
      </c>
      <c r="L525" s="98" t="s">
        <v>127834</v>
      </c>
      <c r="M525" s="98" t="s">
        <v>127835</v>
      </c>
      <c r="N525" s="98" t="s">
        <v>127836</v>
      </c>
      <c r="O525" s="101">
        <v>50</v>
      </c>
      <c r="P525" s="101">
        <v>0</v>
      </c>
      <c r="Q525" s="101">
        <v>0</v>
      </c>
      <c r="R525" s="101">
        <v>250</v>
      </c>
    </row>
    <row r="526">
      <c r="L526" s="98" t="s">
        <v>127837</v>
      </c>
      <c r="M526" s="98" t="s">
        <v>127838</v>
      </c>
      <c r="N526" s="98" t="s">
        <v>127839</v>
      </c>
      <c r="O526" s="101">
        <v>50</v>
      </c>
      <c r="P526" s="101">
        <v>100</v>
      </c>
    </row>
    <row r="527">
      <c r="L527" s="98" t="s">
        <v>127840</v>
      </c>
      <c r="M527" s="98" t="s">
        <v>127841</v>
      </c>
      <c r="N527" s="98" t="s">
        <v>127842</v>
      </c>
      <c r="O527" s="101">
        <v>1332</v>
      </c>
      <c r="P527" s="101">
        <v>1332</v>
      </c>
    </row>
    <row r="528">
      <c r="L528" s="98" t="s">
        <v>127843</v>
      </c>
      <c r="M528" s="98" t="s">
        <v>127844</v>
      </c>
      <c r="N528" s="98" t="s">
        <v>127845</v>
      </c>
      <c r="O528" s="101">
        <v>15</v>
      </c>
      <c r="P528" s="101">
        <v>15</v>
      </c>
    </row>
    <row r="529">
      <c r="K529" s="96" t="s">
        <v>127846</v>
      </c>
      <c r="O529" s="85">
        <f>SUM(O525:O528)</f>
      </c>
      <c r="P529" s="85">
        <f>SUM(P525:P528)</f>
      </c>
    </row>
    <row r="530">
      <c r="A530" s="98" t="s">
        <v>127847</v>
      </c>
      <c r="B530" s="98" t="s">
        <v>127848</v>
      </c>
      <c r="C530" s="100">
        <v>693</v>
      </c>
      <c r="D530" s="98" t="s">
        <v>127849</v>
      </c>
      <c r="E530" s="98" t="s">
        <v>127850</v>
      </c>
      <c r="F530" s="104">
        <v>42602</v>
      </c>
      <c r="G530" s="104">
        <v>45505</v>
      </c>
      <c r="H530" s="104">
        <v>45869</v>
      </c>
      <c r="J530" s="101">
        <v>1260</v>
      </c>
      <c r="K530" s="98" t="s">
        <v>127851</v>
      </c>
      <c r="L530" s="98" t="s">
        <v>127852</v>
      </c>
      <c r="M530" s="98" t="s">
        <v>127853</v>
      </c>
      <c r="N530" s="98" t="s">
        <v>127854</v>
      </c>
      <c r="O530" s="101">
        <v>50</v>
      </c>
      <c r="P530" s="101">
        <v>50</v>
      </c>
      <c r="Q530" s="101">
        <v>0</v>
      </c>
      <c r="R530" s="101">
        <v>250</v>
      </c>
    </row>
    <row r="531">
      <c r="L531" s="98" t="s">
        <v>127855</v>
      </c>
      <c r="M531" s="98" t="s">
        <v>127856</v>
      </c>
      <c r="N531" s="98" t="s">
        <v>127857</v>
      </c>
      <c r="O531" s="101">
        <v>1350</v>
      </c>
      <c r="P531" s="101">
        <v>1350</v>
      </c>
    </row>
    <row r="532">
      <c r="L532" s="98" t="s">
        <v>127858</v>
      </c>
      <c r="M532" s="98" t="s">
        <v>127859</v>
      </c>
      <c r="N532" s="98" t="s">
        <v>127860</v>
      </c>
      <c r="O532" s="101">
        <v>15</v>
      </c>
      <c r="P532" s="101">
        <v>15</v>
      </c>
    </row>
    <row r="533">
      <c r="K533" s="96" t="s">
        <v>127861</v>
      </c>
      <c r="O533" s="85">
        <f>SUM(O530:O532)</f>
      </c>
      <c r="P533" s="85">
        <f>SUM(P530:P532)</f>
      </c>
    </row>
    <row r="534">
      <c r="A534" s="98" t="s">
        <v>127862</v>
      </c>
      <c r="B534" s="98" t="s">
        <v>127863</v>
      </c>
      <c r="C534" s="100">
        <v>723</v>
      </c>
      <c r="D534" s="98" t="s">
        <v>127864</v>
      </c>
      <c r="E534" s="98" t="s">
        <v>127865</v>
      </c>
      <c r="F534" s="104">
        <v>45240</v>
      </c>
      <c r="G534" s="104">
        <v>45627</v>
      </c>
      <c r="H534" s="104">
        <v>45991</v>
      </c>
      <c r="J534" s="101">
        <v>1325</v>
      </c>
      <c r="K534" s="98" t="s">
        <v>127866</v>
      </c>
      <c r="L534" s="98" t="s">
        <v>127867</v>
      </c>
      <c r="M534" s="98" t="s">
        <v>127868</v>
      </c>
      <c r="N534" s="98" t="s">
        <v>127869</v>
      </c>
      <c r="O534" s="101">
        <v>50</v>
      </c>
      <c r="P534" s="101">
        <v>50</v>
      </c>
      <c r="Q534" s="101">
        <v>0</v>
      </c>
      <c r="R534" s="101">
        <v>250</v>
      </c>
    </row>
    <row r="535">
      <c r="L535" s="98" t="s">
        <v>127870</v>
      </c>
      <c r="M535" s="98" t="s">
        <v>127871</v>
      </c>
      <c r="N535" s="98" t="s">
        <v>127872</v>
      </c>
      <c r="O535" s="101">
        <v>50</v>
      </c>
      <c r="P535" s="101">
        <v>50</v>
      </c>
    </row>
    <row r="536">
      <c r="L536" s="98" t="s">
        <v>127873</v>
      </c>
      <c r="M536" s="98" t="s">
        <v>127874</v>
      </c>
      <c r="N536" s="98" t="s">
        <v>127875</v>
      </c>
      <c r="O536" s="101">
        <v>1225</v>
      </c>
      <c r="P536" s="101">
        <v>1225</v>
      </c>
    </row>
    <row r="537">
      <c r="L537" s="98" t="s">
        <v>127876</v>
      </c>
      <c r="M537" s="98" t="s">
        <v>127877</v>
      </c>
      <c r="N537" s="98" t="s">
        <v>127878</v>
      </c>
      <c r="O537" s="101">
        <v>-25</v>
      </c>
      <c r="P537" s="101">
        <v>0</v>
      </c>
    </row>
    <row r="538">
      <c r="L538" s="98" t="s">
        <v>127879</v>
      </c>
      <c r="M538" s="98" t="s">
        <v>127880</v>
      </c>
      <c r="N538" s="98" t="s">
        <v>127881</v>
      </c>
      <c r="O538" s="101">
        <v>25</v>
      </c>
      <c r="P538" s="101">
        <v>0</v>
      </c>
    </row>
    <row r="539">
      <c r="L539" s="98" t="s">
        <v>127882</v>
      </c>
      <c r="M539" s="98" t="s">
        <v>127883</v>
      </c>
      <c r="N539" s="98" t="s">
        <v>127884</v>
      </c>
      <c r="O539" s="101">
        <v>15</v>
      </c>
      <c r="P539" s="101">
        <v>15</v>
      </c>
    </row>
    <row r="540">
      <c r="K540" s="96" t="s">
        <v>127885</v>
      </c>
      <c r="O540" s="85">
        <f>SUM(O534:O539)</f>
      </c>
      <c r="P540" s="85">
        <f>SUM(P534:P539)</f>
      </c>
    </row>
    <row r="541">
      <c r="A541" s="98" t="s">
        <v>127886</v>
      </c>
      <c r="B541" s="98" t="s">
        <v>127887</v>
      </c>
      <c r="C541" s="100">
        <v>693</v>
      </c>
      <c r="D541" s="98" t="s">
        <v>127888</v>
      </c>
      <c r="E541" s="98" t="s">
        <v>127889</v>
      </c>
      <c r="F541" s="104">
        <v>45351</v>
      </c>
      <c r="G541" s="104">
        <v>45717</v>
      </c>
      <c r="H541" s="104">
        <v>46081</v>
      </c>
      <c r="J541" s="101">
        <v>1210</v>
      </c>
      <c r="K541" s="98" t="s">
        <v>127890</v>
      </c>
      <c r="L541" s="98" t="s">
        <v>127891</v>
      </c>
      <c r="M541" s="98" t="s">
        <v>127892</v>
      </c>
      <c r="N541" s="98" t="s">
        <v>127893</v>
      </c>
      <c r="O541" s="101">
        <v>1210</v>
      </c>
      <c r="P541" s="101">
        <v>1210</v>
      </c>
      <c r="Q541" s="101">
        <v>0</v>
      </c>
      <c r="R541" s="101">
        <v>450</v>
      </c>
    </row>
    <row r="542">
      <c r="L542" s="98" t="s">
        <v>127894</v>
      </c>
      <c r="M542" s="98" t="s">
        <v>127895</v>
      </c>
      <c r="N542" s="98" t="s">
        <v>127896</v>
      </c>
      <c r="O542" s="101">
        <v>25</v>
      </c>
      <c r="P542" s="101">
        <v>0</v>
      </c>
    </row>
    <row r="543">
      <c r="L543" s="98" t="s">
        <v>127897</v>
      </c>
      <c r="M543" s="98" t="s">
        <v>127898</v>
      </c>
      <c r="N543" s="98" t="s">
        <v>127899</v>
      </c>
      <c r="O543" s="101">
        <v>15</v>
      </c>
      <c r="P543" s="101">
        <v>15</v>
      </c>
    </row>
    <row r="544">
      <c r="K544" s="96" t="s">
        <v>127900</v>
      </c>
      <c r="O544" s="85">
        <f>SUM(O541:O543)</f>
      </c>
      <c r="P544" s="85">
        <f>SUM(P541:P543)</f>
      </c>
    </row>
    <row r="545">
      <c r="A545" s="98" t="s">
        <v>127901</v>
      </c>
      <c r="B545" s="98" t="s">
        <v>127902</v>
      </c>
      <c r="C545" s="100">
        <v>723</v>
      </c>
      <c r="D545" s="98" t="s">
        <v>127903</v>
      </c>
      <c r="E545" s="98" t="s">
        <v>127904</v>
      </c>
      <c r="F545" s="104">
        <v>45727</v>
      </c>
      <c r="G545" s="104">
        <v>45727</v>
      </c>
      <c r="H545" s="104">
        <v>46091</v>
      </c>
      <c r="J545" s="101">
        <v>1125</v>
      </c>
      <c r="K545" s="98" t="s">
        <v>127905</v>
      </c>
      <c r="L545" s="98" t="s">
        <v>127906</v>
      </c>
      <c r="M545" s="98" t="s">
        <v>127907</v>
      </c>
      <c r="N545" s="98" t="s">
        <v>127908</v>
      </c>
      <c r="O545" s="101">
        <v>1125</v>
      </c>
      <c r="P545" s="101">
        <v>1125</v>
      </c>
      <c r="Q545" s="101">
        <v>0</v>
      </c>
      <c r="R545" s="101">
        <v>950</v>
      </c>
    </row>
    <row r="546">
      <c r="L546" s="98" t="s">
        <v>127909</v>
      </c>
      <c r="M546" s="98" t="s">
        <v>127910</v>
      </c>
      <c r="N546" s="98" t="s">
        <v>127911</v>
      </c>
      <c r="O546" s="101">
        <v>-750</v>
      </c>
      <c r="P546" s="101">
        <v>0</v>
      </c>
    </row>
    <row r="547">
      <c r="L547" s="98" t="s">
        <v>127912</v>
      </c>
      <c r="M547" s="98" t="s">
        <v>127913</v>
      </c>
      <c r="N547" s="98" t="s">
        <v>127914</v>
      </c>
      <c r="O547" s="101">
        <v>15</v>
      </c>
      <c r="P547" s="101">
        <v>15</v>
      </c>
    </row>
    <row r="548">
      <c r="K548" s="96" t="s">
        <v>127915</v>
      </c>
      <c r="O548" s="85">
        <f>SUM(O545:O547)</f>
      </c>
      <c r="P548" s="85">
        <f>SUM(P545:P547)</f>
      </c>
    </row>
    <row r="549">
      <c r="A549" s="98" t="s">
        <v>127916</v>
      </c>
      <c r="B549" s="98" t="s">
        <v>127917</v>
      </c>
      <c r="C549" s="100">
        <v>693</v>
      </c>
      <c r="D549" s="98" t="s">
        <v>127918</v>
      </c>
      <c r="E549" s="98" t="s">
        <v>127919</v>
      </c>
      <c r="F549" s="104">
        <v>45247</v>
      </c>
      <c r="G549" s="104">
        <v>45627</v>
      </c>
      <c r="H549" s="104">
        <v>45991</v>
      </c>
      <c r="J549" s="101">
        <v>1260</v>
      </c>
      <c r="K549" s="98" t="s">
        <v>127920</v>
      </c>
      <c r="L549" s="98" t="s">
        <v>127921</v>
      </c>
      <c r="M549" s="98" t="s">
        <v>127922</v>
      </c>
      <c r="N549" s="98" t="s">
        <v>127923</v>
      </c>
      <c r="O549" s="101">
        <v>50</v>
      </c>
      <c r="P549" s="101">
        <v>50</v>
      </c>
      <c r="Q549" s="101">
        <v>0</v>
      </c>
      <c r="R549" s="101">
        <v>450</v>
      </c>
    </row>
    <row r="550">
      <c r="L550" s="98" t="s">
        <v>127924</v>
      </c>
      <c r="M550" s="98" t="s">
        <v>127925</v>
      </c>
      <c r="N550" s="98" t="s">
        <v>127926</v>
      </c>
      <c r="O550" s="101">
        <v>1210</v>
      </c>
      <c r="P550" s="101">
        <v>1210</v>
      </c>
    </row>
    <row r="551">
      <c r="L551" s="98" t="s">
        <v>127927</v>
      </c>
      <c r="M551" s="98" t="s">
        <v>127928</v>
      </c>
      <c r="N551" s="98" t="s">
        <v>127929</v>
      </c>
      <c r="O551" s="101">
        <v>15</v>
      </c>
      <c r="P551" s="101">
        <v>15</v>
      </c>
    </row>
    <row r="552">
      <c r="K552" s="96" t="s">
        <v>127930</v>
      </c>
      <c r="O552" s="85">
        <f>SUM(O549:O551)</f>
      </c>
      <c r="P552" s="85">
        <f>SUM(P549:P551)</f>
      </c>
    </row>
    <row r="553">
      <c r="A553" s="98" t="s">
        <v>127931</v>
      </c>
      <c r="B553" s="98" t="s">
        <v>127932</v>
      </c>
      <c r="C553" s="100">
        <v>723</v>
      </c>
      <c r="D553" s="98" t="s">
        <v>127933</v>
      </c>
      <c r="E553" s="98" t="s">
        <v>127934</v>
      </c>
      <c r="F553" s="104">
        <v>44610</v>
      </c>
      <c r="G553" s="104">
        <v>45717</v>
      </c>
      <c r="H553" s="104">
        <v>46081</v>
      </c>
      <c r="J553" s="101">
        <v>1225</v>
      </c>
      <c r="K553" s="98" t="s">
        <v>127935</v>
      </c>
      <c r="L553" s="98" t="s">
        <v>127936</v>
      </c>
      <c r="M553" s="98" t="s">
        <v>127937</v>
      </c>
      <c r="N553" s="98" t="s">
        <v>127938</v>
      </c>
      <c r="O553" s="101">
        <v>1155</v>
      </c>
      <c r="P553" s="101">
        <v>1155</v>
      </c>
      <c r="Q553" s="101">
        <v>0</v>
      </c>
      <c r="R553" s="101">
        <v>450</v>
      </c>
    </row>
    <row r="554">
      <c r="L554" s="98" t="s">
        <v>127939</v>
      </c>
      <c r="M554" s="98" t="s">
        <v>127940</v>
      </c>
      <c r="N554" s="98" t="s">
        <v>127941</v>
      </c>
      <c r="O554" s="101">
        <v>25</v>
      </c>
      <c r="P554" s="101">
        <v>0</v>
      </c>
    </row>
    <row r="555">
      <c r="L555" s="98" t="s">
        <v>127942</v>
      </c>
      <c r="M555" s="98" t="s">
        <v>127943</v>
      </c>
      <c r="N555" s="98" t="s">
        <v>127944</v>
      </c>
      <c r="O555" s="101">
        <v>15</v>
      </c>
      <c r="P555" s="101">
        <v>15</v>
      </c>
    </row>
    <row r="556">
      <c r="K556" s="96" t="s">
        <v>127945</v>
      </c>
      <c r="O556" s="85">
        <f>SUM(O553:O555)</f>
      </c>
      <c r="P556" s="85">
        <f>SUM(P553:P555)</f>
      </c>
    </row>
    <row r="557">
      <c r="A557" s="98" t="s">
        <v>127946</v>
      </c>
      <c r="B557" s="98" t="s">
        <v>127947</v>
      </c>
      <c r="C557" s="100">
        <v>693</v>
      </c>
      <c r="D557" s="98" t="s">
        <v>127948</v>
      </c>
      <c r="E557" s="98" t="s">
        <v>127949</v>
      </c>
      <c r="F557" s="104">
        <v>45716</v>
      </c>
      <c r="G557" s="104">
        <v>45716</v>
      </c>
      <c r="H557" s="104">
        <v>46080</v>
      </c>
      <c r="J557" s="101">
        <v>1210</v>
      </c>
      <c r="K557" s="98" t="s">
        <v>127950</v>
      </c>
      <c r="L557" s="98" t="s">
        <v>127951</v>
      </c>
      <c r="M557" s="98" t="s">
        <v>127952</v>
      </c>
      <c r="N557" s="98" t="s">
        <v>127953</v>
      </c>
      <c r="O557" s="101">
        <v>50</v>
      </c>
      <c r="P557" s="101">
        <v>0</v>
      </c>
      <c r="Q557" s="101">
        <v>0</v>
      </c>
      <c r="R557" s="101">
        <v>250</v>
      </c>
    </row>
    <row r="558">
      <c r="L558" s="98" t="s">
        <v>127954</v>
      </c>
      <c r="M558" s="98" t="s">
        <v>127955</v>
      </c>
      <c r="N558" s="98" t="s">
        <v>127956</v>
      </c>
      <c r="O558" s="101">
        <v>50</v>
      </c>
      <c r="P558" s="101">
        <v>100</v>
      </c>
    </row>
    <row r="559">
      <c r="L559" s="98" t="s">
        <v>127957</v>
      </c>
      <c r="M559" s="98" t="s">
        <v>127958</v>
      </c>
      <c r="N559" s="98" t="s">
        <v>127959</v>
      </c>
      <c r="O559" s="101">
        <v>1110</v>
      </c>
      <c r="P559" s="101">
        <v>1110</v>
      </c>
    </row>
    <row r="560">
      <c r="L560" s="98" t="s">
        <v>127960</v>
      </c>
      <c r="M560" s="98" t="s">
        <v>127961</v>
      </c>
      <c r="N560" s="98" t="s">
        <v>127962</v>
      </c>
      <c r="O560" s="101">
        <v>15</v>
      </c>
      <c r="P560" s="101">
        <v>15</v>
      </c>
    </row>
    <row r="561">
      <c r="K561" s="96" t="s">
        <v>127963</v>
      </c>
      <c r="O561" s="85">
        <f>SUM(O557:O560)</f>
      </c>
      <c r="P561" s="85">
        <f>SUM(P557:P560)</f>
      </c>
    </row>
    <row r="562">
      <c r="A562" s="98" t="s">
        <v>127964</v>
      </c>
      <c r="B562" s="98" t="s">
        <v>127965</v>
      </c>
      <c r="C562" s="100">
        <v>723</v>
      </c>
      <c r="D562" s="98" t="s">
        <v>127966</v>
      </c>
      <c r="E562" s="98" t="s">
        <v>127967</v>
      </c>
      <c r="F562" s="104">
        <v>45296</v>
      </c>
      <c r="G562" s="104">
        <v>45689</v>
      </c>
      <c r="H562" s="104">
        <v>46053</v>
      </c>
      <c r="J562" s="101">
        <v>1325</v>
      </c>
      <c r="K562" s="98" t="s">
        <v>127968</v>
      </c>
      <c r="L562" s="98" t="s">
        <v>127969</v>
      </c>
      <c r="M562" s="98" t="s">
        <v>127970</v>
      </c>
      <c r="N562" s="98" t="s">
        <v>127971</v>
      </c>
      <c r="O562" s="101">
        <v>50</v>
      </c>
      <c r="P562" s="101">
        <v>50</v>
      </c>
      <c r="Q562" s="101">
        <v>0</v>
      </c>
      <c r="R562" s="101">
        <v>250</v>
      </c>
    </row>
    <row r="563">
      <c r="L563" s="98" t="s">
        <v>127972</v>
      </c>
      <c r="M563" s="98" t="s">
        <v>127973</v>
      </c>
      <c r="N563" s="98" t="s">
        <v>127974</v>
      </c>
      <c r="O563" s="101">
        <v>50</v>
      </c>
      <c r="P563" s="101">
        <v>50</v>
      </c>
    </row>
    <row r="564">
      <c r="L564" s="98" t="s">
        <v>127975</v>
      </c>
      <c r="M564" s="98" t="s">
        <v>127976</v>
      </c>
      <c r="N564" s="98" t="s">
        <v>127977</v>
      </c>
      <c r="O564" s="101">
        <v>1225</v>
      </c>
      <c r="P564" s="101">
        <v>1225</v>
      </c>
    </row>
    <row r="565">
      <c r="L565" s="98" t="s">
        <v>127978</v>
      </c>
      <c r="M565" s="98" t="s">
        <v>127979</v>
      </c>
      <c r="N565" s="98" t="s">
        <v>127980</v>
      </c>
      <c r="O565" s="101">
        <v>15</v>
      </c>
      <c r="P565" s="101">
        <v>15</v>
      </c>
    </row>
    <row r="566">
      <c r="K566" s="96" t="s">
        <v>127981</v>
      </c>
      <c r="O566" s="85">
        <f>SUM(O562:O565)</f>
      </c>
      <c r="P566" s="85">
        <f>SUM(P562:P565)</f>
      </c>
    </row>
    <row r="567">
      <c r="A567" s="98" t="s">
        <v>127982</v>
      </c>
      <c r="B567" s="98" t="s">
        <v>127983</v>
      </c>
      <c r="C567" s="100">
        <v>693</v>
      </c>
      <c r="D567" s="98" t="s">
        <v>127984</v>
      </c>
      <c r="E567" s="98" t="s">
        <v>127985</v>
      </c>
      <c r="F567" s="104">
        <v>44781</v>
      </c>
      <c r="G567" s="104">
        <v>45536</v>
      </c>
      <c r="H567" s="104">
        <v>45900</v>
      </c>
      <c r="J567" s="101">
        <v>1260</v>
      </c>
      <c r="K567" s="98" t="s">
        <v>127986</v>
      </c>
      <c r="L567" s="98" t="s">
        <v>127987</v>
      </c>
      <c r="M567" s="98" t="s">
        <v>127988</v>
      </c>
      <c r="N567" s="98" t="s">
        <v>127989</v>
      </c>
      <c r="O567" s="101">
        <v>50</v>
      </c>
      <c r="P567" s="101">
        <v>50</v>
      </c>
      <c r="Q567" s="101">
        <v>0</v>
      </c>
      <c r="R567" s="101">
        <v>350</v>
      </c>
    </row>
    <row r="568">
      <c r="L568" s="98" t="s">
        <v>127990</v>
      </c>
      <c r="M568" s="98" t="s">
        <v>127991</v>
      </c>
      <c r="N568" s="98" t="s">
        <v>127992</v>
      </c>
      <c r="O568" s="101">
        <v>1295</v>
      </c>
      <c r="P568" s="101">
        <v>1295</v>
      </c>
    </row>
    <row r="569">
      <c r="L569" s="98" t="s">
        <v>127993</v>
      </c>
      <c r="M569" s="98" t="s">
        <v>127994</v>
      </c>
      <c r="N569" s="98" t="s">
        <v>127995</v>
      </c>
      <c r="O569" s="101">
        <v>15</v>
      </c>
      <c r="P569" s="101">
        <v>15</v>
      </c>
    </row>
    <row r="570">
      <c r="K570" s="96" t="s">
        <v>127996</v>
      </c>
      <c r="O570" s="85">
        <f>SUM(O567:O569)</f>
      </c>
      <c r="P570" s="85">
        <f>SUM(P567:P569)</f>
      </c>
    </row>
    <row r="571">
      <c r="A571" s="98" t="s">
        <v>127997</v>
      </c>
      <c r="B571" s="98" t="s">
        <v>127998</v>
      </c>
      <c r="C571" s="100">
        <v>723</v>
      </c>
      <c r="D571" s="98" t="s">
        <v>127999</v>
      </c>
      <c r="E571" s="98" t="s">
        <v>128000</v>
      </c>
      <c r="F571" s="104">
        <v>45120</v>
      </c>
      <c r="G571" s="104">
        <v>45505</v>
      </c>
      <c r="H571" s="104">
        <v>45869</v>
      </c>
      <c r="J571" s="101">
        <v>1325</v>
      </c>
      <c r="K571" s="98" t="s">
        <v>128001</v>
      </c>
      <c r="L571" s="98" t="s">
        <v>128002</v>
      </c>
      <c r="M571" s="98" t="s">
        <v>128003</v>
      </c>
      <c r="N571" s="98" t="s">
        <v>128004</v>
      </c>
      <c r="O571" s="101">
        <v>50</v>
      </c>
      <c r="P571" s="101">
        <v>50</v>
      </c>
      <c r="Q571" s="101">
        <v>0</v>
      </c>
      <c r="R571" s="101">
        <v>450</v>
      </c>
    </row>
    <row r="572">
      <c r="L572" s="98" t="s">
        <v>128005</v>
      </c>
      <c r="M572" s="98" t="s">
        <v>128006</v>
      </c>
      <c r="N572" s="98" t="s">
        <v>128007</v>
      </c>
      <c r="O572" s="101">
        <v>50</v>
      </c>
      <c r="P572" s="101">
        <v>50</v>
      </c>
    </row>
    <row r="573">
      <c r="L573" s="98" t="s">
        <v>128008</v>
      </c>
      <c r="M573" s="98" t="s">
        <v>128009</v>
      </c>
      <c r="N573" s="98" t="s">
        <v>128010</v>
      </c>
      <c r="O573" s="101">
        <v>1250</v>
      </c>
      <c r="P573" s="101">
        <v>1250</v>
      </c>
    </row>
    <row r="574">
      <c r="L574" s="98" t="s">
        <v>128011</v>
      </c>
      <c r="M574" s="98" t="s">
        <v>128012</v>
      </c>
      <c r="N574" s="98" t="s">
        <v>128013</v>
      </c>
      <c r="O574" s="101">
        <v>15</v>
      </c>
      <c r="P574" s="101">
        <v>15</v>
      </c>
    </row>
    <row r="575">
      <c r="K575" s="96" t="s">
        <v>128014</v>
      </c>
      <c r="O575" s="85">
        <f>SUM(O571:O574)</f>
      </c>
      <c r="P575" s="85">
        <f>SUM(P571:P574)</f>
      </c>
    </row>
    <row r="576">
      <c r="A576" s="98" t="s">
        <v>128015</v>
      </c>
      <c r="B576" s="98" t="s">
        <v>128016</v>
      </c>
      <c r="C576" s="100">
        <v>693</v>
      </c>
      <c r="D576" s="98" t="s">
        <v>128017</v>
      </c>
      <c r="E576" s="98" t="s">
        <v>128018</v>
      </c>
      <c r="F576" s="104">
        <v>45412</v>
      </c>
      <c r="G576" s="104">
        <v>45412</v>
      </c>
      <c r="H576" s="104">
        <v>45777</v>
      </c>
      <c r="J576" s="101">
        <v>1260</v>
      </c>
      <c r="K576" s="98" t="s">
        <v>128019</v>
      </c>
      <c r="L576" s="98" t="s">
        <v>128020</v>
      </c>
      <c r="M576" s="98" t="s">
        <v>128021</v>
      </c>
      <c r="N576" s="98" t="s">
        <v>128022</v>
      </c>
      <c r="O576" s="101">
        <v>50</v>
      </c>
      <c r="P576" s="101">
        <v>50</v>
      </c>
      <c r="Q576" s="101">
        <v>0</v>
      </c>
      <c r="R576" s="101">
        <v>250</v>
      </c>
    </row>
    <row r="577">
      <c r="L577" s="98" t="s">
        <v>128023</v>
      </c>
      <c r="M577" s="98" t="s">
        <v>128024</v>
      </c>
      <c r="N577" s="98" t="s">
        <v>128025</v>
      </c>
      <c r="O577" s="101">
        <v>1210</v>
      </c>
      <c r="P577" s="101">
        <v>1210</v>
      </c>
    </row>
    <row r="578">
      <c r="L578" s="98" t="s">
        <v>128026</v>
      </c>
      <c r="M578" s="98" t="s">
        <v>128027</v>
      </c>
      <c r="N578" s="98" t="s">
        <v>128028</v>
      </c>
      <c r="O578" s="101">
        <v>15</v>
      </c>
      <c r="P578" s="101">
        <v>15</v>
      </c>
    </row>
    <row r="579">
      <c r="K579" s="96" t="s">
        <v>128029</v>
      </c>
      <c r="O579" s="85">
        <f>SUM(O576:O578)</f>
      </c>
      <c r="P579" s="85">
        <f>SUM(P576:P578)</f>
      </c>
    </row>
    <row r="580">
      <c r="A580" s="98" t="s">
        <v>128030</v>
      </c>
      <c r="B580" s="98" t="s">
        <v>128031</v>
      </c>
      <c r="C580" s="100">
        <v>723</v>
      </c>
      <c r="D580" s="98" t="s">
        <v>128032</v>
      </c>
      <c r="E580" s="98" t="s">
        <v>128033</v>
      </c>
      <c r="F580" s="104">
        <v>45529</v>
      </c>
      <c r="G580" s="104">
        <v>45530</v>
      </c>
      <c r="H580" s="104">
        <v>45900</v>
      </c>
      <c r="J580" s="101">
        <v>1225</v>
      </c>
      <c r="K580" s="98" t="s">
        <v>128034</v>
      </c>
      <c r="L580" s="98" t="s">
        <v>128035</v>
      </c>
      <c r="M580" s="98" t="s">
        <v>128036</v>
      </c>
      <c r="N580" s="98" t="s">
        <v>128037</v>
      </c>
      <c r="O580" s="101">
        <v>1225</v>
      </c>
      <c r="P580" s="101">
        <v>1225</v>
      </c>
      <c r="Q580" s="101">
        <v>0</v>
      </c>
      <c r="R580" s="101">
        <v>250</v>
      </c>
    </row>
    <row r="581">
      <c r="L581" s="98" t="s">
        <v>128038</v>
      </c>
      <c r="M581" s="98" t="s">
        <v>128039</v>
      </c>
      <c r="N581" s="98" t="s">
        <v>128040</v>
      </c>
      <c r="O581" s="101">
        <v>15</v>
      </c>
      <c r="P581" s="101">
        <v>15</v>
      </c>
    </row>
    <row r="582">
      <c r="K582" s="96" t="s">
        <v>128041</v>
      </c>
      <c r="O582" s="85">
        <f>SUM(O580:O581)</f>
      </c>
      <c r="P582" s="85">
        <f>SUM(P580:P581)</f>
      </c>
    </row>
    <row r="583">
      <c r="A583" s="98" t="s">
        <v>128042</v>
      </c>
      <c r="B583" s="98" t="s">
        <v>128043</v>
      </c>
      <c r="C583" s="100">
        <v>693</v>
      </c>
      <c r="D583" s="98" t="s">
        <v>128044</v>
      </c>
      <c r="E583" s="98" t="s">
        <v>128045</v>
      </c>
      <c r="F583" s="104">
        <v>45667</v>
      </c>
      <c r="G583" s="104">
        <v>45667</v>
      </c>
      <c r="H583" s="104">
        <v>46031</v>
      </c>
      <c r="J583" s="101">
        <v>1110</v>
      </c>
      <c r="K583" s="98" t="s">
        <v>128046</v>
      </c>
      <c r="L583" s="98" t="s">
        <v>128047</v>
      </c>
      <c r="M583" s="98" t="s">
        <v>128048</v>
      </c>
      <c r="N583" s="98" t="s">
        <v>128049</v>
      </c>
      <c r="O583" s="101">
        <v>1110</v>
      </c>
      <c r="P583" s="101">
        <v>1110</v>
      </c>
      <c r="Q583" s="101">
        <v>-640.14999999999998</v>
      </c>
      <c r="R583" s="101">
        <v>250</v>
      </c>
    </row>
    <row r="584">
      <c r="L584" s="98" t="s">
        <v>128050</v>
      </c>
      <c r="M584" s="98" t="s">
        <v>128051</v>
      </c>
      <c r="N584" s="98" t="s">
        <v>128052</v>
      </c>
      <c r="O584" s="101">
        <v>15</v>
      </c>
      <c r="P584" s="101">
        <v>15</v>
      </c>
    </row>
    <row r="585">
      <c r="K585" s="96" t="s">
        <v>128053</v>
      </c>
      <c r="O585" s="85">
        <f>SUM(O583:O584)</f>
      </c>
      <c r="P585" s="85">
        <f>SUM(P583:P584)</f>
      </c>
    </row>
    <row r="586">
      <c r="A586" s="98" t="s">
        <v>128054</v>
      </c>
      <c r="B586" s="98" t="s">
        <v>128055</v>
      </c>
      <c r="C586" s="100">
        <v>723</v>
      </c>
      <c r="D586" s="98" t="s">
        <v>128056</v>
      </c>
      <c r="E586" s="98" t="s">
        <v>128057</v>
      </c>
      <c r="F586" s="104">
        <v>45621</v>
      </c>
      <c r="G586" s="104">
        <v>45621</v>
      </c>
      <c r="H586" s="104">
        <v>45985</v>
      </c>
      <c r="J586" s="101">
        <v>1125</v>
      </c>
      <c r="K586" s="98" t="s">
        <v>128058</v>
      </c>
      <c r="L586" s="98" t="s">
        <v>128059</v>
      </c>
      <c r="M586" s="98" t="s">
        <v>128060</v>
      </c>
      <c r="N586" s="98" t="s">
        <v>128061</v>
      </c>
      <c r="O586" s="101">
        <v>1125</v>
      </c>
      <c r="P586" s="101">
        <v>1125</v>
      </c>
      <c r="Q586" s="101">
        <v>0</v>
      </c>
      <c r="R586" s="101">
        <v>250</v>
      </c>
    </row>
    <row r="587">
      <c r="L587" s="98" t="s">
        <v>128062</v>
      </c>
      <c r="M587" s="98" t="s">
        <v>128063</v>
      </c>
      <c r="N587" s="98" t="s">
        <v>128064</v>
      </c>
      <c r="O587" s="101">
        <v>15</v>
      </c>
      <c r="P587" s="101">
        <v>15</v>
      </c>
    </row>
    <row r="588">
      <c r="K588" s="96" t="s">
        <v>128065</v>
      </c>
      <c r="O588" s="85">
        <f>SUM(O586:O587)</f>
      </c>
      <c r="P588" s="85">
        <f>SUM(P586:P587)</f>
      </c>
    </row>
    <row r="589">
      <c r="B589" s="81" t="s">
        <v>128066</v>
      </c>
      <c r="C589" s="69">
        <f>SUM(C8:C12)+SUM(C14:C21)+SUM(C23:C25)+SUM(C27:C29)+SUM(C31:C34)+SUM(C36:C39)+SUM(C41:C43)+SUM(C45:C48)+SUM(C50:C50)+SUM(C52:C53)+SUM(C55:C57)+SUM(C59:C60)+SUM(C62:C65)+SUM(C67:C69)+SUM(C71:C75)+SUM(C77:C79)+SUM(C81:C82)+SUM(C84:C87)+SUM(C89:C90)+SUM(C92:C93)+SUM(C95:C97)+SUM(C99:C102)+SUM(C104:C106)+SUM(C108:C111)+SUM(C113:C115)+SUM(C117:C119)+SUM(C121:C124)+SUM(C126:C131)+SUM(C133:C134)+SUM(C136:C138)+SUM(C140:C143)+SUM(C145:C149)+SUM(C151:C156)+SUM(C158:C159)+SUM(C161:C164)+SUM(C166:C166)+SUM(C168:C170)+SUM(C172:C173)+SUM(C175:C176)+SUM(C178:C180)+SUM(C182:C184)+SUM(C186:C191)+SUM(C193:C197)+SUM(C199:C202)+SUM(C204:C208)+SUM(C210:C213)+SUM(C215:C219)+SUM(C221:C225)+SUM(C227:C229)+SUM(C231:C234)+SUM(C236:C238)+SUM(C240:C240)+SUM(C242:C244)+SUM(C246:C249)+SUM(C251:C254)+SUM(C256:C260)+SUM(C262:C271)+SUM(C273:C281)+SUM(C283:C286)+SUM(C288:C291)+SUM(C293:C296)+SUM(C298:C301)+SUM(C303:C306)+SUM(C308:C311)+SUM(C313:C314)+SUM(C316:C319)+SUM(C321:C321)+SUM(C323:C325)+SUM(C327:C327)+SUM(C329:C332)+SUM(C334:C334)+SUM(C336:C336)+SUM(C338:C338)+SUM(C340:C343)+SUM(C345:C346)+SUM(C348:C350)+SUM(C352:C354)+SUM(C356:C358)+SUM(C360:C362)+SUM(C364:C365)+SUM(C367:C368)+SUM(C370:C371)+SUM(C373:C376)+SUM(C378:C380)+SUM(C382:C383)+SUM(C385:C387)+SUM(C389:C392)+SUM(C394:C396)+SUM(C398:C399)+SUM(C401:C403)+SUM(C405:C407)+SUM(C409:C411)+SUM(C413:C415)+SUM(C417:C420)+SUM(C422:C424)+SUM(C426:C429)+SUM(C431:C435)+SUM(C437:C439)+SUM(C441:C443)+SUM(C445:C446)+SUM(C448:C451)+SUM(C453:C454)+SUM(C456:C457)+SUM(C459:C461)+SUM(C463:C467)+SUM(C469:C471)+SUM(C473:C476)+SUM(C478:C478)+SUM(C480:C481)+SUM(C483:C485)+SUM(C487:C491)+SUM(C493:C495)+SUM(C497:C505)+SUM(C507:C510)+SUM(C512:C514)+SUM(C516:C518)+SUM(C520:C523)+SUM(C525:C528)+SUM(C530:C532)+SUM(C534:C539)+SUM(C541:C543)+SUM(C545:C547)+SUM(C549:C551)+SUM(C553:C555)+SUM(C557:C560)+SUM(C562:C565)+SUM(C567:C569)+SUM(C571:C574)+SUM(C576:C578)+SUM(C580:C581)+SUM(C583:C584)+SUM(C586:C587)</f>
      </c>
      <c r="J589" s="70">
        <f>SUM(J8:J12)+SUM(J14:J21)+SUM(J23:J25)+SUM(J27:J29)+SUM(J31:J34)+SUM(J36:J39)+SUM(J41:J43)+SUM(J45:J48)+SUM(J50:J50)+SUM(J52:J53)+SUM(J55:J57)+SUM(J59:J60)+SUM(J62:J65)+SUM(J67:J69)+SUM(J71:J75)+SUM(J77:J79)+SUM(J81:J82)+SUM(J84:J87)+SUM(J89:J90)+SUM(J92:J93)+SUM(J95:J97)+SUM(J99:J102)+SUM(J104:J106)+SUM(J108:J111)+SUM(J113:J115)+SUM(J117:J119)+SUM(J121:J124)+SUM(J126:J131)+SUM(J133:J134)+SUM(J136:J138)+SUM(J140:J143)+SUM(J145:J149)+SUM(J151:J156)+SUM(J158:J159)+SUM(J161:J164)+SUM(J166:J166)+SUM(J168:J170)+SUM(J172:J173)+SUM(J175:J176)+SUM(J178:J180)+SUM(J182:J184)+SUM(J186:J191)+SUM(J193:J197)+SUM(J199:J202)+SUM(J204:J208)+SUM(J210:J213)+SUM(J215:J219)+SUM(J221:J225)+SUM(J227:J229)+SUM(J231:J234)+SUM(J236:J238)+SUM(J240:J240)+SUM(J242:J244)+SUM(J246:J249)+SUM(J251:J254)+SUM(J256:J260)+SUM(J262:J271)+SUM(J273:J281)+SUM(J283:J286)+SUM(J288:J291)+SUM(J293:J296)+SUM(J298:J301)+SUM(J303:J306)+SUM(J308:J311)+SUM(J313:J314)+SUM(J316:J319)+SUM(J321:J321)+SUM(J323:J325)+SUM(J327:J327)+SUM(J329:J332)+SUM(J334:J334)+SUM(J336:J336)+SUM(J338:J338)+SUM(J340:J343)+SUM(J345:J346)+SUM(J348:J350)+SUM(J352:J354)+SUM(J356:J358)+SUM(J360:J362)+SUM(J364:J365)+SUM(J367:J368)+SUM(J370:J371)+SUM(J373:J376)+SUM(J378:J380)+SUM(J382:J383)+SUM(J385:J387)+SUM(J389:J392)+SUM(J394:J396)+SUM(J398:J399)+SUM(J401:J403)+SUM(J405:J407)+SUM(J409:J411)+SUM(J413:J415)+SUM(J417:J420)+SUM(J422:J424)+SUM(J426:J429)+SUM(J431:J435)+SUM(J437:J439)+SUM(J441:J443)+SUM(J445:J446)+SUM(J448:J451)+SUM(J453:J454)+SUM(J456:J457)+SUM(J459:J461)+SUM(J463:J467)+SUM(J469:J471)+SUM(J473:J476)+SUM(J478:J478)+SUM(J480:J481)+SUM(J483:J485)+SUM(J487:J491)+SUM(J493:J495)+SUM(J497:J505)+SUM(J507:J510)+SUM(J512:J514)+SUM(J516:J518)+SUM(J520:J523)+SUM(J525:J528)+SUM(J530:J532)+SUM(J534:J539)+SUM(J541:J543)+SUM(J545:J547)+SUM(J549:J551)+SUM(J553:J555)+SUM(J557:J560)+SUM(J562:J565)+SUM(J567:J569)+SUM(J571:J574)+SUM(J576:J578)+SUM(J580:J581)+SUM(J583:J584)+SUM(J586:J587)</f>
      </c>
      <c r="O589" s="70">
        <f>SUM(O8:O12)+SUM(O14:O21)+SUM(O23:O25)+SUM(O27:O29)+SUM(O31:O34)+SUM(O36:O39)+SUM(O41:O43)+SUM(O45:O48)+SUM(O50:O50)+SUM(O52:O53)+SUM(O55:O57)+SUM(O59:O60)+SUM(O62:O65)+SUM(O67:O69)+SUM(O71:O75)+SUM(O77:O79)+SUM(O81:O82)+SUM(O84:O87)+SUM(O89:O90)+SUM(O92:O93)+SUM(O95:O97)+SUM(O99:O102)+SUM(O104:O106)+SUM(O108:O111)+SUM(O113:O115)+SUM(O117:O119)+SUM(O121:O124)+SUM(O126:O131)+SUM(O133:O134)+SUM(O136:O138)+SUM(O140:O143)+SUM(O145:O149)+SUM(O151:O156)+SUM(O158:O159)+SUM(O161:O164)+SUM(O166:O166)+SUM(O168:O170)+SUM(O172:O173)+SUM(O175:O176)+SUM(O178:O180)+SUM(O182:O184)+SUM(O186:O191)+SUM(O193:O197)+SUM(O199:O202)+SUM(O204:O208)+SUM(O210:O213)+SUM(O215:O219)+SUM(O221:O225)+SUM(O227:O229)+SUM(O231:O234)+SUM(O236:O238)+SUM(O240:O240)+SUM(O242:O244)+SUM(O246:O249)+SUM(O251:O254)+SUM(O256:O260)+SUM(O262:O271)+SUM(O273:O281)+SUM(O283:O286)+SUM(O288:O291)+SUM(O293:O296)+SUM(O298:O301)+SUM(O303:O306)+SUM(O308:O311)+SUM(O313:O314)+SUM(O316:O319)+SUM(O321:O321)+SUM(O323:O325)+SUM(O327:O327)+SUM(O329:O332)+SUM(O334:O334)+SUM(O336:O336)+SUM(O338:O338)+SUM(O340:O343)+SUM(O345:O346)+SUM(O348:O350)+SUM(O352:O354)+SUM(O356:O358)+SUM(O360:O362)+SUM(O364:O365)+SUM(O367:O368)+SUM(O370:O371)+SUM(O373:O376)+SUM(O378:O380)+SUM(O382:O383)+SUM(O385:O387)+SUM(O389:O392)+SUM(O394:O396)+SUM(O398:O399)+SUM(O401:O403)+SUM(O405:O407)+SUM(O409:O411)+SUM(O413:O415)+SUM(O417:O420)+SUM(O422:O424)+SUM(O426:O429)+SUM(O431:O435)+SUM(O437:O439)+SUM(O441:O443)+SUM(O445:O446)+SUM(O448:O451)+SUM(O453:O454)+SUM(O456:O457)+SUM(O459:O461)+SUM(O463:O467)+SUM(O469:O471)+SUM(O473:O476)+SUM(O478:O478)+SUM(O480:O481)+SUM(O483:O485)+SUM(O487:O491)+SUM(O493:O495)+SUM(O497:O505)+SUM(O507:O510)+SUM(O512:O514)+SUM(O516:O518)+SUM(O520:O523)+SUM(O525:O528)+SUM(O530:O532)+SUM(O534:O539)+SUM(O541:O543)+SUM(O545:O547)+SUM(O549:O551)+SUM(O553:O555)+SUM(O557:O560)+SUM(O562:O565)+SUM(O567:O569)+SUM(O571:O574)+SUM(O576:O578)+SUM(O580:O581)+SUM(O583:O584)+SUM(O586:O587)</f>
      </c>
      <c r="P589" s="70">
        <f>SUM(P8:P12)+SUM(P14:P21)+SUM(P23:P25)+SUM(P27:P29)+SUM(P31:P34)+SUM(P36:P39)+SUM(P41:P43)+SUM(P45:P48)+SUM(P50:P50)+SUM(P52:P53)+SUM(P55:P57)+SUM(P59:P60)+SUM(P62:P65)+SUM(P67:P69)+SUM(P71:P75)+SUM(P77:P79)+SUM(P81:P82)+SUM(P84:P87)+SUM(P89:P90)+SUM(P92:P93)+SUM(P95:P97)+SUM(P99:P102)+SUM(P104:P106)+SUM(P108:P111)+SUM(P113:P115)+SUM(P117:P119)+SUM(P121:P124)+SUM(P126:P131)+SUM(P133:P134)+SUM(P136:P138)+SUM(P140:P143)+SUM(P145:P149)+SUM(P151:P156)+SUM(P158:P159)+SUM(P161:P164)+SUM(P166:P166)+SUM(P168:P170)+SUM(P172:P173)+SUM(P175:P176)+SUM(P178:P180)+SUM(P182:P184)+SUM(P186:P191)+SUM(P193:P197)+SUM(P199:P202)+SUM(P204:P208)+SUM(P210:P213)+SUM(P215:P219)+SUM(P221:P225)+SUM(P227:P229)+SUM(P231:P234)+SUM(P236:P238)+SUM(P240:P240)+SUM(P242:P244)+SUM(P246:P249)+SUM(P251:P254)+SUM(P256:P260)+SUM(P262:P271)+SUM(P273:P281)+SUM(P283:P286)+SUM(P288:P291)+SUM(P293:P296)+SUM(P298:P301)+SUM(P303:P306)+SUM(P308:P311)+SUM(P313:P314)+SUM(P316:P319)+SUM(P321:P321)+SUM(P323:P325)+SUM(P327:P327)+SUM(P329:P332)+SUM(P334:P334)+SUM(P336:P336)+SUM(P338:P338)+SUM(P340:P343)+SUM(P345:P346)+SUM(P348:P350)+SUM(P352:P354)+SUM(P356:P358)+SUM(P360:P362)+SUM(P364:P365)+SUM(P367:P368)+SUM(P370:P371)+SUM(P373:P376)+SUM(P378:P380)+SUM(P382:P383)+SUM(P385:P387)+SUM(P389:P392)+SUM(P394:P396)+SUM(P398:P399)+SUM(P401:P403)+SUM(P405:P407)+SUM(P409:P411)+SUM(P413:P415)+SUM(P417:P420)+SUM(P422:P424)+SUM(P426:P429)+SUM(P431:P435)+SUM(P437:P439)+SUM(P441:P443)+SUM(P445:P446)+SUM(P448:P451)+SUM(P453:P454)+SUM(P456:P457)+SUM(P459:P461)+SUM(P463:P467)+SUM(P469:P471)+SUM(P473:P476)+SUM(P478:P478)+SUM(P480:P481)+SUM(P483:P485)+SUM(P487:P491)+SUM(P493:P495)+SUM(P497:P505)+SUM(P507:P510)+SUM(P512:P514)+SUM(P516:P518)+SUM(P520:P523)+SUM(P525:P528)+SUM(P530:P532)+SUM(P534:P539)+SUM(P541:P543)+SUM(P545:P547)+SUM(P549:P551)+SUM(P553:P555)+SUM(P557:P560)+SUM(P562:P565)+SUM(P567:P569)+SUM(P571:P574)+SUM(P576:P578)+SUM(P580:P581)+SUM(P583:P584)+SUM(P586:P587)</f>
      </c>
      <c r="Q589" s="70">
        <f>SUM(Q8:Q12)+SUM(Q14:Q21)+SUM(Q23:Q25)+SUM(Q27:Q29)+SUM(Q31:Q34)+SUM(Q36:Q39)+SUM(Q41:Q43)+SUM(Q45:Q48)+SUM(Q50:Q50)+SUM(Q52:Q53)+SUM(Q55:Q57)+SUM(Q59:Q60)+SUM(Q62:Q65)+SUM(Q67:Q69)+SUM(Q71:Q75)+SUM(Q77:Q79)+SUM(Q81:Q82)+SUM(Q84:Q87)+SUM(Q89:Q90)+SUM(Q92:Q93)+SUM(Q95:Q97)+SUM(Q99:Q102)+SUM(Q104:Q106)+SUM(Q108:Q111)+SUM(Q113:Q115)+SUM(Q117:Q119)+SUM(Q121:Q124)+SUM(Q126:Q131)+SUM(Q133:Q134)+SUM(Q136:Q138)+SUM(Q140:Q143)+SUM(Q145:Q149)+SUM(Q151:Q156)+SUM(Q158:Q159)+SUM(Q161:Q164)+SUM(Q166:Q166)+SUM(Q168:Q170)+SUM(Q172:Q173)+SUM(Q175:Q176)+SUM(Q178:Q180)+SUM(Q182:Q184)+SUM(Q186:Q191)+SUM(Q193:Q197)+SUM(Q199:Q202)+SUM(Q204:Q208)+SUM(Q210:Q213)+SUM(Q215:Q219)+SUM(Q221:Q225)+SUM(Q227:Q229)+SUM(Q231:Q234)+SUM(Q236:Q238)+SUM(Q240:Q240)+SUM(Q242:Q244)+SUM(Q246:Q249)+SUM(Q251:Q254)+SUM(Q256:Q260)+SUM(Q262:Q271)+SUM(Q273:Q281)+SUM(Q283:Q286)+SUM(Q288:Q291)+SUM(Q293:Q296)+SUM(Q298:Q301)+SUM(Q303:Q306)+SUM(Q308:Q311)+SUM(Q313:Q314)+SUM(Q316:Q319)+SUM(Q321:Q321)+SUM(Q323:Q325)+SUM(Q327:Q327)+SUM(Q329:Q332)+SUM(Q334:Q334)+SUM(Q336:Q336)+SUM(Q338:Q338)+SUM(Q340:Q343)+SUM(Q345:Q346)+SUM(Q348:Q350)+SUM(Q352:Q354)+SUM(Q356:Q358)+SUM(Q360:Q362)+SUM(Q364:Q365)+SUM(Q367:Q368)+SUM(Q370:Q371)+SUM(Q373:Q376)+SUM(Q378:Q380)+SUM(Q382:Q383)+SUM(Q385:Q387)+SUM(Q389:Q392)+SUM(Q394:Q396)+SUM(Q398:Q399)+SUM(Q401:Q403)+SUM(Q405:Q407)+SUM(Q409:Q411)+SUM(Q413:Q415)+SUM(Q417:Q420)+SUM(Q422:Q424)+SUM(Q426:Q429)+SUM(Q431:Q435)+SUM(Q437:Q439)+SUM(Q441:Q443)+SUM(Q445:Q446)+SUM(Q448:Q451)+SUM(Q453:Q454)+SUM(Q456:Q457)+SUM(Q459:Q461)+SUM(Q463:Q467)+SUM(Q469:Q471)+SUM(Q473:Q476)+SUM(Q478:Q478)+SUM(Q480:Q481)+SUM(Q483:Q485)+SUM(Q487:Q491)+SUM(Q493:Q495)+SUM(Q497:Q505)+SUM(Q507:Q510)+SUM(Q512:Q514)+SUM(Q516:Q518)+SUM(Q520:Q523)+SUM(Q525:Q528)+SUM(Q530:Q532)+SUM(Q534:Q539)+SUM(Q541:Q543)+SUM(Q545:Q547)+SUM(Q549:Q551)+SUM(Q553:Q555)+SUM(Q557:Q560)+SUM(Q562:Q565)+SUM(Q567:Q569)+SUM(Q571:Q574)+SUM(Q576:Q578)+SUM(Q580:Q581)+SUM(Q583:Q584)+SUM(Q586:Q587)</f>
      </c>
      <c r="R589" s="70">
        <f>SUM(R8:R12)+SUM(R14:R21)+SUM(R23:R25)+SUM(R27:R29)+SUM(R31:R34)+SUM(R36:R39)+SUM(R41:R43)+SUM(R45:R48)+SUM(R50:R50)+SUM(R52:R53)+SUM(R55:R57)+SUM(R59:R60)+SUM(R62:R65)+SUM(R67:R69)+SUM(R71:R75)+SUM(R77:R79)+SUM(R81:R82)+SUM(R84:R87)+SUM(R89:R90)+SUM(R92:R93)+SUM(R95:R97)+SUM(R99:R102)+SUM(R104:R106)+SUM(R108:R111)+SUM(R113:R115)+SUM(R117:R119)+SUM(R121:R124)+SUM(R126:R131)+SUM(R133:R134)+SUM(R136:R138)+SUM(R140:R143)+SUM(R145:R149)+SUM(R151:R156)+SUM(R158:R159)+SUM(R161:R164)+SUM(R166:R166)+SUM(R168:R170)+SUM(R172:R173)+SUM(R175:R176)+SUM(R178:R180)+SUM(R182:R184)+SUM(R186:R191)+SUM(R193:R197)+SUM(R199:R202)+SUM(R204:R208)+SUM(R210:R213)+SUM(R215:R219)+SUM(R221:R225)+SUM(R227:R229)+SUM(R231:R234)+SUM(R236:R238)+SUM(R240:R240)+SUM(R242:R244)+SUM(R246:R249)+SUM(R251:R254)+SUM(R256:R260)+SUM(R262:R271)+SUM(R273:R281)+SUM(R283:R286)+SUM(R288:R291)+SUM(R293:R296)+SUM(R298:R301)+SUM(R303:R306)+SUM(R308:R311)+SUM(R313:R314)+SUM(R316:R319)+SUM(R321:R321)+SUM(R323:R325)+SUM(R327:R327)+SUM(R329:R332)+SUM(R334:R334)+SUM(R336:R336)+SUM(R338:R338)+SUM(R340:R343)+SUM(R345:R346)+SUM(R348:R350)+SUM(R352:R354)+SUM(R356:R358)+SUM(R360:R362)+SUM(R364:R365)+SUM(R367:R368)+SUM(R370:R371)+SUM(R373:R376)+SUM(R378:R380)+SUM(R382:R383)+SUM(R385:R387)+SUM(R389:R392)+SUM(R394:R396)+SUM(R398:R399)+SUM(R401:R403)+SUM(R405:R407)+SUM(R409:R411)+SUM(R413:R415)+SUM(R417:R420)+SUM(R422:R424)+SUM(R426:R429)+SUM(R431:R435)+SUM(R437:R439)+SUM(R441:R443)+SUM(R445:R446)+SUM(R448:R451)+SUM(R453:R454)+SUM(R456:R457)+SUM(R459:R461)+SUM(R463:R467)+SUM(R469:R471)+SUM(R473:R476)+SUM(R478:R478)+SUM(R480:R481)+SUM(R483:R485)+SUM(R487:R491)+SUM(R493:R495)+SUM(R497:R505)+SUM(R507:R510)+SUM(R512:R514)+SUM(R516:R518)+SUM(R520:R523)+SUM(R525:R528)+SUM(R530:R532)+SUM(R534:R539)+SUM(R541:R543)+SUM(R545:R547)+SUM(R549:R551)+SUM(R553:R555)+SUM(R557:R560)+SUM(R562:R565)+SUM(R567:R569)+SUM(R571:R574)+SUM(R576:R578)+SUM(R580:R581)+SUM(R583:R584)+SUM(R586:R587)</f>
      </c>
    </row>
    <row r="591">
      <c r="A591" s="3" t="s">
        <v>128067</v>
      </c>
      <c r="B591" s="3"/>
      <c r="C591" s="3"/>
      <c r="D591" s="3" t="s">
        <v>128097</v>
      </c>
      <c r="E591" s="3"/>
    </row>
    <row r="592">
      <c r="A592" s="6" t="s">
        <v>128068</v>
      </c>
      <c r="B592" s="7" t="s">
        <v>128069</v>
      </c>
      <c r="C592" s="11" t="s">
        <v>128070</v>
      </c>
      <c r="D592" s="6" t="s">
        <v>128098</v>
      </c>
      <c r="E592" s="9" t="s">
        <v>128099</v>
      </c>
      <c r="T592" s="40" t="s">
        <v>128071</v>
      </c>
      <c r="U592" s="40" t="s">
        <v>128072</v>
      </c>
      <c r="V592" s="39" t="s">
        <v>128073</v>
      </c>
      <c r="W592" s="37" t="s">
        <v>128074</v>
      </c>
      <c r="X592" s="39" t="s">
        <v>128075</v>
      </c>
      <c r="Y592" s="39" t="s">
        <v>128076</v>
      </c>
      <c r="Z592" s="39" t="s">
        <v>128077</v>
      </c>
      <c r="AA592" s="39" t="s">
        <v>128078</v>
      </c>
      <c r="AB592" s="39" t="s">
        <v>128079</v>
      </c>
      <c r="AC592" s="39" t="s">
        <v>128080</v>
      </c>
      <c r="AD592" s="39" t="s">
        <v>128081</v>
      </c>
    </row>
    <row r="593">
      <c r="A593" s="128" t="s">
        <v>128082</v>
      </c>
      <c r="B593" s="99">
        <v>118</v>
      </c>
      <c r="C593" s="103">
        <v>0.89393939393939392</v>
      </c>
      <c r="D593" s="97" t="s">
        <v>128100</v>
      </c>
      <c r="E593" s="97"/>
      <c r="T593" s="101">
        <v>156736</v>
      </c>
      <c r="U593" s="101">
        <v>-1404.55</v>
      </c>
      <c r="V593" s="100">
        <v>17535</v>
      </c>
      <c r="W593" s="98" t="s">
        <v>128083</v>
      </c>
      <c r="X593" s="100">
        <v>25</v>
      </c>
      <c r="Y593" s="100">
        <v>123</v>
      </c>
      <c r="Z593" s="100">
        <v>0.89393939393939392</v>
      </c>
      <c r="AA593" s="100">
        <v>156155</v>
      </c>
      <c r="AB593" s="100">
        <v>156736</v>
      </c>
      <c r="AC593" s="100">
        <v>-1404.55</v>
      </c>
      <c r="AD593" s="100">
        <v>151208.89999999999</v>
      </c>
    </row>
    <row r="594">
      <c r="A594" s="128" t="s">
        <v>128084</v>
      </c>
      <c r="B594" s="99">
        <v>5</v>
      </c>
      <c r="C594" s="103">
        <v>0.03787878787878788</v>
      </c>
      <c r="D594" s="98" t="s">
        <v>128101</v>
      </c>
      <c r="E594" s="101">
        <v>0</v>
      </c>
      <c r="T594" s="101">
        <v>7494</v>
      </c>
      <c r="U594" s="101">
        <v>75</v>
      </c>
      <c r="V594" s="100">
        <v>17535</v>
      </c>
      <c r="W594" s="98" t="s">
        <v>128085</v>
      </c>
      <c r="X594" s="100">
        <v>25</v>
      </c>
      <c r="Y594" s="100">
        <v>123</v>
      </c>
      <c r="Z594" s="100">
        <v>0.03787878787878788</v>
      </c>
      <c r="AA594" s="100">
        <v>7095</v>
      </c>
      <c r="AB594" s="100">
        <v>7494</v>
      </c>
      <c r="AC594" s="100">
        <v>75</v>
      </c>
      <c r="AD594" s="100">
        <v>7732.5</v>
      </c>
    </row>
    <row r="595">
      <c r="A595" s="96" t="s">
        <v>128086</v>
      </c>
      <c r="B595" s="83">
        <f>SUM(B593:B594)</f>
      </c>
      <c r="C595" s="87">
        <v>0.93181818181818177</v>
      </c>
      <c r="D595" s="98" t="s">
        <v>128102</v>
      </c>
      <c r="E595" s="101">
        <v>5965</v>
      </c>
      <c r="T595" s="85">
        <f>SUM(T593:T594)</f>
      </c>
      <c r="U595" s="85">
        <f>SUM(U593:U594)</f>
      </c>
    </row>
    <row r="596">
      <c r="A596" s="128" t="s">
        <v>128087</v>
      </c>
      <c r="B596" s="99">
        <v>3</v>
      </c>
      <c r="C596" s="103">
        <v>0.022727272727272728</v>
      </c>
      <c r="D596" s="98" t="s">
        <v>128103</v>
      </c>
      <c r="E596" s="101">
        <v>0</v>
      </c>
      <c r="T596" s="101">
        <v>3440</v>
      </c>
      <c r="U596" s="101">
        <v>45</v>
      </c>
      <c r="V596" s="100">
        <v>17535</v>
      </c>
      <c r="W596" s="98" t="s">
        <v>128088</v>
      </c>
      <c r="X596" s="100">
        <v>25</v>
      </c>
      <c r="Y596" s="100">
        <v>123</v>
      </c>
      <c r="Z596" s="100">
        <v>0.022727272727272728</v>
      </c>
      <c r="AA596" s="100">
        <v>3440</v>
      </c>
      <c r="AB596" s="100">
        <v>3440</v>
      </c>
      <c r="AC596" s="100">
        <v>45</v>
      </c>
    </row>
    <row r="597">
      <c r="A597" s="128" t="s">
        <v>128089</v>
      </c>
      <c r="B597" s="99">
        <v>1</v>
      </c>
      <c r="C597" s="103">
        <v>0.007575757575757576</v>
      </c>
      <c r="D597" s="98" t="s">
        <v>128104</v>
      </c>
      <c r="E597" s="101">
        <v>0</v>
      </c>
      <c r="T597" s="101">
        <v>1500</v>
      </c>
      <c r="U597" s="101">
        <v>15</v>
      </c>
      <c r="V597" s="100">
        <v>17535</v>
      </c>
      <c r="W597" s="98" t="s">
        <v>128090</v>
      </c>
      <c r="X597" s="100">
        <v>25</v>
      </c>
      <c r="Y597" s="100">
        <v>123</v>
      </c>
      <c r="Z597" s="100">
        <v>0.007575757575757576</v>
      </c>
      <c r="AA597" s="100">
        <v>1500</v>
      </c>
      <c r="AB597" s="100">
        <v>1500</v>
      </c>
      <c r="AC597" s="100">
        <v>15</v>
      </c>
    </row>
    <row r="598">
      <c r="A598" s="128" t="s">
        <v>128091</v>
      </c>
      <c r="B598" s="99">
        <v>4</v>
      </c>
      <c r="C598" s="103">
        <v>0.030303030303030304</v>
      </c>
      <c r="D598" s="98" t="s">
        <v>128105</v>
      </c>
      <c r="E598" s="101">
        <v>-3974.5500000000002</v>
      </c>
      <c r="T598" s="101">
        <v>0</v>
      </c>
      <c r="U598" s="101">
        <v>0</v>
      </c>
      <c r="V598" s="100">
        <v>17535</v>
      </c>
      <c r="W598" s="98" t="s">
        <v>128092</v>
      </c>
      <c r="X598" s="100">
        <v>25</v>
      </c>
      <c r="Y598" s="100">
        <v>123</v>
      </c>
      <c r="Z598" s="100">
        <v>0.030303030303030304</v>
      </c>
      <c r="AA598" s="100">
        <v>4940</v>
      </c>
      <c r="AB598" s="100">
        <v>0</v>
      </c>
      <c r="AC598" s="100">
        <v>0</v>
      </c>
      <c r="AD598" s="100">
        <v>0</v>
      </c>
    </row>
    <row r="599">
      <c r="A599" s="128" t="s">
        <v>128093</v>
      </c>
      <c r="B599" s="99">
        <v>1</v>
      </c>
      <c r="C599" s="103">
        <v>0.007575757575757576</v>
      </c>
      <c r="D599" s="98" t="s">
        <v>128106</v>
      </c>
      <c r="E599" s="101">
        <v>0</v>
      </c>
      <c r="T599" s="101">
        <v>0</v>
      </c>
      <c r="U599" s="101">
        <v>0</v>
      </c>
      <c r="V599" s="100">
        <v>17535</v>
      </c>
      <c r="W599" s="98" t="s">
        <v>128094</v>
      </c>
      <c r="X599" s="100">
        <v>25</v>
      </c>
      <c r="Y599" s="100">
        <v>123</v>
      </c>
      <c r="Z599" s="100">
        <v>0.007575757575757576</v>
      </c>
      <c r="AA599" s="100">
        <v>1225</v>
      </c>
      <c r="AB599" s="100">
        <v>0</v>
      </c>
      <c r="AC599" s="100">
        <v>0</v>
      </c>
      <c r="AD599" s="100">
        <v>0</v>
      </c>
    </row>
    <row r="600">
      <c r="A600" s="96" t="s">
        <v>128095</v>
      </c>
      <c r="B600" s="83">
        <f>SUM(B596:B599)</f>
      </c>
      <c r="C600" s="87">
        <v>0.068181818181818177</v>
      </c>
      <c r="D600" s="98" t="s">
        <v>128107</v>
      </c>
      <c r="E600" s="101">
        <v>0</v>
      </c>
      <c r="T600" s="85">
        <f>SUM(T596:T599)</f>
      </c>
      <c r="U600" s="85">
        <f>SUM(U596:U599)</f>
      </c>
    </row>
    <row r="601">
      <c r="A601" s="81" t="s">
        <v>128096</v>
      </c>
      <c r="B601" s="68">
        <f>SUM(B593:B594)+SUM(B596:B599)</f>
      </c>
      <c r="C601" s="72">
        <v>1</v>
      </c>
      <c r="D601" s="98" t="s">
        <v>128108</v>
      </c>
      <c r="E601" s="101">
        <v>0</v>
      </c>
      <c r="T601" s="70">
        <f>SUM(T593:T594)+SUM(T596:T599)</f>
      </c>
      <c r="U601" s="70">
        <f>SUM(U593:U594)+SUM(U596:U599)</f>
      </c>
    </row>
    <row r="602">
      <c r="D602" s="98" t="s">
        <v>128109</v>
      </c>
      <c r="E602" s="101">
        <v>800</v>
      </c>
    </row>
    <row r="603">
      <c r="D603" s="98" t="s">
        <v>128110</v>
      </c>
      <c r="E603" s="101">
        <v>5253</v>
      </c>
    </row>
    <row r="604">
      <c r="D604" s="98" t="s">
        <v>128111</v>
      </c>
      <c r="E604" s="101">
        <v>0</v>
      </c>
    </row>
    <row r="605">
      <c r="D605" s="98" t="s">
        <v>128112</v>
      </c>
      <c r="E605" s="101">
        <v>153012</v>
      </c>
    </row>
    <row r="606">
      <c r="D606" s="98" t="s">
        <v>128113</v>
      </c>
      <c r="E606" s="101">
        <v>0</v>
      </c>
    </row>
    <row r="607">
      <c r="D607" s="98" t="s">
        <v>128114</v>
      </c>
      <c r="E607" s="101">
        <v>45</v>
      </c>
    </row>
    <row r="608">
      <c r="D608" s="98" t="s">
        <v>128115</v>
      </c>
      <c r="E608" s="101">
        <v>1800</v>
      </c>
    </row>
    <row r="609">
      <c r="D609" s="98" t="s">
        <v>128116</v>
      </c>
      <c r="E609" s="101">
        <v>0</v>
      </c>
    </row>
    <row r="610">
      <c r="D610" s="96" t="s">
        <v>128117</v>
      </c>
      <c r="E610" s="85">
        <f>SUM(E594:E609)</f>
      </c>
    </row>
    <row r="611">
      <c r="D611" s="81" t="s">
        <v>128118</v>
      </c>
      <c r="E611" s="70">
        <f>SUM(E594:E609)</f>
      </c>
    </row>
    <row r="613">
      <c r="A613" s="3" t="s">
        <v>128119</v>
      </c>
      <c r="B613" s="3"/>
      <c r="C613" s="3"/>
      <c r="D613" s="3"/>
      <c r="E613" s="3"/>
      <c r="F613" s="3"/>
      <c r="G613" s="3"/>
      <c r="H613" s="3"/>
      <c r="I613" s="3"/>
      <c r="J613" s="3"/>
      <c r="K613" s="3"/>
      <c r="L613" s="3"/>
      <c r="M613" s="3"/>
      <c r="N613" s="3"/>
      <c r="O613" s="3"/>
      <c r="P613" s="3"/>
      <c r="Q613" s="3"/>
    </row>
    <row r="614">
      <c r="A614" s="6" t="s">
        <v>128120</v>
      </c>
      <c r="B614" s="6" t="s">
        <v>128121</v>
      </c>
      <c r="C614" s="8" t="s">
        <v>128122</v>
      </c>
      <c r="D614" s="6" t="s">
        <v>128123</v>
      </c>
      <c r="E614" s="6" t="s">
        <v>128124</v>
      </c>
      <c r="F614" s="12" t="s">
        <v>128125</v>
      </c>
      <c r="G614" s="12" t="s">
        <v>128126</v>
      </c>
      <c r="H614" s="12" t="s">
        <v>128127</v>
      </c>
      <c r="I614" s="9" t="s">
        <v>128128</v>
      </c>
      <c r="J614" s="6" t="s">
        <v>128129</v>
      </c>
      <c r="K614" s="6" t="s">
        <v>128130</v>
      </c>
      <c r="L614" s="6" t="s">
        <v>128131</v>
      </c>
      <c r="M614" s="6" t="s">
        <v>128132</v>
      </c>
      <c r="N614" s="9" t="s">
        <v>128133</v>
      </c>
      <c r="O614" s="9" t="s">
        <v>128134</v>
      </c>
      <c r="P614" s="9" t="s">
        <v>128135</v>
      </c>
      <c r="Q614" s="9" t="s">
        <v>128136</v>
      </c>
    </row>
    <row r="615">
      <c r="A615" s="98" t="s">
        <v>128137</v>
      </c>
      <c r="B615" s="98" t="s">
        <v>128138</v>
      </c>
      <c r="C615" s="100">
        <v>579</v>
      </c>
      <c r="D615" s="98" t="s">
        <v>128139</v>
      </c>
      <c r="E615" s="98" t="s">
        <v>128140</v>
      </c>
      <c r="F615" s="104">
        <v>45779</v>
      </c>
      <c r="G615" s="104">
        <v>45779</v>
      </c>
      <c r="H615" s="104">
        <v>46143</v>
      </c>
      <c r="I615" s="101">
        <v>1035</v>
      </c>
      <c r="J615" s="98" t="s">
        <v>128141</v>
      </c>
      <c r="K615" s="98" t="s">
        <v>128142</v>
      </c>
      <c r="N615" s="101">
        <v>0</v>
      </c>
      <c r="O615" s="101">
        <v>1035</v>
      </c>
      <c r="P615" s="101">
        <v>0</v>
      </c>
      <c r="Q615" s="101">
        <v>250</v>
      </c>
    </row>
    <row r="616">
      <c r="K616" s="98" t="s">
        <v>128143</v>
      </c>
      <c r="N616" s="101">
        <v>0</v>
      </c>
      <c r="O616" s="101">
        <v>15</v>
      </c>
    </row>
    <row r="617">
      <c r="J617" s="96" t="s">
        <v>128144</v>
      </c>
      <c r="N617" s="85">
        <f>SUM(N615:N616)</f>
      </c>
      <c r="O617" s="85">
        <f>SUM(O615:O616)</f>
      </c>
    </row>
    <row r="618">
      <c r="A618" s="98" t="s">
        <v>128145</v>
      </c>
      <c r="B618" s="98" t="s">
        <v>128146</v>
      </c>
      <c r="C618" s="100">
        <v>834</v>
      </c>
      <c r="D618" s="98" t="s">
        <v>128147</v>
      </c>
      <c r="E618" s="98" t="s">
        <v>128148</v>
      </c>
      <c r="F618" s="104">
        <v>45772</v>
      </c>
      <c r="G618" s="104">
        <v>45772</v>
      </c>
      <c r="H618" s="104">
        <v>46136</v>
      </c>
      <c r="I618" s="101">
        <v>1320</v>
      </c>
      <c r="J618" s="98" t="s">
        <v>128149</v>
      </c>
      <c r="K618" s="98" t="s">
        <v>128150</v>
      </c>
      <c r="N618" s="101">
        <v>0</v>
      </c>
      <c r="O618" s="101">
        <v>100</v>
      </c>
      <c r="P618" s="101">
        <v>0</v>
      </c>
      <c r="Q618" s="101">
        <v>250</v>
      </c>
    </row>
    <row r="619">
      <c r="K619" s="98" t="s">
        <v>128151</v>
      </c>
      <c r="N619" s="101">
        <v>0</v>
      </c>
      <c r="O619" s="101">
        <v>1220</v>
      </c>
    </row>
    <row r="620">
      <c r="K620" s="98" t="s">
        <v>128152</v>
      </c>
      <c r="N620" s="101">
        <v>0</v>
      </c>
      <c r="O620" s="101">
        <v>15</v>
      </c>
    </row>
    <row r="621">
      <c r="J621" s="96" t="s">
        <v>128153</v>
      </c>
      <c r="N621" s="85">
        <f>SUM(N618:N620)</f>
      </c>
      <c r="O621" s="85">
        <f>SUM(O618:O620)</f>
      </c>
    </row>
    <row r="622">
      <c r="A622" s="98" t="s">
        <v>128154</v>
      </c>
      <c r="B622" s="98" t="s">
        <v>128155</v>
      </c>
      <c r="C622" s="100">
        <v>579</v>
      </c>
      <c r="D622" s="98" t="s">
        <v>128156</v>
      </c>
      <c r="E622" s="98" t="s">
        <v>128157</v>
      </c>
      <c r="F622" s="104">
        <v>45759</v>
      </c>
      <c r="G622" s="104">
        <v>45759</v>
      </c>
      <c r="H622" s="104">
        <v>46123</v>
      </c>
      <c r="I622" s="101">
        <v>1085</v>
      </c>
      <c r="J622" s="98" t="s">
        <v>128158</v>
      </c>
      <c r="K622" s="98" t="s">
        <v>128159</v>
      </c>
      <c r="N622" s="101">
        <v>0</v>
      </c>
      <c r="O622" s="101">
        <v>50</v>
      </c>
      <c r="P622" s="101">
        <v>0</v>
      </c>
      <c r="Q622" s="101">
        <v>250</v>
      </c>
    </row>
    <row r="623">
      <c r="K623" s="98" t="s">
        <v>128160</v>
      </c>
      <c r="N623" s="101">
        <v>0</v>
      </c>
      <c r="O623" s="101">
        <v>1035</v>
      </c>
    </row>
    <row r="624">
      <c r="K624" s="98" t="s">
        <v>128161</v>
      </c>
      <c r="L624" s="98" t="s">
        <v>128162</v>
      </c>
      <c r="M624" s="98" t="s">
        <v>128163</v>
      </c>
      <c r="N624" s="101">
        <v>50</v>
      </c>
      <c r="O624" s="101">
        <v>0</v>
      </c>
    </row>
    <row r="625">
      <c r="K625" s="98" t="s">
        <v>128164</v>
      </c>
      <c r="N625" s="101">
        <v>0</v>
      </c>
      <c r="O625" s="101">
        <v>15</v>
      </c>
    </row>
    <row r="626">
      <c r="J626" s="96" t="s">
        <v>128165</v>
      </c>
      <c r="N626" s="85">
        <f>SUM(N622:N625)</f>
      </c>
      <c r="O626" s="85">
        <f>SUM(O622:O625)</f>
      </c>
    </row>
    <row r="627">
      <c r="A627" s="98" t="s">
        <v>128166</v>
      </c>
      <c r="B627" s="98" t="s">
        <v>128167</v>
      </c>
      <c r="C627" s="100">
        <v>1100</v>
      </c>
      <c r="D627" s="98" t="s">
        <v>128168</v>
      </c>
      <c r="E627" s="98" t="s">
        <v>128169</v>
      </c>
      <c r="F627" s="104">
        <v>45771</v>
      </c>
      <c r="G627" s="104">
        <v>45771</v>
      </c>
      <c r="H627" s="104">
        <v>46135</v>
      </c>
      <c r="I627" s="101">
        <v>1500</v>
      </c>
      <c r="J627" s="98" t="s">
        <v>128170</v>
      </c>
      <c r="K627" s="98" t="s">
        <v>128171</v>
      </c>
      <c r="N627" s="101">
        <v>0</v>
      </c>
      <c r="O627" s="101">
        <v>100</v>
      </c>
      <c r="P627" s="101">
        <v>0</v>
      </c>
      <c r="Q627" s="101">
        <v>300</v>
      </c>
    </row>
    <row r="628">
      <c r="K628" s="98" t="s">
        <v>128172</v>
      </c>
      <c r="N628" s="101">
        <v>0</v>
      </c>
      <c r="O628" s="101">
        <v>1400</v>
      </c>
    </row>
    <row r="629">
      <c r="K629" s="98" t="s">
        <v>128173</v>
      </c>
      <c r="L629" s="98" t="s">
        <v>128174</v>
      </c>
      <c r="M629" s="98" t="s">
        <v>128175</v>
      </c>
      <c r="N629" s="101">
        <v>50</v>
      </c>
      <c r="O629" s="101">
        <v>0</v>
      </c>
    </row>
    <row r="630">
      <c r="K630" s="98" t="s">
        <v>128176</v>
      </c>
      <c r="L630" s="98" t="s">
        <v>128177</v>
      </c>
      <c r="M630" s="98" t="s">
        <v>128178</v>
      </c>
      <c r="N630" s="101">
        <v>50</v>
      </c>
      <c r="O630" s="101">
        <v>0</v>
      </c>
    </row>
    <row r="631">
      <c r="K631" s="98" t="s">
        <v>128179</v>
      </c>
      <c r="N631" s="101">
        <v>0</v>
      </c>
      <c r="O631" s="101">
        <v>15</v>
      </c>
    </row>
    <row r="632">
      <c r="J632" s="96" t="s">
        <v>128180</v>
      </c>
      <c r="N632" s="85">
        <f>SUM(N627:N631)</f>
      </c>
      <c r="O632" s="85">
        <f>SUM(O627:O631)</f>
      </c>
    </row>
    <row r="633">
      <c r="B633" s="81" t="s">
        <v>128181</v>
      </c>
      <c r="C633" s="69">
        <f>SUM(C615:C616)+SUM(C618:C620)+SUM(C622:C625)+SUM(C627:C631)</f>
      </c>
      <c r="I633" s="70">
        <f>SUM(I615:I616)+SUM(I618:I620)+SUM(I622:I625)+SUM(I627:I631)</f>
      </c>
      <c r="N633" s="70">
        <f>SUM(N615:N616)+SUM(N618:N620)+SUM(N622:N625)+SUM(N627:N631)</f>
      </c>
      <c r="O633" s="70">
        <f>SUM(O615:O616)+SUM(O618:O620)+SUM(O622:O625)+SUM(O627:O631)</f>
      </c>
      <c r="P633" s="70">
        <f>SUM(P615:P616)+SUM(P618:P620)+SUM(P622:P625)+SUM(P627:P631)</f>
      </c>
      <c r="Q633" s="70">
        <f>SUM(Q615:Q616)+SUM(Q618:Q620)+SUM(Q622:Q625)+SUM(Q627:Q631)</f>
      </c>
    </row>
  </sheetData>
  <mergeCells count="8">
    <mergeCell ref="A2:R2"/>
    <mergeCell ref="A3:R3"/>
    <mergeCell ref="A4:R4"/>
    <mergeCell ref="A6:R6"/>
    <mergeCell ref="A591:C591"/>
    <mergeCell ref="D591:E591"/>
    <mergeCell ref="D593:E593"/>
    <mergeCell ref="A613:Q613"/>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4.xml><?xml version="1.0" encoding="utf-8"?>
<worksheet xmlns="http://schemas.openxmlformats.org/spreadsheetml/2006/main" xmlns:r="http://schemas.openxmlformats.org/officeDocument/2006/relationships">
  <dimension ref="A2:AD287"/>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5.140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7979</v>
      </c>
      <c r="B2" s="1"/>
      <c r="C2" s="1"/>
      <c r="D2" s="1"/>
      <c r="E2" s="1"/>
      <c r="F2" s="1"/>
      <c r="G2" s="1"/>
      <c r="H2" s="1"/>
      <c r="I2" s="1"/>
      <c r="J2" s="1"/>
      <c r="K2" s="1"/>
      <c r="L2" s="1"/>
      <c r="M2" s="1"/>
      <c r="N2" s="1"/>
      <c r="O2" s="1"/>
      <c r="P2" s="1"/>
      <c r="Q2" s="1"/>
      <c r="R2" s="1"/>
    </row>
    <row r="3">
      <c r="A3" s="2" t="s">
        <v>7980</v>
      </c>
      <c r="B3" s="2"/>
      <c r="C3" s="2"/>
      <c r="D3" s="2"/>
      <c r="E3" s="2"/>
      <c r="F3" s="2"/>
      <c r="G3" s="2"/>
      <c r="H3" s="2"/>
      <c r="I3" s="2"/>
      <c r="J3" s="2"/>
      <c r="K3" s="2"/>
      <c r="L3" s="2"/>
      <c r="M3" s="2"/>
      <c r="N3" s="2"/>
      <c r="O3" s="2"/>
      <c r="P3" s="2"/>
      <c r="Q3" s="2"/>
      <c r="R3" s="2"/>
    </row>
    <row r="4">
      <c r="A4" s="2" t="s">
        <v>7981</v>
      </c>
      <c r="B4" s="2"/>
      <c r="C4" s="2"/>
      <c r="D4" s="2"/>
      <c r="E4" s="2"/>
      <c r="F4" s="2"/>
      <c r="G4" s="2"/>
      <c r="H4" s="2"/>
      <c r="I4" s="2"/>
      <c r="J4" s="2"/>
      <c r="K4" s="2"/>
      <c r="L4" s="2"/>
      <c r="M4" s="2"/>
      <c r="N4" s="2"/>
      <c r="O4" s="2"/>
      <c r="P4" s="2"/>
      <c r="Q4" s="2"/>
      <c r="R4" s="2"/>
    </row>
    <row r="6">
      <c r="A6" s="3" t="s">
        <v>7982</v>
      </c>
      <c r="B6" s="3"/>
      <c r="C6" s="3"/>
      <c r="D6" s="3"/>
      <c r="E6" s="3"/>
      <c r="F6" s="3"/>
      <c r="G6" s="3"/>
      <c r="H6" s="3"/>
      <c r="I6" s="3"/>
      <c r="J6" s="3"/>
      <c r="K6" s="3"/>
      <c r="L6" s="3"/>
      <c r="M6" s="3"/>
      <c r="N6" s="3"/>
      <c r="O6" s="3"/>
      <c r="P6" s="3"/>
      <c r="Q6" s="3"/>
      <c r="R6" s="3"/>
    </row>
    <row r="7">
      <c r="A7" s="6" t="s">
        <v>7983</v>
      </c>
      <c r="B7" s="6" t="s">
        <v>7984</v>
      </c>
      <c r="C7" s="8" t="s">
        <v>7985</v>
      </c>
      <c r="D7" s="6" t="s">
        <v>7986</v>
      </c>
      <c r="E7" s="6" t="s">
        <v>7987</v>
      </c>
      <c r="F7" s="12" t="s">
        <v>7988</v>
      </c>
      <c r="G7" s="12" t="s">
        <v>7989</v>
      </c>
      <c r="H7" s="12" t="s">
        <v>7990</v>
      </c>
      <c r="I7" s="12" t="s">
        <v>7991</v>
      </c>
      <c r="J7" s="9" t="s">
        <v>7992</v>
      </c>
      <c r="K7" s="6" t="s">
        <v>7993</v>
      </c>
      <c r="L7" s="6" t="s">
        <v>7994</v>
      </c>
      <c r="M7" s="6" t="s">
        <v>7995</v>
      </c>
      <c r="N7" s="6" t="s">
        <v>7996</v>
      </c>
      <c r="O7" s="9" t="s">
        <v>7997</v>
      </c>
      <c r="P7" s="9" t="s">
        <v>7998</v>
      </c>
      <c r="Q7" s="9" t="s">
        <v>7999</v>
      </c>
      <c r="R7" s="9" t="s">
        <v>8000</v>
      </c>
    </row>
    <row r="8">
      <c r="A8" s="98" t="s">
        <v>8001</v>
      </c>
      <c r="B8" s="98" t="s">
        <v>8002</v>
      </c>
      <c r="C8" s="100">
        <v>864</v>
      </c>
      <c r="D8" s="98" t="s">
        <v>8003</v>
      </c>
      <c r="E8" s="98" t="s">
        <v>8004</v>
      </c>
      <c r="F8" s="104">
        <v>45219</v>
      </c>
      <c r="G8" s="104">
        <v>45627</v>
      </c>
      <c r="H8" s="104">
        <v>45808</v>
      </c>
      <c r="J8" s="101">
        <v>1300</v>
      </c>
      <c r="K8" s="98" t="s">
        <v>8005</v>
      </c>
      <c r="L8" s="98" t="s">
        <v>8006</v>
      </c>
      <c r="M8" s="98" t="s">
        <v>8007</v>
      </c>
      <c r="N8" s="98" t="s">
        <v>8008</v>
      </c>
      <c r="O8" s="101">
        <v>1335</v>
      </c>
      <c r="P8" s="101">
        <v>1335</v>
      </c>
      <c r="Q8" s="101">
        <v>0</v>
      </c>
      <c r="R8" s="101">
        <v>400</v>
      </c>
    </row>
    <row r="9">
      <c r="K9" s="96" t="s">
        <v>8009</v>
      </c>
      <c r="O9" s="85">
        <f>SUM(O8:O8)</f>
      </c>
      <c r="P9" s="85">
        <f>SUM(P8:P8)</f>
      </c>
    </row>
    <row r="10">
      <c r="A10" s="98" t="s">
        <v>8010</v>
      </c>
      <c r="B10" s="98" t="s">
        <v>8011</v>
      </c>
      <c r="C10" s="100">
        <v>864</v>
      </c>
      <c r="D10" s="98" t="s">
        <v>8012</v>
      </c>
      <c r="E10" s="98" t="s">
        <v>8013</v>
      </c>
      <c r="F10" s="104">
        <v>45737</v>
      </c>
      <c r="G10" s="104">
        <v>45737</v>
      </c>
      <c r="H10" s="104">
        <v>46101</v>
      </c>
      <c r="J10" s="101">
        <v>1375</v>
      </c>
      <c r="K10" s="98" t="s">
        <v>8014</v>
      </c>
      <c r="L10" s="98" t="s">
        <v>8015</v>
      </c>
      <c r="M10" s="98" t="s">
        <v>8016</v>
      </c>
      <c r="N10" s="98" t="s">
        <v>8017</v>
      </c>
      <c r="O10" s="101">
        <v>1375</v>
      </c>
      <c r="P10" s="101">
        <v>1375</v>
      </c>
      <c r="Q10" s="101">
        <v>0</v>
      </c>
      <c r="R10" s="101">
        <v>800</v>
      </c>
    </row>
    <row r="11">
      <c r="K11" s="96" t="s">
        <v>8018</v>
      </c>
      <c r="O11" s="85">
        <f>SUM(O10:O10)</f>
      </c>
      <c r="P11" s="85">
        <f>SUM(P10:P10)</f>
      </c>
    </row>
    <row r="12">
      <c r="A12" s="98" t="s">
        <v>8019</v>
      </c>
      <c r="B12" s="98" t="s">
        <v>8020</v>
      </c>
      <c r="C12" s="100">
        <v>864</v>
      </c>
      <c r="D12" s="98" t="s">
        <v>8021</v>
      </c>
      <c r="E12" s="98" t="s">
        <v>8022</v>
      </c>
      <c r="F12" s="104">
        <v>45747</v>
      </c>
      <c r="G12" s="104">
        <v>45747</v>
      </c>
      <c r="H12" s="104">
        <v>46111</v>
      </c>
      <c r="J12" s="101">
        <v>1375</v>
      </c>
      <c r="K12" s="98" t="s">
        <v>8023</v>
      </c>
      <c r="L12" s="98" t="s">
        <v>8024</v>
      </c>
      <c r="M12" s="98" t="s">
        <v>8025</v>
      </c>
      <c r="N12" s="98" t="s">
        <v>8026</v>
      </c>
      <c r="O12" s="101">
        <v>45.829999999999998</v>
      </c>
      <c r="P12" s="101">
        <v>0</v>
      </c>
      <c r="Q12" s="101">
        <v>12.83</v>
      </c>
      <c r="R12" s="101">
        <v>1000</v>
      </c>
    </row>
    <row r="13">
      <c r="L13" s="98" t="s">
        <v>8027</v>
      </c>
      <c r="M13" s="98" t="s">
        <v>8028</v>
      </c>
      <c r="N13" s="98" t="s">
        <v>8029</v>
      </c>
      <c r="O13" s="101">
        <v>1375</v>
      </c>
      <c r="P13" s="101">
        <v>1375</v>
      </c>
    </row>
    <row r="14">
      <c r="L14" s="98" t="s">
        <v>8030</v>
      </c>
      <c r="M14" s="98" t="s">
        <v>8031</v>
      </c>
      <c r="N14" s="98" t="s">
        <v>8032</v>
      </c>
      <c r="O14" s="101">
        <v>100</v>
      </c>
      <c r="P14" s="101">
        <v>0</v>
      </c>
    </row>
    <row r="15">
      <c r="L15" s="98" t="s">
        <v>8033</v>
      </c>
      <c r="M15" s="98" t="s">
        <v>8034</v>
      </c>
      <c r="N15" s="98" t="s">
        <v>8035</v>
      </c>
      <c r="O15" s="101">
        <v>12</v>
      </c>
      <c r="P15" s="101">
        <v>0</v>
      </c>
    </row>
    <row r="16">
      <c r="K16" s="96" t="s">
        <v>8036</v>
      </c>
      <c r="O16" s="85">
        <f>SUM(O12:O15)</f>
      </c>
      <c r="P16" s="85">
        <f>SUM(P12:P15)</f>
      </c>
    </row>
    <row r="17">
      <c r="A17" s="98" t="s">
        <v>8037</v>
      </c>
      <c r="B17" s="98" t="s">
        <v>8038</v>
      </c>
      <c r="C17" s="100">
        <v>864</v>
      </c>
      <c r="D17" s="98" t="s">
        <v>8039</v>
      </c>
      <c r="E17" s="98" t="s">
        <v>8040</v>
      </c>
      <c r="F17" s="104">
        <v>44418</v>
      </c>
      <c r="G17" s="104">
        <v>45597</v>
      </c>
      <c r="H17" s="104">
        <v>45991</v>
      </c>
      <c r="J17" s="101">
        <v>1300</v>
      </c>
      <c r="K17" s="98" t="s">
        <v>8041</v>
      </c>
      <c r="L17" s="98" t="s">
        <v>8042</v>
      </c>
      <c r="M17" s="98" t="s">
        <v>8043</v>
      </c>
      <c r="N17" s="98" t="s">
        <v>8044</v>
      </c>
      <c r="O17" s="101">
        <v>1080</v>
      </c>
      <c r="P17" s="101">
        <v>1080</v>
      </c>
      <c r="Q17" s="101">
        <v>0</v>
      </c>
      <c r="R17" s="101">
        <v>200</v>
      </c>
    </row>
    <row r="18">
      <c r="K18" s="96" t="s">
        <v>8045</v>
      </c>
      <c r="O18" s="85">
        <f>SUM(O17:O17)</f>
      </c>
      <c r="P18" s="85">
        <f>SUM(P17:P17)</f>
      </c>
    </row>
    <row r="19">
      <c r="A19" s="98" t="s">
        <v>8046</v>
      </c>
      <c r="B19" s="98" t="s">
        <v>8047</v>
      </c>
      <c r="C19" s="100">
        <v>864</v>
      </c>
      <c r="D19" s="98" t="s">
        <v>8048</v>
      </c>
      <c r="E19" s="98" t="s">
        <v>8049</v>
      </c>
      <c r="F19" s="104">
        <v>44106</v>
      </c>
      <c r="G19" s="104">
        <v>45627</v>
      </c>
      <c r="H19" s="104">
        <v>46022</v>
      </c>
      <c r="J19" s="101">
        <v>1300</v>
      </c>
      <c r="K19" s="98" t="s">
        <v>8050</v>
      </c>
      <c r="L19" s="98" t="s">
        <v>8051</v>
      </c>
      <c r="M19" s="98" t="s">
        <v>8052</v>
      </c>
      <c r="N19" s="98" t="s">
        <v>8053</v>
      </c>
      <c r="O19" s="101">
        <v>1110</v>
      </c>
      <c r="P19" s="101">
        <v>1110</v>
      </c>
      <c r="Q19" s="101">
        <v>0</v>
      </c>
      <c r="R19" s="101">
        <v>1145</v>
      </c>
    </row>
    <row r="20">
      <c r="K20" s="96" t="s">
        <v>8054</v>
      </c>
      <c r="O20" s="85">
        <f>SUM(O19:O19)</f>
      </c>
      <c r="P20" s="85">
        <f>SUM(P19:P19)</f>
      </c>
    </row>
    <row r="21">
      <c r="A21" s="98" t="s">
        <v>8055</v>
      </c>
      <c r="B21" s="98" t="s">
        <v>8056</v>
      </c>
      <c r="C21" s="100">
        <v>864</v>
      </c>
      <c r="D21" s="98" t="s">
        <v>8057</v>
      </c>
      <c r="E21" s="98" t="s">
        <v>8058</v>
      </c>
      <c r="F21" s="104">
        <v>45408</v>
      </c>
      <c r="G21" s="104">
        <v>45408</v>
      </c>
      <c r="H21" s="104">
        <v>45777</v>
      </c>
      <c r="J21" s="101">
        <v>1330</v>
      </c>
      <c r="K21" s="98" t="s">
        <v>8059</v>
      </c>
      <c r="L21" s="98" t="s">
        <v>8060</v>
      </c>
      <c r="M21" s="98" t="s">
        <v>8061</v>
      </c>
      <c r="N21" s="98" t="s">
        <v>8062</v>
      </c>
      <c r="O21" s="101">
        <v>1330</v>
      </c>
      <c r="P21" s="101">
        <v>1330</v>
      </c>
      <c r="Q21" s="101">
        <v>0</v>
      </c>
      <c r="R21" s="101">
        <v>1530</v>
      </c>
    </row>
    <row r="22">
      <c r="K22" s="96" t="s">
        <v>8063</v>
      </c>
      <c r="O22" s="85">
        <f>SUM(O21:O21)</f>
      </c>
      <c r="P22" s="85">
        <f>SUM(P21:P21)</f>
      </c>
    </row>
    <row r="23">
      <c r="A23" s="98" t="s">
        <v>8064</v>
      </c>
      <c r="B23" s="98" t="s">
        <v>8065</v>
      </c>
      <c r="C23" s="100">
        <v>864</v>
      </c>
      <c r="D23" s="98" t="s">
        <v>8066</v>
      </c>
      <c r="E23" s="98" t="s">
        <v>8067</v>
      </c>
      <c r="F23" s="104">
        <v>45121</v>
      </c>
      <c r="G23" s="104">
        <v>45505</v>
      </c>
      <c r="H23" s="104">
        <v>45869</v>
      </c>
      <c r="J23" s="101">
        <v>1300</v>
      </c>
      <c r="K23" s="98" t="s">
        <v>8068</v>
      </c>
      <c r="L23" s="98" t="s">
        <v>8069</v>
      </c>
      <c r="M23" s="98" t="s">
        <v>8070</v>
      </c>
      <c r="N23" s="98" t="s">
        <v>8071</v>
      </c>
      <c r="O23" s="101">
        <v>1110</v>
      </c>
      <c r="P23" s="101">
        <v>1110</v>
      </c>
      <c r="Q23" s="101">
        <v>0</v>
      </c>
      <c r="R23" s="101">
        <v>200</v>
      </c>
    </row>
    <row r="24">
      <c r="L24" s="98" t="s">
        <v>8072</v>
      </c>
      <c r="M24" s="98" t="s">
        <v>8073</v>
      </c>
      <c r="N24" s="98" t="s">
        <v>8074</v>
      </c>
      <c r="O24" s="101">
        <v>-75</v>
      </c>
      <c r="P24" s="101">
        <v>0</v>
      </c>
    </row>
    <row r="25">
      <c r="L25" s="98" t="s">
        <v>8075</v>
      </c>
      <c r="M25" s="98" t="s">
        <v>8076</v>
      </c>
      <c r="N25" s="98" t="s">
        <v>8077</v>
      </c>
      <c r="O25" s="101">
        <v>75</v>
      </c>
      <c r="P25" s="101">
        <v>0</v>
      </c>
    </row>
    <row r="26">
      <c r="K26" s="96" t="s">
        <v>8078</v>
      </c>
      <c r="O26" s="85">
        <f>SUM(O23:O25)</f>
      </c>
      <c r="P26" s="85">
        <f>SUM(P23:P25)</f>
      </c>
    </row>
    <row r="27">
      <c r="A27" s="98" t="s">
        <v>8079</v>
      </c>
      <c r="B27" s="98" t="s">
        <v>8080</v>
      </c>
      <c r="C27" s="100">
        <v>864</v>
      </c>
      <c r="D27" s="98" t="s">
        <v>8081</v>
      </c>
      <c r="E27" s="98" t="s">
        <v>8082</v>
      </c>
      <c r="F27" s="104">
        <v>42847</v>
      </c>
      <c r="G27" s="104">
        <v>45474</v>
      </c>
      <c r="H27" s="104">
        <v>45869</v>
      </c>
      <c r="J27" s="101">
        <v>1300</v>
      </c>
      <c r="K27" s="98" t="s">
        <v>8083</v>
      </c>
      <c r="L27" s="98" t="s">
        <v>8084</v>
      </c>
      <c r="M27" s="98" t="s">
        <v>8085</v>
      </c>
      <c r="N27" s="98" t="s">
        <v>8086</v>
      </c>
      <c r="O27" s="101">
        <v>1080</v>
      </c>
      <c r="P27" s="101">
        <v>1080</v>
      </c>
      <c r="Q27" s="101">
        <v>0</v>
      </c>
      <c r="R27" s="101">
        <v>1235</v>
      </c>
    </row>
    <row r="28">
      <c r="K28" s="96" t="s">
        <v>8087</v>
      </c>
      <c r="O28" s="85">
        <f>SUM(O27:O27)</f>
      </c>
      <c r="P28" s="85">
        <f>SUM(P27:P27)</f>
      </c>
    </row>
    <row r="29">
      <c r="A29" s="98" t="s">
        <v>8088</v>
      </c>
      <c r="B29" s="98" t="s">
        <v>8089</v>
      </c>
      <c r="C29" s="100">
        <v>864</v>
      </c>
      <c r="D29" s="98" t="s">
        <v>8090</v>
      </c>
      <c r="E29" s="98" t="s">
        <v>8091</v>
      </c>
      <c r="J29" s="101">
        <v>1575</v>
      </c>
      <c r="K29" s="98" t="s">
        <v>8092</v>
      </c>
      <c r="L29" s="98" t="s">
        <v>8092</v>
      </c>
      <c r="O29" s="101">
        <v>0</v>
      </c>
      <c r="P29" s="101">
        <v>0</v>
      </c>
    </row>
    <row r="30">
      <c r="K30" s="96" t="s">
        <v>8093</v>
      </c>
      <c r="O30" s="85">
        <f>SUM(O29:O29)</f>
      </c>
      <c r="P30" s="85">
        <f>SUM(P29:P29)</f>
      </c>
    </row>
    <row r="31">
      <c r="A31" s="98" t="s">
        <v>8094</v>
      </c>
      <c r="B31" s="98" t="s">
        <v>8095</v>
      </c>
      <c r="C31" s="100">
        <v>864</v>
      </c>
      <c r="D31" s="98" t="s">
        <v>8096</v>
      </c>
      <c r="E31" s="98" t="s">
        <v>8097</v>
      </c>
      <c r="F31" s="104">
        <v>39170</v>
      </c>
      <c r="G31" s="104">
        <v>45413</v>
      </c>
      <c r="H31" s="104">
        <v>45808</v>
      </c>
      <c r="J31" s="101">
        <v>1300</v>
      </c>
      <c r="K31" s="98" t="s">
        <v>8098</v>
      </c>
      <c r="L31" s="98" t="s">
        <v>8099</v>
      </c>
      <c r="M31" s="98" t="s">
        <v>8100</v>
      </c>
      <c r="N31" s="98" t="s">
        <v>8101</v>
      </c>
      <c r="O31" s="101">
        <v>1025</v>
      </c>
      <c r="P31" s="101">
        <v>1025</v>
      </c>
      <c r="Q31" s="101">
        <v>-0.80000000000000004</v>
      </c>
      <c r="R31" s="101">
        <v>675</v>
      </c>
    </row>
    <row r="32">
      <c r="L32" s="98" t="s">
        <v>8102</v>
      </c>
      <c r="M32" s="98" t="s">
        <v>8103</v>
      </c>
      <c r="N32" s="98" t="s">
        <v>8104</v>
      </c>
      <c r="O32" s="101">
        <v>-12</v>
      </c>
      <c r="P32" s="101">
        <v>0</v>
      </c>
    </row>
    <row r="33">
      <c r="L33" s="98" t="s">
        <v>8105</v>
      </c>
      <c r="M33" s="98" t="s">
        <v>8106</v>
      </c>
      <c r="N33" s="98" t="s">
        <v>8107</v>
      </c>
      <c r="O33" s="101">
        <v>12</v>
      </c>
      <c r="P33" s="101">
        <v>0</v>
      </c>
    </row>
    <row r="34">
      <c r="K34" s="96" t="s">
        <v>8108</v>
      </c>
      <c r="O34" s="85">
        <f>SUM(O31:O33)</f>
      </c>
      <c r="P34" s="85">
        <f>SUM(P31:P33)</f>
      </c>
    </row>
    <row r="35">
      <c r="A35" s="98" t="s">
        <v>8109</v>
      </c>
      <c r="B35" s="98" t="s">
        <v>8110</v>
      </c>
      <c r="C35" s="100">
        <v>864</v>
      </c>
      <c r="D35" s="98" t="s">
        <v>8111</v>
      </c>
      <c r="E35" s="98" t="s">
        <v>8112</v>
      </c>
      <c r="F35" s="104">
        <v>45748</v>
      </c>
      <c r="G35" s="104">
        <v>45748</v>
      </c>
      <c r="H35" s="104">
        <v>46142</v>
      </c>
      <c r="J35" s="101">
        <v>1575</v>
      </c>
      <c r="K35" s="98" t="s">
        <v>8113</v>
      </c>
      <c r="L35" s="98" t="s">
        <v>8114</v>
      </c>
      <c r="M35" s="98" t="s">
        <v>8115</v>
      </c>
      <c r="N35" s="98" t="s">
        <v>8116</v>
      </c>
      <c r="O35" s="101">
        <v>200</v>
      </c>
      <c r="P35" s="101">
        <v>200</v>
      </c>
      <c r="Q35" s="101">
        <v>0</v>
      </c>
      <c r="R35" s="101">
        <v>1000</v>
      </c>
    </row>
    <row r="36">
      <c r="L36" s="98" t="s">
        <v>8117</v>
      </c>
      <c r="M36" s="98" t="s">
        <v>8118</v>
      </c>
      <c r="N36" s="98" t="s">
        <v>8119</v>
      </c>
      <c r="O36" s="101">
        <v>1375</v>
      </c>
      <c r="P36" s="101">
        <v>1375</v>
      </c>
    </row>
    <row r="37">
      <c r="L37" s="98" t="s">
        <v>8120</v>
      </c>
      <c r="M37" s="98" t="s">
        <v>8121</v>
      </c>
      <c r="N37" s="98" t="s">
        <v>8122</v>
      </c>
      <c r="O37" s="101">
        <v>100</v>
      </c>
      <c r="P37" s="101">
        <v>0</v>
      </c>
    </row>
    <row r="38">
      <c r="K38" s="96" t="s">
        <v>8123</v>
      </c>
      <c r="O38" s="85">
        <f>SUM(O35:O37)</f>
      </c>
      <c r="P38" s="85">
        <f>SUM(P35:P37)</f>
      </c>
    </row>
    <row r="39">
      <c r="A39" s="98" t="s">
        <v>8124</v>
      </c>
      <c r="B39" s="98" t="s">
        <v>8125</v>
      </c>
      <c r="C39" s="100">
        <v>864</v>
      </c>
      <c r="D39" s="98" t="s">
        <v>8126</v>
      </c>
      <c r="E39" s="98" t="s">
        <v>8127</v>
      </c>
      <c r="F39" s="104">
        <v>44981</v>
      </c>
      <c r="G39" s="104">
        <v>45748</v>
      </c>
      <c r="H39" s="104">
        <v>46142</v>
      </c>
      <c r="J39" s="101">
        <v>1300</v>
      </c>
      <c r="K39" s="98" t="s">
        <v>8128</v>
      </c>
      <c r="L39" s="98" t="s">
        <v>8129</v>
      </c>
      <c r="M39" s="98" t="s">
        <v>8130</v>
      </c>
      <c r="N39" s="98" t="s">
        <v>8131</v>
      </c>
      <c r="O39" s="101">
        <v>-1475</v>
      </c>
      <c r="P39" s="101">
        <v>0</v>
      </c>
      <c r="Q39" s="101">
        <v>0</v>
      </c>
      <c r="R39" s="101">
        <v>200</v>
      </c>
    </row>
    <row r="40">
      <c r="L40" s="98" t="s">
        <v>8132</v>
      </c>
      <c r="M40" s="98" t="s">
        <v>8133</v>
      </c>
      <c r="N40" s="98" t="s">
        <v>8134</v>
      </c>
      <c r="O40" s="101">
        <v>1475</v>
      </c>
      <c r="P40" s="101">
        <v>0</v>
      </c>
    </row>
    <row r="41">
      <c r="L41" s="98" t="s">
        <v>8135</v>
      </c>
      <c r="M41" s="98" t="s">
        <v>8136</v>
      </c>
      <c r="N41" s="98" t="s">
        <v>8137</v>
      </c>
      <c r="O41" s="101">
        <v>1375</v>
      </c>
      <c r="P41" s="101">
        <v>1375</v>
      </c>
    </row>
    <row r="42">
      <c r="L42" s="98" t="s">
        <v>8138</v>
      </c>
      <c r="M42" s="98" t="s">
        <v>8139</v>
      </c>
      <c r="N42" s="98" t="s">
        <v>8140</v>
      </c>
      <c r="O42" s="101">
        <v>-200</v>
      </c>
      <c r="P42" s="101">
        <v>0</v>
      </c>
    </row>
    <row r="43">
      <c r="L43" s="98" t="s">
        <v>8141</v>
      </c>
      <c r="M43" s="98" t="s">
        <v>8142</v>
      </c>
      <c r="N43" s="98" t="s">
        <v>8143</v>
      </c>
      <c r="O43" s="101">
        <v>200</v>
      </c>
      <c r="P43" s="101">
        <v>0</v>
      </c>
    </row>
    <row r="44">
      <c r="K44" s="96" t="s">
        <v>8144</v>
      </c>
      <c r="O44" s="85">
        <f>SUM(O39:O43)</f>
      </c>
      <c r="P44" s="85">
        <f>SUM(P39:P43)</f>
      </c>
    </row>
    <row r="45">
      <c r="A45" s="98" t="s">
        <v>8145</v>
      </c>
      <c r="B45" s="98" t="s">
        <v>8146</v>
      </c>
      <c r="C45" s="100">
        <v>864</v>
      </c>
      <c r="D45" s="98" t="s">
        <v>8147</v>
      </c>
      <c r="E45" s="98" t="s">
        <v>8148</v>
      </c>
      <c r="F45" s="104">
        <v>45752</v>
      </c>
      <c r="G45" s="104">
        <v>45752</v>
      </c>
      <c r="H45" s="104">
        <v>45965</v>
      </c>
      <c r="J45" s="101">
        <v>1575</v>
      </c>
      <c r="K45" s="98" t="s">
        <v>8149</v>
      </c>
      <c r="L45" s="98" t="s">
        <v>8150</v>
      </c>
      <c r="M45" s="98" t="s">
        <v>8151</v>
      </c>
      <c r="N45" s="98" t="s">
        <v>8152</v>
      </c>
      <c r="O45" s="101">
        <v>173.33000000000001</v>
      </c>
      <c r="P45" s="101">
        <v>200</v>
      </c>
      <c r="Q45" s="101">
        <v>0</v>
      </c>
      <c r="R45" s="101">
        <v>500</v>
      </c>
    </row>
    <row r="46">
      <c r="L46" s="98" t="s">
        <v>8153</v>
      </c>
      <c r="M46" s="98" t="s">
        <v>8154</v>
      </c>
      <c r="N46" s="98" t="s">
        <v>8155</v>
      </c>
      <c r="O46" s="101">
        <v>1222</v>
      </c>
      <c r="P46" s="101">
        <v>1410</v>
      </c>
    </row>
    <row r="47">
      <c r="L47" s="98" t="s">
        <v>8156</v>
      </c>
      <c r="M47" s="98" t="s">
        <v>8157</v>
      </c>
      <c r="N47" s="98" t="s">
        <v>8158</v>
      </c>
      <c r="O47" s="101">
        <v>100</v>
      </c>
      <c r="P47" s="101">
        <v>0</v>
      </c>
    </row>
    <row r="48">
      <c r="L48" s="98" t="s">
        <v>8159</v>
      </c>
      <c r="M48" s="98" t="s">
        <v>8160</v>
      </c>
      <c r="N48" s="98" t="s">
        <v>8161</v>
      </c>
      <c r="O48" s="101">
        <v>50</v>
      </c>
      <c r="P48" s="101">
        <v>0</v>
      </c>
    </row>
    <row r="49">
      <c r="L49" s="98" t="s">
        <v>8162</v>
      </c>
      <c r="M49" s="98" t="s">
        <v>8163</v>
      </c>
      <c r="N49" s="98" t="s">
        <v>8164</v>
      </c>
      <c r="O49" s="101">
        <v>50</v>
      </c>
      <c r="P49" s="101">
        <v>0</v>
      </c>
    </row>
    <row r="50">
      <c r="K50" s="96" t="s">
        <v>8165</v>
      </c>
      <c r="O50" s="85">
        <f>SUM(O45:O49)</f>
      </c>
      <c r="P50" s="85">
        <f>SUM(P45:P49)</f>
      </c>
    </row>
    <row r="51">
      <c r="A51" s="98" t="s">
        <v>8166</v>
      </c>
      <c r="B51" s="98" t="s">
        <v>8167</v>
      </c>
      <c r="C51" s="100">
        <v>864</v>
      </c>
      <c r="D51" s="98" t="s">
        <v>8168</v>
      </c>
      <c r="E51" s="98" t="s">
        <v>8169</v>
      </c>
      <c r="F51" s="104">
        <v>41859</v>
      </c>
      <c r="G51" s="104">
        <v>45597</v>
      </c>
      <c r="H51" s="104">
        <v>45991</v>
      </c>
      <c r="J51" s="101">
        <v>1300</v>
      </c>
      <c r="K51" s="98" t="s">
        <v>8170</v>
      </c>
      <c r="L51" s="98" t="s">
        <v>8171</v>
      </c>
      <c r="M51" s="98" t="s">
        <v>8172</v>
      </c>
      <c r="N51" s="98" t="s">
        <v>8173</v>
      </c>
      <c r="O51" s="101">
        <v>1040</v>
      </c>
      <c r="P51" s="101">
        <v>1040</v>
      </c>
      <c r="Q51" s="101">
        <v>0</v>
      </c>
      <c r="R51" s="101">
        <v>400</v>
      </c>
    </row>
    <row r="52">
      <c r="K52" s="96" t="s">
        <v>8174</v>
      </c>
      <c r="O52" s="85">
        <f>SUM(O51:O51)</f>
      </c>
      <c r="P52" s="85">
        <f>SUM(P51:P51)</f>
      </c>
    </row>
    <row r="53">
      <c r="A53" s="98" t="s">
        <v>8175</v>
      </c>
      <c r="B53" s="98" t="s">
        <v>8176</v>
      </c>
      <c r="C53" s="100">
        <v>864</v>
      </c>
      <c r="D53" s="98" t="s">
        <v>8177</v>
      </c>
      <c r="E53" s="98" t="s">
        <v>8178</v>
      </c>
      <c r="F53" s="104">
        <v>45754</v>
      </c>
      <c r="G53" s="104">
        <v>45754</v>
      </c>
      <c r="H53" s="104">
        <v>46148</v>
      </c>
      <c r="J53" s="101">
        <v>1575</v>
      </c>
      <c r="K53" s="98" t="s">
        <v>8179</v>
      </c>
      <c r="L53" s="98" t="s">
        <v>8180</v>
      </c>
      <c r="M53" s="98" t="s">
        <v>8181</v>
      </c>
      <c r="N53" s="98" t="s">
        <v>8182</v>
      </c>
      <c r="O53" s="101">
        <v>160</v>
      </c>
      <c r="P53" s="101">
        <v>200</v>
      </c>
      <c r="Q53" s="101">
        <v>-205.40000000000001</v>
      </c>
      <c r="R53" s="101">
        <v>1000</v>
      </c>
    </row>
    <row r="54">
      <c r="L54" s="98" t="s">
        <v>8183</v>
      </c>
      <c r="M54" s="98" t="s">
        <v>8184</v>
      </c>
      <c r="N54" s="98" t="s">
        <v>8185</v>
      </c>
      <c r="O54" s="101">
        <v>1100</v>
      </c>
      <c r="P54" s="101">
        <v>1375</v>
      </c>
    </row>
    <row r="55">
      <c r="L55" s="98" t="s">
        <v>8186</v>
      </c>
      <c r="M55" s="98" t="s">
        <v>8187</v>
      </c>
      <c r="N55" s="98" t="s">
        <v>8188</v>
      </c>
      <c r="O55" s="101">
        <v>100</v>
      </c>
      <c r="P55" s="101">
        <v>0</v>
      </c>
    </row>
    <row r="56">
      <c r="L56" s="98" t="s">
        <v>8189</v>
      </c>
      <c r="M56" s="98" t="s">
        <v>8190</v>
      </c>
      <c r="N56" s="98" t="s">
        <v>8191</v>
      </c>
      <c r="O56" s="101">
        <v>9.5999999999999996</v>
      </c>
      <c r="P56" s="101">
        <v>0</v>
      </c>
    </row>
    <row r="57">
      <c r="K57" s="96" t="s">
        <v>8192</v>
      </c>
      <c r="O57" s="85">
        <f>SUM(O53:O56)</f>
      </c>
      <c r="P57" s="85">
        <f>SUM(P53:P56)</f>
      </c>
    </row>
    <row r="58">
      <c r="A58" s="98" t="s">
        <v>8193</v>
      </c>
      <c r="B58" s="98" t="s">
        <v>8194</v>
      </c>
      <c r="C58" s="100">
        <v>864</v>
      </c>
      <c r="D58" s="98" t="s">
        <v>8195</v>
      </c>
      <c r="E58" s="98" t="s">
        <v>8196</v>
      </c>
      <c r="F58" s="104">
        <v>42172</v>
      </c>
      <c r="G58" s="104">
        <v>45689</v>
      </c>
      <c r="H58" s="104">
        <v>46053</v>
      </c>
      <c r="J58" s="101">
        <v>1300</v>
      </c>
      <c r="K58" s="98" t="s">
        <v>8197</v>
      </c>
      <c r="L58" s="98" t="s">
        <v>8198</v>
      </c>
      <c r="M58" s="98" t="s">
        <v>8199</v>
      </c>
      <c r="N58" s="98" t="s">
        <v>8200</v>
      </c>
      <c r="O58" s="101">
        <v>1105</v>
      </c>
      <c r="P58" s="101">
        <v>1105</v>
      </c>
      <c r="Q58" s="101">
        <v>0</v>
      </c>
      <c r="R58" s="101">
        <v>950</v>
      </c>
    </row>
    <row r="59">
      <c r="L59" s="98" t="s">
        <v>8201</v>
      </c>
      <c r="M59" s="98" t="s">
        <v>8202</v>
      </c>
      <c r="N59" s="98" t="s">
        <v>8203</v>
      </c>
      <c r="O59" s="101">
        <v>12</v>
      </c>
      <c r="P59" s="101">
        <v>0</v>
      </c>
    </row>
    <row r="60">
      <c r="K60" s="96" t="s">
        <v>8204</v>
      </c>
      <c r="O60" s="85">
        <f>SUM(O58:O59)</f>
      </c>
      <c r="P60" s="85">
        <f>SUM(P58:P59)</f>
      </c>
    </row>
    <row r="61">
      <c r="A61" s="98" t="s">
        <v>8205</v>
      </c>
      <c r="B61" s="98" t="s">
        <v>8206</v>
      </c>
      <c r="C61" s="100">
        <v>864</v>
      </c>
      <c r="D61" s="98" t="s">
        <v>8207</v>
      </c>
      <c r="E61" s="98" t="s">
        <v>8208</v>
      </c>
      <c r="F61" s="104">
        <v>45308</v>
      </c>
      <c r="G61" s="104">
        <v>45323</v>
      </c>
      <c r="J61" s="101">
        <v>1300</v>
      </c>
      <c r="K61" s="98" t="s">
        <v>8209</v>
      </c>
      <c r="L61" s="98" t="s">
        <v>8210</v>
      </c>
      <c r="M61" s="98" t="s">
        <v>8211</v>
      </c>
      <c r="N61" s="98" t="s">
        <v>8212</v>
      </c>
      <c r="O61" s="101">
        <v>1400</v>
      </c>
      <c r="P61" s="101">
        <v>1400</v>
      </c>
      <c r="Q61" s="101">
        <v>-42.229999999999997</v>
      </c>
      <c r="R61" s="101">
        <v>400</v>
      </c>
    </row>
    <row r="62">
      <c r="L62" s="98" t="s">
        <v>8213</v>
      </c>
      <c r="M62" s="98" t="s">
        <v>8214</v>
      </c>
      <c r="N62" s="98" t="s">
        <v>8215</v>
      </c>
      <c r="O62" s="101">
        <v>-350</v>
      </c>
      <c r="P62" s="101">
        <v>-350</v>
      </c>
    </row>
    <row r="63">
      <c r="K63" s="96" t="s">
        <v>8216</v>
      </c>
      <c r="O63" s="85">
        <f>SUM(O61:O62)</f>
      </c>
      <c r="P63" s="85">
        <f>SUM(P61:P62)</f>
      </c>
    </row>
    <row r="64">
      <c r="A64" s="98" t="s">
        <v>8217</v>
      </c>
      <c r="B64" s="98" t="s">
        <v>8218</v>
      </c>
      <c r="C64" s="100">
        <v>864</v>
      </c>
      <c r="D64" s="98" t="s">
        <v>8219</v>
      </c>
      <c r="E64" s="98" t="s">
        <v>8220</v>
      </c>
      <c r="F64" s="104">
        <v>45401</v>
      </c>
      <c r="G64" s="104">
        <v>45401</v>
      </c>
      <c r="H64" s="104">
        <v>45808</v>
      </c>
      <c r="J64" s="101">
        <v>1330</v>
      </c>
      <c r="K64" s="98" t="s">
        <v>8221</v>
      </c>
      <c r="L64" s="98" t="s">
        <v>8222</v>
      </c>
      <c r="M64" s="98" t="s">
        <v>8223</v>
      </c>
      <c r="N64" s="98" t="s">
        <v>8224</v>
      </c>
      <c r="O64" s="101">
        <v>1050</v>
      </c>
      <c r="P64" s="101">
        <v>1050</v>
      </c>
      <c r="Q64" s="101">
        <v>0</v>
      </c>
      <c r="R64" s="101">
        <v>200</v>
      </c>
    </row>
    <row r="65">
      <c r="K65" s="96" t="s">
        <v>8225</v>
      </c>
      <c r="O65" s="85">
        <f>SUM(O64:O64)</f>
      </c>
      <c r="P65" s="85">
        <f>SUM(P64:P64)</f>
      </c>
    </row>
    <row r="66">
      <c r="A66" s="98" t="s">
        <v>8226</v>
      </c>
      <c r="B66" s="98" t="s">
        <v>8227</v>
      </c>
      <c r="C66" s="100">
        <v>864</v>
      </c>
      <c r="D66" s="98" t="s">
        <v>8228</v>
      </c>
      <c r="E66" s="98" t="s">
        <v>8229</v>
      </c>
      <c r="F66" s="104">
        <v>41367</v>
      </c>
      <c r="G66" s="104">
        <v>45566</v>
      </c>
      <c r="H66" s="104">
        <v>45961</v>
      </c>
      <c r="J66" s="101">
        <v>1300</v>
      </c>
      <c r="K66" s="98" t="s">
        <v>8230</v>
      </c>
      <c r="L66" s="98" t="s">
        <v>8231</v>
      </c>
      <c r="M66" s="98" t="s">
        <v>8232</v>
      </c>
      <c r="N66" s="98" t="s">
        <v>8233</v>
      </c>
      <c r="O66" s="101">
        <v>1090</v>
      </c>
      <c r="P66" s="101">
        <v>1090</v>
      </c>
      <c r="Q66" s="101">
        <v>32.770000000000003</v>
      </c>
      <c r="R66" s="101">
        <v>200</v>
      </c>
    </row>
    <row r="67">
      <c r="K67" s="96" t="s">
        <v>8234</v>
      </c>
      <c r="O67" s="85">
        <f>SUM(O66:O66)</f>
      </c>
      <c r="P67" s="85">
        <f>SUM(P66:P66)</f>
      </c>
    </row>
    <row r="68">
      <c r="A68" s="98" t="s">
        <v>8235</v>
      </c>
      <c r="B68" s="98" t="s">
        <v>8236</v>
      </c>
      <c r="C68" s="100">
        <v>864</v>
      </c>
      <c r="D68" s="98" t="s">
        <v>8237</v>
      </c>
      <c r="E68" s="98" t="s">
        <v>8238</v>
      </c>
      <c r="F68" s="104">
        <v>43864</v>
      </c>
      <c r="G68" s="104">
        <v>45748</v>
      </c>
      <c r="H68" s="104">
        <v>46142</v>
      </c>
      <c r="J68" s="101">
        <v>1350</v>
      </c>
      <c r="K68" s="98" t="s">
        <v>8239</v>
      </c>
      <c r="L68" s="98" t="s">
        <v>8240</v>
      </c>
      <c r="M68" s="98" t="s">
        <v>8241</v>
      </c>
      <c r="N68" s="98" t="s">
        <v>8242</v>
      </c>
      <c r="O68" s="101">
        <v>30</v>
      </c>
      <c r="P68" s="101">
        <v>20</v>
      </c>
      <c r="Q68" s="101">
        <v>0</v>
      </c>
      <c r="R68" s="101">
        <v>200</v>
      </c>
    </row>
    <row r="69">
      <c r="L69" s="98" t="s">
        <v>8243</v>
      </c>
      <c r="M69" s="98" t="s">
        <v>8244</v>
      </c>
      <c r="N69" s="98" t="s">
        <v>8245</v>
      </c>
      <c r="O69" s="101">
        <v>20</v>
      </c>
      <c r="P69" s="101">
        <v>30</v>
      </c>
    </row>
    <row r="70">
      <c r="L70" s="98" t="s">
        <v>8246</v>
      </c>
      <c r="M70" s="98" t="s">
        <v>8247</v>
      </c>
      <c r="N70" s="98" t="s">
        <v>8248</v>
      </c>
      <c r="O70" s="101">
        <v>1270</v>
      </c>
      <c r="P70" s="101">
        <v>1270</v>
      </c>
    </row>
    <row r="71">
      <c r="K71" s="96" t="s">
        <v>8249</v>
      </c>
      <c r="O71" s="85">
        <f>SUM(O68:O70)</f>
      </c>
      <c r="P71" s="85">
        <f>SUM(P68:P70)</f>
      </c>
    </row>
    <row r="72">
      <c r="A72" s="98" t="s">
        <v>8250</v>
      </c>
      <c r="B72" s="98" t="s">
        <v>8251</v>
      </c>
      <c r="C72" s="100">
        <v>864</v>
      </c>
      <c r="D72" s="98" t="s">
        <v>8252</v>
      </c>
      <c r="E72" s="98" t="s">
        <v>8253</v>
      </c>
      <c r="F72" s="104">
        <v>40795</v>
      </c>
      <c r="G72" s="104">
        <v>45689</v>
      </c>
      <c r="H72" s="104">
        <v>46081</v>
      </c>
      <c r="J72" s="101">
        <v>1300</v>
      </c>
      <c r="K72" s="98" t="s">
        <v>8254</v>
      </c>
      <c r="L72" s="98" t="s">
        <v>8255</v>
      </c>
      <c r="M72" s="98" t="s">
        <v>8256</v>
      </c>
      <c r="N72" s="98" t="s">
        <v>8257</v>
      </c>
      <c r="O72" s="101">
        <v>1060</v>
      </c>
      <c r="P72" s="101">
        <v>1060</v>
      </c>
      <c r="Q72" s="101">
        <v>0</v>
      </c>
      <c r="R72" s="101">
        <v>1300</v>
      </c>
    </row>
    <row r="73">
      <c r="K73" s="96" t="s">
        <v>8258</v>
      </c>
      <c r="O73" s="85">
        <f>SUM(O72:O72)</f>
      </c>
      <c r="P73" s="85">
        <f>SUM(P72:P72)</f>
      </c>
    </row>
    <row r="74">
      <c r="A74" s="98" t="s">
        <v>8259</v>
      </c>
      <c r="B74" s="98" t="s">
        <v>8260</v>
      </c>
      <c r="C74" s="100">
        <v>864</v>
      </c>
      <c r="D74" s="98" t="s">
        <v>8261</v>
      </c>
      <c r="E74" s="98" t="s">
        <v>8262</v>
      </c>
      <c r="J74" s="101">
        <v>1375</v>
      </c>
      <c r="K74" s="98" t="s">
        <v>8263</v>
      </c>
      <c r="L74" s="98" t="s">
        <v>8263</v>
      </c>
      <c r="O74" s="101">
        <v>0</v>
      </c>
      <c r="P74" s="101">
        <v>0</v>
      </c>
      <c r="R74" s="101">
        <v>0</v>
      </c>
    </row>
    <row r="75">
      <c r="K75" s="96" t="s">
        <v>8264</v>
      </c>
      <c r="O75" s="85">
        <f>SUM(O74:O74)</f>
      </c>
      <c r="P75" s="85">
        <f>SUM(P74:P74)</f>
      </c>
    </row>
    <row r="76">
      <c r="A76" s="98" t="s">
        <v>8265</v>
      </c>
      <c r="B76" s="98" t="s">
        <v>8266</v>
      </c>
      <c r="C76" s="100">
        <v>864</v>
      </c>
      <c r="D76" s="98" t="s">
        <v>8267</v>
      </c>
      <c r="E76" s="98" t="s">
        <v>8268</v>
      </c>
      <c r="F76" s="104">
        <v>44512</v>
      </c>
      <c r="G76" s="104">
        <v>45597</v>
      </c>
      <c r="H76" s="104">
        <v>45991</v>
      </c>
      <c r="J76" s="101">
        <v>1300</v>
      </c>
      <c r="K76" s="98" t="s">
        <v>8269</v>
      </c>
      <c r="L76" s="98" t="s">
        <v>8270</v>
      </c>
      <c r="M76" s="98" t="s">
        <v>8271</v>
      </c>
      <c r="N76" s="98" t="s">
        <v>8272</v>
      </c>
      <c r="O76" s="101">
        <v>1155</v>
      </c>
      <c r="P76" s="101">
        <v>1155</v>
      </c>
      <c r="Q76" s="101">
        <v>0</v>
      </c>
      <c r="R76" s="101">
        <v>700</v>
      </c>
    </row>
    <row r="77">
      <c r="K77" s="96" t="s">
        <v>8273</v>
      </c>
      <c r="O77" s="85">
        <f>SUM(O76:O76)</f>
      </c>
      <c r="P77" s="85">
        <f>SUM(P76:P76)</f>
      </c>
    </row>
    <row r="78">
      <c r="A78" s="98" t="s">
        <v>8274</v>
      </c>
      <c r="B78" s="98" t="s">
        <v>8275</v>
      </c>
      <c r="C78" s="100">
        <v>864</v>
      </c>
      <c r="D78" s="98" t="s">
        <v>8276</v>
      </c>
      <c r="E78" s="98" t="s">
        <v>8277</v>
      </c>
      <c r="F78" s="104">
        <v>44774</v>
      </c>
      <c r="G78" s="104">
        <v>45566</v>
      </c>
      <c r="H78" s="104">
        <v>45961</v>
      </c>
      <c r="J78" s="101">
        <v>1300</v>
      </c>
      <c r="K78" s="98" t="s">
        <v>8278</v>
      </c>
      <c r="L78" s="98" t="s">
        <v>8279</v>
      </c>
      <c r="M78" s="98" t="s">
        <v>8280</v>
      </c>
      <c r="N78" s="98" t="s">
        <v>8281</v>
      </c>
      <c r="O78" s="101">
        <v>1145</v>
      </c>
      <c r="P78" s="101">
        <v>1145</v>
      </c>
      <c r="Q78" s="101">
        <v>0</v>
      </c>
      <c r="R78" s="101">
        <v>200</v>
      </c>
    </row>
    <row r="79">
      <c r="L79" s="98" t="s">
        <v>8282</v>
      </c>
      <c r="M79" s="98" t="s">
        <v>8283</v>
      </c>
      <c r="N79" s="98" t="s">
        <v>8284</v>
      </c>
      <c r="O79" s="101">
        <v>12</v>
      </c>
      <c r="P79" s="101">
        <v>0</v>
      </c>
    </row>
    <row r="80">
      <c r="K80" s="96" t="s">
        <v>8285</v>
      </c>
      <c r="O80" s="85">
        <f>SUM(O78:O79)</f>
      </c>
      <c r="P80" s="85">
        <f>SUM(P78:P79)</f>
      </c>
    </row>
    <row r="81">
      <c r="A81" s="98" t="s">
        <v>8286</v>
      </c>
      <c r="B81" s="98" t="s">
        <v>8287</v>
      </c>
      <c r="C81" s="100">
        <v>1022</v>
      </c>
      <c r="D81" s="98" t="s">
        <v>8288</v>
      </c>
      <c r="E81" s="98" t="s">
        <v>8289</v>
      </c>
      <c r="F81" s="104">
        <v>44251</v>
      </c>
      <c r="G81" s="104">
        <v>45474</v>
      </c>
      <c r="H81" s="104">
        <v>45869</v>
      </c>
      <c r="J81" s="101">
        <v>1450</v>
      </c>
      <c r="K81" s="98" t="s">
        <v>8290</v>
      </c>
      <c r="L81" s="98" t="s">
        <v>8291</v>
      </c>
      <c r="M81" s="98" t="s">
        <v>8292</v>
      </c>
      <c r="N81" s="98" t="s">
        <v>8293</v>
      </c>
      <c r="O81" s="101">
        <v>1170</v>
      </c>
      <c r="P81" s="101">
        <v>1170</v>
      </c>
      <c r="Q81" s="101">
        <v>0</v>
      </c>
      <c r="R81" s="101">
        <v>400</v>
      </c>
    </row>
    <row r="82">
      <c r="K82" s="96" t="s">
        <v>8294</v>
      </c>
      <c r="O82" s="85">
        <f>SUM(O81:O81)</f>
      </c>
      <c r="P82" s="85">
        <f>SUM(P81:P81)</f>
      </c>
    </row>
    <row r="83">
      <c r="A83" s="98" t="s">
        <v>8295</v>
      </c>
      <c r="B83" s="98" t="s">
        <v>8296</v>
      </c>
      <c r="C83" s="100">
        <v>1022</v>
      </c>
      <c r="D83" s="98" t="s">
        <v>8297</v>
      </c>
      <c r="E83" s="98" t="s">
        <v>8298</v>
      </c>
      <c r="F83" s="104">
        <v>45448</v>
      </c>
      <c r="G83" s="104">
        <v>45448</v>
      </c>
      <c r="H83" s="104">
        <v>45869</v>
      </c>
      <c r="J83" s="101">
        <v>1480</v>
      </c>
      <c r="K83" s="98" t="s">
        <v>8299</v>
      </c>
      <c r="L83" s="98" t="s">
        <v>8300</v>
      </c>
      <c r="M83" s="98" t="s">
        <v>8301</v>
      </c>
      <c r="N83" s="98" t="s">
        <v>8302</v>
      </c>
      <c r="O83" s="101">
        <v>1480</v>
      </c>
      <c r="P83" s="101">
        <v>1480</v>
      </c>
      <c r="Q83" s="101">
        <v>1661.8499999999999</v>
      </c>
      <c r="R83" s="101">
        <v>1680</v>
      </c>
    </row>
    <row r="84">
      <c r="L84" s="98" t="s">
        <v>8303</v>
      </c>
      <c r="M84" s="98" t="s">
        <v>8304</v>
      </c>
      <c r="N84" s="98" t="s">
        <v>8305</v>
      </c>
      <c r="O84" s="101">
        <v>75</v>
      </c>
      <c r="P84" s="101">
        <v>0</v>
      </c>
    </row>
    <row r="85">
      <c r="L85" s="98" t="s">
        <v>8306</v>
      </c>
      <c r="M85" s="98" t="s">
        <v>8307</v>
      </c>
      <c r="N85" s="98" t="s">
        <v>8308</v>
      </c>
      <c r="O85" s="101">
        <v>12</v>
      </c>
      <c r="P85" s="101">
        <v>0</v>
      </c>
    </row>
    <row r="86">
      <c r="K86" s="96" t="s">
        <v>8309</v>
      </c>
      <c r="O86" s="85">
        <f>SUM(O83:O85)</f>
      </c>
      <c r="P86" s="85">
        <f>SUM(P83:P85)</f>
      </c>
    </row>
    <row r="87">
      <c r="A87" s="98" t="s">
        <v>8310</v>
      </c>
      <c r="B87" s="98" t="s">
        <v>8311</v>
      </c>
      <c r="C87" s="100">
        <v>1022</v>
      </c>
      <c r="D87" s="98" t="s">
        <v>8312</v>
      </c>
      <c r="E87" s="98" t="s">
        <v>8313</v>
      </c>
      <c r="F87" s="104">
        <v>45562</v>
      </c>
      <c r="G87" s="104">
        <v>45562</v>
      </c>
      <c r="H87" s="104">
        <v>45930</v>
      </c>
      <c r="J87" s="101">
        <v>1675</v>
      </c>
      <c r="K87" s="98" t="s">
        <v>8314</v>
      </c>
      <c r="L87" s="98" t="s">
        <v>8315</v>
      </c>
      <c r="M87" s="98" t="s">
        <v>8316</v>
      </c>
      <c r="N87" s="98" t="s">
        <v>8317</v>
      </c>
      <c r="O87" s="101">
        <v>1675</v>
      </c>
      <c r="P87" s="101">
        <v>1675</v>
      </c>
      <c r="Q87" s="101">
        <v>0</v>
      </c>
      <c r="R87" s="101">
        <v>1875</v>
      </c>
    </row>
    <row r="88">
      <c r="K88" s="96" t="s">
        <v>8318</v>
      </c>
      <c r="O88" s="85">
        <f>SUM(O87:O87)</f>
      </c>
      <c r="P88" s="85">
        <f>SUM(P87:P87)</f>
      </c>
    </row>
    <row r="89">
      <c r="A89" s="98" t="s">
        <v>8319</v>
      </c>
      <c r="B89" s="98" t="s">
        <v>8320</v>
      </c>
      <c r="C89" s="100">
        <v>1022</v>
      </c>
      <c r="D89" s="98" t="s">
        <v>8321</v>
      </c>
      <c r="E89" s="98" t="s">
        <v>8322</v>
      </c>
      <c r="F89" s="104">
        <v>43405</v>
      </c>
      <c r="G89" s="104">
        <v>45658</v>
      </c>
      <c r="H89" s="104">
        <v>45838</v>
      </c>
      <c r="J89" s="101">
        <v>1450</v>
      </c>
      <c r="K89" s="98" t="s">
        <v>8323</v>
      </c>
      <c r="L89" s="98" t="s">
        <v>8324</v>
      </c>
      <c r="M89" s="98" t="s">
        <v>8325</v>
      </c>
      <c r="N89" s="98" t="s">
        <v>8326</v>
      </c>
      <c r="O89" s="101">
        <v>1250</v>
      </c>
      <c r="P89" s="101">
        <v>1250</v>
      </c>
      <c r="Q89" s="101">
        <v>0</v>
      </c>
      <c r="R89" s="101">
        <v>1190</v>
      </c>
    </row>
    <row r="90">
      <c r="K90" s="96" t="s">
        <v>8327</v>
      </c>
      <c r="O90" s="85">
        <f>SUM(O89:O89)</f>
      </c>
      <c r="P90" s="85">
        <f>SUM(P89:P89)</f>
      </c>
    </row>
    <row r="91">
      <c r="A91" s="98" t="s">
        <v>8328</v>
      </c>
      <c r="B91" s="98" t="s">
        <v>8329</v>
      </c>
      <c r="C91" s="100">
        <v>1022</v>
      </c>
      <c r="D91" s="98" t="s">
        <v>8330</v>
      </c>
      <c r="E91" s="98" t="s">
        <v>8331</v>
      </c>
      <c r="F91" s="104">
        <v>41610</v>
      </c>
      <c r="G91" s="104">
        <v>45474</v>
      </c>
      <c r="H91" s="104">
        <v>45869</v>
      </c>
      <c r="J91" s="101">
        <v>1450</v>
      </c>
      <c r="K91" s="98" t="s">
        <v>8332</v>
      </c>
      <c r="L91" s="98" t="s">
        <v>8333</v>
      </c>
      <c r="M91" s="98" t="s">
        <v>8334</v>
      </c>
      <c r="N91" s="98" t="s">
        <v>8335</v>
      </c>
      <c r="O91" s="101">
        <v>1145</v>
      </c>
      <c r="P91" s="101">
        <v>1145</v>
      </c>
      <c r="Q91" s="101">
        <v>0</v>
      </c>
      <c r="R91" s="101">
        <v>700</v>
      </c>
    </row>
    <row r="92">
      <c r="K92" s="96" t="s">
        <v>8336</v>
      </c>
      <c r="O92" s="85">
        <f>SUM(O91:O91)</f>
      </c>
      <c r="P92" s="85">
        <f>SUM(P91:P91)</f>
      </c>
    </row>
    <row r="93">
      <c r="A93" s="98" t="s">
        <v>8337</v>
      </c>
      <c r="B93" s="98" t="s">
        <v>8338</v>
      </c>
      <c r="C93" s="100">
        <v>1022</v>
      </c>
      <c r="D93" s="98" t="s">
        <v>8339</v>
      </c>
      <c r="E93" s="98" t="s">
        <v>8340</v>
      </c>
      <c r="F93" s="104">
        <v>45724</v>
      </c>
      <c r="G93" s="104">
        <v>45724</v>
      </c>
      <c r="H93" s="104">
        <v>46119</v>
      </c>
      <c r="J93" s="101">
        <v>1575.05</v>
      </c>
      <c r="K93" s="98" t="s">
        <v>8341</v>
      </c>
      <c r="L93" s="98" t="s">
        <v>8342</v>
      </c>
      <c r="M93" s="98" t="s">
        <v>8343</v>
      </c>
      <c r="N93" s="98" t="s">
        <v>8344</v>
      </c>
      <c r="O93" s="101">
        <v>1575</v>
      </c>
      <c r="P93" s="101">
        <v>1575</v>
      </c>
      <c r="Q93" s="101">
        <v>0</v>
      </c>
      <c r="R93" s="101">
        <v>2075</v>
      </c>
    </row>
    <row r="94">
      <c r="K94" s="96" t="s">
        <v>8345</v>
      </c>
      <c r="O94" s="85">
        <f>SUM(O93:O93)</f>
      </c>
      <c r="P94" s="85">
        <f>SUM(P93:P93)</f>
      </c>
    </row>
    <row r="95">
      <c r="A95" s="98" t="s">
        <v>8346</v>
      </c>
      <c r="B95" s="98" t="s">
        <v>8347</v>
      </c>
      <c r="C95" s="100">
        <v>1022</v>
      </c>
      <c r="D95" s="98" t="s">
        <v>8348</v>
      </c>
      <c r="E95" s="98" t="s">
        <v>8349</v>
      </c>
      <c r="J95" s="101">
        <v>1575.05</v>
      </c>
      <c r="K95" s="98" t="s">
        <v>8350</v>
      </c>
      <c r="L95" s="98" t="s">
        <v>8350</v>
      </c>
      <c r="O95" s="101">
        <v>0</v>
      </c>
      <c r="P95" s="101">
        <v>0</v>
      </c>
      <c r="R95" s="101">
        <v>0</v>
      </c>
    </row>
    <row r="96">
      <c r="K96" s="96" t="s">
        <v>8351</v>
      </c>
      <c r="O96" s="85">
        <f>SUM(O95:O95)</f>
      </c>
      <c r="P96" s="85">
        <f>SUM(P95:P95)</f>
      </c>
    </row>
    <row r="97">
      <c r="A97" s="98" t="s">
        <v>8352</v>
      </c>
      <c r="B97" s="98" t="s">
        <v>8353</v>
      </c>
      <c r="C97" s="100">
        <v>1022</v>
      </c>
      <c r="D97" s="98" t="s">
        <v>8354</v>
      </c>
      <c r="E97" s="98" t="s">
        <v>8355</v>
      </c>
      <c r="F97" s="104">
        <v>44876</v>
      </c>
      <c r="G97" s="104">
        <v>45658</v>
      </c>
      <c r="H97" s="104">
        <v>46053</v>
      </c>
      <c r="J97" s="101">
        <v>1450</v>
      </c>
      <c r="K97" s="98" t="s">
        <v>8356</v>
      </c>
      <c r="L97" s="98" t="s">
        <v>8357</v>
      </c>
      <c r="M97" s="98" t="s">
        <v>8358</v>
      </c>
      <c r="N97" s="98" t="s">
        <v>8359</v>
      </c>
      <c r="O97" s="101">
        <v>1345</v>
      </c>
      <c r="P97" s="101">
        <v>1345</v>
      </c>
      <c r="Q97" s="101">
        <v>0</v>
      </c>
      <c r="R97" s="101">
        <v>200</v>
      </c>
    </row>
    <row r="98">
      <c r="K98" s="96" t="s">
        <v>8360</v>
      </c>
      <c r="O98" s="85">
        <f>SUM(O97:O97)</f>
      </c>
      <c r="P98" s="85">
        <f>SUM(P97:P97)</f>
      </c>
    </row>
    <row r="99">
      <c r="A99" s="98" t="s">
        <v>8361</v>
      </c>
      <c r="B99" s="98" t="s">
        <v>8362</v>
      </c>
      <c r="C99" s="100">
        <v>1022</v>
      </c>
      <c r="D99" s="98" t="s">
        <v>8363</v>
      </c>
      <c r="E99" s="98" t="s">
        <v>8364</v>
      </c>
      <c r="F99" s="104">
        <v>43728</v>
      </c>
      <c r="G99" s="104">
        <v>45627</v>
      </c>
      <c r="H99" s="104">
        <v>46022</v>
      </c>
      <c r="J99" s="101">
        <v>1450</v>
      </c>
      <c r="K99" s="98" t="s">
        <v>8365</v>
      </c>
      <c r="L99" s="98" t="s">
        <v>8366</v>
      </c>
      <c r="M99" s="98" t="s">
        <v>8367</v>
      </c>
      <c r="N99" s="98" t="s">
        <v>8368</v>
      </c>
      <c r="O99" s="101">
        <v>1210</v>
      </c>
      <c r="P99" s="101">
        <v>1210</v>
      </c>
      <c r="Q99" s="101">
        <v>2719.77</v>
      </c>
      <c r="R99" s="101">
        <v>1220</v>
      </c>
    </row>
    <row r="100">
      <c r="L100" s="98" t="s">
        <v>8369</v>
      </c>
      <c r="M100" s="98" t="s">
        <v>8370</v>
      </c>
      <c r="N100" s="98" t="s">
        <v>8371</v>
      </c>
      <c r="O100" s="101">
        <v>75</v>
      </c>
      <c r="P100" s="101">
        <v>0</v>
      </c>
    </row>
    <row r="101">
      <c r="L101" s="98" t="s">
        <v>8372</v>
      </c>
      <c r="M101" s="98" t="s">
        <v>8373</v>
      </c>
      <c r="N101" s="98" t="s">
        <v>8374</v>
      </c>
      <c r="O101" s="101">
        <v>12</v>
      </c>
      <c r="P101" s="101">
        <v>0</v>
      </c>
    </row>
    <row r="102">
      <c r="K102" s="96" t="s">
        <v>8375</v>
      </c>
      <c r="O102" s="85">
        <f>SUM(O99:O101)</f>
      </c>
      <c r="P102" s="85">
        <f>SUM(P99:P101)</f>
      </c>
    </row>
    <row r="103">
      <c r="A103" s="98" t="s">
        <v>8376</v>
      </c>
      <c r="B103" s="98" t="s">
        <v>8377</v>
      </c>
      <c r="C103" s="100">
        <v>1022</v>
      </c>
      <c r="D103" s="98" t="s">
        <v>8378</v>
      </c>
      <c r="E103" s="98" t="s">
        <v>8379</v>
      </c>
      <c r="F103" s="104">
        <v>45639</v>
      </c>
      <c r="G103" s="104">
        <v>45639</v>
      </c>
      <c r="H103" s="104">
        <v>46003</v>
      </c>
      <c r="J103" s="101">
        <v>1675</v>
      </c>
      <c r="K103" s="98" t="s">
        <v>8380</v>
      </c>
      <c r="L103" s="98" t="s">
        <v>8381</v>
      </c>
      <c r="M103" s="98" t="s">
        <v>8382</v>
      </c>
      <c r="N103" s="98" t="s">
        <v>8383</v>
      </c>
      <c r="O103" s="101">
        <v>1675</v>
      </c>
      <c r="P103" s="101">
        <v>1675</v>
      </c>
      <c r="Q103" s="101">
        <v>-31.91</v>
      </c>
      <c r="R103" s="101">
        <v>1875</v>
      </c>
    </row>
    <row r="104">
      <c r="K104" s="96" t="s">
        <v>8384</v>
      </c>
      <c r="O104" s="85">
        <f>SUM(O103:O103)</f>
      </c>
      <c r="P104" s="85">
        <f>SUM(P103:P103)</f>
      </c>
    </row>
    <row r="105">
      <c r="A105" s="98" t="s">
        <v>8385</v>
      </c>
      <c r="B105" s="98" t="s">
        <v>8386</v>
      </c>
      <c r="C105" s="100">
        <v>1022</v>
      </c>
      <c r="D105" s="98" t="s">
        <v>8387</v>
      </c>
      <c r="E105" s="98" t="s">
        <v>8388</v>
      </c>
      <c r="F105" s="104">
        <v>45282</v>
      </c>
      <c r="G105" s="104">
        <v>45689</v>
      </c>
      <c r="H105" s="104">
        <v>46081</v>
      </c>
      <c r="J105" s="101">
        <v>1450</v>
      </c>
      <c r="K105" s="98" t="s">
        <v>8389</v>
      </c>
      <c r="L105" s="98" t="s">
        <v>8390</v>
      </c>
      <c r="M105" s="98" t="s">
        <v>8391</v>
      </c>
      <c r="N105" s="98" t="s">
        <v>8392</v>
      </c>
      <c r="O105" s="101">
        <v>1520</v>
      </c>
      <c r="P105" s="101">
        <v>1520</v>
      </c>
      <c r="Q105" s="101">
        <v>0</v>
      </c>
      <c r="R105" s="101">
        <v>400</v>
      </c>
    </row>
    <row r="106">
      <c r="K106" s="96" t="s">
        <v>8393</v>
      </c>
      <c r="O106" s="85">
        <f>SUM(O105:O105)</f>
      </c>
      <c r="P106" s="85">
        <f>SUM(P105:P105)</f>
      </c>
    </row>
    <row r="107">
      <c r="A107" s="98" t="s">
        <v>8394</v>
      </c>
      <c r="B107" s="98" t="s">
        <v>8395</v>
      </c>
      <c r="C107" s="100">
        <v>1022</v>
      </c>
      <c r="D107" s="98" t="s">
        <v>8396</v>
      </c>
      <c r="E107" s="98" t="s">
        <v>8397</v>
      </c>
      <c r="F107" s="104">
        <v>44883</v>
      </c>
      <c r="G107" s="104">
        <v>45689</v>
      </c>
      <c r="H107" s="104">
        <v>46081</v>
      </c>
      <c r="J107" s="101">
        <v>1450</v>
      </c>
      <c r="K107" s="98" t="s">
        <v>8398</v>
      </c>
      <c r="L107" s="98" t="s">
        <v>8399</v>
      </c>
      <c r="M107" s="98" t="s">
        <v>8400</v>
      </c>
      <c r="N107" s="98" t="s">
        <v>8401</v>
      </c>
      <c r="O107" s="101">
        <v>1360</v>
      </c>
      <c r="P107" s="101">
        <v>1360</v>
      </c>
      <c r="Q107" s="101">
        <v>0</v>
      </c>
      <c r="R107" s="101">
        <v>200</v>
      </c>
    </row>
    <row r="108">
      <c r="K108" s="96" t="s">
        <v>8402</v>
      </c>
      <c r="O108" s="85">
        <f>SUM(O107:O107)</f>
      </c>
      <c r="P108" s="85">
        <f>SUM(P107:P107)</f>
      </c>
    </row>
    <row r="109">
      <c r="A109" s="98" t="s">
        <v>8403</v>
      </c>
      <c r="B109" s="98" t="s">
        <v>8404</v>
      </c>
      <c r="C109" s="100">
        <v>1022</v>
      </c>
      <c r="D109" s="98" t="s">
        <v>8405</v>
      </c>
      <c r="E109" s="98" t="s">
        <v>8406</v>
      </c>
      <c r="J109" s="101">
        <v>1675</v>
      </c>
      <c r="K109" s="98" t="s">
        <v>8407</v>
      </c>
      <c r="L109" s="98" t="s">
        <v>8407</v>
      </c>
      <c r="O109" s="101">
        <v>0</v>
      </c>
      <c r="P109" s="101">
        <v>0</v>
      </c>
      <c r="R109" s="101">
        <v>0</v>
      </c>
    </row>
    <row r="110">
      <c r="K110" s="96" t="s">
        <v>8408</v>
      </c>
      <c r="O110" s="85">
        <f>SUM(O109:O109)</f>
      </c>
      <c r="P110" s="85">
        <f>SUM(P109:P109)</f>
      </c>
    </row>
    <row r="111">
      <c r="A111" s="98" t="s">
        <v>8409</v>
      </c>
      <c r="B111" s="98" t="s">
        <v>8410</v>
      </c>
      <c r="C111" s="100">
        <v>1022</v>
      </c>
      <c r="D111" s="98" t="s">
        <v>8411</v>
      </c>
      <c r="E111" s="98" t="s">
        <v>8412</v>
      </c>
      <c r="F111" s="104">
        <v>44671</v>
      </c>
      <c r="G111" s="104">
        <v>45505</v>
      </c>
      <c r="H111" s="104">
        <v>45900</v>
      </c>
      <c r="J111" s="101">
        <v>1450</v>
      </c>
      <c r="K111" s="98" t="s">
        <v>8413</v>
      </c>
      <c r="L111" s="98" t="s">
        <v>8414</v>
      </c>
      <c r="M111" s="98" t="s">
        <v>8415</v>
      </c>
      <c r="N111" s="98" t="s">
        <v>8416</v>
      </c>
      <c r="O111" s="101">
        <v>1175</v>
      </c>
      <c r="P111" s="101">
        <v>1175</v>
      </c>
      <c r="Q111" s="101">
        <v>0</v>
      </c>
      <c r="R111" s="101">
        <v>1580</v>
      </c>
    </row>
    <row r="112">
      <c r="K112" s="96" t="s">
        <v>8417</v>
      </c>
      <c r="O112" s="85">
        <f>SUM(O111:O111)</f>
      </c>
      <c r="P112" s="85">
        <f>SUM(P111:P111)</f>
      </c>
    </row>
    <row r="113">
      <c r="A113" s="98" t="s">
        <v>8418</v>
      </c>
      <c r="B113" s="98" t="s">
        <v>8419</v>
      </c>
      <c r="C113" s="100">
        <v>1022</v>
      </c>
      <c r="D113" s="98" t="s">
        <v>8420</v>
      </c>
      <c r="E113" s="98" t="s">
        <v>8421</v>
      </c>
      <c r="F113" s="104">
        <v>42662</v>
      </c>
      <c r="G113" s="104">
        <v>45597</v>
      </c>
      <c r="H113" s="104">
        <v>45991</v>
      </c>
      <c r="J113" s="101">
        <v>1450</v>
      </c>
      <c r="K113" s="98" t="s">
        <v>8422</v>
      </c>
      <c r="L113" s="98" t="s">
        <v>8423</v>
      </c>
      <c r="M113" s="98" t="s">
        <v>8424</v>
      </c>
      <c r="N113" s="98" t="s">
        <v>8425</v>
      </c>
      <c r="O113" s="101">
        <v>1155</v>
      </c>
      <c r="P113" s="101">
        <v>1155</v>
      </c>
      <c r="Q113" s="101">
        <v>0</v>
      </c>
      <c r="R113" s="101">
        <v>400</v>
      </c>
    </row>
    <row r="114">
      <c r="K114" s="96" t="s">
        <v>8426</v>
      </c>
      <c r="O114" s="85">
        <f>SUM(O113:O113)</f>
      </c>
      <c r="P114" s="85">
        <f>SUM(P113:P113)</f>
      </c>
    </row>
    <row r="115">
      <c r="A115" s="98" t="s">
        <v>8427</v>
      </c>
      <c r="B115" s="98" t="s">
        <v>8428</v>
      </c>
      <c r="C115" s="100">
        <v>1022</v>
      </c>
      <c r="D115" s="98" t="s">
        <v>8429</v>
      </c>
      <c r="E115" s="98" t="s">
        <v>8430</v>
      </c>
      <c r="F115" s="104">
        <v>43161</v>
      </c>
      <c r="G115" s="104">
        <v>45413</v>
      </c>
      <c r="H115" s="104">
        <v>45808</v>
      </c>
      <c r="J115" s="101">
        <v>1470</v>
      </c>
      <c r="K115" s="98" t="s">
        <v>8431</v>
      </c>
      <c r="L115" s="98" t="s">
        <v>8432</v>
      </c>
      <c r="M115" s="98" t="s">
        <v>8433</v>
      </c>
      <c r="N115" s="98" t="s">
        <v>8434</v>
      </c>
      <c r="O115" s="101">
        <v>20</v>
      </c>
      <c r="P115" s="101">
        <v>20</v>
      </c>
      <c r="Q115" s="101">
        <v>0</v>
      </c>
      <c r="R115" s="101">
        <v>500</v>
      </c>
    </row>
    <row r="116">
      <c r="L116" s="98" t="s">
        <v>8435</v>
      </c>
      <c r="M116" s="98" t="s">
        <v>8436</v>
      </c>
      <c r="N116" s="98" t="s">
        <v>8437</v>
      </c>
      <c r="O116" s="101">
        <v>1250</v>
      </c>
      <c r="P116" s="101">
        <v>1250</v>
      </c>
    </row>
    <row r="117">
      <c r="K117" s="96" t="s">
        <v>8438</v>
      </c>
      <c r="O117" s="85">
        <f>SUM(O115:O116)</f>
      </c>
      <c r="P117" s="85">
        <f>SUM(P115:P116)</f>
      </c>
    </row>
    <row r="118">
      <c r="A118" s="98" t="s">
        <v>8439</v>
      </c>
      <c r="B118" s="98" t="s">
        <v>8440</v>
      </c>
      <c r="C118" s="100">
        <v>864</v>
      </c>
      <c r="D118" s="98" t="s">
        <v>8441</v>
      </c>
      <c r="E118" s="98" t="s">
        <v>8442</v>
      </c>
      <c r="F118" s="104">
        <v>41699</v>
      </c>
      <c r="G118" s="104">
        <v>45717</v>
      </c>
      <c r="H118" s="104">
        <v>45900</v>
      </c>
      <c r="J118" s="101">
        <v>1300</v>
      </c>
      <c r="K118" s="98" t="s">
        <v>8443</v>
      </c>
      <c r="L118" s="98" t="s">
        <v>8444</v>
      </c>
      <c r="M118" s="98" t="s">
        <v>8445</v>
      </c>
      <c r="N118" s="98" t="s">
        <v>8446</v>
      </c>
      <c r="O118" s="101">
        <v>1155</v>
      </c>
      <c r="P118" s="101">
        <v>1155</v>
      </c>
      <c r="Q118" s="101">
        <v>0</v>
      </c>
      <c r="R118" s="101">
        <v>500</v>
      </c>
    </row>
    <row r="119">
      <c r="K119" s="96" t="s">
        <v>8447</v>
      </c>
      <c r="O119" s="85">
        <f>SUM(O118:O118)</f>
      </c>
      <c r="P119" s="85">
        <f>SUM(P118:P118)</f>
      </c>
    </row>
    <row r="120">
      <c r="A120" s="98" t="s">
        <v>8448</v>
      </c>
      <c r="B120" s="98" t="s">
        <v>8449</v>
      </c>
      <c r="C120" s="100">
        <v>864</v>
      </c>
      <c r="D120" s="98" t="s">
        <v>8450</v>
      </c>
      <c r="E120" s="98" t="s">
        <v>8451</v>
      </c>
      <c r="F120" s="104">
        <v>44708</v>
      </c>
      <c r="G120" s="104">
        <v>45474</v>
      </c>
      <c r="H120" s="104">
        <v>45869</v>
      </c>
      <c r="J120" s="101">
        <v>1300</v>
      </c>
      <c r="K120" s="98" t="s">
        <v>8452</v>
      </c>
      <c r="L120" s="98" t="s">
        <v>8453</v>
      </c>
      <c r="M120" s="98" t="s">
        <v>8454</v>
      </c>
      <c r="N120" s="98" t="s">
        <v>8455</v>
      </c>
      <c r="O120" s="101">
        <v>1095</v>
      </c>
      <c r="P120" s="101">
        <v>1095</v>
      </c>
      <c r="Q120" s="101">
        <v>0</v>
      </c>
      <c r="R120" s="101">
        <v>1500</v>
      </c>
    </row>
    <row r="121">
      <c r="K121" s="96" t="s">
        <v>8456</v>
      </c>
      <c r="O121" s="85">
        <f>SUM(O120:O120)</f>
      </c>
      <c r="P121" s="85">
        <f>SUM(P120:P120)</f>
      </c>
    </row>
    <row r="122">
      <c r="A122" s="98" t="s">
        <v>8457</v>
      </c>
      <c r="B122" s="98" t="s">
        <v>8458</v>
      </c>
      <c r="C122" s="100">
        <v>864</v>
      </c>
      <c r="D122" s="98" t="s">
        <v>8459</v>
      </c>
      <c r="E122" s="98" t="s">
        <v>8460</v>
      </c>
      <c r="F122" s="104">
        <v>45737</v>
      </c>
      <c r="G122" s="104">
        <v>45737</v>
      </c>
      <c r="H122" s="104">
        <v>46132</v>
      </c>
      <c r="J122" s="101">
        <v>1375</v>
      </c>
      <c r="K122" s="98" t="s">
        <v>8461</v>
      </c>
      <c r="L122" s="98" t="s">
        <v>8462</v>
      </c>
      <c r="M122" s="98" t="s">
        <v>8463</v>
      </c>
      <c r="N122" s="98" t="s">
        <v>8464</v>
      </c>
      <c r="O122" s="101">
        <v>1375</v>
      </c>
      <c r="P122" s="101">
        <v>1375</v>
      </c>
      <c r="Q122" s="101">
        <v>0</v>
      </c>
      <c r="R122" s="101">
        <v>500</v>
      </c>
    </row>
    <row r="123">
      <c r="K123" s="96" t="s">
        <v>8465</v>
      </c>
      <c r="O123" s="85">
        <f>SUM(O122:O122)</f>
      </c>
      <c r="P123" s="85">
        <f>SUM(P122:P122)</f>
      </c>
    </row>
    <row r="124">
      <c r="A124" s="98" t="s">
        <v>8466</v>
      </c>
      <c r="B124" s="98" t="s">
        <v>8467</v>
      </c>
      <c r="C124" s="100">
        <v>864</v>
      </c>
      <c r="D124" s="98" t="s">
        <v>8468</v>
      </c>
      <c r="E124" s="98" t="s">
        <v>8469</v>
      </c>
      <c r="F124" s="104">
        <v>43055</v>
      </c>
      <c r="G124" s="104">
        <v>45717</v>
      </c>
      <c r="H124" s="104">
        <v>46112</v>
      </c>
      <c r="J124" s="101">
        <v>1300</v>
      </c>
      <c r="K124" s="98" t="s">
        <v>8470</v>
      </c>
      <c r="L124" s="98" t="s">
        <v>8471</v>
      </c>
      <c r="M124" s="98" t="s">
        <v>8472</v>
      </c>
      <c r="N124" s="98" t="s">
        <v>8473</v>
      </c>
      <c r="O124" s="101">
        <v>1000</v>
      </c>
      <c r="P124" s="101">
        <v>1000</v>
      </c>
      <c r="Q124" s="101">
        <v>20</v>
      </c>
      <c r="R124" s="101">
        <v>200</v>
      </c>
    </row>
    <row r="125">
      <c r="K125" s="96" t="s">
        <v>8474</v>
      </c>
      <c r="O125" s="85">
        <f>SUM(O124:O124)</f>
      </c>
      <c r="P125" s="85">
        <f>SUM(P124:P124)</f>
      </c>
    </row>
    <row r="126">
      <c r="A126" s="98" t="s">
        <v>8475</v>
      </c>
      <c r="B126" s="98" t="s">
        <v>8476</v>
      </c>
      <c r="C126" s="100">
        <v>864</v>
      </c>
      <c r="D126" s="98" t="s">
        <v>8477</v>
      </c>
      <c r="E126" s="98" t="s">
        <v>8478</v>
      </c>
      <c r="F126" s="104">
        <v>43910</v>
      </c>
      <c r="G126" s="104">
        <v>45413</v>
      </c>
      <c r="H126" s="104">
        <v>45808</v>
      </c>
      <c r="J126" s="101">
        <v>1300</v>
      </c>
      <c r="K126" s="98" t="s">
        <v>8479</v>
      </c>
      <c r="L126" s="98" t="s">
        <v>8480</v>
      </c>
      <c r="M126" s="98" t="s">
        <v>8481</v>
      </c>
      <c r="N126" s="98" t="s">
        <v>8482</v>
      </c>
      <c r="O126" s="101">
        <v>1090</v>
      </c>
      <c r="P126" s="101">
        <v>1090</v>
      </c>
      <c r="Q126" s="101">
        <v>0</v>
      </c>
      <c r="R126" s="101">
        <v>400</v>
      </c>
    </row>
    <row r="127">
      <c r="K127" s="96" t="s">
        <v>8483</v>
      </c>
      <c r="O127" s="85">
        <f>SUM(O126:O126)</f>
      </c>
      <c r="P127" s="85">
        <f>SUM(P126:P126)</f>
      </c>
    </row>
    <row r="128">
      <c r="A128" s="98" t="s">
        <v>8484</v>
      </c>
      <c r="B128" s="98" t="s">
        <v>8485</v>
      </c>
      <c r="C128" s="100">
        <v>864</v>
      </c>
      <c r="D128" s="98" t="s">
        <v>8486</v>
      </c>
      <c r="E128" s="98" t="s">
        <v>8487</v>
      </c>
      <c r="F128" s="104">
        <v>45240</v>
      </c>
      <c r="G128" s="104">
        <v>45627</v>
      </c>
      <c r="H128" s="104">
        <v>46022</v>
      </c>
      <c r="J128" s="101">
        <v>1300</v>
      </c>
      <c r="K128" s="98" t="s">
        <v>8488</v>
      </c>
      <c r="L128" s="98" t="s">
        <v>8489</v>
      </c>
      <c r="M128" s="98" t="s">
        <v>8490</v>
      </c>
      <c r="N128" s="98" t="s">
        <v>8491</v>
      </c>
      <c r="O128" s="101">
        <v>1355</v>
      </c>
      <c r="P128" s="101">
        <v>1355</v>
      </c>
      <c r="Q128" s="101">
        <v>0</v>
      </c>
      <c r="R128" s="101">
        <v>1500</v>
      </c>
    </row>
    <row r="129">
      <c r="K129" s="96" t="s">
        <v>8492</v>
      </c>
      <c r="O129" s="85">
        <f>SUM(O128:O128)</f>
      </c>
      <c r="P129" s="85">
        <f>SUM(P128:P128)</f>
      </c>
    </row>
    <row r="130">
      <c r="A130" s="98" t="s">
        <v>8493</v>
      </c>
      <c r="B130" s="98" t="s">
        <v>8494</v>
      </c>
      <c r="C130" s="100">
        <v>864</v>
      </c>
      <c r="D130" s="98" t="s">
        <v>8495</v>
      </c>
      <c r="E130" s="98" t="s">
        <v>8496</v>
      </c>
      <c r="F130" s="104">
        <v>43577</v>
      </c>
      <c r="G130" s="104">
        <v>45444</v>
      </c>
      <c r="H130" s="104">
        <v>45838</v>
      </c>
      <c r="J130" s="101">
        <v>1300</v>
      </c>
      <c r="K130" s="98" t="s">
        <v>8497</v>
      </c>
      <c r="L130" s="98" t="s">
        <v>8498</v>
      </c>
      <c r="M130" s="98" t="s">
        <v>8499</v>
      </c>
      <c r="N130" s="98" t="s">
        <v>8500</v>
      </c>
      <c r="O130" s="101">
        <v>1090</v>
      </c>
      <c r="P130" s="101">
        <v>1090</v>
      </c>
      <c r="Q130" s="101">
        <v>0</v>
      </c>
      <c r="R130" s="101">
        <v>200</v>
      </c>
    </row>
    <row r="131">
      <c r="K131" s="96" t="s">
        <v>8501</v>
      </c>
      <c r="O131" s="85">
        <f>SUM(O130:O130)</f>
      </c>
      <c r="P131" s="85">
        <f>SUM(P130:P130)</f>
      </c>
    </row>
    <row r="132">
      <c r="A132" s="98" t="s">
        <v>8502</v>
      </c>
      <c r="B132" s="98" t="s">
        <v>8503</v>
      </c>
      <c r="C132" s="100">
        <v>864</v>
      </c>
      <c r="D132" s="98" t="s">
        <v>8504</v>
      </c>
      <c r="E132" s="98" t="s">
        <v>8505</v>
      </c>
      <c r="F132" s="104">
        <v>45460</v>
      </c>
      <c r="G132" s="104">
        <v>45460</v>
      </c>
      <c r="H132" s="104">
        <v>45869</v>
      </c>
      <c r="J132" s="101">
        <v>1330</v>
      </c>
      <c r="K132" s="98" t="s">
        <v>8506</v>
      </c>
      <c r="L132" s="98" t="s">
        <v>8507</v>
      </c>
      <c r="M132" s="98" t="s">
        <v>8508</v>
      </c>
      <c r="N132" s="98" t="s">
        <v>8509</v>
      </c>
      <c r="O132" s="101">
        <v>1330</v>
      </c>
      <c r="P132" s="101">
        <v>1330</v>
      </c>
      <c r="Q132" s="101">
        <v>0</v>
      </c>
      <c r="R132" s="101">
        <v>1530</v>
      </c>
    </row>
    <row r="133">
      <c r="L133" s="98" t="s">
        <v>8510</v>
      </c>
      <c r="M133" s="98" t="s">
        <v>8511</v>
      </c>
      <c r="N133" s="98" t="s">
        <v>8512</v>
      </c>
      <c r="O133" s="101">
        <v>12</v>
      </c>
      <c r="P133" s="101">
        <v>0</v>
      </c>
    </row>
    <row r="134">
      <c r="K134" s="96" t="s">
        <v>8513</v>
      </c>
      <c r="O134" s="85">
        <f>SUM(O132:O133)</f>
      </c>
      <c r="P134" s="85">
        <f>SUM(P132:P133)</f>
      </c>
    </row>
    <row r="135">
      <c r="A135" s="98" t="s">
        <v>8514</v>
      </c>
      <c r="B135" s="98" t="s">
        <v>8515</v>
      </c>
      <c r="C135" s="100">
        <v>864</v>
      </c>
      <c r="D135" s="98" t="s">
        <v>8516</v>
      </c>
      <c r="E135" s="98" t="s">
        <v>8517</v>
      </c>
      <c r="F135" s="104">
        <v>44743</v>
      </c>
      <c r="G135" s="104">
        <v>45536</v>
      </c>
      <c r="H135" s="104">
        <v>45900</v>
      </c>
      <c r="J135" s="101">
        <v>1300</v>
      </c>
      <c r="K135" s="98" t="s">
        <v>8518</v>
      </c>
      <c r="L135" s="98" t="s">
        <v>8519</v>
      </c>
      <c r="M135" s="98" t="s">
        <v>8520</v>
      </c>
      <c r="N135" s="98" t="s">
        <v>8521</v>
      </c>
      <c r="O135" s="101">
        <v>1155</v>
      </c>
      <c r="P135" s="101">
        <v>1155</v>
      </c>
      <c r="Q135" s="101">
        <v>0</v>
      </c>
      <c r="R135" s="101">
        <v>1250</v>
      </c>
    </row>
    <row r="136">
      <c r="K136" s="96" t="s">
        <v>8522</v>
      </c>
      <c r="O136" s="85">
        <f>SUM(O135:O135)</f>
      </c>
      <c r="P136" s="85">
        <f>SUM(P135:P135)</f>
      </c>
    </row>
    <row r="137">
      <c r="A137" s="98" t="s">
        <v>8523</v>
      </c>
      <c r="B137" s="98" t="s">
        <v>8524</v>
      </c>
      <c r="C137" s="100">
        <v>864</v>
      </c>
      <c r="D137" s="98" t="s">
        <v>8525</v>
      </c>
      <c r="E137" s="98" t="s">
        <v>8526</v>
      </c>
      <c r="F137" s="104">
        <v>44540</v>
      </c>
      <c r="G137" s="104">
        <v>45717</v>
      </c>
      <c r="H137" s="104">
        <v>46112</v>
      </c>
      <c r="J137" s="101">
        <v>1300</v>
      </c>
      <c r="K137" s="98" t="s">
        <v>8527</v>
      </c>
      <c r="L137" s="98" t="s">
        <v>8528</v>
      </c>
      <c r="M137" s="98" t="s">
        <v>8529</v>
      </c>
      <c r="N137" s="98" t="s">
        <v>8530</v>
      </c>
      <c r="O137" s="101">
        <v>1150</v>
      </c>
      <c r="P137" s="101">
        <v>1150</v>
      </c>
      <c r="Q137" s="101">
        <v>0</v>
      </c>
      <c r="R137" s="101">
        <v>400</v>
      </c>
    </row>
    <row r="138">
      <c r="K138" s="96" t="s">
        <v>8531</v>
      </c>
      <c r="O138" s="85">
        <f>SUM(O137:O137)</f>
      </c>
      <c r="P138" s="85">
        <f>SUM(P137:P137)</f>
      </c>
    </row>
    <row r="139">
      <c r="A139" s="98" t="s">
        <v>8532</v>
      </c>
      <c r="B139" s="98" t="s">
        <v>8533</v>
      </c>
      <c r="C139" s="100">
        <v>864</v>
      </c>
      <c r="D139" s="98" t="s">
        <v>8534</v>
      </c>
      <c r="E139" s="98" t="s">
        <v>8535</v>
      </c>
      <c r="F139" s="104">
        <v>41185</v>
      </c>
      <c r="G139" s="104">
        <v>45474</v>
      </c>
      <c r="H139" s="104">
        <v>45869</v>
      </c>
      <c r="J139" s="101">
        <v>1300</v>
      </c>
      <c r="K139" s="98" t="s">
        <v>8536</v>
      </c>
      <c r="L139" s="98" t="s">
        <v>8537</v>
      </c>
      <c r="M139" s="98" t="s">
        <v>8538</v>
      </c>
      <c r="N139" s="98" t="s">
        <v>8539</v>
      </c>
      <c r="O139" s="101">
        <v>1030</v>
      </c>
      <c r="P139" s="101">
        <v>1030</v>
      </c>
      <c r="Q139" s="101">
        <v>0</v>
      </c>
      <c r="R139" s="101">
        <v>705</v>
      </c>
    </row>
    <row r="140">
      <c r="K140" s="96" t="s">
        <v>8540</v>
      </c>
      <c r="O140" s="85">
        <f>SUM(O139:O139)</f>
      </c>
      <c r="P140" s="85">
        <f>SUM(P139:P139)</f>
      </c>
    </row>
    <row r="141">
      <c r="A141" s="98" t="s">
        <v>8541</v>
      </c>
      <c r="B141" s="98" t="s">
        <v>8542</v>
      </c>
      <c r="C141" s="100">
        <v>864</v>
      </c>
      <c r="D141" s="98" t="s">
        <v>8543</v>
      </c>
      <c r="E141" s="98" t="s">
        <v>8544</v>
      </c>
      <c r="F141" s="104">
        <v>45492</v>
      </c>
      <c r="G141" s="104">
        <v>45492</v>
      </c>
      <c r="H141" s="104">
        <v>45869</v>
      </c>
      <c r="J141" s="101">
        <v>1475</v>
      </c>
      <c r="K141" s="98" t="s">
        <v>8545</v>
      </c>
      <c r="L141" s="98" t="s">
        <v>8546</v>
      </c>
      <c r="M141" s="98" t="s">
        <v>8547</v>
      </c>
      <c r="N141" s="98" t="s">
        <v>8548</v>
      </c>
      <c r="O141" s="101">
        <v>1475</v>
      </c>
      <c r="P141" s="101">
        <v>1475</v>
      </c>
      <c r="Q141" s="101">
        <v>0</v>
      </c>
      <c r="R141" s="101">
        <v>1675</v>
      </c>
    </row>
    <row r="142">
      <c r="L142" s="98" t="s">
        <v>8549</v>
      </c>
      <c r="M142" s="98" t="s">
        <v>8550</v>
      </c>
      <c r="N142" s="98" t="s">
        <v>8551</v>
      </c>
      <c r="O142" s="101">
        <v>75</v>
      </c>
      <c r="P142" s="101">
        <v>0</v>
      </c>
    </row>
    <row r="143">
      <c r="L143" s="98" t="s">
        <v>8552</v>
      </c>
      <c r="M143" s="98" t="s">
        <v>8553</v>
      </c>
      <c r="N143" s="98" t="s">
        <v>8554</v>
      </c>
      <c r="O143" s="101">
        <v>-75</v>
      </c>
      <c r="P143" s="101">
        <v>0</v>
      </c>
    </row>
    <row r="144">
      <c r="L144" s="98" t="s">
        <v>8555</v>
      </c>
      <c r="M144" s="98" t="s">
        <v>8556</v>
      </c>
      <c r="N144" s="98" t="s">
        <v>8557</v>
      </c>
      <c r="O144" s="101">
        <v>12</v>
      </c>
      <c r="P144" s="101">
        <v>0</v>
      </c>
    </row>
    <row r="145">
      <c r="K145" s="96" t="s">
        <v>8558</v>
      </c>
      <c r="O145" s="85">
        <f>SUM(O141:O144)</f>
      </c>
      <c r="P145" s="85">
        <f>SUM(P141:P144)</f>
      </c>
    </row>
    <row r="146">
      <c r="A146" s="98" t="s">
        <v>8559</v>
      </c>
      <c r="B146" s="98" t="s">
        <v>8560</v>
      </c>
      <c r="C146" s="100">
        <v>864</v>
      </c>
      <c r="D146" s="98" t="s">
        <v>8561</v>
      </c>
      <c r="E146" s="98" t="s">
        <v>8562</v>
      </c>
      <c r="F146" s="104">
        <v>45712</v>
      </c>
      <c r="G146" s="104">
        <v>45714</v>
      </c>
      <c r="H146" s="104">
        <v>46104</v>
      </c>
      <c r="J146" s="101">
        <v>1375</v>
      </c>
      <c r="K146" s="98" t="s">
        <v>8563</v>
      </c>
      <c r="L146" s="98" t="s">
        <v>8564</v>
      </c>
      <c r="M146" s="98" t="s">
        <v>8565</v>
      </c>
      <c r="N146" s="98" t="s">
        <v>8566</v>
      </c>
      <c r="O146" s="101">
        <v>1375</v>
      </c>
      <c r="P146" s="101">
        <v>1375</v>
      </c>
      <c r="Q146" s="101">
        <v>0</v>
      </c>
      <c r="R146" s="101">
        <v>0</v>
      </c>
    </row>
    <row r="147">
      <c r="K147" s="96" t="s">
        <v>8567</v>
      </c>
      <c r="O147" s="85">
        <f>SUM(O146:O146)</f>
      </c>
      <c r="P147" s="85">
        <f>SUM(P146:P146)</f>
      </c>
    </row>
    <row r="148">
      <c r="A148" s="98" t="s">
        <v>8568</v>
      </c>
      <c r="B148" s="98" t="s">
        <v>8569</v>
      </c>
      <c r="C148" s="100">
        <v>864</v>
      </c>
      <c r="D148" s="98" t="s">
        <v>8570</v>
      </c>
      <c r="E148" s="98" t="s">
        <v>8571</v>
      </c>
      <c r="F148" s="104">
        <v>45359</v>
      </c>
      <c r="G148" s="104">
        <v>45359</v>
      </c>
      <c r="H148" s="104">
        <v>45777</v>
      </c>
      <c r="J148" s="101">
        <v>1300</v>
      </c>
      <c r="K148" s="98" t="s">
        <v>8572</v>
      </c>
      <c r="L148" s="98" t="s">
        <v>8573</v>
      </c>
      <c r="M148" s="98" t="s">
        <v>8574</v>
      </c>
      <c r="N148" s="98" t="s">
        <v>8575</v>
      </c>
      <c r="O148" s="101">
        <v>1300</v>
      </c>
      <c r="P148" s="101">
        <v>1300</v>
      </c>
      <c r="Q148" s="101">
        <v>12</v>
      </c>
      <c r="R148" s="101">
        <v>1500</v>
      </c>
    </row>
    <row r="149">
      <c r="L149" s="98" t="s">
        <v>8576</v>
      </c>
      <c r="M149" s="98" t="s">
        <v>8577</v>
      </c>
      <c r="N149" s="98" t="s">
        <v>8578</v>
      </c>
      <c r="O149" s="101">
        <v>12</v>
      </c>
      <c r="P149" s="101">
        <v>0</v>
      </c>
    </row>
    <row r="150">
      <c r="K150" s="96" t="s">
        <v>8579</v>
      </c>
      <c r="O150" s="85">
        <f>SUM(O148:O149)</f>
      </c>
      <c r="P150" s="85">
        <f>SUM(P148:P149)</f>
      </c>
    </row>
    <row r="151">
      <c r="A151" s="98" t="s">
        <v>8580</v>
      </c>
      <c r="B151" s="98" t="s">
        <v>8581</v>
      </c>
      <c r="C151" s="100">
        <v>864</v>
      </c>
      <c r="D151" s="98" t="s">
        <v>8582</v>
      </c>
      <c r="E151" s="98" t="s">
        <v>8583</v>
      </c>
      <c r="F151" s="104">
        <v>45737</v>
      </c>
      <c r="G151" s="104">
        <v>45737</v>
      </c>
      <c r="H151" s="104">
        <v>46101</v>
      </c>
      <c r="J151" s="101">
        <v>1375</v>
      </c>
      <c r="K151" s="98" t="s">
        <v>8584</v>
      </c>
      <c r="L151" s="98" t="s">
        <v>8585</v>
      </c>
      <c r="M151" s="98" t="s">
        <v>8586</v>
      </c>
      <c r="N151" s="98" t="s">
        <v>8587</v>
      </c>
      <c r="O151" s="101">
        <v>1375</v>
      </c>
      <c r="P151" s="101">
        <v>1375</v>
      </c>
      <c r="Q151" s="101">
        <v>3625.4299999999998</v>
      </c>
      <c r="R151" s="101">
        <v>500</v>
      </c>
    </row>
    <row r="152">
      <c r="L152" s="98" t="s">
        <v>8588</v>
      </c>
      <c r="M152" s="98" t="s">
        <v>8589</v>
      </c>
      <c r="N152" s="98" t="s">
        <v>8590</v>
      </c>
      <c r="O152" s="101">
        <v>150</v>
      </c>
      <c r="P152" s="101">
        <v>0</v>
      </c>
    </row>
    <row r="153">
      <c r="L153" s="98" t="s">
        <v>8591</v>
      </c>
      <c r="M153" s="98" t="s">
        <v>8592</v>
      </c>
      <c r="N153" s="98" t="s">
        <v>8593</v>
      </c>
      <c r="O153" s="101">
        <v>12</v>
      </c>
      <c r="P153" s="101">
        <v>0</v>
      </c>
    </row>
    <row r="154">
      <c r="K154" s="96" t="s">
        <v>8594</v>
      </c>
      <c r="O154" s="85">
        <f>SUM(O151:O153)</f>
      </c>
      <c r="P154" s="85">
        <f>SUM(P151:P153)</f>
      </c>
    </row>
    <row r="155">
      <c r="A155" s="98" t="s">
        <v>8595</v>
      </c>
      <c r="B155" s="98" t="s">
        <v>8596</v>
      </c>
      <c r="C155" s="100">
        <v>864</v>
      </c>
      <c r="D155" s="98" t="s">
        <v>8597</v>
      </c>
      <c r="E155" s="98" t="s">
        <v>8598</v>
      </c>
      <c r="F155" s="104">
        <v>44540</v>
      </c>
      <c r="G155" s="104">
        <v>45658</v>
      </c>
      <c r="H155" s="104">
        <v>46022</v>
      </c>
      <c r="J155" s="101">
        <v>1300</v>
      </c>
      <c r="K155" s="98" t="s">
        <v>8599</v>
      </c>
      <c r="L155" s="98" t="s">
        <v>8600</v>
      </c>
      <c r="M155" s="98" t="s">
        <v>8601</v>
      </c>
      <c r="N155" s="98" t="s">
        <v>8602</v>
      </c>
      <c r="O155" s="101">
        <v>1145</v>
      </c>
      <c r="P155" s="101">
        <v>1145</v>
      </c>
      <c r="Q155" s="101">
        <v>0</v>
      </c>
      <c r="R155" s="101">
        <v>200</v>
      </c>
    </row>
    <row r="156">
      <c r="K156" s="96" t="s">
        <v>8603</v>
      </c>
      <c r="O156" s="85">
        <f>SUM(O155:O155)</f>
      </c>
      <c r="P156" s="85">
        <f>SUM(P155:P155)</f>
      </c>
    </row>
    <row r="157">
      <c r="A157" s="98" t="s">
        <v>8604</v>
      </c>
      <c r="B157" s="98" t="s">
        <v>8605</v>
      </c>
      <c r="C157" s="100">
        <v>864</v>
      </c>
      <c r="D157" s="98" t="s">
        <v>8606</v>
      </c>
      <c r="E157" s="98" t="s">
        <v>8607</v>
      </c>
      <c r="F157" s="104">
        <v>44750</v>
      </c>
      <c r="G157" s="104">
        <v>45536</v>
      </c>
      <c r="H157" s="104">
        <v>45930</v>
      </c>
      <c r="J157" s="101">
        <v>1300</v>
      </c>
      <c r="K157" s="98" t="s">
        <v>8608</v>
      </c>
      <c r="L157" s="98" t="s">
        <v>8609</v>
      </c>
      <c r="M157" s="98" t="s">
        <v>8610</v>
      </c>
      <c r="N157" s="98" t="s">
        <v>8611</v>
      </c>
      <c r="O157" s="101">
        <v>1145</v>
      </c>
      <c r="P157" s="101">
        <v>1145</v>
      </c>
      <c r="Q157" s="101">
        <v>0</v>
      </c>
      <c r="R157" s="101">
        <v>200</v>
      </c>
    </row>
    <row r="158">
      <c r="K158" s="96" t="s">
        <v>8612</v>
      </c>
      <c r="O158" s="85">
        <f>SUM(O157:O157)</f>
      </c>
      <c r="P158" s="85">
        <f>SUM(P157:P157)</f>
      </c>
    </row>
    <row r="159">
      <c r="A159" s="98" t="s">
        <v>8613</v>
      </c>
      <c r="B159" s="98" t="s">
        <v>8614</v>
      </c>
      <c r="C159" s="100">
        <v>864</v>
      </c>
      <c r="D159" s="98" t="s">
        <v>8615</v>
      </c>
      <c r="E159" s="98" t="s">
        <v>8616</v>
      </c>
      <c r="F159" s="104">
        <v>44638</v>
      </c>
      <c r="G159" s="104">
        <v>45444</v>
      </c>
      <c r="H159" s="104">
        <v>45838</v>
      </c>
      <c r="J159" s="101">
        <v>1300</v>
      </c>
      <c r="K159" s="98" t="s">
        <v>8617</v>
      </c>
      <c r="L159" s="98" t="s">
        <v>8618</v>
      </c>
      <c r="M159" s="98" t="s">
        <v>8619</v>
      </c>
      <c r="N159" s="98" t="s">
        <v>8620</v>
      </c>
      <c r="O159" s="101">
        <v>1040</v>
      </c>
      <c r="P159" s="101">
        <v>1040</v>
      </c>
      <c r="Q159" s="101">
        <v>0</v>
      </c>
      <c r="R159" s="101">
        <v>200</v>
      </c>
    </row>
    <row r="160">
      <c r="K160" s="96" t="s">
        <v>8621</v>
      </c>
      <c r="O160" s="85">
        <f>SUM(O159:O159)</f>
      </c>
      <c r="P160" s="85">
        <f>SUM(P159:P159)</f>
      </c>
    </row>
    <row r="161">
      <c r="A161" s="98" t="s">
        <v>8622</v>
      </c>
      <c r="B161" s="98" t="s">
        <v>8623</v>
      </c>
      <c r="C161" s="100">
        <v>864</v>
      </c>
      <c r="D161" s="98" t="s">
        <v>8624</v>
      </c>
      <c r="E161" s="98" t="s">
        <v>8625</v>
      </c>
      <c r="F161" s="104">
        <v>44246</v>
      </c>
      <c r="G161" s="104">
        <v>45383</v>
      </c>
      <c r="H161" s="104">
        <v>45777</v>
      </c>
      <c r="J161" s="101">
        <v>1300</v>
      </c>
      <c r="K161" s="98" t="s">
        <v>8626</v>
      </c>
      <c r="L161" s="98" t="s">
        <v>8627</v>
      </c>
      <c r="M161" s="98" t="s">
        <v>8628</v>
      </c>
      <c r="N161" s="98" t="s">
        <v>8629</v>
      </c>
      <c r="O161" s="101">
        <v>1075</v>
      </c>
      <c r="P161" s="101">
        <v>1075</v>
      </c>
      <c r="Q161" s="101">
        <v>0</v>
      </c>
      <c r="R161" s="101">
        <v>1145</v>
      </c>
    </row>
    <row r="162">
      <c r="K162" s="96" t="s">
        <v>8630</v>
      </c>
      <c r="O162" s="85">
        <f>SUM(O161:O161)</f>
      </c>
      <c r="P162" s="85">
        <f>SUM(P161:P161)</f>
      </c>
    </row>
    <row r="163">
      <c r="A163" s="98" t="s">
        <v>8631</v>
      </c>
      <c r="B163" s="98" t="s">
        <v>8632</v>
      </c>
      <c r="C163" s="100">
        <v>864</v>
      </c>
      <c r="D163" s="98" t="s">
        <v>8633</v>
      </c>
      <c r="E163" s="98" t="s">
        <v>8634</v>
      </c>
      <c r="J163" s="101">
        <v>1375</v>
      </c>
      <c r="K163" s="98" t="s">
        <v>8635</v>
      </c>
      <c r="L163" s="98" t="s">
        <v>8635</v>
      </c>
      <c r="O163" s="101">
        <v>0</v>
      </c>
      <c r="P163" s="101">
        <v>0</v>
      </c>
      <c r="R163" s="101">
        <v>0</v>
      </c>
    </row>
    <row r="164">
      <c r="K164" s="96" t="s">
        <v>8636</v>
      </c>
      <c r="O164" s="85">
        <f>SUM(O163:O163)</f>
      </c>
      <c r="P164" s="85">
        <f>SUM(P163:P163)</f>
      </c>
    </row>
    <row r="165">
      <c r="A165" s="98" t="s">
        <v>8637</v>
      </c>
      <c r="B165" s="98" t="s">
        <v>8638</v>
      </c>
      <c r="C165" s="100">
        <v>864</v>
      </c>
      <c r="D165" s="98" t="s">
        <v>8639</v>
      </c>
      <c r="E165" s="98" t="s">
        <v>8640</v>
      </c>
      <c r="F165" s="104">
        <v>44342</v>
      </c>
      <c r="G165" s="104">
        <v>45474</v>
      </c>
      <c r="H165" s="104">
        <v>45869</v>
      </c>
      <c r="J165" s="101">
        <v>1300</v>
      </c>
      <c r="K165" s="98" t="s">
        <v>8641</v>
      </c>
      <c r="L165" s="98" t="s">
        <v>8642</v>
      </c>
      <c r="M165" s="98" t="s">
        <v>8643</v>
      </c>
      <c r="N165" s="98" t="s">
        <v>8644</v>
      </c>
      <c r="O165" s="101">
        <v>1070</v>
      </c>
      <c r="P165" s="101">
        <v>1070</v>
      </c>
      <c r="Q165" s="101">
        <v>0</v>
      </c>
      <c r="R165" s="101">
        <v>1445</v>
      </c>
    </row>
    <row r="166">
      <c r="K166" s="96" t="s">
        <v>8645</v>
      </c>
      <c r="O166" s="85">
        <f>SUM(O165:O165)</f>
      </c>
      <c r="P166" s="85">
        <f>SUM(P165:P165)</f>
      </c>
    </row>
    <row r="167">
      <c r="A167" s="98" t="s">
        <v>8646</v>
      </c>
      <c r="B167" s="98" t="s">
        <v>8647</v>
      </c>
      <c r="C167" s="100">
        <v>864</v>
      </c>
      <c r="D167" s="98" t="s">
        <v>8648</v>
      </c>
      <c r="E167" s="98" t="s">
        <v>8649</v>
      </c>
      <c r="F167" s="104">
        <v>45534</v>
      </c>
      <c r="G167" s="104">
        <v>45534</v>
      </c>
      <c r="H167" s="104">
        <v>45900</v>
      </c>
      <c r="J167" s="101">
        <v>1475</v>
      </c>
      <c r="K167" s="98" t="s">
        <v>8650</v>
      </c>
      <c r="L167" s="98" t="s">
        <v>8651</v>
      </c>
      <c r="M167" s="98" t="s">
        <v>8652</v>
      </c>
      <c r="N167" s="98" t="s">
        <v>8653</v>
      </c>
      <c r="O167" s="101">
        <v>1475</v>
      </c>
      <c r="P167" s="101">
        <v>1475</v>
      </c>
      <c r="Q167" s="101">
        <v>0</v>
      </c>
      <c r="R167" s="101">
        <v>1675</v>
      </c>
    </row>
    <row r="168">
      <c r="K168" s="96" t="s">
        <v>8654</v>
      </c>
      <c r="O168" s="85">
        <f>SUM(O167:O167)</f>
      </c>
      <c r="P168" s="85">
        <f>SUM(P167:P167)</f>
      </c>
    </row>
    <row r="169">
      <c r="A169" s="98" t="s">
        <v>8655</v>
      </c>
      <c r="B169" s="98" t="s">
        <v>8656</v>
      </c>
      <c r="C169" s="100">
        <v>864</v>
      </c>
      <c r="D169" s="98" t="s">
        <v>8657</v>
      </c>
      <c r="E169" s="98" t="s">
        <v>8658</v>
      </c>
      <c r="F169" s="104">
        <v>44896</v>
      </c>
      <c r="G169" s="104">
        <v>45658</v>
      </c>
      <c r="H169" s="104">
        <v>45838</v>
      </c>
      <c r="J169" s="101">
        <v>1300</v>
      </c>
      <c r="K169" s="98" t="s">
        <v>8659</v>
      </c>
      <c r="L169" s="98" t="s">
        <v>8660</v>
      </c>
      <c r="M169" s="98" t="s">
        <v>8661</v>
      </c>
      <c r="N169" s="98" t="s">
        <v>8662</v>
      </c>
      <c r="O169" s="101">
        <v>1185</v>
      </c>
      <c r="P169" s="101">
        <v>1185</v>
      </c>
      <c r="Q169" s="101">
        <v>0</v>
      </c>
      <c r="R169" s="101">
        <v>800</v>
      </c>
    </row>
    <row r="170">
      <c r="K170" s="96" t="s">
        <v>8663</v>
      </c>
      <c r="O170" s="85">
        <f>SUM(O169:O169)</f>
      </c>
      <c r="P170" s="85">
        <f>SUM(P169:P169)</f>
      </c>
    </row>
    <row r="171">
      <c r="A171" s="98" t="s">
        <v>8664</v>
      </c>
      <c r="B171" s="98" t="s">
        <v>8665</v>
      </c>
      <c r="C171" s="100">
        <v>864</v>
      </c>
      <c r="D171" s="98" t="s">
        <v>8666</v>
      </c>
      <c r="E171" s="98" t="s">
        <v>8667</v>
      </c>
      <c r="F171" s="104">
        <v>44708</v>
      </c>
      <c r="G171" s="104">
        <v>45474</v>
      </c>
      <c r="H171" s="104">
        <v>45869</v>
      </c>
      <c r="J171" s="101">
        <v>1300</v>
      </c>
      <c r="K171" s="98" t="s">
        <v>8668</v>
      </c>
      <c r="L171" s="98" t="s">
        <v>8669</v>
      </c>
      <c r="M171" s="98" t="s">
        <v>8670</v>
      </c>
      <c r="N171" s="98" t="s">
        <v>8671</v>
      </c>
      <c r="O171" s="101">
        <v>1105</v>
      </c>
      <c r="P171" s="101">
        <v>1105</v>
      </c>
      <c r="Q171" s="101">
        <v>0</v>
      </c>
      <c r="R171" s="101">
        <v>1200</v>
      </c>
    </row>
    <row r="172">
      <c r="K172" s="96" t="s">
        <v>8672</v>
      </c>
      <c r="O172" s="85">
        <f>SUM(O171:O171)</f>
      </c>
      <c r="P172" s="85">
        <f>SUM(P171:P171)</f>
      </c>
    </row>
    <row r="173">
      <c r="A173" s="98" t="s">
        <v>8673</v>
      </c>
      <c r="B173" s="98" t="s">
        <v>8674</v>
      </c>
      <c r="C173" s="100">
        <v>1022</v>
      </c>
      <c r="D173" s="98" t="s">
        <v>8675</v>
      </c>
      <c r="E173" s="98" t="s">
        <v>8676</v>
      </c>
      <c r="F173" s="104">
        <v>44078</v>
      </c>
      <c r="G173" s="104">
        <v>45597</v>
      </c>
      <c r="H173" s="104">
        <v>45777</v>
      </c>
      <c r="I173" s="104">
        <v>45777</v>
      </c>
      <c r="J173" s="101">
        <v>1575.05</v>
      </c>
      <c r="K173" s="98" t="s">
        <v>8677</v>
      </c>
      <c r="L173" s="98" t="s">
        <v>8678</v>
      </c>
      <c r="M173" s="98" t="s">
        <v>8679</v>
      </c>
      <c r="N173" s="98" t="s">
        <v>8680</v>
      </c>
      <c r="O173" s="101">
        <v>1295</v>
      </c>
      <c r="P173" s="101">
        <v>1295</v>
      </c>
      <c r="Q173" s="101">
        <v>1461.5899999999999</v>
      </c>
      <c r="R173" s="101">
        <v>200</v>
      </c>
    </row>
    <row r="174">
      <c r="L174" s="98" t="s">
        <v>8681</v>
      </c>
      <c r="M174" s="98" t="s">
        <v>8682</v>
      </c>
      <c r="N174" s="98" t="s">
        <v>8683</v>
      </c>
      <c r="O174" s="101">
        <v>75</v>
      </c>
      <c r="P174" s="101">
        <v>0</v>
      </c>
    </row>
    <row r="175">
      <c r="L175" s="98" t="s">
        <v>8684</v>
      </c>
      <c r="M175" s="98" t="s">
        <v>8685</v>
      </c>
      <c r="N175" s="98" t="s">
        <v>8686</v>
      </c>
      <c r="O175" s="101">
        <v>12</v>
      </c>
      <c r="P175" s="101">
        <v>0</v>
      </c>
    </row>
    <row r="176">
      <c r="K176" s="96" t="s">
        <v>8687</v>
      </c>
      <c r="O176" s="85">
        <f>SUM(O173:O175)</f>
      </c>
      <c r="P176" s="85">
        <f>SUM(P173:P175)</f>
      </c>
    </row>
    <row r="177">
      <c r="A177" s="98" t="s">
        <v>8688</v>
      </c>
      <c r="B177" s="98" t="s">
        <v>8689</v>
      </c>
      <c r="C177" s="100">
        <v>1022</v>
      </c>
      <c r="D177" s="98" t="s">
        <v>8690</v>
      </c>
      <c r="E177" s="98" t="s">
        <v>8691</v>
      </c>
      <c r="F177" s="104">
        <v>41730</v>
      </c>
      <c r="G177" s="104">
        <v>45383</v>
      </c>
      <c r="H177" s="104">
        <v>45777</v>
      </c>
      <c r="J177" s="101">
        <v>1450</v>
      </c>
      <c r="K177" s="98" t="s">
        <v>8692</v>
      </c>
      <c r="L177" s="98" t="s">
        <v>8693</v>
      </c>
      <c r="M177" s="98" t="s">
        <v>8694</v>
      </c>
      <c r="N177" s="98" t="s">
        <v>8695</v>
      </c>
      <c r="O177" s="101">
        <v>1115</v>
      </c>
      <c r="P177" s="101">
        <v>1115</v>
      </c>
      <c r="Q177" s="101">
        <v>0</v>
      </c>
      <c r="R177" s="101">
        <v>785</v>
      </c>
    </row>
    <row r="178">
      <c r="K178" s="96" t="s">
        <v>8696</v>
      </c>
      <c r="O178" s="85">
        <f>SUM(O177:O177)</f>
      </c>
      <c r="P178" s="85">
        <f>SUM(P177:P177)</f>
      </c>
    </row>
    <row r="179">
      <c r="A179" s="98" t="s">
        <v>8697</v>
      </c>
      <c r="B179" s="98" t="s">
        <v>8698</v>
      </c>
      <c r="C179" s="100">
        <v>1022</v>
      </c>
      <c r="D179" s="98" t="s">
        <v>8699</v>
      </c>
      <c r="E179" s="98" t="s">
        <v>8700</v>
      </c>
      <c r="J179" s="101">
        <v>1575.05</v>
      </c>
      <c r="K179" s="98" t="s">
        <v>8701</v>
      </c>
      <c r="L179" s="98" t="s">
        <v>8701</v>
      </c>
      <c r="O179" s="101">
        <v>0</v>
      </c>
      <c r="P179" s="101">
        <v>0</v>
      </c>
      <c r="R179" s="101">
        <v>0</v>
      </c>
    </row>
    <row r="180">
      <c r="K180" s="96" t="s">
        <v>8702</v>
      </c>
      <c r="O180" s="85">
        <f>SUM(O179:O179)</f>
      </c>
      <c r="P180" s="85">
        <f>SUM(P179:P179)</f>
      </c>
    </row>
    <row r="181">
      <c r="A181" s="98" t="s">
        <v>8703</v>
      </c>
      <c r="B181" s="98" t="s">
        <v>8704</v>
      </c>
      <c r="C181" s="100">
        <v>1022</v>
      </c>
      <c r="D181" s="98" t="s">
        <v>8705</v>
      </c>
      <c r="E181" s="98" t="s">
        <v>8706</v>
      </c>
      <c r="F181" s="104">
        <v>42139</v>
      </c>
      <c r="G181" s="104">
        <v>45658</v>
      </c>
      <c r="H181" s="104">
        <v>46053</v>
      </c>
      <c r="J181" s="101">
        <v>1450</v>
      </c>
      <c r="K181" s="98" t="s">
        <v>8707</v>
      </c>
      <c r="L181" s="98" t="s">
        <v>8708</v>
      </c>
      <c r="M181" s="98" t="s">
        <v>8709</v>
      </c>
      <c r="N181" s="98" t="s">
        <v>8710</v>
      </c>
      <c r="O181" s="101">
        <v>1150</v>
      </c>
      <c r="P181" s="101">
        <v>1150</v>
      </c>
      <c r="Q181" s="101">
        <v>0</v>
      </c>
      <c r="R181" s="101">
        <v>850</v>
      </c>
    </row>
    <row r="182">
      <c r="L182" s="98" t="s">
        <v>8711</v>
      </c>
      <c r="M182" s="98" t="s">
        <v>8712</v>
      </c>
      <c r="N182" s="98" t="s">
        <v>8713</v>
      </c>
      <c r="O182" s="101">
        <v>12</v>
      </c>
      <c r="P182" s="101">
        <v>0</v>
      </c>
    </row>
    <row r="183">
      <c r="K183" s="96" t="s">
        <v>8714</v>
      </c>
      <c r="O183" s="85">
        <f>SUM(O181:O182)</f>
      </c>
      <c r="P183" s="85">
        <f>SUM(P181:P182)</f>
      </c>
    </row>
    <row r="184">
      <c r="A184" s="98" t="s">
        <v>8715</v>
      </c>
      <c r="B184" s="98" t="s">
        <v>8716</v>
      </c>
      <c r="C184" s="100">
        <v>1022</v>
      </c>
      <c r="D184" s="98" t="s">
        <v>8717</v>
      </c>
      <c r="E184" s="98" t="s">
        <v>8718</v>
      </c>
      <c r="F184" s="104">
        <v>44026</v>
      </c>
      <c r="G184" s="104">
        <v>45566</v>
      </c>
      <c r="H184" s="104">
        <v>45961</v>
      </c>
      <c r="J184" s="101">
        <v>1480</v>
      </c>
      <c r="K184" s="98" t="s">
        <v>8719</v>
      </c>
      <c r="L184" s="98" t="s">
        <v>8720</v>
      </c>
      <c r="M184" s="98" t="s">
        <v>8721</v>
      </c>
      <c r="N184" s="98" t="s">
        <v>8722</v>
      </c>
      <c r="O184" s="101">
        <v>30</v>
      </c>
      <c r="P184" s="101">
        <v>30</v>
      </c>
      <c r="Q184" s="101">
        <v>-0.58999999999999997</v>
      </c>
      <c r="R184" s="101">
        <v>400</v>
      </c>
    </row>
    <row r="185">
      <c r="L185" s="98" t="s">
        <v>8723</v>
      </c>
      <c r="M185" s="98" t="s">
        <v>8724</v>
      </c>
      <c r="N185" s="98" t="s">
        <v>8725</v>
      </c>
      <c r="O185" s="101">
        <v>1270</v>
      </c>
      <c r="P185" s="101">
        <v>1270</v>
      </c>
    </row>
    <row r="186">
      <c r="L186" s="98" t="s">
        <v>8726</v>
      </c>
      <c r="M186" s="98" t="s">
        <v>8727</v>
      </c>
      <c r="N186" s="98" t="s">
        <v>8728</v>
      </c>
      <c r="O186" s="101">
        <v>-75</v>
      </c>
      <c r="P186" s="101">
        <v>0</v>
      </c>
    </row>
    <row r="187">
      <c r="L187" s="98" t="s">
        <v>8729</v>
      </c>
      <c r="M187" s="98" t="s">
        <v>8730</v>
      </c>
      <c r="N187" s="98" t="s">
        <v>8731</v>
      </c>
      <c r="O187" s="101">
        <v>75</v>
      </c>
      <c r="P187" s="101">
        <v>0</v>
      </c>
    </row>
    <row r="188">
      <c r="K188" s="96" t="s">
        <v>8732</v>
      </c>
      <c r="O188" s="85">
        <f>SUM(O184:O187)</f>
      </c>
      <c r="P188" s="85">
        <f>SUM(P184:P187)</f>
      </c>
    </row>
    <row r="189">
      <c r="A189" s="98" t="s">
        <v>8733</v>
      </c>
      <c r="B189" s="98" t="s">
        <v>8734</v>
      </c>
      <c r="C189" s="100">
        <v>1022</v>
      </c>
      <c r="D189" s="98" t="s">
        <v>8735</v>
      </c>
      <c r="E189" s="98" t="s">
        <v>8736</v>
      </c>
      <c r="F189" s="104">
        <v>43936</v>
      </c>
      <c r="G189" s="104">
        <v>45505</v>
      </c>
      <c r="H189" s="104">
        <v>45869</v>
      </c>
      <c r="J189" s="101">
        <v>1450</v>
      </c>
      <c r="K189" s="98" t="s">
        <v>8737</v>
      </c>
      <c r="L189" s="98" t="s">
        <v>8738</v>
      </c>
      <c r="M189" s="98" t="s">
        <v>8739</v>
      </c>
      <c r="N189" s="98" t="s">
        <v>8740</v>
      </c>
      <c r="O189" s="101">
        <v>1210</v>
      </c>
      <c r="P189" s="101">
        <v>1210</v>
      </c>
      <c r="Q189" s="101">
        <v>0</v>
      </c>
      <c r="R189" s="101">
        <v>200</v>
      </c>
    </row>
    <row r="190">
      <c r="K190" s="96" t="s">
        <v>8741</v>
      </c>
      <c r="O190" s="85">
        <f>SUM(O189:O189)</f>
      </c>
      <c r="P190" s="85">
        <f>SUM(P189:P189)</f>
      </c>
    </row>
    <row r="191">
      <c r="A191" s="98" t="s">
        <v>8742</v>
      </c>
      <c r="B191" s="98" t="s">
        <v>8743</v>
      </c>
      <c r="C191" s="100">
        <v>1022</v>
      </c>
      <c r="D191" s="98" t="s">
        <v>8744</v>
      </c>
      <c r="E191" s="98" t="s">
        <v>8745</v>
      </c>
      <c r="F191" s="104">
        <v>44988</v>
      </c>
      <c r="G191" s="104">
        <v>45383</v>
      </c>
      <c r="H191" s="104">
        <v>45777</v>
      </c>
      <c r="J191" s="101">
        <v>1450</v>
      </c>
      <c r="K191" s="98" t="s">
        <v>8746</v>
      </c>
      <c r="L191" s="98" t="s">
        <v>8747</v>
      </c>
      <c r="M191" s="98" t="s">
        <v>8748</v>
      </c>
      <c r="N191" s="98" t="s">
        <v>8749</v>
      </c>
      <c r="O191" s="101">
        <v>1455</v>
      </c>
      <c r="P191" s="101">
        <v>1455</v>
      </c>
      <c r="Q191" s="101">
        <v>0</v>
      </c>
      <c r="R191" s="101">
        <v>1600</v>
      </c>
    </row>
    <row r="192">
      <c r="K192" s="96" t="s">
        <v>8750</v>
      </c>
      <c r="O192" s="85">
        <f>SUM(O191:O191)</f>
      </c>
      <c r="P192" s="85">
        <f>SUM(P191:P191)</f>
      </c>
    </row>
    <row r="193">
      <c r="A193" s="98" t="s">
        <v>8751</v>
      </c>
      <c r="B193" s="98" t="s">
        <v>8752</v>
      </c>
      <c r="C193" s="100">
        <v>1022</v>
      </c>
      <c r="D193" s="98" t="s">
        <v>8753</v>
      </c>
      <c r="E193" s="98" t="s">
        <v>8754</v>
      </c>
      <c r="F193" s="104">
        <v>44393</v>
      </c>
      <c r="G193" s="104">
        <v>45566</v>
      </c>
      <c r="H193" s="104">
        <v>45961</v>
      </c>
      <c r="J193" s="101">
        <v>1450</v>
      </c>
      <c r="K193" s="98" t="s">
        <v>8755</v>
      </c>
      <c r="L193" s="98" t="s">
        <v>8756</v>
      </c>
      <c r="M193" s="98" t="s">
        <v>8757</v>
      </c>
      <c r="N193" s="98" t="s">
        <v>8758</v>
      </c>
      <c r="O193" s="101">
        <v>1180</v>
      </c>
      <c r="P193" s="101">
        <v>1180</v>
      </c>
      <c r="Q193" s="101">
        <v>0</v>
      </c>
      <c r="R193" s="101">
        <v>1545</v>
      </c>
    </row>
    <row r="194">
      <c r="K194" s="96" t="s">
        <v>8759</v>
      </c>
      <c r="O194" s="85">
        <f>SUM(O193:O193)</f>
      </c>
      <c r="P194" s="85">
        <f>SUM(P193:P193)</f>
      </c>
    </row>
    <row r="195">
      <c r="A195" s="98" t="s">
        <v>8760</v>
      </c>
      <c r="B195" s="98" t="s">
        <v>8761</v>
      </c>
      <c r="C195" s="100">
        <v>864</v>
      </c>
      <c r="D195" s="98" t="s">
        <v>8762</v>
      </c>
      <c r="E195" s="98" t="s">
        <v>8763</v>
      </c>
      <c r="F195" s="104">
        <v>40664</v>
      </c>
      <c r="G195" s="104">
        <v>45536</v>
      </c>
      <c r="H195" s="104">
        <v>45900</v>
      </c>
      <c r="J195" s="101">
        <v>1300</v>
      </c>
      <c r="K195" s="98" t="s">
        <v>8764</v>
      </c>
      <c r="L195" s="98" t="s">
        <v>8765</v>
      </c>
      <c r="M195" s="98" t="s">
        <v>8766</v>
      </c>
      <c r="N195" s="98" t="s">
        <v>8767</v>
      </c>
      <c r="O195" s="101">
        <v>1060</v>
      </c>
      <c r="P195" s="101">
        <v>1060</v>
      </c>
      <c r="Q195" s="101">
        <v>398.33999999999997</v>
      </c>
      <c r="R195" s="101">
        <v>650</v>
      </c>
    </row>
    <row r="196">
      <c r="L196" s="98" t="s">
        <v>8768</v>
      </c>
      <c r="M196" s="98" t="s">
        <v>8769</v>
      </c>
      <c r="N196" s="98" t="s">
        <v>8770</v>
      </c>
      <c r="O196" s="101">
        <v>75</v>
      </c>
      <c r="P196" s="101">
        <v>0</v>
      </c>
    </row>
    <row r="197">
      <c r="L197" s="98" t="s">
        <v>8771</v>
      </c>
      <c r="M197" s="98" t="s">
        <v>8772</v>
      </c>
      <c r="N197" s="98" t="s">
        <v>8773</v>
      </c>
      <c r="O197" s="101">
        <v>-75</v>
      </c>
      <c r="P197" s="101">
        <v>0</v>
      </c>
    </row>
    <row r="198">
      <c r="L198" s="98" t="s">
        <v>8774</v>
      </c>
      <c r="M198" s="98" t="s">
        <v>8775</v>
      </c>
      <c r="N198" s="98" t="s">
        <v>8776</v>
      </c>
      <c r="O198" s="101">
        <v>75</v>
      </c>
      <c r="P198" s="101">
        <v>0</v>
      </c>
    </row>
    <row r="199">
      <c r="L199" s="98" t="s">
        <v>8777</v>
      </c>
      <c r="M199" s="98" t="s">
        <v>8778</v>
      </c>
      <c r="N199" s="98" t="s">
        <v>8779</v>
      </c>
      <c r="O199" s="101">
        <v>75</v>
      </c>
      <c r="P199" s="101">
        <v>0</v>
      </c>
    </row>
    <row r="200">
      <c r="L200" s="98" t="s">
        <v>8780</v>
      </c>
      <c r="M200" s="98" t="s">
        <v>8781</v>
      </c>
      <c r="N200" s="98" t="s">
        <v>8782</v>
      </c>
      <c r="O200" s="101">
        <v>75</v>
      </c>
      <c r="P200" s="101">
        <v>0</v>
      </c>
    </row>
    <row r="201">
      <c r="L201" s="98" t="s">
        <v>8783</v>
      </c>
      <c r="M201" s="98" t="s">
        <v>8784</v>
      </c>
      <c r="N201" s="98" t="s">
        <v>8785</v>
      </c>
      <c r="O201" s="101">
        <v>-75</v>
      </c>
      <c r="P201" s="101">
        <v>0</v>
      </c>
    </row>
    <row r="202">
      <c r="L202" s="98" t="s">
        <v>8786</v>
      </c>
      <c r="M202" s="98" t="s">
        <v>8787</v>
      </c>
      <c r="N202" s="98" t="s">
        <v>8788</v>
      </c>
      <c r="O202" s="101">
        <v>-75</v>
      </c>
      <c r="P202" s="101">
        <v>0</v>
      </c>
    </row>
    <row r="203">
      <c r="L203" s="98" t="s">
        <v>8789</v>
      </c>
      <c r="M203" s="98" t="s">
        <v>8790</v>
      </c>
      <c r="N203" s="98" t="s">
        <v>8791</v>
      </c>
      <c r="O203" s="101">
        <v>12</v>
      </c>
      <c r="P203" s="101">
        <v>0</v>
      </c>
    </row>
    <row r="204">
      <c r="K204" s="96" t="s">
        <v>8792</v>
      </c>
      <c r="O204" s="85">
        <f>SUM(O195:O203)</f>
      </c>
      <c r="P204" s="85">
        <f>SUM(P195:P203)</f>
      </c>
    </row>
    <row r="205">
      <c r="A205" s="98" t="s">
        <v>8793</v>
      </c>
      <c r="B205" s="98" t="s">
        <v>8794</v>
      </c>
      <c r="C205" s="100">
        <v>864</v>
      </c>
      <c r="D205" s="98" t="s">
        <v>8795</v>
      </c>
      <c r="E205" s="98" t="s">
        <v>8796</v>
      </c>
      <c r="F205" s="104">
        <v>44372</v>
      </c>
      <c r="G205" s="104">
        <v>45505</v>
      </c>
      <c r="H205" s="104">
        <v>45869</v>
      </c>
      <c r="J205" s="101">
        <v>1300</v>
      </c>
      <c r="K205" s="98" t="s">
        <v>8797</v>
      </c>
      <c r="L205" s="98" t="s">
        <v>8798</v>
      </c>
      <c r="M205" s="98" t="s">
        <v>8799</v>
      </c>
      <c r="N205" s="98" t="s">
        <v>8800</v>
      </c>
      <c r="O205" s="101">
        <v>1080</v>
      </c>
      <c r="P205" s="101">
        <v>1080</v>
      </c>
      <c r="Q205" s="101">
        <v>0</v>
      </c>
      <c r="R205" s="101">
        <v>200</v>
      </c>
    </row>
    <row r="206">
      <c r="L206" s="98" t="s">
        <v>8801</v>
      </c>
      <c r="M206" s="98" t="s">
        <v>8802</v>
      </c>
      <c r="N206" s="98" t="s">
        <v>8803</v>
      </c>
      <c r="O206" s="101">
        <v>12</v>
      </c>
      <c r="P206" s="101">
        <v>0</v>
      </c>
    </row>
    <row r="207">
      <c r="K207" s="96" t="s">
        <v>8804</v>
      </c>
      <c r="O207" s="85">
        <f>SUM(O205:O206)</f>
      </c>
      <c r="P207" s="85">
        <f>SUM(P205:P206)</f>
      </c>
    </row>
    <row r="208">
      <c r="A208" s="98" t="s">
        <v>8805</v>
      </c>
      <c r="B208" s="98" t="s">
        <v>8806</v>
      </c>
      <c r="C208" s="100">
        <v>864</v>
      </c>
      <c r="D208" s="98" t="s">
        <v>8807</v>
      </c>
      <c r="E208" s="98" t="s">
        <v>8808</v>
      </c>
      <c r="F208" s="104">
        <v>44722</v>
      </c>
      <c r="G208" s="104">
        <v>45505</v>
      </c>
      <c r="H208" s="104">
        <v>45900</v>
      </c>
      <c r="J208" s="101">
        <v>1300</v>
      </c>
      <c r="K208" s="98" t="s">
        <v>8809</v>
      </c>
      <c r="L208" s="98" t="s">
        <v>8810</v>
      </c>
      <c r="M208" s="98" t="s">
        <v>8811</v>
      </c>
      <c r="N208" s="98" t="s">
        <v>8812</v>
      </c>
      <c r="O208" s="101">
        <v>1105</v>
      </c>
      <c r="P208" s="101">
        <v>1105</v>
      </c>
      <c r="Q208" s="101">
        <v>0</v>
      </c>
      <c r="R208" s="101">
        <v>1200</v>
      </c>
    </row>
    <row r="209">
      <c r="L209" s="98" t="s">
        <v>8813</v>
      </c>
      <c r="M209" s="98" t="s">
        <v>8814</v>
      </c>
      <c r="N209" s="98" t="s">
        <v>8815</v>
      </c>
      <c r="O209" s="101">
        <v>75</v>
      </c>
      <c r="P209" s="101">
        <v>0</v>
      </c>
    </row>
    <row r="210">
      <c r="L210" s="98" t="s">
        <v>8816</v>
      </c>
      <c r="M210" s="98" t="s">
        <v>8817</v>
      </c>
      <c r="N210" s="98" t="s">
        <v>8818</v>
      </c>
      <c r="O210" s="101">
        <v>12</v>
      </c>
      <c r="P210" s="101">
        <v>0</v>
      </c>
    </row>
    <row r="211">
      <c r="K211" s="96" t="s">
        <v>8819</v>
      </c>
      <c r="O211" s="85">
        <f>SUM(O208:O210)</f>
      </c>
      <c r="P211" s="85">
        <f>SUM(P208:P210)</f>
      </c>
    </row>
    <row r="212">
      <c r="A212" s="98" t="s">
        <v>8820</v>
      </c>
      <c r="B212" s="98" t="s">
        <v>8821</v>
      </c>
      <c r="C212" s="100">
        <v>864</v>
      </c>
      <c r="D212" s="98" t="s">
        <v>8822</v>
      </c>
      <c r="E212" s="98" t="s">
        <v>8823</v>
      </c>
      <c r="F212" s="104">
        <v>43973</v>
      </c>
      <c r="G212" s="104">
        <v>44713</v>
      </c>
      <c r="J212" s="101">
        <v>1300</v>
      </c>
      <c r="K212" s="98" t="s">
        <v>8824</v>
      </c>
      <c r="L212" s="98" t="s">
        <v>8825</v>
      </c>
      <c r="M212" s="98" t="s">
        <v>8826</v>
      </c>
      <c r="N212" s="98" t="s">
        <v>8827</v>
      </c>
      <c r="O212" s="101">
        <v>1000</v>
      </c>
      <c r="P212" s="101">
        <v>1000</v>
      </c>
      <c r="Q212" s="101">
        <v>-2.4399999999999999</v>
      </c>
      <c r="R212" s="101">
        <v>1135</v>
      </c>
    </row>
    <row r="213">
      <c r="L213" s="98" t="s">
        <v>8828</v>
      </c>
      <c r="M213" s="98" t="s">
        <v>8829</v>
      </c>
      <c r="N213" s="98" t="s">
        <v>8830</v>
      </c>
      <c r="O213" s="101">
        <v>200</v>
      </c>
      <c r="P213" s="101">
        <v>200</v>
      </c>
    </row>
    <row r="214">
      <c r="K214" s="96" t="s">
        <v>8831</v>
      </c>
      <c r="O214" s="85">
        <f>SUM(O212:O213)</f>
      </c>
      <c r="P214" s="85">
        <f>SUM(P212:P213)</f>
      </c>
    </row>
    <row r="215">
      <c r="A215" s="98" t="s">
        <v>8832</v>
      </c>
      <c r="B215" s="98" t="s">
        <v>8833</v>
      </c>
      <c r="C215" s="100">
        <v>864</v>
      </c>
      <c r="D215" s="98" t="s">
        <v>8834</v>
      </c>
      <c r="E215" s="98" t="s">
        <v>8835</v>
      </c>
      <c r="F215" s="104">
        <v>45191</v>
      </c>
      <c r="G215" s="104">
        <v>45566</v>
      </c>
      <c r="H215" s="104">
        <v>45961</v>
      </c>
      <c r="J215" s="101">
        <v>1300</v>
      </c>
      <c r="K215" s="98" t="s">
        <v>8836</v>
      </c>
      <c r="L215" s="98" t="s">
        <v>8837</v>
      </c>
      <c r="M215" s="98" t="s">
        <v>8838</v>
      </c>
      <c r="N215" s="98" t="s">
        <v>8839</v>
      </c>
      <c r="O215" s="101">
        <v>1305</v>
      </c>
      <c r="P215" s="101">
        <v>1305</v>
      </c>
      <c r="Q215" s="101">
        <v>0</v>
      </c>
      <c r="R215" s="101">
        <v>700</v>
      </c>
    </row>
    <row r="216">
      <c r="K216" s="96" t="s">
        <v>8840</v>
      </c>
      <c r="O216" s="85">
        <f>SUM(O215:O215)</f>
      </c>
      <c r="P216" s="85">
        <f>SUM(P215:P215)</f>
      </c>
    </row>
    <row r="217">
      <c r="A217" s="98" t="s">
        <v>8841</v>
      </c>
      <c r="B217" s="98" t="s">
        <v>8842</v>
      </c>
      <c r="C217" s="100">
        <v>864</v>
      </c>
      <c r="D217" s="98" t="s">
        <v>8843</v>
      </c>
      <c r="E217" s="98" t="s">
        <v>8844</v>
      </c>
      <c r="J217" s="101">
        <v>1375</v>
      </c>
      <c r="K217" s="98" t="s">
        <v>8845</v>
      </c>
      <c r="L217" s="98" t="s">
        <v>8845</v>
      </c>
      <c r="O217" s="101">
        <v>0</v>
      </c>
      <c r="P217" s="101">
        <v>0</v>
      </c>
      <c r="R217" s="101">
        <v>0</v>
      </c>
    </row>
    <row r="218">
      <c r="K218" s="96" t="s">
        <v>8846</v>
      </c>
      <c r="O218" s="85">
        <f>SUM(O217:O217)</f>
      </c>
      <c r="P218" s="85">
        <f>SUM(P217:P217)</f>
      </c>
    </row>
    <row r="219">
      <c r="A219" s="98" t="s">
        <v>8847</v>
      </c>
      <c r="B219" s="98" t="s">
        <v>8848</v>
      </c>
      <c r="C219" s="100">
        <v>864</v>
      </c>
      <c r="D219" s="98" t="s">
        <v>8849</v>
      </c>
      <c r="E219" s="98" t="s">
        <v>8850</v>
      </c>
      <c r="F219" s="104">
        <v>45757</v>
      </c>
      <c r="G219" s="104">
        <v>45757</v>
      </c>
      <c r="H219" s="104">
        <v>46121</v>
      </c>
      <c r="J219" s="101">
        <v>1375</v>
      </c>
      <c r="K219" s="98" t="s">
        <v>8851</v>
      </c>
      <c r="L219" s="98" t="s">
        <v>8852</v>
      </c>
      <c r="M219" s="98" t="s">
        <v>8853</v>
      </c>
      <c r="N219" s="98" t="s">
        <v>8854</v>
      </c>
      <c r="O219" s="101">
        <v>962.5</v>
      </c>
      <c r="P219" s="101">
        <v>1375</v>
      </c>
      <c r="Q219" s="101">
        <v>0</v>
      </c>
      <c r="R219" s="101">
        <v>1000</v>
      </c>
    </row>
    <row r="220">
      <c r="L220" s="98" t="s">
        <v>8855</v>
      </c>
      <c r="M220" s="98" t="s">
        <v>8856</v>
      </c>
      <c r="N220" s="98" t="s">
        <v>8857</v>
      </c>
      <c r="O220" s="101">
        <v>100</v>
      </c>
      <c r="P220" s="101">
        <v>0</v>
      </c>
    </row>
    <row r="221">
      <c r="K221" s="96" t="s">
        <v>8858</v>
      </c>
      <c r="O221" s="85">
        <f>SUM(O219:O220)</f>
      </c>
      <c r="P221" s="85">
        <f>SUM(P219:P220)</f>
      </c>
    </row>
    <row r="222">
      <c r="A222" s="98" t="s">
        <v>8859</v>
      </c>
      <c r="B222" s="98" t="s">
        <v>8860</v>
      </c>
      <c r="C222" s="100">
        <v>864</v>
      </c>
      <c r="D222" s="98" t="s">
        <v>8861</v>
      </c>
      <c r="E222" s="98" t="s">
        <v>8862</v>
      </c>
      <c r="F222" s="104">
        <v>44698</v>
      </c>
      <c r="G222" s="104">
        <v>45078</v>
      </c>
      <c r="J222" s="101">
        <v>1300</v>
      </c>
      <c r="K222" s="98" t="s">
        <v>8863</v>
      </c>
      <c r="L222" s="98" t="s">
        <v>8864</v>
      </c>
      <c r="M222" s="98" t="s">
        <v>8865</v>
      </c>
      <c r="N222" s="98" t="s">
        <v>8866</v>
      </c>
      <c r="O222" s="101">
        <v>1250</v>
      </c>
      <c r="P222" s="101">
        <v>1250</v>
      </c>
      <c r="Q222" s="101">
        <v>0</v>
      </c>
      <c r="R222" s="101">
        <v>400</v>
      </c>
    </row>
    <row r="223">
      <c r="L223" s="98" t="s">
        <v>8867</v>
      </c>
      <c r="M223" s="98" t="s">
        <v>8868</v>
      </c>
      <c r="N223" s="98" t="s">
        <v>8869</v>
      </c>
      <c r="O223" s="101">
        <v>200</v>
      </c>
      <c r="P223" s="101">
        <v>200</v>
      </c>
    </row>
    <row r="224">
      <c r="L224" s="98" t="s">
        <v>8870</v>
      </c>
      <c r="M224" s="98" t="s">
        <v>8871</v>
      </c>
      <c r="N224" s="98" t="s">
        <v>8872</v>
      </c>
      <c r="O224" s="101">
        <v>12</v>
      </c>
      <c r="P224" s="101">
        <v>0</v>
      </c>
    </row>
    <row r="225">
      <c r="K225" s="96" t="s">
        <v>8873</v>
      </c>
      <c r="O225" s="85">
        <f>SUM(O222:O224)</f>
      </c>
      <c r="P225" s="85">
        <f>SUM(P222:P224)</f>
      </c>
    </row>
    <row r="226">
      <c r="A226" s="98" t="s">
        <v>8874</v>
      </c>
      <c r="B226" s="98" t="s">
        <v>8875</v>
      </c>
      <c r="C226" s="100">
        <v>1022</v>
      </c>
      <c r="D226" s="98" t="s">
        <v>8876</v>
      </c>
      <c r="E226" s="98" t="s">
        <v>8877</v>
      </c>
      <c r="F226" s="104">
        <v>43798</v>
      </c>
      <c r="G226" s="104">
        <v>45689</v>
      </c>
      <c r="H226" s="104">
        <v>46081</v>
      </c>
      <c r="J226" s="101">
        <v>1450</v>
      </c>
      <c r="K226" s="98" t="s">
        <v>8878</v>
      </c>
      <c r="L226" s="98" t="s">
        <v>8879</v>
      </c>
      <c r="M226" s="98" t="s">
        <v>8880</v>
      </c>
      <c r="N226" s="98" t="s">
        <v>8881</v>
      </c>
      <c r="O226" s="101">
        <v>1200</v>
      </c>
      <c r="P226" s="101">
        <v>1200</v>
      </c>
      <c r="Q226" s="101">
        <v>0</v>
      </c>
      <c r="R226" s="101">
        <v>200</v>
      </c>
    </row>
    <row r="227">
      <c r="K227" s="96" t="s">
        <v>8882</v>
      </c>
      <c r="O227" s="85">
        <f>SUM(O226:O226)</f>
      </c>
      <c r="P227" s="85">
        <f>SUM(P226:P226)</f>
      </c>
    </row>
    <row r="228">
      <c r="A228" s="98" t="s">
        <v>8883</v>
      </c>
      <c r="B228" s="98" t="s">
        <v>8884</v>
      </c>
      <c r="C228" s="100">
        <v>1022</v>
      </c>
      <c r="D228" s="98" t="s">
        <v>8885</v>
      </c>
      <c r="E228" s="98" t="s">
        <v>8886</v>
      </c>
      <c r="F228" s="104">
        <v>43252</v>
      </c>
      <c r="G228" s="104">
        <v>45444</v>
      </c>
      <c r="H228" s="104">
        <v>45808</v>
      </c>
      <c r="J228" s="101">
        <v>1450</v>
      </c>
      <c r="K228" s="98" t="s">
        <v>8887</v>
      </c>
      <c r="L228" s="98" t="s">
        <v>8888</v>
      </c>
      <c r="M228" s="98" t="s">
        <v>8889</v>
      </c>
      <c r="N228" s="98" t="s">
        <v>8890</v>
      </c>
      <c r="O228" s="101">
        <v>1230</v>
      </c>
      <c r="P228" s="101">
        <v>1230</v>
      </c>
      <c r="Q228" s="101">
        <v>0</v>
      </c>
      <c r="R228" s="101">
        <v>400</v>
      </c>
    </row>
    <row r="229">
      <c r="K229" s="96" t="s">
        <v>8891</v>
      </c>
      <c r="O229" s="85">
        <f>SUM(O228:O228)</f>
      </c>
      <c r="P229" s="85">
        <f>SUM(P228:P228)</f>
      </c>
    </row>
    <row r="230">
      <c r="A230" s="98" t="s">
        <v>8892</v>
      </c>
      <c r="B230" s="98" t="s">
        <v>8893</v>
      </c>
      <c r="C230" s="100">
        <v>1022</v>
      </c>
      <c r="D230" s="98" t="s">
        <v>8894</v>
      </c>
      <c r="E230" s="98" t="s">
        <v>8895</v>
      </c>
      <c r="F230" s="104">
        <v>43801</v>
      </c>
      <c r="G230" s="104">
        <v>45474</v>
      </c>
      <c r="H230" s="104">
        <v>45838</v>
      </c>
      <c r="J230" s="101">
        <v>1450</v>
      </c>
      <c r="K230" s="98" t="s">
        <v>8896</v>
      </c>
      <c r="L230" s="98" t="s">
        <v>8897</v>
      </c>
      <c r="M230" s="98" t="s">
        <v>8898</v>
      </c>
      <c r="N230" s="98" t="s">
        <v>8899</v>
      </c>
      <c r="O230" s="101">
        <v>1310</v>
      </c>
      <c r="P230" s="101">
        <v>1310</v>
      </c>
      <c r="Q230" s="101">
        <v>-0.57999999999999996</v>
      </c>
      <c r="R230" s="101">
        <v>400</v>
      </c>
    </row>
    <row r="231">
      <c r="L231" s="98" t="s">
        <v>8900</v>
      </c>
      <c r="M231" s="98" t="s">
        <v>8901</v>
      </c>
      <c r="N231" s="98" t="s">
        <v>8902</v>
      </c>
      <c r="O231" s="101">
        <v>75</v>
      </c>
      <c r="P231" s="101">
        <v>0</v>
      </c>
    </row>
    <row r="232">
      <c r="L232" s="98" t="s">
        <v>8903</v>
      </c>
      <c r="M232" s="98" t="s">
        <v>8904</v>
      </c>
      <c r="N232" s="98" t="s">
        <v>8905</v>
      </c>
      <c r="O232" s="101">
        <v>-75</v>
      </c>
      <c r="P232" s="101">
        <v>0</v>
      </c>
    </row>
    <row r="233">
      <c r="L233" s="98" t="s">
        <v>8906</v>
      </c>
      <c r="M233" s="98" t="s">
        <v>8907</v>
      </c>
      <c r="N233" s="98" t="s">
        <v>8908</v>
      </c>
      <c r="O233" s="101">
        <v>12</v>
      </c>
      <c r="P233" s="101">
        <v>0</v>
      </c>
    </row>
    <row r="234">
      <c r="K234" s="96" t="s">
        <v>8909</v>
      </c>
      <c r="O234" s="85">
        <f>SUM(O230:O233)</f>
      </c>
      <c r="P234" s="85">
        <f>SUM(P230:P233)</f>
      </c>
    </row>
    <row r="235">
      <c r="A235" s="98" t="s">
        <v>8910</v>
      </c>
      <c r="B235" s="98" t="s">
        <v>8911</v>
      </c>
      <c r="C235" s="100">
        <v>1022</v>
      </c>
      <c r="D235" s="98" t="s">
        <v>8912</v>
      </c>
      <c r="E235" s="98" t="s">
        <v>8913</v>
      </c>
      <c r="F235" s="104">
        <v>43658</v>
      </c>
      <c r="G235" s="104">
        <v>45658</v>
      </c>
      <c r="H235" s="104">
        <v>46022</v>
      </c>
      <c r="J235" s="101">
        <v>1450</v>
      </c>
      <c r="K235" s="98" t="s">
        <v>8914</v>
      </c>
      <c r="L235" s="98" t="s">
        <v>8915</v>
      </c>
      <c r="M235" s="98" t="s">
        <v>8916</v>
      </c>
      <c r="N235" s="98" t="s">
        <v>8917</v>
      </c>
      <c r="O235" s="101">
        <v>1125</v>
      </c>
      <c r="P235" s="101">
        <v>1125</v>
      </c>
      <c r="Q235" s="101">
        <v>0</v>
      </c>
      <c r="R235" s="101">
        <v>200</v>
      </c>
    </row>
    <row r="236">
      <c r="K236" s="96" t="s">
        <v>8918</v>
      </c>
      <c r="O236" s="85">
        <f>SUM(O235:O235)</f>
      </c>
      <c r="P236" s="85">
        <f>SUM(P235:P235)</f>
      </c>
    </row>
    <row r="237">
      <c r="A237" s="98" t="s">
        <v>8919</v>
      </c>
      <c r="B237" s="98" t="s">
        <v>8920</v>
      </c>
      <c r="C237" s="100">
        <v>1022</v>
      </c>
      <c r="D237" s="98" t="s">
        <v>8921</v>
      </c>
      <c r="E237" s="98" t="s">
        <v>8922</v>
      </c>
      <c r="F237" s="104">
        <v>45735</v>
      </c>
      <c r="G237" s="104">
        <v>45735</v>
      </c>
      <c r="H237" s="104">
        <v>46130</v>
      </c>
      <c r="J237" s="101">
        <v>1575.05</v>
      </c>
      <c r="K237" s="98" t="s">
        <v>8923</v>
      </c>
      <c r="L237" s="98" t="s">
        <v>8924</v>
      </c>
      <c r="M237" s="98" t="s">
        <v>8925</v>
      </c>
      <c r="N237" s="98" t="s">
        <v>8926</v>
      </c>
      <c r="O237" s="101">
        <v>1575</v>
      </c>
      <c r="P237" s="101">
        <v>1575</v>
      </c>
      <c r="Q237" s="101">
        <v>0</v>
      </c>
      <c r="R237" s="101">
        <v>500</v>
      </c>
    </row>
    <row r="238">
      <c r="K238" s="96" t="s">
        <v>8927</v>
      </c>
      <c r="O238" s="85">
        <f>SUM(O237:O237)</f>
      </c>
      <c r="P238" s="85">
        <f>SUM(P237:P237)</f>
      </c>
    </row>
    <row r="239">
      <c r="A239" s="98" t="s">
        <v>8928</v>
      </c>
      <c r="B239" s="98" t="s">
        <v>8929</v>
      </c>
      <c r="C239" s="100">
        <v>1022</v>
      </c>
      <c r="D239" s="98" t="s">
        <v>8930</v>
      </c>
      <c r="E239" s="98" t="s">
        <v>8931</v>
      </c>
      <c r="F239" s="104">
        <v>45562</v>
      </c>
      <c r="G239" s="104">
        <v>45562</v>
      </c>
      <c r="H239" s="104">
        <v>45930</v>
      </c>
      <c r="J239" s="101">
        <v>1675</v>
      </c>
      <c r="K239" s="98" t="s">
        <v>8932</v>
      </c>
      <c r="L239" s="98" t="s">
        <v>8933</v>
      </c>
      <c r="M239" s="98" t="s">
        <v>8934</v>
      </c>
      <c r="N239" s="98" t="s">
        <v>8935</v>
      </c>
      <c r="O239" s="101">
        <v>1675</v>
      </c>
      <c r="P239" s="101">
        <v>1675</v>
      </c>
      <c r="Q239" s="101">
        <v>0</v>
      </c>
      <c r="R239" s="101">
        <v>1875</v>
      </c>
    </row>
    <row r="240">
      <c r="L240" s="98" t="s">
        <v>8936</v>
      </c>
      <c r="M240" s="98" t="s">
        <v>8937</v>
      </c>
      <c r="N240" s="98" t="s">
        <v>8938</v>
      </c>
      <c r="O240" s="101">
        <v>75</v>
      </c>
      <c r="P240" s="101">
        <v>0</v>
      </c>
    </row>
    <row r="241">
      <c r="K241" s="96" t="s">
        <v>8939</v>
      </c>
      <c r="O241" s="85">
        <f>SUM(O239:O240)</f>
      </c>
      <c r="P241" s="85">
        <f>SUM(P239:P240)</f>
      </c>
    </row>
    <row r="242">
      <c r="A242" s="98" t="s">
        <v>8940</v>
      </c>
      <c r="B242" s="98" t="s">
        <v>8941</v>
      </c>
      <c r="C242" s="100">
        <v>1022</v>
      </c>
      <c r="D242" s="98" t="s">
        <v>8942</v>
      </c>
      <c r="E242" s="98" t="s">
        <v>8943</v>
      </c>
      <c r="F242" s="104">
        <v>45016</v>
      </c>
      <c r="G242" s="104">
        <v>45383</v>
      </c>
      <c r="H242" s="104">
        <v>45777</v>
      </c>
      <c r="J242" s="101">
        <v>1450</v>
      </c>
      <c r="K242" s="98" t="s">
        <v>8944</v>
      </c>
      <c r="L242" s="98" t="s">
        <v>8945</v>
      </c>
      <c r="M242" s="98" t="s">
        <v>8946</v>
      </c>
      <c r="N242" s="98" t="s">
        <v>8947</v>
      </c>
      <c r="O242" s="101">
        <v>1455</v>
      </c>
      <c r="P242" s="101">
        <v>1455</v>
      </c>
      <c r="Q242" s="101">
        <v>0</v>
      </c>
      <c r="R242" s="101">
        <v>1600</v>
      </c>
    </row>
    <row r="243">
      <c r="K243" s="96" t="s">
        <v>8948</v>
      </c>
      <c r="O243" s="85">
        <f>SUM(O242:O242)</f>
      </c>
      <c r="P243" s="85">
        <f>SUM(P242:P242)</f>
      </c>
    </row>
    <row r="244">
      <c r="A244" s="98" t="s">
        <v>8949</v>
      </c>
      <c r="B244" s="98" t="s">
        <v>8950</v>
      </c>
      <c r="C244" s="100">
        <v>1022</v>
      </c>
      <c r="D244" s="98" t="s">
        <v>8951</v>
      </c>
      <c r="E244" s="98" t="s">
        <v>8952</v>
      </c>
      <c r="F244" s="104">
        <v>45345</v>
      </c>
      <c r="G244" s="104">
        <v>45748</v>
      </c>
      <c r="H244" s="104">
        <v>46142</v>
      </c>
      <c r="J244" s="101">
        <v>1450</v>
      </c>
      <c r="K244" s="98" t="s">
        <v>8953</v>
      </c>
      <c r="L244" s="98" t="s">
        <v>8954</v>
      </c>
      <c r="M244" s="98" t="s">
        <v>8955</v>
      </c>
      <c r="N244" s="98" t="s">
        <v>8956</v>
      </c>
      <c r="O244" s="101">
        <v>1520</v>
      </c>
      <c r="P244" s="101">
        <v>1520</v>
      </c>
      <c r="Q244" s="101">
        <v>0</v>
      </c>
      <c r="R244" s="101">
        <v>1650</v>
      </c>
    </row>
    <row r="245">
      <c r="K245" s="96" t="s">
        <v>8957</v>
      </c>
      <c r="O245" s="85">
        <f>SUM(O244:O244)</f>
      </c>
      <c r="P245" s="85">
        <f>SUM(P244:P244)</f>
      </c>
    </row>
    <row r="246">
      <c r="A246" s="98" t="s">
        <v>8958</v>
      </c>
      <c r="B246" s="98" t="s">
        <v>8959</v>
      </c>
      <c r="C246" s="100">
        <v>1022</v>
      </c>
      <c r="D246" s="98" t="s">
        <v>8960</v>
      </c>
      <c r="E246" s="98" t="s">
        <v>8961</v>
      </c>
      <c r="F246" s="104">
        <v>45065</v>
      </c>
      <c r="G246" s="104">
        <v>45444</v>
      </c>
      <c r="H246" s="104">
        <v>45808</v>
      </c>
      <c r="J246" s="101">
        <v>1450</v>
      </c>
      <c r="K246" s="98" t="s">
        <v>8962</v>
      </c>
      <c r="L246" s="98" t="s">
        <v>8963</v>
      </c>
      <c r="M246" s="98" t="s">
        <v>8964</v>
      </c>
      <c r="N246" s="98" t="s">
        <v>8965</v>
      </c>
      <c r="O246" s="101">
        <v>1465</v>
      </c>
      <c r="P246" s="101">
        <v>1465</v>
      </c>
      <c r="Q246" s="101">
        <v>0</v>
      </c>
      <c r="R246" s="101">
        <v>1600</v>
      </c>
    </row>
    <row r="247">
      <c r="K247" s="96" t="s">
        <v>8966</v>
      </c>
      <c r="O247" s="85">
        <f>SUM(O246:O246)</f>
      </c>
      <c r="P247" s="85">
        <f>SUM(P246:P246)</f>
      </c>
    </row>
    <row r="248">
      <c r="A248" s="98" t="s">
        <v>8967</v>
      </c>
      <c r="B248" s="98" t="s">
        <v>8968</v>
      </c>
      <c r="C248" s="100">
        <v>1022</v>
      </c>
      <c r="D248" s="98" t="s">
        <v>8969</v>
      </c>
      <c r="E248" s="98" t="s">
        <v>8970</v>
      </c>
      <c r="F248" s="104">
        <v>35425</v>
      </c>
      <c r="G248" s="104">
        <v>45658</v>
      </c>
      <c r="H248" s="104">
        <v>46022</v>
      </c>
      <c r="J248" s="101">
        <v>1450</v>
      </c>
      <c r="K248" s="98" t="s">
        <v>8971</v>
      </c>
      <c r="L248" s="98" t="s">
        <v>8972</v>
      </c>
      <c r="M248" s="98" t="s">
        <v>8973</v>
      </c>
      <c r="N248" s="98" t="s">
        <v>8974</v>
      </c>
      <c r="O248" s="101">
        <v>1185</v>
      </c>
      <c r="P248" s="101">
        <v>1185</v>
      </c>
      <c r="Q248" s="101">
        <v>0</v>
      </c>
      <c r="R248" s="101">
        <v>150</v>
      </c>
    </row>
    <row r="249">
      <c r="K249" s="96" t="s">
        <v>8975</v>
      </c>
      <c r="O249" s="85">
        <f>SUM(O248:O248)</f>
      </c>
      <c r="P249" s="85">
        <f>SUM(P248:P248)</f>
      </c>
    </row>
    <row r="250">
      <c r="A250" s="98" t="s">
        <v>8976</v>
      </c>
      <c r="B250" s="98" t="s">
        <v>8977</v>
      </c>
      <c r="C250" s="100">
        <v>1022</v>
      </c>
      <c r="D250" s="98" t="s">
        <v>8978</v>
      </c>
      <c r="E250" s="98" t="s">
        <v>8979</v>
      </c>
      <c r="F250" s="104">
        <v>45597</v>
      </c>
      <c r="G250" s="104">
        <v>45597</v>
      </c>
      <c r="H250" s="104">
        <v>45991</v>
      </c>
      <c r="J250" s="101">
        <v>1675</v>
      </c>
      <c r="K250" s="98" t="s">
        <v>8980</v>
      </c>
      <c r="L250" s="98" t="s">
        <v>8981</v>
      </c>
      <c r="M250" s="98" t="s">
        <v>8982</v>
      </c>
      <c r="N250" s="98" t="s">
        <v>8983</v>
      </c>
      <c r="O250" s="101">
        <v>1675</v>
      </c>
      <c r="P250" s="101">
        <v>1675</v>
      </c>
      <c r="Q250" s="101">
        <v>0</v>
      </c>
      <c r="R250" s="101">
        <v>1675</v>
      </c>
    </row>
    <row r="251">
      <c r="K251" s="96" t="s">
        <v>8984</v>
      </c>
      <c r="O251" s="85">
        <f>SUM(O250:O250)</f>
      </c>
      <c r="P251" s="85">
        <f>SUM(P250:P250)</f>
      </c>
    </row>
    <row r="252">
      <c r="A252" s="98" t="s">
        <v>8985</v>
      </c>
      <c r="B252" s="98" t="s">
        <v>8986</v>
      </c>
      <c r="C252" s="100">
        <v>1022</v>
      </c>
      <c r="D252" s="98" t="s">
        <v>8987</v>
      </c>
      <c r="E252" s="98" t="s">
        <v>8988</v>
      </c>
      <c r="F252" s="104">
        <v>45030</v>
      </c>
      <c r="G252" s="104">
        <v>45413</v>
      </c>
      <c r="H252" s="104">
        <v>45808</v>
      </c>
      <c r="J252" s="101">
        <v>1450</v>
      </c>
      <c r="K252" s="98" t="s">
        <v>8989</v>
      </c>
      <c r="L252" s="98" t="s">
        <v>8990</v>
      </c>
      <c r="M252" s="98" t="s">
        <v>8991</v>
      </c>
      <c r="N252" s="98" t="s">
        <v>8992</v>
      </c>
      <c r="O252" s="101">
        <v>1455</v>
      </c>
      <c r="P252" s="101">
        <v>1455</v>
      </c>
      <c r="Q252" s="101">
        <v>1589.79</v>
      </c>
      <c r="R252" s="101">
        <v>1600</v>
      </c>
    </row>
    <row r="253">
      <c r="L253" s="98" t="s">
        <v>8993</v>
      </c>
      <c r="M253" s="98" t="s">
        <v>8994</v>
      </c>
      <c r="N253" s="98" t="s">
        <v>8995</v>
      </c>
      <c r="O253" s="101">
        <v>75</v>
      </c>
      <c r="P253" s="101">
        <v>0</v>
      </c>
    </row>
    <row r="254">
      <c r="L254" s="98" t="s">
        <v>8996</v>
      </c>
      <c r="M254" s="98" t="s">
        <v>8997</v>
      </c>
      <c r="N254" s="98" t="s">
        <v>8998</v>
      </c>
      <c r="O254" s="101">
        <v>12</v>
      </c>
      <c r="P254" s="101">
        <v>0</v>
      </c>
    </row>
    <row r="255">
      <c r="K255" s="96" t="s">
        <v>8999</v>
      </c>
      <c r="O255" s="85">
        <f>SUM(O252:O254)</f>
      </c>
      <c r="P255" s="85">
        <f>SUM(P252:P254)</f>
      </c>
    </row>
    <row r="256">
      <c r="A256" s="98" t="s">
        <v>9000</v>
      </c>
      <c r="B256" s="98" t="s">
        <v>9001</v>
      </c>
      <c r="C256" s="100">
        <v>1022</v>
      </c>
      <c r="D256" s="98" t="s">
        <v>9002</v>
      </c>
      <c r="E256" s="98" t="s">
        <v>9003</v>
      </c>
      <c r="F256" s="104">
        <v>42186</v>
      </c>
      <c r="G256" s="104">
        <v>45505</v>
      </c>
      <c r="H256" s="104">
        <v>45900</v>
      </c>
      <c r="J256" s="101">
        <v>1450</v>
      </c>
      <c r="K256" s="98" t="s">
        <v>9004</v>
      </c>
      <c r="L256" s="98" t="s">
        <v>9005</v>
      </c>
      <c r="M256" s="98" t="s">
        <v>9006</v>
      </c>
      <c r="N256" s="98" t="s">
        <v>9007</v>
      </c>
      <c r="O256" s="101">
        <v>1150</v>
      </c>
      <c r="P256" s="101">
        <v>1150</v>
      </c>
      <c r="Q256" s="101">
        <v>1248.9200000000001</v>
      </c>
      <c r="R256" s="101">
        <v>1050</v>
      </c>
    </row>
    <row r="257">
      <c r="L257" s="98" t="s">
        <v>9008</v>
      </c>
      <c r="M257" s="98" t="s">
        <v>9009</v>
      </c>
      <c r="N257" s="98" t="s">
        <v>9010</v>
      </c>
      <c r="O257" s="101">
        <v>75</v>
      </c>
      <c r="P257" s="101">
        <v>0</v>
      </c>
    </row>
    <row r="258">
      <c r="K258" s="96" t="s">
        <v>9011</v>
      </c>
      <c r="O258" s="85">
        <f>SUM(O256:O257)</f>
      </c>
      <c r="P258" s="85">
        <f>SUM(P256:P257)</f>
      </c>
    </row>
    <row r="259">
      <c r="A259" s="98" t="s">
        <v>9012</v>
      </c>
      <c r="B259" s="98" t="s">
        <v>9013</v>
      </c>
      <c r="C259" s="100">
        <v>1022</v>
      </c>
      <c r="D259" s="98" t="s">
        <v>9014</v>
      </c>
      <c r="E259" s="98" t="s">
        <v>9015</v>
      </c>
      <c r="F259" s="104">
        <v>45177</v>
      </c>
      <c r="G259" s="104">
        <v>45597</v>
      </c>
      <c r="H259" s="104">
        <v>45961</v>
      </c>
      <c r="J259" s="101">
        <v>1450</v>
      </c>
      <c r="K259" s="98" t="s">
        <v>9016</v>
      </c>
      <c r="L259" s="98" t="s">
        <v>9017</v>
      </c>
      <c r="M259" s="98" t="s">
        <v>9018</v>
      </c>
      <c r="N259" s="98" t="s">
        <v>9019</v>
      </c>
      <c r="O259" s="101">
        <v>1455</v>
      </c>
      <c r="P259" s="101">
        <v>1455</v>
      </c>
      <c r="Q259" s="101">
        <v>0</v>
      </c>
      <c r="R259" s="101">
        <v>1600</v>
      </c>
    </row>
    <row r="260">
      <c r="K260" s="96" t="s">
        <v>9020</v>
      </c>
      <c r="O260" s="85">
        <f>SUM(O259:O259)</f>
      </c>
      <c r="P260" s="85">
        <f>SUM(P259:P259)</f>
      </c>
    </row>
    <row r="261">
      <c r="A261" s="98" t="s">
        <v>9021</v>
      </c>
      <c r="B261" s="98" t="s">
        <v>9022</v>
      </c>
      <c r="C261" s="100">
        <v>1022</v>
      </c>
      <c r="D261" s="98" t="s">
        <v>9023</v>
      </c>
      <c r="E261" s="98" t="s">
        <v>9024</v>
      </c>
      <c r="F261" s="104">
        <v>45717</v>
      </c>
      <c r="G261" s="104">
        <v>45717</v>
      </c>
      <c r="H261" s="104">
        <v>46112</v>
      </c>
      <c r="J261" s="101">
        <v>1575.05</v>
      </c>
      <c r="K261" s="98" t="s">
        <v>9025</v>
      </c>
      <c r="L261" s="98" t="s">
        <v>9026</v>
      </c>
      <c r="M261" s="98" t="s">
        <v>9027</v>
      </c>
      <c r="N261" s="98" t="s">
        <v>9028</v>
      </c>
      <c r="O261" s="101">
        <v>1575</v>
      </c>
      <c r="P261" s="101">
        <v>1575</v>
      </c>
      <c r="Q261" s="101">
        <v>0</v>
      </c>
      <c r="R261" s="101">
        <v>1000</v>
      </c>
    </row>
    <row r="262">
      <c r="K262" s="96" t="s">
        <v>9029</v>
      </c>
      <c r="O262" s="85">
        <f>SUM(O261:O261)</f>
      </c>
      <c r="P262" s="85">
        <f>SUM(P261:P261)</f>
      </c>
    </row>
    <row r="263">
      <c r="A263" s="98" t="s">
        <v>9030</v>
      </c>
      <c r="B263" s="98" t="s">
        <v>9031</v>
      </c>
      <c r="C263" s="100">
        <v>1022</v>
      </c>
      <c r="D263" s="98" t="s">
        <v>9032</v>
      </c>
      <c r="E263" s="98" t="s">
        <v>9033</v>
      </c>
      <c r="F263" s="104">
        <v>45566</v>
      </c>
      <c r="G263" s="104">
        <v>45566</v>
      </c>
      <c r="H263" s="104">
        <v>45961</v>
      </c>
      <c r="J263" s="101">
        <v>1675</v>
      </c>
      <c r="K263" s="98" t="s">
        <v>9034</v>
      </c>
      <c r="L263" s="98" t="s">
        <v>9035</v>
      </c>
      <c r="M263" s="98" t="s">
        <v>9036</v>
      </c>
      <c r="N263" s="98" t="s">
        <v>9037</v>
      </c>
      <c r="O263" s="101">
        <v>1675</v>
      </c>
      <c r="P263" s="101">
        <v>1675</v>
      </c>
      <c r="Q263" s="101">
        <v>0</v>
      </c>
      <c r="R263" s="101">
        <v>1875</v>
      </c>
    </row>
    <row r="264">
      <c r="K264" s="96" t="s">
        <v>9038</v>
      </c>
      <c r="O264" s="85">
        <f>SUM(O263:O263)</f>
      </c>
      <c r="P264" s="85">
        <f>SUM(P263:P263)</f>
      </c>
    </row>
    <row r="265">
      <c r="B265" s="81" t="s">
        <v>9039</v>
      </c>
      <c r="C265" s="69">
        <f>SUM(C8:C8)+SUM(C10:C10)+SUM(C12:C15)+SUM(C17:C17)+SUM(C19:C19)+SUM(C21:C21)+SUM(C23:C25)+SUM(C27:C27)+SUM(C29:C29)+SUM(C31:C33)+SUM(C35:C37)+SUM(C39:C43)+SUM(C45:C49)+SUM(C51:C51)+SUM(C53:C56)+SUM(C58:C59)+SUM(C61:C62)+SUM(C64:C64)+SUM(C66:C66)+SUM(C68:C70)+SUM(C72:C72)+SUM(C74:C74)+SUM(C76:C76)+SUM(C78:C79)+SUM(C81:C81)+SUM(C83:C85)+SUM(C87:C87)+SUM(C89:C89)+SUM(C91:C91)+SUM(C93:C93)+SUM(C95:C95)+SUM(C97:C97)+SUM(C99:C101)+SUM(C103:C103)+SUM(C105:C105)+SUM(C107:C107)+SUM(C109:C109)+SUM(C111:C111)+SUM(C113:C113)+SUM(C115:C116)+SUM(C118:C118)+SUM(C120:C120)+SUM(C122:C122)+SUM(C124:C124)+SUM(C126:C126)+SUM(C128:C128)+SUM(C130:C130)+SUM(C132:C133)+SUM(C135:C135)+SUM(C137:C137)+SUM(C139:C139)+SUM(C141:C144)+SUM(C146:C146)+SUM(C148:C149)+SUM(C151:C153)+SUM(C155:C155)+SUM(C157:C157)+SUM(C159:C159)+SUM(C161:C161)+SUM(C163:C163)+SUM(C165:C165)+SUM(C167:C167)+SUM(C169:C169)+SUM(C171:C171)+SUM(C173:C175)+SUM(C177:C177)+SUM(C179:C179)+SUM(C181:C182)+SUM(C184:C187)+SUM(C189:C189)+SUM(C191:C191)+SUM(C193:C193)+SUM(C195:C203)+SUM(C205:C206)+SUM(C208:C210)+SUM(C212:C213)+SUM(C215:C215)+SUM(C217:C217)+SUM(C219:C220)+SUM(C222:C224)+SUM(C226:C226)+SUM(C228:C228)+SUM(C230:C233)+SUM(C235:C235)+SUM(C237:C237)+SUM(C239:C240)+SUM(C242:C242)+SUM(C244:C244)+SUM(C246:C246)+SUM(C248:C248)+SUM(C250:C250)+SUM(C252:C254)+SUM(C256:C257)+SUM(C259:C259)+SUM(C261:C261)+SUM(C263:C263)</f>
      </c>
      <c r="J265" s="70">
        <f>SUM(J8:J8)+SUM(J10:J10)+SUM(J12:J15)+SUM(J17:J17)+SUM(J19:J19)+SUM(J21:J21)+SUM(J23:J25)+SUM(J27:J27)+SUM(J29:J29)+SUM(J31:J33)+SUM(J35:J37)+SUM(J39:J43)+SUM(J45:J49)+SUM(J51:J51)+SUM(J53:J56)+SUM(J58:J59)+SUM(J61:J62)+SUM(J64:J64)+SUM(J66:J66)+SUM(J68:J70)+SUM(J72:J72)+SUM(J74:J74)+SUM(J76:J76)+SUM(J78:J79)+SUM(J81:J81)+SUM(J83:J85)+SUM(J87:J87)+SUM(J89:J89)+SUM(J91:J91)+SUM(J93:J93)+SUM(J95:J95)+SUM(J97:J97)+SUM(J99:J101)+SUM(J103:J103)+SUM(J105:J105)+SUM(J107:J107)+SUM(J109:J109)+SUM(J111:J111)+SUM(J113:J113)+SUM(J115:J116)+SUM(J118:J118)+SUM(J120:J120)+SUM(J122:J122)+SUM(J124:J124)+SUM(J126:J126)+SUM(J128:J128)+SUM(J130:J130)+SUM(J132:J133)+SUM(J135:J135)+SUM(J137:J137)+SUM(J139:J139)+SUM(J141:J144)+SUM(J146:J146)+SUM(J148:J149)+SUM(J151:J153)+SUM(J155:J155)+SUM(J157:J157)+SUM(J159:J159)+SUM(J161:J161)+SUM(J163:J163)+SUM(J165:J165)+SUM(J167:J167)+SUM(J169:J169)+SUM(J171:J171)+SUM(J173:J175)+SUM(J177:J177)+SUM(J179:J179)+SUM(J181:J182)+SUM(J184:J187)+SUM(J189:J189)+SUM(J191:J191)+SUM(J193:J193)+SUM(J195:J203)+SUM(J205:J206)+SUM(J208:J210)+SUM(J212:J213)+SUM(J215:J215)+SUM(J217:J217)+SUM(J219:J220)+SUM(J222:J224)+SUM(J226:J226)+SUM(J228:J228)+SUM(J230:J233)+SUM(J235:J235)+SUM(J237:J237)+SUM(J239:J240)+SUM(J242:J242)+SUM(J244:J244)+SUM(J246:J246)+SUM(J248:J248)+SUM(J250:J250)+SUM(J252:J254)+SUM(J256:J257)+SUM(J259:J259)+SUM(J261:J261)+SUM(J263:J263)</f>
      </c>
      <c r="O265" s="70">
        <f>SUM(O8:O8)+SUM(O10:O10)+SUM(O12:O15)+SUM(O17:O17)+SUM(O19:O19)+SUM(O21:O21)+SUM(O23:O25)+SUM(O27:O27)+SUM(O29:O29)+SUM(O31:O33)+SUM(O35:O37)+SUM(O39:O43)+SUM(O45:O49)+SUM(O51:O51)+SUM(O53:O56)+SUM(O58:O59)+SUM(O61:O62)+SUM(O64:O64)+SUM(O66:O66)+SUM(O68:O70)+SUM(O72:O72)+SUM(O74:O74)+SUM(O76:O76)+SUM(O78:O79)+SUM(O81:O81)+SUM(O83:O85)+SUM(O87:O87)+SUM(O89:O89)+SUM(O91:O91)+SUM(O93:O93)+SUM(O95:O95)+SUM(O97:O97)+SUM(O99:O101)+SUM(O103:O103)+SUM(O105:O105)+SUM(O107:O107)+SUM(O109:O109)+SUM(O111:O111)+SUM(O113:O113)+SUM(O115:O116)+SUM(O118:O118)+SUM(O120:O120)+SUM(O122:O122)+SUM(O124:O124)+SUM(O126:O126)+SUM(O128:O128)+SUM(O130:O130)+SUM(O132:O133)+SUM(O135:O135)+SUM(O137:O137)+SUM(O139:O139)+SUM(O141:O144)+SUM(O146:O146)+SUM(O148:O149)+SUM(O151:O153)+SUM(O155:O155)+SUM(O157:O157)+SUM(O159:O159)+SUM(O161:O161)+SUM(O163:O163)+SUM(O165:O165)+SUM(O167:O167)+SUM(O169:O169)+SUM(O171:O171)+SUM(O173:O175)+SUM(O177:O177)+SUM(O179:O179)+SUM(O181:O182)+SUM(O184:O187)+SUM(O189:O189)+SUM(O191:O191)+SUM(O193:O193)+SUM(O195:O203)+SUM(O205:O206)+SUM(O208:O210)+SUM(O212:O213)+SUM(O215:O215)+SUM(O217:O217)+SUM(O219:O220)+SUM(O222:O224)+SUM(O226:O226)+SUM(O228:O228)+SUM(O230:O233)+SUM(O235:O235)+SUM(O237:O237)+SUM(O239:O240)+SUM(O242:O242)+SUM(O244:O244)+SUM(O246:O246)+SUM(O248:O248)+SUM(O250:O250)+SUM(O252:O254)+SUM(O256:O257)+SUM(O259:O259)+SUM(O261:O261)+SUM(O263:O263)</f>
      </c>
      <c r="P265" s="70">
        <f>SUM(P8:P8)+SUM(P10:P10)+SUM(P12:P15)+SUM(P17:P17)+SUM(P19:P19)+SUM(P21:P21)+SUM(P23:P25)+SUM(P27:P27)+SUM(P29:P29)+SUM(P31:P33)+SUM(P35:P37)+SUM(P39:P43)+SUM(P45:P49)+SUM(P51:P51)+SUM(P53:P56)+SUM(P58:P59)+SUM(P61:P62)+SUM(P64:P64)+SUM(P66:P66)+SUM(P68:P70)+SUM(P72:P72)+SUM(P74:P74)+SUM(P76:P76)+SUM(P78:P79)+SUM(P81:P81)+SUM(P83:P85)+SUM(P87:P87)+SUM(P89:P89)+SUM(P91:P91)+SUM(P93:P93)+SUM(P95:P95)+SUM(P97:P97)+SUM(P99:P101)+SUM(P103:P103)+SUM(P105:P105)+SUM(P107:P107)+SUM(P109:P109)+SUM(P111:P111)+SUM(P113:P113)+SUM(P115:P116)+SUM(P118:P118)+SUM(P120:P120)+SUM(P122:P122)+SUM(P124:P124)+SUM(P126:P126)+SUM(P128:P128)+SUM(P130:P130)+SUM(P132:P133)+SUM(P135:P135)+SUM(P137:P137)+SUM(P139:P139)+SUM(P141:P144)+SUM(P146:P146)+SUM(P148:P149)+SUM(P151:P153)+SUM(P155:P155)+SUM(P157:P157)+SUM(P159:P159)+SUM(P161:P161)+SUM(P163:P163)+SUM(P165:P165)+SUM(P167:P167)+SUM(P169:P169)+SUM(P171:P171)+SUM(P173:P175)+SUM(P177:P177)+SUM(P179:P179)+SUM(P181:P182)+SUM(P184:P187)+SUM(P189:P189)+SUM(P191:P191)+SUM(P193:P193)+SUM(P195:P203)+SUM(P205:P206)+SUM(P208:P210)+SUM(P212:P213)+SUM(P215:P215)+SUM(P217:P217)+SUM(P219:P220)+SUM(P222:P224)+SUM(P226:P226)+SUM(P228:P228)+SUM(P230:P233)+SUM(P235:P235)+SUM(P237:P237)+SUM(P239:P240)+SUM(P242:P242)+SUM(P244:P244)+SUM(P246:P246)+SUM(P248:P248)+SUM(P250:P250)+SUM(P252:P254)+SUM(P256:P257)+SUM(P259:P259)+SUM(P261:P261)+SUM(P263:P263)</f>
      </c>
      <c r="Q265" s="70">
        <f>SUM(Q8:Q8)+SUM(Q10:Q10)+SUM(Q12:Q15)+SUM(Q17:Q17)+SUM(Q19:Q19)+SUM(Q21:Q21)+SUM(Q23:Q25)+SUM(Q27:Q27)+SUM(Q29:Q29)+SUM(Q31:Q33)+SUM(Q35:Q37)+SUM(Q39:Q43)+SUM(Q45:Q49)+SUM(Q51:Q51)+SUM(Q53:Q56)+SUM(Q58:Q59)+SUM(Q61:Q62)+SUM(Q64:Q64)+SUM(Q66:Q66)+SUM(Q68:Q70)+SUM(Q72:Q72)+SUM(Q74:Q74)+SUM(Q76:Q76)+SUM(Q78:Q79)+SUM(Q81:Q81)+SUM(Q83:Q85)+SUM(Q87:Q87)+SUM(Q89:Q89)+SUM(Q91:Q91)+SUM(Q93:Q93)+SUM(Q95:Q95)+SUM(Q97:Q97)+SUM(Q99:Q101)+SUM(Q103:Q103)+SUM(Q105:Q105)+SUM(Q107:Q107)+SUM(Q109:Q109)+SUM(Q111:Q111)+SUM(Q113:Q113)+SUM(Q115:Q116)+SUM(Q118:Q118)+SUM(Q120:Q120)+SUM(Q122:Q122)+SUM(Q124:Q124)+SUM(Q126:Q126)+SUM(Q128:Q128)+SUM(Q130:Q130)+SUM(Q132:Q133)+SUM(Q135:Q135)+SUM(Q137:Q137)+SUM(Q139:Q139)+SUM(Q141:Q144)+SUM(Q146:Q146)+SUM(Q148:Q149)+SUM(Q151:Q153)+SUM(Q155:Q155)+SUM(Q157:Q157)+SUM(Q159:Q159)+SUM(Q161:Q161)+SUM(Q163:Q163)+SUM(Q165:Q165)+SUM(Q167:Q167)+SUM(Q169:Q169)+SUM(Q171:Q171)+SUM(Q173:Q175)+SUM(Q177:Q177)+SUM(Q179:Q179)+SUM(Q181:Q182)+SUM(Q184:Q187)+SUM(Q189:Q189)+SUM(Q191:Q191)+SUM(Q193:Q193)+SUM(Q195:Q203)+SUM(Q205:Q206)+SUM(Q208:Q210)+SUM(Q212:Q213)+SUM(Q215:Q215)+SUM(Q217:Q217)+SUM(Q219:Q220)+SUM(Q222:Q224)+SUM(Q226:Q226)+SUM(Q228:Q228)+SUM(Q230:Q233)+SUM(Q235:Q235)+SUM(Q237:Q237)+SUM(Q239:Q240)+SUM(Q242:Q242)+SUM(Q244:Q244)+SUM(Q246:Q246)+SUM(Q248:Q248)+SUM(Q250:Q250)+SUM(Q252:Q254)+SUM(Q256:Q257)+SUM(Q259:Q259)+SUM(Q261:Q261)+SUM(Q263:Q263)</f>
      </c>
      <c r="R265" s="70">
        <f>SUM(R8:R8)+SUM(R10:R10)+SUM(R12:R15)+SUM(R17:R17)+SUM(R19:R19)+SUM(R21:R21)+SUM(R23:R25)+SUM(R27:R27)+SUM(R29:R29)+SUM(R31:R33)+SUM(R35:R37)+SUM(R39:R43)+SUM(R45:R49)+SUM(R51:R51)+SUM(R53:R56)+SUM(R58:R59)+SUM(R61:R62)+SUM(R64:R64)+SUM(R66:R66)+SUM(R68:R70)+SUM(R72:R72)+SUM(R74:R74)+SUM(R76:R76)+SUM(R78:R79)+SUM(R81:R81)+SUM(R83:R85)+SUM(R87:R87)+SUM(R89:R89)+SUM(R91:R91)+SUM(R93:R93)+SUM(R95:R95)+SUM(R97:R97)+SUM(R99:R101)+SUM(R103:R103)+SUM(R105:R105)+SUM(R107:R107)+SUM(R109:R109)+SUM(R111:R111)+SUM(R113:R113)+SUM(R115:R116)+SUM(R118:R118)+SUM(R120:R120)+SUM(R122:R122)+SUM(R124:R124)+SUM(R126:R126)+SUM(R128:R128)+SUM(R130:R130)+SUM(R132:R133)+SUM(R135:R135)+SUM(R137:R137)+SUM(R139:R139)+SUM(R141:R144)+SUM(R146:R146)+SUM(R148:R149)+SUM(R151:R153)+SUM(R155:R155)+SUM(R157:R157)+SUM(R159:R159)+SUM(R161:R161)+SUM(R163:R163)+SUM(R165:R165)+SUM(R167:R167)+SUM(R169:R169)+SUM(R171:R171)+SUM(R173:R175)+SUM(R177:R177)+SUM(R179:R179)+SUM(R181:R182)+SUM(R184:R187)+SUM(R189:R189)+SUM(R191:R191)+SUM(R193:R193)+SUM(R195:R203)+SUM(R205:R206)+SUM(R208:R210)+SUM(R212:R213)+SUM(R215:R215)+SUM(R217:R217)+SUM(R219:R220)+SUM(R222:R224)+SUM(R226:R226)+SUM(R228:R228)+SUM(R230:R233)+SUM(R235:R235)+SUM(R237:R237)+SUM(R239:R240)+SUM(R242:R242)+SUM(R244:R244)+SUM(R246:R246)+SUM(R248:R248)+SUM(R250:R250)+SUM(R252:R254)+SUM(R256:R257)+SUM(R259:R259)+SUM(R261:R261)+SUM(R263:R263)</f>
      </c>
    </row>
    <row r="267">
      <c r="A267" s="3" t="s">
        <v>9040</v>
      </c>
      <c r="B267" s="3"/>
      <c r="C267" s="3"/>
      <c r="D267" s="3" t="s">
        <v>9068</v>
      </c>
      <c r="E267" s="3"/>
    </row>
    <row r="268">
      <c r="A268" s="6" t="s">
        <v>9041</v>
      </c>
      <c r="B268" s="7" t="s">
        <v>9042</v>
      </c>
      <c r="C268" s="11" t="s">
        <v>9043</v>
      </c>
      <c r="D268" s="6" t="s">
        <v>9069</v>
      </c>
      <c r="E268" s="9" t="s">
        <v>9070</v>
      </c>
      <c r="T268" s="40" t="s">
        <v>9044</v>
      </c>
      <c r="U268" s="40" t="s">
        <v>9045</v>
      </c>
      <c r="V268" s="39" t="s">
        <v>9046</v>
      </c>
      <c r="W268" s="37" t="s">
        <v>9047</v>
      </c>
      <c r="X268" s="39" t="s">
        <v>9048</v>
      </c>
      <c r="Y268" s="39" t="s">
        <v>9049</v>
      </c>
      <c r="Z268" s="39" t="s">
        <v>9050</v>
      </c>
      <c r="AA268" s="39" t="s">
        <v>9051</v>
      </c>
      <c r="AB268" s="39" t="s">
        <v>9052</v>
      </c>
      <c r="AC268" s="39" t="s">
        <v>9053</v>
      </c>
      <c r="AD268" s="39" t="s">
        <v>9054</v>
      </c>
    </row>
    <row r="269">
      <c r="A269" s="128" t="s">
        <v>9055</v>
      </c>
      <c r="B269" s="99">
        <v>88</v>
      </c>
      <c r="C269" s="103">
        <v>0.91666666666666663</v>
      </c>
      <c r="D269" s="97" t="s">
        <v>9071</v>
      </c>
      <c r="E269" s="97"/>
      <c r="T269" s="101">
        <v>112225</v>
      </c>
      <c r="U269" s="101">
        <v>50</v>
      </c>
      <c r="V269" s="100">
        <v>17535</v>
      </c>
      <c r="W269" s="98" t="s">
        <v>9056</v>
      </c>
      <c r="X269" s="100">
        <v>66</v>
      </c>
      <c r="Y269" s="100">
        <v>89</v>
      </c>
      <c r="Z269" s="100">
        <v>0.91666666666666663</v>
      </c>
      <c r="AA269" s="100">
        <v>123145.14999999999</v>
      </c>
      <c r="AB269" s="100">
        <v>112225</v>
      </c>
      <c r="AC269" s="100">
        <v>50</v>
      </c>
      <c r="AD269" s="100">
        <v>112855.25999999999</v>
      </c>
    </row>
    <row r="270">
      <c r="A270" s="128" t="s">
        <v>9057</v>
      </c>
      <c r="B270" s="99">
        <v>1</v>
      </c>
      <c r="C270" s="103">
        <v>0.010416666666666666</v>
      </c>
      <c r="D270" s="98" t="s">
        <v>9072</v>
      </c>
      <c r="E270" s="101">
        <v>0</v>
      </c>
      <c r="T270" s="101">
        <v>1295</v>
      </c>
      <c r="U270" s="101">
        <v>0</v>
      </c>
      <c r="V270" s="100">
        <v>17535</v>
      </c>
      <c r="W270" s="98" t="s">
        <v>9058</v>
      </c>
      <c r="X270" s="100">
        <v>66</v>
      </c>
      <c r="Y270" s="100">
        <v>89</v>
      </c>
      <c r="Z270" s="100">
        <v>0.010416666666666666</v>
      </c>
      <c r="AA270" s="100">
        <v>1575.05</v>
      </c>
      <c r="AB270" s="100">
        <v>1295</v>
      </c>
      <c r="AC270" s="100">
        <v>0</v>
      </c>
      <c r="AD270" s="100">
        <v>1382</v>
      </c>
    </row>
    <row r="271">
      <c r="A271" s="96" t="s">
        <v>9059</v>
      </c>
      <c r="B271" s="83">
        <f>SUM(B269:B270)</f>
      </c>
      <c r="C271" s="87">
        <v>0.92708333333333337</v>
      </c>
      <c r="D271" s="98" t="s">
        <v>9073</v>
      </c>
      <c r="E271" s="101">
        <v>700</v>
      </c>
      <c r="T271" s="85">
        <f>SUM(T269:T270)</f>
      </c>
      <c r="U271" s="85">
        <f>SUM(U269:U270)</f>
      </c>
    </row>
    <row r="272">
      <c r="A272" s="128" t="s">
        <v>9060</v>
      </c>
      <c r="B272" s="99">
        <v>2</v>
      </c>
      <c r="C272" s="103">
        <v>0.020833333333333332</v>
      </c>
      <c r="D272" s="98" t="s">
        <v>9074</v>
      </c>
      <c r="E272" s="101">
        <v>0</v>
      </c>
      <c r="T272" s="101">
        <v>1575</v>
      </c>
      <c r="U272" s="101">
        <v>0</v>
      </c>
      <c r="V272" s="100">
        <v>17535</v>
      </c>
      <c r="W272" s="98" t="s">
        <v>9061</v>
      </c>
      <c r="X272" s="100">
        <v>66</v>
      </c>
      <c r="Y272" s="100">
        <v>89</v>
      </c>
      <c r="Z272" s="100">
        <v>0.020833333333333332</v>
      </c>
      <c r="AA272" s="100">
        <v>3150.0500000000002</v>
      </c>
      <c r="AB272" s="100">
        <v>1575</v>
      </c>
      <c r="AC272" s="100">
        <v>0</v>
      </c>
      <c r="AD272" s="100">
        <v>0</v>
      </c>
    </row>
    <row r="273">
      <c r="A273" s="128" t="s">
        <v>9062</v>
      </c>
      <c r="B273" s="99">
        <v>4</v>
      </c>
      <c r="C273" s="103">
        <v>0.041666666666666664</v>
      </c>
      <c r="D273" s="98" t="s">
        <v>9075</v>
      </c>
      <c r="E273" s="101">
        <v>-350</v>
      </c>
      <c r="T273" s="101">
        <v>0</v>
      </c>
      <c r="U273" s="101">
        <v>0</v>
      </c>
      <c r="V273" s="100">
        <v>17535</v>
      </c>
      <c r="W273" s="98" t="s">
        <v>9063</v>
      </c>
      <c r="X273" s="100">
        <v>66</v>
      </c>
      <c r="Y273" s="100">
        <v>89</v>
      </c>
      <c r="Z273" s="100">
        <v>0.041666666666666664</v>
      </c>
      <c r="AA273" s="100">
        <v>5700.0500000000002</v>
      </c>
      <c r="AB273" s="100">
        <v>0</v>
      </c>
      <c r="AC273" s="100">
        <v>0</v>
      </c>
      <c r="AD273" s="100">
        <v>0</v>
      </c>
    </row>
    <row r="274">
      <c r="A274" s="128" t="s">
        <v>9064</v>
      </c>
      <c r="B274" s="99">
        <v>1</v>
      </c>
      <c r="C274" s="103">
        <v>0.010416666666666666</v>
      </c>
      <c r="D274" s="98" t="s">
        <v>9076</v>
      </c>
      <c r="E274" s="101">
        <v>0</v>
      </c>
      <c r="T274" s="101">
        <v>0</v>
      </c>
      <c r="U274" s="101">
        <v>0</v>
      </c>
      <c r="V274" s="100">
        <v>17535</v>
      </c>
      <c r="W274" s="98" t="s">
        <v>9065</v>
      </c>
      <c r="X274" s="100">
        <v>66</v>
      </c>
      <c r="Y274" s="100">
        <v>89</v>
      </c>
      <c r="Z274" s="100">
        <v>0.010416666666666666</v>
      </c>
      <c r="AA274" s="100">
        <v>1675</v>
      </c>
      <c r="AB274" s="100">
        <v>0</v>
      </c>
      <c r="AC274" s="100">
        <v>0</v>
      </c>
      <c r="AD274" s="100">
        <v>0</v>
      </c>
    </row>
    <row r="275">
      <c r="A275" s="96" t="s">
        <v>9066</v>
      </c>
      <c r="B275" s="83">
        <f>SUM(B272:B274)</f>
      </c>
      <c r="C275" s="87">
        <v>0.072916666666666671</v>
      </c>
      <c r="D275" s="98" t="s">
        <v>9077</v>
      </c>
      <c r="E275" s="101">
        <v>400</v>
      </c>
      <c r="T275" s="85">
        <f>SUM(T272:T274)</f>
      </c>
      <c r="U275" s="85">
        <f>SUM(U272:U274)</f>
      </c>
    </row>
    <row r="276">
      <c r="A276" s="81" t="s">
        <v>9067</v>
      </c>
      <c r="B276" s="68">
        <f>SUM(B269:B270)+SUM(B272:B274)</f>
      </c>
      <c r="C276" s="72">
        <v>1</v>
      </c>
      <c r="D276" s="98" t="s">
        <v>9078</v>
      </c>
      <c r="E276" s="101">
        <v>3650</v>
      </c>
      <c r="T276" s="70">
        <f>SUM(T269:T270)+SUM(T272:T274)</f>
      </c>
      <c r="U276" s="70">
        <f>SUM(U269:U270)+SUM(U272:U274)</f>
      </c>
    </row>
    <row r="277">
      <c r="D277" s="98" t="s">
        <v>9079</v>
      </c>
      <c r="E277" s="101">
        <v>109170</v>
      </c>
    </row>
    <row r="278">
      <c r="D278" s="98" t="s">
        <v>9080</v>
      </c>
      <c r="E278" s="101">
        <v>0</v>
      </c>
    </row>
    <row r="279">
      <c r="D279" s="96" t="s">
        <v>9081</v>
      </c>
      <c r="E279" s="85">
        <f>SUM(E270:E278)</f>
      </c>
    </row>
    <row r="280">
      <c r="D280" s="81" t="s">
        <v>9082</v>
      </c>
      <c r="E280" s="70">
        <f>SUM(E270:E278)</f>
      </c>
    </row>
    <row r="282">
      <c r="A282" s="3" t="s">
        <v>9083</v>
      </c>
      <c r="B282" s="3"/>
      <c r="C282" s="3"/>
      <c r="D282" s="3"/>
      <c r="E282" s="3"/>
      <c r="F282" s="3"/>
      <c r="G282" s="3"/>
      <c r="H282" s="3"/>
      <c r="I282" s="3"/>
      <c r="J282" s="3"/>
      <c r="K282" s="3"/>
      <c r="L282" s="3"/>
      <c r="M282" s="3"/>
      <c r="N282" s="3"/>
      <c r="O282" s="3"/>
      <c r="P282" s="3"/>
      <c r="Q282" s="3"/>
    </row>
    <row r="283">
      <c r="A283" s="6" t="s">
        <v>9084</v>
      </c>
      <c r="B283" s="6" t="s">
        <v>9085</v>
      </c>
      <c r="C283" s="8" t="s">
        <v>9086</v>
      </c>
      <c r="D283" s="6" t="s">
        <v>9087</v>
      </c>
      <c r="E283" s="6" t="s">
        <v>9088</v>
      </c>
      <c r="F283" s="12" t="s">
        <v>9089</v>
      </c>
      <c r="G283" s="12" t="s">
        <v>9090</v>
      </c>
      <c r="H283" s="12" t="s">
        <v>9091</v>
      </c>
      <c r="I283" s="9" t="s">
        <v>9092</v>
      </c>
      <c r="J283" s="6" t="s">
        <v>9093</v>
      </c>
      <c r="K283" s="6" t="s">
        <v>9094</v>
      </c>
      <c r="L283" s="6" t="s">
        <v>9095</v>
      </c>
      <c r="M283" s="6" t="s">
        <v>9096</v>
      </c>
      <c r="N283" s="9" t="s">
        <v>9097</v>
      </c>
      <c r="O283" s="9" t="s">
        <v>9098</v>
      </c>
      <c r="P283" s="9" t="s">
        <v>9099</v>
      </c>
      <c r="Q283" s="9" t="s">
        <v>9100</v>
      </c>
    </row>
    <row r="284">
      <c r="A284" s="98" t="s">
        <v>9101</v>
      </c>
      <c r="B284" s="98" t="s">
        <v>9102</v>
      </c>
      <c r="C284" s="100">
        <v>864</v>
      </c>
      <c r="D284" s="98" t="s">
        <v>9103</v>
      </c>
      <c r="E284" s="98" t="s">
        <v>9104</v>
      </c>
      <c r="F284" s="104">
        <v>45757</v>
      </c>
      <c r="G284" s="104">
        <v>45757</v>
      </c>
      <c r="H284" s="104">
        <v>46121</v>
      </c>
      <c r="I284" s="101">
        <v>1575</v>
      </c>
      <c r="J284" s="98" t="s">
        <v>9105</v>
      </c>
      <c r="K284" s="98" t="s">
        <v>9106</v>
      </c>
      <c r="N284" s="101">
        <v>0</v>
      </c>
      <c r="O284" s="101">
        <v>200</v>
      </c>
      <c r="P284" s="101">
        <v>-2777.5</v>
      </c>
      <c r="Q284" s="101">
        <v>500</v>
      </c>
    </row>
    <row r="285">
      <c r="K285" s="98" t="s">
        <v>9107</v>
      </c>
      <c r="N285" s="101">
        <v>0</v>
      </c>
      <c r="O285" s="101">
        <v>1375</v>
      </c>
    </row>
    <row r="286">
      <c r="J286" s="96" t="s">
        <v>9108</v>
      </c>
      <c r="N286" s="85">
        <f>SUM(N284:N285)</f>
      </c>
      <c r="O286" s="85">
        <f>SUM(O284:O285)</f>
      </c>
    </row>
    <row r="287">
      <c r="B287" s="81" t="s">
        <v>9109</v>
      </c>
      <c r="C287" s="69">
        <f>SUM(C284:C285)</f>
      </c>
      <c r="I287" s="70">
        <f>SUM(I284:I285)</f>
      </c>
      <c r="N287" s="70">
        <f>SUM(N284:N285)</f>
      </c>
      <c r="O287" s="70">
        <f>SUM(O284:O285)</f>
      </c>
      <c r="P287" s="70">
        <f>SUM(P284:P285)</f>
      </c>
      <c r="Q287" s="70">
        <f>SUM(Q284:Q285)</f>
      </c>
    </row>
  </sheetData>
  <mergeCells count="8">
    <mergeCell ref="A2:R2"/>
    <mergeCell ref="A3:R3"/>
    <mergeCell ref="A4:R4"/>
    <mergeCell ref="A6:R6"/>
    <mergeCell ref="A267:C267"/>
    <mergeCell ref="D267:E267"/>
    <mergeCell ref="D269:E269"/>
    <mergeCell ref="A282:Q282"/>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40.xml><?xml version="1.0" encoding="utf-8"?>
<worksheet xmlns="http://schemas.openxmlformats.org/spreadsheetml/2006/main" xmlns:r="http://schemas.openxmlformats.org/officeDocument/2006/relationships">
  <dimension ref="A2:AD1833"/>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35.5742187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128182</v>
      </c>
      <c r="B2" s="1"/>
      <c r="C2" s="1"/>
      <c r="D2" s="1"/>
      <c r="E2" s="1"/>
      <c r="F2" s="1"/>
      <c r="G2" s="1"/>
      <c r="H2" s="1"/>
      <c r="I2" s="1"/>
      <c r="J2" s="1"/>
      <c r="K2" s="1"/>
      <c r="L2" s="1"/>
      <c r="M2" s="1"/>
      <c r="N2" s="1"/>
      <c r="O2" s="1"/>
      <c r="P2" s="1"/>
      <c r="Q2" s="1"/>
      <c r="R2" s="1"/>
    </row>
    <row r="3">
      <c r="A3" s="2" t="s">
        <v>128183</v>
      </c>
      <c r="B3" s="2"/>
      <c r="C3" s="2"/>
      <c r="D3" s="2"/>
      <c r="E3" s="2"/>
      <c r="F3" s="2"/>
      <c r="G3" s="2"/>
      <c r="H3" s="2"/>
      <c r="I3" s="2"/>
      <c r="J3" s="2"/>
      <c r="K3" s="2"/>
      <c r="L3" s="2"/>
      <c r="M3" s="2"/>
      <c r="N3" s="2"/>
      <c r="O3" s="2"/>
      <c r="P3" s="2"/>
      <c r="Q3" s="2"/>
      <c r="R3" s="2"/>
    </row>
    <row r="4">
      <c r="A4" s="2" t="s">
        <v>128184</v>
      </c>
      <c r="B4" s="2"/>
      <c r="C4" s="2"/>
      <c r="D4" s="2"/>
      <c r="E4" s="2"/>
      <c r="F4" s="2"/>
      <c r="G4" s="2"/>
      <c r="H4" s="2"/>
      <c r="I4" s="2"/>
      <c r="J4" s="2"/>
      <c r="K4" s="2"/>
      <c r="L4" s="2"/>
      <c r="M4" s="2"/>
      <c r="N4" s="2"/>
      <c r="O4" s="2"/>
      <c r="P4" s="2"/>
      <c r="Q4" s="2"/>
      <c r="R4" s="2"/>
    </row>
    <row r="6">
      <c r="A6" s="3" t="s">
        <v>128185</v>
      </c>
      <c r="B6" s="3"/>
      <c r="C6" s="3"/>
      <c r="D6" s="3"/>
      <c r="E6" s="3"/>
      <c r="F6" s="3"/>
      <c r="G6" s="3"/>
      <c r="H6" s="3"/>
      <c r="I6" s="3"/>
      <c r="J6" s="3"/>
      <c r="K6" s="3"/>
      <c r="L6" s="3"/>
      <c r="M6" s="3"/>
      <c r="N6" s="3"/>
      <c r="O6" s="3"/>
      <c r="P6" s="3"/>
      <c r="Q6" s="3"/>
      <c r="R6" s="3"/>
    </row>
    <row r="7">
      <c r="A7" s="6" t="s">
        <v>128186</v>
      </c>
      <c r="B7" s="6" t="s">
        <v>128187</v>
      </c>
      <c r="C7" s="8" t="s">
        <v>128188</v>
      </c>
      <c r="D7" s="6" t="s">
        <v>128189</v>
      </c>
      <c r="E7" s="6" t="s">
        <v>128190</v>
      </c>
      <c r="F7" s="12" t="s">
        <v>128191</v>
      </c>
      <c r="G7" s="12" t="s">
        <v>128192</v>
      </c>
      <c r="H7" s="12" t="s">
        <v>128193</v>
      </c>
      <c r="I7" s="12" t="s">
        <v>128194</v>
      </c>
      <c r="J7" s="9" t="s">
        <v>128195</v>
      </c>
      <c r="K7" s="6" t="s">
        <v>128196</v>
      </c>
      <c r="L7" s="6" t="s">
        <v>128197</v>
      </c>
      <c r="M7" s="6" t="s">
        <v>128198</v>
      </c>
      <c r="N7" s="6" t="s">
        <v>128199</v>
      </c>
      <c r="O7" s="9" t="s">
        <v>128200</v>
      </c>
      <c r="P7" s="9" t="s">
        <v>128201</v>
      </c>
      <c r="Q7" s="9" t="s">
        <v>128202</v>
      </c>
      <c r="R7" s="9" t="s">
        <v>128203</v>
      </c>
    </row>
    <row r="8">
      <c r="A8" s="98" t="s">
        <v>128204</v>
      </c>
      <c r="B8" s="98" t="s">
        <v>128205</v>
      </c>
      <c r="C8" s="100">
        <v>1075</v>
      </c>
      <c r="D8" s="98" t="s">
        <v>128206</v>
      </c>
      <c r="E8" s="98" t="s">
        <v>128207</v>
      </c>
      <c r="F8" s="104">
        <v>45244</v>
      </c>
      <c r="G8" s="104">
        <v>45627</v>
      </c>
      <c r="H8" s="104">
        <v>46081</v>
      </c>
      <c r="J8" s="101">
        <v>1835</v>
      </c>
      <c r="K8" s="98" t="s">
        <v>128208</v>
      </c>
      <c r="L8" s="98" t="s">
        <v>128209</v>
      </c>
      <c r="M8" s="98" t="s">
        <v>128210</v>
      </c>
      <c r="N8" s="98" t="s">
        <v>128211</v>
      </c>
      <c r="O8" s="101">
        <v>50</v>
      </c>
      <c r="P8" s="101">
        <v>0</v>
      </c>
      <c r="Q8" s="101">
        <v>0</v>
      </c>
      <c r="R8" s="101">
        <v>500</v>
      </c>
    </row>
    <row r="9">
      <c r="L9" s="98" t="s">
        <v>128212</v>
      </c>
      <c r="M9" s="98" t="s">
        <v>128213</v>
      </c>
      <c r="N9" s="98" t="s">
        <v>128214</v>
      </c>
      <c r="O9" s="101">
        <v>75</v>
      </c>
      <c r="P9" s="101">
        <v>125</v>
      </c>
    </row>
    <row r="10">
      <c r="L10" s="98" t="s">
        <v>128215</v>
      </c>
      <c r="M10" s="98" t="s">
        <v>128216</v>
      </c>
      <c r="N10" s="98" t="s">
        <v>128217</v>
      </c>
      <c r="O10" s="101">
        <v>1525</v>
      </c>
      <c r="P10" s="101">
        <v>1525</v>
      </c>
    </row>
    <row r="11">
      <c r="L11" s="98" t="s">
        <v>128218</v>
      </c>
      <c r="M11" s="98" t="s">
        <v>128219</v>
      </c>
      <c r="N11" s="98" t="s">
        <v>128220</v>
      </c>
      <c r="O11" s="101">
        <v>4</v>
      </c>
      <c r="P11" s="101">
        <v>4</v>
      </c>
    </row>
    <row r="12">
      <c r="L12" s="98" t="s">
        <v>128221</v>
      </c>
      <c r="M12" s="98" t="s">
        <v>128222</v>
      </c>
      <c r="N12" s="98" t="s">
        <v>128223</v>
      </c>
      <c r="O12" s="101">
        <v>38</v>
      </c>
      <c r="P12" s="101">
        <v>38</v>
      </c>
    </row>
    <row r="13">
      <c r="K13" s="96" t="s">
        <v>128224</v>
      </c>
      <c r="O13" s="85">
        <f>SUM(O8:O12)</f>
      </c>
      <c r="P13" s="85">
        <f>SUM(P8:P12)</f>
      </c>
    </row>
    <row r="14">
      <c r="A14" s="98" t="s">
        <v>128225</v>
      </c>
      <c r="B14" s="98" t="s">
        <v>128226</v>
      </c>
      <c r="C14" s="100">
        <v>1075</v>
      </c>
      <c r="D14" s="98" t="s">
        <v>128227</v>
      </c>
      <c r="E14" s="98" t="s">
        <v>128228</v>
      </c>
      <c r="F14" s="104">
        <v>45575</v>
      </c>
      <c r="G14" s="104">
        <v>45575</v>
      </c>
      <c r="H14" s="104">
        <v>46053</v>
      </c>
      <c r="J14" s="101">
        <v>1474</v>
      </c>
      <c r="K14" s="98" t="s">
        <v>128229</v>
      </c>
      <c r="L14" s="98" t="s">
        <v>128230</v>
      </c>
      <c r="M14" s="98" t="s">
        <v>128231</v>
      </c>
      <c r="N14" s="98" t="s">
        <v>128232</v>
      </c>
      <c r="O14" s="101">
        <v>50</v>
      </c>
      <c r="P14" s="101">
        <v>50</v>
      </c>
      <c r="Q14" s="101">
        <v>0</v>
      </c>
      <c r="R14" s="101">
        <v>700</v>
      </c>
    </row>
    <row r="15">
      <c r="L15" s="98" t="s">
        <v>128233</v>
      </c>
      <c r="M15" s="98" t="s">
        <v>128234</v>
      </c>
      <c r="N15" s="98" t="s">
        <v>128235</v>
      </c>
      <c r="O15" s="101">
        <v>1416</v>
      </c>
      <c r="P15" s="101">
        <v>1416</v>
      </c>
    </row>
    <row r="16">
      <c r="L16" s="98" t="s">
        <v>128236</v>
      </c>
      <c r="M16" s="98" t="s">
        <v>128237</v>
      </c>
      <c r="N16" s="98" t="s">
        <v>128238</v>
      </c>
      <c r="O16" s="101">
        <v>4</v>
      </c>
      <c r="P16" s="101">
        <v>4</v>
      </c>
    </row>
    <row r="17">
      <c r="L17" s="98" t="s">
        <v>128239</v>
      </c>
      <c r="M17" s="98" t="s">
        <v>128240</v>
      </c>
      <c r="N17" s="98" t="s">
        <v>128241</v>
      </c>
      <c r="O17" s="101">
        <v>5</v>
      </c>
      <c r="P17" s="101">
        <v>5</v>
      </c>
    </row>
    <row r="18">
      <c r="L18" s="98" t="s">
        <v>128242</v>
      </c>
      <c r="M18" s="98" t="s">
        <v>128243</v>
      </c>
      <c r="N18" s="98" t="s">
        <v>128244</v>
      </c>
      <c r="O18" s="101">
        <v>38</v>
      </c>
      <c r="P18" s="101">
        <v>38</v>
      </c>
    </row>
    <row r="19">
      <c r="K19" s="96" t="s">
        <v>128245</v>
      </c>
      <c r="O19" s="85">
        <f>SUM(O14:O18)</f>
      </c>
      <c r="P19" s="85">
        <f>SUM(P14:P18)</f>
      </c>
    </row>
    <row r="20">
      <c r="A20" s="98" t="s">
        <v>128246</v>
      </c>
      <c r="B20" s="98" t="s">
        <v>128247</v>
      </c>
      <c r="C20" s="100">
        <v>695</v>
      </c>
      <c r="D20" s="98" t="s">
        <v>128248</v>
      </c>
      <c r="E20" s="98" t="s">
        <v>128249</v>
      </c>
      <c r="F20" s="104">
        <v>45524</v>
      </c>
      <c r="G20" s="104">
        <v>45524</v>
      </c>
      <c r="H20" s="104">
        <v>45900</v>
      </c>
      <c r="J20" s="101">
        <v>1247</v>
      </c>
      <c r="K20" s="98" t="s">
        <v>128250</v>
      </c>
      <c r="L20" s="98" t="s">
        <v>128251</v>
      </c>
      <c r="M20" s="98" t="s">
        <v>128252</v>
      </c>
      <c r="N20" s="98" t="s">
        <v>128253</v>
      </c>
      <c r="O20" s="101">
        <v>50</v>
      </c>
      <c r="P20" s="101">
        <v>75</v>
      </c>
      <c r="Q20" s="101">
        <v>0</v>
      </c>
      <c r="R20" s="101">
        <v>200</v>
      </c>
    </row>
    <row r="21">
      <c r="L21" s="98" t="s">
        <v>128254</v>
      </c>
      <c r="M21" s="98" t="s">
        <v>128255</v>
      </c>
      <c r="N21" s="98" t="s">
        <v>128256</v>
      </c>
      <c r="O21" s="101">
        <v>75</v>
      </c>
      <c r="P21" s="101">
        <v>50</v>
      </c>
    </row>
    <row r="22">
      <c r="L22" s="98" t="s">
        <v>128257</v>
      </c>
      <c r="M22" s="98" t="s">
        <v>128258</v>
      </c>
      <c r="N22" s="98" t="s">
        <v>128259</v>
      </c>
      <c r="O22" s="101">
        <v>1122</v>
      </c>
      <c r="P22" s="101">
        <v>1122</v>
      </c>
    </row>
    <row r="23">
      <c r="L23" s="98" t="s">
        <v>128260</v>
      </c>
      <c r="M23" s="98" t="s">
        <v>128261</v>
      </c>
      <c r="N23" s="98" t="s">
        <v>128262</v>
      </c>
      <c r="O23" s="101">
        <v>90</v>
      </c>
      <c r="P23" s="101">
        <v>90</v>
      </c>
    </row>
    <row r="24">
      <c r="L24" s="98" t="s">
        <v>128263</v>
      </c>
      <c r="M24" s="98" t="s">
        <v>128264</v>
      </c>
      <c r="N24" s="98" t="s">
        <v>128265</v>
      </c>
      <c r="O24" s="101">
        <v>4</v>
      </c>
      <c r="P24" s="101">
        <v>4</v>
      </c>
    </row>
    <row r="25">
      <c r="L25" s="98" t="s">
        <v>128266</v>
      </c>
      <c r="M25" s="98" t="s">
        <v>128267</v>
      </c>
      <c r="N25" s="98" t="s">
        <v>128268</v>
      </c>
      <c r="O25" s="101">
        <v>38</v>
      </c>
      <c r="P25" s="101">
        <v>38</v>
      </c>
    </row>
    <row r="26">
      <c r="K26" s="96" t="s">
        <v>128269</v>
      </c>
      <c r="O26" s="85">
        <f>SUM(O20:O25)</f>
      </c>
      <c r="P26" s="85">
        <f>SUM(P20:P25)</f>
      </c>
    </row>
    <row r="27">
      <c r="A27" s="98" t="s">
        <v>128270</v>
      </c>
      <c r="B27" s="98" t="s">
        <v>128271</v>
      </c>
      <c r="C27" s="100">
        <v>695</v>
      </c>
      <c r="D27" s="98" t="s">
        <v>128272</v>
      </c>
      <c r="E27" s="98" t="s">
        <v>128273</v>
      </c>
      <c r="F27" s="104">
        <v>45519</v>
      </c>
      <c r="G27" s="104">
        <v>45519</v>
      </c>
      <c r="H27" s="104">
        <v>45900</v>
      </c>
      <c r="J27" s="101">
        <v>1168</v>
      </c>
      <c r="K27" s="98" t="s">
        <v>128274</v>
      </c>
      <c r="L27" s="98" t="s">
        <v>128275</v>
      </c>
      <c r="M27" s="98" t="s">
        <v>128276</v>
      </c>
      <c r="N27" s="98" t="s">
        <v>128277</v>
      </c>
      <c r="O27" s="101">
        <v>50</v>
      </c>
      <c r="P27" s="101">
        <v>50</v>
      </c>
      <c r="Q27" s="101">
        <v>0</v>
      </c>
      <c r="R27" s="101">
        <v>200</v>
      </c>
    </row>
    <row r="28">
      <c r="L28" s="98" t="s">
        <v>128278</v>
      </c>
      <c r="M28" s="98" t="s">
        <v>128279</v>
      </c>
      <c r="N28" s="98" t="s">
        <v>128280</v>
      </c>
      <c r="O28" s="101">
        <v>1118</v>
      </c>
      <c r="P28" s="101">
        <v>1118</v>
      </c>
    </row>
    <row r="29">
      <c r="L29" s="98" t="s">
        <v>128281</v>
      </c>
      <c r="M29" s="98" t="s">
        <v>128282</v>
      </c>
      <c r="N29" s="98" t="s">
        <v>128283</v>
      </c>
      <c r="O29" s="101">
        <v>35</v>
      </c>
      <c r="P29" s="101">
        <v>35</v>
      </c>
    </row>
    <row r="30">
      <c r="L30" s="98" t="s">
        <v>128284</v>
      </c>
      <c r="M30" s="98" t="s">
        <v>128285</v>
      </c>
      <c r="N30" s="98" t="s">
        <v>128286</v>
      </c>
      <c r="O30" s="101">
        <v>4</v>
      </c>
      <c r="P30" s="101">
        <v>4</v>
      </c>
    </row>
    <row r="31">
      <c r="L31" s="98" t="s">
        <v>128287</v>
      </c>
      <c r="M31" s="98" t="s">
        <v>128288</v>
      </c>
      <c r="N31" s="98" t="s">
        <v>128289</v>
      </c>
      <c r="O31" s="101">
        <v>38</v>
      </c>
      <c r="P31" s="101">
        <v>38</v>
      </c>
    </row>
    <row r="32">
      <c r="K32" s="96" t="s">
        <v>128290</v>
      </c>
      <c r="O32" s="85">
        <f>SUM(O27:O31)</f>
      </c>
      <c r="P32" s="85">
        <f>SUM(P27:P31)</f>
      </c>
    </row>
    <row r="33">
      <c r="A33" s="98" t="s">
        <v>128291</v>
      </c>
      <c r="B33" s="98" t="s">
        <v>128292</v>
      </c>
      <c r="C33" s="100">
        <v>695</v>
      </c>
      <c r="D33" s="98" t="s">
        <v>128293</v>
      </c>
      <c r="E33" s="98" t="s">
        <v>128294</v>
      </c>
      <c r="F33" s="104">
        <v>45411</v>
      </c>
      <c r="G33" s="104">
        <v>45411</v>
      </c>
      <c r="H33" s="104">
        <v>45838</v>
      </c>
      <c r="J33" s="101">
        <v>1355</v>
      </c>
      <c r="K33" s="98" t="s">
        <v>128295</v>
      </c>
      <c r="L33" s="98" t="s">
        <v>128296</v>
      </c>
      <c r="M33" s="98" t="s">
        <v>128297</v>
      </c>
      <c r="N33" s="98" t="s">
        <v>128298</v>
      </c>
      <c r="O33" s="101">
        <v>75</v>
      </c>
      <c r="P33" s="101">
        <v>75</v>
      </c>
      <c r="Q33" s="101">
        <v>0</v>
      </c>
      <c r="R33" s="101">
        <v>200</v>
      </c>
    </row>
    <row r="34">
      <c r="L34" s="98" t="s">
        <v>128299</v>
      </c>
      <c r="M34" s="98" t="s">
        <v>128300</v>
      </c>
      <c r="N34" s="98" t="s">
        <v>128301</v>
      </c>
      <c r="O34" s="101">
        <v>50</v>
      </c>
      <c r="P34" s="101">
        <v>50</v>
      </c>
    </row>
    <row r="35">
      <c r="L35" s="98" t="s">
        <v>128302</v>
      </c>
      <c r="M35" s="98" t="s">
        <v>128303</v>
      </c>
      <c r="N35" s="98" t="s">
        <v>128304</v>
      </c>
      <c r="O35" s="101">
        <v>1190</v>
      </c>
      <c r="P35" s="101">
        <v>1190</v>
      </c>
    </row>
    <row r="36">
      <c r="L36" s="98" t="s">
        <v>128305</v>
      </c>
      <c r="M36" s="98" t="s">
        <v>128306</v>
      </c>
      <c r="N36" s="98" t="s">
        <v>128307</v>
      </c>
      <c r="O36" s="101">
        <v>35</v>
      </c>
      <c r="P36" s="101">
        <v>35</v>
      </c>
    </row>
    <row r="37">
      <c r="L37" s="98" t="s">
        <v>128308</v>
      </c>
      <c r="M37" s="98" t="s">
        <v>128309</v>
      </c>
      <c r="N37" s="98" t="s">
        <v>128310</v>
      </c>
      <c r="O37" s="101">
        <v>4</v>
      </c>
      <c r="P37" s="101">
        <v>4</v>
      </c>
    </row>
    <row r="38">
      <c r="L38" s="98" t="s">
        <v>128311</v>
      </c>
      <c r="M38" s="98" t="s">
        <v>128312</v>
      </c>
      <c r="N38" s="98" t="s">
        <v>128313</v>
      </c>
      <c r="O38" s="101">
        <v>38</v>
      </c>
      <c r="P38" s="101">
        <v>38</v>
      </c>
    </row>
    <row r="39">
      <c r="K39" s="96" t="s">
        <v>128314</v>
      </c>
      <c r="O39" s="85">
        <f>SUM(O33:O38)</f>
      </c>
      <c r="P39" s="85">
        <f>SUM(P33:P38)</f>
      </c>
    </row>
    <row r="40">
      <c r="A40" s="98" t="s">
        <v>128315</v>
      </c>
      <c r="B40" s="98" t="s">
        <v>128316</v>
      </c>
      <c r="C40" s="100">
        <v>695</v>
      </c>
      <c r="D40" s="98" t="s">
        <v>128317</v>
      </c>
      <c r="E40" s="98" t="s">
        <v>128318</v>
      </c>
      <c r="F40" s="104">
        <v>45561</v>
      </c>
      <c r="G40" s="104">
        <v>45561</v>
      </c>
      <c r="H40" s="104">
        <v>46022</v>
      </c>
      <c r="J40" s="101">
        <v>1092</v>
      </c>
      <c r="K40" s="98" t="s">
        <v>128319</v>
      </c>
      <c r="L40" s="98" t="s">
        <v>128320</v>
      </c>
      <c r="M40" s="98" t="s">
        <v>128321</v>
      </c>
      <c r="N40" s="98" t="s">
        <v>128322</v>
      </c>
      <c r="O40" s="101">
        <v>50</v>
      </c>
      <c r="P40" s="101">
        <v>50</v>
      </c>
      <c r="Q40" s="101">
        <v>0</v>
      </c>
      <c r="R40" s="101">
        <v>200</v>
      </c>
    </row>
    <row r="41">
      <c r="L41" s="98" t="s">
        <v>128323</v>
      </c>
      <c r="M41" s="98" t="s">
        <v>128324</v>
      </c>
      <c r="N41" s="98" t="s">
        <v>128325</v>
      </c>
      <c r="O41" s="101">
        <v>1050</v>
      </c>
      <c r="P41" s="101">
        <v>1050</v>
      </c>
    </row>
    <row r="42">
      <c r="L42" s="98" t="s">
        <v>128326</v>
      </c>
      <c r="M42" s="98" t="s">
        <v>128327</v>
      </c>
      <c r="N42" s="98" t="s">
        <v>128328</v>
      </c>
      <c r="O42" s="101">
        <v>4</v>
      </c>
      <c r="P42" s="101">
        <v>4</v>
      </c>
    </row>
    <row r="43">
      <c r="L43" s="98" t="s">
        <v>128329</v>
      </c>
      <c r="M43" s="98" t="s">
        <v>128330</v>
      </c>
      <c r="N43" s="98" t="s">
        <v>128331</v>
      </c>
      <c r="O43" s="101">
        <v>38</v>
      </c>
      <c r="P43" s="101">
        <v>38</v>
      </c>
    </row>
    <row r="44">
      <c r="K44" s="96" t="s">
        <v>128332</v>
      </c>
      <c r="O44" s="85">
        <f>SUM(O40:O43)</f>
      </c>
      <c r="P44" s="85">
        <f>SUM(P40:P43)</f>
      </c>
    </row>
    <row r="45">
      <c r="A45" s="98" t="s">
        <v>128333</v>
      </c>
      <c r="B45" s="98" t="s">
        <v>128334</v>
      </c>
      <c r="C45" s="100">
        <v>1075</v>
      </c>
      <c r="D45" s="98" t="s">
        <v>128335</v>
      </c>
      <c r="E45" s="98" t="s">
        <v>128336</v>
      </c>
      <c r="F45" s="104">
        <v>44881</v>
      </c>
      <c r="G45" s="104">
        <v>45627</v>
      </c>
      <c r="H45" s="104">
        <v>45808</v>
      </c>
      <c r="J45" s="101">
        <v>1890</v>
      </c>
      <c r="K45" s="98" t="s">
        <v>128337</v>
      </c>
      <c r="L45" s="98" t="s">
        <v>128338</v>
      </c>
      <c r="M45" s="98" t="s">
        <v>128339</v>
      </c>
      <c r="N45" s="98" t="s">
        <v>128340</v>
      </c>
      <c r="O45" s="101">
        <v>50</v>
      </c>
      <c r="P45" s="101">
        <v>50</v>
      </c>
      <c r="Q45" s="101">
        <v>0</v>
      </c>
      <c r="R45" s="101">
        <v>700</v>
      </c>
    </row>
    <row r="46">
      <c r="L46" s="98" t="s">
        <v>128341</v>
      </c>
      <c r="M46" s="98" t="s">
        <v>128342</v>
      </c>
      <c r="N46" s="98" t="s">
        <v>128343</v>
      </c>
      <c r="O46" s="101">
        <v>75</v>
      </c>
      <c r="P46" s="101">
        <v>75</v>
      </c>
    </row>
    <row r="47">
      <c r="L47" s="98" t="s">
        <v>128344</v>
      </c>
      <c r="M47" s="98" t="s">
        <v>128345</v>
      </c>
      <c r="N47" s="98" t="s">
        <v>128346</v>
      </c>
      <c r="O47" s="101">
        <v>1745</v>
      </c>
      <c r="P47" s="101">
        <v>1745</v>
      </c>
    </row>
    <row r="48">
      <c r="L48" s="98" t="s">
        <v>128347</v>
      </c>
      <c r="M48" s="98" t="s">
        <v>128348</v>
      </c>
      <c r="N48" s="98" t="s">
        <v>128349</v>
      </c>
      <c r="O48" s="101">
        <v>4</v>
      </c>
      <c r="P48" s="101">
        <v>4</v>
      </c>
    </row>
    <row r="49">
      <c r="L49" s="98" t="s">
        <v>128350</v>
      </c>
      <c r="M49" s="98" t="s">
        <v>128351</v>
      </c>
      <c r="N49" s="98" t="s">
        <v>128352</v>
      </c>
      <c r="O49" s="101">
        <v>5</v>
      </c>
      <c r="P49" s="101">
        <v>5</v>
      </c>
    </row>
    <row r="50">
      <c r="L50" s="98" t="s">
        <v>128353</v>
      </c>
      <c r="M50" s="98" t="s">
        <v>128354</v>
      </c>
      <c r="N50" s="98" t="s">
        <v>128355</v>
      </c>
      <c r="O50" s="101">
        <v>38</v>
      </c>
      <c r="P50" s="101">
        <v>38</v>
      </c>
    </row>
    <row r="51">
      <c r="K51" s="96" t="s">
        <v>128356</v>
      </c>
      <c r="O51" s="85">
        <f>SUM(O45:O50)</f>
      </c>
      <c r="P51" s="85">
        <f>SUM(P45:P50)</f>
      </c>
    </row>
    <row r="52">
      <c r="A52" s="98" t="s">
        <v>128357</v>
      </c>
      <c r="B52" s="98" t="s">
        <v>128358</v>
      </c>
      <c r="C52" s="100">
        <v>1075</v>
      </c>
      <c r="D52" s="98" t="s">
        <v>128359</v>
      </c>
      <c r="E52" s="98" t="s">
        <v>128360</v>
      </c>
      <c r="J52" s="101">
        <v>1755</v>
      </c>
      <c r="K52" s="98" t="s">
        <v>128361</v>
      </c>
      <c r="L52" s="98" t="s">
        <v>128361</v>
      </c>
      <c r="O52" s="101">
        <v>0</v>
      </c>
      <c r="P52" s="101">
        <v>0</v>
      </c>
      <c r="R52" s="101">
        <v>0</v>
      </c>
    </row>
    <row r="53">
      <c r="K53" s="96" t="s">
        <v>128362</v>
      </c>
      <c r="O53" s="85">
        <f>SUM(O52:O52)</f>
      </c>
      <c r="P53" s="85">
        <f>SUM(P52:P52)</f>
      </c>
    </row>
    <row r="54">
      <c r="A54" s="98" t="s">
        <v>128363</v>
      </c>
      <c r="B54" s="98" t="s">
        <v>128364</v>
      </c>
      <c r="C54" s="100">
        <v>1075</v>
      </c>
      <c r="D54" s="98" t="s">
        <v>128365</v>
      </c>
      <c r="E54" s="98" t="s">
        <v>128366</v>
      </c>
      <c r="F54" s="104">
        <v>44848</v>
      </c>
      <c r="G54" s="104">
        <v>45566</v>
      </c>
      <c r="H54" s="104">
        <v>45930</v>
      </c>
      <c r="J54" s="101">
        <v>1745</v>
      </c>
      <c r="K54" s="98" t="s">
        <v>128367</v>
      </c>
      <c r="L54" s="98" t="s">
        <v>128368</v>
      </c>
      <c r="M54" s="98" t="s">
        <v>128369</v>
      </c>
      <c r="N54" s="98" t="s">
        <v>128370</v>
      </c>
      <c r="O54" s="101">
        <v>40</v>
      </c>
      <c r="P54" s="101">
        <v>40</v>
      </c>
      <c r="Q54" s="101">
        <v>0</v>
      </c>
      <c r="R54" s="101">
        <v>500</v>
      </c>
    </row>
    <row r="55">
      <c r="L55" s="98" t="s">
        <v>128371</v>
      </c>
      <c r="M55" s="98" t="s">
        <v>128372</v>
      </c>
      <c r="N55" s="98" t="s">
        <v>128373</v>
      </c>
      <c r="O55" s="101">
        <v>1465</v>
      </c>
      <c r="P55" s="101">
        <v>1465</v>
      </c>
    </row>
    <row r="56">
      <c r="L56" s="98" t="s">
        <v>128374</v>
      </c>
      <c r="M56" s="98" t="s">
        <v>128375</v>
      </c>
      <c r="N56" s="98" t="s">
        <v>128376</v>
      </c>
      <c r="O56" s="101">
        <v>35</v>
      </c>
      <c r="P56" s="101">
        <v>125</v>
      </c>
    </row>
    <row r="57">
      <c r="L57" s="98" t="s">
        <v>128377</v>
      </c>
      <c r="M57" s="98" t="s">
        <v>128378</v>
      </c>
      <c r="N57" s="98" t="s">
        <v>128379</v>
      </c>
      <c r="O57" s="101">
        <v>90</v>
      </c>
      <c r="P57" s="101">
        <v>0</v>
      </c>
    </row>
    <row r="58">
      <c r="L58" s="98" t="s">
        <v>128380</v>
      </c>
      <c r="M58" s="98" t="s">
        <v>128381</v>
      </c>
      <c r="N58" s="98" t="s">
        <v>128382</v>
      </c>
      <c r="O58" s="101">
        <v>4</v>
      </c>
      <c r="P58" s="101">
        <v>4</v>
      </c>
    </row>
    <row r="59">
      <c r="L59" s="98" t="s">
        <v>128383</v>
      </c>
      <c r="M59" s="98" t="s">
        <v>128384</v>
      </c>
      <c r="N59" s="98" t="s">
        <v>128385</v>
      </c>
      <c r="O59" s="101">
        <v>5</v>
      </c>
      <c r="P59" s="101">
        <v>5</v>
      </c>
    </row>
    <row r="60">
      <c r="L60" s="98" t="s">
        <v>128386</v>
      </c>
      <c r="M60" s="98" t="s">
        <v>128387</v>
      </c>
      <c r="N60" s="98" t="s">
        <v>128388</v>
      </c>
      <c r="O60" s="101">
        <v>38</v>
      </c>
      <c r="P60" s="101">
        <v>38</v>
      </c>
    </row>
    <row r="61">
      <c r="K61" s="96" t="s">
        <v>128389</v>
      </c>
      <c r="O61" s="85">
        <f>SUM(O54:O60)</f>
      </c>
      <c r="P61" s="85">
        <f>SUM(P54:P60)</f>
      </c>
    </row>
    <row r="62">
      <c r="A62" s="98" t="s">
        <v>128390</v>
      </c>
      <c r="B62" s="98" t="s">
        <v>128391</v>
      </c>
      <c r="C62" s="100">
        <v>1075</v>
      </c>
      <c r="D62" s="98" t="s">
        <v>128392</v>
      </c>
      <c r="E62" s="98" t="s">
        <v>128393</v>
      </c>
      <c r="J62" s="101">
        <v>1519</v>
      </c>
      <c r="K62" s="98" t="s">
        <v>128394</v>
      </c>
      <c r="L62" s="98" t="s">
        <v>128394</v>
      </c>
      <c r="O62" s="101">
        <v>0</v>
      </c>
      <c r="P62" s="101">
        <v>0</v>
      </c>
    </row>
    <row r="63">
      <c r="K63" s="96" t="s">
        <v>128395</v>
      </c>
      <c r="O63" s="85">
        <f>SUM(O62:O62)</f>
      </c>
      <c r="P63" s="85">
        <f>SUM(P62:P62)</f>
      </c>
    </row>
    <row r="64">
      <c r="A64" s="98" t="s">
        <v>128396</v>
      </c>
      <c r="B64" s="98" t="s">
        <v>128397</v>
      </c>
      <c r="C64" s="100">
        <v>695</v>
      </c>
      <c r="D64" s="98" t="s">
        <v>128398</v>
      </c>
      <c r="E64" s="98" t="s">
        <v>128399</v>
      </c>
      <c r="F64" s="104">
        <v>45621</v>
      </c>
      <c r="G64" s="104">
        <v>45621</v>
      </c>
      <c r="H64" s="104">
        <v>45985</v>
      </c>
      <c r="J64" s="101">
        <v>1161</v>
      </c>
      <c r="K64" s="98" t="s">
        <v>128400</v>
      </c>
      <c r="L64" s="98" t="s">
        <v>128401</v>
      </c>
      <c r="M64" s="98" t="s">
        <v>128402</v>
      </c>
      <c r="N64" s="98" t="s">
        <v>128403</v>
      </c>
      <c r="O64" s="101">
        <v>40</v>
      </c>
      <c r="P64" s="101">
        <v>40</v>
      </c>
      <c r="Q64" s="101">
        <v>0</v>
      </c>
      <c r="R64" s="101">
        <v>700</v>
      </c>
    </row>
    <row r="65">
      <c r="L65" s="98" t="s">
        <v>128404</v>
      </c>
      <c r="M65" s="98" t="s">
        <v>128405</v>
      </c>
      <c r="N65" s="98" t="s">
        <v>128406</v>
      </c>
      <c r="O65" s="101">
        <v>1121</v>
      </c>
      <c r="P65" s="101">
        <v>1121</v>
      </c>
    </row>
    <row r="66">
      <c r="L66" s="98" t="s">
        <v>128407</v>
      </c>
      <c r="M66" s="98" t="s">
        <v>128408</v>
      </c>
      <c r="N66" s="98" t="s">
        <v>128409</v>
      </c>
      <c r="O66" s="101">
        <v>4</v>
      </c>
      <c r="P66" s="101">
        <v>4</v>
      </c>
    </row>
    <row r="67">
      <c r="L67" s="98" t="s">
        <v>128410</v>
      </c>
      <c r="M67" s="98" t="s">
        <v>128411</v>
      </c>
      <c r="N67" s="98" t="s">
        <v>128412</v>
      </c>
      <c r="O67" s="101">
        <v>38</v>
      </c>
      <c r="P67" s="101">
        <v>38</v>
      </c>
    </row>
    <row r="68">
      <c r="K68" s="96" t="s">
        <v>128413</v>
      </c>
      <c r="O68" s="85">
        <f>SUM(O64:O67)</f>
      </c>
      <c r="P68" s="85">
        <f>SUM(P64:P67)</f>
      </c>
    </row>
    <row r="69">
      <c r="A69" s="98" t="s">
        <v>128414</v>
      </c>
      <c r="B69" s="98" t="s">
        <v>128415</v>
      </c>
      <c r="C69" s="100">
        <v>695</v>
      </c>
      <c r="D69" s="98" t="s">
        <v>128416</v>
      </c>
      <c r="E69" s="98" t="s">
        <v>128417</v>
      </c>
      <c r="F69" s="104">
        <v>45734</v>
      </c>
      <c r="G69" s="104">
        <v>45734</v>
      </c>
      <c r="H69" s="104">
        <v>46190</v>
      </c>
      <c r="J69" s="101">
        <v>1197</v>
      </c>
      <c r="K69" s="98" t="s">
        <v>128418</v>
      </c>
      <c r="L69" s="98" t="s">
        <v>128419</v>
      </c>
      <c r="M69" s="98" t="s">
        <v>128420</v>
      </c>
      <c r="N69" s="98" t="s">
        <v>128421</v>
      </c>
      <c r="O69" s="101">
        <v>40</v>
      </c>
      <c r="P69" s="101">
        <v>0</v>
      </c>
      <c r="Q69" s="101">
        <v>0</v>
      </c>
      <c r="R69" s="101">
        <v>200</v>
      </c>
    </row>
    <row r="70">
      <c r="L70" s="98" t="s">
        <v>128422</v>
      </c>
      <c r="M70" s="98" t="s">
        <v>128423</v>
      </c>
      <c r="N70" s="98" t="s">
        <v>128424</v>
      </c>
      <c r="O70" s="101">
        <v>15</v>
      </c>
      <c r="P70" s="101">
        <v>55</v>
      </c>
    </row>
    <row r="71">
      <c r="L71" s="98" t="s">
        <v>128425</v>
      </c>
      <c r="M71" s="98" t="s">
        <v>128426</v>
      </c>
      <c r="N71" s="98" t="s">
        <v>128427</v>
      </c>
      <c r="O71" s="101">
        <v>1134</v>
      </c>
      <c r="P71" s="101">
        <v>1134</v>
      </c>
    </row>
    <row r="72">
      <c r="L72" s="98" t="s">
        <v>128428</v>
      </c>
      <c r="M72" s="98" t="s">
        <v>128429</v>
      </c>
      <c r="N72" s="98" t="s">
        <v>128430</v>
      </c>
      <c r="O72" s="101">
        <v>-1189</v>
      </c>
      <c r="P72" s="101">
        <v>0</v>
      </c>
    </row>
    <row r="73">
      <c r="L73" s="98" t="s">
        <v>128431</v>
      </c>
      <c r="M73" s="98" t="s">
        <v>128432</v>
      </c>
      <c r="N73" s="98" t="s">
        <v>128433</v>
      </c>
      <c r="O73" s="101">
        <v>4</v>
      </c>
      <c r="P73" s="101">
        <v>4</v>
      </c>
    </row>
    <row r="74">
      <c r="L74" s="98" t="s">
        <v>128434</v>
      </c>
      <c r="O74" s="101">
        <v>0</v>
      </c>
      <c r="P74" s="101">
        <v>0</v>
      </c>
    </row>
    <row r="75">
      <c r="L75" s="98" t="s">
        <v>128435</v>
      </c>
      <c r="M75" s="98" t="s">
        <v>128436</v>
      </c>
      <c r="N75" s="98" t="s">
        <v>128437</v>
      </c>
      <c r="O75" s="101">
        <v>38</v>
      </c>
      <c r="P75" s="101">
        <v>38</v>
      </c>
    </row>
    <row r="76">
      <c r="K76" s="96" t="s">
        <v>128438</v>
      </c>
      <c r="O76" s="85">
        <f>SUM(O69:O75)</f>
      </c>
      <c r="P76" s="85">
        <f>SUM(P69:P75)</f>
      </c>
    </row>
    <row r="77">
      <c r="A77" s="98" t="s">
        <v>128439</v>
      </c>
      <c r="B77" s="98" t="s">
        <v>128440</v>
      </c>
      <c r="C77" s="100">
        <v>695</v>
      </c>
      <c r="D77" s="98" t="s">
        <v>128441</v>
      </c>
      <c r="E77" s="98" t="s">
        <v>128442</v>
      </c>
      <c r="F77" s="104">
        <v>45562</v>
      </c>
      <c r="G77" s="104">
        <v>45562</v>
      </c>
      <c r="H77" s="104">
        <v>46022</v>
      </c>
      <c r="J77" s="101">
        <v>1060</v>
      </c>
      <c r="K77" s="98" t="s">
        <v>128443</v>
      </c>
      <c r="L77" s="98" t="s">
        <v>128444</v>
      </c>
      <c r="M77" s="98" t="s">
        <v>128445</v>
      </c>
      <c r="N77" s="98" t="s">
        <v>128446</v>
      </c>
      <c r="O77" s="101">
        <v>1059</v>
      </c>
      <c r="P77" s="101">
        <v>1059</v>
      </c>
      <c r="Q77" s="101">
        <v>0</v>
      </c>
      <c r="R77" s="101">
        <v>200</v>
      </c>
    </row>
    <row r="78">
      <c r="L78" s="98" t="s">
        <v>128447</v>
      </c>
      <c r="M78" s="98" t="s">
        <v>128448</v>
      </c>
      <c r="N78" s="98" t="s">
        <v>128449</v>
      </c>
      <c r="O78" s="101">
        <v>4</v>
      </c>
      <c r="P78" s="101">
        <v>4</v>
      </c>
    </row>
    <row r="79">
      <c r="L79" s="98" t="s">
        <v>128450</v>
      </c>
      <c r="M79" s="98" t="s">
        <v>128451</v>
      </c>
      <c r="N79" s="98" t="s">
        <v>128452</v>
      </c>
      <c r="O79" s="101">
        <v>38</v>
      </c>
      <c r="P79" s="101">
        <v>38</v>
      </c>
    </row>
    <row r="80">
      <c r="K80" s="96" t="s">
        <v>128453</v>
      </c>
      <c r="O80" s="85">
        <f>SUM(O77:O79)</f>
      </c>
      <c r="P80" s="85">
        <f>SUM(P77:P79)</f>
      </c>
    </row>
    <row r="81">
      <c r="A81" s="98" t="s">
        <v>128454</v>
      </c>
      <c r="B81" s="98" t="s">
        <v>128455</v>
      </c>
      <c r="C81" s="100">
        <v>695</v>
      </c>
      <c r="D81" s="98" t="s">
        <v>128456</v>
      </c>
      <c r="E81" s="98" t="s">
        <v>128457</v>
      </c>
      <c r="F81" s="104">
        <v>44392</v>
      </c>
      <c r="G81" s="104">
        <v>45505</v>
      </c>
      <c r="H81" s="104">
        <v>45869</v>
      </c>
      <c r="J81" s="101">
        <v>1365</v>
      </c>
      <c r="K81" s="98" t="s">
        <v>128458</v>
      </c>
      <c r="L81" s="98" t="s">
        <v>128459</v>
      </c>
      <c r="M81" s="98" t="s">
        <v>128460</v>
      </c>
      <c r="N81" s="98" t="s">
        <v>128461</v>
      </c>
      <c r="O81" s="101">
        <v>15</v>
      </c>
      <c r="P81" s="101">
        <v>15</v>
      </c>
      <c r="Q81" s="101">
        <v>0</v>
      </c>
      <c r="R81" s="101">
        <v>200</v>
      </c>
    </row>
    <row r="82">
      <c r="L82" s="98" t="s">
        <v>128462</v>
      </c>
      <c r="M82" s="98" t="s">
        <v>128463</v>
      </c>
      <c r="N82" s="98" t="s">
        <v>128464</v>
      </c>
      <c r="O82" s="101">
        <v>1125</v>
      </c>
      <c r="P82" s="101">
        <v>1125</v>
      </c>
    </row>
    <row r="83">
      <c r="L83" s="98" t="s">
        <v>128465</v>
      </c>
      <c r="M83" s="98" t="s">
        <v>128466</v>
      </c>
      <c r="N83" s="98" t="s">
        <v>128467</v>
      </c>
      <c r="O83" s="101">
        <v>4</v>
      </c>
      <c r="P83" s="101">
        <v>4</v>
      </c>
    </row>
    <row r="84">
      <c r="L84" s="98" t="s">
        <v>128468</v>
      </c>
      <c r="M84" s="98" t="s">
        <v>128469</v>
      </c>
      <c r="N84" s="98" t="s">
        <v>128470</v>
      </c>
      <c r="O84" s="101">
        <v>38</v>
      </c>
      <c r="P84" s="101">
        <v>38</v>
      </c>
    </row>
    <row r="85">
      <c r="K85" s="96" t="s">
        <v>128471</v>
      </c>
      <c r="O85" s="85">
        <f>SUM(O81:O84)</f>
      </c>
      <c r="P85" s="85">
        <f>SUM(P81:P84)</f>
      </c>
    </row>
    <row r="86">
      <c r="A86" s="98" t="s">
        <v>128472</v>
      </c>
      <c r="B86" s="98" t="s">
        <v>128473</v>
      </c>
      <c r="C86" s="100">
        <v>1075</v>
      </c>
      <c r="D86" s="98" t="s">
        <v>128474</v>
      </c>
      <c r="E86" s="98" t="s">
        <v>128475</v>
      </c>
      <c r="F86" s="104">
        <v>45744</v>
      </c>
      <c r="G86" s="104">
        <v>45744</v>
      </c>
      <c r="H86" s="104">
        <v>46200</v>
      </c>
      <c r="J86" s="101">
        <v>1479</v>
      </c>
      <c r="K86" s="98" t="s">
        <v>128476</v>
      </c>
      <c r="L86" s="98" t="s">
        <v>128477</v>
      </c>
      <c r="M86" s="98" t="s">
        <v>128478</v>
      </c>
      <c r="N86" s="98" t="s">
        <v>128479</v>
      </c>
      <c r="O86" s="101">
        <v>1456</v>
      </c>
      <c r="P86" s="101">
        <v>1456</v>
      </c>
      <c r="Q86" s="101">
        <v>0</v>
      </c>
      <c r="R86" s="101">
        <v>300</v>
      </c>
    </row>
    <row r="87">
      <c r="L87" s="98" t="s">
        <v>128480</v>
      </c>
      <c r="M87" s="98" t="s">
        <v>128481</v>
      </c>
      <c r="N87" s="98" t="s">
        <v>128482</v>
      </c>
      <c r="O87" s="101">
        <v>-500</v>
      </c>
      <c r="P87" s="101">
        <v>0</v>
      </c>
    </row>
    <row r="88">
      <c r="L88" s="98" t="s">
        <v>128483</v>
      </c>
      <c r="M88" s="98" t="s">
        <v>128484</v>
      </c>
      <c r="N88" s="98" t="s">
        <v>128485</v>
      </c>
      <c r="O88" s="101">
        <v>4</v>
      </c>
      <c r="P88" s="101">
        <v>4</v>
      </c>
    </row>
    <row r="89">
      <c r="L89" s="98" t="s">
        <v>128486</v>
      </c>
      <c r="M89" s="98" t="s">
        <v>128487</v>
      </c>
      <c r="N89" s="98" t="s">
        <v>128488</v>
      </c>
      <c r="O89" s="101">
        <v>38</v>
      </c>
      <c r="P89" s="101">
        <v>38</v>
      </c>
    </row>
    <row r="90">
      <c r="K90" s="96" t="s">
        <v>128489</v>
      </c>
      <c r="O90" s="85">
        <f>SUM(O86:O89)</f>
      </c>
      <c r="P90" s="85">
        <f>SUM(P86:P89)</f>
      </c>
    </row>
    <row r="91">
      <c r="A91" s="98" t="s">
        <v>128490</v>
      </c>
      <c r="B91" s="98" t="s">
        <v>128491</v>
      </c>
      <c r="C91" s="100">
        <v>1075</v>
      </c>
      <c r="D91" s="98" t="s">
        <v>128492</v>
      </c>
      <c r="E91" s="98" t="s">
        <v>128493</v>
      </c>
      <c r="F91" s="104">
        <v>45498</v>
      </c>
      <c r="G91" s="104">
        <v>45498</v>
      </c>
      <c r="H91" s="104">
        <v>45900</v>
      </c>
      <c r="J91" s="101">
        <v>1465</v>
      </c>
      <c r="K91" s="98" t="s">
        <v>128494</v>
      </c>
      <c r="L91" s="98" t="s">
        <v>128495</v>
      </c>
      <c r="M91" s="98" t="s">
        <v>128496</v>
      </c>
      <c r="N91" s="98" t="s">
        <v>128497</v>
      </c>
      <c r="O91" s="101">
        <v>1475</v>
      </c>
      <c r="P91" s="101">
        <v>1475</v>
      </c>
      <c r="Q91" s="101">
        <v>0</v>
      </c>
      <c r="R91" s="101">
        <v>500</v>
      </c>
    </row>
    <row r="92">
      <c r="L92" s="98" t="s">
        <v>128498</v>
      </c>
      <c r="M92" s="98" t="s">
        <v>128499</v>
      </c>
      <c r="N92" s="98" t="s">
        <v>128500</v>
      </c>
      <c r="O92" s="101">
        <v>4</v>
      </c>
      <c r="P92" s="101">
        <v>4</v>
      </c>
    </row>
    <row r="93">
      <c r="L93" s="98" t="s">
        <v>128501</v>
      </c>
      <c r="M93" s="98" t="s">
        <v>128502</v>
      </c>
      <c r="N93" s="98" t="s">
        <v>128503</v>
      </c>
      <c r="O93" s="101">
        <v>5</v>
      </c>
      <c r="P93" s="101">
        <v>5</v>
      </c>
    </row>
    <row r="94">
      <c r="L94" s="98" t="s">
        <v>128504</v>
      </c>
      <c r="M94" s="98" t="s">
        <v>128505</v>
      </c>
      <c r="N94" s="98" t="s">
        <v>128506</v>
      </c>
      <c r="O94" s="101">
        <v>38</v>
      </c>
      <c r="P94" s="101">
        <v>38</v>
      </c>
    </row>
    <row r="95">
      <c r="K95" s="96" t="s">
        <v>128507</v>
      </c>
      <c r="O95" s="85">
        <f>SUM(O91:O94)</f>
      </c>
      <c r="P95" s="85">
        <f>SUM(P91:P94)</f>
      </c>
    </row>
    <row r="96">
      <c r="A96" s="98" t="s">
        <v>128508</v>
      </c>
      <c r="B96" s="98" t="s">
        <v>128509</v>
      </c>
      <c r="C96" s="100">
        <v>1075</v>
      </c>
      <c r="D96" s="98" t="s">
        <v>128510</v>
      </c>
      <c r="E96" s="98" t="s">
        <v>128511</v>
      </c>
      <c r="F96" s="104">
        <v>45422</v>
      </c>
      <c r="G96" s="104">
        <v>45422</v>
      </c>
      <c r="H96" s="104">
        <v>45869</v>
      </c>
      <c r="J96" s="101">
        <v>1495</v>
      </c>
      <c r="K96" s="98" t="s">
        <v>128512</v>
      </c>
      <c r="L96" s="98" t="s">
        <v>128513</v>
      </c>
      <c r="M96" s="98" t="s">
        <v>128514</v>
      </c>
      <c r="N96" s="98" t="s">
        <v>128515</v>
      </c>
      <c r="O96" s="101">
        <v>40</v>
      </c>
      <c r="P96" s="101">
        <v>40</v>
      </c>
      <c r="Q96" s="101">
        <v>0</v>
      </c>
      <c r="R96" s="101">
        <v>300</v>
      </c>
    </row>
    <row r="97">
      <c r="L97" s="98" t="s">
        <v>128516</v>
      </c>
      <c r="M97" s="98" t="s">
        <v>128517</v>
      </c>
      <c r="N97" s="98" t="s">
        <v>128518</v>
      </c>
      <c r="O97" s="101">
        <v>1445</v>
      </c>
      <c r="P97" s="101">
        <v>1445</v>
      </c>
    </row>
    <row r="98">
      <c r="L98" s="98" t="s">
        <v>128519</v>
      </c>
      <c r="M98" s="98" t="s">
        <v>128520</v>
      </c>
      <c r="N98" s="98" t="s">
        <v>128521</v>
      </c>
      <c r="O98" s="101">
        <v>4</v>
      </c>
      <c r="P98" s="101">
        <v>4</v>
      </c>
    </row>
    <row r="99">
      <c r="L99" s="98" t="s">
        <v>128522</v>
      </c>
      <c r="M99" s="98" t="s">
        <v>128523</v>
      </c>
      <c r="N99" s="98" t="s">
        <v>128524</v>
      </c>
      <c r="O99" s="101">
        <v>38</v>
      </c>
      <c r="P99" s="101">
        <v>38</v>
      </c>
    </row>
    <row r="100">
      <c r="K100" s="96" t="s">
        <v>128525</v>
      </c>
      <c r="O100" s="85">
        <f>SUM(O96:O99)</f>
      </c>
      <c r="P100" s="85">
        <f>SUM(P96:P99)</f>
      </c>
    </row>
    <row r="101">
      <c r="A101" s="98" t="s">
        <v>128526</v>
      </c>
      <c r="B101" s="98" t="s">
        <v>128527</v>
      </c>
      <c r="C101" s="100">
        <v>1075</v>
      </c>
      <c r="D101" s="98" t="s">
        <v>128528</v>
      </c>
      <c r="E101" s="98" t="s">
        <v>128529</v>
      </c>
      <c r="F101" s="104">
        <v>45128</v>
      </c>
      <c r="G101" s="104">
        <v>45505</v>
      </c>
      <c r="H101" s="104">
        <v>45838</v>
      </c>
      <c r="J101" s="101">
        <v>1715</v>
      </c>
      <c r="K101" s="98" t="s">
        <v>128530</v>
      </c>
      <c r="L101" s="98" t="s">
        <v>128531</v>
      </c>
      <c r="M101" s="98" t="s">
        <v>128532</v>
      </c>
      <c r="N101" s="98" t="s">
        <v>128533</v>
      </c>
      <c r="O101" s="101">
        <v>1500</v>
      </c>
      <c r="P101" s="101">
        <v>1500</v>
      </c>
      <c r="Q101" s="101">
        <v>0</v>
      </c>
      <c r="R101" s="101">
        <v>500</v>
      </c>
    </row>
    <row r="102">
      <c r="L102" s="98" t="s">
        <v>128534</v>
      </c>
      <c r="M102" s="98" t="s">
        <v>128535</v>
      </c>
      <c r="N102" s="98" t="s">
        <v>128536</v>
      </c>
      <c r="O102" s="101">
        <v>4</v>
      </c>
      <c r="P102" s="101">
        <v>4</v>
      </c>
    </row>
    <row r="103">
      <c r="L103" s="98" t="s">
        <v>128537</v>
      </c>
      <c r="M103" s="98" t="s">
        <v>128538</v>
      </c>
      <c r="N103" s="98" t="s">
        <v>128539</v>
      </c>
      <c r="O103" s="101">
        <v>38</v>
      </c>
      <c r="P103" s="101">
        <v>38</v>
      </c>
    </row>
    <row r="104">
      <c r="K104" s="96" t="s">
        <v>128540</v>
      </c>
      <c r="O104" s="85">
        <f>SUM(O101:O103)</f>
      </c>
      <c r="P104" s="85">
        <f>SUM(P101:P103)</f>
      </c>
    </row>
    <row r="105">
      <c r="A105" s="98" t="s">
        <v>128541</v>
      </c>
      <c r="B105" s="98" t="s">
        <v>128542</v>
      </c>
      <c r="C105" s="100">
        <v>695</v>
      </c>
      <c r="D105" s="98" t="s">
        <v>128543</v>
      </c>
      <c r="E105" s="98" t="s">
        <v>128544</v>
      </c>
      <c r="F105" s="104">
        <v>43691</v>
      </c>
      <c r="G105" s="104">
        <v>45505</v>
      </c>
      <c r="H105" s="104">
        <v>45869</v>
      </c>
      <c r="J105" s="101">
        <v>1350</v>
      </c>
      <c r="K105" s="98" t="s">
        <v>128545</v>
      </c>
      <c r="L105" s="98" t="s">
        <v>128546</v>
      </c>
      <c r="M105" s="98" t="s">
        <v>128547</v>
      </c>
      <c r="N105" s="98" t="s">
        <v>128548</v>
      </c>
      <c r="O105" s="101">
        <v>1125</v>
      </c>
      <c r="P105" s="101">
        <v>1125</v>
      </c>
      <c r="Q105" s="101">
        <v>0</v>
      </c>
      <c r="R105" s="101">
        <v>400</v>
      </c>
    </row>
    <row r="106">
      <c r="L106" s="98" t="s">
        <v>128549</v>
      </c>
      <c r="M106" s="98" t="s">
        <v>128550</v>
      </c>
      <c r="N106" s="98" t="s">
        <v>128551</v>
      </c>
      <c r="O106" s="101">
        <v>4</v>
      </c>
      <c r="P106" s="101">
        <v>4</v>
      </c>
    </row>
    <row r="107">
      <c r="L107" s="98" t="s">
        <v>128552</v>
      </c>
      <c r="M107" s="98" t="s">
        <v>128553</v>
      </c>
      <c r="N107" s="98" t="s">
        <v>128554</v>
      </c>
      <c r="O107" s="101">
        <v>5</v>
      </c>
      <c r="P107" s="101">
        <v>5</v>
      </c>
    </row>
    <row r="108">
      <c r="L108" s="98" t="s">
        <v>128555</v>
      </c>
      <c r="M108" s="98" t="s">
        <v>128556</v>
      </c>
      <c r="N108" s="98" t="s">
        <v>128557</v>
      </c>
      <c r="O108" s="101">
        <v>20</v>
      </c>
      <c r="P108" s="101">
        <v>20</v>
      </c>
    </row>
    <row r="109">
      <c r="L109" s="98" t="s">
        <v>128558</v>
      </c>
      <c r="M109" s="98" t="s">
        <v>128559</v>
      </c>
      <c r="N109" s="98" t="s">
        <v>128560</v>
      </c>
      <c r="O109" s="101">
        <v>38</v>
      </c>
      <c r="P109" s="101">
        <v>38</v>
      </c>
    </row>
    <row r="110">
      <c r="K110" s="96" t="s">
        <v>128561</v>
      </c>
      <c r="O110" s="85">
        <f>SUM(O105:O109)</f>
      </c>
      <c r="P110" s="85">
        <f>SUM(P105:P109)</f>
      </c>
    </row>
    <row r="111">
      <c r="A111" s="98" t="s">
        <v>128562</v>
      </c>
      <c r="B111" s="98" t="s">
        <v>128563</v>
      </c>
      <c r="C111" s="100">
        <v>695</v>
      </c>
      <c r="D111" s="98" t="s">
        <v>128564</v>
      </c>
      <c r="E111" s="98" t="s">
        <v>128565</v>
      </c>
      <c r="F111" s="104">
        <v>45637</v>
      </c>
      <c r="G111" s="104">
        <v>45637</v>
      </c>
      <c r="H111" s="104">
        <v>46001</v>
      </c>
      <c r="J111" s="101">
        <v>1176</v>
      </c>
      <c r="K111" s="98" t="s">
        <v>128566</v>
      </c>
      <c r="L111" s="98" t="s">
        <v>128567</v>
      </c>
      <c r="M111" s="98" t="s">
        <v>128568</v>
      </c>
      <c r="N111" s="98" t="s">
        <v>128569</v>
      </c>
      <c r="O111" s="101">
        <v>15</v>
      </c>
      <c r="P111" s="101">
        <v>0</v>
      </c>
      <c r="Q111" s="101">
        <v>0</v>
      </c>
      <c r="R111" s="101">
        <v>200</v>
      </c>
    </row>
    <row r="112">
      <c r="L112" s="98" t="s">
        <v>128570</v>
      </c>
      <c r="M112" s="98" t="s">
        <v>128571</v>
      </c>
      <c r="N112" s="98" t="s">
        <v>128572</v>
      </c>
      <c r="O112" s="101">
        <v>40</v>
      </c>
      <c r="P112" s="101">
        <v>55</v>
      </c>
    </row>
    <row r="113">
      <c r="L113" s="98" t="s">
        <v>128573</v>
      </c>
      <c r="M113" s="98" t="s">
        <v>128574</v>
      </c>
      <c r="N113" s="98" t="s">
        <v>128575</v>
      </c>
      <c r="O113" s="101">
        <v>1121</v>
      </c>
      <c r="P113" s="101">
        <v>1121</v>
      </c>
    </row>
    <row r="114">
      <c r="L114" s="98" t="s">
        <v>128576</v>
      </c>
      <c r="M114" s="98" t="s">
        <v>128577</v>
      </c>
      <c r="N114" s="98" t="s">
        <v>128578</v>
      </c>
      <c r="O114" s="101">
        <v>90</v>
      </c>
      <c r="P114" s="101">
        <v>90</v>
      </c>
    </row>
    <row r="115">
      <c r="L115" s="98" t="s">
        <v>128579</v>
      </c>
      <c r="M115" s="98" t="s">
        <v>128580</v>
      </c>
      <c r="N115" s="98" t="s">
        <v>128581</v>
      </c>
      <c r="O115" s="101">
        <v>4</v>
      </c>
      <c r="P115" s="101">
        <v>4</v>
      </c>
    </row>
    <row r="116">
      <c r="L116" s="98" t="s">
        <v>128582</v>
      </c>
      <c r="M116" s="98" t="s">
        <v>128583</v>
      </c>
      <c r="N116" s="98" t="s">
        <v>128584</v>
      </c>
      <c r="O116" s="101">
        <v>38</v>
      </c>
      <c r="P116" s="101">
        <v>38</v>
      </c>
    </row>
    <row r="117">
      <c r="K117" s="96" t="s">
        <v>128585</v>
      </c>
      <c r="O117" s="85">
        <f>SUM(O111:O116)</f>
      </c>
      <c r="P117" s="85">
        <f>SUM(P111:P116)</f>
      </c>
    </row>
    <row r="118">
      <c r="A118" s="98" t="s">
        <v>128586</v>
      </c>
      <c r="B118" s="98" t="s">
        <v>128587</v>
      </c>
      <c r="C118" s="100">
        <v>695</v>
      </c>
      <c r="D118" s="98" t="s">
        <v>128588</v>
      </c>
      <c r="E118" s="98" t="s">
        <v>128589</v>
      </c>
      <c r="J118" s="101">
        <v>1113</v>
      </c>
      <c r="K118" s="98" t="s">
        <v>128590</v>
      </c>
      <c r="L118" s="98" t="s">
        <v>128590</v>
      </c>
      <c r="O118" s="101">
        <v>0</v>
      </c>
      <c r="P118" s="101">
        <v>0</v>
      </c>
      <c r="R118" s="101">
        <v>0</v>
      </c>
    </row>
    <row r="119">
      <c r="K119" s="96" t="s">
        <v>128591</v>
      </c>
      <c r="O119" s="85">
        <f>SUM(O118:O118)</f>
      </c>
      <c r="P119" s="85">
        <f>SUM(P118:P118)</f>
      </c>
    </row>
    <row r="120">
      <c r="A120" s="98" t="s">
        <v>128592</v>
      </c>
      <c r="B120" s="98" t="s">
        <v>128593</v>
      </c>
      <c r="C120" s="100">
        <v>695</v>
      </c>
      <c r="D120" s="98" t="s">
        <v>128594</v>
      </c>
      <c r="E120" s="98" t="s">
        <v>128595</v>
      </c>
      <c r="F120" s="104">
        <v>44796</v>
      </c>
      <c r="G120" s="104">
        <v>45536</v>
      </c>
      <c r="H120" s="104">
        <v>45900</v>
      </c>
      <c r="J120" s="101">
        <v>1440</v>
      </c>
      <c r="K120" s="98" t="s">
        <v>128596</v>
      </c>
      <c r="L120" s="98" t="s">
        <v>128597</v>
      </c>
      <c r="M120" s="98" t="s">
        <v>128598</v>
      </c>
      <c r="N120" s="98" t="s">
        <v>128599</v>
      </c>
      <c r="O120" s="101">
        <v>15</v>
      </c>
      <c r="P120" s="101">
        <v>40</v>
      </c>
      <c r="Q120" s="101">
        <v>0</v>
      </c>
      <c r="R120" s="101">
        <v>200</v>
      </c>
    </row>
    <row r="121">
      <c r="L121" s="98" t="s">
        <v>128600</v>
      </c>
      <c r="M121" s="98" t="s">
        <v>128601</v>
      </c>
      <c r="N121" s="98" t="s">
        <v>128602</v>
      </c>
      <c r="O121" s="101">
        <v>40</v>
      </c>
      <c r="P121" s="101">
        <v>15</v>
      </c>
    </row>
    <row r="122">
      <c r="L122" s="98" t="s">
        <v>128603</v>
      </c>
      <c r="M122" s="98" t="s">
        <v>128604</v>
      </c>
      <c r="N122" s="98" t="s">
        <v>128605</v>
      </c>
      <c r="O122" s="101">
        <v>1125</v>
      </c>
      <c r="P122" s="101">
        <v>1125</v>
      </c>
    </row>
    <row r="123">
      <c r="L123" s="98" t="s">
        <v>128606</v>
      </c>
      <c r="M123" s="98" t="s">
        <v>128607</v>
      </c>
      <c r="N123" s="98" t="s">
        <v>128608</v>
      </c>
      <c r="O123" s="101">
        <v>4</v>
      </c>
      <c r="P123" s="101">
        <v>4</v>
      </c>
    </row>
    <row r="124">
      <c r="L124" s="98" t="s">
        <v>128609</v>
      </c>
      <c r="M124" s="98" t="s">
        <v>128610</v>
      </c>
      <c r="N124" s="98" t="s">
        <v>128611</v>
      </c>
      <c r="O124" s="101">
        <v>38</v>
      </c>
      <c r="P124" s="101">
        <v>38</v>
      </c>
    </row>
    <row r="125">
      <c r="K125" s="96" t="s">
        <v>128612</v>
      </c>
      <c r="O125" s="85">
        <f>SUM(O120:O124)</f>
      </c>
      <c r="P125" s="85">
        <f>SUM(P120:P124)</f>
      </c>
    </row>
    <row r="126">
      <c r="A126" s="98" t="s">
        <v>128613</v>
      </c>
      <c r="B126" s="98" t="s">
        <v>128614</v>
      </c>
      <c r="C126" s="100">
        <v>1075</v>
      </c>
      <c r="D126" s="98" t="s">
        <v>128615</v>
      </c>
      <c r="E126" s="98" t="s">
        <v>128616</v>
      </c>
      <c r="F126" s="104">
        <v>45569</v>
      </c>
      <c r="G126" s="104">
        <v>45597</v>
      </c>
      <c r="J126" s="101">
        <v>1417</v>
      </c>
      <c r="K126" s="98" t="s">
        <v>128617</v>
      </c>
      <c r="L126" s="98" t="s">
        <v>128618</v>
      </c>
      <c r="M126" s="98" t="s">
        <v>128619</v>
      </c>
      <c r="N126" s="98" t="s">
        <v>128620</v>
      </c>
      <c r="O126" s="101">
        <v>40</v>
      </c>
      <c r="P126" s="101">
        <v>40</v>
      </c>
      <c r="Q126" s="101">
        <v>0</v>
      </c>
      <c r="R126" s="101">
        <v>0</v>
      </c>
    </row>
    <row r="127">
      <c r="L127" s="98" t="s">
        <v>128621</v>
      </c>
      <c r="M127" s="98" t="s">
        <v>128622</v>
      </c>
      <c r="N127" s="98" t="s">
        <v>128623</v>
      </c>
      <c r="O127" s="101">
        <v>1369</v>
      </c>
      <c r="P127" s="101">
        <v>1369</v>
      </c>
    </row>
    <row r="128">
      <c r="L128" s="98" t="s">
        <v>128624</v>
      </c>
      <c r="M128" s="98" t="s">
        <v>128625</v>
      </c>
      <c r="N128" s="98" t="s">
        <v>128626</v>
      </c>
      <c r="O128" s="101">
        <v>-281.80000000000001</v>
      </c>
      <c r="P128" s="101">
        <v>-281.80000000000001</v>
      </c>
    </row>
    <row r="129">
      <c r="L129" s="98" t="s">
        <v>128627</v>
      </c>
      <c r="M129" s="98" t="s">
        <v>128628</v>
      </c>
      <c r="N129" s="98" t="s">
        <v>128629</v>
      </c>
      <c r="O129" s="101">
        <v>4</v>
      </c>
      <c r="P129" s="101">
        <v>4</v>
      </c>
    </row>
    <row r="130">
      <c r="L130" s="98" t="s">
        <v>128630</v>
      </c>
      <c r="M130" s="98" t="s">
        <v>128631</v>
      </c>
      <c r="N130" s="98" t="s">
        <v>128632</v>
      </c>
      <c r="O130" s="101">
        <v>38</v>
      </c>
      <c r="P130" s="101">
        <v>38</v>
      </c>
    </row>
    <row r="131">
      <c r="K131" s="96" t="s">
        <v>128633</v>
      </c>
      <c r="O131" s="85">
        <f>SUM(O126:O130)</f>
      </c>
      <c r="P131" s="85">
        <f>SUM(P126:P130)</f>
      </c>
    </row>
    <row r="132">
      <c r="A132" s="98" t="s">
        <v>128634</v>
      </c>
      <c r="B132" s="98" t="s">
        <v>128635</v>
      </c>
      <c r="C132" s="100">
        <v>1075</v>
      </c>
      <c r="D132" s="98" t="s">
        <v>128636</v>
      </c>
      <c r="E132" s="98" t="s">
        <v>128637</v>
      </c>
      <c r="F132" s="104">
        <v>45290</v>
      </c>
      <c r="G132" s="104">
        <v>45748</v>
      </c>
      <c r="H132" s="104">
        <v>46203</v>
      </c>
      <c r="J132" s="101">
        <v>1585</v>
      </c>
      <c r="K132" s="98" t="s">
        <v>128638</v>
      </c>
      <c r="L132" s="98" t="s">
        <v>128639</v>
      </c>
      <c r="M132" s="98" t="s">
        <v>128640</v>
      </c>
      <c r="N132" s="98" t="s">
        <v>128641</v>
      </c>
      <c r="O132" s="101">
        <v>40</v>
      </c>
      <c r="P132" s="101">
        <v>0</v>
      </c>
      <c r="Q132" s="101">
        <v>-495</v>
      </c>
      <c r="R132" s="101">
        <v>1000</v>
      </c>
    </row>
    <row r="133">
      <c r="L133" s="98" t="s">
        <v>128642</v>
      </c>
      <c r="M133" s="98" t="s">
        <v>128643</v>
      </c>
      <c r="N133" s="98" t="s">
        <v>128644</v>
      </c>
      <c r="O133" s="101">
        <v>40</v>
      </c>
      <c r="P133" s="101">
        <v>0</v>
      </c>
    </row>
    <row r="134">
      <c r="L134" s="98" t="s">
        <v>128645</v>
      </c>
      <c r="M134" s="98" t="s">
        <v>128646</v>
      </c>
      <c r="N134" s="98" t="s">
        <v>128647</v>
      </c>
      <c r="O134" s="101">
        <v>-40</v>
      </c>
      <c r="P134" s="101">
        <v>40</v>
      </c>
    </row>
    <row r="135">
      <c r="L135" s="98" t="s">
        <v>128648</v>
      </c>
      <c r="M135" s="98" t="s">
        <v>128649</v>
      </c>
      <c r="N135" s="98" t="s">
        <v>128650</v>
      </c>
      <c r="O135" s="101">
        <v>-1750</v>
      </c>
      <c r="P135" s="101">
        <v>0</v>
      </c>
    </row>
    <row r="136">
      <c r="L136" s="98" t="s">
        <v>128651</v>
      </c>
      <c r="M136" s="98" t="s">
        <v>128652</v>
      </c>
      <c r="N136" s="98" t="s">
        <v>128653</v>
      </c>
      <c r="O136" s="101">
        <v>1750</v>
      </c>
      <c r="P136" s="101">
        <v>0</v>
      </c>
    </row>
    <row r="137">
      <c r="L137" s="98" t="s">
        <v>128654</v>
      </c>
      <c r="M137" s="98" t="s">
        <v>128655</v>
      </c>
      <c r="N137" s="98" t="s">
        <v>128656</v>
      </c>
      <c r="O137" s="101">
        <v>1455</v>
      </c>
      <c r="P137" s="101">
        <v>1455</v>
      </c>
    </row>
    <row r="138">
      <c r="L138" s="98" t="s">
        <v>128657</v>
      </c>
      <c r="M138" s="98" t="s">
        <v>128658</v>
      </c>
      <c r="N138" s="98" t="s">
        <v>128659</v>
      </c>
      <c r="O138" s="101">
        <v>-200</v>
      </c>
      <c r="P138" s="101">
        <v>0</v>
      </c>
    </row>
    <row r="139">
      <c r="L139" s="98" t="s">
        <v>128660</v>
      </c>
      <c r="M139" s="98" t="s">
        <v>128661</v>
      </c>
      <c r="N139" s="98" t="s">
        <v>128662</v>
      </c>
      <c r="O139" s="101">
        <v>200</v>
      </c>
      <c r="P139" s="101">
        <v>0</v>
      </c>
    </row>
    <row r="140">
      <c r="L140" s="98" t="s">
        <v>128663</v>
      </c>
      <c r="M140" s="98" t="s">
        <v>128664</v>
      </c>
      <c r="N140" s="98" t="s">
        <v>128665</v>
      </c>
      <c r="O140" s="101">
        <v>90</v>
      </c>
      <c r="P140" s="101">
        <v>90</v>
      </c>
    </row>
    <row r="141">
      <c r="L141" s="98" t="s">
        <v>128666</v>
      </c>
      <c r="M141" s="98" t="s">
        <v>128667</v>
      </c>
      <c r="N141" s="98" t="s">
        <v>128668</v>
      </c>
      <c r="O141" s="101">
        <v>90</v>
      </c>
      <c r="P141" s="101">
        <v>0</v>
      </c>
    </row>
    <row r="142">
      <c r="L142" s="98" t="s">
        <v>128669</v>
      </c>
      <c r="M142" s="98" t="s">
        <v>128670</v>
      </c>
      <c r="N142" s="98" t="s">
        <v>128671</v>
      </c>
      <c r="O142" s="101">
        <v>-90</v>
      </c>
      <c r="P142" s="101">
        <v>0</v>
      </c>
    </row>
    <row r="143">
      <c r="L143" s="98" t="s">
        <v>128672</v>
      </c>
      <c r="M143" s="98" t="s">
        <v>128673</v>
      </c>
      <c r="N143" s="98" t="s">
        <v>128674</v>
      </c>
      <c r="O143" s="101">
        <v>4</v>
      </c>
      <c r="P143" s="101">
        <v>4</v>
      </c>
    </row>
    <row r="144">
      <c r="L144" s="98" t="s">
        <v>128675</v>
      </c>
      <c r="M144" s="98" t="s">
        <v>128676</v>
      </c>
      <c r="N144" s="98" t="s">
        <v>128677</v>
      </c>
      <c r="O144" s="101">
        <v>4</v>
      </c>
      <c r="P144" s="101">
        <v>0</v>
      </c>
    </row>
    <row r="145">
      <c r="L145" s="98" t="s">
        <v>128678</v>
      </c>
      <c r="M145" s="98" t="s">
        <v>128679</v>
      </c>
      <c r="N145" s="98" t="s">
        <v>128680</v>
      </c>
      <c r="O145" s="101">
        <v>-4</v>
      </c>
      <c r="P145" s="101">
        <v>0</v>
      </c>
    </row>
    <row r="146">
      <c r="L146" s="98" t="s">
        <v>128681</v>
      </c>
      <c r="M146" s="98" t="s">
        <v>128682</v>
      </c>
      <c r="N146" s="98" t="s">
        <v>128683</v>
      </c>
      <c r="O146" s="101">
        <v>5</v>
      </c>
      <c r="P146" s="101">
        <v>10</v>
      </c>
    </row>
    <row r="147">
      <c r="L147" s="98" t="s">
        <v>128684</v>
      </c>
      <c r="M147" s="98" t="s">
        <v>128685</v>
      </c>
      <c r="N147" s="98" t="s">
        <v>128686</v>
      </c>
      <c r="O147" s="101">
        <v>-5</v>
      </c>
      <c r="P147" s="101">
        <v>0</v>
      </c>
    </row>
    <row r="148">
      <c r="L148" s="98" t="s">
        <v>128687</v>
      </c>
      <c r="M148" s="98" t="s">
        <v>128688</v>
      </c>
      <c r="N148" s="98" t="s">
        <v>128689</v>
      </c>
      <c r="O148" s="101">
        <v>10</v>
      </c>
      <c r="P148" s="101">
        <v>0</v>
      </c>
    </row>
    <row r="149">
      <c r="L149" s="98" t="s">
        <v>128690</v>
      </c>
      <c r="M149" s="98" t="s">
        <v>128691</v>
      </c>
      <c r="N149" s="98" t="s">
        <v>128692</v>
      </c>
      <c r="O149" s="101">
        <v>5</v>
      </c>
      <c r="P149" s="101">
        <v>0</v>
      </c>
    </row>
    <row r="150">
      <c r="L150" s="98" t="s">
        <v>128693</v>
      </c>
      <c r="M150" s="98" t="s">
        <v>128694</v>
      </c>
      <c r="N150" s="98" t="s">
        <v>128695</v>
      </c>
      <c r="O150" s="101">
        <v>-5</v>
      </c>
      <c r="P150" s="101">
        <v>0</v>
      </c>
    </row>
    <row r="151">
      <c r="L151" s="98" t="s">
        <v>128696</v>
      </c>
      <c r="M151" s="98" t="s">
        <v>128697</v>
      </c>
      <c r="N151" s="98" t="s">
        <v>128698</v>
      </c>
      <c r="O151" s="101">
        <v>-38</v>
      </c>
      <c r="P151" s="101">
        <v>0</v>
      </c>
    </row>
    <row r="152">
      <c r="L152" s="98" t="s">
        <v>128699</v>
      </c>
      <c r="M152" s="98" t="s">
        <v>128700</v>
      </c>
      <c r="N152" s="98" t="s">
        <v>128701</v>
      </c>
      <c r="O152" s="101">
        <v>38</v>
      </c>
      <c r="P152" s="101">
        <v>38</v>
      </c>
    </row>
    <row r="153">
      <c r="L153" s="98" t="s">
        <v>128702</v>
      </c>
      <c r="M153" s="98" t="s">
        <v>128703</v>
      </c>
      <c r="N153" s="98" t="s">
        <v>128704</v>
      </c>
      <c r="O153" s="101">
        <v>38</v>
      </c>
      <c r="P153" s="101">
        <v>0</v>
      </c>
    </row>
    <row r="154">
      <c r="K154" s="96" t="s">
        <v>128705</v>
      </c>
      <c r="O154" s="85">
        <f>SUM(O132:O153)</f>
      </c>
      <c r="P154" s="85">
        <f>SUM(P132:P153)</f>
      </c>
    </row>
    <row r="155">
      <c r="A155" s="98" t="s">
        <v>128706</v>
      </c>
      <c r="B155" s="98" t="s">
        <v>128707</v>
      </c>
      <c r="C155" s="100">
        <v>1075</v>
      </c>
      <c r="D155" s="98" t="s">
        <v>128708</v>
      </c>
      <c r="E155" s="98" t="s">
        <v>128709</v>
      </c>
      <c r="F155" s="104">
        <v>45337</v>
      </c>
      <c r="G155" s="104">
        <v>45717</v>
      </c>
      <c r="H155" s="104">
        <v>46173</v>
      </c>
      <c r="J155" s="101">
        <v>1515</v>
      </c>
      <c r="K155" s="98" t="s">
        <v>128710</v>
      </c>
      <c r="L155" s="98" t="s">
        <v>128711</v>
      </c>
      <c r="M155" s="98" t="s">
        <v>128712</v>
      </c>
      <c r="N155" s="98" t="s">
        <v>128713</v>
      </c>
      <c r="O155" s="101">
        <v>15</v>
      </c>
      <c r="P155" s="101">
        <v>0</v>
      </c>
      <c r="Q155" s="101">
        <v>-0.01</v>
      </c>
      <c r="R155" s="101">
        <v>400</v>
      </c>
    </row>
    <row r="156">
      <c r="L156" s="98" t="s">
        <v>128714</v>
      </c>
      <c r="M156" s="98" t="s">
        <v>128715</v>
      </c>
      <c r="N156" s="98" t="s">
        <v>128716</v>
      </c>
      <c r="O156" s="101">
        <v>50</v>
      </c>
      <c r="P156" s="101">
        <v>65</v>
      </c>
    </row>
    <row r="157">
      <c r="L157" s="98" t="s">
        <v>128717</v>
      </c>
      <c r="M157" s="98" t="s">
        <v>128718</v>
      </c>
      <c r="N157" s="98" t="s">
        <v>128719</v>
      </c>
      <c r="O157" s="101">
        <v>40</v>
      </c>
      <c r="P157" s="101">
        <v>40</v>
      </c>
    </row>
    <row r="158">
      <c r="L158" s="98" t="s">
        <v>128720</v>
      </c>
      <c r="M158" s="98" t="s">
        <v>128721</v>
      </c>
      <c r="N158" s="98" t="s">
        <v>128722</v>
      </c>
      <c r="O158" s="101">
        <v>1595</v>
      </c>
      <c r="P158" s="101">
        <v>1595</v>
      </c>
    </row>
    <row r="159">
      <c r="L159" s="98" t="s">
        <v>128723</v>
      </c>
      <c r="M159" s="98" t="s">
        <v>128724</v>
      </c>
      <c r="N159" s="98" t="s">
        <v>128725</v>
      </c>
      <c r="O159" s="101">
        <v>35</v>
      </c>
      <c r="P159" s="101">
        <v>0</v>
      </c>
    </row>
    <row r="160">
      <c r="L160" s="98" t="s">
        <v>128726</v>
      </c>
      <c r="M160" s="98" t="s">
        <v>128727</v>
      </c>
      <c r="N160" s="98" t="s">
        <v>128728</v>
      </c>
      <c r="O160" s="101">
        <v>170</v>
      </c>
      <c r="P160" s="101">
        <v>0</v>
      </c>
    </row>
    <row r="161">
      <c r="L161" s="98" t="s">
        <v>128729</v>
      </c>
      <c r="M161" s="98" t="s">
        <v>128730</v>
      </c>
      <c r="N161" s="98" t="s">
        <v>128731</v>
      </c>
      <c r="O161" s="101">
        <v>4</v>
      </c>
      <c r="P161" s="101">
        <v>4</v>
      </c>
    </row>
    <row r="162">
      <c r="L162" s="98" t="s">
        <v>128732</v>
      </c>
      <c r="M162" s="98" t="s">
        <v>128733</v>
      </c>
      <c r="N162" s="98" t="s">
        <v>128734</v>
      </c>
      <c r="O162" s="101">
        <v>38</v>
      </c>
      <c r="P162" s="101">
        <v>38</v>
      </c>
    </row>
    <row r="163">
      <c r="K163" s="96" t="s">
        <v>128735</v>
      </c>
      <c r="O163" s="85">
        <f>SUM(O155:O162)</f>
      </c>
      <c r="P163" s="85">
        <f>SUM(P155:P162)</f>
      </c>
    </row>
    <row r="164">
      <c r="A164" s="98" t="s">
        <v>128736</v>
      </c>
      <c r="B164" s="98" t="s">
        <v>128737</v>
      </c>
      <c r="C164" s="100">
        <v>1075</v>
      </c>
      <c r="D164" s="98" t="s">
        <v>128738</v>
      </c>
      <c r="E164" s="98" t="s">
        <v>128739</v>
      </c>
      <c r="F164" s="104">
        <v>45688</v>
      </c>
      <c r="G164" s="104">
        <v>45688</v>
      </c>
      <c r="H164" s="104">
        <v>46142</v>
      </c>
      <c r="J164" s="101">
        <v>1560</v>
      </c>
      <c r="K164" s="98" t="s">
        <v>128740</v>
      </c>
      <c r="L164" s="98" t="s">
        <v>128741</v>
      </c>
      <c r="M164" s="98" t="s">
        <v>128742</v>
      </c>
      <c r="N164" s="98" t="s">
        <v>128743</v>
      </c>
      <c r="O164" s="101">
        <v>75</v>
      </c>
      <c r="P164" s="101">
        <v>50</v>
      </c>
      <c r="Q164" s="101">
        <v>0</v>
      </c>
      <c r="R164" s="101">
        <v>300</v>
      </c>
    </row>
    <row r="165">
      <c r="L165" s="98" t="s">
        <v>128744</v>
      </c>
      <c r="M165" s="98" t="s">
        <v>128745</v>
      </c>
      <c r="N165" s="98" t="s">
        <v>128746</v>
      </c>
      <c r="O165" s="101">
        <v>50</v>
      </c>
      <c r="P165" s="101">
        <v>75</v>
      </c>
    </row>
    <row r="166">
      <c r="L166" s="98" t="s">
        <v>128747</v>
      </c>
      <c r="M166" s="98" t="s">
        <v>128748</v>
      </c>
      <c r="N166" s="98" t="s">
        <v>128749</v>
      </c>
      <c r="O166" s="101">
        <v>1435</v>
      </c>
      <c r="P166" s="101">
        <v>1435</v>
      </c>
    </row>
    <row r="167">
      <c r="L167" s="98" t="s">
        <v>128750</v>
      </c>
      <c r="M167" s="98" t="s">
        <v>128751</v>
      </c>
      <c r="N167" s="98" t="s">
        <v>128752</v>
      </c>
      <c r="O167" s="101">
        <v>4</v>
      </c>
      <c r="P167" s="101">
        <v>4</v>
      </c>
    </row>
    <row r="168">
      <c r="L168" s="98" t="s">
        <v>128753</v>
      </c>
      <c r="M168" s="98" t="s">
        <v>128754</v>
      </c>
      <c r="N168" s="98" t="s">
        <v>128755</v>
      </c>
      <c r="O168" s="101">
        <v>38</v>
      </c>
      <c r="P168" s="101">
        <v>38</v>
      </c>
    </row>
    <row r="169">
      <c r="K169" s="96" t="s">
        <v>128756</v>
      </c>
      <c r="O169" s="85">
        <f>SUM(O164:O168)</f>
      </c>
      <c r="P169" s="85">
        <f>SUM(P164:P168)</f>
      </c>
    </row>
    <row r="170">
      <c r="A170" s="98" t="s">
        <v>128757</v>
      </c>
      <c r="B170" s="98" t="s">
        <v>128758</v>
      </c>
      <c r="C170" s="100">
        <v>695</v>
      </c>
      <c r="D170" s="98" t="s">
        <v>128759</v>
      </c>
      <c r="E170" s="98" t="s">
        <v>128760</v>
      </c>
      <c r="F170" s="104">
        <v>45538</v>
      </c>
      <c r="G170" s="104">
        <v>45538</v>
      </c>
      <c r="H170" s="104">
        <v>45930</v>
      </c>
      <c r="J170" s="101">
        <v>1204</v>
      </c>
      <c r="K170" s="98" t="s">
        <v>128761</v>
      </c>
      <c r="L170" s="98" t="s">
        <v>128762</v>
      </c>
      <c r="M170" s="98" t="s">
        <v>128763</v>
      </c>
      <c r="N170" s="98" t="s">
        <v>128764</v>
      </c>
      <c r="O170" s="101">
        <v>40</v>
      </c>
      <c r="P170" s="101">
        <v>15</v>
      </c>
      <c r="Q170" s="101">
        <v>0</v>
      </c>
      <c r="R170" s="101">
        <v>200</v>
      </c>
    </row>
    <row r="171">
      <c r="L171" s="98" t="s">
        <v>128765</v>
      </c>
      <c r="M171" s="98" t="s">
        <v>128766</v>
      </c>
      <c r="N171" s="98" t="s">
        <v>128767</v>
      </c>
      <c r="O171" s="101">
        <v>15</v>
      </c>
      <c r="P171" s="101">
        <v>0</v>
      </c>
    </row>
    <row r="172">
      <c r="L172" s="98" t="s">
        <v>128768</v>
      </c>
      <c r="M172" s="98" t="s">
        <v>128769</v>
      </c>
      <c r="N172" s="98" t="s">
        <v>128770</v>
      </c>
      <c r="O172" s="101">
        <v>50</v>
      </c>
      <c r="P172" s="101">
        <v>90</v>
      </c>
    </row>
    <row r="173">
      <c r="L173" s="98" t="s">
        <v>128771</v>
      </c>
      <c r="M173" s="98" t="s">
        <v>128772</v>
      </c>
      <c r="N173" s="98" t="s">
        <v>128773</v>
      </c>
      <c r="O173" s="101">
        <v>1099</v>
      </c>
      <c r="P173" s="101">
        <v>1099</v>
      </c>
    </row>
    <row r="174">
      <c r="L174" s="98" t="s">
        <v>128774</v>
      </c>
      <c r="M174" s="98" t="s">
        <v>128775</v>
      </c>
      <c r="N174" s="98" t="s">
        <v>128776</v>
      </c>
      <c r="O174" s="101">
        <v>4</v>
      </c>
      <c r="P174" s="101">
        <v>4</v>
      </c>
    </row>
    <row r="175">
      <c r="L175" s="98" t="s">
        <v>128777</v>
      </c>
      <c r="M175" s="98" t="s">
        <v>128778</v>
      </c>
      <c r="N175" s="98" t="s">
        <v>128779</v>
      </c>
      <c r="O175" s="101">
        <v>38</v>
      </c>
      <c r="P175" s="101">
        <v>38</v>
      </c>
    </row>
    <row r="176">
      <c r="K176" s="96" t="s">
        <v>128780</v>
      </c>
      <c r="O176" s="85">
        <f>SUM(O170:O175)</f>
      </c>
      <c r="P176" s="85">
        <f>SUM(P170:P175)</f>
      </c>
    </row>
    <row r="177">
      <c r="A177" s="98" t="s">
        <v>128781</v>
      </c>
      <c r="B177" s="98" t="s">
        <v>128782</v>
      </c>
      <c r="C177" s="100">
        <v>695</v>
      </c>
      <c r="D177" s="98" t="s">
        <v>128783</v>
      </c>
      <c r="E177" s="98" t="s">
        <v>128784</v>
      </c>
      <c r="F177" s="104">
        <v>45255</v>
      </c>
      <c r="G177" s="104">
        <v>45627</v>
      </c>
      <c r="H177" s="104">
        <v>46081</v>
      </c>
      <c r="J177" s="101">
        <v>1255</v>
      </c>
      <c r="K177" s="98" t="s">
        <v>128785</v>
      </c>
      <c r="L177" s="98" t="s">
        <v>128786</v>
      </c>
      <c r="M177" s="98" t="s">
        <v>128787</v>
      </c>
      <c r="N177" s="98" t="s">
        <v>128788</v>
      </c>
      <c r="O177" s="101">
        <v>50</v>
      </c>
      <c r="P177" s="101">
        <v>50</v>
      </c>
      <c r="Q177" s="101">
        <v>0</v>
      </c>
      <c r="R177" s="101">
        <v>400</v>
      </c>
    </row>
    <row r="178">
      <c r="L178" s="98" t="s">
        <v>128789</v>
      </c>
      <c r="M178" s="98" t="s">
        <v>128790</v>
      </c>
      <c r="N178" s="98" t="s">
        <v>128791</v>
      </c>
      <c r="O178" s="101">
        <v>1075</v>
      </c>
      <c r="P178" s="101">
        <v>1075</v>
      </c>
    </row>
    <row r="179">
      <c r="L179" s="98" t="s">
        <v>128792</v>
      </c>
      <c r="M179" s="98" t="s">
        <v>128793</v>
      </c>
      <c r="N179" s="98" t="s">
        <v>128794</v>
      </c>
      <c r="O179" s="101">
        <v>4</v>
      </c>
      <c r="P179" s="101">
        <v>4</v>
      </c>
    </row>
    <row r="180">
      <c r="L180" s="98" t="s">
        <v>128795</v>
      </c>
      <c r="M180" s="98" t="s">
        <v>128796</v>
      </c>
      <c r="N180" s="98" t="s">
        <v>128797</v>
      </c>
      <c r="O180" s="101">
        <v>38</v>
      </c>
      <c r="P180" s="101">
        <v>38</v>
      </c>
    </row>
    <row r="181">
      <c r="K181" s="96" t="s">
        <v>128798</v>
      </c>
      <c r="O181" s="85">
        <f>SUM(O177:O180)</f>
      </c>
      <c r="P181" s="85">
        <f>SUM(P177:P180)</f>
      </c>
    </row>
    <row r="182">
      <c r="A182" s="98" t="s">
        <v>128799</v>
      </c>
      <c r="B182" s="98" t="s">
        <v>128800</v>
      </c>
      <c r="C182" s="100">
        <v>695</v>
      </c>
      <c r="D182" s="98" t="s">
        <v>128801</v>
      </c>
      <c r="E182" s="98" t="s">
        <v>128802</v>
      </c>
      <c r="F182" s="104">
        <v>44835</v>
      </c>
      <c r="G182" s="104">
        <v>45566</v>
      </c>
      <c r="H182" s="104">
        <v>45930</v>
      </c>
      <c r="J182" s="101">
        <v>1450</v>
      </c>
      <c r="K182" s="98" t="s">
        <v>128803</v>
      </c>
      <c r="L182" s="98" t="s">
        <v>128804</v>
      </c>
      <c r="M182" s="98" t="s">
        <v>128805</v>
      </c>
      <c r="N182" s="98" t="s">
        <v>128806</v>
      </c>
      <c r="O182" s="101">
        <v>15</v>
      </c>
      <c r="P182" s="101">
        <v>50</v>
      </c>
      <c r="Q182" s="101">
        <v>0</v>
      </c>
      <c r="R182" s="101">
        <v>400</v>
      </c>
    </row>
    <row r="183">
      <c r="L183" s="98" t="s">
        <v>128807</v>
      </c>
      <c r="M183" s="98" t="s">
        <v>128808</v>
      </c>
      <c r="N183" s="98" t="s">
        <v>128809</v>
      </c>
      <c r="O183" s="101">
        <v>50</v>
      </c>
      <c r="P183" s="101">
        <v>15</v>
      </c>
    </row>
    <row r="184">
      <c r="L184" s="98" t="s">
        <v>128810</v>
      </c>
      <c r="M184" s="98" t="s">
        <v>128811</v>
      </c>
      <c r="N184" s="98" t="s">
        <v>128812</v>
      </c>
      <c r="O184" s="101">
        <v>1145</v>
      </c>
      <c r="P184" s="101">
        <v>1145</v>
      </c>
    </row>
    <row r="185">
      <c r="L185" s="98" t="s">
        <v>128813</v>
      </c>
      <c r="M185" s="98" t="s">
        <v>128814</v>
      </c>
      <c r="N185" s="98" t="s">
        <v>128815</v>
      </c>
      <c r="O185" s="101">
        <v>35</v>
      </c>
      <c r="P185" s="101">
        <v>35</v>
      </c>
    </row>
    <row r="186">
      <c r="L186" s="98" t="s">
        <v>128816</v>
      </c>
      <c r="M186" s="98" t="s">
        <v>128817</v>
      </c>
      <c r="N186" s="98" t="s">
        <v>128818</v>
      </c>
      <c r="O186" s="101">
        <v>4</v>
      </c>
      <c r="P186" s="101">
        <v>4</v>
      </c>
    </row>
    <row r="187">
      <c r="L187" s="98" t="s">
        <v>128819</v>
      </c>
      <c r="M187" s="98" t="s">
        <v>128820</v>
      </c>
      <c r="N187" s="98" t="s">
        <v>128821</v>
      </c>
      <c r="O187" s="101">
        <v>38</v>
      </c>
      <c r="P187" s="101">
        <v>38</v>
      </c>
    </row>
    <row r="188">
      <c r="K188" s="96" t="s">
        <v>128822</v>
      </c>
      <c r="O188" s="85">
        <f>SUM(O182:O187)</f>
      </c>
      <c r="P188" s="85">
        <f>SUM(P182:P187)</f>
      </c>
    </row>
    <row r="189">
      <c r="A189" s="98" t="s">
        <v>128823</v>
      </c>
      <c r="B189" s="98" t="s">
        <v>128824</v>
      </c>
      <c r="C189" s="100">
        <v>695</v>
      </c>
      <c r="D189" s="98" t="s">
        <v>128825</v>
      </c>
      <c r="E189" s="98" t="s">
        <v>128826</v>
      </c>
      <c r="F189" s="104">
        <v>45381</v>
      </c>
      <c r="G189" s="104">
        <v>45381</v>
      </c>
      <c r="H189" s="104">
        <v>45808</v>
      </c>
      <c r="I189" s="104">
        <v>45808</v>
      </c>
      <c r="J189" s="101">
        <v>1255</v>
      </c>
      <c r="K189" s="98" t="s">
        <v>128827</v>
      </c>
      <c r="L189" s="98" t="s">
        <v>128828</v>
      </c>
      <c r="M189" s="98" t="s">
        <v>128829</v>
      </c>
      <c r="N189" s="98" t="s">
        <v>128830</v>
      </c>
      <c r="O189" s="101">
        <v>50</v>
      </c>
      <c r="P189" s="101">
        <v>50</v>
      </c>
      <c r="Q189" s="101">
        <v>0</v>
      </c>
      <c r="R189" s="101">
        <v>400</v>
      </c>
    </row>
    <row r="190">
      <c r="L190" s="98" t="s">
        <v>128831</v>
      </c>
      <c r="M190" s="98" t="s">
        <v>128832</v>
      </c>
      <c r="N190" s="98" t="s">
        <v>128833</v>
      </c>
      <c r="O190" s="101">
        <v>1205</v>
      </c>
      <c r="P190" s="101">
        <v>1205</v>
      </c>
    </row>
    <row r="191">
      <c r="L191" s="98" t="s">
        <v>128834</v>
      </c>
      <c r="M191" s="98" t="s">
        <v>128835</v>
      </c>
      <c r="N191" s="98" t="s">
        <v>128836</v>
      </c>
      <c r="O191" s="101">
        <v>4</v>
      </c>
      <c r="P191" s="101">
        <v>4</v>
      </c>
    </row>
    <row r="192">
      <c r="L192" s="98" t="s">
        <v>128837</v>
      </c>
      <c r="M192" s="98" t="s">
        <v>128838</v>
      </c>
      <c r="N192" s="98" t="s">
        <v>128839</v>
      </c>
      <c r="O192" s="101">
        <v>5</v>
      </c>
      <c r="P192" s="101">
        <v>5</v>
      </c>
    </row>
    <row r="193">
      <c r="L193" s="98" t="s">
        <v>128840</v>
      </c>
      <c r="M193" s="98" t="s">
        <v>128841</v>
      </c>
      <c r="N193" s="98" t="s">
        <v>128842</v>
      </c>
      <c r="O193" s="101">
        <v>38</v>
      </c>
      <c r="P193" s="101">
        <v>38</v>
      </c>
    </row>
    <row r="194">
      <c r="K194" s="96" t="s">
        <v>128843</v>
      </c>
      <c r="O194" s="85">
        <f>SUM(O189:O193)</f>
      </c>
      <c r="P194" s="85">
        <f>SUM(P189:P193)</f>
      </c>
    </row>
    <row r="195">
      <c r="A195" s="98" t="s">
        <v>128844</v>
      </c>
      <c r="B195" s="98" t="s">
        <v>128845</v>
      </c>
      <c r="C195" s="100">
        <v>1075</v>
      </c>
      <c r="D195" s="98" t="s">
        <v>128846</v>
      </c>
      <c r="E195" s="98" t="s">
        <v>128847</v>
      </c>
      <c r="F195" s="104">
        <v>45485</v>
      </c>
      <c r="G195" s="104">
        <v>45485</v>
      </c>
      <c r="H195" s="104">
        <v>45961</v>
      </c>
      <c r="J195" s="101">
        <v>1575</v>
      </c>
      <c r="K195" s="98" t="s">
        <v>128848</v>
      </c>
      <c r="L195" s="98" t="s">
        <v>128849</v>
      </c>
      <c r="M195" s="98" t="s">
        <v>128850</v>
      </c>
      <c r="N195" s="98" t="s">
        <v>128851</v>
      </c>
      <c r="O195" s="101">
        <v>40</v>
      </c>
      <c r="P195" s="101">
        <v>0</v>
      </c>
      <c r="Q195" s="101">
        <v>0</v>
      </c>
      <c r="R195" s="101">
        <v>300</v>
      </c>
    </row>
    <row r="196">
      <c r="L196" s="98" t="s">
        <v>128852</v>
      </c>
      <c r="M196" s="98" t="s">
        <v>128853</v>
      </c>
      <c r="N196" s="98" t="s">
        <v>128854</v>
      </c>
      <c r="O196" s="101">
        <v>50</v>
      </c>
      <c r="P196" s="101">
        <v>90</v>
      </c>
    </row>
    <row r="197">
      <c r="L197" s="98" t="s">
        <v>128855</v>
      </c>
      <c r="M197" s="98" t="s">
        <v>128856</v>
      </c>
      <c r="N197" s="98" t="s">
        <v>128857</v>
      </c>
      <c r="O197" s="101">
        <v>1485</v>
      </c>
      <c r="P197" s="101">
        <v>1485</v>
      </c>
    </row>
    <row r="198">
      <c r="L198" s="98" t="s">
        <v>128858</v>
      </c>
      <c r="M198" s="98" t="s">
        <v>128859</v>
      </c>
      <c r="N198" s="98" t="s">
        <v>128860</v>
      </c>
      <c r="O198" s="101">
        <v>35</v>
      </c>
      <c r="P198" s="101">
        <v>35</v>
      </c>
    </row>
    <row r="199">
      <c r="L199" s="98" t="s">
        <v>128861</v>
      </c>
      <c r="M199" s="98" t="s">
        <v>128862</v>
      </c>
      <c r="N199" s="98" t="s">
        <v>128863</v>
      </c>
      <c r="O199" s="101">
        <v>35</v>
      </c>
      <c r="P199" s="101">
        <v>35</v>
      </c>
    </row>
    <row r="200">
      <c r="L200" s="98" t="s">
        <v>128864</v>
      </c>
      <c r="M200" s="98" t="s">
        <v>128865</v>
      </c>
      <c r="N200" s="98" t="s">
        <v>128866</v>
      </c>
      <c r="O200" s="101">
        <v>4</v>
      </c>
      <c r="P200" s="101">
        <v>4</v>
      </c>
    </row>
    <row r="201">
      <c r="L201" s="98" t="s">
        <v>128867</v>
      </c>
      <c r="M201" s="98" t="s">
        <v>128868</v>
      </c>
      <c r="N201" s="98" t="s">
        <v>128869</v>
      </c>
      <c r="O201" s="101">
        <v>38</v>
      </c>
      <c r="P201" s="101">
        <v>38</v>
      </c>
    </row>
    <row r="202">
      <c r="K202" s="96" t="s">
        <v>128870</v>
      </c>
      <c r="O202" s="85">
        <f>SUM(O195:O201)</f>
      </c>
      <c r="P202" s="85">
        <f>SUM(P195:P201)</f>
      </c>
    </row>
    <row r="203">
      <c r="A203" s="98" t="s">
        <v>128871</v>
      </c>
      <c r="B203" s="98" t="s">
        <v>128872</v>
      </c>
      <c r="C203" s="100">
        <v>1075</v>
      </c>
      <c r="D203" s="98" t="s">
        <v>128873</v>
      </c>
      <c r="E203" s="98" t="s">
        <v>128874</v>
      </c>
      <c r="F203" s="104">
        <v>44408</v>
      </c>
      <c r="G203" s="104">
        <v>45505</v>
      </c>
      <c r="H203" s="104">
        <v>45838</v>
      </c>
      <c r="J203" s="101">
        <v>1775</v>
      </c>
      <c r="K203" s="98" t="s">
        <v>128875</v>
      </c>
      <c r="L203" s="98" t="s">
        <v>128876</v>
      </c>
      <c r="M203" s="98" t="s">
        <v>128877</v>
      </c>
      <c r="N203" s="98" t="s">
        <v>128878</v>
      </c>
      <c r="O203" s="101">
        <v>75</v>
      </c>
      <c r="P203" s="101">
        <v>125</v>
      </c>
      <c r="Q203" s="101">
        <v>0</v>
      </c>
      <c r="R203" s="101">
        <v>300</v>
      </c>
    </row>
    <row r="204">
      <c r="L204" s="98" t="s">
        <v>128879</v>
      </c>
      <c r="M204" s="98" t="s">
        <v>128880</v>
      </c>
      <c r="N204" s="98" t="s">
        <v>128881</v>
      </c>
      <c r="O204" s="101">
        <v>50</v>
      </c>
      <c r="P204" s="101">
        <v>0</v>
      </c>
    </row>
    <row r="205">
      <c r="L205" s="98" t="s">
        <v>128882</v>
      </c>
      <c r="M205" s="98" t="s">
        <v>128883</v>
      </c>
      <c r="N205" s="98" t="s">
        <v>128884</v>
      </c>
      <c r="O205" s="101">
        <v>1505</v>
      </c>
      <c r="P205" s="101">
        <v>1505</v>
      </c>
    </row>
    <row r="206">
      <c r="L206" s="98" t="s">
        <v>128885</v>
      </c>
      <c r="M206" s="98" t="s">
        <v>128886</v>
      </c>
      <c r="N206" s="98" t="s">
        <v>128887</v>
      </c>
      <c r="O206" s="101">
        <v>4</v>
      </c>
      <c r="P206" s="101">
        <v>4</v>
      </c>
    </row>
    <row r="207">
      <c r="L207" s="98" t="s">
        <v>128888</v>
      </c>
      <c r="M207" s="98" t="s">
        <v>128889</v>
      </c>
      <c r="N207" s="98" t="s">
        <v>128890</v>
      </c>
      <c r="O207" s="101">
        <v>38</v>
      </c>
      <c r="P207" s="101">
        <v>38</v>
      </c>
    </row>
    <row r="208">
      <c r="K208" s="96" t="s">
        <v>128891</v>
      </c>
      <c r="O208" s="85">
        <f>SUM(O203:O207)</f>
      </c>
      <c r="P208" s="85">
        <f>SUM(P203:P207)</f>
      </c>
    </row>
    <row r="209">
      <c r="A209" s="98" t="s">
        <v>128892</v>
      </c>
      <c r="B209" s="98" t="s">
        <v>128893</v>
      </c>
      <c r="C209" s="100">
        <v>1075</v>
      </c>
      <c r="D209" s="98" t="s">
        <v>128894</v>
      </c>
      <c r="E209" s="98" t="s">
        <v>128895</v>
      </c>
      <c r="F209" s="104">
        <v>45376</v>
      </c>
      <c r="G209" s="104">
        <v>45748</v>
      </c>
      <c r="H209" s="104">
        <v>46203</v>
      </c>
      <c r="J209" s="101">
        <v>1495</v>
      </c>
      <c r="K209" s="98" t="s">
        <v>128896</v>
      </c>
      <c r="L209" s="98" t="s">
        <v>128897</v>
      </c>
      <c r="M209" s="98" t="s">
        <v>128898</v>
      </c>
      <c r="N209" s="98" t="s">
        <v>128899</v>
      </c>
      <c r="O209" s="101">
        <v>15</v>
      </c>
      <c r="P209" s="101">
        <v>15</v>
      </c>
      <c r="Q209" s="101">
        <v>0</v>
      </c>
      <c r="R209" s="101">
        <v>800</v>
      </c>
    </row>
    <row r="210">
      <c r="L210" s="98" t="s">
        <v>128900</v>
      </c>
      <c r="M210" s="98" t="s">
        <v>128901</v>
      </c>
      <c r="N210" s="98" t="s">
        <v>128902</v>
      </c>
      <c r="O210" s="101">
        <v>1455</v>
      </c>
      <c r="P210" s="101">
        <v>1455</v>
      </c>
    </row>
    <row r="211">
      <c r="L211" s="98" t="s">
        <v>128903</v>
      </c>
      <c r="M211" s="98" t="s">
        <v>128904</v>
      </c>
      <c r="N211" s="98" t="s">
        <v>128905</v>
      </c>
      <c r="O211" s="101">
        <v>4</v>
      </c>
      <c r="P211" s="101">
        <v>4</v>
      </c>
    </row>
    <row r="212">
      <c r="L212" s="98" t="s">
        <v>128906</v>
      </c>
      <c r="M212" s="98" t="s">
        <v>128907</v>
      </c>
      <c r="N212" s="98" t="s">
        <v>128908</v>
      </c>
      <c r="O212" s="101">
        <v>5</v>
      </c>
      <c r="P212" s="101">
        <v>5</v>
      </c>
    </row>
    <row r="213">
      <c r="L213" s="98" t="s">
        <v>128909</v>
      </c>
      <c r="M213" s="98" t="s">
        <v>128910</v>
      </c>
      <c r="N213" s="98" t="s">
        <v>128911</v>
      </c>
      <c r="O213" s="101">
        <v>38</v>
      </c>
      <c r="P213" s="101">
        <v>38</v>
      </c>
    </row>
    <row r="214">
      <c r="K214" s="96" t="s">
        <v>128912</v>
      </c>
      <c r="O214" s="85">
        <f>SUM(O209:O213)</f>
      </c>
      <c r="P214" s="85">
        <f>SUM(P209:P213)</f>
      </c>
    </row>
    <row r="215">
      <c r="A215" s="98" t="s">
        <v>128913</v>
      </c>
      <c r="B215" s="98" t="s">
        <v>128914</v>
      </c>
      <c r="C215" s="100">
        <v>1075</v>
      </c>
      <c r="D215" s="98" t="s">
        <v>128915</v>
      </c>
      <c r="E215" s="98" t="s">
        <v>128916</v>
      </c>
      <c r="F215" s="104">
        <v>45456</v>
      </c>
      <c r="G215" s="104">
        <v>45456</v>
      </c>
      <c r="H215" s="104">
        <v>45869</v>
      </c>
      <c r="J215" s="101">
        <v>1555</v>
      </c>
      <c r="K215" s="98" t="s">
        <v>128917</v>
      </c>
      <c r="L215" s="98" t="s">
        <v>128918</v>
      </c>
      <c r="M215" s="98" t="s">
        <v>128919</v>
      </c>
      <c r="N215" s="98" t="s">
        <v>128920</v>
      </c>
      <c r="O215" s="101">
        <v>40</v>
      </c>
      <c r="P215" s="101">
        <v>40</v>
      </c>
      <c r="Q215" s="101">
        <v>0</v>
      </c>
      <c r="R215" s="101">
        <v>600</v>
      </c>
    </row>
    <row r="216">
      <c r="L216" s="98" t="s">
        <v>128921</v>
      </c>
      <c r="M216" s="98" t="s">
        <v>128922</v>
      </c>
      <c r="N216" s="98" t="s">
        <v>128923</v>
      </c>
      <c r="O216" s="101">
        <v>1495</v>
      </c>
      <c r="P216" s="101">
        <v>1495</v>
      </c>
    </row>
    <row r="217">
      <c r="L217" s="98" t="s">
        <v>128924</v>
      </c>
      <c r="M217" s="98" t="s">
        <v>128925</v>
      </c>
      <c r="N217" s="98" t="s">
        <v>128926</v>
      </c>
      <c r="O217" s="101">
        <v>4</v>
      </c>
      <c r="P217" s="101">
        <v>4</v>
      </c>
    </row>
    <row r="218">
      <c r="L218" s="98" t="s">
        <v>128927</v>
      </c>
      <c r="M218" s="98" t="s">
        <v>128928</v>
      </c>
      <c r="N218" s="98" t="s">
        <v>128929</v>
      </c>
      <c r="O218" s="101">
        <v>38</v>
      </c>
      <c r="P218" s="101">
        <v>38</v>
      </c>
    </row>
    <row r="219">
      <c r="K219" s="96" t="s">
        <v>128930</v>
      </c>
      <c r="O219" s="85">
        <f>SUM(O215:O218)</f>
      </c>
      <c r="P219" s="85">
        <f>SUM(P215:P218)</f>
      </c>
    </row>
    <row r="220">
      <c r="A220" s="98" t="s">
        <v>128931</v>
      </c>
      <c r="B220" s="98" t="s">
        <v>128932</v>
      </c>
      <c r="C220" s="100">
        <v>695</v>
      </c>
      <c r="D220" s="98" t="s">
        <v>128933</v>
      </c>
      <c r="E220" s="98" t="s">
        <v>128934</v>
      </c>
      <c r="F220" s="104">
        <v>45504</v>
      </c>
      <c r="G220" s="104">
        <v>45504</v>
      </c>
      <c r="H220" s="104">
        <v>45808</v>
      </c>
      <c r="J220" s="101">
        <v>1165</v>
      </c>
      <c r="K220" s="98" t="s">
        <v>128935</v>
      </c>
      <c r="L220" s="98" t="s">
        <v>128936</v>
      </c>
      <c r="M220" s="98" t="s">
        <v>128937</v>
      </c>
      <c r="N220" s="98" t="s">
        <v>128938</v>
      </c>
      <c r="O220" s="101">
        <v>40</v>
      </c>
      <c r="P220" s="101">
        <v>0</v>
      </c>
      <c r="Q220" s="101">
        <v>0</v>
      </c>
      <c r="R220" s="101">
        <v>200</v>
      </c>
    </row>
    <row r="221">
      <c r="L221" s="98" t="s">
        <v>128939</v>
      </c>
      <c r="M221" s="98" t="s">
        <v>128940</v>
      </c>
      <c r="N221" s="98" t="s">
        <v>128941</v>
      </c>
      <c r="O221" s="101">
        <v>15</v>
      </c>
      <c r="P221" s="101">
        <v>55</v>
      </c>
    </row>
    <row r="222">
      <c r="L222" s="98" t="s">
        <v>128942</v>
      </c>
      <c r="M222" s="98" t="s">
        <v>128943</v>
      </c>
      <c r="N222" s="98" t="s">
        <v>128944</v>
      </c>
      <c r="O222" s="101">
        <v>1130</v>
      </c>
      <c r="P222" s="101">
        <v>1130</v>
      </c>
    </row>
    <row r="223">
      <c r="L223" s="98" t="s">
        <v>128945</v>
      </c>
      <c r="M223" s="98" t="s">
        <v>128946</v>
      </c>
      <c r="N223" s="98" t="s">
        <v>128947</v>
      </c>
      <c r="O223" s="101">
        <v>4</v>
      </c>
      <c r="P223" s="101">
        <v>4</v>
      </c>
    </row>
    <row r="224">
      <c r="L224" s="98" t="s">
        <v>128948</v>
      </c>
      <c r="M224" s="98" t="s">
        <v>128949</v>
      </c>
      <c r="N224" s="98" t="s">
        <v>128950</v>
      </c>
      <c r="O224" s="101">
        <v>38</v>
      </c>
      <c r="P224" s="101">
        <v>38</v>
      </c>
    </row>
    <row r="225">
      <c r="K225" s="96" t="s">
        <v>128951</v>
      </c>
      <c r="O225" s="85">
        <f>SUM(O220:O224)</f>
      </c>
      <c r="P225" s="85">
        <f>SUM(P220:P224)</f>
      </c>
    </row>
    <row r="226">
      <c r="A226" s="98" t="s">
        <v>128952</v>
      </c>
      <c r="B226" s="98" t="s">
        <v>128953</v>
      </c>
      <c r="C226" s="100">
        <v>695</v>
      </c>
      <c r="D226" s="98" t="s">
        <v>128954</v>
      </c>
      <c r="E226" s="98" t="s">
        <v>128955</v>
      </c>
      <c r="F226" s="104">
        <v>45504</v>
      </c>
      <c r="G226" s="104">
        <v>45504</v>
      </c>
      <c r="H226" s="104">
        <v>45961</v>
      </c>
      <c r="J226" s="101">
        <v>1135</v>
      </c>
      <c r="K226" s="98" t="s">
        <v>128956</v>
      </c>
      <c r="L226" s="98" t="s">
        <v>128957</v>
      </c>
      <c r="M226" s="98" t="s">
        <v>128958</v>
      </c>
      <c r="N226" s="98" t="s">
        <v>128959</v>
      </c>
      <c r="O226" s="101">
        <v>1135</v>
      </c>
      <c r="P226" s="101">
        <v>1135</v>
      </c>
      <c r="Q226" s="101">
        <v>0</v>
      </c>
      <c r="R226" s="101">
        <v>200</v>
      </c>
    </row>
    <row r="227">
      <c r="L227" s="98" t="s">
        <v>128960</v>
      </c>
      <c r="M227" s="98" t="s">
        <v>128961</v>
      </c>
      <c r="N227" s="98" t="s">
        <v>128962</v>
      </c>
      <c r="O227" s="101">
        <v>4</v>
      </c>
      <c r="P227" s="101">
        <v>4</v>
      </c>
    </row>
    <row r="228">
      <c r="L228" s="98" t="s">
        <v>128963</v>
      </c>
      <c r="M228" s="98" t="s">
        <v>128964</v>
      </c>
      <c r="N228" s="98" t="s">
        <v>128965</v>
      </c>
      <c r="O228" s="101">
        <v>38</v>
      </c>
      <c r="P228" s="101">
        <v>38</v>
      </c>
    </row>
    <row r="229">
      <c r="K229" s="96" t="s">
        <v>128966</v>
      </c>
      <c r="O229" s="85">
        <f>SUM(O226:O228)</f>
      </c>
      <c r="P229" s="85">
        <f>SUM(P226:P228)</f>
      </c>
    </row>
    <row r="230">
      <c r="A230" s="98" t="s">
        <v>128967</v>
      </c>
      <c r="B230" s="98" t="s">
        <v>128968</v>
      </c>
      <c r="C230" s="100">
        <v>695</v>
      </c>
      <c r="D230" s="98" t="s">
        <v>128969</v>
      </c>
      <c r="E230" s="98" t="s">
        <v>128970</v>
      </c>
      <c r="F230" s="104">
        <v>45121</v>
      </c>
      <c r="G230" s="104">
        <v>45505</v>
      </c>
      <c r="H230" s="104">
        <v>45869</v>
      </c>
      <c r="J230" s="101">
        <v>1370</v>
      </c>
      <c r="K230" s="98" t="s">
        <v>128971</v>
      </c>
      <c r="L230" s="98" t="s">
        <v>128972</v>
      </c>
      <c r="M230" s="98" t="s">
        <v>128973</v>
      </c>
      <c r="N230" s="98" t="s">
        <v>128974</v>
      </c>
      <c r="O230" s="101">
        <v>40</v>
      </c>
      <c r="P230" s="101">
        <v>55</v>
      </c>
      <c r="Q230" s="101">
        <v>0</v>
      </c>
      <c r="R230" s="101">
        <v>400</v>
      </c>
    </row>
    <row r="231">
      <c r="L231" s="98" t="s">
        <v>128975</v>
      </c>
      <c r="M231" s="98" t="s">
        <v>128976</v>
      </c>
      <c r="N231" s="98" t="s">
        <v>128977</v>
      </c>
      <c r="O231" s="101">
        <v>15</v>
      </c>
      <c r="P231" s="101">
        <v>0</v>
      </c>
    </row>
    <row r="232">
      <c r="L232" s="98" t="s">
        <v>128978</v>
      </c>
      <c r="M232" s="98" t="s">
        <v>128979</v>
      </c>
      <c r="N232" s="98" t="s">
        <v>128980</v>
      </c>
      <c r="O232" s="101">
        <v>1125</v>
      </c>
      <c r="P232" s="101">
        <v>1125</v>
      </c>
    </row>
    <row r="233">
      <c r="L233" s="98" t="s">
        <v>128981</v>
      </c>
      <c r="M233" s="98" t="s">
        <v>128982</v>
      </c>
      <c r="N233" s="98" t="s">
        <v>128983</v>
      </c>
      <c r="O233" s="101">
        <v>35</v>
      </c>
      <c r="P233" s="101">
        <v>35</v>
      </c>
    </row>
    <row r="234">
      <c r="L234" s="98" t="s">
        <v>128984</v>
      </c>
      <c r="M234" s="98" t="s">
        <v>128985</v>
      </c>
      <c r="N234" s="98" t="s">
        <v>128986</v>
      </c>
      <c r="O234" s="101">
        <v>4</v>
      </c>
      <c r="P234" s="101">
        <v>4</v>
      </c>
    </row>
    <row r="235">
      <c r="L235" s="98" t="s">
        <v>128987</v>
      </c>
      <c r="M235" s="98" t="s">
        <v>128988</v>
      </c>
      <c r="N235" s="98" t="s">
        <v>128989</v>
      </c>
      <c r="O235" s="101">
        <v>38</v>
      </c>
      <c r="P235" s="101">
        <v>38</v>
      </c>
    </row>
    <row r="236">
      <c r="K236" s="96" t="s">
        <v>128990</v>
      </c>
      <c r="O236" s="85">
        <f>SUM(O230:O235)</f>
      </c>
      <c r="P236" s="85">
        <f>SUM(P230:P235)</f>
      </c>
    </row>
    <row r="237">
      <c r="A237" s="98" t="s">
        <v>128991</v>
      </c>
      <c r="B237" s="98" t="s">
        <v>128992</v>
      </c>
      <c r="C237" s="100">
        <v>695</v>
      </c>
      <c r="D237" s="98" t="s">
        <v>128993</v>
      </c>
      <c r="E237" s="98" t="s">
        <v>128994</v>
      </c>
      <c r="F237" s="104">
        <v>45476</v>
      </c>
      <c r="G237" s="104">
        <v>45476</v>
      </c>
      <c r="H237" s="104">
        <v>45869</v>
      </c>
      <c r="J237" s="101">
        <v>1175</v>
      </c>
      <c r="K237" s="98" t="s">
        <v>128995</v>
      </c>
      <c r="L237" s="98" t="s">
        <v>128996</v>
      </c>
      <c r="M237" s="98" t="s">
        <v>128997</v>
      </c>
      <c r="N237" s="98" t="s">
        <v>128998</v>
      </c>
      <c r="O237" s="101">
        <v>40</v>
      </c>
      <c r="P237" s="101">
        <v>40</v>
      </c>
      <c r="Q237" s="101">
        <v>0</v>
      </c>
      <c r="R237" s="101">
        <v>200</v>
      </c>
    </row>
    <row r="238">
      <c r="L238" s="98" t="s">
        <v>128999</v>
      </c>
      <c r="M238" s="98" t="s">
        <v>129000</v>
      </c>
      <c r="N238" s="98" t="s">
        <v>129001</v>
      </c>
      <c r="O238" s="101">
        <v>1135</v>
      </c>
      <c r="P238" s="101">
        <v>1135</v>
      </c>
    </row>
    <row r="239">
      <c r="L239" s="98" t="s">
        <v>129002</v>
      </c>
      <c r="M239" s="98" t="s">
        <v>129003</v>
      </c>
      <c r="N239" s="98" t="s">
        <v>129004</v>
      </c>
      <c r="O239" s="101">
        <v>4</v>
      </c>
      <c r="P239" s="101">
        <v>4</v>
      </c>
    </row>
    <row r="240">
      <c r="L240" s="98" t="s">
        <v>129005</v>
      </c>
      <c r="M240" s="98" t="s">
        <v>129006</v>
      </c>
      <c r="N240" s="98" t="s">
        <v>129007</v>
      </c>
      <c r="O240" s="101">
        <v>38</v>
      </c>
      <c r="P240" s="101">
        <v>38</v>
      </c>
    </row>
    <row r="241">
      <c r="K241" s="96" t="s">
        <v>129008</v>
      </c>
      <c r="O241" s="85">
        <f>SUM(O237:O240)</f>
      </c>
      <c r="P241" s="85">
        <f>SUM(P237:P240)</f>
      </c>
    </row>
    <row r="242">
      <c r="A242" s="98" t="s">
        <v>129009</v>
      </c>
      <c r="B242" s="98" t="s">
        <v>129010</v>
      </c>
      <c r="C242" s="100">
        <v>1075</v>
      </c>
      <c r="D242" s="98" t="s">
        <v>129011</v>
      </c>
      <c r="E242" s="98" t="s">
        <v>129012</v>
      </c>
      <c r="F242" s="104">
        <v>45349</v>
      </c>
      <c r="G242" s="104">
        <v>45349</v>
      </c>
      <c r="H242" s="104">
        <v>45808</v>
      </c>
      <c r="I242" s="104">
        <v>45830</v>
      </c>
      <c r="J242" s="101">
        <v>1531</v>
      </c>
      <c r="K242" s="98" t="s">
        <v>129013</v>
      </c>
      <c r="L242" s="98" t="s">
        <v>129014</v>
      </c>
      <c r="M242" s="98" t="s">
        <v>129015</v>
      </c>
      <c r="N242" s="98" t="s">
        <v>129016</v>
      </c>
      <c r="O242" s="101">
        <v>40</v>
      </c>
      <c r="P242" s="101">
        <v>40</v>
      </c>
      <c r="Q242" s="101">
        <v>0</v>
      </c>
      <c r="R242" s="101">
        <v>500</v>
      </c>
    </row>
    <row r="243">
      <c r="L243" s="98" t="s">
        <v>129017</v>
      </c>
      <c r="M243" s="98" t="s">
        <v>129018</v>
      </c>
      <c r="N243" s="98" t="s">
        <v>129019</v>
      </c>
      <c r="O243" s="101">
        <v>1460</v>
      </c>
      <c r="P243" s="101">
        <v>1460</v>
      </c>
    </row>
    <row r="244">
      <c r="L244" s="98" t="s">
        <v>129020</v>
      </c>
      <c r="M244" s="98" t="s">
        <v>129021</v>
      </c>
      <c r="N244" s="98" t="s">
        <v>129022</v>
      </c>
      <c r="O244" s="101">
        <v>4</v>
      </c>
      <c r="P244" s="101">
        <v>4</v>
      </c>
    </row>
    <row r="245">
      <c r="L245" s="98" t="s">
        <v>129023</v>
      </c>
      <c r="M245" s="98" t="s">
        <v>129024</v>
      </c>
      <c r="N245" s="98" t="s">
        <v>129025</v>
      </c>
      <c r="O245" s="101">
        <v>25</v>
      </c>
      <c r="P245" s="101">
        <v>0</v>
      </c>
    </row>
    <row r="246">
      <c r="L246" s="98" t="s">
        <v>129026</v>
      </c>
      <c r="M246" s="98" t="s">
        <v>129027</v>
      </c>
      <c r="N246" s="98" t="s">
        <v>129028</v>
      </c>
      <c r="O246" s="101">
        <v>38</v>
      </c>
      <c r="P246" s="101">
        <v>38</v>
      </c>
    </row>
    <row r="247">
      <c r="K247" s="96" t="s">
        <v>129029</v>
      </c>
      <c r="O247" s="85">
        <f>SUM(O242:O246)</f>
      </c>
      <c r="P247" s="85">
        <f>SUM(P242:P246)</f>
      </c>
    </row>
    <row r="248">
      <c r="A248" s="98" t="s">
        <v>129030</v>
      </c>
      <c r="B248" s="98" t="s">
        <v>129031</v>
      </c>
      <c r="C248" s="100">
        <v>1075</v>
      </c>
      <c r="D248" s="98" t="s">
        <v>129032</v>
      </c>
      <c r="E248" s="98" t="s">
        <v>129033</v>
      </c>
      <c r="F248" s="104">
        <v>45464</v>
      </c>
      <c r="G248" s="104">
        <v>45464</v>
      </c>
      <c r="H248" s="104">
        <v>45900</v>
      </c>
      <c r="J248" s="101">
        <v>1525</v>
      </c>
      <c r="K248" s="98" t="s">
        <v>129034</v>
      </c>
      <c r="L248" s="98" t="s">
        <v>129035</v>
      </c>
      <c r="M248" s="98" t="s">
        <v>129036</v>
      </c>
      <c r="N248" s="98" t="s">
        <v>129037</v>
      </c>
      <c r="O248" s="101">
        <v>1515</v>
      </c>
      <c r="P248" s="101">
        <v>1515</v>
      </c>
      <c r="Q248" s="101">
        <v>0</v>
      </c>
      <c r="R248" s="101">
        <v>1515</v>
      </c>
    </row>
    <row r="249">
      <c r="L249" s="98" t="s">
        <v>129038</v>
      </c>
      <c r="M249" s="98" t="s">
        <v>129039</v>
      </c>
      <c r="N249" s="98" t="s">
        <v>129040</v>
      </c>
      <c r="O249" s="101">
        <v>4</v>
      </c>
      <c r="P249" s="101">
        <v>4</v>
      </c>
    </row>
    <row r="250">
      <c r="L250" s="98" t="s">
        <v>129041</v>
      </c>
      <c r="M250" s="98" t="s">
        <v>129042</v>
      </c>
      <c r="N250" s="98" t="s">
        <v>129043</v>
      </c>
      <c r="O250" s="101">
        <v>38</v>
      </c>
      <c r="P250" s="101">
        <v>38</v>
      </c>
    </row>
    <row r="251">
      <c r="K251" s="96" t="s">
        <v>129044</v>
      </c>
      <c r="O251" s="85">
        <f>SUM(O248:O250)</f>
      </c>
      <c r="P251" s="85">
        <f>SUM(P248:P250)</f>
      </c>
    </row>
    <row r="252">
      <c r="A252" s="98" t="s">
        <v>129045</v>
      </c>
      <c r="B252" s="98" t="s">
        <v>129046</v>
      </c>
      <c r="C252" s="100">
        <v>1075</v>
      </c>
      <c r="D252" s="98" t="s">
        <v>129047</v>
      </c>
      <c r="E252" s="98" t="s">
        <v>129048</v>
      </c>
      <c r="F252" s="104">
        <v>44015</v>
      </c>
      <c r="G252" s="104">
        <v>45474</v>
      </c>
      <c r="H252" s="104">
        <v>45838</v>
      </c>
      <c r="J252" s="101">
        <v>1665</v>
      </c>
      <c r="K252" s="98" t="s">
        <v>129049</v>
      </c>
      <c r="L252" s="98" t="s">
        <v>129050</v>
      </c>
      <c r="M252" s="98" t="s">
        <v>129051</v>
      </c>
      <c r="N252" s="98" t="s">
        <v>129052</v>
      </c>
      <c r="O252" s="101">
        <v>15</v>
      </c>
      <c r="P252" s="101">
        <v>15</v>
      </c>
      <c r="Q252" s="101">
        <v>0</v>
      </c>
      <c r="R252" s="101">
        <v>300</v>
      </c>
    </row>
    <row r="253">
      <c r="L253" s="98" t="s">
        <v>129053</v>
      </c>
      <c r="M253" s="98" t="s">
        <v>129054</v>
      </c>
      <c r="N253" s="98" t="s">
        <v>129055</v>
      </c>
      <c r="O253" s="101">
        <v>1465</v>
      </c>
      <c r="P253" s="101">
        <v>1465</v>
      </c>
    </row>
    <row r="254">
      <c r="L254" s="98" t="s">
        <v>129056</v>
      </c>
      <c r="M254" s="98" t="s">
        <v>129057</v>
      </c>
      <c r="N254" s="98" t="s">
        <v>129058</v>
      </c>
      <c r="O254" s="101">
        <v>35</v>
      </c>
      <c r="P254" s="101">
        <v>35</v>
      </c>
    </row>
    <row r="255">
      <c r="L255" s="98" t="s">
        <v>129059</v>
      </c>
      <c r="M255" s="98" t="s">
        <v>129060</v>
      </c>
      <c r="N255" s="98" t="s">
        <v>129061</v>
      </c>
      <c r="O255" s="101">
        <v>4</v>
      </c>
      <c r="P255" s="101">
        <v>4</v>
      </c>
    </row>
    <row r="256">
      <c r="L256" s="98" t="s">
        <v>129062</v>
      </c>
      <c r="M256" s="98" t="s">
        <v>129063</v>
      </c>
      <c r="N256" s="98" t="s">
        <v>129064</v>
      </c>
      <c r="O256" s="101">
        <v>20</v>
      </c>
      <c r="P256" s="101">
        <v>20</v>
      </c>
    </row>
    <row r="257">
      <c r="L257" s="98" t="s">
        <v>129065</v>
      </c>
      <c r="M257" s="98" t="s">
        <v>129066</v>
      </c>
      <c r="N257" s="98" t="s">
        <v>129067</v>
      </c>
      <c r="O257" s="101">
        <v>38</v>
      </c>
      <c r="P257" s="101">
        <v>38</v>
      </c>
    </row>
    <row r="258">
      <c r="K258" s="96" t="s">
        <v>129068</v>
      </c>
      <c r="O258" s="85">
        <f>SUM(O252:O257)</f>
      </c>
      <c r="P258" s="85">
        <f>SUM(P252:P257)</f>
      </c>
    </row>
    <row r="259">
      <c r="A259" s="98" t="s">
        <v>129069</v>
      </c>
      <c r="B259" s="98" t="s">
        <v>129070</v>
      </c>
      <c r="C259" s="100">
        <v>1075</v>
      </c>
      <c r="D259" s="98" t="s">
        <v>129071</v>
      </c>
      <c r="E259" s="98" t="s">
        <v>129072</v>
      </c>
      <c r="F259" s="104">
        <v>44730</v>
      </c>
      <c r="G259" s="104">
        <v>45474</v>
      </c>
      <c r="H259" s="104">
        <v>45838</v>
      </c>
      <c r="J259" s="101">
        <v>1745</v>
      </c>
      <c r="K259" s="98" t="s">
        <v>129073</v>
      </c>
      <c r="L259" s="98" t="s">
        <v>129074</v>
      </c>
      <c r="M259" s="98" t="s">
        <v>129075</v>
      </c>
      <c r="N259" s="98" t="s">
        <v>129076</v>
      </c>
      <c r="O259" s="101">
        <v>40</v>
      </c>
      <c r="P259" s="101">
        <v>40</v>
      </c>
      <c r="Q259" s="101">
        <v>0</v>
      </c>
      <c r="R259" s="101">
        <v>600</v>
      </c>
    </row>
    <row r="260">
      <c r="L260" s="98" t="s">
        <v>129077</v>
      </c>
      <c r="M260" s="98" t="s">
        <v>129078</v>
      </c>
      <c r="N260" s="98" t="s">
        <v>129079</v>
      </c>
      <c r="O260" s="101">
        <v>1465</v>
      </c>
      <c r="P260" s="101">
        <v>1465</v>
      </c>
    </row>
    <row r="261">
      <c r="L261" s="98" t="s">
        <v>129080</v>
      </c>
      <c r="M261" s="98" t="s">
        <v>129081</v>
      </c>
      <c r="N261" s="98" t="s">
        <v>129082</v>
      </c>
      <c r="O261" s="101">
        <v>4</v>
      </c>
      <c r="P261" s="101">
        <v>4</v>
      </c>
    </row>
    <row r="262">
      <c r="L262" s="98" t="s">
        <v>129083</v>
      </c>
      <c r="M262" s="98" t="s">
        <v>129084</v>
      </c>
      <c r="N262" s="98" t="s">
        <v>129085</v>
      </c>
      <c r="O262" s="101">
        <v>38</v>
      </c>
      <c r="P262" s="101">
        <v>38</v>
      </c>
    </row>
    <row r="263">
      <c r="K263" s="96" t="s">
        <v>129086</v>
      </c>
      <c r="O263" s="85">
        <f>SUM(O259:O262)</f>
      </c>
      <c r="P263" s="85">
        <f>SUM(P259:P262)</f>
      </c>
    </row>
    <row r="264">
      <c r="A264" s="98" t="s">
        <v>129087</v>
      </c>
      <c r="B264" s="98" t="s">
        <v>129088</v>
      </c>
      <c r="C264" s="100">
        <v>695</v>
      </c>
      <c r="D264" s="98" t="s">
        <v>129089</v>
      </c>
      <c r="E264" s="98" t="s">
        <v>129090</v>
      </c>
      <c r="F264" s="104">
        <v>45600</v>
      </c>
      <c r="G264" s="104">
        <v>45600</v>
      </c>
      <c r="H264" s="104">
        <v>45991</v>
      </c>
      <c r="J264" s="101">
        <v>1072</v>
      </c>
      <c r="K264" s="98" t="s">
        <v>129091</v>
      </c>
      <c r="L264" s="98" t="s">
        <v>129092</v>
      </c>
      <c r="M264" s="98" t="s">
        <v>129093</v>
      </c>
      <c r="N264" s="98" t="s">
        <v>129094</v>
      </c>
      <c r="O264" s="101">
        <v>15</v>
      </c>
      <c r="P264" s="101">
        <v>15</v>
      </c>
      <c r="Q264" s="101">
        <v>-2.25</v>
      </c>
      <c r="R264" s="101">
        <v>200</v>
      </c>
    </row>
    <row r="265">
      <c r="L265" s="98" t="s">
        <v>129095</v>
      </c>
      <c r="M265" s="98" t="s">
        <v>129096</v>
      </c>
      <c r="N265" s="98" t="s">
        <v>129097</v>
      </c>
      <c r="O265" s="101">
        <v>1042</v>
      </c>
      <c r="P265" s="101">
        <v>1042</v>
      </c>
    </row>
    <row r="266">
      <c r="L266" s="98" t="s">
        <v>129098</v>
      </c>
      <c r="M266" s="98" t="s">
        <v>129099</v>
      </c>
      <c r="N266" s="98" t="s">
        <v>129100</v>
      </c>
      <c r="O266" s="101">
        <v>4</v>
      </c>
      <c r="P266" s="101">
        <v>4</v>
      </c>
    </row>
    <row r="267">
      <c r="L267" s="98" t="s">
        <v>129101</v>
      </c>
      <c r="M267" s="98" t="s">
        <v>129102</v>
      </c>
      <c r="N267" s="98" t="s">
        <v>129103</v>
      </c>
      <c r="O267" s="101">
        <v>38</v>
      </c>
      <c r="P267" s="101">
        <v>38</v>
      </c>
    </row>
    <row r="268">
      <c r="K268" s="96" t="s">
        <v>129104</v>
      </c>
      <c r="O268" s="85">
        <f>SUM(O264:O267)</f>
      </c>
      <c r="P268" s="85">
        <f>SUM(P264:P267)</f>
      </c>
    </row>
    <row r="269">
      <c r="A269" s="98" t="s">
        <v>129105</v>
      </c>
      <c r="B269" s="98" t="s">
        <v>129106</v>
      </c>
      <c r="C269" s="100">
        <v>695</v>
      </c>
      <c r="D269" s="98" t="s">
        <v>129107</v>
      </c>
      <c r="E269" s="98" t="s">
        <v>129108</v>
      </c>
      <c r="F269" s="104">
        <v>45559</v>
      </c>
      <c r="G269" s="104">
        <v>45559</v>
      </c>
      <c r="H269" s="104">
        <v>46022</v>
      </c>
      <c r="J269" s="101">
        <v>1096</v>
      </c>
      <c r="K269" s="98" t="s">
        <v>129109</v>
      </c>
      <c r="L269" s="98" t="s">
        <v>129110</v>
      </c>
      <c r="M269" s="98" t="s">
        <v>129111</v>
      </c>
      <c r="N269" s="98" t="s">
        <v>129112</v>
      </c>
      <c r="O269" s="101">
        <v>40</v>
      </c>
      <c r="P269" s="101">
        <v>40</v>
      </c>
      <c r="Q269" s="101">
        <v>0</v>
      </c>
      <c r="R269" s="101">
        <v>200</v>
      </c>
    </row>
    <row r="270">
      <c r="L270" s="98" t="s">
        <v>129113</v>
      </c>
      <c r="M270" s="98" t="s">
        <v>129114</v>
      </c>
      <c r="N270" s="98" t="s">
        <v>129115</v>
      </c>
      <c r="O270" s="101">
        <v>1048</v>
      </c>
      <c r="P270" s="101">
        <v>1048</v>
      </c>
    </row>
    <row r="271">
      <c r="L271" s="98" t="s">
        <v>129116</v>
      </c>
      <c r="M271" s="98" t="s">
        <v>129117</v>
      </c>
      <c r="N271" s="98" t="s">
        <v>129118</v>
      </c>
      <c r="O271" s="101">
        <v>4</v>
      </c>
      <c r="P271" s="101">
        <v>4</v>
      </c>
    </row>
    <row r="272">
      <c r="L272" s="98" t="s">
        <v>129119</v>
      </c>
      <c r="M272" s="98" t="s">
        <v>129120</v>
      </c>
      <c r="N272" s="98" t="s">
        <v>129121</v>
      </c>
      <c r="O272" s="101">
        <v>38</v>
      </c>
      <c r="P272" s="101">
        <v>38</v>
      </c>
    </row>
    <row r="273">
      <c r="K273" s="96" t="s">
        <v>129122</v>
      </c>
      <c r="O273" s="85">
        <f>SUM(O269:O272)</f>
      </c>
      <c r="P273" s="85">
        <f>SUM(P269:P272)</f>
      </c>
    </row>
    <row r="274">
      <c r="A274" s="98" t="s">
        <v>129123</v>
      </c>
      <c r="B274" s="98" t="s">
        <v>129124</v>
      </c>
      <c r="C274" s="100">
        <v>695</v>
      </c>
      <c r="D274" s="98" t="s">
        <v>129125</v>
      </c>
      <c r="E274" s="98" t="s">
        <v>129126</v>
      </c>
      <c r="F274" s="104">
        <v>45562</v>
      </c>
      <c r="G274" s="104">
        <v>45562</v>
      </c>
      <c r="H274" s="104">
        <v>46022</v>
      </c>
      <c r="J274" s="101">
        <v>1070</v>
      </c>
      <c r="K274" s="98" t="s">
        <v>129127</v>
      </c>
      <c r="L274" s="98" t="s">
        <v>129128</v>
      </c>
      <c r="M274" s="98" t="s">
        <v>129129</v>
      </c>
      <c r="N274" s="98" t="s">
        <v>129130</v>
      </c>
      <c r="O274" s="101">
        <v>15</v>
      </c>
      <c r="P274" s="101">
        <v>15</v>
      </c>
      <c r="Q274" s="101">
        <v>0</v>
      </c>
      <c r="R274" s="101">
        <v>500</v>
      </c>
    </row>
    <row r="275">
      <c r="L275" s="98" t="s">
        <v>129131</v>
      </c>
      <c r="M275" s="98" t="s">
        <v>129132</v>
      </c>
      <c r="N275" s="98" t="s">
        <v>129133</v>
      </c>
      <c r="O275" s="101">
        <v>1047</v>
      </c>
      <c r="P275" s="101">
        <v>1047</v>
      </c>
    </row>
    <row r="276">
      <c r="L276" s="98" t="s">
        <v>129134</v>
      </c>
      <c r="M276" s="98" t="s">
        <v>129135</v>
      </c>
      <c r="N276" s="98" t="s">
        <v>129136</v>
      </c>
      <c r="O276" s="101">
        <v>4</v>
      </c>
      <c r="P276" s="101">
        <v>4</v>
      </c>
    </row>
    <row r="277">
      <c r="L277" s="98" t="s">
        <v>129137</v>
      </c>
      <c r="M277" s="98" t="s">
        <v>129138</v>
      </c>
      <c r="N277" s="98" t="s">
        <v>129139</v>
      </c>
      <c r="O277" s="101">
        <v>38</v>
      </c>
      <c r="P277" s="101">
        <v>38</v>
      </c>
    </row>
    <row r="278">
      <c r="K278" s="96" t="s">
        <v>129140</v>
      </c>
      <c r="O278" s="85">
        <f>SUM(O274:O277)</f>
      </c>
      <c r="P278" s="85">
        <f>SUM(P274:P277)</f>
      </c>
    </row>
    <row r="279">
      <c r="A279" s="98" t="s">
        <v>129141</v>
      </c>
      <c r="B279" s="98" t="s">
        <v>129142</v>
      </c>
      <c r="C279" s="100">
        <v>695</v>
      </c>
      <c r="D279" s="98" t="s">
        <v>129143</v>
      </c>
      <c r="E279" s="98" t="s">
        <v>129144</v>
      </c>
      <c r="F279" s="104">
        <v>44104</v>
      </c>
      <c r="G279" s="104">
        <v>45505</v>
      </c>
      <c r="H279" s="104">
        <v>45869</v>
      </c>
      <c r="J279" s="101">
        <v>1390</v>
      </c>
      <c r="K279" s="98" t="s">
        <v>129145</v>
      </c>
      <c r="L279" s="98" t="s">
        <v>129146</v>
      </c>
      <c r="M279" s="98" t="s">
        <v>129147</v>
      </c>
      <c r="N279" s="98" t="s">
        <v>129148</v>
      </c>
      <c r="O279" s="101">
        <v>40</v>
      </c>
      <c r="P279" s="101">
        <v>40</v>
      </c>
      <c r="Q279" s="101">
        <v>0</v>
      </c>
      <c r="R279" s="101">
        <v>200</v>
      </c>
    </row>
    <row r="280">
      <c r="L280" s="98" t="s">
        <v>129149</v>
      </c>
      <c r="M280" s="98" t="s">
        <v>129150</v>
      </c>
      <c r="N280" s="98" t="s">
        <v>129151</v>
      </c>
      <c r="O280" s="101">
        <v>1125</v>
      </c>
      <c r="P280" s="101">
        <v>1125</v>
      </c>
    </row>
    <row r="281">
      <c r="L281" s="98" t="s">
        <v>129152</v>
      </c>
      <c r="M281" s="98" t="s">
        <v>129153</v>
      </c>
      <c r="N281" s="98" t="s">
        <v>129154</v>
      </c>
      <c r="O281" s="101">
        <v>35</v>
      </c>
      <c r="P281" s="101">
        <v>35</v>
      </c>
    </row>
    <row r="282">
      <c r="L282" s="98" t="s">
        <v>129155</v>
      </c>
      <c r="M282" s="98" t="s">
        <v>129156</v>
      </c>
      <c r="N282" s="98" t="s">
        <v>129157</v>
      </c>
      <c r="O282" s="101">
        <v>4</v>
      </c>
      <c r="P282" s="101">
        <v>4</v>
      </c>
    </row>
    <row r="283">
      <c r="L283" s="98" t="s">
        <v>129158</v>
      </c>
      <c r="M283" s="98" t="s">
        <v>129159</v>
      </c>
      <c r="N283" s="98" t="s">
        <v>129160</v>
      </c>
      <c r="O283" s="101">
        <v>38</v>
      </c>
      <c r="P283" s="101">
        <v>38</v>
      </c>
    </row>
    <row r="284">
      <c r="K284" s="96" t="s">
        <v>129161</v>
      </c>
      <c r="O284" s="85">
        <f>SUM(O279:O283)</f>
      </c>
      <c r="P284" s="85">
        <f>SUM(P279:P283)</f>
      </c>
    </row>
    <row r="285">
      <c r="A285" s="98" t="s">
        <v>129162</v>
      </c>
      <c r="B285" s="98" t="s">
        <v>129163</v>
      </c>
      <c r="C285" s="100">
        <v>1075</v>
      </c>
      <c r="D285" s="98" t="s">
        <v>129164</v>
      </c>
      <c r="E285" s="98" t="s">
        <v>129165</v>
      </c>
      <c r="F285" s="104">
        <v>45491</v>
      </c>
      <c r="G285" s="104">
        <v>45491</v>
      </c>
      <c r="H285" s="104">
        <v>45869</v>
      </c>
      <c r="J285" s="101">
        <v>1485</v>
      </c>
      <c r="K285" s="98" t="s">
        <v>129166</v>
      </c>
      <c r="L285" s="98" t="s">
        <v>129167</v>
      </c>
      <c r="M285" s="98" t="s">
        <v>129168</v>
      </c>
      <c r="N285" s="98" t="s">
        <v>129169</v>
      </c>
      <c r="O285" s="101">
        <v>1485</v>
      </c>
      <c r="P285" s="101">
        <v>1485</v>
      </c>
      <c r="Q285" s="101">
        <v>0</v>
      </c>
      <c r="R285" s="101">
        <v>500</v>
      </c>
    </row>
    <row r="286">
      <c r="L286" s="98" t="s">
        <v>129170</v>
      </c>
      <c r="M286" s="98" t="s">
        <v>129171</v>
      </c>
      <c r="N286" s="98" t="s">
        <v>129172</v>
      </c>
      <c r="O286" s="101">
        <v>4</v>
      </c>
      <c r="P286" s="101">
        <v>4</v>
      </c>
    </row>
    <row r="287">
      <c r="L287" s="98" t="s">
        <v>129173</v>
      </c>
      <c r="M287" s="98" t="s">
        <v>129174</v>
      </c>
      <c r="N287" s="98" t="s">
        <v>129175</v>
      </c>
      <c r="O287" s="101">
        <v>5</v>
      </c>
      <c r="P287" s="101">
        <v>5</v>
      </c>
    </row>
    <row r="288">
      <c r="L288" s="98" t="s">
        <v>129176</v>
      </c>
      <c r="M288" s="98" t="s">
        <v>129177</v>
      </c>
      <c r="N288" s="98" t="s">
        <v>129178</v>
      </c>
      <c r="O288" s="101">
        <v>38</v>
      </c>
      <c r="P288" s="101">
        <v>38</v>
      </c>
    </row>
    <row r="289">
      <c r="K289" s="96" t="s">
        <v>129179</v>
      </c>
      <c r="O289" s="85">
        <f>SUM(O285:O288)</f>
      </c>
      <c r="P289" s="85">
        <f>SUM(P285:P288)</f>
      </c>
    </row>
    <row r="290">
      <c r="A290" s="98" t="s">
        <v>129180</v>
      </c>
      <c r="B290" s="98" t="s">
        <v>129181</v>
      </c>
      <c r="C290" s="100">
        <v>1075</v>
      </c>
      <c r="D290" s="98" t="s">
        <v>129182</v>
      </c>
      <c r="E290" s="98" t="s">
        <v>129183</v>
      </c>
      <c r="F290" s="104">
        <v>44886</v>
      </c>
      <c r="G290" s="104">
        <v>45627</v>
      </c>
      <c r="H290" s="104">
        <v>46081</v>
      </c>
      <c r="J290" s="101">
        <v>1805</v>
      </c>
      <c r="K290" s="98" t="s">
        <v>129184</v>
      </c>
      <c r="L290" s="98" t="s">
        <v>129185</v>
      </c>
      <c r="M290" s="98" t="s">
        <v>129186</v>
      </c>
      <c r="N290" s="98" t="s">
        <v>129187</v>
      </c>
      <c r="O290" s="101">
        <v>40</v>
      </c>
      <c r="P290" s="101">
        <v>40</v>
      </c>
      <c r="Q290" s="101">
        <v>0</v>
      </c>
      <c r="R290" s="101">
        <v>1200</v>
      </c>
    </row>
    <row r="291">
      <c r="L291" s="98" t="s">
        <v>129188</v>
      </c>
      <c r="M291" s="98" t="s">
        <v>129189</v>
      </c>
      <c r="N291" s="98" t="s">
        <v>129190</v>
      </c>
      <c r="O291" s="101">
        <v>1525</v>
      </c>
      <c r="P291" s="101">
        <v>1525</v>
      </c>
    </row>
    <row r="292">
      <c r="L292" s="98" t="s">
        <v>129191</v>
      </c>
      <c r="M292" s="98" t="s">
        <v>129192</v>
      </c>
      <c r="N292" s="98" t="s">
        <v>129193</v>
      </c>
      <c r="O292" s="101">
        <v>4</v>
      </c>
      <c r="P292" s="101">
        <v>4</v>
      </c>
    </row>
    <row r="293">
      <c r="L293" s="98" t="s">
        <v>129194</v>
      </c>
      <c r="M293" s="98" t="s">
        <v>129195</v>
      </c>
      <c r="N293" s="98" t="s">
        <v>129196</v>
      </c>
      <c r="O293" s="101">
        <v>38</v>
      </c>
      <c r="P293" s="101">
        <v>38</v>
      </c>
    </row>
    <row r="294">
      <c r="K294" s="96" t="s">
        <v>129197</v>
      </c>
      <c r="O294" s="85">
        <f>SUM(O290:O293)</f>
      </c>
      <c r="P294" s="85">
        <f>SUM(P290:P293)</f>
      </c>
    </row>
    <row r="295">
      <c r="A295" s="98" t="s">
        <v>129198</v>
      </c>
      <c r="B295" s="98" t="s">
        <v>129199</v>
      </c>
      <c r="C295" s="100">
        <v>695</v>
      </c>
      <c r="D295" s="98" t="s">
        <v>129200</v>
      </c>
      <c r="E295" s="98" t="s">
        <v>129201</v>
      </c>
      <c r="F295" s="104">
        <v>45548</v>
      </c>
      <c r="G295" s="104">
        <v>45548</v>
      </c>
      <c r="H295" s="104">
        <v>46022</v>
      </c>
      <c r="I295" s="104">
        <v>45764</v>
      </c>
      <c r="J295" s="101">
        <v>1285</v>
      </c>
      <c r="K295" s="98" t="s">
        <v>129202</v>
      </c>
      <c r="L295" s="98" t="s">
        <v>129203</v>
      </c>
      <c r="M295" s="98" t="s">
        <v>129204</v>
      </c>
      <c r="N295" s="98" t="s">
        <v>129205</v>
      </c>
      <c r="O295" s="101">
        <v>28.329999999999998</v>
      </c>
      <c r="P295" s="101">
        <v>75</v>
      </c>
      <c r="Q295" s="101">
        <v>0</v>
      </c>
      <c r="R295" s="101">
        <v>500</v>
      </c>
    </row>
    <row r="296">
      <c r="L296" s="98" t="s">
        <v>129206</v>
      </c>
      <c r="M296" s="98" t="s">
        <v>129207</v>
      </c>
      <c r="N296" s="98" t="s">
        <v>129208</v>
      </c>
      <c r="O296" s="101">
        <v>42.5</v>
      </c>
      <c r="P296" s="101">
        <v>50</v>
      </c>
    </row>
    <row r="297">
      <c r="L297" s="98" t="s">
        <v>129209</v>
      </c>
      <c r="M297" s="98" t="s">
        <v>129210</v>
      </c>
      <c r="N297" s="98" t="s">
        <v>129211</v>
      </c>
      <c r="O297" s="101">
        <v>598.97000000000003</v>
      </c>
      <c r="P297" s="101">
        <v>1057</v>
      </c>
    </row>
    <row r="298">
      <c r="L298" s="98" t="s">
        <v>129212</v>
      </c>
      <c r="M298" s="98" t="s">
        <v>129213</v>
      </c>
      <c r="N298" s="98" t="s">
        <v>129214</v>
      </c>
      <c r="O298" s="101">
        <v>51</v>
      </c>
      <c r="P298" s="101">
        <v>90</v>
      </c>
    </row>
    <row r="299">
      <c r="L299" s="98" t="s">
        <v>129215</v>
      </c>
      <c r="M299" s="98" t="s">
        <v>129216</v>
      </c>
      <c r="N299" s="98" t="s">
        <v>129217</v>
      </c>
      <c r="O299" s="101">
        <v>2.27</v>
      </c>
      <c r="P299" s="101">
        <v>4</v>
      </c>
    </row>
    <row r="300">
      <c r="L300" s="98" t="s">
        <v>129218</v>
      </c>
      <c r="M300" s="98" t="s">
        <v>129219</v>
      </c>
      <c r="N300" s="98" t="s">
        <v>129220</v>
      </c>
      <c r="O300" s="101">
        <v>21.530000000000001</v>
      </c>
      <c r="P300" s="101">
        <v>38</v>
      </c>
    </row>
    <row r="301">
      <c r="K301" s="96" t="s">
        <v>129221</v>
      </c>
      <c r="O301" s="85">
        <f>SUM(O295:O300)</f>
      </c>
      <c r="P301" s="85">
        <f>SUM(P295:P300)</f>
      </c>
    </row>
    <row r="302">
      <c r="A302" s="98" t="s">
        <v>129222</v>
      </c>
      <c r="B302" s="98" t="s">
        <v>129223</v>
      </c>
      <c r="C302" s="100">
        <v>625</v>
      </c>
      <c r="D302" s="98" t="s">
        <v>129224</v>
      </c>
      <c r="E302" s="98" t="s">
        <v>129225</v>
      </c>
      <c r="F302" s="104">
        <v>45703</v>
      </c>
      <c r="G302" s="104">
        <v>45717</v>
      </c>
      <c r="J302" s="101">
        <v>1199</v>
      </c>
      <c r="K302" s="98" t="s">
        <v>129226</v>
      </c>
      <c r="L302" s="98" t="s">
        <v>129227</v>
      </c>
      <c r="M302" s="98" t="s">
        <v>129228</v>
      </c>
      <c r="N302" s="98" t="s">
        <v>129229</v>
      </c>
      <c r="O302" s="101">
        <v>50</v>
      </c>
      <c r="P302" s="101">
        <v>115</v>
      </c>
      <c r="Q302" s="101">
        <v>0</v>
      </c>
      <c r="R302" s="101">
        <v>0</v>
      </c>
    </row>
    <row r="303">
      <c r="L303" s="98" t="s">
        <v>129230</v>
      </c>
      <c r="M303" s="98" t="s">
        <v>129231</v>
      </c>
      <c r="N303" s="98" t="s">
        <v>129232</v>
      </c>
      <c r="O303" s="101">
        <v>40</v>
      </c>
      <c r="P303" s="101">
        <v>0</v>
      </c>
    </row>
    <row r="304">
      <c r="L304" s="98" t="s">
        <v>129233</v>
      </c>
      <c r="M304" s="98" t="s">
        <v>129234</v>
      </c>
      <c r="N304" s="98" t="s">
        <v>129235</v>
      </c>
      <c r="O304" s="101">
        <v>75</v>
      </c>
      <c r="P304" s="101">
        <v>50</v>
      </c>
    </row>
    <row r="305">
      <c r="L305" s="98" t="s">
        <v>129236</v>
      </c>
      <c r="M305" s="98" t="s">
        <v>129237</v>
      </c>
      <c r="N305" s="98" t="s">
        <v>129238</v>
      </c>
      <c r="O305" s="101">
        <v>1022</v>
      </c>
      <c r="P305" s="101">
        <v>1022</v>
      </c>
    </row>
    <row r="306">
      <c r="L306" s="98" t="s">
        <v>129239</v>
      </c>
      <c r="M306" s="98" t="s">
        <v>129240</v>
      </c>
      <c r="N306" s="98" t="s">
        <v>129241</v>
      </c>
      <c r="O306" s="101">
        <v>-237.40000000000001</v>
      </c>
      <c r="P306" s="101">
        <v>-237.40000000000001</v>
      </c>
    </row>
    <row r="307">
      <c r="L307" s="98" t="s">
        <v>129242</v>
      </c>
      <c r="M307" s="98" t="s">
        <v>129243</v>
      </c>
      <c r="N307" s="98" t="s">
        <v>129244</v>
      </c>
      <c r="O307" s="101">
        <v>35</v>
      </c>
      <c r="P307" s="101">
        <v>35</v>
      </c>
    </row>
    <row r="308">
      <c r="L308" s="98" t="s">
        <v>129245</v>
      </c>
      <c r="M308" s="98" t="s">
        <v>129246</v>
      </c>
      <c r="N308" s="98" t="s">
        <v>129247</v>
      </c>
      <c r="O308" s="101">
        <v>4</v>
      </c>
      <c r="P308" s="101">
        <v>4</v>
      </c>
    </row>
    <row r="309">
      <c r="L309" s="98" t="s">
        <v>129248</v>
      </c>
      <c r="M309" s="98" t="s">
        <v>129249</v>
      </c>
      <c r="N309" s="98" t="s">
        <v>129250</v>
      </c>
      <c r="O309" s="101">
        <v>38</v>
      </c>
      <c r="P309" s="101">
        <v>38</v>
      </c>
    </row>
    <row r="310">
      <c r="K310" s="96" t="s">
        <v>129251</v>
      </c>
      <c r="O310" s="85">
        <f>SUM(O302:O309)</f>
      </c>
      <c r="P310" s="85">
        <f>SUM(P302:P309)</f>
      </c>
    </row>
    <row r="311">
      <c r="A311" s="98" t="s">
        <v>129252</v>
      </c>
      <c r="B311" s="98" t="s">
        <v>129253</v>
      </c>
      <c r="C311" s="100">
        <v>625</v>
      </c>
      <c r="D311" s="98" t="s">
        <v>129254</v>
      </c>
      <c r="E311" s="98" t="s">
        <v>129255</v>
      </c>
      <c r="F311" s="104">
        <v>45626</v>
      </c>
      <c r="G311" s="104">
        <v>45626</v>
      </c>
      <c r="H311" s="104">
        <v>46081</v>
      </c>
      <c r="J311" s="101">
        <v>1139</v>
      </c>
      <c r="K311" s="98" t="s">
        <v>129256</v>
      </c>
      <c r="L311" s="98" t="s">
        <v>129257</v>
      </c>
      <c r="M311" s="98" t="s">
        <v>129258</v>
      </c>
      <c r="N311" s="98" t="s">
        <v>129259</v>
      </c>
      <c r="O311" s="101">
        <v>40</v>
      </c>
      <c r="P311" s="101">
        <v>0</v>
      </c>
      <c r="Q311" s="101">
        <v>0</v>
      </c>
      <c r="R311" s="101">
        <v>500</v>
      </c>
    </row>
    <row r="312">
      <c r="L312" s="98" t="s">
        <v>129260</v>
      </c>
      <c r="M312" s="98" t="s">
        <v>129261</v>
      </c>
      <c r="N312" s="98" t="s">
        <v>129262</v>
      </c>
      <c r="O312" s="101">
        <v>75</v>
      </c>
      <c r="P312" s="101">
        <v>75</v>
      </c>
    </row>
    <row r="313">
      <c r="L313" s="98" t="s">
        <v>129263</v>
      </c>
      <c r="M313" s="98" t="s">
        <v>129264</v>
      </c>
      <c r="N313" s="98" t="s">
        <v>129265</v>
      </c>
      <c r="O313" s="101">
        <v>50</v>
      </c>
      <c r="P313" s="101">
        <v>90</v>
      </c>
    </row>
    <row r="314">
      <c r="L314" s="98" t="s">
        <v>129266</v>
      </c>
      <c r="M314" s="98" t="s">
        <v>129267</v>
      </c>
      <c r="N314" s="98" t="s">
        <v>129268</v>
      </c>
      <c r="O314" s="101">
        <v>966</v>
      </c>
      <c r="P314" s="101">
        <v>966</v>
      </c>
    </row>
    <row r="315">
      <c r="L315" s="98" t="s">
        <v>129269</v>
      </c>
      <c r="M315" s="98" t="s">
        <v>129270</v>
      </c>
      <c r="N315" s="98" t="s">
        <v>129271</v>
      </c>
      <c r="O315" s="101">
        <v>4</v>
      </c>
      <c r="P315" s="101">
        <v>4</v>
      </c>
    </row>
    <row r="316">
      <c r="L316" s="98" t="s">
        <v>129272</v>
      </c>
      <c r="M316" s="98" t="s">
        <v>129273</v>
      </c>
      <c r="N316" s="98" t="s">
        <v>129274</v>
      </c>
      <c r="O316" s="101">
        <v>38</v>
      </c>
      <c r="P316" s="101">
        <v>38</v>
      </c>
    </row>
    <row r="317">
      <c r="K317" s="96" t="s">
        <v>129275</v>
      </c>
      <c r="O317" s="85">
        <f>SUM(O311:O316)</f>
      </c>
      <c r="P317" s="85">
        <f>SUM(P311:P316)</f>
      </c>
    </row>
    <row r="318">
      <c r="A318" s="98" t="s">
        <v>129276</v>
      </c>
      <c r="B318" s="98" t="s">
        <v>129277</v>
      </c>
      <c r="C318" s="100">
        <v>975</v>
      </c>
      <c r="D318" s="98" t="s">
        <v>129278</v>
      </c>
      <c r="E318" s="98" t="s">
        <v>129279</v>
      </c>
      <c r="F318" s="104">
        <v>45519</v>
      </c>
      <c r="G318" s="104">
        <v>45519</v>
      </c>
      <c r="H318" s="104">
        <v>45930</v>
      </c>
      <c r="J318" s="101">
        <v>1485</v>
      </c>
      <c r="K318" s="98" t="s">
        <v>129280</v>
      </c>
      <c r="L318" s="98" t="s">
        <v>129281</v>
      </c>
      <c r="M318" s="98" t="s">
        <v>129282</v>
      </c>
      <c r="N318" s="98" t="s">
        <v>129283</v>
      </c>
      <c r="O318" s="101">
        <v>50</v>
      </c>
      <c r="P318" s="101">
        <v>0</v>
      </c>
      <c r="Q318" s="101">
        <v>0</v>
      </c>
      <c r="R318" s="101">
        <v>500</v>
      </c>
    </row>
    <row r="319">
      <c r="L319" s="98" t="s">
        <v>129284</v>
      </c>
      <c r="M319" s="98" t="s">
        <v>129285</v>
      </c>
      <c r="N319" s="98" t="s">
        <v>129286</v>
      </c>
      <c r="O319" s="101">
        <v>75</v>
      </c>
      <c r="P319" s="101">
        <v>125</v>
      </c>
    </row>
    <row r="320">
      <c r="L320" s="98" t="s">
        <v>129287</v>
      </c>
      <c r="M320" s="98" t="s">
        <v>129288</v>
      </c>
      <c r="N320" s="98" t="s">
        <v>129289</v>
      </c>
      <c r="O320" s="101">
        <v>1371</v>
      </c>
      <c r="P320" s="101">
        <v>1371</v>
      </c>
    </row>
    <row r="321">
      <c r="L321" s="98" t="s">
        <v>129290</v>
      </c>
      <c r="M321" s="98" t="s">
        <v>129291</v>
      </c>
      <c r="N321" s="98" t="s">
        <v>129292</v>
      </c>
      <c r="O321" s="101">
        <v>149.59999999999999</v>
      </c>
      <c r="P321" s="101">
        <v>0</v>
      </c>
    </row>
    <row r="322">
      <c r="L322" s="98" t="s">
        <v>129293</v>
      </c>
      <c r="M322" s="98" t="s">
        <v>129294</v>
      </c>
      <c r="N322" s="98" t="s">
        <v>129295</v>
      </c>
      <c r="O322" s="101">
        <v>4</v>
      </c>
      <c r="P322" s="101">
        <v>4</v>
      </c>
    </row>
    <row r="323">
      <c r="L323" s="98" t="s">
        <v>129296</v>
      </c>
      <c r="O323" s="101">
        <v>0</v>
      </c>
      <c r="P323" s="101">
        <v>0</v>
      </c>
    </row>
    <row r="324">
      <c r="L324" s="98" t="s">
        <v>129297</v>
      </c>
      <c r="M324" s="98" t="s">
        <v>129298</v>
      </c>
      <c r="N324" s="98" t="s">
        <v>129299</v>
      </c>
      <c r="O324" s="101">
        <v>25</v>
      </c>
      <c r="P324" s="101">
        <v>0</v>
      </c>
    </row>
    <row r="325">
      <c r="L325" s="98" t="s">
        <v>129300</v>
      </c>
      <c r="M325" s="98" t="s">
        <v>129301</v>
      </c>
      <c r="N325" s="98" t="s">
        <v>129302</v>
      </c>
      <c r="O325" s="101">
        <v>38</v>
      </c>
      <c r="P325" s="101">
        <v>38</v>
      </c>
    </row>
    <row r="326">
      <c r="K326" s="96" t="s">
        <v>129303</v>
      </c>
      <c r="O326" s="85">
        <f>SUM(O318:O325)</f>
      </c>
      <c r="P326" s="85">
        <f>SUM(P318:P325)</f>
      </c>
    </row>
    <row r="327">
      <c r="A327" s="98" t="s">
        <v>129304</v>
      </c>
      <c r="B327" s="98" t="s">
        <v>129305</v>
      </c>
      <c r="C327" s="100">
        <v>695</v>
      </c>
      <c r="D327" s="98" t="s">
        <v>129306</v>
      </c>
      <c r="E327" s="98" t="s">
        <v>129307</v>
      </c>
      <c r="F327" s="104">
        <v>45034</v>
      </c>
      <c r="G327" s="104">
        <v>45413</v>
      </c>
      <c r="H327" s="104">
        <v>45808</v>
      </c>
      <c r="J327" s="101">
        <v>1415</v>
      </c>
      <c r="K327" s="98" t="s">
        <v>129308</v>
      </c>
      <c r="L327" s="98" t="s">
        <v>129309</v>
      </c>
      <c r="M327" s="98" t="s">
        <v>129310</v>
      </c>
      <c r="N327" s="98" t="s">
        <v>129311</v>
      </c>
      <c r="O327" s="101">
        <v>50</v>
      </c>
      <c r="P327" s="101">
        <v>50</v>
      </c>
      <c r="Q327" s="101">
        <v>0</v>
      </c>
      <c r="R327" s="101">
        <v>400</v>
      </c>
    </row>
    <row r="328">
      <c r="L328" s="98" t="s">
        <v>129312</v>
      </c>
      <c r="M328" s="98" t="s">
        <v>129313</v>
      </c>
      <c r="N328" s="98" t="s">
        <v>129314</v>
      </c>
      <c r="O328" s="101">
        <v>1385</v>
      </c>
      <c r="P328" s="101">
        <v>1385</v>
      </c>
    </row>
    <row r="329">
      <c r="L329" s="98" t="s">
        <v>129315</v>
      </c>
      <c r="M329" s="98" t="s">
        <v>129316</v>
      </c>
      <c r="N329" s="98" t="s">
        <v>129317</v>
      </c>
      <c r="O329" s="101">
        <v>90</v>
      </c>
      <c r="P329" s="101">
        <v>90</v>
      </c>
    </row>
    <row r="330">
      <c r="L330" s="98" t="s">
        <v>129318</v>
      </c>
      <c r="M330" s="98" t="s">
        <v>129319</v>
      </c>
      <c r="N330" s="98" t="s">
        <v>129320</v>
      </c>
      <c r="O330" s="101">
        <v>4</v>
      </c>
      <c r="P330" s="101">
        <v>4</v>
      </c>
    </row>
    <row r="331">
      <c r="L331" s="98" t="s">
        <v>129321</v>
      </c>
      <c r="M331" s="98" t="s">
        <v>129322</v>
      </c>
      <c r="N331" s="98" t="s">
        <v>129323</v>
      </c>
      <c r="O331" s="101">
        <v>5</v>
      </c>
      <c r="P331" s="101">
        <v>5</v>
      </c>
    </row>
    <row r="332">
      <c r="L332" s="98" t="s">
        <v>129324</v>
      </c>
      <c r="M332" s="98" t="s">
        <v>129325</v>
      </c>
      <c r="N332" s="98" t="s">
        <v>129326</v>
      </c>
      <c r="O332" s="101">
        <v>38</v>
      </c>
      <c r="P332" s="101">
        <v>38</v>
      </c>
    </row>
    <row r="333">
      <c r="K333" s="96" t="s">
        <v>129327</v>
      </c>
      <c r="O333" s="85">
        <f>SUM(O327:O332)</f>
      </c>
      <c r="P333" s="85">
        <f>SUM(P327:P332)</f>
      </c>
    </row>
    <row r="334">
      <c r="A334" s="98" t="s">
        <v>129328</v>
      </c>
      <c r="B334" s="98" t="s">
        <v>129329</v>
      </c>
      <c r="C334" s="100">
        <v>695</v>
      </c>
      <c r="D334" s="98" t="s">
        <v>129330</v>
      </c>
      <c r="E334" s="98" t="s">
        <v>129331</v>
      </c>
      <c r="F334" s="104">
        <v>45741</v>
      </c>
      <c r="G334" s="104">
        <v>45741</v>
      </c>
      <c r="H334" s="104">
        <v>46197</v>
      </c>
      <c r="J334" s="101">
        <v>1302</v>
      </c>
      <c r="K334" s="98" t="s">
        <v>129332</v>
      </c>
      <c r="L334" s="98" t="s">
        <v>129333</v>
      </c>
      <c r="M334" s="98" t="s">
        <v>129334</v>
      </c>
      <c r="N334" s="98" t="s">
        <v>129335</v>
      </c>
      <c r="O334" s="101">
        <v>75</v>
      </c>
      <c r="P334" s="101">
        <v>0</v>
      </c>
      <c r="Q334" s="101">
        <v>0</v>
      </c>
      <c r="R334" s="101">
        <v>200</v>
      </c>
    </row>
    <row r="335">
      <c r="L335" s="98" t="s">
        <v>129336</v>
      </c>
      <c r="M335" s="98" t="s">
        <v>129337</v>
      </c>
      <c r="N335" s="98" t="s">
        <v>129338</v>
      </c>
      <c r="O335" s="101">
        <v>50</v>
      </c>
      <c r="P335" s="101">
        <v>125</v>
      </c>
    </row>
    <row r="336">
      <c r="L336" s="98" t="s">
        <v>129339</v>
      </c>
      <c r="M336" s="98" t="s">
        <v>129340</v>
      </c>
      <c r="N336" s="98" t="s">
        <v>129341</v>
      </c>
      <c r="O336" s="101">
        <v>1177</v>
      </c>
      <c r="P336" s="101">
        <v>1177</v>
      </c>
    </row>
    <row r="337">
      <c r="L337" s="98" t="s">
        <v>129342</v>
      </c>
      <c r="M337" s="98" t="s">
        <v>129343</v>
      </c>
      <c r="N337" s="98" t="s">
        <v>129344</v>
      </c>
      <c r="O337" s="101">
        <v>4</v>
      </c>
      <c r="P337" s="101">
        <v>4</v>
      </c>
    </row>
    <row r="338">
      <c r="L338" s="98" t="s">
        <v>129345</v>
      </c>
      <c r="M338" s="98" t="s">
        <v>129346</v>
      </c>
      <c r="N338" s="98" t="s">
        <v>129347</v>
      </c>
      <c r="O338" s="101">
        <v>38</v>
      </c>
      <c r="P338" s="101">
        <v>38</v>
      </c>
    </row>
    <row r="339">
      <c r="K339" s="96" t="s">
        <v>129348</v>
      </c>
      <c r="O339" s="85">
        <f>SUM(O334:O338)</f>
      </c>
      <c r="P339" s="85">
        <f>SUM(P334:P338)</f>
      </c>
    </row>
    <row r="340">
      <c r="A340" s="98" t="s">
        <v>129349</v>
      </c>
      <c r="B340" s="98" t="s">
        <v>129350</v>
      </c>
      <c r="C340" s="100">
        <v>625</v>
      </c>
      <c r="D340" s="98" t="s">
        <v>129351</v>
      </c>
      <c r="E340" s="98" t="s">
        <v>129352</v>
      </c>
      <c r="F340" s="104">
        <v>45660</v>
      </c>
      <c r="G340" s="104">
        <v>45660</v>
      </c>
      <c r="H340" s="104">
        <v>45840</v>
      </c>
      <c r="J340" s="101">
        <v>1024</v>
      </c>
      <c r="K340" s="98" t="s">
        <v>129353</v>
      </c>
      <c r="L340" s="98" t="s">
        <v>129354</v>
      </c>
      <c r="M340" s="98" t="s">
        <v>129355</v>
      </c>
      <c r="N340" s="98" t="s">
        <v>129356</v>
      </c>
      <c r="O340" s="101">
        <v>50</v>
      </c>
      <c r="P340" s="101">
        <v>50</v>
      </c>
      <c r="Q340" s="101">
        <v>0</v>
      </c>
      <c r="R340" s="101">
        <v>200</v>
      </c>
    </row>
    <row r="341">
      <c r="L341" s="98" t="s">
        <v>129357</v>
      </c>
      <c r="M341" s="98" t="s">
        <v>129358</v>
      </c>
      <c r="N341" s="98" t="s">
        <v>129359</v>
      </c>
      <c r="O341" s="101">
        <v>984</v>
      </c>
      <c r="P341" s="101">
        <v>984</v>
      </c>
    </row>
    <row r="342">
      <c r="L342" s="98" t="s">
        <v>129360</v>
      </c>
      <c r="M342" s="98" t="s">
        <v>129361</v>
      </c>
      <c r="N342" s="98" t="s">
        <v>129362</v>
      </c>
      <c r="O342" s="101">
        <v>4</v>
      </c>
      <c r="P342" s="101">
        <v>4</v>
      </c>
    </row>
    <row r="343">
      <c r="L343" s="98" t="s">
        <v>129363</v>
      </c>
      <c r="M343" s="98" t="s">
        <v>129364</v>
      </c>
      <c r="N343" s="98" t="s">
        <v>129365</v>
      </c>
      <c r="O343" s="101">
        <v>38</v>
      </c>
      <c r="P343" s="101">
        <v>38</v>
      </c>
    </row>
    <row r="344">
      <c r="K344" s="96" t="s">
        <v>129366</v>
      </c>
      <c r="O344" s="85">
        <f>SUM(O340:O343)</f>
      </c>
      <c r="P344" s="85">
        <f>SUM(P340:P343)</f>
      </c>
    </row>
    <row r="345">
      <c r="A345" s="98" t="s">
        <v>129367</v>
      </c>
      <c r="B345" s="98" t="s">
        <v>129368</v>
      </c>
      <c r="C345" s="100">
        <v>625</v>
      </c>
      <c r="D345" s="98" t="s">
        <v>129369</v>
      </c>
      <c r="E345" s="98" t="s">
        <v>129370</v>
      </c>
      <c r="F345" s="104">
        <v>45680</v>
      </c>
      <c r="G345" s="104">
        <v>45680</v>
      </c>
      <c r="H345" s="104">
        <v>46134</v>
      </c>
      <c r="J345" s="101">
        <v>1065</v>
      </c>
      <c r="K345" s="98" t="s">
        <v>129371</v>
      </c>
      <c r="L345" s="98" t="s">
        <v>129372</v>
      </c>
      <c r="M345" s="98" t="s">
        <v>129373</v>
      </c>
      <c r="N345" s="98" t="s">
        <v>129374</v>
      </c>
      <c r="O345" s="101">
        <v>50</v>
      </c>
      <c r="P345" s="101">
        <v>50</v>
      </c>
      <c r="Q345" s="101">
        <v>0</v>
      </c>
      <c r="R345" s="101">
        <v>200</v>
      </c>
    </row>
    <row r="346">
      <c r="L346" s="98" t="s">
        <v>129375</v>
      </c>
      <c r="M346" s="98" t="s">
        <v>129376</v>
      </c>
      <c r="N346" s="98" t="s">
        <v>129377</v>
      </c>
      <c r="O346" s="101">
        <v>1007</v>
      </c>
      <c r="P346" s="101">
        <v>1007</v>
      </c>
    </row>
    <row r="347">
      <c r="L347" s="98" t="s">
        <v>129378</v>
      </c>
      <c r="M347" s="98" t="s">
        <v>129379</v>
      </c>
      <c r="N347" s="98" t="s">
        <v>129380</v>
      </c>
      <c r="O347" s="101">
        <v>90</v>
      </c>
      <c r="P347" s="101">
        <v>90</v>
      </c>
    </row>
    <row r="348">
      <c r="L348" s="98" t="s">
        <v>129381</v>
      </c>
      <c r="M348" s="98" t="s">
        <v>129382</v>
      </c>
      <c r="N348" s="98" t="s">
        <v>129383</v>
      </c>
      <c r="O348" s="101">
        <v>4</v>
      </c>
      <c r="P348" s="101">
        <v>4</v>
      </c>
    </row>
    <row r="349">
      <c r="L349" s="98" t="s">
        <v>129384</v>
      </c>
      <c r="M349" s="98" t="s">
        <v>129385</v>
      </c>
      <c r="N349" s="98" t="s">
        <v>129386</v>
      </c>
      <c r="O349" s="101">
        <v>38</v>
      </c>
      <c r="P349" s="101">
        <v>38</v>
      </c>
    </row>
    <row r="350">
      <c r="K350" s="96" t="s">
        <v>129387</v>
      </c>
      <c r="O350" s="85">
        <f>SUM(O345:O349)</f>
      </c>
      <c r="P350" s="85">
        <f>SUM(P345:P349)</f>
      </c>
    </row>
    <row r="351">
      <c r="A351" s="98" t="s">
        <v>129388</v>
      </c>
      <c r="B351" s="98" t="s">
        <v>129389</v>
      </c>
      <c r="C351" s="100">
        <v>625</v>
      </c>
      <c r="D351" s="98" t="s">
        <v>129390</v>
      </c>
      <c r="E351" s="98" t="s">
        <v>129391</v>
      </c>
      <c r="F351" s="104">
        <v>45227</v>
      </c>
      <c r="G351" s="104">
        <v>45597</v>
      </c>
      <c r="H351" s="104">
        <v>45961</v>
      </c>
      <c r="J351" s="101">
        <v>1315</v>
      </c>
      <c r="K351" s="98" t="s">
        <v>129392</v>
      </c>
      <c r="L351" s="98" t="s">
        <v>129393</v>
      </c>
      <c r="M351" s="98" t="s">
        <v>129394</v>
      </c>
      <c r="N351" s="98" t="s">
        <v>129395</v>
      </c>
      <c r="O351" s="101">
        <v>40</v>
      </c>
      <c r="P351" s="101">
        <v>0</v>
      </c>
      <c r="Q351" s="101">
        <v>0</v>
      </c>
      <c r="R351" s="101">
        <v>800</v>
      </c>
    </row>
    <row r="352">
      <c r="L352" s="98" t="s">
        <v>129396</v>
      </c>
      <c r="M352" s="98" t="s">
        <v>129397</v>
      </c>
      <c r="N352" s="98" t="s">
        <v>129398</v>
      </c>
      <c r="O352" s="101">
        <v>50</v>
      </c>
      <c r="P352" s="101">
        <v>90</v>
      </c>
    </row>
    <row r="353">
      <c r="L353" s="98" t="s">
        <v>129399</v>
      </c>
      <c r="M353" s="98" t="s">
        <v>129400</v>
      </c>
      <c r="N353" s="98" t="s">
        <v>129401</v>
      </c>
      <c r="O353" s="101">
        <v>1116</v>
      </c>
      <c r="P353" s="101">
        <v>1116</v>
      </c>
    </row>
    <row r="354">
      <c r="L354" s="98" t="s">
        <v>129402</v>
      </c>
      <c r="M354" s="98" t="s">
        <v>129403</v>
      </c>
      <c r="N354" s="98" t="s">
        <v>129404</v>
      </c>
      <c r="O354" s="101">
        <v>4</v>
      </c>
      <c r="P354" s="101">
        <v>4</v>
      </c>
    </row>
    <row r="355">
      <c r="L355" s="98" t="s">
        <v>129405</v>
      </c>
      <c r="M355" s="98" t="s">
        <v>129406</v>
      </c>
      <c r="N355" s="98" t="s">
        <v>129407</v>
      </c>
      <c r="O355" s="101">
        <v>10</v>
      </c>
      <c r="P355" s="101">
        <v>10</v>
      </c>
    </row>
    <row r="356">
      <c r="L356" s="98" t="s">
        <v>129408</v>
      </c>
      <c r="M356" s="98" t="s">
        <v>129409</v>
      </c>
      <c r="N356" s="98" t="s">
        <v>129410</v>
      </c>
      <c r="O356" s="101">
        <v>38</v>
      </c>
      <c r="P356" s="101">
        <v>38</v>
      </c>
    </row>
    <row r="357">
      <c r="K357" s="96" t="s">
        <v>129411</v>
      </c>
      <c r="O357" s="85">
        <f>SUM(O351:O356)</f>
      </c>
      <c r="P357" s="85">
        <f>SUM(P351:P356)</f>
      </c>
    </row>
    <row r="358">
      <c r="A358" s="98" t="s">
        <v>129412</v>
      </c>
      <c r="B358" s="98" t="s">
        <v>129413</v>
      </c>
      <c r="C358" s="100">
        <v>625</v>
      </c>
      <c r="D358" s="98" t="s">
        <v>129414</v>
      </c>
      <c r="E358" s="98" t="s">
        <v>129415</v>
      </c>
      <c r="F358" s="104">
        <v>42854</v>
      </c>
      <c r="G358" s="104">
        <v>45627</v>
      </c>
      <c r="H358" s="104">
        <v>45777</v>
      </c>
      <c r="I358" s="104">
        <v>45779</v>
      </c>
      <c r="J358" s="101">
        <v>1075</v>
      </c>
      <c r="K358" s="98" t="s">
        <v>129416</v>
      </c>
      <c r="L358" s="98" t="s">
        <v>129417</v>
      </c>
      <c r="M358" s="98" t="s">
        <v>129418</v>
      </c>
      <c r="N358" s="98" t="s">
        <v>129419</v>
      </c>
      <c r="O358" s="101">
        <v>50</v>
      </c>
      <c r="P358" s="101">
        <v>50</v>
      </c>
      <c r="Q358" s="101">
        <v>0</v>
      </c>
      <c r="R358" s="101">
        <v>600</v>
      </c>
    </row>
    <row r="359">
      <c r="L359" s="98" t="s">
        <v>129420</v>
      </c>
      <c r="M359" s="98" t="s">
        <v>129421</v>
      </c>
      <c r="N359" s="98" t="s">
        <v>129422</v>
      </c>
      <c r="O359" s="101">
        <v>1256</v>
      </c>
      <c r="P359" s="101">
        <v>1256</v>
      </c>
    </row>
    <row r="360">
      <c r="L360" s="98" t="s">
        <v>129423</v>
      </c>
      <c r="M360" s="98" t="s">
        <v>129424</v>
      </c>
      <c r="N360" s="98" t="s">
        <v>129425</v>
      </c>
      <c r="O360" s="101">
        <v>4</v>
      </c>
      <c r="P360" s="101">
        <v>4</v>
      </c>
    </row>
    <row r="361">
      <c r="L361" s="98" t="s">
        <v>129426</v>
      </c>
      <c r="O361" s="101">
        <v>0</v>
      </c>
      <c r="P361" s="101">
        <v>0</v>
      </c>
    </row>
    <row r="362">
      <c r="L362" s="98" t="s">
        <v>129427</v>
      </c>
      <c r="M362" s="98" t="s">
        <v>129428</v>
      </c>
      <c r="N362" s="98" t="s">
        <v>129429</v>
      </c>
      <c r="O362" s="101">
        <v>38</v>
      </c>
      <c r="P362" s="101">
        <v>38</v>
      </c>
    </row>
    <row r="363">
      <c r="K363" s="96" t="s">
        <v>129430</v>
      </c>
      <c r="O363" s="85">
        <f>SUM(O358:O362)</f>
      </c>
      <c r="P363" s="85">
        <f>SUM(P358:P362)</f>
      </c>
    </row>
    <row r="364">
      <c r="A364" s="98" t="s">
        <v>129431</v>
      </c>
      <c r="B364" s="98" t="s">
        <v>129432</v>
      </c>
      <c r="C364" s="100">
        <v>975</v>
      </c>
      <c r="D364" s="98" t="s">
        <v>129433</v>
      </c>
      <c r="E364" s="98" t="s">
        <v>129434</v>
      </c>
      <c r="F364" s="104">
        <v>44688</v>
      </c>
      <c r="G364" s="104">
        <v>45444</v>
      </c>
      <c r="H364" s="104">
        <v>45808</v>
      </c>
      <c r="J364" s="101">
        <v>1625</v>
      </c>
      <c r="K364" s="98" t="s">
        <v>129435</v>
      </c>
      <c r="L364" s="98" t="s">
        <v>129436</v>
      </c>
      <c r="M364" s="98" t="s">
        <v>129437</v>
      </c>
      <c r="N364" s="98" t="s">
        <v>129438</v>
      </c>
      <c r="O364" s="101">
        <v>50</v>
      </c>
      <c r="P364" s="101">
        <v>50</v>
      </c>
      <c r="Q364" s="101">
        <v>0</v>
      </c>
      <c r="R364" s="101">
        <v>300</v>
      </c>
    </row>
    <row r="365">
      <c r="L365" s="98" t="s">
        <v>129439</v>
      </c>
      <c r="M365" s="98" t="s">
        <v>129440</v>
      </c>
      <c r="N365" s="98" t="s">
        <v>129441</v>
      </c>
      <c r="O365" s="101">
        <v>1445</v>
      </c>
      <c r="P365" s="101">
        <v>1445</v>
      </c>
    </row>
    <row r="366">
      <c r="L366" s="98" t="s">
        <v>129442</v>
      </c>
      <c r="M366" s="98" t="s">
        <v>129443</v>
      </c>
      <c r="N366" s="98" t="s">
        <v>129444</v>
      </c>
      <c r="O366" s="101">
        <v>35</v>
      </c>
      <c r="P366" s="101">
        <v>35</v>
      </c>
    </row>
    <row r="367">
      <c r="L367" s="98" t="s">
        <v>129445</v>
      </c>
      <c r="M367" s="98" t="s">
        <v>129446</v>
      </c>
      <c r="N367" s="98" t="s">
        <v>129447</v>
      </c>
      <c r="O367" s="101">
        <v>4</v>
      </c>
      <c r="P367" s="101">
        <v>4</v>
      </c>
    </row>
    <row r="368">
      <c r="L368" s="98" t="s">
        <v>129448</v>
      </c>
      <c r="M368" s="98" t="s">
        <v>129449</v>
      </c>
      <c r="N368" s="98" t="s">
        <v>129450</v>
      </c>
      <c r="O368" s="101">
        <v>38</v>
      </c>
      <c r="P368" s="101">
        <v>38</v>
      </c>
    </row>
    <row r="369">
      <c r="K369" s="96" t="s">
        <v>129451</v>
      </c>
      <c r="O369" s="85">
        <f>SUM(O364:O368)</f>
      </c>
      <c r="P369" s="85">
        <f>SUM(P364:P368)</f>
      </c>
    </row>
    <row r="370">
      <c r="A370" s="98" t="s">
        <v>129452</v>
      </c>
      <c r="B370" s="98" t="s">
        <v>129453</v>
      </c>
      <c r="C370" s="100">
        <v>975</v>
      </c>
      <c r="D370" s="98" t="s">
        <v>129454</v>
      </c>
      <c r="E370" s="98" t="s">
        <v>129455</v>
      </c>
      <c r="F370" s="104">
        <v>45555</v>
      </c>
      <c r="G370" s="104">
        <v>45555</v>
      </c>
      <c r="H370" s="104">
        <v>46022</v>
      </c>
      <c r="J370" s="101">
        <v>1437</v>
      </c>
      <c r="K370" s="98" t="s">
        <v>129456</v>
      </c>
      <c r="L370" s="98" t="s">
        <v>129457</v>
      </c>
      <c r="M370" s="98" t="s">
        <v>129458</v>
      </c>
      <c r="N370" s="98" t="s">
        <v>129459</v>
      </c>
      <c r="O370" s="101">
        <v>50</v>
      </c>
      <c r="P370" s="101">
        <v>50</v>
      </c>
      <c r="Q370" s="101">
        <v>0</v>
      </c>
      <c r="R370" s="101">
        <v>1429</v>
      </c>
    </row>
    <row r="371">
      <c r="L371" s="98" t="s">
        <v>129460</v>
      </c>
      <c r="M371" s="98" t="s">
        <v>129461</v>
      </c>
      <c r="N371" s="98" t="s">
        <v>129462</v>
      </c>
      <c r="O371" s="101">
        <v>1379</v>
      </c>
      <c r="P371" s="101">
        <v>1379</v>
      </c>
    </row>
    <row r="372">
      <c r="L372" s="98" t="s">
        <v>129463</v>
      </c>
      <c r="M372" s="98" t="s">
        <v>129464</v>
      </c>
      <c r="N372" s="98" t="s">
        <v>129465</v>
      </c>
      <c r="O372" s="101">
        <v>4</v>
      </c>
      <c r="P372" s="101">
        <v>4</v>
      </c>
    </row>
    <row r="373">
      <c r="L373" s="98" t="s">
        <v>129466</v>
      </c>
      <c r="M373" s="98" t="s">
        <v>129467</v>
      </c>
      <c r="N373" s="98" t="s">
        <v>129468</v>
      </c>
      <c r="O373" s="101">
        <v>38</v>
      </c>
      <c r="P373" s="101">
        <v>38</v>
      </c>
    </row>
    <row r="374">
      <c r="K374" s="96" t="s">
        <v>129469</v>
      </c>
      <c r="O374" s="85">
        <f>SUM(O370:O373)</f>
      </c>
      <c r="P374" s="85">
        <f>SUM(P370:P373)</f>
      </c>
    </row>
    <row r="375">
      <c r="A375" s="98" t="s">
        <v>129470</v>
      </c>
      <c r="B375" s="98" t="s">
        <v>129471</v>
      </c>
      <c r="C375" s="100">
        <v>695</v>
      </c>
      <c r="D375" s="98" t="s">
        <v>129472</v>
      </c>
      <c r="E375" s="98" t="s">
        <v>129473</v>
      </c>
      <c r="F375" s="104">
        <v>45467</v>
      </c>
      <c r="G375" s="104">
        <v>45467</v>
      </c>
      <c r="H375" s="104">
        <v>45900</v>
      </c>
      <c r="J375" s="101">
        <v>1115</v>
      </c>
      <c r="K375" s="98" t="s">
        <v>129474</v>
      </c>
      <c r="L375" s="98" t="s">
        <v>129475</v>
      </c>
      <c r="M375" s="98" t="s">
        <v>129476</v>
      </c>
      <c r="N375" s="98" t="s">
        <v>129477</v>
      </c>
      <c r="O375" s="101">
        <v>1105</v>
      </c>
      <c r="P375" s="101">
        <v>1105</v>
      </c>
      <c r="Q375" s="101">
        <v>0</v>
      </c>
      <c r="R375" s="101">
        <v>200</v>
      </c>
    </row>
    <row r="376">
      <c r="L376" s="98" t="s">
        <v>129478</v>
      </c>
      <c r="M376" s="98" t="s">
        <v>129479</v>
      </c>
      <c r="N376" s="98" t="s">
        <v>129480</v>
      </c>
      <c r="O376" s="101">
        <v>4</v>
      </c>
      <c r="P376" s="101">
        <v>4</v>
      </c>
    </row>
    <row r="377">
      <c r="L377" s="98" t="s">
        <v>129481</v>
      </c>
      <c r="M377" s="98" t="s">
        <v>129482</v>
      </c>
      <c r="N377" s="98" t="s">
        <v>129483</v>
      </c>
      <c r="O377" s="101">
        <v>38</v>
      </c>
      <c r="P377" s="101">
        <v>38</v>
      </c>
    </row>
    <row r="378">
      <c r="K378" s="96" t="s">
        <v>129484</v>
      </c>
      <c r="O378" s="85">
        <f>SUM(O375:O377)</f>
      </c>
      <c r="P378" s="85">
        <f>SUM(P375:P377)</f>
      </c>
    </row>
    <row r="379">
      <c r="A379" s="98" t="s">
        <v>129485</v>
      </c>
      <c r="B379" s="98" t="s">
        <v>129486</v>
      </c>
      <c r="C379" s="100">
        <v>695</v>
      </c>
      <c r="D379" s="98" t="s">
        <v>129487</v>
      </c>
      <c r="E379" s="98" t="s">
        <v>129488</v>
      </c>
      <c r="F379" s="104">
        <v>43734</v>
      </c>
      <c r="G379" s="104">
        <v>45444</v>
      </c>
      <c r="H379" s="104">
        <v>45808</v>
      </c>
      <c r="J379" s="101">
        <v>1390</v>
      </c>
      <c r="K379" s="98" t="s">
        <v>129489</v>
      </c>
      <c r="L379" s="98" t="s">
        <v>129490</v>
      </c>
      <c r="M379" s="98" t="s">
        <v>129491</v>
      </c>
      <c r="N379" s="98" t="s">
        <v>129492</v>
      </c>
      <c r="O379" s="101">
        <v>40</v>
      </c>
      <c r="P379" s="101">
        <v>40</v>
      </c>
      <c r="Q379" s="101">
        <v>0</v>
      </c>
      <c r="R379" s="101">
        <v>400</v>
      </c>
    </row>
    <row r="380">
      <c r="L380" s="98" t="s">
        <v>129493</v>
      </c>
      <c r="M380" s="98" t="s">
        <v>129494</v>
      </c>
      <c r="N380" s="98" t="s">
        <v>129495</v>
      </c>
      <c r="O380" s="101">
        <v>1235</v>
      </c>
      <c r="P380" s="101">
        <v>1235</v>
      </c>
    </row>
    <row r="381">
      <c r="L381" s="98" t="s">
        <v>129496</v>
      </c>
      <c r="M381" s="98" t="s">
        <v>129497</v>
      </c>
      <c r="N381" s="98" t="s">
        <v>129498</v>
      </c>
      <c r="O381" s="101">
        <v>4</v>
      </c>
      <c r="P381" s="101">
        <v>4</v>
      </c>
    </row>
    <row r="382">
      <c r="L382" s="98" t="s">
        <v>129499</v>
      </c>
      <c r="M382" s="98" t="s">
        <v>129500</v>
      </c>
      <c r="N382" s="98" t="s">
        <v>129501</v>
      </c>
      <c r="O382" s="101">
        <v>38</v>
      </c>
      <c r="P382" s="101">
        <v>38</v>
      </c>
    </row>
    <row r="383">
      <c r="K383" s="96" t="s">
        <v>129502</v>
      </c>
      <c r="O383" s="85">
        <f>SUM(O379:O382)</f>
      </c>
      <c r="P383" s="85">
        <f>SUM(P379:P382)</f>
      </c>
    </row>
    <row r="384">
      <c r="A384" s="98" t="s">
        <v>129503</v>
      </c>
      <c r="B384" s="98" t="s">
        <v>129504</v>
      </c>
      <c r="C384" s="100">
        <v>625</v>
      </c>
      <c r="D384" s="98" t="s">
        <v>129505</v>
      </c>
      <c r="E384" s="98" t="s">
        <v>129506</v>
      </c>
      <c r="F384" s="104">
        <v>44084</v>
      </c>
      <c r="G384" s="104">
        <v>45658</v>
      </c>
      <c r="H384" s="104">
        <v>46022</v>
      </c>
      <c r="J384" s="101">
        <v>1315</v>
      </c>
      <c r="K384" s="98" t="s">
        <v>129507</v>
      </c>
      <c r="L384" s="98" t="s">
        <v>129508</v>
      </c>
      <c r="M384" s="98" t="s">
        <v>129509</v>
      </c>
      <c r="N384" s="98" t="s">
        <v>129510</v>
      </c>
      <c r="O384" s="101">
        <v>40</v>
      </c>
      <c r="P384" s="101">
        <v>40</v>
      </c>
      <c r="Q384" s="101">
        <v>0</v>
      </c>
      <c r="R384" s="101">
        <v>400</v>
      </c>
    </row>
    <row r="385">
      <c r="L385" s="98" t="s">
        <v>129511</v>
      </c>
      <c r="M385" s="98" t="s">
        <v>129512</v>
      </c>
      <c r="N385" s="98" t="s">
        <v>129513</v>
      </c>
      <c r="O385" s="101">
        <v>1075</v>
      </c>
      <c r="P385" s="101">
        <v>1075</v>
      </c>
    </row>
    <row r="386">
      <c r="L386" s="98" t="s">
        <v>129514</v>
      </c>
      <c r="M386" s="98" t="s">
        <v>129515</v>
      </c>
      <c r="N386" s="98" t="s">
        <v>129516</v>
      </c>
      <c r="O386" s="101">
        <v>4</v>
      </c>
      <c r="P386" s="101">
        <v>4</v>
      </c>
    </row>
    <row r="387">
      <c r="L387" s="98" t="s">
        <v>129517</v>
      </c>
      <c r="M387" s="98" t="s">
        <v>129518</v>
      </c>
      <c r="N387" s="98" t="s">
        <v>129519</v>
      </c>
      <c r="O387" s="101">
        <v>5</v>
      </c>
      <c r="P387" s="101">
        <v>5</v>
      </c>
    </row>
    <row r="388">
      <c r="L388" s="98" t="s">
        <v>129520</v>
      </c>
      <c r="M388" s="98" t="s">
        <v>129521</v>
      </c>
      <c r="N388" s="98" t="s">
        <v>129522</v>
      </c>
      <c r="O388" s="101">
        <v>20</v>
      </c>
      <c r="P388" s="101">
        <v>20</v>
      </c>
    </row>
    <row r="389">
      <c r="L389" s="98" t="s">
        <v>129523</v>
      </c>
      <c r="M389" s="98" t="s">
        <v>129524</v>
      </c>
      <c r="N389" s="98" t="s">
        <v>129525</v>
      </c>
      <c r="O389" s="101">
        <v>38</v>
      </c>
      <c r="P389" s="101">
        <v>38</v>
      </c>
    </row>
    <row r="390">
      <c r="K390" s="96" t="s">
        <v>129526</v>
      </c>
      <c r="O390" s="85">
        <f>SUM(O384:O389)</f>
      </c>
      <c r="P390" s="85">
        <f>SUM(P384:P389)</f>
      </c>
    </row>
    <row r="391">
      <c r="A391" s="98" t="s">
        <v>129527</v>
      </c>
      <c r="B391" s="98" t="s">
        <v>129528</v>
      </c>
      <c r="C391" s="100">
        <v>625</v>
      </c>
      <c r="D391" s="98" t="s">
        <v>129529</v>
      </c>
      <c r="E391" s="98" t="s">
        <v>129530</v>
      </c>
      <c r="F391" s="104">
        <v>45667</v>
      </c>
      <c r="G391" s="104">
        <v>45667</v>
      </c>
      <c r="H391" s="104">
        <v>46121</v>
      </c>
      <c r="J391" s="101">
        <v>1004</v>
      </c>
      <c r="K391" s="98" t="s">
        <v>129531</v>
      </c>
      <c r="L391" s="98" t="s">
        <v>129532</v>
      </c>
      <c r="M391" s="98" t="s">
        <v>129533</v>
      </c>
      <c r="N391" s="98" t="s">
        <v>129534</v>
      </c>
      <c r="O391" s="101">
        <v>996</v>
      </c>
      <c r="P391" s="101">
        <v>996</v>
      </c>
      <c r="Q391" s="101">
        <v>0</v>
      </c>
      <c r="R391" s="101">
        <v>900</v>
      </c>
    </row>
    <row r="392">
      <c r="L392" s="98" t="s">
        <v>129535</v>
      </c>
      <c r="M392" s="98" t="s">
        <v>129536</v>
      </c>
      <c r="N392" s="98" t="s">
        <v>129537</v>
      </c>
      <c r="O392" s="101">
        <v>4</v>
      </c>
      <c r="P392" s="101">
        <v>4</v>
      </c>
    </row>
    <row r="393">
      <c r="L393" s="98" t="s">
        <v>129538</v>
      </c>
      <c r="M393" s="98" t="s">
        <v>129539</v>
      </c>
      <c r="N393" s="98" t="s">
        <v>129540</v>
      </c>
      <c r="O393" s="101">
        <v>5</v>
      </c>
      <c r="P393" s="101">
        <v>5</v>
      </c>
    </row>
    <row r="394">
      <c r="L394" s="98" t="s">
        <v>129541</v>
      </c>
      <c r="M394" s="98" t="s">
        <v>129542</v>
      </c>
      <c r="N394" s="98" t="s">
        <v>129543</v>
      </c>
      <c r="O394" s="101">
        <v>38</v>
      </c>
      <c r="P394" s="101">
        <v>38</v>
      </c>
    </row>
    <row r="395">
      <c r="K395" s="96" t="s">
        <v>129544</v>
      </c>
      <c r="O395" s="85">
        <f>SUM(O391:O394)</f>
      </c>
      <c r="P395" s="85">
        <f>SUM(P391:P394)</f>
      </c>
    </row>
    <row r="396">
      <c r="A396" s="98" t="s">
        <v>129545</v>
      </c>
      <c r="B396" s="98" t="s">
        <v>129546</v>
      </c>
      <c r="C396" s="100">
        <v>625</v>
      </c>
      <c r="D396" s="98" t="s">
        <v>129547</v>
      </c>
      <c r="E396" s="98" t="s">
        <v>129548</v>
      </c>
      <c r="F396" s="104">
        <v>45674</v>
      </c>
      <c r="G396" s="104">
        <v>45674</v>
      </c>
      <c r="H396" s="104">
        <v>46038</v>
      </c>
      <c r="J396" s="101">
        <v>1048</v>
      </c>
      <c r="K396" s="98" t="s">
        <v>129549</v>
      </c>
      <c r="L396" s="98" t="s">
        <v>129550</v>
      </c>
      <c r="M396" s="98" t="s">
        <v>129551</v>
      </c>
      <c r="N396" s="98" t="s">
        <v>129552</v>
      </c>
      <c r="O396" s="101">
        <v>40</v>
      </c>
      <c r="P396" s="101">
        <v>40</v>
      </c>
      <c r="Q396" s="101">
        <v>0</v>
      </c>
      <c r="R396" s="101">
        <v>1248</v>
      </c>
    </row>
    <row r="397">
      <c r="L397" s="98" t="s">
        <v>129553</v>
      </c>
      <c r="M397" s="98" t="s">
        <v>129554</v>
      </c>
      <c r="N397" s="98" t="s">
        <v>129555</v>
      </c>
      <c r="O397" s="101">
        <v>1008</v>
      </c>
      <c r="P397" s="101">
        <v>1008</v>
      </c>
    </row>
    <row r="398">
      <c r="L398" s="98" t="s">
        <v>129556</v>
      </c>
      <c r="M398" s="98" t="s">
        <v>129557</v>
      </c>
      <c r="N398" s="98" t="s">
        <v>129558</v>
      </c>
      <c r="O398" s="101">
        <v>4</v>
      </c>
      <c r="P398" s="101">
        <v>4</v>
      </c>
    </row>
    <row r="399">
      <c r="L399" s="98" t="s">
        <v>129559</v>
      </c>
      <c r="M399" s="98" t="s">
        <v>129560</v>
      </c>
      <c r="N399" s="98" t="s">
        <v>129561</v>
      </c>
      <c r="O399" s="101">
        <v>38</v>
      </c>
      <c r="P399" s="101">
        <v>38</v>
      </c>
    </row>
    <row r="400">
      <c r="K400" s="96" t="s">
        <v>129562</v>
      </c>
      <c r="O400" s="85">
        <f>SUM(O396:O399)</f>
      </c>
      <c r="P400" s="85">
        <f>SUM(P396:P399)</f>
      </c>
    </row>
    <row r="401">
      <c r="A401" s="98" t="s">
        <v>129563</v>
      </c>
      <c r="B401" s="98" t="s">
        <v>129564</v>
      </c>
      <c r="C401" s="100">
        <v>625</v>
      </c>
      <c r="D401" s="98" t="s">
        <v>129565</v>
      </c>
      <c r="E401" s="98" t="s">
        <v>129566</v>
      </c>
      <c r="F401" s="104">
        <v>45538</v>
      </c>
      <c r="G401" s="104">
        <v>45538</v>
      </c>
      <c r="H401" s="104">
        <v>46022</v>
      </c>
      <c r="J401" s="101">
        <v>1121</v>
      </c>
      <c r="K401" s="98" t="s">
        <v>129567</v>
      </c>
      <c r="L401" s="98" t="s">
        <v>129568</v>
      </c>
      <c r="M401" s="98" t="s">
        <v>129569</v>
      </c>
      <c r="N401" s="98" t="s">
        <v>129570</v>
      </c>
      <c r="O401" s="101">
        <v>1124</v>
      </c>
      <c r="P401" s="101">
        <v>1124</v>
      </c>
      <c r="Q401" s="101">
        <v>0</v>
      </c>
      <c r="R401" s="101">
        <v>400</v>
      </c>
    </row>
    <row r="402">
      <c r="L402" s="98" t="s">
        <v>129571</v>
      </c>
      <c r="M402" s="98" t="s">
        <v>129572</v>
      </c>
      <c r="N402" s="98" t="s">
        <v>129573</v>
      </c>
      <c r="O402" s="101">
        <v>4</v>
      </c>
      <c r="P402" s="101">
        <v>4</v>
      </c>
    </row>
    <row r="403">
      <c r="L403" s="98" t="s">
        <v>129574</v>
      </c>
      <c r="M403" s="98" t="s">
        <v>129575</v>
      </c>
      <c r="N403" s="98" t="s">
        <v>129576</v>
      </c>
      <c r="O403" s="101">
        <v>38</v>
      </c>
      <c r="P403" s="101">
        <v>38</v>
      </c>
    </row>
    <row r="404">
      <c r="K404" s="96" t="s">
        <v>129577</v>
      </c>
      <c r="O404" s="85">
        <f>SUM(O401:O403)</f>
      </c>
      <c r="P404" s="85">
        <f>SUM(P401:P403)</f>
      </c>
    </row>
    <row r="405">
      <c r="A405" s="98" t="s">
        <v>129578</v>
      </c>
      <c r="B405" s="98" t="s">
        <v>129579</v>
      </c>
      <c r="C405" s="100">
        <v>975</v>
      </c>
      <c r="D405" s="98" t="s">
        <v>129580</v>
      </c>
      <c r="E405" s="98" t="s">
        <v>129581</v>
      </c>
      <c r="F405" s="104">
        <v>45530</v>
      </c>
      <c r="G405" s="104">
        <v>45530</v>
      </c>
      <c r="H405" s="104">
        <v>45930</v>
      </c>
      <c r="J405" s="101">
        <v>1369</v>
      </c>
      <c r="K405" s="98" t="s">
        <v>129582</v>
      </c>
      <c r="L405" s="98" t="s">
        <v>129583</v>
      </c>
      <c r="M405" s="98" t="s">
        <v>129584</v>
      </c>
      <c r="N405" s="98" t="s">
        <v>129585</v>
      </c>
      <c r="O405" s="101">
        <v>1379</v>
      </c>
      <c r="P405" s="101">
        <v>1379</v>
      </c>
      <c r="Q405" s="101">
        <v>0</v>
      </c>
      <c r="R405" s="101">
        <v>300</v>
      </c>
    </row>
    <row r="406">
      <c r="L406" s="98" t="s">
        <v>129586</v>
      </c>
      <c r="M406" s="98" t="s">
        <v>129587</v>
      </c>
      <c r="N406" s="98" t="s">
        <v>129588</v>
      </c>
      <c r="O406" s="101">
        <v>4</v>
      </c>
      <c r="P406" s="101">
        <v>4</v>
      </c>
    </row>
    <row r="407">
      <c r="L407" s="98" t="s">
        <v>129589</v>
      </c>
      <c r="M407" s="98" t="s">
        <v>129590</v>
      </c>
      <c r="N407" s="98" t="s">
        <v>129591</v>
      </c>
      <c r="O407" s="101">
        <v>38</v>
      </c>
      <c r="P407" s="101">
        <v>38</v>
      </c>
    </row>
    <row r="408">
      <c r="K408" s="96" t="s">
        <v>129592</v>
      </c>
      <c r="O408" s="85">
        <f>SUM(O405:O407)</f>
      </c>
      <c r="P408" s="85">
        <f>SUM(P405:P407)</f>
      </c>
    </row>
    <row r="409">
      <c r="A409" s="98" t="s">
        <v>129593</v>
      </c>
      <c r="B409" s="98" t="s">
        <v>129594</v>
      </c>
      <c r="C409" s="100">
        <v>975</v>
      </c>
      <c r="D409" s="98" t="s">
        <v>129595</v>
      </c>
      <c r="E409" s="98" t="s">
        <v>129596</v>
      </c>
      <c r="F409" s="104">
        <v>45176</v>
      </c>
      <c r="G409" s="104">
        <v>45566</v>
      </c>
      <c r="H409" s="104">
        <v>45930</v>
      </c>
      <c r="J409" s="101">
        <v>1675</v>
      </c>
      <c r="K409" s="98" t="s">
        <v>129597</v>
      </c>
      <c r="L409" s="98" t="s">
        <v>129598</v>
      </c>
      <c r="M409" s="98" t="s">
        <v>129599</v>
      </c>
      <c r="N409" s="98" t="s">
        <v>129600</v>
      </c>
      <c r="O409" s="101">
        <v>40</v>
      </c>
      <c r="P409" s="101">
        <v>40</v>
      </c>
      <c r="Q409" s="101">
        <v>0</v>
      </c>
      <c r="R409" s="101">
        <v>300</v>
      </c>
    </row>
    <row r="410">
      <c r="L410" s="98" t="s">
        <v>129601</v>
      </c>
      <c r="M410" s="98" t="s">
        <v>129602</v>
      </c>
      <c r="N410" s="98" t="s">
        <v>129603</v>
      </c>
      <c r="O410" s="101">
        <v>1425</v>
      </c>
      <c r="P410" s="101">
        <v>1425</v>
      </c>
    </row>
    <row r="411">
      <c r="L411" s="98" t="s">
        <v>129604</v>
      </c>
      <c r="M411" s="98" t="s">
        <v>129605</v>
      </c>
      <c r="N411" s="98" t="s">
        <v>129606</v>
      </c>
      <c r="O411" s="101">
        <v>4</v>
      </c>
      <c r="P411" s="101">
        <v>4</v>
      </c>
    </row>
    <row r="412">
      <c r="L412" s="98" t="s">
        <v>129607</v>
      </c>
      <c r="M412" s="98" t="s">
        <v>129608</v>
      </c>
      <c r="N412" s="98" t="s">
        <v>129609</v>
      </c>
      <c r="O412" s="101">
        <v>25</v>
      </c>
      <c r="P412" s="101">
        <v>0</v>
      </c>
    </row>
    <row r="413">
      <c r="L413" s="98" t="s">
        <v>129610</v>
      </c>
      <c r="M413" s="98" t="s">
        <v>129611</v>
      </c>
      <c r="N413" s="98" t="s">
        <v>129612</v>
      </c>
      <c r="O413" s="101">
        <v>38</v>
      </c>
      <c r="P413" s="101">
        <v>38</v>
      </c>
    </row>
    <row r="414">
      <c r="K414" s="96" t="s">
        <v>129613</v>
      </c>
      <c r="O414" s="85">
        <f>SUM(O409:O413)</f>
      </c>
      <c r="P414" s="85">
        <f>SUM(P409:P413)</f>
      </c>
    </row>
    <row r="415">
      <c r="A415" s="98" t="s">
        <v>129614</v>
      </c>
      <c r="B415" s="98" t="s">
        <v>129615</v>
      </c>
      <c r="C415" s="100">
        <v>695</v>
      </c>
      <c r="D415" s="98" t="s">
        <v>129616</v>
      </c>
      <c r="E415" s="98" t="s">
        <v>129617</v>
      </c>
      <c r="F415" s="104">
        <v>45733</v>
      </c>
      <c r="G415" s="104">
        <v>45733</v>
      </c>
      <c r="H415" s="104">
        <v>46189</v>
      </c>
      <c r="J415" s="101">
        <v>1215</v>
      </c>
      <c r="K415" s="98" t="s">
        <v>129618</v>
      </c>
      <c r="L415" s="98" t="s">
        <v>129619</v>
      </c>
      <c r="M415" s="98" t="s">
        <v>129620</v>
      </c>
      <c r="N415" s="98" t="s">
        <v>129621</v>
      </c>
      <c r="O415" s="101">
        <v>40</v>
      </c>
      <c r="P415" s="101">
        <v>40</v>
      </c>
      <c r="Q415" s="101">
        <v>0</v>
      </c>
      <c r="R415" s="101">
        <v>1441</v>
      </c>
    </row>
    <row r="416">
      <c r="L416" s="98" t="s">
        <v>129622</v>
      </c>
      <c r="M416" s="98" t="s">
        <v>129623</v>
      </c>
      <c r="N416" s="98" t="s">
        <v>129624</v>
      </c>
      <c r="O416" s="101">
        <v>1201</v>
      </c>
      <c r="P416" s="101">
        <v>1201</v>
      </c>
    </row>
    <row r="417">
      <c r="L417" s="98" t="s">
        <v>129625</v>
      </c>
      <c r="M417" s="98" t="s">
        <v>129626</v>
      </c>
      <c r="N417" s="98" t="s">
        <v>129627</v>
      </c>
      <c r="O417" s="101">
        <v>-1241</v>
      </c>
      <c r="P417" s="101">
        <v>0</v>
      </c>
    </row>
    <row r="418">
      <c r="L418" s="98" t="s">
        <v>129628</v>
      </c>
      <c r="M418" s="98" t="s">
        <v>129629</v>
      </c>
      <c r="N418" s="98" t="s">
        <v>129630</v>
      </c>
      <c r="O418" s="101">
        <v>4</v>
      </c>
      <c r="P418" s="101">
        <v>4</v>
      </c>
    </row>
    <row r="419">
      <c r="L419" s="98" t="s">
        <v>129631</v>
      </c>
      <c r="M419" s="98" t="s">
        <v>129632</v>
      </c>
      <c r="N419" s="98" t="s">
        <v>129633</v>
      </c>
      <c r="O419" s="101">
        <v>38</v>
      </c>
      <c r="P419" s="101">
        <v>38</v>
      </c>
    </row>
    <row r="420">
      <c r="K420" s="96" t="s">
        <v>129634</v>
      </c>
      <c r="O420" s="85">
        <f>SUM(O415:O419)</f>
      </c>
      <c r="P420" s="85">
        <f>SUM(P415:P419)</f>
      </c>
    </row>
    <row r="421">
      <c r="A421" s="98" t="s">
        <v>129635</v>
      </c>
      <c r="B421" s="98" t="s">
        <v>129636</v>
      </c>
      <c r="C421" s="100">
        <v>695</v>
      </c>
      <c r="D421" s="98" t="s">
        <v>129637</v>
      </c>
      <c r="E421" s="98" t="s">
        <v>129638</v>
      </c>
      <c r="F421" s="104">
        <v>45369</v>
      </c>
      <c r="G421" s="104">
        <v>45369</v>
      </c>
      <c r="H421" s="104">
        <v>45808</v>
      </c>
      <c r="J421" s="101">
        <v>1225</v>
      </c>
      <c r="K421" s="98" t="s">
        <v>129639</v>
      </c>
      <c r="L421" s="98" t="s">
        <v>129640</v>
      </c>
      <c r="M421" s="98" t="s">
        <v>129641</v>
      </c>
      <c r="N421" s="98" t="s">
        <v>129642</v>
      </c>
      <c r="O421" s="101">
        <v>40</v>
      </c>
      <c r="P421" s="101">
        <v>40</v>
      </c>
      <c r="Q421" s="101">
        <v>0</v>
      </c>
      <c r="R421" s="101">
        <v>200</v>
      </c>
    </row>
    <row r="422">
      <c r="L422" s="98" t="s">
        <v>129643</v>
      </c>
      <c r="M422" s="98" t="s">
        <v>129644</v>
      </c>
      <c r="N422" s="98" t="s">
        <v>129645</v>
      </c>
      <c r="O422" s="101">
        <v>1165</v>
      </c>
      <c r="P422" s="101">
        <v>1165</v>
      </c>
    </row>
    <row r="423">
      <c r="L423" s="98" t="s">
        <v>129646</v>
      </c>
      <c r="M423" s="98" t="s">
        <v>129647</v>
      </c>
      <c r="N423" s="98" t="s">
        <v>129648</v>
      </c>
      <c r="O423" s="101">
        <v>4</v>
      </c>
      <c r="P423" s="101">
        <v>4</v>
      </c>
    </row>
    <row r="424">
      <c r="L424" s="98" t="s">
        <v>129649</v>
      </c>
      <c r="M424" s="98" t="s">
        <v>129650</v>
      </c>
      <c r="N424" s="98" t="s">
        <v>129651</v>
      </c>
      <c r="O424" s="101">
        <v>38</v>
      </c>
      <c r="P424" s="101">
        <v>38</v>
      </c>
    </row>
    <row r="425">
      <c r="K425" s="96" t="s">
        <v>129652</v>
      </c>
      <c r="O425" s="85">
        <f>SUM(O421:O424)</f>
      </c>
      <c r="P425" s="85">
        <f>SUM(P421:P424)</f>
      </c>
    </row>
    <row r="426">
      <c r="A426" s="98" t="s">
        <v>129653</v>
      </c>
      <c r="B426" s="98" t="s">
        <v>129654</v>
      </c>
      <c r="C426" s="100">
        <v>625</v>
      </c>
      <c r="D426" s="98" t="s">
        <v>129655</v>
      </c>
      <c r="E426" s="98" t="s">
        <v>129656</v>
      </c>
      <c r="F426" s="104">
        <v>45257</v>
      </c>
      <c r="G426" s="104">
        <v>45627</v>
      </c>
      <c r="H426" s="104">
        <v>46081</v>
      </c>
      <c r="J426" s="101">
        <v>1265</v>
      </c>
      <c r="K426" s="98" t="s">
        <v>129657</v>
      </c>
      <c r="L426" s="98" t="s">
        <v>129658</v>
      </c>
      <c r="M426" s="98" t="s">
        <v>129659</v>
      </c>
      <c r="N426" s="98" t="s">
        <v>129660</v>
      </c>
      <c r="O426" s="101">
        <v>1165</v>
      </c>
      <c r="P426" s="101">
        <v>1165</v>
      </c>
      <c r="Q426" s="101">
        <v>0</v>
      </c>
      <c r="R426" s="101">
        <v>0</v>
      </c>
    </row>
    <row r="427">
      <c r="L427" s="98" t="s">
        <v>129661</v>
      </c>
      <c r="M427" s="98" t="s">
        <v>129662</v>
      </c>
      <c r="N427" s="98" t="s">
        <v>129663</v>
      </c>
      <c r="O427" s="101">
        <v>116.5</v>
      </c>
      <c r="P427" s="101">
        <v>0</v>
      </c>
    </row>
    <row r="428">
      <c r="L428" s="98" t="s">
        <v>129664</v>
      </c>
      <c r="M428" s="98" t="s">
        <v>129665</v>
      </c>
      <c r="N428" s="98" t="s">
        <v>129666</v>
      </c>
      <c r="O428" s="101">
        <v>4</v>
      </c>
      <c r="P428" s="101">
        <v>4</v>
      </c>
    </row>
    <row r="429">
      <c r="L429" s="98" t="s">
        <v>129667</v>
      </c>
      <c r="M429" s="98" t="s">
        <v>129668</v>
      </c>
      <c r="N429" s="98" t="s">
        <v>129669</v>
      </c>
      <c r="O429" s="101">
        <v>38</v>
      </c>
      <c r="P429" s="101">
        <v>38</v>
      </c>
    </row>
    <row r="430">
      <c r="K430" s="96" t="s">
        <v>129670</v>
      </c>
      <c r="O430" s="85">
        <f>SUM(O426:O429)</f>
      </c>
      <c r="P430" s="85">
        <f>SUM(P426:P429)</f>
      </c>
    </row>
    <row r="431">
      <c r="A431" s="98" t="s">
        <v>129671</v>
      </c>
      <c r="B431" s="98" t="s">
        <v>129672</v>
      </c>
      <c r="C431" s="100">
        <v>625</v>
      </c>
      <c r="D431" s="98" t="s">
        <v>129673</v>
      </c>
      <c r="E431" s="98" t="s">
        <v>129674</v>
      </c>
      <c r="F431" s="104">
        <v>45736</v>
      </c>
      <c r="G431" s="104">
        <v>45736</v>
      </c>
      <c r="H431" s="104">
        <v>46100</v>
      </c>
      <c r="J431" s="101">
        <v>1053</v>
      </c>
      <c r="K431" s="98" t="s">
        <v>129675</v>
      </c>
      <c r="L431" s="98" t="s">
        <v>129676</v>
      </c>
      <c r="M431" s="98" t="s">
        <v>129677</v>
      </c>
      <c r="N431" s="98" t="s">
        <v>129678</v>
      </c>
      <c r="O431" s="101">
        <v>40</v>
      </c>
      <c r="P431" s="101">
        <v>40</v>
      </c>
      <c r="Q431" s="101">
        <v>0</v>
      </c>
      <c r="R431" s="101">
        <v>200</v>
      </c>
    </row>
    <row r="432">
      <c r="L432" s="98" t="s">
        <v>129679</v>
      </c>
      <c r="M432" s="98" t="s">
        <v>129680</v>
      </c>
      <c r="N432" s="98" t="s">
        <v>129681</v>
      </c>
      <c r="O432" s="101">
        <v>1013</v>
      </c>
      <c r="P432" s="101">
        <v>1013</v>
      </c>
    </row>
    <row r="433">
      <c r="L433" s="98" t="s">
        <v>129682</v>
      </c>
      <c r="M433" s="98" t="s">
        <v>129683</v>
      </c>
      <c r="N433" s="98" t="s">
        <v>129684</v>
      </c>
      <c r="O433" s="101">
        <v>-1053</v>
      </c>
      <c r="P433" s="101">
        <v>0</v>
      </c>
    </row>
    <row r="434">
      <c r="L434" s="98" t="s">
        <v>129685</v>
      </c>
      <c r="M434" s="98" t="s">
        <v>129686</v>
      </c>
      <c r="N434" s="98" t="s">
        <v>129687</v>
      </c>
      <c r="O434" s="101">
        <v>4</v>
      </c>
      <c r="P434" s="101">
        <v>4</v>
      </c>
    </row>
    <row r="435">
      <c r="L435" s="98" t="s">
        <v>129688</v>
      </c>
      <c r="M435" s="98" t="s">
        <v>129689</v>
      </c>
      <c r="N435" s="98" t="s">
        <v>129690</v>
      </c>
      <c r="O435" s="101">
        <v>38</v>
      </c>
      <c r="P435" s="101">
        <v>38</v>
      </c>
    </row>
    <row r="436">
      <c r="K436" s="96" t="s">
        <v>129691</v>
      </c>
      <c r="O436" s="85">
        <f>SUM(O431:O435)</f>
      </c>
      <c r="P436" s="85">
        <f>SUM(P431:P435)</f>
      </c>
    </row>
    <row r="437">
      <c r="A437" s="98" t="s">
        <v>129692</v>
      </c>
      <c r="B437" s="98" t="s">
        <v>129693</v>
      </c>
      <c r="C437" s="100">
        <v>625</v>
      </c>
      <c r="D437" s="98" t="s">
        <v>129694</v>
      </c>
      <c r="E437" s="98" t="s">
        <v>129695</v>
      </c>
      <c r="F437" s="104">
        <v>42934</v>
      </c>
      <c r="G437" s="104">
        <v>45505</v>
      </c>
      <c r="H437" s="104">
        <v>45838</v>
      </c>
      <c r="J437" s="101">
        <v>1275</v>
      </c>
      <c r="K437" s="98" t="s">
        <v>129696</v>
      </c>
      <c r="L437" s="98" t="s">
        <v>129697</v>
      </c>
      <c r="M437" s="98" t="s">
        <v>129698</v>
      </c>
      <c r="N437" s="98" t="s">
        <v>129699</v>
      </c>
      <c r="O437" s="101">
        <v>1075</v>
      </c>
      <c r="P437" s="101">
        <v>1075</v>
      </c>
      <c r="Q437" s="101">
        <v>-423.48000000000002</v>
      </c>
      <c r="R437" s="101">
        <v>400</v>
      </c>
    </row>
    <row r="438">
      <c r="L438" s="98" t="s">
        <v>129700</v>
      </c>
      <c r="M438" s="98" t="s">
        <v>129701</v>
      </c>
      <c r="N438" s="98" t="s">
        <v>129702</v>
      </c>
      <c r="O438" s="101">
        <v>90</v>
      </c>
      <c r="P438" s="101">
        <v>90</v>
      </c>
    </row>
    <row r="439">
      <c r="L439" s="98" t="s">
        <v>129703</v>
      </c>
      <c r="M439" s="98" t="s">
        <v>129704</v>
      </c>
      <c r="N439" s="98" t="s">
        <v>129705</v>
      </c>
      <c r="O439" s="101">
        <v>4</v>
      </c>
      <c r="P439" s="101">
        <v>4</v>
      </c>
    </row>
    <row r="440">
      <c r="L440" s="98" t="s">
        <v>129706</v>
      </c>
      <c r="M440" s="98" t="s">
        <v>129707</v>
      </c>
      <c r="N440" s="98" t="s">
        <v>129708</v>
      </c>
      <c r="O440" s="101">
        <v>10</v>
      </c>
      <c r="P440" s="101">
        <v>10</v>
      </c>
    </row>
    <row r="441">
      <c r="L441" s="98" t="s">
        <v>129709</v>
      </c>
      <c r="M441" s="98" t="s">
        <v>129710</v>
      </c>
      <c r="N441" s="98" t="s">
        <v>129711</v>
      </c>
      <c r="O441" s="101">
        <v>38</v>
      </c>
      <c r="P441" s="101">
        <v>38</v>
      </c>
    </row>
    <row r="442">
      <c r="K442" s="96" t="s">
        <v>129712</v>
      </c>
      <c r="O442" s="85">
        <f>SUM(O437:O441)</f>
      </c>
      <c r="P442" s="85">
        <f>SUM(P437:P441)</f>
      </c>
    </row>
    <row r="443">
      <c r="A443" s="98" t="s">
        <v>129713</v>
      </c>
      <c r="B443" s="98" t="s">
        <v>129714</v>
      </c>
      <c r="C443" s="100">
        <v>625</v>
      </c>
      <c r="D443" s="98" t="s">
        <v>129715</v>
      </c>
      <c r="E443" s="98" t="s">
        <v>129716</v>
      </c>
      <c r="F443" s="104">
        <v>45350</v>
      </c>
      <c r="G443" s="104">
        <v>45350</v>
      </c>
      <c r="H443" s="104">
        <v>45808</v>
      </c>
      <c r="J443" s="101">
        <v>1135</v>
      </c>
      <c r="K443" s="98" t="s">
        <v>129717</v>
      </c>
      <c r="L443" s="98" t="s">
        <v>129718</v>
      </c>
      <c r="M443" s="98" t="s">
        <v>129719</v>
      </c>
      <c r="N443" s="98" t="s">
        <v>129720</v>
      </c>
      <c r="O443" s="101">
        <v>40</v>
      </c>
      <c r="P443" s="101">
        <v>40</v>
      </c>
      <c r="Q443" s="101">
        <v>0</v>
      </c>
      <c r="R443" s="101">
        <v>400</v>
      </c>
    </row>
    <row r="444">
      <c r="L444" s="98" t="s">
        <v>129721</v>
      </c>
      <c r="M444" s="98" t="s">
        <v>129722</v>
      </c>
      <c r="N444" s="98" t="s">
        <v>129723</v>
      </c>
      <c r="O444" s="101">
        <v>1075</v>
      </c>
      <c r="P444" s="101">
        <v>1075</v>
      </c>
    </row>
    <row r="445">
      <c r="L445" s="98" t="s">
        <v>129724</v>
      </c>
      <c r="M445" s="98" t="s">
        <v>129725</v>
      </c>
      <c r="N445" s="98" t="s">
        <v>129726</v>
      </c>
      <c r="O445" s="101">
        <v>4</v>
      </c>
      <c r="P445" s="101">
        <v>4</v>
      </c>
    </row>
    <row r="446">
      <c r="L446" s="98" t="s">
        <v>129727</v>
      </c>
      <c r="M446" s="98" t="s">
        <v>129728</v>
      </c>
      <c r="N446" s="98" t="s">
        <v>129729</v>
      </c>
      <c r="O446" s="101">
        <v>38</v>
      </c>
      <c r="P446" s="101">
        <v>38</v>
      </c>
    </row>
    <row r="447">
      <c r="K447" s="96" t="s">
        <v>129730</v>
      </c>
      <c r="O447" s="85">
        <f>SUM(O443:O446)</f>
      </c>
      <c r="P447" s="85">
        <f>SUM(P443:P446)</f>
      </c>
    </row>
    <row r="448">
      <c r="A448" s="98" t="s">
        <v>129731</v>
      </c>
      <c r="B448" s="98" t="s">
        <v>129732</v>
      </c>
      <c r="C448" s="100">
        <v>975</v>
      </c>
      <c r="D448" s="98" t="s">
        <v>129733</v>
      </c>
      <c r="E448" s="98" t="s">
        <v>129734</v>
      </c>
      <c r="F448" s="104">
        <v>45138</v>
      </c>
      <c r="G448" s="104">
        <v>45505</v>
      </c>
      <c r="H448" s="104">
        <v>45869</v>
      </c>
      <c r="J448" s="101">
        <v>1490</v>
      </c>
      <c r="K448" s="98" t="s">
        <v>129735</v>
      </c>
      <c r="L448" s="98" t="s">
        <v>129736</v>
      </c>
      <c r="M448" s="98" t="s">
        <v>129737</v>
      </c>
      <c r="N448" s="98" t="s">
        <v>129738</v>
      </c>
      <c r="O448" s="101">
        <v>40</v>
      </c>
      <c r="P448" s="101">
        <v>40</v>
      </c>
      <c r="Q448" s="101">
        <v>0</v>
      </c>
      <c r="R448" s="101">
        <v>600</v>
      </c>
    </row>
    <row r="449">
      <c r="L449" s="98" t="s">
        <v>129739</v>
      </c>
      <c r="M449" s="98" t="s">
        <v>129740</v>
      </c>
      <c r="N449" s="98" t="s">
        <v>129741</v>
      </c>
      <c r="O449" s="101">
        <v>1405</v>
      </c>
      <c r="P449" s="101">
        <v>1405</v>
      </c>
    </row>
    <row r="450">
      <c r="L450" s="98" t="s">
        <v>129742</v>
      </c>
      <c r="M450" s="98" t="s">
        <v>129743</v>
      </c>
      <c r="N450" s="98" t="s">
        <v>129744</v>
      </c>
      <c r="O450" s="101">
        <v>4</v>
      </c>
      <c r="P450" s="101">
        <v>4</v>
      </c>
    </row>
    <row r="451">
      <c r="L451" s="98" t="s">
        <v>129745</v>
      </c>
      <c r="M451" s="98" t="s">
        <v>129746</v>
      </c>
      <c r="N451" s="98" t="s">
        <v>129747</v>
      </c>
      <c r="O451" s="101">
        <v>25</v>
      </c>
      <c r="P451" s="101">
        <v>0</v>
      </c>
    </row>
    <row r="452">
      <c r="L452" s="98" t="s">
        <v>129748</v>
      </c>
      <c r="M452" s="98" t="s">
        <v>129749</v>
      </c>
      <c r="N452" s="98" t="s">
        <v>129750</v>
      </c>
      <c r="O452" s="101">
        <v>38</v>
      </c>
      <c r="P452" s="101">
        <v>38</v>
      </c>
    </row>
    <row r="453">
      <c r="K453" s="96" t="s">
        <v>129751</v>
      </c>
      <c r="O453" s="85">
        <f>SUM(O448:O452)</f>
      </c>
      <c r="P453" s="85">
        <f>SUM(P448:P452)</f>
      </c>
    </row>
    <row r="454">
      <c r="A454" s="98" t="s">
        <v>129752</v>
      </c>
      <c r="B454" s="98" t="s">
        <v>129753</v>
      </c>
      <c r="C454" s="100">
        <v>975</v>
      </c>
      <c r="D454" s="98" t="s">
        <v>129754</v>
      </c>
      <c r="E454" s="98" t="s">
        <v>129755</v>
      </c>
      <c r="F454" s="104">
        <v>45664</v>
      </c>
      <c r="G454" s="104">
        <v>45664</v>
      </c>
      <c r="H454" s="104">
        <v>46112</v>
      </c>
      <c r="J454" s="101">
        <v>1452</v>
      </c>
      <c r="K454" s="98" t="s">
        <v>129756</v>
      </c>
      <c r="L454" s="98" t="s">
        <v>129757</v>
      </c>
      <c r="M454" s="98" t="s">
        <v>129758</v>
      </c>
      <c r="N454" s="98" t="s">
        <v>129759</v>
      </c>
      <c r="O454" s="101">
        <v>40</v>
      </c>
      <c r="P454" s="101">
        <v>40</v>
      </c>
      <c r="Q454" s="101">
        <v>0</v>
      </c>
      <c r="R454" s="101">
        <v>0</v>
      </c>
    </row>
    <row r="455">
      <c r="L455" s="98" t="s">
        <v>129760</v>
      </c>
      <c r="M455" s="98" t="s">
        <v>129761</v>
      </c>
      <c r="N455" s="98" t="s">
        <v>129762</v>
      </c>
      <c r="O455" s="101">
        <v>1399</v>
      </c>
      <c r="P455" s="101">
        <v>1399</v>
      </c>
    </row>
    <row r="456">
      <c r="L456" s="98" t="s">
        <v>129763</v>
      </c>
      <c r="M456" s="98" t="s">
        <v>129764</v>
      </c>
      <c r="N456" s="98" t="s">
        <v>129765</v>
      </c>
      <c r="O456" s="101">
        <v>-287.80000000000001</v>
      </c>
      <c r="P456" s="101">
        <v>-287.80000000000001</v>
      </c>
    </row>
    <row r="457">
      <c r="L457" s="98" t="s">
        <v>129766</v>
      </c>
      <c r="M457" s="98" t="s">
        <v>129767</v>
      </c>
      <c r="N457" s="98" t="s">
        <v>129768</v>
      </c>
      <c r="O457" s="101">
        <v>4</v>
      </c>
      <c r="P457" s="101">
        <v>4</v>
      </c>
    </row>
    <row r="458">
      <c r="L458" s="98" t="s">
        <v>129769</v>
      </c>
      <c r="M458" s="98" t="s">
        <v>129770</v>
      </c>
      <c r="N458" s="98" t="s">
        <v>129771</v>
      </c>
      <c r="O458" s="101">
        <v>38</v>
      </c>
      <c r="P458" s="101">
        <v>38</v>
      </c>
    </row>
    <row r="459">
      <c r="K459" s="96" t="s">
        <v>129772</v>
      </c>
      <c r="O459" s="85">
        <f>SUM(O454:O458)</f>
      </c>
      <c r="P459" s="85">
        <f>SUM(P454:P458)</f>
      </c>
    </row>
    <row r="460">
      <c r="A460" s="98" t="s">
        <v>129773</v>
      </c>
      <c r="B460" s="98" t="s">
        <v>129774</v>
      </c>
      <c r="C460" s="100">
        <v>695</v>
      </c>
      <c r="D460" s="98" t="s">
        <v>129775</v>
      </c>
      <c r="E460" s="98" t="s">
        <v>129776</v>
      </c>
      <c r="F460" s="104">
        <v>45351</v>
      </c>
      <c r="G460" s="104">
        <v>45351</v>
      </c>
      <c r="H460" s="104">
        <v>45777</v>
      </c>
      <c r="J460" s="101">
        <v>1295</v>
      </c>
      <c r="K460" s="98" t="s">
        <v>129777</v>
      </c>
      <c r="L460" s="98" t="s">
        <v>129778</v>
      </c>
      <c r="M460" s="98" t="s">
        <v>129779</v>
      </c>
      <c r="N460" s="98" t="s">
        <v>129780</v>
      </c>
      <c r="O460" s="101">
        <v>75</v>
      </c>
      <c r="P460" s="101">
        <v>50</v>
      </c>
      <c r="Q460" s="101">
        <v>0</v>
      </c>
      <c r="R460" s="101">
        <v>200</v>
      </c>
    </row>
    <row r="461">
      <c r="L461" s="98" t="s">
        <v>129781</v>
      </c>
      <c r="M461" s="98" t="s">
        <v>129782</v>
      </c>
      <c r="N461" s="98" t="s">
        <v>129783</v>
      </c>
      <c r="O461" s="101">
        <v>50</v>
      </c>
      <c r="P461" s="101">
        <v>75</v>
      </c>
    </row>
    <row r="462">
      <c r="L462" s="98" t="s">
        <v>129784</v>
      </c>
      <c r="M462" s="98" t="s">
        <v>129785</v>
      </c>
      <c r="N462" s="98" t="s">
        <v>129786</v>
      </c>
      <c r="O462" s="101">
        <v>1200</v>
      </c>
      <c r="P462" s="101">
        <v>1200</v>
      </c>
    </row>
    <row r="463">
      <c r="L463" s="98" t="s">
        <v>129787</v>
      </c>
      <c r="M463" s="98" t="s">
        <v>129788</v>
      </c>
      <c r="N463" s="98" t="s">
        <v>129789</v>
      </c>
      <c r="O463" s="101">
        <v>35</v>
      </c>
      <c r="P463" s="101">
        <v>35</v>
      </c>
    </row>
    <row r="464">
      <c r="L464" s="98" t="s">
        <v>129790</v>
      </c>
      <c r="M464" s="98" t="s">
        <v>129791</v>
      </c>
      <c r="N464" s="98" t="s">
        <v>129792</v>
      </c>
      <c r="O464" s="101">
        <v>4</v>
      </c>
      <c r="P464" s="101">
        <v>4</v>
      </c>
    </row>
    <row r="465">
      <c r="L465" s="98" t="s">
        <v>129793</v>
      </c>
      <c r="M465" s="98" t="s">
        <v>129794</v>
      </c>
      <c r="N465" s="98" t="s">
        <v>129795</v>
      </c>
      <c r="O465" s="101">
        <v>38</v>
      </c>
      <c r="P465" s="101">
        <v>38</v>
      </c>
    </row>
    <row r="466">
      <c r="K466" s="96" t="s">
        <v>129796</v>
      </c>
      <c r="O466" s="85">
        <f>SUM(O460:O465)</f>
      </c>
      <c r="P466" s="85">
        <f>SUM(P460:P465)</f>
      </c>
    </row>
    <row r="467">
      <c r="A467" s="98" t="s">
        <v>129797</v>
      </c>
      <c r="B467" s="98" t="s">
        <v>129798</v>
      </c>
      <c r="C467" s="100">
        <v>625</v>
      </c>
      <c r="D467" s="98" t="s">
        <v>129799</v>
      </c>
      <c r="E467" s="98" t="s">
        <v>129800</v>
      </c>
      <c r="F467" s="104">
        <v>45656</v>
      </c>
      <c r="G467" s="104">
        <v>45656</v>
      </c>
      <c r="H467" s="104">
        <v>46020</v>
      </c>
      <c r="J467" s="101">
        <v>1141</v>
      </c>
      <c r="K467" s="98" t="s">
        <v>129801</v>
      </c>
      <c r="L467" s="98" t="s">
        <v>129802</v>
      </c>
      <c r="M467" s="98" t="s">
        <v>129803</v>
      </c>
      <c r="N467" s="98" t="s">
        <v>129804</v>
      </c>
      <c r="O467" s="101">
        <v>40</v>
      </c>
      <c r="P467" s="101">
        <v>165</v>
      </c>
      <c r="Q467" s="101">
        <v>0</v>
      </c>
      <c r="R467" s="101">
        <v>200</v>
      </c>
    </row>
    <row r="468">
      <c r="L468" s="98" t="s">
        <v>129805</v>
      </c>
      <c r="M468" s="98" t="s">
        <v>129806</v>
      </c>
      <c r="N468" s="98" t="s">
        <v>129807</v>
      </c>
      <c r="O468" s="101">
        <v>50</v>
      </c>
      <c r="P468" s="101">
        <v>0</v>
      </c>
    </row>
    <row r="469">
      <c r="L469" s="98" t="s">
        <v>129808</v>
      </c>
      <c r="M469" s="98" t="s">
        <v>129809</v>
      </c>
      <c r="N469" s="98" t="s">
        <v>129810</v>
      </c>
      <c r="O469" s="101">
        <v>75</v>
      </c>
      <c r="P469" s="101">
        <v>0</v>
      </c>
    </row>
    <row r="470">
      <c r="L470" s="98" t="s">
        <v>129811</v>
      </c>
      <c r="M470" s="98" t="s">
        <v>129812</v>
      </c>
      <c r="N470" s="98" t="s">
        <v>129813</v>
      </c>
      <c r="O470" s="101">
        <v>978</v>
      </c>
      <c r="P470" s="101">
        <v>978</v>
      </c>
    </row>
    <row r="471">
      <c r="L471" s="98" t="s">
        <v>129814</v>
      </c>
      <c r="M471" s="98" t="s">
        <v>129815</v>
      </c>
      <c r="N471" s="98" t="s">
        <v>129816</v>
      </c>
      <c r="O471" s="101">
        <v>4</v>
      </c>
      <c r="P471" s="101">
        <v>4</v>
      </c>
    </row>
    <row r="472">
      <c r="L472" s="98" t="s">
        <v>129817</v>
      </c>
      <c r="M472" s="98" t="s">
        <v>129818</v>
      </c>
      <c r="N472" s="98" t="s">
        <v>129819</v>
      </c>
      <c r="O472" s="101">
        <v>38</v>
      </c>
      <c r="P472" s="101">
        <v>38</v>
      </c>
    </row>
    <row r="473">
      <c r="K473" s="96" t="s">
        <v>129820</v>
      </c>
      <c r="O473" s="85">
        <f>SUM(O467:O472)</f>
      </c>
      <c r="P473" s="85">
        <f>SUM(P467:P472)</f>
      </c>
    </row>
    <row r="474">
      <c r="A474" s="98" t="s">
        <v>129821</v>
      </c>
      <c r="B474" s="98" t="s">
        <v>129822</v>
      </c>
      <c r="C474" s="100">
        <v>625</v>
      </c>
      <c r="D474" s="98" t="s">
        <v>129823</v>
      </c>
      <c r="E474" s="98" t="s">
        <v>129824</v>
      </c>
      <c r="F474" s="104">
        <v>45665</v>
      </c>
      <c r="G474" s="104">
        <v>45665</v>
      </c>
      <c r="H474" s="104">
        <v>46119</v>
      </c>
      <c r="J474" s="101">
        <v>1115</v>
      </c>
      <c r="K474" s="98" t="s">
        <v>129825</v>
      </c>
      <c r="L474" s="98" t="s">
        <v>129826</v>
      </c>
      <c r="M474" s="98" t="s">
        <v>129827</v>
      </c>
      <c r="N474" s="98" t="s">
        <v>129828</v>
      </c>
      <c r="O474" s="101">
        <v>50</v>
      </c>
      <c r="P474" s="101">
        <v>75</v>
      </c>
      <c r="Q474" s="101">
        <v>-4.1600000000000001</v>
      </c>
      <c r="R474" s="101">
        <v>500</v>
      </c>
    </row>
    <row r="475">
      <c r="L475" s="98" t="s">
        <v>129829</v>
      </c>
      <c r="M475" s="98" t="s">
        <v>129830</v>
      </c>
      <c r="N475" s="98" t="s">
        <v>129831</v>
      </c>
      <c r="O475" s="101">
        <v>75</v>
      </c>
      <c r="P475" s="101">
        <v>50</v>
      </c>
    </row>
    <row r="476">
      <c r="L476" s="98" t="s">
        <v>129832</v>
      </c>
      <c r="M476" s="98" t="s">
        <v>129833</v>
      </c>
      <c r="N476" s="98" t="s">
        <v>129834</v>
      </c>
      <c r="O476" s="101">
        <v>982</v>
      </c>
      <c r="P476" s="101">
        <v>982</v>
      </c>
    </row>
    <row r="477">
      <c r="L477" s="98" t="s">
        <v>129835</v>
      </c>
      <c r="M477" s="98" t="s">
        <v>129836</v>
      </c>
      <c r="N477" s="98" t="s">
        <v>129837</v>
      </c>
      <c r="O477" s="101">
        <v>4</v>
      </c>
      <c r="P477" s="101">
        <v>4</v>
      </c>
    </row>
    <row r="478">
      <c r="L478" s="98" t="s">
        <v>129838</v>
      </c>
      <c r="M478" s="98" t="s">
        <v>129839</v>
      </c>
      <c r="N478" s="98" t="s">
        <v>129840</v>
      </c>
      <c r="O478" s="101">
        <v>38</v>
      </c>
      <c r="P478" s="101">
        <v>38</v>
      </c>
    </row>
    <row r="479">
      <c r="K479" s="96" t="s">
        <v>129841</v>
      </c>
      <c r="O479" s="85">
        <f>SUM(O474:O478)</f>
      </c>
      <c r="P479" s="85">
        <f>SUM(P474:P478)</f>
      </c>
    </row>
    <row r="480">
      <c r="A480" s="98" t="s">
        <v>129842</v>
      </c>
      <c r="B480" s="98" t="s">
        <v>129843</v>
      </c>
      <c r="C480" s="100">
        <v>975</v>
      </c>
      <c r="D480" s="98" t="s">
        <v>129844</v>
      </c>
      <c r="E480" s="98" t="s">
        <v>129845</v>
      </c>
      <c r="J480" s="101">
        <v>1540</v>
      </c>
      <c r="K480" s="98" t="s">
        <v>129846</v>
      </c>
      <c r="L480" s="98" t="s">
        <v>129846</v>
      </c>
      <c r="O480" s="101">
        <v>0</v>
      </c>
      <c r="P480" s="101">
        <v>0</v>
      </c>
      <c r="R480" s="101">
        <v>0</v>
      </c>
    </row>
    <row r="481">
      <c r="K481" s="96" t="s">
        <v>129847</v>
      </c>
      <c r="O481" s="85">
        <f>SUM(O480:O480)</f>
      </c>
      <c r="P481" s="85">
        <f>SUM(P480:P480)</f>
      </c>
    </row>
    <row r="482">
      <c r="A482" s="98" t="s">
        <v>129848</v>
      </c>
      <c r="B482" s="98" t="s">
        <v>129849</v>
      </c>
      <c r="C482" s="100">
        <v>695</v>
      </c>
      <c r="D482" s="98" t="s">
        <v>129850</v>
      </c>
      <c r="E482" s="98" t="s">
        <v>129851</v>
      </c>
      <c r="F482" s="104">
        <v>44773</v>
      </c>
      <c r="G482" s="104">
        <v>45474</v>
      </c>
      <c r="H482" s="104">
        <v>45838</v>
      </c>
      <c r="J482" s="101">
        <v>1435</v>
      </c>
      <c r="K482" s="98" t="s">
        <v>129852</v>
      </c>
      <c r="L482" s="98" t="s">
        <v>129853</v>
      </c>
      <c r="M482" s="98" t="s">
        <v>129854</v>
      </c>
      <c r="N482" s="98" t="s">
        <v>129855</v>
      </c>
      <c r="O482" s="101">
        <v>50</v>
      </c>
      <c r="P482" s="101">
        <v>50</v>
      </c>
      <c r="Q482" s="101">
        <v>0</v>
      </c>
      <c r="R482" s="101">
        <v>200</v>
      </c>
    </row>
    <row r="483">
      <c r="L483" s="98" t="s">
        <v>129856</v>
      </c>
      <c r="M483" s="98" t="s">
        <v>129857</v>
      </c>
      <c r="N483" s="98" t="s">
        <v>129858</v>
      </c>
      <c r="O483" s="101">
        <v>1135</v>
      </c>
      <c r="P483" s="101">
        <v>1135</v>
      </c>
    </row>
    <row r="484">
      <c r="L484" s="98" t="s">
        <v>129859</v>
      </c>
      <c r="M484" s="98" t="s">
        <v>129860</v>
      </c>
      <c r="N484" s="98" t="s">
        <v>129861</v>
      </c>
      <c r="O484" s="101">
        <v>4</v>
      </c>
      <c r="P484" s="101">
        <v>4</v>
      </c>
    </row>
    <row r="485">
      <c r="L485" s="98" t="s">
        <v>129862</v>
      </c>
      <c r="M485" s="98" t="s">
        <v>129863</v>
      </c>
      <c r="N485" s="98" t="s">
        <v>129864</v>
      </c>
      <c r="O485" s="101">
        <v>38</v>
      </c>
      <c r="P485" s="101">
        <v>38</v>
      </c>
    </row>
    <row r="486">
      <c r="K486" s="96" t="s">
        <v>129865</v>
      </c>
      <c r="O486" s="85">
        <f>SUM(O482:O485)</f>
      </c>
      <c r="P486" s="85">
        <f>SUM(P482:P485)</f>
      </c>
    </row>
    <row r="487">
      <c r="A487" s="98" t="s">
        <v>129866</v>
      </c>
      <c r="B487" s="98" t="s">
        <v>129867</v>
      </c>
      <c r="C487" s="100">
        <v>695</v>
      </c>
      <c r="D487" s="98" t="s">
        <v>129868</v>
      </c>
      <c r="E487" s="98" t="s">
        <v>129869</v>
      </c>
      <c r="F487" s="104">
        <v>44754</v>
      </c>
      <c r="G487" s="104">
        <v>45474</v>
      </c>
      <c r="H487" s="104">
        <v>45838</v>
      </c>
      <c r="J487" s="101">
        <v>1475</v>
      </c>
      <c r="K487" s="98" t="s">
        <v>129870</v>
      </c>
      <c r="L487" s="98" t="s">
        <v>129871</v>
      </c>
      <c r="M487" s="98" t="s">
        <v>129872</v>
      </c>
      <c r="N487" s="98" t="s">
        <v>129873</v>
      </c>
      <c r="O487" s="101">
        <v>40</v>
      </c>
      <c r="P487" s="101">
        <v>40</v>
      </c>
      <c r="Q487" s="101">
        <v>0</v>
      </c>
      <c r="R487" s="101">
        <v>200</v>
      </c>
    </row>
    <row r="488">
      <c r="L488" s="98" t="s">
        <v>129874</v>
      </c>
      <c r="M488" s="98" t="s">
        <v>129875</v>
      </c>
      <c r="N488" s="98" t="s">
        <v>129876</v>
      </c>
      <c r="O488" s="101">
        <v>50</v>
      </c>
      <c r="P488" s="101">
        <v>50</v>
      </c>
    </row>
    <row r="489">
      <c r="L489" s="98" t="s">
        <v>129877</v>
      </c>
      <c r="M489" s="98" t="s">
        <v>129878</v>
      </c>
      <c r="N489" s="98" t="s">
        <v>129879</v>
      </c>
      <c r="O489" s="101">
        <v>1175</v>
      </c>
      <c r="P489" s="101">
        <v>1175</v>
      </c>
    </row>
    <row r="490">
      <c r="L490" s="98" t="s">
        <v>129880</v>
      </c>
      <c r="M490" s="98" t="s">
        <v>129881</v>
      </c>
      <c r="N490" s="98" t="s">
        <v>129882</v>
      </c>
      <c r="O490" s="101">
        <v>35</v>
      </c>
      <c r="P490" s="101">
        <v>35</v>
      </c>
    </row>
    <row r="491">
      <c r="L491" s="98" t="s">
        <v>129883</v>
      </c>
      <c r="M491" s="98" t="s">
        <v>129884</v>
      </c>
      <c r="N491" s="98" t="s">
        <v>129885</v>
      </c>
      <c r="O491" s="101">
        <v>4</v>
      </c>
      <c r="P491" s="101">
        <v>4</v>
      </c>
    </row>
    <row r="492">
      <c r="L492" s="98" t="s">
        <v>129886</v>
      </c>
      <c r="M492" s="98" t="s">
        <v>129887</v>
      </c>
      <c r="N492" s="98" t="s">
        <v>129888</v>
      </c>
      <c r="O492" s="101">
        <v>38</v>
      </c>
      <c r="P492" s="101">
        <v>38</v>
      </c>
    </row>
    <row r="493">
      <c r="K493" s="96" t="s">
        <v>129889</v>
      </c>
      <c r="O493" s="85">
        <f>SUM(O487:O492)</f>
      </c>
      <c r="P493" s="85">
        <f>SUM(P487:P492)</f>
      </c>
    </row>
    <row r="494">
      <c r="A494" s="98" t="s">
        <v>129890</v>
      </c>
      <c r="B494" s="98" t="s">
        <v>129891</v>
      </c>
      <c r="C494" s="100">
        <v>625</v>
      </c>
      <c r="D494" s="98" t="s">
        <v>129892</v>
      </c>
      <c r="E494" s="98" t="s">
        <v>129893</v>
      </c>
      <c r="F494" s="104">
        <v>45457</v>
      </c>
      <c r="G494" s="104">
        <v>45457</v>
      </c>
      <c r="H494" s="104">
        <v>45900</v>
      </c>
      <c r="J494" s="101">
        <v>1125</v>
      </c>
      <c r="K494" s="98" t="s">
        <v>129894</v>
      </c>
      <c r="L494" s="98" t="s">
        <v>129895</v>
      </c>
      <c r="M494" s="98" t="s">
        <v>129896</v>
      </c>
      <c r="N494" s="98" t="s">
        <v>129897</v>
      </c>
      <c r="O494" s="101">
        <v>50</v>
      </c>
      <c r="P494" s="101">
        <v>50</v>
      </c>
      <c r="Q494" s="101">
        <v>0</v>
      </c>
      <c r="R494" s="101">
        <v>200</v>
      </c>
    </row>
    <row r="495">
      <c r="L495" s="98" t="s">
        <v>129898</v>
      </c>
      <c r="M495" s="98" t="s">
        <v>129899</v>
      </c>
      <c r="N495" s="98" t="s">
        <v>129900</v>
      </c>
      <c r="O495" s="101">
        <v>1065</v>
      </c>
      <c r="P495" s="101">
        <v>1065</v>
      </c>
    </row>
    <row r="496">
      <c r="L496" s="98" t="s">
        <v>129901</v>
      </c>
      <c r="M496" s="98" t="s">
        <v>129902</v>
      </c>
      <c r="N496" s="98" t="s">
        <v>129903</v>
      </c>
      <c r="O496" s="101">
        <v>4</v>
      </c>
      <c r="P496" s="101">
        <v>4</v>
      </c>
    </row>
    <row r="497">
      <c r="L497" s="98" t="s">
        <v>129904</v>
      </c>
      <c r="M497" s="98" t="s">
        <v>129905</v>
      </c>
      <c r="N497" s="98" t="s">
        <v>129906</v>
      </c>
      <c r="O497" s="101">
        <v>38</v>
      </c>
      <c r="P497" s="101">
        <v>38</v>
      </c>
    </row>
    <row r="498">
      <c r="K498" s="96" t="s">
        <v>129907</v>
      </c>
      <c r="O498" s="85">
        <f>SUM(O494:O497)</f>
      </c>
      <c r="P498" s="85">
        <f>SUM(P494:P497)</f>
      </c>
    </row>
    <row r="499">
      <c r="A499" s="98" t="s">
        <v>129908</v>
      </c>
      <c r="B499" s="98" t="s">
        <v>129909</v>
      </c>
      <c r="C499" s="100">
        <v>625</v>
      </c>
      <c r="D499" s="98" t="s">
        <v>129910</v>
      </c>
      <c r="E499" s="98" t="s">
        <v>129911</v>
      </c>
      <c r="F499" s="104">
        <v>44856</v>
      </c>
      <c r="G499" s="104">
        <v>45597</v>
      </c>
      <c r="H499" s="104">
        <v>45961</v>
      </c>
      <c r="J499" s="101">
        <v>1440</v>
      </c>
      <c r="K499" s="98" t="s">
        <v>129912</v>
      </c>
      <c r="L499" s="98" t="s">
        <v>129913</v>
      </c>
      <c r="M499" s="98" t="s">
        <v>129914</v>
      </c>
      <c r="N499" s="98" t="s">
        <v>129915</v>
      </c>
      <c r="O499" s="101">
        <v>40</v>
      </c>
      <c r="P499" s="101">
        <v>40</v>
      </c>
      <c r="Q499" s="101">
        <v>0</v>
      </c>
      <c r="R499" s="101">
        <v>200</v>
      </c>
    </row>
    <row r="500">
      <c r="L500" s="98" t="s">
        <v>129916</v>
      </c>
      <c r="M500" s="98" t="s">
        <v>129917</v>
      </c>
      <c r="N500" s="98" t="s">
        <v>129918</v>
      </c>
      <c r="O500" s="101">
        <v>50</v>
      </c>
      <c r="P500" s="101">
        <v>50</v>
      </c>
    </row>
    <row r="501">
      <c r="L501" s="98" t="s">
        <v>129919</v>
      </c>
      <c r="M501" s="98" t="s">
        <v>129920</v>
      </c>
      <c r="N501" s="98" t="s">
        <v>129921</v>
      </c>
      <c r="O501" s="101">
        <v>1116</v>
      </c>
      <c r="P501" s="101">
        <v>1116</v>
      </c>
    </row>
    <row r="502">
      <c r="L502" s="98" t="s">
        <v>129922</v>
      </c>
      <c r="M502" s="98" t="s">
        <v>129923</v>
      </c>
      <c r="N502" s="98" t="s">
        <v>129924</v>
      </c>
      <c r="O502" s="101">
        <v>4</v>
      </c>
      <c r="P502" s="101">
        <v>4</v>
      </c>
    </row>
    <row r="503">
      <c r="L503" s="98" t="s">
        <v>129925</v>
      </c>
      <c r="M503" s="98" t="s">
        <v>129926</v>
      </c>
      <c r="N503" s="98" t="s">
        <v>129927</v>
      </c>
      <c r="O503" s="101">
        <v>5</v>
      </c>
      <c r="P503" s="101">
        <v>5</v>
      </c>
    </row>
    <row r="504">
      <c r="L504" s="98" t="s">
        <v>129928</v>
      </c>
      <c r="M504" s="98" t="s">
        <v>129929</v>
      </c>
      <c r="N504" s="98" t="s">
        <v>129930</v>
      </c>
      <c r="O504" s="101">
        <v>38</v>
      </c>
      <c r="P504" s="101">
        <v>38</v>
      </c>
    </row>
    <row r="505">
      <c r="K505" s="96" t="s">
        <v>129931</v>
      </c>
      <c r="O505" s="85">
        <f>SUM(O499:O504)</f>
      </c>
      <c r="P505" s="85">
        <f>SUM(P499:P504)</f>
      </c>
    </row>
    <row r="506">
      <c r="A506" s="98" t="s">
        <v>129932</v>
      </c>
      <c r="B506" s="98" t="s">
        <v>129933</v>
      </c>
      <c r="C506" s="100">
        <v>625</v>
      </c>
      <c r="D506" s="98" t="s">
        <v>129934</v>
      </c>
      <c r="E506" s="98" t="s">
        <v>129935</v>
      </c>
      <c r="F506" s="104">
        <v>45401</v>
      </c>
      <c r="G506" s="104">
        <v>45401</v>
      </c>
      <c r="H506" s="104">
        <v>45869</v>
      </c>
      <c r="J506" s="101">
        <v>1255</v>
      </c>
      <c r="K506" s="98" t="s">
        <v>129936</v>
      </c>
      <c r="L506" s="98" t="s">
        <v>129937</v>
      </c>
      <c r="M506" s="98" t="s">
        <v>129938</v>
      </c>
      <c r="N506" s="98" t="s">
        <v>129939</v>
      </c>
      <c r="O506" s="101">
        <v>50</v>
      </c>
      <c r="P506" s="101">
        <v>0</v>
      </c>
      <c r="Q506" s="101">
        <v>0</v>
      </c>
      <c r="R506" s="101">
        <v>200</v>
      </c>
    </row>
    <row r="507">
      <c r="L507" s="98" t="s">
        <v>129940</v>
      </c>
      <c r="M507" s="98" t="s">
        <v>129941</v>
      </c>
      <c r="N507" s="98" t="s">
        <v>129942</v>
      </c>
      <c r="O507" s="101">
        <v>40</v>
      </c>
      <c r="P507" s="101">
        <v>90</v>
      </c>
    </row>
    <row r="508">
      <c r="L508" s="98" t="s">
        <v>129943</v>
      </c>
      <c r="M508" s="98" t="s">
        <v>129944</v>
      </c>
      <c r="N508" s="98" t="s">
        <v>129945</v>
      </c>
      <c r="O508" s="101">
        <v>1145</v>
      </c>
      <c r="P508" s="101">
        <v>1145</v>
      </c>
    </row>
    <row r="509">
      <c r="L509" s="98" t="s">
        <v>129946</v>
      </c>
      <c r="M509" s="98" t="s">
        <v>129947</v>
      </c>
      <c r="N509" s="98" t="s">
        <v>129948</v>
      </c>
      <c r="O509" s="101">
        <v>4</v>
      </c>
      <c r="P509" s="101">
        <v>4</v>
      </c>
    </row>
    <row r="510">
      <c r="L510" s="98" t="s">
        <v>129949</v>
      </c>
      <c r="M510" s="98" t="s">
        <v>129950</v>
      </c>
      <c r="N510" s="98" t="s">
        <v>129951</v>
      </c>
      <c r="O510" s="101">
        <v>38</v>
      </c>
      <c r="P510" s="101">
        <v>38</v>
      </c>
    </row>
    <row r="511">
      <c r="K511" s="96" t="s">
        <v>129952</v>
      </c>
      <c r="O511" s="85">
        <f>SUM(O506:O510)</f>
      </c>
      <c r="P511" s="85">
        <f>SUM(P506:P510)</f>
      </c>
    </row>
    <row r="512">
      <c r="A512" s="98" t="s">
        <v>129953</v>
      </c>
      <c r="B512" s="98" t="s">
        <v>129954</v>
      </c>
      <c r="C512" s="100">
        <v>625</v>
      </c>
      <c r="D512" s="98" t="s">
        <v>129955</v>
      </c>
      <c r="E512" s="98" t="s">
        <v>129956</v>
      </c>
      <c r="F512" s="104">
        <v>43963</v>
      </c>
      <c r="G512" s="104">
        <v>45413</v>
      </c>
      <c r="H512" s="104">
        <v>45777</v>
      </c>
      <c r="I512" s="104">
        <v>45777</v>
      </c>
      <c r="J512" s="101">
        <v>1075</v>
      </c>
      <c r="K512" s="98" t="s">
        <v>129957</v>
      </c>
      <c r="L512" s="98" t="s">
        <v>129958</v>
      </c>
      <c r="M512" s="98" t="s">
        <v>129959</v>
      </c>
      <c r="N512" s="98" t="s">
        <v>129960</v>
      </c>
      <c r="O512" s="101">
        <v>50</v>
      </c>
      <c r="P512" s="101">
        <v>50</v>
      </c>
      <c r="Q512" s="101">
        <v>0</v>
      </c>
      <c r="R512" s="101">
        <v>200</v>
      </c>
    </row>
    <row r="513">
      <c r="L513" s="98" t="s">
        <v>129961</v>
      </c>
      <c r="M513" s="98" t="s">
        <v>129962</v>
      </c>
      <c r="N513" s="98" t="s">
        <v>129963</v>
      </c>
      <c r="O513" s="101">
        <v>1125</v>
      </c>
      <c r="P513" s="101">
        <v>1125</v>
      </c>
    </row>
    <row r="514">
      <c r="L514" s="98" t="s">
        <v>129964</v>
      </c>
      <c r="M514" s="98" t="s">
        <v>129965</v>
      </c>
      <c r="N514" s="98" t="s">
        <v>129966</v>
      </c>
      <c r="O514" s="101">
        <v>35</v>
      </c>
      <c r="P514" s="101">
        <v>35</v>
      </c>
    </row>
    <row r="515">
      <c r="L515" s="98" t="s">
        <v>129967</v>
      </c>
      <c r="M515" s="98" t="s">
        <v>129968</v>
      </c>
      <c r="N515" s="98" t="s">
        <v>129969</v>
      </c>
      <c r="O515" s="101">
        <v>4</v>
      </c>
      <c r="P515" s="101">
        <v>4</v>
      </c>
    </row>
    <row r="516">
      <c r="L516" s="98" t="s">
        <v>129970</v>
      </c>
      <c r="M516" s="98" t="s">
        <v>129971</v>
      </c>
      <c r="N516" s="98" t="s">
        <v>129972</v>
      </c>
      <c r="O516" s="101">
        <v>38</v>
      </c>
      <c r="P516" s="101">
        <v>38</v>
      </c>
    </row>
    <row r="517">
      <c r="K517" s="96" t="s">
        <v>129973</v>
      </c>
      <c r="O517" s="85">
        <f>SUM(O512:O516)</f>
      </c>
      <c r="P517" s="85">
        <f>SUM(P512:P516)</f>
      </c>
    </row>
    <row r="518">
      <c r="A518" s="98" t="s">
        <v>129974</v>
      </c>
      <c r="B518" s="98" t="s">
        <v>129975</v>
      </c>
      <c r="C518" s="100">
        <v>975</v>
      </c>
      <c r="D518" s="98" t="s">
        <v>129976</v>
      </c>
      <c r="E518" s="98" t="s">
        <v>129977</v>
      </c>
      <c r="J518" s="101">
        <v>1465</v>
      </c>
      <c r="K518" s="98" t="s">
        <v>129978</v>
      </c>
      <c r="L518" s="98" t="s">
        <v>129978</v>
      </c>
      <c r="O518" s="101">
        <v>0</v>
      </c>
      <c r="P518" s="101">
        <v>0</v>
      </c>
      <c r="R518" s="101">
        <v>0</v>
      </c>
    </row>
    <row r="519">
      <c r="K519" s="96" t="s">
        <v>129979</v>
      </c>
      <c r="O519" s="85">
        <f>SUM(O518:O518)</f>
      </c>
      <c r="P519" s="85">
        <f>SUM(P518:P518)</f>
      </c>
    </row>
    <row r="520">
      <c r="A520" s="98" t="s">
        <v>129980</v>
      </c>
      <c r="B520" s="98" t="s">
        <v>129981</v>
      </c>
      <c r="C520" s="100">
        <v>975</v>
      </c>
      <c r="D520" s="98" t="s">
        <v>129982</v>
      </c>
      <c r="E520" s="98" t="s">
        <v>129983</v>
      </c>
      <c r="F520" s="104">
        <v>45526</v>
      </c>
      <c r="G520" s="104">
        <v>45526</v>
      </c>
      <c r="H520" s="104">
        <v>45930</v>
      </c>
      <c r="I520" s="104">
        <v>45764</v>
      </c>
      <c r="J520" s="101">
        <v>1455</v>
      </c>
      <c r="K520" s="98" t="s">
        <v>129984</v>
      </c>
      <c r="L520" s="98" t="s">
        <v>129985</v>
      </c>
      <c r="M520" s="98" t="s">
        <v>129986</v>
      </c>
      <c r="N520" s="98" t="s">
        <v>129987</v>
      </c>
      <c r="O520" s="101">
        <v>50</v>
      </c>
      <c r="P520" s="101">
        <v>0</v>
      </c>
      <c r="Q520" s="101">
        <v>0</v>
      </c>
      <c r="R520" s="101">
        <v>1483</v>
      </c>
    </row>
    <row r="521">
      <c r="L521" s="98" t="s">
        <v>129988</v>
      </c>
      <c r="M521" s="98" t="s">
        <v>129989</v>
      </c>
      <c r="N521" s="98" t="s">
        <v>129990</v>
      </c>
      <c r="O521" s="101">
        <v>28.329999999999998</v>
      </c>
      <c r="P521" s="101">
        <v>50</v>
      </c>
    </row>
    <row r="522">
      <c r="L522" s="98" t="s">
        <v>129991</v>
      </c>
      <c r="M522" s="98" t="s">
        <v>129992</v>
      </c>
      <c r="N522" s="98" t="s">
        <v>129993</v>
      </c>
      <c r="O522" s="101">
        <v>28.329999999999998</v>
      </c>
      <c r="P522" s="101">
        <v>0</v>
      </c>
    </row>
    <row r="523">
      <c r="L523" s="98" t="s">
        <v>129994</v>
      </c>
      <c r="M523" s="98" t="s">
        <v>129995</v>
      </c>
      <c r="N523" s="98" t="s">
        <v>129996</v>
      </c>
      <c r="O523" s="101">
        <v>-50</v>
      </c>
      <c r="P523" s="101">
        <v>0</v>
      </c>
    </row>
    <row r="524">
      <c r="L524" s="98" t="s">
        <v>129997</v>
      </c>
      <c r="M524" s="98" t="s">
        <v>129998</v>
      </c>
      <c r="N524" s="98" t="s">
        <v>129999</v>
      </c>
      <c r="O524" s="101">
        <v>-28.329999999999998</v>
      </c>
      <c r="P524" s="101">
        <v>0</v>
      </c>
    </row>
    <row r="525">
      <c r="L525" s="98" t="s">
        <v>130000</v>
      </c>
      <c r="M525" s="98" t="s">
        <v>130001</v>
      </c>
      <c r="N525" s="98" t="s">
        <v>130002</v>
      </c>
      <c r="O525" s="101">
        <v>812.02999999999997</v>
      </c>
      <c r="P525" s="101">
        <v>0</v>
      </c>
    </row>
    <row r="526">
      <c r="L526" s="98" t="s">
        <v>130003</v>
      </c>
      <c r="M526" s="98" t="s">
        <v>130004</v>
      </c>
      <c r="N526" s="98" t="s">
        <v>130005</v>
      </c>
      <c r="O526" s="101">
        <v>1433</v>
      </c>
      <c r="P526" s="101">
        <v>0</v>
      </c>
    </row>
    <row r="527">
      <c r="L527" s="98" t="s">
        <v>130006</v>
      </c>
      <c r="M527" s="98" t="s">
        <v>130007</v>
      </c>
      <c r="N527" s="98" t="s">
        <v>130008</v>
      </c>
      <c r="O527" s="101">
        <v>-812.02999999999997</v>
      </c>
      <c r="P527" s="101">
        <v>0</v>
      </c>
    </row>
    <row r="528">
      <c r="L528" s="98" t="s">
        <v>130009</v>
      </c>
      <c r="M528" s="98" t="s">
        <v>130010</v>
      </c>
      <c r="N528" s="98" t="s">
        <v>130011</v>
      </c>
      <c r="O528" s="101">
        <v>-1433</v>
      </c>
      <c r="P528" s="101">
        <v>0</v>
      </c>
    </row>
    <row r="529">
      <c r="L529" s="98" t="s">
        <v>130012</v>
      </c>
      <c r="M529" s="98" t="s">
        <v>130013</v>
      </c>
      <c r="N529" s="98" t="s">
        <v>130014</v>
      </c>
      <c r="O529" s="101">
        <v>812.02999999999997</v>
      </c>
      <c r="P529" s="101">
        <v>1433</v>
      </c>
    </row>
    <row r="530">
      <c r="L530" s="98" t="s">
        <v>130015</v>
      </c>
      <c r="M530" s="98" t="s">
        <v>130016</v>
      </c>
      <c r="N530" s="98" t="s">
        <v>130017</v>
      </c>
      <c r="O530" s="101">
        <v>2.27</v>
      </c>
      <c r="P530" s="101">
        <v>0</v>
      </c>
    </row>
    <row r="531">
      <c r="L531" s="98" t="s">
        <v>130018</v>
      </c>
      <c r="M531" s="98" t="s">
        <v>130019</v>
      </c>
      <c r="N531" s="98" t="s">
        <v>130020</v>
      </c>
      <c r="O531" s="101">
        <v>-4</v>
      </c>
      <c r="P531" s="101">
        <v>4</v>
      </c>
    </row>
    <row r="532">
      <c r="L532" s="98" t="s">
        <v>130021</v>
      </c>
      <c r="M532" s="98" t="s">
        <v>130022</v>
      </c>
      <c r="N532" s="98" t="s">
        <v>130023</v>
      </c>
      <c r="O532" s="101">
        <v>-2.27</v>
      </c>
      <c r="P532" s="101">
        <v>0</v>
      </c>
    </row>
    <row r="533">
      <c r="L533" s="98" t="s">
        <v>130024</v>
      </c>
      <c r="M533" s="98" t="s">
        <v>130025</v>
      </c>
      <c r="N533" s="98" t="s">
        <v>130026</v>
      </c>
      <c r="O533" s="101">
        <v>2.27</v>
      </c>
      <c r="P533" s="101">
        <v>0</v>
      </c>
    </row>
    <row r="534">
      <c r="L534" s="98" t="s">
        <v>130027</v>
      </c>
      <c r="M534" s="98" t="s">
        <v>130028</v>
      </c>
      <c r="N534" s="98" t="s">
        <v>130029</v>
      </c>
      <c r="O534" s="101">
        <v>4</v>
      </c>
      <c r="P534" s="101">
        <v>0</v>
      </c>
    </row>
    <row r="535">
      <c r="L535" s="98" t="s">
        <v>130030</v>
      </c>
      <c r="M535" s="98" t="s">
        <v>130031</v>
      </c>
      <c r="N535" s="98" t="s">
        <v>130032</v>
      </c>
      <c r="O535" s="101">
        <v>-150</v>
      </c>
      <c r="P535" s="101">
        <v>0</v>
      </c>
    </row>
    <row r="536">
      <c r="L536" s="98" t="s">
        <v>130033</v>
      </c>
      <c r="M536" s="98" t="s">
        <v>130034</v>
      </c>
      <c r="N536" s="98" t="s">
        <v>130035</v>
      </c>
      <c r="O536" s="101">
        <v>150</v>
      </c>
      <c r="P536" s="101">
        <v>0</v>
      </c>
    </row>
    <row r="537">
      <c r="L537" s="98" t="s">
        <v>130036</v>
      </c>
      <c r="M537" s="98" t="s">
        <v>130037</v>
      </c>
      <c r="N537" s="98" t="s">
        <v>130038</v>
      </c>
      <c r="O537" s="101">
        <v>-21.530000000000001</v>
      </c>
      <c r="P537" s="101">
        <v>38</v>
      </c>
    </row>
    <row r="538">
      <c r="L538" s="98" t="s">
        <v>130039</v>
      </c>
      <c r="M538" s="98" t="s">
        <v>130040</v>
      </c>
      <c r="N538" s="98" t="s">
        <v>130041</v>
      </c>
      <c r="O538" s="101">
        <v>21.530000000000001</v>
      </c>
      <c r="P538" s="101">
        <v>0</v>
      </c>
    </row>
    <row r="539">
      <c r="L539" s="98" t="s">
        <v>130042</v>
      </c>
      <c r="M539" s="98" t="s">
        <v>130043</v>
      </c>
      <c r="N539" s="98" t="s">
        <v>130044</v>
      </c>
      <c r="O539" s="101">
        <v>38</v>
      </c>
      <c r="P539" s="101">
        <v>0</v>
      </c>
    </row>
    <row r="540">
      <c r="L540" s="98" t="s">
        <v>130045</v>
      </c>
      <c r="M540" s="98" t="s">
        <v>130046</v>
      </c>
      <c r="N540" s="98" t="s">
        <v>130047</v>
      </c>
      <c r="O540" s="101">
        <v>21.530000000000001</v>
      </c>
      <c r="P540" s="101">
        <v>0</v>
      </c>
    </row>
    <row r="541">
      <c r="L541" s="98" t="s">
        <v>130048</v>
      </c>
      <c r="M541" s="98" t="s">
        <v>130049</v>
      </c>
      <c r="N541" s="98" t="s">
        <v>130050</v>
      </c>
      <c r="O541" s="101">
        <v>-38</v>
      </c>
      <c r="P541" s="101">
        <v>0</v>
      </c>
    </row>
    <row r="542">
      <c r="K542" s="96" t="s">
        <v>130051</v>
      </c>
      <c r="O542" s="85">
        <f>SUM(O520:O541)</f>
      </c>
      <c r="P542" s="85">
        <f>SUM(P520:P541)</f>
      </c>
    </row>
    <row r="543">
      <c r="A543" s="98" t="s">
        <v>130052</v>
      </c>
      <c r="B543" s="98" t="s">
        <v>130053</v>
      </c>
      <c r="C543" s="100">
        <v>695</v>
      </c>
      <c r="D543" s="98" t="s">
        <v>130054</v>
      </c>
      <c r="E543" s="98" t="s">
        <v>130055</v>
      </c>
      <c r="J543" s="101">
        <v>1159</v>
      </c>
      <c r="K543" s="98" t="s">
        <v>130056</v>
      </c>
      <c r="L543" s="98" t="s">
        <v>130056</v>
      </c>
      <c r="O543" s="101">
        <v>0</v>
      </c>
      <c r="P543" s="101">
        <v>0</v>
      </c>
      <c r="R543" s="101">
        <v>0</v>
      </c>
    </row>
    <row r="544">
      <c r="K544" s="96" t="s">
        <v>130057</v>
      </c>
      <c r="O544" s="85">
        <f>SUM(O543:O543)</f>
      </c>
      <c r="P544" s="85">
        <f>SUM(P543:P543)</f>
      </c>
    </row>
    <row r="545">
      <c r="A545" s="98" t="s">
        <v>130058</v>
      </c>
      <c r="B545" s="98" t="s">
        <v>130059</v>
      </c>
      <c r="C545" s="100">
        <v>695</v>
      </c>
      <c r="D545" s="98" t="s">
        <v>130060</v>
      </c>
      <c r="E545" s="98" t="s">
        <v>130061</v>
      </c>
      <c r="F545" s="104">
        <v>44600</v>
      </c>
      <c r="G545" s="104">
        <v>45352</v>
      </c>
      <c r="H545" s="104">
        <v>45808</v>
      </c>
      <c r="J545" s="101">
        <v>1350</v>
      </c>
      <c r="K545" s="98" t="s">
        <v>130062</v>
      </c>
      <c r="L545" s="98" t="s">
        <v>130063</v>
      </c>
      <c r="M545" s="98" t="s">
        <v>130064</v>
      </c>
      <c r="N545" s="98" t="s">
        <v>130065</v>
      </c>
      <c r="O545" s="101">
        <v>1395</v>
      </c>
      <c r="P545" s="101">
        <v>1395</v>
      </c>
      <c r="Q545" s="101">
        <v>0</v>
      </c>
      <c r="R545" s="101">
        <v>400</v>
      </c>
    </row>
    <row r="546">
      <c r="L546" s="98" t="s">
        <v>130066</v>
      </c>
      <c r="M546" s="98" t="s">
        <v>130067</v>
      </c>
      <c r="N546" s="98" t="s">
        <v>130068</v>
      </c>
      <c r="O546" s="101">
        <v>4</v>
      </c>
      <c r="P546" s="101">
        <v>4</v>
      </c>
    </row>
    <row r="547">
      <c r="L547" s="98" t="s">
        <v>130069</v>
      </c>
      <c r="M547" s="98" t="s">
        <v>130070</v>
      </c>
      <c r="N547" s="98" t="s">
        <v>130071</v>
      </c>
      <c r="O547" s="101">
        <v>38</v>
      </c>
      <c r="P547" s="101">
        <v>38</v>
      </c>
    </row>
    <row r="548">
      <c r="K548" s="96" t="s">
        <v>130072</v>
      </c>
      <c r="O548" s="85">
        <f>SUM(O545:O547)</f>
      </c>
      <c r="P548" s="85">
        <f>SUM(P545:P547)</f>
      </c>
    </row>
    <row r="549">
      <c r="A549" s="98" t="s">
        <v>130073</v>
      </c>
      <c r="B549" s="98" t="s">
        <v>130074</v>
      </c>
      <c r="C549" s="100">
        <v>625</v>
      </c>
      <c r="D549" s="98" t="s">
        <v>130075</v>
      </c>
      <c r="E549" s="98" t="s">
        <v>130076</v>
      </c>
      <c r="J549" s="101">
        <v>1010</v>
      </c>
      <c r="K549" s="98" t="s">
        <v>130077</v>
      </c>
      <c r="L549" s="98" t="s">
        <v>130077</v>
      </c>
      <c r="O549" s="101">
        <v>0</v>
      </c>
      <c r="P549" s="101">
        <v>0</v>
      </c>
      <c r="R549" s="101">
        <v>0</v>
      </c>
    </row>
    <row r="550">
      <c r="K550" s="96" t="s">
        <v>130078</v>
      </c>
      <c r="O550" s="85">
        <f>SUM(O549:O549)</f>
      </c>
      <c r="P550" s="85">
        <f>SUM(P549:P549)</f>
      </c>
    </row>
    <row r="551">
      <c r="A551" s="98" t="s">
        <v>130079</v>
      </c>
      <c r="B551" s="98" t="s">
        <v>130080</v>
      </c>
      <c r="C551" s="100">
        <v>625</v>
      </c>
      <c r="D551" s="98" t="s">
        <v>130081</v>
      </c>
      <c r="E551" s="98" t="s">
        <v>130082</v>
      </c>
      <c r="F551" s="104">
        <v>45505</v>
      </c>
      <c r="G551" s="104">
        <v>45505</v>
      </c>
      <c r="H551" s="104">
        <v>45869</v>
      </c>
      <c r="J551" s="101">
        <v>1145</v>
      </c>
      <c r="K551" s="98" t="s">
        <v>130083</v>
      </c>
      <c r="L551" s="98" t="s">
        <v>130084</v>
      </c>
      <c r="M551" s="98" t="s">
        <v>130085</v>
      </c>
      <c r="N551" s="98" t="s">
        <v>130086</v>
      </c>
      <c r="O551" s="101">
        <v>40</v>
      </c>
      <c r="P551" s="101">
        <v>40</v>
      </c>
      <c r="Q551" s="101">
        <v>0</v>
      </c>
      <c r="R551" s="101">
        <v>200</v>
      </c>
    </row>
    <row r="552">
      <c r="L552" s="98" t="s">
        <v>130087</v>
      </c>
      <c r="M552" s="98" t="s">
        <v>130088</v>
      </c>
      <c r="N552" s="98" t="s">
        <v>130089</v>
      </c>
      <c r="O552" s="101">
        <v>1105</v>
      </c>
      <c r="P552" s="101">
        <v>1105</v>
      </c>
    </row>
    <row r="553">
      <c r="L553" s="98" t="s">
        <v>130090</v>
      </c>
      <c r="M553" s="98" t="s">
        <v>130091</v>
      </c>
      <c r="N553" s="98" t="s">
        <v>130092</v>
      </c>
      <c r="O553" s="101">
        <v>35</v>
      </c>
      <c r="P553" s="101">
        <v>35</v>
      </c>
    </row>
    <row r="554">
      <c r="L554" s="98" t="s">
        <v>130093</v>
      </c>
      <c r="M554" s="98" t="s">
        <v>130094</v>
      </c>
      <c r="N554" s="98" t="s">
        <v>130095</v>
      </c>
      <c r="O554" s="101">
        <v>4</v>
      </c>
      <c r="P554" s="101">
        <v>4</v>
      </c>
    </row>
    <row r="555">
      <c r="L555" s="98" t="s">
        <v>130096</v>
      </c>
      <c r="M555" s="98" t="s">
        <v>130097</v>
      </c>
      <c r="N555" s="98" t="s">
        <v>130098</v>
      </c>
      <c r="O555" s="101">
        <v>38</v>
      </c>
      <c r="P555" s="101">
        <v>38</v>
      </c>
    </row>
    <row r="556">
      <c r="K556" s="96" t="s">
        <v>130099</v>
      </c>
      <c r="O556" s="85">
        <f>SUM(O551:O555)</f>
      </c>
      <c r="P556" s="85">
        <f>SUM(P551:P555)</f>
      </c>
    </row>
    <row r="557">
      <c r="A557" s="98" t="s">
        <v>130100</v>
      </c>
      <c r="B557" s="98" t="s">
        <v>130101</v>
      </c>
      <c r="C557" s="100">
        <v>625</v>
      </c>
      <c r="D557" s="98" t="s">
        <v>130102</v>
      </c>
      <c r="E557" s="98" t="s">
        <v>130103</v>
      </c>
      <c r="F557" s="104">
        <v>44750</v>
      </c>
      <c r="G557" s="104">
        <v>45474</v>
      </c>
      <c r="H557" s="104">
        <v>45808</v>
      </c>
      <c r="I557" s="104">
        <v>45808</v>
      </c>
      <c r="J557" s="101">
        <v>1025</v>
      </c>
      <c r="K557" s="98" t="s">
        <v>130104</v>
      </c>
      <c r="L557" s="98" t="s">
        <v>130105</v>
      </c>
      <c r="M557" s="98" t="s">
        <v>130106</v>
      </c>
      <c r="N557" s="98" t="s">
        <v>130107</v>
      </c>
      <c r="O557" s="101">
        <v>1145</v>
      </c>
      <c r="P557" s="101">
        <v>1145</v>
      </c>
      <c r="Q557" s="101">
        <v>0</v>
      </c>
      <c r="R557" s="101">
        <v>200</v>
      </c>
    </row>
    <row r="558">
      <c r="L558" s="98" t="s">
        <v>130108</v>
      </c>
      <c r="M558" s="98" t="s">
        <v>130109</v>
      </c>
      <c r="N558" s="98" t="s">
        <v>130110</v>
      </c>
      <c r="O558" s="101">
        <v>4</v>
      </c>
      <c r="P558" s="101">
        <v>4</v>
      </c>
    </row>
    <row r="559">
      <c r="L559" s="98" t="s">
        <v>130111</v>
      </c>
      <c r="M559" s="98" t="s">
        <v>130112</v>
      </c>
      <c r="N559" s="98" t="s">
        <v>130113</v>
      </c>
      <c r="O559" s="101">
        <v>38</v>
      </c>
      <c r="P559" s="101">
        <v>38</v>
      </c>
    </row>
    <row r="560">
      <c r="K560" s="96" t="s">
        <v>130114</v>
      </c>
      <c r="O560" s="85">
        <f>SUM(O557:O559)</f>
      </c>
      <c r="P560" s="85">
        <f>SUM(P557:P559)</f>
      </c>
    </row>
    <row r="561">
      <c r="A561" s="98" t="s">
        <v>130115</v>
      </c>
      <c r="B561" s="98" t="s">
        <v>130116</v>
      </c>
      <c r="C561" s="100">
        <v>625</v>
      </c>
      <c r="D561" s="98" t="s">
        <v>130117</v>
      </c>
      <c r="E561" s="98" t="s">
        <v>130118</v>
      </c>
      <c r="F561" s="104">
        <v>44471</v>
      </c>
      <c r="G561" s="104">
        <v>45597</v>
      </c>
      <c r="H561" s="104">
        <v>45838</v>
      </c>
      <c r="J561" s="101">
        <v>1275</v>
      </c>
      <c r="K561" s="98" t="s">
        <v>130119</v>
      </c>
      <c r="L561" s="98" t="s">
        <v>130120</v>
      </c>
      <c r="M561" s="98" t="s">
        <v>130121</v>
      </c>
      <c r="N561" s="98" t="s">
        <v>130122</v>
      </c>
      <c r="O561" s="101">
        <v>1301</v>
      </c>
      <c r="P561" s="101">
        <v>1301</v>
      </c>
      <c r="Q561" s="101">
        <v>0</v>
      </c>
      <c r="R561" s="101">
        <v>200</v>
      </c>
    </row>
    <row r="562">
      <c r="L562" s="98" t="s">
        <v>130123</v>
      </c>
      <c r="M562" s="98" t="s">
        <v>130124</v>
      </c>
      <c r="N562" s="98" t="s">
        <v>130125</v>
      </c>
      <c r="O562" s="101">
        <v>4</v>
      </c>
      <c r="P562" s="101">
        <v>4</v>
      </c>
    </row>
    <row r="563">
      <c r="L563" s="98" t="s">
        <v>130126</v>
      </c>
      <c r="M563" s="98" t="s">
        <v>130127</v>
      </c>
      <c r="N563" s="98" t="s">
        <v>130128</v>
      </c>
      <c r="O563" s="101">
        <v>38</v>
      </c>
      <c r="P563" s="101">
        <v>38</v>
      </c>
    </row>
    <row r="564">
      <c r="K564" s="96" t="s">
        <v>130129</v>
      </c>
      <c r="O564" s="85">
        <f>SUM(O561:O563)</f>
      </c>
      <c r="P564" s="85">
        <f>SUM(P561:P563)</f>
      </c>
    </row>
    <row r="565">
      <c r="A565" s="98" t="s">
        <v>130130</v>
      </c>
      <c r="B565" s="98" t="s">
        <v>130131</v>
      </c>
      <c r="C565" s="100">
        <v>975</v>
      </c>
      <c r="D565" s="98" t="s">
        <v>130132</v>
      </c>
      <c r="E565" s="98" t="s">
        <v>130133</v>
      </c>
      <c r="F565" s="104">
        <v>44286</v>
      </c>
      <c r="G565" s="104">
        <v>45444</v>
      </c>
      <c r="H565" s="104">
        <v>45808</v>
      </c>
      <c r="J565" s="101">
        <v>1695</v>
      </c>
      <c r="K565" s="98" t="s">
        <v>130134</v>
      </c>
      <c r="L565" s="98" t="s">
        <v>130135</v>
      </c>
      <c r="M565" s="98" t="s">
        <v>130136</v>
      </c>
      <c r="N565" s="98" t="s">
        <v>130137</v>
      </c>
      <c r="O565" s="101">
        <v>1435</v>
      </c>
      <c r="P565" s="101">
        <v>1435</v>
      </c>
      <c r="Q565" s="101">
        <v>0</v>
      </c>
      <c r="R565" s="101">
        <v>1605</v>
      </c>
    </row>
    <row r="566">
      <c r="L566" s="98" t="s">
        <v>130138</v>
      </c>
      <c r="M566" s="98" t="s">
        <v>130139</v>
      </c>
      <c r="N566" s="98" t="s">
        <v>130140</v>
      </c>
      <c r="O566" s="101">
        <v>4</v>
      </c>
      <c r="P566" s="101">
        <v>4</v>
      </c>
    </row>
    <row r="567">
      <c r="L567" s="98" t="s">
        <v>130141</v>
      </c>
      <c r="M567" s="98" t="s">
        <v>130142</v>
      </c>
      <c r="N567" s="98" t="s">
        <v>130143</v>
      </c>
      <c r="O567" s="101">
        <v>38</v>
      </c>
      <c r="P567" s="101">
        <v>38</v>
      </c>
    </row>
    <row r="568">
      <c r="K568" s="96" t="s">
        <v>130144</v>
      </c>
      <c r="O568" s="85">
        <f>SUM(O565:O567)</f>
      </c>
      <c r="P568" s="85">
        <f>SUM(P565:P567)</f>
      </c>
    </row>
    <row r="569">
      <c r="A569" s="98" t="s">
        <v>130145</v>
      </c>
      <c r="B569" s="98" t="s">
        <v>130146</v>
      </c>
      <c r="C569" s="100">
        <v>975</v>
      </c>
      <c r="D569" s="98" t="s">
        <v>130147</v>
      </c>
      <c r="E569" s="98" t="s">
        <v>130148</v>
      </c>
      <c r="F569" s="104">
        <v>43698</v>
      </c>
      <c r="G569" s="104">
        <v>45505</v>
      </c>
      <c r="H569" s="104">
        <v>45869</v>
      </c>
      <c r="J569" s="101">
        <v>1615</v>
      </c>
      <c r="K569" s="98" t="s">
        <v>130149</v>
      </c>
      <c r="L569" s="98" t="s">
        <v>130150</v>
      </c>
      <c r="M569" s="98" t="s">
        <v>130151</v>
      </c>
      <c r="N569" s="98" t="s">
        <v>130152</v>
      </c>
      <c r="O569" s="101">
        <v>40</v>
      </c>
      <c r="P569" s="101">
        <v>40</v>
      </c>
      <c r="Q569" s="101">
        <v>0</v>
      </c>
      <c r="R569" s="101">
        <v>300</v>
      </c>
    </row>
    <row r="570">
      <c r="L570" s="98" t="s">
        <v>130153</v>
      </c>
      <c r="M570" s="98" t="s">
        <v>130154</v>
      </c>
      <c r="N570" s="98" t="s">
        <v>130155</v>
      </c>
      <c r="O570" s="101">
        <v>1415</v>
      </c>
      <c r="P570" s="101">
        <v>1415</v>
      </c>
    </row>
    <row r="571">
      <c r="L571" s="98" t="s">
        <v>130156</v>
      </c>
      <c r="M571" s="98" t="s">
        <v>130157</v>
      </c>
      <c r="N571" s="98" t="s">
        <v>130158</v>
      </c>
      <c r="O571" s="101">
        <v>90</v>
      </c>
      <c r="P571" s="101">
        <v>90</v>
      </c>
    </row>
    <row r="572">
      <c r="L572" s="98" t="s">
        <v>130159</v>
      </c>
      <c r="M572" s="98" t="s">
        <v>130160</v>
      </c>
      <c r="N572" s="98" t="s">
        <v>130161</v>
      </c>
      <c r="O572" s="101">
        <v>4</v>
      </c>
      <c r="P572" s="101">
        <v>4</v>
      </c>
    </row>
    <row r="573">
      <c r="L573" s="98" t="s">
        <v>130162</v>
      </c>
      <c r="M573" s="98" t="s">
        <v>130163</v>
      </c>
      <c r="N573" s="98" t="s">
        <v>130164</v>
      </c>
      <c r="O573" s="101">
        <v>20</v>
      </c>
      <c r="P573" s="101">
        <v>20</v>
      </c>
    </row>
    <row r="574">
      <c r="L574" s="98" t="s">
        <v>130165</v>
      </c>
      <c r="M574" s="98" t="s">
        <v>130166</v>
      </c>
      <c r="N574" s="98" t="s">
        <v>130167</v>
      </c>
      <c r="O574" s="101">
        <v>38</v>
      </c>
      <c r="P574" s="101">
        <v>38</v>
      </c>
    </row>
    <row r="575">
      <c r="K575" s="96" t="s">
        <v>130168</v>
      </c>
      <c r="O575" s="85">
        <f>SUM(O569:O574)</f>
      </c>
      <c r="P575" s="85">
        <f>SUM(P569:P574)</f>
      </c>
    </row>
    <row r="576">
      <c r="A576" s="98" t="s">
        <v>130169</v>
      </c>
      <c r="B576" s="98" t="s">
        <v>130170</v>
      </c>
      <c r="C576" s="100">
        <v>695</v>
      </c>
      <c r="D576" s="98" t="s">
        <v>130171</v>
      </c>
      <c r="E576" s="98" t="s">
        <v>130172</v>
      </c>
      <c r="F576" s="104">
        <v>45487</v>
      </c>
      <c r="G576" s="104">
        <v>45487</v>
      </c>
      <c r="H576" s="104">
        <v>45869</v>
      </c>
      <c r="J576" s="101">
        <v>1215</v>
      </c>
      <c r="K576" s="98" t="s">
        <v>130173</v>
      </c>
      <c r="L576" s="98" t="s">
        <v>130174</v>
      </c>
      <c r="M576" s="98" t="s">
        <v>130175</v>
      </c>
      <c r="N576" s="98" t="s">
        <v>130176</v>
      </c>
      <c r="O576" s="101">
        <v>40</v>
      </c>
      <c r="P576" s="101">
        <v>40</v>
      </c>
      <c r="Q576" s="101">
        <v>0</v>
      </c>
      <c r="R576" s="101">
        <v>1235</v>
      </c>
    </row>
    <row r="577">
      <c r="L577" s="98" t="s">
        <v>130177</v>
      </c>
      <c r="M577" s="98" t="s">
        <v>130178</v>
      </c>
      <c r="N577" s="98" t="s">
        <v>130179</v>
      </c>
      <c r="O577" s="101">
        <v>1195</v>
      </c>
      <c r="P577" s="101">
        <v>1195</v>
      </c>
    </row>
    <row r="578">
      <c r="L578" s="98" t="s">
        <v>130180</v>
      </c>
      <c r="M578" s="98" t="s">
        <v>130181</v>
      </c>
      <c r="N578" s="98" t="s">
        <v>130182</v>
      </c>
      <c r="O578" s="101">
        <v>4</v>
      </c>
      <c r="P578" s="101">
        <v>4</v>
      </c>
    </row>
    <row r="579">
      <c r="L579" s="98" t="s">
        <v>130183</v>
      </c>
      <c r="M579" s="98" t="s">
        <v>130184</v>
      </c>
      <c r="N579" s="98" t="s">
        <v>130185</v>
      </c>
      <c r="O579" s="101">
        <v>38</v>
      </c>
      <c r="P579" s="101">
        <v>38</v>
      </c>
    </row>
    <row r="580">
      <c r="K580" s="96" t="s">
        <v>130186</v>
      </c>
      <c r="O580" s="85">
        <f>SUM(O576:O579)</f>
      </c>
      <c r="P580" s="85">
        <f>SUM(P576:P579)</f>
      </c>
    </row>
    <row r="581">
      <c r="A581" s="98" t="s">
        <v>130187</v>
      </c>
      <c r="B581" s="98" t="s">
        <v>130188</v>
      </c>
      <c r="C581" s="100">
        <v>695</v>
      </c>
      <c r="D581" s="98" t="s">
        <v>130189</v>
      </c>
      <c r="E581" s="98" t="s">
        <v>130190</v>
      </c>
      <c r="F581" s="104">
        <v>45570</v>
      </c>
      <c r="G581" s="104">
        <v>45570</v>
      </c>
      <c r="H581" s="104">
        <v>46053</v>
      </c>
      <c r="J581" s="101">
        <v>1062</v>
      </c>
      <c r="K581" s="98" t="s">
        <v>130191</v>
      </c>
      <c r="L581" s="98" t="s">
        <v>130192</v>
      </c>
      <c r="M581" s="98" t="s">
        <v>130193</v>
      </c>
      <c r="N581" s="98" t="s">
        <v>130194</v>
      </c>
      <c r="O581" s="101">
        <v>1070</v>
      </c>
      <c r="P581" s="101">
        <v>1070</v>
      </c>
      <c r="Q581" s="101">
        <v>0</v>
      </c>
      <c r="R581" s="101">
        <v>500</v>
      </c>
    </row>
    <row r="582">
      <c r="L582" s="98" t="s">
        <v>130195</v>
      </c>
      <c r="M582" s="98" t="s">
        <v>130196</v>
      </c>
      <c r="N582" s="98" t="s">
        <v>130197</v>
      </c>
      <c r="O582" s="101">
        <v>35</v>
      </c>
      <c r="P582" s="101">
        <v>0</v>
      </c>
    </row>
    <row r="583">
      <c r="L583" s="98" t="s">
        <v>130198</v>
      </c>
      <c r="M583" s="98" t="s">
        <v>130199</v>
      </c>
      <c r="N583" s="98" t="s">
        <v>130200</v>
      </c>
      <c r="O583" s="101">
        <v>107</v>
      </c>
      <c r="P583" s="101">
        <v>0</v>
      </c>
    </row>
    <row r="584">
      <c r="L584" s="98" t="s">
        <v>130201</v>
      </c>
      <c r="M584" s="98" t="s">
        <v>130202</v>
      </c>
      <c r="N584" s="98" t="s">
        <v>130203</v>
      </c>
      <c r="O584" s="101">
        <v>4</v>
      </c>
      <c r="P584" s="101">
        <v>4</v>
      </c>
    </row>
    <row r="585">
      <c r="L585" s="98" t="s">
        <v>130204</v>
      </c>
      <c r="O585" s="101">
        <v>0</v>
      </c>
      <c r="P585" s="101">
        <v>0</v>
      </c>
    </row>
    <row r="586">
      <c r="L586" s="98" t="s">
        <v>130205</v>
      </c>
      <c r="M586" s="98" t="s">
        <v>130206</v>
      </c>
      <c r="N586" s="98" t="s">
        <v>130207</v>
      </c>
      <c r="O586" s="101">
        <v>38</v>
      </c>
      <c r="P586" s="101">
        <v>38</v>
      </c>
    </row>
    <row r="587">
      <c r="K587" s="96" t="s">
        <v>130208</v>
      </c>
      <c r="O587" s="85">
        <f>SUM(O581:O586)</f>
      </c>
      <c r="P587" s="85">
        <f>SUM(P581:P586)</f>
      </c>
    </row>
    <row r="588">
      <c r="A588" s="98" t="s">
        <v>130209</v>
      </c>
      <c r="B588" s="98" t="s">
        <v>130210</v>
      </c>
      <c r="C588" s="100">
        <v>625</v>
      </c>
      <c r="D588" s="98" t="s">
        <v>130211</v>
      </c>
      <c r="E588" s="98" t="s">
        <v>130212</v>
      </c>
      <c r="F588" s="104">
        <v>45700</v>
      </c>
      <c r="G588" s="104">
        <v>45700</v>
      </c>
      <c r="H588" s="104">
        <v>46153</v>
      </c>
      <c r="J588" s="101">
        <v>1084</v>
      </c>
      <c r="K588" s="98" t="s">
        <v>130213</v>
      </c>
      <c r="L588" s="98" t="s">
        <v>130214</v>
      </c>
      <c r="M588" s="98" t="s">
        <v>130215</v>
      </c>
      <c r="N588" s="98" t="s">
        <v>130216</v>
      </c>
      <c r="O588" s="101">
        <v>40</v>
      </c>
      <c r="P588" s="101">
        <v>40</v>
      </c>
      <c r="Q588" s="101">
        <v>0</v>
      </c>
      <c r="R588" s="101">
        <v>200</v>
      </c>
    </row>
    <row r="589">
      <c r="L589" s="98" t="s">
        <v>130217</v>
      </c>
      <c r="M589" s="98" t="s">
        <v>130218</v>
      </c>
      <c r="N589" s="98" t="s">
        <v>130219</v>
      </c>
      <c r="O589" s="101">
        <v>986</v>
      </c>
      <c r="P589" s="101">
        <v>986</v>
      </c>
    </row>
    <row r="590">
      <c r="L590" s="98" t="s">
        <v>130220</v>
      </c>
      <c r="M590" s="98" t="s">
        <v>130221</v>
      </c>
      <c r="N590" s="98" t="s">
        <v>130222</v>
      </c>
      <c r="O590" s="101">
        <v>4</v>
      </c>
      <c r="P590" s="101">
        <v>4</v>
      </c>
    </row>
    <row r="591">
      <c r="L591" s="98" t="s">
        <v>130223</v>
      </c>
      <c r="M591" s="98" t="s">
        <v>130224</v>
      </c>
      <c r="N591" s="98" t="s">
        <v>130225</v>
      </c>
      <c r="O591" s="101">
        <v>38</v>
      </c>
      <c r="P591" s="101">
        <v>38</v>
      </c>
    </row>
    <row r="592">
      <c r="K592" s="96" t="s">
        <v>130226</v>
      </c>
      <c r="O592" s="85">
        <f>SUM(O588:O591)</f>
      </c>
      <c r="P592" s="85">
        <f>SUM(P588:P591)</f>
      </c>
    </row>
    <row r="593">
      <c r="A593" s="98" t="s">
        <v>130227</v>
      </c>
      <c r="B593" s="98" t="s">
        <v>130228</v>
      </c>
      <c r="C593" s="100">
        <v>625</v>
      </c>
      <c r="D593" s="98" t="s">
        <v>130229</v>
      </c>
      <c r="E593" s="98" t="s">
        <v>130230</v>
      </c>
      <c r="F593" s="104">
        <v>45451</v>
      </c>
      <c r="G593" s="104">
        <v>45451</v>
      </c>
      <c r="H593" s="104">
        <v>45930</v>
      </c>
      <c r="J593" s="101">
        <v>1095</v>
      </c>
      <c r="K593" s="98" t="s">
        <v>130231</v>
      </c>
      <c r="L593" s="98" t="s">
        <v>130232</v>
      </c>
      <c r="M593" s="98" t="s">
        <v>130233</v>
      </c>
      <c r="N593" s="98" t="s">
        <v>130234</v>
      </c>
      <c r="O593" s="101">
        <v>1085</v>
      </c>
      <c r="P593" s="101">
        <v>2270</v>
      </c>
      <c r="Q593" s="101">
        <v>0</v>
      </c>
      <c r="R593" s="101">
        <v>200</v>
      </c>
    </row>
    <row r="594">
      <c r="L594" s="98" t="s">
        <v>130235</v>
      </c>
      <c r="M594" s="98" t="s">
        <v>130236</v>
      </c>
      <c r="N594" s="98" t="s">
        <v>130237</v>
      </c>
      <c r="O594" s="101">
        <v>4</v>
      </c>
      <c r="P594" s="101">
        <v>4</v>
      </c>
    </row>
    <row r="595">
      <c r="L595" s="98" t="s">
        <v>130238</v>
      </c>
      <c r="M595" s="98" t="s">
        <v>130239</v>
      </c>
      <c r="N595" s="98" t="s">
        <v>130240</v>
      </c>
      <c r="O595" s="101">
        <v>38</v>
      </c>
      <c r="P595" s="101">
        <v>38</v>
      </c>
    </row>
    <row r="596">
      <c r="K596" s="96" t="s">
        <v>130241</v>
      </c>
      <c r="O596" s="85">
        <f>SUM(O593:O595)</f>
      </c>
      <c r="P596" s="85">
        <f>SUM(P593:P595)</f>
      </c>
    </row>
    <row r="597">
      <c r="A597" s="98" t="s">
        <v>130242</v>
      </c>
      <c r="B597" s="98" t="s">
        <v>130243</v>
      </c>
      <c r="C597" s="100">
        <v>625</v>
      </c>
      <c r="D597" s="98" t="s">
        <v>130244</v>
      </c>
      <c r="E597" s="98" t="s">
        <v>130245</v>
      </c>
      <c r="F597" s="104">
        <v>45674</v>
      </c>
      <c r="G597" s="104">
        <v>45674</v>
      </c>
      <c r="H597" s="104">
        <v>46128</v>
      </c>
      <c r="J597" s="101">
        <v>1014</v>
      </c>
      <c r="K597" s="98" t="s">
        <v>130246</v>
      </c>
      <c r="L597" s="98" t="s">
        <v>130247</v>
      </c>
      <c r="M597" s="98" t="s">
        <v>130248</v>
      </c>
      <c r="N597" s="98" t="s">
        <v>130249</v>
      </c>
      <c r="O597" s="101">
        <v>998</v>
      </c>
      <c r="P597" s="101">
        <v>998</v>
      </c>
      <c r="Q597" s="101">
        <v>-58.130000000000003</v>
      </c>
      <c r="R597" s="101">
        <v>500</v>
      </c>
    </row>
    <row r="598">
      <c r="L598" s="98" t="s">
        <v>130250</v>
      </c>
      <c r="M598" s="98" t="s">
        <v>130251</v>
      </c>
      <c r="N598" s="98" t="s">
        <v>130252</v>
      </c>
      <c r="O598" s="101">
        <v>4</v>
      </c>
      <c r="P598" s="101">
        <v>4</v>
      </c>
    </row>
    <row r="599">
      <c r="L599" s="98" t="s">
        <v>130253</v>
      </c>
      <c r="M599" s="98" t="s">
        <v>130254</v>
      </c>
      <c r="N599" s="98" t="s">
        <v>130255</v>
      </c>
      <c r="O599" s="101">
        <v>38</v>
      </c>
      <c r="P599" s="101">
        <v>38</v>
      </c>
    </row>
    <row r="600">
      <c r="K600" s="96" t="s">
        <v>130256</v>
      </c>
      <c r="O600" s="85">
        <f>SUM(O597:O599)</f>
      </c>
      <c r="P600" s="85">
        <f>SUM(P597:P599)</f>
      </c>
    </row>
    <row r="601">
      <c r="A601" s="98" t="s">
        <v>130257</v>
      </c>
      <c r="B601" s="98" t="s">
        <v>130258</v>
      </c>
      <c r="C601" s="100">
        <v>625</v>
      </c>
      <c r="D601" s="98" t="s">
        <v>130259</v>
      </c>
      <c r="E601" s="98" t="s">
        <v>130260</v>
      </c>
      <c r="F601" s="104">
        <v>45504</v>
      </c>
      <c r="G601" s="104">
        <v>45504</v>
      </c>
      <c r="H601" s="104">
        <v>45869</v>
      </c>
      <c r="J601" s="101">
        <v>1085</v>
      </c>
      <c r="K601" s="98" t="s">
        <v>130261</v>
      </c>
      <c r="L601" s="98" t="s">
        <v>130262</v>
      </c>
      <c r="M601" s="98" t="s">
        <v>130263</v>
      </c>
      <c r="N601" s="98" t="s">
        <v>130264</v>
      </c>
      <c r="O601" s="101">
        <v>40</v>
      </c>
      <c r="P601" s="101">
        <v>40</v>
      </c>
      <c r="Q601" s="101">
        <v>0</v>
      </c>
      <c r="R601" s="101">
        <v>200</v>
      </c>
    </row>
    <row r="602">
      <c r="L602" s="98" t="s">
        <v>130265</v>
      </c>
      <c r="M602" s="98" t="s">
        <v>130266</v>
      </c>
      <c r="N602" s="98" t="s">
        <v>130267</v>
      </c>
      <c r="O602" s="101">
        <v>1045</v>
      </c>
      <c r="P602" s="101">
        <v>1045</v>
      </c>
    </row>
    <row r="603">
      <c r="L603" s="98" t="s">
        <v>130268</v>
      </c>
      <c r="M603" s="98" t="s">
        <v>130269</v>
      </c>
      <c r="N603" s="98" t="s">
        <v>130270</v>
      </c>
      <c r="O603" s="101">
        <v>4</v>
      </c>
      <c r="P603" s="101">
        <v>4</v>
      </c>
    </row>
    <row r="604">
      <c r="L604" s="98" t="s">
        <v>130271</v>
      </c>
      <c r="M604" s="98" t="s">
        <v>130272</v>
      </c>
      <c r="N604" s="98" t="s">
        <v>130273</v>
      </c>
      <c r="O604" s="101">
        <v>38</v>
      </c>
      <c r="P604" s="101">
        <v>38</v>
      </c>
    </row>
    <row r="605">
      <c r="K605" s="96" t="s">
        <v>130274</v>
      </c>
      <c r="O605" s="85">
        <f>SUM(O601:O604)</f>
      </c>
      <c r="P605" s="85">
        <f>SUM(P601:P604)</f>
      </c>
    </row>
    <row r="606">
      <c r="A606" s="98" t="s">
        <v>130275</v>
      </c>
      <c r="B606" s="98" t="s">
        <v>130276</v>
      </c>
      <c r="C606" s="100">
        <v>975</v>
      </c>
      <c r="D606" s="98" t="s">
        <v>130277</v>
      </c>
      <c r="E606" s="98" t="s">
        <v>130278</v>
      </c>
      <c r="F606" s="104">
        <v>45093</v>
      </c>
      <c r="G606" s="104">
        <v>45474</v>
      </c>
      <c r="H606" s="104">
        <v>45838</v>
      </c>
      <c r="J606" s="101">
        <v>1620</v>
      </c>
      <c r="K606" s="98" t="s">
        <v>130279</v>
      </c>
      <c r="L606" s="98" t="s">
        <v>130280</v>
      </c>
      <c r="M606" s="98" t="s">
        <v>130281</v>
      </c>
      <c r="N606" s="98" t="s">
        <v>130282</v>
      </c>
      <c r="O606" s="101">
        <v>40</v>
      </c>
      <c r="P606" s="101">
        <v>40</v>
      </c>
      <c r="Q606" s="101">
        <v>0</v>
      </c>
      <c r="R606" s="101">
        <v>300</v>
      </c>
    </row>
    <row r="607">
      <c r="L607" s="98" t="s">
        <v>130283</v>
      </c>
      <c r="M607" s="98" t="s">
        <v>130284</v>
      </c>
      <c r="N607" s="98" t="s">
        <v>130285</v>
      </c>
      <c r="O607" s="101">
        <v>1415</v>
      </c>
      <c r="P607" s="101">
        <v>1415</v>
      </c>
    </row>
    <row r="608">
      <c r="L608" s="98" t="s">
        <v>130286</v>
      </c>
      <c r="M608" s="98" t="s">
        <v>130287</v>
      </c>
      <c r="N608" s="98" t="s">
        <v>130288</v>
      </c>
      <c r="O608" s="101">
        <v>4</v>
      </c>
      <c r="P608" s="101">
        <v>4</v>
      </c>
    </row>
    <row r="609">
      <c r="L609" s="98" t="s">
        <v>130289</v>
      </c>
      <c r="M609" s="98" t="s">
        <v>130290</v>
      </c>
      <c r="N609" s="98" t="s">
        <v>130291</v>
      </c>
      <c r="O609" s="101">
        <v>38</v>
      </c>
      <c r="P609" s="101">
        <v>38</v>
      </c>
    </row>
    <row r="610">
      <c r="K610" s="96" t="s">
        <v>130292</v>
      </c>
      <c r="O610" s="85">
        <f>SUM(O606:O609)</f>
      </c>
      <c r="P610" s="85">
        <f>SUM(P606:P609)</f>
      </c>
    </row>
    <row r="611">
      <c r="A611" s="98" t="s">
        <v>130293</v>
      </c>
      <c r="B611" s="98" t="s">
        <v>130294</v>
      </c>
      <c r="C611" s="100">
        <v>975</v>
      </c>
      <c r="D611" s="98" t="s">
        <v>130295</v>
      </c>
      <c r="E611" s="98" t="s">
        <v>130296</v>
      </c>
      <c r="F611" s="104">
        <v>45303</v>
      </c>
      <c r="G611" s="104">
        <v>45689</v>
      </c>
      <c r="H611" s="104">
        <v>46053</v>
      </c>
      <c r="J611" s="101">
        <v>1445</v>
      </c>
      <c r="K611" s="98" t="s">
        <v>130297</v>
      </c>
      <c r="L611" s="98" t="s">
        <v>130298</v>
      </c>
      <c r="M611" s="98" t="s">
        <v>130299</v>
      </c>
      <c r="N611" s="98" t="s">
        <v>130300</v>
      </c>
      <c r="O611" s="101">
        <v>1445</v>
      </c>
      <c r="P611" s="101">
        <v>1445</v>
      </c>
      <c r="Q611" s="101">
        <v>0</v>
      </c>
      <c r="R611" s="101">
        <v>500</v>
      </c>
    </row>
    <row r="612">
      <c r="L612" s="98" t="s">
        <v>130301</v>
      </c>
      <c r="M612" s="98" t="s">
        <v>130302</v>
      </c>
      <c r="N612" s="98" t="s">
        <v>130303</v>
      </c>
      <c r="O612" s="101">
        <v>35</v>
      </c>
      <c r="P612" s="101">
        <v>35</v>
      </c>
    </row>
    <row r="613">
      <c r="L613" s="98" t="s">
        <v>130304</v>
      </c>
      <c r="M613" s="98" t="s">
        <v>130305</v>
      </c>
      <c r="N613" s="98" t="s">
        <v>130306</v>
      </c>
      <c r="O613" s="101">
        <v>4</v>
      </c>
      <c r="P613" s="101">
        <v>4</v>
      </c>
    </row>
    <row r="614">
      <c r="L614" s="98" t="s">
        <v>130307</v>
      </c>
      <c r="M614" s="98" t="s">
        <v>130308</v>
      </c>
      <c r="N614" s="98" t="s">
        <v>130309</v>
      </c>
      <c r="O614" s="101">
        <v>38</v>
      </c>
      <c r="P614" s="101">
        <v>38</v>
      </c>
    </row>
    <row r="615">
      <c r="K615" s="96" t="s">
        <v>130310</v>
      </c>
      <c r="O615" s="85">
        <f>SUM(O611:O614)</f>
      </c>
      <c r="P615" s="85">
        <f>SUM(P611:P614)</f>
      </c>
    </row>
    <row r="616">
      <c r="A616" s="98" t="s">
        <v>130311</v>
      </c>
      <c r="B616" s="98" t="s">
        <v>130312</v>
      </c>
      <c r="C616" s="100">
        <v>695</v>
      </c>
      <c r="D616" s="98" t="s">
        <v>130313</v>
      </c>
      <c r="E616" s="98" t="s">
        <v>130314</v>
      </c>
      <c r="F616" s="104">
        <v>45409</v>
      </c>
      <c r="G616" s="104">
        <v>45409</v>
      </c>
      <c r="H616" s="104">
        <v>45869</v>
      </c>
      <c r="J616" s="101">
        <v>1255</v>
      </c>
      <c r="K616" s="98" t="s">
        <v>130315</v>
      </c>
      <c r="L616" s="98" t="s">
        <v>130316</v>
      </c>
      <c r="M616" s="98" t="s">
        <v>130317</v>
      </c>
      <c r="N616" s="98" t="s">
        <v>130318</v>
      </c>
      <c r="O616" s="101">
        <v>50</v>
      </c>
      <c r="P616" s="101">
        <v>0</v>
      </c>
      <c r="Q616" s="101">
        <v>0</v>
      </c>
      <c r="R616" s="101">
        <v>200</v>
      </c>
    </row>
    <row r="617">
      <c r="L617" s="98" t="s">
        <v>130319</v>
      </c>
      <c r="M617" s="98" t="s">
        <v>130320</v>
      </c>
      <c r="N617" s="98" t="s">
        <v>130321</v>
      </c>
      <c r="O617" s="101">
        <v>75</v>
      </c>
      <c r="P617" s="101">
        <v>125</v>
      </c>
    </row>
    <row r="618">
      <c r="L618" s="98" t="s">
        <v>130322</v>
      </c>
      <c r="M618" s="98" t="s">
        <v>130323</v>
      </c>
      <c r="N618" s="98" t="s">
        <v>130324</v>
      </c>
      <c r="O618" s="101">
        <v>1111</v>
      </c>
      <c r="P618" s="101">
        <v>1111</v>
      </c>
    </row>
    <row r="619">
      <c r="L619" s="98" t="s">
        <v>130325</v>
      </c>
      <c r="M619" s="98" t="s">
        <v>130326</v>
      </c>
      <c r="N619" s="98" t="s">
        <v>130327</v>
      </c>
      <c r="O619" s="101">
        <v>4</v>
      </c>
      <c r="P619" s="101">
        <v>4</v>
      </c>
    </row>
    <row r="620">
      <c r="L620" s="98" t="s">
        <v>130328</v>
      </c>
      <c r="M620" s="98" t="s">
        <v>130329</v>
      </c>
      <c r="N620" s="98" t="s">
        <v>130330</v>
      </c>
      <c r="O620" s="101">
        <v>38</v>
      </c>
      <c r="P620" s="101">
        <v>38</v>
      </c>
    </row>
    <row r="621">
      <c r="K621" s="96" t="s">
        <v>130331</v>
      </c>
      <c r="O621" s="85">
        <f>SUM(O616:O620)</f>
      </c>
      <c r="P621" s="85">
        <f>SUM(P616:P620)</f>
      </c>
    </row>
    <row r="622">
      <c r="A622" s="98" t="s">
        <v>130332</v>
      </c>
      <c r="B622" s="98" t="s">
        <v>130333</v>
      </c>
      <c r="C622" s="100">
        <v>625</v>
      </c>
      <c r="D622" s="98" t="s">
        <v>130334</v>
      </c>
      <c r="E622" s="98" t="s">
        <v>130335</v>
      </c>
      <c r="F622" s="104">
        <v>45485</v>
      </c>
      <c r="G622" s="104">
        <v>45485</v>
      </c>
      <c r="H622" s="104">
        <v>45869</v>
      </c>
      <c r="J622" s="101">
        <v>1195</v>
      </c>
      <c r="K622" s="98" t="s">
        <v>130336</v>
      </c>
      <c r="L622" s="98" t="s">
        <v>130337</v>
      </c>
      <c r="M622" s="98" t="s">
        <v>130338</v>
      </c>
      <c r="N622" s="98" t="s">
        <v>130339</v>
      </c>
      <c r="O622" s="101">
        <v>50</v>
      </c>
      <c r="P622" s="101">
        <v>75</v>
      </c>
      <c r="Q622" s="101">
        <v>0</v>
      </c>
      <c r="R622" s="101">
        <v>400</v>
      </c>
    </row>
    <row r="623">
      <c r="L623" s="98" t="s">
        <v>130340</v>
      </c>
      <c r="M623" s="98" t="s">
        <v>130341</v>
      </c>
      <c r="N623" s="98" t="s">
        <v>130342</v>
      </c>
      <c r="O623" s="101">
        <v>40</v>
      </c>
      <c r="P623" s="101">
        <v>40</v>
      </c>
    </row>
    <row r="624">
      <c r="L624" s="98" t="s">
        <v>130343</v>
      </c>
      <c r="M624" s="98" t="s">
        <v>130344</v>
      </c>
      <c r="N624" s="98" t="s">
        <v>130345</v>
      </c>
      <c r="O624" s="101">
        <v>75</v>
      </c>
      <c r="P624" s="101">
        <v>50</v>
      </c>
    </row>
    <row r="625">
      <c r="L625" s="98" t="s">
        <v>130346</v>
      </c>
      <c r="M625" s="98" t="s">
        <v>130347</v>
      </c>
      <c r="N625" s="98" t="s">
        <v>130348</v>
      </c>
      <c r="O625" s="101">
        <v>1059</v>
      </c>
      <c r="P625" s="101">
        <v>1059</v>
      </c>
    </row>
    <row r="626">
      <c r="L626" s="98" t="s">
        <v>130349</v>
      </c>
      <c r="M626" s="98" t="s">
        <v>130350</v>
      </c>
      <c r="N626" s="98" t="s">
        <v>130351</v>
      </c>
      <c r="O626" s="101">
        <v>4</v>
      </c>
      <c r="P626" s="101">
        <v>4</v>
      </c>
    </row>
    <row r="627">
      <c r="L627" s="98" t="s">
        <v>130352</v>
      </c>
      <c r="O627" s="101">
        <v>0</v>
      </c>
      <c r="P627" s="101">
        <v>0</v>
      </c>
    </row>
    <row r="628">
      <c r="L628" s="98" t="s">
        <v>130353</v>
      </c>
      <c r="M628" s="98" t="s">
        <v>130354</v>
      </c>
      <c r="N628" s="98" t="s">
        <v>130355</v>
      </c>
      <c r="O628" s="101">
        <v>38</v>
      </c>
      <c r="P628" s="101">
        <v>38</v>
      </c>
    </row>
    <row r="629">
      <c r="K629" s="96" t="s">
        <v>130356</v>
      </c>
      <c r="O629" s="85">
        <f>SUM(O622:O628)</f>
      </c>
      <c r="P629" s="85">
        <f>SUM(P622:P628)</f>
      </c>
    </row>
    <row r="630">
      <c r="A630" s="98" t="s">
        <v>130357</v>
      </c>
      <c r="B630" s="98" t="s">
        <v>130358</v>
      </c>
      <c r="C630" s="100">
        <v>625</v>
      </c>
      <c r="D630" s="98" t="s">
        <v>130359</v>
      </c>
      <c r="E630" s="98" t="s">
        <v>130360</v>
      </c>
      <c r="F630" s="104">
        <v>45652</v>
      </c>
      <c r="G630" s="104">
        <v>45652</v>
      </c>
      <c r="H630" s="104">
        <v>46106</v>
      </c>
      <c r="J630" s="101">
        <v>1145</v>
      </c>
      <c r="K630" s="98" t="s">
        <v>130361</v>
      </c>
      <c r="L630" s="98" t="s">
        <v>130362</v>
      </c>
      <c r="M630" s="98" t="s">
        <v>130363</v>
      </c>
      <c r="N630" s="98" t="s">
        <v>130364</v>
      </c>
      <c r="O630" s="101">
        <v>75</v>
      </c>
      <c r="P630" s="101">
        <v>40</v>
      </c>
      <c r="Q630" s="101">
        <v>0</v>
      </c>
      <c r="R630" s="101">
        <v>200</v>
      </c>
    </row>
    <row r="631">
      <c r="L631" s="98" t="s">
        <v>130365</v>
      </c>
      <c r="M631" s="98" t="s">
        <v>130366</v>
      </c>
      <c r="N631" s="98" t="s">
        <v>130367</v>
      </c>
      <c r="O631" s="101">
        <v>40</v>
      </c>
      <c r="P631" s="101">
        <v>50</v>
      </c>
    </row>
    <row r="632">
      <c r="L632" s="98" t="s">
        <v>130368</v>
      </c>
      <c r="M632" s="98" t="s">
        <v>130369</v>
      </c>
      <c r="N632" s="98" t="s">
        <v>130370</v>
      </c>
      <c r="O632" s="101">
        <v>50</v>
      </c>
      <c r="P632" s="101">
        <v>75</v>
      </c>
    </row>
    <row r="633">
      <c r="L633" s="98" t="s">
        <v>130371</v>
      </c>
      <c r="M633" s="98" t="s">
        <v>130372</v>
      </c>
      <c r="N633" s="98" t="s">
        <v>130373</v>
      </c>
      <c r="O633" s="101">
        <v>928</v>
      </c>
      <c r="P633" s="101">
        <v>928</v>
      </c>
    </row>
    <row r="634">
      <c r="L634" s="98" t="s">
        <v>130374</v>
      </c>
      <c r="M634" s="98" t="s">
        <v>130375</v>
      </c>
      <c r="N634" s="98" t="s">
        <v>130376</v>
      </c>
      <c r="O634" s="101">
        <v>35</v>
      </c>
      <c r="P634" s="101">
        <v>35</v>
      </c>
    </row>
    <row r="635">
      <c r="L635" s="98" t="s">
        <v>130377</v>
      </c>
      <c r="M635" s="98" t="s">
        <v>130378</v>
      </c>
      <c r="N635" s="98" t="s">
        <v>130379</v>
      </c>
      <c r="O635" s="101">
        <v>4</v>
      </c>
      <c r="P635" s="101">
        <v>4</v>
      </c>
    </row>
    <row r="636">
      <c r="L636" s="98" t="s">
        <v>130380</v>
      </c>
      <c r="M636" s="98" t="s">
        <v>130381</v>
      </c>
      <c r="N636" s="98" t="s">
        <v>130382</v>
      </c>
      <c r="O636" s="101">
        <v>38</v>
      </c>
      <c r="P636" s="101">
        <v>38</v>
      </c>
    </row>
    <row r="637">
      <c r="K637" s="96" t="s">
        <v>130383</v>
      </c>
      <c r="O637" s="85">
        <f>SUM(O630:O636)</f>
      </c>
      <c r="P637" s="85">
        <f>SUM(P630:P636)</f>
      </c>
    </row>
    <row r="638">
      <c r="A638" s="98" t="s">
        <v>130384</v>
      </c>
      <c r="B638" s="98" t="s">
        <v>130385</v>
      </c>
      <c r="C638" s="100">
        <v>975</v>
      </c>
      <c r="D638" s="98" t="s">
        <v>130386</v>
      </c>
      <c r="E638" s="98" t="s">
        <v>130387</v>
      </c>
      <c r="F638" s="104">
        <v>45205</v>
      </c>
      <c r="G638" s="104">
        <v>45597</v>
      </c>
      <c r="H638" s="104">
        <v>45777</v>
      </c>
      <c r="I638" s="104">
        <v>45777</v>
      </c>
      <c r="J638" s="101">
        <v>1601</v>
      </c>
      <c r="K638" s="98" t="s">
        <v>130388</v>
      </c>
      <c r="L638" s="98" t="s">
        <v>130389</v>
      </c>
      <c r="M638" s="98" t="s">
        <v>130390</v>
      </c>
      <c r="N638" s="98" t="s">
        <v>130391</v>
      </c>
      <c r="O638" s="101">
        <v>50</v>
      </c>
      <c r="P638" s="101">
        <v>40</v>
      </c>
      <c r="Q638" s="101">
        <v>0</v>
      </c>
      <c r="R638" s="101">
        <v>300</v>
      </c>
    </row>
    <row r="639">
      <c r="L639" s="98" t="s">
        <v>130392</v>
      </c>
      <c r="M639" s="98" t="s">
        <v>130393</v>
      </c>
      <c r="N639" s="98" t="s">
        <v>130394</v>
      </c>
      <c r="O639" s="101">
        <v>40</v>
      </c>
      <c r="P639" s="101">
        <v>0</v>
      </c>
    </row>
    <row r="640">
      <c r="L640" s="98" t="s">
        <v>130395</v>
      </c>
      <c r="M640" s="98" t="s">
        <v>130396</v>
      </c>
      <c r="N640" s="98" t="s">
        <v>130397</v>
      </c>
      <c r="O640" s="101">
        <v>75</v>
      </c>
      <c r="P640" s="101">
        <v>125</v>
      </c>
    </row>
    <row r="641">
      <c r="L641" s="98" t="s">
        <v>130398</v>
      </c>
      <c r="M641" s="98" t="s">
        <v>130399</v>
      </c>
      <c r="N641" s="98" t="s">
        <v>130400</v>
      </c>
      <c r="O641" s="101">
        <v>1509</v>
      </c>
      <c r="P641" s="101">
        <v>1509</v>
      </c>
    </row>
    <row r="642">
      <c r="L642" s="98" t="s">
        <v>130401</v>
      </c>
      <c r="M642" s="98" t="s">
        <v>130402</v>
      </c>
      <c r="N642" s="98" t="s">
        <v>130403</v>
      </c>
      <c r="O642" s="101">
        <v>4</v>
      </c>
      <c r="P642" s="101">
        <v>4</v>
      </c>
    </row>
    <row r="643">
      <c r="L643" s="98" t="s">
        <v>130404</v>
      </c>
      <c r="M643" s="98" t="s">
        <v>130405</v>
      </c>
      <c r="N643" s="98" t="s">
        <v>130406</v>
      </c>
      <c r="O643" s="101">
        <v>38</v>
      </c>
      <c r="P643" s="101">
        <v>38</v>
      </c>
    </row>
    <row r="644">
      <c r="K644" s="96" t="s">
        <v>130407</v>
      </c>
      <c r="O644" s="85">
        <f>SUM(O638:O643)</f>
      </c>
      <c r="P644" s="85">
        <f>SUM(P638:P643)</f>
      </c>
    </row>
    <row r="645">
      <c r="A645" s="98" t="s">
        <v>130408</v>
      </c>
      <c r="B645" s="98" t="s">
        <v>130409</v>
      </c>
      <c r="C645" s="100">
        <v>695</v>
      </c>
      <c r="D645" s="98" t="s">
        <v>130410</v>
      </c>
      <c r="E645" s="98" t="s">
        <v>130411</v>
      </c>
      <c r="F645" s="104">
        <v>43160</v>
      </c>
      <c r="G645" s="104">
        <v>45566</v>
      </c>
      <c r="H645" s="104">
        <v>45930</v>
      </c>
      <c r="J645" s="101">
        <v>1400</v>
      </c>
      <c r="K645" s="98" t="s">
        <v>130412</v>
      </c>
      <c r="L645" s="98" t="s">
        <v>130413</v>
      </c>
      <c r="M645" s="98" t="s">
        <v>130414</v>
      </c>
      <c r="N645" s="98" t="s">
        <v>130415</v>
      </c>
      <c r="O645" s="101">
        <v>50</v>
      </c>
      <c r="P645" s="101">
        <v>50</v>
      </c>
      <c r="Q645" s="101">
        <v>0</v>
      </c>
      <c r="R645" s="101">
        <v>200</v>
      </c>
    </row>
    <row r="646">
      <c r="L646" s="98" t="s">
        <v>130416</v>
      </c>
      <c r="M646" s="98" t="s">
        <v>130417</v>
      </c>
      <c r="N646" s="98" t="s">
        <v>130418</v>
      </c>
      <c r="O646" s="101">
        <v>1145</v>
      </c>
      <c r="P646" s="101">
        <v>1145</v>
      </c>
    </row>
    <row r="647">
      <c r="L647" s="98" t="s">
        <v>130419</v>
      </c>
      <c r="M647" s="98" t="s">
        <v>130420</v>
      </c>
      <c r="N647" s="98" t="s">
        <v>130421</v>
      </c>
      <c r="O647" s="101">
        <v>35</v>
      </c>
      <c r="P647" s="101">
        <v>0</v>
      </c>
    </row>
    <row r="648">
      <c r="L648" s="98" t="s">
        <v>130422</v>
      </c>
      <c r="M648" s="98" t="s">
        <v>130423</v>
      </c>
      <c r="N648" s="98" t="s">
        <v>130424</v>
      </c>
      <c r="O648" s="101">
        <v>35</v>
      </c>
      <c r="P648" s="101">
        <v>70</v>
      </c>
    </row>
    <row r="649">
      <c r="L649" s="98" t="s">
        <v>130425</v>
      </c>
      <c r="M649" s="98" t="s">
        <v>130426</v>
      </c>
      <c r="N649" s="98" t="s">
        <v>130427</v>
      </c>
      <c r="O649" s="101">
        <v>4</v>
      </c>
      <c r="P649" s="101">
        <v>4</v>
      </c>
    </row>
    <row r="650">
      <c r="L650" s="98" t="s">
        <v>130428</v>
      </c>
      <c r="M650" s="98" t="s">
        <v>130429</v>
      </c>
      <c r="N650" s="98" t="s">
        <v>130430</v>
      </c>
      <c r="O650" s="101">
        <v>38</v>
      </c>
      <c r="P650" s="101">
        <v>38</v>
      </c>
    </row>
    <row r="651">
      <c r="K651" s="96" t="s">
        <v>130431</v>
      </c>
      <c r="O651" s="85">
        <f>SUM(O645:O650)</f>
      </c>
      <c r="P651" s="85">
        <f>SUM(P645:P650)</f>
      </c>
    </row>
    <row r="652">
      <c r="A652" s="98" t="s">
        <v>130432</v>
      </c>
      <c r="B652" s="98" t="s">
        <v>130433</v>
      </c>
      <c r="C652" s="100">
        <v>695</v>
      </c>
      <c r="D652" s="98" t="s">
        <v>130434</v>
      </c>
      <c r="E652" s="98" t="s">
        <v>130435</v>
      </c>
      <c r="F652" s="104">
        <v>44727</v>
      </c>
      <c r="G652" s="104">
        <v>45474</v>
      </c>
      <c r="H652" s="104">
        <v>45838</v>
      </c>
      <c r="J652" s="101">
        <v>1475</v>
      </c>
      <c r="K652" s="98" t="s">
        <v>130436</v>
      </c>
      <c r="L652" s="98" t="s">
        <v>130437</v>
      </c>
      <c r="M652" s="98" t="s">
        <v>130438</v>
      </c>
      <c r="N652" s="98" t="s">
        <v>130439</v>
      </c>
      <c r="O652" s="101">
        <v>40</v>
      </c>
      <c r="P652" s="101">
        <v>90</v>
      </c>
      <c r="Q652" s="101">
        <v>0</v>
      </c>
      <c r="R652" s="101">
        <v>400</v>
      </c>
    </row>
    <row r="653">
      <c r="L653" s="98" t="s">
        <v>130440</v>
      </c>
      <c r="M653" s="98" t="s">
        <v>130441</v>
      </c>
      <c r="N653" s="98" t="s">
        <v>130442</v>
      </c>
      <c r="O653" s="101">
        <v>50</v>
      </c>
      <c r="P653" s="101">
        <v>0</v>
      </c>
    </row>
    <row r="654">
      <c r="L654" s="98" t="s">
        <v>130443</v>
      </c>
      <c r="M654" s="98" t="s">
        <v>130444</v>
      </c>
      <c r="N654" s="98" t="s">
        <v>130445</v>
      </c>
      <c r="O654" s="101">
        <v>1175</v>
      </c>
      <c r="P654" s="101">
        <v>1175</v>
      </c>
    </row>
    <row r="655">
      <c r="L655" s="98" t="s">
        <v>130446</v>
      </c>
      <c r="M655" s="98" t="s">
        <v>130447</v>
      </c>
      <c r="N655" s="98" t="s">
        <v>130448</v>
      </c>
      <c r="O655" s="101">
        <v>4</v>
      </c>
      <c r="P655" s="101">
        <v>4</v>
      </c>
    </row>
    <row r="656">
      <c r="L656" s="98" t="s">
        <v>130449</v>
      </c>
      <c r="M656" s="98" t="s">
        <v>130450</v>
      </c>
      <c r="N656" s="98" t="s">
        <v>130451</v>
      </c>
      <c r="O656" s="101">
        <v>38</v>
      </c>
      <c r="P656" s="101">
        <v>38</v>
      </c>
    </row>
    <row r="657">
      <c r="K657" s="96" t="s">
        <v>130452</v>
      </c>
      <c r="O657" s="85">
        <f>SUM(O652:O656)</f>
      </c>
      <c r="P657" s="85">
        <f>SUM(P652:P656)</f>
      </c>
    </row>
    <row r="658">
      <c r="A658" s="98" t="s">
        <v>130453</v>
      </c>
      <c r="B658" s="98" t="s">
        <v>130454</v>
      </c>
      <c r="C658" s="100">
        <v>625</v>
      </c>
      <c r="D658" s="98" t="s">
        <v>130455</v>
      </c>
      <c r="E658" s="98" t="s">
        <v>130456</v>
      </c>
      <c r="F658" s="104">
        <v>43677</v>
      </c>
      <c r="G658" s="104">
        <v>45505</v>
      </c>
      <c r="H658" s="104">
        <v>45869</v>
      </c>
      <c r="J658" s="101">
        <v>1325</v>
      </c>
      <c r="K658" s="98" t="s">
        <v>130457</v>
      </c>
      <c r="L658" s="98" t="s">
        <v>130458</v>
      </c>
      <c r="M658" s="98" t="s">
        <v>130459</v>
      </c>
      <c r="N658" s="98" t="s">
        <v>130460</v>
      </c>
      <c r="O658" s="101">
        <v>50</v>
      </c>
      <c r="P658" s="101">
        <v>50</v>
      </c>
      <c r="Q658" s="101">
        <v>0</v>
      </c>
      <c r="R658" s="101">
        <v>200</v>
      </c>
    </row>
    <row r="659">
      <c r="L659" s="98" t="s">
        <v>130461</v>
      </c>
      <c r="M659" s="98" t="s">
        <v>130462</v>
      </c>
      <c r="N659" s="98" t="s">
        <v>130463</v>
      </c>
      <c r="O659" s="101">
        <v>1075</v>
      </c>
      <c r="P659" s="101">
        <v>1075</v>
      </c>
    </row>
    <row r="660">
      <c r="L660" s="98" t="s">
        <v>130464</v>
      </c>
      <c r="M660" s="98" t="s">
        <v>130465</v>
      </c>
      <c r="N660" s="98" t="s">
        <v>130466</v>
      </c>
      <c r="O660" s="101">
        <v>4</v>
      </c>
      <c r="P660" s="101">
        <v>4</v>
      </c>
    </row>
    <row r="661">
      <c r="L661" s="98" t="s">
        <v>130467</v>
      </c>
      <c r="M661" s="98" t="s">
        <v>130468</v>
      </c>
      <c r="N661" s="98" t="s">
        <v>130469</v>
      </c>
      <c r="O661" s="101">
        <v>38</v>
      </c>
      <c r="P661" s="101">
        <v>38</v>
      </c>
    </row>
    <row r="662">
      <c r="K662" s="96" t="s">
        <v>130470</v>
      </c>
      <c r="O662" s="85">
        <f>SUM(O658:O661)</f>
      </c>
      <c r="P662" s="85">
        <f>SUM(P658:P661)</f>
      </c>
    </row>
    <row r="663">
      <c r="A663" s="98" t="s">
        <v>130471</v>
      </c>
      <c r="B663" s="98" t="s">
        <v>130472</v>
      </c>
      <c r="C663" s="100">
        <v>625</v>
      </c>
      <c r="D663" s="98" t="s">
        <v>130473</v>
      </c>
      <c r="E663" s="98" t="s">
        <v>130474</v>
      </c>
      <c r="F663" s="104">
        <v>45451</v>
      </c>
      <c r="G663" s="104">
        <v>45451</v>
      </c>
      <c r="H663" s="104">
        <v>45930</v>
      </c>
      <c r="J663" s="101">
        <v>1145</v>
      </c>
      <c r="K663" s="98" t="s">
        <v>130475</v>
      </c>
      <c r="L663" s="98" t="s">
        <v>130476</v>
      </c>
      <c r="M663" s="98" t="s">
        <v>130477</v>
      </c>
      <c r="N663" s="98" t="s">
        <v>130478</v>
      </c>
      <c r="O663" s="101">
        <v>50</v>
      </c>
      <c r="P663" s="101">
        <v>50</v>
      </c>
      <c r="Q663" s="101">
        <v>0</v>
      </c>
      <c r="R663" s="101">
        <v>1135</v>
      </c>
    </row>
    <row r="664">
      <c r="L664" s="98" t="s">
        <v>130479</v>
      </c>
      <c r="M664" s="98" t="s">
        <v>130480</v>
      </c>
      <c r="N664" s="98" t="s">
        <v>130481</v>
      </c>
      <c r="O664" s="101">
        <v>1135</v>
      </c>
      <c r="P664" s="101">
        <v>1135</v>
      </c>
    </row>
    <row r="665">
      <c r="L665" s="98" t="s">
        <v>130482</v>
      </c>
      <c r="M665" s="98" t="s">
        <v>130483</v>
      </c>
      <c r="N665" s="98" t="s">
        <v>130484</v>
      </c>
      <c r="O665" s="101">
        <v>4</v>
      </c>
      <c r="P665" s="101">
        <v>4</v>
      </c>
    </row>
    <row r="666">
      <c r="L666" s="98" t="s">
        <v>130485</v>
      </c>
      <c r="M666" s="98" t="s">
        <v>130486</v>
      </c>
      <c r="N666" s="98" t="s">
        <v>130487</v>
      </c>
      <c r="O666" s="101">
        <v>38</v>
      </c>
      <c r="P666" s="101">
        <v>38</v>
      </c>
    </row>
    <row r="667">
      <c r="K667" s="96" t="s">
        <v>130488</v>
      </c>
      <c r="O667" s="85">
        <f>SUM(O663:O666)</f>
      </c>
      <c r="P667" s="85">
        <f>SUM(P663:P666)</f>
      </c>
    </row>
    <row r="668">
      <c r="A668" s="98" t="s">
        <v>130489</v>
      </c>
      <c r="B668" s="98" t="s">
        <v>130490</v>
      </c>
      <c r="C668" s="100">
        <v>625</v>
      </c>
      <c r="D668" s="98" t="s">
        <v>130491</v>
      </c>
      <c r="E668" s="98" t="s">
        <v>130492</v>
      </c>
      <c r="F668" s="104">
        <v>45681</v>
      </c>
      <c r="G668" s="104">
        <v>45681</v>
      </c>
      <c r="H668" s="104">
        <v>46045</v>
      </c>
      <c r="J668" s="101">
        <v>990</v>
      </c>
      <c r="K668" s="98" t="s">
        <v>130493</v>
      </c>
      <c r="L668" s="98" t="s">
        <v>130494</v>
      </c>
      <c r="M668" s="98" t="s">
        <v>130495</v>
      </c>
      <c r="N668" s="98" t="s">
        <v>130496</v>
      </c>
      <c r="O668" s="101">
        <v>50</v>
      </c>
      <c r="P668" s="101">
        <v>50</v>
      </c>
      <c r="Q668" s="101">
        <v>0</v>
      </c>
      <c r="R668" s="101">
        <v>200</v>
      </c>
    </row>
    <row r="669">
      <c r="L669" s="98" t="s">
        <v>130497</v>
      </c>
      <c r="M669" s="98" t="s">
        <v>130498</v>
      </c>
      <c r="N669" s="98" t="s">
        <v>130499</v>
      </c>
      <c r="O669" s="101">
        <v>940</v>
      </c>
      <c r="P669" s="101">
        <v>940</v>
      </c>
    </row>
    <row r="670">
      <c r="L670" s="98" t="s">
        <v>130500</v>
      </c>
      <c r="M670" s="98" t="s">
        <v>130501</v>
      </c>
      <c r="N670" s="98" t="s">
        <v>130502</v>
      </c>
      <c r="O670" s="101">
        <v>4</v>
      </c>
      <c r="P670" s="101">
        <v>4</v>
      </c>
    </row>
    <row r="671">
      <c r="L671" s="98" t="s">
        <v>130503</v>
      </c>
      <c r="M671" s="98" t="s">
        <v>130504</v>
      </c>
      <c r="N671" s="98" t="s">
        <v>130505</v>
      </c>
      <c r="O671" s="101">
        <v>38</v>
      </c>
      <c r="P671" s="101">
        <v>38</v>
      </c>
    </row>
    <row r="672">
      <c r="K672" s="96" t="s">
        <v>130506</v>
      </c>
      <c r="O672" s="85">
        <f>SUM(O668:O671)</f>
      </c>
      <c r="P672" s="85">
        <f>SUM(P668:P671)</f>
      </c>
    </row>
    <row r="673">
      <c r="A673" s="98" t="s">
        <v>130507</v>
      </c>
      <c r="B673" s="98" t="s">
        <v>130508</v>
      </c>
      <c r="C673" s="100">
        <v>625</v>
      </c>
      <c r="D673" s="98" t="s">
        <v>130509</v>
      </c>
      <c r="E673" s="98" t="s">
        <v>130510</v>
      </c>
      <c r="F673" s="104">
        <v>45580</v>
      </c>
      <c r="G673" s="104">
        <v>45580</v>
      </c>
      <c r="H673" s="104">
        <v>46053</v>
      </c>
      <c r="J673" s="101">
        <v>1218</v>
      </c>
      <c r="K673" s="98" t="s">
        <v>130511</v>
      </c>
      <c r="L673" s="98" t="s">
        <v>130512</v>
      </c>
      <c r="M673" s="98" t="s">
        <v>130513</v>
      </c>
      <c r="N673" s="98" t="s">
        <v>130514</v>
      </c>
      <c r="O673" s="101">
        <v>50</v>
      </c>
      <c r="P673" s="101">
        <v>0</v>
      </c>
      <c r="Q673" s="101">
        <v>0</v>
      </c>
      <c r="R673" s="101">
        <v>200</v>
      </c>
    </row>
    <row r="674">
      <c r="L674" s="98" t="s">
        <v>130515</v>
      </c>
      <c r="M674" s="98" t="s">
        <v>130516</v>
      </c>
      <c r="N674" s="98" t="s">
        <v>130517</v>
      </c>
      <c r="O674" s="101">
        <v>40</v>
      </c>
      <c r="P674" s="101">
        <v>90</v>
      </c>
    </row>
    <row r="675">
      <c r="L675" s="98" t="s">
        <v>130518</v>
      </c>
      <c r="M675" s="98" t="s">
        <v>130519</v>
      </c>
      <c r="N675" s="98" t="s">
        <v>130520</v>
      </c>
      <c r="O675" s="101">
        <v>1111</v>
      </c>
      <c r="P675" s="101">
        <v>1111</v>
      </c>
    </row>
    <row r="676">
      <c r="L676" s="98" t="s">
        <v>130521</v>
      </c>
      <c r="M676" s="98" t="s">
        <v>130522</v>
      </c>
      <c r="N676" s="98" t="s">
        <v>130523</v>
      </c>
      <c r="O676" s="101">
        <v>4</v>
      </c>
      <c r="P676" s="101">
        <v>4</v>
      </c>
    </row>
    <row r="677">
      <c r="L677" s="98" t="s">
        <v>130524</v>
      </c>
      <c r="M677" s="98" t="s">
        <v>130525</v>
      </c>
      <c r="N677" s="98" t="s">
        <v>130526</v>
      </c>
      <c r="O677" s="101">
        <v>38</v>
      </c>
      <c r="P677" s="101">
        <v>38</v>
      </c>
    </row>
    <row r="678">
      <c r="K678" s="96" t="s">
        <v>130527</v>
      </c>
      <c r="O678" s="85">
        <f>SUM(O673:O677)</f>
      </c>
      <c r="P678" s="85">
        <f>SUM(P673:P677)</f>
      </c>
    </row>
    <row r="679">
      <c r="A679" s="98" t="s">
        <v>130528</v>
      </c>
      <c r="B679" s="98" t="s">
        <v>130529</v>
      </c>
      <c r="C679" s="100">
        <v>975</v>
      </c>
      <c r="D679" s="98" t="s">
        <v>130530</v>
      </c>
      <c r="E679" s="98" t="s">
        <v>130531</v>
      </c>
      <c r="F679" s="104">
        <v>45548</v>
      </c>
      <c r="G679" s="104">
        <v>45548</v>
      </c>
      <c r="H679" s="104">
        <v>46022</v>
      </c>
      <c r="J679" s="101">
        <v>1398</v>
      </c>
      <c r="K679" s="98" t="s">
        <v>130532</v>
      </c>
      <c r="L679" s="98" t="s">
        <v>130533</v>
      </c>
      <c r="M679" s="98" t="s">
        <v>130534</v>
      </c>
      <c r="N679" s="98" t="s">
        <v>130535</v>
      </c>
      <c r="O679" s="101">
        <v>50</v>
      </c>
      <c r="P679" s="101">
        <v>50</v>
      </c>
      <c r="Q679" s="101">
        <v>0</v>
      </c>
      <c r="R679" s="101">
        <v>900</v>
      </c>
    </row>
    <row r="680">
      <c r="L680" s="98" t="s">
        <v>130536</v>
      </c>
      <c r="M680" s="98" t="s">
        <v>130537</v>
      </c>
      <c r="N680" s="98" t="s">
        <v>130538</v>
      </c>
      <c r="O680" s="101">
        <v>1351</v>
      </c>
      <c r="P680" s="101">
        <v>1351</v>
      </c>
    </row>
    <row r="681">
      <c r="L681" s="98" t="s">
        <v>130539</v>
      </c>
      <c r="M681" s="98" t="s">
        <v>130540</v>
      </c>
      <c r="N681" s="98" t="s">
        <v>130541</v>
      </c>
      <c r="O681" s="101">
        <v>35</v>
      </c>
      <c r="P681" s="101">
        <v>0</v>
      </c>
    </row>
    <row r="682">
      <c r="L682" s="98" t="s">
        <v>130542</v>
      </c>
      <c r="M682" s="98" t="s">
        <v>130543</v>
      </c>
      <c r="N682" s="98" t="s">
        <v>130544</v>
      </c>
      <c r="O682" s="101">
        <v>140.09999999999999</v>
      </c>
      <c r="P682" s="101">
        <v>0</v>
      </c>
    </row>
    <row r="683">
      <c r="L683" s="98" t="s">
        <v>130545</v>
      </c>
      <c r="M683" s="98" t="s">
        <v>130546</v>
      </c>
      <c r="N683" s="98" t="s">
        <v>130547</v>
      </c>
      <c r="O683" s="101">
        <v>35</v>
      </c>
      <c r="P683" s="101">
        <v>35</v>
      </c>
    </row>
    <row r="684">
      <c r="L684" s="98" t="s">
        <v>130548</v>
      </c>
      <c r="M684" s="98" t="s">
        <v>130549</v>
      </c>
      <c r="N684" s="98" t="s">
        <v>130550</v>
      </c>
      <c r="O684" s="101">
        <v>35</v>
      </c>
      <c r="P684" s="101">
        <v>35</v>
      </c>
    </row>
    <row r="685">
      <c r="L685" s="98" t="s">
        <v>130551</v>
      </c>
      <c r="M685" s="98" t="s">
        <v>130552</v>
      </c>
      <c r="N685" s="98" t="s">
        <v>130553</v>
      </c>
      <c r="O685" s="101">
        <v>4</v>
      </c>
      <c r="P685" s="101">
        <v>4</v>
      </c>
    </row>
    <row r="686">
      <c r="L686" s="98" t="s">
        <v>130554</v>
      </c>
      <c r="M686" s="98" t="s">
        <v>130555</v>
      </c>
      <c r="N686" s="98" t="s">
        <v>130556</v>
      </c>
      <c r="O686" s="101">
        <v>10</v>
      </c>
      <c r="P686" s="101">
        <v>10</v>
      </c>
    </row>
    <row r="687">
      <c r="L687" s="98" t="s">
        <v>130557</v>
      </c>
      <c r="M687" s="98" t="s">
        <v>130558</v>
      </c>
      <c r="N687" s="98" t="s">
        <v>130559</v>
      </c>
      <c r="O687" s="101">
        <v>38</v>
      </c>
      <c r="P687" s="101">
        <v>38</v>
      </c>
    </row>
    <row r="688">
      <c r="K688" s="96" t="s">
        <v>130560</v>
      </c>
      <c r="O688" s="85">
        <f>SUM(O679:O687)</f>
      </c>
      <c r="P688" s="85">
        <f>SUM(P679:P687)</f>
      </c>
    </row>
    <row r="689">
      <c r="A689" s="98" t="s">
        <v>130561</v>
      </c>
      <c r="B689" s="98" t="s">
        <v>130562</v>
      </c>
      <c r="C689" s="100">
        <v>975</v>
      </c>
      <c r="D689" s="98" t="s">
        <v>130563</v>
      </c>
      <c r="E689" s="98" t="s">
        <v>130564</v>
      </c>
      <c r="F689" s="104">
        <v>45517</v>
      </c>
      <c r="G689" s="104">
        <v>45517</v>
      </c>
      <c r="H689" s="104">
        <v>45991</v>
      </c>
      <c r="J689" s="101">
        <v>1417</v>
      </c>
      <c r="K689" s="98" t="s">
        <v>130565</v>
      </c>
      <c r="L689" s="98" t="s">
        <v>130566</v>
      </c>
      <c r="M689" s="98" t="s">
        <v>130567</v>
      </c>
      <c r="N689" s="98" t="s">
        <v>130568</v>
      </c>
      <c r="O689" s="101">
        <v>50</v>
      </c>
      <c r="P689" s="101">
        <v>50</v>
      </c>
      <c r="Q689" s="101">
        <v>0</v>
      </c>
      <c r="R689" s="101">
        <v>300</v>
      </c>
    </row>
    <row r="690">
      <c r="L690" s="98" t="s">
        <v>130569</v>
      </c>
      <c r="M690" s="98" t="s">
        <v>130570</v>
      </c>
      <c r="N690" s="98" t="s">
        <v>130571</v>
      </c>
      <c r="O690" s="101">
        <v>1367</v>
      </c>
      <c r="P690" s="101">
        <v>1367</v>
      </c>
    </row>
    <row r="691">
      <c r="L691" s="98" t="s">
        <v>130572</v>
      </c>
      <c r="M691" s="98" t="s">
        <v>130573</v>
      </c>
      <c r="N691" s="98" t="s">
        <v>130574</v>
      </c>
      <c r="O691" s="101">
        <v>4</v>
      </c>
      <c r="P691" s="101">
        <v>4</v>
      </c>
    </row>
    <row r="692">
      <c r="L692" s="98" t="s">
        <v>130575</v>
      </c>
      <c r="M692" s="98" t="s">
        <v>130576</v>
      </c>
      <c r="N692" s="98" t="s">
        <v>130577</v>
      </c>
      <c r="O692" s="101">
        <v>38</v>
      </c>
      <c r="P692" s="101">
        <v>38</v>
      </c>
    </row>
    <row r="693">
      <c r="K693" s="96" t="s">
        <v>130578</v>
      </c>
      <c r="O693" s="85">
        <f>SUM(O689:O692)</f>
      </c>
      <c r="P693" s="85">
        <f>SUM(P689:P692)</f>
      </c>
    </row>
    <row r="694">
      <c r="A694" s="98" t="s">
        <v>130579</v>
      </c>
      <c r="B694" s="98" t="s">
        <v>130580</v>
      </c>
      <c r="C694" s="100">
        <v>695</v>
      </c>
      <c r="D694" s="98" t="s">
        <v>130581</v>
      </c>
      <c r="E694" s="98" t="s">
        <v>130582</v>
      </c>
      <c r="F694" s="104">
        <v>44266</v>
      </c>
      <c r="G694" s="104">
        <v>45383</v>
      </c>
      <c r="H694" s="104">
        <v>45838</v>
      </c>
      <c r="J694" s="101">
        <v>1390</v>
      </c>
      <c r="K694" s="98" t="s">
        <v>130583</v>
      </c>
      <c r="L694" s="98" t="s">
        <v>130584</v>
      </c>
      <c r="M694" s="98" t="s">
        <v>130585</v>
      </c>
      <c r="N694" s="98" t="s">
        <v>130586</v>
      </c>
      <c r="O694" s="101">
        <v>40</v>
      </c>
      <c r="P694" s="101">
        <v>40</v>
      </c>
      <c r="Q694" s="101">
        <v>0</v>
      </c>
      <c r="R694" s="101">
        <v>200</v>
      </c>
    </row>
    <row r="695">
      <c r="L695" s="98" t="s">
        <v>130587</v>
      </c>
      <c r="M695" s="98" t="s">
        <v>130588</v>
      </c>
      <c r="N695" s="98" t="s">
        <v>130589</v>
      </c>
      <c r="O695" s="101">
        <v>1325</v>
      </c>
      <c r="P695" s="101">
        <v>1325</v>
      </c>
    </row>
    <row r="696">
      <c r="L696" s="98" t="s">
        <v>130590</v>
      </c>
      <c r="M696" s="98" t="s">
        <v>130591</v>
      </c>
      <c r="N696" s="98" t="s">
        <v>130592</v>
      </c>
      <c r="O696" s="101">
        <v>90</v>
      </c>
      <c r="P696" s="101">
        <v>90</v>
      </c>
    </row>
    <row r="697">
      <c r="L697" s="98" t="s">
        <v>130593</v>
      </c>
      <c r="M697" s="98" t="s">
        <v>130594</v>
      </c>
      <c r="N697" s="98" t="s">
        <v>130595</v>
      </c>
      <c r="O697" s="101">
        <v>4</v>
      </c>
      <c r="P697" s="101">
        <v>4</v>
      </c>
    </row>
    <row r="698">
      <c r="L698" s="98" t="s">
        <v>130596</v>
      </c>
      <c r="M698" s="98" t="s">
        <v>130597</v>
      </c>
      <c r="N698" s="98" t="s">
        <v>130598</v>
      </c>
      <c r="O698" s="101">
        <v>38</v>
      </c>
      <c r="P698" s="101">
        <v>38</v>
      </c>
    </row>
    <row r="699">
      <c r="K699" s="96" t="s">
        <v>130599</v>
      </c>
      <c r="O699" s="85">
        <f>SUM(O694:O698)</f>
      </c>
      <c r="P699" s="85">
        <f>SUM(P694:P698)</f>
      </c>
    </row>
    <row r="700">
      <c r="A700" s="98" t="s">
        <v>130600</v>
      </c>
      <c r="B700" s="98" t="s">
        <v>130601</v>
      </c>
      <c r="C700" s="100">
        <v>695</v>
      </c>
      <c r="D700" s="98" t="s">
        <v>130602</v>
      </c>
      <c r="E700" s="98" t="s">
        <v>130603</v>
      </c>
      <c r="F700" s="104">
        <v>45407</v>
      </c>
      <c r="G700" s="104">
        <v>45407</v>
      </c>
      <c r="H700" s="104">
        <v>45869</v>
      </c>
      <c r="J700" s="101">
        <v>1155</v>
      </c>
      <c r="K700" s="98" t="s">
        <v>130604</v>
      </c>
      <c r="L700" s="98" t="s">
        <v>130605</v>
      </c>
      <c r="M700" s="98" t="s">
        <v>130606</v>
      </c>
      <c r="N700" s="98" t="s">
        <v>130607</v>
      </c>
      <c r="O700" s="101">
        <v>1136</v>
      </c>
      <c r="P700" s="101">
        <v>1136</v>
      </c>
      <c r="Q700" s="101">
        <v>0</v>
      </c>
      <c r="R700" s="101">
        <v>500</v>
      </c>
    </row>
    <row r="701">
      <c r="L701" s="98" t="s">
        <v>130608</v>
      </c>
      <c r="M701" s="98" t="s">
        <v>130609</v>
      </c>
      <c r="N701" s="98" t="s">
        <v>130610</v>
      </c>
      <c r="O701" s="101">
        <v>4</v>
      </c>
      <c r="P701" s="101">
        <v>4</v>
      </c>
    </row>
    <row r="702">
      <c r="L702" s="98" t="s">
        <v>130611</v>
      </c>
      <c r="M702" s="98" t="s">
        <v>130612</v>
      </c>
      <c r="N702" s="98" t="s">
        <v>130613</v>
      </c>
      <c r="O702" s="101">
        <v>38</v>
      </c>
      <c r="P702" s="101">
        <v>38</v>
      </c>
    </row>
    <row r="703">
      <c r="K703" s="96" t="s">
        <v>130614</v>
      </c>
      <c r="O703" s="85">
        <f>SUM(O700:O702)</f>
      </c>
      <c r="P703" s="85">
        <f>SUM(P700:P702)</f>
      </c>
    </row>
    <row r="704">
      <c r="A704" s="98" t="s">
        <v>130615</v>
      </c>
      <c r="B704" s="98" t="s">
        <v>130616</v>
      </c>
      <c r="C704" s="100">
        <v>625</v>
      </c>
      <c r="D704" s="98" t="s">
        <v>130617</v>
      </c>
      <c r="E704" s="98" t="s">
        <v>130618</v>
      </c>
      <c r="F704" s="104">
        <v>45146</v>
      </c>
      <c r="G704" s="104">
        <v>45536</v>
      </c>
      <c r="H704" s="104">
        <v>45900</v>
      </c>
      <c r="J704" s="101">
        <v>1250</v>
      </c>
      <c r="K704" s="98" t="s">
        <v>130619</v>
      </c>
      <c r="L704" s="98" t="s">
        <v>130620</v>
      </c>
      <c r="M704" s="98" t="s">
        <v>130621</v>
      </c>
      <c r="N704" s="98" t="s">
        <v>130622</v>
      </c>
      <c r="O704" s="101">
        <v>1095</v>
      </c>
      <c r="P704" s="101">
        <v>1095</v>
      </c>
      <c r="Q704" s="101">
        <v>0</v>
      </c>
      <c r="R704" s="101">
        <v>200</v>
      </c>
    </row>
    <row r="705">
      <c r="L705" s="98" t="s">
        <v>130623</v>
      </c>
      <c r="M705" s="98" t="s">
        <v>130624</v>
      </c>
      <c r="N705" s="98" t="s">
        <v>130625</v>
      </c>
      <c r="O705" s="101">
        <v>4</v>
      </c>
      <c r="P705" s="101">
        <v>4</v>
      </c>
    </row>
    <row r="706">
      <c r="L706" s="98" t="s">
        <v>130626</v>
      </c>
      <c r="M706" s="98" t="s">
        <v>130627</v>
      </c>
      <c r="N706" s="98" t="s">
        <v>130628</v>
      </c>
      <c r="O706" s="101">
        <v>38</v>
      </c>
      <c r="P706" s="101">
        <v>38</v>
      </c>
    </row>
    <row r="707">
      <c r="K707" s="96" t="s">
        <v>130629</v>
      </c>
      <c r="O707" s="85">
        <f>SUM(O704:O706)</f>
      </c>
      <c r="P707" s="85">
        <f>SUM(P704:P706)</f>
      </c>
    </row>
    <row r="708">
      <c r="A708" s="98" t="s">
        <v>130630</v>
      </c>
      <c r="B708" s="98" t="s">
        <v>130631</v>
      </c>
      <c r="C708" s="100">
        <v>625</v>
      </c>
      <c r="D708" s="98" t="s">
        <v>130632</v>
      </c>
      <c r="E708" s="98" t="s">
        <v>130633</v>
      </c>
      <c r="F708" s="104">
        <v>45714</v>
      </c>
      <c r="G708" s="104">
        <v>45714</v>
      </c>
      <c r="H708" s="104">
        <v>46107</v>
      </c>
      <c r="J708" s="101">
        <v>1043</v>
      </c>
      <c r="K708" s="98" t="s">
        <v>130634</v>
      </c>
      <c r="L708" s="98" t="s">
        <v>130635</v>
      </c>
      <c r="M708" s="98" t="s">
        <v>130636</v>
      </c>
      <c r="N708" s="98" t="s">
        <v>130637</v>
      </c>
      <c r="O708" s="101">
        <v>1055</v>
      </c>
      <c r="P708" s="101">
        <v>1055</v>
      </c>
      <c r="Q708" s="101">
        <v>0</v>
      </c>
      <c r="R708" s="101">
        <v>200</v>
      </c>
    </row>
    <row r="709">
      <c r="L709" s="98" t="s">
        <v>130638</v>
      </c>
      <c r="M709" s="98" t="s">
        <v>130639</v>
      </c>
      <c r="N709" s="98" t="s">
        <v>130640</v>
      </c>
      <c r="O709" s="101">
        <v>4</v>
      </c>
      <c r="P709" s="101">
        <v>4</v>
      </c>
    </row>
    <row r="710">
      <c r="L710" s="98" t="s">
        <v>130641</v>
      </c>
      <c r="M710" s="98" t="s">
        <v>130642</v>
      </c>
      <c r="N710" s="98" t="s">
        <v>130643</v>
      </c>
      <c r="O710" s="101">
        <v>38</v>
      </c>
      <c r="P710" s="101">
        <v>38</v>
      </c>
    </row>
    <row r="711">
      <c r="K711" s="96" t="s">
        <v>130644</v>
      </c>
      <c r="O711" s="85">
        <f>SUM(O708:O710)</f>
      </c>
      <c r="P711" s="85">
        <f>SUM(P708:P710)</f>
      </c>
    </row>
    <row r="712">
      <c r="A712" s="98" t="s">
        <v>130645</v>
      </c>
      <c r="B712" s="98" t="s">
        <v>130646</v>
      </c>
      <c r="C712" s="100">
        <v>625</v>
      </c>
      <c r="D712" s="98" t="s">
        <v>130647</v>
      </c>
      <c r="E712" s="98" t="s">
        <v>130648</v>
      </c>
      <c r="F712" s="104">
        <v>45583</v>
      </c>
      <c r="G712" s="104">
        <v>45583</v>
      </c>
      <c r="H712" s="104">
        <v>45961</v>
      </c>
      <c r="J712" s="101">
        <v>1118</v>
      </c>
      <c r="K712" s="98" t="s">
        <v>130649</v>
      </c>
      <c r="L712" s="98" t="s">
        <v>130650</v>
      </c>
      <c r="M712" s="98" t="s">
        <v>130651</v>
      </c>
      <c r="N712" s="98" t="s">
        <v>130652</v>
      </c>
      <c r="O712" s="101">
        <v>1118</v>
      </c>
      <c r="P712" s="101">
        <v>1118</v>
      </c>
      <c r="Q712" s="101">
        <v>0</v>
      </c>
      <c r="R712" s="101">
        <v>500</v>
      </c>
    </row>
    <row r="713">
      <c r="L713" s="98" t="s">
        <v>130653</v>
      </c>
      <c r="M713" s="98" t="s">
        <v>130654</v>
      </c>
      <c r="N713" s="98" t="s">
        <v>130655</v>
      </c>
      <c r="O713" s="101">
        <v>4</v>
      </c>
      <c r="P713" s="101">
        <v>4</v>
      </c>
    </row>
    <row r="714">
      <c r="L714" s="98" t="s">
        <v>130656</v>
      </c>
      <c r="M714" s="98" t="s">
        <v>130657</v>
      </c>
      <c r="N714" s="98" t="s">
        <v>130658</v>
      </c>
      <c r="O714" s="101">
        <v>38</v>
      </c>
      <c r="P714" s="101">
        <v>38</v>
      </c>
    </row>
    <row r="715">
      <c r="K715" s="96" t="s">
        <v>130659</v>
      </c>
      <c r="O715" s="85">
        <f>SUM(O712:O714)</f>
      </c>
      <c r="P715" s="85">
        <f>SUM(P712:P714)</f>
      </c>
    </row>
    <row r="716">
      <c r="A716" s="98" t="s">
        <v>130660</v>
      </c>
      <c r="B716" s="98" t="s">
        <v>130661</v>
      </c>
      <c r="C716" s="100">
        <v>625</v>
      </c>
      <c r="D716" s="98" t="s">
        <v>130662</v>
      </c>
      <c r="E716" s="98" t="s">
        <v>130663</v>
      </c>
      <c r="F716" s="104">
        <v>45489</v>
      </c>
      <c r="G716" s="104">
        <v>45489</v>
      </c>
      <c r="H716" s="104">
        <v>45869</v>
      </c>
      <c r="J716" s="101">
        <v>1075</v>
      </c>
      <c r="K716" s="98" t="s">
        <v>130664</v>
      </c>
      <c r="L716" s="98" t="s">
        <v>130665</v>
      </c>
      <c r="M716" s="98" t="s">
        <v>130666</v>
      </c>
      <c r="N716" s="98" t="s">
        <v>130667</v>
      </c>
      <c r="O716" s="101">
        <v>40</v>
      </c>
      <c r="P716" s="101">
        <v>40</v>
      </c>
      <c r="Q716" s="101">
        <v>0</v>
      </c>
      <c r="R716" s="101">
        <v>400</v>
      </c>
    </row>
    <row r="717">
      <c r="L717" s="98" t="s">
        <v>130668</v>
      </c>
      <c r="M717" s="98" t="s">
        <v>130669</v>
      </c>
      <c r="N717" s="98" t="s">
        <v>130670</v>
      </c>
      <c r="O717" s="101">
        <v>1035</v>
      </c>
      <c r="P717" s="101">
        <v>1035</v>
      </c>
    </row>
    <row r="718">
      <c r="L718" s="98" t="s">
        <v>130671</v>
      </c>
      <c r="M718" s="98" t="s">
        <v>130672</v>
      </c>
      <c r="N718" s="98" t="s">
        <v>130673</v>
      </c>
      <c r="O718" s="101">
        <v>4</v>
      </c>
      <c r="P718" s="101">
        <v>4</v>
      </c>
    </row>
    <row r="719">
      <c r="L719" s="98" t="s">
        <v>130674</v>
      </c>
      <c r="M719" s="98" t="s">
        <v>130675</v>
      </c>
      <c r="N719" s="98" t="s">
        <v>130676</v>
      </c>
      <c r="O719" s="101">
        <v>5</v>
      </c>
      <c r="P719" s="101">
        <v>5</v>
      </c>
    </row>
    <row r="720">
      <c r="L720" s="98" t="s">
        <v>130677</v>
      </c>
      <c r="M720" s="98" t="s">
        <v>130678</v>
      </c>
      <c r="N720" s="98" t="s">
        <v>130679</v>
      </c>
      <c r="O720" s="101">
        <v>38</v>
      </c>
      <c r="P720" s="101">
        <v>38</v>
      </c>
    </row>
    <row r="721">
      <c r="K721" s="96" t="s">
        <v>130680</v>
      </c>
      <c r="O721" s="85">
        <f>SUM(O716:O720)</f>
      </c>
      <c r="P721" s="85">
        <f>SUM(P716:P720)</f>
      </c>
    </row>
    <row r="722">
      <c r="A722" s="98" t="s">
        <v>130681</v>
      </c>
      <c r="B722" s="98" t="s">
        <v>130682</v>
      </c>
      <c r="C722" s="100">
        <v>975</v>
      </c>
      <c r="D722" s="98" t="s">
        <v>130683</v>
      </c>
      <c r="E722" s="98" t="s">
        <v>130684</v>
      </c>
      <c r="F722" s="104">
        <v>45346</v>
      </c>
      <c r="G722" s="104">
        <v>45346</v>
      </c>
      <c r="H722" s="104">
        <v>45777</v>
      </c>
      <c r="J722" s="101">
        <v>1395</v>
      </c>
      <c r="K722" s="98" t="s">
        <v>130685</v>
      </c>
      <c r="L722" s="98" t="s">
        <v>130686</v>
      </c>
      <c r="M722" s="98" t="s">
        <v>130687</v>
      </c>
      <c r="N722" s="98" t="s">
        <v>130688</v>
      </c>
      <c r="O722" s="101">
        <v>1415</v>
      </c>
      <c r="P722" s="101">
        <v>1415</v>
      </c>
      <c r="Q722" s="101">
        <v>0</v>
      </c>
      <c r="R722" s="101">
        <v>1415</v>
      </c>
    </row>
    <row r="723">
      <c r="L723" s="98" t="s">
        <v>130689</v>
      </c>
      <c r="M723" s="98" t="s">
        <v>130690</v>
      </c>
      <c r="N723" s="98" t="s">
        <v>130691</v>
      </c>
      <c r="O723" s="101">
        <v>4</v>
      </c>
      <c r="P723" s="101">
        <v>4</v>
      </c>
    </row>
    <row r="724">
      <c r="L724" s="98" t="s">
        <v>130692</v>
      </c>
      <c r="M724" s="98" t="s">
        <v>130693</v>
      </c>
      <c r="N724" s="98" t="s">
        <v>130694</v>
      </c>
      <c r="O724" s="101">
        <v>38</v>
      </c>
      <c r="P724" s="101">
        <v>38</v>
      </c>
    </row>
    <row r="725">
      <c r="K725" s="96" t="s">
        <v>130695</v>
      </c>
      <c r="O725" s="85">
        <f>SUM(O722:O724)</f>
      </c>
      <c r="P725" s="85">
        <f>SUM(P722:P724)</f>
      </c>
    </row>
    <row r="726">
      <c r="A726" s="98" t="s">
        <v>130696</v>
      </c>
      <c r="B726" s="98" t="s">
        <v>130697</v>
      </c>
      <c r="C726" s="100">
        <v>975</v>
      </c>
      <c r="D726" s="98" t="s">
        <v>130698</v>
      </c>
      <c r="E726" s="98" t="s">
        <v>130699</v>
      </c>
      <c r="F726" s="104">
        <v>43035</v>
      </c>
      <c r="G726" s="104">
        <v>45717</v>
      </c>
      <c r="H726" s="104">
        <v>46081</v>
      </c>
      <c r="J726" s="101">
        <v>1575</v>
      </c>
      <c r="K726" s="98" t="s">
        <v>130700</v>
      </c>
      <c r="L726" s="98" t="s">
        <v>130701</v>
      </c>
      <c r="M726" s="98" t="s">
        <v>130702</v>
      </c>
      <c r="N726" s="98" t="s">
        <v>130703</v>
      </c>
      <c r="O726" s="101">
        <v>1480</v>
      </c>
      <c r="P726" s="101">
        <v>1480</v>
      </c>
      <c r="Q726" s="101">
        <v>0</v>
      </c>
      <c r="R726" s="101">
        <v>800</v>
      </c>
    </row>
    <row r="727">
      <c r="L727" s="98" t="s">
        <v>130704</v>
      </c>
      <c r="M727" s="98" t="s">
        <v>130705</v>
      </c>
      <c r="N727" s="98" t="s">
        <v>130706</v>
      </c>
      <c r="O727" s="101">
        <v>35</v>
      </c>
      <c r="P727" s="101">
        <v>35</v>
      </c>
    </row>
    <row r="728">
      <c r="L728" s="98" t="s">
        <v>130707</v>
      </c>
      <c r="M728" s="98" t="s">
        <v>130708</v>
      </c>
      <c r="N728" s="98" t="s">
        <v>130709</v>
      </c>
      <c r="O728" s="101">
        <v>4</v>
      </c>
      <c r="P728" s="101">
        <v>4</v>
      </c>
    </row>
    <row r="729">
      <c r="L729" s="98" t="s">
        <v>130710</v>
      </c>
      <c r="M729" s="98" t="s">
        <v>130711</v>
      </c>
      <c r="N729" s="98" t="s">
        <v>130712</v>
      </c>
      <c r="O729" s="101">
        <v>5</v>
      </c>
      <c r="P729" s="101">
        <v>5</v>
      </c>
    </row>
    <row r="730">
      <c r="L730" s="98" t="s">
        <v>130713</v>
      </c>
      <c r="M730" s="98" t="s">
        <v>130714</v>
      </c>
      <c r="N730" s="98" t="s">
        <v>130715</v>
      </c>
      <c r="O730" s="101">
        <v>38</v>
      </c>
      <c r="P730" s="101">
        <v>38</v>
      </c>
    </row>
    <row r="731">
      <c r="K731" s="96" t="s">
        <v>130716</v>
      </c>
      <c r="O731" s="85">
        <f>SUM(O726:O730)</f>
      </c>
      <c r="P731" s="85">
        <f>SUM(P726:P730)</f>
      </c>
    </row>
    <row r="732">
      <c r="A732" s="98" t="s">
        <v>130717</v>
      </c>
      <c r="B732" s="98" t="s">
        <v>130718</v>
      </c>
      <c r="C732" s="100">
        <v>695</v>
      </c>
      <c r="D732" s="98" t="s">
        <v>130719</v>
      </c>
      <c r="E732" s="98" t="s">
        <v>130720</v>
      </c>
      <c r="F732" s="104">
        <v>45352</v>
      </c>
      <c r="G732" s="104">
        <v>45352</v>
      </c>
      <c r="H732" s="104">
        <v>45777</v>
      </c>
      <c r="J732" s="101">
        <v>1238</v>
      </c>
      <c r="K732" s="98" t="s">
        <v>130721</v>
      </c>
      <c r="L732" s="98" t="s">
        <v>130722</v>
      </c>
      <c r="M732" s="98" t="s">
        <v>130723</v>
      </c>
      <c r="N732" s="98" t="s">
        <v>130724</v>
      </c>
      <c r="O732" s="101">
        <v>1105</v>
      </c>
      <c r="P732" s="101">
        <v>1105</v>
      </c>
      <c r="Q732" s="101">
        <v>0</v>
      </c>
      <c r="R732" s="101">
        <v>200</v>
      </c>
    </row>
    <row r="733">
      <c r="L733" s="98" t="s">
        <v>130725</v>
      </c>
      <c r="M733" s="98" t="s">
        <v>130726</v>
      </c>
      <c r="N733" s="98" t="s">
        <v>130727</v>
      </c>
      <c r="O733" s="101">
        <v>4</v>
      </c>
      <c r="P733" s="101">
        <v>4</v>
      </c>
    </row>
    <row r="734">
      <c r="L734" s="98" t="s">
        <v>130728</v>
      </c>
      <c r="M734" s="98" t="s">
        <v>130729</v>
      </c>
      <c r="N734" s="98" t="s">
        <v>130730</v>
      </c>
      <c r="O734" s="101">
        <v>38</v>
      </c>
      <c r="P734" s="101">
        <v>38</v>
      </c>
    </row>
    <row r="735">
      <c r="K735" s="96" t="s">
        <v>130731</v>
      </c>
      <c r="O735" s="85">
        <f>SUM(O732:O734)</f>
      </c>
      <c r="P735" s="85">
        <f>SUM(P732:P734)</f>
      </c>
    </row>
    <row r="736">
      <c r="A736" s="98" t="s">
        <v>130732</v>
      </c>
      <c r="B736" s="98" t="s">
        <v>130733</v>
      </c>
      <c r="C736" s="100">
        <v>695</v>
      </c>
      <c r="D736" s="98" t="s">
        <v>130734</v>
      </c>
      <c r="E736" s="98" t="s">
        <v>130735</v>
      </c>
      <c r="F736" s="104">
        <v>45602</v>
      </c>
      <c r="G736" s="104">
        <v>45602</v>
      </c>
      <c r="H736" s="104">
        <v>46058</v>
      </c>
      <c r="J736" s="101">
        <v>1119</v>
      </c>
      <c r="K736" s="98" t="s">
        <v>130736</v>
      </c>
      <c r="L736" s="98" t="s">
        <v>130737</v>
      </c>
      <c r="M736" s="98" t="s">
        <v>130738</v>
      </c>
      <c r="N736" s="98" t="s">
        <v>130739</v>
      </c>
      <c r="O736" s="101">
        <v>40</v>
      </c>
      <c r="P736" s="101">
        <v>40</v>
      </c>
      <c r="Q736" s="101">
        <v>0</v>
      </c>
      <c r="R736" s="101">
        <v>200</v>
      </c>
    </row>
    <row r="737">
      <c r="L737" s="98" t="s">
        <v>130740</v>
      </c>
      <c r="M737" s="98" t="s">
        <v>130741</v>
      </c>
      <c r="N737" s="98" t="s">
        <v>130742</v>
      </c>
      <c r="O737" s="101">
        <v>1079</v>
      </c>
      <c r="P737" s="101">
        <v>1079</v>
      </c>
    </row>
    <row r="738">
      <c r="L738" s="98" t="s">
        <v>130743</v>
      </c>
      <c r="M738" s="98" t="s">
        <v>130744</v>
      </c>
      <c r="N738" s="98" t="s">
        <v>130745</v>
      </c>
      <c r="O738" s="101">
        <v>4</v>
      </c>
      <c r="P738" s="101">
        <v>4</v>
      </c>
    </row>
    <row r="739">
      <c r="L739" s="98" t="s">
        <v>130746</v>
      </c>
      <c r="M739" s="98" t="s">
        <v>130747</v>
      </c>
      <c r="N739" s="98" t="s">
        <v>130748</v>
      </c>
      <c r="O739" s="101">
        <v>38</v>
      </c>
      <c r="P739" s="101">
        <v>38</v>
      </c>
    </row>
    <row r="740">
      <c r="K740" s="96" t="s">
        <v>130749</v>
      </c>
      <c r="O740" s="85">
        <f>SUM(O736:O739)</f>
      </c>
      <c r="P740" s="85">
        <f>SUM(P736:P739)</f>
      </c>
    </row>
    <row r="741">
      <c r="A741" s="98" t="s">
        <v>130750</v>
      </c>
      <c r="B741" s="98" t="s">
        <v>130751</v>
      </c>
      <c r="C741" s="100">
        <v>625</v>
      </c>
      <c r="D741" s="98" t="s">
        <v>130752</v>
      </c>
      <c r="E741" s="98" t="s">
        <v>130753</v>
      </c>
      <c r="F741" s="104">
        <v>44845</v>
      </c>
      <c r="G741" s="104">
        <v>45597</v>
      </c>
      <c r="H741" s="104">
        <v>45961</v>
      </c>
      <c r="J741" s="101">
        <v>1355</v>
      </c>
      <c r="K741" s="98" t="s">
        <v>130754</v>
      </c>
      <c r="L741" s="98" t="s">
        <v>130755</v>
      </c>
      <c r="M741" s="98" t="s">
        <v>130756</v>
      </c>
      <c r="N741" s="98" t="s">
        <v>130757</v>
      </c>
      <c r="O741" s="101">
        <v>40</v>
      </c>
      <c r="P741" s="101">
        <v>40</v>
      </c>
      <c r="Q741" s="101">
        <v>0</v>
      </c>
      <c r="R741" s="101">
        <v>600</v>
      </c>
    </row>
    <row r="742">
      <c r="L742" s="98" t="s">
        <v>130758</v>
      </c>
      <c r="M742" s="98" t="s">
        <v>130759</v>
      </c>
      <c r="N742" s="98" t="s">
        <v>130760</v>
      </c>
      <c r="O742" s="101">
        <v>1116</v>
      </c>
      <c r="P742" s="101">
        <v>1116</v>
      </c>
    </row>
    <row r="743">
      <c r="L743" s="98" t="s">
        <v>130761</v>
      </c>
      <c r="M743" s="98" t="s">
        <v>130762</v>
      </c>
      <c r="N743" s="98" t="s">
        <v>130763</v>
      </c>
      <c r="O743" s="101">
        <v>90</v>
      </c>
      <c r="P743" s="101">
        <v>125</v>
      </c>
    </row>
    <row r="744">
      <c r="L744" s="98" t="s">
        <v>130764</v>
      </c>
      <c r="M744" s="98" t="s">
        <v>130765</v>
      </c>
      <c r="N744" s="98" t="s">
        <v>130766</v>
      </c>
      <c r="O744" s="101">
        <v>35</v>
      </c>
      <c r="P744" s="101">
        <v>0</v>
      </c>
    </row>
    <row r="745">
      <c r="L745" s="98" t="s">
        <v>130767</v>
      </c>
      <c r="M745" s="98" t="s">
        <v>130768</v>
      </c>
      <c r="N745" s="98" t="s">
        <v>130769</v>
      </c>
      <c r="O745" s="101">
        <v>4</v>
      </c>
      <c r="P745" s="101">
        <v>4</v>
      </c>
    </row>
    <row r="746">
      <c r="L746" s="98" t="s">
        <v>130770</v>
      </c>
      <c r="M746" s="98" t="s">
        <v>130771</v>
      </c>
      <c r="N746" s="98" t="s">
        <v>130772</v>
      </c>
      <c r="O746" s="101">
        <v>10</v>
      </c>
      <c r="P746" s="101">
        <v>10</v>
      </c>
    </row>
    <row r="747">
      <c r="L747" s="98" t="s">
        <v>130773</v>
      </c>
      <c r="M747" s="98" t="s">
        <v>130774</v>
      </c>
      <c r="N747" s="98" t="s">
        <v>130775</v>
      </c>
      <c r="O747" s="101">
        <v>25</v>
      </c>
      <c r="P747" s="101">
        <v>0</v>
      </c>
    </row>
    <row r="748">
      <c r="L748" s="98" t="s">
        <v>130776</v>
      </c>
      <c r="M748" s="98" t="s">
        <v>130777</v>
      </c>
      <c r="N748" s="98" t="s">
        <v>130778</v>
      </c>
      <c r="O748" s="101">
        <v>38</v>
      </c>
      <c r="P748" s="101">
        <v>38</v>
      </c>
    </row>
    <row r="749">
      <c r="K749" s="96" t="s">
        <v>130779</v>
      </c>
      <c r="O749" s="85">
        <f>SUM(O741:O748)</f>
      </c>
      <c r="P749" s="85">
        <f>SUM(P741:P748)</f>
      </c>
    </row>
    <row r="750">
      <c r="A750" s="98" t="s">
        <v>130780</v>
      </c>
      <c r="B750" s="98" t="s">
        <v>130781</v>
      </c>
      <c r="C750" s="100">
        <v>625</v>
      </c>
      <c r="D750" s="98" t="s">
        <v>130782</v>
      </c>
      <c r="E750" s="98" t="s">
        <v>130783</v>
      </c>
      <c r="F750" s="104">
        <v>45351</v>
      </c>
      <c r="G750" s="104">
        <v>45717</v>
      </c>
      <c r="H750" s="104">
        <v>46081</v>
      </c>
      <c r="J750" s="101">
        <v>1095</v>
      </c>
      <c r="K750" s="98" t="s">
        <v>130784</v>
      </c>
      <c r="L750" s="98" t="s">
        <v>130785</v>
      </c>
      <c r="M750" s="98" t="s">
        <v>130786</v>
      </c>
      <c r="N750" s="98" t="s">
        <v>130787</v>
      </c>
      <c r="O750" s="101">
        <v>1025</v>
      </c>
      <c r="P750" s="101">
        <v>1025</v>
      </c>
      <c r="Q750" s="101">
        <v>0</v>
      </c>
      <c r="R750" s="101">
        <v>200</v>
      </c>
    </row>
    <row r="751">
      <c r="L751" s="98" t="s">
        <v>130788</v>
      </c>
      <c r="M751" s="98" t="s">
        <v>130789</v>
      </c>
      <c r="N751" s="98" t="s">
        <v>130790</v>
      </c>
      <c r="O751" s="101">
        <v>4</v>
      </c>
      <c r="P751" s="101">
        <v>4</v>
      </c>
    </row>
    <row r="752">
      <c r="L752" s="98" t="s">
        <v>130791</v>
      </c>
      <c r="M752" s="98" t="s">
        <v>130792</v>
      </c>
      <c r="N752" s="98" t="s">
        <v>130793</v>
      </c>
      <c r="O752" s="101">
        <v>38</v>
      </c>
      <c r="P752" s="101">
        <v>38</v>
      </c>
    </row>
    <row r="753">
      <c r="K753" s="96" t="s">
        <v>130794</v>
      </c>
      <c r="O753" s="85">
        <f>SUM(O750:O752)</f>
      </c>
      <c r="P753" s="85">
        <f>SUM(P750:P752)</f>
      </c>
    </row>
    <row r="754">
      <c r="A754" s="98" t="s">
        <v>130795</v>
      </c>
      <c r="B754" s="98" t="s">
        <v>130796</v>
      </c>
      <c r="C754" s="100">
        <v>625</v>
      </c>
      <c r="D754" s="98" t="s">
        <v>130797</v>
      </c>
      <c r="E754" s="98" t="s">
        <v>130798</v>
      </c>
      <c r="F754" s="104">
        <v>45426</v>
      </c>
      <c r="G754" s="104">
        <v>45426</v>
      </c>
      <c r="H754" s="104">
        <v>45869</v>
      </c>
      <c r="J754" s="101">
        <v>1145</v>
      </c>
      <c r="K754" s="98" t="s">
        <v>130799</v>
      </c>
      <c r="L754" s="98" t="s">
        <v>130800</v>
      </c>
      <c r="M754" s="98" t="s">
        <v>130801</v>
      </c>
      <c r="N754" s="98" t="s">
        <v>130802</v>
      </c>
      <c r="O754" s="101">
        <v>1135</v>
      </c>
      <c r="P754" s="101">
        <v>1135</v>
      </c>
      <c r="Q754" s="101">
        <v>0</v>
      </c>
      <c r="R754" s="101">
        <v>200</v>
      </c>
    </row>
    <row r="755">
      <c r="L755" s="98" t="s">
        <v>130803</v>
      </c>
      <c r="M755" s="98" t="s">
        <v>130804</v>
      </c>
      <c r="N755" s="98" t="s">
        <v>130805</v>
      </c>
      <c r="O755" s="101">
        <v>4</v>
      </c>
      <c r="P755" s="101">
        <v>4</v>
      </c>
    </row>
    <row r="756">
      <c r="L756" s="98" t="s">
        <v>130806</v>
      </c>
      <c r="M756" s="98" t="s">
        <v>130807</v>
      </c>
      <c r="N756" s="98" t="s">
        <v>130808</v>
      </c>
      <c r="O756" s="101">
        <v>-25</v>
      </c>
      <c r="P756" s="101">
        <v>0</v>
      </c>
    </row>
    <row r="757">
      <c r="L757" s="98" t="s">
        <v>130809</v>
      </c>
      <c r="M757" s="98" t="s">
        <v>130810</v>
      </c>
      <c r="N757" s="98" t="s">
        <v>130811</v>
      </c>
      <c r="O757" s="101">
        <v>25</v>
      </c>
      <c r="P757" s="101">
        <v>0</v>
      </c>
    </row>
    <row r="758">
      <c r="L758" s="98" t="s">
        <v>130812</v>
      </c>
      <c r="M758" s="98" t="s">
        <v>130813</v>
      </c>
      <c r="N758" s="98" t="s">
        <v>130814</v>
      </c>
      <c r="O758" s="101">
        <v>20</v>
      </c>
      <c r="P758" s="101">
        <v>20</v>
      </c>
    </row>
    <row r="759">
      <c r="L759" s="98" t="s">
        <v>130815</v>
      </c>
      <c r="M759" s="98" t="s">
        <v>130816</v>
      </c>
      <c r="N759" s="98" t="s">
        <v>130817</v>
      </c>
      <c r="O759" s="101">
        <v>38</v>
      </c>
      <c r="P759" s="101">
        <v>38</v>
      </c>
    </row>
    <row r="760">
      <c r="K760" s="96" t="s">
        <v>130818</v>
      </c>
      <c r="O760" s="85">
        <f>SUM(O754:O759)</f>
      </c>
      <c r="P760" s="85">
        <f>SUM(P754:P759)</f>
      </c>
    </row>
    <row r="761">
      <c r="A761" s="98" t="s">
        <v>130819</v>
      </c>
      <c r="B761" s="98" t="s">
        <v>130820</v>
      </c>
      <c r="C761" s="100">
        <v>625</v>
      </c>
      <c r="D761" s="98" t="s">
        <v>130821</v>
      </c>
      <c r="E761" s="98" t="s">
        <v>130822</v>
      </c>
      <c r="F761" s="104">
        <v>45430</v>
      </c>
      <c r="G761" s="104">
        <v>45430</v>
      </c>
      <c r="H761" s="104">
        <v>45869</v>
      </c>
      <c r="J761" s="101">
        <v>1085</v>
      </c>
      <c r="K761" s="98" t="s">
        <v>130823</v>
      </c>
      <c r="L761" s="98" t="s">
        <v>130824</v>
      </c>
      <c r="M761" s="98" t="s">
        <v>130825</v>
      </c>
      <c r="N761" s="98" t="s">
        <v>130826</v>
      </c>
      <c r="O761" s="101">
        <v>1075</v>
      </c>
      <c r="P761" s="101">
        <v>1075</v>
      </c>
      <c r="Q761" s="101">
        <v>0</v>
      </c>
      <c r="R761" s="101">
        <v>1075</v>
      </c>
    </row>
    <row r="762">
      <c r="L762" s="98" t="s">
        <v>130827</v>
      </c>
      <c r="M762" s="98" t="s">
        <v>130828</v>
      </c>
      <c r="N762" s="98" t="s">
        <v>130829</v>
      </c>
      <c r="O762" s="101">
        <v>4</v>
      </c>
      <c r="P762" s="101">
        <v>4</v>
      </c>
    </row>
    <row r="763">
      <c r="L763" s="98" t="s">
        <v>130830</v>
      </c>
      <c r="M763" s="98" t="s">
        <v>130831</v>
      </c>
      <c r="N763" s="98" t="s">
        <v>130832</v>
      </c>
      <c r="O763" s="101">
        <v>25</v>
      </c>
      <c r="P763" s="101">
        <v>0</v>
      </c>
    </row>
    <row r="764">
      <c r="L764" s="98" t="s">
        <v>130833</v>
      </c>
      <c r="M764" s="98" t="s">
        <v>130834</v>
      </c>
      <c r="N764" s="98" t="s">
        <v>130835</v>
      </c>
      <c r="O764" s="101">
        <v>38</v>
      </c>
      <c r="P764" s="101">
        <v>38</v>
      </c>
    </row>
    <row r="765">
      <c r="K765" s="96" t="s">
        <v>130836</v>
      </c>
      <c r="O765" s="85">
        <f>SUM(O761:O764)</f>
      </c>
      <c r="P765" s="85">
        <f>SUM(P761:P764)</f>
      </c>
    </row>
    <row r="766">
      <c r="A766" s="98" t="s">
        <v>130837</v>
      </c>
      <c r="B766" s="98" t="s">
        <v>130838</v>
      </c>
      <c r="C766" s="100">
        <v>975</v>
      </c>
      <c r="D766" s="98" t="s">
        <v>130839</v>
      </c>
      <c r="E766" s="98" t="s">
        <v>130840</v>
      </c>
      <c r="F766" s="104">
        <v>44037</v>
      </c>
      <c r="G766" s="104">
        <v>45505</v>
      </c>
      <c r="H766" s="104">
        <v>45869</v>
      </c>
      <c r="J766" s="101">
        <v>1615</v>
      </c>
      <c r="K766" s="98" t="s">
        <v>130841</v>
      </c>
      <c r="L766" s="98" t="s">
        <v>130842</v>
      </c>
      <c r="M766" s="98" t="s">
        <v>130843</v>
      </c>
      <c r="N766" s="98" t="s">
        <v>130844</v>
      </c>
      <c r="O766" s="101">
        <v>40</v>
      </c>
      <c r="P766" s="101">
        <v>40</v>
      </c>
      <c r="Q766" s="101">
        <v>0</v>
      </c>
      <c r="R766" s="101">
        <v>500</v>
      </c>
    </row>
    <row r="767">
      <c r="L767" s="98" t="s">
        <v>130845</v>
      </c>
      <c r="M767" s="98" t="s">
        <v>130846</v>
      </c>
      <c r="N767" s="98" t="s">
        <v>130847</v>
      </c>
      <c r="O767" s="101">
        <v>1425</v>
      </c>
      <c r="P767" s="101">
        <v>1425</v>
      </c>
    </row>
    <row r="768">
      <c r="L768" s="98" t="s">
        <v>130848</v>
      </c>
      <c r="M768" s="98" t="s">
        <v>130849</v>
      </c>
      <c r="N768" s="98" t="s">
        <v>130850</v>
      </c>
      <c r="O768" s="101">
        <v>4</v>
      </c>
      <c r="P768" s="101">
        <v>4</v>
      </c>
    </row>
    <row r="769">
      <c r="L769" s="98" t="s">
        <v>130851</v>
      </c>
      <c r="M769" s="98" t="s">
        <v>130852</v>
      </c>
      <c r="N769" s="98" t="s">
        <v>130853</v>
      </c>
      <c r="O769" s="101">
        <v>5</v>
      </c>
      <c r="P769" s="101">
        <v>5</v>
      </c>
    </row>
    <row r="770">
      <c r="L770" s="98" t="s">
        <v>130854</v>
      </c>
      <c r="M770" s="98" t="s">
        <v>130855</v>
      </c>
      <c r="N770" s="98" t="s">
        <v>130856</v>
      </c>
      <c r="O770" s="101">
        <v>38</v>
      </c>
      <c r="P770" s="101">
        <v>38</v>
      </c>
    </row>
    <row r="771">
      <c r="K771" s="96" t="s">
        <v>130857</v>
      </c>
      <c r="O771" s="85">
        <f>SUM(O766:O770)</f>
      </c>
      <c r="P771" s="85">
        <f>SUM(P766:P770)</f>
      </c>
    </row>
    <row r="772">
      <c r="A772" s="98" t="s">
        <v>130858</v>
      </c>
      <c r="B772" s="98" t="s">
        <v>130859</v>
      </c>
      <c r="C772" s="100">
        <v>975</v>
      </c>
      <c r="D772" s="98" t="s">
        <v>130860</v>
      </c>
      <c r="E772" s="98" t="s">
        <v>130861</v>
      </c>
      <c r="F772" s="104">
        <v>44296</v>
      </c>
      <c r="G772" s="104">
        <v>45413</v>
      </c>
      <c r="H772" s="104">
        <v>45808</v>
      </c>
      <c r="I772" s="104">
        <v>45808</v>
      </c>
      <c r="J772" s="101">
        <v>1573</v>
      </c>
      <c r="K772" s="98" t="s">
        <v>130862</v>
      </c>
      <c r="L772" s="98" t="s">
        <v>130863</v>
      </c>
      <c r="M772" s="98" t="s">
        <v>130864</v>
      </c>
      <c r="N772" s="98" t="s">
        <v>130865</v>
      </c>
      <c r="O772" s="101">
        <v>1565</v>
      </c>
      <c r="P772" s="101">
        <v>1565</v>
      </c>
      <c r="Q772" s="101">
        <v>0</v>
      </c>
      <c r="R772" s="101">
        <v>500</v>
      </c>
    </row>
    <row r="773">
      <c r="L773" s="98" t="s">
        <v>130866</v>
      </c>
      <c r="M773" s="98" t="s">
        <v>130867</v>
      </c>
      <c r="N773" s="98" t="s">
        <v>130868</v>
      </c>
      <c r="O773" s="101">
        <v>90</v>
      </c>
      <c r="P773" s="101">
        <v>90</v>
      </c>
    </row>
    <row r="774">
      <c r="L774" s="98" t="s">
        <v>130869</v>
      </c>
      <c r="M774" s="98" t="s">
        <v>130870</v>
      </c>
      <c r="N774" s="98" t="s">
        <v>130871</v>
      </c>
      <c r="O774" s="101">
        <v>4</v>
      </c>
      <c r="P774" s="101">
        <v>4</v>
      </c>
    </row>
    <row r="775">
      <c r="L775" s="98" t="s">
        <v>130872</v>
      </c>
      <c r="M775" s="98" t="s">
        <v>130873</v>
      </c>
      <c r="N775" s="98" t="s">
        <v>130874</v>
      </c>
      <c r="O775" s="101">
        <v>5</v>
      </c>
      <c r="P775" s="101">
        <v>5</v>
      </c>
    </row>
    <row r="776">
      <c r="L776" s="98" t="s">
        <v>130875</v>
      </c>
      <c r="M776" s="98" t="s">
        <v>130876</v>
      </c>
      <c r="N776" s="98" t="s">
        <v>130877</v>
      </c>
      <c r="O776" s="101">
        <v>38</v>
      </c>
      <c r="P776" s="101">
        <v>38</v>
      </c>
    </row>
    <row r="777">
      <c r="K777" s="96" t="s">
        <v>130878</v>
      </c>
      <c r="O777" s="85">
        <f>SUM(O772:O776)</f>
      </c>
      <c r="P777" s="85">
        <f>SUM(P772:P776)</f>
      </c>
    </row>
    <row r="778">
      <c r="A778" s="98" t="s">
        <v>130879</v>
      </c>
      <c r="B778" s="98" t="s">
        <v>130880</v>
      </c>
      <c r="C778" s="100">
        <v>1075</v>
      </c>
      <c r="D778" s="98" t="s">
        <v>130881</v>
      </c>
      <c r="E778" s="98" t="s">
        <v>130882</v>
      </c>
      <c r="F778" s="104">
        <v>45407</v>
      </c>
      <c r="G778" s="104">
        <v>45407</v>
      </c>
      <c r="H778" s="104">
        <v>45777</v>
      </c>
      <c r="I778" s="104">
        <v>45779</v>
      </c>
      <c r="J778" s="101">
        <v>1656</v>
      </c>
      <c r="K778" s="98" t="s">
        <v>130883</v>
      </c>
      <c r="L778" s="98" t="s">
        <v>130884</v>
      </c>
      <c r="M778" s="98" t="s">
        <v>130885</v>
      </c>
      <c r="N778" s="98" t="s">
        <v>130886</v>
      </c>
      <c r="O778" s="101">
        <v>50</v>
      </c>
      <c r="P778" s="101">
        <v>40</v>
      </c>
      <c r="Q778" s="101">
        <v>0</v>
      </c>
      <c r="R778" s="101">
        <v>1695</v>
      </c>
    </row>
    <row r="779">
      <c r="L779" s="98" t="s">
        <v>130887</v>
      </c>
      <c r="M779" s="98" t="s">
        <v>130888</v>
      </c>
      <c r="N779" s="98" t="s">
        <v>130889</v>
      </c>
      <c r="O779" s="101">
        <v>40</v>
      </c>
      <c r="P779" s="101">
        <v>75</v>
      </c>
    </row>
    <row r="780">
      <c r="L780" s="98" t="s">
        <v>130890</v>
      </c>
      <c r="M780" s="98" t="s">
        <v>130891</v>
      </c>
      <c r="N780" s="98" t="s">
        <v>130892</v>
      </c>
      <c r="O780" s="101">
        <v>75</v>
      </c>
      <c r="P780" s="101">
        <v>50</v>
      </c>
    </row>
    <row r="781">
      <c r="L781" s="98" t="s">
        <v>130893</v>
      </c>
      <c r="M781" s="98" t="s">
        <v>130894</v>
      </c>
      <c r="N781" s="98" t="s">
        <v>130895</v>
      </c>
      <c r="O781" s="101">
        <v>1530</v>
      </c>
      <c r="P781" s="101">
        <v>1530</v>
      </c>
    </row>
    <row r="782">
      <c r="L782" s="98" t="s">
        <v>130896</v>
      </c>
      <c r="M782" s="98" t="s">
        <v>130897</v>
      </c>
      <c r="N782" s="98" t="s">
        <v>130898</v>
      </c>
      <c r="O782" s="101">
        <v>4</v>
      </c>
      <c r="P782" s="101">
        <v>4</v>
      </c>
    </row>
    <row r="783">
      <c r="L783" s="98" t="s">
        <v>130899</v>
      </c>
      <c r="O783" s="101">
        <v>0</v>
      </c>
      <c r="P783" s="101">
        <v>0</v>
      </c>
    </row>
    <row r="784">
      <c r="L784" s="98" t="s">
        <v>130900</v>
      </c>
      <c r="M784" s="98" t="s">
        <v>130901</v>
      </c>
      <c r="N784" s="98" t="s">
        <v>130902</v>
      </c>
      <c r="O784" s="101">
        <v>38</v>
      </c>
      <c r="P784" s="101">
        <v>38</v>
      </c>
    </row>
    <row r="785">
      <c r="K785" s="96" t="s">
        <v>130903</v>
      </c>
      <c r="O785" s="85">
        <f>SUM(O778:O784)</f>
      </c>
      <c r="P785" s="85">
        <f>SUM(P778:P784)</f>
      </c>
    </row>
    <row r="786">
      <c r="A786" s="98" t="s">
        <v>130904</v>
      </c>
      <c r="B786" s="98" t="s">
        <v>130905</v>
      </c>
      <c r="C786" s="100">
        <v>1075</v>
      </c>
      <c r="D786" s="98" t="s">
        <v>130906</v>
      </c>
      <c r="E786" s="98" t="s">
        <v>130907</v>
      </c>
      <c r="F786" s="104">
        <v>44040</v>
      </c>
      <c r="G786" s="104">
        <v>45566</v>
      </c>
      <c r="H786" s="104">
        <v>45930</v>
      </c>
      <c r="J786" s="101">
        <v>1700</v>
      </c>
      <c r="K786" s="98" t="s">
        <v>130908</v>
      </c>
      <c r="L786" s="98" t="s">
        <v>130909</v>
      </c>
      <c r="M786" s="98" t="s">
        <v>130910</v>
      </c>
      <c r="N786" s="98" t="s">
        <v>130911</v>
      </c>
      <c r="O786" s="101">
        <v>50</v>
      </c>
      <c r="P786" s="101">
        <v>50</v>
      </c>
      <c r="Q786" s="101">
        <v>0</v>
      </c>
      <c r="R786" s="101">
        <v>500</v>
      </c>
    </row>
    <row r="787">
      <c r="L787" s="98" t="s">
        <v>130912</v>
      </c>
      <c r="M787" s="98" t="s">
        <v>130913</v>
      </c>
      <c r="N787" s="98" t="s">
        <v>130914</v>
      </c>
      <c r="O787" s="101">
        <v>1465</v>
      </c>
      <c r="P787" s="101">
        <v>1465</v>
      </c>
    </row>
    <row r="788">
      <c r="L788" s="98" t="s">
        <v>130915</v>
      </c>
      <c r="M788" s="98" t="s">
        <v>130916</v>
      </c>
      <c r="N788" s="98" t="s">
        <v>130917</v>
      </c>
      <c r="O788" s="101">
        <v>35</v>
      </c>
      <c r="P788" s="101">
        <v>35</v>
      </c>
    </row>
    <row r="789">
      <c r="L789" s="98" t="s">
        <v>130918</v>
      </c>
      <c r="M789" s="98" t="s">
        <v>130919</v>
      </c>
      <c r="N789" s="98" t="s">
        <v>130920</v>
      </c>
      <c r="O789" s="101">
        <v>4</v>
      </c>
      <c r="P789" s="101">
        <v>4</v>
      </c>
    </row>
    <row r="790">
      <c r="L790" s="98" t="s">
        <v>130921</v>
      </c>
      <c r="M790" s="98" t="s">
        <v>130922</v>
      </c>
      <c r="N790" s="98" t="s">
        <v>130923</v>
      </c>
      <c r="O790" s="101">
        <v>38</v>
      </c>
      <c r="P790" s="101">
        <v>38</v>
      </c>
    </row>
    <row r="791">
      <c r="K791" s="96" t="s">
        <v>130924</v>
      </c>
      <c r="O791" s="85">
        <f>SUM(O786:O790)</f>
      </c>
      <c r="P791" s="85">
        <f>SUM(P786:P790)</f>
      </c>
    </row>
    <row r="792">
      <c r="A792" s="98" t="s">
        <v>130925</v>
      </c>
      <c r="B792" s="98" t="s">
        <v>130926</v>
      </c>
      <c r="C792" s="100">
        <v>695</v>
      </c>
      <c r="D792" s="98" t="s">
        <v>130927</v>
      </c>
      <c r="E792" s="98" t="s">
        <v>130928</v>
      </c>
      <c r="F792" s="104">
        <v>45561</v>
      </c>
      <c r="G792" s="104">
        <v>45561</v>
      </c>
      <c r="H792" s="104">
        <v>45930</v>
      </c>
      <c r="J792" s="101">
        <v>1223</v>
      </c>
      <c r="K792" s="98" t="s">
        <v>130929</v>
      </c>
      <c r="L792" s="98" t="s">
        <v>130930</v>
      </c>
      <c r="M792" s="98" t="s">
        <v>130931</v>
      </c>
      <c r="N792" s="98" t="s">
        <v>130932</v>
      </c>
      <c r="O792" s="101">
        <v>40</v>
      </c>
      <c r="P792" s="101">
        <v>90</v>
      </c>
      <c r="Q792" s="101">
        <v>0</v>
      </c>
      <c r="R792" s="101">
        <v>200</v>
      </c>
    </row>
    <row r="793">
      <c r="L793" s="98" t="s">
        <v>130933</v>
      </c>
      <c r="M793" s="98" t="s">
        <v>130934</v>
      </c>
      <c r="N793" s="98" t="s">
        <v>130935</v>
      </c>
      <c r="O793" s="101">
        <v>75</v>
      </c>
      <c r="P793" s="101">
        <v>0</v>
      </c>
    </row>
    <row r="794">
      <c r="L794" s="98" t="s">
        <v>130936</v>
      </c>
      <c r="M794" s="98" t="s">
        <v>130937</v>
      </c>
      <c r="N794" s="98" t="s">
        <v>130938</v>
      </c>
      <c r="O794" s="101">
        <v>50</v>
      </c>
      <c r="P794" s="101">
        <v>75</v>
      </c>
    </row>
    <row r="795">
      <c r="L795" s="98" t="s">
        <v>130939</v>
      </c>
      <c r="M795" s="98" t="s">
        <v>130940</v>
      </c>
      <c r="N795" s="98" t="s">
        <v>130941</v>
      </c>
      <c r="O795" s="101">
        <v>1058</v>
      </c>
      <c r="P795" s="101">
        <v>1058</v>
      </c>
    </row>
    <row r="796">
      <c r="L796" s="98" t="s">
        <v>130942</v>
      </c>
      <c r="M796" s="98" t="s">
        <v>130943</v>
      </c>
      <c r="N796" s="98" t="s">
        <v>130944</v>
      </c>
      <c r="O796" s="101">
        <v>4</v>
      </c>
      <c r="P796" s="101">
        <v>4</v>
      </c>
    </row>
    <row r="797">
      <c r="L797" s="98" t="s">
        <v>130945</v>
      </c>
      <c r="M797" s="98" t="s">
        <v>130946</v>
      </c>
      <c r="N797" s="98" t="s">
        <v>130947</v>
      </c>
      <c r="O797" s="101">
        <v>38</v>
      </c>
      <c r="P797" s="101">
        <v>38</v>
      </c>
    </row>
    <row r="798">
      <c r="K798" s="96" t="s">
        <v>130948</v>
      </c>
      <c r="O798" s="85">
        <f>SUM(O792:O797)</f>
      </c>
      <c r="P798" s="85">
        <f>SUM(P792:P797)</f>
      </c>
    </row>
    <row r="799">
      <c r="A799" s="98" t="s">
        <v>130949</v>
      </c>
      <c r="B799" s="98" t="s">
        <v>130950</v>
      </c>
      <c r="C799" s="100">
        <v>695</v>
      </c>
      <c r="D799" s="98" t="s">
        <v>130951</v>
      </c>
      <c r="E799" s="98" t="s">
        <v>130952</v>
      </c>
      <c r="F799" s="104">
        <v>44753</v>
      </c>
      <c r="G799" s="104">
        <v>45505</v>
      </c>
      <c r="H799" s="104">
        <v>45869</v>
      </c>
      <c r="J799" s="101">
        <v>1435</v>
      </c>
      <c r="K799" s="98" t="s">
        <v>130953</v>
      </c>
      <c r="L799" s="98" t="s">
        <v>130954</v>
      </c>
      <c r="M799" s="98" t="s">
        <v>130955</v>
      </c>
      <c r="N799" s="98" t="s">
        <v>130956</v>
      </c>
      <c r="O799" s="101">
        <v>50</v>
      </c>
      <c r="P799" s="101">
        <v>50</v>
      </c>
      <c r="Q799" s="101">
        <v>0</v>
      </c>
      <c r="R799" s="101">
        <v>200</v>
      </c>
    </row>
    <row r="800">
      <c r="L800" s="98" t="s">
        <v>130957</v>
      </c>
      <c r="M800" s="98" t="s">
        <v>130958</v>
      </c>
      <c r="N800" s="98" t="s">
        <v>130959</v>
      </c>
      <c r="O800" s="101">
        <v>1100</v>
      </c>
      <c r="P800" s="101">
        <v>1100</v>
      </c>
    </row>
    <row r="801">
      <c r="L801" s="98" t="s">
        <v>130960</v>
      </c>
      <c r="M801" s="98" t="s">
        <v>130961</v>
      </c>
      <c r="N801" s="98" t="s">
        <v>130962</v>
      </c>
      <c r="O801" s="101">
        <v>35</v>
      </c>
      <c r="P801" s="101">
        <v>0</v>
      </c>
    </row>
    <row r="802">
      <c r="L802" s="98" t="s">
        <v>130963</v>
      </c>
      <c r="M802" s="98" t="s">
        <v>130964</v>
      </c>
      <c r="N802" s="98" t="s">
        <v>130965</v>
      </c>
      <c r="O802" s="101">
        <v>70</v>
      </c>
      <c r="P802" s="101">
        <v>135</v>
      </c>
    </row>
    <row r="803">
      <c r="L803" s="98" t="s">
        <v>130966</v>
      </c>
      <c r="M803" s="98" t="s">
        <v>130967</v>
      </c>
      <c r="N803" s="98" t="s">
        <v>130968</v>
      </c>
      <c r="O803" s="101">
        <v>4</v>
      </c>
      <c r="P803" s="101">
        <v>4</v>
      </c>
    </row>
    <row r="804">
      <c r="L804" s="98" t="s">
        <v>130969</v>
      </c>
      <c r="M804" s="98" t="s">
        <v>130970</v>
      </c>
      <c r="N804" s="98" t="s">
        <v>130971</v>
      </c>
      <c r="O804" s="101">
        <v>20</v>
      </c>
      <c r="P804" s="101">
        <v>20</v>
      </c>
    </row>
    <row r="805">
      <c r="L805" s="98" t="s">
        <v>130972</v>
      </c>
      <c r="M805" s="98" t="s">
        <v>130973</v>
      </c>
      <c r="N805" s="98" t="s">
        <v>130974</v>
      </c>
      <c r="O805" s="101">
        <v>38</v>
      </c>
      <c r="P805" s="101">
        <v>38</v>
      </c>
    </row>
    <row r="806">
      <c r="K806" s="96" t="s">
        <v>130975</v>
      </c>
      <c r="O806" s="85">
        <f>SUM(O799:O805)</f>
      </c>
      <c r="P806" s="85">
        <f>SUM(P799:P805)</f>
      </c>
    </row>
    <row r="807">
      <c r="A807" s="98" t="s">
        <v>130976</v>
      </c>
      <c r="B807" s="98" t="s">
        <v>130977</v>
      </c>
      <c r="C807" s="100">
        <v>695</v>
      </c>
      <c r="D807" s="98" t="s">
        <v>130978</v>
      </c>
      <c r="E807" s="98" t="s">
        <v>130979</v>
      </c>
      <c r="F807" s="104">
        <v>43584</v>
      </c>
      <c r="G807" s="104">
        <v>45474</v>
      </c>
      <c r="H807" s="104">
        <v>45838</v>
      </c>
      <c r="J807" s="101">
        <v>1475</v>
      </c>
      <c r="K807" s="98" t="s">
        <v>130980</v>
      </c>
      <c r="L807" s="98" t="s">
        <v>130981</v>
      </c>
      <c r="M807" s="98" t="s">
        <v>130982</v>
      </c>
      <c r="N807" s="98" t="s">
        <v>130983</v>
      </c>
      <c r="O807" s="101">
        <v>75</v>
      </c>
      <c r="P807" s="101">
        <v>50</v>
      </c>
      <c r="Q807" s="101">
        <v>0</v>
      </c>
      <c r="R807" s="101">
        <v>400</v>
      </c>
    </row>
    <row r="808">
      <c r="L808" s="98" t="s">
        <v>130984</v>
      </c>
      <c r="M808" s="98" t="s">
        <v>130985</v>
      </c>
      <c r="N808" s="98" t="s">
        <v>130986</v>
      </c>
      <c r="O808" s="101">
        <v>50</v>
      </c>
      <c r="P808" s="101">
        <v>75</v>
      </c>
    </row>
    <row r="809">
      <c r="L809" s="98" t="s">
        <v>130987</v>
      </c>
      <c r="M809" s="98" t="s">
        <v>130988</v>
      </c>
      <c r="N809" s="98" t="s">
        <v>130989</v>
      </c>
      <c r="O809" s="101">
        <v>1175</v>
      </c>
      <c r="P809" s="101">
        <v>1175</v>
      </c>
    </row>
    <row r="810">
      <c r="L810" s="98" t="s">
        <v>130990</v>
      </c>
      <c r="M810" s="98" t="s">
        <v>130991</v>
      </c>
      <c r="N810" s="98" t="s">
        <v>130992</v>
      </c>
      <c r="O810" s="101">
        <v>35</v>
      </c>
      <c r="P810" s="101">
        <v>35</v>
      </c>
    </row>
    <row r="811">
      <c r="L811" s="98" t="s">
        <v>130993</v>
      </c>
      <c r="M811" s="98" t="s">
        <v>130994</v>
      </c>
      <c r="N811" s="98" t="s">
        <v>130995</v>
      </c>
      <c r="O811" s="101">
        <v>4</v>
      </c>
      <c r="P811" s="101">
        <v>4</v>
      </c>
    </row>
    <row r="812">
      <c r="L812" s="98" t="s">
        <v>130996</v>
      </c>
      <c r="M812" s="98" t="s">
        <v>130997</v>
      </c>
      <c r="N812" s="98" t="s">
        <v>130998</v>
      </c>
      <c r="O812" s="101">
        <v>5</v>
      </c>
      <c r="P812" s="101">
        <v>5</v>
      </c>
    </row>
    <row r="813">
      <c r="L813" s="98" t="s">
        <v>130999</v>
      </c>
      <c r="M813" s="98" t="s">
        <v>131000</v>
      </c>
      <c r="N813" s="98" t="s">
        <v>131001</v>
      </c>
      <c r="O813" s="101">
        <v>38</v>
      </c>
      <c r="P813" s="101">
        <v>38</v>
      </c>
    </row>
    <row r="814">
      <c r="K814" s="96" t="s">
        <v>131002</v>
      </c>
      <c r="O814" s="85">
        <f>SUM(O807:O813)</f>
      </c>
      <c r="P814" s="85">
        <f>SUM(P807:P813)</f>
      </c>
    </row>
    <row r="815">
      <c r="A815" s="98" t="s">
        <v>131003</v>
      </c>
      <c r="B815" s="98" t="s">
        <v>131004</v>
      </c>
      <c r="C815" s="100">
        <v>695</v>
      </c>
      <c r="D815" s="98" t="s">
        <v>131005</v>
      </c>
      <c r="E815" s="98" t="s">
        <v>131006</v>
      </c>
      <c r="F815" s="104">
        <v>45159</v>
      </c>
      <c r="G815" s="104">
        <v>45536</v>
      </c>
      <c r="H815" s="104">
        <v>45900</v>
      </c>
      <c r="J815" s="101">
        <v>1365</v>
      </c>
      <c r="K815" s="98" t="s">
        <v>131007</v>
      </c>
      <c r="L815" s="98" t="s">
        <v>131008</v>
      </c>
      <c r="M815" s="98" t="s">
        <v>131009</v>
      </c>
      <c r="N815" s="98" t="s">
        <v>131010</v>
      </c>
      <c r="O815" s="101">
        <v>50</v>
      </c>
      <c r="P815" s="101">
        <v>50</v>
      </c>
      <c r="Q815" s="101">
        <v>0</v>
      </c>
      <c r="R815" s="101">
        <v>400</v>
      </c>
    </row>
    <row r="816">
      <c r="L816" s="98" t="s">
        <v>131011</v>
      </c>
      <c r="M816" s="98" t="s">
        <v>131012</v>
      </c>
      <c r="N816" s="98" t="s">
        <v>131013</v>
      </c>
      <c r="O816" s="101">
        <v>1125</v>
      </c>
      <c r="P816" s="101">
        <v>1125</v>
      </c>
    </row>
    <row r="817">
      <c r="L817" s="98" t="s">
        <v>131014</v>
      </c>
      <c r="M817" s="98" t="s">
        <v>131015</v>
      </c>
      <c r="N817" s="98" t="s">
        <v>131016</v>
      </c>
      <c r="O817" s="101">
        <v>4</v>
      </c>
      <c r="P817" s="101">
        <v>4</v>
      </c>
    </row>
    <row r="818">
      <c r="L818" s="98" t="s">
        <v>131017</v>
      </c>
      <c r="M818" s="98" t="s">
        <v>131018</v>
      </c>
      <c r="N818" s="98" t="s">
        <v>131019</v>
      </c>
      <c r="O818" s="101">
        <v>5</v>
      </c>
      <c r="P818" s="101">
        <v>5</v>
      </c>
    </row>
    <row r="819">
      <c r="L819" s="98" t="s">
        <v>131020</v>
      </c>
      <c r="M819" s="98" t="s">
        <v>131021</v>
      </c>
      <c r="N819" s="98" t="s">
        <v>131022</v>
      </c>
      <c r="O819" s="101">
        <v>38</v>
      </c>
      <c r="P819" s="101">
        <v>38</v>
      </c>
    </row>
    <row r="820">
      <c r="K820" s="96" t="s">
        <v>131023</v>
      </c>
      <c r="O820" s="85">
        <f>SUM(O815:O819)</f>
      </c>
      <c r="P820" s="85">
        <f>SUM(P815:P819)</f>
      </c>
    </row>
    <row r="821">
      <c r="A821" s="98" t="s">
        <v>131024</v>
      </c>
      <c r="B821" s="98" t="s">
        <v>131025</v>
      </c>
      <c r="C821" s="100">
        <v>1075</v>
      </c>
      <c r="D821" s="98" t="s">
        <v>131026</v>
      </c>
      <c r="E821" s="98" t="s">
        <v>131027</v>
      </c>
      <c r="F821" s="104">
        <v>45146</v>
      </c>
      <c r="G821" s="104">
        <v>45536</v>
      </c>
      <c r="H821" s="104">
        <v>45900</v>
      </c>
      <c r="J821" s="101">
        <v>1880</v>
      </c>
      <c r="K821" s="98" t="s">
        <v>131028</v>
      </c>
      <c r="L821" s="98" t="s">
        <v>131029</v>
      </c>
      <c r="M821" s="98" t="s">
        <v>131030</v>
      </c>
      <c r="N821" s="98" t="s">
        <v>131031</v>
      </c>
      <c r="O821" s="101">
        <v>75</v>
      </c>
      <c r="P821" s="101">
        <v>75</v>
      </c>
      <c r="Q821" s="101">
        <v>0</v>
      </c>
      <c r="R821" s="101">
        <v>500</v>
      </c>
    </row>
    <row r="822">
      <c r="L822" s="98" t="s">
        <v>131032</v>
      </c>
      <c r="M822" s="98" t="s">
        <v>131033</v>
      </c>
      <c r="N822" s="98" t="s">
        <v>131034</v>
      </c>
      <c r="O822" s="101">
        <v>50</v>
      </c>
      <c r="P822" s="101">
        <v>90</v>
      </c>
    </row>
    <row r="823">
      <c r="L823" s="98" t="s">
        <v>131035</v>
      </c>
      <c r="M823" s="98" t="s">
        <v>131036</v>
      </c>
      <c r="N823" s="98" t="s">
        <v>131037</v>
      </c>
      <c r="O823" s="101">
        <v>40</v>
      </c>
      <c r="P823" s="101">
        <v>0</v>
      </c>
    </row>
    <row r="824">
      <c r="L824" s="98" t="s">
        <v>131038</v>
      </c>
      <c r="M824" s="98" t="s">
        <v>131039</v>
      </c>
      <c r="N824" s="98" t="s">
        <v>131040</v>
      </c>
      <c r="O824" s="101">
        <v>1435</v>
      </c>
      <c r="P824" s="101">
        <v>1435</v>
      </c>
    </row>
    <row r="825">
      <c r="L825" s="98" t="s">
        <v>131041</v>
      </c>
      <c r="M825" s="98" t="s">
        <v>131042</v>
      </c>
      <c r="N825" s="98" t="s">
        <v>131043</v>
      </c>
      <c r="O825" s="101">
        <v>4</v>
      </c>
      <c r="P825" s="101">
        <v>4</v>
      </c>
    </row>
    <row r="826">
      <c r="L826" s="98" t="s">
        <v>131044</v>
      </c>
      <c r="M826" s="98" t="s">
        <v>131045</v>
      </c>
      <c r="N826" s="98" t="s">
        <v>131046</v>
      </c>
      <c r="O826" s="101">
        <v>5</v>
      </c>
      <c r="P826" s="101">
        <v>5</v>
      </c>
    </row>
    <row r="827">
      <c r="L827" s="98" t="s">
        <v>131047</v>
      </c>
      <c r="M827" s="98" t="s">
        <v>131048</v>
      </c>
      <c r="N827" s="98" t="s">
        <v>131049</v>
      </c>
      <c r="O827" s="101">
        <v>38</v>
      </c>
      <c r="P827" s="101">
        <v>38</v>
      </c>
    </row>
    <row r="828">
      <c r="K828" s="96" t="s">
        <v>131050</v>
      </c>
      <c r="O828" s="85">
        <f>SUM(O821:O827)</f>
      </c>
      <c r="P828" s="85">
        <f>SUM(P821:P827)</f>
      </c>
    </row>
    <row r="829">
      <c r="A829" s="98" t="s">
        <v>131051</v>
      </c>
      <c r="B829" s="98" t="s">
        <v>131052</v>
      </c>
      <c r="C829" s="100">
        <v>1075</v>
      </c>
      <c r="D829" s="98" t="s">
        <v>131053</v>
      </c>
      <c r="E829" s="98" t="s">
        <v>131054</v>
      </c>
      <c r="F829" s="104">
        <v>45546</v>
      </c>
      <c r="G829" s="104">
        <v>45546</v>
      </c>
      <c r="H829" s="104">
        <v>45930</v>
      </c>
      <c r="J829" s="101">
        <v>1565</v>
      </c>
      <c r="K829" s="98" t="s">
        <v>131055</v>
      </c>
      <c r="L829" s="98" t="s">
        <v>131056</v>
      </c>
      <c r="M829" s="98" t="s">
        <v>131057</v>
      </c>
      <c r="N829" s="98" t="s">
        <v>131058</v>
      </c>
      <c r="O829" s="101">
        <v>50</v>
      </c>
      <c r="P829" s="101">
        <v>50</v>
      </c>
      <c r="Q829" s="101">
        <v>0</v>
      </c>
      <c r="R829" s="101">
        <v>300</v>
      </c>
    </row>
    <row r="830">
      <c r="L830" s="98" t="s">
        <v>131059</v>
      </c>
      <c r="M830" s="98" t="s">
        <v>131060</v>
      </c>
      <c r="N830" s="98" t="s">
        <v>131061</v>
      </c>
      <c r="O830" s="101">
        <v>1515</v>
      </c>
      <c r="P830" s="101">
        <v>1515</v>
      </c>
    </row>
    <row r="831">
      <c r="L831" s="98" t="s">
        <v>131062</v>
      </c>
      <c r="M831" s="98" t="s">
        <v>131063</v>
      </c>
      <c r="N831" s="98" t="s">
        <v>131064</v>
      </c>
      <c r="O831" s="101">
        <v>35</v>
      </c>
      <c r="P831" s="101">
        <v>35</v>
      </c>
    </row>
    <row r="832">
      <c r="L832" s="98" t="s">
        <v>131065</v>
      </c>
      <c r="M832" s="98" t="s">
        <v>131066</v>
      </c>
      <c r="N832" s="98" t="s">
        <v>131067</v>
      </c>
      <c r="O832" s="101">
        <v>4</v>
      </c>
      <c r="P832" s="101">
        <v>4</v>
      </c>
    </row>
    <row r="833">
      <c r="L833" s="98" t="s">
        <v>131068</v>
      </c>
      <c r="M833" s="98" t="s">
        <v>131069</v>
      </c>
      <c r="N833" s="98" t="s">
        <v>131070</v>
      </c>
      <c r="O833" s="101">
        <v>38</v>
      </c>
      <c r="P833" s="101">
        <v>38</v>
      </c>
    </row>
    <row r="834">
      <c r="K834" s="96" t="s">
        <v>131071</v>
      </c>
      <c r="O834" s="85">
        <f>SUM(O829:O833)</f>
      </c>
      <c r="P834" s="85">
        <f>SUM(P829:P833)</f>
      </c>
    </row>
    <row r="835">
      <c r="A835" s="98" t="s">
        <v>131072</v>
      </c>
      <c r="B835" s="98" t="s">
        <v>131073</v>
      </c>
      <c r="C835" s="100">
        <v>1075</v>
      </c>
      <c r="D835" s="98" t="s">
        <v>131074</v>
      </c>
      <c r="E835" s="98" t="s">
        <v>131075</v>
      </c>
      <c r="F835" s="104">
        <v>45156</v>
      </c>
      <c r="G835" s="104">
        <v>45536</v>
      </c>
      <c r="H835" s="104">
        <v>45900</v>
      </c>
      <c r="J835" s="101">
        <v>1715</v>
      </c>
      <c r="K835" s="98" t="s">
        <v>131076</v>
      </c>
      <c r="L835" s="98" t="s">
        <v>131077</v>
      </c>
      <c r="M835" s="98" t="s">
        <v>131078</v>
      </c>
      <c r="N835" s="98" t="s">
        <v>131079</v>
      </c>
      <c r="O835" s="101">
        <v>1435</v>
      </c>
      <c r="P835" s="101">
        <v>1435</v>
      </c>
      <c r="Q835" s="101">
        <v>0</v>
      </c>
      <c r="R835" s="101">
        <v>300</v>
      </c>
    </row>
    <row r="836">
      <c r="L836" s="98" t="s">
        <v>131080</v>
      </c>
      <c r="M836" s="98" t="s">
        <v>131081</v>
      </c>
      <c r="N836" s="98" t="s">
        <v>131082</v>
      </c>
      <c r="O836" s="101">
        <v>4</v>
      </c>
      <c r="P836" s="101">
        <v>4</v>
      </c>
    </row>
    <row r="837">
      <c r="L837" s="98" t="s">
        <v>131083</v>
      </c>
      <c r="M837" s="98" t="s">
        <v>131084</v>
      </c>
      <c r="N837" s="98" t="s">
        <v>131085</v>
      </c>
      <c r="O837" s="101">
        <v>16</v>
      </c>
      <c r="P837" s="101">
        <v>20</v>
      </c>
    </row>
    <row r="838">
      <c r="L838" s="98" t="s">
        <v>131086</v>
      </c>
      <c r="M838" s="98" t="s">
        <v>131087</v>
      </c>
      <c r="N838" s="98" t="s">
        <v>131088</v>
      </c>
      <c r="O838" s="101">
        <v>38</v>
      </c>
      <c r="P838" s="101">
        <v>38</v>
      </c>
    </row>
    <row r="839">
      <c r="K839" s="96" t="s">
        <v>131089</v>
      </c>
      <c r="O839" s="85">
        <f>SUM(O835:O838)</f>
      </c>
      <c r="P839" s="85">
        <f>SUM(P835:P838)</f>
      </c>
    </row>
    <row r="840">
      <c r="A840" s="98" t="s">
        <v>131090</v>
      </c>
      <c r="B840" s="98" t="s">
        <v>131091</v>
      </c>
      <c r="C840" s="100">
        <v>1075</v>
      </c>
      <c r="D840" s="98" t="s">
        <v>131092</v>
      </c>
      <c r="E840" s="98" t="s">
        <v>131093</v>
      </c>
      <c r="F840" s="104">
        <v>45518</v>
      </c>
      <c r="G840" s="104">
        <v>45518</v>
      </c>
      <c r="H840" s="104">
        <v>45900</v>
      </c>
      <c r="J840" s="101">
        <v>1535</v>
      </c>
      <c r="K840" s="98" t="s">
        <v>131094</v>
      </c>
      <c r="L840" s="98" t="s">
        <v>131095</v>
      </c>
      <c r="M840" s="98" t="s">
        <v>131096</v>
      </c>
      <c r="N840" s="98" t="s">
        <v>131097</v>
      </c>
      <c r="O840" s="101">
        <v>1535</v>
      </c>
      <c r="P840" s="101">
        <v>1535</v>
      </c>
      <c r="Q840" s="101">
        <v>0</v>
      </c>
      <c r="R840" s="101">
        <v>300</v>
      </c>
    </row>
    <row r="841">
      <c r="L841" s="98" t="s">
        <v>131098</v>
      </c>
      <c r="M841" s="98" t="s">
        <v>131099</v>
      </c>
      <c r="N841" s="98" t="s">
        <v>131100</v>
      </c>
      <c r="O841" s="101">
        <v>4</v>
      </c>
      <c r="P841" s="101">
        <v>4</v>
      </c>
    </row>
    <row r="842">
      <c r="L842" s="98" t="s">
        <v>131101</v>
      </c>
      <c r="M842" s="98" t="s">
        <v>131102</v>
      </c>
      <c r="N842" s="98" t="s">
        <v>131103</v>
      </c>
      <c r="O842" s="101">
        <v>38</v>
      </c>
      <c r="P842" s="101">
        <v>38</v>
      </c>
    </row>
    <row r="843">
      <c r="K843" s="96" t="s">
        <v>131104</v>
      </c>
      <c r="O843" s="85">
        <f>SUM(O840:O842)</f>
      </c>
      <c r="P843" s="85">
        <f>SUM(P840:P842)</f>
      </c>
    </row>
    <row r="844">
      <c r="A844" s="98" t="s">
        <v>131105</v>
      </c>
      <c r="B844" s="98" t="s">
        <v>131106</v>
      </c>
      <c r="C844" s="100">
        <v>695</v>
      </c>
      <c r="D844" s="98" t="s">
        <v>131107</v>
      </c>
      <c r="E844" s="98" t="s">
        <v>131108</v>
      </c>
      <c r="F844" s="104">
        <v>45360</v>
      </c>
      <c r="G844" s="104">
        <v>45360</v>
      </c>
      <c r="H844" s="104">
        <v>45808</v>
      </c>
      <c r="J844" s="101">
        <v>1245</v>
      </c>
      <c r="K844" s="98" t="s">
        <v>131109</v>
      </c>
      <c r="L844" s="98" t="s">
        <v>131110</v>
      </c>
      <c r="M844" s="98" t="s">
        <v>131111</v>
      </c>
      <c r="N844" s="98" t="s">
        <v>131112</v>
      </c>
      <c r="O844" s="101">
        <v>40</v>
      </c>
      <c r="P844" s="101">
        <v>40</v>
      </c>
      <c r="Q844" s="101">
        <v>0</v>
      </c>
      <c r="R844" s="101">
        <v>600</v>
      </c>
    </row>
    <row r="845">
      <c r="L845" s="98" t="s">
        <v>131113</v>
      </c>
      <c r="M845" s="98" t="s">
        <v>131114</v>
      </c>
      <c r="N845" s="98" t="s">
        <v>131115</v>
      </c>
      <c r="O845" s="101">
        <v>1195</v>
      </c>
      <c r="P845" s="101">
        <v>1195</v>
      </c>
    </row>
    <row r="846">
      <c r="L846" s="98" t="s">
        <v>131116</v>
      </c>
      <c r="M846" s="98" t="s">
        <v>131117</v>
      </c>
      <c r="N846" s="98" t="s">
        <v>131118</v>
      </c>
      <c r="O846" s="101">
        <v>4</v>
      </c>
      <c r="P846" s="101">
        <v>4</v>
      </c>
    </row>
    <row r="847">
      <c r="L847" s="98" t="s">
        <v>131119</v>
      </c>
      <c r="M847" s="98" t="s">
        <v>131120</v>
      </c>
      <c r="N847" s="98" t="s">
        <v>131121</v>
      </c>
      <c r="O847" s="101">
        <v>38</v>
      </c>
      <c r="P847" s="101">
        <v>38</v>
      </c>
    </row>
    <row r="848">
      <c r="K848" s="96" t="s">
        <v>131122</v>
      </c>
      <c r="O848" s="85">
        <f>SUM(O844:O847)</f>
      </c>
      <c r="P848" s="85">
        <f>SUM(P844:P847)</f>
      </c>
    </row>
    <row r="849">
      <c r="A849" s="98" t="s">
        <v>131123</v>
      </c>
      <c r="B849" s="98" t="s">
        <v>131124</v>
      </c>
      <c r="C849" s="100">
        <v>695</v>
      </c>
      <c r="D849" s="98" t="s">
        <v>131125</v>
      </c>
      <c r="E849" s="98" t="s">
        <v>131126</v>
      </c>
      <c r="F849" s="104">
        <v>45201</v>
      </c>
      <c r="G849" s="104">
        <v>45597</v>
      </c>
      <c r="H849" s="104">
        <v>45961</v>
      </c>
      <c r="J849" s="101">
        <v>1295</v>
      </c>
      <c r="K849" s="98" t="s">
        <v>131127</v>
      </c>
      <c r="L849" s="98" t="s">
        <v>131128</v>
      </c>
      <c r="M849" s="98" t="s">
        <v>131129</v>
      </c>
      <c r="N849" s="98" t="s">
        <v>131130</v>
      </c>
      <c r="O849" s="101">
        <v>40</v>
      </c>
      <c r="P849" s="101">
        <v>40</v>
      </c>
      <c r="Q849" s="101">
        <v>0</v>
      </c>
      <c r="R849" s="101">
        <v>200</v>
      </c>
    </row>
    <row r="850">
      <c r="L850" s="98" t="s">
        <v>131131</v>
      </c>
      <c r="M850" s="98" t="s">
        <v>131132</v>
      </c>
      <c r="N850" s="98" t="s">
        <v>131133</v>
      </c>
      <c r="O850" s="101">
        <v>1090</v>
      </c>
      <c r="P850" s="101">
        <v>1090</v>
      </c>
    </row>
    <row r="851">
      <c r="L851" s="98" t="s">
        <v>131134</v>
      </c>
      <c r="M851" s="98" t="s">
        <v>131135</v>
      </c>
      <c r="N851" s="98" t="s">
        <v>131136</v>
      </c>
      <c r="O851" s="101">
        <v>35</v>
      </c>
      <c r="P851" s="101">
        <v>35</v>
      </c>
    </row>
    <row r="852">
      <c r="L852" s="98" t="s">
        <v>131137</v>
      </c>
      <c r="M852" s="98" t="s">
        <v>131138</v>
      </c>
      <c r="N852" s="98" t="s">
        <v>131139</v>
      </c>
      <c r="O852" s="101">
        <v>4</v>
      </c>
      <c r="P852" s="101">
        <v>4</v>
      </c>
    </row>
    <row r="853">
      <c r="L853" s="98" t="s">
        <v>131140</v>
      </c>
      <c r="M853" s="98" t="s">
        <v>131141</v>
      </c>
      <c r="N853" s="98" t="s">
        <v>131142</v>
      </c>
      <c r="O853" s="101">
        <v>38</v>
      </c>
      <c r="P853" s="101">
        <v>38</v>
      </c>
    </row>
    <row r="854">
      <c r="K854" s="96" t="s">
        <v>131143</v>
      </c>
      <c r="O854" s="85">
        <f>SUM(O849:O853)</f>
      </c>
      <c r="P854" s="85">
        <f>SUM(P849:P853)</f>
      </c>
    </row>
    <row r="855">
      <c r="A855" s="98" t="s">
        <v>131144</v>
      </c>
      <c r="B855" s="98" t="s">
        <v>131145</v>
      </c>
      <c r="C855" s="100">
        <v>695</v>
      </c>
      <c r="D855" s="98" t="s">
        <v>131146</v>
      </c>
      <c r="E855" s="98" t="s">
        <v>131147</v>
      </c>
      <c r="F855" s="104">
        <v>44784</v>
      </c>
      <c r="G855" s="104">
        <v>45717</v>
      </c>
      <c r="H855" s="104">
        <v>46173</v>
      </c>
      <c r="J855" s="101">
        <v>1385</v>
      </c>
      <c r="K855" s="98" t="s">
        <v>131148</v>
      </c>
      <c r="L855" s="98" t="s">
        <v>131149</v>
      </c>
      <c r="M855" s="98" t="s">
        <v>131150</v>
      </c>
      <c r="N855" s="98" t="s">
        <v>131151</v>
      </c>
      <c r="O855" s="101">
        <v>1125</v>
      </c>
      <c r="P855" s="101">
        <v>1125</v>
      </c>
      <c r="Q855" s="101">
        <v>0</v>
      </c>
      <c r="R855" s="101">
        <v>0</v>
      </c>
    </row>
    <row r="856">
      <c r="L856" s="98" t="s">
        <v>131152</v>
      </c>
      <c r="M856" s="98" t="s">
        <v>131153</v>
      </c>
      <c r="N856" s="98" t="s">
        <v>131154</v>
      </c>
      <c r="O856" s="101">
        <v>4</v>
      </c>
      <c r="P856" s="101">
        <v>4</v>
      </c>
    </row>
    <row r="857">
      <c r="L857" s="98" t="s">
        <v>131155</v>
      </c>
      <c r="M857" s="98" t="s">
        <v>131156</v>
      </c>
      <c r="N857" s="98" t="s">
        <v>131157</v>
      </c>
      <c r="O857" s="101">
        <v>38</v>
      </c>
      <c r="P857" s="101">
        <v>38</v>
      </c>
    </row>
    <row r="858">
      <c r="K858" s="96" t="s">
        <v>131158</v>
      </c>
      <c r="O858" s="85">
        <f>SUM(O855:O857)</f>
      </c>
      <c r="P858" s="85">
        <f>SUM(P855:P857)</f>
      </c>
    </row>
    <row r="859">
      <c r="A859" s="98" t="s">
        <v>131159</v>
      </c>
      <c r="B859" s="98" t="s">
        <v>131160</v>
      </c>
      <c r="C859" s="100">
        <v>695</v>
      </c>
      <c r="D859" s="98" t="s">
        <v>131161</v>
      </c>
      <c r="E859" s="98" t="s">
        <v>131162</v>
      </c>
      <c r="F859" s="104">
        <v>45706</v>
      </c>
      <c r="G859" s="104">
        <v>45706</v>
      </c>
      <c r="H859" s="104">
        <v>46159</v>
      </c>
      <c r="J859" s="101">
        <v>1266</v>
      </c>
      <c r="K859" s="98" t="s">
        <v>131163</v>
      </c>
      <c r="L859" s="98" t="s">
        <v>131164</v>
      </c>
      <c r="M859" s="98" t="s">
        <v>131165</v>
      </c>
      <c r="N859" s="98" t="s">
        <v>131166</v>
      </c>
      <c r="O859" s="101">
        <v>40</v>
      </c>
      <c r="P859" s="101">
        <v>40</v>
      </c>
      <c r="Q859" s="101">
        <v>0</v>
      </c>
      <c r="R859" s="101">
        <v>200</v>
      </c>
    </row>
    <row r="860">
      <c r="L860" s="98" t="s">
        <v>131167</v>
      </c>
      <c r="M860" s="98" t="s">
        <v>131168</v>
      </c>
      <c r="N860" s="98" t="s">
        <v>131169</v>
      </c>
      <c r="O860" s="101">
        <v>1160</v>
      </c>
      <c r="P860" s="101">
        <v>1160</v>
      </c>
    </row>
    <row r="861">
      <c r="L861" s="98" t="s">
        <v>131170</v>
      </c>
      <c r="M861" s="98" t="s">
        <v>131171</v>
      </c>
      <c r="N861" s="98" t="s">
        <v>131172</v>
      </c>
      <c r="O861" s="101">
        <v>4</v>
      </c>
      <c r="P861" s="101">
        <v>4</v>
      </c>
    </row>
    <row r="862">
      <c r="L862" s="98" t="s">
        <v>131173</v>
      </c>
      <c r="M862" s="98" t="s">
        <v>131174</v>
      </c>
      <c r="N862" s="98" t="s">
        <v>131175</v>
      </c>
      <c r="O862" s="101">
        <v>38</v>
      </c>
      <c r="P862" s="101">
        <v>38</v>
      </c>
    </row>
    <row r="863">
      <c r="K863" s="96" t="s">
        <v>131176</v>
      </c>
      <c r="O863" s="85">
        <f>SUM(O859:O862)</f>
      </c>
      <c r="P863" s="85">
        <f>SUM(P859:P862)</f>
      </c>
    </row>
    <row r="864">
      <c r="A864" s="98" t="s">
        <v>131177</v>
      </c>
      <c r="B864" s="98" t="s">
        <v>131178</v>
      </c>
      <c r="C864" s="100">
        <v>1075</v>
      </c>
      <c r="D864" s="98" t="s">
        <v>131179</v>
      </c>
      <c r="E864" s="98" t="s">
        <v>131180</v>
      </c>
      <c r="F864" s="104">
        <v>44796</v>
      </c>
      <c r="G864" s="104">
        <v>45474</v>
      </c>
      <c r="H864" s="104">
        <v>45838</v>
      </c>
      <c r="J864" s="101">
        <v>1705</v>
      </c>
      <c r="K864" s="98" t="s">
        <v>131181</v>
      </c>
      <c r="L864" s="98" t="s">
        <v>131182</v>
      </c>
      <c r="M864" s="98" t="s">
        <v>131183</v>
      </c>
      <c r="N864" s="98" t="s">
        <v>131184</v>
      </c>
      <c r="O864" s="101">
        <v>1485</v>
      </c>
      <c r="P864" s="101">
        <v>1485</v>
      </c>
      <c r="Q864" s="101">
        <v>0</v>
      </c>
      <c r="R864" s="101">
        <v>1800</v>
      </c>
    </row>
    <row r="865">
      <c r="L865" s="98" t="s">
        <v>131185</v>
      </c>
      <c r="M865" s="98" t="s">
        <v>131186</v>
      </c>
      <c r="N865" s="98" t="s">
        <v>131187</v>
      </c>
      <c r="O865" s="101">
        <v>4</v>
      </c>
      <c r="P865" s="101">
        <v>4</v>
      </c>
    </row>
    <row r="866">
      <c r="L866" s="98" t="s">
        <v>131188</v>
      </c>
      <c r="M866" s="98" t="s">
        <v>131189</v>
      </c>
      <c r="N866" s="98" t="s">
        <v>131190</v>
      </c>
      <c r="O866" s="101">
        <v>38</v>
      </c>
      <c r="P866" s="101">
        <v>38</v>
      </c>
    </row>
    <row r="867">
      <c r="K867" s="96" t="s">
        <v>131191</v>
      </c>
      <c r="O867" s="85">
        <f>SUM(O864:O866)</f>
      </c>
      <c r="P867" s="85">
        <f>SUM(P864:P866)</f>
      </c>
    </row>
    <row r="868">
      <c r="A868" s="98" t="s">
        <v>131192</v>
      </c>
      <c r="B868" s="98" t="s">
        <v>131193</v>
      </c>
      <c r="C868" s="100">
        <v>1075</v>
      </c>
      <c r="D868" s="98" t="s">
        <v>131194</v>
      </c>
      <c r="E868" s="98" t="s">
        <v>131195</v>
      </c>
      <c r="F868" s="104">
        <v>45639</v>
      </c>
      <c r="G868" s="104">
        <v>45639</v>
      </c>
      <c r="H868" s="104">
        <v>46081</v>
      </c>
      <c r="J868" s="101">
        <v>1502</v>
      </c>
      <c r="K868" s="98" t="s">
        <v>131196</v>
      </c>
      <c r="L868" s="98" t="s">
        <v>131197</v>
      </c>
      <c r="M868" s="98" t="s">
        <v>131198</v>
      </c>
      <c r="N868" s="98" t="s">
        <v>131199</v>
      </c>
      <c r="O868" s="101">
        <v>40</v>
      </c>
      <c r="P868" s="101">
        <v>40</v>
      </c>
      <c r="Q868" s="101">
        <v>0</v>
      </c>
      <c r="R868" s="101">
        <v>300</v>
      </c>
    </row>
    <row r="869">
      <c r="L869" s="98" t="s">
        <v>131200</v>
      </c>
      <c r="M869" s="98" t="s">
        <v>131201</v>
      </c>
      <c r="N869" s="98" t="s">
        <v>131202</v>
      </c>
      <c r="O869" s="101">
        <v>1456</v>
      </c>
      <c r="P869" s="101">
        <v>1456</v>
      </c>
    </row>
    <row r="870">
      <c r="L870" s="98" t="s">
        <v>131203</v>
      </c>
      <c r="M870" s="98" t="s">
        <v>131204</v>
      </c>
      <c r="N870" s="98" t="s">
        <v>131205</v>
      </c>
      <c r="O870" s="101">
        <v>4</v>
      </c>
      <c r="P870" s="101">
        <v>4</v>
      </c>
    </row>
    <row r="871">
      <c r="L871" s="98" t="s">
        <v>131206</v>
      </c>
      <c r="M871" s="98" t="s">
        <v>131207</v>
      </c>
      <c r="N871" s="98" t="s">
        <v>131208</v>
      </c>
      <c r="O871" s="101">
        <v>25</v>
      </c>
      <c r="P871" s="101">
        <v>0</v>
      </c>
    </row>
    <row r="872">
      <c r="L872" s="98" t="s">
        <v>131209</v>
      </c>
      <c r="M872" s="98" t="s">
        <v>131210</v>
      </c>
      <c r="N872" s="98" t="s">
        <v>131211</v>
      </c>
      <c r="O872" s="101">
        <v>38</v>
      </c>
      <c r="P872" s="101">
        <v>38</v>
      </c>
    </row>
    <row r="873">
      <c r="K873" s="96" t="s">
        <v>131212</v>
      </c>
      <c r="O873" s="85">
        <f>SUM(O868:O872)</f>
      </c>
      <c r="P873" s="85">
        <f>SUM(P868:P872)</f>
      </c>
    </row>
    <row r="874">
      <c r="A874" s="98" t="s">
        <v>131213</v>
      </c>
      <c r="B874" s="98" t="s">
        <v>131214</v>
      </c>
      <c r="C874" s="100">
        <v>1075</v>
      </c>
      <c r="D874" s="98" t="s">
        <v>131215</v>
      </c>
      <c r="E874" s="98" t="s">
        <v>131216</v>
      </c>
      <c r="F874" s="104">
        <v>45520</v>
      </c>
      <c r="G874" s="104">
        <v>45520</v>
      </c>
      <c r="H874" s="104">
        <v>45900</v>
      </c>
      <c r="J874" s="101">
        <v>1521</v>
      </c>
      <c r="K874" s="98" t="s">
        <v>131217</v>
      </c>
      <c r="L874" s="98" t="s">
        <v>131218</v>
      </c>
      <c r="M874" s="98" t="s">
        <v>131219</v>
      </c>
      <c r="N874" s="98" t="s">
        <v>131220</v>
      </c>
      <c r="O874" s="101">
        <v>1521</v>
      </c>
      <c r="P874" s="101">
        <v>1521</v>
      </c>
      <c r="Q874" s="101">
        <v>0</v>
      </c>
      <c r="R874" s="101">
        <v>1721</v>
      </c>
    </row>
    <row r="875">
      <c r="L875" s="98" t="s">
        <v>131221</v>
      </c>
      <c r="M875" s="98" t="s">
        <v>131222</v>
      </c>
      <c r="N875" s="98" t="s">
        <v>131223</v>
      </c>
      <c r="O875" s="101">
        <v>4</v>
      </c>
      <c r="P875" s="101">
        <v>4</v>
      </c>
    </row>
    <row r="876">
      <c r="L876" s="98" t="s">
        <v>131224</v>
      </c>
      <c r="M876" s="98" t="s">
        <v>131225</v>
      </c>
      <c r="N876" s="98" t="s">
        <v>131226</v>
      </c>
      <c r="O876" s="101">
        <v>5</v>
      </c>
      <c r="P876" s="101">
        <v>5</v>
      </c>
    </row>
    <row r="877">
      <c r="L877" s="98" t="s">
        <v>131227</v>
      </c>
      <c r="M877" s="98" t="s">
        <v>131228</v>
      </c>
      <c r="N877" s="98" t="s">
        <v>131229</v>
      </c>
      <c r="O877" s="101">
        <v>38</v>
      </c>
      <c r="P877" s="101">
        <v>38</v>
      </c>
    </row>
    <row r="878">
      <c r="K878" s="96" t="s">
        <v>131230</v>
      </c>
      <c r="O878" s="85">
        <f>SUM(O874:O877)</f>
      </c>
      <c r="P878" s="85">
        <f>SUM(P874:P877)</f>
      </c>
    </row>
    <row r="879">
      <c r="A879" s="98" t="s">
        <v>131231</v>
      </c>
      <c r="B879" s="98" t="s">
        <v>131232</v>
      </c>
      <c r="C879" s="100">
        <v>1075</v>
      </c>
      <c r="D879" s="98" t="s">
        <v>131233</v>
      </c>
      <c r="E879" s="98" t="s">
        <v>131234</v>
      </c>
      <c r="F879" s="104">
        <v>44855</v>
      </c>
      <c r="G879" s="104">
        <v>45597</v>
      </c>
      <c r="H879" s="104">
        <v>45961</v>
      </c>
      <c r="J879" s="101">
        <v>1765</v>
      </c>
      <c r="K879" s="98" t="s">
        <v>131235</v>
      </c>
      <c r="L879" s="98" t="s">
        <v>131236</v>
      </c>
      <c r="M879" s="98" t="s">
        <v>131237</v>
      </c>
      <c r="N879" s="98" t="s">
        <v>131238</v>
      </c>
      <c r="O879" s="101">
        <v>1495</v>
      </c>
      <c r="P879" s="101">
        <v>1495</v>
      </c>
      <c r="Q879" s="101">
        <v>0</v>
      </c>
      <c r="R879" s="101">
        <v>700</v>
      </c>
    </row>
    <row r="880">
      <c r="L880" s="98" t="s">
        <v>131239</v>
      </c>
      <c r="M880" s="98" t="s">
        <v>131240</v>
      </c>
      <c r="N880" s="98" t="s">
        <v>131241</v>
      </c>
      <c r="O880" s="101">
        <v>90</v>
      </c>
      <c r="P880" s="101">
        <v>90</v>
      </c>
    </row>
    <row r="881">
      <c r="L881" s="98" t="s">
        <v>131242</v>
      </c>
      <c r="M881" s="98" t="s">
        <v>131243</v>
      </c>
      <c r="N881" s="98" t="s">
        <v>131244</v>
      </c>
      <c r="O881" s="101">
        <v>4</v>
      </c>
      <c r="P881" s="101">
        <v>4</v>
      </c>
    </row>
    <row r="882">
      <c r="L882" s="98" t="s">
        <v>131245</v>
      </c>
      <c r="M882" s="98" t="s">
        <v>131246</v>
      </c>
      <c r="N882" s="98" t="s">
        <v>131247</v>
      </c>
      <c r="O882" s="101">
        <v>10</v>
      </c>
      <c r="P882" s="101">
        <v>10</v>
      </c>
    </row>
    <row r="883">
      <c r="L883" s="98" t="s">
        <v>131248</v>
      </c>
      <c r="M883" s="98" t="s">
        <v>131249</v>
      </c>
      <c r="N883" s="98" t="s">
        <v>131250</v>
      </c>
      <c r="O883" s="101">
        <v>38</v>
      </c>
      <c r="P883" s="101">
        <v>38</v>
      </c>
    </row>
    <row r="884">
      <c r="K884" s="96" t="s">
        <v>131251</v>
      </c>
      <c r="O884" s="85">
        <f>SUM(O879:O883)</f>
      </c>
      <c r="P884" s="85">
        <f>SUM(P879:P883)</f>
      </c>
    </row>
    <row r="885">
      <c r="A885" s="98" t="s">
        <v>131252</v>
      </c>
      <c r="B885" s="98" t="s">
        <v>131253</v>
      </c>
      <c r="C885" s="100">
        <v>695</v>
      </c>
      <c r="D885" s="98" t="s">
        <v>131254</v>
      </c>
      <c r="E885" s="98" t="s">
        <v>131255</v>
      </c>
      <c r="F885" s="104">
        <v>45530</v>
      </c>
      <c r="G885" s="104">
        <v>45530</v>
      </c>
      <c r="H885" s="104">
        <v>45838</v>
      </c>
      <c r="J885" s="101">
        <v>1119</v>
      </c>
      <c r="K885" s="98" t="s">
        <v>131256</v>
      </c>
      <c r="L885" s="98" t="s">
        <v>131257</v>
      </c>
      <c r="M885" s="98" t="s">
        <v>131258</v>
      </c>
      <c r="N885" s="98" t="s">
        <v>131259</v>
      </c>
      <c r="O885" s="101">
        <v>1133</v>
      </c>
      <c r="P885" s="101">
        <v>1133</v>
      </c>
      <c r="Q885" s="101">
        <v>0</v>
      </c>
      <c r="R885" s="101">
        <v>500</v>
      </c>
    </row>
    <row r="886">
      <c r="L886" s="98" t="s">
        <v>131260</v>
      </c>
      <c r="M886" s="98" t="s">
        <v>131261</v>
      </c>
      <c r="N886" s="98" t="s">
        <v>131262</v>
      </c>
      <c r="O886" s="101">
        <v>4</v>
      </c>
      <c r="P886" s="101">
        <v>4</v>
      </c>
    </row>
    <row r="887">
      <c r="L887" s="98" t="s">
        <v>131263</v>
      </c>
      <c r="M887" s="98" t="s">
        <v>131264</v>
      </c>
      <c r="N887" s="98" t="s">
        <v>131265</v>
      </c>
      <c r="O887" s="101">
        <v>38</v>
      </c>
      <c r="P887" s="101">
        <v>38</v>
      </c>
    </row>
    <row r="888">
      <c r="K888" s="96" t="s">
        <v>131266</v>
      </c>
      <c r="O888" s="85">
        <f>SUM(O885:O887)</f>
      </c>
      <c r="P888" s="85">
        <f>SUM(P885:P887)</f>
      </c>
    </row>
    <row r="889">
      <c r="A889" s="98" t="s">
        <v>131267</v>
      </c>
      <c r="B889" s="98" t="s">
        <v>131268</v>
      </c>
      <c r="C889" s="100">
        <v>695</v>
      </c>
      <c r="D889" s="98" t="s">
        <v>131269</v>
      </c>
      <c r="E889" s="98" t="s">
        <v>131270</v>
      </c>
      <c r="F889" s="104">
        <v>44914</v>
      </c>
      <c r="G889" s="104">
        <v>45658</v>
      </c>
      <c r="H889" s="104">
        <v>46112</v>
      </c>
      <c r="J889" s="101">
        <v>1415</v>
      </c>
      <c r="K889" s="98" t="s">
        <v>131271</v>
      </c>
      <c r="L889" s="98" t="s">
        <v>131272</v>
      </c>
      <c r="M889" s="98" t="s">
        <v>131273</v>
      </c>
      <c r="N889" s="98" t="s">
        <v>131274</v>
      </c>
      <c r="O889" s="101">
        <v>1095</v>
      </c>
      <c r="P889" s="101">
        <v>1095</v>
      </c>
      <c r="Q889" s="101">
        <v>0</v>
      </c>
      <c r="R889" s="101">
        <v>400</v>
      </c>
    </row>
    <row r="890">
      <c r="L890" s="98" t="s">
        <v>131275</v>
      </c>
      <c r="M890" s="98" t="s">
        <v>131276</v>
      </c>
      <c r="N890" s="98" t="s">
        <v>131277</v>
      </c>
      <c r="O890" s="101">
        <v>90</v>
      </c>
      <c r="P890" s="101">
        <v>90</v>
      </c>
    </row>
    <row r="891">
      <c r="L891" s="98" t="s">
        <v>131278</v>
      </c>
      <c r="M891" s="98" t="s">
        <v>131279</v>
      </c>
      <c r="N891" s="98" t="s">
        <v>131280</v>
      </c>
      <c r="O891" s="101">
        <v>4</v>
      </c>
      <c r="P891" s="101">
        <v>4</v>
      </c>
    </row>
    <row r="892">
      <c r="L892" s="98" t="s">
        <v>131281</v>
      </c>
      <c r="M892" s="98" t="s">
        <v>131282</v>
      </c>
      <c r="N892" s="98" t="s">
        <v>131283</v>
      </c>
      <c r="O892" s="101">
        <v>5</v>
      </c>
      <c r="P892" s="101">
        <v>5</v>
      </c>
    </row>
    <row r="893">
      <c r="L893" s="98" t="s">
        <v>131284</v>
      </c>
      <c r="M893" s="98" t="s">
        <v>131285</v>
      </c>
      <c r="N893" s="98" t="s">
        <v>131286</v>
      </c>
      <c r="O893" s="101">
        <v>38</v>
      </c>
      <c r="P893" s="101">
        <v>38</v>
      </c>
    </row>
    <row r="894">
      <c r="K894" s="96" t="s">
        <v>131287</v>
      </c>
      <c r="O894" s="85">
        <f>SUM(O889:O893)</f>
      </c>
      <c r="P894" s="85">
        <f>SUM(P889:P893)</f>
      </c>
    </row>
    <row r="895">
      <c r="A895" s="98" t="s">
        <v>131288</v>
      </c>
      <c r="B895" s="98" t="s">
        <v>131289</v>
      </c>
      <c r="C895" s="100">
        <v>695</v>
      </c>
      <c r="D895" s="98" t="s">
        <v>131290</v>
      </c>
      <c r="E895" s="98" t="s">
        <v>131291</v>
      </c>
      <c r="F895" s="104">
        <v>45090</v>
      </c>
      <c r="G895" s="104">
        <v>45474</v>
      </c>
      <c r="H895" s="104">
        <v>45838</v>
      </c>
      <c r="J895" s="101">
        <v>1365</v>
      </c>
      <c r="K895" s="98" t="s">
        <v>131292</v>
      </c>
      <c r="L895" s="98" t="s">
        <v>131293</v>
      </c>
      <c r="M895" s="98" t="s">
        <v>131294</v>
      </c>
      <c r="N895" s="98" t="s">
        <v>131295</v>
      </c>
      <c r="O895" s="101">
        <v>1175</v>
      </c>
      <c r="P895" s="101">
        <v>1175</v>
      </c>
      <c r="Q895" s="101">
        <v>0</v>
      </c>
      <c r="R895" s="101">
        <v>400</v>
      </c>
    </row>
    <row r="896">
      <c r="L896" s="98" t="s">
        <v>131296</v>
      </c>
      <c r="M896" s="98" t="s">
        <v>131297</v>
      </c>
      <c r="N896" s="98" t="s">
        <v>131298</v>
      </c>
      <c r="O896" s="101">
        <v>4</v>
      </c>
      <c r="P896" s="101">
        <v>4</v>
      </c>
    </row>
    <row r="897">
      <c r="L897" s="98" t="s">
        <v>131299</v>
      </c>
      <c r="M897" s="98" t="s">
        <v>131300</v>
      </c>
      <c r="N897" s="98" t="s">
        <v>131301</v>
      </c>
      <c r="O897" s="101">
        <v>5</v>
      </c>
      <c r="P897" s="101">
        <v>5</v>
      </c>
    </row>
    <row r="898">
      <c r="L898" s="98" t="s">
        <v>131302</v>
      </c>
      <c r="M898" s="98" t="s">
        <v>131303</v>
      </c>
      <c r="N898" s="98" t="s">
        <v>131304</v>
      </c>
      <c r="O898" s="101">
        <v>38</v>
      </c>
      <c r="P898" s="101">
        <v>38</v>
      </c>
    </row>
    <row r="899">
      <c r="K899" s="96" t="s">
        <v>131305</v>
      </c>
      <c r="O899" s="85">
        <f>SUM(O895:O898)</f>
      </c>
      <c r="P899" s="85">
        <f>SUM(P895:P898)</f>
      </c>
    </row>
    <row r="900">
      <c r="A900" s="98" t="s">
        <v>131306</v>
      </c>
      <c r="B900" s="98" t="s">
        <v>131307</v>
      </c>
      <c r="C900" s="100">
        <v>695</v>
      </c>
      <c r="D900" s="98" t="s">
        <v>131308</v>
      </c>
      <c r="E900" s="98" t="s">
        <v>131309</v>
      </c>
      <c r="F900" s="104">
        <v>44628</v>
      </c>
      <c r="G900" s="104">
        <v>45383</v>
      </c>
      <c r="H900" s="104">
        <v>45777</v>
      </c>
      <c r="I900" s="104">
        <v>45781</v>
      </c>
      <c r="J900" s="101">
        <v>1176</v>
      </c>
      <c r="K900" s="98" t="s">
        <v>131310</v>
      </c>
      <c r="L900" s="98" t="s">
        <v>131311</v>
      </c>
      <c r="M900" s="98" t="s">
        <v>131312</v>
      </c>
      <c r="N900" s="98" t="s">
        <v>131313</v>
      </c>
      <c r="O900" s="101">
        <v>40</v>
      </c>
      <c r="P900" s="101">
        <v>40</v>
      </c>
      <c r="Q900" s="101">
        <v>0</v>
      </c>
      <c r="R900" s="101">
        <v>200</v>
      </c>
    </row>
    <row r="901">
      <c r="L901" s="98" t="s">
        <v>131314</v>
      </c>
      <c r="M901" s="98" t="s">
        <v>131315</v>
      </c>
      <c r="N901" s="98" t="s">
        <v>131316</v>
      </c>
      <c r="O901" s="101">
        <v>1390</v>
      </c>
      <c r="P901" s="101">
        <v>1390</v>
      </c>
    </row>
    <row r="902">
      <c r="L902" s="98" t="s">
        <v>131317</v>
      </c>
      <c r="M902" s="98" t="s">
        <v>131318</v>
      </c>
      <c r="N902" s="98" t="s">
        <v>131319</v>
      </c>
      <c r="O902" s="101">
        <v>4</v>
      </c>
      <c r="P902" s="101">
        <v>4</v>
      </c>
    </row>
    <row r="903">
      <c r="L903" s="98" t="s">
        <v>131320</v>
      </c>
      <c r="M903" s="98" t="s">
        <v>131321</v>
      </c>
      <c r="N903" s="98" t="s">
        <v>131322</v>
      </c>
      <c r="O903" s="101">
        <v>38</v>
      </c>
      <c r="P903" s="101">
        <v>38</v>
      </c>
    </row>
    <row r="904">
      <c r="K904" s="96" t="s">
        <v>131323</v>
      </c>
      <c r="O904" s="85">
        <f>SUM(O900:O903)</f>
      </c>
      <c r="P904" s="85">
        <f>SUM(P900:P903)</f>
      </c>
    </row>
    <row r="905">
      <c r="A905" s="98" t="s">
        <v>131324</v>
      </c>
      <c r="B905" s="98" t="s">
        <v>131325</v>
      </c>
      <c r="C905" s="100">
        <v>1075</v>
      </c>
      <c r="D905" s="98" t="s">
        <v>131326</v>
      </c>
      <c r="E905" s="98" t="s">
        <v>131327</v>
      </c>
      <c r="F905" s="104">
        <v>43647</v>
      </c>
      <c r="G905" s="104">
        <v>45444</v>
      </c>
      <c r="H905" s="104">
        <v>45808</v>
      </c>
      <c r="J905" s="101">
        <v>1650</v>
      </c>
      <c r="K905" s="98" t="s">
        <v>131328</v>
      </c>
      <c r="L905" s="98" t="s">
        <v>131329</v>
      </c>
      <c r="M905" s="98" t="s">
        <v>131330</v>
      </c>
      <c r="N905" s="98" t="s">
        <v>131331</v>
      </c>
      <c r="O905" s="101">
        <v>1555</v>
      </c>
      <c r="P905" s="101">
        <v>1555</v>
      </c>
      <c r="Q905" s="101">
        <v>0</v>
      </c>
      <c r="R905" s="101">
        <v>300</v>
      </c>
    </row>
    <row r="906">
      <c r="L906" s="98" t="s">
        <v>131332</v>
      </c>
      <c r="M906" s="98" t="s">
        <v>131333</v>
      </c>
      <c r="N906" s="98" t="s">
        <v>131334</v>
      </c>
      <c r="O906" s="101">
        <v>4</v>
      </c>
      <c r="P906" s="101">
        <v>4</v>
      </c>
    </row>
    <row r="907">
      <c r="L907" s="98" t="s">
        <v>131335</v>
      </c>
      <c r="M907" s="98" t="s">
        <v>131336</v>
      </c>
      <c r="N907" s="98" t="s">
        <v>131337</v>
      </c>
      <c r="O907" s="101">
        <v>38</v>
      </c>
      <c r="P907" s="101">
        <v>38</v>
      </c>
    </row>
    <row r="908">
      <c r="K908" s="96" t="s">
        <v>131338</v>
      </c>
      <c r="O908" s="85">
        <f>SUM(O905:O907)</f>
      </c>
      <c r="P908" s="85">
        <f>SUM(P905:P907)</f>
      </c>
    </row>
    <row r="909">
      <c r="A909" s="98" t="s">
        <v>131339</v>
      </c>
      <c r="B909" s="98" t="s">
        <v>131340</v>
      </c>
      <c r="C909" s="100">
        <v>1075</v>
      </c>
      <c r="D909" s="98" t="s">
        <v>131341</v>
      </c>
      <c r="E909" s="98" t="s">
        <v>131342</v>
      </c>
      <c r="F909" s="104">
        <v>44331</v>
      </c>
      <c r="G909" s="104">
        <v>45444</v>
      </c>
      <c r="H909" s="104">
        <v>45808</v>
      </c>
      <c r="J909" s="101">
        <v>1690</v>
      </c>
      <c r="K909" s="98" t="s">
        <v>131343</v>
      </c>
      <c r="L909" s="98" t="s">
        <v>131344</v>
      </c>
      <c r="M909" s="98" t="s">
        <v>131345</v>
      </c>
      <c r="N909" s="98" t="s">
        <v>131346</v>
      </c>
      <c r="O909" s="101">
        <v>40</v>
      </c>
      <c r="P909" s="101">
        <v>40</v>
      </c>
      <c r="Q909" s="101">
        <v>0</v>
      </c>
      <c r="R909" s="101">
        <v>300</v>
      </c>
    </row>
    <row r="910">
      <c r="L910" s="98" t="s">
        <v>131347</v>
      </c>
      <c r="M910" s="98" t="s">
        <v>131348</v>
      </c>
      <c r="N910" s="98" t="s">
        <v>131349</v>
      </c>
      <c r="O910" s="101">
        <v>1475</v>
      </c>
      <c r="P910" s="101">
        <v>1475</v>
      </c>
    </row>
    <row r="911">
      <c r="L911" s="98" t="s">
        <v>131350</v>
      </c>
      <c r="M911" s="98" t="s">
        <v>131351</v>
      </c>
      <c r="N911" s="98" t="s">
        <v>131352</v>
      </c>
      <c r="O911" s="101">
        <v>4</v>
      </c>
      <c r="P911" s="101">
        <v>4</v>
      </c>
    </row>
    <row r="912">
      <c r="L912" s="98" t="s">
        <v>131353</v>
      </c>
      <c r="M912" s="98" t="s">
        <v>131354</v>
      </c>
      <c r="N912" s="98" t="s">
        <v>131355</v>
      </c>
      <c r="O912" s="101">
        <v>38</v>
      </c>
      <c r="P912" s="101">
        <v>38</v>
      </c>
    </row>
    <row r="913">
      <c r="K913" s="96" t="s">
        <v>131356</v>
      </c>
      <c r="O913" s="85">
        <f>SUM(O909:O912)</f>
      </c>
      <c r="P913" s="85">
        <f>SUM(P909:P912)</f>
      </c>
    </row>
    <row r="914">
      <c r="A914" s="98" t="s">
        <v>131357</v>
      </c>
      <c r="B914" s="98" t="s">
        <v>131358</v>
      </c>
      <c r="C914" s="100">
        <v>695</v>
      </c>
      <c r="D914" s="98" t="s">
        <v>131359</v>
      </c>
      <c r="E914" s="98" t="s">
        <v>131360</v>
      </c>
      <c r="F914" s="104">
        <v>44166</v>
      </c>
      <c r="G914" s="104">
        <v>45627</v>
      </c>
      <c r="J914" s="101">
        <v>1400</v>
      </c>
      <c r="K914" s="98" t="s">
        <v>131361</v>
      </c>
      <c r="L914" s="98" t="s">
        <v>131362</v>
      </c>
      <c r="M914" s="98" t="s">
        <v>131363</v>
      </c>
      <c r="N914" s="98" t="s">
        <v>131364</v>
      </c>
      <c r="O914" s="101">
        <v>50</v>
      </c>
      <c r="P914" s="101">
        <v>50</v>
      </c>
      <c r="Q914" s="101">
        <v>0</v>
      </c>
      <c r="R914" s="101">
        <v>200</v>
      </c>
    </row>
    <row r="915">
      <c r="L915" s="98" t="s">
        <v>131365</v>
      </c>
      <c r="M915" s="98" t="s">
        <v>131366</v>
      </c>
      <c r="N915" s="98" t="s">
        <v>131367</v>
      </c>
      <c r="O915" s="101">
        <v>1333</v>
      </c>
      <c r="P915" s="101">
        <v>1333</v>
      </c>
    </row>
    <row r="916">
      <c r="L916" s="98" t="s">
        <v>131368</v>
      </c>
      <c r="M916" s="98" t="s">
        <v>131369</v>
      </c>
      <c r="N916" s="98" t="s">
        <v>131370</v>
      </c>
      <c r="O916" s="101">
        <v>200</v>
      </c>
      <c r="P916" s="101">
        <v>200</v>
      </c>
    </row>
    <row r="917">
      <c r="L917" s="98" t="s">
        <v>131371</v>
      </c>
      <c r="M917" s="98" t="s">
        <v>131372</v>
      </c>
      <c r="N917" s="98" t="s">
        <v>131373</v>
      </c>
      <c r="O917" s="101">
        <v>90</v>
      </c>
      <c r="P917" s="101">
        <v>90</v>
      </c>
    </row>
    <row r="918">
      <c r="L918" s="98" t="s">
        <v>131374</v>
      </c>
      <c r="M918" s="98" t="s">
        <v>131375</v>
      </c>
      <c r="N918" s="98" t="s">
        <v>131376</v>
      </c>
      <c r="O918" s="101">
        <v>4</v>
      </c>
      <c r="P918" s="101">
        <v>4</v>
      </c>
    </row>
    <row r="919">
      <c r="L919" s="98" t="s">
        <v>131377</v>
      </c>
      <c r="M919" s="98" t="s">
        <v>131378</v>
      </c>
      <c r="N919" s="98" t="s">
        <v>131379</v>
      </c>
      <c r="O919" s="101">
        <v>38</v>
      </c>
      <c r="P919" s="101">
        <v>38</v>
      </c>
    </row>
    <row r="920">
      <c r="K920" s="96" t="s">
        <v>131380</v>
      </c>
      <c r="O920" s="85">
        <f>SUM(O914:O919)</f>
      </c>
      <c r="P920" s="85">
        <f>SUM(P914:P919)</f>
      </c>
    </row>
    <row r="921">
      <c r="A921" s="98" t="s">
        <v>131381</v>
      </c>
      <c r="B921" s="98" t="s">
        <v>131382</v>
      </c>
      <c r="C921" s="100">
        <v>625</v>
      </c>
      <c r="D921" s="98" t="s">
        <v>131383</v>
      </c>
      <c r="E921" s="98" t="s">
        <v>131384</v>
      </c>
      <c r="F921" s="104">
        <v>45492</v>
      </c>
      <c r="G921" s="104">
        <v>45492</v>
      </c>
      <c r="H921" s="104">
        <v>45869</v>
      </c>
      <c r="J921" s="101">
        <v>1135</v>
      </c>
      <c r="K921" s="98" t="s">
        <v>131385</v>
      </c>
      <c r="L921" s="98" t="s">
        <v>131386</v>
      </c>
      <c r="M921" s="98" t="s">
        <v>131387</v>
      </c>
      <c r="N921" s="98" t="s">
        <v>131388</v>
      </c>
      <c r="O921" s="101">
        <v>50</v>
      </c>
      <c r="P921" s="101">
        <v>50</v>
      </c>
      <c r="Q921" s="101">
        <v>0</v>
      </c>
      <c r="R921" s="101">
        <v>200</v>
      </c>
    </row>
    <row r="922">
      <c r="L922" s="98" t="s">
        <v>131389</v>
      </c>
      <c r="M922" s="98" t="s">
        <v>131390</v>
      </c>
      <c r="N922" s="98" t="s">
        <v>131391</v>
      </c>
      <c r="O922" s="101">
        <v>40</v>
      </c>
      <c r="P922" s="101">
        <v>40</v>
      </c>
    </row>
    <row r="923">
      <c r="L923" s="98" t="s">
        <v>131392</v>
      </c>
      <c r="M923" s="98" t="s">
        <v>131393</v>
      </c>
      <c r="N923" s="98" t="s">
        <v>131394</v>
      </c>
      <c r="O923" s="101">
        <v>1045</v>
      </c>
      <c r="P923" s="101">
        <v>1045</v>
      </c>
    </row>
    <row r="924">
      <c r="L924" s="98" t="s">
        <v>131395</v>
      </c>
      <c r="M924" s="98" t="s">
        <v>131396</v>
      </c>
      <c r="N924" s="98" t="s">
        <v>131397</v>
      </c>
      <c r="O924" s="101">
        <v>35</v>
      </c>
      <c r="P924" s="101">
        <v>35</v>
      </c>
    </row>
    <row r="925">
      <c r="L925" s="98" t="s">
        <v>131398</v>
      </c>
      <c r="M925" s="98" t="s">
        <v>131399</v>
      </c>
      <c r="N925" s="98" t="s">
        <v>131400</v>
      </c>
      <c r="O925" s="101">
        <v>4</v>
      </c>
      <c r="P925" s="101">
        <v>4</v>
      </c>
    </row>
    <row r="926">
      <c r="L926" s="98" t="s">
        <v>131401</v>
      </c>
      <c r="M926" s="98" t="s">
        <v>131402</v>
      </c>
      <c r="N926" s="98" t="s">
        <v>131403</v>
      </c>
      <c r="O926" s="101">
        <v>38</v>
      </c>
      <c r="P926" s="101">
        <v>38</v>
      </c>
    </row>
    <row r="927">
      <c r="K927" s="96" t="s">
        <v>131404</v>
      </c>
      <c r="O927" s="85">
        <f>SUM(O921:O926)</f>
      </c>
      <c r="P927" s="85">
        <f>SUM(P921:P926)</f>
      </c>
    </row>
    <row r="928">
      <c r="A928" s="98" t="s">
        <v>131405</v>
      </c>
      <c r="B928" s="98" t="s">
        <v>131406</v>
      </c>
      <c r="C928" s="100">
        <v>625</v>
      </c>
      <c r="D928" s="98" t="s">
        <v>131407</v>
      </c>
      <c r="E928" s="98" t="s">
        <v>131408</v>
      </c>
      <c r="F928" s="104">
        <v>45323</v>
      </c>
      <c r="G928" s="104">
        <v>45323</v>
      </c>
      <c r="H928" s="104">
        <v>45777</v>
      </c>
      <c r="I928" s="104">
        <v>45812</v>
      </c>
      <c r="J928" s="101">
        <v>1185</v>
      </c>
      <c r="K928" s="98" t="s">
        <v>131409</v>
      </c>
      <c r="L928" s="98" t="s">
        <v>131410</v>
      </c>
      <c r="M928" s="98" t="s">
        <v>131411</v>
      </c>
      <c r="N928" s="98" t="s">
        <v>131412</v>
      </c>
      <c r="O928" s="101">
        <v>50</v>
      </c>
      <c r="P928" s="101">
        <v>50</v>
      </c>
      <c r="Q928" s="101">
        <v>0</v>
      </c>
      <c r="R928" s="101">
        <v>400</v>
      </c>
    </row>
    <row r="929">
      <c r="L929" s="98" t="s">
        <v>131413</v>
      </c>
      <c r="M929" s="98" t="s">
        <v>131414</v>
      </c>
      <c r="N929" s="98" t="s">
        <v>131415</v>
      </c>
      <c r="O929" s="101">
        <v>40</v>
      </c>
      <c r="P929" s="101">
        <v>40</v>
      </c>
    </row>
    <row r="930">
      <c r="L930" s="98" t="s">
        <v>131416</v>
      </c>
      <c r="M930" s="98" t="s">
        <v>131417</v>
      </c>
      <c r="N930" s="98" t="s">
        <v>131418</v>
      </c>
      <c r="O930" s="101">
        <v>1085</v>
      </c>
      <c r="P930" s="101">
        <v>1085</v>
      </c>
    </row>
    <row r="931">
      <c r="L931" s="98" t="s">
        <v>131419</v>
      </c>
      <c r="M931" s="98" t="s">
        <v>131420</v>
      </c>
      <c r="N931" s="98" t="s">
        <v>131421</v>
      </c>
      <c r="O931" s="101">
        <v>117.5</v>
      </c>
      <c r="P931" s="101">
        <v>0</v>
      </c>
    </row>
    <row r="932">
      <c r="L932" s="98" t="s">
        <v>131422</v>
      </c>
      <c r="M932" s="98" t="s">
        <v>131423</v>
      </c>
      <c r="N932" s="98" t="s">
        <v>131424</v>
      </c>
      <c r="O932" s="101">
        <v>4</v>
      </c>
      <c r="P932" s="101">
        <v>4</v>
      </c>
    </row>
    <row r="933">
      <c r="L933" s="98" t="s">
        <v>131425</v>
      </c>
      <c r="M933" s="98" t="s">
        <v>131426</v>
      </c>
      <c r="N933" s="98" t="s">
        <v>131427</v>
      </c>
      <c r="O933" s="101">
        <v>25</v>
      </c>
      <c r="P933" s="101">
        <v>0</v>
      </c>
    </row>
    <row r="934">
      <c r="L934" s="98" t="s">
        <v>131428</v>
      </c>
      <c r="M934" s="98" t="s">
        <v>131429</v>
      </c>
      <c r="N934" s="98" t="s">
        <v>131430</v>
      </c>
      <c r="O934" s="101">
        <v>38</v>
      </c>
      <c r="P934" s="101">
        <v>38</v>
      </c>
    </row>
    <row r="935">
      <c r="K935" s="96" t="s">
        <v>131431</v>
      </c>
      <c r="O935" s="85">
        <f>SUM(O928:O934)</f>
      </c>
      <c r="P935" s="85">
        <f>SUM(P928:P934)</f>
      </c>
    </row>
    <row r="936">
      <c r="A936" s="98" t="s">
        <v>131432</v>
      </c>
      <c r="B936" s="98" t="s">
        <v>131433</v>
      </c>
      <c r="C936" s="100">
        <v>975</v>
      </c>
      <c r="D936" s="98" t="s">
        <v>131434</v>
      </c>
      <c r="E936" s="98" t="s">
        <v>131435</v>
      </c>
      <c r="F936" s="104">
        <v>44466</v>
      </c>
      <c r="G936" s="104">
        <v>45566</v>
      </c>
      <c r="H936" s="104">
        <v>45930</v>
      </c>
      <c r="J936" s="101">
        <v>1665</v>
      </c>
      <c r="K936" s="98" t="s">
        <v>131436</v>
      </c>
      <c r="L936" s="98" t="s">
        <v>131437</v>
      </c>
      <c r="M936" s="98" t="s">
        <v>131438</v>
      </c>
      <c r="N936" s="98" t="s">
        <v>131439</v>
      </c>
      <c r="O936" s="101">
        <v>50</v>
      </c>
      <c r="P936" s="101">
        <v>0</v>
      </c>
      <c r="Q936" s="101">
        <v>0</v>
      </c>
      <c r="R936" s="101">
        <v>300</v>
      </c>
    </row>
    <row r="937">
      <c r="L937" s="98" t="s">
        <v>131440</v>
      </c>
      <c r="M937" s="98" t="s">
        <v>131441</v>
      </c>
      <c r="N937" s="98" t="s">
        <v>131442</v>
      </c>
      <c r="O937" s="101">
        <v>40</v>
      </c>
      <c r="P937" s="101">
        <v>90</v>
      </c>
    </row>
    <row r="938">
      <c r="L938" s="98" t="s">
        <v>131443</v>
      </c>
      <c r="M938" s="98" t="s">
        <v>131444</v>
      </c>
      <c r="N938" s="98" t="s">
        <v>131445</v>
      </c>
      <c r="O938" s="101">
        <v>1425</v>
      </c>
      <c r="P938" s="101">
        <v>1425</v>
      </c>
    </row>
    <row r="939">
      <c r="L939" s="98" t="s">
        <v>131446</v>
      </c>
      <c r="M939" s="98" t="s">
        <v>131447</v>
      </c>
      <c r="N939" s="98" t="s">
        <v>131448</v>
      </c>
      <c r="O939" s="101">
        <v>90</v>
      </c>
      <c r="P939" s="101">
        <v>35</v>
      </c>
    </row>
    <row r="940">
      <c r="L940" s="98" t="s">
        <v>131449</v>
      </c>
      <c r="M940" s="98" t="s">
        <v>131450</v>
      </c>
      <c r="N940" s="98" t="s">
        <v>131451</v>
      </c>
      <c r="O940" s="101">
        <v>35</v>
      </c>
      <c r="P940" s="101">
        <v>90</v>
      </c>
    </row>
    <row r="941">
      <c r="L941" s="98" t="s">
        <v>131452</v>
      </c>
      <c r="M941" s="98" t="s">
        <v>131453</v>
      </c>
      <c r="N941" s="98" t="s">
        <v>131454</v>
      </c>
      <c r="O941" s="101">
        <v>35</v>
      </c>
      <c r="P941" s="101">
        <v>35</v>
      </c>
    </row>
    <row r="942">
      <c r="L942" s="98" t="s">
        <v>131455</v>
      </c>
      <c r="M942" s="98" t="s">
        <v>131456</v>
      </c>
      <c r="N942" s="98" t="s">
        <v>131457</v>
      </c>
      <c r="O942" s="101">
        <v>4</v>
      </c>
      <c r="P942" s="101">
        <v>4</v>
      </c>
    </row>
    <row r="943">
      <c r="L943" s="98" t="s">
        <v>131458</v>
      </c>
      <c r="M943" s="98" t="s">
        <v>131459</v>
      </c>
      <c r="N943" s="98" t="s">
        <v>131460</v>
      </c>
      <c r="O943" s="101">
        <v>5</v>
      </c>
      <c r="P943" s="101">
        <v>5</v>
      </c>
    </row>
    <row r="944">
      <c r="L944" s="98" t="s">
        <v>131461</v>
      </c>
      <c r="M944" s="98" t="s">
        <v>131462</v>
      </c>
      <c r="N944" s="98" t="s">
        <v>131463</v>
      </c>
      <c r="O944" s="101">
        <v>38</v>
      </c>
      <c r="P944" s="101">
        <v>38</v>
      </c>
    </row>
    <row r="945">
      <c r="K945" s="96" t="s">
        <v>131464</v>
      </c>
      <c r="O945" s="85">
        <f>SUM(O936:O944)</f>
      </c>
      <c r="P945" s="85">
        <f>SUM(P936:P944)</f>
      </c>
    </row>
    <row r="946">
      <c r="A946" s="98" t="s">
        <v>131465</v>
      </c>
      <c r="B946" s="98" t="s">
        <v>131466</v>
      </c>
      <c r="C946" s="100">
        <v>695</v>
      </c>
      <c r="D946" s="98" t="s">
        <v>131467</v>
      </c>
      <c r="E946" s="98" t="s">
        <v>131468</v>
      </c>
      <c r="F946" s="104">
        <v>44756</v>
      </c>
      <c r="G946" s="104">
        <v>45474</v>
      </c>
      <c r="H946" s="104">
        <v>45838</v>
      </c>
      <c r="J946" s="101">
        <v>1435</v>
      </c>
      <c r="K946" s="98" t="s">
        <v>131469</v>
      </c>
      <c r="L946" s="98" t="s">
        <v>131470</v>
      </c>
      <c r="M946" s="98" t="s">
        <v>131471</v>
      </c>
      <c r="N946" s="98" t="s">
        <v>131472</v>
      </c>
      <c r="O946" s="101">
        <v>50</v>
      </c>
      <c r="P946" s="101">
        <v>50</v>
      </c>
      <c r="Q946" s="101">
        <v>0</v>
      </c>
      <c r="R946" s="101">
        <v>200</v>
      </c>
    </row>
    <row r="947">
      <c r="L947" s="98" t="s">
        <v>131473</v>
      </c>
      <c r="M947" s="98" t="s">
        <v>131474</v>
      </c>
      <c r="N947" s="98" t="s">
        <v>131475</v>
      </c>
      <c r="O947" s="101">
        <v>1135</v>
      </c>
      <c r="P947" s="101">
        <v>1135</v>
      </c>
    </row>
    <row r="948">
      <c r="L948" s="98" t="s">
        <v>131476</v>
      </c>
      <c r="M948" s="98" t="s">
        <v>131477</v>
      </c>
      <c r="N948" s="98" t="s">
        <v>131478</v>
      </c>
      <c r="O948" s="101">
        <v>4</v>
      </c>
      <c r="P948" s="101">
        <v>4</v>
      </c>
    </row>
    <row r="949">
      <c r="L949" s="98" t="s">
        <v>131479</v>
      </c>
      <c r="M949" s="98" t="s">
        <v>131480</v>
      </c>
      <c r="N949" s="98" t="s">
        <v>131481</v>
      </c>
      <c r="O949" s="101">
        <v>38</v>
      </c>
      <c r="P949" s="101">
        <v>38</v>
      </c>
    </row>
    <row r="950">
      <c r="K950" s="96" t="s">
        <v>131482</v>
      </c>
      <c r="O950" s="85">
        <f>SUM(O946:O949)</f>
      </c>
      <c r="P950" s="85">
        <f>SUM(P946:P949)</f>
      </c>
    </row>
    <row r="951">
      <c r="A951" s="98" t="s">
        <v>131483</v>
      </c>
      <c r="B951" s="98" t="s">
        <v>131484</v>
      </c>
      <c r="C951" s="100">
        <v>695</v>
      </c>
      <c r="D951" s="98" t="s">
        <v>131485</v>
      </c>
      <c r="E951" s="98" t="s">
        <v>131486</v>
      </c>
      <c r="F951" s="104">
        <v>43246</v>
      </c>
      <c r="G951" s="104">
        <v>45748</v>
      </c>
      <c r="H951" s="104">
        <v>46203</v>
      </c>
      <c r="J951" s="101">
        <v>1400</v>
      </c>
      <c r="K951" s="98" t="s">
        <v>131487</v>
      </c>
      <c r="L951" s="98" t="s">
        <v>131488</v>
      </c>
      <c r="M951" s="98" t="s">
        <v>131489</v>
      </c>
      <c r="N951" s="98" t="s">
        <v>131490</v>
      </c>
      <c r="O951" s="101">
        <v>50</v>
      </c>
      <c r="P951" s="101">
        <v>50</v>
      </c>
      <c r="Q951" s="101">
        <v>0</v>
      </c>
      <c r="R951" s="101">
        <v>1399</v>
      </c>
    </row>
    <row r="952">
      <c r="L952" s="98" t="s">
        <v>131491</v>
      </c>
      <c r="M952" s="98" t="s">
        <v>131492</v>
      </c>
      <c r="N952" s="98" t="s">
        <v>131493</v>
      </c>
      <c r="O952" s="101">
        <v>1095</v>
      </c>
      <c r="P952" s="101">
        <v>1095</v>
      </c>
    </row>
    <row r="953">
      <c r="L953" s="98" t="s">
        <v>131494</v>
      </c>
      <c r="M953" s="98" t="s">
        <v>131495</v>
      </c>
      <c r="N953" s="98" t="s">
        <v>131496</v>
      </c>
      <c r="O953" s="101">
        <v>90</v>
      </c>
      <c r="P953" s="101">
        <v>90</v>
      </c>
    </row>
    <row r="954">
      <c r="L954" s="98" t="s">
        <v>131497</v>
      </c>
      <c r="M954" s="98" t="s">
        <v>131498</v>
      </c>
      <c r="N954" s="98" t="s">
        <v>131499</v>
      </c>
      <c r="O954" s="101">
        <v>4</v>
      </c>
      <c r="P954" s="101">
        <v>4</v>
      </c>
    </row>
    <row r="955">
      <c r="L955" s="98" t="s">
        <v>131500</v>
      </c>
      <c r="M955" s="98" t="s">
        <v>131501</v>
      </c>
      <c r="N955" s="98" t="s">
        <v>131502</v>
      </c>
      <c r="O955" s="101">
        <v>38</v>
      </c>
      <c r="P955" s="101">
        <v>38</v>
      </c>
    </row>
    <row r="956">
      <c r="K956" s="96" t="s">
        <v>131503</v>
      </c>
      <c r="O956" s="85">
        <f>SUM(O951:O955)</f>
      </c>
      <c r="P956" s="85">
        <f>SUM(P951:P955)</f>
      </c>
    </row>
    <row r="957">
      <c r="A957" s="98" t="s">
        <v>131504</v>
      </c>
      <c r="B957" s="98" t="s">
        <v>131505</v>
      </c>
      <c r="C957" s="100">
        <v>625</v>
      </c>
      <c r="D957" s="98" t="s">
        <v>131506</v>
      </c>
      <c r="E957" s="98" t="s">
        <v>131507</v>
      </c>
      <c r="F957" s="104">
        <v>45079</v>
      </c>
      <c r="G957" s="104">
        <v>45474</v>
      </c>
      <c r="H957" s="104">
        <v>45838</v>
      </c>
      <c r="J957" s="101">
        <v>1300</v>
      </c>
      <c r="K957" s="98" t="s">
        <v>131508</v>
      </c>
      <c r="L957" s="98" t="s">
        <v>131509</v>
      </c>
      <c r="M957" s="98" t="s">
        <v>131510</v>
      </c>
      <c r="N957" s="98" t="s">
        <v>131511</v>
      </c>
      <c r="O957" s="101">
        <v>50</v>
      </c>
      <c r="P957" s="101">
        <v>50</v>
      </c>
      <c r="Q957" s="101">
        <v>0</v>
      </c>
      <c r="R957" s="101">
        <v>400</v>
      </c>
    </row>
    <row r="958">
      <c r="L958" s="98" t="s">
        <v>131512</v>
      </c>
      <c r="M958" s="98" t="s">
        <v>131513</v>
      </c>
      <c r="N958" s="98" t="s">
        <v>131514</v>
      </c>
      <c r="O958" s="101">
        <v>1125</v>
      </c>
      <c r="P958" s="101">
        <v>1125</v>
      </c>
    </row>
    <row r="959">
      <c r="L959" s="98" t="s">
        <v>131515</v>
      </c>
      <c r="M959" s="98" t="s">
        <v>131516</v>
      </c>
      <c r="N959" s="98" t="s">
        <v>131517</v>
      </c>
      <c r="O959" s="101">
        <v>35</v>
      </c>
      <c r="P959" s="101">
        <v>35</v>
      </c>
    </row>
    <row r="960">
      <c r="L960" s="98" t="s">
        <v>131518</v>
      </c>
      <c r="M960" s="98" t="s">
        <v>131519</v>
      </c>
      <c r="N960" s="98" t="s">
        <v>131520</v>
      </c>
      <c r="O960" s="101">
        <v>4</v>
      </c>
      <c r="P960" s="101">
        <v>4</v>
      </c>
    </row>
    <row r="961">
      <c r="L961" s="98" t="s">
        <v>131521</v>
      </c>
      <c r="M961" s="98" t="s">
        <v>131522</v>
      </c>
      <c r="N961" s="98" t="s">
        <v>131523</v>
      </c>
      <c r="O961" s="101">
        <v>38</v>
      </c>
      <c r="P961" s="101">
        <v>38</v>
      </c>
    </row>
    <row r="962">
      <c r="K962" s="96" t="s">
        <v>131524</v>
      </c>
      <c r="O962" s="85">
        <f>SUM(O957:O961)</f>
      </c>
      <c r="P962" s="85">
        <f>SUM(P957:P961)</f>
      </c>
    </row>
    <row r="963">
      <c r="A963" s="98" t="s">
        <v>131525</v>
      </c>
      <c r="B963" s="98" t="s">
        <v>131526</v>
      </c>
      <c r="C963" s="100">
        <v>625</v>
      </c>
      <c r="D963" s="98" t="s">
        <v>131527</v>
      </c>
      <c r="E963" s="98" t="s">
        <v>131528</v>
      </c>
      <c r="F963" s="104">
        <v>45524</v>
      </c>
      <c r="G963" s="104">
        <v>45524</v>
      </c>
      <c r="H963" s="104">
        <v>45991</v>
      </c>
      <c r="J963" s="101">
        <v>1165</v>
      </c>
      <c r="K963" s="98" t="s">
        <v>131529</v>
      </c>
      <c r="L963" s="98" t="s">
        <v>131530</v>
      </c>
      <c r="M963" s="98" t="s">
        <v>131531</v>
      </c>
      <c r="N963" s="98" t="s">
        <v>131532</v>
      </c>
      <c r="O963" s="101">
        <v>50</v>
      </c>
      <c r="P963" s="101">
        <v>50</v>
      </c>
      <c r="Q963" s="101">
        <v>0</v>
      </c>
      <c r="R963" s="101">
        <v>200</v>
      </c>
    </row>
    <row r="964">
      <c r="L964" s="98" t="s">
        <v>131533</v>
      </c>
      <c r="M964" s="98" t="s">
        <v>131534</v>
      </c>
      <c r="N964" s="98" t="s">
        <v>131535</v>
      </c>
      <c r="O964" s="101">
        <v>1125</v>
      </c>
      <c r="P964" s="101">
        <v>1125</v>
      </c>
    </row>
    <row r="965">
      <c r="L965" s="98" t="s">
        <v>131536</v>
      </c>
      <c r="M965" s="98" t="s">
        <v>131537</v>
      </c>
      <c r="N965" s="98" t="s">
        <v>131538</v>
      </c>
      <c r="O965" s="101">
        <v>4</v>
      </c>
      <c r="P965" s="101">
        <v>4</v>
      </c>
    </row>
    <row r="966">
      <c r="L966" s="98" t="s">
        <v>131539</v>
      </c>
      <c r="M966" s="98" t="s">
        <v>131540</v>
      </c>
      <c r="N966" s="98" t="s">
        <v>131541</v>
      </c>
      <c r="O966" s="101">
        <v>38</v>
      </c>
      <c r="P966" s="101">
        <v>38</v>
      </c>
    </row>
    <row r="967">
      <c r="K967" s="96" t="s">
        <v>131542</v>
      </c>
      <c r="O967" s="85">
        <f>SUM(O963:O966)</f>
      </c>
      <c r="P967" s="85">
        <f>SUM(P963:P966)</f>
      </c>
    </row>
    <row r="968">
      <c r="A968" s="98" t="s">
        <v>131543</v>
      </c>
      <c r="B968" s="98" t="s">
        <v>131544</v>
      </c>
      <c r="C968" s="100">
        <v>625</v>
      </c>
      <c r="D968" s="98" t="s">
        <v>131545</v>
      </c>
      <c r="E968" s="98" t="s">
        <v>131546</v>
      </c>
      <c r="F968" s="104">
        <v>45520</v>
      </c>
      <c r="G968" s="104">
        <v>45520</v>
      </c>
      <c r="H968" s="104">
        <v>45900</v>
      </c>
      <c r="J968" s="101">
        <v>1092</v>
      </c>
      <c r="K968" s="98" t="s">
        <v>131547</v>
      </c>
      <c r="L968" s="98" t="s">
        <v>131548</v>
      </c>
      <c r="M968" s="98" t="s">
        <v>131549</v>
      </c>
      <c r="N968" s="98" t="s">
        <v>131550</v>
      </c>
      <c r="O968" s="101">
        <v>50</v>
      </c>
      <c r="P968" s="101">
        <v>50</v>
      </c>
      <c r="Q968" s="101">
        <v>0</v>
      </c>
      <c r="R968" s="101">
        <v>200</v>
      </c>
    </row>
    <row r="969">
      <c r="L969" s="98" t="s">
        <v>131551</v>
      </c>
      <c r="M969" s="98" t="s">
        <v>131552</v>
      </c>
      <c r="N969" s="98" t="s">
        <v>131553</v>
      </c>
      <c r="O969" s="101">
        <v>1042</v>
      </c>
      <c r="P969" s="101">
        <v>1042</v>
      </c>
    </row>
    <row r="970">
      <c r="L970" s="98" t="s">
        <v>131554</v>
      </c>
      <c r="M970" s="98" t="s">
        <v>131555</v>
      </c>
      <c r="N970" s="98" t="s">
        <v>131556</v>
      </c>
      <c r="O970" s="101">
        <v>4</v>
      </c>
      <c r="P970" s="101">
        <v>4</v>
      </c>
    </row>
    <row r="971">
      <c r="L971" s="98" t="s">
        <v>131557</v>
      </c>
      <c r="M971" s="98" t="s">
        <v>131558</v>
      </c>
      <c r="N971" s="98" t="s">
        <v>131559</v>
      </c>
      <c r="O971" s="101">
        <v>38</v>
      </c>
      <c r="P971" s="101">
        <v>38</v>
      </c>
    </row>
    <row r="972">
      <c r="K972" s="96" t="s">
        <v>131560</v>
      </c>
      <c r="O972" s="85">
        <f>SUM(O968:O971)</f>
      </c>
      <c r="P972" s="85">
        <f>SUM(P968:P971)</f>
      </c>
    </row>
    <row r="973">
      <c r="A973" s="98" t="s">
        <v>131561</v>
      </c>
      <c r="B973" s="98" t="s">
        <v>131562</v>
      </c>
      <c r="C973" s="100">
        <v>625</v>
      </c>
      <c r="D973" s="98" t="s">
        <v>131563</v>
      </c>
      <c r="E973" s="98" t="s">
        <v>131564</v>
      </c>
      <c r="F973" s="104">
        <v>44462</v>
      </c>
      <c r="G973" s="104">
        <v>45566</v>
      </c>
      <c r="H973" s="104">
        <v>45930</v>
      </c>
      <c r="J973" s="101">
        <v>1365</v>
      </c>
      <c r="K973" s="98" t="s">
        <v>131565</v>
      </c>
      <c r="L973" s="98" t="s">
        <v>131566</v>
      </c>
      <c r="M973" s="98" t="s">
        <v>131567</v>
      </c>
      <c r="N973" s="98" t="s">
        <v>131568</v>
      </c>
      <c r="O973" s="101">
        <v>50</v>
      </c>
      <c r="P973" s="101">
        <v>90</v>
      </c>
      <c r="Q973" s="101">
        <v>0</v>
      </c>
      <c r="R973" s="101">
        <v>200</v>
      </c>
    </row>
    <row r="974">
      <c r="L974" s="98" t="s">
        <v>131569</v>
      </c>
      <c r="M974" s="98" t="s">
        <v>131570</v>
      </c>
      <c r="N974" s="98" t="s">
        <v>131571</v>
      </c>
      <c r="O974" s="101">
        <v>40</v>
      </c>
      <c r="P974" s="101">
        <v>0</v>
      </c>
    </row>
    <row r="975">
      <c r="L975" s="98" t="s">
        <v>131572</v>
      </c>
      <c r="M975" s="98" t="s">
        <v>131573</v>
      </c>
      <c r="N975" s="98" t="s">
        <v>131574</v>
      </c>
      <c r="O975" s="101">
        <v>1125</v>
      </c>
      <c r="P975" s="101">
        <v>1125</v>
      </c>
    </row>
    <row r="976">
      <c r="L976" s="98" t="s">
        <v>131575</v>
      </c>
      <c r="M976" s="98" t="s">
        <v>131576</v>
      </c>
      <c r="N976" s="98" t="s">
        <v>131577</v>
      </c>
      <c r="O976" s="101">
        <v>4</v>
      </c>
      <c r="P976" s="101">
        <v>4</v>
      </c>
    </row>
    <row r="977">
      <c r="L977" s="98" t="s">
        <v>131578</v>
      </c>
      <c r="M977" s="98" t="s">
        <v>131579</v>
      </c>
      <c r="N977" s="98" t="s">
        <v>131580</v>
      </c>
      <c r="O977" s="101">
        <v>38</v>
      </c>
      <c r="P977" s="101">
        <v>38</v>
      </c>
    </row>
    <row r="978">
      <c r="K978" s="96" t="s">
        <v>131581</v>
      </c>
      <c r="O978" s="85">
        <f>SUM(O973:O977)</f>
      </c>
      <c r="P978" s="85">
        <f>SUM(P973:P977)</f>
      </c>
    </row>
    <row r="979">
      <c r="A979" s="98" t="s">
        <v>131582</v>
      </c>
      <c r="B979" s="98" t="s">
        <v>131583</v>
      </c>
      <c r="C979" s="100">
        <v>975</v>
      </c>
      <c r="D979" s="98" t="s">
        <v>131584</v>
      </c>
      <c r="E979" s="98" t="s">
        <v>131585</v>
      </c>
      <c r="F979" s="104">
        <v>45656</v>
      </c>
      <c r="G979" s="104">
        <v>45656</v>
      </c>
      <c r="H979" s="104">
        <v>46112</v>
      </c>
      <c r="J979" s="101">
        <v>1489</v>
      </c>
      <c r="K979" s="98" t="s">
        <v>131586</v>
      </c>
      <c r="L979" s="98" t="s">
        <v>131587</v>
      </c>
      <c r="M979" s="98" t="s">
        <v>131588</v>
      </c>
      <c r="N979" s="98" t="s">
        <v>131589</v>
      </c>
      <c r="O979" s="101">
        <v>50</v>
      </c>
      <c r="P979" s="101">
        <v>50</v>
      </c>
      <c r="Q979" s="101">
        <v>0</v>
      </c>
      <c r="R979" s="101">
        <v>300</v>
      </c>
    </row>
    <row r="980">
      <c r="L980" s="98" t="s">
        <v>131590</v>
      </c>
      <c r="M980" s="98" t="s">
        <v>131591</v>
      </c>
      <c r="N980" s="98" t="s">
        <v>131592</v>
      </c>
      <c r="O980" s="101">
        <v>40</v>
      </c>
      <c r="P980" s="101">
        <v>40</v>
      </c>
    </row>
    <row r="981">
      <c r="L981" s="98" t="s">
        <v>131593</v>
      </c>
      <c r="M981" s="98" t="s">
        <v>131594</v>
      </c>
      <c r="N981" s="98" t="s">
        <v>131595</v>
      </c>
      <c r="O981" s="101">
        <v>1421</v>
      </c>
      <c r="P981" s="101">
        <v>1421</v>
      </c>
    </row>
    <row r="982">
      <c r="L982" s="98" t="s">
        <v>131596</v>
      </c>
      <c r="M982" s="98" t="s">
        <v>131597</v>
      </c>
      <c r="N982" s="98" t="s">
        <v>131598</v>
      </c>
      <c r="O982" s="101">
        <v>4</v>
      </c>
      <c r="P982" s="101">
        <v>4</v>
      </c>
    </row>
    <row r="983">
      <c r="L983" s="98" t="s">
        <v>131599</v>
      </c>
      <c r="M983" s="98" t="s">
        <v>131600</v>
      </c>
      <c r="N983" s="98" t="s">
        <v>131601</v>
      </c>
      <c r="O983" s="101">
        <v>25</v>
      </c>
      <c r="P983" s="101">
        <v>0</v>
      </c>
    </row>
    <row r="984">
      <c r="L984" s="98" t="s">
        <v>131602</v>
      </c>
      <c r="M984" s="98" t="s">
        <v>131603</v>
      </c>
      <c r="N984" s="98" t="s">
        <v>131604</v>
      </c>
      <c r="O984" s="101">
        <v>38</v>
      </c>
      <c r="P984" s="101">
        <v>38</v>
      </c>
    </row>
    <row r="985">
      <c r="K985" s="96" t="s">
        <v>131605</v>
      </c>
      <c r="O985" s="85">
        <f>SUM(O979:O984)</f>
      </c>
      <c r="P985" s="85">
        <f>SUM(P979:P984)</f>
      </c>
    </row>
    <row r="986">
      <c r="A986" s="98" t="s">
        <v>131606</v>
      </c>
      <c r="B986" s="98" t="s">
        <v>131607</v>
      </c>
      <c r="C986" s="100">
        <v>975</v>
      </c>
      <c r="D986" s="98" t="s">
        <v>131608</v>
      </c>
      <c r="E986" s="98" t="s">
        <v>131609</v>
      </c>
      <c r="F986" s="104">
        <v>44182</v>
      </c>
      <c r="G986" s="104">
        <v>45474</v>
      </c>
      <c r="H986" s="104">
        <v>45838</v>
      </c>
      <c r="J986" s="101">
        <v>1665</v>
      </c>
      <c r="K986" s="98" t="s">
        <v>131610</v>
      </c>
      <c r="L986" s="98" t="s">
        <v>131611</v>
      </c>
      <c r="M986" s="98" t="s">
        <v>131612</v>
      </c>
      <c r="N986" s="98" t="s">
        <v>131613</v>
      </c>
      <c r="O986" s="101">
        <v>50</v>
      </c>
      <c r="P986" s="101">
        <v>40</v>
      </c>
      <c r="Q986" s="101">
        <v>0</v>
      </c>
      <c r="R986" s="101">
        <v>500</v>
      </c>
    </row>
    <row r="987">
      <c r="L987" s="98" t="s">
        <v>131614</v>
      </c>
      <c r="M987" s="98" t="s">
        <v>131615</v>
      </c>
      <c r="N987" s="98" t="s">
        <v>131616</v>
      </c>
      <c r="O987" s="101">
        <v>40</v>
      </c>
      <c r="P987" s="101">
        <v>50</v>
      </c>
    </row>
    <row r="988">
      <c r="L988" s="98" t="s">
        <v>131617</v>
      </c>
      <c r="M988" s="98" t="s">
        <v>131618</v>
      </c>
      <c r="N988" s="98" t="s">
        <v>131619</v>
      </c>
      <c r="O988" s="101">
        <v>1445</v>
      </c>
      <c r="P988" s="101">
        <v>1445</v>
      </c>
    </row>
    <row r="989">
      <c r="L989" s="98" t="s">
        <v>131620</v>
      </c>
      <c r="M989" s="98" t="s">
        <v>131621</v>
      </c>
      <c r="N989" s="98" t="s">
        <v>131622</v>
      </c>
      <c r="O989" s="101">
        <v>4</v>
      </c>
      <c r="P989" s="101">
        <v>4</v>
      </c>
    </row>
    <row r="990">
      <c r="L990" s="98" t="s">
        <v>131623</v>
      </c>
      <c r="M990" s="98" t="s">
        <v>131624</v>
      </c>
      <c r="N990" s="98" t="s">
        <v>131625</v>
      </c>
      <c r="O990" s="101">
        <v>5</v>
      </c>
      <c r="P990" s="101">
        <v>5</v>
      </c>
    </row>
    <row r="991">
      <c r="L991" s="98" t="s">
        <v>131626</v>
      </c>
      <c r="M991" s="98" t="s">
        <v>131627</v>
      </c>
      <c r="N991" s="98" t="s">
        <v>131628</v>
      </c>
      <c r="O991" s="101">
        <v>38</v>
      </c>
      <c r="P991" s="101">
        <v>38</v>
      </c>
    </row>
    <row r="992">
      <c r="K992" s="96" t="s">
        <v>131629</v>
      </c>
      <c r="O992" s="85">
        <f>SUM(O986:O991)</f>
      </c>
      <c r="P992" s="85">
        <f>SUM(P986:P991)</f>
      </c>
    </row>
    <row r="993">
      <c r="A993" s="98" t="s">
        <v>131630</v>
      </c>
      <c r="B993" s="98" t="s">
        <v>131631</v>
      </c>
      <c r="C993" s="100">
        <v>695</v>
      </c>
      <c r="D993" s="98" t="s">
        <v>131632</v>
      </c>
      <c r="E993" s="98" t="s">
        <v>131633</v>
      </c>
      <c r="F993" s="104">
        <v>45561</v>
      </c>
      <c r="G993" s="104">
        <v>45561</v>
      </c>
      <c r="H993" s="104">
        <v>46022</v>
      </c>
      <c r="J993" s="101">
        <v>1106</v>
      </c>
      <c r="K993" s="98" t="s">
        <v>131634</v>
      </c>
      <c r="L993" s="98" t="s">
        <v>131635</v>
      </c>
      <c r="M993" s="98" t="s">
        <v>131636</v>
      </c>
      <c r="N993" s="98" t="s">
        <v>131637</v>
      </c>
      <c r="O993" s="101">
        <v>40</v>
      </c>
      <c r="P993" s="101">
        <v>40</v>
      </c>
      <c r="Q993" s="101">
        <v>0</v>
      </c>
      <c r="R993" s="101">
        <v>500</v>
      </c>
    </row>
    <row r="994">
      <c r="L994" s="98" t="s">
        <v>131638</v>
      </c>
      <c r="M994" s="98" t="s">
        <v>131639</v>
      </c>
      <c r="N994" s="98" t="s">
        <v>131640</v>
      </c>
      <c r="O994" s="101">
        <v>1064</v>
      </c>
      <c r="P994" s="101">
        <v>1064</v>
      </c>
    </row>
    <row r="995">
      <c r="L995" s="98" t="s">
        <v>131641</v>
      </c>
      <c r="M995" s="98" t="s">
        <v>131642</v>
      </c>
      <c r="N995" s="98" t="s">
        <v>131643</v>
      </c>
      <c r="O995" s="101">
        <v>4</v>
      </c>
      <c r="P995" s="101">
        <v>4</v>
      </c>
    </row>
    <row r="996">
      <c r="L996" s="98" t="s">
        <v>131644</v>
      </c>
      <c r="M996" s="98" t="s">
        <v>131645</v>
      </c>
      <c r="N996" s="98" t="s">
        <v>131646</v>
      </c>
      <c r="O996" s="101">
        <v>38</v>
      </c>
      <c r="P996" s="101">
        <v>38</v>
      </c>
    </row>
    <row r="997">
      <c r="K997" s="96" t="s">
        <v>131647</v>
      </c>
      <c r="O997" s="85">
        <f>SUM(O993:O996)</f>
      </c>
      <c r="P997" s="85">
        <f>SUM(P993:P996)</f>
      </c>
    </row>
    <row r="998">
      <c r="A998" s="98" t="s">
        <v>131648</v>
      </c>
      <c r="B998" s="98" t="s">
        <v>131649</v>
      </c>
      <c r="C998" s="100">
        <v>695</v>
      </c>
      <c r="D998" s="98" t="s">
        <v>131650</v>
      </c>
      <c r="E998" s="98" t="s">
        <v>131651</v>
      </c>
      <c r="F998" s="104">
        <v>44817</v>
      </c>
      <c r="G998" s="104">
        <v>45566</v>
      </c>
      <c r="H998" s="104">
        <v>45930</v>
      </c>
      <c r="J998" s="101">
        <v>1425</v>
      </c>
      <c r="K998" s="98" t="s">
        <v>131652</v>
      </c>
      <c r="L998" s="98" t="s">
        <v>131653</v>
      </c>
      <c r="M998" s="98" t="s">
        <v>131654</v>
      </c>
      <c r="N998" s="98" t="s">
        <v>131655</v>
      </c>
      <c r="O998" s="101">
        <v>40</v>
      </c>
      <c r="P998" s="101">
        <v>40</v>
      </c>
      <c r="Q998" s="101">
        <v>0</v>
      </c>
      <c r="R998" s="101">
        <v>400</v>
      </c>
    </row>
    <row r="999">
      <c r="L999" s="98" t="s">
        <v>131656</v>
      </c>
      <c r="M999" s="98" t="s">
        <v>131657</v>
      </c>
      <c r="N999" s="98" t="s">
        <v>131658</v>
      </c>
      <c r="O999" s="101">
        <v>1145</v>
      </c>
      <c r="P999" s="101">
        <v>1145</v>
      </c>
    </row>
    <row r="1000">
      <c r="L1000" s="98" t="s">
        <v>131659</v>
      </c>
      <c r="M1000" s="98" t="s">
        <v>131660</v>
      </c>
      <c r="N1000" s="98" t="s">
        <v>131661</v>
      </c>
      <c r="O1000" s="101">
        <v>4</v>
      </c>
      <c r="P1000" s="101">
        <v>4</v>
      </c>
    </row>
    <row r="1001">
      <c r="L1001" s="98" t="s">
        <v>131662</v>
      </c>
      <c r="M1001" s="98" t="s">
        <v>131663</v>
      </c>
      <c r="N1001" s="98" t="s">
        <v>131664</v>
      </c>
      <c r="O1001" s="101">
        <v>38</v>
      </c>
      <c r="P1001" s="101">
        <v>38</v>
      </c>
    </row>
    <row r="1002">
      <c r="K1002" s="96" t="s">
        <v>131665</v>
      </c>
      <c r="O1002" s="85">
        <f>SUM(O998:O1001)</f>
      </c>
      <c r="P1002" s="85">
        <f>SUM(P998:P1001)</f>
      </c>
    </row>
    <row r="1003">
      <c r="A1003" s="98" t="s">
        <v>131666</v>
      </c>
      <c r="B1003" s="98" t="s">
        <v>131667</v>
      </c>
      <c r="C1003" s="100">
        <v>625</v>
      </c>
      <c r="D1003" s="98" t="s">
        <v>131668</v>
      </c>
      <c r="E1003" s="98" t="s">
        <v>131669</v>
      </c>
      <c r="F1003" s="104">
        <v>45142</v>
      </c>
      <c r="G1003" s="104">
        <v>45536</v>
      </c>
      <c r="H1003" s="104">
        <v>45900</v>
      </c>
      <c r="J1003" s="101">
        <v>1295</v>
      </c>
      <c r="K1003" s="98" t="s">
        <v>131670</v>
      </c>
      <c r="L1003" s="98" t="s">
        <v>131671</v>
      </c>
      <c r="M1003" s="98" t="s">
        <v>131672</v>
      </c>
      <c r="N1003" s="98" t="s">
        <v>131673</v>
      </c>
      <c r="O1003" s="101">
        <v>1095</v>
      </c>
      <c r="P1003" s="101">
        <v>1095</v>
      </c>
      <c r="Q1003" s="101">
        <v>0</v>
      </c>
      <c r="R1003" s="101">
        <v>200</v>
      </c>
    </row>
    <row r="1004">
      <c r="L1004" s="98" t="s">
        <v>131674</v>
      </c>
      <c r="M1004" s="98" t="s">
        <v>131675</v>
      </c>
      <c r="N1004" s="98" t="s">
        <v>131676</v>
      </c>
      <c r="O1004" s="101">
        <v>4</v>
      </c>
      <c r="P1004" s="101">
        <v>4</v>
      </c>
    </row>
    <row r="1005">
      <c r="L1005" s="98" t="s">
        <v>131677</v>
      </c>
      <c r="M1005" s="98" t="s">
        <v>131678</v>
      </c>
      <c r="N1005" s="98" t="s">
        <v>131679</v>
      </c>
      <c r="O1005" s="101">
        <v>25</v>
      </c>
      <c r="P1005" s="101">
        <v>0</v>
      </c>
    </row>
    <row r="1006">
      <c r="L1006" s="98" t="s">
        <v>131680</v>
      </c>
      <c r="M1006" s="98" t="s">
        <v>131681</v>
      </c>
      <c r="N1006" s="98" t="s">
        <v>131682</v>
      </c>
      <c r="O1006" s="101">
        <v>38</v>
      </c>
      <c r="P1006" s="101">
        <v>38</v>
      </c>
    </row>
    <row r="1007">
      <c r="K1007" s="96" t="s">
        <v>131683</v>
      </c>
      <c r="O1007" s="85">
        <f>SUM(O1003:O1006)</f>
      </c>
      <c r="P1007" s="85">
        <f>SUM(P1003:P1006)</f>
      </c>
    </row>
    <row r="1008">
      <c r="A1008" s="98" t="s">
        <v>131684</v>
      </c>
      <c r="B1008" s="98" t="s">
        <v>131685</v>
      </c>
      <c r="C1008" s="100">
        <v>625</v>
      </c>
      <c r="D1008" s="98" t="s">
        <v>131686</v>
      </c>
      <c r="E1008" s="98" t="s">
        <v>131687</v>
      </c>
      <c r="F1008" s="104">
        <v>44035</v>
      </c>
      <c r="G1008" s="104">
        <v>45505</v>
      </c>
      <c r="H1008" s="104">
        <v>45869</v>
      </c>
      <c r="J1008" s="101">
        <v>1315</v>
      </c>
      <c r="K1008" s="98" t="s">
        <v>131688</v>
      </c>
      <c r="L1008" s="98" t="s">
        <v>131689</v>
      </c>
      <c r="M1008" s="98" t="s">
        <v>131690</v>
      </c>
      <c r="N1008" s="98" t="s">
        <v>131691</v>
      </c>
      <c r="O1008" s="101">
        <v>40</v>
      </c>
      <c r="P1008" s="101">
        <v>40</v>
      </c>
      <c r="Q1008" s="101">
        <v>0</v>
      </c>
      <c r="R1008" s="101">
        <v>400</v>
      </c>
    </row>
    <row r="1009">
      <c r="L1009" s="98" t="s">
        <v>131692</v>
      </c>
      <c r="M1009" s="98" t="s">
        <v>131693</v>
      </c>
      <c r="N1009" s="98" t="s">
        <v>131694</v>
      </c>
      <c r="O1009" s="101">
        <v>1075</v>
      </c>
      <c r="P1009" s="101">
        <v>1075</v>
      </c>
    </row>
    <row r="1010">
      <c r="L1010" s="98" t="s">
        <v>131695</v>
      </c>
      <c r="M1010" s="98" t="s">
        <v>131696</v>
      </c>
      <c r="N1010" s="98" t="s">
        <v>131697</v>
      </c>
      <c r="O1010" s="101">
        <v>4</v>
      </c>
      <c r="P1010" s="101">
        <v>4</v>
      </c>
    </row>
    <row r="1011">
      <c r="L1011" s="98" t="s">
        <v>131698</v>
      </c>
      <c r="M1011" s="98" t="s">
        <v>131699</v>
      </c>
      <c r="N1011" s="98" t="s">
        <v>131700</v>
      </c>
      <c r="O1011" s="101">
        <v>38</v>
      </c>
      <c r="P1011" s="101">
        <v>38</v>
      </c>
    </row>
    <row r="1012">
      <c r="K1012" s="96" t="s">
        <v>131701</v>
      </c>
      <c r="O1012" s="85">
        <f>SUM(O1008:O1011)</f>
      </c>
      <c r="P1012" s="85">
        <f>SUM(P1008:P1011)</f>
      </c>
    </row>
    <row r="1013">
      <c r="A1013" s="98" t="s">
        <v>131702</v>
      </c>
      <c r="B1013" s="98" t="s">
        <v>131703</v>
      </c>
      <c r="C1013" s="100">
        <v>625</v>
      </c>
      <c r="D1013" s="98" t="s">
        <v>131704</v>
      </c>
      <c r="E1013" s="98" t="s">
        <v>131705</v>
      </c>
      <c r="F1013" s="104">
        <v>45486</v>
      </c>
      <c r="G1013" s="104">
        <v>45689</v>
      </c>
      <c r="H1013" s="104">
        <v>45777</v>
      </c>
      <c r="J1013" s="101">
        <v>1125</v>
      </c>
      <c r="K1013" s="98" t="s">
        <v>131706</v>
      </c>
      <c r="L1013" s="98" t="s">
        <v>131707</v>
      </c>
      <c r="M1013" s="98" t="s">
        <v>131708</v>
      </c>
      <c r="N1013" s="98" t="s">
        <v>131709</v>
      </c>
      <c r="O1013" s="101">
        <v>40</v>
      </c>
      <c r="P1013" s="101">
        <v>40</v>
      </c>
      <c r="Q1013" s="101">
        <v>0</v>
      </c>
      <c r="R1013" s="101">
        <v>200</v>
      </c>
    </row>
    <row r="1014">
      <c r="L1014" s="98" t="s">
        <v>131710</v>
      </c>
      <c r="M1014" s="98" t="s">
        <v>131711</v>
      </c>
      <c r="N1014" s="98" t="s">
        <v>131712</v>
      </c>
      <c r="O1014" s="101">
        <v>1215</v>
      </c>
      <c r="P1014" s="101">
        <v>1215</v>
      </c>
    </row>
    <row r="1015">
      <c r="L1015" s="98" t="s">
        <v>131713</v>
      </c>
      <c r="M1015" s="98" t="s">
        <v>131714</v>
      </c>
      <c r="N1015" s="98" t="s">
        <v>131715</v>
      </c>
      <c r="O1015" s="101">
        <v>4</v>
      </c>
      <c r="P1015" s="101">
        <v>4</v>
      </c>
    </row>
    <row r="1016">
      <c r="L1016" s="98" t="s">
        <v>131716</v>
      </c>
      <c r="M1016" s="98" t="s">
        <v>131717</v>
      </c>
      <c r="N1016" s="98" t="s">
        <v>131718</v>
      </c>
      <c r="O1016" s="101">
        <v>38</v>
      </c>
      <c r="P1016" s="101">
        <v>38</v>
      </c>
    </row>
    <row r="1017">
      <c r="K1017" s="96" t="s">
        <v>131719</v>
      </c>
      <c r="O1017" s="85">
        <f>SUM(O1013:O1016)</f>
      </c>
      <c r="P1017" s="85">
        <f>SUM(P1013:P1016)</f>
      </c>
    </row>
    <row r="1018">
      <c r="A1018" s="98" t="s">
        <v>131720</v>
      </c>
      <c r="B1018" s="98" t="s">
        <v>131721</v>
      </c>
      <c r="C1018" s="100">
        <v>625</v>
      </c>
      <c r="D1018" s="98" t="s">
        <v>131722</v>
      </c>
      <c r="E1018" s="98" t="s">
        <v>131723</v>
      </c>
      <c r="F1018" s="104">
        <v>43886</v>
      </c>
      <c r="G1018" s="104">
        <v>45444</v>
      </c>
      <c r="H1018" s="104">
        <v>45808</v>
      </c>
      <c r="J1018" s="101">
        <v>1275</v>
      </c>
      <c r="K1018" s="98" t="s">
        <v>131724</v>
      </c>
      <c r="L1018" s="98" t="s">
        <v>131725</v>
      </c>
      <c r="M1018" s="98" t="s">
        <v>131726</v>
      </c>
      <c r="N1018" s="98" t="s">
        <v>131727</v>
      </c>
      <c r="O1018" s="101">
        <v>1255</v>
      </c>
      <c r="P1018" s="101">
        <v>1255</v>
      </c>
      <c r="Q1018" s="101">
        <v>0</v>
      </c>
      <c r="R1018" s="101">
        <v>400</v>
      </c>
    </row>
    <row r="1019">
      <c r="L1019" s="98" t="s">
        <v>131728</v>
      </c>
      <c r="M1019" s="98" t="s">
        <v>131729</v>
      </c>
      <c r="N1019" s="98" t="s">
        <v>131730</v>
      </c>
      <c r="O1019" s="101">
        <v>4</v>
      </c>
      <c r="P1019" s="101">
        <v>4</v>
      </c>
    </row>
    <row r="1020">
      <c r="L1020" s="98" t="s">
        <v>131731</v>
      </c>
      <c r="M1020" s="98" t="s">
        <v>131732</v>
      </c>
      <c r="N1020" s="98" t="s">
        <v>131733</v>
      </c>
      <c r="O1020" s="101">
        <v>5</v>
      </c>
      <c r="P1020" s="101">
        <v>5</v>
      </c>
    </row>
    <row r="1021">
      <c r="L1021" s="98" t="s">
        <v>131734</v>
      </c>
      <c r="M1021" s="98" t="s">
        <v>131735</v>
      </c>
      <c r="N1021" s="98" t="s">
        <v>131736</v>
      </c>
      <c r="O1021" s="101">
        <v>38</v>
      </c>
      <c r="P1021" s="101">
        <v>38</v>
      </c>
    </row>
    <row r="1022">
      <c r="K1022" s="96" t="s">
        <v>131737</v>
      </c>
      <c r="O1022" s="85">
        <f>SUM(O1018:O1021)</f>
      </c>
      <c r="P1022" s="85">
        <f>SUM(P1018:P1021)</f>
      </c>
    </row>
    <row r="1023">
      <c r="A1023" s="98" t="s">
        <v>131738</v>
      </c>
      <c r="B1023" s="98" t="s">
        <v>131739</v>
      </c>
      <c r="C1023" s="100">
        <v>975</v>
      </c>
      <c r="D1023" s="98" t="s">
        <v>131740</v>
      </c>
      <c r="E1023" s="98" t="s">
        <v>131741</v>
      </c>
      <c r="F1023" s="104">
        <v>43862</v>
      </c>
      <c r="G1023" s="104">
        <v>45383</v>
      </c>
      <c r="H1023" s="104">
        <v>45777</v>
      </c>
      <c r="I1023" s="104">
        <v>45777</v>
      </c>
      <c r="J1023" s="101">
        <v>1476</v>
      </c>
      <c r="K1023" s="98" t="s">
        <v>131742</v>
      </c>
      <c r="L1023" s="98" t="s">
        <v>131743</v>
      </c>
      <c r="M1023" s="98" t="s">
        <v>131744</v>
      </c>
      <c r="N1023" s="98" t="s">
        <v>131745</v>
      </c>
      <c r="O1023" s="101">
        <v>40</v>
      </c>
      <c r="P1023" s="101">
        <v>40</v>
      </c>
      <c r="Q1023" s="101">
        <v>194</v>
      </c>
      <c r="R1023" s="101">
        <v>1755</v>
      </c>
    </row>
    <row r="1024">
      <c r="L1024" s="98" t="s">
        <v>131746</v>
      </c>
      <c r="M1024" s="98" t="s">
        <v>131747</v>
      </c>
      <c r="N1024" s="98" t="s">
        <v>131748</v>
      </c>
      <c r="O1024" s="101">
        <v>1550</v>
      </c>
      <c r="P1024" s="101">
        <v>1550</v>
      </c>
    </row>
    <row r="1025">
      <c r="L1025" s="98" t="s">
        <v>131749</v>
      </c>
      <c r="M1025" s="98" t="s">
        <v>131750</v>
      </c>
      <c r="N1025" s="98" t="s">
        <v>131751</v>
      </c>
      <c r="O1025" s="101">
        <v>35</v>
      </c>
      <c r="P1025" s="101">
        <v>0</v>
      </c>
    </row>
    <row r="1026">
      <c r="L1026" s="98" t="s">
        <v>131752</v>
      </c>
      <c r="M1026" s="98" t="s">
        <v>131753</v>
      </c>
      <c r="N1026" s="98" t="s">
        <v>131754</v>
      </c>
      <c r="O1026" s="101">
        <v>159</v>
      </c>
      <c r="P1026" s="101">
        <v>0</v>
      </c>
    </row>
    <row r="1027">
      <c r="L1027" s="98" t="s">
        <v>131755</v>
      </c>
      <c r="M1027" s="98" t="s">
        <v>131756</v>
      </c>
      <c r="N1027" s="98" t="s">
        <v>131757</v>
      </c>
      <c r="O1027" s="101">
        <v>4</v>
      </c>
      <c r="P1027" s="101">
        <v>4</v>
      </c>
    </row>
    <row r="1028">
      <c r="L1028" s="98" t="s">
        <v>131758</v>
      </c>
      <c r="M1028" s="98" t="s">
        <v>131759</v>
      </c>
      <c r="N1028" s="98" t="s">
        <v>131760</v>
      </c>
      <c r="O1028" s="101">
        <v>5</v>
      </c>
      <c r="P1028" s="101">
        <v>5</v>
      </c>
    </row>
    <row r="1029">
      <c r="L1029" s="98" t="s">
        <v>131761</v>
      </c>
      <c r="M1029" s="98" t="s">
        <v>131762</v>
      </c>
      <c r="N1029" s="98" t="s">
        <v>131763</v>
      </c>
      <c r="O1029" s="101">
        <v>38</v>
      </c>
      <c r="P1029" s="101">
        <v>38</v>
      </c>
    </row>
    <row r="1030">
      <c r="K1030" s="96" t="s">
        <v>131764</v>
      </c>
      <c r="O1030" s="85">
        <f>SUM(O1023:O1029)</f>
      </c>
      <c r="P1030" s="85">
        <f>SUM(P1023:P1029)</f>
      </c>
    </row>
    <row r="1031">
      <c r="A1031" s="98" t="s">
        <v>131765</v>
      </c>
      <c r="B1031" s="98" t="s">
        <v>131766</v>
      </c>
      <c r="C1031" s="100">
        <v>975</v>
      </c>
      <c r="D1031" s="98" t="s">
        <v>131767</v>
      </c>
      <c r="E1031" s="98" t="s">
        <v>131768</v>
      </c>
      <c r="F1031" s="104">
        <v>45139</v>
      </c>
      <c r="G1031" s="104">
        <v>45505</v>
      </c>
      <c r="H1031" s="104">
        <v>45838</v>
      </c>
      <c r="J1031" s="101">
        <v>1580</v>
      </c>
      <c r="K1031" s="98" t="s">
        <v>131769</v>
      </c>
      <c r="L1031" s="98" t="s">
        <v>131770</v>
      </c>
      <c r="M1031" s="98" t="s">
        <v>131771</v>
      </c>
      <c r="N1031" s="98" t="s">
        <v>131772</v>
      </c>
      <c r="O1031" s="101">
        <v>1405</v>
      </c>
      <c r="P1031" s="101">
        <v>1405</v>
      </c>
      <c r="Q1031" s="101">
        <v>0</v>
      </c>
      <c r="R1031" s="101">
        <v>300</v>
      </c>
    </row>
    <row r="1032">
      <c r="L1032" s="98" t="s">
        <v>131773</v>
      </c>
      <c r="M1032" s="98" t="s">
        <v>131774</v>
      </c>
      <c r="N1032" s="98" t="s">
        <v>131775</v>
      </c>
      <c r="O1032" s="101">
        <v>4</v>
      </c>
      <c r="P1032" s="101">
        <v>4</v>
      </c>
    </row>
    <row r="1033">
      <c r="L1033" s="98" t="s">
        <v>131776</v>
      </c>
      <c r="M1033" s="98" t="s">
        <v>131777</v>
      </c>
      <c r="N1033" s="98" t="s">
        <v>131778</v>
      </c>
      <c r="O1033" s="101">
        <v>38</v>
      </c>
      <c r="P1033" s="101">
        <v>38</v>
      </c>
    </row>
    <row r="1034">
      <c r="K1034" s="96" t="s">
        <v>131779</v>
      </c>
      <c r="O1034" s="85">
        <f>SUM(O1031:O1033)</f>
      </c>
      <c r="P1034" s="85">
        <f>SUM(P1031:P1033)</f>
      </c>
    </row>
    <row r="1035">
      <c r="A1035" s="98" t="s">
        <v>131780</v>
      </c>
      <c r="B1035" s="98" t="s">
        <v>131781</v>
      </c>
      <c r="C1035" s="100">
        <v>695</v>
      </c>
      <c r="D1035" s="98" t="s">
        <v>131782</v>
      </c>
      <c r="E1035" s="98" t="s">
        <v>131783</v>
      </c>
      <c r="F1035" s="104">
        <v>42894</v>
      </c>
      <c r="G1035" s="104">
        <v>45474</v>
      </c>
      <c r="H1035" s="104">
        <v>45838</v>
      </c>
      <c r="J1035" s="101">
        <v>1350</v>
      </c>
      <c r="K1035" s="98" t="s">
        <v>131784</v>
      </c>
      <c r="L1035" s="98" t="s">
        <v>131785</v>
      </c>
      <c r="M1035" s="98" t="s">
        <v>131786</v>
      </c>
      <c r="N1035" s="98" t="s">
        <v>131787</v>
      </c>
      <c r="O1035" s="101">
        <v>1175</v>
      </c>
      <c r="P1035" s="101">
        <v>1175</v>
      </c>
      <c r="Q1035" s="101">
        <v>0</v>
      </c>
      <c r="R1035" s="101">
        <v>400</v>
      </c>
    </row>
    <row r="1036">
      <c r="L1036" s="98" t="s">
        <v>131788</v>
      </c>
      <c r="M1036" s="98" t="s">
        <v>131789</v>
      </c>
      <c r="N1036" s="98" t="s">
        <v>131790</v>
      </c>
      <c r="O1036" s="101">
        <v>4</v>
      </c>
      <c r="P1036" s="101">
        <v>4</v>
      </c>
    </row>
    <row r="1037">
      <c r="L1037" s="98" t="s">
        <v>131791</v>
      </c>
      <c r="M1037" s="98" t="s">
        <v>131792</v>
      </c>
      <c r="N1037" s="98" t="s">
        <v>131793</v>
      </c>
      <c r="O1037" s="101">
        <v>25</v>
      </c>
      <c r="P1037" s="101">
        <v>0</v>
      </c>
    </row>
    <row r="1038">
      <c r="L1038" s="98" t="s">
        <v>131794</v>
      </c>
      <c r="M1038" s="98" t="s">
        <v>131795</v>
      </c>
      <c r="N1038" s="98" t="s">
        <v>131796</v>
      </c>
      <c r="O1038" s="101">
        <v>38</v>
      </c>
      <c r="P1038" s="101">
        <v>38</v>
      </c>
    </row>
    <row r="1039">
      <c r="K1039" s="96" t="s">
        <v>131797</v>
      </c>
      <c r="O1039" s="85">
        <f>SUM(O1035:O1038)</f>
      </c>
      <c r="P1039" s="85">
        <f>SUM(P1035:P1038)</f>
      </c>
    </row>
    <row r="1040">
      <c r="A1040" s="98" t="s">
        <v>131798</v>
      </c>
      <c r="B1040" s="98" t="s">
        <v>131799</v>
      </c>
      <c r="C1040" s="100">
        <v>695</v>
      </c>
      <c r="D1040" s="98" t="s">
        <v>131800</v>
      </c>
      <c r="E1040" s="98" t="s">
        <v>131801</v>
      </c>
      <c r="F1040" s="104">
        <v>45470</v>
      </c>
      <c r="G1040" s="104">
        <v>45470</v>
      </c>
      <c r="H1040" s="104">
        <v>45869</v>
      </c>
      <c r="J1040" s="101">
        <v>1125</v>
      </c>
      <c r="K1040" s="98" t="s">
        <v>131802</v>
      </c>
      <c r="L1040" s="98" t="s">
        <v>131803</v>
      </c>
      <c r="M1040" s="98" t="s">
        <v>131804</v>
      </c>
      <c r="N1040" s="98" t="s">
        <v>131805</v>
      </c>
      <c r="O1040" s="101">
        <v>1115</v>
      </c>
      <c r="P1040" s="101">
        <v>1115</v>
      </c>
      <c r="Q1040" s="101">
        <v>0</v>
      </c>
      <c r="R1040" s="101">
        <v>200</v>
      </c>
    </row>
    <row r="1041">
      <c r="L1041" s="98" t="s">
        <v>131806</v>
      </c>
      <c r="M1041" s="98" t="s">
        <v>131807</v>
      </c>
      <c r="N1041" s="98" t="s">
        <v>131808</v>
      </c>
      <c r="O1041" s="101">
        <v>4</v>
      </c>
      <c r="P1041" s="101">
        <v>4</v>
      </c>
    </row>
    <row r="1042">
      <c r="L1042" s="98" t="s">
        <v>131809</v>
      </c>
      <c r="M1042" s="98" t="s">
        <v>131810</v>
      </c>
      <c r="N1042" s="98" t="s">
        <v>131811</v>
      </c>
      <c r="O1042" s="101">
        <v>38</v>
      </c>
      <c r="P1042" s="101">
        <v>38</v>
      </c>
    </row>
    <row r="1043">
      <c r="K1043" s="96" t="s">
        <v>131812</v>
      </c>
      <c r="O1043" s="85">
        <f>SUM(O1040:O1042)</f>
      </c>
      <c r="P1043" s="85">
        <f>SUM(P1040:P1042)</f>
      </c>
    </row>
    <row r="1044">
      <c r="A1044" s="98" t="s">
        <v>131813</v>
      </c>
      <c r="B1044" s="98" t="s">
        <v>131814</v>
      </c>
      <c r="C1044" s="100">
        <v>625</v>
      </c>
      <c r="D1044" s="98" t="s">
        <v>131815</v>
      </c>
      <c r="E1044" s="98" t="s">
        <v>131816</v>
      </c>
      <c r="F1044" s="104">
        <v>45709</v>
      </c>
      <c r="G1044" s="104">
        <v>45709</v>
      </c>
      <c r="H1044" s="104">
        <v>46162</v>
      </c>
      <c r="J1044" s="101">
        <v>1060</v>
      </c>
      <c r="K1044" s="98" t="s">
        <v>131817</v>
      </c>
      <c r="L1044" s="98" t="s">
        <v>131818</v>
      </c>
      <c r="M1044" s="98" t="s">
        <v>131819</v>
      </c>
      <c r="N1044" s="98" t="s">
        <v>131820</v>
      </c>
      <c r="O1044" s="101">
        <v>40</v>
      </c>
      <c r="P1044" s="101">
        <v>40</v>
      </c>
      <c r="Q1044" s="101">
        <v>0</v>
      </c>
      <c r="R1044" s="101">
        <v>1603</v>
      </c>
    </row>
    <row r="1045">
      <c r="L1045" s="98" t="s">
        <v>131821</v>
      </c>
      <c r="M1045" s="98" t="s">
        <v>131822</v>
      </c>
      <c r="N1045" s="98" t="s">
        <v>131823</v>
      </c>
      <c r="O1045" s="101">
        <v>963</v>
      </c>
      <c r="P1045" s="101">
        <v>963</v>
      </c>
    </row>
    <row r="1046">
      <c r="L1046" s="98" t="s">
        <v>131824</v>
      </c>
      <c r="M1046" s="98" t="s">
        <v>131825</v>
      </c>
      <c r="N1046" s="98" t="s">
        <v>131826</v>
      </c>
      <c r="O1046" s="101">
        <v>4</v>
      </c>
      <c r="P1046" s="101">
        <v>4</v>
      </c>
    </row>
    <row r="1047">
      <c r="L1047" s="98" t="s">
        <v>131827</v>
      </c>
      <c r="M1047" s="98" t="s">
        <v>131828</v>
      </c>
      <c r="N1047" s="98" t="s">
        <v>131829</v>
      </c>
      <c r="O1047" s="101">
        <v>10</v>
      </c>
      <c r="P1047" s="101">
        <v>10</v>
      </c>
    </row>
    <row r="1048">
      <c r="L1048" s="98" t="s">
        <v>131830</v>
      </c>
      <c r="M1048" s="98" t="s">
        <v>131831</v>
      </c>
      <c r="N1048" s="98" t="s">
        <v>131832</v>
      </c>
      <c r="O1048" s="101">
        <v>38</v>
      </c>
      <c r="P1048" s="101">
        <v>38</v>
      </c>
    </row>
    <row r="1049">
      <c r="K1049" s="96" t="s">
        <v>131833</v>
      </c>
      <c r="O1049" s="85">
        <f>SUM(O1044:O1048)</f>
      </c>
      <c r="P1049" s="85">
        <f>SUM(P1044:P1048)</f>
      </c>
    </row>
    <row r="1050">
      <c r="A1050" s="98" t="s">
        <v>131834</v>
      </c>
      <c r="B1050" s="98" t="s">
        <v>131835</v>
      </c>
      <c r="C1050" s="100">
        <v>625</v>
      </c>
      <c r="D1050" s="98" t="s">
        <v>131836</v>
      </c>
      <c r="E1050" s="98" t="s">
        <v>131837</v>
      </c>
      <c r="F1050" s="104">
        <v>43046</v>
      </c>
      <c r="G1050" s="104">
        <v>45444</v>
      </c>
      <c r="H1050" s="104">
        <v>45808</v>
      </c>
      <c r="J1050" s="101">
        <v>1275</v>
      </c>
      <c r="K1050" s="98" t="s">
        <v>131838</v>
      </c>
      <c r="L1050" s="98" t="s">
        <v>131839</v>
      </c>
      <c r="M1050" s="98" t="s">
        <v>131840</v>
      </c>
      <c r="N1050" s="98" t="s">
        <v>131841</v>
      </c>
      <c r="O1050" s="101">
        <v>1110</v>
      </c>
      <c r="P1050" s="101">
        <v>1110</v>
      </c>
      <c r="Q1050" s="101">
        <v>0</v>
      </c>
      <c r="R1050" s="101">
        <v>400</v>
      </c>
    </row>
    <row r="1051">
      <c r="L1051" s="98" t="s">
        <v>131842</v>
      </c>
      <c r="M1051" s="98" t="s">
        <v>131843</v>
      </c>
      <c r="N1051" s="98" t="s">
        <v>131844</v>
      </c>
      <c r="O1051" s="101">
        <v>4</v>
      </c>
      <c r="P1051" s="101">
        <v>4</v>
      </c>
    </row>
    <row r="1052">
      <c r="L1052" s="98" t="s">
        <v>131845</v>
      </c>
      <c r="M1052" s="98" t="s">
        <v>131846</v>
      </c>
      <c r="N1052" s="98" t="s">
        <v>131847</v>
      </c>
      <c r="O1052" s="101">
        <v>38</v>
      </c>
      <c r="P1052" s="101">
        <v>38</v>
      </c>
    </row>
    <row r="1053">
      <c r="K1053" s="96" t="s">
        <v>131848</v>
      </c>
      <c r="O1053" s="85">
        <f>SUM(O1050:O1052)</f>
      </c>
      <c r="P1053" s="85">
        <f>SUM(P1050:P1052)</f>
      </c>
    </row>
    <row r="1054">
      <c r="A1054" s="98" t="s">
        <v>131849</v>
      </c>
      <c r="B1054" s="98" t="s">
        <v>131850</v>
      </c>
      <c r="C1054" s="100">
        <v>625</v>
      </c>
      <c r="D1054" s="98" t="s">
        <v>131851</v>
      </c>
      <c r="E1054" s="98" t="s">
        <v>131852</v>
      </c>
      <c r="F1054" s="104">
        <v>44424</v>
      </c>
      <c r="G1054" s="104">
        <v>45689</v>
      </c>
      <c r="H1054" s="104">
        <v>46053</v>
      </c>
      <c r="J1054" s="101">
        <v>1275</v>
      </c>
      <c r="K1054" s="98" t="s">
        <v>131853</v>
      </c>
      <c r="L1054" s="98" t="s">
        <v>131854</v>
      </c>
      <c r="M1054" s="98" t="s">
        <v>131855</v>
      </c>
      <c r="N1054" s="98" t="s">
        <v>131856</v>
      </c>
      <c r="O1054" s="101">
        <v>1065</v>
      </c>
      <c r="P1054" s="101">
        <v>1065</v>
      </c>
      <c r="Q1054" s="101">
        <v>0</v>
      </c>
      <c r="R1054" s="101">
        <v>600</v>
      </c>
    </row>
    <row r="1055">
      <c r="L1055" s="98" t="s">
        <v>131857</v>
      </c>
      <c r="M1055" s="98" t="s">
        <v>131858</v>
      </c>
      <c r="N1055" s="98" t="s">
        <v>131859</v>
      </c>
      <c r="O1055" s="101">
        <v>35</v>
      </c>
      <c r="P1055" s="101">
        <v>35</v>
      </c>
    </row>
    <row r="1056">
      <c r="L1056" s="98" t="s">
        <v>131860</v>
      </c>
      <c r="M1056" s="98" t="s">
        <v>131861</v>
      </c>
      <c r="N1056" s="98" t="s">
        <v>131862</v>
      </c>
      <c r="O1056" s="101">
        <v>4</v>
      </c>
      <c r="P1056" s="101">
        <v>4</v>
      </c>
    </row>
    <row r="1057">
      <c r="L1057" s="98" t="s">
        <v>131863</v>
      </c>
      <c r="M1057" s="98" t="s">
        <v>131864</v>
      </c>
      <c r="N1057" s="98" t="s">
        <v>131865</v>
      </c>
      <c r="O1057" s="101">
        <v>38</v>
      </c>
      <c r="P1057" s="101">
        <v>38</v>
      </c>
    </row>
    <row r="1058">
      <c r="K1058" s="96" t="s">
        <v>131866</v>
      </c>
      <c r="O1058" s="85">
        <f>SUM(O1054:O1057)</f>
      </c>
      <c r="P1058" s="85">
        <f>SUM(P1054:P1057)</f>
      </c>
    </row>
    <row r="1059">
      <c r="A1059" s="98" t="s">
        <v>131867</v>
      </c>
      <c r="B1059" s="98" t="s">
        <v>131868</v>
      </c>
      <c r="C1059" s="100">
        <v>625</v>
      </c>
      <c r="D1059" s="98" t="s">
        <v>131869</v>
      </c>
      <c r="E1059" s="98" t="s">
        <v>131870</v>
      </c>
      <c r="F1059" s="104">
        <v>45360</v>
      </c>
      <c r="G1059" s="104">
        <v>45360</v>
      </c>
      <c r="H1059" s="104">
        <v>45808</v>
      </c>
      <c r="I1059" s="104">
        <v>45808</v>
      </c>
      <c r="J1059" s="101">
        <v>1165</v>
      </c>
      <c r="K1059" s="98" t="s">
        <v>131871</v>
      </c>
      <c r="L1059" s="98" t="s">
        <v>131872</v>
      </c>
      <c r="M1059" s="98" t="s">
        <v>131873</v>
      </c>
      <c r="N1059" s="98" t="s">
        <v>131874</v>
      </c>
      <c r="O1059" s="101">
        <v>1155</v>
      </c>
      <c r="P1059" s="101">
        <v>1155</v>
      </c>
      <c r="Q1059" s="101">
        <v>-181.81999999999999</v>
      </c>
      <c r="R1059" s="101">
        <v>400</v>
      </c>
    </row>
    <row r="1060">
      <c r="L1060" s="98" t="s">
        <v>131875</v>
      </c>
      <c r="M1060" s="98" t="s">
        <v>131876</v>
      </c>
      <c r="N1060" s="98" t="s">
        <v>131877</v>
      </c>
      <c r="O1060" s="101">
        <v>35</v>
      </c>
      <c r="P1060" s="101">
        <v>35</v>
      </c>
    </row>
    <row r="1061">
      <c r="L1061" s="98" t="s">
        <v>131878</v>
      </c>
      <c r="M1061" s="98" t="s">
        <v>131879</v>
      </c>
      <c r="N1061" s="98" t="s">
        <v>131880</v>
      </c>
      <c r="O1061" s="101">
        <v>4</v>
      </c>
      <c r="P1061" s="101">
        <v>4</v>
      </c>
    </row>
    <row r="1062">
      <c r="L1062" s="98" t="s">
        <v>131881</v>
      </c>
      <c r="M1062" s="98" t="s">
        <v>131882</v>
      </c>
      <c r="N1062" s="98" t="s">
        <v>131883</v>
      </c>
      <c r="O1062" s="101">
        <v>5</v>
      </c>
      <c r="P1062" s="101">
        <v>5</v>
      </c>
    </row>
    <row r="1063">
      <c r="L1063" s="98" t="s">
        <v>131884</v>
      </c>
      <c r="M1063" s="98" t="s">
        <v>131885</v>
      </c>
      <c r="N1063" s="98" t="s">
        <v>131886</v>
      </c>
      <c r="O1063" s="101">
        <v>38</v>
      </c>
      <c r="P1063" s="101">
        <v>38</v>
      </c>
    </row>
    <row r="1064">
      <c r="K1064" s="96" t="s">
        <v>131887</v>
      </c>
      <c r="O1064" s="85">
        <f>SUM(O1059:O1063)</f>
      </c>
      <c r="P1064" s="85">
        <f>SUM(P1059:P1063)</f>
      </c>
    </row>
    <row r="1065">
      <c r="A1065" s="98" t="s">
        <v>131888</v>
      </c>
      <c r="B1065" s="98" t="s">
        <v>131889</v>
      </c>
      <c r="C1065" s="100">
        <v>975</v>
      </c>
      <c r="D1065" s="98" t="s">
        <v>131890</v>
      </c>
      <c r="E1065" s="98" t="s">
        <v>131891</v>
      </c>
      <c r="F1065" s="104">
        <v>45517</v>
      </c>
      <c r="G1065" s="104">
        <v>45517</v>
      </c>
      <c r="H1065" s="104">
        <v>45991</v>
      </c>
      <c r="J1065" s="101">
        <v>1415</v>
      </c>
      <c r="K1065" s="98" t="s">
        <v>131892</v>
      </c>
      <c r="L1065" s="98" t="s">
        <v>131893</v>
      </c>
      <c r="M1065" s="98" t="s">
        <v>131894</v>
      </c>
      <c r="N1065" s="98" t="s">
        <v>131895</v>
      </c>
      <c r="O1065" s="101">
        <v>1421</v>
      </c>
      <c r="P1065" s="101">
        <v>1421</v>
      </c>
      <c r="Q1065" s="101">
        <v>0</v>
      </c>
      <c r="R1065" s="101">
        <v>500</v>
      </c>
    </row>
    <row r="1066">
      <c r="L1066" s="98" t="s">
        <v>131896</v>
      </c>
      <c r="M1066" s="98" t="s">
        <v>131897</v>
      </c>
      <c r="N1066" s="98" t="s">
        <v>131898</v>
      </c>
      <c r="O1066" s="101">
        <v>4</v>
      </c>
      <c r="P1066" s="101">
        <v>4</v>
      </c>
    </row>
    <row r="1067">
      <c r="L1067" s="98" t="s">
        <v>131899</v>
      </c>
      <c r="M1067" s="98" t="s">
        <v>131900</v>
      </c>
      <c r="N1067" s="98" t="s">
        <v>131901</v>
      </c>
      <c r="O1067" s="101">
        <v>5</v>
      </c>
      <c r="P1067" s="101">
        <v>5</v>
      </c>
    </row>
    <row r="1068">
      <c r="L1068" s="98" t="s">
        <v>131902</v>
      </c>
      <c r="M1068" s="98" t="s">
        <v>131903</v>
      </c>
      <c r="N1068" s="98" t="s">
        <v>131904</v>
      </c>
      <c r="O1068" s="101">
        <v>38</v>
      </c>
      <c r="P1068" s="101">
        <v>38</v>
      </c>
    </row>
    <row r="1069">
      <c r="K1069" s="96" t="s">
        <v>131905</v>
      </c>
      <c r="O1069" s="85">
        <f>SUM(O1065:O1068)</f>
      </c>
      <c r="P1069" s="85">
        <f>SUM(P1065:P1068)</f>
      </c>
    </row>
    <row r="1070">
      <c r="A1070" s="98" t="s">
        <v>131906</v>
      </c>
      <c r="B1070" s="98" t="s">
        <v>131907</v>
      </c>
      <c r="C1070" s="100">
        <v>975</v>
      </c>
      <c r="D1070" s="98" t="s">
        <v>131908</v>
      </c>
      <c r="E1070" s="98" t="s">
        <v>131909</v>
      </c>
      <c r="F1070" s="104">
        <v>43405</v>
      </c>
      <c r="G1070" s="104">
        <v>45627</v>
      </c>
      <c r="H1070" s="104">
        <v>46081</v>
      </c>
      <c r="J1070" s="101">
        <v>1575</v>
      </c>
      <c r="K1070" s="98" t="s">
        <v>131910</v>
      </c>
      <c r="L1070" s="98" t="s">
        <v>131911</v>
      </c>
      <c r="M1070" s="98" t="s">
        <v>131912</v>
      </c>
      <c r="N1070" s="98" t="s">
        <v>131913</v>
      </c>
      <c r="O1070" s="101">
        <v>1405</v>
      </c>
      <c r="P1070" s="101">
        <v>1405</v>
      </c>
      <c r="Q1070" s="101">
        <v>0</v>
      </c>
      <c r="R1070" s="101">
        <v>300</v>
      </c>
    </row>
    <row r="1071">
      <c r="L1071" s="98" t="s">
        <v>131914</v>
      </c>
      <c r="M1071" s="98" t="s">
        <v>131915</v>
      </c>
      <c r="N1071" s="98" t="s">
        <v>131916</v>
      </c>
      <c r="O1071" s="101">
        <v>4</v>
      </c>
      <c r="P1071" s="101">
        <v>4</v>
      </c>
    </row>
    <row r="1072">
      <c r="L1072" s="98" t="s">
        <v>131917</v>
      </c>
      <c r="M1072" s="98" t="s">
        <v>131918</v>
      </c>
      <c r="N1072" s="98" t="s">
        <v>131919</v>
      </c>
      <c r="O1072" s="101">
        <v>38</v>
      </c>
      <c r="P1072" s="101">
        <v>38</v>
      </c>
    </row>
    <row r="1073">
      <c r="K1073" s="96" t="s">
        <v>131920</v>
      </c>
      <c r="O1073" s="85">
        <f>SUM(O1070:O1072)</f>
      </c>
      <c r="P1073" s="85">
        <f>SUM(P1070:P1072)</f>
      </c>
    </row>
    <row r="1074">
      <c r="A1074" s="98" t="s">
        <v>131921</v>
      </c>
      <c r="B1074" s="98" t="s">
        <v>131922</v>
      </c>
      <c r="C1074" s="100">
        <v>1075</v>
      </c>
      <c r="D1074" s="98" t="s">
        <v>131923</v>
      </c>
      <c r="E1074" s="98" t="s">
        <v>131924</v>
      </c>
      <c r="F1074" s="104">
        <v>45097</v>
      </c>
      <c r="G1074" s="104">
        <v>45474</v>
      </c>
      <c r="H1074" s="104">
        <v>45838</v>
      </c>
      <c r="J1074" s="101">
        <v>1840</v>
      </c>
      <c r="K1074" s="98" t="s">
        <v>131925</v>
      </c>
      <c r="L1074" s="98" t="s">
        <v>131926</v>
      </c>
      <c r="M1074" s="98" t="s">
        <v>131927</v>
      </c>
      <c r="N1074" s="98" t="s">
        <v>131928</v>
      </c>
      <c r="O1074" s="101">
        <v>50</v>
      </c>
      <c r="P1074" s="101">
        <v>125</v>
      </c>
      <c r="Q1074" s="101">
        <v>0</v>
      </c>
      <c r="R1074" s="101">
        <v>500</v>
      </c>
    </row>
    <row r="1075">
      <c r="L1075" s="98" t="s">
        <v>131929</v>
      </c>
      <c r="M1075" s="98" t="s">
        <v>131930</v>
      </c>
      <c r="N1075" s="98" t="s">
        <v>131931</v>
      </c>
      <c r="O1075" s="101">
        <v>75</v>
      </c>
      <c r="P1075" s="101">
        <v>0</v>
      </c>
    </row>
    <row r="1076">
      <c r="L1076" s="98" t="s">
        <v>131932</v>
      </c>
      <c r="M1076" s="98" t="s">
        <v>131933</v>
      </c>
      <c r="N1076" s="98" t="s">
        <v>131934</v>
      </c>
      <c r="O1076" s="101">
        <v>1465</v>
      </c>
      <c r="P1076" s="101">
        <v>1465</v>
      </c>
    </row>
    <row r="1077">
      <c r="L1077" s="98" t="s">
        <v>131935</v>
      </c>
      <c r="M1077" s="98" t="s">
        <v>131936</v>
      </c>
      <c r="N1077" s="98" t="s">
        <v>131937</v>
      </c>
      <c r="O1077" s="101">
        <v>90</v>
      </c>
      <c r="P1077" s="101">
        <v>90</v>
      </c>
    </row>
    <row r="1078">
      <c r="L1078" s="98" t="s">
        <v>131938</v>
      </c>
      <c r="M1078" s="98" t="s">
        <v>131939</v>
      </c>
      <c r="N1078" s="98" t="s">
        <v>131940</v>
      </c>
      <c r="O1078" s="101">
        <v>4</v>
      </c>
      <c r="P1078" s="101">
        <v>4</v>
      </c>
    </row>
    <row r="1079">
      <c r="L1079" s="98" t="s">
        <v>131941</v>
      </c>
      <c r="M1079" s="98" t="s">
        <v>131942</v>
      </c>
      <c r="N1079" s="98" t="s">
        <v>131943</v>
      </c>
      <c r="O1079" s="101">
        <v>5</v>
      </c>
      <c r="P1079" s="101">
        <v>5</v>
      </c>
    </row>
    <row r="1080">
      <c r="L1080" s="98" t="s">
        <v>131944</v>
      </c>
      <c r="M1080" s="98" t="s">
        <v>131945</v>
      </c>
      <c r="N1080" s="98" t="s">
        <v>131946</v>
      </c>
      <c r="O1080" s="101">
        <v>38</v>
      </c>
      <c r="P1080" s="101">
        <v>38</v>
      </c>
    </row>
    <row r="1081">
      <c r="K1081" s="96" t="s">
        <v>131947</v>
      </c>
      <c r="O1081" s="85">
        <f>SUM(O1074:O1080)</f>
      </c>
      <c r="P1081" s="85">
        <f>SUM(P1074:P1080)</f>
      </c>
    </row>
    <row r="1082">
      <c r="A1082" s="98" t="s">
        <v>131948</v>
      </c>
      <c r="B1082" s="98" t="s">
        <v>131949</v>
      </c>
      <c r="C1082" s="100">
        <v>1075</v>
      </c>
      <c r="D1082" s="98" t="s">
        <v>131950</v>
      </c>
      <c r="E1082" s="98" t="s">
        <v>131951</v>
      </c>
      <c r="F1082" s="104">
        <v>43837</v>
      </c>
      <c r="G1082" s="104">
        <v>45413</v>
      </c>
      <c r="H1082" s="104">
        <v>45869</v>
      </c>
      <c r="J1082" s="101">
        <v>1700</v>
      </c>
      <c r="K1082" s="98" t="s">
        <v>131952</v>
      </c>
      <c r="L1082" s="98" t="s">
        <v>131953</v>
      </c>
      <c r="M1082" s="98" t="s">
        <v>131954</v>
      </c>
      <c r="N1082" s="98" t="s">
        <v>131955</v>
      </c>
      <c r="O1082" s="101">
        <v>50</v>
      </c>
      <c r="P1082" s="101">
        <v>50</v>
      </c>
      <c r="Q1082" s="101">
        <v>0</v>
      </c>
      <c r="R1082" s="101">
        <v>500</v>
      </c>
    </row>
    <row r="1083">
      <c r="L1083" s="98" t="s">
        <v>131956</v>
      </c>
      <c r="M1083" s="98" t="s">
        <v>131957</v>
      </c>
      <c r="N1083" s="98" t="s">
        <v>131958</v>
      </c>
      <c r="O1083" s="101">
        <v>1630</v>
      </c>
      <c r="P1083" s="101">
        <v>1630</v>
      </c>
    </row>
    <row r="1084">
      <c r="L1084" s="98" t="s">
        <v>131959</v>
      </c>
      <c r="M1084" s="98" t="s">
        <v>131960</v>
      </c>
      <c r="N1084" s="98" t="s">
        <v>131961</v>
      </c>
      <c r="O1084" s="101">
        <v>90</v>
      </c>
      <c r="P1084" s="101">
        <v>90</v>
      </c>
    </row>
    <row r="1085">
      <c r="L1085" s="98" t="s">
        <v>131962</v>
      </c>
      <c r="M1085" s="98" t="s">
        <v>131963</v>
      </c>
      <c r="N1085" s="98" t="s">
        <v>131964</v>
      </c>
      <c r="O1085" s="101">
        <v>4</v>
      </c>
      <c r="P1085" s="101">
        <v>4</v>
      </c>
    </row>
    <row r="1086">
      <c r="L1086" s="98" t="s">
        <v>131965</v>
      </c>
      <c r="M1086" s="98" t="s">
        <v>131966</v>
      </c>
      <c r="N1086" s="98" t="s">
        <v>131967</v>
      </c>
      <c r="O1086" s="101">
        <v>38</v>
      </c>
      <c r="P1086" s="101">
        <v>38</v>
      </c>
    </row>
    <row r="1087">
      <c r="K1087" s="96" t="s">
        <v>131968</v>
      </c>
      <c r="O1087" s="85">
        <f>SUM(O1082:O1086)</f>
      </c>
      <c r="P1087" s="85">
        <f>SUM(P1082:P1086)</f>
      </c>
    </row>
    <row r="1088">
      <c r="A1088" s="98" t="s">
        <v>131969</v>
      </c>
      <c r="B1088" s="98" t="s">
        <v>131970</v>
      </c>
      <c r="C1088" s="100">
        <v>695</v>
      </c>
      <c r="D1088" s="98" t="s">
        <v>131971</v>
      </c>
      <c r="E1088" s="98" t="s">
        <v>131972</v>
      </c>
      <c r="F1088" s="104">
        <v>45589</v>
      </c>
      <c r="G1088" s="104">
        <v>45589</v>
      </c>
      <c r="H1088" s="104">
        <v>45961</v>
      </c>
      <c r="J1088" s="101">
        <v>1200</v>
      </c>
      <c r="K1088" s="98" t="s">
        <v>131973</v>
      </c>
      <c r="L1088" s="98" t="s">
        <v>131974</v>
      </c>
      <c r="M1088" s="98" t="s">
        <v>131975</v>
      </c>
      <c r="N1088" s="98" t="s">
        <v>131976</v>
      </c>
      <c r="O1088" s="101">
        <v>75</v>
      </c>
      <c r="P1088" s="101">
        <v>0</v>
      </c>
      <c r="Q1088" s="101">
        <v>0</v>
      </c>
      <c r="R1088" s="101">
        <v>1220</v>
      </c>
    </row>
    <row r="1089">
      <c r="L1089" s="98" t="s">
        <v>131977</v>
      </c>
      <c r="M1089" s="98" t="s">
        <v>131978</v>
      </c>
      <c r="N1089" s="98" t="s">
        <v>131979</v>
      </c>
      <c r="O1089" s="101">
        <v>40</v>
      </c>
      <c r="P1089" s="101">
        <v>40</v>
      </c>
    </row>
    <row r="1090">
      <c r="L1090" s="98" t="s">
        <v>131980</v>
      </c>
      <c r="M1090" s="98" t="s">
        <v>131981</v>
      </c>
      <c r="N1090" s="98" t="s">
        <v>131982</v>
      </c>
      <c r="O1090" s="101">
        <v>50</v>
      </c>
      <c r="P1090" s="101">
        <v>125</v>
      </c>
    </row>
    <row r="1091">
      <c r="L1091" s="98" t="s">
        <v>131983</v>
      </c>
      <c r="M1091" s="98" t="s">
        <v>131984</v>
      </c>
      <c r="N1091" s="98" t="s">
        <v>131985</v>
      </c>
      <c r="O1091" s="101">
        <v>1055</v>
      </c>
      <c r="P1091" s="101">
        <v>1055</v>
      </c>
    </row>
    <row r="1092">
      <c r="L1092" s="98" t="s">
        <v>131986</v>
      </c>
      <c r="M1092" s="98" t="s">
        <v>131987</v>
      </c>
      <c r="N1092" s="98" t="s">
        <v>131988</v>
      </c>
      <c r="O1092" s="101">
        <v>122</v>
      </c>
      <c r="P1092" s="101">
        <v>0</v>
      </c>
    </row>
    <row r="1093">
      <c r="L1093" s="98" t="s">
        <v>131989</v>
      </c>
      <c r="M1093" s="98" t="s">
        <v>131990</v>
      </c>
      <c r="N1093" s="98" t="s">
        <v>131991</v>
      </c>
      <c r="O1093" s="101">
        <v>4</v>
      </c>
      <c r="P1093" s="101">
        <v>4</v>
      </c>
    </row>
    <row r="1094">
      <c r="L1094" s="98" t="s">
        <v>131992</v>
      </c>
      <c r="M1094" s="98" t="s">
        <v>131993</v>
      </c>
      <c r="N1094" s="98" t="s">
        <v>131994</v>
      </c>
      <c r="O1094" s="101">
        <v>25</v>
      </c>
      <c r="P1094" s="101">
        <v>0</v>
      </c>
    </row>
    <row r="1095">
      <c r="L1095" s="98" t="s">
        <v>131995</v>
      </c>
      <c r="M1095" s="98" t="s">
        <v>131996</v>
      </c>
      <c r="N1095" s="98" t="s">
        <v>131997</v>
      </c>
      <c r="O1095" s="101">
        <v>38</v>
      </c>
      <c r="P1095" s="101">
        <v>38</v>
      </c>
    </row>
    <row r="1096">
      <c r="K1096" s="96" t="s">
        <v>131998</v>
      </c>
      <c r="O1096" s="85">
        <f>SUM(O1088:O1095)</f>
      </c>
      <c r="P1096" s="85">
        <f>SUM(P1088:P1095)</f>
      </c>
    </row>
    <row r="1097">
      <c r="A1097" s="98" t="s">
        <v>131999</v>
      </c>
      <c r="B1097" s="98" t="s">
        <v>132000</v>
      </c>
      <c r="C1097" s="100">
        <v>695</v>
      </c>
      <c r="D1097" s="98" t="s">
        <v>132001</v>
      </c>
      <c r="E1097" s="98" t="s">
        <v>132002</v>
      </c>
      <c r="F1097" s="104">
        <v>45499</v>
      </c>
      <c r="G1097" s="104">
        <v>45499</v>
      </c>
      <c r="H1097" s="104">
        <v>45961</v>
      </c>
      <c r="J1097" s="101">
        <v>1225</v>
      </c>
      <c r="K1097" s="98" t="s">
        <v>132003</v>
      </c>
      <c r="L1097" s="98" t="s">
        <v>132004</v>
      </c>
      <c r="M1097" s="98" t="s">
        <v>132005</v>
      </c>
      <c r="N1097" s="98" t="s">
        <v>132006</v>
      </c>
      <c r="O1097" s="101">
        <v>40</v>
      </c>
      <c r="P1097" s="101">
        <v>50</v>
      </c>
      <c r="Q1097" s="101">
        <v>0</v>
      </c>
      <c r="R1097" s="101">
        <v>200</v>
      </c>
    </row>
    <row r="1098">
      <c r="L1098" s="98" t="s">
        <v>132007</v>
      </c>
      <c r="M1098" s="98" t="s">
        <v>132008</v>
      </c>
      <c r="N1098" s="98" t="s">
        <v>132009</v>
      </c>
      <c r="O1098" s="101">
        <v>50</v>
      </c>
      <c r="P1098" s="101">
        <v>40</v>
      </c>
    </row>
    <row r="1099">
      <c r="L1099" s="98" t="s">
        <v>132010</v>
      </c>
      <c r="M1099" s="98" t="s">
        <v>132011</v>
      </c>
      <c r="N1099" s="98" t="s">
        <v>132012</v>
      </c>
      <c r="O1099" s="101">
        <v>1165</v>
      </c>
      <c r="P1099" s="101">
        <v>1165</v>
      </c>
    </row>
    <row r="1100">
      <c r="L1100" s="98" t="s">
        <v>132013</v>
      </c>
      <c r="M1100" s="98" t="s">
        <v>132014</v>
      </c>
      <c r="N1100" s="98" t="s">
        <v>132015</v>
      </c>
      <c r="O1100" s="101">
        <v>4</v>
      </c>
      <c r="P1100" s="101">
        <v>4</v>
      </c>
    </row>
    <row r="1101">
      <c r="L1101" s="98" t="s">
        <v>132016</v>
      </c>
      <c r="M1101" s="98" t="s">
        <v>132017</v>
      </c>
      <c r="N1101" s="98" t="s">
        <v>132018</v>
      </c>
      <c r="O1101" s="101">
        <v>38</v>
      </c>
      <c r="P1101" s="101">
        <v>38</v>
      </c>
    </row>
    <row r="1102">
      <c r="K1102" s="96" t="s">
        <v>132019</v>
      </c>
      <c r="O1102" s="85">
        <f>SUM(O1097:O1101)</f>
      </c>
      <c r="P1102" s="85">
        <f>SUM(P1097:P1101)</f>
      </c>
    </row>
    <row r="1103">
      <c r="A1103" s="98" t="s">
        <v>132020</v>
      </c>
      <c r="B1103" s="98" t="s">
        <v>132021</v>
      </c>
      <c r="C1103" s="100">
        <v>695</v>
      </c>
      <c r="D1103" s="98" t="s">
        <v>132022</v>
      </c>
      <c r="E1103" s="98" t="s">
        <v>132023</v>
      </c>
      <c r="F1103" s="104">
        <v>44547</v>
      </c>
      <c r="G1103" s="104">
        <v>45627</v>
      </c>
      <c r="H1103" s="104">
        <v>45808</v>
      </c>
      <c r="I1103" s="104">
        <v>45808</v>
      </c>
      <c r="J1103" s="101">
        <v>1287</v>
      </c>
      <c r="K1103" s="98" t="s">
        <v>132024</v>
      </c>
      <c r="L1103" s="98" t="s">
        <v>132025</v>
      </c>
      <c r="M1103" s="98" t="s">
        <v>132026</v>
      </c>
      <c r="N1103" s="98" t="s">
        <v>132027</v>
      </c>
      <c r="O1103" s="101">
        <v>75</v>
      </c>
      <c r="P1103" s="101">
        <v>50</v>
      </c>
      <c r="Q1103" s="101">
        <v>0</v>
      </c>
      <c r="R1103" s="101">
        <v>800</v>
      </c>
    </row>
    <row r="1104">
      <c r="L1104" s="98" t="s">
        <v>132028</v>
      </c>
      <c r="M1104" s="98" t="s">
        <v>132029</v>
      </c>
      <c r="N1104" s="98" t="s">
        <v>132030</v>
      </c>
      <c r="O1104" s="101">
        <v>50</v>
      </c>
      <c r="P1104" s="101">
        <v>75</v>
      </c>
    </row>
    <row r="1105">
      <c r="L1105" s="98" t="s">
        <v>132031</v>
      </c>
      <c r="M1105" s="98" t="s">
        <v>132032</v>
      </c>
      <c r="N1105" s="98" t="s">
        <v>132033</v>
      </c>
      <c r="O1105" s="101">
        <v>1445</v>
      </c>
      <c r="P1105" s="101">
        <v>1445</v>
      </c>
    </row>
    <row r="1106">
      <c r="L1106" s="98" t="s">
        <v>132034</v>
      </c>
      <c r="M1106" s="98" t="s">
        <v>132035</v>
      </c>
      <c r="N1106" s="98" t="s">
        <v>132036</v>
      </c>
      <c r="O1106" s="101">
        <v>35</v>
      </c>
      <c r="P1106" s="101">
        <v>35</v>
      </c>
    </row>
    <row r="1107">
      <c r="L1107" s="98" t="s">
        <v>132037</v>
      </c>
      <c r="M1107" s="98" t="s">
        <v>132038</v>
      </c>
      <c r="N1107" s="98" t="s">
        <v>132039</v>
      </c>
      <c r="O1107" s="101">
        <v>4</v>
      </c>
      <c r="P1107" s="101">
        <v>4</v>
      </c>
    </row>
    <row r="1108">
      <c r="L1108" s="98" t="s">
        <v>132040</v>
      </c>
      <c r="M1108" s="98" t="s">
        <v>132041</v>
      </c>
      <c r="N1108" s="98" t="s">
        <v>132042</v>
      </c>
      <c r="O1108" s="101">
        <v>38</v>
      </c>
      <c r="P1108" s="101">
        <v>38</v>
      </c>
    </row>
    <row r="1109">
      <c r="K1109" s="96" t="s">
        <v>132043</v>
      </c>
      <c r="O1109" s="85">
        <f>SUM(O1103:O1108)</f>
      </c>
      <c r="P1109" s="85">
        <f>SUM(P1103:P1108)</f>
      </c>
    </row>
    <row r="1110">
      <c r="A1110" s="98" t="s">
        <v>132044</v>
      </c>
      <c r="B1110" s="98" t="s">
        <v>132045</v>
      </c>
      <c r="C1110" s="100">
        <v>695</v>
      </c>
      <c r="D1110" s="98" t="s">
        <v>132046</v>
      </c>
      <c r="E1110" s="98" t="s">
        <v>132047</v>
      </c>
      <c r="F1110" s="104">
        <v>45057</v>
      </c>
      <c r="G1110" s="104">
        <v>45444</v>
      </c>
      <c r="H1110" s="104">
        <v>45808</v>
      </c>
      <c r="J1110" s="101">
        <v>1415</v>
      </c>
      <c r="K1110" s="98" t="s">
        <v>132048</v>
      </c>
      <c r="L1110" s="98" t="s">
        <v>132049</v>
      </c>
      <c r="M1110" s="98" t="s">
        <v>132050</v>
      </c>
      <c r="N1110" s="98" t="s">
        <v>132051</v>
      </c>
      <c r="O1110" s="101">
        <v>50</v>
      </c>
      <c r="P1110" s="101">
        <v>50</v>
      </c>
      <c r="Q1110" s="101">
        <v>0</v>
      </c>
      <c r="R1110" s="101">
        <v>200</v>
      </c>
    </row>
    <row r="1111">
      <c r="L1111" s="98" t="s">
        <v>132052</v>
      </c>
      <c r="M1111" s="98" t="s">
        <v>132053</v>
      </c>
      <c r="N1111" s="98" t="s">
        <v>132054</v>
      </c>
      <c r="O1111" s="101">
        <v>1235</v>
      </c>
      <c r="P1111" s="101">
        <v>1235</v>
      </c>
    </row>
    <row r="1112">
      <c r="L1112" s="98" t="s">
        <v>132055</v>
      </c>
      <c r="M1112" s="98" t="s">
        <v>132056</v>
      </c>
      <c r="N1112" s="98" t="s">
        <v>132057</v>
      </c>
      <c r="O1112" s="101">
        <v>35</v>
      </c>
      <c r="P1112" s="101">
        <v>35</v>
      </c>
    </row>
    <row r="1113">
      <c r="L1113" s="98" t="s">
        <v>132058</v>
      </c>
      <c r="M1113" s="98" t="s">
        <v>132059</v>
      </c>
      <c r="N1113" s="98" t="s">
        <v>132060</v>
      </c>
      <c r="O1113" s="101">
        <v>4</v>
      </c>
      <c r="P1113" s="101">
        <v>4</v>
      </c>
    </row>
    <row r="1114">
      <c r="L1114" s="98" t="s">
        <v>132061</v>
      </c>
      <c r="M1114" s="98" t="s">
        <v>132062</v>
      </c>
      <c r="N1114" s="98" t="s">
        <v>132063</v>
      </c>
      <c r="O1114" s="101">
        <v>38</v>
      </c>
      <c r="P1114" s="101">
        <v>38</v>
      </c>
    </row>
    <row r="1115">
      <c r="K1115" s="96" t="s">
        <v>132064</v>
      </c>
      <c r="O1115" s="85">
        <f>SUM(O1110:O1114)</f>
      </c>
      <c r="P1115" s="85">
        <f>SUM(P1110:P1114)</f>
      </c>
    </row>
    <row r="1116">
      <c r="A1116" s="98" t="s">
        <v>132065</v>
      </c>
      <c r="B1116" s="98" t="s">
        <v>132066</v>
      </c>
      <c r="C1116" s="100">
        <v>1075</v>
      </c>
      <c r="D1116" s="98" t="s">
        <v>132067</v>
      </c>
      <c r="E1116" s="98" t="s">
        <v>132068</v>
      </c>
      <c r="F1116" s="104">
        <v>44357</v>
      </c>
      <c r="G1116" s="104">
        <v>45474</v>
      </c>
      <c r="H1116" s="104">
        <v>45838</v>
      </c>
      <c r="J1116" s="101">
        <v>1775</v>
      </c>
      <c r="K1116" s="98" t="s">
        <v>132069</v>
      </c>
      <c r="L1116" s="98" t="s">
        <v>132070</v>
      </c>
      <c r="M1116" s="98" t="s">
        <v>132071</v>
      </c>
      <c r="N1116" s="98" t="s">
        <v>132072</v>
      </c>
      <c r="O1116" s="101">
        <v>50</v>
      </c>
      <c r="P1116" s="101">
        <v>50</v>
      </c>
      <c r="Q1116" s="101">
        <v>0</v>
      </c>
      <c r="R1116" s="101">
        <v>1000</v>
      </c>
    </row>
    <row r="1117">
      <c r="L1117" s="98" t="s">
        <v>132073</v>
      </c>
      <c r="M1117" s="98" t="s">
        <v>132074</v>
      </c>
      <c r="N1117" s="98" t="s">
        <v>132075</v>
      </c>
      <c r="O1117" s="101">
        <v>75</v>
      </c>
      <c r="P1117" s="101">
        <v>75</v>
      </c>
    </row>
    <row r="1118">
      <c r="L1118" s="98" t="s">
        <v>132076</v>
      </c>
      <c r="M1118" s="98" t="s">
        <v>132077</v>
      </c>
      <c r="N1118" s="98" t="s">
        <v>132078</v>
      </c>
      <c r="O1118" s="101">
        <v>1495</v>
      </c>
      <c r="P1118" s="101">
        <v>1495</v>
      </c>
    </row>
    <row r="1119">
      <c r="L1119" s="98" t="s">
        <v>132079</v>
      </c>
      <c r="M1119" s="98" t="s">
        <v>132080</v>
      </c>
      <c r="N1119" s="98" t="s">
        <v>132081</v>
      </c>
      <c r="O1119" s="101">
        <v>90</v>
      </c>
      <c r="P1119" s="101">
        <v>125</v>
      </c>
    </row>
    <row r="1120">
      <c r="L1120" s="98" t="s">
        <v>132082</v>
      </c>
      <c r="M1120" s="98" t="s">
        <v>132083</v>
      </c>
      <c r="N1120" s="98" t="s">
        <v>132084</v>
      </c>
      <c r="O1120" s="101">
        <v>90</v>
      </c>
      <c r="P1120" s="101">
        <v>90</v>
      </c>
    </row>
    <row r="1121">
      <c r="L1121" s="98" t="s">
        <v>132085</v>
      </c>
      <c r="M1121" s="98" t="s">
        <v>132086</v>
      </c>
      <c r="N1121" s="98" t="s">
        <v>132087</v>
      </c>
      <c r="O1121" s="101">
        <v>35</v>
      </c>
      <c r="P1121" s="101">
        <v>0</v>
      </c>
    </row>
    <row r="1122">
      <c r="L1122" s="98" t="s">
        <v>132088</v>
      </c>
      <c r="M1122" s="98" t="s">
        <v>132089</v>
      </c>
      <c r="N1122" s="98" t="s">
        <v>132090</v>
      </c>
      <c r="O1122" s="101">
        <v>4</v>
      </c>
      <c r="P1122" s="101">
        <v>4</v>
      </c>
    </row>
    <row r="1123">
      <c r="L1123" s="98" t="s">
        <v>132091</v>
      </c>
      <c r="M1123" s="98" t="s">
        <v>132092</v>
      </c>
      <c r="N1123" s="98" t="s">
        <v>132093</v>
      </c>
      <c r="O1123" s="101">
        <v>5</v>
      </c>
      <c r="P1123" s="101">
        <v>5</v>
      </c>
    </row>
    <row r="1124">
      <c r="L1124" s="98" t="s">
        <v>132094</v>
      </c>
      <c r="M1124" s="98" t="s">
        <v>132095</v>
      </c>
      <c r="N1124" s="98" t="s">
        <v>132096</v>
      </c>
      <c r="O1124" s="101">
        <v>38</v>
      </c>
      <c r="P1124" s="101">
        <v>38</v>
      </c>
    </row>
    <row r="1125">
      <c r="K1125" s="96" t="s">
        <v>132097</v>
      </c>
      <c r="O1125" s="85">
        <f>SUM(O1116:O1124)</f>
      </c>
      <c r="P1125" s="85">
        <f>SUM(P1116:P1124)</f>
      </c>
    </row>
    <row r="1126">
      <c r="A1126" s="98" t="s">
        <v>132098</v>
      </c>
      <c r="B1126" s="98" t="s">
        <v>132099</v>
      </c>
      <c r="C1126" s="100">
        <v>1075</v>
      </c>
      <c r="D1126" s="98" t="s">
        <v>132100</v>
      </c>
      <c r="E1126" s="98" t="s">
        <v>132101</v>
      </c>
      <c r="F1126" s="104">
        <v>45551</v>
      </c>
      <c r="G1126" s="104">
        <v>45551</v>
      </c>
      <c r="H1126" s="104">
        <v>46022</v>
      </c>
      <c r="J1126" s="101">
        <v>1604</v>
      </c>
      <c r="K1126" s="98" t="s">
        <v>132102</v>
      </c>
      <c r="L1126" s="98" t="s">
        <v>132103</v>
      </c>
      <c r="M1126" s="98" t="s">
        <v>132104</v>
      </c>
      <c r="N1126" s="98" t="s">
        <v>132105</v>
      </c>
      <c r="O1126" s="101">
        <v>50</v>
      </c>
      <c r="P1126" s="101">
        <v>0</v>
      </c>
      <c r="Q1126" s="101">
        <v>0</v>
      </c>
      <c r="R1126" s="101">
        <v>600</v>
      </c>
    </row>
    <row r="1127">
      <c r="L1127" s="98" t="s">
        <v>132106</v>
      </c>
      <c r="M1127" s="98" t="s">
        <v>132107</v>
      </c>
      <c r="N1127" s="98" t="s">
        <v>132108</v>
      </c>
      <c r="O1127" s="101">
        <v>75</v>
      </c>
      <c r="P1127" s="101">
        <v>125</v>
      </c>
    </row>
    <row r="1128">
      <c r="L1128" s="98" t="s">
        <v>132109</v>
      </c>
      <c r="M1128" s="98" t="s">
        <v>132110</v>
      </c>
      <c r="N1128" s="98" t="s">
        <v>132111</v>
      </c>
      <c r="O1128" s="101">
        <v>1470</v>
      </c>
      <c r="P1128" s="101">
        <v>1470</v>
      </c>
    </row>
    <row r="1129">
      <c r="L1129" s="98" t="s">
        <v>132112</v>
      </c>
      <c r="M1129" s="98" t="s">
        <v>132113</v>
      </c>
      <c r="N1129" s="98" t="s">
        <v>132114</v>
      </c>
      <c r="O1129" s="101">
        <v>90</v>
      </c>
      <c r="P1129" s="101">
        <v>90</v>
      </c>
    </row>
    <row r="1130">
      <c r="L1130" s="98" t="s">
        <v>132115</v>
      </c>
      <c r="M1130" s="98" t="s">
        <v>132116</v>
      </c>
      <c r="N1130" s="98" t="s">
        <v>132117</v>
      </c>
      <c r="O1130" s="101">
        <v>4</v>
      </c>
      <c r="P1130" s="101">
        <v>4</v>
      </c>
    </row>
    <row r="1131">
      <c r="L1131" s="98" t="s">
        <v>132118</v>
      </c>
      <c r="M1131" s="98" t="s">
        <v>132119</v>
      </c>
      <c r="N1131" s="98" t="s">
        <v>132120</v>
      </c>
      <c r="O1131" s="101">
        <v>38</v>
      </c>
      <c r="P1131" s="101">
        <v>38</v>
      </c>
    </row>
    <row r="1132">
      <c r="K1132" s="96" t="s">
        <v>132121</v>
      </c>
      <c r="O1132" s="85">
        <f>SUM(O1126:O1131)</f>
      </c>
      <c r="P1132" s="85">
        <f>SUM(P1126:P1131)</f>
      </c>
    </row>
    <row r="1133">
      <c r="A1133" s="98" t="s">
        <v>132122</v>
      </c>
      <c r="B1133" s="98" t="s">
        <v>132123</v>
      </c>
      <c r="C1133" s="100">
        <v>1075</v>
      </c>
      <c r="D1133" s="98" t="s">
        <v>132124</v>
      </c>
      <c r="E1133" s="98" t="s">
        <v>132125</v>
      </c>
      <c r="F1133" s="104">
        <v>44730</v>
      </c>
      <c r="G1133" s="104">
        <v>45748</v>
      </c>
      <c r="H1133" s="104">
        <v>46112</v>
      </c>
      <c r="J1133" s="101">
        <v>1745</v>
      </c>
      <c r="K1133" s="98" t="s">
        <v>132126</v>
      </c>
      <c r="L1133" s="98" t="s">
        <v>132127</v>
      </c>
      <c r="M1133" s="98" t="s">
        <v>132128</v>
      </c>
      <c r="N1133" s="98" t="s">
        <v>132129</v>
      </c>
      <c r="O1133" s="101">
        <v>40</v>
      </c>
      <c r="P1133" s="101">
        <v>40</v>
      </c>
      <c r="Q1133" s="101">
        <v>0</v>
      </c>
      <c r="R1133" s="101">
        <v>300</v>
      </c>
    </row>
    <row r="1134">
      <c r="L1134" s="98" t="s">
        <v>132130</v>
      </c>
      <c r="M1134" s="98" t="s">
        <v>132131</v>
      </c>
      <c r="N1134" s="98" t="s">
        <v>132132</v>
      </c>
      <c r="O1134" s="101">
        <v>1475</v>
      </c>
      <c r="P1134" s="101">
        <v>1475</v>
      </c>
    </row>
    <row r="1135">
      <c r="L1135" s="98" t="s">
        <v>132133</v>
      </c>
      <c r="M1135" s="98" t="s">
        <v>132134</v>
      </c>
      <c r="N1135" s="98" t="s">
        <v>132135</v>
      </c>
      <c r="O1135" s="101">
        <v>4</v>
      </c>
      <c r="P1135" s="101">
        <v>4</v>
      </c>
    </row>
    <row r="1136">
      <c r="L1136" s="98" t="s">
        <v>132136</v>
      </c>
      <c r="M1136" s="98" t="s">
        <v>132137</v>
      </c>
      <c r="N1136" s="98" t="s">
        <v>132138</v>
      </c>
      <c r="O1136" s="101">
        <v>38</v>
      </c>
      <c r="P1136" s="101">
        <v>38</v>
      </c>
    </row>
    <row r="1137">
      <c r="K1137" s="96" t="s">
        <v>132139</v>
      </c>
      <c r="O1137" s="85">
        <f>SUM(O1133:O1136)</f>
      </c>
      <c r="P1137" s="85">
        <f>SUM(P1133:P1136)</f>
      </c>
    </row>
    <row r="1138">
      <c r="A1138" s="98" t="s">
        <v>132140</v>
      </c>
      <c r="B1138" s="98" t="s">
        <v>132141</v>
      </c>
      <c r="C1138" s="100">
        <v>1075</v>
      </c>
      <c r="D1138" s="98" t="s">
        <v>132142</v>
      </c>
      <c r="E1138" s="98" t="s">
        <v>132143</v>
      </c>
      <c r="F1138" s="104">
        <v>45331</v>
      </c>
      <c r="G1138" s="104">
        <v>45331</v>
      </c>
      <c r="H1138" s="104">
        <v>45808</v>
      </c>
      <c r="I1138" s="104">
        <v>45811</v>
      </c>
      <c r="J1138" s="101">
        <v>1531</v>
      </c>
      <c r="K1138" s="98" t="s">
        <v>132144</v>
      </c>
      <c r="L1138" s="98" t="s">
        <v>132145</v>
      </c>
      <c r="M1138" s="98" t="s">
        <v>132146</v>
      </c>
      <c r="N1138" s="98" t="s">
        <v>132147</v>
      </c>
      <c r="O1138" s="101">
        <v>40</v>
      </c>
      <c r="P1138" s="101">
        <v>40</v>
      </c>
      <c r="Q1138" s="101">
        <v>0</v>
      </c>
      <c r="R1138" s="101">
        <v>800</v>
      </c>
    </row>
    <row r="1139">
      <c r="L1139" s="98" t="s">
        <v>132148</v>
      </c>
      <c r="M1139" s="98" t="s">
        <v>132149</v>
      </c>
      <c r="N1139" s="98" t="s">
        <v>132150</v>
      </c>
      <c r="O1139" s="101">
        <v>1595</v>
      </c>
      <c r="P1139" s="101">
        <v>1595</v>
      </c>
    </row>
    <row r="1140">
      <c r="L1140" s="98" t="s">
        <v>132151</v>
      </c>
      <c r="M1140" s="98" t="s">
        <v>132152</v>
      </c>
      <c r="N1140" s="98" t="s">
        <v>132153</v>
      </c>
      <c r="O1140" s="101">
        <v>35</v>
      </c>
      <c r="P1140" s="101">
        <v>35</v>
      </c>
    </row>
    <row r="1141">
      <c r="L1141" s="98" t="s">
        <v>132154</v>
      </c>
      <c r="M1141" s="98" t="s">
        <v>132155</v>
      </c>
      <c r="N1141" s="98" t="s">
        <v>132156</v>
      </c>
      <c r="O1141" s="101">
        <v>4</v>
      </c>
      <c r="P1141" s="101">
        <v>4</v>
      </c>
    </row>
    <row r="1142">
      <c r="L1142" s="98" t="s">
        <v>132157</v>
      </c>
      <c r="M1142" s="98" t="s">
        <v>132158</v>
      </c>
      <c r="N1142" s="98" t="s">
        <v>132159</v>
      </c>
      <c r="O1142" s="101">
        <v>5</v>
      </c>
      <c r="P1142" s="101">
        <v>5</v>
      </c>
    </row>
    <row r="1143">
      <c r="L1143" s="98" t="s">
        <v>132160</v>
      </c>
      <c r="M1143" s="98" t="s">
        <v>132161</v>
      </c>
      <c r="N1143" s="98" t="s">
        <v>132162</v>
      </c>
      <c r="O1143" s="101">
        <v>38</v>
      </c>
      <c r="P1143" s="101">
        <v>38</v>
      </c>
    </row>
    <row r="1144">
      <c r="K1144" s="96" t="s">
        <v>132163</v>
      </c>
      <c r="O1144" s="85">
        <f>SUM(O1138:O1143)</f>
      </c>
      <c r="P1144" s="85">
        <f>SUM(P1138:P1143)</f>
      </c>
    </row>
    <row r="1145">
      <c r="A1145" s="98" t="s">
        <v>132164</v>
      </c>
      <c r="B1145" s="98" t="s">
        <v>132165</v>
      </c>
      <c r="C1145" s="100">
        <v>695</v>
      </c>
      <c r="D1145" s="98" t="s">
        <v>132166</v>
      </c>
      <c r="E1145" s="98" t="s">
        <v>132167</v>
      </c>
      <c r="F1145" s="104">
        <v>45436</v>
      </c>
      <c r="G1145" s="104">
        <v>45436</v>
      </c>
      <c r="H1145" s="104">
        <v>45869</v>
      </c>
      <c r="J1145" s="101">
        <v>1115</v>
      </c>
      <c r="K1145" s="98" t="s">
        <v>132168</v>
      </c>
      <c r="L1145" s="98" t="s">
        <v>132169</v>
      </c>
      <c r="M1145" s="98" t="s">
        <v>132170</v>
      </c>
      <c r="N1145" s="98" t="s">
        <v>132171</v>
      </c>
      <c r="O1145" s="101">
        <v>1105</v>
      </c>
      <c r="P1145" s="101">
        <v>1105</v>
      </c>
      <c r="Q1145" s="101">
        <v>0</v>
      </c>
      <c r="R1145" s="101">
        <v>200</v>
      </c>
    </row>
    <row r="1146">
      <c r="L1146" s="98" t="s">
        <v>132172</v>
      </c>
      <c r="M1146" s="98" t="s">
        <v>132173</v>
      </c>
      <c r="N1146" s="98" t="s">
        <v>132174</v>
      </c>
      <c r="O1146" s="101">
        <v>4</v>
      </c>
      <c r="P1146" s="101">
        <v>4</v>
      </c>
    </row>
    <row r="1147">
      <c r="L1147" s="98" t="s">
        <v>132175</v>
      </c>
      <c r="M1147" s="98" t="s">
        <v>132176</v>
      </c>
      <c r="N1147" s="98" t="s">
        <v>132177</v>
      </c>
      <c r="O1147" s="101">
        <v>20</v>
      </c>
      <c r="P1147" s="101">
        <v>20</v>
      </c>
    </row>
    <row r="1148">
      <c r="L1148" s="98" t="s">
        <v>132178</v>
      </c>
      <c r="M1148" s="98" t="s">
        <v>132179</v>
      </c>
      <c r="N1148" s="98" t="s">
        <v>132180</v>
      </c>
      <c r="O1148" s="101">
        <v>38</v>
      </c>
      <c r="P1148" s="101">
        <v>38</v>
      </c>
    </row>
    <row r="1149">
      <c r="K1149" s="96" t="s">
        <v>132181</v>
      </c>
      <c r="O1149" s="85">
        <f>SUM(O1145:O1148)</f>
      </c>
      <c r="P1149" s="85">
        <f>SUM(P1145:P1148)</f>
      </c>
    </row>
    <row r="1150">
      <c r="A1150" s="98" t="s">
        <v>132182</v>
      </c>
      <c r="B1150" s="98" t="s">
        <v>132183</v>
      </c>
      <c r="C1150" s="100">
        <v>695</v>
      </c>
      <c r="D1150" s="98" t="s">
        <v>132184</v>
      </c>
      <c r="E1150" s="98" t="s">
        <v>132185</v>
      </c>
      <c r="J1150" s="101">
        <v>1282</v>
      </c>
      <c r="K1150" s="98" t="s">
        <v>132186</v>
      </c>
      <c r="L1150" s="98" t="s">
        <v>132186</v>
      </c>
      <c r="O1150" s="101">
        <v>0</v>
      </c>
      <c r="P1150" s="101">
        <v>0</v>
      </c>
      <c r="R1150" s="101">
        <v>0</v>
      </c>
    </row>
    <row r="1151">
      <c r="K1151" s="96" t="s">
        <v>132187</v>
      </c>
      <c r="O1151" s="85">
        <f>SUM(O1150:O1150)</f>
      </c>
      <c r="P1151" s="85">
        <f>SUM(P1150:P1150)</f>
      </c>
    </row>
    <row r="1152">
      <c r="A1152" s="98" t="s">
        <v>132188</v>
      </c>
      <c r="B1152" s="98" t="s">
        <v>132189</v>
      </c>
      <c r="C1152" s="100">
        <v>695</v>
      </c>
      <c r="D1152" s="98" t="s">
        <v>132190</v>
      </c>
      <c r="E1152" s="98" t="s">
        <v>132191</v>
      </c>
      <c r="F1152" s="104">
        <v>44750</v>
      </c>
      <c r="G1152" s="104">
        <v>45505</v>
      </c>
      <c r="H1152" s="104">
        <v>45869</v>
      </c>
      <c r="J1152" s="101">
        <v>1385</v>
      </c>
      <c r="K1152" s="98" t="s">
        <v>132192</v>
      </c>
      <c r="L1152" s="98" t="s">
        <v>132193</v>
      </c>
      <c r="M1152" s="98" t="s">
        <v>132194</v>
      </c>
      <c r="N1152" s="98" t="s">
        <v>132195</v>
      </c>
      <c r="O1152" s="101">
        <v>1155</v>
      </c>
      <c r="P1152" s="101">
        <v>1155</v>
      </c>
      <c r="Q1152" s="101">
        <v>0</v>
      </c>
      <c r="R1152" s="101">
        <v>600</v>
      </c>
    </row>
    <row r="1153">
      <c r="L1153" s="98" t="s">
        <v>132196</v>
      </c>
      <c r="M1153" s="98" t="s">
        <v>132197</v>
      </c>
      <c r="N1153" s="98" t="s">
        <v>132198</v>
      </c>
      <c r="O1153" s="101">
        <v>4</v>
      </c>
      <c r="P1153" s="101">
        <v>4</v>
      </c>
    </row>
    <row r="1154">
      <c r="L1154" s="98" t="s">
        <v>132199</v>
      </c>
      <c r="M1154" s="98" t="s">
        <v>132200</v>
      </c>
      <c r="N1154" s="98" t="s">
        <v>132201</v>
      </c>
      <c r="O1154" s="101">
        <v>38</v>
      </c>
      <c r="P1154" s="101">
        <v>38</v>
      </c>
    </row>
    <row r="1155">
      <c r="K1155" s="96" t="s">
        <v>132202</v>
      </c>
      <c r="O1155" s="85">
        <f>SUM(O1152:O1154)</f>
      </c>
      <c r="P1155" s="85">
        <f>SUM(P1152:P1154)</f>
      </c>
    </row>
    <row r="1156">
      <c r="A1156" s="98" t="s">
        <v>132203</v>
      </c>
      <c r="B1156" s="98" t="s">
        <v>132204</v>
      </c>
      <c r="C1156" s="100">
        <v>695</v>
      </c>
      <c r="D1156" s="98" t="s">
        <v>132205</v>
      </c>
      <c r="E1156" s="98" t="s">
        <v>132206</v>
      </c>
      <c r="F1156" s="104">
        <v>45520</v>
      </c>
      <c r="G1156" s="104">
        <v>45520</v>
      </c>
      <c r="H1156" s="104">
        <v>45900</v>
      </c>
      <c r="J1156" s="101">
        <v>1157</v>
      </c>
      <c r="K1156" s="98" t="s">
        <v>132207</v>
      </c>
      <c r="L1156" s="98" t="s">
        <v>132208</v>
      </c>
      <c r="M1156" s="98" t="s">
        <v>132209</v>
      </c>
      <c r="N1156" s="98" t="s">
        <v>132210</v>
      </c>
      <c r="O1156" s="101">
        <v>1157</v>
      </c>
      <c r="P1156" s="101">
        <v>1157</v>
      </c>
      <c r="Q1156" s="101">
        <v>0</v>
      </c>
      <c r="R1156" s="101">
        <v>200</v>
      </c>
    </row>
    <row r="1157">
      <c r="L1157" s="98" t="s">
        <v>132211</v>
      </c>
      <c r="M1157" s="98" t="s">
        <v>132212</v>
      </c>
      <c r="N1157" s="98" t="s">
        <v>132213</v>
      </c>
      <c r="O1157" s="101">
        <v>4</v>
      </c>
      <c r="P1157" s="101">
        <v>4</v>
      </c>
    </row>
    <row r="1158">
      <c r="L1158" s="98" t="s">
        <v>132214</v>
      </c>
      <c r="M1158" s="98" t="s">
        <v>132215</v>
      </c>
      <c r="N1158" s="98" t="s">
        <v>132216</v>
      </c>
      <c r="O1158" s="101">
        <v>38</v>
      </c>
      <c r="P1158" s="101">
        <v>38</v>
      </c>
    </row>
    <row r="1159">
      <c r="K1159" s="96" t="s">
        <v>132217</v>
      </c>
      <c r="O1159" s="85">
        <f>SUM(O1156:O1158)</f>
      </c>
      <c r="P1159" s="85">
        <f>SUM(P1156:P1158)</f>
      </c>
    </row>
    <row r="1160">
      <c r="A1160" s="98" t="s">
        <v>132218</v>
      </c>
      <c r="B1160" s="98" t="s">
        <v>132219</v>
      </c>
      <c r="C1160" s="100">
        <v>1075</v>
      </c>
      <c r="D1160" s="98" t="s">
        <v>132220</v>
      </c>
      <c r="E1160" s="98" t="s">
        <v>132221</v>
      </c>
      <c r="F1160" s="104">
        <v>44659</v>
      </c>
      <c r="G1160" s="104">
        <v>45413</v>
      </c>
      <c r="H1160" s="104">
        <v>45777</v>
      </c>
      <c r="J1160" s="101">
        <v>1650</v>
      </c>
      <c r="K1160" s="98" t="s">
        <v>132222</v>
      </c>
      <c r="L1160" s="98" t="s">
        <v>132223</v>
      </c>
      <c r="M1160" s="98" t="s">
        <v>132224</v>
      </c>
      <c r="N1160" s="98" t="s">
        <v>132225</v>
      </c>
      <c r="O1160" s="101">
        <v>1745</v>
      </c>
      <c r="P1160" s="101">
        <v>1745</v>
      </c>
      <c r="Q1160" s="101">
        <v>0</v>
      </c>
      <c r="R1160" s="101">
        <v>500</v>
      </c>
    </row>
    <row r="1161">
      <c r="L1161" s="98" t="s">
        <v>132226</v>
      </c>
      <c r="M1161" s="98" t="s">
        <v>132227</v>
      </c>
      <c r="N1161" s="98" t="s">
        <v>132228</v>
      </c>
      <c r="O1161" s="101">
        <v>4</v>
      </c>
      <c r="P1161" s="101">
        <v>4</v>
      </c>
    </row>
    <row r="1162">
      <c r="L1162" s="98" t="s">
        <v>132229</v>
      </c>
      <c r="M1162" s="98" t="s">
        <v>132230</v>
      </c>
      <c r="N1162" s="98" t="s">
        <v>132231</v>
      </c>
      <c r="O1162" s="101">
        <v>38</v>
      </c>
      <c r="P1162" s="101">
        <v>38</v>
      </c>
    </row>
    <row r="1163">
      <c r="K1163" s="96" t="s">
        <v>132232</v>
      </c>
      <c r="O1163" s="85">
        <f>SUM(O1160:O1162)</f>
      </c>
      <c r="P1163" s="85">
        <f>SUM(P1160:P1162)</f>
      </c>
    </row>
    <row r="1164">
      <c r="A1164" s="98" t="s">
        <v>132233</v>
      </c>
      <c r="B1164" s="98" t="s">
        <v>132234</v>
      </c>
      <c r="C1164" s="100">
        <v>1075</v>
      </c>
      <c r="D1164" s="98" t="s">
        <v>132235</v>
      </c>
      <c r="E1164" s="98" t="s">
        <v>132236</v>
      </c>
      <c r="F1164" s="104">
        <v>44824</v>
      </c>
      <c r="G1164" s="104">
        <v>45566</v>
      </c>
      <c r="H1164" s="104">
        <v>45930</v>
      </c>
      <c r="J1164" s="101">
        <v>1705</v>
      </c>
      <c r="K1164" s="98" t="s">
        <v>132237</v>
      </c>
      <c r="L1164" s="98" t="s">
        <v>132238</v>
      </c>
      <c r="M1164" s="98" t="s">
        <v>132239</v>
      </c>
      <c r="N1164" s="98" t="s">
        <v>132240</v>
      </c>
      <c r="O1164" s="101">
        <v>1425</v>
      </c>
      <c r="P1164" s="101">
        <v>1425</v>
      </c>
      <c r="Q1164" s="101">
        <v>0</v>
      </c>
      <c r="R1164" s="101">
        <v>300</v>
      </c>
    </row>
    <row r="1165">
      <c r="L1165" s="98" t="s">
        <v>132241</v>
      </c>
      <c r="M1165" s="98" t="s">
        <v>132242</v>
      </c>
      <c r="N1165" s="98" t="s">
        <v>132243</v>
      </c>
      <c r="O1165" s="101">
        <v>35</v>
      </c>
      <c r="P1165" s="101">
        <v>35</v>
      </c>
    </row>
    <row r="1166">
      <c r="L1166" s="98" t="s">
        <v>132244</v>
      </c>
      <c r="M1166" s="98" t="s">
        <v>132245</v>
      </c>
      <c r="N1166" s="98" t="s">
        <v>132246</v>
      </c>
      <c r="O1166" s="101">
        <v>35</v>
      </c>
      <c r="P1166" s="101">
        <v>35</v>
      </c>
    </row>
    <row r="1167">
      <c r="L1167" s="98" t="s">
        <v>132247</v>
      </c>
      <c r="M1167" s="98" t="s">
        <v>132248</v>
      </c>
      <c r="N1167" s="98" t="s">
        <v>132249</v>
      </c>
      <c r="O1167" s="101">
        <v>4</v>
      </c>
      <c r="P1167" s="101">
        <v>4</v>
      </c>
    </row>
    <row r="1168">
      <c r="L1168" s="98" t="s">
        <v>132250</v>
      </c>
      <c r="M1168" s="98" t="s">
        <v>132251</v>
      </c>
      <c r="N1168" s="98" t="s">
        <v>132252</v>
      </c>
      <c r="O1168" s="101">
        <v>38</v>
      </c>
      <c r="P1168" s="101">
        <v>38</v>
      </c>
    </row>
    <row r="1169">
      <c r="K1169" s="96" t="s">
        <v>132253</v>
      </c>
      <c r="O1169" s="85">
        <f>SUM(O1164:O1168)</f>
      </c>
      <c r="P1169" s="85">
        <f>SUM(P1164:P1168)</f>
      </c>
    </row>
    <row r="1170">
      <c r="A1170" s="98" t="s">
        <v>132254</v>
      </c>
      <c r="B1170" s="98" t="s">
        <v>132255</v>
      </c>
      <c r="C1170" s="100">
        <v>1075</v>
      </c>
      <c r="D1170" s="98" t="s">
        <v>132256</v>
      </c>
      <c r="E1170" s="98" t="s">
        <v>132257</v>
      </c>
      <c r="F1170" s="104">
        <v>45156</v>
      </c>
      <c r="G1170" s="104">
        <v>45566</v>
      </c>
      <c r="H1170" s="104">
        <v>45991</v>
      </c>
      <c r="J1170" s="101">
        <v>1785</v>
      </c>
      <c r="K1170" s="98" t="s">
        <v>132258</v>
      </c>
      <c r="L1170" s="98" t="s">
        <v>132259</v>
      </c>
      <c r="M1170" s="98" t="s">
        <v>132260</v>
      </c>
      <c r="N1170" s="98" t="s">
        <v>132261</v>
      </c>
      <c r="O1170" s="101">
        <v>40</v>
      </c>
      <c r="P1170" s="101">
        <v>40</v>
      </c>
      <c r="Q1170" s="101">
        <v>0</v>
      </c>
      <c r="R1170" s="101">
        <v>300</v>
      </c>
    </row>
    <row r="1171">
      <c r="L1171" s="98" t="s">
        <v>132262</v>
      </c>
      <c r="M1171" s="98" t="s">
        <v>132263</v>
      </c>
      <c r="N1171" s="98" t="s">
        <v>132264</v>
      </c>
      <c r="O1171" s="101">
        <v>1455</v>
      </c>
      <c r="P1171" s="101">
        <v>1455</v>
      </c>
    </row>
    <row r="1172">
      <c r="L1172" s="98" t="s">
        <v>132265</v>
      </c>
      <c r="M1172" s="98" t="s">
        <v>132266</v>
      </c>
      <c r="N1172" s="98" t="s">
        <v>132267</v>
      </c>
      <c r="O1172" s="101">
        <v>4</v>
      </c>
      <c r="P1172" s="101">
        <v>4</v>
      </c>
    </row>
    <row r="1173">
      <c r="L1173" s="98" t="s">
        <v>132268</v>
      </c>
      <c r="M1173" s="98" t="s">
        <v>132269</v>
      </c>
      <c r="N1173" s="98" t="s">
        <v>132270</v>
      </c>
      <c r="O1173" s="101">
        <v>38</v>
      </c>
      <c r="P1173" s="101">
        <v>38</v>
      </c>
    </row>
    <row r="1174">
      <c r="K1174" s="96" t="s">
        <v>132271</v>
      </c>
      <c r="O1174" s="85">
        <f>SUM(O1170:O1173)</f>
      </c>
      <c r="P1174" s="85">
        <f>SUM(P1170:P1173)</f>
      </c>
    </row>
    <row r="1175">
      <c r="A1175" s="98" t="s">
        <v>132272</v>
      </c>
      <c r="B1175" s="98" t="s">
        <v>132273</v>
      </c>
      <c r="C1175" s="100">
        <v>1075</v>
      </c>
      <c r="D1175" s="98" t="s">
        <v>132274</v>
      </c>
      <c r="E1175" s="98" t="s">
        <v>132275</v>
      </c>
      <c r="F1175" s="104">
        <v>45255</v>
      </c>
      <c r="G1175" s="104">
        <v>45658</v>
      </c>
      <c r="H1175" s="104">
        <v>46081</v>
      </c>
      <c r="J1175" s="101">
        <v>1515</v>
      </c>
      <c r="K1175" s="98" t="s">
        <v>132276</v>
      </c>
      <c r="L1175" s="98" t="s">
        <v>132277</v>
      </c>
      <c r="M1175" s="98" t="s">
        <v>132278</v>
      </c>
      <c r="N1175" s="98" t="s">
        <v>132279</v>
      </c>
      <c r="O1175" s="101">
        <v>40</v>
      </c>
      <c r="P1175" s="101">
        <v>40</v>
      </c>
      <c r="Q1175" s="101">
        <v>0</v>
      </c>
      <c r="R1175" s="101">
        <v>400</v>
      </c>
    </row>
    <row r="1176">
      <c r="L1176" s="98" t="s">
        <v>132280</v>
      </c>
      <c r="M1176" s="98" t="s">
        <v>132281</v>
      </c>
      <c r="N1176" s="98" t="s">
        <v>132282</v>
      </c>
      <c r="O1176" s="101">
        <v>1432</v>
      </c>
      <c r="P1176" s="101">
        <v>1432</v>
      </c>
    </row>
    <row r="1177">
      <c r="L1177" s="98" t="s">
        <v>132283</v>
      </c>
      <c r="M1177" s="98" t="s">
        <v>132284</v>
      </c>
      <c r="N1177" s="98" t="s">
        <v>132285</v>
      </c>
      <c r="O1177" s="101">
        <v>4</v>
      </c>
      <c r="P1177" s="101">
        <v>4</v>
      </c>
    </row>
    <row r="1178">
      <c r="L1178" s="98" t="s">
        <v>132286</v>
      </c>
      <c r="M1178" s="98" t="s">
        <v>132287</v>
      </c>
      <c r="N1178" s="98" t="s">
        <v>132288</v>
      </c>
      <c r="O1178" s="101">
        <v>10</v>
      </c>
      <c r="P1178" s="101">
        <v>10</v>
      </c>
    </row>
    <row r="1179">
      <c r="L1179" s="98" t="s">
        <v>132289</v>
      </c>
      <c r="M1179" s="98" t="s">
        <v>132290</v>
      </c>
      <c r="N1179" s="98" t="s">
        <v>132291</v>
      </c>
      <c r="O1179" s="101">
        <v>38</v>
      </c>
      <c r="P1179" s="101">
        <v>38</v>
      </c>
    </row>
    <row r="1180">
      <c r="K1180" s="96" t="s">
        <v>132292</v>
      </c>
      <c r="O1180" s="85">
        <f>SUM(O1175:O1179)</f>
      </c>
      <c r="P1180" s="85">
        <f>SUM(P1175:P1179)</f>
      </c>
    </row>
    <row r="1181">
      <c r="A1181" s="98" t="s">
        <v>132293</v>
      </c>
      <c r="B1181" s="98" t="s">
        <v>132294</v>
      </c>
      <c r="C1181" s="100">
        <v>695</v>
      </c>
      <c r="D1181" s="98" t="s">
        <v>132295</v>
      </c>
      <c r="E1181" s="98" t="s">
        <v>132296</v>
      </c>
      <c r="J1181" s="101">
        <v>1153</v>
      </c>
      <c r="K1181" s="98" t="s">
        <v>132297</v>
      </c>
      <c r="L1181" s="98" t="s">
        <v>132297</v>
      </c>
      <c r="O1181" s="101">
        <v>0</v>
      </c>
      <c r="P1181" s="101">
        <v>0</v>
      </c>
      <c r="R1181" s="101">
        <v>0</v>
      </c>
    </row>
    <row r="1182">
      <c r="K1182" s="96" t="s">
        <v>132298</v>
      </c>
      <c r="O1182" s="85">
        <f>SUM(O1181:O1181)</f>
      </c>
      <c r="P1182" s="85">
        <f>SUM(P1181:P1181)</f>
      </c>
    </row>
    <row r="1183">
      <c r="A1183" s="98" t="s">
        <v>132299</v>
      </c>
      <c r="B1183" s="98" t="s">
        <v>132300</v>
      </c>
      <c r="C1183" s="100">
        <v>695</v>
      </c>
      <c r="D1183" s="98" t="s">
        <v>132301</v>
      </c>
      <c r="E1183" s="98" t="s">
        <v>132302</v>
      </c>
      <c r="F1183" s="104">
        <v>45449</v>
      </c>
      <c r="G1183" s="104">
        <v>45449</v>
      </c>
      <c r="H1183" s="104">
        <v>45900</v>
      </c>
      <c r="J1183" s="101">
        <v>1125</v>
      </c>
      <c r="K1183" s="98" t="s">
        <v>132303</v>
      </c>
      <c r="L1183" s="98" t="s">
        <v>132304</v>
      </c>
      <c r="M1183" s="98" t="s">
        <v>132305</v>
      </c>
      <c r="N1183" s="98" t="s">
        <v>132306</v>
      </c>
      <c r="O1183" s="101">
        <v>1115</v>
      </c>
      <c r="P1183" s="101">
        <v>1115</v>
      </c>
      <c r="Q1183" s="101">
        <v>0</v>
      </c>
      <c r="R1183" s="101">
        <v>200</v>
      </c>
    </row>
    <row r="1184">
      <c r="L1184" s="98" t="s">
        <v>132307</v>
      </c>
      <c r="M1184" s="98" t="s">
        <v>132308</v>
      </c>
      <c r="N1184" s="98" t="s">
        <v>132309</v>
      </c>
      <c r="O1184" s="101">
        <v>4</v>
      </c>
      <c r="P1184" s="101">
        <v>4</v>
      </c>
    </row>
    <row r="1185">
      <c r="L1185" s="98" t="s">
        <v>132310</v>
      </c>
      <c r="M1185" s="98" t="s">
        <v>132311</v>
      </c>
      <c r="N1185" s="98" t="s">
        <v>132312</v>
      </c>
      <c r="O1185" s="101">
        <v>38</v>
      </c>
      <c r="P1185" s="101">
        <v>38</v>
      </c>
    </row>
    <row r="1186">
      <c r="K1186" s="96" t="s">
        <v>132313</v>
      </c>
      <c r="O1186" s="85">
        <f>SUM(O1183:O1185)</f>
      </c>
      <c r="P1186" s="85">
        <f>SUM(P1183:P1185)</f>
      </c>
    </row>
    <row r="1187">
      <c r="A1187" s="98" t="s">
        <v>132314</v>
      </c>
      <c r="B1187" s="98" t="s">
        <v>132315</v>
      </c>
      <c r="C1187" s="100">
        <v>695</v>
      </c>
      <c r="D1187" s="98" t="s">
        <v>132316</v>
      </c>
      <c r="E1187" s="98" t="s">
        <v>132317</v>
      </c>
      <c r="F1187" s="104">
        <v>45468</v>
      </c>
      <c r="G1187" s="104">
        <v>45468</v>
      </c>
      <c r="H1187" s="104">
        <v>45869</v>
      </c>
      <c r="J1187" s="101">
        <v>1125</v>
      </c>
      <c r="K1187" s="98" t="s">
        <v>132318</v>
      </c>
      <c r="L1187" s="98" t="s">
        <v>132319</v>
      </c>
      <c r="M1187" s="98" t="s">
        <v>132320</v>
      </c>
      <c r="N1187" s="98" t="s">
        <v>132321</v>
      </c>
      <c r="O1187" s="101">
        <v>1115</v>
      </c>
      <c r="P1187" s="101">
        <v>1115</v>
      </c>
      <c r="Q1187" s="101">
        <v>0</v>
      </c>
      <c r="R1187" s="101">
        <v>200</v>
      </c>
    </row>
    <row r="1188">
      <c r="L1188" s="98" t="s">
        <v>132322</v>
      </c>
      <c r="M1188" s="98" t="s">
        <v>132323</v>
      </c>
      <c r="N1188" s="98" t="s">
        <v>132324</v>
      </c>
      <c r="O1188" s="101">
        <v>4</v>
      </c>
      <c r="P1188" s="101">
        <v>4</v>
      </c>
    </row>
    <row r="1189">
      <c r="L1189" s="98" t="s">
        <v>132325</v>
      </c>
      <c r="M1189" s="98" t="s">
        <v>132326</v>
      </c>
      <c r="N1189" s="98" t="s">
        <v>132327</v>
      </c>
      <c r="O1189" s="101">
        <v>38</v>
      </c>
      <c r="P1189" s="101">
        <v>38</v>
      </c>
    </row>
    <row r="1190">
      <c r="K1190" s="96" t="s">
        <v>132328</v>
      </c>
      <c r="O1190" s="85">
        <f>SUM(O1187:O1189)</f>
      </c>
      <c r="P1190" s="85">
        <f>SUM(P1187:P1189)</f>
      </c>
    </row>
    <row r="1191">
      <c r="A1191" s="98" t="s">
        <v>132329</v>
      </c>
      <c r="B1191" s="98" t="s">
        <v>132330</v>
      </c>
      <c r="C1191" s="100">
        <v>695</v>
      </c>
      <c r="D1191" s="98" t="s">
        <v>132331</v>
      </c>
      <c r="E1191" s="98" t="s">
        <v>132332</v>
      </c>
      <c r="F1191" s="104">
        <v>45490</v>
      </c>
      <c r="G1191" s="104">
        <v>45490</v>
      </c>
      <c r="H1191" s="104">
        <v>45869</v>
      </c>
      <c r="J1191" s="101">
        <v>1205</v>
      </c>
      <c r="K1191" s="98" t="s">
        <v>132333</v>
      </c>
      <c r="L1191" s="98" t="s">
        <v>132334</v>
      </c>
      <c r="M1191" s="98" t="s">
        <v>132335</v>
      </c>
      <c r="N1191" s="98" t="s">
        <v>132336</v>
      </c>
      <c r="O1191" s="101">
        <v>40</v>
      </c>
      <c r="P1191" s="101">
        <v>40</v>
      </c>
      <c r="Q1191" s="101">
        <v>0</v>
      </c>
      <c r="R1191" s="101">
        <v>200</v>
      </c>
    </row>
    <row r="1192">
      <c r="L1192" s="98" t="s">
        <v>132337</v>
      </c>
      <c r="M1192" s="98" t="s">
        <v>132338</v>
      </c>
      <c r="N1192" s="98" t="s">
        <v>132339</v>
      </c>
      <c r="O1192" s="101">
        <v>1165</v>
      </c>
      <c r="P1192" s="101">
        <v>1165</v>
      </c>
    </row>
    <row r="1193">
      <c r="L1193" s="98" t="s">
        <v>132340</v>
      </c>
      <c r="M1193" s="98" t="s">
        <v>132341</v>
      </c>
      <c r="N1193" s="98" t="s">
        <v>132342</v>
      </c>
      <c r="O1193" s="101">
        <v>4</v>
      </c>
      <c r="P1193" s="101">
        <v>4</v>
      </c>
    </row>
    <row r="1194">
      <c r="L1194" s="98" t="s">
        <v>132343</v>
      </c>
      <c r="M1194" s="98" t="s">
        <v>132344</v>
      </c>
      <c r="N1194" s="98" t="s">
        <v>132345</v>
      </c>
      <c r="O1194" s="101">
        <v>38</v>
      </c>
      <c r="P1194" s="101">
        <v>38</v>
      </c>
    </row>
    <row r="1195">
      <c r="K1195" s="96" t="s">
        <v>132346</v>
      </c>
      <c r="O1195" s="85">
        <f>SUM(O1191:O1194)</f>
      </c>
      <c r="P1195" s="85">
        <f>SUM(P1191:P1194)</f>
      </c>
    </row>
    <row r="1196">
      <c r="A1196" s="98" t="s">
        <v>132347</v>
      </c>
      <c r="B1196" s="98" t="s">
        <v>132348</v>
      </c>
      <c r="C1196" s="100">
        <v>1075</v>
      </c>
      <c r="D1196" s="98" t="s">
        <v>132349</v>
      </c>
      <c r="E1196" s="98" t="s">
        <v>132350</v>
      </c>
      <c r="F1196" s="104">
        <v>44419</v>
      </c>
      <c r="G1196" s="104">
        <v>45536</v>
      </c>
      <c r="H1196" s="104">
        <v>45838</v>
      </c>
      <c r="J1196" s="101">
        <v>1690</v>
      </c>
      <c r="K1196" s="98" t="s">
        <v>132351</v>
      </c>
      <c r="L1196" s="98" t="s">
        <v>132352</v>
      </c>
      <c r="M1196" s="98" t="s">
        <v>132353</v>
      </c>
      <c r="N1196" s="98" t="s">
        <v>132354</v>
      </c>
      <c r="O1196" s="101">
        <v>40</v>
      </c>
      <c r="P1196" s="101">
        <v>40</v>
      </c>
      <c r="Q1196" s="101">
        <v>0</v>
      </c>
      <c r="R1196" s="101">
        <v>500</v>
      </c>
    </row>
    <row r="1197">
      <c r="L1197" s="98" t="s">
        <v>132355</v>
      </c>
      <c r="M1197" s="98" t="s">
        <v>132356</v>
      </c>
      <c r="N1197" s="98" t="s">
        <v>132357</v>
      </c>
      <c r="O1197" s="101">
        <v>1435</v>
      </c>
      <c r="P1197" s="101">
        <v>1435</v>
      </c>
    </row>
    <row r="1198">
      <c r="L1198" s="98" t="s">
        <v>132358</v>
      </c>
      <c r="M1198" s="98" t="s">
        <v>132359</v>
      </c>
      <c r="N1198" s="98" t="s">
        <v>132360</v>
      </c>
      <c r="O1198" s="101">
        <v>4</v>
      </c>
      <c r="P1198" s="101">
        <v>4</v>
      </c>
    </row>
    <row r="1199">
      <c r="L1199" s="98" t="s">
        <v>132361</v>
      </c>
      <c r="M1199" s="98" t="s">
        <v>132362</v>
      </c>
      <c r="N1199" s="98" t="s">
        <v>132363</v>
      </c>
      <c r="O1199" s="101">
        <v>38</v>
      </c>
      <c r="P1199" s="101">
        <v>38</v>
      </c>
    </row>
    <row r="1200">
      <c r="K1200" s="96" t="s">
        <v>132364</v>
      </c>
      <c r="O1200" s="85">
        <f>SUM(O1196:O1199)</f>
      </c>
      <c r="P1200" s="85">
        <f>SUM(P1196:P1199)</f>
      </c>
    </row>
    <row r="1201">
      <c r="A1201" s="98" t="s">
        <v>132365</v>
      </c>
      <c r="B1201" s="98" t="s">
        <v>132366</v>
      </c>
      <c r="C1201" s="100">
        <v>1075</v>
      </c>
      <c r="D1201" s="98" t="s">
        <v>132367</v>
      </c>
      <c r="E1201" s="98" t="s">
        <v>132368</v>
      </c>
      <c r="F1201" s="104">
        <v>45378</v>
      </c>
      <c r="G1201" s="104">
        <v>45748</v>
      </c>
      <c r="H1201" s="104">
        <v>46203</v>
      </c>
      <c r="J1201" s="101">
        <v>1515</v>
      </c>
      <c r="K1201" s="98" t="s">
        <v>132369</v>
      </c>
      <c r="L1201" s="98" t="s">
        <v>132370</v>
      </c>
      <c r="M1201" s="98" t="s">
        <v>132371</v>
      </c>
      <c r="N1201" s="98" t="s">
        <v>132372</v>
      </c>
      <c r="O1201" s="101">
        <v>40</v>
      </c>
      <c r="P1201" s="101">
        <v>40</v>
      </c>
      <c r="Q1201" s="101">
        <v>0</v>
      </c>
      <c r="R1201" s="101">
        <v>300</v>
      </c>
    </row>
    <row r="1202">
      <c r="L1202" s="98" t="s">
        <v>132373</v>
      </c>
      <c r="M1202" s="98" t="s">
        <v>132374</v>
      </c>
      <c r="N1202" s="98" t="s">
        <v>132375</v>
      </c>
      <c r="O1202" s="101">
        <v>1455</v>
      </c>
      <c r="P1202" s="101">
        <v>1455</v>
      </c>
    </row>
    <row r="1203">
      <c r="L1203" s="98" t="s">
        <v>132376</v>
      </c>
      <c r="M1203" s="98" t="s">
        <v>132377</v>
      </c>
      <c r="N1203" s="98" t="s">
        <v>132378</v>
      </c>
      <c r="O1203" s="101">
        <v>4</v>
      </c>
      <c r="P1203" s="101">
        <v>4</v>
      </c>
    </row>
    <row r="1204">
      <c r="L1204" s="98" t="s">
        <v>132379</v>
      </c>
      <c r="M1204" s="98" t="s">
        <v>132380</v>
      </c>
      <c r="N1204" s="98" t="s">
        <v>132381</v>
      </c>
      <c r="O1204" s="101">
        <v>38</v>
      </c>
      <c r="P1204" s="101">
        <v>38</v>
      </c>
    </row>
    <row r="1205">
      <c r="K1205" s="96" t="s">
        <v>132382</v>
      </c>
      <c r="O1205" s="85">
        <f>SUM(O1201:O1204)</f>
      </c>
      <c r="P1205" s="85">
        <f>SUM(P1201:P1204)</f>
      </c>
    </row>
    <row r="1206">
      <c r="A1206" s="98" t="s">
        <v>132383</v>
      </c>
      <c r="B1206" s="98" t="s">
        <v>132384</v>
      </c>
      <c r="C1206" s="100">
        <v>695</v>
      </c>
      <c r="D1206" s="98" t="s">
        <v>132385</v>
      </c>
      <c r="E1206" s="98" t="s">
        <v>132386</v>
      </c>
      <c r="F1206" s="104">
        <v>44798</v>
      </c>
      <c r="G1206" s="104">
        <v>45413</v>
      </c>
      <c r="H1206" s="104">
        <v>45777</v>
      </c>
      <c r="J1206" s="101">
        <v>1510</v>
      </c>
      <c r="K1206" s="98" t="s">
        <v>132387</v>
      </c>
      <c r="L1206" s="98" t="s">
        <v>132388</v>
      </c>
      <c r="M1206" s="98" t="s">
        <v>132389</v>
      </c>
      <c r="N1206" s="98" t="s">
        <v>132390</v>
      </c>
      <c r="O1206" s="101">
        <v>50</v>
      </c>
      <c r="P1206" s="101">
        <v>125</v>
      </c>
      <c r="Q1206" s="101">
        <v>0</v>
      </c>
      <c r="R1206" s="101">
        <v>800</v>
      </c>
    </row>
    <row r="1207">
      <c r="L1207" s="98" t="s">
        <v>132391</v>
      </c>
      <c r="M1207" s="98" t="s">
        <v>132392</v>
      </c>
      <c r="N1207" s="98" t="s">
        <v>132393</v>
      </c>
      <c r="O1207" s="101">
        <v>75</v>
      </c>
      <c r="P1207" s="101">
        <v>0</v>
      </c>
    </row>
    <row r="1208">
      <c r="L1208" s="98" t="s">
        <v>132394</v>
      </c>
      <c r="M1208" s="98" t="s">
        <v>132395</v>
      </c>
      <c r="N1208" s="98" t="s">
        <v>132396</v>
      </c>
      <c r="O1208" s="101">
        <v>1410</v>
      </c>
      <c r="P1208" s="101">
        <v>1410</v>
      </c>
    </row>
    <row r="1209">
      <c r="L1209" s="98" t="s">
        <v>132397</v>
      </c>
      <c r="M1209" s="98" t="s">
        <v>132398</v>
      </c>
      <c r="N1209" s="98" t="s">
        <v>132399</v>
      </c>
      <c r="O1209" s="101">
        <v>4</v>
      </c>
      <c r="P1209" s="101">
        <v>4</v>
      </c>
    </row>
    <row r="1210">
      <c r="L1210" s="98" t="s">
        <v>132400</v>
      </c>
      <c r="M1210" s="98" t="s">
        <v>132401</v>
      </c>
      <c r="N1210" s="98" t="s">
        <v>132402</v>
      </c>
      <c r="O1210" s="101">
        <v>10</v>
      </c>
      <c r="P1210" s="101">
        <v>10</v>
      </c>
    </row>
    <row r="1211">
      <c r="L1211" s="98" t="s">
        <v>132403</v>
      </c>
      <c r="M1211" s="98" t="s">
        <v>132404</v>
      </c>
      <c r="N1211" s="98" t="s">
        <v>132405</v>
      </c>
      <c r="O1211" s="101">
        <v>38</v>
      </c>
      <c r="P1211" s="101">
        <v>38</v>
      </c>
    </row>
    <row r="1212">
      <c r="K1212" s="96" t="s">
        <v>132406</v>
      </c>
      <c r="O1212" s="85">
        <f>SUM(O1206:O1211)</f>
      </c>
      <c r="P1212" s="85">
        <f>SUM(P1206:P1211)</f>
      </c>
    </row>
    <row r="1213">
      <c r="A1213" s="98" t="s">
        <v>132407</v>
      </c>
      <c r="B1213" s="98" t="s">
        <v>132408</v>
      </c>
      <c r="C1213" s="100">
        <v>625</v>
      </c>
      <c r="D1213" s="98" t="s">
        <v>132409</v>
      </c>
      <c r="E1213" s="98" t="s">
        <v>132410</v>
      </c>
      <c r="F1213" s="104">
        <v>45426</v>
      </c>
      <c r="G1213" s="104">
        <v>45426</v>
      </c>
      <c r="H1213" s="104">
        <v>45869</v>
      </c>
      <c r="J1213" s="101">
        <v>1265</v>
      </c>
      <c r="K1213" s="98" t="s">
        <v>132411</v>
      </c>
      <c r="L1213" s="98" t="s">
        <v>132412</v>
      </c>
      <c r="M1213" s="98" t="s">
        <v>132413</v>
      </c>
      <c r="N1213" s="98" t="s">
        <v>132414</v>
      </c>
      <c r="O1213" s="101">
        <v>50</v>
      </c>
      <c r="P1213" s="101">
        <v>50</v>
      </c>
      <c r="Q1213" s="101">
        <v>0</v>
      </c>
      <c r="R1213" s="101">
        <v>700</v>
      </c>
    </row>
    <row r="1214">
      <c r="L1214" s="98" t="s">
        <v>132415</v>
      </c>
      <c r="M1214" s="98" t="s">
        <v>132416</v>
      </c>
      <c r="N1214" s="98" t="s">
        <v>132417</v>
      </c>
      <c r="O1214" s="101">
        <v>75</v>
      </c>
      <c r="P1214" s="101">
        <v>75</v>
      </c>
    </row>
    <row r="1215">
      <c r="L1215" s="98" t="s">
        <v>132418</v>
      </c>
      <c r="M1215" s="98" t="s">
        <v>132419</v>
      </c>
      <c r="N1215" s="98" t="s">
        <v>132420</v>
      </c>
      <c r="O1215" s="101">
        <v>1130</v>
      </c>
      <c r="P1215" s="101">
        <v>1130</v>
      </c>
    </row>
    <row r="1216">
      <c r="L1216" s="98" t="s">
        <v>132421</v>
      </c>
      <c r="M1216" s="98" t="s">
        <v>132422</v>
      </c>
      <c r="N1216" s="98" t="s">
        <v>132423</v>
      </c>
      <c r="O1216" s="101">
        <v>4</v>
      </c>
      <c r="P1216" s="101">
        <v>4</v>
      </c>
    </row>
    <row r="1217">
      <c r="L1217" s="98" t="s">
        <v>132424</v>
      </c>
      <c r="M1217" s="98" t="s">
        <v>132425</v>
      </c>
      <c r="N1217" s="98" t="s">
        <v>132426</v>
      </c>
      <c r="O1217" s="101">
        <v>5</v>
      </c>
      <c r="P1217" s="101">
        <v>5</v>
      </c>
    </row>
    <row r="1218">
      <c r="L1218" s="98" t="s">
        <v>132427</v>
      </c>
      <c r="M1218" s="98" t="s">
        <v>132428</v>
      </c>
      <c r="N1218" s="98" t="s">
        <v>132429</v>
      </c>
      <c r="O1218" s="101">
        <v>38</v>
      </c>
      <c r="P1218" s="101">
        <v>38</v>
      </c>
    </row>
    <row r="1219">
      <c r="K1219" s="96" t="s">
        <v>132430</v>
      </c>
      <c r="O1219" s="85">
        <f>SUM(O1213:O1218)</f>
      </c>
      <c r="P1219" s="85">
        <f>SUM(P1213:P1218)</f>
      </c>
    </row>
    <row r="1220">
      <c r="A1220" s="98" t="s">
        <v>132431</v>
      </c>
      <c r="B1220" s="98" t="s">
        <v>132432</v>
      </c>
      <c r="C1220" s="100">
        <v>625</v>
      </c>
      <c r="D1220" s="98" t="s">
        <v>132433</v>
      </c>
      <c r="E1220" s="98" t="s">
        <v>132434</v>
      </c>
      <c r="F1220" s="104">
        <v>44331</v>
      </c>
      <c r="G1220" s="104">
        <v>45444</v>
      </c>
      <c r="H1220" s="104">
        <v>45808</v>
      </c>
      <c r="J1220" s="101">
        <v>1440</v>
      </c>
      <c r="K1220" s="98" t="s">
        <v>132435</v>
      </c>
      <c r="L1220" s="98" t="s">
        <v>132436</v>
      </c>
      <c r="M1220" s="98" t="s">
        <v>132437</v>
      </c>
      <c r="N1220" s="98" t="s">
        <v>132438</v>
      </c>
      <c r="O1220" s="101">
        <v>75</v>
      </c>
      <c r="P1220" s="101">
        <v>0</v>
      </c>
      <c r="Q1220" s="101">
        <v>0</v>
      </c>
      <c r="R1220" s="101">
        <v>200</v>
      </c>
    </row>
    <row r="1221">
      <c r="L1221" s="98" t="s">
        <v>132439</v>
      </c>
      <c r="M1221" s="98" t="s">
        <v>132440</v>
      </c>
      <c r="N1221" s="98" t="s">
        <v>132441</v>
      </c>
      <c r="O1221" s="101">
        <v>40</v>
      </c>
      <c r="P1221" s="101">
        <v>0</v>
      </c>
    </row>
    <row r="1222">
      <c r="L1222" s="98" t="s">
        <v>132442</v>
      </c>
      <c r="M1222" s="98" t="s">
        <v>132443</v>
      </c>
      <c r="N1222" s="98" t="s">
        <v>132444</v>
      </c>
      <c r="O1222" s="101">
        <v>50</v>
      </c>
      <c r="P1222" s="101">
        <v>165</v>
      </c>
    </row>
    <row r="1223">
      <c r="L1223" s="98" t="s">
        <v>132445</v>
      </c>
      <c r="M1223" s="98" t="s">
        <v>132446</v>
      </c>
      <c r="N1223" s="98" t="s">
        <v>132447</v>
      </c>
      <c r="O1223" s="101">
        <v>1140</v>
      </c>
      <c r="P1223" s="101">
        <v>1140</v>
      </c>
    </row>
    <row r="1224">
      <c r="L1224" s="98" t="s">
        <v>132448</v>
      </c>
      <c r="M1224" s="98" t="s">
        <v>132449</v>
      </c>
      <c r="N1224" s="98" t="s">
        <v>132450</v>
      </c>
      <c r="O1224" s="101">
        <v>90</v>
      </c>
      <c r="P1224" s="101">
        <v>90</v>
      </c>
    </row>
    <row r="1225">
      <c r="L1225" s="98" t="s">
        <v>132451</v>
      </c>
      <c r="M1225" s="98" t="s">
        <v>132452</v>
      </c>
      <c r="N1225" s="98" t="s">
        <v>132453</v>
      </c>
      <c r="O1225" s="101">
        <v>4</v>
      </c>
      <c r="P1225" s="101">
        <v>4</v>
      </c>
    </row>
    <row r="1226">
      <c r="L1226" s="98" t="s">
        <v>132454</v>
      </c>
      <c r="M1226" s="98" t="s">
        <v>132455</v>
      </c>
      <c r="N1226" s="98" t="s">
        <v>132456</v>
      </c>
      <c r="O1226" s="101">
        <v>38</v>
      </c>
      <c r="P1226" s="101">
        <v>38</v>
      </c>
    </row>
    <row r="1227">
      <c r="K1227" s="96" t="s">
        <v>132457</v>
      </c>
      <c r="O1227" s="85">
        <f>SUM(O1220:O1226)</f>
      </c>
      <c r="P1227" s="85">
        <f>SUM(P1220:P1226)</f>
      </c>
    </row>
    <row r="1228">
      <c r="A1228" s="98" t="s">
        <v>132458</v>
      </c>
      <c r="B1228" s="98" t="s">
        <v>132459</v>
      </c>
      <c r="C1228" s="100">
        <v>975</v>
      </c>
      <c r="D1228" s="98" t="s">
        <v>132460</v>
      </c>
      <c r="E1228" s="98" t="s">
        <v>132461</v>
      </c>
      <c r="F1228" s="104">
        <v>45101</v>
      </c>
      <c r="G1228" s="104">
        <v>45474</v>
      </c>
      <c r="H1228" s="104">
        <v>45838</v>
      </c>
      <c r="J1228" s="101">
        <v>1670</v>
      </c>
      <c r="K1228" s="98" t="s">
        <v>132462</v>
      </c>
      <c r="L1228" s="98" t="s">
        <v>132463</v>
      </c>
      <c r="M1228" s="98" t="s">
        <v>132464</v>
      </c>
      <c r="N1228" s="98" t="s">
        <v>132465</v>
      </c>
      <c r="O1228" s="101">
        <v>40</v>
      </c>
      <c r="P1228" s="101">
        <v>90</v>
      </c>
      <c r="Q1228" s="101">
        <v>0</v>
      </c>
      <c r="R1228" s="101">
        <v>700</v>
      </c>
    </row>
    <row r="1229">
      <c r="L1229" s="98" t="s">
        <v>132466</v>
      </c>
      <c r="M1229" s="98" t="s">
        <v>132467</v>
      </c>
      <c r="N1229" s="98" t="s">
        <v>132468</v>
      </c>
      <c r="O1229" s="101">
        <v>50</v>
      </c>
      <c r="P1229" s="101">
        <v>0</v>
      </c>
    </row>
    <row r="1230">
      <c r="L1230" s="98" t="s">
        <v>132469</v>
      </c>
      <c r="M1230" s="98" t="s">
        <v>132470</v>
      </c>
      <c r="N1230" s="98" t="s">
        <v>132471</v>
      </c>
      <c r="O1230" s="101">
        <v>1415</v>
      </c>
      <c r="P1230" s="101">
        <v>1415</v>
      </c>
    </row>
    <row r="1231">
      <c r="L1231" s="98" t="s">
        <v>132472</v>
      </c>
      <c r="M1231" s="98" t="s">
        <v>132473</v>
      </c>
      <c r="N1231" s="98" t="s">
        <v>132474</v>
      </c>
      <c r="O1231" s="101">
        <v>35</v>
      </c>
      <c r="P1231" s="101">
        <v>35</v>
      </c>
    </row>
    <row r="1232">
      <c r="L1232" s="98" t="s">
        <v>132475</v>
      </c>
      <c r="M1232" s="98" t="s">
        <v>132476</v>
      </c>
      <c r="N1232" s="98" t="s">
        <v>132477</v>
      </c>
      <c r="O1232" s="101">
        <v>4</v>
      </c>
      <c r="P1232" s="101">
        <v>4</v>
      </c>
    </row>
    <row r="1233">
      <c r="L1233" s="98" t="s">
        <v>132478</v>
      </c>
      <c r="M1233" s="98" t="s">
        <v>132479</v>
      </c>
      <c r="N1233" s="98" t="s">
        <v>132480</v>
      </c>
      <c r="O1233" s="101">
        <v>10</v>
      </c>
      <c r="P1233" s="101">
        <v>10</v>
      </c>
    </row>
    <row r="1234">
      <c r="L1234" s="98" t="s">
        <v>132481</v>
      </c>
      <c r="M1234" s="98" t="s">
        <v>132482</v>
      </c>
      <c r="N1234" s="98" t="s">
        <v>132483</v>
      </c>
      <c r="O1234" s="101">
        <v>38</v>
      </c>
      <c r="P1234" s="101">
        <v>38</v>
      </c>
    </row>
    <row r="1235">
      <c r="K1235" s="96" t="s">
        <v>132484</v>
      </c>
      <c r="O1235" s="85">
        <f>SUM(O1228:O1234)</f>
      </c>
      <c r="P1235" s="85">
        <f>SUM(P1228:P1234)</f>
      </c>
    </row>
    <row r="1236">
      <c r="A1236" s="98" t="s">
        <v>132485</v>
      </c>
      <c r="B1236" s="98" t="s">
        <v>132486</v>
      </c>
      <c r="C1236" s="100">
        <v>695</v>
      </c>
      <c r="D1236" s="98" t="s">
        <v>132487</v>
      </c>
      <c r="E1236" s="98" t="s">
        <v>132488</v>
      </c>
      <c r="F1236" s="104">
        <v>43022</v>
      </c>
      <c r="G1236" s="104">
        <v>45352</v>
      </c>
      <c r="H1236" s="104">
        <v>45808</v>
      </c>
      <c r="J1236" s="101">
        <v>1400</v>
      </c>
      <c r="K1236" s="98" t="s">
        <v>132489</v>
      </c>
      <c r="L1236" s="98" t="s">
        <v>132490</v>
      </c>
      <c r="M1236" s="98" t="s">
        <v>132491</v>
      </c>
      <c r="N1236" s="98" t="s">
        <v>132492</v>
      </c>
      <c r="O1236" s="101">
        <v>50</v>
      </c>
      <c r="P1236" s="101">
        <v>50</v>
      </c>
      <c r="Q1236" s="101">
        <v>0</v>
      </c>
      <c r="R1236" s="101">
        <v>200</v>
      </c>
    </row>
    <row r="1237">
      <c r="L1237" s="98" t="s">
        <v>132493</v>
      </c>
      <c r="M1237" s="98" t="s">
        <v>132494</v>
      </c>
      <c r="N1237" s="98" t="s">
        <v>132495</v>
      </c>
      <c r="O1237" s="101">
        <v>1315</v>
      </c>
      <c r="P1237" s="101">
        <v>1315</v>
      </c>
    </row>
    <row r="1238">
      <c r="L1238" s="98" t="s">
        <v>132496</v>
      </c>
      <c r="M1238" s="98" t="s">
        <v>132497</v>
      </c>
      <c r="N1238" s="98" t="s">
        <v>132498</v>
      </c>
      <c r="O1238" s="101">
        <v>4</v>
      </c>
      <c r="P1238" s="101">
        <v>4</v>
      </c>
    </row>
    <row r="1239">
      <c r="L1239" s="98" t="s">
        <v>132499</v>
      </c>
      <c r="M1239" s="98" t="s">
        <v>132500</v>
      </c>
      <c r="N1239" s="98" t="s">
        <v>132501</v>
      </c>
      <c r="O1239" s="101">
        <v>38</v>
      </c>
      <c r="P1239" s="101">
        <v>38</v>
      </c>
    </row>
    <row r="1240">
      <c r="K1240" s="96" t="s">
        <v>132502</v>
      </c>
      <c r="O1240" s="85">
        <f>SUM(O1236:O1239)</f>
      </c>
      <c r="P1240" s="85">
        <f>SUM(P1236:P1239)</f>
      </c>
    </row>
    <row r="1241">
      <c r="A1241" s="98" t="s">
        <v>132503</v>
      </c>
      <c r="B1241" s="98" t="s">
        <v>132504</v>
      </c>
      <c r="C1241" s="100">
        <v>695</v>
      </c>
      <c r="D1241" s="98" t="s">
        <v>132505</v>
      </c>
      <c r="E1241" s="98" t="s">
        <v>132506</v>
      </c>
      <c r="F1241" s="104">
        <v>45412</v>
      </c>
      <c r="G1241" s="104">
        <v>45412</v>
      </c>
      <c r="H1241" s="104">
        <v>45869</v>
      </c>
      <c r="J1241" s="101">
        <v>1235</v>
      </c>
      <c r="K1241" s="98" t="s">
        <v>132507</v>
      </c>
      <c r="L1241" s="98" t="s">
        <v>132508</v>
      </c>
      <c r="M1241" s="98" t="s">
        <v>132509</v>
      </c>
      <c r="N1241" s="98" t="s">
        <v>132510</v>
      </c>
      <c r="O1241" s="101">
        <v>75</v>
      </c>
      <c r="P1241" s="101">
        <v>75</v>
      </c>
      <c r="Q1241" s="101">
        <v>0</v>
      </c>
      <c r="R1241" s="101">
        <v>200</v>
      </c>
    </row>
    <row r="1242">
      <c r="L1242" s="98" t="s">
        <v>132511</v>
      </c>
      <c r="M1242" s="98" t="s">
        <v>132512</v>
      </c>
      <c r="N1242" s="98" t="s">
        <v>132513</v>
      </c>
      <c r="O1242" s="101">
        <v>50</v>
      </c>
      <c r="P1242" s="101">
        <v>50</v>
      </c>
    </row>
    <row r="1243">
      <c r="L1243" s="98" t="s">
        <v>132514</v>
      </c>
      <c r="M1243" s="98" t="s">
        <v>132515</v>
      </c>
      <c r="N1243" s="98" t="s">
        <v>132516</v>
      </c>
      <c r="O1243" s="101">
        <v>1090</v>
      </c>
      <c r="P1243" s="101">
        <v>1090</v>
      </c>
    </row>
    <row r="1244">
      <c r="L1244" s="98" t="s">
        <v>132517</v>
      </c>
      <c r="M1244" s="98" t="s">
        <v>132518</v>
      </c>
      <c r="N1244" s="98" t="s">
        <v>132519</v>
      </c>
      <c r="O1244" s="101">
        <v>4</v>
      </c>
      <c r="P1244" s="101">
        <v>4</v>
      </c>
    </row>
    <row r="1245">
      <c r="L1245" s="98" t="s">
        <v>132520</v>
      </c>
      <c r="M1245" s="98" t="s">
        <v>132521</v>
      </c>
      <c r="N1245" s="98" t="s">
        <v>132522</v>
      </c>
      <c r="O1245" s="101">
        <v>38</v>
      </c>
      <c r="P1245" s="101">
        <v>38</v>
      </c>
    </row>
    <row r="1246">
      <c r="K1246" s="96" t="s">
        <v>132523</v>
      </c>
      <c r="O1246" s="85">
        <f>SUM(O1241:O1245)</f>
      </c>
      <c r="P1246" s="85">
        <f>SUM(P1241:P1245)</f>
      </c>
    </row>
    <row r="1247">
      <c r="A1247" s="98" t="s">
        <v>132524</v>
      </c>
      <c r="B1247" s="98" t="s">
        <v>132525</v>
      </c>
      <c r="C1247" s="100">
        <v>625</v>
      </c>
      <c r="D1247" s="98" t="s">
        <v>132526</v>
      </c>
      <c r="E1247" s="98" t="s">
        <v>132527</v>
      </c>
      <c r="F1247" s="104">
        <v>45688</v>
      </c>
      <c r="G1247" s="104">
        <v>45688</v>
      </c>
      <c r="H1247" s="104">
        <v>46142</v>
      </c>
      <c r="J1247" s="101">
        <v>1048</v>
      </c>
      <c r="K1247" s="98" t="s">
        <v>132528</v>
      </c>
      <c r="L1247" s="98" t="s">
        <v>132529</v>
      </c>
      <c r="M1247" s="98" t="s">
        <v>132530</v>
      </c>
      <c r="N1247" s="98" t="s">
        <v>132531</v>
      </c>
      <c r="O1247" s="101">
        <v>50</v>
      </c>
      <c r="P1247" s="101">
        <v>50</v>
      </c>
      <c r="Q1247" s="101">
        <v>0</v>
      </c>
      <c r="R1247" s="101">
        <v>200</v>
      </c>
    </row>
    <row r="1248">
      <c r="L1248" s="98" t="s">
        <v>132532</v>
      </c>
      <c r="M1248" s="98" t="s">
        <v>132533</v>
      </c>
      <c r="N1248" s="98" t="s">
        <v>132534</v>
      </c>
      <c r="O1248" s="101">
        <v>990</v>
      </c>
      <c r="P1248" s="101">
        <v>990</v>
      </c>
    </row>
    <row r="1249">
      <c r="L1249" s="98" t="s">
        <v>132535</v>
      </c>
      <c r="M1249" s="98" t="s">
        <v>132536</v>
      </c>
      <c r="N1249" s="98" t="s">
        <v>132537</v>
      </c>
      <c r="O1249" s="101">
        <v>4</v>
      </c>
      <c r="P1249" s="101">
        <v>4</v>
      </c>
    </row>
    <row r="1250">
      <c r="L1250" s="98" t="s">
        <v>132538</v>
      </c>
      <c r="M1250" s="98" t="s">
        <v>132539</v>
      </c>
      <c r="N1250" s="98" t="s">
        <v>132540</v>
      </c>
      <c r="O1250" s="101">
        <v>38</v>
      </c>
      <c r="P1250" s="101">
        <v>38</v>
      </c>
    </row>
    <row r="1251">
      <c r="K1251" s="96" t="s">
        <v>132541</v>
      </c>
      <c r="O1251" s="85">
        <f>SUM(O1247:O1250)</f>
      </c>
      <c r="P1251" s="85">
        <f>SUM(P1247:P1250)</f>
      </c>
    </row>
    <row r="1252">
      <c r="A1252" s="98" t="s">
        <v>132542</v>
      </c>
      <c r="B1252" s="98" t="s">
        <v>132543</v>
      </c>
      <c r="C1252" s="100">
        <v>625</v>
      </c>
      <c r="D1252" s="98" t="s">
        <v>132544</v>
      </c>
      <c r="E1252" s="98" t="s">
        <v>132545</v>
      </c>
      <c r="F1252" s="104">
        <v>45675</v>
      </c>
      <c r="G1252" s="104">
        <v>45675</v>
      </c>
      <c r="H1252" s="104">
        <v>46129</v>
      </c>
      <c r="J1252" s="101">
        <v>1077</v>
      </c>
      <c r="K1252" s="98" t="s">
        <v>132546</v>
      </c>
      <c r="L1252" s="98" t="s">
        <v>132547</v>
      </c>
      <c r="M1252" s="98" t="s">
        <v>132548</v>
      </c>
      <c r="N1252" s="98" t="s">
        <v>132549</v>
      </c>
      <c r="O1252" s="101">
        <v>50</v>
      </c>
      <c r="P1252" s="101">
        <v>50</v>
      </c>
      <c r="Q1252" s="101">
        <v>0</v>
      </c>
      <c r="R1252" s="101">
        <v>200</v>
      </c>
    </row>
    <row r="1253">
      <c r="L1253" s="98" t="s">
        <v>132550</v>
      </c>
      <c r="M1253" s="98" t="s">
        <v>132551</v>
      </c>
      <c r="N1253" s="98" t="s">
        <v>132552</v>
      </c>
      <c r="O1253" s="101">
        <v>1022</v>
      </c>
      <c r="P1253" s="101">
        <v>1022</v>
      </c>
    </row>
    <row r="1254">
      <c r="L1254" s="98" t="s">
        <v>132553</v>
      </c>
      <c r="M1254" s="98" t="s">
        <v>132554</v>
      </c>
      <c r="N1254" s="98" t="s">
        <v>132555</v>
      </c>
      <c r="O1254" s="101">
        <v>4</v>
      </c>
      <c r="P1254" s="101">
        <v>4</v>
      </c>
    </row>
    <row r="1255">
      <c r="L1255" s="98" t="s">
        <v>132556</v>
      </c>
      <c r="M1255" s="98" t="s">
        <v>132557</v>
      </c>
      <c r="N1255" s="98" t="s">
        <v>132558</v>
      </c>
      <c r="O1255" s="101">
        <v>38</v>
      </c>
      <c r="P1255" s="101">
        <v>38</v>
      </c>
    </row>
    <row r="1256">
      <c r="K1256" s="96" t="s">
        <v>132559</v>
      </c>
      <c r="O1256" s="85">
        <f>SUM(O1252:O1255)</f>
      </c>
      <c r="P1256" s="85">
        <f>SUM(P1252:P1255)</f>
      </c>
    </row>
    <row r="1257">
      <c r="A1257" s="98" t="s">
        <v>132560</v>
      </c>
      <c r="B1257" s="98" t="s">
        <v>132561</v>
      </c>
      <c r="C1257" s="100">
        <v>625</v>
      </c>
      <c r="D1257" s="98" t="s">
        <v>132562</v>
      </c>
      <c r="E1257" s="98" t="s">
        <v>132563</v>
      </c>
      <c r="F1257" s="104">
        <v>45664</v>
      </c>
      <c r="G1257" s="104">
        <v>45717</v>
      </c>
      <c r="J1257" s="101">
        <v>1146</v>
      </c>
      <c r="K1257" s="98" t="s">
        <v>132564</v>
      </c>
      <c r="L1257" s="98" t="s">
        <v>132565</v>
      </c>
      <c r="M1257" s="98" t="s">
        <v>132566</v>
      </c>
      <c r="N1257" s="98" t="s">
        <v>132567</v>
      </c>
      <c r="O1257" s="101">
        <v>40</v>
      </c>
      <c r="P1257" s="101">
        <v>0</v>
      </c>
      <c r="Q1257" s="101">
        <v>0</v>
      </c>
      <c r="R1257" s="101">
        <v>0</v>
      </c>
    </row>
    <row r="1258">
      <c r="L1258" s="98" t="s">
        <v>132568</v>
      </c>
      <c r="M1258" s="98" t="s">
        <v>132569</v>
      </c>
      <c r="N1258" s="98" t="s">
        <v>132570</v>
      </c>
      <c r="O1258" s="101">
        <v>50</v>
      </c>
      <c r="P1258" s="101">
        <v>90</v>
      </c>
    </row>
    <row r="1259">
      <c r="L1259" s="98" t="s">
        <v>132571</v>
      </c>
      <c r="M1259" s="98" t="s">
        <v>132572</v>
      </c>
      <c r="N1259" s="98" t="s">
        <v>132573</v>
      </c>
      <c r="O1259" s="101">
        <v>966</v>
      </c>
      <c r="P1259" s="101">
        <v>966</v>
      </c>
    </row>
    <row r="1260">
      <c r="L1260" s="98" t="s">
        <v>132574</v>
      </c>
      <c r="M1260" s="98" t="s">
        <v>132575</v>
      </c>
      <c r="N1260" s="98" t="s">
        <v>132576</v>
      </c>
      <c r="O1260" s="101">
        <v>-211.19999999999999</v>
      </c>
      <c r="P1260" s="101">
        <v>-211.19999999999999</v>
      </c>
    </row>
    <row r="1261">
      <c r="L1261" s="98" t="s">
        <v>132577</v>
      </c>
      <c r="M1261" s="98" t="s">
        <v>132578</v>
      </c>
      <c r="N1261" s="98" t="s">
        <v>132579</v>
      </c>
      <c r="O1261" s="101">
        <v>4</v>
      </c>
      <c r="P1261" s="101">
        <v>4</v>
      </c>
    </row>
    <row r="1262">
      <c r="L1262" s="98" t="s">
        <v>132580</v>
      </c>
      <c r="M1262" s="98" t="s">
        <v>132581</v>
      </c>
      <c r="N1262" s="98" t="s">
        <v>132582</v>
      </c>
      <c r="O1262" s="101">
        <v>38</v>
      </c>
      <c r="P1262" s="101">
        <v>38</v>
      </c>
    </row>
    <row r="1263">
      <c r="K1263" s="96" t="s">
        <v>132583</v>
      </c>
      <c r="O1263" s="85">
        <f>SUM(O1257:O1262)</f>
      </c>
      <c r="P1263" s="85">
        <f>SUM(P1257:P1262)</f>
      </c>
    </row>
    <row r="1264">
      <c r="A1264" s="98" t="s">
        <v>132584</v>
      </c>
      <c r="B1264" s="98" t="s">
        <v>132585</v>
      </c>
      <c r="C1264" s="100">
        <v>625</v>
      </c>
      <c r="D1264" s="98" t="s">
        <v>132586</v>
      </c>
      <c r="E1264" s="98" t="s">
        <v>132587</v>
      </c>
      <c r="F1264" s="104">
        <v>45499</v>
      </c>
      <c r="G1264" s="104">
        <v>45499</v>
      </c>
      <c r="H1264" s="104">
        <v>45869</v>
      </c>
      <c r="J1264" s="101">
        <v>1145</v>
      </c>
      <c r="K1264" s="98" t="s">
        <v>132588</v>
      </c>
      <c r="L1264" s="98" t="s">
        <v>132589</v>
      </c>
      <c r="M1264" s="98" t="s">
        <v>132590</v>
      </c>
      <c r="N1264" s="98" t="s">
        <v>132591</v>
      </c>
      <c r="O1264" s="101">
        <v>40</v>
      </c>
      <c r="P1264" s="101">
        <v>50</v>
      </c>
      <c r="Q1264" s="101">
        <v>0</v>
      </c>
      <c r="R1264" s="101">
        <v>900</v>
      </c>
    </row>
    <row r="1265">
      <c r="L1265" s="98" t="s">
        <v>132592</v>
      </c>
      <c r="M1265" s="98" t="s">
        <v>132593</v>
      </c>
      <c r="N1265" s="98" t="s">
        <v>132594</v>
      </c>
      <c r="O1265" s="101">
        <v>50</v>
      </c>
      <c r="P1265" s="101">
        <v>40</v>
      </c>
    </row>
    <row r="1266">
      <c r="L1266" s="98" t="s">
        <v>132595</v>
      </c>
      <c r="M1266" s="98" t="s">
        <v>132596</v>
      </c>
      <c r="N1266" s="98" t="s">
        <v>132597</v>
      </c>
      <c r="O1266" s="101">
        <v>1055</v>
      </c>
      <c r="P1266" s="101">
        <v>1055</v>
      </c>
    </row>
    <row r="1267">
      <c r="L1267" s="98" t="s">
        <v>132598</v>
      </c>
      <c r="M1267" s="98" t="s">
        <v>132599</v>
      </c>
      <c r="N1267" s="98" t="s">
        <v>132600</v>
      </c>
      <c r="O1267" s="101">
        <v>4</v>
      </c>
      <c r="P1267" s="101">
        <v>4</v>
      </c>
    </row>
    <row r="1268">
      <c r="L1268" s="98" t="s">
        <v>132601</v>
      </c>
      <c r="M1268" s="98" t="s">
        <v>132602</v>
      </c>
      <c r="N1268" s="98" t="s">
        <v>132603</v>
      </c>
      <c r="O1268" s="101">
        <v>10</v>
      </c>
      <c r="P1268" s="101">
        <v>10</v>
      </c>
    </row>
    <row r="1269">
      <c r="L1269" s="98" t="s">
        <v>132604</v>
      </c>
      <c r="M1269" s="98" t="s">
        <v>132605</v>
      </c>
      <c r="N1269" s="98" t="s">
        <v>132606</v>
      </c>
      <c r="O1269" s="101">
        <v>38</v>
      </c>
      <c r="P1269" s="101">
        <v>38</v>
      </c>
    </row>
    <row r="1270">
      <c r="K1270" s="96" t="s">
        <v>132607</v>
      </c>
      <c r="O1270" s="85">
        <f>SUM(O1264:O1269)</f>
      </c>
      <c r="P1270" s="85">
        <f>SUM(P1264:P1269)</f>
      </c>
    </row>
    <row r="1271">
      <c r="A1271" s="98" t="s">
        <v>132608</v>
      </c>
      <c r="B1271" s="98" t="s">
        <v>132609</v>
      </c>
      <c r="C1271" s="100">
        <v>975</v>
      </c>
      <c r="D1271" s="98" t="s">
        <v>132610</v>
      </c>
      <c r="E1271" s="98" t="s">
        <v>132611</v>
      </c>
      <c r="F1271" s="104">
        <v>42978</v>
      </c>
      <c r="G1271" s="104">
        <v>45505</v>
      </c>
      <c r="H1271" s="104">
        <v>45869</v>
      </c>
      <c r="J1271" s="101">
        <v>1625</v>
      </c>
      <c r="K1271" s="98" t="s">
        <v>132612</v>
      </c>
      <c r="L1271" s="98" t="s">
        <v>132613</v>
      </c>
      <c r="M1271" s="98" t="s">
        <v>132614</v>
      </c>
      <c r="N1271" s="98" t="s">
        <v>132615</v>
      </c>
      <c r="O1271" s="101">
        <v>50</v>
      </c>
      <c r="P1271" s="101">
        <v>50</v>
      </c>
      <c r="Q1271" s="101">
        <v>0</v>
      </c>
      <c r="R1271" s="101">
        <v>600</v>
      </c>
    </row>
    <row r="1272">
      <c r="L1272" s="98" t="s">
        <v>132616</v>
      </c>
      <c r="M1272" s="98" t="s">
        <v>132617</v>
      </c>
      <c r="N1272" s="98" t="s">
        <v>132618</v>
      </c>
      <c r="O1272" s="101">
        <v>1405</v>
      </c>
      <c r="P1272" s="101">
        <v>1405</v>
      </c>
    </row>
    <row r="1273">
      <c r="L1273" s="98" t="s">
        <v>132619</v>
      </c>
      <c r="M1273" s="98" t="s">
        <v>132620</v>
      </c>
      <c r="N1273" s="98" t="s">
        <v>132621</v>
      </c>
      <c r="O1273" s="101">
        <v>35</v>
      </c>
      <c r="P1273" s="101">
        <v>70</v>
      </c>
    </row>
    <row r="1274">
      <c r="L1274" s="98" t="s">
        <v>132622</v>
      </c>
      <c r="M1274" s="98" t="s">
        <v>132623</v>
      </c>
      <c r="N1274" s="98" t="s">
        <v>132624</v>
      </c>
      <c r="O1274" s="101">
        <v>35</v>
      </c>
      <c r="P1274" s="101">
        <v>0</v>
      </c>
    </row>
    <row r="1275">
      <c r="L1275" s="98" t="s">
        <v>132625</v>
      </c>
      <c r="M1275" s="98" t="s">
        <v>132626</v>
      </c>
      <c r="N1275" s="98" t="s">
        <v>132627</v>
      </c>
      <c r="O1275" s="101">
        <v>4</v>
      </c>
      <c r="P1275" s="101">
        <v>4</v>
      </c>
    </row>
    <row r="1276">
      <c r="L1276" s="98" t="s">
        <v>132628</v>
      </c>
      <c r="M1276" s="98" t="s">
        <v>132629</v>
      </c>
      <c r="N1276" s="98" t="s">
        <v>132630</v>
      </c>
      <c r="O1276" s="101">
        <v>10</v>
      </c>
      <c r="P1276" s="101">
        <v>10</v>
      </c>
    </row>
    <row r="1277">
      <c r="L1277" s="98" t="s">
        <v>132631</v>
      </c>
      <c r="M1277" s="98" t="s">
        <v>132632</v>
      </c>
      <c r="N1277" s="98" t="s">
        <v>132633</v>
      </c>
      <c r="O1277" s="101">
        <v>38</v>
      </c>
      <c r="P1277" s="101">
        <v>38</v>
      </c>
    </row>
    <row r="1278">
      <c r="K1278" s="96" t="s">
        <v>132634</v>
      </c>
      <c r="O1278" s="85">
        <f>SUM(O1271:O1277)</f>
      </c>
      <c r="P1278" s="85">
        <f>SUM(P1271:P1277)</f>
      </c>
    </row>
    <row r="1279">
      <c r="A1279" s="98" t="s">
        <v>132635</v>
      </c>
      <c r="B1279" s="98" t="s">
        <v>132636</v>
      </c>
      <c r="C1279" s="100">
        <v>975</v>
      </c>
      <c r="D1279" s="98" t="s">
        <v>132637</v>
      </c>
      <c r="E1279" s="98" t="s">
        <v>132638</v>
      </c>
      <c r="F1279" s="104">
        <v>45383</v>
      </c>
      <c r="G1279" s="104">
        <v>45383</v>
      </c>
      <c r="H1279" s="104">
        <v>45838</v>
      </c>
      <c r="J1279" s="101">
        <v>1445</v>
      </c>
      <c r="K1279" s="98" t="s">
        <v>132639</v>
      </c>
      <c r="L1279" s="98" t="s">
        <v>132640</v>
      </c>
      <c r="M1279" s="98" t="s">
        <v>132641</v>
      </c>
      <c r="N1279" s="98" t="s">
        <v>132642</v>
      </c>
      <c r="O1279" s="101">
        <v>40</v>
      </c>
      <c r="P1279" s="101">
        <v>40</v>
      </c>
      <c r="Q1279" s="101">
        <v>0</v>
      </c>
      <c r="R1279" s="101">
        <v>500</v>
      </c>
    </row>
    <row r="1280">
      <c r="L1280" s="98" t="s">
        <v>132643</v>
      </c>
      <c r="M1280" s="98" t="s">
        <v>132644</v>
      </c>
      <c r="N1280" s="98" t="s">
        <v>132645</v>
      </c>
      <c r="O1280" s="101">
        <v>50</v>
      </c>
      <c r="P1280" s="101">
        <v>50</v>
      </c>
    </row>
    <row r="1281">
      <c r="L1281" s="98" t="s">
        <v>132646</v>
      </c>
      <c r="M1281" s="98" t="s">
        <v>132647</v>
      </c>
      <c r="N1281" s="98" t="s">
        <v>132648</v>
      </c>
      <c r="O1281" s="101">
        <v>1345</v>
      </c>
      <c r="P1281" s="101">
        <v>1345</v>
      </c>
    </row>
    <row r="1282">
      <c r="L1282" s="98" t="s">
        <v>132649</v>
      </c>
      <c r="M1282" s="98" t="s">
        <v>132650</v>
      </c>
      <c r="N1282" s="98" t="s">
        <v>132651</v>
      </c>
      <c r="O1282" s="101">
        <v>4</v>
      </c>
      <c r="P1282" s="101">
        <v>4</v>
      </c>
    </row>
    <row r="1283">
      <c r="L1283" s="98" t="s">
        <v>132652</v>
      </c>
      <c r="M1283" s="98" t="s">
        <v>132653</v>
      </c>
      <c r="N1283" s="98" t="s">
        <v>132654</v>
      </c>
      <c r="O1283" s="101">
        <v>5</v>
      </c>
      <c r="P1283" s="101">
        <v>5</v>
      </c>
    </row>
    <row r="1284">
      <c r="L1284" s="98" t="s">
        <v>132655</v>
      </c>
      <c r="M1284" s="98" t="s">
        <v>132656</v>
      </c>
      <c r="N1284" s="98" t="s">
        <v>132657</v>
      </c>
      <c r="O1284" s="101">
        <v>38</v>
      </c>
      <c r="P1284" s="101">
        <v>38</v>
      </c>
    </row>
    <row r="1285">
      <c r="K1285" s="96" t="s">
        <v>132658</v>
      </c>
      <c r="O1285" s="85">
        <f>SUM(O1279:O1284)</f>
      </c>
      <c r="P1285" s="85">
        <f>SUM(P1279:P1284)</f>
      </c>
    </row>
    <row r="1286">
      <c r="A1286" s="98" t="s">
        <v>132659</v>
      </c>
      <c r="B1286" s="98" t="s">
        <v>132660</v>
      </c>
      <c r="C1286" s="100">
        <v>695</v>
      </c>
      <c r="D1286" s="98" t="s">
        <v>132661</v>
      </c>
      <c r="E1286" s="98" t="s">
        <v>132662</v>
      </c>
      <c r="F1286" s="104">
        <v>43053</v>
      </c>
      <c r="G1286" s="104">
        <v>45536</v>
      </c>
      <c r="H1286" s="104">
        <v>45900</v>
      </c>
      <c r="J1286" s="101">
        <v>1350</v>
      </c>
      <c r="K1286" s="98" t="s">
        <v>132663</v>
      </c>
      <c r="L1286" s="98" t="s">
        <v>132664</v>
      </c>
      <c r="M1286" s="98" t="s">
        <v>132665</v>
      </c>
      <c r="N1286" s="98" t="s">
        <v>132666</v>
      </c>
      <c r="O1286" s="101">
        <v>1125</v>
      </c>
      <c r="P1286" s="101">
        <v>1125</v>
      </c>
      <c r="Q1286" s="101">
        <v>0</v>
      </c>
      <c r="R1286" s="101">
        <v>99</v>
      </c>
    </row>
    <row r="1287">
      <c r="L1287" s="98" t="s">
        <v>132667</v>
      </c>
      <c r="M1287" s="98" t="s">
        <v>132668</v>
      </c>
      <c r="N1287" s="98" t="s">
        <v>132669</v>
      </c>
      <c r="O1287" s="101">
        <v>4</v>
      </c>
      <c r="P1287" s="101">
        <v>4</v>
      </c>
    </row>
    <row r="1288">
      <c r="L1288" s="98" t="s">
        <v>132670</v>
      </c>
      <c r="M1288" s="98" t="s">
        <v>132671</v>
      </c>
      <c r="N1288" s="98" t="s">
        <v>132672</v>
      </c>
      <c r="O1288" s="101">
        <v>38</v>
      </c>
      <c r="P1288" s="101">
        <v>38</v>
      </c>
    </row>
    <row r="1289">
      <c r="K1289" s="96" t="s">
        <v>132673</v>
      </c>
      <c r="O1289" s="85">
        <f>SUM(O1286:O1288)</f>
      </c>
      <c r="P1289" s="85">
        <f>SUM(P1286:P1288)</f>
      </c>
    </row>
    <row r="1290">
      <c r="A1290" s="98" t="s">
        <v>132674</v>
      </c>
      <c r="B1290" s="98" t="s">
        <v>132675</v>
      </c>
      <c r="C1290" s="100">
        <v>695</v>
      </c>
      <c r="D1290" s="98" t="s">
        <v>132676</v>
      </c>
      <c r="E1290" s="98" t="s">
        <v>132677</v>
      </c>
      <c r="F1290" s="104">
        <v>44429</v>
      </c>
      <c r="G1290" s="104">
        <v>45536</v>
      </c>
      <c r="H1290" s="104">
        <v>45900</v>
      </c>
      <c r="J1290" s="101">
        <v>1390</v>
      </c>
      <c r="K1290" s="98" t="s">
        <v>132678</v>
      </c>
      <c r="L1290" s="98" t="s">
        <v>132679</v>
      </c>
      <c r="M1290" s="98" t="s">
        <v>132680</v>
      </c>
      <c r="N1290" s="98" t="s">
        <v>132681</v>
      </c>
      <c r="O1290" s="101">
        <v>40</v>
      </c>
      <c r="P1290" s="101">
        <v>40</v>
      </c>
      <c r="Q1290" s="101">
        <v>0</v>
      </c>
      <c r="R1290" s="101">
        <v>200</v>
      </c>
    </row>
    <row r="1291">
      <c r="L1291" s="98" t="s">
        <v>132682</v>
      </c>
      <c r="M1291" s="98" t="s">
        <v>132683</v>
      </c>
      <c r="N1291" s="98" t="s">
        <v>132684</v>
      </c>
      <c r="O1291" s="101">
        <v>1125</v>
      </c>
      <c r="P1291" s="101">
        <v>1125</v>
      </c>
    </row>
    <row r="1292">
      <c r="L1292" s="98" t="s">
        <v>132685</v>
      </c>
      <c r="M1292" s="98" t="s">
        <v>132686</v>
      </c>
      <c r="N1292" s="98" t="s">
        <v>132687</v>
      </c>
      <c r="O1292" s="101">
        <v>4</v>
      </c>
      <c r="P1292" s="101">
        <v>4</v>
      </c>
    </row>
    <row r="1293">
      <c r="L1293" s="98" t="s">
        <v>132688</v>
      </c>
      <c r="M1293" s="98" t="s">
        <v>132689</v>
      </c>
      <c r="N1293" s="98" t="s">
        <v>132690</v>
      </c>
      <c r="O1293" s="101">
        <v>38</v>
      </c>
      <c r="P1293" s="101">
        <v>38</v>
      </c>
    </row>
    <row r="1294">
      <c r="K1294" s="96" t="s">
        <v>132691</v>
      </c>
      <c r="O1294" s="85">
        <f>SUM(O1290:O1293)</f>
      </c>
      <c r="P1294" s="85">
        <f>SUM(P1290:P1293)</f>
      </c>
    </row>
    <row r="1295">
      <c r="A1295" s="98" t="s">
        <v>132692</v>
      </c>
      <c r="B1295" s="98" t="s">
        <v>132693</v>
      </c>
      <c r="C1295" s="100">
        <v>625</v>
      </c>
      <c r="D1295" s="98" t="s">
        <v>132694</v>
      </c>
      <c r="E1295" s="98" t="s">
        <v>132695</v>
      </c>
      <c r="F1295" s="104">
        <v>45533</v>
      </c>
      <c r="G1295" s="104">
        <v>45533</v>
      </c>
      <c r="H1295" s="104">
        <v>45900</v>
      </c>
      <c r="J1295" s="101">
        <v>1163</v>
      </c>
      <c r="K1295" s="98" t="s">
        <v>132696</v>
      </c>
      <c r="L1295" s="98" t="s">
        <v>132697</v>
      </c>
      <c r="M1295" s="98" t="s">
        <v>132698</v>
      </c>
      <c r="N1295" s="98" t="s">
        <v>132699</v>
      </c>
      <c r="O1295" s="101">
        <v>40</v>
      </c>
      <c r="P1295" s="101">
        <v>40</v>
      </c>
      <c r="Q1295" s="101">
        <v>0</v>
      </c>
      <c r="R1295" s="101">
        <v>600</v>
      </c>
    </row>
    <row r="1296">
      <c r="L1296" s="98" t="s">
        <v>132700</v>
      </c>
      <c r="M1296" s="98" t="s">
        <v>132701</v>
      </c>
      <c r="N1296" s="98" t="s">
        <v>132702</v>
      </c>
      <c r="O1296" s="101">
        <v>1123</v>
      </c>
      <c r="P1296" s="101">
        <v>1123</v>
      </c>
    </row>
    <row r="1297">
      <c r="L1297" s="98" t="s">
        <v>132703</v>
      </c>
      <c r="M1297" s="98" t="s">
        <v>132704</v>
      </c>
      <c r="N1297" s="98" t="s">
        <v>132705</v>
      </c>
      <c r="O1297" s="101">
        <v>116.3</v>
      </c>
      <c r="P1297" s="101">
        <v>0</v>
      </c>
    </row>
    <row r="1298">
      <c r="L1298" s="98" t="s">
        <v>132706</v>
      </c>
      <c r="M1298" s="98" t="s">
        <v>132707</v>
      </c>
      <c r="N1298" s="98" t="s">
        <v>132708</v>
      </c>
      <c r="O1298" s="101">
        <v>4</v>
      </c>
      <c r="P1298" s="101">
        <v>4</v>
      </c>
    </row>
    <row r="1299">
      <c r="L1299" s="98" t="s">
        <v>132709</v>
      </c>
      <c r="M1299" s="98" t="s">
        <v>132710</v>
      </c>
      <c r="N1299" s="98" t="s">
        <v>132711</v>
      </c>
      <c r="O1299" s="101">
        <v>5</v>
      </c>
      <c r="P1299" s="101">
        <v>5</v>
      </c>
    </row>
    <row r="1300">
      <c r="L1300" s="98" t="s">
        <v>132712</v>
      </c>
      <c r="M1300" s="98" t="s">
        <v>132713</v>
      </c>
      <c r="N1300" s="98" t="s">
        <v>132714</v>
      </c>
      <c r="O1300" s="101">
        <v>38</v>
      </c>
      <c r="P1300" s="101">
        <v>38</v>
      </c>
    </row>
    <row r="1301">
      <c r="K1301" s="96" t="s">
        <v>132715</v>
      </c>
      <c r="O1301" s="85">
        <f>SUM(O1295:O1300)</f>
      </c>
      <c r="P1301" s="85">
        <f>SUM(P1295:P1300)</f>
      </c>
    </row>
    <row r="1302">
      <c r="A1302" s="98" t="s">
        <v>132716</v>
      </c>
      <c r="B1302" s="98" t="s">
        <v>132717</v>
      </c>
      <c r="C1302" s="100">
        <v>625</v>
      </c>
      <c r="D1302" s="98" t="s">
        <v>132718</v>
      </c>
      <c r="E1302" s="98" t="s">
        <v>132719</v>
      </c>
      <c r="F1302" s="104">
        <v>45471</v>
      </c>
      <c r="G1302" s="104">
        <v>45471</v>
      </c>
      <c r="H1302" s="104">
        <v>45869</v>
      </c>
      <c r="J1302" s="101">
        <v>1075</v>
      </c>
      <c r="K1302" s="98" t="s">
        <v>132720</v>
      </c>
      <c r="L1302" s="98" t="s">
        <v>132721</v>
      </c>
      <c r="M1302" s="98" t="s">
        <v>132722</v>
      </c>
      <c r="N1302" s="98" t="s">
        <v>132723</v>
      </c>
      <c r="O1302" s="101">
        <v>1065</v>
      </c>
      <c r="P1302" s="101">
        <v>1065</v>
      </c>
      <c r="Q1302" s="101">
        <v>0</v>
      </c>
      <c r="R1302" s="101">
        <v>700</v>
      </c>
    </row>
    <row r="1303">
      <c r="L1303" s="98" t="s">
        <v>132724</v>
      </c>
      <c r="M1303" s="98" t="s">
        <v>132725</v>
      </c>
      <c r="N1303" s="98" t="s">
        <v>132726</v>
      </c>
      <c r="O1303" s="101">
        <v>4</v>
      </c>
      <c r="P1303" s="101">
        <v>4</v>
      </c>
    </row>
    <row r="1304">
      <c r="L1304" s="98" t="s">
        <v>132727</v>
      </c>
      <c r="M1304" s="98" t="s">
        <v>132728</v>
      </c>
      <c r="N1304" s="98" t="s">
        <v>132729</v>
      </c>
      <c r="O1304" s="101">
        <v>5</v>
      </c>
      <c r="P1304" s="101">
        <v>5</v>
      </c>
    </row>
    <row r="1305">
      <c r="L1305" s="98" t="s">
        <v>132730</v>
      </c>
      <c r="M1305" s="98" t="s">
        <v>132731</v>
      </c>
      <c r="N1305" s="98" t="s">
        <v>132732</v>
      </c>
      <c r="O1305" s="101">
        <v>38</v>
      </c>
      <c r="P1305" s="101">
        <v>38</v>
      </c>
    </row>
    <row r="1306">
      <c r="K1306" s="96" t="s">
        <v>132733</v>
      </c>
      <c r="O1306" s="85">
        <f>SUM(O1302:O1305)</f>
      </c>
      <c r="P1306" s="85">
        <f>SUM(P1302:P1305)</f>
      </c>
    </row>
    <row r="1307">
      <c r="A1307" s="98" t="s">
        <v>132734</v>
      </c>
      <c r="B1307" s="98" t="s">
        <v>132735</v>
      </c>
      <c r="C1307" s="100">
        <v>625</v>
      </c>
      <c r="D1307" s="98" t="s">
        <v>132736</v>
      </c>
      <c r="E1307" s="98" t="s">
        <v>132737</v>
      </c>
      <c r="F1307" s="104">
        <v>44204</v>
      </c>
      <c r="G1307" s="104">
        <v>45658</v>
      </c>
      <c r="H1307" s="104">
        <v>46112</v>
      </c>
      <c r="J1307" s="101">
        <v>1275</v>
      </c>
      <c r="K1307" s="98" t="s">
        <v>132738</v>
      </c>
      <c r="L1307" s="98" t="s">
        <v>132739</v>
      </c>
      <c r="M1307" s="98" t="s">
        <v>132740</v>
      </c>
      <c r="N1307" s="98" t="s">
        <v>132741</v>
      </c>
      <c r="O1307" s="101">
        <v>1075</v>
      </c>
      <c r="P1307" s="101">
        <v>1075</v>
      </c>
      <c r="Q1307" s="101">
        <v>0</v>
      </c>
      <c r="R1307" s="101">
        <v>600</v>
      </c>
    </row>
    <row r="1308">
      <c r="L1308" s="98" t="s">
        <v>132742</v>
      </c>
      <c r="M1308" s="98" t="s">
        <v>132743</v>
      </c>
      <c r="N1308" s="98" t="s">
        <v>132744</v>
      </c>
      <c r="O1308" s="101">
        <v>4</v>
      </c>
      <c r="P1308" s="101">
        <v>4</v>
      </c>
    </row>
    <row r="1309">
      <c r="L1309" s="98" t="s">
        <v>132745</v>
      </c>
      <c r="M1309" s="98" t="s">
        <v>132746</v>
      </c>
      <c r="N1309" s="98" t="s">
        <v>132747</v>
      </c>
      <c r="O1309" s="101">
        <v>10</v>
      </c>
      <c r="P1309" s="101">
        <v>10</v>
      </c>
    </row>
    <row r="1310">
      <c r="L1310" s="98" t="s">
        <v>132748</v>
      </c>
      <c r="M1310" s="98" t="s">
        <v>132749</v>
      </c>
      <c r="N1310" s="98" t="s">
        <v>132750</v>
      </c>
      <c r="O1310" s="101">
        <v>38</v>
      </c>
      <c r="P1310" s="101">
        <v>38</v>
      </c>
    </row>
    <row r="1311">
      <c r="K1311" s="96" t="s">
        <v>132751</v>
      </c>
      <c r="O1311" s="85">
        <f>SUM(O1307:O1310)</f>
      </c>
      <c r="P1311" s="85">
        <f>SUM(P1307:P1310)</f>
      </c>
    </row>
    <row r="1312">
      <c r="A1312" s="98" t="s">
        <v>132752</v>
      </c>
      <c r="B1312" s="98" t="s">
        <v>132753</v>
      </c>
      <c r="C1312" s="100">
        <v>625</v>
      </c>
      <c r="D1312" s="98" t="s">
        <v>132754</v>
      </c>
      <c r="E1312" s="98" t="s">
        <v>132755</v>
      </c>
      <c r="F1312" s="104">
        <v>44842</v>
      </c>
      <c r="G1312" s="104">
        <v>45566</v>
      </c>
      <c r="H1312" s="104">
        <v>45930</v>
      </c>
      <c r="J1312" s="101">
        <v>1315</v>
      </c>
      <c r="K1312" s="98" t="s">
        <v>132756</v>
      </c>
      <c r="L1312" s="98" t="s">
        <v>132757</v>
      </c>
      <c r="M1312" s="98" t="s">
        <v>132758</v>
      </c>
      <c r="N1312" s="98" t="s">
        <v>132759</v>
      </c>
      <c r="O1312" s="101">
        <v>1125</v>
      </c>
      <c r="P1312" s="101">
        <v>1125</v>
      </c>
      <c r="Q1312" s="101">
        <v>0</v>
      </c>
      <c r="R1312" s="101">
        <v>200</v>
      </c>
    </row>
    <row r="1313">
      <c r="L1313" s="98" t="s">
        <v>132760</v>
      </c>
      <c r="M1313" s="98" t="s">
        <v>132761</v>
      </c>
      <c r="N1313" s="98" t="s">
        <v>132762</v>
      </c>
      <c r="O1313" s="101">
        <v>35</v>
      </c>
      <c r="P1313" s="101">
        <v>35</v>
      </c>
    </row>
    <row r="1314">
      <c r="L1314" s="98" t="s">
        <v>132763</v>
      </c>
      <c r="M1314" s="98" t="s">
        <v>132764</v>
      </c>
      <c r="N1314" s="98" t="s">
        <v>132765</v>
      </c>
      <c r="O1314" s="101">
        <v>4</v>
      </c>
      <c r="P1314" s="101">
        <v>4</v>
      </c>
    </row>
    <row r="1315">
      <c r="L1315" s="98" t="s">
        <v>132766</v>
      </c>
      <c r="M1315" s="98" t="s">
        <v>132767</v>
      </c>
      <c r="N1315" s="98" t="s">
        <v>132768</v>
      </c>
      <c r="O1315" s="101">
        <v>38</v>
      </c>
      <c r="P1315" s="101">
        <v>38</v>
      </c>
    </row>
    <row r="1316">
      <c r="K1316" s="96" t="s">
        <v>132769</v>
      </c>
      <c r="O1316" s="85">
        <f>SUM(O1312:O1315)</f>
      </c>
      <c r="P1316" s="85">
        <f>SUM(P1312:P1315)</f>
      </c>
    </row>
    <row r="1317">
      <c r="A1317" s="98" t="s">
        <v>132770</v>
      </c>
      <c r="B1317" s="98" t="s">
        <v>132771</v>
      </c>
      <c r="C1317" s="100">
        <v>975</v>
      </c>
      <c r="D1317" s="98" t="s">
        <v>132772</v>
      </c>
      <c r="E1317" s="98" t="s">
        <v>132773</v>
      </c>
      <c r="F1317" s="104">
        <v>43180</v>
      </c>
      <c r="G1317" s="104">
        <v>45474</v>
      </c>
      <c r="H1317" s="104">
        <v>45838</v>
      </c>
      <c r="J1317" s="101">
        <v>1575</v>
      </c>
      <c r="K1317" s="98" t="s">
        <v>132774</v>
      </c>
      <c r="L1317" s="98" t="s">
        <v>132775</v>
      </c>
      <c r="M1317" s="98" t="s">
        <v>132776</v>
      </c>
      <c r="N1317" s="98" t="s">
        <v>132777</v>
      </c>
      <c r="O1317" s="101">
        <v>1425</v>
      </c>
      <c r="P1317" s="101">
        <v>1425</v>
      </c>
      <c r="Q1317" s="101">
        <v>0</v>
      </c>
      <c r="R1317" s="101">
        <v>500</v>
      </c>
    </row>
    <row r="1318">
      <c r="L1318" s="98" t="s">
        <v>132778</v>
      </c>
      <c r="M1318" s="98" t="s">
        <v>132779</v>
      </c>
      <c r="N1318" s="98" t="s">
        <v>132780</v>
      </c>
      <c r="O1318" s="101">
        <v>90</v>
      </c>
      <c r="P1318" s="101">
        <v>90</v>
      </c>
    </row>
    <row r="1319">
      <c r="L1319" s="98" t="s">
        <v>132781</v>
      </c>
      <c r="M1319" s="98" t="s">
        <v>132782</v>
      </c>
      <c r="N1319" s="98" t="s">
        <v>132783</v>
      </c>
      <c r="O1319" s="101">
        <v>4</v>
      </c>
      <c r="P1319" s="101">
        <v>4</v>
      </c>
    </row>
    <row r="1320">
      <c r="L1320" s="98" t="s">
        <v>132784</v>
      </c>
      <c r="M1320" s="98" t="s">
        <v>132785</v>
      </c>
      <c r="N1320" s="98" t="s">
        <v>132786</v>
      </c>
      <c r="O1320" s="101">
        <v>38</v>
      </c>
      <c r="P1320" s="101">
        <v>38</v>
      </c>
    </row>
    <row r="1321">
      <c r="K1321" s="96" t="s">
        <v>132787</v>
      </c>
      <c r="O1321" s="85">
        <f>SUM(O1317:O1320)</f>
      </c>
      <c r="P1321" s="85">
        <f>SUM(P1317:P1320)</f>
      </c>
    </row>
    <row r="1322">
      <c r="A1322" s="98" t="s">
        <v>132788</v>
      </c>
      <c r="B1322" s="98" t="s">
        <v>132789</v>
      </c>
      <c r="C1322" s="100">
        <v>975</v>
      </c>
      <c r="D1322" s="98" t="s">
        <v>132790</v>
      </c>
      <c r="E1322" s="98" t="s">
        <v>132791</v>
      </c>
      <c r="F1322" s="104">
        <v>43132</v>
      </c>
      <c r="G1322" s="104">
        <v>45627</v>
      </c>
      <c r="H1322" s="104">
        <v>45808</v>
      </c>
      <c r="J1322" s="101">
        <v>1615</v>
      </c>
      <c r="K1322" s="98" t="s">
        <v>132792</v>
      </c>
      <c r="L1322" s="98" t="s">
        <v>132793</v>
      </c>
      <c r="M1322" s="98" t="s">
        <v>132794</v>
      </c>
      <c r="N1322" s="98" t="s">
        <v>132795</v>
      </c>
      <c r="O1322" s="101">
        <v>40</v>
      </c>
      <c r="P1322" s="101">
        <v>40</v>
      </c>
      <c r="Q1322" s="101">
        <v>0</v>
      </c>
      <c r="R1322" s="101">
        <v>300</v>
      </c>
    </row>
    <row r="1323">
      <c r="L1323" s="98" t="s">
        <v>132796</v>
      </c>
      <c r="M1323" s="98" t="s">
        <v>132797</v>
      </c>
      <c r="N1323" s="98" t="s">
        <v>132798</v>
      </c>
      <c r="O1323" s="101">
        <v>1815</v>
      </c>
      <c r="P1323" s="101">
        <v>1815</v>
      </c>
    </row>
    <row r="1324">
      <c r="L1324" s="98" t="s">
        <v>132799</v>
      </c>
      <c r="M1324" s="98" t="s">
        <v>132800</v>
      </c>
      <c r="N1324" s="98" t="s">
        <v>132801</v>
      </c>
      <c r="O1324" s="101">
        <v>35</v>
      </c>
      <c r="P1324" s="101">
        <v>35</v>
      </c>
    </row>
    <row r="1325">
      <c r="L1325" s="98" t="s">
        <v>132802</v>
      </c>
      <c r="M1325" s="98" t="s">
        <v>132803</v>
      </c>
      <c r="N1325" s="98" t="s">
        <v>132804</v>
      </c>
      <c r="O1325" s="101">
        <v>4</v>
      </c>
      <c r="P1325" s="101">
        <v>4</v>
      </c>
    </row>
    <row r="1326">
      <c r="L1326" s="98" t="s">
        <v>132805</v>
      </c>
      <c r="M1326" s="98" t="s">
        <v>132806</v>
      </c>
      <c r="N1326" s="98" t="s">
        <v>132807</v>
      </c>
      <c r="O1326" s="101">
        <v>38</v>
      </c>
      <c r="P1326" s="101">
        <v>38</v>
      </c>
    </row>
    <row r="1327">
      <c r="K1327" s="96" t="s">
        <v>132808</v>
      </c>
      <c r="O1327" s="85">
        <f>SUM(O1322:O1326)</f>
      </c>
      <c r="P1327" s="85">
        <f>SUM(P1322:P1326)</f>
      </c>
    </row>
    <row r="1328">
      <c r="A1328" s="98" t="s">
        <v>132809</v>
      </c>
      <c r="B1328" s="98" t="s">
        <v>132810</v>
      </c>
      <c r="C1328" s="100">
        <v>695</v>
      </c>
      <c r="D1328" s="98" t="s">
        <v>132811</v>
      </c>
      <c r="E1328" s="98" t="s">
        <v>132812</v>
      </c>
      <c r="F1328" s="104">
        <v>43749</v>
      </c>
      <c r="G1328" s="104">
        <v>45444</v>
      </c>
      <c r="H1328" s="104">
        <v>45777</v>
      </c>
      <c r="I1328" s="104">
        <v>45777</v>
      </c>
      <c r="J1328" s="101">
        <v>1199</v>
      </c>
      <c r="K1328" s="98" t="s">
        <v>132813</v>
      </c>
      <c r="L1328" s="98" t="s">
        <v>132814</v>
      </c>
      <c r="M1328" s="98" t="s">
        <v>132815</v>
      </c>
      <c r="N1328" s="98" t="s">
        <v>132816</v>
      </c>
      <c r="O1328" s="101">
        <v>40</v>
      </c>
      <c r="P1328" s="101">
        <v>40</v>
      </c>
      <c r="Q1328" s="101">
        <v>0</v>
      </c>
      <c r="R1328" s="101">
        <v>600</v>
      </c>
    </row>
    <row r="1329">
      <c r="L1329" s="98" t="s">
        <v>132817</v>
      </c>
      <c r="M1329" s="98" t="s">
        <v>132818</v>
      </c>
      <c r="N1329" s="98" t="s">
        <v>132819</v>
      </c>
      <c r="O1329" s="101">
        <v>1375</v>
      </c>
      <c r="P1329" s="101">
        <v>1375</v>
      </c>
    </row>
    <row r="1330">
      <c r="L1330" s="98" t="s">
        <v>132820</v>
      </c>
      <c r="M1330" s="98" t="s">
        <v>132821</v>
      </c>
      <c r="N1330" s="98" t="s">
        <v>132822</v>
      </c>
      <c r="O1330" s="101">
        <v>4</v>
      </c>
      <c r="P1330" s="101">
        <v>4</v>
      </c>
    </row>
    <row r="1331">
      <c r="L1331" s="98" t="s">
        <v>132823</v>
      </c>
      <c r="M1331" s="98" t="s">
        <v>132824</v>
      </c>
      <c r="N1331" s="98" t="s">
        <v>132825</v>
      </c>
      <c r="O1331" s="101">
        <v>5</v>
      </c>
      <c r="P1331" s="101">
        <v>5</v>
      </c>
    </row>
    <row r="1332">
      <c r="L1332" s="98" t="s">
        <v>132826</v>
      </c>
      <c r="M1332" s="98" t="s">
        <v>132827</v>
      </c>
      <c r="N1332" s="98" t="s">
        <v>132828</v>
      </c>
      <c r="O1332" s="101">
        <v>38</v>
      </c>
      <c r="P1332" s="101">
        <v>38</v>
      </c>
    </row>
    <row r="1333">
      <c r="K1333" s="96" t="s">
        <v>132829</v>
      </c>
      <c r="O1333" s="85">
        <f>SUM(O1328:O1332)</f>
      </c>
      <c r="P1333" s="85">
        <f>SUM(P1328:P1332)</f>
      </c>
    </row>
    <row r="1334">
      <c r="A1334" s="98" t="s">
        <v>132830</v>
      </c>
      <c r="B1334" s="98" t="s">
        <v>132831</v>
      </c>
      <c r="C1334" s="100">
        <v>695</v>
      </c>
      <c r="D1334" s="98" t="s">
        <v>132832</v>
      </c>
      <c r="E1334" s="98" t="s">
        <v>132833</v>
      </c>
      <c r="F1334" s="104">
        <v>45385</v>
      </c>
      <c r="G1334" s="104">
        <v>45385</v>
      </c>
      <c r="H1334" s="104">
        <v>45808</v>
      </c>
      <c r="J1334" s="101">
        <v>1205</v>
      </c>
      <c r="K1334" s="98" t="s">
        <v>132834</v>
      </c>
      <c r="L1334" s="98" t="s">
        <v>132835</v>
      </c>
      <c r="M1334" s="98" t="s">
        <v>132836</v>
      </c>
      <c r="N1334" s="98" t="s">
        <v>132837</v>
      </c>
      <c r="O1334" s="101">
        <v>40</v>
      </c>
      <c r="P1334" s="101">
        <v>40</v>
      </c>
      <c r="Q1334" s="101">
        <v>0</v>
      </c>
      <c r="R1334" s="101">
        <v>200</v>
      </c>
    </row>
    <row r="1335">
      <c r="L1335" s="98" t="s">
        <v>132838</v>
      </c>
      <c r="M1335" s="98" t="s">
        <v>132839</v>
      </c>
      <c r="N1335" s="98" t="s">
        <v>132840</v>
      </c>
      <c r="O1335" s="101">
        <v>1165</v>
      </c>
      <c r="P1335" s="101">
        <v>1165</v>
      </c>
    </row>
    <row r="1336">
      <c r="L1336" s="98" t="s">
        <v>132841</v>
      </c>
      <c r="M1336" s="98" t="s">
        <v>132842</v>
      </c>
      <c r="N1336" s="98" t="s">
        <v>132843</v>
      </c>
      <c r="O1336" s="101">
        <v>4</v>
      </c>
      <c r="P1336" s="101">
        <v>4</v>
      </c>
    </row>
    <row r="1337">
      <c r="L1337" s="98" t="s">
        <v>132844</v>
      </c>
      <c r="M1337" s="98" t="s">
        <v>132845</v>
      </c>
      <c r="N1337" s="98" t="s">
        <v>132846</v>
      </c>
      <c r="O1337" s="101">
        <v>38</v>
      </c>
      <c r="P1337" s="101">
        <v>38</v>
      </c>
    </row>
    <row r="1338">
      <c r="K1338" s="96" t="s">
        <v>132847</v>
      </c>
      <c r="O1338" s="85">
        <f>SUM(O1334:O1337)</f>
      </c>
      <c r="P1338" s="85">
        <f>SUM(P1334:P1337)</f>
      </c>
    </row>
    <row r="1339">
      <c r="A1339" s="98" t="s">
        <v>132848</v>
      </c>
      <c r="B1339" s="98" t="s">
        <v>132849</v>
      </c>
      <c r="C1339" s="100">
        <v>625</v>
      </c>
      <c r="D1339" s="98" t="s">
        <v>132850</v>
      </c>
      <c r="E1339" s="98" t="s">
        <v>132851</v>
      </c>
      <c r="F1339" s="104">
        <v>45110</v>
      </c>
      <c r="G1339" s="104">
        <v>45505</v>
      </c>
      <c r="H1339" s="104">
        <v>45869</v>
      </c>
      <c r="J1339" s="101">
        <v>1250</v>
      </c>
      <c r="K1339" s="98" t="s">
        <v>132852</v>
      </c>
      <c r="L1339" s="98" t="s">
        <v>132853</v>
      </c>
      <c r="M1339" s="98" t="s">
        <v>132854</v>
      </c>
      <c r="N1339" s="98" t="s">
        <v>132855</v>
      </c>
      <c r="O1339" s="101">
        <v>1075</v>
      </c>
      <c r="P1339" s="101">
        <v>1075</v>
      </c>
      <c r="Q1339" s="101">
        <v>0</v>
      </c>
      <c r="R1339" s="101">
        <v>200</v>
      </c>
    </row>
    <row r="1340">
      <c r="L1340" s="98" t="s">
        <v>132856</v>
      </c>
      <c r="M1340" s="98" t="s">
        <v>132857</v>
      </c>
      <c r="N1340" s="98" t="s">
        <v>132858</v>
      </c>
      <c r="O1340" s="101">
        <v>4</v>
      </c>
      <c r="P1340" s="101">
        <v>4</v>
      </c>
    </row>
    <row r="1341">
      <c r="L1341" s="98" t="s">
        <v>132859</v>
      </c>
      <c r="M1341" s="98" t="s">
        <v>132860</v>
      </c>
      <c r="N1341" s="98" t="s">
        <v>132861</v>
      </c>
      <c r="O1341" s="101">
        <v>38</v>
      </c>
      <c r="P1341" s="101">
        <v>38</v>
      </c>
    </row>
    <row r="1342">
      <c r="K1342" s="96" t="s">
        <v>132862</v>
      </c>
      <c r="O1342" s="85">
        <f>SUM(O1339:O1341)</f>
      </c>
      <c r="P1342" s="85">
        <f>SUM(P1339:P1341)</f>
      </c>
    </row>
    <row r="1343">
      <c r="A1343" s="98" t="s">
        <v>132863</v>
      </c>
      <c r="B1343" s="98" t="s">
        <v>132864</v>
      </c>
      <c r="C1343" s="100">
        <v>625</v>
      </c>
      <c r="D1343" s="98" t="s">
        <v>132865</v>
      </c>
      <c r="E1343" s="98" t="s">
        <v>132866</v>
      </c>
      <c r="F1343" s="104">
        <v>45377</v>
      </c>
      <c r="G1343" s="104">
        <v>45597</v>
      </c>
      <c r="H1343" s="104">
        <v>45777</v>
      </c>
      <c r="J1343" s="101">
        <v>1135</v>
      </c>
      <c r="K1343" s="98" t="s">
        <v>132867</v>
      </c>
      <c r="L1343" s="98" t="s">
        <v>132868</v>
      </c>
      <c r="M1343" s="98" t="s">
        <v>132869</v>
      </c>
      <c r="N1343" s="98" t="s">
        <v>132870</v>
      </c>
      <c r="O1343" s="101">
        <v>40</v>
      </c>
      <c r="P1343" s="101">
        <v>40</v>
      </c>
      <c r="Q1343" s="101">
        <v>0</v>
      </c>
      <c r="R1343" s="101">
        <v>200</v>
      </c>
    </row>
    <row r="1344">
      <c r="L1344" s="98" t="s">
        <v>132871</v>
      </c>
      <c r="M1344" s="98" t="s">
        <v>132872</v>
      </c>
      <c r="N1344" s="98" t="s">
        <v>132873</v>
      </c>
      <c r="O1344" s="101">
        <v>1208</v>
      </c>
      <c r="P1344" s="101">
        <v>1208</v>
      </c>
    </row>
    <row r="1345">
      <c r="L1345" s="98" t="s">
        <v>132874</v>
      </c>
      <c r="M1345" s="98" t="s">
        <v>132875</v>
      </c>
      <c r="N1345" s="98" t="s">
        <v>132876</v>
      </c>
      <c r="O1345" s="101">
        <v>4</v>
      </c>
      <c r="P1345" s="101">
        <v>4</v>
      </c>
    </row>
    <row r="1346">
      <c r="L1346" s="98" t="s">
        <v>132877</v>
      </c>
      <c r="M1346" s="98" t="s">
        <v>132878</v>
      </c>
      <c r="N1346" s="98" t="s">
        <v>132879</v>
      </c>
      <c r="O1346" s="101">
        <v>38</v>
      </c>
      <c r="P1346" s="101">
        <v>38</v>
      </c>
    </row>
    <row r="1347">
      <c r="K1347" s="96" t="s">
        <v>132880</v>
      </c>
      <c r="O1347" s="85">
        <f>SUM(O1343:O1346)</f>
      </c>
      <c r="P1347" s="85">
        <f>SUM(P1343:P1346)</f>
      </c>
    </row>
    <row r="1348">
      <c r="A1348" s="98" t="s">
        <v>132881</v>
      </c>
      <c r="B1348" s="98" t="s">
        <v>132882</v>
      </c>
      <c r="C1348" s="100">
        <v>625</v>
      </c>
      <c r="D1348" s="98" t="s">
        <v>132883</v>
      </c>
      <c r="E1348" s="98" t="s">
        <v>132884</v>
      </c>
      <c r="F1348" s="104">
        <v>44813</v>
      </c>
      <c r="G1348" s="104">
        <v>45566</v>
      </c>
      <c r="H1348" s="104">
        <v>45930</v>
      </c>
      <c r="J1348" s="101">
        <v>1355</v>
      </c>
      <c r="K1348" s="98" t="s">
        <v>132885</v>
      </c>
      <c r="L1348" s="98" t="s">
        <v>132886</v>
      </c>
      <c r="M1348" s="98" t="s">
        <v>132887</v>
      </c>
      <c r="N1348" s="98" t="s">
        <v>132888</v>
      </c>
      <c r="O1348" s="101">
        <v>40</v>
      </c>
      <c r="P1348" s="101">
        <v>40</v>
      </c>
      <c r="Q1348" s="101">
        <v>0</v>
      </c>
      <c r="R1348" s="101">
        <v>400</v>
      </c>
    </row>
    <row r="1349">
      <c r="L1349" s="98" t="s">
        <v>132889</v>
      </c>
      <c r="M1349" s="98" t="s">
        <v>132890</v>
      </c>
      <c r="N1349" s="98" t="s">
        <v>132891</v>
      </c>
      <c r="O1349" s="101">
        <v>1125</v>
      </c>
      <c r="P1349" s="101">
        <v>1125</v>
      </c>
    </row>
    <row r="1350">
      <c r="L1350" s="98" t="s">
        <v>132892</v>
      </c>
      <c r="M1350" s="98" t="s">
        <v>132893</v>
      </c>
      <c r="N1350" s="98" t="s">
        <v>132894</v>
      </c>
      <c r="O1350" s="101">
        <v>4</v>
      </c>
      <c r="P1350" s="101">
        <v>4</v>
      </c>
    </row>
    <row r="1351">
      <c r="L1351" s="98" t="s">
        <v>132895</v>
      </c>
      <c r="M1351" s="98" t="s">
        <v>132896</v>
      </c>
      <c r="N1351" s="98" t="s">
        <v>132897</v>
      </c>
      <c r="O1351" s="101">
        <v>5</v>
      </c>
      <c r="P1351" s="101">
        <v>5</v>
      </c>
    </row>
    <row r="1352">
      <c r="L1352" s="98" t="s">
        <v>132898</v>
      </c>
      <c r="M1352" s="98" t="s">
        <v>132899</v>
      </c>
      <c r="N1352" s="98" t="s">
        <v>132900</v>
      </c>
      <c r="O1352" s="101">
        <v>38</v>
      </c>
      <c r="P1352" s="101">
        <v>38</v>
      </c>
    </row>
    <row r="1353">
      <c r="K1353" s="96" t="s">
        <v>132901</v>
      </c>
      <c r="O1353" s="85">
        <f>SUM(O1348:O1352)</f>
      </c>
      <c r="P1353" s="85">
        <f>SUM(P1348:P1352)</f>
      </c>
    </row>
    <row r="1354">
      <c r="A1354" s="98" t="s">
        <v>132902</v>
      </c>
      <c r="B1354" s="98" t="s">
        <v>132903</v>
      </c>
      <c r="C1354" s="100">
        <v>625</v>
      </c>
      <c r="D1354" s="98" t="s">
        <v>132904</v>
      </c>
      <c r="E1354" s="98" t="s">
        <v>132905</v>
      </c>
      <c r="F1354" s="104">
        <v>45380</v>
      </c>
      <c r="G1354" s="104">
        <v>45380</v>
      </c>
      <c r="H1354" s="104">
        <v>45838</v>
      </c>
      <c r="J1354" s="101">
        <v>1095</v>
      </c>
      <c r="K1354" s="98" t="s">
        <v>132906</v>
      </c>
      <c r="L1354" s="98" t="s">
        <v>132907</v>
      </c>
      <c r="M1354" s="98" t="s">
        <v>132908</v>
      </c>
      <c r="N1354" s="98" t="s">
        <v>132909</v>
      </c>
      <c r="O1354" s="101">
        <v>1085</v>
      </c>
      <c r="P1354" s="101">
        <v>1085</v>
      </c>
      <c r="Q1354" s="101">
        <v>0</v>
      </c>
      <c r="R1354" s="101">
        <v>500</v>
      </c>
    </row>
    <row r="1355">
      <c r="L1355" s="98" t="s">
        <v>132910</v>
      </c>
      <c r="M1355" s="98" t="s">
        <v>132911</v>
      </c>
      <c r="N1355" s="98" t="s">
        <v>132912</v>
      </c>
      <c r="O1355" s="101">
        <v>4</v>
      </c>
      <c r="P1355" s="101">
        <v>4</v>
      </c>
    </row>
    <row r="1356">
      <c r="L1356" s="98" t="s">
        <v>132913</v>
      </c>
      <c r="M1356" s="98" t="s">
        <v>132914</v>
      </c>
      <c r="N1356" s="98" t="s">
        <v>132915</v>
      </c>
      <c r="O1356" s="101">
        <v>38</v>
      </c>
      <c r="P1356" s="101">
        <v>38</v>
      </c>
    </row>
    <row r="1357">
      <c r="K1357" s="96" t="s">
        <v>132916</v>
      </c>
      <c r="O1357" s="85">
        <f>SUM(O1354:O1356)</f>
      </c>
      <c r="P1357" s="85">
        <f>SUM(P1354:P1356)</f>
      </c>
    </row>
    <row r="1358">
      <c r="A1358" s="98" t="s">
        <v>132917</v>
      </c>
      <c r="B1358" s="98" t="s">
        <v>132918</v>
      </c>
      <c r="C1358" s="100">
        <v>975</v>
      </c>
      <c r="D1358" s="98" t="s">
        <v>132919</v>
      </c>
      <c r="E1358" s="98" t="s">
        <v>132920</v>
      </c>
      <c r="F1358" s="104">
        <v>45498</v>
      </c>
      <c r="G1358" s="104">
        <v>45498</v>
      </c>
      <c r="H1358" s="104">
        <v>45900</v>
      </c>
      <c r="J1358" s="101">
        <v>1415</v>
      </c>
      <c r="K1358" s="98" t="s">
        <v>132921</v>
      </c>
      <c r="L1358" s="98" t="s">
        <v>132922</v>
      </c>
      <c r="M1358" s="98" t="s">
        <v>132923</v>
      </c>
      <c r="N1358" s="98" t="s">
        <v>132924</v>
      </c>
      <c r="O1358" s="101">
        <v>1395</v>
      </c>
      <c r="P1358" s="101">
        <v>1395</v>
      </c>
      <c r="Q1358" s="101">
        <v>0</v>
      </c>
      <c r="R1358" s="101">
        <v>300</v>
      </c>
    </row>
    <row r="1359">
      <c r="L1359" s="98" t="s">
        <v>132925</v>
      </c>
      <c r="M1359" s="98" t="s">
        <v>132926</v>
      </c>
      <c r="N1359" s="98" t="s">
        <v>132927</v>
      </c>
      <c r="O1359" s="101">
        <v>35</v>
      </c>
      <c r="P1359" s="101">
        <v>35</v>
      </c>
    </row>
    <row r="1360">
      <c r="L1360" s="98" t="s">
        <v>132928</v>
      </c>
      <c r="M1360" s="98" t="s">
        <v>132929</v>
      </c>
      <c r="N1360" s="98" t="s">
        <v>132930</v>
      </c>
      <c r="O1360" s="101">
        <v>4</v>
      </c>
      <c r="P1360" s="101">
        <v>4</v>
      </c>
    </row>
    <row r="1361">
      <c r="L1361" s="98" t="s">
        <v>132931</v>
      </c>
      <c r="M1361" s="98" t="s">
        <v>132932</v>
      </c>
      <c r="N1361" s="98" t="s">
        <v>132933</v>
      </c>
      <c r="O1361" s="101">
        <v>38</v>
      </c>
      <c r="P1361" s="101">
        <v>38</v>
      </c>
    </row>
    <row r="1362">
      <c r="K1362" s="96" t="s">
        <v>132934</v>
      </c>
      <c r="O1362" s="85">
        <f>SUM(O1358:O1361)</f>
      </c>
      <c r="P1362" s="85">
        <f>SUM(P1358:P1361)</f>
      </c>
    </row>
    <row r="1363">
      <c r="A1363" s="98" t="s">
        <v>132935</v>
      </c>
      <c r="B1363" s="98" t="s">
        <v>132936</v>
      </c>
      <c r="C1363" s="100">
        <v>975</v>
      </c>
      <c r="D1363" s="98" t="s">
        <v>132937</v>
      </c>
      <c r="E1363" s="98" t="s">
        <v>132938</v>
      </c>
      <c r="F1363" s="104">
        <v>45489</v>
      </c>
      <c r="G1363" s="104">
        <v>45489</v>
      </c>
      <c r="H1363" s="104">
        <v>45869</v>
      </c>
      <c r="J1363" s="101">
        <v>1415</v>
      </c>
      <c r="K1363" s="98" t="s">
        <v>132939</v>
      </c>
      <c r="L1363" s="98" t="s">
        <v>132940</v>
      </c>
      <c r="M1363" s="98" t="s">
        <v>132941</v>
      </c>
      <c r="N1363" s="98" t="s">
        <v>132942</v>
      </c>
      <c r="O1363" s="101">
        <v>1405</v>
      </c>
      <c r="P1363" s="101">
        <v>1405</v>
      </c>
      <c r="Q1363" s="101">
        <v>0</v>
      </c>
      <c r="R1363" s="101">
        <v>300</v>
      </c>
    </row>
    <row r="1364">
      <c r="L1364" s="98" t="s">
        <v>132943</v>
      </c>
      <c r="M1364" s="98" t="s">
        <v>132944</v>
      </c>
      <c r="N1364" s="98" t="s">
        <v>132945</v>
      </c>
      <c r="O1364" s="101">
        <v>4</v>
      </c>
      <c r="P1364" s="101">
        <v>4</v>
      </c>
    </row>
    <row r="1365">
      <c r="L1365" s="98" t="s">
        <v>132946</v>
      </c>
      <c r="M1365" s="98" t="s">
        <v>132947</v>
      </c>
      <c r="N1365" s="98" t="s">
        <v>132948</v>
      </c>
      <c r="O1365" s="101">
        <v>38</v>
      </c>
      <c r="P1365" s="101">
        <v>38</v>
      </c>
    </row>
    <row r="1366">
      <c r="K1366" s="96" t="s">
        <v>132949</v>
      </c>
      <c r="O1366" s="85">
        <f>SUM(O1363:O1365)</f>
      </c>
      <c r="P1366" s="85">
        <f>SUM(P1363:P1365)</f>
      </c>
    </row>
    <row r="1367">
      <c r="A1367" s="98" t="s">
        <v>132950</v>
      </c>
      <c r="B1367" s="98" t="s">
        <v>132951</v>
      </c>
      <c r="C1367" s="100">
        <v>1075</v>
      </c>
      <c r="D1367" s="98" t="s">
        <v>132952</v>
      </c>
      <c r="E1367" s="98" t="s">
        <v>132953</v>
      </c>
      <c r="F1367" s="104">
        <v>45374</v>
      </c>
      <c r="G1367" s="104">
        <v>45374</v>
      </c>
      <c r="H1367" s="104">
        <v>45808</v>
      </c>
      <c r="I1367" s="104">
        <v>45808</v>
      </c>
      <c r="J1367" s="101">
        <v>1616</v>
      </c>
      <c r="K1367" s="98" t="s">
        <v>132954</v>
      </c>
      <c r="L1367" s="98" t="s">
        <v>132955</v>
      </c>
      <c r="M1367" s="98" t="s">
        <v>132956</v>
      </c>
      <c r="N1367" s="98" t="s">
        <v>132957</v>
      </c>
      <c r="O1367" s="101">
        <v>75</v>
      </c>
      <c r="P1367" s="101">
        <v>50</v>
      </c>
      <c r="Q1367" s="101">
        <v>0</v>
      </c>
      <c r="R1367" s="101">
        <v>300</v>
      </c>
    </row>
    <row r="1368">
      <c r="L1368" s="98" t="s">
        <v>132958</v>
      </c>
      <c r="M1368" s="98" t="s">
        <v>132959</v>
      </c>
      <c r="N1368" s="98" t="s">
        <v>132960</v>
      </c>
      <c r="O1368" s="101">
        <v>50</v>
      </c>
      <c r="P1368" s="101">
        <v>75</v>
      </c>
    </row>
    <row r="1369">
      <c r="L1369" s="98" t="s">
        <v>132961</v>
      </c>
      <c r="M1369" s="98" t="s">
        <v>132962</v>
      </c>
      <c r="N1369" s="98" t="s">
        <v>132963</v>
      </c>
      <c r="O1369" s="101">
        <v>1470</v>
      </c>
      <c r="P1369" s="101">
        <v>1470</v>
      </c>
    </row>
    <row r="1370">
      <c r="L1370" s="98" t="s">
        <v>132964</v>
      </c>
      <c r="M1370" s="98" t="s">
        <v>132965</v>
      </c>
      <c r="N1370" s="98" t="s">
        <v>132966</v>
      </c>
      <c r="O1370" s="101">
        <v>90</v>
      </c>
      <c r="P1370" s="101">
        <v>90</v>
      </c>
    </row>
    <row r="1371">
      <c r="L1371" s="98" t="s">
        <v>132967</v>
      </c>
      <c r="M1371" s="98" t="s">
        <v>132968</v>
      </c>
      <c r="N1371" s="98" t="s">
        <v>132969</v>
      </c>
      <c r="O1371" s="101">
        <v>4</v>
      </c>
      <c r="P1371" s="101">
        <v>4</v>
      </c>
    </row>
    <row r="1372">
      <c r="L1372" s="98" t="s">
        <v>132970</v>
      </c>
      <c r="M1372" s="98" t="s">
        <v>132971</v>
      </c>
      <c r="N1372" s="98" t="s">
        <v>132972</v>
      </c>
      <c r="O1372" s="101">
        <v>38</v>
      </c>
      <c r="P1372" s="101">
        <v>38</v>
      </c>
    </row>
    <row r="1373">
      <c r="K1373" s="96" t="s">
        <v>132973</v>
      </c>
      <c r="O1373" s="85">
        <f>SUM(O1367:O1372)</f>
      </c>
      <c r="P1373" s="85">
        <f>SUM(P1367:P1372)</f>
      </c>
    </row>
    <row r="1374">
      <c r="A1374" s="98" t="s">
        <v>132974</v>
      </c>
      <c r="B1374" s="98" t="s">
        <v>132975</v>
      </c>
      <c r="C1374" s="100">
        <v>1075</v>
      </c>
      <c r="D1374" s="98" t="s">
        <v>132976</v>
      </c>
      <c r="E1374" s="98" t="s">
        <v>132977</v>
      </c>
      <c r="F1374" s="104">
        <v>45454</v>
      </c>
      <c r="G1374" s="104">
        <v>45454</v>
      </c>
      <c r="H1374" s="104">
        <v>45930</v>
      </c>
      <c r="J1374" s="101">
        <v>1635</v>
      </c>
      <c r="K1374" s="98" t="s">
        <v>132978</v>
      </c>
      <c r="L1374" s="98" t="s">
        <v>132979</v>
      </c>
      <c r="M1374" s="98" t="s">
        <v>132980</v>
      </c>
      <c r="N1374" s="98" t="s">
        <v>132981</v>
      </c>
      <c r="O1374" s="101">
        <v>75</v>
      </c>
      <c r="P1374" s="101">
        <v>0</v>
      </c>
      <c r="Q1374" s="101">
        <v>0</v>
      </c>
      <c r="R1374" s="101">
        <v>300</v>
      </c>
    </row>
    <row r="1375">
      <c r="L1375" s="98" t="s">
        <v>132982</v>
      </c>
      <c r="M1375" s="98" t="s">
        <v>132983</v>
      </c>
      <c r="N1375" s="98" t="s">
        <v>132984</v>
      </c>
      <c r="O1375" s="101">
        <v>50</v>
      </c>
      <c r="P1375" s="101">
        <v>125</v>
      </c>
    </row>
    <row r="1376">
      <c r="L1376" s="98" t="s">
        <v>132985</v>
      </c>
      <c r="M1376" s="98" t="s">
        <v>132986</v>
      </c>
      <c r="N1376" s="98" t="s">
        <v>132987</v>
      </c>
      <c r="O1376" s="101">
        <v>1510</v>
      </c>
      <c r="P1376" s="101">
        <v>1510</v>
      </c>
    </row>
    <row r="1377">
      <c r="L1377" s="98" t="s">
        <v>132988</v>
      </c>
      <c r="M1377" s="98" t="s">
        <v>132989</v>
      </c>
      <c r="N1377" s="98" t="s">
        <v>132990</v>
      </c>
      <c r="O1377" s="101">
        <v>90</v>
      </c>
      <c r="P1377" s="101">
        <v>90</v>
      </c>
    </row>
    <row r="1378">
      <c r="L1378" s="98" t="s">
        <v>132991</v>
      </c>
      <c r="M1378" s="98" t="s">
        <v>132992</v>
      </c>
      <c r="N1378" s="98" t="s">
        <v>132993</v>
      </c>
      <c r="O1378" s="101">
        <v>4</v>
      </c>
      <c r="P1378" s="101">
        <v>4</v>
      </c>
    </row>
    <row r="1379">
      <c r="L1379" s="98" t="s">
        <v>132994</v>
      </c>
      <c r="M1379" s="98" t="s">
        <v>132995</v>
      </c>
      <c r="N1379" s="98" t="s">
        <v>132996</v>
      </c>
      <c r="O1379" s="101">
        <v>38</v>
      </c>
      <c r="P1379" s="101">
        <v>38</v>
      </c>
    </row>
    <row r="1380">
      <c r="K1380" s="96" t="s">
        <v>132997</v>
      </c>
      <c r="O1380" s="85">
        <f>SUM(O1374:O1379)</f>
      </c>
      <c r="P1380" s="85">
        <f>SUM(P1374:P1379)</f>
      </c>
    </row>
    <row r="1381">
      <c r="A1381" s="98" t="s">
        <v>132998</v>
      </c>
      <c r="B1381" s="98" t="s">
        <v>132999</v>
      </c>
      <c r="C1381" s="100">
        <v>695</v>
      </c>
      <c r="D1381" s="98" t="s">
        <v>133000</v>
      </c>
      <c r="E1381" s="98" t="s">
        <v>133001</v>
      </c>
      <c r="F1381" s="104">
        <v>45493</v>
      </c>
      <c r="G1381" s="104">
        <v>45493</v>
      </c>
      <c r="H1381" s="104">
        <v>45961</v>
      </c>
      <c r="J1381" s="101">
        <v>1145</v>
      </c>
      <c r="K1381" s="98" t="s">
        <v>133002</v>
      </c>
      <c r="L1381" s="98" t="s">
        <v>133003</v>
      </c>
      <c r="M1381" s="98" t="s">
        <v>133004</v>
      </c>
      <c r="N1381" s="98" t="s">
        <v>133005</v>
      </c>
      <c r="O1381" s="101">
        <v>50</v>
      </c>
      <c r="P1381" s="101">
        <v>50</v>
      </c>
      <c r="Q1381" s="101">
        <v>0</v>
      </c>
      <c r="R1381" s="101">
        <v>500</v>
      </c>
    </row>
    <row r="1382">
      <c r="L1382" s="98" t="s">
        <v>133006</v>
      </c>
      <c r="M1382" s="98" t="s">
        <v>133007</v>
      </c>
      <c r="N1382" s="98" t="s">
        <v>133008</v>
      </c>
      <c r="O1382" s="101">
        <v>1105</v>
      </c>
      <c r="P1382" s="101">
        <v>1105</v>
      </c>
    </row>
    <row r="1383">
      <c r="L1383" s="98" t="s">
        <v>133009</v>
      </c>
      <c r="M1383" s="98" t="s">
        <v>133010</v>
      </c>
      <c r="N1383" s="98" t="s">
        <v>133011</v>
      </c>
      <c r="O1383" s="101">
        <v>35</v>
      </c>
      <c r="P1383" s="101">
        <v>35</v>
      </c>
    </row>
    <row r="1384">
      <c r="L1384" s="98" t="s">
        <v>133012</v>
      </c>
      <c r="M1384" s="98" t="s">
        <v>133013</v>
      </c>
      <c r="N1384" s="98" t="s">
        <v>133014</v>
      </c>
      <c r="O1384" s="101">
        <v>4</v>
      </c>
      <c r="P1384" s="101">
        <v>4</v>
      </c>
    </row>
    <row r="1385">
      <c r="L1385" s="98" t="s">
        <v>133015</v>
      </c>
      <c r="M1385" s="98" t="s">
        <v>133016</v>
      </c>
      <c r="N1385" s="98" t="s">
        <v>133017</v>
      </c>
      <c r="O1385" s="101">
        <v>38</v>
      </c>
      <c r="P1385" s="101">
        <v>38</v>
      </c>
    </row>
    <row r="1386">
      <c r="K1386" s="96" t="s">
        <v>133018</v>
      </c>
      <c r="O1386" s="85">
        <f>SUM(O1381:O1385)</f>
      </c>
      <c r="P1386" s="85">
        <f>SUM(P1381:P1385)</f>
      </c>
    </row>
    <row r="1387">
      <c r="A1387" s="98" t="s">
        <v>133019</v>
      </c>
      <c r="B1387" s="98" t="s">
        <v>133020</v>
      </c>
      <c r="C1387" s="100">
        <v>695</v>
      </c>
      <c r="D1387" s="98" t="s">
        <v>133021</v>
      </c>
      <c r="E1387" s="98" t="s">
        <v>133022</v>
      </c>
      <c r="F1387" s="104">
        <v>45469</v>
      </c>
      <c r="G1387" s="104">
        <v>45469</v>
      </c>
      <c r="H1387" s="104">
        <v>45900</v>
      </c>
      <c r="J1387" s="101">
        <v>1285</v>
      </c>
      <c r="K1387" s="98" t="s">
        <v>133023</v>
      </c>
      <c r="L1387" s="98" t="s">
        <v>133024</v>
      </c>
      <c r="M1387" s="98" t="s">
        <v>133025</v>
      </c>
      <c r="N1387" s="98" t="s">
        <v>133026</v>
      </c>
      <c r="O1387" s="101">
        <v>40</v>
      </c>
      <c r="P1387" s="101">
        <v>75</v>
      </c>
      <c r="Q1387" s="101">
        <v>0</v>
      </c>
      <c r="R1387" s="101">
        <v>200</v>
      </c>
    </row>
    <row r="1388">
      <c r="L1388" s="98" t="s">
        <v>133027</v>
      </c>
      <c r="M1388" s="98" t="s">
        <v>133028</v>
      </c>
      <c r="N1388" s="98" t="s">
        <v>133029</v>
      </c>
      <c r="O1388" s="101">
        <v>50</v>
      </c>
      <c r="P1388" s="101">
        <v>50</v>
      </c>
    </row>
    <row r="1389">
      <c r="L1389" s="98" t="s">
        <v>133030</v>
      </c>
      <c r="M1389" s="98" t="s">
        <v>133031</v>
      </c>
      <c r="N1389" s="98" t="s">
        <v>133032</v>
      </c>
      <c r="O1389" s="101">
        <v>75</v>
      </c>
      <c r="P1389" s="101">
        <v>40</v>
      </c>
    </row>
    <row r="1390">
      <c r="L1390" s="98" t="s">
        <v>133033</v>
      </c>
      <c r="M1390" s="98" t="s">
        <v>133034</v>
      </c>
      <c r="N1390" s="98" t="s">
        <v>133035</v>
      </c>
      <c r="O1390" s="101">
        <v>1100</v>
      </c>
      <c r="P1390" s="101">
        <v>1100</v>
      </c>
    </row>
    <row r="1391">
      <c r="L1391" s="98" t="s">
        <v>133036</v>
      </c>
      <c r="M1391" s="98" t="s">
        <v>133037</v>
      </c>
      <c r="N1391" s="98" t="s">
        <v>133038</v>
      </c>
      <c r="O1391" s="101">
        <v>90</v>
      </c>
      <c r="P1391" s="101">
        <v>90</v>
      </c>
    </row>
    <row r="1392">
      <c r="L1392" s="98" t="s">
        <v>133039</v>
      </c>
      <c r="M1392" s="98" t="s">
        <v>133040</v>
      </c>
      <c r="N1392" s="98" t="s">
        <v>133041</v>
      </c>
      <c r="O1392" s="101">
        <v>4</v>
      </c>
      <c r="P1392" s="101">
        <v>4</v>
      </c>
    </row>
    <row r="1393">
      <c r="L1393" s="98" t="s">
        <v>133042</v>
      </c>
      <c r="O1393" s="101">
        <v>0</v>
      </c>
      <c r="P1393" s="101">
        <v>0</v>
      </c>
    </row>
    <row r="1394">
      <c r="L1394" s="98" t="s">
        <v>133043</v>
      </c>
      <c r="M1394" s="98" t="s">
        <v>133044</v>
      </c>
      <c r="N1394" s="98" t="s">
        <v>133045</v>
      </c>
      <c r="O1394" s="101">
        <v>38</v>
      </c>
      <c r="P1394" s="101">
        <v>38</v>
      </c>
    </row>
    <row r="1395">
      <c r="K1395" s="96" t="s">
        <v>133046</v>
      </c>
      <c r="O1395" s="85">
        <f>SUM(O1387:O1394)</f>
      </c>
      <c r="P1395" s="85">
        <f>SUM(P1387:P1394)</f>
      </c>
    </row>
    <row r="1396">
      <c r="A1396" s="98" t="s">
        <v>133047</v>
      </c>
      <c r="B1396" s="98" t="s">
        <v>133048</v>
      </c>
      <c r="C1396" s="100">
        <v>695</v>
      </c>
      <c r="D1396" s="98" t="s">
        <v>133049</v>
      </c>
      <c r="E1396" s="98" t="s">
        <v>133050</v>
      </c>
      <c r="F1396" s="104">
        <v>42945</v>
      </c>
      <c r="G1396" s="104">
        <v>45627</v>
      </c>
      <c r="H1396" s="104">
        <v>46081</v>
      </c>
      <c r="J1396" s="101">
        <v>1400</v>
      </c>
      <c r="K1396" s="98" t="s">
        <v>133051</v>
      </c>
      <c r="L1396" s="98" t="s">
        <v>133052</v>
      </c>
      <c r="M1396" s="98" t="s">
        <v>133053</v>
      </c>
      <c r="N1396" s="98" t="s">
        <v>133054</v>
      </c>
      <c r="O1396" s="101">
        <v>50</v>
      </c>
      <c r="P1396" s="101">
        <v>50</v>
      </c>
      <c r="Q1396" s="101">
        <v>0</v>
      </c>
      <c r="R1396" s="101">
        <v>200</v>
      </c>
    </row>
    <row r="1397">
      <c r="L1397" s="98" t="s">
        <v>133055</v>
      </c>
      <c r="M1397" s="98" t="s">
        <v>133056</v>
      </c>
      <c r="N1397" s="98" t="s">
        <v>133057</v>
      </c>
      <c r="O1397" s="101">
        <v>1075</v>
      </c>
      <c r="P1397" s="101">
        <v>1075</v>
      </c>
    </row>
    <row r="1398">
      <c r="L1398" s="98" t="s">
        <v>133058</v>
      </c>
      <c r="M1398" s="98" t="s">
        <v>133059</v>
      </c>
      <c r="N1398" s="98" t="s">
        <v>133060</v>
      </c>
      <c r="O1398" s="101">
        <v>90</v>
      </c>
      <c r="P1398" s="101">
        <v>90</v>
      </c>
    </row>
    <row r="1399">
      <c r="L1399" s="98" t="s">
        <v>133061</v>
      </c>
      <c r="M1399" s="98" t="s">
        <v>133062</v>
      </c>
      <c r="N1399" s="98" t="s">
        <v>133063</v>
      </c>
      <c r="O1399" s="101">
        <v>4</v>
      </c>
      <c r="P1399" s="101">
        <v>4</v>
      </c>
    </row>
    <row r="1400">
      <c r="L1400" s="98" t="s">
        <v>133064</v>
      </c>
      <c r="M1400" s="98" t="s">
        <v>133065</v>
      </c>
      <c r="N1400" s="98" t="s">
        <v>133066</v>
      </c>
      <c r="O1400" s="101">
        <v>38</v>
      </c>
      <c r="P1400" s="101">
        <v>38</v>
      </c>
    </row>
    <row r="1401">
      <c r="K1401" s="96" t="s">
        <v>133067</v>
      </c>
      <c r="O1401" s="85">
        <f>SUM(O1396:O1400)</f>
      </c>
      <c r="P1401" s="85">
        <f>SUM(P1396:P1400)</f>
      </c>
    </row>
    <row r="1402">
      <c r="A1402" s="98" t="s">
        <v>133068</v>
      </c>
      <c r="B1402" s="98" t="s">
        <v>133069</v>
      </c>
      <c r="C1402" s="100">
        <v>695</v>
      </c>
      <c r="D1402" s="98" t="s">
        <v>133070</v>
      </c>
      <c r="E1402" s="98" t="s">
        <v>133071</v>
      </c>
      <c r="F1402" s="104">
        <v>44538</v>
      </c>
      <c r="G1402" s="104">
        <v>45474</v>
      </c>
      <c r="H1402" s="104">
        <v>45777</v>
      </c>
      <c r="I1402" s="104">
        <v>45777</v>
      </c>
      <c r="J1402" s="101">
        <v>1261</v>
      </c>
      <c r="K1402" s="98" t="s">
        <v>133072</v>
      </c>
      <c r="L1402" s="98" t="s">
        <v>133073</v>
      </c>
      <c r="M1402" s="98" t="s">
        <v>133074</v>
      </c>
      <c r="N1402" s="98" t="s">
        <v>133075</v>
      </c>
      <c r="O1402" s="101">
        <v>50</v>
      </c>
      <c r="P1402" s="101">
        <v>75</v>
      </c>
      <c r="Q1402" s="101">
        <v>150</v>
      </c>
      <c r="R1402" s="101">
        <v>600</v>
      </c>
    </row>
    <row r="1403">
      <c r="L1403" s="98" t="s">
        <v>133076</v>
      </c>
      <c r="M1403" s="98" t="s">
        <v>133077</v>
      </c>
      <c r="N1403" s="98" t="s">
        <v>133078</v>
      </c>
      <c r="O1403" s="101">
        <v>75</v>
      </c>
      <c r="P1403" s="101">
        <v>50</v>
      </c>
    </row>
    <row r="1404">
      <c r="L1404" s="98" t="s">
        <v>133079</v>
      </c>
      <c r="M1404" s="98" t="s">
        <v>133080</v>
      </c>
      <c r="N1404" s="98" t="s">
        <v>133081</v>
      </c>
      <c r="O1404" s="101">
        <v>1175</v>
      </c>
      <c r="P1404" s="101">
        <v>1175</v>
      </c>
    </row>
    <row r="1405">
      <c r="L1405" s="98" t="s">
        <v>133082</v>
      </c>
      <c r="M1405" s="98" t="s">
        <v>133083</v>
      </c>
      <c r="N1405" s="98" t="s">
        <v>133084</v>
      </c>
      <c r="O1405" s="101">
        <v>35</v>
      </c>
      <c r="P1405" s="101">
        <v>0</v>
      </c>
    </row>
    <row r="1406">
      <c r="L1406" s="98" t="s">
        <v>133085</v>
      </c>
      <c r="M1406" s="98" t="s">
        <v>133086</v>
      </c>
      <c r="N1406" s="98" t="s">
        <v>133087</v>
      </c>
      <c r="O1406" s="101">
        <v>90</v>
      </c>
      <c r="P1406" s="101">
        <v>125</v>
      </c>
    </row>
    <row r="1407">
      <c r="L1407" s="98" t="s">
        <v>133088</v>
      </c>
      <c r="M1407" s="98" t="s">
        <v>133089</v>
      </c>
      <c r="N1407" s="98" t="s">
        <v>133090</v>
      </c>
      <c r="O1407" s="101">
        <v>4</v>
      </c>
      <c r="P1407" s="101">
        <v>4</v>
      </c>
    </row>
    <row r="1408">
      <c r="L1408" s="98" t="s">
        <v>133091</v>
      </c>
      <c r="M1408" s="98" t="s">
        <v>133092</v>
      </c>
      <c r="N1408" s="98" t="s">
        <v>133093</v>
      </c>
      <c r="O1408" s="101">
        <v>10</v>
      </c>
      <c r="P1408" s="101">
        <v>10</v>
      </c>
    </row>
    <row r="1409">
      <c r="L1409" s="98" t="s">
        <v>133094</v>
      </c>
      <c r="M1409" s="98" t="s">
        <v>133095</v>
      </c>
      <c r="N1409" s="98" t="s">
        <v>133096</v>
      </c>
      <c r="O1409" s="101">
        <v>25</v>
      </c>
      <c r="P1409" s="101">
        <v>0</v>
      </c>
    </row>
    <row r="1410">
      <c r="L1410" s="98" t="s">
        <v>133097</v>
      </c>
      <c r="M1410" s="98" t="s">
        <v>133098</v>
      </c>
      <c r="N1410" s="98" t="s">
        <v>133099</v>
      </c>
      <c r="O1410" s="101">
        <v>150</v>
      </c>
      <c r="P1410" s="101">
        <v>0</v>
      </c>
    </row>
    <row r="1411">
      <c r="L1411" s="98" t="s">
        <v>133100</v>
      </c>
      <c r="M1411" s="98" t="s">
        <v>133101</v>
      </c>
      <c r="N1411" s="98" t="s">
        <v>133102</v>
      </c>
      <c r="O1411" s="101">
        <v>38</v>
      </c>
      <c r="P1411" s="101">
        <v>38</v>
      </c>
    </row>
    <row r="1412">
      <c r="K1412" s="96" t="s">
        <v>133103</v>
      </c>
      <c r="O1412" s="85">
        <f>SUM(O1402:O1411)</f>
      </c>
      <c r="P1412" s="85">
        <f>SUM(P1402:P1411)</f>
      </c>
    </row>
    <row r="1413">
      <c r="A1413" s="98" t="s">
        <v>133104</v>
      </c>
      <c r="B1413" s="98" t="s">
        <v>133105</v>
      </c>
      <c r="C1413" s="100">
        <v>1075</v>
      </c>
      <c r="D1413" s="98" t="s">
        <v>133106</v>
      </c>
      <c r="E1413" s="98" t="s">
        <v>133107</v>
      </c>
      <c r="F1413" s="104">
        <v>45091</v>
      </c>
      <c r="G1413" s="104">
        <v>45474</v>
      </c>
      <c r="H1413" s="104">
        <v>45838</v>
      </c>
      <c r="J1413" s="101">
        <v>1805</v>
      </c>
      <c r="K1413" s="98" t="s">
        <v>133108</v>
      </c>
      <c r="L1413" s="98" t="s">
        <v>133109</v>
      </c>
      <c r="M1413" s="98" t="s">
        <v>133110</v>
      </c>
      <c r="N1413" s="98" t="s">
        <v>133111</v>
      </c>
      <c r="O1413" s="101">
        <v>50</v>
      </c>
      <c r="P1413" s="101">
        <v>50</v>
      </c>
      <c r="Q1413" s="101">
        <v>0</v>
      </c>
      <c r="R1413" s="101">
        <v>300</v>
      </c>
    </row>
    <row r="1414">
      <c r="L1414" s="98" t="s">
        <v>133112</v>
      </c>
      <c r="M1414" s="98" t="s">
        <v>133113</v>
      </c>
      <c r="N1414" s="98" t="s">
        <v>133114</v>
      </c>
      <c r="O1414" s="101">
        <v>40</v>
      </c>
      <c r="P1414" s="101">
        <v>40</v>
      </c>
    </row>
    <row r="1415">
      <c r="L1415" s="98" t="s">
        <v>133115</v>
      </c>
      <c r="M1415" s="98" t="s">
        <v>133116</v>
      </c>
      <c r="N1415" s="98" t="s">
        <v>133117</v>
      </c>
      <c r="O1415" s="101">
        <v>1465</v>
      </c>
      <c r="P1415" s="101">
        <v>1465</v>
      </c>
    </row>
    <row r="1416">
      <c r="L1416" s="98" t="s">
        <v>133118</v>
      </c>
      <c r="M1416" s="98" t="s">
        <v>133119</v>
      </c>
      <c r="N1416" s="98" t="s">
        <v>133120</v>
      </c>
      <c r="O1416" s="101">
        <v>4</v>
      </c>
      <c r="P1416" s="101">
        <v>4</v>
      </c>
    </row>
    <row r="1417">
      <c r="L1417" s="98" t="s">
        <v>133121</v>
      </c>
      <c r="M1417" s="98" t="s">
        <v>133122</v>
      </c>
      <c r="N1417" s="98" t="s">
        <v>133123</v>
      </c>
      <c r="O1417" s="101">
        <v>38</v>
      </c>
      <c r="P1417" s="101">
        <v>38</v>
      </c>
    </row>
    <row r="1418">
      <c r="K1418" s="96" t="s">
        <v>133124</v>
      </c>
      <c r="O1418" s="85">
        <f>SUM(O1413:O1417)</f>
      </c>
      <c r="P1418" s="85">
        <f>SUM(P1413:P1417)</f>
      </c>
    </row>
    <row r="1419">
      <c r="A1419" s="98" t="s">
        <v>133125</v>
      </c>
      <c r="B1419" s="98" t="s">
        <v>133126</v>
      </c>
      <c r="C1419" s="100">
        <v>1075</v>
      </c>
      <c r="D1419" s="98" t="s">
        <v>133127</v>
      </c>
      <c r="E1419" s="98" t="s">
        <v>133128</v>
      </c>
      <c r="F1419" s="104">
        <v>45627</v>
      </c>
      <c r="G1419" s="104">
        <v>45658</v>
      </c>
      <c r="J1419" s="101">
        <v>1575</v>
      </c>
      <c r="K1419" s="98" t="s">
        <v>133129</v>
      </c>
      <c r="L1419" s="98" t="s">
        <v>133130</v>
      </c>
      <c r="M1419" s="98" t="s">
        <v>133131</v>
      </c>
      <c r="N1419" s="98" t="s">
        <v>133132</v>
      </c>
      <c r="O1419" s="101">
        <v>50</v>
      </c>
      <c r="P1419" s="101">
        <v>50</v>
      </c>
      <c r="Q1419" s="101">
        <v>0</v>
      </c>
      <c r="R1419" s="101">
        <v>0</v>
      </c>
    </row>
    <row r="1420">
      <c r="L1420" s="98" t="s">
        <v>133133</v>
      </c>
      <c r="M1420" s="98" t="s">
        <v>133134</v>
      </c>
      <c r="N1420" s="98" t="s">
        <v>133135</v>
      </c>
      <c r="O1420" s="101">
        <v>1499</v>
      </c>
      <c r="P1420" s="101">
        <v>1499</v>
      </c>
    </row>
    <row r="1421">
      <c r="L1421" s="98" t="s">
        <v>133136</v>
      </c>
      <c r="M1421" s="98" t="s">
        <v>133137</v>
      </c>
      <c r="N1421" s="98" t="s">
        <v>133138</v>
      </c>
      <c r="O1421" s="101">
        <v>-309.80000000000001</v>
      </c>
      <c r="P1421" s="101">
        <v>-309.80000000000001</v>
      </c>
    </row>
    <row r="1422">
      <c r="L1422" s="98" t="s">
        <v>133139</v>
      </c>
      <c r="M1422" s="98" t="s">
        <v>133140</v>
      </c>
      <c r="N1422" s="98" t="s">
        <v>133141</v>
      </c>
      <c r="O1422" s="101">
        <v>90</v>
      </c>
      <c r="P1422" s="101">
        <v>90</v>
      </c>
    </row>
    <row r="1423">
      <c r="L1423" s="98" t="s">
        <v>133142</v>
      </c>
      <c r="M1423" s="98" t="s">
        <v>133143</v>
      </c>
      <c r="N1423" s="98" t="s">
        <v>133144</v>
      </c>
      <c r="O1423" s="101">
        <v>4</v>
      </c>
      <c r="P1423" s="101">
        <v>4</v>
      </c>
    </row>
    <row r="1424">
      <c r="L1424" s="98" t="s">
        <v>133145</v>
      </c>
      <c r="M1424" s="98" t="s">
        <v>133146</v>
      </c>
      <c r="N1424" s="98" t="s">
        <v>133147</v>
      </c>
      <c r="O1424" s="101">
        <v>38</v>
      </c>
      <c r="P1424" s="101">
        <v>38</v>
      </c>
    </row>
    <row r="1425">
      <c r="K1425" s="96" t="s">
        <v>133148</v>
      </c>
      <c r="O1425" s="85">
        <f>SUM(O1419:O1424)</f>
      </c>
      <c r="P1425" s="85">
        <f>SUM(P1419:P1424)</f>
      </c>
    </row>
    <row r="1426">
      <c r="A1426" s="98" t="s">
        <v>133149</v>
      </c>
      <c r="B1426" s="98" t="s">
        <v>133150</v>
      </c>
      <c r="C1426" s="100">
        <v>1075</v>
      </c>
      <c r="D1426" s="98" t="s">
        <v>133151</v>
      </c>
      <c r="E1426" s="98" t="s">
        <v>133152</v>
      </c>
      <c r="F1426" s="104">
        <v>45653</v>
      </c>
      <c r="G1426" s="104">
        <v>45653</v>
      </c>
      <c r="H1426" s="104">
        <v>45834</v>
      </c>
      <c r="J1426" s="101">
        <v>1539</v>
      </c>
      <c r="K1426" s="98" t="s">
        <v>133153</v>
      </c>
      <c r="L1426" s="98" t="s">
        <v>133154</v>
      </c>
      <c r="M1426" s="98" t="s">
        <v>133155</v>
      </c>
      <c r="N1426" s="98" t="s">
        <v>133156</v>
      </c>
      <c r="O1426" s="101">
        <v>1539</v>
      </c>
      <c r="P1426" s="101">
        <v>1539</v>
      </c>
      <c r="Q1426" s="101">
        <v>0</v>
      </c>
      <c r="R1426" s="101">
        <v>500</v>
      </c>
    </row>
    <row r="1427">
      <c r="L1427" s="98" t="s">
        <v>133157</v>
      </c>
      <c r="M1427" s="98" t="s">
        <v>133158</v>
      </c>
      <c r="N1427" s="98" t="s">
        <v>133159</v>
      </c>
      <c r="O1427" s="101">
        <v>4</v>
      </c>
      <c r="P1427" s="101">
        <v>4</v>
      </c>
    </row>
    <row r="1428">
      <c r="L1428" s="98" t="s">
        <v>133160</v>
      </c>
      <c r="M1428" s="98" t="s">
        <v>133161</v>
      </c>
      <c r="N1428" s="98" t="s">
        <v>133162</v>
      </c>
      <c r="O1428" s="101">
        <v>38</v>
      </c>
      <c r="P1428" s="101">
        <v>38</v>
      </c>
    </row>
    <row r="1429">
      <c r="K1429" s="96" t="s">
        <v>133163</v>
      </c>
      <c r="O1429" s="85">
        <f>SUM(O1426:O1428)</f>
      </c>
      <c r="P1429" s="85">
        <f>SUM(P1426:P1428)</f>
      </c>
    </row>
    <row r="1430">
      <c r="A1430" s="98" t="s">
        <v>133164</v>
      </c>
      <c r="B1430" s="98" t="s">
        <v>133165</v>
      </c>
      <c r="C1430" s="100">
        <v>1075</v>
      </c>
      <c r="D1430" s="98" t="s">
        <v>133166</v>
      </c>
      <c r="E1430" s="98" t="s">
        <v>133167</v>
      </c>
      <c r="F1430" s="104">
        <v>45126</v>
      </c>
      <c r="G1430" s="104">
        <v>45505</v>
      </c>
      <c r="H1430" s="104">
        <v>45869</v>
      </c>
      <c r="J1430" s="101">
        <v>1725</v>
      </c>
      <c r="K1430" s="98" t="s">
        <v>133168</v>
      </c>
      <c r="L1430" s="98" t="s">
        <v>133169</v>
      </c>
      <c r="M1430" s="98" t="s">
        <v>133170</v>
      </c>
      <c r="N1430" s="98" t="s">
        <v>133171</v>
      </c>
      <c r="O1430" s="101">
        <v>40</v>
      </c>
      <c r="P1430" s="101">
        <v>40</v>
      </c>
      <c r="Q1430" s="101">
        <v>0</v>
      </c>
      <c r="R1430" s="101">
        <v>700</v>
      </c>
    </row>
    <row r="1431">
      <c r="L1431" s="98" t="s">
        <v>133172</v>
      </c>
      <c r="M1431" s="98" t="s">
        <v>133173</v>
      </c>
      <c r="N1431" s="98" t="s">
        <v>133174</v>
      </c>
      <c r="O1431" s="101">
        <v>1515</v>
      </c>
      <c r="P1431" s="101">
        <v>1515</v>
      </c>
    </row>
    <row r="1432">
      <c r="L1432" s="98" t="s">
        <v>133175</v>
      </c>
      <c r="M1432" s="98" t="s">
        <v>133176</v>
      </c>
      <c r="N1432" s="98" t="s">
        <v>133177</v>
      </c>
      <c r="O1432" s="101">
        <v>90</v>
      </c>
      <c r="P1432" s="101">
        <v>90</v>
      </c>
    </row>
    <row r="1433">
      <c r="L1433" s="98" t="s">
        <v>133178</v>
      </c>
      <c r="M1433" s="98" t="s">
        <v>133179</v>
      </c>
      <c r="N1433" s="98" t="s">
        <v>133180</v>
      </c>
      <c r="O1433" s="101">
        <v>4</v>
      </c>
      <c r="P1433" s="101">
        <v>4</v>
      </c>
    </row>
    <row r="1434">
      <c r="L1434" s="98" t="s">
        <v>133181</v>
      </c>
      <c r="M1434" s="98" t="s">
        <v>133182</v>
      </c>
      <c r="N1434" s="98" t="s">
        <v>133183</v>
      </c>
      <c r="O1434" s="101">
        <v>38</v>
      </c>
      <c r="P1434" s="101">
        <v>38</v>
      </c>
    </row>
    <row r="1435">
      <c r="K1435" s="96" t="s">
        <v>133184</v>
      </c>
      <c r="O1435" s="85">
        <f>SUM(O1430:O1434)</f>
      </c>
      <c r="P1435" s="85">
        <f>SUM(P1430:P1434)</f>
      </c>
    </row>
    <row r="1436">
      <c r="A1436" s="98" t="s">
        <v>133185</v>
      </c>
      <c r="B1436" s="98" t="s">
        <v>133186</v>
      </c>
      <c r="C1436" s="100">
        <v>695</v>
      </c>
      <c r="D1436" s="98" t="s">
        <v>133187</v>
      </c>
      <c r="E1436" s="98" t="s">
        <v>133188</v>
      </c>
      <c r="F1436" s="104">
        <v>44541</v>
      </c>
      <c r="G1436" s="104">
        <v>45444</v>
      </c>
      <c r="H1436" s="104">
        <v>45777</v>
      </c>
      <c r="I1436" s="104">
        <v>45784</v>
      </c>
      <c r="J1436" s="101">
        <v>1176</v>
      </c>
      <c r="K1436" s="98" t="s">
        <v>133189</v>
      </c>
      <c r="L1436" s="98" t="s">
        <v>133190</v>
      </c>
      <c r="M1436" s="98" t="s">
        <v>133191</v>
      </c>
      <c r="N1436" s="98" t="s">
        <v>133192</v>
      </c>
      <c r="O1436" s="101">
        <v>40</v>
      </c>
      <c r="P1436" s="101">
        <v>40</v>
      </c>
      <c r="Q1436" s="101">
        <v>0</v>
      </c>
      <c r="R1436" s="101">
        <v>400</v>
      </c>
    </row>
    <row r="1437">
      <c r="L1437" s="98" t="s">
        <v>133193</v>
      </c>
      <c r="M1437" s="98" t="s">
        <v>133194</v>
      </c>
      <c r="N1437" s="98" t="s">
        <v>133195</v>
      </c>
      <c r="O1437" s="101">
        <v>1165</v>
      </c>
      <c r="P1437" s="101">
        <v>1165</v>
      </c>
    </row>
    <row r="1438">
      <c r="L1438" s="98" t="s">
        <v>133196</v>
      </c>
      <c r="M1438" s="98" t="s">
        <v>133197</v>
      </c>
      <c r="N1438" s="98" t="s">
        <v>133198</v>
      </c>
      <c r="O1438" s="101">
        <v>4</v>
      </c>
      <c r="P1438" s="101">
        <v>4</v>
      </c>
    </row>
    <row r="1439">
      <c r="L1439" s="98" t="s">
        <v>133199</v>
      </c>
      <c r="M1439" s="98" t="s">
        <v>133200</v>
      </c>
      <c r="N1439" s="98" t="s">
        <v>133201</v>
      </c>
      <c r="O1439" s="101">
        <v>38</v>
      </c>
      <c r="P1439" s="101">
        <v>38</v>
      </c>
    </row>
    <row r="1440">
      <c r="K1440" s="96" t="s">
        <v>133202</v>
      </c>
      <c r="O1440" s="85">
        <f>SUM(O1436:O1439)</f>
      </c>
      <c r="P1440" s="85">
        <f>SUM(P1436:P1439)</f>
      </c>
    </row>
    <row r="1441">
      <c r="A1441" s="98" t="s">
        <v>133203</v>
      </c>
      <c r="B1441" s="98" t="s">
        <v>133204</v>
      </c>
      <c r="C1441" s="100">
        <v>695</v>
      </c>
      <c r="D1441" s="98" t="s">
        <v>133205</v>
      </c>
      <c r="E1441" s="98" t="s">
        <v>133206</v>
      </c>
      <c r="F1441" s="104">
        <v>44905</v>
      </c>
      <c r="G1441" s="104">
        <v>45658</v>
      </c>
      <c r="H1441" s="104">
        <v>46112</v>
      </c>
      <c r="J1441" s="101">
        <v>1415</v>
      </c>
      <c r="K1441" s="98" t="s">
        <v>133207</v>
      </c>
      <c r="L1441" s="98" t="s">
        <v>133208</v>
      </c>
      <c r="M1441" s="98" t="s">
        <v>133209</v>
      </c>
      <c r="N1441" s="98" t="s">
        <v>133210</v>
      </c>
      <c r="O1441" s="101">
        <v>1095</v>
      </c>
      <c r="P1441" s="101">
        <v>1095</v>
      </c>
      <c r="Q1441" s="101">
        <v>0</v>
      </c>
      <c r="R1441" s="101">
        <v>400</v>
      </c>
    </row>
    <row r="1442">
      <c r="L1442" s="98" t="s">
        <v>133211</v>
      </c>
      <c r="M1442" s="98" t="s">
        <v>133212</v>
      </c>
      <c r="N1442" s="98" t="s">
        <v>133213</v>
      </c>
      <c r="O1442" s="101">
        <v>4</v>
      </c>
      <c r="P1442" s="101">
        <v>4</v>
      </c>
    </row>
    <row r="1443">
      <c r="L1443" s="98" t="s">
        <v>133214</v>
      </c>
      <c r="M1443" s="98" t="s">
        <v>133215</v>
      </c>
      <c r="N1443" s="98" t="s">
        <v>133216</v>
      </c>
      <c r="O1443" s="101">
        <v>5</v>
      </c>
      <c r="P1443" s="101">
        <v>5</v>
      </c>
    </row>
    <row r="1444">
      <c r="L1444" s="98" t="s">
        <v>133217</v>
      </c>
      <c r="M1444" s="98" t="s">
        <v>133218</v>
      </c>
      <c r="N1444" s="98" t="s">
        <v>133219</v>
      </c>
      <c r="O1444" s="101">
        <v>38</v>
      </c>
      <c r="P1444" s="101">
        <v>38</v>
      </c>
    </row>
    <row r="1445">
      <c r="K1445" s="96" t="s">
        <v>133220</v>
      </c>
      <c r="O1445" s="85">
        <f>SUM(O1441:O1444)</f>
      </c>
      <c r="P1445" s="85">
        <f>SUM(P1441:P1444)</f>
      </c>
    </row>
    <row r="1446">
      <c r="A1446" s="98" t="s">
        <v>133221</v>
      </c>
      <c r="B1446" s="98" t="s">
        <v>133222</v>
      </c>
      <c r="C1446" s="100">
        <v>695</v>
      </c>
      <c r="D1446" s="98" t="s">
        <v>133223</v>
      </c>
      <c r="E1446" s="98" t="s">
        <v>133224</v>
      </c>
      <c r="F1446" s="104">
        <v>45076</v>
      </c>
      <c r="G1446" s="104">
        <v>45444</v>
      </c>
      <c r="H1446" s="104">
        <v>45808</v>
      </c>
      <c r="J1446" s="101">
        <v>1315</v>
      </c>
      <c r="K1446" s="98" t="s">
        <v>133225</v>
      </c>
      <c r="L1446" s="98" t="s">
        <v>133226</v>
      </c>
      <c r="M1446" s="98" t="s">
        <v>133227</v>
      </c>
      <c r="N1446" s="98" t="s">
        <v>133228</v>
      </c>
      <c r="O1446" s="101">
        <v>1345</v>
      </c>
      <c r="P1446" s="101">
        <v>1345</v>
      </c>
      <c r="Q1446" s="101">
        <v>-29.379999999999999</v>
      </c>
      <c r="R1446" s="101">
        <v>200</v>
      </c>
    </row>
    <row r="1447">
      <c r="L1447" s="98" t="s">
        <v>133229</v>
      </c>
      <c r="M1447" s="98" t="s">
        <v>133230</v>
      </c>
      <c r="N1447" s="98" t="s">
        <v>133231</v>
      </c>
      <c r="O1447" s="101">
        <v>4</v>
      </c>
      <c r="P1447" s="101">
        <v>4</v>
      </c>
    </row>
    <row r="1448">
      <c r="L1448" s="98" t="s">
        <v>133232</v>
      </c>
      <c r="M1448" s="98" t="s">
        <v>133233</v>
      </c>
      <c r="N1448" s="98" t="s">
        <v>133234</v>
      </c>
      <c r="O1448" s="101">
        <v>20</v>
      </c>
      <c r="P1448" s="101">
        <v>20</v>
      </c>
    </row>
    <row r="1449">
      <c r="L1449" s="98" t="s">
        <v>133235</v>
      </c>
      <c r="M1449" s="98" t="s">
        <v>133236</v>
      </c>
      <c r="N1449" s="98" t="s">
        <v>133237</v>
      </c>
      <c r="O1449" s="101">
        <v>38</v>
      </c>
      <c r="P1449" s="101">
        <v>38</v>
      </c>
    </row>
    <row r="1450">
      <c r="K1450" s="96" t="s">
        <v>133238</v>
      </c>
      <c r="O1450" s="85">
        <f>SUM(O1446:O1449)</f>
      </c>
      <c r="P1450" s="85">
        <f>SUM(P1446:P1449)</f>
      </c>
    </row>
    <row r="1451">
      <c r="A1451" s="98" t="s">
        <v>133239</v>
      </c>
      <c r="B1451" s="98" t="s">
        <v>133240</v>
      </c>
      <c r="C1451" s="100">
        <v>695</v>
      </c>
      <c r="D1451" s="98" t="s">
        <v>133241</v>
      </c>
      <c r="E1451" s="98" t="s">
        <v>133242</v>
      </c>
      <c r="F1451" s="104">
        <v>45337</v>
      </c>
      <c r="G1451" s="104">
        <v>45337</v>
      </c>
      <c r="H1451" s="104">
        <v>45808</v>
      </c>
      <c r="J1451" s="101">
        <v>1165</v>
      </c>
      <c r="K1451" s="98" t="s">
        <v>133243</v>
      </c>
      <c r="L1451" s="98" t="s">
        <v>133244</v>
      </c>
      <c r="M1451" s="98" t="s">
        <v>133245</v>
      </c>
      <c r="N1451" s="98" t="s">
        <v>133246</v>
      </c>
      <c r="O1451" s="101">
        <v>1155</v>
      </c>
      <c r="P1451" s="101">
        <v>1155</v>
      </c>
      <c r="Q1451" s="101">
        <v>0</v>
      </c>
      <c r="R1451" s="101">
        <v>400</v>
      </c>
    </row>
    <row r="1452">
      <c r="L1452" s="98" t="s">
        <v>133247</v>
      </c>
      <c r="M1452" s="98" t="s">
        <v>133248</v>
      </c>
      <c r="N1452" s="98" t="s">
        <v>133249</v>
      </c>
      <c r="O1452" s="101">
        <v>4</v>
      </c>
      <c r="P1452" s="101">
        <v>4</v>
      </c>
    </row>
    <row r="1453">
      <c r="L1453" s="98" t="s">
        <v>133250</v>
      </c>
      <c r="M1453" s="98" t="s">
        <v>133251</v>
      </c>
      <c r="N1453" s="98" t="s">
        <v>133252</v>
      </c>
      <c r="O1453" s="101">
        <v>38</v>
      </c>
      <c r="P1453" s="101">
        <v>38</v>
      </c>
    </row>
    <row r="1454">
      <c r="K1454" s="96" t="s">
        <v>133253</v>
      </c>
      <c r="O1454" s="85">
        <f>SUM(O1451:O1453)</f>
      </c>
      <c r="P1454" s="85">
        <f>SUM(P1451:P1453)</f>
      </c>
    </row>
    <row r="1455">
      <c r="A1455" s="98" t="s">
        <v>133254</v>
      </c>
      <c r="B1455" s="98" t="s">
        <v>133255</v>
      </c>
      <c r="C1455" s="100">
        <v>1075</v>
      </c>
      <c r="D1455" s="98" t="s">
        <v>133256</v>
      </c>
      <c r="E1455" s="98" t="s">
        <v>133257</v>
      </c>
      <c r="F1455" s="104">
        <v>45503</v>
      </c>
      <c r="G1455" s="104">
        <v>45503</v>
      </c>
      <c r="H1455" s="104">
        <v>45869</v>
      </c>
      <c r="J1455" s="101">
        <v>1565</v>
      </c>
      <c r="K1455" s="98" t="s">
        <v>133258</v>
      </c>
      <c r="L1455" s="98" t="s">
        <v>133259</v>
      </c>
      <c r="M1455" s="98" t="s">
        <v>133260</v>
      </c>
      <c r="N1455" s="98" t="s">
        <v>133261</v>
      </c>
      <c r="O1455" s="101">
        <v>40</v>
      </c>
      <c r="P1455" s="101">
        <v>40</v>
      </c>
      <c r="Q1455" s="101">
        <v>0</v>
      </c>
      <c r="R1455" s="101">
        <v>600</v>
      </c>
    </row>
    <row r="1456">
      <c r="L1456" s="98" t="s">
        <v>133262</v>
      </c>
      <c r="M1456" s="98" t="s">
        <v>133263</v>
      </c>
      <c r="N1456" s="98" t="s">
        <v>133264</v>
      </c>
      <c r="O1456" s="101">
        <v>1525</v>
      </c>
      <c r="P1456" s="101">
        <v>1525</v>
      </c>
    </row>
    <row r="1457">
      <c r="L1457" s="98" t="s">
        <v>133265</v>
      </c>
      <c r="M1457" s="98" t="s">
        <v>133266</v>
      </c>
      <c r="N1457" s="98" t="s">
        <v>133267</v>
      </c>
      <c r="O1457" s="101">
        <v>4</v>
      </c>
      <c r="P1457" s="101">
        <v>4</v>
      </c>
    </row>
    <row r="1458">
      <c r="L1458" s="98" t="s">
        <v>133268</v>
      </c>
      <c r="M1458" s="98" t="s">
        <v>133269</v>
      </c>
      <c r="N1458" s="98" t="s">
        <v>133270</v>
      </c>
      <c r="O1458" s="101">
        <v>38</v>
      </c>
      <c r="P1458" s="101">
        <v>38</v>
      </c>
    </row>
    <row r="1459">
      <c r="K1459" s="96" t="s">
        <v>133271</v>
      </c>
      <c r="O1459" s="85">
        <f>SUM(O1455:O1458)</f>
      </c>
      <c r="P1459" s="85">
        <f>SUM(P1455:P1458)</f>
      </c>
    </row>
    <row r="1460">
      <c r="A1460" s="98" t="s">
        <v>133272</v>
      </c>
      <c r="B1460" s="98" t="s">
        <v>133273</v>
      </c>
      <c r="C1460" s="100">
        <v>1075</v>
      </c>
      <c r="D1460" s="98" t="s">
        <v>133274</v>
      </c>
      <c r="E1460" s="98" t="s">
        <v>133275</v>
      </c>
      <c r="F1460" s="104">
        <v>45366</v>
      </c>
      <c r="G1460" s="104">
        <v>45366</v>
      </c>
      <c r="H1460" s="104">
        <v>45808</v>
      </c>
      <c r="J1460" s="101">
        <v>1485</v>
      </c>
      <c r="K1460" s="98" t="s">
        <v>133276</v>
      </c>
      <c r="L1460" s="98" t="s">
        <v>133277</v>
      </c>
      <c r="M1460" s="98" t="s">
        <v>133278</v>
      </c>
      <c r="N1460" s="98" t="s">
        <v>133279</v>
      </c>
      <c r="O1460" s="101">
        <v>40</v>
      </c>
      <c r="P1460" s="101">
        <v>40</v>
      </c>
      <c r="Q1460" s="101">
        <v>-0.20000000000000001</v>
      </c>
      <c r="R1460" s="101">
        <v>600</v>
      </c>
    </row>
    <row r="1461">
      <c r="L1461" s="98" t="s">
        <v>133280</v>
      </c>
      <c r="M1461" s="98" t="s">
        <v>133281</v>
      </c>
      <c r="N1461" s="98" t="s">
        <v>133282</v>
      </c>
      <c r="O1461" s="101">
        <v>1435</v>
      </c>
      <c r="P1461" s="101">
        <v>1435</v>
      </c>
    </row>
    <row r="1462">
      <c r="L1462" s="98" t="s">
        <v>133283</v>
      </c>
      <c r="M1462" s="98" t="s">
        <v>133284</v>
      </c>
      <c r="N1462" s="98" t="s">
        <v>133285</v>
      </c>
      <c r="O1462" s="101">
        <v>90</v>
      </c>
      <c r="P1462" s="101">
        <v>90</v>
      </c>
    </row>
    <row r="1463">
      <c r="L1463" s="98" t="s">
        <v>133286</v>
      </c>
      <c r="M1463" s="98" t="s">
        <v>133287</v>
      </c>
      <c r="N1463" s="98" t="s">
        <v>133288</v>
      </c>
      <c r="O1463" s="101">
        <v>35</v>
      </c>
      <c r="P1463" s="101">
        <v>35</v>
      </c>
    </row>
    <row r="1464">
      <c r="L1464" s="98" t="s">
        <v>133289</v>
      </c>
      <c r="M1464" s="98" t="s">
        <v>133290</v>
      </c>
      <c r="N1464" s="98" t="s">
        <v>133291</v>
      </c>
      <c r="O1464" s="101">
        <v>4</v>
      </c>
      <c r="P1464" s="101">
        <v>4</v>
      </c>
    </row>
    <row r="1465">
      <c r="L1465" s="98" t="s">
        <v>133292</v>
      </c>
      <c r="M1465" s="98" t="s">
        <v>133293</v>
      </c>
      <c r="N1465" s="98" t="s">
        <v>133294</v>
      </c>
      <c r="O1465" s="101">
        <v>38</v>
      </c>
      <c r="P1465" s="101">
        <v>38</v>
      </c>
    </row>
    <row r="1466">
      <c r="K1466" s="96" t="s">
        <v>133295</v>
      </c>
      <c r="O1466" s="85">
        <f>SUM(O1460:O1465)</f>
      </c>
      <c r="P1466" s="85">
        <f>SUM(P1460:P1465)</f>
      </c>
    </row>
    <row r="1467">
      <c r="A1467" s="98" t="s">
        <v>133296</v>
      </c>
      <c r="B1467" s="98" t="s">
        <v>133297</v>
      </c>
      <c r="C1467" s="100">
        <v>1075</v>
      </c>
      <c r="D1467" s="98" t="s">
        <v>133298</v>
      </c>
      <c r="E1467" s="98" t="s">
        <v>133299</v>
      </c>
      <c r="F1467" s="104">
        <v>45118</v>
      </c>
      <c r="G1467" s="104">
        <v>45505</v>
      </c>
      <c r="H1467" s="104">
        <v>45869</v>
      </c>
      <c r="J1467" s="101">
        <v>1675</v>
      </c>
      <c r="K1467" s="98" t="s">
        <v>133300</v>
      </c>
      <c r="L1467" s="98" t="s">
        <v>133301</v>
      </c>
      <c r="M1467" s="98" t="s">
        <v>133302</v>
      </c>
      <c r="N1467" s="98" t="s">
        <v>133303</v>
      </c>
      <c r="O1467" s="101">
        <v>40</v>
      </c>
      <c r="P1467" s="101">
        <v>40</v>
      </c>
      <c r="Q1467" s="101">
        <v>0</v>
      </c>
      <c r="R1467" s="101">
        <v>300</v>
      </c>
    </row>
    <row r="1468">
      <c r="L1468" s="98" t="s">
        <v>133304</v>
      </c>
      <c r="M1468" s="98" t="s">
        <v>133305</v>
      </c>
      <c r="N1468" s="98" t="s">
        <v>133306</v>
      </c>
      <c r="O1468" s="101">
        <v>1515</v>
      </c>
      <c r="P1468" s="101">
        <v>1515</v>
      </c>
    </row>
    <row r="1469">
      <c r="L1469" s="98" t="s">
        <v>133307</v>
      </c>
      <c r="M1469" s="98" t="s">
        <v>133308</v>
      </c>
      <c r="N1469" s="98" t="s">
        <v>133309</v>
      </c>
      <c r="O1469" s="101">
        <v>4</v>
      </c>
      <c r="P1469" s="101">
        <v>4</v>
      </c>
    </row>
    <row r="1470">
      <c r="L1470" s="98" t="s">
        <v>133310</v>
      </c>
      <c r="M1470" s="98" t="s">
        <v>133311</v>
      </c>
      <c r="N1470" s="98" t="s">
        <v>133312</v>
      </c>
      <c r="O1470" s="101">
        <v>38</v>
      </c>
      <c r="P1470" s="101">
        <v>38</v>
      </c>
    </row>
    <row r="1471">
      <c r="K1471" s="96" t="s">
        <v>133313</v>
      </c>
      <c r="O1471" s="85">
        <f>SUM(O1467:O1470)</f>
      </c>
      <c r="P1471" s="85">
        <f>SUM(P1467:P1470)</f>
      </c>
    </row>
    <row r="1472">
      <c r="A1472" s="98" t="s">
        <v>133314</v>
      </c>
      <c r="B1472" s="98" t="s">
        <v>133315</v>
      </c>
      <c r="C1472" s="100">
        <v>1075</v>
      </c>
      <c r="D1472" s="98" t="s">
        <v>133316</v>
      </c>
      <c r="E1472" s="98" t="s">
        <v>133317</v>
      </c>
      <c r="F1472" s="104">
        <v>45726</v>
      </c>
      <c r="G1472" s="104">
        <v>45726</v>
      </c>
      <c r="H1472" s="104">
        <v>46182</v>
      </c>
      <c r="J1472" s="101">
        <v>1570</v>
      </c>
      <c r="K1472" s="98" t="s">
        <v>133318</v>
      </c>
      <c r="L1472" s="98" t="s">
        <v>133319</v>
      </c>
      <c r="M1472" s="98" t="s">
        <v>133320</v>
      </c>
      <c r="N1472" s="98" t="s">
        <v>133321</v>
      </c>
      <c r="O1472" s="101">
        <v>40</v>
      </c>
      <c r="P1472" s="101">
        <v>40</v>
      </c>
      <c r="Q1472" s="101">
        <v>0</v>
      </c>
      <c r="R1472" s="101">
        <v>500</v>
      </c>
    </row>
    <row r="1473">
      <c r="L1473" s="98" t="s">
        <v>133322</v>
      </c>
      <c r="M1473" s="98" t="s">
        <v>133323</v>
      </c>
      <c r="N1473" s="98" t="s">
        <v>133324</v>
      </c>
      <c r="O1473" s="101">
        <v>1449</v>
      </c>
      <c r="P1473" s="101">
        <v>1449</v>
      </c>
    </row>
    <row r="1474">
      <c r="L1474" s="98" t="s">
        <v>133325</v>
      </c>
      <c r="M1474" s="98" t="s">
        <v>133326</v>
      </c>
      <c r="N1474" s="98" t="s">
        <v>133327</v>
      </c>
      <c r="O1474" s="101">
        <v>-1489</v>
      </c>
      <c r="P1474" s="101">
        <v>0</v>
      </c>
    </row>
    <row r="1475">
      <c r="L1475" s="98" t="s">
        <v>133328</v>
      </c>
      <c r="M1475" s="98" t="s">
        <v>133329</v>
      </c>
      <c r="N1475" s="98" t="s">
        <v>133330</v>
      </c>
      <c r="O1475" s="101">
        <v>4</v>
      </c>
      <c r="P1475" s="101">
        <v>4</v>
      </c>
    </row>
    <row r="1476">
      <c r="L1476" s="98" t="s">
        <v>133331</v>
      </c>
      <c r="M1476" s="98" t="s">
        <v>133332</v>
      </c>
      <c r="N1476" s="98" t="s">
        <v>133333</v>
      </c>
      <c r="O1476" s="101">
        <v>5</v>
      </c>
      <c r="P1476" s="101">
        <v>5</v>
      </c>
    </row>
    <row r="1477">
      <c r="L1477" s="98" t="s">
        <v>133334</v>
      </c>
      <c r="M1477" s="98" t="s">
        <v>133335</v>
      </c>
      <c r="N1477" s="98" t="s">
        <v>133336</v>
      </c>
      <c r="O1477" s="101">
        <v>38</v>
      </c>
      <c r="P1477" s="101">
        <v>38</v>
      </c>
    </row>
    <row r="1478">
      <c r="K1478" s="96" t="s">
        <v>133337</v>
      </c>
      <c r="O1478" s="85">
        <f>SUM(O1472:O1477)</f>
      </c>
      <c r="P1478" s="85">
        <f>SUM(P1472:P1477)</f>
      </c>
    </row>
    <row r="1479">
      <c r="A1479" s="98" t="s">
        <v>133338</v>
      </c>
      <c r="B1479" s="98" t="s">
        <v>133339</v>
      </c>
      <c r="C1479" s="100">
        <v>695</v>
      </c>
      <c r="D1479" s="98" t="s">
        <v>133340</v>
      </c>
      <c r="E1479" s="98" t="s">
        <v>133341</v>
      </c>
      <c r="F1479" s="104">
        <v>45413</v>
      </c>
      <c r="G1479" s="104">
        <v>45413</v>
      </c>
      <c r="H1479" s="104">
        <v>45838</v>
      </c>
      <c r="J1479" s="101">
        <v>1215</v>
      </c>
      <c r="K1479" s="98" t="s">
        <v>133342</v>
      </c>
      <c r="L1479" s="98" t="s">
        <v>133343</v>
      </c>
      <c r="M1479" s="98" t="s">
        <v>133344</v>
      </c>
      <c r="N1479" s="98" t="s">
        <v>133345</v>
      </c>
      <c r="O1479" s="101">
        <v>40</v>
      </c>
      <c r="P1479" s="101">
        <v>40</v>
      </c>
      <c r="Q1479" s="101">
        <v>0</v>
      </c>
      <c r="R1479" s="101">
        <v>200</v>
      </c>
    </row>
    <row r="1480">
      <c r="L1480" s="98" t="s">
        <v>133346</v>
      </c>
      <c r="M1480" s="98" t="s">
        <v>133347</v>
      </c>
      <c r="N1480" s="98" t="s">
        <v>133348</v>
      </c>
      <c r="O1480" s="101">
        <v>1195</v>
      </c>
      <c r="P1480" s="101">
        <v>1195</v>
      </c>
    </row>
    <row r="1481">
      <c r="L1481" s="98" t="s">
        <v>133349</v>
      </c>
      <c r="M1481" s="98" t="s">
        <v>133350</v>
      </c>
      <c r="N1481" s="98" t="s">
        <v>133351</v>
      </c>
      <c r="O1481" s="101">
        <v>4</v>
      </c>
      <c r="P1481" s="101">
        <v>4</v>
      </c>
    </row>
    <row r="1482">
      <c r="L1482" s="98" t="s">
        <v>133352</v>
      </c>
      <c r="O1482" s="101">
        <v>0</v>
      </c>
      <c r="P1482" s="101">
        <v>0</v>
      </c>
    </row>
    <row r="1483">
      <c r="L1483" s="98" t="s">
        <v>133353</v>
      </c>
      <c r="M1483" s="98" t="s">
        <v>133354</v>
      </c>
      <c r="N1483" s="98" t="s">
        <v>133355</v>
      </c>
      <c r="O1483" s="101">
        <v>38</v>
      </c>
      <c r="P1483" s="101">
        <v>38</v>
      </c>
    </row>
    <row r="1484">
      <c r="K1484" s="96" t="s">
        <v>133356</v>
      </c>
      <c r="O1484" s="85">
        <f>SUM(O1479:O1483)</f>
      </c>
      <c r="P1484" s="85">
        <f>SUM(P1479:P1483)</f>
      </c>
    </row>
    <row r="1485">
      <c r="A1485" s="98" t="s">
        <v>133357</v>
      </c>
      <c r="B1485" s="98" t="s">
        <v>133358</v>
      </c>
      <c r="C1485" s="100">
        <v>695</v>
      </c>
      <c r="D1485" s="98" t="s">
        <v>133359</v>
      </c>
      <c r="E1485" s="98" t="s">
        <v>133360</v>
      </c>
      <c r="J1485" s="101">
        <v>1119</v>
      </c>
      <c r="K1485" s="98" t="s">
        <v>133361</v>
      </c>
      <c r="L1485" s="98" t="s">
        <v>133361</v>
      </c>
      <c r="O1485" s="101">
        <v>0</v>
      </c>
      <c r="P1485" s="101">
        <v>0</v>
      </c>
      <c r="R1485" s="101">
        <v>0</v>
      </c>
    </row>
    <row r="1486">
      <c r="K1486" s="96" t="s">
        <v>133362</v>
      </c>
      <c r="O1486" s="85">
        <f>SUM(O1485:O1485)</f>
      </c>
      <c r="P1486" s="85">
        <f>SUM(P1485:P1485)</f>
      </c>
    </row>
    <row r="1487">
      <c r="A1487" s="98" t="s">
        <v>133363</v>
      </c>
      <c r="B1487" s="98" t="s">
        <v>133364</v>
      </c>
      <c r="C1487" s="100">
        <v>695</v>
      </c>
      <c r="D1487" s="98" t="s">
        <v>133365</v>
      </c>
      <c r="E1487" s="98" t="s">
        <v>133366</v>
      </c>
      <c r="F1487" s="104">
        <v>44391</v>
      </c>
      <c r="G1487" s="104">
        <v>45505</v>
      </c>
      <c r="H1487" s="104">
        <v>45869</v>
      </c>
      <c r="J1487" s="101">
        <v>1350</v>
      </c>
      <c r="K1487" s="98" t="s">
        <v>133367</v>
      </c>
      <c r="L1487" s="98" t="s">
        <v>133368</v>
      </c>
      <c r="M1487" s="98" t="s">
        <v>133369</v>
      </c>
      <c r="N1487" s="98" t="s">
        <v>133370</v>
      </c>
      <c r="O1487" s="101">
        <v>1125</v>
      </c>
      <c r="P1487" s="101">
        <v>1125</v>
      </c>
      <c r="Q1487" s="101">
        <v>0</v>
      </c>
      <c r="R1487" s="101">
        <v>200</v>
      </c>
    </row>
    <row r="1488">
      <c r="L1488" s="98" t="s">
        <v>133371</v>
      </c>
      <c r="M1488" s="98" t="s">
        <v>133372</v>
      </c>
      <c r="N1488" s="98" t="s">
        <v>133373</v>
      </c>
      <c r="O1488" s="101">
        <v>35</v>
      </c>
      <c r="P1488" s="101">
        <v>125</v>
      </c>
    </row>
    <row r="1489">
      <c r="L1489" s="98" t="s">
        <v>133374</v>
      </c>
      <c r="M1489" s="98" t="s">
        <v>133375</v>
      </c>
      <c r="N1489" s="98" t="s">
        <v>133376</v>
      </c>
      <c r="O1489" s="101">
        <v>90</v>
      </c>
      <c r="P1489" s="101">
        <v>0</v>
      </c>
    </row>
    <row r="1490">
      <c r="L1490" s="98" t="s">
        <v>133377</v>
      </c>
      <c r="M1490" s="98" t="s">
        <v>133378</v>
      </c>
      <c r="N1490" s="98" t="s">
        <v>133379</v>
      </c>
      <c r="O1490" s="101">
        <v>4</v>
      </c>
      <c r="P1490" s="101">
        <v>4</v>
      </c>
    </row>
    <row r="1491">
      <c r="L1491" s="98" t="s">
        <v>133380</v>
      </c>
      <c r="M1491" s="98" t="s">
        <v>133381</v>
      </c>
      <c r="N1491" s="98" t="s">
        <v>133382</v>
      </c>
      <c r="O1491" s="101">
        <v>38</v>
      </c>
      <c r="P1491" s="101">
        <v>38</v>
      </c>
    </row>
    <row r="1492">
      <c r="K1492" s="96" t="s">
        <v>133383</v>
      </c>
      <c r="O1492" s="85">
        <f>SUM(O1487:O1491)</f>
      </c>
      <c r="P1492" s="85">
        <f>SUM(P1487:P1491)</f>
      </c>
    </row>
    <row r="1493">
      <c r="A1493" s="98" t="s">
        <v>133384</v>
      </c>
      <c r="B1493" s="98" t="s">
        <v>133385</v>
      </c>
      <c r="C1493" s="100">
        <v>695</v>
      </c>
      <c r="D1493" s="98" t="s">
        <v>133386</v>
      </c>
      <c r="E1493" s="98" t="s">
        <v>133387</v>
      </c>
      <c r="F1493" s="104">
        <v>45388</v>
      </c>
      <c r="G1493" s="104">
        <v>45388</v>
      </c>
      <c r="H1493" s="104">
        <v>45808</v>
      </c>
      <c r="J1493" s="101">
        <v>1165</v>
      </c>
      <c r="K1493" s="98" t="s">
        <v>133388</v>
      </c>
      <c r="L1493" s="98" t="s">
        <v>133389</v>
      </c>
      <c r="M1493" s="98" t="s">
        <v>133390</v>
      </c>
      <c r="N1493" s="98" t="s">
        <v>133391</v>
      </c>
      <c r="O1493" s="101">
        <v>1182</v>
      </c>
      <c r="P1493" s="101">
        <v>1182</v>
      </c>
      <c r="Q1493" s="101">
        <v>0</v>
      </c>
      <c r="R1493" s="101">
        <v>600</v>
      </c>
    </row>
    <row r="1494">
      <c r="L1494" s="98" t="s">
        <v>133392</v>
      </c>
      <c r="M1494" s="98" t="s">
        <v>133393</v>
      </c>
      <c r="N1494" s="98" t="s">
        <v>133394</v>
      </c>
      <c r="O1494" s="101">
        <v>4</v>
      </c>
      <c r="P1494" s="101">
        <v>4</v>
      </c>
    </row>
    <row r="1495">
      <c r="L1495" s="98" t="s">
        <v>133395</v>
      </c>
      <c r="M1495" s="98" t="s">
        <v>133396</v>
      </c>
      <c r="N1495" s="98" t="s">
        <v>133397</v>
      </c>
      <c r="O1495" s="101">
        <v>10</v>
      </c>
      <c r="P1495" s="101">
        <v>10</v>
      </c>
    </row>
    <row r="1496">
      <c r="L1496" s="98" t="s">
        <v>133398</v>
      </c>
      <c r="M1496" s="98" t="s">
        <v>133399</v>
      </c>
      <c r="N1496" s="98" t="s">
        <v>133400</v>
      </c>
      <c r="O1496" s="101">
        <v>38</v>
      </c>
      <c r="P1496" s="101">
        <v>38</v>
      </c>
    </row>
    <row r="1497">
      <c r="K1497" s="96" t="s">
        <v>133401</v>
      </c>
      <c r="O1497" s="85">
        <f>SUM(O1493:O1496)</f>
      </c>
      <c r="P1497" s="85">
        <f>SUM(P1493:P1496)</f>
      </c>
    </row>
    <row r="1498">
      <c r="A1498" s="98" t="s">
        <v>133402</v>
      </c>
      <c r="B1498" s="98" t="s">
        <v>133403</v>
      </c>
      <c r="C1498" s="100">
        <v>1075</v>
      </c>
      <c r="D1498" s="98" t="s">
        <v>133404</v>
      </c>
      <c r="E1498" s="98" t="s">
        <v>133405</v>
      </c>
      <c r="J1498" s="101">
        <v>1509</v>
      </c>
      <c r="K1498" s="98" t="s">
        <v>133406</v>
      </c>
      <c r="L1498" s="98" t="s">
        <v>133406</v>
      </c>
      <c r="O1498" s="101">
        <v>0</v>
      </c>
      <c r="P1498" s="101">
        <v>0</v>
      </c>
      <c r="R1498" s="101">
        <v>0</v>
      </c>
    </row>
    <row r="1499">
      <c r="K1499" s="96" t="s">
        <v>133407</v>
      </c>
      <c r="O1499" s="85">
        <f>SUM(O1498:O1498)</f>
      </c>
      <c r="P1499" s="85">
        <f>SUM(P1498:P1498)</f>
      </c>
    </row>
    <row r="1500">
      <c r="A1500" s="98" t="s">
        <v>133408</v>
      </c>
      <c r="B1500" s="98" t="s">
        <v>133409</v>
      </c>
      <c r="C1500" s="100">
        <v>1075</v>
      </c>
      <c r="D1500" s="98" t="s">
        <v>133410</v>
      </c>
      <c r="E1500" s="98" t="s">
        <v>133411</v>
      </c>
      <c r="F1500" s="104">
        <v>45456</v>
      </c>
      <c r="G1500" s="104">
        <v>45456</v>
      </c>
      <c r="H1500" s="104">
        <v>45838</v>
      </c>
      <c r="J1500" s="101">
        <v>1455</v>
      </c>
      <c r="K1500" s="98" t="s">
        <v>133412</v>
      </c>
      <c r="L1500" s="98" t="s">
        <v>133413</v>
      </c>
      <c r="M1500" s="98" t="s">
        <v>133414</v>
      </c>
      <c r="N1500" s="98" t="s">
        <v>133415</v>
      </c>
      <c r="O1500" s="101">
        <v>1445</v>
      </c>
      <c r="P1500" s="101">
        <v>1445</v>
      </c>
      <c r="Q1500" s="101">
        <v>0</v>
      </c>
      <c r="R1500" s="101">
        <v>300</v>
      </c>
    </row>
    <row r="1501">
      <c r="L1501" s="98" t="s">
        <v>133416</v>
      </c>
      <c r="M1501" s="98" t="s">
        <v>133417</v>
      </c>
      <c r="N1501" s="98" t="s">
        <v>133418</v>
      </c>
      <c r="O1501" s="101">
        <v>4</v>
      </c>
      <c r="P1501" s="101">
        <v>4</v>
      </c>
    </row>
    <row r="1502">
      <c r="L1502" s="98" t="s">
        <v>133419</v>
      </c>
      <c r="M1502" s="98" t="s">
        <v>133420</v>
      </c>
      <c r="N1502" s="98" t="s">
        <v>133421</v>
      </c>
      <c r="O1502" s="101">
        <v>38</v>
      </c>
      <c r="P1502" s="101">
        <v>38</v>
      </c>
    </row>
    <row r="1503">
      <c r="K1503" s="96" t="s">
        <v>133422</v>
      </c>
      <c r="O1503" s="85">
        <f>SUM(O1500:O1502)</f>
      </c>
      <c r="P1503" s="85">
        <f>SUM(P1500:P1502)</f>
      </c>
    </row>
    <row r="1504">
      <c r="A1504" s="98" t="s">
        <v>133423</v>
      </c>
      <c r="B1504" s="98" t="s">
        <v>133424</v>
      </c>
      <c r="C1504" s="100">
        <v>975</v>
      </c>
      <c r="D1504" s="98" t="s">
        <v>133425</v>
      </c>
      <c r="E1504" s="98" t="s">
        <v>133426</v>
      </c>
      <c r="F1504" s="104">
        <v>44792</v>
      </c>
      <c r="G1504" s="104">
        <v>45536</v>
      </c>
      <c r="H1504" s="104">
        <v>45900</v>
      </c>
      <c r="J1504" s="101">
        <v>1800</v>
      </c>
      <c r="K1504" s="98" t="s">
        <v>133427</v>
      </c>
      <c r="L1504" s="98" t="s">
        <v>133428</v>
      </c>
      <c r="M1504" s="98" t="s">
        <v>133429</v>
      </c>
      <c r="N1504" s="98" t="s">
        <v>133430</v>
      </c>
      <c r="O1504" s="101">
        <v>40</v>
      </c>
      <c r="P1504" s="101">
        <v>50</v>
      </c>
      <c r="Q1504" s="101">
        <v>0</v>
      </c>
      <c r="R1504" s="101">
        <v>700</v>
      </c>
    </row>
    <row r="1505">
      <c r="L1505" s="98" t="s">
        <v>133431</v>
      </c>
      <c r="M1505" s="98" t="s">
        <v>133432</v>
      </c>
      <c r="N1505" s="98" t="s">
        <v>133433</v>
      </c>
      <c r="O1505" s="101">
        <v>75</v>
      </c>
      <c r="P1505" s="101">
        <v>115</v>
      </c>
    </row>
    <row r="1506">
      <c r="L1506" s="98" t="s">
        <v>133434</v>
      </c>
      <c r="M1506" s="98" t="s">
        <v>133435</v>
      </c>
      <c r="N1506" s="98" t="s">
        <v>133436</v>
      </c>
      <c r="O1506" s="101">
        <v>50</v>
      </c>
      <c r="P1506" s="101">
        <v>0</v>
      </c>
    </row>
    <row r="1507">
      <c r="L1507" s="98" t="s">
        <v>133437</v>
      </c>
      <c r="M1507" s="98" t="s">
        <v>133438</v>
      </c>
      <c r="N1507" s="98" t="s">
        <v>133439</v>
      </c>
      <c r="O1507" s="101">
        <v>1395</v>
      </c>
      <c r="P1507" s="101">
        <v>1395</v>
      </c>
    </row>
    <row r="1508">
      <c r="L1508" s="98" t="s">
        <v>133440</v>
      </c>
      <c r="M1508" s="98" t="s">
        <v>133441</v>
      </c>
      <c r="N1508" s="98" t="s">
        <v>133442</v>
      </c>
      <c r="O1508" s="101">
        <v>90</v>
      </c>
      <c r="P1508" s="101">
        <v>90</v>
      </c>
    </row>
    <row r="1509">
      <c r="L1509" s="98" t="s">
        <v>133443</v>
      </c>
      <c r="M1509" s="98" t="s">
        <v>133444</v>
      </c>
      <c r="N1509" s="98" t="s">
        <v>133445</v>
      </c>
      <c r="O1509" s="101">
        <v>4</v>
      </c>
      <c r="P1509" s="101">
        <v>4</v>
      </c>
    </row>
    <row r="1510">
      <c r="L1510" s="98" t="s">
        <v>133446</v>
      </c>
      <c r="M1510" s="98" t="s">
        <v>133447</v>
      </c>
      <c r="N1510" s="98" t="s">
        <v>133448</v>
      </c>
      <c r="O1510" s="101">
        <v>10</v>
      </c>
      <c r="P1510" s="101">
        <v>10</v>
      </c>
    </row>
    <row r="1511">
      <c r="L1511" s="98" t="s">
        <v>133449</v>
      </c>
      <c r="M1511" s="98" t="s">
        <v>133450</v>
      </c>
      <c r="N1511" s="98" t="s">
        <v>133451</v>
      </c>
      <c r="O1511" s="101">
        <v>38</v>
      </c>
      <c r="P1511" s="101">
        <v>38</v>
      </c>
    </row>
    <row r="1512">
      <c r="K1512" s="96" t="s">
        <v>133452</v>
      </c>
      <c r="O1512" s="85">
        <f>SUM(O1504:O1511)</f>
      </c>
      <c r="P1512" s="85">
        <f>SUM(P1504:P1511)</f>
      </c>
    </row>
    <row r="1513">
      <c r="A1513" s="98" t="s">
        <v>133453</v>
      </c>
      <c r="B1513" s="98" t="s">
        <v>133454</v>
      </c>
      <c r="C1513" s="100">
        <v>975</v>
      </c>
      <c r="D1513" s="98" t="s">
        <v>133455</v>
      </c>
      <c r="E1513" s="98" t="s">
        <v>133456</v>
      </c>
      <c r="F1513" s="104">
        <v>45715</v>
      </c>
      <c r="G1513" s="104">
        <v>45715</v>
      </c>
      <c r="H1513" s="104">
        <v>46080</v>
      </c>
      <c r="J1513" s="101">
        <v>1589</v>
      </c>
      <c r="K1513" s="98" t="s">
        <v>133457</v>
      </c>
      <c r="L1513" s="98" t="s">
        <v>133458</v>
      </c>
      <c r="M1513" s="98" t="s">
        <v>133459</v>
      </c>
      <c r="N1513" s="98" t="s">
        <v>133460</v>
      </c>
      <c r="O1513" s="101">
        <v>40</v>
      </c>
      <c r="P1513" s="101">
        <v>0</v>
      </c>
      <c r="Q1513" s="101">
        <v>0</v>
      </c>
      <c r="R1513" s="101">
        <v>300</v>
      </c>
    </row>
    <row r="1514">
      <c r="L1514" s="98" t="s">
        <v>133461</v>
      </c>
      <c r="M1514" s="98" t="s">
        <v>133462</v>
      </c>
      <c r="N1514" s="98" t="s">
        <v>133463</v>
      </c>
      <c r="O1514" s="101">
        <v>75</v>
      </c>
      <c r="P1514" s="101">
        <v>165</v>
      </c>
    </row>
    <row r="1515">
      <c r="L1515" s="98" t="s">
        <v>133464</v>
      </c>
      <c r="M1515" s="98" t="s">
        <v>133465</v>
      </c>
      <c r="N1515" s="98" t="s">
        <v>133466</v>
      </c>
      <c r="O1515" s="101">
        <v>50</v>
      </c>
      <c r="P1515" s="101">
        <v>0</v>
      </c>
    </row>
    <row r="1516">
      <c r="L1516" s="98" t="s">
        <v>133467</v>
      </c>
      <c r="M1516" s="98" t="s">
        <v>133468</v>
      </c>
      <c r="N1516" s="98" t="s">
        <v>133469</v>
      </c>
      <c r="O1516" s="101">
        <v>1391</v>
      </c>
      <c r="P1516" s="101">
        <v>1391</v>
      </c>
    </row>
    <row r="1517">
      <c r="L1517" s="98" t="s">
        <v>133470</v>
      </c>
      <c r="M1517" s="98" t="s">
        <v>133471</v>
      </c>
      <c r="N1517" s="98" t="s">
        <v>133472</v>
      </c>
      <c r="O1517" s="101">
        <v>90</v>
      </c>
      <c r="P1517" s="101">
        <v>90</v>
      </c>
    </row>
    <row r="1518">
      <c r="L1518" s="98" t="s">
        <v>133473</v>
      </c>
      <c r="M1518" s="98" t="s">
        <v>133474</v>
      </c>
      <c r="N1518" s="98" t="s">
        <v>133475</v>
      </c>
      <c r="O1518" s="101">
        <v>4</v>
      </c>
      <c r="P1518" s="101">
        <v>4</v>
      </c>
    </row>
    <row r="1519">
      <c r="L1519" s="98" t="s">
        <v>133476</v>
      </c>
      <c r="M1519" s="98" t="s">
        <v>133477</v>
      </c>
      <c r="N1519" s="98" t="s">
        <v>133478</v>
      </c>
      <c r="O1519" s="101">
        <v>38</v>
      </c>
      <c r="P1519" s="101">
        <v>38</v>
      </c>
    </row>
    <row r="1520">
      <c r="K1520" s="96" t="s">
        <v>133479</v>
      </c>
      <c r="O1520" s="85">
        <f>SUM(O1513:O1519)</f>
      </c>
      <c r="P1520" s="85">
        <f>SUM(P1513:P1519)</f>
      </c>
    </row>
    <row r="1521">
      <c r="A1521" s="98" t="s">
        <v>133480</v>
      </c>
      <c r="B1521" s="98" t="s">
        <v>133481</v>
      </c>
      <c r="C1521" s="100">
        <v>625</v>
      </c>
      <c r="D1521" s="98" t="s">
        <v>133482</v>
      </c>
      <c r="E1521" s="98" t="s">
        <v>133483</v>
      </c>
      <c r="J1521" s="101">
        <v>1060</v>
      </c>
      <c r="K1521" s="98" t="s">
        <v>133484</v>
      </c>
      <c r="L1521" s="98" t="s">
        <v>133484</v>
      </c>
      <c r="O1521" s="101">
        <v>0</v>
      </c>
      <c r="P1521" s="101">
        <v>0</v>
      </c>
      <c r="R1521" s="101">
        <v>0</v>
      </c>
    </row>
    <row r="1522">
      <c r="K1522" s="96" t="s">
        <v>133485</v>
      </c>
      <c r="O1522" s="85">
        <f>SUM(O1521:O1521)</f>
      </c>
      <c r="P1522" s="85">
        <f>SUM(P1521:P1521)</f>
      </c>
    </row>
    <row r="1523">
      <c r="A1523" s="98" t="s">
        <v>133486</v>
      </c>
      <c r="B1523" s="98" t="s">
        <v>133487</v>
      </c>
      <c r="C1523" s="100">
        <v>625</v>
      </c>
      <c r="D1523" s="98" t="s">
        <v>133488</v>
      </c>
      <c r="E1523" s="98" t="s">
        <v>133489</v>
      </c>
      <c r="F1523" s="104">
        <v>45527</v>
      </c>
      <c r="G1523" s="104">
        <v>45717</v>
      </c>
      <c r="H1523" s="104">
        <v>45991</v>
      </c>
      <c r="J1523" s="101">
        <v>1142</v>
      </c>
      <c r="K1523" s="98" t="s">
        <v>133490</v>
      </c>
      <c r="L1523" s="98" t="s">
        <v>133491</v>
      </c>
      <c r="M1523" s="98" t="s">
        <v>133492</v>
      </c>
      <c r="N1523" s="98" t="s">
        <v>133493</v>
      </c>
      <c r="O1523" s="101">
        <v>50</v>
      </c>
      <c r="P1523" s="101">
        <v>0</v>
      </c>
      <c r="Q1523" s="101">
        <v>0</v>
      </c>
      <c r="R1523" s="101">
        <v>200</v>
      </c>
    </row>
    <row r="1524">
      <c r="L1524" s="98" t="s">
        <v>133494</v>
      </c>
      <c r="M1524" s="98" t="s">
        <v>133495</v>
      </c>
      <c r="N1524" s="98" t="s">
        <v>133496</v>
      </c>
      <c r="O1524" s="101">
        <v>40</v>
      </c>
      <c r="P1524" s="101">
        <v>90</v>
      </c>
    </row>
    <row r="1525">
      <c r="L1525" s="98" t="s">
        <v>133497</v>
      </c>
      <c r="M1525" s="98" t="s">
        <v>133498</v>
      </c>
      <c r="N1525" s="98" t="s">
        <v>133499</v>
      </c>
      <c r="O1525" s="101">
        <v>1085</v>
      </c>
      <c r="P1525" s="101">
        <v>1085</v>
      </c>
    </row>
    <row r="1526">
      <c r="L1526" s="98" t="s">
        <v>133500</v>
      </c>
      <c r="M1526" s="98" t="s">
        <v>133501</v>
      </c>
      <c r="N1526" s="98" t="s">
        <v>133502</v>
      </c>
      <c r="O1526" s="101">
        <v>4</v>
      </c>
      <c r="P1526" s="101">
        <v>4</v>
      </c>
    </row>
    <row r="1527">
      <c r="L1527" s="98" t="s">
        <v>133503</v>
      </c>
      <c r="M1527" s="98" t="s">
        <v>133504</v>
      </c>
      <c r="N1527" s="98" t="s">
        <v>133505</v>
      </c>
      <c r="O1527" s="101">
        <v>38</v>
      </c>
      <c r="P1527" s="101">
        <v>38</v>
      </c>
    </row>
    <row r="1528">
      <c r="K1528" s="96" t="s">
        <v>133506</v>
      </c>
      <c r="O1528" s="85">
        <f>SUM(O1523:O1527)</f>
      </c>
      <c r="P1528" s="85">
        <f>SUM(P1523:P1527)</f>
      </c>
    </row>
    <row r="1529">
      <c r="A1529" s="98" t="s">
        <v>133507</v>
      </c>
      <c r="B1529" s="98" t="s">
        <v>133508</v>
      </c>
      <c r="C1529" s="100">
        <v>625</v>
      </c>
      <c r="D1529" s="98" t="s">
        <v>133509</v>
      </c>
      <c r="E1529" s="98" t="s">
        <v>133510</v>
      </c>
      <c r="F1529" s="104">
        <v>45331</v>
      </c>
      <c r="G1529" s="104">
        <v>45331</v>
      </c>
      <c r="H1529" s="104">
        <v>45808</v>
      </c>
      <c r="I1529" s="104">
        <v>45808</v>
      </c>
      <c r="J1529" s="101">
        <v>1115</v>
      </c>
      <c r="K1529" s="98" t="s">
        <v>133511</v>
      </c>
      <c r="L1529" s="98" t="s">
        <v>133512</v>
      </c>
      <c r="M1529" s="98" t="s">
        <v>133513</v>
      </c>
      <c r="N1529" s="98" t="s">
        <v>133514</v>
      </c>
      <c r="O1529" s="101">
        <v>40</v>
      </c>
      <c r="P1529" s="101">
        <v>50</v>
      </c>
      <c r="Q1529" s="101">
        <v>1439.28</v>
      </c>
      <c r="R1529" s="101">
        <v>400</v>
      </c>
    </row>
    <row r="1530">
      <c r="L1530" s="98" t="s">
        <v>133515</v>
      </c>
      <c r="M1530" s="98" t="s">
        <v>133516</v>
      </c>
      <c r="N1530" s="98" t="s">
        <v>133517</v>
      </c>
      <c r="O1530" s="101">
        <v>50</v>
      </c>
      <c r="P1530" s="101">
        <v>40</v>
      </c>
    </row>
    <row r="1531">
      <c r="L1531" s="98" t="s">
        <v>133518</v>
      </c>
      <c r="M1531" s="98" t="s">
        <v>133519</v>
      </c>
      <c r="N1531" s="98" t="s">
        <v>133520</v>
      </c>
      <c r="O1531" s="101">
        <v>1145</v>
      </c>
      <c r="P1531" s="101">
        <v>1145</v>
      </c>
    </row>
    <row r="1532">
      <c r="L1532" s="98" t="s">
        <v>133521</v>
      </c>
      <c r="M1532" s="98" t="s">
        <v>133522</v>
      </c>
      <c r="N1532" s="98" t="s">
        <v>133523</v>
      </c>
      <c r="O1532" s="101">
        <v>123.5</v>
      </c>
      <c r="P1532" s="101">
        <v>0</v>
      </c>
    </row>
    <row r="1533">
      <c r="L1533" s="98" t="s">
        <v>133524</v>
      </c>
      <c r="M1533" s="98" t="s">
        <v>133525</v>
      </c>
      <c r="N1533" s="98" t="s">
        <v>133526</v>
      </c>
      <c r="O1533" s="101">
        <v>4</v>
      </c>
      <c r="P1533" s="101">
        <v>4</v>
      </c>
    </row>
    <row r="1534">
      <c r="L1534" s="98" t="s">
        <v>133527</v>
      </c>
      <c r="M1534" s="98" t="s">
        <v>133528</v>
      </c>
      <c r="N1534" s="98" t="s">
        <v>133529</v>
      </c>
      <c r="O1534" s="101">
        <v>38</v>
      </c>
      <c r="P1534" s="101">
        <v>38</v>
      </c>
    </row>
    <row r="1535">
      <c r="K1535" s="96" t="s">
        <v>133530</v>
      </c>
      <c r="O1535" s="85">
        <f>SUM(O1529:O1534)</f>
      </c>
      <c r="P1535" s="85">
        <f>SUM(P1529:P1534)</f>
      </c>
    </row>
    <row r="1536">
      <c r="A1536" s="98" t="s">
        <v>133531</v>
      </c>
      <c r="B1536" s="98" t="s">
        <v>133532</v>
      </c>
      <c r="C1536" s="100">
        <v>625</v>
      </c>
      <c r="D1536" s="98" t="s">
        <v>133533</v>
      </c>
      <c r="E1536" s="98" t="s">
        <v>133534</v>
      </c>
      <c r="F1536" s="104">
        <v>43537</v>
      </c>
      <c r="G1536" s="104">
        <v>45383</v>
      </c>
      <c r="H1536" s="104">
        <v>45838</v>
      </c>
      <c r="J1536" s="101">
        <v>1400</v>
      </c>
      <c r="K1536" s="98" t="s">
        <v>133535</v>
      </c>
      <c r="L1536" s="98" t="s">
        <v>133536</v>
      </c>
      <c r="M1536" s="98" t="s">
        <v>133537</v>
      </c>
      <c r="N1536" s="98" t="s">
        <v>133538</v>
      </c>
      <c r="O1536" s="101">
        <v>50</v>
      </c>
      <c r="P1536" s="101">
        <v>75</v>
      </c>
      <c r="Q1536" s="101">
        <v>0</v>
      </c>
      <c r="R1536" s="101">
        <v>600</v>
      </c>
    </row>
    <row r="1537">
      <c r="L1537" s="98" t="s">
        <v>133539</v>
      </c>
      <c r="M1537" s="98" t="s">
        <v>133540</v>
      </c>
      <c r="N1537" s="98" t="s">
        <v>133541</v>
      </c>
      <c r="O1537" s="101">
        <v>75</v>
      </c>
      <c r="P1537" s="101">
        <v>50</v>
      </c>
    </row>
    <row r="1538">
      <c r="L1538" s="98" t="s">
        <v>133542</v>
      </c>
      <c r="M1538" s="98" t="s">
        <v>133543</v>
      </c>
      <c r="N1538" s="98" t="s">
        <v>133544</v>
      </c>
      <c r="O1538" s="101">
        <v>1280</v>
      </c>
      <c r="P1538" s="101">
        <v>1280</v>
      </c>
    </row>
    <row r="1539">
      <c r="L1539" s="98" t="s">
        <v>133545</v>
      </c>
      <c r="M1539" s="98" t="s">
        <v>133546</v>
      </c>
      <c r="N1539" s="98" t="s">
        <v>133547</v>
      </c>
      <c r="O1539" s="101">
        <v>90</v>
      </c>
      <c r="P1539" s="101">
        <v>90</v>
      </c>
    </row>
    <row r="1540">
      <c r="L1540" s="98" t="s">
        <v>133548</v>
      </c>
      <c r="M1540" s="98" t="s">
        <v>133549</v>
      </c>
      <c r="N1540" s="98" t="s">
        <v>133550</v>
      </c>
      <c r="O1540" s="101">
        <v>4</v>
      </c>
      <c r="P1540" s="101">
        <v>4</v>
      </c>
    </row>
    <row r="1541">
      <c r="L1541" s="98" t="s">
        <v>133551</v>
      </c>
      <c r="M1541" s="98" t="s">
        <v>133552</v>
      </c>
      <c r="N1541" s="98" t="s">
        <v>133553</v>
      </c>
      <c r="O1541" s="101">
        <v>10</v>
      </c>
      <c r="P1541" s="101">
        <v>10</v>
      </c>
    </row>
    <row r="1542">
      <c r="L1542" s="98" t="s">
        <v>133554</v>
      </c>
      <c r="M1542" s="98" t="s">
        <v>133555</v>
      </c>
      <c r="N1542" s="98" t="s">
        <v>133556</v>
      </c>
      <c r="O1542" s="101">
        <v>38</v>
      </c>
      <c r="P1542" s="101">
        <v>38</v>
      </c>
    </row>
    <row r="1543">
      <c r="K1543" s="96" t="s">
        <v>133557</v>
      </c>
      <c r="O1543" s="85">
        <f>SUM(O1536:O1542)</f>
      </c>
      <c r="P1543" s="85">
        <f>SUM(P1536:P1542)</f>
      </c>
    </row>
    <row r="1544">
      <c r="A1544" s="98" t="s">
        <v>133558</v>
      </c>
      <c r="B1544" s="98" t="s">
        <v>133559</v>
      </c>
      <c r="C1544" s="100">
        <v>975</v>
      </c>
      <c r="D1544" s="98" t="s">
        <v>133560</v>
      </c>
      <c r="E1544" s="98" t="s">
        <v>133561</v>
      </c>
      <c r="F1544" s="104">
        <v>44253</v>
      </c>
      <c r="G1544" s="104">
        <v>45717</v>
      </c>
      <c r="H1544" s="104">
        <v>46081</v>
      </c>
      <c r="J1544" s="101">
        <v>1625</v>
      </c>
      <c r="K1544" s="98" t="s">
        <v>133562</v>
      </c>
      <c r="L1544" s="98" t="s">
        <v>133563</v>
      </c>
      <c r="M1544" s="98" t="s">
        <v>133564</v>
      </c>
      <c r="N1544" s="98" t="s">
        <v>133565</v>
      </c>
      <c r="O1544" s="101">
        <v>50</v>
      </c>
      <c r="P1544" s="101">
        <v>50</v>
      </c>
      <c r="Q1544" s="101">
        <v>0</v>
      </c>
      <c r="R1544" s="101">
        <v>300</v>
      </c>
    </row>
    <row r="1545">
      <c r="L1545" s="98" t="s">
        <v>133566</v>
      </c>
      <c r="M1545" s="98" t="s">
        <v>133567</v>
      </c>
      <c r="N1545" s="98" t="s">
        <v>133568</v>
      </c>
      <c r="O1545" s="101">
        <v>1480</v>
      </c>
      <c r="P1545" s="101">
        <v>1480</v>
      </c>
    </row>
    <row r="1546">
      <c r="L1546" s="98" t="s">
        <v>133569</v>
      </c>
      <c r="M1546" s="98" t="s">
        <v>133570</v>
      </c>
      <c r="N1546" s="98" t="s">
        <v>133571</v>
      </c>
      <c r="O1546" s="101">
        <v>4</v>
      </c>
      <c r="P1546" s="101">
        <v>4</v>
      </c>
    </row>
    <row r="1547">
      <c r="L1547" s="98" t="s">
        <v>133572</v>
      </c>
      <c r="M1547" s="98" t="s">
        <v>133573</v>
      </c>
      <c r="N1547" s="98" t="s">
        <v>133574</v>
      </c>
      <c r="O1547" s="101">
        <v>38</v>
      </c>
      <c r="P1547" s="101">
        <v>38</v>
      </c>
    </row>
    <row r="1548">
      <c r="K1548" s="96" t="s">
        <v>133575</v>
      </c>
      <c r="O1548" s="85">
        <f>SUM(O1544:O1547)</f>
      </c>
      <c r="P1548" s="85">
        <f>SUM(P1544:P1547)</f>
      </c>
    </row>
    <row r="1549">
      <c r="A1549" s="98" t="s">
        <v>133576</v>
      </c>
      <c r="B1549" s="98" t="s">
        <v>133577</v>
      </c>
      <c r="C1549" s="100">
        <v>975</v>
      </c>
      <c r="D1549" s="98" t="s">
        <v>133578</v>
      </c>
      <c r="E1549" s="98" t="s">
        <v>133579</v>
      </c>
      <c r="F1549" s="104">
        <v>44854</v>
      </c>
      <c r="G1549" s="104">
        <v>45597</v>
      </c>
      <c r="H1549" s="104">
        <v>45961</v>
      </c>
      <c r="J1549" s="101">
        <v>1685</v>
      </c>
      <c r="K1549" s="98" t="s">
        <v>133580</v>
      </c>
      <c r="L1549" s="98" t="s">
        <v>133581</v>
      </c>
      <c r="M1549" s="98" t="s">
        <v>133582</v>
      </c>
      <c r="N1549" s="98" t="s">
        <v>133583</v>
      </c>
      <c r="O1549" s="101">
        <v>50</v>
      </c>
      <c r="P1549" s="101">
        <v>50</v>
      </c>
      <c r="Q1549" s="101">
        <v>0</v>
      </c>
      <c r="R1549" s="101">
        <v>300</v>
      </c>
    </row>
    <row r="1550">
      <c r="L1550" s="98" t="s">
        <v>133584</v>
      </c>
      <c r="M1550" s="98" t="s">
        <v>133585</v>
      </c>
      <c r="N1550" s="98" t="s">
        <v>133586</v>
      </c>
      <c r="O1550" s="101">
        <v>1376</v>
      </c>
      <c r="P1550" s="101">
        <v>1376</v>
      </c>
    </row>
    <row r="1551">
      <c r="L1551" s="98" t="s">
        <v>133587</v>
      </c>
      <c r="M1551" s="98" t="s">
        <v>133588</v>
      </c>
      <c r="N1551" s="98" t="s">
        <v>133589</v>
      </c>
      <c r="O1551" s="101">
        <v>4</v>
      </c>
      <c r="P1551" s="101">
        <v>4</v>
      </c>
    </row>
    <row r="1552">
      <c r="L1552" s="98" t="s">
        <v>133590</v>
      </c>
      <c r="M1552" s="98" t="s">
        <v>133591</v>
      </c>
      <c r="N1552" s="98" t="s">
        <v>133592</v>
      </c>
      <c r="O1552" s="101">
        <v>38</v>
      </c>
      <c r="P1552" s="101">
        <v>38</v>
      </c>
    </row>
    <row r="1553">
      <c r="K1553" s="96" t="s">
        <v>133593</v>
      </c>
      <c r="O1553" s="85">
        <f>SUM(O1549:O1552)</f>
      </c>
      <c r="P1553" s="85">
        <f>SUM(P1549:P1552)</f>
      </c>
    </row>
    <row r="1554">
      <c r="A1554" s="98" t="s">
        <v>133594</v>
      </c>
      <c r="B1554" s="98" t="s">
        <v>133595</v>
      </c>
      <c r="C1554" s="100">
        <v>975</v>
      </c>
      <c r="D1554" s="98" t="s">
        <v>133596</v>
      </c>
      <c r="E1554" s="98" t="s">
        <v>133597</v>
      </c>
      <c r="F1554" s="104">
        <v>45419</v>
      </c>
      <c r="G1554" s="104">
        <v>45419</v>
      </c>
      <c r="H1554" s="104">
        <v>45869</v>
      </c>
      <c r="J1554" s="101">
        <v>1445</v>
      </c>
      <c r="K1554" s="98" t="s">
        <v>133598</v>
      </c>
      <c r="L1554" s="98" t="s">
        <v>133599</v>
      </c>
      <c r="M1554" s="98" t="s">
        <v>133600</v>
      </c>
      <c r="N1554" s="98" t="s">
        <v>133601</v>
      </c>
      <c r="O1554" s="101">
        <v>40</v>
      </c>
      <c r="P1554" s="101">
        <v>40</v>
      </c>
      <c r="Q1554" s="101">
        <v>0</v>
      </c>
      <c r="R1554" s="101">
        <v>500</v>
      </c>
    </row>
    <row r="1555">
      <c r="L1555" s="98" t="s">
        <v>133602</v>
      </c>
      <c r="M1555" s="98" t="s">
        <v>133603</v>
      </c>
      <c r="N1555" s="98" t="s">
        <v>133604</v>
      </c>
      <c r="O1555" s="101">
        <v>1385</v>
      </c>
      <c r="P1555" s="101">
        <v>1385</v>
      </c>
    </row>
    <row r="1556">
      <c r="L1556" s="98" t="s">
        <v>133605</v>
      </c>
      <c r="M1556" s="98" t="s">
        <v>133606</v>
      </c>
      <c r="N1556" s="98" t="s">
        <v>133607</v>
      </c>
      <c r="O1556" s="101">
        <v>35</v>
      </c>
      <c r="P1556" s="101">
        <v>35</v>
      </c>
    </row>
    <row r="1557">
      <c r="L1557" s="98" t="s">
        <v>133608</v>
      </c>
      <c r="M1557" s="98" t="s">
        <v>133609</v>
      </c>
      <c r="N1557" s="98" t="s">
        <v>133610</v>
      </c>
      <c r="O1557" s="101">
        <v>4</v>
      </c>
      <c r="P1557" s="101">
        <v>4</v>
      </c>
    </row>
    <row r="1558">
      <c r="L1558" s="98" t="s">
        <v>133611</v>
      </c>
      <c r="M1558" s="98" t="s">
        <v>133612</v>
      </c>
      <c r="N1558" s="98" t="s">
        <v>133613</v>
      </c>
      <c r="O1558" s="101">
        <v>5</v>
      </c>
      <c r="P1558" s="101">
        <v>5</v>
      </c>
    </row>
    <row r="1559">
      <c r="L1559" s="98" t="s">
        <v>133614</v>
      </c>
      <c r="M1559" s="98" t="s">
        <v>133615</v>
      </c>
      <c r="N1559" s="98" t="s">
        <v>133616</v>
      </c>
      <c r="O1559" s="101">
        <v>38</v>
      </c>
      <c r="P1559" s="101">
        <v>38</v>
      </c>
    </row>
    <row r="1560">
      <c r="K1560" s="96" t="s">
        <v>133617</v>
      </c>
      <c r="O1560" s="85">
        <f>SUM(O1554:O1559)</f>
      </c>
      <c r="P1560" s="85">
        <f>SUM(P1554:P1559)</f>
      </c>
    </row>
    <row r="1561">
      <c r="A1561" s="98" t="s">
        <v>133618</v>
      </c>
      <c r="B1561" s="98" t="s">
        <v>133619</v>
      </c>
      <c r="C1561" s="100">
        <v>975</v>
      </c>
      <c r="D1561" s="98" t="s">
        <v>133620</v>
      </c>
      <c r="E1561" s="98" t="s">
        <v>133621</v>
      </c>
      <c r="F1561" s="104">
        <v>45702</v>
      </c>
      <c r="G1561" s="104">
        <v>45702</v>
      </c>
      <c r="H1561" s="104">
        <v>46094</v>
      </c>
      <c r="J1561" s="101">
        <v>1486</v>
      </c>
      <c r="K1561" s="98" t="s">
        <v>133622</v>
      </c>
      <c r="L1561" s="98" t="s">
        <v>133623</v>
      </c>
      <c r="M1561" s="98" t="s">
        <v>133624</v>
      </c>
      <c r="N1561" s="98" t="s">
        <v>133625</v>
      </c>
      <c r="O1561" s="101">
        <v>40</v>
      </c>
      <c r="P1561" s="101">
        <v>40</v>
      </c>
      <c r="Q1561" s="101">
        <v>0</v>
      </c>
      <c r="R1561" s="101">
        <v>700</v>
      </c>
    </row>
    <row r="1562">
      <c r="L1562" s="98" t="s">
        <v>133626</v>
      </c>
      <c r="M1562" s="98" t="s">
        <v>133627</v>
      </c>
      <c r="N1562" s="98" t="s">
        <v>133628</v>
      </c>
      <c r="O1562" s="101">
        <v>1377</v>
      </c>
      <c r="P1562" s="101">
        <v>1377</v>
      </c>
    </row>
    <row r="1563">
      <c r="L1563" s="98" t="s">
        <v>133629</v>
      </c>
      <c r="M1563" s="98" t="s">
        <v>133630</v>
      </c>
      <c r="N1563" s="98" t="s">
        <v>133631</v>
      </c>
      <c r="O1563" s="101">
        <v>4</v>
      </c>
      <c r="P1563" s="101">
        <v>4</v>
      </c>
    </row>
    <row r="1564">
      <c r="L1564" s="98" t="s">
        <v>133632</v>
      </c>
      <c r="M1564" s="98" t="s">
        <v>133633</v>
      </c>
      <c r="N1564" s="98" t="s">
        <v>133634</v>
      </c>
      <c r="O1564" s="101">
        <v>10</v>
      </c>
      <c r="P1564" s="101">
        <v>10</v>
      </c>
    </row>
    <row r="1565">
      <c r="L1565" s="98" t="s">
        <v>133635</v>
      </c>
      <c r="M1565" s="98" t="s">
        <v>133636</v>
      </c>
      <c r="N1565" s="98" t="s">
        <v>133637</v>
      </c>
      <c r="O1565" s="101">
        <v>38</v>
      </c>
      <c r="P1565" s="101">
        <v>38</v>
      </c>
    </row>
    <row r="1566">
      <c r="K1566" s="96" t="s">
        <v>133638</v>
      </c>
      <c r="O1566" s="85">
        <f>SUM(O1561:O1565)</f>
      </c>
      <c r="P1566" s="85">
        <f>SUM(P1561:P1565)</f>
      </c>
    </row>
    <row r="1567">
      <c r="A1567" s="98" t="s">
        <v>133639</v>
      </c>
      <c r="B1567" s="98" t="s">
        <v>133640</v>
      </c>
      <c r="C1567" s="100">
        <v>625</v>
      </c>
      <c r="D1567" s="98" t="s">
        <v>133641</v>
      </c>
      <c r="E1567" s="98" t="s">
        <v>133642</v>
      </c>
      <c r="F1567" s="104">
        <v>45442</v>
      </c>
      <c r="G1567" s="104">
        <v>45442</v>
      </c>
      <c r="H1567" s="104">
        <v>45808</v>
      </c>
      <c r="J1567" s="101">
        <v>1028</v>
      </c>
      <c r="K1567" s="98" t="s">
        <v>133643</v>
      </c>
      <c r="L1567" s="98" t="s">
        <v>133644</v>
      </c>
      <c r="M1567" s="98" t="s">
        <v>133645</v>
      </c>
      <c r="N1567" s="98" t="s">
        <v>133646</v>
      </c>
      <c r="O1567" s="101">
        <v>1095</v>
      </c>
      <c r="P1567" s="101">
        <v>1095</v>
      </c>
      <c r="Q1567" s="101">
        <v>0</v>
      </c>
      <c r="R1567" s="101">
        <v>200</v>
      </c>
    </row>
    <row r="1568">
      <c r="L1568" s="98" t="s">
        <v>133647</v>
      </c>
      <c r="M1568" s="98" t="s">
        <v>133648</v>
      </c>
      <c r="N1568" s="98" t="s">
        <v>133649</v>
      </c>
      <c r="O1568" s="101">
        <v>4</v>
      </c>
      <c r="P1568" s="101">
        <v>4</v>
      </c>
    </row>
    <row r="1569">
      <c r="L1569" s="98" t="s">
        <v>133650</v>
      </c>
      <c r="M1569" s="98" t="s">
        <v>133651</v>
      </c>
      <c r="N1569" s="98" t="s">
        <v>133652</v>
      </c>
      <c r="O1569" s="101">
        <v>38</v>
      </c>
      <c r="P1569" s="101">
        <v>38</v>
      </c>
    </row>
    <row r="1570">
      <c r="K1570" s="96" t="s">
        <v>133653</v>
      </c>
      <c r="O1570" s="85">
        <f>SUM(O1567:O1569)</f>
      </c>
      <c r="P1570" s="85">
        <f>SUM(P1567:P1569)</f>
      </c>
    </row>
    <row r="1571">
      <c r="A1571" s="98" t="s">
        <v>133654</v>
      </c>
      <c r="B1571" s="98" t="s">
        <v>133655</v>
      </c>
      <c r="C1571" s="100">
        <v>625</v>
      </c>
      <c r="D1571" s="98" t="s">
        <v>133656</v>
      </c>
      <c r="E1571" s="98" t="s">
        <v>133657</v>
      </c>
      <c r="F1571" s="104">
        <v>42739</v>
      </c>
      <c r="G1571" s="104">
        <v>45352</v>
      </c>
      <c r="H1571" s="104">
        <v>45808</v>
      </c>
      <c r="J1571" s="101">
        <v>1275</v>
      </c>
      <c r="K1571" s="98" t="s">
        <v>133658</v>
      </c>
      <c r="L1571" s="98" t="s">
        <v>133659</v>
      </c>
      <c r="M1571" s="98" t="s">
        <v>133660</v>
      </c>
      <c r="N1571" s="98" t="s">
        <v>133661</v>
      </c>
      <c r="O1571" s="101">
        <v>1270</v>
      </c>
      <c r="P1571" s="101">
        <v>1270</v>
      </c>
      <c r="Q1571" s="101">
        <v>0</v>
      </c>
      <c r="R1571" s="101">
        <v>200</v>
      </c>
    </row>
    <row r="1572">
      <c r="L1572" s="98" t="s">
        <v>133662</v>
      </c>
      <c r="M1572" s="98" t="s">
        <v>133663</v>
      </c>
      <c r="N1572" s="98" t="s">
        <v>133664</v>
      </c>
      <c r="O1572" s="101">
        <v>35</v>
      </c>
      <c r="P1572" s="101">
        <v>35</v>
      </c>
    </row>
    <row r="1573">
      <c r="L1573" s="98" t="s">
        <v>133665</v>
      </c>
      <c r="M1573" s="98" t="s">
        <v>133666</v>
      </c>
      <c r="N1573" s="98" t="s">
        <v>133667</v>
      </c>
      <c r="O1573" s="101">
        <v>4</v>
      </c>
      <c r="P1573" s="101">
        <v>4</v>
      </c>
    </row>
    <row r="1574">
      <c r="L1574" s="98" t="s">
        <v>133668</v>
      </c>
      <c r="M1574" s="98" t="s">
        <v>133669</v>
      </c>
      <c r="N1574" s="98" t="s">
        <v>133670</v>
      </c>
      <c r="O1574" s="101">
        <v>38</v>
      </c>
      <c r="P1574" s="101">
        <v>38</v>
      </c>
    </row>
    <row r="1575">
      <c r="K1575" s="96" t="s">
        <v>133671</v>
      </c>
      <c r="O1575" s="85">
        <f>SUM(O1571:O1574)</f>
      </c>
      <c r="P1575" s="85">
        <f>SUM(P1571:P1574)</f>
      </c>
    </row>
    <row r="1576">
      <c r="A1576" s="98" t="s">
        <v>133672</v>
      </c>
      <c r="B1576" s="98" t="s">
        <v>133673</v>
      </c>
      <c r="C1576" s="100">
        <v>625</v>
      </c>
      <c r="D1576" s="98" t="s">
        <v>133674</v>
      </c>
      <c r="E1576" s="98" t="s">
        <v>133675</v>
      </c>
      <c r="F1576" s="104">
        <v>45211</v>
      </c>
      <c r="G1576" s="104">
        <v>45597</v>
      </c>
      <c r="H1576" s="104">
        <v>45961</v>
      </c>
      <c r="J1576" s="101">
        <v>1435</v>
      </c>
      <c r="K1576" s="98" t="s">
        <v>133676</v>
      </c>
      <c r="L1576" s="98" t="s">
        <v>133677</v>
      </c>
      <c r="M1576" s="98" t="s">
        <v>133678</v>
      </c>
      <c r="N1576" s="98" t="s">
        <v>133679</v>
      </c>
      <c r="O1576" s="101">
        <v>40</v>
      </c>
      <c r="P1576" s="101">
        <v>40</v>
      </c>
      <c r="Q1576" s="101">
        <v>0</v>
      </c>
      <c r="R1576" s="101">
        <v>200</v>
      </c>
    </row>
    <row r="1577">
      <c r="L1577" s="98" t="s">
        <v>133680</v>
      </c>
      <c r="M1577" s="98" t="s">
        <v>133681</v>
      </c>
      <c r="N1577" s="98" t="s">
        <v>133682</v>
      </c>
      <c r="O1577" s="101">
        <v>1116</v>
      </c>
      <c r="P1577" s="101">
        <v>1116</v>
      </c>
    </row>
    <row r="1578">
      <c r="L1578" s="98" t="s">
        <v>133683</v>
      </c>
      <c r="M1578" s="98" t="s">
        <v>133684</v>
      </c>
      <c r="N1578" s="98" t="s">
        <v>133685</v>
      </c>
      <c r="O1578" s="101">
        <v>35</v>
      </c>
      <c r="P1578" s="101">
        <v>35</v>
      </c>
    </row>
    <row r="1579">
      <c r="L1579" s="98" t="s">
        <v>133686</v>
      </c>
      <c r="M1579" s="98" t="s">
        <v>133687</v>
      </c>
      <c r="N1579" s="98" t="s">
        <v>133688</v>
      </c>
      <c r="O1579" s="101">
        <v>4</v>
      </c>
      <c r="P1579" s="101">
        <v>4</v>
      </c>
    </row>
    <row r="1580">
      <c r="L1580" s="98" t="s">
        <v>133689</v>
      </c>
      <c r="M1580" s="98" t="s">
        <v>133690</v>
      </c>
      <c r="N1580" s="98" t="s">
        <v>133691</v>
      </c>
      <c r="O1580" s="101">
        <v>38</v>
      </c>
      <c r="P1580" s="101">
        <v>38</v>
      </c>
    </row>
    <row r="1581">
      <c r="K1581" s="96" t="s">
        <v>133692</v>
      </c>
      <c r="O1581" s="85">
        <f>SUM(O1576:O1580)</f>
      </c>
      <c r="P1581" s="85">
        <f>SUM(P1576:P1580)</f>
      </c>
    </row>
    <row r="1582">
      <c r="A1582" s="98" t="s">
        <v>133693</v>
      </c>
      <c r="B1582" s="98" t="s">
        <v>133694</v>
      </c>
      <c r="C1582" s="100">
        <v>625</v>
      </c>
      <c r="D1582" s="98" t="s">
        <v>133695</v>
      </c>
      <c r="E1582" s="98" t="s">
        <v>133696</v>
      </c>
      <c r="F1582" s="104">
        <v>45404</v>
      </c>
      <c r="G1582" s="104">
        <v>45748</v>
      </c>
      <c r="H1582" s="104">
        <v>46112</v>
      </c>
      <c r="J1582" s="101">
        <v>1135</v>
      </c>
      <c r="K1582" s="98" t="s">
        <v>133697</v>
      </c>
      <c r="L1582" s="98" t="s">
        <v>133698</v>
      </c>
      <c r="M1582" s="98" t="s">
        <v>133699</v>
      </c>
      <c r="N1582" s="98" t="s">
        <v>133700</v>
      </c>
      <c r="O1582" s="101">
        <v>1055</v>
      </c>
      <c r="P1582" s="101">
        <v>1055</v>
      </c>
      <c r="Q1582" s="101">
        <v>0</v>
      </c>
      <c r="R1582" s="101">
        <v>200</v>
      </c>
    </row>
    <row r="1583">
      <c r="L1583" s="98" t="s">
        <v>133701</v>
      </c>
      <c r="M1583" s="98" t="s">
        <v>133702</v>
      </c>
      <c r="N1583" s="98" t="s">
        <v>133703</v>
      </c>
      <c r="O1583" s="101">
        <v>4</v>
      </c>
      <c r="P1583" s="101">
        <v>4</v>
      </c>
    </row>
    <row r="1584">
      <c r="L1584" s="98" t="s">
        <v>133704</v>
      </c>
      <c r="M1584" s="98" t="s">
        <v>133705</v>
      </c>
      <c r="N1584" s="98" t="s">
        <v>133706</v>
      </c>
      <c r="O1584" s="101">
        <v>38</v>
      </c>
      <c r="P1584" s="101">
        <v>38</v>
      </c>
    </row>
    <row r="1585">
      <c r="K1585" s="96" t="s">
        <v>133707</v>
      </c>
      <c r="O1585" s="85">
        <f>SUM(O1582:O1584)</f>
      </c>
      <c r="P1585" s="85">
        <f>SUM(P1582:P1584)</f>
      </c>
    </row>
    <row r="1586">
      <c r="A1586" s="98" t="s">
        <v>133708</v>
      </c>
      <c r="B1586" s="98" t="s">
        <v>133709</v>
      </c>
      <c r="C1586" s="100">
        <v>975</v>
      </c>
      <c r="D1586" s="98" t="s">
        <v>133710</v>
      </c>
      <c r="E1586" s="98" t="s">
        <v>133711</v>
      </c>
      <c r="F1586" s="104">
        <v>45062</v>
      </c>
      <c r="G1586" s="104">
        <v>45474</v>
      </c>
      <c r="H1586" s="104">
        <v>45838</v>
      </c>
      <c r="J1586" s="101">
        <v>1465</v>
      </c>
      <c r="K1586" s="98" t="s">
        <v>133712</v>
      </c>
      <c r="L1586" s="98" t="s">
        <v>133713</v>
      </c>
      <c r="M1586" s="98" t="s">
        <v>133714</v>
      </c>
      <c r="N1586" s="98" t="s">
        <v>133715</v>
      </c>
      <c r="O1586" s="101">
        <v>1415</v>
      </c>
      <c r="P1586" s="101">
        <v>1415</v>
      </c>
      <c r="Q1586" s="101">
        <v>0</v>
      </c>
      <c r="R1586" s="101">
        <v>300</v>
      </c>
    </row>
    <row r="1587">
      <c r="L1587" s="98" t="s">
        <v>133716</v>
      </c>
      <c r="M1587" s="98" t="s">
        <v>133717</v>
      </c>
      <c r="N1587" s="98" t="s">
        <v>133718</v>
      </c>
      <c r="O1587" s="101">
        <v>4</v>
      </c>
      <c r="P1587" s="101">
        <v>4</v>
      </c>
    </row>
    <row r="1588">
      <c r="L1588" s="98" t="s">
        <v>133719</v>
      </c>
      <c r="M1588" s="98" t="s">
        <v>133720</v>
      </c>
      <c r="N1588" s="98" t="s">
        <v>133721</v>
      </c>
      <c r="O1588" s="101">
        <v>38</v>
      </c>
      <c r="P1588" s="101">
        <v>38</v>
      </c>
    </row>
    <row r="1589">
      <c r="K1589" s="96" t="s">
        <v>133722</v>
      </c>
      <c r="O1589" s="85">
        <f>SUM(O1586:O1588)</f>
      </c>
      <c r="P1589" s="85">
        <f>SUM(P1586:P1588)</f>
      </c>
    </row>
    <row r="1590">
      <c r="A1590" s="98" t="s">
        <v>133723</v>
      </c>
      <c r="B1590" s="98" t="s">
        <v>133724</v>
      </c>
      <c r="C1590" s="100">
        <v>975</v>
      </c>
      <c r="D1590" s="98" t="s">
        <v>133725</v>
      </c>
      <c r="E1590" s="98" t="s">
        <v>133726</v>
      </c>
      <c r="F1590" s="104">
        <v>45748</v>
      </c>
      <c r="G1590" s="104">
        <v>45748</v>
      </c>
      <c r="H1590" s="104">
        <v>46203</v>
      </c>
      <c r="J1590" s="101">
        <v>1413</v>
      </c>
      <c r="K1590" s="98" t="s">
        <v>133727</v>
      </c>
      <c r="L1590" s="98" t="s">
        <v>133728</v>
      </c>
      <c r="M1590" s="98" t="s">
        <v>133729</v>
      </c>
      <c r="N1590" s="98" t="s">
        <v>133730</v>
      </c>
      <c r="O1590" s="101">
        <v>1391</v>
      </c>
      <c r="P1590" s="101">
        <v>1391</v>
      </c>
      <c r="Q1590" s="101">
        <v>0</v>
      </c>
      <c r="R1590" s="101">
        <v>1691</v>
      </c>
    </row>
    <row r="1591">
      <c r="L1591" s="98" t="s">
        <v>133731</v>
      </c>
      <c r="M1591" s="98" t="s">
        <v>133732</v>
      </c>
      <c r="N1591" s="98" t="s">
        <v>133733</v>
      </c>
      <c r="O1591" s="101">
        <v>150</v>
      </c>
      <c r="P1591" s="101">
        <v>0</v>
      </c>
    </row>
    <row r="1592">
      <c r="L1592" s="98" t="s">
        <v>133734</v>
      </c>
      <c r="M1592" s="98" t="s">
        <v>133735</v>
      </c>
      <c r="N1592" s="98" t="s">
        <v>133736</v>
      </c>
      <c r="O1592" s="101">
        <v>-1391</v>
      </c>
      <c r="P1592" s="101">
        <v>0</v>
      </c>
    </row>
    <row r="1593">
      <c r="L1593" s="98" t="s">
        <v>133737</v>
      </c>
      <c r="M1593" s="98" t="s">
        <v>133738</v>
      </c>
      <c r="N1593" s="98" t="s">
        <v>133739</v>
      </c>
      <c r="O1593" s="101">
        <v>4</v>
      </c>
      <c r="P1593" s="101">
        <v>4</v>
      </c>
    </row>
    <row r="1594">
      <c r="L1594" s="98" t="s">
        <v>133740</v>
      </c>
      <c r="M1594" s="98" t="s">
        <v>133741</v>
      </c>
      <c r="N1594" s="98" t="s">
        <v>133742</v>
      </c>
      <c r="O1594" s="101">
        <v>38</v>
      </c>
      <c r="P1594" s="101">
        <v>38</v>
      </c>
    </row>
    <row r="1595">
      <c r="K1595" s="96" t="s">
        <v>133743</v>
      </c>
      <c r="O1595" s="85">
        <f>SUM(O1590:O1594)</f>
      </c>
      <c r="P1595" s="85">
        <f>SUM(P1590:P1594)</f>
      </c>
    </row>
    <row r="1596">
      <c r="A1596" s="98" t="s">
        <v>133744</v>
      </c>
      <c r="B1596" s="98" t="s">
        <v>133745</v>
      </c>
      <c r="C1596" s="100">
        <v>975</v>
      </c>
      <c r="D1596" s="98" t="s">
        <v>133746</v>
      </c>
      <c r="E1596" s="98" t="s">
        <v>133747</v>
      </c>
      <c r="F1596" s="104">
        <v>45337</v>
      </c>
      <c r="G1596" s="104">
        <v>45337</v>
      </c>
      <c r="H1596" s="104">
        <v>45777</v>
      </c>
      <c r="J1596" s="101">
        <v>1395</v>
      </c>
      <c r="K1596" s="98" t="s">
        <v>133748</v>
      </c>
      <c r="L1596" s="98" t="s">
        <v>133749</v>
      </c>
      <c r="M1596" s="98" t="s">
        <v>133750</v>
      </c>
      <c r="N1596" s="98" t="s">
        <v>133751</v>
      </c>
      <c r="O1596" s="101">
        <v>1415</v>
      </c>
      <c r="P1596" s="101">
        <v>1415</v>
      </c>
      <c r="Q1596" s="101">
        <v>0</v>
      </c>
      <c r="R1596" s="101">
        <v>300</v>
      </c>
    </row>
    <row r="1597">
      <c r="L1597" s="98" t="s">
        <v>133752</v>
      </c>
      <c r="M1597" s="98" t="s">
        <v>133753</v>
      </c>
      <c r="N1597" s="98" t="s">
        <v>133754</v>
      </c>
      <c r="O1597" s="101">
        <v>35</v>
      </c>
      <c r="P1597" s="101">
        <v>35</v>
      </c>
    </row>
    <row r="1598">
      <c r="L1598" s="98" t="s">
        <v>133755</v>
      </c>
      <c r="M1598" s="98" t="s">
        <v>133756</v>
      </c>
      <c r="N1598" s="98" t="s">
        <v>133757</v>
      </c>
      <c r="O1598" s="101">
        <v>4</v>
      </c>
      <c r="P1598" s="101">
        <v>4</v>
      </c>
    </row>
    <row r="1599">
      <c r="L1599" s="98" t="s">
        <v>133758</v>
      </c>
      <c r="M1599" s="98" t="s">
        <v>133759</v>
      </c>
      <c r="N1599" s="98" t="s">
        <v>133760</v>
      </c>
      <c r="O1599" s="101">
        <v>38</v>
      </c>
      <c r="P1599" s="101">
        <v>38</v>
      </c>
    </row>
    <row r="1600">
      <c r="K1600" s="96" t="s">
        <v>133761</v>
      </c>
      <c r="O1600" s="85">
        <f>SUM(O1596:O1599)</f>
      </c>
      <c r="P1600" s="85">
        <f>SUM(P1596:P1599)</f>
      </c>
    </row>
    <row r="1601">
      <c r="A1601" s="98" t="s">
        <v>133762</v>
      </c>
      <c r="B1601" s="98" t="s">
        <v>133763</v>
      </c>
      <c r="C1601" s="100">
        <v>975</v>
      </c>
      <c r="D1601" s="98" t="s">
        <v>133764</v>
      </c>
      <c r="E1601" s="98" t="s">
        <v>133765</v>
      </c>
      <c r="F1601" s="104">
        <v>44785</v>
      </c>
      <c r="G1601" s="104">
        <v>45536</v>
      </c>
      <c r="H1601" s="104">
        <v>45900</v>
      </c>
      <c r="J1601" s="101">
        <v>1635</v>
      </c>
      <c r="K1601" s="98" t="s">
        <v>133766</v>
      </c>
      <c r="L1601" s="98" t="s">
        <v>133767</v>
      </c>
      <c r="M1601" s="98" t="s">
        <v>133768</v>
      </c>
      <c r="N1601" s="98" t="s">
        <v>133769</v>
      </c>
      <c r="O1601" s="101">
        <v>1395</v>
      </c>
      <c r="P1601" s="101">
        <v>1395</v>
      </c>
      <c r="Q1601" s="101">
        <v>0</v>
      </c>
      <c r="R1601" s="101">
        <v>300</v>
      </c>
    </row>
    <row r="1602">
      <c r="L1602" s="98" t="s">
        <v>133770</v>
      </c>
      <c r="M1602" s="98" t="s">
        <v>133771</v>
      </c>
      <c r="N1602" s="98" t="s">
        <v>133772</v>
      </c>
      <c r="O1602" s="101">
        <v>4</v>
      </c>
      <c r="P1602" s="101">
        <v>4</v>
      </c>
    </row>
    <row r="1603">
      <c r="L1603" s="98" t="s">
        <v>133773</v>
      </c>
      <c r="M1603" s="98" t="s">
        <v>133774</v>
      </c>
      <c r="N1603" s="98" t="s">
        <v>133775</v>
      </c>
      <c r="O1603" s="101">
        <v>38</v>
      </c>
      <c r="P1603" s="101">
        <v>38</v>
      </c>
    </row>
    <row r="1604">
      <c r="K1604" s="96" t="s">
        <v>133776</v>
      </c>
      <c r="O1604" s="85">
        <f>SUM(O1601:O1603)</f>
      </c>
      <c r="P1604" s="85">
        <f>SUM(P1601:P1603)</f>
      </c>
    </row>
    <row r="1605">
      <c r="A1605" s="98" t="s">
        <v>133777</v>
      </c>
      <c r="B1605" s="98" t="s">
        <v>133778</v>
      </c>
      <c r="C1605" s="100">
        <v>625</v>
      </c>
      <c r="D1605" s="98" t="s">
        <v>133779</v>
      </c>
      <c r="E1605" s="98" t="s">
        <v>133780</v>
      </c>
      <c r="F1605" s="104">
        <v>43360</v>
      </c>
      <c r="G1605" s="104">
        <v>45352</v>
      </c>
      <c r="H1605" s="104">
        <v>45808</v>
      </c>
      <c r="J1605" s="101">
        <v>1275</v>
      </c>
      <c r="K1605" s="98" t="s">
        <v>133781</v>
      </c>
      <c r="L1605" s="98" t="s">
        <v>133782</v>
      </c>
      <c r="M1605" s="98" t="s">
        <v>133783</v>
      </c>
      <c r="N1605" s="98" t="s">
        <v>133784</v>
      </c>
      <c r="O1605" s="101">
        <v>1270</v>
      </c>
      <c r="P1605" s="101">
        <v>1270</v>
      </c>
      <c r="Q1605" s="101">
        <v>0</v>
      </c>
      <c r="R1605" s="101">
        <v>200</v>
      </c>
    </row>
    <row r="1606">
      <c r="L1606" s="98" t="s">
        <v>133785</v>
      </c>
      <c r="M1606" s="98" t="s">
        <v>133786</v>
      </c>
      <c r="N1606" s="98" t="s">
        <v>133787</v>
      </c>
      <c r="O1606" s="101">
        <v>4</v>
      </c>
      <c r="P1606" s="101">
        <v>4</v>
      </c>
    </row>
    <row r="1607">
      <c r="L1607" s="98" t="s">
        <v>133788</v>
      </c>
      <c r="M1607" s="98" t="s">
        <v>133789</v>
      </c>
      <c r="N1607" s="98" t="s">
        <v>133790</v>
      </c>
      <c r="O1607" s="101">
        <v>38</v>
      </c>
      <c r="P1607" s="101">
        <v>38</v>
      </c>
    </row>
    <row r="1608">
      <c r="K1608" s="96" t="s">
        <v>133791</v>
      </c>
      <c r="O1608" s="85">
        <f>SUM(O1605:O1607)</f>
      </c>
      <c r="P1608" s="85">
        <f>SUM(P1605:P1607)</f>
      </c>
    </row>
    <row r="1609">
      <c r="A1609" s="98" t="s">
        <v>133792</v>
      </c>
      <c r="B1609" s="98" t="s">
        <v>133793</v>
      </c>
      <c r="C1609" s="100">
        <v>625</v>
      </c>
      <c r="D1609" s="98" t="s">
        <v>133794</v>
      </c>
      <c r="E1609" s="98" t="s">
        <v>133795</v>
      </c>
      <c r="F1609" s="104">
        <v>44323</v>
      </c>
      <c r="G1609" s="104">
        <v>45444</v>
      </c>
      <c r="H1609" s="104">
        <v>45777</v>
      </c>
      <c r="J1609" s="101">
        <v>1275</v>
      </c>
      <c r="K1609" s="98" t="s">
        <v>133796</v>
      </c>
      <c r="L1609" s="98" t="s">
        <v>133797</v>
      </c>
      <c r="M1609" s="98" t="s">
        <v>133798</v>
      </c>
      <c r="N1609" s="98" t="s">
        <v>133799</v>
      </c>
      <c r="O1609" s="101">
        <v>1175</v>
      </c>
      <c r="P1609" s="101">
        <v>1175</v>
      </c>
      <c r="Q1609" s="101">
        <v>0</v>
      </c>
      <c r="R1609" s="101">
        <v>200</v>
      </c>
    </row>
    <row r="1610">
      <c r="L1610" s="98" t="s">
        <v>133800</v>
      </c>
      <c r="M1610" s="98" t="s">
        <v>133801</v>
      </c>
      <c r="N1610" s="98" t="s">
        <v>133802</v>
      </c>
      <c r="O1610" s="101">
        <v>35</v>
      </c>
      <c r="P1610" s="101">
        <v>35</v>
      </c>
    </row>
    <row r="1611">
      <c r="L1611" s="98" t="s">
        <v>133803</v>
      </c>
      <c r="M1611" s="98" t="s">
        <v>133804</v>
      </c>
      <c r="N1611" s="98" t="s">
        <v>133805</v>
      </c>
      <c r="O1611" s="101">
        <v>4</v>
      </c>
      <c r="P1611" s="101">
        <v>4</v>
      </c>
    </row>
    <row r="1612">
      <c r="L1612" s="98" t="s">
        <v>133806</v>
      </c>
      <c r="M1612" s="98" t="s">
        <v>133807</v>
      </c>
      <c r="N1612" s="98" t="s">
        <v>133808</v>
      </c>
      <c r="O1612" s="101">
        <v>38</v>
      </c>
      <c r="P1612" s="101">
        <v>38</v>
      </c>
    </row>
    <row r="1613">
      <c r="K1613" s="96" t="s">
        <v>133809</v>
      </c>
      <c r="O1613" s="85">
        <f>SUM(O1609:O1612)</f>
      </c>
      <c r="P1613" s="85">
        <f>SUM(P1609:P1612)</f>
      </c>
    </row>
    <row r="1614">
      <c r="A1614" s="98" t="s">
        <v>133810</v>
      </c>
      <c r="B1614" s="98" t="s">
        <v>133811</v>
      </c>
      <c r="C1614" s="100">
        <v>625</v>
      </c>
      <c r="D1614" s="98" t="s">
        <v>133812</v>
      </c>
      <c r="E1614" s="98" t="s">
        <v>133813</v>
      </c>
      <c r="F1614" s="104">
        <v>44827</v>
      </c>
      <c r="G1614" s="104">
        <v>45566</v>
      </c>
      <c r="H1614" s="104">
        <v>45930</v>
      </c>
      <c r="J1614" s="101">
        <v>1355</v>
      </c>
      <c r="K1614" s="98" t="s">
        <v>133814</v>
      </c>
      <c r="L1614" s="98" t="s">
        <v>133815</v>
      </c>
      <c r="M1614" s="98" t="s">
        <v>133816</v>
      </c>
      <c r="N1614" s="98" t="s">
        <v>133817</v>
      </c>
      <c r="O1614" s="101">
        <v>40</v>
      </c>
      <c r="P1614" s="101">
        <v>40</v>
      </c>
      <c r="Q1614" s="101">
        <v>0</v>
      </c>
      <c r="R1614" s="101">
        <v>200</v>
      </c>
    </row>
    <row r="1615">
      <c r="L1615" s="98" t="s">
        <v>133818</v>
      </c>
      <c r="M1615" s="98" t="s">
        <v>133819</v>
      </c>
      <c r="N1615" s="98" t="s">
        <v>133820</v>
      </c>
      <c r="O1615" s="101">
        <v>1125</v>
      </c>
      <c r="P1615" s="101">
        <v>1125</v>
      </c>
    </row>
    <row r="1616">
      <c r="L1616" s="98" t="s">
        <v>133821</v>
      </c>
      <c r="M1616" s="98" t="s">
        <v>133822</v>
      </c>
      <c r="N1616" s="98" t="s">
        <v>133823</v>
      </c>
      <c r="O1616" s="101">
        <v>4</v>
      </c>
      <c r="P1616" s="101">
        <v>4</v>
      </c>
    </row>
    <row r="1617">
      <c r="L1617" s="98" t="s">
        <v>133824</v>
      </c>
      <c r="M1617" s="98" t="s">
        <v>133825</v>
      </c>
      <c r="N1617" s="98" t="s">
        <v>133826</v>
      </c>
      <c r="O1617" s="101">
        <v>38</v>
      </c>
      <c r="P1617" s="101">
        <v>38</v>
      </c>
    </row>
    <row r="1618">
      <c r="K1618" s="96" t="s">
        <v>133827</v>
      </c>
      <c r="O1618" s="85">
        <f>SUM(O1614:O1617)</f>
      </c>
      <c r="P1618" s="85">
        <f>SUM(P1614:P1617)</f>
      </c>
    </row>
    <row r="1619">
      <c r="A1619" s="98" t="s">
        <v>133828</v>
      </c>
      <c r="B1619" s="98" t="s">
        <v>133829</v>
      </c>
      <c r="C1619" s="100">
        <v>625</v>
      </c>
      <c r="D1619" s="98" t="s">
        <v>133830</v>
      </c>
      <c r="E1619" s="98" t="s">
        <v>133831</v>
      </c>
      <c r="F1619" s="104">
        <v>43507</v>
      </c>
      <c r="G1619" s="104">
        <v>45474</v>
      </c>
      <c r="H1619" s="104">
        <v>45838</v>
      </c>
      <c r="J1619" s="101">
        <v>1250</v>
      </c>
      <c r="K1619" s="98" t="s">
        <v>133832</v>
      </c>
      <c r="L1619" s="98" t="s">
        <v>133833</v>
      </c>
      <c r="M1619" s="98" t="s">
        <v>133834</v>
      </c>
      <c r="N1619" s="98" t="s">
        <v>133835</v>
      </c>
      <c r="O1619" s="101">
        <v>1125</v>
      </c>
      <c r="P1619" s="101">
        <v>1125</v>
      </c>
      <c r="Q1619" s="101">
        <v>0</v>
      </c>
      <c r="R1619" s="101">
        <v>1150</v>
      </c>
    </row>
    <row r="1620">
      <c r="L1620" s="98" t="s">
        <v>133836</v>
      </c>
      <c r="M1620" s="98" t="s">
        <v>133837</v>
      </c>
      <c r="N1620" s="98" t="s">
        <v>133838</v>
      </c>
      <c r="O1620" s="101">
        <v>4</v>
      </c>
      <c r="P1620" s="101">
        <v>4</v>
      </c>
    </row>
    <row r="1621">
      <c r="L1621" s="98" t="s">
        <v>133839</v>
      </c>
      <c r="M1621" s="98" t="s">
        <v>133840</v>
      </c>
      <c r="N1621" s="98" t="s">
        <v>133841</v>
      </c>
      <c r="O1621" s="101">
        <v>38</v>
      </c>
      <c r="P1621" s="101">
        <v>38</v>
      </c>
    </row>
    <row r="1622">
      <c r="K1622" s="96" t="s">
        <v>133842</v>
      </c>
      <c r="O1622" s="85">
        <f>SUM(O1619:O1621)</f>
      </c>
      <c r="P1622" s="85">
        <f>SUM(P1619:P1621)</f>
      </c>
    </row>
    <row r="1623">
      <c r="A1623" s="98" t="s">
        <v>133843</v>
      </c>
      <c r="B1623" s="98" t="s">
        <v>133844</v>
      </c>
      <c r="C1623" s="100">
        <v>975</v>
      </c>
      <c r="D1623" s="98" t="s">
        <v>133845</v>
      </c>
      <c r="E1623" s="98" t="s">
        <v>133846</v>
      </c>
      <c r="F1623" s="104">
        <v>45688</v>
      </c>
      <c r="G1623" s="104">
        <v>45688</v>
      </c>
      <c r="H1623" s="104">
        <v>46142</v>
      </c>
      <c r="J1623" s="101">
        <v>1390</v>
      </c>
      <c r="K1623" s="98" t="s">
        <v>133847</v>
      </c>
      <c r="L1623" s="98" t="s">
        <v>133848</v>
      </c>
      <c r="M1623" s="98" t="s">
        <v>133849</v>
      </c>
      <c r="N1623" s="98" t="s">
        <v>133850</v>
      </c>
      <c r="O1623" s="101">
        <v>40</v>
      </c>
      <c r="P1623" s="101">
        <v>40</v>
      </c>
      <c r="Q1623" s="101">
        <v>0</v>
      </c>
      <c r="R1623" s="101">
        <v>300</v>
      </c>
    </row>
    <row r="1624">
      <c r="L1624" s="98" t="s">
        <v>133851</v>
      </c>
      <c r="M1624" s="98" t="s">
        <v>133852</v>
      </c>
      <c r="N1624" s="98" t="s">
        <v>133853</v>
      </c>
      <c r="O1624" s="101">
        <v>1350</v>
      </c>
      <c r="P1624" s="101">
        <v>1350</v>
      </c>
    </row>
    <row r="1625">
      <c r="L1625" s="98" t="s">
        <v>133854</v>
      </c>
      <c r="M1625" s="98" t="s">
        <v>133855</v>
      </c>
      <c r="N1625" s="98" t="s">
        <v>133856</v>
      </c>
      <c r="O1625" s="101">
        <v>4</v>
      </c>
      <c r="P1625" s="101">
        <v>4</v>
      </c>
    </row>
    <row r="1626">
      <c r="L1626" s="98" t="s">
        <v>133857</v>
      </c>
      <c r="M1626" s="98" t="s">
        <v>133858</v>
      </c>
      <c r="N1626" s="98" t="s">
        <v>133859</v>
      </c>
      <c r="O1626" s="101">
        <v>38</v>
      </c>
      <c r="P1626" s="101">
        <v>38</v>
      </c>
    </row>
    <row r="1627">
      <c r="K1627" s="96" t="s">
        <v>133860</v>
      </c>
      <c r="O1627" s="85">
        <f>SUM(O1623:O1626)</f>
      </c>
      <c r="P1627" s="85">
        <f>SUM(P1623:P1626)</f>
      </c>
    </row>
    <row r="1628">
      <c r="A1628" s="98" t="s">
        <v>133861</v>
      </c>
      <c r="B1628" s="98" t="s">
        <v>133862</v>
      </c>
      <c r="C1628" s="100">
        <v>975</v>
      </c>
      <c r="D1628" s="98" t="s">
        <v>133863</v>
      </c>
      <c r="E1628" s="98" t="s">
        <v>133864</v>
      </c>
      <c r="F1628" s="104">
        <v>45146</v>
      </c>
      <c r="G1628" s="104">
        <v>45536</v>
      </c>
      <c r="H1628" s="104">
        <v>45900</v>
      </c>
      <c r="J1628" s="101">
        <v>1580</v>
      </c>
      <c r="K1628" s="98" t="s">
        <v>133865</v>
      </c>
      <c r="L1628" s="98" t="s">
        <v>133866</v>
      </c>
      <c r="M1628" s="98" t="s">
        <v>133867</v>
      </c>
      <c r="N1628" s="98" t="s">
        <v>133868</v>
      </c>
      <c r="O1628" s="101">
        <v>1395</v>
      </c>
      <c r="P1628" s="101">
        <v>1395</v>
      </c>
      <c r="Q1628" s="101">
        <v>0</v>
      </c>
      <c r="R1628" s="101">
        <v>300</v>
      </c>
    </row>
    <row r="1629">
      <c r="L1629" s="98" t="s">
        <v>133869</v>
      </c>
      <c r="M1629" s="98" t="s">
        <v>133870</v>
      </c>
      <c r="N1629" s="98" t="s">
        <v>133871</v>
      </c>
      <c r="O1629" s="101">
        <v>90</v>
      </c>
      <c r="P1629" s="101">
        <v>90</v>
      </c>
    </row>
    <row r="1630">
      <c r="L1630" s="98" t="s">
        <v>133872</v>
      </c>
      <c r="M1630" s="98" t="s">
        <v>133873</v>
      </c>
      <c r="N1630" s="98" t="s">
        <v>133874</v>
      </c>
      <c r="O1630" s="101">
        <v>4</v>
      </c>
      <c r="P1630" s="101">
        <v>4</v>
      </c>
    </row>
    <row r="1631">
      <c r="L1631" s="98" t="s">
        <v>133875</v>
      </c>
      <c r="M1631" s="98" t="s">
        <v>133876</v>
      </c>
      <c r="N1631" s="98" t="s">
        <v>133877</v>
      </c>
      <c r="O1631" s="101">
        <v>38</v>
      </c>
      <c r="P1631" s="101">
        <v>38</v>
      </c>
    </row>
    <row r="1632">
      <c r="K1632" s="96" t="s">
        <v>133878</v>
      </c>
      <c r="O1632" s="85">
        <f>SUM(O1628:O1631)</f>
      </c>
      <c r="P1632" s="85">
        <f>SUM(P1628:P1631)</f>
      </c>
    </row>
    <row r="1633">
      <c r="A1633" s="98" t="s">
        <v>133879</v>
      </c>
      <c r="B1633" s="98" t="s">
        <v>133880</v>
      </c>
      <c r="C1633" s="100">
        <v>975</v>
      </c>
      <c r="D1633" s="98" t="s">
        <v>133881</v>
      </c>
      <c r="E1633" s="98" t="s">
        <v>133882</v>
      </c>
      <c r="F1633" s="104">
        <v>45119</v>
      </c>
      <c r="G1633" s="104">
        <v>45505</v>
      </c>
      <c r="H1633" s="104">
        <v>45869</v>
      </c>
      <c r="J1633" s="101">
        <v>1745</v>
      </c>
      <c r="K1633" s="98" t="s">
        <v>133883</v>
      </c>
      <c r="L1633" s="98" t="s">
        <v>133884</v>
      </c>
      <c r="M1633" s="98" t="s">
        <v>133885</v>
      </c>
      <c r="N1633" s="98" t="s">
        <v>133886</v>
      </c>
      <c r="O1633" s="101">
        <v>50</v>
      </c>
      <c r="P1633" s="101">
        <v>50</v>
      </c>
      <c r="Q1633" s="101">
        <v>0</v>
      </c>
      <c r="R1633" s="101">
        <v>500</v>
      </c>
    </row>
    <row r="1634">
      <c r="L1634" s="98" t="s">
        <v>133887</v>
      </c>
      <c r="M1634" s="98" t="s">
        <v>133888</v>
      </c>
      <c r="N1634" s="98" t="s">
        <v>133889</v>
      </c>
      <c r="O1634" s="101">
        <v>75</v>
      </c>
      <c r="P1634" s="101">
        <v>75</v>
      </c>
    </row>
    <row r="1635">
      <c r="L1635" s="98" t="s">
        <v>133890</v>
      </c>
      <c r="M1635" s="98" t="s">
        <v>133891</v>
      </c>
      <c r="N1635" s="98" t="s">
        <v>133892</v>
      </c>
      <c r="O1635" s="101">
        <v>40</v>
      </c>
      <c r="P1635" s="101">
        <v>40</v>
      </c>
    </row>
    <row r="1636">
      <c r="L1636" s="98" t="s">
        <v>133893</v>
      </c>
      <c r="M1636" s="98" t="s">
        <v>133894</v>
      </c>
      <c r="N1636" s="98" t="s">
        <v>133895</v>
      </c>
      <c r="O1636" s="101">
        <v>1415</v>
      </c>
      <c r="P1636" s="101">
        <v>1415</v>
      </c>
    </row>
    <row r="1637">
      <c r="L1637" s="98" t="s">
        <v>133896</v>
      </c>
      <c r="M1637" s="98" t="s">
        <v>133897</v>
      </c>
      <c r="N1637" s="98" t="s">
        <v>133898</v>
      </c>
      <c r="O1637" s="101">
        <v>35</v>
      </c>
      <c r="P1637" s="101">
        <v>35</v>
      </c>
    </row>
    <row r="1638">
      <c r="L1638" s="98" t="s">
        <v>133899</v>
      </c>
      <c r="M1638" s="98" t="s">
        <v>133900</v>
      </c>
      <c r="N1638" s="98" t="s">
        <v>133901</v>
      </c>
      <c r="O1638" s="101">
        <v>35</v>
      </c>
      <c r="P1638" s="101">
        <v>35</v>
      </c>
    </row>
    <row r="1639">
      <c r="L1639" s="98" t="s">
        <v>133902</v>
      </c>
      <c r="M1639" s="98" t="s">
        <v>133903</v>
      </c>
      <c r="N1639" s="98" t="s">
        <v>133904</v>
      </c>
      <c r="O1639" s="101">
        <v>4</v>
      </c>
      <c r="P1639" s="101">
        <v>4</v>
      </c>
    </row>
    <row r="1640">
      <c r="L1640" s="98" t="s">
        <v>133905</v>
      </c>
      <c r="M1640" s="98" t="s">
        <v>133906</v>
      </c>
      <c r="N1640" s="98" t="s">
        <v>133907</v>
      </c>
      <c r="O1640" s="101">
        <v>5</v>
      </c>
      <c r="P1640" s="101">
        <v>5</v>
      </c>
    </row>
    <row r="1641">
      <c r="L1641" s="98" t="s">
        <v>133908</v>
      </c>
      <c r="M1641" s="98" t="s">
        <v>133909</v>
      </c>
      <c r="N1641" s="98" t="s">
        <v>133910</v>
      </c>
      <c r="O1641" s="101">
        <v>38</v>
      </c>
      <c r="P1641" s="101">
        <v>38</v>
      </c>
    </row>
    <row r="1642">
      <c r="K1642" s="96" t="s">
        <v>133911</v>
      </c>
      <c r="O1642" s="85">
        <f>SUM(O1633:O1641)</f>
      </c>
      <c r="P1642" s="85">
        <f>SUM(P1633:P1641)</f>
      </c>
    </row>
    <row r="1643">
      <c r="A1643" s="98" t="s">
        <v>133912</v>
      </c>
      <c r="B1643" s="98" t="s">
        <v>133913</v>
      </c>
      <c r="C1643" s="100">
        <v>975</v>
      </c>
      <c r="D1643" s="98" t="s">
        <v>133914</v>
      </c>
      <c r="E1643" s="98" t="s">
        <v>133915</v>
      </c>
      <c r="F1643" s="104">
        <v>45248</v>
      </c>
      <c r="G1643" s="104">
        <v>45717</v>
      </c>
      <c r="H1643" s="104">
        <v>46173</v>
      </c>
      <c r="J1643" s="101">
        <v>1675</v>
      </c>
      <c r="K1643" s="98" t="s">
        <v>133916</v>
      </c>
      <c r="L1643" s="98" t="s">
        <v>133917</v>
      </c>
      <c r="M1643" s="98" t="s">
        <v>133918</v>
      </c>
      <c r="N1643" s="98" t="s">
        <v>133919</v>
      </c>
      <c r="O1643" s="101">
        <v>75</v>
      </c>
      <c r="P1643" s="101">
        <v>50</v>
      </c>
      <c r="Q1643" s="101">
        <v>0</v>
      </c>
      <c r="R1643" s="101">
        <v>300</v>
      </c>
    </row>
    <row r="1644">
      <c r="L1644" s="98" t="s">
        <v>133920</v>
      </c>
      <c r="M1644" s="98" t="s">
        <v>133921</v>
      </c>
      <c r="N1644" s="98" t="s">
        <v>133922</v>
      </c>
      <c r="O1644" s="101">
        <v>50</v>
      </c>
      <c r="P1644" s="101">
        <v>0</v>
      </c>
    </row>
    <row r="1645">
      <c r="L1645" s="98" t="s">
        <v>133923</v>
      </c>
      <c r="M1645" s="98" t="s">
        <v>133924</v>
      </c>
      <c r="N1645" s="98" t="s">
        <v>133925</v>
      </c>
      <c r="O1645" s="101">
        <v>40</v>
      </c>
      <c r="P1645" s="101">
        <v>115</v>
      </c>
    </row>
    <row r="1646">
      <c r="L1646" s="98" t="s">
        <v>133926</v>
      </c>
      <c r="M1646" s="98" t="s">
        <v>133927</v>
      </c>
      <c r="N1646" s="98" t="s">
        <v>133928</v>
      </c>
      <c r="O1646" s="101">
        <v>1450</v>
      </c>
      <c r="P1646" s="101">
        <v>1450</v>
      </c>
    </row>
    <row r="1647">
      <c r="L1647" s="98" t="s">
        <v>133929</v>
      </c>
      <c r="M1647" s="98" t="s">
        <v>133930</v>
      </c>
      <c r="N1647" s="98" t="s">
        <v>133931</v>
      </c>
      <c r="O1647" s="101">
        <v>4</v>
      </c>
      <c r="P1647" s="101">
        <v>4</v>
      </c>
    </row>
    <row r="1648">
      <c r="L1648" s="98" t="s">
        <v>133932</v>
      </c>
      <c r="M1648" s="98" t="s">
        <v>133933</v>
      </c>
      <c r="N1648" s="98" t="s">
        <v>133934</v>
      </c>
      <c r="O1648" s="101">
        <v>38</v>
      </c>
      <c r="P1648" s="101">
        <v>38</v>
      </c>
    </row>
    <row r="1649">
      <c r="K1649" s="96" t="s">
        <v>133935</v>
      </c>
      <c r="O1649" s="85">
        <f>SUM(O1643:O1648)</f>
      </c>
      <c r="P1649" s="85">
        <f>SUM(P1643:P1648)</f>
      </c>
    </row>
    <row r="1650">
      <c r="A1650" s="98" t="s">
        <v>133936</v>
      </c>
      <c r="B1650" s="98" t="s">
        <v>133937</v>
      </c>
      <c r="C1650" s="100">
        <v>625</v>
      </c>
      <c r="D1650" s="98" t="s">
        <v>133938</v>
      </c>
      <c r="E1650" s="98" t="s">
        <v>133939</v>
      </c>
      <c r="F1650" s="104">
        <v>45532</v>
      </c>
      <c r="G1650" s="104">
        <v>45532</v>
      </c>
      <c r="H1650" s="104">
        <v>45900</v>
      </c>
      <c r="J1650" s="101">
        <v>1143</v>
      </c>
      <c r="K1650" s="98" t="s">
        <v>133940</v>
      </c>
      <c r="L1650" s="98" t="s">
        <v>133941</v>
      </c>
      <c r="M1650" s="98" t="s">
        <v>133942</v>
      </c>
      <c r="N1650" s="98" t="s">
        <v>133943</v>
      </c>
      <c r="O1650" s="101">
        <v>50</v>
      </c>
      <c r="P1650" s="101">
        <v>50</v>
      </c>
      <c r="Q1650" s="101">
        <v>0</v>
      </c>
      <c r="R1650" s="101">
        <v>200</v>
      </c>
    </row>
    <row r="1651">
      <c r="L1651" s="98" t="s">
        <v>133944</v>
      </c>
      <c r="M1651" s="98" t="s">
        <v>133945</v>
      </c>
      <c r="N1651" s="98" t="s">
        <v>133946</v>
      </c>
      <c r="O1651" s="101">
        <v>1093</v>
      </c>
      <c r="P1651" s="101">
        <v>1093</v>
      </c>
    </row>
    <row r="1652">
      <c r="L1652" s="98" t="s">
        <v>133947</v>
      </c>
      <c r="M1652" s="98" t="s">
        <v>133948</v>
      </c>
      <c r="N1652" s="98" t="s">
        <v>133949</v>
      </c>
      <c r="O1652" s="101">
        <v>4</v>
      </c>
      <c r="P1652" s="101">
        <v>4</v>
      </c>
    </row>
    <row r="1653">
      <c r="L1653" s="98" t="s">
        <v>133950</v>
      </c>
      <c r="M1653" s="98" t="s">
        <v>133951</v>
      </c>
      <c r="N1653" s="98" t="s">
        <v>133952</v>
      </c>
      <c r="O1653" s="101">
        <v>38</v>
      </c>
      <c r="P1653" s="101">
        <v>38</v>
      </c>
    </row>
    <row r="1654">
      <c r="K1654" s="96" t="s">
        <v>133953</v>
      </c>
      <c r="O1654" s="85">
        <f>SUM(O1650:O1653)</f>
      </c>
      <c r="P1654" s="85">
        <f>SUM(P1650:P1653)</f>
      </c>
    </row>
    <row r="1655">
      <c r="A1655" s="98" t="s">
        <v>133954</v>
      </c>
      <c r="B1655" s="98" t="s">
        <v>133955</v>
      </c>
      <c r="C1655" s="100">
        <v>625</v>
      </c>
      <c r="D1655" s="98" t="s">
        <v>133956</v>
      </c>
      <c r="E1655" s="98" t="s">
        <v>133957</v>
      </c>
      <c r="F1655" s="104">
        <v>45527</v>
      </c>
      <c r="G1655" s="104">
        <v>45527</v>
      </c>
      <c r="H1655" s="104">
        <v>45900</v>
      </c>
      <c r="J1655" s="101">
        <v>1098</v>
      </c>
      <c r="K1655" s="98" t="s">
        <v>133958</v>
      </c>
      <c r="L1655" s="98" t="s">
        <v>133959</v>
      </c>
      <c r="M1655" s="98" t="s">
        <v>133960</v>
      </c>
      <c r="N1655" s="98" t="s">
        <v>133961</v>
      </c>
      <c r="O1655" s="101">
        <v>50</v>
      </c>
      <c r="P1655" s="101">
        <v>50</v>
      </c>
      <c r="Q1655" s="101">
        <v>0</v>
      </c>
      <c r="R1655" s="101">
        <v>400</v>
      </c>
    </row>
    <row r="1656">
      <c r="L1656" s="98" t="s">
        <v>133962</v>
      </c>
      <c r="M1656" s="98" t="s">
        <v>133963</v>
      </c>
      <c r="N1656" s="98" t="s">
        <v>133964</v>
      </c>
      <c r="O1656" s="101">
        <v>1048</v>
      </c>
      <c r="P1656" s="101">
        <v>1048</v>
      </c>
    </row>
    <row r="1657">
      <c r="L1657" s="98" t="s">
        <v>133965</v>
      </c>
      <c r="M1657" s="98" t="s">
        <v>133966</v>
      </c>
      <c r="N1657" s="98" t="s">
        <v>133967</v>
      </c>
      <c r="O1657" s="101">
        <v>4</v>
      </c>
      <c r="P1657" s="101">
        <v>4</v>
      </c>
    </row>
    <row r="1658">
      <c r="L1658" s="98" t="s">
        <v>133968</v>
      </c>
      <c r="M1658" s="98" t="s">
        <v>133969</v>
      </c>
      <c r="N1658" s="98" t="s">
        <v>133970</v>
      </c>
      <c r="O1658" s="101">
        <v>5</v>
      </c>
      <c r="P1658" s="101">
        <v>5</v>
      </c>
    </row>
    <row r="1659">
      <c r="L1659" s="98" t="s">
        <v>133971</v>
      </c>
      <c r="M1659" s="98" t="s">
        <v>133972</v>
      </c>
      <c r="N1659" s="98" t="s">
        <v>133973</v>
      </c>
      <c r="O1659" s="101">
        <v>38</v>
      </c>
      <c r="P1659" s="101">
        <v>38</v>
      </c>
    </row>
    <row r="1660">
      <c r="K1660" s="96" t="s">
        <v>133974</v>
      </c>
      <c r="O1660" s="85">
        <f>SUM(O1655:O1659)</f>
      </c>
      <c r="P1660" s="85">
        <f>SUM(P1655:P1659)</f>
      </c>
    </row>
    <row r="1661">
      <c r="A1661" s="98" t="s">
        <v>133975</v>
      </c>
      <c r="B1661" s="98" t="s">
        <v>133976</v>
      </c>
      <c r="C1661" s="100">
        <v>625</v>
      </c>
      <c r="D1661" s="98" t="s">
        <v>133977</v>
      </c>
      <c r="E1661" s="98" t="s">
        <v>133978</v>
      </c>
      <c r="F1661" s="104">
        <v>45149</v>
      </c>
      <c r="G1661" s="104">
        <v>45536</v>
      </c>
      <c r="H1661" s="104">
        <v>45838</v>
      </c>
      <c r="J1661" s="101">
        <v>1395</v>
      </c>
      <c r="K1661" s="98" t="s">
        <v>133979</v>
      </c>
      <c r="L1661" s="98" t="s">
        <v>133980</v>
      </c>
      <c r="M1661" s="98" t="s">
        <v>133981</v>
      </c>
      <c r="N1661" s="98" t="s">
        <v>133982</v>
      </c>
      <c r="O1661" s="101">
        <v>40</v>
      </c>
      <c r="P1661" s="101">
        <v>0</v>
      </c>
      <c r="Q1661" s="101">
        <v>0</v>
      </c>
      <c r="R1661" s="101">
        <v>400</v>
      </c>
    </row>
    <row r="1662">
      <c r="L1662" s="98" t="s">
        <v>133983</v>
      </c>
      <c r="M1662" s="98" t="s">
        <v>133984</v>
      </c>
      <c r="N1662" s="98" t="s">
        <v>133985</v>
      </c>
      <c r="O1662" s="101">
        <v>50</v>
      </c>
      <c r="P1662" s="101">
        <v>90</v>
      </c>
    </row>
    <row r="1663">
      <c r="L1663" s="98" t="s">
        <v>133986</v>
      </c>
      <c r="M1663" s="98" t="s">
        <v>133987</v>
      </c>
      <c r="N1663" s="98" t="s">
        <v>133988</v>
      </c>
      <c r="O1663" s="101">
        <v>1105</v>
      </c>
      <c r="P1663" s="101">
        <v>1105</v>
      </c>
    </row>
    <row r="1664">
      <c r="L1664" s="98" t="s">
        <v>133989</v>
      </c>
      <c r="M1664" s="98" t="s">
        <v>133990</v>
      </c>
      <c r="N1664" s="98" t="s">
        <v>133991</v>
      </c>
      <c r="O1664" s="101">
        <v>4</v>
      </c>
      <c r="P1664" s="101">
        <v>4</v>
      </c>
    </row>
    <row r="1665">
      <c r="L1665" s="98" t="s">
        <v>133992</v>
      </c>
      <c r="M1665" s="98" t="s">
        <v>133993</v>
      </c>
      <c r="N1665" s="98" t="s">
        <v>133994</v>
      </c>
      <c r="O1665" s="101">
        <v>38</v>
      </c>
      <c r="P1665" s="101">
        <v>38</v>
      </c>
    </row>
    <row r="1666">
      <c r="K1666" s="96" t="s">
        <v>133995</v>
      </c>
      <c r="O1666" s="85">
        <f>SUM(O1661:O1665)</f>
      </c>
      <c r="P1666" s="85">
        <f>SUM(P1661:P1665)</f>
      </c>
    </row>
    <row r="1667">
      <c r="A1667" s="98" t="s">
        <v>133996</v>
      </c>
      <c r="B1667" s="98" t="s">
        <v>133997</v>
      </c>
      <c r="C1667" s="100">
        <v>625</v>
      </c>
      <c r="D1667" s="98" t="s">
        <v>133998</v>
      </c>
      <c r="E1667" s="98" t="s">
        <v>133999</v>
      </c>
      <c r="F1667" s="104">
        <v>44384</v>
      </c>
      <c r="G1667" s="104">
        <v>45505</v>
      </c>
      <c r="H1667" s="104">
        <v>45869</v>
      </c>
      <c r="J1667" s="101">
        <v>1325</v>
      </c>
      <c r="K1667" s="98" t="s">
        <v>134000</v>
      </c>
      <c r="L1667" s="98" t="s">
        <v>134001</v>
      </c>
      <c r="M1667" s="98" t="s">
        <v>134002</v>
      </c>
      <c r="N1667" s="98" t="s">
        <v>134003</v>
      </c>
      <c r="O1667" s="101">
        <v>50</v>
      </c>
      <c r="P1667" s="101">
        <v>50</v>
      </c>
      <c r="Q1667" s="101">
        <v>0</v>
      </c>
      <c r="R1667" s="101">
        <v>800</v>
      </c>
    </row>
    <row r="1668">
      <c r="L1668" s="98" t="s">
        <v>134004</v>
      </c>
      <c r="M1668" s="98" t="s">
        <v>134005</v>
      </c>
      <c r="N1668" s="98" t="s">
        <v>134006</v>
      </c>
      <c r="O1668" s="101">
        <v>1075</v>
      </c>
      <c r="P1668" s="101">
        <v>1075</v>
      </c>
    </row>
    <row r="1669">
      <c r="L1669" s="98" t="s">
        <v>134007</v>
      </c>
      <c r="M1669" s="98" t="s">
        <v>134008</v>
      </c>
      <c r="N1669" s="98" t="s">
        <v>134009</v>
      </c>
      <c r="O1669" s="101">
        <v>4</v>
      </c>
      <c r="P1669" s="101">
        <v>4</v>
      </c>
    </row>
    <row r="1670">
      <c r="L1670" s="98" t="s">
        <v>134010</v>
      </c>
      <c r="M1670" s="98" t="s">
        <v>134011</v>
      </c>
      <c r="N1670" s="98" t="s">
        <v>134012</v>
      </c>
      <c r="O1670" s="101">
        <v>38</v>
      </c>
      <c r="P1670" s="101">
        <v>38</v>
      </c>
    </row>
    <row r="1671">
      <c r="K1671" s="96" t="s">
        <v>134013</v>
      </c>
      <c r="O1671" s="85">
        <f>SUM(O1667:O1670)</f>
      </c>
      <c r="P1671" s="85">
        <f>SUM(P1667:P1670)</f>
      </c>
    </row>
    <row r="1672">
      <c r="A1672" s="98" t="s">
        <v>134014</v>
      </c>
      <c r="B1672" s="98" t="s">
        <v>134015</v>
      </c>
      <c r="C1672" s="100">
        <v>975</v>
      </c>
      <c r="D1672" s="98" t="s">
        <v>134016</v>
      </c>
      <c r="E1672" s="98" t="s">
        <v>134017</v>
      </c>
      <c r="F1672" s="104">
        <v>44873</v>
      </c>
      <c r="G1672" s="104">
        <v>45627</v>
      </c>
      <c r="H1672" s="104">
        <v>46081</v>
      </c>
      <c r="J1672" s="101">
        <v>1860</v>
      </c>
      <c r="K1672" s="98" t="s">
        <v>134018</v>
      </c>
      <c r="L1672" s="98" t="s">
        <v>134019</v>
      </c>
      <c r="M1672" s="98" t="s">
        <v>134020</v>
      </c>
      <c r="N1672" s="98" t="s">
        <v>134021</v>
      </c>
      <c r="O1672" s="101">
        <v>75</v>
      </c>
      <c r="P1672" s="101">
        <v>125</v>
      </c>
      <c r="Q1672" s="101">
        <v>0</v>
      </c>
      <c r="R1672" s="101">
        <v>700</v>
      </c>
    </row>
    <row r="1673">
      <c r="L1673" s="98" t="s">
        <v>134022</v>
      </c>
      <c r="M1673" s="98" t="s">
        <v>134023</v>
      </c>
      <c r="N1673" s="98" t="s">
        <v>134024</v>
      </c>
      <c r="O1673" s="101">
        <v>40</v>
      </c>
      <c r="P1673" s="101">
        <v>40</v>
      </c>
    </row>
    <row r="1674">
      <c r="L1674" s="98" t="s">
        <v>134025</v>
      </c>
      <c r="M1674" s="98" t="s">
        <v>134026</v>
      </c>
      <c r="N1674" s="98" t="s">
        <v>134027</v>
      </c>
      <c r="O1674" s="101">
        <v>50</v>
      </c>
      <c r="P1674" s="101">
        <v>0</v>
      </c>
    </row>
    <row r="1675">
      <c r="L1675" s="98" t="s">
        <v>134028</v>
      </c>
      <c r="M1675" s="98" t="s">
        <v>134029</v>
      </c>
      <c r="N1675" s="98" t="s">
        <v>134030</v>
      </c>
      <c r="O1675" s="101">
        <v>1405</v>
      </c>
      <c r="P1675" s="101">
        <v>1405</v>
      </c>
    </row>
    <row r="1676">
      <c r="L1676" s="98" t="s">
        <v>134031</v>
      </c>
      <c r="M1676" s="98" t="s">
        <v>134032</v>
      </c>
      <c r="N1676" s="98" t="s">
        <v>134033</v>
      </c>
      <c r="O1676" s="101">
        <v>90</v>
      </c>
      <c r="P1676" s="101">
        <v>90</v>
      </c>
    </row>
    <row r="1677">
      <c r="L1677" s="98" t="s">
        <v>134034</v>
      </c>
      <c r="M1677" s="98" t="s">
        <v>134035</v>
      </c>
      <c r="N1677" s="98" t="s">
        <v>134036</v>
      </c>
      <c r="O1677" s="101">
        <v>4</v>
      </c>
      <c r="P1677" s="101">
        <v>4</v>
      </c>
    </row>
    <row r="1678">
      <c r="L1678" s="98" t="s">
        <v>134037</v>
      </c>
      <c r="M1678" s="98" t="s">
        <v>134038</v>
      </c>
      <c r="N1678" s="98" t="s">
        <v>134039</v>
      </c>
      <c r="O1678" s="101">
        <v>10</v>
      </c>
      <c r="P1678" s="101">
        <v>10</v>
      </c>
    </row>
    <row r="1679">
      <c r="L1679" s="98" t="s">
        <v>134040</v>
      </c>
      <c r="M1679" s="98" t="s">
        <v>134041</v>
      </c>
      <c r="N1679" s="98" t="s">
        <v>134042</v>
      </c>
      <c r="O1679" s="101">
        <v>38</v>
      </c>
      <c r="P1679" s="101">
        <v>38</v>
      </c>
    </row>
    <row r="1680">
      <c r="K1680" s="96" t="s">
        <v>134043</v>
      </c>
      <c r="O1680" s="85">
        <f>SUM(O1672:O1679)</f>
      </c>
      <c r="P1680" s="85">
        <f>SUM(P1672:P1679)</f>
      </c>
    </row>
    <row r="1681">
      <c r="A1681" s="98" t="s">
        <v>134044</v>
      </c>
      <c r="B1681" s="98" t="s">
        <v>134045</v>
      </c>
      <c r="C1681" s="100">
        <v>975</v>
      </c>
      <c r="D1681" s="98" t="s">
        <v>134046</v>
      </c>
      <c r="E1681" s="98" t="s">
        <v>134047</v>
      </c>
      <c r="F1681" s="104">
        <v>44145</v>
      </c>
      <c r="G1681" s="104">
        <v>45658</v>
      </c>
      <c r="H1681" s="104">
        <v>46112</v>
      </c>
      <c r="J1681" s="101">
        <v>1700</v>
      </c>
      <c r="K1681" s="98" t="s">
        <v>134048</v>
      </c>
      <c r="L1681" s="98" t="s">
        <v>134049</v>
      </c>
      <c r="M1681" s="98" t="s">
        <v>134050</v>
      </c>
      <c r="N1681" s="98" t="s">
        <v>134051</v>
      </c>
      <c r="O1681" s="101">
        <v>50</v>
      </c>
      <c r="P1681" s="101">
        <v>50</v>
      </c>
      <c r="Q1681" s="101">
        <v>0</v>
      </c>
      <c r="R1681" s="101">
        <v>1930</v>
      </c>
    </row>
    <row r="1682">
      <c r="L1682" s="98" t="s">
        <v>134052</v>
      </c>
      <c r="M1682" s="98" t="s">
        <v>134053</v>
      </c>
      <c r="N1682" s="98" t="s">
        <v>134054</v>
      </c>
      <c r="O1682" s="101">
        <v>75</v>
      </c>
      <c r="P1682" s="101">
        <v>75</v>
      </c>
    </row>
    <row r="1683">
      <c r="L1683" s="98" t="s">
        <v>134055</v>
      </c>
      <c r="M1683" s="98" t="s">
        <v>134056</v>
      </c>
      <c r="N1683" s="98" t="s">
        <v>134057</v>
      </c>
      <c r="O1683" s="101">
        <v>1415</v>
      </c>
      <c r="P1683" s="101">
        <v>1415</v>
      </c>
    </row>
    <row r="1684">
      <c r="L1684" s="98" t="s">
        <v>134058</v>
      </c>
      <c r="M1684" s="98" t="s">
        <v>134059</v>
      </c>
      <c r="N1684" s="98" t="s">
        <v>134060</v>
      </c>
      <c r="O1684" s="101">
        <v>4</v>
      </c>
      <c r="P1684" s="101">
        <v>4</v>
      </c>
    </row>
    <row r="1685">
      <c r="L1685" s="98" t="s">
        <v>134061</v>
      </c>
      <c r="M1685" s="98" t="s">
        <v>134062</v>
      </c>
      <c r="N1685" s="98" t="s">
        <v>134063</v>
      </c>
      <c r="O1685" s="101">
        <v>38</v>
      </c>
      <c r="P1685" s="101">
        <v>38</v>
      </c>
    </row>
    <row r="1686">
      <c r="K1686" s="96" t="s">
        <v>134064</v>
      </c>
      <c r="O1686" s="85">
        <f>SUM(O1681:O1685)</f>
      </c>
      <c r="P1686" s="85">
        <f>SUM(P1681:P1685)</f>
      </c>
    </row>
    <row r="1687">
      <c r="A1687" s="98" t="s">
        <v>134065</v>
      </c>
      <c r="B1687" s="98" t="s">
        <v>134066</v>
      </c>
      <c r="C1687" s="100">
        <v>975</v>
      </c>
      <c r="D1687" s="98" t="s">
        <v>134067</v>
      </c>
      <c r="E1687" s="98" t="s">
        <v>134068</v>
      </c>
      <c r="F1687" s="104">
        <v>45089</v>
      </c>
      <c r="G1687" s="104">
        <v>45474</v>
      </c>
      <c r="H1687" s="104">
        <v>45838</v>
      </c>
      <c r="J1687" s="101">
        <v>1620</v>
      </c>
      <c r="K1687" s="98" t="s">
        <v>134069</v>
      </c>
      <c r="L1687" s="98" t="s">
        <v>134070</v>
      </c>
      <c r="M1687" s="98" t="s">
        <v>134071</v>
      </c>
      <c r="N1687" s="98" t="s">
        <v>134072</v>
      </c>
      <c r="O1687" s="101">
        <v>40</v>
      </c>
      <c r="P1687" s="101">
        <v>40</v>
      </c>
      <c r="Q1687" s="101">
        <v>0</v>
      </c>
      <c r="R1687" s="101">
        <v>300</v>
      </c>
    </row>
    <row r="1688">
      <c r="L1688" s="98" t="s">
        <v>134073</v>
      </c>
      <c r="M1688" s="98" t="s">
        <v>134074</v>
      </c>
      <c r="N1688" s="98" t="s">
        <v>134075</v>
      </c>
      <c r="O1688" s="101">
        <v>1465</v>
      </c>
      <c r="P1688" s="101">
        <v>1465</v>
      </c>
    </row>
    <row r="1689">
      <c r="L1689" s="98" t="s">
        <v>134076</v>
      </c>
      <c r="M1689" s="98" t="s">
        <v>134077</v>
      </c>
      <c r="N1689" s="98" t="s">
        <v>134078</v>
      </c>
      <c r="O1689" s="101">
        <v>35</v>
      </c>
      <c r="P1689" s="101">
        <v>35</v>
      </c>
    </row>
    <row r="1690">
      <c r="L1690" s="98" t="s">
        <v>134079</v>
      </c>
      <c r="M1690" s="98" t="s">
        <v>134080</v>
      </c>
      <c r="N1690" s="98" t="s">
        <v>134081</v>
      </c>
      <c r="O1690" s="101">
        <v>4</v>
      </c>
      <c r="P1690" s="101">
        <v>4</v>
      </c>
    </row>
    <row r="1691">
      <c r="L1691" s="98" t="s">
        <v>134082</v>
      </c>
      <c r="M1691" s="98" t="s">
        <v>134083</v>
      </c>
      <c r="N1691" s="98" t="s">
        <v>134084</v>
      </c>
      <c r="O1691" s="101">
        <v>38</v>
      </c>
      <c r="P1691" s="101">
        <v>38</v>
      </c>
    </row>
    <row r="1692">
      <c r="K1692" s="96" t="s">
        <v>134085</v>
      </c>
      <c r="O1692" s="85">
        <f>SUM(O1687:O1691)</f>
      </c>
      <c r="P1692" s="85">
        <f>SUM(P1687:P1691)</f>
      </c>
    </row>
    <row r="1693">
      <c r="A1693" s="98" t="s">
        <v>134086</v>
      </c>
      <c r="B1693" s="98" t="s">
        <v>134087</v>
      </c>
      <c r="C1693" s="100">
        <v>975</v>
      </c>
      <c r="D1693" s="98" t="s">
        <v>134088</v>
      </c>
      <c r="E1693" s="98" t="s">
        <v>134089</v>
      </c>
      <c r="F1693" s="104">
        <v>45743</v>
      </c>
      <c r="G1693" s="104">
        <v>45743</v>
      </c>
      <c r="H1693" s="104">
        <v>46199</v>
      </c>
      <c r="J1693" s="101">
        <v>1413</v>
      </c>
      <c r="K1693" s="98" t="s">
        <v>134090</v>
      </c>
      <c r="L1693" s="98" t="s">
        <v>134091</v>
      </c>
      <c r="M1693" s="98" t="s">
        <v>134092</v>
      </c>
      <c r="N1693" s="98" t="s">
        <v>134093</v>
      </c>
      <c r="O1693" s="101">
        <v>1410</v>
      </c>
      <c r="P1693" s="101">
        <v>1410</v>
      </c>
      <c r="Q1693" s="101">
        <v>42</v>
      </c>
      <c r="R1693" s="101">
        <v>300</v>
      </c>
    </row>
    <row r="1694">
      <c r="L1694" s="98" t="s">
        <v>134094</v>
      </c>
      <c r="M1694" s="98" t="s">
        <v>134095</v>
      </c>
      <c r="N1694" s="98" t="s">
        <v>134096</v>
      </c>
      <c r="O1694" s="101">
        <v>-1410</v>
      </c>
      <c r="P1694" s="101">
        <v>0</v>
      </c>
    </row>
    <row r="1695">
      <c r="L1695" s="98" t="s">
        <v>134097</v>
      </c>
      <c r="M1695" s="98" t="s">
        <v>134098</v>
      </c>
      <c r="N1695" s="98" t="s">
        <v>134099</v>
      </c>
      <c r="O1695" s="101">
        <v>4</v>
      </c>
      <c r="P1695" s="101">
        <v>4</v>
      </c>
    </row>
    <row r="1696">
      <c r="L1696" s="98" t="s">
        <v>134100</v>
      </c>
      <c r="M1696" s="98" t="s">
        <v>134101</v>
      </c>
      <c r="N1696" s="98" t="s">
        <v>134102</v>
      </c>
      <c r="O1696" s="101">
        <v>38</v>
      </c>
      <c r="P1696" s="101">
        <v>38</v>
      </c>
    </row>
    <row r="1697">
      <c r="K1697" s="96" t="s">
        <v>134103</v>
      </c>
      <c r="O1697" s="85">
        <f>SUM(O1693:O1696)</f>
      </c>
      <c r="P1697" s="85">
        <f>SUM(P1693:P1696)</f>
      </c>
    </row>
    <row r="1698">
      <c r="A1698" s="98" t="s">
        <v>134104</v>
      </c>
      <c r="B1698" s="98" t="s">
        <v>134105</v>
      </c>
      <c r="C1698" s="100">
        <v>625</v>
      </c>
      <c r="D1698" s="98" t="s">
        <v>134106</v>
      </c>
      <c r="E1698" s="98" t="s">
        <v>134107</v>
      </c>
      <c r="F1698" s="104">
        <v>45061</v>
      </c>
      <c r="G1698" s="104">
        <v>45474</v>
      </c>
      <c r="H1698" s="104">
        <v>45808</v>
      </c>
      <c r="J1698" s="101">
        <v>1290</v>
      </c>
      <c r="K1698" s="98" t="s">
        <v>134108</v>
      </c>
      <c r="L1698" s="98" t="s">
        <v>134109</v>
      </c>
      <c r="M1698" s="98" t="s">
        <v>134110</v>
      </c>
      <c r="N1698" s="98" t="s">
        <v>134111</v>
      </c>
      <c r="O1698" s="101">
        <v>40</v>
      </c>
      <c r="P1698" s="101">
        <v>40</v>
      </c>
      <c r="Q1698" s="101">
        <v>0</v>
      </c>
      <c r="R1698" s="101">
        <v>1290</v>
      </c>
    </row>
    <row r="1699">
      <c r="L1699" s="98" t="s">
        <v>134112</v>
      </c>
      <c r="M1699" s="98" t="s">
        <v>134113</v>
      </c>
      <c r="N1699" s="98" t="s">
        <v>134114</v>
      </c>
      <c r="O1699" s="101">
        <v>1165</v>
      </c>
      <c r="P1699" s="101">
        <v>1165</v>
      </c>
    </row>
    <row r="1700">
      <c r="L1700" s="98" t="s">
        <v>134115</v>
      </c>
      <c r="M1700" s="98" t="s">
        <v>134116</v>
      </c>
      <c r="N1700" s="98" t="s">
        <v>134117</v>
      </c>
      <c r="O1700" s="101">
        <v>4</v>
      </c>
      <c r="P1700" s="101">
        <v>4</v>
      </c>
    </row>
    <row r="1701">
      <c r="L1701" s="98" t="s">
        <v>134118</v>
      </c>
      <c r="M1701" s="98" t="s">
        <v>134119</v>
      </c>
      <c r="N1701" s="98" t="s">
        <v>134120</v>
      </c>
      <c r="O1701" s="101">
        <v>25</v>
      </c>
      <c r="P1701" s="101">
        <v>0</v>
      </c>
    </row>
    <row r="1702">
      <c r="L1702" s="98" t="s">
        <v>134121</v>
      </c>
      <c r="M1702" s="98" t="s">
        <v>134122</v>
      </c>
      <c r="N1702" s="98" t="s">
        <v>134123</v>
      </c>
      <c r="O1702" s="101">
        <v>38</v>
      </c>
      <c r="P1702" s="101">
        <v>38</v>
      </c>
    </row>
    <row r="1703">
      <c r="K1703" s="96" t="s">
        <v>134124</v>
      </c>
      <c r="O1703" s="85">
        <f>SUM(O1698:O1702)</f>
      </c>
      <c r="P1703" s="85">
        <f>SUM(P1698:P1702)</f>
      </c>
    </row>
    <row r="1704">
      <c r="A1704" s="98" t="s">
        <v>134125</v>
      </c>
      <c r="B1704" s="98" t="s">
        <v>134126</v>
      </c>
      <c r="C1704" s="100">
        <v>625</v>
      </c>
      <c r="D1704" s="98" t="s">
        <v>134127</v>
      </c>
      <c r="E1704" s="98" t="s">
        <v>134128</v>
      </c>
      <c r="F1704" s="104">
        <v>45122</v>
      </c>
      <c r="G1704" s="104">
        <v>45505</v>
      </c>
      <c r="H1704" s="104">
        <v>45869</v>
      </c>
      <c r="J1704" s="101">
        <v>1290</v>
      </c>
      <c r="K1704" s="98" t="s">
        <v>134129</v>
      </c>
      <c r="L1704" s="98" t="s">
        <v>134130</v>
      </c>
      <c r="M1704" s="98" t="s">
        <v>134131</v>
      </c>
      <c r="N1704" s="98" t="s">
        <v>134132</v>
      </c>
      <c r="O1704" s="101">
        <v>40</v>
      </c>
      <c r="P1704" s="101">
        <v>40</v>
      </c>
      <c r="Q1704" s="101">
        <v>0</v>
      </c>
      <c r="R1704" s="101">
        <v>200</v>
      </c>
    </row>
    <row r="1705">
      <c r="L1705" s="98" t="s">
        <v>134133</v>
      </c>
      <c r="M1705" s="98" t="s">
        <v>134134</v>
      </c>
      <c r="N1705" s="98" t="s">
        <v>134135</v>
      </c>
      <c r="O1705" s="101">
        <v>1075</v>
      </c>
      <c r="P1705" s="101">
        <v>1075</v>
      </c>
    </row>
    <row r="1706">
      <c r="L1706" s="98" t="s">
        <v>134136</v>
      </c>
      <c r="M1706" s="98" t="s">
        <v>134137</v>
      </c>
      <c r="N1706" s="98" t="s">
        <v>134138</v>
      </c>
      <c r="O1706" s="101">
        <v>4</v>
      </c>
      <c r="P1706" s="101">
        <v>4</v>
      </c>
    </row>
    <row r="1707">
      <c r="L1707" s="98" t="s">
        <v>134139</v>
      </c>
      <c r="M1707" s="98" t="s">
        <v>134140</v>
      </c>
      <c r="N1707" s="98" t="s">
        <v>134141</v>
      </c>
      <c r="O1707" s="101">
        <v>38</v>
      </c>
      <c r="P1707" s="101">
        <v>38</v>
      </c>
    </row>
    <row r="1708">
      <c r="K1708" s="96" t="s">
        <v>134142</v>
      </c>
      <c r="O1708" s="85">
        <f>SUM(O1704:O1707)</f>
      </c>
      <c r="P1708" s="85">
        <f>SUM(P1704:P1707)</f>
      </c>
    </row>
    <row r="1709">
      <c r="A1709" s="98" t="s">
        <v>134143</v>
      </c>
      <c r="B1709" s="98" t="s">
        <v>134144</v>
      </c>
      <c r="C1709" s="100">
        <v>625</v>
      </c>
      <c r="D1709" s="98" t="s">
        <v>134145</v>
      </c>
      <c r="E1709" s="98" t="s">
        <v>134146</v>
      </c>
      <c r="F1709" s="104">
        <v>45729</v>
      </c>
      <c r="G1709" s="104">
        <v>45729</v>
      </c>
      <c r="H1709" s="104">
        <v>46185</v>
      </c>
      <c r="J1709" s="101">
        <v>1009</v>
      </c>
      <c r="K1709" s="98" t="s">
        <v>134147</v>
      </c>
      <c r="L1709" s="98" t="s">
        <v>134148</v>
      </c>
      <c r="M1709" s="98" t="s">
        <v>134149</v>
      </c>
      <c r="N1709" s="98" t="s">
        <v>134150</v>
      </c>
      <c r="O1709" s="101">
        <v>1001</v>
      </c>
      <c r="P1709" s="101">
        <v>1001</v>
      </c>
      <c r="Q1709" s="101">
        <v>0</v>
      </c>
      <c r="R1709" s="101">
        <v>200</v>
      </c>
    </row>
    <row r="1710">
      <c r="L1710" s="98" t="s">
        <v>134151</v>
      </c>
      <c r="M1710" s="98" t="s">
        <v>134152</v>
      </c>
      <c r="N1710" s="98" t="s">
        <v>134153</v>
      </c>
      <c r="O1710" s="101">
        <v>4</v>
      </c>
      <c r="P1710" s="101">
        <v>4</v>
      </c>
    </row>
    <row r="1711">
      <c r="L1711" s="98" t="s">
        <v>134154</v>
      </c>
      <c r="M1711" s="98" t="s">
        <v>134155</v>
      </c>
      <c r="N1711" s="98" t="s">
        <v>134156</v>
      </c>
      <c r="O1711" s="101">
        <v>38</v>
      </c>
      <c r="P1711" s="101">
        <v>38</v>
      </c>
    </row>
    <row r="1712">
      <c r="K1712" s="96" t="s">
        <v>134157</v>
      </c>
      <c r="O1712" s="85">
        <f>SUM(O1709:O1711)</f>
      </c>
      <c r="P1712" s="85">
        <f>SUM(P1709:P1711)</f>
      </c>
    </row>
    <row r="1713">
      <c r="A1713" s="98" t="s">
        <v>134158</v>
      </c>
      <c r="B1713" s="98" t="s">
        <v>134159</v>
      </c>
      <c r="C1713" s="100">
        <v>625</v>
      </c>
      <c r="D1713" s="98" t="s">
        <v>134160</v>
      </c>
      <c r="E1713" s="98" t="s">
        <v>134161</v>
      </c>
      <c r="F1713" s="104">
        <v>45437</v>
      </c>
      <c r="G1713" s="104">
        <v>45437</v>
      </c>
      <c r="H1713" s="104">
        <v>45869</v>
      </c>
      <c r="J1713" s="101">
        <v>1154</v>
      </c>
      <c r="K1713" s="98" t="s">
        <v>134162</v>
      </c>
      <c r="L1713" s="98" t="s">
        <v>134163</v>
      </c>
      <c r="M1713" s="98" t="s">
        <v>134164</v>
      </c>
      <c r="N1713" s="98" t="s">
        <v>134165</v>
      </c>
      <c r="O1713" s="101">
        <v>40</v>
      </c>
      <c r="P1713" s="101">
        <v>40</v>
      </c>
      <c r="Q1713" s="101">
        <v>0</v>
      </c>
      <c r="R1713" s="101">
        <v>400</v>
      </c>
    </row>
    <row r="1714">
      <c r="L1714" s="98" t="s">
        <v>134166</v>
      </c>
      <c r="M1714" s="98" t="s">
        <v>134167</v>
      </c>
      <c r="N1714" s="98" t="s">
        <v>134168</v>
      </c>
      <c r="O1714" s="101">
        <v>1107</v>
      </c>
      <c r="P1714" s="101">
        <v>1107</v>
      </c>
    </row>
    <row r="1715">
      <c r="L1715" s="98" t="s">
        <v>134169</v>
      </c>
      <c r="M1715" s="98" t="s">
        <v>134170</v>
      </c>
      <c r="N1715" s="98" t="s">
        <v>134171</v>
      </c>
      <c r="O1715" s="101">
        <v>4</v>
      </c>
      <c r="P1715" s="101">
        <v>4</v>
      </c>
    </row>
    <row r="1716">
      <c r="L1716" s="98" t="s">
        <v>134172</v>
      </c>
      <c r="M1716" s="98" t="s">
        <v>134173</v>
      </c>
      <c r="N1716" s="98" t="s">
        <v>134174</v>
      </c>
      <c r="O1716" s="101">
        <v>5</v>
      </c>
      <c r="P1716" s="101">
        <v>5</v>
      </c>
    </row>
    <row r="1717">
      <c r="L1717" s="98" t="s">
        <v>134175</v>
      </c>
      <c r="M1717" s="98" t="s">
        <v>134176</v>
      </c>
      <c r="N1717" s="98" t="s">
        <v>134177</v>
      </c>
      <c r="O1717" s="101">
        <v>38</v>
      </c>
      <c r="P1717" s="101">
        <v>38</v>
      </c>
    </row>
    <row r="1718">
      <c r="K1718" s="96" t="s">
        <v>134178</v>
      </c>
      <c r="O1718" s="85">
        <f>SUM(O1713:O1717)</f>
      </c>
      <c r="P1718" s="85">
        <f>SUM(P1713:P1717)</f>
      </c>
    </row>
    <row r="1719">
      <c r="A1719" s="98" t="s">
        <v>134179</v>
      </c>
      <c r="B1719" s="98" t="s">
        <v>134180</v>
      </c>
      <c r="C1719" s="100">
        <v>975</v>
      </c>
      <c r="D1719" s="98" t="s">
        <v>134181</v>
      </c>
      <c r="E1719" s="98" t="s">
        <v>134182</v>
      </c>
      <c r="F1719" s="104">
        <v>45394</v>
      </c>
      <c r="G1719" s="104">
        <v>45394</v>
      </c>
      <c r="H1719" s="104">
        <v>45869</v>
      </c>
      <c r="J1719" s="101">
        <v>1385</v>
      </c>
      <c r="K1719" s="98" t="s">
        <v>134183</v>
      </c>
      <c r="L1719" s="98" t="s">
        <v>134184</v>
      </c>
      <c r="M1719" s="98" t="s">
        <v>134185</v>
      </c>
      <c r="N1719" s="98" t="s">
        <v>134186</v>
      </c>
      <c r="O1719" s="101">
        <v>1375</v>
      </c>
      <c r="P1719" s="101">
        <v>1375</v>
      </c>
      <c r="Q1719" s="101">
        <v>0</v>
      </c>
      <c r="R1719" s="101">
        <v>800</v>
      </c>
    </row>
    <row r="1720">
      <c r="L1720" s="98" t="s">
        <v>134187</v>
      </c>
      <c r="M1720" s="98" t="s">
        <v>134188</v>
      </c>
      <c r="N1720" s="98" t="s">
        <v>134189</v>
      </c>
      <c r="O1720" s="101">
        <v>4</v>
      </c>
      <c r="P1720" s="101">
        <v>4</v>
      </c>
    </row>
    <row r="1721">
      <c r="L1721" s="98" t="s">
        <v>134190</v>
      </c>
      <c r="M1721" s="98" t="s">
        <v>134191</v>
      </c>
      <c r="N1721" s="98" t="s">
        <v>134192</v>
      </c>
      <c r="O1721" s="101">
        <v>5</v>
      </c>
      <c r="P1721" s="101">
        <v>5</v>
      </c>
    </row>
    <row r="1722">
      <c r="L1722" s="98" t="s">
        <v>134193</v>
      </c>
      <c r="M1722" s="98" t="s">
        <v>134194</v>
      </c>
      <c r="N1722" s="98" t="s">
        <v>134195</v>
      </c>
      <c r="O1722" s="101">
        <v>38</v>
      </c>
      <c r="P1722" s="101">
        <v>38</v>
      </c>
    </row>
    <row r="1723">
      <c r="K1723" s="96" t="s">
        <v>134196</v>
      </c>
      <c r="O1723" s="85">
        <f>SUM(O1719:O1722)</f>
      </c>
      <c r="P1723" s="85">
        <f>SUM(P1719:P1722)</f>
      </c>
    </row>
    <row r="1724">
      <c r="A1724" s="98" t="s">
        <v>134197</v>
      </c>
      <c r="B1724" s="98" t="s">
        <v>134198</v>
      </c>
      <c r="C1724" s="100">
        <v>975</v>
      </c>
      <c r="D1724" s="98" t="s">
        <v>134199</v>
      </c>
      <c r="E1724" s="98" t="s">
        <v>134200</v>
      </c>
      <c r="F1724" s="104">
        <v>42917</v>
      </c>
      <c r="G1724" s="104">
        <v>45597</v>
      </c>
      <c r="H1724" s="104">
        <v>45961</v>
      </c>
      <c r="J1724" s="101">
        <v>1575</v>
      </c>
      <c r="K1724" s="98" t="s">
        <v>134201</v>
      </c>
      <c r="L1724" s="98" t="s">
        <v>134202</v>
      </c>
      <c r="M1724" s="98" t="s">
        <v>134203</v>
      </c>
      <c r="N1724" s="98" t="s">
        <v>134204</v>
      </c>
      <c r="O1724" s="101">
        <v>1376</v>
      </c>
      <c r="P1724" s="101">
        <v>1376</v>
      </c>
      <c r="Q1724" s="101">
        <v>0</v>
      </c>
      <c r="R1724" s="101">
        <v>300</v>
      </c>
    </row>
    <row r="1725">
      <c r="L1725" s="98" t="s">
        <v>134205</v>
      </c>
      <c r="M1725" s="98" t="s">
        <v>134206</v>
      </c>
      <c r="N1725" s="98" t="s">
        <v>134207</v>
      </c>
      <c r="O1725" s="101">
        <v>90</v>
      </c>
      <c r="P1725" s="101">
        <v>125</v>
      </c>
    </row>
    <row r="1726">
      <c r="L1726" s="98" t="s">
        <v>134208</v>
      </c>
      <c r="M1726" s="98" t="s">
        <v>134209</v>
      </c>
      <c r="N1726" s="98" t="s">
        <v>134210</v>
      </c>
      <c r="O1726" s="101">
        <v>35</v>
      </c>
      <c r="P1726" s="101">
        <v>0</v>
      </c>
    </row>
    <row r="1727">
      <c r="L1727" s="98" t="s">
        <v>134211</v>
      </c>
      <c r="M1727" s="98" t="s">
        <v>134212</v>
      </c>
      <c r="N1727" s="98" t="s">
        <v>134213</v>
      </c>
      <c r="O1727" s="101">
        <v>4</v>
      </c>
      <c r="P1727" s="101">
        <v>4</v>
      </c>
    </row>
    <row r="1728">
      <c r="L1728" s="98" t="s">
        <v>134214</v>
      </c>
      <c r="M1728" s="98" t="s">
        <v>134215</v>
      </c>
      <c r="N1728" s="98" t="s">
        <v>134216</v>
      </c>
      <c r="O1728" s="101">
        <v>38</v>
      </c>
      <c r="P1728" s="101">
        <v>38</v>
      </c>
    </row>
    <row r="1729">
      <c r="K1729" s="96" t="s">
        <v>134217</v>
      </c>
      <c r="O1729" s="85">
        <f>SUM(O1724:O1728)</f>
      </c>
      <c r="P1729" s="85">
        <f>SUM(P1724:P1728)</f>
      </c>
    </row>
    <row r="1730">
      <c r="A1730" s="98" t="s">
        <v>134218</v>
      </c>
      <c r="B1730" s="98" t="s">
        <v>134219</v>
      </c>
      <c r="C1730" s="100">
        <v>975</v>
      </c>
      <c r="D1730" s="98" t="s">
        <v>134220</v>
      </c>
      <c r="E1730" s="98" t="s">
        <v>134221</v>
      </c>
      <c r="F1730" s="104">
        <v>45152</v>
      </c>
      <c r="G1730" s="104">
        <v>45200</v>
      </c>
      <c r="J1730" s="101">
        <v>1625</v>
      </c>
      <c r="K1730" s="98" t="s">
        <v>134222</v>
      </c>
      <c r="L1730" s="98" t="s">
        <v>134223</v>
      </c>
      <c r="M1730" s="98" t="s">
        <v>134224</v>
      </c>
      <c r="N1730" s="98" t="s">
        <v>134225</v>
      </c>
      <c r="O1730" s="101">
        <v>1625</v>
      </c>
      <c r="P1730" s="101">
        <v>1625</v>
      </c>
      <c r="Q1730" s="101">
        <v>0</v>
      </c>
      <c r="R1730" s="101">
        <v>0</v>
      </c>
    </row>
    <row r="1731">
      <c r="L1731" s="98" t="s">
        <v>134226</v>
      </c>
      <c r="M1731" s="98" t="s">
        <v>134227</v>
      </c>
      <c r="N1731" s="98" t="s">
        <v>134228</v>
      </c>
      <c r="O1731" s="101">
        <v>-325</v>
      </c>
      <c r="P1731" s="101">
        <v>-325</v>
      </c>
    </row>
    <row r="1732">
      <c r="L1732" s="98" t="s">
        <v>134229</v>
      </c>
      <c r="M1732" s="98" t="s">
        <v>134230</v>
      </c>
      <c r="N1732" s="98" t="s">
        <v>134231</v>
      </c>
      <c r="O1732" s="101">
        <v>90</v>
      </c>
      <c r="P1732" s="101">
        <v>90</v>
      </c>
    </row>
    <row r="1733">
      <c r="L1733" s="98" t="s">
        <v>134232</v>
      </c>
      <c r="M1733" s="98" t="s">
        <v>134233</v>
      </c>
      <c r="N1733" s="98" t="s">
        <v>134234</v>
      </c>
      <c r="O1733" s="101">
        <v>4</v>
      </c>
      <c r="P1733" s="101">
        <v>4</v>
      </c>
    </row>
    <row r="1734">
      <c r="L1734" s="98" t="s">
        <v>134235</v>
      </c>
      <c r="M1734" s="98" t="s">
        <v>134236</v>
      </c>
      <c r="N1734" s="98" t="s">
        <v>134237</v>
      </c>
      <c r="O1734" s="101">
        <v>38</v>
      </c>
      <c r="P1734" s="101">
        <v>38</v>
      </c>
    </row>
    <row r="1735">
      <c r="K1735" s="96" t="s">
        <v>134238</v>
      </c>
      <c r="O1735" s="85">
        <f>SUM(O1730:O1734)</f>
      </c>
      <c r="P1735" s="85">
        <f>SUM(P1730:P1734)</f>
      </c>
    </row>
    <row r="1736">
      <c r="A1736" s="98" t="s">
        <v>134239</v>
      </c>
      <c r="B1736" s="98" t="s">
        <v>134240</v>
      </c>
      <c r="C1736" s="100">
        <v>975</v>
      </c>
      <c r="D1736" s="98" t="s">
        <v>134241</v>
      </c>
      <c r="E1736" s="98" t="s">
        <v>134242</v>
      </c>
      <c r="F1736" s="104">
        <v>45505</v>
      </c>
      <c r="G1736" s="104">
        <v>45505</v>
      </c>
      <c r="H1736" s="104">
        <v>45961</v>
      </c>
      <c r="J1736" s="101">
        <v>1465</v>
      </c>
      <c r="K1736" s="98" t="s">
        <v>134243</v>
      </c>
      <c r="L1736" s="98" t="s">
        <v>134244</v>
      </c>
      <c r="M1736" s="98" t="s">
        <v>134245</v>
      </c>
      <c r="N1736" s="98" t="s">
        <v>134246</v>
      </c>
      <c r="O1736" s="101">
        <v>40</v>
      </c>
      <c r="P1736" s="101">
        <v>40</v>
      </c>
      <c r="Q1736" s="101">
        <v>0</v>
      </c>
      <c r="R1736" s="101">
        <v>300</v>
      </c>
    </row>
    <row r="1737">
      <c r="L1737" s="98" t="s">
        <v>134247</v>
      </c>
      <c r="M1737" s="98" t="s">
        <v>134248</v>
      </c>
      <c r="N1737" s="98" t="s">
        <v>134249</v>
      </c>
      <c r="O1737" s="101">
        <v>1435</v>
      </c>
      <c r="P1737" s="101">
        <v>1435</v>
      </c>
    </row>
    <row r="1738">
      <c r="L1738" s="98" t="s">
        <v>134250</v>
      </c>
      <c r="M1738" s="98" t="s">
        <v>134251</v>
      </c>
      <c r="N1738" s="98" t="s">
        <v>134252</v>
      </c>
      <c r="O1738" s="101">
        <v>4</v>
      </c>
      <c r="P1738" s="101">
        <v>4</v>
      </c>
    </row>
    <row r="1739">
      <c r="L1739" s="98" t="s">
        <v>134253</v>
      </c>
      <c r="M1739" s="98" t="s">
        <v>134254</v>
      </c>
      <c r="N1739" s="98" t="s">
        <v>134255</v>
      </c>
      <c r="O1739" s="101">
        <v>38</v>
      </c>
      <c r="P1739" s="101">
        <v>38</v>
      </c>
    </row>
    <row r="1740">
      <c r="K1740" s="96" t="s">
        <v>134256</v>
      </c>
      <c r="O1740" s="85">
        <f>SUM(O1736:O1739)</f>
      </c>
      <c r="P1740" s="85">
        <f>SUM(P1736:P1739)</f>
      </c>
    </row>
    <row r="1741">
      <c r="A1741" s="98" t="s">
        <v>134257</v>
      </c>
      <c r="B1741" s="98" t="s">
        <v>134258</v>
      </c>
      <c r="C1741" s="100">
        <v>625</v>
      </c>
      <c r="D1741" s="98" t="s">
        <v>134259</v>
      </c>
      <c r="E1741" s="98" t="s">
        <v>134260</v>
      </c>
      <c r="F1741" s="104">
        <v>44219</v>
      </c>
      <c r="G1741" s="104">
        <v>45717</v>
      </c>
      <c r="H1741" s="104">
        <v>46081</v>
      </c>
      <c r="J1741" s="101">
        <v>1275</v>
      </c>
      <c r="K1741" s="98" t="s">
        <v>134261</v>
      </c>
      <c r="L1741" s="98" t="s">
        <v>134262</v>
      </c>
      <c r="M1741" s="98" t="s">
        <v>134263</v>
      </c>
      <c r="N1741" s="98" t="s">
        <v>134264</v>
      </c>
      <c r="O1741" s="101">
        <v>1025</v>
      </c>
      <c r="P1741" s="101">
        <v>1025</v>
      </c>
      <c r="Q1741" s="101">
        <v>0</v>
      </c>
      <c r="R1741" s="101">
        <v>200</v>
      </c>
    </row>
    <row r="1742">
      <c r="L1742" s="98" t="s">
        <v>134265</v>
      </c>
      <c r="M1742" s="98" t="s">
        <v>134266</v>
      </c>
      <c r="N1742" s="98" t="s">
        <v>134267</v>
      </c>
      <c r="O1742" s="101">
        <v>35</v>
      </c>
      <c r="P1742" s="101">
        <v>35</v>
      </c>
    </row>
    <row r="1743">
      <c r="L1743" s="98" t="s">
        <v>134268</v>
      </c>
      <c r="M1743" s="98" t="s">
        <v>134269</v>
      </c>
      <c r="N1743" s="98" t="s">
        <v>134270</v>
      </c>
      <c r="O1743" s="101">
        <v>4</v>
      </c>
      <c r="P1743" s="101">
        <v>4</v>
      </c>
    </row>
    <row r="1744">
      <c r="L1744" s="98" t="s">
        <v>134271</v>
      </c>
      <c r="M1744" s="98" t="s">
        <v>134272</v>
      </c>
      <c r="N1744" s="98" t="s">
        <v>134273</v>
      </c>
      <c r="O1744" s="101">
        <v>38</v>
      </c>
      <c r="P1744" s="101">
        <v>38</v>
      </c>
    </row>
    <row r="1745">
      <c r="K1745" s="96" t="s">
        <v>134274</v>
      </c>
      <c r="O1745" s="85">
        <f>SUM(O1741:O1744)</f>
      </c>
      <c r="P1745" s="85">
        <f>SUM(P1741:P1744)</f>
      </c>
    </row>
    <row r="1746">
      <c r="A1746" s="98" t="s">
        <v>134275</v>
      </c>
      <c r="B1746" s="98" t="s">
        <v>134276</v>
      </c>
      <c r="C1746" s="100">
        <v>625</v>
      </c>
      <c r="D1746" s="98" t="s">
        <v>134277</v>
      </c>
      <c r="E1746" s="98" t="s">
        <v>134278</v>
      </c>
      <c r="F1746" s="104">
        <v>45136</v>
      </c>
      <c r="G1746" s="104">
        <v>45505</v>
      </c>
      <c r="H1746" s="104">
        <v>45869</v>
      </c>
      <c r="J1746" s="101">
        <v>1290</v>
      </c>
      <c r="K1746" s="98" t="s">
        <v>134279</v>
      </c>
      <c r="L1746" s="98" t="s">
        <v>134280</v>
      </c>
      <c r="M1746" s="98" t="s">
        <v>134281</v>
      </c>
      <c r="N1746" s="98" t="s">
        <v>134282</v>
      </c>
      <c r="O1746" s="101">
        <v>40</v>
      </c>
      <c r="P1746" s="101">
        <v>40</v>
      </c>
      <c r="Q1746" s="101">
        <v>0</v>
      </c>
      <c r="R1746" s="101">
        <v>200</v>
      </c>
    </row>
    <row r="1747">
      <c r="L1747" s="98" t="s">
        <v>134283</v>
      </c>
      <c r="M1747" s="98" t="s">
        <v>134284</v>
      </c>
      <c r="N1747" s="98" t="s">
        <v>134285</v>
      </c>
      <c r="O1747" s="101">
        <v>1075</v>
      </c>
      <c r="P1747" s="101">
        <v>1075</v>
      </c>
    </row>
    <row r="1748">
      <c r="L1748" s="98" t="s">
        <v>134286</v>
      </c>
      <c r="M1748" s="98" t="s">
        <v>134287</v>
      </c>
      <c r="N1748" s="98" t="s">
        <v>134288</v>
      </c>
      <c r="O1748" s="101">
        <v>111.5</v>
      </c>
      <c r="P1748" s="101">
        <v>0</v>
      </c>
    </row>
    <row r="1749">
      <c r="L1749" s="98" t="s">
        <v>134289</v>
      </c>
      <c r="M1749" s="98" t="s">
        <v>134290</v>
      </c>
      <c r="N1749" s="98" t="s">
        <v>134291</v>
      </c>
      <c r="O1749" s="101">
        <v>4</v>
      </c>
      <c r="P1749" s="101">
        <v>4</v>
      </c>
    </row>
    <row r="1750">
      <c r="L1750" s="98" t="s">
        <v>134292</v>
      </c>
      <c r="M1750" s="98" t="s">
        <v>134293</v>
      </c>
      <c r="N1750" s="98" t="s">
        <v>134294</v>
      </c>
      <c r="O1750" s="101">
        <v>38</v>
      </c>
      <c r="P1750" s="101">
        <v>38</v>
      </c>
    </row>
    <row r="1751">
      <c r="K1751" s="96" t="s">
        <v>134295</v>
      </c>
      <c r="O1751" s="85">
        <f>SUM(O1746:O1750)</f>
      </c>
      <c r="P1751" s="85">
        <f>SUM(P1746:P1750)</f>
      </c>
    </row>
    <row r="1752">
      <c r="A1752" s="98" t="s">
        <v>134296</v>
      </c>
      <c r="B1752" s="98" t="s">
        <v>134297</v>
      </c>
      <c r="C1752" s="100">
        <v>625</v>
      </c>
      <c r="D1752" s="98" t="s">
        <v>134298</v>
      </c>
      <c r="E1752" s="98" t="s">
        <v>134299</v>
      </c>
      <c r="F1752" s="104">
        <v>44299</v>
      </c>
      <c r="G1752" s="104">
        <v>45413</v>
      </c>
      <c r="H1752" s="104">
        <v>45808</v>
      </c>
      <c r="J1752" s="101">
        <v>1275</v>
      </c>
      <c r="K1752" s="98" t="s">
        <v>134300</v>
      </c>
      <c r="L1752" s="98" t="s">
        <v>134301</v>
      </c>
      <c r="M1752" s="98" t="s">
        <v>134302</v>
      </c>
      <c r="N1752" s="98" t="s">
        <v>134303</v>
      </c>
      <c r="O1752" s="101">
        <v>1155</v>
      </c>
      <c r="P1752" s="101">
        <v>1155</v>
      </c>
      <c r="Q1752" s="101">
        <v>0</v>
      </c>
      <c r="R1752" s="101">
        <v>400</v>
      </c>
    </row>
    <row r="1753">
      <c r="L1753" s="98" t="s">
        <v>134304</v>
      </c>
      <c r="M1753" s="98" t="s">
        <v>134305</v>
      </c>
      <c r="N1753" s="98" t="s">
        <v>134306</v>
      </c>
      <c r="O1753" s="101">
        <v>35</v>
      </c>
      <c r="P1753" s="101">
        <v>35</v>
      </c>
    </row>
    <row r="1754">
      <c r="L1754" s="98" t="s">
        <v>134307</v>
      </c>
      <c r="M1754" s="98" t="s">
        <v>134308</v>
      </c>
      <c r="N1754" s="98" t="s">
        <v>134309</v>
      </c>
      <c r="O1754" s="101">
        <v>4</v>
      </c>
      <c r="P1754" s="101">
        <v>4</v>
      </c>
    </row>
    <row r="1755">
      <c r="L1755" s="98" t="s">
        <v>134310</v>
      </c>
      <c r="M1755" s="98" t="s">
        <v>134311</v>
      </c>
      <c r="N1755" s="98" t="s">
        <v>134312</v>
      </c>
      <c r="O1755" s="101">
        <v>38</v>
      </c>
      <c r="P1755" s="101">
        <v>38</v>
      </c>
    </row>
    <row r="1756">
      <c r="K1756" s="96" t="s">
        <v>134313</v>
      </c>
      <c r="O1756" s="85">
        <f>SUM(O1752:O1755)</f>
      </c>
      <c r="P1756" s="85">
        <f>SUM(P1752:P1755)</f>
      </c>
    </row>
    <row r="1757">
      <c r="A1757" s="98" t="s">
        <v>134314</v>
      </c>
      <c r="B1757" s="98" t="s">
        <v>134315</v>
      </c>
      <c r="C1757" s="100">
        <v>625</v>
      </c>
      <c r="D1757" s="98" t="s">
        <v>134316</v>
      </c>
      <c r="E1757" s="98" t="s">
        <v>134317</v>
      </c>
      <c r="F1757" s="104">
        <v>45393</v>
      </c>
      <c r="G1757" s="104">
        <v>45393</v>
      </c>
      <c r="H1757" s="104">
        <v>45808</v>
      </c>
      <c r="J1757" s="101">
        <v>1135</v>
      </c>
      <c r="K1757" s="98" t="s">
        <v>134318</v>
      </c>
      <c r="L1757" s="98" t="s">
        <v>134319</v>
      </c>
      <c r="M1757" s="98" t="s">
        <v>134320</v>
      </c>
      <c r="N1757" s="98" t="s">
        <v>134321</v>
      </c>
      <c r="O1757" s="101">
        <v>1131</v>
      </c>
      <c r="P1757" s="101">
        <v>1131</v>
      </c>
      <c r="Q1757" s="101">
        <v>0</v>
      </c>
      <c r="R1757" s="101">
        <v>200</v>
      </c>
    </row>
    <row r="1758">
      <c r="L1758" s="98" t="s">
        <v>134322</v>
      </c>
      <c r="M1758" s="98" t="s">
        <v>134323</v>
      </c>
      <c r="N1758" s="98" t="s">
        <v>134324</v>
      </c>
      <c r="O1758" s="101">
        <v>4</v>
      </c>
      <c r="P1758" s="101">
        <v>4</v>
      </c>
    </row>
    <row r="1759">
      <c r="L1759" s="98" t="s">
        <v>134325</v>
      </c>
      <c r="M1759" s="98" t="s">
        <v>134326</v>
      </c>
      <c r="N1759" s="98" t="s">
        <v>134327</v>
      </c>
      <c r="O1759" s="101">
        <v>38</v>
      </c>
      <c r="P1759" s="101">
        <v>38</v>
      </c>
    </row>
    <row r="1760">
      <c r="K1760" s="96" t="s">
        <v>134328</v>
      </c>
      <c r="O1760" s="85">
        <f>SUM(O1757:O1759)</f>
      </c>
      <c r="P1760" s="85">
        <f>SUM(P1757:P1759)</f>
      </c>
    </row>
    <row r="1761">
      <c r="A1761" s="98" t="s">
        <v>134329</v>
      </c>
      <c r="B1761" s="98" t="s">
        <v>134330</v>
      </c>
      <c r="C1761" s="100">
        <v>975</v>
      </c>
      <c r="D1761" s="98" t="s">
        <v>134331</v>
      </c>
      <c r="E1761" s="98" t="s">
        <v>134332</v>
      </c>
      <c r="F1761" s="104">
        <v>45349</v>
      </c>
      <c r="G1761" s="104">
        <v>45349</v>
      </c>
      <c r="H1761" s="104">
        <v>45808</v>
      </c>
      <c r="J1761" s="101">
        <v>1375</v>
      </c>
      <c r="K1761" s="98" t="s">
        <v>134333</v>
      </c>
      <c r="L1761" s="98" t="s">
        <v>134334</v>
      </c>
      <c r="M1761" s="98" t="s">
        <v>134335</v>
      </c>
      <c r="N1761" s="98" t="s">
        <v>134336</v>
      </c>
      <c r="O1761" s="101">
        <v>1365</v>
      </c>
      <c r="P1761" s="101">
        <v>1365</v>
      </c>
      <c r="Q1761" s="101">
        <v>0</v>
      </c>
      <c r="R1761" s="101">
        <v>500</v>
      </c>
    </row>
    <row r="1762">
      <c r="L1762" s="98" t="s">
        <v>134337</v>
      </c>
      <c r="M1762" s="98" t="s">
        <v>134338</v>
      </c>
      <c r="N1762" s="98" t="s">
        <v>134339</v>
      </c>
      <c r="O1762" s="101">
        <v>35</v>
      </c>
      <c r="P1762" s="101">
        <v>35</v>
      </c>
    </row>
    <row r="1763">
      <c r="L1763" s="98" t="s">
        <v>134340</v>
      </c>
      <c r="M1763" s="98" t="s">
        <v>134341</v>
      </c>
      <c r="N1763" s="98" t="s">
        <v>134342</v>
      </c>
      <c r="O1763" s="101">
        <v>4</v>
      </c>
      <c r="P1763" s="101">
        <v>4</v>
      </c>
    </row>
    <row r="1764">
      <c r="L1764" s="98" t="s">
        <v>134343</v>
      </c>
      <c r="M1764" s="98" t="s">
        <v>134344</v>
      </c>
      <c r="N1764" s="98" t="s">
        <v>134345</v>
      </c>
      <c r="O1764" s="101">
        <v>5</v>
      </c>
      <c r="P1764" s="101">
        <v>5</v>
      </c>
    </row>
    <row r="1765">
      <c r="L1765" s="98" t="s">
        <v>134346</v>
      </c>
      <c r="M1765" s="98" t="s">
        <v>134347</v>
      </c>
      <c r="N1765" s="98" t="s">
        <v>134348</v>
      </c>
      <c r="O1765" s="101">
        <v>20</v>
      </c>
      <c r="P1765" s="101">
        <v>20</v>
      </c>
    </row>
    <row r="1766">
      <c r="L1766" s="98" t="s">
        <v>134349</v>
      </c>
      <c r="M1766" s="98" t="s">
        <v>134350</v>
      </c>
      <c r="N1766" s="98" t="s">
        <v>134351</v>
      </c>
      <c r="O1766" s="101">
        <v>38</v>
      </c>
      <c r="P1766" s="101">
        <v>38</v>
      </c>
    </row>
    <row r="1767">
      <c r="K1767" s="96" t="s">
        <v>134352</v>
      </c>
      <c r="O1767" s="85">
        <f>SUM(O1761:O1766)</f>
      </c>
      <c r="P1767" s="85">
        <f>SUM(P1761:P1766)</f>
      </c>
    </row>
    <row r="1768">
      <c r="A1768" s="98" t="s">
        <v>134353</v>
      </c>
      <c r="B1768" s="98" t="s">
        <v>134354</v>
      </c>
      <c r="C1768" s="100">
        <v>975</v>
      </c>
      <c r="D1768" s="98" t="s">
        <v>134355</v>
      </c>
      <c r="E1768" s="98" t="s">
        <v>134356</v>
      </c>
      <c r="F1768" s="104">
        <v>45250</v>
      </c>
      <c r="G1768" s="104">
        <v>45627</v>
      </c>
      <c r="H1768" s="104">
        <v>46081</v>
      </c>
      <c r="J1768" s="101">
        <v>1525</v>
      </c>
      <c r="K1768" s="98" t="s">
        <v>134357</v>
      </c>
      <c r="L1768" s="98" t="s">
        <v>134358</v>
      </c>
      <c r="M1768" s="98" t="s">
        <v>134359</v>
      </c>
      <c r="N1768" s="98" t="s">
        <v>134360</v>
      </c>
      <c r="O1768" s="101">
        <v>40</v>
      </c>
      <c r="P1768" s="101">
        <v>40</v>
      </c>
      <c r="Q1768" s="101">
        <v>0</v>
      </c>
      <c r="R1768" s="101">
        <v>1525</v>
      </c>
    </row>
    <row r="1769">
      <c r="L1769" s="98" t="s">
        <v>134361</v>
      </c>
      <c r="M1769" s="98" t="s">
        <v>134362</v>
      </c>
      <c r="N1769" s="98" t="s">
        <v>134363</v>
      </c>
      <c r="O1769" s="101">
        <v>1405</v>
      </c>
      <c r="P1769" s="101">
        <v>1405</v>
      </c>
    </row>
    <row r="1770">
      <c r="L1770" s="98" t="s">
        <v>134364</v>
      </c>
      <c r="M1770" s="98" t="s">
        <v>134365</v>
      </c>
      <c r="N1770" s="98" t="s">
        <v>134366</v>
      </c>
      <c r="O1770" s="101">
        <v>90</v>
      </c>
      <c r="P1770" s="101">
        <v>90</v>
      </c>
    </row>
    <row r="1771">
      <c r="L1771" s="98" t="s">
        <v>134367</v>
      </c>
      <c r="M1771" s="98" t="s">
        <v>134368</v>
      </c>
      <c r="N1771" s="98" t="s">
        <v>134369</v>
      </c>
      <c r="O1771" s="101">
        <v>4</v>
      </c>
      <c r="P1771" s="101">
        <v>4</v>
      </c>
    </row>
    <row r="1772">
      <c r="L1772" s="98" t="s">
        <v>134370</v>
      </c>
      <c r="M1772" s="98" t="s">
        <v>134371</v>
      </c>
      <c r="N1772" s="98" t="s">
        <v>134372</v>
      </c>
      <c r="O1772" s="101">
        <v>38</v>
      </c>
      <c r="P1772" s="101">
        <v>38</v>
      </c>
    </row>
    <row r="1773">
      <c r="K1773" s="96" t="s">
        <v>134373</v>
      </c>
      <c r="O1773" s="85">
        <f>SUM(O1768:O1772)</f>
      </c>
      <c r="P1773" s="85">
        <f>SUM(P1768:P1772)</f>
      </c>
    </row>
    <row r="1774">
      <c r="B1774" s="81" t="s">
        <v>134374</v>
      </c>
      <c r="C1774" s="69">
        <f>SUM(C8:C12)+SUM(C14:C18)+SUM(C20:C25)+SUM(C27:C31)+SUM(C33:C38)+SUM(C40:C43)+SUM(C45:C50)+SUM(C52:C52)+SUM(C54:C60)+SUM(C62:C62)+SUM(C64:C67)+SUM(C69:C75)+SUM(C77:C79)+SUM(C81:C84)+SUM(C86:C89)+SUM(C91:C94)+SUM(C96:C99)+SUM(C101:C103)+SUM(C105:C109)+SUM(C111:C116)+SUM(C118:C118)+SUM(C120:C124)+SUM(C126:C130)+SUM(C132:C153)+SUM(C155:C162)+SUM(C164:C168)+SUM(C170:C175)+SUM(C177:C180)+SUM(C182:C187)+SUM(C189:C193)+SUM(C195:C201)+SUM(C203:C207)+SUM(C209:C213)+SUM(C215:C218)+SUM(C220:C224)+SUM(C226:C228)+SUM(C230:C235)+SUM(C237:C240)+SUM(C242:C246)+SUM(C248:C250)+SUM(C252:C257)+SUM(C259:C262)+SUM(C264:C267)+SUM(C269:C272)+SUM(C274:C277)+SUM(C279:C283)+SUM(C285:C288)+SUM(C290:C293)+SUM(C295:C300)+SUM(C302:C309)+SUM(C311:C316)+SUM(C318:C325)+SUM(C327:C332)+SUM(C334:C338)+SUM(C340:C343)+SUM(C345:C349)+SUM(C351:C356)+SUM(C358:C362)+SUM(C364:C368)+SUM(C370:C373)+SUM(C375:C377)+SUM(C379:C382)+SUM(C384:C389)+SUM(C391:C394)+SUM(C396:C399)+SUM(C401:C403)+SUM(C405:C407)+SUM(C409:C413)+SUM(C415:C419)+SUM(C421:C424)+SUM(C426:C429)+SUM(C431:C435)+SUM(C437:C441)+SUM(C443:C446)+SUM(C448:C452)+SUM(C454:C458)+SUM(C460:C465)+SUM(C467:C472)+SUM(C474:C478)+SUM(C480:C480)+SUM(C482:C485)+SUM(C487:C492)+SUM(C494:C497)+SUM(C499:C504)+SUM(C506:C510)+SUM(C512:C516)+SUM(C518:C518)+SUM(C520:C541)+SUM(C543:C543)+SUM(C545:C547)+SUM(C549:C549)+SUM(C551:C555)+SUM(C557:C559)+SUM(C561:C563)+SUM(C565:C567)+SUM(C569:C574)+SUM(C576:C579)+SUM(C581:C586)+SUM(C588:C591)+SUM(C593:C595)+SUM(C597:C599)+SUM(C601:C604)+SUM(C606:C609)+SUM(C611:C614)+SUM(C616:C620)+SUM(C622:C628)+SUM(C630:C636)+SUM(C638:C643)+SUM(C645:C650)+SUM(C652:C656)+SUM(C658:C661)+SUM(C663:C666)+SUM(C668:C671)+SUM(C673:C677)+SUM(C679:C687)+SUM(C689:C692)+SUM(C694:C698)+SUM(C700:C702)+SUM(C704:C706)+SUM(C708:C710)+SUM(C712:C714)+SUM(C716:C720)+SUM(C722:C724)+SUM(C726:C730)+SUM(C732:C734)+SUM(C736:C739)+SUM(C741:C748)+SUM(C750:C752)+SUM(C754:C759)+SUM(C761:C764)+SUM(C766:C770)+SUM(C772:C776)+SUM(C778:C784)+SUM(C786:C790)+SUM(C792:C797)+SUM(C799:C805)+SUM(C807:C813)+SUM(C815:C819)+SUM(C821:C827)+SUM(C829:C833)+SUM(C835:C838)+SUM(C840:C842)+SUM(C844:C847)+SUM(C849:C853)+SUM(C855:C857)+SUM(C859:C862)+SUM(C864:C866)+SUM(C868:C872)+SUM(C874:C877)+SUM(C879:C883)+SUM(C885:C887)+SUM(C889:C893)+SUM(C895:C898)+SUM(C900:C903)+SUM(C905:C907)+SUM(C909:C912)+SUM(C914:C919)+SUM(C921:C926)+SUM(C928:C934)+SUM(C936:C944)+SUM(C946:C949)+SUM(C951:C955)+SUM(C957:C961)+SUM(C963:C966)+SUM(C968:C971)+SUM(C973:C977)+SUM(C979:C984)+SUM(C986:C991)+SUM(C993:C996)+SUM(C998:C1001)+SUM(C1003:C1006)+SUM(C1008:C1011)+SUM(C1013:C1016)+SUM(C1018:C1021)+SUM(C1023:C1029)+SUM(C1031:C1033)+SUM(C1035:C1038)+SUM(C1040:C1042)+SUM(C1044:C1048)+SUM(C1050:C1052)+SUM(C1054:C1057)+SUM(C1059:C1063)+SUM(C1065:C1068)+SUM(C1070:C1072)+SUM(C1074:C1080)+SUM(C1082:C1086)+SUM(C1088:C1095)+SUM(C1097:C1101)+SUM(C1103:C1108)+SUM(C1110:C1114)+SUM(C1116:C1124)+SUM(C1126:C1131)+SUM(C1133:C1136)+SUM(C1138:C1143)+SUM(C1145:C1148)+SUM(C1150:C1150)+SUM(C1152:C1154)+SUM(C1156:C1158)+SUM(C1160:C1162)+SUM(C1164:C1168)+SUM(C1170:C1173)+SUM(C1175:C1179)+SUM(C1181:C1181)+SUM(C1183:C1185)+SUM(C1187:C1189)+SUM(C1191:C1194)+SUM(C1196:C1199)+SUM(C1201:C1204)+SUM(C1206:C1211)+SUM(C1213:C1218)+SUM(C1220:C1226)+SUM(C1228:C1234)+SUM(C1236:C1239)+SUM(C1241:C1245)+SUM(C1247:C1250)+SUM(C1252:C1255)+SUM(C1257:C1262)+SUM(C1264:C1269)+SUM(C1271:C1277)+SUM(C1279:C1284)+SUM(C1286:C1288)+SUM(C1290:C1293)+SUM(C1295:C1300)+SUM(C1302:C1305)+SUM(C1307:C1310)+SUM(C1312:C1315)+SUM(C1317:C1320)+SUM(C1322:C1326)+SUM(C1328:C1332)+SUM(C1334:C1337)+SUM(C1339:C1341)+SUM(C1343:C1346)+SUM(C1348:C1352)+SUM(C1354:C1356)+SUM(C1358:C1361)+SUM(C1363:C1365)+SUM(C1367:C1372)+SUM(C1374:C1379)+SUM(C1381:C1385)+SUM(C1387:C1394)+SUM(C1396:C1400)+SUM(C1402:C1411)+SUM(C1413:C1417)+SUM(C1419:C1424)+SUM(C1426:C1428)+SUM(C1430:C1434)+SUM(C1436:C1439)+SUM(C1441:C1444)+SUM(C1446:C1449)+SUM(C1451:C1453)+SUM(C1455:C1458)+SUM(C1460:C1465)+SUM(C1467:C1470)+SUM(C1472:C1477)+SUM(C1479:C1483)+SUM(C1485:C1485)+SUM(C1487:C1491)+SUM(C1493:C1496)+SUM(C1498:C1498)+SUM(C1500:C1502)+SUM(C1504:C1511)+SUM(C1513:C1519)+SUM(C1521:C1521)+SUM(C1523:C1527)+SUM(C1529:C1534)+SUM(C1536:C1542)+SUM(C1544:C1547)+SUM(C1549:C1552)+SUM(C1554:C1559)+SUM(C1561:C1565)+SUM(C1567:C1569)+SUM(C1571:C1574)+SUM(C1576:C1580)+SUM(C1582:C1584)+SUM(C1586:C1588)+SUM(C1590:C1594)+SUM(C1596:C1599)+SUM(C1601:C1603)+SUM(C1605:C1607)+SUM(C1609:C1612)+SUM(C1614:C1617)+SUM(C1619:C1621)+SUM(C1623:C1626)+SUM(C1628:C1631)+SUM(C1633:C1641)+SUM(C1643:C1648)+SUM(C1650:C1653)+SUM(C1655:C1659)+SUM(C1661:C1665)+SUM(C1667:C1670)+SUM(C1672:C1679)+SUM(C1681:C1685)+SUM(C1687:C1691)+SUM(C1693:C1696)+SUM(C1698:C1702)+SUM(C1704:C1707)+SUM(C1709:C1711)+SUM(C1713:C1717)+SUM(C1719:C1722)+SUM(C1724:C1728)+SUM(C1730:C1734)+SUM(C1736:C1739)+SUM(C1741:C1744)+SUM(C1746:C1750)+SUM(C1752:C1755)+SUM(C1757:C1759)+SUM(C1761:C1766)+SUM(C1768:C1772)</f>
      </c>
      <c r="J1774" s="70">
        <f>SUM(J8:J12)+SUM(J14:J18)+SUM(J20:J25)+SUM(J27:J31)+SUM(J33:J38)+SUM(J40:J43)+SUM(J45:J50)+SUM(J52:J52)+SUM(J54:J60)+SUM(J62:J62)+SUM(J64:J67)+SUM(J69:J75)+SUM(J77:J79)+SUM(J81:J84)+SUM(J86:J89)+SUM(J91:J94)+SUM(J96:J99)+SUM(J101:J103)+SUM(J105:J109)+SUM(J111:J116)+SUM(J118:J118)+SUM(J120:J124)+SUM(J126:J130)+SUM(J132:J153)+SUM(J155:J162)+SUM(J164:J168)+SUM(J170:J175)+SUM(J177:J180)+SUM(J182:J187)+SUM(J189:J193)+SUM(J195:J201)+SUM(J203:J207)+SUM(J209:J213)+SUM(J215:J218)+SUM(J220:J224)+SUM(J226:J228)+SUM(J230:J235)+SUM(J237:J240)+SUM(J242:J246)+SUM(J248:J250)+SUM(J252:J257)+SUM(J259:J262)+SUM(J264:J267)+SUM(J269:J272)+SUM(J274:J277)+SUM(J279:J283)+SUM(J285:J288)+SUM(J290:J293)+SUM(J295:J300)+SUM(J302:J309)+SUM(J311:J316)+SUM(J318:J325)+SUM(J327:J332)+SUM(J334:J338)+SUM(J340:J343)+SUM(J345:J349)+SUM(J351:J356)+SUM(J358:J362)+SUM(J364:J368)+SUM(J370:J373)+SUM(J375:J377)+SUM(J379:J382)+SUM(J384:J389)+SUM(J391:J394)+SUM(J396:J399)+SUM(J401:J403)+SUM(J405:J407)+SUM(J409:J413)+SUM(J415:J419)+SUM(J421:J424)+SUM(J426:J429)+SUM(J431:J435)+SUM(J437:J441)+SUM(J443:J446)+SUM(J448:J452)+SUM(J454:J458)+SUM(J460:J465)+SUM(J467:J472)+SUM(J474:J478)+SUM(J480:J480)+SUM(J482:J485)+SUM(J487:J492)+SUM(J494:J497)+SUM(J499:J504)+SUM(J506:J510)+SUM(J512:J516)+SUM(J518:J518)+SUM(J520:J541)+SUM(J543:J543)+SUM(J545:J547)+SUM(J549:J549)+SUM(J551:J555)+SUM(J557:J559)+SUM(J561:J563)+SUM(J565:J567)+SUM(J569:J574)+SUM(J576:J579)+SUM(J581:J586)+SUM(J588:J591)+SUM(J593:J595)+SUM(J597:J599)+SUM(J601:J604)+SUM(J606:J609)+SUM(J611:J614)+SUM(J616:J620)+SUM(J622:J628)+SUM(J630:J636)+SUM(J638:J643)+SUM(J645:J650)+SUM(J652:J656)+SUM(J658:J661)+SUM(J663:J666)+SUM(J668:J671)+SUM(J673:J677)+SUM(J679:J687)+SUM(J689:J692)+SUM(J694:J698)+SUM(J700:J702)+SUM(J704:J706)+SUM(J708:J710)+SUM(J712:J714)+SUM(J716:J720)+SUM(J722:J724)+SUM(J726:J730)+SUM(J732:J734)+SUM(J736:J739)+SUM(J741:J748)+SUM(J750:J752)+SUM(J754:J759)+SUM(J761:J764)+SUM(J766:J770)+SUM(J772:J776)+SUM(J778:J784)+SUM(J786:J790)+SUM(J792:J797)+SUM(J799:J805)+SUM(J807:J813)+SUM(J815:J819)+SUM(J821:J827)+SUM(J829:J833)+SUM(J835:J838)+SUM(J840:J842)+SUM(J844:J847)+SUM(J849:J853)+SUM(J855:J857)+SUM(J859:J862)+SUM(J864:J866)+SUM(J868:J872)+SUM(J874:J877)+SUM(J879:J883)+SUM(J885:J887)+SUM(J889:J893)+SUM(J895:J898)+SUM(J900:J903)+SUM(J905:J907)+SUM(J909:J912)+SUM(J914:J919)+SUM(J921:J926)+SUM(J928:J934)+SUM(J936:J944)+SUM(J946:J949)+SUM(J951:J955)+SUM(J957:J961)+SUM(J963:J966)+SUM(J968:J971)+SUM(J973:J977)+SUM(J979:J984)+SUM(J986:J991)+SUM(J993:J996)+SUM(J998:J1001)+SUM(J1003:J1006)+SUM(J1008:J1011)+SUM(J1013:J1016)+SUM(J1018:J1021)+SUM(J1023:J1029)+SUM(J1031:J1033)+SUM(J1035:J1038)+SUM(J1040:J1042)+SUM(J1044:J1048)+SUM(J1050:J1052)+SUM(J1054:J1057)+SUM(J1059:J1063)+SUM(J1065:J1068)+SUM(J1070:J1072)+SUM(J1074:J1080)+SUM(J1082:J1086)+SUM(J1088:J1095)+SUM(J1097:J1101)+SUM(J1103:J1108)+SUM(J1110:J1114)+SUM(J1116:J1124)+SUM(J1126:J1131)+SUM(J1133:J1136)+SUM(J1138:J1143)+SUM(J1145:J1148)+SUM(J1150:J1150)+SUM(J1152:J1154)+SUM(J1156:J1158)+SUM(J1160:J1162)+SUM(J1164:J1168)+SUM(J1170:J1173)+SUM(J1175:J1179)+SUM(J1181:J1181)+SUM(J1183:J1185)+SUM(J1187:J1189)+SUM(J1191:J1194)+SUM(J1196:J1199)+SUM(J1201:J1204)+SUM(J1206:J1211)+SUM(J1213:J1218)+SUM(J1220:J1226)+SUM(J1228:J1234)+SUM(J1236:J1239)+SUM(J1241:J1245)+SUM(J1247:J1250)+SUM(J1252:J1255)+SUM(J1257:J1262)+SUM(J1264:J1269)+SUM(J1271:J1277)+SUM(J1279:J1284)+SUM(J1286:J1288)+SUM(J1290:J1293)+SUM(J1295:J1300)+SUM(J1302:J1305)+SUM(J1307:J1310)+SUM(J1312:J1315)+SUM(J1317:J1320)+SUM(J1322:J1326)+SUM(J1328:J1332)+SUM(J1334:J1337)+SUM(J1339:J1341)+SUM(J1343:J1346)+SUM(J1348:J1352)+SUM(J1354:J1356)+SUM(J1358:J1361)+SUM(J1363:J1365)+SUM(J1367:J1372)+SUM(J1374:J1379)+SUM(J1381:J1385)+SUM(J1387:J1394)+SUM(J1396:J1400)+SUM(J1402:J1411)+SUM(J1413:J1417)+SUM(J1419:J1424)+SUM(J1426:J1428)+SUM(J1430:J1434)+SUM(J1436:J1439)+SUM(J1441:J1444)+SUM(J1446:J1449)+SUM(J1451:J1453)+SUM(J1455:J1458)+SUM(J1460:J1465)+SUM(J1467:J1470)+SUM(J1472:J1477)+SUM(J1479:J1483)+SUM(J1485:J1485)+SUM(J1487:J1491)+SUM(J1493:J1496)+SUM(J1498:J1498)+SUM(J1500:J1502)+SUM(J1504:J1511)+SUM(J1513:J1519)+SUM(J1521:J1521)+SUM(J1523:J1527)+SUM(J1529:J1534)+SUM(J1536:J1542)+SUM(J1544:J1547)+SUM(J1549:J1552)+SUM(J1554:J1559)+SUM(J1561:J1565)+SUM(J1567:J1569)+SUM(J1571:J1574)+SUM(J1576:J1580)+SUM(J1582:J1584)+SUM(J1586:J1588)+SUM(J1590:J1594)+SUM(J1596:J1599)+SUM(J1601:J1603)+SUM(J1605:J1607)+SUM(J1609:J1612)+SUM(J1614:J1617)+SUM(J1619:J1621)+SUM(J1623:J1626)+SUM(J1628:J1631)+SUM(J1633:J1641)+SUM(J1643:J1648)+SUM(J1650:J1653)+SUM(J1655:J1659)+SUM(J1661:J1665)+SUM(J1667:J1670)+SUM(J1672:J1679)+SUM(J1681:J1685)+SUM(J1687:J1691)+SUM(J1693:J1696)+SUM(J1698:J1702)+SUM(J1704:J1707)+SUM(J1709:J1711)+SUM(J1713:J1717)+SUM(J1719:J1722)+SUM(J1724:J1728)+SUM(J1730:J1734)+SUM(J1736:J1739)+SUM(J1741:J1744)+SUM(J1746:J1750)+SUM(J1752:J1755)+SUM(J1757:J1759)+SUM(J1761:J1766)+SUM(J1768:J1772)</f>
      </c>
      <c r="O1774" s="70">
        <f>SUM(O8:O12)+SUM(O14:O18)+SUM(O20:O25)+SUM(O27:O31)+SUM(O33:O38)+SUM(O40:O43)+SUM(O45:O50)+SUM(O52:O52)+SUM(O54:O60)+SUM(O62:O62)+SUM(O64:O67)+SUM(O69:O75)+SUM(O77:O79)+SUM(O81:O84)+SUM(O86:O89)+SUM(O91:O94)+SUM(O96:O99)+SUM(O101:O103)+SUM(O105:O109)+SUM(O111:O116)+SUM(O118:O118)+SUM(O120:O124)+SUM(O126:O130)+SUM(O132:O153)+SUM(O155:O162)+SUM(O164:O168)+SUM(O170:O175)+SUM(O177:O180)+SUM(O182:O187)+SUM(O189:O193)+SUM(O195:O201)+SUM(O203:O207)+SUM(O209:O213)+SUM(O215:O218)+SUM(O220:O224)+SUM(O226:O228)+SUM(O230:O235)+SUM(O237:O240)+SUM(O242:O246)+SUM(O248:O250)+SUM(O252:O257)+SUM(O259:O262)+SUM(O264:O267)+SUM(O269:O272)+SUM(O274:O277)+SUM(O279:O283)+SUM(O285:O288)+SUM(O290:O293)+SUM(O295:O300)+SUM(O302:O309)+SUM(O311:O316)+SUM(O318:O325)+SUM(O327:O332)+SUM(O334:O338)+SUM(O340:O343)+SUM(O345:O349)+SUM(O351:O356)+SUM(O358:O362)+SUM(O364:O368)+SUM(O370:O373)+SUM(O375:O377)+SUM(O379:O382)+SUM(O384:O389)+SUM(O391:O394)+SUM(O396:O399)+SUM(O401:O403)+SUM(O405:O407)+SUM(O409:O413)+SUM(O415:O419)+SUM(O421:O424)+SUM(O426:O429)+SUM(O431:O435)+SUM(O437:O441)+SUM(O443:O446)+SUM(O448:O452)+SUM(O454:O458)+SUM(O460:O465)+SUM(O467:O472)+SUM(O474:O478)+SUM(O480:O480)+SUM(O482:O485)+SUM(O487:O492)+SUM(O494:O497)+SUM(O499:O504)+SUM(O506:O510)+SUM(O512:O516)+SUM(O518:O518)+SUM(O520:O541)+SUM(O543:O543)+SUM(O545:O547)+SUM(O549:O549)+SUM(O551:O555)+SUM(O557:O559)+SUM(O561:O563)+SUM(O565:O567)+SUM(O569:O574)+SUM(O576:O579)+SUM(O581:O586)+SUM(O588:O591)+SUM(O593:O595)+SUM(O597:O599)+SUM(O601:O604)+SUM(O606:O609)+SUM(O611:O614)+SUM(O616:O620)+SUM(O622:O628)+SUM(O630:O636)+SUM(O638:O643)+SUM(O645:O650)+SUM(O652:O656)+SUM(O658:O661)+SUM(O663:O666)+SUM(O668:O671)+SUM(O673:O677)+SUM(O679:O687)+SUM(O689:O692)+SUM(O694:O698)+SUM(O700:O702)+SUM(O704:O706)+SUM(O708:O710)+SUM(O712:O714)+SUM(O716:O720)+SUM(O722:O724)+SUM(O726:O730)+SUM(O732:O734)+SUM(O736:O739)+SUM(O741:O748)+SUM(O750:O752)+SUM(O754:O759)+SUM(O761:O764)+SUM(O766:O770)+SUM(O772:O776)+SUM(O778:O784)+SUM(O786:O790)+SUM(O792:O797)+SUM(O799:O805)+SUM(O807:O813)+SUM(O815:O819)+SUM(O821:O827)+SUM(O829:O833)+SUM(O835:O838)+SUM(O840:O842)+SUM(O844:O847)+SUM(O849:O853)+SUM(O855:O857)+SUM(O859:O862)+SUM(O864:O866)+SUM(O868:O872)+SUM(O874:O877)+SUM(O879:O883)+SUM(O885:O887)+SUM(O889:O893)+SUM(O895:O898)+SUM(O900:O903)+SUM(O905:O907)+SUM(O909:O912)+SUM(O914:O919)+SUM(O921:O926)+SUM(O928:O934)+SUM(O936:O944)+SUM(O946:O949)+SUM(O951:O955)+SUM(O957:O961)+SUM(O963:O966)+SUM(O968:O971)+SUM(O973:O977)+SUM(O979:O984)+SUM(O986:O991)+SUM(O993:O996)+SUM(O998:O1001)+SUM(O1003:O1006)+SUM(O1008:O1011)+SUM(O1013:O1016)+SUM(O1018:O1021)+SUM(O1023:O1029)+SUM(O1031:O1033)+SUM(O1035:O1038)+SUM(O1040:O1042)+SUM(O1044:O1048)+SUM(O1050:O1052)+SUM(O1054:O1057)+SUM(O1059:O1063)+SUM(O1065:O1068)+SUM(O1070:O1072)+SUM(O1074:O1080)+SUM(O1082:O1086)+SUM(O1088:O1095)+SUM(O1097:O1101)+SUM(O1103:O1108)+SUM(O1110:O1114)+SUM(O1116:O1124)+SUM(O1126:O1131)+SUM(O1133:O1136)+SUM(O1138:O1143)+SUM(O1145:O1148)+SUM(O1150:O1150)+SUM(O1152:O1154)+SUM(O1156:O1158)+SUM(O1160:O1162)+SUM(O1164:O1168)+SUM(O1170:O1173)+SUM(O1175:O1179)+SUM(O1181:O1181)+SUM(O1183:O1185)+SUM(O1187:O1189)+SUM(O1191:O1194)+SUM(O1196:O1199)+SUM(O1201:O1204)+SUM(O1206:O1211)+SUM(O1213:O1218)+SUM(O1220:O1226)+SUM(O1228:O1234)+SUM(O1236:O1239)+SUM(O1241:O1245)+SUM(O1247:O1250)+SUM(O1252:O1255)+SUM(O1257:O1262)+SUM(O1264:O1269)+SUM(O1271:O1277)+SUM(O1279:O1284)+SUM(O1286:O1288)+SUM(O1290:O1293)+SUM(O1295:O1300)+SUM(O1302:O1305)+SUM(O1307:O1310)+SUM(O1312:O1315)+SUM(O1317:O1320)+SUM(O1322:O1326)+SUM(O1328:O1332)+SUM(O1334:O1337)+SUM(O1339:O1341)+SUM(O1343:O1346)+SUM(O1348:O1352)+SUM(O1354:O1356)+SUM(O1358:O1361)+SUM(O1363:O1365)+SUM(O1367:O1372)+SUM(O1374:O1379)+SUM(O1381:O1385)+SUM(O1387:O1394)+SUM(O1396:O1400)+SUM(O1402:O1411)+SUM(O1413:O1417)+SUM(O1419:O1424)+SUM(O1426:O1428)+SUM(O1430:O1434)+SUM(O1436:O1439)+SUM(O1441:O1444)+SUM(O1446:O1449)+SUM(O1451:O1453)+SUM(O1455:O1458)+SUM(O1460:O1465)+SUM(O1467:O1470)+SUM(O1472:O1477)+SUM(O1479:O1483)+SUM(O1485:O1485)+SUM(O1487:O1491)+SUM(O1493:O1496)+SUM(O1498:O1498)+SUM(O1500:O1502)+SUM(O1504:O1511)+SUM(O1513:O1519)+SUM(O1521:O1521)+SUM(O1523:O1527)+SUM(O1529:O1534)+SUM(O1536:O1542)+SUM(O1544:O1547)+SUM(O1549:O1552)+SUM(O1554:O1559)+SUM(O1561:O1565)+SUM(O1567:O1569)+SUM(O1571:O1574)+SUM(O1576:O1580)+SUM(O1582:O1584)+SUM(O1586:O1588)+SUM(O1590:O1594)+SUM(O1596:O1599)+SUM(O1601:O1603)+SUM(O1605:O1607)+SUM(O1609:O1612)+SUM(O1614:O1617)+SUM(O1619:O1621)+SUM(O1623:O1626)+SUM(O1628:O1631)+SUM(O1633:O1641)+SUM(O1643:O1648)+SUM(O1650:O1653)+SUM(O1655:O1659)+SUM(O1661:O1665)+SUM(O1667:O1670)+SUM(O1672:O1679)+SUM(O1681:O1685)+SUM(O1687:O1691)+SUM(O1693:O1696)+SUM(O1698:O1702)+SUM(O1704:O1707)+SUM(O1709:O1711)+SUM(O1713:O1717)+SUM(O1719:O1722)+SUM(O1724:O1728)+SUM(O1730:O1734)+SUM(O1736:O1739)+SUM(O1741:O1744)+SUM(O1746:O1750)+SUM(O1752:O1755)+SUM(O1757:O1759)+SUM(O1761:O1766)+SUM(O1768:O1772)</f>
      </c>
      <c r="P1774" s="70">
        <f>SUM(P8:P12)+SUM(P14:P18)+SUM(P20:P25)+SUM(P27:P31)+SUM(P33:P38)+SUM(P40:P43)+SUM(P45:P50)+SUM(P52:P52)+SUM(P54:P60)+SUM(P62:P62)+SUM(P64:P67)+SUM(P69:P75)+SUM(P77:P79)+SUM(P81:P84)+SUM(P86:P89)+SUM(P91:P94)+SUM(P96:P99)+SUM(P101:P103)+SUM(P105:P109)+SUM(P111:P116)+SUM(P118:P118)+SUM(P120:P124)+SUM(P126:P130)+SUM(P132:P153)+SUM(P155:P162)+SUM(P164:P168)+SUM(P170:P175)+SUM(P177:P180)+SUM(P182:P187)+SUM(P189:P193)+SUM(P195:P201)+SUM(P203:P207)+SUM(P209:P213)+SUM(P215:P218)+SUM(P220:P224)+SUM(P226:P228)+SUM(P230:P235)+SUM(P237:P240)+SUM(P242:P246)+SUM(P248:P250)+SUM(P252:P257)+SUM(P259:P262)+SUM(P264:P267)+SUM(P269:P272)+SUM(P274:P277)+SUM(P279:P283)+SUM(P285:P288)+SUM(P290:P293)+SUM(P295:P300)+SUM(P302:P309)+SUM(P311:P316)+SUM(P318:P325)+SUM(P327:P332)+SUM(P334:P338)+SUM(P340:P343)+SUM(P345:P349)+SUM(P351:P356)+SUM(P358:P362)+SUM(P364:P368)+SUM(P370:P373)+SUM(P375:P377)+SUM(P379:P382)+SUM(P384:P389)+SUM(P391:P394)+SUM(P396:P399)+SUM(P401:P403)+SUM(P405:P407)+SUM(P409:P413)+SUM(P415:P419)+SUM(P421:P424)+SUM(P426:P429)+SUM(P431:P435)+SUM(P437:P441)+SUM(P443:P446)+SUM(P448:P452)+SUM(P454:P458)+SUM(P460:P465)+SUM(P467:P472)+SUM(P474:P478)+SUM(P480:P480)+SUM(P482:P485)+SUM(P487:P492)+SUM(P494:P497)+SUM(P499:P504)+SUM(P506:P510)+SUM(P512:P516)+SUM(P518:P518)+SUM(P520:P541)+SUM(P543:P543)+SUM(P545:P547)+SUM(P549:P549)+SUM(P551:P555)+SUM(P557:P559)+SUM(P561:P563)+SUM(P565:P567)+SUM(P569:P574)+SUM(P576:P579)+SUM(P581:P586)+SUM(P588:P591)+SUM(P593:P595)+SUM(P597:P599)+SUM(P601:P604)+SUM(P606:P609)+SUM(P611:P614)+SUM(P616:P620)+SUM(P622:P628)+SUM(P630:P636)+SUM(P638:P643)+SUM(P645:P650)+SUM(P652:P656)+SUM(P658:P661)+SUM(P663:P666)+SUM(P668:P671)+SUM(P673:P677)+SUM(P679:P687)+SUM(P689:P692)+SUM(P694:P698)+SUM(P700:P702)+SUM(P704:P706)+SUM(P708:P710)+SUM(P712:P714)+SUM(P716:P720)+SUM(P722:P724)+SUM(P726:P730)+SUM(P732:P734)+SUM(P736:P739)+SUM(P741:P748)+SUM(P750:P752)+SUM(P754:P759)+SUM(P761:P764)+SUM(P766:P770)+SUM(P772:P776)+SUM(P778:P784)+SUM(P786:P790)+SUM(P792:P797)+SUM(P799:P805)+SUM(P807:P813)+SUM(P815:P819)+SUM(P821:P827)+SUM(P829:P833)+SUM(P835:P838)+SUM(P840:P842)+SUM(P844:P847)+SUM(P849:P853)+SUM(P855:P857)+SUM(P859:P862)+SUM(P864:P866)+SUM(P868:P872)+SUM(P874:P877)+SUM(P879:P883)+SUM(P885:P887)+SUM(P889:P893)+SUM(P895:P898)+SUM(P900:P903)+SUM(P905:P907)+SUM(P909:P912)+SUM(P914:P919)+SUM(P921:P926)+SUM(P928:P934)+SUM(P936:P944)+SUM(P946:P949)+SUM(P951:P955)+SUM(P957:P961)+SUM(P963:P966)+SUM(P968:P971)+SUM(P973:P977)+SUM(P979:P984)+SUM(P986:P991)+SUM(P993:P996)+SUM(P998:P1001)+SUM(P1003:P1006)+SUM(P1008:P1011)+SUM(P1013:P1016)+SUM(P1018:P1021)+SUM(P1023:P1029)+SUM(P1031:P1033)+SUM(P1035:P1038)+SUM(P1040:P1042)+SUM(P1044:P1048)+SUM(P1050:P1052)+SUM(P1054:P1057)+SUM(P1059:P1063)+SUM(P1065:P1068)+SUM(P1070:P1072)+SUM(P1074:P1080)+SUM(P1082:P1086)+SUM(P1088:P1095)+SUM(P1097:P1101)+SUM(P1103:P1108)+SUM(P1110:P1114)+SUM(P1116:P1124)+SUM(P1126:P1131)+SUM(P1133:P1136)+SUM(P1138:P1143)+SUM(P1145:P1148)+SUM(P1150:P1150)+SUM(P1152:P1154)+SUM(P1156:P1158)+SUM(P1160:P1162)+SUM(P1164:P1168)+SUM(P1170:P1173)+SUM(P1175:P1179)+SUM(P1181:P1181)+SUM(P1183:P1185)+SUM(P1187:P1189)+SUM(P1191:P1194)+SUM(P1196:P1199)+SUM(P1201:P1204)+SUM(P1206:P1211)+SUM(P1213:P1218)+SUM(P1220:P1226)+SUM(P1228:P1234)+SUM(P1236:P1239)+SUM(P1241:P1245)+SUM(P1247:P1250)+SUM(P1252:P1255)+SUM(P1257:P1262)+SUM(P1264:P1269)+SUM(P1271:P1277)+SUM(P1279:P1284)+SUM(P1286:P1288)+SUM(P1290:P1293)+SUM(P1295:P1300)+SUM(P1302:P1305)+SUM(P1307:P1310)+SUM(P1312:P1315)+SUM(P1317:P1320)+SUM(P1322:P1326)+SUM(P1328:P1332)+SUM(P1334:P1337)+SUM(P1339:P1341)+SUM(P1343:P1346)+SUM(P1348:P1352)+SUM(P1354:P1356)+SUM(P1358:P1361)+SUM(P1363:P1365)+SUM(P1367:P1372)+SUM(P1374:P1379)+SUM(P1381:P1385)+SUM(P1387:P1394)+SUM(P1396:P1400)+SUM(P1402:P1411)+SUM(P1413:P1417)+SUM(P1419:P1424)+SUM(P1426:P1428)+SUM(P1430:P1434)+SUM(P1436:P1439)+SUM(P1441:P1444)+SUM(P1446:P1449)+SUM(P1451:P1453)+SUM(P1455:P1458)+SUM(P1460:P1465)+SUM(P1467:P1470)+SUM(P1472:P1477)+SUM(P1479:P1483)+SUM(P1485:P1485)+SUM(P1487:P1491)+SUM(P1493:P1496)+SUM(P1498:P1498)+SUM(P1500:P1502)+SUM(P1504:P1511)+SUM(P1513:P1519)+SUM(P1521:P1521)+SUM(P1523:P1527)+SUM(P1529:P1534)+SUM(P1536:P1542)+SUM(P1544:P1547)+SUM(P1549:P1552)+SUM(P1554:P1559)+SUM(P1561:P1565)+SUM(P1567:P1569)+SUM(P1571:P1574)+SUM(P1576:P1580)+SUM(P1582:P1584)+SUM(P1586:P1588)+SUM(P1590:P1594)+SUM(P1596:P1599)+SUM(P1601:P1603)+SUM(P1605:P1607)+SUM(P1609:P1612)+SUM(P1614:P1617)+SUM(P1619:P1621)+SUM(P1623:P1626)+SUM(P1628:P1631)+SUM(P1633:P1641)+SUM(P1643:P1648)+SUM(P1650:P1653)+SUM(P1655:P1659)+SUM(P1661:P1665)+SUM(P1667:P1670)+SUM(P1672:P1679)+SUM(P1681:P1685)+SUM(P1687:P1691)+SUM(P1693:P1696)+SUM(P1698:P1702)+SUM(P1704:P1707)+SUM(P1709:P1711)+SUM(P1713:P1717)+SUM(P1719:P1722)+SUM(P1724:P1728)+SUM(P1730:P1734)+SUM(P1736:P1739)+SUM(P1741:P1744)+SUM(P1746:P1750)+SUM(P1752:P1755)+SUM(P1757:P1759)+SUM(P1761:P1766)+SUM(P1768:P1772)</f>
      </c>
      <c r="Q1774" s="70">
        <f>SUM(Q8:Q12)+SUM(Q14:Q18)+SUM(Q20:Q25)+SUM(Q27:Q31)+SUM(Q33:Q38)+SUM(Q40:Q43)+SUM(Q45:Q50)+SUM(Q52:Q52)+SUM(Q54:Q60)+SUM(Q62:Q62)+SUM(Q64:Q67)+SUM(Q69:Q75)+SUM(Q77:Q79)+SUM(Q81:Q84)+SUM(Q86:Q89)+SUM(Q91:Q94)+SUM(Q96:Q99)+SUM(Q101:Q103)+SUM(Q105:Q109)+SUM(Q111:Q116)+SUM(Q118:Q118)+SUM(Q120:Q124)+SUM(Q126:Q130)+SUM(Q132:Q153)+SUM(Q155:Q162)+SUM(Q164:Q168)+SUM(Q170:Q175)+SUM(Q177:Q180)+SUM(Q182:Q187)+SUM(Q189:Q193)+SUM(Q195:Q201)+SUM(Q203:Q207)+SUM(Q209:Q213)+SUM(Q215:Q218)+SUM(Q220:Q224)+SUM(Q226:Q228)+SUM(Q230:Q235)+SUM(Q237:Q240)+SUM(Q242:Q246)+SUM(Q248:Q250)+SUM(Q252:Q257)+SUM(Q259:Q262)+SUM(Q264:Q267)+SUM(Q269:Q272)+SUM(Q274:Q277)+SUM(Q279:Q283)+SUM(Q285:Q288)+SUM(Q290:Q293)+SUM(Q295:Q300)+SUM(Q302:Q309)+SUM(Q311:Q316)+SUM(Q318:Q325)+SUM(Q327:Q332)+SUM(Q334:Q338)+SUM(Q340:Q343)+SUM(Q345:Q349)+SUM(Q351:Q356)+SUM(Q358:Q362)+SUM(Q364:Q368)+SUM(Q370:Q373)+SUM(Q375:Q377)+SUM(Q379:Q382)+SUM(Q384:Q389)+SUM(Q391:Q394)+SUM(Q396:Q399)+SUM(Q401:Q403)+SUM(Q405:Q407)+SUM(Q409:Q413)+SUM(Q415:Q419)+SUM(Q421:Q424)+SUM(Q426:Q429)+SUM(Q431:Q435)+SUM(Q437:Q441)+SUM(Q443:Q446)+SUM(Q448:Q452)+SUM(Q454:Q458)+SUM(Q460:Q465)+SUM(Q467:Q472)+SUM(Q474:Q478)+SUM(Q480:Q480)+SUM(Q482:Q485)+SUM(Q487:Q492)+SUM(Q494:Q497)+SUM(Q499:Q504)+SUM(Q506:Q510)+SUM(Q512:Q516)+SUM(Q518:Q518)+SUM(Q520:Q541)+SUM(Q543:Q543)+SUM(Q545:Q547)+SUM(Q549:Q549)+SUM(Q551:Q555)+SUM(Q557:Q559)+SUM(Q561:Q563)+SUM(Q565:Q567)+SUM(Q569:Q574)+SUM(Q576:Q579)+SUM(Q581:Q586)+SUM(Q588:Q591)+SUM(Q593:Q595)+SUM(Q597:Q599)+SUM(Q601:Q604)+SUM(Q606:Q609)+SUM(Q611:Q614)+SUM(Q616:Q620)+SUM(Q622:Q628)+SUM(Q630:Q636)+SUM(Q638:Q643)+SUM(Q645:Q650)+SUM(Q652:Q656)+SUM(Q658:Q661)+SUM(Q663:Q666)+SUM(Q668:Q671)+SUM(Q673:Q677)+SUM(Q679:Q687)+SUM(Q689:Q692)+SUM(Q694:Q698)+SUM(Q700:Q702)+SUM(Q704:Q706)+SUM(Q708:Q710)+SUM(Q712:Q714)+SUM(Q716:Q720)+SUM(Q722:Q724)+SUM(Q726:Q730)+SUM(Q732:Q734)+SUM(Q736:Q739)+SUM(Q741:Q748)+SUM(Q750:Q752)+SUM(Q754:Q759)+SUM(Q761:Q764)+SUM(Q766:Q770)+SUM(Q772:Q776)+SUM(Q778:Q784)+SUM(Q786:Q790)+SUM(Q792:Q797)+SUM(Q799:Q805)+SUM(Q807:Q813)+SUM(Q815:Q819)+SUM(Q821:Q827)+SUM(Q829:Q833)+SUM(Q835:Q838)+SUM(Q840:Q842)+SUM(Q844:Q847)+SUM(Q849:Q853)+SUM(Q855:Q857)+SUM(Q859:Q862)+SUM(Q864:Q866)+SUM(Q868:Q872)+SUM(Q874:Q877)+SUM(Q879:Q883)+SUM(Q885:Q887)+SUM(Q889:Q893)+SUM(Q895:Q898)+SUM(Q900:Q903)+SUM(Q905:Q907)+SUM(Q909:Q912)+SUM(Q914:Q919)+SUM(Q921:Q926)+SUM(Q928:Q934)+SUM(Q936:Q944)+SUM(Q946:Q949)+SUM(Q951:Q955)+SUM(Q957:Q961)+SUM(Q963:Q966)+SUM(Q968:Q971)+SUM(Q973:Q977)+SUM(Q979:Q984)+SUM(Q986:Q991)+SUM(Q993:Q996)+SUM(Q998:Q1001)+SUM(Q1003:Q1006)+SUM(Q1008:Q1011)+SUM(Q1013:Q1016)+SUM(Q1018:Q1021)+SUM(Q1023:Q1029)+SUM(Q1031:Q1033)+SUM(Q1035:Q1038)+SUM(Q1040:Q1042)+SUM(Q1044:Q1048)+SUM(Q1050:Q1052)+SUM(Q1054:Q1057)+SUM(Q1059:Q1063)+SUM(Q1065:Q1068)+SUM(Q1070:Q1072)+SUM(Q1074:Q1080)+SUM(Q1082:Q1086)+SUM(Q1088:Q1095)+SUM(Q1097:Q1101)+SUM(Q1103:Q1108)+SUM(Q1110:Q1114)+SUM(Q1116:Q1124)+SUM(Q1126:Q1131)+SUM(Q1133:Q1136)+SUM(Q1138:Q1143)+SUM(Q1145:Q1148)+SUM(Q1150:Q1150)+SUM(Q1152:Q1154)+SUM(Q1156:Q1158)+SUM(Q1160:Q1162)+SUM(Q1164:Q1168)+SUM(Q1170:Q1173)+SUM(Q1175:Q1179)+SUM(Q1181:Q1181)+SUM(Q1183:Q1185)+SUM(Q1187:Q1189)+SUM(Q1191:Q1194)+SUM(Q1196:Q1199)+SUM(Q1201:Q1204)+SUM(Q1206:Q1211)+SUM(Q1213:Q1218)+SUM(Q1220:Q1226)+SUM(Q1228:Q1234)+SUM(Q1236:Q1239)+SUM(Q1241:Q1245)+SUM(Q1247:Q1250)+SUM(Q1252:Q1255)+SUM(Q1257:Q1262)+SUM(Q1264:Q1269)+SUM(Q1271:Q1277)+SUM(Q1279:Q1284)+SUM(Q1286:Q1288)+SUM(Q1290:Q1293)+SUM(Q1295:Q1300)+SUM(Q1302:Q1305)+SUM(Q1307:Q1310)+SUM(Q1312:Q1315)+SUM(Q1317:Q1320)+SUM(Q1322:Q1326)+SUM(Q1328:Q1332)+SUM(Q1334:Q1337)+SUM(Q1339:Q1341)+SUM(Q1343:Q1346)+SUM(Q1348:Q1352)+SUM(Q1354:Q1356)+SUM(Q1358:Q1361)+SUM(Q1363:Q1365)+SUM(Q1367:Q1372)+SUM(Q1374:Q1379)+SUM(Q1381:Q1385)+SUM(Q1387:Q1394)+SUM(Q1396:Q1400)+SUM(Q1402:Q1411)+SUM(Q1413:Q1417)+SUM(Q1419:Q1424)+SUM(Q1426:Q1428)+SUM(Q1430:Q1434)+SUM(Q1436:Q1439)+SUM(Q1441:Q1444)+SUM(Q1446:Q1449)+SUM(Q1451:Q1453)+SUM(Q1455:Q1458)+SUM(Q1460:Q1465)+SUM(Q1467:Q1470)+SUM(Q1472:Q1477)+SUM(Q1479:Q1483)+SUM(Q1485:Q1485)+SUM(Q1487:Q1491)+SUM(Q1493:Q1496)+SUM(Q1498:Q1498)+SUM(Q1500:Q1502)+SUM(Q1504:Q1511)+SUM(Q1513:Q1519)+SUM(Q1521:Q1521)+SUM(Q1523:Q1527)+SUM(Q1529:Q1534)+SUM(Q1536:Q1542)+SUM(Q1544:Q1547)+SUM(Q1549:Q1552)+SUM(Q1554:Q1559)+SUM(Q1561:Q1565)+SUM(Q1567:Q1569)+SUM(Q1571:Q1574)+SUM(Q1576:Q1580)+SUM(Q1582:Q1584)+SUM(Q1586:Q1588)+SUM(Q1590:Q1594)+SUM(Q1596:Q1599)+SUM(Q1601:Q1603)+SUM(Q1605:Q1607)+SUM(Q1609:Q1612)+SUM(Q1614:Q1617)+SUM(Q1619:Q1621)+SUM(Q1623:Q1626)+SUM(Q1628:Q1631)+SUM(Q1633:Q1641)+SUM(Q1643:Q1648)+SUM(Q1650:Q1653)+SUM(Q1655:Q1659)+SUM(Q1661:Q1665)+SUM(Q1667:Q1670)+SUM(Q1672:Q1679)+SUM(Q1681:Q1685)+SUM(Q1687:Q1691)+SUM(Q1693:Q1696)+SUM(Q1698:Q1702)+SUM(Q1704:Q1707)+SUM(Q1709:Q1711)+SUM(Q1713:Q1717)+SUM(Q1719:Q1722)+SUM(Q1724:Q1728)+SUM(Q1730:Q1734)+SUM(Q1736:Q1739)+SUM(Q1741:Q1744)+SUM(Q1746:Q1750)+SUM(Q1752:Q1755)+SUM(Q1757:Q1759)+SUM(Q1761:Q1766)+SUM(Q1768:Q1772)</f>
      </c>
      <c r="R1774" s="70">
        <f>SUM(R8:R12)+SUM(R14:R18)+SUM(R20:R25)+SUM(R27:R31)+SUM(R33:R38)+SUM(R40:R43)+SUM(R45:R50)+SUM(R52:R52)+SUM(R54:R60)+SUM(R62:R62)+SUM(R64:R67)+SUM(R69:R75)+SUM(R77:R79)+SUM(R81:R84)+SUM(R86:R89)+SUM(R91:R94)+SUM(R96:R99)+SUM(R101:R103)+SUM(R105:R109)+SUM(R111:R116)+SUM(R118:R118)+SUM(R120:R124)+SUM(R126:R130)+SUM(R132:R153)+SUM(R155:R162)+SUM(R164:R168)+SUM(R170:R175)+SUM(R177:R180)+SUM(R182:R187)+SUM(R189:R193)+SUM(R195:R201)+SUM(R203:R207)+SUM(R209:R213)+SUM(R215:R218)+SUM(R220:R224)+SUM(R226:R228)+SUM(R230:R235)+SUM(R237:R240)+SUM(R242:R246)+SUM(R248:R250)+SUM(R252:R257)+SUM(R259:R262)+SUM(R264:R267)+SUM(R269:R272)+SUM(R274:R277)+SUM(R279:R283)+SUM(R285:R288)+SUM(R290:R293)+SUM(R295:R300)+SUM(R302:R309)+SUM(R311:R316)+SUM(R318:R325)+SUM(R327:R332)+SUM(R334:R338)+SUM(R340:R343)+SUM(R345:R349)+SUM(R351:R356)+SUM(R358:R362)+SUM(R364:R368)+SUM(R370:R373)+SUM(R375:R377)+SUM(R379:R382)+SUM(R384:R389)+SUM(R391:R394)+SUM(R396:R399)+SUM(R401:R403)+SUM(R405:R407)+SUM(R409:R413)+SUM(R415:R419)+SUM(R421:R424)+SUM(R426:R429)+SUM(R431:R435)+SUM(R437:R441)+SUM(R443:R446)+SUM(R448:R452)+SUM(R454:R458)+SUM(R460:R465)+SUM(R467:R472)+SUM(R474:R478)+SUM(R480:R480)+SUM(R482:R485)+SUM(R487:R492)+SUM(R494:R497)+SUM(R499:R504)+SUM(R506:R510)+SUM(R512:R516)+SUM(R518:R518)+SUM(R520:R541)+SUM(R543:R543)+SUM(R545:R547)+SUM(R549:R549)+SUM(R551:R555)+SUM(R557:R559)+SUM(R561:R563)+SUM(R565:R567)+SUM(R569:R574)+SUM(R576:R579)+SUM(R581:R586)+SUM(R588:R591)+SUM(R593:R595)+SUM(R597:R599)+SUM(R601:R604)+SUM(R606:R609)+SUM(R611:R614)+SUM(R616:R620)+SUM(R622:R628)+SUM(R630:R636)+SUM(R638:R643)+SUM(R645:R650)+SUM(R652:R656)+SUM(R658:R661)+SUM(R663:R666)+SUM(R668:R671)+SUM(R673:R677)+SUM(R679:R687)+SUM(R689:R692)+SUM(R694:R698)+SUM(R700:R702)+SUM(R704:R706)+SUM(R708:R710)+SUM(R712:R714)+SUM(R716:R720)+SUM(R722:R724)+SUM(R726:R730)+SUM(R732:R734)+SUM(R736:R739)+SUM(R741:R748)+SUM(R750:R752)+SUM(R754:R759)+SUM(R761:R764)+SUM(R766:R770)+SUM(R772:R776)+SUM(R778:R784)+SUM(R786:R790)+SUM(R792:R797)+SUM(R799:R805)+SUM(R807:R813)+SUM(R815:R819)+SUM(R821:R827)+SUM(R829:R833)+SUM(R835:R838)+SUM(R840:R842)+SUM(R844:R847)+SUM(R849:R853)+SUM(R855:R857)+SUM(R859:R862)+SUM(R864:R866)+SUM(R868:R872)+SUM(R874:R877)+SUM(R879:R883)+SUM(R885:R887)+SUM(R889:R893)+SUM(R895:R898)+SUM(R900:R903)+SUM(R905:R907)+SUM(R909:R912)+SUM(R914:R919)+SUM(R921:R926)+SUM(R928:R934)+SUM(R936:R944)+SUM(R946:R949)+SUM(R951:R955)+SUM(R957:R961)+SUM(R963:R966)+SUM(R968:R971)+SUM(R973:R977)+SUM(R979:R984)+SUM(R986:R991)+SUM(R993:R996)+SUM(R998:R1001)+SUM(R1003:R1006)+SUM(R1008:R1011)+SUM(R1013:R1016)+SUM(R1018:R1021)+SUM(R1023:R1029)+SUM(R1031:R1033)+SUM(R1035:R1038)+SUM(R1040:R1042)+SUM(R1044:R1048)+SUM(R1050:R1052)+SUM(R1054:R1057)+SUM(R1059:R1063)+SUM(R1065:R1068)+SUM(R1070:R1072)+SUM(R1074:R1080)+SUM(R1082:R1086)+SUM(R1088:R1095)+SUM(R1097:R1101)+SUM(R1103:R1108)+SUM(R1110:R1114)+SUM(R1116:R1124)+SUM(R1126:R1131)+SUM(R1133:R1136)+SUM(R1138:R1143)+SUM(R1145:R1148)+SUM(R1150:R1150)+SUM(R1152:R1154)+SUM(R1156:R1158)+SUM(R1160:R1162)+SUM(R1164:R1168)+SUM(R1170:R1173)+SUM(R1175:R1179)+SUM(R1181:R1181)+SUM(R1183:R1185)+SUM(R1187:R1189)+SUM(R1191:R1194)+SUM(R1196:R1199)+SUM(R1201:R1204)+SUM(R1206:R1211)+SUM(R1213:R1218)+SUM(R1220:R1226)+SUM(R1228:R1234)+SUM(R1236:R1239)+SUM(R1241:R1245)+SUM(R1247:R1250)+SUM(R1252:R1255)+SUM(R1257:R1262)+SUM(R1264:R1269)+SUM(R1271:R1277)+SUM(R1279:R1284)+SUM(R1286:R1288)+SUM(R1290:R1293)+SUM(R1295:R1300)+SUM(R1302:R1305)+SUM(R1307:R1310)+SUM(R1312:R1315)+SUM(R1317:R1320)+SUM(R1322:R1326)+SUM(R1328:R1332)+SUM(R1334:R1337)+SUM(R1339:R1341)+SUM(R1343:R1346)+SUM(R1348:R1352)+SUM(R1354:R1356)+SUM(R1358:R1361)+SUM(R1363:R1365)+SUM(R1367:R1372)+SUM(R1374:R1379)+SUM(R1381:R1385)+SUM(R1387:R1394)+SUM(R1396:R1400)+SUM(R1402:R1411)+SUM(R1413:R1417)+SUM(R1419:R1424)+SUM(R1426:R1428)+SUM(R1430:R1434)+SUM(R1436:R1439)+SUM(R1441:R1444)+SUM(R1446:R1449)+SUM(R1451:R1453)+SUM(R1455:R1458)+SUM(R1460:R1465)+SUM(R1467:R1470)+SUM(R1472:R1477)+SUM(R1479:R1483)+SUM(R1485:R1485)+SUM(R1487:R1491)+SUM(R1493:R1496)+SUM(R1498:R1498)+SUM(R1500:R1502)+SUM(R1504:R1511)+SUM(R1513:R1519)+SUM(R1521:R1521)+SUM(R1523:R1527)+SUM(R1529:R1534)+SUM(R1536:R1542)+SUM(R1544:R1547)+SUM(R1549:R1552)+SUM(R1554:R1559)+SUM(R1561:R1565)+SUM(R1567:R1569)+SUM(R1571:R1574)+SUM(R1576:R1580)+SUM(R1582:R1584)+SUM(R1586:R1588)+SUM(R1590:R1594)+SUM(R1596:R1599)+SUM(R1601:R1603)+SUM(R1605:R1607)+SUM(R1609:R1612)+SUM(R1614:R1617)+SUM(R1619:R1621)+SUM(R1623:R1626)+SUM(R1628:R1631)+SUM(R1633:R1641)+SUM(R1643:R1648)+SUM(R1650:R1653)+SUM(R1655:R1659)+SUM(R1661:R1665)+SUM(R1667:R1670)+SUM(R1672:R1679)+SUM(R1681:R1685)+SUM(R1687:R1691)+SUM(R1693:R1696)+SUM(R1698:R1702)+SUM(R1704:R1707)+SUM(R1709:R1711)+SUM(R1713:R1717)+SUM(R1719:R1722)+SUM(R1724:R1728)+SUM(R1730:R1734)+SUM(R1736:R1739)+SUM(R1741:R1744)+SUM(R1746:R1750)+SUM(R1752:R1755)+SUM(R1757:R1759)+SUM(R1761:R1766)+SUM(R1768:R1772)</f>
      </c>
    </row>
    <row r="1776">
      <c r="A1776" s="3" t="s">
        <v>134375</v>
      </c>
      <c r="B1776" s="3"/>
      <c r="C1776" s="3"/>
      <c r="D1776" s="3" t="s">
        <v>134411</v>
      </c>
      <c r="E1776" s="3"/>
    </row>
    <row r="1777">
      <c r="A1777" s="6" t="s">
        <v>134376</v>
      </c>
      <c r="B1777" s="7" t="s">
        <v>134377</v>
      </c>
      <c r="C1777" s="11" t="s">
        <v>134378</v>
      </c>
      <c r="D1777" s="6" t="s">
        <v>134412</v>
      </c>
      <c r="E1777" s="9" t="s">
        <v>134413</v>
      </c>
      <c r="T1777" s="40" t="s">
        <v>134379</v>
      </c>
      <c r="U1777" s="40" t="s">
        <v>134380</v>
      </c>
      <c r="V1777" s="39" t="s">
        <v>134381</v>
      </c>
      <c r="W1777" s="37" t="s">
        <v>134382</v>
      </c>
      <c r="X1777" s="39" t="s">
        <v>134383</v>
      </c>
      <c r="Y1777" s="39" t="s">
        <v>134384</v>
      </c>
      <c r="Z1777" s="39" t="s">
        <v>134385</v>
      </c>
      <c r="AA1777" s="39" t="s">
        <v>134386</v>
      </c>
      <c r="AB1777" s="39" t="s">
        <v>134387</v>
      </c>
      <c r="AC1777" s="39" t="s">
        <v>134388</v>
      </c>
      <c r="AD1777" s="39" t="s">
        <v>134389</v>
      </c>
    </row>
    <row r="1778">
      <c r="A1778" s="143" t="s">
        <v>134390</v>
      </c>
      <c r="B1778" s="99">
        <v>275</v>
      </c>
      <c r="C1778" s="103">
        <v>0.89576547231270354</v>
      </c>
      <c r="D1778" s="97" t="s">
        <v>134414</v>
      </c>
      <c r="E1778" s="97"/>
      <c r="T1778" s="101">
        <v>356537</v>
      </c>
      <c r="U1778" s="101">
        <v>16097</v>
      </c>
      <c r="V1778" s="100">
        <v>17535</v>
      </c>
      <c r="W1778" s="98" t="s">
        <v>134391</v>
      </c>
      <c r="X1778" s="100">
        <v>35</v>
      </c>
      <c r="Y1778" s="100">
        <v>296</v>
      </c>
      <c r="Z1778" s="100">
        <v>0.89576547231270354</v>
      </c>
      <c r="AA1778" s="100">
        <v>376980</v>
      </c>
      <c r="AB1778" s="100">
        <v>356537</v>
      </c>
      <c r="AC1778" s="100">
        <v>16097</v>
      </c>
      <c r="AD1778" s="100">
        <v>364705</v>
      </c>
    </row>
    <row r="1779">
      <c r="A1779" s="143" t="s">
        <v>134392</v>
      </c>
      <c r="B1779" s="99">
        <v>7</v>
      </c>
      <c r="C1779" s="103">
        <v>0.022801302931596091</v>
      </c>
      <c r="D1779" s="98" t="s">
        <v>134415</v>
      </c>
      <c r="E1779" s="101">
        <v>0</v>
      </c>
      <c r="T1779" s="101">
        <v>9665</v>
      </c>
      <c r="U1779" s="101">
        <v>464</v>
      </c>
      <c r="V1779" s="100">
        <v>17535</v>
      </c>
      <c r="W1779" s="98" t="s">
        <v>134393</v>
      </c>
      <c r="X1779" s="100">
        <v>35</v>
      </c>
      <c r="Y1779" s="100">
        <v>296</v>
      </c>
      <c r="Z1779" s="100">
        <v>0.022801302931596091</v>
      </c>
      <c r="AA1779" s="100">
        <v>8897</v>
      </c>
      <c r="AB1779" s="100">
        <v>9665</v>
      </c>
      <c r="AC1779" s="100">
        <v>464</v>
      </c>
      <c r="AD1779" s="100">
        <v>9022.2600000000002</v>
      </c>
    </row>
    <row r="1780">
      <c r="A1780" s="143" t="s">
        <v>134394</v>
      </c>
      <c r="B1780" s="99">
        <v>14</v>
      </c>
      <c r="C1780" s="103">
        <v>0.045602605863192182</v>
      </c>
      <c r="D1780" s="98" t="s">
        <v>134416</v>
      </c>
      <c r="E1780" s="101">
        <v>13905</v>
      </c>
      <c r="T1780" s="101">
        <v>19620</v>
      </c>
      <c r="U1780" s="101">
        <v>993</v>
      </c>
      <c r="V1780" s="100">
        <v>17535</v>
      </c>
      <c r="W1780" s="98" t="s">
        <v>134395</v>
      </c>
      <c r="X1780" s="100">
        <v>35</v>
      </c>
      <c r="Y1780" s="100">
        <v>296</v>
      </c>
      <c r="Z1780" s="100">
        <v>0.045602605863192182</v>
      </c>
      <c r="AA1780" s="100">
        <v>18821</v>
      </c>
      <c r="AB1780" s="100">
        <v>19620</v>
      </c>
      <c r="AC1780" s="100">
        <v>993</v>
      </c>
      <c r="AD1780" s="100">
        <v>21149.5</v>
      </c>
    </row>
    <row r="1781">
      <c r="A1781" s="96" t="s">
        <v>134396</v>
      </c>
      <c r="B1781" s="83">
        <f>SUM(B1778:B1780)</f>
      </c>
      <c r="C1781" s="87">
        <v>0.96416938110749184</v>
      </c>
      <c r="D1781" s="98" t="s">
        <v>134417</v>
      </c>
      <c r="E1781" s="101">
        <v>0</v>
      </c>
      <c r="T1781" s="85">
        <f>SUM(T1778:T1780)</f>
      </c>
      <c r="U1781" s="85">
        <f>SUM(U1778:U1780)</f>
      </c>
    </row>
    <row r="1782">
      <c r="A1782" s="143" t="s">
        <v>134397</v>
      </c>
      <c r="B1782" s="99">
        <v>2</v>
      </c>
      <c r="C1782" s="103">
        <v>0.0065146579804560263</v>
      </c>
      <c r="D1782" s="98" t="s">
        <v>134418</v>
      </c>
      <c r="E1782" s="101">
        <v>-1653</v>
      </c>
      <c r="T1782" s="101">
        <v>0</v>
      </c>
      <c r="U1782" s="101">
        <v>0</v>
      </c>
      <c r="V1782" s="100">
        <v>17535</v>
      </c>
      <c r="W1782" s="98" t="s">
        <v>134398</v>
      </c>
      <c r="X1782" s="100">
        <v>35</v>
      </c>
      <c r="Y1782" s="100">
        <v>296</v>
      </c>
      <c r="Z1782" s="100">
        <v>0.0065146579804560263</v>
      </c>
      <c r="AA1782" s="100">
        <v>2435</v>
      </c>
      <c r="AB1782" s="100">
        <v>0</v>
      </c>
      <c r="AC1782" s="100">
        <v>0</v>
      </c>
      <c r="AD1782" s="100">
        <v>0</v>
      </c>
    </row>
    <row r="1783">
      <c r="A1783" s="143" t="s">
        <v>134399</v>
      </c>
      <c r="B1783" s="99">
        <v>3</v>
      </c>
      <c r="C1783" s="103">
        <v>0.0097719869706840382</v>
      </c>
      <c r="D1783" s="98" t="s">
        <v>134419</v>
      </c>
      <c r="E1783" s="101">
        <v>0</v>
      </c>
      <c r="T1783" s="101">
        <v>1511</v>
      </c>
      <c r="U1783" s="101">
        <v>42</v>
      </c>
      <c r="V1783" s="100">
        <v>17535</v>
      </c>
      <c r="W1783" s="98" t="s">
        <v>134400</v>
      </c>
      <c r="X1783" s="100">
        <v>35</v>
      </c>
      <c r="Y1783" s="100">
        <v>296</v>
      </c>
      <c r="Z1783" s="100">
        <v>0.0097719869706840382</v>
      </c>
      <c r="AA1783" s="100">
        <v>4069</v>
      </c>
      <c r="AB1783" s="100">
        <v>1511</v>
      </c>
      <c r="AC1783" s="100">
        <v>42</v>
      </c>
      <c r="AD1783" s="100">
        <v>0</v>
      </c>
    </row>
    <row r="1784">
      <c r="A1784" s="143" t="s">
        <v>134401</v>
      </c>
      <c r="B1784" s="99">
        <v>1</v>
      </c>
      <c r="C1784" s="103">
        <v>0.0032573289902280132</v>
      </c>
      <c r="D1784" s="98" t="s">
        <v>134420</v>
      </c>
      <c r="E1784" s="101">
        <v>0</v>
      </c>
      <c r="T1784" s="101">
        <v>0</v>
      </c>
      <c r="U1784" s="101">
        <v>0</v>
      </c>
      <c r="V1784" s="100">
        <v>17535</v>
      </c>
      <c r="W1784" s="98" t="s">
        <v>134402</v>
      </c>
      <c r="X1784" s="100">
        <v>35</v>
      </c>
      <c r="Y1784" s="100">
        <v>296</v>
      </c>
      <c r="Z1784" s="100">
        <v>0.0032573289902280132</v>
      </c>
      <c r="AA1784" s="100">
        <v>1113</v>
      </c>
      <c r="AB1784" s="100">
        <v>0</v>
      </c>
      <c r="AC1784" s="100">
        <v>0</v>
      </c>
      <c r="AD1784" s="100">
        <v>0</v>
      </c>
    </row>
    <row r="1785">
      <c r="A1785" s="143" t="s">
        <v>134403</v>
      </c>
      <c r="B1785" s="99">
        <v>5</v>
      </c>
      <c r="C1785" s="103">
        <v>0.016286644951140065</v>
      </c>
      <c r="D1785" s="98" t="s">
        <v>134421</v>
      </c>
      <c r="E1785" s="101">
        <v>200</v>
      </c>
      <c r="T1785" s="101">
        <v>0</v>
      </c>
      <c r="U1785" s="101">
        <v>0</v>
      </c>
      <c r="V1785" s="100">
        <v>17535</v>
      </c>
      <c r="W1785" s="98" t="s">
        <v>134404</v>
      </c>
      <c r="X1785" s="100">
        <v>35</v>
      </c>
      <c r="Y1785" s="100">
        <v>296</v>
      </c>
      <c r="Z1785" s="100">
        <v>0.016286644951140065</v>
      </c>
      <c r="AA1785" s="100">
        <v>6312</v>
      </c>
      <c r="AB1785" s="100">
        <v>0</v>
      </c>
      <c r="AC1785" s="100">
        <v>0</v>
      </c>
      <c r="AD1785" s="100">
        <v>0</v>
      </c>
    </row>
    <row r="1786">
      <c r="A1786" s="96" t="s">
        <v>134405</v>
      </c>
      <c r="B1786" s="83">
        <f>SUM(B1782:B1785)</f>
      </c>
      <c r="C1786" s="87">
        <v>0.035830618892508145</v>
      </c>
      <c r="D1786" s="98" t="s">
        <v>134422</v>
      </c>
      <c r="E1786" s="101">
        <v>7814</v>
      </c>
      <c r="T1786" s="85">
        <f>SUM(T1782:T1785)</f>
      </c>
      <c r="U1786" s="85">
        <f>SUM(U1782:U1785)</f>
      </c>
    </row>
    <row r="1787">
      <c r="A1787" s="96" t="s">
        <v>134406</v>
      </c>
      <c r="B1787" s="83">
        <f>SUM(B1778:B1780)+SUM(B1782:B1785)</f>
      </c>
      <c r="C1787" s="87">
        <v>1</v>
      </c>
      <c r="D1787" s="98" t="s">
        <v>134423</v>
      </c>
      <c r="E1787" s="101">
        <v>5960</v>
      </c>
      <c r="T1787" s="85">
        <f>SUM(T1778:T1780)+SUM(T1782:T1785)</f>
      </c>
      <c r="U1787" s="85">
        <f>SUM(U1778:U1780)+SUM(U1782:U1785)</f>
      </c>
    </row>
    <row r="1788">
      <c r="A1788" s="128" t="s">
        <v>134407</v>
      </c>
      <c r="B1788" s="99">
        <v>1</v>
      </c>
      <c r="C1788" s="103">
        <v>0.0032467532467532465</v>
      </c>
      <c r="D1788" s="98" t="s">
        <v>134424</v>
      </c>
      <c r="E1788" s="101">
        <v>1184</v>
      </c>
      <c r="T1788" s="101">
        <v>0</v>
      </c>
      <c r="U1788" s="101">
        <v>0</v>
      </c>
      <c r="V1788" s="100">
        <v>17535</v>
      </c>
      <c r="W1788" s="98" t="s">
        <v>134408</v>
      </c>
      <c r="X1788" s="100">
        <v>35</v>
      </c>
      <c r="Y1788" s="100">
        <v>296</v>
      </c>
      <c r="Z1788" s="100">
        <v>0.0032467532467532465</v>
      </c>
      <c r="AA1788" s="100">
        <v>1755</v>
      </c>
      <c r="AB1788" s="100">
        <v>0</v>
      </c>
      <c r="AC1788" s="100">
        <v>0</v>
      </c>
      <c r="AD1788" s="100">
        <v>0</v>
      </c>
    </row>
    <row r="1789">
      <c r="A1789" s="96" t="s">
        <v>134409</v>
      </c>
      <c r="B1789" s="83">
        <f>SUM(B1788:B1788)</f>
      </c>
      <c r="C1789" s="87">
        <v>1</v>
      </c>
      <c r="D1789" s="98" t="s">
        <v>134425</v>
      </c>
      <c r="E1789" s="101">
        <v>415</v>
      </c>
      <c r="T1789" s="85">
        <f>SUM(T1788:T1788)</f>
      </c>
      <c r="U1789" s="85">
        <f>SUM(U1788:U1788)</f>
      </c>
    </row>
    <row r="1790">
      <c r="A1790" s="81" t="s">
        <v>134410</v>
      </c>
      <c r="B1790" s="68">
        <f>SUM(B1778:B1780)+SUM(B1782:B1785)+SUM(B1788:B1788)</f>
      </c>
      <c r="C1790" s="72">
        <v>1</v>
      </c>
      <c r="D1790" s="98" t="s">
        <v>134426</v>
      </c>
      <c r="E1790" s="101">
        <v>364103</v>
      </c>
      <c r="T1790" s="70">
        <f>SUM(T1778:T1780)+SUM(T1782:T1785)+SUM(T1788:T1788)</f>
      </c>
      <c r="U1790" s="70">
        <f>SUM(U1778:U1780)+SUM(U1782:U1785)+SUM(U1788:U1788)</f>
      </c>
    </row>
    <row r="1791">
      <c r="D1791" s="98" t="s">
        <v>134427</v>
      </c>
      <c r="E1791" s="101">
        <v>0</v>
      </c>
    </row>
    <row r="1792">
      <c r="D1792" s="98" t="s">
        <v>134428</v>
      </c>
      <c r="E1792" s="101">
        <v>200</v>
      </c>
    </row>
    <row r="1793">
      <c r="D1793" s="98" t="s">
        <v>134429</v>
      </c>
      <c r="E1793" s="101">
        <v>0</v>
      </c>
    </row>
    <row r="1794">
      <c r="D1794" s="98" t="s">
        <v>134430</v>
      </c>
      <c r="E1794" s="101">
        <v>190</v>
      </c>
    </row>
    <row r="1795">
      <c r="D1795" s="98" t="s">
        <v>134431</v>
      </c>
      <c r="E1795" s="101">
        <v>11058</v>
      </c>
    </row>
    <row r="1796">
      <c r="D1796" s="96" t="s">
        <v>134432</v>
      </c>
      <c r="E1796" s="85">
        <f>SUM(E1779:E1795)</f>
      </c>
    </row>
    <row r="1797">
      <c r="D1797" s="81" t="s">
        <v>134433</v>
      </c>
      <c r="E1797" s="70">
        <f>SUM(E1779:E1795)</f>
      </c>
    </row>
    <row r="1799">
      <c r="A1799" s="3" t="s">
        <v>134434</v>
      </c>
      <c r="B1799" s="3"/>
      <c r="C1799" s="3"/>
      <c r="D1799" s="3"/>
      <c r="E1799" s="3"/>
      <c r="F1799" s="3"/>
      <c r="G1799" s="3"/>
      <c r="H1799" s="3"/>
      <c r="I1799" s="3"/>
      <c r="J1799" s="3"/>
      <c r="K1799" s="3"/>
      <c r="L1799" s="3"/>
      <c r="M1799" s="3"/>
      <c r="N1799" s="3"/>
      <c r="O1799" s="3"/>
      <c r="P1799" s="3"/>
      <c r="Q1799" s="3"/>
    </row>
    <row r="1800">
      <c r="A1800" s="6" t="s">
        <v>134435</v>
      </c>
      <c r="B1800" s="6" t="s">
        <v>134436</v>
      </c>
      <c r="C1800" s="8" t="s">
        <v>134437</v>
      </c>
      <c r="D1800" s="6" t="s">
        <v>134438</v>
      </c>
      <c r="E1800" s="6" t="s">
        <v>134439</v>
      </c>
      <c r="F1800" s="12" t="s">
        <v>134440</v>
      </c>
      <c r="G1800" s="12" t="s">
        <v>134441</v>
      </c>
      <c r="H1800" s="12" t="s">
        <v>134442</v>
      </c>
      <c r="I1800" s="9" t="s">
        <v>134443</v>
      </c>
      <c r="J1800" s="6" t="s">
        <v>134444</v>
      </c>
      <c r="K1800" s="6" t="s">
        <v>134445</v>
      </c>
      <c r="L1800" s="6" t="s">
        <v>134446</v>
      </c>
      <c r="M1800" s="6" t="s">
        <v>134447</v>
      </c>
      <c r="N1800" s="9" t="s">
        <v>134448</v>
      </c>
      <c r="O1800" s="9" t="s">
        <v>134449</v>
      </c>
      <c r="P1800" s="9" t="s">
        <v>134450</v>
      </c>
      <c r="Q1800" s="9" t="s">
        <v>134451</v>
      </c>
    </row>
    <row r="1801">
      <c r="A1801" s="98" t="s">
        <v>134452</v>
      </c>
      <c r="B1801" s="98" t="s">
        <v>134453</v>
      </c>
      <c r="C1801" s="100">
        <v>1075</v>
      </c>
      <c r="D1801" s="98" t="s">
        <v>134454</v>
      </c>
      <c r="E1801" s="98" t="s">
        <v>134455</v>
      </c>
      <c r="F1801" s="104">
        <v>45762</v>
      </c>
      <c r="G1801" s="104">
        <v>45762</v>
      </c>
      <c r="H1801" s="104">
        <v>46156</v>
      </c>
      <c r="I1801" s="101">
        <v>1519</v>
      </c>
      <c r="J1801" s="98" t="s">
        <v>134456</v>
      </c>
      <c r="K1801" s="98" t="s">
        <v>134457</v>
      </c>
      <c r="N1801" s="101">
        <v>0</v>
      </c>
      <c r="O1801" s="101">
        <v>40</v>
      </c>
      <c r="P1801" s="101">
        <v>0</v>
      </c>
      <c r="Q1801" s="101">
        <v>300</v>
      </c>
    </row>
    <row r="1802">
      <c r="K1802" s="98" t="s">
        <v>134458</v>
      </c>
      <c r="N1802" s="101">
        <v>0</v>
      </c>
      <c r="O1802" s="101">
        <v>1471</v>
      </c>
    </row>
    <row r="1803">
      <c r="K1803" s="98" t="s">
        <v>134459</v>
      </c>
      <c r="N1803" s="101">
        <v>0</v>
      </c>
      <c r="O1803" s="101">
        <v>4</v>
      </c>
    </row>
    <row r="1804">
      <c r="K1804" s="98" t="s">
        <v>134460</v>
      </c>
      <c r="N1804" s="101">
        <v>0</v>
      </c>
      <c r="O1804" s="101">
        <v>38</v>
      </c>
    </row>
    <row r="1805">
      <c r="J1805" s="96" t="s">
        <v>134461</v>
      </c>
      <c r="N1805" s="85">
        <f>SUM(N1801:N1804)</f>
      </c>
      <c r="O1805" s="85">
        <f>SUM(O1801:O1804)</f>
      </c>
    </row>
    <row r="1806">
      <c r="A1806" s="98" t="s">
        <v>134462</v>
      </c>
      <c r="B1806" s="98" t="s">
        <v>134463</v>
      </c>
      <c r="C1806" s="100">
        <v>695</v>
      </c>
      <c r="D1806" s="98" t="s">
        <v>134464</v>
      </c>
      <c r="E1806" s="98" t="s">
        <v>134465</v>
      </c>
      <c r="F1806" s="104">
        <v>45772</v>
      </c>
      <c r="G1806" s="104">
        <v>45772</v>
      </c>
      <c r="H1806" s="104">
        <v>46136</v>
      </c>
      <c r="I1806" s="101">
        <v>1285</v>
      </c>
      <c r="J1806" s="98" t="s">
        <v>134466</v>
      </c>
      <c r="K1806" s="98" t="s">
        <v>134467</v>
      </c>
      <c r="N1806" s="101">
        <v>0</v>
      </c>
      <c r="O1806" s="101">
        <v>125</v>
      </c>
      <c r="P1806" s="101">
        <v>-600</v>
      </c>
      <c r="Q1806" s="101">
        <v>0</v>
      </c>
    </row>
    <row r="1807">
      <c r="K1807" s="98" t="s">
        <v>134468</v>
      </c>
      <c r="N1807" s="101">
        <v>0</v>
      </c>
      <c r="O1807" s="101">
        <v>1160</v>
      </c>
    </row>
    <row r="1808">
      <c r="K1808" s="98" t="s">
        <v>134469</v>
      </c>
      <c r="N1808" s="101">
        <v>0</v>
      </c>
      <c r="O1808" s="101">
        <v>4</v>
      </c>
    </row>
    <row r="1809">
      <c r="K1809" s="98" t="s">
        <v>134470</v>
      </c>
      <c r="N1809" s="101">
        <v>0</v>
      </c>
      <c r="O1809" s="101">
        <v>38</v>
      </c>
    </row>
    <row r="1810">
      <c r="J1810" s="96" t="s">
        <v>134471</v>
      </c>
      <c r="N1810" s="85">
        <f>SUM(N1806:N1809)</f>
      </c>
      <c r="O1810" s="85">
        <f>SUM(O1806:O1809)</f>
      </c>
    </row>
    <row r="1811">
      <c r="A1811" s="98" t="s">
        <v>134472</v>
      </c>
      <c r="B1811" s="98" t="s">
        <v>134473</v>
      </c>
      <c r="C1811" s="100">
        <v>975</v>
      </c>
      <c r="D1811" s="98" t="s">
        <v>134474</v>
      </c>
      <c r="E1811" s="98" t="s">
        <v>134475</v>
      </c>
      <c r="F1811" s="104">
        <v>45772</v>
      </c>
      <c r="G1811" s="104">
        <v>45772</v>
      </c>
      <c r="H1811" s="104">
        <v>46077</v>
      </c>
      <c r="I1811" s="101">
        <v>1455</v>
      </c>
      <c r="J1811" s="98" t="s">
        <v>134476</v>
      </c>
      <c r="K1811" s="98" t="s">
        <v>134477</v>
      </c>
      <c r="N1811" s="101">
        <v>0</v>
      </c>
      <c r="O1811" s="101">
        <v>50</v>
      </c>
      <c r="P1811" s="101">
        <v>0</v>
      </c>
      <c r="Q1811" s="101">
        <v>300</v>
      </c>
    </row>
    <row r="1812">
      <c r="K1812" s="98" t="s">
        <v>134478</v>
      </c>
      <c r="N1812" s="101">
        <v>0</v>
      </c>
      <c r="O1812" s="101">
        <v>1484</v>
      </c>
    </row>
    <row r="1813">
      <c r="K1813" s="98" t="s">
        <v>134479</v>
      </c>
      <c r="N1813" s="101">
        <v>0</v>
      </c>
      <c r="O1813" s="101">
        <v>125</v>
      </c>
    </row>
    <row r="1814">
      <c r="K1814" s="98" t="s">
        <v>134480</v>
      </c>
      <c r="N1814" s="101">
        <v>0</v>
      </c>
      <c r="O1814" s="101">
        <v>4</v>
      </c>
    </row>
    <row r="1815">
      <c r="K1815" s="98" t="s">
        <v>134481</v>
      </c>
      <c r="N1815" s="101">
        <v>0</v>
      </c>
      <c r="O1815" s="101">
        <v>10</v>
      </c>
    </row>
    <row r="1816">
      <c r="K1816" s="98" t="s">
        <v>134482</v>
      </c>
      <c r="N1816" s="101">
        <v>0</v>
      </c>
      <c r="O1816" s="101">
        <v>38</v>
      </c>
    </row>
    <row r="1817">
      <c r="J1817" s="96" t="s">
        <v>134483</v>
      </c>
      <c r="N1817" s="85">
        <f>SUM(N1811:N1816)</f>
      </c>
      <c r="O1817" s="85">
        <f>SUM(O1811:O1816)</f>
      </c>
    </row>
    <row r="1818">
      <c r="A1818" s="98" t="s">
        <v>134484</v>
      </c>
      <c r="B1818" s="98" t="s">
        <v>134485</v>
      </c>
      <c r="C1818" s="100">
        <v>625</v>
      </c>
      <c r="D1818" s="98" t="s">
        <v>134486</v>
      </c>
      <c r="E1818" s="98" t="s">
        <v>134487</v>
      </c>
      <c r="F1818" s="104">
        <v>45819</v>
      </c>
      <c r="G1818" s="104">
        <v>45819</v>
      </c>
      <c r="H1818" s="104">
        <v>46275</v>
      </c>
      <c r="I1818" s="101">
        <v>1025</v>
      </c>
      <c r="J1818" s="98" t="s">
        <v>134488</v>
      </c>
      <c r="K1818" s="98" t="s">
        <v>134489</v>
      </c>
      <c r="N1818" s="101">
        <v>0</v>
      </c>
      <c r="O1818" s="101">
        <v>1017</v>
      </c>
      <c r="P1818" s="101">
        <v>0</v>
      </c>
      <c r="Q1818" s="101">
        <v>200</v>
      </c>
    </row>
    <row r="1819">
      <c r="K1819" s="98" t="s">
        <v>134490</v>
      </c>
      <c r="N1819" s="101">
        <v>0</v>
      </c>
      <c r="O1819" s="101">
        <v>4</v>
      </c>
    </row>
    <row r="1820">
      <c r="K1820" s="98" t="s">
        <v>134491</v>
      </c>
      <c r="N1820" s="101">
        <v>0</v>
      </c>
      <c r="O1820" s="101">
        <v>38</v>
      </c>
    </row>
    <row r="1821">
      <c r="J1821" s="96" t="s">
        <v>134492</v>
      </c>
      <c r="N1821" s="85">
        <f>SUM(N1818:N1820)</f>
      </c>
      <c r="O1821" s="85">
        <f>SUM(O1818:O1820)</f>
      </c>
    </row>
    <row r="1822">
      <c r="A1822" s="98" t="s">
        <v>134493</v>
      </c>
      <c r="B1822" s="98" t="s">
        <v>134494</v>
      </c>
      <c r="C1822" s="100">
        <v>695</v>
      </c>
      <c r="D1822" s="98" t="s">
        <v>134495</v>
      </c>
      <c r="E1822" s="98" t="s">
        <v>134496</v>
      </c>
      <c r="F1822" s="104">
        <v>45839</v>
      </c>
      <c r="G1822" s="104">
        <v>45839</v>
      </c>
      <c r="H1822" s="104">
        <v>46295</v>
      </c>
      <c r="I1822" s="101">
        <v>1287</v>
      </c>
      <c r="J1822" s="98" t="s">
        <v>134497</v>
      </c>
      <c r="K1822" s="98" t="s">
        <v>134498</v>
      </c>
      <c r="N1822" s="101">
        <v>0</v>
      </c>
      <c r="O1822" s="101">
        <v>125</v>
      </c>
      <c r="P1822" s="101">
        <v>200</v>
      </c>
      <c r="Q1822" s="101">
        <v>200</v>
      </c>
    </row>
    <row r="1823">
      <c r="K1823" s="98" t="s">
        <v>134499</v>
      </c>
      <c r="N1823" s="101">
        <v>0</v>
      </c>
      <c r="O1823" s="101">
        <v>1152</v>
      </c>
    </row>
    <row r="1824">
      <c r="K1824" s="98" t="s">
        <v>134500</v>
      </c>
      <c r="N1824" s="101">
        <v>0</v>
      </c>
      <c r="O1824" s="101">
        <v>4</v>
      </c>
    </row>
    <row r="1825">
      <c r="K1825" s="98" t="s">
        <v>134501</v>
      </c>
      <c r="N1825" s="101">
        <v>0</v>
      </c>
      <c r="O1825" s="101">
        <v>5</v>
      </c>
    </row>
    <row r="1826">
      <c r="K1826" s="98" t="s">
        <v>134502</v>
      </c>
      <c r="N1826" s="101">
        <v>0</v>
      </c>
      <c r="O1826" s="101">
        <v>38</v>
      </c>
    </row>
    <row r="1827">
      <c r="J1827" s="96" t="s">
        <v>134503</v>
      </c>
      <c r="N1827" s="85">
        <f>SUM(N1822:N1826)</f>
      </c>
      <c r="O1827" s="85">
        <f>SUM(O1822:O1826)</f>
      </c>
    </row>
    <row r="1828">
      <c r="A1828" s="98" t="s">
        <v>134504</v>
      </c>
      <c r="B1828" s="98" t="s">
        <v>134505</v>
      </c>
      <c r="C1828" s="100">
        <v>695</v>
      </c>
      <c r="D1828" s="98" t="s">
        <v>134506</v>
      </c>
      <c r="E1828" s="98" t="s">
        <v>134507</v>
      </c>
      <c r="F1828" s="104">
        <v>45786</v>
      </c>
      <c r="G1828" s="104">
        <v>45786</v>
      </c>
      <c r="H1828" s="104">
        <v>46242</v>
      </c>
      <c r="I1828" s="101">
        <v>1199</v>
      </c>
      <c r="J1828" s="98" t="s">
        <v>134508</v>
      </c>
      <c r="K1828" s="98" t="s">
        <v>134509</v>
      </c>
      <c r="N1828" s="101">
        <v>0</v>
      </c>
      <c r="O1828" s="101">
        <v>40</v>
      </c>
      <c r="P1828" s="101">
        <v>0</v>
      </c>
      <c r="Q1828" s="101">
        <v>200</v>
      </c>
    </row>
    <row r="1829">
      <c r="K1829" s="98" t="s">
        <v>134510</v>
      </c>
      <c r="N1829" s="101">
        <v>0</v>
      </c>
      <c r="O1829" s="101">
        <v>1151</v>
      </c>
    </row>
    <row r="1830">
      <c r="K1830" s="98" t="s">
        <v>134511</v>
      </c>
      <c r="N1830" s="101">
        <v>0</v>
      </c>
      <c r="O1830" s="101">
        <v>4</v>
      </c>
    </row>
    <row r="1831">
      <c r="K1831" s="98" t="s">
        <v>134512</v>
      </c>
      <c r="N1831" s="101">
        <v>0</v>
      </c>
      <c r="O1831" s="101">
        <v>38</v>
      </c>
    </row>
    <row r="1832">
      <c r="J1832" s="96" t="s">
        <v>134513</v>
      </c>
      <c r="N1832" s="85">
        <f>SUM(N1828:N1831)</f>
      </c>
      <c r="O1832" s="85">
        <f>SUM(O1828:O1831)</f>
      </c>
    </row>
    <row r="1833">
      <c r="B1833" s="81" t="s">
        <v>134514</v>
      </c>
      <c r="C1833" s="69">
        <f>SUM(C1801:C1804)+SUM(C1806:C1809)+SUM(C1811:C1816)+SUM(C1818:C1820)+SUM(C1822:C1826)+SUM(C1828:C1831)</f>
      </c>
      <c r="I1833" s="70">
        <f>SUM(I1801:I1804)+SUM(I1806:I1809)+SUM(I1811:I1816)+SUM(I1818:I1820)+SUM(I1822:I1826)+SUM(I1828:I1831)</f>
      </c>
      <c r="N1833" s="70">
        <f>SUM(N1801:N1804)+SUM(N1806:N1809)+SUM(N1811:N1816)+SUM(N1818:N1820)+SUM(N1822:N1826)+SUM(N1828:N1831)</f>
      </c>
      <c r="O1833" s="70">
        <f>SUM(O1801:O1804)+SUM(O1806:O1809)+SUM(O1811:O1816)+SUM(O1818:O1820)+SUM(O1822:O1826)+SUM(O1828:O1831)</f>
      </c>
      <c r="P1833" s="70">
        <f>SUM(P1801:P1804)+SUM(P1806:P1809)+SUM(P1811:P1816)+SUM(P1818:P1820)+SUM(P1822:P1826)+SUM(P1828:P1831)</f>
      </c>
      <c r="Q1833" s="70">
        <f>SUM(Q1801:Q1804)+SUM(Q1806:Q1809)+SUM(Q1811:Q1816)+SUM(Q1818:Q1820)+SUM(Q1822:Q1826)+SUM(Q1828:Q1831)</f>
      </c>
    </row>
  </sheetData>
  <mergeCells count="8">
    <mergeCell ref="A2:R2"/>
    <mergeCell ref="A3:R3"/>
    <mergeCell ref="A4:R4"/>
    <mergeCell ref="A6:R6"/>
    <mergeCell ref="A1776:C1776"/>
    <mergeCell ref="D1776:E1776"/>
    <mergeCell ref="D1778:E1778"/>
    <mergeCell ref="A1799:Q1799"/>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41.xml><?xml version="1.0" encoding="utf-8"?>
<worksheet xmlns="http://schemas.openxmlformats.org/spreadsheetml/2006/main" xmlns:r="http://schemas.openxmlformats.org/officeDocument/2006/relationships">
  <dimension ref="A2:AD228"/>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5.140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134515</v>
      </c>
      <c r="B2" s="1"/>
      <c r="C2" s="1"/>
      <c r="D2" s="1"/>
      <c r="E2" s="1"/>
      <c r="F2" s="1"/>
      <c r="G2" s="1"/>
      <c r="H2" s="1"/>
      <c r="I2" s="1"/>
      <c r="J2" s="1"/>
      <c r="K2" s="1"/>
      <c r="L2" s="1"/>
      <c r="M2" s="1"/>
      <c r="N2" s="1"/>
      <c r="O2" s="1"/>
      <c r="P2" s="1"/>
      <c r="Q2" s="1"/>
      <c r="R2" s="1"/>
    </row>
    <row r="3">
      <c r="A3" s="2" t="s">
        <v>134516</v>
      </c>
      <c r="B3" s="2"/>
      <c r="C3" s="2"/>
      <c r="D3" s="2"/>
      <c r="E3" s="2"/>
      <c r="F3" s="2"/>
      <c r="G3" s="2"/>
      <c r="H3" s="2"/>
      <c r="I3" s="2"/>
      <c r="J3" s="2"/>
      <c r="K3" s="2"/>
      <c r="L3" s="2"/>
      <c r="M3" s="2"/>
      <c r="N3" s="2"/>
      <c r="O3" s="2"/>
      <c r="P3" s="2"/>
      <c r="Q3" s="2"/>
      <c r="R3" s="2"/>
    </row>
    <row r="4">
      <c r="A4" s="2" t="s">
        <v>134517</v>
      </c>
      <c r="B4" s="2"/>
      <c r="C4" s="2"/>
      <c r="D4" s="2"/>
      <c r="E4" s="2"/>
      <c r="F4" s="2"/>
      <c r="G4" s="2"/>
      <c r="H4" s="2"/>
      <c r="I4" s="2"/>
      <c r="J4" s="2"/>
      <c r="K4" s="2"/>
      <c r="L4" s="2"/>
      <c r="M4" s="2"/>
      <c r="N4" s="2"/>
      <c r="O4" s="2"/>
      <c r="P4" s="2"/>
      <c r="Q4" s="2"/>
      <c r="R4" s="2"/>
    </row>
    <row r="6">
      <c r="A6" s="3" t="s">
        <v>134518</v>
      </c>
      <c r="B6" s="3"/>
      <c r="C6" s="3"/>
      <c r="D6" s="3"/>
      <c r="E6" s="3"/>
      <c r="F6" s="3"/>
      <c r="G6" s="3"/>
      <c r="H6" s="3"/>
      <c r="I6" s="3"/>
      <c r="J6" s="3"/>
      <c r="K6" s="3"/>
      <c r="L6" s="3"/>
      <c r="M6" s="3"/>
      <c r="N6" s="3"/>
      <c r="O6" s="3"/>
      <c r="P6" s="3"/>
      <c r="Q6" s="3"/>
      <c r="R6" s="3"/>
    </row>
    <row r="7">
      <c r="A7" s="6" t="s">
        <v>134519</v>
      </c>
      <c r="B7" s="6" t="s">
        <v>134520</v>
      </c>
      <c r="C7" s="8" t="s">
        <v>134521</v>
      </c>
      <c r="D7" s="6" t="s">
        <v>134522</v>
      </c>
      <c r="E7" s="6" t="s">
        <v>134523</v>
      </c>
      <c r="F7" s="12" t="s">
        <v>134524</v>
      </c>
      <c r="G7" s="12" t="s">
        <v>134525</v>
      </c>
      <c r="H7" s="12" t="s">
        <v>134526</v>
      </c>
      <c r="I7" s="12" t="s">
        <v>134527</v>
      </c>
      <c r="J7" s="9" t="s">
        <v>134528</v>
      </c>
      <c r="K7" s="6" t="s">
        <v>134529</v>
      </c>
      <c r="L7" s="6" t="s">
        <v>134530</v>
      </c>
      <c r="M7" s="6" t="s">
        <v>134531</v>
      </c>
      <c r="N7" s="6" t="s">
        <v>134532</v>
      </c>
      <c r="O7" s="9" t="s">
        <v>134533</v>
      </c>
      <c r="P7" s="9" t="s">
        <v>134534</v>
      </c>
      <c r="Q7" s="9" t="s">
        <v>134535</v>
      </c>
      <c r="R7" s="9" t="s">
        <v>134536</v>
      </c>
    </row>
    <row r="8">
      <c r="A8" s="98" t="s">
        <v>134537</v>
      </c>
      <c r="B8" s="98" t="s">
        <v>134538</v>
      </c>
      <c r="C8" s="100">
        <v>480</v>
      </c>
      <c r="D8" s="98" t="s">
        <v>134539</v>
      </c>
      <c r="E8" s="98" t="s">
        <v>134540</v>
      </c>
      <c r="F8" s="104">
        <v>38687</v>
      </c>
      <c r="G8" s="104">
        <v>45627</v>
      </c>
      <c r="H8" s="104">
        <v>45991</v>
      </c>
      <c r="J8" s="101">
        <v>1280</v>
      </c>
      <c r="K8" s="98" t="s">
        <v>134541</v>
      </c>
      <c r="L8" s="98" t="s">
        <v>134542</v>
      </c>
      <c r="M8" s="98" t="s">
        <v>134543</v>
      </c>
      <c r="N8" s="98" t="s">
        <v>134544</v>
      </c>
      <c r="O8" s="101">
        <v>1145</v>
      </c>
      <c r="P8" s="101">
        <v>1145</v>
      </c>
      <c r="Q8" s="101">
        <v>0</v>
      </c>
      <c r="R8" s="101">
        <v>820</v>
      </c>
    </row>
    <row r="9">
      <c r="K9" s="96" t="s">
        <v>134545</v>
      </c>
      <c r="O9" s="85">
        <f>SUM(O8:O8)</f>
      </c>
      <c r="P9" s="85">
        <f>SUM(P8:P8)</f>
      </c>
    </row>
    <row r="10">
      <c r="A10" s="98" t="s">
        <v>134546</v>
      </c>
      <c r="B10" s="98" t="s">
        <v>134547</v>
      </c>
      <c r="C10" s="100">
        <v>754</v>
      </c>
      <c r="D10" s="98" t="s">
        <v>134548</v>
      </c>
      <c r="E10" s="98" t="s">
        <v>134549</v>
      </c>
      <c r="F10" s="104">
        <v>39873</v>
      </c>
      <c r="G10" s="104">
        <v>45717</v>
      </c>
      <c r="H10" s="104">
        <v>46081</v>
      </c>
      <c r="J10" s="101">
        <v>1580</v>
      </c>
      <c r="K10" s="98" t="s">
        <v>134550</v>
      </c>
      <c r="L10" s="98" t="s">
        <v>134551</v>
      </c>
      <c r="M10" s="98" t="s">
        <v>134552</v>
      </c>
      <c r="N10" s="98" t="s">
        <v>134553</v>
      </c>
      <c r="O10" s="101">
        <v>1350</v>
      </c>
      <c r="P10" s="101">
        <v>1350</v>
      </c>
      <c r="Q10" s="101">
        <v>0</v>
      </c>
      <c r="R10" s="101">
        <v>1025</v>
      </c>
    </row>
    <row r="11">
      <c r="K11" s="96" t="s">
        <v>134554</v>
      </c>
      <c r="O11" s="85">
        <f>SUM(O10:O10)</f>
      </c>
      <c r="P11" s="85">
        <f>SUM(P10:P10)</f>
      </c>
    </row>
    <row r="12">
      <c r="A12" s="98" t="s">
        <v>134555</v>
      </c>
      <c r="B12" s="98" t="s">
        <v>134556</v>
      </c>
      <c r="C12" s="100">
        <v>670</v>
      </c>
      <c r="D12" s="98" t="s">
        <v>134557</v>
      </c>
      <c r="E12" s="98" t="s">
        <v>134558</v>
      </c>
      <c r="F12" s="104">
        <v>45180</v>
      </c>
      <c r="G12" s="104">
        <v>45566</v>
      </c>
      <c r="H12" s="104">
        <v>45930</v>
      </c>
      <c r="J12" s="101">
        <v>1410</v>
      </c>
      <c r="K12" s="98" t="s">
        <v>134559</v>
      </c>
      <c r="L12" s="98" t="s">
        <v>134560</v>
      </c>
      <c r="M12" s="98" t="s">
        <v>134561</v>
      </c>
      <c r="N12" s="98" t="s">
        <v>134562</v>
      </c>
      <c r="O12" s="101">
        <v>1510</v>
      </c>
      <c r="P12" s="101">
        <v>1510</v>
      </c>
      <c r="Q12" s="101">
        <v>0</v>
      </c>
      <c r="R12" s="101">
        <v>1410</v>
      </c>
    </row>
    <row r="13">
      <c r="K13" s="96" t="s">
        <v>134563</v>
      </c>
      <c r="O13" s="85">
        <f>SUM(O12:O12)</f>
      </c>
      <c r="P13" s="85">
        <f>SUM(P12:P12)</f>
      </c>
    </row>
    <row r="14">
      <c r="A14" s="98" t="s">
        <v>134564</v>
      </c>
      <c r="B14" s="98" t="s">
        <v>134565</v>
      </c>
      <c r="C14" s="100">
        <v>754</v>
      </c>
      <c r="D14" s="98" t="s">
        <v>134566</v>
      </c>
      <c r="E14" s="98" t="s">
        <v>134567</v>
      </c>
      <c r="F14" s="104">
        <v>39569</v>
      </c>
      <c r="G14" s="104">
        <v>45413</v>
      </c>
      <c r="H14" s="104">
        <v>45777</v>
      </c>
      <c r="J14" s="101">
        <v>1580</v>
      </c>
      <c r="K14" s="98" t="s">
        <v>134568</v>
      </c>
      <c r="L14" s="98" t="s">
        <v>134569</v>
      </c>
      <c r="M14" s="98" t="s">
        <v>134570</v>
      </c>
      <c r="N14" s="98" t="s">
        <v>134571</v>
      </c>
      <c r="O14" s="101">
        <v>1380</v>
      </c>
      <c r="P14" s="101">
        <v>1380</v>
      </c>
      <c r="Q14" s="101">
        <v>0</v>
      </c>
      <c r="R14" s="101">
        <v>1035</v>
      </c>
    </row>
    <row r="15">
      <c r="K15" s="96" t="s">
        <v>134572</v>
      </c>
      <c r="O15" s="85">
        <f>SUM(O14:O14)</f>
      </c>
      <c r="P15" s="85">
        <f>SUM(P14:P14)</f>
      </c>
    </row>
    <row r="16">
      <c r="A16" s="98" t="s">
        <v>134573</v>
      </c>
      <c r="B16" s="98" t="s">
        <v>134574</v>
      </c>
      <c r="C16" s="100">
        <v>670</v>
      </c>
      <c r="D16" s="98" t="s">
        <v>134575</v>
      </c>
      <c r="E16" s="98" t="s">
        <v>134576</v>
      </c>
      <c r="F16" s="104">
        <v>44667</v>
      </c>
      <c r="G16" s="104">
        <v>45413</v>
      </c>
      <c r="H16" s="104">
        <v>45777</v>
      </c>
      <c r="J16" s="101">
        <v>1410</v>
      </c>
      <c r="K16" s="98" t="s">
        <v>134577</v>
      </c>
      <c r="L16" s="98" t="s">
        <v>134578</v>
      </c>
      <c r="M16" s="98" t="s">
        <v>134579</v>
      </c>
      <c r="N16" s="98" t="s">
        <v>134580</v>
      </c>
      <c r="O16" s="101">
        <v>1390</v>
      </c>
      <c r="P16" s="101">
        <v>1390</v>
      </c>
      <c r="Q16" s="101">
        <v>0</v>
      </c>
      <c r="R16" s="101">
        <v>1260</v>
      </c>
    </row>
    <row r="17">
      <c r="K17" s="96" t="s">
        <v>134581</v>
      </c>
      <c r="O17" s="85">
        <f>SUM(O16:O16)</f>
      </c>
      <c r="P17" s="85">
        <f>SUM(P16:P16)</f>
      </c>
    </row>
    <row r="18">
      <c r="A18" s="98" t="s">
        <v>134582</v>
      </c>
      <c r="B18" s="98" t="s">
        <v>134583</v>
      </c>
      <c r="C18" s="100">
        <v>754</v>
      </c>
      <c r="D18" s="98" t="s">
        <v>134584</v>
      </c>
      <c r="E18" s="98" t="s">
        <v>134585</v>
      </c>
      <c r="F18" s="104">
        <v>45537</v>
      </c>
      <c r="G18" s="104">
        <v>45537</v>
      </c>
      <c r="H18" s="104">
        <v>45930</v>
      </c>
      <c r="J18" s="101">
        <v>1680</v>
      </c>
      <c r="K18" s="98" t="s">
        <v>134586</v>
      </c>
      <c r="L18" s="98" t="s">
        <v>134587</v>
      </c>
      <c r="M18" s="98" t="s">
        <v>134588</v>
      </c>
      <c r="N18" s="98" t="s">
        <v>134589</v>
      </c>
      <c r="O18" s="101">
        <v>1680</v>
      </c>
      <c r="P18" s="101">
        <v>1680</v>
      </c>
      <c r="Q18" s="101">
        <v>0</v>
      </c>
      <c r="R18" s="101">
        <v>1680</v>
      </c>
    </row>
    <row r="19">
      <c r="K19" s="96" t="s">
        <v>134590</v>
      </c>
      <c r="O19" s="85">
        <f>SUM(O18:O18)</f>
      </c>
      <c r="P19" s="85">
        <f>SUM(P18:P18)</f>
      </c>
    </row>
    <row r="20">
      <c r="A20" s="98" t="s">
        <v>134591</v>
      </c>
      <c r="B20" s="98" t="s">
        <v>134592</v>
      </c>
      <c r="C20" s="100">
        <v>670</v>
      </c>
      <c r="D20" s="98" t="s">
        <v>134593</v>
      </c>
      <c r="E20" s="98" t="s">
        <v>134594</v>
      </c>
      <c r="F20" s="104">
        <v>43876</v>
      </c>
      <c r="G20" s="104">
        <v>45717</v>
      </c>
      <c r="H20" s="104">
        <v>46081</v>
      </c>
      <c r="J20" s="101">
        <v>1410</v>
      </c>
      <c r="K20" s="98" t="s">
        <v>134595</v>
      </c>
      <c r="L20" s="98" t="s">
        <v>134596</v>
      </c>
      <c r="M20" s="98" t="s">
        <v>134597</v>
      </c>
      <c r="N20" s="98" t="s">
        <v>134598</v>
      </c>
      <c r="O20" s="101">
        <v>1490</v>
      </c>
      <c r="P20" s="101">
        <v>1490</v>
      </c>
      <c r="Q20" s="101">
        <v>0</v>
      </c>
      <c r="R20" s="101">
        <v>1180</v>
      </c>
    </row>
    <row r="21">
      <c r="K21" s="96" t="s">
        <v>134599</v>
      </c>
      <c r="O21" s="85">
        <f>SUM(O20:O20)</f>
      </c>
      <c r="P21" s="85">
        <f>SUM(P20:P20)</f>
      </c>
    </row>
    <row r="22">
      <c r="A22" s="98" t="s">
        <v>134600</v>
      </c>
      <c r="B22" s="98" t="s">
        <v>134601</v>
      </c>
      <c r="C22" s="100">
        <v>754</v>
      </c>
      <c r="D22" s="98" t="s">
        <v>134602</v>
      </c>
      <c r="E22" s="98" t="s">
        <v>134603</v>
      </c>
      <c r="F22" s="104">
        <v>45610</v>
      </c>
      <c r="G22" s="104">
        <v>45610</v>
      </c>
      <c r="H22" s="104">
        <v>45974</v>
      </c>
      <c r="J22" s="101">
        <v>1680</v>
      </c>
      <c r="K22" s="98" t="s">
        <v>134604</v>
      </c>
      <c r="L22" s="98" t="s">
        <v>134605</v>
      </c>
      <c r="M22" s="98" t="s">
        <v>134606</v>
      </c>
      <c r="N22" s="98" t="s">
        <v>134607</v>
      </c>
      <c r="O22" s="101">
        <v>1680</v>
      </c>
      <c r="P22" s="101">
        <v>1680</v>
      </c>
      <c r="Q22" s="101">
        <v>0</v>
      </c>
      <c r="R22" s="101">
        <v>1680</v>
      </c>
    </row>
    <row r="23">
      <c r="K23" s="96" t="s">
        <v>134608</v>
      </c>
      <c r="O23" s="85">
        <f>SUM(O22:O22)</f>
      </c>
      <c r="P23" s="85">
        <f>SUM(P22:P22)</f>
      </c>
    </row>
    <row r="24">
      <c r="A24" s="98" t="s">
        <v>134609</v>
      </c>
      <c r="B24" s="98" t="s">
        <v>134610</v>
      </c>
      <c r="C24" s="100">
        <v>670</v>
      </c>
      <c r="D24" s="98" t="s">
        <v>134611</v>
      </c>
      <c r="E24" s="98" t="s">
        <v>134612</v>
      </c>
      <c r="F24" s="104">
        <v>39569</v>
      </c>
      <c r="G24" s="104">
        <v>45413</v>
      </c>
      <c r="H24" s="104">
        <v>45777</v>
      </c>
      <c r="J24" s="101">
        <v>1410</v>
      </c>
      <c r="K24" s="98" t="s">
        <v>134613</v>
      </c>
      <c r="L24" s="98" t="s">
        <v>134614</v>
      </c>
      <c r="M24" s="98" t="s">
        <v>134615</v>
      </c>
      <c r="N24" s="98" t="s">
        <v>134616</v>
      </c>
      <c r="O24" s="101">
        <v>1300</v>
      </c>
      <c r="P24" s="101">
        <v>1300</v>
      </c>
      <c r="Q24" s="101">
        <v>-1450</v>
      </c>
      <c r="R24" s="101">
        <v>955</v>
      </c>
    </row>
    <row r="25">
      <c r="K25" s="96" t="s">
        <v>134617</v>
      </c>
      <c r="O25" s="85">
        <f>SUM(O24:O24)</f>
      </c>
      <c r="P25" s="85">
        <f>SUM(P24:P24)</f>
      </c>
    </row>
    <row r="26">
      <c r="A26" s="98" t="s">
        <v>134618</v>
      </c>
      <c r="B26" s="98" t="s">
        <v>134619</v>
      </c>
      <c r="C26" s="100">
        <v>754</v>
      </c>
      <c r="D26" s="98" t="s">
        <v>134620</v>
      </c>
      <c r="E26" s="98" t="s">
        <v>134621</v>
      </c>
      <c r="F26" s="104">
        <v>39753</v>
      </c>
      <c r="G26" s="104">
        <v>45597</v>
      </c>
      <c r="H26" s="104">
        <v>45961</v>
      </c>
      <c r="J26" s="101">
        <v>1580</v>
      </c>
      <c r="K26" s="98" t="s">
        <v>134622</v>
      </c>
      <c r="L26" s="98" t="s">
        <v>134623</v>
      </c>
      <c r="M26" s="98" t="s">
        <v>134624</v>
      </c>
      <c r="N26" s="98" t="s">
        <v>134625</v>
      </c>
      <c r="O26" s="101">
        <v>1530</v>
      </c>
      <c r="P26" s="101">
        <v>1530</v>
      </c>
      <c r="Q26" s="101">
        <v>0</v>
      </c>
      <c r="R26" s="101">
        <v>1065</v>
      </c>
    </row>
    <row r="27">
      <c r="K27" s="96" t="s">
        <v>134626</v>
      </c>
      <c r="O27" s="85">
        <f>SUM(O26:O26)</f>
      </c>
      <c r="P27" s="85">
        <f>SUM(P26:P26)</f>
      </c>
    </row>
    <row r="28">
      <c r="A28" s="98" t="s">
        <v>134627</v>
      </c>
      <c r="B28" s="98" t="s">
        <v>134628</v>
      </c>
      <c r="C28" s="100">
        <v>670</v>
      </c>
      <c r="D28" s="98" t="s">
        <v>134629</v>
      </c>
      <c r="E28" s="98" t="s">
        <v>134630</v>
      </c>
      <c r="F28" s="104">
        <v>42231</v>
      </c>
      <c r="G28" s="104">
        <v>45536</v>
      </c>
      <c r="H28" s="104">
        <v>45900</v>
      </c>
      <c r="J28" s="101">
        <v>1410</v>
      </c>
      <c r="K28" s="98" t="s">
        <v>134631</v>
      </c>
      <c r="L28" s="98" t="s">
        <v>134632</v>
      </c>
      <c r="M28" s="98" t="s">
        <v>134633</v>
      </c>
      <c r="N28" s="98" t="s">
        <v>134634</v>
      </c>
      <c r="O28" s="101">
        <v>1460</v>
      </c>
      <c r="P28" s="101">
        <v>1460</v>
      </c>
      <c r="Q28" s="101">
        <v>0</v>
      </c>
      <c r="R28" s="101">
        <v>1105</v>
      </c>
    </row>
    <row r="29">
      <c r="K29" s="96" t="s">
        <v>134635</v>
      </c>
      <c r="O29" s="85">
        <f>SUM(O28:O28)</f>
      </c>
      <c r="P29" s="85">
        <f>SUM(P28:P28)</f>
      </c>
    </row>
    <row r="30">
      <c r="A30" s="98" t="s">
        <v>134636</v>
      </c>
      <c r="B30" s="98" t="s">
        <v>134637</v>
      </c>
      <c r="C30" s="100">
        <v>754</v>
      </c>
      <c r="D30" s="98" t="s">
        <v>134638</v>
      </c>
      <c r="E30" s="98" t="s">
        <v>134639</v>
      </c>
      <c r="F30" s="104">
        <v>41183</v>
      </c>
      <c r="G30" s="104">
        <v>45566</v>
      </c>
      <c r="H30" s="104">
        <v>45930</v>
      </c>
      <c r="J30" s="101">
        <v>1580</v>
      </c>
      <c r="K30" s="98" t="s">
        <v>134640</v>
      </c>
      <c r="L30" s="98" t="s">
        <v>134641</v>
      </c>
      <c r="M30" s="98" t="s">
        <v>134642</v>
      </c>
      <c r="N30" s="98" t="s">
        <v>134643</v>
      </c>
      <c r="O30" s="101">
        <v>1530</v>
      </c>
      <c r="P30" s="101">
        <v>1530</v>
      </c>
      <c r="Q30" s="101">
        <v>0</v>
      </c>
      <c r="R30" s="101">
        <v>1065</v>
      </c>
    </row>
    <row r="31">
      <c r="K31" s="96" t="s">
        <v>134644</v>
      </c>
      <c r="O31" s="85">
        <f>SUM(O30:O30)</f>
      </c>
      <c r="P31" s="85">
        <f>SUM(P30:P30)</f>
      </c>
    </row>
    <row r="32">
      <c r="A32" s="98" t="s">
        <v>134645</v>
      </c>
      <c r="B32" s="98" t="s">
        <v>134646</v>
      </c>
      <c r="C32" s="100">
        <v>754</v>
      </c>
      <c r="D32" s="98" t="s">
        <v>134647</v>
      </c>
      <c r="E32" s="98" t="s">
        <v>134648</v>
      </c>
      <c r="F32" s="104">
        <v>37533</v>
      </c>
      <c r="G32" s="104">
        <v>45597</v>
      </c>
      <c r="H32" s="104">
        <v>45961</v>
      </c>
      <c r="J32" s="101">
        <v>1580</v>
      </c>
      <c r="K32" s="98" t="s">
        <v>134649</v>
      </c>
      <c r="L32" s="98" t="s">
        <v>134650</v>
      </c>
      <c r="M32" s="98" t="s">
        <v>134651</v>
      </c>
      <c r="N32" s="98" t="s">
        <v>134652</v>
      </c>
      <c r="O32" s="101">
        <v>1440</v>
      </c>
      <c r="P32" s="101">
        <v>1440</v>
      </c>
      <c r="Q32" s="101">
        <v>0</v>
      </c>
      <c r="R32" s="101">
        <v>1125</v>
      </c>
    </row>
    <row r="33">
      <c r="K33" s="96" t="s">
        <v>134653</v>
      </c>
      <c r="O33" s="85">
        <f>SUM(O32:O32)</f>
      </c>
      <c r="P33" s="85">
        <f>SUM(P32:P32)</f>
      </c>
    </row>
    <row r="34">
      <c r="A34" s="98" t="s">
        <v>134654</v>
      </c>
      <c r="B34" s="98" t="s">
        <v>134655</v>
      </c>
      <c r="C34" s="100">
        <v>480</v>
      </c>
      <c r="D34" s="98" t="s">
        <v>134656</v>
      </c>
      <c r="E34" s="98" t="s">
        <v>134657</v>
      </c>
      <c r="F34" s="104">
        <v>44075</v>
      </c>
      <c r="G34" s="104">
        <v>45536</v>
      </c>
      <c r="H34" s="104">
        <v>45900</v>
      </c>
      <c r="J34" s="101">
        <v>1280</v>
      </c>
      <c r="K34" s="98" t="s">
        <v>134658</v>
      </c>
      <c r="L34" s="98" t="s">
        <v>134659</v>
      </c>
      <c r="M34" s="98" t="s">
        <v>134660</v>
      </c>
      <c r="N34" s="98" t="s">
        <v>134661</v>
      </c>
      <c r="O34" s="101">
        <v>1330</v>
      </c>
      <c r="P34" s="101">
        <v>1330</v>
      </c>
      <c r="Q34" s="101">
        <v>0</v>
      </c>
      <c r="R34" s="101">
        <v>1080</v>
      </c>
    </row>
    <row r="35">
      <c r="K35" s="96" t="s">
        <v>134662</v>
      </c>
      <c r="O35" s="85">
        <f>SUM(O34:O34)</f>
      </c>
      <c r="P35" s="85">
        <f>SUM(P34:P34)</f>
      </c>
    </row>
    <row r="36">
      <c r="A36" s="98" t="s">
        <v>134663</v>
      </c>
      <c r="B36" s="98" t="s">
        <v>134664</v>
      </c>
      <c r="C36" s="100">
        <v>754</v>
      </c>
      <c r="D36" s="98" t="s">
        <v>134665</v>
      </c>
      <c r="E36" s="98" t="s">
        <v>134666</v>
      </c>
      <c r="F36" s="104">
        <v>41913</v>
      </c>
      <c r="G36" s="104">
        <v>45566</v>
      </c>
      <c r="H36" s="104">
        <v>45930</v>
      </c>
      <c r="J36" s="101">
        <v>1580</v>
      </c>
      <c r="K36" s="98" t="s">
        <v>134667</v>
      </c>
      <c r="L36" s="98" t="s">
        <v>134668</v>
      </c>
      <c r="M36" s="98" t="s">
        <v>134669</v>
      </c>
      <c r="N36" s="98" t="s">
        <v>134670</v>
      </c>
      <c r="O36" s="101">
        <v>1590</v>
      </c>
      <c r="P36" s="101">
        <v>1590</v>
      </c>
      <c r="Q36" s="101">
        <v>0</v>
      </c>
      <c r="R36" s="101">
        <v>1125</v>
      </c>
    </row>
    <row r="37">
      <c r="K37" s="96" t="s">
        <v>134671</v>
      </c>
      <c r="O37" s="85">
        <f>SUM(O36:O36)</f>
      </c>
      <c r="P37" s="85">
        <f>SUM(P36:P36)</f>
      </c>
    </row>
    <row r="38">
      <c r="A38" s="98" t="s">
        <v>134672</v>
      </c>
      <c r="B38" s="98" t="s">
        <v>134673</v>
      </c>
      <c r="C38" s="100">
        <v>670</v>
      </c>
      <c r="D38" s="98" t="s">
        <v>134674</v>
      </c>
      <c r="E38" s="98" t="s">
        <v>134675</v>
      </c>
      <c r="F38" s="104">
        <v>45003</v>
      </c>
      <c r="G38" s="104">
        <v>45748</v>
      </c>
      <c r="H38" s="104">
        <v>46112</v>
      </c>
      <c r="J38" s="101">
        <v>1410</v>
      </c>
      <c r="K38" s="98" t="s">
        <v>134676</v>
      </c>
      <c r="L38" s="98" t="s">
        <v>134677</v>
      </c>
      <c r="M38" s="98" t="s">
        <v>134678</v>
      </c>
      <c r="N38" s="98" t="s">
        <v>134679</v>
      </c>
      <c r="O38" s="101">
        <v>1560</v>
      </c>
      <c r="P38" s="101">
        <v>1560</v>
      </c>
      <c r="Q38" s="101">
        <v>0</v>
      </c>
      <c r="R38" s="101">
        <v>1310</v>
      </c>
    </row>
    <row r="39">
      <c r="L39" s="98" t="s">
        <v>134680</v>
      </c>
      <c r="M39" s="98" t="s">
        <v>134681</v>
      </c>
      <c r="N39" s="98" t="s">
        <v>134682</v>
      </c>
      <c r="O39" s="101">
        <v>25</v>
      </c>
      <c r="P39" s="101">
        <v>0</v>
      </c>
    </row>
    <row r="40">
      <c r="K40" s="96" t="s">
        <v>134683</v>
      </c>
      <c r="O40" s="85">
        <f>SUM(O38:O39)</f>
      </c>
      <c r="P40" s="85">
        <f>SUM(P38:P39)</f>
      </c>
    </row>
    <row r="41">
      <c r="A41" s="98" t="s">
        <v>134684</v>
      </c>
      <c r="B41" s="98" t="s">
        <v>134685</v>
      </c>
      <c r="C41" s="100">
        <v>754</v>
      </c>
      <c r="D41" s="98" t="s">
        <v>134686</v>
      </c>
      <c r="E41" s="98" t="s">
        <v>134687</v>
      </c>
      <c r="F41" s="104">
        <v>45698</v>
      </c>
      <c r="G41" s="104">
        <v>45698</v>
      </c>
      <c r="H41" s="104">
        <v>46062</v>
      </c>
      <c r="J41" s="101">
        <v>1780</v>
      </c>
      <c r="K41" s="98" t="s">
        <v>134688</v>
      </c>
      <c r="L41" s="98" t="s">
        <v>134689</v>
      </c>
      <c r="M41" s="98" t="s">
        <v>134690</v>
      </c>
      <c r="N41" s="98" t="s">
        <v>134691</v>
      </c>
      <c r="O41" s="101">
        <v>1780</v>
      </c>
      <c r="P41" s="101">
        <v>1780</v>
      </c>
      <c r="Q41" s="101">
        <v>0</v>
      </c>
      <c r="R41" s="101">
        <v>1780</v>
      </c>
    </row>
    <row r="42">
      <c r="K42" s="96" t="s">
        <v>134692</v>
      </c>
      <c r="O42" s="85">
        <f>SUM(O41:O41)</f>
      </c>
      <c r="P42" s="85">
        <f>SUM(P41:P41)</f>
      </c>
    </row>
    <row r="43">
      <c r="A43" s="98" t="s">
        <v>134693</v>
      </c>
      <c r="B43" s="98" t="s">
        <v>134694</v>
      </c>
      <c r="C43" s="100">
        <v>670</v>
      </c>
      <c r="D43" s="98" t="s">
        <v>134695</v>
      </c>
      <c r="E43" s="98" t="s">
        <v>134696</v>
      </c>
      <c r="F43" s="104">
        <v>41866</v>
      </c>
      <c r="G43" s="104">
        <v>45536</v>
      </c>
      <c r="H43" s="104">
        <v>45900</v>
      </c>
      <c r="J43" s="101">
        <v>1410</v>
      </c>
      <c r="K43" s="98" t="s">
        <v>134697</v>
      </c>
      <c r="L43" s="98" t="s">
        <v>134698</v>
      </c>
      <c r="M43" s="98" t="s">
        <v>134699</v>
      </c>
      <c r="N43" s="98" t="s">
        <v>134700</v>
      </c>
      <c r="O43" s="101">
        <v>1460</v>
      </c>
      <c r="P43" s="101">
        <v>1460</v>
      </c>
      <c r="Q43" s="101">
        <v>0</v>
      </c>
      <c r="R43" s="101">
        <v>1025</v>
      </c>
    </row>
    <row r="44">
      <c r="K44" s="96" t="s">
        <v>134701</v>
      </c>
      <c r="O44" s="85">
        <f>SUM(O43:O43)</f>
      </c>
      <c r="P44" s="85">
        <f>SUM(P43:P43)</f>
      </c>
    </row>
    <row r="45">
      <c r="A45" s="98" t="s">
        <v>134702</v>
      </c>
      <c r="B45" s="98" t="s">
        <v>134703</v>
      </c>
      <c r="C45" s="100">
        <v>754</v>
      </c>
      <c r="D45" s="98" t="s">
        <v>134704</v>
      </c>
      <c r="E45" s="98" t="s">
        <v>134705</v>
      </c>
      <c r="F45" s="104">
        <v>40367</v>
      </c>
      <c r="G45" s="104">
        <v>45474</v>
      </c>
      <c r="H45" s="104">
        <v>45838</v>
      </c>
      <c r="J45" s="101">
        <v>1580</v>
      </c>
      <c r="K45" s="98" t="s">
        <v>134706</v>
      </c>
      <c r="L45" s="98" t="s">
        <v>134707</v>
      </c>
      <c r="M45" s="98" t="s">
        <v>134708</v>
      </c>
      <c r="N45" s="98" t="s">
        <v>134709</v>
      </c>
      <c r="O45" s="101">
        <v>1380</v>
      </c>
      <c r="P45" s="101">
        <v>1380</v>
      </c>
      <c r="Q45" s="101">
        <v>0</v>
      </c>
      <c r="R45" s="101">
        <v>1035</v>
      </c>
    </row>
    <row r="46">
      <c r="K46" s="96" t="s">
        <v>134710</v>
      </c>
      <c r="O46" s="85">
        <f>SUM(O45:O45)</f>
      </c>
      <c r="P46" s="85">
        <f>SUM(P45:P45)</f>
      </c>
    </row>
    <row r="47">
      <c r="A47" s="98" t="s">
        <v>134711</v>
      </c>
      <c r="B47" s="98" t="s">
        <v>134712</v>
      </c>
      <c r="C47" s="100">
        <v>670</v>
      </c>
      <c r="D47" s="98" t="s">
        <v>134713</v>
      </c>
      <c r="E47" s="98" t="s">
        <v>134714</v>
      </c>
      <c r="F47" s="104">
        <v>42156</v>
      </c>
      <c r="G47" s="104">
        <v>45717</v>
      </c>
      <c r="H47" s="104">
        <v>46081</v>
      </c>
      <c r="J47" s="101">
        <v>1410</v>
      </c>
      <c r="K47" s="98" t="s">
        <v>134715</v>
      </c>
      <c r="L47" s="98" t="s">
        <v>134716</v>
      </c>
      <c r="M47" s="98" t="s">
        <v>134717</v>
      </c>
      <c r="N47" s="98" t="s">
        <v>134718</v>
      </c>
      <c r="O47" s="101">
        <v>1610</v>
      </c>
      <c r="P47" s="101">
        <v>1610</v>
      </c>
      <c r="Q47" s="101">
        <v>0</v>
      </c>
      <c r="R47" s="101">
        <v>1105</v>
      </c>
    </row>
    <row r="48">
      <c r="L48" s="98" t="s">
        <v>134719</v>
      </c>
      <c r="M48" s="98" t="s">
        <v>134720</v>
      </c>
      <c r="N48" s="98" t="s">
        <v>134721</v>
      </c>
      <c r="O48" s="101">
        <v>25</v>
      </c>
      <c r="P48" s="101">
        <v>0</v>
      </c>
    </row>
    <row r="49">
      <c r="K49" s="96" t="s">
        <v>134722</v>
      </c>
      <c r="O49" s="85">
        <f>SUM(O47:O48)</f>
      </c>
      <c r="P49" s="85">
        <f>SUM(P47:P48)</f>
      </c>
    </row>
    <row r="50">
      <c r="A50" s="98" t="s">
        <v>134723</v>
      </c>
      <c r="B50" s="98" t="s">
        <v>134724</v>
      </c>
      <c r="C50" s="100">
        <v>754</v>
      </c>
      <c r="D50" s="98" t="s">
        <v>134725</v>
      </c>
      <c r="E50" s="98" t="s">
        <v>134726</v>
      </c>
      <c r="F50" s="104">
        <v>43313</v>
      </c>
      <c r="G50" s="104">
        <v>45505</v>
      </c>
      <c r="H50" s="104">
        <v>45869</v>
      </c>
      <c r="J50" s="101">
        <v>1580</v>
      </c>
      <c r="K50" s="98" t="s">
        <v>134727</v>
      </c>
      <c r="L50" s="98" t="s">
        <v>134728</v>
      </c>
      <c r="M50" s="98" t="s">
        <v>134729</v>
      </c>
      <c r="N50" s="98" t="s">
        <v>134730</v>
      </c>
      <c r="O50" s="101">
        <v>1480</v>
      </c>
      <c r="P50" s="101">
        <v>1480</v>
      </c>
      <c r="Q50" s="101">
        <v>0</v>
      </c>
      <c r="R50" s="101">
        <v>1350</v>
      </c>
    </row>
    <row r="51">
      <c r="K51" s="96" t="s">
        <v>134731</v>
      </c>
      <c r="O51" s="85">
        <f>SUM(O50:O50)</f>
      </c>
      <c r="P51" s="85">
        <f>SUM(P50:P50)</f>
      </c>
    </row>
    <row r="52">
      <c r="A52" s="98" t="s">
        <v>134732</v>
      </c>
      <c r="B52" s="98" t="s">
        <v>134733</v>
      </c>
      <c r="C52" s="100">
        <v>670</v>
      </c>
      <c r="D52" s="98" t="s">
        <v>134734</v>
      </c>
      <c r="E52" s="98" t="s">
        <v>134735</v>
      </c>
      <c r="F52" s="104">
        <v>43784</v>
      </c>
      <c r="G52" s="104">
        <v>45627</v>
      </c>
      <c r="H52" s="104">
        <v>45991</v>
      </c>
      <c r="J52" s="101">
        <v>1410</v>
      </c>
      <c r="K52" s="98" t="s">
        <v>134736</v>
      </c>
      <c r="L52" s="98" t="s">
        <v>134737</v>
      </c>
      <c r="M52" s="98" t="s">
        <v>134738</v>
      </c>
      <c r="N52" s="98" t="s">
        <v>134739</v>
      </c>
      <c r="O52" s="101">
        <v>1490</v>
      </c>
      <c r="P52" s="101">
        <v>1490</v>
      </c>
      <c r="Q52" s="101">
        <v>-298</v>
      </c>
      <c r="R52" s="101">
        <v>1180</v>
      </c>
    </row>
    <row r="53">
      <c r="K53" s="96" t="s">
        <v>134740</v>
      </c>
      <c r="O53" s="85">
        <f>SUM(O52:O52)</f>
      </c>
      <c r="P53" s="85">
        <f>SUM(P52:P52)</f>
      </c>
    </row>
    <row r="54">
      <c r="A54" s="98" t="s">
        <v>134741</v>
      </c>
      <c r="B54" s="98" t="s">
        <v>134742</v>
      </c>
      <c r="C54" s="100">
        <v>754</v>
      </c>
      <c r="D54" s="98" t="s">
        <v>134743</v>
      </c>
      <c r="E54" s="98" t="s">
        <v>134744</v>
      </c>
      <c r="F54" s="104">
        <v>44827</v>
      </c>
      <c r="G54" s="104">
        <v>45566</v>
      </c>
      <c r="H54" s="104">
        <v>45930</v>
      </c>
      <c r="J54" s="101">
        <v>1580</v>
      </c>
      <c r="K54" s="98" t="s">
        <v>134745</v>
      </c>
      <c r="L54" s="98" t="s">
        <v>134746</v>
      </c>
      <c r="M54" s="98" t="s">
        <v>134747</v>
      </c>
      <c r="N54" s="98" t="s">
        <v>134748</v>
      </c>
      <c r="O54" s="101">
        <v>1630</v>
      </c>
      <c r="P54" s="101">
        <v>1630</v>
      </c>
      <c r="Q54" s="101">
        <v>0</v>
      </c>
      <c r="R54" s="101">
        <v>1430</v>
      </c>
    </row>
    <row r="55">
      <c r="K55" s="96" t="s">
        <v>134749</v>
      </c>
      <c r="O55" s="85">
        <f>SUM(O54:O54)</f>
      </c>
      <c r="P55" s="85">
        <f>SUM(P54:P54)</f>
      </c>
    </row>
    <row r="56">
      <c r="A56" s="98" t="s">
        <v>134750</v>
      </c>
      <c r="B56" s="98" t="s">
        <v>134751</v>
      </c>
      <c r="C56" s="100">
        <v>670</v>
      </c>
      <c r="D56" s="98" t="s">
        <v>134752</v>
      </c>
      <c r="E56" s="98" t="s">
        <v>134753</v>
      </c>
      <c r="F56" s="104">
        <v>44089</v>
      </c>
      <c r="G56" s="104">
        <v>45536</v>
      </c>
      <c r="H56" s="104">
        <v>45900</v>
      </c>
      <c r="J56" s="101">
        <v>1410</v>
      </c>
      <c r="K56" s="98" t="s">
        <v>134754</v>
      </c>
      <c r="L56" s="98" t="s">
        <v>134755</v>
      </c>
      <c r="M56" s="98" t="s">
        <v>134756</v>
      </c>
      <c r="N56" s="98" t="s">
        <v>134757</v>
      </c>
      <c r="O56" s="101">
        <v>1460</v>
      </c>
      <c r="P56" s="101">
        <v>1460</v>
      </c>
      <c r="Q56" s="101">
        <v>0</v>
      </c>
      <c r="R56" s="101">
        <v>1210</v>
      </c>
    </row>
    <row r="57">
      <c r="K57" s="96" t="s">
        <v>134758</v>
      </c>
      <c r="O57" s="85">
        <f>SUM(O56:O56)</f>
      </c>
      <c r="P57" s="85">
        <f>SUM(P56:P56)</f>
      </c>
    </row>
    <row r="58">
      <c r="A58" s="98" t="s">
        <v>134759</v>
      </c>
      <c r="B58" s="98" t="s">
        <v>134760</v>
      </c>
      <c r="C58" s="100">
        <v>480</v>
      </c>
      <c r="D58" s="98" t="s">
        <v>134761</v>
      </c>
      <c r="E58" s="98" t="s">
        <v>134762</v>
      </c>
      <c r="F58" s="104">
        <v>38687</v>
      </c>
      <c r="G58" s="104">
        <v>45627</v>
      </c>
      <c r="H58" s="104">
        <v>45991</v>
      </c>
      <c r="J58" s="101">
        <v>1280</v>
      </c>
      <c r="K58" s="98" t="s">
        <v>134763</v>
      </c>
      <c r="L58" s="98" t="s">
        <v>134764</v>
      </c>
      <c r="M58" s="98" t="s">
        <v>134765</v>
      </c>
      <c r="N58" s="98" t="s">
        <v>134766</v>
      </c>
      <c r="O58" s="101">
        <v>1185</v>
      </c>
      <c r="P58" s="101">
        <v>1185</v>
      </c>
      <c r="Q58" s="101">
        <v>0</v>
      </c>
      <c r="R58" s="101">
        <v>820</v>
      </c>
    </row>
    <row r="59">
      <c r="K59" s="96" t="s">
        <v>134767</v>
      </c>
      <c r="O59" s="85">
        <f>SUM(O58:O58)</f>
      </c>
      <c r="P59" s="85">
        <f>SUM(P58:P58)</f>
      </c>
    </row>
    <row r="60">
      <c r="A60" s="98" t="s">
        <v>134768</v>
      </c>
      <c r="B60" s="98" t="s">
        <v>134769</v>
      </c>
      <c r="C60" s="100">
        <v>754</v>
      </c>
      <c r="D60" s="98" t="s">
        <v>134770</v>
      </c>
      <c r="E60" s="98" t="s">
        <v>134771</v>
      </c>
      <c r="F60" s="104">
        <v>43815</v>
      </c>
      <c r="G60" s="104">
        <v>45658</v>
      </c>
      <c r="H60" s="104">
        <v>46022</v>
      </c>
      <c r="J60" s="101">
        <v>1580</v>
      </c>
      <c r="K60" s="98" t="s">
        <v>134772</v>
      </c>
      <c r="L60" s="98" t="s">
        <v>134773</v>
      </c>
      <c r="M60" s="98" t="s">
        <v>134774</v>
      </c>
      <c r="N60" s="98" t="s">
        <v>134775</v>
      </c>
      <c r="O60" s="101">
        <v>1680</v>
      </c>
      <c r="P60" s="101">
        <v>1680</v>
      </c>
      <c r="Q60" s="101">
        <v>0</v>
      </c>
      <c r="R60" s="101">
        <v>1350</v>
      </c>
    </row>
    <row r="61">
      <c r="K61" s="96" t="s">
        <v>134776</v>
      </c>
      <c r="O61" s="85">
        <f>SUM(O60:O60)</f>
      </c>
      <c r="P61" s="85">
        <f>SUM(P60:P60)</f>
      </c>
    </row>
    <row r="62">
      <c r="A62" s="98" t="s">
        <v>134777</v>
      </c>
      <c r="B62" s="98" t="s">
        <v>134778</v>
      </c>
      <c r="C62" s="100">
        <v>670</v>
      </c>
      <c r="D62" s="98" t="s">
        <v>134779</v>
      </c>
      <c r="E62" s="98" t="s">
        <v>134780</v>
      </c>
      <c r="F62" s="104">
        <v>45583</v>
      </c>
      <c r="G62" s="104">
        <v>45583</v>
      </c>
      <c r="H62" s="104">
        <v>45947</v>
      </c>
      <c r="J62" s="101">
        <v>1510</v>
      </c>
      <c r="K62" s="98" t="s">
        <v>134781</v>
      </c>
      <c r="L62" s="98" t="s">
        <v>134782</v>
      </c>
      <c r="M62" s="98" t="s">
        <v>134783</v>
      </c>
      <c r="N62" s="98" t="s">
        <v>134784</v>
      </c>
      <c r="O62" s="101">
        <v>1510</v>
      </c>
      <c r="P62" s="101">
        <v>1510</v>
      </c>
      <c r="Q62" s="101">
        <v>-755</v>
      </c>
      <c r="R62" s="101">
        <v>1510</v>
      </c>
    </row>
    <row r="63">
      <c r="K63" s="96" t="s">
        <v>134785</v>
      </c>
      <c r="O63" s="85">
        <f>SUM(O62:O62)</f>
      </c>
      <c r="P63" s="85">
        <f>SUM(P62:P62)</f>
      </c>
    </row>
    <row r="64">
      <c r="A64" s="98" t="s">
        <v>134786</v>
      </c>
      <c r="B64" s="98" t="s">
        <v>134787</v>
      </c>
      <c r="C64" s="100">
        <v>754</v>
      </c>
      <c r="D64" s="98" t="s">
        <v>134788</v>
      </c>
      <c r="E64" s="98" t="s">
        <v>134789</v>
      </c>
      <c r="F64" s="104">
        <v>43631</v>
      </c>
      <c r="G64" s="104">
        <v>45474</v>
      </c>
      <c r="H64" s="104">
        <v>45838</v>
      </c>
      <c r="J64" s="101">
        <v>1580</v>
      </c>
      <c r="K64" s="98" t="s">
        <v>134790</v>
      </c>
      <c r="L64" s="98" t="s">
        <v>134791</v>
      </c>
      <c r="M64" s="98" t="s">
        <v>134792</v>
      </c>
      <c r="N64" s="98" t="s">
        <v>134793</v>
      </c>
      <c r="O64" s="101">
        <v>1540</v>
      </c>
      <c r="P64" s="101">
        <v>1540</v>
      </c>
      <c r="Q64" s="101">
        <v>-770</v>
      </c>
      <c r="R64" s="101">
        <v>1350</v>
      </c>
    </row>
    <row r="65">
      <c r="K65" s="96" t="s">
        <v>134794</v>
      </c>
      <c r="O65" s="85">
        <f>SUM(O64:O64)</f>
      </c>
      <c r="P65" s="85">
        <f>SUM(P64:P64)</f>
      </c>
    </row>
    <row r="66">
      <c r="A66" s="98" t="s">
        <v>134795</v>
      </c>
      <c r="B66" s="98" t="s">
        <v>134796</v>
      </c>
      <c r="C66" s="100">
        <v>670</v>
      </c>
      <c r="D66" s="98" t="s">
        <v>134797</v>
      </c>
      <c r="E66" s="98" t="s">
        <v>134798</v>
      </c>
      <c r="F66" s="104">
        <v>45391</v>
      </c>
      <c r="G66" s="104">
        <v>45391</v>
      </c>
      <c r="H66" s="104">
        <v>45777</v>
      </c>
      <c r="J66" s="101">
        <v>1410</v>
      </c>
      <c r="K66" s="98" t="s">
        <v>134799</v>
      </c>
      <c r="L66" s="98" t="s">
        <v>134800</v>
      </c>
      <c r="M66" s="98" t="s">
        <v>134801</v>
      </c>
      <c r="N66" s="98" t="s">
        <v>134802</v>
      </c>
      <c r="O66" s="101">
        <v>1410</v>
      </c>
      <c r="P66" s="101">
        <v>1410</v>
      </c>
      <c r="Q66" s="101">
        <v>0</v>
      </c>
      <c r="R66" s="101">
        <v>1410</v>
      </c>
    </row>
    <row r="67">
      <c r="K67" s="96" t="s">
        <v>134803</v>
      </c>
      <c r="O67" s="85">
        <f>SUM(O66:O66)</f>
      </c>
      <c r="P67" s="85">
        <f>SUM(P66:P66)</f>
      </c>
    </row>
    <row r="68">
      <c r="A68" s="98" t="s">
        <v>134804</v>
      </c>
      <c r="B68" s="98" t="s">
        <v>134805</v>
      </c>
      <c r="C68" s="100">
        <v>754</v>
      </c>
      <c r="D68" s="98" t="s">
        <v>134806</v>
      </c>
      <c r="E68" s="98" t="s">
        <v>134807</v>
      </c>
      <c r="F68" s="104">
        <v>45548</v>
      </c>
      <c r="G68" s="104">
        <v>45548</v>
      </c>
      <c r="H68" s="104">
        <v>45930</v>
      </c>
      <c r="J68" s="101">
        <v>1680</v>
      </c>
      <c r="K68" s="98" t="s">
        <v>134808</v>
      </c>
      <c r="L68" s="98" t="s">
        <v>134809</v>
      </c>
      <c r="M68" s="98" t="s">
        <v>134810</v>
      </c>
      <c r="N68" s="98" t="s">
        <v>134811</v>
      </c>
      <c r="O68" s="101">
        <v>1680</v>
      </c>
      <c r="P68" s="101">
        <v>1680</v>
      </c>
      <c r="Q68" s="101">
        <v>0</v>
      </c>
      <c r="R68" s="101">
        <v>1680</v>
      </c>
    </row>
    <row r="69">
      <c r="K69" s="96" t="s">
        <v>134812</v>
      </c>
      <c r="O69" s="85">
        <f>SUM(O68:O68)</f>
      </c>
      <c r="P69" s="85">
        <f>SUM(P68:P68)</f>
      </c>
    </row>
    <row r="70">
      <c r="A70" s="98" t="s">
        <v>134813</v>
      </c>
      <c r="B70" s="98" t="s">
        <v>134814</v>
      </c>
      <c r="C70" s="100">
        <v>670</v>
      </c>
      <c r="D70" s="98" t="s">
        <v>134815</v>
      </c>
      <c r="E70" s="98" t="s">
        <v>134816</v>
      </c>
      <c r="F70" s="104">
        <v>42177</v>
      </c>
      <c r="G70" s="104">
        <v>45474</v>
      </c>
      <c r="H70" s="104">
        <v>45838</v>
      </c>
      <c r="J70" s="101">
        <v>1410</v>
      </c>
      <c r="K70" s="98" t="s">
        <v>134817</v>
      </c>
      <c r="L70" s="98" t="s">
        <v>134818</v>
      </c>
      <c r="M70" s="98" t="s">
        <v>134819</v>
      </c>
      <c r="N70" s="98" t="s">
        <v>134820</v>
      </c>
      <c r="O70" s="101">
        <v>1340</v>
      </c>
      <c r="P70" s="101">
        <v>1340</v>
      </c>
      <c r="Q70" s="101">
        <v>0</v>
      </c>
      <c r="R70" s="101">
        <v>1105</v>
      </c>
    </row>
    <row r="71">
      <c r="K71" s="96" t="s">
        <v>134821</v>
      </c>
      <c r="O71" s="85">
        <f>SUM(O70:O70)</f>
      </c>
      <c r="P71" s="85">
        <f>SUM(P70:P70)</f>
      </c>
    </row>
    <row r="72">
      <c r="A72" s="98" t="s">
        <v>134822</v>
      </c>
      <c r="B72" s="98" t="s">
        <v>134823</v>
      </c>
      <c r="C72" s="100">
        <v>754</v>
      </c>
      <c r="D72" s="98" t="s">
        <v>134824</v>
      </c>
      <c r="E72" s="98" t="s">
        <v>134825</v>
      </c>
      <c r="F72" s="104">
        <v>45667</v>
      </c>
      <c r="G72" s="104">
        <v>45667</v>
      </c>
      <c r="H72" s="104">
        <v>46031</v>
      </c>
      <c r="J72" s="101">
        <v>1780</v>
      </c>
      <c r="K72" s="98" t="s">
        <v>134826</v>
      </c>
      <c r="L72" s="98" t="s">
        <v>134827</v>
      </c>
      <c r="M72" s="98" t="s">
        <v>134828</v>
      </c>
      <c r="N72" s="98" t="s">
        <v>134829</v>
      </c>
      <c r="O72" s="101">
        <v>1780</v>
      </c>
      <c r="P72" s="101">
        <v>1780</v>
      </c>
      <c r="Q72" s="101">
        <v>0</v>
      </c>
      <c r="R72" s="101">
        <v>1780</v>
      </c>
    </row>
    <row r="73">
      <c r="K73" s="96" t="s">
        <v>134830</v>
      </c>
      <c r="O73" s="85">
        <f>SUM(O72:O72)</f>
      </c>
      <c r="P73" s="85">
        <f>SUM(P72:P72)</f>
      </c>
    </row>
    <row r="74">
      <c r="A74" s="98" t="s">
        <v>134831</v>
      </c>
      <c r="B74" s="98" t="s">
        <v>134832</v>
      </c>
      <c r="C74" s="100">
        <v>670</v>
      </c>
      <c r="D74" s="98" t="s">
        <v>134833</v>
      </c>
      <c r="E74" s="98" t="s">
        <v>134834</v>
      </c>
      <c r="F74" s="104">
        <v>45180</v>
      </c>
      <c r="G74" s="104">
        <v>45566</v>
      </c>
      <c r="H74" s="104">
        <v>45930</v>
      </c>
      <c r="J74" s="101">
        <v>1410</v>
      </c>
      <c r="K74" s="98" t="s">
        <v>134835</v>
      </c>
      <c r="L74" s="98" t="s">
        <v>134836</v>
      </c>
      <c r="M74" s="98" t="s">
        <v>134837</v>
      </c>
      <c r="N74" s="98" t="s">
        <v>134838</v>
      </c>
      <c r="O74" s="101">
        <v>1460</v>
      </c>
      <c r="P74" s="101">
        <v>1460</v>
      </c>
      <c r="Q74" s="101">
        <v>0</v>
      </c>
      <c r="R74" s="101">
        <v>1310</v>
      </c>
    </row>
    <row r="75">
      <c r="K75" s="96" t="s">
        <v>134839</v>
      </c>
      <c r="O75" s="85">
        <f>SUM(O74:O74)</f>
      </c>
      <c r="P75" s="85">
        <f>SUM(P74:P74)</f>
      </c>
    </row>
    <row r="76">
      <c r="A76" s="98" t="s">
        <v>134840</v>
      </c>
      <c r="B76" s="98" t="s">
        <v>134841</v>
      </c>
      <c r="C76" s="100">
        <v>754</v>
      </c>
      <c r="D76" s="98" t="s">
        <v>134842</v>
      </c>
      <c r="E76" s="98" t="s">
        <v>134843</v>
      </c>
      <c r="F76" s="104">
        <v>39173</v>
      </c>
      <c r="G76" s="104">
        <v>45748</v>
      </c>
      <c r="H76" s="104">
        <v>46112</v>
      </c>
      <c r="J76" s="101">
        <v>1580</v>
      </c>
      <c r="K76" s="98" t="s">
        <v>134844</v>
      </c>
      <c r="L76" s="98" t="s">
        <v>134845</v>
      </c>
      <c r="M76" s="98" t="s">
        <v>134846</v>
      </c>
      <c r="N76" s="98" t="s">
        <v>134847</v>
      </c>
      <c r="O76" s="101">
        <v>1530</v>
      </c>
      <c r="P76" s="101">
        <v>1530</v>
      </c>
      <c r="Q76" s="101">
        <v>0</v>
      </c>
      <c r="R76" s="101">
        <v>1035</v>
      </c>
    </row>
    <row r="77">
      <c r="K77" s="96" t="s">
        <v>134848</v>
      </c>
      <c r="O77" s="85">
        <f>SUM(O76:O76)</f>
      </c>
      <c r="P77" s="85">
        <f>SUM(P76:P76)</f>
      </c>
    </row>
    <row r="78">
      <c r="A78" s="98" t="s">
        <v>134849</v>
      </c>
      <c r="B78" s="98" t="s">
        <v>134850</v>
      </c>
      <c r="C78" s="100">
        <v>670</v>
      </c>
      <c r="D78" s="98" t="s">
        <v>134851</v>
      </c>
      <c r="E78" s="98" t="s">
        <v>134852</v>
      </c>
      <c r="F78" s="104">
        <v>39356</v>
      </c>
      <c r="G78" s="104">
        <v>45566</v>
      </c>
      <c r="H78" s="104">
        <v>45930</v>
      </c>
      <c r="J78" s="101">
        <v>1410</v>
      </c>
      <c r="K78" s="98" t="s">
        <v>134853</v>
      </c>
      <c r="L78" s="98" t="s">
        <v>134854</v>
      </c>
      <c r="M78" s="98" t="s">
        <v>134855</v>
      </c>
      <c r="N78" s="98" t="s">
        <v>134856</v>
      </c>
      <c r="O78" s="101">
        <v>1360</v>
      </c>
      <c r="P78" s="101">
        <v>1360</v>
      </c>
      <c r="Q78" s="101">
        <v>0</v>
      </c>
      <c r="R78" s="101">
        <v>975</v>
      </c>
    </row>
    <row r="79">
      <c r="K79" s="96" t="s">
        <v>134857</v>
      </c>
      <c r="O79" s="85">
        <f>SUM(O78:O78)</f>
      </c>
      <c r="P79" s="85">
        <f>SUM(P78:P78)</f>
      </c>
    </row>
    <row r="80">
      <c r="A80" s="98" t="s">
        <v>134858</v>
      </c>
      <c r="B80" s="98" t="s">
        <v>134859</v>
      </c>
      <c r="C80" s="100">
        <v>754</v>
      </c>
      <c r="D80" s="98" t="s">
        <v>134860</v>
      </c>
      <c r="E80" s="98" t="s">
        <v>134861</v>
      </c>
      <c r="F80" s="104">
        <v>44790</v>
      </c>
      <c r="G80" s="104">
        <v>45536</v>
      </c>
      <c r="H80" s="104">
        <v>45900</v>
      </c>
      <c r="J80" s="101">
        <v>1580</v>
      </c>
      <c r="K80" s="98" t="s">
        <v>134862</v>
      </c>
      <c r="L80" s="98" t="s">
        <v>134863</v>
      </c>
      <c r="M80" s="98" t="s">
        <v>134864</v>
      </c>
      <c r="N80" s="98" t="s">
        <v>134865</v>
      </c>
      <c r="O80" s="101">
        <v>1630</v>
      </c>
      <c r="P80" s="101">
        <v>1630</v>
      </c>
      <c r="Q80" s="101">
        <v>0</v>
      </c>
      <c r="R80" s="101">
        <v>1430</v>
      </c>
    </row>
    <row r="81">
      <c r="K81" s="96" t="s">
        <v>134866</v>
      </c>
      <c r="O81" s="85">
        <f>SUM(O80:O80)</f>
      </c>
      <c r="P81" s="85">
        <f>SUM(P80:P80)</f>
      </c>
    </row>
    <row r="82">
      <c r="A82" s="98" t="s">
        <v>134867</v>
      </c>
      <c r="B82" s="98" t="s">
        <v>134868</v>
      </c>
      <c r="C82" s="100">
        <v>754</v>
      </c>
      <c r="D82" s="98" t="s">
        <v>134869</v>
      </c>
      <c r="E82" s="98" t="s">
        <v>134870</v>
      </c>
      <c r="F82" s="104">
        <v>43791</v>
      </c>
      <c r="G82" s="104">
        <v>45627</v>
      </c>
      <c r="H82" s="104">
        <v>45991</v>
      </c>
      <c r="J82" s="101">
        <v>1580</v>
      </c>
      <c r="K82" s="98" t="s">
        <v>134871</v>
      </c>
      <c r="L82" s="98" t="s">
        <v>134872</v>
      </c>
      <c r="M82" s="98" t="s">
        <v>134873</v>
      </c>
      <c r="N82" s="98" t="s">
        <v>134874</v>
      </c>
      <c r="O82" s="101">
        <v>1660</v>
      </c>
      <c r="P82" s="101">
        <v>1660</v>
      </c>
      <c r="Q82" s="101">
        <v>0</v>
      </c>
      <c r="R82" s="101">
        <v>1350</v>
      </c>
    </row>
    <row r="83">
      <c r="K83" s="96" t="s">
        <v>134875</v>
      </c>
      <c r="O83" s="85">
        <f>SUM(O82:O82)</f>
      </c>
      <c r="P83" s="85">
        <f>SUM(P82:P82)</f>
      </c>
    </row>
    <row r="84">
      <c r="A84" s="98" t="s">
        <v>134876</v>
      </c>
      <c r="B84" s="98" t="s">
        <v>134877</v>
      </c>
      <c r="C84" s="100">
        <v>480</v>
      </c>
      <c r="D84" s="98" t="s">
        <v>134878</v>
      </c>
      <c r="E84" s="98" t="s">
        <v>134879</v>
      </c>
      <c r="F84" s="104">
        <v>39264</v>
      </c>
      <c r="G84" s="104">
        <v>45474</v>
      </c>
      <c r="H84" s="104">
        <v>45838</v>
      </c>
      <c r="J84" s="101">
        <v>1280</v>
      </c>
      <c r="K84" s="98" t="s">
        <v>134880</v>
      </c>
      <c r="L84" s="98" t="s">
        <v>134881</v>
      </c>
      <c r="M84" s="98" t="s">
        <v>134882</v>
      </c>
      <c r="N84" s="98" t="s">
        <v>134883</v>
      </c>
      <c r="O84" s="101">
        <v>1155</v>
      </c>
      <c r="P84" s="101">
        <v>1155</v>
      </c>
      <c r="Q84" s="101">
        <v>0</v>
      </c>
      <c r="R84" s="101">
        <v>830</v>
      </c>
    </row>
    <row r="85">
      <c r="K85" s="96" t="s">
        <v>134884</v>
      </c>
      <c r="O85" s="85">
        <f>SUM(O84:O84)</f>
      </c>
      <c r="P85" s="85">
        <f>SUM(P84:P84)</f>
      </c>
    </row>
    <row r="86">
      <c r="A86" s="98" t="s">
        <v>134885</v>
      </c>
      <c r="B86" s="98" t="s">
        <v>134886</v>
      </c>
      <c r="C86" s="100">
        <v>754</v>
      </c>
      <c r="D86" s="98" t="s">
        <v>134887</v>
      </c>
      <c r="E86" s="98" t="s">
        <v>134888</v>
      </c>
      <c r="F86" s="104">
        <v>41671</v>
      </c>
      <c r="G86" s="104">
        <v>45505</v>
      </c>
      <c r="H86" s="104">
        <v>45869</v>
      </c>
      <c r="J86" s="101">
        <v>1580</v>
      </c>
      <c r="K86" s="98" t="s">
        <v>134889</v>
      </c>
      <c r="L86" s="98" t="s">
        <v>134890</v>
      </c>
      <c r="M86" s="98" t="s">
        <v>134891</v>
      </c>
      <c r="N86" s="98" t="s">
        <v>134892</v>
      </c>
      <c r="O86" s="101">
        <v>1440</v>
      </c>
      <c r="P86" s="101">
        <v>1440</v>
      </c>
      <c r="Q86" s="101">
        <v>-0.97999999999999998</v>
      </c>
      <c r="R86" s="101">
        <v>1070</v>
      </c>
    </row>
    <row r="87">
      <c r="L87" s="98" t="s">
        <v>134893</v>
      </c>
      <c r="M87" s="98" t="s">
        <v>134894</v>
      </c>
      <c r="N87" s="98" t="s">
        <v>134895</v>
      </c>
      <c r="O87" s="101">
        <v>25</v>
      </c>
      <c r="P87" s="101">
        <v>0</v>
      </c>
    </row>
    <row r="88">
      <c r="K88" s="96" t="s">
        <v>134896</v>
      </c>
      <c r="O88" s="85">
        <f>SUM(O86:O87)</f>
      </c>
      <c r="P88" s="85">
        <f>SUM(P86:P87)</f>
      </c>
    </row>
    <row r="89">
      <c r="A89" s="98" t="s">
        <v>134897</v>
      </c>
      <c r="B89" s="98" t="s">
        <v>134898</v>
      </c>
      <c r="C89" s="100">
        <v>670</v>
      </c>
      <c r="D89" s="98" t="s">
        <v>134899</v>
      </c>
      <c r="E89" s="98" t="s">
        <v>134900</v>
      </c>
      <c r="F89" s="104">
        <v>45387</v>
      </c>
      <c r="G89" s="104">
        <v>45387</v>
      </c>
      <c r="H89" s="104">
        <v>45777</v>
      </c>
      <c r="J89" s="101">
        <v>1410</v>
      </c>
      <c r="K89" s="98" t="s">
        <v>134901</v>
      </c>
      <c r="L89" s="98" t="s">
        <v>134902</v>
      </c>
      <c r="M89" s="98" t="s">
        <v>134903</v>
      </c>
      <c r="N89" s="98" t="s">
        <v>134904</v>
      </c>
      <c r="O89" s="101">
        <v>1410</v>
      </c>
      <c r="P89" s="101">
        <v>1410</v>
      </c>
      <c r="Q89" s="101">
        <v>0</v>
      </c>
      <c r="R89" s="101">
        <v>1410</v>
      </c>
    </row>
    <row r="90">
      <c r="K90" s="96" t="s">
        <v>134905</v>
      </c>
      <c r="O90" s="85">
        <f>SUM(O89:O89)</f>
      </c>
      <c r="P90" s="85">
        <f>SUM(P89:P89)</f>
      </c>
    </row>
    <row r="91">
      <c r="A91" s="98" t="s">
        <v>134906</v>
      </c>
      <c r="B91" s="98" t="s">
        <v>134907</v>
      </c>
      <c r="C91" s="100">
        <v>754</v>
      </c>
      <c r="D91" s="98" t="s">
        <v>134908</v>
      </c>
      <c r="E91" s="98" t="s">
        <v>134909</v>
      </c>
      <c r="F91" s="104">
        <v>42902</v>
      </c>
      <c r="G91" s="104">
        <v>45505</v>
      </c>
      <c r="H91" s="104">
        <v>45869</v>
      </c>
      <c r="J91" s="101">
        <v>1580</v>
      </c>
      <c r="K91" s="98" t="s">
        <v>134910</v>
      </c>
      <c r="L91" s="98" t="s">
        <v>134911</v>
      </c>
      <c r="M91" s="98" t="s">
        <v>134912</v>
      </c>
      <c r="N91" s="98" t="s">
        <v>134913</v>
      </c>
      <c r="O91" s="101">
        <v>1580</v>
      </c>
      <c r="P91" s="101">
        <v>1580</v>
      </c>
      <c r="Q91" s="101">
        <v>0</v>
      </c>
      <c r="R91" s="101">
        <v>1300</v>
      </c>
    </row>
    <row r="92">
      <c r="L92" s="98" t="s">
        <v>134914</v>
      </c>
      <c r="M92" s="98" t="s">
        <v>134915</v>
      </c>
      <c r="N92" s="98" t="s">
        <v>134916</v>
      </c>
      <c r="O92" s="101">
        <v>1250</v>
      </c>
      <c r="P92" s="101">
        <v>0</v>
      </c>
    </row>
    <row r="93">
      <c r="K93" s="96" t="s">
        <v>134917</v>
      </c>
      <c r="O93" s="85">
        <f>SUM(O91:O92)</f>
      </c>
      <c r="P93" s="85">
        <f>SUM(P91:P92)</f>
      </c>
    </row>
    <row r="94">
      <c r="A94" s="98" t="s">
        <v>134918</v>
      </c>
      <c r="B94" s="98" t="s">
        <v>134919</v>
      </c>
      <c r="C94" s="100">
        <v>670</v>
      </c>
      <c r="D94" s="98" t="s">
        <v>134920</v>
      </c>
      <c r="E94" s="98" t="s">
        <v>134921</v>
      </c>
      <c r="F94" s="104">
        <v>41730</v>
      </c>
      <c r="G94" s="104">
        <v>45748</v>
      </c>
      <c r="H94" s="104">
        <v>46112</v>
      </c>
      <c r="J94" s="101">
        <v>1410</v>
      </c>
      <c r="K94" s="98" t="s">
        <v>134922</v>
      </c>
      <c r="L94" s="98" t="s">
        <v>134923</v>
      </c>
      <c r="M94" s="98" t="s">
        <v>134924</v>
      </c>
      <c r="N94" s="98" t="s">
        <v>134925</v>
      </c>
      <c r="O94" s="101">
        <v>1440</v>
      </c>
      <c r="P94" s="101">
        <v>1440</v>
      </c>
      <c r="Q94" s="101">
        <v>0</v>
      </c>
      <c r="R94" s="101">
        <v>1035</v>
      </c>
    </row>
    <row r="95">
      <c r="K95" s="96" t="s">
        <v>134926</v>
      </c>
      <c r="O95" s="85">
        <f>SUM(O94:O94)</f>
      </c>
      <c r="P95" s="85">
        <f>SUM(P94:P94)</f>
      </c>
    </row>
    <row r="96">
      <c r="A96" s="98" t="s">
        <v>134927</v>
      </c>
      <c r="B96" s="98" t="s">
        <v>134928</v>
      </c>
      <c r="C96" s="100">
        <v>754</v>
      </c>
      <c r="D96" s="98" t="s">
        <v>134929</v>
      </c>
      <c r="E96" s="98" t="s">
        <v>134930</v>
      </c>
      <c r="F96" s="104">
        <v>45734</v>
      </c>
      <c r="G96" s="104">
        <v>45734</v>
      </c>
      <c r="H96" s="104">
        <v>46098</v>
      </c>
      <c r="J96" s="101">
        <v>1780</v>
      </c>
      <c r="K96" s="98" t="s">
        <v>134931</v>
      </c>
      <c r="L96" s="98" t="s">
        <v>134932</v>
      </c>
      <c r="M96" s="98" t="s">
        <v>134933</v>
      </c>
      <c r="N96" s="98" t="s">
        <v>134934</v>
      </c>
      <c r="O96" s="101">
        <v>1780</v>
      </c>
      <c r="P96" s="101">
        <v>1780</v>
      </c>
      <c r="Q96" s="101">
        <v>0</v>
      </c>
      <c r="R96" s="101">
        <v>1780</v>
      </c>
    </row>
    <row r="97">
      <c r="K97" s="96" t="s">
        <v>134935</v>
      </c>
      <c r="O97" s="85">
        <f>SUM(O96:O96)</f>
      </c>
      <c r="P97" s="85">
        <f>SUM(P96:P96)</f>
      </c>
    </row>
    <row r="98">
      <c r="A98" s="98" t="s">
        <v>134936</v>
      </c>
      <c r="B98" s="98" t="s">
        <v>134937</v>
      </c>
      <c r="C98" s="100">
        <v>670</v>
      </c>
      <c r="D98" s="98" t="s">
        <v>134938</v>
      </c>
      <c r="E98" s="98" t="s">
        <v>134939</v>
      </c>
      <c r="F98" s="104">
        <v>37834</v>
      </c>
      <c r="G98" s="104">
        <v>45536</v>
      </c>
      <c r="H98" s="104">
        <v>45900</v>
      </c>
      <c r="J98" s="101">
        <v>1410</v>
      </c>
      <c r="K98" s="98" t="s">
        <v>134940</v>
      </c>
      <c r="L98" s="98" t="s">
        <v>134941</v>
      </c>
      <c r="M98" s="98" t="s">
        <v>134942</v>
      </c>
      <c r="N98" s="98" t="s">
        <v>134943</v>
      </c>
      <c r="O98" s="101">
        <v>1230</v>
      </c>
      <c r="P98" s="101">
        <v>1230</v>
      </c>
      <c r="Q98" s="101">
        <v>0</v>
      </c>
      <c r="R98" s="101">
        <v>950</v>
      </c>
    </row>
    <row r="99">
      <c r="K99" s="96" t="s">
        <v>134944</v>
      </c>
      <c r="O99" s="85">
        <f>SUM(O98:O98)</f>
      </c>
      <c r="P99" s="85">
        <f>SUM(P98:P98)</f>
      </c>
    </row>
    <row r="100">
      <c r="A100" s="98" t="s">
        <v>134945</v>
      </c>
      <c r="B100" s="98" t="s">
        <v>134946</v>
      </c>
      <c r="C100" s="100">
        <v>754</v>
      </c>
      <c r="D100" s="98" t="s">
        <v>134947</v>
      </c>
      <c r="E100" s="98" t="s">
        <v>134948</v>
      </c>
      <c r="F100" s="104">
        <v>41122</v>
      </c>
      <c r="G100" s="104">
        <v>45505</v>
      </c>
      <c r="H100" s="104">
        <v>45869</v>
      </c>
      <c r="J100" s="101">
        <v>1580</v>
      </c>
      <c r="K100" s="98" t="s">
        <v>134949</v>
      </c>
      <c r="L100" s="98" t="s">
        <v>134950</v>
      </c>
      <c r="M100" s="98" t="s">
        <v>134951</v>
      </c>
      <c r="N100" s="98" t="s">
        <v>134952</v>
      </c>
      <c r="O100" s="101">
        <v>1450</v>
      </c>
      <c r="P100" s="101">
        <v>1450</v>
      </c>
      <c r="Q100" s="101">
        <v>0</v>
      </c>
      <c r="R100" s="101">
        <v>1005</v>
      </c>
    </row>
    <row r="101">
      <c r="K101" s="96" t="s">
        <v>134953</v>
      </c>
      <c r="O101" s="85">
        <f>SUM(O100:O100)</f>
      </c>
      <c r="P101" s="85">
        <f>SUM(P100:P100)</f>
      </c>
    </row>
    <row r="102">
      <c r="A102" s="98" t="s">
        <v>134954</v>
      </c>
      <c r="B102" s="98" t="s">
        <v>134955</v>
      </c>
      <c r="C102" s="100">
        <v>670</v>
      </c>
      <c r="D102" s="98" t="s">
        <v>134956</v>
      </c>
      <c r="E102" s="98" t="s">
        <v>134957</v>
      </c>
      <c r="F102" s="104">
        <v>42217</v>
      </c>
      <c r="G102" s="104">
        <v>45505</v>
      </c>
      <c r="H102" s="104">
        <v>45869</v>
      </c>
      <c r="J102" s="101">
        <v>1410</v>
      </c>
      <c r="K102" s="98" t="s">
        <v>134958</v>
      </c>
      <c r="L102" s="98" t="s">
        <v>134959</v>
      </c>
      <c r="M102" s="98" t="s">
        <v>134960</v>
      </c>
      <c r="N102" s="98" t="s">
        <v>134961</v>
      </c>
      <c r="O102" s="101">
        <v>1410</v>
      </c>
      <c r="P102" s="101">
        <v>1410</v>
      </c>
      <c r="Q102" s="101">
        <v>0</v>
      </c>
      <c r="R102" s="101">
        <v>1105</v>
      </c>
    </row>
    <row r="103">
      <c r="K103" s="96" t="s">
        <v>134962</v>
      </c>
      <c r="O103" s="85">
        <f>SUM(O102:O102)</f>
      </c>
      <c r="P103" s="85">
        <f>SUM(P102:P102)</f>
      </c>
    </row>
    <row r="104">
      <c r="A104" s="98" t="s">
        <v>134963</v>
      </c>
      <c r="B104" s="98" t="s">
        <v>134964</v>
      </c>
      <c r="C104" s="100">
        <v>754</v>
      </c>
      <c r="D104" s="98" t="s">
        <v>134965</v>
      </c>
      <c r="E104" s="98" t="s">
        <v>134966</v>
      </c>
      <c r="F104" s="104">
        <v>45176</v>
      </c>
      <c r="G104" s="104">
        <v>45566</v>
      </c>
      <c r="H104" s="104">
        <v>45930</v>
      </c>
      <c r="J104" s="101">
        <v>1580</v>
      </c>
      <c r="K104" s="98" t="s">
        <v>134967</v>
      </c>
      <c r="L104" s="98" t="s">
        <v>134968</v>
      </c>
      <c r="M104" s="98" t="s">
        <v>134969</v>
      </c>
      <c r="N104" s="98" t="s">
        <v>134970</v>
      </c>
      <c r="O104" s="101">
        <v>1630</v>
      </c>
      <c r="P104" s="101">
        <v>1630</v>
      </c>
      <c r="Q104" s="101">
        <v>0</v>
      </c>
      <c r="R104" s="101">
        <v>1260</v>
      </c>
    </row>
    <row r="105">
      <c r="K105" s="96" t="s">
        <v>134971</v>
      </c>
      <c r="O105" s="85">
        <f>SUM(O104:O104)</f>
      </c>
      <c r="P105" s="85">
        <f>SUM(P104:P104)</f>
      </c>
    </row>
    <row r="106">
      <c r="A106" s="98" t="s">
        <v>134972</v>
      </c>
      <c r="B106" s="98" t="s">
        <v>134973</v>
      </c>
      <c r="C106" s="100">
        <v>670</v>
      </c>
      <c r="D106" s="98" t="s">
        <v>134974</v>
      </c>
      <c r="E106" s="98" t="s">
        <v>134975</v>
      </c>
      <c r="F106" s="104">
        <v>45572</v>
      </c>
      <c r="G106" s="104">
        <v>45572</v>
      </c>
      <c r="H106" s="104">
        <v>45961</v>
      </c>
      <c r="J106" s="101">
        <v>1510</v>
      </c>
      <c r="K106" s="98" t="s">
        <v>134976</v>
      </c>
      <c r="L106" s="98" t="s">
        <v>134977</v>
      </c>
      <c r="M106" s="98" t="s">
        <v>134978</v>
      </c>
      <c r="N106" s="98" t="s">
        <v>134979</v>
      </c>
      <c r="O106" s="101">
        <v>1510</v>
      </c>
      <c r="P106" s="101">
        <v>1510</v>
      </c>
      <c r="Q106" s="101">
        <v>0</v>
      </c>
      <c r="R106" s="101">
        <v>1510</v>
      </c>
    </row>
    <row r="107">
      <c r="K107" s="96" t="s">
        <v>134980</v>
      </c>
      <c r="O107" s="85">
        <f>SUM(O106:O106)</f>
      </c>
      <c r="P107" s="85">
        <f>SUM(P106:P106)</f>
      </c>
    </row>
    <row r="108">
      <c r="A108" s="98" t="s">
        <v>134981</v>
      </c>
      <c r="B108" s="98" t="s">
        <v>134982</v>
      </c>
      <c r="C108" s="100">
        <v>670</v>
      </c>
      <c r="D108" s="98" t="s">
        <v>134983</v>
      </c>
      <c r="E108" s="98" t="s">
        <v>134984</v>
      </c>
      <c r="F108" s="104">
        <v>42901</v>
      </c>
      <c r="G108" s="104">
        <v>45474</v>
      </c>
      <c r="H108" s="104">
        <v>45838</v>
      </c>
      <c r="J108" s="101">
        <v>1410</v>
      </c>
      <c r="K108" s="98" t="s">
        <v>134985</v>
      </c>
      <c r="L108" s="98" t="s">
        <v>134986</v>
      </c>
      <c r="M108" s="98" t="s">
        <v>134987</v>
      </c>
      <c r="N108" s="98" t="s">
        <v>134988</v>
      </c>
      <c r="O108" s="101">
        <v>1370</v>
      </c>
      <c r="P108" s="101">
        <v>1370</v>
      </c>
      <c r="Q108" s="101">
        <v>0</v>
      </c>
      <c r="R108" s="101">
        <v>1130</v>
      </c>
    </row>
    <row r="109">
      <c r="K109" s="96" t="s">
        <v>134989</v>
      </c>
      <c r="O109" s="85">
        <f>SUM(O108:O108)</f>
      </c>
      <c r="P109" s="85">
        <f>SUM(P108:P108)</f>
      </c>
    </row>
    <row r="110">
      <c r="A110" s="98" t="s">
        <v>134990</v>
      </c>
      <c r="B110" s="98" t="s">
        <v>134991</v>
      </c>
      <c r="C110" s="100">
        <v>754</v>
      </c>
      <c r="D110" s="98" t="s">
        <v>134992</v>
      </c>
      <c r="E110" s="98" t="s">
        <v>134993</v>
      </c>
      <c r="F110" s="104">
        <v>45558</v>
      </c>
      <c r="G110" s="104">
        <v>45558</v>
      </c>
      <c r="H110" s="104">
        <v>45930</v>
      </c>
      <c r="J110" s="101">
        <v>1680</v>
      </c>
      <c r="K110" s="98" t="s">
        <v>134994</v>
      </c>
      <c r="L110" s="98" t="s">
        <v>134995</v>
      </c>
      <c r="M110" s="98" t="s">
        <v>134996</v>
      </c>
      <c r="N110" s="98" t="s">
        <v>134997</v>
      </c>
      <c r="O110" s="101">
        <v>1680</v>
      </c>
      <c r="P110" s="101">
        <v>1680</v>
      </c>
      <c r="Q110" s="101">
        <v>0</v>
      </c>
      <c r="R110" s="101">
        <v>1680</v>
      </c>
    </row>
    <row r="111">
      <c r="K111" s="96" t="s">
        <v>134998</v>
      </c>
      <c r="O111" s="85">
        <f>SUM(O110:O110)</f>
      </c>
      <c r="P111" s="85">
        <f>SUM(P110:P110)</f>
      </c>
    </row>
    <row r="112">
      <c r="A112" s="98" t="s">
        <v>134999</v>
      </c>
      <c r="B112" s="98" t="s">
        <v>135000</v>
      </c>
      <c r="C112" s="100">
        <v>480</v>
      </c>
      <c r="D112" s="98" t="s">
        <v>135001</v>
      </c>
      <c r="E112" s="98" t="s">
        <v>135002</v>
      </c>
      <c r="F112" s="104">
        <v>40238</v>
      </c>
      <c r="G112" s="104">
        <v>45717</v>
      </c>
      <c r="H112" s="104">
        <v>46081</v>
      </c>
      <c r="J112" s="101">
        <v>1280</v>
      </c>
      <c r="K112" s="98" t="s">
        <v>135003</v>
      </c>
      <c r="L112" s="98" t="s">
        <v>135004</v>
      </c>
      <c r="M112" s="98" t="s">
        <v>135005</v>
      </c>
      <c r="N112" s="98" t="s">
        <v>135006</v>
      </c>
      <c r="O112" s="101">
        <v>1165</v>
      </c>
      <c r="P112" s="101">
        <v>1165</v>
      </c>
      <c r="Q112" s="101">
        <v>-8.0899999999999999</v>
      </c>
      <c r="R112" s="101">
        <v>810</v>
      </c>
    </row>
    <row r="113">
      <c r="K113" s="96" t="s">
        <v>135007</v>
      </c>
      <c r="O113" s="85">
        <f>SUM(O112:O112)</f>
      </c>
      <c r="P113" s="85">
        <f>SUM(P112:P112)</f>
      </c>
    </row>
    <row r="114">
      <c r="A114" s="98" t="s">
        <v>135008</v>
      </c>
      <c r="B114" s="98" t="s">
        <v>135009</v>
      </c>
      <c r="C114" s="100">
        <v>754</v>
      </c>
      <c r="D114" s="98" t="s">
        <v>135010</v>
      </c>
      <c r="E114" s="98" t="s">
        <v>135011</v>
      </c>
      <c r="F114" s="104">
        <v>40396</v>
      </c>
      <c r="G114" s="104">
        <v>45505</v>
      </c>
      <c r="H114" s="104">
        <v>45869</v>
      </c>
      <c r="J114" s="101">
        <v>1580</v>
      </c>
      <c r="K114" s="98" t="s">
        <v>135012</v>
      </c>
      <c r="L114" s="98" t="s">
        <v>135013</v>
      </c>
      <c r="M114" s="98" t="s">
        <v>135014</v>
      </c>
      <c r="N114" s="98" t="s">
        <v>135015</v>
      </c>
      <c r="O114" s="101">
        <v>1460</v>
      </c>
      <c r="P114" s="101">
        <v>1460</v>
      </c>
      <c r="Q114" s="101">
        <v>0</v>
      </c>
      <c r="R114" s="101">
        <v>1035</v>
      </c>
    </row>
    <row r="115">
      <c r="K115" s="96" t="s">
        <v>135016</v>
      </c>
      <c r="O115" s="85">
        <f>SUM(O114:O114)</f>
      </c>
      <c r="P115" s="85">
        <f>SUM(P114:P114)</f>
      </c>
    </row>
    <row r="116">
      <c r="A116" s="98" t="s">
        <v>135017</v>
      </c>
      <c r="B116" s="98" t="s">
        <v>135018</v>
      </c>
      <c r="C116" s="100">
        <v>670</v>
      </c>
      <c r="D116" s="98" t="s">
        <v>135019</v>
      </c>
      <c r="E116" s="98" t="s">
        <v>135020</v>
      </c>
      <c r="F116" s="104">
        <v>44441</v>
      </c>
      <c r="G116" s="104">
        <v>45474</v>
      </c>
      <c r="H116" s="104">
        <v>45838</v>
      </c>
      <c r="J116" s="101">
        <v>1410</v>
      </c>
      <c r="K116" s="98" t="s">
        <v>135021</v>
      </c>
      <c r="L116" s="98" t="s">
        <v>135022</v>
      </c>
      <c r="M116" s="98" t="s">
        <v>135023</v>
      </c>
      <c r="N116" s="98" t="s">
        <v>135024</v>
      </c>
      <c r="O116" s="101">
        <v>1390</v>
      </c>
      <c r="P116" s="101">
        <v>1390</v>
      </c>
      <c r="Q116" s="101">
        <v>0</v>
      </c>
      <c r="R116" s="101">
        <v>1210</v>
      </c>
    </row>
    <row r="117">
      <c r="K117" s="96" t="s">
        <v>135025</v>
      </c>
      <c r="O117" s="85">
        <f>SUM(O116:O116)</f>
      </c>
      <c r="P117" s="85">
        <f>SUM(P116:P116)</f>
      </c>
    </row>
    <row r="118">
      <c r="A118" s="98" t="s">
        <v>135026</v>
      </c>
      <c r="B118" s="98" t="s">
        <v>135027</v>
      </c>
      <c r="C118" s="100">
        <v>754</v>
      </c>
      <c r="D118" s="98" t="s">
        <v>135028</v>
      </c>
      <c r="E118" s="98" t="s">
        <v>135029</v>
      </c>
      <c r="F118" s="104">
        <v>45568</v>
      </c>
      <c r="G118" s="104">
        <v>45568</v>
      </c>
      <c r="H118" s="104">
        <v>45961</v>
      </c>
      <c r="J118" s="101">
        <v>1680</v>
      </c>
      <c r="K118" s="98" t="s">
        <v>135030</v>
      </c>
      <c r="L118" s="98" t="s">
        <v>135031</v>
      </c>
      <c r="M118" s="98" t="s">
        <v>135032</v>
      </c>
      <c r="N118" s="98" t="s">
        <v>135033</v>
      </c>
      <c r="O118" s="101">
        <v>1680</v>
      </c>
      <c r="P118" s="101">
        <v>1680</v>
      </c>
      <c r="Q118" s="101">
        <v>0</v>
      </c>
      <c r="R118" s="101">
        <v>1680</v>
      </c>
    </row>
    <row r="119">
      <c r="K119" s="96" t="s">
        <v>135034</v>
      </c>
      <c r="O119" s="85">
        <f>SUM(O118:O118)</f>
      </c>
      <c r="P119" s="85">
        <f>SUM(P118:P118)</f>
      </c>
    </row>
    <row r="120">
      <c r="A120" s="98" t="s">
        <v>135035</v>
      </c>
      <c r="B120" s="98" t="s">
        <v>135036</v>
      </c>
      <c r="C120" s="100">
        <v>670</v>
      </c>
      <c r="D120" s="98" t="s">
        <v>135037</v>
      </c>
      <c r="E120" s="98" t="s">
        <v>135038</v>
      </c>
      <c r="F120" s="104">
        <v>37897</v>
      </c>
      <c r="G120" s="104">
        <v>45597</v>
      </c>
      <c r="H120" s="104">
        <v>45961</v>
      </c>
      <c r="J120" s="101">
        <v>1410</v>
      </c>
      <c r="K120" s="98" t="s">
        <v>135039</v>
      </c>
      <c r="L120" s="98" t="s">
        <v>135040</v>
      </c>
      <c r="M120" s="98" t="s">
        <v>135041</v>
      </c>
      <c r="N120" s="98" t="s">
        <v>135042</v>
      </c>
      <c r="O120" s="101">
        <v>1220</v>
      </c>
      <c r="P120" s="101">
        <v>1220</v>
      </c>
      <c r="Q120" s="101">
        <v>0</v>
      </c>
      <c r="R120" s="101">
        <v>940</v>
      </c>
    </row>
    <row r="121">
      <c r="K121" s="96" t="s">
        <v>135043</v>
      </c>
      <c r="O121" s="85">
        <f>SUM(O120:O120)</f>
      </c>
      <c r="P121" s="85">
        <f>SUM(P120:P120)</f>
      </c>
    </row>
    <row r="122">
      <c r="A122" s="98" t="s">
        <v>135044</v>
      </c>
      <c r="B122" s="98" t="s">
        <v>135045</v>
      </c>
      <c r="C122" s="100">
        <v>754</v>
      </c>
      <c r="D122" s="98" t="s">
        <v>135046</v>
      </c>
      <c r="E122" s="98" t="s">
        <v>135047</v>
      </c>
      <c r="F122" s="104">
        <v>45128</v>
      </c>
      <c r="G122" s="104">
        <v>45505</v>
      </c>
      <c r="H122" s="104">
        <v>45869</v>
      </c>
      <c r="J122" s="101">
        <v>1580</v>
      </c>
      <c r="K122" s="98" t="s">
        <v>135048</v>
      </c>
      <c r="L122" s="98" t="s">
        <v>135049</v>
      </c>
      <c r="M122" s="98" t="s">
        <v>135050</v>
      </c>
      <c r="N122" s="98" t="s">
        <v>135051</v>
      </c>
      <c r="O122" s="101">
        <v>1480</v>
      </c>
      <c r="P122" s="101">
        <v>1480</v>
      </c>
      <c r="Q122" s="101">
        <v>0</v>
      </c>
      <c r="R122" s="101">
        <v>1480</v>
      </c>
    </row>
    <row r="123">
      <c r="K123" s="96" t="s">
        <v>135052</v>
      </c>
      <c r="O123" s="85">
        <f>SUM(O122:O122)</f>
      </c>
      <c r="P123" s="85">
        <f>SUM(P122:P122)</f>
      </c>
    </row>
    <row r="124">
      <c r="A124" s="98" t="s">
        <v>135053</v>
      </c>
      <c r="B124" s="98" t="s">
        <v>135054</v>
      </c>
      <c r="C124" s="100">
        <v>670</v>
      </c>
      <c r="D124" s="98" t="s">
        <v>135055</v>
      </c>
      <c r="E124" s="98" t="s">
        <v>135056</v>
      </c>
      <c r="F124" s="104">
        <v>45180</v>
      </c>
      <c r="G124" s="104">
        <v>45566</v>
      </c>
      <c r="H124" s="104">
        <v>45930</v>
      </c>
      <c r="J124" s="101">
        <v>1410</v>
      </c>
      <c r="K124" s="98" t="s">
        <v>135057</v>
      </c>
      <c r="L124" s="98" t="s">
        <v>135058</v>
      </c>
      <c r="M124" s="98" t="s">
        <v>135059</v>
      </c>
      <c r="N124" s="98" t="s">
        <v>135060</v>
      </c>
      <c r="O124" s="101">
        <v>1460</v>
      </c>
      <c r="P124" s="101">
        <v>1460</v>
      </c>
      <c r="Q124" s="101">
        <v>0</v>
      </c>
      <c r="R124" s="101">
        <v>1310</v>
      </c>
    </row>
    <row r="125">
      <c r="K125" s="96" t="s">
        <v>135061</v>
      </c>
      <c r="O125" s="85">
        <f>SUM(O124:O124)</f>
      </c>
      <c r="P125" s="85">
        <f>SUM(P124:P124)</f>
      </c>
    </row>
    <row r="126">
      <c r="A126" s="98" t="s">
        <v>135062</v>
      </c>
      <c r="B126" s="98" t="s">
        <v>135063</v>
      </c>
      <c r="C126" s="100">
        <v>754</v>
      </c>
      <c r="D126" s="98" t="s">
        <v>135064</v>
      </c>
      <c r="E126" s="98" t="s">
        <v>135065</v>
      </c>
      <c r="F126" s="104">
        <v>42125</v>
      </c>
      <c r="G126" s="104">
        <v>45627</v>
      </c>
      <c r="H126" s="104">
        <v>45991</v>
      </c>
      <c r="J126" s="101">
        <v>1580</v>
      </c>
      <c r="K126" s="98" t="s">
        <v>135066</v>
      </c>
      <c r="L126" s="98" t="s">
        <v>135067</v>
      </c>
      <c r="M126" s="98" t="s">
        <v>135068</v>
      </c>
      <c r="N126" s="98" t="s">
        <v>135069</v>
      </c>
      <c r="O126" s="101">
        <v>1660</v>
      </c>
      <c r="P126" s="101">
        <v>1660</v>
      </c>
      <c r="Q126" s="101">
        <v>0</v>
      </c>
      <c r="R126" s="101">
        <v>1275</v>
      </c>
    </row>
    <row r="127">
      <c r="K127" s="96" t="s">
        <v>135070</v>
      </c>
      <c r="O127" s="85">
        <f>SUM(O126:O126)</f>
      </c>
      <c r="P127" s="85">
        <f>SUM(P126:P126)</f>
      </c>
    </row>
    <row r="128">
      <c r="A128" s="98" t="s">
        <v>135071</v>
      </c>
      <c r="B128" s="98" t="s">
        <v>135072</v>
      </c>
      <c r="C128" s="100">
        <v>670</v>
      </c>
      <c r="D128" s="98" t="s">
        <v>135073</v>
      </c>
      <c r="E128" s="98" t="s">
        <v>135074</v>
      </c>
      <c r="F128" s="104">
        <v>43232</v>
      </c>
      <c r="G128" s="104">
        <v>45444</v>
      </c>
      <c r="H128" s="104">
        <v>45808</v>
      </c>
      <c r="J128" s="101">
        <v>1410</v>
      </c>
      <c r="K128" s="98" t="s">
        <v>135075</v>
      </c>
      <c r="L128" s="98" t="s">
        <v>135076</v>
      </c>
      <c r="M128" s="98" t="s">
        <v>135077</v>
      </c>
      <c r="N128" s="98" t="s">
        <v>135078</v>
      </c>
      <c r="O128" s="101">
        <v>1370</v>
      </c>
      <c r="P128" s="101">
        <v>1370</v>
      </c>
      <c r="Q128" s="101">
        <v>0</v>
      </c>
      <c r="R128" s="101">
        <v>1180</v>
      </c>
    </row>
    <row r="129">
      <c r="K129" s="96" t="s">
        <v>135079</v>
      </c>
      <c r="O129" s="85">
        <f>SUM(O128:O128)</f>
      </c>
      <c r="P129" s="85">
        <f>SUM(P128:P128)</f>
      </c>
    </row>
    <row r="130">
      <c r="A130" s="98" t="s">
        <v>135080</v>
      </c>
      <c r="B130" s="98" t="s">
        <v>135081</v>
      </c>
      <c r="C130" s="100">
        <v>754</v>
      </c>
      <c r="D130" s="98" t="s">
        <v>135082</v>
      </c>
      <c r="E130" s="98" t="s">
        <v>135083</v>
      </c>
      <c r="F130" s="104">
        <v>44179</v>
      </c>
      <c r="G130" s="104">
        <v>45658</v>
      </c>
      <c r="H130" s="104">
        <v>46022</v>
      </c>
      <c r="J130" s="101">
        <v>1580</v>
      </c>
      <c r="K130" s="98" t="s">
        <v>135084</v>
      </c>
      <c r="L130" s="98" t="s">
        <v>135085</v>
      </c>
      <c r="M130" s="98" t="s">
        <v>135086</v>
      </c>
      <c r="N130" s="98" t="s">
        <v>135087</v>
      </c>
      <c r="O130" s="101">
        <v>1680</v>
      </c>
      <c r="P130" s="101">
        <v>1680</v>
      </c>
      <c r="Q130" s="101">
        <v>0</v>
      </c>
      <c r="R130" s="101">
        <v>1380</v>
      </c>
    </row>
    <row r="131">
      <c r="K131" s="96" t="s">
        <v>135088</v>
      </c>
      <c r="O131" s="85">
        <f>SUM(O130:O130)</f>
      </c>
      <c r="P131" s="85">
        <f>SUM(P130:P130)</f>
      </c>
    </row>
    <row r="132">
      <c r="A132" s="98" t="s">
        <v>135089</v>
      </c>
      <c r="B132" s="98" t="s">
        <v>135090</v>
      </c>
      <c r="C132" s="100">
        <v>754</v>
      </c>
      <c r="D132" s="98" t="s">
        <v>135091</v>
      </c>
      <c r="E132" s="98" t="s">
        <v>135092</v>
      </c>
      <c r="F132" s="104">
        <v>45597</v>
      </c>
      <c r="G132" s="104">
        <v>45597</v>
      </c>
      <c r="H132" s="104">
        <v>45961</v>
      </c>
      <c r="J132" s="101">
        <v>1680</v>
      </c>
      <c r="K132" s="98" t="s">
        <v>135093</v>
      </c>
      <c r="L132" s="98" t="s">
        <v>135094</v>
      </c>
      <c r="M132" s="98" t="s">
        <v>135095</v>
      </c>
      <c r="N132" s="98" t="s">
        <v>135096</v>
      </c>
      <c r="O132" s="101">
        <v>1680</v>
      </c>
      <c r="P132" s="101">
        <v>1680</v>
      </c>
      <c r="Q132" s="101">
        <v>0</v>
      </c>
      <c r="R132" s="101">
        <v>1680</v>
      </c>
    </row>
    <row r="133">
      <c r="K133" s="96" t="s">
        <v>135097</v>
      </c>
      <c r="O133" s="85">
        <f>SUM(O132:O132)</f>
      </c>
      <c r="P133" s="85">
        <f>SUM(P132:P132)</f>
      </c>
    </row>
    <row r="134">
      <c r="A134" s="98" t="s">
        <v>135098</v>
      </c>
      <c r="B134" s="98" t="s">
        <v>135099</v>
      </c>
      <c r="C134" s="100">
        <v>670</v>
      </c>
      <c r="D134" s="98" t="s">
        <v>135100</v>
      </c>
      <c r="E134" s="98" t="s">
        <v>135101</v>
      </c>
      <c r="F134" s="104">
        <v>45306</v>
      </c>
      <c r="G134" s="104">
        <v>45323</v>
      </c>
      <c r="J134" s="101">
        <v>1410</v>
      </c>
      <c r="K134" s="98" t="s">
        <v>135102</v>
      </c>
      <c r="L134" s="98" t="s">
        <v>135103</v>
      </c>
      <c r="M134" s="98" t="s">
        <v>135104</v>
      </c>
      <c r="N134" s="98" t="s">
        <v>135105</v>
      </c>
      <c r="O134" s="101">
        <v>1460</v>
      </c>
      <c r="P134" s="101">
        <v>1460</v>
      </c>
      <c r="Q134" s="101">
        <v>0</v>
      </c>
      <c r="R134" s="101">
        <v>0</v>
      </c>
    </row>
    <row r="135">
      <c r="L135" s="98" t="s">
        <v>135106</v>
      </c>
      <c r="M135" s="98" t="s">
        <v>135107</v>
      </c>
      <c r="N135" s="98" t="s">
        <v>135108</v>
      </c>
      <c r="O135" s="101">
        <v>-292</v>
      </c>
      <c r="P135" s="101">
        <v>-292</v>
      </c>
    </row>
    <row r="136">
      <c r="K136" s="96" t="s">
        <v>135109</v>
      </c>
      <c r="O136" s="85">
        <f>SUM(O134:O135)</f>
      </c>
      <c r="P136" s="85">
        <f>SUM(P134:P135)</f>
      </c>
    </row>
    <row r="137">
      <c r="A137" s="98" t="s">
        <v>135110</v>
      </c>
      <c r="B137" s="98" t="s">
        <v>135111</v>
      </c>
      <c r="C137" s="100">
        <v>754</v>
      </c>
      <c r="D137" s="98" t="s">
        <v>135112</v>
      </c>
      <c r="E137" s="98" t="s">
        <v>135113</v>
      </c>
      <c r="F137" s="104">
        <v>44512</v>
      </c>
      <c r="G137" s="104">
        <v>45627</v>
      </c>
      <c r="H137" s="104">
        <v>45991</v>
      </c>
      <c r="J137" s="101">
        <v>1580</v>
      </c>
      <c r="K137" s="98" t="s">
        <v>135114</v>
      </c>
      <c r="L137" s="98" t="s">
        <v>135115</v>
      </c>
      <c r="M137" s="98" t="s">
        <v>135116</v>
      </c>
      <c r="N137" s="98" t="s">
        <v>135117</v>
      </c>
      <c r="O137" s="101">
        <v>1680</v>
      </c>
      <c r="P137" s="101">
        <v>1680</v>
      </c>
      <c r="Q137" s="101">
        <v>0</v>
      </c>
      <c r="R137" s="101">
        <v>1430</v>
      </c>
    </row>
    <row r="138">
      <c r="K138" s="96" t="s">
        <v>135118</v>
      </c>
      <c r="O138" s="85">
        <f>SUM(O137:O137)</f>
      </c>
      <c r="P138" s="85">
        <f>SUM(P137:P137)</f>
      </c>
    </row>
    <row r="139">
      <c r="A139" s="98" t="s">
        <v>135119</v>
      </c>
      <c r="B139" s="98" t="s">
        <v>135120</v>
      </c>
      <c r="C139" s="100">
        <v>480</v>
      </c>
      <c r="D139" s="98" t="s">
        <v>135121</v>
      </c>
      <c r="E139" s="98" t="s">
        <v>135122</v>
      </c>
      <c r="F139" s="104">
        <v>39052</v>
      </c>
      <c r="G139" s="104">
        <v>45689</v>
      </c>
      <c r="H139" s="104">
        <v>46053</v>
      </c>
      <c r="J139" s="101">
        <v>1280</v>
      </c>
      <c r="K139" s="98" t="s">
        <v>135123</v>
      </c>
      <c r="L139" s="98" t="s">
        <v>135124</v>
      </c>
      <c r="M139" s="98" t="s">
        <v>135125</v>
      </c>
      <c r="N139" s="98" t="s">
        <v>135126</v>
      </c>
      <c r="O139" s="101">
        <v>1175</v>
      </c>
      <c r="P139" s="101">
        <v>1175</v>
      </c>
      <c r="Q139" s="101">
        <v>0</v>
      </c>
      <c r="R139" s="101">
        <v>820</v>
      </c>
    </row>
    <row r="140">
      <c r="K140" s="96" t="s">
        <v>135127</v>
      </c>
      <c r="O140" s="85">
        <f>SUM(O139:O139)</f>
      </c>
      <c r="P140" s="85">
        <f>SUM(P139:P139)</f>
      </c>
    </row>
    <row r="141">
      <c r="A141" s="98" t="s">
        <v>135128</v>
      </c>
      <c r="B141" s="98" t="s">
        <v>135129</v>
      </c>
      <c r="C141" s="100">
        <v>754</v>
      </c>
      <c r="D141" s="98" t="s">
        <v>135130</v>
      </c>
      <c r="E141" s="98" t="s">
        <v>135131</v>
      </c>
      <c r="F141" s="104">
        <v>44988</v>
      </c>
      <c r="G141" s="104">
        <v>45748</v>
      </c>
      <c r="H141" s="104">
        <v>46112</v>
      </c>
      <c r="J141" s="101">
        <v>1580</v>
      </c>
      <c r="K141" s="98" t="s">
        <v>135132</v>
      </c>
      <c r="L141" s="98" t="s">
        <v>135133</v>
      </c>
      <c r="M141" s="98" t="s">
        <v>135134</v>
      </c>
      <c r="N141" s="98" t="s">
        <v>135135</v>
      </c>
      <c r="O141" s="101">
        <v>1730</v>
      </c>
      <c r="P141" s="101">
        <v>1730</v>
      </c>
      <c r="Q141" s="101">
        <v>0</v>
      </c>
      <c r="R141" s="101">
        <v>1480</v>
      </c>
    </row>
    <row r="142">
      <c r="K142" s="96" t="s">
        <v>135136</v>
      </c>
      <c r="O142" s="85">
        <f>SUM(O141:O141)</f>
      </c>
      <c r="P142" s="85">
        <f>SUM(P141:P141)</f>
      </c>
    </row>
    <row r="143">
      <c r="A143" s="98" t="s">
        <v>135137</v>
      </c>
      <c r="B143" s="98" t="s">
        <v>135138</v>
      </c>
      <c r="C143" s="100">
        <v>670</v>
      </c>
      <c r="D143" s="98" t="s">
        <v>135139</v>
      </c>
      <c r="E143" s="98" t="s">
        <v>135140</v>
      </c>
      <c r="F143" s="104">
        <v>39431</v>
      </c>
      <c r="G143" s="104">
        <v>45627</v>
      </c>
      <c r="H143" s="104">
        <v>45991</v>
      </c>
      <c r="J143" s="101">
        <v>1410</v>
      </c>
      <c r="K143" s="98" t="s">
        <v>135141</v>
      </c>
      <c r="L143" s="98" t="s">
        <v>135142</v>
      </c>
      <c r="M143" s="98" t="s">
        <v>135143</v>
      </c>
      <c r="N143" s="98" t="s">
        <v>135144</v>
      </c>
      <c r="O143" s="101">
        <v>1455</v>
      </c>
      <c r="P143" s="101">
        <v>1455</v>
      </c>
      <c r="Q143" s="101">
        <v>0</v>
      </c>
      <c r="R143" s="101">
        <v>955</v>
      </c>
    </row>
    <row r="144">
      <c r="K144" s="96" t="s">
        <v>135145</v>
      </c>
      <c r="O144" s="85">
        <f>SUM(O143:O143)</f>
      </c>
      <c r="P144" s="85">
        <f>SUM(P143:P143)</f>
      </c>
    </row>
    <row r="145">
      <c r="A145" s="98" t="s">
        <v>135146</v>
      </c>
      <c r="B145" s="98" t="s">
        <v>135147</v>
      </c>
      <c r="C145" s="100">
        <v>754</v>
      </c>
      <c r="D145" s="98" t="s">
        <v>135148</v>
      </c>
      <c r="E145" s="98" t="s">
        <v>135149</v>
      </c>
      <c r="F145" s="104">
        <v>41691</v>
      </c>
      <c r="G145" s="104">
        <v>45717</v>
      </c>
      <c r="H145" s="104">
        <v>46081</v>
      </c>
      <c r="J145" s="101">
        <v>1580</v>
      </c>
      <c r="K145" s="98" t="s">
        <v>135150</v>
      </c>
      <c r="L145" s="98" t="s">
        <v>135151</v>
      </c>
      <c r="M145" s="98" t="s">
        <v>135152</v>
      </c>
      <c r="N145" s="98" t="s">
        <v>135153</v>
      </c>
      <c r="O145" s="101">
        <v>1530</v>
      </c>
      <c r="P145" s="101">
        <v>1530</v>
      </c>
      <c r="Q145" s="101">
        <v>0</v>
      </c>
      <c r="R145" s="101">
        <v>1105</v>
      </c>
    </row>
    <row r="146">
      <c r="K146" s="96" t="s">
        <v>135154</v>
      </c>
      <c r="O146" s="85">
        <f>SUM(O145:O145)</f>
      </c>
      <c r="P146" s="85">
        <f>SUM(P145:P145)</f>
      </c>
    </row>
    <row r="147">
      <c r="A147" s="98" t="s">
        <v>135155</v>
      </c>
      <c r="B147" s="98" t="s">
        <v>135156</v>
      </c>
      <c r="C147" s="100">
        <v>670</v>
      </c>
      <c r="D147" s="98" t="s">
        <v>135157</v>
      </c>
      <c r="E147" s="98" t="s">
        <v>135158</v>
      </c>
      <c r="F147" s="104">
        <v>38303</v>
      </c>
      <c r="G147" s="104">
        <v>45597</v>
      </c>
      <c r="H147" s="104">
        <v>45961</v>
      </c>
      <c r="J147" s="101">
        <v>1410</v>
      </c>
      <c r="K147" s="98" t="s">
        <v>135159</v>
      </c>
      <c r="L147" s="98" t="s">
        <v>135160</v>
      </c>
      <c r="M147" s="98" t="s">
        <v>135161</v>
      </c>
      <c r="N147" s="98" t="s">
        <v>135162</v>
      </c>
      <c r="O147" s="101">
        <v>1290</v>
      </c>
      <c r="P147" s="101">
        <v>1290</v>
      </c>
      <c r="Q147" s="101">
        <v>0</v>
      </c>
      <c r="R147" s="101">
        <v>960</v>
      </c>
    </row>
    <row r="148">
      <c r="K148" s="96" t="s">
        <v>135163</v>
      </c>
      <c r="O148" s="85">
        <f>SUM(O147:O147)</f>
      </c>
      <c r="P148" s="85">
        <f>SUM(P147:P147)</f>
      </c>
    </row>
    <row r="149">
      <c r="A149" s="98" t="s">
        <v>135164</v>
      </c>
      <c r="B149" s="98" t="s">
        <v>135165</v>
      </c>
      <c r="C149" s="100">
        <v>754</v>
      </c>
      <c r="D149" s="98" t="s">
        <v>135166</v>
      </c>
      <c r="E149" s="98" t="s">
        <v>135167</v>
      </c>
      <c r="F149" s="104">
        <v>45257</v>
      </c>
      <c r="G149" s="104">
        <v>45627</v>
      </c>
      <c r="H149" s="104">
        <v>45991</v>
      </c>
      <c r="J149" s="101">
        <v>1580</v>
      </c>
      <c r="K149" s="98" t="s">
        <v>135168</v>
      </c>
      <c r="L149" s="98" t="s">
        <v>135169</v>
      </c>
      <c r="M149" s="98" t="s">
        <v>135170</v>
      </c>
      <c r="N149" s="98" t="s">
        <v>135171</v>
      </c>
      <c r="O149" s="101">
        <v>1680</v>
      </c>
      <c r="P149" s="101">
        <v>1680</v>
      </c>
      <c r="Q149" s="101">
        <v>0</v>
      </c>
      <c r="R149" s="101">
        <v>1580</v>
      </c>
    </row>
    <row r="150">
      <c r="K150" s="96" t="s">
        <v>135172</v>
      </c>
      <c r="O150" s="85">
        <f>SUM(O149:O149)</f>
      </c>
      <c r="P150" s="85">
        <f>SUM(P149:P149)</f>
      </c>
    </row>
    <row r="151">
      <c r="A151" s="98" t="s">
        <v>135173</v>
      </c>
      <c r="B151" s="98" t="s">
        <v>135174</v>
      </c>
      <c r="C151" s="100">
        <v>670</v>
      </c>
      <c r="D151" s="98" t="s">
        <v>135175</v>
      </c>
      <c r="E151" s="98" t="s">
        <v>135176</v>
      </c>
      <c r="F151" s="104">
        <v>43282</v>
      </c>
      <c r="G151" s="104">
        <v>45505</v>
      </c>
      <c r="H151" s="104">
        <v>45869</v>
      </c>
      <c r="J151" s="101">
        <v>1410</v>
      </c>
      <c r="K151" s="98" t="s">
        <v>135177</v>
      </c>
      <c r="L151" s="98" t="s">
        <v>135178</v>
      </c>
      <c r="M151" s="98" t="s">
        <v>135179</v>
      </c>
      <c r="N151" s="98" t="s">
        <v>135180</v>
      </c>
      <c r="O151" s="101">
        <v>1410</v>
      </c>
      <c r="P151" s="101">
        <v>1410</v>
      </c>
      <c r="Q151" s="101">
        <v>0</v>
      </c>
      <c r="R151" s="101">
        <v>1180</v>
      </c>
    </row>
    <row r="152">
      <c r="K152" s="96" t="s">
        <v>135181</v>
      </c>
      <c r="O152" s="85">
        <f>SUM(O151:O151)</f>
      </c>
      <c r="P152" s="85">
        <f>SUM(P151:P151)</f>
      </c>
    </row>
    <row r="153">
      <c r="A153" s="98" t="s">
        <v>135182</v>
      </c>
      <c r="B153" s="98" t="s">
        <v>135183</v>
      </c>
      <c r="C153" s="100">
        <v>754</v>
      </c>
      <c r="D153" s="98" t="s">
        <v>135184</v>
      </c>
      <c r="E153" s="98" t="s">
        <v>135185</v>
      </c>
      <c r="F153" s="104">
        <v>39248</v>
      </c>
      <c r="G153" s="104">
        <v>45444</v>
      </c>
      <c r="H153" s="104">
        <v>45808</v>
      </c>
      <c r="J153" s="101">
        <v>1580</v>
      </c>
      <c r="K153" s="98" t="s">
        <v>135186</v>
      </c>
      <c r="L153" s="98" t="s">
        <v>135187</v>
      </c>
      <c r="M153" s="98" t="s">
        <v>135188</v>
      </c>
      <c r="N153" s="98" t="s">
        <v>135189</v>
      </c>
      <c r="O153" s="101">
        <v>1380</v>
      </c>
      <c r="P153" s="101">
        <v>1380</v>
      </c>
      <c r="Q153" s="101">
        <v>0</v>
      </c>
      <c r="R153" s="101">
        <v>1060</v>
      </c>
    </row>
    <row r="154">
      <c r="K154" s="96" t="s">
        <v>135190</v>
      </c>
      <c r="O154" s="85">
        <f>SUM(O153:O153)</f>
      </c>
      <c r="P154" s="85">
        <f>SUM(P153:P153)</f>
      </c>
    </row>
    <row r="155">
      <c r="A155" s="98" t="s">
        <v>135191</v>
      </c>
      <c r="B155" s="98" t="s">
        <v>135192</v>
      </c>
      <c r="C155" s="100">
        <v>670</v>
      </c>
      <c r="D155" s="98" t="s">
        <v>135193</v>
      </c>
      <c r="E155" s="98" t="s">
        <v>135194</v>
      </c>
      <c r="F155" s="104">
        <v>44698</v>
      </c>
      <c r="G155" s="104">
        <v>45444</v>
      </c>
      <c r="H155" s="104">
        <v>45808</v>
      </c>
      <c r="J155" s="101">
        <v>1410</v>
      </c>
      <c r="K155" s="98" t="s">
        <v>135195</v>
      </c>
      <c r="L155" s="98" t="s">
        <v>135196</v>
      </c>
      <c r="M155" s="98" t="s">
        <v>135197</v>
      </c>
      <c r="N155" s="98" t="s">
        <v>135198</v>
      </c>
      <c r="O155" s="101">
        <v>1390</v>
      </c>
      <c r="P155" s="101">
        <v>1390</v>
      </c>
      <c r="Q155" s="101">
        <v>-134.03999999999999</v>
      </c>
      <c r="R155" s="101">
        <v>1260</v>
      </c>
    </row>
    <row r="156">
      <c r="K156" s="96" t="s">
        <v>135199</v>
      </c>
      <c r="O156" s="85">
        <f>SUM(O155:O155)</f>
      </c>
      <c r="P156" s="85">
        <f>SUM(P155:P155)</f>
      </c>
    </row>
    <row r="157">
      <c r="A157" s="98" t="s">
        <v>135200</v>
      </c>
      <c r="B157" s="98" t="s">
        <v>135201</v>
      </c>
      <c r="C157" s="100">
        <v>480</v>
      </c>
      <c r="D157" s="98" t="s">
        <v>135202</v>
      </c>
      <c r="E157" s="98" t="s">
        <v>135203</v>
      </c>
      <c r="J157" s="101">
        <v>1280</v>
      </c>
      <c r="K157" s="98" t="s">
        <v>135204</v>
      </c>
      <c r="L157" s="98" t="s">
        <v>135204</v>
      </c>
      <c r="O157" s="101">
        <v>0</v>
      </c>
      <c r="P157" s="101">
        <v>0</v>
      </c>
      <c r="R157" s="101">
        <v>0</v>
      </c>
    </row>
    <row r="158">
      <c r="K158" s="96" t="s">
        <v>135205</v>
      </c>
      <c r="O158" s="85">
        <f>SUM(O157:O157)</f>
      </c>
      <c r="P158" s="85">
        <f>SUM(P157:P157)</f>
      </c>
    </row>
    <row r="159">
      <c r="A159" s="98" t="s">
        <v>135206</v>
      </c>
      <c r="B159" s="98" t="s">
        <v>135207</v>
      </c>
      <c r="C159" s="100">
        <v>754</v>
      </c>
      <c r="D159" s="98" t="s">
        <v>135208</v>
      </c>
      <c r="E159" s="98" t="s">
        <v>135209</v>
      </c>
      <c r="F159" s="104">
        <v>41949</v>
      </c>
      <c r="G159" s="104">
        <v>45597</v>
      </c>
      <c r="H159" s="104">
        <v>45961</v>
      </c>
      <c r="J159" s="101">
        <v>1580</v>
      </c>
      <c r="K159" s="98" t="s">
        <v>135210</v>
      </c>
      <c r="L159" s="98" t="s">
        <v>135211</v>
      </c>
      <c r="M159" s="98" t="s">
        <v>135212</v>
      </c>
      <c r="N159" s="98" t="s">
        <v>135213</v>
      </c>
      <c r="O159" s="101">
        <v>1590</v>
      </c>
      <c r="P159" s="101">
        <v>1590</v>
      </c>
      <c r="Q159" s="101">
        <v>0</v>
      </c>
      <c r="R159" s="101">
        <v>1125</v>
      </c>
    </row>
    <row r="160">
      <c r="K160" s="96" t="s">
        <v>135214</v>
      </c>
      <c r="O160" s="85">
        <f>SUM(O159:O159)</f>
      </c>
      <c r="P160" s="85">
        <f>SUM(P159:P159)</f>
      </c>
    </row>
    <row r="161">
      <c r="A161" s="98" t="s">
        <v>135215</v>
      </c>
      <c r="B161" s="98" t="s">
        <v>135216</v>
      </c>
      <c r="C161" s="100">
        <v>670</v>
      </c>
      <c r="D161" s="98" t="s">
        <v>135217</v>
      </c>
      <c r="E161" s="98" t="s">
        <v>135218</v>
      </c>
      <c r="F161" s="104">
        <v>44177</v>
      </c>
      <c r="G161" s="104">
        <v>45689</v>
      </c>
      <c r="J161" s="101">
        <v>1410</v>
      </c>
      <c r="K161" s="98" t="s">
        <v>135219</v>
      </c>
      <c r="L161" s="98" t="s">
        <v>135220</v>
      </c>
      <c r="M161" s="98" t="s">
        <v>135221</v>
      </c>
      <c r="N161" s="98" t="s">
        <v>135222</v>
      </c>
      <c r="O161" s="101">
        <v>1610</v>
      </c>
      <c r="P161" s="101">
        <v>1610</v>
      </c>
      <c r="Q161" s="101">
        <v>0</v>
      </c>
      <c r="R161" s="101">
        <v>1210</v>
      </c>
    </row>
    <row r="162">
      <c r="L162" s="98" t="s">
        <v>135223</v>
      </c>
      <c r="M162" s="98" t="s">
        <v>135224</v>
      </c>
      <c r="N162" s="98" t="s">
        <v>135225</v>
      </c>
      <c r="O162" s="101">
        <v>200</v>
      </c>
      <c r="P162" s="101">
        <v>200</v>
      </c>
    </row>
    <row r="163">
      <c r="L163" s="98" t="s">
        <v>135226</v>
      </c>
      <c r="M163" s="98" t="s">
        <v>135227</v>
      </c>
      <c r="N163" s="98" t="s">
        <v>135228</v>
      </c>
      <c r="O163" s="101">
        <v>25</v>
      </c>
      <c r="P163" s="101">
        <v>0</v>
      </c>
    </row>
    <row r="164">
      <c r="K164" s="96" t="s">
        <v>135229</v>
      </c>
      <c r="O164" s="85">
        <f>SUM(O161:O163)</f>
      </c>
      <c r="P164" s="85">
        <f>SUM(P161:P163)</f>
      </c>
    </row>
    <row r="165">
      <c r="A165" s="98" t="s">
        <v>135230</v>
      </c>
      <c r="B165" s="98" t="s">
        <v>135231</v>
      </c>
      <c r="C165" s="100">
        <v>754</v>
      </c>
      <c r="D165" s="98" t="s">
        <v>135232</v>
      </c>
      <c r="E165" s="98" t="s">
        <v>135233</v>
      </c>
      <c r="F165" s="104">
        <v>40333</v>
      </c>
      <c r="G165" s="104">
        <v>45505</v>
      </c>
      <c r="H165" s="104">
        <v>45869</v>
      </c>
      <c r="J165" s="101">
        <v>1580</v>
      </c>
      <c r="K165" s="98" t="s">
        <v>135234</v>
      </c>
      <c r="L165" s="98" t="s">
        <v>135235</v>
      </c>
      <c r="M165" s="98" t="s">
        <v>135236</v>
      </c>
      <c r="N165" s="98" t="s">
        <v>135237</v>
      </c>
      <c r="O165" s="101">
        <v>1450</v>
      </c>
      <c r="P165" s="101">
        <v>1450</v>
      </c>
      <c r="Q165" s="101">
        <v>0</v>
      </c>
      <c r="R165" s="101">
        <v>1035</v>
      </c>
    </row>
    <row r="166">
      <c r="K166" s="96" t="s">
        <v>135238</v>
      </c>
      <c r="O166" s="85">
        <f>SUM(O165:O165)</f>
      </c>
      <c r="P166" s="85">
        <f>SUM(P165:P165)</f>
      </c>
    </row>
    <row r="167">
      <c r="A167" s="98" t="s">
        <v>135239</v>
      </c>
      <c r="B167" s="98" t="s">
        <v>135240</v>
      </c>
      <c r="C167" s="100">
        <v>670</v>
      </c>
      <c r="D167" s="98" t="s">
        <v>135241</v>
      </c>
      <c r="E167" s="98" t="s">
        <v>135242</v>
      </c>
      <c r="F167" s="104">
        <v>45421</v>
      </c>
      <c r="G167" s="104">
        <v>45421</v>
      </c>
      <c r="H167" s="104">
        <v>45808</v>
      </c>
      <c r="J167" s="101">
        <v>1410</v>
      </c>
      <c r="K167" s="98" t="s">
        <v>135243</v>
      </c>
      <c r="L167" s="98" t="s">
        <v>135244</v>
      </c>
      <c r="M167" s="98" t="s">
        <v>135245</v>
      </c>
      <c r="N167" s="98" t="s">
        <v>135246</v>
      </c>
      <c r="O167" s="101">
        <v>1410</v>
      </c>
      <c r="P167" s="101">
        <v>1410</v>
      </c>
      <c r="Q167" s="101">
        <v>0</v>
      </c>
      <c r="R167" s="101">
        <v>1410</v>
      </c>
    </row>
    <row r="168">
      <c r="K168" s="96" t="s">
        <v>135247</v>
      </c>
      <c r="O168" s="85">
        <f>SUM(O167:O167)</f>
      </c>
      <c r="P168" s="85">
        <f>SUM(P167:P167)</f>
      </c>
    </row>
    <row r="169">
      <c r="A169" s="98" t="s">
        <v>135248</v>
      </c>
      <c r="B169" s="98" t="s">
        <v>135249</v>
      </c>
      <c r="C169" s="100">
        <v>754</v>
      </c>
      <c r="D169" s="98" t="s">
        <v>135250</v>
      </c>
      <c r="E169" s="98" t="s">
        <v>135251</v>
      </c>
      <c r="F169" s="104">
        <v>44682</v>
      </c>
      <c r="G169" s="104">
        <v>45413</v>
      </c>
      <c r="H169" s="104">
        <v>45777</v>
      </c>
      <c r="J169" s="101">
        <v>1580</v>
      </c>
      <c r="K169" s="98" t="s">
        <v>135252</v>
      </c>
      <c r="L169" s="98" t="s">
        <v>135253</v>
      </c>
      <c r="M169" s="98" t="s">
        <v>135254</v>
      </c>
      <c r="N169" s="98" t="s">
        <v>135255</v>
      </c>
      <c r="O169" s="101">
        <v>1560</v>
      </c>
      <c r="P169" s="101">
        <v>1560</v>
      </c>
      <c r="Q169" s="101">
        <v>0</v>
      </c>
      <c r="R169" s="101">
        <v>1430</v>
      </c>
    </row>
    <row r="170">
      <c r="K170" s="96" t="s">
        <v>135256</v>
      </c>
      <c r="O170" s="85">
        <f>SUM(O169:O169)</f>
      </c>
      <c r="P170" s="85">
        <f>SUM(P169:P169)</f>
      </c>
    </row>
    <row r="171">
      <c r="A171" s="98" t="s">
        <v>135257</v>
      </c>
      <c r="B171" s="98" t="s">
        <v>135258</v>
      </c>
      <c r="C171" s="100">
        <v>670</v>
      </c>
      <c r="D171" s="98" t="s">
        <v>135259</v>
      </c>
      <c r="E171" s="98" t="s">
        <v>135260</v>
      </c>
      <c r="F171" s="104">
        <v>41990</v>
      </c>
      <c r="G171" s="104">
        <v>45689</v>
      </c>
      <c r="H171" s="104">
        <v>46053</v>
      </c>
      <c r="J171" s="101">
        <v>1410</v>
      </c>
      <c r="K171" s="98" t="s">
        <v>135261</v>
      </c>
      <c r="L171" s="98" t="s">
        <v>135262</v>
      </c>
      <c r="M171" s="98" t="s">
        <v>135263</v>
      </c>
      <c r="N171" s="98" t="s">
        <v>135264</v>
      </c>
      <c r="O171" s="101">
        <v>1510</v>
      </c>
      <c r="P171" s="101">
        <v>1510</v>
      </c>
      <c r="Q171" s="101">
        <v>0</v>
      </c>
      <c r="R171" s="101">
        <v>1105</v>
      </c>
    </row>
    <row r="172">
      <c r="K172" s="96" t="s">
        <v>135265</v>
      </c>
      <c r="O172" s="85">
        <f>SUM(O171:O171)</f>
      </c>
      <c r="P172" s="85">
        <f>SUM(P171:P171)</f>
      </c>
    </row>
    <row r="173">
      <c r="A173" s="98" t="s">
        <v>135266</v>
      </c>
      <c r="B173" s="98" t="s">
        <v>135267</v>
      </c>
      <c r="C173" s="100">
        <v>754</v>
      </c>
      <c r="D173" s="98" t="s">
        <v>135268</v>
      </c>
      <c r="E173" s="98" t="s">
        <v>135269</v>
      </c>
      <c r="F173" s="104">
        <v>40739</v>
      </c>
      <c r="G173" s="104">
        <v>45444</v>
      </c>
      <c r="H173" s="104">
        <v>45808</v>
      </c>
      <c r="J173" s="101">
        <v>1580</v>
      </c>
      <c r="K173" s="98" t="s">
        <v>135270</v>
      </c>
      <c r="L173" s="98" t="s">
        <v>135271</v>
      </c>
      <c r="M173" s="98" t="s">
        <v>135272</v>
      </c>
      <c r="N173" s="98" t="s">
        <v>135273</v>
      </c>
      <c r="O173" s="101">
        <v>1340</v>
      </c>
      <c r="P173" s="101">
        <v>1340</v>
      </c>
      <c r="Q173" s="101">
        <v>0</v>
      </c>
      <c r="R173" s="101">
        <v>1015</v>
      </c>
    </row>
    <row r="174">
      <c r="K174" s="96" t="s">
        <v>135274</v>
      </c>
      <c r="O174" s="85">
        <f>SUM(O173:O173)</f>
      </c>
      <c r="P174" s="85">
        <f>SUM(P173:P173)</f>
      </c>
    </row>
    <row r="175">
      <c r="A175" s="98" t="s">
        <v>135275</v>
      </c>
      <c r="B175" s="98" t="s">
        <v>135276</v>
      </c>
      <c r="C175" s="100">
        <v>670</v>
      </c>
      <c r="D175" s="98" t="s">
        <v>135277</v>
      </c>
      <c r="E175" s="98" t="s">
        <v>135278</v>
      </c>
      <c r="F175" s="104">
        <v>44415</v>
      </c>
      <c r="G175" s="104">
        <v>45536</v>
      </c>
      <c r="H175" s="104">
        <v>45900</v>
      </c>
      <c r="I175" s="104">
        <v>45777</v>
      </c>
      <c r="J175" s="101">
        <v>1410</v>
      </c>
      <c r="K175" s="98" t="s">
        <v>135279</v>
      </c>
      <c r="L175" s="98" t="s">
        <v>135280</v>
      </c>
      <c r="M175" s="98" t="s">
        <v>135281</v>
      </c>
      <c r="N175" s="98" t="s">
        <v>135282</v>
      </c>
      <c r="O175" s="101">
        <v>1460</v>
      </c>
      <c r="P175" s="101">
        <v>1460</v>
      </c>
      <c r="Q175" s="101">
        <v>0</v>
      </c>
      <c r="R175" s="101">
        <v>1210</v>
      </c>
    </row>
    <row r="176">
      <c r="K176" s="96" t="s">
        <v>135283</v>
      </c>
      <c r="O176" s="85">
        <f>SUM(O175:O175)</f>
      </c>
      <c r="P176" s="85">
        <f>SUM(P175:P175)</f>
      </c>
    </row>
    <row r="177">
      <c r="A177" s="98" t="s">
        <v>135284</v>
      </c>
      <c r="B177" s="98" t="s">
        <v>135285</v>
      </c>
      <c r="C177" s="100">
        <v>754</v>
      </c>
      <c r="D177" s="98" t="s">
        <v>135286</v>
      </c>
      <c r="E177" s="98" t="s">
        <v>135287</v>
      </c>
      <c r="F177" s="104">
        <v>42583</v>
      </c>
      <c r="G177" s="104">
        <v>45505</v>
      </c>
      <c r="H177" s="104">
        <v>45869</v>
      </c>
      <c r="J177" s="101">
        <v>1580</v>
      </c>
      <c r="K177" s="98" t="s">
        <v>135288</v>
      </c>
      <c r="L177" s="98" t="s">
        <v>135289</v>
      </c>
      <c r="M177" s="98" t="s">
        <v>135290</v>
      </c>
      <c r="N177" s="98" t="s">
        <v>135291</v>
      </c>
      <c r="O177" s="101">
        <v>1580</v>
      </c>
      <c r="P177" s="101">
        <v>1580</v>
      </c>
      <c r="Q177" s="101">
        <v>0</v>
      </c>
      <c r="R177" s="101">
        <v>1325</v>
      </c>
    </row>
    <row r="178">
      <c r="K178" s="96" t="s">
        <v>135292</v>
      </c>
      <c r="O178" s="85">
        <f>SUM(O177:O177)</f>
      </c>
      <c r="P178" s="85">
        <f>SUM(P177:P177)</f>
      </c>
    </row>
    <row r="179">
      <c r="A179" s="98" t="s">
        <v>135293</v>
      </c>
      <c r="B179" s="98" t="s">
        <v>135294</v>
      </c>
      <c r="C179" s="100">
        <v>670</v>
      </c>
      <c r="D179" s="98" t="s">
        <v>135295</v>
      </c>
      <c r="E179" s="98" t="s">
        <v>135296</v>
      </c>
      <c r="F179" s="104">
        <v>44701</v>
      </c>
      <c r="G179" s="104">
        <v>45444</v>
      </c>
      <c r="H179" s="104">
        <v>45808</v>
      </c>
      <c r="J179" s="101">
        <v>1410</v>
      </c>
      <c r="K179" s="98" t="s">
        <v>135297</v>
      </c>
      <c r="L179" s="98" t="s">
        <v>135298</v>
      </c>
      <c r="M179" s="98" t="s">
        <v>135299</v>
      </c>
      <c r="N179" s="98" t="s">
        <v>135300</v>
      </c>
      <c r="O179" s="101">
        <v>1390</v>
      </c>
      <c r="P179" s="101">
        <v>1390</v>
      </c>
      <c r="Q179" s="101">
        <v>0</v>
      </c>
      <c r="R179" s="101">
        <v>1260</v>
      </c>
    </row>
    <row r="180">
      <c r="K180" s="96" t="s">
        <v>135301</v>
      </c>
      <c r="O180" s="85">
        <f>SUM(O179:O179)</f>
      </c>
      <c r="P180" s="85">
        <f>SUM(P179:P179)</f>
      </c>
    </row>
    <row r="181">
      <c r="A181" s="98" t="s">
        <v>135302</v>
      </c>
      <c r="B181" s="98" t="s">
        <v>135303</v>
      </c>
      <c r="C181" s="100">
        <v>754</v>
      </c>
      <c r="D181" s="98" t="s">
        <v>135304</v>
      </c>
      <c r="E181" s="98" t="s">
        <v>135305</v>
      </c>
      <c r="F181" s="104">
        <v>42644</v>
      </c>
      <c r="G181" s="104">
        <v>45566</v>
      </c>
      <c r="H181" s="104">
        <v>45930</v>
      </c>
      <c r="J181" s="101">
        <v>1580</v>
      </c>
      <c r="K181" s="98" t="s">
        <v>135306</v>
      </c>
      <c r="L181" s="98" t="s">
        <v>135307</v>
      </c>
      <c r="M181" s="98" t="s">
        <v>135308</v>
      </c>
      <c r="N181" s="98" t="s">
        <v>135309</v>
      </c>
      <c r="O181" s="101">
        <v>1630</v>
      </c>
      <c r="P181" s="101">
        <v>1630</v>
      </c>
      <c r="Q181" s="101">
        <v>0</v>
      </c>
      <c r="R181" s="101">
        <v>1325</v>
      </c>
    </row>
    <row r="182">
      <c r="K182" s="96" t="s">
        <v>135310</v>
      </c>
      <c r="O182" s="85">
        <f>SUM(O181:O181)</f>
      </c>
      <c r="P182" s="85">
        <f>SUM(P181:P181)</f>
      </c>
    </row>
    <row r="183">
      <c r="A183" s="98" t="s">
        <v>135311</v>
      </c>
      <c r="B183" s="98" t="s">
        <v>135312</v>
      </c>
      <c r="C183" s="100">
        <v>754</v>
      </c>
      <c r="D183" s="98" t="s">
        <v>135313</v>
      </c>
      <c r="E183" s="98" t="s">
        <v>135314</v>
      </c>
      <c r="F183" s="104">
        <v>41656</v>
      </c>
      <c r="G183" s="104">
        <v>45627</v>
      </c>
      <c r="H183" s="104">
        <v>45991</v>
      </c>
      <c r="J183" s="101">
        <v>1580</v>
      </c>
      <c r="K183" s="98" t="s">
        <v>135315</v>
      </c>
      <c r="L183" s="98" t="s">
        <v>135316</v>
      </c>
      <c r="M183" s="98" t="s">
        <v>135317</v>
      </c>
      <c r="N183" s="98" t="s">
        <v>135318</v>
      </c>
      <c r="O183" s="101">
        <v>1480</v>
      </c>
      <c r="P183" s="101">
        <v>1480</v>
      </c>
      <c r="Q183" s="101">
        <v>0</v>
      </c>
      <c r="R183" s="101">
        <v>1095</v>
      </c>
    </row>
    <row r="184">
      <c r="K184" s="96" t="s">
        <v>135319</v>
      </c>
      <c r="O184" s="85">
        <f>SUM(O183:O183)</f>
      </c>
      <c r="P184" s="85">
        <f>SUM(P183:P183)</f>
      </c>
    </row>
    <row r="185">
      <c r="A185" s="98" t="s">
        <v>135320</v>
      </c>
      <c r="B185" s="98" t="s">
        <v>135321</v>
      </c>
      <c r="C185" s="100">
        <v>480</v>
      </c>
      <c r="D185" s="98" t="s">
        <v>135322</v>
      </c>
      <c r="E185" s="98" t="s">
        <v>135323</v>
      </c>
      <c r="F185" s="104">
        <v>43808</v>
      </c>
      <c r="G185" s="104">
        <v>45689</v>
      </c>
      <c r="H185" s="104">
        <v>46053</v>
      </c>
      <c r="J185" s="101">
        <v>1280</v>
      </c>
      <c r="K185" s="98" t="s">
        <v>135324</v>
      </c>
      <c r="L185" s="98" t="s">
        <v>135325</v>
      </c>
      <c r="M185" s="98" t="s">
        <v>135326</v>
      </c>
      <c r="N185" s="98" t="s">
        <v>135327</v>
      </c>
      <c r="O185" s="101">
        <v>1330</v>
      </c>
      <c r="P185" s="101">
        <v>1330</v>
      </c>
      <c r="Q185" s="101">
        <v>0</v>
      </c>
      <c r="R185" s="101">
        <v>1050</v>
      </c>
    </row>
    <row r="186">
      <c r="K186" s="96" t="s">
        <v>135328</v>
      </c>
      <c r="O186" s="85">
        <f>SUM(O185:O185)</f>
      </c>
      <c r="P186" s="85">
        <f>SUM(P185:P185)</f>
      </c>
    </row>
    <row r="187">
      <c r="A187" s="98" t="s">
        <v>135329</v>
      </c>
      <c r="B187" s="98" t="s">
        <v>135330</v>
      </c>
      <c r="C187" s="100">
        <v>754</v>
      </c>
      <c r="D187" s="98" t="s">
        <v>135331</v>
      </c>
      <c r="E187" s="98" t="s">
        <v>135332</v>
      </c>
      <c r="F187" s="104">
        <v>39600</v>
      </c>
      <c r="G187" s="104">
        <v>45444</v>
      </c>
      <c r="H187" s="104">
        <v>45808</v>
      </c>
      <c r="J187" s="101">
        <v>1580</v>
      </c>
      <c r="K187" s="98" t="s">
        <v>135333</v>
      </c>
      <c r="L187" s="98" t="s">
        <v>135334</v>
      </c>
      <c r="M187" s="98" t="s">
        <v>135335</v>
      </c>
      <c r="N187" s="98" t="s">
        <v>135336</v>
      </c>
      <c r="O187" s="101">
        <v>1380</v>
      </c>
      <c r="P187" s="101">
        <v>1380</v>
      </c>
      <c r="Q187" s="101">
        <v>0</v>
      </c>
      <c r="R187" s="101">
        <v>1040</v>
      </c>
    </row>
    <row r="188">
      <c r="K188" s="96" t="s">
        <v>135337</v>
      </c>
      <c r="O188" s="85">
        <f>SUM(O187:O187)</f>
      </c>
      <c r="P188" s="85">
        <f>SUM(P187:P187)</f>
      </c>
    </row>
    <row r="189">
      <c r="A189" s="98" t="s">
        <v>135338</v>
      </c>
      <c r="B189" s="98" t="s">
        <v>135339</v>
      </c>
      <c r="C189" s="100">
        <v>670</v>
      </c>
      <c r="D189" s="98" t="s">
        <v>135340</v>
      </c>
      <c r="E189" s="98" t="s">
        <v>135341</v>
      </c>
      <c r="F189" s="104">
        <v>45157</v>
      </c>
      <c r="G189" s="104">
        <v>45536</v>
      </c>
      <c r="H189" s="104">
        <v>45900</v>
      </c>
      <c r="J189" s="101">
        <v>1410</v>
      </c>
      <c r="K189" s="98" t="s">
        <v>135342</v>
      </c>
      <c r="L189" s="98" t="s">
        <v>135343</v>
      </c>
      <c r="M189" s="98" t="s">
        <v>135344</v>
      </c>
      <c r="N189" s="98" t="s">
        <v>135345</v>
      </c>
      <c r="O189" s="101">
        <v>1510</v>
      </c>
      <c r="P189" s="101">
        <v>1510</v>
      </c>
      <c r="Q189" s="101">
        <v>0</v>
      </c>
      <c r="R189" s="101">
        <v>1410</v>
      </c>
    </row>
    <row r="190">
      <c r="K190" s="96" t="s">
        <v>135346</v>
      </c>
      <c r="O190" s="85">
        <f>SUM(O189:O189)</f>
      </c>
      <c r="P190" s="85">
        <f>SUM(P189:P189)</f>
      </c>
    </row>
    <row r="191">
      <c r="A191" s="98" t="s">
        <v>135347</v>
      </c>
      <c r="B191" s="98" t="s">
        <v>135348</v>
      </c>
      <c r="C191" s="100">
        <v>754</v>
      </c>
      <c r="D191" s="98" t="s">
        <v>135349</v>
      </c>
      <c r="E191" s="98" t="s">
        <v>135350</v>
      </c>
      <c r="F191" s="104">
        <v>38384</v>
      </c>
      <c r="G191" s="104">
        <v>45748</v>
      </c>
      <c r="H191" s="104">
        <v>46112</v>
      </c>
      <c r="J191" s="101">
        <v>1580</v>
      </c>
      <c r="K191" s="98" t="s">
        <v>135351</v>
      </c>
      <c r="L191" s="98" t="s">
        <v>135352</v>
      </c>
      <c r="M191" s="98" t="s">
        <v>135353</v>
      </c>
      <c r="N191" s="98" t="s">
        <v>135354</v>
      </c>
      <c r="O191" s="101">
        <v>1410</v>
      </c>
      <c r="P191" s="101">
        <v>1410</v>
      </c>
      <c r="Q191" s="101">
        <v>-2.5</v>
      </c>
      <c r="R191" s="101">
        <v>1050</v>
      </c>
    </row>
    <row r="192">
      <c r="K192" s="96" t="s">
        <v>135355</v>
      </c>
      <c r="O192" s="85">
        <f>SUM(O191:O191)</f>
      </c>
      <c r="P192" s="85">
        <f>SUM(P191:P191)</f>
      </c>
    </row>
    <row r="193">
      <c r="A193" s="98" t="s">
        <v>135356</v>
      </c>
      <c r="B193" s="98" t="s">
        <v>135357</v>
      </c>
      <c r="C193" s="100">
        <v>670</v>
      </c>
      <c r="D193" s="98" t="s">
        <v>135358</v>
      </c>
      <c r="E193" s="98" t="s">
        <v>135359</v>
      </c>
      <c r="F193" s="104">
        <v>34700</v>
      </c>
      <c r="G193" s="104">
        <v>45658</v>
      </c>
      <c r="H193" s="104">
        <v>46022</v>
      </c>
      <c r="J193" s="101">
        <v>1410</v>
      </c>
      <c r="K193" s="98" t="s">
        <v>135360</v>
      </c>
      <c r="L193" s="98" t="s">
        <v>135361</v>
      </c>
      <c r="M193" s="98" t="s">
        <v>135362</v>
      </c>
      <c r="N193" s="98" t="s">
        <v>135363</v>
      </c>
      <c r="O193" s="101">
        <v>1330</v>
      </c>
      <c r="P193" s="101">
        <v>1330</v>
      </c>
      <c r="Q193" s="101">
        <v>0</v>
      </c>
      <c r="R193" s="101">
        <v>1010</v>
      </c>
    </row>
    <row r="194">
      <c r="K194" s="96" t="s">
        <v>135364</v>
      </c>
      <c r="O194" s="85">
        <f>SUM(O193:O193)</f>
      </c>
      <c r="P194" s="85">
        <f>SUM(P193:P193)</f>
      </c>
    </row>
    <row r="195">
      <c r="A195" s="98" t="s">
        <v>135365</v>
      </c>
      <c r="B195" s="98" t="s">
        <v>135366</v>
      </c>
      <c r="C195" s="100">
        <v>754</v>
      </c>
      <c r="D195" s="98" t="s">
        <v>135367</v>
      </c>
      <c r="E195" s="98" t="s">
        <v>135368</v>
      </c>
      <c r="F195" s="104">
        <v>44421</v>
      </c>
      <c r="G195" s="104">
        <v>45536</v>
      </c>
      <c r="H195" s="104">
        <v>45900</v>
      </c>
      <c r="J195" s="101">
        <v>1580</v>
      </c>
      <c r="K195" s="98" t="s">
        <v>135369</v>
      </c>
      <c r="L195" s="98" t="s">
        <v>135370</v>
      </c>
      <c r="M195" s="98" t="s">
        <v>135371</v>
      </c>
      <c r="N195" s="98" t="s">
        <v>135372</v>
      </c>
      <c r="O195" s="101">
        <v>1630</v>
      </c>
      <c r="P195" s="101">
        <v>1630</v>
      </c>
      <c r="Q195" s="101">
        <v>0</v>
      </c>
      <c r="R195" s="101">
        <v>1380</v>
      </c>
    </row>
    <row r="196">
      <c r="K196" s="96" t="s">
        <v>135373</v>
      </c>
      <c r="O196" s="85">
        <f>SUM(O195:O195)</f>
      </c>
      <c r="P196" s="85">
        <f>SUM(P195:P195)</f>
      </c>
    </row>
    <row r="197">
      <c r="A197" s="98" t="s">
        <v>135374</v>
      </c>
      <c r="B197" s="98" t="s">
        <v>135375</v>
      </c>
      <c r="C197" s="100">
        <v>670</v>
      </c>
      <c r="D197" s="98" t="s">
        <v>135376</v>
      </c>
      <c r="E197" s="98" t="s">
        <v>135377</v>
      </c>
      <c r="F197" s="104">
        <v>42353</v>
      </c>
      <c r="G197" s="104">
        <v>45658</v>
      </c>
      <c r="H197" s="104">
        <v>46022</v>
      </c>
      <c r="J197" s="101">
        <v>1410</v>
      </c>
      <c r="K197" s="98" t="s">
        <v>135378</v>
      </c>
      <c r="L197" s="98" t="s">
        <v>135379</v>
      </c>
      <c r="M197" s="98" t="s">
        <v>135380</v>
      </c>
      <c r="N197" s="98" t="s">
        <v>135381</v>
      </c>
      <c r="O197" s="101">
        <v>1510</v>
      </c>
      <c r="P197" s="101">
        <v>1510</v>
      </c>
      <c r="Q197" s="101">
        <v>0</v>
      </c>
      <c r="R197" s="101">
        <v>1105</v>
      </c>
    </row>
    <row r="198">
      <c r="K198" s="96" t="s">
        <v>135382</v>
      </c>
      <c r="O198" s="85">
        <f>SUM(O197:O197)</f>
      </c>
      <c r="P198" s="85">
        <f>SUM(P197:P197)</f>
      </c>
    </row>
    <row r="199">
      <c r="A199" s="98" t="s">
        <v>135383</v>
      </c>
      <c r="B199" s="98" t="s">
        <v>135384</v>
      </c>
      <c r="C199" s="100">
        <v>754</v>
      </c>
      <c r="D199" s="98" t="s">
        <v>135385</v>
      </c>
      <c r="E199" s="98" t="s">
        <v>135386</v>
      </c>
      <c r="F199" s="104">
        <v>40070</v>
      </c>
      <c r="G199" s="104">
        <v>45566</v>
      </c>
      <c r="H199" s="104">
        <v>45930</v>
      </c>
      <c r="J199" s="101">
        <v>1580</v>
      </c>
      <c r="K199" s="98" t="s">
        <v>135387</v>
      </c>
      <c r="L199" s="98" t="s">
        <v>135388</v>
      </c>
      <c r="M199" s="98" t="s">
        <v>135389</v>
      </c>
      <c r="N199" s="98" t="s">
        <v>135390</v>
      </c>
      <c r="O199" s="101">
        <v>1530</v>
      </c>
      <c r="P199" s="101">
        <v>1530</v>
      </c>
      <c r="Q199" s="101">
        <v>0</v>
      </c>
      <c r="R199" s="101">
        <v>1065</v>
      </c>
    </row>
    <row r="200">
      <c r="K200" s="96" t="s">
        <v>135391</v>
      </c>
      <c r="O200" s="85">
        <f>SUM(O199:O199)</f>
      </c>
      <c r="P200" s="85">
        <f>SUM(P199:P199)</f>
      </c>
    </row>
    <row r="201">
      <c r="A201" s="98" t="s">
        <v>135392</v>
      </c>
      <c r="B201" s="98" t="s">
        <v>135393</v>
      </c>
      <c r="C201" s="100">
        <v>670</v>
      </c>
      <c r="D201" s="98" t="s">
        <v>135394</v>
      </c>
      <c r="E201" s="98" t="s">
        <v>135395</v>
      </c>
      <c r="F201" s="104">
        <v>45672</v>
      </c>
      <c r="G201" s="104">
        <v>45672</v>
      </c>
      <c r="H201" s="104">
        <v>46036</v>
      </c>
      <c r="J201" s="101">
        <v>1610</v>
      </c>
      <c r="K201" s="98" t="s">
        <v>135396</v>
      </c>
      <c r="L201" s="98" t="s">
        <v>135397</v>
      </c>
      <c r="M201" s="98" t="s">
        <v>135398</v>
      </c>
      <c r="N201" s="98" t="s">
        <v>135399</v>
      </c>
      <c r="O201" s="101">
        <v>1610</v>
      </c>
      <c r="P201" s="101">
        <v>1610</v>
      </c>
      <c r="Q201" s="101">
        <v>0</v>
      </c>
      <c r="R201" s="101">
        <v>1610</v>
      </c>
    </row>
    <row r="202">
      <c r="K202" s="96" t="s">
        <v>135400</v>
      </c>
      <c r="O202" s="85">
        <f>SUM(O201:O201)</f>
      </c>
      <c r="P202" s="85">
        <f>SUM(P201:P201)</f>
      </c>
    </row>
    <row r="203">
      <c r="A203" s="98" t="s">
        <v>135401</v>
      </c>
      <c r="B203" s="98" t="s">
        <v>135402</v>
      </c>
      <c r="C203" s="100">
        <v>754</v>
      </c>
      <c r="D203" s="98" t="s">
        <v>135403</v>
      </c>
      <c r="E203" s="98" t="s">
        <v>135404</v>
      </c>
      <c r="F203" s="104">
        <v>37571</v>
      </c>
      <c r="G203" s="104">
        <v>45748</v>
      </c>
      <c r="H203" s="104">
        <v>46112</v>
      </c>
      <c r="J203" s="101">
        <v>1580</v>
      </c>
      <c r="K203" s="98" t="s">
        <v>135405</v>
      </c>
      <c r="L203" s="98" t="s">
        <v>135406</v>
      </c>
      <c r="M203" s="98" t="s">
        <v>135407</v>
      </c>
      <c r="N203" s="98" t="s">
        <v>135408</v>
      </c>
      <c r="O203" s="101">
        <v>1780</v>
      </c>
      <c r="P203" s="101">
        <v>0</v>
      </c>
      <c r="Q203" s="101">
        <v>0</v>
      </c>
      <c r="R203" s="101">
        <v>1125</v>
      </c>
    </row>
    <row r="204">
      <c r="L204" s="98" t="s">
        <v>135409</v>
      </c>
      <c r="M204" s="98" t="s">
        <v>135410</v>
      </c>
      <c r="N204" s="98" t="s">
        <v>135411</v>
      </c>
      <c r="O204" s="101">
        <v>-1780</v>
      </c>
      <c r="P204" s="101">
        <v>0</v>
      </c>
    </row>
    <row r="205">
      <c r="L205" s="98" t="s">
        <v>135412</v>
      </c>
      <c r="M205" s="98" t="s">
        <v>135413</v>
      </c>
      <c r="N205" s="98" t="s">
        <v>135414</v>
      </c>
      <c r="O205" s="101">
        <v>1500</v>
      </c>
      <c r="P205" s="101">
        <v>1500</v>
      </c>
    </row>
    <row r="206">
      <c r="L206" s="98" t="s">
        <v>135415</v>
      </c>
      <c r="M206" s="98" t="s">
        <v>135416</v>
      </c>
      <c r="N206" s="98" t="s">
        <v>135417</v>
      </c>
      <c r="O206" s="101">
        <v>200</v>
      </c>
      <c r="P206" s="101">
        <v>0</v>
      </c>
    </row>
    <row r="207">
      <c r="L207" s="98" t="s">
        <v>135418</v>
      </c>
      <c r="M207" s="98" t="s">
        <v>135419</v>
      </c>
      <c r="N207" s="98" t="s">
        <v>135420</v>
      </c>
      <c r="O207" s="101">
        <v>-200</v>
      </c>
      <c r="P207" s="101">
        <v>0</v>
      </c>
    </row>
    <row r="208">
      <c r="K208" s="96" t="s">
        <v>135421</v>
      </c>
      <c r="O208" s="85">
        <f>SUM(O203:O207)</f>
      </c>
      <c r="P208" s="85">
        <f>SUM(P203:P207)</f>
      </c>
    </row>
    <row r="209">
      <c r="A209" s="98" t="s">
        <v>135422</v>
      </c>
      <c r="B209" s="98" t="s">
        <v>135423</v>
      </c>
      <c r="C209" s="100">
        <v>670</v>
      </c>
      <c r="D209" s="98" t="s">
        <v>135424</v>
      </c>
      <c r="E209" s="98" t="s">
        <v>135425</v>
      </c>
      <c r="F209" s="104">
        <v>44958</v>
      </c>
      <c r="G209" s="104">
        <v>45717</v>
      </c>
      <c r="H209" s="104">
        <v>45838</v>
      </c>
      <c r="J209" s="101">
        <v>1410</v>
      </c>
      <c r="K209" s="98" t="s">
        <v>135426</v>
      </c>
      <c r="L209" s="98" t="s">
        <v>135427</v>
      </c>
      <c r="M209" s="98" t="s">
        <v>135428</v>
      </c>
      <c r="N209" s="98" t="s">
        <v>135429</v>
      </c>
      <c r="O209" s="101">
        <v>1560</v>
      </c>
      <c r="P209" s="101">
        <v>1560</v>
      </c>
      <c r="Q209" s="101">
        <v>-1.45</v>
      </c>
      <c r="R209" s="101">
        <v>1310</v>
      </c>
    </row>
    <row r="210">
      <c r="L210" s="98" t="s">
        <v>135430</v>
      </c>
      <c r="M210" s="98" t="s">
        <v>135431</v>
      </c>
      <c r="N210" s="98" t="s">
        <v>135432</v>
      </c>
      <c r="O210" s="101">
        <v>25</v>
      </c>
      <c r="P210" s="101">
        <v>0</v>
      </c>
    </row>
    <row r="211">
      <c r="K211" s="96" t="s">
        <v>135433</v>
      </c>
      <c r="O211" s="85">
        <f>SUM(O209:O210)</f>
      </c>
      <c r="P211" s="85">
        <f>SUM(P209:P210)</f>
      </c>
    </row>
    <row r="212">
      <c r="B212" s="81" t="s">
        <v>135434</v>
      </c>
      <c r="C212" s="69">
        <f>SUM(C8:C8)+SUM(C10:C10)+SUM(C12:C12)+SUM(C14:C14)+SUM(C16:C16)+SUM(C18:C18)+SUM(C20:C20)+SUM(C22:C22)+SUM(C24:C24)+SUM(C26:C26)+SUM(C28:C28)+SUM(C30:C30)+SUM(C32:C32)+SUM(C34:C34)+SUM(C36:C36)+SUM(C38:C39)+SUM(C41:C41)+SUM(C43:C43)+SUM(C45:C45)+SUM(C47:C48)+SUM(C50:C50)+SUM(C52:C52)+SUM(C54:C54)+SUM(C56:C56)+SUM(C58:C58)+SUM(C60:C60)+SUM(C62:C62)+SUM(C64:C64)+SUM(C66:C66)+SUM(C68:C68)+SUM(C70:C70)+SUM(C72:C72)+SUM(C74:C74)+SUM(C76:C76)+SUM(C78:C78)+SUM(C80:C80)+SUM(C82:C82)+SUM(C84:C84)+SUM(C86:C87)+SUM(C89:C89)+SUM(C91:C92)+SUM(C94:C94)+SUM(C96:C96)+SUM(C98:C98)+SUM(C100:C100)+SUM(C102:C102)+SUM(C104:C104)+SUM(C106:C106)+SUM(C108:C108)+SUM(C110:C110)+SUM(C112:C112)+SUM(C114:C114)+SUM(C116:C116)+SUM(C118:C118)+SUM(C120:C120)+SUM(C122:C122)+SUM(C124:C124)+SUM(C126:C126)+SUM(C128:C128)+SUM(C130:C130)+SUM(C132:C132)+SUM(C134:C135)+SUM(C137:C137)+SUM(C139:C139)+SUM(C141:C141)+SUM(C143:C143)+SUM(C145:C145)+SUM(C147:C147)+SUM(C149:C149)+SUM(C151:C151)+SUM(C153:C153)+SUM(C155:C155)+SUM(C157:C157)+SUM(C159:C159)+SUM(C161:C163)+SUM(C165:C165)+SUM(C167:C167)+SUM(C169:C169)+SUM(C171:C171)+SUM(C173:C173)+SUM(C175:C175)+SUM(C177:C177)+SUM(C179:C179)+SUM(C181:C181)+SUM(C183:C183)+SUM(C185:C185)+SUM(C187:C187)+SUM(C189:C189)+SUM(C191:C191)+SUM(C193:C193)+SUM(C195:C195)+SUM(C197:C197)+SUM(C199:C199)+SUM(C201:C201)+SUM(C203:C207)+SUM(C209:C210)</f>
      </c>
      <c r="J212" s="70">
        <f>SUM(J8:J8)+SUM(J10:J10)+SUM(J12:J12)+SUM(J14:J14)+SUM(J16:J16)+SUM(J18:J18)+SUM(J20:J20)+SUM(J22:J22)+SUM(J24:J24)+SUM(J26:J26)+SUM(J28:J28)+SUM(J30:J30)+SUM(J32:J32)+SUM(J34:J34)+SUM(J36:J36)+SUM(J38:J39)+SUM(J41:J41)+SUM(J43:J43)+SUM(J45:J45)+SUM(J47:J48)+SUM(J50:J50)+SUM(J52:J52)+SUM(J54:J54)+SUM(J56:J56)+SUM(J58:J58)+SUM(J60:J60)+SUM(J62:J62)+SUM(J64:J64)+SUM(J66:J66)+SUM(J68:J68)+SUM(J70:J70)+SUM(J72:J72)+SUM(J74:J74)+SUM(J76:J76)+SUM(J78:J78)+SUM(J80:J80)+SUM(J82:J82)+SUM(J84:J84)+SUM(J86:J87)+SUM(J89:J89)+SUM(J91:J92)+SUM(J94:J94)+SUM(J96:J96)+SUM(J98:J98)+SUM(J100:J100)+SUM(J102:J102)+SUM(J104:J104)+SUM(J106:J106)+SUM(J108:J108)+SUM(J110:J110)+SUM(J112:J112)+SUM(J114:J114)+SUM(J116:J116)+SUM(J118:J118)+SUM(J120:J120)+SUM(J122:J122)+SUM(J124:J124)+SUM(J126:J126)+SUM(J128:J128)+SUM(J130:J130)+SUM(J132:J132)+SUM(J134:J135)+SUM(J137:J137)+SUM(J139:J139)+SUM(J141:J141)+SUM(J143:J143)+SUM(J145:J145)+SUM(J147:J147)+SUM(J149:J149)+SUM(J151:J151)+SUM(J153:J153)+SUM(J155:J155)+SUM(J157:J157)+SUM(J159:J159)+SUM(J161:J163)+SUM(J165:J165)+SUM(J167:J167)+SUM(J169:J169)+SUM(J171:J171)+SUM(J173:J173)+SUM(J175:J175)+SUM(J177:J177)+SUM(J179:J179)+SUM(J181:J181)+SUM(J183:J183)+SUM(J185:J185)+SUM(J187:J187)+SUM(J189:J189)+SUM(J191:J191)+SUM(J193:J193)+SUM(J195:J195)+SUM(J197:J197)+SUM(J199:J199)+SUM(J201:J201)+SUM(J203:J207)+SUM(J209:J210)</f>
      </c>
      <c r="O212" s="70">
        <f>SUM(O8:O8)+SUM(O10:O10)+SUM(O12:O12)+SUM(O14:O14)+SUM(O16:O16)+SUM(O18:O18)+SUM(O20:O20)+SUM(O22:O22)+SUM(O24:O24)+SUM(O26:O26)+SUM(O28:O28)+SUM(O30:O30)+SUM(O32:O32)+SUM(O34:O34)+SUM(O36:O36)+SUM(O38:O39)+SUM(O41:O41)+SUM(O43:O43)+SUM(O45:O45)+SUM(O47:O48)+SUM(O50:O50)+SUM(O52:O52)+SUM(O54:O54)+SUM(O56:O56)+SUM(O58:O58)+SUM(O60:O60)+SUM(O62:O62)+SUM(O64:O64)+SUM(O66:O66)+SUM(O68:O68)+SUM(O70:O70)+SUM(O72:O72)+SUM(O74:O74)+SUM(O76:O76)+SUM(O78:O78)+SUM(O80:O80)+SUM(O82:O82)+SUM(O84:O84)+SUM(O86:O87)+SUM(O89:O89)+SUM(O91:O92)+SUM(O94:O94)+SUM(O96:O96)+SUM(O98:O98)+SUM(O100:O100)+SUM(O102:O102)+SUM(O104:O104)+SUM(O106:O106)+SUM(O108:O108)+SUM(O110:O110)+SUM(O112:O112)+SUM(O114:O114)+SUM(O116:O116)+SUM(O118:O118)+SUM(O120:O120)+SUM(O122:O122)+SUM(O124:O124)+SUM(O126:O126)+SUM(O128:O128)+SUM(O130:O130)+SUM(O132:O132)+SUM(O134:O135)+SUM(O137:O137)+SUM(O139:O139)+SUM(O141:O141)+SUM(O143:O143)+SUM(O145:O145)+SUM(O147:O147)+SUM(O149:O149)+SUM(O151:O151)+SUM(O153:O153)+SUM(O155:O155)+SUM(O157:O157)+SUM(O159:O159)+SUM(O161:O163)+SUM(O165:O165)+SUM(O167:O167)+SUM(O169:O169)+SUM(O171:O171)+SUM(O173:O173)+SUM(O175:O175)+SUM(O177:O177)+SUM(O179:O179)+SUM(O181:O181)+SUM(O183:O183)+SUM(O185:O185)+SUM(O187:O187)+SUM(O189:O189)+SUM(O191:O191)+SUM(O193:O193)+SUM(O195:O195)+SUM(O197:O197)+SUM(O199:O199)+SUM(O201:O201)+SUM(O203:O207)+SUM(O209:O210)</f>
      </c>
      <c r="P212" s="70">
        <f>SUM(P8:P8)+SUM(P10:P10)+SUM(P12:P12)+SUM(P14:P14)+SUM(P16:P16)+SUM(P18:P18)+SUM(P20:P20)+SUM(P22:P22)+SUM(P24:P24)+SUM(P26:P26)+SUM(P28:P28)+SUM(P30:P30)+SUM(P32:P32)+SUM(P34:P34)+SUM(P36:P36)+SUM(P38:P39)+SUM(P41:P41)+SUM(P43:P43)+SUM(P45:P45)+SUM(P47:P48)+SUM(P50:P50)+SUM(P52:P52)+SUM(P54:P54)+SUM(P56:P56)+SUM(P58:P58)+SUM(P60:P60)+SUM(P62:P62)+SUM(P64:P64)+SUM(P66:P66)+SUM(P68:P68)+SUM(P70:P70)+SUM(P72:P72)+SUM(P74:P74)+SUM(P76:P76)+SUM(P78:P78)+SUM(P80:P80)+SUM(P82:P82)+SUM(P84:P84)+SUM(P86:P87)+SUM(P89:P89)+SUM(P91:P92)+SUM(P94:P94)+SUM(P96:P96)+SUM(P98:P98)+SUM(P100:P100)+SUM(P102:P102)+SUM(P104:P104)+SUM(P106:P106)+SUM(P108:P108)+SUM(P110:P110)+SUM(P112:P112)+SUM(P114:P114)+SUM(P116:P116)+SUM(P118:P118)+SUM(P120:P120)+SUM(P122:P122)+SUM(P124:P124)+SUM(P126:P126)+SUM(P128:P128)+SUM(P130:P130)+SUM(P132:P132)+SUM(P134:P135)+SUM(P137:P137)+SUM(P139:P139)+SUM(P141:P141)+SUM(P143:P143)+SUM(P145:P145)+SUM(P147:P147)+SUM(P149:P149)+SUM(P151:P151)+SUM(P153:P153)+SUM(P155:P155)+SUM(P157:P157)+SUM(P159:P159)+SUM(P161:P163)+SUM(P165:P165)+SUM(P167:P167)+SUM(P169:P169)+SUM(P171:P171)+SUM(P173:P173)+SUM(P175:P175)+SUM(P177:P177)+SUM(P179:P179)+SUM(P181:P181)+SUM(P183:P183)+SUM(P185:P185)+SUM(P187:P187)+SUM(P189:P189)+SUM(P191:P191)+SUM(P193:P193)+SUM(P195:P195)+SUM(P197:P197)+SUM(P199:P199)+SUM(P201:P201)+SUM(P203:P207)+SUM(P209:P210)</f>
      </c>
      <c r="Q212" s="70">
        <f>SUM(Q8:Q8)+SUM(Q10:Q10)+SUM(Q12:Q12)+SUM(Q14:Q14)+SUM(Q16:Q16)+SUM(Q18:Q18)+SUM(Q20:Q20)+SUM(Q22:Q22)+SUM(Q24:Q24)+SUM(Q26:Q26)+SUM(Q28:Q28)+SUM(Q30:Q30)+SUM(Q32:Q32)+SUM(Q34:Q34)+SUM(Q36:Q36)+SUM(Q38:Q39)+SUM(Q41:Q41)+SUM(Q43:Q43)+SUM(Q45:Q45)+SUM(Q47:Q48)+SUM(Q50:Q50)+SUM(Q52:Q52)+SUM(Q54:Q54)+SUM(Q56:Q56)+SUM(Q58:Q58)+SUM(Q60:Q60)+SUM(Q62:Q62)+SUM(Q64:Q64)+SUM(Q66:Q66)+SUM(Q68:Q68)+SUM(Q70:Q70)+SUM(Q72:Q72)+SUM(Q74:Q74)+SUM(Q76:Q76)+SUM(Q78:Q78)+SUM(Q80:Q80)+SUM(Q82:Q82)+SUM(Q84:Q84)+SUM(Q86:Q87)+SUM(Q89:Q89)+SUM(Q91:Q92)+SUM(Q94:Q94)+SUM(Q96:Q96)+SUM(Q98:Q98)+SUM(Q100:Q100)+SUM(Q102:Q102)+SUM(Q104:Q104)+SUM(Q106:Q106)+SUM(Q108:Q108)+SUM(Q110:Q110)+SUM(Q112:Q112)+SUM(Q114:Q114)+SUM(Q116:Q116)+SUM(Q118:Q118)+SUM(Q120:Q120)+SUM(Q122:Q122)+SUM(Q124:Q124)+SUM(Q126:Q126)+SUM(Q128:Q128)+SUM(Q130:Q130)+SUM(Q132:Q132)+SUM(Q134:Q135)+SUM(Q137:Q137)+SUM(Q139:Q139)+SUM(Q141:Q141)+SUM(Q143:Q143)+SUM(Q145:Q145)+SUM(Q147:Q147)+SUM(Q149:Q149)+SUM(Q151:Q151)+SUM(Q153:Q153)+SUM(Q155:Q155)+SUM(Q157:Q157)+SUM(Q159:Q159)+SUM(Q161:Q163)+SUM(Q165:Q165)+SUM(Q167:Q167)+SUM(Q169:Q169)+SUM(Q171:Q171)+SUM(Q173:Q173)+SUM(Q175:Q175)+SUM(Q177:Q177)+SUM(Q179:Q179)+SUM(Q181:Q181)+SUM(Q183:Q183)+SUM(Q185:Q185)+SUM(Q187:Q187)+SUM(Q189:Q189)+SUM(Q191:Q191)+SUM(Q193:Q193)+SUM(Q195:Q195)+SUM(Q197:Q197)+SUM(Q199:Q199)+SUM(Q201:Q201)+SUM(Q203:Q207)+SUM(Q209:Q210)</f>
      </c>
      <c r="R212" s="70">
        <f>SUM(R8:R8)+SUM(R10:R10)+SUM(R12:R12)+SUM(R14:R14)+SUM(R16:R16)+SUM(R18:R18)+SUM(R20:R20)+SUM(R22:R22)+SUM(R24:R24)+SUM(R26:R26)+SUM(R28:R28)+SUM(R30:R30)+SUM(R32:R32)+SUM(R34:R34)+SUM(R36:R36)+SUM(R38:R39)+SUM(R41:R41)+SUM(R43:R43)+SUM(R45:R45)+SUM(R47:R48)+SUM(R50:R50)+SUM(R52:R52)+SUM(R54:R54)+SUM(R56:R56)+SUM(R58:R58)+SUM(R60:R60)+SUM(R62:R62)+SUM(R64:R64)+SUM(R66:R66)+SUM(R68:R68)+SUM(R70:R70)+SUM(R72:R72)+SUM(R74:R74)+SUM(R76:R76)+SUM(R78:R78)+SUM(R80:R80)+SUM(R82:R82)+SUM(R84:R84)+SUM(R86:R87)+SUM(R89:R89)+SUM(R91:R92)+SUM(R94:R94)+SUM(R96:R96)+SUM(R98:R98)+SUM(R100:R100)+SUM(R102:R102)+SUM(R104:R104)+SUM(R106:R106)+SUM(R108:R108)+SUM(R110:R110)+SUM(R112:R112)+SUM(R114:R114)+SUM(R116:R116)+SUM(R118:R118)+SUM(R120:R120)+SUM(R122:R122)+SUM(R124:R124)+SUM(R126:R126)+SUM(R128:R128)+SUM(R130:R130)+SUM(R132:R132)+SUM(R134:R135)+SUM(R137:R137)+SUM(R139:R139)+SUM(R141:R141)+SUM(R143:R143)+SUM(R145:R145)+SUM(R147:R147)+SUM(R149:R149)+SUM(R151:R151)+SUM(R153:R153)+SUM(R155:R155)+SUM(R157:R157)+SUM(R159:R159)+SUM(R161:R163)+SUM(R165:R165)+SUM(R167:R167)+SUM(R169:R169)+SUM(R171:R171)+SUM(R173:R173)+SUM(R175:R175)+SUM(R177:R177)+SUM(R179:R179)+SUM(R181:R181)+SUM(R183:R183)+SUM(R185:R185)+SUM(R187:R187)+SUM(R189:R189)+SUM(R191:R191)+SUM(R193:R193)+SUM(R195:R195)+SUM(R197:R197)+SUM(R199:R199)+SUM(R201:R201)+SUM(R203:R207)+SUM(R209:R210)</f>
      </c>
    </row>
    <row r="214">
      <c r="A214" s="3" t="s">
        <v>135435</v>
      </c>
      <c r="B214" s="3"/>
      <c r="C214" s="3"/>
      <c r="D214" s="3" t="s">
        <v>135460</v>
      </c>
      <c r="E214" s="3"/>
    </row>
    <row r="215">
      <c r="A215" s="6" t="s">
        <v>135436</v>
      </c>
      <c r="B215" s="7" t="s">
        <v>135437</v>
      </c>
      <c r="C215" s="11" t="s">
        <v>135438</v>
      </c>
      <c r="D215" s="6" t="s">
        <v>135461</v>
      </c>
      <c r="E215" s="9" t="s">
        <v>135462</v>
      </c>
      <c r="T215" s="40" t="s">
        <v>135439</v>
      </c>
      <c r="U215" s="40" t="s">
        <v>135440</v>
      </c>
      <c r="V215" s="39" t="s">
        <v>135441</v>
      </c>
      <c r="W215" s="37" t="s">
        <v>135442</v>
      </c>
      <c r="X215" s="39" t="s">
        <v>135443</v>
      </c>
      <c r="Y215" s="39" t="s">
        <v>135444</v>
      </c>
      <c r="Z215" s="39" t="s">
        <v>135445</v>
      </c>
      <c r="AA215" s="39" t="s">
        <v>135446</v>
      </c>
      <c r="AB215" s="39" t="s">
        <v>135447</v>
      </c>
      <c r="AC215" s="39" t="s">
        <v>135448</v>
      </c>
      <c r="AD215" s="39" t="s">
        <v>135449</v>
      </c>
    </row>
    <row r="216">
      <c r="A216" s="143" t="s">
        <v>135450</v>
      </c>
      <c r="B216" s="99">
        <v>94</v>
      </c>
      <c r="C216" s="103">
        <v>0.98947368421052628</v>
      </c>
      <c r="D216" s="97" t="s">
        <v>135463</v>
      </c>
      <c r="E216" s="97"/>
      <c r="T216" s="101">
        <v>139780</v>
      </c>
      <c r="U216" s="101">
        <v>-92</v>
      </c>
      <c r="V216" s="100">
        <v>17535</v>
      </c>
      <c r="W216" s="98" t="s">
        <v>135451</v>
      </c>
      <c r="X216" s="100">
        <v>10</v>
      </c>
      <c r="Y216" s="100">
        <v>95</v>
      </c>
      <c r="Z216" s="100">
        <v>0.98947368421052628</v>
      </c>
      <c r="AA216" s="100">
        <v>141390</v>
      </c>
      <c r="AB216" s="100">
        <v>139780</v>
      </c>
      <c r="AC216" s="100">
        <v>-92</v>
      </c>
      <c r="AD216" s="100">
        <v>141063</v>
      </c>
    </row>
    <row r="217">
      <c r="A217" s="143" t="s">
        <v>135452</v>
      </c>
      <c r="B217" s="99">
        <v>1</v>
      </c>
      <c r="C217" s="103">
        <v>0.010526315789473684</v>
      </c>
      <c r="D217" s="98" t="s">
        <v>135464</v>
      </c>
      <c r="E217" s="101">
        <v>-292</v>
      </c>
      <c r="T217" s="101">
        <v>1460</v>
      </c>
      <c r="U217" s="101">
        <v>0</v>
      </c>
      <c r="V217" s="100">
        <v>17535</v>
      </c>
      <c r="W217" s="98" t="s">
        <v>135453</v>
      </c>
      <c r="X217" s="100">
        <v>10</v>
      </c>
      <c r="Y217" s="100">
        <v>95</v>
      </c>
      <c r="Z217" s="100">
        <v>0.010526315789473684</v>
      </c>
      <c r="AA217" s="100">
        <v>1410</v>
      </c>
      <c r="AB217" s="100">
        <v>1460</v>
      </c>
      <c r="AC217" s="100">
        <v>0</v>
      </c>
      <c r="AD217" s="100">
        <v>1460</v>
      </c>
    </row>
    <row r="218">
      <c r="A218" s="96" t="s">
        <v>135454</v>
      </c>
      <c r="B218" s="83">
        <f>SUM(B216:B217)</f>
      </c>
      <c r="C218" s="87">
        <v>1</v>
      </c>
      <c r="D218" s="98" t="s">
        <v>135465</v>
      </c>
      <c r="E218" s="101">
        <v>0</v>
      </c>
      <c r="T218" s="85">
        <f>SUM(T216:T217)</f>
      </c>
      <c r="U218" s="85">
        <f>SUM(U216:U217)</f>
      </c>
    </row>
    <row r="219">
      <c r="A219" s="96" t="s">
        <v>135455</v>
      </c>
      <c r="B219" s="83">
        <f>SUM(B216:B217)</f>
      </c>
      <c r="C219" s="87">
        <v>1</v>
      </c>
      <c r="D219" s="98" t="s">
        <v>135466</v>
      </c>
      <c r="E219" s="101">
        <v>200</v>
      </c>
      <c r="T219" s="85">
        <f>SUM(T216:T217)</f>
      </c>
      <c r="U219" s="85">
        <f>SUM(U216:U217)</f>
      </c>
    </row>
    <row r="220">
      <c r="A220" s="128" t="s">
        <v>135456</v>
      </c>
      <c r="B220" s="99">
        <v>1</v>
      </c>
      <c r="C220" s="103">
        <v>0.010416666666666666</v>
      </c>
      <c r="D220" s="98" t="s">
        <v>135467</v>
      </c>
      <c r="E220" s="101">
        <v>3070</v>
      </c>
      <c r="T220" s="101">
        <v>0</v>
      </c>
      <c r="U220" s="101">
        <v>0</v>
      </c>
      <c r="V220" s="100">
        <v>17535</v>
      </c>
      <c r="W220" s="98" t="s">
        <v>135457</v>
      </c>
      <c r="X220" s="100">
        <v>10</v>
      </c>
      <c r="Y220" s="100">
        <v>95</v>
      </c>
      <c r="Z220" s="100">
        <v>0.010416666666666666</v>
      </c>
      <c r="AA220" s="100">
        <v>1280</v>
      </c>
      <c r="AB220" s="100">
        <v>0</v>
      </c>
      <c r="AC220" s="100">
        <v>0</v>
      </c>
      <c r="AD220" s="100">
        <v>0</v>
      </c>
    </row>
    <row r="221">
      <c r="A221" s="96" t="s">
        <v>135458</v>
      </c>
      <c r="B221" s="83">
        <f>SUM(B220:B220)</f>
      </c>
      <c r="C221" s="87">
        <v>1</v>
      </c>
      <c r="D221" s="98" t="s">
        <v>135468</v>
      </c>
      <c r="E221" s="101">
        <v>138170</v>
      </c>
      <c r="T221" s="85">
        <f>SUM(T220:T220)</f>
      </c>
      <c r="U221" s="85">
        <f>SUM(U220:U220)</f>
      </c>
    </row>
    <row r="222">
      <c r="A222" s="81" t="s">
        <v>135459</v>
      </c>
      <c r="B222" s="68">
        <f>SUM(B216:B217)+SUM(B220:B220)</f>
      </c>
      <c r="C222" s="72">
        <v>1</v>
      </c>
      <c r="D222" s="98" t="s">
        <v>135469</v>
      </c>
      <c r="E222" s="101">
        <v>0</v>
      </c>
      <c r="T222" s="70">
        <f>SUM(T216:T217)+SUM(T220:T220)</f>
      </c>
      <c r="U222" s="70">
        <f>SUM(U216:U217)+SUM(U220:U220)</f>
      </c>
    </row>
    <row r="223">
      <c r="D223" s="96" t="s">
        <v>135470</v>
      </c>
      <c r="E223" s="85">
        <f>SUM(E217:E222)</f>
      </c>
    </row>
    <row r="224">
      <c r="D224" s="81" t="s">
        <v>135471</v>
      </c>
      <c r="E224" s="70">
        <f>SUM(E217:E222)</f>
      </c>
    </row>
    <row r="226">
      <c r="A226" s="3" t="s">
        <v>135472</v>
      </c>
      <c r="B226" s="3"/>
      <c r="C226" s="3"/>
      <c r="D226" s="3"/>
      <c r="E226" s="3"/>
      <c r="F226" s="3"/>
      <c r="G226" s="3"/>
      <c r="H226" s="3"/>
      <c r="I226" s="3"/>
      <c r="J226" s="3"/>
      <c r="K226" s="3"/>
      <c r="L226" s="3"/>
      <c r="M226" s="3"/>
      <c r="N226" s="3"/>
      <c r="O226" s="3"/>
      <c r="P226" s="3"/>
      <c r="Q226" s="3"/>
    </row>
    <row r="227">
      <c r="A227" s="6" t="s">
        <v>135473</v>
      </c>
      <c r="B227" s="6" t="s">
        <v>135474</v>
      </c>
      <c r="C227" s="8" t="s">
        <v>135475</v>
      </c>
      <c r="D227" s="6" t="s">
        <v>135476</v>
      </c>
      <c r="E227" s="6" t="s">
        <v>135477</v>
      </c>
      <c r="F227" s="12" t="s">
        <v>135478</v>
      </c>
      <c r="G227" s="12" t="s">
        <v>135479</v>
      </c>
      <c r="H227" s="12" t="s">
        <v>135480</v>
      </c>
      <c r="I227" s="9" t="s">
        <v>135481</v>
      </c>
      <c r="J227" s="6" t="s">
        <v>135482</v>
      </c>
      <c r="K227" s="6" t="s">
        <v>135483</v>
      </c>
      <c r="L227" s="6" t="s">
        <v>135484</v>
      </c>
      <c r="M227" s="6" t="s">
        <v>135485</v>
      </c>
      <c r="N227" s="9" t="s">
        <v>135486</v>
      </c>
      <c r="O227" s="9" t="s">
        <v>135487</v>
      </c>
      <c r="P227" s="9" t="s">
        <v>135488</v>
      </c>
      <c r="Q227" s="9" t="s">
        <v>135489</v>
      </c>
    </row>
    <row r="228">
      <c r="A228" s="98" t="s">
        <v>135490</v>
      </c>
    </row>
  </sheetData>
  <mergeCells count="8">
    <mergeCell ref="A2:R2"/>
    <mergeCell ref="A3:R3"/>
    <mergeCell ref="A4:R4"/>
    <mergeCell ref="A6:R6"/>
    <mergeCell ref="A214:C214"/>
    <mergeCell ref="D214:E214"/>
    <mergeCell ref="D216:E216"/>
    <mergeCell ref="A226:Q226"/>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42.xml><?xml version="1.0" encoding="utf-8"?>
<worksheet xmlns="http://schemas.openxmlformats.org/spreadsheetml/2006/main" xmlns:r="http://schemas.openxmlformats.org/officeDocument/2006/relationships">
  <dimension ref="A2:AD691"/>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5.8515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135491</v>
      </c>
      <c r="B2" s="1"/>
      <c r="C2" s="1"/>
      <c r="D2" s="1"/>
      <c r="E2" s="1"/>
      <c r="F2" s="1"/>
      <c r="G2" s="1"/>
      <c r="H2" s="1"/>
      <c r="I2" s="1"/>
      <c r="J2" s="1"/>
      <c r="K2" s="1"/>
      <c r="L2" s="1"/>
      <c r="M2" s="1"/>
      <c r="N2" s="1"/>
      <c r="O2" s="1"/>
      <c r="P2" s="1"/>
      <c r="Q2" s="1"/>
      <c r="R2" s="1"/>
    </row>
    <row r="3">
      <c r="A3" s="2" t="s">
        <v>135492</v>
      </c>
      <c r="B3" s="2"/>
      <c r="C3" s="2"/>
      <c r="D3" s="2"/>
      <c r="E3" s="2"/>
      <c r="F3" s="2"/>
      <c r="G3" s="2"/>
      <c r="H3" s="2"/>
      <c r="I3" s="2"/>
      <c r="J3" s="2"/>
      <c r="K3" s="2"/>
      <c r="L3" s="2"/>
      <c r="M3" s="2"/>
      <c r="N3" s="2"/>
      <c r="O3" s="2"/>
      <c r="P3" s="2"/>
      <c r="Q3" s="2"/>
      <c r="R3" s="2"/>
    </row>
    <row r="4">
      <c r="A4" s="2" t="s">
        <v>135493</v>
      </c>
      <c r="B4" s="2"/>
      <c r="C4" s="2"/>
      <c r="D4" s="2"/>
      <c r="E4" s="2"/>
      <c r="F4" s="2"/>
      <c r="G4" s="2"/>
      <c r="H4" s="2"/>
      <c r="I4" s="2"/>
      <c r="J4" s="2"/>
      <c r="K4" s="2"/>
      <c r="L4" s="2"/>
      <c r="M4" s="2"/>
      <c r="N4" s="2"/>
      <c r="O4" s="2"/>
      <c r="P4" s="2"/>
      <c r="Q4" s="2"/>
      <c r="R4" s="2"/>
    </row>
    <row r="6">
      <c r="A6" s="3" t="s">
        <v>135494</v>
      </c>
      <c r="B6" s="3"/>
      <c r="C6" s="3"/>
      <c r="D6" s="3"/>
      <c r="E6" s="3"/>
      <c r="F6" s="3"/>
      <c r="G6" s="3"/>
      <c r="H6" s="3"/>
      <c r="I6" s="3"/>
      <c r="J6" s="3"/>
      <c r="K6" s="3"/>
      <c r="L6" s="3"/>
      <c r="M6" s="3"/>
      <c r="N6" s="3"/>
      <c r="O6" s="3"/>
      <c r="P6" s="3"/>
      <c r="Q6" s="3"/>
      <c r="R6" s="3"/>
    </row>
    <row r="7">
      <c r="A7" s="6" t="s">
        <v>135495</v>
      </c>
      <c r="B7" s="6" t="s">
        <v>135496</v>
      </c>
      <c r="C7" s="8" t="s">
        <v>135497</v>
      </c>
      <c r="D7" s="6" t="s">
        <v>135498</v>
      </c>
      <c r="E7" s="6" t="s">
        <v>135499</v>
      </c>
      <c r="F7" s="12" t="s">
        <v>135500</v>
      </c>
      <c r="G7" s="12" t="s">
        <v>135501</v>
      </c>
      <c r="H7" s="12" t="s">
        <v>135502</v>
      </c>
      <c r="I7" s="12" t="s">
        <v>135503</v>
      </c>
      <c r="J7" s="9" t="s">
        <v>135504</v>
      </c>
      <c r="K7" s="6" t="s">
        <v>135505</v>
      </c>
      <c r="L7" s="6" t="s">
        <v>135506</v>
      </c>
      <c r="M7" s="6" t="s">
        <v>135507</v>
      </c>
      <c r="N7" s="6" t="s">
        <v>135508</v>
      </c>
      <c r="O7" s="9" t="s">
        <v>135509</v>
      </c>
      <c r="P7" s="9" t="s">
        <v>135510</v>
      </c>
      <c r="Q7" s="9" t="s">
        <v>135511</v>
      </c>
      <c r="R7" s="9" t="s">
        <v>135512</v>
      </c>
    </row>
    <row r="8">
      <c r="A8" s="98" t="s">
        <v>135513</v>
      </c>
      <c r="B8" s="98" t="s">
        <v>135514</v>
      </c>
      <c r="C8" s="100">
        <v>700</v>
      </c>
      <c r="D8" s="98" t="s">
        <v>135515</v>
      </c>
      <c r="E8" s="98" t="s">
        <v>135516</v>
      </c>
      <c r="F8" s="104">
        <v>41881</v>
      </c>
      <c r="G8" s="104">
        <v>45627</v>
      </c>
      <c r="H8" s="104">
        <v>45991</v>
      </c>
      <c r="J8" s="101">
        <v>960</v>
      </c>
      <c r="K8" s="98" t="s">
        <v>135517</v>
      </c>
      <c r="L8" s="98" t="s">
        <v>135518</v>
      </c>
      <c r="M8" s="98" t="s">
        <v>135519</v>
      </c>
      <c r="N8" s="98" t="s">
        <v>135520</v>
      </c>
      <c r="O8" s="101">
        <v>925</v>
      </c>
      <c r="P8" s="101">
        <v>925</v>
      </c>
      <c r="Q8" s="101">
        <v>0</v>
      </c>
      <c r="R8" s="101">
        <v>100</v>
      </c>
    </row>
    <row r="9">
      <c r="K9" s="96" t="s">
        <v>135521</v>
      </c>
      <c r="O9" s="85">
        <f>SUM(O8:O8)</f>
      </c>
      <c r="P9" s="85">
        <f>SUM(P8:P8)</f>
      </c>
    </row>
    <row r="10">
      <c r="A10" s="98" t="s">
        <v>135522</v>
      </c>
      <c r="B10" s="98" t="s">
        <v>135523</v>
      </c>
      <c r="C10" s="100">
        <v>700</v>
      </c>
      <c r="D10" s="98" t="s">
        <v>135524</v>
      </c>
      <c r="E10" s="98" t="s">
        <v>135525</v>
      </c>
      <c r="J10" s="101">
        <v>1005</v>
      </c>
      <c r="K10" s="98" t="s">
        <v>135526</v>
      </c>
      <c r="L10" s="98" t="s">
        <v>135526</v>
      </c>
      <c r="O10" s="101">
        <v>0</v>
      </c>
      <c r="P10" s="101">
        <v>0</v>
      </c>
      <c r="R10" s="101">
        <v>0</v>
      </c>
    </row>
    <row r="11">
      <c r="K11" s="96" t="s">
        <v>135527</v>
      </c>
      <c r="O11" s="85">
        <f>SUM(O10:O10)</f>
      </c>
      <c r="P11" s="85">
        <f>SUM(P10:P10)</f>
      </c>
    </row>
    <row r="12">
      <c r="A12" s="98" t="s">
        <v>135528</v>
      </c>
      <c r="B12" s="98" t="s">
        <v>135529</v>
      </c>
      <c r="C12" s="100">
        <v>700</v>
      </c>
      <c r="D12" s="98" t="s">
        <v>135530</v>
      </c>
      <c r="E12" s="98" t="s">
        <v>135531</v>
      </c>
      <c r="J12" s="101">
        <v>1055</v>
      </c>
      <c r="K12" s="98" t="s">
        <v>135532</v>
      </c>
      <c r="L12" s="98" t="s">
        <v>135532</v>
      </c>
      <c r="O12" s="101">
        <v>0</v>
      </c>
      <c r="P12" s="101">
        <v>0</v>
      </c>
      <c r="R12" s="101">
        <v>0</v>
      </c>
    </row>
    <row r="13">
      <c r="K13" s="96" t="s">
        <v>135533</v>
      </c>
      <c r="O13" s="85">
        <f>SUM(O12:O12)</f>
      </c>
      <c r="P13" s="85">
        <f>SUM(P12:P12)</f>
      </c>
    </row>
    <row r="14">
      <c r="A14" s="98" t="s">
        <v>135534</v>
      </c>
      <c r="B14" s="98" t="s">
        <v>135535</v>
      </c>
      <c r="C14" s="100">
        <v>700</v>
      </c>
      <c r="D14" s="98" t="s">
        <v>135536</v>
      </c>
      <c r="E14" s="98" t="s">
        <v>135537</v>
      </c>
      <c r="F14" s="104">
        <v>45611</v>
      </c>
      <c r="G14" s="104">
        <v>45611</v>
      </c>
      <c r="H14" s="104">
        <v>45975</v>
      </c>
      <c r="J14" s="101">
        <v>1070</v>
      </c>
      <c r="K14" s="98" t="s">
        <v>135538</v>
      </c>
      <c r="L14" s="98" t="s">
        <v>135539</v>
      </c>
      <c r="M14" s="98" t="s">
        <v>135540</v>
      </c>
      <c r="N14" s="98" t="s">
        <v>135541</v>
      </c>
      <c r="O14" s="101">
        <v>20</v>
      </c>
      <c r="P14" s="101">
        <v>0</v>
      </c>
      <c r="Q14" s="101">
        <v>0</v>
      </c>
      <c r="R14" s="101">
        <v>100</v>
      </c>
    </row>
    <row r="15">
      <c r="L15" s="98" t="s">
        <v>135542</v>
      </c>
      <c r="M15" s="98" t="s">
        <v>135543</v>
      </c>
      <c r="N15" s="98" t="s">
        <v>135544</v>
      </c>
      <c r="O15" s="101">
        <v>125</v>
      </c>
      <c r="P15" s="101">
        <v>145</v>
      </c>
    </row>
    <row r="16">
      <c r="L16" s="98" t="s">
        <v>135545</v>
      </c>
      <c r="M16" s="98" t="s">
        <v>135546</v>
      </c>
      <c r="N16" s="98" t="s">
        <v>135547</v>
      </c>
      <c r="O16" s="101">
        <v>925</v>
      </c>
      <c r="P16" s="101">
        <v>925</v>
      </c>
    </row>
    <row r="17">
      <c r="K17" s="96" t="s">
        <v>135548</v>
      </c>
      <c r="O17" s="85">
        <f>SUM(O14:O16)</f>
      </c>
      <c r="P17" s="85">
        <f>SUM(P14:P16)</f>
      </c>
    </row>
    <row r="18">
      <c r="A18" s="98" t="s">
        <v>135549</v>
      </c>
      <c r="B18" s="98" t="s">
        <v>135550</v>
      </c>
      <c r="C18" s="100">
        <v>972</v>
      </c>
      <c r="D18" s="98" t="s">
        <v>135551</v>
      </c>
      <c r="E18" s="98" t="s">
        <v>135552</v>
      </c>
      <c r="F18" s="104">
        <v>45504</v>
      </c>
      <c r="G18" s="104">
        <v>45504</v>
      </c>
      <c r="H18" s="104">
        <v>45869</v>
      </c>
      <c r="J18" s="101">
        <v>1145</v>
      </c>
      <c r="K18" s="98" t="s">
        <v>135553</v>
      </c>
      <c r="L18" s="98" t="s">
        <v>135554</v>
      </c>
      <c r="M18" s="98" t="s">
        <v>135555</v>
      </c>
      <c r="N18" s="98" t="s">
        <v>135556</v>
      </c>
      <c r="O18" s="101">
        <v>25</v>
      </c>
      <c r="P18" s="101">
        <v>25</v>
      </c>
      <c r="Q18" s="101">
        <v>0</v>
      </c>
      <c r="R18" s="101">
        <v>650</v>
      </c>
    </row>
    <row r="19">
      <c r="L19" s="98" t="s">
        <v>135557</v>
      </c>
      <c r="M19" s="98" t="s">
        <v>135558</v>
      </c>
      <c r="N19" s="98" t="s">
        <v>135559</v>
      </c>
      <c r="O19" s="101">
        <v>1120</v>
      </c>
      <c r="P19" s="101">
        <v>1120</v>
      </c>
    </row>
    <row r="20">
      <c r="L20" s="98" t="s">
        <v>135560</v>
      </c>
      <c r="M20" s="98" t="s">
        <v>135561</v>
      </c>
      <c r="N20" s="98" t="s">
        <v>135562</v>
      </c>
      <c r="O20" s="101">
        <v>10</v>
      </c>
      <c r="P20" s="101">
        <v>10</v>
      </c>
    </row>
    <row r="21">
      <c r="K21" s="96" t="s">
        <v>135563</v>
      </c>
      <c r="O21" s="85">
        <f>SUM(O18:O20)</f>
      </c>
      <c r="P21" s="85">
        <f>SUM(P18:P20)</f>
      </c>
    </row>
    <row r="22">
      <c r="A22" s="98" t="s">
        <v>135564</v>
      </c>
      <c r="B22" s="98" t="s">
        <v>135565</v>
      </c>
      <c r="C22" s="100">
        <v>972</v>
      </c>
      <c r="D22" s="98" t="s">
        <v>135566</v>
      </c>
      <c r="E22" s="98" t="s">
        <v>135567</v>
      </c>
      <c r="F22" s="104">
        <v>42987</v>
      </c>
      <c r="G22" s="104">
        <v>45644</v>
      </c>
      <c r="H22" s="104">
        <v>46008</v>
      </c>
      <c r="J22" s="101">
        <v>1145</v>
      </c>
      <c r="K22" s="98" t="s">
        <v>135568</v>
      </c>
      <c r="L22" s="98" t="s">
        <v>135569</v>
      </c>
      <c r="M22" s="98" t="s">
        <v>135570</v>
      </c>
      <c r="N22" s="98" t="s">
        <v>135571</v>
      </c>
      <c r="O22" s="101">
        <v>25</v>
      </c>
      <c r="P22" s="101">
        <v>25</v>
      </c>
      <c r="Q22" s="101">
        <v>0</v>
      </c>
      <c r="R22" s="101">
        <v>350</v>
      </c>
    </row>
    <row r="23">
      <c r="L23" s="98" t="s">
        <v>135572</v>
      </c>
      <c r="M23" s="98" t="s">
        <v>135573</v>
      </c>
      <c r="N23" s="98" t="s">
        <v>135574</v>
      </c>
      <c r="O23" s="101">
        <v>1150</v>
      </c>
      <c r="P23" s="101">
        <v>1150</v>
      </c>
    </row>
    <row r="24">
      <c r="K24" s="96" t="s">
        <v>135575</v>
      </c>
      <c r="O24" s="85">
        <f>SUM(O22:O23)</f>
      </c>
      <c r="P24" s="85">
        <f>SUM(P22:P23)</f>
      </c>
    </row>
    <row r="25">
      <c r="A25" s="98" t="s">
        <v>135576</v>
      </c>
      <c r="B25" s="98" t="s">
        <v>135577</v>
      </c>
      <c r="C25" s="100">
        <v>972</v>
      </c>
      <c r="D25" s="98" t="s">
        <v>135578</v>
      </c>
      <c r="E25" s="98" t="s">
        <v>135579</v>
      </c>
      <c r="F25" s="104">
        <v>45456</v>
      </c>
      <c r="G25" s="104">
        <v>45456</v>
      </c>
      <c r="H25" s="104">
        <v>45869</v>
      </c>
      <c r="J25" s="101">
        <v>1170</v>
      </c>
      <c r="K25" s="98" t="s">
        <v>135580</v>
      </c>
      <c r="L25" s="98" t="s">
        <v>135581</v>
      </c>
      <c r="M25" s="98" t="s">
        <v>135582</v>
      </c>
      <c r="N25" s="98" t="s">
        <v>135583</v>
      </c>
      <c r="O25" s="101">
        <v>50</v>
      </c>
      <c r="P25" s="101">
        <v>50</v>
      </c>
      <c r="Q25" s="101">
        <v>0</v>
      </c>
      <c r="R25" s="101">
        <v>200</v>
      </c>
    </row>
    <row r="26">
      <c r="L26" s="98" t="s">
        <v>135584</v>
      </c>
      <c r="M26" s="98" t="s">
        <v>135585</v>
      </c>
      <c r="N26" s="98" t="s">
        <v>135586</v>
      </c>
      <c r="O26" s="101">
        <v>1120</v>
      </c>
      <c r="P26" s="101">
        <v>1120</v>
      </c>
    </row>
    <row r="27">
      <c r="K27" s="96" t="s">
        <v>135587</v>
      </c>
      <c r="O27" s="85">
        <f>SUM(O25:O26)</f>
      </c>
      <c r="P27" s="85">
        <f>SUM(P25:P26)</f>
      </c>
    </row>
    <row r="28">
      <c r="A28" s="98" t="s">
        <v>135588</v>
      </c>
      <c r="B28" s="98" t="s">
        <v>135589</v>
      </c>
      <c r="C28" s="100">
        <v>972</v>
      </c>
      <c r="D28" s="98" t="s">
        <v>135590</v>
      </c>
      <c r="E28" s="98" t="s">
        <v>135591</v>
      </c>
      <c r="F28" s="104">
        <v>45384</v>
      </c>
      <c r="G28" s="104">
        <v>45384</v>
      </c>
      <c r="H28" s="104">
        <v>45808</v>
      </c>
      <c r="J28" s="101">
        <v>1245</v>
      </c>
      <c r="K28" s="98" t="s">
        <v>135592</v>
      </c>
      <c r="L28" s="98" t="s">
        <v>135593</v>
      </c>
      <c r="M28" s="98" t="s">
        <v>135594</v>
      </c>
      <c r="N28" s="98" t="s">
        <v>135595</v>
      </c>
      <c r="O28" s="101">
        <v>125</v>
      </c>
      <c r="P28" s="101">
        <v>125</v>
      </c>
      <c r="Q28" s="101">
        <v>0</v>
      </c>
      <c r="R28" s="101">
        <v>200</v>
      </c>
    </row>
    <row r="29">
      <c r="L29" s="98" t="s">
        <v>135596</v>
      </c>
      <c r="M29" s="98" t="s">
        <v>135597</v>
      </c>
      <c r="N29" s="98" t="s">
        <v>135598</v>
      </c>
      <c r="O29" s="101">
        <v>1120</v>
      </c>
      <c r="P29" s="101">
        <v>1120</v>
      </c>
    </row>
    <row r="30">
      <c r="K30" s="96" t="s">
        <v>135599</v>
      </c>
      <c r="O30" s="85">
        <f>SUM(O28:O29)</f>
      </c>
      <c r="P30" s="85">
        <f>SUM(P28:P29)</f>
      </c>
    </row>
    <row r="31">
      <c r="A31" s="98" t="s">
        <v>135600</v>
      </c>
      <c r="B31" s="98" t="s">
        <v>135601</v>
      </c>
      <c r="C31" s="100">
        <v>700</v>
      </c>
      <c r="D31" s="98" t="s">
        <v>135602</v>
      </c>
      <c r="E31" s="98" t="s">
        <v>135603</v>
      </c>
      <c r="F31" s="104">
        <v>43530</v>
      </c>
      <c r="G31" s="104">
        <v>45748</v>
      </c>
      <c r="H31" s="104">
        <v>46112</v>
      </c>
      <c r="J31" s="101">
        <v>970</v>
      </c>
      <c r="K31" s="98" t="s">
        <v>135604</v>
      </c>
      <c r="L31" s="98" t="s">
        <v>135605</v>
      </c>
      <c r="M31" s="98" t="s">
        <v>135606</v>
      </c>
      <c r="N31" s="98" t="s">
        <v>135607</v>
      </c>
      <c r="O31" s="101">
        <v>35</v>
      </c>
      <c r="P31" s="101">
        <v>35</v>
      </c>
      <c r="Q31" s="101">
        <v>0</v>
      </c>
      <c r="R31" s="101">
        <v>350</v>
      </c>
    </row>
    <row r="32">
      <c r="L32" s="98" t="s">
        <v>135608</v>
      </c>
      <c r="M32" s="98" t="s">
        <v>135609</v>
      </c>
      <c r="N32" s="98" t="s">
        <v>135610</v>
      </c>
      <c r="O32" s="101">
        <v>25</v>
      </c>
      <c r="P32" s="101">
        <v>25</v>
      </c>
    </row>
    <row r="33">
      <c r="L33" s="98" t="s">
        <v>135611</v>
      </c>
      <c r="M33" s="98" t="s">
        <v>135612</v>
      </c>
      <c r="N33" s="98" t="s">
        <v>135613</v>
      </c>
      <c r="O33" s="101">
        <v>910</v>
      </c>
      <c r="P33" s="101">
        <v>910</v>
      </c>
    </row>
    <row r="34">
      <c r="L34" s="98" t="s">
        <v>135614</v>
      </c>
      <c r="M34" s="98" t="s">
        <v>135615</v>
      </c>
      <c r="N34" s="98" t="s">
        <v>135616</v>
      </c>
      <c r="O34" s="101">
        <v>10</v>
      </c>
      <c r="P34" s="101">
        <v>10</v>
      </c>
    </row>
    <row r="35">
      <c r="K35" s="96" t="s">
        <v>135617</v>
      </c>
      <c r="O35" s="85">
        <f>SUM(O31:O34)</f>
      </c>
      <c r="P35" s="85">
        <f>SUM(P31:P34)</f>
      </c>
    </row>
    <row r="36">
      <c r="A36" s="98" t="s">
        <v>135618</v>
      </c>
      <c r="B36" s="98" t="s">
        <v>135619</v>
      </c>
      <c r="C36" s="100">
        <v>700</v>
      </c>
      <c r="D36" s="98" t="s">
        <v>135620</v>
      </c>
      <c r="E36" s="98" t="s">
        <v>135621</v>
      </c>
      <c r="F36" s="104">
        <v>44301</v>
      </c>
      <c r="G36" s="104">
        <v>45413</v>
      </c>
      <c r="H36" s="104">
        <v>45777</v>
      </c>
      <c r="J36" s="101">
        <v>1035</v>
      </c>
      <c r="K36" s="98" t="s">
        <v>135622</v>
      </c>
      <c r="L36" s="98" t="s">
        <v>135623</v>
      </c>
      <c r="M36" s="98" t="s">
        <v>135624</v>
      </c>
      <c r="N36" s="98" t="s">
        <v>135625</v>
      </c>
      <c r="O36" s="101">
        <v>125</v>
      </c>
      <c r="P36" s="101">
        <v>125</v>
      </c>
      <c r="Q36" s="101">
        <v>0</v>
      </c>
      <c r="R36" s="101">
        <v>100</v>
      </c>
    </row>
    <row r="37">
      <c r="L37" s="98" t="s">
        <v>135626</v>
      </c>
      <c r="M37" s="98" t="s">
        <v>135627</v>
      </c>
      <c r="N37" s="98" t="s">
        <v>135628</v>
      </c>
      <c r="O37" s="101">
        <v>910</v>
      </c>
      <c r="P37" s="101">
        <v>910</v>
      </c>
    </row>
    <row r="38">
      <c r="K38" s="96" t="s">
        <v>135629</v>
      </c>
      <c r="O38" s="85">
        <f>SUM(O36:O37)</f>
      </c>
      <c r="P38" s="85">
        <f>SUM(P36:P37)</f>
      </c>
    </row>
    <row r="39">
      <c r="A39" s="98" t="s">
        <v>135630</v>
      </c>
      <c r="B39" s="98" t="s">
        <v>135631</v>
      </c>
      <c r="C39" s="100">
        <v>700</v>
      </c>
      <c r="D39" s="98" t="s">
        <v>135632</v>
      </c>
      <c r="E39" s="98" t="s">
        <v>135633</v>
      </c>
      <c r="F39" s="104">
        <v>44828</v>
      </c>
      <c r="G39" s="104">
        <v>45566</v>
      </c>
      <c r="H39" s="104">
        <v>45930</v>
      </c>
      <c r="J39" s="101">
        <v>910</v>
      </c>
      <c r="K39" s="98" t="s">
        <v>135634</v>
      </c>
      <c r="L39" s="98" t="s">
        <v>135635</v>
      </c>
      <c r="M39" s="98" t="s">
        <v>135636</v>
      </c>
      <c r="N39" s="98" t="s">
        <v>135637</v>
      </c>
      <c r="O39" s="101">
        <v>50</v>
      </c>
      <c r="P39" s="101">
        <v>50</v>
      </c>
      <c r="Q39" s="101">
        <v>0</v>
      </c>
      <c r="R39" s="101">
        <v>100</v>
      </c>
    </row>
    <row r="40">
      <c r="L40" s="98" t="s">
        <v>135638</v>
      </c>
      <c r="M40" s="98" t="s">
        <v>135639</v>
      </c>
      <c r="N40" s="98" t="s">
        <v>135640</v>
      </c>
      <c r="O40" s="101">
        <v>910</v>
      </c>
      <c r="P40" s="101">
        <v>910</v>
      </c>
    </row>
    <row r="41">
      <c r="K41" s="96" t="s">
        <v>135641</v>
      </c>
      <c r="O41" s="85">
        <f>SUM(O39:O40)</f>
      </c>
      <c r="P41" s="85">
        <f>SUM(P39:P40)</f>
      </c>
    </row>
    <row r="42">
      <c r="A42" s="98" t="s">
        <v>135642</v>
      </c>
      <c r="B42" s="98" t="s">
        <v>135643</v>
      </c>
      <c r="C42" s="100">
        <v>700</v>
      </c>
      <c r="D42" s="98" t="s">
        <v>135644</v>
      </c>
      <c r="E42" s="98" t="s">
        <v>135645</v>
      </c>
      <c r="F42" s="104">
        <v>38504</v>
      </c>
      <c r="G42" s="104">
        <v>45627</v>
      </c>
      <c r="H42" s="104">
        <v>45838</v>
      </c>
      <c r="J42" s="101">
        <v>910</v>
      </c>
      <c r="K42" s="98" t="s">
        <v>135646</v>
      </c>
      <c r="L42" s="98" t="s">
        <v>135647</v>
      </c>
      <c r="M42" s="98" t="s">
        <v>135648</v>
      </c>
      <c r="N42" s="98" t="s">
        <v>135649</v>
      </c>
      <c r="O42" s="101">
        <v>975</v>
      </c>
      <c r="P42" s="101">
        <v>975</v>
      </c>
      <c r="Q42" s="101">
        <v>0</v>
      </c>
      <c r="R42" s="101">
        <v>375</v>
      </c>
    </row>
    <row r="43">
      <c r="K43" s="96" t="s">
        <v>135650</v>
      </c>
      <c r="O43" s="85">
        <f>SUM(O42:O42)</f>
      </c>
      <c r="P43" s="85">
        <f>SUM(P42:P42)</f>
      </c>
    </row>
    <row r="44">
      <c r="A44" s="98" t="s">
        <v>135651</v>
      </c>
      <c r="B44" s="98" t="s">
        <v>135652</v>
      </c>
      <c r="C44" s="100">
        <v>915</v>
      </c>
      <c r="D44" s="98" t="s">
        <v>135653</v>
      </c>
      <c r="E44" s="98" t="s">
        <v>135654</v>
      </c>
      <c r="F44" s="104">
        <v>45278</v>
      </c>
      <c r="G44" s="104">
        <v>45658</v>
      </c>
      <c r="H44" s="104">
        <v>46022</v>
      </c>
      <c r="J44" s="101">
        <v>1140</v>
      </c>
      <c r="K44" s="98" t="s">
        <v>135655</v>
      </c>
      <c r="L44" s="98" t="s">
        <v>135656</v>
      </c>
      <c r="M44" s="98" t="s">
        <v>135657</v>
      </c>
      <c r="N44" s="98" t="s">
        <v>135658</v>
      </c>
      <c r="O44" s="101">
        <v>50</v>
      </c>
      <c r="P44" s="101">
        <v>50</v>
      </c>
      <c r="Q44" s="101">
        <v>0</v>
      </c>
      <c r="R44" s="101">
        <v>550</v>
      </c>
    </row>
    <row r="45">
      <c r="L45" s="98" t="s">
        <v>135659</v>
      </c>
      <c r="M45" s="98" t="s">
        <v>135660</v>
      </c>
      <c r="N45" s="98" t="s">
        <v>135661</v>
      </c>
      <c r="O45" s="101">
        <v>1120</v>
      </c>
      <c r="P45" s="101">
        <v>1120</v>
      </c>
    </row>
    <row r="46">
      <c r="L46" s="98" t="s">
        <v>135662</v>
      </c>
      <c r="M46" s="98" t="s">
        <v>135663</v>
      </c>
      <c r="N46" s="98" t="s">
        <v>135664</v>
      </c>
      <c r="O46" s="101">
        <v>10</v>
      </c>
      <c r="P46" s="101">
        <v>10</v>
      </c>
    </row>
    <row r="47">
      <c r="K47" s="96" t="s">
        <v>135665</v>
      </c>
      <c r="O47" s="85">
        <f>SUM(O44:O46)</f>
      </c>
      <c r="P47" s="85">
        <f>SUM(P44:P46)</f>
      </c>
    </row>
    <row r="48">
      <c r="A48" s="98" t="s">
        <v>135666</v>
      </c>
      <c r="B48" s="98" t="s">
        <v>135667</v>
      </c>
      <c r="C48" s="100">
        <v>915</v>
      </c>
      <c r="D48" s="98" t="s">
        <v>135668</v>
      </c>
      <c r="E48" s="98" t="s">
        <v>135669</v>
      </c>
      <c r="F48" s="104">
        <v>45747</v>
      </c>
      <c r="G48" s="104">
        <v>45747</v>
      </c>
      <c r="H48" s="104">
        <v>46111</v>
      </c>
      <c r="J48" s="101">
        <v>1200</v>
      </c>
      <c r="K48" s="98" t="s">
        <v>135670</v>
      </c>
      <c r="L48" s="98" t="s">
        <v>135671</v>
      </c>
      <c r="M48" s="98" t="s">
        <v>135672</v>
      </c>
      <c r="N48" s="98" t="s">
        <v>135673</v>
      </c>
      <c r="O48" s="101">
        <v>50</v>
      </c>
      <c r="P48" s="101">
        <v>0</v>
      </c>
      <c r="Q48" s="101">
        <v>-1100</v>
      </c>
      <c r="R48" s="101">
        <v>1400</v>
      </c>
    </row>
    <row r="49">
      <c r="L49" s="98" t="s">
        <v>135674</v>
      </c>
      <c r="M49" s="98" t="s">
        <v>135675</v>
      </c>
      <c r="N49" s="98" t="s">
        <v>135676</v>
      </c>
      <c r="O49" s="101">
        <v>20</v>
      </c>
      <c r="P49" s="101">
        <v>20</v>
      </c>
    </row>
    <row r="50">
      <c r="L50" s="98" t="s">
        <v>135677</v>
      </c>
      <c r="M50" s="98" t="s">
        <v>135678</v>
      </c>
      <c r="N50" s="98" t="s">
        <v>135679</v>
      </c>
      <c r="O50" s="101">
        <v>20</v>
      </c>
      <c r="P50" s="101">
        <v>70</v>
      </c>
    </row>
    <row r="51">
      <c r="L51" s="98" t="s">
        <v>135680</v>
      </c>
      <c r="M51" s="98" t="s">
        <v>135681</v>
      </c>
      <c r="N51" s="98" t="s">
        <v>135682</v>
      </c>
      <c r="O51" s="101">
        <v>1110</v>
      </c>
      <c r="P51" s="101">
        <v>1110</v>
      </c>
    </row>
    <row r="52">
      <c r="L52" s="98" t="s">
        <v>135683</v>
      </c>
      <c r="M52" s="98" t="s">
        <v>135684</v>
      </c>
      <c r="N52" s="98" t="s">
        <v>135685</v>
      </c>
      <c r="O52" s="101">
        <v>-1200</v>
      </c>
      <c r="P52" s="101">
        <v>-1200</v>
      </c>
    </row>
    <row r="53">
      <c r="K53" s="96" t="s">
        <v>135686</v>
      </c>
      <c r="O53" s="85">
        <f>SUM(O48:O52)</f>
      </c>
      <c r="P53" s="85">
        <f>SUM(P48:P52)</f>
      </c>
    </row>
    <row r="54">
      <c r="A54" s="98" t="s">
        <v>135687</v>
      </c>
      <c r="B54" s="98" t="s">
        <v>135688</v>
      </c>
      <c r="C54" s="100">
        <v>690</v>
      </c>
      <c r="D54" s="98" t="s">
        <v>135689</v>
      </c>
      <c r="E54" s="98" t="s">
        <v>135690</v>
      </c>
      <c r="J54" s="101">
        <v>940</v>
      </c>
      <c r="K54" s="98" t="s">
        <v>135691</v>
      </c>
      <c r="L54" s="98" t="s">
        <v>135691</v>
      </c>
      <c r="O54" s="101">
        <v>0</v>
      </c>
      <c r="P54" s="101">
        <v>0</v>
      </c>
      <c r="R54" s="101">
        <v>0</v>
      </c>
    </row>
    <row r="55">
      <c r="K55" s="96" t="s">
        <v>135692</v>
      </c>
      <c r="O55" s="85">
        <f>SUM(O54:O54)</f>
      </c>
      <c r="P55" s="85">
        <f>SUM(P54:P54)</f>
      </c>
    </row>
    <row r="56">
      <c r="A56" s="98" t="s">
        <v>135693</v>
      </c>
      <c r="B56" s="98" t="s">
        <v>135694</v>
      </c>
      <c r="C56" s="100">
        <v>690</v>
      </c>
      <c r="D56" s="98" t="s">
        <v>135695</v>
      </c>
      <c r="E56" s="98" t="s">
        <v>135696</v>
      </c>
      <c r="F56" s="104">
        <v>43815</v>
      </c>
      <c r="G56" s="104">
        <v>45658</v>
      </c>
      <c r="H56" s="104">
        <v>46022</v>
      </c>
      <c r="J56" s="101">
        <v>885</v>
      </c>
      <c r="K56" s="98" t="s">
        <v>135697</v>
      </c>
      <c r="L56" s="98" t="s">
        <v>135698</v>
      </c>
      <c r="M56" s="98" t="s">
        <v>135699</v>
      </c>
      <c r="N56" s="98" t="s">
        <v>135700</v>
      </c>
      <c r="O56" s="101">
        <v>900</v>
      </c>
      <c r="P56" s="101">
        <v>900</v>
      </c>
      <c r="Q56" s="101">
        <v>0</v>
      </c>
      <c r="R56" s="101">
        <v>100</v>
      </c>
    </row>
    <row r="57">
      <c r="L57" s="98" t="s">
        <v>135701</v>
      </c>
      <c r="M57" s="98" t="s">
        <v>135702</v>
      </c>
      <c r="N57" s="98" t="s">
        <v>135703</v>
      </c>
      <c r="O57" s="101">
        <v>25</v>
      </c>
      <c r="P57" s="101">
        <v>0</v>
      </c>
    </row>
    <row r="58">
      <c r="L58" s="98" t="s">
        <v>135704</v>
      </c>
      <c r="M58" s="98" t="s">
        <v>135705</v>
      </c>
      <c r="N58" s="98" t="s">
        <v>135706</v>
      </c>
      <c r="O58" s="101">
        <v>-25</v>
      </c>
      <c r="P58" s="101">
        <v>0</v>
      </c>
    </row>
    <row r="59">
      <c r="K59" s="96" t="s">
        <v>135707</v>
      </c>
      <c r="O59" s="85">
        <f>SUM(O56:O58)</f>
      </c>
      <c r="P59" s="85">
        <f>SUM(P56:P58)</f>
      </c>
    </row>
    <row r="60">
      <c r="A60" s="98" t="s">
        <v>135708</v>
      </c>
      <c r="B60" s="98" t="s">
        <v>135709</v>
      </c>
      <c r="C60" s="100">
        <v>915</v>
      </c>
      <c r="D60" s="98" t="s">
        <v>135710</v>
      </c>
      <c r="E60" s="98" t="s">
        <v>135711</v>
      </c>
      <c r="F60" s="104">
        <v>43698</v>
      </c>
      <c r="G60" s="104">
        <v>45536</v>
      </c>
      <c r="H60" s="104">
        <v>45900</v>
      </c>
      <c r="J60" s="101">
        <v>1090</v>
      </c>
      <c r="K60" s="98" t="s">
        <v>135712</v>
      </c>
      <c r="L60" s="98" t="s">
        <v>135713</v>
      </c>
      <c r="M60" s="98" t="s">
        <v>135714</v>
      </c>
      <c r="N60" s="98" t="s">
        <v>135715</v>
      </c>
      <c r="O60" s="101">
        <v>1110</v>
      </c>
      <c r="P60" s="101">
        <v>1110</v>
      </c>
      <c r="Q60" s="101">
        <v>0</v>
      </c>
      <c r="R60" s="101">
        <v>100</v>
      </c>
    </row>
    <row r="61">
      <c r="K61" s="96" t="s">
        <v>135716</v>
      </c>
      <c r="O61" s="85">
        <f>SUM(O60:O60)</f>
      </c>
      <c r="P61" s="85">
        <f>SUM(P60:P60)</f>
      </c>
    </row>
    <row r="62">
      <c r="A62" s="98" t="s">
        <v>135717</v>
      </c>
      <c r="B62" s="98" t="s">
        <v>135718</v>
      </c>
      <c r="C62" s="100">
        <v>915</v>
      </c>
      <c r="D62" s="98" t="s">
        <v>135719</v>
      </c>
      <c r="E62" s="98" t="s">
        <v>135720</v>
      </c>
      <c r="F62" s="104">
        <v>45383</v>
      </c>
      <c r="G62" s="104">
        <v>45748</v>
      </c>
      <c r="H62" s="104">
        <v>45761</v>
      </c>
      <c r="I62" s="104">
        <v>45761</v>
      </c>
      <c r="J62" s="101">
        <v>1160</v>
      </c>
      <c r="K62" s="98" t="s">
        <v>135721</v>
      </c>
      <c r="L62" s="98" t="s">
        <v>135722</v>
      </c>
      <c r="M62" s="98" t="s">
        <v>135723</v>
      </c>
      <c r="N62" s="98" t="s">
        <v>135724</v>
      </c>
      <c r="O62" s="101">
        <v>11.67</v>
      </c>
      <c r="P62" s="101">
        <v>25</v>
      </c>
      <c r="Q62" s="101">
        <v>0</v>
      </c>
      <c r="R62" s="101">
        <v>200</v>
      </c>
    </row>
    <row r="63">
      <c r="L63" s="98" t="s">
        <v>135725</v>
      </c>
      <c r="M63" s="98" t="s">
        <v>135726</v>
      </c>
      <c r="N63" s="98" t="s">
        <v>135727</v>
      </c>
      <c r="O63" s="101">
        <v>508.67000000000002</v>
      </c>
      <c r="P63" s="101">
        <v>1090</v>
      </c>
    </row>
    <row r="64">
      <c r="L64" s="98" t="s">
        <v>135728</v>
      </c>
      <c r="M64" s="98" t="s">
        <v>135729</v>
      </c>
      <c r="N64" s="98" t="s">
        <v>135730</v>
      </c>
      <c r="O64" s="101">
        <v>93.329999999999998</v>
      </c>
      <c r="P64" s="101">
        <v>200</v>
      </c>
    </row>
    <row r="65">
      <c r="K65" s="96" t="s">
        <v>135731</v>
      </c>
      <c r="O65" s="85">
        <f>SUM(O62:O64)</f>
      </c>
      <c r="P65" s="85">
        <f>SUM(P62:P64)</f>
      </c>
    </row>
    <row r="66">
      <c r="A66" s="98" t="s">
        <v>135732</v>
      </c>
      <c r="B66" s="98" t="s">
        <v>135733</v>
      </c>
      <c r="C66" s="100">
        <v>690</v>
      </c>
      <c r="D66" s="98" t="s">
        <v>135734</v>
      </c>
      <c r="E66" s="98" t="s">
        <v>135735</v>
      </c>
      <c r="F66" s="104">
        <v>45748</v>
      </c>
      <c r="G66" s="104">
        <v>45748</v>
      </c>
      <c r="H66" s="104">
        <v>46203</v>
      </c>
      <c r="J66" s="101">
        <v>995</v>
      </c>
      <c r="K66" s="98" t="s">
        <v>135736</v>
      </c>
      <c r="L66" s="98" t="s">
        <v>135737</v>
      </c>
      <c r="M66" s="98" t="s">
        <v>135738</v>
      </c>
      <c r="N66" s="98" t="s">
        <v>135739</v>
      </c>
      <c r="O66" s="101">
        <v>125</v>
      </c>
      <c r="P66" s="101">
        <v>145</v>
      </c>
      <c r="Q66" s="101">
        <v>0</v>
      </c>
      <c r="R66" s="101">
        <v>100</v>
      </c>
    </row>
    <row r="67">
      <c r="L67" s="98" t="s">
        <v>135740</v>
      </c>
      <c r="M67" s="98" t="s">
        <v>135741</v>
      </c>
      <c r="N67" s="98" t="s">
        <v>135742</v>
      </c>
      <c r="O67" s="101">
        <v>20</v>
      </c>
      <c r="P67" s="101">
        <v>0</v>
      </c>
    </row>
    <row r="68">
      <c r="L68" s="98" t="s">
        <v>135743</v>
      </c>
      <c r="M68" s="98" t="s">
        <v>135744</v>
      </c>
      <c r="N68" s="98" t="s">
        <v>135745</v>
      </c>
      <c r="O68" s="101">
        <v>850</v>
      </c>
      <c r="P68" s="101">
        <v>850</v>
      </c>
    </row>
    <row r="69">
      <c r="L69" s="98" t="s">
        <v>135746</v>
      </c>
      <c r="M69" s="98" t="s">
        <v>135747</v>
      </c>
      <c r="N69" s="98" t="s">
        <v>135748</v>
      </c>
      <c r="O69" s="101">
        <v>75</v>
      </c>
      <c r="P69" s="101">
        <v>0</v>
      </c>
    </row>
    <row r="70">
      <c r="K70" s="96" t="s">
        <v>135749</v>
      </c>
      <c r="O70" s="85">
        <f>SUM(O66:O69)</f>
      </c>
      <c r="P70" s="85">
        <f>SUM(P66:P69)</f>
      </c>
    </row>
    <row r="71">
      <c r="A71" s="98" t="s">
        <v>135750</v>
      </c>
      <c r="B71" s="98" t="s">
        <v>135751</v>
      </c>
      <c r="C71" s="100">
        <v>690</v>
      </c>
      <c r="D71" s="98" t="s">
        <v>135752</v>
      </c>
      <c r="E71" s="98" t="s">
        <v>135753</v>
      </c>
      <c r="F71" s="104">
        <v>45164</v>
      </c>
      <c r="G71" s="104">
        <v>45536</v>
      </c>
      <c r="H71" s="104">
        <v>45900</v>
      </c>
      <c r="J71" s="101">
        <v>935</v>
      </c>
      <c r="K71" s="98" t="s">
        <v>135754</v>
      </c>
      <c r="L71" s="98" t="s">
        <v>135755</v>
      </c>
      <c r="M71" s="98" t="s">
        <v>135756</v>
      </c>
      <c r="N71" s="98" t="s">
        <v>135757</v>
      </c>
      <c r="O71" s="101">
        <v>50</v>
      </c>
      <c r="P71" s="101">
        <v>50</v>
      </c>
      <c r="Q71" s="101">
        <v>-4.2400000000000002</v>
      </c>
      <c r="R71" s="101">
        <v>350</v>
      </c>
    </row>
    <row r="72">
      <c r="L72" s="98" t="s">
        <v>135758</v>
      </c>
      <c r="M72" s="98" t="s">
        <v>135759</v>
      </c>
      <c r="N72" s="98" t="s">
        <v>135760</v>
      </c>
      <c r="O72" s="101">
        <v>885</v>
      </c>
      <c r="P72" s="101">
        <v>885</v>
      </c>
    </row>
    <row r="73">
      <c r="L73" s="98" t="s">
        <v>135761</v>
      </c>
      <c r="M73" s="98" t="s">
        <v>135762</v>
      </c>
      <c r="N73" s="98" t="s">
        <v>135763</v>
      </c>
      <c r="O73" s="101">
        <v>10</v>
      </c>
      <c r="P73" s="101">
        <v>10</v>
      </c>
    </row>
    <row r="74">
      <c r="L74" s="98" t="s">
        <v>135764</v>
      </c>
      <c r="M74" s="98" t="s">
        <v>135765</v>
      </c>
      <c r="N74" s="98" t="s">
        <v>135766</v>
      </c>
      <c r="O74" s="101">
        <v>25</v>
      </c>
      <c r="P74" s="101">
        <v>0</v>
      </c>
    </row>
    <row r="75">
      <c r="K75" s="96" t="s">
        <v>135767</v>
      </c>
      <c r="O75" s="85">
        <f>SUM(O71:O74)</f>
      </c>
      <c r="P75" s="85">
        <f>SUM(P71:P74)</f>
      </c>
    </row>
    <row r="76">
      <c r="A76" s="98" t="s">
        <v>135768</v>
      </c>
      <c r="B76" s="98" t="s">
        <v>135769</v>
      </c>
      <c r="C76" s="100">
        <v>840</v>
      </c>
      <c r="D76" s="98" t="s">
        <v>135770</v>
      </c>
      <c r="E76" s="98" t="s">
        <v>135771</v>
      </c>
      <c r="F76" s="104">
        <v>41391</v>
      </c>
      <c r="G76" s="104">
        <v>45505</v>
      </c>
      <c r="H76" s="104">
        <v>45869</v>
      </c>
      <c r="J76" s="101">
        <v>1030</v>
      </c>
      <c r="K76" s="98" t="s">
        <v>135772</v>
      </c>
      <c r="L76" s="98" t="s">
        <v>135773</v>
      </c>
      <c r="M76" s="98" t="s">
        <v>135774</v>
      </c>
      <c r="N76" s="98" t="s">
        <v>135775</v>
      </c>
      <c r="O76" s="101">
        <v>1080</v>
      </c>
      <c r="P76" s="101">
        <v>1080</v>
      </c>
      <c r="Q76" s="101">
        <v>0</v>
      </c>
      <c r="R76" s="101">
        <v>250</v>
      </c>
    </row>
    <row r="77">
      <c r="K77" s="96" t="s">
        <v>135776</v>
      </c>
      <c r="O77" s="85">
        <f>SUM(O76:O76)</f>
      </c>
      <c r="P77" s="85">
        <f>SUM(P76:P76)</f>
      </c>
    </row>
    <row r="78">
      <c r="A78" s="98" t="s">
        <v>135777</v>
      </c>
      <c r="B78" s="98" t="s">
        <v>135778</v>
      </c>
      <c r="C78" s="100">
        <v>840</v>
      </c>
      <c r="D78" s="98" t="s">
        <v>135779</v>
      </c>
      <c r="E78" s="98" t="s">
        <v>135780</v>
      </c>
      <c r="F78" s="104">
        <v>44205</v>
      </c>
      <c r="G78" s="104">
        <v>45748</v>
      </c>
      <c r="H78" s="104">
        <v>46112</v>
      </c>
      <c r="J78" s="101">
        <v>1055</v>
      </c>
      <c r="K78" s="98" t="s">
        <v>135781</v>
      </c>
      <c r="L78" s="98" t="s">
        <v>135782</v>
      </c>
      <c r="M78" s="98" t="s">
        <v>135783</v>
      </c>
      <c r="N78" s="98" t="s">
        <v>135784</v>
      </c>
      <c r="O78" s="101">
        <v>25</v>
      </c>
      <c r="P78" s="101">
        <v>25</v>
      </c>
      <c r="Q78" s="101">
        <v>0</v>
      </c>
      <c r="R78" s="101">
        <v>100</v>
      </c>
    </row>
    <row r="79">
      <c r="L79" s="98" t="s">
        <v>135785</v>
      </c>
      <c r="M79" s="98" t="s">
        <v>135786</v>
      </c>
      <c r="N79" s="98" t="s">
        <v>135787</v>
      </c>
      <c r="O79" s="101">
        <v>1030</v>
      </c>
      <c r="P79" s="101">
        <v>1030</v>
      </c>
    </row>
    <row r="80">
      <c r="K80" s="96" t="s">
        <v>135788</v>
      </c>
      <c r="O80" s="85">
        <f>SUM(O78:O79)</f>
      </c>
      <c r="P80" s="85">
        <f>SUM(P78:P79)</f>
      </c>
    </row>
    <row r="81">
      <c r="A81" s="98" t="s">
        <v>135789</v>
      </c>
      <c r="B81" s="98" t="s">
        <v>135790</v>
      </c>
      <c r="C81" s="100">
        <v>840</v>
      </c>
      <c r="D81" s="98" t="s">
        <v>135791</v>
      </c>
      <c r="E81" s="98" t="s">
        <v>135792</v>
      </c>
      <c r="F81" s="104">
        <v>41628</v>
      </c>
      <c r="G81" s="104">
        <v>45505</v>
      </c>
      <c r="H81" s="104">
        <v>45869</v>
      </c>
      <c r="J81" s="101">
        <v>1055</v>
      </c>
      <c r="K81" s="98" t="s">
        <v>135793</v>
      </c>
      <c r="L81" s="98" t="s">
        <v>135794</v>
      </c>
      <c r="M81" s="98" t="s">
        <v>135795</v>
      </c>
      <c r="N81" s="98" t="s">
        <v>135796</v>
      </c>
      <c r="O81" s="101">
        <v>25</v>
      </c>
      <c r="P81" s="101">
        <v>25</v>
      </c>
      <c r="Q81" s="101">
        <v>0</v>
      </c>
      <c r="R81" s="101">
        <v>350</v>
      </c>
    </row>
    <row r="82">
      <c r="L82" s="98" t="s">
        <v>135797</v>
      </c>
      <c r="M82" s="98" t="s">
        <v>135798</v>
      </c>
      <c r="N82" s="98" t="s">
        <v>135799</v>
      </c>
      <c r="O82" s="101">
        <v>1030</v>
      </c>
      <c r="P82" s="101">
        <v>1030</v>
      </c>
    </row>
    <row r="83">
      <c r="L83" s="98" t="s">
        <v>135800</v>
      </c>
      <c r="M83" s="98" t="s">
        <v>135801</v>
      </c>
      <c r="N83" s="98" t="s">
        <v>135802</v>
      </c>
      <c r="O83" s="101">
        <v>10</v>
      </c>
      <c r="P83" s="101">
        <v>10</v>
      </c>
    </row>
    <row r="84">
      <c r="K84" s="96" t="s">
        <v>135803</v>
      </c>
      <c r="O84" s="85">
        <f>SUM(O81:O83)</f>
      </c>
      <c r="P84" s="85">
        <f>SUM(P81:P83)</f>
      </c>
    </row>
    <row r="85">
      <c r="A85" s="98" t="s">
        <v>135804</v>
      </c>
      <c r="B85" s="98" t="s">
        <v>135805</v>
      </c>
      <c r="C85" s="100">
        <v>840</v>
      </c>
      <c r="D85" s="98" t="s">
        <v>135806</v>
      </c>
      <c r="E85" s="98" t="s">
        <v>135807</v>
      </c>
      <c r="F85" s="104">
        <v>44309</v>
      </c>
      <c r="G85" s="104">
        <v>45413</v>
      </c>
      <c r="H85" s="104">
        <v>45777</v>
      </c>
      <c r="J85" s="101">
        <v>1030</v>
      </c>
      <c r="K85" s="98" t="s">
        <v>135808</v>
      </c>
      <c r="L85" s="98" t="s">
        <v>135809</v>
      </c>
      <c r="M85" s="98" t="s">
        <v>135810</v>
      </c>
      <c r="N85" s="98" t="s">
        <v>135811</v>
      </c>
      <c r="O85" s="101">
        <v>1030</v>
      </c>
      <c r="P85" s="101">
        <v>1030</v>
      </c>
      <c r="Q85" s="101">
        <v>0</v>
      </c>
      <c r="R85" s="101">
        <v>100</v>
      </c>
    </row>
    <row r="86">
      <c r="K86" s="96" t="s">
        <v>135812</v>
      </c>
      <c r="O86" s="85">
        <f>SUM(O85:O85)</f>
      </c>
      <c r="P86" s="85">
        <f>SUM(P85:P85)</f>
      </c>
    </row>
    <row r="87">
      <c r="A87" s="98" t="s">
        <v>135813</v>
      </c>
      <c r="B87" s="98" t="s">
        <v>135814</v>
      </c>
      <c r="C87" s="100">
        <v>690</v>
      </c>
      <c r="D87" s="98" t="s">
        <v>135815</v>
      </c>
      <c r="E87" s="98" t="s">
        <v>135816</v>
      </c>
      <c r="F87" s="104">
        <v>45519</v>
      </c>
      <c r="G87" s="104">
        <v>45519</v>
      </c>
      <c r="H87" s="104">
        <v>45930</v>
      </c>
      <c r="J87" s="101">
        <v>910</v>
      </c>
      <c r="K87" s="98" t="s">
        <v>135817</v>
      </c>
      <c r="L87" s="98" t="s">
        <v>135818</v>
      </c>
      <c r="M87" s="98" t="s">
        <v>135819</v>
      </c>
      <c r="N87" s="98" t="s">
        <v>135820</v>
      </c>
      <c r="O87" s="101">
        <v>25</v>
      </c>
      <c r="P87" s="101">
        <v>25</v>
      </c>
      <c r="Q87" s="101">
        <v>1059.28</v>
      </c>
      <c r="R87" s="101">
        <v>910</v>
      </c>
    </row>
    <row r="88">
      <c r="L88" s="98" t="s">
        <v>135821</v>
      </c>
      <c r="M88" s="98" t="s">
        <v>135822</v>
      </c>
      <c r="N88" s="98" t="s">
        <v>135823</v>
      </c>
      <c r="O88" s="101">
        <v>885</v>
      </c>
      <c r="P88" s="101">
        <v>885</v>
      </c>
    </row>
    <row r="89">
      <c r="L89" s="98" t="s">
        <v>135824</v>
      </c>
      <c r="M89" s="98" t="s">
        <v>135825</v>
      </c>
      <c r="N89" s="98" t="s">
        <v>135826</v>
      </c>
      <c r="O89" s="101">
        <v>91</v>
      </c>
      <c r="P89" s="101">
        <v>0</v>
      </c>
    </row>
    <row r="90">
      <c r="L90" s="98" t="s">
        <v>135827</v>
      </c>
      <c r="M90" s="98" t="s">
        <v>135828</v>
      </c>
      <c r="N90" s="98" t="s">
        <v>135829</v>
      </c>
      <c r="O90" s="101">
        <v>10</v>
      </c>
      <c r="P90" s="101">
        <v>10</v>
      </c>
    </row>
    <row r="91">
      <c r="L91" s="98" t="s">
        <v>135830</v>
      </c>
      <c r="M91" s="98" t="s">
        <v>135831</v>
      </c>
      <c r="N91" s="98" t="s">
        <v>135832</v>
      </c>
      <c r="O91" s="101">
        <v>25</v>
      </c>
      <c r="P91" s="101">
        <v>0</v>
      </c>
    </row>
    <row r="92">
      <c r="K92" s="96" t="s">
        <v>135833</v>
      </c>
      <c r="O92" s="85">
        <f>SUM(O87:O91)</f>
      </c>
      <c r="P92" s="85">
        <f>SUM(P87:P91)</f>
      </c>
    </row>
    <row r="93">
      <c r="A93" s="98" t="s">
        <v>135834</v>
      </c>
      <c r="B93" s="98" t="s">
        <v>135835</v>
      </c>
      <c r="C93" s="100">
        <v>690</v>
      </c>
      <c r="D93" s="98" t="s">
        <v>135836</v>
      </c>
      <c r="E93" s="98" t="s">
        <v>135837</v>
      </c>
      <c r="F93" s="104">
        <v>45526</v>
      </c>
      <c r="G93" s="104">
        <v>45526</v>
      </c>
      <c r="H93" s="104">
        <v>45930</v>
      </c>
      <c r="J93" s="101">
        <v>1030</v>
      </c>
      <c r="K93" s="98" t="s">
        <v>135838</v>
      </c>
      <c r="L93" s="98" t="s">
        <v>135839</v>
      </c>
      <c r="M93" s="98" t="s">
        <v>135840</v>
      </c>
      <c r="N93" s="98" t="s">
        <v>135841</v>
      </c>
      <c r="O93" s="101">
        <v>20</v>
      </c>
      <c r="P93" s="101">
        <v>145</v>
      </c>
      <c r="Q93" s="101">
        <v>0</v>
      </c>
      <c r="R93" s="101">
        <v>100</v>
      </c>
    </row>
    <row r="94">
      <c r="L94" s="98" t="s">
        <v>135842</v>
      </c>
      <c r="M94" s="98" t="s">
        <v>135843</v>
      </c>
      <c r="N94" s="98" t="s">
        <v>135844</v>
      </c>
      <c r="O94" s="101">
        <v>125</v>
      </c>
      <c r="P94" s="101">
        <v>0</v>
      </c>
    </row>
    <row r="95">
      <c r="L95" s="98" t="s">
        <v>135845</v>
      </c>
      <c r="M95" s="98" t="s">
        <v>135846</v>
      </c>
      <c r="N95" s="98" t="s">
        <v>135847</v>
      </c>
      <c r="O95" s="101">
        <v>885</v>
      </c>
      <c r="P95" s="101">
        <v>885</v>
      </c>
    </row>
    <row r="96">
      <c r="K96" s="96" t="s">
        <v>135848</v>
      </c>
      <c r="O96" s="85">
        <f>SUM(O93:O95)</f>
      </c>
      <c r="P96" s="85">
        <f>SUM(P93:P95)</f>
      </c>
    </row>
    <row r="97">
      <c r="A97" s="98" t="s">
        <v>135849</v>
      </c>
      <c r="B97" s="98" t="s">
        <v>135850</v>
      </c>
      <c r="C97" s="100">
        <v>690</v>
      </c>
      <c r="D97" s="98" t="s">
        <v>135851</v>
      </c>
      <c r="E97" s="98" t="s">
        <v>135852</v>
      </c>
      <c r="F97" s="104">
        <v>45639</v>
      </c>
      <c r="G97" s="104">
        <v>45639</v>
      </c>
      <c r="H97" s="104">
        <v>46034</v>
      </c>
      <c r="I97" s="104">
        <v>45777</v>
      </c>
      <c r="J97" s="101">
        <v>940</v>
      </c>
      <c r="K97" s="98" t="s">
        <v>135853</v>
      </c>
      <c r="L97" s="98" t="s">
        <v>135854</v>
      </c>
      <c r="M97" s="98" t="s">
        <v>135855</v>
      </c>
      <c r="N97" s="98" t="s">
        <v>135856</v>
      </c>
      <c r="O97" s="101">
        <v>20</v>
      </c>
      <c r="P97" s="101">
        <v>20</v>
      </c>
      <c r="Q97" s="101">
        <v>1000</v>
      </c>
      <c r="R97" s="101">
        <v>350</v>
      </c>
    </row>
    <row r="98">
      <c r="L98" s="98" t="s">
        <v>135857</v>
      </c>
      <c r="M98" s="98" t="s">
        <v>135858</v>
      </c>
      <c r="N98" s="98" t="s">
        <v>135859</v>
      </c>
      <c r="O98" s="101">
        <v>20</v>
      </c>
      <c r="P98" s="101">
        <v>0</v>
      </c>
    </row>
    <row r="99">
      <c r="L99" s="98" t="s">
        <v>135860</v>
      </c>
      <c r="M99" s="98" t="s">
        <v>135861</v>
      </c>
      <c r="N99" s="98" t="s">
        <v>135862</v>
      </c>
      <c r="O99" s="101">
        <v>50</v>
      </c>
      <c r="P99" s="101">
        <v>70</v>
      </c>
    </row>
    <row r="100">
      <c r="L100" s="98" t="s">
        <v>135863</v>
      </c>
      <c r="M100" s="98" t="s">
        <v>135864</v>
      </c>
      <c r="N100" s="98" t="s">
        <v>135865</v>
      </c>
      <c r="O100" s="101">
        <v>900</v>
      </c>
      <c r="P100" s="101">
        <v>900</v>
      </c>
    </row>
    <row r="101">
      <c r="L101" s="98" t="s">
        <v>135866</v>
      </c>
      <c r="M101" s="98" t="s">
        <v>135867</v>
      </c>
      <c r="N101" s="98" t="s">
        <v>135868</v>
      </c>
      <c r="O101" s="101">
        <v>2326.5</v>
      </c>
      <c r="P101" s="101">
        <v>0</v>
      </c>
    </row>
    <row r="102">
      <c r="L102" s="98" t="s">
        <v>135869</v>
      </c>
      <c r="M102" s="98" t="s">
        <v>135870</v>
      </c>
      <c r="N102" s="98" t="s">
        <v>135871</v>
      </c>
      <c r="O102" s="101">
        <v>10</v>
      </c>
      <c r="P102" s="101">
        <v>10</v>
      </c>
    </row>
    <row r="103">
      <c r="K103" s="96" t="s">
        <v>135872</v>
      </c>
      <c r="O103" s="85">
        <f>SUM(O97:O102)</f>
      </c>
      <c r="P103" s="85">
        <f>SUM(P97:P102)</f>
      </c>
    </row>
    <row r="104">
      <c r="A104" s="98" t="s">
        <v>135873</v>
      </c>
      <c r="B104" s="98" t="s">
        <v>135874</v>
      </c>
      <c r="C104" s="100">
        <v>690</v>
      </c>
      <c r="D104" s="98" t="s">
        <v>135875</v>
      </c>
      <c r="E104" s="98" t="s">
        <v>135876</v>
      </c>
      <c r="J104" s="101">
        <v>940</v>
      </c>
      <c r="K104" s="98" t="s">
        <v>135877</v>
      </c>
      <c r="L104" s="98" t="s">
        <v>135877</v>
      </c>
      <c r="O104" s="101">
        <v>0</v>
      </c>
      <c r="P104" s="101">
        <v>0</v>
      </c>
      <c r="R104" s="101">
        <v>0</v>
      </c>
    </row>
    <row r="105">
      <c r="K105" s="96" t="s">
        <v>135878</v>
      </c>
      <c r="O105" s="85">
        <f>SUM(O104:O104)</f>
      </c>
      <c r="P105" s="85">
        <f>SUM(P104:P104)</f>
      </c>
    </row>
    <row r="106">
      <c r="A106" s="98" t="s">
        <v>135879</v>
      </c>
      <c r="B106" s="98" t="s">
        <v>135880</v>
      </c>
      <c r="C106" s="100">
        <v>690</v>
      </c>
      <c r="D106" s="98" t="s">
        <v>135881</v>
      </c>
      <c r="E106" s="98" t="s">
        <v>135882</v>
      </c>
      <c r="F106" s="104">
        <v>45482</v>
      </c>
      <c r="G106" s="104">
        <v>45482</v>
      </c>
      <c r="H106" s="104">
        <v>45869</v>
      </c>
      <c r="J106" s="101">
        <v>935</v>
      </c>
      <c r="K106" s="98" t="s">
        <v>135883</v>
      </c>
      <c r="L106" s="98" t="s">
        <v>135884</v>
      </c>
      <c r="M106" s="98" t="s">
        <v>135885</v>
      </c>
      <c r="N106" s="98" t="s">
        <v>135886</v>
      </c>
      <c r="O106" s="101">
        <v>50</v>
      </c>
      <c r="P106" s="101">
        <v>50</v>
      </c>
      <c r="Q106" s="101">
        <v>0</v>
      </c>
      <c r="R106" s="101">
        <v>300</v>
      </c>
    </row>
    <row r="107">
      <c r="L107" s="98" t="s">
        <v>135887</v>
      </c>
      <c r="M107" s="98" t="s">
        <v>135888</v>
      </c>
      <c r="N107" s="98" t="s">
        <v>135889</v>
      </c>
      <c r="O107" s="101">
        <v>885</v>
      </c>
      <c r="P107" s="101">
        <v>885</v>
      </c>
    </row>
    <row r="108">
      <c r="K108" s="96" t="s">
        <v>135890</v>
      </c>
      <c r="O108" s="85">
        <f>SUM(O106:O107)</f>
      </c>
      <c r="P108" s="85">
        <f>SUM(P106:P107)</f>
      </c>
    </row>
    <row r="109">
      <c r="A109" s="98" t="s">
        <v>135891</v>
      </c>
      <c r="B109" s="98" t="s">
        <v>135892</v>
      </c>
      <c r="C109" s="100">
        <v>690</v>
      </c>
      <c r="D109" s="98" t="s">
        <v>135893</v>
      </c>
      <c r="E109" s="98" t="s">
        <v>135894</v>
      </c>
      <c r="F109" s="104">
        <v>45115</v>
      </c>
      <c r="G109" s="104">
        <v>45505</v>
      </c>
      <c r="H109" s="104">
        <v>45869</v>
      </c>
      <c r="J109" s="101">
        <v>1010</v>
      </c>
      <c r="K109" s="98" t="s">
        <v>135895</v>
      </c>
      <c r="L109" s="98" t="s">
        <v>135896</v>
      </c>
      <c r="M109" s="98" t="s">
        <v>135897</v>
      </c>
      <c r="N109" s="98" t="s">
        <v>135898</v>
      </c>
      <c r="O109" s="101">
        <v>125</v>
      </c>
      <c r="P109" s="101">
        <v>125</v>
      </c>
      <c r="Q109" s="101">
        <v>0</v>
      </c>
      <c r="R109" s="101">
        <v>200</v>
      </c>
    </row>
    <row r="110">
      <c r="L110" s="98" t="s">
        <v>135899</v>
      </c>
      <c r="M110" s="98" t="s">
        <v>135900</v>
      </c>
      <c r="N110" s="98" t="s">
        <v>135901</v>
      </c>
      <c r="O110" s="101">
        <v>885</v>
      </c>
      <c r="P110" s="101">
        <v>885</v>
      </c>
    </row>
    <row r="111">
      <c r="L111" s="98" t="s">
        <v>135902</v>
      </c>
      <c r="M111" s="98" t="s">
        <v>135903</v>
      </c>
      <c r="N111" s="98" t="s">
        <v>135904</v>
      </c>
      <c r="O111" s="101">
        <v>101</v>
      </c>
      <c r="P111" s="101">
        <v>0</v>
      </c>
    </row>
    <row r="112">
      <c r="K112" s="96" t="s">
        <v>135905</v>
      </c>
      <c r="O112" s="85">
        <f>SUM(O109:O111)</f>
      </c>
      <c r="P112" s="85">
        <f>SUM(P109:P111)</f>
      </c>
    </row>
    <row r="113">
      <c r="A113" s="98" t="s">
        <v>135906</v>
      </c>
      <c r="B113" s="98" t="s">
        <v>135907</v>
      </c>
      <c r="C113" s="100">
        <v>690</v>
      </c>
      <c r="D113" s="98" t="s">
        <v>135908</v>
      </c>
      <c r="E113" s="98" t="s">
        <v>135909</v>
      </c>
      <c r="J113" s="101">
        <v>940</v>
      </c>
      <c r="K113" s="98" t="s">
        <v>135910</v>
      </c>
      <c r="L113" s="98" t="s">
        <v>135910</v>
      </c>
      <c r="O113" s="101">
        <v>0</v>
      </c>
      <c r="P113" s="101">
        <v>0</v>
      </c>
      <c r="R113" s="101">
        <v>0</v>
      </c>
    </row>
    <row r="114">
      <c r="K114" s="96" t="s">
        <v>135911</v>
      </c>
      <c r="O114" s="85">
        <f>SUM(O113:O113)</f>
      </c>
      <c r="P114" s="85">
        <f>SUM(P113:P113)</f>
      </c>
    </row>
    <row r="115">
      <c r="A115" s="98" t="s">
        <v>135912</v>
      </c>
      <c r="B115" s="98" t="s">
        <v>135913</v>
      </c>
      <c r="C115" s="100">
        <v>690</v>
      </c>
      <c r="D115" s="98" t="s">
        <v>135914</v>
      </c>
      <c r="E115" s="98" t="s">
        <v>135915</v>
      </c>
      <c r="J115" s="101">
        <v>940</v>
      </c>
      <c r="K115" s="98" t="s">
        <v>135916</v>
      </c>
      <c r="L115" s="98" t="s">
        <v>135916</v>
      </c>
      <c r="O115" s="101">
        <v>0</v>
      </c>
      <c r="P115" s="101">
        <v>0</v>
      </c>
      <c r="R115" s="101">
        <v>0</v>
      </c>
    </row>
    <row r="116">
      <c r="K116" s="96" t="s">
        <v>135917</v>
      </c>
      <c r="O116" s="85">
        <f>SUM(O115:O115)</f>
      </c>
      <c r="P116" s="85">
        <f>SUM(P115:P115)</f>
      </c>
    </row>
    <row r="117">
      <c r="A117" s="98" t="s">
        <v>135918</v>
      </c>
      <c r="B117" s="98" t="s">
        <v>135919</v>
      </c>
      <c r="C117" s="100">
        <v>690</v>
      </c>
      <c r="D117" s="98" t="s">
        <v>135920</v>
      </c>
      <c r="E117" s="98" t="s">
        <v>135921</v>
      </c>
      <c r="F117" s="104">
        <v>42867</v>
      </c>
      <c r="G117" s="104">
        <v>45444</v>
      </c>
      <c r="H117" s="104">
        <v>45808</v>
      </c>
      <c r="J117" s="101">
        <v>885</v>
      </c>
      <c r="K117" s="98" t="s">
        <v>135922</v>
      </c>
      <c r="L117" s="98" t="s">
        <v>135923</v>
      </c>
      <c r="M117" s="98" t="s">
        <v>135924</v>
      </c>
      <c r="N117" s="98" t="s">
        <v>135925</v>
      </c>
      <c r="O117" s="101">
        <v>885</v>
      </c>
      <c r="P117" s="101">
        <v>885</v>
      </c>
      <c r="Q117" s="101">
        <v>0</v>
      </c>
      <c r="R117" s="101">
        <v>100</v>
      </c>
    </row>
    <row r="118">
      <c r="K118" s="96" t="s">
        <v>135926</v>
      </c>
      <c r="O118" s="85">
        <f>SUM(O117:O117)</f>
      </c>
      <c r="P118" s="85">
        <f>SUM(P117:P117)</f>
      </c>
    </row>
    <row r="119">
      <c r="A119" s="98" t="s">
        <v>135927</v>
      </c>
      <c r="B119" s="98" t="s">
        <v>135928</v>
      </c>
      <c r="C119" s="100">
        <v>690</v>
      </c>
      <c r="D119" s="98" t="s">
        <v>135929</v>
      </c>
      <c r="E119" s="98" t="s">
        <v>135930</v>
      </c>
      <c r="J119" s="101">
        <v>940</v>
      </c>
      <c r="K119" s="98" t="s">
        <v>135931</v>
      </c>
      <c r="L119" s="98" t="s">
        <v>135931</v>
      </c>
      <c r="O119" s="101">
        <v>0</v>
      </c>
      <c r="P119" s="101">
        <v>0</v>
      </c>
      <c r="R119" s="101">
        <v>0</v>
      </c>
    </row>
    <row r="120">
      <c r="K120" s="96" t="s">
        <v>135932</v>
      </c>
      <c r="O120" s="85">
        <f>SUM(O119:O119)</f>
      </c>
      <c r="P120" s="85">
        <f>SUM(P119:P119)</f>
      </c>
    </row>
    <row r="121">
      <c r="A121" s="98" t="s">
        <v>135933</v>
      </c>
      <c r="B121" s="98" t="s">
        <v>135934</v>
      </c>
      <c r="C121" s="100">
        <v>690</v>
      </c>
      <c r="D121" s="98" t="s">
        <v>135935</v>
      </c>
      <c r="E121" s="98" t="s">
        <v>135936</v>
      </c>
      <c r="F121" s="104">
        <v>44244</v>
      </c>
      <c r="G121" s="104">
        <v>45717</v>
      </c>
      <c r="H121" s="104">
        <v>46081</v>
      </c>
      <c r="J121" s="101">
        <v>885</v>
      </c>
      <c r="K121" s="98" t="s">
        <v>135937</v>
      </c>
      <c r="L121" s="98" t="s">
        <v>135938</v>
      </c>
      <c r="M121" s="98" t="s">
        <v>135939</v>
      </c>
      <c r="N121" s="98" t="s">
        <v>135940</v>
      </c>
      <c r="O121" s="101">
        <v>885</v>
      </c>
      <c r="P121" s="101">
        <v>885</v>
      </c>
      <c r="Q121" s="101">
        <v>0</v>
      </c>
      <c r="R121" s="101">
        <v>100</v>
      </c>
    </row>
    <row r="122">
      <c r="K122" s="96" t="s">
        <v>135941</v>
      </c>
      <c r="O122" s="85">
        <f>SUM(O121:O121)</f>
      </c>
      <c r="P122" s="85">
        <f>SUM(P121:P121)</f>
      </c>
    </row>
    <row r="123">
      <c r="A123" s="98" t="s">
        <v>135942</v>
      </c>
      <c r="B123" s="98" t="s">
        <v>135943</v>
      </c>
      <c r="C123" s="100">
        <v>690</v>
      </c>
      <c r="D123" s="98" t="s">
        <v>135944</v>
      </c>
      <c r="E123" s="98" t="s">
        <v>135945</v>
      </c>
      <c r="F123" s="104">
        <v>45729</v>
      </c>
      <c r="G123" s="104">
        <v>45729</v>
      </c>
      <c r="H123" s="104">
        <v>46093</v>
      </c>
      <c r="J123" s="101">
        <v>980</v>
      </c>
      <c r="K123" s="98" t="s">
        <v>135946</v>
      </c>
      <c r="L123" s="98" t="s">
        <v>135947</v>
      </c>
      <c r="M123" s="98" t="s">
        <v>135948</v>
      </c>
      <c r="N123" s="98" t="s">
        <v>135949</v>
      </c>
      <c r="O123" s="101">
        <v>20</v>
      </c>
      <c r="P123" s="101">
        <v>40</v>
      </c>
      <c r="Q123" s="101">
        <v>0</v>
      </c>
      <c r="R123" s="101">
        <v>100</v>
      </c>
    </row>
    <row r="124">
      <c r="L124" s="98" t="s">
        <v>135950</v>
      </c>
      <c r="M124" s="98" t="s">
        <v>135951</v>
      </c>
      <c r="N124" s="98" t="s">
        <v>135952</v>
      </c>
      <c r="O124" s="101">
        <v>20</v>
      </c>
      <c r="P124" s="101">
        <v>50</v>
      </c>
    </row>
    <row r="125">
      <c r="L125" s="98" t="s">
        <v>135953</v>
      </c>
      <c r="M125" s="98" t="s">
        <v>135954</v>
      </c>
      <c r="N125" s="98" t="s">
        <v>135955</v>
      </c>
      <c r="O125" s="101">
        <v>50</v>
      </c>
      <c r="P125" s="101">
        <v>0</v>
      </c>
    </row>
    <row r="126">
      <c r="L126" s="98" t="s">
        <v>135956</v>
      </c>
      <c r="M126" s="98" t="s">
        <v>135957</v>
      </c>
      <c r="N126" s="98" t="s">
        <v>135958</v>
      </c>
      <c r="O126" s="101">
        <v>890</v>
      </c>
      <c r="P126" s="101">
        <v>890</v>
      </c>
    </row>
    <row r="127">
      <c r="L127" s="98" t="s">
        <v>135959</v>
      </c>
      <c r="M127" s="98" t="s">
        <v>135960</v>
      </c>
      <c r="N127" s="98" t="s">
        <v>135961</v>
      </c>
      <c r="O127" s="101">
        <v>-980</v>
      </c>
      <c r="P127" s="101">
        <v>-980</v>
      </c>
    </row>
    <row r="128">
      <c r="K128" s="96" t="s">
        <v>135962</v>
      </c>
      <c r="O128" s="85">
        <f>SUM(O123:O127)</f>
      </c>
      <c r="P128" s="85">
        <f>SUM(P123:P127)</f>
      </c>
    </row>
    <row r="129">
      <c r="A129" s="98" t="s">
        <v>135963</v>
      </c>
      <c r="B129" s="98" t="s">
        <v>135964</v>
      </c>
      <c r="C129" s="100">
        <v>840</v>
      </c>
      <c r="D129" s="98" t="s">
        <v>135965</v>
      </c>
      <c r="E129" s="98" t="s">
        <v>135966</v>
      </c>
      <c r="F129" s="104">
        <v>44837</v>
      </c>
      <c r="G129" s="104">
        <v>45597</v>
      </c>
      <c r="H129" s="104">
        <v>45961</v>
      </c>
      <c r="J129" s="101">
        <v>1055</v>
      </c>
      <c r="K129" s="98" t="s">
        <v>135967</v>
      </c>
      <c r="L129" s="98" t="s">
        <v>135968</v>
      </c>
      <c r="M129" s="98" t="s">
        <v>135969</v>
      </c>
      <c r="N129" s="98" t="s">
        <v>135970</v>
      </c>
      <c r="O129" s="101">
        <v>25</v>
      </c>
      <c r="P129" s="101">
        <v>25</v>
      </c>
      <c r="Q129" s="101">
        <v>0</v>
      </c>
      <c r="R129" s="101">
        <v>200</v>
      </c>
    </row>
    <row r="130">
      <c r="L130" s="98" t="s">
        <v>135971</v>
      </c>
      <c r="M130" s="98" t="s">
        <v>135972</v>
      </c>
      <c r="N130" s="98" t="s">
        <v>135973</v>
      </c>
      <c r="O130" s="101">
        <v>1060</v>
      </c>
      <c r="P130" s="101">
        <v>1060</v>
      </c>
    </row>
    <row r="131">
      <c r="K131" s="96" t="s">
        <v>135974</v>
      </c>
      <c r="O131" s="85">
        <f>SUM(O129:O130)</f>
      </c>
      <c r="P131" s="85">
        <f>SUM(P129:P130)</f>
      </c>
    </row>
    <row r="132">
      <c r="A132" s="98" t="s">
        <v>135975</v>
      </c>
      <c r="B132" s="98" t="s">
        <v>135976</v>
      </c>
      <c r="C132" s="100">
        <v>840</v>
      </c>
      <c r="D132" s="98" t="s">
        <v>135977</v>
      </c>
      <c r="E132" s="98" t="s">
        <v>135978</v>
      </c>
      <c r="J132" s="101">
        <v>1100</v>
      </c>
      <c r="K132" s="98" t="s">
        <v>135979</v>
      </c>
      <c r="L132" s="98" t="s">
        <v>135979</v>
      </c>
      <c r="O132" s="101">
        <v>0</v>
      </c>
      <c r="P132" s="101">
        <v>0</v>
      </c>
      <c r="R132" s="101">
        <v>0</v>
      </c>
    </row>
    <row r="133">
      <c r="K133" s="96" t="s">
        <v>135980</v>
      </c>
      <c r="O133" s="85">
        <f>SUM(O132:O132)</f>
      </c>
      <c r="P133" s="85">
        <f>SUM(P132:P132)</f>
      </c>
    </row>
    <row r="134">
      <c r="A134" s="98" t="s">
        <v>135981</v>
      </c>
      <c r="B134" s="98" t="s">
        <v>135982</v>
      </c>
      <c r="C134" s="100">
        <v>840</v>
      </c>
      <c r="D134" s="98" t="s">
        <v>135983</v>
      </c>
      <c r="E134" s="98" t="s">
        <v>135984</v>
      </c>
      <c r="F134" s="104">
        <v>45190</v>
      </c>
      <c r="G134" s="104">
        <v>45566</v>
      </c>
      <c r="H134" s="104">
        <v>45930</v>
      </c>
      <c r="J134" s="101">
        <v>1080</v>
      </c>
      <c r="K134" s="98" t="s">
        <v>135985</v>
      </c>
      <c r="L134" s="98" t="s">
        <v>135986</v>
      </c>
      <c r="M134" s="98" t="s">
        <v>135987</v>
      </c>
      <c r="N134" s="98" t="s">
        <v>135988</v>
      </c>
      <c r="O134" s="101">
        <v>50</v>
      </c>
      <c r="P134" s="101">
        <v>50</v>
      </c>
      <c r="Q134" s="101">
        <v>0</v>
      </c>
      <c r="R134" s="101">
        <v>700</v>
      </c>
    </row>
    <row r="135">
      <c r="L135" s="98" t="s">
        <v>135989</v>
      </c>
      <c r="M135" s="98" t="s">
        <v>135990</v>
      </c>
      <c r="N135" s="98" t="s">
        <v>135991</v>
      </c>
      <c r="O135" s="101">
        <v>1050</v>
      </c>
      <c r="P135" s="101">
        <v>1050</v>
      </c>
    </row>
    <row r="136">
      <c r="L136" s="98" t="s">
        <v>135992</v>
      </c>
      <c r="M136" s="98" t="s">
        <v>135993</v>
      </c>
      <c r="N136" s="98" t="s">
        <v>135994</v>
      </c>
      <c r="O136" s="101">
        <v>10</v>
      </c>
      <c r="P136" s="101">
        <v>10</v>
      </c>
    </row>
    <row r="137">
      <c r="L137" s="98" t="s">
        <v>135995</v>
      </c>
      <c r="M137" s="98" t="s">
        <v>135996</v>
      </c>
      <c r="N137" s="98" t="s">
        <v>135997</v>
      </c>
      <c r="O137" s="101">
        <v>10</v>
      </c>
      <c r="P137" s="101">
        <v>10</v>
      </c>
    </row>
    <row r="138">
      <c r="K138" s="96" t="s">
        <v>135998</v>
      </c>
      <c r="O138" s="85">
        <f>SUM(O134:O137)</f>
      </c>
      <c r="P138" s="85">
        <f>SUM(P134:P137)</f>
      </c>
    </row>
    <row r="139">
      <c r="A139" s="98" t="s">
        <v>135999</v>
      </c>
      <c r="B139" s="98" t="s">
        <v>136000</v>
      </c>
      <c r="C139" s="100">
        <v>840</v>
      </c>
      <c r="D139" s="98" t="s">
        <v>136001</v>
      </c>
      <c r="E139" s="98" t="s">
        <v>136002</v>
      </c>
      <c r="J139" s="101">
        <v>1100</v>
      </c>
      <c r="K139" s="98" t="s">
        <v>136003</v>
      </c>
      <c r="L139" s="98" t="s">
        <v>136003</v>
      </c>
      <c r="O139" s="101">
        <v>0</v>
      </c>
      <c r="P139" s="101">
        <v>0</v>
      </c>
      <c r="R139" s="101">
        <v>0</v>
      </c>
    </row>
    <row r="140">
      <c r="K140" s="96" t="s">
        <v>136004</v>
      </c>
      <c r="O140" s="85">
        <f>SUM(O139:O139)</f>
      </c>
      <c r="P140" s="85">
        <f>SUM(P139:P139)</f>
      </c>
    </row>
    <row r="141">
      <c r="A141" s="98" t="s">
        <v>136005</v>
      </c>
      <c r="B141" s="98" t="s">
        <v>136006</v>
      </c>
      <c r="C141" s="100">
        <v>915</v>
      </c>
      <c r="D141" s="98" t="s">
        <v>136007</v>
      </c>
      <c r="E141" s="98" t="s">
        <v>136008</v>
      </c>
      <c r="F141" s="104">
        <v>45696</v>
      </c>
      <c r="G141" s="104">
        <v>45696</v>
      </c>
      <c r="H141" s="104">
        <v>46060</v>
      </c>
      <c r="J141" s="101">
        <v>1265</v>
      </c>
      <c r="K141" s="98" t="s">
        <v>136009</v>
      </c>
      <c r="L141" s="98" t="s">
        <v>136010</v>
      </c>
      <c r="M141" s="98" t="s">
        <v>136011</v>
      </c>
      <c r="N141" s="98" t="s">
        <v>136012</v>
      </c>
      <c r="O141" s="101">
        <v>20</v>
      </c>
      <c r="P141" s="101">
        <v>20</v>
      </c>
      <c r="Q141" s="101">
        <v>0</v>
      </c>
      <c r="R141" s="101">
        <v>200</v>
      </c>
    </row>
    <row r="142">
      <c r="L142" s="98" t="s">
        <v>136013</v>
      </c>
      <c r="M142" s="98" t="s">
        <v>136014</v>
      </c>
      <c r="N142" s="98" t="s">
        <v>136015</v>
      </c>
      <c r="O142" s="101">
        <v>125</v>
      </c>
      <c r="P142" s="101">
        <v>125</v>
      </c>
    </row>
    <row r="143">
      <c r="L143" s="98" t="s">
        <v>136016</v>
      </c>
      <c r="M143" s="98" t="s">
        <v>136017</v>
      </c>
      <c r="N143" s="98" t="s">
        <v>136018</v>
      </c>
      <c r="O143" s="101">
        <v>1120</v>
      </c>
      <c r="P143" s="101">
        <v>1120</v>
      </c>
    </row>
    <row r="144">
      <c r="K144" s="96" t="s">
        <v>136019</v>
      </c>
      <c r="O144" s="85">
        <f>SUM(O141:O143)</f>
      </c>
      <c r="P144" s="85">
        <f>SUM(P141:P143)</f>
      </c>
    </row>
    <row r="145">
      <c r="A145" s="98" t="s">
        <v>136020</v>
      </c>
      <c r="B145" s="98" t="s">
        <v>136021</v>
      </c>
      <c r="C145" s="100">
        <v>915</v>
      </c>
      <c r="D145" s="98" t="s">
        <v>136022</v>
      </c>
      <c r="E145" s="98" t="s">
        <v>136023</v>
      </c>
      <c r="F145" s="104">
        <v>45379</v>
      </c>
      <c r="G145" s="104">
        <v>45748</v>
      </c>
      <c r="H145" s="104">
        <v>46112</v>
      </c>
      <c r="J145" s="101">
        <v>1115</v>
      </c>
      <c r="K145" s="98" t="s">
        <v>136024</v>
      </c>
      <c r="L145" s="98" t="s">
        <v>136025</v>
      </c>
      <c r="M145" s="98" t="s">
        <v>136026</v>
      </c>
      <c r="N145" s="98" t="s">
        <v>136027</v>
      </c>
      <c r="O145" s="101">
        <v>25</v>
      </c>
      <c r="P145" s="101">
        <v>25</v>
      </c>
      <c r="Q145" s="101">
        <v>0</v>
      </c>
      <c r="R145" s="101">
        <v>200</v>
      </c>
    </row>
    <row r="146">
      <c r="L146" s="98" t="s">
        <v>136028</v>
      </c>
      <c r="M146" s="98" t="s">
        <v>136029</v>
      </c>
      <c r="N146" s="98" t="s">
        <v>136030</v>
      </c>
      <c r="O146" s="101">
        <v>1090</v>
      </c>
      <c r="P146" s="101">
        <v>1090</v>
      </c>
    </row>
    <row r="147">
      <c r="K147" s="96" t="s">
        <v>136031</v>
      </c>
      <c r="O147" s="85">
        <f>SUM(O145:O146)</f>
      </c>
      <c r="P147" s="85">
        <f>SUM(P145:P146)</f>
      </c>
    </row>
    <row r="148">
      <c r="A148" s="98" t="s">
        <v>136032</v>
      </c>
      <c r="B148" s="98" t="s">
        <v>136033</v>
      </c>
      <c r="C148" s="100">
        <v>690</v>
      </c>
      <c r="D148" s="98" t="s">
        <v>136034</v>
      </c>
      <c r="E148" s="98" t="s">
        <v>136035</v>
      </c>
      <c r="F148" s="104">
        <v>35065</v>
      </c>
      <c r="G148" s="104">
        <v>45627</v>
      </c>
      <c r="H148" s="104">
        <v>46081</v>
      </c>
      <c r="J148" s="101">
        <v>885</v>
      </c>
      <c r="K148" s="98" t="s">
        <v>136036</v>
      </c>
      <c r="L148" s="98" t="s">
        <v>136037</v>
      </c>
      <c r="M148" s="98" t="s">
        <v>136038</v>
      </c>
      <c r="N148" s="98" t="s">
        <v>136039</v>
      </c>
      <c r="O148" s="101">
        <v>900</v>
      </c>
      <c r="P148" s="101">
        <v>900</v>
      </c>
      <c r="Q148" s="101">
        <v>0</v>
      </c>
      <c r="R148" s="101">
        <v>150</v>
      </c>
    </row>
    <row r="149">
      <c r="K149" s="96" t="s">
        <v>136040</v>
      </c>
      <c r="O149" s="85">
        <f>SUM(O148:O148)</f>
      </c>
      <c r="P149" s="85">
        <f>SUM(P148:P148)</f>
      </c>
    </row>
    <row r="150">
      <c r="A150" s="98" t="s">
        <v>136041</v>
      </c>
      <c r="B150" s="98" t="s">
        <v>136042</v>
      </c>
      <c r="C150" s="100">
        <v>690</v>
      </c>
      <c r="D150" s="98" t="s">
        <v>136043</v>
      </c>
      <c r="E150" s="98" t="s">
        <v>136044</v>
      </c>
      <c r="F150" s="104">
        <v>42153</v>
      </c>
      <c r="G150" s="104">
        <v>45474</v>
      </c>
      <c r="H150" s="104">
        <v>45838</v>
      </c>
      <c r="J150" s="101">
        <v>885</v>
      </c>
      <c r="K150" s="98" t="s">
        <v>136045</v>
      </c>
      <c r="L150" s="98" t="s">
        <v>136046</v>
      </c>
      <c r="M150" s="98" t="s">
        <v>136047</v>
      </c>
      <c r="N150" s="98" t="s">
        <v>136048</v>
      </c>
      <c r="O150" s="101">
        <v>885</v>
      </c>
      <c r="P150" s="101">
        <v>885</v>
      </c>
      <c r="Q150" s="101">
        <v>0</v>
      </c>
      <c r="R150" s="101">
        <v>350</v>
      </c>
    </row>
    <row r="151">
      <c r="K151" s="96" t="s">
        <v>136049</v>
      </c>
      <c r="O151" s="85">
        <f>SUM(O150:O150)</f>
      </c>
      <c r="P151" s="85">
        <f>SUM(P150:P150)</f>
      </c>
    </row>
    <row r="152">
      <c r="A152" s="98" t="s">
        <v>136050</v>
      </c>
      <c r="B152" s="98" t="s">
        <v>136051</v>
      </c>
      <c r="C152" s="100">
        <v>915</v>
      </c>
      <c r="D152" s="98" t="s">
        <v>136052</v>
      </c>
      <c r="E152" s="98" t="s">
        <v>136053</v>
      </c>
      <c r="F152" s="104">
        <v>45744</v>
      </c>
      <c r="G152" s="104">
        <v>45744</v>
      </c>
      <c r="H152" s="104">
        <v>46108</v>
      </c>
      <c r="J152" s="101">
        <v>1215</v>
      </c>
      <c r="K152" s="98" t="s">
        <v>136054</v>
      </c>
      <c r="L152" s="98" t="s">
        <v>136055</v>
      </c>
      <c r="M152" s="98" t="s">
        <v>136056</v>
      </c>
      <c r="N152" s="98" t="s">
        <v>136057</v>
      </c>
      <c r="O152" s="101">
        <v>2.6699999999999999</v>
      </c>
      <c r="P152" s="101">
        <v>0</v>
      </c>
      <c r="Q152" s="101">
        <v>0</v>
      </c>
      <c r="R152" s="101">
        <v>200</v>
      </c>
    </row>
    <row r="153">
      <c r="L153" s="98" t="s">
        <v>136058</v>
      </c>
      <c r="M153" s="98" t="s">
        <v>136059</v>
      </c>
      <c r="N153" s="98" t="s">
        <v>136060</v>
      </c>
      <c r="O153" s="101">
        <v>16.670000000000002</v>
      </c>
      <c r="P153" s="101">
        <v>0</v>
      </c>
    </row>
    <row r="154">
      <c r="L154" s="98" t="s">
        <v>136061</v>
      </c>
      <c r="M154" s="98" t="s">
        <v>136062</v>
      </c>
      <c r="N154" s="98" t="s">
        <v>136063</v>
      </c>
      <c r="O154" s="101">
        <v>20</v>
      </c>
      <c r="P154" s="101">
        <v>0</v>
      </c>
    </row>
    <row r="155">
      <c r="L155" s="98" t="s">
        <v>136064</v>
      </c>
      <c r="M155" s="98" t="s">
        <v>136065</v>
      </c>
      <c r="N155" s="98" t="s">
        <v>136066</v>
      </c>
      <c r="O155" s="101">
        <v>125</v>
      </c>
      <c r="P155" s="101">
        <v>145</v>
      </c>
    </row>
    <row r="156">
      <c r="L156" s="98" t="s">
        <v>136067</v>
      </c>
      <c r="M156" s="98" t="s">
        <v>136068</v>
      </c>
      <c r="N156" s="98" t="s">
        <v>136069</v>
      </c>
      <c r="O156" s="101">
        <v>142.66999999999999</v>
      </c>
      <c r="P156" s="101">
        <v>0</v>
      </c>
    </row>
    <row r="157">
      <c r="L157" s="98" t="s">
        <v>136070</v>
      </c>
      <c r="M157" s="98" t="s">
        <v>136071</v>
      </c>
      <c r="N157" s="98" t="s">
        <v>136072</v>
      </c>
      <c r="O157" s="101">
        <v>1070</v>
      </c>
      <c r="P157" s="101">
        <v>1070</v>
      </c>
    </row>
    <row r="158">
      <c r="L158" s="98" t="s">
        <v>136073</v>
      </c>
      <c r="M158" s="98" t="s">
        <v>136074</v>
      </c>
      <c r="N158" s="98" t="s">
        <v>136075</v>
      </c>
      <c r="O158" s="101">
        <v>75</v>
      </c>
      <c r="P158" s="101">
        <v>0</v>
      </c>
    </row>
    <row r="159">
      <c r="L159" s="98" t="s">
        <v>136076</v>
      </c>
      <c r="M159" s="98" t="s">
        <v>136077</v>
      </c>
      <c r="N159" s="98" t="s">
        <v>136078</v>
      </c>
      <c r="O159" s="101">
        <v>121.5</v>
      </c>
      <c r="P159" s="101">
        <v>0</v>
      </c>
    </row>
    <row r="160">
      <c r="L160" s="98" t="s">
        <v>136079</v>
      </c>
      <c r="M160" s="98" t="s">
        <v>136080</v>
      </c>
      <c r="N160" s="98" t="s">
        <v>136081</v>
      </c>
      <c r="O160" s="101">
        <v>25</v>
      </c>
      <c r="P160" s="101">
        <v>0</v>
      </c>
    </row>
    <row r="161">
      <c r="K161" s="96" t="s">
        <v>136082</v>
      </c>
      <c r="O161" s="85">
        <f>SUM(O152:O160)</f>
      </c>
      <c r="P161" s="85">
        <f>SUM(P152:P160)</f>
      </c>
    </row>
    <row r="162">
      <c r="A162" s="98" t="s">
        <v>136083</v>
      </c>
      <c r="B162" s="98" t="s">
        <v>136084</v>
      </c>
      <c r="C162" s="100">
        <v>915</v>
      </c>
      <c r="D162" s="98" t="s">
        <v>136085</v>
      </c>
      <c r="E162" s="98" t="s">
        <v>136086</v>
      </c>
      <c r="F162" s="104">
        <v>43812</v>
      </c>
      <c r="G162" s="104">
        <v>45536</v>
      </c>
      <c r="H162" s="104">
        <v>45900</v>
      </c>
      <c r="J162" s="101">
        <v>1115</v>
      </c>
      <c r="K162" s="98" t="s">
        <v>136087</v>
      </c>
      <c r="L162" s="98" t="s">
        <v>136088</v>
      </c>
      <c r="M162" s="98" t="s">
        <v>136089</v>
      </c>
      <c r="N162" s="98" t="s">
        <v>136090</v>
      </c>
      <c r="O162" s="101">
        <v>25</v>
      </c>
      <c r="P162" s="101">
        <v>25</v>
      </c>
      <c r="Q162" s="101">
        <v>0</v>
      </c>
      <c r="R162" s="101">
        <v>1005</v>
      </c>
    </row>
    <row r="163">
      <c r="L163" s="98" t="s">
        <v>136091</v>
      </c>
      <c r="M163" s="98" t="s">
        <v>136092</v>
      </c>
      <c r="N163" s="98" t="s">
        <v>136093</v>
      </c>
      <c r="O163" s="101">
        <v>1110</v>
      </c>
      <c r="P163" s="101">
        <v>1110</v>
      </c>
    </row>
    <row r="164">
      <c r="K164" s="96" t="s">
        <v>136094</v>
      </c>
      <c r="O164" s="85">
        <f>SUM(O162:O163)</f>
      </c>
      <c r="P164" s="85">
        <f>SUM(P162:P163)</f>
      </c>
    </row>
    <row r="165">
      <c r="A165" s="98" t="s">
        <v>136095</v>
      </c>
      <c r="B165" s="98" t="s">
        <v>136096</v>
      </c>
      <c r="C165" s="100">
        <v>690</v>
      </c>
      <c r="D165" s="98" t="s">
        <v>136097</v>
      </c>
      <c r="E165" s="98" t="s">
        <v>136098</v>
      </c>
      <c r="F165" s="104">
        <v>39995</v>
      </c>
      <c r="G165" s="104">
        <v>45536</v>
      </c>
      <c r="H165" s="104">
        <v>45900</v>
      </c>
      <c r="J165" s="101">
        <v>885</v>
      </c>
      <c r="K165" s="98" t="s">
        <v>136099</v>
      </c>
      <c r="L165" s="98" t="s">
        <v>136100</v>
      </c>
      <c r="M165" s="98" t="s">
        <v>136101</v>
      </c>
      <c r="N165" s="98" t="s">
        <v>136102</v>
      </c>
      <c r="O165" s="101">
        <v>885</v>
      </c>
      <c r="P165" s="101">
        <v>885</v>
      </c>
      <c r="Q165" s="101">
        <v>0</v>
      </c>
      <c r="R165" s="101">
        <v>100</v>
      </c>
    </row>
    <row r="166">
      <c r="K166" s="96" t="s">
        <v>136103</v>
      </c>
      <c r="O166" s="85">
        <f>SUM(O165:O165)</f>
      </c>
      <c r="P166" s="85">
        <f>SUM(P165:P165)</f>
      </c>
    </row>
    <row r="167">
      <c r="A167" s="98" t="s">
        <v>136104</v>
      </c>
      <c r="B167" s="98" t="s">
        <v>136105</v>
      </c>
      <c r="C167" s="100">
        <v>690</v>
      </c>
      <c r="D167" s="98" t="s">
        <v>136106</v>
      </c>
      <c r="E167" s="98" t="s">
        <v>136107</v>
      </c>
      <c r="F167" s="104">
        <v>44317</v>
      </c>
      <c r="G167" s="104">
        <v>45413</v>
      </c>
      <c r="H167" s="104">
        <v>45777</v>
      </c>
      <c r="J167" s="101">
        <v>1010</v>
      </c>
      <c r="K167" s="98" t="s">
        <v>136108</v>
      </c>
      <c r="L167" s="98" t="s">
        <v>136109</v>
      </c>
      <c r="M167" s="98" t="s">
        <v>136110</v>
      </c>
      <c r="N167" s="98" t="s">
        <v>136111</v>
      </c>
      <c r="O167" s="101">
        <v>125</v>
      </c>
      <c r="P167" s="101">
        <v>125</v>
      </c>
      <c r="Q167" s="101">
        <v>0</v>
      </c>
      <c r="R167" s="101">
        <v>300</v>
      </c>
    </row>
    <row r="168">
      <c r="L168" s="98" t="s">
        <v>136112</v>
      </c>
      <c r="M168" s="98" t="s">
        <v>136113</v>
      </c>
      <c r="N168" s="98" t="s">
        <v>136114</v>
      </c>
      <c r="O168" s="101">
        <v>885</v>
      </c>
      <c r="P168" s="101">
        <v>885</v>
      </c>
    </row>
    <row r="169">
      <c r="K169" s="96" t="s">
        <v>136115</v>
      </c>
      <c r="O169" s="85">
        <f>SUM(O167:O168)</f>
      </c>
      <c r="P169" s="85">
        <f>SUM(P167:P168)</f>
      </c>
    </row>
    <row r="170">
      <c r="A170" s="98" t="s">
        <v>136116</v>
      </c>
      <c r="B170" s="98" t="s">
        <v>136117</v>
      </c>
      <c r="C170" s="100">
        <v>915</v>
      </c>
      <c r="D170" s="98" t="s">
        <v>136118</v>
      </c>
      <c r="E170" s="98" t="s">
        <v>136119</v>
      </c>
      <c r="F170" s="104">
        <v>44775</v>
      </c>
      <c r="G170" s="104">
        <v>45536</v>
      </c>
      <c r="H170" s="104">
        <v>45900</v>
      </c>
      <c r="J170" s="101">
        <v>1215</v>
      </c>
      <c r="K170" s="98" t="s">
        <v>136120</v>
      </c>
      <c r="L170" s="98" t="s">
        <v>136121</v>
      </c>
      <c r="M170" s="98" t="s">
        <v>136122</v>
      </c>
      <c r="N170" s="98" t="s">
        <v>136123</v>
      </c>
      <c r="O170" s="101">
        <v>125</v>
      </c>
      <c r="P170" s="101">
        <v>125</v>
      </c>
      <c r="Q170" s="101">
        <v>0</v>
      </c>
      <c r="R170" s="101">
        <v>1105</v>
      </c>
    </row>
    <row r="171">
      <c r="L171" s="98" t="s">
        <v>136124</v>
      </c>
      <c r="M171" s="98" t="s">
        <v>136125</v>
      </c>
      <c r="N171" s="98" t="s">
        <v>136126</v>
      </c>
      <c r="O171" s="101">
        <v>1110</v>
      </c>
      <c r="P171" s="101">
        <v>1110</v>
      </c>
    </row>
    <row r="172">
      <c r="K172" s="96" t="s">
        <v>136127</v>
      </c>
      <c r="O172" s="85">
        <f>SUM(O170:O171)</f>
      </c>
      <c r="P172" s="85">
        <f>SUM(P170:P171)</f>
      </c>
    </row>
    <row r="173">
      <c r="A173" s="98" t="s">
        <v>136128</v>
      </c>
      <c r="B173" s="98" t="s">
        <v>136129</v>
      </c>
      <c r="C173" s="100">
        <v>840</v>
      </c>
      <c r="D173" s="98" t="s">
        <v>136130</v>
      </c>
      <c r="E173" s="98" t="s">
        <v>136131</v>
      </c>
      <c r="F173" s="104">
        <v>45051</v>
      </c>
      <c r="G173" s="104">
        <v>45444</v>
      </c>
      <c r="H173" s="104">
        <v>45808</v>
      </c>
      <c r="J173" s="101">
        <v>1155</v>
      </c>
      <c r="K173" s="98" t="s">
        <v>136132</v>
      </c>
      <c r="L173" s="98" t="s">
        <v>136133</v>
      </c>
      <c r="M173" s="98" t="s">
        <v>136134</v>
      </c>
      <c r="N173" s="98" t="s">
        <v>136135</v>
      </c>
      <c r="O173" s="101">
        <v>125</v>
      </c>
      <c r="P173" s="101">
        <v>125</v>
      </c>
      <c r="Q173" s="101">
        <v>0</v>
      </c>
      <c r="R173" s="101">
        <v>450</v>
      </c>
    </row>
    <row r="174">
      <c r="L174" s="98" t="s">
        <v>136136</v>
      </c>
      <c r="M174" s="98" t="s">
        <v>136137</v>
      </c>
      <c r="N174" s="98" t="s">
        <v>136138</v>
      </c>
      <c r="O174" s="101">
        <v>1030</v>
      </c>
      <c r="P174" s="101">
        <v>1030</v>
      </c>
    </row>
    <row r="175">
      <c r="L175" s="98" t="s">
        <v>136139</v>
      </c>
      <c r="M175" s="98" t="s">
        <v>136140</v>
      </c>
      <c r="N175" s="98" t="s">
        <v>136141</v>
      </c>
      <c r="O175" s="101">
        <v>115.5</v>
      </c>
      <c r="P175" s="101">
        <v>0</v>
      </c>
    </row>
    <row r="176">
      <c r="L176" s="98" t="s">
        <v>136142</v>
      </c>
      <c r="M176" s="98" t="s">
        <v>136143</v>
      </c>
      <c r="N176" s="98" t="s">
        <v>136144</v>
      </c>
      <c r="O176" s="101">
        <v>10</v>
      </c>
      <c r="P176" s="101">
        <v>10</v>
      </c>
    </row>
    <row r="177">
      <c r="K177" s="96" t="s">
        <v>136145</v>
      </c>
      <c r="O177" s="85">
        <f>SUM(O173:O176)</f>
      </c>
      <c r="P177" s="85">
        <f>SUM(P173:P176)</f>
      </c>
    </row>
    <row r="178">
      <c r="A178" s="98" t="s">
        <v>136146</v>
      </c>
      <c r="B178" s="98" t="s">
        <v>136147</v>
      </c>
      <c r="C178" s="100">
        <v>690</v>
      </c>
      <c r="D178" s="98" t="s">
        <v>136148</v>
      </c>
      <c r="E178" s="98" t="s">
        <v>136149</v>
      </c>
      <c r="F178" s="104">
        <v>45562</v>
      </c>
      <c r="G178" s="104">
        <v>45562</v>
      </c>
      <c r="H178" s="104">
        <v>45930</v>
      </c>
      <c r="J178" s="101">
        <v>1030</v>
      </c>
      <c r="K178" s="98" t="s">
        <v>136150</v>
      </c>
      <c r="L178" s="98" t="s">
        <v>136151</v>
      </c>
      <c r="M178" s="98" t="s">
        <v>136152</v>
      </c>
      <c r="N178" s="98" t="s">
        <v>136153</v>
      </c>
      <c r="O178" s="101">
        <v>125</v>
      </c>
      <c r="P178" s="101">
        <v>0</v>
      </c>
      <c r="Q178" s="101">
        <v>0</v>
      </c>
      <c r="R178" s="101">
        <v>100</v>
      </c>
    </row>
    <row r="179">
      <c r="L179" s="98" t="s">
        <v>136154</v>
      </c>
      <c r="M179" s="98" t="s">
        <v>136155</v>
      </c>
      <c r="N179" s="98" t="s">
        <v>136156</v>
      </c>
      <c r="O179" s="101">
        <v>20</v>
      </c>
      <c r="P179" s="101">
        <v>145</v>
      </c>
    </row>
    <row r="180">
      <c r="L180" s="98" t="s">
        <v>136157</v>
      </c>
      <c r="M180" s="98" t="s">
        <v>136158</v>
      </c>
      <c r="N180" s="98" t="s">
        <v>136159</v>
      </c>
      <c r="O180" s="101">
        <v>885</v>
      </c>
      <c r="P180" s="101">
        <v>885</v>
      </c>
    </row>
    <row r="181">
      <c r="K181" s="96" t="s">
        <v>136160</v>
      </c>
      <c r="O181" s="85">
        <f>SUM(O178:O180)</f>
      </c>
      <c r="P181" s="85">
        <f>SUM(P178:P180)</f>
      </c>
    </row>
    <row r="182">
      <c r="A182" s="98" t="s">
        <v>136161</v>
      </c>
      <c r="B182" s="98" t="s">
        <v>136162</v>
      </c>
      <c r="C182" s="100">
        <v>840</v>
      </c>
      <c r="D182" s="98" t="s">
        <v>136163</v>
      </c>
      <c r="E182" s="98" t="s">
        <v>136164</v>
      </c>
      <c r="F182" s="104">
        <v>44734</v>
      </c>
      <c r="G182" s="104">
        <v>45474</v>
      </c>
      <c r="H182" s="104">
        <v>45838</v>
      </c>
      <c r="J182" s="101">
        <v>1030</v>
      </c>
      <c r="K182" s="98" t="s">
        <v>136165</v>
      </c>
      <c r="L182" s="98" t="s">
        <v>136166</v>
      </c>
      <c r="M182" s="98" t="s">
        <v>136167</v>
      </c>
      <c r="N182" s="98" t="s">
        <v>136168</v>
      </c>
      <c r="O182" s="101">
        <v>1030</v>
      </c>
      <c r="P182" s="101">
        <v>1030</v>
      </c>
      <c r="Q182" s="101">
        <v>0</v>
      </c>
      <c r="R182" s="101">
        <v>450</v>
      </c>
    </row>
    <row r="183">
      <c r="L183" s="98" t="s">
        <v>136169</v>
      </c>
      <c r="M183" s="98" t="s">
        <v>136170</v>
      </c>
      <c r="N183" s="98" t="s">
        <v>136171</v>
      </c>
      <c r="O183" s="101">
        <v>10</v>
      </c>
      <c r="P183" s="101">
        <v>10</v>
      </c>
    </row>
    <row r="184">
      <c r="K184" s="96" t="s">
        <v>136172</v>
      </c>
      <c r="O184" s="85">
        <f>SUM(O182:O183)</f>
      </c>
      <c r="P184" s="85">
        <f>SUM(P182:P183)</f>
      </c>
    </row>
    <row r="185">
      <c r="A185" s="98" t="s">
        <v>136173</v>
      </c>
      <c r="B185" s="98" t="s">
        <v>136174</v>
      </c>
      <c r="C185" s="100">
        <v>840</v>
      </c>
      <c r="D185" s="98" t="s">
        <v>136175</v>
      </c>
      <c r="E185" s="98" t="s">
        <v>136176</v>
      </c>
      <c r="F185" s="104">
        <v>45260</v>
      </c>
      <c r="G185" s="104">
        <v>45627</v>
      </c>
      <c r="H185" s="104">
        <v>45991</v>
      </c>
      <c r="J185" s="101">
        <v>1055</v>
      </c>
      <c r="K185" s="98" t="s">
        <v>136177</v>
      </c>
      <c r="L185" s="98" t="s">
        <v>136178</v>
      </c>
      <c r="M185" s="98" t="s">
        <v>136179</v>
      </c>
      <c r="N185" s="98" t="s">
        <v>136180</v>
      </c>
      <c r="O185" s="101">
        <v>25</v>
      </c>
      <c r="P185" s="101">
        <v>25</v>
      </c>
      <c r="Q185" s="101">
        <v>0</v>
      </c>
      <c r="R185" s="101">
        <v>200</v>
      </c>
    </row>
    <row r="186">
      <c r="L186" s="98" t="s">
        <v>136181</v>
      </c>
      <c r="M186" s="98" t="s">
        <v>136182</v>
      </c>
      <c r="N186" s="98" t="s">
        <v>136183</v>
      </c>
      <c r="O186" s="101">
        <v>1060</v>
      </c>
      <c r="P186" s="101">
        <v>1060</v>
      </c>
    </row>
    <row r="187">
      <c r="K187" s="96" t="s">
        <v>136184</v>
      </c>
      <c r="O187" s="85">
        <f>SUM(O185:O186)</f>
      </c>
      <c r="P187" s="85">
        <f>SUM(P185:P186)</f>
      </c>
    </row>
    <row r="188">
      <c r="A188" s="98" t="s">
        <v>136185</v>
      </c>
      <c r="B188" s="98" t="s">
        <v>136186</v>
      </c>
      <c r="C188" s="100">
        <v>915</v>
      </c>
      <c r="D188" s="98" t="s">
        <v>136187</v>
      </c>
      <c r="E188" s="98" t="s">
        <v>136188</v>
      </c>
      <c r="F188" s="104">
        <v>45148</v>
      </c>
      <c r="G188" s="104">
        <v>45566</v>
      </c>
      <c r="H188" s="104">
        <v>45930</v>
      </c>
      <c r="J188" s="101">
        <v>1115</v>
      </c>
      <c r="K188" s="98" t="s">
        <v>136189</v>
      </c>
      <c r="L188" s="98" t="s">
        <v>136190</v>
      </c>
      <c r="M188" s="98" t="s">
        <v>136191</v>
      </c>
      <c r="N188" s="98" t="s">
        <v>136192</v>
      </c>
      <c r="O188" s="101">
        <v>25</v>
      </c>
      <c r="P188" s="101">
        <v>25</v>
      </c>
      <c r="Q188" s="101">
        <v>0</v>
      </c>
      <c r="R188" s="101">
        <v>300</v>
      </c>
    </row>
    <row r="189">
      <c r="L189" s="98" t="s">
        <v>136193</v>
      </c>
      <c r="M189" s="98" t="s">
        <v>136194</v>
      </c>
      <c r="N189" s="98" t="s">
        <v>136195</v>
      </c>
      <c r="O189" s="101">
        <v>1100</v>
      </c>
      <c r="P189" s="101">
        <v>1100</v>
      </c>
    </row>
    <row r="190">
      <c r="K190" s="96" t="s">
        <v>136196</v>
      </c>
      <c r="O190" s="85">
        <f>SUM(O188:O189)</f>
      </c>
      <c r="P190" s="85">
        <f>SUM(P188:P189)</f>
      </c>
    </row>
    <row r="191">
      <c r="A191" s="98" t="s">
        <v>136197</v>
      </c>
      <c r="B191" s="98" t="s">
        <v>136198</v>
      </c>
      <c r="C191" s="100">
        <v>840</v>
      </c>
      <c r="D191" s="98" t="s">
        <v>136199</v>
      </c>
      <c r="E191" s="98" t="s">
        <v>136200</v>
      </c>
      <c r="J191" s="101">
        <v>1140</v>
      </c>
      <c r="K191" s="98" t="s">
        <v>136201</v>
      </c>
      <c r="L191" s="98" t="s">
        <v>136201</v>
      </c>
      <c r="O191" s="101">
        <v>0</v>
      </c>
      <c r="P191" s="101">
        <v>0</v>
      </c>
      <c r="R191" s="101">
        <v>0</v>
      </c>
    </row>
    <row r="192">
      <c r="K192" s="96" t="s">
        <v>136202</v>
      </c>
      <c r="O192" s="85">
        <f>SUM(O191:O191)</f>
      </c>
      <c r="P192" s="85">
        <f>SUM(P191:P191)</f>
      </c>
    </row>
    <row r="193">
      <c r="A193" s="98" t="s">
        <v>136203</v>
      </c>
      <c r="B193" s="98" t="s">
        <v>136204</v>
      </c>
      <c r="C193" s="100">
        <v>690</v>
      </c>
      <c r="D193" s="98" t="s">
        <v>136205</v>
      </c>
      <c r="E193" s="98" t="s">
        <v>136206</v>
      </c>
      <c r="J193" s="101">
        <v>940</v>
      </c>
      <c r="K193" s="98" t="s">
        <v>136207</v>
      </c>
      <c r="L193" s="98" t="s">
        <v>136207</v>
      </c>
      <c r="O193" s="101">
        <v>0</v>
      </c>
      <c r="P193" s="101">
        <v>0</v>
      </c>
      <c r="R193" s="101">
        <v>0</v>
      </c>
    </row>
    <row r="194">
      <c r="K194" s="96" t="s">
        <v>136208</v>
      </c>
      <c r="O194" s="85">
        <f>SUM(O193:O193)</f>
      </c>
      <c r="P194" s="85">
        <f>SUM(P193:P193)</f>
      </c>
    </row>
    <row r="195">
      <c r="A195" s="98" t="s">
        <v>136209</v>
      </c>
      <c r="B195" s="98" t="s">
        <v>136210</v>
      </c>
      <c r="C195" s="100">
        <v>840</v>
      </c>
      <c r="D195" s="98" t="s">
        <v>136211</v>
      </c>
      <c r="E195" s="98" t="s">
        <v>136212</v>
      </c>
      <c r="F195" s="104">
        <v>45689</v>
      </c>
      <c r="G195" s="104">
        <v>45689</v>
      </c>
      <c r="H195" s="104">
        <v>46053</v>
      </c>
      <c r="J195" s="101">
        <v>1100</v>
      </c>
      <c r="K195" s="98" t="s">
        <v>136213</v>
      </c>
      <c r="L195" s="98" t="s">
        <v>136214</v>
      </c>
      <c r="M195" s="98" t="s">
        <v>136215</v>
      </c>
      <c r="N195" s="98" t="s">
        <v>136216</v>
      </c>
      <c r="O195" s="101">
        <v>20</v>
      </c>
      <c r="P195" s="101">
        <v>50</v>
      </c>
      <c r="Q195" s="101">
        <v>0</v>
      </c>
      <c r="R195" s="101">
        <v>200</v>
      </c>
    </row>
    <row r="196">
      <c r="L196" s="98" t="s">
        <v>136217</v>
      </c>
      <c r="M196" s="98" t="s">
        <v>136218</v>
      </c>
      <c r="N196" s="98" t="s">
        <v>136219</v>
      </c>
      <c r="O196" s="101">
        <v>20</v>
      </c>
      <c r="P196" s="101">
        <v>40</v>
      </c>
    </row>
    <row r="197">
      <c r="L197" s="98" t="s">
        <v>136220</v>
      </c>
      <c r="M197" s="98" t="s">
        <v>136221</v>
      </c>
      <c r="N197" s="98" t="s">
        <v>136222</v>
      </c>
      <c r="O197" s="101">
        <v>50</v>
      </c>
      <c r="P197" s="101">
        <v>0</v>
      </c>
    </row>
    <row r="198">
      <c r="L198" s="98" t="s">
        <v>136223</v>
      </c>
      <c r="M198" s="98" t="s">
        <v>136224</v>
      </c>
      <c r="N198" s="98" t="s">
        <v>136225</v>
      </c>
      <c r="O198" s="101">
        <v>1010</v>
      </c>
      <c r="P198" s="101">
        <v>1010</v>
      </c>
    </row>
    <row r="199">
      <c r="K199" s="96" t="s">
        <v>136226</v>
      </c>
      <c r="O199" s="85">
        <f>SUM(O195:O198)</f>
      </c>
      <c r="P199" s="85">
        <f>SUM(P195:P198)</f>
      </c>
    </row>
    <row r="200">
      <c r="A200" s="98" t="s">
        <v>136227</v>
      </c>
      <c r="B200" s="98" t="s">
        <v>136228</v>
      </c>
      <c r="C200" s="100">
        <v>840</v>
      </c>
      <c r="D200" s="98" t="s">
        <v>136229</v>
      </c>
      <c r="E200" s="98" t="s">
        <v>136230</v>
      </c>
      <c r="F200" s="104">
        <v>45393</v>
      </c>
      <c r="G200" s="104">
        <v>45393</v>
      </c>
      <c r="H200" s="104">
        <v>45808</v>
      </c>
      <c r="J200" s="101">
        <v>1155</v>
      </c>
      <c r="K200" s="98" t="s">
        <v>136231</v>
      </c>
      <c r="L200" s="98" t="s">
        <v>136232</v>
      </c>
      <c r="M200" s="98" t="s">
        <v>136233</v>
      </c>
      <c r="N200" s="98" t="s">
        <v>136234</v>
      </c>
      <c r="O200" s="101">
        <v>125</v>
      </c>
      <c r="P200" s="101">
        <v>125</v>
      </c>
      <c r="Q200" s="101">
        <v>0</v>
      </c>
      <c r="R200" s="101">
        <v>450</v>
      </c>
    </row>
    <row r="201">
      <c r="L201" s="98" t="s">
        <v>136235</v>
      </c>
      <c r="M201" s="98" t="s">
        <v>136236</v>
      </c>
      <c r="N201" s="98" t="s">
        <v>136237</v>
      </c>
      <c r="O201" s="101">
        <v>1030</v>
      </c>
      <c r="P201" s="101">
        <v>1030</v>
      </c>
    </row>
    <row r="202">
      <c r="K202" s="96" t="s">
        <v>136238</v>
      </c>
      <c r="O202" s="85">
        <f>SUM(O200:O201)</f>
      </c>
      <c r="P202" s="85">
        <f>SUM(P200:P201)</f>
      </c>
    </row>
    <row r="203">
      <c r="A203" s="98" t="s">
        <v>136239</v>
      </c>
      <c r="B203" s="98" t="s">
        <v>136240</v>
      </c>
      <c r="C203" s="100">
        <v>690</v>
      </c>
      <c r="D203" s="98" t="s">
        <v>136241</v>
      </c>
      <c r="E203" s="98" t="s">
        <v>136242</v>
      </c>
      <c r="F203" s="104">
        <v>44655</v>
      </c>
      <c r="G203" s="104">
        <v>45413</v>
      </c>
      <c r="H203" s="104">
        <v>45777</v>
      </c>
      <c r="I203" s="104">
        <v>45777</v>
      </c>
      <c r="J203" s="101">
        <v>885</v>
      </c>
      <c r="K203" s="98" t="s">
        <v>136243</v>
      </c>
      <c r="L203" s="98" t="s">
        <v>136244</v>
      </c>
      <c r="M203" s="98" t="s">
        <v>136245</v>
      </c>
      <c r="N203" s="98" t="s">
        <v>136246</v>
      </c>
      <c r="O203" s="101">
        <v>885</v>
      </c>
      <c r="P203" s="101">
        <v>885</v>
      </c>
      <c r="Q203" s="101">
        <v>0</v>
      </c>
      <c r="R203" s="101">
        <v>100</v>
      </c>
    </row>
    <row r="204">
      <c r="K204" s="96" t="s">
        <v>136247</v>
      </c>
      <c r="O204" s="85">
        <f>SUM(O203:O203)</f>
      </c>
      <c r="P204" s="85">
        <f>SUM(P203:P203)</f>
      </c>
    </row>
    <row r="205">
      <c r="A205" s="98" t="s">
        <v>136248</v>
      </c>
      <c r="B205" s="98" t="s">
        <v>136249</v>
      </c>
      <c r="C205" s="100">
        <v>840</v>
      </c>
      <c r="D205" s="98" t="s">
        <v>136250</v>
      </c>
      <c r="E205" s="98" t="s">
        <v>136251</v>
      </c>
      <c r="F205" s="104">
        <v>45425</v>
      </c>
      <c r="G205" s="104">
        <v>45425</v>
      </c>
      <c r="H205" s="104">
        <v>45808</v>
      </c>
      <c r="I205" s="104">
        <v>45808</v>
      </c>
      <c r="J205" s="101">
        <v>1060</v>
      </c>
      <c r="K205" s="98" t="s">
        <v>136252</v>
      </c>
      <c r="L205" s="98" t="s">
        <v>136253</v>
      </c>
      <c r="M205" s="98" t="s">
        <v>136254</v>
      </c>
      <c r="N205" s="98" t="s">
        <v>136255</v>
      </c>
      <c r="O205" s="101">
        <v>50</v>
      </c>
      <c r="P205" s="101">
        <v>50</v>
      </c>
      <c r="Q205" s="101">
        <v>0</v>
      </c>
      <c r="R205" s="101">
        <v>450</v>
      </c>
    </row>
    <row r="206">
      <c r="L206" s="98" t="s">
        <v>136256</v>
      </c>
      <c r="M206" s="98" t="s">
        <v>136257</v>
      </c>
      <c r="N206" s="98" t="s">
        <v>136258</v>
      </c>
      <c r="O206" s="101">
        <v>1030</v>
      </c>
      <c r="P206" s="101">
        <v>1030</v>
      </c>
    </row>
    <row r="207">
      <c r="L207" s="98" t="s">
        <v>136259</v>
      </c>
      <c r="M207" s="98" t="s">
        <v>136260</v>
      </c>
      <c r="N207" s="98" t="s">
        <v>136261</v>
      </c>
      <c r="O207" s="101">
        <v>10</v>
      </c>
      <c r="P207" s="101">
        <v>10</v>
      </c>
    </row>
    <row r="208">
      <c r="K208" s="96" t="s">
        <v>136262</v>
      </c>
      <c r="O208" s="85">
        <f>SUM(O205:O207)</f>
      </c>
      <c r="P208" s="85">
        <f>SUM(P205:P207)</f>
      </c>
    </row>
    <row r="209">
      <c r="A209" s="98" t="s">
        <v>136263</v>
      </c>
      <c r="B209" s="98" t="s">
        <v>136264</v>
      </c>
      <c r="C209" s="100">
        <v>840</v>
      </c>
      <c r="D209" s="98" t="s">
        <v>136265</v>
      </c>
      <c r="E209" s="98" t="s">
        <v>136266</v>
      </c>
      <c r="F209" s="104">
        <v>44494</v>
      </c>
      <c r="G209" s="104">
        <v>45597</v>
      </c>
      <c r="H209" s="104">
        <v>45961</v>
      </c>
      <c r="J209" s="101">
        <v>1030</v>
      </c>
      <c r="K209" s="98" t="s">
        <v>136267</v>
      </c>
      <c r="L209" s="98" t="s">
        <v>136268</v>
      </c>
      <c r="M209" s="98" t="s">
        <v>136269</v>
      </c>
      <c r="N209" s="98" t="s">
        <v>136270</v>
      </c>
      <c r="O209" s="101">
        <v>1060</v>
      </c>
      <c r="P209" s="101">
        <v>1060</v>
      </c>
      <c r="Q209" s="101">
        <v>0</v>
      </c>
      <c r="R209" s="101">
        <v>700</v>
      </c>
    </row>
    <row r="210">
      <c r="L210" s="98" t="s">
        <v>136271</v>
      </c>
      <c r="M210" s="98" t="s">
        <v>136272</v>
      </c>
      <c r="N210" s="98" t="s">
        <v>136273</v>
      </c>
      <c r="O210" s="101">
        <v>10</v>
      </c>
      <c r="P210" s="101">
        <v>10</v>
      </c>
    </row>
    <row r="211">
      <c r="K211" s="96" t="s">
        <v>136274</v>
      </c>
      <c r="O211" s="85">
        <f>SUM(O209:O210)</f>
      </c>
      <c r="P211" s="85">
        <f>SUM(P209:P210)</f>
      </c>
    </row>
    <row r="212">
      <c r="A212" s="98" t="s">
        <v>136275</v>
      </c>
      <c r="B212" s="98" t="s">
        <v>136276</v>
      </c>
      <c r="C212" s="100">
        <v>915</v>
      </c>
      <c r="D212" s="98" t="s">
        <v>136277</v>
      </c>
      <c r="E212" s="98" t="s">
        <v>136278</v>
      </c>
      <c r="J212" s="101">
        <v>1120</v>
      </c>
      <c r="K212" s="98" t="s">
        <v>136279</v>
      </c>
      <c r="L212" s="98" t="s">
        <v>136279</v>
      </c>
      <c r="O212" s="101">
        <v>0</v>
      </c>
      <c r="P212" s="101">
        <v>0</v>
      </c>
      <c r="R212" s="101">
        <v>0</v>
      </c>
    </row>
    <row r="213">
      <c r="K213" s="96" t="s">
        <v>136280</v>
      </c>
      <c r="O213" s="85">
        <f>SUM(O212:O212)</f>
      </c>
      <c r="P213" s="85">
        <f>SUM(P212:P212)</f>
      </c>
    </row>
    <row r="214">
      <c r="A214" s="98" t="s">
        <v>136281</v>
      </c>
      <c r="B214" s="98" t="s">
        <v>136282</v>
      </c>
      <c r="C214" s="100">
        <v>840</v>
      </c>
      <c r="D214" s="98" t="s">
        <v>136283</v>
      </c>
      <c r="E214" s="98" t="s">
        <v>136284</v>
      </c>
      <c r="F214" s="104">
        <v>44820</v>
      </c>
      <c r="G214" s="104">
        <v>45566</v>
      </c>
      <c r="H214" s="104">
        <v>45930</v>
      </c>
      <c r="J214" s="101">
        <v>1055</v>
      </c>
      <c r="K214" s="98" t="s">
        <v>136285</v>
      </c>
      <c r="L214" s="98" t="s">
        <v>136286</v>
      </c>
      <c r="M214" s="98" t="s">
        <v>136287</v>
      </c>
      <c r="N214" s="98" t="s">
        <v>136288</v>
      </c>
      <c r="O214" s="101">
        <v>25</v>
      </c>
      <c r="P214" s="101">
        <v>25</v>
      </c>
      <c r="Q214" s="101">
        <v>0</v>
      </c>
      <c r="R214" s="101">
        <v>200</v>
      </c>
    </row>
    <row r="215">
      <c r="L215" s="98" t="s">
        <v>136289</v>
      </c>
      <c r="M215" s="98" t="s">
        <v>136290</v>
      </c>
      <c r="N215" s="98" t="s">
        <v>136291</v>
      </c>
      <c r="O215" s="101">
        <v>1050</v>
      </c>
      <c r="P215" s="101">
        <v>1050</v>
      </c>
    </row>
    <row r="216">
      <c r="K216" s="96" t="s">
        <v>136292</v>
      </c>
      <c r="O216" s="85">
        <f>SUM(O214:O215)</f>
      </c>
      <c r="P216" s="85">
        <f>SUM(P214:P215)</f>
      </c>
    </row>
    <row r="217">
      <c r="A217" s="98" t="s">
        <v>136293</v>
      </c>
      <c r="B217" s="98" t="s">
        <v>136294</v>
      </c>
      <c r="C217" s="100">
        <v>690</v>
      </c>
      <c r="D217" s="98" t="s">
        <v>136295</v>
      </c>
      <c r="E217" s="98" t="s">
        <v>136296</v>
      </c>
      <c r="F217" s="104">
        <v>44968</v>
      </c>
      <c r="G217" s="104">
        <v>45717</v>
      </c>
      <c r="H217" s="104">
        <v>46081</v>
      </c>
      <c r="J217" s="101">
        <v>885</v>
      </c>
      <c r="K217" s="98" t="s">
        <v>136297</v>
      </c>
      <c r="L217" s="98" t="s">
        <v>136298</v>
      </c>
      <c r="M217" s="98" t="s">
        <v>136299</v>
      </c>
      <c r="N217" s="98" t="s">
        <v>136300</v>
      </c>
      <c r="O217" s="101">
        <v>885</v>
      </c>
      <c r="P217" s="101">
        <v>885</v>
      </c>
      <c r="Q217" s="101">
        <v>0</v>
      </c>
      <c r="R217" s="101">
        <v>100</v>
      </c>
    </row>
    <row r="218">
      <c r="K218" s="96" t="s">
        <v>136301</v>
      </c>
      <c r="O218" s="85">
        <f>SUM(O217:O217)</f>
      </c>
      <c r="P218" s="85">
        <f>SUM(P217:P217)</f>
      </c>
    </row>
    <row r="219">
      <c r="A219" s="98" t="s">
        <v>136302</v>
      </c>
      <c r="B219" s="98" t="s">
        <v>136303</v>
      </c>
      <c r="C219" s="100">
        <v>700</v>
      </c>
      <c r="D219" s="98" t="s">
        <v>136304</v>
      </c>
      <c r="E219" s="98" t="s">
        <v>136305</v>
      </c>
      <c r="F219" s="104">
        <v>44881</v>
      </c>
      <c r="G219" s="104">
        <v>45627</v>
      </c>
      <c r="H219" s="104">
        <v>45991</v>
      </c>
      <c r="J219" s="101">
        <v>910</v>
      </c>
      <c r="K219" s="98" t="s">
        <v>136306</v>
      </c>
      <c r="L219" s="98" t="s">
        <v>136307</v>
      </c>
      <c r="M219" s="98" t="s">
        <v>136308</v>
      </c>
      <c r="N219" s="98" t="s">
        <v>136309</v>
      </c>
      <c r="O219" s="101">
        <v>925</v>
      </c>
      <c r="P219" s="101">
        <v>925</v>
      </c>
      <c r="Q219" s="101">
        <v>0</v>
      </c>
      <c r="R219" s="101">
        <v>350</v>
      </c>
    </row>
    <row r="220">
      <c r="L220" s="98" t="s">
        <v>136310</v>
      </c>
      <c r="M220" s="98" t="s">
        <v>136311</v>
      </c>
      <c r="N220" s="98" t="s">
        <v>136312</v>
      </c>
      <c r="O220" s="101">
        <v>10</v>
      </c>
      <c r="P220" s="101">
        <v>10</v>
      </c>
    </row>
    <row r="221">
      <c r="K221" s="96" t="s">
        <v>136313</v>
      </c>
      <c r="O221" s="85">
        <f>SUM(O219:O220)</f>
      </c>
      <c r="P221" s="85">
        <f>SUM(P219:P220)</f>
      </c>
    </row>
    <row r="222">
      <c r="A222" s="98" t="s">
        <v>136314</v>
      </c>
      <c r="B222" s="98" t="s">
        <v>136315</v>
      </c>
      <c r="C222" s="100">
        <v>700</v>
      </c>
      <c r="D222" s="98" t="s">
        <v>136316</v>
      </c>
      <c r="E222" s="98" t="s">
        <v>136317</v>
      </c>
      <c r="F222" s="104">
        <v>40830</v>
      </c>
      <c r="G222" s="104">
        <v>45627</v>
      </c>
      <c r="H222" s="104">
        <v>45991</v>
      </c>
      <c r="J222" s="101">
        <v>910</v>
      </c>
      <c r="K222" s="98" t="s">
        <v>136318</v>
      </c>
      <c r="L222" s="98" t="s">
        <v>136319</v>
      </c>
      <c r="M222" s="98" t="s">
        <v>136320</v>
      </c>
      <c r="N222" s="98" t="s">
        <v>136321</v>
      </c>
      <c r="O222" s="101">
        <v>925</v>
      </c>
      <c r="P222" s="101">
        <v>925</v>
      </c>
      <c r="Q222" s="101">
        <v>0</v>
      </c>
      <c r="R222" s="101">
        <v>50</v>
      </c>
    </row>
    <row r="223">
      <c r="K223" s="96" t="s">
        <v>136322</v>
      </c>
      <c r="O223" s="85">
        <f>SUM(O222:O222)</f>
      </c>
      <c r="P223" s="85">
        <f>SUM(P222:P222)</f>
      </c>
    </row>
    <row r="224">
      <c r="A224" s="98" t="s">
        <v>136323</v>
      </c>
      <c r="B224" s="98" t="s">
        <v>136324</v>
      </c>
      <c r="C224" s="100">
        <v>700</v>
      </c>
      <c r="D224" s="98" t="s">
        <v>136325</v>
      </c>
      <c r="E224" s="98" t="s">
        <v>136326</v>
      </c>
      <c r="F224" s="104">
        <v>45419</v>
      </c>
      <c r="G224" s="104">
        <v>45419</v>
      </c>
      <c r="H224" s="104">
        <v>45808</v>
      </c>
      <c r="J224" s="101">
        <v>960</v>
      </c>
      <c r="K224" s="98" t="s">
        <v>136327</v>
      </c>
      <c r="L224" s="98" t="s">
        <v>136328</v>
      </c>
      <c r="M224" s="98" t="s">
        <v>136329</v>
      </c>
      <c r="N224" s="98" t="s">
        <v>136330</v>
      </c>
      <c r="O224" s="101">
        <v>50</v>
      </c>
      <c r="P224" s="101">
        <v>50</v>
      </c>
      <c r="Q224" s="101">
        <v>0</v>
      </c>
      <c r="R224" s="101">
        <v>100</v>
      </c>
    </row>
    <row r="225">
      <c r="L225" s="98" t="s">
        <v>136331</v>
      </c>
      <c r="M225" s="98" t="s">
        <v>136332</v>
      </c>
      <c r="N225" s="98" t="s">
        <v>136333</v>
      </c>
      <c r="O225" s="101">
        <v>910</v>
      </c>
      <c r="P225" s="101">
        <v>910</v>
      </c>
    </row>
    <row r="226">
      <c r="L226" s="98" t="s">
        <v>136334</v>
      </c>
      <c r="M226" s="98" t="s">
        <v>136335</v>
      </c>
      <c r="N226" s="98" t="s">
        <v>136336</v>
      </c>
      <c r="O226" s="101">
        <v>-96</v>
      </c>
      <c r="P226" s="101">
        <v>0</v>
      </c>
    </row>
    <row r="227">
      <c r="L227" s="98" t="s">
        <v>136337</v>
      </c>
      <c r="M227" s="98" t="s">
        <v>136338</v>
      </c>
      <c r="N227" s="98" t="s">
        <v>136339</v>
      </c>
      <c r="O227" s="101">
        <v>96</v>
      </c>
      <c r="P227" s="101">
        <v>0</v>
      </c>
    </row>
    <row r="228">
      <c r="K228" s="96" t="s">
        <v>136340</v>
      </c>
      <c r="O228" s="85">
        <f>SUM(O224:O227)</f>
      </c>
      <c r="P228" s="85">
        <f>SUM(P224:P227)</f>
      </c>
    </row>
    <row r="229">
      <c r="A229" s="98" t="s">
        <v>136341</v>
      </c>
      <c r="B229" s="98" t="s">
        <v>136342</v>
      </c>
      <c r="C229" s="100">
        <v>700</v>
      </c>
      <c r="D229" s="98" t="s">
        <v>136343</v>
      </c>
      <c r="E229" s="98" t="s">
        <v>136344</v>
      </c>
      <c r="F229" s="104">
        <v>44784</v>
      </c>
      <c r="G229" s="104">
        <v>45536</v>
      </c>
      <c r="H229" s="104">
        <v>45900</v>
      </c>
      <c r="J229" s="101">
        <v>1035</v>
      </c>
      <c r="K229" s="98" t="s">
        <v>136345</v>
      </c>
      <c r="L229" s="98" t="s">
        <v>136346</v>
      </c>
      <c r="M229" s="98" t="s">
        <v>136347</v>
      </c>
      <c r="N229" s="98" t="s">
        <v>136348</v>
      </c>
      <c r="O229" s="101">
        <v>125</v>
      </c>
      <c r="P229" s="101">
        <v>125</v>
      </c>
      <c r="Q229" s="101">
        <v>0</v>
      </c>
      <c r="R229" s="101">
        <v>100</v>
      </c>
    </row>
    <row r="230">
      <c r="L230" s="98" t="s">
        <v>136349</v>
      </c>
      <c r="M230" s="98" t="s">
        <v>136350</v>
      </c>
      <c r="N230" s="98" t="s">
        <v>136351</v>
      </c>
      <c r="O230" s="101">
        <v>910</v>
      </c>
      <c r="P230" s="101">
        <v>910</v>
      </c>
    </row>
    <row r="231">
      <c r="K231" s="96" t="s">
        <v>136352</v>
      </c>
      <c r="O231" s="85">
        <f>SUM(O229:O230)</f>
      </c>
      <c r="P231" s="85">
        <f>SUM(P229:P230)</f>
      </c>
    </row>
    <row r="232">
      <c r="A232" s="98" t="s">
        <v>136353</v>
      </c>
      <c r="B232" s="98" t="s">
        <v>136354</v>
      </c>
      <c r="C232" s="100">
        <v>972</v>
      </c>
      <c r="D232" s="98" t="s">
        <v>136355</v>
      </c>
      <c r="E232" s="98" t="s">
        <v>136356</v>
      </c>
      <c r="F232" s="104">
        <v>45401</v>
      </c>
      <c r="G232" s="104">
        <v>45401</v>
      </c>
      <c r="H232" s="104">
        <v>45777</v>
      </c>
      <c r="J232" s="101">
        <v>1145</v>
      </c>
      <c r="K232" s="98" t="s">
        <v>136357</v>
      </c>
      <c r="L232" s="98" t="s">
        <v>136358</v>
      </c>
      <c r="M232" s="98" t="s">
        <v>136359</v>
      </c>
      <c r="N232" s="98" t="s">
        <v>136360</v>
      </c>
      <c r="O232" s="101">
        <v>25</v>
      </c>
      <c r="P232" s="101">
        <v>25</v>
      </c>
      <c r="Q232" s="101">
        <v>0</v>
      </c>
      <c r="R232" s="101">
        <v>700</v>
      </c>
    </row>
    <row r="233">
      <c r="L233" s="98" t="s">
        <v>136361</v>
      </c>
      <c r="M233" s="98" t="s">
        <v>136362</v>
      </c>
      <c r="N233" s="98" t="s">
        <v>136363</v>
      </c>
      <c r="O233" s="101">
        <v>1120</v>
      </c>
      <c r="P233" s="101">
        <v>1120</v>
      </c>
    </row>
    <row r="234">
      <c r="L234" s="98" t="s">
        <v>136364</v>
      </c>
      <c r="M234" s="98" t="s">
        <v>136365</v>
      </c>
      <c r="N234" s="98" t="s">
        <v>136366</v>
      </c>
      <c r="O234" s="101">
        <v>20</v>
      </c>
      <c r="P234" s="101">
        <v>20</v>
      </c>
    </row>
    <row r="235">
      <c r="K235" s="96" t="s">
        <v>136367</v>
      </c>
      <c r="O235" s="85">
        <f>SUM(O232:O234)</f>
      </c>
      <c r="P235" s="85">
        <f>SUM(P232:P234)</f>
      </c>
    </row>
    <row r="236">
      <c r="A236" s="98" t="s">
        <v>136368</v>
      </c>
      <c r="B236" s="98" t="s">
        <v>136369</v>
      </c>
      <c r="C236" s="100">
        <v>972</v>
      </c>
      <c r="D236" s="98" t="s">
        <v>136370</v>
      </c>
      <c r="E236" s="98" t="s">
        <v>136371</v>
      </c>
      <c r="F236" s="104">
        <v>44709</v>
      </c>
      <c r="G236" s="104">
        <v>45444</v>
      </c>
      <c r="H236" s="104">
        <v>45808</v>
      </c>
      <c r="J236" s="101">
        <v>1120</v>
      </c>
      <c r="K236" s="98" t="s">
        <v>136372</v>
      </c>
      <c r="L236" s="98" t="s">
        <v>136373</v>
      </c>
      <c r="M236" s="98" t="s">
        <v>136374</v>
      </c>
      <c r="N236" s="98" t="s">
        <v>136375</v>
      </c>
      <c r="O236" s="101">
        <v>1120</v>
      </c>
      <c r="P236" s="101">
        <v>1120</v>
      </c>
      <c r="Q236" s="101">
        <v>0</v>
      </c>
      <c r="R236" s="101">
        <v>450</v>
      </c>
    </row>
    <row r="237">
      <c r="L237" s="98" t="s">
        <v>136376</v>
      </c>
      <c r="M237" s="98" t="s">
        <v>136377</v>
      </c>
      <c r="N237" s="98" t="s">
        <v>136378</v>
      </c>
      <c r="O237" s="101">
        <v>10</v>
      </c>
      <c r="P237" s="101">
        <v>10</v>
      </c>
    </row>
    <row r="238">
      <c r="L238" s="98" t="s">
        <v>136379</v>
      </c>
      <c r="M238" s="98" t="s">
        <v>136380</v>
      </c>
      <c r="N238" s="98" t="s">
        <v>136381</v>
      </c>
      <c r="O238" s="101">
        <v>25</v>
      </c>
      <c r="P238" s="101">
        <v>0</v>
      </c>
    </row>
    <row r="239">
      <c r="K239" s="96" t="s">
        <v>136382</v>
      </c>
      <c r="O239" s="85">
        <f>SUM(O236:O238)</f>
      </c>
      <c r="P239" s="85">
        <f>SUM(P236:P238)</f>
      </c>
    </row>
    <row r="240">
      <c r="A240" s="98" t="s">
        <v>136383</v>
      </c>
      <c r="B240" s="98" t="s">
        <v>136384</v>
      </c>
      <c r="C240" s="100">
        <v>972</v>
      </c>
      <c r="D240" s="98" t="s">
        <v>136385</v>
      </c>
      <c r="E240" s="98" t="s">
        <v>136386</v>
      </c>
      <c r="F240" s="104">
        <v>42133</v>
      </c>
      <c r="G240" s="104">
        <v>45444</v>
      </c>
      <c r="H240" s="104">
        <v>45808</v>
      </c>
      <c r="J240" s="101">
        <v>1145</v>
      </c>
      <c r="K240" s="98" t="s">
        <v>136387</v>
      </c>
      <c r="L240" s="98" t="s">
        <v>136388</v>
      </c>
      <c r="M240" s="98" t="s">
        <v>136389</v>
      </c>
      <c r="N240" s="98" t="s">
        <v>136390</v>
      </c>
      <c r="O240" s="101">
        <v>25</v>
      </c>
      <c r="P240" s="101">
        <v>25</v>
      </c>
      <c r="Q240" s="101">
        <v>0</v>
      </c>
      <c r="R240" s="101">
        <v>300</v>
      </c>
    </row>
    <row r="241">
      <c r="L241" s="98" t="s">
        <v>136391</v>
      </c>
      <c r="M241" s="98" t="s">
        <v>136392</v>
      </c>
      <c r="N241" s="98" t="s">
        <v>136393</v>
      </c>
      <c r="O241" s="101">
        <v>1120</v>
      </c>
      <c r="P241" s="101">
        <v>1120</v>
      </c>
    </row>
    <row r="242">
      <c r="K242" s="96" t="s">
        <v>136394</v>
      </c>
      <c r="O242" s="85">
        <f>SUM(O240:O241)</f>
      </c>
      <c r="P242" s="85">
        <f>SUM(P240:P241)</f>
      </c>
    </row>
    <row r="243">
      <c r="A243" s="98" t="s">
        <v>136395</v>
      </c>
      <c r="B243" s="98" t="s">
        <v>136396</v>
      </c>
      <c r="C243" s="100">
        <v>972</v>
      </c>
      <c r="D243" s="98" t="s">
        <v>136397</v>
      </c>
      <c r="E243" s="98" t="s">
        <v>136398</v>
      </c>
      <c r="J243" s="101">
        <v>1190</v>
      </c>
      <c r="K243" s="98" t="s">
        <v>136399</v>
      </c>
      <c r="L243" s="98" t="s">
        <v>136399</v>
      </c>
      <c r="O243" s="101">
        <v>0</v>
      </c>
      <c r="P243" s="101">
        <v>0</v>
      </c>
    </row>
    <row r="244">
      <c r="K244" s="96" t="s">
        <v>136400</v>
      </c>
      <c r="O244" s="85">
        <f>SUM(O243:O243)</f>
      </c>
      <c r="P244" s="85">
        <f>SUM(P243:P243)</f>
      </c>
    </row>
    <row r="245">
      <c r="A245" s="98" t="s">
        <v>136401</v>
      </c>
      <c r="B245" s="98" t="s">
        <v>136402</v>
      </c>
      <c r="C245" s="100">
        <v>700</v>
      </c>
      <c r="D245" s="98" t="s">
        <v>136403</v>
      </c>
      <c r="E245" s="98" t="s">
        <v>136404</v>
      </c>
      <c r="F245" s="104">
        <v>43574</v>
      </c>
      <c r="G245" s="104">
        <v>45413</v>
      </c>
      <c r="H245" s="104">
        <v>45777</v>
      </c>
      <c r="J245" s="101">
        <v>1035</v>
      </c>
      <c r="K245" s="98" t="s">
        <v>136405</v>
      </c>
      <c r="L245" s="98" t="s">
        <v>136406</v>
      </c>
      <c r="M245" s="98" t="s">
        <v>136407</v>
      </c>
      <c r="N245" s="98" t="s">
        <v>136408</v>
      </c>
      <c r="O245" s="101">
        <v>125</v>
      </c>
      <c r="P245" s="101">
        <v>125</v>
      </c>
      <c r="Q245" s="101">
        <v>0</v>
      </c>
      <c r="R245" s="101">
        <v>100</v>
      </c>
    </row>
    <row r="246">
      <c r="L246" s="98" t="s">
        <v>136409</v>
      </c>
      <c r="M246" s="98" t="s">
        <v>136410</v>
      </c>
      <c r="N246" s="98" t="s">
        <v>136411</v>
      </c>
      <c r="O246" s="101">
        <v>910</v>
      </c>
      <c r="P246" s="101">
        <v>910</v>
      </c>
    </row>
    <row r="247">
      <c r="K247" s="96" t="s">
        <v>136412</v>
      </c>
      <c r="O247" s="85">
        <f>SUM(O245:O246)</f>
      </c>
      <c r="P247" s="85">
        <f>SUM(P245:P246)</f>
      </c>
    </row>
    <row r="248">
      <c r="A248" s="98" t="s">
        <v>136413</v>
      </c>
      <c r="B248" s="98" t="s">
        <v>136414</v>
      </c>
      <c r="C248" s="100">
        <v>700</v>
      </c>
      <c r="D248" s="98" t="s">
        <v>136415</v>
      </c>
      <c r="E248" s="98" t="s">
        <v>136416</v>
      </c>
      <c r="F248" s="104">
        <v>45384</v>
      </c>
      <c r="G248" s="104">
        <v>45384</v>
      </c>
      <c r="H248" s="104">
        <v>45808</v>
      </c>
      <c r="J248" s="101">
        <v>960</v>
      </c>
      <c r="K248" s="98" t="s">
        <v>136417</v>
      </c>
      <c r="L248" s="98" t="s">
        <v>136418</v>
      </c>
      <c r="M248" s="98" t="s">
        <v>136419</v>
      </c>
      <c r="N248" s="98" t="s">
        <v>136420</v>
      </c>
      <c r="O248" s="101">
        <v>50</v>
      </c>
      <c r="P248" s="101">
        <v>50</v>
      </c>
      <c r="Q248" s="101">
        <v>24.120000000000001</v>
      </c>
      <c r="R248" s="101">
        <v>100</v>
      </c>
    </row>
    <row r="249">
      <c r="L249" s="98" t="s">
        <v>136421</v>
      </c>
      <c r="M249" s="98" t="s">
        <v>136422</v>
      </c>
      <c r="N249" s="98" t="s">
        <v>136423</v>
      </c>
      <c r="O249" s="101">
        <v>910</v>
      </c>
      <c r="P249" s="101">
        <v>910</v>
      </c>
    </row>
    <row r="250">
      <c r="L250" s="98" t="s">
        <v>136424</v>
      </c>
      <c r="M250" s="98" t="s">
        <v>136425</v>
      </c>
      <c r="N250" s="98" t="s">
        <v>136426</v>
      </c>
      <c r="O250" s="101">
        <v>24.120000000000001</v>
      </c>
      <c r="P250" s="101">
        <v>0</v>
      </c>
    </row>
    <row r="251">
      <c r="K251" s="96" t="s">
        <v>136427</v>
      </c>
      <c r="O251" s="85">
        <f>SUM(O248:O250)</f>
      </c>
      <c r="P251" s="85">
        <f>SUM(P248:P250)</f>
      </c>
    </row>
    <row r="252">
      <c r="A252" s="98" t="s">
        <v>136428</v>
      </c>
      <c r="B252" s="98" t="s">
        <v>136429</v>
      </c>
      <c r="C252" s="100">
        <v>700</v>
      </c>
      <c r="D252" s="98" t="s">
        <v>136430</v>
      </c>
      <c r="E252" s="98" t="s">
        <v>136431</v>
      </c>
      <c r="F252" s="104">
        <v>45513</v>
      </c>
      <c r="G252" s="104">
        <v>45513</v>
      </c>
      <c r="H252" s="104">
        <v>45900</v>
      </c>
      <c r="J252" s="101">
        <v>1055</v>
      </c>
      <c r="K252" s="98" t="s">
        <v>136432</v>
      </c>
      <c r="L252" s="98" t="s">
        <v>136433</v>
      </c>
      <c r="M252" s="98" t="s">
        <v>136434</v>
      </c>
      <c r="N252" s="98" t="s">
        <v>136435</v>
      </c>
      <c r="O252" s="101">
        <v>20</v>
      </c>
      <c r="P252" s="101">
        <v>125</v>
      </c>
      <c r="Q252" s="101">
        <v>0</v>
      </c>
      <c r="R252" s="101">
        <v>300</v>
      </c>
    </row>
    <row r="253">
      <c r="L253" s="98" t="s">
        <v>136436</v>
      </c>
      <c r="M253" s="98" t="s">
        <v>136437</v>
      </c>
      <c r="N253" s="98" t="s">
        <v>136438</v>
      </c>
      <c r="O253" s="101">
        <v>125</v>
      </c>
      <c r="P253" s="101">
        <v>20</v>
      </c>
    </row>
    <row r="254">
      <c r="L254" s="98" t="s">
        <v>136439</v>
      </c>
      <c r="M254" s="98" t="s">
        <v>136440</v>
      </c>
      <c r="N254" s="98" t="s">
        <v>136441</v>
      </c>
      <c r="O254" s="101">
        <v>910</v>
      </c>
      <c r="P254" s="101">
        <v>910</v>
      </c>
    </row>
    <row r="255">
      <c r="K255" s="96" t="s">
        <v>136442</v>
      </c>
      <c r="O255" s="85">
        <f>SUM(O252:O254)</f>
      </c>
      <c r="P255" s="85">
        <f>SUM(P252:P254)</f>
      </c>
    </row>
    <row r="256">
      <c r="A256" s="98" t="s">
        <v>136443</v>
      </c>
      <c r="B256" s="98" t="s">
        <v>136444</v>
      </c>
      <c r="C256" s="100">
        <v>700</v>
      </c>
      <c r="D256" s="98" t="s">
        <v>136445</v>
      </c>
      <c r="E256" s="98" t="s">
        <v>136446</v>
      </c>
      <c r="F256" s="104">
        <v>44817</v>
      </c>
      <c r="G256" s="104">
        <v>45566</v>
      </c>
      <c r="H256" s="104">
        <v>45930</v>
      </c>
      <c r="I256" s="104">
        <v>45758</v>
      </c>
      <c r="J256" s="101">
        <v>965</v>
      </c>
      <c r="K256" s="98" t="s">
        <v>136447</v>
      </c>
      <c r="L256" s="98" t="s">
        <v>136448</v>
      </c>
      <c r="M256" s="98" t="s">
        <v>136449</v>
      </c>
      <c r="N256" s="98" t="s">
        <v>136450</v>
      </c>
      <c r="O256" s="101">
        <v>18.329999999999998</v>
      </c>
      <c r="P256" s="101">
        <v>50</v>
      </c>
      <c r="Q256" s="101">
        <v>0</v>
      </c>
      <c r="R256" s="101">
        <v>100</v>
      </c>
    </row>
    <row r="257">
      <c r="L257" s="98" t="s">
        <v>136451</v>
      </c>
      <c r="M257" s="98" t="s">
        <v>136452</v>
      </c>
      <c r="N257" s="98" t="s">
        <v>136453</v>
      </c>
      <c r="O257" s="101">
        <v>333.67000000000002</v>
      </c>
      <c r="P257" s="101">
        <v>910</v>
      </c>
    </row>
    <row r="258">
      <c r="K258" s="96" t="s">
        <v>136454</v>
      </c>
      <c r="O258" s="85">
        <f>SUM(O256:O257)</f>
      </c>
      <c r="P258" s="85">
        <f>SUM(P256:P257)</f>
      </c>
    </row>
    <row r="259">
      <c r="A259" s="98" t="s">
        <v>136455</v>
      </c>
      <c r="B259" s="98" t="s">
        <v>136456</v>
      </c>
      <c r="C259" s="100">
        <v>840</v>
      </c>
      <c r="D259" s="98" t="s">
        <v>136457</v>
      </c>
      <c r="E259" s="98" t="s">
        <v>136458</v>
      </c>
      <c r="F259" s="104">
        <v>45198</v>
      </c>
      <c r="G259" s="104">
        <v>45566</v>
      </c>
      <c r="H259" s="104">
        <v>45930</v>
      </c>
      <c r="J259" s="101">
        <v>1155</v>
      </c>
      <c r="K259" s="98" t="s">
        <v>136459</v>
      </c>
      <c r="L259" s="98" t="s">
        <v>136460</v>
      </c>
      <c r="M259" s="98" t="s">
        <v>136461</v>
      </c>
      <c r="N259" s="98" t="s">
        <v>136462</v>
      </c>
      <c r="O259" s="101">
        <v>125</v>
      </c>
      <c r="P259" s="101">
        <v>125</v>
      </c>
      <c r="Q259" s="101">
        <v>0</v>
      </c>
      <c r="R259" s="101">
        <v>200</v>
      </c>
    </row>
    <row r="260">
      <c r="L260" s="98" t="s">
        <v>136463</v>
      </c>
      <c r="M260" s="98" t="s">
        <v>136464</v>
      </c>
      <c r="N260" s="98" t="s">
        <v>136465</v>
      </c>
      <c r="O260" s="101">
        <v>1050</v>
      </c>
      <c r="P260" s="101">
        <v>1050</v>
      </c>
    </row>
    <row r="261">
      <c r="K261" s="96" t="s">
        <v>136466</v>
      </c>
      <c r="O261" s="85">
        <f>SUM(O259:O260)</f>
      </c>
      <c r="P261" s="85">
        <f>SUM(P259:P260)</f>
      </c>
    </row>
    <row r="262">
      <c r="A262" s="98" t="s">
        <v>136467</v>
      </c>
      <c r="B262" s="98" t="s">
        <v>136468</v>
      </c>
      <c r="C262" s="100">
        <v>840</v>
      </c>
      <c r="D262" s="98" t="s">
        <v>136469</v>
      </c>
      <c r="E262" s="98" t="s">
        <v>136470</v>
      </c>
      <c r="F262" s="104">
        <v>45161</v>
      </c>
      <c r="G262" s="104">
        <v>45566</v>
      </c>
      <c r="H262" s="104">
        <v>45930</v>
      </c>
      <c r="J262" s="101">
        <v>1080</v>
      </c>
      <c r="K262" s="98" t="s">
        <v>136471</v>
      </c>
      <c r="L262" s="98" t="s">
        <v>136472</v>
      </c>
      <c r="M262" s="98" t="s">
        <v>136473</v>
      </c>
      <c r="N262" s="98" t="s">
        <v>136474</v>
      </c>
      <c r="O262" s="101">
        <v>50</v>
      </c>
      <c r="P262" s="101">
        <v>50</v>
      </c>
      <c r="Q262" s="101">
        <v>-4.3600000000000003</v>
      </c>
      <c r="R262" s="101">
        <v>200</v>
      </c>
    </row>
    <row r="263">
      <c r="L263" s="98" t="s">
        <v>136475</v>
      </c>
      <c r="M263" s="98" t="s">
        <v>136476</v>
      </c>
      <c r="N263" s="98" t="s">
        <v>136477</v>
      </c>
      <c r="O263" s="101">
        <v>1050</v>
      </c>
      <c r="P263" s="101">
        <v>1050</v>
      </c>
    </row>
    <row r="264">
      <c r="K264" s="96" t="s">
        <v>136478</v>
      </c>
      <c r="O264" s="85">
        <f>SUM(O262:O263)</f>
      </c>
      <c r="P264" s="85">
        <f>SUM(P262:P263)</f>
      </c>
    </row>
    <row r="265">
      <c r="A265" s="98" t="s">
        <v>136479</v>
      </c>
      <c r="B265" s="98" t="s">
        <v>136480</v>
      </c>
      <c r="C265" s="100">
        <v>840</v>
      </c>
      <c r="D265" s="98" t="s">
        <v>136481</v>
      </c>
      <c r="E265" s="98" t="s">
        <v>136482</v>
      </c>
      <c r="F265" s="104">
        <v>45747</v>
      </c>
      <c r="G265" s="104">
        <v>45747</v>
      </c>
      <c r="H265" s="104">
        <v>46111</v>
      </c>
      <c r="J265" s="101">
        <v>1155</v>
      </c>
      <c r="K265" s="98" t="s">
        <v>136483</v>
      </c>
      <c r="L265" s="98" t="s">
        <v>136484</v>
      </c>
      <c r="M265" s="98" t="s">
        <v>136485</v>
      </c>
      <c r="N265" s="98" t="s">
        <v>136486</v>
      </c>
      <c r="O265" s="101">
        <v>125</v>
      </c>
      <c r="P265" s="101">
        <v>0</v>
      </c>
      <c r="Q265" s="101">
        <v>0</v>
      </c>
      <c r="R265" s="101">
        <v>200</v>
      </c>
    </row>
    <row r="266">
      <c r="L266" s="98" t="s">
        <v>136487</v>
      </c>
      <c r="M266" s="98" t="s">
        <v>136488</v>
      </c>
      <c r="N266" s="98" t="s">
        <v>136489</v>
      </c>
      <c r="O266" s="101">
        <v>20</v>
      </c>
      <c r="P266" s="101">
        <v>145</v>
      </c>
    </row>
    <row r="267">
      <c r="L267" s="98" t="s">
        <v>136490</v>
      </c>
      <c r="M267" s="98" t="s">
        <v>136491</v>
      </c>
      <c r="N267" s="98" t="s">
        <v>136492</v>
      </c>
      <c r="O267" s="101">
        <v>1010</v>
      </c>
      <c r="P267" s="101">
        <v>1010</v>
      </c>
    </row>
    <row r="268">
      <c r="L268" s="98" t="s">
        <v>136493</v>
      </c>
      <c r="M268" s="98" t="s">
        <v>136494</v>
      </c>
      <c r="N268" s="98" t="s">
        <v>136495</v>
      </c>
      <c r="O268" s="101">
        <v>-1155</v>
      </c>
      <c r="P268" s="101">
        <v>-1155</v>
      </c>
    </row>
    <row r="269">
      <c r="K269" s="96" t="s">
        <v>136496</v>
      </c>
      <c r="O269" s="85">
        <f>SUM(O265:O268)</f>
      </c>
      <c r="P269" s="85">
        <f>SUM(P265:P268)</f>
      </c>
    </row>
    <row r="270">
      <c r="A270" s="98" t="s">
        <v>136497</v>
      </c>
      <c r="B270" s="98" t="s">
        <v>136498</v>
      </c>
      <c r="C270" s="100">
        <v>840</v>
      </c>
      <c r="D270" s="98" t="s">
        <v>136499</v>
      </c>
      <c r="E270" s="98" t="s">
        <v>136500</v>
      </c>
      <c r="F270" s="104">
        <v>43451</v>
      </c>
      <c r="G270" s="104">
        <v>45658</v>
      </c>
      <c r="H270" s="104">
        <v>46022</v>
      </c>
      <c r="J270" s="101">
        <v>1030</v>
      </c>
      <c r="K270" s="98" t="s">
        <v>136501</v>
      </c>
      <c r="L270" s="98" t="s">
        <v>136502</v>
      </c>
      <c r="M270" s="98" t="s">
        <v>136503</v>
      </c>
      <c r="N270" s="98" t="s">
        <v>136504</v>
      </c>
      <c r="O270" s="101">
        <v>1060</v>
      </c>
      <c r="P270" s="101">
        <v>1060</v>
      </c>
      <c r="Q270" s="101">
        <v>0</v>
      </c>
      <c r="R270" s="101">
        <v>100</v>
      </c>
    </row>
    <row r="271">
      <c r="K271" s="96" t="s">
        <v>136505</v>
      </c>
      <c r="O271" s="85">
        <f>SUM(O270:O270)</f>
      </c>
      <c r="P271" s="85">
        <f>SUM(P270:P270)</f>
      </c>
    </row>
    <row r="272">
      <c r="A272" s="98" t="s">
        <v>136506</v>
      </c>
      <c r="B272" s="98" t="s">
        <v>136507</v>
      </c>
      <c r="C272" s="100">
        <v>690</v>
      </c>
      <c r="D272" s="98" t="s">
        <v>136508</v>
      </c>
      <c r="E272" s="98" t="s">
        <v>136509</v>
      </c>
      <c r="F272" s="104">
        <v>37230</v>
      </c>
      <c r="G272" s="104">
        <v>45597</v>
      </c>
      <c r="H272" s="104">
        <v>45961</v>
      </c>
      <c r="J272" s="101">
        <v>885</v>
      </c>
      <c r="K272" s="98" t="s">
        <v>136510</v>
      </c>
      <c r="L272" s="98" t="s">
        <v>136511</v>
      </c>
      <c r="M272" s="98" t="s">
        <v>136512</v>
      </c>
      <c r="N272" s="98" t="s">
        <v>136513</v>
      </c>
      <c r="O272" s="101">
        <v>900</v>
      </c>
      <c r="P272" s="101">
        <v>900</v>
      </c>
      <c r="Q272" s="101">
        <v>0</v>
      </c>
      <c r="R272" s="101">
        <v>250</v>
      </c>
    </row>
    <row r="273">
      <c r="K273" s="96" t="s">
        <v>136514</v>
      </c>
      <c r="O273" s="85">
        <f>SUM(O272:O272)</f>
      </c>
      <c r="P273" s="85">
        <f>SUM(P272:P272)</f>
      </c>
    </row>
    <row r="274">
      <c r="A274" s="98" t="s">
        <v>136515</v>
      </c>
      <c r="B274" s="98" t="s">
        <v>136516</v>
      </c>
      <c r="C274" s="100">
        <v>690</v>
      </c>
      <c r="D274" s="98" t="s">
        <v>136517</v>
      </c>
      <c r="E274" s="98" t="s">
        <v>136518</v>
      </c>
      <c r="F274" s="104">
        <v>44435</v>
      </c>
      <c r="G274" s="104">
        <v>45536</v>
      </c>
      <c r="H274" s="104">
        <v>45900</v>
      </c>
      <c r="J274" s="101">
        <v>885</v>
      </c>
      <c r="K274" s="98" t="s">
        <v>136519</v>
      </c>
      <c r="L274" s="98" t="s">
        <v>136520</v>
      </c>
      <c r="M274" s="98" t="s">
        <v>136521</v>
      </c>
      <c r="N274" s="98" t="s">
        <v>136522</v>
      </c>
      <c r="O274" s="101">
        <v>885</v>
      </c>
      <c r="P274" s="101">
        <v>885</v>
      </c>
      <c r="Q274" s="101">
        <v>0</v>
      </c>
      <c r="R274" s="101">
        <v>100</v>
      </c>
    </row>
    <row r="275">
      <c r="K275" s="96" t="s">
        <v>136523</v>
      </c>
      <c r="O275" s="85">
        <f>SUM(O274:O274)</f>
      </c>
      <c r="P275" s="85">
        <f>SUM(P274:P274)</f>
      </c>
    </row>
    <row r="276">
      <c r="A276" s="98" t="s">
        <v>136524</v>
      </c>
      <c r="B276" s="98" t="s">
        <v>136525</v>
      </c>
      <c r="C276" s="100">
        <v>690</v>
      </c>
      <c r="D276" s="98" t="s">
        <v>136526</v>
      </c>
      <c r="E276" s="98" t="s">
        <v>136527</v>
      </c>
      <c r="J276" s="101">
        <v>995</v>
      </c>
      <c r="K276" s="98" t="s">
        <v>136528</v>
      </c>
      <c r="L276" s="98" t="s">
        <v>136528</v>
      </c>
      <c r="O276" s="101">
        <v>0</v>
      </c>
      <c r="P276" s="101">
        <v>0</v>
      </c>
      <c r="R276" s="101">
        <v>0</v>
      </c>
    </row>
    <row r="277">
      <c r="K277" s="96" t="s">
        <v>136529</v>
      </c>
      <c r="O277" s="85">
        <f>SUM(O276:O276)</f>
      </c>
      <c r="P277" s="85">
        <f>SUM(P276:P276)</f>
      </c>
    </row>
    <row r="278">
      <c r="A278" s="98" t="s">
        <v>136530</v>
      </c>
      <c r="B278" s="98" t="s">
        <v>136531</v>
      </c>
      <c r="C278" s="100">
        <v>690</v>
      </c>
      <c r="D278" s="98" t="s">
        <v>136532</v>
      </c>
      <c r="E278" s="98" t="s">
        <v>136533</v>
      </c>
      <c r="F278" s="104">
        <v>41707</v>
      </c>
      <c r="G278" s="104">
        <v>45566</v>
      </c>
      <c r="H278" s="104">
        <v>45930</v>
      </c>
      <c r="J278" s="101">
        <v>885</v>
      </c>
      <c r="K278" s="98" t="s">
        <v>136534</v>
      </c>
      <c r="L278" s="98" t="s">
        <v>136535</v>
      </c>
      <c r="M278" s="98" t="s">
        <v>136536</v>
      </c>
      <c r="N278" s="98" t="s">
        <v>136537</v>
      </c>
      <c r="O278" s="101">
        <v>885</v>
      </c>
      <c r="P278" s="101">
        <v>885</v>
      </c>
      <c r="Q278" s="101">
        <v>998.35000000000002</v>
      </c>
      <c r="R278" s="101">
        <v>100</v>
      </c>
    </row>
    <row r="279">
      <c r="L279" s="98" t="s">
        <v>136538</v>
      </c>
      <c r="M279" s="98" t="s">
        <v>136539</v>
      </c>
      <c r="N279" s="98" t="s">
        <v>136540</v>
      </c>
      <c r="O279" s="101">
        <v>88.5</v>
      </c>
      <c r="P279" s="101">
        <v>0</v>
      </c>
    </row>
    <row r="280">
      <c r="K280" s="96" t="s">
        <v>136541</v>
      </c>
      <c r="O280" s="85">
        <f>SUM(O278:O279)</f>
      </c>
      <c r="P280" s="85">
        <f>SUM(P278:P279)</f>
      </c>
    </row>
    <row r="281">
      <c r="A281" s="98" t="s">
        <v>136542</v>
      </c>
      <c r="B281" s="98" t="s">
        <v>136543</v>
      </c>
      <c r="C281" s="100">
        <v>690</v>
      </c>
      <c r="D281" s="98" t="s">
        <v>136544</v>
      </c>
      <c r="E281" s="98" t="s">
        <v>136545</v>
      </c>
      <c r="F281" s="104">
        <v>43792</v>
      </c>
      <c r="G281" s="104">
        <v>45627</v>
      </c>
      <c r="H281" s="104">
        <v>45991</v>
      </c>
      <c r="J281" s="101">
        <v>910</v>
      </c>
      <c r="K281" s="98" t="s">
        <v>136546</v>
      </c>
      <c r="L281" s="98" t="s">
        <v>136547</v>
      </c>
      <c r="M281" s="98" t="s">
        <v>136548</v>
      </c>
      <c r="N281" s="98" t="s">
        <v>136549</v>
      </c>
      <c r="O281" s="101">
        <v>25</v>
      </c>
      <c r="P281" s="101">
        <v>25</v>
      </c>
      <c r="Q281" s="101">
        <v>19.129999999999999</v>
      </c>
      <c r="R281" s="101">
        <v>100</v>
      </c>
    </row>
    <row r="282">
      <c r="L282" s="98" t="s">
        <v>136550</v>
      </c>
      <c r="M282" s="98" t="s">
        <v>136551</v>
      </c>
      <c r="N282" s="98" t="s">
        <v>136552</v>
      </c>
      <c r="O282" s="101">
        <v>900</v>
      </c>
      <c r="P282" s="101">
        <v>900</v>
      </c>
    </row>
    <row r="283">
      <c r="L283" s="98" t="s">
        <v>136553</v>
      </c>
      <c r="M283" s="98" t="s">
        <v>136554</v>
      </c>
      <c r="N283" s="98" t="s">
        <v>136555</v>
      </c>
      <c r="O283" s="101">
        <v>19.129999999999999</v>
      </c>
      <c r="P283" s="101">
        <v>0</v>
      </c>
    </row>
    <row r="284">
      <c r="K284" s="96" t="s">
        <v>136556</v>
      </c>
      <c r="O284" s="85">
        <f>SUM(O281:O283)</f>
      </c>
      <c r="P284" s="85">
        <f>SUM(P281:P283)</f>
      </c>
    </row>
    <row r="285">
      <c r="A285" s="98" t="s">
        <v>136557</v>
      </c>
      <c r="B285" s="98" t="s">
        <v>136558</v>
      </c>
      <c r="C285" s="100">
        <v>690</v>
      </c>
      <c r="D285" s="98" t="s">
        <v>136559</v>
      </c>
      <c r="E285" s="98" t="s">
        <v>136560</v>
      </c>
      <c r="F285" s="104">
        <v>45385</v>
      </c>
      <c r="G285" s="104">
        <v>45385</v>
      </c>
      <c r="H285" s="104">
        <v>45777</v>
      </c>
      <c r="I285" s="104">
        <v>45777</v>
      </c>
      <c r="J285" s="101">
        <v>940</v>
      </c>
      <c r="K285" s="98" t="s">
        <v>136561</v>
      </c>
      <c r="L285" s="98" t="s">
        <v>136562</v>
      </c>
      <c r="M285" s="98" t="s">
        <v>136563</v>
      </c>
      <c r="N285" s="98" t="s">
        <v>136564</v>
      </c>
      <c r="O285" s="101">
        <v>50</v>
      </c>
      <c r="P285" s="101">
        <v>50</v>
      </c>
      <c r="Q285" s="101">
        <v>-0.78000000000000003</v>
      </c>
      <c r="R285" s="101">
        <v>300</v>
      </c>
    </row>
    <row r="286">
      <c r="L286" s="98" t="s">
        <v>136565</v>
      </c>
      <c r="M286" s="98" t="s">
        <v>136566</v>
      </c>
      <c r="N286" s="98" t="s">
        <v>136567</v>
      </c>
      <c r="O286" s="101">
        <v>885</v>
      </c>
      <c r="P286" s="101">
        <v>885</v>
      </c>
    </row>
    <row r="287">
      <c r="L287" s="98" t="s">
        <v>136568</v>
      </c>
      <c r="M287" s="98" t="s">
        <v>136569</v>
      </c>
      <c r="N287" s="98" t="s">
        <v>136570</v>
      </c>
      <c r="O287" s="101">
        <v>25</v>
      </c>
      <c r="P287" s="101">
        <v>0</v>
      </c>
    </row>
    <row r="288">
      <c r="K288" s="96" t="s">
        <v>136571</v>
      </c>
      <c r="O288" s="85">
        <f>SUM(O285:O287)</f>
      </c>
      <c r="P288" s="85">
        <f>SUM(P285:P287)</f>
      </c>
    </row>
    <row r="289">
      <c r="A289" s="98" t="s">
        <v>136572</v>
      </c>
      <c r="B289" s="98" t="s">
        <v>136573</v>
      </c>
      <c r="C289" s="100">
        <v>690</v>
      </c>
      <c r="D289" s="98" t="s">
        <v>136574</v>
      </c>
      <c r="E289" s="98" t="s">
        <v>136575</v>
      </c>
      <c r="F289" s="104">
        <v>45422</v>
      </c>
      <c r="G289" s="104">
        <v>45422</v>
      </c>
      <c r="H289" s="104">
        <v>45808</v>
      </c>
      <c r="J289" s="101">
        <v>935</v>
      </c>
      <c r="K289" s="98" t="s">
        <v>136576</v>
      </c>
      <c r="L289" s="98" t="s">
        <v>136577</v>
      </c>
      <c r="M289" s="98" t="s">
        <v>136578</v>
      </c>
      <c r="N289" s="98" t="s">
        <v>136579</v>
      </c>
      <c r="O289" s="101">
        <v>50</v>
      </c>
      <c r="P289" s="101">
        <v>50</v>
      </c>
      <c r="Q289" s="101">
        <v>0</v>
      </c>
      <c r="R289" s="101">
        <v>300</v>
      </c>
    </row>
    <row r="290">
      <c r="L290" s="98" t="s">
        <v>136580</v>
      </c>
      <c r="M290" s="98" t="s">
        <v>136581</v>
      </c>
      <c r="N290" s="98" t="s">
        <v>136582</v>
      </c>
      <c r="O290" s="101">
        <v>885</v>
      </c>
      <c r="P290" s="101">
        <v>885</v>
      </c>
    </row>
    <row r="291">
      <c r="L291" s="98" t="s">
        <v>136583</v>
      </c>
      <c r="M291" s="98" t="s">
        <v>136584</v>
      </c>
      <c r="N291" s="98" t="s">
        <v>136585</v>
      </c>
      <c r="O291" s="101">
        <v>25</v>
      </c>
      <c r="P291" s="101">
        <v>0</v>
      </c>
    </row>
    <row r="292">
      <c r="L292" s="98" t="s">
        <v>136586</v>
      </c>
      <c r="M292" s="98" t="s">
        <v>136587</v>
      </c>
      <c r="N292" s="98" t="s">
        <v>136588</v>
      </c>
      <c r="O292" s="101">
        <v>-25</v>
      </c>
      <c r="P292" s="101">
        <v>0</v>
      </c>
    </row>
    <row r="293">
      <c r="K293" s="96" t="s">
        <v>136589</v>
      </c>
      <c r="O293" s="85">
        <f>SUM(O289:O292)</f>
      </c>
      <c r="P293" s="85">
        <f>SUM(P289:P292)</f>
      </c>
    </row>
    <row r="294">
      <c r="A294" s="98" t="s">
        <v>136590</v>
      </c>
      <c r="B294" s="98" t="s">
        <v>136591</v>
      </c>
      <c r="C294" s="100">
        <v>690</v>
      </c>
      <c r="D294" s="98" t="s">
        <v>136592</v>
      </c>
      <c r="E294" s="98" t="s">
        <v>136593</v>
      </c>
      <c r="F294" s="104">
        <v>45579</v>
      </c>
      <c r="G294" s="104">
        <v>45579</v>
      </c>
      <c r="H294" s="104">
        <v>45961</v>
      </c>
      <c r="J294" s="101">
        <v>1045</v>
      </c>
      <c r="K294" s="98" t="s">
        <v>136594</v>
      </c>
      <c r="L294" s="98" t="s">
        <v>136595</v>
      </c>
      <c r="M294" s="98" t="s">
        <v>136596</v>
      </c>
      <c r="N294" s="98" t="s">
        <v>136597</v>
      </c>
      <c r="O294" s="101">
        <v>20</v>
      </c>
      <c r="P294" s="101">
        <v>145</v>
      </c>
      <c r="Q294" s="101">
        <v>0</v>
      </c>
      <c r="R294" s="101">
        <v>300</v>
      </c>
    </row>
    <row r="295">
      <c r="L295" s="98" t="s">
        <v>136598</v>
      </c>
      <c r="M295" s="98" t="s">
        <v>136599</v>
      </c>
      <c r="N295" s="98" t="s">
        <v>136600</v>
      </c>
      <c r="O295" s="101">
        <v>125</v>
      </c>
      <c r="P295" s="101">
        <v>0</v>
      </c>
    </row>
    <row r="296">
      <c r="L296" s="98" t="s">
        <v>136601</v>
      </c>
      <c r="M296" s="98" t="s">
        <v>136602</v>
      </c>
      <c r="N296" s="98" t="s">
        <v>136603</v>
      </c>
      <c r="O296" s="101">
        <v>900</v>
      </c>
      <c r="P296" s="101">
        <v>900</v>
      </c>
    </row>
    <row r="297">
      <c r="K297" s="96" t="s">
        <v>136604</v>
      </c>
      <c r="O297" s="85">
        <f>SUM(O294:O296)</f>
      </c>
      <c r="P297" s="85">
        <f>SUM(P294:P296)</f>
      </c>
    </row>
    <row r="298">
      <c r="A298" s="98" t="s">
        <v>136605</v>
      </c>
      <c r="B298" s="98" t="s">
        <v>136606</v>
      </c>
      <c r="C298" s="100">
        <v>690</v>
      </c>
      <c r="D298" s="98" t="s">
        <v>136607</v>
      </c>
      <c r="E298" s="98" t="s">
        <v>136608</v>
      </c>
      <c r="F298" s="104">
        <v>45379</v>
      </c>
      <c r="G298" s="104">
        <v>45748</v>
      </c>
      <c r="H298" s="104">
        <v>46112</v>
      </c>
      <c r="J298" s="101">
        <v>935</v>
      </c>
      <c r="K298" s="98" t="s">
        <v>136609</v>
      </c>
      <c r="L298" s="98" t="s">
        <v>136610</v>
      </c>
      <c r="M298" s="98" t="s">
        <v>136611</v>
      </c>
      <c r="N298" s="98" t="s">
        <v>136612</v>
      </c>
      <c r="O298" s="101">
        <v>50</v>
      </c>
      <c r="P298" s="101">
        <v>50</v>
      </c>
      <c r="Q298" s="101">
        <v>0</v>
      </c>
      <c r="R298" s="101">
        <v>100</v>
      </c>
    </row>
    <row r="299">
      <c r="L299" s="98" t="s">
        <v>136613</v>
      </c>
      <c r="M299" s="98" t="s">
        <v>136614</v>
      </c>
      <c r="N299" s="98" t="s">
        <v>136615</v>
      </c>
      <c r="O299" s="101">
        <v>885</v>
      </c>
      <c r="P299" s="101">
        <v>885</v>
      </c>
    </row>
    <row r="300">
      <c r="K300" s="96" t="s">
        <v>136616</v>
      </c>
      <c r="O300" s="85">
        <f>SUM(O298:O299)</f>
      </c>
      <c r="P300" s="85">
        <f>SUM(P298:P299)</f>
      </c>
    </row>
    <row r="301">
      <c r="A301" s="98" t="s">
        <v>136617</v>
      </c>
      <c r="B301" s="98" t="s">
        <v>136618</v>
      </c>
      <c r="C301" s="100">
        <v>690</v>
      </c>
      <c r="D301" s="98" t="s">
        <v>136619</v>
      </c>
      <c r="E301" s="98" t="s">
        <v>136620</v>
      </c>
      <c r="J301" s="101">
        <v>940</v>
      </c>
      <c r="K301" s="98" t="s">
        <v>136621</v>
      </c>
      <c r="L301" s="98" t="s">
        <v>136621</v>
      </c>
      <c r="O301" s="101">
        <v>0</v>
      </c>
      <c r="P301" s="101">
        <v>0</v>
      </c>
      <c r="R301" s="101">
        <v>0</v>
      </c>
    </row>
    <row r="302">
      <c r="K302" s="96" t="s">
        <v>136622</v>
      </c>
      <c r="O302" s="85">
        <f>SUM(O301:O301)</f>
      </c>
      <c r="P302" s="85">
        <f>SUM(P301:P301)</f>
      </c>
    </row>
    <row r="303">
      <c r="A303" s="98" t="s">
        <v>136623</v>
      </c>
      <c r="B303" s="98" t="s">
        <v>136624</v>
      </c>
      <c r="C303" s="100">
        <v>690</v>
      </c>
      <c r="D303" s="98" t="s">
        <v>136625</v>
      </c>
      <c r="E303" s="98" t="s">
        <v>136626</v>
      </c>
      <c r="F303" s="104">
        <v>45465</v>
      </c>
      <c r="G303" s="104">
        <v>45465</v>
      </c>
      <c r="H303" s="104">
        <v>45869</v>
      </c>
      <c r="J303" s="101">
        <v>935</v>
      </c>
      <c r="K303" s="98" t="s">
        <v>136627</v>
      </c>
      <c r="L303" s="98" t="s">
        <v>136628</v>
      </c>
      <c r="M303" s="98" t="s">
        <v>136629</v>
      </c>
      <c r="N303" s="98" t="s">
        <v>136630</v>
      </c>
      <c r="O303" s="101">
        <v>50</v>
      </c>
      <c r="P303" s="101">
        <v>50</v>
      </c>
      <c r="Q303" s="101">
        <v>22.460000000000001</v>
      </c>
      <c r="R303" s="101">
        <v>100</v>
      </c>
    </row>
    <row r="304">
      <c r="L304" s="98" t="s">
        <v>136631</v>
      </c>
      <c r="M304" s="98" t="s">
        <v>136632</v>
      </c>
      <c r="N304" s="98" t="s">
        <v>136633</v>
      </c>
      <c r="O304" s="101">
        <v>885</v>
      </c>
      <c r="P304" s="101">
        <v>885</v>
      </c>
    </row>
    <row r="305">
      <c r="L305" s="98" t="s">
        <v>136634</v>
      </c>
      <c r="M305" s="98" t="s">
        <v>136635</v>
      </c>
      <c r="N305" s="98" t="s">
        <v>136636</v>
      </c>
      <c r="O305" s="101">
        <v>22.460000000000001</v>
      </c>
      <c r="P305" s="101">
        <v>0</v>
      </c>
    </row>
    <row r="306">
      <c r="K306" s="96" t="s">
        <v>136637</v>
      </c>
      <c r="O306" s="85">
        <f>SUM(O303:O305)</f>
      </c>
      <c r="P306" s="85">
        <f>SUM(P303:P305)</f>
      </c>
    </row>
    <row r="307">
      <c r="A307" s="98" t="s">
        <v>136638</v>
      </c>
      <c r="B307" s="98" t="s">
        <v>136639</v>
      </c>
      <c r="C307" s="100">
        <v>690</v>
      </c>
      <c r="D307" s="98" t="s">
        <v>136640</v>
      </c>
      <c r="E307" s="98" t="s">
        <v>136641</v>
      </c>
      <c r="F307" s="104">
        <v>43096</v>
      </c>
      <c r="G307" s="104">
        <v>45689</v>
      </c>
      <c r="H307" s="104">
        <v>46053</v>
      </c>
      <c r="J307" s="101">
        <v>885</v>
      </c>
      <c r="K307" s="98" t="s">
        <v>136642</v>
      </c>
      <c r="L307" s="98" t="s">
        <v>136643</v>
      </c>
      <c r="M307" s="98" t="s">
        <v>136644</v>
      </c>
      <c r="N307" s="98" t="s">
        <v>136645</v>
      </c>
      <c r="O307" s="101">
        <v>900</v>
      </c>
      <c r="P307" s="101">
        <v>900</v>
      </c>
      <c r="Q307" s="101">
        <v>0</v>
      </c>
      <c r="R307" s="101">
        <v>600</v>
      </c>
    </row>
    <row r="308">
      <c r="L308" s="98" t="s">
        <v>136646</v>
      </c>
      <c r="M308" s="98" t="s">
        <v>136647</v>
      </c>
      <c r="N308" s="98" t="s">
        <v>136648</v>
      </c>
      <c r="O308" s="101">
        <v>90</v>
      </c>
      <c r="P308" s="101">
        <v>0</v>
      </c>
    </row>
    <row r="309">
      <c r="L309" s="98" t="s">
        <v>136649</v>
      </c>
      <c r="M309" s="98" t="s">
        <v>136650</v>
      </c>
      <c r="N309" s="98" t="s">
        <v>136651</v>
      </c>
      <c r="O309" s="101">
        <v>20</v>
      </c>
      <c r="P309" s="101">
        <v>20</v>
      </c>
    </row>
    <row r="310">
      <c r="K310" s="96" t="s">
        <v>136652</v>
      </c>
      <c r="O310" s="85">
        <f>SUM(O307:O309)</f>
      </c>
      <c r="P310" s="85">
        <f>SUM(P307:P309)</f>
      </c>
    </row>
    <row r="311">
      <c r="A311" s="98" t="s">
        <v>136653</v>
      </c>
      <c r="B311" s="98" t="s">
        <v>136654</v>
      </c>
      <c r="C311" s="100">
        <v>840</v>
      </c>
      <c r="D311" s="98" t="s">
        <v>136655</v>
      </c>
      <c r="E311" s="98" t="s">
        <v>136656</v>
      </c>
      <c r="F311" s="104">
        <v>43134</v>
      </c>
      <c r="G311" s="104">
        <v>45597</v>
      </c>
      <c r="H311" s="104">
        <v>45961</v>
      </c>
      <c r="J311" s="101">
        <v>1055</v>
      </c>
      <c r="K311" s="98" t="s">
        <v>136657</v>
      </c>
      <c r="L311" s="98" t="s">
        <v>136658</v>
      </c>
      <c r="M311" s="98" t="s">
        <v>136659</v>
      </c>
      <c r="N311" s="98" t="s">
        <v>136660</v>
      </c>
      <c r="O311" s="101">
        <v>25</v>
      </c>
      <c r="P311" s="101">
        <v>25</v>
      </c>
      <c r="Q311" s="101">
        <v>0</v>
      </c>
      <c r="R311" s="101">
        <v>100</v>
      </c>
    </row>
    <row r="312">
      <c r="L312" s="98" t="s">
        <v>136661</v>
      </c>
      <c r="M312" s="98" t="s">
        <v>136662</v>
      </c>
      <c r="N312" s="98" t="s">
        <v>136663</v>
      </c>
      <c r="O312" s="101">
        <v>1060</v>
      </c>
      <c r="P312" s="101">
        <v>1060</v>
      </c>
    </row>
    <row r="313">
      <c r="K313" s="96" t="s">
        <v>136664</v>
      </c>
      <c r="O313" s="85">
        <f>SUM(O311:O312)</f>
      </c>
      <c r="P313" s="85">
        <f>SUM(P311:P312)</f>
      </c>
    </row>
    <row r="314">
      <c r="A314" s="98" t="s">
        <v>136665</v>
      </c>
      <c r="B314" s="98" t="s">
        <v>136666</v>
      </c>
      <c r="C314" s="100">
        <v>840</v>
      </c>
      <c r="D314" s="98" t="s">
        <v>136667</v>
      </c>
      <c r="E314" s="98" t="s">
        <v>136668</v>
      </c>
      <c r="F314" s="104">
        <v>45616</v>
      </c>
      <c r="G314" s="104">
        <v>45616</v>
      </c>
      <c r="H314" s="104">
        <v>46072</v>
      </c>
      <c r="J314" s="101">
        <v>1150</v>
      </c>
      <c r="K314" s="98" t="s">
        <v>136669</v>
      </c>
      <c r="L314" s="98" t="s">
        <v>136670</v>
      </c>
      <c r="M314" s="98" t="s">
        <v>136671</v>
      </c>
      <c r="N314" s="98" t="s">
        <v>136672</v>
      </c>
      <c r="O314" s="101">
        <v>50</v>
      </c>
      <c r="P314" s="101">
        <v>70</v>
      </c>
      <c r="Q314" s="101">
        <v>0</v>
      </c>
      <c r="R314" s="101">
        <v>450</v>
      </c>
    </row>
    <row r="315">
      <c r="L315" s="98" t="s">
        <v>136673</v>
      </c>
      <c r="M315" s="98" t="s">
        <v>136674</v>
      </c>
      <c r="N315" s="98" t="s">
        <v>136675</v>
      </c>
      <c r="O315" s="101">
        <v>20</v>
      </c>
      <c r="P315" s="101">
        <v>0</v>
      </c>
    </row>
    <row r="316">
      <c r="L316" s="98" t="s">
        <v>136676</v>
      </c>
      <c r="M316" s="98" t="s">
        <v>136677</v>
      </c>
      <c r="N316" s="98" t="s">
        <v>136678</v>
      </c>
      <c r="O316" s="101">
        <v>20</v>
      </c>
      <c r="P316" s="101">
        <v>20</v>
      </c>
    </row>
    <row r="317">
      <c r="L317" s="98" t="s">
        <v>136679</v>
      </c>
      <c r="M317" s="98" t="s">
        <v>136680</v>
      </c>
      <c r="N317" s="98" t="s">
        <v>136681</v>
      </c>
      <c r="O317" s="101">
        <v>1060</v>
      </c>
      <c r="P317" s="101">
        <v>1060</v>
      </c>
    </row>
    <row r="318">
      <c r="L318" s="98" t="s">
        <v>136682</v>
      </c>
      <c r="M318" s="98" t="s">
        <v>136683</v>
      </c>
      <c r="N318" s="98" t="s">
        <v>136684</v>
      </c>
      <c r="O318" s="101">
        <v>10</v>
      </c>
      <c r="P318" s="101">
        <v>10</v>
      </c>
    </row>
    <row r="319">
      <c r="K319" s="96" t="s">
        <v>136685</v>
      </c>
      <c r="O319" s="85">
        <f>SUM(O314:O318)</f>
      </c>
      <c r="P319" s="85">
        <f>SUM(P314:P318)</f>
      </c>
    </row>
    <row r="320">
      <c r="A320" s="98" t="s">
        <v>136686</v>
      </c>
      <c r="B320" s="98" t="s">
        <v>136687</v>
      </c>
      <c r="C320" s="100">
        <v>840</v>
      </c>
      <c r="D320" s="98" t="s">
        <v>136688</v>
      </c>
      <c r="E320" s="98" t="s">
        <v>136689</v>
      </c>
      <c r="F320" s="104">
        <v>45094</v>
      </c>
      <c r="G320" s="104">
        <v>45474</v>
      </c>
      <c r="H320" s="104">
        <v>45838</v>
      </c>
      <c r="J320" s="101">
        <v>1155</v>
      </c>
      <c r="K320" s="98" t="s">
        <v>136690</v>
      </c>
      <c r="L320" s="98" t="s">
        <v>136691</v>
      </c>
      <c r="M320" s="98" t="s">
        <v>136692</v>
      </c>
      <c r="N320" s="98" t="s">
        <v>136693</v>
      </c>
      <c r="O320" s="101">
        <v>125</v>
      </c>
      <c r="P320" s="101">
        <v>125</v>
      </c>
      <c r="Q320" s="101">
        <v>0</v>
      </c>
      <c r="R320" s="101">
        <v>200</v>
      </c>
    </row>
    <row r="321">
      <c r="L321" s="98" t="s">
        <v>136694</v>
      </c>
      <c r="M321" s="98" t="s">
        <v>136695</v>
      </c>
      <c r="N321" s="98" t="s">
        <v>136696</v>
      </c>
      <c r="O321" s="101">
        <v>1030</v>
      </c>
      <c r="P321" s="101">
        <v>1030</v>
      </c>
    </row>
    <row r="322">
      <c r="K322" s="96" t="s">
        <v>136697</v>
      </c>
      <c r="O322" s="85">
        <f>SUM(O320:O321)</f>
      </c>
      <c r="P322" s="85">
        <f>SUM(P320:P321)</f>
      </c>
    </row>
    <row r="323">
      <c r="A323" s="98" t="s">
        <v>136698</v>
      </c>
      <c r="B323" s="98" t="s">
        <v>136699</v>
      </c>
      <c r="C323" s="100">
        <v>840</v>
      </c>
      <c r="D323" s="98" t="s">
        <v>136700</v>
      </c>
      <c r="E323" s="98" t="s">
        <v>136701</v>
      </c>
      <c r="F323" s="104">
        <v>45323</v>
      </c>
      <c r="G323" s="104">
        <v>45689</v>
      </c>
      <c r="H323" s="104">
        <v>46053</v>
      </c>
      <c r="J323" s="101">
        <v>1055</v>
      </c>
      <c r="K323" s="98" t="s">
        <v>136702</v>
      </c>
      <c r="L323" s="98" t="s">
        <v>136703</v>
      </c>
      <c r="M323" s="98" t="s">
        <v>136704</v>
      </c>
      <c r="N323" s="98" t="s">
        <v>136705</v>
      </c>
      <c r="O323" s="101">
        <v>25</v>
      </c>
      <c r="P323" s="101">
        <v>25</v>
      </c>
      <c r="Q323" s="101">
        <v>0</v>
      </c>
      <c r="R323" s="101">
        <v>200</v>
      </c>
    </row>
    <row r="324">
      <c r="L324" s="98" t="s">
        <v>136706</v>
      </c>
      <c r="M324" s="98" t="s">
        <v>136707</v>
      </c>
      <c r="N324" s="98" t="s">
        <v>136708</v>
      </c>
      <c r="O324" s="101">
        <v>1060</v>
      </c>
      <c r="P324" s="101">
        <v>1060</v>
      </c>
    </row>
    <row r="325">
      <c r="K325" s="96" t="s">
        <v>136709</v>
      </c>
      <c r="O325" s="85">
        <f>SUM(O323:O324)</f>
      </c>
      <c r="P325" s="85">
        <f>SUM(P323:P324)</f>
      </c>
    </row>
    <row r="326">
      <c r="A326" s="98" t="s">
        <v>136710</v>
      </c>
      <c r="B326" s="98" t="s">
        <v>136711</v>
      </c>
      <c r="C326" s="100">
        <v>915</v>
      </c>
      <c r="D326" s="98" t="s">
        <v>136712</v>
      </c>
      <c r="E326" s="98" t="s">
        <v>136713</v>
      </c>
      <c r="F326" s="104">
        <v>45696</v>
      </c>
      <c r="G326" s="104">
        <v>45696</v>
      </c>
      <c r="H326" s="104">
        <v>45876</v>
      </c>
      <c r="J326" s="101">
        <v>1160</v>
      </c>
      <c r="K326" s="98" t="s">
        <v>136714</v>
      </c>
      <c r="L326" s="98" t="s">
        <v>136715</v>
      </c>
      <c r="M326" s="98" t="s">
        <v>136716</v>
      </c>
      <c r="N326" s="98" t="s">
        <v>136717</v>
      </c>
      <c r="O326" s="101">
        <v>20</v>
      </c>
      <c r="P326" s="101">
        <v>0</v>
      </c>
      <c r="Q326" s="101">
        <v>-3712.1399999999999</v>
      </c>
      <c r="R326" s="101">
        <v>450</v>
      </c>
    </row>
    <row r="327">
      <c r="L327" s="98" t="s">
        <v>136718</v>
      </c>
      <c r="M327" s="98" t="s">
        <v>136719</v>
      </c>
      <c r="N327" s="98" t="s">
        <v>136720</v>
      </c>
      <c r="O327" s="101">
        <v>20</v>
      </c>
      <c r="P327" s="101">
        <v>20</v>
      </c>
    </row>
    <row r="328">
      <c r="L328" s="98" t="s">
        <v>136721</v>
      </c>
      <c r="M328" s="98" t="s">
        <v>136722</v>
      </c>
      <c r="N328" s="98" t="s">
        <v>136723</v>
      </c>
      <c r="O328" s="101">
        <v>50</v>
      </c>
      <c r="P328" s="101">
        <v>70</v>
      </c>
    </row>
    <row r="329">
      <c r="L329" s="98" t="s">
        <v>136724</v>
      </c>
      <c r="M329" s="98" t="s">
        <v>136725</v>
      </c>
      <c r="N329" s="98" t="s">
        <v>136726</v>
      </c>
      <c r="O329" s="101">
        <v>1120</v>
      </c>
      <c r="P329" s="101">
        <v>1120</v>
      </c>
    </row>
    <row r="330">
      <c r="L330" s="98" t="s">
        <v>136727</v>
      </c>
      <c r="M330" s="98" t="s">
        <v>136728</v>
      </c>
      <c r="N330" s="98" t="s">
        <v>136729</v>
      </c>
      <c r="O330" s="101">
        <v>20</v>
      </c>
      <c r="P330" s="101">
        <v>20</v>
      </c>
    </row>
    <row r="331">
      <c r="K331" s="96" t="s">
        <v>136730</v>
      </c>
      <c r="O331" s="85">
        <f>SUM(O326:O330)</f>
      </c>
      <c r="P331" s="85">
        <f>SUM(P326:P330)</f>
      </c>
    </row>
    <row r="332">
      <c r="A332" s="98" t="s">
        <v>136731</v>
      </c>
      <c r="B332" s="98" t="s">
        <v>136732</v>
      </c>
      <c r="C332" s="100">
        <v>840</v>
      </c>
      <c r="D332" s="98" t="s">
        <v>136733</v>
      </c>
      <c r="E332" s="98" t="s">
        <v>136734</v>
      </c>
      <c r="J332" s="101">
        <v>1355</v>
      </c>
      <c r="K332" s="98" t="s">
        <v>136735</v>
      </c>
      <c r="L332" s="98" t="s">
        <v>136735</v>
      </c>
      <c r="O332" s="101">
        <v>0</v>
      </c>
      <c r="P332" s="101">
        <v>0</v>
      </c>
      <c r="R332" s="101">
        <v>0</v>
      </c>
    </row>
    <row r="333">
      <c r="K333" s="96" t="s">
        <v>136736</v>
      </c>
      <c r="O333" s="85">
        <f>SUM(O332:O332)</f>
      </c>
      <c r="P333" s="85">
        <f>SUM(P332:P332)</f>
      </c>
    </row>
    <row r="334">
      <c r="A334" s="98" t="s">
        <v>136737</v>
      </c>
      <c r="B334" s="98" t="s">
        <v>136738</v>
      </c>
      <c r="C334" s="100">
        <v>690</v>
      </c>
      <c r="D334" s="98" t="s">
        <v>136739</v>
      </c>
      <c r="E334" s="98" t="s">
        <v>136740</v>
      </c>
      <c r="F334" s="104">
        <v>43560</v>
      </c>
      <c r="G334" s="104">
        <v>45413</v>
      </c>
      <c r="H334" s="104">
        <v>45777</v>
      </c>
      <c r="J334" s="101">
        <v>910</v>
      </c>
      <c r="K334" s="98" t="s">
        <v>136741</v>
      </c>
      <c r="L334" s="98" t="s">
        <v>136742</v>
      </c>
      <c r="M334" s="98" t="s">
        <v>136743</v>
      </c>
      <c r="N334" s="98" t="s">
        <v>136744</v>
      </c>
      <c r="O334" s="101">
        <v>25</v>
      </c>
      <c r="P334" s="101">
        <v>25</v>
      </c>
      <c r="Q334" s="101">
        <v>0</v>
      </c>
      <c r="R334" s="101">
        <v>100</v>
      </c>
    </row>
    <row r="335">
      <c r="L335" s="98" t="s">
        <v>136745</v>
      </c>
      <c r="M335" s="98" t="s">
        <v>136746</v>
      </c>
      <c r="N335" s="98" t="s">
        <v>136747</v>
      </c>
      <c r="O335" s="101">
        <v>885</v>
      </c>
      <c r="P335" s="101">
        <v>885</v>
      </c>
    </row>
    <row r="336">
      <c r="K336" s="96" t="s">
        <v>136748</v>
      </c>
      <c r="O336" s="85">
        <f>SUM(O334:O335)</f>
      </c>
      <c r="P336" s="85">
        <f>SUM(P334:P335)</f>
      </c>
    </row>
    <row r="337">
      <c r="A337" s="98" t="s">
        <v>136749</v>
      </c>
      <c r="B337" s="98" t="s">
        <v>136750</v>
      </c>
      <c r="C337" s="100">
        <v>840</v>
      </c>
      <c r="D337" s="98" t="s">
        <v>136751</v>
      </c>
      <c r="E337" s="98" t="s">
        <v>136752</v>
      </c>
      <c r="F337" s="104">
        <v>45527</v>
      </c>
      <c r="G337" s="104">
        <v>45527</v>
      </c>
      <c r="H337" s="104">
        <v>45930</v>
      </c>
      <c r="J337" s="101">
        <v>1100</v>
      </c>
      <c r="K337" s="98" t="s">
        <v>136753</v>
      </c>
      <c r="L337" s="98" t="s">
        <v>136754</v>
      </c>
      <c r="M337" s="98" t="s">
        <v>136755</v>
      </c>
      <c r="N337" s="98" t="s">
        <v>136756</v>
      </c>
      <c r="O337" s="101">
        <v>50</v>
      </c>
      <c r="P337" s="101">
        <v>50</v>
      </c>
      <c r="Q337" s="101">
        <v>0</v>
      </c>
      <c r="R337" s="101">
        <v>200</v>
      </c>
    </row>
    <row r="338">
      <c r="L338" s="98" t="s">
        <v>136757</v>
      </c>
      <c r="M338" s="98" t="s">
        <v>136758</v>
      </c>
      <c r="N338" s="98" t="s">
        <v>136759</v>
      </c>
      <c r="O338" s="101">
        <v>1050</v>
      </c>
      <c r="P338" s="101">
        <v>1050</v>
      </c>
    </row>
    <row r="339">
      <c r="K339" s="96" t="s">
        <v>136760</v>
      </c>
      <c r="O339" s="85">
        <f>SUM(O337:O338)</f>
      </c>
      <c r="P339" s="85">
        <f>SUM(P337:P338)</f>
      </c>
    </row>
    <row r="340">
      <c r="A340" s="98" t="s">
        <v>136761</v>
      </c>
      <c r="B340" s="98" t="s">
        <v>136762</v>
      </c>
      <c r="C340" s="100">
        <v>840</v>
      </c>
      <c r="D340" s="98" t="s">
        <v>136763</v>
      </c>
      <c r="E340" s="98" t="s">
        <v>136764</v>
      </c>
      <c r="F340" s="104">
        <v>43092</v>
      </c>
      <c r="G340" s="104">
        <v>45658</v>
      </c>
      <c r="H340" s="104">
        <v>46022</v>
      </c>
      <c r="J340" s="101">
        <v>1085</v>
      </c>
      <c r="K340" s="98" t="s">
        <v>136765</v>
      </c>
      <c r="L340" s="98" t="s">
        <v>136766</v>
      </c>
      <c r="M340" s="98" t="s">
        <v>136767</v>
      </c>
      <c r="N340" s="98" t="s">
        <v>136768</v>
      </c>
      <c r="O340" s="101">
        <v>25</v>
      </c>
      <c r="P340" s="101">
        <v>25</v>
      </c>
      <c r="Q340" s="101">
        <v>0</v>
      </c>
      <c r="R340" s="101">
        <v>200</v>
      </c>
    </row>
    <row r="341">
      <c r="L341" s="98" t="s">
        <v>136769</v>
      </c>
      <c r="M341" s="98" t="s">
        <v>136770</v>
      </c>
      <c r="N341" s="98" t="s">
        <v>136771</v>
      </c>
      <c r="O341" s="101">
        <v>1060</v>
      </c>
      <c r="P341" s="101">
        <v>1060</v>
      </c>
    </row>
    <row r="342">
      <c r="K342" s="96" t="s">
        <v>136772</v>
      </c>
      <c r="O342" s="85">
        <f>SUM(O340:O341)</f>
      </c>
      <c r="P342" s="85">
        <f>SUM(P340:P341)</f>
      </c>
    </row>
    <row r="343">
      <c r="A343" s="98" t="s">
        <v>136773</v>
      </c>
      <c r="B343" s="98" t="s">
        <v>136774</v>
      </c>
      <c r="C343" s="100">
        <v>915</v>
      </c>
      <c r="D343" s="98" t="s">
        <v>136775</v>
      </c>
      <c r="E343" s="98" t="s">
        <v>136776</v>
      </c>
      <c r="F343" s="104">
        <v>45730</v>
      </c>
      <c r="G343" s="104">
        <v>45730</v>
      </c>
      <c r="H343" s="104">
        <v>46094</v>
      </c>
      <c r="J343" s="101">
        <v>1160</v>
      </c>
      <c r="K343" s="98" t="s">
        <v>136777</v>
      </c>
      <c r="L343" s="98" t="s">
        <v>136778</v>
      </c>
      <c r="M343" s="98" t="s">
        <v>136779</v>
      </c>
      <c r="N343" s="98" t="s">
        <v>136780</v>
      </c>
      <c r="O343" s="101">
        <v>20</v>
      </c>
      <c r="P343" s="101">
        <v>70</v>
      </c>
      <c r="Q343" s="101">
        <v>0</v>
      </c>
      <c r="R343" s="101">
        <v>450</v>
      </c>
    </row>
    <row r="344">
      <c r="L344" s="98" t="s">
        <v>136781</v>
      </c>
      <c r="M344" s="98" t="s">
        <v>136782</v>
      </c>
      <c r="N344" s="98" t="s">
        <v>136783</v>
      </c>
      <c r="O344" s="101">
        <v>50</v>
      </c>
      <c r="P344" s="101">
        <v>0</v>
      </c>
    </row>
    <row r="345">
      <c r="L345" s="98" t="s">
        <v>136784</v>
      </c>
      <c r="M345" s="98" t="s">
        <v>136785</v>
      </c>
      <c r="N345" s="98" t="s">
        <v>136786</v>
      </c>
      <c r="O345" s="101">
        <v>20</v>
      </c>
      <c r="P345" s="101">
        <v>20</v>
      </c>
    </row>
    <row r="346">
      <c r="L346" s="98" t="s">
        <v>136787</v>
      </c>
      <c r="M346" s="98" t="s">
        <v>136788</v>
      </c>
      <c r="N346" s="98" t="s">
        <v>136789</v>
      </c>
      <c r="O346" s="101">
        <v>1070</v>
      </c>
      <c r="P346" s="101">
        <v>1070</v>
      </c>
    </row>
    <row r="347">
      <c r="L347" s="98" t="s">
        <v>136790</v>
      </c>
      <c r="M347" s="98" t="s">
        <v>136791</v>
      </c>
      <c r="N347" s="98" t="s">
        <v>136792</v>
      </c>
      <c r="O347" s="101">
        <v>-1160</v>
      </c>
      <c r="P347" s="101">
        <v>-1160</v>
      </c>
    </row>
    <row r="348">
      <c r="L348" s="98" t="s">
        <v>136793</v>
      </c>
      <c r="M348" s="98" t="s">
        <v>136794</v>
      </c>
      <c r="N348" s="98" t="s">
        <v>136795</v>
      </c>
      <c r="O348" s="101">
        <v>10</v>
      </c>
      <c r="P348" s="101">
        <v>10</v>
      </c>
    </row>
    <row r="349">
      <c r="K349" s="96" t="s">
        <v>136796</v>
      </c>
      <c r="O349" s="85">
        <f>SUM(O343:O348)</f>
      </c>
      <c r="P349" s="85">
        <f>SUM(P343:P348)</f>
      </c>
    </row>
    <row r="350">
      <c r="A350" s="98" t="s">
        <v>136797</v>
      </c>
      <c r="B350" s="98" t="s">
        <v>136798</v>
      </c>
      <c r="C350" s="100">
        <v>840</v>
      </c>
      <c r="D350" s="98" t="s">
        <v>136799</v>
      </c>
      <c r="E350" s="98" t="s">
        <v>136800</v>
      </c>
      <c r="F350" s="104">
        <v>44792</v>
      </c>
      <c r="G350" s="104">
        <v>45566</v>
      </c>
      <c r="H350" s="104">
        <v>45930</v>
      </c>
      <c r="J350" s="101">
        <v>1155</v>
      </c>
      <c r="K350" s="98" t="s">
        <v>136801</v>
      </c>
      <c r="L350" s="98" t="s">
        <v>136802</v>
      </c>
      <c r="M350" s="98" t="s">
        <v>136803</v>
      </c>
      <c r="N350" s="98" t="s">
        <v>136804</v>
      </c>
      <c r="O350" s="101">
        <v>125</v>
      </c>
      <c r="P350" s="101">
        <v>125</v>
      </c>
      <c r="Q350" s="101">
        <v>1390.6300000000001</v>
      </c>
      <c r="R350" s="101">
        <v>450</v>
      </c>
    </row>
    <row r="351">
      <c r="L351" s="98" t="s">
        <v>136805</v>
      </c>
      <c r="M351" s="98" t="s">
        <v>136806</v>
      </c>
      <c r="N351" s="98" t="s">
        <v>136807</v>
      </c>
      <c r="O351" s="101">
        <v>1060</v>
      </c>
      <c r="P351" s="101">
        <v>1060</v>
      </c>
    </row>
    <row r="352">
      <c r="L352" s="98" t="s">
        <v>136808</v>
      </c>
      <c r="M352" s="98" t="s">
        <v>136809</v>
      </c>
      <c r="N352" s="98" t="s">
        <v>136810</v>
      </c>
      <c r="O352" s="101">
        <v>50</v>
      </c>
      <c r="P352" s="101">
        <v>0</v>
      </c>
    </row>
    <row r="353">
      <c r="L353" s="98" t="s">
        <v>136811</v>
      </c>
      <c r="M353" s="98" t="s">
        <v>136812</v>
      </c>
      <c r="N353" s="98" t="s">
        <v>136813</v>
      </c>
      <c r="O353" s="101">
        <v>118.5</v>
      </c>
      <c r="P353" s="101">
        <v>0</v>
      </c>
    </row>
    <row r="354">
      <c r="L354" s="98" t="s">
        <v>136814</v>
      </c>
      <c r="M354" s="98" t="s">
        <v>136815</v>
      </c>
      <c r="N354" s="98" t="s">
        <v>136816</v>
      </c>
      <c r="O354" s="101">
        <v>10</v>
      </c>
      <c r="P354" s="101">
        <v>10</v>
      </c>
    </row>
    <row r="355">
      <c r="K355" s="96" t="s">
        <v>136817</v>
      </c>
      <c r="O355" s="85">
        <f>SUM(O350:O354)</f>
      </c>
      <c r="P355" s="85">
        <f>SUM(P350:P354)</f>
      </c>
    </row>
    <row r="356">
      <c r="A356" s="98" t="s">
        <v>136818</v>
      </c>
      <c r="B356" s="98" t="s">
        <v>136819</v>
      </c>
      <c r="C356" s="100">
        <v>690</v>
      </c>
      <c r="D356" s="98" t="s">
        <v>136820</v>
      </c>
      <c r="E356" s="98" t="s">
        <v>136821</v>
      </c>
      <c r="F356" s="104">
        <v>44571</v>
      </c>
      <c r="G356" s="104">
        <v>45689</v>
      </c>
      <c r="H356" s="104">
        <v>46053</v>
      </c>
      <c r="J356" s="101">
        <v>885</v>
      </c>
      <c r="K356" s="98" t="s">
        <v>136822</v>
      </c>
      <c r="L356" s="98" t="s">
        <v>136823</v>
      </c>
      <c r="M356" s="98" t="s">
        <v>136824</v>
      </c>
      <c r="N356" s="98" t="s">
        <v>136825</v>
      </c>
      <c r="O356" s="101">
        <v>900</v>
      </c>
      <c r="P356" s="101">
        <v>900</v>
      </c>
      <c r="Q356" s="101">
        <v>0</v>
      </c>
      <c r="R356" s="101">
        <v>100</v>
      </c>
    </row>
    <row r="357">
      <c r="K357" s="96" t="s">
        <v>136826</v>
      </c>
      <c r="O357" s="85">
        <f>SUM(O356:O356)</f>
      </c>
      <c r="P357" s="85">
        <f>SUM(P356:P356)</f>
      </c>
    </row>
    <row r="358">
      <c r="A358" s="98" t="s">
        <v>136827</v>
      </c>
      <c r="B358" s="98" t="s">
        <v>136828</v>
      </c>
      <c r="C358" s="100">
        <v>915</v>
      </c>
      <c r="D358" s="98" t="s">
        <v>136829</v>
      </c>
      <c r="E358" s="98" t="s">
        <v>136830</v>
      </c>
      <c r="F358" s="104">
        <v>44257</v>
      </c>
      <c r="G358" s="104">
        <v>45748</v>
      </c>
      <c r="J358" s="101">
        <v>1115</v>
      </c>
      <c r="K358" s="98" t="s">
        <v>136831</v>
      </c>
      <c r="L358" s="98" t="s">
        <v>136832</v>
      </c>
      <c r="M358" s="98" t="s">
        <v>136833</v>
      </c>
      <c r="N358" s="98" t="s">
        <v>136834</v>
      </c>
      <c r="O358" s="101">
        <v>25</v>
      </c>
      <c r="P358" s="101">
        <v>25</v>
      </c>
      <c r="Q358" s="101">
        <v>0</v>
      </c>
      <c r="R358" s="101">
        <v>350</v>
      </c>
    </row>
    <row r="359">
      <c r="L359" s="98" t="s">
        <v>136835</v>
      </c>
      <c r="M359" s="98" t="s">
        <v>136836</v>
      </c>
      <c r="N359" s="98" t="s">
        <v>136837</v>
      </c>
      <c r="O359" s="101">
        <v>1090</v>
      </c>
      <c r="P359" s="101">
        <v>1090</v>
      </c>
    </row>
    <row r="360">
      <c r="L360" s="98" t="s">
        <v>136838</v>
      </c>
      <c r="M360" s="98" t="s">
        <v>136839</v>
      </c>
      <c r="N360" s="98" t="s">
        <v>136840</v>
      </c>
      <c r="O360" s="101">
        <v>200</v>
      </c>
      <c r="P360" s="101">
        <v>200</v>
      </c>
    </row>
    <row r="361">
      <c r="L361" s="98" t="s">
        <v>136841</v>
      </c>
      <c r="M361" s="98" t="s">
        <v>136842</v>
      </c>
      <c r="N361" s="98" t="s">
        <v>136843</v>
      </c>
      <c r="O361" s="101">
        <v>10</v>
      </c>
      <c r="P361" s="101">
        <v>10</v>
      </c>
    </row>
    <row r="362">
      <c r="K362" s="96" t="s">
        <v>136844</v>
      </c>
      <c r="O362" s="85">
        <f>SUM(O358:O361)</f>
      </c>
      <c r="P362" s="85">
        <f>SUM(P358:P361)</f>
      </c>
    </row>
    <row r="363">
      <c r="A363" s="98" t="s">
        <v>136845</v>
      </c>
      <c r="B363" s="98" t="s">
        <v>136846</v>
      </c>
      <c r="C363" s="100">
        <v>840</v>
      </c>
      <c r="D363" s="98" t="s">
        <v>136847</v>
      </c>
      <c r="E363" s="98" t="s">
        <v>136848</v>
      </c>
      <c r="F363" s="104">
        <v>45121</v>
      </c>
      <c r="G363" s="104">
        <v>45536</v>
      </c>
      <c r="H363" s="104">
        <v>45900</v>
      </c>
      <c r="J363" s="101">
        <v>1055</v>
      </c>
      <c r="K363" s="98" t="s">
        <v>136849</v>
      </c>
      <c r="L363" s="98" t="s">
        <v>136850</v>
      </c>
      <c r="M363" s="98" t="s">
        <v>136851</v>
      </c>
      <c r="N363" s="98" t="s">
        <v>136852</v>
      </c>
      <c r="O363" s="101">
        <v>25</v>
      </c>
      <c r="P363" s="101">
        <v>25</v>
      </c>
      <c r="Q363" s="101">
        <v>0</v>
      </c>
      <c r="R363" s="101">
        <v>200</v>
      </c>
    </row>
    <row r="364">
      <c r="L364" s="98" t="s">
        <v>136853</v>
      </c>
      <c r="M364" s="98" t="s">
        <v>136854</v>
      </c>
      <c r="N364" s="98" t="s">
        <v>136855</v>
      </c>
      <c r="O364" s="101">
        <v>1050</v>
      </c>
      <c r="P364" s="101">
        <v>1050</v>
      </c>
    </row>
    <row r="365">
      <c r="K365" s="96" t="s">
        <v>136856</v>
      </c>
      <c r="O365" s="85">
        <f>SUM(O363:O364)</f>
      </c>
      <c r="P365" s="85">
        <f>SUM(P363:P364)</f>
      </c>
    </row>
    <row r="366">
      <c r="A366" s="98" t="s">
        <v>136857</v>
      </c>
      <c r="B366" s="98" t="s">
        <v>136858</v>
      </c>
      <c r="C366" s="100">
        <v>690</v>
      </c>
      <c r="D366" s="98" t="s">
        <v>136859</v>
      </c>
      <c r="E366" s="98" t="s">
        <v>136860</v>
      </c>
      <c r="F366" s="104">
        <v>44119</v>
      </c>
      <c r="G366" s="104">
        <v>45597</v>
      </c>
      <c r="H366" s="104">
        <v>45961</v>
      </c>
      <c r="J366" s="101">
        <v>885</v>
      </c>
      <c r="K366" s="98" t="s">
        <v>136861</v>
      </c>
      <c r="L366" s="98" t="s">
        <v>136862</v>
      </c>
      <c r="M366" s="98" t="s">
        <v>136863</v>
      </c>
      <c r="N366" s="98" t="s">
        <v>136864</v>
      </c>
      <c r="O366" s="101">
        <v>900</v>
      </c>
      <c r="P366" s="101">
        <v>900</v>
      </c>
      <c r="Q366" s="101">
        <v>0</v>
      </c>
      <c r="R366" s="101">
        <v>100</v>
      </c>
    </row>
    <row r="367">
      <c r="L367" s="98" t="s">
        <v>136865</v>
      </c>
      <c r="M367" s="98" t="s">
        <v>136866</v>
      </c>
      <c r="N367" s="98" t="s">
        <v>136867</v>
      </c>
      <c r="O367" s="101">
        <v>90</v>
      </c>
      <c r="P367" s="101">
        <v>0</v>
      </c>
    </row>
    <row r="368">
      <c r="K368" s="96" t="s">
        <v>136868</v>
      </c>
      <c r="O368" s="85">
        <f>SUM(O366:O367)</f>
      </c>
      <c r="P368" s="85">
        <f>SUM(P366:P367)</f>
      </c>
    </row>
    <row r="369">
      <c r="A369" s="98" t="s">
        <v>136869</v>
      </c>
      <c r="B369" s="98" t="s">
        <v>136870</v>
      </c>
      <c r="C369" s="100">
        <v>840</v>
      </c>
      <c r="D369" s="98" t="s">
        <v>136871</v>
      </c>
      <c r="E369" s="98" t="s">
        <v>136872</v>
      </c>
      <c r="J369" s="101">
        <v>1155</v>
      </c>
      <c r="K369" s="98" t="s">
        <v>136873</v>
      </c>
      <c r="L369" s="98" t="s">
        <v>136873</v>
      </c>
      <c r="O369" s="101">
        <v>0</v>
      </c>
      <c r="P369" s="101">
        <v>0</v>
      </c>
      <c r="R369" s="101">
        <v>0</v>
      </c>
    </row>
    <row r="370">
      <c r="K370" s="96" t="s">
        <v>136874</v>
      </c>
      <c r="O370" s="85">
        <f>SUM(O369:O369)</f>
      </c>
      <c r="P370" s="85">
        <f>SUM(P369:P369)</f>
      </c>
    </row>
    <row r="371">
      <c r="A371" s="98" t="s">
        <v>136875</v>
      </c>
      <c r="B371" s="98" t="s">
        <v>136876</v>
      </c>
      <c r="C371" s="100">
        <v>840</v>
      </c>
      <c r="D371" s="98" t="s">
        <v>136877</v>
      </c>
      <c r="E371" s="98" t="s">
        <v>136878</v>
      </c>
      <c r="F371" s="104">
        <v>45479</v>
      </c>
      <c r="G371" s="104">
        <v>45479</v>
      </c>
      <c r="H371" s="104">
        <v>45900</v>
      </c>
      <c r="J371" s="101">
        <v>1155</v>
      </c>
      <c r="K371" s="98" t="s">
        <v>136879</v>
      </c>
      <c r="L371" s="98" t="s">
        <v>136880</v>
      </c>
      <c r="M371" s="98" t="s">
        <v>136881</v>
      </c>
      <c r="N371" s="98" t="s">
        <v>136882</v>
      </c>
      <c r="O371" s="101">
        <v>125</v>
      </c>
      <c r="P371" s="101">
        <v>125</v>
      </c>
      <c r="Q371" s="101">
        <v>0</v>
      </c>
      <c r="R371" s="101">
        <v>400</v>
      </c>
    </row>
    <row r="372">
      <c r="L372" s="98" t="s">
        <v>136883</v>
      </c>
      <c r="M372" s="98" t="s">
        <v>136884</v>
      </c>
      <c r="N372" s="98" t="s">
        <v>136885</v>
      </c>
      <c r="O372" s="101">
        <v>1030</v>
      </c>
      <c r="P372" s="101">
        <v>1030</v>
      </c>
    </row>
    <row r="373">
      <c r="K373" s="96" t="s">
        <v>136886</v>
      </c>
      <c r="O373" s="85">
        <f>SUM(O371:O372)</f>
      </c>
      <c r="P373" s="85">
        <f>SUM(P371:P372)</f>
      </c>
    </row>
    <row r="374">
      <c r="A374" s="98" t="s">
        <v>136887</v>
      </c>
      <c r="B374" s="98" t="s">
        <v>136888</v>
      </c>
      <c r="C374" s="100">
        <v>915</v>
      </c>
      <c r="D374" s="98" t="s">
        <v>136889</v>
      </c>
      <c r="E374" s="98" t="s">
        <v>136890</v>
      </c>
      <c r="F374" s="104">
        <v>45450</v>
      </c>
      <c r="G374" s="104">
        <v>45658</v>
      </c>
      <c r="H374" s="104">
        <v>46022</v>
      </c>
      <c r="J374" s="101">
        <v>1140</v>
      </c>
      <c r="K374" s="98" t="s">
        <v>136891</v>
      </c>
      <c r="L374" s="98" t="s">
        <v>136892</v>
      </c>
      <c r="M374" s="98" t="s">
        <v>136893</v>
      </c>
      <c r="N374" s="98" t="s">
        <v>136894</v>
      </c>
      <c r="O374" s="101">
        <v>50</v>
      </c>
      <c r="P374" s="101">
        <v>50</v>
      </c>
      <c r="Q374" s="101">
        <v>0</v>
      </c>
      <c r="R374" s="101">
        <v>500</v>
      </c>
    </row>
    <row r="375">
      <c r="L375" s="98" t="s">
        <v>136895</v>
      </c>
      <c r="M375" s="98" t="s">
        <v>136896</v>
      </c>
      <c r="N375" s="98" t="s">
        <v>136897</v>
      </c>
      <c r="O375" s="101">
        <v>1120</v>
      </c>
      <c r="P375" s="101">
        <v>1120</v>
      </c>
    </row>
    <row r="376">
      <c r="K376" s="96" t="s">
        <v>136898</v>
      </c>
      <c r="O376" s="85">
        <f>SUM(O374:O375)</f>
      </c>
      <c r="P376" s="85">
        <f>SUM(P374:P375)</f>
      </c>
    </row>
    <row r="377">
      <c r="A377" s="98" t="s">
        <v>136899</v>
      </c>
      <c r="B377" s="98" t="s">
        <v>136900</v>
      </c>
      <c r="C377" s="100">
        <v>840</v>
      </c>
      <c r="D377" s="98" t="s">
        <v>136901</v>
      </c>
      <c r="E377" s="98" t="s">
        <v>136902</v>
      </c>
      <c r="F377" s="104">
        <v>45176</v>
      </c>
      <c r="G377" s="104">
        <v>45566</v>
      </c>
      <c r="H377" s="104">
        <v>45930</v>
      </c>
      <c r="J377" s="101">
        <v>1155</v>
      </c>
      <c r="K377" s="98" t="s">
        <v>136903</v>
      </c>
      <c r="L377" s="98" t="s">
        <v>136904</v>
      </c>
      <c r="M377" s="98" t="s">
        <v>136905</v>
      </c>
      <c r="N377" s="98" t="s">
        <v>136906</v>
      </c>
      <c r="O377" s="101">
        <v>125</v>
      </c>
      <c r="P377" s="101">
        <v>125</v>
      </c>
      <c r="Q377" s="101">
        <v>0</v>
      </c>
      <c r="R377" s="101">
        <v>300</v>
      </c>
    </row>
    <row r="378">
      <c r="L378" s="98" t="s">
        <v>136907</v>
      </c>
      <c r="M378" s="98" t="s">
        <v>136908</v>
      </c>
      <c r="N378" s="98" t="s">
        <v>136909</v>
      </c>
      <c r="O378" s="101">
        <v>1050</v>
      </c>
      <c r="P378" s="101">
        <v>1050</v>
      </c>
    </row>
    <row r="379">
      <c r="K379" s="96" t="s">
        <v>136910</v>
      </c>
      <c r="O379" s="85">
        <f>SUM(O377:O378)</f>
      </c>
      <c r="P379" s="85">
        <f>SUM(P377:P378)</f>
      </c>
    </row>
    <row r="380">
      <c r="A380" s="98" t="s">
        <v>136911</v>
      </c>
      <c r="B380" s="98" t="s">
        <v>136912</v>
      </c>
      <c r="C380" s="100">
        <v>690</v>
      </c>
      <c r="D380" s="98" t="s">
        <v>136913</v>
      </c>
      <c r="E380" s="98" t="s">
        <v>136914</v>
      </c>
      <c r="F380" s="104">
        <v>44680</v>
      </c>
      <c r="G380" s="104">
        <v>45413</v>
      </c>
      <c r="H380" s="104">
        <v>45777</v>
      </c>
      <c r="J380" s="101">
        <v>910</v>
      </c>
      <c r="K380" s="98" t="s">
        <v>136915</v>
      </c>
      <c r="L380" s="98" t="s">
        <v>136916</v>
      </c>
      <c r="M380" s="98" t="s">
        <v>136917</v>
      </c>
      <c r="N380" s="98" t="s">
        <v>136918</v>
      </c>
      <c r="O380" s="101">
        <v>25</v>
      </c>
      <c r="P380" s="101">
        <v>25</v>
      </c>
      <c r="Q380" s="101">
        <v>0</v>
      </c>
      <c r="R380" s="101">
        <v>200</v>
      </c>
    </row>
    <row r="381">
      <c r="L381" s="98" t="s">
        <v>136919</v>
      </c>
      <c r="M381" s="98" t="s">
        <v>136920</v>
      </c>
      <c r="N381" s="98" t="s">
        <v>136921</v>
      </c>
      <c r="O381" s="101">
        <v>885</v>
      </c>
      <c r="P381" s="101">
        <v>885</v>
      </c>
    </row>
    <row r="382">
      <c r="K382" s="96" t="s">
        <v>136922</v>
      </c>
      <c r="O382" s="85">
        <f>SUM(O380:O381)</f>
      </c>
      <c r="P382" s="85">
        <f>SUM(P380:P381)</f>
      </c>
    </row>
    <row r="383">
      <c r="A383" s="98" t="s">
        <v>136923</v>
      </c>
      <c r="B383" s="98" t="s">
        <v>136924</v>
      </c>
      <c r="C383" s="100">
        <v>700</v>
      </c>
      <c r="D383" s="98" t="s">
        <v>136925</v>
      </c>
      <c r="E383" s="98" t="s">
        <v>136926</v>
      </c>
      <c r="F383" s="104">
        <v>44483</v>
      </c>
      <c r="G383" s="104">
        <v>45597</v>
      </c>
      <c r="H383" s="104">
        <v>45961</v>
      </c>
      <c r="J383" s="101">
        <v>960</v>
      </c>
      <c r="K383" s="98" t="s">
        <v>136927</v>
      </c>
      <c r="L383" s="98" t="s">
        <v>136928</v>
      </c>
      <c r="M383" s="98" t="s">
        <v>136929</v>
      </c>
      <c r="N383" s="98" t="s">
        <v>136930</v>
      </c>
      <c r="O383" s="101">
        <v>50</v>
      </c>
      <c r="P383" s="101">
        <v>50</v>
      </c>
      <c r="Q383" s="101">
        <v>0</v>
      </c>
      <c r="R383" s="101">
        <v>100</v>
      </c>
    </row>
    <row r="384">
      <c r="L384" s="98" t="s">
        <v>136931</v>
      </c>
      <c r="M384" s="98" t="s">
        <v>136932</v>
      </c>
      <c r="N384" s="98" t="s">
        <v>136933</v>
      </c>
      <c r="O384" s="101">
        <v>925</v>
      </c>
      <c r="P384" s="101">
        <v>925</v>
      </c>
    </row>
    <row r="385">
      <c r="K385" s="96" t="s">
        <v>136934</v>
      </c>
      <c r="O385" s="85">
        <f>SUM(O383:O384)</f>
      </c>
      <c r="P385" s="85">
        <f>SUM(P383:P384)</f>
      </c>
    </row>
    <row r="386">
      <c r="A386" s="98" t="s">
        <v>136935</v>
      </c>
      <c r="B386" s="98" t="s">
        <v>136936</v>
      </c>
      <c r="C386" s="100">
        <v>700</v>
      </c>
      <c r="D386" s="98" t="s">
        <v>136937</v>
      </c>
      <c r="E386" s="98" t="s">
        <v>136938</v>
      </c>
      <c r="J386" s="101">
        <v>965</v>
      </c>
      <c r="K386" s="98" t="s">
        <v>136939</v>
      </c>
      <c r="L386" s="98" t="s">
        <v>136939</v>
      </c>
      <c r="O386" s="101">
        <v>0</v>
      </c>
      <c r="P386" s="101">
        <v>0</v>
      </c>
      <c r="R386" s="101">
        <v>0</v>
      </c>
    </row>
    <row r="387">
      <c r="K387" s="96" t="s">
        <v>136940</v>
      </c>
      <c r="O387" s="85">
        <f>SUM(O386:O386)</f>
      </c>
      <c r="P387" s="85">
        <f>SUM(P386:P386)</f>
      </c>
    </row>
    <row r="388">
      <c r="A388" s="98" t="s">
        <v>136941</v>
      </c>
      <c r="B388" s="98" t="s">
        <v>136942</v>
      </c>
      <c r="C388" s="100">
        <v>700</v>
      </c>
      <c r="D388" s="98" t="s">
        <v>136943</v>
      </c>
      <c r="E388" s="98" t="s">
        <v>136944</v>
      </c>
      <c r="F388" s="104">
        <v>43354</v>
      </c>
      <c r="G388" s="104">
        <v>45566</v>
      </c>
      <c r="H388" s="104">
        <v>45930</v>
      </c>
      <c r="J388" s="101">
        <v>910</v>
      </c>
      <c r="K388" s="98" t="s">
        <v>136945</v>
      </c>
      <c r="L388" s="98" t="s">
        <v>136946</v>
      </c>
      <c r="M388" s="98" t="s">
        <v>136947</v>
      </c>
      <c r="N388" s="98" t="s">
        <v>136948</v>
      </c>
      <c r="O388" s="101">
        <v>910</v>
      </c>
      <c r="P388" s="101">
        <v>910</v>
      </c>
      <c r="Q388" s="101">
        <v>19.960000000000001</v>
      </c>
      <c r="R388" s="101">
        <v>100</v>
      </c>
    </row>
    <row r="389">
      <c r="L389" s="98" t="s">
        <v>136949</v>
      </c>
      <c r="M389" s="98" t="s">
        <v>136950</v>
      </c>
      <c r="N389" s="98" t="s">
        <v>136951</v>
      </c>
      <c r="O389" s="101">
        <v>19.960000000000001</v>
      </c>
      <c r="P389" s="101">
        <v>0</v>
      </c>
    </row>
    <row r="390">
      <c r="K390" s="96" t="s">
        <v>136952</v>
      </c>
      <c r="O390" s="85">
        <f>SUM(O388:O389)</f>
      </c>
      <c r="P390" s="85">
        <f>SUM(P388:P389)</f>
      </c>
    </row>
    <row r="391">
      <c r="A391" s="98" t="s">
        <v>136953</v>
      </c>
      <c r="B391" s="98" t="s">
        <v>136954</v>
      </c>
      <c r="C391" s="100">
        <v>700</v>
      </c>
      <c r="D391" s="98" t="s">
        <v>136955</v>
      </c>
      <c r="E391" s="98" t="s">
        <v>136956</v>
      </c>
      <c r="F391" s="104">
        <v>45226</v>
      </c>
      <c r="G391" s="104">
        <v>45597</v>
      </c>
      <c r="H391" s="104">
        <v>45961</v>
      </c>
      <c r="J391" s="101">
        <v>935</v>
      </c>
      <c r="K391" s="98" t="s">
        <v>136957</v>
      </c>
      <c r="L391" s="98" t="s">
        <v>136958</v>
      </c>
      <c r="M391" s="98" t="s">
        <v>136959</v>
      </c>
      <c r="N391" s="98" t="s">
        <v>136960</v>
      </c>
      <c r="O391" s="101">
        <v>25</v>
      </c>
      <c r="P391" s="101">
        <v>25</v>
      </c>
      <c r="Q391" s="101">
        <v>-0.28000000000000003</v>
      </c>
      <c r="R391" s="101">
        <v>1185</v>
      </c>
    </row>
    <row r="392">
      <c r="L392" s="98" t="s">
        <v>136961</v>
      </c>
      <c r="M392" s="98" t="s">
        <v>136962</v>
      </c>
      <c r="N392" s="98" t="s">
        <v>136963</v>
      </c>
      <c r="O392" s="101">
        <v>925</v>
      </c>
      <c r="P392" s="101">
        <v>925</v>
      </c>
    </row>
    <row r="393">
      <c r="L393" s="98" t="s">
        <v>136964</v>
      </c>
      <c r="M393" s="98" t="s">
        <v>136965</v>
      </c>
      <c r="N393" s="98" t="s">
        <v>136966</v>
      </c>
      <c r="O393" s="101">
        <v>10</v>
      </c>
      <c r="P393" s="101">
        <v>10</v>
      </c>
    </row>
    <row r="394">
      <c r="K394" s="96" t="s">
        <v>136967</v>
      </c>
      <c r="O394" s="85">
        <f>SUM(O391:O393)</f>
      </c>
      <c r="P394" s="85">
        <f>SUM(P391:P393)</f>
      </c>
    </row>
    <row r="395">
      <c r="A395" s="98" t="s">
        <v>136968</v>
      </c>
      <c r="B395" s="98" t="s">
        <v>136969</v>
      </c>
      <c r="C395" s="100">
        <v>972</v>
      </c>
      <c r="D395" s="98" t="s">
        <v>136970</v>
      </c>
      <c r="E395" s="98" t="s">
        <v>136971</v>
      </c>
      <c r="J395" s="101">
        <v>1225</v>
      </c>
      <c r="K395" s="98" t="s">
        <v>136972</v>
      </c>
      <c r="L395" s="98" t="s">
        <v>136972</v>
      </c>
      <c r="O395" s="101">
        <v>0</v>
      </c>
      <c r="P395" s="101">
        <v>0</v>
      </c>
      <c r="R395" s="101">
        <v>0</v>
      </c>
    </row>
    <row r="396">
      <c r="K396" s="96" t="s">
        <v>136973</v>
      </c>
      <c r="O396" s="85">
        <f>SUM(O395:O395)</f>
      </c>
      <c r="P396" s="85">
        <f>SUM(P395:P395)</f>
      </c>
    </row>
    <row r="397">
      <c r="A397" s="98" t="s">
        <v>136974</v>
      </c>
      <c r="B397" s="98" t="s">
        <v>136975</v>
      </c>
      <c r="C397" s="100">
        <v>972</v>
      </c>
      <c r="D397" s="98" t="s">
        <v>136976</v>
      </c>
      <c r="E397" s="98" t="s">
        <v>136977</v>
      </c>
      <c r="F397" s="104">
        <v>45539</v>
      </c>
      <c r="G397" s="104">
        <v>45539</v>
      </c>
      <c r="H397" s="104">
        <v>45930</v>
      </c>
      <c r="J397" s="101">
        <v>1285</v>
      </c>
      <c r="K397" s="98" t="s">
        <v>136978</v>
      </c>
      <c r="L397" s="98" t="s">
        <v>136979</v>
      </c>
      <c r="M397" s="98" t="s">
        <v>136980</v>
      </c>
      <c r="N397" s="98" t="s">
        <v>136981</v>
      </c>
      <c r="O397" s="101">
        <v>20</v>
      </c>
      <c r="P397" s="101">
        <v>125</v>
      </c>
      <c r="Q397" s="101">
        <v>0</v>
      </c>
      <c r="R397" s="101">
        <v>200</v>
      </c>
    </row>
    <row r="398">
      <c r="L398" s="98" t="s">
        <v>136982</v>
      </c>
      <c r="M398" s="98" t="s">
        <v>136983</v>
      </c>
      <c r="N398" s="98" t="s">
        <v>136984</v>
      </c>
      <c r="O398" s="101">
        <v>125</v>
      </c>
      <c r="P398" s="101">
        <v>20</v>
      </c>
    </row>
    <row r="399">
      <c r="L399" s="98" t="s">
        <v>136985</v>
      </c>
      <c r="M399" s="98" t="s">
        <v>136986</v>
      </c>
      <c r="N399" s="98" t="s">
        <v>136987</v>
      </c>
      <c r="O399" s="101">
        <v>1140</v>
      </c>
      <c r="P399" s="101">
        <v>1140</v>
      </c>
    </row>
    <row r="400">
      <c r="K400" s="96" t="s">
        <v>136988</v>
      </c>
      <c r="O400" s="85">
        <f>SUM(O397:O399)</f>
      </c>
      <c r="P400" s="85">
        <f>SUM(P397:P399)</f>
      </c>
    </row>
    <row r="401">
      <c r="A401" s="98" t="s">
        <v>136989</v>
      </c>
      <c r="B401" s="98" t="s">
        <v>136990</v>
      </c>
      <c r="C401" s="100">
        <v>972</v>
      </c>
      <c r="D401" s="98" t="s">
        <v>136991</v>
      </c>
      <c r="E401" s="98" t="s">
        <v>136992</v>
      </c>
      <c r="F401" s="104">
        <v>45548</v>
      </c>
      <c r="G401" s="104">
        <v>45548</v>
      </c>
      <c r="H401" s="104">
        <v>45961</v>
      </c>
      <c r="J401" s="101">
        <v>1230</v>
      </c>
      <c r="K401" s="98" t="s">
        <v>136993</v>
      </c>
      <c r="L401" s="98" t="s">
        <v>136994</v>
      </c>
      <c r="M401" s="98" t="s">
        <v>136995</v>
      </c>
      <c r="N401" s="98" t="s">
        <v>136996</v>
      </c>
      <c r="O401" s="101">
        <v>20</v>
      </c>
      <c r="P401" s="101">
        <v>20</v>
      </c>
      <c r="Q401" s="101">
        <v>0</v>
      </c>
      <c r="R401" s="101">
        <v>200</v>
      </c>
    </row>
    <row r="402">
      <c r="L402" s="98" t="s">
        <v>136997</v>
      </c>
      <c r="M402" s="98" t="s">
        <v>136998</v>
      </c>
      <c r="N402" s="98" t="s">
        <v>136999</v>
      </c>
      <c r="O402" s="101">
        <v>20</v>
      </c>
      <c r="P402" s="101">
        <v>0</v>
      </c>
    </row>
    <row r="403">
      <c r="L403" s="98" t="s">
        <v>137000</v>
      </c>
      <c r="M403" s="98" t="s">
        <v>137001</v>
      </c>
      <c r="N403" s="98" t="s">
        <v>137002</v>
      </c>
      <c r="O403" s="101">
        <v>50</v>
      </c>
      <c r="P403" s="101">
        <v>70</v>
      </c>
    </row>
    <row r="404">
      <c r="L404" s="98" t="s">
        <v>137003</v>
      </c>
      <c r="M404" s="98" t="s">
        <v>137004</v>
      </c>
      <c r="N404" s="98" t="s">
        <v>137005</v>
      </c>
      <c r="O404" s="101">
        <v>1140</v>
      </c>
      <c r="P404" s="101">
        <v>1140</v>
      </c>
    </row>
    <row r="405">
      <c r="K405" s="96" t="s">
        <v>137006</v>
      </c>
      <c r="O405" s="85">
        <f>SUM(O401:O404)</f>
      </c>
      <c r="P405" s="85">
        <f>SUM(P401:P404)</f>
      </c>
    </row>
    <row r="406">
      <c r="A406" s="98" t="s">
        <v>137007</v>
      </c>
      <c r="B406" s="98" t="s">
        <v>137008</v>
      </c>
      <c r="C406" s="100">
        <v>972</v>
      </c>
      <c r="D406" s="98" t="s">
        <v>137009</v>
      </c>
      <c r="E406" s="98" t="s">
        <v>137010</v>
      </c>
      <c r="F406" s="104">
        <v>45142</v>
      </c>
      <c r="G406" s="104">
        <v>45536</v>
      </c>
      <c r="H406" s="104">
        <v>45900</v>
      </c>
      <c r="J406" s="101">
        <v>1145</v>
      </c>
      <c r="K406" s="98" t="s">
        <v>137011</v>
      </c>
      <c r="L406" s="98" t="s">
        <v>137012</v>
      </c>
      <c r="M406" s="98" t="s">
        <v>137013</v>
      </c>
      <c r="N406" s="98" t="s">
        <v>137014</v>
      </c>
      <c r="O406" s="101">
        <v>25</v>
      </c>
      <c r="P406" s="101">
        <v>25</v>
      </c>
      <c r="Q406" s="101">
        <v>0</v>
      </c>
      <c r="R406" s="101">
        <v>650</v>
      </c>
    </row>
    <row r="407">
      <c r="L407" s="98" t="s">
        <v>137015</v>
      </c>
      <c r="M407" s="98" t="s">
        <v>137016</v>
      </c>
      <c r="N407" s="98" t="s">
        <v>137017</v>
      </c>
      <c r="O407" s="101">
        <v>1140</v>
      </c>
      <c r="P407" s="101">
        <v>1140</v>
      </c>
    </row>
    <row r="408">
      <c r="L408" s="98" t="s">
        <v>137018</v>
      </c>
      <c r="M408" s="98" t="s">
        <v>137019</v>
      </c>
      <c r="N408" s="98" t="s">
        <v>137020</v>
      </c>
      <c r="O408" s="101">
        <v>10</v>
      </c>
      <c r="P408" s="101">
        <v>10</v>
      </c>
    </row>
    <row r="409">
      <c r="K409" s="96" t="s">
        <v>137021</v>
      </c>
      <c r="O409" s="85">
        <f>SUM(O406:O408)</f>
      </c>
      <c r="P409" s="85">
        <f>SUM(P406:P408)</f>
      </c>
    </row>
    <row r="410">
      <c r="A410" s="98" t="s">
        <v>137022</v>
      </c>
      <c r="B410" s="98" t="s">
        <v>137023</v>
      </c>
      <c r="C410" s="100">
        <v>700</v>
      </c>
      <c r="D410" s="98" t="s">
        <v>137024</v>
      </c>
      <c r="E410" s="98" t="s">
        <v>137025</v>
      </c>
      <c r="F410" s="104">
        <v>45717</v>
      </c>
      <c r="G410" s="104">
        <v>45717</v>
      </c>
      <c r="H410" s="104">
        <v>46081</v>
      </c>
      <c r="J410" s="101">
        <v>965</v>
      </c>
      <c r="K410" s="98" t="s">
        <v>137026</v>
      </c>
      <c r="L410" s="98" t="s">
        <v>137027</v>
      </c>
      <c r="M410" s="98" t="s">
        <v>137028</v>
      </c>
      <c r="N410" s="98" t="s">
        <v>137029</v>
      </c>
      <c r="O410" s="101">
        <v>20</v>
      </c>
      <c r="P410" s="101">
        <v>20</v>
      </c>
      <c r="Q410" s="101">
        <v>0</v>
      </c>
      <c r="R410" s="101">
        <v>100</v>
      </c>
    </row>
    <row r="411">
      <c r="L411" s="98" t="s">
        <v>137030</v>
      </c>
      <c r="M411" s="98" t="s">
        <v>137031</v>
      </c>
      <c r="N411" s="98" t="s">
        <v>137032</v>
      </c>
      <c r="O411" s="101">
        <v>50</v>
      </c>
      <c r="P411" s="101">
        <v>20</v>
      </c>
    </row>
    <row r="412">
      <c r="L412" s="98" t="s">
        <v>137033</v>
      </c>
      <c r="M412" s="98" t="s">
        <v>137034</v>
      </c>
      <c r="N412" s="98" t="s">
        <v>137035</v>
      </c>
      <c r="O412" s="101">
        <v>20</v>
      </c>
      <c r="P412" s="101">
        <v>50</v>
      </c>
    </row>
    <row r="413">
      <c r="L413" s="98" t="s">
        <v>137036</v>
      </c>
      <c r="M413" s="98" t="s">
        <v>137037</v>
      </c>
      <c r="N413" s="98" t="s">
        <v>137038</v>
      </c>
      <c r="O413" s="101">
        <v>875</v>
      </c>
      <c r="P413" s="101">
        <v>875</v>
      </c>
    </row>
    <row r="414">
      <c r="K414" s="96" t="s">
        <v>137039</v>
      </c>
      <c r="O414" s="85">
        <f>SUM(O410:O413)</f>
      </c>
      <c r="P414" s="85">
        <f>SUM(P410:P413)</f>
      </c>
    </row>
    <row r="415">
      <c r="A415" s="98" t="s">
        <v>137040</v>
      </c>
      <c r="B415" s="98" t="s">
        <v>137041</v>
      </c>
      <c r="C415" s="100">
        <v>700</v>
      </c>
      <c r="D415" s="98" t="s">
        <v>137042</v>
      </c>
      <c r="E415" s="98" t="s">
        <v>137043</v>
      </c>
      <c r="F415" s="104">
        <v>42635</v>
      </c>
      <c r="G415" s="104">
        <v>45566</v>
      </c>
      <c r="H415" s="104">
        <v>45930</v>
      </c>
      <c r="J415" s="101">
        <v>910</v>
      </c>
      <c r="K415" s="98" t="s">
        <v>137044</v>
      </c>
      <c r="L415" s="98" t="s">
        <v>137045</v>
      </c>
      <c r="M415" s="98" t="s">
        <v>137046</v>
      </c>
      <c r="N415" s="98" t="s">
        <v>137047</v>
      </c>
      <c r="O415" s="101">
        <v>910</v>
      </c>
      <c r="P415" s="101">
        <v>910</v>
      </c>
      <c r="Q415" s="101">
        <v>0</v>
      </c>
      <c r="R415" s="101">
        <v>200</v>
      </c>
    </row>
    <row r="416">
      <c r="K416" s="96" t="s">
        <v>137048</v>
      </c>
      <c r="O416" s="85">
        <f>SUM(O415:O415)</f>
      </c>
      <c r="P416" s="85">
        <f>SUM(P415:P415)</f>
      </c>
    </row>
    <row r="417">
      <c r="A417" s="98" t="s">
        <v>137049</v>
      </c>
      <c r="B417" s="98" t="s">
        <v>137050</v>
      </c>
      <c r="C417" s="100">
        <v>700</v>
      </c>
      <c r="D417" s="98" t="s">
        <v>137051</v>
      </c>
      <c r="E417" s="98" t="s">
        <v>137052</v>
      </c>
      <c r="F417" s="104">
        <v>45369</v>
      </c>
      <c r="G417" s="104">
        <v>45369</v>
      </c>
      <c r="H417" s="104">
        <v>45777</v>
      </c>
      <c r="J417" s="101">
        <v>960</v>
      </c>
      <c r="K417" s="98" t="s">
        <v>137053</v>
      </c>
      <c r="L417" s="98" t="s">
        <v>137054</v>
      </c>
      <c r="M417" s="98" t="s">
        <v>137055</v>
      </c>
      <c r="N417" s="98" t="s">
        <v>137056</v>
      </c>
      <c r="O417" s="101">
        <v>50</v>
      </c>
      <c r="P417" s="101">
        <v>50</v>
      </c>
      <c r="Q417" s="101">
        <v>1122.5799999999999</v>
      </c>
      <c r="R417" s="101">
        <v>300</v>
      </c>
    </row>
    <row r="418">
      <c r="L418" s="98" t="s">
        <v>137057</v>
      </c>
      <c r="M418" s="98" t="s">
        <v>137058</v>
      </c>
      <c r="N418" s="98" t="s">
        <v>137059</v>
      </c>
      <c r="O418" s="101">
        <v>910</v>
      </c>
      <c r="P418" s="101">
        <v>910</v>
      </c>
    </row>
    <row r="419">
      <c r="L419" s="98" t="s">
        <v>137060</v>
      </c>
      <c r="M419" s="98" t="s">
        <v>137061</v>
      </c>
      <c r="N419" s="98" t="s">
        <v>137062</v>
      </c>
      <c r="O419" s="101">
        <v>96</v>
      </c>
      <c r="P419" s="101">
        <v>0</v>
      </c>
    </row>
    <row r="420">
      <c r="L420" s="98" t="s">
        <v>137063</v>
      </c>
      <c r="M420" s="98" t="s">
        <v>137064</v>
      </c>
      <c r="N420" s="98" t="s">
        <v>137065</v>
      </c>
      <c r="O420" s="101">
        <v>25</v>
      </c>
      <c r="P420" s="101">
        <v>0</v>
      </c>
    </row>
    <row r="421">
      <c r="K421" s="96" t="s">
        <v>137066</v>
      </c>
      <c r="O421" s="85">
        <f>SUM(O417:O420)</f>
      </c>
      <c r="P421" s="85">
        <f>SUM(P417:P420)</f>
      </c>
    </row>
    <row r="422">
      <c r="A422" s="98" t="s">
        <v>137067</v>
      </c>
      <c r="B422" s="98" t="s">
        <v>137068</v>
      </c>
      <c r="C422" s="100">
        <v>700</v>
      </c>
      <c r="D422" s="98" t="s">
        <v>137069</v>
      </c>
      <c r="E422" s="98" t="s">
        <v>137070</v>
      </c>
      <c r="F422" s="104">
        <v>44050</v>
      </c>
      <c r="G422" s="104">
        <v>45536</v>
      </c>
      <c r="H422" s="104">
        <v>45900</v>
      </c>
      <c r="J422" s="101">
        <v>910</v>
      </c>
      <c r="K422" s="98" t="s">
        <v>137071</v>
      </c>
      <c r="L422" s="98" t="s">
        <v>137072</v>
      </c>
      <c r="M422" s="98" t="s">
        <v>137073</v>
      </c>
      <c r="N422" s="98" t="s">
        <v>137074</v>
      </c>
      <c r="O422" s="101">
        <v>910</v>
      </c>
      <c r="P422" s="101">
        <v>910</v>
      </c>
      <c r="Q422" s="101">
        <v>0</v>
      </c>
      <c r="R422" s="101">
        <v>550</v>
      </c>
    </row>
    <row r="423">
      <c r="L423" s="98" t="s">
        <v>137075</v>
      </c>
      <c r="M423" s="98" t="s">
        <v>137076</v>
      </c>
      <c r="N423" s="98" t="s">
        <v>137077</v>
      </c>
      <c r="O423" s="101">
        <v>10</v>
      </c>
      <c r="P423" s="101">
        <v>10</v>
      </c>
    </row>
    <row r="424">
      <c r="K424" s="96" t="s">
        <v>137078</v>
      </c>
      <c r="O424" s="85">
        <f>SUM(O422:O423)</f>
      </c>
      <c r="P424" s="85">
        <f>SUM(P422:P423)</f>
      </c>
    </row>
    <row r="425">
      <c r="A425" s="98" t="s">
        <v>137079</v>
      </c>
      <c r="B425" s="98" t="s">
        <v>137080</v>
      </c>
      <c r="C425" s="100">
        <v>915</v>
      </c>
      <c r="D425" s="98" t="s">
        <v>137081</v>
      </c>
      <c r="E425" s="98" t="s">
        <v>137082</v>
      </c>
      <c r="F425" s="104">
        <v>45247</v>
      </c>
      <c r="G425" s="104">
        <v>45627</v>
      </c>
      <c r="H425" s="104">
        <v>45991</v>
      </c>
      <c r="J425" s="101">
        <v>1115</v>
      </c>
      <c r="K425" s="98" t="s">
        <v>137083</v>
      </c>
      <c r="L425" s="98" t="s">
        <v>137084</v>
      </c>
      <c r="M425" s="98" t="s">
        <v>137085</v>
      </c>
      <c r="N425" s="98" t="s">
        <v>137086</v>
      </c>
      <c r="O425" s="101">
        <v>25</v>
      </c>
      <c r="P425" s="101">
        <v>25</v>
      </c>
      <c r="Q425" s="101">
        <v>0</v>
      </c>
      <c r="R425" s="101">
        <v>700</v>
      </c>
    </row>
    <row r="426">
      <c r="L426" s="98" t="s">
        <v>137087</v>
      </c>
      <c r="M426" s="98" t="s">
        <v>137088</v>
      </c>
      <c r="N426" s="98" t="s">
        <v>137089</v>
      </c>
      <c r="O426" s="101">
        <v>1120</v>
      </c>
      <c r="P426" s="101">
        <v>1120</v>
      </c>
    </row>
    <row r="427">
      <c r="L427" s="98" t="s">
        <v>137090</v>
      </c>
      <c r="M427" s="98" t="s">
        <v>137091</v>
      </c>
      <c r="N427" s="98" t="s">
        <v>137092</v>
      </c>
      <c r="O427" s="101">
        <v>10</v>
      </c>
      <c r="P427" s="101">
        <v>10</v>
      </c>
    </row>
    <row r="428">
      <c r="K428" s="96" t="s">
        <v>137093</v>
      </c>
      <c r="O428" s="85">
        <f>SUM(O425:O427)</f>
      </c>
      <c r="P428" s="85">
        <f>SUM(P425:P427)</f>
      </c>
    </row>
    <row r="429">
      <c r="A429" s="98" t="s">
        <v>137094</v>
      </c>
      <c r="B429" s="98" t="s">
        <v>137095</v>
      </c>
      <c r="C429" s="100">
        <v>690</v>
      </c>
      <c r="D429" s="98" t="s">
        <v>137096</v>
      </c>
      <c r="E429" s="98" t="s">
        <v>137097</v>
      </c>
      <c r="F429" s="104">
        <v>42902</v>
      </c>
      <c r="G429" s="104">
        <v>45536</v>
      </c>
      <c r="H429" s="104">
        <v>45900</v>
      </c>
      <c r="J429" s="101">
        <v>910</v>
      </c>
      <c r="K429" s="98" t="s">
        <v>137098</v>
      </c>
      <c r="L429" s="98" t="s">
        <v>137099</v>
      </c>
      <c r="M429" s="98" t="s">
        <v>137100</v>
      </c>
      <c r="N429" s="98" t="s">
        <v>137101</v>
      </c>
      <c r="O429" s="101">
        <v>25</v>
      </c>
      <c r="P429" s="101">
        <v>25</v>
      </c>
      <c r="Q429" s="101">
        <v>0</v>
      </c>
      <c r="R429" s="101">
        <v>100</v>
      </c>
    </row>
    <row r="430">
      <c r="L430" s="98" t="s">
        <v>137102</v>
      </c>
      <c r="M430" s="98" t="s">
        <v>137103</v>
      </c>
      <c r="N430" s="98" t="s">
        <v>137104</v>
      </c>
      <c r="O430" s="101">
        <v>885</v>
      </c>
      <c r="P430" s="101">
        <v>885</v>
      </c>
    </row>
    <row r="431">
      <c r="K431" s="96" t="s">
        <v>137105</v>
      </c>
      <c r="O431" s="85">
        <f>SUM(O429:O430)</f>
      </c>
      <c r="P431" s="85">
        <f>SUM(P429:P430)</f>
      </c>
    </row>
    <row r="432">
      <c r="A432" s="98" t="s">
        <v>137106</v>
      </c>
      <c r="B432" s="98" t="s">
        <v>137107</v>
      </c>
      <c r="C432" s="100">
        <v>690</v>
      </c>
      <c r="D432" s="98" t="s">
        <v>137108</v>
      </c>
      <c r="E432" s="98" t="s">
        <v>137109</v>
      </c>
      <c r="F432" s="104">
        <v>45341</v>
      </c>
      <c r="G432" s="104">
        <v>45717</v>
      </c>
      <c r="H432" s="104">
        <v>46081</v>
      </c>
      <c r="J432" s="101">
        <v>935</v>
      </c>
      <c r="K432" s="98" t="s">
        <v>137110</v>
      </c>
      <c r="L432" s="98" t="s">
        <v>137111</v>
      </c>
      <c r="M432" s="98" t="s">
        <v>137112</v>
      </c>
      <c r="N432" s="98" t="s">
        <v>137113</v>
      </c>
      <c r="O432" s="101">
        <v>50</v>
      </c>
      <c r="P432" s="101">
        <v>50</v>
      </c>
      <c r="Q432" s="101">
        <v>0</v>
      </c>
      <c r="R432" s="101">
        <v>100</v>
      </c>
    </row>
    <row r="433">
      <c r="L433" s="98" t="s">
        <v>137114</v>
      </c>
      <c r="M433" s="98" t="s">
        <v>137115</v>
      </c>
      <c r="N433" s="98" t="s">
        <v>137116</v>
      </c>
      <c r="O433" s="101">
        <v>885</v>
      </c>
      <c r="P433" s="101">
        <v>885</v>
      </c>
    </row>
    <row r="434">
      <c r="K434" s="96" t="s">
        <v>137117</v>
      </c>
      <c r="O434" s="85">
        <f>SUM(O432:O433)</f>
      </c>
      <c r="P434" s="85">
        <f>SUM(P432:P433)</f>
      </c>
    </row>
    <row r="435">
      <c r="A435" s="98" t="s">
        <v>137118</v>
      </c>
      <c r="B435" s="98" t="s">
        <v>137119</v>
      </c>
      <c r="C435" s="100">
        <v>915</v>
      </c>
      <c r="D435" s="98" t="s">
        <v>137120</v>
      </c>
      <c r="E435" s="98" t="s">
        <v>137121</v>
      </c>
      <c r="F435" s="104">
        <v>44855</v>
      </c>
      <c r="G435" s="104">
        <v>45627</v>
      </c>
      <c r="H435" s="104">
        <v>45991</v>
      </c>
      <c r="J435" s="101">
        <v>1090</v>
      </c>
      <c r="K435" s="98" t="s">
        <v>137122</v>
      </c>
      <c r="L435" s="98" t="s">
        <v>137123</v>
      </c>
      <c r="M435" s="98" t="s">
        <v>137124</v>
      </c>
      <c r="N435" s="98" t="s">
        <v>137125</v>
      </c>
      <c r="O435" s="101">
        <v>1120</v>
      </c>
      <c r="P435" s="101">
        <v>1120</v>
      </c>
      <c r="Q435" s="101">
        <v>0</v>
      </c>
      <c r="R435" s="101">
        <v>450</v>
      </c>
    </row>
    <row r="436">
      <c r="L436" s="98" t="s">
        <v>137126</v>
      </c>
      <c r="M436" s="98" t="s">
        <v>137127</v>
      </c>
      <c r="N436" s="98" t="s">
        <v>137128</v>
      </c>
      <c r="O436" s="101">
        <v>10</v>
      </c>
      <c r="P436" s="101">
        <v>10</v>
      </c>
    </row>
    <row r="437">
      <c r="K437" s="96" t="s">
        <v>137129</v>
      </c>
      <c r="O437" s="85">
        <f>SUM(O435:O436)</f>
      </c>
      <c r="P437" s="85">
        <f>SUM(P435:P436)</f>
      </c>
    </row>
    <row r="438">
      <c r="A438" s="98" t="s">
        <v>137130</v>
      </c>
      <c r="B438" s="98" t="s">
        <v>137131</v>
      </c>
      <c r="C438" s="100">
        <v>915</v>
      </c>
      <c r="D438" s="98" t="s">
        <v>137132</v>
      </c>
      <c r="E438" s="98" t="s">
        <v>137133</v>
      </c>
      <c r="F438" s="104">
        <v>45563</v>
      </c>
      <c r="G438" s="104">
        <v>45748</v>
      </c>
      <c r="J438" s="101">
        <v>1255</v>
      </c>
      <c r="K438" s="98" t="s">
        <v>137134</v>
      </c>
      <c r="L438" s="98" t="s">
        <v>137135</v>
      </c>
      <c r="M438" s="98" t="s">
        <v>137136</v>
      </c>
      <c r="N438" s="98" t="s">
        <v>137137</v>
      </c>
      <c r="O438" s="101">
        <v>125</v>
      </c>
      <c r="P438" s="101">
        <v>145</v>
      </c>
      <c r="Q438" s="101">
        <v>0</v>
      </c>
      <c r="R438" s="101">
        <v>400</v>
      </c>
    </row>
    <row r="439">
      <c r="L439" s="98" t="s">
        <v>137138</v>
      </c>
      <c r="M439" s="98" t="s">
        <v>137139</v>
      </c>
      <c r="N439" s="98" t="s">
        <v>137140</v>
      </c>
      <c r="O439" s="101">
        <v>20</v>
      </c>
      <c r="P439" s="101">
        <v>0</v>
      </c>
    </row>
    <row r="440">
      <c r="L440" s="98" t="s">
        <v>137141</v>
      </c>
      <c r="M440" s="98" t="s">
        <v>137142</v>
      </c>
      <c r="N440" s="98" t="s">
        <v>137143</v>
      </c>
      <c r="O440" s="101">
        <v>1170</v>
      </c>
      <c r="P440" s="101">
        <v>1170</v>
      </c>
    </row>
    <row r="441">
      <c r="L441" s="98" t="s">
        <v>137144</v>
      </c>
      <c r="M441" s="98" t="s">
        <v>137145</v>
      </c>
      <c r="N441" s="98" t="s">
        <v>137146</v>
      </c>
      <c r="O441" s="101">
        <v>131.5</v>
      </c>
      <c r="P441" s="101">
        <v>0</v>
      </c>
    </row>
    <row r="442">
      <c r="L442" s="98" t="s">
        <v>137147</v>
      </c>
      <c r="M442" s="98" t="s">
        <v>137148</v>
      </c>
      <c r="N442" s="98" t="s">
        <v>137149</v>
      </c>
      <c r="O442" s="101">
        <v>200</v>
      </c>
      <c r="P442" s="101">
        <v>200</v>
      </c>
    </row>
    <row r="443">
      <c r="K443" s="96" t="s">
        <v>137150</v>
      </c>
      <c r="O443" s="85">
        <f>SUM(O438:O442)</f>
      </c>
      <c r="P443" s="85">
        <f>SUM(P438:P442)</f>
      </c>
    </row>
    <row r="444">
      <c r="A444" s="98" t="s">
        <v>137151</v>
      </c>
      <c r="B444" s="98" t="s">
        <v>137152</v>
      </c>
      <c r="C444" s="100">
        <v>690</v>
      </c>
      <c r="D444" s="98" t="s">
        <v>137153</v>
      </c>
      <c r="E444" s="98" t="s">
        <v>137154</v>
      </c>
      <c r="F444" s="104">
        <v>44470</v>
      </c>
      <c r="G444" s="104">
        <v>45566</v>
      </c>
      <c r="H444" s="104">
        <v>45930</v>
      </c>
      <c r="J444" s="101">
        <v>885</v>
      </c>
      <c r="K444" s="98" t="s">
        <v>137155</v>
      </c>
      <c r="L444" s="98" t="s">
        <v>137156</v>
      </c>
      <c r="M444" s="98" t="s">
        <v>137157</v>
      </c>
      <c r="N444" s="98" t="s">
        <v>137158</v>
      </c>
      <c r="O444" s="101">
        <v>885</v>
      </c>
      <c r="P444" s="101">
        <v>885</v>
      </c>
      <c r="Q444" s="101">
        <v>0</v>
      </c>
      <c r="R444" s="101">
        <v>300</v>
      </c>
    </row>
    <row r="445">
      <c r="K445" s="96" t="s">
        <v>137159</v>
      </c>
      <c r="O445" s="85">
        <f>SUM(O444:O444)</f>
      </c>
      <c r="P445" s="85">
        <f>SUM(P444:P444)</f>
      </c>
    </row>
    <row r="446">
      <c r="A446" s="98" t="s">
        <v>137160</v>
      </c>
      <c r="B446" s="98" t="s">
        <v>137161</v>
      </c>
      <c r="C446" s="100">
        <v>690</v>
      </c>
      <c r="D446" s="98" t="s">
        <v>137162</v>
      </c>
      <c r="E446" s="98" t="s">
        <v>137163</v>
      </c>
      <c r="F446" s="104">
        <v>44403</v>
      </c>
      <c r="G446" s="104">
        <v>45505</v>
      </c>
      <c r="H446" s="104">
        <v>45869</v>
      </c>
      <c r="J446" s="101">
        <v>910</v>
      </c>
      <c r="K446" s="98" t="s">
        <v>137164</v>
      </c>
      <c r="L446" s="98" t="s">
        <v>137165</v>
      </c>
      <c r="M446" s="98" t="s">
        <v>137166</v>
      </c>
      <c r="N446" s="98" t="s">
        <v>137167</v>
      </c>
      <c r="O446" s="101">
        <v>25</v>
      </c>
      <c r="P446" s="101">
        <v>25</v>
      </c>
      <c r="Q446" s="101">
        <v>0</v>
      </c>
      <c r="R446" s="101">
        <v>100</v>
      </c>
    </row>
    <row r="447">
      <c r="L447" s="98" t="s">
        <v>137168</v>
      </c>
      <c r="M447" s="98" t="s">
        <v>137169</v>
      </c>
      <c r="N447" s="98" t="s">
        <v>137170</v>
      </c>
      <c r="O447" s="101">
        <v>885</v>
      </c>
      <c r="P447" s="101">
        <v>885</v>
      </c>
    </row>
    <row r="448">
      <c r="K448" s="96" t="s">
        <v>137171</v>
      </c>
      <c r="O448" s="85">
        <f>SUM(O446:O447)</f>
      </c>
      <c r="P448" s="85">
        <f>SUM(P446:P447)</f>
      </c>
    </row>
    <row r="449">
      <c r="A449" s="98" t="s">
        <v>137172</v>
      </c>
      <c r="B449" s="98" t="s">
        <v>137173</v>
      </c>
      <c r="C449" s="100">
        <v>915</v>
      </c>
      <c r="D449" s="98" t="s">
        <v>137174</v>
      </c>
      <c r="E449" s="98" t="s">
        <v>137175</v>
      </c>
      <c r="F449" s="104">
        <v>44531</v>
      </c>
      <c r="G449" s="104">
        <v>45627</v>
      </c>
      <c r="H449" s="104">
        <v>45991</v>
      </c>
      <c r="J449" s="101">
        <v>1090</v>
      </c>
      <c r="K449" s="98" t="s">
        <v>137176</v>
      </c>
      <c r="L449" s="98" t="s">
        <v>137177</v>
      </c>
      <c r="M449" s="98" t="s">
        <v>137178</v>
      </c>
      <c r="N449" s="98" t="s">
        <v>137179</v>
      </c>
      <c r="O449" s="101">
        <v>1120</v>
      </c>
      <c r="P449" s="101">
        <v>1120</v>
      </c>
      <c r="Q449" s="101">
        <v>0</v>
      </c>
      <c r="R449" s="101">
        <v>200</v>
      </c>
    </row>
    <row r="450">
      <c r="K450" s="96" t="s">
        <v>137180</v>
      </c>
      <c r="O450" s="85">
        <f>SUM(O449:O449)</f>
      </c>
      <c r="P450" s="85">
        <f>SUM(P449:P449)</f>
      </c>
    </row>
    <row r="451">
      <c r="A451" s="98" t="s">
        <v>137181</v>
      </c>
      <c r="B451" s="98" t="s">
        <v>137182</v>
      </c>
      <c r="C451" s="100">
        <v>690</v>
      </c>
      <c r="D451" s="98" t="s">
        <v>137183</v>
      </c>
      <c r="E451" s="98" t="s">
        <v>137184</v>
      </c>
      <c r="F451" s="104">
        <v>44296</v>
      </c>
      <c r="G451" s="104">
        <v>45413</v>
      </c>
      <c r="H451" s="104">
        <v>45777</v>
      </c>
      <c r="J451" s="101">
        <v>885</v>
      </c>
      <c r="K451" s="98" t="s">
        <v>137185</v>
      </c>
      <c r="L451" s="98" t="s">
        <v>137186</v>
      </c>
      <c r="M451" s="98" t="s">
        <v>137187</v>
      </c>
      <c r="N451" s="98" t="s">
        <v>137188</v>
      </c>
      <c r="O451" s="101">
        <v>885</v>
      </c>
      <c r="P451" s="101">
        <v>885</v>
      </c>
      <c r="Q451" s="101">
        <v>0</v>
      </c>
      <c r="R451" s="101">
        <v>350</v>
      </c>
    </row>
    <row r="452">
      <c r="K452" s="96" t="s">
        <v>137189</v>
      </c>
      <c r="O452" s="85">
        <f>SUM(O451:O451)</f>
      </c>
      <c r="P452" s="85">
        <f>SUM(P451:P451)</f>
      </c>
    </row>
    <row r="453">
      <c r="A453" s="98" t="s">
        <v>137190</v>
      </c>
      <c r="B453" s="98" t="s">
        <v>137191</v>
      </c>
      <c r="C453" s="100">
        <v>690</v>
      </c>
      <c r="D453" s="98" t="s">
        <v>137192</v>
      </c>
      <c r="E453" s="98" t="s">
        <v>137193</v>
      </c>
      <c r="F453" s="104">
        <v>45246</v>
      </c>
      <c r="G453" s="104">
        <v>45627</v>
      </c>
      <c r="H453" s="104">
        <v>45991</v>
      </c>
      <c r="J453" s="101">
        <v>935</v>
      </c>
      <c r="K453" s="98" t="s">
        <v>137194</v>
      </c>
      <c r="L453" s="98" t="s">
        <v>137195</v>
      </c>
      <c r="M453" s="98" t="s">
        <v>137196</v>
      </c>
      <c r="N453" s="98" t="s">
        <v>137197</v>
      </c>
      <c r="O453" s="101">
        <v>50</v>
      </c>
      <c r="P453" s="101">
        <v>50</v>
      </c>
      <c r="Q453" s="101">
        <v>0</v>
      </c>
      <c r="R453" s="101">
        <v>100</v>
      </c>
    </row>
    <row r="454">
      <c r="L454" s="98" t="s">
        <v>137198</v>
      </c>
      <c r="M454" s="98" t="s">
        <v>137199</v>
      </c>
      <c r="N454" s="98" t="s">
        <v>137200</v>
      </c>
      <c r="O454" s="101">
        <v>900</v>
      </c>
      <c r="P454" s="101">
        <v>900</v>
      </c>
    </row>
    <row r="455">
      <c r="K455" s="96" t="s">
        <v>137201</v>
      </c>
      <c r="O455" s="85">
        <f>SUM(O453:O454)</f>
      </c>
      <c r="P455" s="85">
        <f>SUM(P453:P454)</f>
      </c>
    </row>
    <row r="456">
      <c r="A456" s="98" t="s">
        <v>137202</v>
      </c>
      <c r="B456" s="98" t="s">
        <v>137203</v>
      </c>
      <c r="C456" s="100">
        <v>690</v>
      </c>
      <c r="D456" s="98" t="s">
        <v>137204</v>
      </c>
      <c r="E456" s="98" t="s">
        <v>137205</v>
      </c>
      <c r="J456" s="101">
        <v>940</v>
      </c>
      <c r="K456" s="98" t="s">
        <v>137206</v>
      </c>
      <c r="L456" s="98" t="s">
        <v>137206</v>
      </c>
      <c r="O456" s="101">
        <v>0</v>
      </c>
      <c r="P456" s="101">
        <v>0</v>
      </c>
      <c r="R456" s="101">
        <v>0</v>
      </c>
    </row>
    <row r="457">
      <c r="K457" s="96" t="s">
        <v>137207</v>
      </c>
      <c r="O457" s="85">
        <f>SUM(O456:O456)</f>
      </c>
      <c r="P457" s="85">
        <f>SUM(P456:P456)</f>
      </c>
    </row>
    <row r="458">
      <c r="A458" s="98" t="s">
        <v>137208</v>
      </c>
      <c r="B458" s="98" t="s">
        <v>137209</v>
      </c>
      <c r="C458" s="100">
        <v>690</v>
      </c>
      <c r="D458" s="98" t="s">
        <v>137210</v>
      </c>
      <c r="E458" s="98" t="s">
        <v>137211</v>
      </c>
      <c r="F458" s="104">
        <v>45148</v>
      </c>
      <c r="G458" s="104">
        <v>45536</v>
      </c>
      <c r="H458" s="104">
        <v>45900</v>
      </c>
      <c r="J458" s="101">
        <v>885</v>
      </c>
      <c r="K458" s="98" t="s">
        <v>137212</v>
      </c>
      <c r="L458" s="98" t="s">
        <v>137213</v>
      </c>
      <c r="M458" s="98" t="s">
        <v>137214</v>
      </c>
      <c r="N458" s="98" t="s">
        <v>137215</v>
      </c>
      <c r="O458" s="101">
        <v>885</v>
      </c>
      <c r="P458" s="101">
        <v>885</v>
      </c>
      <c r="Q458" s="101">
        <v>0</v>
      </c>
      <c r="R458" s="101">
        <v>100</v>
      </c>
    </row>
    <row r="459">
      <c r="K459" s="96" t="s">
        <v>137216</v>
      </c>
      <c r="O459" s="85">
        <f>SUM(O458:O458)</f>
      </c>
      <c r="P459" s="85">
        <f>SUM(P458:P458)</f>
      </c>
    </row>
    <row r="460">
      <c r="A460" s="98" t="s">
        <v>137217</v>
      </c>
      <c r="B460" s="98" t="s">
        <v>137218</v>
      </c>
      <c r="C460" s="100">
        <v>690</v>
      </c>
      <c r="D460" s="98" t="s">
        <v>137219</v>
      </c>
      <c r="E460" s="98" t="s">
        <v>137220</v>
      </c>
      <c r="F460" s="104">
        <v>45115</v>
      </c>
      <c r="G460" s="104">
        <v>45505</v>
      </c>
      <c r="H460" s="104">
        <v>45869</v>
      </c>
      <c r="J460" s="101">
        <v>885</v>
      </c>
      <c r="K460" s="98" t="s">
        <v>137221</v>
      </c>
      <c r="L460" s="98" t="s">
        <v>137222</v>
      </c>
      <c r="M460" s="98" t="s">
        <v>137223</v>
      </c>
      <c r="N460" s="98" t="s">
        <v>137224</v>
      </c>
      <c r="O460" s="101">
        <v>885</v>
      </c>
      <c r="P460" s="101">
        <v>885</v>
      </c>
      <c r="Q460" s="101">
        <v>0</v>
      </c>
      <c r="R460" s="101">
        <v>100</v>
      </c>
    </row>
    <row r="461">
      <c r="K461" s="96" t="s">
        <v>137225</v>
      </c>
      <c r="O461" s="85">
        <f>SUM(O460:O460)</f>
      </c>
      <c r="P461" s="85">
        <f>SUM(P460:P460)</f>
      </c>
    </row>
    <row r="462">
      <c r="A462" s="98" t="s">
        <v>137226</v>
      </c>
      <c r="B462" s="98" t="s">
        <v>137227</v>
      </c>
      <c r="C462" s="100">
        <v>915</v>
      </c>
      <c r="D462" s="98" t="s">
        <v>137228</v>
      </c>
      <c r="E462" s="98" t="s">
        <v>137229</v>
      </c>
      <c r="F462" s="104">
        <v>45582</v>
      </c>
      <c r="G462" s="104">
        <v>45582</v>
      </c>
      <c r="H462" s="104">
        <v>45961</v>
      </c>
      <c r="J462" s="101">
        <v>1325</v>
      </c>
      <c r="K462" s="98" t="s">
        <v>137230</v>
      </c>
      <c r="L462" s="98" t="s">
        <v>137231</v>
      </c>
      <c r="M462" s="98" t="s">
        <v>137232</v>
      </c>
      <c r="N462" s="98" t="s">
        <v>137233</v>
      </c>
      <c r="O462" s="101">
        <v>50</v>
      </c>
      <c r="P462" s="101">
        <v>20</v>
      </c>
      <c r="Q462" s="101">
        <v>0</v>
      </c>
      <c r="R462" s="101">
        <v>700</v>
      </c>
    </row>
    <row r="463">
      <c r="L463" s="98" t="s">
        <v>137234</v>
      </c>
      <c r="M463" s="98" t="s">
        <v>137235</v>
      </c>
      <c r="N463" s="98" t="s">
        <v>137236</v>
      </c>
      <c r="O463" s="101">
        <v>20</v>
      </c>
      <c r="P463" s="101">
        <v>195</v>
      </c>
    </row>
    <row r="464">
      <c r="L464" s="98" t="s">
        <v>137237</v>
      </c>
      <c r="M464" s="98" t="s">
        <v>137238</v>
      </c>
      <c r="N464" s="98" t="s">
        <v>137239</v>
      </c>
      <c r="O464" s="101">
        <v>125</v>
      </c>
      <c r="P464" s="101">
        <v>0</v>
      </c>
    </row>
    <row r="465">
      <c r="L465" s="98" t="s">
        <v>137240</v>
      </c>
      <c r="M465" s="98" t="s">
        <v>137241</v>
      </c>
      <c r="N465" s="98" t="s">
        <v>137242</v>
      </c>
      <c r="O465" s="101">
        <v>20</v>
      </c>
      <c r="P465" s="101">
        <v>0</v>
      </c>
    </row>
    <row r="466">
      <c r="L466" s="98" t="s">
        <v>137243</v>
      </c>
      <c r="M466" s="98" t="s">
        <v>137244</v>
      </c>
      <c r="N466" s="98" t="s">
        <v>137245</v>
      </c>
      <c r="O466" s="101">
        <v>1110</v>
      </c>
      <c r="P466" s="101">
        <v>1110</v>
      </c>
    </row>
    <row r="467">
      <c r="L467" s="98" t="s">
        <v>137246</v>
      </c>
      <c r="M467" s="98" t="s">
        <v>137247</v>
      </c>
      <c r="N467" s="98" t="s">
        <v>137248</v>
      </c>
      <c r="O467" s="101">
        <v>20</v>
      </c>
      <c r="P467" s="101">
        <v>20</v>
      </c>
    </row>
    <row r="468">
      <c r="K468" s="96" t="s">
        <v>137249</v>
      </c>
      <c r="O468" s="85">
        <f>SUM(O462:O467)</f>
      </c>
      <c r="P468" s="85">
        <f>SUM(P462:P467)</f>
      </c>
    </row>
    <row r="469">
      <c r="A469" s="98" t="s">
        <v>137250</v>
      </c>
      <c r="B469" s="98" t="s">
        <v>137251</v>
      </c>
      <c r="C469" s="100">
        <v>915</v>
      </c>
      <c r="D469" s="98" t="s">
        <v>137252</v>
      </c>
      <c r="E469" s="98" t="s">
        <v>137253</v>
      </c>
      <c r="F469" s="104">
        <v>43245</v>
      </c>
      <c r="G469" s="104">
        <v>45444</v>
      </c>
      <c r="H469" s="104">
        <v>45808</v>
      </c>
      <c r="J469" s="101">
        <v>1090</v>
      </c>
      <c r="K469" s="98" t="s">
        <v>137254</v>
      </c>
      <c r="L469" s="98" t="s">
        <v>137255</v>
      </c>
      <c r="M469" s="98" t="s">
        <v>137256</v>
      </c>
      <c r="N469" s="98" t="s">
        <v>137257</v>
      </c>
      <c r="O469" s="101">
        <v>1090</v>
      </c>
      <c r="P469" s="101">
        <v>1090</v>
      </c>
      <c r="Q469" s="101">
        <v>0</v>
      </c>
      <c r="R469" s="101">
        <v>200</v>
      </c>
    </row>
    <row r="470">
      <c r="K470" s="96" t="s">
        <v>137258</v>
      </c>
      <c r="O470" s="85">
        <f>SUM(O469:O469)</f>
      </c>
      <c r="P470" s="85">
        <f>SUM(P469:P469)</f>
      </c>
    </row>
    <row r="471">
      <c r="A471" s="98" t="s">
        <v>137259</v>
      </c>
      <c r="B471" s="98" t="s">
        <v>137260</v>
      </c>
      <c r="C471" s="100">
        <v>690</v>
      </c>
      <c r="D471" s="98" t="s">
        <v>137261</v>
      </c>
      <c r="E471" s="98" t="s">
        <v>137262</v>
      </c>
      <c r="F471" s="104">
        <v>43911</v>
      </c>
      <c r="G471" s="104">
        <v>45748</v>
      </c>
      <c r="H471" s="104">
        <v>46112</v>
      </c>
      <c r="J471" s="101">
        <v>1010</v>
      </c>
      <c r="K471" s="98" t="s">
        <v>137263</v>
      </c>
      <c r="L471" s="98" t="s">
        <v>137264</v>
      </c>
      <c r="M471" s="98" t="s">
        <v>137265</v>
      </c>
      <c r="N471" s="98" t="s">
        <v>137266</v>
      </c>
      <c r="O471" s="101">
        <v>125</v>
      </c>
      <c r="P471" s="101">
        <v>125</v>
      </c>
      <c r="Q471" s="101">
        <v>0</v>
      </c>
      <c r="R471" s="101">
        <v>100</v>
      </c>
    </row>
    <row r="472">
      <c r="L472" s="98" t="s">
        <v>137267</v>
      </c>
      <c r="M472" s="98" t="s">
        <v>137268</v>
      </c>
      <c r="N472" s="98" t="s">
        <v>137269</v>
      </c>
      <c r="O472" s="101">
        <v>885</v>
      </c>
      <c r="P472" s="101">
        <v>885</v>
      </c>
    </row>
    <row r="473">
      <c r="K473" s="96" t="s">
        <v>137270</v>
      </c>
      <c r="O473" s="85">
        <f>SUM(O471:O472)</f>
      </c>
      <c r="P473" s="85">
        <f>SUM(P471:P472)</f>
      </c>
    </row>
    <row r="474">
      <c r="A474" s="98" t="s">
        <v>137271</v>
      </c>
      <c r="B474" s="98" t="s">
        <v>137272</v>
      </c>
      <c r="C474" s="100">
        <v>690</v>
      </c>
      <c r="D474" s="98" t="s">
        <v>137273</v>
      </c>
      <c r="E474" s="98" t="s">
        <v>137274</v>
      </c>
      <c r="F474" s="104">
        <v>45568</v>
      </c>
      <c r="G474" s="104">
        <v>45568</v>
      </c>
      <c r="H474" s="104">
        <v>45961</v>
      </c>
      <c r="J474" s="101">
        <v>990</v>
      </c>
      <c r="K474" s="98" t="s">
        <v>137275</v>
      </c>
      <c r="L474" s="98" t="s">
        <v>137276</v>
      </c>
      <c r="M474" s="98" t="s">
        <v>137277</v>
      </c>
      <c r="N474" s="98" t="s">
        <v>137278</v>
      </c>
      <c r="O474" s="101">
        <v>20</v>
      </c>
      <c r="P474" s="101">
        <v>90</v>
      </c>
      <c r="Q474" s="101">
        <v>0</v>
      </c>
      <c r="R474" s="101">
        <v>1090</v>
      </c>
    </row>
    <row r="475">
      <c r="L475" s="98" t="s">
        <v>137279</v>
      </c>
      <c r="M475" s="98" t="s">
        <v>137280</v>
      </c>
      <c r="N475" s="98" t="s">
        <v>137281</v>
      </c>
      <c r="O475" s="101">
        <v>50</v>
      </c>
      <c r="P475" s="101">
        <v>0</v>
      </c>
    </row>
    <row r="476">
      <c r="L476" s="98" t="s">
        <v>137282</v>
      </c>
      <c r="M476" s="98" t="s">
        <v>137283</v>
      </c>
      <c r="N476" s="98" t="s">
        <v>137284</v>
      </c>
      <c r="O476" s="101">
        <v>20</v>
      </c>
      <c r="P476" s="101">
        <v>0</v>
      </c>
    </row>
    <row r="477">
      <c r="L477" s="98" t="s">
        <v>137285</v>
      </c>
      <c r="M477" s="98" t="s">
        <v>137286</v>
      </c>
      <c r="N477" s="98" t="s">
        <v>137287</v>
      </c>
      <c r="O477" s="101">
        <v>900</v>
      </c>
      <c r="P477" s="101">
        <v>900</v>
      </c>
    </row>
    <row r="478">
      <c r="K478" s="96" t="s">
        <v>137288</v>
      </c>
      <c r="O478" s="85">
        <f>SUM(O474:O477)</f>
      </c>
      <c r="P478" s="85">
        <f>SUM(P474:P477)</f>
      </c>
    </row>
    <row r="479">
      <c r="A479" s="98" t="s">
        <v>137289</v>
      </c>
      <c r="B479" s="98" t="s">
        <v>137290</v>
      </c>
      <c r="C479" s="100">
        <v>915</v>
      </c>
      <c r="D479" s="98" t="s">
        <v>137291</v>
      </c>
      <c r="E479" s="98" t="s">
        <v>137292</v>
      </c>
      <c r="J479" s="101">
        <v>1415</v>
      </c>
      <c r="K479" s="98" t="s">
        <v>137293</v>
      </c>
      <c r="L479" s="98" t="s">
        <v>137293</v>
      </c>
      <c r="O479" s="101">
        <v>0</v>
      </c>
      <c r="P479" s="101">
        <v>0</v>
      </c>
      <c r="R479" s="101">
        <v>0</v>
      </c>
    </row>
    <row r="480">
      <c r="K480" s="96" t="s">
        <v>137294</v>
      </c>
      <c r="O480" s="85">
        <f>SUM(O479:O479)</f>
      </c>
      <c r="P480" s="85">
        <f>SUM(P479:P479)</f>
      </c>
    </row>
    <row r="481">
      <c r="A481" s="98" t="s">
        <v>137295</v>
      </c>
      <c r="B481" s="98" t="s">
        <v>137296</v>
      </c>
      <c r="C481" s="100">
        <v>915</v>
      </c>
      <c r="D481" s="98" t="s">
        <v>137297</v>
      </c>
      <c r="E481" s="98" t="s">
        <v>137298</v>
      </c>
      <c r="F481" s="104">
        <v>44841</v>
      </c>
      <c r="G481" s="104">
        <v>45627</v>
      </c>
      <c r="H481" s="104">
        <v>45991</v>
      </c>
      <c r="J481" s="101">
        <v>1090</v>
      </c>
      <c r="K481" s="98" t="s">
        <v>137299</v>
      </c>
      <c r="L481" s="98" t="s">
        <v>137300</v>
      </c>
      <c r="M481" s="98" t="s">
        <v>137301</v>
      </c>
      <c r="N481" s="98" t="s">
        <v>137302</v>
      </c>
      <c r="O481" s="101">
        <v>1120</v>
      </c>
      <c r="P481" s="101">
        <v>1120</v>
      </c>
      <c r="Q481" s="101">
        <v>0</v>
      </c>
      <c r="R481" s="101">
        <v>200</v>
      </c>
    </row>
    <row r="482">
      <c r="K482" s="96" t="s">
        <v>137303</v>
      </c>
      <c r="O482" s="85">
        <f>SUM(O481:O481)</f>
      </c>
      <c r="P482" s="85">
        <f>SUM(P481:P481)</f>
      </c>
    </row>
    <row r="483">
      <c r="A483" s="98" t="s">
        <v>137304</v>
      </c>
      <c r="B483" s="98" t="s">
        <v>137305</v>
      </c>
      <c r="C483" s="100">
        <v>690</v>
      </c>
      <c r="D483" s="98" t="s">
        <v>137306</v>
      </c>
      <c r="E483" s="98" t="s">
        <v>137307</v>
      </c>
      <c r="F483" s="104">
        <v>45239</v>
      </c>
      <c r="G483" s="104">
        <v>45627</v>
      </c>
      <c r="H483" s="104">
        <v>45991</v>
      </c>
      <c r="J483" s="101">
        <v>935</v>
      </c>
      <c r="K483" s="98" t="s">
        <v>137308</v>
      </c>
      <c r="L483" s="98" t="s">
        <v>137309</v>
      </c>
      <c r="M483" s="98" t="s">
        <v>137310</v>
      </c>
      <c r="N483" s="98" t="s">
        <v>137311</v>
      </c>
      <c r="O483" s="101">
        <v>50</v>
      </c>
      <c r="P483" s="101">
        <v>50</v>
      </c>
      <c r="Q483" s="101">
        <v>0</v>
      </c>
      <c r="R483" s="101">
        <v>100</v>
      </c>
    </row>
    <row r="484">
      <c r="L484" s="98" t="s">
        <v>137312</v>
      </c>
      <c r="M484" s="98" t="s">
        <v>137313</v>
      </c>
      <c r="N484" s="98" t="s">
        <v>137314</v>
      </c>
      <c r="O484" s="101">
        <v>900</v>
      </c>
      <c r="P484" s="101">
        <v>900</v>
      </c>
    </row>
    <row r="485">
      <c r="K485" s="96" t="s">
        <v>137315</v>
      </c>
      <c r="O485" s="85">
        <f>SUM(O483:O484)</f>
      </c>
      <c r="P485" s="85">
        <f>SUM(P483:P484)</f>
      </c>
    </row>
    <row r="486">
      <c r="A486" s="98" t="s">
        <v>137316</v>
      </c>
      <c r="B486" s="98" t="s">
        <v>137317</v>
      </c>
      <c r="C486" s="100">
        <v>690</v>
      </c>
      <c r="D486" s="98" t="s">
        <v>137318</v>
      </c>
      <c r="E486" s="98" t="s">
        <v>137319</v>
      </c>
      <c r="F486" s="104">
        <v>44307</v>
      </c>
      <c r="G486" s="104">
        <v>45413</v>
      </c>
      <c r="H486" s="104">
        <v>45777</v>
      </c>
      <c r="J486" s="101">
        <v>1010</v>
      </c>
      <c r="K486" s="98" t="s">
        <v>137320</v>
      </c>
      <c r="L486" s="98" t="s">
        <v>137321</v>
      </c>
      <c r="M486" s="98" t="s">
        <v>137322</v>
      </c>
      <c r="N486" s="98" t="s">
        <v>137323</v>
      </c>
      <c r="O486" s="101">
        <v>125</v>
      </c>
      <c r="P486" s="101">
        <v>125</v>
      </c>
      <c r="Q486" s="101">
        <v>0</v>
      </c>
      <c r="R486" s="101">
        <v>1110</v>
      </c>
    </row>
    <row r="487">
      <c r="L487" s="98" t="s">
        <v>137324</v>
      </c>
      <c r="M487" s="98" t="s">
        <v>137325</v>
      </c>
      <c r="N487" s="98" t="s">
        <v>137326</v>
      </c>
      <c r="O487" s="101">
        <v>885</v>
      </c>
      <c r="P487" s="101">
        <v>885</v>
      </c>
    </row>
    <row r="488">
      <c r="L488" s="98" t="s">
        <v>137327</v>
      </c>
      <c r="M488" s="98" t="s">
        <v>137328</v>
      </c>
      <c r="N488" s="98" t="s">
        <v>137329</v>
      </c>
      <c r="O488" s="101">
        <v>10</v>
      </c>
      <c r="P488" s="101">
        <v>10</v>
      </c>
    </row>
    <row r="489">
      <c r="K489" s="96" t="s">
        <v>137330</v>
      </c>
      <c r="O489" s="85">
        <f>SUM(O486:O488)</f>
      </c>
      <c r="P489" s="85">
        <f>SUM(P486:P488)</f>
      </c>
    </row>
    <row r="490">
      <c r="A490" s="98" t="s">
        <v>137331</v>
      </c>
      <c r="B490" s="98" t="s">
        <v>137332</v>
      </c>
      <c r="C490" s="100">
        <v>690</v>
      </c>
      <c r="D490" s="98" t="s">
        <v>137333</v>
      </c>
      <c r="E490" s="98" t="s">
        <v>137334</v>
      </c>
      <c r="F490" s="104">
        <v>45107</v>
      </c>
      <c r="G490" s="104">
        <v>45505</v>
      </c>
      <c r="H490" s="104">
        <v>45900</v>
      </c>
      <c r="J490" s="101">
        <v>885</v>
      </c>
      <c r="K490" s="98" t="s">
        <v>137335</v>
      </c>
      <c r="L490" s="98" t="s">
        <v>137336</v>
      </c>
      <c r="M490" s="98" t="s">
        <v>137337</v>
      </c>
      <c r="N490" s="98" t="s">
        <v>137338</v>
      </c>
      <c r="O490" s="101">
        <v>885</v>
      </c>
      <c r="P490" s="101">
        <v>885</v>
      </c>
      <c r="Q490" s="101">
        <v>0</v>
      </c>
      <c r="R490" s="101">
        <v>100</v>
      </c>
    </row>
    <row r="491">
      <c r="K491" s="96" t="s">
        <v>137339</v>
      </c>
      <c r="O491" s="85">
        <f>SUM(O490:O490)</f>
      </c>
      <c r="P491" s="85">
        <f>SUM(P490:P490)</f>
      </c>
    </row>
    <row r="492">
      <c r="A492" s="98" t="s">
        <v>137340</v>
      </c>
      <c r="B492" s="98" t="s">
        <v>137341</v>
      </c>
      <c r="C492" s="100">
        <v>690</v>
      </c>
      <c r="D492" s="98" t="s">
        <v>137342</v>
      </c>
      <c r="E492" s="98" t="s">
        <v>137343</v>
      </c>
      <c r="F492" s="104">
        <v>44519</v>
      </c>
      <c r="G492" s="104">
        <v>45627</v>
      </c>
      <c r="H492" s="104">
        <v>45991</v>
      </c>
      <c r="J492" s="101">
        <v>885</v>
      </c>
      <c r="K492" s="98" t="s">
        <v>137344</v>
      </c>
      <c r="L492" s="98" t="s">
        <v>137345</v>
      </c>
      <c r="M492" s="98" t="s">
        <v>137346</v>
      </c>
      <c r="N492" s="98" t="s">
        <v>137347</v>
      </c>
      <c r="O492" s="101">
        <v>900</v>
      </c>
      <c r="P492" s="101">
        <v>900</v>
      </c>
      <c r="Q492" s="101">
        <v>11.67</v>
      </c>
      <c r="R492" s="101">
        <v>350</v>
      </c>
    </row>
    <row r="493">
      <c r="L493" s="98" t="s">
        <v>137348</v>
      </c>
      <c r="M493" s="98" t="s">
        <v>137349</v>
      </c>
      <c r="N493" s="98" t="s">
        <v>137350</v>
      </c>
      <c r="O493" s="101">
        <v>1.6699999999999999</v>
      </c>
      <c r="P493" s="101">
        <v>10</v>
      </c>
    </row>
    <row r="494">
      <c r="L494" s="98" t="s">
        <v>137351</v>
      </c>
      <c r="M494" s="98" t="s">
        <v>137352</v>
      </c>
      <c r="N494" s="98" t="s">
        <v>137353</v>
      </c>
      <c r="O494" s="101">
        <v>10</v>
      </c>
      <c r="P494" s="101">
        <v>0</v>
      </c>
    </row>
    <row r="495">
      <c r="K495" s="96" t="s">
        <v>137354</v>
      </c>
      <c r="O495" s="85">
        <f>SUM(O492:O494)</f>
      </c>
      <c r="P495" s="85">
        <f>SUM(P492:P494)</f>
      </c>
    </row>
    <row r="496">
      <c r="A496" s="98" t="s">
        <v>137355</v>
      </c>
      <c r="B496" s="98" t="s">
        <v>137356</v>
      </c>
      <c r="C496" s="100">
        <v>690</v>
      </c>
      <c r="D496" s="98" t="s">
        <v>137357</v>
      </c>
      <c r="E496" s="98" t="s">
        <v>137358</v>
      </c>
      <c r="F496" s="104">
        <v>44694</v>
      </c>
      <c r="G496" s="104">
        <v>45444</v>
      </c>
      <c r="H496" s="104">
        <v>45808</v>
      </c>
      <c r="J496" s="101">
        <v>885</v>
      </c>
      <c r="K496" s="98" t="s">
        <v>137359</v>
      </c>
      <c r="L496" s="98" t="s">
        <v>137360</v>
      </c>
      <c r="M496" s="98" t="s">
        <v>137361</v>
      </c>
      <c r="N496" s="98" t="s">
        <v>137362</v>
      </c>
      <c r="O496" s="101">
        <v>885</v>
      </c>
      <c r="P496" s="101">
        <v>885</v>
      </c>
      <c r="Q496" s="101">
        <v>0</v>
      </c>
      <c r="R496" s="101">
        <v>550</v>
      </c>
    </row>
    <row r="497">
      <c r="L497" s="98" t="s">
        <v>137363</v>
      </c>
      <c r="M497" s="98" t="s">
        <v>137364</v>
      </c>
      <c r="N497" s="98" t="s">
        <v>137365</v>
      </c>
      <c r="O497" s="101">
        <v>10</v>
      </c>
      <c r="P497" s="101">
        <v>10</v>
      </c>
    </row>
    <row r="498">
      <c r="K498" s="96" t="s">
        <v>137366</v>
      </c>
      <c r="O498" s="85">
        <f>SUM(O496:O497)</f>
      </c>
      <c r="P498" s="85">
        <f>SUM(P496:P497)</f>
      </c>
    </row>
    <row r="499">
      <c r="A499" s="98" t="s">
        <v>137367</v>
      </c>
      <c r="B499" s="98" t="s">
        <v>137368</v>
      </c>
      <c r="C499" s="100">
        <v>915</v>
      </c>
      <c r="D499" s="98" t="s">
        <v>137369</v>
      </c>
      <c r="E499" s="98" t="s">
        <v>137370</v>
      </c>
      <c r="F499" s="104">
        <v>45073</v>
      </c>
      <c r="G499" s="104">
        <v>45444</v>
      </c>
      <c r="H499" s="104">
        <v>45808</v>
      </c>
      <c r="J499" s="101">
        <v>1115</v>
      </c>
      <c r="K499" s="98" t="s">
        <v>137371</v>
      </c>
      <c r="L499" s="98" t="s">
        <v>137372</v>
      </c>
      <c r="M499" s="98" t="s">
        <v>137373</v>
      </c>
      <c r="N499" s="98" t="s">
        <v>137374</v>
      </c>
      <c r="O499" s="101">
        <v>25</v>
      </c>
      <c r="P499" s="101">
        <v>25</v>
      </c>
      <c r="Q499" s="101">
        <v>0</v>
      </c>
      <c r="R499" s="101">
        <v>550</v>
      </c>
    </row>
    <row r="500">
      <c r="L500" s="98" t="s">
        <v>137375</v>
      </c>
      <c r="M500" s="98" t="s">
        <v>137376</v>
      </c>
      <c r="N500" s="98" t="s">
        <v>137377</v>
      </c>
      <c r="O500" s="101">
        <v>1090</v>
      </c>
      <c r="P500" s="101">
        <v>1090</v>
      </c>
    </row>
    <row r="501">
      <c r="L501" s="98" t="s">
        <v>137378</v>
      </c>
      <c r="M501" s="98" t="s">
        <v>137379</v>
      </c>
      <c r="N501" s="98" t="s">
        <v>137380</v>
      </c>
      <c r="O501" s="101">
        <v>10</v>
      </c>
      <c r="P501" s="101">
        <v>10</v>
      </c>
    </row>
    <row r="502">
      <c r="K502" s="96" t="s">
        <v>137381</v>
      </c>
      <c r="O502" s="85">
        <f>SUM(O499:O501)</f>
      </c>
      <c r="P502" s="85">
        <f>SUM(P499:P501)</f>
      </c>
    </row>
    <row r="503">
      <c r="A503" s="98" t="s">
        <v>137382</v>
      </c>
      <c r="B503" s="98" t="s">
        <v>137383</v>
      </c>
      <c r="C503" s="100">
        <v>690</v>
      </c>
      <c r="D503" s="98" t="s">
        <v>137384</v>
      </c>
      <c r="E503" s="98" t="s">
        <v>137385</v>
      </c>
      <c r="F503" s="104">
        <v>44840</v>
      </c>
      <c r="G503" s="104">
        <v>45597</v>
      </c>
      <c r="H503" s="104">
        <v>45961</v>
      </c>
      <c r="J503" s="101">
        <v>910</v>
      </c>
      <c r="K503" s="98" t="s">
        <v>137386</v>
      </c>
      <c r="L503" s="98" t="s">
        <v>137387</v>
      </c>
      <c r="M503" s="98" t="s">
        <v>137388</v>
      </c>
      <c r="N503" s="98" t="s">
        <v>137389</v>
      </c>
      <c r="O503" s="101">
        <v>25</v>
      </c>
      <c r="P503" s="101">
        <v>25</v>
      </c>
      <c r="Q503" s="101">
        <v>0</v>
      </c>
      <c r="R503" s="101">
        <v>550</v>
      </c>
    </row>
    <row r="504">
      <c r="L504" s="98" t="s">
        <v>137390</v>
      </c>
      <c r="M504" s="98" t="s">
        <v>137391</v>
      </c>
      <c r="N504" s="98" t="s">
        <v>137392</v>
      </c>
      <c r="O504" s="101">
        <v>900</v>
      </c>
      <c r="P504" s="101">
        <v>900</v>
      </c>
    </row>
    <row r="505">
      <c r="L505" s="98" t="s">
        <v>137393</v>
      </c>
      <c r="M505" s="98" t="s">
        <v>137394</v>
      </c>
      <c r="N505" s="98" t="s">
        <v>137395</v>
      </c>
      <c r="O505" s="101">
        <v>10</v>
      </c>
      <c r="P505" s="101">
        <v>10</v>
      </c>
    </row>
    <row r="506">
      <c r="K506" s="96" t="s">
        <v>137396</v>
      </c>
      <c r="O506" s="85">
        <f>SUM(O503:O505)</f>
      </c>
      <c r="P506" s="85">
        <f>SUM(P503:P505)</f>
      </c>
    </row>
    <row r="507">
      <c r="A507" s="98" t="s">
        <v>137397</v>
      </c>
      <c r="B507" s="98" t="s">
        <v>137398</v>
      </c>
      <c r="C507" s="100">
        <v>690</v>
      </c>
      <c r="D507" s="98" t="s">
        <v>137399</v>
      </c>
      <c r="E507" s="98" t="s">
        <v>137400</v>
      </c>
      <c r="F507" s="104">
        <v>45514</v>
      </c>
      <c r="G507" s="104">
        <v>45507</v>
      </c>
      <c r="H507" s="104">
        <v>45930</v>
      </c>
      <c r="J507" s="101">
        <v>935</v>
      </c>
      <c r="K507" s="98" t="s">
        <v>137401</v>
      </c>
      <c r="L507" s="98" t="s">
        <v>137402</v>
      </c>
      <c r="M507" s="98" t="s">
        <v>137403</v>
      </c>
      <c r="N507" s="98" t="s">
        <v>137404</v>
      </c>
      <c r="O507" s="101">
        <v>50</v>
      </c>
      <c r="P507" s="101">
        <v>50</v>
      </c>
      <c r="Q507" s="101">
        <v>0</v>
      </c>
      <c r="R507" s="101">
        <v>1035</v>
      </c>
    </row>
    <row r="508">
      <c r="L508" s="98" t="s">
        <v>137405</v>
      </c>
      <c r="M508" s="98" t="s">
        <v>137406</v>
      </c>
      <c r="N508" s="98" t="s">
        <v>137407</v>
      </c>
      <c r="O508" s="101">
        <v>885</v>
      </c>
      <c r="P508" s="101">
        <v>885</v>
      </c>
    </row>
    <row r="509">
      <c r="K509" s="96" t="s">
        <v>137408</v>
      </c>
      <c r="O509" s="85">
        <f>SUM(O507:O508)</f>
      </c>
      <c r="P509" s="85">
        <f>SUM(P507:P508)</f>
      </c>
    </row>
    <row r="510">
      <c r="A510" s="98" t="s">
        <v>137409</v>
      </c>
      <c r="B510" s="98" t="s">
        <v>137410</v>
      </c>
      <c r="C510" s="100">
        <v>915</v>
      </c>
      <c r="D510" s="98" t="s">
        <v>137411</v>
      </c>
      <c r="E510" s="98" t="s">
        <v>137412</v>
      </c>
      <c r="F510" s="104">
        <v>45048</v>
      </c>
      <c r="G510" s="104">
        <v>45444</v>
      </c>
      <c r="H510" s="104">
        <v>45808</v>
      </c>
      <c r="J510" s="101">
        <v>1215</v>
      </c>
      <c r="K510" s="98" t="s">
        <v>137413</v>
      </c>
      <c r="L510" s="98" t="s">
        <v>137414</v>
      </c>
      <c r="M510" s="98" t="s">
        <v>137415</v>
      </c>
      <c r="N510" s="98" t="s">
        <v>137416</v>
      </c>
      <c r="O510" s="101">
        <v>125</v>
      </c>
      <c r="P510" s="101">
        <v>125</v>
      </c>
      <c r="Q510" s="101">
        <v>0</v>
      </c>
      <c r="R510" s="101">
        <v>400</v>
      </c>
    </row>
    <row r="511">
      <c r="L511" s="98" t="s">
        <v>137417</v>
      </c>
      <c r="M511" s="98" t="s">
        <v>137418</v>
      </c>
      <c r="N511" s="98" t="s">
        <v>137419</v>
      </c>
      <c r="O511" s="101">
        <v>1090</v>
      </c>
      <c r="P511" s="101">
        <v>1090</v>
      </c>
    </row>
    <row r="512">
      <c r="K512" s="96" t="s">
        <v>137420</v>
      </c>
      <c r="O512" s="85">
        <f>SUM(O510:O511)</f>
      </c>
      <c r="P512" s="85">
        <f>SUM(P510:P511)</f>
      </c>
    </row>
    <row r="513">
      <c r="A513" s="98" t="s">
        <v>137421</v>
      </c>
      <c r="B513" s="98" t="s">
        <v>137422</v>
      </c>
      <c r="C513" s="100">
        <v>915</v>
      </c>
      <c r="D513" s="98" t="s">
        <v>137423</v>
      </c>
      <c r="E513" s="98" t="s">
        <v>137424</v>
      </c>
      <c r="F513" s="104">
        <v>40163</v>
      </c>
      <c r="G513" s="104">
        <v>45597</v>
      </c>
      <c r="H513" s="104">
        <v>45961</v>
      </c>
      <c r="J513" s="101">
        <v>1090</v>
      </c>
      <c r="K513" s="98" t="s">
        <v>137425</v>
      </c>
      <c r="L513" s="98" t="s">
        <v>137426</v>
      </c>
      <c r="M513" s="98" t="s">
        <v>137427</v>
      </c>
      <c r="N513" s="98" t="s">
        <v>137428</v>
      </c>
      <c r="O513" s="101">
        <v>1120</v>
      </c>
      <c r="P513" s="101">
        <v>1120</v>
      </c>
      <c r="Q513" s="101">
        <v>0</v>
      </c>
      <c r="R513" s="101">
        <v>300</v>
      </c>
    </row>
    <row r="514">
      <c r="K514" s="96" t="s">
        <v>137429</v>
      </c>
      <c r="O514" s="85">
        <f>SUM(O513:O513)</f>
      </c>
      <c r="P514" s="85">
        <f>SUM(P513:P513)</f>
      </c>
    </row>
    <row r="515">
      <c r="A515" s="98" t="s">
        <v>137430</v>
      </c>
      <c r="B515" s="98" t="s">
        <v>137431</v>
      </c>
      <c r="C515" s="100">
        <v>690</v>
      </c>
      <c r="D515" s="98" t="s">
        <v>137432</v>
      </c>
      <c r="E515" s="98" t="s">
        <v>137433</v>
      </c>
      <c r="F515" s="104">
        <v>45576</v>
      </c>
      <c r="G515" s="104">
        <v>45576</v>
      </c>
      <c r="H515" s="104">
        <v>45991</v>
      </c>
      <c r="J515" s="101">
        <v>990</v>
      </c>
      <c r="K515" s="98" t="s">
        <v>137434</v>
      </c>
      <c r="L515" s="98" t="s">
        <v>137435</v>
      </c>
      <c r="M515" s="98" t="s">
        <v>137436</v>
      </c>
      <c r="N515" s="98" t="s">
        <v>137437</v>
      </c>
      <c r="O515" s="101">
        <v>50</v>
      </c>
      <c r="P515" s="101">
        <v>0</v>
      </c>
      <c r="Q515" s="101">
        <v>2229.2800000000002</v>
      </c>
      <c r="R515" s="101">
        <v>100</v>
      </c>
    </row>
    <row r="516">
      <c r="L516" s="98" t="s">
        <v>137438</v>
      </c>
      <c r="M516" s="98" t="s">
        <v>137439</v>
      </c>
      <c r="N516" s="98" t="s">
        <v>137440</v>
      </c>
      <c r="O516" s="101">
        <v>20</v>
      </c>
      <c r="P516" s="101">
        <v>20</v>
      </c>
    </row>
    <row r="517">
      <c r="L517" s="98" t="s">
        <v>137441</v>
      </c>
      <c r="M517" s="98" t="s">
        <v>137442</v>
      </c>
      <c r="N517" s="98" t="s">
        <v>137443</v>
      </c>
      <c r="O517" s="101">
        <v>20</v>
      </c>
      <c r="P517" s="101">
        <v>70</v>
      </c>
    </row>
    <row r="518">
      <c r="L518" s="98" t="s">
        <v>137444</v>
      </c>
      <c r="M518" s="98" t="s">
        <v>137445</v>
      </c>
      <c r="N518" s="98" t="s">
        <v>137446</v>
      </c>
      <c r="O518" s="101">
        <v>900</v>
      </c>
      <c r="P518" s="101">
        <v>900</v>
      </c>
    </row>
    <row r="519">
      <c r="L519" s="98" t="s">
        <v>137447</v>
      </c>
      <c r="M519" s="98" t="s">
        <v>137448</v>
      </c>
      <c r="N519" s="98" t="s">
        <v>137449</v>
      </c>
      <c r="O519" s="101">
        <v>99</v>
      </c>
      <c r="P519" s="101">
        <v>0</v>
      </c>
    </row>
    <row r="520">
      <c r="K520" s="96" t="s">
        <v>137450</v>
      </c>
      <c r="O520" s="85">
        <f>SUM(O515:O519)</f>
      </c>
      <c r="P520" s="85">
        <f>SUM(P515:P519)</f>
      </c>
    </row>
    <row r="521">
      <c r="A521" s="98" t="s">
        <v>137451</v>
      </c>
      <c r="B521" s="98" t="s">
        <v>137452</v>
      </c>
      <c r="C521" s="100">
        <v>690</v>
      </c>
      <c r="D521" s="98" t="s">
        <v>137453</v>
      </c>
      <c r="E521" s="98" t="s">
        <v>137454</v>
      </c>
      <c r="F521" s="104">
        <v>45513</v>
      </c>
      <c r="G521" s="104">
        <v>45513</v>
      </c>
      <c r="H521" s="104">
        <v>45900</v>
      </c>
      <c r="J521" s="101">
        <v>935</v>
      </c>
      <c r="K521" s="98" t="s">
        <v>137455</v>
      </c>
      <c r="L521" s="98" t="s">
        <v>137456</v>
      </c>
      <c r="M521" s="98" t="s">
        <v>137457</v>
      </c>
      <c r="N521" s="98" t="s">
        <v>137458</v>
      </c>
      <c r="O521" s="101">
        <v>50</v>
      </c>
      <c r="P521" s="101">
        <v>50</v>
      </c>
      <c r="Q521" s="101">
        <v>0</v>
      </c>
      <c r="R521" s="101">
        <v>300</v>
      </c>
    </row>
    <row r="522">
      <c r="L522" s="98" t="s">
        <v>137459</v>
      </c>
      <c r="M522" s="98" t="s">
        <v>137460</v>
      </c>
      <c r="N522" s="98" t="s">
        <v>137461</v>
      </c>
      <c r="O522" s="101">
        <v>885</v>
      </c>
      <c r="P522" s="101">
        <v>885</v>
      </c>
    </row>
    <row r="523">
      <c r="L523" s="98" t="s">
        <v>137462</v>
      </c>
      <c r="M523" s="98" t="s">
        <v>137463</v>
      </c>
      <c r="N523" s="98" t="s">
        <v>137464</v>
      </c>
      <c r="O523" s="101">
        <v>10</v>
      </c>
      <c r="P523" s="101">
        <v>10</v>
      </c>
    </row>
    <row r="524">
      <c r="K524" s="96" t="s">
        <v>137465</v>
      </c>
      <c r="O524" s="85">
        <f>SUM(O521:O523)</f>
      </c>
      <c r="P524" s="85">
        <f>SUM(P521:P523)</f>
      </c>
    </row>
    <row r="525">
      <c r="A525" s="98" t="s">
        <v>137466</v>
      </c>
      <c r="B525" s="98" t="s">
        <v>137467</v>
      </c>
      <c r="C525" s="100">
        <v>915</v>
      </c>
      <c r="D525" s="98" t="s">
        <v>137468</v>
      </c>
      <c r="E525" s="98" t="s">
        <v>137469</v>
      </c>
      <c r="F525" s="104">
        <v>45028</v>
      </c>
      <c r="G525" s="104">
        <v>45413</v>
      </c>
      <c r="H525" s="104">
        <v>45777</v>
      </c>
      <c r="J525" s="101">
        <v>1115</v>
      </c>
      <c r="K525" s="98" t="s">
        <v>137470</v>
      </c>
      <c r="L525" s="98" t="s">
        <v>137471</v>
      </c>
      <c r="M525" s="98" t="s">
        <v>137472</v>
      </c>
      <c r="N525" s="98" t="s">
        <v>137473</v>
      </c>
      <c r="O525" s="101">
        <v>25</v>
      </c>
      <c r="P525" s="101">
        <v>25</v>
      </c>
      <c r="Q525" s="101">
        <v>0</v>
      </c>
      <c r="R525" s="101">
        <v>0</v>
      </c>
    </row>
    <row r="526">
      <c r="L526" s="98" t="s">
        <v>137474</v>
      </c>
      <c r="M526" s="98" t="s">
        <v>137475</v>
      </c>
      <c r="N526" s="98" t="s">
        <v>137476</v>
      </c>
      <c r="O526" s="101">
        <v>1090</v>
      </c>
      <c r="P526" s="101">
        <v>1090</v>
      </c>
    </row>
    <row r="527">
      <c r="K527" s="96" t="s">
        <v>137477</v>
      </c>
      <c r="O527" s="85">
        <f>SUM(O525:O526)</f>
      </c>
      <c r="P527" s="85">
        <f>SUM(P525:P526)</f>
      </c>
    </row>
    <row r="528">
      <c r="A528" s="98" t="s">
        <v>137478</v>
      </c>
      <c r="B528" s="98" t="s">
        <v>137479</v>
      </c>
      <c r="C528" s="100">
        <v>690</v>
      </c>
      <c r="D528" s="98" t="s">
        <v>137480</v>
      </c>
      <c r="E528" s="98" t="s">
        <v>137481</v>
      </c>
      <c r="F528" s="104">
        <v>44480</v>
      </c>
      <c r="G528" s="104">
        <v>45627</v>
      </c>
      <c r="H528" s="104">
        <v>45991</v>
      </c>
      <c r="J528" s="101">
        <v>885</v>
      </c>
      <c r="K528" s="98" t="s">
        <v>137482</v>
      </c>
      <c r="L528" s="98" t="s">
        <v>137483</v>
      </c>
      <c r="M528" s="98" t="s">
        <v>137484</v>
      </c>
      <c r="N528" s="98" t="s">
        <v>137485</v>
      </c>
      <c r="O528" s="101">
        <v>900</v>
      </c>
      <c r="P528" s="101">
        <v>900</v>
      </c>
      <c r="Q528" s="101">
        <v>0</v>
      </c>
      <c r="R528" s="101">
        <v>350</v>
      </c>
    </row>
    <row r="529">
      <c r="L529" s="98" t="s">
        <v>137486</v>
      </c>
      <c r="M529" s="98" t="s">
        <v>137487</v>
      </c>
      <c r="N529" s="98" t="s">
        <v>137488</v>
      </c>
      <c r="O529" s="101">
        <v>10</v>
      </c>
      <c r="P529" s="101">
        <v>10</v>
      </c>
    </row>
    <row r="530">
      <c r="K530" s="96" t="s">
        <v>137489</v>
      </c>
      <c r="O530" s="85">
        <f>SUM(O528:O529)</f>
      </c>
      <c r="P530" s="85">
        <f>SUM(P528:P529)</f>
      </c>
    </row>
    <row r="531">
      <c r="A531" s="98" t="s">
        <v>137490</v>
      </c>
      <c r="B531" s="98" t="s">
        <v>137491</v>
      </c>
      <c r="C531" s="100">
        <v>690</v>
      </c>
      <c r="D531" s="98" t="s">
        <v>137492</v>
      </c>
      <c r="E531" s="98" t="s">
        <v>137493</v>
      </c>
      <c r="F531" s="104">
        <v>44000</v>
      </c>
      <c r="G531" s="104">
        <v>45474</v>
      </c>
      <c r="H531" s="104">
        <v>45838</v>
      </c>
      <c r="J531" s="101">
        <v>885</v>
      </c>
      <c r="K531" s="98" t="s">
        <v>137494</v>
      </c>
      <c r="L531" s="98" t="s">
        <v>137495</v>
      </c>
      <c r="M531" s="98" t="s">
        <v>137496</v>
      </c>
      <c r="N531" s="98" t="s">
        <v>137497</v>
      </c>
      <c r="O531" s="101">
        <v>885</v>
      </c>
      <c r="P531" s="101">
        <v>885</v>
      </c>
      <c r="Q531" s="101">
        <v>0</v>
      </c>
      <c r="R531" s="101">
        <v>600</v>
      </c>
    </row>
    <row r="532">
      <c r="L532" s="98" t="s">
        <v>137498</v>
      </c>
      <c r="M532" s="98" t="s">
        <v>137499</v>
      </c>
      <c r="N532" s="98" t="s">
        <v>137500</v>
      </c>
      <c r="O532" s="101">
        <v>10</v>
      </c>
      <c r="P532" s="101">
        <v>10</v>
      </c>
    </row>
    <row r="533">
      <c r="K533" s="96" t="s">
        <v>137501</v>
      </c>
      <c r="O533" s="85">
        <f>SUM(O531:O532)</f>
      </c>
      <c r="P533" s="85">
        <f>SUM(P531:P532)</f>
      </c>
    </row>
    <row r="534">
      <c r="A534" s="98" t="s">
        <v>137502</v>
      </c>
      <c r="B534" s="98" t="s">
        <v>137503</v>
      </c>
      <c r="C534" s="100">
        <v>690</v>
      </c>
      <c r="D534" s="98" t="s">
        <v>137504</v>
      </c>
      <c r="E534" s="98" t="s">
        <v>137505</v>
      </c>
      <c r="F534" s="104">
        <v>44912</v>
      </c>
      <c r="G534" s="104">
        <v>45658</v>
      </c>
      <c r="H534" s="104">
        <v>46022</v>
      </c>
      <c r="J534" s="101">
        <v>1010</v>
      </c>
      <c r="K534" s="98" t="s">
        <v>137506</v>
      </c>
      <c r="L534" s="98" t="s">
        <v>137507</v>
      </c>
      <c r="M534" s="98" t="s">
        <v>137508</v>
      </c>
      <c r="N534" s="98" t="s">
        <v>137509</v>
      </c>
      <c r="O534" s="101">
        <v>125</v>
      </c>
      <c r="P534" s="101">
        <v>125</v>
      </c>
      <c r="Q534" s="101">
        <v>0</v>
      </c>
      <c r="R534" s="101">
        <v>100</v>
      </c>
    </row>
    <row r="535">
      <c r="L535" s="98" t="s">
        <v>137510</v>
      </c>
      <c r="M535" s="98" t="s">
        <v>137511</v>
      </c>
      <c r="N535" s="98" t="s">
        <v>137512</v>
      </c>
      <c r="O535" s="101">
        <v>900</v>
      </c>
      <c r="P535" s="101">
        <v>900</v>
      </c>
    </row>
    <row r="536">
      <c r="K536" s="96" t="s">
        <v>137513</v>
      </c>
      <c r="O536" s="85">
        <f>SUM(O534:O535)</f>
      </c>
      <c r="P536" s="85">
        <f>SUM(P534:P535)</f>
      </c>
    </row>
    <row r="537">
      <c r="A537" s="98" t="s">
        <v>137514</v>
      </c>
      <c r="B537" s="98" t="s">
        <v>137515</v>
      </c>
      <c r="C537" s="100">
        <v>690</v>
      </c>
      <c r="D537" s="98" t="s">
        <v>137516</v>
      </c>
      <c r="E537" s="98" t="s">
        <v>137517</v>
      </c>
      <c r="F537" s="104">
        <v>45413</v>
      </c>
      <c r="G537" s="104">
        <v>45413</v>
      </c>
      <c r="H537" s="104">
        <v>45808</v>
      </c>
      <c r="J537" s="101">
        <v>935</v>
      </c>
      <c r="K537" s="98" t="s">
        <v>137518</v>
      </c>
      <c r="L537" s="98" t="s">
        <v>137519</v>
      </c>
      <c r="M537" s="98" t="s">
        <v>137520</v>
      </c>
      <c r="N537" s="98" t="s">
        <v>137521</v>
      </c>
      <c r="O537" s="101">
        <v>50</v>
      </c>
      <c r="P537" s="101">
        <v>50</v>
      </c>
      <c r="Q537" s="101">
        <v>0</v>
      </c>
      <c r="R537" s="101">
        <v>100</v>
      </c>
    </row>
    <row r="538">
      <c r="L538" s="98" t="s">
        <v>137522</v>
      </c>
      <c r="M538" s="98" t="s">
        <v>137523</v>
      </c>
      <c r="N538" s="98" t="s">
        <v>137524</v>
      </c>
      <c r="O538" s="101">
        <v>885</v>
      </c>
      <c r="P538" s="101">
        <v>885</v>
      </c>
    </row>
    <row r="539">
      <c r="K539" s="96" t="s">
        <v>137525</v>
      </c>
      <c r="O539" s="85">
        <f>SUM(O537:O538)</f>
      </c>
      <c r="P539" s="85">
        <f>SUM(P537:P538)</f>
      </c>
    </row>
    <row r="540">
      <c r="A540" s="98" t="s">
        <v>137526</v>
      </c>
      <c r="B540" s="98" t="s">
        <v>137527</v>
      </c>
      <c r="C540" s="100">
        <v>690</v>
      </c>
      <c r="D540" s="98" t="s">
        <v>137528</v>
      </c>
      <c r="E540" s="98" t="s">
        <v>137529</v>
      </c>
      <c r="F540" s="104">
        <v>44210</v>
      </c>
      <c r="G540" s="104">
        <v>45170</v>
      </c>
      <c r="J540" s="101">
        <v>1010</v>
      </c>
      <c r="K540" s="98" t="s">
        <v>137530</v>
      </c>
      <c r="L540" s="98" t="s">
        <v>137531</v>
      </c>
      <c r="M540" s="98" t="s">
        <v>137532</v>
      </c>
      <c r="N540" s="98" t="s">
        <v>137533</v>
      </c>
      <c r="O540" s="101">
        <v>125</v>
      </c>
      <c r="P540" s="101">
        <v>125</v>
      </c>
      <c r="Q540" s="101">
        <v>0</v>
      </c>
      <c r="R540" s="101">
        <v>100</v>
      </c>
    </row>
    <row r="541">
      <c r="L541" s="98" t="s">
        <v>137534</v>
      </c>
      <c r="M541" s="98" t="s">
        <v>137535</v>
      </c>
      <c r="N541" s="98" t="s">
        <v>137536</v>
      </c>
      <c r="O541" s="101">
        <v>885</v>
      </c>
      <c r="P541" s="101">
        <v>885</v>
      </c>
    </row>
    <row r="542">
      <c r="L542" s="98" t="s">
        <v>137537</v>
      </c>
      <c r="M542" s="98" t="s">
        <v>137538</v>
      </c>
      <c r="N542" s="98" t="s">
        <v>137539</v>
      </c>
      <c r="O542" s="101">
        <v>200</v>
      </c>
      <c r="P542" s="101">
        <v>200</v>
      </c>
    </row>
    <row r="543">
      <c r="K543" s="96" t="s">
        <v>137540</v>
      </c>
      <c r="O543" s="85">
        <f>SUM(O540:O542)</f>
      </c>
      <c r="P543" s="85">
        <f>SUM(P540:P542)</f>
      </c>
    </row>
    <row r="544">
      <c r="A544" s="98" t="s">
        <v>137541</v>
      </c>
      <c r="B544" s="98" t="s">
        <v>137542</v>
      </c>
      <c r="C544" s="100">
        <v>915</v>
      </c>
      <c r="D544" s="98" t="s">
        <v>137543</v>
      </c>
      <c r="E544" s="98" t="s">
        <v>137544</v>
      </c>
      <c r="F544" s="104">
        <v>44866</v>
      </c>
      <c r="G544" s="104">
        <v>45597</v>
      </c>
      <c r="H544" s="104">
        <v>45961</v>
      </c>
      <c r="J544" s="101">
        <v>1215</v>
      </c>
      <c r="K544" s="98" t="s">
        <v>137545</v>
      </c>
      <c r="L544" s="98" t="s">
        <v>137546</v>
      </c>
      <c r="M544" s="98" t="s">
        <v>137547</v>
      </c>
      <c r="N544" s="98" t="s">
        <v>137548</v>
      </c>
      <c r="O544" s="101">
        <v>125</v>
      </c>
      <c r="P544" s="101">
        <v>125</v>
      </c>
      <c r="Q544" s="101">
        <v>0</v>
      </c>
      <c r="R544" s="101">
        <v>300</v>
      </c>
    </row>
    <row r="545">
      <c r="L545" s="98" t="s">
        <v>137549</v>
      </c>
      <c r="M545" s="98" t="s">
        <v>137550</v>
      </c>
      <c r="N545" s="98" t="s">
        <v>137551</v>
      </c>
      <c r="O545" s="101">
        <v>1120</v>
      </c>
      <c r="P545" s="101">
        <v>1120</v>
      </c>
    </row>
    <row r="546">
      <c r="K546" s="96" t="s">
        <v>137552</v>
      </c>
      <c r="O546" s="85">
        <f>SUM(O544:O545)</f>
      </c>
      <c r="P546" s="85">
        <f>SUM(P544:P545)</f>
      </c>
    </row>
    <row r="547">
      <c r="A547" s="98" t="s">
        <v>137553</v>
      </c>
      <c r="B547" s="98" t="s">
        <v>137554</v>
      </c>
      <c r="C547" s="100">
        <v>915</v>
      </c>
      <c r="D547" s="98" t="s">
        <v>137555</v>
      </c>
      <c r="E547" s="98" t="s">
        <v>137556</v>
      </c>
      <c r="F547" s="104">
        <v>42844</v>
      </c>
      <c r="G547" s="104">
        <v>45413</v>
      </c>
      <c r="H547" s="104">
        <v>45777</v>
      </c>
      <c r="J547" s="101">
        <v>1090</v>
      </c>
      <c r="K547" s="98" t="s">
        <v>137557</v>
      </c>
      <c r="L547" s="98" t="s">
        <v>137558</v>
      </c>
      <c r="M547" s="98" t="s">
        <v>137559</v>
      </c>
      <c r="N547" s="98" t="s">
        <v>137560</v>
      </c>
      <c r="O547" s="101">
        <v>1090</v>
      </c>
      <c r="P547" s="101">
        <v>1090</v>
      </c>
      <c r="Q547" s="101">
        <v>0</v>
      </c>
      <c r="R547" s="101">
        <v>100</v>
      </c>
    </row>
    <row r="548">
      <c r="K548" s="96" t="s">
        <v>137561</v>
      </c>
      <c r="O548" s="85">
        <f>SUM(O547:O547)</f>
      </c>
      <c r="P548" s="85">
        <f>SUM(P547:P547)</f>
      </c>
    </row>
    <row r="549">
      <c r="A549" s="98" t="s">
        <v>137562</v>
      </c>
      <c r="B549" s="98" t="s">
        <v>137563</v>
      </c>
      <c r="C549" s="100">
        <v>690</v>
      </c>
      <c r="D549" s="98" t="s">
        <v>137564</v>
      </c>
      <c r="E549" s="98" t="s">
        <v>137565</v>
      </c>
      <c r="F549" s="104">
        <v>45262</v>
      </c>
      <c r="G549" s="104">
        <v>45658</v>
      </c>
      <c r="H549" s="104">
        <v>46022</v>
      </c>
      <c r="J549" s="101">
        <v>935</v>
      </c>
      <c r="K549" s="98" t="s">
        <v>137566</v>
      </c>
      <c r="L549" s="98" t="s">
        <v>137567</v>
      </c>
      <c r="M549" s="98" t="s">
        <v>137568</v>
      </c>
      <c r="N549" s="98" t="s">
        <v>137569</v>
      </c>
      <c r="O549" s="101">
        <v>50</v>
      </c>
      <c r="P549" s="101">
        <v>50</v>
      </c>
      <c r="Q549" s="101">
        <v>0</v>
      </c>
      <c r="R549" s="101">
        <v>100</v>
      </c>
    </row>
    <row r="550">
      <c r="L550" s="98" t="s">
        <v>137570</v>
      </c>
      <c r="M550" s="98" t="s">
        <v>137571</v>
      </c>
      <c r="N550" s="98" t="s">
        <v>137572</v>
      </c>
      <c r="O550" s="101">
        <v>900</v>
      </c>
      <c r="P550" s="101">
        <v>900</v>
      </c>
    </row>
    <row r="551">
      <c r="K551" s="96" t="s">
        <v>137573</v>
      </c>
      <c r="O551" s="85">
        <f>SUM(O549:O550)</f>
      </c>
      <c r="P551" s="85">
        <f>SUM(P549:P550)</f>
      </c>
    </row>
    <row r="552">
      <c r="A552" s="98" t="s">
        <v>137574</v>
      </c>
      <c r="B552" s="98" t="s">
        <v>137575</v>
      </c>
      <c r="C552" s="100">
        <v>690</v>
      </c>
      <c r="D552" s="98" t="s">
        <v>137576</v>
      </c>
      <c r="E552" s="98" t="s">
        <v>137577</v>
      </c>
      <c r="F552" s="104">
        <v>45055</v>
      </c>
      <c r="G552" s="104">
        <v>45444</v>
      </c>
      <c r="H552" s="104">
        <v>45808</v>
      </c>
      <c r="J552" s="101">
        <v>885</v>
      </c>
      <c r="K552" s="98" t="s">
        <v>137578</v>
      </c>
      <c r="L552" s="98" t="s">
        <v>137579</v>
      </c>
      <c r="M552" s="98" t="s">
        <v>137580</v>
      </c>
      <c r="N552" s="98" t="s">
        <v>137581</v>
      </c>
      <c r="O552" s="101">
        <v>885</v>
      </c>
      <c r="P552" s="101">
        <v>885</v>
      </c>
      <c r="Q552" s="101">
        <v>0</v>
      </c>
      <c r="R552" s="101">
        <v>100</v>
      </c>
    </row>
    <row r="553">
      <c r="K553" s="96" t="s">
        <v>137582</v>
      </c>
      <c r="O553" s="85">
        <f>SUM(O552:O552)</f>
      </c>
      <c r="P553" s="85">
        <f>SUM(P552:P552)</f>
      </c>
    </row>
    <row r="554">
      <c r="A554" s="98" t="s">
        <v>137583</v>
      </c>
      <c r="B554" s="98" t="s">
        <v>137584</v>
      </c>
      <c r="C554" s="100">
        <v>915</v>
      </c>
      <c r="D554" s="98" t="s">
        <v>137585</v>
      </c>
      <c r="E554" s="98" t="s">
        <v>137586</v>
      </c>
      <c r="F554" s="104">
        <v>45450</v>
      </c>
      <c r="G554" s="104">
        <v>45450</v>
      </c>
      <c r="H554" s="104">
        <v>45838</v>
      </c>
      <c r="J554" s="101">
        <v>1140</v>
      </c>
      <c r="K554" s="98" t="s">
        <v>137587</v>
      </c>
      <c r="L554" s="98" t="s">
        <v>137588</v>
      </c>
      <c r="M554" s="98" t="s">
        <v>137589</v>
      </c>
      <c r="N554" s="98" t="s">
        <v>137590</v>
      </c>
      <c r="O554" s="101">
        <v>50</v>
      </c>
      <c r="P554" s="101">
        <v>50</v>
      </c>
      <c r="Q554" s="101">
        <v>0</v>
      </c>
      <c r="R554" s="101">
        <v>200</v>
      </c>
    </row>
    <row r="555">
      <c r="L555" s="98" t="s">
        <v>137591</v>
      </c>
      <c r="M555" s="98" t="s">
        <v>137592</v>
      </c>
      <c r="N555" s="98" t="s">
        <v>137593</v>
      </c>
      <c r="O555" s="101">
        <v>1090</v>
      </c>
      <c r="P555" s="101">
        <v>1090</v>
      </c>
    </row>
    <row r="556">
      <c r="K556" s="96" t="s">
        <v>137594</v>
      </c>
      <c r="O556" s="85">
        <f>SUM(O554:O555)</f>
      </c>
      <c r="P556" s="85">
        <f>SUM(P554:P555)</f>
      </c>
    </row>
    <row r="557">
      <c r="A557" s="98" t="s">
        <v>137595</v>
      </c>
      <c r="B557" s="98" t="s">
        <v>137596</v>
      </c>
      <c r="C557" s="100">
        <v>915</v>
      </c>
      <c r="D557" s="98" t="s">
        <v>137597</v>
      </c>
      <c r="E557" s="98" t="s">
        <v>137598</v>
      </c>
      <c r="F557" s="104">
        <v>45416</v>
      </c>
      <c r="G557" s="104">
        <v>45416</v>
      </c>
      <c r="H557" s="104">
        <v>45838</v>
      </c>
      <c r="J557" s="101">
        <v>1140</v>
      </c>
      <c r="K557" s="98" t="s">
        <v>137599</v>
      </c>
      <c r="L557" s="98" t="s">
        <v>137600</v>
      </c>
      <c r="M557" s="98" t="s">
        <v>137601</v>
      </c>
      <c r="N557" s="98" t="s">
        <v>137602</v>
      </c>
      <c r="O557" s="101">
        <v>50</v>
      </c>
      <c r="P557" s="101">
        <v>50</v>
      </c>
      <c r="Q557" s="101">
        <v>0</v>
      </c>
      <c r="R557" s="101">
        <v>400</v>
      </c>
    </row>
    <row r="558">
      <c r="L558" s="98" t="s">
        <v>137603</v>
      </c>
      <c r="M558" s="98" t="s">
        <v>137604</v>
      </c>
      <c r="N558" s="98" t="s">
        <v>137605</v>
      </c>
      <c r="O558" s="101">
        <v>1090</v>
      </c>
      <c r="P558" s="101">
        <v>1090</v>
      </c>
    </row>
    <row r="559">
      <c r="K559" s="96" t="s">
        <v>137606</v>
      </c>
      <c r="O559" s="85">
        <f>SUM(O557:O558)</f>
      </c>
      <c r="P559" s="85">
        <f>SUM(P557:P558)</f>
      </c>
    </row>
    <row r="560">
      <c r="A560" s="98" t="s">
        <v>137607</v>
      </c>
      <c r="B560" s="98" t="s">
        <v>137608</v>
      </c>
      <c r="C560" s="100">
        <v>690</v>
      </c>
      <c r="D560" s="98" t="s">
        <v>137609</v>
      </c>
      <c r="E560" s="98" t="s">
        <v>137610</v>
      </c>
      <c r="J560" s="101">
        <v>980</v>
      </c>
      <c r="K560" s="98" t="s">
        <v>137611</v>
      </c>
      <c r="L560" s="98" t="s">
        <v>137611</v>
      </c>
      <c r="O560" s="101">
        <v>0</v>
      </c>
      <c r="P560" s="101">
        <v>0</v>
      </c>
      <c r="R560" s="101">
        <v>0</v>
      </c>
    </row>
    <row r="561">
      <c r="K561" s="96" t="s">
        <v>137612</v>
      </c>
      <c r="O561" s="85">
        <f>SUM(O560:O560)</f>
      </c>
      <c r="P561" s="85">
        <f>SUM(P560:P560)</f>
      </c>
    </row>
    <row r="562">
      <c r="A562" s="98" t="s">
        <v>137613</v>
      </c>
      <c r="B562" s="98" t="s">
        <v>137614</v>
      </c>
      <c r="C562" s="100">
        <v>690</v>
      </c>
      <c r="D562" s="98" t="s">
        <v>137615</v>
      </c>
      <c r="E562" s="98" t="s">
        <v>137616</v>
      </c>
      <c r="F562" s="104">
        <v>40263</v>
      </c>
      <c r="G562" s="104">
        <v>45413</v>
      </c>
      <c r="H562" s="104">
        <v>45777</v>
      </c>
      <c r="J562" s="101">
        <v>885</v>
      </c>
      <c r="K562" s="98" t="s">
        <v>137617</v>
      </c>
      <c r="L562" s="98" t="s">
        <v>137618</v>
      </c>
      <c r="M562" s="98" t="s">
        <v>137619</v>
      </c>
      <c r="N562" s="98" t="s">
        <v>137620</v>
      </c>
      <c r="O562" s="101">
        <v>885</v>
      </c>
      <c r="P562" s="101">
        <v>885</v>
      </c>
      <c r="Q562" s="101">
        <v>0</v>
      </c>
      <c r="R562" s="101">
        <v>150</v>
      </c>
    </row>
    <row r="563">
      <c r="K563" s="96" t="s">
        <v>137621</v>
      </c>
      <c r="O563" s="85">
        <f>SUM(O562:O562)</f>
      </c>
      <c r="P563" s="85">
        <f>SUM(P562:P562)</f>
      </c>
    </row>
    <row r="564">
      <c r="A564" s="98" t="s">
        <v>137622</v>
      </c>
      <c r="B564" s="98" t="s">
        <v>137623</v>
      </c>
      <c r="C564" s="100">
        <v>690</v>
      </c>
      <c r="D564" s="98" t="s">
        <v>137624</v>
      </c>
      <c r="E564" s="98" t="s">
        <v>137625</v>
      </c>
      <c r="F564" s="104">
        <v>45311</v>
      </c>
      <c r="G564" s="104">
        <v>45689</v>
      </c>
      <c r="H564" s="104">
        <v>46053</v>
      </c>
      <c r="J564" s="101">
        <v>935</v>
      </c>
      <c r="K564" s="98" t="s">
        <v>137626</v>
      </c>
      <c r="L564" s="98" t="s">
        <v>137627</v>
      </c>
      <c r="M564" s="98" t="s">
        <v>137628</v>
      </c>
      <c r="N564" s="98" t="s">
        <v>137629</v>
      </c>
      <c r="O564" s="101">
        <v>50</v>
      </c>
      <c r="P564" s="101">
        <v>50</v>
      </c>
      <c r="Q564" s="101">
        <v>0</v>
      </c>
      <c r="R564" s="101">
        <v>100</v>
      </c>
    </row>
    <row r="565">
      <c r="L565" s="98" t="s">
        <v>137630</v>
      </c>
      <c r="M565" s="98" t="s">
        <v>137631</v>
      </c>
      <c r="N565" s="98" t="s">
        <v>137632</v>
      </c>
      <c r="O565" s="101">
        <v>900</v>
      </c>
      <c r="P565" s="101">
        <v>900</v>
      </c>
    </row>
    <row r="566">
      <c r="K566" s="96" t="s">
        <v>137633</v>
      </c>
      <c r="O566" s="85">
        <f>SUM(O564:O565)</f>
      </c>
      <c r="P566" s="85">
        <f>SUM(P564:P565)</f>
      </c>
    </row>
    <row r="567">
      <c r="A567" s="98" t="s">
        <v>137634</v>
      </c>
      <c r="B567" s="98" t="s">
        <v>137635</v>
      </c>
      <c r="C567" s="100">
        <v>690</v>
      </c>
      <c r="D567" s="98" t="s">
        <v>137636</v>
      </c>
      <c r="E567" s="98" t="s">
        <v>137637</v>
      </c>
      <c r="F567" s="104">
        <v>43567</v>
      </c>
      <c r="G567" s="104">
        <v>45413</v>
      </c>
      <c r="H567" s="104">
        <v>45777</v>
      </c>
      <c r="J567" s="101">
        <v>885</v>
      </c>
      <c r="K567" s="98" t="s">
        <v>137638</v>
      </c>
      <c r="L567" s="98" t="s">
        <v>137639</v>
      </c>
      <c r="M567" s="98" t="s">
        <v>137640</v>
      </c>
      <c r="N567" s="98" t="s">
        <v>137641</v>
      </c>
      <c r="O567" s="101">
        <v>885</v>
      </c>
      <c r="P567" s="101">
        <v>885</v>
      </c>
      <c r="Q567" s="101">
        <v>0</v>
      </c>
      <c r="R567" s="101">
        <v>100</v>
      </c>
    </row>
    <row r="568">
      <c r="K568" s="96" t="s">
        <v>137642</v>
      </c>
      <c r="O568" s="85">
        <f>SUM(O567:O567)</f>
      </c>
      <c r="P568" s="85">
        <f>SUM(P567:P567)</f>
      </c>
    </row>
    <row r="569">
      <c r="A569" s="98" t="s">
        <v>137643</v>
      </c>
      <c r="B569" s="98" t="s">
        <v>137644</v>
      </c>
      <c r="C569" s="100">
        <v>690</v>
      </c>
      <c r="D569" s="98" t="s">
        <v>137645</v>
      </c>
      <c r="E569" s="98" t="s">
        <v>137646</v>
      </c>
      <c r="F569" s="104">
        <v>43686</v>
      </c>
      <c r="G569" s="104">
        <v>45536</v>
      </c>
      <c r="H569" s="104">
        <v>45900</v>
      </c>
      <c r="J569" s="101">
        <v>885</v>
      </c>
      <c r="K569" s="98" t="s">
        <v>137647</v>
      </c>
      <c r="L569" s="98" t="s">
        <v>137648</v>
      </c>
      <c r="M569" s="98" t="s">
        <v>137649</v>
      </c>
      <c r="N569" s="98" t="s">
        <v>137650</v>
      </c>
      <c r="O569" s="101">
        <v>885</v>
      </c>
      <c r="P569" s="101">
        <v>885</v>
      </c>
      <c r="Q569" s="101">
        <v>0</v>
      </c>
      <c r="R569" s="101">
        <v>250</v>
      </c>
    </row>
    <row r="570">
      <c r="L570" s="98" t="s">
        <v>137651</v>
      </c>
      <c r="M570" s="98" t="s">
        <v>137652</v>
      </c>
      <c r="N570" s="98" t="s">
        <v>137653</v>
      </c>
      <c r="O570" s="101">
        <v>10</v>
      </c>
      <c r="P570" s="101">
        <v>10</v>
      </c>
    </row>
    <row r="571">
      <c r="K571" s="96" t="s">
        <v>137654</v>
      </c>
      <c r="O571" s="85">
        <f>SUM(O569:O570)</f>
      </c>
      <c r="P571" s="85">
        <f>SUM(P569:P570)</f>
      </c>
    </row>
    <row r="572">
      <c r="A572" s="98" t="s">
        <v>137655</v>
      </c>
      <c r="B572" s="98" t="s">
        <v>137656</v>
      </c>
      <c r="C572" s="100">
        <v>915</v>
      </c>
      <c r="D572" s="98" t="s">
        <v>137657</v>
      </c>
      <c r="E572" s="98" t="s">
        <v>137658</v>
      </c>
      <c r="J572" s="101">
        <v>1160</v>
      </c>
      <c r="K572" s="98" t="s">
        <v>137659</v>
      </c>
      <c r="L572" s="98" t="s">
        <v>137659</v>
      </c>
      <c r="O572" s="101">
        <v>0</v>
      </c>
      <c r="P572" s="101">
        <v>0</v>
      </c>
      <c r="R572" s="101">
        <v>0</v>
      </c>
    </row>
    <row r="573">
      <c r="K573" s="96" t="s">
        <v>137660</v>
      </c>
      <c r="O573" s="85">
        <f>SUM(O572:O572)</f>
      </c>
      <c r="P573" s="85">
        <f>SUM(P572:P572)</f>
      </c>
    </row>
    <row r="574">
      <c r="A574" s="98" t="s">
        <v>137661</v>
      </c>
      <c r="B574" s="98" t="s">
        <v>137662</v>
      </c>
      <c r="C574" s="100">
        <v>840</v>
      </c>
      <c r="D574" s="98" t="s">
        <v>137663</v>
      </c>
      <c r="E574" s="98" t="s">
        <v>137664</v>
      </c>
      <c r="F574" s="104">
        <v>44797</v>
      </c>
      <c r="G574" s="104">
        <v>45536</v>
      </c>
      <c r="H574" s="104">
        <v>45900</v>
      </c>
      <c r="J574" s="101">
        <v>1055</v>
      </c>
      <c r="K574" s="98" t="s">
        <v>137665</v>
      </c>
      <c r="L574" s="98" t="s">
        <v>137666</v>
      </c>
      <c r="M574" s="98" t="s">
        <v>137667</v>
      </c>
      <c r="N574" s="98" t="s">
        <v>137668</v>
      </c>
      <c r="O574" s="101">
        <v>25</v>
      </c>
      <c r="P574" s="101">
        <v>25</v>
      </c>
      <c r="Q574" s="101">
        <v>0</v>
      </c>
      <c r="R574" s="101">
        <v>200</v>
      </c>
    </row>
    <row r="575">
      <c r="L575" s="98" t="s">
        <v>137669</v>
      </c>
      <c r="M575" s="98" t="s">
        <v>137670</v>
      </c>
      <c r="N575" s="98" t="s">
        <v>137671</v>
      </c>
      <c r="O575" s="101">
        <v>1050</v>
      </c>
      <c r="P575" s="101">
        <v>1050</v>
      </c>
    </row>
    <row r="576">
      <c r="K576" s="96" t="s">
        <v>137672</v>
      </c>
      <c r="O576" s="85">
        <f>SUM(O574:O575)</f>
      </c>
      <c r="P576" s="85">
        <f>SUM(P574:P575)</f>
      </c>
    </row>
    <row r="577">
      <c r="A577" s="98" t="s">
        <v>137673</v>
      </c>
      <c r="B577" s="98" t="s">
        <v>137674</v>
      </c>
      <c r="C577" s="100">
        <v>690</v>
      </c>
      <c r="D577" s="98" t="s">
        <v>137675</v>
      </c>
      <c r="E577" s="98" t="s">
        <v>137676</v>
      </c>
      <c r="F577" s="104">
        <v>43556</v>
      </c>
      <c r="G577" s="104">
        <v>45748</v>
      </c>
      <c r="H577" s="104">
        <v>46112</v>
      </c>
      <c r="J577" s="101">
        <v>910</v>
      </c>
      <c r="K577" s="98" t="s">
        <v>137677</v>
      </c>
      <c r="L577" s="98" t="s">
        <v>137678</v>
      </c>
      <c r="M577" s="98" t="s">
        <v>137679</v>
      </c>
      <c r="N577" s="98" t="s">
        <v>137680</v>
      </c>
      <c r="O577" s="101">
        <v>25</v>
      </c>
      <c r="P577" s="101">
        <v>25</v>
      </c>
      <c r="Q577" s="101">
        <v>0</v>
      </c>
      <c r="R577" s="101">
        <v>100</v>
      </c>
    </row>
    <row r="578">
      <c r="L578" s="98" t="s">
        <v>137681</v>
      </c>
      <c r="M578" s="98" t="s">
        <v>137682</v>
      </c>
      <c r="N578" s="98" t="s">
        <v>137683</v>
      </c>
      <c r="O578" s="101">
        <v>885</v>
      </c>
      <c r="P578" s="101">
        <v>885</v>
      </c>
    </row>
    <row r="579">
      <c r="K579" s="96" t="s">
        <v>137684</v>
      </c>
      <c r="O579" s="85">
        <f>SUM(O577:O578)</f>
      </c>
      <c r="P579" s="85">
        <f>SUM(P577:P578)</f>
      </c>
    </row>
    <row r="580">
      <c r="A580" s="98" t="s">
        <v>137685</v>
      </c>
      <c r="B580" s="98" t="s">
        <v>137686</v>
      </c>
      <c r="C580" s="100">
        <v>840</v>
      </c>
      <c r="D580" s="98" t="s">
        <v>137687</v>
      </c>
      <c r="E580" s="98" t="s">
        <v>137688</v>
      </c>
      <c r="F580" s="104">
        <v>45364</v>
      </c>
      <c r="G580" s="104">
        <v>45748</v>
      </c>
      <c r="H580" s="104">
        <v>46112</v>
      </c>
      <c r="J580" s="101">
        <v>1055</v>
      </c>
      <c r="K580" s="98" t="s">
        <v>137689</v>
      </c>
      <c r="L580" s="98" t="s">
        <v>137690</v>
      </c>
      <c r="M580" s="98" t="s">
        <v>137691</v>
      </c>
      <c r="N580" s="98" t="s">
        <v>137692</v>
      </c>
      <c r="O580" s="101">
        <v>25</v>
      </c>
      <c r="P580" s="101">
        <v>25</v>
      </c>
      <c r="Q580" s="101">
        <v>0</v>
      </c>
      <c r="R580" s="101">
        <v>450</v>
      </c>
    </row>
    <row r="581">
      <c r="L581" s="98" t="s">
        <v>137693</v>
      </c>
      <c r="M581" s="98" t="s">
        <v>137694</v>
      </c>
      <c r="N581" s="98" t="s">
        <v>137695</v>
      </c>
      <c r="O581" s="101">
        <v>1030</v>
      </c>
      <c r="P581" s="101">
        <v>1030</v>
      </c>
    </row>
    <row r="582">
      <c r="L582" s="98" t="s">
        <v>137696</v>
      </c>
      <c r="M582" s="98" t="s">
        <v>137697</v>
      </c>
      <c r="N582" s="98" t="s">
        <v>137698</v>
      </c>
      <c r="O582" s="101">
        <v>20</v>
      </c>
      <c r="P582" s="101">
        <v>10</v>
      </c>
    </row>
    <row r="583">
      <c r="K583" s="96" t="s">
        <v>137699</v>
      </c>
      <c r="O583" s="85">
        <f>SUM(O580:O582)</f>
      </c>
      <c r="P583" s="85">
        <f>SUM(P580:P582)</f>
      </c>
    </row>
    <row r="584">
      <c r="A584" s="98" t="s">
        <v>137700</v>
      </c>
      <c r="B584" s="98" t="s">
        <v>137701</v>
      </c>
      <c r="C584" s="100">
        <v>840</v>
      </c>
      <c r="D584" s="98" t="s">
        <v>137702</v>
      </c>
      <c r="E584" s="98" t="s">
        <v>137703</v>
      </c>
      <c r="F584" s="104">
        <v>42511</v>
      </c>
      <c r="G584" s="104">
        <v>45444</v>
      </c>
      <c r="H584" s="104">
        <v>45808</v>
      </c>
      <c r="J584" s="101">
        <v>1030</v>
      </c>
      <c r="K584" s="98" t="s">
        <v>137704</v>
      </c>
      <c r="L584" s="98" t="s">
        <v>137705</v>
      </c>
      <c r="M584" s="98" t="s">
        <v>137706</v>
      </c>
      <c r="N584" s="98" t="s">
        <v>137707</v>
      </c>
      <c r="O584" s="101">
        <v>1030</v>
      </c>
      <c r="P584" s="101">
        <v>1030</v>
      </c>
      <c r="Q584" s="101">
        <v>0</v>
      </c>
      <c r="R584" s="101">
        <v>100</v>
      </c>
    </row>
    <row r="585">
      <c r="K585" s="96" t="s">
        <v>137708</v>
      </c>
      <c r="O585" s="85">
        <f>SUM(O584:O584)</f>
      </c>
      <c r="P585" s="85">
        <f>SUM(P584:P584)</f>
      </c>
    </row>
    <row r="586">
      <c r="A586" s="98" t="s">
        <v>137709</v>
      </c>
      <c r="B586" s="98" t="s">
        <v>137710</v>
      </c>
      <c r="C586" s="100">
        <v>915</v>
      </c>
      <c r="D586" s="98" t="s">
        <v>137711</v>
      </c>
      <c r="E586" s="98" t="s">
        <v>137712</v>
      </c>
      <c r="F586" s="104">
        <v>43739</v>
      </c>
      <c r="G586" s="104">
        <v>45566</v>
      </c>
      <c r="H586" s="104">
        <v>45930</v>
      </c>
      <c r="J586" s="101">
        <v>1115</v>
      </c>
      <c r="K586" s="98" t="s">
        <v>137713</v>
      </c>
      <c r="L586" s="98" t="s">
        <v>137714</v>
      </c>
      <c r="M586" s="98" t="s">
        <v>137715</v>
      </c>
      <c r="N586" s="98" t="s">
        <v>137716</v>
      </c>
      <c r="O586" s="101">
        <v>25</v>
      </c>
      <c r="P586" s="101">
        <v>25</v>
      </c>
      <c r="Q586" s="101">
        <v>0</v>
      </c>
      <c r="R586" s="101">
        <v>600</v>
      </c>
    </row>
    <row r="587">
      <c r="L587" s="98" t="s">
        <v>137717</v>
      </c>
      <c r="M587" s="98" t="s">
        <v>137718</v>
      </c>
      <c r="N587" s="98" t="s">
        <v>137719</v>
      </c>
      <c r="O587" s="101">
        <v>1110</v>
      </c>
      <c r="P587" s="101">
        <v>1110</v>
      </c>
    </row>
    <row r="588">
      <c r="L588" s="98" t="s">
        <v>137720</v>
      </c>
      <c r="M588" s="98" t="s">
        <v>137721</v>
      </c>
      <c r="N588" s="98" t="s">
        <v>137722</v>
      </c>
      <c r="O588" s="101">
        <v>20</v>
      </c>
      <c r="P588" s="101">
        <v>20</v>
      </c>
    </row>
    <row r="589">
      <c r="K589" s="96" t="s">
        <v>137723</v>
      </c>
      <c r="O589" s="85">
        <f>SUM(O586:O588)</f>
      </c>
      <c r="P589" s="85">
        <f>SUM(P586:P588)</f>
      </c>
    </row>
    <row r="590">
      <c r="A590" s="98" t="s">
        <v>137724</v>
      </c>
      <c r="B590" s="98" t="s">
        <v>137725</v>
      </c>
      <c r="C590" s="100">
        <v>840</v>
      </c>
      <c r="D590" s="98" t="s">
        <v>137726</v>
      </c>
      <c r="E590" s="98" t="s">
        <v>137727</v>
      </c>
      <c r="F590" s="104">
        <v>45492</v>
      </c>
      <c r="G590" s="104">
        <v>45492</v>
      </c>
      <c r="H590" s="104">
        <v>45869</v>
      </c>
      <c r="J590" s="101">
        <v>1055</v>
      </c>
      <c r="K590" s="98" t="s">
        <v>137728</v>
      </c>
      <c r="L590" s="98" t="s">
        <v>137729</v>
      </c>
      <c r="M590" s="98" t="s">
        <v>137730</v>
      </c>
      <c r="N590" s="98" t="s">
        <v>137731</v>
      </c>
      <c r="O590" s="101">
        <v>25</v>
      </c>
      <c r="P590" s="101">
        <v>25</v>
      </c>
      <c r="Q590" s="101">
        <v>0</v>
      </c>
      <c r="R590" s="101">
        <v>200</v>
      </c>
    </row>
    <row r="591">
      <c r="L591" s="98" t="s">
        <v>137732</v>
      </c>
      <c r="M591" s="98" t="s">
        <v>137733</v>
      </c>
      <c r="N591" s="98" t="s">
        <v>137734</v>
      </c>
      <c r="O591" s="101">
        <v>1030</v>
      </c>
      <c r="P591" s="101">
        <v>1030</v>
      </c>
    </row>
    <row r="592">
      <c r="K592" s="96" t="s">
        <v>137735</v>
      </c>
      <c r="O592" s="85">
        <f>SUM(O590:O591)</f>
      </c>
      <c r="P592" s="85">
        <f>SUM(P590:P591)</f>
      </c>
    </row>
    <row r="593">
      <c r="A593" s="98" t="s">
        <v>137736</v>
      </c>
      <c r="B593" s="98" t="s">
        <v>137737</v>
      </c>
      <c r="C593" s="100">
        <v>690</v>
      </c>
      <c r="D593" s="98" t="s">
        <v>137738</v>
      </c>
      <c r="E593" s="98" t="s">
        <v>137739</v>
      </c>
      <c r="F593" s="104">
        <v>45334</v>
      </c>
      <c r="G593" s="104">
        <v>45717</v>
      </c>
      <c r="H593" s="104">
        <v>46081</v>
      </c>
      <c r="J593" s="101">
        <v>935</v>
      </c>
      <c r="K593" s="98" t="s">
        <v>137740</v>
      </c>
      <c r="L593" s="98" t="s">
        <v>137741</v>
      </c>
      <c r="M593" s="98" t="s">
        <v>137742</v>
      </c>
      <c r="N593" s="98" t="s">
        <v>137743</v>
      </c>
      <c r="O593" s="101">
        <v>50</v>
      </c>
      <c r="P593" s="101">
        <v>50</v>
      </c>
      <c r="Q593" s="101">
        <v>0</v>
      </c>
      <c r="R593" s="101">
        <v>300</v>
      </c>
    </row>
    <row r="594">
      <c r="L594" s="98" t="s">
        <v>137744</v>
      </c>
      <c r="M594" s="98" t="s">
        <v>137745</v>
      </c>
      <c r="N594" s="98" t="s">
        <v>137746</v>
      </c>
      <c r="O594" s="101">
        <v>885</v>
      </c>
      <c r="P594" s="101">
        <v>885</v>
      </c>
    </row>
    <row r="595">
      <c r="K595" s="96" t="s">
        <v>137747</v>
      </c>
      <c r="O595" s="85">
        <f>SUM(O593:O594)</f>
      </c>
      <c r="P595" s="85">
        <f>SUM(P593:P594)</f>
      </c>
    </row>
    <row r="596">
      <c r="A596" s="98" t="s">
        <v>137748</v>
      </c>
      <c r="B596" s="98" t="s">
        <v>137749</v>
      </c>
      <c r="C596" s="100">
        <v>915</v>
      </c>
      <c r="D596" s="98" t="s">
        <v>137750</v>
      </c>
      <c r="E596" s="98" t="s">
        <v>137751</v>
      </c>
      <c r="F596" s="104">
        <v>45324</v>
      </c>
      <c r="G596" s="104">
        <v>45748</v>
      </c>
      <c r="H596" s="104">
        <v>45930</v>
      </c>
      <c r="J596" s="101">
        <v>1115</v>
      </c>
      <c r="K596" s="98" t="s">
        <v>137752</v>
      </c>
      <c r="L596" s="98" t="s">
        <v>137753</v>
      </c>
      <c r="M596" s="98" t="s">
        <v>137754</v>
      </c>
      <c r="N596" s="98" t="s">
        <v>137755</v>
      </c>
      <c r="O596" s="101">
        <v>-25</v>
      </c>
      <c r="P596" s="101">
        <v>25</v>
      </c>
      <c r="Q596" s="101">
        <v>1368.3</v>
      </c>
      <c r="R596" s="101">
        <v>400</v>
      </c>
    </row>
    <row r="597">
      <c r="L597" s="98" t="s">
        <v>137756</v>
      </c>
      <c r="M597" s="98" t="s">
        <v>137757</v>
      </c>
      <c r="N597" s="98" t="s">
        <v>137758</v>
      </c>
      <c r="O597" s="101">
        <v>25</v>
      </c>
      <c r="P597" s="101">
        <v>0</v>
      </c>
    </row>
    <row r="598">
      <c r="L598" s="98" t="s">
        <v>137759</v>
      </c>
      <c r="M598" s="98" t="s">
        <v>137760</v>
      </c>
      <c r="N598" s="98" t="s">
        <v>137761</v>
      </c>
      <c r="O598" s="101">
        <v>25</v>
      </c>
      <c r="P598" s="101">
        <v>0</v>
      </c>
    </row>
    <row r="599">
      <c r="L599" s="98" t="s">
        <v>137762</v>
      </c>
      <c r="M599" s="98" t="s">
        <v>137763</v>
      </c>
      <c r="N599" s="98" t="s">
        <v>137764</v>
      </c>
      <c r="O599" s="101">
        <v>1140</v>
      </c>
      <c r="P599" s="101">
        <v>0</v>
      </c>
    </row>
    <row r="600">
      <c r="L600" s="98" t="s">
        <v>137765</v>
      </c>
      <c r="M600" s="98" t="s">
        <v>137766</v>
      </c>
      <c r="N600" s="98" t="s">
        <v>137767</v>
      </c>
      <c r="O600" s="101">
        <v>-1140</v>
      </c>
      <c r="P600" s="101">
        <v>0</v>
      </c>
    </row>
    <row r="601">
      <c r="L601" s="98" t="s">
        <v>137768</v>
      </c>
      <c r="M601" s="98" t="s">
        <v>137769</v>
      </c>
      <c r="N601" s="98" t="s">
        <v>137770</v>
      </c>
      <c r="O601" s="101">
        <v>1140</v>
      </c>
      <c r="P601" s="101">
        <v>1140</v>
      </c>
    </row>
    <row r="602">
      <c r="L602" s="98" t="s">
        <v>137771</v>
      </c>
      <c r="M602" s="98" t="s">
        <v>137772</v>
      </c>
      <c r="N602" s="98" t="s">
        <v>137773</v>
      </c>
      <c r="O602" s="101">
        <v>116.5</v>
      </c>
      <c r="P602" s="101">
        <v>0</v>
      </c>
    </row>
    <row r="603">
      <c r="L603" s="98" t="s">
        <v>137774</v>
      </c>
      <c r="M603" s="98" t="s">
        <v>137775</v>
      </c>
      <c r="N603" s="98" t="s">
        <v>137776</v>
      </c>
      <c r="O603" s="101">
        <v>-200</v>
      </c>
      <c r="P603" s="101">
        <v>0</v>
      </c>
    </row>
    <row r="604">
      <c r="L604" s="98" t="s">
        <v>137777</v>
      </c>
      <c r="M604" s="98" t="s">
        <v>137778</v>
      </c>
      <c r="N604" s="98" t="s">
        <v>137779</v>
      </c>
      <c r="O604" s="101">
        <v>200</v>
      </c>
      <c r="P604" s="101">
        <v>0</v>
      </c>
    </row>
    <row r="605">
      <c r="L605" s="98" t="s">
        <v>137780</v>
      </c>
      <c r="M605" s="98" t="s">
        <v>137781</v>
      </c>
      <c r="N605" s="98" t="s">
        <v>137782</v>
      </c>
      <c r="O605" s="101">
        <v>25</v>
      </c>
      <c r="P605" s="101">
        <v>0</v>
      </c>
    </row>
    <row r="606">
      <c r="K606" s="96" t="s">
        <v>137783</v>
      </c>
      <c r="O606" s="85">
        <f>SUM(O596:O605)</f>
      </c>
      <c r="P606" s="85">
        <f>SUM(P596:P605)</f>
      </c>
    </row>
    <row r="607">
      <c r="A607" s="98" t="s">
        <v>137784</v>
      </c>
      <c r="B607" s="98" t="s">
        <v>137785</v>
      </c>
      <c r="C607" s="100">
        <v>840</v>
      </c>
      <c r="D607" s="98" t="s">
        <v>137786</v>
      </c>
      <c r="E607" s="98" t="s">
        <v>137787</v>
      </c>
      <c r="F607" s="104">
        <v>45076</v>
      </c>
      <c r="G607" s="104">
        <v>45444</v>
      </c>
      <c r="H607" s="104">
        <v>45808</v>
      </c>
      <c r="J607" s="101">
        <v>1155</v>
      </c>
      <c r="K607" s="98" t="s">
        <v>137788</v>
      </c>
      <c r="L607" s="98" t="s">
        <v>137789</v>
      </c>
      <c r="M607" s="98" t="s">
        <v>137790</v>
      </c>
      <c r="N607" s="98" t="s">
        <v>137791</v>
      </c>
      <c r="O607" s="101">
        <v>125</v>
      </c>
      <c r="P607" s="101">
        <v>125</v>
      </c>
      <c r="Q607" s="101">
        <v>0</v>
      </c>
      <c r="R607" s="101">
        <v>450</v>
      </c>
    </row>
    <row r="608">
      <c r="L608" s="98" t="s">
        <v>137792</v>
      </c>
      <c r="M608" s="98" t="s">
        <v>137793</v>
      </c>
      <c r="N608" s="98" t="s">
        <v>137794</v>
      </c>
      <c r="O608" s="101">
        <v>1030</v>
      </c>
      <c r="P608" s="101">
        <v>1030</v>
      </c>
    </row>
    <row r="609">
      <c r="L609" s="98" t="s">
        <v>137795</v>
      </c>
      <c r="M609" s="98" t="s">
        <v>137796</v>
      </c>
      <c r="N609" s="98" t="s">
        <v>137797</v>
      </c>
      <c r="O609" s="101">
        <v>10</v>
      </c>
      <c r="P609" s="101">
        <v>10</v>
      </c>
    </row>
    <row r="610">
      <c r="K610" s="96" t="s">
        <v>137798</v>
      </c>
      <c r="O610" s="85">
        <f>SUM(O607:O609)</f>
      </c>
      <c r="P610" s="85">
        <f>SUM(P607:P609)</f>
      </c>
    </row>
    <row r="611">
      <c r="A611" s="98" t="s">
        <v>137799</v>
      </c>
      <c r="B611" s="98" t="s">
        <v>137800</v>
      </c>
      <c r="C611" s="100">
        <v>690</v>
      </c>
      <c r="D611" s="98" t="s">
        <v>137801</v>
      </c>
      <c r="E611" s="98" t="s">
        <v>137802</v>
      </c>
      <c r="J611" s="101">
        <v>1245</v>
      </c>
      <c r="K611" s="98" t="s">
        <v>137803</v>
      </c>
      <c r="L611" s="98" t="s">
        <v>137803</v>
      </c>
      <c r="O611" s="101">
        <v>0</v>
      </c>
      <c r="P611" s="101">
        <v>0</v>
      </c>
      <c r="R611" s="101">
        <v>0</v>
      </c>
    </row>
    <row r="612">
      <c r="K612" s="96" t="s">
        <v>137804</v>
      </c>
      <c r="O612" s="85">
        <f>SUM(O611:O611)</f>
      </c>
      <c r="P612" s="85">
        <f>SUM(P611:P611)</f>
      </c>
    </row>
    <row r="613">
      <c r="A613" s="98" t="s">
        <v>137805</v>
      </c>
      <c r="B613" s="98" t="s">
        <v>137806</v>
      </c>
      <c r="C613" s="100">
        <v>840</v>
      </c>
      <c r="D613" s="98" t="s">
        <v>137807</v>
      </c>
      <c r="E613" s="98" t="s">
        <v>137808</v>
      </c>
      <c r="F613" s="104">
        <v>45212</v>
      </c>
      <c r="G613" s="104">
        <v>45627</v>
      </c>
      <c r="H613" s="104">
        <v>45991</v>
      </c>
      <c r="J613" s="101">
        <v>1080</v>
      </c>
      <c r="K613" s="98" t="s">
        <v>137809</v>
      </c>
      <c r="L613" s="98" t="s">
        <v>137810</v>
      </c>
      <c r="M613" s="98" t="s">
        <v>137811</v>
      </c>
      <c r="N613" s="98" t="s">
        <v>137812</v>
      </c>
      <c r="O613" s="101">
        <v>50</v>
      </c>
      <c r="P613" s="101">
        <v>50</v>
      </c>
      <c r="Q613" s="101">
        <v>0</v>
      </c>
      <c r="R613" s="101">
        <v>450</v>
      </c>
    </row>
    <row r="614">
      <c r="L614" s="98" t="s">
        <v>137813</v>
      </c>
      <c r="M614" s="98" t="s">
        <v>137814</v>
      </c>
      <c r="N614" s="98" t="s">
        <v>137815</v>
      </c>
      <c r="O614" s="101">
        <v>1060</v>
      </c>
      <c r="P614" s="101">
        <v>1060</v>
      </c>
    </row>
    <row r="615">
      <c r="L615" s="98" t="s">
        <v>137816</v>
      </c>
      <c r="M615" s="98" t="s">
        <v>137817</v>
      </c>
      <c r="N615" s="98" t="s">
        <v>137818</v>
      </c>
      <c r="O615" s="101">
        <v>10</v>
      </c>
      <c r="P615" s="101">
        <v>10</v>
      </c>
    </row>
    <row r="616">
      <c r="K616" s="96" t="s">
        <v>137819</v>
      </c>
      <c r="O616" s="85">
        <f>SUM(O613:O615)</f>
      </c>
      <c r="P616" s="85">
        <f>SUM(P613:P615)</f>
      </c>
    </row>
    <row r="617">
      <c r="A617" s="98" t="s">
        <v>137820</v>
      </c>
      <c r="B617" s="98" t="s">
        <v>137821</v>
      </c>
      <c r="C617" s="100">
        <v>840</v>
      </c>
      <c r="D617" s="98" t="s">
        <v>137822</v>
      </c>
      <c r="E617" s="98" t="s">
        <v>137823</v>
      </c>
      <c r="F617" s="104">
        <v>44716</v>
      </c>
      <c r="G617" s="104">
        <v>45505</v>
      </c>
      <c r="H617" s="104">
        <v>45869</v>
      </c>
      <c r="J617" s="101">
        <v>1055</v>
      </c>
      <c r="K617" s="98" t="s">
        <v>137824</v>
      </c>
      <c r="L617" s="98" t="s">
        <v>137825</v>
      </c>
      <c r="M617" s="98" t="s">
        <v>137826</v>
      </c>
      <c r="N617" s="98" t="s">
        <v>137827</v>
      </c>
      <c r="O617" s="101">
        <v>25</v>
      </c>
      <c r="P617" s="101">
        <v>25</v>
      </c>
      <c r="Q617" s="101">
        <v>0</v>
      </c>
      <c r="R617" s="101">
        <v>200</v>
      </c>
    </row>
    <row r="618">
      <c r="L618" s="98" t="s">
        <v>137828</v>
      </c>
      <c r="M618" s="98" t="s">
        <v>137829</v>
      </c>
      <c r="N618" s="98" t="s">
        <v>137830</v>
      </c>
      <c r="O618" s="101">
        <v>1030</v>
      </c>
      <c r="P618" s="101">
        <v>1030</v>
      </c>
    </row>
    <row r="619">
      <c r="K619" s="96" t="s">
        <v>137831</v>
      </c>
      <c r="O619" s="85">
        <f>SUM(O617:O618)</f>
      </c>
      <c r="P619" s="85">
        <f>SUM(P617:P618)</f>
      </c>
    </row>
    <row r="620">
      <c r="A620" s="98" t="s">
        <v>137832</v>
      </c>
      <c r="B620" s="98" t="s">
        <v>137833</v>
      </c>
      <c r="C620" s="100">
        <v>915</v>
      </c>
      <c r="D620" s="98" t="s">
        <v>137834</v>
      </c>
      <c r="E620" s="98" t="s">
        <v>137835</v>
      </c>
      <c r="F620" s="104">
        <v>44589</v>
      </c>
      <c r="G620" s="104">
        <v>45689</v>
      </c>
      <c r="H620" s="104">
        <v>46053</v>
      </c>
      <c r="J620" s="101">
        <v>1215</v>
      </c>
      <c r="K620" s="98" t="s">
        <v>137836</v>
      </c>
      <c r="L620" s="98" t="s">
        <v>137837</v>
      </c>
      <c r="M620" s="98" t="s">
        <v>137838</v>
      </c>
      <c r="N620" s="98" t="s">
        <v>137839</v>
      </c>
      <c r="O620" s="101">
        <v>125</v>
      </c>
      <c r="P620" s="101">
        <v>125</v>
      </c>
      <c r="Q620" s="101">
        <v>0</v>
      </c>
      <c r="R620" s="101">
        <v>650</v>
      </c>
    </row>
    <row r="621">
      <c r="L621" s="98" t="s">
        <v>137840</v>
      </c>
      <c r="M621" s="98" t="s">
        <v>137841</v>
      </c>
      <c r="N621" s="98" t="s">
        <v>137842</v>
      </c>
      <c r="O621" s="101">
        <v>1120</v>
      </c>
      <c r="P621" s="101">
        <v>1120</v>
      </c>
    </row>
    <row r="622">
      <c r="L622" s="98" t="s">
        <v>137843</v>
      </c>
      <c r="M622" s="98" t="s">
        <v>137844</v>
      </c>
      <c r="N622" s="98" t="s">
        <v>137845</v>
      </c>
      <c r="O622" s="101">
        <v>10</v>
      </c>
      <c r="P622" s="101">
        <v>10</v>
      </c>
    </row>
    <row r="623">
      <c r="L623" s="98" t="s">
        <v>137846</v>
      </c>
      <c r="M623" s="98" t="s">
        <v>137847</v>
      </c>
      <c r="N623" s="98" t="s">
        <v>137848</v>
      </c>
      <c r="O623" s="101">
        <v>25</v>
      </c>
      <c r="P623" s="101">
        <v>0</v>
      </c>
    </row>
    <row r="624">
      <c r="K624" s="96" t="s">
        <v>137849</v>
      </c>
      <c r="O624" s="85">
        <f>SUM(O620:O623)</f>
      </c>
      <c r="P624" s="85">
        <f>SUM(P620:P623)</f>
      </c>
    </row>
    <row r="625">
      <c r="A625" s="98" t="s">
        <v>137850</v>
      </c>
      <c r="B625" s="98" t="s">
        <v>137851</v>
      </c>
      <c r="C625" s="100">
        <v>840</v>
      </c>
      <c r="D625" s="98" t="s">
        <v>137852</v>
      </c>
      <c r="E625" s="98" t="s">
        <v>137853</v>
      </c>
      <c r="F625" s="104">
        <v>44456</v>
      </c>
      <c r="G625" s="104">
        <v>45566</v>
      </c>
      <c r="H625" s="104">
        <v>45930</v>
      </c>
      <c r="J625" s="101">
        <v>1030</v>
      </c>
      <c r="K625" s="98" t="s">
        <v>137854</v>
      </c>
      <c r="L625" s="98" t="s">
        <v>137855</v>
      </c>
      <c r="M625" s="98" t="s">
        <v>137856</v>
      </c>
      <c r="N625" s="98" t="s">
        <v>137857</v>
      </c>
      <c r="O625" s="101">
        <v>1050</v>
      </c>
      <c r="P625" s="101">
        <v>1050</v>
      </c>
      <c r="Q625" s="101">
        <v>0</v>
      </c>
      <c r="R625" s="101">
        <v>350</v>
      </c>
    </row>
    <row r="626">
      <c r="L626" s="98" t="s">
        <v>137858</v>
      </c>
      <c r="M626" s="98" t="s">
        <v>137859</v>
      </c>
      <c r="N626" s="98" t="s">
        <v>137860</v>
      </c>
      <c r="O626" s="101">
        <v>10</v>
      </c>
      <c r="P626" s="101">
        <v>10</v>
      </c>
    </row>
    <row r="627">
      <c r="K627" s="96" t="s">
        <v>137861</v>
      </c>
      <c r="O627" s="85">
        <f>SUM(O625:O626)</f>
      </c>
      <c r="P627" s="85">
        <f>SUM(P625:P626)</f>
      </c>
    </row>
    <row r="628">
      <c r="A628" s="98" t="s">
        <v>137862</v>
      </c>
      <c r="B628" s="98" t="s">
        <v>137863</v>
      </c>
      <c r="C628" s="100">
        <v>690</v>
      </c>
      <c r="D628" s="98" t="s">
        <v>137864</v>
      </c>
      <c r="E628" s="98" t="s">
        <v>137865</v>
      </c>
      <c r="F628" s="104">
        <v>45536</v>
      </c>
      <c r="G628" s="104">
        <v>45536</v>
      </c>
      <c r="H628" s="104">
        <v>45930</v>
      </c>
      <c r="J628" s="101">
        <v>1030</v>
      </c>
      <c r="K628" s="98" t="s">
        <v>137866</v>
      </c>
      <c r="L628" s="98" t="s">
        <v>137867</v>
      </c>
      <c r="M628" s="98" t="s">
        <v>137868</v>
      </c>
      <c r="N628" s="98" t="s">
        <v>137869</v>
      </c>
      <c r="O628" s="101">
        <v>20</v>
      </c>
      <c r="P628" s="101">
        <v>125</v>
      </c>
      <c r="Q628" s="101">
        <v>0</v>
      </c>
      <c r="R628" s="101">
        <v>100</v>
      </c>
    </row>
    <row r="629">
      <c r="L629" s="98" t="s">
        <v>137870</v>
      </c>
      <c r="M629" s="98" t="s">
        <v>137871</v>
      </c>
      <c r="N629" s="98" t="s">
        <v>137872</v>
      </c>
      <c r="O629" s="101">
        <v>125</v>
      </c>
      <c r="P629" s="101">
        <v>20</v>
      </c>
    </row>
    <row r="630">
      <c r="L630" s="98" t="s">
        <v>137873</v>
      </c>
      <c r="M630" s="98" t="s">
        <v>137874</v>
      </c>
      <c r="N630" s="98" t="s">
        <v>137875</v>
      </c>
      <c r="O630" s="101">
        <v>885</v>
      </c>
      <c r="P630" s="101">
        <v>885</v>
      </c>
    </row>
    <row r="631">
      <c r="K631" s="96" t="s">
        <v>137876</v>
      </c>
      <c r="O631" s="85">
        <f>SUM(O628:O630)</f>
      </c>
      <c r="P631" s="85">
        <f>SUM(P628:P630)</f>
      </c>
    </row>
    <row r="632">
      <c r="A632" s="98" t="s">
        <v>137877</v>
      </c>
      <c r="B632" s="98" t="s">
        <v>137878</v>
      </c>
      <c r="C632" s="100">
        <v>700</v>
      </c>
      <c r="D632" s="98" t="s">
        <v>137879</v>
      </c>
      <c r="E632" s="98" t="s">
        <v>137880</v>
      </c>
      <c r="F632" s="104">
        <v>41083</v>
      </c>
      <c r="G632" s="104">
        <v>45474</v>
      </c>
      <c r="H632" s="104">
        <v>45838</v>
      </c>
      <c r="J632" s="101">
        <v>910</v>
      </c>
      <c r="K632" s="98" t="s">
        <v>137881</v>
      </c>
      <c r="L632" s="98" t="s">
        <v>137882</v>
      </c>
      <c r="M632" s="98" t="s">
        <v>137883</v>
      </c>
      <c r="N632" s="98" t="s">
        <v>137884</v>
      </c>
      <c r="O632" s="101">
        <v>910</v>
      </c>
      <c r="P632" s="101">
        <v>910</v>
      </c>
      <c r="Q632" s="101">
        <v>0</v>
      </c>
      <c r="R632" s="101">
        <v>150</v>
      </c>
    </row>
    <row r="633">
      <c r="K633" s="96" t="s">
        <v>137885</v>
      </c>
      <c r="O633" s="85">
        <f>SUM(O632:O632)</f>
      </c>
      <c r="P633" s="85">
        <f>SUM(P632:P632)</f>
      </c>
    </row>
    <row r="634">
      <c r="A634" s="98" t="s">
        <v>137886</v>
      </c>
      <c r="B634" s="98" t="s">
        <v>137887</v>
      </c>
      <c r="C634" s="100">
        <v>700</v>
      </c>
      <c r="D634" s="98" t="s">
        <v>137888</v>
      </c>
      <c r="E634" s="98" t="s">
        <v>137889</v>
      </c>
      <c r="F634" s="104">
        <v>44702</v>
      </c>
      <c r="G634" s="104">
        <v>45444</v>
      </c>
      <c r="H634" s="104">
        <v>45808</v>
      </c>
      <c r="J634" s="101">
        <v>910</v>
      </c>
      <c r="K634" s="98" t="s">
        <v>137890</v>
      </c>
      <c r="L634" s="98" t="s">
        <v>137891</v>
      </c>
      <c r="M634" s="98" t="s">
        <v>137892</v>
      </c>
      <c r="N634" s="98" t="s">
        <v>137893</v>
      </c>
      <c r="O634" s="101">
        <v>910</v>
      </c>
      <c r="P634" s="101">
        <v>910</v>
      </c>
      <c r="Q634" s="101">
        <v>23.289999999999999</v>
      </c>
      <c r="R634" s="101">
        <v>100</v>
      </c>
    </row>
    <row r="635">
      <c r="L635" s="98" t="s">
        <v>137894</v>
      </c>
      <c r="M635" s="98" t="s">
        <v>137895</v>
      </c>
      <c r="N635" s="98" t="s">
        <v>137896</v>
      </c>
      <c r="O635" s="101">
        <v>23.289999999999999</v>
      </c>
      <c r="P635" s="101">
        <v>0</v>
      </c>
    </row>
    <row r="636">
      <c r="K636" s="96" t="s">
        <v>137897</v>
      </c>
      <c r="O636" s="85">
        <f>SUM(O634:O635)</f>
      </c>
      <c r="P636" s="85">
        <f>SUM(P634:P635)</f>
      </c>
    </row>
    <row r="637">
      <c r="A637" s="98" t="s">
        <v>137898</v>
      </c>
      <c r="B637" s="98" t="s">
        <v>137899</v>
      </c>
      <c r="C637" s="100">
        <v>700</v>
      </c>
      <c r="D637" s="98" t="s">
        <v>137900</v>
      </c>
      <c r="E637" s="98" t="s">
        <v>137901</v>
      </c>
      <c r="F637" s="104">
        <v>44617</v>
      </c>
      <c r="G637" s="104">
        <v>45717</v>
      </c>
      <c r="H637" s="104">
        <v>46081</v>
      </c>
      <c r="J637" s="101">
        <v>910</v>
      </c>
      <c r="K637" s="98" t="s">
        <v>137902</v>
      </c>
      <c r="L637" s="98" t="s">
        <v>137903</v>
      </c>
      <c r="M637" s="98" t="s">
        <v>137904</v>
      </c>
      <c r="N637" s="98" t="s">
        <v>137905</v>
      </c>
      <c r="O637" s="101">
        <v>910</v>
      </c>
      <c r="P637" s="101">
        <v>910</v>
      </c>
      <c r="Q637" s="101">
        <v>0</v>
      </c>
      <c r="R637" s="101">
        <v>300</v>
      </c>
    </row>
    <row r="638">
      <c r="K638" s="96" t="s">
        <v>137906</v>
      </c>
      <c r="O638" s="85">
        <f>SUM(O637:O637)</f>
      </c>
      <c r="P638" s="85">
        <f>SUM(P637:P637)</f>
      </c>
    </row>
    <row r="639">
      <c r="A639" s="98" t="s">
        <v>137907</v>
      </c>
      <c r="B639" s="98" t="s">
        <v>137908</v>
      </c>
      <c r="C639" s="100">
        <v>700</v>
      </c>
      <c r="D639" s="98" t="s">
        <v>137909</v>
      </c>
      <c r="E639" s="98" t="s">
        <v>137910</v>
      </c>
      <c r="J639" s="101">
        <v>1240</v>
      </c>
      <c r="K639" s="98" t="s">
        <v>137911</v>
      </c>
      <c r="L639" s="98" t="s">
        <v>137911</v>
      </c>
      <c r="O639" s="101">
        <v>0</v>
      </c>
      <c r="P639" s="101">
        <v>0</v>
      </c>
      <c r="R639" s="101">
        <v>0</v>
      </c>
    </row>
    <row r="640">
      <c r="K640" s="96" t="s">
        <v>137912</v>
      </c>
      <c r="O640" s="85">
        <f>SUM(O639:O639)</f>
      </c>
      <c r="P640" s="85">
        <f>SUM(P639:P639)</f>
      </c>
    </row>
    <row r="641">
      <c r="A641" s="98" t="s">
        <v>137913</v>
      </c>
      <c r="B641" s="98" t="s">
        <v>137914</v>
      </c>
      <c r="C641" s="100">
        <v>972</v>
      </c>
      <c r="D641" s="98" t="s">
        <v>137915</v>
      </c>
      <c r="E641" s="98" t="s">
        <v>137916</v>
      </c>
      <c r="F641" s="104">
        <v>38969</v>
      </c>
      <c r="G641" s="104">
        <v>45536</v>
      </c>
      <c r="H641" s="104">
        <v>45900</v>
      </c>
      <c r="J641" s="101">
        <v>1120</v>
      </c>
      <c r="K641" s="98" t="s">
        <v>137917</v>
      </c>
      <c r="L641" s="98" t="s">
        <v>137918</v>
      </c>
      <c r="M641" s="98" t="s">
        <v>137919</v>
      </c>
      <c r="N641" s="98" t="s">
        <v>137920</v>
      </c>
      <c r="O641" s="101">
        <v>1140</v>
      </c>
      <c r="P641" s="101">
        <v>1140</v>
      </c>
      <c r="Q641" s="101">
        <v>0</v>
      </c>
      <c r="R641" s="101">
        <v>100</v>
      </c>
    </row>
    <row r="642">
      <c r="K642" s="96" t="s">
        <v>137921</v>
      </c>
      <c r="O642" s="85">
        <f>SUM(O641:O641)</f>
      </c>
      <c r="P642" s="85">
        <f>SUM(P641:P641)</f>
      </c>
    </row>
    <row r="643">
      <c r="A643" s="98" t="s">
        <v>137922</v>
      </c>
      <c r="B643" s="98" t="s">
        <v>137923</v>
      </c>
      <c r="C643" s="100">
        <v>972</v>
      </c>
      <c r="D643" s="98" t="s">
        <v>137924</v>
      </c>
      <c r="E643" s="98" t="s">
        <v>137925</v>
      </c>
      <c r="F643" s="104">
        <v>38379</v>
      </c>
      <c r="G643" s="104">
        <v>45627</v>
      </c>
      <c r="H643" s="104">
        <v>45991</v>
      </c>
      <c r="J643" s="101">
        <v>1120</v>
      </c>
      <c r="K643" s="98" t="s">
        <v>137926</v>
      </c>
      <c r="L643" s="98" t="s">
        <v>137927</v>
      </c>
      <c r="M643" s="98" t="s">
        <v>137928</v>
      </c>
      <c r="N643" s="98" t="s">
        <v>137929</v>
      </c>
      <c r="O643" s="101">
        <v>1150</v>
      </c>
      <c r="P643" s="101">
        <v>1150</v>
      </c>
      <c r="Q643" s="101">
        <v>0</v>
      </c>
      <c r="R643" s="101">
        <v>350</v>
      </c>
    </row>
    <row r="644">
      <c r="L644" s="98" t="s">
        <v>137930</v>
      </c>
      <c r="M644" s="98" t="s">
        <v>137931</v>
      </c>
      <c r="N644" s="98" t="s">
        <v>137932</v>
      </c>
      <c r="O644" s="101">
        <v>10</v>
      </c>
      <c r="P644" s="101">
        <v>10</v>
      </c>
    </row>
    <row r="645">
      <c r="K645" s="96" t="s">
        <v>137933</v>
      </c>
      <c r="O645" s="85">
        <f>SUM(O643:O644)</f>
      </c>
      <c r="P645" s="85">
        <f>SUM(P643:P644)</f>
      </c>
    </row>
    <row r="646">
      <c r="A646" s="98" t="s">
        <v>137934</v>
      </c>
      <c r="B646" s="98" t="s">
        <v>137935</v>
      </c>
      <c r="C646" s="100">
        <v>972</v>
      </c>
      <c r="D646" s="98" t="s">
        <v>137936</v>
      </c>
      <c r="E646" s="98" t="s">
        <v>137937</v>
      </c>
      <c r="F646" s="104">
        <v>45219</v>
      </c>
      <c r="G646" s="104">
        <v>45597</v>
      </c>
      <c r="H646" s="104">
        <v>45961</v>
      </c>
      <c r="J646" s="101">
        <v>1145</v>
      </c>
      <c r="K646" s="98" t="s">
        <v>137938</v>
      </c>
      <c r="L646" s="98" t="s">
        <v>137939</v>
      </c>
      <c r="M646" s="98" t="s">
        <v>137940</v>
      </c>
      <c r="N646" s="98" t="s">
        <v>137941</v>
      </c>
      <c r="O646" s="101">
        <v>25</v>
      </c>
      <c r="P646" s="101">
        <v>25</v>
      </c>
      <c r="Q646" s="101">
        <v>0</v>
      </c>
      <c r="R646" s="101">
        <v>450</v>
      </c>
    </row>
    <row r="647">
      <c r="L647" s="98" t="s">
        <v>137942</v>
      </c>
      <c r="M647" s="98" t="s">
        <v>137943</v>
      </c>
      <c r="N647" s="98" t="s">
        <v>137944</v>
      </c>
      <c r="O647" s="101">
        <v>1150</v>
      </c>
      <c r="P647" s="101">
        <v>1150</v>
      </c>
    </row>
    <row r="648">
      <c r="L648" s="98" t="s">
        <v>137945</v>
      </c>
      <c r="M648" s="98" t="s">
        <v>137946</v>
      </c>
      <c r="N648" s="98" t="s">
        <v>137947</v>
      </c>
      <c r="O648" s="101">
        <v>10</v>
      </c>
      <c r="P648" s="101">
        <v>10</v>
      </c>
    </row>
    <row r="649">
      <c r="K649" s="96" t="s">
        <v>137948</v>
      </c>
      <c r="O649" s="85">
        <f>SUM(O646:O648)</f>
      </c>
      <c r="P649" s="85">
        <f>SUM(P646:P648)</f>
      </c>
    </row>
    <row r="650">
      <c r="A650" s="98" t="s">
        <v>137949</v>
      </c>
      <c r="B650" s="98" t="s">
        <v>137950</v>
      </c>
      <c r="C650" s="100">
        <v>972</v>
      </c>
      <c r="D650" s="98" t="s">
        <v>137951</v>
      </c>
      <c r="E650" s="98" t="s">
        <v>137952</v>
      </c>
      <c r="F650" s="104">
        <v>39550</v>
      </c>
      <c r="G650" s="104">
        <v>45536</v>
      </c>
      <c r="H650" s="104">
        <v>45900</v>
      </c>
      <c r="J650" s="101">
        <v>1120</v>
      </c>
      <c r="K650" s="98" t="s">
        <v>137953</v>
      </c>
      <c r="L650" s="98" t="s">
        <v>137954</v>
      </c>
      <c r="M650" s="98" t="s">
        <v>137955</v>
      </c>
      <c r="N650" s="98" t="s">
        <v>137956</v>
      </c>
      <c r="O650" s="101">
        <v>1140</v>
      </c>
      <c r="P650" s="101">
        <v>1140</v>
      </c>
      <c r="Q650" s="101">
        <v>0</v>
      </c>
      <c r="R650" s="101">
        <v>150</v>
      </c>
    </row>
    <row r="651">
      <c r="K651" s="96" t="s">
        <v>137957</v>
      </c>
      <c r="O651" s="85">
        <f>SUM(O650:O650)</f>
      </c>
      <c r="P651" s="85">
        <f>SUM(P650:P650)</f>
      </c>
    </row>
    <row r="652">
      <c r="A652" s="98" t="s">
        <v>137958</v>
      </c>
      <c r="B652" s="98" t="s">
        <v>137959</v>
      </c>
      <c r="C652" s="100">
        <v>700</v>
      </c>
      <c r="D652" s="98" t="s">
        <v>137960</v>
      </c>
      <c r="E652" s="98" t="s">
        <v>137961</v>
      </c>
      <c r="F652" s="104">
        <v>45716</v>
      </c>
      <c r="G652" s="104">
        <v>45716</v>
      </c>
      <c r="H652" s="104">
        <v>46080</v>
      </c>
      <c r="J652" s="101">
        <v>1005</v>
      </c>
      <c r="K652" s="98" t="s">
        <v>137962</v>
      </c>
      <c r="L652" s="98" t="s">
        <v>137963</v>
      </c>
      <c r="M652" s="98" t="s">
        <v>137964</v>
      </c>
      <c r="N652" s="98" t="s">
        <v>137965</v>
      </c>
      <c r="O652" s="101">
        <v>20</v>
      </c>
      <c r="P652" s="101">
        <v>0</v>
      </c>
      <c r="Q652" s="101">
        <v>0</v>
      </c>
      <c r="R652" s="101">
        <v>350</v>
      </c>
    </row>
    <row r="653">
      <c r="L653" s="98" t="s">
        <v>137966</v>
      </c>
      <c r="M653" s="98" t="s">
        <v>137967</v>
      </c>
      <c r="N653" s="98" t="s">
        <v>137968</v>
      </c>
      <c r="O653" s="101">
        <v>50</v>
      </c>
      <c r="P653" s="101">
        <v>20</v>
      </c>
    </row>
    <row r="654">
      <c r="L654" s="98" t="s">
        <v>137969</v>
      </c>
      <c r="M654" s="98" t="s">
        <v>137970</v>
      </c>
      <c r="N654" s="98" t="s">
        <v>137971</v>
      </c>
      <c r="O654" s="101">
        <v>20</v>
      </c>
      <c r="P654" s="101">
        <v>70</v>
      </c>
    </row>
    <row r="655">
      <c r="L655" s="98" t="s">
        <v>137972</v>
      </c>
      <c r="M655" s="98" t="s">
        <v>137973</v>
      </c>
      <c r="N655" s="98" t="s">
        <v>137974</v>
      </c>
      <c r="O655" s="101">
        <v>915</v>
      </c>
      <c r="P655" s="101">
        <v>915</v>
      </c>
    </row>
    <row r="656">
      <c r="L656" s="98" t="s">
        <v>137975</v>
      </c>
      <c r="M656" s="98" t="s">
        <v>137976</v>
      </c>
      <c r="N656" s="98" t="s">
        <v>137977</v>
      </c>
      <c r="O656" s="101">
        <v>10</v>
      </c>
      <c r="P656" s="101">
        <v>10</v>
      </c>
    </row>
    <row r="657">
      <c r="K657" s="96" t="s">
        <v>137978</v>
      </c>
      <c r="O657" s="85">
        <f>SUM(O652:O656)</f>
      </c>
      <c r="P657" s="85">
        <f>SUM(P652:P656)</f>
      </c>
    </row>
    <row r="658">
      <c r="A658" s="98" t="s">
        <v>137979</v>
      </c>
      <c r="B658" s="98" t="s">
        <v>137980</v>
      </c>
      <c r="C658" s="100">
        <v>700</v>
      </c>
      <c r="D658" s="98" t="s">
        <v>137981</v>
      </c>
      <c r="E658" s="98" t="s">
        <v>137982</v>
      </c>
      <c r="F658" s="104">
        <v>40378</v>
      </c>
      <c r="G658" s="104">
        <v>45505</v>
      </c>
      <c r="H658" s="104">
        <v>45900</v>
      </c>
      <c r="J658" s="101">
        <v>910</v>
      </c>
      <c r="K658" s="98" t="s">
        <v>137983</v>
      </c>
      <c r="L658" s="98" t="s">
        <v>137984</v>
      </c>
      <c r="M658" s="98" t="s">
        <v>137985</v>
      </c>
      <c r="N658" s="98" t="s">
        <v>137986</v>
      </c>
      <c r="O658" s="101">
        <v>910</v>
      </c>
      <c r="P658" s="101">
        <v>910</v>
      </c>
      <c r="Q658" s="101">
        <v>0</v>
      </c>
      <c r="R658" s="101">
        <v>300</v>
      </c>
    </row>
    <row r="659">
      <c r="K659" s="96" t="s">
        <v>137987</v>
      </c>
      <c r="O659" s="85">
        <f>SUM(O658:O658)</f>
      </c>
      <c r="P659" s="85">
        <f>SUM(P658:P658)</f>
      </c>
    </row>
    <row r="660">
      <c r="A660" s="98" t="s">
        <v>137988</v>
      </c>
      <c r="B660" s="98" t="s">
        <v>137989</v>
      </c>
      <c r="C660" s="100">
        <v>700</v>
      </c>
      <c r="D660" s="98" t="s">
        <v>137990</v>
      </c>
      <c r="E660" s="98" t="s">
        <v>137991</v>
      </c>
      <c r="F660" s="104">
        <v>44401</v>
      </c>
      <c r="G660" s="104">
        <v>45505</v>
      </c>
      <c r="H660" s="104">
        <v>45900</v>
      </c>
      <c r="J660" s="101">
        <v>1035</v>
      </c>
      <c r="K660" s="98" t="s">
        <v>137992</v>
      </c>
      <c r="L660" s="98" t="s">
        <v>137993</v>
      </c>
      <c r="M660" s="98" t="s">
        <v>137994</v>
      </c>
      <c r="N660" s="98" t="s">
        <v>137995</v>
      </c>
      <c r="O660" s="101">
        <v>125</v>
      </c>
      <c r="P660" s="101">
        <v>125</v>
      </c>
      <c r="Q660" s="101">
        <v>0</v>
      </c>
      <c r="R660" s="101">
        <v>100</v>
      </c>
    </row>
    <row r="661">
      <c r="L661" s="98" t="s">
        <v>137996</v>
      </c>
      <c r="M661" s="98" t="s">
        <v>137997</v>
      </c>
      <c r="N661" s="98" t="s">
        <v>137998</v>
      </c>
      <c r="O661" s="101">
        <v>910</v>
      </c>
      <c r="P661" s="101">
        <v>910</v>
      </c>
    </row>
    <row r="662">
      <c r="K662" s="96" t="s">
        <v>137999</v>
      </c>
      <c r="O662" s="85">
        <f>SUM(O660:O661)</f>
      </c>
      <c r="P662" s="85">
        <f>SUM(P660:P661)</f>
      </c>
    </row>
    <row r="663">
      <c r="A663" s="98" t="s">
        <v>138000</v>
      </c>
      <c r="B663" s="98" t="s">
        <v>138001</v>
      </c>
      <c r="C663" s="100">
        <v>700</v>
      </c>
      <c r="D663" s="98" t="s">
        <v>138002</v>
      </c>
      <c r="E663" s="98" t="s">
        <v>138003</v>
      </c>
      <c r="F663" s="104">
        <v>45262</v>
      </c>
      <c r="G663" s="104">
        <v>45689</v>
      </c>
      <c r="H663" s="104">
        <v>46053</v>
      </c>
      <c r="J663" s="101">
        <v>960</v>
      </c>
      <c r="K663" s="98" t="s">
        <v>138004</v>
      </c>
      <c r="L663" s="98" t="s">
        <v>138005</v>
      </c>
      <c r="M663" s="98" t="s">
        <v>138006</v>
      </c>
      <c r="N663" s="98" t="s">
        <v>138007</v>
      </c>
      <c r="O663" s="101">
        <v>50</v>
      </c>
      <c r="P663" s="101">
        <v>50</v>
      </c>
      <c r="Q663" s="101">
        <v>0</v>
      </c>
      <c r="R663" s="101">
        <v>350</v>
      </c>
    </row>
    <row r="664">
      <c r="L664" s="98" t="s">
        <v>138008</v>
      </c>
      <c r="M664" s="98" t="s">
        <v>138009</v>
      </c>
      <c r="N664" s="98" t="s">
        <v>138010</v>
      </c>
      <c r="O664" s="101">
        <v>925</v>
      </c>
      <c r="P664" s="101">
        <v>925</v>
      </c>
    </row>
    <row r="665">
      <c r="L665" s="98" t="s">
        <v>138011</v>
      </c>
      <c r="M665" s="98" t="s">
        <v>138012</v>
      </c>
      <c r="N665" s="98" t="s">
        <v>138013</v>
      </c>
      <c r="O665" s="101">
        <v>10</v>
      </c>
      <c r="P665" s="101">
        <v>10</v>
      </c>
    </row>
    <row r="666">
      <c r="K666" s="96" t="s">
        <v>138014</v>
      </c>
      <c r="O666" s="85">
        <f>SUM(O663:O665)</f>
      </c>
      <c r="P666" s="85">
        <f>SUM(P663:P665)</f>
      </c>
    </row>
    <row r="667">
      <c r="B667" s="81" t="s">
        <v>138015</v>
      </c>
      <c r="C667" s="69">
        <f>SUM(C8:C8)+SUM(C10:C10)+SUM(C12:C12)+SUM(C14:C16)+SUM(C18:C20)+SUM(C22:C23)+SUM(C25:C26)+SUM(C28:C29)+SUM(C31:C34)+SUM(C36:C37)+SUM(C39:C40)+SUM(C42:C42)+SUM(C44:C46)+SUM(C48:C52)+SUM(C54:C54)+SUM(C56:C58)+SUM(C60:C60)+SUM(C62:C64)+SUM(C66:C69)+SUM(C71:C74)+SUM(C76:C76)+SUM(C78:C79)+SUM(C81:C83)+SUM(C85:C85)+SUM(C87:C91)+SUM(C93:C95)+SUM(C97:C102)+SUM(C104:C104)+SUM(C106:C107)+SUM(C109:C111)+SUM(C113:C113)+SUM(C115:C115)+SUM(C117:C117)+SUM(C119:C119)+SUM(C121:C121)+SUM(C123:C127)+SUM(C129:C130)+SUM(C132:C132)+SUM(C134:C137)+SUM(C139:C139)+SUM(C141:C143)+SUM(C145:C146)+SUM(C148:C148)+SUM(C150:C150)+SUM(C152:C160)+SUM(C162:C163)+SUM(C165:C165)+SUM(C167:C168)+SUM(C170:C171)+SUM(C173:C176)+SUM(C178:C180)+SUM(C182:C183)+SUM(C185:C186)+SUM(C188:C189)+SUM(C191:C191)+SUM(C193:C193)+SUM(C195:C198)+SUM(C200:C201)+SUM(C203:C203)+SUM(C205:C207)+SUM(C209:C210)+SUM(C212:C212)+SUM(C214:C215)+SUM(C217:C217)+SUM(C219:C220)+SUM(C222:C222)+SUM(C224:C227)+SUM(C229:C230)+SUM(C232:C234)+SUM(C236:C238)+SUM(C240:C241)+SUM(C243:C243)+SUM(C245:C246)+SUM(C248:C250)+SUM(C252:C254)+SUM(C256:C257)+SUM(C259:C260)+SUM(C262:C263)+SUM(C265:C268)+SUM(C270:C270)+SUM(C272:C272)+SUM(C274:C274)+SUM(C276:C276)+SUM(C278:C279)+SUM(C281:C283)+SUM(C285:C287)+SUM(C289:C292)+SUM(C294:C296)+SUM(C298:C299)+SUM(C301:C301)+SUM(C303:C305)+SUM(C307:C309)+SUM(C311:C312)+SUM(C314:C318)+SUM(C320:C321)+SUM(C323:C324)+SUM(C326:C330)+SUM(C332:C332)+SUM(C334:C335)+SUM(C337:C338)+SUM(C340:C341)+SUM(C343:C348)+SUM(C350:C354)+SUM(C356:C356)+SUM(C358:C361)+SUM(C363:C364)+SUM(C366:C367)+SUM(C369:C369)+SUM(C371:C372)+SUM(C374:C375)+SUM(C377:C378)+SUM(C380:C381)+SUM(C383:C384)+SUM(C386:C386)+SUM(C388:C389)+SUM(C391:C393)+SUM(C395:C395)+SUM(C397:C399)+SUM(C401:C404)+SUM(C406:C408)+SUM(C410:C413)+SUM(C415:C415)+SUM(C417:C420)+SUM(C422:C423)+SUM(C425:C427)+SUM(C429:C430)+SUM(C432:C433)+SUM(C435:C436)+SUM(C438:C442)+SUM(C444:C444)+SUM(C446:C447)+SUM(C449:C449)+SUM(C451:C451)+SUM(C453:C454)+SUM(C456:C456)+SUM(C458:C458)+SUM(C460:C460)+SUM(C462:C467)+SUM(C469:C469)+SUM(C471:C472)+SUM(C474:C477)+SUM(C479:C479)+SUM(C481:C481)+SUM(C483:C484)+SUM(C486:C488)+SUM(C490:C490)+SUM(C492:C494)+SUM(C496:C497)+SUM(C499:C501)+SUM(C503:C505)+SUM(C507:C508)+SUM(C510:C511)+SUM(C513:C513)+SUM(C515:C519)+SUM(C521:C523)+SUM(C525:C526)+SUM(C528:C529)+SUM(C531:C532)+SUM(C534:C535)+SUM(C537:C538)+SUM(C540:C542)+SUM(C544:C545)+SUM(C547:C547)+SUM(C549:C550)+SUM(C552:C552)+SUM(C554:C555)+SUM(C557:C558)+SUM(C560:C560)+SUM(C562:C562)+SUM(C564:C565)+SUM(C567:C567)+SUM(C569:C570)+SUM(C572:C572)+SUM(C574:C575)+SUM(C577:C578)+SUM(C580:C582)+SUM(C584:C584)+SUM(C586:C588)+SUM(C590:C591)+SUM(C593:C594)+SUM(C596:C605)+SUM(C607:C609)+SUM(C611:C611)+SUM(C613:C615)+SUM(C617:C618)+SUM(C620:C623)+SUM(C625:C626)+SUM(C628:C630)+SUM(C632:C632)+SUM(C634:C635)+SUM(C637:C637)+SUM(C639:C639)+SUM(C641:C641)+SUM(C643:C644)+SUM(C646:C648)+SUM(C650:C650)+SUM(C652:C656)+SUM(C658:C658)+SUM(C660:C661)+SUM(C663:C665)</f>
      </c>
      <c r="J667" s="70">
        <f>SUM(J8:J8)+SUM(J10:J10)+SUM(J12:J12)+SUM(J14:J16)+SUM(J18:J20)+SUM(J22:J23)+SUM(J25:J26)+SUM(J28:J29)+SUM(J31:J34)+SUM(J36:J37)+SUM(J39:J40)+SUM(J42:J42)+SUM(J44:J46)+SUM(J48:J52)+SUM(J54:J54)+SUM(J56:J58)+SUM(J60:J60)+SUM(J62:J64)+SUM(J66:J69)+SUM(J71:J74)+SUM(J76:J76)+SUM(J78:J79)+SUM(J81:J83)+SUM(J85:J85)+SUM(J87:J91)+SUM(J93:J95)+SUM(J97:J102)+SUM(J104:J104)+SUM(J106:J107)+SUM(J109:J111)+SUM(J113:J113)+SUM(J115:J115)+SUM(J117:J117)+SUM(J119:J119)+SUM(J121:J121)+SUM(J123:J127)+SUM(J129:J130)+SUM(J132:J132)+SUM(J134:J137)+SUM(J139:J139)+SUM(J141:J143)+SUM(J145:J146)+SUM(J148:J148)+SUM(J150:J150)+SUM(J152:J160)+SUM(J162:J163)+SUM(J165:J165)+SUM(J167:J168)+SUM(J170:J171)+SUM(J173:J176)+SUM(J178:J180)+SUM(J182:J183)+SUM(J185:J186)+SUM(J188:J189)+SUM(J191:J191)+SUM(J193:J193)+SUM(J195:J198)+SUM(J200:J201)+SUM(J203:J203)+SUM(J205:J207)+SUM(J209:J210)+SUM(J212:J212)+SUM(J214:J215)+SUM(J217:J217)+SUM(J219:J220)+SUM(J222:J222)+SUM(J224:J227)+SUM(J229:J230)+SUM(J232:J234)+SUM(J236:J238)+SUM(J240:J241)+SUM(J243:J243)+SUM(J245:J246)+SUM(J248:J250)+SUM(J252:J254)+SUM(J256:J257)+SUM(J259:J260)+SUM(J262:J263)+SUM(J265:J268)+SUM(J270:J270)+SUM(J272:J272)+SUM(J274:J274)+SUM(J276:J276)+SUM(J278:J279)+SUM(J281:J283)+SUM(J285:J287)+SUM(J289:J292)+SUM(J294:J296)+SUM(J298:J299)+SUM(J301:J301)+SUM(J303:J305)+SUM(J307:J309)+SUM(J311:J312)+SUM(J314:J318)+SUM(J320:J321)+SUM(J323:J324)+SUM(J326:J330)+SUM(J332:J332)+SUM(J334:J335)+SUM(J337:J338)+SUM(J340:J341)+SUM(J343:J348)+SUM(J350:J354)+SUM(J356:J356)+SUM(J358:J361)+SUM(J363:J364)+SUM(J366:J367)+SUM(J369:J369)+SUM(J371:J372)+SUM(J374:J375)+SUM(J377:J378)+SUM(J380:J381)+SUM(J383:J384)+SUM(J386:J386)+SUM(J388:J389)+SUM(J391:J393)+SUM(J395:J395)+SUM(J397:J399)+SUM(J401:J404)+SUM(J406:J408)+SUM(J410:J413)+SUM(J415:J415)+SUM(J417:J420)+SUM(J422:J423)+SUM(J425:J427)+SUM(J429:J430)+SUM(J432:J433)+SUM(J435:J436)+SUM(J438:J442)+SUM(J444:J444)+SUM(J446:J447)+SUM(J449:J449)+SUM(J451:J451)+SUM(J453:J454)+SUM(J456:J456)+SUM(J458:J458)+SUM(J460:J460)+SUM(J462:J467)+SUM(J469:J469)+SUM(J471:J472)+SUM(J474:J477)+SUM(J479:J479)+SUM(J481:J481)+SUM(J483:J484)+SUM(J486:J488)+SUM(J490:J490)+SUM(J492:J494)+SUM(J496:J497)+SUM(J499:J501)+SUM(J503:J505)+SUM(J507:J508)+SUM(J510:J511)+SUM(J513:J513)+SUM(J515:J519)+SUM(J521:J523)+SUM(J525:J526)+SUM(J528:J529)+SUM(J531:J532)+SUM(J534:J535)+SUM(J537:J538)+SUM(J540:J542)+SUM(J544:J545)+SUM(J547:J547)+SUM(J549:J550)+SUM(J552:J552)+SUM(J554:J555)+SUM(J557:J558)+SUM(J560:J560)+SUM(J562:J562)+SUM(J564:J565)+SUM(J567:J567)+SUM(J569:J570)+SUM(J572:J572)+SUM(J574:J575)+SUM(J577:J578)+SUM(J580:J582)+SUM(J584:J584)+SUM(J586:J588)+SUM(J590:J591)+SUM(J593:J594)+SUM(J596:J605)+SUM(J607:J609)+SUM(J611:J611)+SUM(J613:J615)+SUM(J617:J618)+SUM(J620:J623)+SUM(J625:J626)+SUM(J628:J630)+SUM(J632:J632)+SUM(J634:J635)+SUM(J637:J637)+SUM(J639:J639)+SUM(J641:J641)+SUM(J643:J644)+SUM(J646:J648)+SUM(J650:J650)+SUM(J652:J656)+SUM(J658:J658)+SUM(J660:J661)+SUM(J663:J665)</f>
      </c>
      <c r="O667" s="70">
        <f>SUM(O8:O8)+SUM(O10:O10)+SUM(O12:O12)+SUM(O14:O16)+SUM(O18:O20)+SUM(O22:O23)+SUM(O25:O26)+SUM(O28:O29)+SUM(O31:O34)+SUM(O36:O37)+SUM(O39:O40)+SUM(O42:O42)+SUM(O44:O46)+SUM(O48:O52)+SUM(O54:O54)+SUM(O56:O58)+SUM(O60:O60)+SUM(O62:O64)+SUM(O66:O69)+SUM(O71:O74)+SUM(O76:O76)+SUM(O78:O79)+SUM(O81:O83)+SUM(O85:O85)+SUM(O87:O91)+SUM(O93:O95)+SUM(O97:O102)+SUM(O104:O104)+SUM(O106:O107)+SUM(O109:O111)+SUM(O113:O113)+SUM(O115:O115)+SUM(O117:O117)+SUM(O119:O119)+SUM(O121:O121)+SUM(O123:O127)+SUM(O129:O130)+SUM(O132:O132)+SUM(O134:O137)+SUM(O139:O139)+SUM(O141:O143)+SUM(O145:O146)+SUM(O148:O148)+SUM(O150:O150)+SUM(O152:O160)+SUM(O162:O163)+SUM(O165:O165)+SUM(O167:O168)+SUM(O170:O171)+SUM(O173:O176)+SUM(O178:O180)+SUM(O182:O183)+SUM(O185:O186)+SUM(O188:O189)+SUM(O191:O191)+SUM(O193:O193)+SUM(O195:O198)+SUM(O200:O201)+SUM(O203:O203)+SUM(O205:O207)+SUM(O209:O210)+SUM(O212:O212)+SUM(O214:O215)+SUM(O217:O217)+SUM(O219:O220)+SUM(O222:O222)+SUM(O224:O227)+SUM(O229:O230)+SUM(O232:O234)+SUM(O236:O238)+SUM(O240:O241)+SUM(O243:O243)+SUM(O245:O246)+SUM(O248:O250)+SUM(O252:O254)+SUM(O256:O257)+SUM(O259:O260)+SUM(O262:O263)+SUM(O265:O268)+SUM(O270:O270)+SUM(O272:O272)+SUM(O274:O274)+SUM(O276:O276)+SUM(O278:O279)+SUM(O281:O283)+SUM(O285:O287)+SUM(O289:O292)+SUM(O294:O296)+SUM(O298:O299)+SUM(O301:O301)+SUM(O303:O305)+SUM(O307:O309)+SUM(O311:O312)+SUM(O314:O318)+SUM(O320:O321)+SUM(O323:O324)+SUM(O326:O330)+SUM(O332:O332)+SUM(O334:O335)+SUM(O337:O338)+SUM(O340:O341)+SUM(O343:O348)+SUM(O350:O354)+SUM(O356:O356)+SUM(O358:O361)+SUM(O363:O364)+SUM(O366:O367)+SUM(O369:O369)+SUM(O371:O372)+SUM(O374:O375)+SUM(O377:O378)+SUM(O380:O381)+SUM(O383:O384)+SUM(O386:O386)+SUM(O388:O389)+SUM(O391:O393)+SUM(O395:O395)+SUM(O397:O399)+SUM(O401:O404)+SUM(O406:O408)+SUM(O410:O413)+SUM(O415:O415)+SUM(O417:O420)+SUM(O422:O423)+SUM(O425:O427)+SUM(O429:O430)+SUM(O432:O433)+SUM(O435:O436)+SUM(O438:O442)+SUM(O444:O444)+SUM(O446:O447)+SUM(O449:O449)+SUM(O451:O451)+SUM(O453:O454)+SUM(O456:O456)+SUM(O458:O458)+SUM(O460:O460)+SUM(O462:O467)+SUM(O469:O469)+SUM(O471:O472)+SUM(O474:O477)+SUM(O479:O479)+SUM(O481:O481)+SUM(O483:O484)+SUM(O486:O488)+SUM(O490:O490)+SUM(O492:O494)+SUM(O496:O497)+SUM(O499:O501)+SUM(O503:O505)+SUM(O507:O508)+SUM(O510:O511)+SUM(O513:O513)+SUM(O515:O519)+SUM(O521:O523)+SUM(O525:O526)+SUM(O528:O529)+SUM(O531:O532)+SUM(O534:O535)+SUM(O537:O538)+SUM(O540:O542)+SUM(O544:O545)+SUM(O547:O547)+SUM(O549:O550)+SUM(O552:O552)+SUM(O554:O555)+SUM(O557:O558)+SUM(O560:O560)+SUM(O562:O562)+SUM(O564:O565)+SUM(O567:O567)+SUM(O569:O570)+SUM(O572:O572)+SUM(O574:O575)+SUM(O577:O578)+SUM(O580:O582)+SUM(O584:O584)+SUM(O586:O588)+SUM(O590:O591)+SUM(O593:O594)+SUM(O596:O605)+SUM(O607:O609)+SUM(O611:O611)+SUM(O613:O615)+SUM(O617:O618)+SUM(O620:O623)+SUM(O625:O626)+SUM(O628:O630)+SUM(O632:O632)+SUM(O634:O635)+SUM(O637:O637)+SUM(O639:O639)+SUM(O641:O641)+SUM(O643:O644)+SUM(O646:O648)+SUM(O650:O650)+SUM(O652:O656)+SUM(O658:O658)+SUM(O660:O661)+SUM(O663:O665)</f>
      </c>
      <c r="P667" s="70">
        <f>SUM(P8:P8)+SUM(P10:P10)+SUM(P12:P12)+SUM(P14:P16)+SUM(P18:P20)+SUM(P22:P23)+SUM(P25:P26)+SUM(P28:P29)+SUM(P31:P34)+SUM(P36:P37)+SUM(P39:P40)+SUM(P42:P42)+SUM(P44:P46)+SUM(P48:P52)+SUM(P54:P54)+SUM(P56:P58)+SUM(P60:P60)+SUM(P62:P64)+SUM(P66:P69)+SUM(P71:P74)+SUM(P76:P76)+SUM(P78:P79)+SUM(P81:P83)+SUM(P85:P85)+SUM(P87:P91)+SUM(P93:P95)+SUM(P97:P102)+SUM(P104:P104)+SUM(P106:P107)+SUM(P109:P111)+SUM(P113:P113)+SUM(P115:P115)+SUM(P117:P117)+SUM(P119:P119)+SUM(P121:P121)+SUM(P123:P127)+SUM(P129:P130)+SUM(P132:P132)+SUM(P134:P137)+SUM(P139:P139)+SUM(P141:P143)+SUM(P145:P146)+SUM(P148:P148)+SUM(P150:P150)+SUM(P152:P160)+SUM(P162:P163)+SUM(P165:P165)+SUM(P167:P168)+SUM(P170:P171)+SUM(P173:P176)+SUM(P178:P180)+SUM(P182:P183)+SUM(P185:P186)+SUM(P188:P189)+SUM(P191:P191)+SUM(P193:P193)+SUM(P195:P198)+SUM(P200:P201)+SUM(P203:P203)+SUM(P205:P207)+SUM(P209:P210)+SUM(P212:P212)+SUM(P214:P215)+SUM(P217:P217)+SUM(P219:P220)+SUM(P222:P222)+SUM(P224:P227)+SUM(P229:P230)+SUM(P232:P234)+SUM(P236:P238)+SUM(P240:P241)+SUM(P243:P243)+SUM(P245:P246)+SUM(P248:P250)+SUM(P252:P254)+SUM(P256:P257)+SUM(P259:P260)+SUM(P262:P263)+SUM(P265:P268)+SUM(P270:P270)+SUM(P272:P272)+SUM(P274:P274)+SUM(P276:P276)+SUM(P278:P279)+SUM(P281:P283)+SUM(P285:P287)+SUM(P289:P292)+SUM(P294:P296)+SUM(P298:P299)+SUM(P301:P301)+SUM(P303:P305)+SUM(P307:P309)+SUM(P311:P312)+SUM(P314:P318)+SUM(P320:P321)+SUM(P323:P324)+SUM(P326:P330)+SUM(P332:P332)+SUM(P334:P335)+SUM(P337:P338)+SUM(P340:P341)+SUM(P343:P348)+SUM(P350:P354)+SUM(P356:P356)+SUM(P358:P361)+SUM(P363:P364)+SUM(P366:P367)+SUM(P369:P369)+SUM(P371:P372)+SUM(P374:P375)+SUM(P377:P378)+SUM(P380:P381)+SUM(P383:P384)+SUM(P386:P386)+SUM(P388:P389)+SUM(P391:P393)+SUM(P395:P395)+SUM(P397:P399)+SUM(P401:P404)+SUM(P406:P408)+SUM(P410:P413)+SUM(P415:P415)+SUM(P417:P420)+SUM(P422:P423)+SUM(P425:P427)+SUM(P429:P430)+SUM(P432:P433)+SUM(P435:P436)+SUM(P438:P442)+SUM(P444:P444)+SUM(P446:P447)+SUM(P449:P449)+SUM(P451:P451)+SUM(P453:P454)+SUM(P456:P456)+SUM(P458:P458)+SUM(P460:P460)+SUM(P462:P467)+SUM(P469:P469)+SUM(P471:P472)+SUM(P474:P477)+SUM(P479:P479)+SUM(P481:P481)+SUM(P483:P484)+SUM(P486:P488)+SUM(P490:P490)+SUM(P492:P494)+SUM(P496:P497)+SUM(P499:P501)+SUM(P503:P505)+SUM(P507:P508)+SUM(P510:P511)+SUM(P513:P513)+SUM(P515:P519)+SUM(P521:P523)+SUM(P525:P526)+SUM(P528:P529)+SUM(P531:P532)+SUM(P534:P535)+SUM(P537:P538)+SUM(P540:P542)+SUM(P544:P545)+SUM(P547:P547)+SUM(P549:P550)+SUM(P552:P552)+SUM(P554:P555)+SUM(P557:P558)+SUM(P560:P560)+SUM(P562:P562)+SUM(P564:P565)+SUM(P567:P567)+SUM(P569:P570)+SUM(P572:P572)+SUM(P574:P575)+SUM(P577:P578)+SUM(P580:P582)+SUM(P584:P584)+SUM(P586:P588)+SUM(P590:P591)+SUM(P593:P594)+SUM(P596:P605)+SUM(P607:P609)+SUM(P611:P611)+SUM(P613:P615)+SUM(P617:P618)+SUM(P620:P623)+SUM(P625:P626)+SUM(P628:P630)+SUM(P632:P632)+SUM(P634:P635)+SUM(P637:P637)+SUM(P639:P639)+SUM(P641:P641)+SUM(P643:P644)+SUM(P646:P648)+SUM(P650:P650)+SUM(P652:P656)+SUM(P658:P658)+SUM(P660:P661)+SUM(P663:P665)</f>
      </c>
      <c r="Q667" s="70">
        <f>SUM(Q8:Q8)+SUM(Q10:Q10)+SUM(Q12:Q12)+SUM(Q14:Q16)+SUM(Q18:Q20)+SUM(Q22:Q23)+SUM(Q25:Q26)+SUM(Q28:Q29)+SUM(Q31:Q34)+SUM(Q36:Q37)+SUM(Q39:Q40)+SUM(Q42:Q42)+SUM(Q44:Q46)+SUM(Q48:Q52)+SUM(Q54:Q54)+SUM(Q56:Q58)+SUM(Q60:Q60)+SUM(Q62:Q64)+SUM(Q66:Q69)+SUM(Q71:Q74)+SUM(Q76:Q76)+SUM(Q78:Q79)+SUM(Q81:Q83)+SUM(Q85:Q85)+SUM(Q87:Q91)+SUM(Q93:Q95)+SUM(Q97:Q102)+SUM(Q104:Q104)+SUM(Q106:Q107)+SUM(Q109:Q111)+SUM(Q113:Q113)+SUM(Q115:Q115)+SUM(Q117:Q117)+SUM(Q119:Q119)+SUM(Q121:Q121)+SUM(Q123:Q127)+SUM(Q129:Q130)+SUM(Q132:Q132)+SUM(Q134:Q137)+SUM(Q139:Q139)+SUM(Q141:Q143)+SUM(Q145:Q146)+SUM(Q148:Q148)+SUM(Q150:Q150)+SUM(Q152:Q160)+SUM(Q162:Q163)+SUM(Q165:Q165)+SUM(Q167:Q168)+SUM(Q170:Q171)+SUM(Q173:Q176)+SUM(Q178:Q180)+SUM(Q182:Q183)+SUM(Q185:Q186)+SUM(Q188:Q189)+SUM(Q191:Q191)+SUM(Q193:Q193)+SUM(Q195:Q198)+SUM(Q200:Q201)+SUM(Q203:Q203)+SUM(Q205:Q207)+SUM(Q209:Q210)+SUM(Q212:Q212)+SUM(Q214:Q215)+SUM(Q217:Q217)+SUM(Q219:Q220)+SUM(Q222:Q222)+SUM(Q224:Q227)+SUM(Q229:Q230)+SUM(Q232:Q234)+SUM(Q236:Q238)+SUM(Q240:Q241)+SUM(Q243:Q243)+SUM(Q245:Q246)+SUM(Q248:Q250)+SUM(Q252:Q254)+SUM(Q256:Q257)+SUM(Q259:Q260)+SUM(Q262:Q263)+SUM(Q265:Q268)+SUM(Q270:Q270)+SUM(Q272:Q272)+SUM(Q274:Q274)+SUM(Q276:Q276)+SUM(Q278:Q279)+SUM(Q281:Q283)+SUM(Q285:Q287)+SUM(Q289:Q292)+SUM(Q294:Q296)+SUM(Q298:Q299)+SUM(Q301:Q301)+SUM(Q303:Q305)+SUM(Q307:Q309)+SUM(Q311:Q312)+SUM(Q314:Q318)+SUM(Q320:Q321)+SUM(Q323:Q324)+SUM(Q326:Q330)+SUM(Q332:Q332)+SUM(Q334:Q335)+SUM(Q337:Q338)+SUM(Q340:Q341)+SUM(Q343:Q348)+SUM(Q350:Q354)+SUM(Q356:Q356)+SUM(Q358:Q361)+SUM(Q363:Q364)+SUM(Q366:Q367)+SUM(Q369:Q369)+SUM(Q371:Q372)+SUM(Q374:Q375)+SUM(Q377:Q378)+SUM(Q380:Q381)+SUM(Q383:Q384)+SUM(Q386:Q386)+SUM(Q388:Q389)+SUM(Q391:Q393)+SUM(Q395:Q395)+SUM(Q397:Q399)+SUM(Q401:Q404)+SUM(Q406:Q408)+SUM(Q410:Q413)+SUM(Q415:Q415)+SUM(Q417:Q420)+SUM(Q422:Q423)+SUM(Q425:Q427)+SUM(Q429:Q430)+SUM(Q432:Q433)+SUM(Q435:Q436)+SUM(Q438:Q442)+SUM(Q444:Q444)+SUM(Q446:Q447)+SUM(Q449:Q449)+SUM(Q451:Q451)+SUM(Q453:Q454)+SUM(Q456:Q456)+SUM(Q458:Q458)+SUM(Q460:Q460)+SUM(Q462:Q467)+SUM(Q469:Q469)+SUM(Q471:Q472)+SUM(Q474:Q477)+SUM(Q479:Q479)+SUM(Q481:Q481)+SUM(Q483:Q484)+SUM(Q486:Q488)+SUM(Q490:Q490)+SUM(Q492:Q494)+SUM(Q496:Q497)+SUM(Q499:Q501)+SUM(Q503:Q505)+SUM(Q507:Q508)+SUM(Q510:Q511)+SUM(Q513:Q513)+SUM(Q515:Q519)+SUM(Q521:Q523)+SUM(Q525:Q526)+SUM(Q528:Q529)+SUM(Q531:Q532)+SUM(Q534:Q535)+SUM(Q537:Q538)+SUM(Q540:Q542)+SUM(Q544:Q545)+SUM(Q547:Q547)+SUM(Q549:Q550)+SUM(Q552:Q552)+SUM(Q554:Q555)+SUM(Q557:Q558)+SUM(Q560:Q560)+SUM(Q562:Q562)+SUM(Q564:Q565)+SUM(Q567:Q567)+SUM(Q569:Q570)+SUM(Q572:Q572)+SUM(Q574:Q575)+SUM(Q577:Q578)+SUM(Q580:Q582)+SUM(Q584:Q584)+SUM(Q586:Q588)+SUM(Q590:Q591)+SUM(Q593:Q594)+SUM(Q596:Q605)+SUM(Q607:Q609)+SUM(Q611:Q611)+SUM(Q613:Q615)+SUM(Q617:Q618)+SUM(Q620:Q623)+SUM(Q625:Q626)+SUM(Q628:Q630)+SUM(Q632:Q632)+SUM(Q634:Q635)+SUM(Q637:Q637)+SUM(Q639:Q639)+SUM(Q641:Q641)+SUM(Q643:Q644)+SUM(Q646:Q648)+SUM(Q650:Q650)+SUM(Q652:Q656)+SUM(Q658:Q658)+SUM(Q660:Q661)+SUM(Q663:Q665)</f>
      </c>
      <c r="R667" s="70">
        <f>SUM(R8:R8)+SUM(R10:R10)+SUM(R12:R12)+SUM(R14:R16)+SUM(R18:R20)+SUM(R22:R23)+SUM(R25:R26)+SUM(R28:R29)+SUM(R31:R34)+SUM(R36:R37)+SUM(R39:R40)+SUM(R42:R42)+SUM(R44:R46)+SUM(R48:R52)+SUM(R54:R54)+SUM(R56:R58)+SUM(R60:R60)+SUM(R62:R64)+SUM(R66:R69)+SUM(R71:R74)+SUM(R76:R76)+SUM(R78:R79)+SUM(R81:R83)+SUM(R85:R85)+SUM(R87:R91)+SUM(R93:R95)+SUM(R97:R102)+SUM(R104:R104)+SUM(R106:R107)+SUM(R109:R111)+SUM(R113:R113)+SUM(R115:R115)+SUM(R117:R117)+SUM(R119:R119)+SUM(R121:R121)+SUM(R123:R127)+SUM(R129:R130)+SUM(R132:R132)+SUM(R134:R137)+SUM(R139:R139)+SUM(R141:R143)+SUM(R145:R146)+SUM(R148:R148)+SUM(R150:R150)+SUM(R152:R160)+SUM(R162:R163)+SUM(R165:R165)+SUM(R167:R168)+SUM(R170:R171)+SUM(R173:R176)+SUM(R178:R180)+SUM(R182:R183)+SUM(R185:R186)+SUM(R188:R189)+SUM(R191:R191)+SUM(R193:R193)+SUM(R195:R198)+SUM(R200:R201)+SUM(R203:R203)+SUM(R205:R207)+SUM(R209:R210)+SUM(R212:R212)+SUM(R214:R215)+SUM(R217:R217)+SUM(R219:R220)+SUM(R222:R222)+SUM(R224:R227)+SUM(R229:R230)+SUM(R232:R234)+SUM(R236:R238)+SUM(R240:R241)+SUM(R243:R243)+SUM(R245:R246)+SUM(R248:R250)+SUM(R252:R254)+SUM(R256:R257)+SUM(R259:R260)+SUM(R262:R263)+SUM(R265:R268)+SUM(R270:R270)+SUM(R272:R272)+SUM(R274:R274)+SUM(R276:R276)+SUM(R278:R279)+SUM(R281:R283)+SUM(R285:R287)+SUM(R289:R292)+SUM(R294:R296)+SUM(R298:R299)+SUM(R301:R301)+SUM(R303:R305)+SUM(R307:R309)+SUM(R311:R312)+SUM(R314:R318)+SUM(R320:R321)+SUM(R323:R324)+SUM(R326:R330)+SUM(R332:R332)+SUM(R334:R335)+SUM(R337:R338)+SUM(R340:R341)+SUM(R343:R348)+SUM(R350:R354)+SUM(R356:R356)+SUM(R358:R361)+SUM(R363:R364)+SUM(R366:R367)+SUM(R369:R369)+SUM(R371:R372)+SUM(R374:R375)+SUM(R377:R378)+SUM(R380:R381)+SUM(R383:R384)+SUM(R386:R386)+SUM(R388:R389)+SUM(R391:R393)+SUM(R395:R395)+SUM(R397:R399)+SUM(R401:R404)+SUM(R406:R408)+SUM(R410:R413)+SUM(R415:R415)+SUM(R417:R420)+SUM(R422:R423)+SUM(R425:R427)+SUM(R429:R430)+SUM(R432:R433)+SUM(R435:R436)+SUM(R438:R442)+SUM(R444:R444)+SUM(R446:R447)+SUM(R449:R449)+SUM(R451:R451)+SUM(R453:R454)+SUM(R456:R456)+SUM(R458:R458)+SUM(R460:R460)+SUM(R462:R467)+SUM(R469:R469)+SUM(R471:R472)+SUM(R474:R477)+SUM(R479:R479)+SUM(R481:R481)+SUM(R483:R484)+SUM(R486:R488)+SUM(R490:R490)+SUM(R492:R494)+SUM(R496:R497)+SUM(R499:R501)+SUM(R503:R505)+SUM(R507:R508)+SUM(R510:R511)+SUM(R513:R513)+SUM(R515:R519)+SUM(R521:R523)+SUM(R525:R526)+SUM(R528:R529)+SUM(R531:R532)+SUM(R534:R535)+SUM(R537:R538)+SUM(R540:R542)+SUM(R544:R545)+SUM(R547:R547)+SUM(R549:R550)+SUM(R552:R552)+SUM(R554:R555)+SUM(R557:R558)+SUM(R560:R560)+SUM(R562:R562)+SUM(R564:R565)+SUM(R567:R567)+SUM(R569:R570)+SUM(R572:R572)+SUM(R574:R575)+SUM(R577:R578)+SUM(R580:R582)+SUM(R584:R584)+SUM(R586:R588)+SUM(R590:R591)+SUM(R593:R594)+SUM(R596:R605)+SUM(R607:R609)+SUM(R611:R611)+SUM(R613:R615)+SUM(R617:R618)+SUM(R620:R623)+SUM(R625:R626)+SUM(R628:R630)+SUM(R632:R632)+SUM(R634:R635)+SUM(R637:R637)+SUM(R639:R639)+SUM(R641:R641)+SUM(R643:R644)+SUM(R646:R648)+SUM(R650:R650)+SUM(R652:R656)+SUM(R658:R658)+SUM(R660:R661)+SUM(R663:R665)</f>
      </c>
    </row>
    <row r="669">
      <c r="A669" s="3" t="s">
        <v>138016</v>
      </c>
      <c r="B669" s="3"/>
      <c r="C669" s="3"/>
      <c r="D669" s="3" t="s">
        <v>138048</v>
      </c>
      <c r="E669" s="3"/>
    </row>
    <row r="670">
      <c r="A670" s="6" t="s">
        <v>138017</v>
      </c>
      <c r="B670" s="7" t="s">
        <v>138018</v>
      </c>
      <c r="C670" s="11" t="s">
        <v>138019</v>
      </c>
      <c r="D670" s="6" t="s">
        <v>138049</v>
      </c>
      <c r="E670" s="9" t="s">
        <v>138050</v>
      </c>
      <c r="T670" s="40" t="s">
        <v>138020</v>
      </c>
      <c r="U670" s="40" t="s">
        <v>138021</v>
      </c>
      <c r="V670" s="39" t="s">
        <v>138022</v>
      </c>
      <c r="W670" s="37" t="s">
        <v>138023</v>
      </c>
      <c r="X670" s="39" t="s">
        <v>138024</v>
      </c>
      <c r="Y670" s="39" t="s">
        <v>138025</v>
      </c>
      <c r="Z670" s="39" t="s">
        <v>138026</v>
      </c>
      <c r="AA670" s="39" t="s">
        <v>138027</v>
      </c>
      <c r="AB670" s="39" t="s">
        <v>138028</v>
      </c>
      <c r="AC670" s="39" t="s">
        <v>138029</v>
      </c>
      <c r="AD670" s="39" t="s">
        <v>138030</v>
      </c>
    </row>
    <row r="671">
      <c r="A671" s="128" t="s">
        <v>138031</v>
      </c>
      <c r="B671" s="99">
        <v>169</v>
      </c>
      <c r="C671" s="103">
        <v>0.84499999999999997</v>
      </c>
      <c r="D671" s="97" t="s">
        <v>138051</v>
      </c>
      <c r="E671" s="97"/>
      <c r="T671" s="101">
        <v>174825</v>
      </c>
      <c r="U671" s="101">
        <v>-3395</v>
      </c>
      <c r="V671" s="100">
        <v>17535</v>
      </c>
      <c r="W671" s="98" t="s">
        <v>138032</v>
      </c>
      <c r="X671" s="100">
        <v>50</v>
      </c>
      <c r="Y671" s="100">
        <v>175</v>
      </c>
      <c r="Z671" s="100">
        <v>0.84499999999999997</v>
      </c>
      <c r="AA671" s="100">
        <v>173325</v>
      </c>
      <c r="AB671" s="100">
        <v>174825</v>
      </c>
      <c r="AC671" s="100">
        <v>-3395</v>
      </c>
      <c r="AD671" s="100">
        <v>173346.64000000001</v>
      </c>
    </row>
    <row r="672">
      <c r="A672" s="128" t="s">
        <v>138033</v>
      </c>
      <c r="B672" s="99">
        <v>2</v>
      </c>
      <c r="C672" s="103">
        <v>0.01</v>
      </c>
      <c r="D672" s="98" t="s">
        <v>138052</v>
      </c>
      <c r="E672" s="101">
        <v>0</v>
      </c>
      <c r="T672" s="101">
        <v>2070</v>
      </c>
      <c r="U672" s="101">
        <v>20</v>
      </c>
      <c r="V672" s="100">
        <v>17535</v>
      </c>
      <c r="W672" s="98" t="s">
        <v>138034</v>
      </c>
      <c r="X672" s="100">
        <v>50</v>
      </c>
      <c r="Y672" s="100">
        <v>175</v>
      </c>
      <c r="Z672" s="100">
        <v>0.01</v>
      </c>
      <c r="AA672" s="100">
        <v>2000</v>
      </c>
      <c r="AB672" s="100">
        <v>2070</v>
      </c>
      <c r="AC672" s="100">
        <v>20</v>
      </c>
      <c r="AD672" s="100">
        <v>4416.5</v>
      </c>
    </row>
    <row r="673">
      <c r="A673" s="128" t="s">
        <v>138035</v>
      </c>
      <c r="B673" s="99">
        <v>4</v>
      </c>
      <c r="C673" s="103">
        <v>0.02</v>
      </c>
      <c r="D673" s="98" t="s">
        <v>138053</v>
      </c>
      <c r="E673" s="101">
        <v>8520</v>
      </c>
      <c r="T673" s="101">
        <v>3895</v>
      </c>
      <c r="U673" s="101">
        <v>200</v>
      </c>
      <c r="V673" s="100">
        <v>17535</v>
      </c>
      <c r="W673" s="98" t="s">
        <v>138036</v>
      </c>
      <c r="X673" s="100">
        <v>50</v>
      </c>
      <c r="Y673" s="100">
        <v>175</v>
      </c>
      <c r="Z673" s="100">
        <v>0.02</v>
      </c>
      <c r="AA673" s="100">
        <v>3950</v>
      </c>
      <c r="AB673" s="100">
        <v>3895</v>
      </c>
      <c r="AC673" s="100">
        <v>200</v>
      </c>
      <c r="AD673" s="100">
        <v>2810.6700000000001</v>
      </c>
    </row>
    <row r="674">
      <c r="A674" s="96" t="s">
        <v>138037</v>
      </c>
      <c r="B674" s="83">
        <f>SUM(B671:B673)</f>
      </c>
      <c r="C674" s="87">
        <v>0.875</v>
      </c>
      <c r="D674" s="98" t="s">
        <v>138054</v>
      </c>
      <c r="E674" s="101">
        <v>0</v>
      </c>
      <c r="T674" s="85">
        <f>SUM(T671:T673)</f>
      </c>
      <c r="U674" s="85">
        <f>SUM(U671:U673)</f>
      </c>
    </row>
    <row r="675">
      <c r="A675" s="128" t="s">
        <v>138038</v>
      </c>
      <c r="B675" s="99">
        <v>1</v>
      </c>
      <c r="C675" s="103">
        <v>0.0050000000000000001</v>
      </c>
      <c r="D675" s="98" t="s">
        <v>138055</v>
      </c>
      <c r="E675" s="101">
        <v>-4495</v>
      </c>
      <c r="T675" s="101">
        <v>0</v>
      </c>
      <c r="U675" s="101">
        <v>0</v>
      </c>
      <c r="V675" s="100">
        <v>17535</v>
      </c>
      <c r="W675" s="98" t="s">
        <v>138039</v>
      </c>
      <c r="X675" s="100">
        <v>50</v>
      </c>
      <c r="Y675" s="100">
        <v>175</v>
      </c>
      <c r="Z675" s="100">
        <v>0.0050000000000000001</v>
      </c>
      <c r="AA675" s="100">
        <v>1415</v>
      </c>
      <c r="AB675" s="100">
        <v>0</v>
      </c>
      <c r="AC675" s="100">
        <v>0</v>
      </c>
      <c r="AD675" s="100">
        <v>0</v>
      </c>
    </row>
    <row r="676">
      <c r="A676" s="128" t="s">
        <v>138040</v>
      </c>
      <c r="B676" s="99">
        <v>2</v>
      </c>
      <c r="C676" s="103">
        <v>0.01</v>
      </c>
      <c r="D676" s="98" t="s">
        <v>138056</v>
      </c>
      <c r="E676" s="101">
        <v>0</v>
      </c>
      <c r="T676" s="101">
        <v>1190</v>
      </c>
      <c r="U676" s="101">
        <v>0</v>
      </c>
      <c r="V676" s="100">
        <v>17535</v>
      </c>
      <c r="W676" s="98" t="s">
        <v>138041</v>
      </c>
      <c r="X676" s="100">
        <v>50</v>
      </c>
      <c r="Y676" s="100">
        <v>175</v>
      </c>
      <c r="Z676" s="100">
        <v>0.01</v>
      </c>
      <c r="AA676" s="100">
        <v>2415</v>
      </c>
      <c r="AB676" s="100">
        <v>1190</v>
      </c>
      <c r="AC676" s="100">
        <v>0</v>
      </c>
      <c r="AD676" s="100">
        <v>0</v>
      </c>
    </row>
    <row r="677">
      <c r="A677" s="128" t="s">
        <v>138042</v>
      </c>
      <c r="B677" s="99">
        <v>10</v>
      </c>
      <c r="C677" s="103">
        <v>0.050000000000000003</v>
      </c>
      <c r="D677" s="98" t="s">
        <v>138057</v>
      </c>
      <c r="E677" s="101">
        <v>0</v>
      </c>
      <c r="T677" s="101">
        <v>0</v>
      </c>
      <c r="U677" s="101">
        <v>0</v>
      </c>
      <c r="V677" s="100">
        <v>17535</v>
      </c>
      <c r="W677" s="98" t="s">
        <v>138043</v>
      </c>
      <c r="X677" s="100">
        <v>50</v>
      </c>
      <c r="Y677" s="100">
        <v>175</v>
      </c>
      <c r="Z677" s="100">
        <v>0.050000000000000003</v>
      </c>
      <c r="AA677" s="100">
        <v>11100</v>
      </c>
      <c r="AB677" s="100">
        <v>0</v>
      </c>
      <c r="AC677" s="100">
        <v>0</v>
      </c>
      <c r="AD677" s="100">
        <v>0</v>
      </c>
    </row>
    <row r="678">
      <c r="A678" s="128" t="s">
        <v>138044</v>
      </c>
      <c r="B678" s="99">
        <v>12</v>
      </c>
      <c r="C678" s="103">
        <v>0.059999999999999998</v>
      </c>
      <c r="D678" s="98" t="s">
        <v>138058</v>
      </c>
      <c r="E678" s="101">
        <v>800</v>
      </c>
      <c r="T678" s="101">
        <v>0</v>
      </c>
      <c r="U678" s="101">
        <v>0</v>
      </c>
      <c r="V678" s="100">
        <v>17535</v>
      </c>
      <c r="W678" s="98" t="s">
        <v>138045</v>
      </c>
      <c r="X678" s="100">
        <v>50</v>
      </c>
      <c r="Y678" s="100">
        <v>175</v>
      </c>
      <c r="Z678" s="100">
        <v>0.059999999999999998</v>
      </c>
      <c r="AA678" s="100">
        <v>12035</v>
      </c>
      <c r="AB678" s="100">
        <v>0</v>
      </c>
      <c r="AC678" s="100">
        <v>0</v>
      </c>
      <c r="AD678" s="100">
        <v>0</v>
      </c>
    </row>
    <row r="679">
      <c r="A679" s="96" t="s">
        <v>138046</v>
      </c>
      <c r="B679" s="83">
        <f>SUM(B675:B678)</f>
      </c>
      <c r="C679" s="87">
        <v>0.125</v>
      </c>
      <c r="D679" s="98" t="s">
        <v>138059</v>
      </c>
      <c r="E679" s="101">
        <v>4235</v>
      </c>
      <c r="T679" s="85">
        <f>SUM(T675:T678)</f>
      </c>
      <c r="U679" s="85">
        <f>SUM(U675:U678)</f>
      </c>
    </row>
    <row r="680">
      <c r="A680" s="81" t="s">
        <v>138047</v>
      </c>
      <c r="B680" s="68">
        <f>SUM(B671:B673)+SUM(B675:B678)</f>
      </c>
      <c r="C680" s="72">
        <v>1</v>
      </c>
      <c r="D680" s="98" t="s">
        <v>138060</v>
      </c>
      <c r="E680" s="101">
        <v>520</v>
      </c>
      <c r="T680" s="70">
        <f>SUM(T671:T673)+SUM(T675:T678)</f>
      </c>
      <c r="U680" s="70">
        <f>SUM(U671:U673)+SUM(U675:U678)</f>
      </c>
    </row>
    <row r="681">
      <c r="D681" s="98" t="s">
        <v>138061</v>
      </c>
      <c r="E681" s="101">
        <v>168035</v>
      </c>
    </row>
    <row r="682">
      <c r="D682" s="98" t="s">
        <v>138062</v>
      </c>
      <c r="E682" s="101">
        <v>0</v>
      </c>
    </row>
    <row r="683">
      <c r="D683" s="96" t="s">
        <v>138063</v>
      </c>
      <c r="E683" s="85">
        <f>SUM(E672:E682)</f>
      </c>
    </row>
    <row r="684">
      <c r="D684" s="81" t="s">
        <v>138064</v>
      </c>
      <c r="E684" s="70">
        <f>SUM(E672:E682)</f>
      </c>
    </row>
    <row r="686">
      <c r="A686" s="3" t="s">
        <v>138065</v>
      </c>
      <c r="B686" s="3"/>
      <c r="C686" s="3"/>
      <c r="D686" s="3"/>
      <c r="E686" s="3"/>
      <c r="F686" s="3"/>
      <c r="G686" s="3"/>
      <c r="H686" s="3"/>
      <c r="I686" s="3"/>
      <c r="J686" s="3"/>
      <c r="K686" s="3"/>
      <c r="L686" s="3"/>
      <c r="M686" s="3"/>
      <c r="N686" s="3"/>
      <c r="O686" s="3"/>
      <c r="P686" s="3"/>
      <c r="Q686" s="3"/>
    </row>
    <row r="687">
      <c r="A687" s="6" t="s">
        <v>138066</v>
      </c>
      <c r="B687" s="6" t="s">
        <v>138067</v>
      </c>
      <c r="C687" s="8" t="s">
        <v>138068</v>
      </c>
      <c r="D687" s="6" t="s">
        <v>138069</v>
      </c>
      <c r="E687" s="6" t="s">
        <v>138070</v>
      </c>
      <c r="F687" s="12" t="s">
        <v>138071</v>
      </c>
      <c r="G687" s="12" t="s">
        <v>138072</v>
      </c>
      <c r="H687" s="12" t="s">
        <v>138073</v>
      </c>
      <c r="I687" s="9" t="s">
        <v>138074</v>
      </c>
      <c r="J687" s="6" t="s">
        <v>138075</v>
      </c>
      <c r="K687" s="6" t="s">
        <v>138076</v>
      </c>
      <c r="L687" s="6" t="s">
        <v>138077</v>
      </c>
      <c r="M687" s="6" t="s">
        <v>138078</v>
      </c>
      <c r="N687" s="9" t="s">
        <v>138079</v>
      </c>
      <c r="O687" s="9" t="s">
        <v>138080</v>
      </c>
      <c r="P687" s="9" t="s">
        <v>138081</v>
      </c>
      <c r="Q687" s="9" t="s">
        <v>138082</v>
      </c>
    </row>
    <row r="688">
      <c r="A688" s="98" t="s">
        <v>138083</v>
      </c>
      <c r="B688" s="98" t="s">
        <v>138084</v>
      </c>
      <c r="C688" s="100">
        <v>972</v>
      </c>
      <c r="D688" s="98" t="s">
        <v>138085</v>
      </c>
      <c r="E688" s="98" t="s">
        <v>138086</v>
      </c>
      <c r="F688" s="104">
        <v>45759</v>
      </c>
      <c r="G688" s="104">
        <v>45759</v>
      </c>
      <c r="H688" s="104">
        <v>46123</v>
      </c>
      <c r="I688" s="101">
        <v>1190</v>
      </c>
      <c r="J688" s="98" t="s">
        <v>138087</v>
      </c>
      <c r="K688" s="98" t="s">
        <v>138088</v>
      </c>
      <c r="N688" s="101">
        <v>0</v>
      </c>
      <c r="O688" s="101">
        <v>90</v>
      </c>
      <c r="P688" s="101">
        <v>200</v>
      </c>
      <c r="Q688" s="101">
        <v>0</v>
      </c>
    </row>
    <row r="689">
      <c r="K689" s="98" t="s">
        <v>138089</v>
      </c>
      <c r="N689" s="101">
        <v>0</v>
      </c>
      <c r="O689" s="101">
        <v>1100</v>
      </c>
    </row>
    <row r="690">
      <c r="J690" s="96" t="s">
        <v>138090</v>
      </c>
      <c r="N690" s="85">
        <f>SUM(N688:N689)</f>
      </c>
      <c r="O690" s="85">
        <f>SUM(O688:O689)</f>
      </c>
    </row>
    <row r="691">
      <c r="B691" s="81" t="s">
        <v>138091</v>
      </c>
      <c r="C691" s="69">
        <f>SUM(C688:C689)</f>
      </c>
      <c r="I691" s="70">
        <f>SUM(I688:I689)</f>
      </c>
      <c r="N691" s="70">
        <f>SUM(N688:N689)</f>
      </c>
      <c r="O691" s="70">
        <f>SUM(O688:O689)</f>
      </c>
      <c r="P691" s="70">
        <f>SUM(P688:P689)</f>
      </c>
      <c r="Q691" s="70">
        <f>SUM(Q688:Q689)</f>
      </c>
    </row>
  </sheetData>
  <mergeCells count="8">
    <mergeCell ref="A2:R2"/>
    <mergeCell ref="A3:R3"/>
    <mergeCell ref="A4:R4"/>
    <mergeCell ref="A6:R6"/>
    <mergeCell ref="A669:C669"/>
    <mergeCell ref="D669:E669"/>
    <mergeCell ref="D671:E671"/>
    <mergeCell ref="A686:Q686"/>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43.xml><?xml version="1.0" encoding="utf-8"?>
<worksheet xmlns="http://schemas.openxmlformats.org/spreadsheetml/2006/main" xmlns:r="http://schemas.openxmlformats.org/officeDocument/2006/relationships">
  <dimension ref="A2:AD1071"/>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8.281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138092</v>
      </c>
      <c r="B2" s="1"/>
      <c r="C2" s="1"/>
      <c r="D2" s="1"/>
      <c r="E2" s="1"/>
      <c r="F2" s="1"/>
      <c r="G2" s="1"/>
      <c r="H2" s="1"/>
      <c r="I2" s="1"/>
      <c r="J2" s="1"/>
      <c r="K2" s="1"/>
      <c r="L2" s="1"/>
      <c r="M2" s="1"/>
      <c r="N2" s="1"/>
      <c r="O2" s="1"/>
      <c r="P2" s="1"/>
      <c r="Q2" s="1"/>
      <c r="R2" s="1"/>
    </row>
    <row r="3">
      <c r="A3" s="2" t="s">
        <v>138093</v>
      </c>
      <c r="B3" s="2"/>
      <c r="C3" s="2"/>
      <c r="D3" s="2"/>
      <c r="E3" s="2"/>
      <c r="F3" s="2"/>
      <c r="G3" s="2"/>
      <c r="H3" s="2"/>
      <c r="I3" s="2"/>
      <c r="J3" s="2"/>
      <c r="K3" s="2"/>
      <c r="L3" s="2"/>
      <c r="M3" s="2"/>
      <c r="N3" s="2"/>
      <c r="O3" s="2"/>
      <c r="P3" s="2"/>
      <c r="Q3" s="2"/>
      <c r="R3" s="2"/>
    </row>
    <row r="4">
      <c r="A4" s="2" t="s">
        <v>138094</v>
      </c>
      <c r="B4" s="2"/>
      <c r="C4" s="2"/>
      <c r="D4" s="2"/>
      <c r="E4" s="2"/>
      <c r="F4" s="2"/>
      <c r="G4" s="2"/>
      <c r="H4" s="2"/>
      <c r="I4" s="2"/>
      <c r="J4" s="2"/>
      <c r="K4" s="2"/>
      <c r="L4" s="2"/>
      <c r="M4" s="2"/>
      <c r="N4" s="2"/>
      <c r="O4" s="2"/>
      <c r="P4" s="2"/>
      <c r="Q4" s="2"/>
      <c r="R4" s="2"/>
    </row>
    <row r="6">
      <c r="A6" s="3" t="s">
        <v>138095</v>
      </c>
      <c r="B6" s="3"/>
      <c r="C6" s="3"/>
      <c r="D6" s="3"/>
      <c r="E6" s="3"/>
      <c r="F6" s="3"/>
      <c r="G6" s="3"/>
      <c r="H6" s="3"/>
      <c r="I6" s="3"/>
      <c r="J6" s="3"/>
      <c r="K6" s="3"/>
      <c r="L6" s="3"/>
      <c r="M6" s="3"/>
      <c r="N6" s="3"/>
      <c r="O6" s="3"/>
      <c r="P6" s="3"/>
      <c r="Q6" s="3"/>
      <c r="R6" s="3"/>
    </row>
    <row r="7">
      <c r="A7" s="6" t="s">
        <v>138096</v>
      </c>
      <c r="B7" s="6" t="s">
        <v>138097</v>
      </c>
      <c r="C7" s="8" t="s">
        <v>138098</v>
      </c>
      <c r="D7" s="6" t="s">
        <v>138099</v>
      </c>
      <c r="E7" s="6" t="s">
        <v>138100</v>
      </c>
      <c r="F7" s="12" t="s">
        <v>138101</v>
      </c>
      <c r="G7" s="12" t="s">
        <v>138102</v>
      </c>
      <c r="H7" s="12" t="s">
        <v>138103</v>
      </c>
      <c r="I7" s="12" t="s">
        <v>138104</v>
      </c>
      <c r="J7" s="9" t="s">
        <v>138105</v>
      </c>
      <c r="K7" s="6" t="s">
        <v>138106</v>
      </c>
      <c r="L7" s="6" t="s">
        <v>138107</v>
      </c>
      <c r="M7" s="6" t="s">
        <v>138108</v>
      </c>
      <c r="N7" s="6" t="s">
        <v>138109</v>
      </c>
      <c r="O7" s="9" t="s">
        <v>138110</v>
      </c>
      <c r="P7" s="9" t="s">
        <v>138111</v>
      </c>
      <c r="Q7" s="9" t="s">
        <v>138112</v>
      </c>
      <c r="R7" s="9" t="s">
        <v>138113</v>
      </c>
    </row>
    <row r="8">
      <c r="A8" s="98" t="s">
        <v>138114</v>
      </c>
      <c r="B8" s="98" t="s">
        <v>138115</v>
      </c>
      <c r="C8" s="100">
        <v>672</v>
      </c>
      <c r="D8" s="98" t="s">
        <v>138116</v>
      </c>
      <c r="E8" s="98" t="s">
        <v>138117</v>
      </c>
      <c r="F8" s="104">
        <v>45453</v>
      </c>
      <c r="G8" s="104">
        <v>45453</v>
      </c>
      <c r="H8" s="104">
        <v>45838</v>
      </c>
      <c r="J8" s="101">
        <v>1275</v>
      </c>
      <c r="K8" s="98" t="s">
        <v>138118</v>
      </c>
      <c r="L8" s="98" t="s">
        <v>138119</v>
      </c>
      <c r="M8" s="98" t="s">
        <v>138120</v>
      </c>
      <c r="N8" s="98" t="s">
        <v>138121</v>
      </c>
      <c r="O8" s="101">
        <v>50</v>
      </c>
      <c r="P8" s="101">
        <v>100</v>
      </c>
      <c r="Q8" s="101">
        <v>0</v>
      </c>
      <c r="R8" s="101">
        <v>350</v>
      </c>
    </row>
    <row r="9">
      <c r="L9" s="98" t="s">
        <v>138122</v>
      </c>
      <c r="M9" s="98" t="s">
        <v>138123</v>
      </c>
      <c r="N9" s="98" t="s">
        <v>138124</v>
      </c>
      <c r="O9" s="101">
        <v>50</v>
      </c>
      <c r="P9" s="101">
        <v>0</v>
      </c>
    </row>
    <row r="10">
      <c r="L10" s="98" t="s">
        <v>138125</v>
      </c>
      <c r="M10" s="98" t="s">
        <v>138126</v>
      </c>
      <c r="N10" s="98" t="s">
        <v>138127</v>
      </c>
      <c r="O10" s="101">
        <v>1175</v>
      </c>
      <c r="P10" s="101">
        <v>1175</v>
      </c>
    </row>
    <row r="11">
      <c r="L11" s="98" t="s">
        <v>138128</v>
      </c>
      <c r="M11" s="98" t="s">
        <v>138129</v>
      </c>
      <c r="N11" s="98" t="s">
        <v>138130</v>
      </c>
      <c r="O11" s="101">
        <v>15</v>
      </c>
      <c r="P11" s="101">
        <v>15</v>
      </c>
    </row>
    <row r="12">
      <c r="K12" s="96" t="s">
        <v>138131</v>
      </c>
      <c r="O12" s="85">
        <f>SUM(O8:O11)</f>
      </c>
      <c r="P12" s="85">
        <f>SUM(P8:P11)</f>
      </c>
    </row>
    <row r="13">
      <c r="A13" s="98" t="s">
        <v>138132</v>
      </c>
      <c r="B13" s="98" t="s">
        <v>138133</v>
      </c>
      <c r="C13" s="100">
        <v>672</v>
      </c>
      <c r="D13" s="98" t="s">
        <v>138134</v>
      </c>
      <c r="E13" s="98" t="s">
        <v>138135</v>
      </c>
      <c r="F13" s="104">
        <v>45562</v>
      </c>
      <c r="G13" s="104">
        <v>45562</v>
      </c>
      <c r="H13" s="104">
        <v>45930</v>
      </c>
      <c r="J13" s="101">
        <v>1275</v>
      </c>
      <c r="K13" s="98" t="s">
        <v>138136</v>
      </c>
      <c r="L13" s="98" t="s">
        <v>138137</v>
      </c>
      <c r="M13" s="98" t="s">
        <v>138138</v>
      </c>
      <c r="N13" s="98" t="s">
        <v>138139</v>
      </c>
      <c r="O13" s="101">
        <v>50</v>
      </c>
      <c r="P13" s="101">
        <v>0</v>
      </c>
      <c r="Q13" s="101">
        <v>0</v>
      </c>
      <c r="R13" s="101">
        <v>150</v>
      </c>
    </row>
    <row r="14">
      <c r="L14" s="98" t="s">
        <v>138140</v>
      </c>
      <c r="M14" s="98" t="s">
        <v>138141</v>
      </c>
      <c r="N14" s="98" t="s">
        <v>138142</v>
      </c>
      <c r="O14" s="101">
        <v>50</v>
      </c>
      <c r="P14" s="101">
        <v>100</v>
      </c>
    </row>
    <row r="15">
      <c r="L15" s="98" t="s">
        <v>138143</v>
      </c>
      <c r="M15" s="98" t="s">
        <v>138144</v>
      </c>
      <c r="N15" s="98" t="s">
        <v>138145</v>
      </c>
      <c r="O15" s="101">
        <v>1175</v>
      </c>
      <c r="P15" s="101">
        <v>1175</v>
      </c>
    </row>
    <row r="16">
      <c r="L16" s="98" t="s">
        <v>138146</v>
      </c>
      <c r="M16" s="98" t="s">
        <v>138147</v>
      </c>
      <c r="N16" s="98" t="s">
        <v>138148</v>
      </c>
      <c r="O16" s="101">
        <v>15</v>
      </c>
      <c r="P16" s="101">
        <v>15</v>
      </c>
    </row>
    <row r="17">
      <c r="K17" s="96" t="s">
        <v>138149</v>
      </c>
      <c r="O17" s="85">
        <f>SUM(O13:O16)</f>
      </c>
      <c r="P17" s="85">
        <f>SUM(P13:P16)</f>
      </c>
    </row>
    <row r="18">
      <c r="A18" s="98" t="s">
        <v>138150</v>
      </c>
      <c r="B18" s="98" t="s">
        <v>138151</v>
      </c>
      <c r="C18" s="100">
        <v>672</v>
      </c>
      <c r="D18" s="98" t="s">
        <v>138152</v>
      </c>
      <c r="E18" s="98" t="s">
        <v>138153</v>
      </c>
      <c r="F18" s="104">
        <v>45240</v>
      </c>
      <c r="G18" s="104">
        <v>45627</v>
      </c>
      <c r="H18" s="104">
        <v>45869</v>
      </c>
      <c r="J18" s="101">
        <v>1225</v>
      </c>
      <c r="K18" s="98" t="s">
        <v>138154</v>
      </c>
      <c r="L18" s="98" t="s">
        <v>138155</v>
      </c>
      <c r="M18" s="98" t="s">
        <v>138156</v>
      </c>
      <c r="N18" s="98" t="s">
        <v>138157</v>
      </c>
      <c r="O18" s="101">
        <v>50</v>
      </c>
      <c r="P18" s="101">
        <v>50</v>
      </c>
      <c r="Q18" s="101">
        <v>0</v>
      </c>
      <c r="R18" s="101">
        <v>150</v>
      </c>
    </row>
    <row r="19">
      <c r="L19" s="98" t="s">
        <v>138158</v>
      </c>
      <c r="M19" s="98" t="s">
        <v>138159</v>
      </c>
      <c r="N19" s="98" t="s">
        <v>138160</v>
      </c>
      <c r="O19" s="101">
        <v>1185</v>
      </c>
      <c r="P19" s="101">
        <v>1185</v>
      </c>
    </row>
    <row r="20">
      <c r="L20" s="98" t="s">
        <v>138161</v>
      </c>
      <c r="M20" s="98" t="s">
        <v>138162</v>
      </c>
      <c r="N20" s="98" t="s">
        <v>138163</v>
      </c>
      <c r="O20" s="101">
        <v>15</v>
      </c>
      <c r="P20" s="101">
        <v>15</v>
      </c>
    </row>
    <row r="21">
      <c r="K21" s="96" t="s">
        <v>138164</v>
      </c>
      <c r="O21" s="85">
        <f>SUM(O18:O20)</f>
      </c>
      <c r="P21" s="85">
        <f>SUM(P18:P20)</f>
      </c>
    </row>
    <row r="22">
      <c r="A22" s="98" t="s">
        <v>138165</v>
      </c>
      <c r="B22" s="98" t="s">
        <v>138166</v>
      </c>
      <c r="C22" s="100">
        <v>672</v>
      </c>
      <c r="D22" s="98" t="s">
        <v>138167</v>
      </c>
      <c r="E22" s="98" t="s">
        <v>138168</v>
      </c>
      <c r="F22" s="104">
        <v>45647</v>
      </c>
      <c r="G22" s="104">
        <v>45647</v>
      </c>
      <c r="H22" s="104">
        <v>46011</v>
      </c>
      <c r="J22" s="101">
        <v>1125</v>
      </c>
      <c r="K22" s="98" t="s">
        <v>138169</v>
      </c>
      <c r="L22" s="98" t="s">
        <v>138170</v>
      </c>
      <c r="M22" s="98" t="s">
        <v>138171</v>
      </c>
      <c r="N22" s="98" t="s">
        <v>138172</v>
      </c>
      <c r="O22" s="101">
        <v>50</v>
      </c>
      <c r="P22" s="101">
        <v>50</v>
      </c>
      <c r="Q22" s="101">
        <v>0</v>
      </c>
      <c r="R22" s="101">
        <v>350</v>
      </c>
    </row>
    <row r="23">
      <c r="L23" s="98" t="s">
        <v>138173</v>
      </c>
      <c r="M23" s="98" t="s">
        <v>138174</v>
      </c>
      <c r="N23" s="98" t="s">
        <v>138175</v>
      </c>
      <c r="O23" s="101">
        <v>1075</v>
      </c>
      <c r="P23" s="101">
        <v>1075</v>
      </c>
    </row>
    <row r="24">
      <c r="L24" s="98" t="s">
        <v>138176</v>
      </c>
      <c r="M24" s="98" t="s">
        <v>138177</v>
      </c>
      <c r="N24" s="98" t="s">
        <v>138178</v>
      </c>
      <c r="O24" s="101">
        <v>-34</v>
      </c>
      <c r="P24" s="101">
        <v>-34</v>
      </c>
    </row>
    <row r="25">
      <c r="L25" s="98" t="s">
        <v>138179</v>
      </c>
      <c r="M25" s="98" t="s">
        <v>138180</v>
      </c>
      <c r="N25" s="98" t="s">
        <v>138181</v>
      </c>
      <c r="O25" s="101">
        <v>15</v>
      </c>
      <c r="P25" s="101">
        <v>15</v>
      </c>
    </row>
    <row r="26">
      <c r="K26" s="96" t="s">
        <v>138182</v>
      </c>
      <c r="O26" s="85">
        <f>SUM(O22:O25)</f>
      </c>
      <c r="P26" s="85">
        <f>SUM(P22:P25)</f>
      </c>
    </row>
    <row r="27">
      <c r="A27" s="98" t="s">
        <v>138183</v>
      </c>
      <c r="B27" s="98" t="s">
        <v>138184</v>
      </c>
      <c r="C27" s="100">
        <v>672</v>
      </c>
      <c r="D27" s="98" t="s">
        <v>138185</v>
      </c>
      <c r="E27" s="98" t="s">
        <v>138186</v>
      </c>
      <c r="F27" s="104">
        <v>41993</v>
      </c>
      <c r="G27" s="104">
        <v>45505</v>
      </c>
      <c r="H27" s="104">
        <v>45869</v>
      </c>
      <c r="J27" s="101">
        <v>1225</v>
      </c>
      <c r="K27" s="98" t="s">
        <v>138187</v>
      </c>
      <c r="L27" s="98" t="s">
        <v>138188</v>
      </c>
      <c r="M27" s="98" t="s">
        <v>138189</v>
      </c>
      <c r="N27" s="98" t="s">
        <v>138190</v>
      </c>
      <c r="O27" s="101">
        <v>50</v>
      </c>
      <c r="P27" s="101">
        <v>50</v>
      </c>
      <c r="Q27" s="101">
        <v>0</v>
      </c>
      <c r="R27" s="101">
        <v>350</v>
      </c>
    </row>
    <row r="28">
      <c r="L28" s="98" t="s">
        <v>138191</v>
      </c>
      <c r="M28" s="98" t="s">
        <v>138192</v>
      </c>
      <c r="N28" s="98" t="s">
        <v>138193</v>
      </c>
      <c r="O28" s="101">
        <v>1180</v>
      </c>
      <c r="P28" s="101">
        <v>1180</v>
      </c>
    </row>
    <row r="29">
      <c r="L29" s="98" t="s">
        <v>138194</v>
      </c>
      <c r="M29" s="98" t="s">
        <v>138195</v>
      </c>
      <c r="N29" s="98" t="s">
        <v>138196</v>
      </c>
      <c r="O29" s="101">
        <v>15</v>
      </c>
      <c r="P29" s="101">
        <v>15</v>
      </c>
    </row>
    <row r="30">
      <c r="K30" s="96" t="s">
        <v>138197</v>
      </c>
      <c r="O30" s="85">
        <f>SUM(O27:O29)</f>
      </c>
      <c r="P30" s="85">
        <f>SUM(P27:P29)</f>
      </c>
    </row>
    <row r="31">
      <c r="A31" s="98" t="s">
        <v>138198</v>
      </c>
      <c r="B31" s="98" t="s">
        <v>138199</v>
      </c>
      <c r="C31" s="100">
        <v>672</v>
      </c>
      <c r="D31" s="98" t="s">
        <v>138200</v>
      </c>
      <c r="E31" s="98" t="s">
        <v>138201</v>
      </c>
      <c r="F31" s="104">
        <v>45692</v>
      </c>
      <c r="G31" s="104">
        <v>45692</v>
      </c>
      <c r="H31" s="104">
        <v>45872</v>
      </c>
      <c r="J31" s="101">
        <v>1175</v>
      </c>
      <c r="K31" s="98" t="s">
        <v>138202</v>
      </c>
      <c r="L31" s="98" t="s">
        <v>138203</v>
      </c>
      <c r="M31" s="98" t="s">
        <v>138204</v>
      </c>
      <c r="N31" s="98" t="s">
        <v>138205</v>
      </c>
      <c r="O31" s="101">
        <v>50</v>
      </c>
      <c r="P31" s="101">
        <v>0</v>
      </c>
      <c r="Q31" s="101">
        <v>0</v>
      </c>
      <c r="R31" s="101">
        <v>350</v>
      </c>
    </row>
    <row r="32">
      <c r="L32" s="98" t="s">
        <v>138206</v>
      </c>
      <c r="M32" s="98" t="s">
        <v>138207</v>
      </c>
      <c r="N32" s="98" t="s">
        <v>138208</v>
      </c>
      <c r="O32" s="101">
        <v>50</v>
      </c>
      <c r="P32" s="101">
        <v>100</v>
      </c>
    </row>
    <row r="33">
      <c r="L33" s="98" t="s">
        <v>138209</v>
      </c>
      <c r="M33" s="98" t="s">
        <v>138210</v>
      </c>
      <c r="N33" s="98" t="s">
        <v>138211</v>
      </c>
      <c r="O33" s="101">
        <v>1150</v>
      </c>
      <c r="P33" s="101">
        <v>1150</v>
      </c>
    </row>
    <row r="34">
      <c r="L34" s="98" t="s">
        <v>138212</v>
      </c>
      <c r="M34" s="98" t="s">
        <v>138213</v>
      </c>
      <c r="N34" s="98" t="s">
        <v>138214</v>
      </c>
      <c r="O34" s="101">
        <v>15</v>
      </c>
      <c r="P34" s="101">
        <v>15</v>
      </c>
    </row>
    <row r="35">
      <c r="K35" s="96" t="s">
        <v>138215</v>
      </c>
      <c r="O35" s="85">
        <f>SUM(O31:O34)</f>
      </c>
      <c r="P35" s="85">
        <f>SUM(P31:P34)</f>
      </c>
    </row>
    <row r="36">
      <c r="A36" s="98" t="s">
        <v>138216</v>
      </c>
      <c r="B36" s="98" t="s">
        <v>138217</v>
      </c>
      <c r="C36" s="100">
        <v>672</v>
      </c>
      <c r="D36" s="98" t="s">
        <v>138218</v>
      </c>
      <c r="E36" s="98" t="s">
        <v>138219</v>
      </c>
      <c r="F36" s="104">
        <v>44069</v>
      </c>
      <c r="G36" s="104">
        <v>45413</v>
      </c>
      <c r="H36" s="104">
        <v>45777</v>
      </c>
      <c r="J36" s="101">
        <v>1225</v>
      </c>
      <c r="K36" s="98" t="s">
        <v>138220</v>
      </c>
      <c r="L36" s="98" t="s">
        <v>138221</v>
      </c>
      <c r="M36" s="98" t="s">
        <v>138222</v>
      </c>
      <c r="N36" s="98" t="s">
        <v>138223</v>
      </c>
      <c r="O36" s="101">
        <v>50</v>
      </c>
      <c r="P36" s="101">
        <v>50</v>
      </c>
      <c r="Q36" s="101">
        <v>0</v>
      </c>
      <c r="R36" s="101">
        <v>150</v>
      </c>
    </row>
    <row r="37">
      <c r="L37" s="98" t="s">
        <v>138224</v>
      </c>
      <c r="M37" s="98" t="s">
        <v>138225</v>
      </c>
      <c r="N37" s="98" t="s">
        <v>138226</v>
      </c>
      <c r="O37" s="101">
        <v>1175</v>
      </c>
      <c r="P37" s="101">
        <v>1175</v>
      </c>
    </row>
    <row r="38">
      <c r="L38" s="98" t="s">
        <v>138227</v>
      </c>
      <c r="M38" s="98" t="s">
        <v>138228</v>
      </c>
      <c r="N38" s="98" t="s">
        <v>138229</v>
      </c>
      <c r="O38" s="101">
        <v>-37</v>
      </c>
      <c r="P38" s="101">
        <v>-37</v>
      </c>
    </row>
    <row r="39">
      <c r="L39" s="98" t="s">
        <v>138230</v>
      </c>
      <c r="M39" s="98" t="s">
        <v>138231</v>
      </c>
      <c r="N39" s="98" t="s">
        <v>138232</v>
      </c>
      <c r="O39" s="101">
        <v>15</v>
      </c>
      <c r="P39" s="101">
        <v>15</v>
      </c>
    </row>
    <row r="40">
      <c r="K40" s="96" t="s">
        <v>138233</v>
      </c>
      <c r="O40" s="85">
        <f>SUM(O36:O39)</f>
      </c>
      <c r="P40" s="85">
        <f>SUM(P36:P39)</f>
      </c>
    </row>
    <row r="41">
      <c r="A41" s="98" t="s">
        <v>138234</v>
      </c>
      <c r="B41" s="98" t="s">
        <v>138235</v>
      </c>
      <c r="C41" s="100">
        <v>672</v>
      </c>
      <c r="D41" s="98" t="s">
        <v>138236</v>
      </c>
      <c r="E41" s="98" t="s">
        <v>138237</v>
      </c>
      <c r="F41" s="104">
        <v>44905</v>
      </c>
      <c r="G41" s="104">
        <v>45658</v>
      </c>
      <c r="H41" s="104">
        <v>46053</v>
      </c>
      <c r="J41" s="101">
        <v>1375</v>
      </c>
      <c r="K41" s="98" t="s">
        <v>138238</v>
      </c>
      <c r="L41" s="98" t="s">
        <v>138239</v>
      </c>
      <c r="M41" s="98" t="s">
        <v>138240</v>
      </c>
      <c r="N41" s="98" t="s">
        <v>138241</v>
      </c>
      <c r="O41" s="101">
        <v>50</v>
      </c>
      <c r="P41" s="101">
        <v>150</v>
      </c>
      <c r="Q41" s="101">
        <v>0</v>
      </c>
      <c r="R41" s="101">
        <v>1300</v>
      </c>
    </row>
    <row r="42">
      <c r="L42" s="98" t="s">
        <v>138242</v>
      </c>
      <c r="M42" s="98" t="s">
        <v>138243</v>
      </c>
      <c r="N42" s="98" t="s">
        <v>138244</v>
      </c>
      <c r="O42" s="101">
        <v>150</v>
      </c>
      <c r="P42" s="101">
        <v>50</v>
      </c>
    </row>
    <row r="43">
      <c r="L43" s="98" t="s">
        <v>138245</v>
      </c>
      <c r="M43" s="98" t="s">
        <v>138246</v>
      </c>
      <c r="N43" s="98" t="s">
        <v>138247</v>
      </c>
      <c r="O43" s="101">
        <v>1140</v>
      </c>
      <c r="P43" s="101">
        <v>1140</v>
      </c>
    </row>
    <row r="44">
      <c r="L44" s="98" t="s">
        <v>138248</v>
      </c>
      <c r="M44" s="98" t="s">
        <v>138249</v>
      </c>
      <c r="N44" s="98" t="s">
        <v>138250</v>
      </c>
      <c r="O44" s="101">
        <v>25</v>
      </c>
      <c r="P44" s="101">
        <v>0</v>
      </c>
    </row>
    <row r="45">
      <c r="L45" s="98" t="s">
        <v>138251</v>
      </c>
      <c r="M45" s="98" t="s">
        <v>138252</v>
      </c>
      <c r="N45" s="98" t="s">
        <v>138253</v>
      </c>
      <c r="O45" s="101">
        <v>15</v>
      </c>
      <c r="P45" s="101">
        <v>15</v>
      </c>
    </row>
    <row r="46">
      <c r="K46" s="96" t="s">
        <v>138254</v>
      </c>
      <c r="O46" s="85">
        <f>SUM(O41:O45)</f>
      </c>
      <c r="P46" s="85">
        <f>SUM(P41:P45)</f>
      </c>
    </row>
    <row r="47">
      <c r="A47" s="98" t="s">
        <v>138255</v>
      </c>
      <c r="B47" s="98" t="s">
        <v>138256</v>
      </c>
      <c r="C47" s="100">
        <v>672</v>
      </c>
      <c r="D47" s="98" t="s">
        <v>138257</v>
      </c>
      <c r="E47" s="98" t="s">
        <v>138258</v>
      </c>
      <c r="F47" s="104">
        <v>45234</v>
      </c>
      <c r="G47" s="104">
        <v>45627</v>
      </c>
      <c r="H47" s="104">
        <v>45991</v>
      </c>
      <c r="J47" s="101">
        <v>1325</v>
      </c>
      <c r="K47" s="98" t="s">
        <v>138259</v>
      </c>
      <c r="L47" s="98" t="s">
        <v>138260</v>
      </c>
      <c r="M47" s="98" t="s">
        <v>138261</v>
      </c>
      <c r="N47" s="98" t="s">
        <v>138262</v>
      </c>
      <c r="O47" s="101">
        <v>150</v>
      </c>
      <c r="P47" s="101">
        <v>150</v>
      </c>
      <c r="Q47" s="101">
        <v>0</v>
      </c>
      <c r="R47" s="101">
        <v>450</v>
      </c>
    </row>
    <row r="48">
      <c r="L48" s="98" t="s">
        <v>138263</v>
      </c>
      <c r="M48" s="98" t="s">
        <v>138264</v>
      </c>
      <c r="N48" s="98" t="s">
        <v>138265</v>
      </c>
      <c r="O48" s="101">
        <v>1175</v>
      </c>
      <c r="P48" s="101">
        <v>1175</v>
      </c>
    </row>
    <row r="49">
      <c r="L49" s="98" t="s">
        <v>138266</v>
      </c>
      <c r="M49" s="98" t="s">
        <v>138267</v>
      </c>
      <c r="N49" s="98" t="s">
        <v>138268</v>
      </c>
      <c r="O49" s="101">
        <v>15</v>
      </c>
      <c r="P49" s="101">
        <v>15</v>
      </c>
    </row>
    <row r="50">
      <c r="K50" s="96" t="s">
        <v>138269</v>
      </c>
      <c r="O50" s="85">
        <f>SUM(O47:O49)</f>
      </c>
      <c r="P50" s="85">
        <f>SUM(P47:P49)</f>
      </c>
    </row>
    <row r="51">
      <c r="A51" s="98" t="s">
        <v>138270</v>
      </c>
      <c r="B51" s="98" t="s">
        <v>138271</v>
      </c>
      <c r="C51" s="100">
        <v>672</v>
      </c>
      <c r="D51" s="98" t="s">
        <v>138272</v>
      </c>
      <c r="E51" s="98" t="s">
        <v>138273</v>
      </c>
      <c r="F51" s="104">
        <v>44373</v>
      </c>
      <c r="G51" s="104">
        <v>45474</v>
      </c>
      <c r="H51" s="104">
        <v>45838</v>
      </c>
      <c r="J51" s="101">
        <v>1325</v>
      </c>
      <c r="K51" s="98" t="s">
        <v>138274</v>
      </c>
      <c r="L51" s="98" t="s">
        <v>138275</v>
      </c>
      <c r="M51" s="98" t="s">
        <v>138276</v>
      </c>
      <c r="N51" s="98" t="s">
        <v>138277</v>
      </c>
      <c r="O51" s="101">
        <v>150</v>
      </c>
      <c r="P51" s="101">
        <v>150</v>
      </c>
      <c r="Q51" s="101">
        <v>0</v>
      </c>
      <c r="R51" s="101">
        <v>150</v>
      </c>
    </row>
    <row r="52">
      <c r="L52" s="98" t="s">
        <v>138278</v>
      </c>
      <c r="M52" s="98" t="s">
        <v>138279</v>
      </c>
      <c r="N52" s="98" t="s">
        <v>138280</v>
      </c>
      <c r="O52" s="101">
        <v>1155</v>
      </c>
      <c r="P52" s="101">
        <v>1155</v>
      </c>
    </row>
    <row r="53">
      <c r="L53" s="98" t="s">
        <v>138281</v>
      </c>
      <c r="M53" s="98" t="s">
        <v>138282</v>
      </c>
      <c r="N53" s="98" t="s">
        <v>138283</v>
      </c>
      <c r="O53" s="101">
        <v>15</v>
      </c>
      <c r="P53" s="101">
        <v>15</v>
      </c>
    </row>
    <row r="54">
      <c r="K54" s="96" t="s">
        <v>138284</v>
      </c>
      <c r="O54" s="85">
        <f>SUM(O51:O53)</f>
      </c>
      <c r="P54" s="85">
        <f>SUM(P51:P53)</f>
      </c>
    </row>
    <row r="55">
      <c r="A55" s="98" t="s">
        <v>138285</v>
      </c>
      <c r="B55" s="98" t="s">
        <v>138286</v>
      </c>
      <c r="C55" s="100">
        <v>672</v>
      </c>
      <c r="D55" s="98" t="s">
        <v>138287</v>
      </c>
      <c r="E55" s="98" t="s">
        <v>138288</v>
      </c>
      <c r="F55" s="104">
        <v>45492</v>
      </c>
      <c r="G55" s="104">
        <v>45492</v>
      </c>
      <c r="H55" s="104">
        <v>45869</v>
      </c>
      <c r="J55" s="101">
        <v>1300</v>
      </c>
      <c r="K55" s="98" t="s">
        <v>138289</v>
      </c>
      <c r="L55" s="98" t="s">
        <v>138290</v>
      </c>
      <c r="M55" s="98" t="s">
        <v>138291</v>
      </c>
      <c r="N55" s="98" t="s">
        <v>138292</v>
      </c>
      <c r="O55" s="101">
        <v>50</v>
      </c>
      <c r="P55" s="101">
        <v>0</v>
      </c>
      <c r="Q55" s="101">
        <v>0</v>
      </c>
      <c r="R55" s="101">
        <v>1300</v>
      </c>
    </row>
    <row r="56">
      <c r="L56" s="98" t="s">
        <v>138293</v>
      </c>
      <c r="M56" s="98" t="s">
        <v>138294</v>
      </c>
      <c r="N56" s="98" t="s">
        <v>138295</v>
      </c>
      <c r="O56" s="101">
        <v>50</v>
      </c>
      <c r="P56" s="101">
        <v>100</v>
      </c>
    </row>
    <row r="57">
      <c r="L57" s="98" t="s">
        <v>138296</v>
      </c>
      <c r="M57" s="98" t="s">
        <v>138297</v>
      </c>
      <c r="N57" s="98" t="s">
        <v>138298</v>
      </c>
      <c r="O57" s="101">
        <v>25</v>
      </c>
      <c r="P57" s="101">
        <v>25</v>
      </c>
    </row>
    <row r="58">
      <c r="L58" s="98" t="s">
        <v>138299</v>
      </c>
      <c r="M58" s="98" t="s">
        <v>138300</v>
      </c>
      <c r="N58" s="98" t="s">
        <v>138301</v>
      </c>
      <c r="O58" s="101">
        <v>1175</v>
      </c>
      <c r="P58" s="101">
        <v>1175</v>
      </c>
    </row>
    <row r="59">
      <c r="L59" s="98" t="s">
        <v>138302</v>
      </c>
      <c r="M59" s="98" t="s">
        <v>138303</v>
      </c>
      <c r="N59" s="98" t="s">
        <v>138304</v>
      </c>
      <c r="O59" s="101">
        <v>15</v>
      </c>
      <c r="P59" s="101">
        <v>15</v>
      </c>
    </row>
    <row r="60">
      <c r="K60" s="96" t="s">
        <v>138305</v>
      </c>
      <c r="O60" s="85">
        <f>SUM(O55:O59)</f>
      </c>
      <c r="P60" s="85">
        <f>SUM(P55:P59)</f>
      </c>
    </row>
    <row r="61">
      <c r="A61" s="98" t="s">
        <v>138306</v>
      </c>
      <c r="B61" s="98" t="s">
        <v>138307</v>
      </c>
      <c r="C61" s="100">
        <v>672</v>
      </c>
      <c r="D61" s="98" t="s">
        <v>138308</v>
      </c>
      <c r="E61" s="98" t="s">
        <v>138309</v>
      </c>
      <c r="F61" s="104">
        <v>45668</v>
      </c>
      <c r="G61" s="104">
        <v>45668</v>
      </c>
      <c r="H61" s="104">
        <v>45971</v>
      </c>
      <c r="J61" s="101">
        <v>1075</v>
      </c>
      <c r="K61" s="98" t="s">
        <v>138310</v>
      </c>
      <c r="L61" s="98" t="s">
        <v>138311</v>
      </c>
      <c r="M61" s="98" t="s">
        <v>138312</v>
      </c>
      <c r="N61" s="98" t="s">
        <v>138313</v>
      </c>
      <c r="O61" s="101">
        <v>1095</v>
      </c>
      <c r="P61" s="101">
        <v>1095</v>
      </c>
      <c r="Q61" s="101">
        <v>0</v>
      </c>
      <c r="R61" s="101">
        <v>150</v>
      </c>
    </row>
    <row r="62">
      <c r="L62" s="98" t="s">
        <v>138314</v>
      </c>
      <c r="M62" s="98" t="s">
        <v>138315</v>
      </c>
      <c r="N62" s="98" t="s">
        <v>138316</v>
      </c>
      <c r="O62" s="101">
        <v>15</v>
      </c>
      <c r="P62" s="101">
        <v>15</v>
      </c>
    </row>
    <row r="63">
      <c r="K63" s="96" t="s">
        <v>138317</v>
      </c>
      <c r="O63" s="85">
        <f>SUM(O61:O62)</f>
      </c>
      <c r="P63" s="85">
        <f>SUM(P61:P62)</f>
      </c>
    </row>
    <row r="64">
      <c r="A64" s="98" t="s">
        <v>138318</v>
      </c>
      <c r="B64" s="98" t="s">
        <v>138319</v>
      </c>
      <c r="C64" s="100">
        <v>672</v>
      </c>
      <c r="D64" s="98" t="s">
        <v>138320</v>
      </c>
      <c r="E64" s="98" t="s">
        <v>138321</v>
      </c>
      <c r="F64" s="104">
        <v>39784</v>
      </c>
      <c r="G64" s="104">
        <v>45658</v>
      </c>
      <c r="H64" s="104">
        <v>46053</v>
      </c>
      <c r="J64" s="101">
        <v>1175</v>
      </c>
      <c r="K64" s="98" t="s">
        <v>138322</v>
      </c>
      <c r="L64" s="98" t="s">
        <v>138323</v>
      </c>
      <c r="M64" s="98" t="s">
        <v>138324</v>
      </c>
      <c r="N64" s="98" t="s">
        <v>138325</v>
      </c>
      <c r="O64" s="101">
        <v>1175</v>
      </c>
      <c r="P64" s="101">
        <v>1175</v>
      </c>
      <c r="Q64" s="101">
        <v>0</v>
      </c>
      <c r="R64" s="101">
        <v>870</v>
      </c>
    </row>
    <row r="65">
      <c r="L65" s="98" t="s">
        <v>138326</v>
      </c>
      <c r="M65" s="98" t="s">
        <v>138327</v>
      </c>
      <c r="N65" s="98" t="s">
        <v>138328</v>
      </c>
      <c r="O65" s="101">
        <v>15</v>
      </c>
      <c r="P65" s="101">
        <v>15</v>
      </c>
    </row>
    <row r="66">
      <c r="K66" s="96" t="s">
        <v>138329</v>
      </c>
      <c r="O66" s="85">
        <f>SUM(O64:O65)</f>
      </c>
      <c r="P66" s="85">
        <f>SUM(P64:P65)</f>
      </c>
    </row>
    <row r="67">
      <c r="A67" s="98" t="s">
        <v>138330</v>
      </c>
      <c r="B67" s="98" t="s">
        <v>138331</v>
      </c>
      <c r="C67" s="100">
        <v>672</v>
      </c>
      <c r="D67" s="98" t="s">
        <v>138332</v>
      </c>
      <c r="E67" s="98" t="s">
        <v>138333</v>
      </c>
      <c r="F67" s="104">
        <v>44682</v>
      </c>
      <c r="G67" s="104">
        <v>44713</v>
      </c>
      <c r="J67" s="101">
        <v>1325</v>
      </c>
      <c r="K67" s="98" t="s">
        <v>138334</v>
      </c>
      <c r="L67" s="98" t="s">
        <v>138335</v>
      </c>
      <c r="M67" s="98" t="s">
        <v>138336</v>
      </c>
      <c r="N67" s="98" t="s">
        <v>138337</v>
      </c>
      <c r="O67" s="101">
        <v>150</v>
      </c>
      <c r="P67" s="101">
        <v>150</v>
      </c>
      <c r="Q67" s="101">
        <v>0</v>
      </c>
      <c r="R67" s="101">
        <v>0</v>
      </c>
    </row>
    <row r="68">
      <c r="L68" s="98" t="s">
        <v>138338</v>
      </c>
      <c r="M68" s="98" t="s">
        <v>138339</v>
      </c>
      <c r="N68" s="98" t="s">
        <v>138340</v>
      </c>
      <c r="O68" s="101">
        <v>1000</v>
      </c>
      <c r="P68" s="101">
        <v>1000</v>
      </c>
    </row>
    <row r="69">
      <c r="L69" s="98" t="s">
        <v>138341</v>
      </c>
      <c r="M69" s="98" t="s">
        <v>138342</v>
      </c>
      <c r="N69" s="98" t="s">
        <v>138343</v>
      </c>
      <c r="O69" s="101">
        <v>-230</v>
      </c>
      <c r="P69" s="101">
        <v>-230</v>
      </c>
    </row>
    <row r="70">
      <c r="L70" s="98" t="s">
        <v>138344</v>
      </c>
      <c r="M70" s="98" t="s">
        <v>138345</v>
      </c>
      <c r="N70" s="98" t="s">
        <v>138346</v>
      </c>
      <c r="O70" s="101">
        <v>15</v>
      </c>
      <c r="P70" s="101">
        <v>15</v>
      </c>
    </row>
    <row r="71">
      <c r="K71" s="96" t="s">
        <v>138347</v>
      </c>
      <c r="O71" s="85">
        <f>SUM(O67:O70)</f>
      </c>
      <c r="P71" s="85">
        <f>SUM(P67:P70)</f>
      </c>
    </row>
    <row r="72">
      <c r="A72" s="98" t="s">
        <v>138348</v>
      </c>
      <c r="B72" s="98" t="s">
        <v>138349</v>
      </c>
      <c r="C72" s="100">
        <v>672</v>
      </c>
      <c r="D72" s="98" t="s">
        <v>138350</v>
      </c>
      <c r="E72" s="98" t="s">
        <v>138351</v>
      </c>
      <c r="F72" s="104">
        <v>45506</v>
      </c>
      <c r="G72" s="104">
        <v>45506</v>
      </c>
      <c r="H72" s="104">
        <v>45900</v>
      </c>
      <c r="J72" s="101">
        <v>1250</v>
      </c>
      <c r="K72" s="98" t="s">
        <v>138352</v>
      </c>
      <c r="L72" s="98" t="s">
        <v>138353</v>
      </c>
      <c r="M72" s="98" t="s">
        <v>138354</v>
      </c>
      <c r="N72" s="98" t="s">
        <v>138355</v>
      </c>
      <c r="O72" s="101">
        <v>25</v>
      </c>
      <c r="P72" s="101">
        <v>25</v>
      </c>
      <c r="Q72" s="101">
        <v>0</v>
      </c>
      <c r="R72" s="101">
        <v>1250</v>
      </c>
    </row>
    <row r="73">
      <c r="L73" s="98" t="s">
        <v>138356</v>
      </c>
      <c r="M73" s="98" t="s">
        <v>138357</v>
      </c>
      <c r="N73" s="98" t="s">
        <v>138358</v>
      </c>
      <c r="O73" s="101">
        <v>50</v>
      </c>
      <c r="P73" s="101">
        <v>50</v>
      </c>
    </row>
    <row r="74">
      <c r="L74" s="98" t="s">
        <v>138359</v>
      </c>
      <c r="M74" s="98" t="s">
        <v>138360</v>
      </c>
      <c r="N74" s="98" t="s">
        <v>138361</v>
      </c>
      <c r="O74" s="101">
        <v>1175</v>
      </c>
      <c r="P74" s="101">
        <v>1175</v>
      </c>
    </row>
    <row r="75">
      <c r="L75" s="98" t="s">
        <v>138362</v>
      </c>
      <c r="M75" s="98" t="s">
        <v>138363</v>
      </c>
      <c r="N75" s="98" t="s">
        <v>138364</v>
      </c>
      <c r="O75" s="101">
        <v>-38</v>
      </c>
      <c r="P75" s="101">
        <v>-38</v>
      </c>
    </row>
    <row r="76">
      <c r="L76" s="98" t="s">
        <v>138365</v>
      </c>
      <c r="M76" s="98" t="s">
        <v>138366</v>
      </c>
      <c r="N76" s="98" t="s">
        <v>138367</v>
      </c>
      <c r="O76" s="101">
        <v>15</v>
      </c>
      <c r="P76" s="101">
        <v>15</v>
      </c>
    </row>
    <row r="77">
      <c r="K77" s="96" t="s">
        <v>138368</v>
      </c>
      <c r="O77" s="85">
        <f>SUM(O72:O76)</f>
      </c>
      <c r="P77" s="85">
        <f>SUM(P72:P76)</f>
      </c>
    </row>
    <row r="78">
      <c r="A78" s="98" t="s">
        <v>138369</v>
      </c>
      <c r="B78" s="98" t="s">
        <v>138370</v>
      </c>
      <c r="C78" s="100">
        <v>672</v>
      </c>
      <c r="D78" s="98" t="s">
        <v>138371</v>
      </c>
      <c r="E78" s="98" t="s">
        <v>138372</v>
      </c>
      <c r="F78" s="104">
        <v>45748</v>
      </c>
      <c r="G78" s="104">
        <v>45748</v>
      </c>
      <c r="H78" s="104">
        <v>46142</v>
      </c>
      <c r="J78" s="101">
        <v>1125</v>
      </c>
      <c r="K78" s="98" t="s">
        <v>138373</v>
      </c>
      <c r="L78" s="98" t="s">
        <v>138374</v>
      </c>
      <c r="M78" s="98" t="s">
        <v>138375</v>
      </c>
      <c r="N78" s="98" t="s">
        <v>138376</v>
      </c>
      <c r="O78" s="101">
        <v>50</v>
      </c>
      <c r="P78" s="101">
        <v>50</v>
      </c>
      <c r="Q78" s="101">
        <v>0</v>
      </c>
      <c r="R78" s="101">
        <v>1275</v>
      </c>
    </row>
    <row r="79">
      <c r="L79" s="98" t="s">
        <v>138377</v>
      </c>
      <c r="M79" s="98" t="s">
        <v>138378</v>
      </c>
      <c r="N79" s="98" t="s">
        <v>138379</v>
      </c>
      <c r="O79" s="101">
        <v>1075</v>
      </c>
      <c r="P79" s="101">
        <v>1075</v>
      </c>
    </row>
    <row r="80">
      <c r="L80" s="98" t="s">
        <v>138380</v>
      </c>
      <c r="M80" s="98" t="s">
        <v>138381</v>
      </c>
      <c r="N80" s="98" t="s">
        <v>138382</v>
      </c>
      <c r="O80" s="101">
        <v>125</v>
      </c>
      <c r="P80" s="101">
        <v>0</v>
      </c>
    </row>
    <row r="81">
      <c r="L81" s="98" t="s">
        <v>138383</v>
      </c>
      <c r="M81" s="98" t="s">
        <v>138384</v>
      </c>
      <c r="N81" s="98" t="s">
        <v>138385</v>
      </c>
      <c r="O81" s="101">
        <v>-500</v>
      </c>
      <c r="P81" s="101">
        <v>0</v>
      </c>
    </row>
    <row r="82">
      <c r="L82" s="98" t="s">
        <v>138386</v>
      </c>
      <c r="M82" s="98" t="s">
        <v>138387</v>
      </c>
      <c r="N82" s="98" t="s">
        <v>138388</v>
      </c>
      <c r="O82" s="101">
        <v>15</v>
      </c>
      <c r="P82" s="101">
        <v>15</v>
      </c>
    </row>
    <row r="83">
      <c r="K83" s="96" t="s">
        <v>138389</v>
      </c>
      <c r="O83" s="85">
        <f>SUM(O78:O82)</f>
      </c>
      <c r="P83" s="85">
        <f>SUM(P78:P82)</f>
      </c>
    </row>
    <row r="84">
      <c r="A84" s="98" t="s">
        <v>138390</v>
      </c>
      <c r="B84" s="98" t="s">
        <v>138391</v>
      </c>
      <c r="C84" s="100">
        <v>672</v>
      </c>
      <c r="D84" s="98" t="s">
        <v>138392</v>
      </c>
      <c r="E84" s="98" t="s">
        <v>138393</v>
      </c>
      <c r="F84" s="104">
        <v>45352</v>
      </c>
      <c r="G84" s="104">
        <v>45717</v>
      </c>
      <c r="H84" s="104">
        <v>46112</v>
      </c>
      <c r="J84" s="101">
        <v>1375</v>
      </c>
      <c r="K84" s="98" t="s">
        <v>138394</v>
      </c>
      <c r="L84" s="98" t="s">
        <v>138395</v>
      </c>
      <c r="M84" s="98" t="s">
        <v>138396</v>
      </c>
      <c r="N84" s="98" t="s">
        <v>138397</v>
      </c>
      <c r="O84" s="101">
        <v>50</v>
      </c>
      <c r="P84" s="101">
        <v>50</v>
      </c>
      <c r="Q84" s="101">
        <v>0</v>
      </c>
      <c r="R84" s="101">
        <v>150</v>
      </c>
    </row>
    <row r="85">
      <c r="L85" s="98" t="s">
        <v>138398</v>
      </c>
      <c r="M85" s="98" t="s">
        <v>138399</v>
      </c>
      <c r="N85" s="98" t="s">
        <v>138400</v>
      </c>
      <c r="O85" s="101">
        <v>150</v>
      </c>
      <c r="P85" s="101">
        <v>150</v>
      </c>
    </row>
    <row r="86">
      <c r="L86" s="98" t="s">
        <v>138401</v>
      </c>
      <c r="M86" s="98" t="s">
        <v>138402</v>
      </c>
      <c r="N86" s="98" t="s">
        <v>138403</v>
      </c>
      <c r="O86" s="101">
        <v>1175</v>
      </c>
      <c r="P86" s="101">
        <v>1175</v>
      </c>
    </row>
    <row r="87">
      <c r="L87" s="98" t="s">
        <v>138404</v>
      </c>
      <c r="M87" s="98" t="s">
        <v>138405</v>
      </c>
      <c r="N87" s="98" t="s">
        <v>138406</v>
      </c>
      <c r="O87" s="101">
        <v>15</v>
      </c>
      <c r="P87" s="101">
        <v>15</v>
      </c>
    </row>
    <row r="88">
      <c r="K88" s="96" t="s">
        <v>138407</v>
      </c>
      <c r="O88" s="85">
        <f>SUM(O84:O87)</f>
      </c>
      <c r="P88" s="85">
        <f>SUM(P84:P87)</f>
      </c>
    </row>
    <row r="89">
      <c r="A89" s="98" t="s">
        <v>138408</v>
      </c>
      <c r="B89" s="98" t="s">
        <v>138409</v>
      </c>
      <c r="C89" s="100">
        <v>672</v>
      </c>
      <c r="D89" s="98" t="s">
        <v>138410</v>
      </c>
      <c r="E89" s="98" t="s">
        <v>138411</v>
      </c>
      <c r="F89" s="104">
        <v>45122</v>
      </c>
      <c r="G89" s="104">
        <v>45505</v>
      </c>
      <c r="H89" s="104">
        <v>45869</v>
      </c>
      <c r="J89" s="101">
        <v>1375</v>
      </c>
      <c r="K89" s="98" t="s">
        <v>138412</v>
      </c>
      <c r="L89" s="98" t="s">
        <v>138413</v>
      </c>
      <c r="M89" s="98" t="s">
        <v>138414</v>
      </c>
      <c r="N89" s="98" t="s">
        <v>138415</v>
      </c>
      <c r="O89" s="101">
        <v>150</v>
      </c>
      <c r="P89" s="101">
        <v>50</v>
      </c>
      <c r="Q89" s="101">
        <v>0</v>
      </c>
      <c r="R89" s="101">
        <v>350</v>
      </c>
    </row>
    <row r="90">
      <c r="L90" s="98" t="s">
        <v>138416</v>
      </c>
      <c r="M90" s="98" t="s">
        <v>138417</v>
      </c>
      <c r="N90" s="98" t="s">
        <v>138418</v>
      </c>
      <c r="O90" s="101">
        <v>50</v>
      </c>
      <c r="P90" s="101">
        <v>150</v>
      </c>
    </row>
    <row r="91">
      <c r="L91" s="98" t="s">
        <v>138419</v>
      </c>
      <c r="M91" s="98" t="s">
        <v>138420</v>
      </c>
      <c r="N91" s="98" t="s">
        <v>138421</v>
      </c>
      <c r="O91" s="101">
        <v>1185</v>
      </c>
      <c r="P91" s="101">
        <v>1185</v>
      </c>
    </row>
    <row r="92">
      <c r="L92" s="98" t="s">
        <v>138422</v>
      </c>
      <c r="M92" s="98" t="s">
        <v>138423</v>
      </c>
      <c r="N92" s="98" t="s">
        <v>138424</v>
      </c>
      <c r="O92" s="101">
        <v>15</v>
      </c>
      <c r="P92" s="101">
        <v>15</v>
      </c>
    </row>
    <row r="93">
      <c r="K93" s="96" t="s">
        <v>138425</v>
      </c>
      <c r="O93" s="85">
        <f>SUM(O89:O92)</f>
      </c>
      <c r="P93" s="85">
        <f>SUM(P89:P92)</f>
      </c>
    </row>
    <row r="94">
      <c r="A94" s="98" t="s">
        <v>138426</v>
      </c>
      <c r="B94" s="98" t="s">
        <v>138427</v>
      </c>
      <c r="C94" s="100">
        <v>672</v>
      </c>
      <c r="D94" s="98" t="s">
        <v>138428</v>
      </c>
      <c r="E94" s="98" t="s">
        <v>138429</v>
      </c>
      <c r="F94" s="104">
        <v>45696</v>
      </c>
      <c r="G94" s="104">
        <v>45696</v>
      </c>
      <c r="H94" s="104">
        <v>46088</v>
      </c>
      <c r="J94" s="101">
        <v>1175</v>
      </c>
      <c r="K94" s="98" t="s">
        <v>138430</v>
      </c>
      <c r="L94" s="98" t="s">
        <v>138431</v>
      </c>
      <c r="M94" s="98" t="s">
        <v>138432</v>
      </c>
      <c r="N94" s="98" t="s">
        <v>138433</v>
      </c>
      <c r="O94" s="101">
        <v>50</v>
      </c>
      <c r="P94" s="101">
        <v>0</v>
      </c>
      <c r="Q94" s="101">
        <v>0</v>
      </c>
      <c r="R94" s="101">
        <v>350</v>
      </c>
    </row>
    <row r="95">
      <c r="L95" s="98" t="s">
        <v>138434</v>
      </c>
      <c r="M95" s="98" t="s">
        <v>138435</v>
      </c>
      <c r="N95" s="98" t="s">
        <v>138436</v>
      </c>
      <c r="O95" s="101">
        <v>50</v>
      </c>
      <c r="P95" s="101">
        <v>100</v>
      </c>
    </row>
    <row r="96">
      <c r="L96" s="98" t="s">
        <v>138437</v>
      </c>
      <c r="M96" s="98" t="s">
        <v>138438</v>
      </c>
      <c r="N96" s="98" t="s">
        <v>138439</v>
      </c>
      <c r="O96" s="101">
        <v>1075</v>
      </c>
      <c r="P96" s="101">
        <v>1075</v>
      </c>
    </row>
    <row r="97">
      <c r="L97" s="98" t="s">
        <v>138440</v>
      </c>
      <c r="M97" s="98" t="s">
        <v>138441</v>
      </c>
      <c r="N97" s="98" t="s">
        <v>138442</v>
      </c>
      <c r="O97" s="101">
        <v>117.5</v>
      </c>
      <c r="P97" s="101">
        <v>0</v>
      </c>
    </row>
    <row r="98">
      <c r="L98" s="98" t="s">
        <v>138443</v>
      </c>
      <c r="M98" s="98" t="s">
        <v>138444</v>
      </c>
      <c r="N98" s="98" t="s">
        <v>138445</v>
      </c>
      <c r="O98" s="101">
        <v>15</v>
      </c>
      <c r="P98" s="101">
        <v>15</v>
      </c>
    </row>
    <row r="99">
      <c r="K99" s="96" t="s">
        <v>138446</v>
      </c>
      <c r="O99" s="85">
        <f>SUM(O94:O98)</f>
      </c>
      <c r="P99" s="85">
        <f>SUM(P94:P98)</f>
      </c>
    </row>
    <row r="100">
      <c r="A100" s="98" t="s">
        <v>138447</v>
      </c>
      <c r="B100" s="98" t="s">
        <v>138448</v>
      </c>
      <c r="C100" s="100">
        <v>672</v>
      </c>
      <c r="D100" s="98" t="s">
        <v>138449</v>
      </c>
      <c r="E100" s="98" t="s">
        <v>138450</v>
      </c>
      <c r="F100" s="104">
        <v>43693</v>
      </c>
      <c r="G100" s="104">
        <v>45536</v>
      </c>
      <c r="H100" s="104">
        <v>45900</v>
      </c>
      <c r="J100" s="101">
        <v>1175</v>
      </c>
      <c r="K100" s="98" t="s">
        <v>138451</v>
      </c>
      <c r="L100" s="98" t="s">
        <v>138452</v>
      </c>
      <c r="M100" s="98" t="s">
        <v>138453</v>
      </c>
      <c r="N100" s="98" t="s">
        <v>138454</v>
      </c>
      <c r="O100" s="101">
        <v>1185</v>
      </c>
      <c r="P100" s="101">
        <v>1185</v>
      </c>
      <c r="Q100" s="101">
        <v>-0.23000000000000001</v>
      </c>
      <c r="R100" s="101">
        <v>350</v>
      </c>
    </row>
    <row r="101">
      <c r="L101" s="98" t="s">
        <v>138455</v>
      </c>
      <c r="M101" s="98" t="s">
        <v>138456</v>
      </c>
      <c r="N101" s="98" t="s">
        <v>138457</v>
      </c>
      <c r="O101" s="101">
        <v>15</v>
      </c>
      <c r="P101" s="101">
        <v>15</v>
      </c>
    </row>
    <row r="102">
      <c r="K102" s="96" t="s">
        <v>138458</v>
      </c>
      <c r="O102" s="85">
        <f>SUM(O100:O101)</f>
      </c>
      <c r="P102" s="85">
        <f>SUM(P100:P101)</f>
      </c>
    </row>
    <row r="103">
      <c r="A103" s="98" t="s">
        <v>138459</v>
      </c>
      <c r="B103" s="98" t="s">
        <v>138460</v>
      </c>
      <c r="C103" s="100">
        <v>672</v>
      </c>
      <c r="D103" s="98" t="s">
        <v>138461</v>
      </c>
      <c r="E103" s="98" t="s">
        <v>138462</v>
      </c>
      <c r="F103" s="104">
        <v>44800</v>
      </c>
      <c r="G103" s="104">
        <v>45536</v>
      </c>
      <c r="H103" s="104">
        <v>45900</v>
      </c>
      <c r="J103" s="101">
        <v>1375</v>
      </c>
      <c r="K103" s="98" t="s">
        <v>138463</v>
      </c>
      <c r="L103" s="98" t="s">
        <v>138464</v>
      </c>
      <c r="M103" s="98" t="s">
        <v>138465</v>
      </c>
      <c r="N103" s="98" t="s">
        <v>138466</v>
      </c>
      <c r="O103" s="101">
        <v>50</v>
      </c>
      <c r="P103" s="101">
        <v>200</v>
      </c>
      <c r="Q103" s="101">
        <v>0</v>
      </c>
      <c r="R103" s="101">
        <v>150</v>
      </c>
    </row>
    <row r="104">
      <c r="L104" s="98" t="s">
        <v>138467</v>
      </c>
      <c r="M104" s="98" t="s">
        <v>138468</v>
      </c>
      <c r="N104" s="98" t="s">
        <v>138469</v>
      </c>
      <c r="O104" s="101">
        <v>150</v>
      </c>
      <c r="P104" s="101">
        <v>0</v>
      </c>
    </row>
    <row r="105">
      <c r="L105" s="98" t="s">
        <v>138470</v>
      </c>
      <c r="M105" s="98" t="s">
        <v>138471</v>
      </c>
      <c r="N105" s="98" t="s">
        <v>138472</v>
      </c>
      <c r="O105" s="101">
        <v>1185</v>
      </c>
      <c r="P105" s="101">
        <v>1185</v>
      </c>
    </row>
    <row r="106">
      <c r="L106" s="98" t="s">
        <v>138473</v>
      </c>
      <c r="M106" s="98" t="s">
        <v>138474</v>
      </c>
      <c r="N106" s="98" t="s">
        <v>138475</v>
      </c>
      <c r="O106" s="101">
        <v>15</v>
      </c>
      <c r="P106" s="101">
        <v>15</v>
      </c>
    </row>
    <row r="107">
      <c r="K107" s="96" t="s">
        <v>138476</v>
      </c>
      <c r="O107" s="85">
        <f>SUM(O103:O106)</f>
      </c>
      <c r="P107" s="85">
        <f>SUM(P103:P106)</f>
      </c>
    </row>
    <row r="108">
      <c r="A108" s="98" t="s">
        <v>138477</v>
      </c>
      <c r="B108" s="98" t="s">
        <v>138478</v>
      </c>
      <c r="C108" s="100">
        <v>672</v>
      </c>
      <c r="D108" s="98" t="s">
        <v>138479</v>
      </c>
      <c r="E108" s="98" t="s">
        <v>138480</v>
      </c>
      <c r="F108" s="104">
        <v>45357</v>
      </c>
      <c r="G108" s="104">
        <v>45597</v>
      </c>
      <c r="H108" s="104">
        <v>45961</v>
      </c>
      <c r="J108" s="101">
        <v>1375</v>
      </c>
      <c r="K108" s="98" t="s">
        <v>138481</v>
      </c>
      <c r="L108" s="98" t="s">
        <v>138482</v>
      </c>
      <c r="M108" s="98" t="s">
        <v>138483</v>
      </c>
      <c r="N108" s="98" t="s">
        <v>138484</v>
      </c>
      <c r="O108" s="101">
        <v>50</v>
      </c>
      <c r="P108" s="101">
        <v>0</v>
      </c>
      <c r="Q108" s="101">
        <v>0</v>
      </c>
      <c r="R108" s="101">
        <v>150</v>
      </c>
    </row>
    <row r="109">
      <c r="L109" s="98" t="s">
        <v>138485</v>
      </c>
      <c r="M109" s="98" t="s">
        <v>138486</v>
      </c>
      <c r="N109" s="98" t="s">
        <v>138487</v>
      </c>
      <c r="O109" s="101">
        <v>150</v>
      </c>
      <c r="P109" s="101">
        <v>200</v>
      </c>
    </row>
    <row r="110">
      <c r="L110" s="98" t="s">
        <v>138488</v>
      </c>
      <c r="M110" s="98" t="s">
        <v>138489</v>
      </c>
      <c r="N110" s="98" t="s">
        <v>138490</v>
      </c>
      <c r="O110" s="101">
        <v>1400</v>
      </c>
      <c r="P110" s="101">
        <v>1400</v>
      </c>
    </row>
    <row r="111">
      <c r="L111" s="98" t="s">
        <v>138491</v>
      </c>
      <c r="M111" s="98" t="s">
        <v>138492</v>
      </c>
      <c r="N111" s="98" t="s">
        <v>138493</v>
      </c>
      <c r="O111" s="101">
        <v>25</v>
      </c>
      <c r="P111" s="101">
        <v>0</v>
      </c>
    </row>
    <row r="112">
      <c r="L112" s="98" t="s">
        <v>138494</v>
      </c>
      <c r="M112" s="98" t="s">
        <v>138495</v>
      </c>
      <c r="N112" s="98" t="s">
        <v>138496</v>
      </c>
      <c r="O112" s="101">
        <v>15</v>
      </c>
      <c r="P112" s="101">
        <v>15</v>
      </c>
    </row>
    <row r="113">
      <c r="K113" s="96" t="s">
        <v>138497</v>
      </c>
      <c r="O113" s="85">
        <f>SUM(O108:O112)</f>
      </c>
      <c r="P113" s="85">
        <f>SUM(P108:P112)</f>
      </c>
    </row>
    <row r="114">
      <c r="A114" s="98" t="s">
        <v>138498</v>
      </c>
      <c r="B114" s="98" t="s">
        <v>138499</v>
      </c>
      <c r="C114" s="100">
        <v>672</v>
      </c>
      <c r="D114" s="98" t="s">
        <v>138500</v>
      </c>
      <c r="E114" s="98" t="s">
        <v>138501</v>
      </c>
      <c r="F114" s="104">
        <v>45119</v>
      </c>
      <c r="G114" s="104">
        <v>45505</v>
      </c>
      <c r="H114" s="104">
        <v>45869</v>
      </c>
      <c r="J114" s="101">
        <v>1275</v>
      </c>
      <c r="K114" s="98" t="s">
        <v>138502</v>
      </c>
      <c r="L114" s="98" t="s">
        <v>138503</v>
      </c>
      <c r="M114" s="98" t="s">
        <v>138504</v>
      </c>
      <c r="N114" s="98" t="s">
        <v>138505</v>
      </c>
      <c r="O114" s="101">
        <v>50</v>
      </c>
      <c r="P114" s="101">
        <v>0</v>
      </c>
      <c r="Q114" s="101">
        <v>0</v>
      </c>
      <c r="R114" s="101">
        <v>150</v>
      </c>
    </row>
    <row r="115">
      <c r="L115" s="98" t="s">
        <v>138506</v>
      </c>
      <c r="M115" s="98" t="s">
        <v>138507</v>
      </c>
      <c r="N115" s="98" t="s">
        <v>138508</v>
      </c>
      <c r="O115" s="101">
        <v>50</v>
      </c>
      <c r="P115" s="101">
        <v>100</v>
      </c>
    </row>
    <row r="116">
      <c r="L116" s="98" t="s">
        <v>138509</v>
      </c>
      <c r="M116" s="98" t="s">
        <v>138510</v>
      </c>
      <c r="N116" s="98" t="s">
        <v>138511</v>
      </c>
      <c r="O116" s="101">
        <v>1185</v>
      </c>
      <c r="P116" s="101">
        <v>1185</v>
      </c>
    </row>
    <row r="117">
      <c r="L117" s="98" t="s">
        <v>138512</v>
      </c>
      <c r="M117" s="98" t="s">
        <v>138513</v>
      </c>
      <c r="N117" s="98" t="s">
        <v>138514</v>
      </c>
      <c r="O117" s="101">
        <v>15</v>
      </c>
      <c r="P117" s="101">
        <v>15</v>
      </c>
    </row>
    <row r="118">
      <c r="K118" s="96" t="s">
        <v>138515</v>
      </c>
      <c r="O118" s="85">
        <f>SUM(O114:O117)</f>
      </c>
      <c r="P118" s="85">
        <f>SUM(P114:P117)</f>
      </c>
    </row>
    <row r="119">
      <c r="A119" s="98" t="s">
        <v>138516</v>
      </c>
      <c r="B119" s="98" t="s">
        <v>138517</v>
      </c>
      <c r="C119" s="100">
        <v>672</v>
      </c>
      <c r="D119" s="98" t="s">
        <v>138518</v>
      </c>
      <c r="E119" s="98" t="s">
        <v>138519</v>
      </c>
      <c r="F119" s="104">
        <v>45147</v>
      </c>
      <c r="G119" s="104">
        <v>45536</v>
      </c>
      <c r="H119" s="104">
        <v>45900</v>
      </c>
      <c r="J119" s="101">
        <v>1275</v>
      </c>
      <c r="K119" s="98" t="s">
        <v>138520</v>
      </c>
      <c r="L119" s="98" t="s">
        <v>138521</v>
      </c>
      <c r="M119" s="98" t="s">
        <v>138522</v>
      </c>
      <c r="N119" s="98" t="s">
        <v>138523</v>
      </c>
      <c r="O119" s="101">
        <v>50</v>
      </c>
      <c r="P119" s="101">
        <v>50</v>
      </c>
      <c r="Q119" s="101">
        <v>0</v>
      </c>
      <c r="R119" s="101">
        <v>150</v>
      </c>
    </row>
    <row r="120">
      <c r="L120" s="98" t="s">
        <v>138524</v>
      </c>
      <c r="M120" s="98" t="s">
        <v>138525</v>
      </c>
      <c r="N120" s="98" t="s">
        <v>138526</v>
      </c>
      <c r="O120" s="101">
        <v>50</v>
      </c>
      <c r="P120" s="101">
        <v>50</v>
      </c>
    </row>
    <row r="121">
      <c r="L121" s="98" t="s">
        <v>138527</v>
      </c>
      <c r="M121" s="98" t="s">
        <v>138528</v>
      </c>
      <c r="N121" s="98" t="s">
        <v>138529</v>
      </c>
      <c r="O121" s="101">
        <v>1185</v>
      </c>
      <c r="P121" s="101">
        <v>1185</v>
      </c>
    </row>
    <row r="122">
      <c r="L122" s="98" t="s">
        <v>138530</v>
      </c>
      <c r="M122" s="98" t="s">
        <v>138531</v>
      </c>
      <c r="N122" s="98" t="s">
        <v>138532</v>
      </c>
      <c r="O122" s="101">
        <v>15</v>
      </c>
      <c r="P122" s="101">
        <v>15</v>
      </c>
    </row>
    <row r="123">
      <c r="K123" s="96" t="s">
        <v>138533</v>
      </c>
      <c r="O123" s="85">
        <f>SUM(O119:O122)</f>
      </c>
      <c r="P123" s="85">
        <f>SUM(P119:P122)</f>
      </c>
    </row>
    <row r="124">
      <c r="A124" s="98" t="s">
        <v>138534</v>
      </c>
      <c r="B124" s="98" t="s">
        <v>138535</v>
      </c>
      <c r="C124" s="100">
        <v>672</v>
      </c>
      <c r="D124" s="98" t="s">
        <v>138536</v>
      </c>
      <c r="E124" s="98" t="s">
        <v>138537</v>
      </c>
      <c r="F124" s="104">
        <v>45556</v>
      </c>
      <c r="G124" s="104">
        <v>45556</v>
      </c>
      <c r="H124" s="104">
        <v>45961</v>
      </c>
      <c r="J124" s="101">
        <v>1175</v>
      </c>
      <c r="K124" s="98" t="s">
        <v>138538</v>
      </c>
      <c r="L124" s="98" t="s">
        <v>138539</v>
      </c>
      <c r="M124" s="98" t="s">
        <v>138540</v>
      </c>
      <c r="N124" s="98" t="s">
        <v>138541</v>
      </c>
      <c r="O124" s="101">
        <v>1175</v>
      </c>
      <c r="P124" s="101">
        <v>1175</v>
      </c>
      <c r="Q124" s="101">
        <v>0</v>
      </c>
      <c r="R124" s="101">
        <v>250</v>
      </c>
    </row>
    <row r="125">
      <c r="L125" s="98" t="s">
        <v>138542</v>
      </c>
      <c r="M125" s="98" t="s">
        <v>138543</v>
      </c>
      <c r="N125" s="98" t="s">
        <v>138544</v>
      </c>
      <c r="O125" s="101">
        <v>-36</v>
      </c>
      <c r="P125" s="101">
        <v>-36</v>
      </c>
    </row>
    <row r="126">
      <c r="L126" s="98" t="s">
        <v>138545</v>
      </c>
      <c r="M126" s="98" t="s">
        <v>138546</v>
      </c>
      <c r="N126" s="98" t="s">
        <v>138547</v>
      </c>
      <c r="O126" s="101">
        <v>15</v>
      </c>
      <c r="P126" s="101">
        <v>15</v>
      </c>
    </row>
    <row r="127">
      <c r="K127" s="96" t="s">
        <v>138548</v>
      </c>
      <c r="O127" s="85">
        <f>SUM(O124:O126)</f>
      </c>
      <c r="P127" s="85">
        <f>SUM(P124:P126)</f>
      </c>
    </row>
    <row r="128">
      <c r="A128" s="98" t="s">
        <v>138549</v>
      </c>
      <c r="B128" s="98" t="s">
        <v>138550</v>
      </c>
      <c r="C128" s="100">
        <v>672</v>
      </c>
      <c r="D128" s="98" t="s">
        <v>138551</v>
      </c>
      <c r="E128" s="98" t="s">
        <v>138552</v>
      </c>
      <c r="F128" s="104">
        <v>43070</v>
      </c>
      <c r="G128" s="104">
        <v>45444</v>
      </c>
      <c r="H128" s="104">
        <v>45808</v>
      </c>
      <c r="J128" s="101">
        <v>1175</v>
      </c>
      <c r="K128" s="98" t="s">
        <v>138553</v>
      </c>
      <c r="L128" s="98" t="s">
        <v>138554</v>
      </c>
      <c r="M128" s="98" t="s">
        <v>138555</v>
      </c>
      <c r="N128" s="98" t="s">
        <v>138556</v>
      </c>
      <c r="O128" s="101">
        <v>1175</v>
      </c>
      <c r="P128" s="101">
        <v>1175</v>
      </c>
      <c r="Q128" s="101">
        <v>0</v>
      </c>
      <c r="R128" s="101">
        <v>150</v>
      </c>
    </row>
    <row r="129">
      <c r="L129" s="98" t="s">
        <v>138557</v>
      </c>
      <c r="M129" s="98" t="s">
        <v>138558</v>
      </c>
      <c r="N129" s="98" t="s">
        <v>138559</v>
      </c>
      <c r="O129" s="101">
        <v>15</v>
      </c>
      <c r="P129" s="101">
        <v>15</v>
      </c>
    </row>
    <row r="130">
      <c r="K130" s="96" t="s">
        <v>138560</v>
      </c>
      <c r="O130" s="85">
        <f>SUM(O128:O129)</f>
      </c>
      <c r="P130" s="85">
        <f>SUM(P128:P129)</f>
      </c>
    </row>
    <row r="131">
      <c r="A131" s="98" t="s">
        <v>138561</v>
      </c>
      <c r="B131" s="98" t="s">
        <v>138562</v>
      </c>
      <c r="C131" s="100">
        <v>672</v>
      </c>
      <c r="D131" s="98" t="s">
        <v>138563</v>
      </c>
      <c r="E131" s="98" t="s">
        <v>138564</v>
      </c>
      <c r="F131" s="104">
        <v>42885</v>
      </c>
      <c r="G131" s="104">
        <v>45536</v>
      </c>
      <c r="H131" s="104">
        <v>45900</v>
      </c>
      <c r="J131" s="101">
        <v>1175</v>
      </c>
      <c r="K131" s="98" t="s">
        <v>138565</v>
      </c>
      <c r="L131" s="98" t="s">
        <v>138566</v>
      </c>
      <c r="M131" s="98" t="s">
        <v>138567</v>
      </c>
      <c r="N131" s="98" t="s">
        <v>138568</v>
      </c>
      <c r="O131" s="101">
        <v>1175</v>
      </c>
      <c r="P131" s="101">
        <v>1175</v>
      </c>
      <c r="Q131" s="101">
        <v>19.129999999999999</v>
      </c>
      <c r="R131" s="101">
        <v>350</v>
      </c>
    </row>
    <row r="132">
      <c r="L132" s="98" t="s">
        <v>138569</v>
      </c>
      <c r="M132" s="98" t="s">
        <v>138570</v>
      </c>
      <c r="N132" s="98" t="s">
        <v>138571</v>
      </c>
      <c r="O132" s="101">
        <v>19.129999999999999</v>
      </c>
      <c r="P132" s="101">
        <v>0</v>
      </c>
    </row>
    <row r="133">
      <c r="L133" s="98" t="s">
        <v>138572</v>
      </c>
      <c r="M133" s="98" t="s">
        <v>138573</v>
      </c>
      <c r="N133" s="98" t="s">
        <v>138574</v>
      </c>
      <c r="O133" s="101">
        <v>15</v>
      </c>
      <c r="P133" s="101">
        <v>15</v>
      </c>
    </row>
    <row r="134">
      <c r="K134" s="96" t="s">
        <v>138575</v>
      </c>
      <c r="O134" s="85">
        <f>SUM(O131:O133)</f>
      </c>
      <c r="P134" s="85">
        <f>SUM(P131:P133)</f>
      </c>
    </row>
    <row r="135">
      <c r="A135" s="98" t="s">
        <v>138576</v>
      </c>
      <c r="B135" s="98" t="s">
        <v>138577</v>
      </c>
      <c r="C135" s="100">
        <v>672</v>
      </c>
      <c r="D135" s="98" t="s">
        <v>138578</v>
      </c>
      <c r="E135" s="98" t="s">
        <v>138579</v>
      </c>
      <c r="F135" s="104">
        <v>44940</v>
      </c>
      <c r="G135" s="104">
        <v>45689</v>
      </c>
      <c r="H135" s="104">
        <v>46053</v>
      </c>
      <c r="J135" s="101">
        <v>1325</v>
      </c>
      <c r="K135" s="98" t="s">
        <v>138580</v>
      </c>
      <c r="L135" s="98" t="s">
        <v>138581</v>
      </c>
      <c r="M135" s="98" t="s">
        <v>138582</v>
      </c>
      <c r="N135" s="98" t="s">
        <v>138583</v>
      </c>
      <c r="O135" s="101">
        <v>150</v>
      </c>
      <c r="P135" s="101">
        <v>150</v>
      </c>
      <c r="Q135" s="101">
        <v>0</v>
      </c>
      <c r="R135" s="101">
        <v>150</v>
      </c>
    </row>
    <row r="136">
      <c r="L136" s="98" t="s">
        <v>138584</v>
      </c>
      <c r="M136" s="98" t="s">
        <v>138585</v>
      </c>
      <c r="N136" s="98" t="s">
        <v>138586</v>
      </c>
      <c r="O136" s="101">
        <v>1135</v>
      </c>
      <c r="P136" s="101">
        <v>1135</v>
      </c>
    </row>
    <row r="137">
      <c r="L137" s="98" t="s">
        <v>138587</v>
      </c>
      <c r="M137" s="98" t="s">
        <v>138588</v>
      </c>
      <c r="N137" s="98" t="s">
        <v>138589</v>
      </c>
      <c r="O137" s="101">
        <v>15</v>
      </c>
      <c r="P137" s="101">
        <v>15</v>
      </c>
    </row>
    <row r="138">
      <c r="K138" s="96" t="s">
        <v>138590</v>
      </c>
      <c r="O138" s="85">
        <f>SUM(O135:O137)</f>
      </c>
      <c r="P138" s="85">
        <f>SUM(P135:P137)</f>
      </c>
    </row>
    <row r="139">
      <c r="A139" s="98" t="s">
        <v>138591</v>
      </c>
      <c r="B139" s="98" t="s">
        <v>138592</v>
      </c>
      <c r="C139" s="100">
        <v>672</v>
      </c>
      <c r="D139" s="98" t="s">
        <v>138593</v>
      </c>
      <c r="E139" s="98" t="s">
        <v>138594</v>
      </c>
      <c r="F139" s="104">
        <v>45191</v>
      </c>
      <c r="G139" s="104">
        <v>45566</v>
      </c>
      <c r="H139" s="104">
        <v>45930</v>
      </c>
      <c r="J139" s="101">
        <v>1225</v>
      </c>
      <c r="K139" s="98" t="s">
        <v>138595</v>
      </c>
      <c r="L139" s="98" t="s">
        <v>138596</v>
      </c>
      <c r="M139" s="98" t="s">
        <v>138597</v>
      </c>
      <c r="N139" s="98" t="s">
        <v>138598</v>
      </c>
      <c r="O139" s="101">
        <v>50</v>
      </c>
      <c r="P139" s="101">
        <v>50</v>
      </c>
      <c r="Q139" s="101">
        <v>0</v>
      </c>
      <c r="R139" s="101">
        <v>150</v>
      </c>
    </row>
    <row r="140">
      <c r="L140" s="98" t="s">
        <v>138599</v>
      </c>
      <c r="M140" s="98" t="s">
        <v>138600</v>
      </c>
      <c r="N140" s="98" t="s">
        <v>138601</v>
      </c>
      <c r="O140" s="101">
        <v>1185</v>
      </c>
      <c r="P140" s="101">
        <v>1185</v>
      </c>
    </row>
    <row r="141">
      <c r="L141" s="98" t="s">
        <v>138602</v>
      </c>
      <c r="M141" s="98" t="s">
        <v>138603</v>
      </c>
      <c r="N141" s="98" t="s">
        <v>138604</v>
      </c>
      <c r="O141" s="101">
        <v>15</v>
      </c>
      <c r="P141" s="101">
        <v>15</v>
      </c>
    </row>
    <row r="142">
      <c r="K142" s="96" t="s">
        <v>138605</v>
      </c>
      <c r="O142" s="85">
        <f>SUM(O139:O141)</f>
      </c>
      <c r="P142" s="85">
        <f>SUM(P139:P141)</f>
      </c>
    </row>
    <row r="143">
      <c r="A143" s="98" t="s">
        <v>138606</v>
      </c>
      <c r="B143" s="98" t="s">
        <v>138607</v>
      </c>
      <c r="C143" s="100">
        <v>672</v>
      </c>
      <c r="D143" s="98" t="s">
        <v>138608</v>
      </c>
      <c r="E143" s="98" t="s">
        <v>138609</v>
      </c>
      <c r="F143" s="104">
        <v>44378</v>
      </c>
      <c r="G143" s="104">
        <v>45474</v>
      </c>
      <c r="H143" s="104">
        <v>45838</v>
      </c>
      <c r="J143" s="101">
        <v>1325</v>
      </c>
      <c r="K143" s="98" t="s">
        <v>138610</v>
      </c>
      <c r="L143" s="98" t="s">
        <v>138611</v>
      </c>
      <c r="M143" s="98" t="s">
        <v>138612</v>
      </c>
      <c r="N143" s="98" t="s">
        <v>138613</v>
      </c>
      <c r="O143" s="101">
        <v>150</v>
      </c>
      <c r="P143" s="101">
        <v>150</v>
      </c>
      <c r="Q143" s="101">
        <v>0</v>
      </c>
      <c r="R143" s="101">
        <v>150</v>
      </c>
    </row>
    <row r="144">
      <c r="L144" s="98" t="s">
        <v>138614</v>
      </c>
      <c r="M144" s="98" t="s">
        <v>138615</v>
      </c>
      <c r="N144" s="98" t="s">
        <v>138616</v>
      </c>
      <c r="O144" s="101">
        <v>1155</v>
      </c>
      <c r="P144" s="101">
        <v>1155</v>
      </c>
    </row>
    <row r="145">
      <c r="L145" s="98" t="s">
        <v>138617</v>
      </c>
      <c r="M145" s="98" t="s">
        <v>138618</v>
      </c>
      <c r="N145" s="98" t="s">
        <v>138619</v>
      </c>
      <c r="O145" s="101">
        <v>15</v>
      </c>
      <c r="P145" s="101">
        <v>15</v>
      </c>
    </row>
    <row r="146">
      <c r="K146" s="96" t="s">
        <v>138620</v>
      </c>
      <c r="O146" s="85">
        <f>SUM(O143:O145)</f>
      </c>
      <c r="P146" s="85">
        <f>SUM(P143:P145)</f>
      </c>
    </row>
    <row r="147">
      <c r="A147" s="98" t="s">
        <v>138621</v>
      </c>
      <c r="B147" s="98" t="s">
        <v>138622</v>
      </c>
      <c r="C147" s="100">
        <v>672</v>
      </c>
      <c r="D147" s="98" t="s">
        <v>138623</v>
      </c>
      <c r="E147" s="98" t="s">
        <v>138624</v>
      </c>
      <c r="F147" s="104">
        <v>45674</v>
      </c>
      <c r="G147" s="104">
        <v>45674</v>
      </c>
      <c r="H147" s="104">
        <v>46038</v>
      </c>
      <c r="J147" s="101">
        <v>1225</v>
      </c>
      <c r="K147" s="98" t="s">
        <v>138625</v>
      </c>
      <c r="L147" s="98" t="s">
        <v>138626</v>
      </c>
      <c r="M147" s="98" t="s">
        <v>138627</v>
      </c>
      <c r="N147" s="98" t="s">
        <v>138628</v>
      </c>
      <c r="O147" s="101">
        <v>150</v>
      </c>
      <c r="P147" s="101">
        <v>150</v>
      </c>
      <c r="Q147" s="101">
        <v>0</v>
      </c>
      <c r="R147" s="101">
        <v>150</v>
      </c>
    </row>
    <row r="148">
      <c r="L148" s="98" t="s">
        <v>138629</v>
      </c>
      <c r="M148" s="98" t="s">
        <v>138630</v>
      </c>
      <c r="N148" s="98" t="s">
        <v>138631</v>
      </c>
      <c r="O148" s="101">
        <v>1075</v>
      </c>
      <c r="P148" s="101">
        <v>1075</v>
      </c>
    </row>
    <row r="149">
      <c r="L149" s="98" t="s">
        <v>138632</v>
      </c>
      <c r="M149" s="98" t="s">
        <v>138633</v>
      </c>
      <c r="N149" s="98" t="s">
        <v>138634</v>
      </c>
      <c r="O149" s="101">
        <v>15</v>
      </c>
      <c r="P149" s="101">
        <v>15</v>
      </c>
    </row>
    <row r="150">
      <c r="K150" s="96" t="s">
        <v>138635</v>
      </c>
      <c r="O150" s="85">
        <f>SUM(O147:O149)</f>
      </c>
      <c r="P150" s="85">
        <f>SUM(P147:P149)</f>
      </c>
    </row>
    <row r="151">
      <c r="A151" s="98" t="s">
        <v>138636</v>
      </c>
      <c r="B151" s="98" t="s">
        <v>138637</v>
      </c>
      <c r="C151" s="100">
        <v>672</v>
      </c>
      <c r="D151" s="98" t="s">
        <v>138638</v>
      </c>
      <c r="E151" s="98" t="s">
        <v>138639</v>
      </c>
      <c r="F151" s="104">
        <v>44446</v>
      </c>
      <c r="G151" s="104">
        <v>45566</v>
      </c>
      <c r="H151" s="104">
        <v>45961</v>
      </c>
      <c r="J151" s="101">
        <v>1175</v>
      </c>
      <c r="K151" s="98" t="s">
        <v>138640</v>
      </c>
      <c r="L151" s="98" t="s">
        <v>138641</v>
      </c>
      <c r="M151" s="98" t="s">
        <v>138642</v>
      </c>
      <c r="N151" s="98" t="s">
        <v>138643</v>
      </c>
      <c r="O151" s="101">
        <v>1175</v>
      </c>
      <c r="P151" s="101">
        <v>1175</v>
      </c>
      <c r="Q151" s="101">
        <v>0</v>
      </c>
      <c r="R151" s="101">
        <v>150</v>
      </c>
    </row>
    <row r="152">
      <c r="L152" s="98" t="s">
        <v>138644</v>
      </c>
      <c r="M152" s="98" t="s">
        <v>138645</v>
      </c>
      <c r="N152" s="98" t="s">
        <v>138646</v>
      </c>
      <c r="O152" s="101">
        <v>15</v>
      </c>
      <c r="P152" s="101">
        <v>15</v>
      </c>
    </row>
    <row r="153">
      <c r="K153" s="96" t="s">
        <v>138647</v>
      </c>
      <c r="O153" s="85">
        <f>SUM(O151:O152)</f>
      </c>
      <c r="P153" s="85">
        <f>SUM(P151:P152)</f>
      </c>
    </row>
    <row r="154">
      <c r="A154" s="98" t="s">
        <v>138648</v>
      </c>
      <c r="B154" s="98" t="s">
        <v>138649</v>
      </c>
      <c r="C154" s="100">
        <v>730</v>
      </c>
      <c r="D154" s="98" t="s">
        <v>138650</v>
      </c>
      <c r="E154" s="98" t="s">
        <v>138651</v>
      </c>
      <c r="F154" s="104">
        <v>44951</v>
      </c>
      <c r="G154" s="104">
        <v>45689</v>
      </c>
      <c r="H154" s="104">
        <v>46053</v>
      </c>
      <c r="J154" s="101">
        <v>1210</v>
      </c>
      <c r="K154" s="98" t="s">
        <v>138652</v>
      </c>
      <c r="L154" s="98" t="s">
        <v>138653</v>
      </c>
      <c r="M154" s="98" t="s">
        <v>138654</v>
      </c>
      <c r="N154" s="98" t="s">
        <v>138655</v>
      </c>
      <c r="O154" s="101">
        <v>50</v>
      </c>
      <c r="P154" s="101">
        <v>50</v>
      </c>
      <c r="Q154" s="101">
        <v>0</v>
      </c>
      <c r="R154" s="101">
        <v>150</v>
      </c>
    </row>
    <row r="155">
      <c r="L155" s="98" t="s">
        <v>138656</v>
      </c>
      <c r="M155" s="98" t="s">
        <v>138657</v>
      </c>
      <c r="N155" s="98" t="s">
        <v>138658</v>
      </c>
      <c r="O155" s="101">
        <v>1230</v>
      </c>
      <c r="P155" s="101">
        <v>1230</v>
      </c>
    </row>
    <row r="156">
      <c r="L156" s="98" t="s">
        <v>138659</v>
      </c>
      <c r="M156" s="98" t="s">
        <v>138660</v>
      </c>
      <c r="N156" s="98" t="s">
        <v>138661</v>
      </c>
      <c r="O156" s="101">
        <v>15</v>
      </c>
      <c r="P156" s="101">
        <v>15</v>
      </c>
    </row>
    <row r="157">
      <c r="K157" s="96" t="s">
        <v>138662</v>
      </c>
      <c r="O157" s="85">
        <f>SUM(O154:O156)</f>
      </c>
      <c r="P157" s="85">
        <f>SUM(P154:P156)</f>
      </c>
    </row>
    <row r="158">
      <c r="A158" s="98" t="s">
        <v>138663</v>
      </c>
      <c r="B158" s="98" t="s">
        <v>138664</v>
      </c>
      <c r="C158" s="100">
        <v>730</v>
      </c>
      <c r="D158" s="98" t="s">
        <v>138665</v>
      </c>
      <c r="E158" s="98" t="s">
        <v>138666</v>
      </c>
      <c r="F158" s="104">
        <v>41162</v>
      </c>
      <c r="G158" s="104">
        <v>43983</v>
      </c>
      <c r="J158" s="101">
        <v>1260</v>
      </c>
      <c r="K158" s="98" t="s">
        <v>138667</v>
      </c>
      <c r="L158" s="98" t="s">
        <v>138668</v>
      </c>
      <c r="M158" s="98" t="s">
        <v>138669</v>
      </c>
      <c r="N158" s="98" t="s">
        <v>138670</v>
      </c>
      <c r="O158" s="101">
        <v>1220</v>
      </c>
      <c r="P158" s="101">
        <v>1220</v>
      </c>
      <c r="Q158" s="101">
        <v>0</v>
      </c>
      <c r="R158" s="101">
        <v>150</v>
      </c>
    </row>
    <row r="159">
      <c r="L159" s="98" t="s">
        <v>138671</v>
      </c>
      <c r="M159" s="98" t="s">
        <v>138672</v>
      </c>
      <c r="N159" s="98" t="s">
        <v>138673</v>
      </c>
      <c r="O159" s="101">
        <v>200</v>
      </c>
      <c r="P159" s="101">
        <v>200</v>
      </c>
    </row>
    <row r="160">
      <c r="L160" s="98" t="s">
        <v>138674</v>
      </c>
      <c r="M160" s="98" t="s">
        <v>138675</v>
      </c>
      <c r="N160" s="98" t="s">
        <v>138676</v>
      </c>
      <c r="O160" s="101">
        <v>15</v>
      </c>
      <c r="P160" s="101">
        <v>15</v>
      </c>
    </row>
    <row r="161">
      <c r="K161" s="96" t="s">
        <v>138677</v>
      </c>
      <c r="O161" s="85">
        <f>SUM(O158:O160)</f>
      </c>
      <c r="P161" s="85">
        <f>SUM(P158:P160)</f>
      </c>
    </row>
    <row r="162">
      <c r="A162" s="98" t="s">
        <v>138678</v>
      </c>
      <c r="B162" s="98" t="s">
        <v>138679</v>
      </c>
      <c r="C162" s="100">
        <v>892</v>
      </c>
      <c r="D162" s="98" t="s">
        <v>138680</v>
      </c>
      <c r="E162" s="98" t="s">
        <v>138681</v>
      </c>
      <c r="F162" s="104">
        <v>44390</v>
      </c>
      <c r="G162" s="104">
        <v>45505</v>
      </c>
      <c r="H162" s="104">
        <v>45869</v>
      </c>
      <c r="J162" s="101">
        <v>1400</v>
      </c>
      <c r="K162" s="98" t="s">
        <v>138682</v>
      </c>
      <c r="L162" s="98" t="s">
        <v>138683</v>
      </c>
      <c r="M162" s="98" t="s">
        <v>138684</v>
      </c>
      <c r="N162" s="98" t="s">
        <v>138685</v>
      </c>
      <c r="O162" s="101">
        <v>1390</v>
      </c>
      <c r="P162" s="101">
        <v>1390</v>
      </c>
      <c r="Q162" s="101">
        <v>0</v>
      </c>
      <c r="R162" s="101">
        <v>450</v>
      </c>
    </row>
    <row r="163">
      <c r="L163" s="98" t="s">
        <v>138686</v>
      </c>
      <c r="M163" s="98" t="s">
        <v>138687</v>
      </c>
      <c r="N163" s="98" t="s">
        <v>138688</v>
      </c>
      <c r="O163" s="101">
        <v>15</v>
      </c>
      <c r="P163" s="101">
        <v>15</v>
      </c>
    </row>
    <row r="164">
      <c r="K164" s="96" t="s">
        <v>138689</v>
      </c>
      <c r="O164" s="85">
        <f>SUM(O162:O163)</f>
      </c>
      <c r="P164" s="85">
        <f>SUM(P162:P163)</f>
      </c>
    </row>
    <row r="165">
      <c r="A165" s="98" t="s">
        <v>138690</v>
      </c>
      <c r="B165" s="98" t="s">
        <v>138691</v>
      </c>
      <c r="C165" s="100">
        <v>892</v>
      </c>
      <c r="D165" s="98" t="s">
        <v>138692</v>
      </c>
      <c r="E165" s="98" t="s">
        <v>138693</v>
      </c>
      <c r="F165" s="104">
        <v>44757</v>
      </c>
      <c r="G165" s="104">
        <v>45505</v>
      </c>
      <c r="H165" s="104">
        <v>45869</v>
      </c>
      <c r="J165" s="101">
        <v>1505</v>
      </c>
      <c r="K165" s="98" t="s">
        <v>138694</v>
      </c>
      <c r="L165" s="98" t="s">
        <v>138695</v>
      </c>
      <c r="M165" s="98" t="s">
        <v>138696</v>
      </c>
      <c r="N165" s="98" t="s">
        <v>138697</v>
      </c>
      <c r="O165" s="101">
        <v>55</v>
      </c>
      <c r="P165" s="101">
        <v>50</v>
      </c>
      <c r="Q165" s="101">
        <v>0</v>
      </c>
      <c r="R165" s="101">
        <v>1630</v>
      </c>
    </row>
    <row r="166">
      <c r="L166" s="98" t="s">
        <v>138698</v>
      </c>
      <c r="M166" s="98" t="s">
        <v>138699</v>
      </c>
      <c r="N166" s="98" t="s">
        <v>138700</v>
      </c>
      <c r="O166" s="101">
        <v>50</v>
      </c>
      <c r="P166" s="101">
        <v>55</v>
      </c>
    </row>
    <row r="167">
      <c r="L167" s="98" t="s">
        <v>138701</v>
      </c>
      <c r="M167" s="98" t="s">
        <v>138702</v>
      </c>
      <c r="N167" s="98" t="s">
        <v>138703</v>
      </c>
      <c r="O167" s="101">
        <v>1410</v>
      </c>
      <c r="P167" s="101">
        <v>1410</v>
      </c>
    </row>
    <row r="168">
      <c r="L168" s="98" t="s">
        <v>138704</v>
      </c>
      <c r="M168" s="98" t="s">
        <v>138705</v>
      </c>
      <c r="N168" s="98" t="s">
        <v>138706</v>
      </c>
      <c r="O168" s="101">
        <v>15</v>
      </c>
      <c r="P168" s="101">
        <v>15</v>
      </c>
    </row>
    <row r="169">
      <c r="K169" s="96" t="s">
        <v>138707</v>
      </c>
      <c r="O169" s="85">
        <f>SUM(O165:O168)</f>
      </c>
      <c r="P169" s="85">
        <f>SUM(P165:P168)</f>
      </c>
    </row>
    <row r="170">
      <c r="A170" s="98" t="s">
        <v>138708</v>
      </c>
      <c r="B170" s="98" t="s">
        <v>138709</v>
      </c>
      <c r="C170" s="100">
        <v>892</v>
      </c>
      <c r="D170" s="98" t="s">
        <v>138710</v>
      </c>
      <c r="E170" s="98" t="s">
        <v>138711</v>
      </c>
      <c r="F170" s="104">
        <v>45503</v>
      </c>
      <c r="G170" s="104">
        <v>45503</v>
      </c>
      <c r="H170" s="104">
        <v>45869</v>
      </c>
      <c r="J170" s="101">
        <v>1525</v>
      </c>
      <c r="K170" s="98" t="s">
        <v>138712</v>
      </c>
      <c r="L170" s="98" t="s">
        <v>138713</v>
      </c>
      <c r="M170" s="98" t="s">
        <v>138714</v>
      </c>
      <c r="N170" s="98" t="s">
        <v>138715</v>
      </c>
      <c r="O170" s="101">
        <v>50</v>
      </c>
      <c r="P170" s="101">
        <v>75</v>
      </c>
      <c r="Q170" s="101">
        <v>0</v>
      </c>
      <c r="R170" s="101">
        <v>150</v>
      </c>
    </row>
    <row r="171">
      <c r="L171" s="98" t="s">
        <v>138716</v>
      </c>
      <c r="M171" s="98" t="s">
        <v>138717</v>
      </c>
      <c r="N171" s="98" t="s">
        <v>138718</v>
      </c>
      <c r="O171" s="101">
        <v>25</v>
      </c>
      <c r="P171" s="101">
        <v>50</v>
      </c>
    </row>
    <row r="172">
      <c r="L172" s="98" t="s">
        <v>138719</v>
      </c>
      <c r="M172" s="98" t="s">
        <v>138720</v>
      </c>
      <c r="N172" s="98" t="s">
        <v>138721</v>
      </c>
      <c r="O172" s="101">
        <v>50</v>
      </c>
      <c r="P172" s="101">
        <v>0</v>
      </c>
    </row>
    <row r="173">
      <c r="L173" s="98" t="s">
        <v>138722</v>
      </c>
      <c r="M173" s="98" t="s">
        <v>138723</v>
      </c>
      <c r="N173" s="98" t="s">
        <v>138724</v>
      </c>
      <c r="O173" s="101">
        <v>1400</v>
      </c>
      <c r="P173" s="101">
        <v>1400</v>
      </c>
    </row>
    <row r="174">
      <c r="L174" s="98" t="s">
        <v>138725</v>
      </c>
      <c r="M174" s="98" t="s">
        <v>138726</v>
      </c>
      <c r="N174" s="98" t="s">
        <v>138727</v>
      </c>
      <c r="O174" s="101">
        <v>15</v>
      </c>
      <c r="P174" s="101">
        <v>15</v>
      </c>
    </row>
    <row r="175">
      <c r="L175" s="98" t="s">
        <v>138728</v>
      </c>
      <c r="M175" s="98" t="s">
        <v>138729</v>
      </c>
      <c r="N175" s="98" t="s">
        <v>138730</v>
      </c>
      <c r="O175" s="101">
        <v>15</v>
      </c>
      <c r="P175" s="101">
        <v>15</v>
      </c>
    </row>
    <row r="176">
      <c r="K176" s="96" t="s">
        <v>138731</v>
      </c>
      <c r="O176" s="85">
        <f>SUM(O170:O175)</f>
      </c>
      <c r="P176" s="85">
        <f>SUM(P170:P175)</f>
      </c>
    </row>
    <row r="177">
      <c r="A177" s="98" t="s">
        <v>138732</v>
      </c>
      <c r="B177" s="98" t="s">
        <v>138733</v>
      </c>
      <c r="C177" s="100">
        <v>892</v>
      </c>
      <c r="D177" s="98" t="s">
        <v>138734</v>
      </c>
      <c r="E177" s="98" t="s">
        <v>138735</v>
      </c>
      <c r="F177" s="104">
        <v>44505</v>
      </c>
      <c r="G177" s="104">
        <v>45627</v>
      </c>
      <c r="H177" s="104">
        <v>45991</v>
      </c>
      <c r="J177" s="101">
        <v>1550</v>
      </c>
      <c r="K177" s="98" t="s">
        <v>138736</v>
      </c>
      <c r="L177" s="98" t="s">
        <v>138737</v>
      </c>
      <c r="M177" s="98" t="s">
        <v>138738</v>
      </c>
      <c r="N177" s="98" t="s">
        <v>138739</v>
      </c>
      <c r="O177" s="101">
        <v>150</v>
      </c>
      <c r="P177" s="101">
        <v>150</v>
      </c>
      <c r="Q177" s="101">
        <v>0</v>
      </c>
      <c r="R177" s="101">
        <v>450</v>
      </c>
    </row>
    <row r="178">
      <c r="L178" s="98" t="s">
        <v>138740</v>
      </c>
      <c r="M178" s="98" t="s">
        <v>138741</v>
      </c>
      <c r="N178" s="98" t="s">
        <v>138742</v>
      </c>
      <c r="O178" s="101">
        <v>1400</v>
      </c>
      <c r="P178" s="101">
        <v>1400</v>
      </c>
    </row>
    <row r="179">
      <c r="L179" s="98" t="s">
        <v>138743</v>
      </c>
      <c r="M179" s="98" t="s">
        <v>138744</v>
      </c>
      <c r="N179" s="98" t="s">
        <v>138745</v>
      </c>
      <c r="O179" s="101">
        <v>15</v>
      </c>
      <c r="P179" s="101">
        <v>15</v>
      </c>
    </row>
    <row r="180">
      <c r="K180" s="96" t="s">
        <v>138746</v>
      </c>
      <c r="O180" s="85">
        <f>SUM(O177:O179)</f>
      </c>
      <c r="P180" s="85">
        <f>SUM(P177:P179)</f>
      </c>
    </row>
    <row r="181">
      <c r="A181" s="98" t="s">
        <v>138747</v>
      </c>
      <c r="B181" s="98" t="s">
        <v>138748</v>
      </c>
      <c r="C181" s="100">
        <v>730</v>
      </c>
      <c r="D181" s="98" t="s">
        <v>138749</v>
      </c>
      <c r="E181" s="98" t="s">
        <v>138750</v>
      </c>
      <c r="F181" s="104">
        <v>43050</v>
      </c>
      <c r="G181" s="104">
        <v>45444</v>
      </c>
      <c r="H181" s="104">
        <v>45808</v>
      </c>
      <c r="J181" s="101">
        <v>1260</v>
      </c>
      <c r="K181" s="98" t="s">
        <v>138751</v>
      </c>
      <c r="L181" s="98" t="s">
        <v>138752</v>
      </c>
      <c r="M181" s="98" t="s">
        <v>138753</v>
      </c>
      <c r="N181" s="98" t="s">
        <v>138754</v>
      </c>
      <c r="O181" s="101">
        <v>1260</v>
      </c>
      <c r="P181" s="101">
        <v>1260</v>
      </c>
      <c r="Q181" s="101">
        <v>0</v>
      </c>
      <c r="R181" s="101">
        <v>350</v>
      </c>
    </row>
    <row r="182">
      <c r="L182" s="98" t="s">
        <v>138755</v>
      </c>
      <c r="M182" s="98" t="s">
        <v>138756</v>
      </c>
      <c r="N182" s="98" t="s">
        <v>138757</v>
      </c>
      <c r="O182" s="101">
        <v>-38</v>
      </c>
      <c r="P182" s="101">
        <v>-38</v>
      </c>
    </row>
    <row r="183">
      <c r="L183" s="98" t="s">
        <v>138758</v>
      </c>
      <c r="M183" s="98" t="s">
        <v>138759</v>
      </c>
      <c r="N183" s="98" t="s">
        <v>138760</v>
      </c>
      <c r="O183" s="101">
        <v>15</v>
      </c>
      <c r="P183" s="101">
        <v>15</v>
      </c>
    </row>
    <row r="184">
      <c r="K184" s="96" t="s">
        <v>138761</v>
      </c>
      <c r="O184" s="85">
        <f>SUM(O181:O183)</f>
      </c>
      <c r="P184" s="85">
        <f>SUM(P181:P183)</f>
      </c>
    </row>
    <row r="185">
      <c r="A185" s="98" t="s">
        <v>138762</v>
      </c>
      <c r="B185" s="98" t="s">
        <v>138763</v>
      </c>
      <c r="C185" s="100">
        <v>730</v>
      </c>
      <c r="D185" s="98" t="s">
        <v>138764</v>
      </c>
      <c r="E185" s="98" t="s">
        <v>138765</v>
      </c>
      <c r="F185" s="104">
        <v>45681</v>
      </c>
      <c r="G185" s="104">
        <v>45681</v>
      </c>
      <c r="H185" s="104">
        <v>46045</v>
      </c>
      <c r="J185" s="101">
        <v>1260</v>
      </c>
      <c r="K185" s="98" t="s">
        <v>138766</v>
      </c>
      <c r="L185" s="98" t="s">
        <v>138767</v>
      </c>
      <c r="M185" s="98" t="s">
        <v>138768</v>
      </c>
      <c r="N185" s="98" t="s">
        <v>138769</v>
      </c>
      <c r="O185" s="101">
        <v>50</v>
      </c>
      <c r="P185" s="101">
        <v>100</v>
      </c>
      <c r="Q185" s="101">
        <v>0</v>
      </c>
      <c r="R185" s="101">
        <v>150</v>
      </c>
    </row>
    <row r="186">
      <c r="L186" s="98" t="s">
        <v>138770</v>
      </c>
      <c r="M186" s="98" t="s">
        <v>138771</v>
      </c>
      <c r="N186" s="98" t="s">
        <v>138772</v>
      </c>
      <c r="O186" s="101">
        <v>50</v>
      </c>
      <c r="P186" s="101">
        <v>0</v>
      </c>
    </row>
    <row r="187">
      <c r="L187" s="98" t="s">
        <v>138773</v>
      </c>
      <c r="M187" s="98" t="s">
        <v>138774</v>
      </c>
      <c r="N187" s="98" t="s">
        <v>138775</v>
      </c>
      <c r="O187" s="101">
        <v>1160</v>
      </c>
      <c r="P187" s="101">
        <v>1160</v>
      </c>
    </row>
    <row r="188">
      <c r="L188" s="98" t="s">
        <v>138776</v>
      </c>
      <c r="M188" s="98" t="s">
        <v>138777</v>
      </c>
      <c r="N188" s="98" t="s">
        <v>138778</v>
      </c>
      <c r="O188" s="101">
        <v>15</v>
      </c>
      <c r="P188" s="101">
        <v>15</v>
      </c>
    </row>
    <row r="189">
      <c r="K189" s="96" t="s">
        <v>138779</v>
      </c>
      <c r="O189" s="85">
        <f>SUM(O185:O188)</f>
      </c>
      <c r="P189" s="85">
        <f>SUM(P185:P188)</f>
      </c>
    </row>
    <row r="190">
      <c r="A190" s="98" t="s">
        <v>138780</v>
      </c>
      <c r="B190" s="98" t="s">
        <v>138781</v>
      </c>
      <c r="C190" s="100">
        <v>730</v>
      </c>
      <c r="D190" s="98" t="s">
        <v>138782</v>
      </c>
      <c r="E190" s="98" t="s">
        <v>138783</v>
      </c>
      <c r="F190" s="104">
        <v>45498</v>
      </c>
      <c r="G190" s="104">
        <v>45498</v>
      </c>
      <c r="H190" s="104">
        <v>45869</v>
      </c>
      <c r="J190" s="101">
        <v>1360</v>
      </c>
      <c r="K190" s="98" t="s">
        <v>138784</v>
      </c>
      <c r="L190" s="98" t="s">
        <v>138785</v>
      </c>
      <c r="M190" s="98" t="s">
        <v>138786</v>
      </c>
      <c r="N190" s="98" t="s">
        <v>138787</v>
      </c>
      <c r="O190" s="101">
        <v>50</v>
      </c>
      <c r="P190" s="101">
        <v>100</v>
      </c>
      <c r="Q190" s="101">
        <v>0</v>
      </c>
      <c r="R190" s="101">
        <v>150</v>
      </c>
    </row>
    <row r="191">
      <c r="L191" s="98" t="s">
        <v>138788</v>
      </c>
      <c r="M191" s="98" t="s">
        <v>138789</v>
      </c>
      <c r="N191" s="98" t="s">
        <v>138790</v>
      </c>
      <c r="O191" s="101">
        <v>50</v>
      </c>
      <c r="P191" s="101">
        <v>0</v>
      </c>
    </row>
    <row r="192">
      <c r="L192" s="98" t="s">
        <v>138791</v>
      </c>
      <c r="M192" s="98" t="s">
        <v>138792</v>
      </c>
      <c r="N192" s="98" t="s">
        <v>138793</v>
      </c>
      <c r="O192" s="101">
        <v>1260</v>
      </c>
      <c r="P192" s="101">
        <v>1260</v>
      </c>
    </row>
    <row r="193">
      <c r="L193" s="98" t="s">
        <v>138794</v>
      </c>
      <c r="M193" s="98" t="s">
        <v>138795</v>
      </c>
      <c r="N193" s="98" t="s">
        <v>138796</v>
      </c>
      <c r="O193" s="101">
        <v>25</v>
      </c>
      <c r="P193" s="101">
        <v>0</v>
      </c>
    </row>
    <row r="194">
      <c r="L194" s="98" t="s">
        <v>138797</v>
      </c>
      <c r="M194" s="98" t="s">
        <v>138798</v>
      </c>
      <c r="N194" s="98" t="s">
        <v>138799</v>
      </c>
      <c r="O194" s="101">
        <v>15</v>
      </c>
      <c r="P194" s="101">
        <v>15</v>
      </c>
    </row>
    <row r="195">
      <c r="K195" s="96" t="s">
        <v>138800</v>
      </c>
      <c r="O195" s="85">
        <f>SUM(O190:O194)</f>
      </c>
      <c r="P195" s="85">
        <f>SUM(P190:P194)</f>
      </c>
    </row>
    <row r="196">
      <c r="A196" s="98" t="s">
        <v>138801</v>
      </c>
      <c r="B196" s="98" t="s">
        <v>138802</v>
      </c>
      <c r="C196" s="100">
        <v>730</v>
      </c>
      <c r="D196" s="98" t="s">
        <v>138803</v>
      </c>
      <c r="E196" s="98" t="s">
        <v>138804</v>
      </c>
      <c r="F196" s="104">
        <v>45720</v>
      </c>
      <c r="G196" s="104">
        <v>45720</v>
      </c>
      <c r="H196" s="104">
        <v>46085</v>
      </c>
      <c r="J196" s="101">
        <v>1310</v>
      </c>
      <c r="K196" s="98" t="s">
        <v>138805</v>
      </c>
      <c r="L196" s="98" t="s">
        <v>138806</v>
      </c>
      <c r="M196" s="98" t="s">
        <v>138807</v>
      </c>
      <c r="N196" s="98" t="s">
        <v>138808</v>
      </c>
      <c r="O196" s="101">
        <v>150</v>
      </c>
      <c r="P196" s="101">
        <v>150</v>
      </c>
      <c r="Q196" s="101">
        <v>0</v>
      </c>
      <c r="R196" s="101">
        <v>150</v>
      </c>
    </row>
    <row r="197">
      <c r="L197" s="98" t="s">
        <v>138809</v>
      </c>
      <c r="M197" s="98" t="s">
        <v>138810</v>
      </c>
      <c r="N197" s="98" t="s">
        <v>138811</v>
      </c>
      <c r="O197" s="101">
        <v>1160</v>
      </c>
      <c r="P197" s="101">
        <v>1160</v>
      </c>
    </row>
    <row r="198">
      <c r="L198" s="98" t="s">
        <v>138812</v>
      </c>
      <c r="M198" s="98" t="s">
        <v>138813</v>
      </c>
      <c r="N198" s="98" t="s">
        <v>138814</v>
      </c>
      <c r="O198" s="101">
        <v>15</v>
      </c>
      <c r="P198" s="101">
        <v>15</v>
      </c>
    </row>
    <row r="199">
      <c r="K199" s="96" t="s">
        <v>138815</v>
      </c>
      <c r="O199" s="85">
        <f>SUM(O196:O198)</f>
      </c>
      <c r="P199" s="85">
        <f>SUM(P196:P198)</f>
      </c>
    </row>
    <row r="200">
      <c r="A200" s="98" t="s">
        <v>138816</v>
      </c>
      <c r="B200" s="98" t="s">
        <v>138817</v>
      </c>
      <c r="C200" s="100">
        <v>892</v>
      </c>
      <c r="D200" s="98" t="s">
        <v>138818</v>
      </c>
      <c r="E200" s="98" t="s">
        <v>138819</v>
      </c>
      <c r="F200" s="104">
        <v>44727</v>
      </c>
      <c r="G200" s="104">
        <v>45444</v>
      </c>
      <c r="H200" s="104">
        <v>45808</v>
      </c>
      <c r="I200" s="104">
        <v>45808</v>
      </c>
      <c r="J200" s="101">
        <v>1300</v>
      </c>
      <c r="K200" s="98" t="s">
        <v>138820</v>
      </c>
      <c r="L200" s="98" t="s">
        <v>138821</v>
      </c>
      <c r="M200" s="98" t="s">
        <v>138822</v>
      </c>
      <c r="N200" s="98" t="s">
        <v>138823</v>
      </c>
      <c r="O200" s="101">
        <v>1400</v>
      </c>
      <c r="P200" s="101">
        <v>1400</v>
      </c>
      <c r="Q200" s="101">
        <v>1626.6800000000001</v>
      </c>
      <c r="R200" s="101">
        <v>650</v>
      </c>
    </row>
    <row r="201">
      <c r="L201" s="98" t="s">
        <v>138824</v>
      </c>
      <c r="M201" s="98" t="s">
        <v>138825</v>
      </c>
      <c r="N201" s="98" t="s">
        <v>138826</v>
      </c>
      <c r="O201" s="101">
        <v>140</v>
      </c>
      <c r="P201" s="101">
        <v>0</v>
      </c>
    </row>
    <row r="202">
      <c r="L202" s="98" t="s">
        <v>138827</v>
      </c>
      <c r="M202" s="98" t="s">
        <v>138828</v>
      </c>
      <c r="N202" s="98" t="s">
        <v>138829</v>
      </c>
      <c r="O202" s="101">
        <v>15</v>
      </c>
      <c r="P202" s="101">
        <v>15</v>
      </c>
    </row>
    <row r="203">
      <c r="K203" s="96" t="s">
        <v>138830</v>
      </c>
      <c r="O203" s="85">
        <f>SUM(O200:O202)</f>
      </c>
      <c r="P203" s="85">
        <f>SUM(P200:P202)</f>
      </c>
    </row>
    <row r="204">
      <c r="A204" s="98" t="s">
        <v>138831</v>
      </c>
      <c r="B204" s="98" t="s">
        <v>138832</v>
      </c>
      <c r="C204" s="100">
        <v>892</v>
      </c>
      <c r="D204" s="98" t="s">
        <v>138833</v>
      </c>
      <c r="E204" s="98" t="s">
        <v>138834</v>
      </c>
      <c r="F204" s="104">
        <v>45163</v>
      </c>
      <c r="G204" s="104">
        <v>45748</v>
      </c>
      <c r="H204" s="104">
        <v>45961</v>
      </c>
      <c r="J204" s="101">
        <v>1450</v>
      </c>
      <c r="K204" s="98" t="s">
        <v>138835</v>
      </c>
      <c r="L204" s="98" t="s">
        <v>138836</v>
      </c>
      <c r="M204" s="98" t="s">
        <v>138837</v>
      </c>
      <c r="N204" s="98" t="s">
        <v>138838</v>
      </c>
      <c r="O204" s="101">
        <v>-50</v>
      </c>
      <c r="P204" s="101">
        <v>0</v>
      </c>
      <c r="Q204" s="101">
        <v>0</v>
      </c>
      <c r="R204" s="101">
        <v>450</v>
      </c>
    </row>
    <row r="205">
      <c r="L205" s="98" t="s">
        <v>138839</v>
      </c>
      <c r="M205" s="98" t="s">
        <v>138840</v>
      </c>
      <c r="N205" s="98" t="s">
        <v>138841</v>
      </c>
      <c r="O205" s="101">
        <v>50</v>
      </c>
      <c r="P205" s="101">
        <v>0</v>
      </c>
    </row>
    <row r="206">
      <c r="L206" s="98" t="s">
        <v>138842</v>
      </c>
      <c r="M206" s="98" t="s">
        <v>138843</v>
      </c>
      <c r="N206" s="98" t="s">
        <v>138844</v>
      </c>
      <c r="O206" s="101">
        <v>50</v>
      </c>
      <c r="P206" s="101">
        <v>50</v>
      </c>
    </row>
    <row r="207">
      <c r="L207" s="98" t="s">
        <v>138845</v>
      </c>
      <c r="M207" s="98" t="s">
        <v>138846</v>
      </c>
      <c r="N207" s="98" t="s">
        <v>138847</v>
      </c>
      <c r="O207" s="101">
        <v>-1410</v>
      </c>
      <c r="P207" s="101">
        <v>0</v>
      </c>
    </row>
    <row r="208">
      <c r="L208" s="98" t="s">
        <v>138848</v>
      </c>
      <c r="M208" s="98" t="s">
        <v>138849</v>
      </c>
      <c r="N208" s="98" t="s">
        <v>138850</v>
      </c>
      <c r="O208" s="101">
        <v>1410</v>
      </c>
      <c r="P208" s="101">
        <v>0</v>
      </c>
    </row>
    <row r="209">
      <c r="L209" s="98" t="s">
        <v>138851</v>
      </c>
      <c r="M209" s="98" t="s">
        <v>138852</v>
      </c>
      <c r="N209" s="98" t="s">
        <v>138853</v>
      </c>
      <c r="O209" s="101">
        <v>1410</v>
      </c>
      <c r="P209" s="101">
        <v>1410</v>
      </c>
    </row>
    <row r="210">
      <c r="L210" s="98" t="s">
        <v>138854</v>
      </c>
      <c r="M210" s="98" t="s">
        <v>138855</v>
      </c>
      <c r="N210" s="98" t="s">
        <v>138856</v>
      </c>
      <c r="O210" s="101">
        <v>-200</v>
      </c>
      <c r="P210" s="101">
        <v>0</v>
      </c>
    </row>
    <row r="211">
      <c r="L211" s="98" t="s">
        <v>138857</v>
      </c>
      <c r="M211" s="98" t="s">
        <v>138858</v>
      </c>
      <c r="N211" s="98" t="s">
        <v>138859</v>
      </c>
      <c r="O211" s="101">
        <v>200</v>
      </c>
      <c r="P211" s="101">
        <v>0</v>
      </c>
    </row>
    <row r="212">
      <c r="L212" s="98" t="s">
        <v>138860</v>
      </c>
      <c r="M212" s="98" t="s">
        <v>138861</v>
      </c>
      <c r="N212" s="98" t="s">
        <v>138862</v>
      </c>
      <c r="O212" s="101">
        <v>-25</v>
      </c>
      <c r="P212" s="101">
        <v>0</v>
      </c>
    </row>
    <row r="213">
      <c r="L213" s="98" t="s">
        <v>138863</v>
      </c>
      <c r="M213" s="98" t="s">
        <v>138864</v>
      </c>
      <c r="N213" s="98" t="s">
        <v>138865</v>
      </c>
      <c r="O213" s="101">
        <v>25</v>
      </c>
      <c r="P213" s="101">
        <v>0</v>
      </c>
    </row>
    <row r="214">
      <c r="L214" s="98" t="s">
        <v>138866</v>
      </c>
      <c r="M214" s="98" t="s">
        <v>138867</v>
      </c>
      <c r="N214" s="98" t="s">
        <v>138868</v>
      </c>
      <c r="O214" s="101">
        <v>15</v>
      </c>
      <c r="P214" s="101">
        <v>0</v>
      </c>
    </row>
    <row r="215">
      <c r="L215" s="98" t="s">
        <v>138869</v>
      </c>
      <c r="M215" s="98" t="s">
        <v>138870</v>
      </c>
      <c r="N215" s="98" t="s">
        <v>138871</v>
      </c>
      <c r="O215" s="101">
        <v>-15</v>
      </c>
      <c r="P215" s="101">
        <v>0</v>
      </c>
    </row>
    <row r="216">
      <c r="L216" s="98" t="s">
        <v>138872</v>
      </c>
      <c r="M216" s="98" t="s">
        <v>138873</v>
      </c>
      <c r="N216" s="98" t="s">
        <v>138874</v>
      </c>
      <c r="O216" s="101">
        <v>15</v>
      </c>
      <c r="P216" s="101">
        <v>15</v>
      </c>
    </row>
    <row r="217">
      <c r="K217" s="96" t="s">
        <v>138875</v>
      </c>
      <c r="O217" s="85">
        <f>SUM(O204:O216)</f>
      </c>
      <c r="P217" s="85">
        <f>SUM(P204:P216)</f>
      </c>
    </row>
    <row r="218">
      <c r="A218" s="98" t="s">
        <v>138876</v>
      </c>
      <c r="B218" s="98" t="s">
        <v>138877</v>
      </c>
      <c r="C218" s="100">
        <v>892</v>
      </c>
      <c r="D218" s="98" t="s">
        <v>138878</v>
      </c>
      <c r="E218" s="98" t="s">
        <v>138879</v>
      </c>
      <c r="F218" s="104">
        <v>45611</v>
      </c>
      <c r="G218" s="104">
        <v>45611</v>
      </c>
      <c r="H218" s="104">
        <v>45991</v>
      </c>
      <c r="J218" s="101">
        <v>1600</v>
      </c>
      <c r="K218" s="98" t="s">
        <v>138880</v>
      </c>
      <c r="L218" s="98" t="s">
        <v>138881</v>
      </c>
      <c r="M218" s="98" t="s">
        <v>138882</v>
      </c>
      <c r="N218" s="98" t="s">
        <v>138883</v>
      </c>
      <c r="O218" s="101">
        <v>150</v>
      </c>
      <c r="P218" s="101">
        <v>150</v>
      </c>
      <c r="Q218" s="101">
        <v>0</v>
      </c>
      <c r="R218" s="101">
        <v>250</v>
      </c>
    </row>
    <row r="219">
      <c r="L219" s="98" t="s">
        <v>138884</v>
      </c>
      <c r="M219" s="98" t="s">
        <v>138885</v>
      </c>
      <c r="N219" s="98" t="s">
        <v>138886</v>
      </c>
      <c r="O219" s="101">
        <v>50</v>
      </c>
      <c r="P219" s="101">
        <v>50</v>
      </c>
    </row>
    <row r="220">
      <c r="L220" s="98" t="s">
        <v>138887</v>
      </c>
      <c r="M220" s="98" t="s">
        <v>138888</v>
      </c>
      <c r="N220" s="98" t="s">
        <v>138889</v>
      </c>
      <c r="O220" s="101">
        <v>1400</v>
      </c>
      <c r="P220" s="101">
        <v>1400</v>
      </c>
    </row>
    <row r="221">
      <c r="L221" s="98" t="s">
        <v>138890</v>
      </c>
      <c r="M221" s="98" t="s">
        <v>138891</v>
      </c>
      <c r="N221" s="98" t="s">
        <v>138892</v>
      </c>
      <c r="O221" s="101">
        <v>15</v>
      </c>
      <c r="P221" s="101">
        <v>15</v>
      </c>
    </row>
    <row r="222">
      <c r="K222" s="96" t="s">
        <v>138893</v>
      </c>
      <c r="O222" s="85">
        <f>SUM(O218:O221)</f>
      </c>
      <c r="P222" s="85">
        <f>SUM(P218:P221)</f>
      </c>
    </row>
    <row r="223">
      <c r="A223" s="98" t="s">
        <v>138894</v>
      </c>
      <c r="B223" s="98" t="s">
        <v>138895</v>
      </c>
      <c r="C223" s="100">
        <v>892</v>
      </c>
      <c r="D223" s="98" t="s">
        <v>138896</v>
      </c>
      <c r="E223" s="98" t="s">
        <v>138897</v>
      </c>
      <c r="F223" s="104">
        <v>45706</v>
      </c>
      <c r="G223" s="104">
        <v>45706</v>
      </c>
      <c r="H223" s="104">
        <v>46070</v>
      </c>
      <c r="J223" s="101">
        <v>1450</v>
      </c>
      <c r="K223" s="98" t="s">
        <v>138898</v>
      </c>
      <c r="L223" s="98" t="s">
        <v>138899</v>
      </c>
      <c r="M223" s="98" t="s">
        <v>138900</v>
      </c>
      <c r="N223" s="98" t="s">
        <v>138901</v>
      </c>
      <c r="O223" s="101">
        <v>150</v>
      </c>
      <c r="P223" s="101">
        <v>150</v>
      </c>
      <c r="Q223" s="101">
        <v>0</v>
      </c>
      <c r="R223" s="101">
        <v>250</v>
      </c>
    </row>
    <row r="224">
      <c r="L224" s="98" t="s">
        <v>138902</v>
      </c>
      <c r="M224" s="98" t="s">
        <v>138903</v>
      </c>
      <c r="N224" s="98" t="s">
        <v>138904</v>
      </c>
      <c r="O224" s="101">
        <v>1300</v>
      </c>
      <c r="P224" s="101">
        <v>1300</v>
      </c>
    </row>
    <row r="225">
      <c r="L225" s="98" t="s">
        <v>138905</v>
      </c>
      <c r="M225" s="98" t="s">
        <v>138906</v>
      </c>
      <c r="N225" s="98" t="s">
        <v>138907</v>
      </c>
      <c r="O225" s="101">
        <v>15</v>
      </c>
      <c r="P225" s="101">
        <v>15</v>
      </c>
    </row>
    <row r="226">
      <c r="K226" s="96" t="s">
        <v>138908</v>
      </c>
      <c r="O226" s="85">
        <f>SUM(O223:O225)</f>
      </c>
      <c r="P226" s="85">
        <f>SUM(P223:P225)</f>
      </c>
    </row>
    <row r="227">
      <c r="A227" s="98" t="s">
        <v>138909</v>
      </c>
      <c r="B227" s="98" t="s">
        <v>138910</v>
      </c>
      <c r="C227" s="100">
        <v>730</v>
      </c>
      <c r="D227" s="98" t="s">
        <v>138911</v>
      </c>
      <c r="E227" s="98" t="s">
        <v>138912</v>
      </c>
      <c r="F227" s="104">
        <v>45621</v>
      </c>
      <c r="G227" s="104">
        <v>45621</v>
      </c>
      <c r="H227" s="104">
        <v>45985</v>
      </c>
      <c r="J227" s="101">
        <v>1260</v>
      </c>
      <c r="K227" s="98" t="s">
        <v>138913</v>
      </c>
      <c r="L227" s="98" t="s">
        <v>138914</v>
      </c>
      <c r="M227" s="98" t="s">
        <v>138915</v>
      </c>
      <c r="N227" s="98" t="s">
        <v>138916</v>
      </c>
      <c r="O227" s="101">
        <v>50</v>
      </c>
      <c r="P227" s="101">
        <v>50</v>
      </c>
      <c r="Q227" s="101">
        <v>0</v>
      </c>
      <c r="R227" s="101">
        <v>250</v>
      </c>
    </row>
    <row r="228">
      <c r="L228" s="98" t="s">
        <v>138917</v>
      </c>
      <c r="M228" s="98" t="s">
        <v>138918</v>
      </c>
      <c r="N228" s="98" t="s">
        <v>138919</v>
      </c>
      <c r="O228" s="101">
        <v>1210</v>
      </c>
      <c r="P228" s="101">
        <v>1210</v>
      </c>
    </row>
    <row r="229">
      <c r="L229" s="98" t="s">
        <v>138920</v>
      </c>
      <c r="M229" s="98" t="s">
        <v>138921</v>
      </c>
      <c r="N229" s="98" t="s">
        <v>138922</v>
      </c>
      <c r="O229" s="101">
        <v>15</v>
      </c>
      <c r="P229" s="101">
        <v>15</v>
      </c>
    </row>
    <row r="230">
      <c r="K230" s="96" t="s">
        <v>138923</v>
      </c>
      <c r="O230" s="85">
        <f>SUM(O227:O229)</f>
      </c>
      <c r="P230" s="85">
        <f>SUM(P227:P229)</f>
      </c>
    </row>
    <row r="231">
      <c r="A231" s="98" t="s">
        <v>138924</v>
      </c>
      <c r="B231" s="98" t="s">
        <v>138925</v>
      </c>
      <c r="C231" s="100">
        <v>730</v>
      </c>
      <c r="D231" s="98" t="s">
        <v>138926</v>
      </c>
      <c r="E231" s="98" t="s">
        <v>138927</v>
      </c>
      <c r="F231" s="104">
        <v>45154</v>
      </c>
      <c r="G231" s="104">
        <v>45536</v>
      </c>
      <c r="H231" s="104">
        <v>45900</v>
      </c>
      <c r="J231" s="101">
        <v>1310</v>
      </c>
      <c r="K231" s="98" t="s">
        <v>138928</v>
      </c>
      <c r="L231" s="98" t="s">
        <v>138929</v>
      </c>
      <c r="M231" s="98" t="s">
        <v>138930</v>
      </c>
      <c r="N231" s="98" t="s">
        <v>138931</v>
      </c>
      <c r="O231" s="101">
        <v>50</v>
      </c>
      <c r="P231" s="101">
        <v>50</v>
      </c>
      <c r="Q231" s="101">
        <v>0</v>
      </c>
      <c r="R231" s="101">
        <v>250</v>
      </c>
    </row>
    <row r="232">
      <c r="L232" s="98" t="s">
        <v>138932</v>
      </c>
      <c r="M232" s="98" t="s">
        <v>138933</v>
      </c>
      <c r="N232" s="98" t="s">
        <v>138934</v>
      </c>
      <c r="O232" s="101">
        <v>1270</v>
      </c>
      <c r="P232" s="101">
        <v>1270</v>
      </c>
    </row>
    <row r="233">
      <c r="L233" s="98" t="s">
        <v>138935</v>
      </c>
      <c r="M233" s="98" t="s">
        <v>138936</v>
      </c>
      <c r="N233" s="98" t="s">
        <v>138937</v>
      </c>
      <c r="O233" s="101">
        <v>15</v>
      </c>
      <c r="P233" s="101">
        <v>15</v>
      </c>
    </row>
    <row r="234">
      <c r="K234" s="96" t="s">
        <v>138938</v>
      </c>
      <c r="O234" s="85">
        <f>SUM(O231:O233)</f>
      </c>
      <c r="P234" s="85">
        <f>SUM(P231:P233)</f>
      </c>
    </row>
    <row r="235">
      <c r="A235" s="98" t="s">
        <v>138939</v>
      </c>
      <c r="B235" s="98" t="s">
        <v>138940</v>
      </c>
      <c r="C235" s="100">
        <v>730</v>
      </c>
      <c r="D235" s="98" t="s">
        <v>138941</v>
      </c>
      <c r="E235" s="98" t="s">
        <v>138942</v>
      </c>
      <c r="F235" s="104">
        <v>45107</v>
      </c>
      <c r="G235" s="104">
        <v>45474</v>
      </c>
      <c r="H235" s="104">
        <v>45838</v>
      </c>
      <c r="J235" s="101">
        <v>1260</v>
      </c>
      <c r="K235" s="98" t="s">
        <v>138943</v>
      </c>
      <c r="L235" s="98" t="s">
        <v>138944</v>
      </c>
      <c r="M235" s="98" t="s">
        <v>138945</v>
      </c>
      <c r="N235" s="98" t="s">
        <v>138946</v>
      </c>
      <c r="O235" s="101">
        <v>1260</v>
      </c>
      <c r="P235" s="101">
        <v>1260</v>
      </c>
      <c r="Q235" s="101">
        <v>0</v>
      </c>
      <c r="R235" s="101">
        <v>350</v>
      </c>
    </row>
    <row r="236">
      <c r="L236" s="98" t="s">
        <v>138947</v>
      </c>
      <c r="M236" s="98" t="s">
        <v>138948</v>
      </c>
      <c r="N236" s="98" t="s">
        <v>138949</v>
      </c>
      <c r="O236" s="101">
        <v>-38</v>
      </c>
      <c r="P236" s="101">
        <v>-38</v>
      </c>
    </row>
    <row r="237">
      <c r="L237" s="98" t="s">
        <v>138950</v>
      </c>
      <c r="M237" s="98" t="s">
        <v>138951</v>
      </c>
      <c r="N237" s="98" t="s">
        <v>138952</v>
      </c>
      <c r="O237" s="101">
        <v>15</v>
      </c>
      <c r="P237" s="101">
        <v>15</v>
      </c>
    </row>
    <row r="238">
      <c r="K238" s="96" t="s">
        <v>138953</v>
      </c>
      <c r="O238" s="85">
        <f>SUM(O235:O237)</f>
      </c>
      <c r="P238" s="85">
        <f>SUM(P235:P237)</f>
      </c>
    </row>
    <row r="239">
      <c r="A239" s="98" t="s">
        <v>138954</v>
      </c>
      <c r="B239" s="98" t="s">
        <v>138955</v>
      </c>
      <c r="C239" s="100">
        <v>730</v>
      </c>
      <c r="D239" s="98" t="s">
        <v>138956</v>
      </c>
      <c r="E239" s="98" t="s">
        <v>138957</v>
      </c>
      <c r="F239" s="104">
        <v>44317</v>
      </c>
      <c r="G239" s="104">
        <v>45413</v>
      </c>
      <c r="H239" s="104">
        <v>45777</v>
      </c>
      <c r="I239" s="104">
        <v>45805</v>
      </c>
      <c r="J239" s="101">
        <v>1360</v>
      </c>
      <c r="K239" s="98" t="s">
        <v>138958</v>
      </c>
      <c r="L239" s="98" t="s">
        <v>138959</v>
      </c>
      <c r="M239" s="98" t="s">
        <v>138960</v>
      </c>
      <c r="N239" s="98" t="s">
        <v>138961</v>
      </c>
      <c r="O239" s="101">
        <v>150</v>
      </c>
      <c r="P239" s="101">
        <v>50</v>
      </c>
      <c r="Q239" s="101">
        <v>0</v>
      </c>
      <c r="R239" s="101">
        <v>150</v>
      </c>
    </row>
    <row r="240">
      <c r="L240" s="98" t="s">
        <v>138962</v>
      </c>
      <c r="M240" s="98" t="s">
        <v>138963</v>
      </c>
      <c r="N240" s="98" t="s">
        <v>138964</v>
      </c>
      <c r="O240" s="101">
        <v>50</v>
      </c>
      <c r="P240" s="101">
        <v>150</v>
      </c>
    </row>
    <row r="241">
      <c r="L241" s="98" t="s">
        <v>138965</v>
      </c>
      <c r="M241" s="98" t="s">
        <v>138966</v>
      </c>
      <c r="N241" s="98" t="s">
        <v>138967</v>
      </c>
      <c r="O241" s="101">
        <v>1175</v>
      </c>
      <c r="P241" s="101">
        <v>1175</v>
      </c>
    </row>
    <row r="242">
      <c r="L242" s="98" t="s">
        <v>138968</v>
      </c>
      <c r="M242" s="98" t="s">
        <v>138969</v>
      </c>
      <c r="N242" s="98" t="s">
        <v>138970</v>
      </c>
      <c r="O242" s="101">
        <v>-42</v>
      </c>
      <c r="P242" s="101">
        <v>-42</v>
      </c>
    </row>
    <row r="243">
      <c r="L243" s="98" t="s">
        <v>138971</v>
      </c>
      <c r="M243" s="98" t="s">
        <v>138972</v>
      </c>
      <c r="N243" s="98" t="s">
        <v>138973</v>
      </c>
      <c r="O243" s="101">
        <v>15</v>
      </c>
      <c r="P243" s="101">
        <v>15</v>
      </c>
    </row>
    <row r="244">
      <c r="K244" s="96" t="s">
        <v>138974</v>
      </c>
      <c r="O244" s="85">
        <f>SUM(O239:O243)</f>
      </c>
      <c r="P244" s="85">
        <f>SUM(P239:P243)</f>
      </c>
    </row>
    <row r="245">
      <c r="A245" s="98" t="s">
        <v>138975</v>
      </c>
      <c r="B245" s="98" t="s">
        <v>138976</v>
      </c>
      <c r="C245" s="100">
        <v>892</v>
      </c>
      <c r="D245" s="98" t="s">
        <v>138977</v>
      </c>
      <c r="E245" s="98" t="s">
        <v>138978</v>
      </c>
      <c r="F245" s="104">
        <v>44876</v>
      </c>
      <c r="G245" s="104">
        <v>45627</v>
      </c>
      <c r="H245" s="104">
        <v>46022</v>
      </c>
      <c r="J245" s="101">
        <v>1400</v>
      </c>
      <c r="K245" s="98" t="s">
        <v>138979</v>
      </c>
      <c r="L245" s="98" t="s">
        <v>138980</v>
      </c>
      <c r="M245" s="98" t="s">
        <v>138981</v>
      </c>
      <c r="N245" s="98" t="s">
        <v>138982</v>
      </c>
      <c r="O245" s="101">
        <v>1400</v>
      </c>
      <c r="P245" s="101">
        <v>1400</v>
      </c>
      <c r="Q245" s="101">
        <v>0</v>
      </c>
      <c r="R245" s="101">
        <v>250</v>
      </c>
    </row>
    <row r="246">
      <c r="L246" s="98" t="s">
        <v>138983</v>
      </c>
      <c r="M246" s="98" t="s">
        <v>138984</v>
      </c>
      <c r="N246" s="98" t="s">
        <v>138985</v>
      </c>
      <c r="O246" s="101">
        <v>15</v>
      </c>
      <c r="P246" s="101">
        <v>15</v>
      </c>
    </row>
    <row r="247">
      <c r="K247" s="96" t="s">
        <v>138986</v>
      </c>
      <c r="O247" s="85">
        <f>SUM(O245:O246)</f>
      </c>
      <c r="P247" s="85">
        <f>SUM(P245:P246)</f>
      </c>
    </row>
    <row r="248">
      <c r="A248" s="98" t="s">
        <v>138987</v>
      </c>
      <c r="B248" s="98" t="s">
        <v>138988</v>
      </c>
      <c r="C248" s="100">
        <v>892</v>
      </c>
      <c r="D248" s="98" t="s">
        <v>138989</v>
      </c>
      <c r="E248" s="98" t="s">
        <v>138990</v>
      </c>
      <c r="F248" s="104">
        <v>44343</v>
      </c>
      <c r="G248" s="104">
        <v>45444</v>
      </c>
      <c r="H248" s="104">
        <v>45808</v>
      </c>
      <c r="J248" s="101">
        <v>1450</v>
      </c>
      <c r="K248" s="98" t="s">
        <v>138991</v>
      </c>
      <c r="L248" s="98" t="s">
        <v>138992</v>
      </c>
      <c r="M248" s="98" t="s">
        <v>138993</v>
      </c>
      <c r="N248" s="98" t="s">
        <v>138994</v>
      </c>
      <c r="O248" s="101">
        <v>50</v>
      </c>
      <c r="P248" s="101">
        <v>50</v>
      </c>
      <c r="Q248" s="101">
        <v>0</v>
      </c>
      <c r="R248" s="101">
        <v>450</v>
      </c>
    </row>
    <row r="249">
      <c r="L249" s="98" t="s">
        <v>138995</v>
      </c>
      <c r="M249" s="98" t="s">
        <v>138996</v>
      </c>
      <c r="N249" s="98" t="s">
        <v>138997</v>
      </c>
      <c r="O249" s="101">
        <v>1365</v>
      </c>
      <c r="P249" s="101">
        <v>1365</v>
      </c>
    </row>
    <row r="250">
      <c r="L250" s="98" t="s">
        <v>138998</v>
      </c>
      <c r="M250" s="98" t="s">
        <v>138999</v>
      </c>
      <c r="N250" s="98" t="s">
        <v>139000</v>
      </c>
      <c r="O250" s="101">
        <v>141.5</v>
      </c>
      <c r="P250" s="101">
        <v>0</v>
      </c>
    </row>
    <row r="251">
      <c r="L251" s="98" t="s">
        <v>139001</v>
      </c>
      <c r="M251" s="98" t="s">
        <v>139002</v>
      </c>
      <c r="N251" s="98" t="s">
        <v>139003</v>
      </c>
      <c r="O251" s="101">
        <v>25</v>
      </c>
      <c r="P251" s="101">
        <v>0</v>
      </c>
    </row>
    <row r="252">
      <c r="L252" s="98" t="s">
        <v>139004</v>
      </c>
      <c r="M252" s="98" t="s">
        <v>139005</v>
      </c>
      <c r="N252" s="98" t="s">
        <v>139006</v>
      </c>
      <c r="O252" s="101">
        <v>15</v>
      </c>
      <c r="P252" s="101">
        <v>15</v>
      </c>
    </row>
    <row r="253">
      <c r="K253" s="96" t="s">
        <v>139007</v>
      </c>
      <c r="O253" s="85">
        <f>SUM(O248:O252)</f>
      </c>
      <c r="P253" s="85">
        <f>SUM(P248:P252)</f>
      </c>
    </row>
    <row r="254">
      <c r="A254" s="98" t="s">
        <v>139008</v>
      </c>
      <c r="B254" s="98" t="s">
        <v>139009</v>
      </c>
      <c r="C254" s="100">
        <v>892</v>
      </c>
      <c r="D254" s="98" t="s">
        <v>139010</v>
      </c>
      <c r="E254" s="98" t="s">
        <v>139011</v>
      </c>
      <c r="F254" s="104">
        <v>44750</v>
      </c>
      <c r="G254" s="104">
        <v>45505</v>
      </c>
      <c r="H254" s="104">
        <v>45869</v>
      </c>
      <c r="J254" s="101">
        <v>1400</v>
      </c>
      <c r="K254" s="98" t="s">
        <v>139012</v>
      </c>
      <c r="L254" s="98" t="s">
        <v>139013</v>
      </c>
      <c r="M254" s="98" t="s">
        <v>139014</v>
      </c>
      <c r="N254" s="98" t="s">
        <v>139015</v>
      </c>
      <c r="O254" s="101">
        <v>1410</v>
      </c>
      <c r="P254" s="101">
        <v>1410</v>
      </c>
      <c r="Q254" s="101">
        <v>0</v>
      </c>
      <c r="R254" s="101">
        <v>350</v>
      </c>
    </row>
    <row r="255">
      <c r="L255" s="98" t="s">
        <v>139016</v>
      </c>
      <c r="M255" s="98" t="s">
        <v>139017</v>
      </c>
      <c r="N255" s="98" t="s">
        <v>139018</v>
      </c>
      <c r="O255" s="101">
        <v>15</v>
      </c>
      <c r="P255" s="101">
        <v>15</v>
      </c>
    </row>
    <row r="256">
      <c r="K256" s="96" t="s">
        <v>139019</v>
      </c>
      <c r="O256" s="85">
        <f>SUM(O254:O255)</f>
      </c>
      <c r="P256" s="85">
        <f>SUM(P254:P255)</f>
      </c>
    </row>
    <row r="257">
      <c r="A257" s="98" t="s">
        <v>139020</v>
      </c>
      <c r="B257" s="98" t="s">
        <v>139021</v>
      </c>
      <c r="C257" s="100">
        <v>892</v>
      </c>
      <c r="D257" s="98" t="s">
        <v>139022</v>
      </c>
      <c r="E257" s="98" t="s">
        <v>139023</v>
      </c>
      <c r="F257" s="104">
        <v>44760</v>
      </c>
      <c r="G257" s="104">
        <v>45505</v>
      </c>
      <c r="H257" s="104">
        <v>45869</v>
      </c>
      <c r="J257" s="101">
        <v>1500</v>
      </c>
      <c r="K257" s="98" t="s">
        <v>139024</v>
      </c>
      <c r="L257" s="98" t="s">
        <v>139025</v>
      </c>
      <c r="M257" s="98" t="s">
        <v>139026</v>
      </c>
      <c r="N257" s="98" t="s">
        <v>139027</v>
      </c>
      <c r="O257" s="101">
        <v>50</v>
      </c>
      <c r="P257" s="101">
        <v>100</v>
      </c>
      <c r="Q257" s="101">
        <v>0</v>
      </c>
      <c r="R257" s="101">
        <v>450</v>
      </c>
    </row>
    <row r="258">
      <c r="L258" s="98" t="s">
        <v>139028</v>
      </c>
      <c r="M258" s="98" t="s">
        <v>139029</v>
      </c>
      <c r="N258" s="98" t="s">
        <v>139030</v>
      </c>
      <c r="O258" s="101">
        <v>50</v>
      </c>
      <c r="P258" s="101">
        <v>0</v>
      </c>
    </row>
    <row r="259">
      <c r="L259" s="98" t="s">
        <v>139031</v>
      </c>
      <c r="M259" s="98" t="s">
        <v>139032</v>
      </c>
      <c r="N259" s="98" t="s">
        <v>139033</v>
      </c>
      <c r="O259" s="101">
        <v>1395</v>
      </c>
      <c r="P259" s="101">
        <v>1395</v>
      </c>
    </row>
    <row r="260">
      <c r="L260" s="98" t="s">
        <v>139034</v>
      </c>
      <c r="M260" s="98" t="s">
        <v>139035</v>
      </c>
      <c r="N260" s="98" t="s">
        <v>139036</v>
      </c>
      <c r="O260" s="101">
        <v>15</v>
      </c>
      <c r="P260" s="101">
        <v>15</v>
      </c>
    </row>
    <row r="261">
      <c r="K261" s="96" t="s">
        <v>139037</v>
      </c>
      <c r="O261" s="85">
        <f>SUM(O257:O260)</f>
      </c>
      <c r="P261" s="85">
        <f>SUM(P257:P260)</f>
      </c>
    </row>
    <row r="262">
      <c r="A262" s="98" t="s">
        <v>139038</v>
      </c>
      <c r="B262" s="98" t="s">
        <v>139039</v>
      </c>
      <c r="C262" s="100">
        <v>730</v>
      </c>
      <c r="D262" s="98" t="s">
        <v>139040</v>
      </c>
      <c r="E262" s="98" t="s">
        <v>139041</v>
      </c>
      <c r="F262" s="104">
        <v>45322</v>
      </c>
      <c r="G262" s="104">
        <v>45689</v>
      </c>
      <c r="H262" s="104">
        <v>46053</v>
      </c>
      <c r="J262" s="101">
        <v>1460</v>
      </c>
      <c r="K262" s="98" t="s">
        <v>139042</v>
      </c>
      <c r="L262" s="98" t="s">
        <v>139043</v>
      </c>
      <c r="M262" s="98" t="s">
        <v>139044</v>
      </c>
      <c r="N262" s="98" t="s">
        <v>139045</v>
      </c>
      <c r="O262" s="101">
        <v>50</v>
      </c>
      <c r="P262" s="101">
        <v>150</v>
      </c>
      <c r="Q262" s="101">
        <v>0</v>
      </c>
      <c r="R262" s="101">
        <v>150</v>
      </c>
    </row>
    <row r="263">
      <c r="L263" s="98" t="s">
        <v>139046</v>
      </c>
      <c r="M263" s="98" t="s">
        <v>139047</v>
      </c>
      <c r="N263" s="98" t="s">
        <v>139048</v>
      </c>
      <c r="O263" s="101">
        <v>150</v>
      </c>
      <c r="P263" s="101">
        <v>50</v>
      </c>
    </row>
    <row r="264">
      <c r="L264" s="98" t="s">
        <v>139049</v>
      </c>
      <c r="M264" s="98" t="s">
        <v>139050</v>
      </c>
      <c r="N264" s="98" t="s">
        <v>139051</v>
      </c>
      <c r="O264" s="101">
        <v>1260</v>
      </c>
      <c r="P264" s="101">
        <v>1260</v>
      </c>
    </row>
    <row r="265">
      <c r="L265" s="98" t="s">
        <v>139052</v>
      </c>
      <c r="M265" s="98" t="s">
        <v>139053</v>
      </c>
      <c r="N265" s="98" t="s">
        <v>139054</v>
      </c>
      <c r="O265" s="101">
        <v>15</v>
      </c>
      <c r="P265" s="101">
        <v>15</v>
      </c>
    </row>
    <row r="266">
      <c r="K266" s="96" t="s">
        <v>139055</v>
      </c>
      <c r="O266" s="85">
        <f>SUM(O262:O265)</f>
      </c>
      <c r="P266" s="85">
        <f>SUM(P262:P265)</f>
      </c>
    </row>
    <row r="267">
      <c r="A267" s="98" t="s">
        <v>139056</v>
      </c>
      <c r="B267" s="98" t="s">
        <v>139057</v>
      </c>
      <c r="C267" s="100">
        <v>730</v>
      </c>
      <c r="D267" s="98" t="s">
        <v>139058</v>
      </c>
      <c r="E267" s="98" t="s">
        <v>139059</v>
      </c>
      <c r="F267" s="104">
        <v>45104</v>
      </c>
      <c r="G267" s="104">
        <v>45474</v>
      </c>
      <c r="H267" s="104">
        <v>45869</v>
      </c>
      <c r="J267" s="101">
        <v>1410</v>
      </c>
      <c r="K267" s="98" t="s">
        <v>139060</v>
      </c>
      <c r="L267" s="98" t="s">
        <v>139061</v>
      </c>
      <c r="M267" s="98" t="s">
        <v>139062</v>
      </c>
      <c r="N267" s="98" t="s">
        <v>139063</v>
      </c>
      <c r="O267" s="101">
        <v>150</v>
      </c>
      <c r="P267" s="101">
        <v>150</v>
      </c>
      <c r="Q267" s="101">
        <v>0</v>
      </c>
      <c r="R267" s="101">
        <v>150</v>
      </c>
    </row>
    <row r="268">
      <c r="L268" s="98" t="s">
        <v>139064</v>
      </c>
      <c r="M268" s="98" t="s">
        <v>139065</v>
      </c>
      <c r="N268" s="98" t="s">
        <v>139066</v>
      </c>
      <c r="O268" s="101">
        <v>1270</v>
      </c>
      <c r="P268" s="101">
        <v>1270</v>
      </c>
    </row>
    <row r="269">
      <c r="L269" s="98" t="s">
        <v>139067</v>
      </c>
      <c r="M269" s="98" t="s">
        <v>139068</v>
      </c>
      <c r="N269" s="98" t="s">
        <v>139069</v>
      </c>
      <c r="O269" s="101">
        <v>15</v>
      </c>
      <c r="P269" s="101">
        <v>15</v>
      </c>
    </row>
    <row r="270">
      <c r="K270" s="96" t="s">
        <v>139070</v>
      </c>
      <c r="O270" s="85">
        <f>SUM(O267:O269)</f>
      </c>
      <c r="P270" s="85">
        <f>SUM(P267:P269)</f>
      </c>
    </row>
    <row r="271">
      <c r="A271" s="98" t="s">
        <v>139071</v>
      </c>
      <c r="B271" s="98" t="s">
        <v>139072</v>
      </c>
      <c r="C271" s="100">
        <v>892</v>
      </c>
      <c r="D271" s="98" t="s">
        <v>139073</v>
      </c>
      <c r="E271" s="98" t="s">
        <v>139074</v>
      </c>
      <c r="F271" s="104">
        <v>45549</v>
      </c>
      <c r="G271" s="104">
        <v>45549</v>
      </c>
      <c r="H271" s="104">
        <v>45930</v>
      </c>
      <c r="J271" s="101">
        <v>1450</v>
      </c>
      <c r="K271" s="98" t="s">
        <v>139075</v>
      </c>
      <c r="L271" s="98" t="s">
        <v>139076</v>
      </c>
      <c r="M271" s="98" t="s">
        <v>139077</v>
      </c>
      <c r="N271" s="98" t="s">
        <v>139078</v>
      </c>
      <c r="O271" s="101">
        <v>50</v>
      </c>
      <c r="P271" s="101">
        <v>50</v>
      </c>
      <c r="Q271" s="101">
        <v>0</v>
      </c>
      <c r="R271" s="101">
        <v>250</v>
      </c>
    </row>
    <row r="272">
      <c r="L272" s="98" t="s">
        <v>139079</v>
      </c>
      <c r="M272" s="98" t="s">
        <v>139080</v>
      </c>
      <c r="N272" s="98" t="s">
        <v>139081</v>
      </c>
      <c r="O272" s="101">
        <v>1400</v>
      </c>
      <c r="P272" s="101">
        <v>1400</v>
      </c>
    </row>
    <row r="273">
      <c r="L273" s="98" t="s">
        <v>139082</v>
      </c>
      <c r="M273" s="98" t="s">
        <v>139083</v>
      </c>
      <c r="N273" s="98" t="s">
        <v>139084</v>
      </c>
      <c r="O273" s="101">
        <v>145</v>
      </c>
      <c r="P273" s="101">
        <v>0</v>
      </c>
    </row>
    <row r="274">
      <c r="L274" s="98" t="s">
        <v>139085</v>
      </c>
      <c r="M274" s="98" t="s">
        <v>139086</v>
      </c>
      <c r="N274" s="98" t="s">
        <v>139087</v>
      </c>
      <c r="O274" s="101">
        <v>25</v>
      </c>
      <c r="P274" s="101">
        <v>0</v>
      </c>
    </row>
    <row r="275">
      <c r="L275" s="98" t="s">
        <v>139088</v>
      </c>
      <c r="M275" s="98" t="s">
        <v>139089</v>
      </c>
      <c r="N275" s="98" t="s">
        <v>139090</v>
      </c>
      <c r="O275" s="101">
        <v>15</v>
      </c>
      <c r="P275" s="101">
        <v>15</v>
      </c>
    </row>
    <row r="276">
      <c r="K276" s="96" t="s">
        <v>139091</v>
      </c>
      <c r="O276" s="85">
        <f>SUM(O271:O275)</f>
      </c>
      <c r="P276" s="85">
        <f>SUM(P271:P275)</f>
      </c>
    </row>
    <row r="277">
      <c r="A277" s="98" t="s">
        <v>139092</v>
      </c>
      <c r="B277" s="98" t="s">
        <v>139093</v>
      </c>
      <c r="C277" s="100">
        <v>892</v>
      </c>
      <c r="D277" s="98" t="s">
        <v>139094</v>
      </c>
      <c r="E277" s="98" t="s">
        <v>139095</v>
      </c>
      <c r="F277" s="104">
        <v>44753</v>
      </c>
      <c r="G277" s="104">
        <v>45444</v>
      </c>
      <c r="H277" s="104">
        <v>45808</v>
      </c>
      <c r="J277" s="101">
        <v>1600</v>
      </c>
      <c r="K277" s="98" t="s">
        <v>139096</v>
      </c>
      <c r="L277" s="98" t="s">
        <v>139097</v>
      </c>
      <c r="M277" s="98" t="s">
        <v>139098</v>
      </c>
      <c r="N277" s="98" t="s">
        <v>139099</v>
      </c>
      <c r="O277" s="101">
        <v>150</v>
      </c>
      <c r="P277" s="101">
        <v>50</v>
      </c>
      <c r="Q277" s="101">
        <v>-3.3199999999999998</v>
      </c>
      <c r="R277" s="101">
        <v>250</v>
      </c>
    </row>
    <row r="278">
      <c r="L278" s="98" t="s">
        <v>139100</v>
      </c>
      <c r="M278" s="98" t="s">
        <v>139101</v>
      </c>
      <c r="N278" s="98" t="s">
        <v>139102</v>
      </c>
      <c r="O278" s="101">
        <v>50</v>
      </c>
      <c r="P278" s="101">
        <v>150</v>
      </c>
    </row>
    <row r="279">
      <c r="L279" s="98" t="s">
        <v>139103</v>
      </c>
      <c r="M279" s="98" t="s">
        <v>139104</v>
      </c>
      <c r="N279" s="98" t="s">
        <v>139105</v>
      </c>
      <c r="O279" s="101">
        <v>1397</v>
      </c>
      <c r="P279" s="101">
        <v>1397</v>
      </c>
    </row>
    <row r="280">
      <c r="L280" s="98" t="s">
        <v>139106</v>
      </c>
      <c r="M280" s="98" t="s">
        <v>139107</v>
      </c>
      <c r="N280" s="98" t="s">
        <v>139108</v>
      </c>
      <c r="O280" s="101">
        <v>-47</v>
      </c>
      <c r="P280" s="101">
        <v>-47</v>
      </c>
    </row>
    <row r="281">
      <c r="L281" s="98" t="s">
        <v>139109</v>
      </c>
      <c r="M281" s="98" t="s">
        <v>139110</v>
      </c>
      <c r="N281" s="98" t="s">
        <v>139111</v>
      </c>
      <c r="O281" s="101">
        <v>15</v>
      </c>
      <c r="P281" s="101">
        <v>15</v>
      </c>
    </row>
    <row r="282">
      <c r="K282" s="96" t="s">
        <v>139112</v>
      </c>
      <c r="O282" s="85">
        <f>SUM(O277:O281)</f>
      </c>
      <c r="P282" s="85">
        <f>SUM(P277:P281)</f>
      </c>
    </row>
    <row r="283">
      <c r="A283" s="98" t="s">
        <v>139113</v>
      </c>
      <c r="B283" s="98" t="s">
        <v>139114</v>
      </c>
      <c r="C283" s="100">
        <v>892</v>
      </c>
      <c r="D283" s="98" t="s">
        <v>139115</v>
      </c>
      <c r="E283" s="98" t="s">
        <v>139116</v>
      </c>
      <c r="F283" s="104">
        <v>45713</v>
      </c>
      <c r="G283" s="104">
        <v>45713</v>
      </c>
      <c r="H283" s="104">
        <v>46077</v>
      </c>
      <c r="J283" s="101">
        <v>1480</v>
      </c>
      <c r="K283" s="98" t="s">
        <v>139117</v>
      </c>
      <c r="L283" s="98" t="s">
        <v>139118</v>
      </c>
      <c r="M283" s="98" t="s">
        <v>139119</v>
      </c>
      <c r="N283" s="98" t="s">
        <v>139120</v>
      </c>
      <c r="O283" s="101">
        <v>50</v>
      </c>
      <c r="P283" s="101">
        <v>25</v>
      </c>
      <c r="Q283" s="101">
        <v>0</v>
      </c>
      <c r="R283" s="101">
        <v>250</v>
      </c>
    </row>
    <row r="284">
      <c r="L284" s="98" t="s">
        <v>139121</v>
      </c>
      <c r="M284" s="98" t="s">
        <v>139122</v>
      </c>
      <c r="N284" s="98" t="s">
        <v>139123</v>
      </c>
      <c r="O284" s="101">
        <v>50</v>
      </c>
      <c r="P284" s="101">
        <v>105</v>
      </c>
    </row>
    <row r="285">
      <c r="L285" s="98" t="s">
        <v>139124</v>
      </c>
      <c r="M285" s="98" t="s">
        <v>139125</v>
      </c>
      <c r="N285" s="98" t="s">
        <v>139126</v>
      </c>
      <c r="O285" s="101">
        <v>25</v>
      </c>
      <c r="P285" s="101">
        <v>0</v>
      </c>
    </row>
    <row r="286">
      <c r="L286" s="98" t="s">
        <v>139127</v>
      </c>
      <c r="M286" s="98" t="s">
        <v>139128</v>
      </c>
      <c r="N286" s="98" t="s">
        <v>139129</v>
      </c>
      <c r="O286" s="101">
        <v>55</v>
      </c>
      <c r="P286" s="101">
        <v>50</v>
      </c>
    </row>
    <row r="287">
      <c r="L287" s="98" t="s">
        <v>139130</v>
      </c>
      <c r="M287" s="98" t="s">
        <v>139131</v>
      </c>
      <c r="N287" s="98" t="s">
        <v>139132</v>
      </c>
      <c r="O287" s="101">
        <v>1300</v>
      </c>
      <c r="P287" s="101">
        <v>1300</v>
      </c>
    </row>
    <row r="288">
      <c r="L288" s="98" t="s">
        <v>139133</v>
      </c>
      <c r="M288" s="98" t="s">
        <v>139134</v>
      </c>
      <c r="N288" s="98" t="s">
        <v>139135</v>
      </c>
      <c r="O288" s="101">
        <v>15</v>
      </c>
      <c r="P288" s="101">
        <v>15</v>
      </c>
    </row>
    <row r="289">
      <c r="K289" s="96" t="s">
        <v>139136</v>
      </c>
      <c r="O289" s="85">
        <f>SUM(O283:O288)</f>
      </c>
      <c r="P289" s="85">
        <f>SUM(P283:P288)</f>
      </c>
    </row>
    <row r="290">
      <c r="A290" s="98" t="s">
        <v>139137</v>
      </c>
      <c r="B290" s="98" t="s">
        <v>139138</v>
      </c>
      <c r="C290" s="100">
        <v>892</v>
      </c>
      <c r="D290" s="98" t="s">
        <v>139139</v>
      </c>
      <c r="E290" s="98" t="s">
        <v>139140</v>
      </c>
      <c r="F290" s="104">
        <v>45338</v>
      </c>
      <c r="G290" s="104">
        <v>45717</v>
      </c>
      <c r="H290" s="104">
        <v>46081</v>
      </c>
      <c r="J290" s="101">
        <v>1555</v>
      </c>
      <c r="K290" s="98" t="s">
        <v>139141</v>
      </c>
      <c r="L290" s="98" t="s">
        <v>139142</v>
      </c>
      <c r="M290" s="98" t="s">
        <v>139143</v>
      </c>
      <c r="N290" s="98" t="s">
        <v>139144</v>
      </c>
      <c r="O290" s="101">
        <v>55</v>
      </c>
      <c r="P290" s="101">
        <v>55</v>
      </c>
      <c r="Q290" s="101">
        <v>0</v>
      </c>
      <c r="R290" s="101">
        <v>450</v>
      </c>
    </row>
    <row r="291">
      <c r="L291" s="98" t="s">
        <v>139145</v>
      </c>
      <c r="M291" s="98" t="s">
        <v>139146</v>
      </c>
      <c r="N291" s="98" t="s">
        <v>139147</v>
      </c>
      <c r="O291" s="101">
        <v>50</v>
      </c>
      <c r="P291" s="101">
        <v>50</v>
      </c>
    </row>
    <row r="292">
      <c r="L292" s="98" t="s">
        <v>139148</v>
      </c>
      <c r="M292" s="98" t="s">
        <v>139149</v>
      </c>
      <c r="N292" s="98" t="s">
        <v>139150</v>
      </c>
      <c r="O292" s="101">
        <v>50</v>
      </c>
      <c r="P292" s="101">
        <v>50</v>
      </c>
    </row>
    <row r="293">
      <c r="L293" s="98" t="s">
        <v>139151</v>
      </c>
      <c r="M293" s="98" t="s">
        <v>139152</v>
      </c>
      <c r="N293" s="98" t="s">
        <v>139153</v>
      </c>
      <c r="O293" s="101">
        <v>1400</v>
      </c>
      <c r="P293" s="101">
        <v>1400</v>
      </c>
    </row>
    <row r="294">
      <c r="L294" s="98" t="s">
        <v>139154</v>
      </c>
      <c r="M294" s="98" t="s">
        <v>139155</v>
      </c>
      <c r="N294" s="98" t="s">
        <v>139156</v>
      </c>
      <c r="O294" s="101">
        <v>25</v>
      </c>
      <c r="P294" s="101">
        <v>0</v>
      </c>
    </row>
    <row r="295">
      <c r="L295" s="98" t="s">
        <v>139157</v>
      </c>
      <c r="M295" s="98" t="s">
        <v>139158</v>
      </c>
      <c r="N295" s="98" t="s">
        <v>139159</v>
      </c>
      <c r="O295" s="101">
        <v>15</v>
      </c>
      <c r="P295" s="101">
        <v>15</v>
      </c>
    </row>
    <row r="296">
      <c r="K296" s="96" t="s">
        <v>139160</v>
      </c>
      <c r="O296" s="85">
        <f>SUM(O290:O295)</f>
      </c>
      <c r="P296" s="85">
        <f>SUM(P290:P295)</f>
      </c>
    </row>
    <row r="297">
      <c r="A297" s="98" t="s">
        <v>139161</v>
      </c>
      <c r="B297" s="98" t="s">
        <v>139162</v>
      </c>
      <c r="C297" s="100">
        <v>892</v>
      </c>
      <c r="D297" s="98" t="s">
        <v>139163</v>
      </c>
      <c r="E297" s="98" t="s">
        <v>139164</v>
      </c>
      <c r="F297" s="104">
        <v>44792</v>
      </c>
      <c r="G297" s="104">
        <v>45536</v>
      </c>
      <c r="H297" s="104">
        <v>45900</v>
      </c>
      <c r="J297" s="101">
        <v>1500</v>
      </c>
      <c r="K297" s="98" t="s">
        <v>139165</v>
      </c>
      <c r="L297" s="98" t="s">
        <v>139166</v>
      </c>
      <c r="M297" s="98" t="s">
        <v>139167</v>
      </c>
      <c r="N297" s="98" t="s">
        <v>139168</v>
      </c>
      <c r="O297" s="101">
        <v>50</v>
      </c>
      <c r="P297" s="101">
        <v>100</v>
      </c>
      <c r="Q297" s="101">
        <v>0</v>
      </c>
      <c r="R297" s="101">
        <v>450</v>
      </c>
    </row>
    <row r="298">
      <c r="L298" s="98" t="s">
        <v>139169</v>
      </c>
      <c r="M298" s="98" t="s">
        <v>139170</v>
      </c>
      <c r="N298" s="98" t="s">
        <v>139171</v>
      </c>
      <c r="O298" s="101">
        <v>50</v>
      </c>
      <c r="P298" s="101">
        <v>0</v>
      </c>
    </row>
    <row r="299">
      <c r="L299" s="98" t="s">
        <v>139172</v>
      </c>
      <c r="M299" s="98" t="s">
        <v>139173</v>
      </c>
      <c r="N299" s="98" t="s">
        <v>139174</v>
      </c>
      <c r="O299" s="101">
        <v>1410</v>
      </c>
      <c r="P299" s="101">
        <v>1410</v>
      </c>
    </row>
    <row r="300">
      <c r="L300" s="98" t="s">
        <v>139175</v>
      </c>
      <c r="M300" s="98" t="s">
        <v>139176</v>
      </c>
      <c r="N300" s="98" t="s">
        <v>139177</v>
      </c>
      <c r="O300" s="101">
        <v>15</v>
      </c>
      <c r="P300" s="101">
        <v>15</v>
      </c>
    </row>
    <row r="301">
      <c r="K301" s="96" t="s">
        <v>139178</v>
      </c>
      <c r="O301" s="85">
        <f>SUM(O297:O300)</f>
      </c>
      <c r="P301" s="85">
        <f>SUM(P297:P300)</f>
      </c>
    </row>
    <row r="302">
      <c r="A302" s="98" t="s">
        <v>139179</v>
      </c>
      <c r="B302" s="98" t="s">
        <v>139180</v>
      </c>
      <c r="C302" s="100">
        <v>892</v>
      </c>
      <c r="D302" s="98" t="s">
        <v>139181</v>
      </c>
      <c r="E302" s="98" t="s">
        <v>139182</v>
      </c>
      <c r="F302" s="104">
        <v>45260</v>
      </c>
      <c r="G302" s="104">
        <v>45627</v>
      </c>
      <c r="H302" s="104">
        <v>45991</v>
      </c>
      <c r="J302" s="101">
        <v>1600</v>
      </c>
      <c r="K302" s="98" t="s">
        <v>139183</v>
      </c>
      <c r="L302" s="98" t="s">
        <v>139184</v>
      </c>
      <c r="M302" s="98" t="s">
        <v>139185</v>
      </c>
      <c r="N302" s="98" t="s">
        <v>139186</v>
      </c>
      <c r="O302" s="101">
        <v>50</v>
      </c>
      <c r="P302" s="101">
        <v>0</v>
      </c>
      <c r="Q302" s="101">
        <v>0</v>
      </c>
      <c r="R302" s="101">
        <v>450</v>
      </c>
    </row>
    <row r="303">
      <c r="L303" s="98" t="s">
        <v>139187</v>
      </c>
      <c r="M303" s="98" t="s">
        <v>139188</v>
      </c>
      <c r="N303" s="98" t="s">
        <v>139189</v>
      </c>
      <c r="O303" s="101">
        <v>150</v>
      </c>
      <c r="P303" s="101">
        <v>200</v>
      </c>
    </row>
    <row r="304">
      <c r="L304" s="98" t="s">
        <v>139190</v>
      </c>
      <c r="M304" s="98" t="s">
        <v>139191</v>
      </c>
      <c r="N304" s="98" t="s">
        <v>139192</v>
      </c>
      <c r="O304" s="101">
        <v>1400</v>
      </c>
      <c r="P304" s="101">
        <v>1400</v>
      </c>
    </row>
    <row r="305">
      <c r="L305" s="98" t="s">
        <v>139193</v>
      </c>
      <c r="M305" s="98" t="s">
        <v>139194</v>
      </c>
      <c r="N305" s="98" t="s">
        <v>139195</v>
      </c>
      <c r="O305" s="101">
        <v>15</v>
      </c>
      <c r="P305" s="101">
        <v>15</v>
      </c>
    </row>
    <row r="306">
      <c r="K306" s="96" t="s">
        <v>139196</v>
      </c>
      <c r="O306" s="85">
        <f>SUM(O302:O305)</f>
      </c>
      <c r="P306" s="85">
        <f>SUM(P302:P305)</f>
      </c>
    </row>
    <row r="307">
      <c r="A307" s="98" t="s">
        <v>139197</v>
      </c>
      <c r="B307" s="98" t="s">
        <v>139198</v>
      </c>
      <c r="C307" s="100">
        <v>892</v>
      </c>
      <c r="D307" s="98" t="s">
        <v>139199</v>
      </c>
      <c r="E307" s="98" t="s">
        <v>139200</v>
      </c>
      <c r="F307" s="104">
        <v>45240</v>
      </c>
      <c r="G307" s="104">
        <v>45627</v>
      </c>
      <c r="H307" s="104">
        <v>45991</v>
      </c>
      <c r="J307" s="101">
        <v>1450</v>
      </c>
      <c r="K307" s="98" t="s">
        <v>139201</v>
      </c>
      <c r="L307" s="98" t="s">
        <v>139202</v>
      </c>
      <c r="M307" s="98" t="s">
        <v>139203</v>
      </c>
      <c r="N307" s="98" t="s">
        <v>139204</v>
      </c>
      <c r="O307" s="101">
        <v>50</v>
      </c>
      <c r="P307" s="101">
        <v>50</v>
      </c>
      <c r="Q307" s="101">
        <v>0</v>
      </c>
      <c r="R307" s="101">
        <v>250</v>
      </c>
    </row>
    <row r="308">
      <c r="L308" s="98" t="s">
        <v>139205</v>
      </c>
      <c r="M308" s="98" t="s">
        <v>139206</v>
      </c>
      <c r="N308" s="98" t="s">
        <v>139207</v>
      </c>
      <c r="O308" s="101">
        <v>1400</v>
      </c>
      <c r="P308" s="101">
        <v>1400</v>
      </c>
    </row>
    <row r="309">
      <c r="L309" s="98" t="s">
        <v>139208</v>
      </c>
      <c r="M309" s="98" t="s">
        <v>139209</v>
      </c>
      <c r="N309" s="98" t="s">
        <v>139210</v>
      </c>
      <c r="O309" s="101">
        <v>15</v>
      </c>
      <c r="P309" s="101">
        <v>15</v>
      </c>
    </row>
    <row r="310">
      <c r="K310" s="96" t="s">
        <v>139211</v>
      </c>
      <c r="O310" s="85">
        <f>SUM(O307:O309)</f>
      </c>
      <c r="P310" s="85">
        <f>SUM(P307:P309)</f>
      </c>
    </row>
    <row r="311">
      <c r="A311" s="98" t="s">
        <v>139212</v>
      </c>
      <c r="B311" s="98" t="s">
        <v>139213</v>
      </c>
      <c r="C311" s="100">
        <v>892</v>
      </c>
      <c r="D311" s="98" t="s">
        <v>139214</v>
      </c>
      <c r="E311" s="98" t="s">
        <v>139215</v>
      </c>
      <c r="F311" s="104">
        <v>45707</v>
      </c>
      <c r="G311" s="104">
        <v>45707</v>
      </c>
      <c r="H311" s="104">
        <v>46071</v>
      </c>
      <c r="J311" s="101">
        <v>1500</v>
      </c>
      <c r="K311" s="98" t="s">
        <v>139216</v>
      </c>
      <c r="L311" s="98" t="s">
        <v>139217</v>
      </c>
      <c r="M311" s="98" t="s">
        <v>139218</v>
      </c>
      <c r="N311" s="98" t="s">
        <v>139219</v>
      </c>
      <c r="O311" s="101">
        <v>150</v>
      </c>
      <c r="P311" s="101">
        <v>150</v>
      </c>
      <c r="Q311" s="101">
        <v>0</v>
      </c>
      <c r="R311" s="101">
        <v>450</v>
      </c>
    </row>
    <row r="312">
      <c r="L312" s="98" t="s">
        <v>139220</v>
      </c>
      <c r="M312" s="98" t="s">
        <v>139221</v>
      </c>
      <c r="N312" s="98" t="s">
        <v>139222</v>
      </c>
      <c r="O312" s="101">
        <v>50</v>
      </c>
      <c r="P312" s="101">
        <v>50</v>
      </c>
    </row>
    <row r="313">
      <c r="L313" s="98" t="s">
        <v>139223</v>
      </c>
      <c r="M313" s="98" t="s">
        <v>139224</v>
      </c>
      <c r="N313" s="98" t="s">
        <v>139225</v>
      </c>
      <c r="O313" s="101">
        <v>1300</v>
      </c>
      <c r="P313" s="101">
        <v>1300</v>
      </c>
    </row>
    <row r="314">
      <c r="L314" s="98" t="s">
        <v>139226</v>
      </c>
      <c r="M314" s="98" t="s">
        <v>139227</v>
      </c>
      <c r="N314" s="98" t="s">
        <v>139228</v>
      </c>
      <c r="O314" s="101">
        <v>15</v>
      </c>
      <c r="P314" s="101">
        <v>15</v>
      </c>
    </row>
    <row r="315">
      <c r="K315" s="96" t="s">
        <v>139229</v>
      </c>
      <c r="O315" s="85">
        <f>SUM(O311:O314)</f>
      </c>
      <c r="P315" s="85">
        <f>SUM(P311:P314)</f>
      </c>
    </row>
    <row r="316">
      <c r="A316" s="98" t="s">
        <v>139230</v>
      </c>
      <c r="B316" s="98" t="s">
        <v>139231</v>
      </c>
      <c r="C316" s="100">
        <v>892</v>
      </c>
      <c r="D316" s="98" t="s">
        <v>139232</v>
      </c>
      <c r="E316" s="98" t="s">
        <v>139233</v>
      </c>
      <c r="F316" s="104">
        <v>45100</v>
      </c>
      <c r="G316" s="104">
        <v>45474</v>
      </c>
      <c r="H316" s="104">
        <v>45838</v>
      </c>
      <c r="J316" s="101">
        <v>1400</v>
      </c>
      <c r="K316" s="98" t="s">
        <v>139234</v>
      </c>
      <c r="L316" s="98" t="s">
        <v>139235</v>
      </c>
      <c r="M316" s="98" t="s">
        <v>139236</v>
      </c>
      <c r="N316" s="98" t="s">
        <v>139237</v>
      </c>
      <c r="O316" s="101">
        <v>1400</v>
      </c>
      <c r="P316" s="101">
        <v>1400</v>
      </c>
      <c r="Q316" s="101">
        <v>0</v>
      </c>
      <c r="R316" s="101">
        <v>250</v>
      </c>
    </row>
    <row r="317">
      <c r="L317" s="98" t="s">
        <v>139238</v>
      </c>
      <c r="M317" s="98" t="s">
        <v>139239</v>
      </c>
      <c r="N317" s="98" t="s">
        <v>139240</v>
      </c>
      <c r="O317" s="101">
        <v>-42</v>
      </c>
      <c r="P317" s="101">
        <v>-42</v>
      </c>
    </row>
    <row r="318">
      <c r="L318" s="98" t="s">
        <v>139241</v>
      </c>
      <c r="M318" s="98" t="s">
        <v>139242</v>
      </c>
      <c r="N318" s="98" t="s">
        <v>139243</v>
      </c>
      <c r="O318" s="101">
        <v>15</v>
      </c>
      <c r="P318" s="101">
        <v>15</v>
      </c>
    </row>
    <row r="319">
      <c r="K319" s="96" t="s">
        <v>139244</v>
      </c>
      <c r="O319" s="85">
        <f>SUM(O316:O318)</f>
      </c>
      <c r="P319" s="85">
        <f>SUM(P316:P318)</f>
      </c>
    </row>
    <row r="320">
      <c r="A320" s="98" t="s">
        <v>139245</v>
      </c>
      <c r="B320" s="98" t="s">
        <v>139246</v>
      </c>
      <c r="C320" s="100">
        <v>892</v>
      </c>
      <c r="D320" s="98" t="s">
        <v>139247</v>
      </c>
      <c r="E320" s="98" t="s">
        <v>139248</v>
      </c>
      <c r="F320" s="104">
        <v>44506</v>
      </c>
      <c r="G320" s="104">
        <v>45627</v>
      </c>
      <c r="H320" s="104">
        <v>46022</v>
      </c>
      <c r="J320" s="101">
        <v>1400</v>
      </c>
      <c r="K320" s="98" t="s">
        <v>139249</v>
      </c>
      <c r="L320" s="98" t="s">
        <v>139250</v>
      </c>
      <c r="M320" s="98" t="s">
        <v>139251</v>
      </c>
      <c r="N320" s="98" t="s">
        <v>139252</v>
      </c>
      <c r="O320" s="101">
        <v>1400</v>
      </c>
      <c r="P320" s="101">
        <v>1400</v>
      </c>
      <c r="Q320" s="101">
        <v>0</v>
      </c>
      <c r="R320" s="101">
        <v>450</v>
      </c>
    </row>
    <row r="321">
      <c r="L321" s="98" t="s">
        <v>139253</v>
      </c>
      <c r="M321" s="98" t="s">
        <v>139254</v>
      </c>
      <c r="N321" s="98" t="s">
        <v>139255</v>
      </c>
      <c r="O321" s="101">
        <v>15</v>
      </c>
      <c r="P321" s="101">
        <v>15</v>
      </c>
    </row>
    <row r="322">
      <c r="K322" s="96" t="s">
        <v>139256</v>
      </c>
      <c r="O322" s="85">
        <f>SUM(O320:O321)</f>
      </c>
      <c r="P322" s="85">
        <f>SUM(P320:P321)</f>
      </c>
    </row>
    <row r="323">
      <c r="A323" s="98" t="s">
        <v>139257</v>
      </c>
      <c r="B323" s="98" t="s">
        <v>139258</v>
      </c>
      <c r="C323" s="100">
        <v>892</v>
      </c>
      <c r="D323" s="98" t="s">
        <v>139259</v>
      </c>
      <c r="E323" s="98" t="s">
        <v>139260</v>
      </c>
      <c r="F323" s="104">
        <v>45486</v>
      </c>
      <c r="G323" s="104">
        <v>45486</v>
      </c>
      <c r="H323" s="104">
        <v>45869</v>
      </c>
      <c r="J323" s="101">
        <v>1550</v>
      </c>
      <c r="K323" s="98" t="s">
        <v>139261</v>
      </c>
      <c r="L323" s="98" t="s">
        <v>139262</v>
      </c>
      <c r="M323" s="98" t="s">
        <v>139263</v>
      </c>
      <c r="N323" s="98" t="s">
        <v>139264</v>
      </c>
      <c r="O323" s="101">
        <v>150</v>
      </c>
      <c r="P323" s="101">
        <v>150</v>
      </c>
      <c r="Q323" s="101">
        <v>0</v>
      </c>
      <c r="R323" s="101">
        <v>250</v>
      </c>
    </row>
    <row r="324">
      <c r="L324" s="98" t="s">
        <v>139265</v>
      </c>
      <c r="M324" s="98" t="s">
        <v>139266</v>
      </c>
      <c r="N324" s="98" t="s">
        <v>139267</v>
      </c>
      <c r="O324" s="101">
        <v>1400</v>
      </c>
      <c r="P324" s="101">
        <v>1400</v>
      </c>
    </row>
    <row r="325">
      <c r="L325" s="98" t="s">
        <v>139268</v>
      </c>
      <c r="M325" s="98" t="s">
        <v>139269</v>
      </c>
      <c r="N325" s="98" t="s">
        <v>139270</v>
      </c>
      <c r="O325" s="101">
        <v>-47</v>
      </c>
      <c r="P325" s="101">
        <v>-47</v>
      </c>
    </row>
    <row r="326">
      <c r="L326" s="98" t="s">
        <v>139271</v>
      </c>
      <c r="M326" s="98" t="s">
        <v>139272</v>
      </c>
      <c r="N326" s="98" t="s">
        <v>139273</v>
      </c>
      <c r="O326" s="101">
        <v>15</v>
      </c>
      <c r="P326" s="101">
        <v>15</v>
      </c>
    </row>
    <row r="327">
      <c r="K327" s="96" t="s">
        <v>139274</v>
      </c>
      <c r="O327" s="85">
        <f>SUM(O323:O326)</f>
      </c>
      <c r="P327" s="85">
        <f>SUM(P323:P326)</f>
      </c>
    </row>
    <row r="328">
      <c r="A328" s="98" t="s">
        <v>139275</v>
      </c>
      <c r="B328" s="98" t="s">
        <v>139276</v>
      </c>
      <c r="C328" s="100">
        <v>892</v>
      </c>
      <c r="D328" s="98" t="s">
        <v>139277</v>
      </c>
      <c r="E328" s="98" t="s">
        <v>139278</v>
      </c>
      <c r="F328" s="104">
        <v>43615</v>
      </c>
      <c r="G328" s="104">
        <v>45444</v>
      </c>
      <c r="H328" s="104">
        <v>45808</v>
      </c>
      <c r="J328" s="101">
        <v>1400</v>
      </c>
      <c r="K328" s="98" t="s">
        <v>139279</v>
      </c>
      <c r="L328" s="98" t="s">
        <v>139280</v>
      </c>
      <c r="M328" s="98" t="s">
        <v>139281</v>
      </c>
      <c r="N328" s="98" t="s">
        <v>139282</v>
      </c>
      <c r="O328" s="101">
        <v>1370</v>
      </c>
      <c r="P328" s="101">
        <v>1370</v>
      </c>
      <c r="Q328" s="101">
        <v>0</v>
      </c>
      <c r="R328" s="101">
        <v>250</v>
      </c>
    </row>
    <row r="329">
      <c r="L329" s="98" t="s">
        <v>139283</v>
      </c>
      <c r="M329" s="98" t="s">
        <v>139284</v>
      </c>
      <c r="N329" s="98" t="s">
        <v>139285</v>
      </c>
      <c r="O329" s="101">
        <v>15</v>
      </c>
      <c r="P329" s="101">
        <v>15</v>
      </c>
    </row>
    <row r="330">
      <c r="K330" s="96" t="s">
        <v>139286</v>
      </c>
      <c r="O330" s="85">
        <f>SUM(O328:O329)</f>
      </c>
      <c r="P330" s="85">
        <f>SUM(P328:P329)</f>
      </c>
    </row>
    <row r="331">
      <c r="A331" s="98" t="s">
        <v>139287</v>
      </c>
      <c r="B331" s="98" t="s">
        <v>139288</v>
      </c>
      <c r="C331" s="100">
        <v>892</v>
      </c>
      <c r="D331" s="98" t="s">
        <v>139289</v>
      </c>
      <c r="E331" s="98" t="s">
        <v>139290</v>
      </c>
      <c r="F331" s="104">
        <v>44773</v>
      </c>
      <c r="G331" s="104">
        <v>45505</v>
      </c>
      <c r="H331" s="104">
        <v>45869</v>
      </c>
      <c r="J331" s="101">
        <v>1400</v>
      </c>
      <c r="K331" s="98" t="s">
        <v>139291</v>
      </c>
      <c r="L331" s="98" t="s">
        <v>139292</v>
      </c>
      <c r="M331" s="98" t="s">
        <v>139293</v>
      </c>
      <c r="N331" s="98" t="s">
        <v>139294</v>
      </c>
      <c r="O331" s="101">
        <v>1410</v>
      </c>
      <c r="P331" s="101">
        <v>1410</v>
      </c>
      <c r="Q331" s="101">
        <v>0</v>
      </c>
      <c r="R331" s="101">
        <v>550</v>
      </c>
    </row>
    <row r="332">
      <c r="L332" s="98" t="s">
        <v>139295</v>
      </c>
      <c r="M332" s="98" t="s">
        <v>139296</v>
      </c>
      <c r="N332" s="98" t="s">
        <v>139297</v>
      </c>
      <c r="O332" s="101">
        <v>15</v>
      </c>
      <c r="P332" s="101">
        <v>15</v>
      </c>
    </row>
    <row r="333">
      <c r="K333" s="96" t="s">
        <v>139298</v>
      </c>
      <c r="O333" s="85">
        <f>SUM(O331:O332)</f>
      </c>
      <c r="P333" s="85">
        <f>SUM(P331:P332)</f>
      </c>
    </row>
    <row r="334">
      <c r="A334" s="98" t="s">
        <v>139299</v>
      </c>
      <c r="B334" s="98" t="s">
        <v>139300</v>
      </c>
      <c r="C334" s="100">
        <v>892</v>
      </c>
      <c r="D334" s="98" t="s">
        <v>139301</v>
      </c>
      <c r="E334" s="98" t="s">
        <v>139302</v>
      </c>
      <c r="F334" s="104">
        <v>44541</v>
      </c>
      <c r="G334" s="104">
        <v>45658</v>
      </c>
      <c r="H334" s="104">
        <v>46022</v>
      </c>
      <c r="J334" s="101">
        <v>1400</v>
      </c>
      <c r="K334" s="98" t="s">
        <v>139303</v>
      </c>
      <c r="L334" s="98" t="s">
        <v>139304</v>
      </c>
      <c r="M334" s="98" t="s">
        <v>139305</v>
      </c>
      <c r="N334" s="98" t="s">
        <v>139306</v>
      </c>
      <c r="O334" s="101">
        <v>1365</v>
      </c>
      <c r="P334" s="101">
        <v>1365</v>
      </c>
      <c r="Q334" s="101">
        <v>0</v>
      </c>
      <c r="R334" s="101">
        <v>250</v>
      </c>
    </row>
    <row r="335">
      <c r="L335" s="98" t="s">
        <v>139307</v>
      </c>
      <c r="M335" s="98" t="s">
        <v>139308</v>
      </c>
      <c r="N335" s="98" t="s">
        <v>139309</v>
      </c>
      <c r="O335" s="101">
        <v>-42</v>
      </c>
      <c r="P335" s="101">
        <v>-42</v>
      </c>
    </row>
    <row r="336">
      <c r="L336" s="98" t="s">
        <v>139310</v>
      </c>
      <c r="M336" s="98" t="s">
        <v>139311</v>
      </c>
      <c r="N336" s="98" t="s">
        <v>139312</v>
      </c>
      <c r="O336" s="101">
        <v>15</v>
      </c>
      <c r="P336" s="101">
        <v>15</v>
      </c>
    </row>
    <row r="337">
      <c r="K337" s="96" t="s">
        <v>139313</v>
      </c>
      <c r="O337" s="85">
        <f>SUM(O334:O336)</f>
      </c>
      <c r="P337" s="85">
        <f>SUM(P334:P336)</f>
      </c>
    </row>
    <row r="338">
      <c r="A338" s="98" t="s">
        <v>139314</v>
      </c>
      <c r="B338" s="98" t="s">
        <v>139315</v>
      </c>
      <c r="C338" s="100">
        <v>892</v>
      </c>
      <c r="D338" s="98" t="s">
        <v>139316</v>
      </c>
      <c r="E338" s="98" t="s">
        <v>139317</v>
      </c>
      <c r="F338" s="104">
        <v>45352</v>
      </c>
      <c r="G338" s="104">
        <v>45717</v>
      </c>
      <c r="H338" s="104">
        <v>46081</v>
      </c>
      <c r="J338" s="101">
        <v>1475</v>
      </c>
      <c r="K338" s="98" t="s">
        <v>139318</v>
      </c>
      <c r="L338" s="98" t="s">
        <v>139319</v>
      </c>
      <c r="M338" s="98" t="s">
        <v>139320</v>
      </c>
      <c r="N338" s="98" t="s">
        <v>139321</v>
      </c>
      <c r="O338" s="101">
        <v>25</v>
      </c>
      <c r="P338" s="101">
        <v>0</v>
      </c>
      <c r="Q338" s="101">
        <v>0</v>
      </c>
      <c r="R338" s="101">
        <v>250</v>
      </c>
    </row>
    <row r="339">
      <c r="L339" s="98" t="s">
        <v>139322</v>
      </c>
      <c r="M339" s="98" t="s">
        <v>139323</v>
      </c>
      <c r="N339" s="98" t="s">
        <v>139324</v>
      </c>
      <c r="O339" s="101">
        <v>50</v>
      </c>
      <c r="P339" s="101">
        <v>75</v>
      </c>
    </row>
    <row r="340">
      <c r="L340" s="98" t="s">
        <v>139325</v>
      </c>
      <c r="M340" s="98" t="s">
        <v>139326</v>
      </c>
      <c r="N340" s="98" t="s">
        <v>139327</v>
      </c>
      <c r="O340" s="101">
        <v>1400</v>
      </c>
      <c r="P340" s="101">
        <v>1400</v>
      </c>
    </row>
    <row r="341">
      <c r="L341" s="98" t="s">
        <v>139328</v>
      </c>
      <c r="M341" s="98" t="s">
        <v>139329</v>
      </c>
      <c r="N341" s="98" t="s">
        <v>139330</v>
      </c>
      <c r="O341" s="101">
        <v>25</v>
      </c>
      <c r="P341" s="101">
        <v>0</v>
      </c>
    </row>
    <row r="342">
      <c r="L342" s="98" t="s">
        <v>139331</v>
      </c>
      <c r="M342" s="98" t="s">
        <v>139332</v>
      </c>
      <c r="N342" s="98" t="s">
        <v>139333</v>
      </c>
      <c r="O342" s="101">
        <v>73.700000000000003</v>
      </c>
      <c r="P342" s="101">
        <v>0</v>
      </c>
    </row>
    <row r="343">
      <c r="L343" s="98" t="s">
        <v>139334</v>
      </c>
      <c r="M343" s="98" t="s">
        <v>139335</v>
      </c>
      <c r="N343" s="98" t="s">
        <v>139336</v>
      </c>
      <c r="O343" s="101">
        <v>15</v>
      </c>
      <c r="P343" s="101">
        <v>15</v>
      </c>
    </row>
    <row r="344">
      <c r="K344" s="96" t="s">
        <v>139337</v>
      </c>
      <c r="O344" s="85">
        <f>SUM(O338:O343)</f>
      </c>
      <c r="P344" s="85">
        <f>SUM(P338:P343)</f>
      </c>
    </row>
    <row r="345">
      <c r="A345" s="98" t="s">
        <v>139338</v>
      </c>
      <c r="B345" s="98" t="s">
        <v>139339</v>
      </c>
      <c r="C345" s="100">
        <v>892</v>
      </c>
      <c r="D345" s="98" t="s">
        <v>139340</v>
      </c>
      <c r="E345" s="98" t="s">
        <v>139341</v>
      </c>
      <c r="F345" s="104">
        <v>45549</v>
      </c>
      <c r="G345" s="104">
        <v>45549</v>
      </c>
      <c r="H345" s="104">
        <v>45930</v>
      </c>
      <c r="J345" s="101">
        <v>1400</v>
      </c>
      <c r="K345" s="98" t="s">
        <v>139342</v>
      </c>
      <c r="L345" s="98" t="s">
        <v>139343</v>
      </c>
      <c r="M345" s="98" t="s">
        <v>139344</v>
      </c>
      <c r="N345" s="98" t="s">
        <v>139345</v>
      </c>
      <c r="O345" s="101">
        <v>1400</v>
      </c>
      <c r="P345" s="101">
        <v>1400</v>
      </c>
      <c r="Q345" s="101">
        <v>0</v>
      </c>
      <c r="R345" s="101">
        <v>250</v>
      </c>
    </row>
    <row r="346">
      <c r="L346" s="98" t="s">
        <v>139346</v>
      </c>
      <c r="M346" s="98" t="s">
        <v>139347</v>
      </c>
      <c r="N346" s="98" t="s">
        <v>139348</v>
      </c>
      <c r="O346" s="101">
        <v>15</v>
      </c>
      <c r="P346" s="101">
        <v>15</v>
      </c>
    </row>
    <row r="347">
      <c r="K347" s="96" t="s">
        <v>139349</v>
      </c>
      <c r="O347" s="85">
        <f>SUM(O345:O346)</f>
      </c>
      <c r="P347" s="85">
        <f>SUM(P345:P346)</f>
      </c>
    </row>
    <row r="348">
      <c r="A348" s="98" t="s">
        <v>139350</v>
      </c>
      <c r="B348" s="98" t="s">
        <v>139351</v>
      </c>
      <c r="C348" s="100">
        <v>672</v>
      </c>
      <c r="D348" s="98" t="s">
        <v>139352</v>
      </c>
      <c r="E348" s="98" t="s">
        <v>139353</v>
      </c>
      <c r="F348" s="104">
        <v>45334</v>
      </c>
      <c r="G348" s="104">
        <v>45717</v>
      </c>
      <c r="H348" s="104">
        <v>45815</v>
      </c>
      <c r="I348" s="104">
        <v>45815</v>
      </c>
      <c r="J348" s="101">
        <v>1225</v>
      </c>
      <c r="K348" s="98" t="s">
        <v>139354</v>
      </c>
      <c r="L348" s="98" t="s">
        <v>139355</v>
      </c>
      <c r="M348" s="98" t="s">
        <v>139356</v>
      </c>
      <c r="N348" s="98" t="s">
        <v>139357</v>
      </c>
      <c r="O348" s="101">
        <v>50</v>
      </c>
      <c r="P348" s="101">
        <v>50</v>
      </c>
      <c r="Q348" s="101">
        <v>0</v>
      </c>
      <c r="R348" s="101">
        <v>250</v>
      </c>
    </row>
    <row r="349">
      <c r="L349" s="98" t="s">
        <v>139358</v>
      </c>
      <c r="M349" s="98" t="s">
        <v>139359</v>
      </c>
      <c r="N349" s="98" t="s">
        <v>139360</v>
      </c>
      <c r="O349" s="101">
        <v>1175</v>
      </c>
      <c r="P349" s="101">
        <v>1175</v>
      </c>
    </row>
    <row r="350">
      <c r="L350" s="98" t="s">
        <v>139361</v>
      </c>
      <c r="M350" s="98" t="s">
        <v>139362</v>
      </c>
      <c r="N350" s="98" t="s">
        <v>139363</v>
      </c>
      <c r="O350" s="101">
        <v>200</v>
      </c>
      <c r="P350" s="101">
        <v>200</v>
      </c>
    </row>
    <row r="351">
      <c r="L351" s="98" t="s">
        <v>139364</v>
      </c>
      <c r="M351" s="98" t="s">
        <v>139365</v>
      </c>
      <c r="N351" s="98" t="s">
        <v>139366</v>
      </c>
      <c r="O351" s="101">
        <v>15</v>
      </c>
      <c r="P351" s="101">
        <v>15</v>
      </c>
    </row>
    <row r="352">
      <c r="K352" s="96" t="s">
        <v>139367</v>
      </c>
      <c r="O352" s="85">
        <f>SUM(O348:O351)</f>
      </c>
      <c r="P352" s="85">
        <f>SUM(P348:P351)</f>
      </c>
    </row>
    <row r="353">
      <c r="A353" s="98" t="s">
        <v>139368</v>
      </c>
      <c r="B353" s="98" t="s">
        <v>139369</v>
      </c>
      <c r="C353" s="100">
        <v>672</v>
      </c>
      <c r="D353" s="98" t="s">
        <v>139370</v>
      </c>
      <c r="E353" s="98" t="s">
        <v>139371</v>
      </c>
      <c r="F353" s="104">
        <v>45492</v>
      </c>
      <c r="G353" s="104">
        <v>45492</v>
      </c>
      <c r="H353" s="104">
        <v>45900</v>
      </c>
      <c r="J353" s="101">
        <v>1225</v>
      </c>
      <c r="K353" s="98" t="s">
        <v>139372</v>
      </c>
      <c r="L353" s="98" t="s">
        <v>139373</v>
      </c>
      <c r="M353" s="98" t="s">
        <v>139374</v>
      </c>
      <c r="N353" s="98" t="s">
        <v>139375</v>
      </c>
      <c r="O353" s="101">
        <v>50</v>
      </c>
      <c r="P353" s="101">
        <v>50</v>
      </c>
      <c r="Q353" s="101">
        <v>0</v>
      </c>
      <c r="R353" s="101">
        <v>450</v>
      </c>
    </row>
    <row r="354">
      <c r="L354" s="98" t="s">
        <v>139376</v>
      </c>
      <c r="M354" s="98" t="s">
        <v>139377</v>
      </c>
      <c r="N354" s="98" t="s">
        <v>139378</v>
      </c>
      <c r="O354" s="101">
        <v>1175</v>
      </c>
      <c r="P354" s="101">
        <v>1175</v>
      </c>
    </row>
    <row r="355">
      <c r="L355" s="98" t="s">
        <v>139379</v>
      </c>
      <c r="M355" s="98" t="s">
        <v>139380</v>
      </c>
      <c r="N355" s="98" t="s">
        <v>139381</v>
      </c>
      <c r="O355" s="101">
        <v>122.5</v>
      </c>
      <c r="P355" s="101">
        <v>0</v>
      </c>
    </row>
    <row r="356">
      <c r="L356" s="98" t="s">
        <v>139382</v>
      </c>
      <c r="M356" s="98" t="s">
        <v>139383</v>
      </c>
      <c r="N356" s="98" t="s">
        <v>139384</v>
      </c>
      <c r="O356" s="101">
        <v>15</v>
      </c>
      <c r="P356" s="101">
        <v>15</v>
      </c>
    </row>
    <row r="357">
      <c r="K357" s="96" t="s">
        <v>139385</v>
      </c>
      <c r="O357" s="85">
        <f>SUM(O353:O356)</f>
      </c>
      <c r="P357" s="85">
        <f>SUM(P353:P356)</f>
      </c>
    </row>
    <row r="358">
      <c r="A358" s="98" t="s">
        <v>139386</v>
      </c>
      <c r="B358" s="98" t="s">
        <v>139387</v>
      </c>
      <c r="C358" s="100">
        <v>672</v>
      </c>
      <c r="D358" s="98" t="s">
        <v>139388</v>
      </c>
      <c r="E358" s="98" t="s">
        <v>139389</v>
      </c>
      <c r="F358" s="104">
        <v>45674</v>
      </c>
      <c r="G358" s="104">
        <v>45674</v>
      </c>
      <c r="H358" s="104">
        <v>46038</v>
      </c>
      <c r="J358" s="101">
        <v>1125</v>
      </c>
      <c r="K358" s="98" t="s">
        <v>139390</v>
      </c>
      <c r="L358" s="98" t="s">
        <v>139391</v>
      </c>
      <c r="M358" s="98" t="s">
        <v>139392</v>
      </c>
      <c r="N358" s="98" t="s">
        <v>139393</v>
      </c>
      <c r="O358" s="101">
        <v>50</v>
      </c>
      <c r="P358" s="101">
        <v>50</v>
      </c>
      <c r="Q358" s="101">
        <v>0</v>
      </c>
      <c r="R358" s="101">
        <v>150</v>
      </c>
    </row>
    <row r="359">
      <c r="L359" s="98" t="s">
        <v>139394</v>
      </c>
      <c r="M359" s="98" t="s">
        <v>139395</v>
      </c>
      <c r="N359" s="98" t="s">
        <v>139396</v>
      </c>
      <c r="O359" s="101">
        <v>1075</v>
      </c>
      <c r="P359" s="101">
        <v>1075</v>
      </c>
    </row>
    <row r="360">
      <c r="L360" s="98" t="s">
        <v>139397</v>
      </c>
      <c r="M360" s="98" t="s">
        <v>139398</v>
      </c>
      <c r="N360" s="98" t="s">
        <v>139399</v>
      </c>
      <c r="O360" s="101">
        <v>15</v>
      </c>
      <c r="P360" s="101">
        <v>15</v>
      </c>
    </row>
    <row r="361">
      <c r="K361" s="96" t="s">
        <v>139400</v>
      </c>
      <c r="O361" s="85">
        <f>SUM(O358:O360)</f>
      </c>
      <c r="P361" s="85">
        <f>SUM(P358:P360)</f>
      </c>
    </row>
    <row r="362">
      <c r="A362" s="98" t="s">
        <v>139401</v>
      </c>
      <c r="B362" s="98" t="s">
        <v>139402</v>
      </c>
      <c r="C362" s="100">
        <v>672</v>
      </c>
      <c r="D362" s="98" t="s">
        <v>139403</v>
      </c>
      <c r="E362" s="98" t="s">
        <v>139404</v>
      </c>
      <c r="F362" s="104">
        <v>45625</v>
      </c>
      <c r="G362" s="104">
        <v>45625</v>
      </c>
      <c r="H362" s="104">
        <v>45836</v>
      </c>
      <c r="J362" s="101">
        <v>1225</v>
      </c>
      <c r="K362" s="98" t="s">
        <v>139405</v>
      </c>
      <c r="L362" s="98" t="s">
        <v>139406</v>
      </c>
      <c r="M362" s="98" t="s">
        <v>139407</v>
      </c>
      <c r="N362" s="98" t="s">
        <v>139408</v>
      </c>
      <c r="O362" s="101">
        <v>50</v>
      </c>
      <c r="P362" s="101">
        <v>0</v>
      </c>
      <c r="Q362" s="101">
        <v>0</v>
      </c>
      <c r="R362" s="101">
        <v>150</v>
      </c>
    </row>
    <row r="363">
      <c r="L363" s="98" t="s">
        <v>139409</v>
      </c>
      <c r="M363" s="98" t="s">
        <v>139410</v>
      </c>
      <c r="N363" s="98" t="s">
        <v>139411</v>
      </c>
      <c r="O363" s="101">
        <v>50</v>
      </c>
      <c r="P363" s="101">
        <v>100</v>
      </c>
    </row>
    <row r="364">
      <c r="L364" s="98" t="s">
        <v>139412</v>
      </c>
      <c r="M364" s="98" t="s">
        <v>139413</v>
      </c>
      <c r="N364" s="98" t="s">
        <v>139414</v>
      </c>
      <c r="O364" s="101">
        <v>1175</v>
      </c>
      <c r="P364" s="101">
        <v>1175</v>
      </c>
    </row>
    <row r="365">
      <c r="L365" s="98" t="s">
        <v>139415</v>
      </c>
      <c r="M365" s="98" t="s">
        <v>139416</v>
      </c>
      <c r="N365" s="98" t="s">
        <v>139417</v>
      </c>
      <c r="O365" s="101">
        <v>-39</v>
      </c>
      <c r="P365" s="101">
        <v>-39</v>
      </c>
    </row>
    <row r="366">
      <c r="L366" s="98" t="s">
        <v>139418</v>
      </c>
      <c r="M366" s="98" t="s">
        <v>139419</v>
      </c>
      <c r="N366" s="98" t="s">
        <v>139420</v>
      </c>
      <c r="O366" s="101">
        <v>15</v>
      </c>
      <c r="P366" s="101">
        <v>15</v>
      </c>
    </row>
    <row r="367">
      <c r="K367" s="96" t="s">
        <v>139421</v>
      </c>
      <c r="O367" s="85">
        <f>SUM(O362:O366)</f>
      </c>
      <c r="P367" s="85">
        <f>SUM(P362:P366)</f>
      </c>
    </row>
    <row r="368">
      <c r="A368" s="98" t="s">
        <v>139422</v>
      </c>
      <c r="B368" s="98" t="s">
        <v>139423</v>
      </c>
      <c r="C368" s="100">
        <v>672</v>
      </c>
      <c r="D368" s="98" t="s">
        <v>139424</v>
      </c>
      <c r="E368" s="98" t="s">
        <v>139425</v>
      </c>
      <c r="F368" s="104">
        <v>43120</v>
      </c>
      <c r="G368" s="104">
        <v>45689</v>
      </c>
      <c r="H368" s="104">
        <v>46081</v>
      </c>
      <c r="J368" s="101">
        <v>1175</v>
      </c>
      <c r="K368" s="98" t="s">
        <v>139426</v>
      </c>
      <c r="L368" s="98" t="s">
        <v>139427</v>
      </c>
      <c r="M368" s="98" t="s">
        <v>139428</v>
      </c>
      <c r="N368" s="98" t="s">
        <v>139429</v>
      </c>
      <c r="O368" s="101">
        <v>1130</v>
      </c>
      <c r="P368" s="101">
        <v>1130</v>
      </c>
      <c r="Q368" s="101">
        <v>0</v>
      </c>
      <c r="R368" s="101">
        <v>150</v>
      </c>
    </row>
    <row r="369">
      <c r="L369" s="98" t="s">
        <v>139430</v>
      </c>
      <c r="M369" s="98" t="s">
        <v>139431</v>
      </c>
      <c r="N369" s="98" t="s">
        <v>139432</v>
      </c>
      <c r="O369" s="101">
        <v>-34</v>
      </c>
      <c r="P369" s="101">
        <v>-34</v>
      </c>
    </row>
    <row r="370">
      <c r="L370" s="98" t="s">
        <v>139433</v>
      </c>
      <c r="M370" s="98" t="s">
        <v>139434</v>
      </c>
      <c r="N370" s="98" t="s">
        <v>139435</v>
      </c>
      <c r="O370" s="101">
        <v>15</v>
      </c>
      <c r="P370" s="101">
        <v>15</v>
      </c>
    </row>
    <row r="371">
      <c r="K371" s="96" t="s">
        <v>139436</v>
      </c>
      <c r="O371" s="85">
        <f>SUM(O368:O370)</f>
      </c>
      <c r="P371" s="85">
        <f>SUM(P368:P370)</f>
      </c>
    </row>
    <row r="372">
      <c r="A372" s="98" t="s">
        <v>139437</v>
      </c>
      <c r="B372" s="98" t="s">
        <v>139438</v>
      </c>
      <c r="C372" s="100">
        <v>672</v>
      </c>
      <c r="D372" s="98" t="s">
        <v>139439</v>
      </c>
      <c r="E372" s="98" t="s">
        <v>139440</v>
      </c>
      <c r="F372" s="104">
        <v>45496</v>
      </c>
      <c r="G372" s="104">
        <v>45496</v>
      </c>
      <c r="H372" s="104">
        <v>45869</v>
      </c>
      <c r="J372" s="101">
        <v>1375</v>
      </c>
      <c r="K372" s="98" t="s">
        <v>139441</v>
      </c>
      <c r="L372" s="98" t="s">
        <v>139442</v>
      </c>
      <c r="M372" s="98" t="s">
        <v>139443</v>
      </c>
      <c r="N372" s="98" t="s">
        <v>139444</v>
      </c>
      <c r="O372" s="101">
        <v>150</v>
      </c>
      <c r="P372" s="101">
        <v>50</v>
      </c>
      <c r="Q372" s="101">
        <v>0</v>
      </c>
      <c r="R372" s="101">
        <v>150</v>
      </c>
    </row>
    <row r="373">
      <c r="L373" s="98" t="s">
        <v>139445</v>
      </c>
      <c r="M373" s="98" t="s">
        <v>139446</v>
      </c>
      <c r="N373" s="98" t="s">
        <v>139447</v>
      </c>
      <c r="O373" s="101">
        <v>50</v>
      </c>
      <c r="P373" s="101">
        <v>150</v>
      </c>
    </row>
    <row r="374">
      <c r="L374" s="98" t="s">
        <v>139448</v>
      </c>
      <c r="M374" s="98" t="s">
        <v>139449</v>
      </c>
      <c r="N374" s="98" t="s">
        <v>139450</v>
      </c>
      <c r="O374" s="101">
        <v>1175</v>
      </c>
      <c r="P374" s="101">
        <v>1175</v>
      </c>
    </row>
    <row r="375">
      <c r="L375" s="98" t="s">
        <v>139451</v>
      </c>
      <c r="M375" s="98" t="s">
        <v>139452</v>
      </c>
      <c r="N375" s="98" t="s">
        <v>139453</v>
      </c>
      <c r="O375" s="101">
        <v>50</v>
      </c>
      <c r="P375" s="101">
        <v>0</v>
      </c>
    </row>
    <row r="376">
      <c r="L376" s="98" t="s">
        <v>139454</v>
      </c>
      <c r="M376" s="98" t="s">
        <v>139455</v>
      </c>
      <c r="N376" s="98" t="s">
        <v>139456</v>
      </c>
      <c r="O376" s="101">
        <v>15</v>
      </c>
      <c r="P376" s="101">
        <v>15</v>
      </c>
    </row>
    <row r="377">
      <c r="K377" s="96" t="s">
        <v>139457</v>
      </c>
      <c r="O377" s="85">
        <f>SUM(O372:O376)</f>
      </c>
      <c r="P377" s="85">
        <f>SUM(P372:P376)</f>
      </c>
    </row>
    <row r="378">
      <c r="A378" s="98" t="s">
        <v>139458</v>
      </c>
      <c r="B378" s="98" t="s">
        <v>139459</v>
      </c>
      <c r="C378" s="100">
        <v>672</v>
      </c>
      <c r="D378" s="98" t="s">
        <v>139460</v>
      </c>
      <c r="E378" s="98" t="s">
        <v>139461</v>
      </c>
      <c r="F378" s="104">
        <v>45684</v>
      </c>
      <c r="G378" s="104">
        <v>45684</v>
      </c>
      <c r="H378" s="104">
        <v>46048</v>
      </c>
      <c r="J378" s="101">
        <v>1175</v>
      </c>
      <c r="K378" s="98" t="s">
        <v>139462</v>
      </c>
      <c r="L378" s="98" t="s">
        <v>139463</v>
      </c>
      <c r="M378" s="98" t="s">
        <v>139464</v>
      </c>
      <c r="N378" s="98" t="s">
        <v>139465</v>
      </c>
      <c r="O378" s="101">
        <v>50</v>
      </c>
      <c r="P378" s="101">
        <v>100</v>
      </c>
      <c r="Q378" s="101">
        <v>0</v>
      </c>
      <c r="R378" s="101">
        <v>1325</v>
      </c>
    </row>
    <row r="379">
      <c r="L379" s="98" t="s">
        <v>139466</v>
      </c>
      <c r="M379" s="98" t="s">
        <v>139467</v>
      </c>
      <c r="N379" s="98" t="s">
        <v>139468</v>
      </c>
      <c r="O379" s="101">
        <v>50</v>
      </c>
      <c r="P379" s="101">
        <v>0</v>
      </c>
    </row>
    <row r="380">
      <c r="L380" s="98" t="s">
        <v>139469</v>
      </c>
      <c r="M380" s="98" t="s">
        <v>139470</v>
      </c>
      <c r="N380" s="98" t="s">
        <v>139471</v>
      </c>
      <c r="O380" s="101">
        <v>1075</v>
      </c>
      <c r="P380" s="101">
        <v>1075</v>
      </c>
    </row>
    <row r="381">
      <c r="L381" s="98" t="s">
        <v>139472</v>
      </c>
      <c r="M381" s="98" t="s">
        <v>139473</v>
      </c>
      <c r="N381" s="98" t="s">
        <v>139474</v>
      </c>
      <c r="O381" s="101">
        <v>15</v>
      </c>
      <c r="P381" s="101">
        <v>15</v>
      </c>
    </row>
    <row r="382">
      <c r="K382" s="96" t="s">
        <v>139475</v>
      </c>
      <c r="O382" s="85">
        <f>SUM(O378:O381)</f>
      </c>
      <c r="P382" s="85">
        <f>SUM(P378:P381)</f>
      </c>
    </row>
    <row r="383">
      <c r="A383" s="98" t="s">
        <v>139476</v>
      </c>
      <c r="B383" s="98" t="s">
        <v>139477</v>
      </c>
      <c r="C383" s="100">
        <v>672</v>
      </c>
      <c r="D383" s="98" t="s">
        <v>139478</v>
      </c>
      <c r="E383" s="98" t="s">
        <v>139479</v>
      </c>
      <c r="F383" s="104">
        <v>45453</v>
      </c>
      <c r="G383" s="104">
        <v>45453</v>
      </c>
      <c r="H383" s="104">
        <v>45838</v>
      </c>
      <c r="J383" s="101">
        <v>1225</v>
      </c>
      <c r="K383" s="98" t="s">
        <v>139480</v>
      </c>
      <c r="L383" s="98" t="s">
        <v>139481</v>
      </c>
      <c r="M383" s="98" t="s">
        <v>139482</v>
      </c>
      <c r="N383" s="98" t="s">
        <v>139483</v>
      </c>
      <c r="O383" s="101">
        <v>50</v>
      </c>
      <c r="P383" s="101">
        <v>50</v>
      </c>
      <c r="Q383" s="101">
        <v>0</v>
      </c>
      <c r="R383" s="101">
        <v>150</v>
      </c>
    </row>
    <row r="384">
      <c r="L384" s="98" t="s">
        <v>139484</v>
      </c>
      <c r="M384" s="98" t="s">
        <v>139485</v>
      </c>
      <c r="N384" s="98" t="s">
        <v>139486</v>
      </c>
      <c r="O384" s="101">
        <v>1175</v>
      </c>
      <c r="P384" s="101">
        <v>1175</v>
      </c>
    </row>
    <row r="385">
      <c r="L385" s="98" t="s">
        <v>139487</v>
      </c>
      <c r="M385" s="98" t="s">
        <v>139488</v>
      </c>
      <c r="N385" s="98" t="s">
        <v>139489</v>
      </c>
      <c r="O385" s="101">
        <v>15</v>
      </c>
      <c r="P385" s="101">
        <v>15</v>
      </c>
    </row>
    <row r="386">
      <c r="K386" s="96" t="s">
        <v>139490</v>
      </c>
      <c r="O386" s="85">
        <f>SUM(O383:O385)</f>
      </c>
      <c r="P386" s="85">
        <f>SUM(P383:P385)</f>
      </c>
    </row>
    <row r="387">
      <c r="A387" s="98" t="s">
        <v>139491</v>
      </c>
      <c r="B387" s="98" t="s">
        <v>139492</v>
      </c>
      <c r="C387" s="100">
        <v>672</v>
      </c>
      <c r="D387" s="98" t="s">
        <v>139493</v>
      </c>
      <c r="E387" s="98" t="s">
        <v>139494</v>
      </c>
      <c r="F387" s="104">
        <v>41670</v>
      </c>
      <c r="G387" s="104">
        <v>45689</v>
      </c>
      <c r="H387" s="104">
        <v>46053</v>
      </c>
      <c r="J387" s="101">
        <v>1225</v>
      </c>
      <c r="K387" s="98" t="s">
        <v>139495</v>
      </c>
      <c r="L387" s="98" t="s">
        <v>139496</v>
      </c>
      <c r="M387" s="98" t="s">
        <v>139497</v>
      </c>
      <c r="N387" s="98" t="s">
        <v>139498</v>
      </c>
      <c r="O387" s="101">
        <v>50</v>
      </c>
      <c r="P387" s="101">
        <v>50</v>
      </c>
      <c r="Q387" s="101">
        <v>0</v>
      </c>
      <c r="R387" s="101">
        <v>150</v>
      </c>
    </row>
    <row r="388">
      <c r="L388" s="98" t="s">
        <v>139499</v>
      </c>
      <c r="M388" s="98" t="s">
        <v>139500</v>
      </c>
      <c r="N388" s="98" t="s">
        <v>139501</v>
      </c>
      <c r="O388" s="101">
        <v>1175</v>
      </c>
      <c r="P388" s="101">
        <v>1175</v>
      </c>
    </row>
    <row r="389">
      <c r="L389" s="98" t="s">
        <v>139502</v>
      </c>
      <c r="M389" s="98" t="s">
        <v>139503</v>
      </c>
      <c r="N389" s="98" t="s">
        <v>139504</v>
      </c>
      <c r="O389" s="101">
        <v>-37</v>
      </c>
      <c r="P389" s="101">
        <v>-37</v>
      </c>
    </row>
    <row r="390">
      <c r="L390" s="98" t="s">
        <v>139505</v>
      </c>
      <c r="M390" s="98" t="s">
        <v>139506</v>
      </c>
      <c r="N390" s="98" t="s">
        <v>139507</v>
      </c>
      <c r="O390" s="101">
        <v>15</v>
      </c>
      <c r="P390" s="101">
        <v>15</v>
      </c>
    </row>
    <row r="391">
      <c r="K391" s="96" t="s">
        <v>139508</v>
      </c>
      <c r="O391" s="85">
        <f>SUM(O387:O390)</f>
      </c>
      <c r="P391" s="85">
        <f>SUM(P387:P390)</f>
      </c>
    </row>
    <row r="392">
      <c r="A392" s="98" t="s">
        <v>139509</v>
      </c>
      <c r="B392" s="98" t="s">
        <v>139510</v>
      </c>
      <c r="C392" s="100">
        <v>672</v>
      </c>
      <c r="D392" s="98" t="s">
        <v>139511</v>
      </c>
      <c r="E392" s="98" t="s">
        <v>139512</v>
      </c>
      <c r="F392" s="104">
        <v>45597</v>
      </c>
      <c r="G392" s="104">
        <v>45597</v>
      </c>
      <c r="H392" s="104">
        <v>45961</v>
      </c>
      <c r="J392" s="101">
        <v>1330</v>
      </c>
      <c r="K392" s="98" t="s">
        <v>139513</v>
      </c>
      <c r="L392" s="98" t="s">
        <v>139514</v>
      </c>
      <c r="M392" s="98" t="s">
        <v>139515</v>
      </c>
      <c r="N392" s="98" t="s">
        <v>139516</v>
      </c>
      <c r="O392" s="101">
        <v>50</v>
      </c>
      <c r="P392" s="101">
        <v>105</v>
      </c>
      <c r="Q392" s="101">
        <v>0</v>
      </c>
      <c r="R392" s="101">
        <v>150</v>
      </c>
    </row>
    <row r="393">
      <c r="L393" s="98" t="s">
        <v>139517</v>
      </c>
      <c r="M393" s="98" t="s">
        <v>139518</v>
      </c>
      <c r="N393" s="98" t="s">
        <v>139519</v>
      </c>
      <c r="O393" s="101">
        <v>50</v>
      </c>
      <c r="P393" s="101">
        <v>0</v>
      </c>
    </row>
    <row r="394">
      <c r="L394" s="98" t="s">
        <v>139520</v>
      </c>
      <c r="M394" s="98" t="s">
        <v>139521</v>
      </c>
      <c r="N394" s="98" t="s">
        <v>139522</v>
      </c>
      <c r="O394" s="101">
        <v>55</v>
      </c>
      <c r="P394" s="101">
        <v>50</v>
      </c>
    </row>
    <row r="395">
      <c r="L395" s="98" t="s">
        <v>139523</v>
      </c>
      <c r="M395" s="98" t="s">
        <v>139524</v>
      </c>
      <c r="N395" s="98" t="s">
        <v>139525</v>
      </c>
      <c r="O395" s="101">
        <v>1175</v>
      </c>
      <c r="P395" s="101">
        <v>1175</v>
      </c>
    </row>
    <row r="396">
      <c r="L396" s="98" t="s">
        <v>139526</v>
      </c>
      <c r="M396" s="98" t="s">
        <v>139527</v>
      </c>
      <c r="N396" s="98" t="s">
        <v>139528</v>
      </c>
      <c r="O396" s="101">
        <v>133</v>
      </c>
      <c r="P396" s="101">
        <v>0</v>
      </c>
    </row>
    <row r="397">
      <c r="L397" s="98" t="s">
        <v>139529</v>
      </c>
      <c r="M397" s="98" t="s">
        <v>139530</v>
      </c>
      <c r="N397" s="98" t="s">
        <v>139531</v>
      </c>
      <c r="O397" s="101">
        <v>25</v>
      </c>
      <c r="P397" s="101">
        <v>0</v>
      </c>
    </row>
    <row r="398">
      <c r="L398" s="98" t="s">
        <v>139532</v>
      </c>
      <c r="M398" s="98" t="s">
        <v>139533</v>
      </c>
      <c r="N398" s="98" t="s">
        <v>139534</v>
      </c>
      <c r="O398" s="101">
        <v>15</v>
      </c>
      <c r="P398" s="101">
        <v>15</v>
      </c>
    </row>
    <row r="399">
      <c r="K399" s="96" t="s">
        <v>139535</v>
      </c>
      <c r="O399" s="85">
        <f>SUM(O392:O398)</f>
      </c>
      <c r="P399" s="85">
        <f>SUM(P392:P398)</f>
      </c>
    </row>
    <row r="400">
      <c r="A400" s="98" t="s">
        <v>139536</v>
      </c>
      <c r="B400" s="98" t="s">
        <v>139537</v>
      </c>
      <c r="C400" s="100">
        <v>672</v>
      </c>
      <c r="D400" s="98" t="s">
        <v>139538</v>
      </c>
      <c r="E400" s="98" t="s">
        <v>139539</v>
      </c>
      <c r="F400" s="104">
        <v>45743</v>
      </c>
      <c r="G400" s="104">
        <v>45743</v>
      </c>
      <c r="H400" s="104">
        <v>46107</v>
      </c>
      <c r="J400" s="101">
        <v>1180</v>
      </c>
      <c r="K400" s="98" t="s">
        <v>139540</v>
      </c>
      <c r="L400" s="98" t="s">
        <v>139541</v>
      </c>
      <c r="M400" s="98" t="s">
        <v>139542</v>
      </c>
      <c r="N400" s="98" t="s">
        <v>139543</v>
      </c>
      <c r="O400" s="101">
        <v>50</v>
      </c>
      <c r="P400" s="101">
        <v>105</v>
      </c>
      <c r="Q400" s="101">
        <v>0</v>
      </c>
      <c r="R400" s="101">
        <v>150</v>
      </c>
    </row>
    <row r="401">
      <c r="L401" s="98" t="s">
        <v>139544</v>
      </c>
      <c r="M401" s="98" t="s">
        <v>139545</v>
      </c>
      <c r="N401" s="98" t="s">
        <v>139546</v>
      </c>
      <c r="O401" s="101">
        <v>55</v>
      </c>
      <c r="P401" s="101">
        <v>0</v>
      </c>
    </row>
    <row r="402">
      <c r="L402" s="98" t="s">
        <v>139547</v>
      </c>
      <c r="M402" s="98" t="s">
        <v>139548</v>
      </c>
      <c r="N402" s="98" t="s">
        <v>139549</v>
      </c>
      <c r="O402" s="101">
        <v>1075</v>
      </c>
      <c r="P402" s="101">
        <v>1075</v>
      </c>
    </row>
    <row r="403">
      <c r="L403" s="98" t="s">
        <v>139550</v>
      </c>
      <c r="M403" s="98" t="s">
        <v>139551</v>
      </c>
      <c r="N403" s="98" t="s">
        <v>139552</v>
      </c>
      <c r="O403" s="101">
        <v>15</v>
      </c>
      <c r="P403" s="101">
        <v>15</v>
      </c>
    </row>
    <row r="404">
      <c r="K404" s="96" t="s">
        <v>139553</v>
      </c>
      <c r="O404" s="85">
        <f>SUM(O400:O403)</f>
      </c>
      <c r="P404" s="85">
        <f>SUM(P400:P403)</f>
      </c>
    </row>
    <row r="405">
      <c r="A405" s="98" t="s">
        <v>139554</v>
      </c>
      <c r="B405" s="98" t="s">
        <v>139555</v>
      </c>
      <c r="C405" s="100">
        <v>672</v>
      </c>
      <c r="D405" s="98" t="s">
        <v>139556</v>
      </c>
      <c r="E405" s="98" t="s">
        <v>139557</v>
      </c>
      <c r="F405" s="104">
        <v>44798</v>
      </c>
      <c r="G405" s="104">
        <v>45536</v>
      </c>
      <c r="H405" s="104">
        <v>45900</v>
      </c>
      <c r="J405" s="101">
        <v>1225</v>
      </c>
      <c r="K405" s="98" t="s">
        <v>139558</v>
      </c>
      <c r="L405" s="98" t="s">
        <v>139559</v>
      </c>
      <c r="M405" s="98" t="s">
        <v>139560</v>
      </c>
      <c r="N405" s="98" t="s">
        <v>139561</v>
      </c>
      <c r="O405" s="101">
        <v>50</v>
      </c>
      <c r="P405" s="101">
        <v>50</v>
      </c>
      <c r="Q405" s="101">
        <v>0</v>
      </c>
      <c r="R405" s="101">
        <v>350</v>
      </c>
    </row>
    <row r="406">
      <c r="L406" s="98" t="s">
        <v>139562</v>
      </c>
      <c r="M406" s="98" t="s">
        <v>139563</v>
      </c>
      <c r="N406" s="98" t="s">
        <v>139564</v>
      </c>
      <c r="O406" s="101">
        <v>1185</v>
      </c>
      <c r="P406" s="101">
        <v>1185</v>
      </c>
    </row>
    <row r="407">
      <c r="L407" s="98" t="s">
        <v>139565</v>
      </c>
      <c r="M407" s="98" t="s">
        <v>139566</v>
      </c>
      <c r="N407" s="98" t="s">
        <v>139567</v>
      </c>
      <c r="O407" s="101">
        <v>15</v>
      </c>
      <c r="P407" s="101">
        <v>15</v>
      </c>
    </row>
    <row r="408">
      <c r="K408" s="96" t="s">
        <v>139568</v>
      </c>
      <c r="O408" s="85">
        <f>SUM(O405:O407)</f>
      </c>
      <c r="P408" s="85">
        <f>SUM(P405:P407)</f>
      </c>
    </row>
    <row r="409">
      <c r="A409" s="98" t="s">
        <v>139569</v>
      </c>
      <c r="B409" s="98" t="s">
        <v>139570</v>
      </c>
      <c r="C409" s="100">
        <v>672</v>
      </c>
      <c r="D409" s="98" t="s">
        <v>139571</v>
      </c>
      <c r="E409" s="98" t="s">
        <v>139572</v>
      </c>
      <c r="F409" s="104">
        <v>44373</v>
      </c>
      <c r="G409" s="104">
        <v>45444</v>
      </c>
      <c r="J409" s="101">
        <v>1175</v>
      </c>
      <c r="K409" s="98" t="s">
        <v>139573</v>
      </c>
      <c r="L409" s="98" t="s">
        <v>139574</v>
      </c>
      <c r="M409" s="98" t="s">
        <v>139575</v>
      </c>
      <c r="N409" s="98" t="s">
        <v>139576</v>
      </c>
      <c r="O409" s="101">
        <v>1175</v>
      </c>
      <c r="P409" s="101">
        <v>1175</v>
      </c>
      <c r="Q409" s="101">
        <v>0</v>
      </c>
      <c r="R409" s="101">
        <v>150</v>
      </c>
    </row>
    <row r="410">
      <c r="L410" s="98" t="s">
        <v>139577</v>
      </c>
      <c r="M410" s="98" t="s">
        <v>139578</v>
      </c>
      <c r="N410" s="98" t="s">
        <v>139579</v>
      </c>
      <c r="O410" s="101">
        <v>200</v>
      </c>
      <c r="P410" s="101">
        <v>200</v>
      </c>
    </row>
    <row r="411">
      <c r="L411" s="98" t="s">
        <v>139580</v>
      </c>
      <c r="M411" s="98" t="s">
        <v>139581</v>
      </c>
      <c r="N411" s="98" t="s">
        <v>139582</v>
      </c>
      <c r="O411" s="101">
        <v>15</v>
      </c>
      <c r="P411" s="101">
        <v>15</v>
      </c>
    </row>
    <row r="412">
      <c r="K412" s="96" t="s">
        <v>139583</v>
      </c>
      <c r="O412" s="85">
        <f>SUM(O409:O411)</f>
      </c>
      <c r="P412" s="85">
        <f>SUM(P409:P411)</f>
      </c>
    </row>
    <row r="413">
      <c r="A413" s="98" t="s">
        <v>139584</v>
      </c>
      <c r="B413" s="98" t="s">
        <v>139585</v>
      </c>
      <c r="C413" s="100">
        <v>672</v>
      </c>
      <c r="D413" s="98" t="s">
        <v>139586</v>
      </c>
      <c r="E413" s="98" t="s">
        <v>139587</v>
      </c>
      <c r="F413" s="104">
        <v>45464</v>
      </c>
      <c r="G413" s="104">
        <v>45464</v>
      </c>
      <c r="H413" s="104">
        <v>45838</v>
      </c>
      <c r="J413" s="101">
        <v>1225</v>
      </c>
      <c r="K413" s="98" t="s">
        <v>139588</v>
      </c>
      <c r="L413" s="98" t="s">
        <v>139589</v>
      </c>
      <c r="M413" s="98" t="s">
        <v>139590</v>
      </c>
      <c r="N413" s="98" t="s">
        <v>139591</v>
      </c>
      <c r="O413" s="101">
        <v>50</v>
      </c>
      <c r="P413" s="101">
        <v>50</v>
      </c>
      <c r="Q413" s="101">
        <v>0</v>
      </c>
      <c r="R413" s="101">
        <v>150</v>
      </c>
    </row>
    <row r="414">
      <c r="L414" s="98" t="s">
        <v>139592</v>
      </c>
      <c r="M414" s="98" t="s">
        <v>139593</v>
      </c>
      <c r="N414" s="98" t="s">
        <v>139594</v>
      </c>
      <c r="O414" s="101">
        <v>1175</v>
      </c>
      <c r="P414" s="101">
        <v>1175</v>
      </c>
    </row>
    <row r="415">
      <c r="L415" s="98" t="s">
        <v>139595</v>
      </c>
      <c r="M415" s="98" t="s">
        <v>139596</v>
      </c>
      <c r="N415" s="98" t="s">
        <v>139597</v>
      </c>
      <c r="O415" s="101">
        <v>15</v>
      </c>
      <c r="P415" s="101">
        <v>15</v>
      </c>
    </row>
    <row r="416">
      <c r="K416" s="96" t="s">
        <v>139598</v>
      </c>
      <c r="O416" s="85">
        <f>SUM(O413:O415)</f>
      </c>
      <c r="P416" s="85">
        <f>SUM(P413:P415)</f>
      </c>
    </row>
    <row r="417">
      <c r="A417" s="98" t="s">
        <v>139599</v>
      </c>
      <c r="B417" s="98" t="s">
        <v>139600</v>
      </c>
      <c r="C417" s="100">
        <v>672</v>
      </c>
      <c r="D417" s="98" t="s">
        <v>139601</v>
      </c>
      <c r="E417" s="98" t="s">
        <v>139602</v>
      </c>
      <c r="F417" s="104">
        <v>44345</v>
      </c>
      <c r="G417" s="104">
        <v>45748</v>
      </c>
      <c r="H417" s="104">
        <v>46112</v>
      </c>
      <c r="J417" s="101">
        <v>1175</v>
      </c>
      <c r="K417" s="98" t="s">
        <v>139603</v>
      </c>
      <c r="L417" s="98" t="s">
        <v>139604</v>
      </c>
      <c r="M417" s="98" t="s">
        <v>139605</v>
      </c>
      <c r="N417" s="98" t="s">
        <v>139606</v>
      </c>
      <c r="O417" s="101">
        <v>1140</v>
      </c>
      <c r="P417" s="101">
        <v>1140</v>
      </c>
      <c r="Q417" s="101">
        <v>0</v>
      </c>
      <c r="R417" s="101">
        <v>150</v>
      </c>
    </row>
    <row r="418">
      <c r="L418" s="98" t="s">
        <v>139607</v>
      </c>
      <c r="M418" s="98" t="s">
        <v>139608</v>
      </c>
      <c r="N418" s="98" t="s">
        <v>139609</v>
      </c>
      <c r="O418" s="101">
        <v>-35</v>
      </c>
      <c r="P418" s="101">
        <v>-35</v>
      </c>
    </row>
    <row r="419">
      <c r="L419" s="98" t="s">
        <v>139610</v>
      </c>
      <c r="M419" s="98" t="s">
        <v>139611</v>
      </c>
      <c r="N419" s="98" t="s">
        <v>139612</v>
      </c>
      <c r="O419" s="101">
        <v>15</v>
      </c>
      <c r="P419" s="101">
        <v>15</v>
      </c>
    </row>
    <row r="420">
      <c r="K420" s="96" t="s">
        <v>139613</v>
      </c>
      <c r="O420" s="85">
        <f>SUM(O417:O419)</f>
      </c>
      <c r="P420" s="85">
        <f>SUM(P417:P419)</f>
      </c>
    </row>
    <row r="421">
      <c r="A421" s="98" t="s">
        <v>139614</v>
      </c>
      <c r="B421" s="98" t="s">
        <v>139615</v>
      </c>
      <c r="C421" s="100">
        <v>672</v>
      </c>
      <c r="D421" s="98" t="s">
        <v>139616</v>
      </c>
      <c r="E421" s="98" t="s">
        <v>139617</v>
      </c>
      <c r="F421" s="104">
        <v>45376</v>
      </c>
      <c r="G421" s="104">
        <v>45748</v>
      </c>
      <c r="H421" s="104">
        <v>46142</v>
      </c>
      <c r="J421" s="101">
        <v>1175</v>
      </c>
      <c r="K421" s="98" t="s">
        <v>139618</v>
      </c>
      <c r="L421" s="98" t="s">
        <v>139619</v>
      </c>
      <c r="M421" s="98" t="s">
        <v>139620</v>
      </c>
      <c r="N421" s="98" t="s">
        <v>139621</v>
      </c>
      <c r="O421" s="101">
        <v>1175</v>
      </c>
      <c r="P421" s="101">
        <v>1175</v>
      </c>
      <c r="Q421" s="101">
        <v>0</v>
      </c>
      <c r="R421" s="101">
        <v>150</v>
      </c>
    </row>
    <row r="422">
      <c r="L422" s="98" t="s">
        <v>139622</v>
      </c>
      <c r="M422" s="98" t="s">
        <v>139623</v>
      </c>
      <c r="N422" s="98" t="s">
        <v>139624</v>
      </c>
      <c r="O422" s="101">
        <v>15</v>
      </c>
      <c r="P422" s="101">
        <v>15</v>
      </c>
    </row>
    <row r="423">
      <c r="K423" s="96" t="s">
        <v>139625</v>
      </c>
      <c r="O423" s="85">
        <f>SUM(O421:O422)</f>
      </c>
      <c r="P423" s="85">
        <f>SUM(P421:P422)</f>
      </c>
    </row>
    <row r="424">
      <c r="A424" s="98" t="s">
        <v>139626</v>
      </c>
      <c r="B424" s="98" t="s">
        <v>139627</v>
      </c>
      <c r="C424" s="100">
        <v>500</v>
      </c>
      <c r="D424" s="98" t="s">
        <v>139628</v>
      </c>
      <c r="E424" s="98" t="s">
        <v>139629</v>
      </c>
      <c r="J424" s="101">
        <v>1075</v>
      </c>
      <c r="K424" s="98" t="s">
        <v>139630</v>
      </c>
      <c r="L424" s="98" t="s">
        <v>139630</v>
      </c>
      <c r="O424" s="101">
        <v>0</v>
      </c>
      <c r="P424" s="101">
        <v>0</v>
      </c>
      <c r="R424" s="101">
        <v>0</v>
      </c>
    </row>
    <row r="425">
      <c r="K425" s="96" t="s">
        <v>139631</v>
      </c>
      <c r="O425" s="85">
        <f>SUM(O424:O424)</f>
      </c>
      <c r="P425" s="85">
        <f>SUM(P424:P424)</f>
      </c>
    </row>
    <row r="426">
      <c r="A426" s="98" t="s">
        <v>139632</v>
      </c>
      <c r="B426" s="98" t="s">
        <v>139633</v>
      </c>
      <c r="C426" s="100">
        <v>500</v>
      </c>
      <c r="D426" s="98" t="s">
        <v>139634</v>
      </c>
      <c r="E426" s="98" t="s">
        <v>139635</v>
      </c>
      <c r="F426" s="104">
        <v>40607</v>
      </c>
      <c r="G426" s="104">
        <v>45658</v>
      </c>
      <c r="H426" s="104">
        <v>46053</v>
      </c>
      <c r="J426" s="101">
        <v>1125</v>
      </c>
      <c r="K426" s="98" t="s">
        <v>139636</v>
      </c>
      <c r="L426" s="98" t="s">
        <v>139637</v>
      </c>
      <c r="M426" s="98" t="s">
        <v>139638</v>
      </c>
      <c r="N426" s="98" t="s">
        <v>139639</v>
      </c>
      <c r="O426" s="101">
        <v>1125</v>
      </c>
      <c r="P426" s="101">
        <v>1125</v>
      </c>
      <c r="Q426" s="101">
        <v>0</v>
      </c>
      <c r="R426" s="101">
        <v>450</v>
      </c>
    </row>
    <row r="427">
      <c r="L427" s="98" t="s">
        <v>139640</v>
      </c>
      <c r="M427" s="98" t="s">
        <v>139641</v>
      </c>
      <c r="N427" s="98" t="s">
        <v>139642</v>
      </c>
      <c r="O427" s="101">
        <v>15</v>
      </c>
      <c r="P427" s="101">
        <v>15</v>
      </c>
    </row>
    <row r="428">
      <c r="K428" s="96" t="s">
        <v>139643</v>
      </c>
      <c r="O428" s="85">
        <f>SUM(O426:O427)</f>
      </c>
      <c r="P428" s="85">
        <f>SUM(P426:P427)</f>
      </c>
    </row>
    <row r="429">
      <c r="A429" s="98" t="s">
        <v>139644</v>
      </c>
      <c r="B429" s="98" t="s">
        <v>139645</v>
      </c>
      <c r="C429" s="100">
        <v>500</v>
      </c>
      <c r="D429" s="98" t="s">
        <v>139646</v>
      </c>
      <c r="E429" s="98" t="s">
        <v>139647</v>
      </c>
      <c r="F429" s="104">
        <v>45726</v>
      </c>
      <c r="G429" s="104">
        <v>45726</v>
      </c>
      <c r="H429" s="104">
        <v>46121</v>
      </c>
      <c r="J429" s="101">
        <v>1185</v>
      </c>
      <c r="K429" s="98" t="s">
        <v>139648</v>
      </c>
      <c r="L429" s="98" t="s">
        <v>139649</v>
      </c>
      <c r="M429" s="98" t="s">
        <v>139650</v>
      </c>
      <c r="N429" s="98" t="s">
        <v>139651</v>
      </c>
      <c r="O429" s="101">
        <v>50</v>
      </c>
      <c r="P429" s="101">
        <v>0</v>
      </c>
      <c r="Q429" s="101">
        <v>-1160</v>
      </c>
      <c r="R429" s="101">
        <v>150</v>
      </c>
    </row>
    <row r="430">
      <c r="L430" s="98" t="s">
        <v>139652</v>
      </c>
      <c r="M430" s="98" t="s">
        <v>139653</v>
      </c>
      <c r="N430" s="98" t="s">
        <v>139654</v>
      </c>
      <c r="O430" s="101">
        <v>150</v>
      </c>
      <c r="P430" s="101">
        <v>200</v>
      </c>
    </row>
    <row r="431">
      <c r="L431" s="98" t="s">
        <v>139655</v>
      </c>
      <c r="M431" s="98" t="s">
        <v>139656</v>
      </c>
      <c r="N431" s="98" t="s">
        <v>139657</v>
      </c>
      <c r="O431" s="101">
        <v>975</v>
      </c>
      <c r="P431" s="101">
        <v>975</v>
      </c>
    </row>
    <row r="432">
      <c r="L432" s="98" t="s">
        <v>139658</v>
      </c>
      <c r="M432" s="98" t="s">
        <v>139659</v>
      </c>
      <c r="N432" s="98" t="s">
        <v>139660</v>
      </c>
      <c r="O432" s="101">
        <v>15</v>
      </c>
      <c r="P432" s="101">
        <v>15</v>
      </c>
    </row>
    <row r="433">
      <c r="K433" s="96" t="s">
        <v>139661</v>
      </c>
      <c r="O433" s="85">
        <f>SUM(O429:O432)</f>
      </c>
      <c r="P433" s="85">
        <f>SUM(P429:P432)</f>
      </c>
    </row>
    <row r="434">
      <c r="A434" s="98" t="s">
        <v>139662</v>
      </c>
      <c r="B434" s="98" t="s">
        <v>139663</v>
      </c>
      <c r="C434" s="100">
        <v>500</v>
      </c>
      <c r="D434" s="98" t="s">
        <v>139664</v>
      </c>
      <c r="E434" s="98" t="s">
        <v>139665</v>
      </c>
      <c r="F434" s="104">
        <v>45415</v>
      </c>
      <c r="G434" s="104">
        <v>45415</v>
      </c>
      <c r="H434" s="104">
        <v>45808</v>
      </c>
      <c r="J434" s="101">
        <v>1175</v>
      </c>
      <c r="K434" s="98" t="s">
        <v>139666</v>
      </c>
      <c r="L434" s="98" t="s">
        <v>139667</v>
      </c>
      <c r="M434" s="98" t="s">
        <v>139668</v>
      </c>
      <c r="N434" s="98" t="s">
        <v>139669</v>
      </c>
      <c r="O434" s="101">
        <v>50</v>
      </c>
      <c r="P434" s="101">
        <v>50</v>
      </c>
      <c r="Q434" s="101">
        <v>1378.5699999999999</v>
      </c>
      <c r="R434" s="101">
        <v>250</v>
      </c>
    </row>
    <row r="435">
      <c r="L435" s="98" t="s">
        <v>139670</v>
      </c>
      <c r="M435" s="98" t="s">
        <v>139671</v>
      </c>
      <c r="N435" s="98" t="s">
        <v>139672</v>
      </c>
      <c r="O435" s="101">
        <v>1125</v>
      </c>
      <c r="P435" s="101">
        <v>1125</v>
      </c>
    </row>
    <row r="436">
      <c r="L436" s="98" t="s">
        <v>139673</v>
      </c>
      <c r="M436" s="98" t="s">
        <v>139674</v>
      </c>
      <c r="N436" s="98" t="s">
        <v>139675</v>
      </c>
      <c r="O436" s="101">
        <v>117.5</v>
      </c>
      <c r="P436" s="101">
        <v>0</v>
      </c>
    </row>
    <row r="437">
      <c r="L437" s="98" t="s">
        <v>139676</v>
      </c>
      <c r="M437" s="98" t="s">
        <v>139677</v>
      </c>
      <c r="N437" s="98" t="s">
        <v>139678</v>
      </c>
      <c r="O437" s="101">
        <v>15</v>
      </c>
      <c r="P437" s="101">
        <v>15</v>
      </c>
    </row>
    <row r="438">
      <c r="L438" s="98" t="s">
        <v>139679</v>
      </c>
      <c r="M438" s="98" t="s">
        <v>139680</v>
      </c>
      <c r="N438" s="98" t="s">
        <v>139681</v>
      </c>
      <c r="O438" s="101">
        <v>15</v>
      </c>
      <c r="P438" s="101">
        <v>15</v>
      </c>
    </row>
    <row r="439">
      <c r="K439" s="96" t="s">
        <v>139682</v>
      </c>
      <c r="O439" s="85">
        <f>SUM(O434:O438)</f>
      </c>
      <c r="P439" s="85">
        <f>SUM(P434:P438)</f>
      </c>
    </row>
    <row r="440">
      <c r="A440" s="98" t="s">
        <v>139683</v>
      </c>
      <c r="B440" s="98" t="s">
        <v>139684</v>
      </c>
      <c r="C440" s="100">
        <v>500</v>
      </c>
      <c r="D440" s="98" t="s">
        <v>139685</v>
      </c>
      <c r="E440" s="98" t="s">
        <v>139686</v>
      </c>
      <c r="F440" s="104">
        <v>45600</v>
      </c>
      <c r="G440" s="104">
        <v>45600</v>
      </c>
      <c r="H440" s="104">
        <v>46022</v>
      </c>
      <c r="J440" s="101">
        <v>1175</v>
      </c>
      <c r="K440" s="98" t="s">
        <v>139687</v>
      </c>
      <c r="L440" s="98" t="s">
        <v>139688</v>
      </c>
      <c r="M440" s="98" t="s">
        <v>139689</v>
      </c>
      <c r="N440" s="98" t="s">
        <v>139690</v>
      </c>
      <c r="O440" s="101">
        <v>50</v>
      </c>
      <c r="P440" s="101">
        <v>50</v>
      </c>
      <c r="Q440" s="101">
        <v>1308.5699999999999</v>
      </c>
      <c r="R440" s="101">
        <v>250</v>
      </c>
    </row>
    <row r="441">
      <c r="L441" s="98" t="s">
        <v>139691</v>
      </c>
      <c r="M441" s="98" t="s">
        <v>139692</v>
      </c>
      <c r="N441" s="98" t="s">
        <v>139693</v>
      </c>
      <c r="O441" s="101">
        <v>1075</v>
      </c>
      <c r="P441" s="101">
        <v>1075</v>
      </c>
    </row>
    <row r="442">
      <c r="L442" s="98" t="s">
        <v>139694</v>
      </c>
      <c r="M442" s="98" t="s">
        <v>139695</v>
      </c>
      <c r="N442" s="98" t="s">
        <v>139696</v>
      </c>
      <c r="O442" s="101">
        <v>112.5</v>
      </c>
      <c r="P442" s="101">
        <v>0</v>
      </c>
    </row>
    <row r="443">
      <c r="L443" s="98" t="s">
        <v>139697</v>
      </c>
      <c r="M443" s="98" t="s">
        <v>139698</v>
      </c>
      <c r="N443" s="98" t="s">
        <v>139699</v>
      </c>
      <c r="O443" s="101">
        <v>15</v>
      </c>
      <c r="P443" s="101">
        <v>15</v>
      </c>
    </row>
    <row r="444">
      <c r="K444" s="96" t="s">
        <v>139700</v>
      </c>
      <c r="O444" s="85">
        <f>SUM(O440:O443)</f>
      </c>
      <c r="P444" s="85">
        <f>SUM(P440:P443)</f>
      </c>
    </row>
    <row r="445">
      <c r="A445" s="98" t="s">
        <v>139701</v>
      </c>
      <c r="B445" s="98" t="s">
        <v>139702</v>
      </c>
      <c r="C445" s="100">
        <v>500</v>
      </c>
      <c r="D445" s="98" t="s">
        <v>139703</v>
      </c>
      <c r="E445" s="98" t="s">
        <v>139704</v>
      </c>
      <c r="F445" s="104">
        <v>45675</v>
      </c>
      <c r="G445" s="104">
        <v>45675</v>
      </c>
      <c r="H445" s="104">
        <v>46070</v>
      </c>
      <c r="J445" s="101">
        <v>1125</v>
      </c>
      <c r="K445" s="98" t="s">
        <v>139705</v>
      </c>
      <c r="L445" s="98" t="s">
        <v>139706</v>
      </c>
      <c r="M445" s="98" t="s">
        <v>139707</v>
      </c>
      <c r="N445" s="98" t="s">
        <v>139708</v>
      </c>
      <c r="O445" s="101">
        <v>50</v>
      </c>
      <c r="P445" s="101">
        <v>0</v>
      </c>
      <c r="Q445" s="101">
        <v>0</v>
      </c>
      <c r="R445" s="101">
        <v>350</v>
      </c>
    </row>
    <row r="446">
      <c r="L446" s="98" t="s">
        <v>139709</v>
      </c>
      <c r="M446" s="98" t="s">
        <v>139710</v>
      </c>
      <c r="N446" s="98" t="s">
        <v>139711</v>
      </c>
      <c r="O446" s="101">
        <v>50</v>
      </c>
      <c r="P446" s="101">
        <v>100</v>
      </c>
    </row>
    <row r="447">
      <c r="L447" s="98" t="s">
        <v>139712</v>
      </c>
      <c r="M447" s="98" t="s">
        <v>139713</v>
      </c>
      <c r="N447" s="98" t="s">
        <v>139714</v>
      </c>
      <c r="O447" s="101">
        <v>1025</v>
      </c>
      <c r="P447" s="101">
        <v>1025</v>
      </c>
    </row>
    <row r="448">
      <c r="L448" s="98" t="s">
        <v>139715</v>
      </c>
      <c r="M448" s="98" t="s">
        <v>139716</v>
      </c>
      <c r="N448" s="98" t="s">
        <v>139717</v>
      </c>
      <c r="O448" s="101">
        <v>15</v>
      </c>
      <c r="P448" s="101">
        <v>15</v>
      </c>
    </row>
    <row r="449">
      <c r="K449" s="96" t="s">
        <v>139718</v>
      </c>
      <c r="O449" s="85">
        <f>SUM(O445:O448)</f>
      </c>
      <c r="P449" s="85">
        <f>SUM(P445:P448)</f>
      </c>
    </row>
    <row r="450">
      <c r="A450" s="98" t="s">
        <v>139719</v>
      </c>
      <c r="B450" s="98" t="s">
        <v>139720</v>
      </c>
      <c r="C450" s="100">
        <v>500</v>
      </c>
      <c r="D450" s="98" t="s">
        <v>139721</v>
      </c>
      <c r="E450" s="98" t="s">
        <v>139722</v>
      </c>
      <c r="F450" s="104">
        <v>45703</v>
      </c>
      <c r="G450" s="104">
        <v>45703</v>
      </c>
      <c r="H450" s="104">
        <v>46095</v>
      </c>
      <c r="J450" s="101">
        <v>1185</v>
      </c>
      <c r="K450" s="98" t="s">
        <v>139723</v>
      </c>
      <c r="L450" s="98" t="s">
        <v>139724</v>
      </c>
      <c r="M450" s="98" t="s">
        <v>139725</v>
      </c>
      <c r="N450" s="98" t="s">
        <v>139726</v>
      </c>
      <c r="O450" s="101">
        <v>150</v>
      </c>
      <c r="P450" s="101">
        <v>200</v>
      </c>
      <c r="Q450" s="101">
        <v>0</v>
      </c>
      <c r="R450" s="101">
        <v>150</v>
      </c>
    </row>
    <row r="451">
      <c r="L451" s="98" t="s">
        <v>139727</v>
      </c>
      <c r="M451" s="98" t="s">
        <v>139728</v>
      </c>
      <c r="N451" s="98" t="s">
        <v>139729</v>
      </c>
      <c r="O451" s="101">
        <v>50</v>
      </c>
      <c r="P451" s="101">
        <v>0</v>
      </c>
    </row>
    <row r="452">
      <c r="L452" s="98" t="s">
        <v>139730</v>
      </c>
      <c r="M452" s="98" t="s">
        <v>139731</v>
      </c>
      <c r="N452" s="98" t="s">
        <v>139732</v>
      </c>
      <c r="O452" s="101">
        <v>975</v>
      </c>
      <c r="P452" s="101">
        <v>975</v>
      </c>
    </row>
    <row r="453">
      <c r="L453" s="98" t="s">
        <v>139733</v>
      </c>
      <c r="M453" s="98" t="s">
        <v>139734</v>
      </c>
      <c r="N453" s="98" t="s">
        <v>139735</v>
      </c>
      <c r="O453" s="101">
        <v>15</v>
      </c>
      <c r="P453" s="101">
        <v>15</v>
      </c>
    </row>
    <row r="454">
      <c r="K454" s="96" t="s">
        <v>139736</v>
      </c>
      <c r="O454" s="85">
        <f>SUM(O450:O453)</f>
      </c>
      <c r="P454" s="85">
        <f>SUM(P450:P453)</f>
      </c>
    </row>
    <row r="455">
      <c r="A455" s="98" t="s">
        <v>139737</v>
      </c>
      <c r="B455" s="98" t="s">
        <v>139738</v>
      </c>
      <c r="C455" s="100">
        <v>500</v>
      </c>
      <c r="D455" s="98" t="s">
        <v>139739</v>
      </c>
      <c r="E455" s="98" t="s">
        <v>139740</v>
      </c>
      <c r="F455" s="104">
        <v>43169</v>
      </c>
      <c r="G455" s="104">
        <v>45658</v>
      </c>
      <c r="H455" s="104">
        <v>46022</v>
      </c>
      <c r="J455" s="101">
        <v>1175</v>
      </c>
      <c r="K455" s="98" t="s">
        <v>139741</v>
      </c>
      <c r="L455" s="98" t="s">
        <v>139742</v>
      </c>
      <c r="M455" s="98" t="s">
        <v>139743</v>
      </c>
      <c r="N455" s="98" t="s">
        <v>139744</v>
      </c>
      <c r="O455" s="101">
        <v>50</v>
      </c>
      <c r="P455" s="101">
        <v>50</v>
      </c>
      <c r="Q455" s="101">
        <v>0</v>
      </c>
      <c r="R455" s="101">
        <v>150</v>
      </c>
    </row>
    <row r="456">
      <c r="L456" s="98" t="s">
        <v>139745</v>
      </c>
      <c r="M456" s="98" t="s">
        <v>139746</v>
      </c>
      <c r="N456" s="98" t="s">
        <v>139747</v>
      </c>
      <c r="O456" s="101">
        <v>981</v>
      </c>
      <c r="P456" s="101">
        <v>981</v>
      </c>
    </row>
    <row r="457">
      <c r="L457" s="98" t="s">
        <v>139748</v>
      </c>
      <c r="M457" s="98" t="s">
        <v>139749</v>
      </c>
      <c r="N457" s="98" t="s">
        <v>139750</v>
      </c>
      <c r="O457" s="101">
        <v>15</v>
      </c>
      <c r="P457" s="101">
        <v>15</v>
      </c>
    </row>
    <row r="458">
      <c r="K458" s="96" t="s">
        <v>139751</v>
      </c>
      <c r="O458" s="85">
        <f>SUM(O455:O457)</f>
      </c>
      <c r="P458" s="85">
        <f>SUM(P455:P457)</f>
      </c>
    </row>
    <row r="459">
      <c r="A459" s="98" t="s">
        <v>139752</v>
      </c>
      <c r="B459" s="98" t="s">
        <v>139753</v>
      </c>
      <c r="C459" s="100">
        <v>500</v>
      </c>
      <c r="D459" s="98" t="s">
        <v>139754</v>
      </c>
      <c r="E459" s="98" t="s">
        <v>139755</v>
      </c>
      <c r="F459" s="104">
        <v>45460</v>
      </c>
      <c r="G459" s="104">
        <v>45460</v>
      </c>
      <c r="H459" s="104">
        <v>45838</v>
      </c>
      <c r="J459" s="101">
        <v>1125</v>
      </c>
      <c r="K459" s="98" t="s">
        <v>139756</v>
      </c>
      <c r="L459" s="98" t="s">
        <v>139757</v>
      </c>
      <c r="M459" s="98" t="s">
        <v>139758</v>
      </c>
      <c r="N459" s="98" t="s">
        <v>139759</v>
      </c>
      <c r="O459" s="101">
        <v>1125</v>
      </c>
      <c r="P459" s="101">
        <v>1125</v>
      </c>
      <c r="Q459" s="101">
        <v>0</v>
      </c>
      <c r="R459" s="101">
        <v>1125</v>
      </c>
    </row>
    <row r="460">
      <c r="L460" s="98" t="s">
        <v>139760</v>
      </c>
      <c r="M460" s="98" t="s">
        <v>139761</v>
      </c>
      <c r="N460" s="98" t="s">
        <v>139762</v>
      </c>
      <c r="O460" s="101">
        <v>15</v>
      </c>
      <c r="P460" s="101">
        <v>15</v>
      </c>
    </row>
    <row r="461">
      <c r="K461" s="96" t="s">
        <v>139763</v>
      </c>
      <c r="O461" s="85">
        <f>SUM(O459:O460)</f>
      </c>
      <c r="P461" s="85">
        <f>SUM(P459:P460)</f>
      </c>
    </row>
    <row r="462">
      <c r="A462" s="98" t="s">
        <v>139764</v>
      </c>
      <c r="B462" s="98" t="s">
        <v>139765</v>
      </c>
      <c r="C462" s="100">
        <v>500</v>
      </c>
      <c r="D462" s="98" t="s">
        <v>139766</v>
      </c>
      <c r="E462" s="98" t="s">
        <v>139767</v>
      </c>
      <c r="F462" s="104">
        <v>45607</v>
      </c>
      <c r="G462" s="104">
        <v>45607</v>
      </c>
      <c r="H462" s="104">
        <v>45971</v>
      </c>
      <c r="J462" s="101">
        <v>1075</v>
      </c>
      <c r="K462" s="98" t="s">
        <v>139768</v>
      </c>
      <c r="L462" s="98" t="s">
        <v>139769</v>
      </c>
      <c r="M462" s="98" t="s">
        <v>139770</v>
      </c>
      <c r="N462" s="98" t="s">
        <v>139771</v>
      </c>
      <c r="O462" s="101">
        <v>1075</v>
      </c>
      <c r="P462" s="101">
        <v>1075</v>
      </c>
      <c r="Q462" s="101">
        <v>0</v>
      </c>
      <c r="R462" s="101">
        <v>350</v>
      </c>
    </row>
    <row r="463">
      <c r="L463" s="98" t="s">
        <v>139772</v>
      </c>
      <c r="M463" s="98" t="s">
        <v>139773</v>
      </c>
      <c r="N463" s="98" t="s">
        <v>139774</v>
      </c>
      <c r="O463" s="101">
        <v>15</v>
      </c>
      <c r="P463" s="101">
        <v>15</v>
      </c>
    </row>
    <row r="464">
      <c r="K464" s="96" t="s">
        <v>139775</v>
      </c>
      <c r="O464" s="85">
        <f>SUM(O462:O463)</f>
      </c>
      <c r="P464" s="85">
        <f>SUM(P462:P463)</f>
      </c>
    </row>
    <row r="465">
      <c r="A465" s="98" t="s">
        <v>139776</v>
      </c>
      <c r="B465" s="98" t="s">
        <v>139777</v>
      </c>
      <c r="C465" s="100">
        <v>500</v>
      </c>
      <c r="D465" s="98" t="s">
        <v>139778</v>
      </c>
      <c r="E465" s="98" t="s">
        <v>139779</v>
      </c>
      <c r="F465" s="104">
        <v>45420</v>
      </c>
      <c r="G465" s="104">
        <v>45420</v>
      </c>
      <c r="H465" s="104">
        <v>45808</v>
      </c>
      <c r="J465" s="101">
        <v>1125</v>
      </c>
      <c r="K465" s="98" t="s">
        <v>139780</v>
      </c>
      <c r="L465" s="98" t="s">
        <v>139781</v>
      </c>
      <c r="M465" s="98" t="s">
        <v>139782</v>
      </c>
      <c r="N465" s="98" t="s">
        <v>139783</v>
      </c>
      <c r="O465" s="101">
        <v>1125</v>
      </c>
      <c r="P465" s="101">
        <v>1125</v>
      </c>
      <c r="Q465" s="101">
        <v>2581.9899999999998</v>
      </c>
      <c r="R465" s="101">
        <v>150</v>
      </c>
    </row>
    <row r="466">
      <c r="L466" s="98" t="s">
        <v>139784</v>
      </c>
      <c r="M466" s="98" t="s">
        <v>139785</v>
      </c>
      <c r="N466" s="98" t="s">
        <v>139786</v>
      </c>
      <c r="O466" s="101">
        <v>-34</v>
      </c>
      <c r="P466" s="101">
        <v>-34</v>
      </c>
    </row>
    <row r="467">
      <c r="L467" s="98" t="s">
        <v>139787</v>
      </c>
      <c r="M467" s="98" t="s">
        <v>139788</v>
      </c>
      <c r="N467" s="98" t="s">
        <v>139789</v>
      </c>
      <c r="O467" s="101">
        <v>112.5</v>
      </c>
      <c r="P467" s="101">
        <v>0</v>
      </c>
    </row>
    <row r="468">
      <c r="L468" s="98" t="s">
        <v>139790</v>
      </c>
      <c r="M468" s="98" t="s">
        <v>139791</v>
      </c>
      <c r="N468" s="98" t="s">
        <v>139792</v>
      </c>
      <c r="O468" s="101">
        <v>25</v>
      </c>
      <c r="P468" s="101">
        <v>0</v>
      </c>
    </row>
    <row r="469">
      <c r="L469" s="98" t="s">
        <v>139793</v>
      </c>
      <c r="M469" s="98" t="s">
        <v>139794</v>
      </c>
      <c r="N469" s="98" t="s">
        <v>139795</v>
      </c>
      <c r="O469" s="101">
        <v>15</v>
      </c>
      <c r="P469" s="101">
        <v>15</v>
      </c>
    </row>
    <row r="470">
      <c r="K470" s="96" t="s">
        <v>139796</v>
      </c>
      <c r="O470" s="85">
        <f>SUM(O465:O469)</f>
      </c>
      <c r="P470" s="85">
        <f>SUM(P465:P469)</f>
      </c>
    </row>
    <row r="471">
      <c r="A471" s="98" t="s">
        <v>139797</v>
      </c>
      <c r="B471" s="98" t="s">
        <v>139798</v>
      </c>
      <c r="C471" s="100">
        <v>500</v>
      </c>
      <c r="D471" s="98" t="s">
        <v>139799</v>
      </c>
      <c r="E471" s="98" t="s">
        <v>139800</v>
      </c>
      <c r="F471" s="104">
        <v>45619</v>
      </c>
      <c r="G471" s="104">
        <v>45619</v>
      </c>
      <c r="H471" s="104">
        <v>45983</v>
      </c>
      <c r="J471" s="101">
        <v>1175</v>
      </c>
      <c r="K471" s="98" t="s">
        <v>139801</v>
      </c>
      <c r="L471" s="98" t="s">
        <v>139802</v>
      </c>
      <c r="M471" s="98" t="s">
        <v>139803</v>
      </c>
      <c r="N471" s="98" t="s">
        <v>139804</v>
      </c>
      <c r="O471" s="101">
        <v>150</v>
      </c>
      <c r="P471" s="101">
        <v>150</v>
      </c>
      <c r="Q471" s="101">
        <v>-186.99000000000001</v>
      </c>
      <c r="R471" s="101">
        <v>150</v>
      </c>
    </row>
    <row r="472">
      <c r="L472" s="98" t="s">
        <v>139805</v>
      </c>
      <c r="M472" s="98" t="s">
        <v>139806</v>
      </c>
      <c r="N472" s="98" t="s">
        <v>139807</v>
      </c>
      <c r="O472" s="101">
        <v>1025</v>
      </c>
      <c r="P472" s="101">
        <v>1025</v>
      </c>
    </row>
    <row r="473">
      <c r="L473" s="98" t="s">
        <v>139808</v>
      </c>
      <c r="M473" s="98" t="s">
        <v>139809</v>
      </c>
      <c r="N473" s="98" t="s">
        <v>139810</v>
      </c>
      <c r="O473" s="101">
        <v>-36</v>
      </c>
      <c r="P473" s="101">
        <v>-36</v>
      </c>
    </row>
    <row r="474">
      <c r="L474" s="98" t="s">
        <v>139811</v>
      </c>
      <c r="M474" s="98" t="s">
        <v>139812</v>
      </c>
      <c r="N474" s="98" t="s">
        <v>139813</v>
      </c>
      <c r="O474" s="101">
        <v>15</v>
      </c>
      <c r="P474" s="101">
        <v>15</v>
      </c>
    </row>
    <row r="475">
      <c r="K475" s="96" t="s">
        <v>139814</v>
      </c>
      <c r="O475" s="85">
        <f>SUM(O471:O474)</f>
      </c>
      <c r="P475" s="85">
        <f>SUM(P471:P474)</f>
      </c>
    </row>
    <row r="476">
      <c r="A476" s="98" t="s">
        <v>139815</v>
      </c>
      <c r="B476" s="98" t="s">
        <v>139816</v>
      </c>
      <c r="C476" s="100">
        <v>500</v>
      </c>
      <c r="D476" s="98" t="s">
        <v>139817</v>
      </c>
      <c r="E476" s="98" t="s">
        <v>139818</v>
      </c>
      <c r="F476" s="104">
        <v>45243</v>
      </c>
      <c r="G476" s="104">
        <v>45627</v>
      </c>
      <c r="H476" s="104">
        <v>45991</v>
      </c>
      <c r="J476" s="101">
        <v>1125</v>
      </c>
      <c r="K476" s="98" t="s">
        <v>139819</v>
      </c>
      <c r="L476" s="98" t="s">
        <v>139820</v>
      </c>
      <c r="M476" s="98" t="s">
        <v>139821</v>
      </c>
      <c r="N476" s="98" t="s">
        <v>139822</v>
      </c>
      <c r="O476" s="101">
        <v>1125</v>
      </c>
      <c r="P476" s="101">
        <v>1125</v>
      </c>
      <c r="Q476" s="101">
        <v>-44.039999999999999</v>
      </c>
      <c r="R476" s="101">
        <v>150</v>
      </c>
    </row>
    <row r="477">
      <c r="L477" s="98" t="s">
        <v>139823</v>
      </c>
      <c r="M477" s="98" t="s">
        <v>139824</v>
      </c>
      <c r="N477" s="98" t="s">
        <v>139825</v>
      </c>
      <c r="O477" s="101">
        <v>15</v>
      </c>
      <c r="P477" s="101">
        <v>15</v>
      </c>
    </row>
    <row r="478">
      <c r="K478" s="96" t="s">
        <v>139826</v>
      </c>
      <c r="O478" s="85">
        <f>SUM(O476:O477)</f>
      </c>
      <c r="P478" s="85">
        <f>SUM(P476:P477)</f>
      </c>
    </row>
    <row r="479">
      <c r="A479" s="98" t="s">
        <v>139827</v>
      </c>
      <c r="B479" s="98" t="s">
        <v>139828</v>
      </c>
      <c r="C479" s="100">
        <v>500</v>
      </c>
      <c r="D479" s="98" t="s">
        <v>139829</v>
      </c>
      <c r="E479" s="98" t="s">
        <v>139830</v>
      </c>
      <c r="F479" s="104">
        <v>44049</v>
      </c>
      <c r="G479" s="104">
        <v>45505</v>
      </c>
      <c r="H479" s="104">
        <v>45869</v>
      </c>
      <c r="J479" s="101">
        <v>1125</v>
      </c>
      <c r="K479" s="98" t="s">
        <v>139831</v>
      </c>
      <c r="L479" s="98" t="s">
        <v>139832</v>
      </c>
      <c r="M479" s="98" t="s">
        <v>139833</v>
      </c>
      <c r="N479" s="98" t="s">
        <v>139834</v>
      </c>
      <c r="O479" s="101">
        <v>1135</v>
      </c>
      <c r="P479" s="101">
        <v>1135</v>
      </c>
      <c r="Q479" s="101">
        <v>0</v>
      </c>
      <c r="R479" s="101">
        <v>350</v>
      </c>
    </row>
    <row r="480">
      <c r="L480" s="98" t="s">
        <v>139835</v>
      </c>
      <c r="M480" s="98" t="s">
        <v>139836</v>
      </c>
      <c r="N480" s="98" t="s">
        <v>139837</v>
      </c>
      <c r="O480" s="101">
        <v>15</v>
      </c>
      <c r="P480" s="101">
        <v>15</v>
      </c>
    </row>
    <row r="481">
      <c r="K481" s="96" t="s">
        <v>139838</v>
      </c>
      <c r="O481" s="85">
        <f>SUM(O479:O480)</f>
      </c>
      <c r="P481" s="85">
        <f>SUM(P479:P480)</f>
      </c>
    </row>
    <row r="482">
      <c r="A482" s="98" t="s">
        <v>139839</v>
      </c>
      <c r="B482" s="98" t="s">
        <v>139840</v>
      </c>
      <c r="C482" s="100">
        <v>500</v>
      </c>
      <c r="D482" s="98" t="s">
        <v>139841</v>
      </c>
      <c r="E482" s="98" t="s">
        <v>139842</v>
      </c>
      <c r="F482" s="104">
        <v>45505</v>
      </c>
      <c r="G482" s="104">
        <v>45505</v>
      </c>
      <c r="H482" s="104">
        <v>45900</v>
      </c>
      <c r="J482" s="101">
        <v>1125</v>
      </c>
      <c r="K482" s="98" t="s">
        <v>139843</v>
      </c>
      <c r="L482" s="98" t="s">
        <v>139844</v>
      </c>
      <c r="M482" s="98" t="s">
        <v>139845</v>
      </c>
      <c r="N482" s="98" t="s">
        <v>139846</v>
      </c>
      <c r="O482" s="101">
        <v>1125</v>
      </c>
      <c r="P482" s="101">
        <v>1125</v>
      </c>
      <c r="Q482" s="101">
        <v>0</v>
      </c>
      <c r="R482" s="101">
        <v>150</v>
      </c>
    </row>
    <row r="483">
      <c r="L483" s="98" t="s">
        <v>139847</v>
      </c>
      <c r="M483" s="98" t="s">
        <v>139848</v>
      </c>
      <c r="N483" s="98" t="s">
        <v>139849</v>
      </c>
      <c r="O483" s="101">
        <v>15</v>
      </c>
      <c r="P483" s="101">
        <v>15</v>
      </c>
    </row>
    <row r="484">
      <c r="K484" s="96" t="s">
        <v>139850</v>
      </c>
      <c r="O484" s="85">
        <f>SUM(O482:O483)</f>
      </c>
      <c r="P484" s="85">
        <f>SUM(P482:P483)</f>
      </c>
    </row>
    <row r="485">
      <c r="A485" s="98" t="s">
        <v>139851</v>
      </c>
      <c r="B485" s="98" t="s">
        <v>139852</v>
      </c>
      <c r="C485" s="100">
        <v>500</v>
      </c>
      <c r="D485" s="98" t="s">
        <v>139853</v>
      </c>
      <c r="E485" s="98" t="s">
        <v>139854</v>
      </c>
      <c r="F485" s="104">
        <v>36336</v>
      </c>
      <c r="G485" s="104">
        <v>45689</v>
      </c>
      <c r="H485" s="104">
        <v>46081</v>
      </c>
      <c r="J485" s="101">
        <v>1125</v>
      </c>
      <c r="K485" s="98" t="s">
        <v>139855</v>
      </c>
      <c r="L485" s="98" t="s">
        <v>139856</v>
      </c>
      <c r="M485" s="98" t="s">
        <v>139857</v>
      </c>
      <c r="N485" s="98" t="s">
        <v>139858</v>
      </c>
      <c r="O485" s="101">
        <v>1085</v>
      </c>
      <c r="P485" s="101">
        <v>1085</v>
      </c>
      <c r="Q485" s="101">
        <v>0</v>
      </c>
      <c r="R485" s="101">
        <v>125</v>
      </c>
    </row>
    <row r="486">
      <c r="L486" s="98" t="s">
        <v>139859</v>
      </c>
      <c r="M486" s="98" t="s">
        <v>139860</v>
      </c>
      <c r="N486" s="98" t="s">
        <v>139861</v>
      </c>
      <c r="O486" s="101">
        <v>15</v>
      </c>
      <c r="P486" s="101">
        <v>15</v>
      </c>
    </row>
    <row r="487">
      <c r="K487" s="96" t="s">
        <v>139862</v>
      </c>
      <c r="O487" s="85">
        <f>SUM(O485:O486)</f>
      </c>
      <c r="P487" s="85">
        <f>SUM(P485:P486)</f>
      </c>
    </row>
    <row r="488">
      <c r="A488" s="98" t="s">
        <v>139863</v>
      </c>
      <c r="B488" s="98" t="s">
        <v>139864</v>
      </c>
      <c r="C488" s="100">
        <v>922</v>
      </c>
      <c r="D488" s="98" t="s">
        <v>139865</v>
      </c>
      <c r="E488" s="98" t="s">
        <v>139866</v>
      </c>
      <c r="F488" s="104">
        <v>45566</v>
      </c>
      <c r="G488" s="104">
        <v>45566</v>
      </c>
      <c r="H488" s="104">
        <v>45961</v>
      </c>
      <c r="J488" s="101">
        <v>1550</v>
      </c>
      <c r="K488" s="98" t="s">
        <v>139867</v>
      </c>
      <c r="L488" s="98" t="s">
        <v>139868</v>
      </c>
      <c r="M488" s="98" t="s">
        <v>139869</v>
      </c>
      <c r="N488" s="98" t="s">
        <v>139870</v>
      </c>
      <c r="O488" s="101">
        <v>50</v>
      </c>
      <c r="P488" s="101">
        <v>50</v>
      </c>
      <c r="Q488" s="101">
        <v>0</v>
      </c>
      <c r="R488" s="101">
        <v>450</v>
      </c>
    </row>
    <row r="489">
      <c r="L489" s="98" t="s">
        <v>139871</v>
      </c>
      <c r="M489" s="98" t="s">
        <v>139872</v>
      </c>
      <c r="N489" s="98" t="s">
        <v>139873</v>
      </c>
      <c r="O489" s="101">
        <v>1500</v>
      </c>
      <c r="P489" s="101">
        <v>1500</v>
      </c>
    </row>
    <row r="490">
      <c r="L490" s="98" t="s">
        <v>139874</v>
      </c>
      <c r="M490" s="98" t="s">
        <v>139875</v>
      </c>
      <c r="N490" s="98" t="s">
        <v>139876</v>
      </c>
      <c r="O490" s="101">
        <v>15</v>
      </c>
      <c r="P490" s="101">
        <v>15</v>
      </c>
    </row>
    <row r="491">
      <c r="K491" s="96" t="s">
        <v>139877</v>
      </c>
      <c r="O491" s="85">
        <f>SUM(O488:O490)</f>
      </c>
      <c r="P491" s="85">
        <f>SUM(P488:P490)</f>
      </c>
    </row>
    <row r="492">
      <c r="A492" s="98" t="s">
        <v>139878</v>
      </c>
      <c r="B492" s="98" t="s">
        <v>139879</v>
      </c>
      <c r="C492" s="100">
        <v>922</v>
      </c>
      <c r="D492" s="98" t="s">
        <v>139880</v>
      </c>
      <c r="E492" s="98" t="s">
        <v>139881</v>
      </c>
      <c r="F492" s="104">
        <v>44263</v>
      </c>
      <c r="G492" s="104">
        <v>45717</v>
      </c>
      <c r="H492" s="104">
        <v>46112</v>
      </c>
      <c r="J492" s="101">
        <v>1625</v>
      </c>
      <c r="K492" s="98" t="s">
        <v>139882</v>
      </c>
      <c r="L492" s="98" t="s">
        <v>139883</v>
      </c>
      <c r="M492" s="98" t="s">
        <v>139884</v>
      </c>
      <c r="N492" s="98" t="s">
        <v>139885</v>
      </c>
      <c r="O492" s="101">
        <v>25</v>
      </c>
      <c r="P492" s="101">
        <v>50</v>
      </c>
      <c r="Q492" s="101">
        <v>0</v>
      </c>
      <c r="R492" s="101">
        <v>250</v>
      </c>
    </row>
    <row r="493">
      <c r="L493" s="98" t="s">
        <v>139886</v>
      </c>
      <c r="M493" s="98" t="s">
        <v>139887</v>
      </c>
      <c r="N493" s="98" t="s">
        <v>139888</v>
      </c>
      <c r="O493" s="101">
        <v>50</v>
      </c>
      <c r="P493" s="101">
        <v>75</v>
      </c>
    </row>
    <row r="494">
      <c r="L494" s="98" t="s">
        <v>139889</v>
      </c>
      <c r="M494" s="98" t="s">
        <v>139890</v>
      </c>
      <c r="N494" s="98" t="s">
        <v>139891</v>
      </c>
      <c r="O494" s="101">
        <v>50</v>
      </c>
      <c r="P494" s="101">
        <v>0</v>
      </c>
    </row>
    <row r="495">
      <c r="L495" s="98" t="s">
        <v>139892</v>
      </c>
      <c r="M495" s="98" t="s">
        <v>139893</v>
      </c>
      <c r="N495" s="98" t="s">
        <v>139894</v>
      </c>
      <c r="O495" s="101">
        <v>1485</v>
      </c>
      <c r="P495" s="101">
        <v>1485</v>
      </c>
    </row>
    <row r="496">
      <c r="L496" s="98" t="s">
        <v>139895</v>
      </c>
      <c r="M496" s="98" t="s">
        <v>139896</v>
      </c>
      <c r="N496" s="98" t="s">
        <v>139897</v>
      </c>
      <c r="O496" s="101">
        <v>15</v>
      </c>
      <c r="P496" s="101">
        <v>15</v>
      </c>
    </row>
    <row r="497">
      <c r="K497" s="96" t="s">
        <v>139898</v>
      </c>
      <c r="O497" s="85">
        <f>SUM(O492:O496)</f>
      </c>
      <c r="P497" s="85">
        <f>SUM(P492:P496)</f>
      </c>
    </row>
    <row r="498">
      <c r="A498" s="98" t="s">
        <v>139899</v>
      </c>
      <c r="B498" s="98" t="s">
        <v>139900</v>
      </c>
      <c r="C498" s="100">
        <v>922</v>
      </c>
      <c r="D498" s="98" t="s">
        <v>139901</v>
      </c>
      <c r="E498" s="98" t="s">
        <v>139902</v>
      </c>
      <c r="F498" s="104">
        <v>45551</v>
      </c>
      <c r="G498" s="104">
        <v>45551</v>
      </c>
      <c r="H498" s="104">
        <v>45930</v>
      </c>
      <c r="I498" s="104">
        <v>45775</v>
      </c>
      <c r="J498" s="101">
        <v>1500</v>
      </c>
      <c r="K498" s="98" t="s">
        <v>139903</v>
      </c>
      <c r="L498" s="98" t="s">
        <v>139904</v>
      </c>
      <c r="M498" s="98" t="s">
        <v>139905</v>
      </c>
      <c r="N498" s="98" t="s">
        <v>139906</v>
      </c>
      <c r="O498" s="101">
        <v>46.670000000000002</v>
      </c>
      <c r="P498" s="101">
        <v>50</v>
      </c>
      <c r="Q498" s="101">
        <v>-107.90000000000001</v>
      </c>
      <c r="R498" s="101">
        <v>450</v>
      </c>
    </row>
    <row r="499">
      <c r="L499" s="98" t="s">
        <v>139907</v>
      </c>
      <c r="M499" s="98" t="s">
        <v>139908</v>
      </c>
      <c r="N499" s="98" t="s">
        <v>139909</v>
      </c>
      <c r="O499" s="101">
        <v>46.670000000000002</v>
      </c>
      <c r="P499" s="101">
        <v>0</v>
      </c>
    </row>
    <row r="500">
      <c r="L500" s="98" t="s">
        <v>139910</v>
      </c>
      <c r="M500" s="98" t="s">
        <v>139911</v>
      </c>
      <c r="N500" s="98" t="s">
        <v>139912</v>
      </c>
      <c r="O500" s="101">
        <v>-50</v>
      </c>
      <c r="P500" s="101">
        <v>0</v>
      </c>
    </row>
    <row r="501">
      <c r="L501" s="98" t="s">
        <v>139913</v>
      </c>
      <c r="M501" s="98" t="s">
        <v>139914</v>
      </c>
      <c r="N501" s="98" t="s">
        <v>139915</v>
      </c>
      <c r="O501" s="101">
        <v>50</v>
      </c>
      <c r="P501" s="101">
        <v>0</v>
      </c>
    </row>
    <row r="502">
      <c r="L502" s="98" t="s">
        <v>139916</v>
      </c>
      <c r="M502" s="98" t="s">
        <v>139917</v>
      </c>
      <c r="N502" s="98" t="s">
        <v>139918</v>
      </c>
      <c r="O502" s="101">
        <v>50</v>
      </c>
      <c r="P502" s="101">
        <v>0</v>
      </c>
    </row>
    <row r="503">
      <c r="L503" s="98" t="s">
        <v>139919</v>
      </c>
      <c r="M503" s="98" t="s">
        <v>139920</v>
      </c>
      <c r="N503" s="98" t="s">
        <v>139921</v>
      </c>
      <c r="O503" s="101">
        <v>-50</v>
      </c>
      <c r="P503" s="101">
        <v>50</v>
      </c>
    </row>
    <row r="504">
      <c r="L504" s="98" t="s">
        <v>139922</v>
      </c>
      <c r="M504" s="98" t="s">
        <v>139923</v>
      </c>
      <c r="N504" s="98" t="s">
        <v>139924</v>
      </c>
      <c r="O504" s="101">
        <v>1500</v>
      </c>
      <c r="P504" s="101">
        <v>0</v>
      </c>
    </row>
    <row r="505">
      <c r="L505" s="98" t="s">
        <v>139925</v>
      </c>
      <c r="M505" s="98" t="s">
        <v>139926</v>
      </c>
      <c r="N505" s="98" t="s">
        <v>139927</v>
      </c>
      <c r="O505" s="101">
        <v>-1500</v>
      </c>
      <c r="P505" s="101">
        <v>0</v>
      </c>
    </row>
    <row r="506">
      <c r="L506" s="98" t="s">
        <v>139928</v>
      </c>
      <c r="M506" s="98" t="s">
        <v>139929</v>
      </c>
      <c r="N506" s="98" t="s">
        <v>139930</v>
      </c>
      <c r="O506" s="101">
        <v>1400</v>
      </c>
      <c r="P506" s="101">
        <v>1500</v>
      </c>
    </row>
    <row r="507">
      <c r="L507" s="98" t="s">
        <v>139931</v>
      </c>
      <c r="M507" s="98" t="s">
        <v>139932</v>
      </c>
      <c r="N507" s="98" t="s">
        <v>139933</v>
      </c>
      <c r="O507" s="101">
        <v>-15</v>
      </c>
      <c r="P507" s="101">
        <v>15</v>
      </c>
    </row>
    <row r="508">
      <c r="L508" s="98" t="s">
        <v>139934</v>
      </c>
      <c r="M508" s="98" t="s">
        <v>139935</v>
      </c>
      <c r="N508" s="98" t="s">
        <v>139936</v>
      </c>
      <c r="O508" s="101">
        <v>14</v>
      </c>
      <c r="P508" s="101">
        <v>0</v>
      </c>
    </row>
    <row r="509">
      <c r="L509" s="98" t="s">
        <v>139937</v>
      </c>
      <c r="M509" s="98" t="s">
        <v>139938</v>
      </c>
      <c r="N509" s="98" t="s">
        <v>139939</v>
      </c>
      <c r="O509" s="101">
        <v>15</v>
      </c>
      <c r="P509" s="101">
        <v>0</v>
      </c>
    </row>
    <row r="510">
      <c r="K510" s="96" t="s">
        <v>139940</v>
      </c>
      <c r="O510" s="85">
        <f>SUM(O498:O509)</f>
      </c>
      <c r="P510" s="85">
        <f>SUM(P498:P509)</f>
      </c>
    </row>
    <row r="511">
      <c r="A511" s="98" t="s">
        <v>139941</v>
      </c>
      <c r="B511" s="98" t="s">
        <v>139942</v>
      </c>
      <c r="C511" s="100">
        <v>922</v>
      </c>
      <c r="D511" s="98" t="s">
        <v>139943</v>
      </c>
      <c r="E511" s="98" t="s">
        <v>139944</v>
      </c>
      <c r="F511" s="104">
        <v>44995</v>
      </c>
      <c r="G511" s="104">
        <v>45748</v>
      </c>
      <c r="J511" s="101">
        <v>1600</v>
      </c>
      <c r="K511" s="98" t="s">
        <v>139945</v>
      </c>
      <c r="L511" s="98" t="s">
        <v>139946</v>
      </c>
      <c r="M511" s="98" t="s">
        <v>139947</v>
      </c>
      <c r="N511" s="98" t="s">
        <v>139948</v>
      </c>
      <c r="O511" s="101">
        <v>50</v>
      </c>
      <c r="P511" s="101">
        <v>50</v>
      </c>
      <c r="Q511" s="101">
        <v>0</v>
      </c>
      <c r="R511" s="101">
        <v>250</v>
      </c>
    </row>
    <row r="512">
      <c r="L512" s="98" t="s">
        <v>139949</v>
      </c>
      <c r="M512" s="98" t="s">
        <v>139950</v>
      </c>
      <c r="N512" s="98" t="s">
        <v>139951</v>
      </c>
      <c r="O512" s="101">
        <v>50</v>
      </c>
      <c r="P512" s="101">
        <v>50</v>
      </c>
    </row>
    <row r="513">
      <c r="L513" s="98" t="s">
        <v>139952</v>
      </c>
      <c r="M513" s="98" t="s">
        <v>139953</v>
      </c>
      <c r="N513" s="98" t="s">
        <v>139954</v>
      </c>
      <c r="O513" s="101">
        <v>1490</v>
      </c>
      <c r="P513" s="101">
        <v>1490</v>
      </c>
    </row>
    <row r="514">
      <c r="L514" s="98" t="s">
        <v>139955</v>
      </c>
      <c r="M514" s="98" t="s">
        <v>139956</v>
      </c>
      <c r="N514" s="98" t="s">
        <v>139957</v>
      </c>
      <c r="O514" s="101">
        <v>200</v>
      </c>
      <c r="P514" s="101">
        <v>200</v>
      </c>
    </row>
    <row r="515">
      <c r="L515" s="98" t="s">
        <v>139958</v>
      </c>
      <c r="M515" s="98" t="s">
        <v>139959</v>
      </c>
      <c r="N515" s="98" t="s">
        <v>139960</v>
      </c>
      <c r="O515" s="101">
        <v>15</v>
      </c>
      <c r="P515" s="101">
        <v>15</v>
      </c>
    </row>
    <row r="516">
      <c r="K516" s="96" t="s">
        <v>139961</v>
      </c>
      <c r="O516" s="85">
        <f>SUM(O511:O515)</f>
      </c>
      <c r="P516" s="85">
        <f>SUM(P511:P515)</f>
      </c>
    </row>
    <row r="517">
      <c r="A517" s="98" t="s">
        <v>139962</v>
      </c>
      <c r="B517" s="98" t="s">
        <v>139963</v>
      </c>
      <c r="C517" s="100">
        <v>922</v>
      </c>
      <c r="D517" s="98" t="s">
        <v>139964</v>
      </c>
      <c r="E517" s="98" t="s">
        <v>139965</v>
      </c>
      <c r="F517" s="104">
        <v>45611</v>
      </c>
      <c r="G517" s="104">
        <v>45611</v>
      </c>
      <c r="H517" s="104">
        <v>45991</v>
      </c>
      <c r="J517" s="101">
        <v>1550</v>
      </c>
      <c r="K517" s="98" t="s">
        <v>139966</v>
      </c>
      <c r="L517" s="98" t="s">
        <v>139967</v>
      </c>
      <c r="M517" s="98" t="s">
        <v>139968</v>
      </c>
      <c r="N517" s="98" t="s">
        <v>139969</v>
      </c>
      <c r="O517" s="101">
        <v>50</v>
      </c>
      <c r="P517" s="101">
        <v>50</v>
      </c>
      <c r="Q517" s="101">
        <v>0</v>
      </c>
      <c r="R517" s="101">
        <v>250</v>
      </c>
    </row>
    <row r="518">
      <c r="L518" s="98" t="s">
        <v>139970</v>
      </c>
      <c r="M518" s="98" t="s">
        <v>139971</v>
      </c>
      <c r="N518" s="98" t="s">
        <v>139972</v>
      </c>
      <c r="O518" s="101">
        <v>1500</v>
      </c>
      <c r="P518" s="101">
        <v>1500</v>
      </c>
    </row>
    <row r="519">
      <c r="L519" s="98" t="s">
        <v>139973</v>
      </c>
      <c r="M519" s="98" t="s">
        <v>139974</v>
      </c>
      <c r="N519" s="98" t="s">
        <v>139975</v>
      </c>
      <c r="O519" s="101">
        <v>15</v>
      </c>
      <c r="P519" s="101">
        <v>15</v>
      </c>
    </row>
    <row r="520">
      <c r="K520" s="96" t="s">
        <v>139976</v>
      </c>
      <c r="O520" s="85">
        <f>SUM(O517:O519)</f>
      </c>
      <c r="P520" s="85">
        <f>SUM(P517:P519)</f>
      </c>
    </row>
    <row r="521">
      <c r="A521" s="98" t="s">
        <v>139977</v>
      </c>
      <c r="B521" s="98" t="s">
        <v>139978</v>
      </c>
      <c r="C521" s="100">
        <v>922</v>
      </c>
      <c r="D521" s="98" t="s">
        <v>139979</v>
      </c>
      <c r="E521" s="98" t="s">
        <v>139980</v>
      </c>
      <c r="F521" s="104">
        <v>45227</v>
      </c>
      <c r="G521" s="104">
        <v>45597</v>
      </c>
      <c r="H521" s="104">
        <v>45991</v>
      </c>
      <c r="J521" s="101">
        <v>1600</v>
      </c>
      <c r="K521" s="98" t="s">
        <v>139981</v>
      </c>
      <c r="L521" s="98" t="s">
        <v>139982</v>
      </c>
      <c r="M521" s="98" t="s">
        <v>139983</v>
      </c>
      <c r="N521" s="98" t="s">
        <v>139984</v>
      </c>
      <c r="O521" s="101">
        <v>50</v>
      </c>
      <c r="P521" s="101">
        <v>0</v>
      </c>
      <c r="Q521" s="101">
        <v>0</v>
      </c>
      <c r="R521" s="101">
        <v>250</v>
      </c>
    </row>
    <row r="522">
      <c r="L522" s="98" t="s">
        <v>139985</v>
      </c>
      <c r="M522" s="98" t="s">
        <v>139986</v>
      </c>
      <c r="N522" s="98" t="s">
        <v>139987</v>
      </c>
      <c r="O522" s="101">
        <v>50</v>
      </c>
      <c r="P522" s="101">
        <v>100</v>
      </c>
    </row>
    <row r="523">
      <c r="L523" s="98" t="s">
        <v>139988</v>
      </c>
      <c r="M523" s="98" t="s">
        <v>139989</v>
      </c>
      <c r="N523" s="98" t="s">
        <v>139990</v>
      </c>
      <c r="O523" s="101">
        <v>1500</v>
      </c>
      <c r="P523" s="101">
        <v>1500</v>
      </c>
    </row>
    <row r="524">
      <c r="L524" s="98" t="s">
        <v>139991</v>
      </c>
      <c r="M524" s="98" t="s">
        <v>139992</v>
      </c>
      <c r="N524" s="98" t="s">
        <v>139993</v>
      </c>
      <c r="O524" s="101">
        <v>15</v>
      </c>
      <c r="P524" s="101">
        <v>15</v>
      </c>
    </row>
    <row r="525">
      <c r="K525" s="96" t="s">
        <v>139994</v>
      </c>
      <c r="O525" s="85">
        <f>SUM(O521:O524)</f>
      </c>
      <c r="P525" s="85">
        <f>SUM(P521:P524)</f>
      </c>
    </row>
    <row r="526">
      <c r="A526" s="98" t="s">
        <v>139995</v>
      </c>
      <c r="B526" s="98" t="s">
        <v>139996</v>
      </c>
      <c r="C526" s="100">
        <v>922</v>
      </c>
      <c r="D526" s="98" t="s">
        <v>139997</v>
      </c>
      <c r="E526" s="98" t="s">
        <v>139998</v>
      </c>
      <c r="F526" s="104">
        <v>45444</v>
      </c>
      <c r="G526" s="104">
        <v>45444</v>
      </c>
      <c r="H526" s="104">
        <v>45808</v>
      </c>
      <c r="I526" s="104">
        <v>45812</v>
      </c>
      <c r="J526" s="101">
        <v>1500</v>
      </c>
      <c r="K526" s="98" t="s">
        <v>139999</v>
      </c>
      <c r="L526" s="98" t="s">
        <v>140000</v>
      </c>
      <c r="M526" s="98" t="s">
        <v>140001</v>
      </c>
      <c r="N526" s="98" t="s">
        <v>140002</v>
      </c>
      <c r="O526" s="101">
        <v>50</v>
      </c>
      <c r="P526" s="101">
        <v>100</v>
      </c>
      <c r="Q526" s="101">
        <v>0</v>
      </c>
      <c r="R526" s="101">
        <v>250</v>
      </c>
    </row>
    <row r="527">
      <c r="L527" s="98" t="s">
        <v>140003</v>
      </c>
      <c r="M527" s="98" t="s">
        <v>140004</v>
      </c>
      <c r="N527" s="98" t="s">
        <v>140005</v>
      </c>
      <c r="O527" s="101">
        <v>50</v>
      </c>
      <c r="P527" s="101">
        <v>0</v>
      </c>
    </row>
    <row r="528">
      <c r="L528" s="98" t="s">
        <v>140006</v>
      </c>
      <c r="M528" s="98" t="s">
        <v>140007</v>
      </c>
      <c r="N528" s="98" t="s">
        <v>140008</v>
      </c>
      <c r="O528" s="101">
        <v>1500</v>
      </c>
      <c r="P528" s="101">
        <v>1500</v>
      </c>
    </row>
    <row r="529">
      <c r="L529" s="98" t="s">
        <v>140009</v>
      </c>
      <c r="M529" s="98" t="s">
        <v>140010</v>
      </c>
      <c r="N529" s="98" t="s">
        <v>140011</v>
      </c>
      <c r="O529" s="101">
        <v>-48</v>
      </c>
      <c r="P529" s="101">
        <v>-48</v>
      </c>
    </row>
    <row r="530">
      <c r="L530" s="98" t="s">
        <v>140012</v>
      </c>
      <c r="M530" s="98" t="s">
        <v>140013</v>
      </c>
      <c r="N530" s="98" t="s">
        <v>140014</v>
      </c>
      <c r="O530" s="101">
        <v>15</v>
      </c>
      <c r="P530" s="101">
        <v>15</v>
      </c>
    </row>
    <row r="531">
      <c r="K531" s="96" t="s">
        <v>140015</v>
      </c>
      <c r="O531" s="85">
        <f>SUM(O526:O530)</f>
      </c>
      <c r="P531" s="85">
        <f>SUM(P526:P530)</f>
      </c>
    </row>
    <row r="532">
      <c r="A532" s="98" t="s">
        <v>140016</v>
      </c>
      <c r="B532" s="98" t="s">
        <v>140017</v>
      </c>
      <c r="C532" s="100">
        <v>922</v>
      </c>
      <c r="D532" s="98" t="s">
        <v>140018</v>
      </c>
      <c r="E532" s="98" t="s">
        <v>140019</v>
      </c>
      <c r="F532" s="104">
        <v>44562</v>
      </c>
      <c r="G532" s="104">
        <v>45658</v>
      </c>
      <c r="H532" s="104">
        <v>46053</v>
      </c>
      <c r="J532" s="101">
        <v>1600</v>
      </c>
      <c r="K532" s="98" t="s">
        <v>140020</v>
      </c>
      <c r="L532" s="98" t="s">
        <v>140021</v>
      </c>
      <c r="M532" s="98" t="s">
        <v>140022</v>
      </c>
      <c r="N532" s="98" t="s">
        <v>140023</v>
      </c>
      <c r="O532" s="101">
        <v>50</v>
      </c>
      <c r="P532" s="101">
        <v>50</v>
      </c>
      <c r="Q532" s="101">
        <v>0</v>
      </c>
      <c r="R532" s="101">
        <v>450</v>
      </c>
    </row>
    <row r="533">
      <c r="L533" s="98" t="s">
        <v>140024</v>
      </c>
      <c r="M533" s="98" t="s">
        <v>140025</v>
      </c>
      <c r="N533" s="98" t="s">
        <v>140026</v>
      </c>
      <c r="O533" s="101">
        <v>50</v>
      </c>
      <c r="P533" s="101">
        <v>50</v>
      </c>
    </row>
    <row r="534">
      <c r="L534" s="98" t="s">
        <v>140027</v>
      </c>
      <c r="M534" s="98" t="s">
        <v>140028</v>
      </c>
      <c r="N534" s="98" t="s">
        <v>140029</v>
      </c>
      <c r="O534" s="101">
        <v>1460</v>
      </c>
      <c r="P534" s="101">
        <v>1460</v>
      </c>
    </row>
    <row r="535">
      <c r="L535" s="98" t="s">
        <v>140030</v>
      </c>
      <c r="M535" s="98" t="s">
        <v>140031</v>
      </c>
      <c r="N535" s="98" t="s">
        <v>140032</v>
      </c>
      <c r="O535" s="101">
        <v>15</v>
      </c>
      <c r="P535" s="101">
        <v>15</v>
      </c>
    </row>
    <row r="536">
      <c r="K536" s="96" t="s">
        <v>140033</v>
      </c>
      <c r="O536" s="85">
        <f>SUM(O532:O535)</f>
      </c>
      <c r="P536" s="85">
        <f>SUM(P532:P535)</f>
      </c>
    </row>
    <row r="537">
      <c r="A537" s="98" t="s">
        <v>140034</v>
      </c>
      <c r="B537" s="98" t="s">
        <v>140035</v>
      </c>
      <c r="C537" s="100">
        <v>922</v>
      </c>
      <c r="D537" s="98" t="s">
        <v>140036</v>
      </c>
      <c r="E537" s="98" t="s">
        <v>140037</v>
      </c>
      <c r="F537" s="104">
        <v>44548</v>
      </c>
      <c r="G537" s="104">
        <v>45658</v>
      </c>
      <c r="H537" s="104">
        <v>46022</v>
      </c>
      <c r="J537" s="101">
        <v>1675</v>
      </c>
      <c r="K537" s="98" t="s">
        <v>140038</v>
      </c>
      <c r="L537" s="98" t="s">
        <v>140039</v>
      </c>
      <c r="M537" s="98" t="s">
        <v>140040</v>
      </c>
      <c r="N537" s="98" t="s">
        <v>140041</v>
      </c>
      <c r="O537" s="101">
        <v>150</v>
      </c>
      <c r="P537" s="101">
        <v>0</v>
      </c>
      <c r="Q537" s="101">
        <v>0</v>
      </c>
      <c r="R537" s="101">
        <v>450</v>
      </c>
    </row>
    <row r="538">
      <c r="L538" s="98" t="s">
        <v>140042</v>
      </c>
      <c r="M538" s="98" t="s">
        <v>140043</v>
      </c>
      <c r="N538" s="98" t="s">
        <v>140044</v>
      </c>
      <c r="O538" s="101">
        <v>25</v>
      </c>
      <c r="P538" s="101">
        <v>175</v>
      </c>
    </row>
    <row r="539">
      <c r="L539" s="98" t="s">
        <v>140045</v>
      </c>
      <c r="M539" s="98" t="s">
        <v>140046</v>
      </c>
      <c r="N539" s="98" t="s">
        <v>140047</v>
      </c>
      <c r="O539" s="101">
        <v>1465</v>
      </c>
      <c r="P539" s="101">
        <v>1465</v>
      </c>
    </row>
    <row r="540">
      <c r="L540" s="98" t="s">
        <v>140048</v>
      </c>
      <c r="M540" s="98" t="s">
        <v>140049</v>
      </c>
      <c r="N540" s="98" t="s">
        <v>140050</v>
      </c>
      <c r="O540" s="101">
        <v>15</v>
      </c>
      <c r="P540" s="101">
        <v>15</v>
      </c>
    </row>
    <row r="541">
      <c r="L541" s="98" t="s">
        <v>140051</v>
      </c>
      <c r="M541" s="98" t="s">
        <v>140052</v>
      </c>
      <c r="N541" s="98" t="s">
        <v>140053</v>
      </c>
      <c r="O541" s="101">
        <v>15</v>
      </c>
      <c r="P541" s="101">
        <v>15</v>
      </c>
    </row>
    <row r="542">
      <c r="L542" s="98" t="s">
        <v>140054</v>
      </c>
      <c r="M542" s="98" t="s">
        <v>140055</v>
      </c>
      <c r="N542" s="98" t="s">
        <v>140056</v>
      </c>
      <c r="O542" s="101">
        <v>15</v>
      </c>
      <c r="P542" s="101">
        <v>15</v>
      </c>
    </row>
    <row r="543">
      <c r="K543" s="96" t="s">
        <v>140057</v>
      </c>
      <c r="O543" s="85">
        <f>SUM(O537:O542)</f>
      </c>
      <c r="P543" s="85">
        <f>SUM(P537:P542)</f>
      </c>
    </row>
    <row r="544">
      <c r="A544" s="98" t="s">
        <v>140058</v>
      </c>
      <c r="B544" s="98" t="s">
        <v>140059</v>
      </c>
      <c r="C544" s="100">
        <v>922</v>
      </c>
      <c r="D544" s="98" t="s">
        <v>140060</v>
      </c>
      <c r="E544" s="98" t="s">
        <v>140061</v>
      </c>
      <c r="F544" s="104">
        <v>45730</v>
      </c>
      <c r="G544" s="104">
        <v>45730</v>
      </c>
      <c r="H544" s="104">
        <v>46094</v>
      </c>
      <c r="J544" s="101">
        <v>1400</v>
      </c>
      <c r="K544" s="98" t="s">
        <v>140062</v>
      </c>
      <c r="L544" s="98" t="s">
        <v>140063</v>
      </c>
      <c r="M544" s="98" t="s">
        <v>140064</v>
      </c>
      <c r="N544" s="98" t="s">
        <v>140065</v>
      </c>
      <c r="O544" s="101">
        <v>1400</v>
      </c>
      <c r="P544" s="101">
        <v>1400</v>
      </c>
      <c r="Q544" s="101">
        <v>0</v>
      </c>
      <c r="R544" s="101">
        <v>250</v>
      </c>
    </row>
    <row r="545">
      <c r="L545" s="98" t="s">
        <v>140066</v>
      </c>
      <c r="M545" s="98" t="s">
        <v>140067</v>
      </c>
      <c r="N545" s="98" t="s">
        <v>140068</v>
      </c>
      <c r="O545" s="101">
        <v>15</v>
      </c>
      <c r="P545" s="101">
        <v>15</v>
      </c>
    </row>
    <row r="546">
      <c r="K546" s="96" t="s">
        <v>140069</v>
      </c>
      <c r="O546" s="85">
        <f>SUM(O544:O545)</f>
      </c>
      <c r="P546" s="85">
        <f>SUM(P544:P545)</f>
      </c>
    </row>
    <row r="547">
      <c r="A547" s="98" t="s">
        <v>140070</v>
      </c>
      <c r="B547" s="98" t="s">
        <v>140071</v>
      </c>
      <c r="C547" s="100">
        <v>922</v>
      </c>
      <c r="D547" s="98" t="s">
        <v>140072</v>
      </c>
      <c r="E547" s="98" t="s">
        <v>140073</v>
      </c>
      <c r="F547" s="104">
        <v>45580</v>
      </c>
      <c r="G547" s="104">
        <v>45580</v>
      </c>
      <c r="H547" s="104">
        <v>45961</v>
      </c>
      <c r="J547" s="101">
        <v>1700</v>
      </c>
      <c r="K547" s="98" t="s">
        <v>140074</v>
      </c>
      <c r="L547" s="98" t="s">
        <v>140075</v>
      </c>
      <c r="M547" s="98" t="s">
        <v>140076</v>
      </c>
      <c r="N547" s="98" t="s">
        <v>140077</v>
      </c>
      <c r="O547" s="101">
        <v>150</v>
      </c>
      <c r="P547" s="101">
        <v>150</v>
      </c>
      <c r="Q547" s="101">
        <v>0</v>
      </c>
      <c r="R547" s="101">
        <v>250</v>
      </c>
    </row>
    <row r="548">
      <c r="L548" s="98" t="s">
        <v>140078</v>
      </c>
      <c r="M548" s="98" t="s">
        <v>140079</v>
      </c>
      <c r="N548" s="98" t="s">
        <v>140080</v>
      </c>
      <c r="O548" s="101">
        <v>50</v>
      </c>
      <c r="P548" s="101">
        <v>50</v>
      </c>
    </row>
    <row r="549">
      <c r="L549" s="98" t="s">
        <v>140081</v>
      </c>
      <c r="M549" s="98" t="s">
        <v>140082</v>
      </c>
      <c r="N549" s="98" t="s">
        <v>140083</v>
      </c>
      <c r="O549" s="101">
        <v>1500</v>
      </c>
      <c r="P549" s="101">
        <v>1500</v>
      </c>
    </row>
    <row r="550">
      <c r="L550" s="98" t="s">
        <v>140084</v>
      </c>
      <c r="M550" s="98" t="s">
        <v>140085</v>
      </c>
      <c r="N550" s="98" t="s">
        <v>140086</v>
      </c>
      <c r="O550" s="101">
        <v>15</v>
      </c>
      <c r="P550" s="101">
        <v>15</v>
      </c>
    </row>
    <row r="551">
      <c r="K551" s="96" t="s">
        <v>140087</v>
      </c>
      <c r="O551" s="85">
        <f>SUM(O547:O550)</f>
      </c>
      <c r="P551" s="85">
        <f>SUM(P547:P550)</f>
      </c>
    </row>
    <row r="552">
      <c r="A552" s="98" t="s">
        <v>140088</v>
      </c>
      <c r="B552" s="98" t="s">
        <v>140089</v>
      </c>
      <c r="C552" s="100">
        <v>922</v>
      </c>
      <c r="D552" s="98" t="s">
        <v>140090</v>
      </c>
      <c r="E552" s="98" t="s">
        <v>140091</v>
      </c>
      <c r="F552" s="104">
        <v>45211</v>
      </c>
      <c r="G552" s="104">
        <v>45597</v>
      </c>
      <c r="H552" s="104">
        <v>45777</v>
      </c>
      <c r="J552" s="101">
        <v>1605</v>
      </c>
      <c r="K552" s="98" t="s">
        <v>140092</v>
      </c>
      <c r="L552" s="98" t="s">
        <v>140093</v>
      </c>
      <c r="M552" s="98" t="s">
        <v>140094</v>
      </c>
      <c r="N552" s="98" t="s">
        <v>140095</v>
      </c>
      <c r="O552" s="101">
        <v>55</v>
      </c>
      <c r="P552" s="101">
        <v>0</v>
      </c>
      <c r="Q552" s="101">
        <v>0</v>
      </c>
      <c r="R552" s="101">
        <v>650</v>
      </c>
    </row>
    <row r="553">
      <c r="L553" s="98" t="s">
        <v>140096</v>
      </c>
      <c r="M553" s="98" t="s">
        <v>140097</v>
      </c>
      <c r="N553" s="98" t="s">
        <v>140098</v>
      </c>
      <c r="O553" s="101">
        <v>50</v>
      </c>
      <c r="P553" s="101">
        <v>105</v>
      </c>
    </row>
    <row r="554">
      <c r="L554" s="98" t="s">
        <v>140099</v>
      </c>
      <c r="M554" s="98" t="s">
        <v>140100</v>
      </c>
      <c r="N554" s="98" t="s">
        <v>140101</v>
      </c>
      <c r="O554" s="101">
        <v>1550</v>
      </c>
      <c r="P554" s="101">
        <v>1550</v>
      </c>
    </row>
    <row r="555">
      <c r="L555" s="98" t="s">
        <v>140102</v>
      </c>
      <c r="M555" s="98" t="s">
        <v>140103</v>
      </c>
      <c r="N555" s="98" t="s">
        <v>140104</v>
      </c>
      <c r="O555" s="101">
        <v>-49</v>
      </c>
      <c r="P555" s="101">
        <v>-49</v>
      </c>
    </row>
    <row r="556">
      <c r="L556" s="98" t="s">
        <v>140105</v>
      </c>
      <c r="M556" s="98" t="s">
        <v>140106</v>
      </c>
      <c r="N556" s="98" t="s">
        <v>140107</v>
      </c>
      <c r="O556" s="101">
        <v>15</v>
      </c>
      <c r="P556" s="101">
        <v>15</v>
      </c>
    </row>
    <row r="557">
      <c r="K557" s="96" t="s">
        <v>140108</v>
      </c>
      <c r="O557" s="85">
        <f>SUM(O552:O556)</f>
      </c>
      <c r="P557" s="85">
        <f>SUM(P552:P556)</f>
      </c>
    </row>
    <row r="558">
      <c r="A558" s="98" t="s">
        <v>140109</v>
      </c>
      <c r="B558" s="98" t="s">
        <v>140110</v>
      </c>
      <c r="C558" s="100">
        <v>922</v>
      </c>
      <c r="D558" s="98" t="s">
        <v>140111</v>
      </c>
      <c r="E558" s="98" t="s">
        <v>140112</v>
      </c>
      <c r="F558" s="104">
        <v>43017</v>
      </c>
      <c r="G558" s="104">
        <v>45597</v>
      </c>
      <c r="H558" s="104">
        <v>45961</v>
      </c>
      <c r="J558" s="101">
        <v>1550</v>
      </c>
      <c r="K558" s="98" t="s">
        <v>140113</v>
      </c>
      <c r="L558" s="98" t="s">
        <v>140114</v>
      </c>
      <c r="M558" s="98" t="s">
        <v>140115</v>
      </c>
      <c r="N558" s="98" t="s">
        <v>140116</v>
      </c>
      <c r="O558" s="101">
        <v>50</v>
      </c>
      <c r="P558" s="101">
        <v>50</v>
      </c>
      <c r="Q558" s="101">
        <v>0</v>
      </c>
      <c r="R558" s="101">
        <v>250</v>
      </c>
    </row>
    <row r="559">
      <c r="L559" s="98" t="s">
        <v>140117</v>
      </c>
      <c r="M559" s="98" t="s">
        <v>140118</v>
      </c>
      <c r="N559" s="98" t="s">
        <v>140119</v>
      </c>
      <c r="O559" s="101">
        <v>1490</v>
      </c>
      <c r="P559" s="101">
        <v>1490</v>
      </c>
    </row>
    <row r="560">
      <c r="L560" s="98" t="s">
        <v>140120</v>
      </c>
      <c r="M560" s="98" t="s">
        <v>140121</v>
      </c>
      <c r="N560" s="98" t="s">
        <v>140122</v>
      </c>
      <c r="O560" s="101">
        <v>15</v>
      </c>
      <c r="P560" s="101">
        <v>15</v>
      </c>
    </row>
    <row r="561">
      <c r="K561" s="96" t="s">
        <v>140123</v>
      </c>
      <c r="O561" s="85">
        <f>SUM(O558:O560)</f>
      </c>
      <c r="P561" s="85">
        <f>SUM(P558:P560)</f>
      </c>
    </row>
    <row r="562">
      <c r="A562" s="98" t="s">
        <v>140124</v>
      </c>
      <c r="B562" s="98" t="s">
        <v>140125</v>
      </c>
      <c r="C562" s="100">
        <v>922</v>
      </c>
      <c r="D562" s="98" t="s">
        <v>140126</v>
      </c>
      <c r="E562" s="98" t="s">
        <v>140127</v>
      </c>
      <c r="F562" s="104">
        <v>45726</v>
      </c>
      <c r="G562" s="104">
        <v>45726</v>
      </c>
      <c r="H562" s="104">
        <v>46090</v>
      </c>
      <c r="J562" s="101">
        <v>1400</v>
      </c>
      <c r="K562" s="98" t="s">
        <v>140128</v>
      </c>
      <c r="L562" s="98" t="s">
        <v>140129</v>
      </c>
      <c r="M562" s="98" t="s">
        <v>140130</v>
      </c>
      <c r="N562" s="98" t="s">
        <v>140131</v>
      </c>
      <c r="O562" s="101">
        <v>1400</v>
      </c>
      <c r="P562" s="101">
        <v>1400</v>
      </c>
      <c r="Q562" s="101">
        <v>0</v>
      </c>
      <c r="R562" s="101">
        <v>250</v>
      </c>
    </row>
    <row r="563">
      <c r="L563" s="98" t="s">
        <v>140132</v>
      </c>
      <c r="M563" s="98" t="s">
        <v>140133</v>
      </c>
      <c r="N563" s="98" t="s">
        <v>140134</v>
      </c>
      <c r="O563" s="101">
        <v>15</v>
      </c>
      <c r="P563" s="101">
        <v>15</v>
      </c>
    </row>
    <row r="564">
      <c r="K564" s="96" t="s">
        <v>140135</v>
      </c>
      <c r="O564" s="85">
        <f>SUM(O562:O563)</f>
      </c>
      <c r="P564" s="85">
        <f>SUM(P562:P563)</f>
      </c>
    </row>
    <row r="565">
      <c r="A565" s="98" t="s">
        <v>140136</v>
      </c>
      <c r="B565" s="98" t="s">
        <v>140137</v>
      </c>
      <c r="C565" s="100">
        <v>922</v>
      </c>
      <c r="D565" s="98" t="s">
        <v>140138</v>
      </c>
      <c r="E565" s="98" t="s">
        <v>140139</v>
      </c>
      <c r="F565" s="104">
        <v>45352</v>
      </c>
      <c r="G565" s="104">
        <v>45717</v>
      </c>
      <c r="H565" s="104">
        <v>46112</v>
      </c>
      <c r="J565" s="101">
        <v>1550</v>
      </c>
      <c r="K565" s="98" t="s">
        <v>140140</v>
      </c>
      <c r="L565" s="98" t="s">
        <v>140141</v>
      </c>
      <c r="M565" s="98" t="s">
        <v>140142</v>
      </c>
      <c r="N565" s="98" t="s">
        <v>140143</v>
      </c>
      <c r="O565" s="101">
        <v>50</v>
      </c>
      <c r="P565" s="101">
        <v>50</v>
      </c>
      <c r="Q565" s="101">
        <v>0</v>
      </c>
      <c r="R565" s="101">
        <v>250</v>
      </c>
    </row>
    <row r="566">
      <c r="L566" s="98" t="s">
        <v>140144</v>
      </c>
      <c r="M566" s="98" t="s">
        <v>140145</v>
      </c>
      <c r="N566" s="98" t="s">
        <v>140146</v>
      </c>
      <c r="O566" s="101">
        <v>1500</v>
      </c>
      <c r="P566" s="101">
        <v>1500</v>
      </c>
    </row>
    <row r="567">
      <c r="L567" s="98" t="s">
        <v>140147</v>
      </c>
      <c r="M567" s="98" t="s">
        <v>140148</v>
      </c>
      <c r="N567" s="98" t="s">
        <v>140149</v>
      </c>
      <c r="O567" s="101">
        <v>15</v>
      </c>
      <c r="P567" s="101">
        <v>15</v>
      </c>
    </row>
    <row r="568">
      <c r="K568" s="96" t="s">
        <v>140150</v>
      </c>
      <c r="O568" s="85">
        <f>SUM(O565:O567)</f>
      </c>
      <c r="P568" s="85">
        <f>SUM(P565:P567)</f>
      </c>
    </row>
    <row r="569">
      <c r="A569" s="98" t="s">
        <v>140151</v>
      </c>
      <c r="B569" s="98" t="s">
        <v>140152</v>
      </c>
      <c r="C569" s="100">
        <v>922</v>
      </c>
      <c r="D569" s="98" t="s">
        <v>140153</v>
      </c>
      <c r="E569" s="98" t="s">
        <v>140154</v>
      </c>
      <c r="F569" s="104">
        <v>45002</v>
      </c>
      <c r="G569" s="104">
        <v>45748</v>
      </c>
      <c r="H569" s="104">
        <v>46142</v>
      </c>
      <c r="J569" s="101">
        <v>1500</v>
      </c>
      <c r="K569" s="98" t="s">
        <v>140155</v>
      </c>
      <c r="L569" s="98" t="s">
        <v>140156</v>
      </c>
      <c r="M569" s="98" t="s">
        <v>140157</v>
      </c>
      <c r="N569" s="98" t="s">
        <v>140158</v>
      </c>
      <c r="O569" s="101">
        <v>1500</v>
      </c>
      <c r="P569" s="101">
        <v>1500</v>
      </c>
      <c r="Q569" s="101">
        <v>0</v>
      </c>
      <c r="R569" s="101">
        <v>350</v>
      </c>
    </row>
    <row r="570">
      <c r="L570" s="98" t="s">
        <v>140159</v>
      </c>
      <c r="M570" s="98" t="s">
        <v>140160</v>
      </c>
      <c r="N570" s="98" t="s">
        <v>140161</v>
      </c>
      <c r="O570" s="101">
        <v>25</v>
      </c>
      <c r="P570" s="101">
        <v>0</v>
      </c>
    </row>
    <row r="571">
      <c r="L571" s="98" t="s">
        <v>140162</v>
      </c>
      <c r="M571" s="98" t="s">
        <v>140163</v>
      </c>
      <c r="N571" s="98" t="s">
        <v>140164</v>
      </c>
      <c r="O571" s="101">
        <v>15</v>
      </c>
      <c r="P571" s="101">
        <v>15</v>
      </c>
    </row>
    <row r="572">
      <c r="K572" s="96" t="s">
        <v>140165</v>
      </c>
      <c r="O572" s="85">
        <f>SUM(O569:O571)</f>
      </c>
      <c r="P572" s="85">
        <f>SUM(P569:P571)</f>
      </c>
    </row>
    <row r="573">
      <c r="A573" s="98" t="s">
        <v>140166</v>
      </c>
      <c r="B573" s="98" t="s">
        <v>140167</v>
      </c>
      <c r="C573" s="100">
        <v>500</v>
      </c>
      <c r="D573" s="98" t="s">
        <v>140168</v>
      </c>
      <c r="E573" s="98" t="s">
        <v>140169</v>
      </c>
      <c r="F573" s="104">
        <v>45657</v>
      </c>
      <c r="G573" s="104">
        <v>45657</v>
      </c>
      <c r="H573" s="104">
        <v>46021</v>
      </c>
      <c r="J573" s="101">
        <v>1075</v>
      </c>
      <c r="K573" s="98" t="s">
        <v>140170</v>
      </c>
      <c r="L573" s="98" t="s">
        <v>140171</v>
      </c>
      <c r="M573" s="98" t="s">
        <v>140172</v>
      </c>
      <c r="N573" s="98" t="s">
        <v>140173</v>
      </c>
      <c r="O573" s="101">
        <v>50</v>
      </c>
      <c r="P573" s="101">
        <v>50</v>
      </c>
      <c r="Q573" s="101">
        <v>-9950.1700000000001</v>
      </c>
      <c r="R573" s="101">
        <v>1225</v>
      </c>
    </row>
    <row r="574">
      <c r="L574" s="98" t="s">
        <v>140174</v>
      </c>
      <c r="M574" s="98" t="s">
        <v>140175</v>
      </c>
      <c r="N574" s="98" t="s">
        <v>140176</v>
      </c>
      <c r="O574" s="101">
        <v>1025</v>
      </c>
      <c r="P574" s="101">
        <v>1025</v>
      </c>
    </row>
    <row r="575">
      <c r="L575" s="98" t="s">
        <v>140177</v>
      </c>
      <c r="M575" s="98" t="s">
        <v>140178</v>
      </c>
      <c r="N575" s="98" t="s">
        <v>140179</v>
      </c>
      <c r="O575" s="101">
        <v>15</v>
      </c>
      <c r="P575" s="101">
        <v>15</v>
      </c>
    </row>
    <row r="576">
      <c r="K576" s="96" t="s">
        <v>140180</v>
      </c>
      <c r="O576" s="85">
        <f>SUM(O573:O575)</f>
      </c>
      <c r="P576" s="85">
        <f>SUM(P573:P575)</f>
      </c>
    </row>
    <row r="577">
      <c r="A577" s="98" t="s">
        <v>140181</v>
      </c>
      <c r="B577" s="98" t="s">
        <v>140182</v>
      </c>
      <c r="C577" s="100">
        <v>500</v>
      </c>
      <c r="D577" s="98" t="s">
        <v>140183</v>
      </c>
      <c r="E577" s="98" t="s">
        <v>140184</v>
      </c>
      <c r="F577" s="104">
        <v>44761</v>
      </c>
      <c r="G577" s="104">
        <v>45505</v>
      </c>
      <c r="H577" s="104">
        <v>45869</v>
      </c>
      <c r="J577" s="101">
        <v>1325</v>
      </c>
      <c r="K577" s="98" t="s">
        <v>140185</v>
      </c>
      <c r="L577" s="98" t="s">
        <v>140186</v>
      </c>
      <c r="M577" s="98" t="s">
        <v>140187</v>
      </c>
      <c r="N577" s="98" t="s">
        <v>140188</v>
      </c>
      <c r="O577" s="101">
        <v>150</v>
      </c>
      <c r="P577" s="101">
        <v>50</v>
      </c>
      <c r="Q577" s="101">
        <v>0</v>
      </c>
      <c r="R577" s="101">
        <v>150</v>
      </c>
    </row>
    <row r="578">
      <c r="L578" s="98" t="s">
        <v>140189</v>
      </c>
      <c r="M578" s="98" t="s">
        <v>140190</v>
      </c>
      <c r="N578" s="98" t="s">
        <v>140191</v>
      </c>
      <c r="O578" s="101">
        <v>50</v>
      </c>
      <c r="P578" s="101">
        <v>150</v>
      </c>
    </row>
    <row r="579">
      <c r="L579" s="98" t="s">
        <v>140192</v>
      </c>
      <c r="M579" s="98" t="s">
        <v>140193</v>
      </c>
      <c r="N579" s="98" t="s">
        <v>140194</v>
      </c>
      <c r="O579" s="101">
        <v>1135</v>
      </c>
      <c r="P579" s="101">
        <v>1135</v>
      </c>
    </row>
    <row r="580">
      <c r="L580" s="98" t="s">
        <v>140195</v>
      </c>
      <c r="M580" s="98" t="s">
        <v>140196</v>
      </c>
      <c r="N580" s="98" t="s">
        <v>140197</v>
      </c>
      <c r="O580" s="101">
        <v>15</v>
      </c>
      <c r="P580" s="101">
        <v>15</v>
      </c>
    </row>
    <row r="581">
      <c r="K581" s="96" t="s">
        <v>140198</v>
      </c>
      <c r="O581" s="85">
        <f>SUM(O577:O580)</f>
      </c>
      <c r="P581" s="85">
        <f>SUM(P577:P580)</f>
      </c>
    </row>
    <row r="582">
      <c r="A582" s="98" t="s">
        <v>140199</v>
      </c>
      <c r="B582" s="98" t="s">
        <v>140200</v>
      </c>
      <c r="C582" s="100">
        <v>500</v>
      </c>
      <c r="D582" s="98" t="s">
        <v>140201</v>
      </c>
      <c r="E582" s="98" t="s">
        <v>140202</v>
      </c>
      <c r="F582" s="104">
        <v>44142</v>
      </c>
      <c r="G582" s="104">
        <v>45566</v>
      </c>
      <c r="H582" s="104">
        <v>45930</v>
      </c>
      <c r="J582" s="101">
        <v>1175</v>
      </c>
      <c r="K582" s="98" t="s">
        <v>140203</v>
      </c>
      <c r="L582" s="98" t="s">
        <v>140204</v>
      </c>
      <c r="M582" s="98" t="s">
        <v>140205</v>
      </c>
      <c r="N582" s="98" t="s">
        <v>140206</v>
      </c>
      <c r="O582" s="101">
        <v>50</v>
      </c>
      <c r="P582" s="101">
        <v>50</v>
      </c>
      <c r="Q582" s="101">
        <v>0</v>
      </c>
      <c r="R582" s="101">
        <v>150</v>
      </c>
    </row>
    <row r="583">
      <c r="L583" s="98" t="s">
        <v>140207</v>
      </c>
      <c r="M583" s="98" t="s">
        <v>140208</v>
      </c>
      <c r="N583" s="98" t="s">
        <v>140209</v>
      </c>
      <c r="O583" s="101">
        <v>1080</v>
      </c>
      <c r="P583" s="101">
        <v>1080</v>
      </c>
    </row>
    <row r="584">
      <c r="L584" s="98" t="s">
        <v>140210</v>
      </c>
      <c r="M584" s="98" t="s">
        <v>140211</v>
      </c>
      <c r="N584" s="98" t="s">
        <v>140212</v>
      </c>
      <c r="O584" s="101">
        <v>25</v>
      </c>
      <c r="P584" s="101">
        <v>0</v>
      </c>
    </row>
    <row r="585">
      <c r="L585" s="98" t="s">
        <v>140213</v>
      </c>
      <c r="M585" s="98" t="s">
        <v>140214</v>
      </c>
      <c r="N585" s="98" t="s">
        <v>140215</v>
      </c>
      <c r="O585" s="101">
        <v>15</v>
      </c>
      <c r="P585" s="101">
        <v>15</v>
      </c>
    </row>
    <row r="586">
      <c r="K586" s="96" t="s">
        <v>140216</v>
      </c>
      <c r="O586" s="85">
        <f>SUM(O582:O585)</f>
      </c>
      <c r="P586" s="85">
        <f>SUM(P582:P585)</f>
      </c>
    </row>
    <row r="587">
      <c r="A587" s="98" t="s">
        <v>140217</v>
      </c>
      <c r="B587" s="98" t="s">
        <v>140218</v>
      </c>
      <c r="C587" s="100">
        <v>500</v>
      </c>
      <c r="D587" s="98" t="s">
        <v>140219</v>
      </c>
      <c r="E587" s="98" t="s">
        <v>140220</v>
      </c>
      <c r="F587" s="104">
        <v>45748</v>
      </c>
      <c r="G587" s="104">
        <v>45748</v>
      </c>
      <c r="H587" s="104">
        <v>46112</v>
      </c>
      <c r="J587" s="101">
        <v>1225</v>
      </c>
      <c r="K587" s="98" t="s">
        <v>140221</v>
      </c>
      <c r="L587" s="98" t="s">
        <v>140222</v>
      </c>
      <c r="M587" s="98" t="s">
        <v>140223</v>
      </c>
      <c r="N587" s="98" t="s">
        <v>140224</v>
      </c>
      <c r="O587" s="101">
        <v>50</v>
      </c>
      <c r="P587" s="101">
        <v>50</v>
      </c>
      <c r="Q587" s="101">
        <v>490</v>
      </c>
      <c r="R587" s="101">
        <v>0</v>
      </c>
    </row>
    <row r="588">
      <c r="L588" s="98" t="s">
        <v>140225</v>
      </c>
      <c r="M588" s="98" t="s">
        <v>140226</v>
      </c>
      <c r="N588" s="98" t="s">
        <v>140227</v>
      </c>
      <c r="O588" s="101">
        <v>150</v>
      </c>
      <c r="P588" s="101">
        <v>150</v>
      </c>
    </row>
    <row r="589">
      <c r="L589" s="98" t="s">
        <v>140228</v>
      </c>
      <c r="M589" s="98" t="s">
        <v>140229</v>
      </c>
      <c r="N589" s="98" t="s">
        <v>140230</v>
      </c>
      <c r="O589" s="101">
        <v>1025</v>
      </c>
      <c r="P589" s="101">
        <v>1025</v>
      </c>
    </row>
    <row r="590">
      <c r="L590" s="98" t="s">
        <v>140231</v>
      </c>
      <c r="M590" s="98" t="s">
        <v>140232</v>
      </c>
      <c r="N590" s="98" t="s">
        <v>140233</v>
      </c>
      <c r="O590" s="101">
        <v>125</v>
      </c>
      <c r="P590" s="101">
        <v>0</v>
      </c>
    </row>
    <row r="591">
      <c r="L591" s="98" t="s">
        <v>140234</v>
      </c>
      <c r="M591" s="98" t="s">
        <v>140235</v>
      </c>
      <c r="N591" s="98" t="s">
        <v>140236</v>
      </c>
      <c r="O591" s="101">
        <v>50</v>
      </c>
      <c r="P591" s="101">
        <v>0</v>
      </c>
    </row>
    <row r="592">
      <c r="L592" s="98" t="s">
        <v>140237</v>
      </c>
      <c r="M592" s="98" t="s">
        <v>140238</v>
      </c>
      <c r="N592" s="98" t="s">
        <v>140239</v>
      </c>
      <c r="O592" s="101">
        <v>50</v>
      </c>
      <c r="P592" s="101">
        <v>0</v>
      </c>
    </row>
    <row r="593">
      <c r="L593" s="98" t="s">
        <v>140240</v>
      </c>
      <c r="M593" s="98" t="s">
        <v>140241</v>
      </c>
      <c r="N593" s="98" t="s">
        <v>140242</v>
      </c>
      <c r="O593" s="101">
        <v>50</v>
      </c>
      <c r="P593" s="101">
        <v>0</v>
      </c>
    </row>
    <row r="594">
      <c r="L594" s="98" t="s">
        <v>140243</v>
      </c>
      <c r="M594" s="98" t="s">
        <v>140244</v>
      </c>
      <c r="N594" s="98" t="s">
        <v>140245</v>
      </c>
      <c r="O594" s="101">
        <v>-2450</v>
      </c>
      <c r="P594" s="101">
        <v>0</v>
      </c>
    </row>
    <row r="595">
      <c r="L595" s="98" t="s">
        <v>140246</v>
      </c>
      <c r="M595" s="98" t="s">
        <v>140247</v>
      </c>
      <c r="N595" s="98" t="s">
        <v>140248</v>
      </c>
      <c r="O595" s="101">
        <v>15</v>
      </c>
      <c r="P595" s="101">
        <v>15</v>
      </c>
    </row>
    <row r="596">
      <c r="K596" s="96" t="s">
        <v>140249</v>
      </c>
      <c r="O596" s="85">
        <f>SUM(O587:O595)</f>
      </c>
      <c r="P596" s="85">
        <f>SUM(P587:P595)</f>
      </c>
    </row>
    <row r="597">
      <c r="A597" s="98" t="s">
        <v>140250</v>
      </c>
      <c r="B597" s="98" t="s">
        <v>140251</v>
      </c>
      <c r="C597" s="100">
        <v>500</v>
      </c>
      <c r="D597" s="98" t="s">
        <v>140252</v>
      </c>
      <c r="E597" s="98" t="s">
        <v>140253</v>
      </c>
      <c r="F597" s="104">
        <v>44940</v>
      </c>
      <c r="G597" s="104">
        <v>45689</v>
      </c>
      <c r="H597" s="104">
        <v>46053</v>
      </c>
      <c r="J597" s="101">
        <v>1225</v>
      </c>
      <c r="K597" s="98" t="s">
        <v>140254</v>
      </c>
      <c r="L597" s="98" t="s">
        <v>140255</v>
      </c>
      <c r="M597" s="98" t="s">
        <v>140256</v>
      </c>
      <c r="N597" s="98" t="s">
        <v>140257</v>
      </c>
      <c r="O597" s="101">
        <v>50</v>
      </c>
      <c r="P597" s="101">
        <v>50</v>
      </c>
      <c r="Q597" s="101">
        <v>0</v>
      </c>
      <c r="R597" s="101">
        <v>150</v>
      </c>
    </row>
    <row r="598">
      <c r="L598" s="98" t="s">
        <v>140258</v>
      </c>
      <c r="M598" s="98" t="s">
        <v>140259</v>
      </c>
      <c r="N598" s="98" t="s">
        <v>140260</v>
      </c>
      <c r="O598" s="101">
        <v>50</v>
      </c>
      <c r="P598" s="101">
        <v>50</v>
      </c>
    </row>
    <row r="599">
      <c r="L599" s="98" t="s">
        <v>140261</v>
      </c>
      <c r="M599" s="98" t="s">
        <v>140262</v>
      </c>
      <c r="N599" s="98" t="s">
        <v>140263</v>
      </c>
      <c r="O599" s="101">
        <v>1100</v>
      </c>
      <c r="P599" s="101">
        <v>1100</v>
      </c>
    </row>
    <row r="600">
      <c r="L600" s="98" t="s">
        <v>140264</v>
      </c>
      <c r="M600" s="98" t="s">
        <v>140265</v>
      </c>
      <c r="N600" s="98" t="s">
        <v>140266</v>
      </c>
      <c r="O600" s="101">
        <v>-36</v>
      </c>
      <c r="P600" s="101">
        <v>-36</v>
      </c>
    </row>
    <row r="601">
      <c r="L601" s="98" t="s">
        <v>140267</v>
      </c>
      <c r="M601" s="98" t="s">
        <v>140268</v>
      </c>
      <c r="N601" s="98" t="s">
        <v>140269</v>
      </c>
      <c r="O601" s="101">
        <v>15</v>
      </c>
      <c r="P601" s="101">
        <v>15</v>
      </c>
    </row>
    <row r="602">
      <c r="K602" s="96" t="s">
        <v>140270</v>
      </c>
      <c r="O602" s="85">
        <f>SUM(O597:O601)</f>
      </c>
      <c r="P602" s="85">
        <f>SUM(P597:P601)</f>
      </c>
    </row>
    <row r="603">
      <c r="A603" s="98" t="s">
        <v>140271</v>
      </c>
      <c r="B603" s="98" t="s">
        <v>140272</v>
      </c>
      <c r="C603" s="100">
        <v>500</v>
      </c>
      <c r="D603" s="98" t="s">
        <v>140273</v>
      </c>
      <c r="E603" s="98" t="s">
        <v>140274</v>
      </c>
      <c r="F603" s="104">
        <v>44834</v>
      </c>
      <c r="G603" s="104">
        <v>45566</v>
      </c>
      <c r="H603" s="104">
        <v>45930</v>
      </c>
      <c r="J603" s="101">
        <v>1325</v>
      </c>
      <c r="K603" s="98" t="s">
        <v>140275</v>
      </c>
      <c r="L603" s="98" t="s">
        <v>140276</v>
      </c>
      <c r="M603" s="98" t="s">
        <v>140277</v>
      </c>
      <c r="N603" s="98" t="s">
        <v>140278</v>
      </c>
      <c r="O603" s="101">
        <v>50</v>
      </c>
      <c r="P603" s="101">
        <v>150</v>
      </c>
      <c r="Q603" s="101">
        <v>0</v>
      </c>
      <c r="R603" s="101">
        <v>150</v>
      </c>
    </row>
    <row r="604">
      <c r="L604" s="98" t="s">
        <v>140279</v>
      </c>
      <c r="M604" s="98" t="s">
        <v>140280</v>
      </c>
      <c r="N604" s="98" t="s">
        <v>140281</v>
      </c>
      <c r="O604" s="101">
        <v>150</v>
      </c>
      <c r="P604" s="101">
        <v>50</v>
      </c>
    </row>
    <row r="605">
      <c r="L605" s="98" t="s">
        <v>140282</v>
      </c>
      <c r="M605" s="98" t="s">
        <v>140283</v>
      </c>
      <c r="N605" s="98" t="s">
        <v>140284</v>
      </c>
      <c r="O605" s="101">
        <v>1115</v>
      </c>
      <c r="P605" s="101">
        <v>1115</v>
      </c>
    </row>
    <row r="606">
      <c r="L606" s="98" t="s">
        <v>140285</v>
      </c>
      <c r="M606" s="98" t="s">
        <v>140286</v>
      </c>
      <c r="N606" s="98" t="s">
        <v>140287</v>
      </c>
      <c r="O606" s="101">
        <v>15</v>
      </c>
      <c r="P606" s="101">
        <v>15</v>
      </c>
    </row>
    <row r="607">
      <c r="K607" s="96" t="s">
        <v>140288</v>
      </c>
      <c r="O607" s="85">
        <f>SUM(O603:O606)</f>
      </c>
      <c r="P607" s="85">
        <f>SUM(P603:P606)</f>
      </c>
    </row>
    <row r="608">
      <c r="A608" s="98" t="s">
        <v>140289</v>
      </c>
      <c r="B608" s="98" t="s">
        <v>140290</v>
      </c>
      <c r="C608" s="100">
        <v>500</v>
      </c>
      <c r="D608" s="98" t="s">
        <v>140291</v>
      </c>
      <c r="E608" s="98" t="s">
        <v>140292</v>
      </c>
      <c r="F608" s="104">
        <v>45743</v>
      </c>
      <c r="G608" s="104">
        <v>45743</v>
      </c>
      <c r="H608" s="104">
        <v>46107</v>
      </c>
      <c r="J608" s="101">
        <v>1185</v>
      </c>
      <c r="K608" s="98" t="s">
        <v>140293</v>
      </c>
      <c r="L608" s="98" t="s">
        <v>140294</v>
      </c>
      <c r="M608" s="98" t="s">
        <v>140295</v>
      </c>
      <c r="N608" s="98" t="s">
        <v>140296</v>
      </c>
      <c r="O608" s="101">
        <v>50</v>
      </c>
      <c r="P608" s="101">
        <v>150</v>
      </c>
      <c r="Q608" s="101">
        <v>-2340</v>
      </c>
      <c r="R608" s="101">
        <v>350</v>
      </c>
    </row>
    <row r="609">
      <c r="L609" s="98" t="s">
        <v>140297</v>
      </c>
      <c r="M609" s="98" t="s">
        <v>140298</v>
      </c>
      <c r="N609" s="98" t="s">
        <v>140299</v>
      </c>
      <c r="O609" s="101">
        <v>150</v>
      </c>
      <c r="P609" s="101">
        <v>50</v>
      </c>
    </row>
    <row r="610">
      <c r="L610" s="98" t="s">
        <v>140300</v>
      </c>
      <c r="M610" s="98" t="s">
        <v>140301</v>
      </c>
      <c r="N610" s="98" t="s">
        <v>140302</v>
      </c>
      <c r="O610" s="101">
        <v>985</v>
      </c>
      <c r="P610" s="101">
        <v>985</v>
      </c>
    </row>
    <row r="611">
      <c r="L611" s="98" t="s">
        <v>140303</v>
      </c>
      <c r="M611" s="98" t="s">
        <v>140304</v>
      </c>
      <c r="N611" s="98" t="s">
        <v>140305</v>
      </c>
      <c r="O611" s="101">
        <v>15</v>
      </c>
      <c r="P611" s="101">
        <v>15</v>
      </c>
    </row>
    <row r="612">
      <c r="K612" s="96" t="s">
        <v>140306</v>
      </c>
      <c r="O612" s="85">
        <f>SUM(O608:O611)</f>
      </c>
      <c r="P612" s="85">
        <f>SUM(P608:P611)</f>
      </c>
    </row>
    <row r="613">
      <c r="A613" s="98" t="s">
        <v>140307</v>
      </c>
      <c r="B613" s="98" t="s">
        <v>140308</v>
      </c>
      <c r="C613" s="100">
        <v>500</v>
      </c>
      <c r="D613" s="98" t="s">
        <v>140309</v>
      </c>
      <c r="E613" s="98" t="s">
        <v>140310</v>
      </c>
      <c r="J613" s="101">
        <v>1225</v>
      </c>
      <c r="K613" s="98" t="s">
        <v>140311</v>
      </c>
      <c r="L613" s="98" t="s">
        <v>140311</v>
      </c>
      <c r="O613" s="101">
        <v>0</v>
      </c>
      <c r="P613" s="101">
        <v>0</v>
      </c>
      <c r="R613" s="101">
        <v>0</v>
      </c>
    </row>
    <row r="614">
      <c r="K614" s="96" t="s">
        <v>140312</v>
      </c>
      <c r="O614" s="85">
        <f>SUM(O613:O613)</f>
      </c>
      <c r="P614" s="85">
        <f>SUM(P613:P613)</f>
      </c>
    </row>
    <row r="615">
      <c r="A615" s="98" t="s">
        <v>140313</v>
      </c>
      <c r="B615" s="98" t="s">
        <v>140314</v>
      </c>
      <c r="C615" s="100">
        <v>500</v>
      </c>
      <c r="D615" s="98" t="s">
        <v>140315</v>
      </c>
      <c r="E615" s="98" t="s">
        <v>140316</v>
      </c>
      <c r="F615" s="104">
        <v>45666</v>
      </c>
      <c r="G615" s="104">
        <v>45666</v>
      </c>
      <c r="H615" s="104">
        <v>46030</v>
      </c>
      <c r="J615" s="101">
        <v>1025</v>
      </c>
      <c r="K615" s="98" t="s">
        <v>140317</v>
      </c>
      <c r="L615" s="98" t="s">
        <v>140318</v>
      </c>
      <c r="M615" s="98" t="s">
        <v>140319</v>
      </c>
      <c r="N615" s="98" t="s">
        <v>140320</v>
      </c>
      <c r="O615" s="101">
        <v>1025</v>
      </c>
      <c r="P615" s="101">
        <v>1025</v>
      </c>
      <c r="Q615" s="101">
        <v>0</v>
      </c>
      <c r="R615" s="101">
        <v>350</v>
      </c>
    </row>
    <row r="616">
      <c r="L616" s="98" t="s">
        <v>140321</v>
      </c>
      <c r="M616" s="98" t="s">
        <v>140322</v>
      </c>
      <c r="N616" s="98" t="s">
        <v>140323</v>
      </c>
      <c r="O616" s="101">
        <v>15</v>
      </c>
      <c r="P616" s="101">
        <v>15</v>
      </c>
    </row>
    <row r="617">
      <c r="K617" s="96" t="s">
        <v>140324</v>
      </c>
      <c r="O617" s="85">
        <f>SUM(O615:O616)</f>
      </c>
      <c r="P617" s="85">
        <f>SUM(P615:P616)</f>
      </c>
    </row>
    <row r="618">
      <c r="A618" s="98" t="s">
        <v>140325</v>
      </c>
      <c r="B618" s="98" t="s">
        <v>140326</v>
      </c>
      <c r="C618" s="100">
        <v>500</v>
      </c>
      <c r="D618" s="98" t="s">
        <v>140327</v>
      </c>
      <c r="E618" s="98" t="s">
        <v>140328</v>
      </c>
      <c r="F618" s="104">
        <v>45150</v>
      </c>
      <c r="G618" s="104">
        <v>45536</v>
      </c>
      <c r="H618" s="104">
        <v>45900</v>
      </c>
      <c r="J618" s="101">
        <v>1325</v>
      </c>
      <c r="K618" s="98" t="s">
        <v>140329</v>
      </c>
      <c r="L618" s="98" t="s">
        <v>140330</v>
      </c>
      <c r="M618" s="98" t="s">
        <v>140331</v>
      </c>
      <c r="N618" s="98" t="s">
        <v>140332</v>
      </c>
      <c r="O618" s="101">
        <v>150</v>
      </c>
      <c r="P618" s="101">
        <v>200</v>
      </c>
      <c r="Q618" s="101">
        <v>0</v>
      </c>
      <c r="R618" s="101">
        <v>150</v>
      </c>
    </row>
    <row r="619">
      <c r="L619" s="98" t="s">
        <v>140333</v>
      </c>
      <c r="M619" s="98" t="s">
        <v>140334</v>
      </c>
      <c r="N619" s="98" t="s">
        <v>140335</v>
      </c>
      <c r="O619" s="101">
        <v>50</v>
      </c>
      <c r="P619" s="101">
        <v>0</v>
      </c>
    </row>
    <row r="620">
      <c r="L620" s="98" t="s">
        <v>140336</v>
      </c>
      <c r="M620" s="98" t="s">
        <v>140337</v>
      </c>
      <c r="N620" s="98" t="s">
        <v>140338</v>
      </c>
      <c r="O620" s="101">
        <v>1135</v>
      </c>
      <c r="P620" s="101">
        <v>1135</v>
      </c>
    </row>
    <row r="621">
      <c r="L621" s="98" t="s">
        <v>140339</v>
      </c>
      <c r="M621" s="98" t="s">
        <v>140340</v>
      </c>
      <c r="N621" s="98" t="s">
        <v>140341</v>
      </c>
      <c r="O621" s="101">
        <v>15</v>
      </c>
      <c r="P621" s="101">
        <v>15</v>
      </c>
    </row>
    <row r="622">
      <c r="K622" s="96" t="s">
        <v>140342</v>
      </c>
      <c r="O622" s="85">
        <f>SUM(O618:O621)</f>
      </c>
      <c r="P622" s="85">
        <f>SUM(P618:P621)</f>
      </c>
    </row>
    <row r="623">
      <c r="A623" s="98" t="s">
        <v>140343</v>
      </c>
      <c r="B623" s="98" t="s">
        <v>140344</v>
      </c>
      <c r="C623" s="100">
        <v>500</v>
      </c>
      <c r="D623" s="98" t="s">
        <v>140345</v>
      </c>
      <c r="E623" s="98" t="s">
        <v>140346</v>
      </c>
      <c r="F623" s="104">
        <v>45421</v>
      </c>
      <c r="G623" s="104">
        <v>45421</v>
      </c>
      <c r="H623" s="104">
        <v>45808</v>
      </c>
      <c r="I623" s="104">
        <v>45808</v>
      </c>
      <c r="J623" s="101">
        <v>1075</v>
      </c>
      <c r="K623" s="98" t="s">
        <v>140347</v>
      </c>
      <c r="L623" s="98" t="s">
        <v>140348</v>
      </c>
      <c r="M623" s="98" t="s">
        <v>140349</v>
      </c>
      <c r="N623" s="98" t="s">
        <v>140350</v>
      </c>
      <c r="O623" s="101">
        <v>50</v>
      </c>
      <c r="P623" s="101">
        <v>50</v>
      </c>
      <c r="Q623" s="101">
        <v>0</v>
      </c>
      <c r="R623" s="101">
        <v>350</v>
      </c>
    </row>
    <row r="624">
      <c r="L624" s="98" t="s">
        <v>140351</v>
      </c>
      <c r="M624" s="98" t="s">
        <v>140352</v>
      </c>
      <c r="N624" s="98" t="s">
        <v>140353</v>
      </c>
      <c r="O624" s="101">
        <v>1125</v>
      </c>
      <c r="P624" s="101">
        <v>1125</v>
      </c>
    </row>
    <row r="625">
      <c r="L625" s="98" t="s">
        <v>140354</v>
      </c>
      <c r="M625" s="98" t="s">
        <v>140355</v>
      </c>
      <c r="N625" s="98" t="s">
        <v>140356</v>
      </c>
      <c r="O625" s="101">
        <v>15</v>
      </c>
      <c r="P625" s="101">
        <v>15</v>
      </c>
    </row>
    <row r="626">
      <c r="K626" s="96" t="s">
        <v>140357</v>
      </c>
      <c r="O626" s="85">
        <f>SUM(O623:O625)</f>
      </c>
      <c r="P626" s="85">
        <f>SUM(P623:P625)</f>
      </c>
    </row>
    <row r="627">
      <c r="A627" s="98" t="s">
        <v>140358</v>
      </c>
      <c r="B627" s="98" t="s">
        <v>140359</v>
      </c>
      <c r="C627" s="100">
        <v>500</v>
      </c>
      <c r="D627" s="98" t="s">
        <v>140360</v>
      </c>
      <c r="E627" s="98" t="s">
        <v>140361</v>
      </c>
      <c r="J627" s="101">
        <v>1225</v>
      </c>
      <c r="K627" s="98" t="s">
        <v>140362</v>
      </c>
      <c r="L627" s="98" t="s">
        <v>140362</v>
      </c>
      <c r="O627" s="101">
        <v>0</v>
      </c>
      <c r="P627" s="101">
        <v>0</v>
      </c>
      <c r="R627" s="101">
        <v>0</v>
      </c>
    </row>
    <row r="628">
      <c r="K628" s="96" t="s">
        <v>140363</v>
      </c>
      <c r="O628" s="85">
        <f>SUM(O627:O627)</f>
      </c>
      <c r="P628" s="85">
        <f>SUM(P627:P627)</f>
      </c>
    </row>
    <row r="629">
      <c r="A629" s="98" t="s">
        <v>140364</v>
      </c>
      <c r="B629" s="98" t="s">
        <v>140365</v>
      </c>
      <c r="C629" s="100">
        <v>500</v>
      </c>
      <c r="D629" s="98" t="s">
        <v>140366</v>
      </c>
      <c r="E629" s="98" t="s">
        <v>140367</v>
      </c>
      <c r="F629" s="104">
        <v>45107</v>
      </c>
      <c r="G629" s="104">
        <v>45474</v>
      </c>
      <c r="H629" s="104">
        <v>45838</v>
      </c>
      <c r="J629" s="101">
        <v>1275</v>
      </c>
      <c r="K629" s="98" t="s">
        <v>140368</v>
      </c>
      <c r="L629" s="98" t="s">
        <v>140369</v>
      </c>
      <c r="M629" s="98" t="s">
        <v>140370</v>
      </c>
      <c r="N629" s="98" t="s">
        <v>140371</v>
      </c>
      <c r="O629" s="101">
        <v>150</v>
      </c>
      <c r="P629" s="101">
        <v>150</v>
      </c>
      <c r="Q629" s="101">
        <v>0</v>
      </c>
      <c r="R629" s="101">
        <v>350</v>
      </c>
    </row>
    <row r="630">
      <c r="L630" s="98" t="s">
        <v>140372</v>
      </c>
      <c r="M630" s="98" t="s">
        <v>140373</v>
      </c>
      <c r="N630" s="98" t="s">
        <v>140374</v>
      </c>
      <c r="O630" s="101">
        <v>1135</v>
      </c>
      <c r="P630" s="101">
        <v>1135</v>
      </c>
    </row>
    <row r="631">
      <c r="L631" s="98" t="s">
        <v>140375</v>
      </c>
      <c r="M631" s="98" t="s">
        <v>140376</v>
      </c>
      <c r="N631" s="98" t="s">
        <v>140377</v>
      </c>
      <c r="O631" s="101">
        <v>15</v>
      </c>
      <c r="P631" s="101">
        <v>15</v>
      </c>
    </row>
    <row r="632">
      <c r="K632" s="96" t="s">
        <v>140378</v>
      </c>
      <c r="O632" s="85">
        <f>SUM(O629:O631)</f>
      </c>
      <c r="P632" s="85">
        <f>SUM(P629:P631)</f>
      </c>
    </row>
    <row r="633">
      <c r="A633" s="98" t="s">
        <v>140379</v>
      </c>
      <c r="B633" s="98" t="s">
        <v>140380</v>
      </c>
      <c r="C633" s="100">
        <v>500</v>
      </c>
      <c r="D633" s="98" t="s">
        <v>140381</v>
      </c>
      <c r="E633" s="98" t="s">
        <v>140382</v>
      </c>
      <c r="F633" s="104">
        <v>45016</v>
      </c>
      <c r="G633" s="104">
        <v>45748</v>
      </c>
      <c r="H633" s="104">
        <v>45766</v>
      </c>
      <c r="I633" s="104">
        <v>45766</v>
      </c>
      <c r="J633" s="101">
        <v>1025</v>
      </c>
      <c r="K633" s="98" t="s">
        <v>140383</v>
      </c>
      <c r="L633" s="98" t="s">
        <v>140384</v>
      </c>
      <c r="M633" s="98" t="s">
        <v>140385</v>
      </c>
      <c r="N633" s="98" t="s">
        <v>140386</v>
      </c>
      <c r="O633" s="101">
        <v>690.33000000000004</v>
      </c>
      <c r="P633" s="101">
        <v>1090</v>
      </c>
      <c r="Q633" s="101">
        <v>0</v>
      </c>
      <c r="R633" s="101">
        <v>250</v>
      </c>
    </row>
    <row r="634">
      <c r="L634" s="98" t="s">
        <v>140387</v>
      </c>
      <c r="M634" s="98" t="s">
        <v>140388</v>
      </c>
      <c r="N634" s="98" t="s">
        <v>140389</v>
      </c>
      <c r="O634" s="101">
        <v>126.67</v>
      </c>
      <c r="P634" s="101">
        <v>200</v>
      </c>
    </row>
    <row r="635">
      <c r="L635" s="98" t="s">
        <v>140390</v>
      </c>
      <c r="M635" s="98" t="s">
        <v>140391</v>
      </c>
      <c r="N635" s="98" t="s">
        <v>140392</v>
      </c>
      <c r="O635" s="101">
        <v>9.5</v>
      </c>
      <c r="P635" s="101">
        <v>15</v>
      </c>
    </row>
    <row r="636">
      <c r="K636" s="96" t="s">
        <v>140393</v>
      </c>
      <c r="O636" s="85">
        <f>SUM(O633:O635)</f>
      </c>
      <c r="P636" s="85">
        <f>SUM(P633:P635)</f>
      </c>
    </row>
    <row r="637">
      <c r="A637" s="98" t="s">
        <v>140394</v>
      </c>
      <c r="B637" s="98" t="s">
        <v>140395</v>
      </c>
      <c r="C637" s="100">
        <v>500</v>
      </c>
      <c r="D637" s="98" t="s">
        <v>140396</v>
      </c>
      <c r="E637" s="98" t="s">
        <v>140397</v>
      </c>
      <c r="F637" s="104">
        <v>45552</v>
      </c>
      <c r="G637" s="104">
        <v>45552</v>
      </c>
      <c r="H637" s="104">
        <v>45930</v>
      </c>
      <c r="J637" s="101">
        <v>1325</v>
      </c>
      <c r="K637" s="98" t="s">
        <v>140398</v>
      </c>
      <c r="L637" s="98" t="s">
        <v>140399</v>
      </c>
      <c r="M637" s="98" t="s">
        <v>140400</v>
      </c>
      <c r="N637" s="98" t="s">
        <v>140401</v>
      </c>
      <c r="O637" s="101">
        <v>150</v>
      </c>
      <c r="P637" s="101">
        <v>50</v>
      </c>
      <c r="Q637" s="101">
        <v>0</v>
      </c>
      <c r="R637" s="101">
        <v>150</v>
      </c>
    </row>
    <row r="638">
      <c r="L638" s="98" t="s">
        <v>140402</v>
      </c>
      <c r="M638" s="98" t="s">
        <v>140403</v>
      </c>
      <c r="N638" s="98" t="s">
        <v>140404</v>
      </c>
      <c r="O638" s="101">
        <v>50</v>
      </c>
      <c r="P638" s="101">
        <v>150</v>
      </c>
    </row>
    <row r="639">
      <c r="L639" s="98" t="s">
        <v>140405</v>
      </c>
      <c r="M639" s="98" t="s">
        <v>140406</v>
      </c>
      <c r="N639" s="98" t="s">
        <v>140407</v>
      </c>
      <c r="O639" s="101">
        <v>1125</v>
      </c>
      <c r="P639" s="101">
        <v>1125</v>
      </c>
    </row>
    <row r="640">
      <c r="L640" s="98" t="s">
        <v>140408</v>
      </c>
      <c r="M640" s="98" t="s">
        <v>140409</v>
      </c>
      <c r="N640" s="98" t="s">
        <v>140410</v>
      </c>
      <c r="O640" s="101">
        <v>15</v>
      </c>
      <c r="P640" s="101">
        <v>15</v>
      </c>
    </row>
    <row r="641">
      <c r="K641" s="96" t="s">
        <v>140411</v>
      </c>
      <c r="O641" s="85">
        <f>SUM(O637:O640)</f>
      </c>
      <c r="P641" s="85">
        <f>SUM(P637:P640)</f>
      </c>
    </row>
    <row r="642">
      <c r="A642" s="98" t="s">
        <v>140412</v>
      </c>
      <c r="B642" s="98" t="s">
        <v>140413</v>
      </c>
      <c r="C642" s="100">
        <v>500</v>
      </c>
      <c r="D642" s="98" t="s">
        <v>140414</v>
      </c>
      <c r="E642" s="98" t="s">
        <v>140415</v>
      </c>
      <c r="F642" s="104">
        <v>45565</v>
      </c>
      <c r="G642" s="104">
        <v>45565</v>
      </c>
      <c r="H642" s="104">
        <v>45930</v>
      </c>
      <c r="J642" s="101">
        <v>1325</v>
      </c>
      <c r="K642" s="98" t="s">
        <v>140416</v>
      </c>
      <c r="L642" s="98" t="s">
        <v>140417</v>
      </c>
      <c r="M642" s="98" t="s">
        <v>140418</v>
      </c>
      <c r="N642" s="98" t="s">
        <v>140419</v>
      </c>
      <c r="O642" s="101">
        <v>50</v>
      </c>
      <c r="P642" s="101">
        <v>200</v>
      </c>
      <c r="Q642" s="101">
        <v>1472.5</v>
      </c>
      <c r="R642" s="101">
        <v>350</v>
      </c>
    </row>
    <row r="643">
      <c r="L643" s="98" t="s">
        <v>140420</v>
      </c>
      <c r="M643" s="98" t="s">
        <v>140421</v>
      </c>
      <c r="N643" s="98" t="s">
        <v>140422</v>
      </c>
      <c r="O643" s="101">
        <v>150</v>
      </c>
      <c r="P643" s="101">
        <v>0</v>
      </c>
    </row>
    <row r="644">
      <c r="L644" s="98" t="s">
        <v>140423</v>
      </c>
      <c r="M644" s="98" t="s">
        <v>140424</v>
      </c>
      <c r="N644" s="98" t="s">
        <v>140425</v>
      </c>
      <c r="O644" s="101">
        <v>1125</v>
      </c>
      <c r="P644" s="101">
        <v>1125</v>
      </c>
    </row>
    <row r="645">
      <c r="L645" s="98" t="s">
        <v>140426</v>
      </c>
      <c r="M645" s="98" t="s">
        <v>140427</v>
      </c>
      <c r="N645" s="98" t="s">
        <v>140428</v>
      </c>
      <c r="O645" s="101">
        <v>132.5</v>
      </c>
      <c r="P645" s="101">
        <v>0</v>
      </c>
    </row>
    <row r="646">
      <c r="L646" s="98" t="s">
        <v>140429</v>
      </c>
      <c r="M646" s="98" t="s">
        <v>140430</v>
      </c>
      <c r="N646" s="98" t="s">
        <v>140431</v>
      </c>
      <c r="O646" s="101">
        <v>15</v>
      </c>
      <c r="P646" s="101">
        <v>15</v>
      </c>
    </row>
    <row r="647">
      <c r="K647" s="96" t="s">
        <v>140432</v>
      </c>
      <c r="O647" s="85">
        <f>SUM(O642:O646)</f>
      </c>
      <c r="P647" s="85">
        <f>SUM(P642:P646)</f>
      </c>
    </row>
    <row r="648">
      <c r="A648" s="98" t="s">
        <v>140433</v>
      </c>
      <c r="B648" s="98" t="s">
        <v>140434</v>
      </c>
      <c r="C648" s="100">
        <v>730</v>
      </c>
      <c r="D648" s="98" t="s">
        <v>140435</v>
      </c>
      <c r="E648" s="98" t="s">
        <v>140436</v>
      </c>
      <c r="F648" s="104">
        <v>45644</v>
      </c>
      <c r="G648" s="104">
        <v>45644</v>
      </c>
      <c r="H648" s="104">
        <v>46008</v>
      </c>
      <c r="J648" s="101">
        <v>1360</v>
      </c>
      <c r="K648" s="98" t="s">
        <v>140437</v>
      </c>
      <c r="L648" s="98" t="s">
        <v>140438</v>
      </c>
      <c r="M648" s="98" t="s">
        <v>140439</v>
      </c>
      <c r="N648" s="98" t="s">
        <v>140440</v>
      </c>
      <c r="O648" s="101">
        <v>150</v>
      </c>
      <c r="P648" s="101">
        <v>50</v>
      </c>
      <c r="Q648" s="101">
        <v>0</v>
      </c>
      <c r="R648" s="101">
        <v>150</v>
      </c>
    </row>
    <row r="649">
      <c r="L649" s="98" t="s">
        <v>140441</v>
      </c>
      <c r="M649" s="98" t="s">
        <v>140442</v>
      </c>
      <c r="N649" s="98" t="s">
        <v>140443</v>
      </c>
      <c r="O649" s="101">
        <v>50</v>
      </c>
      <c r="P649" s="101">
        <v>150</v>
      </c>
    </row>
    <row r="650">
      <c r="L650" s="98" t="s">
        <v>140444</v>
      </c>
      <c r="M650" s="98" t="s">
        <v>140445</v>
      </c>
      <c r="N650" s="98" t="s">
        <v>140446</v>
      </c>
      <c r="O650" s="101">
        <v>1160</v>
      </c>
      <c r="P650" s="101">
        <v>1160</v>
      </c>
    </row>
    <row r="651">
      <c r="L651" s="98" t="s">
        <v>140447</v>
      </c>
      <c r="M651" s="98" t="s">
        <v>140448</v>
      </c>
      <c r="N651" s="98" t="s">
        <v>140449</v>
      </c>
      <c r="O651" s="101">
        <v>15</v>
      </c>
      <c r="P651" s="101">
        <v>15</v>
      </c>
    </row>
    <row r="652">
      <c r="K652" s="96" t="s">
        <v>140450</v>
      </c>
      <c r="O652" s="85">
        <f>SUM(O648:O651)</f>
      </c>
      <c r="P652" s="85">
        <f>SUM(P648:P651)</f>
      </c>
    </row>
    <row r="653">
      <c r="A653" s="98" t="s">
        <v>140451</v>
      </c>
      <c r="B653" s="98" t="s">
        <v>140452</v>
      </c>
      <c r="C653" s="100">
        <v>730</v>
      </c>
      <c r="D653" s="98" t="s">
        <v>140453</v>
      </c>
      <c r="E653" s="98" t="s">
        <v>140454</v>
      </c>
      <c r="F653" s="104">
        <v>44933</v>
      </c>
      <c r="G653" s="104">
        <v>45689</v>
      </c>
      <c r="H653" s="104">
        <v>46053</v>
      </c>
      <c r="J653" s="101">
        <v>1310</v>
      </c>
      <c r="K653" s="98" t="s">
        <v>140455</v>
      </c>
      <c r="L653" s="98" t="s">
        <v>140456</v>
      </c>
      <c r="M653" s="98" t="s">
        <v>140457</v>
      </c>
      <c r="N653" s="98" t="s">
        <v>140458</v>
      </c>
      <c r="O653" s="101">
        <v>50</v>
      </c>
      <c r="P653" s="101">
        <v>50</v>
      </c>
      <c r="Q653" s="101">
        <v>0</v>
      </c>
      <c r="R653" s="101">
        <v>350</v>
      </c>
    </row>
    <row r="654">
      <c r="L654" s="98" t="s">
        <v>140459</v>
      </c>
      <c r="M654" s="98" t="s">
        <v>140460</v>
      </c>
      <c r="N654" s="98" t="s">
        <v>140461</v>
      </c>
      <c r="O654" s="101">
        <v>1230</v>
      </c>
      <c r="P654" s="101">
        <v>1230</v>
      </c>
    </row>
    <row r="655">
      <c r="L655" s="98" t="s">
        <v>140462</v>
      </c>
      <c r="M655" s="98" t="s">
        <v>140463</v>
      </c>
      <c r="N655" s="98" t="s">
        <v>140464</v>
      </c>
      <c r="O655" s="101">
        <v>15</v>
      </c>
      <c r="P655" s="101">
        <v>15</v>
      </c>
    </row>
    <row r="656">
      <c r="L656" s="98" t="s">
        <v>140465</v>
      </c>
      <c r="M656" s="98" t="s">
        <v>140466</v>
      </c>
      <c r="N656" s="98" t="s">
        <v>140467</v>
      </c>
      <c r="O656" s="101">
        <v>15</v>
      </c>
      <c r="P656" s="101">
        <v>15</v>
      </c>
    </row>
    <row r="657">
      <c r="K657" s="96" t="s">
        <v>140468</v>
      </c>
      <c r="O657" s="85">
        <f>SUM(O653:O656)</f>
      </c>
      <c r="P657" s="85">
        <f>SUM(P653:P656)</f>
      </c>
    </row>
    <row r="658">
      <c r="A658" s="98" t="s">
        <v>140469</v>
      </c>
      <c r="B658" s="98" t="s">
        <v>140470</v>
      </c>
      <c r="C658" s="100">
        <v>892</v>
      </c>
      <c r="D658" s="98" t="s">
        <v>140471</v>
      </c>
      <c r="E658" s="98" t="s">
        <v>140472</v>
      </c>
      <c r="F658" s="104">
        <v>44734</v>
      </c>
      <c r="G658" s="104">
        <v>45444</v>
      </c>
      <c r="H658" s="104">
        <v>45808</v>
      </c>
      <c r="J658" s="101">
        <v>1400</v>
      </c>
      <c r="K658" s="98" t="s">
        <v>140473</v>
      </c>
      <c r="L658" s="98" t="s">
        <v>140474</v>
      </c>
      <c r="M658" s="98" t="s">
        <v>140475</v>
      </c>
      <c r="N658" s="98" t="s">
        <v>140476</v>
      </c>
      <c r="O658" s="101">
        <v>1400</v>
      </c>
      <c r="P658" s="101">
        <v>1400</v>
      </c>
      <c r="Q658" s="101">
        <v>0</v>
      </c>
      <c r="R658" s="101">
        <v>250</v>
      </c>
    </row>
    <row r="659">
      <c r="L659" s="98" t="s">
        <v>140477</v>
      </c>
      <c r="M659" s="98" t="s">
        <v>140478</v>
      </c>
      <c r="N659" s="98" t="s">
        <v>140479</v>
      </c>
      <c r="O659" s="101">
        <v>15</v>
      </c>
      <c r="P659" s="101">
        <v>15</v>
      </c>
    </row>
    <row r="660">
      <c r="K660" s="96" t="s">
        <v>140480</v>
      </c>
      <c r="O660" s="85">
        <f>SUM(O658:O659)</f>
      </c>
      <c r="P660" s="85">
        <f>SUM(P658:P659)</f>
      </c>
    </row>
    <row r="661">
      <c r="A661" s="98" t="s">
        <v>140481</v>
      </c>
      <c r="B661" s="98" t="s">
        <v>140482</v>
      </c>
      <c r="C661" s="100">
        <v>892</v>
      </c>
      <c r="D661" s="98" t="s">
        <v>140483</v>
      </c>
      <c r="E661" s="98" t="s">
        <v>140484</v>
      </c>
      <c r="F661" s="104">
        <v>45717</v>
      </c>
      <c r="G661" s="104">
        <v>45717</v>
      </c>
      <c r="H661" s="104">
        <v>46112</v>
      </c>
      <c r="J661" s="101">
        <v>1500</v>
      </c>
      <c r="K661" s="98" t="s">
        <v>140485</v>
      </c>
      <c r="L661" s="98" t="s">
        <v>140486</v>
      </c>
      <c r="M661" s="98" t="s">
        <v>140487</v>
      </c>
      <c r="N661" s="98" t="s">
        <v>140488</v>
      </c>
      <c r="O661" s="101">
        <v>150</v>
      </c>
      <c r="P661" s="101">
        <v>50</v>
      </c>
      <c r="Q661" s="101">
        <v>0</v>
      </c>
      <c r="R661" s="101">
        <v>1750</v>
      </c>
    </row>
    <row r="662">
      <c r="L662" s="98" t="s">
        <v>140489</v>
      </c>
      <c r="M662" s="98" t="s">
        <v>140490</v>
      </c>
      <c r="N662" s="98" t="s">
        <v>140491</v>
      </c>
      <c r="O662" s="101">
        <v>50</v>
      </c>
      <c r="P662" s="101">
        <v>150</v>
      </c>
    </row>
    <row r="663">
      <c r="L663" s="98" t="s">
        <v>140492</v>
      </c>
      <c r="M663" s="98" t="s">
        <v>140493</v>
      </c>
      <c r="N663" s="98" t="s">
        <v>140494</v>
      </c>
      <c r="O663" s="101">
        <v>1300</v>
      </c>
      <c r="P663" s="101">
        <v>1300</v>
      </c>
    </row>
    <row r="664">
      <c r="L664" s="98" t="s">
        <v>140495</v>
      </c>
      <c r="M664" s="98" t="s">
        <v>140496</v>
      </c>
      <c r="N664" s="98" t="s">
        <v>140497</v>
      </c>
      <c r="O664" s="101">
        <v>15</v>
      </c>
      <c r="P664" s="101">
        <v>15</v>
      </c>
    </row>
    <row r="665">
      <c r="L665" s="98" t="s">
        <v>140498</v>
      </c>
      <c r="M665" s="98" t="s">
        <v>140499</v>
      </c>
      <c r="N665" s="98" t="s">
        <v>140500</v>
      </c>
      <c r="O665" s="101">
        <v>15</v>
      </c>
      <c r="P665" s="101">
        <v>15</v>
      </c>
    </row>
    <row r="666">
      <c r="K666" s="96" t="s">
        <v>140501</v>
      </c>
      <c r="O666" s="85">
        <f>SUM(O661:O665)</f>
      </c>
      <c r="P666" s="85">
        <f>SUM(P661:P665)</f>
      </c>
    </row>
    <row r="667">
      <c r="A667" s="98" t="s">
        <v>140502</v>
      </c>
      <c r="B667" s="98" t="s">
        <v>140503</v>
      </c>
      <c r="C667" s="100">
        <v>892</v>
      </c>
      <c r="D667" s="98" t="s">
        <v>140504</v>
      </c>
      <c r="E667" s="98" t="s">
        <v>140505</v>
      </c>
      <c r="F667" s="104">
        <v>45474</v>
      </c>
      <c r="G667" s="104">
        <v>45474</v>
      </c>
      <c r="H667" s="104">
        <v>45838</v>
      </c>
      <c r="J667" s="101">
        <v>1600</v>
      </c>
      <c r="K667" s="98" t="s">
        <v>140506</v>
      </c>
      <c r="L667" s="98" t="s">
        <v>140507</v>
      </c>
      <c r="M667" s="98" t="s">
        <v>140508</v>
      </c>
      <c r="N667" s="98" t="s">
        <v>140509</v>
      </c>
      <c r="O667" s="101">
        <v>50</v>
      </c>
      <c r="P667" s="101">
        <v>0</v>
      </c>
      <c r="Q667" s="101">
        <v>0</v>
      </c>
      <c r="R667" s="101">
        <v>350</v>
      </c>
    </row>
    <row r="668">
      <c r="L668" s="98" t="s">
        <v>140510</v>
      </c>
      <c r="M668" s="98" t="s">
        <v>140511</v>
      </c>
      <c r="N668" s="98" t="s">
        <v>140512</v>
      </c>
      <c r="O668" s="101">
        <v>150</v>
      </c>
      <c r="P668" s="101">
        <v>200</v>
      </c>
    </row>
    <row r="669">
      <c r="L669" s="98" t="s">
        <v>140513</v>
      </c>
      <c r="M669" s="98" t="s">
        <v>140514</v>
      </c>
      <c r="N669" s="98" t="s">
        <v>140515</v>
      </c>
      <c r="O669" s="101">
        <v>1400</v>
      </c>
      <c r="P669" s="101">
        <v>1400</v>
      </c>
    </row>
    <row r="670">
      <c r="L670" s="98" t="s">
        <v>140516</v>
      </c>
      <c r="M670" s="98" t="s">
        <v>140517</v>
      </c>
      <c r="N670" s="98" t="s">
        <v>140518</v>
      </c>
      <c r="O670" s="101">
        <v>15</v>
      </c>
      <c r="P670" s="101">
        <v>15</v>
      </c>
    </row>
    <row r="671">
      <c r="K671" s="96" t="s">
        <v>140519</v>
      </c>
      <c r="O671" s="85">
        <f>SUM(O667:O670)</f>
      </c>
      <c r="P671" s="85">
        <f>SUM(P667:P670)</f>
      </c>
    </row>
    <row r="672">
      <c r="A672" s="98" t="s">
        <v>140520</v>
      </c>
      <c r="B672" s="98" t="s">
        <v>140521</v>
      </c>
      <c r="C672" s="100">
        <v>892</v>
      </c>
      <c r="D672" s="98" t="s">
        <v>140522</v>
      </c>
      <c r="E672" s="98" t="s">
        <v>140523</v>
      </c>
      <c r="F672" s="104">
        <v>45688</v>
      </c>
      <c r="G672" s="104">
        <v>45688</v>
      </c>
      <c r="H672" s="104">
        <v>46081</v>
      </c>
      <c r="J672" s="101">
        <v>1425</v>
      </c>
      <c r="K672" s="98" t="s">
        <v>140524</v>
      </c>
      <c r="L672" s="98" t="s">
        <v>140525</v>
      </c>
      <c r="M672" s="98" t="s">
        <v>140526</v>
      </c>
      <c r="N672" s="98" t="s">
        <v>140527</v>
      </c>
      <c r="O672" s="101">
        <v>50</v>
      </c>
      <c r="P672" s="101">
        <v>25</v>
      </c>
      <c r="Q672" s="101">
        <v>0</v>
      </c>
      <c r="R672" s="101">
        <v>450</v>
      </c>
    </row>
    <row r="673">
      <c r="L673" s="98" t="s">
        <v>140528</v>
      </c>
      <c r="M673" s="98" t="s">
        <v>140529</v>
      </c>
      <c r="N673" s="98" t="s">
        <v>140530</v>
      </c>
      <c r="O673" s="101">
        <v>50</v>
      </c>
      <c r="P673" s="101">
        <v>0</v>
      </c>
    </row>
    <row r="674">
      <c r="L674" s="98" t="s">
        <v>140531</v>
      </c>
      <c r="M674" s="98" t="s">
        <v>140532</v>
      </c>
      <c r="N674" s="98" t="s">
        <v>140533</v>
      </c>
      <c r="O674" s="101">
        <v>25</v>
      </c>
      <c r="P674" s="101">
        <v>100</v>
      </c>
    </row>
    <row r="675">
      <c r="L675" s="98" t="s">
        <v>140534</v>
      </c>
      <c r="M675" s="98" t="s">
        <v>140535</v>
      </c>
      <c r="N675" s="98" t="s">
        <v>140536</v>
      </c>
      <c r="O675" s="101">
        <v>1300</v>
      </c>
      <c r="P675" s="101">
        <v>1300</v>
      </c>
    </row>
    <row r="676">
      <c r="L676" s="98" t="s">
        <v>140537</v>
      </c>
      <c r="M676" s="98" t="s">
        <v>140538</v>
      </c>
      <c r="N676" s="98" t="s">
        <v>140539</v>
      </c>
      <c r="O676" s="101">
        <v>15</v>
      </c>
      <c r="P676" s="101">
        <v>15</v>
      </c>
    </row>
    <row r="677">
      <c r="K677" s="96" t="s">
        <v>140540</v>
      </c>
      <c r="O677" s="85">
        <f>SUM(O672:O676)</f>
      </c>
      <c r="P677" s="85">
        <f>SUM(P672:P676)</f>
      </c>
    </row>
    <row r="678">
      <c r="A678" s="98" t="s">
        <v>140541</v>
      </c>
      <c r="B678" s="98" t="s">
        <v>140542</v>
      </c>
      <c r="C678" s="100">
        <v>730</v>
      </c>
      <c r="D678" s="98" t="s">
        <v>140543</v>
      </c>
      <c r="E678" s="98" t="s">
        <v>140544</v>
      </c>
      <c r="F678" s="104">
        <v>37190</v>
      </c>
      <c r="G678" s="104">
        <v>45748</v>
      </c>
      <c r="H678" s="104">
        <v>46142</v>
      </c>
      <c r="J678" s="101">
        <v>1260</v>
      </c>
      <c r="K678" s="98" t="s">
        <v>140545</v>
      </c>
      <c r="L678" s="98" t="s">
        <v>140546</v>
      </c>
      <c r="M678" s="98" t="s">
        <v>140547</v>
      </c>
      <c r="N678" s="98" t="s">
        <v>140548</v>
      </c>
      <c r="O678" s="101">
        <v>1190</v>
      </c>
      <c r="P678" s="101">
        <v>1190</v>
      </c>
      <c r="Q678" s="101">
        <v>-1275.28</v>
      </c>
      <c r="R678" s="101">
        <v>150</v>
      </c>
    </row>
    <row r="679">
      <c r="L679" s="98" t="s">
        <v>140549</v>
      </c>
      <c r="M679" s="98" t="s">
        <v>140550</v>
      </c>
      <c r="N679" s="98" t="s">
        <v>140551</v>
      </c>
      <c r="O679" s="101">
        <v>15</v>
      </c>
      <c r="P679" s="101">
        <v>15</v>
      </c>
    </row>
    <row r="680">
      <c r="K680" s="96" t="s">
        <v>140552</v>
      </c>
      <c r="O680" s="85">
        <f>SUM(O678:O679)</f>
      </c>
      <c r="P680" s="85">
        <f>SUM(P678:P679)</f>
      </c>
    </row>
    <row r="681">
      <c r="A681" s="98" t="s">
        <v>140553</v>
      </c>
      <c r="B681" s="98" t="s">
        <v>140554</v>
      </c>
      <c r="C681" s="100">
        <v>730</v>
      </c>
      <c r="D681" s="98" t="s">
        <v>140555</v>
      </c>
      <c r="E681" s="98" t="s">
        <v>140556</v>
      </c>
      <c r="F681" s="104">
        <v>45695</v>
      </c>
      <c r="G681" s="104">
        <v>45695</v>
      </c>
      <c r="H681" s="104">
        <v>46087</v>
      </c>
      <c r="J681" s="101">
        <v>1360</v>
      </c>
      <c r="K681" s="98" t="s">
        <v>140557</v>
      </c>
      <c r="L681" s="98" t="s">
        <v>140558</v>
      </c>
      <c r="M681" s="98" t="s">
        <v>140559</v>
      </c>
      <c r="N681" s="98" t="s">
        <v>140560</v>
      </c>
      <c r="O681" s="101">
        <v>150</v>
      </c>
      <c r="P681" s="101">
        <v>200</v>
      </c>
      <c r="Q681" s="101">
        <v>0</v>
      </c>
      <c r="R681" s="101">
        <v>1510</v>
      </c>
    </row>
    <row r="682">
      <c r="L682" s="98" t="s">
        <v>140561</v>
      </c>
      <c r="M682" s="98" t="s">
        <v>140562</v>
      </c>
      <c r="N682" s="98" t="s">
        <v>140563</v>
      </c>
      <c r="O682" s="101">
        <v>50</v>
      </c>
      <c r="P682" s="101">
        <v>0</v>
      </c>
    </row>
    <row r="683">
      <c r="L683" s="98" t="s">
        <v>140564</v>
      </c>
      <c r="M683" s="98" t="s">
        <v>140565</v>
      </c>
      <c r="N683" s="98" t="s">
        <v>140566</v>
      </c>
      <c r="O683" s="101">
        <v>1160</v>
      </c>
      <c r="P683" s="101">
        <v>1160</v>
      </c>
    </row>
    <row r="684">
      <c r="L684" s="98" t="s">
        <v>140567</v>
      </c>
      <c r="M684" s="98" t="s">
        <v>140568</v>
      </c>
      <c r="N684" s="98" t="s">
        <v>140569</v>
      </c>
      <c r="O684" s="101">
        <v>15</v>
      </c>
      <c r="P684" s="101">
        <v>15</v>
      </c>
    </row>
    <row r="685">
      <c r="K685" s="96" t="s">
        <v>140570</v>
      </c>
      <c r="O685" s="85">
        <f>SUM(O681:O684)</f>
      </c>
      <c r="P685" s="85">
        <f>SUM(P681:P684)</f>
      </c>
    </row>
    <row r="686">
      <c r="A686" s="98" t="s">
        <v>140571</v>
      </c>
      <c r="B686" s="98" t="s">
        <v>140572</v>
      </c>
      <c r="C686" s="100">
        <v>730</v>
      </c>
      <c r="D686" s="98" t="s">
        <v>140573</v>
      </c>
      <c r="E686" s="98" t="s">
        <v>140574</v>
      </c>
      <c r="F686" s="104">
        <v>36575</v>
      </c>
      <c r="G686" s="104">
        <v>45717</v>
      </c>
      <c r="H686" s="104">
        <v>46112</v>
      </c>
      <c r="J686" s="101">
        <v>1260</v>
      </c>
      <c r="K686" s="98" t="s">
        <v>140575</v>
      </c>
      <c r="L686" s="98" t="s">
        <v>140576</v>
      </c>
      <c r="M686" s="98" t="s">
        <v>140577</v>
      </c>
      <c r="N686" s="98" t="s">
        <v>140578</v>
      </c>
      <c r="O686" s="101">
        <v>1334</v>
      </c>
      <c r="P686" s="101">
        <v>1334</v>
      </c>
      <c r="Q686" s="101">
        <v>0</v>
      </c>
      <c r="R686" s="101">
        <v>125</v>
      </c>
    </row>
    <row r="687">
      <c r="L687" s="98" t="s">
        <v>140579</v>
      </c>
      <c r="M687" s="98" t="s">
        <v>140580</v>
      </c>
      <c r="N687" s="98" t="s">
        <v>140581</v>
      </c>
      <c r="O687" s="101">
        <v>15</v>
      </c>
      <c r="P687" s="101">
        <v>15</v>
      </c>
    </row>
    <row r="688">
      <c r="K688" s="96" t="s">
        <v>140582</v>
      </c>
      <c r="O688" s="85">
        <f>SUM(O686:O687)</f>
      </c>
      <c r="P688" s="85">
        <f>SUM(P686:P687)</f>
      </c>
    </row>
    <row r="689">
      <c r="A689" s="98" t="s">
        <v>140583</v>
      </c>
      <c r="B689" s="98" t="s">
        <v>140584</v>
      </c>
      <c r="C689" s="100">
        <v>730</v>
      </c>
      <c r="D689" s="98" t="s">
        <v>140585</v>
      </c>
      <c r="E689" s="98" t="s">
        <v>140586</v>
      </c>
      <c r="F689" s="104">
        <v>45662</v>
      </c>
      <c r="G689" s="104">
        <v>45662</v>
      </c>
      <c r="H689" s="104">
        <v>46026</v>
      </c>
      <c r="J689" s="101">
        <v>1160</v>
      </c>
      <c r="K689" s="98" t="s">
        <v>140587</v>
      </c>
      <c r="L689" s="98" t="s">
        <v>140588</v>
      </c>
      <c r="M689" s="98" t="s">
        <v>140589</v>
      </c>
      <c r="N689" s="98" t="s">
        <v>140590</v>
      </c>
      <c r="O689" s="101">
        <v>1160</v>
      </c>
      <c r="P689" s="101">
        <v>1160</v>
      </c>
      <c r="Q689" s="101">
        <v>0</v>
      </c>
      <c r="R689" s="101">
        <v>150</v>
      </c>
    </row>
    <row r="690">
      <c r="L690" s="98" t="s">
        <v>140591</v>
      </c>
      <c r="M690" s="98" t="s">
        <v>140592</v>
      </c>
      <c r="N690" s="98" t="s">
        <v>140593</v>
      </c>
      <c r="O690" s="101">
        <v>15</v>
      </c>
      <c r="P690" s="101">
        <v>15</v>
      </c>
    </row>
    <row r="691">
      <c r="K691" s="96" t="s">
        <v>140594</v>
      </c>
      <c r="O691" s="85">
        <f>SUM(O689:O690)</f>
      </c>
      <c r="P691" s="85">
        <f>SUM(P689:P690)</f>
      </c>
    </row>
    <row r="692">
      <c r="A692" s="98" t="s">
        <v>140595</v>
      </c>
      <c r="B692" s="98" t="s">
        <v>140596</v>
      </c>
      <c r="C692" s="100">
        <v>892</v>
      </c>
      <c r="D692" s="98" t="s">
        <v>140597</v>
      </c>
      <c r="E692" s="98" t="s">
        <v>140598</v>
      </c>
      <c r="F692" s="104">
        <v>45457</v>
      </c>
      <c r="G692" s="104">
        <v>45457</v>
      </c>
      <c r="H692" s="104">
        <v>45838</v>
      </c>
      <c r="J692" s="101">
        <v>1475</v>
      </c>
      <c r="K692" s="98" t="s">
        <v>140599</v>
      </c>
      <c r="L692" s="98" t="s">
        <v>140600</v>
      </c>
      <c r="M692" s="98" t="s">
        <v>140601</v>
      </c>
      <c r="N692" s="98" t="s">
        <v>140602</v>
      </c>
      <c r="O692" s="101">
        <v>25</v>
      </c>
      <c r="P692" s="101">
        <v>50</v>
      </c>
      <c r="Q692" s="101">
        <v>0</v>
      </c>
      <c r="R692" s="101">
        <v>250</v>
      </c>
    </row>
    <row r="693">
      <c r="L693" s="98" t="s">
        <v>140603</v>
      </c>
      <c r="M693" s="98" t="s">
        <v>140604</v>
      </c>
      <c r="N693" s="98" t="s">
        <v>140605</v>
      </c>
      <c r="O693" s="101">
        <v>50</v>
      </c>
      <c r="P693" s="101">
        <v>25</v>
      </c>
    </row>
    <row r="694">
      <c r="L694" s="98" t="s">
        <v>140606</v>
      </c>
      <c r="M694" s="98" t="s">
        <v>140607</v>
      </c>
      <c r="N694" s="98" t="s">
        <v>140608</v>
      </c>
      <c r="O694" s="101">
        <v>1400</v>
      </c>
      <c r="P694" s="101">
        <v>1400</v>
      </c>
    </row>
    <row r="695">
      <c r="L695" s="98" t="s">
        <v>140609</v>
      </c>
      <c r="M695" s="98" t="s">
        <v>140610</v>
      </c>
      <c r="N695" s="98" t="s">
        <v>140611</v>
      </c>
      <c r="O695" s="101">
        <v>15</v>
      </c>
      <c r="P695" s="101">
        <v>15</v>
      </c>
    </row>
    <row r="696">
      <c r="K696" s="96" t="s">
        <v>140612</v>
      </c>
      <c r="O696" s="85">
        <f>SUM(O692:O695)</f>
      </c>
      <c r="P696" s="85">
        <f>SUM(P692:P695)</f>
      </c>
    </row>
    <row r="697">
      <c r="A697" s="98" t="s">
        <v>140613</v>
      </c>
      <c r="B697" s="98" t="s">
        <v>140614</v>
      </c>
      <c r="C697" s="100">
        <v>892</v>
      </c>
      <c r="D697" s="98" t="s">
        <v>140615</v>
      </c>
      <c r="E697" s="98" t="s">
        <v>140616</v>
      </c>
      <c r="F697" s="104">
        <v>44348</v>
      </c>
      <c r="G697" s="104">
        <v>45444</v>
      </c>
      <c r="H697" s="104">
        <v>45808</v>
      </c>
      <c r="J697" s="101">
        <v>1550</v>
      </c>
      <c r="K697" s="98" t="s">
        <v>140617</v>
      </c>
      <c r="L697" s="98" t="s">
        <v>140618</v>
      </c>
      <c r="M697" s="98" t="s">
        <v>140619</v>
      </c>
      <c r="N697" s="98" t="s">
        <v>140620</v>
      </c>
      <c r="O697" s="101">
        <v>150</v>
      </c>
      <c r="P697" s="101">
        <v>150</v>
      </c>
      <c r="Q697" s="101">
        <v>0</v>
      </c>
      <c r="R697" s="101">
        <v>450</v>
      </c>
    </row>
    <row r="698">
      <c r="L698" s="98" t="s">
        <v>140621</v>
      </c>
      <c r="M698" s="98" t="s">
        <v>140622</v>
      </c>
      <c r="N698" s="98" t="s">
        <v>140623</v>
      </c>
      <c r="O698" s="101">
        <v>1370</v>
      </c>
      <c r="P698" s="101">
        <v>1370</v>
      </c>
    </row>
    <row r="699">
      <c r="L699" s="98" t="s">
        <v>140624</v>
      </c>
      <c r="M699" s="98" t="s">
        <v>140625</v>
      </c>
      <c r="N699" s="98" t="s">
        <v>140626</v>
      </c>
      <c r="O699" s="101">
        <v>15</v>
      </c>
      <c r="P699" s="101">
        <v>15</v>
      </c>
    </row>
    <row r="700">
      <c r="K700" s="96" t="s">
        <v>140627</v>
      </c>
      <c r="O700" s="85">
        <f>SUM(O697:O699)</f>
      </c>
      <c r="P700" s="85">
        <f>SUM(P697:P699)</f>
      </c>
    </row>
    <row r="701">
      <c r="A701" s="98" t="s">
        <v>140628</v>
      </c>
      <c r="B701" s="98" t="s">
        <v>140629</v>
      </c>
      <c r="C701" s="100">
        <v>892</v>
      </c>
      <c r="D701" s="98" t="s">
        <v>140630</v>
      </c>
      <c r="E701" s="98" t="s">
        <v>140631</v>
      </c>
      <c r="F701" s="104">
        <v>43518</v>
      </c>
      <c r="G701" s="104">
        <v>45717</v>
      </c>
      <c r="H701" s="104">
        <v>46081</v>
      </c>
      <c r="J701" s="101">
        <v>1400</v>
      </c>
      <c r="K701" s="98" t="s">
        <v>140632</v>
      </c>
      <c r="L701" s="98" t="s">
        <v>140633</v>
      </c>
      <c r="M701" s="98" t="s">
        <v>140634</v>
      </c>
      <c r="N701" s="98" t="s">
        <v>140635</v>
      </c>
      <c r="O701" s="101">
        <v>1400</v>
      </c>
      <c r="P701" s="101">
        <v>1400</v>
      </c>
      <c r="Q701" s="101">
        <v>0</v>
      </c>
      <c r="R701" s="101">
        <v>250</v>
      </c>
    </row>
    <row r="702">
      <c r="L702" s="98" t="s">
        <v>140636</v>
      </c>
      <c r="M702" s="98" t="s">
        <v>140637</v>
      </c>
      <c r="N702" s="98" t="s">
        <v>140638</v>
      </c>
      <c r="O702" s="101">
        <v>15</v>
      </c>
      <c r="P702" s="101">
        <v>15</v>
      </c>
    </row>
    <row r="703">
      <c r="K703" s="96" t="s">
        <v>140639</v>
      </c>
      <c r="O703" s="85">
        <f>SUM(O701:O702)</f>
      </c>
      <c r="P703" s="85">
        <f>SUM(P701:P702)</f>
      </c>
    </row>
    <row r="704">
      <c r="A704" s="98" t="s">
        <v>140640</v>
      </c>
      <c r="B704" s="98" t="s">
        <v>140641</v>
      </c>
      <c r="C704" s="100">
        <v>892</v>
      </c>
      <c r="D704" s="98" t="s">
        <v>140642</v>
      </c>
      <c r="E704" s="98" t="s">
        <v>140643</v>
      </c>
      <c r="F704" s="104">
        <v>45709</v>
      </c>
      <c r="G704" s="104">
        <v>45709</v>
      </c>
      <c r="H704" s="104">
        <v>46101</v>
      </c>
      <c r="J704" s="101">
        <v>1300</v>
      </c>
      <c r="K704" s="98" t="s">
        <v>140644</v>
      </c>
      <c r="L704" s="98" t="s">
        <v>140645</v>
      </c>
      <c r="M704" s="98" t="s">
        <v>140646</v>
      </c>
      <c r="N704" s="98" t="s">
        <v>140647</v>
      </c>
      <c r="O704" s="101">
        <v>1300</v>
      </c>
      <c r="P704" s="101">
        <v>1300</v>
      </c>
      <c r="Q704" s="101">
        <v>0</v>
      </c>
      <c r="R704" s="101">
        <v>250</v>
      </c>
    </row>
    <row r="705">
      <c r="L705" s="98" t="s">
        <v>140648</v>
      </c>
      <c r="M705" s="98" t="s">
        <v>140649</v>
      </c>
      <c r="N705" s="98" t="s">
        <v>140650</v>
      </c>
      <c r="O705" s="101">
        <v>15</v>
      </c>
      <c r="P705" s="101">
        <v>15</v>
      </c>
    </row>
    <row r="706">
      <c r="K706" s="96" t="s">
        <v>140651</v>
      </c>
      <c r="O706" s="85">
        <f>SUM(O704:O705)</f>
      </c>
      <c r="P706" s="85">
        <f>SUM(P704:P705)</f>
      </c>
    </row>
    <row r="707">
      <c r="A707" s="98" t="s">
        <v>140652</v>
      </c>
      <c r="B707" s="98" t="s">
        <v>140653</v>
      </c>
      <c r="C707" s="100">
        <v>730</v>
      </c>
      <c r="D707" s="98" t="s">
        <v>140654</v>
      </c>
      <c r="E707" s="98" t="s">
        <v>140655</v>
      </c>
      <c r="F707" s="104">
        <v>45738</v>
      </c>
      <c r="G707" s="104">
        <v>45738</v>
      </c>
      <c r="H707" s="104">
        <v>46102</v>
      </c>
      <c r="J707" s="101">
        <v>1310</v>
      </c>
      <c r="K707" s="98" t="s">
        <v>140656</v>
      </c>
      <c r="L707" s="98" t="s">
        <v>140657</v>
      </c>
      <c r="M707" s="98" t="s">
        <v>140658</v>
      </c>
      <c r="N707" s="98" t="s">
        <v>140659</v>
      </c>
      <c r="O707" s="101">
        <v>150</v>
      </c>
      <c r="P707" s="101">
        <v>150</v>
      </c>
      <c r="Q707" s="101">
        <v>0</v>
      </c>
      <c r="R707" s="101">
        <v>150</v>
      </c>
    </row>
    <row r="708">
      <c r="L708" s="98" t="s">
        <v>140660</v>
      </c>
      <c r="M708" s="98" t="s">
        <v>140661</v>
      </c>
      <c r="N708" s="98" t="s">
        <v>140662</v>
      </c>
      <c r="O708" s="101">
        <v>1160</v>
      </c>
      <c r="P708" s="101">
        <v>1160</v>
      </c>
    </row>
    <row r="709">
      <c r="L709" s="98" t="s">
        <v>140663</v>
      </c>
      <c r="M709" s="98" t="s">
        <v>140664</v>
      </c>
      <c r="N709" s="98" t="s">
        <v>140665</v>
      </c>
      <c r="O709" s="101">
        <v>15</v>
      </c>
      <c r="P709" s="101">
        <v>15</v>
      </c>
    </row>
    <row r="710">
      <c r="K710" s="96" t="s">
        <v>140666</v>
      </c>
      <c r="O710" s="85">
        <f>SUM(O707:O709)</f>
      </c>
      <c r="P710" s="85">
        <f>SUM(P707:P709)</f>
      </c>
    </row>
    <row r="711">
      <c r="A711" s="98" t="s">
        <v>140667</v>
      </c>
      <c r="B711" s="98" t="s">
        <v>140668</v>
      </c>
      <c r="C711" s="100">
        <v>730</v>
      </c>
      <c r="D711" s="98" t="s">
        <v>140669</v>
      </c>
      <c r="E711" s="98" t="s">
        <v>140670</v>
      </c>
      <c r="F711" s="104">
        <v>44324</v>
      </c>
      <c r="G711" s="104">
        <v>45444</v>
      </c>
      <c r="H711" s="104">
        <v>45808</v>
      </c>
      <c r="I711" s="104">
        <v>45808</v>
      </c>
      <c r="J711" s="101">
        <v>1360</v>
      </c>
      <c r="K711" s="98" t="s">
        <v>140671</v>
      </c>
      <c r="L711" s="98" t="s">
        <v>140672</v>
      </c>
      <c r="M711" s="98" t="s">
        <v>140673</v>
      </c>
      <c r="N711" s="98" t="s">
        <v>140674</v>
      </c>
      <c r="O711" s="101">
        <v>150</v>
      </c>
      <c r="P711" s="101">
        <v>50</v>
      </c>
      <c r="Q711" s="101">
        <v>0</v>
      </c>
      <c r="R711" s="101">
        <v>350</v>
      </c>
    </row>
    <row r="712">
      <c r="L712" s="98" t="s">
        <v>140675</v>
      </c>
      <c r="M712" s="98" t="s">
        <v>140676</v>
      </c>
      <c r="N712" s="98" t="s">
        <v>140677</v>
      </c>
      <c r="O712" s="101">
        <v>50</v>
      </c>
      <c r="P712" s="101">
        <v>150</v>
      </c>
    </row>
    <row r="713">
      <c r="L713" s="98" t="s">
        <v>140678</v>
      </c>
      <c r="M713" s="98" t="s">
        <v>140679</v>
      </c>
      <c r="N713" s="98" t="s">
        <v>140680</v>
      </c>
      <c r="O713" s="101">
        <v>1175</v>
      </c>
      <c r="P713" s="101">
        <v>1175</v>
      </c>
    </row>
    <row r="714">
      <c r="L714" s="98" t="s">
        <v>140681</v>
      </c>
      <c r="M714" s="98" t="s">
        <v>140682</v>
      </c>
      <c r="N714" s="98" t="s">
        <v>140683</v>
      </c>
      <c r="O714" s="101">
        <v>15</v>
      </c>
      <c r="P714" s="101">
        <v>15</v>
      </c>
    </row>
    <row r="715">
      <c r="K715" s="96" t="s">
        <v>140684</v>
      </c>
      <c r="O715" s="85">
        <f>SUM(O711:O714)</f>
      </c>
      <c r="P715" s="85">
        <f>SUM(P711:P714)</f>
      </c>
    </row>
    <row r="716">
      <c r="A716" s="98" t="s">
        <v>140685</v>
      </c>
      <c r="B716" s="98" t="s">
        <v>140686</v>
      </c>
      <c r="C716" s="100">
        <v>730</v>
      </c>
      <c r="D716" s="98" t="s">
        <v>140687</v>
      </c>
      <c r="E716" s="98" t="s">
        <v>140688</v>
      </c>
      <c r="F716" s="104">
        <v>45245</v>
      </c>
      <c r="G716" s="104">
        <v>45627</v>
      </c>
      <c r="H716" s="104">
        <v>45900</v>
      </c>
      <c r="J716" s="101">
        <v>1260</v>
      </c>
      <c r="K716" s="98" t="s">
        <v>140689</v>
      </c>
      <c r="L716" s="98" t="s">
        <v>140690</v>
      </c>
      <c r="M716" s="98" t="s">
        <v>140691</v>
      </c>
      <c r="N716" s="98" t="s">
        <v>140692</v>
      </c>
      <c r="O716" s="101">
        <v>1260</v>
      </c>
      <c r="P716" s="101">
        <v>1260</v>
      </c>
      <c r="Q716" s="101">
        <v>0</v>
      </c>
      <c r="R716" s="101">
        <v>250</v>
      </c>
    </row>
    <row r="717">
      <c r="L717" s="98" t="s">
        <v>140693</v>
      </c>
      <c r="M717" s="98" t="s">
        <v>140694</v>
      </c>
      <c r="N717" s="98" t="s">
        <v>140695</v>
      </c>
      <c r="O717" s="101">
        <v>15</v>
      </c>
      <c r="P717" s="101">
        <v>15</v>
      </c>
    </row>
    <row r="718">
      <c r="K718" s="96" t="s">
        <v>140696</v>
      </c>
      <c r="O718" s="85">
        <f>SUM(O716:O717)</f>
      </c>
      <c r="P718" s="85">
        <f>SUM(P716:P717)</f>
      </c>
    </row>
    <row r="719">
      <c r="A719" s="98" t="s">
        <v>140697</v>
      </c>
      <c r="B719" s="98" t="s">
        <v>140698</v>
      </c>
      <c r="C719" s="100">
        <v>730</v>
      </c>
      <c r="D719" s="98" t="s">
        <v>140699</v>
      </c>
      <c r="E719" s="98" t="s">
        <v>140700</v>
      </c>
      <c r="F719" s="104">
        <v>45248</v>
      </c>
      <c r="G719" s="104">
        <v>45627</v>
      </c>
      <c r="H719" s="104">
        <v>45991</v>
      </c>
      <c r="J719" s="101">
        <v>1260</v>
      </c>
      <c r="K719" s="98" t="s">
        <v>140701</v>
      </c>
      <c r="L719" s="98" t="s">
        <v>140702</v>
      </c>
      <c r="M719" s="98" t="s">
        <v>140703</v>
      </c>
      <c r="N719" s="98" t="s">
        <v>140704</v>
      </c>
      <c r="O719" s="101">
        <v>1260</v>
      </c>
      <c r="P719" s="101">
        <v>1260</v>
      </c>
      <c r="Q719" s="101">
        <v>0</v>
      </c>
      <c r="R719" s="101">
        <v>150</v>
      </c>
    </row>
    <row r="720">
      <c r="L720" s="98" t="s">
        <v>140705</v>
      </c>
      <c r="M720" s="98" t="s">
        <v>140706</v>
      </c>
      <c r="N720" s="98" t="s">
        <v>140707</v>
      </c>
      <c r="O720" s="101">
        <v>15</v>
      </c>
      <c r="P720" s="101">
        <v>15</v>
      </c>
    </row>
    <row r="721">
      <c r="K721" s="96" t="s">
        <v>140708</v>
      </c>
      <c r="O721" s="85">
        <f>SUM(O719:O720)</f>
      </c>
      <c r="P721" s="85">
        <f>SUM(P719:P720)</f>
      </c>
    </row>
    <row r="722">
      <c r="A722" s="98" t="s">
        <v>140709</v>
      </c>
      <c r="B722" s="98" t="s">
        <v>140710</v>
      </c>
      <c r="C722" s="100">
        <v>892</v>
      </c>
      <c r="D722" s="98" t="s">
        <v>140711</v>
      </c>
      <c r="E722" s="98" t="s">
        <v>140712</v>
      </c>
      <c r="F722" s="104">
        <v>45530</v>
      </c>
      <c r="G722" s="104">
        <v>45530</v>
      </c>
      <c r="H722" s="104">
        <v>45900</v>
      </c>
      <c r="J722" s="101">
        <v>1450</v>
      </c>
      <c r="K722" s="98" t="s">
        <v>140713</v>
      </c>
      <c r="L722" s="98" t="s">
        <v>140714</v>
      </c>
      <c r="M722" s="98" t="s">
        <v>140715</v>
      </c>
      <c r="N722" s="98" t="s">
        <v>140716</v>
      </c>
      <c r="O722" s="101">
        <v>50</v>
      </c>
      <c r="P722" s="101">
        <v>50</v>
      </c>
      <c r="Q722" s="101">
        <v>0</v>
      </c>
      <c r="R722" s="101">
        <v>350</v>
      </c>
    </row>
    <row r="723">
      <c r="L723" s="98" t="s">
        <v>140717</v>
      </c>
      <c r="M723" s="98" t="s">
        <v>140718</v>
      </c>
      <c r="N723" s="98" t="s">
        <v>140719</v>
      </c>
      <c r="O723" s="101">
        <v>1400</v>
      </c>
      <c r="P723" s="101">
        <v>1400</v>
      </c>
    </row>
    <row r="724">
      <c r="L724" s="98" t="s">
        <v>140720</v>
      </c>
      <c r="M724" s="98" t="s">
        <v>140721</v>
      </c>
      <c r="N724" s="98" t="s">
        <v>140722</v>
      </c>
      <c r="O724" s="101">
        <v>15</v>
      </c>
      <c r="P724" s="101">
        <v>15</v>
      </c>
    </row>
    <row r="725">
      <c r="K725" s="96" t="s">
        <v>140723</v>
      </c>
      <c r="O725" s="85">
        <f>SUM(O722:O724)</f>
      </c>
      <c r="P725" s="85">
        <f>SUM(P722:P724)</f>
      </c>
    </row>
    <row r="726">
      <c r="A726" s="98" t="s">
        <v>140724</v>
      </c>
      <c r="B726" s="98" t="s">
        <v>140725</v>
      </c>
      <c r="C726" s="100">
        <v>892</v>
      </c>
      <c r="D726" s="98" t="s">
        <v>140726</v>
      </c>
      <c r="E726" s="98" t="s">
        <v>140727</v>
      </c>
      <c r="F726" s="104">
        <v>45741</v>
      </c>
      <c r="G726" s="104">
        <v>45741</v>
      </c>
      <c r="H726" s="104">
        <v>46105</v>
      </c>
      <c r="J726" s="101">
        <v>1325</v>
      </c>
      <c r="K726" s="98" t="s">
        <v>140728</v>
      </c>
      <c r="L726" s="98" t="s">
        <v>140729</v>
      </c>
      <c r="M726" s="98" t="s">
        <v>140730</v>
      </c>
      <c r="N726" s="98" t="s">
        <v>140731</v>
      </c>
      <c r="O726" s="101">
        <v>25</v>
      </c>
      <c r="P726" s="101">
        <v>25</v>
      </c>
      <c r="Q726" s="101">
        <v>0</v>
      </c>
      <c r="R726" s="101">
        <v>250</v>
      </c>
    </row>
    <row r="727">
      <c r="L727" s="98" t="s">
        <v>140732</v>
      </c>
      <c r="M727" s="98" t="s">
        <v>140733</v>
      </c>
      <c r="N727" s="98" t="s">
        <v>140734</v>
      </c>
      <c r="O727" s="101">
        <v>1300</v>
      </c>
      <c r="P727" s="101">
        <v>1300</v>
      </c>
    </row>
    <row r="728">
      <c r="L728" s="98" t="s">
        <v>140735</v>
      </c>
      <c r="M728" s="98" t="s">
        <v>140736</v>
      </c>
      <c r="N728" s="98" t="s">
        <v>140737</v>
      </c>
      <c r="O728" s="101">
        <v>-40</v>
      </c>
      <c r="P728" s="101">
        <v>-40</v>
      </c>
    </row>
    <row r="729">
      <c r="L729" s="98" t="s">
        <v>140738</v>
      </c>
      <c r="M729" s="98" t="s">
        <v>140739</v>
      </c>
      <c r="N729" s="98" t="s">
        <v>140740</v>
      </c>
      <c r="O729" s="101">
        <v>15</v>
      </c>
      <c r="P729" s="101">
        <v>15</v>
      </c>
    </row>
    <row r="730">
      <c r="K730" s="96" t="s">
        <v>140741</v>
      </c>
      <c r="O730" s="85">
        <f>SUM(O726:O729)</f>
      </c>
      <c r="P730" s="85">
        <f>SUM(P726:P729)</f>
      </c>
    </row>
    <row r="731">
      <c r="A731" s="98" t="s">
        <v>140742</v>
      </c>
      <c r="B731" s="98" t="s">
        <v>140743</v>
      </c>
      <c r="C731" s="100">
        <v>892</v>
      </c>
      <c r="D731" s="98" t="s">
        <v>140744</v>
      </c>
      <c r="E731" s="98" t="s">
        <v>140745</v>
      </c>
      <c r="J731" s="101">
        <v>1350</v>
      </c>
      <c r="K731" s="98" t="s">
        <v>140746</v>
      </c>
      <c r="L731" s="98" t="s">
        <v>140746</v>
      </c>
      <c r="O731" s="101">
        <v>0</v>
      </c>
      <c r="P731" s="101">
        <v>0</v>
      </c>
    </row>
    <row r="732">
      <c r="K732" s="96" t="s">
        <v>140747</v>
      </c>
      <c r="O732" s="85">
        <f>SUM(O731:O731)</f>
      </c>
      <c r="P732" s="85">
        <f>SUM(P731:P731)</f>
      </c>
    </row>
    <row r="733">
      <c r="A733" s="98" t="s">
        <v>140748</v>
      </c>
      <c r="B733" s="98" t="s">
        <v>140749</v>
      </c>
      <c r="C733" s="100">
        <v>892</v>
      </c>
      <c r="D733" s="98" t="s">
        <v>140750</v>
      </c>
      <c r="E733" s="98" t="s">
        <v>140751</v>
      </c>
      <c r="F733" s="104">
        <v>44792</v>
      </c>
      <c r="G733" s="104">
        <v>45536</v>
      </c>
      <c r="H733" s="104">
        <v>45900</v>
      </c>
      <c r="J733" s="101">
        <v>1450</v>
      </c>
      <c r="K733" s="98" t="s">
        <v>140752</v>
      </c>
      <c r="L733" s="98" t="s">
        <v>140753</v>
      </c>
      <c r="M733" s="98" t="s">
        <v>140754</v>
      </c>
      <c r="N733" s="98" t="s">
        <v>140755</v>
      </c>
      <c r="O733" s="101">
        <v>50</v>
      </c>
      <c r="P733" s="101">
        <v>50</v>
      </c>
      <c r="Q733" s="101">
        <v>0</v>
      </c>
      <c r="R733" s="101">
        <v>250</v>
      </c>
    </row>
    <row r="734">
      <c r="L734" s="98" t="s">
        <v>140756</v>
      </c>
      <c r="M734" s="98" t="s">
        <v>140757</v>
      </c>
      <c r="N734" s="98" t="s">
        <v>140758</v>
      </c>
      <c r="O734" s="101">
        <v>1410</v>
      </c>
      <c r="P734" s="101">
        <v>1410</v>
      </c>
    </row>
    <row r="735">
      <c r="L735" s="98" t="s">
        <v>140759</v>
      </c>
      <c r="M735" s="98" t="s">
        <v>140760</v>
      </c>
      <c r="N735" s="98" t="s">
        <v>140761</v>
      </c>
      <c r="O735" s="101">
        <v>15</v>
      </c>
      <c r="P735" s="101">
        <v>15</v>
      </c>
    </row>
    <row r="736">
      <c r="L736" s="98" t="s">
        <v>140762</v>
      </c>
      <c r="M736" s="98" t="s">
        <v>140763</v>
      </c>
      <c r="N736" s="98" t="s">
        <v>140764</v>
      </c>
      <c r="O736" s="101">
        <v>15</v>
      </c>
      <c r="P736" s="101">
        <v>15</v>
      </c>
    </row>
    <row r="737">
      <c r="K737" s="96" t="s">
        <v>140765</v>
      </c>
      <c r="O737" s="85">
        <f>SUM(O733:O736)</f>
      </c>
      <c r="P737" s="85">
        <f>SUM(P733:P736)</f>
      </c>
    </row>
    <row r="738">
      <c r="A738" s="98" t="s">
        <v>140766</v>
      </c>
      <c r="B738" s="98" t="s">
        <v>140767</v>
      </c>
      <c r="C738" s="100">
        <v>730</v>
      </c>
      <c r="D738" s="98" t="s">
        <v>140768</v>
      </c>
      <c r="E738" s="98" t="s">
        <v>140769</v>
      </c>
      <c r="F738" s="104">
        <v>45182</v>
      </c>
      <c r="G738" s="104">
        <v>45566</v>
      </c>
      <c r="H738" s="104">
        <v>45961</v>
      </c>
      <c r="J738" s="101">
        <v>1310</v>
      </c>
      <c r="K738" s="98" t="s">
        <v>140770</v>
      </c>
      <c r="L738" s="98" t="s">
        <v>140771</v>
      </c>
      <c r="M738" s="98" t="s">
        <v>140772</v>
      </c>
      <c r="N738" s="98" t="s">
        <v>140773</v>
      </c>
      <c r="O738" s="101">
        <v>50</v>
      </c>
      <c r="P738" s="101">
        <v>50</v>
      </c>
      <c r="Q738" s="101">
        <v>1467</v>
      </c>
      <c r="R738" s="101">
        <v>150</v>
      </c>
    </row>
    <row r="739">
      <c r="L739" s="98" t="s">
        <v>140774</v>
      </c>
      <c r="M739" s="98" t="s">
        <v>140775</v>
      </c>
      <c r="N739" s="98" t="s">
        <v>140776</v>
      </c>
      <c r="O739" s="101">
        <v>1270</v>
      </c>
      <c r="P739" s="101">
        <v>1270</v>
      </c>
    </row>
    <row r="740">
      <c r="L740" s="98" t="s">
        <v>140777</v>
      </c>
      <c r="M740" s="98" t="s">
        <v>140778</v>
      </c>
      <c r="N740" s="98" t="s">
        <v>140779</v>
      </c>
      <c r="O740" s="101">
        <v>132</v>
      </c>
      <c r="P740" s="101">
        <v>0</v>
      </c>
    </row>
    <row r="741">
      <c r="L741" s="98" t="s">
        <v>140780</v>
      </c>
      <c r="M741" s="98" t="s">
        <v>140781</v>
      </c>
      <c r="N741" s="98" t="s">
        <v>140782</v>
      </c>
      <c r="O741" s="101">
        <v>15</v>
      </c>
      <c r="P741" s="101">
        <v>15</v>
      </c>
    </row>
    <row r="742">
      <c r="K742" s="96" t="s">
        <v>140783</v>
      </c>
      <c r="O742" s="85">
        <f>SUM(O738:O741)</f>
      </c>
      <c r="P742" s="85">
        <f>SUM(P738:P741)</f>
      </c>
    </row>
    <row r="743">
      <c r="A743" s="98" t="s">
        <v>140784</v>
      </c>
      <c r="B743" s="98" t="s">
        <v>140785</v>
      </c>
      <c r="C743" s="100">
        <v>730</v>
      </c>
      <c r="D743" s="98" t="s">
        <v>140786</v>
      </c>
      <c r="E743" s="98" t="s">
        <v>140787</v>
      </c>
      <c r="F743" s="104">
        <v>44315</v>
      </c>
      <c r="G743" s="104">
        <v>45536</v>
      </c>
      <c r="H743" s="104">
        <v>45900</v>
      </c>
      <c r="J743" s="101">
        <v>1410</v>
      </c>
      <c r="K743" s="98" t="s">
        <v>140788</v>
      </c>
      <c r="L743" s="98" t="s">
        <v>140789</v>
      </c>
      <c r="M743" s="98" t="s">
        <v>140790</v>
      </c>
      <c r="N743" s="98" t="s">
        <v>140791</v>
      </c>
      <c r="O743" s="101">
        <v>150</v>
      </c>
      <c r="P743" s="101">
        <v>150</v>
      </c>
      <c r="Q743" s="101">
        <v>0</v>
      </c>
      <c r="R743" s="101">
        <v>150</v>
      </c>
    </row>
    <row r="744">
      <c r="L744" s="98" t="s">
        <v>140792</v>
      </c>
      <c r="M744" s="98" t="s">
        <v>140793</v>
      </c>
      <c r="N744" s="98" t="s">
        <v>140794</v>
      </c>
      <c r="O744" s="101">
        <v>1270</v>
      </c>
      <c r="P744" s="101">
        <v>1270</v>
      </c>
    </row>
    <row r="745">
      <c r="L745" s="98" t="s">
        <v>140795</v>
      </c>
      <c r="M745" s="98" t="s">
        <v>140796</v>
      </c>
      <c r="N745" s="98" t="s">
        <v>140797</v>
      </c>
      <c r="O745" s="101">
        <v>15</v>
      </c>
      <c r="P745" s="101">
        <v>15</v>
      </c>
    </row>
    <row r="746">
      <c r="L746" s="98" t="s">
        <v>140798</v>
      </c>
      <c r="M746" s="98" t="s">
        <v>140799</v>
      </c>
      <c r="N746" s="98" t="s">
        <v>140800</v>
      </c>
      <c r="O746" s="101">
        <v>15</v>
      </c>
      <c r="P746" s="101">
        <v>15</v>
      </c>
    </row>
    <row r="747">
      <c r="K747" s="96" t="s">
        <v>140801</v>
      </c>
      <c r="O747" s="85">
        <f>SUM(O743:O746)</f>
      </c>
      <c r="P747" s="85">
        <f>SUM(P743:P746)</f>
      </c>
    </row>
    <row r="748">
      <c r="A748" s="98" t="s">
        <v>140802</v>
      </c>
      <c r="B748" s="98" t="s">
        <v>140803</v>
      </c>
      <c r="C748" s="100">
        <v>672</v>
      </c>
      <c r="D748" s="98" t="s">
        <v>140804</v>
      </c>
      <c r="E748" s="98" t="s">
        <v>140805</v>
      </c>
      <c r="F748" s="104">
        <v>45125</v>
      </c>
      <c r="G748" s="104">
        <v>45505</v>
      </c>
      <c r="H748" s="104">
        <v>45869</v>
      </c>
      <c r="J748" s="101">
        <v>1375</v>
      </c>
      <c r="K748" s="98" t="s">
        <v>140806</v>
      </c>
      <c r="L748" s="98" t="s">
        <v>140807</v>
      </c>
      <c r="M748" s="98" t="s">
        <v>140808</v>
      </c>
      <c r="N748" s="98" t="s">
        <v>140809</v>
      </c>
      <c r="O748" s="101">
        <v>50</v>
      </c>
      <c r="P748" s="101">
        <v>50</v>
      </c>
      <c r="Q748" s="101">
        <v>0</v>
      </c>
      <c r="R748" s="101">
        <v>150</v>
      </c>
    </row>
    <row r="749">
      <c r="L749" s="98" t="s">
        <v>140810</v>
      </c>
      <c r="M749" s="98" t="s">
        <v>140811</v>
      </c>
      <c r="N749" s="98" t="s">
        <v>140812</v>
      </c>
      <c r="O749" s="101">
        <v>150</v>
      </c>
      <c r="P749" s="101">
        <v>150</v>
      </c>
    </row>
    <row r="750">
      <c r="L750" s="98" t="s">
        <v>140813</v>
      </c>
      <c r="M750" s="98" t="s">
        <v>140814</v>
      </c>
      <c r="N750" s="98" t="s">
        <v>140815</v>
      </c>
      <c r="O750" s="101">
        <v>1185</v>
      </c>
      <c r="P750" s="101">
        <v>1185</v>
      </c>
    </row>
    <row r="751">
      <c r="L751" s="98" t="s">
        <v>140816</v>
      </c>
      <c r="M751" s="98" t="s">
        <v>140817</v>
      </c>
      <c r="N751" s="98" t="s">
        <v>140818</v>
      </c>
      <c r="O751" s="101">
        <v>-42</v>
      </c>
      <c r="P751" s="101">
        <v>-42</v>
      </c>
    </row>
    <row r="752">
      <c r="L752" s="98" t="s">
        <v>140819</v>
      </c>
      <c r="M752" s="98" t="s">
        <v>140820</v>
      </c>
      <c r="N752" s="98" t="s">
        <v>140821</v>
      </c>
      <c r="O752" s="101">
        <v>15</v>
      </c>
      <c r="P752" s="101">
        <v>15</v>
      </c>
    </row>
    <row r="753">
      <c r="K753" s="96" t="s">
        <v>140822</v>
      </c>
      <c r="O753" s="85">
        <f>SUM(O748:O752)</f>
      </c>
      <c r="P753" s="85">
        <f>SUM(P748:P752)</f>
      </c>
    </row>
    <row r="754">
      <c r="A754" s="98" t="s">
        <v>140823</v>
      </c>
      <c r="B754" s="98" t="s">
        <v>140824</v>
      </c>
      <c r="C754" s="100">
        <v>672</v>
      </c>
      <c r="D754" s="98" t="s">
        <v>140825</v>
      </c>
      <c r="E754" s="98" t="s">
        <v>140826</v>
      </c>
      <c r="F754" s="104">
        <v>45740</v>
      </c>
      <c r="G754" s="104">
        <v>45740</v>
      </c>
      <c r="H754" s="104">
        <v>46104</v>
      </c>
      <c r="J754" s="101">
        <v>1125</v>
      </c>
      <c r="K754" s="98" t="s">
        <v>140827</v>
      </c>
      <c r="L754" s="98" t="s">
        <v>140828</v>
      </c>
      <c r="M754" s="98" t="s">
        <v>140829</v>
      </c>
      <c r="N754" s="98" t="s">
        <v>140830</v>
      </c>
      <c r="O754" s="101">
        <v>50</v>
      </c>
      <c r="P754" s="101">
        <v>50</v>
      </c>
      <c r="Q754" s="101">
        <v>0</v>
      </c>
      <c r="R754" s="101">
        <v>350</v>
      </c>
    </row>
    <row r="755">
      <c r="L755" s="98" t="s">
        <v>140831</v>
      </c>
      <c r="M755" s="98" t="s">
        <v>140832</v>
      </c>
      <c r="N755" s="98" t="s">
        <v>140833</v>
      </c>
      <c r="O755" s="101">
        <v>1075</v>
      </c>
      <c r="P755" s="101">
        <v>1075</v>
      </c>
    </row>
    <row r="756">
      <c r="L756" s="98" t="s">
        <v>140834</v>
      </c>
      <c r="M756" s="98" t="s">
        <v>140835</v>
      </c>
      <c r="N756" s="98" t="s">
        <v>140836</v>
      </c>
      <c r="O756" s="101">
        <v>-34</v>
      </c>
      <c r="P756" s="101">
        <v>-34</v>
      </c>
    </row>
    <row r="757">
      <c r="L757" s="98" t="s">
        <v>140837</v>
      </c>
      <c r="M757" s="98" t="s">
        <v>140838</v>
      </c>
      <c r="N757" s="98" t="s">
        <v>140839</v>
      </c>
      <c r="O757" s="101">
        <v>15</v>
      </c>
      <c r="P757" s="101">
        <v>15</v>
      </c>
    </row>
    <row r="758">
      <c r="K758" s="96" t="s">
        <v>140840</v>
      </c>
      <c r="O758" s="85">
        <f>SUM(O754:O757)</f>
      </c>
      <c r="P758" s="85">
        <f>SUM(P754:P757)</f>
      </c>
    </row>
    <row r="759">
      <c r="A759" s="98" t="s">
        <v>140841</v>
      </c>
      <c r="B759" s="98" t="s">
        <v>140842</v>
      </c>
      <c r="C759" s="100">
        <v>672</v>
      </c>
      <c r="D759" s="98" t="s">
        <v>140843</v>
      </c>
      <c r="E759" s="98" t="s">
        <v>140844</v>
      </c>
      <c r="F759" s="104">
        <v>44295</v>
      </c>
      <c r="G759" s="104">
        <v>45566</v>
      </c>
      <c r="H759" s="104">
        <v>45961</v>
      </c>
      <c r="J759" s="101">
        <v>1375</v>
      </c>
      <c r="K759" s="98" t="s">
        <v>140845</v>
      </c>
      <c r="L759" s="98" t="s">
        <v>140846</v>
      </c>
      <c r="M759" s="98" t="s">
        <v>140847</v>
      </c>
      <c r="N759" s="98" t="s">
        <v>140848</v>
      </c>
      <c r="O759" s="101">
        <v>50</v>
      </c>
      <c r="P759" s="101">
        <v>150</v>
      </c>
      <c r="Q759" s="101">
        <v>0</v>
      </c>
      <c r="R759" s="101">
        <v>350</v>
      </c>
    </row>
    <row r="760">
      <c r="L760" s="98" t="s">
        <v>140849</v>
      </c>
      <c r="M760" s="98" t="s">
        <v>140850</v>
      </c>
      <c r="N760" s="98" t="s">
        <v>140851</v>
      </c>
      <c r="O760" s="101">
        <v>150</v>
      </c>
      <c r="P760" s="101">
        <v>50</v>
      </c>
    </row>
    <row r="761">
      <c r="L761" s="98" t="s">
        <v>140852</v>
      </c>
      <c r="M761" s="98" t="s">
        <v>140853</v>
      </c>
      <c r="N761" s="98" t="s">
        <v>140854</v>
      </c>
      <c r="O761" s="101">
        <v>1170</v>
      </c>
      <c r="P761" s="101">
        <v>1170</v>
      </c>
    </row>
    <row r="762">
      <c r="L762" s="98" t="s">
        <v>140855</v>
      </c>
      <c r="M762" s="98" t="s">
        <v>140856</v>
      </c>
      <c r="N762" s="98" t="s">
        <v>140857</v>
      </c>
      <c r="O762" s="101">
        <v>15</v>
      </c>
      <c r="P762" s="101">
        <v>15</v>
      </c>
    </row>
    <row r="763">
      <c r="K763" s="96" t="s">
        <v>140858</v>
      </c>
      <c r="O763" s="85">
        <f>SUM(O759:O762)</f>
      </c>
      <c r="P763" s="85">
        <f>SUM(P759:P762)</f>
      </c>
    </row>
    <row r="764">
      <c r="A764" s="98" t="s">
        <v>140859</v>
      </c>
      <c r="B764" s="98" t="s">
        <v>140860</v>
      </c>
      <c r="C764" s="100">
        <v>672</v>
      </c>
      <c r="D764" s="98" t="s">
        <v>140861</v>
      </c>
      <c r="E764" s="98" t="s">
        <v>140862</v>
      </c>
      <c r="F764" s="104">
        <v>45519</v>
      </c>
      <c r="G764" s="104">
        <v>45519</v>
      </c>
      <c r="H764" s="104">
        <v>45930</v>
      </c>
      <c r="J764" s="101">
        <v>1225</v>
      </c>
      <c r="K764" s="98" t="s">
        <v>140863</v>
      </c>
      <c r="L764" s="98" t="s">
        <v>140864</v>
      </c>
      <c r="M764" s="98" t="s">
        <v>140865</v>
      </c>
      <c r="N764" s="98" t="s">
        <v>140866</v>
      </c>
      <c r="O764" s="101">
        <v>50</v>
      </c>
      <c r="P764" s="101">
        <v>50</v>
      </c>
      <c r="Q764" s="101">
        <v>0</v>
      </c>
      <c r="R764" s="101">
        <v>350</v>
      </c>
    </row>
    <row r="765">
      <c r="L765" s="98" t="s">
        <v>140867</v>
      </c>
      <c r="M765" s="98" t="s">
        <v>140868</v>
      </c>
      <c r="N765" s="98" t="s">
        <v>140869</v>
      </c>
      <c r="O765" s="101">
        <v>1175</v>
      </c>
      <c r="P765" s="101">
        <v>1175</v>
      </c>
    </row>
    <row r="766">
      <c r="L766" s="98" t="s">
        <v>140870</v>
      </c>
      <c r="M766" s="98" t="s">
        <v>140871</v>
      </c>
      <c r="N766" s="98" t="s">
        <v>140872</v>
      </c>
      <c r="O766" s="101">
        <v>15</v>
      </c>
      <c r="P766" s="101">
        <v>15</v>
      </c>
    </row>
    <row r="767">
      <c r="K767" s="96" t="s">
        <v>140873</v>
      </c>
      <c r="O767" s="85">
        <f>SUM(O764:O766)</f>
      </c>
      <c r="P767" s="85">
        <f>SUM(P764:P766)</f>
      </c>
    </row>
    <row r="768">
      <c r="A768" s="98" t="s">
        <v>140874</v>
      </c>
      <c r="B768" s="98" t="s">
        <v>140875</v>
      </c>
      <c r="C768" s="100">
        <v>672</v>
      </c>
      <c r="D768" s="98" t="s">
        <v>140876</v>
      </c>
      <c r="E768" s="98" t="s">
        <v>140877</v>
      </c>
      <c r="F768" s="104">
        <v>44478</v>
      </c>
      <c r="G768" s="104">
        <v>45597</v>
      </c>
      <c r="H768" s="104">
        <v>45991</v>
      </c>
      <c r="J768" s="101">
        <v>1225</v>
      </c>
      <c r="K768" s="98" t="s">
        <v>140878</v>
      </c>
      <c r="L768" s="98" t="s">
        <v>140879</v>
      </c>
      <c r="M768" s="98" t="s">
        <v>140880</v>
      </c>
      <c r="N768" s="98" t="s">
        <v>140881</v>
      </c>
      <c r="O768" s="101">
        <v>50</v>
      </c>
      <c r="P768" s="101">
        <v>50</v>
      </c>
      <c r="Q768" s="101">
        <v>0</v>
      </c>
      <c r="R768" s="101">
        <v>350</v>
      </c>
    </row>
    <row r="769">
      <c r="L769" s="98" t="s">
        <v>140882</v>
      </c>
      <c r="M769" s="98" t="s">
        <v>140883</v>
      </c>
      <c r="N769" s="98" t="s">
        <v>140884</v>
      </c>
      <c r="O769" s="101">
        <v>1150</v>
      </c>
      <c r="P769" s="101">
        <v>1150</v>
      </c>
    </row>
    <row r="770">
      <c r="L770" s="98" t="s">
        <v>140885</v>
      </c>
      <c r="M770" s="98" t="s">
        <v>140886</v>
      </c>
      <c r="N770" s="98" t="s">
        <v>140887</v>
      </c>
      <c r="O770" s="101">
        <v>15</v>
      </c>
      <c r="P770" s="101">
        <v>15</v>
      </c>
    </row>
    <row r="771">
      <c r="K771" s="96" t="s">
        <v>140888</v>
      </c>
      <c r="O771" s="85">
        <f>SUM(O768:O770)</f>
      </c>
      <c r="P771" s="85">
        <f>SUM(P768:P770)</f>
      </c>
    </row>
    <row r="772">
      <c r="A772" s="98" t="s">
        <v>140889</v>
      </c>
      <c r="B772" s="98" t="s">
        <v>140890</v>
      </c>
      <c r="C772" s="100">
        <v>672</v>
      </c>
      <c r="D772" s="98" t="s">
        <v>140891</v>
      </c>
      <c r="E772" s="98" t="s">
        <v>140892</v>
      </c>
      <c r="F772" s="104">
        <v>45058</v>
      </c>
      <c r="G772" s="104">
        <v>45444</v>
      </c>
      <c r="H772" s="104">
        <v>45808</v>
      </c>
      <c r="J772" s="101">
        <v>1225</v>
      </c>
      <c r="K772" s="98" t="s">
        <v>140893</v>
      </c>
      <c r="L772" s="98" t="s">
        <v>140894</v>
      </c>
      <c r="M772" s="98" t="s">
        <v>140895</v>
      </c>
      <c r="N772" s="98" t="s">
        <v>140896</v>
      </c>
      <c r="O772" s="101">
        <v>50</v>
      </c>
      <c r="P772" s="101">
        <v>50</v>
      </c>
      <c r="Q772" s="101">
        <v>0</v>
      </c>
      <c r="R772" s="101">
        <v>150</v>
      </c>
    </row>
    <row r="773">
      <c r="L773" s="98" t="s">
        <v>140897</v>
      </c>
      <c r="M773" s="98" t="s">
        <v>140898</v>
      </c>
      <c r="N773" s="98" t="s">
        <v>140899</v>
      </c>
      <c r="O773" s="101">
        <v>1175</v>
      </c>
      <c r="P773" s="101">
        <v>1175</v>
      </c>
    </row>
    <row r="774">
      <c r="L774" s="98" t="s">
        <v>140900</v>
      </c>
      <c r="M774" s="98" t="s">
        <v>140901</v>
      </c>
      <c r="N774" s="98" t="s">
        <v>140902</v>
      </c>
      <c r="O774" s="101">
        <v>15</v>
      </c>
      <c r="P774" s="101">
        <v>15</v>
      </c>
    </row>
    <row r="775">
      <c r="K775" s="96" t="s">
        <v>140903</v>
      </c>
      <c r="O775" s="85">
        <f>SUM(O772:O774)</f>
      </c>
      <c r="P775" s="85">
        <f>SUM(P772:P774)</f>
      </c>
    </row>
    <row r="776">
      <c r="A776" s="98" t="s">
        <v>140904</v>
      </c>
      <c r="B776" s="98" t="s">
        <v>140905</v>
      </c>
      <c r="C776" s="100">
        <v>672</v>
      </c>
      <c r="D776" s="98" t="s">
        <v>140906</v>
      </c>
      <c r="E776" s="98" t="s">
        <v>140907</v>
      </c>
      <c r="F776" s="104">
        <v>45241</v>
      </c>
      <c r="G776" s="104">
        <v>45627</v>
      </c>
      <c r="H776" s="104">
        <v>45991</v>
      </c>
      <c r="J776" s="101">
        <v>1375</v>
      </c>
      <c r="K776" s="98" t="s">
        <v>140908</v>
      </c>
      <c r="L776" s="98" t="s">
        <v>140909</v>
      </c>
      <c r="M776" s="98" t="s">
        <v>140910</v>
      </c>
      <c r="N776" s="98" t="s">
        <v>140911</v>
      </c>
      <c r="O776" s="101">
        <v>150</v>
      </c>
      <c r="P776" s="101">
        <v>150</v>
      </c>
      <c r="Q776" s="101">
        <v>0</v>
      </c>
      <c r="R776" s="101">
        <v>350</v>
      </c>
    </row>
    <row r="777">
      <c r="L777" s="98" t="s">
        <v>140912</v>
      </c>
      <c r="M777" s="98" t="s">
        <v>140913</v>
      </c>
      <c r="N777" s="98" t="s">
        <v>140914</v>
      </c>
      <c r="O777" s="101">
        <v>50</v>
      </c>
      <c r="P777" s="101">
        <v>50</v>
      </c>
    </row>
    <row r="778">
      <c r="L778" s="98" t="s">
        <v>140915</v>
      </c>
      <c r="M778" s="98" t="s">
        <v>140916</v>
      </c>
      <c r="N778" s="98" t="s">
        <v>140917</v>
      </c>
      <c r="O778" s="101">
        <v>1175</v>
      </c>
      <c r="P778" s="101">
        <v>1175</v>
      </c>
    </row>
    <row r="779">
      <c r="L779" s="98" t="s">
        <v>140918</v>
      </c>
      <c r="M779" s="98" t="s">
        <v>140919</v>
      </c>
      <c r="N779" s="98" t="s">
        <v>140920</v>
      </c>
      <c r="O779" s="101">
        <v>15</v>
      </c>
      <c r="P779" s="101">
        <v>15</v>
      </c>
    </row>
    <row r="780">
      <c r="K780" s="96" t="s">
        <v>140921</v>
      </c>
      <c r="O780" s="85">
        <f>SUM(O776:O779)</f>
      </c>
      <c r="P780" s="85">
        <f>SUM(P776:P779)</f>
      </c>
    </row>
    <row r="781">
      <c r="A781" s="98" t="s">
        <v>140922</v>
      </c>
      <c r="B781" s="98" t="s">
        <v>140923</v>
      </c>
      <c r="C781" s="100">
        <v>672</v>
      </c>
      <c r="D781" s="98" t="s">
        <v>140924</v>
      </c>
      <c r="E781" s="98" t="s">
        <v>140925</v>
      </c>
      <c r="F781" s="104">
        <v>45538</v>
      </c>
      <c r="G781" s="104">
        <v>45538</v>
      </c>
      <c r="H781" s="104">
        <v>45930</v>
      </c>
      <c r="J781" s="101">
        <v>1225</v>
      </c>
      <c r="K781" s="98" t="s">
        <v>140926</v>
      </c>
      <c r="L781" s="98" t="s">
        <v>140927</v>
      </c>
      <c r="M781" s="98" t="s">
        <v>140928</v>
      </c>
      <c r="N781" s="98" t="s">
        <v>140929</v>
      </c>
      <c r="O781" s="101">
        <v>50</v>
      </c>
      <c r="P781" s="101">
        <v>50</v>
      </c>
      <c r="Q781" s="101">
        <v>-652.01999999999998</v>
      </c>
      <c r="R781" s="101">
        <v>150</v>
      </c>
    </row>
    <row r="782">
      <c r="L782" s="98" t="s">
        <v>140930</v>
      </c>
      <c r="M782" s="98" t="s">
        <v>140931</v>
      </c>
      <c r="N782" s="98" t="s">
        <v>140932</v>
      </c>
      <c r="O782" s="101">
        <v>1175</v>
      </c>
      <c r="P782" s="101">
        <v>1175</v>
      </c>
    </row>
    <row r="783">
      <c r="L783" s="98" t="s">
        <v>140933</v>
      </c>
      <c r="M783" s="98" t="s">
        <v>140934</v>
      </c>
      <c r="N783" s="98" t="s">
        <v>140935</v>
      </c>
      <c r="O783" s="101">
        <v>15</v>
      </c>
      <c r="P783" s="101">
        <v>15</v>
      </c>
    </row>
    <row r="784">
      <c r="K784" s="96" t="s">
        <v>140936</v>
      </c>
      <c r="O784" s="85">
        <f>SUM(O781:O783)</f>
      </c>
      <c r="P784" s="85">
        <f>SUM(P781:P783)</f>
      </c>
    </row>
    <row r="785">
      <c r="A785" s="98" t="s">
        <v>140937</v>
      </c>
      <c r="B785" s="98" t="s">
        <v>140938</v>
      </c>
      <c r="C785" s="100">
        <v>672</v>
      </c>
      <c r="D785" s="98" t="s">
        <v>140939</v>
      </c>
      <c r="E785" s="98" t="s">
        <v>140940</v>
      </c>
      <c r="F785" s="104">
        <v>45646</v>
      </c>
      <c r="G785" s="104">
        <v>45646</v>
      </c>
      <c r="H785" s="104">
        <v>46053</v>
      </c>
      <c r="J785" s="101">
        <v>1125</v>
      </c>
      <c r="K785" s="98" t="s">
        <v>140941</v>
      </c>
      <c r="L785" s="98" t="s">
        <v>140942</v>
      </c>
      <c r="M785" s="98" t="s">
        <v>140943</v>
      </c>
      <c r="N785" s="98" t="s">
        <v>140944</v>
      </c>
      <c r="O785" s="101">
        <v>1125</v>
      </c>
      <c r="P785" s="101">
        <v>1125</v>
      </c>
      <c r="Q785" s="101">
        <v>0</v>
      </c>
      <c r="R785" s="101">
        <v>150</v>
      </c>
    </row>
    <row r="786">
      <c r="L786" s="98" t="s">
        <v>140945</v>
      </c>
      <c r="M786" s="98" t="s">
        <v>140946</v>
      </c>
      <c r="N786" s="98" t="s">
        <v>140947</v>
      </c>
      <c r="O786" s="101">
        <v>15</v>
      </c>
      <c r="P786" s="101">
        <v>15</v>
      </c>
    </row>
    <row r="787">
      <c r="K787" s="96" t="s">
        <v>140948</v>
      </c>
      <c r="O787" s="85">
        <f>SUM(O785:O786)</f>
      </c>
      <c r="P787" s="85">
        <f>SUM(P785:P786)</f>
      </c>
    </row>
    <row r="788">
      <c r="A788" s="98" t="s">
        <v>140949</v>
      </c>
      <c r="B788" s="98" t="s">
        <v>140950</v>
      </c>
      <c r="C788" s="100">
        <v>672</v>
      </c>
      <c r="D788" s="98" t="s">
        <v>140951</v>
      </c>
      <c r="E788" s="98" t="s">
        <v>140952</v>
      </c>
      <c r="F788" s="104">
        <v>45444</v>
      </c>
      <c r="G788" s="104">
        <v>45444</v>
      </c>
      <c r="H788" s="104">
        <v>45808</v>
      </c>
      <c r="J788" s="101">
        <v>1175</v>
      </c>
      <c r="K788" s="98" t="s">
        <v>140953</v>
      </c>
      <c r="L788" s="98" t="s">
        <v>140954</v>
      </c>
      <c r="M788" s="98" t="s">
        <v>140955</v>
      </c>
      <c r="N788" s="98" t="s">
        <v>140956</v>
      </c>
      <c r="O788" s="101">
        <v>1175</v>
      </c>
      <c r="P788" s="101">
        <v>1175</v>
      </c>
      <c r="Q788" s="101">
        <v>0</v>
      </c>
      <c r="R788" s="101">
        <v>150</v>
      </c>
    </row>
    <row r="789">
      <c r="L789" s="98" t="s">
        <v>140957</v>
      </c>
      <c r="M789" s="98" t="s">
        <v>140958</v>
      </c>
      <c r="N789" s="98" t="s">
        <v>140959</v>
      </c>
      <c r="O789" s="101">
        <v>15</v>
      </c>
      <c r="P789" s="101">
        <v>15</v>
      </c>
    </row>
    <row r="790">
      <c r="K790" s="96" t="s">
        <v>140960</v>
      </c>
      <c r="O790" s="85">
        <f>SUM(O788:O789)</f>
      </c>
      <c r="P790" s="85">
        <f>SUM(P788:P789)</f>
      </c>
    </row>
    <row r="791">
      <c r="A791" s="98" t="s">
        <v>140961</v>
      </c>
      <c r="B791" s="98" t="s">
        <v>140962</v>
      </c>
      <c r="C791" s="100">
        <v>672</v>
      </c>
      <c r="D791" s="98" t="s">
        <v>140963</v>
      </c>
      <c r="E791" s="98" t="s">
        <v>140964</v>
      </c>
      <c r="F791" s="104">
        <v>45684</v>
      </c>
      <c r="G791" s="104">
        <v>45684</v>
      </c>
      <c r="H791" s="104">
        <v>46079</v>
      </c>
      <c r="J791" s="101">
        <v>1180</v>
      </c>
      <c r="K791" s="98" t="s">
        <v>140965</v>
      </c>
      <c r="L791" s="98" t="s">
        <v>140966</v>
      </c>
      <c r="M791" s="98" t="s">
        <v>140967</v>
      </c>
      <c r="N791" s="98" t="s">
        <v>140968</v>
      </c>
      <c r="O791" s="101">
        <v>55</v>
      </c>
      <c r="P791" s="101">
        <v>50</v>
      </c>
      <c r="Q791" s="101">
        <v>0</v>
      </c>
      <c r="R791" s="101">
        <v>350</v>
      </c>
    </row>
    <row r="792">
      <c r="L792" s="98" t="s">
        <v>140969</v>
      </c>
      <c r="M792" s="98" t="s">
        <v>140970</v>
      </c>
      <c r="N792" s="98" t="s">
        <v>140971</v>
      </c>
      <c r="O792" s="101">
        <v>50</v>
      </c>
      <c r="P792" s="101">
        <v>55</v>
      </c>
    </row>
    <row r="793">
      <c r="L793" s="98" t="s">
        <v>140972</v>
      </c>
      <c r="M793" s="98" t="s">
        <v>140973</v>
      </c>
      <c r="N793" s="98" t="s">
        <v>140974</v>
      </c>
      <c r="O793" s="101">
        <v>1075</v>
      </c>
      <c r="P793" s="101">
        <v>1075</v>
      </c>
    </row>
    <row r="794">
      <c r="L794" s="98" t="s">
        <v>140975</v>
      </c>
      <c r="M794" s="98" t="s">
        <v>140976</v>
      </c>
      <c r="N794" s="98" t="s">
        <v>140977</v>
      </c>
      <c r="O794" s="101">
        <v>15</v>
      </c>
      <c r="P794" s="101">
        <v>15</v>
      </c>
    </row>
    <row r="795">
      <c r="K795" s="96" t="s">
        <v>140978</v>
      </c>
      <c r="O795" s="85">
        <f>SUM(O791:O794)</f>
      </c>
      <c r="P795" s="85">
        <f>SUM(P791:P794)</f>
      </c>
    </row>
    <row r="796">
      <c r="A796" s="98" t="s">
        <v>140979</v>
      </c>
      <c r="B796" s="98" t="s">
        <v>140980</v>
      </c>
      <c r="C796" s="100">
        <v>672</v>
      </c>
      <c r="D796" s="98" t="s">
        <v>140981</v>
      </c>
      <c r="E796" s="98" t="s">
        <v>140982</v>
      </c>
      <c r="F796" s="104">
        <v>44355</v>
      </c>
      <c r="G796" s="104">
        <v>45474</v>
      </c>
      <c r="H796" s="104">
        <v>45838</v>
      </c>
      <c r="J796" s="101">
        <v>1375</v>
      </c>
      <c r="K796" s="98" t="s">
        <v>140983</v>
      </c>
      <c r="L796" s="98" t="s">
        <v>140984</v>
      </c>
      <c r="M796" s="98" t="s">
        <v>140985</v>
      </c>
      <c r="N796" s="98" t="s">
        <v>140986</v>
      </c>
      <c r="O796" s="101">
        <v>150</v>
      </c>
      <c r="P796" s="101">
        <v>0</v>
      </c>
      <c r="Q796" s="101">
        <v>0</v>
      </c>
      <c r="R796" s="101">
        <v>150</v>
      </c>
    </row>
    <row r="797">
      <c r="L797" s="98" t="s">
        <v>140987</v>
      </c>
      <c r="M797" s="98" t="s">
        <v>140988</v>
      </c>
      <c r="N797" s="98" t="s">
        <v>140989</v>
      </c>
      <c r="O797" s="101">
        <v>50</v>
      </c>
      <c r="P797" s="101">
        <v>200</v>
      </c>
    </row>
    <row r="798">
      <c r="L798" s="98" t="s">
        <v>140990</v>
      </c>
      <c r="M798" s="98" t="s">
        <v>140991</v>
      </c>
      <c r="N798" s="98" t="s">
        <v>140992</v>
      </c>
      <c r="O798" s="101">
        <v>1155</v>
      </c>
      <c r="P798" s="101">
        <v>1155</v>
      </c>
    </row>
    <row r="799">
      <c r="L799" s="98" t="s">
        <v>140993</v>
      </c>
      <c r="M799" s="98" t="s">
        <v>140994</v>
      </c>
      <c r="N799" s="98" t="s">
        <v>140995</v>
      </c>
      <c r="O799" s="101">
        <v>15</v>
      </c>
      <c r="P799" s="101">
        <v>15</v>
      </c>
    </row>
    <row r="800">
      <c r="K800" s="96" t="s">
        <v>140996</v>
      </c>
      <c r="O800" s="85">
        <f>SUM(O796:O799)</f>
      </c>
      <c r="P800" s="85">
        <f>SUM(P796:P799)</f>
      </c>
    </row>
    <row r="801">
      <c r="A801" s="98" t="s">
        <v>140997</v>
      </c>
      <c r="B801" s="98" t="s">
        <v>140998</v>
      </c>
      <c r="C801" s="100">
        <v>672</v>
      </c>
      <c r="D801" s="98" t="s">
        <v>140999</v>
      </c>
      <c r="E801" s="98" t="s">
        <v>141000</v>
      </c>
      <c r="F801" s="104">
        <v>44995</v>
      </c>
      <c r="G801" s="104">
        <v>45748</v>
      </c>
      <c r="H801" s="104">
        <v>46142</v>
      </c>
      <c r="J801" s="101">
        <v>1175</v>
      </c>
      <c r="K801" s="98" t="s">
        <v>141001</v>
      </c>
      <c r="L801" s="98" t="s">
        <v>141002</v>
      </c>
      <c r="M801" s="98" t="s">
        <v>141003</v>
      </c>
      <c r="N801" s="98" t="s">
        <v>141004</v>
      </c>
      <c r="O801" s="101">
        <v>1140</v>
      </c>
      <c r="P801" s="101">
        <v>1140</v>
      </c>
      <c r="Q801" s="101">
        <v>0</v>
      </c>
      <c r="R801" s="101">
        <v>150</v>
      </c>
    </row>
    <row r="802">
      <c r="L802" s="98" t="s">
        <v>141005</v>
      </c>
      <c r="M802" s="98" t="s">
        <v>141006</v>
      </c>
      <c r="N802" s="98" t="s">
        <v>141007</v>
      </c>
      <c r="O802" s="101">
        <v>15</v>
      </c>
      <c r="P802" s="101">
        <v>15</v>
      </c>
    </row>
    <row r="803">
      <c r="K803" s="96" t="s">
        <v>141008</v>
      </c>
      <c r="O803" s="85">
        <f>SUM(O801:O802)</f>
      </c>
      <c r="P803" s="85">
        <f>SUM(P801:P802)</f>
      </c>
    </row>
    <row r="804">
      <c r="A804" s="98" t="s">
        <v>141009</v>
      </c>
      <c r="B804" s="98" t="s">
        <v>141010</v>
      </c>
      <c r="C804" s="100">
        <v>672</v>
      </c>
      <c r="D804" s="98" t="s">
        <v>141011</v>
      </c>
      <c r="E804" s="98" t="s">
        <v>141012</v>
      </c>
      <c r="F804" s="104">
        <v>45675</v>
      </c>
      <c r="G804" s="104">
        <v>45675</v>
      </c>
      <c r="H804" s="104">
        <v>46070</v>
      </c>
      <c r="J804" s="101">
        <v>1075</v>
      </c>
      <c r="K804" s="98" t="s">
        <v>141013</v>
      </c>
      <c r="L804" s="98" t="s">
        <v>141014</v>
      </c>
      <c r="M804" s="98" t="s">
        <v>141015</v>
      </c>
      <c r="N804" s="98" t="s">
        <v>141016</v>
      </c>
      <c r="O804" s="101">
        <v>1075</v>
      </c>
      <c r="P804" s="101">
        <v>1075</v>
      </c>
      <c r="Q804" s="101">
        <v>0</v>
      </c>
      <c r="R804" s="101">
        <v>150</v>
      </c>
    </row>
    <row r="805">
      <c r="L805" s="98" t="s">
        <v>141017</v>
      </c>
      <c r="M805" s="98" t="s">
        <v>141018</v>
      </c>
      <c r="N805" s="98" t="s">
        <v>141019</v>
      </c>
      <c r="O805" s="101">
        <v>15</v>
      </c>
      <c r="P805" s="101">
        <v>15</v>
      </c>
    </row>
    <row r="806">
      <c r="K806" s="96" t="s">
        <v>141020</v>
      </c>
      <c r="O806" s="85">
        <f>SUM(O804:O805)</f>
      </c>
      <c r="P806" s="85">
        <f>SUM(P804:P805)</f>
      </c>
    </row>
    <row r="807">
      <c r="A807" s="98" t="s">
        <v>141021</v>
      </c>
      <c r="B807" s="98" t="s">
        <v>141022</v>
      </c>
      <c r="C807" s="100">
        <v>672</v>
      </c>
      <c r="D807" s="98" t="s">
        <v>141023</v>
      </c>
      <c r="E807" s="98" t="s">
        <v>141024</v>
      </c>
      <c r="F807" s="104">
        <v>45269</v>
      </c>
      <c r="G807" s="104">
        <v>45658</v>
      </c>
      <c r="H807" s="104">
        <v>46022</v>
      </c>
      <c r="J807" s="101">
        <v>1175</v>
      </c>
      <c r="K807" s="98" t="s">
        <v>141025</v>
      </c>
      <c r="L807" s="98" t="s">
        <v>141026</v>
      </c>
      <c r="M807" s="98" t="s">
        <v>141027</v>
      </c>
      <c r="N807" s="98" t="s">
        <v>141028</v>
      </c>
      <c r="O807" s="101">
        <v>1175</v>
      </c>
      <c r="P807" s="101">
        <v>1175</v>
      </c>
      <c r="Q807" s="101">
        <v>0</v>
      </c>
      <c r="R807" s="101">
        <v>150</v>
      </c>
    </row>
    <row r="808">
      <c r="L808" s="98" t="s">
        <v>141029</v>
      </c>
      <c r="M808" s="98" t="s">
        <v>141030</v>
      </c>
      <c r="N808" s="98" t="s">
        <v>141031</v>
      </c>
      <c r="O808" s="101">
        <v>15</v>
      </c>
      <c r="P808" s="101">
        <v>15</v>
      </c>
    </row>
    <row r="809">
      <c r="K809" s="96" t="s">
        <v>141032</v>
      </c>
      <c r="O809" s="85">
        <f>SUM(O807:O808)</f>
      </c>
      <c r="P809" s="85">
        <f>SUM(P807:P808)</f>
      </c>
    </row>
    <row r="810">
      <c r="A810" s="98" t="s">
        <v>141033</v>
      </c>
      <c r="B810" s="98" t="s">
        <v>141034</v>
      </c>
      <c r="C810" s="100">
        <v>672</v>
      </c>
      <c r="D810" s="98" t="s">
        <v>141035</v>
      </c>
      <c r="E810" s="98" t="s">
        <v>141036</v>
      </c>
      <c r="F810" s="104">
        <v>33117</v>
      </c>
      <c r="G810" s="104">
        <v>45474</v>
      </c>
      <c r="H810" s="104">
        <v>45838</v>
      </c>
      <c r="J810" s="101">
        <v>1175</v>
      </c>
      <c r="K810" s="98" t="s">
        <v>141037</v>
      </c>
      <c r="L810" s="98" t="s">
        <v>141038</v>
      </c>
      <c r="M810" s="98" t="s">
        <v>141039</v>
      </c>
      <c r="N810" s="98" t="s">
        <v>141040</v>
      </c>
      <c r="O810" s="101">
        <v>1185</v>
      </c>
      <c r="P810" s="101">
        <v>1185</v>
      </c>
      <c r="Q810" s="101">
        <v>0</v>
      </c>
      <c r="R810" s="101">
        <v>100</v>
      </c>
    </row>
    <row r="811">
      <c r="L811" s="98" t="s">
        <v>141041</v>
      </c>
      <c r="M811" s="98" t="s">
        <v>141042</v>
      </c>
      <c r="N811" s="98" t="s">
        <v>141043</v>
      </c>
      <c r="O811" s="101">
        <v>15</v>
      </c>
      <c r="P811" s="101">
        <v>15</v>
      </c>
    </row>
    <row r="812">
      <c r="K812" s="96" t="s">
        <v>141044</v>
      </c>
      <c r="O812" s="85">
        <f>SUM(O810:O811)</f>
      </c>
      <c r="P812" s="85">
        <f>SUM(P810:P811)</f>
      </c>
    </row>
    <row r="813">
      <c r="A813" s="98" t="s">
        <v>141045</v>
      </c>
      <c r="B813" s="98" t="s">
        <v>141046</v>
      </c>
      <c r="C813" s="100">
        <v>672</v>
      </c>
      <c r="D813" s="98" t="s">
        <v>141047</v>
      </c>
      <c r="E813" s="98" t="s">
        <v>141048</v>
      </c>
      <c r="F813" s="104">
        <v>45420</v>
      </c>
      <c r="G813" s="104">
        <v>45420</v>
      </c>
      <c r="H813" s="104">
        <v>45808</v>
      </c>
      <c r="J813" s="101">
        <v>1175</v>
      </c>
      <c r="K813" s="98" t="s">
        <v>141049</v>
      </c>
      <c r="L813" s="98" t="s">
        <v>141050</v>
      </c>
      <c r="M813" s="98" t="s">
        <v>141051</v>
      </c>
      <c r="N813" s="98" t="s">
        <v>141052</v>
      </c>
      <c r="O813" s="101">
        <v>1175</v>
      </c>
      <c r="P813" s="101">
        <v>1175</v>
      </c>
      <c r="Q813" s="101">
        <v>0</v>
      </c>
      <c r="R813" s="101">
        <v>150</v>
      </c>
    </row>
    <row r="814">
      <c r="L814" s="98" t="s">
        <v>141053</v>
      </c>
      <c r="M814" s="98" t="s">
        <v>141054</v>
      </c>
      <c r="N814" s="98" t="s">
        <v>141055</v>
      </c>
      <c r="O814" s="101">
        <v>-500</v>
      </c>
      <c r="P814" s="101">
        <v>0</v>
      </c>
    </row>
    <row r="815">
      <c r="L815" s="98" t="s">
        <v>141056</v>
      </c>
      <c r="M815" s="98" t="s">
        <v>141057</v>
      </c>
      <c r="N815" s="98" t="s">
        <v>141058</v>
      </c>
      <c r="O815" s="101">
        <v>15</v>
      </c>
      <c r="P815" s="101">
        <v>15</v>
      </c>
    </row>
    <row r="816">
      <c r="K816" s="96" t="s">
        <v>141059</v>
      </c>
      <c r="O816" s="85">
        <f>SUM(O813:O815)</f>
      </c>
      <c r="P816" s="85">
        <f>SUM(P813:P815)</f>
      </c>
    </row>
    <row r="817">
      <c r="A817" s="98" t="s">
        <v>141060</v>
      </c>
      <c r="B817" s="98" t="s">
        <v>141061</v>
      </c>
      <c r="C817" s="100">
        <v>672</v>
      </c>
      <c r="D817" s="98" t="s">
        <v>141062</v>
      </c>
      <c r="E817" s="98" t="s">
        <v>141063</v>
      </c>
      <c r="F817" s="104">
        <v>45458</v>
      </c>
      <c r="G817" s="104">
        <v>45458</v>
      </c>
      <c r="H817" s="104">
        <v>45838</v>
      </c>
      <c r="J817" s="101">
        <v>1375</v>
      </c>
      <c r="K817" s="98" t="s">
        <v>141064</v>
      </c>
      <c r="L817" s="98" t="s">
        <v>141065</v>
      </c>
      <c r="M817" s="98" t="s">
        <v>141066</v>
      </c>
      <c r="N817" s="98" t="s">
        <v>141067</v>
      </c>
      <c r="O817" s="101">
        <v>50</v>
      </c>
      <c r="P817" s="101">
        <v>150</v>
      </c>
      <c r="Q817" s="101">
        <v>0</v>
      </c>
      <c r="R817" s="101">
        <v>250</v>
      </c>
    </row>
    <row r="818">
      <c r="L818" s="98" t="s">
        <v>141068</v>
      </c>
      <c r="M818" s="98" t="s">
        <v>141069</v>
      </c>
      <c r="N818" s="98" t="s">
        <v>141070</v>
      </c>
      <c r="O818" s="101">
        <v>150</v>
      </c>
      <c r="P818" s="101">
        <v>50</v>
      </c>
    </row>
    <row r="819">
      <c r="L819" s="98" t="s">
        <v>141071</v>
      </c>
      <c r="M819" s="98" t="s">
        <v>141072</v>
      </c>
      <c r="N819" s="98" t="s">
        <v>141073</v>
      </c>
      <c r="O819" s="101">
        <v>1175</v>
      </c>
      <c r="P819" s="101">
        <v>1175</v>
      </c>
    </row>
    <row r="820">
      <c r="L820" s="98" t="s">
        <v>141074</v>
      </c>
      <c r="M820" s="98" t="s">
        <v>141075</v>
      </c>
      <c r="N820" s="98" t="s">
        <v>141076</v>
      </c>
      <c r="O820" s="101">
        <v>50</v>
      </c>
      <c r="P820" s="101">
        <v>0</v>
      </c>
    </row>
    <row r="821">
      <c r="L821" s="98" t="s">
        <v>141077</v>
      </c>
      <c r="M821" s="98" t="s">
        <v>141078</v>
      </c>
      <c r="N821" s="98" t="s">
        <v>141079</v>
      </c>
      <c r="O821" s="101">
        <v>137.5</v>
      </c>
      <c r="P821" s="101">
        <v>0</v>
      </c>
    </row>
    <row r="822">
      <c r="L822" s="98" t="s">
        <v>141080</v>
      </c>
      <c r="M822" s="98" t="s">
        <v>141081</v>
      </c>
      <c r="N822" s="98" t="s">
        <v>141082</v>
      </c>
      <c r="O822" s="101">
        <v>137.5</v>
      </c>
      <c r="P822" s="101">
        <v>0</v>
      </c>
    </row>
    <row r="823">
      <c r="L823" s="98" t="s">
        <v>141083</v>
      </c>
      <c r="M823" s="98" t="s">
        <v>141084</v>
      </c>
      <c r="N823" s="98" t="s">
        <v>141085</v>
      </c>
      <c r="O823" s="101">
        <v>-137.5</v>
      </c>
      <c r="P823" s="101">
        <v>0</v>
      </c>
    </row>
    <row r="824">
      <c r="L824" s="98" t="s">
        <v>141086</v>
      </c>
      <c r="M824" s="98" t="s">
        <v>141087</v>
      </c>
      <c r="N824" s="98" t="s">
        <v>141088</v>
      </c>
      <c r="O824" s="101">
        <v>15</v>
      </c>
      <c r="P824" s="101">
        <v>15</v>
      </c>
    </row>
    <row r="825">
      <c r="K825" s="96" t="s">
        <v>141089</v>
      </c>
      <c r="O825" s="85">
        <f>SUM(O817:O824)</f>
      </c>
      <c r="P825" s="85">
        <f>SUM(P817:P824)</f>
      </c>
    </row>
    <row r="826">
      <c r="A826" s="98" t="s">
        <v>141090</v>
      </c>
      <c r="B826" s="98" t="s">
        <v>141091</v>
      </c>
      <c r="C826" s="100">
        <v>672</v>
      </c>
      <c r="D826" s="98" t="s">
        <v>141092</v>
      </c>
      <c r="E826" s="98" t="s">
        <v>141093</v>
      </c>
      <c r="F826" s="104">
        <v>45632</v>
      </c>
      <c r="G826" s="104">
        <v>45632</v>
      </c>
      <c r="H826" s="104">
        <v>45996</v>
      </c>
      <c r="J826" s="101">
        <v>1075</v>
      </c>
      <c r="K826" s="98" t="s">
        <v>141094</v>
      </c>
      <c r="L826" s="98" t="s">
        <v>141095</v>
      </c>
      <c r="M826" s="98" t="s">
        <v>141096</v>
      </c>
      <c r="N826" s="98" t="s">
        <v>141097</v>
      </c>
      <c r="O826" s="101">
        <v>1075</v>
      </c>
      <c r="P826" s="101">
        <v>1075</v>
      </c>
      <c r="Q826" s="101">
        <v>-1377.0599999999999</v>
      </c>
      <c r="R826" s="101">
        <v>150</v>
      </c>
    </row>
    <row r="827">
      <c r="L827" s="98" t="s">
        <v>141098</v>
      </c>
      <c r="M827" s="98" t="s">
        <v>141099</v>
      </c>
      <c r="N827" s="98" t="s">
        <v>141100</v>
      </c>
      <c r="O827" s="101">
        <v>15</v>
      </c>
      <c r="P827" s="101">
        <v>15</v>
      </c>
    </row>
    <row r="828">
      <c r="K828" s="96" t="s">
        <v>141101</v>
      </c>
      <c r="O828" s="85">
        <f>SUM(O826:O827)</f>
      </c>
      <c r="P828" s="85">
        <f>SUM(P826:P827)</f>
      </c>
    </row>
    <row r="829">
      <c r="A829" s="98" t="s">
        <v>141102</v>
      </c>
      <c r="B829" s="98" t="s">
        <v>141103</v>
      </c>
      <c r="C829" s="100">
        <v>672</v>
      </c>
      <c r="D829" s="98" t="s">
        <v>141104</v>
      </c>
      <c r="E829" s="98" t="s">
        <v>141105</v>
      </c>
      <c r="F829" s="104">
        <v>45729</v>
      </c>
      <c r="G829" s="104">
        <v>45729</v>
      </c>
      <c r="H829" s="104">
        <v>46093</v>
      </c>
      <c r="J829" s="101">
        <v>1075</v>
      </c>
      <c r="K829" s="98" t="s">
        <v>141106</v>
      </c>
      <c r="L829" s="98" t="s">
        <v>141107</v>
      </c>
      <c r="M829" s="98" t="s">
        <v>141108</v>
      </c>
      <c r="N829" s="98" t="s">
        <v>141109</v>
      </c>
      <c r="O829" s="101">
        <v>1075</v>
      </c>
      <c r="P829" s="101">
        <v>1075</v>
      </c>
      <c r="Q829" s="101">
        <v>-144.66999999999999</v>
      </c>
      <c r="R829" s="101">
        <v>150</v>
      </c>
    </row>
    <row r="830">
      <c r="L830" s="98" t="s">
        <v>141110</v>
      </c>
      <c r="M830" s="98" t="s">
        <v>141111</v>
      </c>
      <c r="N830" s="98" t="s">
        <v>141112</v>
      </c>
      <c r="O830" s="101">
        <v>15</v>
      </c>
      <c r="P830" s="101">
        <v>15</v>
      </c>
    </row>
    <row r="831">
      <c r="K831" s="96" t="s">
        <v>141113</v>
      </c>
      <c r="O831" s="85">
        <f>SUM(O829:O830)</f>
      </c>
      <c r="P831" s="85">
        <f>SUM(P829:P830)</f>
      </c>
    </row>
    <row r="832">
      <c r="A832" s="98" t="s">
        <v>141114</v>
      </c>
      <c r="B832" s="98" t="s">
        <v>141115</v>
      </c>
      <c r="C832" s="100">
        <v>672</v>
      </c>
      <c r="D832" s="98" t="s">
        <v>141116</v>
      </c>
      <c r="E832" s="98" t="s">
        <v>141117</v>
      </c>
      <c r="F832" s="104">
        <v>45077</v>
      </c>
      <c r="G832" s="104">
        <v>45444</v>
      </c>
      <c r="H832" s="104">
        <v>45808</v>
      </c>
      <c r="J832" s="101">
        <v>1250</v>
      </c>
      <c r="K832" s="98" t="s">
        <v>141118</v>
      </c>
      <c r="L832" s="98" t="s">
        <v>141119</v>
      </c>
      <c r="M832" s="98" t="s">
        <v>141120</v>
      </c>
      <c r="N832" s="98" t="s">
        <v>141121</v>
      </c>
      <c r="O832" s="101">
        <v>25</v>
      </c>
      <c r="P832" s="101">
        <v>75</v>
      </c>
      <c r="Q832" s="101">
        <v>0</v>
      </c>
      <c r="R832" s="101">
        <v>150</v>
      </c>
    </row>
    <row r="833">
      <c r="L833" s="98" t="s">
        <v>141122</v>
      </c>
      <c r="M833" s="98" t="s">
        <v>141123</v>
      </c>
      <c r="N833" s="98" t="s">
        <v>141124</v>
      </c>
      <c r="O833" s="101">
        <v>50</v>
      </c>
      <c r="P833" s="101">
        <v>0</v>
      </c>
    </row>
    <row r="834">
      <c r="L834" s="98" t="s">
        <v>141125</v>
      </c>
      <c r="M834" s="98" t="s">
        <v>141126</v>
      </c>
      <c r="N834" s="98" t="s">
        <v>141127</v>
      </c>
      <c r="O834" s="101">
        <v>1175</v>
      </c>
      <c r="P834" s="101">
        <v>1175</v>
      </c>
    </row>
    <row r="835">
      <c r="L835" s="98" t="s">
        <v>141128</v>
      </c>
      <c r="M835" s="98" t="s">
        <v>141129</v>
      </c>
      <c r="N835" s="98" t="s">
        <v>141130</v>
      </c>
      <c r="O835" s="101">
        <v>15</v>
      </c>
      <c r="P835" s="101">
        <v>15</v>
      </c>
    </row>
    <row r="836">
      <c r="K836" s="96" t="s">
        <v>141131</v>
      </c>
      <c r="O836" s="85">
        <f>SUM(O832:O835)</f>
      </c>
      <c r="P836" s="85">
        <f>SUM(P832:P835)</f>
      </c>
    </row>
    <row r="837">
      <c r="A837" s="98" t="s">
        <v>141132</v>
      </c>
      <c r="B837" s="98" t="s">
        <v>141133</v>
      </c>
      <c r="C837" s="100">
        <v>672</v>
      </c>
      <c r="D837" s="98" t="s">
        <v>141134</v>
      </c>
      <c r="E837" s="98" t="s">
        <v>141135</v>
      </c>
      <c r="F837" s="104">
        <v>44694</v>
      </c>
      <c r="G837" s="104">
        <v>45444</v>
      </c>
      <c r="H837" s="104">
        <v>45808</v>
      </c>
      <c r="J837" s="101">
        <v>1175</v>
      </c>
      <c r="K837" s="98" t="s">
        <v>141136</v>
      </c>
      <c r="L837" s="98" t="s">
        <v>141137</v>
      </c>
      <c r="M837" s="98" t="s">
        <v>141138</v>
      </c>
      <c r="N837" s="98" t="s">
        <v>141139</v>
      </c>
      <c r="O837" s="101">
        <v>1120</v>
      </c>
      <c r="P837" s="101">
        <v>1120</v>
      </c>
      <c r="Q837" s="101">
        <v>0</v>
      </c>
      <c r="R837" s="101">
        <v>0</v>
      </c>
    </row>
    <row r="838">
      <c r="L838" s="98" t="s">
        <v>141140</v>
      </c>
      <c r="M838" s="98" t="s">
        <v>141141</v>
      </c>
      <c r="N838" s="98" t="s">
        <v>141142</v>
      </c>
      <c r="O838" s="101">
        <v>15</v>
      </c>
      <c r="P838" s="101">
        <v>15</v>
      </c>
    </row>
    <row r="839">
      <c r="K839" s="96" t="s">
        <v>141143</v>
      </c>
      <c r="O839" s="85">
        <f>SUM(O837:O838)</f>
      </c>
      <c r="P839" s="85">
        <f>SUM(P837:P838)</f>
      </c>
    </row>
    <row r="840">
      <c r="A840" s="98" t="s">
        <v>141144</v>
      </c>
      <c r="B840" s="98" t="s">
        <v>141145</v>
      </c>
      <c r="C840" s="100">
        <v>672</v>
      </c>
      <c r="D840" s="98" t="s">
        <v>141146</v>
      </c>
      <c r="E840" s="98" t="s">
        <v>141147</v>
      </c>
      <c r="F840" s="104">
        <v>45569</v>
      </c>
      <c r="G840" s="104">
        <v>45569</v>
      </c>
      <c r="H840" s="104">
        <v>45961</v>
      </c>
      <c r="J840" s="101">
        <v>1175</v>
      </c>
      <c r="K840" s="98" t="s">
        <v>141148</v>
      </c>
      <c r="L840" s="98" t="s">
        <v>141149</v>
      </c>
      <c r="M840" s="98" t="s">
        <v>141150</v>
      </c>
      <c r="N840" s="98" t="s">
        <v>141151</v>
      </c>
      <c r="O840" s="101">
        <v>1175</v>
      </c>
      <c r="P840" s="101">
        <v>1175</v>
      </c>
      <c r="Q840" s="101">
        <v>0</v>
      </c>
      <c r="R840" s="101">
        <v>350</v>
      </c>
    </row>
    <row r="841">
      <c r="L841" s="98" t="s">
        <v>141152</v>
      </c>
      <c r="M841" s="98" t="s">
        <v>141153</v>
      </c>
      <c r="N841" s="98" t="s">
        <v>141154</v>
      </c>
      <c r="O841" s="101">
        <v>15</v>
      </c>
      <c r="P841" s="101">
        <v>15</v>
      </c>
    </row>
    <row r="842">
      <c r="K842" s="96" t="s">
        <v>141155</v>
      </c>
      <c r="O842" s="85">
        <f>SUM(O840:O841)</f>
      </c>
      <c r="P842" s="85">
        <f>SUM(P840:P841)</f>
      </c>
    </row>
    <row r="843">
      <c r="A843" s="98" t="s">
        <v>141156</v>
      </c>
      <c r="B843" s="98" t="s">
        <v>141157</v>
      </c>
      <c r="C843" s="100">
        <v>672</v>
      </c>
      <c r="D843" s="98" t="s">
        <v>141158</v>
      </c>
      <c r="E843" s="98" t="s">
        <v>141159</v>
      </c>
      <c r="F843" s="104">
        <v>45399</v>
      </c>
      <c r="G843" s="104">
        <v>45399</v>
      </c>
      <c r="H843" s="104">
        <v>45777</v>
      </c>
      <c r="J843" s="101">
        <v>1225</v>
      </c>
      <c r="K843" s="98" t="s">
        <v>141160</v>
      </c>
      <c r="L843" s="98" t="s">
        <v>141161</v>
      </c>
      <c r="M843" s="98" t="s">
        <v>141162</v>
      </c>
      <c r="N843" s="98" t="s">
        <v>141163</v>
      </c>
      <c r="O843" s="101">
        <v>50</v>
      </c>
      <c r="P843" s="101">
        <v>50</v>
      </c>
      <c r="Q843" s="101">
        <v>0</v>
      </c>
      <c r="R843" s="101">
        <v>150</v>
      </c>
    </row>
    <row r="844">
      <c r="L844" s="98" t="s">
        <v>141164</v>
      </c>
      <c r="M844" s="98" t="s">
        <v>141165</v>
      </c>
      <c r="N844" s="98" t="s">
        <v>141166</v>
      </c>
      <c r="O844" s="101">
        <v>1175</v>
      </c>
      <c r="P844" s="101">
        <v>1175</v>
      </c>
    </row>
    <row r="845">
      <c r="L845" s="98" t="s">
        <v>141167</v>
      </c>
      <c r="M845" s="98" t="s">
        <v>141168</v>
      </c>
      <c r="N845" s="98" t="s">
        <v>141169</v>
      </c>
      <c r="O845" s="101">
        <v>-37</v>
      </c>
      <c r="P845" s="101">
        <v>-37</v>
      </c>
    </row>
    <row r="846">
      <c r="L846" s="98" t="s">
        <v>141170</v>
      </c>
      <c r="M846" s="98" t="s">
        <v>141171</v>
      </c>
      <c r="N846" s="98" t="s">
        <v>141172</v>
      </c>
      <c r="O846" s="101">
        <v>15</v>
      </c>
      <c r="P846" s="101">
        <v>15</v>
      </c>
    </row>
    <row r="847">
      <c r="K847" s="96" t="s">
        <v>141173</v>
      </c>
      <c r="O847" s="85">
        <f>SUM(O843:O846)</f>
      </c>
      <c r="P847" s="85">
        <f>SUM(P843:P846)</f>
      </c>
    </row>
    <row r="848">
      <c r="A848" s="98" t="s">
        <v>141174</v>
      </c>
      <c r="B848" s="98" t="s">
        <v>141175</v>
      </c>
      <c r="C848" s="100">
        <v>500</v>
      </c>
      <c r="D848" s="98" t="s">
        <v>141176</v>
      </c>
      <c r="E848" s="98" t="s">
        <v>141177</v>
      </c>
      <c r="F848" s="104">
        <v>45024</v>
      </c>
      <c r="G848" s="104">
        <v>45413</v>
      </c>
      <c r="H848" s="104">
        <v>45777</v>
      </c>
      <c r="I848" s="104">
        <v>45777</v>
      </c>
      <c r="J848" s="101">
        <v>1125</v>
      </c>
      <c r="K848" s="98" t="s">
        <v>141178</v>
      </c>
      <c r="L848" s="98" t="s">
        <v>141179</v>
      </c>
      <c r="M848" s="98" t="s">
        <v>141180</v>
      </c>
      <c r="N848" s="98" t="s">
        <v>141181</v>
      </c>
      <c r="O848" s="101">
        <v>50</v>
      </c>
      <c r="P848" s="101">
        <v>0</v>
      </c>
      <c r="Q848" s="101">
        <v>0</v>
      </c>
      <c r="R848" s="101">
        <v>250</v>
      </c>
    </row>
    <row r="849">
      <c r="L849" s="98" t="s">
        <v>141182</v>
      </c>
      <c r="M849" s="98" t="s">
        <v>141183</v>
      </c>
      <c r="N849" s="98" t="s">
        <v>141184</v>
      </c>
      <c r="O849" s="101">
        <v>50</v>
      </c>
      <c r="P849" s="101">
        <v>100</v>
      </c>
    </row>
    <row r="850">
      <c r="L850" s="98" t="s">
        <v>141185</v>
      </c>
      <c r="M850" s="98" t="s">
        <v>141186</v>
      </c>
      <c r="N850" s="98" t="s">
        <v>141187</v>
      </c>
      <c r="O850" s="101">
        <v>1125</v>
      </c>
      <c r="P850" s="101">
        <v>1125</v>
      </c>
    </row>
    <row r="851">
      <c r="L851" s="98" t="s">
        <v>141188</v>
      </c>
      <c r="M851" s="98" t="s">
        <v>141189</v>
      </c>
      <c r="N851" s="98" t="s">
        <v>141190</v>
      </c>
      <c r="O851" s="101">
        <v>15</v>
      </c>
      <c r="P851" s="101">
        <v>15</v>
      </c>
    </row>
    <row r="852">
      <c r="K852" s="96" t="s">
        <v>141191</v>
      </c>
      <c r="O852" s="85">
        <f>SUM(O848:O851)</f>
      </c>
      <c r="P852" s="85">
        <f>SUM(P848:P851)</f>
      </c>
    </row>
    <row r="853">
      <c r="A853" s="98" t="s">
        <v>141192</v>
      </c>
      <c r="B853" s="98" t="s">
        <v>141193</v>
      </c>
      <c r="C853" s="100">
        <v>500</v>
      </c>
      <c r="D853" s="98" t="s">
        <v>141194</v>
      </c>
      <c r="E853" s="98" t="s">
        <v>141195</v>
      </c>
      <c r="F853" s="104">
        <v>45700</v>
      </c>
      <c r="G853" s="104">
        <v>45700</v>
      </c>
      <c r="H853" s="104">
        <v>45880</v>
      </c>
      <c r="J853" s="101">
        <v>1225</v>
      </c>
      <c r="K853" s="98" t="s">
        <v>141196</v>
      </c>
      <c r="L853" s="98" t="s">
        <v>141197</v>
      </c>
      <c r="M853" s="98" t="s">
        <v>141198</v>
      </c>
      <c r="N853" s="98" t="s">
        <v>141199</v>
      </c>
      <c r="O853" s="101">
        <v>150</v>
      </c>
      <c r="P853" s="101">
        <v>150</v>
      </c>
      <c r="Q853" s="101">
        <v>0</v>
      </c>
      <c r="R853" s="101">
        <v>150</v>
      </c>
    </row>
    <row r="854">
      <c r="L854" s="98" t="s">
        <v>141200</v>
      </c>
      <c r="M854" s="98" t="s">
        <v>141201</v>
      </c>
      <c r="N854" s="98" t="s">
        <v>141202</v>
      </c>
      <c r="O854" s="101">
        <v>50</v>
      </c>
      <c r="P854" s="101">
        <v>50</v>
      </c>
    </row>
    <row r="855">
      <c r="L855" s="98" t="s">
        <v>141203</v>
      </c>
      <c r="M855" s="98" t="s">
        <v>141204</v>
      </c>
      <c r="N855" s="98" t="s">
        <v>141205</v>
      </c>
      <c r="O855" s="101">
        <v>1100</v>
      </c>
      <c r="P855" s="101">
        <v>1100</v>
      </c>
    </row>
    <row r="856">
      <c r="L856" s="98" t="s">
        <v>141206</v>
      </c>
      <c r="M856" s="98" t="s">
        <v>141207</v>
      </c>
      <c r="N856" s="98" t="s">
        <v>141208</v>
      </c>
      <c r="O856" s="101">
        <v>15</v>
      </c>
      <c r="P856" s="101">
        <v>15</v>
      </c>
    </row>
    <row r="857">
      <c r="K857" s="96" t="s">
        <v>141209</v>
      </c>
      <c r="O857" s="85">
        <f>SUM(O853:O856)</f>
      </c>
      <c r="P857" s="85">
        <f>SUM(P853:P856)</f>
      </c>
    </row>
    <row r="858">
      <c r="A858" s="98" t="s">
        <v>141210</v>
      </c>
      <c r="B858" s="98" t="s">
        <v>141211</v>
      </c>
      <c r="C858" s="100">
        <v>500</v>
      </c>
      <c r="D858" s="98" t="s">
        <v>141212</v>
      </c>
      <c r="E858" s="98" t="s">
        <v>141213</v>
      </c>
      <c r="F858" s="104">
        <v>44456</v>
      </c>
      <c r="G858" s="104">
        <v>45566</v>
      </c>
      <c r="H858" s="104">
        <v>45930</v>
      </c>
      <c r="J858" s="101">
        <v>1175</v>
      </c>
      <c r="K858" s="98" t="s">
        <v>141214</v>
      </c>
      <c r="L858" s="98" t="s">
        <v>141215</v>
      </c>
      <c r="M858" s="98" t="s">
        <v>141216</v>
      </c>
      <c r="N858" s="98" t="s">
        <v>141217</v>
      </c>
      <c r="O858" s="101">
        <v>50</v>
      </c>
      <c r="P858" s="101">
        <v>50</v>
      </c>
      <c r="Q858" s="101">
        <v>0</v>
      </c>
      <c r="R858" s="101">
        <v>350</v>
      </c>
    </row>
    <row r="859">
      <c r="L859" s="98" t="s">
        <v>141218</v>
      </c>
      <c r="M859" s="98" t="s">
        <v>141219</v>
      </c>
      <c r="N859" s="98" t="s">
        <v>141220</v>
      </c>
      <c r="O859" s="101">
        <v>1135</v>
      </c>
      <c r="P859" s="101">
        <v>1135</v>
      </c>
    </row>
    <row r="860">
      <c r="L860" s="98" t="s">
        <v>141221</v>
      </c>
      <c r="M860" s="98" t="s">
        <v>141222</v>
      </c>
      <c r="N860" s="98" t="s">
        <v>141223</v>
      </c>
      <c r="O860" s="101">
        <v>15</v>
      </c>
      <c r="P860" s="101">
        <v>15</v>
      </c>
    </row>
    <row r="861">
      <c r="K861" s="96" t="s">
        <v>141224</v>
      </c>
      <c r="O861" s="85">
        <f>SUM(O858:O860)</f>
      </c>
      <c r="P861" s="85">
        <f>SUM(P858:P860)</f>
      </c>
    </row>
    <row r="862">
      <c r="A862" s="98" t="s">
        <v>141225</v>
      </c>
      <c r="B862" s="98" t="s">
        <v>141226</v>
      </c>
      <c r="C862" s="100">
        <v>500</v>
      </c>
      <c r="D862" s="98" t="s">
        <v>141227</v>
      </c>
      <c r="E862" s="98" t="s">
        <v>141228</v>
      </c>
      <c r="J862" s="101">
        <v>1125</v>
      </c>
      <c r="K862" s="98" t="s">
        <v>141229</v>
      </c>
      <c r="L862" s="98" t="s">
        <v>141229</v>
      </c>
      <c r="O862" s="101">
        <v>0</v>
      </c>
      <c r="P862" s="101">
        <v>0</v>
      </c>
    </row>
    <row r="863">
      <c r="K863" s="96" t="s">
        <v>141230</v>
      </c>
      <c r="O863" s="85">
        <f>SUM(O862:O862)</f>
      </c>
      <c r="P863" s="85">
        <f>SUM(P862:P862)</f>
      </c>
    </row>
    <row r="864">
      <c r="A864" s="98" t="s">
        <v>141231</v>
      </c>
      <c r="B864" s="98" t="s">
        <v>141232</v>
      </c>
      <c r="C864" s="100">
        <v>500</v>
      </c>
      <c r="D864" s="98" t="s">
        <v>141233</v>
      </c>
      <c r="E864" s="98" t="s">
        <v>141234</v>
      </c>
      <c r="F864" s="104">
        <v>42979</v>
      </c>
      <c r="G864" s="104">
        <v>45505</v>
      </c>
      <c r="H864" s="104">
        <v>45869</v>
      </c>
      <c r="J864" s="101">
        <v>1225</v>
      </c>
      <c r="K864" s="98" t="s">
        <v>141235</v>
      </c>
      <c r="L864" s="98" t="s">
        <v>141236</v>
      </c>
      <c r="M864" s="98" t="s">
        <v>141237</v>
      </c>
      <c r="N864" s="98" t="s">
        <v>141238</v>
      </c>
      <c r="O864" s="101">
        <v>50</v>
      </c>
      <c r="P864" s="101">
        <v>0</v>
      </c>
      <c r="Q864" s="101">
        <v>0</v>
      </c>
      <c r="R864" s="101">
        <v>150</v>
      </c>
    </row>
    <row r="865">
      <c r="L865" s="98" t="s">
        <v>141239</v>
      </c>
      <c r="M865" s="98" t="s">
        <v>141240</v>
      </c>
      <c r="N865" s="98" t="s">
        <v>141241</v>
      </c>
      <c r="O865" s="101">
        <v>50</v>
      </c>
      <c r="P865" s="101">
        <v>100</v>
      </c>
    </row>
    <row r="866">
      <c r="L866" s="98" t="s">
        <v>141242</v>
      </c>
      <c r="M866" s="98" t="s">
        <v>141243</v>
      </c>
      <c r="N866" s="98" t="s">
        <v>141244</v>
      </c>
      <c r="O866" s="101">
        <v>1105</v>
      </c>
      <c r="P866" s="101">
        <v>1105</v>
      </c>
    </row>
    <row r="867">
      <c r="L867" s="98" t="s">
        <v>141245</v>
      </c>
      <c r="M867" s="98" t="s">
        <v>141246</v>
      </c>
      <c r="N867" s="98" t="s">
        <v>141247</v>
      </c>
      <c r="O867" s="101">
        <v>15</v>
      </c>
      <c r="P867" s="101">
        <v>15</v>
      </c>
    </row>
    <row r="868">
      <c r="K868" s="96" t="s">
        <v>141248</v>
      </c>
      <c r="O868" s="85">
        <f>SUM(O864:O867)</f>
      </c>
      <c r="P868" s="85">
        <f>SUM(P864:P867)</f>
      </c>
    </row>
    <row r="869">
      <c r="A869" s="98" t="s">
        <v>141249</v>
      </c>
      <c r="B869" s="98" t="s">
        <v>141250</v>
      </c>
      <c r="C869" s="100">
        <v>500</v>
      </c>
      <c r="D869" s="98" t="s">
        <v>141251</v>
      </c>
      <c r="E869" s="98" t="s">
        <v>141252</v>
      </c>
      <c r="F869" s="104">
        <v>45058</v>
      </c>
      <c r="G869" s="104">
        <v>45444</v>
      </c>
      <c r="H869" s="104">
        <v>45808</v>
      </c>
      <c r="J869" s="101">
        <v>1325</v>
      </c>
      <c r="K869" s="98" t="s">
        <v>141253</v>
      </c>
      <c r="L869" s="98" t="s">
        <v>141254</v>
      </c>
      <c r="M869" s="98" t="s">
        <v>141255</v>
      </c>
      <c r="N869" s="98" t="s">
        <v>141256</v>
      </c>
      <c r="O869" s="101">
        <v>50</v>
      </c>
      <c r="P869" s="101">
        <v>150</v>
      </c>
      <c r="Q869" s="101">
        <v>0</v>
      </c>
      <c r="R869" s="101">
        <v>250</v>
      </c>
    </row>
    <row r="870">
      <c r="L870" s="98" t="s">
        <v>141257</v>
      </c>
      <c r="M870" s="98" t="s">
        <v>141258</v>
      </c>
      <c r="N870" s="98" t="s">
        <v>141259</v>
      </c>
      <c r="O870" s="101">
        <v>150</v>
      </c>
      <c r="P870" s="101">
        <v>50</v>
      </c>
    </row>
    <row r="871">
      <c r="L871" s="98" t="s">
        <v>141260</v>
      </c>
      <c r="M871" s="98" t="s">
        <v>141261</v>
      </c>
      <c r="N871" s="98" t="s">
        <v>141262</v>
      </c>
      <c r="O871" s="101">
        <v>1125</v>
      </c>
      <c r="P871" s="101">
        <v>1125</v>
      </c>
    </row>
    <row r="872">
      <c r="L872" s="98" t="s">
        <v>141263</v>
      </c>
      <c r="M872" s="98" t="s">
        <v>141264</v>
      </c>
      <c r="N872" s="98" t="s">
        <v>141265</v>
      </c>
      <c r="O872" s="101">
        <v>-40</v>
      </c>
      <c r="P872" s="101">
        <v>-40</v>
      </c>
    </row>
    <row r="873">
      <c r="L873" s="98" t="s">
        <v>141266</v>
      </c>
      <c r="M873" s="98" t="s">
        <v>141267</v>
      </c>
      <c r="N873" s="98" t="s">
        <v>141268</v>
      </c>
      <c r="O873" s="101">
        <v>25</v>
      </c>
      <c r="P873" s="101">
        <v>0</v>
      </c>
    </row>
    <row r="874">
      <c r="L874" s="98" t="s">
        <v>141269</v>
      </c>
      <c r="M874" s="98" t="s">
        <v>141270</v>
      </c>
      <c r="N874" s="98" t="s">
        <v>141271</v>
      </c>
      <c r="O874" s="101">
        <v>15</v>
      </c>
      <c r="P874" s="101">
        <v>15</v>
      </c>
    </row>
    <row r="875">
      <c r="K875" s="96" t="s">
        <v>141272</v>
      </c>
      <c r="O875" s="85">
        <f>SUM(O869:O874)</f>
      </c>
      <c r="P875" s="85">
        <f>SUM(P869:P874)</f>
      </c>
    </row>
    <row r="876">
      <c r="A876" s="98" t="s">
        <v>141273</v>
      </c>
      <c r="B876" s="98" t="s">
        <v>141274</v>
      </c>
      <c r="C876" s="100">
        <v>500</v>
      </c>
      <c r="D876" s="98" t="s">
        <v>141275</v>
      </c>
      <c r="E876" s="98" t="s">
        <v>141276</v>
      </c>
      <c r="F876" s="104">
        <v>44317</v>
      </c>
      <c r="G876" s="104">
        <v>45444</v>
      </c>
      <c r="H876" s="104">
        <v>45808</v>
      </c>
      <c r="J876" s="101">
        <v>1325</v>
      </c>
      <c r="K876" s="98" t="s">
        <v>141277</v>
      </c>
      <c r="L876" s="98" t="s">
        <v>141278</v>
      </c>
      <c r="M876" s="98" t="s">
        <v>141279</v>
      </c>
      <c r="N876" s="98" t="s">
        <v>141280</v>
      </c>
      <c r="O876" s="101">
        <v>50</v>
      </c>
      <c r="P876" s="101">
        <v>200</v>
      </c>
      <c r="Q876" s="101">
        <v>0</v>
      </c>
      <c r="R876" s="101">
        <v>450</v>
      </c>
    </row>
    <row r="877">
      <c r="L877" s="98" t="s">
        <v>141281</v>
      </c>
      <c r="M877" s="98" t="s">
        <v>141282</v>
      </c>
      <c r="N877" s="98" t="s">
        <v>141283</v>
      </c>
      <c r="O877" s="101">
        <v>150</v>
      </c>
      <c r="P877" s="101">
        <v>0</v>
      </c>
    </row>
    <row r="878">
      <c r="L878" s="98" t="s">
        <v>141284</v>
      </c>
      <c r="M878" s="98" t="s">
        <v>141285</v>
      </c>
      <c r="N878" s="98" t="s">
        <v>141286</v>
      </c>
      <c r="O878" s="101">
        <v>1075</v>
      </c>
      <c r="P878" s="101">
        <v>1075</v>
      </c>
    </row>
    <row r="879">
      <c r="L879" s="98" t="s">
        <v>141287</v>
      </c>
      <c r="M879" s="98" t="s">
        <v>141288</v>
      </c>
      <c r="N879" s="98" t="s">
        <v>141289</v>
      </c>
      <c r="O879" s="101">
        <v>15</v>
      </c>
      <c r="P879" s="101">
        <v>15</v>
      </c>
    </row>
    <row r="880">
      <c r="K880" s="96" t="s">
        <v>141290</v>
      </c>
      <c r="O880" s="85">
        <f>SUM(O876:O879)</f>
      </c>
      <c r="P880" s="85">
        <f>SUM(P876:P879)</f>
      </c>
    </row>
    <row r="881">
      <c r="A881" s="98" t="s">
        <v>141291</v>
      </c>
      <c r="B881" s="98" t="s">
        <v>141292</v>
      </c>
      <c r="C881" s="100">
        <v>500</v>
      </c>
      <c r="D881" s="98" t="s">
        <v>141293</v>
      </c>
      <c r="E881" s="98" t="s">
        <v>141294</v>
      </c>
      <c r="F881" s="104">
        <v>45614</v>
      </c>
      <c r="G881" s="104">
        <v>45614</v>
      </c>
      <c r="H881" s="104">
        <v>45855</v>
      </c>
      <c r="J881" s="101">
        <v>1235</v>
      </c>
      <c r="K881" s="98" t="s">
        <v>141295</v>
      </c>
      <c r="L881" s="98" t="s">
        <v>141296</v>
      </c>
      <c r="M881" s="98" t="s">
        <v>141297</v>
      </c>
      <c r="N881" s="98" t="s">
        <v>141298</v>
      </c>
      <c r="O881" s="101">
        <v>150</v>
      </c>
      <c r="P881" s="101">
        <v>50</v>
      </c>
      <c r="Q881" s="101">
        <v>-3077.77</v>
      </c>
      <c r="R881" s="101">
        <v>150</v>
      </c>
    </row>
    <row r="882">
      <c r="L882" s="98" t="s">
        <v>141299</v>
      </c>
      <c r="M882" s="98" t="s">
        <v>141300</v>
      </c>
      <c r="N882" s="98" t="s">
        <v>141301</v>
      </c>
      <c r="O882" s="101">
        <v>50</v>
      </c>
      <c r="P882" s="101">
        <v>150</v>
      </c>
    </row>
    <row r="883">
      <c r="L883" s="98" t="s">
        <v>141302</v>
      </c>
      <c r="M883" s="98" t="s">
        <v>141303</v>
      </c>
      <c r="N883" s="98" t="s">
        <v>141304</v>
      </c>
      <c r="O883" s="101">
        <v>1075</v>
      </c>
      <c r="P883" s="101">
        <v>1075</v>
      </c>
    </row>
    <row r="884">
      <c r="L884" s="98" t="s">
        <v>141305</v>
      </c>
      <c r="M884" s="98" t="s">
        <v>141306</v>
      </c>
      <c r="N884" s="98" t="s">
        <v>141307</v>
      </c>
      <c r="O884" s="101">
        <v>-39</v>
      </c>
      <c r="P884" s="101">
        <v>-39</v>
      </c>
    </row>
    <row r="885">
      <c r="L885" s="98" t="s">
        <v>141308</v>
      </c>
      <c r="M885" s="98" t="s">
        <v>141309</v>
      </c>
      <c r="N885" s="98" t="s">
        <v>141310</v>
      </c>
      <c r="O885" s="101">
        <v>15</v>
      </c>
      <c r="P885" s="101">
        <v>15</v>
      </c>
    </row>
    <row r="886">
      <c r="K886" s="96" t="s">
        <v>141311</v>
      </c>
      <c r="O886" s="85">
        <f>SUM(O881:O885)</f>
      </c>
      <c r="P886" s="85">
        <f>SUM(P881:P885)</f>
      </c>
    </row>
    <row r="887">
      <c r="A887" s="98" t="s">
        <v>141312</v>
      </c>
      <c r="B887" s="98" t="s">
        <v>141313</v>
      </c>
      <c r="C887" s="100">
        <v>500</v>
      </c>
      <c r="D887" s="98" t="s">
        <v>141314</v>
      </c>
      <c r="E887" s="98" t="s">
        <v>141315</v>
      </c>
      <c r="F887" s="104">
        <v>44795</v>
      </c>
      <c r="G887" s="104">
        <v>45536</v>
      </c>
      <c r="H887" s="104">
        <v>45900</v>
      </c>
      <c r="J887" s="101">
        <v>1325</v>
      </c>
      <c r="K887" s="98" t="s">
        <v>141316</v>
      </c>
      <c r="L887" s="98" t="s">
        <v>141317</v>
      </c>
      <c r="M887" s="98" t="s">
        <v>141318</v>
      </c>
      <c r="N887" s="98" t="s">
        <v>141319</v>
      </c>
      <c r="O887" s="101">
        <v>150</v>
      </c>
      <c r="P887" s="101">
        <v>50</v>
      </c>
      <c r="Q887" s="101">
        <v>0</v>
      </c>
      <c r="R887" s="101">
        <v>150</v>
      </c>
    </row>
    <row r="888">
      <c r="L888" s="98" t="s">
        <v>141320</v>
      </c>
      <c r="M888" s="98" t="s">
        <v>141321</v>
      </c>
      <c r="N888" s="98" t="s">
        <v>141322</v>
      </c>
      <c r="O888" s="101">
        <v>50</v>
      </c>
      <c r="P888" s="101">
        <v>150</v>
      </c>
    </row>
    <row r="889">
      <c r="L889" s="98" t="s">
        <v>141323</v>
      </c>
      <c r="M889" s="98" t="s">
        <v>141324</v>
      </c>
      <c r="N889" s="98" t="s">
        <v>141325</v>
      </c>
      <c r="O889" s="101">
        <v>1135</v>
      </c>
      <c r="P889" s="101">
        <v>1135</v>
      </c>
    </row>
    <row r="890">
      <c r="L890" s="98" t="s">
        <v>141326</v>
      </c>
      <c r="M890" s="98" t="s">
        <v>141327</v>
      </c>
      <c r="N890" s="98" t="s">
        <v>141328</v>
      </c>
      <c r="O890" s="101">
        <v>15</v>
      </c>
      <c r="P890" s="101">
        <v>15</v>
      </c>
    </row>
    <row r="891">
      <c r="K891" s="96" t="s">
        <v>141329</v>
      </c>
      <c r="O891" s="85">
        <f>SUM(O887:O890)</f>
      </c>
      <c r="P891" s="85">
        <f>SUM(P887:P890)</f>
      </c>
    </row>
    <row r="892">
      <c r="A892" s="98" t="s">
        <v>141330</v>
      </c>
      <c r="B892" s="98" t="s">
        <v>141331</v>
      </c>
      <c r="C892" s="100">
        <v>500</v>
      </c>
      <c r="D892" s="98" t="s">
        <v>141332</v>
      </c>
      <c r="E892" s="98" t="s">
        <v>141333</v>
      </c>
      <c r="F892" s="104">
        <v>42854</v>
      </c>
      <c r="G892" s="104">
        <v>45748</v>
      </c>
      <c r="H892" s="104">
        <v>46112</v>
      </c>
      <c r="J892" s="101">
        <v>1325</v>
      </c>
      <c r="K892" s="98" t="s">
        <v>141334</v>
      </c>
      <c r="L892" s="98" t="s">
        <v>141335</v>
      </c>
      <c r="M892" s="98" t="s">
        <v>141336</v>
      </c>
      <c r="N892" s="98" t="s">
        <v>141337</v>
      </c>
      <c r="O892" s="101">
        <v>50</v>
      </c>
      <c r="P892" s="101">
        <v>50</v>
      </c>
      <c r="Q892" s="101">
        <v>0</v>
      </c>
      <c r="R892" s="101">
        <v>150</v>
      </c>
    </row>
    <row r="893">
      <c r="L893" s="98" t="s">
        <v>141338</v>
      </c>
      <c r="M893" s="98" t="s">
        <v>141339</v>
      </c>
      <c r="N893" s="98" t="s">
        <v>141340</v>
      </c>
      <c r="O893" s="101">
        <v>1050</v>
      </c>
      <c r="P893" s="101">
        <v>1050</v>
      </c>
    </row>
    <row r="894">
      <c r="L894" s="98" t="s">
        <v>141341</v>
      </c>
      <c r="M894" s="98" t="s">
        <v>141342</v>
      </c>
      <c r="N894" s="98" t="s">
        <v>141343</v>
      </c>
      <c r="O894" s="101">
        <v>15</v>
      </c>
      <c r="P894" s="101">
        <v>15</v>
      </c>
    </row>
    <row r="895">
      <c r="K895" s="96" t="s">
        <v>141344</v>
      </c>
      <c r="O895" s="85">
        <f>SUM(O892:O894)</f>
      </c>
      <c r="P895" s="85">
        <f>SUM(P892:P894)</f>
      </c>
    </row>
    <row r="896">
      <c r="A896" s="98" t="s">
        <v>141345</v>
      </c>
      <c r="B896" s="98" t="s">
        <v>141346</v>
      </c>
      <c r="C896" s="100">
        <v>500</v>
      </c>
      <c r="D896" s="98" t="s">
        <v>141347</v>
      </c>
      <c r="E896" s="98" t="s">
        <v>141348</v>
      </c>
      <c r="F896" s="104">
        <v>36547</v>
      </c>
      <c r="G896" s="104">
        <v>45474</v>
      </c>
      <c r="H896" s="104">
        <v>45838</v>
      </c>
      <c r="J896" s="101">
        <v>1125</v>
      </c>
      <c r="K896" s="98" t="s">
        <v>141349</v>
      </c>
      <c r="L896" s="98" t="s">
        <v>141350</v>
      </c>
      <c r="M896" s="98" t="s">
        <v>141351</v>
      </c>
      <c r="N896" s="98" t="s">
        <v>141352</v>
      </c>
      <c r="O896" s="101">
        <v>1125</v>
      </c>
      <c r="P896" s="101">
        <v>1125</v>
      </c>
      <c r="Q896" s="101">
        <v>0</v>
      </c>
      <c r="R896" s="101">
        <v>125</v>
      </c>
    </row>
    <row r="897">
      <c r="L897" s="98" t="s">
        <v>141353</v>
      </c>
      <c r="M897" s="98" t="s">
        <v>141354</v>
      </c>
      <c r="N897" s="98" t="s">
        <v>141355</v>
      </c>
      <c r="O897" s="101">
        <v>15</v>
      </c>
      <c r="P897" s="101">
        <v>15</v>
      </c>
    </row>
    <row r="898">
      <c r="K898" s="96" t="s">
        <v>141356</v>
      </c>
      <c r="O898" s="85">
        <f>SUM(O896:O897)</f>
      </c>
      <c r="P898" s="85">
        <f>SUM(P896:P897)</f>
      </c>
    </row>
    <row r="899">
      <c r="A899" s="98" t="s">
        <v>141357</v>
      </c>
      <c r="B899" s="98" t="s">
        <v>141358</v>
      </c>
      <c r="C899" s="100">
        <v>500</v>
      </c>
      <c r="D899" s="98" t="s">
        <v>141359</v>
      </c>
      <c r="E899" s="98" t="s">
        <v>141360</v>
      </c>
      <c r="F899" s="104">
        <v>45121</v>
      </c>
      <c r="G899" s="104">
        <v>45505</v>
      </c>
      <c r="H899" s="104">
        <v>45869</v>
      </c>
      <c r="J899" s="101">
        <v>1125</v>
      </c>
      <c r="K899" s="98" t="s">
        <v>141361</v>
      </c>
      <c r="L899" s="98" t="s">
        <v>141362</v>
      </c>
      <c r="M899" s="98" t="s">
        <v>141363</v>
      </c>
      <c r="N899" s="98" t="s">
        <v>141364</v>
      </c>
      <c r="O899" s="101">
        <v>1135</v>
      </c>
      <c r="P899" s="101">
        <v>1135</v>
      </c>
      <c r="Q899" s="101">
        <v>0</v>
      </c>
      <c r="R899" s="101">
        <v>450</v>
      </c>
    </row>
    <row r="900">
      <c r="L900" s="98" t="s">
        <v>141365</v>
      </c>
      <c r="M900" s="98" t="s">
        <v>141366</v>
      </c>
      <c r="N900" s="98" t="s">
        <v>141367</v>
      </c>
      <c r="O900" s="101">
        <v>25</v>
      </c>
      <c r="P900" s="101">
        <v>0</v>
      </c>
    </row>
    <row r="901">
      <c r="L901" s="98" t="s">
        <v>141368</v>
      </c>
      <c r="M901" s="98" t="s">
        <v>141369</v>
      </c>
      <c r="N901" s="98" t="s">
        <v>141370</v>
      </c>
      <c r="O901" s="101">
        <v>15</v>
      </c>
      <c r="P901" s="101">
        <v>15</v>
      </c>
    </row>
    <row r="902">
      <c r="K902" s="96" t="s">
        <v>141371</v>
      </c>
      <c r="O902" s="85">
        <f>SUM(O899:O901)</f>
      </c>
      <c r="P902" s="85">
        <f>SUM(P899:P901)</f>
      </c>
    </row>
    <row r="903">
      <c r="A903" s="98" t="s">
        <v>141372</v>
      </c>
      <c r="B903" s="98" t="s">
        <v>141373</v>
      </c>
      <c r="C903" s="100">
        <v>500</v>
      </c>
      <c r="D903" s="98" t="s">
        <v>141374</v>
      </c>
      <c r="E903" s="98" t="s">
        <v>141375</v>
      </c>
      <c r="F903" s="104">
        <v>45534</v>
      </c>
      <c r="G903" s="104">
        <v>45534</v>
      </c>
      <c r="H903" s="104">
        <v>45930</v>
      </c>
      <c r="J903" s="101">
        <v>1125</v>
      </c>
      <c r="K903" s="98" t="s">
        <v>141376</v>
      </c>
      <c r="L903" s="98" t="s">
        <v>141377</v>
      </c>
      <c r="M903" s="98" t="s">
        <v>141378</v>
      </c>
      <c r="N903" s="98" t="s">
        <v>141379</v>
      </c>
      <c r="O903" s="101">
        <v>1125</v>
      </c>
      <c r="P903" s="101">
        <v>1125</v>
      </c>
      <c r="Q903" s="101">
        <v>0</v>
      </c>
      <c r="R903" s="101">
        <v>150</v>
      </c>
    </row>
    <row r="904">
      <c r="L904" s="98" t="s">
        <v>141380</v>
      </c>
      <c r="M904" s="98" t="s">
        <v>141381</v>
      </c>
      <c r="N904" s="98" t="s">
        <v>141382</v>
      </c>
      <c r="O904" s="101">
        <v>-34</v>
      </c>
      <c r="P904" s="101">
        <v>-34</v>
      </c>
    </row>
    <row r="905">
      <c r="L905" s="98" t="s">
        <v>141383</v>
      </c>
      <c r="M905" s="98" t="s">
        <v>141384</v>
      </c>
      <c r="N905" s="98" t="s">
        <v>141385</v>
      </c>
      <c r="O905" s="101">
        <v>15</v>
      </c>
      <c r="P905" s="101">
        <v>15</v>
      </c>
    </row>
    <row r="906">
      <c r="K906" s="96" t="s">
        <v>141386</v>
      </c>
      <c r="O906" s="85">
        <f>SUM(O903:O905)</f>
      </c>
      <c r="P906" s="85">
        <f>SUM(P903:P905)</f>
      </c>
    </row>
    <row r="907">
      <c r="A907" s="98" t="s">
        <v>141387</v>
      </c>
      <c r="B907" s="98" t="s">
        <v>141388</v>
      </c>
      <c r="C907" s="100">
        <v>500</v>
      </c>
      <c r="D907" s="98" t="s">
        <v>141389</v>
      </c>
      <c r="E907" s="98" t="s">
        <v>141390</v>
      </c>
      <c r="F907" s="104">
        <v>45164</v>
      </c>
      <c r="G907" s="104">
        <v>45536</v>
      </c>
      <c r="H907" s="104">
        <v>45900</v>
      </c>
      <c r="I907" s="104">
        <v>45759</v>
      </c>
      <c r="J907" s="101">
        <v>1225</v>
      </c>
      <c r="K907" s="98" t="s">
        <v>141391</v>
      </c>
      <c r="L907" s="98" t="s">
        <v>141392</v>
      </c>
      <c r="M907" s="98" t="s">
        <v>141393</v>
      </c>
      <c r="N907" s="98" t="s">
        <v>141394</v>
      </c>
      <c r="O907" s="101">
        <v>60</v>
      </c>
      <c r="P907" s="101">
        <v>50</v>
      </c>
      <c r="Q907" s="101">
        <v>0</v>
      </c>
      <c r="R907" s="101">
        <v>350</v>
      </c>
    </row>
    <row r="908">
      <c r="L908" s="98" t="s">
        <v>141395</v>
      </c>
      <c r="M908" s="98" t="s">
        <v>141396</v>
      </c>
      <c r="N908" s="98" t="s">
        <v>141397</v>
      </c>
      <c r="O908" s="101">
        <v>20</v>
      </c>
      <c r="P908" s="101">
        <v>150</v>
      </c>
    </row>
    <row r="909">
      <c r="L909" s="98" t="s">
        <v>141398</v>
      </c>
      <c r="M909" s="98" t="s">
        <v>141399</v>
      </c>
      <c r="N909" s="98" t="s">
        <v>141400</v>
      </c>
      <c r="O909" s="101">
        <v>454</v>
      </c>
      <c r="P909" s="101">
        <v>1135</v>
      </c>
    </row>
    <row r="910">
      <c r="L910" s="98" t="s">
        <v>141401</v>
      </c>
      <c r="M910" s="98" t="s">
        <v>141402</v>
      </c>
      <c r="N910" s="98" t="s">
        <v>141403</v>
      </c>
      <c r="O910" s="101">
        <v>6</v>
      </c>
      <c r="P910" s="101">
        <v>15</v>
      </c>
    </row>
    <row r="911">
      <c r="K911" s="96" t="s">
        <v>141404</v>
      </c>
      <c r="O911" s="85">
        <f>SUM(O907:O910)</f>
      </c>
      <c r="P911" s="85">
        <f>SUM(P907:P910)</f>
      </c>
    </row>
    <row r="912">
      <c r="A912" s="98" t="s">
        <v>141405</v>
      </c>
      <c r="B912" s="98" t="s">
        <v>141406</v>
      </c>
      <c r="C912" s="100">
        <v>500</v>
      </c>
      <c r="D912" s="98" t="s">
        <v>141407</v>
      </c>
      <c r="E912" s="98" t="s">
        <v>141408</v>
      </c>
      <c r="F912" s="104">
        <v>45659</v>
      </c>
      <c r="G912" s="104">
        <v>45659</v>
      </c>
      <c r="H912" s="104">
        <v>46023</v>
      </c>
      <c r="J912" s="101">
        <v>1025</v>
      </c>
      <c r="K912" s="98" t="s">
        <v>141409</v>
      </c>
      <c r="L912" s="98" t="s">
        <v>141410</v>
      </c>
      <c r="M912" s="98" t="s">
        <v>141411</v>
      </c>
      <c r="N912" s="98" t="s">
        <v>141412</v>
      </c>
      <c r="O912" s="101">
        <v>1025</v>
      </c>
      <c r="P912" s="101">
        <v>1025</v>
      </c>
      <c r="Q912" s="101">
        <v>0</v>
      </c>
      <c r="R912" s="101">
        <v>150</v>
      </c>
    </row>
    <row r="913">
      <c r="L913" s="98" t="s">
        <v>141413</v>
      </c>
      <c r="M913" s="98" t="s">
        <v>141414</v>
      </c>
      <c r="N913" s="98" t="s">
        <v>141415</v>
      </c>
      <c r="O913" s="101">
        <v>102.5</v>
      </c>
      <c r="P913" s="101">
        <v>0</v>
      </c>
    </row>
    <row r="914">
      <c r="L914" s="98" t="s">
        <v>141416</v>
      </c>
      <c r="M914" s="98" t="s">
        <v>141417</v>
      </c>
      <c r="N914" s="98" t="s">
        <v>141418</v>
      </c>
      <c r="O914" s="101">
        <v>25</v>
      </c>
      <c r="P914" s="101">
        <v>0</v>
      </c>
    </row>
    <row r="915">
      <c r="L915" s="98" t="s">
        <v>141419</v>
      </c>
      <c r="M915" s="98" t="s">
        <v>141420</v>
      </c>
      <c r="N915" s="98" t="s">
        <v>141421</v>
      </c>
      <c r="O915" s="101">
        <v>15</v>
      </c>
      <c r="P915" s="101">
        <v>15</v>
      </c>
    </row>
    <row r="916">
      <c r="K916" s="96" t="s">
        <v>141422</v>
      </c>
      <c r="O916" s="85">
        <f>SUM(O912:O915)</f>
      </c>
      <c r="P916" s="85">
        <f>SUM(P912:P915)</f>
      </c>
    </row>
    <row r="917">
      <c r="A917" s="98" t="s">
        <v>141423</v>
      </c>
      <c r="B917" s="98" t="s">
        <v>141424</v>
      </c>
      <c r="C917" s="100">
        <v>500</v>
      </c>
      <c r="D917" s="98" t="s">
        <v>141425</v>
      </c>
      <c r="E917" s="98" t="s">
        <v>141426</v>
      </c>
      <c r="F917" s="104">
        <v>45717</v>
      </c>
      <c r="G917" s="104">
        <v>45717</v>
      </c>
      <c r="H917" s="104">
        <v>46081</v>
      </c>
      <c r="J917" s="101">
        <v>1225</v>
      </c>
      <c r="K917" s="98" t="s">
        <v>141427</v>
      </c>
      <c r="L917" s="98" t="s">
        <v>141428</v>
      </c>
      <c r="M917" s="98" t="s">
        <v>141429</v>
      </c>
      <c r="N917" s="98" t="s">
        <v>141430</v>
      </c>
      <c r="O917" s="101">
        <v>150</v>
      </c>
      <c r="P917" s="101">
        <v>50</v>
      </c>
      <c r="Q917" s="101">
        <v>0</v>
      </c>
      <c r="R917" s="101">
        <v>850</v>
      </c>
    </row>
    <row r="918">
      <c r="L918" s="98" t="s">
        <v>141431</v>
      </c>
      <c r="M918" s="98" t="s">
        <v>141432</v>
      </c>
      <c r="N918" s="98" t="s">
        <v>141433</v>
      </c>
      <c r="O918" s="101">
        <v>50</v>
      </c>
      <c r="P918" s="101">
        <v>150</v>
      </c>
    </row>
    <row r="919">
      <c r="L919" s="98" t="s">
        <v>141434</v>
      </c>
      <c r="M919" s="98" t="s">
        <v>141435</v>
      </c>
      <c r="N919" s="98" t="s">
        <v>141436</v>
      </c>
      <c r="O919" s="101">
        <v>1025</v>
      </c>
      <c r="P919" s="101">
        <v>1025</v>
      </c>
    </row>
    <row r="920">
      <c r="L920" s="98" t="s">
        <v>141437</v>
      </c>
      <c r="M920" s="98" t="s">
        <v>141438</v>
      </c>
      <c r="N920" s="98" t="s">
        <v>141439</v>
      </c>
      <c r="O920" s="101">
        <v>15</v>
      </c>
      <c r="P920" s="101">
        <v>15</v>
      </c>
    </row>
    <row r="921">
      <c r="K921" s="96" t="s">
        <v>141440</v>
      </c>
      <c r="O921" s="85">
        <f>SUM(O917:O920)</f>
      </c>
      <c r="P921" s="85">
        <f>SUM(P917:P920)</f>
      </c>
    </row>
    <row r="922">
      <c r="A922" s="98" t="s">
        <v>141441</v>
      </c>
      <c r="B922" s="98" t="s">
        <v>141442</v>
      </c>
      <c r="C922" s="100">
        <v>730</v>
      </c>
      <c r="D922" s="98" t="s">
        <v>141443</v>
      </c>
      <c r="E922" s="98" t="s">
        <v>141444</v>
      </c>
      <c r="F922" s="104">
        <v>45412</v>
      </c>
      <c r="G922" s="104">
        <v>45412</v>
      </c>
      <c r="H922" s="104">
        <v>45777</v>
      </c>
      <c r="J922" s="101">
        <v>1310</v>
      </c>
      <c r="K922" s="98" t="s">
        <v>141445</v>
      </c>
      <c r="L922" s="98" t="s">
        <v>141446</v>
      </c>
      <c r="M922" s="98" t="s">
        <v>141447</v>
      </c>
      <c r="N922" s="98" t="s">
        <v>141448</v>
      </c>
      <c r="O922" s="101">
        <v>50</v>
      </c>
      <c r="P922" s="101">
        <v>50</v>
      </c>
      <c r="Q922" s="101">
        <v>0</v>
      </c>
      <c r="R922" s="101">
        <v>250</v>
      </c>
    </row>
    <row r="923">
      <c r="L923" s="98" t="s">
        <v>141449</v>
      </c>
      <c r="M923" s="98" t="s">
        <v>141450</v>
      </c>
      <c r="N923" s="98" t="s">
        <v>141451</v>
      </c>
      <c r="O923" s="101">
        <v>1260</v>
      </c>
      <c r="P923" s="101">
        <v>1260</v>
      </c>
    </row>
    <row r="924">
      <c r="L924" s="98" t="s">
        <v>141452</v>
      </c>
      <c r="M924" s="98" t="s">
        <v>141453</v>
      </c>
      <c r="N924" s="98" t="s">
        <v>141454</v>
      </c>
      <c r="O924" s="101">
        <v>15</v>
      </c>
      <c r="P924" s="101">
        <v>15</v>
      </c>
    </row>
    <row r="925">
      <c r="K925" s="96" t="s">
        <v>141455</v>
      </c>
      <c r="O925" s="85">
        <f>SUM(O922:O924)</f>
      </c>
      <c r="P925" s="85">
        <f>SUM(P922:P924)</f>
      </c>
    </row>
    <row r="926">
      <c r="A926" s="98" t="s">
        <v>141456</v>
      </c>
      <c r="B926" s="98" t="s">
        <v>141457</v>
      </c>
      <c r="C926" s="100">
        <v>730</v>
      </c>
      <c r="D926" s="98" t="s">
        <v>141458</v>
      </c>
      <c r="E926" s="98" t="s">
        <v>141459</v>
      </c>
      <c r="F926" s="104">
        <v>45450</v>
      </c>
      <c r="G926" s="104">
        <v>45450</v>
      </c>
      <c r="H926" s="104">
        <v>45838</v>
      </c>
      <c r="J926" s="101">
        <v>1310</v>
      </c>
      <c r="K926" s="98" t="s">
        <v>141460</v>
      </c>
      <c r="L926" s="98" t="s">
        <v>141461</v>
      </c>
      <c r="M926" s="98" t="s">
        <v>141462</v>
      </c>
      <c r="N926" s="98" t="s">
        <v>141463</v>
      </c>
      <c r="O926" s="101">
        <v>50</v>
      </c>
      <c r="P926" s="101">
        <v>50</v>
      </c>
      <c r="Q926" s="101">
        <v>0</v>
      </c>
      <c r="R926" s="101">
        <v>150</v>
      </c>
    </row>
    <row r="927">
      <c r="L927" s="98" t="s">
        <v>141464</v>
      </c>
      <c r="M927" s="98" t="s">
        <v>141465</v>
      </c>
      <c r="N927" s="98" t="s">
        <v>141466</v>
      </c>
      <c r="O927" s="101">
        <v>1260</v>
      </c>
      <c r="P927" s="101">
        <v>1260</v>
      </c>
    </row>
    <row r="928">
      <c r="L928" s="98" t="s">
        <v>141467</v>
      </c>
      <c r="M928" s="98" t="s">
        <v>141468</v>
      </c>
      <c r="N928" s="98" t="s">
        <v>141469</v>
      </c>
      <c r="O928" s="101">
        <v>15</v>
      </c>
      <c r="P928" s="101">
        <v>15</v>
      </c>
    </row>
    <row r="929">
      <c r="K929" s="96" t="s">
        <v>141470</v>
      </c>
      <c r="O929" s="85">
        <f>SUM(O926:O928)</f>
      </c>
      <c r="P929" s="85">
        <f>SUM(P926:P928)</f>
      </c>
    </row>
    <row r="930">
      <c r="A930" s="98" t="s">
        <v>141471</v>
      </c>
      <c r="B930" s="98" t="s">
        <v>141472</v>
      </c>
      <c r="C930" s="100">
        <v>892</v>
      </c>
      <c r="D930" s="98" t="s">
        <v>141473</v>
      </c>
      <c r="E930" s="98" t="s">
        <v>141474</v>
      </c>
      <c r="F930" s="104">
        <v>45642</v>
      </c>
      <c r="G930" s="104">
        <v>45642</v>
      </c>
      <c r="H930" s="104">
        <v>46037</v>
      </c>
      <c r="J930" s="101">
        <v>1405</v>
      </c>
      <c r="K930" s="98" t="s">
        <v>141475</v>
      </c>
      <c r="L930" s="98" t="s">
        <v>141476</v>
      </c>
      <c r="M930" s="98" t="s">
        <v>141477</v>
      </c>
      <c r="N930" s="98" t="s">
        <v>141478</v>
      </c>
      <c r="O930" s="101">
        <v>55</v>
      </c>
      <c r="P930" s="101">
        <v>0</v>
      </c>
      <c r="Q930" s="101">
        <v>0</v>
      </c>
      <c r="R930" s="101">
        <v>750</v>
      </c>
    </row>
    <row r="931">
      <c r="L931" s="98" t="s">
        <v>141479</v>
      </c>
      <c r="M931" s="98" t="s">
        <v>141480</v>
      </c>
      <c r="N931" s="98" t="s">
        <v>141481</v>
      </c>
      <c r="O931" s="101">
        <v>50</v>
      </c>
      <c r="P931" s="101">
        <v>105</v>
      </c>
    </row>
    <row r="932">
      <c r="L932" s="98" t="s">
        <v>141482</v>
      </c>
      <c r="M932" s="98" t="s">
        <v>141483</v>
      </c>
      <c r="N932" s="98" t="s">
        <v>141484</v>
      </c>
      <c r="O932" s="101">
        <v>1300</v>
      </c>
      <c r="P932" s="101">
        <v>1300</v>
      </c>
    </row>
    <row r="933">
      <c r="L933" s="98" t="s">
        <v>141485</v>
      </c>
      <c r="M933" s="98" t="s">
        <v>141486</v>
      </c>
      <c r="N933" s="98" t="s">
        <v>141487</v>
      </c>
      <c r="O933" s="101">
        <v>15</v>
      </c>
      <c r="P933" s="101">
        <v>15</v>
      </c>
    </row>
    <row r="934">
      <c r="K934" s="96" t="s">
        <v>141488</v>
      </c>
      <c r="O934" s="85">
        <f>SUM(O930:O933)</f>
      </c>
      <c r="P934" s="85">
        <f>SUM(P930:P933)</f>
      </c>
    </row>
    <row r="935">
      <c r="A935" s="98" t="s">
        <v>141489</v>
      </c>
      <c r="B935" s="98" t="s">
        <v>141490</v>
      </c>
      <c r="C935" s="100">
        <v>892</v>
      </c>
      <c r="D935" s="98" t="s">
        <v>141491</v>
      </c>
      <c r="E935" s="98" t="s">
        <v>141492</v>
      </c>
      <c r="F935" s="104">
        <v>45684</v>
      </c>
      <c r="G935" s="104">
        <v>45684</v>
      </c>
      <c r="H935" s="104">
        <v>46079</v>
      </c>
      <c r="J935" s="101">
        <v>1350</v>
      </c>
      <c r="K935" s="98" t="s">
        <v>141493</v>
      </c>
      <c r="L935" s="98" t="s">
        <v>141494</v>
      </c>
      <c r="M935" s="98" t="s">
        <v>141495</v>
      </c>
      <c r="N935" s="98" t="s">
        <v>141496</v>
      </c>
      <c r="O935" s="101">
        <v>50</v>
      </c>
      <c r="P935" s="101">
        <v>50</v>
      </c>
      <c r="Q935" s="101">
        <v>0</v>
      </c>
      <c r="R935" s="101">
        <v>250</v>
      </c>
    </row>
    <row r="936">
      <c r="L936" s="98" t="s">
        <v>141497</v>
      </c>
      <c r="M936" s="98" t="s">
        <v>141498</v>
      </c>
      <c r="N936" s="98" t="s">
        <v>141499</v>
      </c>
      <c r="O936" s="101">
        <v>1300</v>
      </c>
      <c r="P936" s="101">
        <v>1300</v>
      </c>
    </row>
    <row r="937">
      <c r="L937" s="98" t="s">
        <v>141500</v>
      </c>
      <c r="M937" s="98" t="s">
        <v>141501</v>
      </c>
      <c r="N937" s="98" t="s">
        <v>141502</v>
      </c>
      <c r="O937" s="101">
        <v>-41</v>
      </c>
      <c r="P937" s="101">
        <v>-41</v>
      </c>
    </row>
    <row r="938">
      <c r="L938" s="98" t="s">
        <v>141503</v>
      </c>
      <c r="M938" s="98" t="s">
        <v>141504</v>
      </c>
      <c r="N938" s="98" t="s">
        <v>141505</v>
      </c>
      <c r="O938" s="101">
        <v>15</v>
      </c>
      <c r="P938" s="101">
        <v>15</v>
      </c>
    </row>
    <row r="939">
      <c r="K939" s="96" t="s">
        <v>141506</v>
      </c>
      <c r="O939" s="85">
        <f>SUM(O935:O938)</f>
      </c>
      <c r="P939" s="85">
        <f>SUM(P935:P938)</f>
      </c>
    </row>
    <row r="940">
      <c r="A940" s="98" t="s">
        <v>141507</v>
      </c>
      <c r="B940" s="98" t="s">
        <v>141508</v>
      </c>
      <c r="C940" s="100">
        <v>892</v>
      </c>
      <c r="D940" s="98" t="s">
        <v>141509</v>
      </c>
      <c r="E940" s="98" t="s">
        <v>141510</v>
      </c>
      <c r="F940" s="104">
        <v>45423</v>
      </c>
      <c r="G940" s="104">
        <v>45423</v>
      </c>
      <c r="H940" s="104">
        <v>45777</v>
      </c>
      <c r="J940" s="101">
        <v>1600</v>
      </c>
      <c r="K940" s="98" t="s">
        <v>141511</v>
      </c>
      <c r="L940" s="98" t="s">
        <v>141512</v>
      </c>
      <c r="M940" s="98" t="s">
        <v>141513</v>
      </c>
      <c r="N940" s="98" t="s">
        <v>141514</v>
      </c>
      <c r="O940" s="101">
        <v>150</v>
      </c>
      <c r="P940" s="101">
        <v>50</v>
      </c>
      <c r="Q940" s="101">
        <v>0</v>
      </c>
      <c r="R940" s="101">
        <v>250</v>
      </c>
    </row>
    <row r="941">
      <c r="L941" s="98" t="s">
        <v>141515</v>
      </c>
      <c r="M941" s="98" t="s">
        <v>141516</v>
      </c>
      <c r="N941" s="98" t="s">
        <v>141517</v>
      </c>
      <c r="O941" s="101">
        <v>50</v>
      </c>
      <c r="P941" s="101">
        <v>150</v>
      </c>
    </row>
    <row r="942">
      <c r="L942" s="98" t="s">
        <v>141518</v>
      </c>
      <c r="M942" s="98" t="s">
        <v>141519</v>
      </c>
      <c r="N942" s="98" t="s">
        <v>141520</v>
      </c>
      <c r="O942" s="101">
        <v>1400</v>
      </c>
      <c r="P942" s="101">
        <v>1400</v>
      </c>
    </row>
    <row r="943">
      <c r="L943" s="98" t="s">
        <v>141521</v>
      </c>
      <c r="M943" s="98" t="s">
        <v>141522</v>
      </c>
      <c r="N943" s="98" t="s">
        <v>141523</v>
      </c>
      <c r="O943" s="101">
        <v>15</v>
      </c>
      <c r="P943" s="101">
        <v>15</v>
      </c>
    </row>
    <row r="944">
      <c r="K944" s="96" t="s">
        <v>141524</v>
      </c>
      <c r="O944" s="85">
        <f>SUM(O940:O943)</f>
      </c>
      <c r="P944" s="85">
        <f>SUM(P940:P943)</f>
      </c>
    </row>
    <row r="945">
      <c r="A945" s="98" t="s">
        <v>141525</v>
      </c>
      <c r="B945" s="98" t="s">
        <v>141526</v>
      </c>
      <c r="C945" s="100">
        <v>892</v>
      </c>
      <c r="D945" s="98" t="s">
        <v>141527</v>
      </c>
      <c r="E945" s="98" t="s">
        <v>141528</v>
      </c>
      <c r="F945" s="104">
        <v>44767</v>
      </c>
      <c r="G945" s="104">
        <v>45505</v>
      </c>
      <c r="H945" s="104">
        <v>45869</v>
      </c>
      <c r="J945" s="101">
        <v>1550</v>
      </c>
      <c r="K945" s="98" t="s">
        <v>141529</v>
      </c>
      <c r="L945" s="98" t="s">
        <v>141530</v>
      </c>
      <c r="M945" s="98" t="s">
        <v>141531</v>
      </c>
      <c r="N945" s="98" t="s">
        <v>141532</v>
      </c>
      <c r="O945" s="101">
        <v>150</v>
      </c>
      <c r="P945" s="101">
        <v>150</v>
      </c>
      <c r="Q945" s="101">
        <v>0</v>
      </c>
      <c r="R945" s="101">
        <v>450</v>
      </c>
    </row>
    <row r="946">
      <c r="L946" s="98" t="s">
        <v>141533</v>
      </c>
      <c r="M946" s="98" t="s">
        <v>141534</v>
      </c>
      <c r="N946" s="98" t="s">
        <v>141535</v>
      </c>
      <c r="O946" s="101">
        <v>1410</v>
      </c>
      <c r="P946" s="101">
        <v>1410</v>
      </c>
    </row>
    <row r="947">
      <c r="L947" s="98" t="s">
        <v>141536</v>
      </c>
      <c r="M947" s="98" t="s">
        <v>141537</v>
      </c>
      <c r="N947" s="98" t="s">
        <v>141538</v>
      </c>
      <c r="O947" s="101">
        <v>15</v>
      </c>
      <c r="P947" s="101">
        <v>15</v>
      </c>
    </row>
    <row r="948">
      <c r="K948" s="96" t="s">
        <v>141539</v>
      </c>
      <c r="O948" s="85">
        <f>SUM(O945:O947)</f>
      </c>
      <c r="P948" s="85">
        <f>SUM(P945:P947)</f>
      </c>
    </row>
    <row r="949">
      <c r="A949" s="98" t="s">
        <v>141540</v>
      </c>
      <c r="B949" s="98" t="s">
        <v>141541</v>
      </c>
      <c r="C949" s="100">
        <v>730</v>
      </c>
      <c r="D949" s="98" t="s">
        <v>141542</v>
      </c>
      <c r="E949" s="98" t="s">
        <v>141543</v>
      </c>
      <c r="F949" s="104">
        <v>45412</v>
      </c>
      <c r="G949" s="104">
        <v>45412</v>
      </c>
      <c r="H949" s="104">
        <v>45777</v>
      </c>
      <c r="J949" s="101">
        <v>1460</v>
      </c>
      <c r="K949" s="98" t="s">
        <v>141544</v>
      </c>
      <c r="L949" s="98" t="s">
        <v>141545</v>
      </c>
      <c r="M949" s="98" t="s">
        <v>141546</v>
      </c>
      <c r="N949" s="98" t="s">
        <v>141547</v>
      </c>
      <c r="O949" s="101">
        <v>50</v>
      </c>
      <c r="P949" s="101">
        <v>150</v>
      </c>
      <c r="Q949" s="101">
        <v>0</v>
      </c>
      <c r="R949" s="101">
        <v>1460</v>
      </c>
    </row>
    <row r="950">
      <c r="L950" s="98" t="s">
        <v>141548</v>
      </c>
      <c r="M950" s="98" t="s">
        <v>141549</v>
      </c>
      <c r="N950" s="98" t="s">
        <v>141550</v>
      </c>
      <c r="O950" s="101">
        <v>150</v>
      </c>
      <c r="P950" s="101">
        <v>50</v>
      </c>
    </row>
    <row r="951">
      <c r="L951" s="98" t="s">
        <v>141551</v>
      </c>
      <c r="M951" s="98" t="s">
        <v>141552</v>
      </c>
      <c r="N951" s="98" t="s">
        <v>141553</v>
      </c>
      <c r="O951" s="101">
        <v>1260</v>
      </c>
      <c r="P951" s="101">
        <v>1260</v>
      </c>
    </row>
    <row r="952">
      <c r="L952" s="98" t="s">
        <v>141554</v>
      </c>
      <c r="M952" s="98" t="s">
        <v>141555</v>
      </c>
      <c r="N952" s="98" t="s">
        <v>141556</v>
      </c>
      <c r="O952" s="101">
        <v>25</v>
      </c>
      <c r="P952" s="101">
        <v>0</v>
      </c>
    </row>
    <row r="953">
      <c r="L953" s="98" t="s">
        <v>141557</v>
      </c>
      <c r="M953" s="98" t="s">
        <v>141558</v>
      </c>
      <c r="N953" s="98" t="s">
        <v>141559</v>
      </c>
      <c r="O953" s="101">
        <v>15</v>
      </c>
      <c r="P953" s="101">
        <v>15</v>
      </c>
    </row>
    <row r="954">
      <c r="K954" s="96" t="s">
        <v>141560</v>
      </c>
      <c r="O954" s="85">
        <f>SUM(O949:O953)</f>
      </c>
      <c r="P954" s="85">
        <f>SUM(P949:P953)</f>
      </c>
    </row>
    <row r="955">
      <c r="A955" s="98" t="s">
        <v>141561</v>
      </c>
      <c r="B955" s="98" t="s">
        <v>141562</v>
      </c>
      <c r="C955" s="100">
        <v>730</v>
      </c>
      <c r="D955" s="98" t="s">
        <v>141563</v>
      </c>
      <c r="E955" s="98" t="s">
        <v>141564</v>
      </c>
      <c r="F955" s="104">
        <v>42910</v>
      </c>
      <c r="G955" s="104">
        <v>45474</v>
      </c>
      <c r="H955" s="104">
        <v>45838</v>
      </c>
      <c r="J955" s="101">
        <v>1260</v>
      </c>
      <c r="K955" s="98" t="s">
        <v>141565</v>
      </c>
      <c r="L955" s="98" t="s">
        <v>141566</v>
      </c>
      <c r="M955" s="98" t="s">
        <v>141567</v>
      </c>
      <c r="N955" s="98" t="s">
        <v>141568</v>
      </c>
      <c r="O955" s="101">
        <v>1260</v>
      </c>
      <c r="P955" s="101">
        <v>1260</v>
      </c>
      <c r="Q955" s="101">
        <v>0</v>
      </c>
      <c r="R955" s="101">
        <v>450</v>
      </c>
    </row>
    <row r="956">
      <c r="L956" s="98" t="s">
        <v>141569</v>
      </c>
      <c r="M956" s="98" t="s">
        <v>141570</v>
      </c>
      <c r="N956" s="98" t="s">
        <v>141571</v>
      </c>
      <c r="O956" s="101">
        <v>-38</v>
      </c>
      <c r="P956" s="101">
        <v>-38</v>
      </c>
    </row>
    <row r="957">
      <c r="L957" s="98" t="s">
        <v>141572</v>
      </c>
      <c r="M957" s="98" t="s">
        <v>141573</v>
      </c>
      <c r="N957" s="98" t="s">
        <v>141574</v>
      </c>
      <c r="O957" s="101">
        <v>15</v>
      </c>
      <c r="P957" s="101">
        <v>15</v>
      </c>
    </row>
    <row r="958">
      <c r="K958" s="96" t="s">
        <v>141575</v>
      </c>
      <c r="O958" s="85">
        <f>SUM(O955:O957)</f>
      </c>
      <c r="P958" s="85">
        <f>SUM(P955:P957)</f>
      </c>
    </row>
    <row r="959">
      <c r="A959" s="98" t="s">
        <v>141576</v>
      </c>
      <c r="B959" s="98" t="s">
        <v>141577</v>
      </c>
      <c r="C959" s="100">
        <v>730</v>
      </c>
      <c r="D959" s="98" t="s">
        <v>141578</v>
      </c>
      <c r="E959" s="98" t="s">
        <v>141579</v>
      </c>
      <c r="F959" s="104">
        <v>44722</v>
      </c>
      <c r="G959" s="104">
        <v>45474</v>
      </c>
      <c r="H959" s="104">
        <v>45838</v>
      </c>
      <c r="I959" s="104">
        <v>45838</v>
      </c>
      <c r="J959" s="101">
        <v>1410</v>
      </c>
      <c r="K959" s="98" t="s">
        <v>141580</v>
      </c>
      <c r="L959" s="98" t="s">
        <v>141581</v>
      </c>
      <c r="M959" s="98" t="s">
        <v>141582</v>
      </c>
      <c r="N959" s="98" t="s">
        <v>141583</v>
      </c>
      <c r="O959" s="101">
        <v>150</v>
      </c>
      <c r="P959" s="101">
        <v>150</v>
      </c>
      <c r="Q959" s="101">
        <v>0</v>
      </c>
      <c r="R959" s="101">
        <v>150</v>
      </c>
    </row>
    <row r="960">
      <c r="L960" s="98" t="s">
        <v>141584</v>
      </c>
      <c r="M960" s="98" t="s">
        <v>141585</v>
      </c>
      <c r="N960" s="98" t="s">
        <v>141586</v>
      </c>
      <c r="O960" s="101">
        <v>1260</v>
      </c>
      <c r="P960" s="101">
        <v>1260</v>
      </c>
    </row>
    <row r="961">
      <c r="L961" s="98" t="s">
        <v>141587</v>
      </c>
      <c r="M961" s="98" t="s">
        <v>141588</v>
      </c>
      <c r="N961" s="98" t="s">
        <v>141589</v>
      </c>
      <c r="O961" s="101">
        <v>-43</v>
      </c>
      <c r="P961" s="101">
        <v>-43</v>
      </c>
    </row>
    <row r="962">
      <c r="L962" s="98" t="s">
        <v>141590</v>
      </c>
      <c r="M962" s="98" t="s">
        <v>141591</v>
      </c>
      <c r="N962" s="98" t="s">
        <v>141592</v>
      </c>
      <c r="O962" s="101">
        <v>15</v>
      </c>
      <c r="P962" s="101">
        <v>15</v>
      </c>
    </row>
    <row r="963">
      <c r="K963" s="96" t="s">
        <v>141593</v>
      </c>
      <c r="O963" s="85">
        <f>SUM(O959:O962)</f>
      </c>
      <c r="P963" s="85">
        <f>SUM(P959:P962)</f>
      </c>
    </row>
    <row r="964">
      <c r="A964" s="98" t="s">
        <v>141594</v>
      </c>
      <c r="B964" s="98" t="s">
        <v>141595</v>
      </c>
      <c r="C964" s="100">
        <v>730</v>
      </c>
      <c r="D964" s="98" t="s">
        <v>141596</v>
      </c>
      <c r="E964" s="98" t="s">
        <v>141597</v>
      </c>
      <c r="F964" s="104">
        <v>44699</v>
      </c>
      <c r="G964" s="104">
        <v>45444</v>
      </c>
      <c r="H964" s="104">
        <v>45808</v>
      </c>
      <c r="J964" s="101">
        <v>1410</v>
      </c>
      <c r="K964" s="98" t="s">
        <v>141598</v>
      </c>
      <c r="L964" s="98" t="s">
        <v>141599</v>
      </c>
      <c r="M964" s="98" t="s">
        <v>141600</v>
      </c>
      <c r="N964" s="98" t="s">
        <v>141601</v>
      </c>
      <c r="O964" s="101">
        <v>150</v>
      </c>
      <c r="P964" s="101">
        <v>150</v>
      </c>
      <c r="Q964" s="101">
        <v>0</v>
      </c>
      <c r="R964" s="101">
        <v>250</v>
      </c>
    </row>
    <row r="965">
      <c r="L965" s="98" t="s">
        <v>141602</v>
      </c>
      <c r="M965" s="98" t="s">
        <v>141603</v>
      </c>
      <c r="N965" s="98" t="s">
        <v>141604</v>
      </c>
      <c r="O965" s="101">
        <v>1260</v>
      </c>
      <c r="P965" s="101">
        <v>1260</v>
      </c>
    </row>
    <row r="966">
      <c r="L966" s="98" t="s">
        <v>141605</v>
      </c>
      <c r="M966" s="98" t="s">
        <v>141606</v>
      </c>
      <c r="N966" s="98" t="s">
        <v>141607</v>
      </c>
      <c r="O966" s="101">
        <v>-43</v>
      </c>
      <c r="P966" s="101">
        <v>-43</v>
      </c>
    </row>
    <row r="967">
      <c r="L967" s="98" t="s">
        <v>141608</v>
      </c>
      <c r="M967" s="98" t="s">
        <v>141609</v>
      </c>
      <c r="N967" s="98" t="s">
        <v>141610</v>
      </c>
      <c r="O967" s="101">
        <v>15</v>
      </c>
      <c r="P967" s="101">
        <v>15</v>
      </c>
    </row>
    <row r="968">
      <c r="K968" s="96" t="s">
        <v>141611</v>
      </c>
      <c r="O968" s="85">
        <f>SUM(O964:O967)</f>
      </c>
      <c r="P968" s="85">
        <f>SUM(P964:P967)</f>
      </c>
    </row>
    <row r="969">
      <c r="A969" s="98" t="s">
        <v>141612</v>
      </c>
      <c r="B969" s="98" t="s">
        <v>141613</v>
      </c>
      <c r="C969" s="100">
        <v>892</v>
      </c>
      <c r="D969" s="98" t="s">
        <v>141614</v>
      </c>
      <c r="E969" s="98" t="s">
        <v>141615</v>
      </c>
      <c r="F969" s="104">
        <v>45337</v>
      </c>
      <c r="G969" s="104">
        <v>45717</v>
      </c>
      <c r="H969" s="104">
        <v>46081</v>
      </c>
      <c r="J969" s="101">
        <v>1550</v>
      </c>
      <c r="K969" s="98" t="s">
        <v>141616</v>
      </c>
      <c r="L969" s="98" t="s">
        <v>141617</v>
      </c>
      <c r="M969" s="98" t="s">
        <v>141618</v>
      </c>
      <c r="N969" s="98" t="s">
        <v>141619</v>
      </c>
      <c r="O969" s="101">
        <v>150</v>
      </c>
      <c r="P969" s="101">
        <v>150</v>
      </c>
      <c r="Q969" s="101">
        <v>0</v>
      </c>
      <c r="R969" s="101">
        <v>250</v>
      </c>
    </row>
    <row r="970">
      <c r="L970" s="98" t="s">
        <v>141620</v>
      </c>
      <c r="M970" s="98" t="s">
        <v>141621</v>
      </c>
      <c r="N970" s="98" t="s">
        <v>141622</v>
      </c>
      <c r="O970" s="101">
        <v>1400</v>
      </c>
      <c r="P970" s="101">
        <v>1400</v>
      </c>
    </row>
    <row r="971">
      <c r="L971" s="98" t="s">
        <v>141623</v>
      </c>
      <c r="M971" s="98" t="s">
        <v>141624</v>
      </c>
      <c r="N971" s="98" t="s">
        <v>141625</v>
      </c>
      <c r="O971" s="101">
        <v>-47</v>
      </c>
      <c r="P971" s="101">
        <v>-47</v>
      </c>
    </row>
    <row r="972">
      <c r="L972" s="98" t="s">
        <v>141626</v>
      </c>
      <c r="M972" s="98" t="s">
        <v>141627</v>
      </c>
      <c r="N972" s="98" t="s">
        <v>141628</v>
      </c>
      <c r="O972" s="101">
        <v>15</v>
      </c>
      <c r="P972" s="101">
        <v>15</v>
      </c>
    </row>
    <row r="973">
      <c r="K973" s="96" t="s">
        <v>141629</v>
      </c>
      <c r="O973" s="85">
        <f>SUM(O969:O972)</f>
      </c>
      <c r="P973" s="85">
        <f>SUM(P969:P972)</f>
      </c>
    </row>
    <row r="974">
      <c r="A974" s="98" t="s">
        <v>141630</v>
      </c>
      <c r="B974" s="98" t="s">
        <v>141631</v>
      </c>
      <c r="C974" s="100">
        <v>892</v>
      </c>
      <c r="D974" s="98" t="s">
        <v>141632</v>
      </c>
      <c r="E974" s="98" t="s">
        <v>141633</v>
      </c>
      <c r="F974" s="104">
        <v>45653</v>
      </c>
      <c r="G974" s="104">
        <v>45653</v>
      </c>
      <c r="H974" s="104">
        <v>46048</v>
      </c>
      <c r="J974" s="101">
        <v>1400</v>
      </c>
      <c r="K974" s="98" t="s">
        <v>141634</v>
      </c>
      <c r="L974" s="98" t="s">
        <v>141635</v>
      </c>
      <c r="M974" s="98" t="s">
        <v>141636</v>
      </c>
      <c r="N974" s="98" t="s">
        <v>141637</v>
      </c>
      <c r="O974" s="101">
        <v>50</v>
      </c>
      <c r="P974" s="101">
        <v>50</v>
      </c>
      <c r="Q974" s="101">
        <v>0</v>
      </c>
      <c r="R974" s="101">
        <v>350</v>
      </c>
    </row>
    <row r="975">
      <c r="L975" s="98" t="s">
        <v>141638</v>
      </c>
      <c r="M975" s="98" t="s">
        <v>141639</v>
      </c>
      <c r="N975" s="98" t="s">
        <v>141640</v>
      </c>
      <c r="O975" s="101">
        <v>1350</v>
      </c>
      <c r="P975" s="101">
        <v>1350</v>
      </c>
    </row>
    <row r="976">
      <c r="L976" s="98" t="s">
        <v>141641</v>
      </c>
      <c r="M976" s="98" t="s">
        <v>141642</v>
      </c>
      <c r="N976" s="98" t="s">
        <v>141643</v>
      </c>
      <c r="O976" s="101">
        <v>15</v>
      </c>
      <c r="P976" s="101">
        <v>15</v>
      </c>
    </row>
    <row r="977">
      <c r="K977" s="96" t="s">
        <v>141644</v>
      </c>
      <c r="O977" s="85">
        <f>SUM(O974:O976)</f>
      </c>
      <c r="P977" s="85">
        <f>SUM(P974:P976)</f>
      </c>
    </row>
    <row r="978">
      <c r="A978" s="98" t="s">
        <v>141645</v>
      </c>
      <c r="B978" s="98" t="s">
        <v>141646</v>
      </c>
      <c r="C978" s="100">
        <v>892</v>
      </c>
      <c r="D978" s="98" t="s">
        <v>141647</v>
      </c>
      <c r="E978" s="98" t="s">
        <v>141648</v>
      </c>
      <c r="F978" s="104">
        <v>45643</v>
      </c>
      <c r="G978" s="104">
        <v>45643</v>
      </c>
      <c r="H978" s="104">
        <v>46008</v>
      </c>
      <c r="J978" s="101">
        <v>1300</v>
      </c>
      <c r="K978" s="98" t="s">
        <v>141649</v>
      </c>
      <c r="L978" s="98" t="s">
        <v>141650</v>
      </c>
      <c r="M978" s="98" t="s">
        <v>141651</v>
      </c>
      <c r="N978" s="98" t="s">
        <v>141652</v>
      </c>
      <c r="O978" s="101">
        <v>1300</v>
      </c>
      <c r="P978" s="101">
        <v>1300</v>
      </c>
      <c r="Q978" s="101">
        <v>0</v>
      </c>
      <c r="R978" s="101">
        <v>1300</v>
      </c>
    </row>
    <row r="979">
      <c r="L979" s="98" t="s">
        <v>141653</v>
      </c>
      <c r="M979" s="98" t="s">
        <v>141654</v>
      </c>
      <c r="N979" s="98" t="s">
        <v>141655</v>
      </c>
      <c r="O979" s="101">
        <v>15</v>
      </c>
      <c r="P979" s="101">
        <v>15</v>
      </c>
    </row>
    <row r="980">
      <c r="K980" s="96" t="s">
        <v>141656</v>
      </c>
      <c r="O980" s="85">
        <f>SUM(O978:O979)</f>
      </c>
      <c r="P980" s="85">
        <f>SUM(P978:P979)</f>
      </c>
    </row>
    <row r="981">
      <c r="A981" s="98" t="s">
        <v>141657</v>
      </c>
      <c r="B981" s="98" t="s">
        <v>141658</v>
      </c>
      <c r="C981" s="100">
        <v>892</v>
      </c>
      <c r="D981" s="98" t="s">
        <v>141659</v>
      </c>
      <c r="E981" s="98" t="s">
        <v>141660</v>
      </c>
      <c r="F981" s="104">
        <v>44879</v>
      </c>
      <c r="G981" s="104">
        <v>45627</v>
      </c>
      <c r="H981" s="104">
        <v>46022</v>
      </c>
      <c r="J981" s="101">
        <v>1450</v>
      </c>
      <c r="K981" s="98" t="s">
        <v>141661</v>
      </c>
      <c r="L981" s="98" t="s">
        <v>141662</v>
      </c>
      <c r="M981" s="98" t="s">
        <v>141663</v>
      </c>
      <c r="N981" s="98" t="s">
        <v>141664</v>
      </c>
      <c r="O981" s="101">
        <v>50</v>
      </c>
      <c r="P981" s="101">
        <v>50</v>
      </c>
      <c r="Q981" s="101">
        <v>0</v>
      </c>
      <c r="R981" s="101">
        <v>250</v>
      </c>
    </row>
    <row r="982">
      <c r="L982" s="98" t="s">
        <v>141665</v>
      </c>
      <c r="M982" s="98" t="s">
        <v>141666</v>
      </c>
      <c r="N982" s="98" t="s">
        <v>141667</v>
      </c>
      <c r="O982" s="101">
        <v>1400</v>
      </c>
      <c r="P982" s="101">
        <v>1400</v>
      </c>
    </row>
    <row r="983">
      <c r="L983" s="98" t="s">
        <v>141668</v>
      </c>
      <c r="M983" s="98" t="s">
        <v>141669</v>
      </c>
      <c r="N983" s="98" t="s">
        <v>141670</v>
      </c>
      <c r="O983" s="101">
        <v>15</v>
      </c>
      <c r="P983" s="101">
        <v>15</v>
      </c>
    </row>
    <row r="984">
      <c r="K984" s="96" t="s">
        <v>141671</v>
      </c>
      <c r="O984" s="85">
        <f>SUM(O981:O983)</f>
      </c>
      <c r="P984" s="85">
        <f>SUM(P981:P983)</f>
      </c>
    </row>
    <row r="985">
      <c r="A985" s="98" t="s">
        <v>141672</v>
      </c>
      <c r="B985" s="98" t="s">
        <v>141673</v>
      </c>
      <c r="C985" s="100">
        <v>730</v>
      </c>
      <c r="D985" s="98" t="s">
        <v>141674</v>
      </c>
      <c r="E985" s="98" t="s">
        <v>141675</v>
      </c>
      <c r="F985" s="104">
        <v>44725</v>
      </c>
      <c r="G985" s="104">
        <v>45474</v>
      </c>
      <c r="H985" s="104">
        <v>45838</v>
      </c>
      <c r="J985" s="101">
        <v>1260</v>
      </c>
      <c r="K985" s="98" t="s">
        <v>141676</v>
      </c>
      <c r="L985" s="98" t="s">
        <v>141677</v>
      </c>
      <c r="M985" s="98" t="s">
        <v>141678</v>
      </c>
      <c r="N985" s="98" t="s">
        <v>141679</v>
      </c>
      <c r="O985" s="101">
        <v>1260</v>
      </c>
      <c r="P985" s="101">
        <v>1260</v>
      </c>
      <c r="Q985" s="101">
        <v>-3</v>
      </c>
      <c r="R985" s="101">
        <v>150</v>
      </c>
    </row>
    <row r="986">
      <c r="L986" s="98" t="s">
        <v>141680</v>
      </c>
      <c r="M986" s="98" t="s">
        <v>141681</v>
      </c>
      <c r="N986" s="98" t="s">
        <v>141682</v>
      </c>
      <c r="O986" s="101">
        <v>25</v>
      </c>
      <c r="P986" s="101">
        <v>0</v>
      </c>
    </row>
    <row r="987">
      <c r="L987" s="98" t="s">
        <v>141683</v>
      </c>
      <c r="M987" s="98" t="s">
        <v>141684</v>
      </c>
      <c r="N987" s="98" t="s">
        <v>141685</v>
      </c>
      <c r="O987" s="101">
        <v>25</v>
      </c>
      <c r="P987" s="101">
        <v>0</v>
      </c>
    </row>
    <row r="988">
      <c r="L988" s="98" t="s">
        <v>141686</v>
      </c>
      <c r="M988" s="98" t="s">
        <v>141687</v>
      </c>
      <c r="N988" s="98" t="s">
        <v>141688</v>
      </c>
      <c r="O988" s="101">
        <v>115.91</v>
      </c>
      <c r="P988" s="101">
        <v>0</v>
      </c>
    </row>
    <row r="989">
      <c r="L989" s="98" t="s">
        <v>141689</v>
      </c>
      <c r="M989" s="98" t="s">
        <v>141690</v>
      </c>
      <c r="N989" s="98" t="s">
        <v>141691</v>
      </c>
      <c r="O989" s="101">
        <v>81.209999999999994</v>
      </c>
      <c r="P989" s="101">
        <v>0</v>
      </c>
    </row>
    <row r="990">
      <c r="L990" s="98" t="s">
        <v>141692</v>
      </c>
      <c r="M990" s="98" t="s">
        <v>141693</v>
      </c>
      <c r="N990" s="98" t="s">
        <v>141694</v>
      </c>
      <c r="O990" s="101">
        <v>25</v>
      </c>
      <c r="P990" s="101">
        <v>0</v>
      </c>
    </row>
    <row r="991">
      <c r="L991" s="98" t="s">
        <v>141695</v>
      </c>
      <c r="M991" s="98" t="s">
        <v>141696</v>
      </c>
      <c r="N991" s="98" t="s">
        <v>141697</v>
      </c>
      <c r="O991" s="101">
        <v>15</v>
      </c>
      <c r="P991" s="101">
        <v>15</v>
      </c>
    </row>
    <row r="992">
      <c r="K992" s="96" t="s">
        <v>141698</v>
      </c>
      <c r="O992" s="85">
        <f>SUM(O985:O991)</f>
      </c>
      <c r="P992" s="85">
        <f>SUM(P985:P991)</f>
      </c>
    </row>
    <row r="993">
      <c r="A993" s="98" t="s">
        <v>141699</v>
      </c>
      <c r="B993" s="98" t="s">
        <v>141700</v>
      </c>
      <c r="C993" s="100">
        <v>730</v>
      </c>
      <c r="D993" s="98" t="s">
        <v>141701</v>
      </c>
      <c r="E993" s="98" t="s">
        <v>141702</v>
      </c>
      <c r="F993" s="104">
        <v>43332</v>
      </c>
      <c r="G993" s="104">
        <v>45597</v>
      </c>
      <c r="H993" s="104">
        <v>45777</v>
      </c>
      <c r="J993" s="101">
        <v>1335</v>
      </c>
      <c r="K993" s="98" t="s">
        <v>141703</v>
      </c>
      <c r="L993" s="98" t="s">
        <v>141704</v>
      </c>
      <c r="M993" s="98" t="s">
        <v>141705</v>
      </c>
      <c r="N993" s="98" t="s">
        <v>141706</v>
      </c>
      <c r="O993" s="101">
        <v>50</v>
      </c>
      <c r="P993" s="101">
        <v>75</v>
      </c>
      <c r="Q993" s="101">
        <v>0</v>
      </c>
      <c r="R993" s="101">
        <v>350</v>
      </c>
    </row>
    <row r="994">
      <c r="L994" s="98" t="s">
        <v>141707</v>
      </c>
      <c r="M994" s="98" t="s">
        <v>141708</v>
      </c>
      <c r="N994" s="98" t="s">
        <v>141709</v>
      </c>
      <c r="O994" s="101">
        <v>25</v>
      </c>
      <c r="P994" s="101">
        <v>0</v>
      </c>
    </row>
    <row r="995">
      <c r="L995" s="98" t="s">
        <v>141710</v>
      </c>
      <c r="M995" s="98" t="s">
        <v>141711</v>
      </c>
      <c r="N995" s="98" t="s">
        <v>141712</v>
      </c>
      <c r="O995" s="101">
        <v>1400</v>
      </c>
      <c r="P995" s="101">
        <v>1400</v>
      </c>
    </row>
    <row r="996">
      <c r="L996" s="98" t="s">
        <v>141713</v>
      </c>
      <c r="M996" s="98" t="s">
        <v>141714</v>
      </c>
      <c r="N996" s="98" t="s">
        <v>141715</v>
      </c>
      <c r="O996" s="101">
        <v>-45</v>
      </c>
      <c r="P996" s="101">
        <v>-45</v>
      </c>
    </row>
    <row r="997">
      <c r="L997" s="98" t="s">
        <v>141716</v>
      </c>
      <c r="M997" s="98" t="s">
        <v>141717</v>
      </c>
      <c r="N997" s="98" t="s">
        <v>141718</v>
      </c>
      <c r="O997" s="101">
        <v>15</v>
      </c>
      <c r="P997" s="101">
        <v>15</v>
      </c>
    </row>
    <row r="998">
      <c r="K998" s="96" t="s">
        <v>141719</v>
      </c>
      <c r="O998" s="85">
        <f>SUM(O993:O997)</f>
      </c>
      <c r="P998" s="85">
        <f>SUM(P993:P997)</f>
      </c>
    </row>
    <row r="999">
      <c r="A999" s="98" t="s">
        <v>141720</v>
      </c>
      <c r="B999" s="98" t="s">
        <v>141721</v>
      </c>
      <c r="C999" s="100">
        <v>730</v>
      </c>
      <c r="D999" s="98" t="s">
        <v>141722</v>
      </c>
      <c r="E999" s="98" t="s">
        <v>141723</v>
      </c>
      <c r="F999" s="104">
        <v>45533</v>
      </c>
      <c r="G999" s="104">
        <v>45533</v>
      </c>
      <c r="H999" s="104">
        <v>45900</v>
      </c>
      <c r="J999" s="101">
        <v>1410</v>
      </c>
      <c r="K999" s="98" t="s">
        <v>141724</v>
      </c>
      <c r="L999" s="98" t="s">
        <v>141725</v>
      </c>
      <c r="M999" s="98" t="s">
        <v>141726</v>
      </c>
      <c r="N999" s="98" t="s">
        <v>141727</v>
      </c>
      <c r="O999" s="101">
        <v>150</v>
      </c>
      <c r="P999" s="101">
        <v>150</v>
      </c>
      <c r="Q999" s="101">
        <v>0</v>
      </c>
      <c r="R999" s="101">
        <v>150</v>
      </c>
    </row>
    <row r="1000">
      <c r="L1000" s="98" t="s">
        <v>141728</v>
      </c>
      <c r="M1000" s="98" t="s">
        <v>141729</v>
      </c>
      <c r="N1000" s="98" t="s">
        <v>141730</v>
      </c>
      <c r="O1000" s="101">
        <v>1260</v>
      </c>
      <c r="P1000" s="101">
        <v>1260</v>
      </c>
    </row>
    <row r="1001">
      <c r="L1001" s="98" t="s">
        <v>141731</v>
      </c>
      <c r="M1001" s="98" t="s">
        <v>141732</v>
      </c>
      <c r="N1001" s="98" t="s">
        <v>141733</v>
      </c>
      <c r="O1001" s="101">
        <v>15</v>
      </c>
      <c r="P1001" s="101">
        <v>15</v>
      </c>
    </row>
    <row r="1002">
      <c r="K1002" s="96" t="s">
        <v>141734</v>
      </c>
      <c r="O1002" s="85">
        <f>SUM(O999:O1001)</f>
      </c>
      <c r="P1002" s="85">
        <f>SUM(P999:P1001)</f>
      </c>
    </row>
    <row r="1003">
      <c r="A1003" s="98" t="s">
        <v>141735</v>
      </c>
      <c r="B1003" s="98" t="s">
        <v>141736</v>
      </c>
      <c r="C1003" s="100">
        <v>730</v>
      </c>
      <c r="D1003" s="98" t="s">
        <v>141737</v>
      </c>
      <c r="E1003" s="98" t="s">
        <v>141738</v>
      </c>
      <c r="F1003" s="104">
        <v>44690</v>
      </c>
      <c r="G1003" s="104">
        <v>45444</v>
      </c>
      <c r="H1003" s="104">
        <v>45808</v>
      </c>
      <c r="J1003" s="101">
        <v>1360</v>
      </c>
      <c r="K1003" s="98" t="s">
        <v>141739</v>
      </c>
      <c r="L1003" s="98" t="s">
        <v>141740</v>
      </c>
      <c r="M1003" s="98" t="s">
        <v>141741</v>
      </c>
      <c r="N1003" s="98" t="s">
        <v>141742</v>
      </c>
      <c r="O1003" s="101">
        <v>50</v>
      </c>
      <c r="P1003" s="101">
        <v>100</v>
      </c>
      <c r="Q1003" s="101">
        <v>0</v>
      </c>
      <c r="R1003" s="101">
        <v>150</v>
      </c>
    </row>
    <row r="1004">
      <c r="L1004" s="98" t="s">
        <v>141743</v>
      </c>
      <c r="M1004" s="98" t="s">
        <v>141744</v>
      </c>
      <c r="N1004" s="98" t="s">
        <v>141745</v>
      </c>
      <c r="O1004" s="101">
        <v>50</v>
      </c>
      <c r="P1004" s="101">
        <v>0</v>
      </c>
    </row>
    <row r="1005">
      <c r="L1005" s="98" t="s">
        <v>141746</v>
      </c>
      <c r="M1005" s="98" t="s">
        <v>141747</v>
      </c>
      <c r="N1005" s="98" t="s">
        <v>141748</v>
      </c>
      <c r="O1005" s="101">
        <v>1140</v>
      </c>
      <c r="P1005" s="101">
        <v>1140</v>
      </c>
    </row>
    <row r="1006">
      <c r="L1006" s="98" t="s">
        <v>141749</v>
      </c>
      <c r="M1006" s="98" t="s">
        <v>141750</v>
      </c>
      <c r="N1006" s="98" t="s">
        <v>141751</v>
      </c>
      <c r="O1006" s="101">
        <v>15</v>
      </c>
      <c r="P1006" s="101">
        <v>15</v>
      </c>
    </row>
    <row r="1007">
      <c r="K1007" s="96" t="s">
        <v>141752</v>
      </c>
      <c r="O1007" s="85">
        <f>SUM(O1003:O1006)</f>
      </c>
      <c r="P1007" s="85">
        <f>SUM(P1003:P1006)</f>
      </c>
    </row>
    <row r="1008">
      <c r="A1008" s="98" t="s">
        <v>141753</v>
      </c>
      <c r="B1008" s="98" t="s">
        <v>141754</v>
      </c>
      <c r="C1008" s="100">
        <v>892</v>
      </c>
      <c r="D1008" s="98" t="s">
        <v>141755</v>
      </c>
      <c r="E1008" s="98" t="s">
        <v>141756</v>
      </c>
      <c r="F1008" s="104">
        <v>44918</v>
      </c>
      <c r="G1008" s="104">
        <v>45658</v>
      </c>
      <c r="H1008" s="104">
        <v>46053</v>
      </c>
      <c r="J1008" s="101">
        <v>1400</v>
      </c>
      <c r="K1008" s="98" t="s">
        <v>141757</v>
      </c>
      <c r="L1008" s="98" t="s">
        <v>141758</v>
      </c>
      <c r="M1008" s="98" t="s">
        <v>141759</v>
      </c>
      <c r="N1008" s="98" t="s">
        <v>141760</v>
      </c>
      <c r="O1008" s="101">
        <v>1365</v>
      </c>
      <c r="P1008" s="101">
        <v>1365</v>
      </c>
      <c r="Q1008" s="101">
        <v>0</v>
      </c>
      <c r="R1008" s="101">
        <v>250</v>
      </c>
    </row>
    <row r="1009">
      <c r="L1009" s="98" t="s">
        <v>141761</v>
      </c>
      <c r="M1009" s="98" t="s">
        <v>141762</v>
      </c>
      <c r="N1009" s="98" t="s">
        <v>141763</v>
      </c>
      <c r="O1009" s="101">
        <v>15</v>
      </c>
      <c r="P1009" s="101">
        <v>15</v>
      </c>
    </row>
    <row r="1010">
      <c r="K1010" s="96" t="s">
        <v>141764</v>
      </c>
      <c r="O1010" s="85">
        <f>SUM(O1008:O1009)</f>
      </c>
      <c r="P1010" s="85">
        <f>SUM(P1008:P1009)</f>
      </c>
    </row>
    <row r="1011">
      <c r="A1011" s="98" t="s">
        <v>141765</v>
      </c>
      <c r="B1011" s="98" t="s">
        <v>141766</v>
      </c>
      <c r="C1011" s="100">
        <v>892</v>
      </c>
      <c r="D1011" s="98" t="s">
        <v>141767</v>
      </c>
      <c r="E1011" s="98" t="s">
        <v>141768</v>
      </c>
      <c r="F1011" s="104">
        <v>45500</v>
      </c>
      <c r="G1011" s="104">
        <v>45500</v>
      </c>
      <c r="H1011" s="104">
        <v>45869</v>
      </c>
      <c r="J1011" s="101">
        <v>1550</v>
      </c>
      <c r="K1011" s="98" t="s">
        <v>141769</v>
      </c>
      <c r="L1011" s="98" t="s">
        <v>141770</v>
      </c>
      <c r="M1011" s="98" t="s">
        <v>141771</v>
      </c>
      <c r="N1011" s="98" t="s">
        <v>141772</v>
      </c>
      <c r="O1011" s="101">
        <v>150</v>
      </c>
      <c r="P1011" s="101">
        <v>150</v>
      </c>
      <c r="Q1011" s="101">
        <v>0</v>
      </c>
      <c r="R1011" s="101">
        <v>450</v>
      </c>
    </row>
    <row r="1012">
      <c r="L1012" s="98" t="s">
        <v>141773</v>
      </c>
      <c r="M1012" s="98" t="s">
        <v>141774</v>
      </c>
      <c r="N1012" s="98" t="s">
        <v>141775</v>
      </c>
      <c r="O1012" s="101">
        <v>1400</v>
      </c>
      <c r="P1012" s="101">
        <v>1400</v>
      </c>
    </row>
    <row r="1013">
      <c r="L1013" s="98" t="s">
        <v>141776</v>
      </c>
      <c r="M1013" s="98" t="s">
        <v>141777</v>
      </c>
      <c r="N1013" s="98" t="s">
        <v>141778</v>
      </c>
      <c r="O1013" s="101">
        <v>15</v>
      </c>
      <c r="P1013" s="101">
        <v>15</v>
      </c>
    </row>
    <row r="1014">
      <c r="K1014" s="96" t="s">
        <v>141779</v>
      </c>
      <c r="O1014" s="85">
        <f>SUM(O1011:O1013)</f>
      </c>
      <c r="P1014" s="85">
        <f>SUM(P1011:P1013)</f>
      </c>
    </row>
    <row r="1015">
      <c r="A1015" s="98" t="s">
        <v>141780</v>
      </c>
      <c r="B1015" s="98" t="s">
        <v>141781</v>
      </c>
      <c r="C1015" s="100">
        <v>892</v>
      </c>
      <c r="D1015" s="98" t="s">
        <v>141782</v>
      </c>
      <c r="E1015" s="98" t="s">
        <v>141783</v>
      </c>
      <c r="F1015" s="104">
        <v>44327</v>
      </c>
      <c r="G1015" s="104">
        <v>45444</v>
      </c>
      <c r="H1015" s="104">
        <v>45808</v>
      </c>
      <c r="J1015" s="101">
        <v>1400</v>
      </c>
      <c r="K1015" s="98" t="s">
        <v>141784</v>
      </c>
      <c r="L1015" s="98" t="s">
        <v>141785</v>
      </c>
      <c r="M1015" s="98" t="s">
        <v>141786</v>
      </c>
      <c r="N1015" s="98" t="s">
        <v>141787</v>
      </c>
      <c r="O1015" s="101">
        <v>1365</v>
      </c>
      <c r="P1015" s="101">
        <v>1365</v>
      </c>
      <c r="Q1015" s="101">
        <v>0</v>
      </c>
      <c r="R1015" s="101">
        <v>250</v>
      </c>
    </row>
    <row r="1016">
      <c r="L1016" s="98" t="s">
        <v>141788</v>
      </c>
      <c r="M1016" s="98" t="s">
        <v>141789</v>
      </c>
      <c r="N1016" s="98" t="s">
        <v>141790</v>
      </c>
      <c r="O1016" s="101">
        <v>15</v>
      </c>
      <c r="P1016" s="101">
        <v>15</v>
      </c>
    </row>
    <row r="1017">
      <c r="K1017" s="96" t="s">
        <v>141791</v>
      </c>
      <c r="O1017" s="85">
        <f>SUM(O1015:O1016)</f>
      </c>
      <c r="P1017" s="85">
        <f>SUM(P1015:P1016)</f>
      </c>
    </row>
    <row r="1018">
      <c r="A1018" s="98" t="s">
        <v>141792</v>
      </c>
      <c r="B1018" s="98" t="s">
        <v>141793</v>
      </c>
      <c r="C1018" s="100">
        <v>892</v>
      </c>
      <c r="D1018" s="98" t="s">
        <v>141794</v>
      </c>
      <c r="E1018" s="98" t="s">
        <v>141795</v>
      </c>
      <c r="F1018" s="104">
        <v>45453</v>
      </c>
      <c r="G1018" s="104">
        <v>45453</v>
      </c>
      <c r="H1018" s="104">
        <v>45838</v>
      </c>
      <c r="J1018" s="101">
        <v>1400</v>
      </c>
      <c r="K1018" s="98" t="s">
        <v>141796</v>
      </c>
      <c r="L1018" s="98" t="s">
        <v>141797</v>
      </c>
      <c r="M1018" s="98" t="s">
        <v>141798</v>
      </c>
      <c r="N1018" s="98" t="s">
        <v>141799</v>
      </c>
      <c r="O1018" s="101">
        <v>1400</v>
      </c>
      <c r="P1018" s="101">
        <v>1400</v>
      </c>
      <c r="Q1018" s="101">
        <v>0</v>
      </c>
      <c r="R1018" s="101">
        <v>350</v>
      </c>
    </row>
    <row r="1019">
      <c r="L1019" s="98" t="s">
        <v>141800</v>
      </c>
      <c r="M1019" s="98" t="s">
        <v>141801</v>
      </c>
      <c r="N1019" s="98" t="s">
        <v>141802</v>
      </c>
      <c r="O1019" s="101">
        <v>15</v>
      </c>
      <c r="P1019" s="101">
        <v>15</v>
      </c>
    </row>
    <row r="1020">
      <c r="K1020" s="96" t="s">
        <v>141803</v>
      </c>
      <c r="O1020" s="85">
        <f>SUM(O1018:O1019)</f>
      </c>
      <c r="P1020" s="85">
        <f>SUM(P1018:P1019)</f>
      </c>
    </row>
    <row r="1021">
      <c r="A1021" s="98" t="s">
        <v>141804</v>
      </c>
      <c r="B1021" s="98" t="s">
        <v>141805</v>
      </c>
      <c r="C1021" s="100">
        <v>730</v>
      </c>
      <c r="D1021" s="98" t="s">
        <v>141806</v>
      </c>
      <c r="E1021" s="98" t="s">
        <v>141807</v>
      </c>
      <c r="F1021" s="104">
        <v>44371</v>
      </c>
      <c r="G1021" s="104">
        <v>45474</v>
      </c>
      <c r="H1021" s="104">
        <v>45838</v>
      </c>
      <c r="J1021" s="101">
        <v>1260</v>
      </c>
      <c r="K1021" s="98" t="s">
        <v>141808</v>
      </c>
      <c r="L1021" s="98" t="s">
        <v>141809</v>
      </c>
      <c r="M1021" s="98" t="s">
        <v>141810</v>
      </c>
      <c r="N1021" s="98" t="s">
        <v>141811</v>
      </c>
      <c r="O1021" s="101">
        <v>1236</v>
      </c>
      <c r="P1021" s="101">
        <v>1236</v>
      </c>
      <c r="Q1021" s="101">
        <v>0</v>
      </c>
      <c r="R1021" s="101">
        <v>150</v>
      </c>
    </row>
    <row r="1022">
      <c r="L1022" s="98" t="s">
        <v>141812</v>
      </c>
      <c r="M1022" s="98" t="s">
        <v>141813</v>
      </c>
      <c r="N1022" s="98" t="s">
        <v>141814</v>
      </c>
      <c r="O1022" s="101">
        <v>-38</v>
      </c>
      <c r="P1022" s="101">
        <v>-38</v>
      </c>
    </row>
    <row r="1023">
      <c r="L1023" s="98" t="s">
        <v>141815</v>
      </c>
      <c r="M1023" s="98" t="s">
        <v>141816</v>
      </c>
      <c r="N1023" s="98" t="s">
        <v>141817</v>
      </c>
      <c r="O1023" s="101">
        <v>15</v>
      </c>
      <c r="P1023" s="101">
        <v>15</v>
      </c>
    </row>
    <row r="1024">
      <c r="K1024" s="96" t="s">
        <v>141818</v>
      </c>
      <c r="O1024" s="85">
        <f>SUM(O1021:O1023)</f>
      </c>
      <c r="P1024" s="85">
        <f>SUM(P1021:P1023)</f>
      </c>
    </row>
    <row r="1025">
      <c r="A1025" s="98" t="s">
        <v>141819</v>
      </c>
      <c r="B1025" s="98" t="s">
        <v>141820</v>
      </c>
      <c r="C1025" s="100">
        <v>730</v>
      </c>
      <c r="D1025" s="98" t="s">
        <v>141821</v>
      </c>
      <c r="E1025" s="98" t="s">
        <v>141822</v>
      </c>
      <c r="F1025" s="104">
        <v>43557</v>
      </c>
      <c r="G1025" s="104">
        <v>45017</v>
      </c>
      <c r="J1025" s="101">
        <v>1310</v>
      </c>
      <c r="K1025" s="98" t="s">
        <v>141823</v>
      </c>
      <c r="L1025" s="98" t="s">
        <v>141824</v>
      </c>
      <c r="M1025" s="98" t="s">
        <v>141825</v>
      </c>
      <c r="N1025" s="98" t="s">
        <v>141826</v>
      </c>
      <c r="O1025" s="101">
        <v>50</v>
      </c>
      <c r="P1025" s="101">
        <v>50</v>
      </c>
      <c r="Q1025" s="101">
        <v>1615</v>
      </c>
      <c r="R1025" s="101">
        <v>150</v>
      </c>
    </row>
    <row r="1026">
      <c r="L1026" s="98" t="s">
        <v>141827</v>
      </c>
      <c r="M1026" s="98" t="s">
        <v>141828</v>
      </c>
      <c r="N1026" s="98" t="s">
        <v>141829</v>
      </c>
      <c r="O1026" s="101">
        <v>1200</v>
      </c>
      <c r="P1026" s="101">
        <v>1200</v>
      </c>
    </row>
    <row r="1027">
      <c r="L1027" s="98" t="s">
        <v>141830</v>
      </c>
      <c r="M1027" s="98" t="s">
        <v>141831</v>
      </c>
      <c r="N1027" s="98" t="s">
        <v>141832</v>
      </c>
      <c r="O1027" s="101">
        <v>125</v>
      </c>
      <c r="P1027" s="101">
        <v>0</v>
      </c>
    </row>
    <row r="1028">
      <c r="L1028" s="98" t="s">
        <v>141833</v>
      </c>
      <c r="M1028" s="98" t="s">
        <v>141834</v>
      </c>
      <c r="N1028" s="98" t="s">
        <v>141835</v>
      </c>
      <c r="O1028" s="101">
        <v>200</v>
      </c>
      <c r="P1028" s="101">
        <v>200</v>
      </c>
    </row>
    <row r="1029">
      <c r="L1029" s="98" t="s">
        <v>141836</v>
      </c>
      <c r="M1029" s="98" t="s">
        <v>141837</v>
      </c>
      <c r="N1029" s="98" t="s">
        <v>141838</v>
      </c>
      <c r="O1029" s="101">
        <v>25</v>
      </c>
      <c r="P1029" s="101">
        <v>0</v>
      </c>
    </row>
    <row r="1030">
      <c r="L1030" s="98" t="s">
        <v>141839</v>
      </c>
      <c r="M1030" s="98" t="s">
        <v>141840</v>
      </c>
      <c r="N1030" s="98" t="s">
        <v>141841</v>
      </c>
      <c r="O1030" s="101">
        <v>15</v>
      </c>
      <c r="P1030" s="101">
        <v>15</v>
      </c>
    </row>
    <row r="1031">
      <c r="K1031" s="96" t="s">
        <v>141842</v>
      </c>
      <c r="O1031" s="85">
        <f>SUM(O1025:O1030)</f>
      </c>
      <c r="P1031" s="85">
        <f>SUM(P1025:P1030)</f>
      </c>
    </row>
    <row r="1032">
      <c r="B1032" s="81" t="s">
        <v>141843</v>
      </c>
      <c r="C1032" s="69">
        <f>SUM(C8:C11)+SUM(C13:C16)+SUM(C18:C20)+SUM(C22:C25)+SUM(C27:C29)+SUM(C31:C34)+SUM(C36:C39)+SUM(C41:C45)+SUM(C47:C49)+SUM(C51:C53)+SUM(C55:C59)+SUM(C61:C62)+SUM(C64:C65)+SUM(C67:C70)+SUM(C72:C76)+SUM(C78:C82)+SUM(C84:C87)+SUM(C89:C92)+SUM(C94:C98)+SUM(C100:C101)+SUM(C103:C106)+SUM(C108:C112)+SUM(C114:C117)+SUM(C119:C122)+SUM(C124:C126)+SUM(C128:C129)+SUM(C131:C133)+SUM(C135:C137)+SUM(C139:C141)+SUM(C143:C145)+SUM(C147:C149)+SUM(C151:C152)+SUM(C154:C156)+SUM(C158:C160)+SUM(C162:C163)+SUM(C165:C168)+SUM(C170:C175)+SUM(C177:C179)+SUM(C181:C183)+SUM(C185:C188)+SUM(C190:C194)+SUM(C196:C198)+SUM(C200:C202)+SUM(C204:C216)+SUM(C218:C221)+SUM(C223:C225)+SUM(C227:C229)+SUM(C231:C233)+SUM(C235:C237)+SUM(C239:C243)+SUM(C245:C246)+SUM(C248:C252)+SUM(C254:C255)+SUM(C257:C260)+SUM(C262:C265)+SUM(C267:C269)+SUM(C271:C275)+SUM(C277:C281)+SUM(C283:C288)+SUM(C290:C295)+SUM(C297:C300)+SUM(C302:C305)+SUM(C307:C309)+SUM(C311:C314)+SUM(C316:C318)+SUM(C320:C321)+SUM(C323:C326)+SUM(C328:C329)+SUM(C331:C332)+SUM(C334:C336)+SUM(C338:C343)+SUM(C345:C346)+SUM(C348:C351)+SUM(C353:C356)+SUM(C358:C360)+SUM(C362:C366)+SUM(C368:C370)+SUM(C372:C376)+SUM(C378:C381)+SUM(C383:C385)+SUM(C387:C390)+SUM(C392:C398)+SUM(C400:C403)+SUM(C405:C407)+SUM(C409:C411)+SUM(C413:C415)+SUM(C417:C419)+SUM(C421:C422)+SUM(C424:C424)+SUM(C426:C427)+SUM(C429:C432)+SUM(C434:C438)+SUM(C440:C443)+SUM(C445:C448)+SUM(C450:C453)+SUM(C455:C457)+SUM(C459:C460)+SUM(C462:C463)+SUM(C465:C469)+SUM(C471:C474)+SUM(C476:C477)+SUM(C479:C480)+SUM(C482:C483)+SUM(C485:C486)+SUM(C488:C490)+SUM(C492:C496)+SUM(C498:C509)+SUM(C511:C515)+SUM(C517:C519)+SUM(C521:C524)+SUM(C526:C530)+SUM(C532:C535)+SUM(C537:C542)+SUM(C544:C545)+SUM(C547:C550)+SUM(C552:C556)+SUM(C558:C560)+SUM(C562:C563)+SUM(C565:C567)+SUM(C569:C571)+SUM(C573:C575)+SUM(C577:C580)+SUM(C582:C585)+SUM(C587:C595)+SUM(C597:C601)+SUM(C603:C606)+SUM(C608:C611)+SUM(C613:C613)+SUM(C615:C616)+SUM(C618:C621)+SUM(C623:C625)+SUM(C627:C627)+SUM(C629:C631)+SUM(C633:C635)+SUM(C637:C640)+SUM(C642:C646)+SUM(C648:C651)+SUM(C653:C656)+SUM(C658:C659)+SUM(C661:C665)+SUM(C667:C670)+SUM(C672:C676)+SUM(C678:C679)+SUM(C681:C684)+SUM(C686:C687)+SUM(C689:C690)+SUM(C692:C695)+SUM(C697:C699)+SUM(C701:C702)+SUM(C704:C705)+SUM(C707:C709)+SUM(C711:C714)+SUM(C716:C717)+SUM(C719:C720)+SUM(C722:C724)+SUM(C726:C729)+SUM(C731:C731)+SUM(C733:C736)+SUM(C738:C741)+SUM(C743:C746)+SUM(C748:C752)+SUM(C754:C757)+SUM(C759:C762)+SUM(C764:C766)+SUM(C768:C770)+SUM(C772:C774)+SUM(C776:C779)+SUM(C781:C783)+SUM(C785:C786)+SUM(C788:C789)+SUM(C791:C794)+SUM(C796:C799)+SUM(C801:C802)+SUM(C804:C805)+SUM(C807:C808)+SUM(C810:C811)+SUM(C813:C815)+SUM(C817:C824)+SUM(C826:C827)+SUM(C829:C830)+SUM(C832:C835)+SUM(C837:C838)+SUM(C840:C841)+SUM(C843:C846)+SUM(C848:C851)+SUM(C853:C856)+SUM(C858:C860)+SUM(C862:C862)+SUM(C864:C867)+SUM(C869:C874)+SUM(C876:C879)+SUM(C881:C885)+SUM(C887:C890)+SUM(C892:C894)+SUM(C896:C897)+SUM(C899:C901)+SUM(C903:C905)+SUM(C907:C910)+SUM(C912:C915)+SUM(C917:C920)+SUM(C922:C924)+SUM(C926:C928)+SUM(C930:C933)+SUM(C935:C938)+SUM(C940:C943)+SUM(C945:C947)+SUM(C949:C953)+SUM(C955:C957)+SUM(C959:C962)+SUM(C964:C967)+SUM(C969:C972)+SUM(C974:C976)+SUM(C978:C979)+SUM(C981:C983)+SUM(C985:C991)+SUM(C993:C997)+SUM(C999:C1001)+SUM(C1003:C1006)+SUM(C1008:C1009)+SUM(C1011:C1013)+SUM(C1015:C1016)+SUM(C1018:C1019)+SUM(C1021:C1023)+SUM(C1025:C1030)</f>
      </c>
      <c r="J1032" s="70">
        <f>SUM(J8:J11)+SUM(J13:J16)+SUM(J18:J20)+SUM(J22:J25)+SUM(J27:J29)+SUM(J31:J34)+SUM(J36:J39)+SUM(J41:J45)+SUM(J47:J49)+SUM(J51:J53)+SUM(J55:J59)+SUM(J61:J62)+SUM(J64:J65)+SUM(J67:J70)+SUM(J72:J76)+SUM(J78:J82)+SUM(J84:J87)+SUM(J89:J92)+SUM(J94:J98)+SUM(J100:J101)+SUM(J103:J106)+SUM(J108:J112)+SUM(J114:J117)+SUM(J119:J122)+SUM(J124:J126)+SUM(J128:J129)+SUM(J131:J133)+SUM(J135:J137)+SUM(J139:J141)+SUM(J143:J145)+SUM(J147:J149)+SUM(J151:J152)+SUM(J154:J156)+SUM(J158:J160)+SUM(J162:J163)+SUM(J165:J168)+SUM(J170:J175)+SUM(J177:J179)+SUM(J181:J183)+SUM(J185:J188)+SUM(J190:J194)+SUM(J196:J198)+SUM(J200:J202)+SUM(J204:J216)+SUM(J218:J221)+SUM(J223:J225)+SUM(J227:J229)+SUM(J231:J233)+SUM(J235:J237)+SUM(J239:J243)+SUM(J245:J246)+SUM(J248:J252)+SUM(J254:J255)+SUM(J257:J260)+SUM(J262:J265)+SUM(J267:J269)+SUM(J271:J275)+SUM(J277:J281)+SUM(J283:J288)+SUM(J290:J295)+SUM(J297:J300)+SUM(J302:J305)+SUM(J307:J309)+SUM(J311:J314)+SUM(J316:J318)+SUM(J320:J321)+SUM(J323:J326)+SUM(J328:J329)+SUM(J331:J332)+SUM(J334:J336)+SUM(J338:J343)+SUM(J345:J346)+SUM(J348:J351)+SUM(J353:J356)+SUM(J358:J360)+SUM(J362:J366)+SUM(J368:J370)+SUM(J372:J376)+SUM(J378:J381)+SUM(J383:J385)+SUM(J387:J390)+SUM(J392:J398)+SUM(J400:J403)+SUM(J405:J407)+SUM(J409:J411)+SUM(J413:J415)+SUM(J417:J419)+SUM(J421:J422)+SUM(J424:J424)+SUM(J426:J427)+SUM(J429:J432)+SUM(J434:J438)+SUM(J440:J443)+SUM(J445:J448)+SUM(J450:J453)+SUM(J455:J457)+SUM(J459:J460)+SUM(J462:J463)+SUM(J465:J469)+SUM(J471:J474)+SUM(J476:J477)+SUM(J479:J480)+SUM(J482:J483)+SUM(J485:J486)+SUM(J488:J490)+SUM(J492:J496)+SUM(J498:J509)+SUM(J511:J515)+SUM(J517:J519)+SUM(J521:J524)+SUM(J526:J530)+SUM(J532:J535)+SUM(J537:J542)+SUM(J544:J545)+SUM(J547:J550)+SUM(J552:J556)+SUM(J558:J560)+SUM(J562:J563)+SUM(J565:J567)+SUM(J569:J571)+SUM(J573:J575)+SUM(J577:J580)+SUM(J582:J585)+SUM(J587:J595)+SUM(J597:J601)+SUM(J603:J606)+SUM(J608:J611)+SUM(J613:J613)+SUM(J615:J616)+SUM(J618:J621)+SUM(J623:J625)+SUM(J627:J627)+SUM(J629:J631)+SUM(J633:J635)+SUM(J637:J640)+SUM(J642:J646)+SUM(J648:J651)+SUM(J653:J656)+SUM(J658:J659)+SUM(J661:J665)+SUM(J667:J670)+SUM(J672:J676)+SUM(J678:J679)+SUM(J681:J684)+SUM(J686:J687)+SUM(J689:J690)+SUM(J692:J695)+SUM(J697:J699)+SUM(J701:J702)+SUM(J704:J705)+SUM(J707:J709)+SUM(J711:J714)+SUM(J716:J717)+SUM(J719:J720)+SUM(J722:J724)+SUM(J726:J729)+SUM(J731:J731)+SUM(J733:J736)+SUM(J738:J741)+SUM(J743:J746)+SUM(J748:J752)+SUM(J754:J757)+SUM(J759:J762)+SUM(J764:J766)+SUM(J768:J770)+SUM(J772:J774)+SUM(J776:J779)+SUM(J781:J783)+SUM(J785:J786)+SUM(J788:J789)+SUM(J791:J794)+SUM(J796:J799)+SUM(J801:J802)+SUM(J804:J805)+SUM(J807:J808)+SUM(J810:J811)+SUM(J813:J815)+SUM(J817:J824)+SUM(J826:J827)+SUM(J829:J830)+SUM(J832:J835)+SUM(J837:J838)+SUM(J840:J841)+SUM(J843:J846)+SUM(J848:J851)+SUM(J853:J856)+SUM(J858:J860)+SUM(J862:J862)+SUM(J864:J867)+SUM(J869:J874)+SUM(J876:J879)+SUM(J881:J885)+SUM(J887:J890)+SUM(J892:J894)+SUM(J896:J897)+SUM(J899:J901)+SUM(J903:J905)+SUM(J907:J910)+SUM(J912:J915)+SUM(J917:J920)+SUM(J922:J924)+SUM(J926:J928)+SUM(J930:J933)+SUM(J935:J938)+SUM(J940:J943)+SUM(J945:J947)+SUM(J949:J953)+SUM(J955:J957)+SUM(J959:J962)+SUM(J964:J967)+SUM(J969:J972)+SUM(J974:J976)+SUM(J978:J979)+SUM(J981:J983)+SUM(J985:J991)+SUM(J993:J997)+SUM(J999:J1001)+SUM(J1003:J1006)+SUM(J1008:J1009)+SUM(J1011:J1013)+SUM(J1015:J1016)+SUM(J1018:J1019)+SUM(J1021:J1023)+SUM(J1025:J1030)</f>
      </c>
      <c r="O1032" s="70">
        <f>SUM(O8:O11)+SUM(O13:O16)+SUM(O18:O20)+SUM(O22:O25)+SUM(O27:O29)+SUM(O31:O34)+SUM(O36:O39)+SUM(O41:O45)+SUM(O47:O49)+SUM(O51:O53)+SUM(O55:O59)+SUM(O61:O62)+SUM(O64:O65)+SUM(O67:O70)+SUM(O72:O76)+SUM(O78:O82)+SUM(O84:O87)+SUM(O89:O92)+SUM(O94:O98)+SUM(O100:O101)+SUM(O103:O106)+SUM(O108:O112)+SUM(O114:O117)+SUM(O119:O122)+SUM(O124:O126)+SUM(O128:O129)+SUM(O131:O133)+SUM(O135:O137)+SUM(O139:O141)+SUM(O143:O145)+SUM(O147:O149)+SUM(O151:O152)+SUM(O154:O156)+SUM(O158:O160)+SUM(O162:O163)+SUM(O165:O168)+SUM(O170:O175)+SUM(O177:O179)+SUM(O181:O183)+SUM(O185:O188)+SUM(O190:O194)+SUM(O196:O198)+SUM(O200:O202)+SUM(O204:O216)+SUM(O218:O221)+SUM(O223:O225)+SUM(O227:O229)+SUM(O231:O233)+SUM(O235:O237)+SUM(O239:O243)+SUM(O245:O246)+SUM(O248:O252)+SUM(O254:O255)+SUM(O257:O260)+SUM(O262:O265)+SUM(O267:O269)+SUM(O271:O275)+SUM(O277:O281)+SUM(O283:O288)+SUM(O290:O295)+SUM(O297:O300)+SUM(O302:O305)+SUM(O307:O309)+SUM(O311:O314)+SUM(O316:O318)+SUM(O320:O321)+SUM(O323:O326)+SUM(O328:O329)+SUM(O331:O332)+SUM(O334:O336)+SUM(O338:O343)+SUM(O345:O346)+SUM(O348:O351)+SUM(O353:O356)+SUM(O358:O360)+SUM(O362:O366)+SUM(O368:O370)+SUM(O372:O376)+SUM(O378:O381)+SUM(O383:O385)+SUM(O387:O390)+SUM(O392:O398)+SUM(O400:O403)+SUM(O405:O407)+SUM(O409:O411)+SUM(O413:O415)+SUM(O417:O419)+SUM(O421:O422)+SUM(O424:O424)+SUM(O426:O427)+SUM(O429:O432)+SUM(O434:O438)+SUM(O440:O443)+SUM(O445:O448)+SUM(O450:O453)+SUM(O455:O457)+SUM(O459:O460)+SUM(O462:O463)+SUM(O465:O469)+SUM(O471:O474)+SUM(O476:O477)+SUM(O479:O480)+SUM(O482:O483)+SUM(O485:O486)+SUM(O488:O490)+SUM(O492:O496)+SUM(O498:O509)+SUM(O511:O515)+SUM(O517:O519)+SUM(O521:O524)+SUM(O526:O530)+SUM(O532:O535)+SUM(O537:O542)+SUM(O544:O545)+SUM(O547:O550)+SUM(O552:O556)+SUM(O558:O560)+SUM(O562:O563)+SUM(O565:O567)+SUM(O569:O571)+SUM(O573:O575)+SUM(O577:O580)+SUM(O582:O585)+SUM(O587:O595)+SUM(O597:O601)+SUM(O603:O606)+SUM(O608:O611)+SUM(O613:O613)+SUM(O615:O616)+SUM(O618:O621)+SUM(O623:O625)+SUM(O627:O627)+SUM(O629:O631)+SUM(O633:O635)+SUM(O637:O640)+SUM(O642:O646)+SUM(O648:O651)+SUM(O653:O656)+SUM(O658:O659)+SUM(O661:O665)+SUM(O667:O670)+SUM(O672:O676)+SUM(O678:O679)+SUM(O681:O684)+SUM(O686:O687)+SUM(O689:O690)+SUM(O692:O695)+SUM(O697:O699)+SUM(O701:O702)+SUM(O704:O705)+SUM(O707:O709)+SUM(O711:O714)+SUM(O716:O717)+SUM(O719:O720)+SUM(O722:O724)+SUM(O726:O729)+SUM(O731:O731)+SUM(O733:O736)+SUM(O738:O741)+SUM(O743:O746)+SUM(O748:O752)+SUM(O754:O757)+SUM(O759:O762)+SUM(O764:O766)+SUM(O768:O770)+SUM(O772:O774)+SUM(O776:O779)+SUM(O781:O783)+SUM(O785:O786)+SUM(O788:O789)+SUM(O791:O794)+SUM(O796:O799)+SUM(O801:O802)+SUM(O804:O805)+SUM(O807:O808)+SUM(O810:O811)+SUM(O813:O815)+SUM(O817:O824)+SUM(O826:O827)+SUM(O829:O830)+SUM(O832:O835)+SUM(O837:O838)+SUM(O840:O841)+SUM(O843:O846)+SUM(O848:O851)+SUM(O853:O856)+SUM(O858:O860)+SUM(O862:O862)+SUM(O864:O867)+SUM(O869:O874)+SUM(O876:O879)+SUM(O881:O885)+SUM(O887:O890)+SUM(O892:O894)+SUM(O896:O897)+SUM(O899:O901)+SUM(O903:O905)+SUM(O907:O910)+SUM(O912:O915)+SUM(O917:O920)+SUM(O922:O924)+SUM(O926:O928)+SUM(O930:O933)+SUM(O935:O938)+SUM(O940:O943)+SUM(O945:O947)+SUM(O949:O953)+SUM(O955:O957)+SUM(O959:O962)+SUM(O964:O967)+SUM(O969:O972)+SUM(O974:O976)+SUM(O978:O979)+SUM(O981:O983)+SUM(O985:O991)+SUM(O993:O997)+SUM(O999:O1001)+SUM(O1003:O1006)+SUM(O1008:O1009)+SUM(O1011:O1013)+SUM(O1015:O1016)+SUM(O1018:O1019)+SUM(O1021:O1023)+SUM(O1025:O1030)</f>
      </c>
      <c r="P1032" s="70">
        <f>SUM(P8:P11)+SUM(P13:P16)+SUM(P18:P20)+SUM(P22:P25)+SUM(P27:P29)+SUM(P31:P34)+SUM(P36:P39)+SUM(P41:P45)+SUM(P47:P49)+SUM(P51:P53)+SUM(P55:P59)+SUM(P61:P62)+SUM(P64:P65)+SUM(P67:P70)+SUM(P72:P76)+SUM(P78:P82)+SUM(P84:P87)+SUM(P89:P92)+SUM(P94:P98)+SUM(P100:P101)+SUM(P103:P106)+SUM(P108:P112)+SUM(P114:P117)+SUM(P119:P122)+SUM(P124:P126)+SUM(P128:P129)+SUM(P131:P133)+SUM(P135:P137)+SUM(P139:P141)+SUM(P143:P145)+SUM(P147:P149)+SUM(P151:P152)+SUM(P154:P156)+SUM(P158:P160)+SUM(P162:P163)+SUM(P165:P168)+SUM(P170:P175)+SUM(P177:P179)+SUM(P181:P183)+SUM(P185:P188)+SUM(P190:P194)+SUM(P196:P198)+SUM(P200:P202)+SUM(P204:P216)+SUM(P218:P221)+SUM(P223:P225)+SUM(P227:P229)+SUM(P231:P233)+SUM(P235:P237)+SUM(P239:P243)+SUM(P245:P246)+SUM(P248:P252)+SUM(P254:P255)+SUM(P257:P260)+SUM(P262:P265)+SUM(P267:P269)+SUM(P271:P275)+SUM(P277:P281)+SUM(P283:P288)+SUM(P290:P295)+SUM(P297:P300)+SUM(P302:P305)+SUM(P307:P309)+SUM(P311:P314)+SUM(P316:P318)+SUM(P320:P321)+SUM(P323:P326)+SUM(P328:P329)+SUM(P331:P332)+SUM(P334:P336)+SUM(P338:P343)+SUM(P345:P346)+SUM(P348:P351)+SUM(P353:P356)+SUM(P358:P360)+SUM(P362:P366)+SUM(P368:P370)+SUM(P372:P376)+SUM(P378:P381)+SUM(P383:P385)+SUM(P387:P390)+SUM(P392:P398)+SUM(P400:P403)+SUM(P405:P407)+SUM(P409:P411)+SUM(P413:P415)+SUM(P417:P419)+SUM(P421:P422)+SUM(P424:P424)+SUM(P426:P427)+SUM(P429:P432)+SUM(P434:P438)+SUM(P440:P443)+SUM(P445:P448)+SUM(P450:P453)+SUM(P455:P457)+SUM(P459:P460)+SUM(P462:P463)+SUM(P465:P469)+SUM(P471:P474)+SUM(P476:P477)+SUM(P479:P480)+SUM(P482:P483)+SUM(P485:P486)+SUM(P488:P490)+SUM(P492:P496)+SUM(P498:P509)+SUM(P511:P515)+SUM(P517:P519)+SUM(P521:P524)+SUM(P526:P530)+SUM(P532:P535)+SUM(P537:P542)+SUM(P544:P545)+SUM(P547:P550)+SUM(P552:P556)+SUM(P558:P560)+SUM(P562:P563)+SUM(P565:P567)+SUM(P569:P571)+SUM(P573:P575)+SUM(P577:P580)+SUM(P582:P585)+SUM(P587:P595)+SUM(P597:P601)+SUM(P603:P606)+SUM(P608:P611)+SUM(P613:P613)+SUM(P615:P616)+SUM(P618:P621)+SUM(P623:P625)+SUM(P627:P627)+SUM(P629:P631)+SUM(P633:P635)+SUM(P637:P640)+SUM(P642:P646)+SUM(P648:P651)+SUM(P653:P656)+SUM(P658:P659)+SUM(P661:P665)+SUM(P667:P670)+SUM(P672:P676)+SUM(P678:P679)+SUM(P681:P684)+SUM(P686:P687)+SUM(P689:P690)+SUM(P692:P695)+SUM(P697:P699)+SUM(P701:P702)+SUM(P704:P705)+SUM(P707:P709)+SUM(P711:P714)+SUM(P716:P717)+SUM(P719:P720)+SUM(P722:P724)+SUM(P726:P729)+SUM(P731:P731)+SUM(P733:P736)+SUM(P738:P741)+SUM(P743:P746)+SUM(P748:P752)+SUM(P754:P757)+SUM(P759:P762)+SUM(P764:P766)+SUM(P768:P770)+SUM(P772:P774)+SUM(P776:P779)+SUM(P781:P783)+SUM(P785:P786)+SUM(P788:P789)+SUM(P791:P794)+SUM(P796:P799)+SUM(P801:P802)+SUM(P804:P805)+SUM(P807:P808)+SUM(P810:P811)+SUM(P813:P815)+SUM(P817:P824)+SUM(P826:P827)+SUM(P829:P830)+SUM(P832:P835)+SUM(P837:P838)+SUM(P840:P841)+SUM(P843:P846)+SUM(P848:P851)+SUM(P853:P856)+SUM(P858:P860)+SUM(P862:P862)+SUM(P864:P867)+SUM(P869:P874)+SUM(P876:P879)+SUM(P881:P885)+SUM(P887:P890)+SUM(P892:P894)+SUM(P896:P897)+SUM(P899:P901)+SUM(P903:P905)+SUM(P907:P910)+SUM(P912:P915)+SUM(P917:P920)+SUM(P922:P924)+SUM(P926:P928)+SUM(P930:P933)+SUM(P935:P938)+SUM(P940:P943)+SUM(P945:P947)+SUM(P949:P953)+SUM(P955:P957)+SUM(P959:P962)+SUM(P964:P967)+SUM(P969:P972)+SUM(P974:P976)+SUM(P978:P979)+SUM(P981:P983)+SUM(P985:P991)+SUM(P993:P997)+SUM(P999:P1001)+SUM(P1003:P1006)+SUM(P1008:P1009)+SUM(P1011:P1013)+SUM(P1015:P1016)+SUM(P1018:P1019)+SUM(P1021:P1023)+SUM(P1025:P1030)</f>
      </c>
      <c r="Q1032" s="70">
        <f>SUM(Q8:Q11)+SUM(Q13:Q16)+SUM(Q18:Q20)+SUM(Q22:Q25)+SUM(Q27:Q29)+SUM(Q31:Q34)+SUM(Q36:Q39)+SUM(Q41:Q45)+SUM(Q47:Q49)+SUM(Q51:Q53)+SUM(Q55:Q59)+SUM(Q61:Q62)+SUM(Q64:Q65)+SUM(Q67:Q70)+SUM(Q72:Q76)+SUM(Q78:Q82)+SUM(Q84:Q87)+SUM(Q89:Q92)+SUM(Q94:Q98)+SUM(Q100:Q101)+SUM(Q103:Q106)+SUM(Q108:Q112)+SUM(Q114:Q117)+SUM(Q119:Q122)+SUM(Q124:Q126)+SUM(Q128:Q129)+SUM(Q131:Q133)+SUM(Q135:Q137)+SUM(Q139:Q141)+SUM(Q143:Q145)+SUM(Q147:Q149)+SUM(Q151:Q152)+SUM(Q154:Q156)+SUM(Q158:Q160)+SUM(Q162:Q163)+SUM(Q165:Q168)+SUM(Q170:Q175)+SUM(Q177:Q179)+SUM(Q181:Q183)+SUM(Q185:Q188)+SUM(Q190:Q194)+SUM(Q196:Q198)+SUM(Q200:Q202)+SUM(Q204:Q216)+SUM(Q218:Q221)+SUM(Q223:Q225)+SUM(Q227:Q229)+SUM(Q231:Q233)+SUM(Q235:Q237)+SUM(Q239:Q243)+SUM(Q245:Q246)+SUM(Q248:Q252)+SUM(Q254:Q255)+SUM(Q257:Q260)+SUM(Q262:Q265)+SUM(Q267:Q269)+SUM(Q271:Q275)+SUM(Q277:Q281)+SUM(Q283:Q288)+SUM(Q290:Q295)+SUM(Q297:Q300)+SUM(Q302:Q305)+SUM(Q307:Q309)+SUM(Q311:Q314)+SUM(Q316:Q318)+SUM(Q320:Q321)+SUM(Q323:Q326)+SUM(Q328:Q329)+SUM(Q331:Q332)+SUM(Q334:Q336)+SUM(Q338:Q343)+SUM(Q345:Q346)+SUM(Q348:Q351)+SUM(Q353:Q356)+SUM(Q358:Q360)+SUM(Q362:Q366)+SUM(Q368:Q370)+SUM(Q372:Q376)+SUM(Q378:Q381)+SUM(Q383:Q385)+SUM(Q387:Q390)+SUM(Q392:Q398)+SUM(Q400:Q403)+SUM(Q405:Q407)+SUM(Q409:Q411)+SUM(Q413:Q415)+SUM(Q417:Q419)+SUM(Q421:Q422)+SUM(Q424:Q424)+SUM(Q426:Q427)+SUM(Q429:Q432)+SUM(Q434:Q438)+SUM(Q440:Q443)+SUM(Q445:Q448)+SUM(Q450:Q453)+SUM(Q455:Q457)+SUM(Q459:Q460)+SUM(Q462:Q463)+SUM(Q465:Q469)+SUM(Q471:Q474)+SUM(Q476:Q477)+SUM(Q479:Q480)+SUM(Q482:Q483)+SUM(Q485:Q486)+SUM(Q488:Q490)+SUM(Q492:Q496)+SUM(Q498:Q509)+SUM(Q511:Q515)+SUM(Q517:Q519)+SUM(Q521:Q524)+SUM(Q526:Q530)+SUM(Q532:Q535)+SUM(Q537:Q542)+SUM(Q544:Q545)+SUM(Q547:Q550)+SUM(Q552:Q556)+SUM(Q558:Q560)+SUM(Q562:Q563)+SUM(Q565:Q567)+SUM(Q569:Q571)+SUM(Q573:Q575)+SUM(Q577:Q580)+SUM(Q582:Q585)+SUM(Q587:Q595)+SUM(Q597:Q601)+SUM(Q603:Q606)+SUM(Q608:Q611)+SUM(Q613:Q613)+SUM(Q615:Q616)+SUM(Q618:Q621)+SUM(Q623:Q625)+SUM(Q627:Q627)+SUM(Q629:Q631)+SUM(Q633:Q635)+SUM(Q637:Q640)+SUM(Q642:Q646)+SUM(Q648:Q651)+SUM(Q653:Q656)+SUM(Q658:Q659)+SUM(Q661:Q665)+SUM(Q667:Q670)+SUM(Q672:Q676)+SUM(Q678:Q679)+SUM(Q681:Q684)+SUM(Q686:Q687)+SUM(Q689:Q690)+SUM(Q692:Q695)+SUM(Q697:Q699)+SUM(Q701:Q702)+SUM(Q704:Q705)+SUM(Q707:Q709)+SUM(Q711:Q714)+SUM(Q716:Q717)+SUM(Q719:Q720)+SUM(Q722:Q724)+SUM(Q726:Q729)+SUM(Q731:Q731)+SUM(Q733:Q736)+SUM(Q738:Q741)+SUM(Q743:Q746)+SUM(Q748:Q752)+SUM(Q754:Q757)+SUM(Q759:Q762)+SUM(Q764:Q766)+SUM(Q768:Q770)+SUM(Q772:Q774)+SUM(Q776:Q779)+SUM(Q781:Q783)+SUM(Q785:Q786)+SUM(Q788:Q789)+SUM(Q791:Q794)+SUM(Q796:Q799)+SUM(Q801:Q802)+SUM(Q804:Q805)+SUM(Q807:Q808)+SUM(Q810:Q811)+SUM(Q813:Q815)+SUM(Q817:Q824)+SUM(Q826:Q827)+SUM(Q829:Q830)+SUM(Q832:Q835)+SUM(Q837:Q838)+SUM(Q840:Q841)+SUM(Q843:Q846)+SUM(Q848:Q851)+SUM(Q853:Q856)+SUM(Q858:Q860)+SUM(Q862:Q862)+SUM(Q864:Q867)+SUM(Q869:Q874)+SUM(Q876:Q879)+SUM(Q881:Q885)+SUM(Q887:Q890)+SUM(Q892:Q894)+SUM(Q896:Q897)+SUM(Q899:Q901)+SUM(Q903:Q905)+SUM(Q907:Q910)+SUM(Q912:Q915)+SUM(Q917:Q920)+SUM(Q922:Q924)+SUM(Q926:Q928)+SUM(Q930:Q933)+SUM(Q935:Q938)+SUM(Q940:Q943)+SUM(Q945:Q947)+SUM(Q949:Q953)+SUM(Q955:Q957)+SUM(Q959:Q962)+SUM(Q964:Q967)+SUM(Q969:Q972)+SUM(Q974:Q976)+SUM(Q978:Q979)+SUM(Q981:Q983)+SUM(Q985:Q991)+SUM(Q993:Q997)+SUM(Q999:Q1001)+SUM(Q1003:Q1006)+SUM(Q1008:Q1009)+SUM(Q1011:Q1013)+SUM(Q1015:Q1016)+SUM(Q1018:Q1019)+SUM(Q1021:Q1023)+SUM(Q1025:Q1030)</f>
      </c>
      <c r="R1032" s="70">
        <f>SUM(R8:R11)+SUM(R13:R16)+SUM(R18:R20)+SUM(R22:R25)+SUM(R27:R29)+SUM(R31:R34)+SUM(R36:R39)+SUM(R41:R45)+SUM(R47:R49)+SUM(R51:R53)+SUM(R55:R59)+SUM(R61:R62)+SUM(R64:R65)+SUM(R67:R70)+SUM(R72:R76)+SUM(R78:R82)+SUM(R84:R87)+SUM(R89:R92)+SUM(R94:R98)+SUM(R100:R101)+SUM(R103:R106)+SUM(R108:R112)+SUM(R114:R117)+SUM(R119:R122)+SUM(R124:R126)+SUM(R128:R129)+SUM(R131:R133)+SUM(R135:R137)+SUM(R139:R141)+SUM(R143:R145)+SUM(R147:R149)+SUM(R151:R152)+SUM(R154:R156)+SUM(R158:R160)+SUM(R162:R163)+SUM(R165:R168)+SUM(R170:R175)+SUM(R177:R179)+SUM(R181:R183)+SUM(R185:R188)+SUM(R190:R194)+SUM(R196:R198)+SUM(R200:R202)+SUM(R204:R216)+SUM(R218:R221)+SUM(R223:R225)+SUM(R227:R229)+SUM(R231:R233)+SUM(R235:R237)+SUM(R239:R243)+SUM(R245:R246)+SUM(R248:R252)+SUM(R254:R255)+SUM(R257:R260)+SUM(R262:R265)+SUM(R267:R269)+SUM(R271:R275)+SUM(R277:R281)+SUM(R283:R288)+SUM(R290:R295)+SUM(R297:R300)+SUM(R302:R305)+SUM(R307:R309)+SUM(R311:R314)+SUM(R316:R318)+SUM(R320:R321)+SUM(R323:R326)+SUM(R328:R329)+SUM(R331:R332)+SUM(R334:R336)+SUM(R338:R343)+SUM(R345:R346)+SUM(R348:R351)+SUM(R353:R356)+SUM(R358:R360)+SUM(R362:R366)+SUM(R368:R370)+SUM(R372:R376)+SUM(R378:R381)+SUM(R383:R385)+SUM(R387:R390)+SUM(R392:R398)+SUM(R400:R403)+SUM(R405:R407)+SUM(R409:R411)+SUM(R413:R415)+SUM(R417:R419)+SUM(R421:R422)+SUM(R424:R424)+SUM(R426:R427)+SUM(R429:R432)+SUM(R434:R438)+SUM(R440:R443)+SUM(R445:R448)+SUM(R450:R453)+SUM(R455:R457)+SUM(R459:R460)+SUM(R462:R463)+SUM(R465:R469)+SUM(R471:R474)+SUM(R476:R477)+SUM(R479:R480)+SUM(R482:R483)+SUM(R485:R486)+SUM(R488:R490)+SUM(R492:R496)+SUM(R498:R509)+SUM(R511:R515)+SUM(R517:R519)+SUM(R521:R524)+SUM(R526:R530)+SUM(R532:R535)+SUM(R537:R542)+SUM(R544:R545)+SUM(R547:R550)+SUM(R552:R556)+SUM(R558:R560)+SUM(R562:R563)+SUM(R565:R567)+SUM(R569:R571)+SUM(R573:R575)+SUM(R577:R580)+SUM(R582:R585)+SUM(R587:R595)+SUM(R597:R601)+SUM(R603:R606)+SUM(R608:R611)+SUM(R613:R613)+SUM(R615:R616)+SUM(R618:R621)+SUM(R623:R625)+SUM(R627:R627)+SUM(R629:R631)+SUM(R633:R635)+SUM(R637:R640)+SUM(R642:R646)+SUM(R648:R651)+SUM(R653:R656)+SUM(R658:R659)+SUM(R661:R665)+SUM(R667:R670)+SUM(R672:R676)+SUM(R678:R679)+SUM(R681:R684)+SUM(R686:R687)+SUM(R689:R690)+SUM(R692:R695)+SUM(R697:R699)+SUM(R701:R702)+SUM(R704:R705)+SUM(R707:R709)+SUM(R711:R714)+SUM(R716:R717)+SUM(R719:R720)+SUM(R722:R724)+SUM(R726:R729)+SUM(R731:R731)+SUM(R733:R736)+SUM(R738:R741)+SUM(R743:R746)+SUM(R748:R752)+SUM(R754:R757)+SUM(R759:R762)+SUM(R764:R766)+SUM(R768:R770)+SUM(R772:R774)+SUM(R776:R779)+SUM(R781:R783)+SUM(R785:R786)+SUM(R788:R789)+SUM(R791:R794)+SUM(R796:R799)+SUM(R801:R802)+SUM(R804:R805)+SUM(R807:R808)+SUM(R810:R811)+SUM(R813:R815)+SUM(R817:R824)+SUM(R826:R827)+SUM(R829:R830)+SUM(R832:R835)+SUM(R837:R838)+SUM(R840:R841)+SUM(R843:R846)+SUM(R848:R851)+SUM(R853:R856)+SUM(R858:R860)+SUM(R862:R862)+SUM(R864:R867)+SUM(R869:R874)+SUM(R876:R879)+SUM(R881:R885)+SUM(R887:R890)+SUM(R892:R894)+SUM(R896:R897)+SUM(R899:R901)+SUM(R903:R905)+SUM(R907:R910)+SUM(R912:R915)+SUM(R917:R920)+SUM(R922:R924)+SUM(R926:R928)+SUM(R930:R933)+SUM(R935:R938)+SUM(R940:R943)+SUM(R945:R947)+SUM(R949:R953)+SUM(R955:R957)+SUM(R959:R962)+SUM(R964:R967)+SUM(R969:R972)+SUM(R974:R976)+SUM(R978:R979)+SUM(R981:R983)+SUM(R985:R991)+SUM(R993:R997)+SUM(R999:R1001)+SUM(R1003:R1006)+SUM(R1008:R1009)+SUM(R1011:R1013)+SUM(R1015:R1016)+SUM(R1018:R1019)+SUM(R1021:R1023)+SUM(R1025:R1030)</f>
      </c>
    </row>
    <row r="1034">
      <c r="A1034" s="3" t="s">
        <v>141844</v>
      </c>
      <c r="B1034" s="3"/>
      <c r="C1034" s="3"/>
      <c r="D1034" s="3" t="s">
        <v>141876</v>
      </c>
      <c r="E1034" s="3"/>
    </row>
    <row r="1035">
      <c r="A1035" s="6" t="s">
        <v>141845</v>
      </c>
      <c r="B1035" s="7" t="s">
        <v>141846</v>
      </c>
      <c r="C1035" s="11" t="s">
        <v>141847</v>
      </c>
      <c r="D1035" s="6" t="s">
        <v>141877</v>
      </c>
      <c r="E1035" s="9" t="s">
        <v>141878</v>
      </c>
      <c r="T1035" s="40" t="s">
        <v>141848</v>
      </c>
      <c r="U1035" s="40" t="s">
        <v>141849</v>
      </c>
      <c r="V1035" s="39" t="s">
        <v>141850</v>
      </c>
      <c r="W1035" s="37" t="s">
        <v>141851</v>
      </c>
      <c r="X1035" s="39" t="s">
        <v>141852</v>
      </c>
      <c r="Y1035" s="39" t="s">
        <v>141853</v>
      </c>
      <c r="Z1035" s="39" t="s">
        <v>141854</v>
      </c>
      <c r="AA1035" s="39" t="s">
        <v>141855</v>
      </c>
      <c r="AB1035" s="39" t="s">
        <v>141856</v>
      </c>
      <c r="AC1035" s="39" t="s">
        <v>141857</v>
      </c>
      <c r="AD1035" s="39" t="s">
        <v>141858</v>
      </c>
    </row>
    <row r="1036">
      <c r="A1036" s="128" t="s">
        <v>141859</v>
      </c>
      <c r="B1036" s="99">
        <v>208</v>
      </c>
      <c r="C1036" s="103">
        <v>0.9285714285714286</v>
      </c>
      <c r="D1036" s="97" t="s">
        <v>141879</v>
      </c>
      <c r="E1036" s="97"/>
      <c r="T1036" s="101">
        <v>272628</v>
      </c>
      <c r="U1036" s="101">
        <v>2593</v>
      </c>
      <c r="V1036" s="100">
        <v>17535</v>
      </c>
      <c r="W1036" s="98" t="s">
        <v>141860</v>
      </c>
      <c r="X1036" s="100">
        <v>37</v>
      </c>
      <c r="Y1036" s="100">
        <v>219</v>
      </c>
      <c r="Z1036" s="100">
        <v>0.9285714285714286</v>
      </c>
      <c r="AA1036" s="100">
        <v>273335</v>
      </c>
      <c r="AB1036" s="100">
        <v>272628</v>
      </c>
      <c r="AC1036" s="100">
        <v>2593</v>
      </c>
      <c r="AD1036" s="100">
        <v>274667.45000000001</v>
      </c>
    </row>
    <row r="1037">
      <c r="A1037" s="128" t="s">
        <v>141861</v>
      </c>
      <c r="B1037" s="99">
        <v>4</v>
      </c>
      <c r="C1037" s="103">
        <v>0.017857142857142856</v>
      </c>
      <c r="D1037" s="98" t="s">
        <v>141880</v>
      </c>
      <c r="E1037" s="101">
        <v>0</v>
      </c>
      <c r="T1037" s="101">
        <v>5240</v>
      </c>
      <c r="U1037" s="101">
        <v>218</v>
      </c>
      <c r="V1037" s="100">
        <v>17535</v>
      </c>
      <c r="W1037" s="98" t="s">
        <v>141862</v>
      </c>
      <c r="X1037" s="100">
        <v>37</v>
      </c>
      <c r="Y1037" s="100">
        <v>219</v>
      </c>
      <c r="Z1037" s="100">
        <v>0.017857142857142856</v>
      </c>
      <c r="AA1037" s="100">
        <v>4960</v>
      </c>
      <c r="AB1037" s="100">
        <v>5240</v>
      </c>
      <c r="AC1037" s="100">
        <v>218</v>
      </c>
      <c r="AD1037" s="100">
        <v>4871.8400000000001</v>
      </c>
    </row>
    <row r="1038">
      <c r="A1038" s="128" t="s">
        <v>141863</v>
      </c>
      <c r="B1038" s="99">
        <v>7</v>
      </c>
      <c r="C1038" s="103">
        <v>0.03125</v>
      </c>
      <c r="D1038" s="98" t="s">
        <v>141881</v>
      </c>
      <c r="E1038" s="101">
        <v>18190</v>
      </c>
      <c r="T1038" s="101">
        <v>9570</v>
      </c>
      <c r="U1038" s="101">
        <v>214</v>
      </c>
      <c r="V1038" s="100">
        <v>17535</v>
      </c>
      <c r="W1038" s="98" t="s">
        <v>141864</v>
      </c>
      <c r="X1038" s="100">
        <v>37</v>
      </c>
      <c r="Y1038" s="100">
        <v>219</v>
      </c>
      <c r="Z1038" s="100">
        <v>0.03125</v>
      </c>
      <c r="AA1038" s="100">
        <v>9145</v>
      </c>
      <c r="AB1038" s="100">
        <v>9570</v>
      </c>
      <c r="AC1038" s="100">
        <v>214</v>
      </c>
      <c r="AD1038" s="100">
        <v>9114</v>
      </c>
    </row>
    <row r="1039">
      <c r="A1039" s="96" t="s">
        <v>141865</v>
      </c>
      <c r="B1039" s="83">
        <f>SUM(B1036:B1038)</f>
      </c>
      <c r="C1039" s="87">
        <v>0.9776785714285714</v>
      </c>
      <c r="D1039" s="98" t="s">
        <v>141882</v>
      </c>
      <c r="E1039" s="101">
        <v>0</v>
      </c>
      <c r="T1039" s="85">
        <f>SUM(T1036:T1038)</f>
      </c>
      <c r="U1039" s="85">
        <f>SUM(U1036:U1038)</f>
      </c>
    </row>
    <row r="1040">
      <c r="A1040" s="128" t="s">
        <v>141866</v>
      </c>
      <c r="B1040" s="99">
        <v>1</v>
      </c>
      <c r="C1040" s="103">
        <v>0.004464285714285714</v>
      </c>
      <c r="D1040" s="98" t="s">
        <v>141883</v>
      </c>
      <c r="E1040" s="101">
        <v>-230</v>
      </c>
      <c r="T1040" s="101">
        <v>0</v>
      </c>
      <c r="U1040" s="101">
        <v>0</v>
      </c>
      <c r="V1040" s="100">
        <v>17535</v>
      </c>
      <c r="W1040" s="98" t="s">
        <v>141867</v>
      </c>
      <c r="X1040" s="100">
        <v>37</v>
      </c>
      <c r="Y1040" s="100">
        <v>219</v>
      </c>
      <c r="Z1040" s="100">
        <v>0.004464285714285714</v>
      </c>
      <c r="AA1040" s="100">
        <v>1225</v>
      </c>
      <c r="AB1040" s="100">
        <v>0</v>
      </c>
      <c r="AC1040" s="100">
        <v>0</v>
      </c>
      <c r="AD1040" s="100">
        <v>0</v>
      </c>
    </row>
    <row r="1041">
      <c r="A1041" s="128" t="s">
        <v>141868</v>
      </c>
      <c r="B1041" s="99">
        <v>2</v>
      </c>
      <c r="C1041" s="103">
        <v>0.0089285714285714281</v>
      </c>
      <c r="D1041" s="98" t="s">
        <v>141884</v>
      </c>
      <c r="E1041" s="101">
        <v>-1350</v>
      </c>
      <c r="T1041" s="101">
        <v>2475</v>
      </c>
      <c r="U1041" s="101">
        <v>30</v>
      </c>
      <c r="V1041" s="100">
        <v>17535</v>
      </c>
      <c r="W1041" s="98" t="s">
        <v>141869</v>
      </c>
      <c r="X1041" s="100">
        <v>37</v>
      </c>
      <c r="Y1041" s="100">
        <v>219</v>
      </c>
      <c r="Z1041" s="100">
        <v>0.0089285714285714281</v>
      </c>
      <c r="AA1041" s="100">
        <v>2475</v>
      </c>
      <c r="AB1041" s="100">
        <v>2475</v>
      </c>
      <c r="AC1041" s="100">
        <v>30</v>
      </c>
    </row>
    <row r="1042">
      <c r="A1042" s="128" t="s">
        <v>141870</v>
      </c>
      <c r="B1042" s="99">
        <v>1</v>
      </c>
      <c r="C1042" s="103">
        <v>0.004464285714285714</v>
      </c>
      <c r="D1042" s="98" t="s">
        <v>141885</v>
      </c>
      <c r="E1042" s="101">
        <v>0</v>
      </c>
      <c r="T1042" s="101">
        <v>0</v>
      </c>
      <c r="U1042" s="101">
        <v>0</v>
      </c>
      <c r="V1042" s="100">
        <v>17535</v>
      </c>
      <c r="W1042" s="98" t="s">
        <v>141871</v>
      </c>
      <c r="X1042" s="100">
        <v>37</v>
      </c>
      <c r="Y1042" s="100">
        <v>219</v>
      </c>
      <c r="Z1042" s="100">
        <v>0.004464285714285714</v>
      </c>
      <c r="AA1042" s="100">
        <v>1225</v>
      </c>
      <c r="AB1042" s="100">
        <v>0</v>
      </c>
      <c r="AC1042" s="100">
        <v>0</v>
      </c>
      <c r="AD1042" s="100">
        <v>0</v>
      </c>
    </row>
    <row r="1043">
      <c r="A1043" s="128" t="s">
        <v>141872</v>
      </c>
      <c r="B1043" s="99">
        <v>1</v>
      </c>
      <c r="C1043" s="103">
        <v>0.004464285714285714</v>
      </c>
      <c r="D1043" s="98" t="s">
        <v>141886</v>
      </c>
      <c r="E1043" s="101">
        <v>0</v>
      </c>
      <c r="T1043" s="101">
        <v>0</v>
      </c>
      <c r="U1043" s="101">
        <v>0</v>
      </c>
      <c r="V1043" s="100">
        <v>17535</v>
      </c>
      <c r="W1043" s="98" t="s">
        <v>141873</v>
      </c>
      <c r="X1043" s="100">
        <v>37</v>
      </c>
      <c r="Y1043" s="100">
        <v>219</v>
      </c>
      <c r="Z1043" s="100">
        <v>0.004464285714285714</v>
      </c>
      <c r="AA1043" s="100">
        <v>1075</v>
      </c>
      <c r="AB1043" s="100">
        <v>0</v>
      </c>
      <c r="AC1043" s="100">
        <v>0</v>
      </c>
      <c r="AD1043" s="100">
        <v>0</v>
      </c>
    </row>
    <row r="1044">
      <c r="A1044" s="96" t="s">
        <v>141874</v>
      </c>
      <c r="B1044" s="83">
        <f>SUM(B1040:B1043)</f>
      </c>
      <c r="C1044" s="87">
        <v>0.022321428571428572</v>
      </c>
      <c r="D1044" s="98" t="s">
        <v>141887</v>
      </c>
      <c r="E1044" s="101">
        <v>1200</v>
      </c>
      <c r="T1044" s="85">
        <f>SUM(T1040:T1043)</f>
      </c>
      <c r="U1044" s="85">
        <f>SUM(U1040:U1043)</f>
      </c>
    </row>
    <row r="1045">
      <c r="A1045" s="81" t="s">
        <v>141875</v>
      </c>
      <c r="B1045" s="68">
        <f>SUM(B1036:B1038)+SUM(B1040:B1043)</f>
      </c>
      <c r="C1045" s="72">
        <v>1</v>
      </c>
      <c r="D1045" s="98" t="s">
        <v>141888</v>
      </c>
      <c r="E1045" s="101">
        <v>8350</v>
      </c>
      <c r="T1045" s="70">
        <f>SUM(T1036:T1038)+SUM(T1040:T1043)</f>
      </c>
      <c r="U1045" s="70">
        <f>SUM(U1036:U1038)+SUM(U1040:U1043)</f>
      </c>
    </row>
    <row r="1046">
      <c r="D1046" s="98" t="s">
        <v>141889</v>
      </c>
      <c r="E1046" s="101">
        <v>120</v>
      </c>
    </row>
    <row r="1047">
      <c r="D1047" s="98" t="s">
        <v>141890</v>
      </c>
      <c r="E1047" s="101">
        <v>260898</v>
      </c>
    </row>
    <row r="1048">
      <c r="D1048" s="98" t="s">
        <v>141891</v>
      </c>
      <c r="E1048" s="101">
        <v>0</v>
      </c>
    </row>
    <row r="1049">
      <c r="D1049" s="98" t="s">
        <v>141892</v>
      </c>
      <c r="E1049" s="101">
        <v>60</v>
      </c>
    </row>
    <row r="1050">
      <c r="D1050" s="98" t="s">
        <v>141893</v>
      </c>
      <c r="E1050" s="101">
        <v>3225</v>
      </c>
    </row>
    <row r="1051">
      <c r="D1051" s="96" t="s">
        <v>141894</v>
      </c>
      <c r="E1051" s="85">
        <f>SUM(E1037:E1050)</f>
      </c>
    </row>
    <row r="1052">
      <c r="D1052" s="81" t="s">
        <v>141895</v>
      </c>
      <c r="E1052" s="70">
        <f>SUM(E1037:E1050)</f>
      </c>
    </row>
    <row r="1054">
      <c r="A1054" s="3" t="s">
        <v>141896</v>
      </c>
      <c r="B1054" s="3"/>
      <c r="C1054" s="3"/>
      <c r="D1054" s="3"/>
      <c r="E1054" s="3"/>
      <c r="F1054" s="3"/>
      <c r="G1054" s="3"/>
      <c r="H1054" s="3"/>
      <c r="I1054" s="3"/>
      <c r="J1054" s="3"/>
      <c r="K1054" s="3"/>
      <c r="L1054" s="3"/>
      <c r="M1054" s="3"/>
      <c r="N1054" s="3"/>
      <c r="O1054" s="3"/>
      <c r="P1054" s="3"/>
      <c r="Q1054" s="3"/>
    </row>
    <row r="1055">
      <c r="A1055" s="6" t="s">
        <v>141897</v>
      </c>
      <c r="B1055" s="6" t="s">
        <v>141898</v>
      </c>
      <c r="C1055" s="8" t="s">
        <v>141899</v>
      </c>
      <c r="D1055" s="6" t="s">
        <v>141900</v>
      </c>
      <c r="E1055" s="6" t="s">
        <v>141901</v>
      </c>
      <c r="F1055" s="12" t="s">
        <v>141902</v>
      </c>
      <c r="G1055" s="12" t="s">
        <v>141903</v>
      </c>
      <c r="H1055" s="12" t="s">
        <v>141904</v>
      </c>
      <c r="I1055" s="9" t="s">
        <v>141905</v>
      </c>
      <c r="J1055" s="6" t="s">
        <v>141906</v>
      </c>
      <c r="K1055" s="6" t="s">
        <v>141907</v>
      </c>
      <c r="L1055" s="6" t="s">
        <v>141908</v>
      </c>
      <c r="M1055" s="6" t="s">
        <v>141909</v>
      </c>
      <c r="N1055" s="9" t="s">
        <v>141910</v>
      </c>
      <c r="O1055" s="9" t="s">
        <v>141911</v>
      </c>
      <c r="P1055" s="9" t="s">
        <v>141912</v>
      </c>
      <c r="Q1055" s="9" t="s">
        <v>141913</v>
      </c>
    </row>
    <row r="1056">
      <c r="A1056" s="98" t="s">
        <v>141914</v>
      </c>
      <c r="B1056" s="98" t="s">
        <v>141915</v>
      </c>
      <c r="C1056" s="100">
        <v>730</v>
      </c>
      <c r="D1056" s="98" t="s">
        <v>141916</v>
      </c>
      <c r="E1056" s="98" t="s">
        <v>141917</v>
      </c>
      <c r="F1056" s="104">
        <v>45812</v>
      </c>
      <c r="G1056" s="104">
        <v>45812</v>
      </c>
      <c r="H1056" s="104">
        <v>46176</v>
      </c>
      <c r="I1056" s="101">
        <v>1360</v>
      </c>
      <c r="J1056" s="98" t="s">
        <v>141918</v>
      </c>
      <c r="K1056" s="98" t="s">
        <v>141919</v>
      </c>
      <c r="N1056" s="101">
        <v>0</v>
      </c>
      <c r="O1056" s="101">
        <v>200</v>
      </c>
      <c r="P1056" s="101">
        <v>0</v>
      </c>
      <c r="Q1056" s="101">
        <v>150</v>
      </c>
    </row>
    <row r="1057">
      <c r="K1057" s="98" t="s">
        <v>141920</v>
      </c>
      <c r="N1057" s="101">
        <v>0</v>
      </c>
      <c r="O1057" s="101">
        <v>1160</v>
      </c>
    </row>
    <row r="1058">
      <c r="K1058" s="98" t="s">
        <v>141921</v>
      </c>
      <c r="N1058" s="101">
        <v>0</v>
      </c>
      <c r="O1058" s="101">
        <v>15</v>
      </c>
    </row>
    <row r="1059">
      <c r="J1059" s="96" t="s">
        <v>141922</v>
      </c>
      <c r="N1059" s="85">
        <f>SUM(N1056:N1058)</f>
      </c>
      <c r="O1059" s="85">
        <f>SUM(O1056:O1058)</f>
      </c>
    </row>
    <row r="1060">
      <c r="A1060" s="98" t="s">
        <v>141923</v>
      </c>
      <c r="B1060" s="98" t="s">
        <v>141924</v>
      </c>
      <c r="C1060" s="100">
        <v>500</v>
      </c>
      <c r="D1060" s="98" t="s">
        <v>141925</v>
      </c>
      <c r="E1060" s="98" t="s">
        <v>141926</v>
      </c>
      <c r="F1060" s="104">
        <v>45776</v>
      </c>
      <c r="G1060" s="104">
        <v>45776</v>
      </c>
      <c r="H1060" s="104">
        <v>46140</v>
      </c>
      <c r="I1060" s="101">
        <v>1025</v>
      </c>
      <c r="J1060" s="98" t="s">
        <v>141927</v>
      </c>
      <c r="K1060" s="98" t="s">
        <v>141928</v>
      </c>
      <c r="N1060" s="101">
        <v>0</v>
      </c>
      <c r="O1060" s="101">
        <v>1025</v>
      </c>
      <c r="P1060" s="101">
        <v>0</v>
      </c>
      <c r="Q1060" s="101">
        <v>150</v>
      </c>
    </row>
    <row r="1061">
      <c r="K1061" s="98" t="s">
        <v>141929</v>
      </c>
      <c r="N1061" s="101">
        <v>0</v>
      </c>
      <c r="O1061" s="101">
        <v>15</v>
      </c>
    </row>
    <row r="1062">
      <c r="J1062" s="96" t="s">
        <v>141930</v>
      </c>
      <c r="N1062" s="85">
        <f>SUM(N1060:N1061)</f>
      </c>
      <c r="O1062" s="85">
        <f>SUM(O1060:O1061)</f>
      </c>
    </row>
    <row r="1063">
      <c r="A1063" s="98" t="s">
        <v>141931</v>
      </c>
      <c r="B1063" s="98" t="s">
        <v>141932</v>
      </c>
      <c r="C1063" s="100">
        <v>892</v>
      </c>
      <c r="D1063" s="98" t="s">
        <v>141933</v>
      </c>
      <c r="E1063" s="98" t="s">
        <v>141934</v>
      </c>
      <c r="F1063" s="104">
        <v>45778</v>
      </c>
      <c r="G1063" s="104">
        <v>45778</v>
      </c>
      <c r="H1063" s="104">
        <v>46142</v>
      </c>
      <c r="I1063" s="101">
        <v>1350</v>
      </c>
      <c r="J1063" s="98" t="s">
        <v>141935</v>
      </c>
      <c r="K1063" s="98" t="s">
        <v>141936</v>
      </c>
      <c r="N1063" s="101">
        <v>0</v>
      </c>
      <c r="O1063" s="101">
        <v>50</v>
      </c>
      <c r="P1063" s="101">
        <v>0</v>
      </c>
      <c r="Q1063" s="101">
        <v>250</v>
      </c>
    </row>
    <row r="1064">
      <c r="K1064" s="98" t="s">
        <v>141937</v>
      </c>
      <c r="N1064" s="101">
        <v>0</v>
      </c>
      <c r="O1064" s="101">
        <v>1300</v>
      </c>
    </row>
    <row r="1065">
      <c r="K1065" s="98" t="s">
        <v>141938</v>
      </c>
      <c r="N1065" s="101">
        <v>0</v>
      </c>
      <c r="O1065" s="101">
        <v>15</v>
      </c>
    </row>
    <row r="1066">
      <c r="J1066" s="96" t="s">
        <v>141939</v>
      </c>
      <c r="N1066" s="85">
        <f>SUM(N1063:N1065)</f>
      </c>
      <c r="O1066" s="85">
        <f>SUM(O1063:O1065)</f>
      </c>
    </row>
    <row r="1067">
      <c r="A1067" s="98" t="s">
        <v>141940</v>
      </c>
      <c r="B1067" s="98" t="s">
        <v>141941</v>
      </c>
      <c r="C1067" s="100">
        <v>500</v>
      </c>
      <c r="D1067" s="98" t="s">
        <v>141942</v>
      </c>
      <c r="E1067" s="98" t="s">
        <v>141943</v>
      </c>
      <c r="F1067" s="104">
        <v>45759</v>
      </c>
      <c r="G1067" s="104">
        <v>45759</v>
      </c>
      <c r="H1067" s="104">
        <v>46123</v>
      </c>
      <c r="I1067" s="101">
        <v>1125</v>
      </c>
      <c r="J1067" s="98" t="s">
        <v>141944</v>
      </c>
      <c r="K1067" s="98" t="s">
        <v>141945</v>
      </c>
      <c r="N1067" s="101">
        <v>0</v>
      </c>
      <c r="O1067" s="101">
        <v>100</v>
      </c>
      <c r="P1067" s="101">
        <v>0</v>
      </c>
      <c r="Q1067" s="101">
        <v>150</v>
      </c>
    </row>
    <row r="1068">
      <c r="K1068" s="98" t="s">
        <v>141946</v>
      </c>
      <c r="N1068" s="101">
        <v>0</v>
      </c>
      <c r="O1068" s="101">
        <v>1025</v>
      </c>
    </row>
    <row r="1069">
      <c r="K1069" s="98" t="s">
        <v>141947</v>
      </c>
      <c r="N1069" s="101">
        <v>0</v>
      </c>
      <c r="O1069" s="101">
        <v>15</v>
      </c>
    </row>
    <row r="1070">
      <c r="J1070" s="96" t="s">
        <v>141948</v>
      </c>
      <c r="N1070" s="85">
        <f>SUM(N1067:N1069)</f>
      </c>
      <c r="O1070" s="85">
        <f>SUM(O1067:O1069)</f>
      </c>
    </row>
    <row r="1071">
      <c r="B1071" s="81" t="s">
        <v>141949</v>
      </c>
      <c r="C1071" s="69">
        <f>SUM(C1056:C1058)+SUM(C1060:C1061)+SUM(C1063:C1065)+SUM(C1067:C1069)</f>
      </c>
      <c r="I1071" s="70">
        <f>SUM(I1056:I1058)+SUM(I1060:I1061)+SUM(I1063:I1065)+SUM(I1067:I1069)</f>
      </c>
      <c r="N1071" s="70">
        <f>SUM(N1056:N1058)+SUM(N1060:N1061)+SUM(N1063:N1065)+SUM(N1067:N1069)</f>
      </c>
      <c r="O1071" s="70">
        <f>SUM(O1056:O1058)+SUM(O1060:O1061)+SUM(O1063:O1065)+SUM(O1067:O1069)</f>
      </c>
      <c r="P1071" s="70">
        <f>SUM(P1056:P1058)+SUM(P1060:P1061)+SUM(P1063:P1065)+SUM(P1067:P1069)</f>
      </c>
      <c r="Q1071" s="70">
        <f>SUM(Q1056:Q1058)+SUM(Q1060:Q1061)+SUM(Q1063:Q1065)+SUM(Q1067:Q1069)</f>
      </c>
    </row>
  </sheetData>
  <mergeCells count="8">
    <mergeCell ref="A2:R2"/>
    <mergeCell ref="A3:R3"/>
    <mergeCell ref="A4:R4"/>
    <mergeCell ref="A6:R6"/>
    <mergeCell ref="A1034:C1034"/>
    <mergeCell ref="D1034:E1034"/>
    <mergeCell ref="D1036:E1036"/>
    <mergeCell ref="A1054:Q1054"/>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44.xml><?xml version="1.0" encoding="utf-8"?>
<worksheet xmlns="http://schemas.openxmlformats.org/spreadsheetml/2006/main" xmlns:r="http://schemas.openxmlformats.org/officeDocument/2006/relationships">
  <dimension ref="A2:AD2866"/>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5.140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141950</v>
      </c>
      <c r="B2" s="1"/>
      <c r="C2" s="1"/>
      <c r="D2" s="1"/>
      <c r="E2" s="1"/>
      <c r="F2" s="1"/>
      <c r="G2" s="1"/>
      <c r="H2" s="1"/>
      <c r="I2" s="1"/>
      <c r="J2" s="1"/>
      <c r="K2" s="1"/>
      <c r="L2" s="1"/>
      <c r="M2" s="1"/>
      <c r="N2" s="1"/>
      <c r="O2" s="1"/>
      <c r="P2" s="1"/>
      <c r="Q2" s="1"/>
      <c r="R2" s="1"/>
    </row>
    <row r="3">
      <c r="A3" s="2" t="s">
        <v>141951</v>
      </c>
      <c r="B3" s="2"/>
      <c r="C3" s="2"/>
      <c r="D3" s="2"/>
      <c r="E3" s="2"/>
      <c r="F3" s="2"/>
      <c r="G3" s="2"/>
      <c r="H3" s="2"/>
      <c r="I3" s="2"/>
      <c r="J3" s="2"/>
      <c r="K3" s="2"/>
      <c r="L3" s="2"/>
      <c r="M3" s="2"/>
      <c r="N3" s="2"/>
      <c r="O3" s="2"/>
      <c r="P3" s="2"/>
      <c r="Q3" s="2"/>
      <c r="R3" s="2"/>
    </row>
    <row r="4">
      <c r="A4" s="2" t="s">
        <v>141952</v>
      </c>
      <c r="B4" s="2"/>
      <c r="C4" s="2"/>
      <c r="D4" s="2"/>
      <c r="E4" s="2"/>
      <c r="F4" s="2"/>
      <c r="G4" s="2"/>
      <c r="H4" s="2"/>
      <c r="I4" s="2"/>
      <c r="J4" s="2"/>
      <c r="K4" s="2"/>
      <c r="L4" s="2"/>
      <c r="M4" s="2"/>
      <c r="N4" s="2"/>
      <c r="O4" s="2"/>
      <c r="P4" s="2"/>
      <c r="Q4" s="2"/>
      <c r="R4" s="2"/>
    </row>
    <row r="6">
      <c r="A6" s="3" t="s">
        <v>141953</v>
      </c>
      <c r="B6" s="3"/>
      <c r="C6" s="3"/>
      <c r="D6" s="3"/>
      <c r="E6" s="3"/>
      <c r="F6" s="3"/>
      <c r="G6" s="3"/>
      <c r="H6" s="3"/>
      <c r="I6" s="3"/>
      <c r="J6" s="3"/>
      <c r="K6" s="3"/>
      <c r="L6" s="3"/>
      <c r="M6" s="3"/>
      <c r="N6" s="3"/>
      <c r="O6" s="3"/>
      <c r="P6" s="3"/>
      <c r="Q6" s="3"/>
      <c r="R6" s="3"/>
    </row>
    <row r="7">
      <c r="A7" s="6" t="s">
        <v>141954</v>
      </c>
      <c r="B7" s="6" t="s">
        <v>141955</v>
      </c>
      <c r="C7" s="8" t="s">
        <v>141956</v>
      </c>
      <c r="D7" s="6" t="s">
        <v>141957</v>
      </c>
      <c r="E7" s="6" t="s">
        <v>141958</v>
      </c>
      <c r="F7" s="12" t="s">
        <v>141959</v>
      </c>
      <c r="G7" s="12" t="s">
        <v>141960</v>
      </c>
      <c r="H7" s="12" t="s">
        <v>141961</v>
      </c>
      <c r="I7" s="12" t="s">
        <v>141962</v>
      </c>
      <c r="J7" s="9" t="s">
        <v>141963</v>
      </c>
      <c r="K7" s="6" t="s">
        <v>141964</v>
      </c>
      <c r="L7" s="6" t="s">
        <v>141965</v>
      </c>
      <c r="M7" s="6" t="s">
        <v>141966</v>
      </c>
      <c r="N7" s="6" t="s">
        <v>141967</v>
      </c>
      <c r="O7" s="9" t="s">
        <v>141968</v>
      </c>
      <c r="P7" s="9" t="s">
        <v>141969</v>
      </c>
      <c r="Q7" s="9" t="s">
        <v>141970</v>
      </c>
      <c r="R7" s="9" t="s">
        <v>141971</v>
      </c>
    </row>
    <row r="8">
      <c r="A8" s="98" t="s">
        <v>141972</v>
      </c>
      <c r="B8" s="98" t="s">
        <v>141973</v>
      </c>
      <c r="C8" s="100">
        <v>712</v>
      </c>
      <c r="D8" s="98" t="s">
        <v>141974</v>
      </c>
      <c r="E8" s="98" t="s">
        <v>141975</v>
      </c>
      <c r="F8" s="104">
        <v>45394</v>
      </c>
      <c r="G8" s="104">
        <v>45394</v>
      </c>
      <c r="H8" s="104">
        <v>45777</v>
      </c>
      <c r="I8" s="104">
        <v>45788</v>
      </c>
      <c r="J8" s="101">
        <v>1217</v>
      </c>
      <c r="K8" s="98" t="s">
        <v>141976</v>
      </c>
      <c r="L8" s="98" t="s">
        <v>141977</v>
      </c>
      <c r="M8" s="98" t="s">
        <v>141978</v>
      </c>
      <c r="N8" s="98" t="s">
        <v>141979</v>
      </c>
      <c r="O8" s="101">
        <v>10</v>
      </c>
      <c r="P8" s="101">
        <v>10</v>
      </c>
      <c r="Q8" s="101">
        <v>0</v>
      </c>
      <c r="R8" s="101">
        <v>900</v>
      </c>
    </row>
    <row r="9">
      <c r="L9" s="98" t="s">
        <v>141980</v>
      </c>
      <c r="M9" s="98" t="s">
        <v>141981</v>
      </c>
      <c r="N9" s="98" t="s">
        <v>141982</v>
      </c>
      <c r="O9" s="101">
        <v>1207</v>
      </c>
      <c r="P9" s="101">
        <v>1207</v>
      </c>
    </row>
    <row r="10">
      <c r="L10" s="98" t="s">
        <v>141983</v>
      </c>
      <c r="M10" s="98" t="s">
        <v>141984</v>
      </c>
      <c r="N10" s="98" t="s">
        <v>141985</v>
      </c>
      <c r="O10" s="101">
        <v>9</v>
      </c>
      <c r="P10" s="101">
        <v>9</v>
      </c>
    </row>
    <row r="11">
      <c r="L11" s="98" t="s">
        <v>141986</v>
      </c>
      <c r="M11" s="98" t="s">
        <v>141987</v>
      </c>
      <c r="N11" s="98" t="s">
        <v>141988</v>
      </c>
      <c r="O11" s="101">
        <v>4</v>
      </c>
      <c r="P11" s="101">
        <v>4</v>
      </c>
    </row>
    <row r="12">
      <c r="L12" s="98" t="s">
        <v>141989</v>
      </c>
      <c r="M12" s="98" t="s">
        <v>141990</v>
      </c>
      <c r="N12" s="98" t="s">
        <v>141991</v>
      </c>
      <c r="O12" s="101">
        <v>10</v>
      </c>
      <c r="P12" s="101">
        <v>10</v>
      </c>
    </row>
    <row r="13">
      <c r="L13" s="98" t="s">
        <v>141992</v>
      </c>
      <c r="M13" s="98" t="s">
        <v>141993</v>
      </c>
      <c r="N13" s="98" t="s">
        <v>141994</v>
      </c>
      <c r="O13" s="101">
        <v>10</v>
      </c>
      <c r="P13" s="101">
        <v>10</v>
      </c>
    </row>
    <row r="14">
      <c r="K14" s="96" t="s">
        <v>141995</v>
      </c>
      <c r="O14" s="85">
        <f>SUM(O8:O13)</f>
      </c>
      <c r="P14" s="85">
        <f>SUM(P8:P13)</f>
      </c>
    </row>
    <row r="15">
      <c r="A15" s="98" t="s">
        <v>141996</v>
      </c>
      <c r="B15" s="98" t="s">
        <v>141997</v>
      </c>
      <c r="C15" s="100">
        <v>712</v>
      </c>
      <c r="D15" s="98" t="s">
        <v>141998</v>
      </c>
      <c r="E15" s="98" t="s">
        <v>141999</v>
      </c>
      <c r="F15" s="104">
        <v>45644</v>
      </c>
      <c r="G15" s="104">
        <v>45644</v>
      </c>
      <c r="H15" s="104">
        <v>46008</v>
      </c>
      <c r="J15" s="101">
        <v>1167</v>
      </c>
      <c r="K15" s="98" t="s">
        <v>142000</v>
      </c>
      <c r="L15" s="98" t="s">
        <v>142001</v>
      </c>
      <c r="M15" s="98" t="s">
        <v>142002</v>
      </c>
      <c r="N15" s="98" t="s">
        <v>142003</v>
      </c>
      <c r="O15" s="101">
        <v>10</v>
      </c>
      <c r="P15" s="101">
        <v>10</v>
      </c>
      <c r="Q15" s="101">
        <v>0</v>
      </c>
      <c r="R15" s="101">
        <v>1167</v>
      </c>
    </row>
    <row r="16">
      <c r="L16" s="98" t="s">
        <v>142004</v>
      </c>
      <c r="M16" s="98" t="s">
        <v>142005</v>
      </c>
      <c r="N16" s="98" t="s">
        <v>142006</v>
      </c>
      <c r="O16" s="101">
        <v>1157</v>
      </c>
      <c r="P16" s="101">
        <v>1157</v>
      </c>
    </row>
    <row r="17">
      <c r="L17" s="98" t="s">
        <v>142007</v>
      </c>
      <c r="M17" s="98" t="s">
        <v>142008</v>
      </c>
      <c r="N17" s="98" t="s">
        <v>142009</v>
      </c>
      <c r="O17" s="101">
        <v>9</v>
      </c>
      <c r="P17" s="101">
        <v>9</v>
      </c>
    </row>
    <row r="18">
      <c r="L18" s="98" t="s">
        <v>142010</v>
      </c>
      <c r="M18" s="98" t="s">
        <v>142011</v>
      </c>
      <c r="N18" s="98" t="s">
        <v>142012</v>
      </c>
      <c r="O18" s="101">
        <v>30</v>
      </c>
      <c r="P18" s="101">
        <v>30</v>
      </c>
    </row>
    <row r="19">
      <c r="L19" s="98" t="s">
        <v>142013</v>
      </c>
      <c r="M19" s="98" t="s">
        <v>142014</v>
      </c>
      <c r="N19" s="98" t="s">
        <v>142015</v>
      </c>
      <c r="O19" s="101">
        <v>4</v>
      </c>
      <c r="P19" s="101">
        <v>4</v>
      </c>
    </row>
    <row r="20">
      <c r="L20" s="98" t="s">
        <v>142016</v>
      </c>
      <c r="M20" s="98" t="s">
        <v>142017</v>
      </c>
      <c r="N20" s="98" t="s">
        <v>142018</v>
      </c>
      <c r="O20" s="101">
        <v>10</v>
      </c>
      <c r="P20" s="101">
        <v>10</v>
      </c>
    </row>
    <row r="21">
      <c r="L21" s="98" t="s">
        <v>142019</v>
      </c>
      <c r="M21" s="98" t="s">
        <v>142020</v>
      </c>
      <c r="N21" s="98" t="s">
        <v>142021</v>
      </c>
      <c r="O21" s="101">
        <v>10</v>
      </c>
      <c r="P21" s="101">
        <v>10</v>
      </c>
    </row>
    <row r="22">
      <c r="K22" s="96" t="s">
        <v>142022</v>
      </c>
      <c r="O22" s="85">
        <f>SUM(O15:O21)</f>
      </c>
      <c r="P22" s="85">
        <f>SUM(P15:P21)</f>
      </c>
    </row>
    <row r="23">
      <c r="A23" s="98" t="s">
        <v>142023</v>
      </c>
      <c r="B23" s="98" t="s">
        <v>142024</v>
      </c>
      <c r="C23" s="100">
        <v>712</v>
      </c>
      <c r="D23" s="98" t="s">
        <v>142025</v>
      </c>
      <c r="E23" s="98" t="s">
        <v>142026</v>
      </c>
      <c r="F23" s="104">
        <v>45687</v>
      </c>
      <c r="G23" s="104">
        <v>45687</v>
      </c>
      <c r="H23" s="104">
        <v>46081</v>
      </c>
      <c r="J23" s="101">
        <v>1209</v>
      </c>
      <c r="K23" s="98" t="s">
        <v>142027</v>
      </c>
      <c r="L23" s="98" t="s">
        <v>142028</v>
      </c>
      <c r="M23" s="98" t="s">
        <v>142029</v>
      </c>
      <c r="N23" s="98" t="s">
        <v>142030</v>
      </c>
      <c r="O23" s="101">
        <v>10</v>
      </c>
      <c r="P23" s="101">
        <v>85</v>
      </c>
      <c r="Q23" s="101">
        <v>0</v>
      </c>
      <c r="R23" s="101">
        <v>300</v>
      </c>
    </row>
    <row r="24">
      <c r="L24" s="98" t="s">
        <v>142031</v>
      </c>
      <c r="M24" s="98" t="s">
        <v>142032</v>
      </c>
      <c r="N24" s="98" t="s">
        <v>142033</v>
      </c>
      <c r="O24" s="101">
        <v>75</v>
      </c>
      <c r="P24" s="101">
        <v>0</v>
      </c>
    </row>
    <row r="25">
      <c r="L25" s="98" t="s">
        <v>142034</v>
      </c>
      <c r="M25" s="98" t="s">
        <v>142035</v>
      </c>
      <c r="N25" s="98" t="s">
        <v>142036</v>
      </c>
      <c r="O25" s="101">
        <v>1124</v>
      </c>
      <c r="P25" s="101">
        <v>1124</v>
      </c>
    </row>
    <row r="26">
      <c r="L26" s="98" t="s">
        <v>142037</v>
      </c>
      <c r="M26" s="98" t="s">
        <v>142038</v>
      </c>
      <c r="N26" s="98" t="s">
        <v>142039</v>
      </c>
      <c r="O26" s="101">
        <v>9</v>
      </c>
      <c r="P26" s="101">
        <v>9</v>
      </c>
    </row>
    <row r="27">
      <c r="L27" s="98" t="s">
        <v>142040</v>
      </c>
      <c r="M27" s="98" t="s">
        <v>142041</v>
      </c>
      <c r="N27" s="98" t="s">
        <v>142042</v>
      </c>
      <c r="O27" s="101">
        <v>30</v>
      </c>
      <c r="P27" s="101">
        <v>30</v>
      </c>
    </row>
    <row r="28">
      <c r="L28" s="98" t="s">
        <v>142043</v>
      </c>
      <c r="M28" s="98" t="s">
        <v>142044</v>
      </c>
      <c r="N28" s="98" t="s">
        <v>142045</v>
      </c>
      <c r="O28" s="101">
        <v>4</v>
      </c>
      <c r="P28" s="101">
        <v>4</v>
      </c>
    </row>
    <row r="29">
      <c r="L29" s="98" t="s">
        <v>142046</v>
      </c>
      <c r="M29" s="98" t="s">
        <v>142047</v>
      </c>
      <c r="N29" s="98" t="s">
        <v>142048</v>
      </c>
      <c r="O29" s="101">
        <v>10</v>
      </c>
      <c r="P29" s="101">
        <v>10</v>
      </c>
    </row>
    <row r="30">
      <c r="L30" s="98" t="s">
        <v>142049</v>
      </c>
      <c r="M30" s="98" t="s">
        <v>142050</v>
      </c>
      <c r="N30" s="98" t="s">
        <v>142051</v>
      </c>
      <c r="O30" s="101">
        <v>10</v>
      </c>
      <c r="P30" s="101">
        <v>10</v>
      </c>
    </row>
    <row r="31">
      <c r="K31" s="96" t="s">
        <v>142052</v>
      </c>
      <c r="O31" s="85">
        <f>SUM(O23:O30)</f>
      </c>
      <c r="P31" s="85">
        <f>SUM(P23:P30)</f>
      </c>
    </row>
    <row r="32">
      <c r="A32" s="98" t="s">
        <v>142053</v>
      </c>
      <c r="B32" s="98" t="s">
        <v>142054</v>
      </c>
      <c r="C32" s="100">
        <v>712</v>
      </c>
      <c r="D32" s="98" t="s">
        <v>142055</v>
      </c>
      <c r="E32" s="98" t="s">
        <v>142056</v>
      </c>
      <c r="F32" s="104">
        <v>43535</v>
      </c>
      <c r="G32" s="104">
        <v>45415</v>
      </c>
      <c r="H32" s="104">
        <v>45838</v>
      </c>
      <c r="J32" s="101">
        <v>1259</v>
      </c>
      <c r="K32" s="98" t="s">
        <v>142057</v>
      </c>
      <c r="L32" s="98" t="s">
        <v>142058</v>
      </c>
      <c r="M32" s="98" t="s">
        <v>142059</v>
      </c>
      <c r="N32" s="98" t="s">
        <v>142060</v>
      </c>
      <c r="O32" s="101">
        <v>10</v>
      </c>
      <c r="P32" s="101">
        <v>10</v>
      </c>
      <c r="Q32" s="101">
        <v>0</v>
      </c>
      <c r="R32" s="101">
        <v>300</v>
      </c>
    </row>
    <row r="33">
      <c r="L33" s="98" t="s">
        <v>142061</v>
      </c>
      <c r="M33" s="98" t="s">
        <v>142062</v>
      </c>
      <c r="N33" s="98" t="s">
        <v>142063</v>
      </c>
      <c r="O33" s="101">
        <v>1135</v>
      </c>
      <c r="P33" s="101">
        <v>1135</v>
      </c>
    </row>
    <row r="34">
      <c r="L34" s="98" t="s">
        <v>142064</v>
      </c>
      <c r="M34" s="98" t="s">
        <v>142065</v>
      </c>
      <c r="N34" s="98" t="s">
        <v>142066</v>
      </c>
      <c r="O34" s="101">
        <v>9</v>
      </c>
      <c r="P34" s="101">
        <v>9</v>
      </c>
    </row>
    <row r="35">
      <c r="L35" s="98" t="s">
        <v>142067</v>
      </c>
      <c r="M35" s="98" t="s">
        <v>142068</v>
      </c>
      <c r="N35" s="98" t="s">
        <v>142069</v>
      </c>
      <c r="O35" s="101">
        <v>40</v>
      </c>
      <c r="P35" s="101">
        <v>40</v>
      </c>
    </row>
    <row r="36">
      <c r="L36" s="98" t="s">
        <v>142070</v>
      </c>
      <c r="M36" s="98" t="s">
        <v>142071</v>
      </c>
      <c r="N36" s="98" t="s">
        <v>142072</v>
      </c>
      <c r="O36" s="101">
        <v>4</v>
      </c>
      <c r="P36" s="101">
        <v>4</v>
      </c>
    </row>
    <row r="37">
      <c r="L37" s="98" t="s">
        <v>142073</v>
      </c>
      <c r="M37" s="98" t="s">
        <v>142074</v>
      </c>
      <c r="N37" s="98" t="s">
        <v>142075</v>
      </c>
      <c r="O37" s="101">
        <v>10</v>
      </c>
      <c r="P37" s="101">
        <v>10</v>
      </c>
    </row>
    <row r="38">
      <c r="L38" s="98" t="s">
        <v>142076</v>
      </c>
      <c r="M38" s="98" t="s">
        <v>142077</v>
      </c>
      <c r="N38" s="98" t="s">
        <v>142078</v>
      </c>
      <c r="O38" s="101">
        <v>10</v>
      </c>
      <c r="P38" s="101">
        <v>10</v>
      </c>
    </row>
    <row r="39">
      <c r="K39" s="96" t="s">
        <v>142079</v>
      </c>
      <c r="O39" s="85">
        <f>SUM(O32:O38)</f>
      </c>
      <c r="P39" s="85">
        <f>SUM(P32:P38)</f>
      </c>
    </row>
    <row r="40">
      <c r="A40" s="98" t="s">
        <v>142080</v>
      </c>
      <c r="B40" s="98" t="s">
        <v>142081</v>
      </c>
      <c r="C40" s="100">
        <v>712</v>
      </c>
      <c r="D40" s="98" t="s">
        <v>142082</v>
      </c>
      <c r="E40" s="98" t="s">
        <v>142083</v>
      </c>
      <c r="F40" s="104">
        <v>45162</v>
      </c>
      <c r="G40" s="104">
        <v>45528</v>
      </c>
      <c r="H40" s="104">
        <v>45892</v>
      </c>
      <c r="J40" s="101">
        <v>1334</v>
      </c>
      <c r="K40" s="98" t="s">
        <v>142084</v>
      </c>
      <c r="L40" s="98" t="s">
        <v>142085</v>
      </c>
      <c r="M40" s="98" t="s">
        <v>142086</v>
      </c>
      <c r="N40" s="98" t="s">
        <v>142087</v>
      </c>
      <c r="O40" s="101">
        <v>75</v>
      </c>
      <c r="P40" s="101">
        <v>10</v>
      </c>
      <c r="Q40" s="101">
        <v>0</v>
      </c>
      <c r="R40" s="101">
        <v>1620</v>
      </c>
    </row>
    <row r="41">
      <c r="L41" s="98" t="s">
        <v>142088</v>
      </c>
      <c r="M41" s="98" t="s">
        <v>142089</v>
      </c>
      <c r="N41" s="98" t="s">
        <v>142090</v>
      </c>
      <c r="O41" s="101">
        <v>10</v>
      </c>
      <c r="P41" s="101">
        <v>75</v>
      </c>
    </row>
    <row r="42">
      <c r="L42" s="98" t="s">
        <v>142091</v>
      </c>
      <c r="M42" s="98" t="s">
        <v>142092</v>
      </c>
      <c r="N42" s="98" t="s">
        <v>142093</v>
      </c>
      <c r="O42" s="101">
        <v>1210</v>
      </c>
      <c r="P42" s="101">
        <v>1210</v>
      </c>
    </row>
    <row r="43">
      <c r="L43" s="98" t="s">
        <v>142094</v>
      </c>
      <c r="M43" s="98" t="s">
        <v>142095</v>
      </c>
      <c r="N43" s="98" t="s">
        <v>142096</v>
      </c>
      <c r="O43" s="101">
        <v>9</v>
      </c>
      <c r="P43" s="101">
        <v>9</v>
      </c>
    </row>
    <row r="44">
      <c r="L44" s="98" t="s">
        <v>142097</v>
      </c>
      <c r="M44" s="98" t="s">
        <v>142098</v>
      </c>
      <c r="N44" s="98" t="s">
        <v>142099</v>
      </c>
      <c r="O44" s="101">
        <v>4</v>
      </c>
      <c r="P44" s="101">
        <v>4</v>
      </c>
    </row>
    <row r="45">
      <c r="L45" s="98" t="s">
        <v>142100</v>
      </c>
      <c r="M45" s="98" t="s">
        <v>142101</v>
      </c>
      <c r="N45" s="98" t="s">
        <v>142102</v>
      </c>
      <c r="O45" s="101">
        <v>25</v>
      </c>
      <c r="P45" s="101">
        <v>0</v>
      </c>
    </row>
    <row r="46">
      <c r="L46" s="98" t="s">
        <v>142103</v>
      </c>
      <c r="M46" s="98" t="s">
        <v>142104</v>
      </c>
      <c r="N46" s="98" t="s">
        <v>142105</v>
      </c>
      <c r="O46" s="101">
        <v>10</v>
      </c>
      <c r="P46" s="101">
        <v>10</v>
      </c>
    </row>
    <row r="47">
      <c r="L47" s="98" t="s">
        <v>142106</v>
      </c>
      <c r="M47" s="98" t="s">
        <v>142107</v>
      </c>
      <c r="N47" s="98" t="s">
        <v>142108</v>
      </c>
      <c r="O47" s="101">
        <v>10</v>
      </c>
      <c r="P47" s="101">
        <v>10</v>
      </c>
    </row>
    <row r="48">
      <c r="K48" s="96" t="s">
        <v>142109</v>
      </c>
      <c r="O48" s="85">
        <f>SUM(O40:O47)</f>
      </c>
      <c r="P48" s="85">
        <f>SUM(P40:P47)</f>
      </c>
    </row>
    <row r="49">
      <c r="A49" s="98" t="s">
        <v>142110</v>
      </c>
      <c r="B49" s="98" t="s">
        <v>142111</v>
      </c>
      <c r="C49" s="100">
        <v>712</v>
      </c>
      <c r="D49" s="98" t="s">
        <v>142112</v>
      </c>
      <c r="E49" s="98" t="s">
        <v>142113</v>
      </c>
      <c r="F49" s="104">
        <v>42781</v>
      </c>
      <c r="G49" s="104">
        <v>45403</v>
      </c>
      <c r="H49" s="104">
        <v>45808</v>
      </c>
      <c r="J49" s="101">
        <v>1259</v>
      </c>
      <c r="K49" s="98" t="s">
        <v>142114</v>
      </c>
      <c r="L49" s="98" t="s">
        <v>142115</v>
      </c>
      <c r="M49" s="98" t="s">
        <v>142116</v>
      </c>
      <c r="N49" s="98" t="s">
        <v>142117</v>
      </c>
      <c r="O49" s="101">
        <v>10</v>
      </c>
      <c r="P49" s="101">
        <v>10</v>
      </c>
      <c r="Q49" s="101">
        <v>0</v>
      </c>
      <c r="R49" s="101">
        <v>200</v>
      </c>
    </row>
    <row r="50">
      <c r="L50" s="98" t="s">
        <v>142118</v>
      </c>
      <c r="M50" s="98" t="s">
        <v>142119</v>
      </c>
      <c r="N50" s="98" t="s">
        <v>142120</v>
      </c>
      <c r="O50" s="101">
        <v>1052</v>
      </c>
      <c r="P50" s="101">
        <v>1052</v>
      </c>
    </row>
    <row r="51">
      <c r="L51" s="98" t="s">
        <v>142121</v>
      </c>
      <c r="M51" s="98" t="s">
        <v>142122</v>
      </c>
      <c r="N51" s="98" t="s">
        <v>142123</v>
      </c>
      <c r="O51" s="101">
        <v>9</v>
      </c>
      <c r="P51" s="101">
        <v>9</v>
      </c>
    </row>
    <row r="52">
      <c r="L52" s="98" t="s">
        <v>142124</v>
      </c>
      <c r="M52" s="98" t="s">
        <v>142125</v>
      </c>
      <c r="N52" s="98" t="s">
        <v>142126</v>
      </c>
      <c r="O52" s="101">
        <v>40</v>
      </c>
      <c r="P52" s="101">
        <v>40</v>
      </c>
    </row>
    <row r="53">
      <c r="L53" s="98" t="s">
        <v>142127</v>
      </c>
      <c r="M53" s="98" t="s">
        <v>142128</v>
      </c>
      <c r="N53" s="98" t="s">
        <v>142129</v>
      </c>
      <c r="O53" s="101">
        <v>30</v>
      </c>
      <c r="P53" s="101">
        <v>60</v>
      </c>
    </row>
    <row r="54">
      <c r="L54" s="98" t="s">
        <v>142130</v>
      </c>
      <c r="M54" s="98" t="s">
        <v>142131</v>
      </c>
      <c r="N54" s="98" t="s">
        <v>142132</v>
      </c>
      <c r="O54" s="101">
        <v>30</v>
      </c>
      <c r="P54" s="101">
        <v>0</v>
      </c>
    </row>
    <row r="55">
      <c r="L55" s="98" t="s">
        <v>142133</v>
      </c>
      <c r="M55" s="98" t="s">
        <v>142134</v>
      </c>
      <c r="N55" s="98" t="s">
        <v>142135</v>
      </c>
      <c r="O55" s="101">
        <v>4</v>
      </c>
      <c r="P55" s="101">
        <v>4</v>
      </c>
    </row>
    <row r="56">
      <c r="L56" s="98" t="s">
        <v>142136</v>
      </c>
      <c r="M56" s="98" t="s">
        <v>142137</v>
      </c>
      <c r="N56" s="98" t="s">
        <v>142138</v>
      </c>
      <c r="O56" s="101">
        <v>10</v>
      </c>
      <c r="P56" s="101">
        <v>10</v>
      </c>
    </row>
    <row r="57">
      <c r="L57" s="98" t="s">
        <v>142139</v>
      </c>
      <c r="M57" s="98" t="s">
        <v>142140</v>
      </c>
      <c r="N57" s="98" t="s">
        <v>142141</v>
      </c>
      <c r="O57" s="101">
        <v>10</v>
      </c>
      <c r="P57" s="101">
        <v>10</v>
      </c>
    </row>
    <row r="58">
      <c r="K58" s="96" t="s">
        <v>142142</v>
      </c>
      <c r="O58" s="85">
        <f>SUM(O49:O57)</f>
      </c>
      <c r="P58" s="85">
        <f>SUM(P49:P57)</f>
      </c>
    </row>
    <row r="59">
      <c r="A59" s="98" t="s">
        <v>142143</v>
      </c>
      <c r="B59" s="98" t="s">
        <v>142144</v>
      </c>
      <c r="C59" s="100">
        <v>712</v>
      </c>
      <c r="D59" s="98" t="s">
        <v>142145</v>
      </c>
      <c r="E59" s="98" t="s">
        <v>142146</v>
      </c>
      <c r="F59" s="104">
        <v>45617</v>
      </c>
      <c r="G59" s="104">
        <v>45617</v>
      </c>
      <c r="H59" s="104">
        <v>46073</v>
      </c>
      <c r="J59" s="101">
        <v>1242</v>
      </c>
      <c r="K59" s="98" t="s">
        <v>142147</v>
      </c>
      <c r="L59" s="98" t="s">
        <v>142148</v>
      </c>
      <c r="M59" s="98" t="s">
        <v>142149</v>
      </c>
      <c r="N59" s="98" t="s">
        <v>142150</v>
      </c>
      <c r="O59" s="101">
        <v>75</v>
      </c>
      <c r="P59" s="101">
        <v>10</v>
      </c>
      <c r="Q59" s="101">
        <v>3062.3200000000002</v>
      </c>
      <c r="R59" s="101">
        <v>1292</v>
      </c>
    </row>
    <row r="60">
      <c r="L60" s="98" t="s">
        <v>142151</v>
      </c>
      <c r="M60" s="98" t="s">
        <v>142152</v>
      </c>
      <c r="N60" s="98" t="s">
        <v>142153</v>
      </c>
      <c r="O60" s="101">
        <v>10</v>
      </c>
      <c r="P60" s="101">
        <v>75</v>
      </c>
    </row>
    <row r="61">
      <c r="L61" s="98" t="s">
        <v>142154</v>
      </c>
      <c r="M61" s="98" t="s">
        <v>142155</v>
      </c>
      <c r="N61" s="98" t="s">
        <v>142156</v>
      </c>
      <c r="O61" s="101">
        <v>1157</v>
      </c>
      <c r="P61" s="101">
        <v>1157</v>
      </c>
    </row>
    <row r="62">
      <c r="L62" s="98" t="s">
        <v>142157</v>
      </c>
      <c r="M62" s="98" t="s">
        <v>142158</v>
      </c>
      <c r="N62" s="98" t="s">
        <v>142159</v>
      </c>
      <c r="O62" s="101">
        <v>124.2</v>
      </c>
      <c r="P62" s="101">
        <v>0</v>
      </c>
    </row>
    <row r="63">
      <c r="L63" s="98" t="s">
        <v>142160</v>
      </c>
      <c r="M63" s="98" t="s">
        <v>142161</v>
      </c>
      <c r="N63" s="98" t="s">
        <v>142162</v>
      </c>
      <c r="O63" s="101">
        <v>9</v>
      </c>
      <c r="P63" s="101">
        <v>9</v>
      </c>
    </row>
    <row r="64">
      <c r="L64" s="98" t="s">
        <v>142163</v>
      </c>
      <c r="M64" s="98" t="s">
        <v>142164</v>
      </c>
      <c r="N64" s="98" t="s">
        <v>142165</v>
      </c>
      <c r="O64" s="101">
        <v>30</v>
      </c>
      <c r="P64" s="101">
        <v>30</v>
      </c>
    </row>
    <row r="65">
      <c r="L65" s="98" t="s">
        <v>142166</v>
      </c>
      <c r="M65" s="98" t="s">
        <v>142167</v>
      </c>
      <c r="N65" s="98" t="s">
        <v>142168</v>
      </c>
      <c r="O65" s="101">
        <v>4</v>
      </c>
      <c r="P65" s="101">
        <v>4</v>
      </c>
    </row>
    <row r="66">
      <c r="L66" s="98" t="s">
        <v>142169</v>
      </c>
      <c r="M66" s="98" t="s">
        <v>142170</v>
      </c>
      <c r="N66" s="98" t="s">
        <v>142171</v>
      </c>
      <c r="O66" s="101">
        <v>25</v>
      </c>
      <c r="P66" s="101">
        <v>0</v>
      </c>
    </row>
    <row r="67">
      <c r="L67" s="98" t="s">
        <v>142172</v>
      </c>
      <c r="M67" s="98" t="s">
        <v>142173</v>
      </c>
      <c r="N67" s="98" t="s">
        <v>142174</v>
      </c>
      <c r="O67" s="101">
        <v>10</v>
      </c>
      <c r="P67" s="101">
        <v>10</v>
      </c>
    </row>
    <row r="68">
      <c r="L68" s="98" t="s">
        <v>142175</v>
      </c>
      <c r="M68" s="98" t="s">
        <v>142176</v>
      </c>
      <c r="N68" s="98" t="s">
        <v>142177</v>
      </c>
      <c r="O68" s="101">
        <v>10</v>
      </c>
      <c r="P68" s="101">
        <v>10</v>
      </c>
    </row>
    <row r="69">
      <c r="K69" s="96" t="s">
        <v>142178</v>
      </c>
      <c r="O69" s="85">
        <f>SUM(O59:O68)</f>
      </c>
      <c r="P69" s="85">
        <f>SUM(P59:P68)</f>
      </c>
    </row>
    <row r="70">
      <c r="A70" s="98" t="s">
        <v>142179</v>
      </c>
      <c r="B70" s="98" t="s">
        <v>142180</v>
      </c>
      <c r="C70" s="100">
        <v>712</v>
      </c>
      <c r="D70" s="98" t="s">
        <v>142181</v>
      </c>
      <c r="E70" s="98" t="s">
        <v>142182</v>
      </c>
      <c r="F70" s="104">
        <v>45447</v>
      </c>
      <c r="G70" s="104">
        <v>45447</v>
      </c>
      <c r="H70" s="104">
        <v>45811</v>
      </c>
      <c r="I70" s="104">
        <v>45811</v>
      </c>
      <c r="J70" s="101">
        <v>1334</v>
      </c>
      <c r="K70" s="98" t="s">
        <v>142183</v>
      </c>
      <c r="L70" s="98" t="s">
        <v>142184</v>
      </c>
      <c r="M70" s="98" t="s">
        <v>142185</v>
      </c>
      <c r="N70" s="98" t="s">
        <v>142186</v>
      </c>
      <c r="O70" s="101">
        <v>10</v>
      </c>
      <c r="P70" s="101">
        <v>200</v>
      </c>
      <c r="Q70" s="101">
        <v>0</v>
      </c>
      <c r="R70" s="101">
        <v>1467</v>
      </c>
    </row>
    <row r="71">
      <c r="L71" s="98" t="s">
        <v>142187</v>
      </c>
      <c r="M71" s="98" t="s">
        <v>142188</v>
      </c>
      <c r="N71" s="98" t="s">
        <v>142189</v>
      </c>
      <c r="O71" s="101">
        <v>200</v>
      </c>
      <c r="P71" s="101">
        <v>10</v>
      </c>
    </row>
    <row r="72">
      <c r="L72" s="98" t="s">
        <v>142190</v>
      </c>
      <c r="M72" s="98" t="s">
        <v>142191</v>
      </c>
      <c r="N72" s="98" t="s">
        <v>142192</v>
      </c>
      <c r="O72" s="101">
        <v>1207</v>
      </c>
      <c r="P72" s="101">
        <v>1207</v>
      </c>
    </row>
    <row r="73">
      <c r="L73" s="98" t="s">
        <v>142193</v>
      </c>
      <c r="M73" s="98" t="s">
        <v>142194</v>
      </c>
      <c r="N73" s="98" t="s">
        <v>142195</v>
      </c>
      <c r="O73" s="101">
        <v>9</v>
      </c>
      <c r="P73" s="101">
        <v>9</v>
      </c>
    </row>
    <row r="74">
      <c r="L74" s="98" t="s">
        <v>142196</v>
      </c>
      <c r="M74" s="98" t="s">
        <v>142197</v>
      </c>
      <c r="N74" s="98" t="s">
        <v>142198</v>
      </c>
      <c r="O74" s="101">
        <v>30</v>
      </c>
      <c r="P74" s="101">
        <v>30</v>
      </c>
    </row>
    <row r="75">
      <c r="L75" s="98" t="s">
        <v>142199</v>
      </c>
      <c r="M75" s="98" t="s">
        <v>142200</v>
      </c>
      <c r="N75" s="98" t="s">
        <v>142201</v>
      </c>
      <c r="O75" s="101">
        <v>30</v>
      </c>
      <c r="P75" s="101">
        <v>30</v>
      </c>
    </row>
    <row r="76">
      <c r="L76" s="98" t="s">
        <v>142202</v>
      </c>
      <c r="M76" s="98" t="s">
        <v>142203</v>
      </c>
      <c r="N76" s="98" t="s">
        <v>142204</v>
      </c>
      <c r="O76" s="101">
        <v>4</v>
      </c>
      <c r="P76" s="101">
        <v>4</v>
      </c>
    </row>
    <row r="77">
      <c r="L77" s="98" t="s">
        <v>142205</v>
      </c>
      <c r="M77" s="98" t="s">
        <v>142206</v>
      </c>
      <c r="N77" s="98" t="s">
        <v>142207</v>
      </c>
      <c r="O77" s="101">
        <v>10</v>
      </c>
      <c r="P77" s="101">
        <v>10</v>
      </c>
    </row>
    <row r="78">
      <c r="L78" s="98" t="s">
        <v>142208</v>
      </c>
      <c r="M78" s="98" t="s">
        <v>142209</v>
      </c>
      <c r="N78" s="98" t="s">
        <v>142210</v>
      </c>
      <c r="O78" s="101">
        <v>10</v>
      </c>
      <c r="P78" s="101">
        <v>10</v>
      </c>
    </row>
    <row r="79">
      <c r="K79" s="96" t="s">
        <v>142211</v>
      </c>
      <c r="O79" s="85">
        <f>SUM(O70:O78)</f>
      </c>
      <c r="P79" s="85">
        <f>SUM(P70:P78)</f>
      </c>
    </row>
    <row r="80">
      <c r="A80" s="98" t="s">
        <v>142212</v>
      </c>
      <c r="B80" s="98" t="s">
        <v>142213</v>
      </c>
      <c r="C80" s="100">
        <v>712</v>
      </c>
      <c r="D80" s="98" t="s">
        <v>142214</v>
      </c>
      <c r="E80" s="98" t="s">
        <v>142215</v>
      </c>
      <c r="F80" s="104">
        <v>45415</v>
      </c>
      <c r="G80" s="104">
        <v>45415</v>
      </c>
      <c r="H80" s="104">
        <v>45808</v>
      </c>
      <c r="J80" s="101">
        <v>1282</v>
      </c>
      <c r="K80" s="98" t="s">
        <v>142216</v>
      </c>
      <c r="L80" s="98" t="s">
        <v>142217</v>
      </c>
      <c r="M80" s="98" t="s">
        <v>142218</v>
      </c>
      <c r="N80" s="98" t="s">
        <v>142219</v>
      </c>
      <c r="O80" s="101">
        <v>75</v>
      </c>
      <c r="P80" s="101">
        <v>75</v>
      </c>
      <c r="Q80" s="101">
        <v>0</v>
      </c>
      <c r="R80" s="101">
        <v>300</v>
      </c>
    </row>
    <row r="81">
      <c r="L81" s="98" t="s">
        <v>142220</v>
      </c>
      <c r="M81" s="98" t="s">
        <v>142221</v>
      </c>
      <c r="N81" s="98" t="s">
        <v>142222</v>
      </c>
      <c r="O81" s="101">
        <v>1207</v>
      </c>
      <c r="P81" s="101">
        <v>1207</v>
      </c>
    </row>
    <row r="82">
      <c r="L82" s="98" t="s">
        <v>142223</v>
      </c>
      <c r="M82" s="98" t="s">
        <v>142224</v>
      </c>
      <c r="N82" s="98" t="s">
        <v>142225</v>
      </c>
      <c r="O82" s="101">
        <v>9</v>
      </c>
      <c r="P82" s="101">
        <v>9</v>
      </c>
    </row>
    <row r="83">
      <c r="L83" s="98" t="s">
        <v>142226</v>
      </c>
      <c r="M83" s="98" t="s">
        <v>142227</v>
      </c>
      <c r="N83" s="98" t="s">
        <v>142228</v>
      </c>
      <c r="O83" s="101">
        <v>30</v>
      </c>
      <c r="P83" s="101">
        <v>30</v>
      </c>
    </row>
    <row r="84">
      <c r="L84" s="98" t="s">
        <v>142229</v>
      </c>
      <c r="M84" s="98" t="s">
        <v>142230</v>
      </c>
      <c r="N84" s="98" t="s">
        <v>142231</v>
      </c>
      <c r="O84" s="101">
        <v>4</v>
      </c>
      <c r="P84" s="101">
        <v>4</v>
      </c>
    </row>
    <row r="85">
      <c r="L85" s="98" t="s">
        <v>142232</v>
      </c>
      <c r="M85" s="98" t="s">
        <v>142233</v>
      </c>
      <c r="N85" s="98" t="s">
        <v>142234</v>
      </c>
      <c r="O85" s="101">
        <v>10</v>
      </c>
      <c r="P85" s="101">
        <v>10</v>
      </c>
    </row>
    <row r="86">
      <c r="L86" s="98" t="s">
        <v>142235</v>
      </c>
      <c r="M86" s="98" t="s">
        <v>142236</v>
      </c>
      <c r="N86" s="98" t="s">
        <v>142237</v>
      </c>
      <c r="O86" s="101">
        <v>10</v>
      </c>
      <c r="P86" s="101">
        <v>10</v>
      </c>
    </row>
    <row r="87">
      <c r="K87" s="96" t="s">
        <v>142238</v>
      </c>
      <c r="O87" s="85">
        <f>SUM(O80:O86)</f>
      </c>
      <c r="P87" s="85">
        <f>SUM(P80:P86)</f>
      </c>
    </row>
    <row r="88">
      <c r="A88" s="98" t="s">
        <v>142239</v>
      </c>
      <c r="B88" s="98" t="s">
        <v>142240</v>
      </c>
      <c r="C88" s="100">
        <v>712</v>
      </c>
      <c r="D88" s="98" t="s">
        <v>142241</v>
      </c>
      <c r="E88" s="98" t="s">
        <v>142242</v>
      </c>
      <c r="F88" s="104">
        <v>45231</v>
      </c>
      <c r="G88" s="104">
        <v>45597</v>
      </c>
      <c r="H88" s="104">
        <v>45961</v>
      </c>
      <c r="J88" s="101">
        <v>1249</v>
      </c>
      <c r="K88" s="98" t="s">
        <v>142243</v>
      </c>
      <c r="L88" s="98" t="s">
        <v>142244</v>
      </c>
      <c r="M88" s="98" t="s">
        <v>142245</v>
      </c>
      <c r="N88" s="98" t="s">
        <v>142246</v>
      </c>
      <c r="O88" s="101">
        <v>1207</v>
      </c>
      <c r="P88" s="101">
        <v>1207</v>
      </c>
      <c r="Q88" s="101">
        <v>0</v>
      </c>
      <c r="R88" s="101">
        <v>300</v>
      </c>
    </row>
    <row r="89">
      <c r="L89" s="98" t="s">
        <v>142247</v>
      </c>
      <c r="M89" s="98" t="s">
        <v>142248</v>
      </c>
      <c r="N89" s="98" t="s">
        <v>142249</v>
      </c>
      <c r="O89" s="101">
        <v>9</v>
      </c>
      <c r="P89" s="101">
        <v>9</v>
      </c>
    </row>
    <row r="90">
      <c r="L90" s="98" t="s">
        <v>142250</v>
      </c>
      <c r="M90" s="98" t="s">
        <v>142251</v>
      </c>
      <c r="N90" s="98" t="s">
        <v>142252</v>
      </c>
      <c r="O90" s="101">
        <v>4</v>
      </c>
      <c r="P90" s="101">
        <v>4</v>
      </c>
    </row>
    <row r="91">
      <c r="L91" s="98" t="s">
        <v>142253</v>
      </c>
      <c r="M91" s="98" t="s">
        <v>142254</v>
      </c>
      <c r="N91" s="98" t="s">
        <v>142255</v>
      </c>
      <c r="O91" s="101">
        <v>10</v>
      </c>
      <c r="P91" s="101">
        <v>10</v>
      </c>
    </row>
    <row r="92">
      <c r="L92" s="98" t="s">
        <v>142256</v>
      </c>
      <c r="M92" s="98" t="s">
        <v>142257</v>
      </c>
      <c r="N92" s="98" t="s">
        <v>142258</v>
      </c>
      <c r="O92" s="101">
        <v>10</v>
      </c>
      <c r="P92" s="101">
        <v>10</v>
      </c>
    </row>
    <row r="93">
      <c r="K93" s="96" t="s">
        <v>142259</v>
      </c>
      <c r="O93" s="85">
        <f>SUM(O88:O92)</f>
      </c>
      <c r="P93" s="85">
        <f>SUM(P88:P92)</f>
      </c>
    </row>
    <row r="94">
      <c r="A94" s="98" t="s">
        <v>142260</v>
      </c>
      <c r="B94" s="98" t="s">
        <v>142261</v>
      </c>
      <c r="C94" s="100">
        <v>712</v>
      </c>
      <c r="D94" s="98" t="s">
        <v>142262</v>
      </c>
      <c r="E94" s="98" t="s">
        <v>142263</v>
      </c>
      <c r="J94" s="101">
        <v>1149</v>
      </c>
      <c r="K94" s="98" t="s">
        <v>142264</v>
      </c>
      <c r="L94" s="98" t="s">
        <v>142264</v>
      </c>
      <c r="O94" s="101">
        <v>0</v>
      </c>
      <c r="P94" s="101">
        <v>0</v>
      </c>
      <c r="R94" s="101">
        <v>0</v>
      </c>
    </row>
    <row r="95">
      <c r="K95" s="96" t="s">
        <v>142265</v>
      </c>
      <c r="O95" s="85">
        <f>SUM(O94:O94)</f>
      </c>
      <c r="P95" s="85">
        <f>SUM(P94:P94)</f>
      </c>
    </row>
    <row r="96">
      <c r="A96" s="98" t="s">
        <v>142266</v>
      </c>
      <c r="B96" s="98" t="s">
        <v>142267</v>
      </c>
      <c r="C96" s="100">
        <v>712</v>
      </c>
      <c r="D96" s="98" t="s">
        <v>142268</v>
      </c>
      <c r="E96" s="98" t="s">
        <v>142269</v>
      </c>
      <c r="F96" s="104">
        <v>41412</v>
      </c>
      <c r="G96" s="104">
        <v>45530</v>
      </c>
      <c r="H96" s="104">
        <v>45925</v>
      </c>
      <c r="J96" s="101">
        <v>1249</v>
      </c>
      <c r="K96" s="98" t="s">
        <v>142270</v>
      </c>
      <c r="L96" s="98" t="s">
        <v>142271</v>
      </c>
      <c r="M96" s="98" t="s">
        <v>142272</v>
      </c>
      <c r="N96" s="98" t="s">
        <v>142273</v>
      </c>
      <c r="O96" s="101">
        <v>1207</v>
      </c>
      <c r="P96" s="101">
        <v>1207</v>
      </c>
      <c r="Q96" s="101">
        <v>0</v>
      </c>
      <c r="R96" s="101">
        <v>300</v>
      </c>
    </row>
    <row r="97">
      <c r="L97" s="98" t="s">
        <v>142274</v>
      </c>
      <c r="M97" s="98" t="s">
        <v>142275</v>
      </c>
      <c r="N97" s="98" t="s">
        <v>142276</v>
      </c>
      <c r="O97" s="101">
        <v>9</v>
      </c>
      <c r="P97" s="101">
        <v>9</v>
      </c>
    </row>
    <row r="98">
      <c r="L98" s="98" t="s">
        <v>142277</v>
      </c>
      <c r="M98" s="98" t="s">
        <v>142278</v>
      </c>
      <c r="N98" s="98" t="s">
        <v>142279</v>
      </c>
      <c r="O98" s="101">
        <v>40</v>
      </c>
      <c r="P98" s="101">
        <v>0</v>
      </c>
    </row>
    <row r="99">
      <c r="L99" s="98" t="s">
        <v>142280</v>
      </c>
      <c r="M99" s="98" t="s">
        <v>142281</v>
      </c>
      <c r="N99" s="98" t="s">
        <v>142282</v>
      </c>
      <c r="O99" s="101">
        <v>30</v>
      </c>
      <c r="P99" s="101">
        <v>70</v>
      </c>
    </row>
    <row r="100">
      <c r="L100" s="98" t="s">
        <v>142283</v>
      </c>
      <c r="M100" s="98" t="s">
        <v>142284</v>
      </c>
      <c r="N100" s="98" t="s">
        <v>142285</v>
      </c>
      <c r="O100" s="101">
        <v>4</v>
      </c>
      <c r="P100" s="101">
        <v>4</v>
      </c>
    </row>
    <row r="101">
      <c r="L101" s="98" t="s">
        <v>142286</v>
      </c>
      <c r="M101" s="98" t="s">
        <v>142287</v>
      </c>
      <c r="N101" s="98" t="s">
        <v>142288</v>
      </c>
      <c r="O101" s="101">
        <v>10</v>
      </c>
      <c r="P101" s="101">
        <v>10</v>
      </c>
    </row>
    <row r="102">
      <c r="L102" s="98" t="s">
        <v>142289</v>
      </c>
      <c r="M102" s="98" t="s">
        <v>142290</v>
      </c>
      <c r="N102" s="98" t="s">
        <v>142291</v>
      </c>
      <c r="O102" s="101">
        <v>10</v>
      </c>
      <c r="P102" s="101">
        <v>10</v>
      </c>
    </row>
    <row r="103">
      <c r="K103" s="96" t="s">
        <v>142292</v>
      </c>
      <c r="O103" s="85">
        <f>SUM(O96:O102)</f>
      </c>
      <c r="P103" s="85">
        <f>SUM(P96:P102)</f>
      </c>
    </row>
    <row r="104">
      <c r="A104" s="98" t="s">
        <v>142293</v>
      </c>
      <c r="B104" s="98" t="s">
        <v>142294</v>
      </c>
      <c r="C104" s="100">
        <v>712</v>
      </c>
      <c r="D104" s="98" t="s">
        <v>142295</v>
      </c>
      <c r="E104" s="98" t="s">
        <v>142296</v>
      </c>
      <c r="F104" s="104">
        <v>44798</v>
      </c>
      <c r="G104" s="104">
        <v>45529</v>
      </c>
      <c r="H104" s="104">
        <v>45801</v>
      </c>
      <c r="J104" s="101">
        <v>1249</v>
      </c>
      <c r="K104" s="98" t="s">
        <v>142297</v>
      </c>
      <c r="L104" s="98" t="s">
        <v>142298</v>
      </c>
      <c r="M104" s="98" t="s">
        <v>142299</v>
      </c>
      <c r="N104" s="98" t="s">
        <v>142300</v>
      </c>
      <c r="O104" s="101">
        <v>1192</v>
      </c>
      <c r="P104" s="101">
        <v>1192</v>
      </c>
      <c r="Q104" s="101">
        <v>0</v>
      </c>
      <c r="R104" s="101">
        <v>300</v>
      </c>
    </row>
    <row r="105">
      <c r="L105" s="98" t="s">
        <v>142301</v>
      </c>
      <c r="M105" s="98" t="s">
        <v>142302</v>
      </c>
      <c r="N105" s="98" t="s">
        <v>142303</v>
      </c>
      <c r="O105" s="101">
        <v>9</v>
      </c>
      <c r="P105" s="101">
        <v>9</v>
      </c>
    </row>
    <row r="106">
      <c r="L106" s="98" t="s">
        <v>142304</v>
      </c>
      <c r="M106" s="98" t="s">
        <v>142305</v>
      </c>
      <c r="N106" s="98" t="s">
        <v>142306</v>
      </c>
      <c r="O106" s="101">
        <v>4</v>
      </c>
      <c r="P106" s="101">
        <v>4</v>
      </c>
    </row>
    <row r="107">
      <c r="L107" s="98" t="s">
        <v>142307</v>
      </c>
      <c r="M107" s="98" t="s">
        <v>142308</v>
      </c>
      <c r="N107" s="98" t="s">
        <v>142309</v>
      </c>
      <c r="O107" s="101">
        <v>10</v>
      </c>
      <c r="P107" s="101">
        <v>10</v>
      </c>
    </row>
    <row r="108">
      <c r="L108" s="98" t="s">
        <v>142310</v>
      </c>
      <c r="M108" s="98" t="s">
        <v>142311</v>
      </c>
      <c r="N108" s="98" t="s">
        <v>142312</v>
      </c>
      <c r="O108" s="101">
        <v>10</v>
      </c>
      <c r="P108" s="101">
        <v>10</v>
      </c>
    </row>
    <row r="109">
      <c r="K109" s="96" t="s">
        <v>142313</v>
      </c>
      <c r="O109" s="85">
        <f>SUM(O104:O108)</f>
      </c>
      <c r="P109" s="85">
        <f>SUM(P104:P108)</f>
      </c>
    </row>
    <row r="110">
      <c r="A110" s="98" t="s">
        <v>142314</v>
      </c>
      <c r="B110" s="98" t="s">
        <v>142315</v>
      </c>
      <c r="C110" s="100">
        <v>712</v>
      </c>
      <c r="D110" s="98" t="s">
        <v>142316</v>
      </c>
      <c r="E110" s="98" t="s">
        <v>142317</v>
      </c>
      <c r="F110" s="104">
        <v>45197</v>
      </c>
      <c r="G110" s="104">
        <v>45501</v>
      </c>
      <c r="H110" s="104">
        <v>45896</v>
      </c>
      <c r="J110" s="101">
        <v>1324</v>
      </c>
      <c r="K110" s="98" t="s">
        <v>142318</v>
      </c>
      <c r="L110" s="98" t="s">
        <v>142319</v>
      </c>
      <c r="M110" s="98" t="s">
        <v>142320</v>
      </c>
      <c r="N110" s="98" t="s">
        <v>142321</v>
      </c>
      <c r="O110" s="101">
        <v>75</v>
      </c>
      <c r="P110" s="101">
        <v>75</v>
      </c>
      <c r="Q110" s="101">
        <v>0</v>
      </c>
      <c r="R110" s="101">
        <v>910.5</v>
      </c>
    </row>
    <row r="111">
      <c r="L111" s="98" t="s">
        <v>142322</v>
      </c>
      <c r="M111" s="98" t="s">
        <v>142323</v>
      </c>
      <c r="N111" s="98" t="s">
        <v>142324</v>
      </c>
      <c r="O111" s="101">
        <v>1207</v>
      </c>
      <c r="P111" s="101">
        <v>1207</v>
      </c>
    </row>
    <row r="112">
      <c r="L112" s="98" t="s">
        <v>142325</v>
      </c>
      <c r="M112" s="98" t="s">
        <v>142326</v>
      </c>
      <c r="N112" s="98" t="s">
        <v>142327</v>
      </c>
      <c r="O112" s="101">
        <v>9</v>
      </c>
      <c r="P112" s="101">
        <v>9</v>
      </c>
    </row>
    <row r="113">
      <c r="L113" s="98" t="s">
        <v>142328</v>
      </c>
      <c r="M113" s="98" t="s">
        <v>142329</v>
      </c>
      <c r="N113" s="98" t="s">
        <v>142330</v>
      </c>
      <c r="O113" s="101">
        <v>40</v>
      </c>
      <c r="P113" s="101">
        <v>40</v>
      </c>
    </row>
    <row r="114">
      <c r="L114" s="98" t="s">
        <v>142331</v>
      </c>
      <c r="M114" s="98" t="s">
        <v>142332</v>
      </c>
      <c r="N114" s="98" t="s">
        <v>142333</v>
      </c>
      <c r="O114" s="101">
        <v>4</v>
      </c>
      <c r="P114" s="101">
        <v>4</v>
      </c>
    </row>
    <row r="115">
      <c r="L115" s="98" t="s">
        <v>142334</v>
      </c>
      <c r="M115" s="98" t="s">
        <v>142335</v>
      </c>
      <c r="N115" s="98" t="s">
        <v>142336</v>
      </c>
      <c r="O115" s="101">
        <v>25</v>
      </c>
      <c r="P115" s="101">
        <v>0</v>
      </c>
    </row>
    <row r="116">
      <c r="L116" s="98" t="s">
        <v>142337</v>
      </c>
      <c r="M116" s="98" t="s">
        <v>142338</v>
      </c>
      <c r="N116" s="98" t="s">
        <v>142339</v>
      </c>
      <c r="O116" s="101">
        <v>10</v>
      </c>
      <c r="P116" s="101">
        <v>10</v>
      </c>
    </row>
    <row r="117">
      <c r="L117" s="98" t="s">
        <v>142340</v>
      </c>
      <c r="M117" s="98" t="s">
        <v>142341</v>
      </c>
      <c r="N117" s="98" t="s">
        <v>142342</v>
      </c>
      <c r="O117" s="101">
        <v>10</v>
      </c>
      <c r="P117" s="101">
        <v>10</v>
      </c>
    </row>
    <row r="118">
      <c r="K118" s="96" t="s">
        <v>142343</v>
      </c>
      <c r="O118" s="85">
        <f>SUM(O110:O117)</f>
      </c>
      <c r="P118" s="85">
        <f>SUM(P110:P117)</f>
      </c>
    </row>
    <row r="119">
      <c r="A119" s="98" t="s">
        <v>142344</v>
      </c>
      <c r="B119" s="98" t="s">
        <v>142345</v>
      </c>
      <c r="C119" s="100">
        <v>712</v>
      </c>
      <c r="D119" s="98" t="s">
        <v>142346</v>
      </c>
      <c r="E119" s="98" t="s">
        <v>142347</v>
      </c>
      <c r="F119" s="104">
        <v>45567</v>
      </c>
      <c r="G119" s="104">
        <v>45567</v>
      </c>
      <c r="H119" s="104">
        <v>45962</v>
      </c>
      <c r="J119" s="101">
        <v>1157</v>
      </c>
      <c r="K119" s="98" t="s">
        <v>142348</v>
      </c>
      <c r="L119" s="98" t="s">
        <v>142349</v>
      </c>
      <c r="M119" s="98" t="s">
        <v>142350</v>
      </c>
      <c r="N119" s="98" t="s">
        <v>142351</v>
      </c>
      <c r="O119" s="101">
        <v>1157</v>
      </c>
      <c r="P119" s="101">
        <v>1157</v>
      </c>
      <c r="Q119" s="101">
        <v>1405.3499999999999</v>
      </c>
      <c r="R119" s="101">
        <v>550</v>
      </c>
    </row>
    <row r="120">
      <c r="L120" s="98" t="s">
        <v>142352</v>
      </c>
      <c r="M120" s="98" t="s">
        <v>142353</v>
      </c>
      <c r="N120" s="98" t="s">
        <v>142354</v>
      </c>
      <c r="O120" s="101">
        <v>115.7</v>
      </c>
      <c r="P120" s="101">
        <v>0</v>
      </c>
    </row>
    <row r="121">
      <c r="L121" s="98" t="s">
        <v>142355</v>
      </c>
      <c r="M121" s="98" t="s">
        <v>142356</v>
      </c>
      <c r="N121" s="98" t="s">
        <v>142357</v>
      </c>
      <c r="O121" s="101">
        <v>9</v>
      </c>
      <c r="P121" s="101">
        <v>9</v>
      </c>
    </row>
    <row r="122">
      <c r="L122" s="98" t="s">
        <v>142358</v>
      </c>
      <c r="M122" s="98" t="s">
        <v>142359</v>
      </c>
      <c r="N122" s="98" t="s">
        <v>142360</v>
      </c>
      <c r="O122" s="101">
        <v>30</v>
      </c>
      <c r="P122" s="101">
        <v>30</v>
      </c>
    </row>
    <row r="123">
      <c r="L123" s="98" t="s">
        <v>142361</v>
      </c>
      <c r="M123" s="98" t="s">
        <v>142362</v>
      </c>
      <c r="N123" s="98" t="s">
        <v>142363</v>
      </c>
      <c r="O123" s="101">
        <v>4</v>
      </c>
      <c r="P123" s="101">
        <v>4</v>
      </c>
    </row>
    <row r="124">
      <c r="L124" s="98" t="s">
        <v>142364</v>
      </c>
      <c r="M124" s="98" t="s">
        <v>142365</v>
      </c>
      <c r="N124" s="98" t="s">
        <v>142366</v>
      </c>
      <c r="O124" s="101">
        <v>10</v>
      </c>
      <c r="P124" s="101">
        <v>10</v>
      </c>
    </row>
    <row r="125">
      <c r="L125" s="98" t="s">
        <v>142367</v>
      </c>
      <c r="M125" s="98" t="s">
        <v>142368</v>
      </c>
      <c r="N125" s="98" t="s">
        <v>142369</v>
      </c>
      <c r="O125" s="101">
        <v>10</v>
      </c>
      <c r="P125" s="101">
        <v>10</v>
      </c>
    </row>
    <row r="126">
      <c r="K126" s="96" t="s">
        <v>142370</v>
      </c>
      <c r="O126" s="85">
        <f>SUM(O119:O125)</f>
      </c>
      <c r="P126" s="85">
        <f>SUM(P119:P125)</f>
      </c>
    </row>
    <row r="127">
      <c r="A127" s="98" t="s">
        <v>142371</v>
      </c>
      <c r="B127" s="98" t="s">
        <v>142372</v>
      </c>
      <c r="C127" s="100">
        <v>712</v>
      </c>
      <c r="D127" s="98" t="s">
        <v>142373</v>
      </c>
      <c r="E127" s="98" t="s">
        <v>142374</v>
      </c>
      <c r="F127" s="104">
        <v>45700</v>
      </c>
      <c r="G127" s="104">
        <v>45700</v>
      </c>
      <c r="H127" s="104">
        <v>46092</v>
      </c>
      <c r="J127" s="101">
        <v>1232</v>
      </c>
      <c r="K127" s="98" t="s">
        <v>142375</v>
      </c>
      <c r="L127" s="98" t="s">
        <v>142376</v>
      </c>
      <c r="M127" s="98" t="s">
        <v>142377</v>
      </c>
      <c r="N127" s="98" t="s">
        <v>142378</v>
      </c>
      <c r="O127" s="101">
        <v>75</v>
      </c>
      <c r="P127" s="101">
        <v>75</v>
      </c>
      <c r="Q127" s="101">
        <v>-100</v>
      </c>
      <c r="R127" s="101">
        <v>1582</v>
      </c>
    </row>
    <row r="128">
      <c r="L128" s="98" t="s">
        <v>142379</v>
      </c>
      <c r="M128" s="98" t="s">
        <v>142380</v>
      </c>
      <c r="N128" s="98" t="s">
        <v>142381</v>
      </c>
      <c r="O128" s="101">
        <v>1157</v>
      </c>
      <c r="P128" s="101">
        <v>1157</v>
      </c>
    </row>
    <row r="129">
      <c r="L129" s="98" t="s">
        <v>142382</v>
      </c>
      <c r="M129" s="98" t="s">
        <v>142383</v>
      </c>
      <c r="N129" s="98" t="s">
        <v>142384</v>
      </c>
      <c r="O129" s="101">
        <v>9</v>
      </c>
      <c r="P129" s="101">
        <v>9</v>
      </c>
    </row>
    <row r="130">
      <c r="L130" s="98" t="s">
        <v>142385</v>
      </c>
      <c r="M130" s="98" t="s">
        <v>142386</v>
      </c>
      <c r="N130" s="98" t="s">
        <v>142387</v>
      </c>
      <c r="O130" s="101">
        <v>4</v>
      </c>
      <c r="P130" s="101">
        <v>4</v>
      </c>
    </row>
    <row r="131">
      <c r="L131" s="98" t="s">
        <v>142388</v>
      </c>
      <c r="M131" s="98" t="s">
        <v>142389</v>
      </c>
      <c r="N131" s="98" t="s">
        <v>142390</v>
      </c>
      <c r="O131" s="101">
        <v>10</v>
      </c>
      <c r="P131" s="101">
        <v>10</v>
      </c>
    </row>
    <row r="132">
      <c r="L132" s="98" t="s">
        <v>142391</v>
      </c>
      <c r="M132" s="98" t="s">
        <v>142392</v>
      </c>
      <c r="N132" s="98" t="s">
        <v>142393</v>
      </c>
      <c r="O132" s="101">
        <v>10</v>
      </c>
      <c r="P132" s="101">
        <v>10</v>
      </c>
    </row>
    <row r="133">
      <c r="K133" s="96" t="s">
        <v>142394</v>
      </c>
      <c r="O133" s="85">
        <f>SUM(O127:O132)</f>
      </c>
      <c r="P133" s="85">
        <f>SUM(P127:P132)</f>
      </c>
    </row>
    <row r="134">
      <c r="A134" s="98" t="s">
        <v>142395</v>
      </c>
      <c r="B134" s="98" t="s">
        <v>142396</v>
      </c>
      <c r="C134" s="100">
        <v>662</v>
      </c>
      <c r="D134" s="98" t="s">
        <v>142397</v>
      </c>
      <c r="E134" s="98" t="s">
        <v>142398</v>
      </c>
      <c r="F134" s="104">
        <v>45390</v>
      </c>
      <c r="G134" s="104">
        <v>45390</v>
      </c>
      <c r="H134" s="104">
        <v>45777</v>
      </c>
      <c r="J134" s="101">
        <v>1152</v>
      </c>
      <c r="K134" s="98" t="s">
        <v>142399</v>
      </c>
      <c r="L134" s="98" t="s">
        <v>142400</v>
      </c>
      <c r="M134" s="98" t="s">
        <v>142401</v>
      </c>
      <c r="N134" s="98" t="s">
        <v>142402</v>
      </c>
      <c r="O134" s="101">
        <v>10</v>
      </c>
      <c r="P134" s="101">
        <v>10</v>
      </c>
      <c r="Q134" s="101">
        <v>0</v>
      </c>
      <c r="R134" s="101">
        <v>1152</v>
      </c>
    </row>
    <row r="135">
      <c r="L135" s="98" t="s">
        <v>142403</v>
      </c>
      <c r="M135" s="98" t="s">
        <v>142404</v>
      </c>
      <c r="N135" s="98" t="s">
        <v>142405</v>
      </c>
      <c r="O135" s="101">
        <v>1142</v>
      </c>
      <c r="P135" s="101">
        <v>1142</v>
      </c>
    </row>
    <row r="136">
      <c r="L136" s="98" t="s">
        <v>142406</v>
      </c>
      <c r="M136" s="98" t="s">
        <v>142407</v>
      </c>
      <c r="N136" s="98" t="s">
        <v>142408</v>
      </c>
      <c r="O136" s="101">
        <v>115.2</v>
      </c>
      <c r="P136" s="101">
        <v>0</v>
      </c>
    </row>
    <row r="137">
      <c r="L137" s="98" t="s">
        <v>142409</v>
      </c>
      <c r="M137" s="98" t="s">
        <v>142410</v>
      </c>
      <c r="N137" s="98" t="s">
        <v>142411</v>
      </c>
      <c r="O137" s="101">
        <v>9</v>
      </c>
      <c r="P137" s="101">
        <v>9</v>
      </c>
    </row>
    <row r="138">
      <c r="L138" s="98" t="s">
        <v>142412</v>
      </c>
      <c r="M138" s="98" t="s">
        <v>142413</v>
      </c>
      <c r="N138" s="98" t="s">
        <v>142414</v>
      </c>
      <c r="O138" s="101">
        <v>4</v>
      </c>
      <c r="P138" s="101">
        <v>4</v>
      </c>
    </row>
    <row r="139">
      <c r="L139" s="98" t="s">
        <v>142415</v>
      </c>
      <c r="M139" s="98" t="s">
        <v>142416</v>
      </c>
      <c r="N139" s="98" t="s">
        <v>142417</v>
      </c>
      <c r="O139" s="101">
        <v>10</v>
      </c>
      <c r="P139" s="101">
        <v>10</v>
      </c>
    </row>
    <row r="140">
      <c r="L140" s="98" t="s">
        <v>142418</v>
      </c>
      <c r="M140" s="98" t="s">
        <v>142419</v>
      </c>
      <c r="N140" s="98" t="s">
        <v>142420</v>
      </c>
      <c r="O140" s="101">
        <v>10</v>
      </c>
      <c r="P140" s="101">
        <v>10</v>
      </c>
    </row>
    <row r="141">
      <c r="K141" s="96" t="s">
        <v>142421</v>
      </c>
      <c r="O141" s="85">
        <f>SUM(O134:O140)</f>
      </c>
      <c r="P141" s="85">
        <f>SUM(P134:P140)</f>
      </c>
    </row>
    <row r="142">
      <c r="A142" s="98" t="s">
        <v>142422</v>
      </c>
      <c r="B142" s="98" t="s">
        <v>142423</v>
      </c>
      <c r="C142" s="100">
        <v>662</v>
      </c>
      <c r="D142" s="98" t="s">
        <v>142424</v>
      </c>
      <c r="E142" s="98" t="s">
        <v>142425</v>
      </c>
      <c r="F142" s="104">
        <v>44628</v>
      </c>
      <c r="G142" s="104">
        <v>45390</v>
      </c>
      <c r="H142" s="104">
        <v>45808</v>
      </c>
      <c r="J142" s="101">
        <v>1200</v>
      </c>
      <c r="K142" s="98" t="s">
        <v>142426</v>
      </c>
      <c r="L142" s="98" t="s">
        <v>142427</v>
      </c>
      <c r="M142" s="98" t="s">
        <v>142428</v>
      </c>
      <c r="N142" s="98" t="s">
        <v>142429</v>
      </c>
      <c r="O142" s="101">
        <v>75</v>
      </c>
      <c r="P142" s="101">
        <v>85</v>
      </c>
      <c r="Q142" s="101">
        <v>0</v>
      </c>
      <c r="R142" s="101">
        <v>700</v>
      </c>
    </row>
    <row r="143">
      <c r="L143" s="98" t="s">
        <v>142430</v>
      </c>
      <c r="M143" s="98" t="s">
        <v>142431</v>
      </c>
      <c r="N143" s="98" t="s">
        <v>142432</v>
      </c>
      <c r="O143" s="101">
        <v>10</v>
      </c>
      <c r="P143" s="101">
        <v>0</v>
      </c>
    </row>
    <row r="144">
      <c r="L144" s="98" t="s">
        <v>142433</v>
      </c>
      <c r="M144" s="98" t="s">
        <v>142434</v>
      </c>
      <c r="N144" s="98" t="s">
        <v>142435</v>
      </c>
      <c r="O144" s="101">
        <v>985</v>
      </c>
      <c r="P144" s="101">
        <v>985</v>
      </c>
    </row>
    <row r="145">
      <c r="L145" s="98" t="s">
        <v>142436</v>
      </c>
      <c r="M145" s="98" t="s">
        <v>142437</v>
      </c>
      <c r="N145" s="98" t="s">
        <v>142438</v>
      </c>
      <c r="O145" s="101">
        <v>9</v>
      </c>
      <c r="P145" s="101">
        <v>9</v>
      </c>
    </row>
    <row r="146">
      <c r="L146" s="98" t="s">
        <v>142439</v>
      </c>
      <c r="M146" s="98" t="s">
        <v>142440</v>
      </c>
      <c r="N146" s="98" t="s">
        <v>142441</v>
      </c>
      <c r="O146" s="101">
        <v>30</v>
      </c>
      <c r="P146" s="101">
        <v>30</v>
      </c>
    </row>
    <row r="147">
      <c r="L147" s="98" t="s">
        <v>142442</v>
      </c>
      <c r="M147" s="98" t="s">
        <v>142443</v>
      </c>
      <c r="N147" s="98" t="s">
        <v>142444</v>
      </c>
      <c r="O147" s="101">
        <v>4</v>
      </c>
      <c r="P147" s="101">
        <v>4</v>
      </c>
    </row>
    <row r="148">
      <c r="L148" s="98" t="s">
        <v>142445</v>
      </c>
      <c r="M148" s="98" t="s">
        <v>142446</v>
      </c>
      <c r="N148" s="98" t="s">
        <v>142447</v>
      </c>
      <c r="O148" s="101">
        <v>10</v>
      </c>
      <c r="P148" s="101">
        <v>10</v>
      </c>
    </row>
    <row r="149">
      <c r="L149" s="98" t="s">
        <v>142448</v>
      </c>
      <c r="M149" s="98" t="s">
        <v>142449</v>
      </c>
      <c r="N149" s="98" t="s">
        <v>142450</v>
      </c>
      <c r="O149" s="101">
        <v>10</v>
      </c>
      <c r="P149" s="101">
        <v>10</v>
      </c>
    </row>
    <row r="150">
      <c r="K150" s="96" t="s">
        <v>142451</v>
      </c>
      <c r="O150" s="85">
        <f>SUM(O142:O149)</f>
      </c>
      <c r="P150" s="85">
        <f>SUM(P142:P149)</f>
      </c>
    </row>
    <row r="151">
      <c r="A151" s="98" t="s">
        <v>142452</v>
      </c>
      <c r="B151" s="98" t="s">
        <v>142453</v>
      </c>
      <c r="C151" s="100">
        <v>662</v>
      </c>
      <c r="D151" s="98" t="s">
        <v>142454</v>
      </c>
      <c r="E151" s="98" t="s">
        <v>142455</v>
      </c>
      <c r="F151" s="104">
        <v>44922</v>
      </c>
      <c r="G151" s="104">
        <v>45684</v>
      </c>
      <c r="H151" s="104">
        <v>45864</v>
      </c>
      <c r="J151" s="101">
        <v>1125</v>
      </c>
      <c r="K151" s="98" t="s">
        <v>142456</v>
      </c>
      <c r="L151" s="98" t="s">
        <v>142457</v>
      </c>
      <c r="M151" s="98" t="s">
        <v>142458</v>
      </c>
      <c r="N151" s="98" t="s">
        <v>142459</v>
      </c>
      <c r="O151" s="101">
        <v>10</v>
      </c>
      <c r="P151" s="101">
        <v>10</v>
      </c>
      <c r="Q151" s="101">
        <v>0</v>
      </c>
      <c r="R151" s="101">
        <v>300</v>
      </c>
    </row>
    <row r="152">
      <c r="L152" s="98" t="s">
        <v>142460</v>
      </c>
      <c r="M152" s="98" t="s">
        <v>142461</v>
      </c>
      <c r="N152" s="98" t="s">
        <v>142462</v>
      </c>
      <c r="O152" s="101">
        <v>1147</v>
      </c>
      <c r="P152" s="101">
        <v>1147</v>
      </c>
    </row>
    <row r="153">
      <c r="L153" s="98" t="s">
        <v>142463</v>
      </c>
      <c r="M153" s="98" t="s">
        <v>142464</v>
      </c>
      <c r="N153" s="98" t="s">
        <v>142465</v>
      </c>
      <c r="O153" s="101">
        <v>9</v>
      </c>
      <c r="P153" s="101">
        <v>9</v>
      </c>
    </row>
    <row r="154">
      <c r="L154" s="98" t="s">
        <v>142466</v>
      </c>
      <c r="M154" s="98" t="s">
        <v>142467</v>
      </c>
      <c r="N154" s="98" t="s">
        <v>142468</v>
      </c>
      <c r="O154" s="101">
        <v>4</v>
      </c>
      <c r="P154" s="101">
        <v>4</v>
      </c>
    </row>
    <row r="155">
      <c r="L155" s="98" t="s">
        <v>142469</v>
      </c>
      <c r="M155" s="98" t="s">
        <v>142470</v>
      </c>
      <c r="N155" s="98" t="s">
        <v>142471</v>
      </c>
      <c r="O155" s="101">
        <v>25</v>
      </c>
      <c r="P155" s="101">
        <v>0</v>
      </c>
    </row>
    <row r="156">
      <c r="L156" s="98" t="s">
        <v>142472</v>
      </c>
      <c r="M156" s="98" t="s">
        <v>142473</v>
      </c>
      <c r="N156" s="98" t="s">
        <v>142474</v>
      </c>
      <c r="O156" s="101">
        <v>10</v>
      </c>
      <c r="P156" s="101">
        <v>10</v>
      </c>
    </row>
    <row r="157">
      <c r="L157" s="98" t="s">
        <v>142475</v>
      </c>
      <c r="M157" s="98" t="s">
        <v>142476</v>
      </c>
      <c r="N157" s="98" t="s">
        <v>142477</v>
      </c>
      <c r="O157" s="101">
        <v>10</v>
      </c>
      <c r="P157" s="101">
        <v>10</v>
      </c>
    </row>
    <row r="158">
      <c r="K158" s="96" t="s">
        <v>142478</v>
      </c>
      <c r="O158" s="85">
        <f>SUM(O151:O157)</f>
      </c>
      <c r="P158" s="85">
        <f>SUM(P151:P157)</f>
      </c>
    </row>
    <row r="159">
      <c r="A159" s="98" t="s">
        <v>142479</v>
      </c>
      <c r="B159" s="98" t="s">
        <v>142480</v>
      </c>
      <c r="C159" s="100">
        <v>662</v>
      </c>
      <c r="D159" s="98" t="s">
        <v>142481</v>
      </c>
      <c r="E159" s="98" t="s">
        <v>142482</v>
      </c>
      <c r="F159" s="104">
        <v>45318</v>
      </c>
      <c r="G159" s="104">
        <v>45717</v>
      </c>
      <c r="H159" s="104">
        <v>46112</v>
      </c>
      <c r="J159" s="101">
        <v>1200</v>
      </c>
      <c r="K159" s="98" t="s">
        <v>142483</v>
      </c>
      <c r="L159" s="98" t="s">
        <v>142484</v>
      </c>
      <c r="M159" s="98" t="s">
        <v>142485</v>
      </c>
      <c r="N159" s="98" t="s">
        <v>142486</v>
      </c>
      <c r="O159" s="101">
        <v>75</v>
      </c>
      <c r="P159" s="101">
        <v>85</v>
      </c>
      <c r="Q159" s="101">
        <v>0</v>
      </c>
      <c r="R159" s="101">
        <v>900</v>
      </c>
    </row>
    <row r="160">
      <c r="L160" s="98" t="s">
        <v>142487</v>
      </c>
      <c r="M160" s="98" t="s">
        <v>142488</v>
      </c>
      <c r="N160" s="98" t="s">
        <v>142489</v>
      </c>
      <c r="O160" s="101">
        <v>10</v>
      </c>
      <c r="P160" s="101">
        <v>0</v>
      </c>
    </row>
    <row r="161">
      <c r="L161" s="98" t="s">
        <v>142490</v>
      </c>
      <c r="M161" s="98" t="s">
        <v>142491</v>
      </c>
      <c r="N161" s="98" t="s">
        <v>142492</v>
      </c>
      <c r="O161" s="101">
        <v>1200</v>
      </c>
      <c r="P161" s="101">
        <v>1200</v>
      </c>
    </row>
    <row r="162">
      <c r="L162" s="98" t="s">
        <v>142493</v>
      </c>
      <c r="M162" s="98" t="s">
        <v>142494</v>
      </c>
      <c r="N162" s="98" t="s">
        <v>142495</v>
      </c>
      <c r="O162" s="101">
        <v>128.5</v>
      </c>
      <c r="P162" s="101">
        <v>0</v>
      </c>
    </row>
    <row r="163">
      <c r="L163" s="98" t="s">
        <v>142496</v>
      </c>
      <c r="M163" s="98" t="s">
        <v>142497</v>
      </c>
      <c r="N163" s="98" t="s">
        <v>142498</v>
      </c>
      <c r="O163" s="101">
        <v>9</v>
      </c>
      <c r="P163" s="101">
        <v>9</v>
      </c>
    </row>
    <row r="164">
      <c r="L164" s="98" t="s">
        <v>142499</v>
      </c>
      <c r="M164" s="98" t="s">
        <v>142500</v>
      </c>
      <c r="N164" s="98" t="s">
        <v>142501</v>
      </c>
      <c r="O164" s="101">
        <v>30</v>
      </c>
      <c r="P164" s="101">
        <v>30</v>
      </c>
    </row>
    <row r="165">
      <c r="L165" s="98" t="s">
        <v>142502</v>
      </c>
      <c r="M165" s="98" t="s">
        <v>142503</v>
      </c>
      <c r="N165" s="98" t="s">
        <v>142504</v>
      </c>
      <c r="O165" s="101">
        <v>4</v>
      </c>
      <c r="P165" s="101">
        <v>4</v>
      </c>
    </row>
    <row r="166">
      <c r="L166" s="98" t="s">
        <v>142505</v>
      </c>
      <c r="M166" s="98" t="s">
        <v>142506</v>
      </c>
      <c r="N166" s="98" t="s">
        <v>142507</v>
      </c>
      <c r="O166" s="101">
        <v>10</v>
      </c>
      <c r="P166" s="101">
        <v>10</v>
      </c>
    </row>
    <row r="167">
      <c r="L167" s="98" t="s">
        <v>142508</v>
      </c>
      <c r="M167" s="98" t="s">
        <v>142509</v>
      </c>
      <c r="N167" s="98" t="s">
        <v>142510</v>
      </c>
      <c r="O167" s="101">
        <v>10</v>
      </c>
      <c r="P167" s="101">
        <v>10</v>
      </c>
    </row>
    <row r="168">
      <c r="K168" s="96" t="s">
        <v>142511</v>
      </c>
      <c r="O168" s="85">
        <f>SUM(O159:O167)</f>
      </c>
      <c r="P168" s="85">
        <f>SUM(P159:P167)</f>
      </c>
    </row>
    <row r="169">
      <c r="A169" s="98" t="s">
        <v>142512</v>
      </c>
      <c r="B169" s="98" t="s">
        <v>142513</v>
      </c>
      <c r="C169" s="100">
        <v>662</v>
      </c>
      <c r="D169" s="98" t="s">
        <v>142514</v>
      </c>
      <c r="E169" s="98" t="s">
        <v>142515</v>
      </c>
      <c r="F169" s="104">
        <v>45454</v>
      </c>
      <c r="G169" s="104">
        <v>45454</v>
      </c>
      <c r="H169" s="104">
        <v>45869</v>
      </c>
      <c r="J169" s="101">
        <v>1227</v>
      </c>
      <c r="K169" s="98" t="s">
        <v>142516</v>
      </c>
      <c r="L169" s="98" t="s">
        <v>142517</v>
      </c>
      <c r="M169" s="98" t="s">
        <v>142518</v>
      </c>
      <c r="N169" s="98" t="s">
        <v>142519</v>
      </c>
      <c r="O169" s="101">
        <v>75</v>
      </c>
      <c r="P169" s="101">
        <v>85</v>
      </c>
      <c r="Q169" s="101">
        <v>0</v>
      </c>
      <c r="R169" s="101">
        <v>500</v>
      </c>
    </row>
    <row r="170">
      <c r="L170" s="98" t="s">
        <v>142520</v>
      </c>
      <c r="M170" s="98" t="s">
        <v>142521</v>
      </c>
      <c r="N170" s="98" t="s">
        <v>142522</v>
      </c>
      <c r="O170" s="101">
        <v>10</v>
      </c>
      <c r="P170" s="101">
        <v>0</v>
      </c>
    </row>
    <row r="171">
      <c r="L171" s="98" t="s">
        <v>142523</v>
      </c>
      <c r="M171" s="98" t="s">
        <v>142524</v>
      </c>
      <c r="N171" s="98" t="s">
        <v>142525</v>
      </c>
      <c r="O171" s="101">
        <v>1142</v>
      </c>
      <c r="P171" s="101">
        <v>1142</v>
      </c>
    </row>
    <row r="172">
      <c r="L172" s="98" t="s">
        <v>142526</v>
      </c>
      <c r="M172" s="98" t="s">
        <v>142527</v>
      </c>
      <c r="N172" s="98" t="s">
        <v>142528</v>
      </c>
      <c r="O172" s="101">
        <v>9</v>
      </c>
      <c r="P172" s="101">
        <v>9</v>
      </c>
    </row>
    <row r="173">
      <c r="L173" s="98" t="s">
        <v>142529</v>
      </c>
      <c r="M173" s="98" t="s">
        <v>142530</v>
      </c>
      <c r="N173" s="98" t="s">
        <v>142531</v>
      </c>
      <c r="O173" s="101">
        <v>40</v>
      </c>
      <c r="P173" s="101">
        <v>40</v>
      </c>
    </row>
    <row r="174">
      <c r="L174" s="98" t="s">
        <v>142532</v>
      </c>
      <c r="M174" s="98" t="s">
        <v>142533</v>
      </c>
      <c r="N174" s="98" t="s">
        <v>142534</v>
      </c>
      <c r="O174" s="101">
        <v>4</v>
      </c>
      <c r="P174" s="101">
        <v>4</v>
      </c>
    </row>
    <row r="175">
      <c r="L175" s="98" t="s">
        <v>142535</v>
      </c>
      <c r="M175" s="98" t="s">
        <v>142536</v>
      </c>
      <c r="N175" s="98" t="s">
        <v>142537</v>
      </c>
      <c r="O175" s="101">
        <v>10</v>
      </c>
      <c r="P175" s="101">
        <v>10</v>
      </c>
    </row>
    <row r="176">
      <c r="L176" s="98" t="s">
        <v>142538</v>
      </c>
      <c r="M176" s="98" t="s">
        <v>142539</v>
      </c>
      <c r="N176" s="98" t="s">
        <v>142540</v>
      </c>
      <c r="O176" s="101">
        <v>10</v>
      </c>
      <c r="P176" s="101">
        <v>10</v>
      </c>
    </row>
    <row r="177">
      <c r="K177" s="96" t="s">
        <v>142541</v>
      </c>
      <c r="O177" s="85">
        <f>SUM(O169:O176)</f>
      </c>
      <c r="P177" s="85">
        <f>SUM(P169:P176)</f>
      </c>
    </row>
    <row r="178">
      <c r="A178" s="98" t="s">
        <v>142542</v>
      </c>
      <c r="B178" s="98" t="s">
        <v>142543</v>
      </c>
      <c r="C178" s="100">
        <v>662</v>
      </c>
      <c r="D178" s="98" t="s">
        <v>142544</v>
      </c>
      <c r="E178" s="98" t="s">
        <v>142545</v>
      </c>
      <c r="F178" s="104">
        <v>45330</v>
      </c>
      <c r="G178" s="104">
        <v>45748</v>
      </c>
      <c r="H178" s="104">
        <v>46112</v>
      </c>
      <c r="J178" s="101">
        <v>1125</v>
      </c>
      <c r="K178" s="98" t="s">
        <v>142546</v>
      </c>
      <c r="L178" s="98" t="s">
        <v>142547</v>
      </c>
      <c r="M178" s="98" t="s">
        <v>142548</v>
      </c>
      <c r="N178" s="98" t="s">
        <v>142549</v>
      </c>
      <c r="O178" s="101">
        <v>10</v>
      </c>
      <c r="P178" s="101">
        <v>10</v>
      </c>
      <c r="Q178" s="101">
        <v>0</v>
      </c>
      <c r="R178" s="101">
        <v>1175</v>
      </c>
    </row>
    <row r="179">
      <c r="L179" s="98" t="s">
        <v>142550</v>
      </c>
      <c r="M179" s="98" t="s">
        <v>142551</v>
      </c>
      <c r="N179" s="98" t="s">
        <v>142552</v>
      </c>
      <c r="O179" s="101">
        <v>1125</v>
      </c>
      <c r="P179" s="101">
        <v>1125</v>
      </c>
    </row>
    <row r="180">
      <c r="L180" s="98" t="s">
        <v>142553</v>
      </c>
      <c r="M180" s="98" t="s">
        <v>142554</v>
      </c>
      <c r="N180" s="98" t="s">
        <v>142555</v>
      </c>
      <c r="O180" s="101">
        <v>9</v>
      </c>
      <c r="P180" s="101">
        <v>9</v>
      </c>
    </row>
    <row r="181">
      <c r="L181" s="98" t="s">
        <v>142556</v>
      </c>
      <c r="M181" s="98" t="s">
        <v>142557</v>
      </c>
      <c r="N181" s="98" t="s">
        <v>142558</v>
      </c>
      <c r="O181" s="101">
        <v>40</v>
      </c>
      <c r="P181" s="101">
        <v>40</v>
      </c>
    </row>
    <row r="182">
      <c r="L182" s="98" t="s">
        <v>142559</v>
      </c>
      <c r="M182" s="98" t="s">
        <v>142560</v>
      </c>
      <c r="N182" s="98" t="s">
        <v>142561</v>
      </c>
      <c r="O182" s="101">
        <v>4</v>
      </c>
      <c r="P182" s="101">
        <v>4</v>
      </c>
    </row>
    <row r="183">
      <c r="L183" s="98" t="s">
        <v>142562</v>
      </c>
      <c r="M183" s="98" t="s">
        <v>142563</v>
      </c>
      <c r="N183" s="98" t="s">
        <v>142564</v>
      </c>
      <c r="O183" s="101">
        <v>10</v>
      </c>
      <c r="P183" s="101">
        <v>10</v>
      </c>
    </row>
    <row r="184">
      <c r="L184" s="98" t="s">
        <v>142565</v>
      </c>
      <c r="M184" s="98" t="s">
        <v>142566</v>
      </c>
      <c r="N184" s="98" t="s">
        <v>142567</v>
      </c>
      <c r="O184" s="101">
        <v>10</v>
      </c>
      <c r="P184" s="101">
        <v>10</v>
      </c>
    </row>
    <row r="185">
      <c r="K185" s="96" t="s">
        <v>142568</v>
      </c>
      <c r="O185" s="85">
        <f>SUM(O178:O184)</f>
      </c>
      <c r="P185" s="85">
        <f>SUM(P178:P184)</f>
      </c>
    </row>
    <row r="186">
      <c r="A186" s="98" t="s">
        <v>142569</v>
      </c>
      <c r="B186" s="98" t="s">
        <v>142570</v>
      </c>
      <c r="C186" s="100">
        <v>662</v>
      </c>
      <c r="D186" s="98" t="s">
        <v>142571</v>
      </c>
      <c r="E186" s="98" t="s">
        <v>142572</v>
      </c>
      <c r="F186" s="104">
        <v>45444</v>
      </c>
      <c r="G186" s="104">
        <v>45444</v>
      </c>
      <c r="H186" s="104">
        <v>45808</v>
      </c>
      <c r="J186" s="101">
        <v>1152</v>
      </c>
      <c r="K186" s="98" t="s">
        <v>142573</v>
      </c>
      <c r="L186" s="98" t="s">
        <v>142574</v>
      </c>
      <c r="M186" s="98" t="s">
        <v>142575</v>
      </c>
      <c r="N186" s="98" t="s">
        <v>142576</v>
      </c>
      <c r="O186" s="101">
        <v>10</v>
      </c>
      <c r="P186" s="101">
        <v>10</v>
      </c>
      <c r="Q186" s="101">
        <v>0</v>
      </c>
      <c r="R186" s="101">
        <v>300</v>
      </c>
    </row>
    <row r="187">
      <c r="L187" s="98" t="s">
        <v>142577</v>
      </c>
      <c r="M187" s="98" t="s">
        <v>142578</v>
      </c>
      <c r="N187" s="98" t="s">
        <v>142579</v>
      </c>
      <c r="O187" s="101">
        <v>1142</v>
      </c>
      <c r="P187" s="101">
        <v>1142</v>
      </c>
    </row>
    <row r="188">
      <c r="L188" s="98" t="s">
        <v>142580</v>
      </c>
      <c r="M188" s="98" t="s">
        <v>142581</v>
      </c>
      <c r="N188" s="98" t="s">
        <v>142582</v>
      </c>
      <c r="O188" s="101">
        <v>9</v>
      </c>
      <c r="P188" s="101">
        <v>9</v>
      </c>
    </row>
    <row r="189">
      <c r="L189" s="98" t="s">
        <v>142583</v>
      </c>
      <c r="M189" s="98" t="s">
        <v>142584</v>
      </c>
      <c r="N189" s="98" t="s">
        <v>142585</v>
      </c>
      <c r="O189" s="101">
        <v>40</v>
      </c>
      <c r="P189" s="101">
        <v>40</v>
      </c>
    </row>
    <row r="190">
      <c r="L190" s="98" t="s">
        <v>142586</v>
      </c>
      <c r="M190" s="98" t="s">
        <v>142587</v>
      </c>
      <c r="N190" s="98" t="s">
        <v>142588</v>
      </c>
      <c r="O190" s="101">
        <v>4</v>
      </c>
      <c r="P190" s="101">
        <v>4</v>
      </c>
    </row>
    <row r="191">
      <c r="L191" s="98" t="s">
        <v>142589</v>
      </c>
      <c r="M191" s="98" t="s">
        <v>142590</v>
      </c>
      <c r="N191" s="98" t="s">
        <v>142591</v>
      </c>
      <c r="O191" s="101">
        <v>10</v>
      </c>
      <c r="P191" s="101">
        <v>10</v>
      </c>
    </row>
    <row r="192">
      <c r="L192" s="98" t="s">
        <v>142592</v>
      </c>
      <c r="M192" s="98" t="s">
        <v>142593</v>
      </c>
      <c r="N192" s="98" t="s">
        <v>142594</v>
      </c>
      <c r="O192" s="101">
        <v>10</v>
      </c>
      <c r="P192" s="101">
        <v>10</v>
      </c>
    </row>
    <row r="193">
      <c r="K193" s="96" t="s">
        <v>142595</v>
      </c>
      <c r="O193" s="85">
        <f>SUM(O186:O192)</f>
      </c>
      <c r="P193" s="85">
        <f>SUM(P186:P192)</f>
      </c>
    </row>
    <row r="194">
      <c r="A194" s="98" t="s">
        <v>142596</v>
      </c>
      <c r="B194" s="98" t="s">
        <v>142597</v>
      </c>
      <c r="C194" s="100">
        <v>662</v>
      </c>
      <c r="D194" s="98" t="s">
        <v>142598</v>
      </c>
      <c r="E194" s="98" t="s">
        <v>142599</v>
      </c>
      <c r="F194" s="104">
        <v>45532</v>
      </c>
      <c r="G194" s="104">
        <v>45532</v>
      </c>
      <c r="H194" s="104">
        <v>45896</v>
      </c>
      <c r="J194" s="101">
        <v>1227</v>
      </c>
      <c r="K194" s="98" t="s">
        <v>142600</v>
      </c>
      <c r="L194" s="98" t="s">
        <v>142601</v>
      </c>
      <c r="M194" s="98" t="s">
        <v>142602</v>
      </c>
      <c r="N194" s="98" t="s">
        <v>142603</v>
      </c>
      <c r="O194" s="101">
        <v>10</v>
      </c>
      <c r="P194" s="101">
        <v>10</v>
      </c>
      <c r="Q194" s="101">
        <v>0</v>
      </c>
      <c r="R194" s="101">
        <v>350</v>
      </c>
    </row>
    <row r="195">
      <c r="L195" s="98" t="s">
        <v>142604</v>
      </c>
      <c r="M195" s="98" t="s">
        <v>142605</v>
      </c>
      <c r="N195" s="98" t="s">
        <v>142606</v>
      </c>
      <c r="O195" s="101">
        <v>75</v>
      </c>
      <c r="P195" s="101">
        <v>75</v>
      </c>
    </row>
    <row r="196">
      <c r="L196" s="98" t="s">
        <v>142607</v>
      </c>
      <c r="M196" s="98" t="s">
        <v>142608</v>
      </c>
      <c r="N196" s="98" t="s">
        <v>142609</v>
      </c>
      <c r="O196" s="101">
        <v>1142</v>
      </c>
      <c r="P196" s="101">
        <v>1142</v>
      </c>
    </row>
    <row r="197">
      <c r="L197" s="98" t="s">
        <v>142610</v>
      </c>
      <c r="M197" s="98" t="s">
        <v>142611</v>
      </c>
      <c r="N197" s="98" t="s">
        <v>142612</v>
      </c>
      <c r="O197" s="101">
        <v>9</v>
      </c>
      <c r="P197" s="101">
        <v>9</v>
      </c>
    </row>
    <row r="198">
      <c r="L198" s="98" t="s">
        <v>142613</v>
      </c>
      <c r="M198" s="98" t="s">
        <v>142614</v>
      </c>
      <c r="N198" s="98" t="s">
        <v>142615</v>
      </c>
      <c r="O198" s="101">
        <v>4</v>
      </c>
      <c r="P198" s="101">
        <v>4</v>
      </c>
    </row>
    <row r="199">
      <c r="L199" s="98" t="s">
        <v>142616</v>
      </c>
      <c r="M199" s="98" t="s">
        <v>142617</v>
      </c>
      <c r="N199" s="98" t="s">
        <v>142618</v>
      </c>
      <c r="O199" s="101">
        <v>10</v>
      </c>
      <c r="P199" s="101">
        <v>10</v>
      </c>
    </row>
    <row r="200">
      <c r="L200" s="98" t="s">
        <v>142619</v>
      </c>
      <c r="M200" s="98" t="s">
        <v>142620</v>
      </c>
      <c r="N200" s="98" t="s">
        <v>142621</v>
      </c>
      <c r="O200" s="101">
        <v>10</v>
      </c>
      <c r="P200" s="101">
        <v>10</v>
      </c>
    </row>
    <row r="201">
      <c r="K201" s="96" t="s">
        <v>142622</v>
      </c>
      <c r="O201" s="85">
        <f>SUM(O194:O200)</f>
      </c>
      <c r="P201" s="85">
        <f>SUM(P194:P200)</f>
      </c>
    </row>
    <row r="202">
      <c r="A202" s="98" t="s">
        <v>142623</v>
      </c>
      <c r="B202" s="98" t="s">
        <v>142624</v>
      </c>
      <c r="C202" s="100">
        <v>662</v>
      </c>
      <c r="D202" s="98" t="s">
        <v>142625</v>
      </c>
      <c r="E202" s="98" t="s">
        <v>142626</v>
      </c>
      <c r="F202" s="104">
        <v>45737</v>
      </c>
      <c r="G202" s="104">
        <v>45737</v>
      </c>
      <c r="H202" s="104">
        <v>46132</v>
      </c>
      <c r="J202" s="101">
        <v>1061</v>
      </c>
      <c r="K202" s="98" t="s">
        <v>142627</v>
      </c>
      <c r="L202" s="98" t="s">
        <v>142628</v>
      </c>
      <c r="M202" s="98" t="s">
        <v>142629</v>
      </c>
      <c r="N202" s="98" t="s">
        <v>142630</v>
      </c>
      <c r="O202" s="101">
        <v>75</v>
      </c>
      <c r="P202" s="101">
        <v>75</v>
      </c>
      <c r="Q202" s="101">
        <v>0</v>
      </c>
      <c r="R202" s="101">
        <v>300</v>
      </c>
    </row>
    <row r="203">
      <c r="L203" s="98" t="s">
        <v>142631</v>
      </c>
      <c r="M203" s="98" t="s">
        <v>142632</v>
      </c>
      <c r="N203" s="98" t="s">
        <v>142633</v>
      </c>
      <c r="O203" s="101">
        <v>986</v>
      </c>
      <c r="P203" s="101">
        <v>986</v>
      </c>
    </row>
    <row r="204">
      <c r="L204" s="98" t="s">
        <v>142634</v>
      </c>
      <c r="M204" s="98" t="s">
        <v>142635</v>
      </c>
      <c r="N204" s="98" t="s">
        <v>142636</v>
      </c>
      <c r="O204" s="101">
        <v>9</v>
      </c>
      <c r="P204" s="101">
        <v>9</v>
      </c>
    </row>
    <row r="205">
      <c r="L205" s="98" t="s">
        <v>142637</v>
      </c>
      <c r="M205" s="98" t="s">
        <v>142638</v>
      </c>
      <c r="N205" s="98" t="s">
        <v>142639</v>
      </c>
      <c r="O205" s="101">
        <v>4</v>
      </c>
      <c r="P205" s="101">
        <v>4</v>
      </c>
    </row>
    <row r="206">
      <c r="L206" s="98" t="s">
        <v>142640</v>
      </c>
      <c r="M206" s="98" t="s">
        <v>142641</v>
      </c>
      <c r="N206" s="98" t="s">
        <v>142642</v>
      </c>
      <c r="O206" s="101">
        <v>10</v>
      </c>
      <c r="P206" s="101">
        <v>10</v>
      </c>
    </row>
    <row r="207">
      <c r="L207" s="98" t="s">
        <v>142643</v>
      </c>
      <c r="M207" s="98" t="s">
        <v>142644</v>
      </c>
      <c r="N207" s="98" t="s">
        <v>142645</v>
      </c>
      <c r="O207" s="101">
        <v>10</v>
      </c>
      <c r="P207" s="101">
        <v>10</v>
      </c>
    </row>
    <row r="208">
      <c r="K208" s="96" t="s">
        <v>142646</v>
      </c>
      <c r="O208" s="85">
        <f>SUM(O202:O207)</f>
      </c>
      <c r="P208" s="85">
        <f>SUM(P202:P207)</f>
      </c>
    </row>
    <row r="209">
      <c r="A209" s="98" t="s">
        <v>142647</v>
      </c>
      <c r="B209" s="98" t="s">
        <v>142648</v>
      </c>
      <c r="C209" s="100">
        <v>662</v>
      </c>
      <c r="D209" s="98" t="s">
        <v>142649</v>
      </c>
      <c r="E209" s="98" t="s">
        <v>142650</v>
      </c>
      <c r="F209" s="104">
        <v>45604</v>
      </c>
      <c r="G209" s="104">
        <v>45604</v>
      </c>
      <c r="H209" s="104">
        <v>46060</v>
      </c>
      <c r="J209" s="101">
        <v>1172</v>
      </c>
      <c r="K209" s="98" t="s">
        <v>142651</v>
      </c>
      <c r="L209" s="98" t="s">
        <v>142652</v>
      </c>
      <c r="M209" s="98" t="s">
        <v>142653</v>
      </c>
      <c r="N209" s="98" t="s">
        <v>142654</v>
      </c>
      <c r="O209" s="101">
        <v>75</v>
      </c>
      <c r="P209" s="101">
        <v>75</v>
      </c>
      <c r="Q209" s="101">
        <v>0</v>
      </c>
      <c r="R209" s="101">
        <v>400</v>
      </c>
    </row>
    <row r="210">
      <c r="L210" s="98" t="s">
        <v>142655</v>
      </c>
      <c r="M210" s="98" t="s">
        <v>142656</v>
      </c>
      <c r="N210" s="98" t="s">
        <v>142657</v>
      </c>
      <c r="O210" s="101">
        <v>1097</v>
      </c>
      <c r="P210" s="101">
        <v>1097</v>
      </c>
    </row>
    <row r="211">
      <c r="L211" s="98" t="s">
        <v>142658</v>
      </c>
      <c r="M211" s="98" t="s">
        <v>142659</v>
      </c>
      <c r="N211" s="98" t="s">
        <v>142660</v>
      </c>
      <c r="O211" s="101">
        <v>9</v>
      </c>
      <c r="P211" s="101">
        <v>9</v>
      </c>
    </row>
    <row r="212">
      <c r="L212" s="98" t="s">
        <v>142661</v>
      </c>
      <c r="M212" s="98" t="s">
        <v>142662</v>
      </c>
      <c r="N212" s="98" t="s">
        <v>142663</v>
      </c>
      <c r="O212" s="101">
        <v>4</v>
      </c>
      <c r="P212" s="101">
        <v>4</v>
      </c>
    </row>
    <row r="213">
      <c r="L213" s="98" t="s">
        <v>142664</v>
      </c>
      <c r="M213" s="98" t="s">
        <v>142665</v>
      </c>
      <c r="N213" s="98" t="s">
        <v>142666</v>
      </c>
      <c r="O213" s="101">
        <v>10</v>
      </c>
      <c r="P213" s="101">
        <v>10</v>
      </c>
    </row>
    <row r="214">
      <c r="L214" s="98" t="s">
        <v>142667</v>
      </c>
      <c r="M214" s="98" t="s">
        <v>142668</v>
      </c>
      <c r="N214" s="98" t="s">
        <v>142669</v>
      </c>
      <c r="O214" s="101">
        <v>10</v>
      </c>
      <c r="P214" s="101">
        <v>10</v>
      </c>
    </row>
    <row r="215">
      <c r="K215" s="96" t="s">
        <v>142670</v>
      </c>
      <c r="O215" s="85">
        <f>SUM(O209:O214)</f>
      </c>
      <c r="P215" s="85">
        <f>SUM(P209:P214)</f>
      </c>
    </row>
    <row r="216">
      <c r="A216" s="98" t="s">
        <v>142671</v>
      </c>
      <c r="B216" s="98" t="s">
        <v>142672</v>
      </c>
      <c r="C216" s="100">
        <v>662</v>
      </c>
      <c r="D216" s="98" t="s">
        <v>142673</v>
      </c>
      <c r="E216" s="98" t="s">
        <v>142674</v>
      </c>
      <c r="J216" s="101">
        <v>1111</v>
      </c>
      <c r="K216" s="98" t="s">
        <v>142675</v>
      </c>
      <c r="L216" s="98" t="s">
        <v>142675</v>
      </c>
      <c r="O216" s="101">
        <v>0</v>
      </c>
      <c r="P216" s="101">
        <v>0</v>
      </c>
      <c r="R216" s="101">
        <v>0</v>
      </c>
    </row>
    <row r="217">
      <c r="K217" s="96" t="s">
        <v>142676</v>
      </c>
      <c r="O217" s="85">
        <f>SUM(O216:O216)</f>
      </c>
      <c r="P217" s="85">
        <f>SUM(P216:P216)</f>
      </c>
    </row>
    <row r="218">
      <c r="A218" s="98" t="s">
        <v>142677</v>
      </c>
      <c r="B218" s="98" t="s">
        <v>142678</v>
      </c>
      <c r="C218" s="100">
        <v>662</v>
      </c>
      <c r="D218" s="98" t="s">
        <v>142679</v>
      </c>
      <c r="E218" s="98" t="s">
        <v>142680</v>
      </c>
      <c r="F218" s="104">
        <v>45476</v>
      </c>
      <c r="G218" s="104">
        <v>45476</v>
      </c>
      <c r="H218" s="104">
        <v>45840</v>
      </c>
      <c r="J218" s="101">
        <v>1142</v>
      </c>
      <c r="K218" s="98" t="s">
        <v>142681</v>
      </c>
      <c r="L218" s="98" t="s">
        <v>142682</v>
      </c>
      <c r="M218" s="98" t="s">
        <v>142683</v>
      </c>
      <c r="N218" s="98" t="s">
        <v>142684</v>
      </c>
      <c r="O218" s="101">
        <v>1142</v>
      </c>
      <c r="P218" s="101">
        <v>1142</v>
      </c>
      <c r="Q218" s="101">
        <v>0</v>
      </c>
      <c r="R218" s="101">
        <v>300</v>
      </c>
    </row>
    <row r="219">
      <c r="L219" s="98" t="s">
        <v>142685</v>
      </c>
      <c r="M219" s="98" t="s">
        <v>142686</v>
      </c>
      <c r="N219" s="98" t="s">
        <v>142687</v>
      </c>
      <c r="O219" s="101">
        <v>9</v>
      </c>
      <c r="P219" s="101">
        <v>9</v>
      </c>
    </row>
    <row r="220">
      <c r="L220" s="98" t="s">
        <v>142688</v>
      </c>
      <c r="M220" s="98" t="s">
        <v>142689</v>
      </c>
      <c r="N220" s="98" t="s">
        <v>142690</v>
      </c>
      <c r="O220" s="101">
        <v>4</v>
      </c>
      <c r="P220" s="101">
        <v>4</v>
      </c>
    </row>
    <row r="221">
      <c r="L221" s="98" t="s">
        <v>142691</v>
      </c>
      <c r="M221" s="98" t="s">
        <v>142692</v>
      </c>
      <c r="N221" s="98" t="s">
        <v>142693</v>
      </c>
      <c r="O221" s="101">
        <v>10</v>
      </c>
      <c r="P221" s="101">
        <v>10</v>
      </c>
    </row>
    <row r="222">
      <c r="L222" s="98" t="s">
        <v>142694</v>
      </c>
      <c r="M222" s="98" t="s">
        <v>142695</v>
      </c>
      <c r="N222" s="98" t="s">
        <v>142696</v>
      </c>
      <c r="O222" s="101">
        <v>10</v>
      </c>
      <c r="P222" s="101">
        <v>10</v>
      </c>
    </row>
    <row r="223">
      <c r="K223" s="96" t="s">
        <v>142697</v>
      </c>
      <c r="O223" s="85">
        <f>SUM(O218:O222)</f>
      </c>
      <c r="P223" s="85">
        <f>SUM(P218:P222)</f>
      </c>
    </row>
    <row r="224">
      <c r="A224" s="98" t="s">
        <v>142698</v>
      </c>
      <c r="B224" s="98" t="s">
        <v>142699</v>
      </c>
      <c r="C224" s="100">
        <v>662</v>
      </c>
      <c r="D224" s="98" t="s">
        <v>142700</v>
      </c>
      <c r="E224" s="98" t="s">
        <v>142701</v>
      </c>
      <c r="J224" s="101">
        <v>1061</v>
      </c>
      <c r="K224" s="98" t="s">
        <v>142702</v>
      </c>
      <c r="L224" s="98" t="s">
        <v>142702</v>
      </c>
      <c r="O224" s="101">
        <v>0</v>
      </c>
      <c r="P224" s="101">
        <v>0</v>
      </c>
    </row>
    <row r="225">
      <c r="K225" s="96" t="s">
        <v>142703</v>
      </c>
      <c r="O225" s="85">
        <f>SUM(O224:O224)</f>
      </c>
      <c r="P225" s="85">
        <f>SUM(P224:P224)</f>
      </c>
    </row>
    <row r="226">
      <c r="A226" s="98" t="s">
        <v>142704</v>
      </c>
      <c r="B226" s="98" t="s">
        <v>142705</v>
      </c>
      <c r="C226" s="100">
        <v>662</v>
      </c>
      <c r="D226" s="98" t="s">
        <v>142706</v>
      </c>
      <c r="E226" s="98" t="s">
        <v>142707</v>
      </c>
      <c r="F226" s="104">
        <v>45747</v>
      </c>
      <c r="G226" s="104">
        <v>45747</v>
      </c>
      <c r="H226" s="104">
        <v>45930</v>
      </c>
      <c r="J226" s="101">
        <v>1061</v>
      </c>
      <c r="K226" s="98" t="s">
        <v>142708</v>
      </c>
      <c r="L226" s="98" t="s">
        <v>142709</v>
      </c>
      <c r="M226" s="98" t="s">
        <v>142710</v>
      </c>
      <c r="N226" s="98" t="s">
        <v>142711</v>
      </c>
      <c r="O226" s="101">
        <v>2.5</v>
      </c>
      <c r="P226" s="101">
        <v>0</v>
      </c>
      <c r="Q226" s="101">
        <v>-2.0699999999999998</v>
      </c>
      <c r="R226" s="101">
        <v>300</v>
      </c>
    </row>
    <row r="227">
      <c r="L227" s="98" t="s">
        <v>142712</v>
      </c>
      <c r="M227" s="98" t="s">
        <v>142713</v>
      </c>
      <c r="N227" s="98" t="s">
        <v>142714</v>
      </c>
      <c r="O227" s="101">
        <v>75</v>
      </c>
      <c r="P227" s="101">
        <v>75</v>
      </c>
    </row>
    <row r="228">
      <c r="L228" s="98" t="s">
        <v>142715</v>
      </c>
      <c r="M228" s="98" t="s">
        <v>142716</v>
      </c>
      <c r="N228" s="98" t="s">
        <v>142717</v>
      </c>
      <c r="O228" s="101">
        <v>32.869999999999997</v>
      </c>
      <c r="P228" s="101">
        <v>0</v>
      </c>
    </row>
    <row r="229">
      <c r="L229" s="98" t="s">
        <v>142718</v>
      </c>
      <c r="M229" s="98" t="s">
        <v>142719</v>
      </c>
      <c r="N229" s="98" t="s">
        <v>142720</v>
      </c>
      <c r="O229" s="101">
        <v>986</v>
      </c>
      <c r="P229" s="101">
        <v>986</v>
      </c>
    </row>
    <row r="230">
      <c r="L230" s="98" t="s">
        <v>142721</v>
      </c>
      <c r="M230" s="98" t="s">
        <v>142722</v>
      </c>
      <c r="N230" s="98" t="s">
        <v>142723</v>
      </c>
      <c r="O230" s="101">
        <v>75</v>
      </c>
      <c r="P230" s="101">
        <v>0</v>
      </c>
    </row>
    <row r="231">
      <c r="L231" s="98" t="s">
        <v>142724</v>
      </c>
      <c r="M231" s="98" t="s">
        <v>142725</v>
      </c>
      <c r="N231" s="98" t="s">
        <v>142726</v>
      </c>
      <c r="O231" s="101">
        <v>0.29999999999999999</v>
      </c>
      <c r="P231" s="101">
        <v>0</v>
      </c>
    </row>
    <row r="232">
      <c r="L232" s="98" t="s">
        <v>142727</v>
      </c>
      <c r="M232" s="98" t="s">
        <v>142728</v>
      </c>
      <c r="N232" s="98" t="s">
        <v>142729</v>
      </c>
      <c r="O232" s="101">
        <v>9</v>
      </c>
      <c r="P232" s="101">
        <v>9</v>
      </c>
    </row>
    <row r="233">
      <c r="L233" s="98" t="s">
        <v>142730</v>
      </c>
      <c r="M233" s="98" t="s">
        <v>142731</v>
      </c>
      <c r="N233" s="98" t="s">
        <v>142732</v>
      </c>
      <c r="O233" s="101">
        <v>0.13</v>
      </c>
      <c r="P233" s="101">
        <v>0</v>
      </c>
    </row>
    <row r="234">
      <c r="L234" s="98" t="s">
        <v>142733</v>
      </c>
      <c r="M234" s="98" t="s">
        <v>142734</v>
      </c>
      <c r="N234" s="98" t="s">
        <v>142735</v>
      </c>
      <c r="O234" s="101">
        <v>4</v>
      </c>
      <c r="P234" s="101">
        <v>4</v>
      </c>
    </row>
    <row r="235">
      <c r="L235" s="98" t="s">
        <v>142736</v>
      </c>
      <c r="M235" s="98" t="s">
        <v>142737</v>
      </c>
      <c r="N235" s="98" t="s">
        <v>142738</v>
      </c>
      <c r="O235" s="101">
        <v>0.33000000000000002</v>
      </c>
      <c r="P235" s="101">
        <v>0</v>
      </c>
    </row>
    <row r="236">
      <c r="L236" s="98" t="s">
        <v>142739</v>
      </c>
      <c r="M236" s="98" t="s">
        <v>142740</v>
      </c>
      <c r="N236" s="98" t="s">
        <v>142741</v>
      </c>
      <c r="O236" s="101">
        <v>10</v>
      </c>
      <c r="P236" s="101">
        <v>10</v>
      </c>
    </row>
    <row r="237">
      <c r="L237" s="98" t="s">
        <v>142742</v>
      </c>
      <c r="M237" s="98" t="s">
        <v>142743</v>
      </c>
      <c r="N237" s="98" t="s">
        <v>142744</v>
      </c>
      <c r="O237" s="101">
        <v>0.33000000000000002</v>
      </c>
      <c r="P237" s="101">
        <v>0</v>
      </c>
    </row>
    <row r="238">
      <c r="L238" s="98" t="s">
        <v>142745</v>
      </c>
      <c r="M238" s="98" t="s">
        <v>142746</v>
      </c>
      <c r="N238" s="98" t="s">
        <v>142747</v>
      </c>
      <c r="O238" s="101">
        <v>10</v>
      </c>
      <c r="P238" s="101">
        <v>10</v>
      </c>
    </row>
    <row r="239">
      <c r="K239" s="96" t="s">
        <v>142748</v>
      </c>
      <c r="O239" s="85">
        <f>SUM(O226:O238)</f>
      </c>
      <c r="P239" s="85">
        <f>SUM(P226:P238)</f>
      </c>
    </row>
    <row r="240">
      <c r="A240" s="98" t="s">
        <v>142749</v>
      </c>
      <c r="B240" s="98" t="s">
        <v>142750</v>
      </c>
      <c r="C240" s="100">
        <v>662</v>
      </c>
      <c r="D240" s="98" t="s">
        <v>142751</v>
      </c>
      <c r="E240" s="98" t="s">
        <v>142752</v>
      </c>
      <c r="F240" s="104">
        <v>45713</v>
      </c>
      <c r="G240" s="104">
        <v>45713</v>
      </c>
      <c r="H240" s="104">
        <v>46105</v>
      </c>
      <c r="J240" s="101">
        <v>1061</v>
      </c>
      <c r="K240" s="98" t="s">
        <v>142753</v>
      </c>
      <c r="L240" s="98" t="s">
        <v>142754</v>
      </c>
      <c r="M240" s="98" t="s">
        <v>142755</v>
      </c>
      <c r="N240" s="98" t="s">
        <v>142756</v>
      </c>
      <c r="O240" s="101">
        <v>75</v>
      </c>
      <c r="P240" s="101">
        <v>75</v>
      </c>
      <c r="Q240" s="101">
        <v>0</v>
      </c>
      <c r="R240" s="101">
        <v>400</v>
      </c>
    </row>
    <row r="241">
      <c r="L241" s="98" t="s">
        <v>142757</v>
      </c>
      <c r="M241" s="98" t="s">
        <v>142758</v>
      </c>
      <c r="N241" s="98" t="s">
        <v>142759</v>
      </c>
      <c r="O241" s="101">
        <v>986</v>
      </c>
      <c r="P241" s="101">
        <v>986</v>
      </c>
    </row>
    <row r="242">
      <c r="L242" s="98" t="s">
        <v>142760</v>
      </c>
      <c r="M242" s="98" t="s">
        <v>142761</v>
      </c>
      <c r="N242" s="98" t="s">
        <v>142762</v>
      </c>
      <c r="O242" s="101">
        <v>9</v>
      </c>
      <c r="P242" s="101">
        <v>9</v>
      </c>
    </row>
    <row r="243">
      <c r="L243" s="98" t="s">
        <v>142763</v>
      </c>
      <c r="M243" s="98" t="s">
        <v>142764</v>
      </c>
      <c r="N243" s="98" t="s">
        <v>142765</v>
      </c>
      <c r="O243" s="101">
        <v>4</v>
      </c>
      <c r="P243" s="101">
        <v>4</v>
      </c>
    </row>
    <row r="244">
      <c r="L244" s="98" t="s">
        <v>142766</v>
      </c>
      <c r="M244" s="98" t="s">
        <v>142767</v>
      </c>
      <c r="N244" s="98" t="s">
        <v>142768</v>
      </c>
      <c r="O244" s="101">
        <v>10</v>
      </c>
      <c r="P244" s="101">
        <v>10</v>
      </c>
    </row>
    <row r="245">
      <c r="L245" s="98" t="s">
        <v>142769</v>
      </c>
      <c r="M245" s="98" t="s">
        <v>142770</v>
      </c>
      <c r="N245" s="98" t="s">
        <v>142771</v>
      </c>
      <c r="O245" s="101">
        <v>10</v>
      </c>
      <c r="P245" s="101">
        <v>10</v>
      </c>
    </row>
    <row r="246">
      <c r="K246" s="96" t="s">
        <v>142772</v>
      </c>
      <c r="O246" s="85">
        <f>SUM(O240:O245)</f>
      </c>
      <c r="P246" s="85">
        <f>SUM(P240:P245)</f>
      </c>
    </row>
    <row r="247">
      <c r="A247" s="98" t="s">
        <v>142773</v>
      </c>
      <c r="B247" s="98" t="s">
        <v>142774</v>
      </c>
      <c r="C247" s="100">
        <v>662</v>
      </c>
      <c r="D247" s="98" t="s">
        <v>142775</v>
      </c>
      <c r="E247" s="98" t="s">
        <v>142776</v>
      </c>
      <c r="F247" s="104">
        <v>44317</v>
      </c>
      <c r="G247" s="104">
        <v>45658</v>
      </c>
      <c r="H247" s="104">
        <v>45930</v>
      </c>
      <c r="J247" s="101">
        <v>1190</v>
      </c>
      <c r="K247" s="98" t="s">
        <v>142777</v>
      </c>
      <c r="L247" s="98" t="s">
        <v>142778</v>
      </c>
      <c r="M247" s="98" t="s">
        <v>142779</v>
      </c>
      <c r="N247" s="98" t="s">
        <v>142780</v>
      </c>
      <c r="O247" s="101">
        <v>75</v>
      </c>
      <c r="P247" s="101">
        <v>75</v>
      </c>
      <c r="Q247" s="101">
        <v>0</v>
      </c>
      <c r="R247" s="101">
        <v>300</v>
      </c>
    </row>
    <row r="248">
      <c r="L248" s="98" t="s">
        <v>142781</v>
      </c>
      <c r="M248" s="98" t="s">
        <v>142782</v>
      </c>
      <c r="N248" s="98" t="s">
        <v>142783</v>
      </c>
      <c r="O248" s="101">
        <v>1202</v>
      </c>
      <c r="P248" s="101">
        <v>1202</v>
      </c>
    </row>
    <row r="249">
      <c r="L249" s="98" t="s">
        <v>142784</v>
      </c>
      <c r="M249" s="98" t="s">
        <v>142785</v>
      </c>
      <c r="N249" s="98" t="s">
        <v>142786</v>
      </c>
      <c r="O249" s="101">
        <v>9</v>
      </c>
      <c r="P249" s="101">
        <v>9</v>
      </c>
    </row>
    <row r="250">
      <c r="L250" s="98" t="s">
        <v>142787</v>
      </c>
      <c r="M250" s="98" t="s">
        <v>142788</v>
      </c>
      <c r="N250" s="98" t="s">
        <v>142789</v>
      </c>
      <c r="O250" s="101">
        <v>4</v>
      </c>
      <c r="P250" s="101">
        <v>4</v>
      </c>
    </row>
    <row r="251">
      <c r="L251" s="98" t="s">
        <v>142790</v>
      </c>
      <c r="M251" s="98" t="s">
        <v>142791</v>
      </c>
      <c r="N251" s="98" t="s">
        <v>142792</v>
      </c>
      <c r="O251" s="101">
        <v>10</v>
      </c>
      <c r="P251" s="101">
        <v>10</v>
      </c>
    </row>
    <row r="252">
      <c r="L252" s="98" t="s">
        <v>142793</v>
      </c>
      <c r="M252" s="98" t="s">
        <v>142794</v>
      </c>
      <c r="N252" s="98" t="s">
        <v>142795</v>
      </c>
      <c r="O252" s="101">
        <v>10</v>
      </c>
      <c r="P252" s="101">
        <v>10</v>
      </c>
    </row>
    <row r="253">
      <c r="K253" s="96" t="s">
        <v>142796</v>
      </c>
      <c r="O253" s="85">
        <f>SUM(O247:O252)</f>
      </c>
      <c r="P253" s="85">
        <f>SUM(P247:P252)</f>
      </c>
    </row>
    <row r="254">
      <c r="A254" s="98" t="s">
        <v>142797</v>
      </c>
      <c r="B254" s="98" t="s">
        <v>142798</v>
      </c>
      <c r="C254" s="100">
        <v>933</v>
      </c>
      <c r="D254" s="98" t="s">
        <v>142799</v>
      </c>
      <c r="E254" s="98" t="s">
        <v>142800</v>
      </c>
      <c r="F254" s="104">
        <v>39407</v>
      </c>
      <c r="G254" s="104">
        <v>45717</v>
      </c>
      <c r="H254" s="104">
        <v>45900</v>
      </c>
      <c r="J254" s="101">
        <v>1425</v>
      </c>
      <c r="K254" s="98" t="s">
        <v>142801</v>
      </c>
      <c r="L254" s="98" t="s">
        <v>142802</v>
      </c>
      <c r="M254" s="98" t="s">
        <v>142803</v>
      </c>
      <c r="N254" s="98" t="s">
        <v>142804</v>
      </c>
      <c r="O254" s="101">
        <v>10</v>
      </c>
      <c r="P254" s="101">
        <v>10</v>
      </c>
      <c r="Q254" s="101">
        <v>0</v>
      </c>
      <c r="R254" s="101">
        <v>300</v>
      </c>
    </row>
    <row r="255">
      <c r="L255" s="98" t="s">
        <v>142805</v>
      </c>
      <c r="M255" s="98" t="s">
        <v>142806</v>
      </c>
      <c r="N255" s="98" t="s">
        <v>142807</v>
      </c>
      <c r="O255" s="101">
        <v>1512</v>
      </c>
      <c r="P255" s="101">
        <v>1512</v>
      </c>
    </row>
    <row r="256">
      <c r="L256" s="98" t="s">
        <v>142808</v>
      </c>
      <c r="M256" s="98" t="s">
        <v>142809</v>
      </c>
      <c r="N256" s="98" t="s">
        <v>142810</v>
      </c>
      <c r="O256" s="101">
        <v>9</v>
      </c>
      <c r="P256" s="101">
        <v>9</v>
      </c>
    </row>
    <row r="257">
      <c r="L257" s="98" t="s">
        <v>142811</v>
      </c>
      <c r="M257" s="98" t="s">
        <v>142812</v>
      </c>
      <c r="N257" s="98" t="s">
        <v>142813</v>
      </c>
      <c r="O257" s="101">
        <v>4</v>
      </c>
      <c r="P257" s="101">
        <v>4</v>
      </c>
    </row>
    <row r="258">
      <c r="L258" s="98" t="s">
        <v>142814</v>
      </c>
      <c r="M258" s="98" t="s">
        <v>142815</v>
      </c>
      <c r="N258" s="98" t="s">
        <v>142816</v>
      </c>
      <c r="O258" s="101">
        <v>10</v>
      </c>
      <c r="P258" s="101">
        <v>10</v>
      </c>
    </row>
    <row r="259">
      <c r="L259" s="98" t="s">
        <v>142817</v>
      </c>
      <c r="M259" s="98" t="s">
        <v>142818</v>
      </c>
      <c r="N259" s="98" t="s">
        <v>142819</v>
      </c>
      <c r="O259" s="101">
        <v>10</v>
      </c>
      <c r="P259" s="101">
        <v>10</v>
      </c>
    </row>
    <row r="260">
      <c r="K260" s="96" t="s">
        <v>142820</v>
      </c>
      <c r="O260" s="85">
        <f>SUM(O254:O259)</f>
      </c>
      <c r="P260" s="85">
        <f>SUM(P254:P259)</f>
      </c>
    </row>
    <row r="261">
      <c r="A261" s="98" t="s">
        <v>142821</v>
      </c>
      <c r="B261" s="98" t="s">
        <v>142822</v>
      </c>
      <c r="C261" s="100">
        <v>933</v>
      </c>
      <c r="D261" s="98" t="s">
        <v>142823</v>
      </c>
      <c r="E261" s="98" t="s">
        <v>142824</v>
      </c>
      <c r="F261" s="104">
        <v>45051</v>
      </c>
      <c r="G261" s="104">
        <v>45417</v>
      </c>
      <c r="H261" s="104">
        <v>45838</v>
      </c>
      <c r="J261" s="101">
        <v>1425</v>
      </c>
      <c r="K261" s="98" t="s">
        <v>142825</v>
      </c>
      <c r="L261" s="98" t="s">
        <v>142826</v>
      </c>
      <c r="M261" s="98" t="s">
        <v>142827</v>
      </c>
      <c r="N261" s="98" t="s">
        <v>142828</v>
      </c>
      <c r="O261" s="101">
        <v>10</v>
      </c>
      <c r="P261" s="101">
        <v>10</v>
      </c>
      <c r="Q261" s="101">
        <v>0</v>
      </c>
      <c r="R261" s="101">
        <v>1066.5</v>
      </c>
    </row>
    <row r="262">
      <c r="L262" s="98" t="s">
        <v>142829</v>
      </c>
      <c r="M262" s="98" t="s">
        <v>142830</v>
      </c>
      <c r="N262" s="98" t="s">
        <v>142831</v>
      </c>
      <c r="O262" s="101">
        <v>1457</v>
      </c>
      <c r="P262" s="101">
        <v>1457</v>
      </c>
    </row>
    <row r="263">
      <c r="L263" s="98" t="s">
        <v>142832</v>
      </c>
      <c r="M263" s="98" t="s">
        <v>142833</v>
      </c>
      <c r="N263" s="98" t="s">
        <v>142834</v>
      </c>
      <c r="O263" s="101">
        <v>9</v>
      </c>
      <c r="P263" s="101">
        <v>9</v>
      </c>
    </row>
    <row r="264">
      <c r="L264" s="98" t="s">
        <v>142835</v>
      </c>
      <c r="M264" s="98" t="s">
        <v>142836</v>
      </c>
      <c r="N264" s="98" t="s">
        <v>142837</v>
      </c>
      <c r="O264" s="101">
        <v>4</v>
      </c>
      <c r="P264" s="101">
        <v>4</v>
      </c>
    </row>
    <row r="265">
      <c r="L265" s="98" t="s">
        <v>142838</v>
      </c>
      <c r="M265" s="98" t="s">
        <v>142839</v>
      </c>
      <c r="N265" s="98" t="s">
        <v>142840</v>
      </c>
      <c r="O265" s="101">
        <v>10</v>
      </c>
      <c r="P265" s="101">
        <v>10</v>
      </c>
    </row>
    <row r="266">
      <c r="L266" s="98" t="s">
        <v>142841</v>
      </c>
      <c r="M266" s="98" t="s">
        <v>142842</v>
      </c>
      <c r="N266" s="98" t="s">
        <v>142843</v>
      </c>
      <c r="O266" s="101">
        <v>10</v>
      </c>
      <c r="P266" s="101">
        <v>10</v>
      </c>
    </row>
    <row r="267">
      <c r="K267" s="96" t="s">
        <v>142844</v>
      </c>
      <c r="O267" s="85">
        <f>SUM(O261:O266)</f>
      </c>
      <c r="P267" s="85">
        <f>SUM(P261:P266)</f>
      </c>
    </row>
    <row r="268">
      <c r="A268" s="98" t="s">
        <v>142845</v>
      </c>
      <c r="B268" s="98" t="s">
        <v>142846</v>
      </c>
      <c r="C268" s="100">
        <v>933</v>
      </c>
      <c r="D268" s="98" t="s">
        <v>142847</v>
      </c>
      <c r="E268" s="98" t="s">
        <v>142848</v>
      </c>
      <c r="J268" s="101">
        <v>1627</v>
      </c>
      <c r="K268" s="98" t="s">
        <v>142849</v>
      </c>
      <c r="L268" s="98" t="s">
        <v>142849</v>
      </c>
      <c r="O268" s="101">
        <v>0</v>
      </c>
      <c r="P268" s="101">
        <v>0</v>
      </c>
      <c r="R268" s="101">
        <v>0</v>
      </c>
    </row>
    <row r="269">
      <c r="K269" s="96" t="s">
        <v>142850</v>
      </c>
      <c r="O269" s="85">
        <f>SUM(O268:O268)</f>
      </c>
      <c r="P269" s="85">
        <f>SUM(P268:P268)</f>
      </c>
    </row>
    <row r="270">
      <c r="A270" s="98" t="s">
        <v>142851</v>
      </c>
      <c r="B270" s="98" t="s">
        <v>142852</v>
      </c>
      <c r="C270" s="100">
        <v>933</v>
      </c>
      <c r="D270" s="98" t="s">
        <v>142853</v>
      </c>
      <c r="E270" s="98" t="s">
        <v>142854</v>
      </c>
      <c r="J270" s="101">
        <v>1452</v>
      </c>
      <c r="K270" s="98" t="s">
        <v>142855</v>
      </c>
      <c r="L270" s="98" t="s">
        <v>142855</v>
      </c>
      <c r="O270" s="101">
        <v>0</v>
      </c>
      <c r="P270" s="101">
        <v>0</v>
      </c>
    </row>
    <row r="271">
      <c r="K271" s="96" t="s">
        <v>142856</v>
      </c>
      <c r="O271" s="85">
        <f>SUM(O270:O270)</f>
      </c>
      <c r="P271" s="85">
        <f>SUM(P270:P270)</f>
      </c>
    </row>
    <row r="272">
      <c r="A272" s="98" t="s">
        <v>142857</v>
      </c>
      <c r="B272" s="98" t="s">
        <v>142858</v>
      </c>
      <c r="C272" s="100">
        <v>933</v>
      </c>
      <c r="D272" s="98" t="s">
        <v>142859</v>
      </c>
      <c r="E272" s="98" t="s">
        <v>142860</v>
      </c>
      <c r="F272" s="104">
        <v>45640</v>
      </c>
      <c r="G272" s="104">
        <v>45640</v>
      </c>
      <c r="H272" s="104">
        <v>46035</v>
      </c>
      <c r="J272" s="101">
        <v>1492</v>
      </c>
      <c r="K272" s="98" t="s">
        <v>142861</v>
      </c>
      <c r="L272" s="98" t="s">
        <v>142862</v>
      </c>
      <c r="M272" s="98" t="s">
        <v>142863</v>
      </c>
      <c r="N272" s="98" t="s">
        <v>142864</v>
      </c>
      <c r="O272" s="101">
        <v>75</v>
      </c>
      <c r="P272" s="101">
        <v>75</v>
      </c>
      <c r="Q272" s="101">
        <v>0</v>
      </c>
      <c r="R272" s="101">
        <v>500</v>
      </c>
    </row>
    <row r="273">
      <c r="L273" s="98" t="s">
        <v>142865</v>
      </c>
      <c r="M273" s="98" t="s">
        <v>142866</v>
      </c>
      <c r="N273" s="98" t="s">
        <v>142867</v>
      </c>
      <c r="O273" s="101">
        <v>1417</v>
      </c>
      <c r="P273" s="101">
        <v>1417</v>
      </c>
    </row>
    <row r="274">
      <c r="L274" s="98" t="s">
        <v>142868</v>
      </c>
      <c r="M274" s="98" t="s">
        <v>142869</v>
      </c>
      <c r="N274" s="98" t="s">
        <v>142870</v>
      </c>
      <c r="O274" s="101">
        <v>9</v>
      </c>
      <c r="P274" s="101">
        <v>9</v>
      </c>
    </row>
    <row r="275">
      <c r="L275" s="98" t="s">
        <v>142871</v>
      </c>
      <c r="M275" s="98" t="s">
        <v>142872</v>
      </c>
      <c r="N275" s="98" t="s">
        <v>142873</v>
      </c>
      <c r="O275" s="101">
        <v>4</v>
      </c>
      <c r="P275" s="101">
        <v>4</v>
      </c>
    </row>
    <row r="276">
      <c r="L276" s="98" t="s">
        <v>142874</v>
      </c>
      <c r="M276" s="98" t="s">
        <v>142875</v>
      </c>
      <c r="N276" s="98" t="s">
        <v>142876</v>
      </c>
      <c r="O276" s="101">
        <v>10</v>
      </c>
      <c r="P276" s="101">
        <v>10</v>
      </c>
    </row>
    <row r="277">
      <c r="L277" s="98" t="s">
        <v>142877</v>
      </c>
      <c r="M277" s="98" t="s">
        <v>142878</v>
      </c>
      <c r="N277" s="98" t="s">
        <v>142879</v>
      </c>
      <c r="O277" s="101">
        <v>10</v>
      </c>
      <c r="P277" s="101">
        <v>10</v>
      </c>
    </row>
    <row r="278">
      <c r="K278" s="96" t="s">
        <v>142880</v>
      </c>
      <c r="O278" s="85">
        <f>SUM(O272:O277)</f>
      </c>
      <c r="P278" s="85">
        <f>SUM(P272:P277)</f>
      </c>
    </row>
    <row r="279">
      <c r="A279" s="98" t="s">
        <v>142881</v>
      </c>
      <c r="B279" s="98" t="s">
        <v>142882</v>
      </c>
      <c r="C279" s="100">
        <v>933</v>
      </c>
      <c r="D279" s="98" t="s">
        <v>142883</v>
      </c>
      <c r="E279" s="98" t="s">
        <v>142884</v>
      </c>
      <c r="F279" s="104">
        <v>45436</v>
      </c>
      <c r="G279" s="104">
        <v>45436</v>
      </c>
      <c r="H279" s="104">
        <v>45838</v>
      </c>
      <c r="J279" s="101">
        <v>1473</v>
      </c>
      <c r="K279" s="98" t="s">
        <v>142885</v>
      </c>
      <c r="L279" s="98" t="s">
        <v>142886</v>
      </c>
      <c r="M279" s="98" t="s">
        <v>142887</v>
      </c>
      <c r="N279" s="98" t="s">
        <v>142888</v>
      </c>
      <c r="O279" s="101">
        <v>1473</v>
      </c>
      <c r="P279" s="101">
        <v>1473</v>
      </c>
      <c r="Q279" s="101">
        <v>0</v>
      </c>
      <c r="R279" s="101">
        <v>400</v>
      </c>
    </row>
    <row r="280">
      <c r="L280" s="98" t="s">
        <v>142889</v>
      </c>
      <c r="M280" s="98" t="s">
        <v>142890</v>
      </c>
      <c r="N280" s="98" t="s">
        <v>142891</v>
      </c>
      <c r="O280" s="101">
        <v>9</v>
      </c>
      <c r="P280" s="101">
        <v>9</v>
      </c>
    </row>
    <row r="281">
      <c r="L281" s="98" t="s">
        <v>142892</v>
      </c>
      <c r="M281" s="98" t="s">
        <v>142893</v>
      </c>
      <c r="N281" s="98" t="s">
        <v>142894</v>
      </c>
      <c r="O281" s="101">
        <v>40</v>
      </c>
      <c r="P281" s="101">
        <v>40</v>
      </c>
    </row>
    <row r="282">
      <c r="L282" s="98" t="s">
        <v>142895</v>
      </c>
      <c r="M282" s="98" t="s">
        <v>142896</v>
      </c>
      <c r="N282" s="98" t="s">
        <v>142897</v>
      </c>
      <c r="O282" s="101">
        <v>4</v>
      </c>
      <c r="P282" s="101">
        <v>4</v>
      </c>
    </row>
    <row r="283">
      <c r="L283" s="98" t="s">
        <v>142898</v>
      </c>
      <c r="M283" s="98" t="s">
        <v>142899</v>
      </c>
      <c r="N283" s="98" t="s">
        <v>142900</v>
      </c>
      <c r="O283" s="101">
        <v>10</v>
      </c>
      <c r="P283" s="101">
        <v>10</v>
      </c>
    </row>
    <row r="284">
      <c r="L284" s="98" t="s">
        <v>142901</v>
      </c>
      <c r="M284" s="98" t="s">
        <v>142902</v>
      </c>
      <c r="N284" s="98" t="s">
        <v>142903</v>
      </c>
      <c r="O284" s="101">
        <v>10</v>
      </c>
      <c r="P284" s="101">
        <v>10</v>
      </c>
    </row>
    <row r="285">
      <c r="K285" s="96" t="s">
        <v>142904</v>
      </c>
      <c r="O285" s="85">
        <f>SUM(O279:O284)</f>
      </c>
      <c r="P285" s="85">
        <f>SUM(P279:P284)</f>
      </c>
    </row>
    <row r="286">
      <c r="A286" s="98" t="s">
        <v>142905</v>
      </c>
      <c r="B286" s="98" t="s">
        <v>142906</v>
      </c>
      <c r="C286" s="100">
        <v>933</v>
      </c>
      <c r="D286" s="98" t="s">
        <v>142907</v>
      </c>
      <c r="E286" s="98" t="s">
        <v>142908</v>
      </c>
      <c r="F286" s="104">
        <v>45100</v>
      </c>
      <c r="G286" s="104">
        <v>45466</v>
      </c>
      <c r="H286" s="104">
        <v>45830</v>
      </c>
      <c r="J286" s="101">
        <v>1490</v>
      </c>
      <c r="K286" s="98" t="s">
        <v>142909</v>
      </c>
      <c r="L286" s="98" t="s">
        <v>142910</v>
      </c>
      <c r="M286" s="98" t="s">
        <v>142911</v>
      </c>
      <c r="N286" s="98" t="s">
        <v>142912</v>
      </c>
      <c r="O286" s="101">
        <v>75</v>
      </c>
      <c r="P286" s="101">
        <v>75</v>
      </c>
      <c r="Q286" s="101">
        <v>0</v>
      </c>
      <c r="R286" s="101">
        <v>450</v>
      </c>
    </row>
    <row r="287">
      <c r="L287" s="98" t="s">
        <v>142913</v>
      </c>
      <c r="M287" s="98" t="s">
        <v>142914</v>
      </c>
      <c r="N287" s="98" t="s">
        <v>142915</v>
      </c>
      <c r="O287" s="101">
        <v>1463</v>
      </c>
      <c r="P287" s="101">
        <v>1463</v>
      </c>
    </row>
    <row r="288">
      <c r="L288" s="98" t="s">
        <v>142916</v>
      </c>
      <c r="M288" s="98" t="s">
        <v>142917</v>
      </c>
      <c r="N288" s="98" t="s">
        <v>142918</v>
      </c>
      <c r="O288" s="101">
        <v>9</v>
      </c>
      <c r="P288" s="101">
        <v>9</v>
      </c>
    </row>
    <row r="289">
      <c r="L289" s="98" t="s">
        <v>142919</v>
      </c>
      <c r="M289" s="98" t="s">
        <v>142920</v>
      </c>
      <c r="N289" s="98" t="s">
        <v>142921</v>
      </c>
      <c r="O289" s="101">
        <v>4</v>
      </c>
      <c r="P289" s="101">
        <v>4</v>
      </c>
    </row>
    <row r="290">
      <c r="L290" s="98" t="s">
        <v>142922</v>
      </c>
      <c r="M290" s="98" t="s">
        <v>142923</v>
      </c>
      <c r="N290" s="98" t="s">
        <v>142924</v>
      </c>
      <c r="O290" s="101">
        <v>10</v>
      </c>
      <c r="P290" s="101">
        <v>10</v>
      </c>
    </row>
    <row r="291">
      <c r="L291" s="98" t="s">
        <v>142925</v>
      </c>
      <c r="M291" s="98" t="s">
        <v>142926</v>
      </c>
      <c r="N291" s="98" t="s">
        <v>142927</v>
      </c>
      <c r="O291" s="101">
        <v>10</v>
      </c>
      <c r="P291" s="101">
        <v>10</v>
      </c>
    </row>
    <row r="292">
      <c r="K292" s="96" t="s">
        <v>142928</v>
      </c>
      <c r="O292" s="85">
        <f>SUM(O286:O291)</f>
      </c>
      <c r="P292" s="85">
        <f>SUM(P286:P291)</f>
      </c>
    </row>
    <row r="293">
      <c r="A293" s="98" t="s">
        <v>142929</v>
      </c>
      <c r="B293" s="98" t="s">
        <v>142930</v>
      </c>
      <c r="C293" s="100">
        <v>933</v>
      </c>
      <c r="D293" s="98" t="s">
        <v>142931</v>
      </c>
      <c r="E293" s="98" t="s">
        <v>142932</v>
      </c>
      <c r="F293" s="104">
        <v>45493</v>
      </c>
      <c r="G293" s="104">
        <v>45493</v>
      </c>
      <c r="H293" s="104">
        <v>45857</v>
      </c>
      <c r="J293" s="101">
        <v>1548</v>
      </c>
      <c r="K293" s="98" t="s">
        <v>142933</v>
      </c>
      <c r="L293" s="98" t="s">
        <v>142934</v>
      </c>
      <c r="M293" s="98" t="s">
        <v>142935</v>
      </c>
      <c r="N293" s="98" t="s">
        <v>142936</v>
      </c>
      <c r="O293" s="101">
        <v>75</v>
      </c>
      <c r="P293" s="101">
        <v>75</v>
      </c>
      <c r="Q293" s="101">
        <v>1859.1600000000001</v>
      </c>
      <c r="R293" s="101">
        <v>400</v>
      </c>
    </row>
    <row r="294">
      <c r="L294" s="98" t="s">
        <v>142937</v>
      </c>
      <c r="M294" s="98" t="s">
        <v>142938</v>
      </c>
      <c r="N294" s="98" t="s">
        <v>142939</v>
      </c>
      <c r="O294" s="101">
        <v>1473</v>
      </c>
      <c r="P294" s="101">
        <v>1473</v>
      </c>
    </row>
    <row r="295">
      <c r="L295" s="98" t="s">
        <v>142940</v>
      </c>
      <c r="M295" s="98" t="s">
        <v>142941</v>
      </c>
      <c r="N295" s="98" t="s">
        <v>142942</v>
      </c>
      <c r="O295" s="101">
        <v>154.80000000000001</v>
      </c>
      <c r="P295" s="101">
        <v>0</v>
      </c>
    </row>
    <row r="296">
      <c r="L296" s="98" t="s">
        <v>142943</v>
      </c>
      <c r="M296" s="98" t="s">
        <v>142944</v>
      </c>
      <c r="N296" s="98" t="s">
        <v>142945</v>
      </c>
      <c r="O296" s="101">
        <v>9</v>
      </c>
      <c r="P296" s="101">
        <v>9</v>
      </c>
    </row>
    <row r="297">
      <c r="L297" s="98" t="s">
        <v>142946</v>
      </c>
      <c r="M297" s="98" t="s">
        <v>142947</v>
      </c>
      <c r="N297" s="98" t="s">
        <v>142948</v>
      </c>
      <c r="O297" s="101">
        <v>30</v>
      </c>
      <c r="P297" s="101">
        <v>30</v>
      </c>
    </row>
    <row r="298">
      <c r="L298" s="98" t="s">
        <v>142949</v>
      </c>
      <c r="M298" s="98" t="s">
        <v>142950</v>
      </c>
      <c r="N298" s="98" t="s">
        <v>142951</v>
      </c>
      <c r="O298" s="101">
        <v>4</v>
      </c>
      <c r="P298" s="101">
        <v>4</v>
      </c>
    </row>
    <row r="299">
      <c r="L299" s="98" t="s">
        <v>142952</v>
      </c>
      <c r="M299" s="98" t="s">
        <v>142953</v>
      </c>
      <c r="N299" s="98" t="s">
        <v>142954</v>
      </c>
      <c r="O299" s="101">
        <v>10</v>
      </c>
      <c r="P299" s="101">
        <v>10</v>
      </c>
    </row>
    <row r="300">
      <c r="L300" s="98" t="s">
        <v>142955</v>
      </c>
      <c r="M300" s="98" t="s">
        <v>142956</v>
      </c>
      <c r="N300" s="98" t="s">
        <v>142957</v>
      </c>
      <c r="O300" s="101">
        <v>10</v>
      </c>
      <c r="P300" s="101">
        <v>10</v>
      </c>
    </row>
    <row r="301">
      <c r="K301" s="96" t="s">
        <v>142958</v>
      </c>
      <c r="O301" s="85">
        <f>SUM(O293:O300)</f>
      </c>
      <c r="P301" s="85">
        <f>SUM(P293:P300)</f>
      </c>
    </row>
    <row r="302">
      <c r="A302" s="98" t="s">
        <v>142959</v>
      </c>
      <c r="B302" s="98" t="s">
        <v>142960</v>
      </c>
      <c r="C302" s="100">
        <v>712</v>
      </c>
      <c r="D302" s="98" t="s">
        <v>142961</v>
      </c>
      <c r="E302" s="98" t="s">
        <v>142962</v>
      </c>
      <c r="F302" s="104">
        <v>45555</v>
      </c>
      <c r="G302" s="104">
        <v>45555</v>
      </c>
      <c r="H302" s="104">
        <v>45919</v>
      </c>
      <c r="J302" s="101">
        <v>1392</v>
      </c>
      <c r="K302" s="98" t="s">
        <v>142963</v>
      </c>
      <c r="L302" s="98" t="s">
        <v>142964</v>
      </c>
      <c r="M302" s="98" t="s">
        <v>142965</v>
      </c>
      <c r="N302" s="98" t="s">
        <v>142966</v>
      </c>
      <c r="O302" s="101">
        <v>175</v>
      </c>
      <c r="P302" s="101">
        <v>10</v>
      </c>
      <c r="Q302" s="101">
        <v>0</v>
      </c>
      <c r="R302" s="101">
        <v>1392</v>
      </c>
    </row>
    <row r="303">
      <c r="L303" s="98" t="s">
        <v>142967</v>
      </c>
      <c r="M303" s="98" t="s">
        <v>142968</v>
      </c>
      <c r="N303" s="98" t="s">
        <v>142969</v>
      </c>
      <c r="O303" s="101">
        <v>10</v>
      </c>
      <c r="P303" s="101">
        <v>175</v>
      </c>
    </row>
    <row r="304">
      <c r="L304" s="98" t="s">
        <v>142970</v>
      </c>
      <c r="M304" s="98" t="s">
        <v>142971</v>
      </c>
      <c r="N304" s="98" t="s">
        <v>142972</v>
      </c>
      <c r="O304" s="101">
        <v>1207</v>
      </c>
      <c r="P304" s="101">
        <v>1207</v>
      </c>
    </row>
    <row r="305">
      <c r="L305" s="98" t="s">
        <v>142973</v>
      </c>
      <c r="M305" s="98" t="s">
        <v>142974</v>
      </c>
      <c r="N305" s="98" t="s">
        <v>142975</v>
      </c>
      <c r="O305" s="101">
        <v>9</v>
      </c>
      <c r="P305" s="101">
        <v>9</v>
      </c>
    </row>
    <row r="306">
      <c r="L306" s="98" t="s">
        <v>142976</v>
      </c>
      <c r="M306" s="98" t="s">
        <v>142977</v>
      </c>
      <c r="N306" s="98" t="s">
        <v>142978</v>
      </c>
      <c r="O306" s="101">
        <v>4</v>
      </c>
      <c r="P306" s="101">
        <v>4</v>
      </c>
    </row>
    <row r="307">
      <c r="L307" s="98" t="s">
        <v>142979</v>
      </c>
      <c r="M307" s="98" t="s">
        <v>142980</v>
      </c>
      <c r="N307" s="98" t="s">
        <v>142981</v>
      </c>
      <c r="O307" s="101">
        <v>10</v>
      </c>
      <c r="P307" s="101">
        <v>10</v>
      </c>
    </row>
    <row r="308">
      <c r="L308" s="98" t="s">
        <v>142982</v>
      </c>
      <c r="M308" s="98" t="s">
        <v>142983</v>
      </c>
      <c r="N308" s="98" t="s">
        <v>142984</v>
      </c>
      <c r="O308" s="101">
        <v>10</v>
      </c>
      <c r="P308" s="101">
        <v>10</v>
      </c>
    </row>
    <row r="309">
      <c r="K309" s="96" t="s">
        <v>142985</v>
      </c>
      <c r="O309" s="85">
        <f>SUM(O302:O308)</f>
      </c>
      <c r="P309" s="85">
        <f>SUM(P302:P308)</f>
      </c>
    </row>
    <row r="310">
      <c r="A310" s="98" t="s">
        <v>142986</v>
      </c>
      <c r="B310" s="98" t="s">
        <v>142987</v>
      </c>
      <c r="C310" s="100">
        <v>712</v>
      </c>
      <c r="D310" s="98" t="s">
        <v>142988</v>
      </c>
      <c r="E310" s="98" t="s">
        <v>142989</v>
      </c>
      <c r="F310" s="104">
        <v>41414</v>
      </c>
      <c r="G310" s="104">
        <v>45365</v>
      </c>
      <c r="H310" s="104">
        <v>45777</v>
      </c>
      <c r="J310" s="101">
        <v>1259</v>
      </c>
      <c r="K310" s="98" t="s">
        <v>142990</v>
      </c>
      <c r="L310" s="98" t="s">
        <v>142991</v>
      </c>
      <c r="M310" s="98" t="s">
        <v>142992</v>
      </c>
      <c r="N310" s="98" t="s">
        <v>142993</v>
      </c>
      <c r="O310" s="101">
        <v>10</v>
      </c>
      <c r="P310" s="101">
        <v>10</v>
      </c>
      <c r="Q310" s="101">
        <v>0</v>
      </c>
      <c r="R310" s="101">
        <v>300</v>
      </c>
    </row>
    <row r="311">
      <c r="L311" s="98" t="s">
        <v>142994</v>
      </c>
      <c r="M311" s="98" t="s">
        <v>142995</v>
      </c>
      <c r="N311" s="98" t="s">
        <v>142996</v>
      </c>
      <c r="O311" s="101">
        <v>950</v>
      </c>
      <c r="P311" s="101">
        <v>950</v>
      </c>
    </row>
    <row r="312">
      <c r="L312" s="98" t="s">
        <v>142997</v>
      </c>
      <c r="M312" s="98" t="s">
        <v>142998</v>
      </c>
      <c r="N312" s="98" t="s">
        <v>142999</v>
      </c>
      <c r="O312" s="101">
        <v>9</v>
      </c>
      <c r="P312" s="101">
        <v>9</v>
      </c>
    </row>
    <row r="313">
      <c r="L313" s="98" t="s">
        <v>143000</v>
      </c>
      <c r="M313" s="98" t="s">
        <v>143001</v>
      </c>
      <c r="N313" s="98" t="s">
        <v>143002</v>
      </c>
      <c r="O313" s="101">
        <v>4</v>
      </c>
      <c r="P313" s="101">
        <v>4</v>
      </c>
    </row>
    <row r="314">
      <c r="L314" s="98" t="s">
        <v>143003</v>
      </c>
      <c r="M314" s="98" t="s">
        <v>143004</v>
      </c>
      <c r="N314" s="98" t="s">
        <v>143005</v>
      </c>
      <c r="O314" s="101">
        <v>10</v>
      </c>
      <c r="P314" s="101">
        <v>10</v>
      </c>
    </row>
    <row r="315">
      <c r="L315" s="98" t="s">
        <v>143006</v>
      </c>
      <c r="M315" s="98" t="s">
        <v>143007</v>
      </c>
      <c r="N315" s="98" t="s">
        <v>143008</v>
      </c>
      <c r="O315" s="101">
        <v>10</v>
      </c>
      <c r="P315" s="101">
        <v>10</v>
      </c>
    </row>
    <row r="316">
      <c r="K316" s="96" t="s">
        <v>143009</v>
      </c>
      <c r="O316" s="85">
        <f>SUM(O310:O315)</f>
      </c>
      <c r="P316" s="85">
        <f>SUM(P310:P315)</f>
      </c>
    </row>
    <row r="317">
      <c r="A317" s="98" t="s">
        <v>143010</v>
      </c>
      <c r="B317" s="98" t="s">
        <v>143011</v>
      </c>
      <c r="C317" s="100">
        <v>712</v>
      </c>
      <c r="D317" s="98" t="s">
        <v>143012</v>
      </c>
      <c r="E317" s="98" t="s">
        <v>143013</v>
      </c>
      <c r="F317" s="104">
        <v>45750</v>
      </c>
      <c r="G317" s="104">
        <v>45750</v>
      </c>
      <c r="H317" s="104">
        <v>46144</v>
      </c>
      <c r="J317" s="101">
        <v>1159</v>
      </c>
      <c r="K317" s="98" t="s">
        <v>143014</v>
      </c>
      <c r="L317" s="98" t="s">
        <v>143015</v>
      </c>
      <c r="M317" s="98" t="s">
        <v>143016</v>
      </c>
      <c r="N317" s="98" t="s">
        <v>143017</v>
      </c>
      <c r="O317" s="101">
        <v>9.3300000000000001</v>
      </c>
      <c r="P317" s="101">
        <v>85</v>
      </c>
      <c r="Q317" s="101">
        <v>-1192</v>
      </c>
      <c r="R317" s="101">
        <v>300</v>
      </c>
    </row>
    <row r="318">
      <c r="L318" s="98" t="s">
        <v>143018</v>
      </c>
      <c r="M318" s="98" t="s">
        <v>143019</v>
      </c>
      <c r="N318" s="98" t="s">
        <v>143020</v>
      </c>
      <c r="O318" s="101">
        <v>70</v>
      </c>
      <c r="P318" s="101">
        <v>0</v>
      </c>
    </row>
    <row r="319">
      <c r="L319" s="98" t="s">
        <v>143021</v>
      </c>
      <c r="M319" s="98" t="s">
        <v>143022</v>
      </c>
      <c r="N319" s="98" t="s">
        <v>143023</v>
      </c>
      <c r="O319" s="101">
        <v>1002.4</v>
      </c>
      <c r="P319" s="101">
        <v>1074</v>
      </c>
    </row>
    <row r="320">
      <c r="L320" s="98" t="s">
        <v>143024</v>
      </c>
      <c r="M320" s="98" t="s">
        <v>143025</v>
      </c>
      <c r="N320" s="98" t="s">
        <v>143026</v>
      </c>
      <c r="O320" s="101">
        <v>75</v>
      </c>
      <c r="P320" s="101">
        <v>0</v>
      </c>
    </row>
    <row r="321">
      <c r="L321" s="98" t="s">
        <v>143027</v>
      </c>
      <c r="M321" s="98" t="s">
        <v>143028</v>
      </c>
      <c r="N321" s="98" t="s">
        <v>143029</v>
      </c>
      <c r="O321" s="101">
        <v>-1159</v>
      </c>
      <c r="P321" s="101">
        <v>0</v>
      </c>
    </row>
    <row r="322">
      <c r="L322" s="98" t="s">
        <v>143030</v>
      </c>
      <c r="M322" s="98" t="s">
        <v>143031</v>
      </c>
      <c r="N322" s="98" t="s">
        <v>143032</v>
      </c>
      <c r="O322" s="101">
        <v>8.4000000000000004</v>
      </c>
      <c r="P322" s="101">
        <v>9</v>
      </c>
    </row>
    <row r="323">
      <c r="L323" s="98" t="s">
        <v>143033</v>
      </c>
      <c r="M323" s="98" t="s">
        <v>143034</v>
      </c>
      <c r="N323" s="98" t="s">
        <v>143035</v>
      </c>
      <c r="O323" s="101">
        <v>3.73</v>
      </c>
      <c r="P323" s="101">
        <v>4</v>
      </c>
    </row>
    <row r="324">
      <c r="L324" s="98" t="s">
        <v>143036</v>
      </c>
      <c r="M324" s="98" t="s">
        <v>143037</v>
      </c>
      <c r="N324" s="98" t="s">
        <v>143038</v>
      </c>
      <c r="O324" s="101">
        <v>9.3300000000000001</v>
      </c>
      <c r="P324" s="101">
        <v>10</v>
      </c>
    </row>
    <row r="325">
      <c r="L325" s="98" t="s">
        <v>143039</v>
      </c>
      <c r="M325" s="98" t="s">
        <v>143040</v>
      </c>
      <c r="N325" s="98" t="s">
        <v>143041</v>
      </c>
      <c r="O325" s="101">
        <v>9.3300000000000001</v>
      </c>
      <c r="P325" s="101">
        <v>10</v>
      </c>
    </row>
    <row r="326">
      <c r="K326" s="96" t="s">
        <v>143042</v>
      </c>
      <c r="O326" s="85">
        <f>SUM(O317:O325)</f>
      </c>
      <c r="P326" s="85">
        <f>SUM(P317:P325)</f>
      </c>
    </row>
    <row r="327">
      <c r="A327" s="98" t="s">
        <v>143043</v>
      </c>
      <c r="B327" s="98" t="s">
        <v>143044</v>
      </c>
      <c r="C327" s="100">
        <v>712</v>
      </c>
      <c r="D327" s="98" t="s">
        <v>143045</v>
      </c>
      <c r="E327" s="98" t="s">
        <v>143046</v>
      </c>
      <c r="J327" s="101">
        <v>1109</v>
      </c>
      <c r="K327" s="98" t="s">
        <v>143047</v>
      </c>
      <c r="L327" s="98" t="s">
        <v>143047</v>
      </c>
      <c r="O327" s="101">
        <v>0</v>
      </c>
      <c r="P327" s="101">
        <v>0</v>
      </c>
      <c r="R327" s="101">
        <v>0</v>
      </c>
    </row>
    <row r="328">
      <c r="K328" s="96" t="s">
        <v>143048</v>
      </c>
      <c r="O328" s="85">
        <f>SUM(O327:O327)</f>
      </c>
      <c r="P328" s="85">
        <f>SUM(P327:P327)</f>
      </c>
    </row>
    <row r="329">
      <c r="A329" s="98" t="s">
        <v>143049</v>
      </c>
      <c r="B329" s="98" t="s">
        <v>143050</v>
      </c>
      <c r="C329" s="100">
        <v>712</v>
      </c>
      <c r="D329" s="98" t="s">
        <v>143051</v>
      </c>
      <c r="E329" s="98" t="s">
        <v>143052</v>
      </c>
      <c r="F329" s="104">
        <v>42852</v>
      </c>
      <c r="G329" s="104">
        <v>45689</v>
      </c>
      <c r="H329" s="104">
        <v>46081</v>
      </c>
      <c r="J329" s="101">
        <v>1334</v>
      </c>
      <c r="K329" s="98" t="s">
        <v>143053</v>
      </c>
      <c r="L329" s="98" t="s">
        <v>143054</v>
      </c>
      <c r="M329" s="98" t="s">
        <v>143055</v>
      </c>
      <c r="N329" s="98" t="s">
        <v>143056</v>
      </c>
      <c r="O329" s="101">
        <v>10</v>
      </c>
      <c r="P329" s="101">
        <v>85</v>
      </c>
      <c r="Q329" s="101">
        <v>0</v>
      </c>
      <c r="R329" s="101">
        <v>250</v>
      </c>
    </row>
    <row r="330">
      <c r="L330" s="98" t="s">
        <v>143057</v>
      </c>
      <c r="M330" s="98" t="s">
        <v>143058</v>
      </c>
      <c r="N330" s="98" t="s">
        <v>143059</v>
      </c>
      <c r="O330" s="101">
        <v>75</v>
      </c>
      <c r="P330" s="101">
        <v>0</v>
      </c>
    </row>
    <row r="331">
      <c r="L331" s="98" t="s">
        <v>143060</v>
      </c>
      <c r="M331" s="98" t="s">
        <v>143061</v>
      </c>
      <c r="N331" s="98" t="s">
        <v>143062</v>
      </c>
      <c r="O331" s="101">
        <v>1120</v>
      </c>
      <c r="P331" s="101">
        <v>1120</v>
      </c>
    </row>
    <row r="332">
      <c r="L332" s="98" t="s">
        <v>143063</v>
      </c>
      <c r="M332" s="98" t="s">
        <v>143064</v>
      </c>
      <c r="N332" s="98" t="s">
        <v>143065</v>
      </c>
      <c r="O332" s="101">
        <v>9</v>
      </c>
      <c r="P332" s="101">
        <v>9</v>
      </c>
    </row>
    <row r="333">
      <c r="L333" s="98" t="s">
        <v>143066</v>
      </c>
      <c r="M333" s="98" t="s">
        <v>143067</v>
      </c>
      <c r="N333" s="98" t="s">
        <v>143068</v>
      </c>
      <c r="O333" s="101">
        <v>4</v>
      </c>
      <c r="P333" s="101">
        <v>4</v>
      </c>
    </row>
    <row r="334">
      <c r="L334" s="98" t="s">
        <v>143069</v>
      </c>
      <c r="M334" s="98" t="s">
        <v>143070</v>
      </c>
      <c r="N334" s="98" t="s">
        <v>143071</v>
      </c>
      <c r="O334" s="101">
        <v>10</v>
      </c>
      <c r="P334" s="101">
        <v>10</v>
      </c>
    </row>
    <row r="335">
      <c r="L335" s="98" t="s">
        <v>143072</v>
      </c>
      <c r="M335" s="98" t="s">
        <v>143073</v>
      </c>
      <c r="N335" s="98" t="s">
        <v>143074</v>
      </c>
      <c r="O335" s="101">
        <v>10</v>
      </c>
      <c r="P335" s="101">
        <v>10</v>
      </c>
    </row>
    <row r="336">
      <c r="K336" s="96" t="s">
        <v>143075</v>
      </c>
      <c r="O336" s="85">
        <f>SUM(O329:O335)</f>
      </c>
      <c r="P336" s="85">
        <f>SUM(P329:P335)</f>
      </c>
    </row>
    <row r="337">
      <c r="A337" s="98" t="s">
        <v>143076</v>
      </c>
      <c r="B337" s="98" t="s">
        <v>143077</v>
      </c>
      <c r="C337" s="100">
        <v>712</v>
      </c>
      <c r="D337" s="98" t="s">
        <v>143078</v>
      </c>
      <c r="E337" s="98" t="s">
        <v>143079</v>
      </c>
      <c r="F337" s="104">
        <v>45378</v>
      </c>
      <c r="G337" s="104">
        <v>45748</v>
      </c>
      <c r="H337" s="104">
        <v>45930</v>
      </c>
      <c r="J337" s="101">
        <v>1217</v>
      </c>
      <c r="K337" s="98" t="s">
        <v>143080</v>
      </c>
      <c r="L337" s="98" t="s">
        <v>143081</v>
      </c>
      <c r="M337" s="98" t="s">
        <v>143082</v>
      </c>
      <c r="N337" s="98" t="s">
        <v>143083</v>
      </c>
      <c r="O337" s="101">
        <v>10</v>
      </c>
      <c r="P337" s="101">
        <v>10</v>
      </c>
      <c r="Q337" s="101">
        <v>0</v>
      </c>
      <c r="R337" s="101">
        <v>1217</v>
      </c>
    </row>
    <row r="338">
      <c r="L338" s="98" t="s">
        <v>143084</v>
      </c>
      <c r="M338" s="98" t="s">
        <v>143085</v>
      </c>
      <c r="N338" s="98" t="s">
        <v>143086</v>
      </c>
      <c r="O338" s="101">
        <v>-10</v>
      </c>
      <c r="P338" s="101">
        <v>0</v>
      </c>
    </row>
    <row r="339">
      <c r="L339" s="98" t="s">
        <v>143087</v>
      </c>
      <c r="M339" s="98" t="s">
        <v>143088</v>
      </c>
      <c r="N339" s="98" t="s">
        <v>143089</v>
      </c>
      <c r="O339" s="101">
        <v>10</v>
      </c>
      <c r="P339" s="101">
        <v>0</v>
      </c>
    </row>
    <row r="340">
      <c r="L340" s="98" t="s">
        <v>143090</v>
      </c>
      <c r="M340" s="98" t="s">
        <v>143091</v>
      </c>
      <c r="N340" s="98" t="s">
        <v>143092</v>
      </c>
      <c r="O340" s="101">
        <v>1317</v>
      </c>
      <c r="P340" s="101">
        <v>0</v>
      </c>
    </row>
    <row r="341">
      <c r="L341" s="98" t="s">
        <v>143093</v>
      </c>
      <c r="M341" s="98" t="s">
        <v>143094</v>
      </c>
      <c r="N341" s="98" t="s">
        <v>143095</v>
      </c>
      <c r="O341" s="101">
        <v>-1317</v>
      </c>
      <c r="P341" s="101">
        <v>0</v>
      </c>
    </row>
    <row r="342">
      <c r="L342" s="98" t="s">
        <v>143096</v>
      </c>
      <c r="M342" s="98" t="s">
        <v>143097</v>
      </c>
      <c r="N342" s="98" t="s">
        <v>143098</v>
      </c>
      <c r="O342" s="101">
        <v>1267</v>
      </c>
      <c r="P342" s="101">
        <v>1267</v>
      </c>
    </row>
    <row r="343">
      <c r="L343" s="98" t="s">
        <v>143099</v>
      </c>
      <c r="M343" s="98" t="s">
        <v>143100</v>
      </c>
      <c r="N343" s="98" t="s">
        <v>143101</v>
      </c>
      <c r="O343" s="101">
        <v>-150</v>
      </c>
      <c r="P343" s="101">
        <v>0</v>
      </c>
    </row>
    <row r="344">
      <c r="L344" s="98" t="s">
        <v>143102</v>
      </c>
      <c r="M344" s="98" t="s">
        <v>143103</v>
      </c>
      <c r="N344" s="98" t="s">
        <v>143104</v>
      </c>
      <c r="O344" s="101">
        <v>150</v>
      </c>
      <c r="P344" s="101">
        <v>0</v>
      </c>
    </row>
    <row r="345">
      <c r="L345" s="98" t="s">
        <v>143105</v>
      </c>
      <c r="M345" s="98" t="s">
        <v>143106</v>
      </c>
      <c r="N345" s="98" t="s">
        <v>143107</v>
      </c>
      <c r="O345" s="101">
        <v>-9</v>
      </c>
      <c r="P345" s="101">
        <v>0</v>
      </c>
    </row>
    <row r="346">
      <c r="L346" s="98" t="s">
        <v>143108</v>
      </c>
      <c r="M346" s="98" t="s">
        <v>143109</v>
      </c>
      <c r="N346" s="98" t="s">
        <v>143110</v>
      </c>
      <c r="O346" s="101">
        <v>9</v>
      </c>
      <c r="P346" s="101">
        <v>0</v>
      </c>
    </row>
    <row r="347">
      <c r="L347" s="98" t="s">
        <v>143111</v>
      </c>
      <c r="M347" s="98" t="s">
        <v>143112</v>
      </c>
      <c r="N347" s="98" t="s">
        <v>143113</v>
      </c>
      <c r="O347" s="101">
        <v>9</v>
      </c>
      <c r="P347" s="101">
        <v>9</v>
      </c>
    </row>
    <row r="348">
      <c r="L348" s="98" t="s">
        <v>143114</v>
      </c>
      <c r="M348" s="98" t="s">
        <v>143115</v>
      </c>
      <c r="N348" s="98" t="s">
        <v>143116</v>
      </c>
      <c r="O348" s="101">
        <v>-30</v>
      </c>
      <c r="P348" s="101">
        <v>30</v>
      </c>
    </row>
    <row r="349">
      <c r="L349" s="98" t="s">
        <v>143117</v>
      </c>
      <c r="M349" s="98" t="s">
        <v>143118</v>
      </c>
      <c r="N349" s="98" t="s">
        <v>143119</v>
      </c>
      <c r="O349" s="101">
        <v>30</v>
      </c>
      <c r="P349" s="101">
        <v>0</v>
      </c>
    </row>
    <row r="350">
      <c r="L350" s="98" t="s">
        <v>143120</v>
      </c>
      <c r="M350" s="98" t="s">
        <v>143121</v>
      </c>
      <c r="N350" s="98" t="s">
        <v>143122</v>
      </c>
      <c r="O350" s="101">
        <v>30</v>
      </c>
      <c r="P350" s="101">
        <v>0</v>
      </c>
    </row>
    <row r="351">
      <c r="L351" s="98" t="s">
        <v>143123</v>
      </c>
      <c r="M351" s="98" t="s">
        <v>143124</v>
      </c>
      <c r="N351" s="98" t="s">
        <v>143125</v>
      </c>
      <c r="O351" s="101">
        <v>4</v>
      </c>
      <c r="P351" s="101">
        <v>4</v>
      </c>
    </row>
    <row r="352">
      <c r="L352" s="98" t="s">
        <v>143126</v>
      </c>
      <c r="M352" s="98" t="s">
        <v>143127</v>
      </c>
      <c r="N352" s="98" t="s">
        <v>143128</v>
      </c>
      <c r="O352" s="101">
        <v>-4</v>
      </c>
      <c r="P352" s="101">
        <v>0</v>
      </c>
    </row>
    <row r="353">
      <c r="L353" s="98" t="s">
        <v>143129</v>
      </c>
      <c r="M353" s="98" t="s">
        <v>143130</v>
      </c>
      <c r="N353" s="98" t="s">
        <v>143131</v>
      </c>
      <c r="O353" s="101">
        <v>4</v>
      </c>
      <c r="P353" s="101">
        <v>0</v>
      </c>
    </row>
    <row r="354">
      <c r="L354" s="98" t="s">
        <v>143132</v>
      </c>
      <c r="M354" s="98" t="s">
        <v>143133</v>
      </c>
      <c r="N354" s="98" t="s">
        <v>143134</v>
      </c>
      <c r="O354" s="101">
        <v>10</v>
      </c>
      <c r="P354" s="101">
        <v>10</v>
      </c>
    </row>
    <row r="355">
      <c r="L355" s="98" t="s">
        <v>143135</v>
      </c>
      <c r="M355" s="98" t="s">
        <v>143136</v>
      </c>
      <c r="N355" s="98" t="s">
        <v>143137</v>
      </c>
      <c r="O355" s="101">
        <v>10</v>
      </c>
      <c r="P355" s="101">
        <v>0</v>
      </c>
    </row>
    <row r="356">
      <c r="L356" s="98" t="s">
        <v>143138</v>
      </c>
      <c r="M356" s="98" t="s">
        <v>143139</v>
      </c>
      <c r="N356" s="98" t="s">
        <v>143140</v>
      </c>
      <c r="O356" s="101">
        <v>-10</v>
      </c>
      <c r="P356" s="101">
        <v>0</v>
      </c>
    </row>
    <row r="357">
      <c r="L357" s="98" t="s">
        <v>143141</v>
      </c>
      <c r="M357" s="98" t="s">
        <v>143142</v>
      </c>
      <c r="N357" s="98" t="s">
        <v>143143</v>
      </c>
      <c r="O357" s="101">
        <v>10</v>
      </c>
      <c r="P357" s="101">
        <v>0</v>
      </c>
    </row>
    <row r="358">
      <c r="L358" s="98" t="s">
        <v>143144</v>
      </c>
      <c r="M358" s="98" t="s">
        <v>143145</v>
      </c>
      <c r="N358" s="98" t="s">
        <v>143146</v>
      </c>
      <c r="O358" s="101">
        <v>-10</v>
      </c>
      <c r="P358" s="101">
        <v>10</v>
      </c>
    </row>
    <row r="359">
      <c r="L359" s="98" t="s">
        <v>143147</v>
      </c>
      <c r="M359" s="98" t="s">
        <v>143148</v>
      </c>
      <c r="N359" s="98" t="s">
        <v>143149</v>
      </c>
      <c r="O359" s="101">
        <v>10</v>
      </c>
      <c r="P359" s="101">
        <v>0</v>
      </c>
    </row>
    <row r="360">
      <c r="K360" s="96" t="s">
        <v>143150</v>
      </c>
      <c r="O360" s="85">
        <f>SUM(O337:O359)</f>
      </c>
      <c r="P360" s="85">
        <f>SUM(P337:P359)</f>
      </c>
    </row>
    <row r="361">
      <c r="A361" s="98" t="s">
        <v>143151</v>
      </c>
      <c r="B361" s="98" t="s">
        <v>143152</v>
      </c>
      <c r="C361" s="100">
        <v>712</v>
      </c>
      <c r="D361" s="98" t="s">
        <v>143153</v>
      </c>
      <c r="E361" s="98" t="s">
        <v>143154</v>
      </c>
      <c r="F361" s="104">
        <v>45474</v>
      </c>
      <c r="G361" s="104">
        <v>45474</v>
      </c>
      <c r="H361" s="104">
        <v>45838</v>
      </c>
      <c r="J361" s="101">
        <v>1417</v>
      </c>
      <c r="K361" s="98" t="s">
        <v>143155</v>
      </c>
      <c r="L361" s="98" t="s">
        <v>143156</v>
      </c>
      <c r="M361" s="98" t="s">
        <v>143157</v>
      </c>
      <c r="N361" s="98" t="s">
        <v>143158</v>
      </c>
      <c r="O361" s="101">
        <v>10</v>
      </c>
      <c r="P361" s="101">
        <v>200</v>
      </c>
      <c r="Q361" s="101">
        <v>0</v>
      </c>
      <c r="R361" s="101">
        <v>500</v>
      </c>
    </row>
    <row r="362">
      <c r="L362" s="98" t="s">
        <v>143159</v>
      </c>
      <c r="M362" s="98" t="s">
        <v>143160</v>
      </c>
      <c r="N362" s="98" t="s">
        <v>143161</v>
      </c>
      <c r="O362" s="101">
        <v>200</v>
      </c>
      <c r="P362" s="101">
        <v>10</v>
      </c>
    </row>
    <row r="363">
      <c r="L363" s="98" t="s">
        <v>143162</v>
      </c>
      <c r="M363" s="98" t="s">
        <v>143163</v>
      </c>
      <c r="N363" s="98" t="s">
        <v>143164</v>
      </c>
      <c r="O363" s="101">
        <v>1207</v>
      </c>
      <c r="P363" s="101">
        <v>1207</v>
      </c>
    </row>
    <row r="364">
      <c r="L364" s="98" t="s">
        <v>143165</v>
      </c>
      <c r="M364" s="98" t="s">
        <v>143166</v>
      </c>
      <c r="N364" s="98" t="s">
        <v>143167</v>
      </c>
      <c r="O364" s="101">
        <v>9</v>
      </c>
      <c r="P364" s="101">
        <v>9</v>
      </c>
    </row>
    <row r="365">
      <c r="L365" s="98" t="s">
        <v>143168</v>
      </c>
      <c r="M365" s="98" t="s">
        <v>143169</v>
      </c>
      <c r="N365" s="98" t="s">
        <v>143170</v>
      </c>
      <c r="O365" s="101">
        <v>30</v>
      </c>
      <c r="P365" s="101">
        <v>30</v>
      </c>
    </row>
    <row r="366">
      <c r="L366" s="98" t="s">
        <v>143171</v>
      </c>
      <c r="M366" s="98" t="s">
        <v>143172</v>
      </c>
      <c r="N366" s="98" t="s">
        <v>143173</v>
      </c>
      <c r="O366" s="101">
        <v>4</v>
      </c>
      <c r="P366" s="101">
        <v>4</v>
      </c>
    </row>
    <row r="367">
      <c r="L367" s="98" t="s">
        <v>143174</v>
      </c>
      <c r="M367" s="98" t="s">
        <v>143175</v>
      </c>
      <c r="N367" s="98" t="s">
        <v>143176</v>
      </c>
      <c r="O367" s="101">
        <v>10</v>
      </c>
      <c r="P367" s="101">
        <v>10</v>
      </c>
    </row>
    <row r="368">
      <c r="L368" s="98" t="s">
        <v>143177</v>
      </c>
      <c r="M368" s="98" t="s">
        <v>143178</v>
      </c>
      <c r="N368" s="98" t="s">
        <v>143179</v>
      </c>
      <c r="O368" s="101">
        <v>10</v>
      </c>
      <c r="P368" s="101">
        <v>10</v>
      </c>
    </row>
    <row r="369">
      <c r="K369" s="96" t="s">
        <v>143180</v>
      </c>
      <c r="O369" s="85">
        <f>SUM(O361:O368)</f>
      </c>
      <c r="P369" s="85">
        <f>SUM(P361:P368)</f>
      </c>
    </row>
    <row r="370">
      <c r="A370" s="98" t="s">
        <v>143181</v>
      </c>
      <c r="B370" s="98" t="s">
        <v>143182</v>
      </c>
      <c r="C370" s="100">
        <v>712</v>
      </c>
      <c r="D370" s="98" t="s">
        <v>143183</v>
      </c>
      <c r="E370" s="98" t="s">
        <v>143184</v>
      </c>
      <c r="F370" s="104">
        <v>45415</v>
      </c>
      <c r="G370" s="104">
        <v>45415</v>
      </c>
      <c r="H370" s="104">
        <v>45808</v>
      </c>
      <c r="I370" s="104">
        <v>45808</v>
      </c>
      <c r="J370" s="101">
        <v>1417</v>
      </c>
      <c r="K370" s="98" t="s">
        <v>143185</v>
      </c>
      <c r="L370" s="98" t="s">
        <v>143186</v>
      </c>
      <c r="M370" s="98" t="s">
        <v>143187</v>
      </c>
      <c r="N370" s="98" t="s">
        <v>143188</v>
      </c>
      <c r="O370" s="101">
        <v>10</v>
      </c>
      <c r="P370" s="101">
        <v>200</v>
      </c>
      <c r="Q370" s="101">
        <v>0</v>
      </c>
      <c r="R370" s="101">
        <v>1467</v>
      </c>
    </row>
    <row r="371">
      <c r="L371" s="98" t="s">
        <v>143189</v>
      </c>
      <c r="M371" s="98" t="s">
        <v>143190</v>
      </c>
      <c r="N371" s="98" t="s">
        <v>143191</v>
      </c>
      <c r="O371" s="101">
        <v>200</v>
      </c>
      <c r="P371" s="101">
        <v>10</v>
      </c>
    </row>
    <row r="372">
      <c r="L372" s="98" t="s">
        <v>143192</v>
      </c>
      <c r="M372" s="98" t="s">
        <v>143193</v>
      </c>
      <c r="N372" s="98" t="s">
        <v>143194</v>
      </c>
      <c r="O372" s="101">
        <v>1207</v>
      </c>
      <c r="P372" s="101">
        <v>1207</v>
      </c>
    </row>
    <row r="373">
      <c r="L373" s="98" t="s">
        <v>143195</v>
      </c>
      <c r="M373" s="98" t="s">
        <v>143196</v>
      </c>
      <c r="N373" s="98" t="s">
        <v>143197</v>
      </c>
      <c r="O373" s="101">
        <v>9</v>
      </c>
      <c r="P373" s="101">
        <v>9</v>
      </c>
    </row>
    <row r="374">
      <c r="L374" s="98" t="s">
        <v>143198</v>
      </c>
      <c r="M374" s="98" t="s">
        <v>143199</v>
      </c>
      <c r="N374" s="98" t="s">
        <v>143200</v>
      </c>
      <c r="O374" s="101">
        <v>4</v>
      </c>
      <c r="P374" s="101">
        <v>4</v>
      </c>
    </row>
    <row r="375">
      <c r="L375" s="98" t="s">
        <v>143201</v>
      </c>
      <c r="M375" s="98" t="s">
        <v>143202</v>
      </c>
      <c r="N375" s="98" t="s">
        <v>143203</v>
      </c>
      <c r="O375" s="101">
        <v>10</v>
      </c>
      <c r="P375" s="101">
        <v>10</v>
      </c>
    </row>
    <row r="376">
      <c r="L376" s="98" t="s">
        <v>143204</v>
      </c>
      <c r="M376" s="98" t="s">
        <v>143205</v>
      </c>
      <c r="N376" s="98" t="s">
        <v>143206</v>
      </c>
      <c r="O376" s="101">
        <v>10</v>
      </c>
      <c r="P376" s="101">
        <v>10</v>
      </c>
    </row>
    <row r="377">
      <c r="K377" s="96" t="s">
        <v>143207</v>
      </c>
      <c r="O377" s="85">
        <f>SUM(O370:O376)</f>
      </c>
      <c r="P377" s="85">
        <f>SUM(P370:P376)</f>
      </c>
    </row>
    <row r="378">
      <c r="A378" s="98" t="s">
        <v>143208</v>
      </c>
      <c r="B378" s="98" t="s">
        <v>143209</v>
      </c>
      <c r="C378" s="100">
        <v>712</v>
      </c>
      <c r="D378" s="98" t="s">
        <v>143210</v>
      </c>
      <c r="E378" s="98" t="s">
        <v>143211</v>
      </c>
      <c r="F378" s="104">
        <v>45497</v>
      </c>
      <c r="G378" s="104">
        <v>45497</v>
      </c>
      <c r="H378" s="104">
        <v>45861</v>
      </c>
      <c r="J378" s="101">
        <v>1282</v>
      </c>
      <c r="K378" s="98" t="s">
        <v>143212</v>
      </c>
      <c r="L378" s="98" t="s">
        <v>143213</v>
      </c>
      <c r="M378" s="98" t="s">
        <v>143214</v>
      </c>
      <c r="N378" s="98" t="s">
        <v>143215</v>
      </c>
      <c r="O378" s="101">
        <v>75</v>
      </c>
      <c r="P378" s="101">
        <v>75</v>
      </c>
      <c r="Q378" s="101">
        <v>0</v>
      </c>
      <c r="R378" s="101">
        <v>300</v>
      </c>
    </row>
    <row r="379">
      <c r="L379" s="98" t="s">
        <v>143216</v>
      </c>
      <c r="M379" s="98" t="s">
        <v>143217</v>
      </c>
      <c r="N379" s="98" t="s">
        <v>143218</v>
      </c>
      <c r="O379" s="101">
        <v>1207</v>
      </c>
      <c r="P379" s="101">
        <v>1207</v>
      </c>
    </row>
    <row r="380">
      <c r="L380" s="98" t="s">
        <v>143219</v>
      </c>
      <c r="M380" s="98" t="s">
        <v>143220</v>
      </c>
      <c r="N380" s="98" t="s">
        <v>143221</v>
      </c>
      <c r="O380" s="101">
        <v>9</v>
      </c>
      <c r="P380" s="101">
        <v>9</v>
      </c>
    </row>
    <row r="381">
      <c r="L381" s="98" t="s">
        <v>143222</v>
      </c>
      <c r="M381" s="98" t="s">
        <v>143223</v>
      </c>
      <c r="N381" s="98" t="s">
        <v>143224</v>
      </c>
      <c r="O381" s="101">
        <v>4</v>
      </c>
      <c r="P381" s="101">
        <v>4</v>
      </c>
    </row>
    <row r="382">
      <c r="L382" s="98" t="s">
        <v>143225</v>
      </c>
      <c r="M382" s="98" t="s">
        <v>143226</v>
      </c>
      <c r="N382" s="98" t="s">
        <v>143227</v>
      </c>
      <c r="O382" s="101">
        <v>10</v>
      </c>
      <c r="P382" s="101">
        <v>10</v>
      </c>
    </row>
    <row r="383">
      <c r="L383" s="98" t="s">
        <v>143228</v>
      </c>
      <c r="M383" s="98" t="s">
        <v>143229</v>
      </c>
      <c r="N383" s="98" t="s">
        <v>143230</v>
      </c>
      <c r="O383" s="101">
        <v>10</v>
      </c>
      <c r="P383" s="101">
        <v>10</v>
      </c>
    </row>
    <row r="384">
      <c r="K384" s="96" t="s">
        <v>143231</v>
      </c>
      <c r="O384" s="85">
        <f>SUM(O378:O383)</f>
      </c>
      <c r="P384" s="85">
        <f>SUM(P378:P383)</f>
      </c>
    </row>
    <row r="385">
      <c r="A385" s="98" t="s">
        <v>143232</v>
      </c>
      <c r="B385" s="98" t="s">
        <v>143233</v>
      </c>
      <c r="C385" s="100">
        <v>712</v>
      </c>
      <c r="D385" s="98" t="s">
        <v>143234</v>
      </c>
      <c r="E385" s="98" t="s">
        <v>143235</v>
      </c>
      <c r="F385" s="104">
        <v>45405</v>
      </c>
      <c r="G385" s="104">
        <v>45405</v>
      </c>
      <c r="H385" s="104">
        <v>45808</v>
      </c>
      <c r="J385" s="101">
        <v>1249</v>
      </c>
      <c r="K385" s="98" t="s">
        <v>143236</v>
      </c>
      <c r="L385" s="98" t="s">
        <v>143237</v>
      </c>
      <c r="M385" s="98" t="s">
        <v>143238</v>
      </c>
      <c r="N385" s="98" t="s">
        <v>143239</v>
      </c>
      <c r="O385" s="101">
        <v>1249</v>
      </c>
      <c r="P385" s="101">
        <v>1249</v>
      </c>
      <c r="Q385" s="101">
        <v>0</v>
      </c>
      <c r="R385" s="101">
        <v>300</v>
      </c>
    </row>
    <row r="386">
      <c r="L386" s="98" t="s">
        <v>143240</v>
      </c>
      <c r="M386" s="98" t="s">
        <v>143241</v>
      </c>
      <c r="N386" s="98" t="s">
        <v>143242</v>
      </c>
      <c r="O386" s="101">
        <v>9</v>
      </c>
      <c r="P386" s="101">
        <v>9</v>
      </c>
    </row>
    <row r="387">
      <c r="L387" s="98" t="s">
        <v>143243</v>
      </c>
      <c r="M387" s="98" t="s">
        <v>143244</v>
      </c>
      <c r="N387" s="98" t="s">
        <v>143245</v>
      </c>
      <c r="O387" s="101">
        <v>4</v>
      </c>
      <c r="P387" s="101">
        <v>4</v>
      </c>
    </row>
    <row r="388">
      <c r="L388" s="98" t="s">
        <v>143246</v>
      </c>
      <c r="M388" s="98" t="s">
        <v>143247</v>
      </c>
      <c r="N388" s="98" t="s">
        <v>143248</v>
      </c>
      <c r="O388" s="101">
        <v>10</v>
      </c>
      <c r="P388" s="101">
        <v>10</v>
      </c>
    </row>
    <row r="389">
      <c r="L389" s="98" t="s">
        <v>143249</v>
      </c>
      <c r="M389" s="98" t="s">
        <v>143250</v>
      </c>
      <c r="N389" s="98" t="s">
        <v>143251</v>
      </c>
      <c r="O389" s="101">
        <v>10</v>
      </c>
      <c r="P389" s="101">
        <v>10</v>
      </c>
    </row>
    <row r="390">
      <c r="K390" s="96" t="s">
        <v>143252</v>
      </c>
      <c r="O390" s="85">
        <f>SUM(O385:O389)</f>
      </c>
      <c r="P390" s="85">
        <f>SUM(P385:P389)</f>
      </c>
    </row>
    <row r="391">
      <c r="A391" s="98" t="s">
        <v>143253</v>
      </c>
      <c r="B391" s="98" t="s">
        <v>143254</v>
      </c>
      <c r="C391" s="100">
        <v>712</v>
      </c>
      <c r="D391" s="98" t="s">
        <v>143255</v>
      </c>
      <c r="E391" s="98" t="s">
        <v>143256</v>
      </c>
      <c r="F391" s="104">
        <v>45441</v>
      </c>
      <c r="G391" s="104">
        <v>45441</v>
      </c>
      <c r="H391" s="104">
        <v>45808</v>
      </c>
      <c r="J391" s="101">
        <v>1207</v>
      </c>
      <c r="K391" s="98" t="s">
        <v>143257</v>
      </c>
      <c r="L391" s="98" t="s">
        <v>143258</v>
      </c>
      <c r="M391" s="98" t="s">
        <v>143259</v>
      </c>
      <c r="N391" s="98" t="s">
        <v>143260</v>
      </c>
      <c r="O391" s="101">
        <v>1207</v>
      </c>
      <c r="P391" s="101">
        <v>1207</v>
      </c>
      <c r="Q391" s="101">
        <v>0</v>
      </c>
      <c r="R391" s="101">
        <v>300</v>
      </c>
    </row>
    <row r="392">
      <c r="L392" s="98" t="s">
        <v>143261</v>
      </c>
      <c r="M392" s="98" t="s">
        <v>143262</v>
      </c>
      <c r="N392" s="98" t="s">
        <v>143263</v>
      </c>
      <c r="O392" s="101">
        <v>9</v>
      </c>
      <c r="P392" s="101">
        <v>9</v>
      </c>
    </row>
    <row r="393">
      <c r="L393" s="98" t="s">
        <v>143264</v>
      </c>
      <c r="M393" s="98" t="s">
        <v>143265</v>
      </c>
      <c r="N393" s="98" t="s">
        <v>143266</v>
      </c>
      <c r="O393" s="101">
        <v>4</v>
      </c>
      <c r="P393" s="101">
        <v>4</v>
      </c>
    </row>
    <row r="394">
      <c r="L394" s="98" t="s">
        <v>143267</v>
      </c>
      <c r="M394" s="98" t="s">
        <v>143268</v>
      </c>
      <c r="N394" s="98" t="s">
        <v>143269</v>
      </c>
      <c r="O394" s="101">
        <v>10</v>
      </c>
      <c r="P394" s="101">
        <v>10</v>
      </c>
    </row>
    <row r="395">
      <c r="L395" s="98" t="s">
        <v>143270</v>
      </c>
      <c r="M395" s="98" t="s">
        <v>143271</v>
      </c>
      <c r="N395" s="98" t="s">
        <v>143272</v>
      </c>
      <c r="O395" s="101">
        <v>10</v>
      </c>
      <c r="P395" s="101">
        <v>10</v>
      </c>
    </row>
    <row r="396">
      <c r="K396" s="96" t="s">
        <v>143273</v>
      </c>
      <c r="O396" s="85">
        <f>SUM(O391:O395)</f>
      </c>
      <c r="P396" s="85">
        <f>SUM(P391:P395)</f>
      </c>
    </row>
    <row r="397">
      <c r="A397" s="98" t="s">
        <v>143274</v>
      </c>
      <c r="B397" s="98" t="s">
        <v>143275</v>
      </c>
      <c r="C397" s="100">
        <v>712</v>
      </c>
      <c r="D397" s="98" t="s">
        <v>143276</v>
      </c>
      <c r="E397" s="98" t="s">
        <v>143277</v>
      </c>
      <c r="F397" s="104">
        <v>45597</v>
      </c>
      <c r="G397" s="104">
        <v>45597</v>
      </c>
      <c r="H397" s="104">
        <v>45991</v>
      </c>
      <c r="J397" s="101">
        <v>1157</v>
      </c>
      <c r="K397" s="98" t="s">
        <v>143278</v>
      </c>
      <c r="L397" s="98" t="s">
        <v>143279</v>
      </c>
      <c r="M397" s="98" t="s">
        <v>143280</v>
      </c>
      <c r="N397" s="98" t="s">
        <v>143281</v>
      </c>
      <c r="O397" s="101">
        <v>1157</v>
      </c>
      <c r="P397" s="101">
        <v>1157</v>
      </c>
      <c r="Q397" s="101">
        <v>0</v>
      </c>
      <c r="R397" s="101">
        <v>1157</v>
      </c>
    </row>
    <row r="398">
      <c r="L398" s="98" t="s">
        <v>143282</v>
      </c>
      <c r="M398" s="98" t="s">
        <v>143283</v>
      </c>
      <c r="N398" s="98" t="s">
        <v>143284</v>
      </c>
      <c r="O398" s="101">
        <v>9</v>
      </c>
      <c r="P398" s="101">
        <v>9</v>
      </c>
    </row>
    <row r="399">
      <c r="L399" s="98" t="s">
        <v>143285</v>
      </c>
      <c r="M399" s="98" t="s">
        <v>143286</v>
      </c>
      <c r="N399" s="98" t="s">
        <v>143287</v>
      </c>
      <c r="O399" s="101">
        <v>4</v>
      </c>
      <c r="P399" s="101">
        <v>4</v>
      </c>
    </row>
    <row r="400">
      <c r="L400" s="98" t="s">
        <v>143288</v>
      </c>
      <c r="M400" s="98" t="s">
        <v>143289</v>
      </c>
      <c r="N400" s="98" t="s">
        <v>143290</v>
      </c>
      <c r="O400" s="101">
        <v>10</v>
      </c>
      <c r="P400" s="101">
        <v>10</v>
      </c>
    </row>
    <row r="401">
      <c r="L401" s="98" t="s">
        <v>143291</v>
      </c>
      <c r="M401" s="98" t="s">
        <v>143292</v>
      </c>
      <c r="N401" s="98" t="s">
        <v>143293</v>
      </c>
      <c r="O401" s="101">
        <v>10</v>
      </c>
      <c r="P401" s="101">
        <v>10</v>
      </c>
    </row>
    <row r="402">
      <c r="K402" s="96" t="s">
        <v>143294</v>
      </c>
      <c r="O402" s="85">
        <f>SUM(O397:O401)</f>
      </c>
      <c r="P402" s="85">
        <f>SUM(P397:P401)</f>
      </c>
    </row>
    <row r="403">
      <c r="A403" s="98" t="s">
        <v>143295</v>
      </c>
      <c r="B403" s="98" t="s">
        <v>143296</v>
      </c>
      <c r="C403" s="100">
        <v>712</v>
      </c>
      <c r="D403" s="98" t="s">
        <v>143297</v>
      </c>
      <c r="E403" s="98" t="s">
        <v>143298</v>
      </c>
      <c r="F403" s="104">
        <v>45712</v>
      </c>
      <c r="G403" s="104">
        <v>45712</v>
      </c>
      <c r="H403" s="104">
        <v>46104</v>
      </c>
      <c r="J403" s="101">
        <v>1274</v>
      </c>
      <c r="K403" s="98" t="s">
        <v>143299</v>
      </c>
      <c r="L403" s="98" t="s">
        <v>143300</v>
      </c>
      <c r="M403" s="98" t="s">
        <v>143301</v>
      </c>
      <c r="N403" s="98" t="s">
        <v>143302</v>
      </c>
      <c r="O403" s="101">
        <v>200</v>
      </c>
      <c r="P403" s="101">
        <v>200</v>
      </c>
      <c r="Q403" s="101">
        <v>0</v>
      </c>
      <c r="R403" s="101">
        <v>300</v>
      </c>
    </row>
    <row r="404">
      <c r="L404" s="98" t="s">
        <v>143303</v>
      </c>
      <c r="M404" s="98" t="s">
        <v>143304</v>
      </c>
      <c r="N404" s="98" t="s">
        <v>143305</v>
      </c>
      <c r="O404" s="101">
        <v>1074</v>
      </c>
      <c r="P404" s="101">
        <v>1074</v>
      </c>
    </row>
    <row r="405">
      <c r="L405" s="98" t="s">
        <v>143306</v>
      </c>
      <c r="M405" s="98" t="s">
        <v>143307</v>
      </c>
      <c r="N405" s="98" t="s">
        <v>143308</v>
      </c>
      <c r="O405" s="101">
        <v>9</v>
      </c>
      <c r="P405" s="101">
        <v>9</v>
      </c>
    </row>
    <row r="406">
      <c r="L406" s="98" t="s">
        <v>143309</v>
      </c>
      <c r="M406" s="98" t="s">
        <v>143310</v>
      </c>
      <c r="N406" s="98" t="s">
        <v>143311</v>
      </c>
      <c r="O406" s="101">
        <v>4</v>
      </c>
      <c r="P406" s="101">
        <v>4</v>
      </c>
    </row>
    <row r="407">
      <c r="L407" s="98" t="s">
        <v>143312</v>
      </c>
      <c r="M407" s="98" t="s">
        <v>143313</v>
      </c>
      <c r="N407" s="98" t="s">
        <v>143314</v>
      </c>
      <c r="O407" s="101">
        <v>10</v>
      </c>
      <c r="P407" s="101">
        <v>10</v>
      </c>
    </row>
    <row r="408">
      <c r="L408" s="98" t="s">
        <v>143315</v>
      </c>
      <c r="M408" s="98" t="s">
        <v>143316</v>
      </c>
      <c r="N408" s="98" t="s">
        <v>143317</v>
      </c>
      <c r="O408" s="101">
        <v>10</v>
      </c>
      <c r="P408" s="101">
        <v>10</v>
      </c>
    </row>
    <row r="409">
      <c r="K409" s="96" t="s">
        <v>143318</v>
      </c>
      <c r="O409" s="85">
        <f>SUM(O403:O408)</f>
      </c>
      <c r="P409" s="85">
        <f>SUM(P403:P408)</f>
      </c>
    </row>
    <row r="410">
      <c r="A410" s="98" t="s">
        <v>143319</v>
      </c>
      <c r="B410" s="98" t="s">
        <v>143320</v>
      </c>
      <c r="C410" s="100">
        <v>712</v>
      </c>
      <c r="D410" s="98" t="s">
        <v>143321</v>
      </c>
      <c r="E410" s="98" t="s">
        <v>143322</v>
      </c>
      <c r="F410" s="104">
        <v>45747</v>
      </c>
      <c r="G410" s="104">
        <v>45747</v>
      </c>
      <c r="H410" s="104">
        <v>46142</v>
      </c>
      <c r="J410" s="101">
        <v>1099</v>
      </c>
      <c r="K410" s="98" t="s">
        <v>143323</v>
      </c>
      <c r="L410" s="98" t="s">
        <v>143324</v>
      </c>
      <c r="M410" s="98" t="s">
        <v>143325</v>
      </c>
      <c r="N410" s="98" t="s">
        <v>143326</v>
      </c>
      <c r="O410" s="101">
        <v>2.5</v>
      </c>
      <c r="P410" s="101">
        <v>0</v>
      </c>
      <c r="Q410" s="101">
        <v>-30.280000000000001</v>
      </c>
      <c r="R410" s="101">
        <v>300</v>
      </c>
    </row>
    <row r="411">
      <c r="L411" s="98" t="s">
        <v>143327</v>
      </c>
      <c r="M411" s="98" t="s">
        <v>143328</v>
      </c>
      <c r="N411" s="98" t="s">
        <v>143329</v>
      </c>
      <c r="O411" s="101">
        <v>75</v>
      </c>
      <c r="P411" s="101">
        <v>75</v>
      </c>
    </row>
    <row r="412">
      <c r="L412" s="98" t="s">
        <v>143330</v>
      </c>
      <c r="M412" s="98" t="s">
        <v>143331</v>
      </c>
      <c r="N412" s="98" t="s">
        <v>143332</v>
      </c>
      <c r="O412" s="101">
        <v>34.130000000000003</v>
      </c>
      <c r="P412" s="101">
        <v>1024</v>
      </c>
    </row>
    <row r="413">
      <c r="L413" s="98" t="s">
        <v>143333</v>
      </c>
      <c r="M413" s="98" t="s">
        <v>143334</v>
      </c>
      <c r="N413" s="98" t="s">
        <v>143335</v>
      </c>
      <c r="O413" s="101">
        <v>1024</v>
      </c>
      <c r="P413" s="101">
        <v>0</v>
      </c>
    </row>
    <row r="414">
      <c r="L414" s="98" t="s">
        <v>143336</v>
      </c>
      <c r="M414" s="98" t="s">
        <v>143337</v>
      </c>
      <c r="N414" s="98" t="s">
        <v>143338</v>
      </c>
      <c r="O414" s="101">
        <v>75</v>
      </c>
      <c r="P414" s="101">
        <v>0</v>
      </c>
    </row>
    <row r="415">
      <c r="L415" s="98" t="s">
        <v>143339</v>
      </c>
      <c r="M415" s="98" t="s">
        <v>143340</v>
      </c>
      <c r="N415" s="98" t="s">
        <v>143341</v>
      </c>
      <c r="O415" s="101">
        <v>-1099</v>
      </c>
      <c r="P415" s="101">
        <v>0</v>
      </c>
    </row>
    <row r="416">
      <c r="L416" s="98" t="s">
        <v>143342</v>
      </c>
      <c r="M416" s="98" t="s">
        <v>143343</v>
      </c>
      <c r="N416" s="98" t="s">
        <v>143344</v>
      </c>
      <c r="O416" s="101">
        <v>0.29999999999999999</v>
      </c>
      <c r="P416" s="101">
        <v>9</v>
      </c>
    </row>
    <row r="417">
      <c r="L417" s="98" t="s">
        <v>143345</v>
      </c>
      <c r="M417" s="98" t="s">
        <v>143346</v>
      </c>
      <c r="N417" s="98" t="s">
        <v>143347</v>
      </c>
      <c r="O417" s="101">
        <v>9</v>
      </c>
      <c r="P417" s="101">
        <v>0</v>
      </c>
    </row>
    <row r="418">
      <c r="L418" s="98" t="s">
        <v>143348</v>
      </c>
      <c r="M418" s="98" t="s">
        <v>143349</v>
      </c>
      <c r="N418" s="98" t="s">
        <v>143350</v>
      </c>
      <c r="O418" s="101">
        <v>0.13</v>
      </c>
      <c r="P418" s="101">
        <v>0</v>
      </c>
    </row>
    <row r="419">
      <c r="L419" s="98" t="s">
        <v>143351</v>
      </c>
      <c r="M419" s="98" t="s">
        <v>143352</v>
      </c>
      <c r="N419" s="98" t="s">
        <v>143353</v>
      </c>
      <c r="O419" s="101">
        <v>4</v>
      </c>
      <c r="P419" s="101">
        <v>4</v>
      </c>
    </row>
    <row r="420">
      <c r="L420" s="98" t="s">
        <v>143354</v>
      </c>
      <c r="M420" s="98" t="s">
        <v>143355</v>
      </c>
      <c r="N420" s="98" t="s">
        <v>143356</v>
      </c>
      <c r="O420" s="101">
        <v>0.33000000000000002</v>
      </c>
      <c r="P420" s="101">
        <v>10</v>
      </c>
    </row>
    <row r="421">
      <c r="L421" s="98" t="s">
        <v>143357</v>
      </c>
      <c r="M421" s="98" t="s">
        <v>143358</v>
      </c>
      <c r="N421" s="98" t="s">
        <v>143359</v>
      </c>
      <c r="O421" s="101">
        <v>10</v>
      </c>
      <c r="P421" s="101">
        <v>0</v>
      </c>
    </row>
    <row r="422">
      <c r="L422" s="98" t="s">
        <v>143360</v>
      </c>
      <c r="M422" s="98" t="s">
        <v>143361</v>
      </c>
      <c r="N422" s="98" t="s">
        <v>143362</v>
      </c>
      <c r="O422" s="101">
        <v>0.33000000000000002</v>
      </c>
      <c r="P422" s="101">
        <v>0</v>
      </c>
    </row>
    <row r="423">
      <c r="L423" s="98" t="s">
        <v>143363</v>
      </c>
      <c r="M423" s="98" t="s">
        <v>143364</v>
      </c>
      <c r="N423" s="98" t="s">
        <v>143365</v>
      </c>
      <c r="O423" s="101">
        <v>10</v>
      </c>
      <c r="P423" s="101">
        <v>10</v>
      </c>
    </row>
    <row r="424">
      <c r="K424" s="96" t="s">
        <v>143366</v>
      </c>
      <c r="O424" s="85">
        <f>SUM(O410:O423)</f>
      </c>
      <c r="P424" s="85">
        <f>SUM(P410:P423)</f>
      </c>
    </row>
    <row r="425">
      <c r="A425" s="98" t="s">
        <v>143367</v>
      </c>
      <c r="B425" s="98" t="s">
        <v>143368</v>
      </c>
      <c r="C425" s="100">
        <v>712</v>
      </c>
      <c r="D425" s="98" t="s">
        <v>143369</v>
      </c>
      <c r="E425" s="98" t="s">
        <v>143370</v>
      </c>
      <c r="F425" s="104">
        <v>45099</v>
      </c>
      <c r="G425" s="104">
        <v>45465</v>
      </c>
      <c r="H425" s="104">
        <v>45869</v>
      </c>
      <c r="I425" s="104">
        <v>45869</v>
      </c>
      <c r="J425" s="101">
        <v>1149</v>
      </c>
      <c r="K425" s="98" t="s">
        <v>143371</v>
      </c>
      <c r="L425" s="98" t="s">
        <v>143372</v>
      </c>
      <c r="M425" s="98" t="s">
        <v>143373</v>
      </c>
      <c r="N425" s="98" t="s">
        <v>143374</v>
      </c>
      <c r="O425" s="101">
        <v>75</v>
      </c>
      <c r="P425" s="101">
        <v>75</v>
      </c>
      <c r="Q425" s="101">
        <v>0</v>
      </c>
      <c r="R425" s="101">
        <v>700</v>
      </c>
    </row>
    <row r="426">
      <c r="L426" s="98" t="s">
        <v>143375</v>
      </c>
      <c r="M426" s="98" t="s">
        <v>143376</v>
      </c>
      <c r="N426" s="98" t="s">
        <v>143377</v>
      </c>
      <c r="O426" s="101">
        <v>1207</v>
      </c>
      <c r="P426" s="101">
        <v>1207</v>
      </c>
    </row>
    <row r="427">
      <c r="L427" s="98" t="s">
        <v>143378</v>
      </c>
      <c r="M427" s="98" t="s">
        <v>143379</v>
      </c>
      <c r="N427" s="98" t="s">
        <v>143380</v>
      </c>
      <c r="O427" s="101">
        <v>9</v>
      </c>
      <c r="P427" s="101">
        <v>9</v>
      </c>
    </row>
    <row r="428">
      <c r="L428" s="98" t="s">
        <v>143381</v>
      </c>
      <c r="M428" s="98" t="s">
        <v>143382</v>
      </c>
      <c r="N428" s="98" t="s">
        <v>143383</v>
      </c>
      <c r="O428" s="101">
        <v>40</v>
      </c>
      <c r="P428" s="101">
        <v>40</v>
      </c>
    </row>
    <row r="429">
      <c r="L429" s="98" t="s">
        <v>143384</v>
      </c>
      <c r="M429" s="98" t="s">
        <v>143385</v>
      </c>
      <c r="N429" s="98" t="s">
        <v>143386</v>
      </c>
      <c r="O429" s="101">
        <v>4</v>
      </c>
      <c r="P429" s="101">
        <v>4</v>
      </c>
    </row>
    <row r="430">
      <c r="L430" s="98" t="s">
        <v>143387</v>
      </c>
      <c r="M430" s="98" t="s">
        <v>143388</v>
      </c>
      <c r="N430" s="98" t="s">
        <v>143389</v>
      </c>
      <c r="O430" s="101">
        <v>10</v>
      </c>
      <c r="P430" s="101">
        <v>10</v>
      </c>
    </row>
    <row r="431">
      <c r="L431" s="98" t="s">
        <v>143390</v>
      </c>
      <c r="M431" s="98" t="s">
        <v>143391</v>
      </c>
      <c r="N431" s="98" t="s">
        <v>143392</v>
      </c>
      <c r="O431" s="101">
        <v>10</v>
      </c>
      <c r="P431" s="101">
        <v>10</v>
      </c>
    </row>
    <row r="432">
      <c r="K432" s="96" t="s">
        <v>143393</v>
      </c>
      <c r="O432" s="85">
        <f>SUM(O425:O431)</f>
      </c>
      <c r="P432" s="85">
        <f>SUM(P425:P431)</f>
      </c>
    </row>
    <row r="433">
      <c r="A433" s="98" t="s">
        <v>143394</v>
      </c>
      <c r="B433" s="98" t="s">
        <v>143395</v>
      </c>
      <c r="C433" s="100">
        <v>712</v>
      </c>
      <c r="D433" s="98" t="s">
        <v>143396</v>
      </c>
      <c r="E433" s="98" t="s">
        <v>143397</v>
      </c>
      <c r="F433" s="104">
        <v>44667</v>
      </c>
      <c r="G433" s="104">
        <v>45398</v>
      </c>
      <c r="H433" s="104">
        <v>45777</v>
      </c>
      <c r="I433" s="104">
        <v>45777</v>
      </c>
      <c r="J433" s="101">
        <v>1149</v>
      </c>
      <c r="K433" s="98" t="s">
        <v>143398</v>
      </c>
      <c r="L433" s="98" t="s">
        <v>143399</v>
      </c>
      <c r="M433" s="98" t="s">
        <v>143400</v>
      </c>
      <c r="N433" s="98" t="s">
        <v>143401</v>
      </c>
      <c r="O433" s="101">
        <v>1110</v>
      </c>
      <c r="P433" s="101">
        <v>1110</v>
      </c>
      <c r="Q433" s="101">
        <v>0</v>
      </c>
      <c r="R433" s="101">
        <v>300</v>
      </c>
    </row>
    <row r="434">
      <c r="L434" s="98" t="s">
        <v>143402</v>
      </c>
      <c r="M434" s="98" t="s">
        <v>143403</v>
      </c>
      <c r="N434" s="98" t="s">
        <v>143404</v>
      </c>
      <c r="O434" s="101">
        <v>9</v>
      </c>
      <c r="P434" s="101">
        <v>9</v>
      </c>
    </row>
    <row r="435">
      <c r="L435" s="98" t="s">
        <v>143405</v>
      </c>
      <c r="M435" s="98" t="s">
        <v>143406</v>
      </c>
      <c r="N435" s="98" t="s">
        <v>143407</v>
      </c>
      <c r="O435" s="101">
        <v>4</v>
      </c>
      <c r="P435" s="101">
        <v>4</v>
      </c>
    </row>
    <row r="436">
      <c r="L436" s="98" t="s">
        <v>143408</v>
      </c>
      <c r="M436" s="98" t="s">
        <v>143409</v>
      </c>
      <c r="N436" s="98" t="s">
        <v>143410</v>
      </c>
      <c r="O436" s="101">
        <v>10</v>
      </c>
      <c r="P436" s="101">
        <v>10</v>
      </c>
    </row>
    <row r="437">
      <c r="L437" s="98" t="s">
        <v>143411</v>
      </c>
      <c r="M437" s="98" t="s">
        <v>143412</v>
      </c>
      <c r="N437" s="98" t="s">
        <v>143413</v>
      </c>
      <c r="O437" s="101">
        <v>10</v>
      </c>
      <c r="P437" s="101">
        <v>10</v>
      </c>
    </row>
    <row r="438">
      <c r="K438" s="96" t="s">
        <v>143414</v>
      </c>
      <c r="O438" s="85">
        <f>SUM(O433:O437)</f>
      </c>
      <c r="P438" s="85">
        <f>SUM(P433:P437)</f>
      </c>
    </row>
    <row r="439">
      <c r="A439" s="98" t="s">
        <v>143415</v>
      </c>
      <c r="B439" s="98" t="s">
        <v>143416</v>
      </c>
      <c r="C439" s="100">
        <v>662</v>
      </c>
      <c r="D439" s="98" t="s">
        <v>143417</v>
      </c>
      <c r="E439" s="98" t="s">
        <v>143418</v>
      </c>
      <c r="F439" s="104">
        <v>45085</v>
      </c>
      <c r="G439" s="104">
        <v>45451</v>
      </c>
      <c r="H439" s="104">
        <v>45815</v>
      </c>
      <c r="J439" s="101">
        <v>1200</v>
      </c>
      <c r="K439" s="98" t="s">
        <v>143419</v>
      </c>
      <c r="L439" s="98" t="s">
        <v>143420</v>
      </c>
      <c r="M439" s="98" t="s">
        <v>143421</v>
      </c>
      <c r="N439" s="98" t="s">
        <v>143422</v>
      </c>
      <c r="O439" s="101">
        <v>10</v>
      </c>
      <c r="P439" s="101">
        <v>75</v>
      </c>
      <c r="Q439" s="101">
        <v>0</v>
      </c>
      <c r="R439" s="101">
        <v>700</v>
      </c>
    </row>
    <row r="440">
      <c r="L440" s="98" t="s">
        <v>143423</v>
      </c>
      <c r="M440" s="98" t="s">
        <v>143424</v>
      </c>
      <c r="N440" s="98" t="s">
        <v>143425</v>
      </c>
      <c r="O440" s="101">
        <v>75</v>
      </c>
      <c r="P440" s="101">
        <v>10</v>
      </c>
    </row>
    <row r="441">
      <c r="L441" s="98" t="s">
        <v>143426</v>
      </c>
      <c r="M441" s="98" t="s">
        <v>143427</v>
      </c>
      <c r="N441" s="98" t="s">
        <v>143428</v>
      </c>
      <c r="O441" s="101">
        <v>1105</v>
      </c>
      <c r="P441" s="101">
        <v>1105</v>
      </c>
    </row>
    <row r="442">
      <c r="L442" s="98" t="s">
        <v>143429</v>
      </c>
      <c r="M442" s="98" t="s">
        <v>143430</v>
      </c>
      <c r="N442" s="98" t="s">
        <v>143431</v>
      </c>
      <c r="O442" s="101">
        <v>9</v>
      </c>
      <c r="P442" s="101">
        <v>9</v>
      </c>
    </row>
    <row r="443">
      <c r="L443" s="98" t="s">
        <v>143432</v>
      </c>
      <c r="M443" s="98" t="s">
        <v>143433</v>
      </c>
      <c r="N443" s="98" t="s">
        <v>143434</v>
      </c>
      <c r="O443" s="101">
        <v>4</v>
      </c>
      <c r="P443" s="101">
        <v>4</v>
      </c>
    </row>
    <row r="444">
      <c r="L444" s="98" t="s">
        <v>143435</v>
      </c>
      <c r="M444" s="98" t="s">
        <v>143436</v>
      </c>
      <c r="N444" s="98" t="s">
        <v>143437</v>
      </c>
      <c r="O444" s="101">
        <v>10</v>
      </c>
      <c r="P444" s="101">
        <v>10</v>
      </c>
    </row>
    <row r="445">
      <c r="L445" s="98" t="s">
        <v>143438</v>
      </c>
      <c r="M445" s="98" t="s">
        <v>143439</v>
      </c>
      <c r="N445" s="98" t="s">
        <v>143440</v>
      </c>
      <c r="O445" s="101">
        <v>10</v>
      </c>
      <c r="P445" s="101">
        <v>10</v>
      </c>
    </row>
    <row r="446">
      <c r="K446" s="96" t="s">
        <v>143441</v>
      </c>
      <c r="O446" s="85">
        <f>SUM(O439:O445)</f>
      </c>
      <c r="P446" s="85">
        <f>SUM(P439:P445)</f>
      </c>
    </row>
    <row r="447">
      <c r="A447" s="98" t="s">
        <v>143442</v>
      </c>
      <c r="B447" s="98" t="s">
        <v>143443</v>
      </c>
      <c r="C447" s="100">
        <v>662</v>
      </c>
      <c r="D447" s="98" t="s">
        <v>143444</v>
      </c>
      <c r="E447" s="98" t="s">
        <v>143445</v>
      </c>
      <c r="F447" s="104">
        <v>44111</v>
      </c>
      <c r="G447" s="104">
        <v>45572</v>
      </c>
      <c r="H447" s="104">
        <v>45967</v>
      </c>
      <c r="J447" s="101">
        <v>1125</v>
      </c>
      <c r="K447" s="98" t="s">
        <v>143446</v>
      </c>
      <c r="L447" s="98" t="s">
        <v>143447</v>
      </c>
      <c r="M447" s="98" t="s">
        <v>143448</v>
      </c>
      <c r="N447" s="98" t="s">
        <v>143449</v>
      </c>
      <c r="O447" s="101">
        <v>10</v>
      </c>
      <c r="P447" s="101">
        <v>10</v>
      </c>
      <c r="Q447" s="101">
        <v>1408.8599999999999</v>
      </c>
      <c r="R447" s="101">
        <v>300</v>
      </c>
    </row>
    <row r="448">
      <c r="L448" s="98" t="s">
        <v>143450</v>
      </c>
      <c r="M448" s="98" t="s">
        <v>143451</v>
      </c>
      <c r="N448" s="98" t="s">
        <v>143452</v>
      </c>
      <c r="O448" s="101">
        <v>1142</v>
      </c>
      <c r="P448" s="101">
        <v>1142</v>
      </c>
    </row>
    <row r="449">
      <c r="L449" s="98" t="s">
        <v>143453</v>
      </c>
      <c r="M449" s="98" t="s">
        <v>143454</v>
      </c>
      <c r="N449" s="98" t="s">
        <v>143455</v>
      </c>
      <c r="O449" s="101">
        <v>115.2</v>
      </c>
      <c r="P449" s="101">
        <v>0</v>
      </c>
    </row>
    <row r="450">
      <c r="L450" s="98" t="s">
        <v>143456</v>
      </c>
      <c r="M450" s="98" t="s">
        <v>143457</v>
      </c>
      <c r="N450" s="98" t="s">
        <v>143458</v>
      </c>
      <c r="O450" s="101">
        <v>9</v>
      </c>
      <c r="P450" s="101">
        <v>9</v>
      </c>
    </row>
    <row r="451">
      <c r="L451" s="98" t="s">
        <v>143459</v>
      </c>
      <c r="M451" s="98" t="s">
        <v>143460</v>
      </c>
      <c r="N451" s="98" t="s">
        <v>143461</v>
      </c>
      <c r="O451" s="101">
        <v>40</v>
      </c>
      <c r="P451" s="101">
        <v>40</v>
      </c>
    </row>
    <row r="452">
      <c r="L452" s="98" t="s">
        <v>143462</v>
      </c>
      <c r="M452" s="98" t="s">
        <v>143463</v>
      </c>
      <c r="N452" s="98" t="s">
        <v>143464</v>
      </c>
      <c r="O452" s="101">
        <v>4</v>
      </c>
      <c r="P452" s="101">
        <v>4</v>
      </c>
    </row>
    <row r="453">
      <c r="L453" s="98" t="s">
        <v>143465</v>
      </c>
      <c r="M453" s="98" t="s">
        <v>143466</v>
      </c>
      <c r="N453" s="98" t="s">
        <v>143467</v>
      </c>
      <c r="O453" s="101">
        <v>10</v>
      </c>
      <c r="P453" s="101">
        <v>10</v>
      </c>
    </row>
    <row r="454">
      <c r="L454" s="98" t="s">
        <v>143468</v>
      </c>
      <c r="M454" s="98" t="s">
        <v>143469</v>
      </c>
      <c r="N454" s="98" t="s">
        <v>143470</v>
      </c>
      <c r="O454" s="101">
        <v>10</v>
      </c>
      <c r="P454" s="101">
        <v>10</v>
      </c>
    </row>
    <row r="455">
      <c r="K455" s="96" t="s">
        <v>143471</v>
      </c>
      <c r="O455" s="85">
        <f>SUM(O447:O454)</f>
      </c>
      <c r="P455" s="85">
        <f>SUM(P447:P454)</f>
      </c>
    </row>
    <row r="456">
      <c r="A456" s="98" t="s">
        <v>143472</v>
      </c>
      <c r="B456" s="98" t="s">
        <v>143473</v>
      </c>
      <c r="C456" s="100">
        <v>662</v>
      </c>
      <c r="D456" s="98" t="s">
        <v>143474</v>
      </c>
      <c r="E456" s="98" t="s">
        <v>143475</v>
      </c>
      <c r="F456" s="104">
        <v>44937</v>
      </c>
      <c r="G456" s="104">
        <v>45748</v>
      </c>
      <c r="H456" s="104">
        <v>46203</v>
      </c>
      <c r="J456" s="101">
        <v>1125</v>
      </c>
      <c r="K456" s="98" t="s">
        <v>143476</v>
      </c>
      <c r="L456" s="98" t="s">
        <v>143477</v>
      </c>
      <c r="M456" s="98" t="s">
        <v>143478</v>
      </c>
      <c r="N456" s="98" t="s">
        <v>143479</v>
      </c>
      <c r="O456" s="101">
        <v>10</v>
      </c>
      <c r="P456" s="101">
        <v>10</v>
      </c>
      <c r="Q456" s="101">
        <v>0</v>
      </c>
      <c r="R456" s="101">
        <v>350</v>
      </c>
    </row>
    <row r="457">
      <c r="L457" s="98" t="s">
        <v>143480</v>
      </c>
      <c r="M457" s="98" t="s">
        <v>143481</v>
      </c>
      <c r="N457" s="98" t="s">
        <v>143482</v>
      </c>
      <c r="O457" s="101">
        <v>1120</v>
      </c>
      <c r="P457" s="101">
        <v>1120</v>
      </c>
    </row>
    <row r="458">
      <c r="L458" s="98" t="s">
        <v>143483</v>
      </c>
      <c r="M458" s="98" t="s">
        <v>143484</v>
      </c>
      <c r="N458" s="98" t="s">
        <v>143485</v>
      </c>
      <c r="O458" s="101">
        <v>9</v>
      </c>
      <c r="P458" s="101">
        <v>9</v>
      </c>
    </row>
    <row r="459">
      <c r="L459" s="98" t="s">
        <v>143486</v>
      </c>
      <c r="M459" s="98" t="s">
        <v>143487</v>
      </c>
      <c r="N459" s="98" t="s">
        <v>143488</v>
      </c>
      <c r="O459" s="101">
        <v>40</v>
      </c>
      <c r="P459" s="101">
        <v>40</v>
      </c>
    </row>
    <row r="460">
      <c r="L460" s="98" t="s">
        <v>143489</v>
      </c>
      <c r="M460" s="98" t="s">
        <v>143490</v>
      </c>
      <c r="N460" s="98" t="s">
        <v>143491</v>
      </c>
      <c r="O460" s="101">
        <v>4</v>
      </c>
      <c r="P460" s="101">
        <v>4</v>
      </c>
    </row>
    <row r="461">
      <c r="L461" s="98" t="s">
        <v>143492</v>
      </c>
      <c r="M461" s="98" t="s">
        <v>143493</v>
      </c>
      <c r="N461" s="98" t="s">
        <v>143494</v>
      </c>
      <c r="O461" s="101">
        <v>10</v>
      </c>
      <c r="P461" s="101">
        <v>10</v>
      </c>
    </row>
    <row r="462">
      <c r="L462" s="98" t="s">
        <v>143495</v>
      </c>
      <c r="M462" s="98" t="s">
        <v>143496</v>
      </c>
      <c r="N462" s="98" t="s">
        <v>143497</v>
      </c>
      <c r="O462" s="101">
        <v>10</v>
      </c>
      <c r="P462" s="101">
        <v>10</v>
      </c>
    </row>
    <row r="463">
      <c r="K463" s="96" t="s">
        <v>143498</v>
      </c>
      <c r="O463" s="85">
        <f>SUM(O456:O462)</f>
      </c>
      <c r="P463" s="85">
        <f>SUM(P456:P462)</f>
      </c>
    </row>
    <row r="464">
      <c r="A464" s="98" t="s">
        <v>143499</v>
      </c>
      <c r="B464" s="98" t="s">
        <v>143500</v>
      </c>
      <c r="C464" s="100">
        <v>662</v>
      </c>
      <c r="D464" s="98" t="s">
        <v>143501</v>
      </c>
      <c r="E464" s="98" t="s">
        <v>143502</v>
      </c>
      <c r="F464" s="104">
        <v>45510</v>
      </c>
      <c r="G464" s="104">
        <v>45510</v>
      </c>
      <c r="H464" s="104">
        <v>45874</v>
      </c>
      <c r="J464" s="101">
        <v>1152</v>
      </c>
      <c r="K464" s="98" t="s">
        <v>143503</v>
      </c>
      <c r="L464" s="98" t="s">
        <v>143504</v>
      </c>
      <c r="M464" s="98" t="s">
        <v>143505</v>
      </c>
      <c r="N464" s="98" t="s">
        <v>143506</v>
      </c>
      <c r="O464" s="101">
        <v>10</v>
      </c>
      <c r="P464" s="101">
        <v>10</v>
      </c>
      <c r="Q464" s="101">
        <v>0</v>
      </c>
      <c r="R464" s="101">
        <v>300</v>
      </c>
    </row>
    <row r="465">
      <c r="L465" s="98" t="s">
        <v>143507</v>
      </c>
      <c r="M465" s="98" t="s">
        <v>143508</v>
      </c>
      <c r="N465" s="98" t="s">
        <v>143509</v>
      </c>
      <c r="O465" s="101">
        <v>1142</v>
      </c>
      <c r="P465" s="101">
        <v>1142</v>
      </c>
    </row>
    <row r="466">
      <c r="L466" s="98" t="s">
        <v>143510</v>
      </c>
      <c r="M466" s="98" t="s">
        <v>143511</v>
      </c>
      <c r="N466" s="98" t="s">
        <v>143512</v>
      </c>
      <c r="O466" s="101">
        <v>9</v>
      </c>
      <c r="P466" s="101">
        <v>9</v>
      </c>
    </row>
    <row r="467">
      <c r="L467" s="98" t="s">
        <v>143513</v>
      </c>
      <c r="M467" s="98" t="s">
        <v>143514</v>
      </c>
      <c r="N467" s="98" t="s">
        <v>143515</v>
      </c>
      <c r="O467" s="101">
        <v>4</v>
      </c>
      <c r="P467" s="101">
        <v>4</v>
      </c>
    </row>
    <row r="468">
      <c r="L468" s="98" t="s">
        <v>143516</v>
      </c>
      <c r="M468" s="98" t="s">
        <v>143517</v>
      </c>
      <c r="N468" s="98" t="s">
        <v>143518</v>
      </c>
      <c r="O468" s="101">
        <v>10</v>
      </c>
      <c r="P468" s="101">
        <v>10</v>
      </c>
    </row>
    <row r="469">
      <c r="L469" s="98" t="s">
        <v>143519</v>
      </c>
      <c r="M469" s="98" t="s">
        <v>143520</v>
      </c>
      <c r="N469" s="98" t="s">
        <v>143521</v>
      </c>
      <c r="O469" s="101">
        <v>10</v>
      </c>
      <c r="P469" s="101">
        <v>10</v>
      </c>
    </row>
    <row r="470">
      <c r="K470" s="96" t="s">
        <v>143522</v>
      </c>
      <c r="O470" s="85">
        <f>SUM(O464:O469)</f>
      </c>
      <c r="P470" s="85">
        <f>SUM(P464:P469)</f>
      </c>
    </row>
    <row r="471">
      <c r="A471" s="98" t="s">
        <v>143523</v>
      </c>
      <c r="B471" s="98" t="s">
        <v>143524</v>
      </c>
      <c r="C471" s="100">
        <v>662</v>
      </c>
      <c r="D471" s="98" t="s">
        <v>143525</v>
      </c>
      <c r="E471" s="98" t="s">
        <v>143526</v>
      </c>
      <c r="J471" s="101">
        <v>1121</v>
      </c>
      <c r="K471" s="98" t="s">
        <v>143527</v>
      </c>
      <c r="L471" s="98" t="s">
        <v>143527</v>
      </c>
      <c r="O471" s="101">
        <v>0</v>
      </c>
      <c r="P471" s="101">
        <v>0</v>
      </c>
      <c r="R471" s="101">
        <v>0</v>
      </c>
    </row>
    <row r="472">
      <c r="K472" s="96" t="s">
        <v>143528</v>
      </c>
      <c r="O472" s="85">
        <f>SUM(O471:O471)</f>
      </c>
      <c r="P472" s="85">
        <f>SUM(P471:P471)</f>
      </c>
    </row>
    <row r="473">
      <c r="A473" s="98" t="s">
        <v>143529</v>
      </c>
      <c r="B473" s="98" t="s">
        <v>143530</v>
      </c>
      <c r="C473" s="100">
        <v>662</v>
      </c>
      <c r="D473" s="98" t="s">
        <v>143531</v>
      </c>
      <c r="E473" s="98" t="s">
        <v>143532</v>
      </c>
      <c r="F473" s="104">
        <v>45532</v>
      </c>
      <c r="G473" s="104">
        <v>45532</v>
      </c>
      <c r="H473" s="104">
        <v>45896</v>
      </c>
      <c r="J473" s="101">
        <v>1152</v>
      </c>
      <c r="K473" s="98" t="s">
        <v>143533</v>
      </c>
      <c r="L473" s="98" t="s">
        <v>143534</v>
      </c>
      <c r="M473" s="98" t="s">
        <v>143535</v>
      </c>
      <c r="N473" s="98" t="s">
        <v>143536</v>
      </c>
      <c r="O473" s="101">
        <v>10</v>
      </c>
      <c r="P473" s="101">
        <v>10</v>
      </c>
      <c r="Q473" s="101">
        <v>0</v>
      </c>
      <c r="R473" s="101">
        <v>1152</v>
      </c>
    </row>
    <row r="474">
      <c r="L474" s="98" t="s">
        <v>143537</v>
      </c>
      <c r="M474" s="98" t="s">
        <v>143538</v>
      </c>
      <c r="N474" s="98" t="s">
        <v>143539</v>
      </c>
      <c r="O474" s="101">
        <v>1142</v>
      </c>
      <c r="P474" s="101">
        <v>1142</v>
      </c>
    </row>
    <row r="475">
      <c r="L475" s="98" t="s">
        <v>143540</v>
      </c>
      <c r="M475" s="98" t="s">
        <v>143541</v>
      </c>
      <c r="N475" s="98" t="s">
        <v>143542</v>
      </c>
      <c r="O475" s="101">
        <v>9</v>
      </c>
      <c r="P475" s="101">
        <v>9</v>
      </c>
    </row>
    <row r="476">
      <c r="L476" s="98" t="s">
        <v>143543</v>
      </c>
      <c r="M476" s="98" t="s">
        <v>143544</v>
      </c>
      <c r="N476" s="98" t="s">
        <v>143545</v>
      </c>
      <c r="O476" s="101">
        <v>4</v>
      </c>
      <c r="P476" s="101">
        <v>4</v>
      </c>
    </row>
    <row r="477">
      <c r="L477" s="98" t="s">
        <v>143546</v>
      </c>
      <c r="M477" s="98" t="s">
        <v>143547</v>
      </c>
      <c r="N477" s="98" t="s">
        <v>143548</v>
      </c>
      <c r="O477" s="101">
        <v>10</v>
      </c>
      <c r="P477" s="101">
        <v>10</v>
      </c>
    </row>
    <row r="478">
      <c r="L478" s="98" t="s">
        <v>143549</v>
      </c>
      <c r="M478" s="98" t="s">
        <v>143550</v>
      </c>
      <c r="N478" s="98" t="s">
        <v>143551</v>
      </c>
      <c r="O478" s="101">
        <v>10</v>
      </c>
      <c r="P478" s="101">
        <v>10</v>
      </c>
    </row>
    <row r="479">
      <c r="K479" s="96" t="s">
        <v>143552</v>
      </c>
      <c r="O479" s="85">
        <f>SUM(O473:O478)</f>
      </c>
      <c r="P479" s="85">
        <f>SUM(P473:P478)</f>
      </c>
    </row>
    <row r="480">
      <c r="A480" s="98" t="s">
        <v>143553</v>
      </c>
      <c r="B480" s="98" t="s">
        <v>143554</v>
      </c>
      <c r="C480" s="100">
        <v>662</v>
      </c>
      <c r="D480" s="98" t="s">
        <v>143555</v>
      </c>
      <c r="E480" s="98" t="s">
        <v>143556</v>
      </c>
      <c r="F480" s="104">
        <v>45548</v>
      </c>
      <c r="G480" s="104">
        <v>45548</v>
      </c>
      <c r="H480" s="104">
        <v>45912</v>
      </c>
      <c r="J480" s="101">
        <v>1327</v>
      </c>
      <c r="K480" s="98" t="s">
        <v>143557</v>
      </c>
      <c r="L480" s="98" t="s">
        <v>143558</v>
      </c>
      <c r="M480" s="98" t="s">
        <v>143559</v>
      </c>
      <c r="N480" s="98" t="s">
        <v>143560</v>
      </c>
      <c r="O480" s="101">
        <v>175</v>
      </c>
      <c r="P480" s="101">
        <v>10</v>
      </c>
      <c r="Q480" s="101">
        <v>0</v>
      </c>
      <c r="R480" s="101">
        <v>900</v>
      </c>
    </row>
    <row r="481">
      <c r="L481" s="98" t="s">
        <v>143561</v>
      </c>
      <c r="M481" s="98" t="s">
        <v>143562</v>
      </c>
      <c r="N481" s="98" t="s">
        <v>143563</v>
      </c>
      <c r="O481" s="101">
        <v>10</v>
      </c>
      <c r="P481" s="101">
        <v>175</v>
      </c>
    </row>
    <row r="482">
      <c r="L482" s="98" t="s">
        <v>143564</v>
      </c>
      <c r="M482" s="98" t="s">
        <v>143565</v>
      </c>
      <c r="N482" s="98" t="s">
        <v>143566</v>
      </c>
      <c r="O482" s="101">
        <v>1142</v>
      </c>
      <c r="P482" s="101">
        <v>1142</v>
      </c>
    </row>
    <row r="483">
      <c r="L483" s="98" t="s">
        <v>143567</v>
      </c>
      <c r="M483" s="98" t="s">
        <v>143568</v>
      </c>
      <c r="N483" s="98" t="s">
        <v>143569</v>
      </c>
      <c r="O483" s="101">
        <v>9</v>
      </c>
      <c r="P483" s="101">
        <v>9</v>
      </c>
    </row>
    <row r="484">
      <c r="L484" s="98" t="s">
        <v>143570</v>
      </c>
      <c r="M484" s="98" t="s">
        <v>143571</v>
      </c>
      <c r="N484" s="98" t="s">
        <v>143572</v>
      </c>
      <c r="O484" s="101">
        <v>4</v>
      </c>
      <c r="P484" s="101">
        <v>4</v>
      </c>
    </row>
    <row r="485">
      <c r="L485" s="98" t="s">
        <v>143573</v>
      </c>
      <c r="M485" s="98" t="s">
        <v>143574</v>
      </c>
      <c r="N485" s="98" t="s">
        <v>143575</v>
      </c>
      <c r="O485" s="101">
        <v>10</v>
      </c>
      <c r="P485" s="101">
        <v>10</v>
      </c>
    </row>
    <row r="486">
      <c r="L486" s="98" t="s">
        <v>143576</v>
      </c>
      <c r="M486" s="98" t="s">
        <v>143577</v>
      </c>
      <c r="N486" s="98" t="s">
        <v>143578</v>
      </c>
      <c r="O486" s="101">
        <v>10</v>
      </c>
      <c r="P486" s="101">
        <v>10</v>
      </c>
    </row>
    <row r="487">
      <c r="K487" s="96" t="s">
        <v>143579</v>
      </c>
      <c r="O487" s="85">
        <f>SUM(O480:O486)</f>
      </c>
      <c r="P487" s="85">
        <f>SUM(P480:P486)</f>
      </c>
    </row>
    <row r="488">
      <c r="A488" s="98" t="s">
        <v>143580</v>
      </c>
      <c r="B488" s="98" t="s">
        <v>143581</v>
      </c>
      <c r="C488" s="100">
        <v>662</v>
      </c>
      <c r="D488" s="98" t="s">
        <v>143582</v>
      </c>
      <c r="E488" s="98" t="s">
        <v>143583</v>
      </c>
      <c r="J488" s="101">
        <v>1246</v>
      </c>
      <c r="K488" s="98" t="s">
        <v>143584</v>
      </c>
      <c r="L488" s="98" t="s">
        <v>143584</v>
      </c>
      <c r="O488" s="101">
        <v>0</v>
      </c>
      <c r="P488" s="101">
        <v>0</v>
      </c>
      <c r="R488" s="101">
        <v>0</v>
      </c>
    </row>
    <row r="489">
      <c r="K489" s="96" t="s">
        <v>143585</v>
      </c>
      <c r="O489" s="85">
        <f>SUM(O488:O488)</f>
      </c>
      <c r="P489" s="85">
        <f>SUM(P488:P488)</f>
      </c>
    </row>
    <row r="490">
      <c r="A490" s="98" t="s">
        <v>143586</v>
      </c>
      <c r="B490" s="98" t="s">
        <v>143587</v>
      </c>
      <c r="C490" s="100">
        <v>662</v>
      </c>
      <c r="D490" s="98" t="s">
        <v>143588</v>
      </c>
      <c r="E490" s="98" t="s">
        <v>143589</v>
      </c>
      <c r="F490" s="104">
        <v>45240</v>
      </c>
      <c r="G490" s="104">
        <v>45606</v>
      </c>
      <c r="H490" s="104">
        <v>46000</v>
      </c>
      <c r="J490" s="101">
        <v>1115</v>
      </c>
      <c r="K490" s="98" t="s">
        <v>143590</v>
      </c>
      <c r="L490" s="98" t="s">
        <v>143591</v>
      </c>
      <c r="M490" s="98" t="s">
        <v>143592</v>
      </c>
      <c r="N490" s="98" t="s">
        <v>143593</v>
      </c>
      <c r="O490" s="101">
        <v>1142</v>
      </c>
      <c r="P490" s="101">
        <v>1142</v>
      </c>
      <c r="Q490" s="101">
        <v>0</v>
      </c>
      <c r="R490" s="101">
        <v>300</v>
      </c>
    </row>
    <row r="491">
      <c r="L491" s="98" t="s">
        <v>143594</v>
      </c>
      <c r="M491" s="98" t="s">
        <v>143595</v>
      </c>
      <c r="N491" s="98" t="s">
        <v>143596</v>
      </c>
      <c r="O491" s="101">
        <v>9</v>
      </c>
      <c r="P491" s="101">
        <v>9</v>
      </c>
    </row>
    <row r="492">
      <c r="L492" s="98" t="s">
        <v>143597</v>
      </c>
      <c r="M492" s="98" t="s">
        <v>143598</v>
      </c>
      <c r="N492" s="98" t="s">
        <v>143599</v>
      </c>
      <c r="O492" s="101">
        <v>40</v>
      </c>
      <c r="P492" s="101">
        <v>40</v>
      </c>
    </row>
    <row r="493">
      <c r="L493" s="98" t="s">
        <v>143600</v>
      </c>
      <c r="M493" s="98" t="s">
        <v>143601</v>
      </c>
      <c r="N493" s="98" t="s">
        <v>143602</v>
      </c>
      <c r="O493" s="101">
        <v>4</v>
      </c>
      <c r="P493" s="101">
        <v>4</v>
      </c>
    </row>
    <row r="494">
      <c r="L494" s="98" t="s">
        <v>143603</v>
      </c>
      <c r="M494" s="98" t="s">
        <v>143604</v>
      </c>
      <c r="N494" s="98" t="s">
        <v>143605</v>
      </c>
      <c r="O494" s="101">
        <v>10</v>
      </c>
      <c r="P494" s="101">
        <v>10</v>
      </c>
    </row>
    <row r="495">
      <c r="L495" s="98" t="s">
        <v>143606</v>
      </c>
      <c r="M495" s="98" t="s">
        <v>143607</v>
      </c>
      <c r="N495" s="98" t="s">
        <v>143608</v>
      </c>
      <c r="O495" s="101">
        <v>10</v>
      </c>
      <c r="P495" s="101">
        <v>10</v>
      </c>
    </row>
    <row r="496">
      <c r="K496" s="96" t="s">
        <v>143609</v>
      </c>
      <c r="O496" s="85">
        <f>SUM(O490:O495)</f>
      </c>
      <c r="P496" s="85">
        <f>SUM(P490:P495)</f>
      </c>
    </row>
    <row r="497">
      <c r="A497" s="98" t="s">
        <v>143610</v>
      </c>
      <c r="B497" s="98" t="s">
        <v>143611</v>
      </c>
      <c r="C497" s="100">
        <v>662</v>
      </c>
      <c r="D497" s="98" t="s">
        <v>143612</v>
      </c>
      <c r="E497" s="98" t="s">
        <v>143613</v>
      </c>
      <c r="F497" s="104">
        <v>45548</v>
      </c>
      <c r="G497" s="104">
        <v>45548</v>
      </c>
      <c r="H497" s="104">
        <v>45912</v>
      </c>
      <c r="J497" s="101">
        <v>1142</v>
      </c>
      <c r="K497" s="98" t="s">
        <v>143614</v>
      </c>
      <c r="L497" s="98" t="s">
        <v>143615</v>
      </c>
      <c r="M497" s="98" t="s">
        <v>143616</v>
      </c>
      <c r="N497" s="98" t="s">
        <v>143617</v>
      </c>
      <c r="O497" s="101">
        <v>1142</v>
      </c>
      <c r="P497" s="101">
        <v>1142</v>
      </c>
      <c r="Q497" s="101">
        <v>0</v>
      </c>
      <c r="R497" s="101">
        <v>1142</v>
      </c>
    </row>
    <row r="498">
      <c r="L498" s="98" t="s">
        <v>143618</v>
      </c>
      <c r="M498" s="98" t="s">
        <v>143619</v>
      </c>
      <c r="N498" s="98" t="s">
        <v>143620</v>
      </c>
      <c r="O498" s="101">
        <v>9</v>
      </c>
      <c r="P498" s="101">
        <v>9</v>
      </c>
    </row>
    <row r="499">
      <c r="L499" s="98" t="s">
        <v>143621</v>
      </c>
      <c r="M499" s="98" t="s">
        <v>143622</v>
      </c>
      <c r="N499" s="98" t="s">
        <v>143623</v>
      </c>
      <c r="O499" s="101">
        <v>4</v>
      </c>
      <c r="P499" s="101">
        <v>4</v>
      </c>
    </row>
    <row r="500">
      <c r="L500" s="98" t="s">
        <v>143624</v>
      </c>
      <c r="M500" s="98" t="s">
        <v>143625</v>
      </c>
      <c r="N500" s="98" t="s">
        <v>143626</v>
      </c>
      <c r="O500" s="101">
        <v>10</v>
      </c>
      <c r="P500" s="101">
        <v>10</v>
      </c>
    </row>
    <row r="501">
      <c r="L501" s="98" t="s">
        <v>143627</v>
      </c>
      <c r="M501" s="98" t="s">
        <v>143628</v>
      </c>
      <c r="N501" s="98" t="s">
        <v>143629</v>
      </c>
      <c r="O501" s="101">
        <v>10</v>
      </c>
      <c r="P501" s="101">
        <v>10</v>
      </c>
    </row>
    <row r="502">
      <c r="K502" s="96" t="s">
        <v>143630</v>
      </c>
      <c r="O502" s="85">
        <f>SUM(O497:O501)</f>
      </c>
      <c r="P502" s="85">
        <f>SUM(P497:P501)</f>
      </c>
    </row>
    <row r="503">
      <c r="A503" s="98" t="s">
        <v>143631</v>
      </c>
      <c r="B503" s="98" t="s">
        <v>143632</v>
      </c>
      <c r="C503" s="100">
        <v>662</v>
      </c>
      <c r="D503" s="98" t="s">
        <v>143633</v>
      </c>
      <c r="E503" s="98" t="s">
        <v>143634</v>
      </c>
      <c r="F503" s="104">
        <v>43826</v>
      </c>
      <c r="G503" s="104">
        <v>45444</v>
      </c>
      <c r="H503" s="104">
        <v>45808</v>
      </c>
      <c r="J503" s="101">
        <v>1115</v>
      </c>
      <c r="K503" s="98" t="s">
        <v>143635</v>
      </c>
      <c r="L503" s="98" t="s">
        <v>143636</v>
      </c>
      <c r="M503" s="98" t="s">
        <v>143637</v>
      </c>
      <c r="N503" s="98" t="s">
        <v>143638</v>
      </c>
      <c r="O503" s="101">
        <v>1137</v>
      </c>
      <c r="P503" s="101">
        <v>1137</v>
      </c>
      <c r="Q503" s="101">
        <v>0</v>
      </c>
      <c r="R503" s="101">
        <v>350</v>
      </c>
    </row>
    <row r="504">
      <c r="L504" s="98" t="s">
        <v>143639</v>
      </c>
      <c r="M504" s="98" t="s">
        <v>143640</v>
      </c>
      <c r="N504" s="98" t="s">
        <v>143641</v>
      </c>
      <c r="O504" s="101">
        <v>9</v>
      </c>
      <c r="P504" s="101">
        <v>9</v>
      </c>
    </row>
    <row r="505">
      <c r="L505" s="98" t="s">
        <v>143642</v>
      </c>
      <c r="M505" s="98" t="s">
        <v>143643</v>
      </c>
      <c r="N505" s="98" t="s">
        <v>143644</v>
      </c>
      <c r="O505" s="101">
        <v>4</v>
      </c>
      <c r="P505" s="101">
        <v>4</v>
      </c>
    </row>
    <row r="506">
      <c r="L506" s="98" t="s">
        <v>143645</v>
      </c>
      <c r="M506" s="98" t="s">
        <v>143646</v>
      </c>
      <c r="N506" s="98" t="s">
        <v>143647</v>
      </c>
      <c r="O506" s="101">
        <v>25</v>
      </c>
      <c r="P506" s="101">
        <v>0</v>
      </c>
    </row>
    <row r="507">
      <c r="L507" s="98" t="s">
        <v>143648</v>
      </c>
      <c r="M507" s="98" t="s">
        <v>143649</v>
      </c>
      <c r="N507" s="98" t="s">
        <v>143650</v>
      </c>
      <c r="O507" s="101">
        <v>10</v>
      </c>
      <c r="P507" s="101">
        <v>10</v>
      </c>
    </row>
    <row r="508">
      <c r="L508" s="98" t="s">
        <v>143651</v>
      </c>
      <c r="M508" s="98" t="s">
        <v>143652</v>
      </c>
      <c r="N508" s="98" t="s">
        <v>143653</v>
      </c>
      <c r="O508" s="101">
        <v>10</v>
      </c>
      <c r="P508" s="101">
        <v>10</v>
      </c>
    </row>
    <row r="509">
      <c r="K509" s="96" t="s">
        <v>143654</v>
      </c>
      <c r="O509" s="85">
        <f>SUM(O503:O508)</f>
      </c>
      <c r="P509" s="85">
        <f>SUM(P503:P508)</f>
      </c>
    </row>
    <row r="510">
      <c r="A510" s="98" t="s">
        <v>143655</v>
      </c>
      <c r="B510" s="98" t="s">
        <v>143656</v>
      </c>
      <c r="C510" s="100">
        <v>662</v>
      </c>
      <c r="D510" s="98" t="s">
        <v>143657</v>
      </c>
      <c r="E510" s="98" t="s">
        <v>143658</v>
      </c>
      <c r="F510" s="104">
        <v>44888</v>
      </c>
      <c r="G510" s="104">
        <v>45680</v>
      </c>
      <c r="H510" s="104">
        <v>46134</v>
      </c>
      <c r="J510" s="101">
        <v>1115</v>
      </c>
      <c r="K510" s="98" t="s">
        <v>143659</v>
      </c>
      <c r="L510" s="98" t="s">
        <v>143660</v>
      </c>
      <c r="M510" s="98" t="s">
        <v>143661</v>
      </c>
      <c r="N510" s="98" t="s">
        <v>143662</v>
      </c>
      <c r="O510" s="101">
        <v>1097</v>
      </c>
      <c r="P510" s="101">
        <v>1097</v>
      </c>
      <c r="Q510" s="101">
        <v>0</v>
      </c>
      <c r="R510" s="101">
        <v>300</v>
      </c>
    </row>
    <row r="511">
      <c r="L511" s="98" t="s">
        <v>143663</v>
      </c>
      <c r="M511" s="98" t="s">
        <v>143664</v>
      </c>
      <c r="N511" s="98" t="s">
        <v>143665</v>
      </c>
      <c r="O511" s="101">
        <v>109.7</v>
      </c>
      <c r="P511" s="101">
        <v>0</v>
      </c>
    </row>
    <row r="512">
      <c r="L512" s="98" t="s">
        <v>143666</v>
      </c>
      <c r="M512" s="98" t="s">
        <v>143667</v>
      </c>
      <c r="N512" s="98" t="s">
        <v>143668</v>
      </c>
      <c r="O512" s="101">
        <v>9</v>
      </c>
      <c r="P512" s="101">
        <v>9</v>
      </c>
    </row>
    <row r="513">
      <c r="L513" s="98" t="s">
        <v>143669</v>
      </c>
      <c r="M513" s="98" t="s">
        <v>143670</v>
      </c>
      <c r="N513" s="98" t="s">
        <v>143671</v>
      </c>
      <c r="O513" s="101">
        <v>4</v>
      </c>
      <c r="P513" s="101">
        <v>4</v>
      </c>
    </row>
    <row r="514">
      <c r="L514" s="98" t="s">
        <v>143672</v>
      </c>
      <c r="M514" s="98" t="s">
        <v>143673</v>
      </c>
      <c r="N514" s="98" t="s">
        <v>143674</v>
      </c>
      <c r="O514" s="101">
        <v>10</v>
      </c>
      <c r="P514" s="101">
        <v>10</v>
      </c>
    </row>
    <row r="515">
      <c r="L515" s="98" t="s">
        <v>143675</v>
      </c>
      <c r="M515" s="98" t="s">
        <v>143676</v>
      </c>
      <c r="N515" s="98" t="s">
        <v>143677</v>
      </c>
      <c r="O515" s="101">
        <v>10</v>
      </c>
      <c r="P515" s="101">
        <v>10</v>
      </c>
    </row>
    <row r="516">
      <c r="K516" s="96" t="s">
        <v>143678</v>
      </c>
      <c r="O516" s="85">
        <f>SUM(O510:O515)</f>
      </c>
      <c r="P516" s="85">
        <f>SUM(P510:P515)</f>
      </c>
    </row>
    <row r="517">
      <c r="A517" s="98" t="s">
        <v>143679</v>
      </c>
      <c r="B517" s="98" t="s">
        <v>143680</v>
      </c>
      <c r="C517" s="100">
        <v>662</v>
      </c>
      <c r="D517" s="98" t="s">
        <v>143681</v>
      </c>
      <c r="E517" s="98" t="s">
        <v>143682</v>
      </c>
      <c r="F517" s="104">
        <v>45555</v>
      </c>
      <c r="G517" s="104">
        <v>45555</v>
      </c>
      <c r="H517" s="104">
        <v>45949</v>
      </c>
      <c r="J517" s="101">
        <v>1142</v>
      </c>
      <c r="K517" s="98" t="s">
        <v>143683</v>
      </c>
      <c r="L517" s="98" t="s">
        <v>143684</v>
      </c>
      <c r="M517" s="98" t="s">
        <v>143685</v>
      </c>
      <c r="N517" s="98" t="s">
        <v>143686</v>
      </c>
      <c r="O517" s="101">
        <v>1142</v>
      </c>
      <c r="P517" s="101">
        <v>1142</v>
      </c>
      <c r="Q517" s="101">
        <v>0</v>
      </c>
      <c r="R517" s="101">
        <v>850</v>
      </c>
    </row>
    <row r="518">
      <c r="L518" s="98" t="s">
        <v>143687</v>
      </c>
      <c r="M518" s="98" t="s">
        <v>143688</v>
      </c>
      <c r="N518" s="98" t="s">
        <v>143689</v>
      </c>
      <c r="O518" s="101">
        <v>9</v>
      </c>
      <c r="P518" s="101">
        <v>9</v>
      </c>
    </row>
    <row r="519">
      <c r="L519" s="98" t="s">
        <v>143690</v>
      </c>
      <c r="M519" s="98" t="s">
        <v>143691</v>
      </c>
      <c r="N519" s="98" t="s">
        <v>143692</v>
      </c>
      <c r="O519" s="101">
        <v>4</v>
      </c>
      <c r="P519" s="101">
        <v>4</v>
      </c>
    </row>
    <row r="520">
      <c r="L520" s="98" t="s">
        <v>143693</v>
      </c>
      <c r="M520" s="98" t="s">
        <v>143694</v>
      </c>
      <c r="N520" s="98" t="s">
        <v>143695</v>
      </c>
      <c r="O520" s="101">
        <v>10</v>
      </c>
      <c r="P520" s="101">
        <v>10</v>
      </c>
    </row>
    <row r="521">
      <c r="L521" s="98" t="s">
        <v>143696</v>
      </c>
      <c r="M521" s="98" t="s">
        <v>143697</v>
      </c>
      <c r="N521" s="98" t="s">
        <v>143698</v>
      </c>
      <c r="O521" s="101">
        <v>10</v>
      </c>
      <c r="P521" s="101">
        <v>10</v>
      </c>
    </row>
    <row r="522">
      <c r="K522" s="96" t="s">
        <v>143699</v>
      </c>
      <c r="O522" s="85">
        <f>SUM(O517:O521)</f>
      </c>
      <c r="P522" s="85">
        <f>SUM(P517:P521)</f>
      </c>
    </row>
    <row r="523">
      <c r="A523" s="98" t="s">
        <v>143700</v>
      </c>
      <c r="B523" s="98" t="s">
        <v>143701</v>
      </c>
      <c r="C523" s="100">
        <v>662</v>
      </c>
      <c r="D523" s="98" t="s">
        <v>143702</v>
      </c>
      <c r="E523" s="98" t="s">
        <v>143703</v>
      </c>
      <c r="F523" s="104">
        <v>45673</v>
      </c>
      <c r="G523" s="104">
        <v>45673</v>
      </c>
      <c r="H523" s="104">
        <v>46068</v>
      </c>
      <c r="J523" s="101">
        <v>1172</v>
      </c>
      <c r="K523" s="98" t="s">
        <v>143704</v>
      </c>
      <c r="L523" s="98" t="s">
        <v>143705</v>
      </c>
      <c r="M523" s="98" t="s">
        <v>143706</v>
      </c>
      <c r="N523" s="98" t="s">
        <v>143707</v>
      </c>
      <c r="O523" s="101">
        <v>75</v>
      </c>
      <c r="P523" s="101">
        <v>75</v>
      </c>
      <c r="Q523" s="101">
        <v>0</v>
      </c>
      <c r="R523" s="101">
        <v>300</v>
      </c>
    </row>
    <row r="524">
      <c r="L524" s="98" t="s">
        <v>143708</v>
      </c>
      <c r="M524" s="98" t="s">
        <v>143709</v>
      </c>
      <c r="N524" s="98" t="s">
        <v>143710</v>
      </c>
      <c r="O524" s="101">
        <v>1097</v>
      </c>
      <c r="P524" s="101">
        <v>1097</v>
      </c>
    </row>
    <row r="525">
      <c r="L525" s="98" t="s">
        <v>143711</v>
      </c>
      <c r="M525" s="98" t="s">
        <v>143712</v>
      </c>
      <c r="N525" s="98" t="s">
        <v>143713</v>
      </c>
      <c r="O525" s="101">
        <v>9</v>
      </c>
      <c r="P525" s="101">
        <v>9</v>
      </c>
    </row>
    <row r="526">
      <c r="L526" s="98" t="s">
        <v>143714</v>
      </c>
      <c r="M526" s="98" t="s">
        <v>143715</v>
      </c>
      <c r="N526" s="98" t="s">
        <v>143716</v>
      </c>
      <c r="O526" s="101">
        <v>4</v>
      </c>
      <c r="P526" s="101">
        <v>4</v>
      </c>
    </row>
    <row r="527">
      <c r="L527" s="98" t="s">
        <v>143717</v>
      </c>
      <c r="M527" s="98" t="s">
        <v>143718</v>
      </c>
      <c r="N527" s="98" t="s">
        <v>143719</v>
      </c>
      <c r="O527" s="101">
        <v>10</v>
      </c>
      <c r="P527" s="101">
        <v>10</v>
      </c>
    </row>
    <row r="528">
      <c r="L528" s="98" t="s">
        <v>143720</v>
      </c>
      <c r="M528" s="98" t="s">
        <v>143721</v>
      </c>
      <c r="N528" s="98" t="s">
        <v>143722</v>
      </c>
      <c r="O528" s="101">
        <v>10</v>
      </c>
      <c r="P528" s="101">
        <v>10</v>
      </c>
    </row>
    <row r="529">
      <c r="K529" s="96" t="s">
        <v>143723</v>
      </c>
      <c r="O529" s="85">
        <f>SUM(O523:O528)</f>
      </c>
      <c r="P529" s="85">
        <f>SUM(P523:P528)</f>
      </c>
    </row>
    <row r="530">
      <c r="A530" s="98" t="s">
        <v>143724</v>
      </c>
      <c r="B530" s="98" t="s">
        <v>143725</v>
      </c>
      <c r="C530" s="100">
        <v>662</v>
      </c>
      <c r="D530" s="98" t="s">
        <v>143726</v>
      </c>
      <c r="E530" s="98" t="s">
        <v>143727</v>
      </c>
      <c r="F530" s="104">
        <v>45209</v>
      </c>
      <c r="G530" s="104">
        <v>45575</v>
      </c>
      <c r="H530" s="104">
        <v>45970</v>
      </c>
      <c r="J530" s="101">
        <v>1115</v>
      </c>
      <c r="K530" s="98" t="s">
        <v>143728</v>
      </c>
      <c r="L530" s="98" t="s">
        <v>143729</v>
      </c>
      <c r="M530" s="98" t="s">
        <v>143730</v>
      </c>
      <c r="N530" s="98" t="s">
        <v>143731</v>
      </c>
      <c r="O530" s="101">
        <v>1142</v>
      </c>
      <c r="P530" s="101">
        <v>1142</v>
      </c>
      <c r="Q530" s="101">
        <v>0</v>
      </c>
      <c r="R530" s="101">
        <v>350</v>
      </c>
    </row>
    <row r="531">
      <c r="L531" s="98" t="s">
        <v>143732</v>
      </c>
      <c r="M531" s="98" t="s">
        <v>143733</v>
      </c>
      <c r="N531" s="98" t="s">
        <v>143734</v>
      </c>
      <c r="O531" s="101">
        <v>9</v>
      </c>
      <c r="P531" s="101">
        <v>9</v>
      </c>
    </row>
    <row r="532">
      <c r="L532" s="98" t="s">
        <v>143735</v>
      </c>
      <c r="M532" s="98" t="s">
        <v>143736</v>
      </c>
      <c r="N532" s="98" t="s">
        <v>143737</v>
      </c>
      <c r="O532" s="101">
        <v>4</v>
      </c>
      <c r="P532" s="101">
        <v>4</v>
      </c>
    </row>
    <row r="533">
      <c r="L533" s="98" t="s">
        <v>143738</v>
      </c>
      <c r="M533" s="98" t="s">
        <v>143739</v>
      </c>
      <c r="N533" s="98" t="s">
        <v>143740</v>
      </c>
      <c r="O533" s="101">
        <v>10</v>
      </c>
      <c r="P533" s="101">
        <v>10</v>
      </c>
    </row>
    <row r="534">
      <c r="L534" s="98" t="s">
        <v>143741</v>
      </c>
      <c r="M534" s="98" t="s">
        <v>143742</v>
      </c>
      <c r="N534" s="98" t="s">
        <v>143743</v>
      </c>
      <c r="O534" s="101">
        <v>10</v>
      </c>
      <c r="P534" s="101">
        <v>10</v>
      </c>
    </row>
    <row r="535">
      <c r="K535" s="96" t="s">
        <v>143744</v>
      </c>
      <c r="O535" s="85">
        <f>SUM(O530:O534)</f>
      </c>
      <c r="P535" s="85">
        <f>SUM(P530:P534)</f>
      </c>
    </row>
    <row r="536">
      <c r="A536" s="98" t="s">
        <v>143745</v>
      </c>
      <c r="B536" s="98" t="s">
        <v>143746</v>
      </c>
      <c r="C536" s="100">
        <v>662</v>
      </c>
      <c r="D536" s="98" t="s">
        <v>143747</v>
      </c>
      <c r="E536" s="98" t="s">
        <v>143748</v>
      </c>
      <c r="F536" s="104">
        <v>45590</v>
      </c>
      <c r="G536" s="104">
        <v>45590</v>
      </c>
      <c r="H536" s="104">
        <v>45985</v>
      </c>
      <c r="J536" s="101">
        <v>1272</v>
      </c>
      <c r="K536" s="98" t="s">
        <v>143749</v>
      </c>
      <c r="L536" s="98" t="s">
        <v>143750</v>
      </c>
      <c r="M536" s="98" t="s">
        <v>143751</v>
      </c>
      <c r="N536" s="98" t="s">
        <v>143752</v>
      </c>
      <c r="O536" s="101">
        <v>175</v>
      </c>
      <c r="P536" s="101">
        <v>175</v>
      </c>
      <c r="Q536" s="101">
        <v>0</v>
      </c>
      <c r="R536" s="101">
        <v>400</v>
      </c>
    </row>
    <row r="537">
      <c r="L537" s="98" t="s">
        <v>143753</v>
      </c>
      <c r="M537" s="98" t="s">
        <v>143754</v>
      </c>
      <c r="N537" s="98" t="s">
        <v>143755</v>
      </c>
      <c r="O537" s="101">
        <v>1097</v>
      </c>
      <c r="P537" s="101">
        <v>1097</v>
      </c>
    </row>
    <row r="538">
      <c r="L538" s="98" t="s">
        <v>143756</v>
      </c>
      <c r="M538" s="98" t="s">
        <v>143757</v>
      </c>
      <c r="N538" s="98" t="s">
        <v>143758</v>
      </c>
      <c r="O538" s="101">
        <v>127.2</v>
      </c>
      <c r="P538" s="101">
        <v>0</v>
      </c>
    </row>
    <row r="539">
      <c r="L539" s="98" t="s">
        <v>143759</v>
      </c>
      <c r="M539" s="98" t="s">
        <v>143760</v>
      </c>
      <c r="N539" s="98" t="s">
        <v>143761</v>
      </c>
      <c r="O539" s="101">
        <v>9</v>
      </c>
      <c r="P539" s="101">
        <v>9</v>
      </c>
    </row>
    <row r="540">
      <c r="L540" s="98" t="s">
        <v>143762</v>
      </c>
      <c r="M540" s="98" t="s">
        <v>143763</v>
      </c>
      <c r="N540" s="98" t="s">
        <v>143764</v>
      </c>
      <c r="O540" s="101">
        <v>4</v>
      </c>
      <c r="P540" s="101">
        <v>4</v>
      </c>
    </row>
    <row r="541">
      <c r="L541" s="98" t="s">
        <v>143765</v>
      </c>
      <c r="M541" s="98" t="s">
        <v>143766</v>
      </c>
      <c r="N541" s="98" t="s">
        <v>143767</v>
      </c>
      <c r="O541" s="101">
        <v>10</v>
      </c>
      <c r="P541" s="101">
        <v>10</v>
      </c>
    </row>
    <row r="542">
      <c r="L542" s="98" t="s">
        <v>143768</v>
      </c>
      <c r="M542" s="98" t="s">
        <v>143769</v>
      </c>
      <c r="N542" s="98" t="s">
        <v>143770</v>
      </c>
      <c r="O542" s="101">
        <v>10</v>
      </c>
      <c r="P542" s="101">
        <v>10</v>
      </c>
    </row>
    <row r="543">
      <c r="K543" s="96" t="s">
        <v>143771</v>
      </c>
      <c r="O543" s="85">
        <f>SUM(O536:O542)</f>
      </c>
      <c r="P543" s="85">
        <f>SUM(P536:P542)</f>
      </c>
    </row>
    <row r="544">
      <c r="A544" s="98" t="s">
        <v>143772</v>
      </c>
      <c r="B544" s="98" t="s">
        <v>143773</v>
      </c>
      <c r="C544" s="100">
        <v>598</v>
      </c>
      <c r="D544" s="98" t="s">
        <v>143774</v>
      </c>
      <c r="E544" s="98" t="s">
        <v>143775</v>
      </c>
      <c r="J544" s="101">
        <v>1012</v>
      </c>
      <c r="K544" s="98" t="s">
        <v>143776</v>
      </c>
      <c r="L544" s="98" t="s">
        <v>143776</v>
      </c>
      <c r="O544" s="101">
        <v>0</v>
      </c>
      <c r="P544" s="101">
        <v>0</v>
      </c>
      <c r="R544" s="101">
        <v>0</v>
      </c>
    </row>
    <row r="545">
      <c r="K545" s="96" t="s">
        <v>143777</v>
      </c>
      <c r="O545" s="85">
        <f>SUM(O544:O544)</f>
      </c>
      <c r="P545" s="85">
        <f>SUM(P544:P544)</f>
      </c>
    </row>
    <row r="546">
      <c r="A546" s="98" t="s">
        <v>143778</v>
      </c>
      <c r="B546" s="98" t="s">
        <v>143779</v>
      </c>
      <c r="C546" s="100">
        <v>598</v>
      </c>
      <c r="D546" s="98" t="s">
        <v>143780</v>
      </c>
      <c r="E546" s="98" t="s">
        <v>143781</v>
      </c>
      <c r="F546" s="104">
        <v>45745</v>
      </c>
      <c r="G546" s="104">
        <v>45745</v>
      </c>
      <c r="H546" s="104">
        <v>46140</v>
      </c>
      <c r="J546" s="101">
        <v>1037</v>
      </c>
      <c r="K546" s="98" t="s">
        <v>143782</v>
      </c>
      <c r="L546" s="98" t="s">
        <v>143783</v>
      </c>
      <c r="M546" s="98" t="s">
        <v>143784</v>
      </c>
      <c r="N546" s="98" t="s">
        <v>143785</v>
      </c>
      <c r="O546" s="101">
        <v>75</v>
      </c>
      <c r="P546" s="101">
        <v>10</v>
      </c>
      <c r="Q546" s="101">
        <v>-47.18</v>
      </c>
      <c r="R546" s="101">
        <v>700</v>
      </c>
    </row>
    <row r="547">
      <c r="L547" s="98" t="s">
        <v>143786</v>
      </c>
      <c r="M547" s="98" t="s">
        <v>143787</v>
      </c>
      <c r="N547" s="98" t="s">
        <v>143788</v>
      </c>
      <c r="O547" s="101">
        <v>10</v>
      </c>
      <c r="P547" s="101">
        <v>75</v>
      </c>
    </row>
    <row r="548">
      <c r="L548" s="98" t="s">
        <v>143789</v>
      </c>
      <c r="M548" s="98" t="s">
        <v>143790</v>
      </c>
      <c r="N548" s="98" t="s">
        <v>143791</v>
      </c>
      <c r="O548" s="101">
        <v>952</v>
      </c>
      <c r="P548" s="101">
        <v>952</v>
      </c>
    </row>
    <row r="549">
      <c r="L549" s="98" t="s">
        <v>143792</v>
      </c>
      <c r="M549" s="98" t="s">
        <v>143793</v>
      </c>
      <c r="N549" s="98" t="s">
        <v>143794</v>
      </c>
      <c r="O549" s="101">
        <v>9</v>
      </c>
      <c r="P549" s="101">
        <v>9</v>
      </c>
    </row>
    <row r="550">
      <c r="L550" s="98" t="s">
        <v>143795</v>
      </c>
      <c r="M550" s="98" t="s">
        <v>143796</v>
      </c>
      <c r="N550" s="98" t="s">
        <v>143797</v>
      </c>
      <c r="O550" s="101">
        <v>24.170000000000002</v>
      </c>
      <c r="P550" s="101">
        <v>25</v>
      </c>
    </row>
    <row r="551">
      <c r="L551" s="98" t="s">
        <v>143798</v>
      </c>
      <c r="M551" s="98" t="s">
        <v>143799</v>
      </c>
      <c r="N551" s="98" t="s">
        <v>143800</v>
      </c>
      <c r="O551" s="101">
        <v>4</v>
      </c>
      <c r="P551" s="101">
        <v>4</v>
      </c>
    </row>
    <row r="552">
      <c r="L552" s="98" t="s">
        <v>143801</v>
      </c>
      <c r="M552" s="98" t="s">
        <v>143802</v>
      </c>
      <c r="N552" s="98" t="s">
        <v>143803</v>
      </c>
      <c r="O552" s="101">
        <v>10</v>
      </c>
      <c r="P552" s="101">
        <v>10</v>
      </c>
    </row>
    <row r="553">
      <c r="L553" s="98" t="s">
        <v>143804</v>
      </c>
      <c r="M553" s="98" t="s">
        <v>143805</v>
      </c>
      <c r="N553" s="98" t="s">
        <v>143806</v>
      </c>
      <c r="O553" s="101">
        <v>10</v>
      </c>
      <c r="P553" s="101">
        <v>10</v>
      </c>
    </row>
    <row r="554">
      <c r="K554" s="96" t="s">
        <v>143807</v>
      </c>
      <c r="O554" s="85">
        <f>SUM(O546:O553)</f>
      </c>
      <c r="P554" s="85">
        <f>SUM(P546:P553)</f>
      </c>
    </row>
    <row r="555">
      <c r="A555" s="98" t="s">
        <v>143808</v>
      </c>
      <c r="B555" s="98" t="s">
        <v>143809</v>
      </c>
      <c r="C555" s="100">
        <v>598</v>
      </c>
      <c r="D555" s="98" t="s">
        <v>143810</v>
      </c>
      <c r="E555" s="98" t="s">
        <v>143811</v>
      </c>
      <c r="F555" s="104">
        <v>45458</v>
      </c>
      <c r="G555" s="104">
        <v>45458</v>
      </c>
      <c r="H555" s="104">
        <v>45822</v>
      </c>
      <c r="J555" s="101">
        <v>1194</v>
      </c>
      <c r="K555" s="98" t="s">
        <v>143812</v>
      </c>
      <c r="L555" s="98" t="s">
        <v>143813</v>
      </c>
      <c r="M555" s="98" t="s">
        <v>143814</v>
      </c>
      <c r="N555" s="98" t="s">
        <v>143815</v>
      </c>
      <c r="O555" s="101">
        <v>10</v>
      </c>
      <c r="P555" s="101">
        <v>75</v>
      </c>
      <c r="Q555" s="101">
        <v>0</v>
      </c>
      <c r="R555" s="101">
        <v>300</v>
      </c>
    </row>
    <row r="556">
      <c r="L556" s="98" t="s">
        <v>143816</v>
      </c>
      <c r="M556" s="98" t="s">
        <v>143817</v>
      </c>
      <c r="N556" s="98" t="s">
        <v>143818</v>
      </c>
      <c r="O556" s="101">
        <v>75</v>
      </c>
      <c r="P556" s="101">
        <v>10</v>
      </c>
    </row>
    <row r="557">
      <c r="L557" s="98" t="s">
        <v>143819</v>
      </c>
      <c r="M557" s="98" t="s">
        <v>143820</v>
      </c>
      <c r="N557" s="98" t="s">
        <v>143821</v>
      </c>
      <c r="O557" s="101">
        <v>1109</v>
      </c>
      <c r="P557" s="101">
        <v>1109</v>
      </c>
    </row>
    <row r="558">
      <c r="L558" s="98" t="s">
        <v>143822</v>
      </c>
      <c r="M558" s="98" t="s">
        <v>143823</v>
      </c>
      <c r="N558" s="98" t="s">
        <v>143824</v>
      </c>
      <c r="O558" s="101">
        <v>9</v>
      </c>
      <c r="P558" s="101">
        <v>9</v>
      </c>
    </row>
    <row r="559">
      <c r="L559" s="98" t="s">
        <v>143825</v>
      </c>
      <c r="M559" s="98" t="s">
        <v>143826</v>
      </c>
      <c r="N559" s="98" t="s">
        <v>143827</v>
      </c>
      <c r="O559" s="101">
        <v>4</v>
      </c>
      <c r="P559" s="101">
        <v>4</v>
      </c>
    </row>
    <row r="560">
      <c r="L560" s="98" t="s">
        <v>143828</v>
      </c>
      <c r="M560" s="98" t="s">
        <v>143829</v>
      </c>
      <c r="N560" s="98" t="s">
        <v>143830</v>
      </c>
      <c r="O560" s="101">
        <v>10</v>
      </c>
      <c r="P560" s="101">
        <v>10</v>
      </c>
    </row>
    <row r="561">
      <c r="L561" s="98" t="s">
        <v>143831</v>
      </c>
      <c r="M561" s="98" t="s">
        <v>143832</v>
      </c>
      <c r="N561" s="98" t="s">
        <v>143833</v>
      </c>
      <c r="O561" s="101">
        <v>10</v>
      </c>
      <c r="P561" s="101">
        <v>10</v>
      </c>
    </row>
    <row r="562">
      <c r="K562" s="96" t="s">
        <v>143834</v>
      </c>
      <c r="O562" s="85">
        <f>SUM(O555:O561)</f>
      </c>
      <c r="P562" s="85">
        <f>SUM(P555:P561)</f>
      </c>
    </row>
    <row r="563">
      <c r="A563" s="98" t="s">
        <v>143835</v>
      </c>
      <c r="B563" s="98" t="s">
        <v>143836</v>
      </c>
      <c r="C563" s="100">
        <v>598</v>
      </c>
      <c r="D563" s="98" t="s">
        <v>143837</v>
      </c>
      <c r="E563" s="98" t="s">
        <v>143838</v>
      </c>
      <c r="F563" s="104">
        <v>45524</v>
      </c>
      <c r="G563" s="104">
        <v>45524</v>
      </c>
      <c r="H563" s="104">
        <v>45888</v>
      </c>
      <c r="J563" s="101">
        <v>1319</v>
      </c>
      <c r="K563" s="98" t="s">
        <v>143839</v>
      </c>
      <c r="L563" s="98" t="s">
        <v>143840</v>
      </c>
      <c r="M563" s="98" t="s">
        <v>143841</v>
      </c>
      <c r="N563" s="98" t="s">
        <v>143842</v>
      </c>
      <c r="O563" s="101">
        <v>200</v>
      </c>
      <c r="P563" s="101">
        <v>210</v>
      </c>
      <c r="Q563" s="101">
        <v>0</v>
      </c>
      <c r="R563" s="101">
        <v>300</v>
      </c>
    </row>
    <row r="564">
      <c r="L564" s="98" t="s">
        <v>143843</v>
      </c>
      <c r="M564" s="98" t="s">
        <v>143844</v>
      </c>
      <c r="N564" s="98" t="s">
        <v>143845</v>
      </c>
      <c r="O564" s="101">
        <v>10</v>
      </c>
      <c r="P564" s="101">
        <v>0</v>
      </c>
    </row>
    <row r="565">
      <c r="L565" s="98" t="s">
        <v>143846</v>
      </c>
      <c r="M565" s="98" t="s">
        <v>143847</v>
      </c>
      <c r="N565" s="98" t="s">
        <v>143848</v>
      </c>
      <c r="O565" s="101">
        <v>1109</v>
      </c>
      <c r="P565" s="101">
        <v>1109</v>
      </c>
    </row>
    <row r="566">
      <c r="L566" s="98" t="s">
        <v>143849</v>
      </c>
      <c r="M566" s="98" t="s">
        <v>143850</v>
      </c>
      <c r="N566" s="98" t="s">
        <v>143851</v>
      </c>
      <c r="O566" s="101">
        <v>9</v>
      </c>
      <c r="P566" s="101">
        <v>9</v>
      </c>
    </row>
    <row r="567">
      <c r="L567" s="98" t="s">
        <v>143852</v>
      </c>
      <c r="M567" s="98" t="s">
        <v>143853</v>
      </c>
      <c r="N567" s="98" t="s">
        <v>143854</v>
      </c>
      <c r="O567" s="101">
        <v>4</v>
      </c>
      <c r="P567" s="101">
        <v>4</v>
      </c>
    </row>
    <row r="568">
      <c r="L568" s="98" t="s">
        <v>143855</v>
      </c>
      <c r="M568" s="98" t="s">
        <v>143856</v>
      </c>
      <c r="N568" s="98" t="s">
        <v>143857</v>
      </c>
      <c r="O568" s="101">
        <v>10</v>
      </c>
      <c r="P568" s="101">
        <v>10</v>
      </c>
    </row>
    <row r="569">
      <c r="L569" s="98" t="s">
        <v>143858</v>
      </c>
      <c r="M569" s="98" t="s">
        <v>143859</v>
      </c>
      <c r="N569" s="98" t="s">
        <v>143860</v>
      </c>
      <c r="O569" s="101">
        <v>10</v>
      </c>
      <c r="P569" s="101">
        <v>10</v>
      </c>
    </row>
    <row r="570">
      <c r="K570" s="96" t="s">
        <v>143861</v>
      </c>
      <c r="O570" s="85">
        <f>SUM(O563:O569)</f>
      </c>
      <c r="P570" s="85">
        <f>SUM(P563:P569)</f>
      </c>
    </row>
    <row r="571">
      <c r="A571" s="98" t="s">
        <v>143862</v>
      </c>
      <c r="B571" s="98" t="s">
        <v>143863</v>
      </c>
      <c r="C571" s="100">
        <v>598</v>
      </c>
      <c r="D571" s="98" t="s">
        <v>143864</v>
      </c>
      <c r="E571" s="98" t="s">
        <v>143865</v>
      </c>
      <c r="F571" s="104">
        <v>45500</v>
      </c>
      <c r="G571" s="104">
        <v>45500</v>
      </c>
      <c r="H571" s="104">
        <v>45864</v>
      </c>
      <c r="J571" s="101">
        <v>1194</v>
      </c>
      <c r="K571" s="98" t="s">
        <v>143866</v>
      </c>
      <c r="L571" s="98" t="s">
        <v>143867</v>
      </c>
      <c r="M571" s="98" t="s">
        <v>143868</v>
      </c>
      <c r="N571" s="98" t="s">
        <v>143869</v>
      </c>
      <c r="O571" s="101">
        <v>10</v>
      </c>
      <c r="P571" s="101">
        <v>85</v>
      </c>
      <c r="Q571" s="101">
        <v>0</v>
      </c>
      <c r="R571" s="101">
        <v>1194</v>
      </c>
    </row>
    <row r="572">
      <c r="L572" s="98" t="s">
        <v>143870</v>
      </c>
      <c r="M572" s="98" t="s">
        <v>143871</v>
      </c>
      <c r="N572" s="98" t="s">
        <v>143872</v>
      </c>
      <c r="O572" s="101">
        <v>75</v>
      </c>
      <c r="P572" s="101">
        <v>0</v>
      </c>
    </row>
    <row r="573">
      <c r="L573" s="98" t="s">
        <v>143873</v>
      </c>
      <c r="M573" s="98" t="s">
        <v>143874</v>
      </c>
      <c r="N573" s="98" t="s">
        <v>143875</v>
      </c>
      <c r="O573" s="101">
        <v>1109</v>
      </c>
      <c r="P573" s="101">
        <v>1109</v>
      </c>
    </row>
    <row r="574">
      <c r="L574" s="98" t="s">
        <v>143876</v>
      </c>
      <c r="M574" s="98" t="s">
        <v>143877</v>
      </c>
      <c r="N574" s="98" t="s">
        <v>143878</v>
      </c>
      <c r="O574" s="101">
        <v>9</v>
      </c>
      <c r="P574" s="101">
        <v>9</v>
      </c>
    </row>
    <row r="575">
      <c r="L575" s="98" t="s">
        <v>143879</v>
      </c>
      <c r="M575" s="98" t="s">
        <v>143880</v>
      </c>
      <c r="N575" s="98" t="s">
        <v>143881</v>
      </c>
      <c r="O575" s="101">
        <v>40</v>
      </c>
      <c r="P575" s="101">
        <v>40</v>
      </c>
    </row>
    <row r="576">
      <c r="L576" s="98" t="s">
        <v>143882</v>
      </c>
      <c r="M576" s="98" t="s">
        <v>143883</v>
      </c>
      <c r="N576" s="98" t="s">
        <v>143884</v>
      </c>
      <c r="O576" s="101">
        <v>4</v>
      </c>
      <c r="P576" s="101">
        <v>4</v>
      </c>
    </row>
    <row r="577">
      <c r="L577" s="98" t="s">
        <v>143885</v>
      </c>
      <c r="M577" s="98" t="s">
        <v>143886</v>
      </c>
      <c r="N577" s="98" t="s">
        <v>143887</v>
      </c>
      <c r="O577" s="101">
        <v>10</v>
      </c>
      <c r="P577" s="101">
        <v>10</v>
      </c>
    </row>
    <row r="578">
      <c r="L578" s="98" t="s">
        <v>143888</v>
      </c>
      <c r="M578" s="98" t="s">
        <v>143889</v>
      </c>
      <c r="N578" s="98" t="s">
        <v>143890</v>
      </c>
      <c r="O578" s="101">
        <v>10</v>
      </c>
      <c r="P578" s="101">
        <v>10</v>
      </c>
    </row>
    <row r="579">
      <c r="K579" s="96" t="s">
        <v>143891</v>
      </c>
      <c r="O579" s="85">
        <f>SUM(O571:O578)</f>
      </c>
      <c r="P579" s="85">
        <f>SUM(P571:P578)</f>
      </c>
    </row>
    <row r="580">
      <c r="A580" s="98" t="s">
        <v>143892</v>
      </c>
      <c r="B580" s="98" t="s">
        <v>143893</v>
      </c>
      <c r="C580" s="100">
        <v>598</v>
      </c>
      <c r="D580" s="98" t="s">
        <v>143894</v>
      </c>
      <c r="E580" s="98" t="s">
        <v>143895</v>
      </c>
      <c r="F580" s="104">
        <v>45395</v>
      </c>
      <c r="G580" s="104">
        <v>45395</v>
      </c>
      <c r="H580" s="104">
        <v>45808</v>
      </c>
      <c r="I580" s="104">
        <v>45808</v>
      </c>
      <c r="J580" s="101">
        <v>1262</v>
      </c>
      <c r="K580" s="98" t="s">
        <v>143896</v>
      </c>
      <c r="L580" s="98" t="s">
        <v>143897</v>
      </c>
      <c r="M580" s="98" t="s">
        <v>143898</v>
      </c>
      <c r="N580" s="98" t="s">
        <v>143899</v>
      </c>
      <c r="O580" s="101">
        <v>10</v>
      </c>
      <c r="P580" s="101">
        <v>200</v>
      </c>
      <c r="Q580" s="101">
        <v>0</v>
      </c>
      <c r="R580" s="101">
        <v>300</v>
      </c>
    </row>
    <row r="581">
      <c r="L581" s="98" t="s">
        <v>143900</v>
      </c>
      <c r="M581" s="98" t="s">
        <v>143901</v>
      </c>
      <c r="N581" s="98" t="s">
        <v>143902</v>
      </c>
      <c r="O581" s="101">
        <v>200</v>
      </c>
      <c r="P581" s="101">
        <v>10</v>
      </c>
    </row>
    <row r="582">
      <c r="L582" s="98" t="s">
        <v>143903</v>
      </c>
      <c r="M582" s="98" t="s">
        <v>143904</v>
      </c>
      <c r="N582" s="98" t="s">
        <v>143905</v>
      </c>
      <c r="O582" s="101">
        <v>1034</v>
      </c>
      <c r="P582" s="101">
        <v>1034</v>
      </c>
    </row>
    <row r="583">
      <c r="L583" s="98" t="s">
        <v>143906</v>
      </c>
      <c r="M583" s="98" t="s">
        <v>143907</v>
      </c>
      <c r="N583" s="98" t="s">
        <v>143908</v>
      </c>
      <c r="O583" s="101">
        <v>9</v>
      </c>
      <c r="P583" s="101">
        <v>9</v>
      </c>
    </row>
    <row r="584">
      <c r="L584" s="98" t="s">
        <v>143909</v>
      </c>
      <c r="M584" s="98" t="s">
        <v>143910</v>
      </c>
      <c r="N584" s="98" t="s">
        <v>143911</v>
      </c>
      <c r="O584" s="101">
        <v>4</v>
      </c>
      <c r="P584" s="101">
        <v>4</v>
      </c>
    </row>
    <row r="585">
      <c r="L585" s="98" t="s">
        <v>143912</v>
      </c>
      <c r="M585" s="98" t="s">
        <v>143913</v>
      </c>
      <c r="N585" s="98" t="s">
        <v>143914</v>
      </c>
      <c r="O585" s="101">
        <v>25</v>
      </c>
      <c r="P585" s="101">
        <v>0</v>
      </c>
    </row>
    <row r="586">
      <c r="L586" s="98" t="s">
        <v>143915</v>
      </c>
      <c r="M586" s="98" t="s">
        <v>143916</v>
      </c>
      <c r="N586" s="98" t="s">
        <v>143917</v>
      </c>
      <c r="O586" s="101">
        <v>10</v>
      </c>
      <c r="P586" s="101">
        <v>10</v>
      </c>
    </row>
    <row r="587">
      <c r="L587" s="98" t="s">
        <v>143918</v>
      </c>
      <c r="M587" s="98" t="s">
        <v>143919</v>
      </c>
      <c r="N587" s="98" t="s">
        <v>143920</v>
      </c>
      <c r="O587" s="101">
        <v>10</v>
      </c>
      <c r="P587" s="101">
        <v>10</v>
      </c>
    </row>
    <row r="588">
      <c r="K588" s="96" t="s">
        <v>143921</v>
      </c>
      <c r="O588" s="85">
        <f>SUM(O580:O587)</f>
      </c>
      <c r="P588" s="85">
        <f>SUM(P580:P587)</f>
      </c>
    </row>
    <row r="589">
      <c r="A589" s="98" t="s">
        <v>143922</v>
      </c>
      <c r="B589" s="98" t="s">
        <v>143923</v>
      </c>
      <c r="C589" s="100">
        <v>598</v>
      </c>
      <c r="D589" s="98" t="s">
        <v>143924</v>
      </c>
      <c r="E589" s="98" t="s">
        <v>143925</v>
      </c>
      <c r="F589" s="104">
        <v>44607</v>
      </c>
      <c r="G589" s="104">
        <v>45366</v>
      </c>
      <c r="H589" s="104">
        <v>45777</v>
      </c>
      <c r="J589" s="101">
        <v>1168</v>
      </c>
      <c r="K589" s="98" t="s">
        <v>143926</v>
      </c>
      <c r="L589" s="98" t="s">
        <v>143927</v>
      </c>
      <c r="M589" s="98" t="s">
        <v>143928</v>
      </c>
      <c r="N589" s="98" t="s">
        <v>143929</v>
      </c>
      <c r="O589" s="101">
        <v>75</v>
      </c>
      <c r="P589" s="101">
        <v>75</v>
      </c>
      <c r="Q589" s="101">
        <v>-701.17999999999995</v>
      </c>
      <c r="R589" s="101">
        <v>300</v>
      </c>
    </row>
    <row r="590">
      <c r="L590" s="98" t="s">
        <v>143930</v>
      </c>
      <c r="M590" s="98" t="s">
        <v>143931</v>
      </c>
      <c r="N590" s="98" t="s">
        <v>143932</v>
      </c>
      <c r="O590" s="101">
        <v>10</v>
      </c>
      <c r="P590" s="101">
        <v>10</v>
      </c>
    </row>
    <row r="591">
      <c r="L591" s="98" t="s">
        <v>143933</v>
      </c>
      <c r="M591" s="98" t="s">
        <v>143934</v>
      </c>
      <c r="N591" s="98" t="s">
        <v>143935</v>
      </c>
      <c r="O591" s="101">
        <v>850</v>
      </c>
      <c r="P591" s="101">
        <v>850</v>
      </c>
    </row>
    <row r="592">
      <c r="L592" s="98" t="s">
        <v>143936</v>
      </c>
      <c r="M592" s="98" t="s">
        <v>143937</v>
      </c>
      <c r="N592" s="98" t="s">
        <v>143938</v>
      </c>
      <c r="O592" s="101">
        <v>9</v>
      </c>
      <c r="P592" s="101">
        <v>9</v>
      </c>
    </row>
    <row r="593">
      <c r="L593" s="98" t="s">
        <v>143939</v>
      </c>
      <c r="M593" s="98" t="s">
        <v>143940</v>
      </c>
      <c r="N593" s="98" t="s">
        <v>143941</v>
      </c>
      <c r="O593" s="101">
        <v>4</v>
      </c>
      <c r="P593" s="101">
        <v>4</v>
      </c>
    </row>
    <row r="594">
      <c r="L594" s="98" t="s">
        <v>143942</v>
      </c>
      <c r="M594" s="98" t="s">
        <v>143943</v>
      </c>
      <c r="N594" s="98" t="s">
        <v>143944</v>
      </c>
      <c r="O594" s="101">
        <v>10</v>
      </c>
      <c r="P594" s="101">
        <v>10</v>
      </c>
    </row>
    <row r="595">
      <c r="L595" s="98" t="s">
        <v>143945</v>
      </c>
      <c r="M595" s="98" t="s">
        <v>143946</v>
      </c>
      <c r="N595" s="98" t="s">
        <v>143947</v>
      </c>
      <c r="O595" s="101">
        <v>10</v>
      </c>
      <c r="P595" s="101">
        <v>10</v>
      </c>
    </row>
    <row r="596">
      <c r="K596" s="96" t="s">
        <v>143948</v>
      </c>
      <c r="O596" s="85">
        <f>SUM(O589:O595)</f>
      </c>
      <c r="P596" s="85">
        <f>SUM(P589:P595)</f>
      </c>
    </row>
    <row r="597">
      <c r="A597" s="98" t="s">
        <v>143949</v>
      </c>
      <c r="B597" s="98" t="s">
        <v>143950</v>
      </c>
      <c r="C597" s="100">
        <v>598</v>
      </c>
      <c r="D597" s="98" t="s">
        <v>143951</v>
      </c>
      <c r="E597" s="98" t="s">
        <v>143952</v>
      </c>
      <c r="F597" s="104">
        <v>45678</v>
      </c>
      <c r="G597" s="104">
        <v>45678</v>
      </c>
      <c r="H597" s="104">
        <v>45767</v>
      </c>
      <c r="I597" s="104">
        <v>45782</v>
      </c>
      <c r="J597" s="101">
        <v>1087</v>
      </c>
      <c r="K597" s="98" t="s">
        <v>143953</v>
      </c>
      <c r="L597" s="98" t="s">
        <v>143954</v>
      </c>
      <c r="M597" s="98" t="s">
        <v>143955</v>
      </c>
      <c r="N597" s="98" t="s">
        <v>143956</v>
      </c>
      <c r="O597" s="101">
        <v>50</v>
      </c>
      <c r="P597" s="101">
        <v>75</v>
      </c>
      <c r="Q597" s="101">
        <v>0</v>
      </c>
      <c r="R597" s="101">
        <v>500</v>
      </c>
    </row>
    <row r="598">
      <c r="L598" s="98" t="s">
        <v>143957</v>
      </c>
      <c r="M598" s="98" t="s">
        <v>143958</v>
      </c>
      <c r="N598" s="98" t="s">
        <v>143959</v>
      </c>
      <c r="O598" s="101">
        <v>6.6699999999999999</v>
      </c>
      <c r="P598" s="101">
        <v>0</v>
      </c>
    </row>
    <row r="599">
      <c r="L599" s="98" t="s">
        <v>143960</v>
      </c>
      <c r="M599" s="98" t="s">
        <v>143961</v>
      </c>
      <c r="N599" s="98" t="s">
        <v>143962</v>
      </c>
      <c r="O599" s="101">
        <v>25</v>
      </c>
      <c r="P599" s="101">
        <v>0</v>
      </c>
    </row>
    <row r="600">
      <c r="L600" s="98" t="s">
        <v>143963</v>
      </c>
      <c r="M600" s="98" t="s">
        <v>143964</v>
      </c>
      <c r="N600" s="98" t="s">
        <v>143965</v>
      </c>
      <c r="O600" s="101">
        <v>3.3300000000000001</v>
      </c>
      <c r="P600" s="101">
        <v>10</v>
      </c>
    </row>
    <row r="601">
      <c r="L601" s="98" t="s">
        <v>143966</v>
      </c>
      <c r="M601" s="98" t="s">
        <v>143967</v>
      </c>
      <c r="N601" s="98" t="s">
        <v>143968</v>
      </c>
      <c r="O601" s="101">
        <v>367.32999999999998</v>
      </c>
      <c r="P601" s="101">
        <v>0</v>
      </c>
    </row>
    <row r="602">
      <c r="L602" s="98" t="s">
        <v>143969</v>
      </c>
      <c r="M602" s="98" t="s">
        <v>143970</v>
      </c>
      <c r="N602" s="98" t="s">
        <v>143971</v>
      </c>
      <c r="O602" s="101">
        <v>757.33000000000004</v>
      </c>
      <c r="P602" s="101">
        <v>1136</v>
      </c>
    </row>
    <row r="603">
      <c r="L603" s="98" t="s">
        <v>143972</v>
      </c>
      <c r="M603" s="98" t="s">
        <v>143973</v>
      </c>
      <c r="N603" s="98" t="s">
        <v>143974</v>
      </c>
      <c r="O603" s="101">
        <v>66.670000000000002</v>
      </c>
      <c r="P603" s="101">
        <v>0</v>
      </c>
    </row>
    <row r="604">
      <c r="L604" s="98" t="s">
        <v>143975</v>
      </c>
      <c r="M604" s="98" t="s">
        <v>143976</v>
      </c>
      <c r="N604" s="98" t="s">
        <v>143977</v>
      </c>
      <c r="O604" s="101">
        <v>6</v>
      </c>
      <c r="P604" s="101">
        <v>9</v>
      </c>
    </row>
    <row r="605">
      <c r="L605" s="98" t="s">
        <v>143978</v>
      </c>
      <c r="M605" s="98" t="s">
        <v>143979</v>
      </c>
      <c r="N605" s="98" t="s">
        <v>143980</v>
      </c>
      <c r="O605" s="101">
        <v>3</v>
      </c>
      <c r="P605" s="101">
        <v>0</v>
      </c>
    </row>
    <row r="606">
      <c r="L606" s="98" t="s">
        <v>143981</v>
      </c>
      <c r="M606" s="98" t="s">
        <v>143982</v>
      </c>
      <c r="N606" s="98" t="s">
        <v>143983</v>
      </c>
      <c r="O606" s="101">
        <v>2.6699999999999999</v>
      </c>
      <c r="P606" s="101">
        <v>0</v>
      </c>
    </row>
    <row r="607">
      <c r="L607" s="98" t="s">
        <v>143984</v>
      </c>
      <c r="M607" s="98" t="s">
        <v>143985</v>
      </c>
      <c r="N607" s="98" t="s">
        <v>143986</v>
      </c>
      <c r="O607" s="101">
        <v>1.3300000000000001</v>
      </c>
      <c r="P607" s="101">
        <v>4</v>
      </c>
    </row>
    <row r="608">
      <c r="L608" s="98" t="s">
        <v>143987</v>
      </c>
      <c r="M608" s="98" t="s">
        <v>143988</v>
      </c>
      <c r="N608" s="98" t="s">
        <v>143989</v>
      </c>
      <c r="O608" s="101">
        <v>25</v>
      </c>
      <c r="P608" s="101">
        <v>0</v>
      </c>
    </row>
    <row r="609">
      <c r="L609" s="98" t="s">
        <v>143990</v>
      </c>
      <c r="M609" s="98" t="s">
        <v>143991</v>
      </c>
      <c r="N609" s="98" t="s">
        <v>143992</v>
      </c>
      <c r="O609" s="101">
        <v>6.6699999999999999</v>
      </c>
      <c r="P609" s="101">
        <v>0</v>
      </c>
    </row>
    <row r="610">
      <c r="L610" s="98" t="s">
        <v>143993</v>
      </c>
      <c r="M610" s="98" t="s">
        <v>143994</v>
      </c>
      <c r="N610" s="98" t="s">
        <v>143995</v>
      </c>
      <c r="O610" s="101">
        <v>3.3300000000000001</v>
      </c>
      <c r="P610" s="101">
        <v>10</v>
      </c>
    </row>
    <row r="611">
      <c r="L611" s="98" t="s">
        <v>143996</v>
      </c>
      <c r="M611" s="98" t="s">
        <v>143997</v>
      </c>
      <c r="N611" s="98" t="s">
        <v>143998</v>
      </c>
      <c r="O611" s="101">
        <v>6.6699999999999999</v>
      </c>
      <c r="P611" s="101">
        <v>10</v>
      </c>
    </row>
    <row r="612">
      <c r="L612" s="98" t="s">
        <v>143999</v>
      </c>
      <c r="M612" s="98" t="s">
        <v>144000</v>
      </c>
      <c r="N612" s="98" t="s">
        <v>144001</v>
      </c>
      <c r="O612" s="101">
        <v>3.3300000000000001</v>
      </c>
      <c r="P612" s="101">
        <v>0</v>
      </c>
    </row>
    <row r="613">
      <c r="K613" s="96" t="s">
        <v>144002</v>
      </c>
      <c r="O613" s="85">
        <f>SUM(O597:O612)</f>
      </c>
      <c r="P613" s="85">
        <f>SUM(P597:P612)</f>
      </c>
    </row>
    <row r="614">
      <c r="A614" s="98" t="s">
        <v>144003</v>
      </c>
      <c r="B614" s="98" t="s">
        <v>144004</v>
      </c>
      <c r="C614" s="100">
        <v>598</v>
      </c>
      <c r="D614" s="98" t="s">
        <v>144005</v>
      </c>
      <c r="E614" s="98" t="s">
        <v>144006</v>
      </c>
      <c r="F614" s="104">
        <v>45656</v>
      </c>
      <c r="G614" s="104">
        <v>45656</v>
      </c>
      <c r="H614" s="104">
        <v>46020</v>
      </c>
      <c r="J614" s="101">
        <v>1057</v>
      </c>
      <c r="K614" s="98" t="s">
        <v>144007</v>
      </c>
      <c r="L614" s="98" t="s">
        <v>144008</v>
      </c>
      <c r="M614" s="98" t="s">
        <v>144009</v>
      </c>
      <c r="N614" s="98" t="s">
        <v>144010</v>
      </c>
      <c r="O614" s="101">
        <v>1057</v>
      </c>
      <c r="P614" s="101">
        <v>1057</v>
      </c>
      <c r="Q614" s="101">
        <v>0</v>
      </c>
      <c r="R614" s="101">
        <v>700</v>
      </c>
    </row>
    <row r="615">
      <c r="L615" s="98" t="s">
        <v>144011</v>
      </c>
      <c r="M615" s="98" t="s">
        <v>144012</v>
      </c>
      <c r="N615" s="98" t="s">
        <v>144013</v>
      </c>
      <c r="O615" s="101">
        <v>9</v>
      </c>
      <c r="P615" s="101">
        <v>9</v>
      </c>
    </row>
    <row r="616">
      <c r="L616" s="98" t="s">
        <v>144014</v>
      </c>
      <c r="M616" s="98" t="s">
        <v>144015</v>
      </c>
      <c r="N616" s="98" t="s">
        <v>144016</v>
      </c>
      <c r="O616" s="101">
        <v>40</v>
      </c>
      <c r="P616" s="101">
        <v>40</v>
      </c>
    </row>
    <row r="617">
      <c r="L617" s="98" t="s">
        <v>144017</v>
      </c>
      <c r="M617" s="98" t="s">
        <v>144018</v>
      </c>
      <c r="N617" s="98" t="s">
        <v>144019</v>
      </c>
      <c r="O617" s="101">
        <v>4</v>
      </c>
      <c r="P617" s="101">
        <v>4</v>
      </c>
    </row>
    <row r="618">
      <c r="L618" s="98" t="s">
        <v>144020</v>
      </c>
      <c r="M618" s="98" t="s">
        <v>144021</v>
      </c>
      <c r="N618" s="98" t="s">
        <v>144022</v>
      </c>
      <c r="O618" s="101">
        <v>10</v>
      </c>
      <c r="P618" s="101">
        <v>10</v>
      </c>
    </row>
    <row r="619">
      <c r="L619" s="98" t="s">
        <v>144023</v>
      </c>
      <c r="M619" s="98" t="s">
        <v>144024</v>
      </c>
      <c r="N619" s="98" t="s">
        <v>144025</v>
      </c>
      <c r="O619" s="101">
        <v>10</v>
      </c>
      <c r="P619" s="101">
        <v>10</v>
      </c>
    </row>
    <row r="620">
      <c r="K620" s="96" t="s">
        <v>144026</v>
      </c>
      <c r="O620" s="85">
        <f>SUM(O614:O619)</f>
      </c>
      <c r="P620" s="85">
        <f>SUM(P614:P619)</f>
      </c>
    </row>
    <row r="621">
      <c r="A621" s="98" t="s">
        <v>144027</v>
      </c>
      <c r="B621" s="98" t="s">
        <v>144028</v>
      </c>
      <c r="C621" s="100">
        <v>598</v>
      </c>
      <c r="D621" s="98" t="s">
        <v>144029</v>
      </c>
      <c r="E621" s="98" t="s">
        <v>144030</v>
      </c>
      <c r="F621" s="104">
        <v>45714</v>
      </c>
      <c r="G621" s="104">
        <v>45714</v>
      </c>
      <c r="H621" s="104">
        <v>46106</v>
      </c>
      <c r="J621" s="101">
        <v>1077</v>
      </c>
      <c r="K621" s="98" t="s">
        <v>144031</v>
      </c>
      <c r="L621" s="98" t="s">
        <v>144032</v>
      </c>
      <c r="M621" s="98" t="s">
        <v>144033</v>
      </c>
      <c r="N621" s="98" t="s">
        <v>144034</v>
      </c>
      <c r="O621" s="101">
        <v>75</v>
      </c>
      <c r="P621" s="101">
        <v>75</v>
      </c>
      <c r="Q621" s="101">
        <v>0</v>
      </c>
      <c r="R621" s="101">
        <v>500</v>
      </c>
    </row>
    <row r="622">
      <c r="L622" s="98" t="s">
        <v>144035</v>
      </c>
      <c r="M622" s="98" t="s">
        <v>144036</v>
      </c>
      <c r="N622" s="98" t="s">
        <v>144037</v>
      </c>
      <c r="O622" s="101">
        <v>1002</v>
      </c>
      <c r="P622" s="101">
        <v>1002</v>
      </c>
    </row>
    <row r="623">
      <c r="L623" s="98" t="s">
        <v>144038</v>
      </c>
      <c r="M623" s="98" t="s">
        <v>144039</v>
      </c>
      <c r="N623" s="98" t="s">
        <v>144040</v>
      </c>
      <c r="O623" s="101">
        <v>107.7</v>
      </c>
      <c r="P623" s="101">
        <v>0</v>
      </c>
    </row>
    <row r="624">
      <c r="L624" s="98" t="s">
        <v>144041</v>
      </c>
      <c r="M624" s="98" t="s">
        <v>144042</v>
      </c>
      <c r="N624" s="98" t="s">
        <v>144043</v>
      </c>
      <c r="O624" s="101">
        <v>9</v>
      </c>
      <c r="P624" s="101">
        <v>9</v>
      </c>
    </row>
    <row r="625">
      <c r="L625" s="98" t="s">
        <v>144044</v>
      </c>
      <c r="M625" s="98" t="s">
        <v>144045</v>
      </c>
      <c r="N625" s="98" t="s">
        <v>144046</v>
      </c>
      <c r="O625" s="101">
        <v>4</v>
      </c>
      <c r="P625" s="101">
        <v>4</v>
      </c>
    </row>
    <row r="626">
      <c r="L626" s="98" t="s">
        <v>144047</v>
      </c>
      <c r="M626" s="98" t="s">
        <v>144048</v>
      </c>
      <c r="N626" s="98" t="s">
        <v>144049</v>
      </c>
      <c r="O626" s="101">
        <v>25</v>
      </c>
      <c r="P626" s="101">
        <v>0</v>
      </c>
    </row>
    <row r="627">
      <c r="L627" s="98" t="s">
        <v>144050</v>
      </c>
      <c r="M627" s="98" t="s">
        <v>144051</v>
      </c>
      <c r="N627" s="98" t="s">
        <v>144052</v>
      </c>
      <c r="O627" s="101">
        <v>10</v>
      </c>
      <c r="P627" s="101">
        <v>10</v>
      </c>
    </row>
    <row r="628">
      <c r="L628" s="98" t="s">
        <v>144053</v>
      </c>
      <c r="M628" s="98" t="s">
        <v>144054</v>
      </c>
      <c r="N628" s="98" t="s">
        <v>144055</v>
      </c>
      <c r="O628" s="101">
        <v>10</v>
      </c>
      <c r="P628" s="101">
        <v>10</v>
      </c>
    </row>
    <row r="629">
      <c r="K629" s="96" t="s">
        <v>144056</v>
      </c>
      <c r="O629" s="85">
        <f>SUM(O621:O628)</f>
      </c>
      <c r="P629" s="85">
        <f>SUM(P621:P628)</f>
      </c>
    </row>
    <row r="630">
      <c r="A630" s="98" t="s">
        <v>144057</v>
      </c>
      <c r="B630" s="98" t="s">
        <v>144058</v>
      </c>
      <c r="C630" s="100">
        <v>598</v>
      </c>
      <c r="D630" s="98" t="s">
        <v>144059</v>
      </c>
      <c r="E630" s="98" t="s">
        <v>144060</v>
      </c>
      <c r="F630" s="104">
        <v>45576</v>
      </c>
      <c r="G630" s="104">
        <v>45576</v>
      </c>
      <c r="H630" s="104">
        <v>45940</v>
      </c>
      <c r="J630" s="101">
        <v>1109</v>
      </c>
      <c r="K630" s="98" t="s">
        <v>144061</v>
      </c>
      <c r="L630" s="98" t="s">
        <v>144062</v>
      </c>
      <c r="M630" s="98" t="s">
        <v>144063</v>
      </c>
      <c r="N630" s="98" t="s">
        <v>144064</v>
      </c>
      <c r="O630" s="101">
        <v>1109</v>
      </c>
      <c r="P630" s="101">
        <v>1109</v>
      </c>
      <c r="Q630" s="101">
        <v>0</v>
      </c>
      <c r="R630" s="101">
        <v>400</v>
      </c>
    </row>
    <row r="631">
      <c r="L631" s="98" t="s">
        <v>144065</v>
      </c>
      <c r="M631" s="98" t="s">
        <v>144066</v>
      </c>
      <c r="N631" s="98" t="s">
        <v>144067</v>
      </c>
      <c r="O631" s="101">
        <v>9</v>
      </c>
      <c r="P631" s="101">
        <v>9</v>
      </c>
    </row>
    <row r="632">
      <c r="L632" s="98" t="s">
        <v>144068</v>
      </c>
      <c r="M632" s="98" t="s">
        <v>144069</v>
      </c>
      <c r="N632" s="98" t="s">
        <v>144070</v>
      </c>
      <c r="O632" s="101">
        <v>4</v>
      </c>
      <c r="P632" s="101">
        <v>4</v>
      </c>
    </row>
    <row r="633">
      <c r="L633" s="98" t="s">
        <v>144071</v>
      </c>
      <c r="M633" s="98" t="s">
        <v>144072</v>
      </c>
      <c r="N633" s="98" t="s">
        <v>144073</v>
      </c>
      <c r="O633" s="101">
        <v>10</v>
      </c>
      <c r="P633" s="101">
        <v>10</v>
      </c>
    </row>
    <row r="634">
      <c r="L634" s="98" t="s">
        <v>144074</v>
      </c>
      <c r="M634" s="98" t="s">
        <v>144075</v>
      </c>
      <c r="N634" s="98" t="s">
        <v>144076</v>
      </c>
      <c r="O634" s="101">
        <v>10</v>
      </c>
      <c r="P634" s="101">
        <v>10</v>
      </c>
    </row>
    <row r="635">
      <c r="K635" s="96" t="s">
        <v>144077</v>
      </c>
      <c r="O635" s="85">
        <f>SUM(O630:O634)</f>
      </c>
      <c r="P635" s="85">
        <f>SUM(P630:P634)</f>
      </c>
    </row>
    <row r="636">
      <c r="A636" s="98" t="s">
        <v>144078</v>
      </c>
      <c r="B636" s="98" t="s">
        <v>144079</v>
      </c>
      <c r="C636" s="100">
        <v>598</v>
      </c>
      <c r="D636" s="98" t="s">
        <v>144080</v>
      </c>
      <c r="E636" s="98" t="s">
        <v>144081</v>
      </c>
      <c r="F636" s="104">
        <v>45561</v>
      </c>
      <c r="G636" s="104">
        <v>45561</v>
      </c>
      <c r="H636" s="104">
        <v>45955</v>
      </c>
      <c r="I636" s="104">
        <v>45761</v>
      </c>
      <c r="J636" s="101">
        <v>1132</v>
      </c>
      <c r="K636" s="98" t="s">
        <v>144082</v>
      </c>
      <c r="L636" s="98" t="s">
        <v>144083</v>
      </c>
      <c r="M636" s="98" t="s">
        <v>144084</v>
      </c>
      <c r="N636" s="98" t="s">
        <v>144085</v>
      </c>
      <c r="O636" s="101">
        <v>75</v>
      </c>
      <c r="P636" s="101">
        <v>0</v>
      </c>
      <c r="Q636" s="101">
        <v>0</v>
      </c>
      <c r="R636" s="101">
        <v>1132</v>
      </c>
    </row>
    <row r="637">
      <c r="L637" s="98" t="s">
        <v>144086</v>
      </c>
      <c r="M637" s="98" t="s">
        <v>144087</v>
      </c>
      <c r="N637" s="98" t="s">
        <v>144088</v>
      </c>
      <c r="O637" s="101">
        <v>35</v>
      </c>
      <c r="P637" s="101">
        <v>75</v>
      </c>
    </row>
    <row r="638">
      <c r="L638" s="98" t="s">
        <v>144089</v>
      </c>
      <c r="M638" s="98" t="s">
        <v>144090</v>
      </c>
      <c r="N638" s="98" t="s">
        <v>144091</v>
      </c>
      <c r="O638" s="101">
        <v>-75</v>
      </c>
      <c r="P638" s="101">
        <v>0</v>
      </c>
    </row>
    <row r="639">
      <c r="L639" s="98" t="s">
        <v>144092</v>
      </c>
      <c r="M639" s="98" t="s">
        <v>144093</v>
      </c>
      <c r="N639" s="98" t="s">
        <v>144094</v>
      </c>
      <c r="O639" s="101">
        <v>1057</v>
      </c>
      <c r="P639" s="101">
        <v>1057</v>
      </c>
    </row>
    <row r="640">
      <c r="L640" s="98" t="s">
        <v>144095</v>
      </c>
      <c r="M640" s="98" t="s">
        <v>144096</v>
      </c>
      <c r="N640" s="98" t="s">
        <v>144097</v>
      </c>
      <c r="O640" s="101">
        <v>-1057</v>
      </c>
      <c r="P640" s="101">
        <v>0</v>
      </c>
    </row>
    <row r="641">
      <c r="L641" s="98" t="s">
        <v>144098</v>
      </c>
      <c r="M641" s="98" t="s">
        <v>144099</v>
      </c>
      <c r="N641" s="98" t="s">
        <v>144100</v>
      </c>
      <c r="O641" s="101">
        <v>493.26999999999998</v>
      </c>
      <c r="P641" s="101">
        <v>0</v>
      </c>
    </row>
    <row r="642">
      <c r="L642" s="98" t="s">
        <v>144101</v>
      </c>
      <c r="M642" s="98" t="s">
        <v>144102</v>
      </c>
      <c r="N642" s="98" t="s">
        <v>144103</v>
      </c>
      <c r="O642" s="101">
        <v>4.2000000000000002</v>
      </c>
      <c r="P642" s="101">
        <v>0</v>
      </c>
    </row>
    <row r="643">
      <c r="L643" s="98" t="s">
        <v>144104</v>
      </c>
      <c r="M643" s="98" t="s">
        <v>144105</v>
      </c>
      <c r="N643" s="98" t="s">
        <v>144106</v>
      </c>
      <c r="O643" s="101">
        <v>-9</v>
      </c>
      <c r="P643" s="101">
        <v>9</v>
      </c>
    </row>
    <row r="644">
      <c r="L644" s="98" t="s">
        <v>144107</v>
      </c>
      <c r="M644" s="98" t="s">
        <v>144108</v>
      </c>
      <c r="N644" s="98" t="s">
        <v>144109</v>
      </c>
      <c r="O644" s="101">
        <v>9</v>
      </c>
      <c r="P644" s="101">
        <v>0</v>
      </c>
    </row>
    <row r="645">
      <c r="L645" s="98" t="s">
        <v>144110</v>
      </c>
      <c r="M645" s="98" t="s">
        <v>144111</v>
      </c>
      <c r="N645" s="98" t="s">
        <v>144112</v>
      </c>
      <c r="O645" s="101">
        <v>1.8700000000000001</v>
      </c>
      <c r="P645" s="101">
        <v>0</v>
      </c>
    </row>
    <row r="646">
      <c r="L646" s="98" t="s">
        <v>144113</v>
      </c>
      <c r="M646" s="98" t="s">
        <v>144114</v>
      </c>
      <c r="N646" s="98" t="s">
        <v>144115</v>
      </c>
      <c r="O646" s="101">
        <v>-4</v>
      </c>
      <c r="P646" s="101">
        <v>4</v>
      </c>
    </row>
    <row r="647">
      <c r="L647" s="98" t="s">
        <v>144116</v>
      </c>
      <c r="M647" s="98" t="s">
        <v>144117</v>
      </c>
      <c r="N647" s="98" t="s">
        <v>144118</v>
      </c>
      <c r="O647" s="101">
        <v>4</v>
      </c>
      <c r="P647" s="101">
        <v>0</v>
      </c>
    </row>
    <row r="648">
      <c r="L648" s="98" t="s">
        <v>144119</v>
      </c>
      <c r="M648" s="98" t="s">
        <v>144120</v>
      </c>
      <c r="N648" s="98" t="s">
        <v>144121</v>
      </c>
      <c r="O648" s="101">
        <v>25</v>
      </c>
      <c r="P648" s="101">
        <v>0</v>
      </c>
    </row>
    <row r="649">
      <c r="L649" s="98" t="s">
        <v>144122</v>
      </c>
      <c r="M649" s="98" t="s">
        <v>144123</v>
      </c>
      <c r="N649" s="98" t="s">
        <v>144124</v>
      </c>
      <c r="O649" s="101">
        <v>200</v>
      </c>
      <c r="P649" s="101">
        <v>0</v>
      </c>
    </row>
    <row r="650">
      <c r="L650" s="98" t="s">
        <v>144125</v>
      </c>
      <c r="M650" s="98" t="s">
        <v>144126</v>
      </c>
      <c r="N650" s="98" t="s">
        <v>144127</v>
      </c>
      <c r="O650" s="101">
        <v>4.6699999999999999</v>
      </c>
      <c r="P650" s="101">
        <v>10</v>
      </c>
    </row>
    <row r="651">
      <c r="L651" s="98" t="s">
        <v>144128</v>
      </c>
      <c r="M651" s="98" t="s">
        <v>144129</v>
      </c>
      <c r="N651" s="98" t="s">
        <v>144130</v>
      </c>
      <c r="O651" s="101">
        <v>-10</v>
      </c>
      <c r="P651" s="101">
        <v>0</v>
      </c>
    </row>
    <row r="652">
      <c r="L652" s="98" t="s">
        <v>144131</v>
      </c>
      <c r="M652" s="98" t="s">
        <v>144132</v>
      </c>
      <c r="N652" s="98" t="s">
        <v>144133</v>
      </c>
      <c r="O652" s="101">
        <v>10</v>
      </c>
      <c r="P652" s="101">
        <v>0</v>
      </c>
    </row>
    <row r="653">
      <c r="L653" s="98" t="s">
        <v>144134</v>
      </c>
      <c r="M653" s="98" t="s">
        <v>144135</v>
      </c>
      <c r="N653" s="98" t="s">
        <v>144136</v>
      </c>
      <c r="O653" s="101">
        <v>10</v>
      </c>
      <c r="P653" s="101">
        <v>10</v>
      </c>
    </row>
    <row r="654">
      <c r="L654" s="98" t="s">
        <v>144137</v>
      </c>
      <c r="M654" s="98" t="s">
        <v>144138</v>
      </c>
      <c r="N654" s="98" t="s">
        <v>144139</v>
      </c>
      <c r="O654" s="101">
        <v>4.6699999999999999</v>
      </c>
      <c r="P654" s="101">
        <v>0</v>
      </c>
    </row>
    <row r="655">
      <c r="L655" s="98" t="s">
        <v>144140</v>
      </c>
      <c r="M655" s="98" t="s">
        <v>144141</v>
      </c>
      <c r="N655" s="98" t="s">
        <v>144142</v>
      </c>
      <c r="O655" s="101">
        <v>-10</v>
      </c>
      <c r="P655" s="101">
        <v>0</v>
      </c>
    </row>
    <row r="656">
      <c r="K656" s="96" t="s">
        <v>144143</v>
      </c>
      <c r="O656" s="85">
        <f>SUM(O636:O655)</f>
      </c>
      <c r="P656" s="85">
        <f>SUM(P636:P655)</f>
      </c>
    </row>
    <row r="657">
      <c r="A657" s="98" t="s">
        <v>144144</v>
      </c>
      <c r="B657" s="98" t="s">
        <v>144145</v>
      </c>
      <c r="C657" s="100">
        <v>598</v>
      </c>
      <c r="D657" s="98" t="s">
        <v>144146</v>
      </c>
      <c r="E657" s="98" t="s">
        <v>144147</v>
      </c>
      <c r="F657" s="104">
        <v>45332</v>
      </c>
      <c r="G657" s="104">
        <v>45566</v>
      </c>
      <c r="H657" s="104">
        <v>45961</v>
      </c>
      <c r="J657" s="101">
        <v>1083</v>
      </c>
      <c r="K657" s="98" t="s">
        <v>144148</v>
      </c>
      <c r="L657" s="98" t="s">
        <v>144149</v>
      </c>
      <c r="M657" s="98" t="s">
        <v>144150</v>
      </c>
      <c r="N657" s="98" t="s">
        <v>144151</v>
      </c>
      <c r="O657" s="101">
        <v>1173</v>
      </c>
      <c r="P657" s="101">
        <v>1173</v>
      </c>
      <c r="Q657" s="101">
        <v>0</v>
      </c>
      <c r="R657" s="101">
        <v>300</v>
      </c>
    </row>
    <row r="658">
      <c r="L658" s="98" t="s">
        <v>144152</v>
      </c>
      <c r="M658" s="98" t="s">
        <v>144153</v>
      </c>
      <c r="N658" s="98" t="s">
        <v>144154</v>
      </c>
      <c r="O658" s="101">
        <v>9</v>
      </c>
      <c r="P658" s="101">
        <v>9</v>
      </c>
    </row>
    <row r="659">
      <c r="L659" s="98" t="s">
        <v>144155</v>
      </c>
      <c r="M659" s="98" t="s">
        <v>144156</v>
      </c>
      <c r="N659" s="98" t="s">
        <v>144157</v>
      </c>
      <c r="O659" s="101">
        <v>4</v>
      </c>
      <c r="P659" s="101">
        <v>4</v>
      </c>
    </row>
    <row r="660">
      <c r="L660" s="98" t="s">
        <v>144158</v>
      </c>
      <c r="M660" s="98" t="s">
        <v>144159</v>
      </c>
      <c r="N660" s="98" t="s">
        <v>144160</v>
      </c>
      <c r="O660" s="101">
        <v>10</v>
      </c>
      <c r="P660" s="101">
        <v>10</v>
      </c>
    </row>
    <row r="661">
      <c r="L661" s="98" t="s">
        <v>144161</v>
      </c>
      <c r="M661" s="98" t="s">
        <v>144162</v>
      </c>
      <c r="N661" s="98" t="s">
        <v>144163</v>
      </c>
      <c r="O661" s="101">
        <v>10</v>
      </c>
      <c r="P661" s="101">
        <v>10</v>
      </c>
    </row>
    <row r="662">
      <c r="K662" s="96" t="s">
        <v>144164</v>
      </c>
      <c r="O662" s="85">
        <f>SUM(O657:O661)</f>
      </c>
      <c r="P662" s="85">
        <f>SUM(P657:P661)</f>
      </c>
    </row>
    <row r="663">
      <c r="A663" s="98" t="s">
        <v>144165</v>
      </c>
      <c r="B663" s="98" t="s">
        <v>144166</v>
      </c>
      <c r="C663" s="100">
        <v>598</v>
      </c>
      <c r="D663" s="98" t="s">
        <v>144167</v>
      </c>
      <c r="E663" s="98" t="s">
        <v>144168</v>
      </c>
      <c r="F663" s="104">
        <v>45387</v>
      </c>
      <c r="G663" s="104">
        <v>45387</v>
      </c>
      <c r="H663" s="104">
        <v>45777</v>
      </c>
      <c r="J663" s="101">
        <v>1234</v>
      </c>
      <c r="K663" s="98" t="s">
        <v>144169</v>
      </c>
      <c r="L663" s="98" t="s">
        <v>144170</v>
      </c>
      <c r="M663" s="98" t="s">
        <v>144171</v>
      </c>
      <c r="N663" s="98" t="s">
        <v>144172</v>
      </c>
      <c r="O663" s="101">
        <v>200</v>
      </c>
      <c r="P663" s="101">
        <v>200</v>
      </c>
      <c r="Q663" s="101">
        <v>0</v>
      </c>
      <c r="R663" s="101">
        <v>300</v>
      </c>
    </row>
    <row r="664">
      <c r="L664" s="98" t="s">
        <v>144173</v>
      </c>
      <c r="M664" s="98" t="s">
        <v>144174</v>
      </c>
      <c r="N664" s="98" t="s">
        <v>144175</v>
      </c>
      <c r="O664" s="101">
        <v>1034</v>
      </c>
      <c r="P664" s="101">
        <v>1034</v>
      </c>
    </row>
    <row r="665">
      <c r="L665" s="98" t="s">
        <v>144176</v>
      </c>
      <c r="M665" s="98" t="s">
        <v>144177</v>
      </c>
      <c r="N665" s="98" t="s">
        <v>144178</v>
      </c>
      <c r="O665" s="101">
        <v>9</v>
      </c>
      <c r="P665" s="101">
        <v>9</v>
      </c>
    </row>
    <row r="666">
      <c r="L666" s="98" t="s">
        <v>144179</v>
      </c>
      <c r="M666" s="98" t="s">
        <v>144180</v>
      </c>
      <c r="N666" s="98" t="s">
        <v>144181</v>
      </c>
      <c r="O666" s="101">
        <v>40</v>
      </c>
      <c r="P666" s="101">
        <v>40</v>
      </c>
    </row>
    <row r="667">
      <c r="L667" s="98" t="s">
        <v>144182</v>
      </c>
      <c r="M667" s="98" t="s">
        <v>144183</v>
      </c>
      <c r="N667" s="98" t="s">
        <v>144184</v>
      </c>
      <c r="O667" s="101">
        <v>4</v>
      </c>
      <c r="P667" s="101">
        <v>4</v>
      </c>
    </row>
    <row r="668">
      <c r="L668" s="98" t="s">
        <v>144185</v>
      </c>
      <c r="M668" s="98" t="s">
        <v>144186</v>
      </c>
      <c r="N668" s="98" t="s">
        <v>144187</v>
      </c>
      <c r="O668" s="101">
        <v>10</v>
      </c>
      <c r="P668" s="101">
        <v>10</v>
      </c>
    </row>
    <row r="669">
      <c r="L669" s="98" t="s">
        <v>144188</v>
      </c>
      <c r="M669" s="98" t="s">
        <v>144189</v>
      </c>
      <c r="N669" s="98" t="s">
        <v>144190</v>
      </c>
      <c r="O669" s="101">
        <v>10</v>
      </c>
      <c r="P669" s="101">
        <v>10</v>
      </c>
    </row>
    <row r="670">
      <c r="K670" s="96" t="s">
        <v>144191</v>
      </c>
      <c r="O670" s="85">
        <f>SUM(O663:O669)</f>
      </c>
      <c r="P670" s="85">
        <f>SUM(P663:P669)</f>
      </c>
    </row>
    <row r="671">
      <c r="A671" s="98" t="s">
        <v>144192</v>
      </c>
      <c r="B671" s="98" t="s">
        <v>144193</v>
      </c>
      <c r="C671" s="100">
        <v>598</v>
      </c>
      <c r="D671" s="98" t="s">
        <v>144194</v>
      </c>
      <c r="E671" s="98" t="s">
        <v>144195</v>
      </c>
      <c r="F671" s="104">
        <v>45348</v>
      </c>
      <c r="G671" s="104">
        <v>45717</v>
      </c>
      <c r="H671" s="104">
        <v>46081</v>
      </c>
      <c r="J671" s="101">
        <v>1158</v>
      </c>
      <c r="K671" s="98" t="s">
        <v>144196</v>
      </c>
      <c r="L671" s="98" t="s">
        <v>144197</v>
      </c>
      <c r="M671" s="98" t="s">
        <v>144198</v>
      </c>
      <c r="N671" s="98" t="s">
        <v>144199</v>
      </c>
      <c r="O671" s="101">
        <v>75</v>
      </c>
      <c r="P671" s="101">
        <v>75</v>
      </c>
      <c r="Q671" s="101">
        <v>0</v>
      </c>
      <c r="R671" s="101">
        <v>1208</v>
      </c>
    </row>
    <row r="672">
      <c r="L672" s="98" t="s">
        <v>144200</v>
      </c>
      <c r="M672" s="98" t="s">
        <v>144201</v>
      </c>
      <c r="N672" s="98" t="s">
        <v>144202</v>
      </c>
      <c r="O672" s="101">
        <v>1158</v>
      </c>
      <c r="P672" s="101">
        <v>1158</v>
      </c>
    </row>
    <row r="673">
      <c r="L673" s="98" t="s">
        <v>144203</v>
      </c>
      <c r="M673" s="98" t="s">
        <v>144204</v>
      </c>
      <c r="N673" s="98" t="s">
        <v>144205</v>
      </c>
      <c r="O673" s="101">
        <v>123.3</v>
      </c>
      <c r="P673" s="101">
        <v>0</v>
      </c>
    </row>
    <row r="674">
      <c r="L674" s="98" t="s">
        <v>144206</v>
      </c>
      <c r="M674" s="98" t="s">
        <v>144207</v>
      </c>
      <c r="N674" s="98" t="s">
        <v>144208</v>
      </c>
      <c r="O674" s="101">
        <v>9</v>
      </c>
      <c r="P674" s="101">
        <v>9</v>
      </c>
    </row>
    <row r="675">
      <c r="L675" s="98" t="s">
        <v>144209</v>
      </c>
      <c r="M675" s="98" t="s">
        <v>144210</v>
      </c>
      <c r="N675" s="98" t="s">
        <v>144211</v>
      </c>
      <c r="O675" s="101">
        <v>4</v>
      </c>
      <c r="P675" s="101">
        <v>4</v>
      </c>
    </row>
    <row r="676">
      <c r="L676" s="98" t="s">
        <v>144212</v>
      </c>
      <c r="M676" s="98" t="s">
        <v>144213</v>
      </c>
      <c r="N676" s="98" t="s">
        <v>144214</v>
      </c>
      <c r="O676" s="101">
        <v>10</v>
      </c>
      <c r="P676" s="101">
        <v>10</v>
      </c>
    </row>
    <row r="677">
      <c r="L677" s="98" t="s">
        <v>144215</v>
      </c>
      <c r="M677" s="98" t="s">
        <v>144216</v>
      </c>
      <c r="N677" s="98" t="s">
        <v>144217</v>
      </c>
      <c r="O677" s="101">
        <v>10</v>
      </c>
      <c r="P677" s="101">
        <v>10</v>
      </c>
    </row>
    <row r="678">
      <c r="K678" s="96" t="s">
        <v>144218</v>
      </c>
      <c r="O678" s="85">
        <f>SUM(O671:O677)</f>
      </c>
      <c r="P678" s="85">
        <f>SUM(P671:P677)</f>
      </c>
    </row>
    <row r="679">
      <c r="A679" s="98" t="s">
        <v>144219</v>
      </c>
      <c r="B679" s="98" t="s">
        <v>144220</v>
      </c>
      <c r="C679" s="100">
        <v>598</v>
      </c>
      <c r="D679" s="98" t="s">
        <v>144221</v>
      </c>
      <c r="E679" s="98" t="s">
        <v>144222</v>
      </c>
      <c r="F679" s="104">
        <v>45603</v>
      </c>
      <c r="G679" s="104">
        <v>45603</v>
      </c>
      <c r="H679" s="104">
        <v>45997</v>
      </c>
      <c r="J679" s="101">
        <v>1057</v>
      </c>
      <c r="K679" s="98" t="s">
        <v>144223</v>
      </c>
      <c r="L679" s="98" t="s">
        <v>144224</v>
      </c>
      <c r="M679" s="98" t="s">
        <v>144225</v>
      </c>
      <c r="N679" s="98" t="s">
        <v>144226</v>
      </c>
      <c r="O679" s="101">
        <v>1057</v>
      </c>
      <c r="P679" s="101">
        <v>1057</v>
      </c>
      <c r="Q679" s="101">
        <v>0</v>
      </c>
      <c r="R679" s="101">
        <v>1107</v>
      </c>
    </row>
    <row r="680">
      <c r="L680" s="98" t="s">
        <v>144227</v>
      </c>
      <c r="M680" s="98" t="s">
        <v>144228</v>
      </c>
      <c r="N680" s="98" t="s">
        <v>144229</v>
      </c>
      <c r="O680" s="101">
        <v>9</v>
      </c>
      <c r="P680" s="101">
        <v>9</v>
      </c>
    </row>
    <row r="681">
      <c r="L681" s="98" t="s">
        <v>144230</v>
      </c>
      <c r="M681" s="98" t="s">
        <v>144231</v>
      </c>
      <c r="N681" s="98" t="s">
        <v>144232</v>
      </c>
      <c r="O681" s="101">
        <v>4</v>
      </c>
      <c r="P681" s="101">
        <v>4</v>
      </c>
    </row>
    <row r="682">
      <c r="L682" s="98" t="s">
        <v>144233</v>
      </c>
      <c r="M682" s="98" t="s">
        <v>144234</v>
      </c>
      <c r="N682" s="98" t="s">
        <v>144235</v>
      </c>
      <c r="O682" s="101">
        <v>10</v>
      </c>
      <c r="P682" s="101">
        <v>10</v>
      </c>
    </row>
    <row r="683">
      <c r="L683" s="98" t="s">
        <v>144236</v>
      </c>
      <c r="M683" s="98" t="s">
        <v>144237</v>
      </c>
      <c r="N683" s="98" t="s">
        <v>144238</v>
      </c>
      <c r="O683" s="101">
        <v>10</v>
      </c>
      <c r="P683" s="101">
        <v>10</v>
      </c>
    </row>
    <row r="684">
      <c r="K684" s="96" t="s">
        <v>144239</v>
      </c>
      <c r="O684" s="85">
        <f>SUM(O679:O683)</f>
      </c>
      <c r="P684" s="85">
        <f>SUM(P679:P683)</f>
      </c>
    </row>
    <row r="685">
      <c r="A685" s="98" t="s">
        <v>144240</v>
      </c>
      <c r="B685" s="98" t="s">
        <v>144241</v>
      </c>
      <c r="C685" s="100">
        <v>662</v>
      </c>
      <c r="D685" s="98" t="s">
        <v>144242</v>
      </c>
      <c r="E685" s="98" t="s">
        <v>144243</v>
      </c>
      <c r="F685" s="104">
        <v>45465</v>
      </c>
      <c r="G685" s="104">
        <v>45465</v>
      </c>
      <c r="H685" s="104">
        <v>45829</v>
      </c>
      <c r="J685" s="101">
        <v>1227</v>
      </c>
      <c r="K685" s="98" t="s">
        <v>144244</v>
      </c>
      <c r="L685" s="98" t="s">
        <v>144245</v>
      </c>
      <c r="M685" s="98" t="s">
        <v>144246</v>
      </c>
      <c r="N685" s="98" t="s">
        <v>144247</v>
      </c>
      <c r="O685" s="101">
        <v>10</v>
      </c>
      <c r="P685" s="101">
        <v>10</v>
      </c>
      <c r="Q685" s="101">
        <v>0</v>
      </c>
      <c r="R685" s="101">
        <v>500</v>
      </c>
    </row>
    <row r="686">
      <c r="L686" s="98" t="s">
        <v>144248</v>
      </c>
      <c r="M686" s="98" t="s">
        <v>144249</v>
      </c>
      <c r="N686" s="98" t="s">
        <v>144250</v>
      </c>
      <c r="O686" s="101">
        <v>75</v>
      </c>
      <c r="P686" s="101">
        <v>75</v>
      </c>
    </row>
    <row r="687">
      <c r="L687" s="98" t="s">
        <v>144251</v>
      </c>
      <c r="M687" s="98" t="s">
        <v>144252</v>
      </c>
      <c r="N687" s="98" t="s">
        <v>144253</v>
      </c>
      <c r="O687" s="101">
        <v>1142</v>
      </c>
      <c r="P687" s="101">
        <v>1142</v>
      </c>
    </row>
    <row r="688">
      <c r="L688" s="98" t="s">
        <v>144254</v>
      </c>
      <c r="M688" s="98" t="s">
        <v>144255</v>
      </c>
      <c r="N688" s="98" t="s">
        <v>144256</v>
      </c>
      <c r="O688" s="101">
        <v>9</v>
      </c>
      <c r="P688" s="101">
        <v>9</v>
      </c>
    </row>
    <row r="689">
      <c r="L689" s="98" t="s">
        <v>144257</v>
      </c>
      <c r="M689" s="98" t="s">
        <v>144258</v>
      </c>
      <c r="N689" s="98" t="s">
        <v>144259</v>
      </c>
      <c r="O689" s="101">
        <v>40</v>
      </c>
      <c r="P689" s="101">
        <v>40</v>
      </c>
    </row>
    <row r="690">
      <c r="L690" s="98" t="s">
        <v>144260</v>
      </c>
      <c r="M690" s="98" t="s">
        <v>144261</v>
      </c>
      <c r="N690" s="98" t="s">
        <v>144262</v>
      </c>
      <c r="O690" s="101">
        <v>4</v>
      </c>
      <c r="P690" s="101">
        <v>4</v>
      </c>
    </row>
    <row r="691">
      <c r="L691" s="98" t="s">
        <v>144263</v>
      </c>
      <c r="M691" s="98" t="s">
        <v>144264</v>
      </c>
      <c r="N691" s="98" t="s">
        <v>144265</v>
      </c>
      <c r="O691" s="101">
        <v>10</v>
      </c>
      <c r="P691" s="101">
        <v>10</v>
      </c>
    </row>
    <row r="692">
      <c r="L692" s="98" t="s">
        <v>144266</v>
      </c>
      <c r="M692" s="98" t="s">
        <v>144267</v>
      </c>
      <c r="N692" s="98" t="s">
        <v>144268</v>
      </c>
      <c r="O692" s="101">
        <v>10</v>
      </c>
      <c r="P692" s="101">
        <v>10</v>
      </c>
    </row>
    <row r="693">
      <c r="K693" s="96" t="s">
        <v>144269</v>
      </c>
      <c r="O693" s="85">
        <f>SUM(O685:O692)</f>
      </c>
      <c r="P693" s="85">
        <f>SUM(P685:P692)</f>
      </c>
    </row>
    <row r="694">
      <c r="A694" s="98" t="s">
        <v>144270</v>
      </c>
      <c r="B694" s="98" t="s">
        <v>144271</v>
      </c>
      <c r="C694" s="100">
        <v>662</v>
      </c>
      <c r="D694" s="98" t="s">
        <v>144272</v>
      </c>
      <c r="E694" s="98" t="s">
        <v>144273</v>
      </c>
      <c r="F694" s="104">
        <v>45596</v>
      </c>
      <c r="G694" s="104">
        <v>45596</v>
      </c>
      <c r="H694" s="104">
        <v>45991</v>
      </c>
      <c r="J694" s="101">
        <v>1182</v>
      </c>
      <c r="K694" s="98" t="s">
        <v>144274</v>
      </c>
      <c r="L694" s="98" t="s">
        <v>144275</v>
      </c>
      <c r="M694" s="98" t="s">
        <v>144276</v>
      </c>
      <c r="N694" s="98" t="s">
        <v>144277</v>
      </c>
      <c r="O694" s="101">
        <v>10</v>
      </c>
      <c r="P694" s="101">
        <v>0</v>
      </c>
      <c r="Q694" s="101">
        <v>0</v>
      </c>
      <c r="R694" s="101">
        <v>1182</v>
      </c>
    </row>
    <row r="695">
      <c r="L695" s="98" t="s">
        <v>144278</v>
      </c>
      <c r="M695" s="98" t="s">
        <v>144279</v>
      </c>
      <c r="N695" s="98" t="s">
        <v>144280</v>
      </c>
      <c r="O695" s="101">
        <v>75</v>
      </c>
      <c r="P695" s="101">
        <v>85</v>
      </c>
    </row>
    <row r="696">
      <c r="L696" s="98" t="s">
        <v>144281</v>
      </c>
      <c r="M696" s="98" t="s">
        <v>144282</v>
      </c>
      <c r="N696" s="98" t="s">
        <v>144283</v>
      </c>
      <c r="O696" s="101">
        <v>1097</v>
      </c>
      <c r="P696" s="101">
        <v>1097</v>
      </c>
    </row>
    <row r="697">
      <c r="L697" s="98" t="s">
        <v>144284</v>
      </c>
      <c r="M697" s="98" t="s">
        <v>144285</v>
      </c>
      <c r="N697" s="98" t="s">
        <v>144286</v>
      </c>
      <c r="O697" s="101">
        <v>9</v>
      </c>
      <c r="P697" s="101">
        <v>9</v>
      </c>
    </row>
    <row r="698">
      <c r="L698" s="98" t="s">
        <v>144287</v>
      </c>
      <c r="M698" s="98" t="s">
        <v>144288</v>
      </c>
      <c r="N698" s="98" t="s">
        <v>144289</v>
      </c>
      <c r="O698" s="101">
        <v>4</v>
      </c>
      <c r="P698" s="101">
        <v>4</v>
      </c>
    </row>
    <row r="699">
      <c r="L699" s="98" t="s">
        <v>144290</v>
      </c>
      <c r="M699" s="98" t="s">
        <v>144291</v>
      </c>
      <c r="N699" s="98" t="s">
        <v>144292</v>
      </c>
      <c r="O699" s="101">
        <v>10</v>
      </c>
      <c r="P699" s="101">
        <v>10</v>
      </c>
    </row>
    <row r="700">
      <c r="L700" s="98" t="s">
        <v>144293</v>
      </c>
      <c r="M700" s="98" t="s">
        <v>144294</v>
      </c>
      <c r="N700" s="98" t="s">
        <v>144295</v>
      </c>
      <c r="O700" s="101">
        <v>10</v>
      </c>
      <c r="P700" s="101">
        <v>10</v>
      </c>
    </row>
    <row r="701">
      <c r="K701" s="96" t="s">
        <v>144296</v>
      </c>
      <c r="O701" s="85">
        <f>SUM(O694:O700)</f>
      </c>
      <c r="P701" s="85">
        <f>SUM(P694:P700)</f>
      </c>
    </row>
    <row r="702">
      <c r="A702" s="98" t="s">
        <v>144297</v>
      </c>
      <c r="B702" s="98" t="s">
        <v>144298</v>
      </c>
      <c r="C702" s="100">
        <v>662</v>
      </c>
      <c r="D702" s="98" t="s">
        <v>144299</v>
      </c>
      <c r="E702" s="98" t="s">
        <v>144300</v>
      </c>
      <c r="F702" s="104">
        <v>45623</v>
      </c>
      <c r="G702" s="104">
        <v>45623</v>
      </c>
      <c r="H702" s="104">
        <v>45987</v>
      </c>
      <c r="J702" s="101">
        <v>1107</v>
      </c>
      <c r="K702" s="98" t="s">
        <v>144301</v>
      </c>
      <c r="L702" s="98" t="s">
        <v>144302</v>
      </c>
      <c r="M702" s="98" t="s">
        <v>144303</v>
      </c>
      <c r="N702" s="98" t="s">
        <v>144304</v>
      </c>
      <c r="O702" s="101">
        <v>10</v>
      </c>
      <c r="P702" s="101">
        <v>10</v>
      </c>
      <c r="Q702" s="101">
        <v>0</v>
      </c>
      <c r="R702" s="101">
        <v>1107</v>
      </c>
    </row>
    <row r="703">
      <c r="L703" s="98" t="s">
        <v>144305</v>
      </c>
      <c r="M703" s="98" t="s">
        <v>144306</v>
      </c>
      <c r="N703" s="98" t="s">
        <v>144307</v>
      </c>
      <c r="O703" s="101">
        <v>1097</v>
      </c>
      <c r="P703" s="101">
        <v>1097</v>
      </c>
    </row>
    <row r="704">
      <c r="L704" s="98" t="s">
        <v>144308</v>
      </c>
      <c r="M704" s="98" t="s">
        <v>144309</v>
      </c>
      <c r="N704" s="98" t="s">
        <v>144310</v>
      </c>
      <c r="O704" s="101">
        <v>9</v>
      </c>
      <c r="P704" s="101">
        <v>9</v>
      </c>
    </row>
    <row r="705">
      <c r="L705" s="98" t="s">
        <v>144311</v>
      </c>
      <c r="M705" s="98" t="s">
        <v>144312</v>
      </c>
      <c r="N705" s="98" t="s">
        <v>144313</v>
      </c>
      <c r="O705" s="101">
        <v>4</v>
      </c>
      <c r="P705" s="101">
        <v>4</v>
      </c>
    </row>
    <row r="706">
      <c r="L706" s="98" t="s">
        <v>144314</v>
      </c>
      <c r="M706" s="98" t="s">
        <v>144315</v>
      </c>
      <c r="N706" s="98" t="s">
        <v>144316</v>
      </c>
      <c r="O706" s="101">
        <v>10</v>
      </c>
      <c r="P706" s="101">
        <v>10</v>
      </c>
    </row>
    <row r="707">
      <c r="L707" s="98" t="s">
        <v>144317</v>
      </c>
      <c r="M707" s="98" t="s">
        <v>144318</v>
      </c>
      <c r="N707" s="98" t="s">
        <v>144319</v>
      </c>
      <c r="O707" s="101">
        <v>10</v>
      </c>
      <c r="P707" s="101">
        <v>10</v>
      </c>
    </row>
    <row r="708">
      <c r="K708" s="96" t="s">
        <v>144320</v>
      </c>
      <c r="O708" s="85">
        <f>SUM(O702:O707)</f>
      </c>
      <c r="P708" s="85">
        <f>SUM(P702:P707)</f>
      </c>
    </row>
    <row r="709">
      <c r="A709" s="98" t="s">
        <v>144321</v>
      </c>
      <c r="B709" s="98" t="s">
        <v>144322</v>
      </c>
      <c r="C709" s="100">
        <v>662</v>
      </c>
      <c r="D709" s="98" t="s">
        <v>144323</v>
      </c>
      <c r="E709" s="98" t="s">
        <v>144324</v>
      </c>
      <c r="F709" s="104">
        <v>42620</v>
      </c>
      <c r="G709" s="104">
        <v>45748</v>
      </c>
      <c r="H709" s="104">
        <v>46112</v>
      </c>
      <c r="J709" s="101">
        <v>1125</v>
      </c>
      <c r="K709" s="98" t="s">
        <v>144325</v>
      </c>
      <c r="L709" s="98" t="s">
        <v>144326</v>
      </c>
      <c r="M709" s="98" t="s">
        <v>144327</v>
      </c>
      <c r="N709" s="98" t="s">
        <v>144328</v>
      </c>
      <c r="O709" s="101">
        <v>10</v>
      </c>
      <c r="P709" s="101">
        <v>10</v>
      </c>
      <c r="Q709" s="101">
        <v>0</v>
      </c>
      <c r="R709" s="101">
        <v>200</v>
      </c>
    </row>
    <row r="710">
      <c r="L710" s="98" t="s">
        <v>144329</v>
      </c>
      <c r="M710" s="98" t="s">
        <v>144330</v>
      </c>
      <c r="N710" s="98" t="s">
        <v>144331</v>
      </c>
      <c r="O710" s="101">
        <v>1125</v>
      </c>
      <c r="P710" s="101">
        <v>1125</v>
      </c>
    </row>
    <row r="711">
      <c r="L711" s="98" t="s">
        <v>144332</v>
      </c>
      <c r="M711" s="98" t="s">
        <v>144333</v>
      </c>
      <c r="N711" s="98" t="s">
        <v>144334</v>
      </c>
      <c r="O711" s="101">
        <v>113.5</v>
      </c>
      <c r="P711" s="101">
        <v>0</v>
      </c>
    </row>
    <row r="712">
      <c r="L712" s="98" t="s">
        <v>144335</v>
      </c>
      <c r="M712" s="98" t="s">
        <v>144336</v>
      </c>
      <c r="N712" s="98" t="s">
        <v>144337</v>
      </c>
      <c r="O712" s="101">
        <v>9</v>
      </c>
      <c r="P712" s="101">
        <v>9</v>
      </c>
    </row>
    <row r="713">
      <c r="L713" s="98" t="s">
        <v>144338</v>
      </c>
      <c r="M713" s="98" t="s">
        <v>144339</v>
      </c>
      <c r="N713" s="98" t="s">
        <v>144340</v>
      </c>
      <c r="O713" s="101">
        <v>40</v>
      </c>
      <c r="P713" s="101">
        <v>40</v>
      </c>
    </row>
    <row r="714">
      <c r="L714" s="98" t="s">
        <v>144341</v>
      </c>
      <c r="M714" s="98" t="s">
        <v>144342</v>
      </c>
      <c r="N714" s="98" t="s">
        <v>144343</v>
      </c>
      <c r="O714" s="101">
        <v>4</v>
      </c>
      <c r="P714" s="101">
        <v>4</v>
      </c>
    </row>
    <row r="715">
      <c r="L715" s="98" t="s">
        <v>144344</v>
      </c>
      <c r="M715" s="98" t="s">
        <v>144345</v>
      </c>
      <c r="N715" s="98" t="s">
        <v>144346</v>
      </c>
      <c r="O715" s="101">
        <v>25</v>
      </c>
      <c r="P715" s="101">
        <v>0</v>
      </c>
    </row>
    <row r="716">
      <c r="L716" s="98" t="s">
        <v>144347</v>
      </c>
      <c r="M716" s="98" t="s">
        <v>144348</v>
      </c>
      <c r="N716" s="98" t="s">
        <v>144349</v>
      </c>
      <c r="O716" s="101">
        <v>10</v>
      </c>
      <c r="P716" s="101">
        <v>10</v>
      </c>
    </row>
    <row r="717">
      <c r="L717" s="98" t="s">
        <v>144350</v>
      </c>
      <c r="M717" s="98" t="s">
        <v>144351</v>
      </c>
      <c r="N717" s="98" t="s">
        <v>144352</v>
      </c>
      <c r="O717" s="101">
        <v>10</v>
      </c>
      <c r="P717" s="101">
        <v>10</v>
      </c>
    </row>
    <row r="718">
      <c r="K718" s="96" t="s">
        <v>144353</v>
      </c>
      <c r="O718" s="85">
        <f>SUM(O709:O717)</f>
      </c>
      <c r="P718" s="85">
        <f>SUM(P709:P717)</f>
      </c>
    </row>
    <row r="719">
      <c r="A719" s="98" t="s">
        <v>144354</v>
      </c>
      <c r="B719" s="98" t="s">
        <v>144355</v>
      </c>
      <c r="C719" s="100">
        <v>662</v>
      </c>
      <c r="D719" s="98" t="s">
        <v>144356</v>
      </c>
      <c r="E719" s="98" t="s">
        <v>144357</v>
      </c>
      <c r="F719" s="104">
        <v>45535</v>
      </c>
      <c r="G719" s="104">
        <v>45535</v>
      </c>
      <c r="H719" s="104">
        <v>45930</v>
      </c>
      <c r="J719" s="101">
        <v>1152</v>
      </c>
      <c r="K719" s="98" t="s">
        <v>144358</v>
      </c>
      <c r="L719" s="98" t="s">
        <v>144359</v>
      </c>
      <c r="M719" s="98" t="s">
        <v>144360</v>
      </c>
      <c r="N719" s="98" t="s">
        <v>144361</v>
      </c>
      <c r="O719" s="101">
        <v>10</v>
      </c>
      <c r="P719" s="101">
        <v>10</v>
      </c>
      <c r="Q719" s="101">
        <v>0</v>
      </c>
      <c r="R719" s="101">
        <v>1152</v>
      </c>
    </row>
    <row r="720">
      <c r="L720" s="98" t="s">
        <v>144362</v>
      </c>
      <c r="M720" s="98" t="s">
        <v>144363</v>
      </c>
      <c r="N720" s="98" t="s">
        <v>144364</v>
      </c>
      <c r="O720" s="101">
        <v>1142</v>
      </c>
      <c r="P720" s="101">
        <v>1142</v>
      </c>
    </row>
    <row r="721">
      <c r="L721" s="98" t="s">
        <v>144365</v>
      </c>
      <c r="M721" s="98" t="s">
        <v>144366</v>
      </c>
      <c r="N721" s="98" t="s">
        <v>144367</v>
      </c>
      <c r="O721" s="101">
        <v>9</v>
      </c>
      <c r="P721" s="101">
        <v>9</v>
      </c>
    </row>
    <row r="722">
      <c r="L722" s="98" t="s">
        <v>144368</v>
      </c>
      <c r="M722" s="98" t="s">
        <v>144369</v>
      </c>
      <c r="N722" s="98" t="s">
        <v>144370</v>
      </c>
      <c r="O722" s="101">
        <v>4</v>
      </c>
      <c r="P722" s="101">
        <v>4</v>
      </c>
    </row>
    <row r="723">
      <c r="L723" s="98" t="s">
        <v>144371</v>
      </c>
      <c r="M723" s="98" t="s">
        <v>144372</v>
      </c>
      <c r="N723" s="98" t="s">
        <v>144373</v>
      </c>
      <c r="O723" s="101">
        <v>10</v>
      </c>
      <c r="P723" s="101">
        <v>10</v>
      </c>
    </row>
    <row r="724">
      <c r="L724" s="98" t="s">
        <v>144374</v>
      </c>
      <c r="M724" s="98" t="s">
        <v>144375</v>
      </c>
      <c r="N724" s="98" t="s">
        <v>144376</v>
      </c>
      <c r="O724" s="101">
        <v>10</v>
      </c>
      <c r="P724" s="101">
        <v>10</v>
      </c>
    </row>
    <row r="725">
      <c r="K725" s="96" t="s">
        <v>144377</v>
      </c>
      <c r="O725" s="85">
        <f>SUM(O719:O724)</f>
      </c>
      <c r="P725" s="85">
        <f>SUM(P719:P724)</f>
      </c>
    </row>
    <row r="726">
      <c r="A726" s="98" t="s">
        <v>144378</v>
      </c>
      <c r="B726" s="98" t="s">
        <v>144379</v>
      </c>
      <c r="C726" s="100">
        <v>662</v>
      </c>
      <c r="D726" s="98" t="s">
        <v>144380</v>
      </c>
      <c r="E726" s="98" t="s">
        <v>144381</v>
      </c>
      <c r="F726" s="104">
        <v>45659</v>
      </c>
      <c r="G726" s="104">
        <v>45659</v>
      </c>
      <c r="H726" s="104">
        <v>46054</v>
      </c>
      <c r="J726" s="101">
        <v>1182</v>
      </c>
      <c r="K726" s="98" t="s">
        <v>144382</v>
      </c>
      <c r="L726" s="98" t="s">
        <v>144383</v>
      </c>
      <c r="M726" s="98" t="s">
        <v>144384</v>
      </c>
      <c r="N726" s="98" t="s">
        <v>144385</v>
      </c>
      <c r="O726" s="101">
        <v>75</v>
      </c>
      <c r="P726" s="101">
        <v>85</v>
      </c>
      <c r="Q726" s="101">
        <v>0</v>
      </c>
      <c r="R726" s="101">
        <v>300</v>
      </c>
    </row>
    <row r="727">
      <c r="L727" s="98" t="s">
        <v>144386</v>
      </c>
      <c r="M727" s="98" t="s">
        <v>144387</v>
      </c>
      <c r="N727" s="98" t="s">
        <v>144388</v>
      </c>
      <c r="O727" s="101">
        <v>10</v>
      </c>
      <c r="P727" s="101">
        <v>0</v>
      </c>
    </row>
    <row r="728">
      <c r="L728" s="98" t="s">
        <v>144389</v>
      </c>
      <c r="M728" s="98" t="s">
        <v>144390</v>
      </c>
      <c r="N728" s="98" t="s">
        <v>144391</v>
      </c>
      <c r="O728" s="101">
        <v>1097</v>
      </c>
      <c r="P728" s="101">
        <v>1097</v>
      </c>
    </row>
    <row r="729">
      <c r="L729" s="98" t="s">
        <v>144392</v>
      </c>
      <c r="M729" s="98" t="s">
        <v>144393</v>
      </c>
      <c r="N729" s="98" t="s">
        <v>144394</v>
      </c>
      <c r="O729" s="101">
        <v>9</v>
      </c>
      <c r="P729" s="101">
        <v>9</v>
      </c>
    </row>
    <row r="730">
      <c r="L730" s="98" t="s">
        <v>144395</v>
      </c>
      <c r="M730" s="98" t="s">
        <v>144396</v>
      </c>
      <c r="N730" s="98" t="s">
        <v>144397</v>
      </c>
      <c r="O730" s="101">
        <v>4</v>
      </c>
      <c r="P730" s="101">
        <v>4</v>
      </c>
    </row>
    <row r="731">
      <c r="L731" s="98" t="s">
        <v>144398</v>
      </c>
      <c r="M731" s="98" t="s">
        <v>144399</v>
      </c>
      <c r="N731" s="98" t="s">
        <v>144400</v>
      </c>
      <c r="O731" s="101">
        <v>10</v>
      </c>
      <c r="P731" s="101">
        <v>10</v>
      </c>
    </row>
    <row r="732">
      <c r="L732" s="98" t="s">
        <v>144401</v>
      </c>
      <c r="M732" s="98" t="s">
        <v>144402</v>
      </c>
      <c r="N732" s="98" t="s">
        <v>144403</v>
      </c>
      <c r="O732" s="101">
        <v>10</v>
      </c>
      <c r="P732" s="101">
        <v>10</v>
      </c>
    </row>
    <row r="733">
      <c r="K733" s="96" t="s">
        <v>144404</v>
      </c>
      <c r="O733" s="85">
        <f>SUM(O726:O732)</f>
      </c>
      <c r="P733" s="85">
        <f>SUM(P726:P732)</f>
      </c>
    </row>
    <row r="734">
      <c r="A734" s="98" t="s">
        <v>144405</v>
      </c>
      <c r="B734" s="98" t="s">
        <v>144406</v>
      </c>
      <c r="C734" s="100">
        <v>662</v>
      </c>
      <c r="D734" s="98" t="s">
        <v>144407</v>
      </c>
      <c r="E734" s="98" t="s">
        <v>144408</v>
      </c>
      <c r="F734" s="104">
        <v>45078</v>
      </c>
      <c r="G734" s="104">
        <v>45627</v>
      </c>
      <c r="H734" s="104">
        <v>45808</v>
      </c>
      <c r="I734" s="104">
        <v>45808</v>
      </c>
      <c r="J734" s="101">
        <v>1046</v>
      </c>
      <c r="K734" s="98" t="s">
        <v>144409</v>
      </c>
      <c r="L734" s="98" t="s">
        <v>144410</v>
      </c>
      <c r="M734" s="98" t="s">
        <v>144411</v>
      </c>
      <c r="N734" s="98" t="s">
        <v>144412</v>
      </c>
      <c r="O734" s="101">
        <v>10</v>
      </c>
      <c r="P734" s="101">
        <v>10</v>
      </c>
      <c r="Q734" s="101">
        <v>0</v>
      </c>
      <c r="R734" s="101">
        <v>1656</v>
      </c>
    </row>
    <row r="735">
      <c r="L735" s="98" t="s">
        <v>144413</v>
      </c>
      <c r="M735" s="98" t="s">
        <v>144414</v>
      </c>
      <c r="N735" s="98" t="s">
        <v>144415</v>
      </c>
      <c r="O735" s="101">
        <v>1212</v>
      </c>
      <c r="P735" s="101">
        <v>1212</v>
      </c>
    </row>
    <row r="736">
      <c r="L736" s="98" t="s">
        <v>144416</v>
      </c>
      <c r="M736" s="98" t="s">
        <v>144417</v>
      </c>
      <c r="N736" s="98" t="s">
        <v>144418</v>
      </c>
      <c r="O736" s="101">
        <v>9</v>
      </c>
      <c r="P736" s="101">
        <v>9</v>
      </c>
    </row>
    <row r="737">
      <c r="L737" s="98" t="s">
        <v>144419</v>
      </c>
      <c r="M737" s="98" t="s">
        <v>144420</v>
      </c>
      <c r="N737" s="98" t="s">
        <v>144421</v>
      </c>
      <c r="O737" s="101">
        <v>4</v>
      </c>
      <c r="P737" s="101">
        <v>4</v>
      </c>
    </row>
    <row r="738">
      <c r="L738" s="98" t="s">
        <v>144422</v>
      </c>
      <c r="M738" s="98" t="s">
        <v>144423</v>
      </c>
      <c r="N738" s="98" t="s">
        <v>144424</v>
      </c>
      <c r="O738" s="101">
        <v>10</v>
      </c>
      <c r="P738" s="101">
        <v>10</v>
      </c>
    </row>
    <row r="739">
      <c r="L739" s="98" t="s">
        <v>144425</v>
      </c>
      <c r="M739" s="98" t="s">
        <v>144426</v>
      </c>
      <c r="N739" s="98" t="s">
        <v>144427</v>
      </c>
      <c r="O739" s="101">
        <v>10</v>
      </c>
      <c r="P739" s="101">
        <v>10</v>
      </c>
    </row>
    <row r="740">
      <c r="K740" s="96" t="s">
        <v>144428</v>
      </c>
      <c r="O740" s="85">
        <f>SUM(O734:O739)</f>
      </c>
      <c r="P740" s="85">
        <f>SUM(P734:P739)</f>
      </c>
    </row>
    <row r="741">
      <c r="A741" s="98" t="s">
        <v>144429</v>
      </c>
      <c r="B741" s="98" t="s">
        <v>144430</v>
      </c>
      <c r="C741" s="100">
        <v>662</v>
      </c>
      <c r="D741" s="98" t="s">
        <v>144431</v>
      </c>
      <c r="E741" s="98" t="s">
        <v>144432</v>
      </c>
      <c r="F741" s="104">
        <v>45489</v>
      </c>
      <c r="G741" s="104">
        <v>45489</v>
      </c>
      <c r="H741" s="104">
        <v>45853</v>
      </c>
      <c r="J741" s="101">
        <v>1227</v>
      </c>
      <c r="K741" s="98" t="s">
        <v>144433</v>
      </c>
      <c r="L741" s="98" t="s">
        <v>144434</v>
      </c>
      <c r="M741" s="98" t="s">
        <v>144435</v>
      </c>
      <c r="N741" s="98" t="s">
        <v>144436</v>
      </c>
      <c r="O741" s="101">
        <v>75</v>
      </c>
      <c r="P741" s="101">
        <v>0</v>
      </c>
      <c r="Q741" s="101">
        <v>0</v>
      </c>
      <c r="R741" s="101">
        <v>400</v>
      </c>
    </row>
    <row r="742">
      <c r="L742" s="98" t="s">
        <v>144437</v>
      </c>
      <c r="M742" s="98" t="s">
        <v>144438</v>
      </c>
      <c r="N742" s="98" t="s">
        <v>144439</v>
      </c>
      <c r="O742" s="101">
        <v>10</v>
      </c>
      <c r="P742" s="101">
        <v>85</v>
      </c>
    </row>
    <row r="743">
      <c r="L743" s="98" t="s">
        <v>144440</v>
      </c>
      <c r="M743" s="98" t="s">
        <v>144441</v>
      </c>
      <c r="N743" s="98" t="s">
        <v>144442</v>
      </c>
      <c r="O743" s="101">
        <v>1142</v>
      </c>
      <c r="P743" s="101">
        <v>1142</v>
      </c>
    </row>
    <row r="744">
      <c r="L744" s="98" t="s">
        <v>144443</v>
      </c>
      <c r="M744" s="98" t="s">
        <v>144444</v>
      </c>
      <c r="N744" s="98" t="s">
        <v>144445</v>
      </c>
      <c r="O744" s="101">
        <v>9</v>
      </c>
      <c r="P744" s="101">
        <v>9</v>
      </c>
    </row>
    <row r="745">
      <c r="L745" s="98" t="s">
        <v>144446</v>
      </c>
      <c r="M745" s="98" t="s">
        <v>144447</v>
      </c>
      <c r="N745" s="98" t="s">
        <v>144448</v>
      </c>
      <c r="O745" s="101">
        <v>4</v>
      </c>
      <c r="P745" s="101">
        <v>4</v>
      </c>
    </row>
    <row r="746">
      <c r="L746" s="98" t="s">
        <v>144449</v>
      </c>
      <c r="M746" s="98" t="s">
        <v>144450</v>
      </c>
      <c r="N746" s="98" t="s">
        <v>144451</v>
      </c>
      <c r="O746" s="101">
        <v>10</v>
      </c>
      <c r="P746" s="101">
        <v>10</v>
      </c>
    </row>
    <row r="747">
      <c r="L747" s="98" t="s">
        <v>144452</v>
      </c>
      <c r="M747" s="98" t="s">
        <v>144453</v>
      </c>
      <c r="N747" s="98" t="s">
        <v>144454</v>
      </c>
      <c r="O747" s="101">
        <v>10</v>
      </c>
      <c r="P747" s="101">
        <v>10</v>
      </c>
    </row>
    <row r="748">
      <c r="K748" s="96" t="s">
        <v>144455</v>
      </c>
      <c r="O748" s="85">
        <f>SUM(O741:O747)</f>
      </c>
      <c r="P748" s="85">
        <f>SUM(P741:P747)</f>
      </c>
    </row>
    <row r="749">
      <c r="A749" s="98" t="s">
        <v>144456</v>
      </c>
      <c r="B749" s="98" t="s">
        <v>144457</v>
      </c>
      <c r="C749" s="100">
        <v>662</v>
      </c>
      <c r="D749" s="98" t="s">
        <v>144458</v>
      </c>
      <c r="E749" s="98" t="s">
        <v>144459</v>
      </c>
      <c r="J749" s="101">
        <v>1111</v>
      </c>
      <c r="K749" s="98" t="s">
        <v>144460</v>
      </c>
      <c r="L749" s="98" t="s">
        <v>144460</v>
      </c>
      <c r="O749" s="101">
        <v>0</v>
      </c>
      <c r="P749" s="101">
        <v>0</v>
      </c>
      <c r="R749" s="101">
        <v>0</v>
      </c>
    </row>
    <row r="750">
      <c r="K750" s="96" t="s">
        <v>144461</v>
      </c>
      <c r="O750" s="85">
        <f>SUM(O749:O749)</f>
      </c>
      <c r="P750" s="85">
        <f>SUM(P749:P749)</f>
      </c>
    </row>
    <row r="751">
      <c r="A751" s="98" t="s">
        <v>144462</v>
      </c>
      <c r="B751" s="98" t="s">
        <v>144463</v>
      </c>
      <c r="C751" s="100">
        <v>662</v>
      </c>
      <c r="D751" s="98" t="s">
        <v>144464</v>
      </c>
      <c r="E751" s="98" t="s">
        <v>144465</v>
      </c>
      <c r="F751" s="104">
        <v>45489</v>
      </c>
      <c r="G751" s="104">
        <v>45489</v>
      </c>
      <c r="H751" s="104">
        <v>45853</v>
      </c>
      <c r="J751" s="101">
        <v>1342</v>
      </c>
      <c r="K751" s="98" t="s">
        <v>144466</v>
      </c>
      <c r="L751" s="98" t="s">
        <v>144467</v>
      </c>
      <c r="M751" s="98" t="s">
        <v>144468</v>
      </c>
      <c r="N751" s="98" t="s">
        <v>144469</v>
      </c>
      <c r="O751" s="101">
        <v>200</v>
      </c>
      <c r="P751" s="101">
        <v>200</v>
      </c>
      <c r="Q751" s="101">
        <v>0</v>
      </c>
      <c r="R751" s="101">
        <v>300</v>
      </c>
    </row>
    <row r="752">
      <c r="L752" s="98" t="s">
        <v>144470</v>
      </c>
      <c r="M752" s="98" t="s">
        <v>144471</v>
      </c>
      <c r="N752" s="98" t="s">
        <v>144472</v>
      </c>
      <c r="O752" s="101">
        <v>1142</v>
      </c>
      <c r="P752" s="101">
        <v>1142</v>
      </c>
    </row>
    <row r="753">
      <c r="L753" s="98" t="s">
        <v>144473</v>
      </c>
      <c r="M753" s="98" t="s">
        <v>144474</v>
      </c>
      <c r="N753" s="98" t="s">
        <v>144475</v>
      </c>
      <c r="O753" s="101">
        <v>9</v>
      </c>
      <c r="P753" s="101">
        <v>9</v>
      </c>
    </row>
    <row r="754">
      <c r="L754" s="98" t="s">
        <v>144476</v>
      </c>
      <c r="M754" s="98" t="s">
        <v>144477</v>
      </c>
      <c r="N754" s="98" t="s">
        <v>144478</v>
      </c>
      <c r="O754" s="101">
        <v>40</v>
      </c>
      <c r="P754" s="101">
        <v>40</v>
      </c>
    </row>
    <row r="755">
      <c r="L755" s="98" t="s">
        <v>144479</v>
      </c>
      <c r="M755" s="98" t="s">
        <v>144480</v>
      </c>
      <c r="N755" s="98" t="s">
        <v>144481</v>
      </c>
      <c r="O755" s="101">
        <v>4</v>
      </c>
      <c r="P755" s="101">
        <v>4</v>
      </c>
    </row>
    <row r="756">
      <c r="L756" s="98" t="s">
        <v>144482</v>
      </c>
      <c r="M756" s="98" t="s">
        <v>144483</v>
      </c>
      <c r="N756" s="98" t="s">
        <v>144484</v>
      </c>
      <c r="O756" s="101">
        <v>10</v>
      </c>
      <c r="P756" s="101">
        <v>10</v>
      </c>
    </row>
    <row r="757">
      <c r="L757" s="98" t="s">
        <v>144485</v>
      </c>
      <c r="M757" s="98" t="s">
        <v>144486</v>
      </c>
      <c r="N757" s="98" t="s">
        <v>144487</v>
      </c>
      <c r="O757" s="101">
        <v>10</v>
      </c>
      <c r="P757" s="101">
        <v>10</v>
      </c>
    </row>
    <row r="758">
      <c r="K758" s="96" t="s">
        <v>144488</v>
      </c>
      <c r="O758" s="85">
        <f>SUM(O751:O757)</f>
      </c>
      <c r="P758" s="85">
        <f>SUM(P751:P757)</f>
      </c>
    </row>
    <row r="759">
      <c r="A759" s="98" t="s">
        <v>144489</v>
      </c>
      <c r="B759" s="98" t="s">
        <v>144490</v>
      </c>
      <c r="C759" s="100">
        <v>662</v>
      </c>
      <c r="D759" s="98" t="s">
        <v>144491</v>
      </c>
      <c r="E759" s="98" t="s">
        <v>144492</v>
      </c>
      <c r="F759" s="104">
        <v>45693</v>
      </c>
      <c r="G759" s="104">
        <v>45693</v>
      </c>
      <c r="H759" s="104">
        <v>46085</v>
      </c>
      <c r="J759" s="101">
        <v>1097</v>
      </c>
      <c r="K759" s="98" t="s">
        <v>144493</v>
      </c>
      <c r="L759" s="98" t="s">
        <v>144494</v>
      </c>
      <c r="M759" s="98" t="s">
        <v>144495</v>
      </c>
      <c r="N759" s="98" t="s">
        <v>144496</v>
      </c>
      <c r="O759" s="101">
        <v>1097</v>
      </c>
      <c r="P759" s="101">
        <v>1097</v>
      </c>
      <c r="Q759" s="101">
        <v>0</v>
      </c>
      <c r="R759" s="101">
        <v>300</v>
      </c>
    </row>
    <row r="760">
      <c r="L760" s="98" t="s">
        <v>144497</v>
      </c>
      <c r="M760" s="98" t="s">
        <v>144498</v>
      </c>
      <c r="N760" s="98" t="s">
        <v>144499</v>
      </c>
      <c r="O760" s="101">
        <v>9</v>
      </c>
      <c r="P760" s="101">
        <v>9</v>
      </c>
    </row>
    <row r="761">
      <c r="L761" s="98" t="s">
        <v>144500</v>
      </c>
      <c r="M761" s="98" t="s">
        <v>144501</v>
      </c>
      <c r="N761" s="98" t="s">
        <v>144502</v>
      </c>
      <c r="O761" s="101">
        <v>4</v>
      </c>
      <c r="P761" s="101">
        <v>4</v>
      </c>
    </row>
    <row r="762">
      <c r="L762" s="98" t="s">
        <v>144503</v>
      </c>
      <c r="M762" s="98" t="s">
        <v>144504</v>
      </c>
      <c r="N762" s="98" t="s">
        <v>144505</v>
      </c>
      <c r="O762" s="101">
        <v>10</v>
      </c>
      <c r="P762" s="101">
        <v>10</v>
      </c>
    </row>
    <row r="763">
      <c r="L763" s="98" t="s">
        <v>144506</v>
      </c>
      <c r="M763" s="98" t="s">
        <v>144507</v>
      </c>
      <c r="N763" s="98" t="s">
        <v>144508</v>
      </c>
      <c r="O763" s="101">
        <v>10</v>
      </c>
      <c r="P763" s="101">
        <v>10</v>
      </c>
    </row>
    <row r="764">
      <c r="K764" s="96" t="s">
        <v>144509</v>
      </c>
      <c r="O764" s="85">
        <f>SUM(O759:O763)</f>
      </c>
      <c r="P764" s="85">
        <f>SUM(P759:P763)</f>
      </c>
    </row>
    <row r="765">
      <c r="A765" s="98" t="s">
        <v>144510</v>
      </c>
      <c r="B765" s="98" t="s">
        <v>144511</v>
      </c>
      <c r="C765" s="100">
        <v>662</v>
      </c>
      <c r="D765" s="98" t="s">
        <v>144512</v>
      </c>
      <c r="E765" s="98" t="s">
        <v>144513</v>
      </c>
      <c r="F765" s="104">
        <v>45750</v>
      </c>
      <c r="G765" s="104">
        <v>45750</v>
      </c>
      <c r="H765" s="104">
        <v>45932</v>
      </c>
      <c r="J765" s="101">
        <v>1061</v>
      </c>
      <c r="K765" s="98" t="s">
        <v>144514</v>
      </c>
      <c r="L765" s="98" t="s">
        <v>144515</v>
      </c>
      <c r="M765" s="98" t="s">
        <v>144516</v>
      </c>
      <c r="N765" s="98" t="s">
        <v>144517</v>
      </c>
      <c r="O765" s="101">
        <v>70</v>
      </c>
      <c r="P765" s="101">
        <v>75</v>
      </c>
      <c r="Q765" s="101">
        <v>-1144</v>
      </c>
      <c r="R765" s="101">
        <v>1411</v>
      </c>
    </row>
    <row r="766">
      <c r="L766" s="98" t="s">
        <v>144518</v>
      </c>
      <c r="M766" s="98" t="s">
        <v>144519</v>
      </c>
      <c r="N766" s="98" t="s">
        <v>144520</v>
      </c>
      <c r="O766" s="101">
        <v>966.92999999999995</v>
      </c>
      <c r="P766" s="101">
        <v>1036</v>
      </c>
    </row>
    <row r="767">
      <c r="L767" s="98" t="s">
        <v>144521</v>
      </c>
      <c r="M767" s="98" t="s">
        <v>144522</v>
      </c>
      <c r="N767" s="98" t="s">
        <v>144523</v>
      </c>
      <c r="O767" s="101">
        <v>75</v>
      </c>
      <c r="P767" s="101">
        <v>0</v>
      </c>
    </row>
    <row r="768">
      <c r="L768" s="98" t="s">
        <v>144524</v>
      </c>
      <c r="M768" s="98" t="s">
        <v>144525</v>
      </c>
      <c r="N768" s="98" t="s">
        <v>144526</v>
      </c>
      <c r="O768" s="101">
        <v>50</v>
      </c>
      <c r="P768" s="101">
        <v>0</v>
      </c>
    </row>
    <row r="769">
      <c r="L769" s="98" t="s">
        <v>144527</v>
      </c>
      <c r="M769" s="98" t="s">
        <v>144528</v>
      </c>
      <c r="N769" s="98" t="s">
        <v>144529</v>
      </c>
      <c r="O769" s="101">
        <v>50</v>
      </c>
      <c r="P769" s="101">
        <v>0</v>
      </c>
    </row>
    <row r="770">
      <c r="L770" s="98" t="s">
        <v>144530</v>
      </c>
      <c r="M770" s="98" t="s">
        <v>144531</v>
      </c>
      <c r="N770" s="98" t="s">
        <v>144532</v>
      </c>
      <c r="O770" s="101">
        <v>-1111</v>
      </c>
      <c r="P770" s="101">
        <v>0</v>
      </c>
    </row>
    <row r="771">
      <c r="L771" s="98" t="s">
        <v>144533</v>
      </c>
      <c r="M771" s="98" t="s">
        <v>144534</v>
      </c>
      <c r="N771" s="98" t="s">
        <v>144535</v>
      </c>
      <c r="O771" s="101">
        <v>8.4000000000000004</v>
      </c>
      <c r="P771" s="101">
        <v>9</v>
      </c>
    </row>
    <row r="772">
      <c r="L772" s="98" t="s">
        <v>144536</v>
      </c>
      <c r="M772" s="98" t="s">
        <v>144537</v>
      </c>
      <c r="N772" s="98" t="s">
        <v>144538</v>
      </c>
      <c r="O772" s="101">
        <v>3.73</v>
      </c>
      <c r="P772" s="101">
        <v>4</v>
      </c>
    </row>
    <row r="773">
      <c r="L773" s="98" t="s">
        <v>144539</v>
      </c>
      <c r="M773" s="98" t="s">
        <v>144540</v>
      </c>
      <c r="N773" s="98" t="s">
        <v>144541</v>
      </c>
      <c r="O773" s="101">
        <v>9.3300000000000001</v>
      </c>
      <c r="P773" s="101">
        <v>10</v>
      </c>
    </row>
    <row r="774">
      <c r="L774" s="98" t="s">
        <v>144542</v>
      </c>
      <c r="M774" s="98" t="s">
        <v>144543</v>
      </c>
      <c r="N774" s="98" t="s">
        <v>144544</v>
      </c>
      <c r="O774" s="101">
        <v>9.3300000000000001</v>
      </c>
      <c r="P774" s="101">
        <v>10</v>
      </c>
    </row>
    <row r="775">
      <c r="K775" s="96" t="s">
        <v>144545</v>
      </c>
      <c r="O775" s="85">
        <f>SUM(O765:O774)</f>
      </c>
      <c r="P775" s="85">
        <f>SUM(P765:P774)</f>
      </c>
    </row>
    <row r="776">
      <c r="A776" s="98" t="s">
        <v>144546</v>
      </c>
      <c r="B776" s="98" t="s">
        <v>144547</v>
      </c>
      <c r="C776" s="100">
        <v>662</v>
      </c>
      <c r="D776" s="98" t="s">
        <v>144548</v>
      </c>
      <c r="E776" s="98" t="s">
        <v>144549</v>
      </c>
      <c r="F776" s="104">
        <v>45702</v>
      </c>
      <c r="G776" s="104">
        <v>45702</v>
      </c>
      <c r="H776" s="104">
        <v>46094</v>
      </c>
      <c r="J776" s="101">
        <v>1074</v>
      </c>
      <c r="K776" s="98" t="s">
        <v>144550</v>
      </c>
      <c r="L776" s="98" t="s">
        <v>144551</v>
      </c>
      <c r="M776" s="98" t="s">
        <v>144552</v>
      </c>
      <c r="N776" s="98" t="s">
        <v>144553</v>
      </c>
      <c r="O776" s="101">
        <v>75</v>
      </c>
      <c r="P776" s="101">
        <v>75</v>
      </c>
      <c r="Q776" s="101">
        <v>0</v>
      </c>
      <c r="R776" s="101">
        <v>300</v>
      </c>
    </row>
    <row r="777">
      <c r="L777" s="98" t="s">
        <v>144554</v>
      </c>
      <c r="M777" s="98" t="s">
        <v>144555</v>
      </c>
      <c r="N777" s="98" t="s">
        <v>144556</v>
      </c>
      <c r="O777" s="101">
        <v>999</v>
      </c>
      <c r="P777" s="101">
        <v>999</v>
      </c>
    </row>
    <row r="778">
      <c r="L778" s="98" t="s">
        <v>144557</v>
      </c>
      <c r="M778" s="98" t="s">
        <v>144558</v>
      </c>
      <c r="N778" s="98" t="s">
        <v>144559</v>
      </c>
      <c r="O778" s="101">
        <v>9</v>
      </c>
      <c r="P778" s="101">
        <v>9</v>
      </c>
    </row>
    <row r="779">
      <c r="L779" s="98" t="s">
        <v>144560</v>
      </c>
      <c r="M779" s="98" t="s">
        <v>144561</v>
      </c>
      <c r="N779" s="98" t="s">
        <v>144562</v>
      </c>
      <c r="O779" s="101">
        <v>4</v>
      </c>
      <c r="P779" s="101">
        <v>4</v>
      </c>
    </row>
    <row r="780">
      <c r="L780" s="98" t="s">
        <v>144563</v>
      </c>
      <c r="M780" s="98" t="s">
        <v>144564</v>
      </c>
      <c r="N780" s="98" t="s">
        <v>144565</v>
      </c>
      <c r="O780" s="101">
        <v>10</v>
      </c>
      <c r="P780" s="101">
        <v>10</v>
      </c>
    </row>
    <row r="781">
      <c r="L781" s="98" t="s">
        <v>144566</v>
      </c>
      <c r="M781" s="98" t="s">
        <v>144567</v>
      </c>
      <c r="N781" s="98" t="s">
        <v>144568</v>
      </c>
      <c r="O781" s="101">
        <v>10</v>
      </c>
      <c r="P781" s="101">
        <v>10</v>
      </c>
    </row>
    <row r="782">
      <c r="K782" s="96" t="s">
        <v>144569</v>
      </c>
      <c r="O782" s="85">
        <f>SUM(O776:O781)</f>
      </c>
      <c r="P782" s="85">
        <f>SUM(P776:P781)</f>
      </c>
    </row>
    <row r="783">
      <c r="A783" s="98" t="s">
        <v>144570</v>
      </c>
      <c r="B783" s="98" t="s">
        <v>144571</v>
      </c>
      <c r="C783" s="100">
        <v>662</v>
      </c>
      <c r="D783" s="98" t="s">
        <v>144572</v>
      </c>
      <c r="E783" s="98" t="s">
        <v>144573</v>
      </c>
      <c r="F783" s="104">
        <v>44673</v>
      </c>
      <c r="G783" s="104">
        <v>45404</v>
      </c>
      <c r="H783" s="104">
        <v>45777</v>
      </c>
      <c r="I783" s="104">
        <v>45777</v>
      </c>
      <c r="J783" s="101">
        <v>1111</v>
      </c>
      <c r="K783" s="98" t="s">
        <v>144574</v>
      </c>
      <c r="L783" s="98" t="s">
        <v>144575</v>
      </c>
      <c r="M783" s="98" t="s">
        <v>144576</v>
      </c>
      <c r="N783" s="98" t="s">
        <v>144577</v>
      </c>
      <c r="O783" s="101">
        <v>1115</v>
      </c>
      <c r="P783" s="101">
        <v>1115</v>
      </c>
      <c r="Q783" s="101">
        <v>0</v>
      </c>
      <c r="R783" s="101">
        <v>300</v>
      </c>
    </row>
    <row r="784">
      <c r="L784" s="98" t="s">
        <v>144578</v>
      </c>
      <c r="M784" s="98" t="s">
        <v>144579</v>
      </c>
      <c r="N784" s="98" t="s">
        <v>144580</v>
      </c>
      <c r="O784" s="101">
        <v>9</v>
      </c>
      <c r="P784" s="101">
        <v>9</v>
      </c>
    </row>
    <row r="785">
      <c r="L785" s="98" t="s">
        <v>144581</v>
      </c>
      <c r="M785" s="98" t="s">
        <v>144582</v>
      </c>
      <c r="N785" s="98" t="s">
        <v>144583</v>
      </c>
      <c r="O785" s="101">
        <v>40</v>
      </c>
      <c r="P785" s="101">
        <v>40</v>
      </c>
    </row>
    <row r="786">
      <c r="L786" s="98" t="s">
        <v>144584</v>
      </c>
      <c r="M786" s="98" t="s">
        <v>144585</v>
      </c>
      <c r="N786" s="98" t="s">
        <v>144586</v>
      </c>
      <c r="O786" s="101">
        <v>30</v>
      </c>
      <c r="P786" s="101">
        <v>30</v>
      </c>
    </row>
    <row r="787">
      <c r="L787" s="98" t="s">
        <v>144587</v>
      </c>
      <c r="M787" s="98" t="s">
        <v>144588</v>
      </c>
      <c r="N787" s="98" t="s">
        <v>144589</v>
      </c>
      <c r="O787" s="101">
        <v>4</v>
      </c>
      <c r="P787" s="101">
        <v>4</v>
      </c>
    </row>
    <row r="788">
      <c r="L788" s="98" t="s">
        <v>144590</v>
      </c>
      <c r="M788" s="98" t="s">
        <v>144591</v>
      </c>
      <c r="N788" s="98" t="s">
        <v>144592</v>
      </c>
      <c r="O788" s="101">
        <v>10</v>
      </c>
      <c r="P788" s="101">
        <v>10</v>
      </c>
    </row>
    <row r="789">
      <c r="L789" s="98" t="s">
        <v>144593</v>
      </c>
      <c r="M789" s="98" t="s">
        <v>144594</v>
      </c>
      <c r="N789" s="98" t="s">
        <v>144595</v>
      </c>
      <c r="O789" s="101">
        <v>10</v>
      </c>
      <c r="P789" s="101">
        <v>10</v>
      </c>
    </row>
    <row r="790">
      <c r="K790" s="96" t="s">
        <v>144596</v>
      </c>
      <c r="O790" s="85">
        <f>SUM(O783:O789)</f>
      </c>
      <c r="P790" s="85">
        <f>SUM(P783:P789)</f>
      </c>
    </row>
    <row r="791">
      <c r="A791" s="98" t="s">
        <v>144597</v>
      </c>
      <c r="B791" s="98" t="s">
        <v>144598</v>
      </c>
      <c r="C791" s="100">
        <v>662</v>
      </c>
      <c r="D791" s="98" t="s">
        <v>144599</v>
      </c>
      <c r="E791" s="98" t="s">
        <v>144600</v>
      </c>
      <c r="F791" s="104">
        <v>45680</v>
      </c>
      <c r="G791" s="104">
        <v>45680</v>
      </c>
      <c r="H791" s="104">
        <v>46075</v>
      </c>
      <c r="J791" s="101">
        <v>1139</v>
      </c>
      <c r="K791" s="98" t="s">
        <v>144601</v>
      </c>
      <c r="L791" s="98" t="s">
        <v>144602</v>
      </c>
      <c r="M791" s="98" t="s">
        <v>144603</v>
      </c>
      <c r="N791" s="98" t="s">
        <v>144604</v>
      </c>
      <c r="O791" s="101">
        <v>75</v>
      </c>
      <c r="P791" s="101">
        <v>75</v>
      </c>
      <c r="Q791" s="101">
        <v>0</v>
      </c>
      <c r="R791" s="101">
        <v>300</v>
      </c>
    </row>
    <row r="792">
      <c r="L792" s="98" t="s">
        <v>144605</v>
      </c>
      <c r="M792" s="98" t="s">
        <v>144606</v>
      </c>
      <c r="N792" s="98" t="s">
        <v>144607</v>
      </c>
      <c r="O792" s="101">
        <v>1064</v>
      </c>
      <c r="P792" s="101">
        <v>1064</v>
      </c>
    </row>
    <row r="793">
      <c r="L793" s="98" t="s">
        <v>144608</v>
      </c>
      <c r="M793" s="98" t="s">
        <v>144609</v>
      </c>
      <c r="N793" s="98" t="s">
        <v>144610</v>
      </c>
      <c r="O793" s="101">
        <v>113.90000000000001</v>
      </c>
      <c r="P793" s="101">
        <v>0</v>
      </c>
    </row>
    <row r="794">
      <c r="L794" s="98" t="s">
        <v>144611</v>
      </c>
      <c r="M794" s="98" t="s">
        <v>144612</v>
      </c>
      <c r="N794" s="98" t="s">
        <v>144613</v>
      </c>
      <c r="O794" s="101">
        <v>9</v>
      </c>
      <c r="P794" s="101">
        <v>9</v>
      </c>
    </row>
    <row r="795">
      <c r="L795" s="98" t="s">
        <v>144614</v>
      </c>
      <c r="M795" s="98" t="s">
        <v>144615</v>
      </c>
      <c r="N795" s="98" t="s">
        <v>144616</v>
      </c>
      <c r="O795" s="101">
        <v>40</v>
      </c>
      <c r="P795" s="101">
        <v>40</v>
      </c>
    </row>
    <row r="796">
      <c r="L796" s="98" t="s">
        <v>144617</v>
      </c>
      <c r="M796" s="98" t="s">
        <v>144618</v>
      </c>
      <c r="N796" s="98" t="s">
        <v>144619</v>
      </c>
      <c r="O796" s="101">
        <v>4</v>
      </c>
      <c r="P796" s="101">
        <v>4</v>
      </c>
    </row>
    <row r="797">
      <c r="L797" s="98" t="s">
        <v>144620</v>
      </c>
      <c r="M797" s="98" t="s">
        <v>144621</v>
      </c>
      <c r="N797" s="98" t="s">
        <v>144622</v>
      </c>
      <c r="O797" s="101">
        <v>10</v>
      </c>
      <c r="P797" s="101">
        <v>10</v>
      </c>
    </row>
    <row r="798">
      <c r="L798" s="98" t="s">
        <v>144623</v>
      </c>
      <c r="M798" s="98" t="s">
        <v>144624</v>
      </c>
      <c r="N798" s="98" t="s">
        <v>144625</v>
      </c>
      <c r="O798" s="101">
        <v>10</v>
      </c>
      <c r="P798" s="101">
        <v>10</v>
      </c>
    </row>
    <row r="799">
      <c r="K799" s="96" t="s">
        <v>144626</v>
      </c>
      <c r="O799" s="85">
        <f>SUM(O791:O798)</f>
      </c>
      <c r="P799" s="85">
        <f>SUM(P791:P798)</f>
      </c>
    </row>
    <row r="800">
      <c r="A800" s="98" t="s">
        <v>144627</v>
      </c>
      <c r="B800" s="98" t="s">
        <v>144628</v>
      </c>
      <c r="C800" s="100">
        <v>662</v>
      </c>
      <c r="D800" s="98" t="s">
        <v>144629</v>
      </c>
      <c r="E800" s="98" t="s">
        <v>144630</v>
      </c>
      <c r="F800" s="104">
        <v>44531</v>
      </c>
      <c r="G800" s="104">
        <v>45658</v>
      </c>
      <c r="H800" s="104">
        <v>46022</v>
      </c>
      <c r="J800" s="101">
        <v>1097</v>
      </c>
      <c r="K800" s="98" t="s">
        <v>144631</v>
      </c>
      <c r="L800" s="98" t="s">
        <v>144632</v>
      </c>
      <c r="M800" s="98" t="s">
        <v>144633</v>
      </c>
      <c r="N800" s="98" t="s">
        <v>144634</v>
      </c>
      <c r="O800" s="101">
        <v>1097</v>
      </c>
      <c r="P800" s="101">
        <v>1097</v>
      </c>
      <c r="Q800" s="101">
        <v>0</v>
      </c>
      <c r="R800" s="101">
        <v>300</v>
      </c>
    </row>
    <row r="801">
      <c r="L801" s="98" t="s">
        <v>144635</v>
      </c>
      <c r="M801" s="98" t="s">
        <v>144636</v>
      </c>
      <c r="N801" s="98" t="s">
        <v>144637</v>
      </c>
      <c r="O801" s="101">
        <v>9</v>
      </c>
      <c r="P801" s="101">
        <v>9</v>
      </c>
    </row>
    <row r="802">
      <c r="L802" s="98" t="s">
        <v>144638</v>
      </c>
      <c r="M802" s="98" t="s">
        <v>144639</v>
      </c>
      <c r="N802" s="98" t="s">
        <v>144640</v>
      </c>
      <c r="O802" s="101">
        <v>4</v>
      </c>
      <c r="P802" s="101">
        <v>4</v>
      </c>
    </row>
    <row r="803">
      <c r="L803" s="98" t="s">
        <v>144641</v>
      </c>
      <c r="M803" s="98" t="s">
        <v>144642</v>
      </c>
      <c r="N803" s="98" t="s">
        <v>144643</v>
      </c>
      <c r="O803" s="101">
        <v>10</v>
      </c>
      <c r="P803" s="101">
        <v>10</v>
      </c>
    </row>
    <row r="804">
      <c r="L804" s="98" t="s">
        <v>144644</v>
      </c>
      <c r="M804" s="98" t="s">
        <v>144645</v>
      </c>
      <c r="N804" s="98" t="s">
        <v>144646</v>
      </c>
      <c r="O804" s="101">
        <v>10</v>
      </c>
      <c r="P804" s="101">
        <v>10</v>
      </c>
    </row>
    <row r="805">
      <c r="K805" s="96" t="s">
        <v>144647</v>
      </c>
      <c r="O805" s="85">
        <f>SUM(O800:O804)</f>
      </c>
      <c r="P805" s="85">
        <f>SUM(P800:P804)</f>
      </c>
    </row>
    <row r="806">
      <c r="A806" s="98" t="s">
        <v>144648</v>
      </c>
      <c r="B806" s="98" t="s">
        <v>144649</v>
      </c>
      <c r="C806" s="100">
        <v>662</v>
      </c>
      <c r="D806" s="98" t="s">
        <v>144650</v>
      </c>
      <c r="E806" s="98" t="s">
        <v>144651</v>
      </c>
      <c r="J806" s="101">
        <v>1125</v>
      </c>
      <c r="K806" s="98" t="s">
        <v>144652</v>
      </c>
      <c r="L806" s="98" t="s">
        <v>144652</v>
      </c>
      <c r="O806" s="101">
        <v>0</v>
      </c>
      <c r="P806" s="101">
        <v>0</v>
      </c>
      <c r="R806" s="101">
        <v>0</v>
      </c>
    </row>
    <row r="807">
      <c r="K807" s="96" t="s">
        <v>144653</v>
      </c>
      <c r="O807" s="85">
        <f>SUM(O806:O806)</f>
      </c>
      <c r="P807" s="85">
        <f>SUM(P806:P806)</f>
      </c>
    </row>
    <row r="808">
      <c r="A808" s="98" t="s">
        <v>144654</v>
      </c>
      <c r="B808" s="98" t="s">
        <v>144655</v>
      </c>
      <c r="C808" s="100">
        <v>662</v>
      </c>
      <c r="D808" s="98" t="s">
        <v>144656</v>
      </c>
      <c r="E808" s="98" t="s">
        <v>144657</v>
      </c>
      <c r="F808" s="104">
        <v>45590</v>
      </c>
      <c r="G808" s="104">
        <v>45590</v>
      </c>
      <c r="H808" s="104">
        <v>45985</v>
      </c>
      <c r="J808" s="101">
        <v>1182</v>
      </c>
      <c r="K808" s="98" t="s">
        <v>144658</v>
      </c>
      <c r="L808" s="98" t="s">
        <v>144659</v>
      </c>
      <c r="M808" s="98" t="s">
        <v>144660</v>
      </c>
      <c r="N808" s="98" t="s">
        <v>144661</v>
      </c>
      <c r="O808" s="101">
        <v>10</v>
      </c>
      <c r="P808" s="101">
        <v>0</v>
      </c>
      <c r="Q808" s="101">
        <v>0</v>
      </c>
      <c r="R808" s="101">
        <v>300</v>
      </c>
    </row>
    <row r="809">
      <c r="L809" s="98" t="s">
        <v>144662</v>
      </c>
      <c r="M809" s="98" t="s">
        <v>144663</v>
      </c>
      <c r="N809" s="98" t="s">
        <v>144664</v>
      </c>
      <c r="O809" s="101">
        <v>75</v>
      </c>
      <c r="P809" s="101">
        <v>85</v>
      </c>
    </row>
    <row r="810">
      <c r="L810" s="98" t="s">
        <v>144665</v>
      </c>
      <c r="M810" s="98" t="s">
        <v>144666</v>
      </c>
      <c r="N810" s="98" t="s">
        <v>144667</v>
      </c>
      <c r="O810" s="101">
        <v>1097</v>
      </c>
      <c r="P810" s="101">
        <v>1097</v>
      </c>
    </row>
    <row r="811">
      <c r="L811" s="98" t="s">
        <v>144668</v>
      </c>
      <c r="M811" s="98" t="s">
        <v>144669</v>
      </c>
      <c r="N811" s="98" t="s">
        <v>144670</v>
      </c>
      <c r="O811" s="101">
        <v>9</v>
      </c>
      <c r="P811" s="101">
        <v>9</v>
      </c>
    </row>
    <row r="812">
      <c r="L812" s="98" t="s">
        <v>144671</v>
      </c>
      <c r="M812" s="98" t="s">
        <v>144672</v>
      </c>
      <c r="N812" s="98" t="s">
        <v>144673</v>
      </c>
      <c r="O812" s="101">
        <v>30</v>
      </c>
      <c r="P812" s="101">
        <v>30</v>
      </c>
    </row>
    <row r="813">
      <c r="L813" s="98" t="s">
        <v>144674</v>
      </c>
      <c r="M813" s="98" t="s">
        <v>144675</v>
      </c>
      <c r="N813" s="98" t="s">
        <v>144676</v>
      </c>
      <c r="O813" s="101">
        <v>4</v>
      </c>
      <c r="P813" s="101">
        <v>4</v>
      </c>
    </row>
    <row r="814">
      <c r="L814" s="98" t="s">
        <v>144677</v>
      </c>
      <c r="M814" s="98" t="s">
        <v>144678</v>
      </c>
      <c r="N814" s="98" t="s">
        <v>144679</v>
      </c>
      <c r="O814" s="101">
        <v>10</v>
      </c>
      <c r="P814" s="101">
        <v>10</v>
      </c>
    </row>
    <row r="815">
      <c r="L815" s="98" t="s">
        <v>144680</v>
      </c>
      <c r="M815" s="98" t="s">
        <v>144681</v>
      </c>
      <c r="N815" s="98" t="s">
        <v>144682</v>
      </c>
      <c r="O815" s="101">
        <v>10</v>
      </c>
      <c r="P815" s="101">
        <v>10</v>
      </c>
    </row>
    <row r="816">
      <c r="K816" s="96" t="s">
        <v>144683</v>
      </c>
      <c r="O816" s="85">
        <f>SUM(O808:O815)</f>
      </c>
      <c r="P816" s="85">
        <f>SUM(P808:P815)</f>
      </c>
    </row>
    <row r="817">
      <c r="A817" s="98" t="s">
        <v>144684</v>
      </c>
      <c r="B817" s="98" t="s">
        <v>144685</v>
      </c>
      <c r="C817" s="100">
        <v>662</v>
      </c>
      <c r="D817" s="98" t="s">
        <v>144686</v>
      </c>
      <c r="E817" s="98" t="s">
        <v>144687</v>
      </c>
      <c r="F817" s="104">
        <v>45408</v>
      </c>
      <c r="G817" s="104">
        <v>45408</v>
      </c>
      <c r="H817" s="104">
        <v>45808</v>
      </c>
      <c r="J817" s="101">
        <v>1252</v>
      </c>
      <c r="K817" s="98" t="s">
        <v>144688</v>
      </c>
      <c r="L817" s="98" t="s">
        <v>144689</v>
      </c>
      <c r="M817" s="98" t="s">
        <v>144690</v>
      </c>
      <c r="N817" s="98" t="s">
        <v>144691</v>
      </c>
      <c r="O817" s="101">
        <v>75</v>
      </c>
      <c r="P817" s="101">
        <v>35</v>
      </c>
      <c r="Q817" s="101">
        <v>0</v>
      </c>
      <c r="R817" s="101">
        <v>1302</v>
      </c>
    </row>
    <row r="818">
      <c r="L818" s="98" t="s">
        <v>144692</v>
      </c>
      <c r="M818" s="98" t="s">
        <v>144693</v>
      </c>
      <c r="N818" s="98" t="s">
        <v>144694</v>
      </c>
      <c r="O818" s="101">
        <v>10</v>
      </c>
      <c r="P818" s="101">
        <v>0</v>
      </c>
    </row>
    <row r="819">
      <c r="L819" s="98" t="s">
        <v>144695</v>
      </c>
      <c r="M819" s="98" t="s">
        <v>144696</v>
      </c>
      <c r="N819" s="98" t="s">
        <v>144697</v>
      </c>
      <c r="O819" s="101">
        <v>25</v>
      </c>
      <c r="P819" s="101">
        <v>75</v>
      </c>
    </row>
    <row r="820">
      <c r="L820" s="98" t="s">
        <v>144698</v>
      </c>
      <c r="M820" s="98" t="s">
        <v>144699</v>
      </c>
      <c r="N820" s="98" t="s">
        <v>144700</v>
      </c>
      <c r="O820" s="101">
        <v>1142</v>
      </c>
      <c r="P820" s="101">
        <v>1142</v>
      </c>
    </row>
    <row r="821">
      <c r="L821" s="98" t="s">
        <v>144701</v>
      </c>
      <c r="M821" s="98" t="s">
        <v>144702</v>
      </c>
      <c r="N821" s="98" t="s">
        <v>144703</v>
      </c>
      <c r="O821" s="101">
        <v>9</v>
      </c>
      <c r="P821" s="101">
        <v>9</v>
      </c>
    </row>
    <row r="822">
      <c r="L822" s="98" t="s">
        <v>144704</v>
      </c>
      <c r="M822" s="98" t="s">
        <v>144705</v>
      </c>
      <c r="N822" s="98" t="s">
        <v>144706</v>
      </c>
      <c r="O822" s="101">
        <v>40</v>
      </c>
      <c r="P822" s="101">
        <v>40</v>
      </c>
    </row>
    <row r="823">
      <c r="L823" s="98" t="s">
        <v>144707</v>
      </c>
      <c r="M823" s="98" t="s">
        <v>144708</v>
      </c>
      <c r="N823" s="98" t="s">
        <v>144709</v>
      </c>
      <c r="O823" s="101">
        <v>4</v>
      </c>
      <c r="P823" s="101">
        <v>4</v>
      </c>
    </row>
    <row r="824">
      <c r="L824" s="98" t="s">
        <v>144710</v>
      </c>
      <c r="M824" s="98" t="s">
        <v>144711</v>
      </c>
      <c r="N824" s="98" t="s">
        <v>144712</v>
      </c>
      <c r="O824" s="101">
        <v>10</v>
      </c>
      <c r="P824" s="101">
        <v>10</v>
      </c>
    </row>
    <row r="825">
      <c r="L825" s="98" t="s">
        <v>144713</v>
      </c>
      <c r="M825" s="98" t="s">
        <v>144714</v>
      </c>
      <c r="N825" s="98" t="s">
        <v>144715</v>
      </c>
      <c r="O825" s="101">
        <v>10</v>
      </c>
      <c r="P825" s="101">
        <v>10</v>
      </c>
    </row>
    <row r="826">
      <c r="K826" s="96" t="s">
        <v>144716</v>
      </c>
      <c r="O826" s="85">
        <f>SUM(O817:O825)</f>
      </c>
      <c r="P826" s="85">
        <f>SUM(P817:P825)</f>
      </c>
    </row>
    <row r="827">
      <c r="A827" s="98" t="s">
        <v>144717</v>
      </c>
      <c r="B827" s="98" t="s">
        <v>144718</v>
      </c>
      <c r="C827" s="100">
        <v>662</v>
      </c>
      <c r="D827" s="98" t="s">
        <v>144719</v>
      </c>
      <c r="E827" s="98" t="s">
        <v>144720</v>
      </c>
      <c r="F827" s="104">
        <v>45724</v>
      </c>
      <c r="G827" s="104">
        <v>45724</v>
      </c>
      <c r="H827" s="104">
        <v>46180</v>
      </c>
      <c r="J827" s="101">
        <v>1107</v>
      </c>
      <c r="K827" s="98" t="s">
        <v>144721</v>
      </c>
      <c r="L827" s="98" t="s">
        <v>144722</v>
      </c>
      <c r="M827" s="98" t="s">
        <v>144723</v>
      </c>
      <c r="N827" s="98" t="s">
        <v>144724</v>
      </c>
      <c r="O827" s="101">
        <v>10</v>
      </c>
      <c r="P827" s="101">
        <v>10</v>
      </c>
      <c r="Q827" s="101">
        <v>-47</v>
      </c>
      <c r="R827" s="101">
        <v>1107</v>
      </c>
    </row>
    <row r="828">
      <c r="L828" s="98" t="s">
        <v>144725</v>
      </c>
      <c r="M828" s="98" t="s">
        <v>144726</v>
      </c>
      <c r="N828" s="98" t="s">
        <v>144727</v>
      </c>
      <c r="O828" s="101">
        <v>1097</v>
      </c>
      <c r="P828" s="101">
        <v>1097</v>
      </c>
    </row>
    <row r="829">
      <c r="L829" s="98" t="s">
        <v>144728</v>
      </c>
      <c r="M829" s="98" t="s">
        <v>144729</v>
      </c>
      <c r="N829" s="98" t="s">
        <v>144730</v>
      </c>
      <c r="O829" s="101">
        <v>9</v>
      </c>
      <c r="P829" s="101">
        <v>9</v>
      </c>
    </row>
    <row r="830">
      <c r="L830" s="98" t="s">
        <v>144731</v>
      </c>
      <c r="M830" s="98" t="s">
        <v>144732</v>
      </c>
      <c r="N830" s="98" t="s">
        <v>144733</v>
      </c>
      <c r="O830" s="101">
        <v>30</v>
      </c>
      <c r="P830" s="101">
        <v>70</v>
      </c>
    </row>
    <row r="831">
      <c r="L831" s="98" t="s">
        <v>144734</v>
      </c>
      <c r="M831" s="98" t="s">
        <v>144735</v>
      </c>
      <c r="N831" s="98" t="s">
        <v>144736</v>
      </c>
      <c r="O831" s="101">
        <v>40</v>
      </c>
      <c r="P831" s="101">
        <v>0</v>
      </c>
    </row>
    <row r="832">
      <c r="L832" s="98" t="s">
        <v>144737</v>
      </c>
      <c r="M832" s="98" t="s">
        <v>144738</v>
      </c>
      <c r="N832" s="98" t="s">
        <v>144739</v>
      </c>
      <c r="O832" s="101">
        <v>4</v>
      </c>
      <c r="P832" s="101">
        <v>4</v>
      </c>
    </row>
    <row r="833">
      <c r="L833" s="98" t="s">
        <v>144740</v>
      </c>
      <c r="M833" s="98" t="s">
        <v>144741</v>
      </c>
      <c r="N833" s="98" t="s">
        <v>144742</v>
      </c>
      <c r="O833" s="101">
        <v>10</v>
      </c>
      <c r="P833" s="101">
        <v>10</v>
      </c>
    </row>
    <row r="834">
      <c r="L834" s="98" t="s">
        <v>144743</v>
      </c>
      <c r="M834" s="98" t="s">
        <v>144744</v>
      </c>
      <c r="N834" s="98" t="s">
        <v>144745</v>
      </c>
      <c r="O834" s="101">
        <v>10</v>
      </c>
      <c r="P834" s="101">
        <v>10</v>
      </c>
    </row>
    <row r="835">
      <c r="K835" s="96" t="s">
        <v>144746</v>
      </c>
      <c r="O835" s="85">
        <f>SUM(O827:O834)</f>
      </c>
      <c r="P835" s="85">
        <f>SUM(P827:P834)</f>
      </c>
    </row>
    <row r="836">
      <c r="A836" s="98" t="s">
        <v>144747</v>
      </c>
      <c r="B836" s="98" t="s">
        <v>144748</v>
      </c>
      <c r="C836" s="100">
        <v>662</v>
      </c>
      <c r="D836" s="98" t="s">
        <v>144749</v>
      </c>
      <c r="E836" s="98" t="s">
        <v>144750</v>
      </c>
      <c r="F836" s="104">
        <v>44888</v>
      </c>
      <c r="G836" s="104">
        <v>45649</v>
      </c>
      <c r="H836" s="104">
        <v>46044</v>
      </c>
      <c r="J836" s="101">
        <v>1125</v>
      </c>
      <c r="K836" s="98" t="s">
        <v>144751</v>
      </c>
      <c r="L836" s="98" t="s">
        <v>144752</v>
      </c>
      <c r="M836" s="98" t="s">
        <v>144753</v>
      </c>
      <c r="N836" s="98" t="s">
        <v>144754</v>
      </c>
      <c r="O836" s="101">
        <v>10</v>
      </c>
      <c r="P836" s="101">
        <v>10</v>
      </c>
      <c r="Q836" s="101">
        <v>0</v>
      </c>
      <c r="R836" s="101">
        <v>1144</v>
      </c>
    </row>
    <row r="837">
      <c r="L837" s="98" t="s">
        <v>144755</v>
      </c>
      <c r="M837" s="98" t="s">
        <v>144756</v>
      </c>
      <c r="N837" s="98" t="s">
        <v>144757</v>
      </c>
      <c r="O837" s="101">
        <v>1097</v>
      </c>
      <c r="P837" s="101">
        <v>1097</v>
      </c>
    </row>
    <row r="838">
      <c r="L838" s="98" t="s">
        <v>144758</v>
      </c>
      <c r="M838" s="98" t="s">
        <v>144759</v>
      </c>
      <c r="N838" s="98" t="s">
        <v>144760</v>
      </c>
      <c r="O838" s="101">
        <v>9</v>
      </c>
      <c r="P838" s="101">
        <v>9</v>
      </c>
    </row>
    <row r="839">
      <c r="L839" s="98" t="s">
        <v>144761</v>
      </c>
      <c r="M839" s="98" t="s">
        <v>144762</v>
      </c>
      <c r="N839" s="98" t="s">
        <v>144763</v>
      </c>
      <c r="O839" s="101">
        <v>30</v>
      </c>
      <c r="P839" s="101">
        <v>60</v>
      </c>
    </row>
    <row r="840">
      <c r="L840" s="98" t="s">
        <v>144764</v>
      </c>
      <c r="M840" s="98" t="s">
        <v>144765</v>
      </c>
      <c r="N840" s="98" t="s">
        <v>144766</v>
      </c>
      <c r="O840" s="101">
        <v>30</v>
      </c>
      <c r="P840" s="101">
        <v>0</v>
      </c>
    </row>
    <row r="841">
      <c r="L841" s="98" t="s">
        <v>144767</v>
      </c>
      <c r="M841" s="98" t="s">
        <v>144768</v>
      </c>
      <c r="N841" s="98" t="s">
        <v>144769</v>
      </c>
      <c r="O841" s="101">
        <v>4</v>
      </c>
      <c r="P841" s="101">
        <v>4</v>
      </c>
    </row>
    <row r="842">
      <c r="L842" s="98" t="s">
        <v>144770</v>
      </c>
      <c r="M842" s="98" t="s">
        <v>144771</v>
      </c>
      <c r="N842" s="98" t="s">
        <v>144772</v>
      </c>
      <c r="O842" s="101">
        <v>10</v>
      </c>
      <c r="P842" s="101">
        <v>10</v>
      </c>
    </row>
    <row r="843">
      <c r="L843" s="98" t="s">
        <v>144773</v>
      </c>
      <c r="M843" s="98" t="s">
        <v>144774</v>
      </c>
      <c r="N843" s="98" t="s">
        <v>144775</v>
      </c>
      <c r="O843" s="101">
        <v>10</v>
      </c>
      <c r="P843" s="101">
        <v>10</v>
      </c>
    </row>
    <row r="844">
      <c r="K844" s="96" t="s">
        <v>144776</v>
      </c>
      <c r="O844" s="85">
        <f>SUM(O836:O843)</f>
      </c>
      <c r="P844" s="85">
        <f>SUM(P836:P843)</f>
      </c>
    </row>
    <row r="845">
      <c r="A845" s="98" t="s">
        <v>144777</v>
      </c>
      <c r="B845" s="98" t="s">
        <v>144778</v>
      </c>
      <c r="C845" s="100">
        <v>662</v>
      </c>
      <c r="D845" s="98" t="s">
        <v>144779</v>
      </c>
      <c r="E845" s="98" t="s">
        <v>144780</v>
      </c>
      <c r="F845" s="104">
        <v>45674</v>
      </c>
      <c r="G845" s="104">
        <v>45674</v>
      </c>
      <c r="H845" s="104">
        <v>46069</v>
      </c>
      <c r="J845" s="101">
        <v>1307</v>
      </c>
      <c r="K845" s="98" t="s">
        <v>144781</v>
      </c>
      <c r="L845" s="98" t="s">
        <v>144782</v>
      </c>
      <c r="M845" s="98" t="s">
        <v>144783</v>
      </c>
      <c r="N845" s="98" t="s">
        <v>144784</v>
      </c>
      <c r="O845" s="101">
        <v>200</v>
      </c>
      <c r="P845" s="101">
        <v>0</v>
      </c>
      <c r="Q845" s="101">
        <v>0</v>
      </c>
      <c r="R845" s="101">
        <v>1607</v>
      </c>
    </row>
    <row r="846">
      <c r="L846" s="98" t="s">
        <v>144785</v>
      </c>
      <c r="M846" s="98" t="s">
        <v>144786</v>
      </c>
      <c r="N846" s="98" t="s">
        <v>144787</v>
      </c>
      <c r="O846" s="101">
        <v>10</v>
      </c>
      <c r="P846" s="101">
        <v>210</v>
      </c>
    </row>
    <row r="847">
      <c r="L847" s="98" t="s">
        <v>144788</v>
      </c>
      <c r="M847" s="98" t="s">
        <v>144789</v>
      </c>
      <c r="N847" s="98" t="s">
        <v>144790</v>
      </c>
      <c r="O847" s="101">
        <v>1064</v>
      </c>
      <c r="P847" s="101">
        <v>1064</v>
      </c>
    </row>
    <row r="848">
      <c r="L848" s="98" t="s">
        <v>144791</v>
      </c>
      <c r="M848" s="98" t="s">
        <v>144792</v>
      </c>
      <c r="N848" s="98" t="s">
        <v>144793</v>
      </c>
      <c r="O848" s="101">
        <v>9</v>
      </c>
      <c r="P848" s="101">
        <v>9</v>
      </c>
    </row>
    <row r="849">
      <c r="L849" s="98" t="s">
        <v>144794</v>
      </c>
      <c r="M849" s="98" t="s">
        <v>144795</v>
      </c>
      <c r="N849" s="98" t="s">
        <v>144796</v>
      </c>
      <c r="O849" s="101">
        <v>30</v>
      </c>
      <c r="P849" s="101">
        <v>30</v>
      </c>
    </row>
    <row r="850">
      <c r="L850" s="98" t="s">
        <v>144797</v>
      </c>
      <c r="M850" s="98" t="s">
        <v>144798</v>
      </c>
      <c r="N850" s="98" t="s">
        <v>144799</v>
      </c>
      <c r="O850" s="101">
        <v>4</v>
      </c>
      <c r="P850" s="101">
        <v>4</v>
      </c>
    </row>
    <row r="851">
      <c r="L851" s="98" t="s">
        <v>144800</v>
      </c>
      <c r="M851" s="98" t="s">
        <v>144801</v>
      </c>
      <c r="N851" s="98" t="s">
        <v>144802</v>
      </c>
      <c r="O851" s="101">
        <v>10</v>
      </c>
      <c r="P851" s="101">
        <v>10</v>
      </c>
    </row>
    <row r="852">
      <c r="L852" s="98" t="s">
        <v>144803</v>
      </c>
      <c r="M852" s="98" t="s">
        <v>144804</v>
      </c>
      <c r="N852" s="98" t="s">
        <v>144805</v>
      </c>
      <c r="O852" s="101">
        <v>10</v>
      </c>
      <c r="P852" s="101">
        <v>10</v>
      </c>
    </row>
    <row r="853">
      <c r="K853" s="96" t="s">
        <v>144806</v>
      </c>
      <c r="O853" s="85">
        <f>SUM(O845:O852)</f>
      </c>
      <c r="P853" s="85">
        <f>SUM(P845:P852)</f>
      </c>
    </row>
    <row r="854">
      <c r="A854" s="98" t="s">
        <v>144807</v>
      </c>
      <c r="B854" s="98" t="s">
        <v>144808</v>
      </c>
      <c r="C854" s="100">
        <v>662</v>
      </c>
      <c r="D854" s="98" t="s">
        <v>144809</v>
      </c>
      <c r="E854" s="98" t="s">
        <v>144810</v>
      </c>
      <c r="F854" s="104">
        <v>45698</v>
      </c>
      <c r="G854" s="104">
        <v>45698</v>
      </c>
      <c r="H854" s="104">
        <v>46090</v>
      </c>
      <c r="J854" s="101">
        <v>1234</v>
      </c>
      <c r="K854" s="98" t="s">
        <v>144811</v>
      </c>
      <c r="L854" s="98" t="s">
        <v>144812</v>
      </c>
      <c r="M854" s="98" t="s">
        <v>144813</v>
      </c>
      <c r="N854" s="98" t="s">
        <v>144814</v>
      </c>
      <c r="O854" s="101">
        <v>200</v>
      </c>
      <c r="P854" s="101">
        <v>25</v>
      </c>
      <c r="Q854" s="101">
        <v>0</v>
      </c>
      <c r="R854" s="101">
        <v>300</v>
      </c>
    </row>
    <row r="855">
      <c r="L855" s="98" t="s">
        <v>144815</v>
      </c>
      <c r="M855" s="98" t="s">
        <v>144816</v>
      </c>
      <c r="N855" s="98" t="s">
        <v>144817</v>
      </c>
      <c r="O855" s="101">
        <v>25</v>
      </c>
      <c r="P855" s="101">
        <v>210</v>
      </c>
    </row>
    <row r="856">
      <c r="L856" s="98" t="s">
        <v>144818</v>
      </c>
      <c r="M856" s="98" t="s">
        <v>144819</v>
      </c>
      <c r="N856" s="98" t="s">
        <v>144820</v>
      </c>
      <c r="O856" s="101">
        <v>10</v>
      </c>
      <c r="P856" s="101">
        <v>0</v>
      </c>
    </row>
    <row r="857">
      <c r="L857" s="98" t="s">
        <v>144821</v>
      </c>
      <c r="M857" s="98" t="s">
        <v>144822</v>
      </c>
      <c r="N857" s="98" t="s">
        <v>144823</v>
      </c>
      <c r="O857" s="101">
        <v>999</v>
      </c>
      <c r="P857" s="101">
        <v>999</v>
      </c>
    </row>
    <row r="858">
      <c r="L858" s="98" t="s">
        <v>144824</v>
      </c>
      <c r="M858" s="98" t="s">
        <v>144825</v>
      </c>
      <c r="N858" s="98" t="s">
        <v>144826</v>
      </c>
      <c r="O858" s="101">
        <v>123.40000000000001</v>
      </c>
      <c r="P858" s="101">
        <v>0</v>
      </c>
    </row>
    <row r="859">
      <c r="L859" s="98" t="s">
        <v>144827</v>
      </c>
      <c r="M859" s="98" t="s">
        <v>144828</v>
      </c>
      <c r="N859" s="98" t="s">
        <v>144829</v>
      </c>
      <c r="O859" s="101">
        <v>9</v>
      </c>
      <c r="P859" s="101">
        <v>9</v>
      </c>
    </row>
    <row r="860">
      <c r="L860" s="98" t="s">
        <v>144830</v>
      </c>
      <c r="M860" s="98" t="s">
        <v>144831</v>
      </c>
      <c r="N860" s="98" t="s">
        <v>144832</v>
      </c>
      <c r="O860" s="101">
        <v>4</v>
      </c>
      <c r="P860" s="101">
        <v>4</v>
      </c>
    </row>
    <row r="861">
      <c r="L861" s="98" t="s">
        <v>144833</v>
      </c>
      <c r="M861" s="98" t="s">
        <v>144834</v>
      </c>
      <c r="N861" s="98" t="s">
        <v>144835</v>
      </c>
      <c r="O861" s="101">
        <v>10</v>
      </c>
      <c r="P861" s="101">
        <v>10</v>
      </c>
    </row>
    <row r="862">
      <c r="L862" s="98" t="s">
        <v>144836</v>
      </c>
      <c r="M862" s="98" t="s">
        <v>144837</v>
      </c>
      <c r="N862" s="98" t="s">
        <v>144838</v>
      </c>
      <c r="O862" s="101">
        <v>10</v>
      </c>
      <c r="P862" s="101">
        <v>10</v>
      </c>
    </row>
    <row r="863">
      <c r="K863" s="96" t="s">
        <v>144839</v>
      </c>
      <c r="O863" s="85">
        <f>SUM(O854:O862)</f>
      </c>
      <c r="P863" s="85">
        <f>SUM(P854:P862)</f>
      </c>
    </row>
    <row r="864">
      <c r="A864" s="98" t="s">
        <v>144840</v>
      </c>
      <c r="B864" s="98" t="s">
        <v>144841</v>
      </c>
      <c r="C864" s="100">
        <v>662</v>
      </c>
      <c r="D864" s="98" t="s">
        <v>144842</v>
      </c>
      <c r="E864" s="98" t="s">
        <v>144843</v>
      </c>
      <c r="F864" s="104">
        <v>43691</v>
      </c>
      <c r="G864" s="104">
        <v>45513</v>
      </c>
      <c r="J864" s="101">
        <v>1150</v>
      </c>
      <c r="K864" s="98" t="s">
        <v>144844</v>
      </c>
      <c r="L864" s="98" t="s">
        <v>144845</v>
      </c>
      <c r="M864" s="98" t="s">
        <v>144846</v>
      </c>
      <c r="N864" s="98" t="s">
        <v>144847</v>
      </c>
      <c r="O864" s="101">
        <v>10</v>
      </c>
      <c r="P864" s="101">
        <v>25</v>
      </c>
      <c r="Q864" s="101">
        <v>0</v>
      </c>
      <c r="R864" s="101">
        <v>300</v>
      </c>
    </row>
    <row r="865">
      <c r="L865" s="98" t="s">
        <v>144848</v>
      </c>
      <c r="M865" s="98" t="s">
        <v>144849</v>
      </c>
      <c r="N865" s="98" t="s">
        <v>144850</v>
      </c>
      <c r="O865" s="101">
        <v>25</v>
      </c>
      <c r="P865" s="101">
        <v>10</v>
      </c>
    </row>
    <row r="866">
      <c r="L866" s="98" t="s">
        <v>144851</v>
      </c>
      <c r="M866" s="98" t="s">
        <v>144852</v>
      </c>
      <c r="N866" s="98" t="s">
        <v>144853</v>
      </c>
      <c r="O866" s="101">
        <v>1242</v>
      </c>
      <c r="P866" s="101">
        <v>1242</v>
      </c>
    </row>
    <row r="867">
      <c r="L867" s="98" t="s">
        <v>144854</v>
      </c>
      <c r="M867" s="98" t="s">
        <v>144855</v>
      </c>
      <c r="N867" s="98" t="s">
        <v>144856</v>
      </c>
      <c r="O867" s="101">
        <v>200</v>
      </c>
      <c r="P867" s="101">
        <v>200</v>
      </c>
    </row>
    <row r="868">
      <c r="L868" s="98" t="s">
        <v>144857</v>
      </c>
      <c r="M868" s="98" t="s">
        <v>144858</v>
      </c>
      <c r="N868" s="98" t="s">
        <v>144859</v>
      </c>
      <c r="O868" s="101">
        <v>9</v>
      </c>
      <c r="P868" s="101">
        <v>9</v>
      </c>
    </row>
    <row r="869">
      <c r="L869" s="98" t="s">
        <v>144860</v>
      </c>
      <c r="M869" s="98" t="s">
        <v>144861</v>
      </c>
      <c r="N869" s="98" t="s">
        <v>144862</v>
      </c>
      <c r="O869" s="101">
        <v>30</v>
      </c>
      <c r="P869" s="101">
        <v>30</v>
      </c>
    </row>
    <row r="870">
      <c r="L870" s="98" t="s">
        <v>144863</v>
      </c>
      <c r="M870" s="98" t="s">
        <v>144864</v>
      </c>
      <c r="N870" s="98" t="s">
        <v>144865</v>
      </c>
      <c r="O870" s="101">
        <v>4</v>
      </c>
      <c r="P870" s="101">
        <v>4</v>
      </c>
    </row>
    <row r="871">
      <c r="L871" s="98" t="s">
        <v>144866</v>
      </c>
      <c r="M871" s="98" t="s">
        <v>144867</v>
      </c>
      <c r="N871" s="98" t="s">
        <v>144868</v>
      </c>
      <c r="O871" s="101">
        <v>10</v>
      </c>
      <c r="P871" s="101">
        <v>10</v>
      </c>
    </row>
    <row r="872">
      <c r="L872" s="98" t="s">
        <v>144869</v>
      </c>
      <c r="M872" s="98" t="s">
        <v>144870</v>
      </c>
      <c r="N872" s="98" t="s">
        <v>144871</v>
      </c>
      <c r="O872" s="101">
        <v>10</v>
      </c>
      <c r="P872" s="101">
        <v>10</v>
      </c>
    </row>
    <row r="873">
      <c r="L873" s="98" t="s">
        <v>144872</v>
      </c>
      <c r="M873" s="98" t="s">
        <v>144873</v>
      </c>
      <c r="N873" s="98" t="s">
        <v>144874</v>
      </c>
      <c r="O873" s="101">
        <v>50</v>
      </c>
      <c r="P873" s="101">
        <v>50</v>
      </c>
    </row>
    <row r="874">
      <c r="K874" s="96" t="s">
        <v>144875</v>
      </c>
      <c r="O874" s="85">
        <f>SUM(O864:O873)</f>
      </c>
      <c r="P874" s="85">
        <f>SUM(P864:P873)</f>
      </c>
    </row>
    <row r="875">
      <c r="A875" s="98" t="s">
        <v>144876</v>
      </c>
      <c r="B875" s="98" t="s">
        <v>144877</v>
      </c>
      <c r="C875" s="100">
        <v>662</v>
      </c>
      <c r="D875" s="98" t="s">
        <v>144878</v>
      </c>
      <c r="E875" s="98" t="s">
        <v>144879</v>
      </c>
      <c r="F875" s="104">
        <v>44072</v>
      </c>
      <c r="G875" s="104">
        <v>45536</v>
      </c>
      <c r="H875" s="104">
        <v>45900</v>
      </c>
      <c r="J875" s="101">
        <v>1190</v>
      </c>
      <c r="K875" s="98" t="s">
        <v>144880</v>
      </c>
      <c r="L875" s="98" t="s">
        <v>144881</v>
      </c>
      <c r="M875" s="98" t="s">
        <v>144882</v>
      </c>
      <c r="N875" s="98" t="s">
        <v>144883</v>
      </c>
      <c r="O875" s="101">
        <v>75</v>
      </c>
      <c r="P875" s="101">
        <v>75</v>
      </c>
      <c r="Q875" s="101">
        <v>0</v>
      </c>
      <c r="R875" s="101">
        <v>300</v>
      </c>
    </row>
    <row r="876">
      <c r="L876" s="98" t="s">
        <v>144884</v>
      </c>
      <c r="M876" s="98" t="s">
        <v>144885</v>
      </c>
      <c r="N876" s="98" t="s">
        <v>144886</v>
      </c>
      <c r="O876" s="101">
        <v>1157</v>
      </c>
      <c r="P876" s="101">
        <v>1157</v>
      </c>
    </row>
    <row r="877">
      <c r="L877" s="98" t="s">
        <v>144887</v>
      </c>
      <c r="M877" s="98" t="s">
        <v>144888</v>
      </c>
      <c r="N877" s="98" t="s">
        <v>144889</v>
      </c>
      <c r="O877" s="101">
        <v>9</v>
      </c>
      <c r="P877" s="101">
        <v>9</v>
      </c>
    </row>
    <row r="878">
      <c r="L878" s="98" t="s">
        <v>144890</v>
      </c>
      <c r="M878" s="98" t="s">
        <v>144891</v>
      </c>
      <c r="N878" s="98" t="s">
        <v>144892</v>
      </c>
      <c r="O878" s="101">
        <v>30</v>
      </c>
      <c r="P878" s="101">
        <v>30</v>
      </c>
    </row>
    <row r="879">
      <c r="L879" s="98" t="s">
        <v>144893</v>
      </c>
      <c r="M879" s="98" t="s">
        <v>144894</v>
      </c>
      <c r="N879" s="98" t="s">
        <v>144895</v>
      </c>
      <c r="O879" s="101">
        <v>4</v>
      </c>
      <c r="P879" s="101">
        <v>4</v>
      </c>
    </row>
    <row r="880">
      <c r="L880" s="98" t="s">
        <v>144896</v>
      </c>
      <c r="M880" s="98" t="s">
        <v>144897</v>
      </c>
      <c r="N880" s="98" t="s">
        <v>144898</v>
      </c>
      <c r="O880" s="101">
        <v>10</v>
      </c>
      <c r="P880" s="101">
        <v>10</v>
      </c>
    </row>
    <row r="881">
      <c r="L881" s="98" t="s">
        <v>144899</v>
      </c>
      <c r="M881" s="98" t="s">
        <v>144900</v>
      </c>
      <c r="N881" s="98" t="s">
        <v>144901</v>
      </c>
      <c r="O881" s="101">
        <v>10</v>
      </c>
      <c r="P881" s="101">
        <v>10</v>
      </c>
    </row>
    <row r="882">
      <c r="K882" s="96" t="s">
        <v>144902</v>
      </c>
      <c r="O882" s="85">
        <f>SUM(O875:O881)</f>
      </c>
      <c r="P882" s="85">
        <f>SUM(P875:P881)</f>
      </c>
    </row>
    <row r="883">
      <c r="A883" s="98" t="s">
        <v>144903</v>
      </c>
      <c r="B883" s="98" t="s">
        <v>144904</v>
      </c>
      <c r="C883" s="100">
        <v>662</v>
      </c>
      <c r="D883" s="98" t="s">
        <v>144905</v>
      </c>
      <c r="E883" s="98" t="s">
        <v>144906</v>
      </c>
      <c r="F883" s="104">
        <v>45737</v>
      </c>
      <c r="G883" s="104">
        <v>45737</v>
      </c>
      <c r="H883" s="104">
        <v>46132</v>
      </c>
      <c r="J883" s="101">
        <v>1061</v>
      </c>
      <c r="K883" s="98" t="s">
        <v>144907</v>
      </c>
      <c r="L883" s="98" t="s">
        <v>144908</v>
      </c>
      <c r="M883" s="98" t="s">
        <v>144909</v>
      </c>
      <c r="N883" s="98" t="s">
        <v>144910</v>
      </c>
      <c r="O883" s="101">
        <v>75</v>
      </c>
      <c r="P883" s="101">
        <v>75</v>
      </c>
      <c r="Q883" s="101">
        <v>0</v>
      </c>
      <c r="R883" s="101">
        <v>300</v>
      </c>
    </row>
    <row r="884">
      <c r="L884" s="98" t="s">
        <v>144911</v>
      </c>
      <c r="M884" s="98" t="s">
        <v>144912</v>
      </c>
      <c r="N884" s="98" t="s">
        <v>144913</v>
      </c>
      <c r="O884" s="101">
        <v>986</v>
      </c>
      <c r="P884" s="101">
        <v>986</v>
      </c>
    </row>
    <row r="885">
      <c r="L885" s="98" t="s">
        <v>144914</v>
      </c>
      <c r="M885" s="98" t="s">
        <v>144915</v>
      </c>
      <c r="N885" s="98" t="s">
        <v>144916</v>
      </c>
      <c r="O885" s="101">
        <v>9</v>
      </c>
      <c r="P885" s="101">
        <v>9</v>
      </c>
    </row>
    <row r="886">
      <c r="L886" s="98" t="s">
        <v>144917</v>
      </c>
      <c r="M886" s="98" t="s">
        <v>144918</v>
      </c>
      <c r="N886" s="98" t="s">
        <v>144919</v>
      </c>
      <c r="O886" s="101">
        <v>40</v>
      </c>
      <c r="P886" s="101">
        <v>40</v>
      </c>
    </row>
    <row r="887">
      <c r="L887" s="98" t="s">
        <v>144920</v>
      </c>
      <c r="M887" s="98" t="s">
        <v>144921</v>
      </c>
      <c r="N887" s="98" t="s">
        <v>144922</v>
      </c>
      <c r="O887" s="101">
        <v>4</v>
      </c>
      <c r="P887" s="101">
        <v>4</v>
      </c>
    </row>
    <row r="888">
      <c r="L888" s="98" t="s">
        <v>144923</v>
      </c>
      <c r="M888" s="98" t="s">
        <v>144924</v>
      </c>
      <c r="N888" s="98" t="s">
        <v>144925</v>
      </c>
      <c r="O888" s="101">
        <v>10</v>
      </c>
      <c r="P888" s="101">
        <v>10</v>
      </c>
    </row>
    <row r="889">
      <c r="L889" s="98" t="s">
        <v>144926</v>
      </c>
      <c r="M889" s="98" t="s">
        <v>144927</v>
      </c>
      <c r="N889" s="98" t="s">
        <v>144928</v>
      </c>
      <c r="O889" s="101">
        <v>10</v>
      </c>
      <c r="P889" s="101">
        <v>10</v>
      </c>
    </row>
    <row r="890">
      <c r="K890" s="96" t="s">
        <v>144929</v>
      </c>
      <c r="O890" s="85">
        <f>SUM(O883:O889)</f>
      </c>
      <c r="P890" s="85">
        <f>SUM(P883:P889)</f>
      </c>
    </row>
    <row r="891">
      <c r="A891" s="98" t="s">
        <v>144930</v>
      </c>
      <c r="B891" s="98" t="s">
        <v>144931</v>
      </c>
      <c r="C891" s="100">
        <v>662</v>
      </c>
      <c r="D891" s="98" t="s">
        <v>144932</v>
      </c>
      <c r="E891" s="98" t="s">
        <v>144933</v>
      </c>
      <c r="F891" s="104">
        <v>44715</v>
      </c>
      <c r="G891" s="104">
        <v>45476</v>
      </c>
      <c r="H891" s="104">
        <v>45900</v>
      </c>
      <c r="J891" s="101">
        <v>1140</v>
      </c>
      <c r="K891" s="98" t="s">
        <v>144934</v>
      </c>
      <c r="L891" s="98" t="s">
        <v>144935</v>
      </c>
      <c r="M891" s="98" t="s">
        <v>144936</v>
      </c>
      <c r="N891" s="98" t="s">
        <v>144937</v>
      </c>
      <c r="O891" s="101">
        <v>25</v>
      </c>
      <c r="P891" s="101">
        <v>25</v>
      </c>
      <c r="Q891" s="101">
        <v>0</v>
      </c>
      <c r="R891" s="101">
        <v>720</v>
      </c>
    </row>
    <row r="892">
      <c r="L892" s="98" t="s">
        <v>144938</v>
      </c>
      <c r="M892" s="98" t="s">
        <v>144939</v>
      </c>
      <c r="N892" s="98" t="s">
        <v>144940</v>
      </c>
      <c r="O892" s="101">
        <v>1065</v>
      </c>
      <c r="P892" s="101">
        <v>1065</v>
      </c>
    </row>
    <row r="893">
      <c r="L893" s="98" t="s">
        <v>144941</v>
      </c>
      <c r="M893" s="98" t="s">
        <v>144942</v>
      </c>
      <c r="N893" s="98" t="s">
        <v>144943</v>
      </c>
      <c r="O893" s="101">
        <v>9</v>
      </c>
      <c r="P893" s="101">
        <v>9</v>
      </c>
    </row>
    <row r="894">
      <c r="L894" s="98" t="s">
        <v>144944</v>
      </c>
      <c r="M894" s="98" t="s">
        <v>144945</v>
      </c>
      <c r="N894" s="98" t="s">
        <v>144946</v>
      </c>
      <c r="O894" s="101">
        <v>4</v>
      </c>
      <c r="P894" s="101">
        <v>4</v>
      </c>
    </row>
    <row r="895">
      <c r="L895" s="98" t="s">
        <v>144947</v>
      </c>
      <c r="M895" s="98" t="s">
        <v>144948</v>
      </c>
      <c r="N895" s="98" t="s">
        <v>144949</v>
      </c>
      <c r="O895" s="101">
        <v>10</v>
      </c>
      <c r="P895" s="101">
        <v>10</v>
      </c>
    </row>
    <row r="896">
      <c r="L896" s="98" t="s">
        <v>144950</v>
      </c>
      <c r="M896" s="98" t="s">
        <v>144951</v>
      </c>
      <c r="N896" s="98" t="s">
        <v>144952</v>
      </c>
      <c r="O896" s="101">
        <v>10</v>
      </c>
      <c r="P896" s="101">
        <v>10</v>
      </c>
    </row>
    <row r="897">
      <c r="K897" s="96" t="s">
        <v>144953</v>
      </c>
      <c r="O897" s="85">
        <f>SUM(O891:O896)</f>
      </c>
      <c r="P897" s="85">
        <f>SUM(P891:P896)</f>
      </c>
    </row>
    <row r="898">
      <c r="A898" s="98" t="s">
        <v>144954</v>
      </c>
      <c r="B898" s="98" t="s">
        <v>144955</v>
      </c>
      <c r="C898" s="100">
        <v>662</v>
      </c>
      <c r="D898" s="98" t="s">
        <v>144956</v>
      </c>
      <c r="E898" s="98" t="s">
        <v>144957</v>
      </c>
      <c r="F898" s="104">
        <v>44649</v>
      </c>
      <c r="G898" s="104">
        <v>45441</v>
      </c>
      <c r="H898" s="104">
        <v>45805</v>
      </c>
      <c r="J898" s="101">
        <v>1190</v>
      </c>
      <c r="K898" s="98" t="s">
        <v>144958</v>
      </c>
      <c r="L898" s="98" t="s">
        <v>144959</v>
      </c>
      <c r="M898" s="98" t="s">
        <v>144960</v>
      </c>
      <c r="N898" s="98" t="s">
        <v>144961</v>
      </c>
      <c r="O898" s="101">
        <v>75</v>
      </c>
      <c r="P898" s="101">
        <v>75</v>
      </c>
      <c r="Q898" s="101">
        <v>-16.34</v>
      </c>
      <c r="R898" s="101">
        <v>350</v>
      </c>
    </row>
    <row r="899">
      <c r="L899" s="98" t="s">
        <v>144962</v>
      </c>
      <c r="M899" s="98" t="s">
        <v>144963</v>
      </c>
      <c r="N899" s="98" t="s">
        <v>144964</v>
      </c>
      <c r="O899" s="101">
        <v>1137</v>
      </c>
      <c r="P899" s="101">
        <v>1137</v>
      </c>
    </row>
    <row r="900">
      <c r="L900" s="98" t="s">
        <v>144965</v>
      </c>
      <c r="M900" s="98" t="s">
        <v>144966</v>
      </c>
      <c r="N900" s="98" t="s">
        <v>144967</v>
      </c>
      <c r="O900" s="101">
        <v>9</v>
      </c>
      <c r="P900" s="101">
        <v>9</v>
      </c>
    </row>
    <row r="901">
      <c r="L901" s="98" t="s">
        <v>144968</v>
      </c>
      <c r="M901" s="98" t="s">
        <v>144969</v>
      </c>
      <c r="N901" s="98" t="s">
        <v>144970</v>
      </c>
      <c r="O901" s="101">
        <v>30</v>
      </c>
      <c r="P901" s="101">
        <v>30</v>
      </c>
    </row>
    <row r="902">
      <c r="L902" s="98" t="s">
        <v>144971</v>
      </c>
      <c r="M902" s="98" t="s">
        <v>144972</v>
      </c>
      <c r="N902" s="98" t="s">
        <v>144973</v>
      </c>
      <c r="O902" s="101">
        <v>4</v>
      </c>
      <c r="P902" s="101">
        <v>4</v>
      </c>
    </row>
    <row r="903">
      <c r="L903" s="98" t="s">
        <v>144974</v>
      </c>
      <c r="M903" s="98" t="s">
        <v>144975</v>
      </c>
      <c r="N903" s="98" t="s">
        <v>144976</v>
      </c>
      <c r="O903" s="101">
        <v>10</v>
      </c>
      <c r="P903" s="101">
        <v>10</v>
      </c>
    </row>
    <row r="904">
      <c r="L904" s="98" t="s">
        <v>144977</v>
      </c>
      <c r="M904" s="98" t="s">
        <v>144978</v>
      </c>
      <c r="N904" s="98" t="s">
        <v>144979</v>
      </c>
      <c r="O904" s="101">
        <v>10</v>
      </c>
      <c r="P904" s="101">
        <v>10</v>
      </c>
    </row>
    <row r="905">
      <c r="K905" s="96" t="s">
        <v>144980</v>
      </c>
      <c r="O905" s="85">
        <f>SUM(O898:O904)</f>
      </c>
      <c r="P905" s="85">
        <f>SUM(P898:P904)</f>
      </c>
    </row>
    <row r="906">
      <c r="A906" s="98" t="s">
        <v>144981</v>
      </c>
      <c r="B906" s="98" t="s">
        <v>144982</v>
      </c>
      <c r="C906" s="100">
        <v>662</v>
      </c>
      <c r="D906" s="98" t="s">
        <v>144983</v>
      </c>
      <c r="E906" s="98" t="s">
        <v>144984</v>
      </c>
      <c r="J906" s="101">
        <v>1111</v>
      </c>
      <c r="K906" s="98" t="s">
        <v>144985</v>
      </c>
      <c r="L906" s="98" t="s">
        <v>144985</v>
      </c>
      <c r="O906" s="101">
        <v>0</v>
      </c>
      <c r="P906" s="101">
        <v>0</v>
      </c>
      <c r="R906" s="101">
        <v>0</v>
      </c>
    </row>
    <row r="907">
      <c r="K907" s="96" t="s">
        <v>144986</v>
      </c>
      <c r="O907" s="85">
        <f>SUM(O906:O906)</f>
      </c>
      <c r="P907" s="85">
        <f>SUM(P906:P906)</f>
      </c>
    </row>
    <row r="908">
      <c r="A908" s="98" t="s">
        <v>144987</v>
      </c>
      <c r="B908" s="98" t="s">
        <v>144988</v>
      </c>
      <c r="C908" s="100">
        <v>662</v>
      </c>
      <c r="D908" s="98" t="s">
        <v>144989</v>
      </c>
      <c r="E908" s="98" t="s">
        <v>144990</v>
      </c>
      <c r="F908" s="104">
        <v>45380</v>
      </c>
      <c r="G908" s="104">
        <v>45748</v>
      </c>
      <c r="H908" s="104">
        <v>45769</v>
      </c>
      <c r="I908" s="104">
        <v>45769</v>
      </c>
      <c r="J908" s="101">
        <v>1111</v>
      </c>
      <c r="K908" s="98" t="s">
        <v>144991</v>
      </c>
      <c r="L908" s="98" t="s">
        <v>144992</v>
      </c>
      <c r="M908" s="98" t="s">
        <v>144993</v>
      </c>
      <c r="N908" s="98" t="s">
        <v>144994</v>
      </c>
      <c r="O908" s="101">
        <v>898.33000000000004</v>
      </c>
      <c r="P908" s="101">
        <v>1225</v>
      </c>
      <c r="Q908" s="101">
        <v>0</v>
      </c>
      <c r="R908" s="101">
        <v>500</v>
      </c>
    </row>
    <row r="909">
      <c r="L909" s="98" t="s">
        <v>144995</v>
      </c>
      <c r="M909" s="98" t="s">
        <v>144996</v>
      </c>
      <c r="N909" s="98" t="s">
        <v>144997</v>
      </c>
      <c r="O909" s="101">
        <v>146.66999999999999</v>
      </c>
      <c r="P909" s="101">
        <v>200</v>
      </c>
    </row>
    <row r="910">
      <c r="L910" s="98" t="s">
        <v>144998</v>
      </c>
      <c r="M910" s="98" t="s">
        <v>144999</v>
      </c>
      <c r="N910" s="98" t="s">
        <v>145000</v>
      </c>
      <c r="O910" s="101">
        <v>6.5999999999999996</v>
      </c>
      <c r="P910" s="101">
        <v>9</v>
      </c>
    </row>
    <row r="911">
      <c r="L911" s="98" t="s">
        <v>145001</v>
      </c>
      <c r="M911" s="98" t="s">
        <v>145002</v>
      </c>
      <c r="N911" s="98" t="s">
        <v>145003</v>
      </c>
      <c r="O911" s="101">
        <v>2.9300000000000002</v>
      </c>
      <c r="P911" s="101">
        <v>4</v>
      </c>
    </row>
    <row r="912">
      <c r="L912" s="98" t="s">
        <v>145004</v>
      </c>
      <c r="M912" s="98" t="s">
        <v>145005</v>
      </c>
      <c r="N912" s="98" t="s">
        <v>145006</v>
      </c>
      <c r="O912" s="101">
        <v>25</v>
      </c>
      <c r="P912" s="101">
        <v>0</v>
      </c>
    </row>
    <row r="913">
      <c r="L913" s="98" t="s">
        <v>145007</v>
      </c>
      <c r="M913" s="98" t="s">
        <v>145008</v>
      </c>
      <c r="N913" s="98" t="s">
        <v>145009</v>
      </c>
      <c r="O913" s="101">
        <v>7.3300000000000001</v>
      </c>
      <c r="P913" s="101">
        <v>10</v>
      </c>
    </row>
    <row r="914">
      <c r="L914" s="98" t="s">
        <v>145010</v>
      </c>
      <c r="M914" s="98" t="s">
        <v>145011</v>
      </c>
      <c r="N914" s="98" t="s">
        <v>145012</v>
      </c>
      <c r="O914" s="101">
        <v>7.3300000000000001</v>
      </c>
      <c r="P914" s="101">
        <v>10</v>
      </c>
    </row>
    <row r="915">
      <c r="K915" s="96" t="s">
        <v>145013</v>
      </c>
      <c r="O915" s="85">
        <f>SUM(O908:O914)</f>
      </c>
      <c r="P915" s="85">
        <f>SUM(P908:P914)</f>
      </c>
    </row>
    <row r="916">
      <c r="A916" s="98" t="s">
        <v>145014</v>
      </c>
      <c r="B916" s="98" t="s">
        <v>145015</v>
      </c>
      <c r="C916" s="100">
        <v>662</v>
      </c>
      <c r="D916" s="98" t="s">
        <v>145016</v>
      </c>
      <c r="E916" s="98" t="s">
        <v>145017</v>
      </c>
      <c r="F916" s="104">
        <v>45455</v>
      </c>
      <c r="G916" s="104">
        <v>45455</v>
      </c>
      <c r="H916" s="104">
        <v>45819</v>
      </c>
      <c r="J916" s="101">
        <v>1242</v>
      </c>
      <c r="K916" s="98" t="s">
        <v>145018</v>
      </c>
      <c r="L916" s="98" t="s">
        <v>145019</v>
      </c>
      <c r="M916" s="98" t="s">
        <v>145020</v>
      </c>
      <c r="N916" s="98" t="s">
        <v>145021</v>
      </c>
      <c r="O916" s="101">
        <v>25</v>
      </c>
      <c r="P916" s="101">
        <v>100</v>
      </c>
      <c r="Q916" s="101">
        <v>0</v>
      </c>
      <c r="R916" s="101">
        <v>1242</v>
      </c>
    </row>
    <row r="917">
      <c r="L917" s="98" t="s">
        <v>145022</v>
      </c>
      <c r="M917" s="98" t="s">
        <v>145023</v>
      </c>
      <c r="N917" s="98" t="s">
        <v>145024</v>
      </c>
      <c r="O917" s="101">
        <v>75</v>
      </c>
      <c r="P917" s="101">
        <v>0</v>
      </c>
    </row>
    <row r="918">
      <c r="L918" s="98" t="s">
        <v>145025</v>
      </c>
      <c r="M918" s="98" t="s">
        <v>145026</v>
      </c>
      <c r="N918" s="98" t="s">
        <v>145027</v>
      </c>
      <c r="O918" s="101">
        <v>1142</v>
      </c>
      <c r="P918" s="101">
        <v>1142</v>
      </c>
    </row>
    <row r="919">
      <c r="L919" s="98" t="s">
        <v>145028</v>
      </c>
      <c r="M919" s="98" t="s">
        <v>145029</v>
      </c>
      <c r="N919" s="98" t="s">
        <v>145030</v>
      </c>
      <c r="O919" s="101">
        <v>9</v>
      </c>
      <c r="P919" s="101">
        <v>9</v>
      </c>
    </row>
    <row r="920">
      <c r="L920" s="98" t="s">
        <v>145031</v>
      </c>
      <c r="M920" s="98" t="s">
        <v>145032</v>
      </c>
      <c r="N920" s="98" t="s">
        <v>145033</v>
      </c>
      <c r="O920" s="101">
        <v>30</v>
      </c>
      <c r="P920" s="101">
        <v>30</v>
      </c>
    </row>
    <row r="921">
      <c r="L921" s="98" t="s">
        <v>145034</v>
      </c>
      <c r="M921" s="98" t="s">
        <v>145035</v>
      </c>
      <c r="N921" s="98" t="s">
        <v>145036</v>
      </c>
      <c r="O921" s="101">
        <v>4</v>
      </c>
      <c r="P921" s="101">
        <v>4</v>
      </c>
    </row>
    <row r="922">
      <c r="L922" s="98" t="s">
        <v>145037</v>
      </c>
      <c r="M922" s="98" t="s">
        <v>145038</v>
      </c>
      <c r="N922" s="98" t="s">
        <v>145039</v>
      </c>
      <c r="O922" s="101">
        <v>10</v>
      </c>
      <c r="P922" s="101">
        <v>10</v>
      </c>
    </row>
    <row r="923">
      <c r="L923" s="98" t="s">
        <v>145040</v>
      </c>
      <c r="M923" s="98" t="s">
        <v>145041</v>
      </c>
      <c r="N923" s="98" t="s">
        <v>145042</v>
      </c>
      <c r="O923" s="101">
        <v>10</v>
      </c>
      <c r="P923" s="101">
        <v>10</v>
      </c>
    </row>
    <row r="924">
      <c r="K924" s="96" t="s">
        <v>145043</v>
      </c>
      <c r="O924" s="85">
        <f>SUM(O916:O923)</f>
      </c>
      <c r="P924" s="85">
        <f>SUM(P916:P923)</f>
      </c>
    </row>
    <row r="925">
      <c r="A925" s="98" t="s">
        <v>145044</v>
      </c>
      <c r="B925" s="98" t="s">
        <v>145045</v>
      </c>
      <c r="C925" s="100">
        <v>662</v>
      </c>
      <c r="D925" s="98" t="s">
        <v>145046</v>
      </c>
      <c r="E925" s="98" t="s">
        <v>145047</v>
      </c>
      <c r="F925" s="104">
        <v>45596</v>
      </c>
      <c r="G925" s="104">
        <v>45596</v>
      </c>
      <c r="H925" s="104">
        <v>45991</v>
      </c>
      <c r="J925" s="101">
        <v>1122</v>
      </c>
      <c r="K925" s="98" t="s">
        <v>145048</v>
      </c>
      <c r="L925" s="98" t="s">
        <v>145049</v>
      </c>
      <c r="M925" s="98" t="s">
        <v>145050</v>
      </c>
      <c r="N925" s="98" t="s">
        <v>145051</v>
      </c>
      <c r="O925" s="101">
        <v>25</v>
      </c>
      <c r="P925" s="101">
        <v>25</v>
      </c>
      <c r="Q925" s="101">
        <v>0</v>
      </c>
      <c r="R925" s="101">
        <v>350</v>
      </c>
    </row>
    <row r="926">
      <c r="L926" s="98" t="s">
        <v>145052</v>
      </c>
      <c r="M926" s="98" t="s">
        <v>145053</v>
      </c>
      <c r="N926" s="98" t="s">
        <v>145054</v>
      </c>
      <c r="O926" s="101">
        <v>1097</v>
      </c>
      <c r="P926" s="101">
        <v>1097</v>
      </c>
    </row>
    <row r="927">
      <c r="L927" s="98" t="s">
        <v>145055</v>
      </c>
      <c r="M927" s="98" t="s">
        <v>145056</v>
      </c>
      <c r="N927" s="98" t="s">
        <v>145057</v>
      </c>
      <c r="O927" s="101">
        <v>9</v>
      </c>
      <c r="P927" s="101">
        <v>9</v>
      </c>
    </row>
    <row r="928">
      <c r="L928" s="98" t="s">
        <v>145058</v>
      </c>
      <c r="M928" s="98" t="s">
        <v>145059</v>
      </c>
      <c r="N928" s="98" t="s">
        <v>145060</v>
      </c>
      <c r="O928" s="101">
        <v>30</v>
      </c>
      <c r="P928" s="101">
        <v>30</v>
      </c>
    </row>
    <row r="929">
      <c r="L929" s="98" t="s">
        <v>145061</v>
      </c>
      <c r="M929" s="98" t="s">
        <v>145062</v>
      </c>
      <c r="N929" s="98" t="s">
        <v>145063</v>
      </c>
      <c r="O929" s="101">
        <v>4</v>
      </c>
      <c r="P929" s="101">
        <v>4</v>
      </c>
    </row>
    <row r="930">
      <c r="L930" s="98" t="s">
        <v>145064</v>
      </c>
      <c r="M930" s="98" t="s">
        <v>145065</v>
      </c>
      <c r="N930" s="98" t="s">
        <v>145066</v>
      </c>
      <c r="O930" s="101">
        <v>10</v>
      </c>
      <c r="P930" s="101">
        <v>10</v>
      </c>
    </row>
    <row r="931">
      <c r="L931" s="98" t="s">
        <v>145067</v>
      </c>
      <c r="M931" s="98" t="s">
        <v>145068</v>
      </c>
      <c r="N931" s="98" t="s">
        <v>145069</v>
      </c>
      <c r="O931" s="101">
        <v>10</v>
      </c>
      <c r="P931" s="101">
        <v>10</v>
      </c>
    </row>
    <row r="932">
      <c r="K932" s="96" t="s">
        <v>145070</v>
      </c>
      <c r="O932" s="85">
        <f>SUM(O925:O931)</f>
      </c>
      <c r="P932" s="85">
        <f>SUM(P925:P931)</f>
      </c>
    </row>
    <row r="933">
      <c r="A933" s="98" t="s">
        <v>145071</v>
      </c>
      <c r="B933" s="98" t="s">
        <v>145072</v>
      </c>
      <c r="C933" s="100">
        <v>933</v>
      </c>
      <c r="D933" s="98" t="s">
        <v>145073</v>
      </c>
      <c r="E933" s="98" t="s">
        <v>145074</v>
      </c>
      <c r="F933" s="104">
        <v>45653</v>
      </c>
      <c r="G933" s="104">
        <v>45653</v>
      </c>
      <c r="H933" s="104">
        <v>45834</v>
      </c>
      <c r="J933" s="101">
        <v>1627</v>
      </c>
      <c r="K933" s="98" t="s">
        <v>145075</v>
      </c>
      <c r="L933" s="98" t="s">
        <v>145076</v>
      </c>
      <c r="M933" s="98" t="s">
        <v>145077</v>
      </c>
      <c r="N933" s="98" t="s">
        <v>145078</v>
      </c>
      <c r="O933" s="101">
        <v>200</v>
      </c>
      <c r="P933" s="101">
        <v>0</v>
      </c>
      <c r="Q933" s="101">
        <v>0</v>
      </c>
      <c r="R933" s="101">
        <v>400</v>
      </c>
    </row>
    <row r="934">
      <c r="L934" s="98" t="s">
        <v>145079</v>
      </c>
      <c r="M934" s="98" t="s">
        <v>145080</v>
      </c>
      <c r="N934" s="98" t="s">
        <v>145081</v>
      </c>
      <c r="O934" s="101">
        <v>10</v>
      </c>
      <c r="P934" s="101">
        <v>210</v>
      </c>
    </row>
    <row r="935">
      <c r="L935" s="98" t="s">
        <v>145082</v>
      </c>
      <c r="M935" s="98" t="s">
        <v>145083</v>
      </c>
      <c r="N935" s="98" t="s">
        <v>145084</v>
      </c>
      <c r="O935" s="101">
        <v>1467</v>
      </c>
      <c r="P935" s="101">
        <v>1467</v>
      </c>
    </row>
    <row r="936">
      <c r="L936" s="98" t="s">
        <v>145085</v>
      </c>
      <c r="M936" s="98" t="s">
        <v>145086</v>
      </c>
      <c r="N936" s="98" t="s">
        <v>145087</v>
      </c>
      <c r="O936" s="101">
        <v>9</v>
      </c>
      <c r="P936" s="101">
        <v>9</v>
      </c>
    </row>
    <row r="937">
      <c r="L937" s="98" t="s">
        <v>145088</v>
      </c>
      <c r="M937" s="98" t="s">
        <v>145089</v>
      </c>
      <c r="N937" s="98" t="s">
        <v>145090</v>
      </c>
      <c r="O937" s="101">
        <v>30</v>
      </c>
      <c r="P937" s="101">
        <v>30</v>
      </c>
    </row>
    <row r="938">
      <c r="L938" s="98" t="s">
        <v>145091</v>
      </c>
      <c r="M938" s="98" t="s">
        <v>145092</v>
      </c>
      <c r="N938" s="98" t="s">
        <v>145093</v>
      </c>
      <c r="O938" s="101">
        <v>4</v>
      </c>
      <c r="P938" s="101">
        <v>4</v>
      </c>
    </row>
    <row r="939">
      <c r="L939" s="98" t="s">
        <v>145094</v>
      </c>
      <c r="M939" s="98" t="s">
        <v>145095</v>
      </c>
      <c r="N939" s="98" t="s">
        <v>145096</v>
      </c>
      <c r="O939" s="101">
        <v>10</v>
      </c>
      <c r="P939" s="101">
        <v>10</v>
      </c>
    </row>
    <row r="940">
      <c r="L940" s="98" t="s">
        <v>145097</v>
      </c>
      <c r="M940" s="98" t="s">
        <v>145098</v>
      </c>
      <c r="N940" s="98" t="s">
        <v>145099</v>
      </c>
      <c r="O940" s="101">
        <v>10</v>
      </c>
      <c r="P940" s="101">
        <v>10</v>
      </c>
    </row>
    <row r="941">
      <c r="K941" s="96" t="s">
        <v>145100</v>
      </c>
      <c r="O941" s="85">
        <f>SUM(O933:O940)</f>
      </c>
      <c r="P941" s="85">
        <f>SUM(P933:P940)</f>
      </c>
    </row>
    <row r="942">
      <c r="A942" s="98" t="s">
        <v>145101</v>
      </c>
      <c r="B942" s="98" t="s">
        <v>145102</v>
      </c>
      <c r="C942" s="100">
        <v>933</v>
      </c>
      <c r="D942" s="98" t="s">
        <v>145103</v>
      </c>
      <c r="E942" s="98" t="s">
        <v>145104</v>
      </c>
      <c r="F942" s="104">
        <v>45485</v>
      </c>
      <c r="G942" s="104">
        <v>45485</v>
      </c>
      <c r="H942" s="104">
        <v>45869</v>
      </c>
      <c r="J942" s="101">
        <v>1483</v>
      </c>
      <c r="K942" s="98" t="s">
        <v>145105</v>
      </c>
      <c r="L942" s="98" t="s">
        <v>145106</v>
      </c>
      <c r="M942" s="98" t="s">
        <v>145107</v>
      </c>
      <c r="N942" s="98" t="s">
        <v>145108</v>
      </c>
      <c r="O942" s="101">
        <v>10</v>
      </c>
      <c r="P942" s="101">
        <v>10</v>
      </c>
      <c r="Q942" s="101">
        <v>0</v>
      </c>
      <c r="R942" s="101">
        <v>400</v>
      </c>
    </row>
    <row r="943">
      <c r="L943" s="98" t="s">
        <v>145109</v>
      </c>
      <c r="M943" s="98" t="s">
        <v>145110</v>
      </c>
      <c r="N943" s="98" t="s">
        <v>145111</v>
      </c>
      <c r="O943" s="101">
        <v>1473</v>
      </c>
      <c r="P943" s="101">
        <v>1473</v>
      </c>
    </row>
    <row r="944">
      <c r="L944" s="98" t="s">
        <v>145112</v>
      </c>
      <c r="M944" s="98" t="s">
        <v>145113</v>
      </c>
      <c r="N944" s="98" t="s">
        <v>145114</v>
      </c>
      <c r="O944" s="101">
        <v>9</v>
      </c>
      <c r="P944" s="101">
        <v>9</v>
      </c>
    </row>
    <row r="945">
      <c r="L945" s="98" t="s">
        <v>145115</v>
      </c>
      <c r="M945" s="98" t="s">
        <v>145116</v>
      </c>
      <c r="N945" s="98" t="s">
        <v>145117</v>
      </c>
      <c r="O945" s="101">
        <v>30</v>
      </c>
      <c r="P945" s="101">
        <v>30</v>
      </c>
    </row>
    <row r="946">
      <c r="L946" s="98" t="s">
        <v>145118</v>
      </c>
      <c r="M946" s="98" t="s">
        <v>145119</v>
      </c>
      <c r="N946" s="98" t="s">
        <v>145120</v>
      </c>
      <c r="O946" s="101">
        <v>4</v>
      </c>
      <c r="P946" s="101">
        <v>4</v>
      </c>
    </row>
    <row r="947">
      <c r="L947" s="98" t="s">
        <v>145121</v>
      </c>
      <c r="M947" s="98" t="s">
        <v>145122</v>
      </c>
      <c r="N947" s="98" t="s">
        <v>145123</v>
      </c>
      <c r="O947" s="101">
        <v>10</v>
      </c>
      <c r="P947" s="101">
        <v>10</v>
      </c>
    </row>
    <row r="948">
      <c r="L948" s="98" t="s">
        <v>145124</v>
      </c>
      <c r="M948" s="98" t="s">
        <v>145125</v>
      </c>
      <c r="N948" s="98" t="s">
        <v>145126</v>
      </c>
      <c r="O948" s="101">
        <v>10</v>
      </c>
      <c r="P948" s="101">
        <v>10</v>
      </c>
    </row>
    <row r="949">
      <c r="K949" s="96" t="s">
        <v>145127</v>
      </c>
      <c r="O949" s="85">
        <f>SUM(O942:O948)</f>
      </c>
      <c r="P949" s="85">
        <f>SUM(P942:P948)</f>
      </c>
    </row>
    <row r="950">
      <c r="A950" s="98" t="s">
        <v>145128</v>
      </c>
      <c r="B950" s="98" t="s">
        <v>145129</v>
      </c>
      <c r="C950" s="100">
        <v>933</v>
      </c>
      <c r="D950" s="98" t="s">
        <v>145130</v>
      </c>
      <c r="E950" s="98" t="s">
        <v>145131</v>
      </c>
      <c r="F950" s="104">
        <v>45413</v>
      </c>
      <c r="G950" s="104">
        <v>45413</v>
      </c>
      <c r="H950" s="104">
        <v>45808</v>
      </c>
      <c r="J950" s="101">
        <v>1483</v>
      </c>
      <c r="K950" s="98" t="s">
        <v>145132</v>
      </c>
      <c r="L950" s="98" t="s">
        <v>145133</v>
      </c>
      <c r="M950" s="98" t="s">
        <v>145134</v>
      </c>
      <c r="N950" s="98" t="s">
        <v>145135</v>
      </c>
      <c r="O950" s="101">
        <v>10</v>
      </c>
      <c r="P950" s="101">
        <v>10</v>
      </c>
      <c r="Q950" s="101">
        <v>0</v>
      </c>
      <c r="R950" s="101">
        <v>400</v>
      </c>
    </row>
    <row r="951">
      <c r="L951" s="98" t="s">
        <v>145136</v>
      </c>
      <c r="M951" s="98" t="s">
        <v>145137</v>
      </c>
      <c r="N951" s="98" t="s">
        <v>145138</v>
      </c>
      <c r="O951" s="101">
        <v>1473</v>
      </c>
      <c r="P951" s="101">
        <v>1473</v>
      </c>
    </row>
    <row r="952">
      <c r="L952" s="98" t="s">
        <v>145139</v>
      </c>
      <c r="M952" s="98" t="s">
        <v>145140</v>
      </c>
      <c r="N952" s="98" t="s">
        <v>145141</v>
      </c>
      <c r="O952" s="101">
        <v>9</v>
      </c>
      <c r="P952" s="101">
        <v>9</v>
      </c>
    </row>
    <row r="953">
      <c r="L953" s="98" t="s">
        <v>145142</v>
      </c>
      <c r="M953" s="98" t="s">
        <v>145143</v>
      </c>
      <c r="N953" s="98" t="s">
        <v>145144</v>
      </c>
      <c r="O953" s="101">
        <v>30</v>
      </c>
      <c r="P953" s="101">
        <v>30</v>
      </c>
    </row>
    <row r="954">
      <c r="L954" s="98" t="s">
        <v>145145</v>
      </c>
      <c r="M954" s="98" t="s">
        <v>145146</v>
      </c>
      <c r="N954" s="98" t="s">
        <v>145147</v>
      </c>
      <c r="O954" s="101">
        <v>4</v>
      </c>
      <c r="P954" s="101">
        <v>4</v>
      </c>
    </row>
    <row r="955">
      <c r="L955" s="98" t="s">
        <v>145148</v>
      </c>
      <c r="M955" s="98" t="s">
        <v>145149</v>
      </c>
      <c r="N955" s="98" t="s">
        <v>145150</v>
      </c>
      <c r="O955" s="101">
        <v>10</v>
      </c>
      <c r="P955" s="101">
        <v>10</v>
      </c>
    </row>
    <row r="956">
      <c r="L956" s="98" t="s">
        <v>145151</v>
      </c>
      <c r="M956" s="98" t="s">
        <v>145152</v>
      </c>
      <c r="N956" s="98" t="s">
        <v>145153</v>
      </c>
      <c r="O956" s="101">
        <v>10</v>
      </c>
      <c r="P956" s="101">
        <v>10</v>
      </c>
    </row>
    <row r="957">
      <c r="K957" s="96" t="s">
        <v>145154</v>
      </c>
      <c r="O957" s="85">
        <f>SUM(O950:O956)</f>
      </c>
      <c r="P957" s="85">
        <f>SUM(P950:P956)</f>
      </c>
    </row>
    <row r="958">
      <c r="A958" s="98" t="s">
        <v>145155</v>
      </c>
      <c r="B958" s="98" t="s">
        <v>145156</v>
      </c>
      <c r="C958" s="100">
        <v>933</v>
      </c>
      <c r="D958" s="98" t="s">
        <v>145157</v>
      </c>
      <c r="E958" s="98" t="s">
        <v>145158</v>
      </c>
      <c r="F958" s="104">
        <v>45215</v>
      </c>
      <c r="G958" s="104">
        <v>45581</v>
      </c>
      <c r="H958" s="104">
        <v>45976</v>
      </c>
      <c r="J958" s="101">
        <v>1425</v>
      </c>
      <c r="K958" s="98" t="s">
        <v>145159</v>
      </c>
      <c r="L958" s="98" t="s">
        <v>145160</v>
      </c>
      <c r="M958" s="98" t="s">
        <v>145161</v>
      </c>
      <c r="N958" s="98" t="s">
        <v>145162</v>
      </c>
      <c r="O958" s="101">
        <v>10</v>
      </c>
      <c r="P958" s="101">
        <v>10</v>
      </c>
      <c r="Q958" s="101">
        <v>0</v>
      </c>
      <c r="R958" s="101">
        <v>1200</v>
      </c>
    </row>
    <row r="959">
      <c r="L959" s="98" t="s">
        <v>145163</v>
      </c>
      <c r="M959" s="98" t="s">
        <v>145164</v>
      </c>
      <c r="N959" s="98" t="s">
        <v>145165</v>
      </c>
      <c r="O959" s="101">
        <v>1473</v>
      </c>
      <c r="P959" s="101">
        <v>1473</v>
      </c>
    </row>
    <row r="960">
      <c r="L960" s="98" t="s">
        <v>145166</v>
      </c>
      <c r="M960" s="98" t="s">
        <v>145167</v>
      </c>
      <c r="N960" s="98" t="s">
        <v>145168</v>
      </c>
      <c r="O960" s="101">
        <v>9</v>
      </c>
      <c r="P960" s="101">
        <v>9</v>
      </c>
    </row>
    <row r="961">
      <c r="L961" s="98" t="s">
        <v>145169</v>
      </c>
      <c r="M961" s="98" t="s">
        <v>145170</v>
      </c>
      <c r="N961" s="98" t="s">
        <v>145171</v>
      </c>
      <c r="O961" s="101">
        <v>30</v>
      </c>
      <c r="P961" s="101">
        <v>30</v>
      </c>
    </row>
    <row r="962">
      <c r="L962" s="98" t="s">
        <v>145172</v>
      </c>
      <c r="M962" s="98" t="s">
        <v>145173</v>
      </c>
      <c r="N962" s="98" t="s">
        <v>145174</v>
      </c>
      <c r="O962" s="101">
        <v>30</v>
      </c>
      <c r="P962" s="101">
        <v>30</v>
      </c>
    </row>
    <row r="963">
      <c r="L963" s="98" t="s">
        <v>145175</v>
      </c>
      <c r="M963" s="98" t="s">
        <v>145176</v>
      </c>
      <c r="N963" s="98" t="s">
        <v>145177</v>
      </c>
      <c r="O963" s="101">
        <v>4</v>
      </c>
      <c r="P963" s="101">
        <v>4</v>
      </c>
    </row>
    <row r="964">
      <c r="L964" s="98" t="s">
        <v>145178</v>
      </c>
      <c r="M964" s="98" t="s">
        <v>145179</v>
      </c>
      <c r="N964" s="98" t="s">
        <v>145180</v>
      </c>
      <c r="O964" s="101">
        <v>10</v>
      </c>
      <c r="P964" s="101">
        <v>10</v>
      </c>
    </row>
    <row r="965">
      <c r="L965" s="98" t="s">
        <v>145181</v>
      </c>
      <c r="M965" s="98" t="s">
        <v>145182</v>
      </c>
      <c r="N965" s="98" t="s">
        <v>145183</v>
      </c>
      <c r="O965" s="101">
        <v>10</v>
      </c>
      <c r="P965" s="101">
        <v>10</v>
      </c>
    </row>
    <row r="966">
      <c r="K966" s="96" t="s">
        <v>145184</v>
      </c>
      <c r="O966" s="85">
        <f>SUM(O958:O965)</f>
      </c>
      <c r="P966" s="85">
        <f>SUM(P958:P965)</f>
      </c>
    </row>
    <row r="967">
      <c r="A967" s="98" t="s">
        <v>145185</v>
      </c>
      <c r="B967" s="98" t="s">
        <v>145186</v>
      </c>
      <c r="C967" s="100">
        <v>933</v>
      </c>
      <c r="D967" s="98" t="s">
        <v>145187</v>
      </c>
      <c r="E967" s="98" t="s">
        <v>145188</v>
      </c>
      <c r="F967" s="104">
        <v>45698</v>
      </c>
      <c r="G967" s="104">
        <v>45698</v>
      </c>
      <c r="H967" s="104">
        <v>46090</v>
      </c>
      <c r="J967" s="101">
        <v>1617</v>
      </c>
      <c r="K967" s="98" t="s">
        <v>145189</v>
      </c>
      <c r="L967" s="98" t="s">
        <v>145190</v>
      </c>
      <c r="M967" s="98" t="s">
        <v>145191</v>
      </c>
      <c r="N967" s="98" t="s">
        <v>145192</v>
      </c>
      <c r="O967" s="101">
        <v>200</v>
      </c>
      <c r="P967" s="101">
        <v>200</v>
      </c>
      <c r="Q967" s="101">
        <v>0</v>
      </c>
      <c r="R967" s="101">
        <v>800</v>
      </c>
    </row>
    <row r="968">
      <c r="L968" s="98" t="s">
        <v>145193</v>
      </c>
      <c r="M968" s="98" t="s">
        <v>145194</v>
      </c>
      <c r="N968" s="98" t="s">
        <v>145195</v>
      </c>
      <c r="O968" s="101">
        <v>1417</v>
      </c>
      <c r="P968" s="101">
        <v>1417</v>
      </c>
    </row>
    <row r="969">
      <c r="L969" s="98" t="s">
        <v>145196</v>
      </c>
      <c r="M969" s="98" t="s">
        <v>145197</v>
      </c>
      <c r="N969" s="98" t="s">
        <v>145198</v>
      </c>
      <c r="O969" s="101">
        <v>9</v>
      </c>
      <c r="P969" s="101">
        <v>9</v>
      </c>
    </row>
    <row r="970">
      <c r="L970" s="98" t="s">
        <v>145199</v>
      </c>
      <c r="M970" s="98" t="s">
        <v>145200</v>
      </c>
      <c r="N970" s="98" t="s">
        <v>145201</v>
      </c>
      <c r="O970" s="101">
        <v>30</v>
      </c>
      <c r="P970" s="101">
        <v>30</v>
      </c>
    </row>
    <row r="971">
      <c r="L971" s="98" t="s">
        <v>145202</v>
      </c>
      <c r="M971" s="98" t="s">
        <v>145203</v>
      </c>
      <c r="N971" s="98" t="s">
        <v>145204</v>
      </c>
      <c r="O971" s="101">
        <v>4</v>
      </c>
      <c r="P971" s="101">
        <v>4</v>
      </c>
    </row>
    <row r="972">
      <c r="L972" s="98" t="s">
        <v>145205</v>
      </c>
      <c r="M972" s="98" t="s">
        <v>145206</v>
      </c>
      <c r="N972" s="98" t="s">
        <v>145207</v>
      </c>
      <c r="O972" s="101">
        <v>10</v>
      </c>
      <c r="P972" s="101">
        <v>10</v>
      </c>
    </row>
    <row r="973">
      <c r="L973" s="98" t="s">
        <v>145208</v>
      </c>
      <c r="M973" s="98" t="s">
        <v>145209</v>
      </c>
      <c r="N973" s="98" t="s">
        <v>145210</v>
      </c>
      <c r="O973" s="101">
        <v>10</v>
      </c>
      <c r="P973" s="101">
        <v>10</v>
      </c>
    </row>
    <row r="974">
      <c r="K974" s="96" t="s">
        <v>145211</v>
      </c>
      <c r="O974" s="85">
        <f>SUM(O967:O973)</f>
      </c>
      <c r="P974" s="85">
        <f>SUM(P967:P973)</f>
      </c>
    </row>
    <row r="975">
      <c r="A975" s="98" t="s">
        <v>145212</v>
      </c>
      <c r="B975" s="98" t="s">
        <v>145213</v>
      </c>
      <c r="C975" s="100">
        <v>933</v>
      </c>
      <c r="D975" s="98" t="s">
        <v>145214</v>
      </c>
      <c r="E975" s="98" t="s">
        <v>145215</v>
      </c>
      <c r="F975" s="104">
        <v>44369</v>
      </c>
      <c r="G975" s="104">
        <v>45658</v>
      </c>
      <c r="H975" s="104">
        <v>46022</v>
      </c>
      <c r="J975" s="101">
        <v>1415</v>
      </c>
      <c r="K975" s="98" t="s">
        <v>145216</v>
      </c>
      <c r="L975" s="98" t="s">
        <v>145217</v>
      </c>
      <c r="M975" s="98" t="s">
        <v>145218</v>
      </c>
      <c r="N975" s="98" t="s">
        <v>145219</v>
      </c>
      <c r="O975" s="101">
        <v>1473</v>
      </c>
      <c r="P975" s="101">
        <v>1473</v>
      </c>
      <c r="Q975" s="101">
        <v>0</v>
      </c>
      <c r="R975" s="101">
        <v>400</v>
      </c>
    </row>
    <row r="976">
      <c r="L976" s="98" t="s">
        <v>145220</v>
      </c>
      <c r="M976" s="98" t="s">
        <v>145221</v>
      </c>
      <c r="N976" s="98" t="s">
        <v>145222</v>
      </c>
      <c r="O976" s="101">
        <v>9</v>
      </c>
      <c r="P976" s="101">
        <v>9</v>
      </c>
    </row>
    <row r="977">
      <c r="L977" s="98" t="s">
        <v>145223</v>
      </c>
      <c r="M977" s="98" t="s">
        <v>145224</v>
      </c>
      <c r="N977" s="98" t="s">
        <v>145225</v>
      </c>
      <c r="O977" s="101">
        <v>4</v>
      </c>
      <c r="P977" s="101">
        <v>4</v>
      </c>
    </row>
    <row r="978">
      <c r="L978" s="98" t="s">
        <v>145226</v>
      </c>
      <c r="M978" s="98" t="s">
        <v>145227</v>
      </c>
      <c r="N978" s="98" t="s">
        <v>145228</v>
      </c>
      <c r="O978" s="101">
        <v>10</v>
      </c>
      <c r="P978" s="101">
        <v>10</v>
      </c>
    </row>
    <row r="979">
      <c r="L979" s="98" t="s">
        <v>145229</v>
      </c>
      <c r="M979" s="98" t="s">
        <v>145230</v>
      </c>
      <c r="N979" s="98" t="s">
        <v>145231</v>
      </c>
      <c r="O979" s="101">
        <v>10</v>
      </c>
      <c r="P979" s="101">
        <v>10</v>
      </c>
    </row>
    <row r="980">
      <c r="K980" s="96" t="s">
        <v>145232</v>
      </c>
      <c r="O980" s="85">
        <f>SUM(O975:O979)</f>
      </c>
      <c r="P980" s="85">
        <f>SUM(P975:P979)</f>
      </c>
    </row>
    <row r="981">
      <c r="A981" s="98" t="s">
        <v>145233</v>
      </c>
      <c r="B981" s="98" t="s">
        <v>145234</v>
      </c>
      <c r="C981" s="100">
        <v>933</v>
      </c>
      <c r="D981" s="98" t="s">
        <v>145235</v>
      </c>
      <c r="E981" s="98" t="s">
        <v>145236</v>
      </c>
      <c r="F981" s="104">
        <v>45377</v>
      </c>
      <c r="G981" s="104">
        <v>45748</v>
      </c>
      <c r="H981" s="104">
        <v>46112</v>
      </c>
      <c r="J981" s="101">
        <v>1415</v>
      </c>
      <c r="K981" s="98" t="s">
        <v>145237</v>
      </c>
      <c r="L981" s="98" t="s">
        <v>145238</v>
      </c>
      <c r="M981" s="98" t="s">
        <v>145239</v>
      </c>
      <c r="N981" s="98" t="s">
        <v>145240</v>
      </c>
      <c r="O981" s="101">
        <v>1425</v>
      </c>
      <c r="P981" s="101">
        <v>1425</v>
      </c>
      <c r="Q981" s="101">
        <v>0</v>
      </c>
      <c r="R981" s="101">
        <v>400</v>
      </c>
    </row>
    <row r="982">
      <c r="L982" s="98" t="s">
        <v>145241</v>
      </c>
      <c r="M982" s="98" t="s">
        <v>145242</v>
      </c>
      <c r="N982" s="98" t="s">
        <v>145243</v>
      </c>
      <c r="O982" s="101">
        <v>9</v>
      </c>
      <c r="P982" s="101">
        <v>9</v>
      </c>
    </row>
    <row r="983">
      <c r="L983" s="98" t="s">
        <v>145244</v>
      </c>
      <c r="M983" s="98" t="s">
        <v>145245</v>
      </c>
      <c r="N983" s="98" t="s">
        <v>145246</v>
      </c>
      <c r="O983" s="101">
        <v>30</v>
      </c>
      <c r="P983" s="101">
        <v>30</v>
      </c>
    </row>
    <row r="984">
      <c r="L984" s="98" t="s">
        <v>145247</v>
      </c>
      <c r="M984" s="98" t="s">
        <v>145248</v>
      </c>
      <c r="N984" s="98" t="s">
        <v>145249</v>
      </c>
      <c r="O984" s="101">
        <v>4</v>
      </c>
      <c r="P984" s="101">
        <v>4</v>
      </c>
    </row>
    <row r="985">
      <c r="L985" s="98" t="s">
        <v>145250</v>
      </c>
      <c r="M985" s="98" t="s">
        <v>145251</v>
      </c>
      <c r="N985" s="98" t="s">
        <v>145252</v>
      </c>
      <c r="O985" s="101">
        <v>10</v>
      </c>
      <c r="P985" s="101">
        <v>10</v>
      </c>
    </row>
    <row r="986">
      <c r="L986" s="98" t="s">
        <v>145253</v>
      </c>
      <c r="M986" s="98" t="s">
        <v>145254</v>
      </c>
      <c r="N986" s="98" t="s">
        <v>145255</v>
      </c>
      <c r="O986" s="101">
        <v>10</v>
      </c>
      <c r="P986" s="101">
        <v>10</v>
      </c>
    </row>
    <row r="987">
      <c r="K987" s="96" t="s">
        <v>145256</v>
      </c>
      <c r="O987" s="85">
        <f>SUM(O981:O986)</f>
      </c>
      <c r="P987" s="85">
        <f>SUM(P981:P986)</f>
      </c>
    </row>
    <row r="988">
      <c r="A988" s="98" t="s">
        <v>145257</v>
      </c>
      <c r="B988" s="98" t="s">
        <v>145258</v>
      </c>
      <c r="C988" s="100">
        <v>933</v>
      </c>
      <c r="D988" s="98" t="s">
        <v>145259</v>
      </c>
      <c r="E988" s="98" t="s">
        <v>145260</v>
      </c>
      <c r="J988" s="101">
        <v>1492</v>
      </c>
      <c r="K988" s="98" t="s">
        <v>145261</v>
      </c>
      <c r="L988" s="98" t="s">
        <v>145261</v>
      </c>
      <c r="O988" s="101">
        <v>0</v>
      </c>
      <c r="P988" s="101">
        <v>0</v>
      </c>
      <c r="R988" s="101">
        <v>0</v>
      </c>
    </row>
    <row r="989">
      <c r="K989" s="96" t="s">
        <v>145262</v>
      </c>
      <c r="O989" s="85">
        <f>SUM(O988:O988)</f>
      </c>
      <c r="P989" s="85">
        <f>SUM(P988:P988)</f>
      </c>
    </row>
    <row r="990">
      <c r="A990" s="98" t="s">
        <v>145263</v>
      </c>
      <c r="B990" s="98" t="s">
        <v>145264</v>
      </c>
      <c r="C990" s="100">
        <v>1010</v>
      </c>
      <c r="D990" s="98" t="s">
        <v>145265</v>
      </c>
      <c r="E990" s="98" t="s">
        <v>145266</v>
      </c>
      <c r="F990" s="104">
        <v>45548</v>
      </c>
      <c r="G990" s="104">
        <v>45548</v>
      </c>
      <c r="H990" s="104">
        <v>45942</v>
      </c>
      <c r="J990" s="101">
        <v>1629</v>
      </c>
      <c r="K990" s="98" t="s">
        <v>145267</v>
      </c>
      <c r="L990" s="98" t="s">
        <v>145268</v>
      </c>
      <c r="M990" s="98" t="s">
        <v>145269</v>
      </c>
      <c r="N990" s="98" t="s">
        <v>145270</v>
      </c>
      <c r="O990" s="101">
        <v>75</v>
      </c>
      <c r="P990" s="101">
        <v>75</v>
      </c>
      <c r="Q990" s="101">
        <v>0</v>
      </c>
      <c r="R990" s="101">
        <v>800</v>
      </c>
    </row>
    <row r="991">
      <c r="L991" s="98" t="s">
        <v>145271</v>
      </c>
      <c r="M991" s="98" t="s">
        <v>145272</v>
      </c>
      <c r="N991" s="98" t="s">
        <v>145273</v>
      </c>
      <c r="O991" s="101">
        <v>10</v>
      </c>
      <c r="P991" s="101">
        <v>10</v>
      </c>
    </row>
    <row r="992">
      <c r="L992" s="98" t="s">
        <v>145274</v>
      </c>
      <c r="M992" s="98" t="s">
        <v>145275</v>
      </c>
      <c r="N992" s="98" t="s">
        <v>145276</v>
      </c>
      <c r="O992" s="101">
        <v>1544</v>
      </c>
      <c r="P992" s="101">
        <v>1544</v>
      </c>
    </row>
    <row r="993">
      <c r="L993" s="98" t="s">
        <v>145277</v>
      </c>
      <c r="M993" s="98" t="s">
        <v>145278</v>
      </c>
      <c r="N993" s="98" t="s">
        <v>145279</v>
      </c>
      <c r="O993" s="101">
        <v>9</v>
      </c>
      <c r="P993" s="101">
        <v>9</v>
      </c>
    </row>
    <row r="994">
      <c r="L994" s="98" t="s">
        <v>145280</v>
      </c>
      <c r="M994" s="98" t="s">
        <v>145281</v>
      </c>
      <c r="N994" s="98" t="s">
        <v>145282</v>
      </c>
      <c r="O994" s="101">
        <v>30</v>
      </c>
      <c r="P994" s="101">
        <v>30</v>
      </c>
    </row>
    <row r="995">
      <c r="L995" s="98" t="s">
        <v>145283</v>
      </c>
      <c r="M995" s="98" t="s">
        <v>145284</v>
      </c>
      <c r="N995" s="98" t="s">
        <v>145285</v>
      </c>
      <c r="O995" s="101">
        <v>30</v>
      </c>
      <c r="P995" s="101">
        <v>30</v>
      </c>
    </row>
    <row r="996">
      <c r="L996" s="98" t="s">
        <v>145286</v>
      </c>
      <c r="M996" s="98" t="s">
        <v>145287</v>
      </c>
      <c r="N996" s="98" t="s">
        <v>145288</v>
      </c>
      <c r="O996" s="101">
        <v>4</v>
      </c>
      <c r="P996" s="101">
        <v>4</v>
      </c>
    </row>
    <row r="997">
      <c r="L997" s="98" t="s">
        <v>145289</v>
      </c>
      <c r="M997" s="98" t="s">
        <v>145290</v>
      </c>
      <c r="N997" s="98" t="s">
        <v>145291</v>
      </c>
      <c r="O997" s="101">
        <v>10</v>
      </c>
      <c r="P997" s="101">
        <v>10</v>
      </c>
    </row>
    <row r="998">
      <c r="L998" s="98" t="s">
        <v>145292</v>
      </c>
      <c r="M998" s="98" t="s">
        <v>145293</v>
      </c>
      <c r="N998" s="98" t="s">
        <v>145294</v>
      </c>
      <c r="O998" s="101">
        <v>10</v>
      </c>
      <c r="P998" s="101">
        <v>10</v>
      </c>
    </row>
    <row r="999">
      <c r="K999" s="96" t="s">
        <v>145295</v>
      </c>
      <c r="O999" s="85">
        <f>SUM(O990:O998)</f>
      </c>
      <c r="P999" s="85">
        <f>SUM(P990:P998)</f>
      </c>
    </row>
    <row r="1000">
      <c r="A1000" s="98" t="s">
        <v>145296</v>
      </c>
      <c r="B1000" s="98" t="s">
        <v>145297</v>
      </c>
      <c r="C1000" s="100">
        <v>1010</v>
      </c>
      <c r="D1000" s="98" t="s">
        <v>145298</v>
      </c>
      <c r="E1000" s="98" t="s">
        <v>145299</v>
      </c>
      <c r="F1000" s="104">
        <v>43548</v>
      </c>
      <c r="G1000" s="104">
        <v>45422</v>
      </c>
      <c r="H1000" s="104">
        <v>45838</v>
      </c>
      <c r="J1000" s="101">
        <v>1694</v>
      </c>
      <c r="K1000" s="98" t="s">
        <v>145300</v>
      </c>
      <c r="L1000" s="98" t="s">
        <v>145301</v>
      </c>
      <c r="M1000" s="98" t="s">
        <v>145302</v>
      </c>
      <c r="N1000" s="98" t="s">
        <v>145303</v>
      </c>
      <c r="O1000" s="101">
        <v>10</v>
      </c>
      <c r="P1000" s="101">
        <v>10</v>
      </c>
      <c r="Q1000" s="101">
        <v>0</v>
      </c>
      <c r="R1000" s="101">
        <v>400</v>
      </c>
    </row>
    <row r="1001">
      <c r="L1001" s="98" t="s">
        <v>145304</v>
      </c>
      <c r="M1001" s="98" t="s">
        <v>145305</v>
      </c>
      <c r="N1001" s="98" t="s">
        <v>145306</v>
      </c>
      <c r="O1001" s="101">
        <v>1435</v>
      </c>
      <c r="P1001" s="101">
        <v>1435</v>
      </c>
    </row>
    <row r="1002">
      <c r="L1002" s="98" t="s">
        <v>145307</v>
      </c>
      <c r="M1002" s="98" t="s">
        <v>145308</v>
      </c>
      <c r="N1002" s="98" t="s">
        <v>145309</v>
      </c>
      <c r="O1002" s="101">
        <v>9</v>
      </c>
      <c r="P1002" s="101">
        <v>9</v>
      </c>
    </row>
    <row r="1003">
      <c r="L1003" s="98" t="s">
        <v>145310</v>
      </c>
      <c r="M1003" s="98" t="s">
        <v>145311</v>
      </c>
      <c r="N1003" s="98" t="s">
        <v>145312</v>
      </c>
      <c r="O1003" s="101">
        <v>40</v>
      </c>
      <c r="P1003" s="101">
        <v>40</v>
      </c>
    </row>
    <row r="1004">
      <c r="L1004" s="98" t="s">
        <v>145313</v>
      </c>
      <c r="M1004" s="98" t="s">
        <v>145314</v>
      </c>
      <c r="N1004" s="98" t="s">
        <v>145315</v>
      </c>
      <c r="O1004" s="101">
        <v>4</v>
      </c>
      <c r="P1004" s="101">
        <v>4</v>
      </c>
    </row>
    <row r="1005">
      <c r="L1005" s="98" t="s">
        <v>145316</v>
      </c>
      <c r="M1005" s="98" t="s">
        <v>145317</v>
      </c>
      <c r="N1005" s="98" t="s">
        <v>145318</v>
      </c>
      <c r="O1005" s="101">
        <v>10</v>
      </c>
      <c r="P1005" s="101">
        <v>10</v>
      </c>
    </row>
    <row r="1006">
      <c r="L1006" s="98" t="s">
        <v>145319</v>
      </c>
      <c r="M1006" s="98" t="s">
        <v>145320</v>
      </c>
      <c r="N1006" s="98" t="s">
        <v>145321</v>
      </c>
      <c r="O1006" s="101">
        <v>10</v>
      </c>
      <c r="P1006" s="101">
        <v>10</v>
      </c>
    </row>
    <row r="1007">
      <c r="K1007" s="96" t="s">
        <v>145322</v>
      </c>
      <c r="O1007" s="85">
        <f>SUM(O1000:O1006)</f>
      </c>
      <c r="P1007" s="85">
        <f>SUM(P1000:P1006)</f>
      </c>
    </row>
    <row r="1008">
      <c r="A1008" s="98" t="s">
        <v>145323</v>
      </c>
      <c r="B1008" s="98" t="s">
        <v>145324</v>
      </c>
      <c r="C1008" s="100">
        <v>1010</v>
      </c>
      <c r="D1008" s="98" t="s">
        <v>145325</v>
      </c>
      <c r="E1008" s="98" t="s">
        <v>145326</v>
      </c>
      <c r="F1008" s="104">
        <v>44799</v>
      </c>
      <c r="G1008" s="104">
        <v>45567</v>
      </c>
      <c r="H1008" s="104">
        <v>45962</v>
      </c>
      <c r="I1008" s="104">
        <v>45804</v>
      </c>
      <c r="J1008" s="101">
        <v>1507</v>
      </c>
      <c r="K1008" s="98" t="s">
        <v>145327</v>
      </c>
      <c r="L1008" s="98" t="s">
        <v>145328</v>
      </c>
      <c r="M1008" s="98" t="s">
        <v>145329</v>
      </c>
      <c r="N1008" s="98" t="s">
        <v>145330</v>
      </c>
      <c r="O1008" s="101">
        <v>10</v>
      </c>
      <c r="P1008" s="101">
        <v>10</v>
      </c>
      <c r="Q1008" s="101">
        <v>0</v>
      </c>
      <c r="R1008" s="101">
        <v>450</v>
      </c>
    </row>
    <row r="1009">
      <c r="L1009" s="98" t="s">
        <v>145331</v>
      </c>
      <c r="M1009" s="98" t="s">
        <v>145332</v>
      </c>
      <c r="N1009" s="98" t="s">
        <v>145333</v>
      </c>
      <c r="O1009" s="101">
        <v>1544</v>
      </c>
      <c r="P1009" s="101">
        <v>1544</v>
      </c>
    </row>
    <row r="1010">
      <c r="L1010" s="98" t="s">
        <v>145334</v>
      </c>
      <c r="M1010" s="98" t="s">
        <v>145335</v>
      </c>
      <c r="N1010" s="98" t="s">
        <v>145336</v>
      </c>
      <c r="O1010" s="101">
        <v>9</v>
      </c>
      <c r="P1010" s="101">
        <v>9</v>
      </c>
    </row>
    <row r="1011">
      <c r="L1011" s="98" t="s">
        <v>145337</v>
      </c>
      <c r="M1011" s="98" t="s">
        <v>145338</v>
      </c>
      <c r="N1011" s="98" t="s">
        <v>145339</v>
      </c>
      <c r="O1011" s="101">
        <v>40</v>
      </c>
      <c r="P1011" s="101">
        <v>40</v>
      </c>
    </row>
    <row r="1012">
      <c r="L1012" s="98" t="s">
        <v>145340</v>
      </c>
      <c r="M1012" s="98" t="s">
        <v>145341</v>
      </c>
      <c r="N1012" s="98" t="s">
        <v>145342</v>
      </c>
      <c r="O1012" s="101">
        <v>40</v>
      </c>
      <c r="P1012" s="101">
        <v>40</v>
      </c>
    </row>
    <row r="1013">
      <c r="L1013" s="98" t="s">
        <v>145343</v>
      </c>
      <c r="M1013" s="98" t="s">
        <v>145344</v>
      </c>
      <c r="N1013" s="98" t="s">
        <v>145345</v>
      </c>
      <c r="O1013" s="101">
        <v>4</v>
      </c>
      <c r="P1013" s="101">
        <v>4</v>
      </c>
    </row>
    <row r="1014">
      <c r="L1014" s="98" t="s">
        <v>145346</v>
      </c>
      <c r="M1014" s="98" t="s">
        <v>145347</v>
      </c>
      <c r="N1014" s="98" t="s">
        <v>145348</v>
      </c>
      <c r="O1014" s="101">
        <v>10</v>
      </c>
      <c r="P1014" s="101">
        <v>10</v>
      </c>
    </row>
    <row r="1015">
      <c r="L1015" s="98" t="s">
        <v>145349</v>
      </c>
      <c r="M1015" s="98" t="s">
        <v>145350</v>
      </c>
      <c r="N1015" s="98" t="s">
        <v>145351</v>
      </c>
      <c r="O1015" s="101">
        <v>10</v>
      </c>
      <c r="P1015" s="101">
        <v>10</v>
      </c>
    </row>
    <row r="1016">
      <c r="K1016" s="96" t="s">
        <v>145352</v>
      </c>
      <c r="O1016" s="85">
        <f>SUM(O1008:O1015)</f>
      </c>
      <c r="P1016" s="85">
        <f>SUM(P1008:P1015)</f>
      </c>
    </row>
    <row r="1017">
      <c r="A1017" s="98" t="s">
        <v>145353</v>
      </c>
      <c r="B1017" s="98" t="s">
        <v>145354</v>
      </c>
      <c r="C1017" s="100">
        <v>1010</v>
      </c>
      <c r="D1017" s="98" t="s">
        <v>145355</v>
      </c>
      <c r="E1017" s="98" t="s">
        <v>145356</v>
      </c>
      <c r="F1017" s="104">
        <v>45748</v>
      </c>
      <c r="G1017" s="104">
        <v>45748</v>
      </c>
      <c r="H1017" s="104">
        <v>46112</v>
      </c>
      <c r="J1017" s="101">
        <v>1532</v>
      </c>
      <c r="K1017" s="98" t="s">
        <v>145357</v>
      </c>
      <c r="L1017" s="98" t="s">
        <v>145358</v>
      </c>
      <c r="M1017" s="98" t="s">
        <v>145359</v>
      </c>
      <c r="N1017" s="98" t="s">
        <v>145360</v>
      </c>
      <c r="O1017" s="101">
        <v>75</v>
      </c>
      <c r="P1017" s="101">
        <v>85</v>
      </c>
      <c r="Q1017" s="101">
        <v>0</v>
      </c>
      <c r="R1017" s="101">
        <v>400</v>
      </c>
    </row>
    <row r="1018">
      <c r="L1018" s="98" t="s">
        <v>145361</v>
      </c>
      <c r="M1018" s="98" t="s">
        <v>145362</v>
      </c>
      <c r="N1018" s="98" t="s">
        <v>145363</v>
      </c>
      <c r="O1018" s="101">
        <v>10</v>
      </c>
      <c r="P1018" s="101">
        <v>0</v>
      </c>
    </row>
    <row r="1019">
      <c r="L1019" s="98" t="s">
        <v>145364</v>
      </c>
      <c r="M1019" s="98" t="s">
        <v>145365</v>
      </c>
      <c r="N1019" s="98" t="s">
        <v>145366</v>
      </c>
      <c r="O1019" s="101">
        <v>1447</v>
      </c>
      <c r="P1019" s="101">
        <v>1447</v>
      </c>
    </row>
    <row r="1020">
      <c r="L1020" s="98" t="s">
        <v>145367</v>
      </c>
      <c r="M1020" s="98" t="s">
        <v>145368</v>
      </c>
      <c r="N1020" s="98" t="s">
        <v>145369</v>
      </c>
      <c r="O1020" s="101">
        <v>75</v>
      </c>
      <c r="P1020" s="101">
        <v>0</v>
      </c>
    </row>
    <row r="1021">
      <c r="L1021" s="98" t="s">
        <v>145370</v>
      </c>
      <c r="M1021" s="98" t="s">
        <v>145371</v>
      </c>
      <c r="N1021" s="98" t="s">
        <v>145372</v>
      </c>
      <c r="O1021" s="101">
        <v>9</v>
      </c>
      <c r="P1021" s="101">
        <v>9</v>
      </c>
    </row>
    <row r="1022">
      <c r="L1022" s="98" t="s">
        <v>145373</v>
      </c>
      <c r="M1022" s="98" t="s">
        <v>145374</v>
      </c>
      <c r="N1022" s="98" t="s">
        <v>145375</v>
      </c>
      <c r="O1022" s="101">
        <v>29</v>
      </c>
      <c r="P1022" s="101">
        <v>30</v>
      </c>
    </row>
    <row r="1023">
      <c r="L1023" s="98" t="s">
        <v>145376</v>
      </c>
      <c r="M1023" s="98" t="s">
        <v>145377</v>
      </c>
      <c r="N1023" s="98" t="s">
        <v>145378</v>
      </c>
      <c r="O1023" s="101">
        <v>29</v>
      </c>
      <c r="P1023" s="101">
        <v>30</v>
      </c>
    </row>
    <row r="1024">
      <c r="L1024" s="98" t="s">
        <v>145379</v>
      </c>
      <c r="M1024" s="98" t="s">
        <v>145380</v>
      </c>
      <c r="N1024" s="98" t="s">
        <v>145381</v>
      </c>
      <c r="O1024" s="101">
        <v>4</v>
      </c>
      <c r="P1024" s="101">
        <v>4</v>
      </c>
    </row>
    <row r="1025">
      <c r="L1025" s="98" t="s">
        <v>145382</v>
      </c>
      <c r="M1025" s="98" t="s">
        <v>145383</v>
      </c>
      <c r="N1025" s="98" t="s">
        <v>145384</v>
      </c>
      <c r="O1025" s="101">
        <v>10</v>
      </c>
      <c r="P1025" s="101">
        <v>10</v>
      </c>
    </row>
    <row r="1026">
      <c r="L1026" s="98" t="s">
        <v>145385</v>
      </c>
      <c r="M1026" s="98" t="s">
        <v>145386</v>
      </c>
      <c r="N1026" s="98" t="s">
        <v>145387</v>
      </c>
      <c r="O1026" s="101">
        <v>10</v>
      </c>
      <c r="P1026" s="101">
        <v>10</v>
      </c>
    </row>
    <row r="1027">
      <c r="K1027" s="96" t="s">
        <v>145388</v>
      </c>
      <c r="O1027" s="85">
        <f>SUM(O1017:O1026)</f>
      </c>
      <c r="P1027" s="85">
        <f>SUM(P1017:P1026)</f>
      </c>
    </row>
    <row r="1028">
      <c r="A1028" s="98" t="s">
        <v>145389</v>
      </c>
      <c r="B1028" s="98" t="s">
        <v>145390</v>
      </c>
      <c r="C1028" s="100">
        <v>1010</v>
      </c>
      <c r="D1028" s="98" t="s">
        <v>145391</v>
      </c>
      <c r="E1028" s="98" t="s">
        <v>145392</v>
      </c>
      <c r="F1028" s="104">
        <v>45629</v>
      </c>
      <c r="G1028" s="104">
        <v>45629</v>
      </c>
      <c r="H1028" s="104">
        <v>46024</v>
      </c>
      <c r="J1028" s="101">
        <v>1572</v>
      </c>
      <c r="K1028" s="98" t="s">
        <v>145393</v>
      </c>
      <c r="L1028" s="98" t="s">
        <v>145394</v>
      </c>
      <c r="M1028" s="98" t="s">
        <v>145395</v>
      </c>
      <c r="N1028" s="98" t="s">
        <v>145396</v>
      </c>
      <c r="O1028" s="101">
        <v>75</v>
      </c>
      <c r="P1028" s="101">
        <v>75</v>
      </c>
      <c r="Q1028" s="101">
        <v>3698.3299999999999</v>
      </c>
      <c r="R1028" s="101">
        <v>600</v>
      </c>
    </row>
    <row r="1029">
      <c r="L1029" s="98" t="s">
        <v>145397</v>
      </c>
      <c r="M1029" s="98" t="s">
        <v>145398</v>
      </c>
      <c r="N1029" s="98" t="s">
        <v>145399</v>
      </c>
      <c r="O1029" s="101">
        <v>1497</v>
      </c>
      <c r="P1029" s="101">
        <v>1497</v>
      </c>
    </row>
    <row r="1030">
      <c r="L1030" s="98" t="s">
        <v>145400</v>
      </c>
      <c r="M1030" s="98" t="s">
        <v>145401</v>
      </c>
      <c r="N1030" s="98" t="s">
        <v>145402</v>
      </c>
      <c r="O1030" s="101">
        <v>157.19999999999999</v>
      </c>
      <c r="P1030" s="101">
        <v>0</v>
      </c>
    </row>
    <row r="1031">
      <c r="L1031" s="98" t="s">
        <v>145403</v>
      </c>
      <c r="M1031" s="98" t="s">
        <v>145404</v>
      </c>
      <c r="N1031" s="98" t="s">
        <v>145405</v>
      </c>
      <c r="O1031" s="101">
        <v>9</v>
      </c>
      <c r="P1031" s="101">
        <v>9</v>
      </c>
    </row>
    <row r="1032">
      <c r="L1032" s="98" t="s">
        <v>145406</v>
      </c>
      <c r="M1032" s="98" t="s">
        <v>145407</v>
      </c>
      <c r="N1032" s="98" t="s">
        <v>145408</v>
      </c>
      <c r="O1032" s="101">
        <v>4</v>
      </c>
      <c r="P1032" s="101">
        <v>4</v>
      </c>
    </row>
    <row r="1033">
      <c r="L1033" s="98" t="s">
        <v>145409</v>
      </c>
      <c r="M1033" s="98" t="s">
        <v>145410</v>
      </c>
      <c r="N1033" s="98" t="s">
        <v>145411</v>
      </c>
      <c r="O1033" s="101">
        <v>10</v>
      </c>
      <c r="P1033" s="101">
        <v>10</v>
      </c>
    </row>
    <row r="1034">
      <c r="L1034" s="98" t="s">
        <v>145412</v>
      </c>
      <c r="M1034" s="98" t="s">
        <v>145413</v>
      </c>
      <c r="N1034" s="98" t="s">
        <v>145414</v>
      </c>
      <c r="O1034" s="101">
        <v>10</v>
      </c>
      <c r="P1034" s="101">
        <v>10</v>
      </c>
    </row>
    <row r="1035">
      <c r="K1035" s="96" t="s">
        <v>145415</v>
      </c>
      <c r="O1035" s="85">
        <f>SUM(O1028:O1034)</f>
      </c>
      <c r="P1035" s="85">
        <f>SUM(P1028:P1034)</f>
      </c>
    </row>
    <row r="1036">
      <c r="A1036" s="98" t="s">
        <v>145416</v>
      </c>
      <c r="B1036" s="98" t="s">
        <v>145417</v>
      </c>
      <c r="C1036" s="100">
        <v>1010</v>
      </c>
      <c r="D1036" s="98" t="s">
        <v>145418</v>
      </c>
      <c r="E1036" s="98" t="s">
        <v>145419</v>
      </c>
      <c r="F1036" s="104">
        <v>45031</v>
      </c>
      <c r="G1036" s="104">
        <v>45397</v>
      </c>
      <c r="H1036" s="104">
        <v>45777</v>
      </c>
      <c r="J1036" s="101">
        <v>1759</v>
      </c>
      <c r="K1036" s="98" t="s">
        <v>145420</v>
      </c>
      <c r="L1036" s="98" t="s">
        <v>145421</v>
      </c>
      <c r="M1036" s="98" t="s">
        <v>145422</v>
      </c>
      <c r="N1036" s="98" t="s">
        <v>145423</v>
      </c>
      <c r="O1036" s="101">
        <v>75</v>
      </c>
      <c r="P1036" s="101">
        <v>75</v>
      </c>
      <c r="Q1036" s="101">
        <v>0</v>
      </c>
      <c r="R1036" s="101">
        <v>400</v>
      </c>
    </row>
    <row r="1037">
      <c r="L1037" s="98" t="s">
        <v>145424</v>
      </c>
      <c r="M1037" s="98" t="s">
        <v>145425</v>
      </c>
      <c r="N1037" s="98" t="s">
        <v>145426</v>
      </c>
      <c r="O1037" s="101">
        <v>1547</v>
      </c>
      <c r="P1037" s="101">
        <v>1547</v>
      </c>
    </row>
    <row r="1038">
      <c r="L1038" s="98" t="s">
        <v>145427</v>
      </c>
      <c r="M1038" s="98" t="s">
        <v>145428</v>
      </c>
      <c r="N1038" s="98" t="s">
        <v>145429</v>
      </c>
      <c r="O1038" s="101">
        <v>9</v>
      </c>
      <c r="P1038" s="101">
        <v>9</v>
      </c>
    </row>
    <row r="1039">
      <c r="L1039" s="98" t="s">
        <v>145430</v>
      </c>
      <c r="M1039" s="98" t="s">
        <v>145431</v>
      </c>
      <c r="N1039" s="98" t="s">
        <v>145432</v>
      </c>
      <c r="O1039" s="101">
        <v>40</v>
      </c>
      <c r="P1039" s="101">
        <v>0</v>
      </c>
    </row>
    <row r="1040">
      <c r="L1040" s="98" t="s">
        <v>145433</v>
      </c>
      <c r="M1040" s="98" t="s">
        <v>145434</v>
      </c>
      <c r="N1040" s="98" t="s">
        <v>145435</v>
      </c>
      <c r="O1040" s="101">
        <v>30</v>
      </c>
      <c r="P1040" s="101">
        <v>70</v>
      </c>
    </row>
    <row r="1041">
      <c r="L1041" s="98" t="s">
        <v>145436</v>
      </c>
      <c r="M1041" s="98" t="s">
        <v>145437</v>
      </c>
      <c r="N1041" s="98" t="s">
        <v>145438</v>
      </c>
      <c r="O1041" s="101">
        <v>4</v>
      </c>
      <c r="P1041" s="101">
        <v>4</v>
      </c>
    </row>
    <row r="1042">
      <c r="L1042" s="98" t="s">
        <v>145439</v>
      </c>
      <c r="M1042" s="98" t="s">
        <v>145440</v>
      </c>
      <c r="N1042" s="98" t="s">
        <v>145441</v>
      </c>
      <c r="O1042" s="101">
        <v>10</v>
      </c>
      <c r="P1042" s="101">
        <v>10</v>
      </c>
    </row>
    <row r="1043">
      <c r="L1043" s="98" t="s">
        <v>145442</v>
      </c>
      <c r="M1043" s="98" t="s">
        <v>145443</v>
      </c>
      <c r="N1043" s="98" t="s">
        <v>145444</v>
      </c>
      <c r="O1043" s="101">
        <v>10</v>
      </c>
      <c r="P1043" s="101">
        <v>10</v>
      </c>
    </row>
    <row r="1044">
      <c r="K1044" s="96" t="s">
        <v>145445</v>
      </c>
      <c r="O1044" s="85">
        <f>SUM(O1036:O1043)</f>
      </c>
      <c r="P1044" s="85">
        <f>SUM(P1036:P1043)</f>
      </c>
    </row>
    <row r="1045">
      <c r="A1045" s="98" t="s">
        <v>145446</v>
      </c>
      <c r="B1045" s="98" t="s">
        <v>145447</v>
      </c>
      <c r="C1045" s="100">
        <v>1010</v>
      </c>
      <c r="D1045" s="98" t="s">
        <v>145448</v>
      </c>
      <c r="E1045" s="98" t="s">
        <v>145449</v>
      </c>
      <c r="F1045" s="104">
        <v>44898</v>
      </c>
      <c r="G1045" s="104">
        <v>45689</v>
      </c>
      <c r="H1045" s="104">
        <v>45869</v>
      </c>
      <c r="J1045" s="101">
        <v>1684</v>
      </c>
      <c r="K1045" s="98" t="s">
        <v>145450</v>
      </c>
      <c r="L1045" s="98" t="s">
        <v>145451</v>
      </c>
      <c r="M1045" s="98" t="s">
        <v>145452</v>
      </c>
      <c r="N1045" s="98" t="s">
        <v>145453</v>
      </c>
      <c r="O1045" s="101">
        <v>1547</v>
      </c>
      <c r="P1045" s="101">
        <v>1547</v>
      </c>
      <c r="Q1045" s="101">
        <v>0</v>
      </c>
      <c r="R1045" s="101">
        <v>1776</v>
      </c>
    </row>
    <row r="1046">
      <c r="L1046" s="98" t="s">
        <v>145454</v>
      </c>
      <c r="M1046" s="98" t="s">
        <v>145455</v>
      </c>
      <c r="N1046" s="98" t="s">
        <v>145456</v>
      </c>
      <c r="O1046" s="101">
        <v>9</v>
      </c>
      <c r="P1046" s="101">
        <v>9</v>
      </c>
    </row>
    <row r="1047">
      <c r="L1047" s="98" t="s">
        <v>145457</v>
      </c>
      <c r="M1047" s="98" t="s">
        <v>145458</v>
      </c>
      <c r="N1047" s="98" t="s">
        <v>145459</v>
      </c>
      <c r="O1047" s="101">
        <v>4</v>
      </c>
      <c r="P1047" s="101">
        <v>4</v>
      </c>
    </row>
    <row r="1048">
      <c r="L1048" s="98" t="s">
        <v>145460</v>
      </c>
      <c r="M1048" s="98" t="s">
        <v>145461</v>
      </c>
      <c r="N1048" s="98" t="s">
        <v>145462</v>
      </c>
      <c r="O1048" s="101">
        <v>10</v>
      </c>
      <c r="P1048" s="101">
        <v>10</v>
      </c>
    </row>
    <row r="1049">
      <c r="L1049" s="98" t="s">
        <v>145463</v>
      </c>
      <c r="M1049" s="98" t="s">
        <v>145464</v>
      </c>
      <c r="N1049" s="98" t="s">
        <v>145465</v>
      </c>
      <c r="O1049" s="101">
        <v>10</v>
      </c>
      <c r="P1049" s="101">
        <v>10</v>
      </c>
    </row>
    <row r="1050">
      <c r="K1050" s="96" t="s">
        <v>145466</v>
      </c>
      <c r="O1050" s="85">
        <f>SUM(O1045:O1049)</f>
      </c>
      <c r="P1050" s="85">
        <f>SUM(P1045:P1049)</f>
      </c>
    </row>
    <row r="1051">
      <c r="A1051" s="98" t="s">
        <v>145467</v>
      </c>
      <c r="B1051" s="98" t="s">
        <v>145468</v>
      </c>
      <c r="C1051" s="100">
        <v>1010</v>
      </c>
      <c r="D1051" s="98" t="s">
        <v>145469</v>
      </c>
      <c r="E1051" s="98" t="s">
        <v>145470</v>
      </c>
      <c r="F1051" s="104">
        <v>45513</v>
      </c>
      <c r="G1051" s="104">
        <v>45513</v>
      </c>
      <c r="H1051" s="104">
        <v>45877</v>
      </c>
      <c r="J1051" s="101">
        <v>1619</v>
      </c>
      <c r="K1051" s="98" t="s">
        <v>145471</v>
      </c>
      <c r="L1051" s="98" t="s">
        <v>145472</v>
      </c>
      <c r="M1051" s="98" t="s">
        <v>145473</v>
      </c>
      <c r="N1051" s="98" t="s">
        <v>145474</v>
      </c>
      <c r="O1051" s="101">
        <v>75</v>
      </c>
      <c r="P1051" s="101">
        <v>75</v>
      </c>
      <c r="Q1051" s="101">
        <v>0</v>
      </c>
      <c r="R1051" s="101">
        <v>450</v>
      </c>
    </row>
    <row r="1052">
      <c r="L1052" s="98" t="s">
        <v>145475</v>
      </c>
      <c r="M1052" s="98" t="s">
        <v>145476</v>
      </c>
      <c r="N1052" s="98" t="s">
        <v>145477</v>
      </c>
      <c r="O1052" s="101">
        <v>1544</v>
      </c>
      <c r="P1052" s="101">
        <v>1544</v>
      </c>
    </row>
    <row r="1053">
      <c r="L1053" s="98" t="s">
        <v>145478</v>
      </c>
      <c r="M1053" s="98" t="s">
        <v>145479</v>
      </c>
      <c r="N1053" s="98" t="s">
        <v>145480</v>
      </c>
      <c r="O1053" s="101">
        <v>9</v>
      </c>
      <c r="P1053" s="101">
        <v>9</v>
      </c>
    </row>
    <row r="1054">
      <c r="L1054" s="98" t="s">
        <v>145481</v>
      </c>
      <c r="M1054" s="98" t="s">
        <v>145482</v>
      </c>
      <c r="N1054" s="98" t="s">
        <v>145483</v>
      </c>
      <c r="O1054" s="101">
        <v>30</v>
      </c>
      <c r="P1054" s="101">
        <v>30</v>
      </c>
    </row>
    <row r="1055">
      <c r="L1055" s="98" t="s">
        <v>145484</v>
      </c>
      <c r="M1055" s="98" t="s">
        <v>145485</v>
      </c>
      <c r="N1055" s="98" t="s">
        <v>145486</v>
      </c>
      <c r="O1055" s="101">
        <v>4</v>
      </c>
      <c r="P1055" s="101">
        <v>4</v>
      </c>
    </row>
    <row r="1056">
      <c r="L1056" s="98" t="s">
        <v>145487</v>
      </c>
      <c r="M1056" s="98" t="s">
        <v>145488</v>
      </c>
      <c r="N1056" s="98" t="s">
        <v>145489</v>
      </c>
      <c r="O1056" s="101">
        <v>10</v>
      </c>
      <c r="P1056" s="101">
        <v>10</v>
      </c>
    </row>
    <row r="1057">
      <c r="L1057" s="98" t="s">
        <v>145490</v>
      </c>
      <c r="M1057" s="98" t="s">
        <v>145491</v>
      </c>
      <c r="N1057" s="98" t="s">
        <v>145492</v>
      </c>
      <c r="O1057" s="101">
        <v>10</v>
      </c>
      <c r="P1057" s="101">
        <v>10</v>
      </c>
    </row>
    <row r="1058">
      <c r="K1058" s="96" t="s">
        <v>145493</v>
      </c>
      <c r="O1058" s="85">
        <f>SUM(O1051:O1057)</f>
      </c>
      <c r="P1058" s="85">
        <f>SUM(P1051:P1057)</f>
      </c>
    </row>
    <row r="1059">
      <c r="A1059" s="98" t="s">
        <v>145494</v>
      </c>
      <c r="B1059" s="98" t="s">
        <v>145495</v>
      </c>
      <c r="C1059" s="100">
        <v>662</v>
      </c>
      <c r="D1059" s="98" t="s">
        <v>145496</v>
      </c>
      <c r="E1059" s="98" t="s">
        <v>145497</v>
      </c>
      <c r="F1059" s="104">
        <v>44533</v>
      </c>
      <c r="G1059" s="104">
        <v>45717</v>
      </c>
      <c r="H1059" s="104">
        <v>46112</v>
      </c>
      <c r="J1059" s="101">
        <v>1125</v>
      </c>
      <c r="K1059" s="98" t="s">
        <v>145498</v>
      </c>
      <c r="L1059" s="98" t="s">
        <v>145499</v>
      </c>
      <c r="M1059" s="98" t="s">
        <v>145500</v>
      </c>
      <c r="N1059" s="98" t="s">
        <v>145501</v>
      </c>
      <c r="O1059" s="101">
        <v>10</v>
      </c>
      <c r="P1059" s="101">
        <v>10</v>
      </c>
      <c r="Q1059" s="101">
        <v>0</v>
      </c>
      <c r="R1059" s="101">
        <v>350</v>
      </c>
    </row>
    <row r="1060">
      <c r="L1060" s="98" t="s">
        <v>145502</v>
      </c>
      <c r="M1060" s="98" t="s">
        <v>145503</v>
      </c>
      <c r="N1060" s="98" t="s">
        <v>145504</v>
      </c>
      <c r="O1060" s="101">
        <v>860</v>
      </c>
      <c r="P1060" s="101">
        <v>860</v>
      </c>
    </row>
    <row r="1061">
      <c r="L1061" s="98" t="s">
        <v>145505</v>
      </c>
      <c r="M1061" s="98" t="s">
        <v>145506</v>
      </c>
      <c r="N1061" s="98" t="s">
        <v>145507</v>
      </c>
      <c r="O1061" s="101">
        <v>9</v>
      </c>
      <c r="P1061" s="101">
        <v>9</v>
      </c>
    </row>
    <row r="1062">
      <c r="L1062" s="98" t="s">
        <v>145508</v>
      </c>
      <c r="M1062" s="98" t="s">
        <v>145509</v>
      </c>
      <c r="N1062" s="98" t="s">
        <v>145510</v>
      </c>
      <c r="O1062" s="101">
        <v>4</v>
      </c>
      <c r="P1062" s="101">
        <v>4</v>
      </c>
    </row>
    <row r="1063">
      <c r="L1063" s="98" t="s">
        <v>145511</v>
      </c>
      <c r="M1063" s="98" t="s">
        <v>145512</v>
      </c>
      <c r="N1063" s="98" t="s">
        <v>145513</v>
      </c>
      <c r="O1063" s="101">
        <v>10</v>
      </c>
      <c r="P1063" s="101">
        <v>10</v>
      </c>
    </row>
    <row r="1064">
      <c r="L1064" s="98" t="s">
        <v>145514</v>
      </c>
      <c r="M1064" s="98" t="s">
        <v>145515</v>
      </c>
      <c r="N1064" s="98" t="s">
        <v>145516</v>
      </c>
      <c r="O1064" s="101">
        <v>10</v>
      </c>
      <c r="P1064" s="101">
        <v>10</v>
      </c>
    </row>
    <row r="1065">
      <c r="K1065" s="96" t="s">
        <v>145517</v>
      </c>
      <c r="O1065" s="85">
        <f>SUM(O1059:O1064)</f>
      </c>
      <c r="P1065" s="85">
        <f>SUM(P1059:P1064)</f>
      </c>
    </row>
    <row r="1066">
      <c r="A1066" s="98" t="s">
        <v>145518</v>
      </c>
      <c r="B1066" s="98" t="s">
        <v>145519</v>
      </c>
      <c r="C1066" s="100">
        <v>662</v>
      </c>
      <c r="D1066" s="98" t="s">
        <v>145520</v>
      </c>
      <c r="E1066" s="98" t="s">
        <v>145521</v>
      </c>
      <c r="F1066" s="104">
        <v>37328</v>
      </c>
      <c r="G1066" s="104">
        <v>45486</v>
      </c>
      <c r="H1066" s="104">
        <v>45850</v>
      </c>
      <c r="J1066" s="101">
        <v>1125</v>
      </c>
      <c r="K1066" s="98" t="s">
        <v>145522</v>
      </c>
      <c r="L1066" s="98" t="s">
        <v>145523</v>
      </c>
      <c r="M1066" s="98" t="s">
        <v>145524</v>
      </c>
      <c r="N1066" s="98" t="s">
        <v>145525</v>
      </c>
      <c r="O1066" s="101">
        <v>10</v>
      </c>
      <c r="P1066" s="101">
        <v>10</v>
      </c>
      <c r="Q1066" s="101">
        <v>0</v>
      </c>
      <c r="R1066" s="101">
        <v>950</v>
      </c>
    </row>
    <row r="1067">
      <c r="L1067" s="98" t="s">
        <v>145526</v>
      </c>
      <c r="M1067" s="98" t="s">
        <v>145527</v>
      </c>
      <c r="N1067" s="98" t="s">
        <v>145528</v>
      </c>
      <c r="O1067" s="101">
        <v>1088</v>
      </c>
      <c r="P1067" s="101">
        <v>1088</v>
      </c>
    </row>
    <row r="1068">
      <c r="L1068" s="98" t="s">
        <v>145529</v>
      </c>
      <c r="M1068" s="98" t="s">
        <v>145530</v>
      </c>
      <c r="N1068" s="98" t="s">
        <v>145531</v>
      </c>
      <c r="O1068" s="101">
        <v>9</v>
      </c>
      <c r="P1068" s="101">
        <v>9</v>
      </c>
    </row>
    <row r="1069">
      <c r="L1069" s="98" t="s">
        <v>145532</v>
      </c>
      <c r="M1069" s="98" t="s">
        <v>145533</v>
      </c>
      <c r="N1069" s="98" t="s">
        <v>145534</v>
      </c>
      <c r="O1069" s="101">
        <v>4</v>
      </c>
      <c r="P1069" s="101">
        <v>4</v>
      </c>
    </row>
    <row r="1070">
      <c r="L1070" s="98" t="s">
        <v>145535</v>
      </c>
      <c r="M1070" s="98" t="s">
        <v>145536</v>
      </c>
      <c r="N1070" s="98" t="s">
        <v>145537</v>
      </c>
      <c r="O1070" s="101">
        <v>10</v>
      </c>
      <c r="P1070" s="101">
        <v>10</v>
      </c>
    </row>
    <row r="1071">
      <c r="L1071" s="98" t="s">
        <v>145538</v>
      </c>
      <c r="M1071" s="98" t="s">
        <v>145539</v>
      </c>
      <c r="N1071" s="98" t="s">
        <v>145540</v>
      </c>
      <c r="O1071" s="101">
        <v>10</v>
      </c>
      <c r="P1071" s="101">
        <v>10</v>
      </c>
    </row>
    <row r="1072">
      <c r="K1072" s="96" t="s">
        <v>145541</v>
      </c>
      <c r="O1072" s="85">
        <f>SUM(O1066:O1071)</f>
      </c>
      <c r="P1072" s="85">
        <f>SUM(P1066:P1071)</f>
      </c>
    </row>
    <row r="1073">
      <c r="A1073" s="98" t="s">
        <v>145542</v>
      </c>
      <c r="B1073" s="98" t="s">
        <v>145543</v>
      </c>
      <c r="C1073" s="100">
        <v>662</v>
      </c>
      <c r="D1073" s="98" t="s">
        <v>145544</v>
      </c>
      <c r="E1073" s="98" t="s">
        <v>145545</v>
      </c>
      <c r="F1073" s="104">
        <v>44552</v>
      </c>
      <c r="G1073" s="104">
        <v>45474</v>
      </c>
      <c r="H1073" s="104">
        <v>45838</v>
      </c>
      <c r="J1073" s="101">
        <v>1200</v>
      </c>
      <c r="K1073" s="98" t="s">
        <v>145546</v>
      </c>
      <c r="L1073" s="98" t="s">
        <v>145547</v>
      </c>
      <c r="M1073" s="98" t="s">
        <v>145548</v>
      </c>
      <c r="N1073" s="98" t="s">
        <v>145549</v>
      </c>
      <c r="O1073" s="101">
        <v>10</v>
      </c>
      <c r="P1073" s="101">
        <v>0</v>
      </c>
      <c r="Q1073" s="101">
        <v>0</v>
      </c>
      <c r="R1073" s="101">
        <v>350</v>
      </c>
    </row>
    <row r="1074">
      <c r="L1074" s="98" t="s">
        <v>145550</v>
      </c>
      <c r="M1074" s="98" t="s">
        <v>145551</v>
      </c>
      <c r="N1074" s="98" t="s">
        <v>145552</v>
      </c>
      <c r="O1074" s="101">
        <v>75</v>
      </c>
      <c r="P1074" s="101">
        <v>85</v>
      </c>
    </row>
    <row r="1075">
      <c r="L1075" s="98" t="s">
        <v>145553</v>
      </c>
      <c r="M1075" s="98" t="s">
        <v>145554</v>
      </c>
      <c r="N1075" s="98" t="s">
        <v>145555</v>
      </c>
      <c r="O1075" s="101">
        <v>1142</v>
      </c>
      <c r="P1075" s="101">
        <v>1142</v>
      </c>
    </row>
    <row r="1076">
      <c r="L1076" s="98" t="s">
        <v>145556</v>
      </c>
      <c r="M1076" s="98" t="s">
        <v>145557</v>
      </c>
      <c r="N1076" s="98" t="s">
        <v>145558</v>
      </c>
      <c r="O1076" s="101">
        <v>9</v>
      </c>
      <c r="P1076" s="101">
        <v>9</v>
      </c>
    </row>
    <row r="1077">
      <c r="L1077" s="98" t="s">
        <v>145559</v>
      </c>
      <c r="M1077" s="98" t="s">
        <v>145560</v>
      </c>
      <c r="N1077" s="98" t="s">
        <v>145561</v>
      </c>
      <c r="O1077" s="101">
        <v>40</v>
      </c>
      <c r="P1077" s="101">
        <v>40</v>
      </c>
    </row>
    <row r="1078">
      <c r="L1078" s="98" t="s">
        <v>145562</v>
      </c>
      <c r="M1078" s="98" t="s">
        <v>145563</v>
      </c>
      <c r="N1078" s="98" t="s">
        <v>145564</v>
      </c>
      <c r="O1078" s="101">
        <v>4</v>
      </c>
      <c r="P1078" s="101">
        <v>4</v>
      </c>
    </row>
    <row r="1079">
      <c r="L1079" s="98" t="s">
        <v>145565</v>
      </c>
      <c r="M1079" s="98" t="s">
        <v>145566</v>
      </c>
      <c r="N1079" s="98" t="s">
        <v>145567</v>
      </c>
      <c r="O1079" s="101">
        <v>10</v>
      </c>
      <c r="P1079" s="101">
        <v>10</v>
      </c>
    </row>
    <row r="1080">
      <c r="L1080" s="98" t="s">
        <v>145568</v>
      </c>
      <c r="M1080" s="98" t="s">
        <v>145569</v>
      </c>
      <c r="N1080" s="98" t="s">
        <v>145570</v>
      </c>
      <c r="O1080" s="101">
        <v>10</v>
      </c>
      <c r="P1080" s="101">
        <v>10</v>
      </c>
    </row>
    <row r="1081">
      <c r="K1081" s="96" t="s">
        <v>145571</v>
      </c>
      <c r="O1081" s="85">
        <f>SUM(O1073:O1080)</f>
      </c>
      <c r="P1081" s="85">
        <f>SUM(P1073:P1080)</f>
      </c>
    </row>
    <row r="1082">
      <c r="A1082" s="98" t="s">
        <v>145572</v>
      </c>
      <c r="B1082" s="98" t="s">
        <v>145573</v>
      </c>
      <c r="C1082" s="100">
        <v>662</v>
      </c>
      <c r="D1082" s="98" t="s">
        <v>145574</v>
      </c>
      <c r="E1082" s="98" t="s">
        <v>145575</v>
      </c>
      <c r="F1082" s="104">
        <v>45569</v>
      </c>
      <c r="G1082" s="104">
        <v>45569</v>
      </c>
      <c r="H1082" s="104">
        <v>45964</v>
      </c>
      <c r="J1082" s="101">
        <v>1182</v>
      </c>
      <c r="K1082" s="98" t="s">
        <v>145576</v>
      </c>
      <c r="L1082" s="98" t="s">
        <v>145577</v>
      </c>
      <c r="M1082" s="98" t="s">
        <v>145578</v>
      </c>
      <c r="N1082" s="98" t="s">
        <v>145579</v>
      </c>
      <c r="O1082" s="101">
        <v>75</v>
      </c>
      <c r="P1082" s="101">
        <v>0</v>
      </c>
      <c r="Q1082" s="101">
        <v>0</v>
      </c>
      <c r="R1082" s="101">
        <v>500</v>
      </c>
    </row>
    <row r="1083">
      <c r="L1083" s="98" t="s">
        <v>145580</v>
      </c>
      <c r="M1083" s="98" t="s">
        <v>145581</v>
      </c>
      <c r="N1083" s="98" t="s">
        <v>145582</v>
      </c>
      <c r="O1083" s="101">
        <v>10</v>
      </c>
      <c r="P1083" s="101">
        <v>85</v>
      </c>
    </row>
    <row r="1084">
      <c r="L1084" s="98" t="s">
        <v>145583</v>
      </c>
      <c r="M1084" s="98" t="s">
        <v>145584</v>
      </c>
      <c r="N1084" s="98" t="s">
        <v>145585</v>
      </c>
      <c r="O1084" s="101">
        <v>1097</v>
      </c>
      <c r="P1084" s="101">
        <v>1097</v>
      </c>
    </row>
    <row r="1085">
      <c r="L1085" s="98" t="s">
        <v>145586</v>
      </c>
      <c r="M1085" s="98" t="s">
        <v>145587</v>
      </c>
      <c r="N1085" s="98" t="s">
        <v>145588</v>
      </c>
      <c r="O1085" s="101">
        <v>118.2</v>
      </c>
      <c r="P1085" s="101">
        <v>0</v>
      </c>
    </row>
    <row r="1086">
      <c r="L1086" s="98" t="s">
        <v>145589</v>
      </c>
      <c r="M1086" s="98" t="s">
        <v>145590</v>
      </c>
      <c r="N1086" s="98" t="s">
        <v>145591</v>
      </c>
      <c r="O1086" s="101">
        <v>9</v>
      </c>
      <c r="P1086" s="101">
        <v>9</v>
      </c>
    </row>
    <row r="1087">
      <c r="L1087" s="98" t="s">
        <v>145592</v>
      </c>
      <c r="M1087" s="98" t="s">
        <v>145593</v>
      </c>
      <c r="N1087" s="98" t="s">
        <v>145594</v>
      </c>
      <c r="O1087" s="101">
        <v>4</v>
      </c>
      <c r="P1087" s="101">
        <v>4</v>
      </c>
    </row>
    <row r="1088">
      <c r="L1088" s="98" t="s">
        <v>145595</v>
      </c>
      <c r="M1088" s="98" t="s">
        <v>145596</v>
      </c>
      <c r="N1088" s="98" t="s">
        <v>145597</v>
      </c>
      <c r="O1088" s="101">
        <v>25</v>
      </c>
      <c r="P1088" s="101">
        <v>0</v>
      </c>
    </row>
    <row r="1089">
      <c r="L1089" s="98" t="s">
        <v>145598</v>
      </c>
      <c r="M1089" s="98" t="s">
        <v>145599</v>
      </c>
      <c r="N1089" s="98" t="s">
        <v>145600</v>
      </c>
      <c r="O1089" s="101">
        <v>10</v>
      </c>
      <c r="P1089" s="101">
        <v>10</v>
      </c>
    </row>
    <row r="1090">
      <c r="L1090" s="98" t="s">
        <v>145601</v>
      </c>
      <c r="M1090" s="98" t="s">
        <v>145602</v>
      </c>
      <c r="N1090" s="98" t="s">
        <v>145603</v>
      </c>
      <c r="O1090" s="101">
        <v>10</v>
      </c>
      <c r="P1090" s="101">
        <v>10</v>
      </c>
    </row>
    <row r="1091">
      <c r="K1091" s="96" t="s">
        <v>145604</v>
      </c>
      <c r="O1091" s="85">
        <f>SUM(O1082:O1090)</f>
      </c>
      <c r="P1091" s="85">
        <f>SUM(P1082:P1090)</f>
      </c>
    </row>
    <row r="1092">
      <c r="A1092" s="98" t="s">
        <v>145605</v>
      </c>
      <c r="B1092" s="98" t="s">
        <v>145606</v>
      </c>
      <c r="C1092" s="100">
        <v>662</v>
      </c>
      <c r="D1092" s="98" t="s">
        <v>145607</v>
      </c>
      <c r="E1092" s="98" t="s">
        <v>145608</v>
      </c>
      <c r="F1092" s="104">
        <v>44960</v>
      </c>
      <c r="G1092" s="104">
        <v>45354</v>
      </c>
      <c r="H1092" s="104">
        <v>45777</v>
      </c>
      <c r="I1092" s="104">
        <v>45777</v>
      </c>
      <c r="J1092" s="101">
        <v>1121</v>
      </c>
      <c r="K1092" s="98" t="s">
        <v>145609</v>
      </c>
      <c r="L1092" s="98" t="s">
        <v>145610</v>
      </c>
      <c r="M1092" s="98" t="s">
        <v>145611</v>
      </c>
      <c r="N1092" s="98" t="s">
        <v>145612</v>
      </c>
      <c r="O1092" s="101">
        <v>10</v>
      </c>
      <c r="P1092" s="101">
        <v>10</v>
      </c>
      <c r="Q1092" s="101">
        <v>0</v>
      </c>
      <c r="R1092" s="101">
        <v>700</v>
      </c>
    </row>
    <row r="1093">
      <c r="L1093" s="98" t="s">
        <v>145613</v>
      </c>
      <c r="M1093" s="98" t="s">
        <v>145614</v>
      </c>
      <c r="N1093" s="98" t="s">
        <v>145615</v>
      </c>
      <c r="O1093" s="101">
        <v>1011</v>
      </c>
      <c r="P1093" s="101">
        <v>1011</v>
      </c>
    </row>
    <row r="1094">
      <c r="L1094" s="98" t="s">
        <v>145616</v>
      </c>
      <c r="M1094" s="98" t="s">
        <v>145617</v>
      </c>
      <c r="N1094" s="98" t="s">
        <v>145618</v>
      </c>
      <c r="O1094" s="101">
        <v>9</v>
      </c>
      <c r="P1094" s="101">
        <v>9</v>
      </c>
    </row>
    <row r="1095">
      <c r="L1095" s="98" t="s">
        <v>145619</v>
      </c>
      <c r="M1095" s="98" t="s">
        <v>145620</v>
      </c>
      <c r="N1095" s="98" t="s">
        <v>145621</v>
      </c>
      <c r="O1095" s="101">
        <v>4</v>
      </c>
      <c r="P1095" s="101">
        <v>4</v>
      </c>
    </row>
    <row r="1096">
      <c r="L1096" s="98" t="s">
        <v>145622</v>
      </c>
      <c r="M1096" s="98" t="s">
        <v>145623</v>
      </c>
      <c r="N1096" s="98" t="s">
        <v>145624</v>
      </c>
      <c r="O1096" s="101">
        <v>10</v>
      </c>
      <c r="P1096" s="101">
        <v>10</v>
      </c>
    </row>
    <row r="1097">
      <c r="L1097" s="98" t="s">
        <v>145625</v>
      </c>
      <c r="M1097" s="98" t="s">
        <v>145626</v>
      </c>
      <c r="N1097" s="98" t="s">
        <v>145627</v>
      </c>
      <c r="O1097" s="101">
        <v>10</v>
      </c>
      <c r="P1097" s="101">
        <v>10</v>
      </c>
    </row>
    <row r="1098">
      <c r="K1098" s="96" t="s">
        <v>145628</v>
      </c>
      <c r="O1098" s="85">
        <f>SUM(O1092:O1097)</f>
      </c>
      <c r="P1098" s="85">
        <f>SUM(P1092:P1097)</f>
      </c>
    </row>
    <row r="1099">
      <c r="A1099" s="98" t="s">
        <v>145629</v>
      </c>
      <c r="B1099" s="98" t="s">
        <v>145630</v>
      </c>
      <c r="C1099" s="100">
        <v>662</v>
      </c>
      <c r="D1099" s="98" t="s">
        <v>145631</v>
      </c>
      <c r="E1099" s="98" t="s">
        <v>145632</v>
      </c>
      <c r="F1099" s="104">
        <v>45521</v>
      </c>
      <c r="G1099" s="104">
        <v>45521</v>
      </c>
      <c r="H1099" s="104">
        <v>45885</v>
      </c>
      <c r="J1099" s="101">
        <v>1227</v>
      </c>
      <c r="K1099" s="98" t="s">
        <v>145633</v>
      </c>
      <c r="L1099" s="98" t="s">
        <v>145634</v>
      </c>
      <c r="M1099" s="98" t="s">
        <v>145635</v>
      </c>
      <c r="N1099" s="98" t="s">
        <v>145636</v>
      </c>
      <c r="O1099" s="101">
        <v>75</v>
      </c>
      <c r="P1099" s="101">
        <v>75</v>
      </c>
      <c r="Q1099" s="101">
        <v>0</v>
      </c>
      <c r="R1099" s="101">
        <v>1227</v>
      </c>
    </row>
    <row r="1100">
      <c r="L1100" s="98" t="s">
        <v>145637</v>
      </c>
      <c r="M1100" s="98" t="s">
        <v>145638</v>
      </c>
      <c r="N1100" s="98" t="s">
        <v>145639</v>
      </c>
      <c r="O1100" s="101">
        <v>10</v>
      </c>
      <c r="P1100" s="101">
        <v>10</v>
      </c>
    </row>
    <row r="1101">
      <c r="L1101" s="98" t="s">
        <v>145640</v>
      </c>
      <c r="M1101" s="98" t="s">
        <v>145641</v>
      </c>
      <c r="N1101" s="98" t="s">
        <v>145642</v>
      </c>
      <c r="O1101" s="101">
        <v>1142</v>
      </c>
      <c r="P1101" s="101">
        <v>1142</v>
      </c>
    </row>
    <row r="1102">
      <c r="L1102" s="98" t="s">
        <v>145643</v>
      </c>
      <c r="M1102" s="98" t="s">
        <v>145644</v>
      </c>
      <c r="N1102" s="98" t="s">
        <v>145645</v>
      </c>
      <c r="O1102" s="101">
        <v>9</v>
      </c>
      <c r="P1102" s="101">
        <v>9</v>
      </c>
    </row>
    <row r="1103">
      <c r="L1103" s="98" t="s">
        <v>145646</v>
      </c>
      <c r="M1103" s="98" t="s">
        <v>145647</v>
      </c>
      <c r="N1103" s="98" t="s">
        <v>145648</v>
      </c>
      <c r="O1103" s="101">
        <v>40</v>
      </c>
      <c r="P1103" s="101">
        <v>40</v>
      </c>
    </row>
    <row r="1104">
      <c r="L1104" s="98" t="s">
        <v>145649</v>
      </c>
      <c r="M1104" s="98" t="s">
        <v>145650</v>
      </c>
      <c r="N1104" s="98" t="s">
        <v>145651</v>
      </c>
      <c r="O1104" s="101">
        <v>4</v>
      </c>
      <c r="P1104" s="101">
        <v>4</v>
      </c>
    </row>
    <row r="1105">
      <c r="L1105" s="98" t="s">
        <v>145652</v>
      </c>
      <c r="M1105" s="98" t="s">
        <v>145653</v>
      </c>
      <c r="N1105" s="98" t="s">
        <v>145654</v>
      </c>
      <c r="O1105" s="101">
        <v>10</v>
      </c>
      <c r="P1105" s="101">
        <v>10</v>
      </c>
    </row>
    <row r="1106">
      <c r="L1106" s="98" t="s">
        <v>145655</v>
      </c>
      <c r="M1106" s="98" t="s">
        <v>145656</v>
      </c>
      <c r="N1106" s="98" t="s">
        <v>145657</v>
      </c>
      <c r="O1106" s="101">
        <v>10</v>
      </c>
      <c r="P1106" s="101">
        <v>10</v>
      </c>
    </row>
    <row r="1107">
      <c r="K1107" s="96" t="s">
        <v>145658</v>
      </c>
      <c r="O1107" s="85">
        <f>SUM(O1099:O1106)</f>
      </c>
      <c r="P1107" s="85">
        <f>SUM(P1099:P1106)</f>
      </c>
    </row>
    <row r="1108">
      <c r="A1108" s="98" t="s">
        <v>145659</v>
      </c>
      <c r="B1108" s="98" t="s">
        <v>145660</v>
      </c>
      <c r="C1108" s="100">
        <v>662</v>
      </c>
      <c r="D1108" s="98" t="s">
        <v>145661</v>
      </c>
      <c r="E1108" s="98" t="s">
        <v>145662</v>
      </c>
      <c r="F1108" s="104">
        <v>44663</v>
      </c>
      <c r="G1108" s="104">
        <v>45424</v>
      </c>
      <c r="H1108" s="104">
        <v>45808</v>
      </c>
      <c r="I1108" s="104">
        <v>45808</v>
      </c>
      <c r="J1108" s="101">
        <v>1121</v>
      </c>
      <c r="K1108" s="98" t="s">
        <v>145663</v>
      </c>
      <c r="L1108" s="98" t="s">
        <v>145664</v>
      </c>
      <c r="M1108" s="98" t="s">
        <v>145665</v>
      </c>
      <c r="N1108" s="98" t="s">
        <v>145666</v>
      </c>
      <c r="O1108" s="101">
        <v>10</v>
      </c>
      <c r="P1108" s="101">
        <v>85</v>
      </c>
      <c r="Q1108" s="101">
        <v>0</v>
      </c>
      <c r="R1108" s="101">
        <v>1073.5</v>
      </c>
    </row>
    <row r="1109">
      <c r="L1109" s="98" t="s">
        <v>145667</v>
      </c>
      <c r="M1109" s="98" t="s">
        <v>145668</v>
      </c>
      <c r="N1109" s="98" t="s">
        <v>145669</v>
      </c>
      <c r="O1109" s="101">
        <v>75</v>
      </c>
      <c r="P1109" s="101">
        <v>0</v>
      </c>
    </row>
    <row r="1110">
      <c r="L1110" s="98" t="s">
        <v>145670</v>
      </c>
      <c r="M1110" s="98" t="s">
        <v>145671</v>
      </c>
      <c r="N1110" s="98" t="s">
        <v>145672</v>
      </c>
      <c r="O1110" s="101">
        <v>1062</v>
      </c>
      <c r="P1110" s="101">
        <v>1062</v>
      </c>
    </row>
    <row r="1111">
      <c r="L1111" s="98" t="s">
        <v>145673</v>
      </c>
      <c r="M1111" s="98" t="s">
        <v>145674</v>
      </c>
      <c r="N1111" s="98" t="s">
        <v>145675</v>
      </c>
      <c r="O1111" s="101">
        <v>9</v>
      </c>
      <c r="P1111" s="101">
        <v>9</v>
      </c>
    </row>
    <row r="1112">
      <c r="L1112" s="98" t="s">
        <v>145676</v>
      </c>
      <c r="M1112" s="98" t="s">
        <v>145677</v>
      </c>
      <c r="N1112" s="98" t="s">
        <v>145678</v>
      </c>
      <c r="O1112" s="101">
        <v>40</v>
      </c>
      <c r="P1112" s="101">
        <v>80</v>
      </c>
    </row>
    <row r="1113">
      <c r="L1113" s="98" t="s">
        <v>145679</v>
      </c>
      <c r="M1113" s="98" t="s">
        <v>145680</v>
      </c>
      <c r="N1113" s="98" t="s">
        <v>145681</v>
      </c>
      <c r="O1113" s="101">
        <v>40</v>
      </c>
      <c r="P1113" s="101">
        <v>0</v>
      </c>
    </row>
    <row r="1114">
      <c r="L1114" s="98" t="s">
        <v>145682</v>
      </c>
      <c r="M1114" s="98" t="s">
        <v>145683</v>
      </c>
      <c r="N1114" s="98" t="s">
        <v>145684</v>
      </c>
      <c r="O1114" s="101">
        <v>4</v>
      </c>
      <c r="P1114" s="101">
        <v>4</v>
      </c>
    </row>
    <row r="1115">
      <c r="L1115" s="98" t="s">
        <v>145685</v>
      </c>
      <c r="M1115" s="98" t="s">
        <v>145686</v>
      </c>
      <c r="N1115" s="98" t="s">
        <v>145687</v>
      </c>
      <c r="O1115" s="101">
        <v>25</v>
      </c>
      <c r="P1115" s="101">
        <v>0</v>
      </c>
    </row>
    <row r="1116">
      <c r="L1116" s="98" t="s">
        <v>145688</v>
      </c>
      <c r="M1116" s="98" t="s">
        <v>145689</v>
      </c>
      <c r="N1116" s="98" t="s">
        <v>145690</v>
      </c>
      <c r="O1116" s="101">
        <v>10</v>
      </c>
      <c r="P1116" s="101">
        <v>10</v>
      </c>
    </row>
    <row r="1117">
      <c r="L1117" s="98" t="s">
        <v>145691</v>
      </c>
      <c r="M1117" s="98" t="s">
        <v>145692</v>
      </c>
      <c r="N1117" s="98" t="s">
        <v>145693</v>
      </c>
      <c r="O1117" s="101">
        <v>10</v>
      </c>
      <c r="P1117" s="101">
        <v>10</v>
      </c>
    </row>
    <row r="1118">
      <c r="K1118" s="96" t="s">
        <v>145694</v>
      </c>
      <c r="O1118" s="85">
        <f>SUM(O1108:O1117)</f>
      </c>
      <c r="P1118" s="85">
        <f>SUM(P1108:P1117)</f>
      </c>
    </row>
    <row r="1119">
      <c r="A1119" s="98" t="s">
        <v>145695</v>
      </c>
      <c r="B1119" s="98" t="s">
        <v>145696</v>
      </c>
      <c r="C1119" s="100">
        <v>662</v>
      </c>
      <c r="D1119" s="98" t="s">
        <v>145697</v>
      </c>
      <c r="E1119" s="98" t="s">
        <v>145698</v>
      </c>
      <c r="F1119" s="104">
        <v>45468</v>
      </c>
      <c r="G1119" s="104">
        <v>45468</v>
      </c>
      <c r="H1119" s="104">
        <v>45832</v>
      </c>
      <c r="J1119" s="101">
        <v>1227</v>
      </c>
      <c r="K1119" s="98" t="s">
        <v>145699</v>
      </c>
      <c r="L1119" s="98" t="s">
        <v>145700</v>
      </c>
      <c r="M1119" s="98" t="s">
        <v>145701</v>
      </c>
      <c r="N1119" s="98" t="s">
        <v>145702</v>
      </c>
      <c r="O1119" s="101">
        <v>75</v>
      </c>
      <c r="P1119" s="101">
        <v>0</v>
      </c>
      <c r="Q1119" s="101">
        <v>0</v>
      </c>
      <c r="R1119" s="101">
        <v>700</v>
      </c>
    </row>
    <row r="1120">
      <c r="L1120" s="98" t="s">
        <v>145703</v>
      </c>
      <c r="M1120" s="98" t="s">
        <v>145704</v>
      </c>
      <c r="N1120" s="98" t="s">
        <v>145705</v>
      </c>
      <c r="O1120" s="101">
        <v>10</v>
      </c>
      <c r="P1120" s="101">
        <v>85</v>
      </c>
    </row>
    <row r="1121">
      <c r="L1121" s="98" t="s">
        <v>145706</v>
      </c>
      <c r="M1121" s="98" t="s">
        <v>145707</v>
      </c>
      <c r="N1121" s="98" t="s">
        <v>145708</v>
      </c>
      <c r="O1121" s="101">
        <v>1142</v>
      </c>
      <c r="P1121" s="101">
        <v>1142</v>
      </c>
    </row>
    <row r="1122">
      <c r="L1122" s="98" t="s">
        <v>145709</v>
      </c>
      <c r="M1122" s="98" t="s">
        <v>145710</v>
      </c>
      <c r="N1122" s="98" t="s">
        <v>145711</v>
      </c>
      <c r="O1122" s="101">
        <v>9</v>
      </c>
      <c r="P1122" s="101">
        <v>9</v>
      </c>
    </row>
    <row r="1123">
      <c r="L1123" s="98" t="s">
        <v>145712</v>
      </c>
      <c r="M1123" s="98" t="s">
        <v>145713</v>
      </c>
      <c r="N1123" s="98" t="s">
        <v>145714</v>
      </c>
      <c r="O1123" s="101">
        <v>4</v>
      </c>
      <c r="P1123" s="101">
        <v>4</v>
      </c>
    </row>
    <row r="1124">
      <c r="L1124" s="98" t="s">
        <v>145715</v>
      </c>
      <c r="M1124" s="98" t="s">
        <v>145716</v>
      </c>
      <c r="N1124" s="98" t="s">
        <v>145717</v>
      </c>
      <c r="O1124" s="101">
        <v>10</v>
      </c>
      <c r="P1124" s="101">
        <v>10</v>
      </c>
    </row>
    <row r="1125">
      <c r="L1125" s="98" t="s">
        <v>145718</v>
      </c>
      <c r="M1125" s="98" t="s">
        <v>145719</v>
      </c>
      <c r="N1125" s="98" t="s">
        <v>145720</v>
      </c>
      <c r="O1125" s="101">
        <v>10</v>
      </c>
      <c r="P1125" s="101">
        <v>10</v>
      </c>
    </row>
    <row r="1126">
      <c r="K1126" s="96" t="s">
        <v>145721</v>
      </c>
      <c r="O1126" s="85">
        <f>SUM(O1119:O1125)</f>
      </c>
      <c r="P1126" s="85">
        <f>SUM(P1119:P1125)</f>
      </c>
    </row>
    <row r="1127">
      <c r="A1127" s="98" t="s">
        <v>145722</v>
      </c>
      <c r="B1127" s="98" t="s">
        <v>145723</v>
      </c>
      <c r="C1127" s="100">
        <v>662</v>
      </c>
      <c r="D1127" s="98" t="s">
        <v>145724</v>
      </c>
      <c r="E1127" s="98" t="s">
        <v>145725</v>
      </c>
      <c r="F1127" s="104">
        <v>45408</v>
      </c>
      <c r="G1127" s="104">
        <v>45408</v>
      </c>
      <c r="H1127" s="104">
        <v>45777</v>
      </c>
      <c r="J1127" s="101">
        <v>1317</v>
      </c>
      <c r="K1127" s="98" t="s">
        <v>145726</v>
      </c>
      <c r="L1127" s="98" t="s">
        <v>145727</v>
      </c>
      <c r="M1127" s="98" t="s">
        <v>145728</v>
      </c>
      <c r="N1127" s="98" t="s">
        <v>145729</v>
      </c>
      <c r="O1127" s="101">
        <v>175</v>
      </c>
      <c r="P1127" s="101">
        <v>175</v>
      </c>
      <c r="Q1127" s="101">
        <v>0</v>
      </c>
      <c r="R1127" s="101">
        <v>700</v>
      </c>
    </row>
    <row r="1128">
      <c r="L1128" s="98" t="s">
        <v>145730</v>
      </c>
      <c r="M1128" s="98" t="s">
        <v>145731</v>
      </c>
      <c r="N1128" s="98" t="s">
        <v>145732</v>
      </c>
      <c r="O1128" s="101">
        <v>1142</v>
      </c>
      <c r="P1128" s="101">
        <v>1142</v>
      </c>
    </row>
    <row r="1129">
      <c r="L1129" s="98" t="s">
        <v>145733</v>
      </c>
      <c r="M1129" s="98" t="s">
        <v>145734</v>
      </c>
      <c r="N1129" s="98" t="s">
        <v>145735</v>
      </c>
      <c r="O1129" s="101">
        <v>9</v>
      </c>
      <c r="P1129" s="101">
        <v>9</v>
      </c>
    </row>
    <row r="1130">
      <c r="L1130" s="98" t="s">
        <v>145736</v>
      </c>
      <c r="M1130" s="98" t="s">
        <v>145737</v>
      </c>
      <c r="N1130" s="98" t="s">
        <v>145738</v>
      </c>
      <c r="O1130" s="101">
        <v>30</v>
      </c>
      <c r="P1130" s="101">
        <v>30</v>
      </c>
    </row>
    <row r="1131">
      <c r="L1131" s="98" t="s">
        <v>145739</v>
      </c>
      <c r="M1131" s="98" t="s">
        <v>145740</v>
      </c>
      <c r="N1131" s="98" t="s">
        <v>145741</v>
      </c>
      <c r="O1131" s="101">
        <v>40</v>
      </c>
      <c r="P1131" s="101">
        <v>40</v>
      </c>
    </row>
    <row r="1132">
      <c r="L1132" s="98" t="s">
        <v>145742</v>
      </c>
      <c r="M1132" s="98" t="s">
        <v>145743</v>
      </c>
      <c r="N1132" s="98" t="s">
        <v>145744</v>
      </c>
      <c r="O1132" s="101">
        <v>4</v>
      </c>
      <c r="P1132" s="101">
        <v>4</v>
      </c>
    </row>
    <row r="1133">
      <c r="L1133" s="98" t="s">
        <v>145745</v>
      </c>
      <c r="M1133" s="98" t="s">
        <v>145746</v>
      </c>
      <c r="N1133" s="98" t="s">
        <v>145747</v>
      </c>
      <c r="O1133" s="101">
        <v>10</v>
      </c>
      <c r="P1133" s="101">
        <v>10</v>
      </c>
    </row>
    <row r="1134">
      <c r="L1134" s="98" t="s">
        <v>145748</v>
      </c>
      <c r="M1134" s="98" t="s">
        <v>145749</v>
      </c>
      <c r="N1134" s="98" t="s">
        <v>145750</v>
      </c>
      <c r="O1134" s="101">
        <v>10</v>
      </c>
      <c r="P1134" s="101">
        <v>10</v>
      </c>
    </row>
    <row r="1135">
      <c r="K1135" s="96" t="s">
        <v>145751</v>
      </c>
      <c r="O1135" s="85">
        <f>SUM(O1127:O1134)</f>
      </c>
      <c r="P1135" s="85">
        <f>SUM(P1127:P1134)</f>
      </c>
    </row>
    <row r="1136">
      <c r="A1136" s="98" t="s">
        <v>145752</v>
      </c>
      <c r="B1136" s="98" t="s">
        <v>145753</v>
      </c>
      <c r="C1136" s="100">
        <v>662</v>
      </c>
      <c r="D1136" s="98" t="s">
        <v>145754</v>
      </c>
      <c r="E1136" s="98" t="s">
        <v>145755</v>
      </c>
      <c r="F1136" s="104">
        <v>45267</v>
      </c>
      <c r="G1136" s="104">
        <v>45536</v>
      </c>
      <c r="H1136" s="104">
        <v>45900</v>
      </c>
      <c r="J1136" s="101">
        <v>1190</v>
      </c>
      <c r="K1136" s="98" t="s">
        <v>145756</v>
      </c>
      <c r="L1136" s="98" t="s">
        <v>145757</v>
      </c>
      <c r="M1136" s="98" t="s">
        <v>145758</v>
      </c>
      <c r="N1136" s="98" t="s">
        <v>145759</v>
      </c>
      <c r="O1136" s="101">
        <v>75</v>
      </c>
      <c r="P1136" s="101">
        <v>75</v>
      </c>
      <c r="Q1136" s="101">
        <v>0</v>
      </c>
      <c r="R1136" s="101">
        <v>300</v>
      </c>
    </row>
    <row r="1137">
      <c r="L1137" s="98" t="s">
        <v>145760</v>
      </c>
      <c r="M1137" s="98" t="s">
        <v>145761</v>
      </c>
      <c r="N1137" s="98" t="s">
        <v>145762</v>
      </c>
      <c r="O1137" s="101">
        <v>1190</v>
      </c>
      <c r="P1137" s="101">
        <v>1190</v>
      </c>
    </row>
    <row r="1138">
      <c r="L1138" s="98" t="s">
        <v>145763</v>
      </c>
      <c r="M1138" s="98" t="s">
        <v>145764</v>
      </c>
      <c r="N1138" s="98" t="s">
        <v>145765</v>
      </c>
      <c r="O1138" s="101">
        <v>9</v>
      </c>
      <c r="P1138" s="101">
        <v>9</v>
      </c>
    </row>
    <row r="1139">
      <c r="L1139" s="98" t="s">
        <v>145766</v>
      </c>
      <c r="M1139" s="98" t="s">
        <v>145767</v>
      </c>
      <c r="N1139" s="98" t="s">
        <v>145768</v>
      </c>
      <c r="O1139" s="101">
        <v>40</v>
      </c>
      <c r="P1139" s="101">
        <v>40</v>
      </c>
    </row>
    <row r="1140">
      <c r="L1140" s="98" t="s">
        <v>145769</v>
      </c>
      <c r="M1140" s="98" t="s">
        <v>145770</v>
      </c>
      <c r="N1140" s="98" t="s">
        <v>145771</v>
      </c>
      <c r="O1140" s="101">
        <v>4</v>
      </c>
      <c r="P1140" s="101">
        <v>4</v>
      </c>
    </row>
    <row r="1141">
      <c r="L1141" s="98" t="s">
        <v>145772</v>
      </c>
      <c r="M1141" s="98" t="s">
        <v>145773</v>
      </c>
      <c r="N1141" s="98" t="s">
        <v>145774</v>
      </c>
      <c r="O1141" s="101">
        <v>10</v>
      </c>
      <c r="P1141" s="101">
        <v>10</v>
      </c>
    </row>
    <row r="1142">
      <c r="L1142" s="98" t="s">
        <v>145775</v>
      </c>
      <c r="M1142" s="98" t="s">
        <v>145776</v>
      </c>
      <c r="N1142" s="98" t="s">
        <v>145777</v>
      </c>
      <c r="O1142" s="101">
        <v>10</v>
      </c>
      <c r="P1142" s="101">
        <v>10</v>
      </c>
    </row>
    <row r="1143">
      <c r="K1143" s="96" t="s">
        <v>145778</v>
      </c>
      <c r="O1143" s="85">
        <f>SUM(O1136:O1142)</f>
      </c>
      <c r="P1143" s="85">
        <f>SUM(P1136:P1142)</f>
      </c>
    </row>
    <row r="1144">
      <c r="A1144" s="98" t="s">
        <v>145779</v>
      </c>
      <c r="B1144" s="98" t="s">
        <v>145780</v>
      </c>
      <c r="C1144" s="100">
        <v>662</v>
      </c>
      <c r="D1144" s="98" t="s">
        <v>145781</v>
      </c>
      <c r="E1144" s="98" t="s">
        <v>145782</v>
      </c>
      <c r="F1144" s="104">
        <v>45709</v>
      </c>
      <c r="G1144" s="104">
        <v>45709</v>
      </c>
      <c r="H1144" s="104">
        <v>46073</v>
      </c>
      <c r="J1144" s="101">
        <v>1074</v>
      </c>
      <c r="K1144" s="98" t="s">
        <v>145783</v>
      </c>
      <c r="L1144" s="98" t="s">
        <v>145784</v>
      </c>
      <c r="M1144" s="98" t="s">
        <v>145785</v>
      </c>
      <c r="N1144" s="98" t="s">
        <v>145786</v>
      </c>
      <c r="O1144" s="101">
        <v>75</v>
      </c>
      <c r="P1144" s="101">
        <v>75</v>
      </c>
      <c r="Q1144" s="101">
        <v>0</v>
      </c>
      <c r="R1144" s="101">
        <v>700</v>
      </c>
    </row>
    <row r="1145">
      <c r="L1145" s="98" t="s">
        <v>145787</v>
      </c>
      <c r="M1145" s="98" t="s">
        <v>145788</v>
      </c>
      <c r="N1145" s="98" t="s">
        <v>145789</v>
      </c>
      <c r="O1145" s="101">
        <v>999</v>
      </c>
      <c r="P1145" s="101">
        <v>999</v>
      </c>
    </row>
    <row r="1146">
      <c r="L1146" s="98" t="s">
        <v>145790</v>
      </c>
      <c r="M1146" s="98" t="s">
        <v>145791</v>
      </c>
      <c r="N1146" s="98" t="s">
        <v>145792</v>
      </c>
      <c r="O1146" s="101">
        <v>9</v>
      </c>
      <c r="P1146" s="101">
        <v>9</v>
      </c>
    </row>
    <row r="1147">
      <c r="L1147" s="98" t="s">
        <v>145793</v>
      </c>
      <c r="M1147" s="98" t="s">
        <v>145794</v>
      </c>
      <c r="N1147" s="98" t="s">
        <v>145795</v>
      </c>
      <c r="O1147" s="101">
        <v>4</v>
      </c>
      <c r="P1147" s="101">
        <v>4</v>
      </c>
    </row>
    <row r="1148">
      <c r="L1148" s="98" t="s">
        <v>145796</v>
      </c>
      <c r="M1148" s="98" t="s">
        <v>145797</v>
      </c>
      <c r="N1148" s="98" t="s">
        <v>145798</v>
      </c>
      <c r="O1148" s="101">
        <v>10</v>
      </c>
      <c r="P1148" s="101">
        <v>10</v>
      </c>
    </row>
    <row r="1149">
      <c r="L1149" s="98" t="s">
        <v>145799</v>
      </c>
      <c r="M1149" s="98" t="s">
        <v>145800</v>
      </c>
      <c r="N1149" s="98" t="s">
        <v>145801</v>
      </c>
      <c r="O1149" s="101">
        <v>10</v>
      </c>
      <c r="P1149" s="101">
        <v>10</v>
      </c>
    </row>
    <row r="1150">
      <c r="K1150" s="96" t="s">
        <v>145802</v>
      </c>
      <c r="O1150" s="85">
        <f>SUM(O1144:O1149)</f>
      </c>
      <c r="P1150" s="85">
        <f>SUM(P1144:P1149)</f>
      </c>
    </row>
    <row r="1151">
      <c r="A1151" s="98" t="s">
        <v>145803</v>
      </c>
      <c r="B1151" s="98" t="s">
        <v>145804</v>
      </c>
      <c r="C1151" s="100">
        <v>662</v>
      </c>
      <c r="D1151" s="98" t="s">
        <v>145805</v>
      </c>
      <c r="E1151" s="98" t="s">
        <v>145806</v>
      </c>
      <c r="F1151" s="104">
        <v>45675</v>
      </c>
      <c r="G1151" s="104">
        <v>45675</v>
      </c>
      <c r="H1151" s="104">
        <v>46070</v>
      </c>
      <c r="J1151" s="101">
        <v>1172</v>
      </c>
      <c r="K1151" s="98" t="s">
        <v>145807</v>
      </c>
      <c r="L1151" s="98" t="s">
        <v>145808</v>
      </c>
      <c r="M1151" s="98" t="s">
        <v>145809</v>
      </c>
      <c r="N1151" s="98" t="s">
        <v>145810</v>
      </c>
      <c r="O1151" s="101">
        <v>75</v>
      </c>
      <c r="P1151" s="101">
        <v>75</v>
      </c>
      <c r="Q1151" s="101">
        <v>1322.2</v>
      </c>
      <c r="R1151" s="101">
        <v>1872</v>
      </c>
    </row>
    <row r="1152">
      <c r="L1152" s="98" t="s">
        <v>145811</v>
      </c>
      <c r="M1152" s="98" t="s">
        <v>145812</v>
      </c>
      <c r="N1152" s="98" t="s">
        <v>145813</v>
      </c>
      <c r="O1152" s="101">
        <v>1097</v>
      </c>
      <c r="P1152" s="101">
        <v>1097</v>
      </c>
    </row>
    <row r="1153">
      <c r="L1153" s="98" t="s">
        <v>145814</v>
      </c>
      <c r="M1153" s="98" t="s">
        <v>145815</v>
      </c>
      <c r="N1153" s="98" t="s">
        <v>145816</v>
      </c>
      <c r="O1153" s="101">
        <v>117.2</v>
      </c>
      <c r="P1153" s="101">
        <v>0</v>
      </c>
    </row>
    <row r="1154">
      <c r="L1154" s="98" t="s">
        <v>145817</v>
      </c>
      <c r="M1154" s="98" t="s">
        <v>145818</v>
      </c>
      <c r="N1154" s="98" t="s">
        <v>145819</v>
      </c>
      <c r="O1154" s="101">
        <v>9</v>
      </c>
      <c r="P1154" s="101">
        <v>9</v>
      </c>
    </row>
    <row r="1155">
      <c r="L1155" s="98" t="s">
        <v>145820</v>
      </c>
      <c r="M1155" s="98" t="s">
        <v>145821</v>
      </c>
      <c r="N1155" s="98" t="s">
        <v>145822</v>
      </c>
      <c r="O1155" s="101">
        <v>4</v>
      </c>
      <c r="P1155" s="101">
        <v>4</v>
      </c>
    </row>
    <row r="1156">
      <c r="L1156" s="98" t="s">
        <v>145823</v>
      </c>
      <c r="M1156" s="98" t="s">
        <v>145824</v>
      </c>
      <c r="N1156" s="98" t="s">
        <v>145825</v>
      </c>
      <c r="O1156" s="101">
        <v>10</v>
      </c>
      <c r="P1156" s="101">
        <v>10</v>
      </c>
    </row>
    <row r="1157">
      <c r="L1157" s="98" t="s">
        <v>145826</v>
      </c>
      <c r="M1157" s="98" t="s">
        <v>145827</v>
      </c>
      <c r="N1157" s="98" t="s">
        <v>145828</v>
      </c>
      <c r="O1157" s="101">
        <v>10</v>
      </c>
      <c r="P1157" s="101">
        <v>10</v>
      </c>
    </row>
    <row r="1158">
      <c r="K1158" s="96" t="s">
        <v>145829</v>
      </c>
      <c r="O1158" s="85">
        <f>SUM(O1151:O1157)</f>
      </c>
      <c r="P1158" s="85">
        <f>SUM(P1151:P1157)</f>
      </c>
    </row>
    <row r="1159">
      <c r="A1159" s="98" t="s">
        <v>145830</v>
      </c>
      <c r="B1159" s="98" t="s">
        <v>145831</v>
      </c>
      <c r="C1159" s="100">
        <v>662</v>
      </c>
      <c r="D1159" s="98" t="s">
        <v>145832</v>
      </c>
      <c r="E1159" s="98" t="s">
        <v>145833</v>
      </c>
      <c r="F1159" s="104">
        <v>45743</v>
      </c>
      <c r="G1159" s="104">
        <v>45743</v>
      </c>
      <c r="H1159" s="104">
        <v>46138</v>
      </c>
      <c r="J1159" s="101">
        <v>1061</v>
      </c>
      <c r="K1159" s="98" t="s">
        <v>145834</v>
      </c>
      <c r="L1159" s="98" t="s">
        <v>145835</v>
      </c>
      <c r="M1159" s="98" t="s">
        <v>145836</v>
      </c>
      <c r="N1159" s="98" t="s">
        <v>145837</v>
      </c>
      <c r="O1159" s="101">
        <v>75</v>
      </c>
      <c r="P1159" s="101">
        <v>75</v>
      </c>
      <c r="Q1159" s="101">
        <v>0</v>
      </c>
      <c r="R1159" s="101">
        <v>300</v>
      </c>
    </row>
    <row r="1160">
      <c r="L1160" s="98" t="s">
        <v>145838</v>
      </c>
      <c r="M1160" s="98" t="s">
        <v>145839</v>
      </c>
      <c r="N1160" s="98" t="s">
        <v>145840</v>
      </c>
      <c r="O1160" s="101">
        <v>986</v>
      </c>
      <c r="P1160" s="101">
        <v>986</v>
      </c>
    </row>
    <row r="1161">
      <c r="L1161" s="98" t="s">
        <v>145841</v>
      </c>
      <c r="M1161" s="98" t="s">
        <v>145842</v>
      </c>
      <c r="N1161" s="98" t="s">
        <v>145843</v>
      </c>
      <c r="O1161" s="101">
        <v>9</v>
      </c>
      <c r="P1161" s="101">
        <v>9</v>
      </c>
    </row>
    <row r="1162">
      <c r="L1162" s="98" t="s">
        <v>145844</v>
      </c>
      <c r="M1162" s="98" t="s">
        <v>145845</v>
      </c>
      <c r="N1162" s="98" t="s">
        <v>145846</v>
      </c>
      <c r="O1162" s="101">
        <v>4</v>
      </c>
      <c r="P1162" s="101">
        <v>4</v>
      </c>
    </row>
    <row r="1163">
      <c r="L1163" s="98" t="s">
        <v>145847</v>
      </c>
      <c r="M1163" s="98" t="s">
        <v>145848</v>
      </c>
      <c r="N1163" s="98" t="s">
        <v>145849</v>
      </c>
      <c r="O1163" s="101">
        <v>10</v>
      </c>
      <c r="P1163" s="101">
        <v>10</v>
      </c>
    </row>
    <row r="1164">
      <c r="L1164" s="98" t="s">
        <v>145850</v>
      </c>
      <c r="M1164" s="98" t="s">
        <v>145851</v>
      </c>
      <c r="N1164" s="98" t="s">
        <v>145852</v>
      </c>
      <c r="O1164" s="101">
        <v>10</v>
      </c>
      <c r="P1164" s="101">
        <v>10</v>
      </c>
    </row>
    <row r="1165">
      <c r="K1165" s="96" t="s">
        <v>145853</v>
      </c>
      <c r="O1165" s="85">
        <f>SUM(O1159:O1164)</f>
      </c>
      <c r="P1165" s="85">
        <f>SUM(P1159:P1164)</f>
      </c>
    </row>
    <row r="1166">
      <c r="A1166" s="98" t="s">
        <v>145854</v>
      </c>
      <c r="B1166" s="98" t="s">
        <v>145855</v>
      </c>
      <c r="C1166" s="100">
        <v>662</v>
      </c>
      <c r="D1166" s="98" t="s">
        <v>145856</v>
      </c>
      <c r="E1166" s="98" t="s">
        <v>145857</v>
      </c>
      <c r="F1166" s="104">
        <v>45724</v>
      </c>
      <c r="G1166" s="104">
        <v>45724</v>
      </c>
      <c r="H1166" s="104">
        <v>46180</v>
      </c>
      <c r="J1166" s="101">
        <v>1061</v>
      </c>
      <c r="K1166" s="98" t="s">
        <v>145858</v>
      </c>
      <c r="L1166" s="98" t="s">
        <v>145859</v>
      </c>
      <c r="M1166" s="98" t="s">
        <v>145860</v>
      </c>
      <c r="N1166" s="98" t="s">
        <v>145861</v>
      </c>
      <c r="O1166" s="101">
        <v>75</v>
      </c>
      <c r="P1166" s="101">
        <v>75</v>
      </c>
      <c r="Q1166" s="101">
        <v>0</v>
      </c>
      <c r="R1166" s="101">
        <v>300</v>
      </c>
    </row>
    <row r="1167">
      <c r="L1167" s="98" t="s">
        <v>145862</v>
      </c>
      <c r="M1167" s="98" t="s">
        <v>145863</v>
      </c>
      <c r="N1167" s="98" t="s">
        <v>145864</v>
      </c>
      <c r="O1167" s="101">
        <v>1036</v>
      </c>
      <c r="P1167" s="101">
        <v>1036</v>
      </c>
    </row>
    <row r="1168">
      <c r="L1168" s="98" t="s">
        <v>145865</v>
      </c>
      <c r="M1168" s="98" t="s">
        <v>145866</v>
      </c>
      <c r="N1168" s="98" t="s">
        <v>145867</v>
      </c>
      <c r="O1168" s="101">
        <v>9</v>
      </c>
      <c r="P1168" s="101">
        <v>9</v>
      </c>
    </row>
    <row r="1169">
      <c r="L1169" s="98" t="s">
        <v>145868</v>
      </c>
      <c r="M1169" s="98" t="s">
        <v>145869</v>
      </c>
      <c r="N1169" s="98" t="s">
        <v>145870</v>
      </c>
      <c r="O1169" s="101">
        <v>4</v>
      </c>
      <c r="P1169" s="101">
        <v>4</v>
      </c>
    </row>
    <row r="1170">
      <c r="L1170" s="98" t="s">
        <v>145871</v>
      </c>
      <c r="M1170" s="98" t="s">
        <v>145872</v>
      </c>
      <c r="N1170" s="98" t="s">
        <v>145873</v>
      </c>
      <c r="O1170" s="101">
        <v>10</v>
      </c>
      <c r="P1170" s="101">
        <v>10</v>
      </c>
    </row>
    <row r="1171">
      <c r="L1171" s="98" t="s">
        <v>145874</v>
      </c>
      <c r="M1171" s="98" t="s">
        <v>145875</v>
      </c>
      <c r="N1171" s="98" t="s">
        <v>145876</v>
      </c>
      <c r="O1171" s="101">
        <v>10</v>
      </c>
      <c r="P1171" s="101">
        <v>10</v>
      </c>
    </row>
    <row r="1172">
      <c r="K1172" s="96" t="s">
        <v>145877</v>
      </c>
      <c r="O1172" s="85">
        <f>SUM(O1166:O1171)</f>
      </c>
      <c r="P1172" s="85">
        <f>SUM(P1166:P1171)</f>
      </c>
    </row>
    <row r="1173">
      <c r="A1173" s="98" t="s">
        <v>145878</v>
      </c>
      <c r="B1173" s="98" t="s">
        <v>145879</v>
      </c>
      <c r="C1173" s="100">
        <v>662</v>
      </c>
      <c r="D1173" s="98" t="s">
        <v>145880</v>
      </c>
      <c r="E1173" s="98" t="s">
        <v>145881</v>
      </c>
      <c r="F1173" s="104">
        <v>44596</v>
      </c>
      <c r="G1173" s="104">
        <v>45386</v>
      </c>
      <c r="H1173" s="104">
        <v>45777</v>
      </c>
      <c r="J1173" s="101">
        <v>1142</v>
      </c>
      <c r="K1173" s="98" t="s">
        <v>145882</v>
      </c>
      <c r="L1173" s="98" t="s">
        <v>145883</v>
      </c>
      <c r="M1173" s="98" t="s">
        <v>145884</v>
      </c>
      <c r="N1173" s="98" t="s">
        <v>145885</v>
      </c>
      <c r="O1173" s="101">
        <v>1098</v>
      </c>
      <c r="P1173" s="101">
        <v>1098</v>
      </c>
      <c r="Q1173" s="101">
        <v>0</v>
      </c>
      <c r="R1173" s="101">
        <v>1013</v>
      </c>
    </row>
    <row r="1174">
      <c r="L1174" s="98" t="s">
        <v>145886</v>
      </c>
      <c r="M1174" s="98" t="s">
        <v>145887</v>
      </c>
      <c r="N1174" s="98" t="s">
        <v>145888</v>
      </c>
      <c r="O1174" s="101">
        <v>9</v>
      </c>
      <c r="P1174" s="101">
        <v>9</v>
      </c>
    </row>
    <row r="1175">
      <c r="L1175" s="98" t="s">
        <v>145889</v>
      </c>
      <c r="M1175" s="98" t="s">
        <v>145890</v>
      </c>
      <c r="N1175" s="98" t="s">
        <v>145891</v>
      </c>
      <c r="O1175" s="101">
        <v>4</v>
      </c>
      <c r="P1175" s="101">
        <v>4</v>
      </c>
    </row>
    <row r="1176">
      <c r="L1176" s="98" t="s">
        <v>145892</v>
      </c>
      <c r="M1176" s="98" t="s">
        <v>145893</v>
      </c>
      <c r="N1176" s="98" t="s">
        <v>145894</v>
      </c>
      <c r="O1176" s="101">
        <v>10</v>
      </c>
      <c r="P1176" s="101">
        <v>10</v>
      </c>
    </row>
    <row r="1177">
      <c r="L1177" s="98" t="s">
        <v>145895</v>
      </c>
      <c r="M1177" s="98" t="s">
        <v>145896</v>
      </c>
      <c r="N1177" s="98" t="s">
        <v>145897</v>
      </c>
      <c r="O1177" s="101">
        <v>10</v>
      </c>
      <c r="P1177" s="101">
        <v>10</v>
      </c>
    </row>
    <row r="1178">
      <c r="K1178" s="96" t="s">
        <v>145898</v>
      </c>
      <c r="O1178" s="85">
        <f>SUM(O1173:O1177)</f>
      </c>
      <c r="P1178" s="85">
        <f>SUM(P1173:P1177)</f>
      </c>
    </row>
    <row r="1179">
      <c r="A1179" s="98" t="s">
        <v>145899</v>
      </c>
      <c r="B1179" s="98" t="s">
        <v>145900</v>
      </c>
      <c r="C1179" s="100">
        <v>662</v>
      </c>
      <c r="D1179" s="98" t="s">
        <v>145901</v>
      </c>
      <c r="E1179" s="98" t="s">
        <v>145902</v>
      </c>
      <c r="F1179" s="104">
        <v>45178</v>
      </c>
      <c r="G1179" s="104">
        <v>45574</v>
      </c>
      <c r="H1179" s="104">
        <v>45969</v>
      </c>
      <c r="I1179" s="104">
        <v>45908</v>
      </c>
      <c r="J1179" s="101">
        <v>1111</v>
      </c>
      <c r="K1179" s="98" t="s">
        <v>145903</v>
      </c>
      <c r="L1179" s="98" t="s">
        <v>145904</v>
      </c>
      <c r="M1179" s="98" t="s">
        <v>145905</v>
      </c>
      <c r="N1179" s="98" t="s">
        <v>145906</v>
      </c>
      <c r="O1179" s="101">
        <v>75</v>
      </c>
      <c r="P1179" s="101">
        <v>75</v>
      </c>
      <c r="Q1179" s="101">
        <v>0</v>
      </c>
      <c r="R1179" s="101">
        <v>300</v>
      </c>
    </row>
    <row r="1180">
      <c r="L1180" s="98" t="s">
        <v>145907</v>
      </c>
      <c r="M1180" s="98" t="s">
        <v>145908</v>
      </c>
      <c r="N1180" s="98" t="s">
        <v>145909</v>
      </c>
      <c r="O1180" s="101">
        <v>1142</v>
      </c>
      <c r="P1180" s="101">
        <v>1142</v>
      </c>
    </row>
    <row r="1181">
      <c r="L1181" s="98" t="s">
        <v>145910</v>
      </c>
      <c r="M1181" s="98" t="s">
        <v>145911</v>
      </c>
      <c r="N1181" s="98" t="s">
        <v>145912</v>
      </c>
      <c r="O1181" s="101">
        <v>9</v>
      </c>
      <c r="P1181" s="101">
        <v>9</v>
      </c>
    </row>
    <row r="1182">
      <c r="L1182" s="98" t="s">
        <v>145913</v>
      </c>
      <c r="M1182" s="98" t="s">
        <v>145914</v>
      </c>
      <c r="N1182" s="98" t="s">
        <v>145915</v>
      </c>
      <c r="O1182" s="101">
        <v>40</v>
      </c>
      <c r="P1182" s="101">
        <v>40</v>
      </c>
    </row>
    <row r="1183">
      <c r="L1183" s="98" t="s">
        <v>145916</v>
      </c>
      <c r="M1183" s="98" t="s">
        <v>145917</v>
      </c>
      <c r="N1183" s="98" t="s">
        <v>145918</v>
      </c>
      <c r="O1183" s="101">
        <v>4</v>
      </c>
      <c r="P1183" s="101">
        <v>4</v>
      </c>
    </row>
    <row r="1184">
      <c r="L1184" s="98" t="s">
        <v>145919</v>
      </c>
      <c r="M1184" s="98" t="s">
        <v>145920</v>
      </c>
      <c r="N1184" s="98" t="s">
        <v>145921</v>
      </c>
      <c r="O1184" s="101">
        <v>10</v>
      </c>
      <c r="P1184" s="101">
        <v>10</v>
      </c>
    </row>
    <row r="1185">
      <c r="L1185" s="98" t="s">
        <v>145922</v>
      </c>
      <c r="M1185" s="98" t="s">
        <v>145923</v>
      </c>
      <c r="N1185" s="98" t="s">
        <v>145924</v>
      </c>
      <c r="O1185" s="101">
        <v>10</v>
      </c>
      <c r="P1185" s="101">
        <v>10</v>
      </c>
    </row>
    <row r="1186">
      <c r="K1186" s="96" t="s">
        <v>145925</v>
      </c>
      <c r="O1186" s="85">
        <f>SUM(O1179:O1185)</f>
      </c>
      <c r="P1186" s="85">
        <f>SUM(P1179:P1185)</f>
      </c>
    </row>
    <row r="1187">
      <c r="A1187" s="98" t="s">
        <v>145926</v>
      </c>
      <c r="B1187" s="98" t="s">
        <v>145927</v>
      </c>
      <c r="C1187" s="100">
        <v>662</v>
      </c>
      <c r="D1187" s="98" t="s">
        <v>145928</v>
      </c>
      <c r="E1187" s="98" t="s">
        <v>145929</v>
      </c>
      <c r="F1187" s="104">
        <v>45750</v>
      </c>
      <c r="G1187" s="104">
        <v>45750</v>
      </c>
      <c r="H1187" s="104">
        <v>46205</v>
      </c>
      <c r="J1187" s="101">
        <v>1121</v>
      </c>
      <c r="K1187" s="98" t="s">
        <v>145930</v>
      </c>
      <c r="L1187" s="98" t="s">
        <v>145931</v>
      </c>
      <c r="M1187" s="98" t="s">
        <v>145932</v>
      </c>
      <c r="N1187" s="98" t="s">
        <v>145933</v>
      </c>
      <c r="O1187" s="101">
        <v>9.3300000000000001</v>
      </c>
      <c r="P1187" s="101">
        <v>75</v>
      </c>
      <c r="Q1187" s="101">
        <v>-1154</v>
      </c>
      <c r="R1187" s="101">
        <v>700</v>
      </c>
    </row>
    <row r="1188">
      <c r="L1188" s="98" t="s">
        <v>145934</v>
      </c>
      <c r="M1188" s="98" t="s">
        <v>145935</v>
      </c>
      <c r="N1188" s="98" t="s">
        <v>145936</v>
      </c>
      <c r="O1188" s="101">
        <v>70</v>
      </c>
      <c r="P1188" s="101">
        <v>10</v>
      </c>
    </row>
    <row r="1189">
      <c r="L1189" s="98" t="s">
        <v>145937</v>
      </c>
      <c r="M1189" s="98" t="s">
        <v>145938</v>
      </c>
      <c r="N1189" s="98" t="s">
        <v>145939</v>
      </c>
      <c r="O1189" s="101">
        <v>966.92999999999995</v>
      </c>
      <c r="P1189" s="101">
        <v>1036</v>
      </c>
    </row>
    <row r="1190">
      <c r="L1190" s="98" t="s">
        <v>145940</v>
      </c>
      <c r="M1190" s="98" t="s">
        <v>145941</v>
      </c>
      <c r="N1190" s="98" t="s">
        <v>145942</v>
      </c>
      <c r="O1190" s="101">
        <v>75</v>
      </c>
      <c r="P1190" s="101">
        <v>0</v>
      </c>
    </row>
    <row r="1191">
      <c r="L1191" s="98" t="s">
        <v>145943</v>
      </c>
      <c r="M1191" s="98" t="s">
        <v>145944</v>
      </c>
      <c r="N1191" s="98" t="s">
        <v>145945</v>
      </c>
      <c r="O1191" s="101">
        <v>-1121</v>
      </c>
      <c r="P1191" s="101">
        <v>0</v>
      </c>
    </row>
    <row r="1192">
      <c r="L1192" s="98" t="s">
        <v>145946</v>
      </c>
      <c r="M1192" s="98" t="s">
        <v>145947</v>
      </c>
      <c r="N1192" s="98" t="s">
        <v>145948</v>
      </c>
      <c r="O1192" s="101">
        <v>8.4000000000000004</v>
      </c>
      <c r="P1192" s="101">
        <v>9</v>
      </c>
    </row>
    <row r="1193">
      <c r="L1193" s="98" t="s">
        <v>145949</v>
      </c>
      <c r="M1193" s="98" t="s">
        <v>145950</v>
      </c>
      <c r="N1193" s="98" t="s">
        <v>145951</v>
      </c>
      <c r="O1193" s="101">
        <v>3.73</v>
      </c>
      <c r="P1193" s="101">
        <v>4</v>
      </c>
    </row>
    <row r="1194">
      <c r="L1194" s="98" t="s">
        <v>145952</v>
      </c>
      <c r="M1194" s="98" t="s">
        <v>145953</v>
      </c>
      <c r="N1194" s="98" t="s">
        <v>145954</v>
      </c>
      <c r="O1194" s="101">
        <v>200</v>
      </c>
      <c r="P1194" s="101">
        <v>0</v>
      </c>
    </row>
    <row r="1195">
      <c r="L1195" s="98" t="s">
        <v>145955</v>
      </c>
      <c r="M1195" s="98" t="s">
        <v>145956</v>
      </c>
      <c r="N1195" s="98" t="s">
        <v>145957</v>
      </c>
      <c r="O1195" s="101">
        <v>9.3300000000000001</v>
      </c>
      <c r="P1195" s="101">
        <v>10</v>
      </c>
    </row>
    <row r="1196">
      <c r="L1196" s="98" t="s">
        <v>145958</v>
      </c>
      <c r="M1196" s="98" t="s">
        <v>145959</v>
      </c>
      <c r="N1196" s="98" t="s">
        <v>145960</v>
      </c>
      <c r="O1196" s="101">
        <v>9.3300000000000001</v>
      </c>
      <c r="P1196" s="101">
        <v>10</v>
      </c>
    </row>
    <row r="1197">
      <c r="K1197" s="96" t="s">
        <v>145961</v>
      </c>
      <c r="O1197" s="85">
        <f>SUM(O1187:O1196)</f>
      </c>
      <c r="P1197" s="85">
        <f>SUM(P1187:P1196)</f>
      </c>
    </row>
    <row r="1198">
      <c r="A1198" s="98" t="s">
        <v>145962</v>
      </c>
      <c r="B1198" s="98" t="s">
        <v>145963</v>
      </c>
      <c r="C1198" s="100">
        <v>662</v>
      </c>
      <c r="D1198" s="98" t="s">
        <v>145964</v>
      </c>
      <c r="E1198" s="98" t="s">
        <v>145965</v>
      </c>
      <c r="F1198" s="104">
        <v>44656</v>
      </c>
      <c r="G1198" s="104">
        <v>45387</v>
      </c>
      <c r="H1198" s="104">
        <v>45777</v>
      </c>
      <c r="I1198" s="104">
        <v>45777</v>
      </c>
      <c r="J1198" s="101">
        <v>1121</v>
      </c>
      <c r="K1198" s="98" t="s">
        <v>145966</v>
      </c>
      <c r="L1198" s="98" t="s">
        <v>145967</v>
      </c>
      <c r="M1198" s="98" t="s">
        <v>145968</v>
      </c>
      <c r="N1198" s="98" t="s">
        <v>145969</v>
      </c>
      <c r="O1198" s="101">
        <v>10</v>
      </c>
      <c r="P1198" s="101">
        <v>10</v>
      </c>
      <c r="Q1198" s="101">
        <v>0</v>
      </c>
      <c r="R1198" s="101">
        <v>300</v>
      </c>
    </row>
    <row r="1199">
      <c r="L1199" s="98" t="s">
        <v>145970</v>
      </c>
      <c r="M1199" s="98" t="s">
        <v>145971</v>
      </c>
      <c r="N1199" s="98" t="s">
        <v>145972</v>
      </c>
      <c r="O1199" s="101">
        <v>1088</v>
      </c>
      <c r="P1199" s="101">
        <v>1088</v>
      </c>
    </row>
    <row r="1200">
      <c r="L1200" s="98" t="s">
        <v>145973</v>
      </c>
      <c r="M1200" s="98" t="s">
        <v>145974</v>
      </c>
      <c r="N1200" s="98" t="s">
        <v>145975</v>
      </c>
      <c r="O1200" s="101">
        <v>9</v>
      </c>
      <c r="P1200" s="101">
        <v>9</v>
      </c>
    </row>
    <row r="1201">
      <c r="L1201" s="98" t="s">
        <v>145976</v>
      </c>
      <c r="M1201" s="98" t="s">
        <v>145977</v>
      </c>
      <c r="N1201" s="98" t="s">
        <v>145978</v>
      </c>
      <c r="O1201" s="101">
        <v>40</v>
      </c>
      <c r="P1201" s="101">
        <v>40</v>
      </c>
    </row>
    <row r="1202">
      <c r="L1202" s="98" t="s">
        <v>145979</v>
      </c>
      <c r="M1202" s="98" t="s">
        <v>145980</v>
      </c>
      <c r="N1202" s="98" t="s">
        <v>145981</v>
      </c>
      <c r="O1202" s="101">
        <v>4</v>
      </c>
      <c r="P1202" s="101">
        <v>4</v>
      </c>
    </row>
    <row r="1203">
      <c r="L1203" s="98" t="s">
        <v>145982</v>
      </c>
      <c r="M1203" s="98" t="s">
        <v>145983</v>
      </c>
      <c r="N1203" s="98" t="s">
        <v>145984</v>
      </c>
      <c r="O1203" s="101">
        <v>10</v>
      </c>
      <c r="P1203" s="101">
        <v>10</v>
      </c>
    </row>
    <row r="1204">
      <c r="L1204" s="98" t="s">
        <v>145985</v>
      </c>
      <c r="M1204" s="98" t="s">
        <v>145986</v>
      </c>
      <c r="N1204" s="98" t="s">
        <v>145987</v>
      </c>
      <c r="O1204" s="101">
        <v>10</v>
      </c>
      <c r="P1204" s="101">
        <v>10</v>
      </c>
    </row>
    <row r="1205">
      <c r="K1205" s="96" t="s">
        <v>145988</v>
      </c>
      <c r="O1205" s="85">
        <f>SUM(O1198:O1204)</f>
      </c>
      <c r="P1205" s="85">
        <f>SUM(P1198:P1204)</f>
      </c>
    </row>
    <row r="1206">
      <c r="A1206" s="98" t="s">
        <v>145989</v>
      </c>
      <c r="B1206" s="98" t="s">
        <v>145990</v>
      </c>
      <c r="C1206" s="100">
        <v>662</v>
      </c>
      <c r="D1206" s="98" t="s">
        <v>145991</v>
      </c>
      <c r="E1206" s="98" t="s">
        <v>145992</v>
      </c>
      <c r="F1206" s="104">
        <v>42168</v>
      </c>
      <c r="G1206" s="104">
        <v>45492</v>
      </c>
      <c r="H1206" s="104">
        <v>45887</v>
      </c>
      <c r="J1206" s="101">
        <v>1225</v>
      </c>
      <c r="K1206" s="98" t="s">
        <v>145993</v>
      </c>
      <c r="L1206" s="98" t="s">
        <v>145994</v>
      </c>
      <c r="M1206" s="98" t="s">
        <v>145995</v>
      </c>
      <c r="N1206" s="98" t="s">
        <v>145996</v>
      </c>
      <c r="O1206" s="101">
        <v>10</v>
      </c>
      <c r="P1206" s="101">
        <v>10</v>
      </c>
      <c r="Q1206" s="101">
        <v>0</v>
      </c>
      <c r="R1206" s="101">
        <v>350</v>
      </c>
    </row>
    <row r="1207">
      <c r="L1207" s="98" t="s">
        <v>145997</v>
      </c>
      <c r="M1207" s="98" t="s">
        <v>145998</v>
      </c>
      <c r="N1207" s="98" t="s">
        <v>145999</v>
      </c>
      <c r="O1207" s="101">
        <v>25</v>
      </c>
      <c r="P1207" s="101">
        <v>100</v>
      </c>
    </row>
    <row r="1208">
      <c r="L1208" s="98" t="s">
        <v>146000</v>
      </c>
      <c r="M1208" s="98" t="s">
        <v>146001</v>
      </c>
      <c r="N1208" s="98" t="s">
        <v>146002</v>
      </c>
      <c r="O1208" s="101">
        <v>75</v>
      </c>
      <c r="P1208" s="101">
        <v>0</v>
      </c>
    </row>
    <row r="1209">
      <c r="L1209" s="98" t="s">
        <v>146003</v>
      </c>
      <c r="M1209" s="98" t="s">
        <v>146004</v>
      </c>
      <c r="N1209" s="98" t="s">
        <v>146005</v>
      </c>
      <c r="O1209" s="101">
        <v>1017</v>
      </c>
      <c r="P1209" s="101">
        <v>1017</v>
      </c>
    </row>
    <row r="1210">
      <c r="L1210" s="98" t="s">
        <v>146006</v>
      </c>
      <c r="M1210" s="98" t="s">
        <v>146007</v>
      </c>
      <c r="N1210" s="98" t="s">
        <v>146008</v>
      </c>
      <c r="O1210" s="101">
        <v>9</v>
      </c>
      <c r="P1210" s="101">
        <v>9</v>
      </c>
    </row>
    <row r="1211">
      <c r="L1211" s="98" t="s">
        <v>146009</v>
      </c>
      <c r="M1211" s="98" t="s">
        <v>146010</v>
      </c>
      <c r="N1211" s="98" t="s">
        <v>146011</v>
      </c>
      <c r="O1211" s="101">
        <v>4</v>
      </c>
      <c r="P1211" s="101">
        <v>4</v>
      </c>
    </row>
    <row r="1212">
      <c r="L1212" s="98" t="s">
        <v>146012</v>
      </c>
      <c r="M1212" s="98" t="s">
        <v>146013</v>
      </c>
      <c r="N1212" s="98" t="s">
        <v>146014</v>
      </c>
      <c r="O1212" s="101">
        <v>10</v>
      </c>
      <c r="P1212" s="101">
        <v>10</v>
      </c>
    </row>
    <row r="1213">
      <c r="L1213" s="98" t="s">
        <v>146015</v>
      </c>
      <c r="M1213" s="98" t="s">
        <v>146016</v>
      </c>
      <c r="N1213" s="98" t="s">
        <v>146017</v>
      </c>
      <c r="O1213" s="101">
        <v>10</v>
      </c>
      <c r="P1213" s="101">
        <v>10</v>
      </c>
    </row>
    <row r="1214">
      <c r="K1214" s="96" t="s">
        <v>146018</v>
      </c>
      <c r="O1214" s="85">
        <f>SUM(O1206:O1213)</f>
      </c>
      <c r="P1214" s="85">
        <f>SUM(P1206:P1213)</f>
      </c>
    </row>
    <row r="1215">
      <c r="A1215" s="98" t="s">
        <v>146019</v>
      </c>
      <c r="B1215" s="98" t="s">
        <v>146020</v>
      </c>
      <c r="C1215" s="100">
        <v>662</v>
      </c>
      <c r="D1215" s="98" t="s">
        <v>146021</v>
      </c>
      <c r="E1215" s="98" t="s">
        <v>146022</v>
      </c>
      <c r="F1215" s="104">
        <v>45450</v>
      </c>
      <c r="G1215" s="104">
        <v>45450</v>
      </c>
      <c r="H1215" s="104">
        <v>45814</v>
      </c>
      <c r="J1215" s="101">
        <v>1227</v>
      </c>
      <c r="K1215" s="98" t="s">
        <v>146023</v>
      </c>
      <c r="L1215" s="98" t="s">
        <v>146024</v>
      </c>
      <c r="M1215" s="98" t="s">
        <v>146025</v>
      </c>
      <c r="N1215" s="98" t="s">
        <v>146026</v>
      </c>
      <c r="O1215" s="101">
        <v>75</v>
      </c>
      <c r="P1215" s="101">
        <v>75</v>
      </c>
      <c r="Q1215" s="101">
        <v>0</v>
      </c>
      <c r="R1215" s="101">
        <v>350</v>
      </c>
    </row>
    <row r="1216">
      <c r="L1216" s="98" t="s">
        <v>146027</v>
      </c>
      <c r="M1216" s="98" t="s">
        <v>146028</v>
      </c>
      <c r="N1216" s="98" t="s">
        <v>146029</v>
      </c>
      <c r="O1216" s="101">
        <v>10</v>
      </c>
      <c r="P1216" s="101">
        <v>10</v>
      </c>
    </row>
    <row r="1217">
      <c r="L1217" s="98" t="s">
        <v>146030</v>
      </c>
      <c r="M1217" s="98" t="s">
        <v>146031</v>
      </c>
      <c r="N1217" s="98" t="s">
        <v>146032</v>
      </c>
      <c r="O1217" s="101">
        <v>1142</v>
      </c>
      <c r="P1217" s="101">
        <v>1142</v>
      </c>
    </row>
    <row r="1218">
      <c r="L1218" s="98" t="s">
        <v>146033</v>
      </c>
      <c r="M1218" s="98" t="s">
        <v>146034</v>
      </c>
      <c r="N1218" s="98" t="s">
        <v>146035</v>
      </c>
      <c r="O1218" s="101">
        <v>9</v>
      </c>
      <c r="P1218" s="101">
        <v>9</v>
      </c>
    </row>
    <row r="1219">
      <c r="L1219" s="98" t="s">
        <v>146036</v>
      </c>
      <c r="M1219" s="98" t="s">
        <v>146037</v>
      </c>
      <c r="N1219" s="98" t="s">
        <v>146038</v>
      </c>
      <c r="O1219" s="101">
        <v>4</v>
      </c>
      <c r="P1219" s="101">
        <v>4</v>
      </c>
    </row>
    <row r="1220">
      <c r="L1220" s="98" t="s">
        <v>146039</v>
      </c>
      <c r="M1220" s="98" t="s">
        <v>146040</v>
      </c>
      <c r="N1220" s="98" t="s">
        <v>146041</v>
      </c>
      <c r="O1220" s="101">
        <v>10</v>
      </c>
      <c r="P1220" s="101">
        <v>10</v>
      </c>
    </row>
    <row r="1221">
      <c r="L1221" s="98" t="s">
        <v>146042</v>
      </c>
      <c r="M1221" s="98" t="s">
        <v>146043</v>
      </c>
      <c r="N1221" s="98" t="s">
        <v>146044</v>
      </c>
      <c r="O1221" s="101">
        <v>10</v>
      </c>
      <c r="P1221" s="101">
        <v>10</v>
      </c>
    </row>
    <row r="1222">
      <c r="K1222" s="96" t="s">
        <v>146045</v>
      </c>
      <c r="O1222" s="85">
        <f>SUM(O1215:O1221)</f>
      </c>
      <c r="P1222" s="85">
        <f>SUM(P1215:P1221)</f>
      </c>
    </row>
    <row r="1223">
      <c r="A1223" s="98" t="s">
        <v>146046</v>
      </c>
      <c r="B1223" s="98" t="s">
        <v>146047</v>
      </c>
      <c r="C1223" s="100">
        <v>662</v>
      </c>
      <c r="D1223" s="98" t="s">
        <v>146048</v>
      </c>
      <c r="E1223" s="98" t="s">
        <v>146049</v>
      </c>
      <c r="F1223" s="104">
        <v>44870</v>
      </c>
      <c r="G1223" s="104">
        <v>45417</v>
      </c>
      <c r="H1223" s="104">
        <v>45838</v>
      </c>
      <c r="J1223" s="101">
        <v>1200</v>
      </c>
      <c r="K1223" s="98" t="s">
        <v>146050</v>
      </c>
      <c r="L1223" s="98" t="s">
        <v>146051</v>
      </c>
      <c r="M1223" s="98" t="s">
        <v>146052</v>
      </c>
      <c r="N1223" s="98" t="s">
        <v>146053</v>
      </c>
      <c r="O1223" s="101">
        <v>75</v>
      </c>
      <c r="P1223" s="101">
        <v>75</v>
      </c>
      <c r="Q1223" s="101">
        <v>0</v>
      </c>
      <c r="R1223" s="101">
        <v>1110</v>
      </c>
    </row>
    <row r="1224">
      <c r="L1224" s="98" t="s">
        <v>146054</v>
      </c>
      <c r="M1224" s="98" t="s">
        <v>146055</v>
      </c>
      <c r="N1224" s="98" t="s">
        <v>146056</v>
      </c>
      <c r="O1224" s="101">
        <v>10</v>
      </c>
      <c r="P1224" s="101">
        <v>10</v>
      </c>
    </row>
    <row r="1225">
      <c r="L1225" s="98" t="s">
        <v>146057</v>
      </c>
      <c r="M1225" s="98" t="s">
        <v>146058</v>
      </c>
      <c r="N1225" s="98" t="s">
        <v>146059</v>
      </c>
      <c r="O1225" s="101">
        <v>1050</v>
      </c>
      <c r="P1225" s="101">
        <v>1050</v>
      </c>
    </row>
    <row r="1226">
      <c r="L1226" s="98" t="s">
        <v>146060</v>
      </c>
      <c r="M1226" s="98" t="s">
        <v>146061</v>
      </c>
      <c r="N1226" s="98" t="s">
        <v>146062</v>
      </c>
      <c r="O1226" s="101">
        <v>9</v>
      </c>
      <c r="P1226" s="101">
        <v>9</v>
      </c>
    </row>
    <row r="1227">
      <c r="L1227" s="98" t="s">
        <v>146063</v>
      </c>
      <c r="M1227" s="98" t="s">
        <v>146064</v>
      </c>
      <c r="N1227" s="98" t="s">
        <v>146065</v>
      </c>
      <c r="O1227" s="101">
        <v>4</v>
      </c>
      <c r="P1227" s="101">
        <v>4</v>
      </c>
    </row>
    <row r="1228">
      <c r="L1228" s="98" t="s">
        <v>146066</v>
      </c>
      <c r="M1228" s="98" t="s">
        <v>146067</v>
      </c>
      <c r="N1228" s="98" t="s">
        <v>146068</v>
      </c>
      <c r="O1228" s="101">
        <v>10</v>
      </c>
      <c r="P1228" s="101">
        <v>10</v>
      </c>
    </row>
    <row r="1229">
      <c r="L1229" s="98" t="s">
        <v>146069</v>
      </c>
      <c r="M1229" s="98" t="s">
        <v>146070</v>
      </c>
      <c r="N1229" s="98" t="s">
        <v>146071</v>
      </c>
      <c r="O1229" s="101">
        <v>10</v>
      </c>
      <c r="P1229" s="101">
        <v>10</v>
      </c>
    </row>
    <row r="1230">
      <c r="K1230" s="96" t="s">
        <v>146072</v>
      </c>
      <c r="O1230" s="85">
        <f>SUM(O1223:O1229)</f>
      </c>
      <c r="P1230" s="85">
        <f>SUM(P1223:P1229)</f>
      </c>
    </row>
    <row r="1231">
      <c r="A1231" s="98" t="s">
        <v>146073</v>
      </c>
      <c r="B1231" s="98" t="s">
        <v>146074</v>
      </c>
      <c r="C1231" s="100">
        <v>662</v>
      </c>
      <c r="D1231" s="98" t="s">
        <v>146075</v>
      </c>
      <c r="E1231" s="98" t="s">
        <v>146076</v>
      </c>
      <c r="F1231" s="104">
        <v>44288</v>
      </c>
      <c r="G1231" s="104">
        <v>45445</v>
      </c>
      <c r="H1231" s="104">
        <v>45869</v>
      </c>
      <c r="J1231" s="101">
        <v>1125</v>
      </c>
      <c r="K1231" s="98" t="s">
        <v>146077</v>
      </c>
      <c r="L1231" s="98" t="s">
        <v>146078</v>
      </c>
      <c r="M1231" s="98" t="s">
        <v>146079</v>
      </c>
      <c r="N1231" s="98" t="s">
        <v>146080</v>
      </c>
      <c r="O1231" s="101">
        <v>10</v>
      </c>
      <c r="P1231" s="101">
        <v>10</v>
      </c>
      <c r="Q1231" s="101">
        <v>0</v>
      </c>
      <c r="R1231" s="101">
        <v>603</v>
      </c>
    </row>
    <row r="1232">
      <c r="L1232" s="98" t="s">
        <v>146081</v>
      </c>
      <c r="M1232" s="98" t="s">
        <v>146082</v>
      </c>
      <c r="N1232" s="98" t="s">
        <v>146083</v>
      </c>
      <c r="O1232" s="101">
        <v>1078</v>
      </c>
      <c r="P1232" s="101">
        <v>1078</v>
      </c>
    </row>
    <row r="1233">
      <c r="L1233" s="98" t="s">
        <v>146084</v>
      </c>
      <c r="M1233" s="98" t="s">
        <v>146085</v>
      </c>
      <c r="N1233" s="98" t="s">
        <v>146086</v>
      </c>
      <c r="O1233" s="101">
        <v>9</v>
      </c>
      <c r="P1233" s="101">
        <v>9</v>
      </c>
    </row>
    <row r="1234">
      <c r="L1234" s="98" t="s">
        <v>146087</v>
      </c>
      <c r="M1234" s="98" t="s">
        <v>146088</v>
      </c>
      <c r="N1234" s="98" t="s">
        <v>146089</v>
      </c>
      <c r="O1234" s="101">
        <v>40</v>
      </c>
      <c r="P1234" s="101">
        <v>40</v>
      </c>
    </row>
    <row r="1235">
      <c r="L1235" s="98" t="s">
        <v>146090</v>
      </c>
      <c r="M1235" s="98" t="s">
        <v>146091</v>
      </c>
      <c r="N1235" s="98" t="s">
        <v>146092</v>
      </c>
      <c r="O1235" s="101">
        <v>4</v>
      </c>
      <c r="P1235" s="101">
        <v>4</v>
      </c>
    </row>
    <row r="1236">
      <c r="L1236" s="98" t="s">
        <v>146093</v>
      </c>
      <c r="M1236" s="98" t="s">
        <v>146094</v>
      </c>
      <c r="N1236" s="98" t="s">
        <v>146095</v>
      </c>
      <c r="O1236" s="101">
        <v>10</v>
      </c>
      <c r="P1236" s="101">
        <v>10</v>
      </c>
    </row>
    <row r="1237">
      <c r="L1237" s="98" t="s">
        <v>146096</v>
      </c>
      <c r="M1237" s="98" t="s">
        <v>146097</v>
      </c>
      <c r="N1237" s="98" t="s">
        <v>146098</v>
      </c>
      <c r="O1237" s="101">
        <v>10</v>
      </c>
      <c r="P1237" s="101">
        <v>10</v>
      </c>
    </row>
    <row r="1238">
      <c r="K1238" s="96" t="s">
        <v>146099</v>
      </c>
      <c r="O1238" s="85">
        <f>SUM(O1231:O1237)</f>
      </c>
      <c r="P1238" s="85">
        <f>SUM(P1231:P1237)</f>
      </c>
    </row>
    <row r="1239">
      <c r="A1239" s="98" t="s">
        <v>146100</v>
      </c>
      <c r="B1239" s="98" t="s">
        <v>146101</v>
      </c>
      <c r="C1239" s="100">
        <v>662</v>
      </c>
      <c r="D1239" s="98" t="s">
        <v>146102</v>
      </c>
      <c r="E1239" s="98" t="s">
        <v>146103</v>
      </c>
      <c r="F1239" s="104">
        <v>43414</v>
      </c>
      <c r="G1239" s="104">
        <v>45597</v>
      </c>
      <c r="H1239" s="104">
        <v>45961</v>
      </c>
      <c r="J1239" s="101">
        <v>1225</v>
      </c>
      <c r="K1239" s="98" t="s">
        <v>146104</v>
      </c>
      <c r="L1239" s="98" t="s">
        <v>146105</v>
      </c>
      <c r="M1239" s="98" t="s">
        <v>146106</v>
      </c>
      <c r="N1239" s="98" t="s">
        <v>146107</v>
      </c>
      <c r="O1239" s="101">
        <v>75</v>
      </c>
      <c r="P1239" s="101">
        <v>35</v>
      </c>
      <c r="Q1239" s="101">
        <v>0</v>
      </c>
      <c r="R1239" s="101">
        <v>300</v>
      </c>
    </row>
    <row r="1240">
      <c r="L1240" s="98" t="s">
        <v>146108</v>
      </c>
      <c r="M1240" s="98" t="s">
        <v>146109</v>
      </c>
      <c r="N1240" s="98" t="s">
        <v>146110</v>
      </c>
      <c r="O1240" s="101">
        <v>10</v>
      </c>
      <c r="P1240" s="101">
        <v>0</v>
      </c>
    </row>
    <row r="1241">
      <c r="L1241" s="98" t="s">
        <v>146111</v>
      </c>
      <c r="M1241" s="98" t="s">
        <v>146112</v>
      </c>
      <c r="N1241" s="98" t="s">
        <v>146113</v>
      </c>
      <c r="O1241" s="101">
        <v>25</v>
      </c>
      <c r="P1241" s="101">
        <v>75</v>
      </c>
    </row>
    <row r="1242">
      <c r="L1242" s="98" t="s">
        <v>146114</v>
      </c>
      <c r="M1242" s="98" t="s">
        <v>146115</v>
      </c>
      <c r="N1242" s="98" t="s">
        <v>146116</v>
      </c>
      <c r="O1242" s="101">
        <v>1142</v>
      </c>
      <c r="P1242" s="101">
        <v>1142</v>
      </c>
    </row>
    <row r="1243">
      <c r="L1243" s="98" t="s">
        <v>146117</v>
      </c>
      <c r="M1243" s="98" t="s">
        <v>146118</v>
      </c>
      <c r="N1243" s="98" t="s">
        <v>146119</v>
      </c>
      <c r="O1243" s="101">
        <v>9</v>
      </c>
      <c r="P1243" s="101">
        <v>9</v>
      </c>
    </row>
    <row r="1244">
      <c r="L1244" s="98" t="s">
        <v>146120</v>
      </c>
      <c r="M1244" s="98" t="s">
        <v>146121</v>
      </c>
      <c r="N1244" s="98" t="s">
        <v>146122</v>
      </c>
      <c r="O1244" s="101">
        <v>4</v>
      </c>
      <c r="P1244" s="101">
        <v>4</v>
      </c>
    </row>
    <row r="1245">
      <c r="L1245" s="98" t="s">
        <v>146123</v>
      </c>
      <c r="M1245" s="98" t="s">
        <v>146124</v>
      </c>
      <c r="N1245" s="98" t="s">
        <v>146125</v>
      </c>
      <c r="O1245" s="101">
        <v>10</v>
      </c>
      <c r="P1245" s="101">
        <v>10</v>
      </c>
    </row>
    <row r="1246">
      <c r="L1246" s="98" t="s">
        <v>146126</v>
      </c>
      <c r="M1246" s="98" t="s">
        <v>146127</v>
      </c>
      <c r="N1246" s="98" t="s">
        <v>146128</v>
      </c>
      <c r="O1246" s="101">
        <v>10</v>
      </c>
      <c r="P1246" s="101">
        <v>10</v>
      </c>
    </row>
    <row r="1247">
      <c r="K1247" s="96" t="s">
        <v>146129</v>
      </c>
      <c r="O1247" s="85">
        <f>SUM(O1239:O1246)</f>
      </c>
      <c r="P1247" s="85">
        <f>SUM(P1239:P1246)</f>
      </c>
    </row>
    <row r="1248">
      <c r="A1248" s="98" t="s">
        <v>146130</v>
      </c>
      <c r="B1248" s="98" t="s">
        <v>146131</v>
      </c>
      <c r="C1248" s="100">
        <v>662</v>
      </c>
      <c r="D1248" s="98" t="s">
        <v>146132</v>
      </c>
      <c r="E1248" s="98" t="s">
        <v>146133</v>
      </c>
      <c r="F1248" s="104">
        <v>45707</v>
      </c>
      <c r="G1248" s="104">
        <v>45707</v>
      </c>
      <c r="H1248" s="104">
        <v>46099</v>
      </c>
      <c r="J1248" s="101">
        <v>1109</v>
      </c>
      <c r="K1248" s="98" t="s">
        <v>146134</v>
      </c>
      <c r="L1248" s="98" t="s">
        <v>146135</v>
      </c>
      <c r="M1248" s="98" t="s">
        <v>146136</v>
      </c>
      <c r="N1248" s="98" t="s">
        <v>146137</v>
      </c>
      <c r="O1248" s="101">
        <v>75</v>
      </c>
      <c r="P1248" s="101">
        <v>35</v>
      </c>
      <c r="Q1248" s="101">
        <v>0</v>
      </c>
      <c r="R1248" s="101">
        <v>1409</v>
      </c>
    </row>
    <row r="1249">
      <c r="L1249" s="98" t="s">
        <v>146138</v>
      </c>
      <c r="M1249" s="98" t="s">
        <v>146139</v>
      </c>
      <c r="N1249" s="98" t="s">
        <v>146140</v>
      </c>
      <c r="O1249" s="101">
        <v>25</v>
      </c>
      <c r="P1249" s="101">
        <v>0</v>
      </c>
    </row>
    <row r="1250">
      <c r="L1250" s="98" t="s">
        <v>146141</v>
      </c>
      <c r="M1250" s="98" t="s">
        <v>146142</v>
      </c>
      <c r="N1250" s="98" t="s">
        <v>146143</v>
      </c>
      <c r="O1250" s="101">
        <v>10</v>
      </c>
      <c r="P1250" s="101">
        <v>75</v>
      </c>
    </row>
    <row r="1251">
      <c r="L1251" s="98" t="s">
        <v>146144</v>
      </c>
      <c r="M1251" s="98" t="s">
        <v>146145</v>
      </c>
      <c r="N1251" s="98" t="s">
        <v>146146</v>
      </c>
      <c r="O1251" s="101">
        <v>999</v>
      </c>
      <c r="P1251" s="101">
        <v>999</v>
      </c>
    </row>
    <row r="1252">
      <c r="L1252" s="98" t="s">
        <v>146147</v>
      </c>
      <c r="M1252" s="98" t="s">
        <v>146148</v>
      </c>
      <c r="N1252" s="98" t="s">
        <v>146149</v>
      </c>
      <c r="O1252" s="101">
        <v>9</v>
      </c>
      <c r="P1252" s="101">
        <v>9</v>
      </c>
    </row>
    <row r="1253">
      <c r="L1253" s="98" t="s">
        <v>146150</v>
      </c>
      <c r="M1253" s="98" t="s">
        <v>146151</v>
      </c>
      <c r="N1253" s="98" t="s">
        <v>146152</v>
      </c>
      <c r="O1253" s="101">
        <v>4</v>
      </c>
      <c r="P1253" s="101">
        <v>4</v>
      </c>
    </row>
    <row r="1254">
      <c r="L1254" s="98" t="s">
        <v>146153</v>
      </c>
      <c r="M1254" s="98" t="s">
        <v>146154</v>
      </c>
      <c r="N1254" s="98" t="s">
        <v>146155</v>
      </c>
      <c r="O1254" s="101">
        <v>25</v>
      </c>
      <c r="P1254" s="101">
        <v>0</v>
      </c>
    </row>
    <row r="1255">
      <c r="L1255" s="98" t="s">
        <v>146156</v>
      </c>
      <c r="M1255" s="98" t="s">
        <v>146157</v>
      </c>
      <c r="N1255" s="98" t="s">
        <v>146158</v>
      </c>
      <c r="O1255" s="101">
        <v>10</v>
      </c>
      <c r="P1255" s="101">
        <v>10</v>
      </c>
    </row>
    <row r="1256">
      <c r="L1256" s="98" t="s">
        <v>146159</v>
      </c>
      <c r="M1256" s="98" t="s">
        <v>146160</v>
      </c>
      <c r="N1256" s="98" t="s">
        <v>146161</v>
      </c>
      <c r="O1256" s="101">
        <v>10</v>
      </c>
      <c r="P1256" s="101">
        <v>10</v>
      </c>
    </row>
    <row r="1257">
      <c r="K1257" s="96" t="s">
        <v>146162</v>
      </c>
      <c r="O1257" s="85">
        <f>SUM(O1248:O1256)</f>
      </c>
      <c r="P1257" s="85">
        <f>SUM(P1248:P1256)</f>
      </c>
    </row>
    <row r="1258">
      <c r="A1258" s="98" t="s">
        <v>146163</v>
      </c>
      <c r="B1258" s="98" t="s">
        <v>146164</v>
      </c>
      <c r="C1258" s="100">
        <v>662</v>
      </c>
      <c r="D1258" s="98" t="s">
        <v>146165</v>
      </c>
      <c r="E1258" s="98" t="s">
        <v>146166</v>
      </c>
      <c r="F1258" s="104">
        <v>45174</v>
      </c>
      <c r="G1258" s="104">
        <v>45748</v>
      </c>
      <c r="H1258" s="104">
        <v>46142</v>
      </c>
      <c r="J1258" s="101">
        <v>1190</v>
      </c>
      <c r="K1258" s="98" t="s">
        <v>146167</v>
      </c>
      <c r="L1258" s="98" t="s">
        <v>146168</v>
      </c>
      <c r="M1258" s="98" t="s">
        <v>146169</v>
      </c>
      <c r="N1258" s="98" t="s">
        <v>146170</v>
      </c>
      <c r="O1258" s="101">
        <v>75</v>
      </c>
      <c r="P1258" s="101">
        <v>75</v>
      </c>
      <c r="Q1258" s="101">
        <v>0</v>
      </c>
      <c r="R1258" s="101">
        <v>892</v>
      </c>
    </row>
    <row r="1259">
      <c r="L1259" s="98" t="s">
        <v>146171</v>
      </c>
      <c r="M1259" s="98" t="s">
        <v>146172</v>
      </c>
      <c r="N1259" s="98" t="s">
        <v>146173</v>
      </c>
      <c r="O1259" s="101">
        <v>1184</v>
      </c>
      <c r="P1259" s="101">
        <v>1184</v>
      </c>
    </row>
    <row r="1260">
      <c r="L1260" s="98" t="s">
        <v>146174</v>
      </c>
      <c r="M1260" s="98" t="s">
        <v>146175</v>
      </c>
      <c r="N1260" s="98" t="s">
        <v>146176</v>
      </c>
      <c r="O1260" s="101">
        <v>9</v>
      </c>
      <c r="P1260" s="101">
        <v>9</v>
      </c>
    </row>
    <row r="1261">
      <c r="L1261" s="98" t="s">
        <v>146177</v>
      </c>
      <c r="M1261" s="98" t="s">
        <v>146178</v>
      </c>
      <c r="N1261" s="98" t="s">
        <v>146179</v>
      </c>
      <c r="O1261" s="101">
        <v>4</v>
      </c>
      <c r="P1261" s="101">
        <v>4</v>
      </c>
    </row>
    <row r="1262">
      <c r="L1262" s="98" t="s">
        <v>146180</v>
      </c>
      <c r="M1262" s="98" t="s">
        <v>146181</v>
      </c>
      <c r="N1262" s="98" t="s">
        <v>146182</v>
      </c>
      <c r="O1262" s="101">
        <v>10</v>
      </c>
      <c r="P1262" s="101">
        <v>10</v>
      </c>
    </row>
    <row r="1263">
      <c r="L1263" s="98" t="s">
        <v>146183</v>
      </c>
      <c r="M1263" s="98" t="s">
        <v>146184</v>
      </c>
      <c r="N1263" s="98" t="s">
        <v>146185</v>
      </c>
      <c r="O1263" s="101">
        <v>10</v>
      </c>
      <c r="P1263" s="101">
        <v>10</v>
      </c>
    </row>
    <row r="1264">
      <c r="K1264" s="96" t="s">
        <v>146186</v>
      </c>
      <c r="O1264" s="85">
        <f>SUM(O1258:O1263)</f>
      </c>
      <c r="P1264" s="85">
        <f>SUM(P1258:P1263)</f>
      </c>
    </row>
    <row r="1265">
      <c r="A1265" s="98" t="s">
        <v>146187</v>
      </c>
      <c r="B1265" s="98" t="s">
        <v>146188</v>
      </c>
      <c r="C1265" s="100">
        <v>662</v>
      </c>
      <c r="D1265" s="98" t="s">
        <v>146189</v>
      </c>
      <c r="E1265" s="98" t="s">
        <v>146190</v>
      </c>
      <c r="F1265" s="104">
        <v>45688</v>
      </c>
      <c r="G1265" s="104">
        <v>45688</v>
      </c>
      <c r="H1265" s="104">
        <v>46083</v>
      </c>
      <c r="J1265" s="101">
        <v>1264</v>
      </c>
      <c r="K1265" s="98" t="s">
        <v>146191</v>
      </c>
      <c r="L1265" s="98" t="s">
        <v>146192</v>
      </c>
      <c r="M1265" s="98" t="s">
        <v>146193</v>
      </c>
      <c r="N1265" s="98" t="s">
        <v>146194</v>
      </c>
      <c r="O1265" s="101">
        <v>200</v>
      </c>
      <c r="P1265" s="101">
        <v>200</v>
      </c>
      <c r="Q1265" s="101">
        <v>0</v>
      </c>
      <c r="R1265" s="101">
        <v>300</v>
      </c>
    </row>
    <row r="1266">
      <c r="L1266" s="98" t="s">
        <v>146195</v>
      </c>
      <c r="M1266" s="98" t="s">
        <v>146196</v>
      </c>
      <c r="N1266" s="98" t="s">
        <v>146197</v>
      </c>
      <c r="O1266" s="101">
        <v>1064</v>
      </c>
      <c r="P1266" s="101">
        <v>1064</v>
      </c>
    </row>
    <row r="1267">
      <c r="L1267" s="98" t="s">
        <v>146198</v>
      </c>
      <c r="M1267" s="98" t="s">
        <v>146199</v>
      </c>
      <c r="N1267" s="98" t="s">
        <v>146200</v>
      </c>
      <c r="O1267" s="101">
        <v>9</v>
      </c>
      <c r="P1267" s="101">
        <v>9</v>
      </c>
    </row>
    <row r="1268">
      <c r="L1268" s="98" t="s">
        <v>146201</v>
      </c>
      <c r="M1268" s="98" t="s">
        <v>146202</v>
      </c>
      <c r="N1268" s="98" t="s">
        <v>146203</v>
      </c>
      <c r="O1268" s="101">
        <v>4</v>
      </c>
      <c r="P1268" s="101">
        <v>4</v>
      </c>
    </row>
    <row r="1269">
      <c r="L1269" s="98" t="s">
        <v>146204</v>
      </c>
      <c r="M1269" s="98" t="s">
        <v>146205</v>
      </c>
      <c r="N1269" s="98" t="s">
        <v>146206</v>
      </c>
      <c r="O1269" s="101">
        <v>10</v>
      </c>
      <c r="P1269" s="101">
        <v>10</v>
      </c>
    </row>
    <row r="1270">
      <c r="L1270" s="98" t="s">
        <v>146207</v>
      </c>
      <c r="M1270" s="98" t="s">
        <v>146208</v>
      </c>
      <c r="N1270" s="98" t="s">
        <v>146209</v>
      </c>
      <c r="O1270" s="101">
        <v>10</v>
      </c>
      <c r="P1270" s="101">
        <v>10</v>
      </c>
    </row>
    <row r="1271">
      <c r="K1271" s="96" t="s">
        <v>146210</v>
      </c>
      <c r="O1271" s="85">
        <f>SUM(O1265:O1270)</f>
      </c>
      <c r="P1271" s="85">
        <f>SUM(P1265:P1270)</f>
      </c>
    </row>
    <row r="1272">
      <c r="A1272" s="98" t="s">
        <v>146211</v>
      </c>
      <c r="B1272" s="98" t="s">
        <v>146212</v>
      </c>
      <c r="C1272" s="100">
        <v>662</v>
      </c>
      <c r="D1272" s="98" t="s">
        <v>146213</v>
      </c>
      <c r="E1272" s="98" t="s">
        <v>146214</v>
      </c>
      <c r="F1272" s="104">
        <v>45715</v>
      </c>
      <c r="G1272" s="104">
        <v>45715</v>
      </c>
      <c r="H1272" s="104">
        <v>46107</v>
      </c>
      <c r="J1272" s="101">
        <v>1086</v>
      </c>
      <c r="K1272" s="98" t="s">
        <v>146215</v>
      </c>
      <c r="L1272" s="98" t="s">
        <v>146216</v>
      </c>
      <c r="M1272" s="98" t="s">
        <v>146217</v>
      </c>
      <c r="N1272" s="98" t="s">
        <v>146218</v>
      </c>
      <c r="O1272" s="101">
        <v>75</v>
      </c>
      <c r="P1272" s="101">
        <v>100</v>
      </c>
      <c r="Q1272" s="101">
        <v>0</v>
      </c>
      <c r="R1272" s="101">
        <v>1100</v>
      </c>
    </row>
    <row r="1273">
      <c r="L1273" s="98" t="s">
        <v>146219</v>
      </c>
      <c r="M1273" s="98" t="s">
        <v>146220</v>
      </c>
      <c r="N1273" s="98" t="s">
        <v>146221</v>
      </c>
      <c r="O1273" s="101">
        <v>25</v>
      </c>
      <c r="P1273" s="101">
        <v>0</v>
      </c>
    </row>
    <row r="1274">
      <c r="L1274" s="98" t="s">
        <v>146222</v>
      </c>
      <c r="M1274" s="98" t="s">
        <v>146223</v>
      </c>
      <c r="N1274" s="98" t="s">
        <v>146224</v>
      </c>
      <c r="O1274" s="101">
        <v>986</v>
      </c>
      <c r="P1274" s="101">
        <v>986</v>
      </c>
    </row>
    <row r="1275">
      <c r="L1275" s="98" t="s">
        <v>146225</v>
      </c>
      <c r="M1275" s="98" t="s">
        <v>146226</v>
      </c>
      <c r="N1275" s="98" t="s">
        <v>146227</v>
      </c>
      <c r="O1275" s="101">
        <v>9</v>
      </c>
      <c r="P1275" s="101">
        <v>9</v>
      </c>
    </row>
    <row r="1276">
      <c r="L1276" s="98" t="s">
        <v>146228</v>
      </c>
      <c r="M1276" s="98" t="s">
        <v>146229</v>
      </c>
      <c r="N1276" s="98" t="s">
        <v>146230</v>
      </c>
      <c r="O1276" s="101">
        <v>4</v>
      </c>
      <c r="P1276" s="101">
        <v>4</v>
      </c>
    </row>
    <row r="1277">
      <c r="L1277" s="98" t="s">
        <v>146231</v>
      </c>
      <c r="M1277" s="98" t="s">
        <v>146232</v>
      </c>
      <c r="N1277" s="98" t="s">
        <v>146233</v>
      </c>
      <c r="O1277" s="101">
        <v>10</v>
      </c>
      <c r="P1277" s="101">
        <v>10</v>
      </c>
    </row>
    <row r="1278">
      <c r="L1278" s="98" t="s">
        <v>146234</v>
      </c>
      <c r="M1278" s="98" t="s">
        <v>146235</v>
      </c>
      <c r="N1278" s="98" t="s">
        <v>146236</v>
      </c>
      <c r="O1278" s="101">
        <v>10</v>
      </c>
      <c r="P1278" s="101">
        <v>10</v>
      </c>
    </row>
    <row r="1279">
      <c r="K1279" s="96" t="s">
        <v>146237</v>
      </c>
      <c r="O1279" s="85">
        <f>SUM(O1272:O1278)</f>
      </c>
      <c r="P1279" s="85">
        <f>SUM(P1272:P1278)</f>
      </c>
    </row>
    <row r="1280">
      <c r="A1280" s="98" t="s">
        <v>146238</v>
      </c>
      <c r="B1280" s="98" t="s">
        <v>146239</v>
      </c>
      <c r="C1280" s="100">
        <v>662</v>
      </c>
      <c r="D1280" s="98" t="s">
        <v>146240</v>
      </c>
      <c r="E1280" s="98" t="s">
        <v>146241</v>
      </c>
      <c r="F1280" s="104">
        <v>45731</v>
      </c>
      <c r="G1280" s="104">
        <v>45731</v>
      </c>
      <c r="H1280" s="104">
        <v>46126</v>
      </c>
      <c r="J1280" s="101">
        <v>1111</v>
      </c>
      <c r="K1280" s="98" t="s">
        <v>146242</v>
      </c>
      <c r="L1280" s="98" t="s">
        <v>146243</v>
      </c>
      <c r="M1280" s="98" t="s">
        <v>146244</v>
      </c>
      <c r="N1280" s="98" t="s">
        <v>146245</v>
      </c>
      <c r="O1280" s="101">
        <v>75</v>
      </c>
      <c r="P1280" s="101">
        <v>75</v>
      </c>
      <c r="Q1280" s="101">
        <v>0</v>
      </c>
      <c r="R1280" s="101">
        <v>700</v>
      </c>
    </row>
    <row r="1281">
      <c r="L1281" s="98" t="s">
        <v>146246</v>
      </c>
      <c r="M1281" s="98" t="s">
        <v>146247</v>
      </c>
      <c r="N1281" s="98" t="s">
        <v>146248</v>
      </c>
      <c r="O1281" s="101">
        <v>1036</v>
      </c>
      <c r="P1281" s="101">
        <v>1036</v>
      </c>
    </row>
    <row r="1282">
      <c r="L1282" s="98" t="s">
        <v>146249</v>
      </c>
      <c r="M1282" s="98" t="s">
        <v>146250</v>
      </c>
      <c r="N1282" s="98" t="s">
        <v>146251</v>
      </c>
      <c r="O1282" s="101">
        <v>9</v>
      </c>
      <c r="P1282" s="101">
        <v>9</v>
      </c>
    </row>
    <row r="1283">
      <c r="L1283" s="98" t="s">
        <v>146252</v>
      </c>
      <c r="M1283" s="98" t="s">
        <v>146253</v>
      </c>
      <c r="N1283" s="98" t="s">
        <v>146254</v>
      </c>
      <c r="O1283" s="101">
        <v>4</v>
      </c>
      <c r="P1283" s="101">
        <v>4</v>
      </c>
    </row>
    <row r="1284">
      <c r="L1284" s="98" t="s">
        <v>146255</v>
      </c>
      <c r="M1284" s="98" t="s">
        <v>146256</v>
      </c>
      <c r="N1284" s="98" t="s">
        <v>146257</v>
      </c>
      <c r="O1284" s="101">
        <v>10</v>
      </c>
      <c r="P1284" s="101">
        <v>10</v>
      </c>
    </row>
    <row r="1285">
      <c r="L1285" s="98" t="s">
        <v>146258</v>
      </c>
      <c r="M1285" s="98" t="s">
        <v>146259</v>
      </c>
      <c r="N1285" s="98" t="s">
        <v>146260</v>
      </c>
      <c r="O1285" s="101">
        <v>10</v>
      </c>
      <c r="P1285" s="101">
        <v>10</v>
      </c>
    </row>
    <row r="1286">
      <c r="K1286" s="96" t="s">
        <v>146261</v>
      </c>
      <c r="O1286" s="85">
        <f>SUM(O1280:O1285)</f>
      </c>
      <c r="P1286" s="85">
        <f>SUM(P1280:P1285)</f>
      </c>
    </row>
    <row r="1287">
      <c r="A1287" s="98" t="s">
        <v>146262</v>
      </c>
      <c r="B1287" s="98" t="s">
        <v>146263</v>
      </c>
      <c r="C1287" s="100">
        <v>662</v>
      </c>
      <c r="D1287" s="98" t="s">
        <v>146264</v>
      </c>
      <c r="E1287" s="98" t="s">
        <v>146265</v>
      </c>
      <c r="F1287" s="104">
        <v>45603</v>
      </c>
      <c r="G1287" s="104">
        <v>45603</v>
      </c>
      <c r="H1287" s="104">
        <v>45783</v>
      </c>
      <c r="J1287" s="101">
        <v>1097</v>
      </c>
      <c r="K1287" s="98" t="s">
        <v>146266</v>
      </c>
      <c r="L1287" s="98" t="s">
        <v>146267</v>
      </c>
      <c r="M1287" s="98" t="s">
        <v>146268</v>
      </c>
      <c r="N1287" s="98" t="s">
        <v>146269</v>
      </c>
      <c r="O1287" s="101">
        <v>1147</v>
      </c>
      <c r="P1287" s="101">
        <v>1147</v>
      </c>
      <c r="Q1287" s="101">
        <v>1363.3599999999999</v>
      </c>
      <c r="R1287" s="101">
        <v>300</v>
      </c>
    </row>
    <row r="1288">
      <c r="L1288" s="98" t="s">
        <v>146270</v>
      </c>
      <c r="M1288" s="98" t="s">
        <v>146271</v>
      </c>
      <c r="N1288" s="98" t="s">
        <v>146272</v>
      </c>
      <c r="O1288" s="101">
        <v>114.7</v>
      </c>
      <c r="P1288" s="101">
        <v>0</v>
      </c>
    </row>
    <row r="1289">
      <c r="L1289" s="98" t="s">
        <v>146273</v>
      </c>
      <c r="M1289" s="98" t="s">
        <v>146274</v>
      </c>
      <c r="N1289" s="98" t="s">
        <v>146275</v>
      </c>
      <c r="O1289" s="101">
        <v>9</v>
      </c>
      <c r="P1289" s="101">
        <v>9</v>
      </c>
    </row>
    <row r="1290">
      <c r="L1290" s="98" t="s">
        <v>146276</v>
      </c>
      <c r="M1290" s="98" t="s">
        <v>146277</v>
      </c>
      <c r="N1290" s="98" t="s">
        <v>146278</v>
      </c>
      <c r="O1290" s="101">
        <v>4</v>
      </c>
      <c r="P1290" s="101">
        <v>4</v>
      </c>
    </row>
    <row r="1291">
      <c r="L1291" s="98" t="s">
        <v>146279</v>
      </c>
      <c r="M1291" s="98" t="s">
        <v>146280</v>
      </c>
      <c r="N1291" s="98" t="s">
        <v>146281</v>
      </c>
      <c r="O1291" s="101">
        <v>10</v>
      </c>
      <c r="P1291" s="101">
        <v>10</v>
      </c>
    </row>
    <row r="1292">
      <c r="L1292" s="98" t="s">
        <v>146282</v>
      </c>
      <c r="M1292" s="98" t="s">
        <v>146283</v>
      </c>
      <c r="N1292" s="98" t="s">
        <v>146284</v>
      </c>
      <c r="O1292" s="101">
        <v>10</v>
      </c>
      <c r="P1292" s="101">
        <v>10</v>
      </c>
    </row>
    <row r="1293">
      <c r="K1293" s="96" t="s">
        <v>146285</v>
      </c>
      <c r="O1293" s="85">
        <f>SUM(O1287:O1292)</f>
      </c>
      <c r="P1293" s="85">
        <f>SUM(P1287:P1292)</f>
      </c>
    </row>
    <row r="1294">
      <c r="A1294" s="98" t="s">
        <v>146286</v>
      </c>
      <c r="B1294" s="98" t="s">
        <v>146287</v>
      </c>
      <c r="C1294" s="100">
        <v>662</v>
      </c>
      <c r="D1294" s="98" t="s">
        <v>146288</v>
      </c>
      <c r="E1294" s="98" t="s">
        <v>146289</v>
      </c>
      <c r="F1294" s="104">
        <v>43278</v>
      </c>
      <c r="G1294" s="104">
        <v>45717</v>
      </c>
      <c r="H1294" s="104">
        <v>46173</v>
      </c>
      <c r="J1294" s="101">
        <v>1115</v>
      </c>
      <c r="K1294" s="98" t="s">
        <v>146290</v>
      </c>
      <c r="L1294" s="98" t="s">
        <v>146291</v>
      </c>
      <c r="M1294" s="98" t="s">
        <v>146292</v>
      </c>
      <c r="N1294" s="98" t="s">
        <v>146293</v>
      </c>
      <c r="O1294" s="101">
        <v>980</v>
      </c>
      <c r="P1294" s="101">
        <v>980</v>
      </c>
      <c r="Q1294" s="101">
        <v>0</v>
      </c>
      <c r="R1294" s="101">
        <v>350</v>
      </c>
    </row>
    <row r="1295">
      <c r="L1295" s="98" t="s">
        <v>146294</v>
      </c>
      <c r="M1295" s="98" t="s">
        <v>146295</v>
      </c>
      <c r="N1295" s="98" t="s">
        <v>146296</v>
      </c>
      <c r="O1295" s="101">
        <v>9</v>
      </c>
      <c r="P1295" s="101">
        <v>9</v>
      </c>
    </row>
    <row r="1296">
      <c r="L1296" s="98" t="s">
        <v>146297</v>
      </c>
      <c r="M1296" s="98" t="s">
        <v>146298</v>
      </c>
      <c r="N1296" s="98" t="s">
        <v>146299</v>
      </c>
      <c r="O1296" s="101">
        <v>40</v>
      </c>
      <c r="P1296" s="101">
        <v>40</v>
      </c>
    </row>
    <row r="1297">
      <c r="L1297" s="98" t="s">
        <v>146300</v>
      </c>
      <c r="M1297" s="98" t="s">
        <v>146301</v>
      </c>
      <c r="N1297" s="98" t="s">
        <v>146302</v>
      </c>
      <c r="O1297" s="101">
        <v>4</v>
      </c>
      <c r="P1297" s="101">
        <v>4</v>
      </c>
    </row>
    <row r="1298">
      <c r="L1298" s="98" t="s">
        <v>146303</v>
      </c>
      <c r="M1298" s="98" t="s">
        <v>146304</v>
      </c>
      <c r="N1298" s="98" t="s">
        <v>146305</v>
      </c>
      <c r="O1298" s="101">
        <v>10</v>
      </c>
      <c r="P1298" s="101">
        <v>10</v>
      </c>
    </row>
    <row r="1299">
      <c r="L1299" s="98" t="s">
        <v>146306</v>
      </c>
      <c r="M1299" s="98" t="s">
        <v>146307</v>
      </c>
      <c r="N1299" s="98" t="s">
        <v>146308</v>
      </c>
      <c r="O1299" s="101">
        <v>10</v>
      </c>
      <c r="P1299" s="101">
        <v>10</v>
      </c>
    </row>
    <row r="1300">
      <c r="K1300" s="96" t="s">
        <v>146309</v>
      </c>
      <c r="O1300" s="85">
        <f>SUM(O1294:O1299)</f>
      </c>
      <c r="P1300" s="85">
        <f>SUM(P1294:P1299)</f>
      </c>
    </row>
    <row r="1301">
      <c r="A1301" s="98" t="s">
        <v>146310</v>
      </c>
      <c r="B1301" s="98" t="s">
        <v>146311</v>
      </c>
      <c r="C1301" s="100">
        <v>662</v>
      </c>
      <c r="D1301" s="98" t="s">
        <v>146312</v>
      </c>
      <c r="E1301" s="98" t="s">
        <v>146313</v>
      </c>
      <c r="J1301" s="101">
        <v>1136</v>
      </c>
      <c r="K1301" s="98" t="s">
        <v>146314</v>
      </c>
      <c r="L1301" s="98" t="s">
        <v>146314</v>
      </c>
      <c r="O1301" s="101">
        <v>0</v>
      </c>
      <c r="P1301" s="101">
        <v>0</v>
      </c>
    </row>
    <row r="1302">
      <c r="K1302" s="96" t="s">
        <v>146315</v>
      </c>
      <c r="O1302" s="85">
        <f>SUM(O1301:O1301)</f>
      </c>
      <c r="P1302" s="85">
        <f>SUM(P1301:P1301)</f>
      </c>
    </row>
    <row r="1303">
      <c r="A1303" s="98" t="s">
        <v>146316</v>
      </c>
      <c r="B1303" s="98" t="s">
        <v>146317</v>
      </c>
      <c r="C1303" s="100">
        <v>662</v>
      </c>
      <c r="D1303" s="98" t="s">
        <v>146318</v>
      </c>
      <c r="E1303" s="98" t="s">
        <v>146319</v>
      </c>
      <c r="F1303" s="104">
        <v>45471</v>
      </c>
      <c r="G1303" s="104">
        <v>45654</v>
      </c>
      <c r="H1303" s="104">
        <v>46049</v>
      </c>
      <c r="J1303" s="101">
        <v>1242</v>
      </c>
      <c r="K1303" s="98" t="s">
        <v>146320</v>
      </c>
      <c r="L1303" s="98" t="s">
        <v>146321</v>
      </c>
      <c r="M1303" s="98" t="s">
        <v>146322</v>
      </c>
      <c r="N1303" s="98" t="s">
        <v>146323</v>
      </c>
      <c r="O1303" s="101">
        <v>75</v>
      </c>
      <c r="P1303" s="101">
        <v>75</v>
      </c>
      <c r="Q1303" s="101">
        <v>1478.8599999999999</v>
      </c>
      <c r="R1303" s="101">
        <v>1342</v>
      </c>
    </row>
    <row r="1304">
      <c r="L1304" s="98" t="s">
        <v>146324</v>
      </c>
      <c r="M1304" s="98" t="s">
        <v>146325</v>
      </c>
      <c r="N1304" s="98" t="s">
        <v>146326</v>
      </c>
      <c r="O1304" s="101">
        <v>25</v>
      </c>
      <c r="P1304" s="101">
        <v>25</v>
      </c>
    </row>
    <row r="1305">
      <c r="L1305" s="98" t="s">
        <v>146327</v>
      </c>
      <c r="M1305" s="98" t="s">
        <v>146328</v>
      </c>
      <c r="N1305" s="98" t="s">
        <v>146329</v>
      </c>
      <c r="O1305" s="101">
        <v>1152</v>
      </c>
      <c r="P1305" s="101">
        <v>1152</v>
      </c>
    </row>
    <row r="1306">
      <c r="L1306" s="98" t="s">
        <v>146330</v>
      </c>
      <c r="M1306" s="98" t="s">
        <v>146331</v>
      </c>
      <c r="N1306" s="98" t="s">
        <v>146332</v>
      </c>
      <c r="O1306" s="101">
        <v>125.2</v>
      </c>
      <c r="P1306" s="101">
        <v>0</v>
      </c>
    </row>
    <row r="1307">
      <c r="L1307" s="98" t="s">
        <v>146333</v>
      </c>
      <c r="M1307" s="98" t="s">
        <v>146334</v>
      </c>
      <c r="N1307" s="98" t="s">
        <v>146335</v>
      </c>
      <c r="O1307" s="101">
        <v>9</v>
      </c>
      <c r="P1307" s="101">
        <v>9</v>
      </c>
    </row>
    <row r="1308">
      <c r="L1308" s="98" t="s">
        <v>146336</v>
      </c>
      <c r="M1308" s="98" t="s">
        <v>146337</v>
      </c>
      <c r="N1308" s="98" t="s">
        <v>146338</v>
      </c>
      <c r="O1308" s="101">
        <v>4</v>
      </c>
      <c r="P1308" s="101">
        <v>4</v>
      </c>
    </row>
    <row r="1309">
      <c r="L1309" s="98" t="s">
        <v>146339</v>
      </c>
      <c r="M1309" s="98" t="s">
        <v>146340</v>
      </c>
      <c r="N1309" s="98" t="s">
        <v>146341</v>
      </c>
      <c r="O1309" s="101">
        <v>10</v>
      </c>
      <c r="P1309" s="101">
        <v>10</v>
      </c>
    </row>
    <row r="1310">
      <c r="L1310" s="98" t="s">
        <v>146342</v>
      </c>
      <c r="M1310" s="98" t="s">
        <v>146343</v>
      </c>
      <c r="N1310" s="98" t="s">
        <v>146344</v>
      </c>
      <c r="O1310" s="101">
        <v>10</v>
      </c>
      <c r="P1310" s="101">
        <v>10</v>
      </c>
    </row>
    <row r="1311">
      <c r="K1311" s="96" t="s">
        <v>146345</v>
      </c>
      <c r="O1311" s="85">
        <f>SUM(O1303:O1310)</f>
      </c>
      <c r="P1311" s="85">
        <f>SUM(P1303:P1310)</f>
      </c>
    </row>
    <row r="1312">
      <c r="A1312" s="98" t="s">
        <v>146346</v>
      </c>
      <c r="B1312" s="98" t="s">
        <v>146347</v>
      </c>
      <c r="C1312" s="100">
        <v>1010</v>
      </c>
      <c r="D1312" s="98" t="s">
        <v>146348</v>
      </c>
      <c r="E1312" s="98" t="s">
        <v>146349</v>
      </c>
      <c r="F1312" s="104">
        <v>45126</v>
      </c>
      <c r="G1312" s="104">
        <v>45492</v>
      </c>
      <c r="H1312" s="104">
        <v>45869</v>
      </c>
      <c r="J1312" s="101">
        <v>1869</v>
      </c>
      <c r="K1312" s="98" t="s">
        <v>146350</v>
      </c>
      <c r="L1312" s="98" t="s">
        <v>146351</v>
      </c>
      <c r="M1312" s="98" t="s">
        <v>146352</v>
      </c>
      <c r="N1312" s="98" t="s">
        <v>146353</v>
      </c>
      <c r="O1312" s="101">
        <v>175</v>
      </c>
      <c r="P1312" s="101">
        <v>175</v>
      </c>
      <c r="Q1312" s="101">
        <v>0</v>
      </c>
      <c r="R1312" s="101">
        <v>1156.5</v>
      </c>
    </row>
    <row r="1313">
      <c r="L1313" s="98" t="s">
        <v>146354</v>
      </c>
      <c r="M1313" s="98" t="s">
        <v>146355</v>
      </c>
      <c r="N1313" s="98" t="s">
        <v>146356</v>
      </c>
      <c r="O1313" s="101">
        <v>10</v>
      </c>
      <c r="P1313" s="101">
        <v>10</v>
      </c>
    </row>
    <row r="1314">
      <c r="L1314" s="98" t="s">
        <v>146357</v>
      </c>
      <c r="M1314" s="98" t="s">
        <v>146358</v>
      </c>
      <c r="N1314" s="98" t="s">
        <v>146359</v>
      </c>
      <c r="O1314" s="101">
        <v>1544</v>
      </c>
      <c r="P1314" s="101">
        <v>1544</v>
      </c>
    </row>
    <row r="1315">
      <c r="L1315" s="98" t="s">
        <v>146360</v>
      </c>
      <c r="M1315" s="98" t="s">
        <v>146361</v>
      </c>
      <c r="N1315" s="98" t="s">
        <v>146362</v>
      </c>
      <c r="O1315" s="101">
        <v>9</v>
      </c>
      <c r="P1315" s="101">
        <v>9</v>
      </c>
    </row>
    <row r="1316">
      <c r="L1316" s="98" t="s">
        <v>146363</v>
      </c>
      <c r="M1316" s="98" t="s">
        <v>146364</v>
      </c>
      <c r="N1316" s="98" t="s">
        <v>146365</v>
      </c>
      <c r="O1316" s="101">
        <v>4</v>
      </c>
      <c r="P1316" s="101">
        <v>4</v>
      </c>
    </row>
    <row r="1317">
      <c r="L1317" s="98" t="s">
        <v>146366</v>
      </c>
      <c r="M1317" s="98" t="s">
        <v>146367</v>
      </c>
      <c r="N1317" s="98" t="s">
        <v>146368</v>
      </c>
      <c r="O1317" s="101">
        <v>10</v>
      </c>
      <c r="P1317" s="101">
        <v>10</v>
      </c>
    </row>
    <row r="1318">
      <c r="L1318" s="98" t="s">
        <v>146369</v>
      </c>
      <c r="M1318" s="98" t="s">
        <v>146370</v>
      </c>
      <c r="N1318" s="98" t="s">
        <v>146371</v>
      </c>
      <c r="O1318" s="101">
        <v>10</v>
      </c>
      <c r="P1318" s="101">
        <v>10</v>
      </c>
    </row>
    <row r="1319">
      <c r="K1319" s="96" t="s">
        <v>146372</v>
      </c>
      <c r="O1319" s="85">
        <f>SUM(O1312:O1318)</f>
      </c>
      <c r="P1319" s="85">
        <f>SUM(P1312:P1318)</f>
      </c>
    </row>
    <row r="1320">
      <c r="A1320" s="98" t="s">
        <v>146373</v>
      </c>
      <c r="B1320" s="98" t="s">
        <v>146374</v>
      </c>
      <c r="C1320" s="100">
        <v>1010</v>
      </c>
      <c r="D1320" s="98" t="s">
        <v>146375</v>
      </c>
      <c r="E1320" s="98" t="s">
        <v>146376</v>
      </c>
      <c r="F1320" s="104">
        <v>45127</v>
      </c>
      <c r="G1320" s="104">
        <v>45493</v>
      </c>
      <c r="H1320" s="104">
        <v>45888</v>
      </c>
      <c r="J1320" s="101">
        <v>1769</v>
      </c>
      <c r="K1320" s="98" t="s">
        <v>146377</v>
      </c>
      <c r="L1320" s="98" t="s">
        <v>146378</v>
      </c>
      <c r="M1320" s="98" t="s">
        <v>146379</v>
      </c>
      <c r="N1320" s="98" t="s">
        <v>146380</v>
      </c>
      <c r="O1320" s="101">
        <v>75</v>
      </c>
      <c r="P1320" s="101">
        <v>0</v>
      </c>
      <c r="Q1320" s="101">
        <v>0</v>
      </c>
      <c r="R1320" s="101">
        <v>400</v>
      </c>
    </row>
    <row r="1321">
      <c r="L1321" s="98" t="s">
        <v>146381</v>
      </c>
      <c r="M1321" s="98" t="s">
        <v>146382</v>
      </c>
      <c r="N1321" s="98" t="s">
        <v>146383</v>
      </c>
      <c r="O1321" s="101">
        <v>10</v>
      </c>
      <c r="P1321" s="101">
        <v>85</v>
      </c>
    </row>
    <row r="1322">
      <c r="L1322" s="98" t="s">
        <v>146384</v>
      </c>
      <c r="M1322" s="98" t="s">
        <v>146385</v>
      </c>
      <c r="N1322" s="98" t="s">
        <v>146386</v>
      </c>
      <c r="O1322" s="101">
        <v>1544</v>
      </c>
      <c r="P1322" s="101">
        <v>1544</v>
      </c>
    </row>
    <row r="1323">
      <c r="L1323" s="98" t="s">
        <v>146387</v>
      </c>
      <c r="M1323" s="98" t="s">
        <v>146388</v>
      </c>
      <c r="N1323" s="98" t="s">
        <v>146389</v>
      </c>
      <c r="O1323" s="101">
        <v>9</v>
      </c>
      <c r="P1323" s="101">
        <v>9</v>
      </c>
    </row>
    <row r="1324">
      <c r="L1324" s="98" t="s">
        <v>146390</v>
      </c>
      <c r="M1324" s="98" t="s">
        <v>146391</v>
      </c>
      <c r="N1324" s="98" t="s">
        <v>146392</v>
      </c>
      <c r="O1324" s="101">
        <v>40</v>
      </c>
      <c r="P1324" s="101">
        <v>0</v>
      </c>
    </row>
    <row r="1325">
      <c r="L1325" s="98" t="s">
        <v>146393</v>
      </c>
      <c r="M1325" s="98" t="s">
        <v>146394</v>
      </c>
      <c r="N1325" s="98" t="s">
        <v>146395</v>
      </c>
      <c r="O1325" s="101">
        <v>40</v>
      </c>
      <c r="P1325" s="101">
        <v>80</v>
      </c>
    </row>
    <row r="1326">
      <c r="L1326" s="98" t="s">
        <v>146396</v>
      </c>
      <c r="M1326" s="98" t="s">
        <v>146397</v>
      </c>
      <c r="N1326" s="98" t="s">
        <v>146398</v>
      </c>
      <c r="O1326" s="101">
        <v>4</v>
      </c>
      <c r="P1326" s="101">
        <v>4</v>
      </c>
    </row>
    <row r="1327">
      <c r="L1327" s="98" t="s">
        <v>146399</v>
      </c>
      <c r="M1327" s="98" t="s">
        <v>146400</v>
      </c>
      <c r="N1327" s="98" t="s">
        <v>146401</v>
      </c>
      <c r="O1327" s="101">
        <v>10</v>
      </c>
      <c r="P1327" s="101">
        <v>10</v>
      </c>
    </row>
    <row r="1328">
      <c r="L1328" s="98" t="s">
        <v>146402</v>
      </c>
      <c r="M1328" s="98" t="s">
        <v>146403</v>
      </c>
      <c r="N1328" s="98" t="s">
        <v>146404</v>
      </c>
      <c r="O1328" s="101">
        <v>10</v>
      </c>
      <c r="P1328" s="101">
        <v>10</v>
      </c>
    </row>
    <row r="1329">
      <c r="K1329" s="96" t="s">
        <v>146405</v>
      </c>
      <c r="O1329" s="85">
        <f>SUM(O1320:O1328)</f>
      </c>
      <c r="P1329" s="85">
        <f>SUM(P1320:P1328)</f>
      </c>
    </row>
    <row r="1330">
      <c r="A1330" s="98" t="s">
        <v>146406</v>
      </c>
      <c r="B1330" s="98" t="s">
        <v>146407</v>
      </c>
      <c r="C1330" s="100">
        <v>1010</v>
      </c>
      <c r="D1330" s="98" t="s">
        <v>146408</v>
      </c>
      <c r="E1330" s="98" t="s">
        <v>146409</v>
      </c>
      <c r="F1330" s="104">
        <v>45526</v>
      </c>
      <c r="G1330" s="104">
        <v>45526</v>
      </c>
      <c r="H1330" s="104">
        <v>45890</v>
      </c>
      <c r="J1330" s="101">
        <v>1554</v>
      </c>
      <c r="K1330" s="98" t="s">
        <v>146410</v>
      </c>
      <c r="L1330" s="98" t="s">
        <v>146411</v>
      </c>
      <c r="M1330" s="98" t="s">
        <v>146412</v>
      </c>
      <c r="N1330" s="98" t="s">
        <v>146413</v>
      </c>
      <c r="O1330" s="101">
        <v>10</v>
      </c>
      <c r="P1330" s="101">
        <v>10</v>
      </c>
      <c r="Q1330" s="101">
        <v>0</v>
      </c>
      <c r="R1330" s="101">
        <v>600</v>
      </c>
    </row>
    <row r="1331">
      <c r="L1331" s="98" t="s">
        <v>146414</v>
      </c>
      <c r="M1331" s="98" t="s">
        <v>146415</v>
      </c>
      <c r="N1331" s="98" t="s">
        <v>146416</v>
      </c>
      <c r="O1331" s="101">
        <v>1544</v>
      </c>
      <c r="P1331" s="101">
        <v>1544</v>
      </c>
    </row>
    <row r="1332">
      <c r="L1332" s="98" t="s">
        <v>146417</v>
      </c>
      <c r="M1332" s="98" t="s">
        <v>146418</v>
      </c>
      <c r="N1332" s="98" t="s">
        <v>146419</v>
      </c>
      <c r="O1332" s="101">
        <v>9</v>
      </c>
      <c r="P1332" s="101">
        <v>9</v>
      </c>
    </row>
    <row r="1333">
      <c r="L1333" s="98" t="s">
        <v>146420</v>
      </c>
      <c r="M1333" s="98" t="s">
        <v>146421</v>
      </c>
      <c r="N1333" s="98" t="s">
        <v>146422</v>
      </c>
      <c r="O1333" s="101">
        <v>4</v>
      </c>
      <c r="P1333" s="101">
        <v>4</v>
      </c>
    </row>
    <row r="1334">
      <c r="L1334" s="98" t="s">
        <v>146423</v>
      </c>
      <c r="M1334" s="98" t="s">
        <v>146424</v>
      </c>
      <c r="N1334" s="98" t="s">
        <v>146425</v>
      </c>
      <c r="O1334" s="101">
        <v>10</v>
      </c>
      <c r="P1334" s="101">
        <v>10</v>
      </c>
    </row>
    <row r="1335">
      <c r="L1335" s="98" t="s">
        <v>146426</v>
      </c>
      <c r="M1335" s="98" t="s">
        <v>146427</v>
      </c>
      <c r="N1335" s="98" t="s">
        <v>146428</v>
      </c>
      <c r="O1335" s="101">
        <v>10</v>
      </c>
      <c r="P1335" s="101">
        <v>10</v>
      </c>
    </row>
    <row r="1336">
      <c r="K1336" s="96" t="s">
        <v>146429</v>
      </c>
      <c r="O1336" s="85">
        <f>SUM(O1330:O1335)</f>
      </c>
      <c r="P1336" s="85">
        <f>SUM(P1330:P1335)</f>
      </c>
    </row>
    <row r="1337">
      <c r="A1337" s="98" t="s">
        <v>146430</v>
      </c>
      <c r="B1337" s="98" t="s">
        <v>146431</v>
      </c>
      <c r="C1337" s="100">
        <v>1010</v>
      </c>
      <c r="D1337" s="98" t="s">
        <v>146432</v>
      </c>
      <c r="E1337" s="98" t="s">
        <v>146433</v>
      </c>
      <c r="F1337" s="104">
        <v>37742</v>
      </c>
      <c r="G1337" s="104">
        <v>45367</v>
      </c>
      <c r="H1337" s="104">
        <v>45777</v>
      </c>
      <c r="J1337" s="101">
        <v>1694</v>
      </c>
      <c r="K1337" s="98" t="s">
        <v>146434</v>
      </c>
      <c r="L1337" s="98" t="s">
        <v>146435</v>
      </c>
      <c r="M1337" s="98" t="s">
        <v>146436</v>
      </c>
      <c r="N1337" s="98" t="s">
        <v>146437</v>
      </c>
      <c r="O1337" s="101">
        <v>10</v>
      </c>
      <c r="P1337" s="101">
        <v>10</v>
      </c>
      <c r="Q1337" s="101">
        <v>0</v>
      </c>
      <c r="R1337" s="101">
        <v>250</v>
      </c>
    </row>
    <row r="1338">
      <c r="L1338" s="98" t="s">
        <v>146438</v>
      </c>
      <c r="M1338" s="98" t="s">
        <v>146439</v>
      </c>
      <c r="N1338" s="98" t="s">
        <v>146440</v>
      </c>
      <c r="O1338" s="101">
        <v>1150</v>
      </c>
      <c r="P1338" s="101">
        <v>1150</v>
      </c>
    </row>
    <row r="1339">
      <c r="L1339" s="98" t="s">
        <v>146441</v>
      </c>
      <c r="M1339" s="98" t="s">
        <v>146442</v>
      </c>
      <c r="N1339" s="98" t="s">
        <v>146443</v>
      </c>
      <c r="O1339" s="101">
        <v>9</v>
      </c>
      <c r="P1339" s="101">
        <v>9</v>
      </c>
    </row>
    <row r="1340">
      <c r="L1340" s="98" t="s">
        <v>146444</v>
      </c>
      <c r="M1340" s="98" t="s">
        <v>146445</v>
      </c>
      <c r="N1340" s="98" t="s">
        <v>146446</v>
      </c>
      <c r="O1340" s="101">
        <v>40</v>
      </c>
      <c r="P1340" s="101">
        <v>40</v>
      </c>
    </row>
    <row r="1341">
      <c r="L1341" s="98" t="s">
        <v>146447</v>
      </c>
      <c r="M1341" s="98" t="s">
        <v>146448</v>
      </c>
      <c r="N1341" s="98" t="s">
        <v>146449</v>
      </c>
      <c r="O1341" s="101">
        <v>4</v>
      </c>
      <c r="P1341" s="101">
        <v>4</v>
      </c>
    </row>
    <row r="1342">
      <c r="L1342" s="98" t="s">
        <v>146450</v>
      </c>
      <c r="M1342" s="98" t="s">
        <v>146451</v>
      </c>
      <c r="N1342" s="98" t="s">
        <v>146452</v>
      </c>
      <c r="O1342" s="101">
        <v>10</v>
      </c>
      <c r="P1342" s="101">
        <v>10</v>
      </c>
    </row>
    <row r="1343">
      <c r="L1343" s="98" t="s">
        <v>146453</v>
      </c>
      <c r="M1343" s="98" t="s">
        <v>146454</v>
      </c>
      <c r="N1343" s="98" t="s">
        <v>146455</v>
      </c>
      <c r="O1343" s="101">
        <v>10</v>
      </c>
      <c r="P1343" s="101">
        <v>10</v>
      </c>
    </row>
    <row r="1344">
      <c r="K1344" s="96" t="s">
        <v>146456</v>
      </c>
      <c r="O1344" s="85">
        <f>SUM(O1337:O1343)</f>
      </c>
      <c r="P1344" s="85">
        <f>SUM(P1337:P1343)</f>
      </c>
    </row>
    <row r="1345">
      <c r="A1345" s="98" t="s">
        <v>146457</v>
      </c>
      <c r="B1345" s="98" t="s">
        <v>146458</v>
      </c>
      <c r="C1345" s="100">
        <v>1010</v>
      </c>
      <c r="D1345" s="98" t="s">
        <v>146459</v>
      </c>
      <c r="E1345" s="98" t="s">
        <v>146460</v>
      </c>
      <c r="F1345" s="104">
        <v>45745</v>
      </c>
      <c r="G1345" s="104">
        <v>45745</v>
      </c>
      <c r="H1345" s="104">
        <v>46140</v>
      </c>
      <c r="J1345" s="101">
        <v>1572</v>
      </c>
      <c r="K1345" s="98" t="s">
        <v>146461</v>
      </c>
      <c r="L1345" s="98" t="s">
        <v>146462</v>
      </c>
      <c r="M1345" s="98" t="s">
        <v>146463</v>
      </c>
      <c r="N1345" s="98" t="s">
        <v>146464</v>
      </c>
      <c r="O1345" s="101">
        <v>75</v>
      </c>
      <c r="P1345" s="101">
        <v>75</v>
      </c>
      <c r="Q1345" s="101">
        <v>0</v>
      </c>
      <c r="R1345" s="101">
        <v>1000</v>
      </c>
    </row>
    <row r="1346">
      <c r="L1346" s="98" t="s">
        <v>146465</v>
      </c>
      <c r="M1346" s="98" t="s">
        <v>146466</v>
      </c>
      <c r="N1346" s="98" t="s">
        <v>146467</v>
      </c>
      <c r="O1346" s="101">
        <v>1497</v>
      </c>
      <c r="P1346" s="101">
        <v>1497</v>
      </c>
    </row>
    <row r="1347">
      <c r="L1347" s="98" t="s">
        <v>146468</v>
      </c>
      <c r="M1347" s="98" t="s">
        <v>146469</v>
      </c>
      <c r="N1347" s="98" t="s">
        <v>146470</v>
      </c>
      <c r="O1347" s="101">
        <v>9</v>
      </c>
      <c r="P1347" s="101">
        <v>9</v>
      </c>
    </row>
    <row r="1348">
      <c r="L1348" s="98" t="s">
        <v>146471</v>
      </c>
      <c r="M1348" s="98" t="s">
        <v>146472</v>
      </c>
      <c r="N1348" s="98" t="s">
        <v>146473</v>
      </c>
      <c r="O1348" s="101">
        <v>4</v>
      </c>
      <c r="P1348" s="101">
        <v>4</v>
      </c>
    </row>
    <row r="1349">
      <c r="L1349" s="98" t="s">
        <v>146474</v>
      </c>
      <c r="M1349" s="98" t="s">
        <v>146475</v>
      </c>
      <c r="N1349" s="98" t="s">
        <v>146476</v>
      </c>
      <c r="O1349" s="101">
        <v>10</v>
      </c>
      <c r="P1349" s="101">
        <v>10</v>
      </c>
    </row>
    <row r="1350">
      <c r="L1350" s="98" t="s">
        <v>146477</v>
      </c>
      <c r="M1350" s="98" t="s">
        <v>146478</v>
      </c>
      <c r="N1350" s="98" t="s">
        <v>146479</v>
      </c>
      <c r="O1350" s="101">
        <v>10</v>
      </c>
      <c r="P1350" s="101">
        <v>10</v>
      </c>
    </row>
    <row r="1351">
      <c r="K1351" s="96" t="s">
        <v>146480</v>
      </c>
      <c r="O1351" s="85">
        <f>SUM(O1345:O1350)</f>
      </c>
      <c r="P1351" s="85">
        <f>SUM(P1345:P1350)</f>
      </c>
    </row>
    <row r="1352">
      <c r="A1352" s="98" t="s">
        <v>146481</v>
      </c>
      <c r="B1352" s="98" t="s">
        <v>146482</v>
      </c>
      <c r="C1352" s="100">
        <v>1010</v>
      </c>
      <c r="D1352" s="98" t="s">
        <v>146483</v>
      </c>
      <c r="E1352" s="98" t="s">
        <v>146484</v>
      </c>
      <c r="F1352" s="104">
        <v>45673</v>
      </c>
      <c r="G1352" s="104">
        <v>45673</v>
      </c>
      <c r="H1352" s="104">
        <v>46068</v>
      </c>
      <c r="J1352" s="101">
        <v>1697</v>
      </c>
      <c r="K1352" s="98" t="s">
        <v>146485</v>
      </c>
      <c r="L1352" s="98" t="s">
        <v>146486</v>
      </c>
      <c r="M1352" s="98" t="s">
        <v>146487</v>
      </c>
      <c r="N1352" s="98" t="s">
        <v>146488</v>
      </c>
      <c r="O1352" s="101">
        <v>200</v>
      </c>
      <c r="P1352" s="101">
        <v>200</v>
      </c>
      <c r="Q1352" s="101">
        <v>0</v>
      </c>
      <c r="R1352" s="101">
        <v>400</v>
      </c>
    </row>
    <row r="1353">
      <c r="L1353" s="98" t="s">
        <v>146489</v>
      </c>
      <c r="M1353" s="98" t="s">
        <v>146490</v>
      </c>
      <c r="N1353" s="98" t="s">
        <v>146491</v>
      </c>
      <c r="O1353" s="101">
        <v>1497</v>
      </c>
      <c r="P1353" s="101">
        <v>1497</v>
      </c>
    </row>
    <row r="1354">
      <c r="L1354" s="98" t="s">
        <v>146492</v>
      </c>
      <c r="M1354" s="98" t="s">
        <v>146493</v>
      </c>
      <c r="N1354" s="98" t="s">
        <v>146494</v>
      </c>
      <c r="O1354" s="101">
        <v>9</v>
      </c>
      <c r="P1354" s="101">
        <v>9</v>
      </c>
    </row>
    <row r="1355">
      <c r="L1355" s="98" t="s">
        <v>146495</v>
      </c>
      <c r="M1355" s="98" t="s">
        <v>146496</v>
      </c>
      <c r="N1355" s="98" t="s">
        <v>146497</v>
      </c>
      <c r="O1355" s="101">
        <v>29</v>
      </c>
      <c r="P1355" s="101">
        <v>30</v>
      </c>
    </row>
    <row r="1356">
      <c r="L1356" s="98" t="s">
        <v>146498</v>
      </c>
      <c r="M1356" s="98" t="s">
        <v>146499</v>
      </c>
      <c r="N1356" s="98" t="s">
        <v>146500</v>
      </c>
      <c r="O1356" s="101">
        <v>4</v>
      </c>
      <c r="P1356" s="101">
        <v>4</v>
      </c>
    </row>
    <row r="1357">
      <c r="L1357" s="98" t="s">
        <v>146501</v>
      </c>
      <c r="M1357" s="98" t="s">
        <v>146502</v>
      </c>
      <c r="N1357" s="98" t="s">
        <v>146503</v>
      </c>
      <c r="O1357" s="101">
        <v>10</v>
      </c>
      <c r="P1357" s="101">
        <v>10</v>
      </c>
    </row>
    <row r="1358">
      <c r="L1358" s="98" t="s">
        <v>146504</v>
      </c>
      <c r="M1358" s="98" t="s">
        <v>146505</v>
      </c>
      <c r="N1358" s="98" t="s">
        <v>146506</v>
      </c>
      <c r="O1358" s="101">
        <v>10</v>
      </c>
      <c r="P1358" s="101">
        <v>10</v>
      </c>
    </row>
    <row r="1359">
      <c r="K1359" s="96" t="s">
        <v>146507</v>
      </c>
      <c r="O1359" s="85">
        <f>SUM(O1352:O1358)</f>
      </c>
      <c r="P1359" s="85">
        <f>SUM(P1352:P1358)</f>
      </c>
    </row>
    <row r="1360">
      <c r="A1360" s="98" t="s">
        <v>146508</v>
      </c>
      <c r="B1360" s="98" t="s">
        <v>146509</v>
      </c>
      <c r="C1360" s="100">
        <v>1010</v>
      </c>
      <c r="D1360" s="98" t="s">
        <v>146510</v>
      </c>
      <c r="E1360" s="98" t="s">
        <v>146511</v>
      </c>
      <c r="F1360" s="104">
        <v>45720</v>
      </c>
      <c r="G1360" s="104">
        <v>45720</v>
      </c>
      <c r="H1360" s="104">
        <v>45933</v>
      </c>
      <c r="J1360" s="101">
        <v>1522</v>
      </c>
      <c r="K1360" s="98" t="s">
        <v>146512</v>
      </c>
      <c r="L1360" s="98" t="s">
        <v>146513</v>
      </c>
      <c r="M1360" s="98" t="s">
        <v>146514</v>
      </c>
      <c r="N1360" s="98" t="s">
        <v>146515</v>
      </c>
      <c r="O1360" s="101">
        <v>75</v>
      </c>
      <c r="P1360" s="101">
        <v>75</v>
      </c>
      <c r="Q1360" s="101">
        <v>0</v>
      </c>
      <c r="R1360" s="101">
        <v>400</v>
      </c>
    </row>
    <row r="1361">
      <c r="L1361" s="98" t="s">
        <v>146516</v>
      </c>
      <c r="M1361" s="98" t="s">
        <v>146517</v>
      </c>
      <c r="N1361" s="98" t="s">
        <v>146518</v>
      </c>
      <c r="O1361" s="101">
        <v>1547</v>
      </c>
      <c r="P1361" s="101">
        <v>1547</v>
      </c>
    </row>
    <row r="1362">
      <c r="L1362" s="98" t="s">
        <v>146519</v>
      </c>
      <c r="M1362" s="98" t="s">
        <v>146520</v>
      </c>
      <c r="N1362" s="98" t="s">
        <v>146521</v>
      </c>
      <c r="O1362" s="101">
        <v>9</v>
      </c>
      <c r="P1362" s="101">
        <v>9</v>
      </c>
    </row>
    <row r="1363">
      <c r="L1363" s="98" t="s">
        <v>146522</v>
      </c>
      <c r="M1363" s="98" t="s">
        <v>146523</v>
      </c>
      <c r="N1363" s="98" t="s">
        <v>146524</v>
      </c>
      <c r="O1363" s="101">
        <v>4</v>
      </c>
      <c r="P1363" s="101">
        <v>4</v>
      </c>
    </row>
    <row r="1364">
      <c r="L1364" s="98" t="s">
        <v>146525</v>
      </c>
      <c r="M1364" s="98" t="s">
        <v>146526</v>
      </c>
      <c r="N1364" s="98" t="s">
        <v>146527</v>
      </c>
      <c r="O1364" s="101">
        <v>10</v>
      </c>
      <c r="P1364" s="101">
        <v>10</v>
      </c>
    </row>
    <row r="1365">
      <c r="L1365" s="98" t="s">
        <v>146528</v>
      </c>
      <c r="M1365" s="98" t="s">
        <v>146529</v>
      </c>
      <c r="N1365" s="98" t="s">
        <v>146530</v>
      </c>
      <c r="O1365" s="101">
        <v>10</v>
      </c>
      <c r="P1365" s="101">
        <v>10</v>
      </c>
    </row>
    <row r="1366">
      <c r="K1366" s="96" t="s">
        <v>146531</v>
      </c>
      <c r="O1366" s="85">
        <f>SUM(O1360:O1365)</f>
      </c>
      <c r="P1366" s="85">
        <f>SUM(P1360:P1365)</f>
      </c>
    </row>
    <row r="1367">
      <c r="A1367" s="98" t="s">
        <v>146532</v>
      </c>
      <c r="B1367" s="98" t="s">
        <v>146533</v>
      </c>
      <c r="C1367" s="100">
        <v>1010</v>
      </c>
      <c r="D1367" s="98" t="s">
        <v>146534</v>
      </c>
      <c r="E1367" s="98" t="s">
        <v>146535</v>
      </c>
      <c r="F1367" s="104">
        <v>45716</v>
      </c>
      <c r="G1367" s="104">
        <v>45716</v>
      </c>
      <c r="H1367" s="104">
        <v>46108</v>
      </c>
      <c r="J1367" s="101">
        <v>1572</v>
      </c>
      <c r="K1367" s="98" t="s">
        <v>146536</v>
      </c>
      <c r="L1367" s="98" t="s">
        <v>146537</v>
      </c>
      <c r="M1367" s="98" t="s">
        <v>146538</v>
      </c>
      <c r="N1367" s="98" t="s">
        <v>146539</v>
      </c>
      <c r="O1367" s="101">
        <v>75</v>
      </c>
      <c r="P1367" s="101">
        <v>75</v>
      </c>
      <c r="Q1367" s="101">
        <v>0</v>
      </c>
      <c r="R1367" s="101">
        <v>800</v>
      </c>
    </row>
    <row r="1368">
      <c r="L1368" s="98" t="s">
        <v>146540</v>
      </c>
      <c r="M1368" s="98" t="s">
        <v>146541</v>
      </c>
      <c r="N1368" s="98" t="s">
        <v>146542</v>
      </c>
      <c r="O1368" s="101">
        <v>1497</v>
      </c>
      <c r="P1368" s="101">
        <v>1497</v>
      </c>
    </row>
    <row r="1369">
      <c r="L1369" s="98" t="s">
        <v>146543</v>
      </c>
      <c r="M1369" s="98" t="s">
        <v>146544</v>
      </c>
      <c r="N1369" s="98" t="s">
        <v>146545</v>
      </c>
      <c r="O1369" s="101">
        <v>9</v>
      </c>
      <c r="P1369" s="101">
        <v>9</v>
      </c>
    </row>
    <row r="1370">
      <c r="L1370" s="98" t="s">
        <v>146546</v>
      </c>
      <c r="M1370" s="98" t="s">
        <v>146547</v>
      </c>
      <c r="N1370" s="98" t="s">
        <v>146548</v>
      </c>
      <c r="O1370" s="101">
        <v>4</v>
      </c>
      <c r="P1370" s="101">
        <v>4</v>
      </c>
    </row>
    <row r="1371">
      <c r="L1371" s="98" t="s">
        <v>146549</v>
      </c>
      <c r="M1371" s="98" t="s">
        <v>146550</v>
      </c>
      <c r="N1371" s="98" t="s">
        <v>146551</v>
      </c>
      <c r="O1371" s="101">
        <v>25</v>
      </c>
      <c r="P1371" s="101">
        <v>0</v>
      </c>
    </row>
    <row r="1372">
      <c r="L1372" s="98" t="s">
        <v>146552</v>
      </c>
      <c r="M1372" s="98" t="s">
        <v>146553</v>
      </c>
      <c r="N1372" s="98" t="s">
        <v>146554</v>
      </c>
      <c r="O1372" s="101">
        <v>10</v>
      </c>
      <c r="P1372" s="101">
        <v>10</v>
      </c>
    </row>
    <row r="1373">
      <c r="L1373" s="98" t="s">
        <v>146555</v>
      </c>
      <c r="M1373" s="98" t="s">
        <v>146556</v>
      </c>
      <c r="N1373" s="98" t="s">
        <v>146557</v>
      </c>
      <c r="O1373" s="101">
        <v>10</v>
      </c>
      <c r="P1373" s="101">
        <v>10</v>
      </c>
    </row>
    <row r="1374">
      <c r="K1374" s="96" t="s">
        <v>146558</v>
      </c>
      <c r="O1374" s="85">
        <f>SUM(O1367:O1373)</f>
      </c>
      <c r="P1374" s="85">
        <f>SUM(P1367:P1373)</f>
      </c>
    </row>
    <row r="1375">
      <c r="A1375" s="98" t="s">
        <v>146559</v>
      </c>
      <c r="B1375" s="98" t="s">
        <v>146560</v>
      </c>
      <c r="C1375" s="100">
        <v>712</v>
      </c>
      <c r="D1375" s="98" t="s">
        <v>146561</v>
      </c>
      <c r="E1375" s="98" t="s">
        <v>146562</v>
      </c>
      <c r="F1375" s="104">
        <v>44743</v>
      </c>
      <c r="G1375" s="104">
        <v>45413</v>
      </c>
      <c r="H1375" s="104">
        <v>45777</v>
      </c>
      <c r="J1375" s="101">
        <v>1259</v>
      </c>
      <c r="K1375" s="98" t="s">
        <v>146563</v>
      </c>
      <c r="L1375" s="98" t="s">
        <v>146564</v>
      </c>
      <c r="M1375" s="98" t="s">
        <v>146565</v>
      </c>
      <c r="N1375" s="98" t="s">
        <v>146566</v>
      </c>
      <c r="O1375" s="101">
        <v>10</v>
      </c>
      <c r="P1375" s="101">
        <v>10</v>
      </c>
      <c r="Q1375" s="101">
        <v>0</v>
      </c>
      <c r="R1375" s="101">
        <v>1214</v>
      </c>
    </row>
    <row r="1376">
      <c r="L1376" s="98" t="s">
        <v>146567</v>
      </c>
      <c r="M1376" s="98" t="s">
        <v>146568</v>
      </c>
      <c r="N1376" s="98" t="s">
        <v>146569</v>
      </c>
      <c r="O1376" s="101">
        <v>1124</v>
      </c>
      <c r="P1376" s="101">
        <v>1124</v>
      </c>
    </row>
    <row r="1377">
      <c r="L1377" s="98" t="s">
        <v>146570</v>
      </c>
      <c r="M1377" s="98" t="s">
        <v>146571</v>
      </c>
      <c r="N1377" s="98" t="s">
        <v>146572</v>
      </c>
      <c r="O1377" s="101">
        <v>9</v>
      </c>
      <c r="P1377" s="101">
        <v>9</v>
      </c>
    </row>
    <row r="1378">
      <c r="L1378" s="98" t="s">
        <v>146573</v>
      </c>
      <c r="M1378" s="98" t="s">
        <v>146574</v>
      </c>
      <c r="N1378" s="98" t="s">
        <v>146575</v>
      </c>
      <c r="O1378" s="101">
        <v>40</v>
      </c>
      <c r="P1378" s="101">
        <v>40</v>
      </c>
    </row>
    <row r="1379">
      <c r="L1379" s="98" t="s">
        <v>146576</v>
      </c>
      <c r="M1379" s="98" t="s">
        <v>146577</v>
      </c>
      <c r="N1379" s="98" t="s">
        <v>146578</v>
      </c>
      <c r="O1379" s="101">
        <v>4</v>
      </c>
      <c r="P1379" s="101">
        <v>4</v>
      </c>
    </row>
    <row r="1380">
      <c r="L1380" s="98" t="s">
        <v>146579</v>
      </c>
      <c r="M1380" s="98" t="s">
        <v>146580</v>
      </c>
      <c r="N1380" s="98" t="s">
        <v>146581</v>
      </c>
      <c r="O1380" s="101">
        <v>10</v>
      </c>
      <c r="P1380" s="101">
        <v>10</v>
      </c>
    </row>
    <row r="1381">
      <c r="L1381" s="98" t="s">
        <v>146582</v>
      </c>
      <c r="M1381" s="98" t="s">
        <v>146583</v>
      </c>
      <c r="N1381" s="98" t="s">
        <v>146584</v>
      </c>
      <c r="O1381" s="101">
        <v>10</v>
      </c>
      <c r="P1381" s="101">
        <v>10</v>
      </c>
    </row>
    <row r="1382">
      <c r="K1382" s="96" t="s">
        <v>146585</v>
      </c>
      <c r="O1382" s="85">
        <f>SUM(O1375:O1381)</f>
      </c>
      <c r="P1382" s="85">
        <f>SUM(P1375:P1381)</f>
      </c>
    </row>
    <row r="1383">
      <c r="A1383" s="98" t="s">
        <v>146586</v>
      </c>
      <c r="B1383" s="98" t="s">
        <v>146587</v>
      </c>
      <c r="C1383" s="100">
        <v>712</v>
      </c>
      <c r="D1383" s="98" t="s">
        <v>146588</v>
      </c>
      <c r="E1383" s="98" t="s">
        <v>146589</v>
      </c>
      <c r="F1383" s="104">
        <v>45464</v>
      </c>
      <c r="G1383" s="104">
        <v>45464</v>
      </c>
      <c r="H1383" s="104">
        <v>45828</v>
      </c>
      <c r="J1383" s="101">
        <v>1392</v>
      </c>
      <c r="K1383" s="98" t="s">
        <v>146590</v>
      </c>
      <c r="L1383" s="98" t="s">
        <v>146591</v>
      </c>
      <c r="M1383" s="98" t="s">
        <v>146592</v>
      </c>
      <c r="N1383" s="98" t="s">
        <v>146593</v>
      </c>
      <c r="O1383" s="101">
        <v>10</v>
      </c>
      <c r="P1383" s="101">
        <v>0</v>
      </c>
      <c r="Q1383" s="101">
        <v>0</v>
      </c>
      <c r="R1383" s="101">
        <v>400</v>
      </c>
    </row>
    <row r="1384">
      <c r="L1384" s="98" t="s">
        <v>146594</v>
      </c>
      <c r="M1384" s="98" t="s">
        <v>146595</v>
      </c>
      <c r="N1384" s="98" t="s">
        <v>146596</v>
      </c>
      <c r="O1384" s="101">
        <v>175</v>
      </c>
      <c r="P1384" s="101">
        <v>185</v>
      </c>
    </row>
    <row r="1385">
      <c r="L1385" s="98" t="s">
        <v>146597</v>
      </c>
      <c r="M1385" s="98" t="s">
        <v>146598</v>
      </c>
      <c r="N1385" s="98" t="s">
        <v>146599</v>
      </c>
      <c r="O1385" s="101">
        <v>1207</v>
      </c>
      <c r="P1385" s="101">
        <v>1207</v>
      </c>
    </row>
    <row r="1386">
      <c r="L1386" s="98" t="s">
        <v>146600</v>
      </c>
      <c r="M1386" s="98" t="s">
        <v>146601</v>
      </c>
      <c r="N1386" s="98" t="s">
        <v>146602</v>
      </c>
      <c r="O1386" s="101">
        <v>9</v>
      </c>
      <c r="P1386" s="101">
        <v>9</v>
      </c>
    </row>
    <row r="1387">
      <c r="L1387" s="98" t="s">
        <v>146603</v>
      </c>
      <c r="M1387" s="98" t="s">
        <v>146604</v>
      </c>
      <c r="N1387" s="98" t="s">
        <v>146605</v>
      </c>
      <c r="O1387" s="101">
        <v>4</v>
      </c>
      <c r="P1387" s="101">
        <v>4</v>
      </c>
    </row>
    <row r="1388">
      <c r="L1388" s="98" t="s">
        <v>146606</v>
      </c>
      <c r="M1388" s="98" t="s">
        <v>146607</v>
      </c>
      <c r="N1388" s="98" t="s">
        <v>146608</v>
      </c>
      <c r="O1388" s="101">
        <v>10</v>
      </c>
      <c r="P1388" s="101">
        <v>10</v>
      </c>
    </row>
    <row r="1389">
      <c r="L1389" s="98" t="s">
        <v>146609</v>
      </c>
      <c r="M1389" s="98" t="s">
        <v>146610</v>
      </c>
      <c r="N1389" s="98" t="s">
        <v>146611</v>
      </c>
      <c r="O1389" s="101">
        <v>10</v>
      </c>
      <c r="P1389" s="101">
        <v>10</v>
      </c>
    </row>
    <row r="1390">
      <c r="K1390" s="96" t="s">
        <v>146612</v>
      </c>
      <c r="O1390" s="85">
        <f>SUM(O1383:O1389)</f>
      </c>
      <c r="P1390" s="85">
        <f>SUM(P1383:P1389)</f>
      </c>
    </row>
    <row r="1391">
      <c r="A1391" s="98" t="s">
        <v>146613</v>
      </c>
      <c r="B1391" s="98" t="s">
        <v>146614</v>
      </c>
      <c r="C1391" s="100">
        <v>712</v>
      </c>
      <c r="D1391" s="98" t="s">
        <v>146615</v>
      </c>
      <c r="E1391" s="98" t="s">
        <v>146616</v>
      </c>
      <c r="F1391" s="104">
        <v>45698</v>
      </c>
      <c r="G1391" s="104">
        <v>45698</v>
      </c>
      <c r="H1391" s="104">
        <v>46090</v>
      </c>
      <c r="J1391" s="101">
        <v>1367</v>
      </c>
      <c r="K1391" s="98" t="s">
        <v>146617</v>
      </c>
      <c r="L1391" s="98" t="s">
        <v>146618</v>
      </c>
      <c r="M1391" s="98" t="s">
        <v>146619</v>
      </c>
      <c r="N1391" s="98" t="s">
        <v>146620</v>
      </c>
      <c r="O1391" s="101">
        <v>10</v>
      </c>
      <c r="P1391" s="101">
        <v>200</v>
      </c>
      <c r="Q1391" s="101">
        <v>0</v>
      </c>
      <c r="R1391" s="101">
        <v>300</v>
      </c>
    </row>
    <row r="1392">
      <c r="L1392" s="98" t="s">
        <v>146621</v>
      </c>
      <c r="M1392" s="98" t="s">
        <v>146622</v>
      </c>
      <c r="N1392" s="98" t="s">
        <v>146623</v>
      </c>
      <c r="O1392" s="101">
        <v>200</v>
      </c>
      <c r="P1392" s="101">
        <v>10</v>
      </c>
    </row>
    <row r="1393">
      <c r="L1393" s="98" t="s">
        <v>146624</v>
      </c>
      <c r="M1393" s="98" t="s">
        <v>146625</v>
      </c>
      <c r="N1393" s="98" t="s">
        <v>146626</v>
      </c>
      <c r="O1393" s="101">
        <v>1157</v>
      </c>
      <c r="P1393" s="101">
        <v>1157</v>
      </c>
    </row>
    <row r="1394">
      <c r="L1394" s="98" t="s">
        <v>146627</v>
      </c>
      <c r="M1394" s="98" t="s">
        <v>146628</v>
      </c>
      <c r="N1394" s="98" t="s">
        <v>146629</v>
      </c>
      <c r="O1394" s="101">
        <v>9</v>
      </c>
      <c r="P1394" s="101">
        <v>9</v>
      </c>
    </row>
    <row r="1395">
      <c r="L1395" s="98" t="s">
        <v>146630</v>
      </c>
      <c r="M1395" s="98" t="s">
        <v>146631</v>
      </c>
      <c r="N1395" s="98" t="s">
        <v>146632</v>
      </c>
      <c r="O1395" s="101">
        <v>4</v>
      </c>
      <c r="P1395" s="101">
        <v>4</v>
      </c>
    </row>
    <row r="1396">
      <c r="L1396" s="98" t="s">
        <v>146633</v>
      </c>
      <c r="M1396" s="98" t="s">
        <v>146634</v>
      </c>
      <c r="N1396" s="98" t="s">
        <v>146635</v>
      </c>
      <c r="O1396" s="101">
        <v>25</v>
      </c>
      <c r="P1396" s="101">
        <v>0</v>
      </c>
    </row>
    <row r="1397">
      <c r="L1397" s="98" t="s">
        <v>146636</v>
      </c>
      <c r="M1397" s="98" t="s">
        <v>146637</v>
      </c>
      <c r="N1397" s="98" t="s">
        <v>146638</v>
      </c>
      <c r="O1397" s="101">
        <v>10</v>
      </c>
      <c r="P1397" s="101">
        <v>10</v>
      </c>
    </row>
    <row r="1398">
      <c r="L1398" s="98" t="s">
        <v>146639</v>
      </c>
      <c r="M1398" s="98" t="s">
        <v>146640</v>
      </c>
      <c r="N1398" s="98" t="s">
        <v>146641</v>
      </c>
      <c r="O1398" s="101">
        <v>10</v>
      </c>
      <c r="P1398" s="101">
        <v>10</v>
      </c>
    </row>
    <row r="1399">
      <c r="K1399" s="96" t="s">
        <v>146642</v>
      </c>
      <c r="O1399" s="85">
        <f>SUM(O1391:O1398)</f>
      </c>
      <c r="P1399" s="85">
        <f>SUM(P1391:P1398)</f>
      </c>
    </row>
    <row r="1400">
      <c r="A1400" s="98" t="s">
        <v>146643</v>
      </c>
      <c r="B1400" s="98" t="s">
        <v>146644</v>
      </c>
      <c r="C1400" s="100">
        <v>712</v>
      </c>
      <c r="D1400" s="98" t="s">
        <v>146645</v>
      </c>
      <c r="E1400" s="98" t="s">
        <v>146646</v>
      </c>
      <c r="F1400" s="104">
        <v>45638</v>
      </c>
      <c r="G1400" s="104">
        <v>45638</v>
      </c>
      <c r="H1400" s="104">
        <v>46033</v>
      </c>
      <c r="J1400" s="101">
        <v>1342</v>
      </c>
      <c r="K1400" s="98" t="s">
        <v>146647</v>
      </c>
      <c r="L1400" s="98" t="s">
        <v>146648</v>
      </c>
      <c r="M1400" s="98" t="s">
        <v>146649</v>
      </c>
      <c r="N1400" s="98" t="s">
        <v>146650</v>
      </c>
      <c r="O1400" s="101">
        <v>10</v>
      </c>
      <c r="P1400" s="101">
        <v>10</v>
      </c>
      <c r="Q1400" s="101">
        <v>0</v>
      </c>
      <c r="R1400" s="101">
        <v>1392</v>
      </c>
    </row>
    <row r="1401">
      <c r="L1401" s="98" t="s">
        <v>146651</v>
      </c>
      <c r="M1401" s="98" t="s">
        <v>146652</v>
      </c>
      <c r="N1401" s="98" t="s">
        <v>146653</v>
      </c>
      <c r="O1401" s="101">
        <v>175</v>
      </c>
      <c r="P1401" s="101">
        <v>175</v>
      </c>
    </row>
    <row r="1402">
      <c r="L1402" s="98" t="s">
        <v>146654</v>
      </c>
      <c r="M1402" s="98" t="s">
        <v>146655</v>
      </c>
      <c r="N1402" s="98" t="s">
        <v>146656</v>
      </c>
      <c r="O1402" s="101">
        <v>1157</v>
      </c>
      <c r="P1402" s="101">
        <v>1157</v>
      </c>
    </row>
    <row r="1403">
      <c r="L1403" s="98" t="s">
        <v>146657</v>
      </c>
      <c r="M1403" s="98" t="s">
        <v>146658</v>
      </c>
      <c r="N1403" s="98" t="s">
        <v>146659</v>
      </c>
      <c r="O1403" s="101">
        <v>9</v>
      </c>
      <c r="P1403" s="101">
        <v>9</v>
      </c>
    </row>
    <row r="1404">
      <c r="L1404" s="98" t="s">
        <v>146660</v>
      </c>
      <c r="M1404" s="98" t="s">
        <v>146661</v>
      </c>
      <c r="N1404" s="98" t="s">
        <v>146662</v>
      </c>
      <c r="O1404" s="101">
        <v>4</v>
      </c>
      <c r="P1404" s="101">
        <v>4</v>
      </c>
    </row>
    <row r="1405">
      <c r="L1405" s="98" t="s">
        <v>146663</v>
      </c>
      <c r="M1405" s="98" t="s">
        <v>146664</v>
      </c>
      <c r="N1405" s="98" t="s">
        <v>146665</v>
      </c>
      <c r="O1405" s="101">
        <v>10</v>
      </c>
      <c r="P1405" s="101">
        <v>10</v>
      </c>
    </row>
    <row r="1406">
      <c r="L1406" s="98" t="s">
        <v>146666</v>
      </c>
      <c r="M1406" s="98" t="s">
        <v>146667</v>
      </c>
      <c r="N1406" s="98" t="s">
        <v>146668</v>
      </c>
      <c r="O1406" s="101">
        <v>10</v>
      </c>
      <c r="P1406" s="101">
        <v>10</v>
      </c>
    </row>
    <row r="1407">
      <c r="K1407" s="96" t="s">
        <v>146669</v>
      </c>
      <c r="O1407" s="85">
        <f>SUM(O1400:O1406)</f>
      </c>
      <c r="P1407" s="85">
        <f>SUM(P1400:P1406)</f>
      </c>
    </row>
    <row r="1408">
      <c r="A1408" s="98" t="s">
        <v>146670</v>
      </c>
      <c r="B1408" s="98" t="s">
        <v>146671</v>
      </c>
      <c r="C1408" s="100">
        <v>712</v>
      </c>
      <c r="D1408" s="98" t="s">
        <v>146672</v>
      </c>
      <c r="E1408" s="98" t="s">
        <v>146673</v>
      </c>
      <c r="F1408" s="104">
        <v>42870</v>
      </c>
      <c r="G1408" s="104">
        <v>45445</v>
      </c>
      <c r="H1408" s="104">
        <v>45839</v>
      </c>
      <c r="J1408" s="101">
        <v>1217</v>
      </c>
      <c r="K1408" s="98" t="s">
        <v>146674</v>
      </c>
      <c r="L1408" s="98" t="s">
        <v>146675</v>
      </c>
      <c r="M1408" s="98" t="s">
        <v>146676</v>
      </c>
      <c r="N1408" s="98" t="s">
        <v>146677</v>
      </c>
      <c r="O1408" s="101">
        <v>10</v>
      </c>
      <c r="P1408" s="101">
        <v>10</v>
      </c>
      <c r="Q1408" s="101">
        <v>0</v>
      </c>
      <c r="R1408" s="101">
        <v>200</v>
      </c>
    </row>
    <row r="1409">
      <c r="L1409" s="98" t="s">
        <v>146678</v>
      </c>
      <c r="M1409" s="98" t="s">
        <v>146679</v>
      </c>
      <c r="N1409" s="98" t="s">
        <v>146680</v>
      </c>
      <c r="O1409" s="101">
        <v>1121</v>
      </c>
      <c r="P1409" s="101">
        <v>1121</v>
      </c>
    </row>
    <row r="1410">
      <c r="L1410" s="98" t="s">
        <v>146681</v>
      </c>
      <c r="M1410" s="98" t="s">
        <v>146682</v>
      </c>
      <c r="N1410" s="98" t="s">
        <v>146683</v>
      </c>
      <c r="O1410" s="101">
        <v>9</v>
      </c>
      <c r="P1410" s="101">
        <v>9</v>
      </c>
    </row>
    <row r="1411">
      <c r="L1411" s="98" t="s">
        <v>146684</v>
      </c>
      <c r="M1411" s="98" t="s">
        <v>146685</v>
      </c>
      <c r="N1411" s="98" t="s">
        <v>146686</v>
      </c>
      <c r="O1411" s="101">
        <v>4</v>
      </c>
      <c r="P1411" s="101">
        <v>4</v>
      </c>
    </row>
    <row r="1412">
      <c r="L1412" s="98" t="s">
        <v>146687</v>
      </c>
      <c r="M1412" s="98" t="s">
        <v>146688</v>
      </c>
      <c r="N1412" s="98" t="s">
        <v>146689</v>
      </c>
      <c r="O1412" s="101">
        <v>10</v>
      </c>
      <c r="P1412" s="101">
        <v>10</v>
      </c>
    </row>
    <row r="1413">
      <c r="L1413" s="98" t="s">
        <v>146690</v>
      </c>
      <c r="M1413" s="98" t="s">
        <v>146691</v>
      </c>
      <c r="N1413" s="98" t="s">
        <v>146692</v>
      </c>
      <c r="O1413" s="101">
        <v>10</v>
      </c>
      <c r="P1413" s="101">
        <v>10</v>
      </c>
    </row>
    <row r="1414">
      <c r="K1414" s="96" t="s">
        <v>146693</v>
      </c>
      <c r="O1414" s="85">
        <f>SUM(O1408:O1413)</f>
      </c>
      <c r="P1414" s="85">
        <f>SUM(P1408:P1413)</f>
      </c>
    </row>
    <row r="1415">
      <c r="A1415" s="98" t="s">
        <v>146694</v>
      </c>
      <c r="B1415" s="98" t="s">
        <v>146695</v>
      </c>
      <c r="C1415" s="100">
        <v>712</v>
      </c>
      <c r="D1415" s="98" t="s">
        <v>146696</v>
      </c>
      <c r="E1415" s="98" t="s">
        <v>146697</v>
      </c>
      <c r="F1415" s="104">
        <v>45036</v>
      </c>
      <c r="G1415" s="104">
        <v>45646</v>
      </c>
      <c r="H1415" s="104">
        <v>46041</v>
      </c>
      <c r="J1415" s="101">
        <v>1259</v>
      </c>
      <c r="K1415" s="98" t="s">
        <v>146698</v>
      </c>
      <c r="L1415" s="98" t="s">
        <v>146699</v>
      </c>
      <c r="M1415" s="98" t="s">
        <v>146700</v>
      </c>
      <c r="N1415" s="98" t="s">
        <v>146701</v>
      </c>
      <c r="O1415" s="101">
        <v>10</v>
      </c>
      <c r="P1415" s="101">
        <v>10</v>
      </c>
      <c r="Q1415" s="101">
        <v>0</v>
      </c>
      <c r="R1415" s="101">
        <v>1573</v>
      </c>
    </row>
    <row r="1416">
      <c r="L1416" s="98" t="s">
        <v>146702</v>
      </c>
      <c r="M1416" s="98" t="s">
        <v>146703</v>
      </c>
      <c r="N1416" s="98" t="s">
        <v>146704</v>
      </c>
      <c r="O1416" s="101">
        <v>1157</v>
      </c>
      <c r="P1416" s="101">
        <v>1157</v>
      </c>
    </row>
    <row r="1417">
      <c r="L1417" s="98" t="s">
        <v>146705</v>
      </c>
      <c r="M1417" s="98" t="s">
        <v>146706</v>
      </c>
      <c r="N1417" s="98" t="s">
        <v>146707</v>
      </c>
      <c r="O1417" s="101">
        <v>9</v>
      </c>
      <c r="P1417" s="101">
        <v>9</v>
      </c>
    </row>
    <row r="1418">
      <c r="L1418" s="98" t="s">
        <v>146708</v>
      </c>
      <c r="M1418" s="98" t="s">
        <v>146709</v>
      </c>
      <c r="N1418" s="98" t="s">
        <v>146710</v>
      </c>
      <c r="O1418" s="101">
        <v>4</v>
      </c>
      <c r="P1418" s="101">
        <v>4</v>
      </c>
    </row>
    <row r="1419">
      <c r="L1419" s="98" t="s">
        <v>146711</v>
      </c>
      <c r="M1419" s="98" t="s">
        <v>146712</v>
      </c>
      <c r="N1419" s="98" t="s">
        <v>146713</v>
      </c>
      <c r="O1419" s="101">
        <v>10</v>
      </c>
      <c r="P1419" s="101">
        <v>10</v>
      </c>
    </row>
    <row r="1420">
      <c r="L1420" s="98" t="s">
        <v>146714</v>
      </c>
      <c r="M1420" s="98" t="s">
        <v>146715</v>
      </c>
      <c r="N1420" s="98" t="s">
        <v>146716</v>
      </c>
      <c r="O1420" s="101">
        <v>10</v>
      </c>
      <c r="P1420" s="101">
        <v>10</v>
      </c>
    </row>
    <row r="1421">
      <c r="K1421" s="96" t="s">
        <v>146717</v>
      </c>
      <c r="O1421" s="85">
        <f>SUM(O1415:O1420)</f>
      </c>
      <c r="P1421" s="85">
        <f>SUM(P1415:P1420)</f>
      </c>
    </row>
    <row r="1422">
      <c r="A1422" s="98" t="s">
        <v>146718</v>
      </c>
      <c r="B1422" s="98" t="s">
        <v>146719</v>
      </c>
      <c r="C1422" s="100">
        <v>712</v>
      </c>
      <c r="D1422" s="98" t="s">
        <v>146720</v>
      </c>
      <c r="E1422" s="98" t="s">
        <v>146721</v>
      </c>
      <c r="F1422" s="104">
        <v>45541</v>
      </c>
      <c r="G1422" s="104">
        <v>45541</v>
      </c>
      <c r="H1422" s="104">
        <v>45905</v>
      </c>
      <c r="J1422" s="101">
        <v>1417</v>
      </c>
      <c r="K1422" s="98" t="s">
        <v>146722</v>
      </c>
      <c r="L1422" s="98" t="s">
        <v>146723</v>
      </c>
      <c r="M1422" s="98" t="s">
        <v>146724</v>
      </c>
      <c r="N1422" s="98" t="s">
        <v>146725</v>
      </c>
      <c r="O1422" s="101">
        <v>10</v>
      </c>
      <c r="P1422" s="101">
        <v>210</v>
      </c>
      <c r="Q1422" s="101">
        <v>0</v>
      </c>
      <c r="R1422" s="101">
        <v>300</v>
      </c>
    </row>
    <row r="1423">
      <c r="L1423" s="98" t="s">
        <v>146726</v>
      </c>
      <c r="M1423" s="98" t="s">
        <v>146727</v>
      </c>
      <c r="N1423" s="98" t="s">
        <v>146728</v>
      </c>
      <c r="O1423" s="101">
        <v>200</v>
      </c>
      <c r="P1423" s="101">
        <v>0</v>
      </c>
    </row>
    <row r="1424">
      <c r="L1424" s="98" t="s">
        <v>146729</v>
      </c>
      <c r="M1424" s="98" t="s">
        <v>146730</v>
      </c>
      <c r="N1424" s="98" t="s">
        <v>146731</v>
      </c>
      <c r="O1424" s="101">
        <v>1207</v>
      </c>
      <c r="P1424" s="101">
        <v>1207</v>
      </c>
    </row>
    <row r="1425">
      <c r="L1425" s="98" t="s">
        <v>146732</v>
      </c>
      <c r="M1425" s="98" t="s">
        <v>146733</v>
      </c>
      <c r="N1425" s="98" t="s">
        <v>146734</v>
      </c>
      <c r="O1425" s="101">
        <v>9</v>
      </c>
      <c r="P1425" s="101">
        <v>9</v>
      </c>
    </row>
    <row r="1426">
      <c r="L1426" s="98" t="s">
        <v>146735</v>
      </c>
      <c r="M1426" s="98" t="s">
        <v>146736</v>
      </c>
      <c r="N1426" s="98" t="s">
        <v>146737</v>
      </c>
      <c r="O1426" s="101">
        <v>4</v>
      </c>
      <c r="P1426" s="101">
        <v>4</v>
      </c>
    </row>
    <row r="1427">
      <c r="L1427" s="98" t="s">
        <v>146738</v>
      </c>
      <c r="M1427" s="98" t="s">
        <v>146739</v>
      </c>
      <c r="N1427" s="98" t="s">
        <v>146740</v>
      </c>
      <c r="O1427" s="101">
        <v>10</v>
      </c>
      <c r="P1427" s="101">
        <v>10</v>
      </c>
    </row>
    <row r="1428">
      <c r="L1428" s="98" t="s">
        <v>146741</v>
      </c>
      <c r="M1428" s="98" t="s">
        <v>146742</v>
      </c>
      <c r="N1428" s="98" t="s">
        <v>146743</v>
      </c>
      <c r="O1428" s="101">
        <v>10</v>
      </c>
      <c r="P1428" s="101">
        <v>10</v>
      </c>
    </row>
    <row r="1429">
      <c r="K1429" s="96" t="s">
        <v>146744</v>
      </c>
      <c r="O1429" s="85">
        <f>SUM(O1422:O1428)</f>
      </c>
      <c r="P1429" s="85">
        <f>SUM(P1422:P1428)</f>
      </c>
    </row>
    <row r="1430">
      <c r="A1430" s="98" t="s">
        <v>146745</v>
      </c>
      <c r="B1430" s="98" t="s">
        <v>146746</v>
      </c>
      <c r="C1430" s="100">
        <v>712</v>
      </c>
      <c r="D1430" s="98" t="s">
        <v>146747</v>
      </c>
      <c r="E1430" s="98" t="s">
        <v>146748</v>
      </c>
      <c r="F1430" s="104">
        <v>45483</v>
      </c>
      <c r="G1430" s="104">
        <v>45667</v>
      </c>
      <c r="H1430" s="104">
        <v>46031</v>
      </c>
      <c r="J1430" s="101">
        <v>1417</v>
      </c>
      <c r="K1430" s="98" t="s">
        <v>146749</v>
      </c>
      <c r="L1430" s="98" t="s">
        <v>146750</v>
      </c>
      <c r="M1430" s="98" t="s">
        <v>146751</v>
      </c>
      <c r="N1430" s="98" t="s">
        <v>146752</v>
      </c>
      <c r="O1430" s="101">
        <v>200</v>
      </c>
      <c r="P1430" s="101">
        <v>210</v>
      </c>
      <c r="Q1430" s="101">
        <v>0</v>
      </c>
      <c r="R1430" s="101">
        <v>1467</v>
      </c>
    </row>
    <row r="1431">
      <c r="L1431" s="98" t="s">
        <v>146753</v>
      </c>
      <c r="M1431" s="98" t="s">
        <v>146754</v>
      </c>
      <c r="N1431" s="98" t="s">
        <v>146755</v>
      </c>
      <c r="O1431" s="101">
        <v>10</v>
      </c>
      <c r="P1431" s="101">
        <v>0</v>
      </c>
    </row>
    <row r="1432">
      <c r="L1432" s="98" t="s">
        <v>146756</v>
      </c>
      <c r="M1432" s="98" t="s">
        <v>146757</v>
      </c>
      <c r="N1432" s="98" t="s">
        <v>146758</v>
      </c>
      <c r="O1432" s="101">
        <v>1217</v>
      </c>
      <c r="P1432" s="101">
        <v>1217</v>
      </c>
    </row>
    <row r="1433">
      <c r="L1433" s="98" t="s">
        <v>146759</v>
      </c>
      <c r="M1433" s="98" t="s">
        <v>146760</v>
      </c>
      <c r="N1433" s="98" t="s">
        <v>146761</v>
      </c>
      <c r="O1433" s="101">
        <v>9</v>
      </c>
      <c r="P1433" s="101">
        <v>9</v>
      </c>
    </row>
    <row r="1434">
      <c r="L1434" s="98" t="s">
        <v>146762</v>
      </c>
      <c r="M1434" s="98" t="s">
        <v>146763</v>
      </c>
      <c r="N1434" s="98" t="s">
        <v>146764</v>
      </c>
      <c r="O1434" s="101">
        <v>4</v>
      </c>
      <c r="P1434" s="101">
        <v>4</v>
      </c>
    </row>
    <row r="1435">
      <c r="L1435" s="98" t="s">
        <v>146765</v>
      </c>
      <c r="M1435" s="98" t="s">
        <v>146766</v>
      </c>
      <c r="N1435" s="98" t="s">
        <v>146767</v>
      </c>
      <c r="O1435" s="101">
        <v>10</v>
      </c>
      <c r="P1435" s="101">
        <v>10</v>
      </c>
    </row>
    <row r="1436">
      <c r="L1436" s="98" t="s">
        <v>146768</v>
      </c>
      <c r="M1436" s="98" t="s">
        <v>146769</v>
      </c>
      <c r="N1436" s="98" t="s">
        <v>146770</v>
      </c>
      <c r="O1436" s="101">
        <v>10</v>
      </c>
      <c r="P1436" s="101">
        <v>10</v>
      </c>
    </row>
    <row r="1437">
      <c r="K1437" s="96" t="s">
        <v>146771</v>
      </c>
      <c r="O1437" s="85">
        <f>SUM(O1430:O1436)</f>
      </c>
      <c r="P1437" s="85">
        <f>SUM(P1430:P1436)</f>
      </c>
    </row>
    <row r="1438">
      <c r="A1438" s="98" t="s">
        <v>146772</v>
      </c>
      <c r="B1438" s="98" t="s">
        <v>146773</v>
      </c>
      <c r="C1438" s="100">
        <v>712</v>
      </c>
      <c r="D1438" s="98" t="s">
        <v>146774</v>
      </c>
      <c r="E1438" s="98" t="s">
        <v>146775</v>
      </c>
      <c r="J1438" s="101">
        <v>1149</v>
      </c>
      <c r="K1438" s="98" t="s">
        <v>146776</v>
      </c>
      <c r="L1438" s="98" t="s">
        <v>146776</v>
      </c>
      <c r="O1438" s="101">
        <v>0</v>
      </c>
      <c r="P1438" s="101">
        <v>0</v>
      </c>
      <c r="R1438" s="101">
        <v>0</v>
      </c>
    </row>
    <row r="1439">
      <c r="K1439" s="96" t="s">
        <v>146777</v>
      </c>
      <c r="O1439" s="85">
        <f>SUM(O1438:O1438)</f>
      </c>
      <c r="P1439" s="85">
        <f>SUM(P1438:P1438)</f>
      </c>
    </row>
    <row r="1440">
      <c r="A1440" s="98" t="s">
        <v>146778</v>
      </c>
      <c r="B1440" s="98" t="s">
        <v>146779</v>
      </c>
      <c r="C1440" s="100">
        <v>712</v>
      </c>
      <c r="D1440" s="98" t="s">
        <v>146780</v>
      </c>
      <c r="E1440" s="98" t="s">
        <v>146781</v>
      </c>
      <c r="F1440" s="104">
        <v>45686</v>
      </c>
      <c r="G1440" s="104">
        <v>45686</v>
      </c>
      <c r="H1440" s="104">
        <v>45897</v>
      </c>
      <c r="J1440" s="101">
        <v>1149</v>
      </c>
      <c r="K1440" s="98" t="s">
        <v>146782</v>
      </c>
      <c r="L1440" s="98" t="s">
        <v>146783</v>
      </c>
      <c r="M1440" s="98" t="s">
        <v>146784</v>
      </c>
      <c r="N1440" s="98" t="s">
        <v>146785</v>
      </c>
      <c r="O1440" s="101">
        <v>75</v>
      </c>
      <c r="P1440" s="101">
        <v>75</v>
      </c>
      <c r="Q1440" s="101">
        <v>0</v>
      </c>
      <c r="R1440" s="101">
        <v>300</v>
      </c>
    </row>
    <row r="1441">
      <c r="L1441" s="98" t="s">
        <v>146786</v>
      </c>
      <c r="M1441" s="98" t="s">
        <v>146787</v>
      </c>
      <c r="N1441" s="98" t="s">
        <v>146788</v>
      </c>
      <c r="O1441" s="101">
        <v>1124</v>
      </c>
      <c r="P1441" s="101">
        <v>1124</v>
      </c>
    </row>
    <row r="1442">
      <c r="L1442" s="98" t="s">
        <v>146789</v>
      </c>
      <c r="M1442" s="98" t="s">
        <v>146790</v>
      </c>
      <c r="N1442" s="98" t="s">
        <v>146791</v>
      </c>
      <c r="O1442" s="101">
        <v>9</v>
      </c>
      <c r="P1442" s="101">
        <v>9</v>
      </c>
    </row>
    <row r="1443">
      <c r="L1443" s="98" t="s">
        <v>146792</v>
      </c>
      <c r="M1443" s="98" t="s">
        <v>146793</v>
      </c>
      <c r="N1443" s="98" t="s">
        <v>146794</v>
      </c>
      <c r="O1443" s="101">
        <v>4</v>
      </c>
      <c r="P1443" s="101">
        <v>4</v>
      </c>
    </row>
    <row r="1444">
      <c r="L1444" s="98" t="s">
        <v>146795</v>
      </c>
      <c r="M1444" s="98" t="s">
        <v>146796</v>
      </c>
      <c r="N1444" s="98" t="s">
        <v>146797</v>
      </c>
      <c r="O1444" s="101">
        <v>10</v>
      </c>
      <c r="P1444" s="101">
        <v>10</v>
      </c>
    </row>
    <row r="1445">
      <c r="L1445" s="98" t="s">
        <v>146798</v>
      </c>
      <c r="M1445" s="98" t="s">
        <v>146799</v>
      </c>
      <c r="N1445" s="98" t="s">
        <v>146800</v>
      </c>
      <c r="O1445" s="101">
        <v>10</v>
      </c>
      <c r="P1445" s="101">
        <v>10</v>
      </c>
    </row>
    <row r="1446">
      <c r="K1446" s="96" t="s">
        <v>146801</v>
      </c>
      <c r="O1446" s="85">
        <f>SUM(O1440:O1445)</f>
      </c>
      <c r="P1446" s="85">
        <f>SUM(P1440:P1445)</f>
      </c>
    </row>
    <row r="1447">
      <c r="A1447" s="98" t="s">
        <v>146802</v>
      </c>
      <c r="B1447" s="98" t="s">
        <v>146803</v>
      </c>
      <c r="C1447" s="100">
        <v>712</v>
      </c>
      <c r="D1447" s="98" t="s">
        <v>146804</v>
      </c>
      <c r="E1447" s="98" t="s">
        <v>146805</v>
      </c>
      <c r="F1447" s="104">
        <v>45717</v>
      </c>
      <c r="G1447" s="104">
        <v>45717</v>
      </c>
      <c r="H1447" s="104">
        <v>46112</v>
      </c>
      <c r="J1447" s="101">
        <v>1274</v>
      </c>
      <c r="K1447" s="98" t="s">
        <v>146806</v>
      </c>
      <c r="L1447" s="98" t="s">
        <v>146807</v>
      </c>
      <c r="M1447" s="98" t="s">
        <v>146808</v>
      </c>
      <c r="N1447" s="98" t="s">
        <v>146809</v>
      </c>
      <c r="O1447" s="101">
        <v>200</v>
      </c>
      <c r="P1447" s="101">
        <v>200</v>
      </c>
      <c r="Q1447" s="101">
        <v>0</v>
      </c>
      <c r="R1447" s="101">
        <v>300</v>
      </c>
    </row>
    <row r="1448">
      <c r="L1448" s="98" t="s">
        <v>146810</v>
      </c>
      <c r="M1448" s="98" t="s">
        <v>146811</v>
      </c>
      <c r="N1448" s="98" t="s">
        <v>146812</v>
      </c>
      <c r="O1448" s="101">
        <v>1074</v>
      </c>
      <c r="P1448" s="101">
        <v>1074</v>
      </c>
    </row>
    <row r="1449">
      <c r="L1449" s="98" t="s">
        <v>146813</v>
      </c>
      <c r="M1449" s="98" t="s">
        <v>146814</v>
      </c>
      <c r="N1449" s="98" t="s">
        <v>146815</v>
      </c>
      <c r="O1449" s="101">
        <v>9</v>
      </c>
      <c r="P1449" s="101">
        <v>9</v>
      </c>
    </row>
    <row r="1450">
      <c r="L1450" s="98" t="s">
        <v>146816</v>
      </c>
      <c r="M1450" s="98" t="s">
        <v>146817</v>
      </c>
      <c r="N1450" s="98" t="s">
        <v>146818</v>
      </c>
      <c r="O1450" s="101">
        <v>26</v>
      </c>
      <c r="P1450" s="101">
        <v>30</v>
      </c>
    </row>
    <row r="1451">
      <c r="L1451" s="98" t="s">
        <v>146819</v>
      </c>
      <c r="M1451" s="98" t="s">
        <v>146820</v>
      </c>
      <c r="N1451" s="98" t="s">
        <v>146821</v>
      </c>
      <c r="O1451" s="101">
        <v>4</v>
      </c>
      <c r="P1451" s="101">
        <v>4</v>
      </c>
    </row>
    <row r="1452">
      <c r="L1452" s="98" t="s">
        <v>146822</v>
      </c>
      <c r="M1452" s="98" t="s">
        <v>146823</v>
      </c>
      <c r="N1452" s="98" t="s">
        <v>146824</v>
      </c>
      <c r="O1452" s="101">
        <v>10</v>
      </c>
      <c r="P1452" s="101">
        <v>10</v>
      </c>
    </row>
    <row r="1453">
      <c r="L1453" s="98" t="s">
        <v>146825</v>
      </c>
      <c r="M1453" s="98" t="s">
        <v>146826</v>
      </c>
      <c r="N1453" s="98" t="s">
        <v>146827</v>
      </c>
      <c r="O1453" s="101">
        <v>10</v>
      </c>
      <c r="P1453" s="101">
        <v>10</v>
      </c>
    </row>
    <row r="1454">
      <c r="K1454" s="96" t="s">
        <v>146828</v>
      </c>
      <c r="O1454" s="85">
        <f>SUM(O1447:O1453)</f>
      </c>
      <c r="P1454" s="85">
        <f>SUM(P1447:P1453)</f>
      </c>
    </row>
    <row r="1455">
      <c r="A1455" s="98" t="s">
        <v>146829</v>
      </c>
      <c r="B1455" s="98" t="s">
        <v>146830</v>
      </c>
      <c r="C1455" s="100">
        <v>712</v>
      </c>
      <c r="D1455" s="98" t="s">
        <v>146831</v>
      </c>
      <c r="E1455" s="98" t="s">
        <v>146832</v>
      </c>
      <c r="F1455" s="104">
        <v>44845</v>
      </c>
      <c r="G1455" s="104">
        <v>45393</v>
      </c>
      <c r="H1455" s="104">
        <v>45808</v>
      </c>
      <c r="J1455" s="101">
        <v>1249</v>
      </c>
      <c r="K1455" s="98" t="s">
        <v>146833</v>
      </c>
      <c r="L1455" s="98" t="s">
        <v>146834</v>
      </c>
      <c r="M1455" s="98" t="s">
        <v>146835</v>
      </c>
      <c r="N1455" s="98" t="s">
        <v>146836</v>
      </c>
      <c r="O1455" s="101">
        <v>1109</v>
      </c>
      <c r="P1455" s="101">
        <v>1109</v>
      </c>
      <c r="Q1455" s="101">
        <v>0</v>
      </c>
      <c r="R1455" s="101">
        <v>1049</v>
      </c>
    </row>
    <row r="1456">
      <c r="L1456" s="98" t="s">
        <v>146837</v>
      </c>
      <c r="M1456" s="98" t="s">
        <v>146838</v>
      </c>
      <c r="N1456" s="98" t="s">
        <v>146839</v>
      </c>
      <c r="O1456" s="101">
        <v>9</v>
      </c>
      <c r="P1456" s="101">
        <v>9</v>
      </c>
    </row>
    <row r="1457">
      <c r="L1457" s="98" t="s">
        <v>146840</v>
      </c>
      <c r="M1457" s="98" t="s">
        <v>146841</v>
      </c>
      <c r="N1457" s="98" t="s">
        <v>146842</v>
      </c>
      <c r="O1457" s="101">
        <v>40</v>
      </c>
      <c r="P1457" s="101">
        <v>40</v>
      </c>
    </row>
    <row r="1458">
      <c r="L1458" s="98" t="s">
        <v>146843</v>
      </c>
      <c r="M1458" s="98" t="s">
        <v>146844</v>
      </c>
      <c r="N1458" s="98" t="s">
        <v>146845</v>
      </c>
      <c r="O1458" s="101">
        <v>4</v>
      </c>
      <c r="P1458" s="101">
        <v>4</v>
      </c>
    </row>
    <row r="1459">
      <c r="L1459" s="98" t="s">
        <v>146846</v>
      </c>
      <c r="M1459" s="98" t="s">
        <v>146847</v>
      </c>
      <c r="N1459" s="98" t="s">
        <v>146848</v>
      </c>
      <c r="O1459" s="101">
        <v>10</v>
      </c>
      <c r="P1459" s="101">
        <v>10</v>
      </c>
    </row>
    <row r="1460">
      <c r="L1460" s="98" t="s">
        <v>146849</v>
      </c>
      <c r="M1460" s="98" t="s">
        <v>146850</v>
      </c>
      <c r="N1460" s="98" t="s">
        <v>146851</v>
      </c>
      <c r="O1460" s="101">
        <v>10</v>
      </c>
      <c r="P1460" s="101">
        <v>10</v>
      </c>
    </row>
    <row r="1461">
      <c r="K1461" s="96" t="s">
        <v>146852</v>
      </c>
      <c r="O1461" s="85">
        <f>SUM(O1455:O1460)</f>
      </c>
      <c r="P1461" s="85">
        <f>SUM(P1455:P1460)</f>
      </c>
    </row>
    <row r="1462">
      <c r="A1462" s="98" t="s">
        <v>146853</v>
      </c>
      <c r="B1462" s="98" t="s">
        <v>146854</v>
      </c>
      <c r="C1462" s="100">
        <v>712</v>
      </c>
      <c r="D1462" s="98" t="s">
        <v>146855</v>
      </c>
      <c r="E1462" s="98" t="s">
        <v>146856</v>
      </c>
      <c r="F1462" s="104">
        <v>44862</v>
      </c>
      <c r="G1462" s="104">
        <v>45593</v>
      </c>
      <c r="H1462" s="104">
        <v>45957</v>
      </c>
      <c r="I1462" s="104">
        <v>45777</v>
      </c>
      <c r="J1462" s="101">
        <v>1149</v>
      </c>
      <c r="K1462" s="98" t="s">
        <v>146857</v>
      </c>
      <c r="L1462" s="98" t="s">
        <v>146858</v>
      </c>
      <c r="M1462" s="98" t="s">
        <v>146859</v>
      </c>
      <c r="N1462" s="98" t="s">
        <v>146860</v>
      </c>
      <c r="O1462" s="101">
        <v>1054</v>
      </c>
      <c r="P1462" s="101">
        <v>1054</v>
      </c>
      <c r="Q1462" s="101">
        <v>0</v>
      </c>
      <c r="R1462" s="101">
        <v>350</v>
      </c>
    </row>
    <row r="1463">
      <c r="L1463" s="98" t="s">
        <v>146861</v>
      </c>
      <c r="M1463" s="98" t="s">
        <v>146862</v>
      </c>
      <c r="N1463" s="98" t="s">
        <v>146863</v>
      </c>
      <c r="O1463" s="101">
        <v>9</v>
      </c>
      <c r="P1463" s="101">
        <v>9</v>
      </c>
    </row>
    <row r="1464">
      <c r="L1464" s="98" t="s">
        <v>146864</v>
      </c>
      <c r="M1464" s="98" t="s">
        <v>146865</v>
      </c>
      <c r="N1464" s="98" t="s">
        <v>146866</v>
      </c>
      <c r="O1464" s="101">
        <v>40</v>
      </c>
      <c r="P1464" s="101">
        <v>40</v>
      </c>
    </row>
    <row r="1465">
      <c r="L1465" s="98" t="s">
        <v>146867</v>
      </c>
      <c r="M1465" s="98" t="s">
        <v>146868</v>
      </c>
      <c r="N1465" s="98" t="s">
        <v>146869</v>
      </c>
      <c r="O1465" s="101">
        <v>4</v>
      </c>
      <c r="P1465" s="101">
        <v>4</v>
      </c>
    </row>
    <row r="1466">
      <c r="L1466" s="98" t="s">
        <v>146870</v>
      </c>
      <c r="M1466" s="98" t="s">
        <v>146871</v>
      </c>
      <c r="N1466" s="98" t="s">
        <v>146872</v>
      </c>
      <c r="O1466" s="101">
        <v>10</v>
      </c>
      <c r="P1466" s="101">
        <v>10</v>
      </c>
    </row>
    <row r="1467">
      <c r="L1467" s="98" t="s">
        <v>146873</v>
      </c>
      <c r="M1467" s="98" t="s">
        <v>146874</v>
      </c>
      <c r="N1467" s="98" t="s">
        <v>146875</v>
      </c>
      <c r="O1467" s="101">
        <v>10</v>
      </c>
      <c r="P1467" s="101">
        <v>10</v>
      </c>
    </row>
    <row r="1468">
      <c r="K1468" s="96" t="s">
        <v>146876</v>
      </c>
      <c r="O1468" s="85">
        <f>SUM(O1462:O1467)</f>
      </c>
      <c r="P1468" s="85">
        <f>SUM(P1462:P1467)</f>
      </c>
    </row>
    <row r="1469">
      <c r="A1469" s="98" t="s">
        <v>146877</v>
      </c>
      <c r="B1469" s="98" t="s">
        <v>146878</v>
      </c>
      <c r="C1469" s="100">
        <v>712</v>
      </c>
      <c r="D1469" s="98" t="s">
        <v>146879</v>
      </c>
      <c r="E1469" s="98" t="s">
        <v>146880</v>
      </c>
      <c r="F1469" s="104">
        <v>44295</v>
      </c>
      <c r="G1469" s="104">
        <v>45444</v>
      </c>
      <c r="J1469" s="101">
        <v>1249</v>
      </c>
      <c r="K1469" s="98" t="s">
        <v>146881</v>
      </c>
      <c r="L1469" s="98" t="s">
        <v>146882</v>
      </c>
      <c r="M1469" s="98" t="s">
        <v>146883</v>
      </c>
      <c r="N1469" s="98" t="s">
        <v>146884</v>
      </c>
      <c r="O1469" s="101">
        <v>1307</v>
      </c>
      <c r="P1469" s="101">
        <v>1307</v>
      </c>
      <c r="Q1469" s="101">
        <v>0</v>
      </c>
      <c r="R1469" s="101">
        <v>350</v>
      </c>
    </row>
    <row r="1470">
      <c r="L1470" s="98" t="s">
        <v>146885</v>
      </c>
      <c r="M1470" s="98" t="s">
        <v>146886</v>
      </c>
      <c r="N1470" s="98" t="s">
        <v>146887</v>
      </c>
      <c r="O1470" s="101">
        <v>200</v>
      </c>
      <c r="P1470" s="101">
        <v>200</v>
      </c>
    </row>
    <row r="1471">
      <c r="L1471" s="98" t="s">
        <v>146888</v>
      </c>
      <c r="M1471" s="98" t="s">
        <v>146889</v>
      </c>
      <c r="N1471" s="98" t="s">
        <v>146890</v>
      </c>
      <c r="O1471" s="101">
        <v>9</v>
      </c>
      <c r="P1471" s="101">
        <v>9</v>
      </c>
    </row>
    <row r="1472">
      <c r="L1472" s="98" t="s">
        <v>146891</v>
      </c>
      <c r="M1472" s="98" t="s">
        <v>146892</v>
      </c>
      <c r="N1472" s="98" t="s">
        <v>146893</v>
      </c>
      <c r="O1472" s="101">
        <v>4</v>
      </c>
      <c r="P1472" s="101">
        <v>4</v>
      </c>
    </row>
    <row r="1473">
      <c r="L1473" s="98" t="s">
        <v>146894</v>
      </c>
      <c r="M1473" s="98" t="s">
        <v>146895</v>
      </c>
      <c r="N1473" s="98" t="s">
        <v>146896</v>
      </c>
      <c r="O1473" s="101">
        <v>10</v>
      </c>
      <c r="P1473" s="101">
        <v>10</v>
      </c>
    </row>
    <row r="1474">
      <c r="L1474" s="98" t="s">
        <v>146897</v>
      </c>
      <c r="M1474" s="98" t="s">
        <v>146898</v>
      </c>
      <c r="N1474" s="98" t="s">
        <v>146899</v>
      </c>
      <c r="O1474" s="101">
        <v>10</v>
      </c>
      <c r="P1474" s="101">
        <v>10</v>
      </c>
    </row>
    <row r="1475">
      <c r="K1475" s="96" t="s">
        <v>146900</v>
      </c>
      <c r="O1475" s="85">
        <f>SUM(O1469:O1474)</f>
      </c>
      <c r="P1475" s="85">
        <f>SUM(P1469:P1474)</f>
      </c>
    </row>
    <row r="1476">
      <c r="A1476" s="98" t="s">
        <v>146901</v>
      </c>
      <c r="B1476" s="98" t="s">
        <v>146902</v>
      </c>
      <c r="C1476" s="100">
        <v>712</v>
      </c>
      <c r="D1476" s="98" t="s">
        <v>146903</v>
      </c>
      <c r="E1476" s="98" t="s">
        <v>146904</v>
      </c>
      <c r="F1476" s="104">
        <v>44929</v>
      </c>
      <c r="G1476" s="104">
        <v>45691</v>
      </c>
      <c r="H1476" s="104">
        <v>46144</v>
      </c>
      <c r="J1476" s="101">
        <v>1424</v>
      </c>
      <c r="K1476" s="98" t="s">
        <v>146905</v>
      </c>
      <c r="L1476" s="98" t="s">
        <v>146906</v>
      </c>
      <c r="M1476" s="98" t="s">
        <v>146907</v>
      </c>
      <c r="N1476" s="98" t="s">
        <v>146908</v>
      </c>
      <c r="O1476" s="101">
        <v>175</v>
      </c>
      <c r="P1476" s="101">
        <v>175</v>
      </c>
      <c r="Q1476" s="101">
        <v>-1352.4300000000001</v>
      </c>
      <c r="R1476" s="101">
        <v>300</v>
      </c>
    </row>
    <row r="1477">
      <c r="L1477" s="98" t="s">
        <v>146909</v>
      </c>
      <c r="M1477" s="98" t="s">
        <v>146910</v>
      </c>
      <c r="N1477" s="98" t="s">
        <v>146911</v>
      </c>
      <c r="O1477" s="101">
        <v>976</v>
      </c>
      <c r="P1477" s="101">
        <v>976</v>
      </c>
    </row>
    <row r="1478">
      <c r="L1478" s="98" t="s">
        <v>146912</v>
      </c>
      <c r="M1478" s="98" t="s">
        <v>146913</v>
      </c>
      <c r="N1478" s="98" t="s">
        <v>146914</v>
      </c>
      <c r="O1478" s="101">
        <v>9</v>
      </c>
      <c r="P1478" s="101">
        <v>9</v>
      </c>
    </row>
    <row r="1479">
      <c r="L1479" s="98" t="s">
        <v>146915</v>
      </c>
      <c r="M1479" s="98" t="s">
        <v>146916</v>
      </c>
      <c r="N1479" s="98" t="s">
        <v>146917</v>
      </c>
      <c r="O1479" s="101">
        <v>4</v>
      </c>
      <c r="P1479" s="101">
        <v>4</v>
      </c>
    </row>
    <row r="1480">
      <c r="L1480" s="98" t="s">
        <v>146918</v>
      </c>
      <c r="M1480" s="98" t="s">
        <v>146919</v>
      </c>
      <c r="N1480" s="98" t="s">
        <v>146920</v>
      </c>
      <c r="O1480" s="101">
        <v>10</v>
      </c>
      <c r="P1480" s="101">
        <v>10</v>
      </c>
    </row>
    <row r="1481">
      <c r="L1481" s="98" t="s">
        <v>146921</v>
      </c>
      <c r="M1481" s="98" t="s">
        <v>146922</v>
      </c>
      <c r="N1481" s="98" t="s">
        <v>146923</v>
      </c>
      <c r="O1481" s="101">
        <v>10</v>
      </c>
      <c r="P1481" s="101">
        <v>10</v>
      </c>
    </row>
    <row r="1482">
      <c r="K1482" s="96" t="s">
        <v>146924</v>
      </c>
      <c r="O1482" s="85">
        <f>SUM(O1476:O1481)</f>
      </c>
      <c r="P1482" s="85">
        <f>SUM(P1476:P1481)</f>
      </c>
    </row>
    <row r="1483">
      <c r="A1483" s="98" t="s">
        <v>146925</v>
      </c>
      <c r="B1483" s="98" t="s">
        <v>146926</v>
      </c>
      <c r="C1483" s="100">
        <v>712</v>
      </c>
      <c r="D1483" s="98" t="s">
        <v>146927</v>
      </c>
      <c r="E1483" s="98" t="s">
        <v>146928</v>
      </c>
      <c r="F1483" s="104">
        <v>44743</v>
      </c>
      <c r="G1483" s="104">
        <v>45505</v>
      </c>
      <c r="H1483" s="104">
        <v>45900</v>
      </c>
      <c r="J1483" s="101">
        <v>1324</v>
      </c>
      <c r="K1483" s="98" t="s">
        <v>146929</v>
      </c>
      <c r="L1483" s="98" t="s">
        <v>146930</v>
      </c>
      <c r="M1483" s="98" t="s">
        <v>146931</v>
      </c>
      <c r="N1483" s="98" t="s">
        <v>146932</v>
      </c>
      <c r="O1483" s="101">
        <v>75</v>
      </c>
      <c r="P1483" s="101">
        <v>75</v>
      </c>
      <c r="Q1483" s="101">
        <v>1486.45</v>
      </c>
      <c r="R1483" s="101">
        <v>300</v>
      </c>
    </row>
    <row r="1484">
      <c r="L1484" s="98" t="s">
        <v>146933</v>
      </c>
      <c r="M1484" s="98" t="s">
        <v>146934</v>
      </c>
      <c r="N1484" s="98" t="s">
        <v>146935</v>
      </c>
      <c r="O1484" s="101">
        <v>1183</v>
      </c>
      <c r="P1484" s="101">
        <v>1183</v>
      </c>
    </row>
    <row r="1485">
      <c r="L1485" s="98" t="s">
        <v>146936</v>
      </c>
      <c r="M1485" s="98" t="s">
        <v>146937</v>
      </c>
      <c r="N1485" s="98" t="s">
        <v>146938</v>
      </c>
      <c r="O1485" s="101">
        <v>125.8</v>
      </c>
      <c r="P1485" s="101">
        <v>0</v>
      </c>
    </row>
    <row r="1486">
      <c r="L1486" s="98" t="s">
        <v>146939</v>
      </c>
      <c r="M1486" s="98" t="s">
        <v>146940</v>
      </c>
      <c r="N1486" s="98" t="s">
        <v>146941</v>
      </c>
      <c r="O1486" s="101">
        <v>9</v>
      </c>
      <c r="P1486" s="101">
        <v>9</v>
      </c>
    </row>
    <row r="1487">
      <c r="L1487" s="98" t="s">
        <v>146942</v>
      </c>
      <c r="M1487" s="98" t="s">
        <v>146943</v>
      </c>
      <c r="N1487" s="98" t="s">
        <v>146944</v>
      </c>
      <c r="O1487" s="101">
        <v>4</v>
      </c>
      <c r="P1487" s="101">
        <v>4</v>
      </c>
    </row>
    <row r="1488">
      <c r="L1488" s="98" t="s">
        <v>146945</v>
      </c>
      <c r="M1488" s="98" t="s">
        <v>146946</v>
      </c>
      <c r="N1488" s="98" t="s">
        <v>146947</v>
      </c>
      <c r="O1488" s="101">
        <v>10</v>
      </c>
      <c r="P1488" s="101">
        <v>10</v>
      </c>
    </row>
    <row r="1489">
      <c r="L1489" s="98" t="s">
        <v>146948</v>
      </c>
      <c r="M1489" s="98" t="s">
        <v>146949</v>
      </c>
      <c r="N1489" s="98" t="s">
        <v>146950</v>
      </c>
      <c r="O1489" s="101">
        <v>10</v>
      </c>
      <c r="P1489" s="101">
        <v>10</v>
      </c>
    </row>
    <row r="1490">
      <c r="K1490" s="96" t="s">
        <v>146951</v>
      </c>
      <c r="O1490" s="85">
        <f>SUM(O1483:O1489)</f>
      </c>
      <c r="P1490" s="85">
        <f>SUM(P1483:P1489)</f>
      </c>
    </row>
    <row r="1491">
      <c r="A1491" s="98" t="s">
        <v>146952</v>
      </c>
      <c r="B1491" s="98" t="s">
        <v>146953</v>
      </c>
      <c r="C1491" s="100">
        <v>933</v>
      </c>
      <c r="D1491" s="98" t="s">
        <v>146954</v>
      </c>
      <c r="E1491" s="98" t="s">
        <v>146955</v>
      </c>
      <c r="F1491" s="104">
        <v>45512</v>
      </c>
      <c r="G1491" s="104">
        <v>45512</v>
      </c>
      <c r="H1491" s="104">
        <v>45907</v>
      </c>
      <c r="J1491" s="101">
        <v>1558</v>
      </c>
      <c r="K1491" s="98" t="s">
        <v>146956</v>
      </c>
      <c r="L1491" s="98" t="s">
        <v>146957</v>
      </c>
      <c r="M1491" s="98" t="s">
        <v>146958</v>
      </c>
      <c r="N1491" s="98" t="s">
        <v>146959</v>
      </c>
      <c r="O1491" s="101">
        <v>75</v>
      </c>
      <c r="P1491" s="101">
        <v>10</v>
      </c>
      <c r="Q1491" s="101">
        <v>0</v>
      </c>
      <c r="R1491" s="101">
        <v>1608</v>
      </c>
    </row>
    <row r="1492">
      <c r="L1492" s="98" t="s">
        <v>146960</v>
      </c>
      <c r="M1492" s="98" t="s">
        <v>146961</v>
      </c>
      <c r="N1492" s="98" t="s">
        <v>146962</v>
      </c>
      <c r="O1492" s="101">
        <v>10</v>
      </c>
      <c r="P1492" s="101">
        <v>75</v>
      </c>
    </row>
    <row r="1493">
      <c r="L1493" s="98" t="s">
        <v>146963</v>
      </c>
      <c r="M1493" s="98" t="s">
        <v>146964</v>
      </c>
      <c r="N1493" s="98" t="s">
        <v>146965</v>
      </c>
      <c r="O1493" s="101">
        <v>1473</v>
      </c>
      <c r="P1493" s="101">
        <v>1473</v>
      </c>
    </row>
    <row r="1494">
      <c r="L1494" s="98" t="s">
        <v>146966</v>
      </c>
      <c r="M1494" s="98" t="s">
        <v>146967</v>
      </c>
      <c r="N1494" s="98" t="s">
        <v>146968</v>
      </c>
      <c r="O1494" s="101">
        <v>9</v>
      </c>
      <c r="P1494" s="101">
        <v>9</v>
      </c>
    </row>
    <row r="1495">
      <c r="L1495" s="98" t="s">
        <v>146969</v>
      </c>
      <c r="M1495" s="98" t="s">
        <v>146970</v>
      </c>
      <c r="N1495" s="98" t="s">
        <v>146971</v>
      </c>
      <c r="O1495" s="101">
        <v>40</v>
      </c>
      <c r="P1495" s="101">
        <v>40</v>
      </c>
    </row>
    <row r="1496">
      <c r="L1496" s="98" t="s">
        <v>146972</v>
      </c>
      <c r="M1496" s="98" t="s">
        <v>146973</v>
      </c>
      <c r="N1496" s="98" t="s">
        <v>146974</v>
      </c>
      <c r="O1496" s="101">
        <v>40</v>
      </c>
      <c r="P1496" s="101">
        <v>40</v>
      </c>
    </row>
    <row r="1497">
      <c r="L1497" s="98" t="s">
        <v>146975</v>
      </c>
      <c r="M1497" s="98" t="s">
        <v>146976</v>
      </c>
      <c r="N1497" s="98" t="s">
        <v>146977</v>
      </c>
      <c r="O1497" s="101">
        <v>4</v>
      </c>
      <c r="P1497" s="101">
        <v>4</v>
      </c>
    </row>
    <row r="1498">
      <c r="L1498" s="98" t="s">
        <v>146978</v>
      </c>
      <c r="M1498" s="98" t="s">
        <v>146979</v>
      </c>
      <c r="N1498" s="98" t="s">
        <v>146980</v>
      </c>
      <c r="O1498" s="101">
        <v>10</v>
      </c>
      <c r="P1498" s="101">
        <v>10</v>
      </c>
    </row>
    <row r="1499">
      <c r="L1499" s="98" t="s">
        <v>146981</v>
      </c>
      <c r="M1499" s="98" t="s">
        <v>146982</v>
      </c>
      <c r="N1499" s="98" t="s">
        <v>146983</v>
      </c>
      <c r="O1499" s="101">
        <v>10</v>
      </c>
      <c r="P1499" s="101">
        <v>10</v>
      </c>
    </row>
    <row r="1500">
      <c r="K1500" s="96" t="s">
        <v>146984</v>
      </c>
      <c r="O1500" s="85">
        <f>SUM(O1491:O1499)</f>
      </c>
      <c r="P1500" s="85">
        <f>SUM(P1491:P1499)</f>
      </c>
    </row>
    <row r="1501">
      <c r="A1501" s="98" t="s">
        <v>146985</v>
      </c>
      <c r="B1501" s="98" t="s">
        <v>146986</v>
      </c>
      <c r="C1501" s="100">
        <v>933</v>
      </c>
      <c r="D1501" s="98" t="s">
        <v>146987</v>
      </c>
      <c r="E1501" s="98" t="s">
        <v>146988</v>
      </c>
      <c r="F1501" s="104">
        <v>45623</v>
      </c>
      <c r="G1501" s="104">
        <v>45623</v>
      </c>
      <c r="H1501" s="104">
        <v>46017</v>
      </c>
      <c r="J1501" s="101">
        <v>1527</v>
      </c>
      <c r="K1501" s="98" t="s">
        <v>146989</v>
      </c>
      <c r="L1501" s="98" t="s">
        <v>146990</v>
      </c>
      <c r="M1501" s="98" t="s">
        <v>146991</v>
      </c>
      <c r="N1501" s="98" t="s">
        <v>146992</v>
      </c>
      <c r="O1501" s="101">
        <v>75</v>
      </c>
      <c r="P1501" s="101">
        <v>75</v>
      </c>
      <c r="Q1501" s="101">
        <v>0</v>
      </c>
      <c r="R1501" s="101">
        <v>600</v>
      </c>
    </row>
    <row r="1502">
      <c r="L1502" s="98" t="s">
        <v>146993</v>
      </c>
      <c r="M1502" s="98" t="s">
        <v>146994</v>
      </c>
      <c r="N1502" s="98" t="s">
        <v>146995</v>
      </c>
      <c r="O1502" s="101">
        <v>10</v>
      </c>
      <c r="P1502" s="101">
        <v>25</v>
      </c>
    </row>
    <row r="1503">
      <c r="L1503" s="98" t="s">
        <v>146996</v>
      </c>
      <c r="M1503" s="98" t="s">
        <v>146997</v>
      </c>
      <c r="N1503" s="98" t="s">
        <v>146998</v>
      </c>
      <c r="O1503" s="101">
        <v>25</v>
      </c>
      <c r="P1503" s="101">
        <v>10</v>
      </c>
    </row>
    <row r="1504">
      <c r="L1504" s="98" t="s">
        <v>146999</v>
      </c>
      <c r="M1504" s="98" t="s">
        <v>147000</v>
      </c>
      <c r="N1504" s="98" t="s">
        <v>147001</v>
      </c>
      <c r="O1504" s="101">
        <v>1417</v>
      </c>
      <c r="P1504" s="101">
        <v>1417</v>
      </c>
    </row>
    <row r="1505">
      <c r="L1505" s="98" t="s">
        <v>147002</v>
      </c>
      <c r="M1505" s="98" t="s">
        <v>147003</v>
      </c>
      <c r="N1505" s="98" t="s">
        <v>147004</v>
      </c>
      <c r="O1505" s="101">
        <v>9</v>
      </c>
      <c r="P1505" s="101">
        <v>9</v>
      </c>
    </row>
    <row r="1506">
      <c r="L1506" s="98" t="s">
        <v>147005</v>
      </c>
      <c r="M1506" s="98" t="s">
        <v>147006</v>
      </c>
      <c r="N1506" s="98" t="s">
        <v>147007</v>
      </c>
      <c r="O1506" s="101">
        <v>30</v>
      </c>
      <c r="P1506" s="101">
        <v>30</v>
      </c>
    </row>
    <row r="1507">
      <c r="L1507" s="98" t="s">
        <v>147008</v>
      </c>
      <c r="M1507" s="98" t="s">
        <v>147009</v>
      </c>
      <c r="N1507" s="98" t="s">
        <v>147010</v>
      </c>
      <c r="O1507" s="101">
        <v>4</v>
      </c>
      <c r="P1507" s="101">
        <v>4</v>
      </c>
    </row>
    <row r="1508">
      <c r="L1508" s="98" t="s">
        <v>147011</v>
      </c>
      <c r="M1508" s="98" t="s">
        <v>147012</v>
      </c>
      <c r="N1508" s="98" t="s">
        <v>147013</v>
      </c>
      <c r="O1508" s="101">
        <v>10</v>
      </c>
      <c r="P1508" s="101">
        <v>10</v>
      </c>
    </row>
    <row r="1509">
      <c r="L1509" s="98" t="s">
        <v>147014</v>
      </c>
      <c r="M1509" s="98" t="s">
        <v>147015</v>
      </c>
      <c r="N1509" s="98" t="s">
        <v>147016</v>
      </c>
      <c r="O1509" s="101">
        <v>10</v>
      </c>
      <c r="P1509" s="101">
        <v>10</v>
      </c>
    </row>
    <row r="1510">
      <c r="K1510" s="96" t="s">
        <v>147017</v>
      </c>
      <c r="O1510" s="85">
        <f>SUM(O1501:O1509)</f>
      </c>
      <c r="P1510" s="85">
        <f>SUM(P1501:P1509)</f>
      </c>
    </row>
    <row r="1511">
      <c r="A1511" s="98" t="s">
        <v>147018</v>
      </c>
      <c r="B1511" s="98" t="s">
        <v>147019</v>
      </c>
      <c r="C1511" s="100">
        <v>933</v>
      </c>
      <c r="D1511" s="98" t="s">
        <v>147020</v>
      </c>
      <c r="E1511" s="98" t="s">
        <v>147021</v>
      </c>
      <c r="F1511" s="104">
        <v>45524</v>
      </c>
      <c r="G1511" s="104">
        <v>45524</v>
      </c>
      <c r="H1511" s="104">
        <v>45888</v>
      </c>
      <c r="J1511" s="101">
        <v>1583</v>
      </c>
      <c r="K1511" s="98" t="s">
        <v>147022</v>
      </c>
      <c r="L1511" s="98" t="s">
        <v>147023</v>
      </c>
      <c r="M1511" s="98" t="s">
        <v>147024</v>
      </c>
      <c r="N1511" s="98" t="s">
        <v>147025</v>
      </c>
      <c r="O1511" s="101">
        <v>75</v>
      </c>
      <c r="P1511" s="101">
        <v>0</v>
      </c>
      <c r="Q1511" s="101">
        <v>0</v>
      </c>
      <c r="R1511" s="101">
        <v>650</v>
      </c>
    </row>
    <row r="1512">
      <c r="L1512" s="98" t="s">
        <v>147026</v>
      </c>
      <c r="M1512" s="98" t="s">
        <v>147027</v>
      </c>
      <c r="N1512" s="98" t="s">
        <v>147028</v>
      </c>
      <c r="O1512" s="101">
        <v>10</v>
      </c>
      <c r="P1512" s="101">
        <v>100</v>
      </c>
    </row>
    <row r="1513">
      <c r="L1513" s="98" t="s">
        <v>147029</v>
      </c>
      <c r="M1513" s="98" t="s">
        <v>147030</v>
      </c>
      <c r="N1513" s="98" t="s">
        <v>147031</v>
      </c>
      <c r="O1513" s="101">
        <v>25</v>
      </c>
      <c r="P1513" s="101">
        <v>10</v>
      </c>
    </row>
    <row r="1514">
      <c r="L1514" s="98" t="s">
        <v>147032</v>
      </c>
      <c r="M1514" s="98" t="s">
        <v>147033</v>
      </c>
      <c r="N1514" s="98" t="s">
        <v>147034</v>
      </c>
      <c r="O1514" s="101">
        <v>1473</v>
      </c>
      <c r="P1514" s="101">
        <v>1473</v>
      </c>
    </row>
    <row r="1515">
      <c r="L1515" s="98" t="s">
        <v>147035</v>
      </c>
      <c r="M1515" s="98" t="s">
        <v>147036</v>
      </c>
      <c r="N1515" s="98" t="s">
        <v>147037</v>
      </c>
      <c r="O1515" s="101">
        <v>9</v>
      </c>
      <c r="P1515" s="101">
        <v>9</v>
      </c>
    </row>
    <row r="1516">
      <c r="L1516" s="98" t="s">
        <v>147038</v>
      </c>
      <c r="M1516" s="98" t="s">
        <v>147039</v>
      </c>
      <c r="N1516" s="98" t="s">
        <v>147040</v>
      </c>
      <c r="O1516" s="101">
        <v>4</v>
      </c>
      <c r="P1516" s="101">
        <v>4</v>
      </c>
    </row>
    <row r="1517">
      <c r="L1517" s="98" t="s">
        <v>147041</v>
      </c>
      <c r="M1517" s="98" t="s">
        <v>147042</v>
      </c>
      <c r="N1517" s="98" t="s">
        <v>147043</v>
      </c>
      <c r="O1517" s="101">
        <v>10</v>
      </c>
      <c r="P1517" s="101">
        <v>10</v>
      </c>
    </row>
    <row r="1518">
      <c r="L1518" s="98" t="s">
        <v>147044</v>
      </c>
      <c r="M1518" s="98" t="s">
        <v>147045</v>
      </c>
      <c r="N1518" s="98" t="s">
        <v>147046</v>
      </c>
      <c r="O1518" s="101">
        <v>10</v>
      </c>
      <c r="P1518" s="101">
        <v>10</v>
      </c>
    </row>
    <row r="1519">
      <c r="K1519" s="96" t="s">
        <v>147047</v>
      </c>
      <c r="O1519" s="85">
        <f>SUM(O1511:O1518)</f>
      </c>
      <c r="P1519" s="85">
        <f>SUM(P1511:P1518)</f>
      </c>
    </row>
    <row r="1520">
      <c r="A1520" s="98" t="s">
        <v>147048</v>
      </c>
      <c r="B1520" s="98" t="s">
        <v>147049</v>
      </c>
      <c r="C1520" s="100">
        <v>933</v>
      </c>
      <c r="D1520" s="98" t="s">
        <v>147050</v>
      </c>
      <c r="E1520" s="98" t="s">
        <v>147051</v>
      </c>
      <c r="F1520" s="104">
        <v>38978</v>
      </c>
      <c r="G1520" s="104">
        <v>45587</v>
      </c>
      <c r="H1520" s="104">
        <v>45951</v>
      </c>
      <c r="J1520" s="101">
        <v>1450</v>
      </c>
      <c r="K1520" s="98" t="s">
        <v>147052</v>
      </c>
      <c r="L1520" s="98" t="s">
        <v>147053</v>
      </c>
      <c r="M1520" s="98" t="s">
        <v>147054</v>
      </c>
      <c r="N1520" s="98" t="s">
        <v>147055</v>
      </c>
      <c r="O1520" s="101">
        <v>10</v>
      </c>
      <c r="P1520" s="101">
        <v>35</v>
      </c>
      <c r="Q1520" s="101">
        <v>0</v>
      </c>
      <c r="R1520" s="101">
        <v>150</v>
      </c>
    </row>
    <row r="1521">
      <c r="L1521" s="98" t="s">
        <v>147056</v>
      </c>
      <c r="M1521" s="98" t="s">
        <v>147057</v>
      </c>
      <c r="N1521" s="98" t="s">
        <v>147058</v>
      </c>
      <c r="O1521" s="101">
        <v>25</v>
      </c>
      <c r="P1521" s="101">
        <v>0</v>
      </c>
    </row>
    <row r="1522">
      <c r="L1522" s="98" t="s">
        <v>147059</v>
      </c>
      <c r="M1522" s="98" t="s">
        <v>147060</v>
      </c>
      <c r="N1522" s="98" t="s">
        <v>147061</v>
      </c>
      <c r="O1522" s="101">
        <v>1469</v>
      </c>
      <c r="P1522" s="101">
        <v>1469</v>
      </c>
    </row>
    <row r="1523">
      <c r="L1523" s="98" t="s">
        <v>147062</v>
      </c>
      <c r="M1523" s="98" t="s">
        <v>147063</v>
      </c>
      <c r="N1523" s="98" t="s">
        <v>147064</v>
      </c>
      <c r="O1523" s="101">
        <v>9</v>
      </c>
      <c r="P1523" s="101">
        <v>9</v>
      </c>
    </row>
    <row r="1524">
      <c r="L1524" s="98" t="s">
        <v>147065</v>
      </c>
      <c r="M1524" s="98" t="s">
        <v>147066</v>
      </c>
      <c r="N1524" s="98" t="s">
        <v>147067</v>
      </c>
      <c r="O1524" s="101">
        <v>40</v>
      </c>
      <c r="P1524" s="101">
        <v>80</v>
      </c>
    </row>
    <row r="1525">
      <c r="L1525" s="98" t="s">
        <v>147068</v>
      </c>
      <c r="M1525" s="98" t="s">
        <v>147069</v>
      </c>
      <c r="N1525" s="98" t="s">
        <v>147070</v>
      </c>
      <c r="O1525" s="101">
        <v>40</v>
      </c>
      <c r="P1525" s="101">
        <v>0</v>
      </c>
    </row>
    <row r="1526">
      <c r="L1526" s="98" t="s">
        <v>147071</v>
      </c>
      <c r="M1526" s="98" t="s">
        <v>147072</v>
      </c>
      <c r="N1526" s="98" t="s">
        <v>147073</v>
      </c>
      <c r="O1526" s="101">
        <v>4</v>
      </c>
      <c r="P1526" s="101">
        <v>4</v>
      </c>
    </row>
    <row r="1527">
      <c r="L1527" s="98" t="s">
        <v>147074</v>
      </c>
      <c r="M1527" s="98" t="s">
        <v>147075</v>
      </c>
      <c r="N1527" s="98" t="s">
        <v>147076</v>
      </c>
      <c r="O1527" s="101">
        <v>10</v>
      </c>
      <c r="P1527" s="101">
        <v>10</v>
      </c>
    </row>
    <row r="1528">
      <c r="L1528" s="98" t="s">
        <v>147077</v>
      </c>
      <c r="M1528" s="98" t="s">
        <v>147078</v>
      </c>
      <c r="N1528" s="98" t="s">
        <v>147079</v>
      </c>
      <c r="O1528" s="101">
        <v>10</v>
      </c>
      <c r="P1528" s="101">
        <v>10</v>
      </c>
    </row>
    <row r="1529">
      <c r="K1529" s="96" t="s">
        <v>147080</v>
      </c>
      <c r="O1529" s="85">
        <f>SUM(O1520:O1528)</f>
      </c>
      <c r="P1529" s="85">
        <f>SUM(P1520:P1528)</f>
      </c>
    </row>
    <row r="1530">
      <c r="A1530" s="98" t="s">
        <v>147081</v>
      </c>
      <c r="B1530" s="98" t="s">
        <v>147082</v>
      </c>
      <c r="C1530" s="100">
        <v>933</v>
      </c>
      <c r="D1530" s="98" t="s">
        <v>147083</v>
      </c>
      <c r="E1530" s="98" t="s">
        <v>147084</v>
      </c>
      <c r="F1530" s="104">
        <v>44679</v>
      </c>
      <c r="G1530" s="104">
        <v>45474</v>
      </c>
      <c r="H1530" s="104">
        <v>45838</v>
      </c>
      <c r="J1530" s="101">
        <v>1415</v>
      </c>
      <c r="K1530" s="98" t="s">
        <v>147085</v>
      </c>
      <c r="L1530" s="98" t="s">
        <v>147086</v>
      </c>
      <c r="M1530" s="98" t="s">
        <v>147087</v>
      </c>
      <c r="N1530" s="98" t="s">
        <v>147088</v>
      </c>
      <c r="O1530" s="101">
        <v>1463</v>
      </c>
      <c r="P1530" s="101">
        <v>1463</v>
      </c>
      <c r="Q1530" s="101">
        <v>0</v>
      </c>
      <c r="R1530" s="101">
        <v>400</v>
      </c>
    </row>
    <row r="1531">
      <c r="L1531" s="98" t="s">
        <v>147089</v>
      </c>
      <c r="M1531" s="98" t="s">
        <v>147090</v>
      </c>
      <c r="N1531" s="98" t="s">
        <v>147091</v>
      </c>
      <c r="O1531" s="101">
        <v>9</v>
      </c>
      <c r="P1531" s="101">
        <v>9</v>
      </c>
    </row>
    <row r="1532">
      <c r="L1532" s="98" t="s">
        <v>147092</v>
      </c>
      <c r="M1532" s="98" t="s">
        <v>147093</v>
      </c>
      <c r="N1532" s="98" t="s">
        <v>147094</v>
      </c>
      <c r="O1532" s="101">
        <v>40</v>
      </c>
      <c r="P1532" s="101">
        <v>40</v>
      </c>
    </row>
    <row r="1533">
      <c r="L1533" s="98" t="s">
        <v>147095</v>
      </c>
      <c r="M1533" s="98" t="s">
        <v>147096</v>
      </c>
      <c r="N1533" s="98" t="s">
        <v>147097</v>
      </c>
      <c r="O1533" s="101">
        <v>4</v>
      </c>
      <c r="P1533" s="101">
        <v>4</v>
      </c>
    </row>
    <row r="1534">
      <c r="L1534" s="98" t="s">
        <v>147098</v>
      </c>
      <c r="M1534" s="98" t="s">
        <v>147099</v>
      </c>
      <c r="N1534" s="98" t="s">
        <v>147100</v>
      </c>
      <c r="O1534" s="101">
        <v>10</v>
      </c>
      <c r="P1534" s="101">
        <v>10</v>
      </c>
    </row>
    <row r="1535">
      <c r="L1535" s="98" t="s">
        <v>147101</v>
      </c>
      <c r="M1535" s="98" t="s">
        <v>147102</v>
      </c>
      <c r="N1535" s="98" t="s">
        <v>147103</v>
      </c>
      <c r="O1535" s="101">
        <v>10</v>
      </c>
      <c r="P1535" s="101">
        <v>10</v>
      </c>
    </row>
    <row r="1536">
      <c r="K1536" s="96" t="s">
        <v>147104</v>
      </c>
      <c r="O1536" s="85">
        <f>SUM(O1530:O1535)</f>
      </c>
      <c r="P1536" s="85">
        <f>SUM(P1530:P1535)</f>
      </c>
    </row>
    <row r="1537">
      <c r="A1537" s="98" t="s">
        <v>147105</v>
      </c>
      <c r="B1537" s="98" t="s">
        <v>147106</v>
      </c>
      <c r="C1537" s="100">
        <v>933</v>
      </c>
      <c r="D1537" s="98" t="s">
        <v>147107</v>
      </c>
      <c r="E1537" s="98" t="s">
        <v>147108</v>
      </c>
      <c r="F1537" s="104">
        <v>45196</v>
      </c>
      <c r="G1537" s="104">
        <v>45378</v>
      </c>
      <c r="J1537" s="101">
        <v>1440</v>
      </c>
      <c r="K1537" s="98" t="s">
        <v>147109</v>
      </c>
      <c r="L1537" s="98" t="s">
        <v>147110</v>
      </c>
      <c r="M1537" s="98" t="s">
        <v>147111</v>
      </c>
      <c r="N1537" s="98" t="s">
        <v>147112</v>
      </c>
      <c r="O1537" s="101">
        <v>25</v>
      </c>
      <c r="P1537" s="101">
        <v>25</v>
      </c>
      <c r="Q1537" s="101">
        <v>0</v>
      </c>
      <c r="R1537" s="101">
        <v>450</v>
      </c>
    </row>
    <row r="1538">
      <c r="L1538" s="98" t="s">
        <v>147113</v>
      </c>
      <c r="M1538" s="98" t="s">
        <v>147114</v>
      </c>
      <c r="N1538" s="98" t="s">
        <v>147115</v>
      </c>
      <c r="O1538" s="101">
        <v>1446</v>
      </c>
      <c r="P1538" s="101">
        <v>1446</v>
      </c>
    </row>
    <row r="1539">
      <c r="L1539" s="98" t="s">
        <v>147116</v>
      </c>
      <c r="M1539" s="98" t="s">
        <v>147117</v>
      </c>
      <c r="N1539" s="98" t="s">
        <v>147118</v>
      </c>
      <c r="O1539" s="101">
        <v>200</v>
      </c>
      <c r="P1539" s="101">
        <v>200</v>
      </c>
    </row>
    <row r="1540">
      <c r="L1540" s="98" t="s">
        <v>147119</v>
      </c>
      <c r="M1540" s="98" t="s">
        <v>147120</v>
      </c>
      <c r="N1540" s="98" t="s">
        <v>147121</v>
      </c>
      <c r="O1540" s="101">
        <v>9</v>
      </c>
      <c r="P1540" s="101">
        <v>9</v>
      </c>
    </row>
    <row r="1541">
      <c r="L1541" s="98" t="s">
        <v>147122</v>
      </c>
      <c r="M1541" s="98" t="s">
        <v>147123</v>
      </c>
      <c r="N1541" s="98" t="s">
        <v>147124</v>
      </c>
      <c r="O1541" s="101">
        <v>4</v>
      </c>
      <c r="P1541" s="101">
        <v>4</v>
      </c>
    </row>
    <row r="1542">
      <c r="L1542" s="98" t="s">
        <v>147125</v>
      </c>
      <c r="M1542" s="98" t="s">
        <v>147126</v>
      </c>
      <c r="N1542" s="98" t="s">
        <v>147127</v>
      </c>
      <c r="O1542" s="101">
        <v>15</v>
      </c>
      <c r="P1542" s="101">
        <v>15</v>
      </c>
    </row>
    <row r="1543">
      <c r="L1543" s="98" t="s">
        <v>147128</v>
      </c>
      <c r="M1543" s="98" t="s">
        <v>147129</v>
      </c>
      <c r="N1543" s="98" t="s">
        <v>147130</v>
      </c>
      <c r="O1543" s="101">
        <v>10</v>
      </c>
      <c r="P1543" s="101">
        <v>10</v>
      </c>
    </row>
    <row r="1544">
      <c r="L1544" s="98" t="s">
        <v>147131</v>
      </c>
      <c r="M1544" s="98" t="s">
        <v>147132</v>
      </c>
      <c r="N1544" s="98" t="s">
        <v>147133</v>
      </c>
      <c r="O1544" s="101">
        <v>50</v>
      </c>
      <c r="P1544" s="101">
        <v>50</v>
      </c>
    </row>
    <row r="1545">
      <c r="K1545" s="96" t="s">
        <v>147134</v>
      </c>
      <c r="O1545" s="85">
        <f>SUM(O1537:O1544)</f>
      </c>
      <c r="P1545" s="85">
        <f>SUM(P1537:P1544)</f>
      </c>
    </row>
    <row r="1546">
      <c r="A1546" s="98" t="s">
        <v>147135</v>
      </c>
      <c r="B1546" s="98" t="s">
        <v>147136</v>
      </c>
      <c r="C1546" s="100">
        <v>933</v>
      </c>
      <c r="D1546" s="98" t="s">
        <v>147137</v>
      </c>
      <c r="E1546" s="98" t="s">
        <v>147138</v>
      </c>
      <c r="F1546" s="104">
        <v>45215</v>
      </c>
      <c r="G1546" s="104">
        <v>45398</v>
      </c>
      <c r="H1546" s="104">
        <v>45777</v>
      </c>
      <c r="I1546" s="104">
        <v>45777</v>
      </c>
      <c r="J1546" s="101">
        <v>1517</v>
      </c>
      <c r="K1546" s="98" t="s">
        <v>147139</v>
      </c>
      <c r="L1546" s="98" t="s">
        <v>147140</v>
      </c>
      <c r="M1546" s="98" t="s">
        <v>147141</v>
      </c>
      <c r="N1546" s="98" t="s">
        <v>147142</v>
      </c>
      <c r="O1546" s="101">
        <v>25</v>
      </c>
      <c r="P1546" s="101">
        <v>25</v>
      </c>
      <c r="Q1546" s="101">
        <v>0</v>
      </c>
      <c r="R1546" s="101">
        <v>400</v>
      </c>
    </row>
    <row r="1547">
      <c r="L1547" s="98" t="s">
        <v>147143</v>
      </c>
      <c r="M1547" s="98" t="s">
        <v>147144</v>
      </c>
      <c r="N1547" s="98" t="s">
        <v>147145</v>
      </c>
      <c r="O1547" s="101">
        <v>1446</v>
      </c>
      <c r="P1547" s="101">
        <v>1446</v>
      </c>
    </row>
    <row r="1548">
      <c r="L1548" s="98" t="s">
        <v>147146</v>
      </c>
      <c r="M1548" s="98" t="s">
        <v>147147</v>
      </c>
      <c r="N1548" s="98" t="s">
        <v>147148</v>
      </c>
      <c r="O1548" s="101">
        <v>9</v>
      </c>
      <c r="P1548" s="101">
        <v>9</v>
      </c>
    </row>
    <row r="1549">
      <c r="L1549" s="98" t="s">
        <v>147149</v>
      </c>
      <c r="M1549" s="98" t="s">
        <v>147150</v>
      </c>
      <c r="N1549" s="98" t="s">
        <v>147151</v>
      </c>
      <c r="O1549" s="101">
        <v>40</v>
      </c>
      <c r="P1549" s="101">
        <v>40</v>
      </c>
    </row>
    <row r="1550">
      <c r="L1550" s="98" t="s">
        <v>147152</v>
      </c>
      <c r="M1550" s="98" t="s">
        <v>147153</v>
      </c>
      <c r="N1550" s="98" t="s">
        <v>147154</v>
      </c>
      <c r="O1550" s="101">
        <v>4</v>
      </c>
      <c r="P1550" s="101">
        <v>4</v>
      </c>
    </row>
    <row r="1551">
      <c r="L1551" s="98" t="s">
        <v>147155</v>
      </c>
      <c r="M1551" s="98" t="s">
        <v>147156</v>
      </c>
      <c r="N1551" s="98" t="s">
        <v>147157</v>
      </c>
      <c r="O1551" s="101">
        <v>10</v>
      </c>
      <c r="P1551" s="101">
        <v>10</v>
      </c>
    </row>
    <row r="1552">
      <c r="L1552" s="98" t="s">
        <v>147158</v>
      </c>
      <c r="M1552" s="98" t="s">
        <v>147159</v>
      </c>
      <c r="N1552" s="98" t="s">
        <v>147160</v>
      </c>
      <c r="O1552" s="101">
        <v>10</v>
      </c>
      <c r="P1552" s="101">
        <v>10</v>
      </c>
    </row>
    <row r="1553">
      <c r="K1553" s="96" t="s">
        <v>147161</v>
      </c>
      <c r="O1553" s="85">
        <f>SUM(O1546:O1552)</f>
      </c>
      <c r="P1553" s="85">
        <f>SUM(P1546:P1552)</f>
      </c>
    </row>
    <row r="1554">
      <c r="A1554" s="98" t="s">
        <v>147162</v>
      </c>
      <c r="B1554" s="98" t="s">
        <v>147163</v>
      </c>
      <c r="C1554" s="100">
        <v>933</v>
      </c>
      <c r="D1554" s="98" t="s">
        <v>147164</v>
      </c>
      <c r="E1554" s="98" t="s">
        <v>147165</v>
      </c>
      <c r="F1554" s="104">
        <v>44629</v>
      </c>
      <c r="G1554" s="104">
        <v>45748</v>
      </c>
      <c r="H1554" s="104">
        <v>45756</v>
      </c>
      <c r="I1554" s="104">
        <v>45756</v>
      </c>
      <c r="J1554" s="101">
        <v>1517</v>
      </c>
      <c r="K1554" s="98" t="s">
        <v>147166</v>
      </c>
      <c r="L1554" s="98" t="s">
        <v>147167</v>
      </c>
      <c r="M1554" s="98" t="s">
        <v>147168</v>
      </c>
      <c r="N1554" s="98" t="s">
        <v>147169</v>
      </c>
      <c r="O1554" s="101">
        <v>22.5</v>
      </c>
      <c r="P1554" s="101">
        <v>0</v>
      </c>
      <c r="Q1554" s="101">
        <v>0</v>
      </c>
      <c r="R1554" s="101">
        <v>400</v>
      </c>
    </row>
    <row r="1555">
      <c r="L1555" s="98" t="s">
        <v>147170</v>
      </c>
      <c r="M1555" s="98" t="s">
        <v>147171</v>
      </c>
      <c r="N1555" s="98" t="s">
        <v>147172</v>
      </c>
      <c r="O1555" s="101">
        <v>7.5</v>
      </c>
      <c r="P1555" s="101">
        <v>0</v>
      </c>
    </row>
    <row r="1556">
      <c r="L1556" s="98" t="s">
        <v>147173</v>
      </c>
      <c r="M1556" s="98" t="s">
        <v>147174</v>
      </c>
      <c r="N1556" s="98" t="s">
        <v>147175</v>
      </c>
      <c r="O1556" s="101">
        <v>421.5</v>
      </c>
      <c r="P1556" s="101">
        <v>0</v>
      </c>
    </row>
    <row r="1557">
      <c r="L1557" s="98" t="s">
        <v>147176</v>
      </c>
      <c r="M1557" s="98" t="s">
        <v>147177</v>
      </c>
      <c r="N1557" s="98" t="s">
        <v>147178</v>
      </c>
      <c r="O1557" s="101">
        <v>60</v>
      </c>
      <c r="P1557" s="101">
        <v>0</v>
      </c>
    </row>
    <row r="1558">
      <c r="L1558" s="98" t="s">
        <v>147179</v>
      </c>
      <c r="M1558" s="98" t="s">
        <v>147180</v>
      </c>
      <c r="N1558" s="98" t="s">
        <v>147181</v>
      </c>
      <c r="O1558" s="101">
        <v>2.7000000000000002</v>
      </c>
      <c r="P1558" s="101">
        <v>0</v>
      </c>
    </row>
    <row r="1559">
      <c r="L1559" s="98" t="s">
        <v>147182</v>
      </c>
      <c r="M1559" s="98" t="s">
        <v>147183</v>
      </c>
      <c r="N1559" s="98" t="s">
        <v>147184</v>
      </c>
      <c r="O1559" s="101">
        <v>1.2</v>
      </c>
      <c r="P1559" s="101">
        <v>0</v>
      </c>
    </row>
    <row r="1560">
      <c r="L1560" s="98" t="s">
        <v>147185</v>
      </c>
      <c r="M1560" s="98" t="s">
        <v>147186</v>
      </c>
      <c r="N1560" s="98" t="s">
        <v>147187</v>
      </c>
      <c r="O1560" s="101">
        <v>3</v>
      </c>
      <c r="P1560" s="101">
        <v>0</v>
      </c>
    </row>
    <row r="1561">
      <c r="L1561" s="98" t="s">
        <v>147188</v>
      </c>
      <c r="M1561" s="98" t="s">
        <v>147189</v>
      </c>
      <c r="N1561" s="98" t="s">
        <v>147190</v>
      </c>
      <c r="O1561" s="101">
        <v>3</v>
      </c>
      <c r="P1561" s="101">
        <v>0</v>
      </c>
    </row>
    <row r="1562">
      <c r="K1562" s="96" t="s">
        <v>147191</v>
      </c>
      <c r="O1562" s="85">
        <f>SUM(O1554:O1561)</f>
      </c>
      <c r="P1562" s="85">
        <f>SUM(P1554:P1561)</f>
      </c>
    </row>
    <row r="1563">
      <c r="A1563" s="98" t="s">
        <v>147192</v>
      </c>
      <c r="B1563" s="98" t="s">
        <v>147193</v>
      </c>
      <c r="C1563" s="100">
        <v>712</v>
      </c>
      <c r="D1563" s="98" t="s">
        <v>147194</v>
      </c>
      <c r="E1563" s="98" t="s">
        <v>147195</v>
      </c>
      <c r="F1563" s="104">
        <v>44631</v>
      </c>
      <c r="G1563" s="104">
        <v>45689</v>
      </c>
      <c r="H1563" s="104">
        <v>45869</v>
      </c>
      <c r="J1563" s="101">
        <v>1334</v>
      </c>
      <c r="K1563" s="98" t="s">
        <v>147196</v>
      </c>
      <c r="L1563" s="98" t="s">
        <v>147197</v>
      </c>
      <c r="M1563" s="98" t="s">
        <v>147198</v>
      </c>
      <c r="N1563" s="98" t="s">
        <v>147199</v>
      </c>
      <c r="O1563" s="101">
        <v>75</v>
      </c>
      <c r="P1563" s="101">
        <v>10</v>
      </c>
      <c r="Q1563" s="101">
        <v>0</v>
      </c>
      <c r="R1563" s="101">
        <v>300</v>
      </c>
    </row>
    <row r="1564">
      <c r="L1564" s="98" t="s">
        <v>147200</v>
      </c>
      <c r="M1564" s="98" t="s">
        <v>147201</v>
      </c>
      <c r="N1564" s="98" t="s">
        <v>147202</v>
      </c>
      <c r="O1564" s="101">
        <v>10</v>
      </c>
      <c r="P1564" s="101">
        <v>75</v>
      </c>
    </row>
    <row r="1565">
      <c r="L1565" s="98" t="s">
        <v>147203</v>
      </c>
      <c r="M1565" s="98" t="s">
        <v>147204</v>
      </c>
      <c r="N1565" s="98" t="s">
        <v>147205</v>
      </c>
      <c r="O1565" s="101">
        <v>1267</v>
      </c>
      <c r="P1565" s="101">
        <v>1267</v>
      </c>
    </row>
    <row r="1566">
      <c r="L1566" s="98" t="s">
        <v>147206</v>
      </c>
      <c r="M1566" s="98" t="s">
        <v>147207</v>
      </c>
      <c r="N1566" s="98" t="s">
        <v>147208</v>
      </c>
      <c r="O1566" s="101">
        <v>9</v>
      </c>
      <c r="P1566" s="101">
        <v>9</v>
      </c>
    </row>
    <row r="1567">
      <c r="L1567" s="98" t="s">
        <v>147209</v>
      </c>
      <c r="M1567" s="98" t="s">
        <v>147210</v>
      </c>
      <c r="N1567" s="98" t="s">
        <v>147211</v>
      </c>
      <c r="O1567" s="101">
        <v>4</v>
      </c>
      <c r="P1567" s="101">
        <v>4</v>
      </c>
    </row>
    <row r="1568">
      <c r="L1568" s="98" t="s">
        <v>147212</v>
      </c>
      <c r="M1568" s="98" t="s">
        <v>147213</v>
      </c>
      <c r="N1568" s="98" t="s">
        <v>147214</v>
      </c>
      <c r="O1568" s="101">
        <v>25</v>
      </c>
      <c r="P1568" s="101">
        <v>0</v>
      </c>
    </row>
    <row r="1569">
      <c r="L1569" s="98" t="s">
        <v>147215</v>
      </c>
      <c r="M1569" s="98" t="s">
        <v>147216</v>
      </c>
      <c r="N1569" s="98" t="s">
        <v>147217</v>
      </c>
      <c r="O1569" s="101">
        <v>10</v>
      </c>
      <c r="P1569" s="101">
        <v>10</v>
      </c>
    </row>
    <row r="1570">
      <c r="L1570" s="98" t="s">
        <v>147218</v>
      </c>
      <c r="M1570" s="98" t="s">
        <v>147219</v>
      </c>
      <c r="N1570" s="98" t="s">
        <v>147220</v>
      </c>
      <c r="O1570" s="101">
        <v>10</v>
      </c>
      <c r="P1570" s="101">
        <v>10</v>
      </c>
    </row>
    <row r="1571">
      <c r="K1571" s="96" t="s">
        <v>147221</v>
      </c>
      <c r="O1571" s="85">
        <f>SUM(O1563:O1570)</f>
      </c>
      <c r="P1571" s="85">
        <f>SUM(P1563:P1570)</f>
      </c>
    </row>
    <row r="1572">
      <c r="A1572" s="98" t="s">
        <v>147222</v>
      </c>
      <c r="B1572" s="98" t="s">
        <v>147223</v>
      </c>
      <c r="C1572" s="100">
        <v>712</v>
      </c>
      <c r="D1572" s="98" t="s">
        <v>147224</v>
      </c>
      <c r="E1572" s="98" t="s">
        <v>147225</v>
      </c>
      <c r="J1572" s="101">
        <v>1159</v>
      </c>
      <c r="K1572" s="98" t="s">
        <v>147226</v>
      </c>
      <c r="L1572" s="98" t="s">
        <v>147226</v>
      </c>
      <c r="O1572" s="101">
        <v>0</v>
      </c>
      <c r="P1572" s="101">
        <v>0</v>
      </c>
      <c r="R1572" s="101">
        <v>0</v>
      </c>
    </row>
    <row r="1573">
      <c r="K1573" s="96" t="s">
        <v>147227</v>
      </c>
      <c r="O1573" s="85">
        <f>SUM(O1572:O1572)</f>
      </c>
      <c r="P1573" s="85">
        <f>SUM(P1572:P1572)</f>
      </c>
    </row>
    <row r="1574">
      <c r="A1574" s="98" t="s">
        <v>147228</v>
      </c>
      <c r="B1574" s="98" t="s">
        <v>147229</v>
      </c>
      <c r="C1574" s="100">
        <v>712</v>
      </c>
      <c r="D1574" s="98" t="s">
        <v>147230</v>
      </c>
      <c r="E1574" s="98" t="s">
        <v>147231</v>
      </c>
      <c r="F1574" s="104">
        <v>44713</v>
      </c>
      <c r="G1574" s="104">
        <v>45689</v>
      </c>
      <c r="H1574" s="104">
        <v>46142</v>
      </c>
      <c r="J1574" s="101">
        <v>1259</v>
      </c>
      <c r="K1574" s="98" t="s">
        <v>147232</v>
      </c>
      <c r="L1574" s="98" t="s">
        <v>147233</v>
      </c>
      <c r="M1574" s="98" t="s">
        <v>147234</v>
      </c>
      <c r="N1574" s="98" t="s">
        <v>147235</v>
      </c>
      <c r="O1574" s="101">
        <v>10</v>
      </c>
      <c r="P1574" s="101">
        <v>10</v>
      </c>
      <c r="Q1574" s="101">
        <v>0</v>
      </c>
      <c r="R1574" s="101">
        <v>300</v>
      </c>
    </row>
    <row r="1575">
      <c r="L1575" s="98" t="s">
        <v>147236</v>
      </c>
      <c r="M1575" s="98" t="s">
        <v>147237</v>
      </c>
      <c r="N1575" s="98" t="s">
        <v>147238</v>
      </c>
      <c r="O1575" s="101">
        <v>1157</v>
      </c>
      <c r="P1575" s="101">
        <v>1157</v>
      </c>
    </row>
    <row r="1576">
      <c r="L1576" s="98" t="s">
        <v>147239</v>
      </c>
      <c r="M1576" s="98" t="s">
        <v>147240</v>
      </c>
      <c r="N1576" s="98" t="s">
        <v>147241</v>
      </c>
      <c r="O1576" s="101">
        <v>9</v>
      </c>
      <c r="P1576" s="101">
        <v>9</v>
      </c>
    </row>
    <row r="1577">
      <c r="L1577" s="98" t="s">
        <v>147242</v>
      </c>
      <c r="M1577" s="98" t="s">
        <v>147243</v>
      </c>
      <c r="N1577" s="98" t="s">
        <v>147244</v>
      </c>
      <c r="O1577" s="101">
        <v>4</v>
      </c>
      <c r="P1577" s="101">
        <v>4</v>
      </c>
    </row>
    <row r="1578">
      <c r="L1578" s="98" t="s">
        <v>147245</v>
      </c>
      <c r="M1578" s="98" t="s">
        <v>147246</v>
      </c>
      <c r="N1578" s="98" t="s">
        <v>147247</v>
      </c>
      <c r="O1578" s="101">
        <v>10</v>
      </c>
      <c r="P1578" s="101">
        <v>10</v>
      </c>
    </row>
    <row r="1579">
      <c r="L1579" s="98" t="s">
        <v>147248</v>
      </c>
      <c r="M1579" s="98" t="s">
        <v>147249</v>
      </c>
      <c r="N1579" s="98" t="s">
        <v>147250</v>
      </c>
      <c r="O1579" s="101">
        <v>10</v>
      </c>
      <c r="P1579" s="101">
        <v>10</v>
      </c>
    </row>
    <row r="1580">
      <c r="K1580" s="96" t="s">
        <v>147251</v>
      </c>
      <c r="O1580" s="85">
        <f>SUM(O1574:O1579)</f>
      </c>
      <c r="P1580" s="85">
        <f>SUM(P1574:P1579)</f>
      </c>
    </row>
    <row r="1581">
      <c r="A1581" s="98" t="s">
        <v>147252</v>
      </c>
      <c r="B1581" s="98" t="s">
        <v>147253</v>
      </c>
      <c r="C1581" s="100">
        <v>712</v>
      </c>
      <c r="D1581" s="98" t="s">
        <v>147254</v>
      </c>
      <c r="E1581" s="98" t="s">
        <v>147255</v>
      </c>
      <c r="F1581" s="104">
        <v>45625</v>
      </c>
      <c r="G1581" s="104">
        <v>45625</v>
      </c>
      <c r="H1581" s="104">
        <v>46019</v>
      </c>
      <c r="J1581" s="101">
        <v>1242</v>
      </c>
      <c r="K1581" s="98" t="s">
        <v>147256</v>
      </c>
      <c r="L1581" s="98" t="s">
        <v>147257</v>
      </c>
      <c r="M1581" s="98" t="s">
        <v>147258</v>
      </c>
      <c r="N1581" s="98" t="s">
        <v>147259</v>
      </c>
      <c r="O1581" s="101">
        <v>75</v>
      </c>
      <c r="P1581" s="101">
        <v>75</v>
      </c>
      <c r="Q1581" s="101">
        <v>0</v>
      </c>
      <c r="R1581" s="101">
        <v>550</v>
      </c>
    </row>
    <row r="1582">
      <c r="L1582" s="98" t="s">
        <v>147260</v>
      </c>
      <c r="M1582" s="98" t="s">
        <v>147261</v>
      </c>
      <c r="N1582" s="98" t="s">
        <v>147262</v>
      </c>
      <c r="O1582" s="101">
        <v>10</v>
      </c>
      <c r="P1582" s="101">
        <v>10</v>
      </c>
    </row>
    <row r="1583">
      <c r="L1583" s="98" t="s">
        <v>147263</v>
      </c>
      <c r="M1583" s="98" t="s">
        <v>147264</v>
      </c>
      <c r="N1583" s="98" t="s">
        <v>147265</v>
      </c>
      <c r="O1583" s="101">
        <v>1157</v>
      </c>
      <c r="P1583" s="101">
        <v>1157</v>
      </c>
    </row>
    <row r="1584">
      <c r="L1584" s="98" t="s">
        <v>147266</v>
      </c>
      <c r="M1584" s="98" t="s">
        <v>147267</v>
      </c>
      <c r="N1584" s="98" t="s">
        <v>147268</v>
      </c>
      <c r="O1584" s="101">
        <v>9</v>
      </c>
      <c r="P1584" s="101">
        <v>9</v>
      </c>
    </row>
    <row r="1585">
      <c r="L1585" s="98" t="s">
        <v>147269</v>
      </c>
      <c r="M1585" s="98" t="s">
        <v>147270</v>
      </c>
      <c r="N1585" s="98" t="s">
        <v>147271</v>
      </c>
      <c r="O1585" s="101">
        <v>4</v>
      </c>
      <c r="P1585" s="101">
        <v>4</v>
      </c>
    </row>
    <row r="1586">
      <c r="L1586" s="98" t="s">
        <v>147272</v>
      </c>
      <c r="M1586" s="98" t="s">
        <v>147273</v>
      </c>
      <c r="N1586" s="98" t="s">
        <v>147274</v>
      </c>
      <c r="O1586" s="101">
        <v>10</v>
      </c>
      <c r="P1586" s="101">
        <v>10</v>
      </c>
    </row>
    <row r="1587">
      <c r="L1587" s="98" t="s">
        <v>147275</v>
      </c>
      <c r="M1587" s="98" t="s">
        <v>147276</v>
      </c>
      <c r="N1587" s="98" t="s">
        <v>147277</v>
      </c>
      <c r="O1587" s="101">
        <v>10</v>
      </c>
      <c r="P1587" s="101">
        <v>10</v>
      </c>
    </row>
    <row r="1588">
      <c r="K1588" s="96" t="s">
        <v>147278</v>
      </c>
      <c r="O1588" s="85">
        <f>SUM(O1581:O1587)</f>
      </c>
      <c r="P1588" s="85">
        <f>SUM(P1581:P1587)</f>
      </c>
    </row>
    <row r="1589">
      <c r="A1589" s="98" t="s">
        <v>147279</v>
      </c>
      <c r="B1589" s="98" t="s">
        <v>147280</v>
      </c>
      <c r="C1589" s="100">
        <v>712</v>
      </c>
      <c r="D1589" s="98" t="s">
        <v>147281</v>
      </c>
      <c r="E1589" s="98" t="s">
        <v>147282</v>
      </c>
      <c r="F1589" s="104">
        <v>43325</v>
      </c>
      <c r="G1589" s="104">
        <v>45536</v>
      </c>
      <c r="H1589" s="104">
        <v>45900</v>
      </c>
      <c r="J1589" s="101">
        <v>1334</v>
      </c>
      <c r="K1589" s="98" t="s">
        <v>147283</v>
      </c>
      <c r="L1589" s="98" t="s">
        <v>147284</v>
      </c>
      <c r="M1589" s="98" t="s">
        <v>147285</v>
      </c>
      <c r="N1589" s="98" t="s">
        <v>147286</v>
      </c>
      <c r="O1589" s="101">
        <v>10</v>
      </c>
      <c r="P1589" s="101">
        <v>10</v>
      </c>
      <c r="Q1589" s="101">
        <v>0</v>
      </c>
      <c r="R1589" s="101">
        <v>1094.5</v>
      </c>
    </row>
    <row r="1590">
      <c r="L1590" s="98" t="s">
        <v>147287</v>
      </c>
      <c r="M1590" s="98" t="s">
        <v>147288</v>
      </c>
      <c r="N1590" s="98" t="s">
        <v>147289</v>
      </c>
      <c r="O1590" s="101">
        <v>75</v>
      </c>
      <c r="P1590" s="101">
        <v>75</v>
      </c>
    </row>
    <row r="1591">
      <c r="L1591" s="98" t="s">
        <v>147290</v>
      </c>
      <c r="M1591" s="98" t="s">
        <v>147291</v>
      </c>
      <c r="N1591" s="98" t="s">
        <v>147292</v>
      </c>
      <c r="O1591" s="101">
        <v>1195</v>
      </c>
      <c r="P1591" s="101">
        <v>1195</v>
      </c>
    </row>
    <row r="1592">
      <c r="L1592" s="98" t="s">
        <v>147293</v>
      </c>
      <c r="M1592" s="98" t="s">
        <v>147294</v>
      </c>
      <c r="N1592" s="98" t="s">
        <v>147295</v>
      </c>
      <c r="O1592" s="101">
        <v>128</v>
      </c>
      <c r="P1592" s="101">
        <v>0</v>
      </c>
    </row>
    <row r="1593">
      <c r="L1593" s="98" t="s">
        <v>147296</v>
      </c>
      <c r="M1593" s="98" t="s">
        <v>147297</v>
      </c>
      <c r="N1593" s="98" t="s">
        <v>147298</v>
      </c>
      <c r="O1593" s="101">
        <v>9</v>
      </c>
      <c r="P1593" s="101">
        <v>9</v>
      </c>
    </row>
    <row r="1594">
      <c r="L1594" s="98" t="s">
        <v>147299</v>
      </c>
      <c r="M1594" s="98" t="s">
        <v>147300</v>
      </c>
      <c r="N1594" s="98" t="s">
        <v>147301</v>
      </c>
      <c r="O1594" s="101">
        <v>30</v>
      </c>
      <c r="P1594" s="101">
        <v>30</v>
      </c>
    </row>
    <row r="1595">
      <c r="L1595" s="98" t="s">
        <v>147302</v>
      </c>
      <c r="M1595" s="98" t="s">
        <v>147303</v>
      </c>
      <c r="N1595" s="98" t="s">
        <v>147304</v>
      </c>
      <c r="O1595" s="101">
        <v>4</v>
      </c>
      <c r="P1595" s="101">
        <v>4</v>
      </c>
    </row>
    <row r="1596">
      <c r="L1596" s="98" t="s">
        <v>147305</v>
      </c>
      <c r="M1596" s="98" t="s">
        <v>147306</v>
      </c>
      <c r="N1596" s="98" t="s">
        <v>147307</v>
      </c>
      <c r="O1596" s="101">
        <v>10</v>
      </c>
      <c r="P1596" s="101">
        <v>10</v>
      </c>
    </row>
    <row r="1597">
      <c r="L1597" s="98" t="s">
        <v>147308</v>
      </c>
      <c r="M1597" s="98" t="s">
        <v>147309</v>
      </c>
      <c r="N1597" s="98" t="s">
        <v>147310</v>
      </c>
      <c r="O1597" s="101">
        <v>10</v>
      </c>
      <c r="P1597" s="101">
        <v>10</v>
      </c>
    </row>
    <row r="1598">
      <c r="K1598" s="96" t="s">
        <v>147311</v>
      </c>
      <c r="O1598" s="85">
        <f>SUM(O1589:O1597)</f>
      </c>
      <c r="P1598" s="85">
        <f>SUM(P1589:P1597)</f>
      </c>
    </row>
    <row r="1599">
      <c r="A1599" s="98" t="s">
        <v>147312</v>
      </c>
      <c r="B1599" s="98" t="s">
        <v>147313</v>
      </c>
      <c r="C1599" s="100">
        <v>712</v>
      </c>
      <c r="D1599" s="98" t="s">
        <v>147314</v>
      </c>
      <c r="E1599" s="98" t="s">
        <v>147315</v>
      </c>
      <c r="F1599" s="104">
        <v>45714</v>
      </c>
      <c r="G1599" s="104">
        <v>45714</v>
      </c>
      <c r="H1599" s="104">
        <v>45894</v>
      </c>
      <c r="J1599" s="101">
        <v>1159</v>
      </c>
      <c r="K1599" s="98" t="s">
        <v>147316</v>
      </c>
      <c r="L1599" s="98" t="s">
        <v>147317</v>
      </c>
      <c r="M1599" s="98" t="s">
        <v>147318</v>
      </c>
      <c r="N1599" s="98" t="s">
        <v>147319</v>
      </c>
      <c r="O1599" s="101">
        <v>75</v>
      </c>
      <c r="P1599" s="101">
        <v>75</v>
      </c>
      <c r="Q1599" s="101">
        <v>0</v>
      </c>
      <c r="R1599" s="101">
        <v>300</v>
      </c>
    </row>
    <row r="1600">
      <c r="L1600" s="98" t="s">
        <v>147320</v>
      </c>
      <c r="M1600" s="98" t="s">
        <v>147321</v>
      </c>
      <c r="N1600" s="98" t="s">
        <v>147322</v>
      </c>
      <c r="O1600" s="101">
        <v>10</v>
      </c>
      <c r="P1600" s="101">
        <v>10</v>
      </c>
    </row>
    <row r="1601">
      <c r="L1601" s="98" t="s">
        <v>147323</v>
      </c>
      <c r="M1601" s="98" t="s">
        <v>147324</v>
      </c>
      <c r="N1601" s="98" t="s">
        <v>147325</v>
      </c>
      <c r="O1601" s="101">
        <v>1074</v>
      </c>
      <c r="P1601" s="101">
        <v>1074</v>
      </c>
    </row>
    <row r="1602">
      <c r="L1602" s="98" t="s">
        <v>147326</v>
      </c>
      <c r="M1602" s="98" t="s">
        <v>147327</v>
      </c>
      <c r="N1602" s="98" t="s">
        <v>147328</v>
      </c>
      <c r="O1602" s="101">
        <v>9</v>
      </c>
      <c r="P1602" s="101">
        <v>9</v>
      </c>
    </row>
    <row r="1603">
      <c r="L1603" s="98" t="s">
        <v>147329</v>
      </c>
      <c r="M1603" s="98" t="s">
        <v>147330</v>
      </c>
      <c r="N1603" s="98" t="s">
        <v>147331</v>
      </c>
      <c r="O1603" s="101">
        <v>40</v>
      </c>
      <c r="P1603" s="101">
        <v>40</v>
      </c>
    </row>
    <row r="1604">
      <c r="L1604" s="98" t="s">
        <v>147332</v>
      </c>
      <c r="M1604" s="98" t="s">
        <v>147333</v>
      </c>
      <c r="N1604" s="98" t="s">
        <v>147334</v>
      </c>
      <c r="O1604" s="101">
        <v>4</v>
      </c>
      <c r="P1604" s="101">
        <v>4</v>
      </c>
    </row>
    <row r="1605">
      <c r="L1605" s="98" t="s">
        <v>147335</v>
      </c>
      <c r="M1605" s="98" t="s">
        <v>147336</v>
      </c>
      <c r="N1605" s="98" t="s">
        <v>147337</v>
      </c>
      <c r="O1605" s="101">
        <v>10</v>
      </c>
      <c r="P1605" s="101">
        <v>10</v>
      </c>
    </row>
    <row r="1606">
      <c r="L1606" s="98" t="s">
        <v>147338</v>
      </c>
      <c r="M1606" s="98" t="s">
        <v>147339</v>
      </c>
      <c r="N1606" s="98" t="s">
        <v>147340</v>
      </c>
      <c r="O1606" s="101">
        <v>10</v>
      </c>
      <c r="P1606" s="101">
        <v>10</v>
      </c>
    </row>
    <row r="1607">
      <c r="K1607" s="96" t="s">
        <v>147341</v>
      </c>
      <c r="O1607" s="85">
        <f>SUM(O1599:O1606)</f>
      </c>
      <c r="P1607" s="85">
        <f>SUM(P1599:P1606)</f>
      </c>
    </row>
    <row r="1608">
      <c r="A1608" s="98" t="s">
        <v>147342</v>
      </c>
      <c r="B1608" s="98" t="s">
        <v>147343</v>
      </c>
      <c r="C1608" s="100">
        <v>712</v>
      </c>
      <c r="D1608" s="98" t="s">
        <v>147344</v>
      </c>
      <c r="E1608" s="98" t="s">
        <v>147345</v>
      </c>
      <c r="J1608" s="101">
        <v>1159</v>
      </c>
      <c r="K1608" s="98" t="s">
        <v>147346</v>
      </c>
      <c r="L1608" s="98" t="s">
        <v>147346</v>
      </c>
      <c r="O1608" s="101">
        <v>0</v>
      </c>
      <c r="P1608" s="101">
        <v>0</v>
      </c>
    </row>
    <row r="1609">
      <c r="K1609" s="96" t="s">
        <v>147347</v>
      </c>
      <c r="O1609" s="85">
        <f>SUM(O1608:O1608)</f>
      </c>
      <c r="P1609" s="85">
        <f>SUM(P1608:P1608)</f>
      </c>
    </row>
    <row r="1610">
      <c r="A1610" s="98" t="s">
        <v>147348</v>
      </c>
      <c r="B1610" s="98" t="s">
        <v>147349</v>
      </c>
      <c r="C1610" s="100">
        <v>712</v>
      </c>
      <c r="D1610" s="98" t="s">
        <v>147350</v>
      </c>
      <c r="E1610" s="98" t="s">
        <v>147351</v>
      </c>
      <c r="F1610" s="104">
        <v>45610</v>
      </c>
      <c r="G1610" s="104">
        <v>45610</v>
      </c>
      <c r="H1610" s="104">
        <v>46004</v>
      </c>
      <c r="J1610" s="101">
        <v>1242</v>
      </c>
      <c r="K1610" s="98" t="s">
        <v>147352</v>
      </c>
      <c r="L1610" s="98" t="s">
        <v>147353</v>
      </c>
      <c r="M1610" s="98" t="s">
        <v>147354</v>
      </c>
      <c r="N1610" s="98" t="s">
        <v>147355</v>
      </c>
      <c r="O1610" s="101">
        <v>75</v>
      </c>
      <c r="P1610" s="101">
        <v>75</v>
      </c>
      <c r="Q1610" s="101">
        <v>0</v>
      </c>
      <c r="R1610" s="101">
        <v>1642</v>
      </c>
    </row>
    <row r="1611">
      <c r="L1611" s="98" t="s">
        <v>147356</v>
      </c>
      <c r="M1611" s="98" t="s">
        <v>147357</v>
      </c>
      <c r="N1611" s="98" t="s">
        <v>147358</v>
      </c>
      <c r="O1611" s="101">
        <v>10</v>
      </c>
      <c r="P1611" s="101">
        <v>10</v>
      </c>
    </row>
    <row r="1612">
      <c r="L1612" s="98" t="s">
        <v>147359</v>
      </c>
      <c r="M1612" s="98" t="s">
        <v>147360</v>
      </c>
      <c r="N1612" s="98" t="s">
        <v>147361</v>
      </c>
      <c r="O1612" s="101">
        <v>1157</v>
      </c>
      <c r="P1612" s="101">
        <v>1157</v>
      </c>
    </row>
    <row r="1613">
      <c r="L1613" s="98" t="s">
        <v>147362</v>
      </c>
      <c r="M1613" s="98" t="s">
        <v>147363</v>
      </c>
      <c r="N1613" s="98" t="s">
        <v>147364</v>
      </c>
      <c r="O1613" s="101">
        <v>9</v>
      </c>
      <c r="P1613" s="101">
        <v>9</v>
      </c>
    </row>
    <row r="1614">
      <c r="L1614" s="98" t="s">
        <v>147365</v>
      </c>
      <c r="M1614" s="98" t="s">
        <v>147366</v>
      </c>
      <c r="N1614" s="98" t="s">
        <v>147367</v>
      </c>
      <c r="O1614" s="101">
        <v>4</v>
      </c>
      <c r="P1614" s="101">
        <v>4</v>
      </c>
    </row>
    <row r="1615">
      <c r="L1615" s="98" t="s">
        <v>147368</v>
      </c>
      <c r="M1615" s="98" t="s">
        <v>147369</v>
      </c>
      <c r="N1615" s="98" t="s">
        <v>147370</v>
      </c>
      <c r="O1615" s="101">
        <v>10</v>
      </c>
      <c r="P1615" s="101">
        <v>10</v>
      </c>
    </row>
    <row r="1616">
      <c r="L1616" s="98" t="s">
        <v>147371</v>
      </c>
      <c r="M1616" s="98" t="s">
        <v>147372</v>
      </c>
      <c r="N1616" s="98" t="s">
        <v>147373</v>
      </c>
      <c r="O1616" s="101">
        <v>10</v>
      </c>
      <c r="P1616" s="101">
        <v>10</v>
      </c>
    </row>
    <row r="1617">
      <c r="K1617" s="96" t="s">
        <v>147374</v>
      </c>
      <c r="O1617" s="85">
        <f>SUM(O1610:O1616)</f>
      </c>
      <c r="P1617" s="85">
        <f>SUM(P1610:P1616)</f>
      </c>
    </row>
    <row r="1618">
      <c r="A1618" s="98" t="s">
        <v>147375</v>
      </c>
      <c r="B1618" s="98" t="s">
        <v>147376</v>
      </c>
      <c r="C1618" s="100">
        <v>712</v>
      </c>
      <c r="D1618" s="98" t="s">
        <v>147377</v>
      </c>
      <c r="E1618" s="98" t="s">
        <v>147378</v>
      </c>
      <c r="F1618" s="104">
        <v>45513</v>
      </c>
      <c r="G1618" s="104">
        <v>45513</v>
      </c>
      <c r="H1618" s="104">
        <v>45908</v>
      </c>
      <c r="J1618" s="101">
        <v>1207</v>
      </c>
      <c r="K1618" s="98" t="s">
        <v>147379</v>
      </c>
      <c r="L1618" s="98" t="s">
        <v>147380</v>
      </c>
      <c r="M1618" s="98" t="s">
        <v>147381</v>
      </c>
      <c r="N1618" s="98" t="s">
        <v>147382</v>
      </c>
      <c r="O1618" s="101">
        <v>1207</v>
      </c>
      <c r="P1618" s="101">
        <v>1207</v>
      </c>
      <c r="Q1618" s="101">
        <v>0</v>
      </c>
      <c r="R1618" s="101">
        <v>300</v>
      </c>
    </row>
    <row r="1619">
      <c r="L1619" s="98" t="s">
        <v>147383</v>
      </c>
      <c r="M1619" s="98" t="s">
        <v>147384</v>
      </c>
      <c r="N1619" s="98" t="s">
        <v>147385</v>
      </c>
      <c r="O1619" s="101">
        <v>9</v>
      </c>
      <c r="P1619" s="101">
        <v>9</v>
      </c>
    </row>
    <row r="1620">
      <c r="L1620" s="98" t="s">
        <v>147386</v>
      </c>
      <c r="M1620" s="98" t="s">
        <v>147387</v>
      </c>
      <c r="N1620" s="98" t="s">
        <v>147388</v>
      </c>
      <c r="O1620" s="101">
        <v>4</v>
      </c>
      <c r="P1620" s="101">
        <v>4</v>
      </c>
    </row>
    <row r="1621">
      <c r="L1621" s="98" t="s">
        <v>147389</v>
      </c>
      <c r="M1621" s="98" t="s">
        <v>147390</v>
      </c>
      <c r="N1621" s="98" t="s">
        <v>147391</v>
      </c>
      <c r="O1621" s="101">
        <v>10</v>
      </c>
      <c r="P1621" s="101">
        <v>10</v>
      </c>
    </row>
    <row r="1622">
      <c r="L1622" s="98" t="s">
        <v>147392</v>
      </c>
      <c r="M1622" s="98" t="s">
        <v>147393</v>
      </c>
      <c r="N1622" s="98" t="s">
        <v>147394</v>
      </c>
      <c r="O1622" s="101">
        <v>10</v>
      </c>
      <c r="P1622" s="101">
        <v>10</v>
      </c>
    </row>
    <row r="1623">
      <c r="K1623" s="96" t="s">
        <v>147395</v>
      </c>
      <c r="O1623" s="85">
        <f>SUM(O1618:O1622)</f>
      </c>
      <c r="P1623" s="85">
        <f>SUM(P1618:P1622)</f>
      </c>
    </row>
    <row r="1624">
      <c r="A1624" s="98" t="s">
        <v>147396</v>
      </c>
      <c r="B1624" s="98" t="s">
        <v>147397</v>
      </c>
      <c r="C1624" s="100">
        <v>712</v>
      </c>
      <c r="D1624" s="98" t="s">
        <v>147398</v>
      </c>
      <c r="E1624" s="98" t="s">
        <v>147399</v>
      </c>
      <c r="F1624" s="104">
        <v>44203</v>
      </c>
      <c r="G1624" s="104">
        <v>45689</v>
      </c>
      <c r="H1624" s="104">
        <v>46053</v>
      </c>
      <c r="J1624" s="101">
        <v>1324</v>
      </c>
      <c r="K1624" s="98" t="s">
        <v>147400</v>
      </c>
      <c r="L1624" s="98" t="s">
        <v>147401</v>
      </c>
      <c r="M1624" s="98" t="s">
        <v>147402</v>
      </c>
      <c r="N1624" s="98" t="s">
        <v>147403</v>
      </c>
      <c r="O1624" s="101">
        <v>75</v>
      </c>
      <c r="P1624" s="101">
        <v>75</v>
      </c>
      <c r="Q1624" s="101">
        <v>0</v>
      </c>
      <c r="R1624" s="101">
        <v>1095</v>
      </c>
    </row>
    <row r="1625">
      <c r="L1625" s="98" t="s">
        <v>147404</v>
      </c>
      <c r="M1625" s="98" t="s">
        <v>147405</v>
      </c>
      <c r="N1625" s="98" t="s">
        <v>147406</v>
      </c>
      <c r="O1625" s="101">
        <v>1157</v>
      </c>
      <c r="P1625" s="101">
        <v>1157</v>
      </c>
    </row>
    <row r="1626">
      <c r="L1626" s="98" t="s">
        <v>147407</v>
      </c>
      <c r="M1626" s="98" t="s">
        <v>147408</v>
      </c>
      <c r="N1626" s="98" t="s">
        <v>147409</v>
      </c>
      <c r="O1626" s="101">
        <v>9</v>
      </c>
      <c r="P1626" s="101">
        <v>9</v>
      </c>
    </row>
    <row r="1627">
      <c r="L1627" s="98" t="s">
        <v>147410</v>
      </c>
      <c r="M1627" s="98" t="s">
        <v>147411</v>
      </c>
      <c r="N1627" s="98" t="s">
        <v>147412</v>
      </c>
      <c r="O1627" s="101">
        <v>40</v>
      </c>
      <c r="P1627" s="101">
        <v>40</v>
      </c>
    </row>
    <row r="1628">
      <c r="L1628" s="98" t="s">
        <v>147413</v>
      </c>
      <c r="M1628" s="98" t="s">
        <v>147414</v>
      </c>
      <c r="N1628" s="98" t="s">
        <v>147415</v>
      </c>
      <c r="O1628" s="101">
        <v>4</v>
      </c>
      <c r="P1628" s="101">
        <v>4</v>
      </c>
    </row>
    <row r="1629">
      <c r="L1629" s="98" t="s">
        <v>147416</v>
      </c>
      <c r="M1629" s="98" t="s">
        <v>147417</v>
      </c>
      <c r="N1629" s="98" t="s">
        <v>147418</v>
      </c>
      <c r="O1629" s="101">
        <v>10</v>
      </c>
      <c r="P1629" s="101">
        <v>10</v>
      </c>
    </row>
    <row r="1630">
      <c r="L1630" s="98" t="s">
        <v>147419</v>
      </c>
      <c r="M1630" s="98" t="s">
        <v>147420</v>
      </c>
      <c r="N1630" s="98" t="s">
        <v>147421</v>
      </c>
      <c r="O1630" s="101">
        <v>10</v>
      </c>
      <c r="P1630" s="101">
        <v>10</v>
      </c>
    </row>
    <row r="1631">
      <c r="K1631" s="96" t="s">
        <v>147422</v>
      </c>
      <c r="O1631" s="85">
        <f>SUM(O1624:O1630)</f>
      </c>
      <c r="P1631" s="85">
        <f>SUM(P1624:P1630)</f>
      </c>
    </row>
    <row r="1632">
      <c r="A1632" s="98" t="s">
        <v>147423</v>
      </c>
      <c r="B1632" s="98" t="s">
        <v>147424</v>
      </c>
      <c r="C1632" s="100">
        <v>712</v>
      </c>
      <c r="D1632" s="98" t="s">
        <v>147425</v>
      </c>
      <c r="E1632" s="98" t="s">
        <v>147426</v>
      </c>
      <c r="F1632" s="104">
        <v>45576</v>
      </c>
      <c r="G1632" s="104">
        <v>45576</v>
      </c>
      <c r="H1632" s="104">
        <v>45971</v>
      </c>
      <c r="J1632" s="101">
        <v>1157</v>
      </c>
      <c r="K1632" s="98" t="s">
        <v>147427</v>
      </c>
      <c r="L1632" s="98" t="s">
        <v>147428</v>
      </c>
      <c r="M1632" s="98" t="s">
        <v>147429</v>
      </c>
      <c r="N1632" s="98" t="s">
        <v>147430</v>
      </c>
      <c r="O1632" s="101">
        <v>1157</v>
      </c>
      <c r="P1632" s="101">
        <v>1157</v>
      </c>
      <c r="Q1632" s="101">
        <v>0</v>
      </c>
      <c r="R1632" s="101">
        <v>1157</v>
      </c>
    </row>
    <row r="1633">
      <c r="L1633" s="98" t="s">
        <v>147431</v>
      </c>
      <c r="M1633" s="98" t="s">
        <v>147432</v>
      </c>
      <c r="N1633" s="98" t="s">
        <v>147433</v>
      </c>
      <c r="O1633" s="101">
        <v>9</v>
      </c>
      <c r="P1633" s="101">
        <v>9</v>
      </c>
    </row>
    <row r="1634">
      <c r="L1634" s="98" t="s">
        <v>147434</v>
      </c>
      <c r="M1634" s="98" t="s">
        <v>147435</v>
      </c>
      <c r="N1634" s="98" t="s">
        <v>147436</v>
      </c>
      <c r="O1634" s="101">
        <v>40</v>
      </c>
      <c r="P1634" s="101">
        <v>40</v>
      </c>
    </row>
    <row r="1635">
      <c r="L1635" s="98" t="s">
        <v>147437</v>
      </c>
      <c r="M1635" s="98" t="s">
        <v>147438</v>
      </c>
      <c r="N1635" s="98" t="s">
        <v>147439</v>
      </c>
      <c r="O1635" s="101">
        <v>4</v>
      </c>
      <c r="P1635" s="101">
        <v>4</v>
      </c>
    </row>
    <row r="1636">
      <c r="L1636" s="98" t="s">
        <v>147440</v>
      </c>
      <c r="M1636" s="98" t="s">
        <v>147441</v>
      </c>
      <c r="N1636" s="98" t="s">
        <v>147442</v>
      </c>
      <c r="O1636" s="101">
        <v>10</v>
      </c>
      <c r="P1636" s="101">
        <v>10</v>
      </c>
    </row>
    <row r="1637">
      <c r="L1637" s="98" t="s">
        <v>147443</v>
      </c>
      <c r="M1637" s="98" t="s">
        <v>147444</v>
      </c>
      <c r="N1637" s="98" t="s">
        <v>147445</v>
      </c>
      <c r="O1637" s="101">
        <v>10</v>
      </c>
      <c r="P1637" s="101">
        <v>10</v>
      </c>
    </row>
    <row r="1638">
      <c r="K1638" s="96" t="s">
        <v>147446</v>
      </c>
      <c r="O1638" s="85">
        <f>SUM(O1632:O1637)</f>
      </c>
      <c r="P1638" s="85">
        <f>SUM(P1632:P1637)</f>
      </c>
    </row>
    <row r="1639">
      <c r="A1639" s="98" t="s">
        <v>147447</v>
      </c>
      <c r="B1639" s="98" t="s">
        <v>147448</v>
      </c>
      <c r="C1639" s="100">
        <v>712</v>
      </c>
      <c r="D1639" s="98" t="s">
        <v>147449</v>
      </c>
      <c r="E1639" s="98" t="s">
        <v>147450</v>
      </c>
      <c r="F1639" s="104">
        <v>45493</v>
      </c>
      <c r="G1639" s="104">
        <v>45493</v>
      </c>
      <c r="H1639" s="104">
        <v>45857</v>
      </c>
      <c r="J1639" s="101">
        <v>1207</v>
      </c>
      <c r="K1639" s="98" t="s">
        <v>147451</v>
      </c>
      <c r="L1639" s="98" t="s">
        <v>147452</v>
      </c>
      <c r="M1639" s="98" t="s">
        <v>147453</v>
      </c>
      <c r="N1639" s="98" t="s">
        <v>147454</v>
      </c>
      <c r="O1639" s="101">
        <v>1207</v>
      </c>
      <c r="P1639" s="101">
        <v>1207</v>
      </c>
      <c r="Q1639" s="101">
        <v>0</v>
      </c>
      <c r="R1639" s="101">
        <v>1207</v>
      </c>
    </row>
    <row r="1640">
      <c r="L1640" s="98" t="s">
        <v>147455</v>
      </c>
      <c r="M1640" s="98" t="s">
        <v>147456</v>
      </c>
      <c r="N1640" s="98" t="s">
        <v>147457</v>
      </c>
      <c r="O1640" s="101">
        <v>9</v>
      </c>
      <c r="P1640" s="101">
        <v>9</v>
      </c>
    </row>
    <row r="1641">
      <c r="L1641" s="98" t="s">
        <v>147458</v>
      </c>
      <c r="M1641" s="98" t="s">
        <v>147459</v>
      </c>
      <c r="N1641" s="98" t="s">
        <v>147460</v>
      </c>
      <c r="O1641" s="101">
        <v>40</v>
      </c>
      <c r="P1641" s="101">
        <v>40</v>
      </c>
    </row>
    <row r="1642">
      <c r="L1642" s="98" t="s">
        <v>147461</v>
      </c>
      <c r="M1642" s="98" t="s">
        <v>147462</v>
      </c>
      <c r="N1642" s="98" t="s">
        <v>147463</v>
      </c>
      <c r="O1642" s="101">
        <v>4</v>
      </c>
      <c r="P1642" s="101">
        <v>4</v>
      </c>
    </row>
    <row r="1643">
      <c r="L1643" s="98" t="s">
        <v>147464</v>
      </c>
      <c r="M1643" s="98" t="s">
        <v>147465</v>
      </c>
      <c r="N1643" s="98" t="s">
        <v>147466</v>
      </c>
      <c r="O1643" s="101">
        <v>10</v>
      </c>
      <c r="P1643" s="101">
        <v>10</v>
      </c>
    </row>
    <row r="1644">
      <c r="L1644" s="98" t="s">
        <v>147467</v>
      </c>
      <c r="M1644" s="98" t="s">
        <v>147468</v>
      </c>
      <c r="N1644" s="98" t="s">
        <v>147469</v>
      </c>
      <c r="O1644" s="101">
        <v>10</v>
      </c>
      <c r="P1644" s="101">
        <v>10</v>
      </c>
    </row>
    <row r="1645">
      <c r="K1645" s="96" t="s">
        <v>147470</v>
      </c>
      <c r="O1645" s="85">
        <f>SUM(O1639:O1644)</f>
      </c>
      <c r="P1645" s="85">
        <f>SUM(P1639:P1644)</f>
      </c>
    </row>
    <row r="1646">
      <c r="A1646" s="98" t="s">
        <v>147471</v>
      </c>
      <c r="B1646" s="98" t="s">
        <v>147472</v>
      </c>
      <c r="C1646" s="100">
        <v>712</v>
      </c>
      <c r="D1646" s="98" t="s">
        <v>147473</v>
      </c>
      <c r="E1646" s="98" t="s">
        <v>147474</v>
      </c>
      <c r="F1646" s="104">
        <v>44737</v>
      </c>
      <c r="G1646" s="104">
        <v>45529</v>
      </c>
      <c r="H1646" s="104">
        <v>45893</v>
      </c>
      <c r="J1646" s="101">
        <v>1249</v>
      </c>
      <c r="K1646" s="98" t="s">
        <v>147475</v>
      </c>
      <c r="L1646" s="98" t="s">
        <v>147476</v>
      </c>
      <c r="M1646" s="98" t="s">
        <v>147477</v>
      </c>
      <c r="N1646" s="98" t="s">
        <v>147478</v>
      </c>
      <c r="O1646" s="101">
        <v>1148</v>
      </c>
      <c r="P1646" s="101">
        <v>1148</v>
      </c>
      <c r="Q1646" s="101">
        <v>0</v>
      </c>
      <c r="R1646" s="101">
        <v>700</v>
      </c>
    </row>
    <row r="1647">
      <c r="L1647" s="98" t="s">
        <v>147479</v>
      </c>
      <c r="M1647" s="98" t="s">
        <v>147480</v>
      </c>
      <c r="N1647" s="98" t="s">
        <v>147481</v>
      </c>
      <c r="O1647" s="101">
        <v>9</v>
      </c>
      <c r="P1647" s="101">
        <v>9</v>
      </c>
    </row>
    <row r="1648">
      <c r="L1648" s="98" t="s">
        <v>147482</v>
      </c>
      <c r="M1648" s="98" t="s">
        <v>147483</v>
      </c>
      <c r="N1648" s="98" t="s">
        <v>147484</v>
      </c>
      <c r="O1648" s="101">
        <v>4</v>
      </c>
      <c r="P1648" s="101">
        <v>4</v>
      </c>
    </row>
    <row r="1649">
      <c r="L1649" s="98" t="s">
        <v>147485</v>
      </c>
      <c r="M1649" s="98" t="s">
        <v>147486</v>
      </c>
      <c r="N1649" s="98" t="s">
        <v>147487</v>
      </c>
      <c r="O1649" s="101">
        <v>10</v>
      </c>
      <c r="P1649" s="101">
        <v>10</v>
      </c>
    </row>
    <row r="1650">
      <c r="L1650" s="98" t="s">
        <v>147488</v>
      </c>
      <c r="M1650" s="98" t="s">
        <v>147489</v>
      </c>
      <c r="N1650" s="98" t="s">
        <v>147490</v>
      </c>
      <c r="O1650" s="101">
        <v>10</v>
      </c>
      <c r="P1650" s="101">
        <v>10</v>
      </c>
    </row>
    <row r="1651">
      <c r="K1651" s="96" t="s">
        <v>147491</v>
      </c>
      <c r="O1651" s="85">
        <f>SUM(O1646:O1650)</f>
      </c>
      <c r="P1651" s="85">
        <f>SUM(P1646:P1650)</f>
      </c>
    </row>
    <row r="1652">
      <c r="A1652" s="98" t="s">
        <v>147492</v>
      </c>
      <c r="B1652" s="98" t="s">
        <v>147493</v>
      </c>
      <c r="C1652" s="100">
        <v>712</v>
      </c>
      <c r="D1652" s="98" t="s">
        <v>147494</v>
      </c>
      <c r="E1652" s="98" t="s">
        <v>147495</v>
      </c>
      <c r="J1652" s="101">
        <v>1149</v>
      </c>
      <c r="K1652" s="98" t="s">
        <v>147496</v>
      </c>
      <c r="L1652" s="98" t="s">
        <v>147496</v>
      </c>
      <c r="O1652" s="101">
        <v>0</v>
      </c>
      <c r="P1652" s="101">
        <v>0</v>
      </c>
    </row>
    <row r="1653">
      <c r="K1653" s="96" t="s">
        <v>147497</v>
      </c>
      <c r="O1653" s="85">
        <f>SUM(O1652:O1652)</f>
      </c>
      <c r="P1653" s="85">
        <f>SUM(P1652:P1652)</f>
      </c>
    </row>
    <row r="1654">
      <c r="A1654" s="98" t="s">
        <v>147498</v>
      </c>
      <c r="B1654" s="98" t="s">
        <v>147499</v>
      </c>
      <c r="C1654" s="100">
        <v>712</v>
      </c>
      <c r="D1654" s="98" t="s">
        <v>147500</v>
      </c>
      <c r="E1654" s="98" t="s">
        <v>147501</v>
      </c>
      <c r="F1654" s="104">
        <v>45037</v>
      </c>
      <c r="G1654" s="104">
        <v>45744</v>
      </c>
      <c r="H1654" s="104">
        <v>45927</v>
      </c>
      <c r="J1654" s="101">
        <v>1249</v>
      </c>
      <c r="K1654" s="98" t="s">
        <v>147502</v>
      </c>
      <c r="L1654" s="98" t="s">
        <v>147503</v>
      </c>
      <c r="M1654" s="98" t="s">
        <v>147504</v>
      </c>
      <c r="N1654" s="98" t="s">
        <v>147505</v>
      </c>
      <c r="O1654" s="101">
        <v>-1307</v>
      </c>
      <c r="P1654" s="101">
        <v>0</v>
      </c>
      <c r="Q1654" s="101">
        <v>0</v>
      </c>
      <c r="R1654" s="101">
        <v>300</v>
      </c>
    </row>
    <row r="1655">
      <c r="L1655" s="98" t="s">
        <v>147506</v>
      </c>
      <c r="M1655" s="98" t="s">
        <v>147507</v>
      </c>
      <c r="N1655" s="98" t="s">
        <v>147508</v>
      </c>
      <c r="O1655" s="101">
        <v>1307</v>
      </c>
      <c r="P1655" s="101">
        <v>0</v>
      </c>
    </row>
    <row r="1656">
      <c r="L1656" s="98" t="s">
        <v>147509</v>
      </c>
      <c r="M1656" s="98" t="s">
        <v>147510</v>
      </c>
      <c r="N1656" s="98" t="s">
        <v>147511</v>
      </c>
      <c r="O1656" s="101">
        <v>1257</v>
      </c>
      <c r="P1656" s="101">
        <v>1257</v>
      </c>
    </row>
    <row r="1657">
      <c r="L1657" s="98" t="s">
        <v>147512</v>
      </c>
      <c r="M1657" s="98" t="s">
        <v>147513</v>
      </c>
      <c r="N1657" s="98" t="s">
        <v>147514</v>
      </c>
      <c r="O1657" s="101">
        <v>-200</v>
      </c>
      <c r="P1657" s="101">
        <v>0</v>
      </c>
    </row>
    <row r="1658">
      <c r="L1658" s="98" t="s">
        <v>147515</v>
      </c>
      <c r="M1658" s="98" t="s">
        <v>147516</v>
      </c>
      <c r="N1658" s="98" t="s">
        <v>147517</v>
      </c>
      <c r="O1658" s="101">
        <v>200</v>
      </c>
      <c r="P1658" s="101">
        <v>0</v>
      </c>
    </row>
    <row r="1659">
      <c r="L1659" s="98" t="s">
        <v>147518</v>
      </c>
      <c r="M1659" s="98" t="s">
        <v>147519</v>
      </c>
      <c r="N1659" s="98" t="s">
        <v>147520</v>
      </c>
      <c r="O1659" s="101">
        <v>-9</v>
      </c>
      <c r="P1659" s="101">
        <v>9</v>
      </c>
    </row>
    <row r="1660">
      <c r="L1660" s="98" t="s">
        <v>147521</v>
      </c>
      <c r="M1660" s="98" t="s">
        <v>147522</v>
      </c>
      <c r="N1660" s="98" t="s">
        <v>147523</v>
      </c>
      <c r="O1660" s="101">
        <v>9</v>
      </c>
      <c r="P1660" s="101">
        <v>0</v>
      </c>
    </row>
    <row r="1661">
      <c r="L1661" s="98" t="s">
        <v>147524</v>
      </c>
      <c r="M1661" s="98" t="s">
        <v>147525</v>
      </c>
      <c r="N1661" s="98" t="s">
        <v>147526</v>
      </c>
      <c r="O1661" s="101">
        <v>9</v>
      </c>
      <c r="P1661" s="101">
        <v>0</v>
      </c>
    </row>
    <row r="1662">
      <c r="L1662" s="98" t="s">
        <v>147527</v>
      </c>
      <c r="M1662" s="98" t="s">
        <v>147528</v>
      </c>
      <c r="N1662" s="98" t="s">
        <v>147529</v>
      </c>
      <c r="O1662" s="101">
        <v>-4</v>
      </c>
      <c r="P1662" s="101">
        <v>0</v>
      </c>
    </row>
    <row r="1663">
      <c r="L1663" s="98" t="s">
        <v>147530</v>
      </c>
      <c r="M1663" s="98" t="s">
        <v>147531</v>
      </c>
      <c r="N1663" s="98" t="s">
        <v>147532</v>
      </c>
      <c r="O1663" s="101">
        <v>4</v>
      </c>
      <c r="P1663" s="101">
        <v>4</v>
      </c>
    </row>
    <row r="1664">
      <c r="L1664" s="98" t="s">
        <v>147533</v>
      </c>
      <c r="M1664" s="98" t="s">
        <v>147534</v>
      </c>
      <c r="N1664" s="98" t="s">
        <v>147535</v>
      </c>
      <c r="O1664" s="101">
        <v>4</v>
      </c>
      <c r="P1664" s="101">
        <v>0</v>
      </c>
    </row>
    <row r="1665">
      <c r="L1665" s="98" t="s">
        <v>147536</v>
      </c>
      <c r="M1665" s="98" t="s">
        <v>147537</v>
      </c>
      <c r="N1665" s="98" t="s">
        <v>147538</v>
      </c>
      <c r="O1665" s="101">
        <v>-10</v>
      </c>
      <c r="P1665" s="101">
        <v>10</v>
      </c>
    </row>
    <row r="1666">
      <c r="L1666" s="98" t="s">
        <v>147539</v>
      </c>
      <c r="M1666" s="98" t="s">
        <v>147540</v>
      </c>
      <c r="N1666" s="98" t="s">
        <v>147541</v>
      </c>
      <c r="O1666" s="101">
        <v>10</v>
      </c>
      <c r="P1666" s="101">
        <v>0</v>
      </c>
    </row>
    <row r="1667">
      <c r="L1667" s="98" t="s">
        <v>147542</v>
      </c>
      <c r="M1667" s="98" t="s">
        <v>147543</v>
      </c>
      <c r="N1667" s="98" t="s">
        <v>147544</v>
      </c>
      <c r="O1667" s="101">
        <v>10</v>
      </c>
      <c r="P1667" s="101">
        <v>0</v>
      </c>
    </row>
    <row r="1668">
      <c r="L1668" s="98" t="s">
        <v>147545</v>
      </c>
      <c r="M1668" s="98" t="s">
        <v>147546</v>
      </c>
      <c r="N1668" s="98" t="s">
        <v>147547</v>
      </c>
      <c r="O1668" s="101">
        <v>-10</v>
      </c>
      <c r="P1668" s="101">
        <v>10</v>
      </c>
    </row>
    <row r="1669">
      <c r="L1669" s="98" t="s">
        <v>147548</v>
      </c>
      <c r="M1669" s="98" t="s">
        <v>147549</v>
      </c>
      <c r="N1669" s="98" t="s">
        <v>147550</v>
      </c>
      <c r="O1669" s="101">
        <v>10</v>
      </c>
      <c r="P1669" s="101">
        <v>0</v>
      </c>
    </row>
    <row r="1670">
      <c r="L1670" s="98" t="s">
        <v>147551</v>
      </c>
      <c r="M1670" s="98" t="s">
        <v>147552</v>
      </c>
      <c r="N1670" s="98" t="s">
        <v>147553</v>
      </c>
      <c r="O1670" s="101">
        <v>10</v>
      </c>
      <c r="P1670" s="101">
        <v>0</v>
      </c>
    </row>
    <row r="1671">
      <c r="K1671" s="96" t="s">
        <v>147554</v>
      </c>
      <c r="O1671" s="85">
        <f>SUM(O1654:O1670)</f>
      </c>
      <c r="P1671" s="85">
        <f>SUM(P1654:P1670)</f>
      </c>
    </row>
    <row r="1672">
      <c r="A1672" s="98" t="s">
        <v>147555</v>
      </c>
      <c r="B1672" s="98" t="s">
        <v>147556</v>
      </c>
      <c r="C1672" s="100">
        <v>712</v>
      </c>
      <c r="D1672" s="98" t="s">
        <v>147557</v>
      </c>
      <c r="E1672" s="98" t="s">
        <v>147558</v>
      </c>
      <c r="F1672" s="104">
        <v>45623</v>
      </c>
      <c r="G1672" s="104">
        <v>45623</v>
      </c>
      <c r="H1672" s="104">
        <v>46079</v>
      </c>
      <c r="J1672" s="101">
        <v>1232</v>
      </c>
      <c r="K1672" s="98" t="s">
        <v>147559</v>
      </c>
      <c r="L1672" s="98" t="s">
        <v>147560</v>
      </c>
      <c r="M1672" s="98" t="s">
        <v>147561</v>
      </c>
      <c r="N1672" s="98" t="s">
        <v>147562</v>
      </c>
      <c r="O1672" s="101">
        <v>75</v>
      </c>
      <c r="P1672" s="101">
        <v>75</v>
      </c>
      <c r="Q1672" s="101">
        <v>24.120000000000001</v>
      </c>
      <c r="R1672" s="101">
        <v>900</v>
      </c>
    </row>
    <row r="1673">
      <c r="L1673" s="98" t="s">
        <v>147563</v>
      </c>
      <c r="M1673" s="98" t="s">
        <v>147564</v>
      </c>
      <c r="N1673" s="98" t="s">
        <v>147565</v>
      </c>
      <c r="O1673" s="101">
        <v>1157</v>
      </c>
      <c r="P1673" s="101">
        <v>1157</v>
      </c>
    </row>
    <row r="1674">
      <c r="L1674" s="98" t="s">
        <v>147566</v>
      </c>
      <c r="M1674" s="98" t="s">
        <v>147567</v>
      </c>
      <c r="N1674" s="98" t="s">
        <v>147568</v>
      </c>
      <c r="O1674" s="101">
        <v>123.2</v>
      </c>
      <c r="P1674" s="101">
        <v>0</v>
      </c>
    </row>
    <row r="1675">
      <c r="L1675" s="98" t="s">
        <v>147569</v>
      </c>
      <c r="M1675" s="98" t="s">
        <v>147570</v>
      </c>
      <c r="N1675" s="98" t="s">
        <v>147571</v>
      </c>
      <c r="O1675" s="101">
        <v>9</v>
      </c>
      <c r="P1675" s="101">
        <v>9</v>
      </c>
    </row>
    <row r="1676">
      <c r="L1676" s="98" t="s">
        <v>147572</v>
      </c>
      <c r="M1676" s="98" t="s">
        <v>147573</v>
      </c>
      <c r="N1676" s="98" t="s">
        <v>147574</v>
      </c>
      <c r="O1676" s="101">
        <v>30</v>
      </c>
      <c r="P1676" s="101">
        <v>30</v>
      </c>
    </row>
    <row r="1677">
      <c r="L1677" s="98" t="s">
        <v>147575</v>
      </c>
      <c r="M1677" s="98" t="s">
        <v>147576</v>
      </c>
      <c r="N1677" s="98" t="s">
        <v>147577</v>
      </c>
      <c r="O1677" s="101">
        <v>4</v>
      </c>
      <c r="P1677" s="101">
        <v>4</v>
      </c>
    </row>
    <row r="1678">
      <c r="L1678" s="98" t="s">
        <v>147578</v>
      </c>
      <c r="M1678" s="98" t="s">
        <v>147579</v>
      </c>
      <c r="N1678" s="98" t="s">
        <v>147580</v>
      </c>
      <c r="O1678" s="101">
        <v>24.120000000000001</v>
      </c>
      <c r="P1678" s="101">
        <v>0</v>
      </c>
    </row>
    <row r="1679">
      <c r="L1679" s="98" t="s">
        <v>147581</v>
      </c>
      <c r="M1679" s="98" t="s">
        <v>147582</v>
      </c>
      <c r="N1679" s="98" t="s">
        <v>147583</v>
      </c>
      <c r="O1679" s="101">
        <v>10</v>
      </c>
      <c r="P1679" s="101">
        <v>10</v>
      </c>
    </row>
    <row r="1680">
      <c r="L1680" s="98" t="s">
        <v>147584</v>
      </c>
      <c r="M1680" s="98" t="s">
        <v>147585</v>
      </c>
      <c r="N1680" s="98" t="s">
        <v>147586</v>
      </c>
      <c r="O1680" s="101">
        <v>10</v>
      </c>
      <c r="P1680" s="101">
        <v>10</v>
      </c>
    </row>
    <row r="1681">
      <c r="K1681" s="96" t="s">
        <v>147587</v>
      </c>
      <c r="O1681" s="85">
        <f>SUM(O1672:O1680)</f>
      </c>
      <c r="P1681" s="85">
        <f>SUM(P1672:P1680)</f>
      </c>
    </row>
    <row r="1682">
      <c r="A1682" s="98" t="s">
        <v>147588</v>
      </c>
      <c r="B1682" s="98" t="s">
        <v>147589</v>
      </c>
      <c r="C1682" s="100">
        <v>598</v>
      </c>
      <c r="D1682" s="98" t="s">
        <v>147590</v>
      </c>
      <c r="E1682" s="98" t="s">
        <v>147591</v>
      </c>
      <c r="F1682" s="104">
        <v>45589</v>
      </c>
      <c r="G1682" s="104">
        <v>45589</v>
      </c>
      <c r="H1682" s="104">
        <v>45984</v>
      </c>
      <c r="J1682" s="101">
        <v>1142</v>
      </c>
      <c r="K1682" s="98" t="s">
        <v>147592</v>
      </c>
      <c r="L1682" s="98" t="s">
        <v>147593</v>
      </c>
      <c r="M1682" s="98" t="s">
        <v>147594</v>
      </c>
      <c r="N1682" s="98" t="s">
        <v>147595</v>
      </c>
      <c r="O1682" s="101">
        <v>10</v>
      </c>
      <c r="P1682" s="101">
        <v>10</v>
      </c>
      <c r="Q1682" s="101">
        <v>0</v>
      </c>
      <c r="R1682" s="101">
        <v>1192</v>
      </c>
    </row>
    <row r="1683">
      <c r="L1683" s="98" t="s">
        <v>147596</v>
      </c>
      <c r="M1683" s="98" t="s">
        <v>147597</v>
      </c>
      <c r="N1683" s="98" t="s">
        <v>147598</v>
      </c>
      <c r="O1683" s="101">
        <v>75</v>
      </c>
      <c r="P1683" s="101">
        <v>75</v>
      </c>
    </row>
    <row r="1684">
      <c r="L1684" s="98" t="s">
        <v>147599</v>
      </c>
      <c r="M1684" s="98" t="s">
        <v>147600</v>
      </c>
      <c r="N1684" s="98" t="s">
        <v>147601</v>
      </c>
      <c r="O1684" s="101">
        <v>1057</v>
      </c>
      <c r="P1684" s="101">
        <v>1057</v>
      </c>
    </row>
    <row r="1685">
      <c r="L1685" s="98" t="s">
        <v>147602</v>
      </c>
      <c r="M1685" s="98" t="s">
        <v>147603</v>
      </c>
      <c r="N1685" s="98" t="s">
        <v>147604</v>
      </c>
      <c r="O1685" s="101">
        <v>9</v>
      </c>
      <c r="P1685" s="101">
        <v>9</v>
      </c>
    </row>
    <row r="1686">
      <c r="L1686" s="98" t="s">
        <v>147605</v>
      </c>
      <c r="M1686" s="98" t="s">
        <v>147606</v>
      </c>
      <c r="N1686" s="98" t="s">
        <v>147607</v>
      </c>
      <c r="O1686" s="101">
        <v>4</v>
      </c>
      <c r="P1686" s="101">
        <v>4</v>
      </c>
    </row>
    <row r="1687">
      <c r="L1687" s="98" t="s">
        <v>147608</v>
      </c>
      <c r="M1687" s="98" t="s">
        <v>147609</v>
      </c>
      <c r="N1687" s="98" t="s">
        <v>147610</v>
      </c>
      <c r="O1687" s="101">
        <v>10</v>
      </c>
      <c r="P1687" s="101">
        <v>10</v>
      </c>
    </row>
    <row r="1688">
      <c r="L1688" s="98" t="s">
        <v>147611</v>
      </c>
      <c r="M1688" s="98" t="s">
        <v>147612</v>
      </c>
      <c r="N1688" s="98" t="s">
        <v>147613</v>
      </c>
      <c r="O1688" s="101">
        <v>10</v>
      </c>
      <c r="P1688" s="101">
        <v>10</v>
      </c>
    </row>
    <row r="1689">
      <c r="K1689" s="96" t="s">
        <v>147614</v>
      </c>
      <c r="O1689" s="85">
        <f>SUM(O1682:O1688)</f>
      </c>
      <c r="P1689" s="85">
        <f>SUM(P1682:P1688)</f>
      </c>
    </row>
    <row r="1690">
      <c r="A1690" s="98" t="s">
        <v>147615</v>
      </c>
      <c r="B1690" s="98" t="s">
        <v>147616</v>
      </c>
      <c r="C1690" s="100">
        <v>598</v>
      </c>
      <c r="D1690" s="98" t="s">
        <v>147617</v>
      </c>
      <c r="E1690" s="98" t="s">
        <v>147618</v>
      </c>
      <c r="F1690" s="104">
        <v>45377</v>
      </c>
      <c r="G1690" s="104">
        <v>45377</v>
      </c>
      <c r="H1690" s="104">
        <v>45777</v>
      </c>
      <c r="J1690" s="101">
        <v>1093</v>
      </c>
      <c r="K1690" s="98" t="s">
        <v>147619</v>
      </c>
      <c r="L1690" s="98" t="s">
        <v>147620</v>
      </c>
      <c r="M1690" s="98" t="s">
        <v>147621</v>
      </c>
      <c r="N1690" s="98" t="s">
        <v>147622</v>
      </c>
      <c r="O1690" s="101">
        <v>10</v>
      </c>
      <c r="P1690" s="101">
        <v>10</v>
      </c>
      <c r="Q1690" s="101">
        <v>0</v>
      </c>
      <c r="R1690" s="101">
        <v>300</v>
      </c>
    </row>
    <row r="1691">
      <c r="L1691" s="98" t="s">
        <v>147623</v>
      </c>
      <c r="M1691" s="98" t="s">
        <v>147624</v>
      </c>
      <c r="N1691" s="98" t="s">
        <v>147625</v>
      </c>
      <c r="O1691" s="101">
        <v>1034</v>
      </c>
      <c r="P1691" s="101">
        <v>1034</v>
      </c>
    </row>
    <row r="1692">
      <c r="L1692" s="98" t="s">
        <v>147626</v>
      </c>
      <c r="M1692" s="98" t="s">
        <v>147627</v>
      </c>
      <c r="N1692" s="98" t="s">
        <v>147628</v>
      </c>
      <c r="O1692" s="101">
        <v>9</v>
      </c>
      <c r="P1692" s="101">
        <v>9</v>
      </c>
    </row>
    <row r="1693">
      <c r="L1693" s="98" t="s">
        <v>147629</v>
      </c>
      <c r="M1693" s="98" t="s">
        <v>147630</v>
      </c>
      <c r="N1693" s="98" t="s">
        <v>147631</v>
      </c>
      <c r="O1693" s="101">
        <v>30</v>
      </c>
      <c r="P1693" s="101">
        <v>30</v>
      </c>
    </row>
    <row r="1694">
      <c r="L1694" s="98" t="s">
        <v>147632</v>
      </c>
      <c r="M1694" s="98" t="s">
        <v>147633</v>
      </c>
      <c r="N1694" s="98" t="s">
        <v>147634</v>
      </c>
      <c r="O1694" s="101">
        <v>4</v>
      </c>
      <c r="P1694" s="101">
        <v>4</v>
      </c>
    </row>
    <row r="1695">
      <c r="L1695" s="98" t="s">
        <v>147635</v>
      </c>
      <c r="M1695" s="98" t="s">
        <v>147636</v>
      </c>
      <c r="N1695" s="98" t="s">
        <v>147637</v>
      </c>
      <c r="O1695" s="101">
        <v>10</v>
      </c>
      <c r="P1695" s="101">
        <v>10</v>
      </c>
    </row>
    <row r="1696">
      <c r="L1696" s="98" t="s">
        <v>147638</v>
      </c>
      <c r="M1696" s="98" t="s">
        <v>147639</v>
      </c>
      <c r="N1696" s="98" t="s">
        <v>147640</v>
      </c>
      <c r="O1696" s="101">
        <v>10</v>
      </c>
      <c r="P1696" s="101">
        <v>10</v>
      </c>
    </row>
    <row r="1697">
      <c r="K1697" s="96" t="s">
        <v>147641</v>
      </c>
      <c r="O1697" s="85">
        <f>SUM(O1690:O1696)</f>
      </c>
      <c r="P1697" s="85">
        <f>SUM(P1690:P1696)</f>
      </c>
    </row>
    <row r="1698">
      <c r="A1698" s="98" t="s">
        <v>147642</v>
      </c>
      <c r="B1698" s="98" t="s">
        <v>147643</v>
      </c>
      <c r="C1698" s="100">
        <v>598</v>
      </c>
      <c r="D1698" s="98" t="s">
        <v>147644</v>
      </c>
      <c r="E1698" s="98" t="s">
        <v>147645</v>
      </c>
      <c r="F1698" s="104">
        <v>44396</v>
      </c>
      <c r="G1698" s="104">
        <v>45554</v>
      </c>
      <c r="H1698" s="104">
        <v>45948</v>
      </c>
      <c r="J1698" s="101">
        <v>1093</v>
      </c>
      <c r="K1698" s="98" t="s">
        <v>147646</v>
      </c>
      <c r="L1698" s="98" t="s">
        <v>147647</v>
      </c>
      <c r="M1698" s="98" t="s">
        <v>147648</v>
      </c>
      <c r="N1698" s="98" t="s">
        <v>147649</v>
      </c>
      <c r="O1698" s="101">
        <v>10</v>
      </c>
      <c r="P1698" s="101">
        <v>10</v>
      </c>
      <c r="Q1698" s="101">
        <v>0</v>
      </c>
      <c r="R1698" s="101">
        <v>750</v>
      </c>
    </row>
    <row r="1699">
      <c r="L1699" s="98" t="s">
        <v>147650</v>
      </c>
      <c r="M1699" s="98" t="s">
        <v>147651</v>
      </c>
      <c r="N1699" s="98" t="s">
        <v>147652</v>
      </c>
      <c r="O1699" s="101">
        <v>1109</v>
      </c>
      <c r="P1699" s="101">
        <v>1109</v>
      </c>
    </row>
    <row r="1700">
      <c r="L1700" s="98" t="s">
        <v>147653</v>
      </c>
      <c r="M1700" s="98" t="s">
        <v>147654</v>
      </c>
      <c r="N1700" s="98" t="s">
        <v>147655</v>
      </c>
      <c r="O1700" s="101">
        <v>9</v>
      </c>
      <c r="P1700" s="101">
        <v>9</v>
      </c>
    </row>
    <row r="1701">
      <c r="L1701" s="98" t="s">
        <v>147656</v>
      </c>
      <c r="M1701" s="98" t="s">
        <v>147657</v>
      </c>
      <c r="N1701" s="98" t="s">
        <v>147658</v>
      </c>
      <c r="O1701" s="101">
        <v>30</v>
      </c>
      <c r="P1701" s="101">
        <v>30</v>
      </c>
    </row>
    <row r="1702">
      <c r="L1702" s="98" t="s">
        <v>147659</v>
      </c>
      <c r="M1702" s="98" t="s">
        <v>147660</v>
      </c>
      <c r="N1702" s="98" t="s">
        <v>147661</v>
      </c>
      <c r="O1702" s="101">
        <v>4</v>
      </c>
      <c r="P1702" s="101">
        <v>4</v>
      </c>
    </row>
    <row r="1703">
      <c r="L1703" s="98" t="s">
        <v>147662</v>
      </c>
      <c r="M1703" s="98" t="s">
        <v>147663</v>
      </c>
      <c r="N1703" s="98" t="s">
        <v>147664</v>
      </c>
      <c r="O1703" s="101">
        <v>10</v>
      </c>
      <c r="P1703" s="101">
        <v>10</v>
      </c>
    </row>
    <row r="1704">
      <c r="L1704" s="98" t="s">
        <v>147665</v>
      </c>
      <c r="M1704" s="98" t="s">
        <v>147666</v>
      </c>
      <c r="N1704" s="98" t="s">
        <v>147667</v>
      </c>
      <c r="O1704" s="101">
        <v>10</v>
      </c>
      <c r="P1704" s="101">
        <v>10</v>
      </c>
    </row>
    <row r="1705">
      <c r="K1705" s="96" t="s">
        <v>147668</v>
      </c>
      <c r="O1705" s="85">
        <f>SUM(O1698:O1704)</f>
      </c>
      <c r="P1705" s="85">
        <f>SUM(P1698:P1704)</f>
      </c>
    </row>
    <row r="1706">
      <c r="A1706" s="98" t="s">
        <v>147669</v>
      </c>
      <c r="B1706" s="98" t="s">
        <v>147670</v>
      </c>
      <c r="C1706" s="100">
        <v>598</v>
      </c>
      <c r="D1706" s="98" t="s">
        <v>147671</v>
      </c>
      <c r="E1706" s="98" t="s">
        <v>147672</v>
      </c>
      <c r="J1706" s="101">
        <v>1087</v>
      </c>
      <c r="K1706" s="98" t="s">
        <v>147673</v>
      </c>
      <c r="L1706" s="98" t="s">
        <v>147673</v>
      </c>
      <c r="O1706" s="101">
        <v>0</v>
      </c>
      <c r="P1706" s="101">
        <v>0</v>
      </c>
      <c r="R1706" s="101">
        <v>0</v>
      </c>
    </row>
    <row r="1707">
      <c r="K1707" s="96" t="s">
        <v>147674</v>
      </c>
      <c r="O1707" s="85">
        <f>SUM(O1706:O1706)</f>
      </c>
      <c r="P1707" s="85">
        <f>SUM(P1706:P1706)</f>
      </c>
    </row>
    <row r="1708">
      <c r="A1708" s="98" t="s">
        <v>147675</v>
      </c>
      <c r="B1708" s="98" t="s">
        <v>147676</v>
      </c>
      <c r="C1708" s="100">
        <v>598</v>
      </c>
      <c r="D1708" s="98" t="s">
        <v>147677</v>
      </c>
      <c r="E1708" s="98" t="s">
        <v>147678</v>
      </c>
      <c r="F1708" s="104">
        <v>44110</v>
      </c>
      <c r="G1708" s="104">
        <v>45541</v>
      </c>
      <c r="H1708" s="104">
        <v>45843</v>
      </c>
      <c r="J1708" s="101">
        <v>1168</v>
      </c>
      <c r="K1708" s="98" t="s">
        <v>147679</v>
      </c>
      <c r="L1708" s="98" t="s">
        <v>147680</v>
      </c>
      <c r="M1708" s="98" t="s">
        <v>147681</v>
      </c>
      <c r="N1708" s="98" t="s">
        <v>147682</v>
      </c>
      <c r="O1708" s="101">
        <v>10</v>
      </c>
      <c r="P1708" s="101">
        <v>75</v>
      </c>
      <c r="Q1708" s="101">
        <v>0</v>
      </c>
      <c r="R1708" s="101">
        <v>150</v>
      </c>
    </row>
    <row r="1709">
      <c r="L1709" s="98" t="s">
        <v>147683</v>
      </c>
      <c r="M1709" s="98" t="s">
        <v>147684</v>
      </c>
      <c r="N1709" s="98" t="s">
        <v>147685</v>
      </c>
      <c r="O1709" s="101">
        <v>75</v>
      </c>
      <c r="P1709" s="101">
        <v>10</v>
      </c>
    </row>
    <row r="1710">
      <c r="L1710" s="98" t="s">
        <v>147686</v>
      </c>
      <c r="M1710" s="98" t="s">
        <v>147687</v>
      </c>
      <c r="N1710" s="98" t="s">
        <v>147688</v>
      </c>
      <c r="O1710" s="101">
        <v>1159</v>
      </c>
      <c r="P1710" s="101">
        <v>1159</v>
      </c>
    </row>
    <row r="1711">
      <c r="L1711" s="98" t="s">
        <v>147689</v>
      </c>
      <c r="M1711" s="98" t="s">
        <v>147690</v>
      </c>
      <c r="N1711" s="98" t="s">
        <v>147691</v>
      </c>
      <c r="O1711" s="101">
        <v>9</v>
      </c>
      <c r="P1711" s="101">
        <v>9</v>
      </c>
    </row>
    <row r="1712">
      <c r="L1712" s="98" t="s">
        <v>147692</v>
      </c>
      <c r="M1712" s="98" t="s">
        <v>147693</v>
      </c>
      <c r="N1712" s="98" t="s">
        <v>147694</v>
      </c>
      <c r="O1712" s="101">
        <v>30</v>
      </c>
      <c r="P1712" s="101">
        <v>60</v>
      </c>
    </row>
    <row r="1713">
      <c r="L1713" s="98" t="s">
        <v>147695</v>
      </c>
      <c r="M1713" s="98" t="s">
        <v>147696</v>
      </c>
      <c r="N1713" s="98" t="s">
        <v>147697</v>
      </c>
      <c r="O1713" s="101">
        <v>30</v>
      </c>
      <c r="P1713" s="101">
        <v>0</v>
      </c>
    </row>
    <row r="1714">
      <c r="L1714" s="98" t="s">
        <v>147698</v>
      </c>
      <c r="M1714" s="98" t="s">
        <v>147699</v>
      </c>
      <c r="N1714" s="98" t="s">
        <v>147700</v>
      </c>
      <c r="O1714" s="101">
        <v>4</v>
      </c>
      <c r="P1714" s="101">
        <v>4</v>
      </c>
    </row>
    <row r="1715">
      <c r="L1715" s="98" t="s">
        <v>147701</v>
      </c>
      <c r="M1715" s="98" t="s">
        <v>147702</v>
      </c>
      <c r="N1715" s="98" t="s">
        <v>147703</v>
      </c>
      <c r="O1715" s="101">
        <v>10</v>
      </c>
      <c r="P1715" s="101">
        <v>10</v>
      </c>
    </row>
    <row r="1716">
      <c r="L1716" s="98" t="s">
        <v>147704</v>
      </c>
      <c r="M1716" s="98" t="s">
        <v>147705</v>
      </c>
      <c r="N1716" s="98" t="s">
        <v>147706</v>
      </c>
      <c r="O1716" s="101">
        <v>10</v>
      </c>
      <c r="P1716" s="101">
        <v>10</v>
      </c>
    </row>
    <row r="1717">
      <c r="K1717" s="96" t="s">
        <v>147707</v>
      </c>
      <c r="O1717" s="85">
        <f>SUM(O1708:O1716)</f>
      </c>
      <c r="P1717" s="85">
        <f>SUM(P1708:P1716)</f>
      </c>
    </row>
    <row r="1718">
      <c r="A1718" s="98" t="s">
        <v>147708</v>
      </c>
      <c r="B1718" s="98" t="s">
        <v>147709</v>
      </c>
      <c r="C1718" s="100">
        <v>598</v>
      </c>
      <c r="D1718" s="98" t="s">
        <v>147710</v>
      </c>
      <c r="E1718" s="98" t="s">
        <v>147711</v>
      </c>
      <c r="F1718" s="104">
        <v>45667</v>
      </c>
      <c r="G1718" s="104">
        <v>45757</v>
      </c>
      <c r="H1718" s="104">
        <v>45772</v>
      </c>
      <c r="I1718" s="104">
        <v>45772</v>
      </c>
      <c r="J1718" s="101">
        <v>1187</v>
      </c>
      <c r="K1718" s="98" t="s">
        <v>147712</v>
      </c>
      <c r="L1718" s="98" t="s">
        <v>147713</v>
      </c>
      <c r="M1718" s="98" t="s">
        <v>147714</v>
      </c>
      <c r="N1718" s="98" t="s">
        <v>147715</v>
      </c>
      <c r="O1718" s="101">
        <v>3</v>
      </c>
      <c r="P1718" s="101">
        <v>0</v>
      </c>
      <c r="Q1718" s="101">
        <v>0</v>
      </c>
      <c r="R1718" s="101">
        <v>300</v>
      </c>
    </row>
    <row r="1719">
      <c r="L1719" s="98" t="s">
        <v>147716</v>
      </c>
      <c r="M1719" s="98" t="s">
        <v>147717</v>
      </c>
      <c r="N1719" s="98" t="s">
        <v>147718</v>
      </c>
      <c r="O1719" s="101">
        <v>52.5</v>
      </c>
      <c r="P1719" s="101">
        <v>175</v>
      </c>
    </row>
    <row r="1720">
      <c r="L1720" s="98" t="s">
        <v>147719</v>
      </c>
      <c r="M1720" s="98" t="s">
        <v>147720</v>
      </c>
      <c r="N1720" s="98" t="s">
        <v>147721</v>
      </c>
      <c r="O1720" s="101">
        <v>-122.5</v>
      </c>
      <c r="P1720" s="101">
        <v>10</v>
      </c>
    </row>
    <row r="1721">
      <c r="L1721" s="98" t="s">
        <v>147722</v>
      </c>
      <c r="M1721" s="98" t="s">
        <v>147723</v>
      </c>
      <c r="N1721" s="98" t="s">
        <v>147724</v>
      </c>
      <c r="O1721" s="101">
        <v>7</v>
      </c>
      <c r="P1721" s="101">
        <v>0</v>
      </c>
    </row>
    <row r="1722">
      <c r="L1722" s="98" t="s">
        <v>147725</v>
      </c>
      <c r="M1722" s="98" t="s">
        <v>147726</v>
      </c>
      <c r="N1722" s="98" t="s">
        <v>147727</v>
      </c>
      <c r="O1722" s="101">
        <v>122.5</v>
      </c>
      <c r="P1722" s="101">
        <v>0</v>
      </c>
    </row>
    <row r="1723">
      <c r="L1723" s="98" t="s">
        <v>147728</v>
      </c>
      <c r="M1723" s="98" t="s">
        <v>147729</v>
      </c>
      <c r="N1723" s="98" t="s">
        <v>147730</v>
      </c>
      <c r="O1723" s="101">
        <v>5.3300000000000001</v>
      </c>
      <c r="P1723" s="101">
        <v>0</v>
      </c>
    </row>
    <row r="1724">
      <c r="L1724" s="98" t="s">
        <v>147731</v>
      </c>
      <c r="M1724" s="98" t="s">
        <v>147732</v>
      </c>
      <c r="N1724" s="98" t="s">
        <v>147733</v>
      </c>
      <c r="O1724" s="101">
        <v>93.329999999999998</v>
      </c>
      <c r="P1724" s="101">
        <v>0</v>
      </c>
    </row>
    <row r="1725">
      <c r="L1725" s="98" t="s">
        <v>147734</v>
      </c>
      <c r="M1725" s="98" t="s">
        <v>147735</v>
      </c>
      <c r="N1725" s="98" t="s">
        <v>147736</v>
      </c>
      <c r="O1725" s="101">
        <v>-7</v>
      </c>
      <c r="P1725" s="101">
        <v>0</v>
      </c>
    </row>
    <row r="1726">
      <c r="L1726" s="98" t="s">
        <v>147737</v>
      </c>
      <c r="M1726" s="98" t="s">
        <v>147738</v>
      </c>
      <c r="N1726" s="98" t="s">
        <v>147739</v>
      </c>
      <c r="O1726" s="101">
        <v>617.07000000000005</v>
      </c>
      <c r="P1726" s="101">
        <v>1157</v>
      </c>
    </row>
    <row r="1727">
      <c r="L1727" s="98" t="s">
        <v>147740</v>
      </c>
      <c r="M1727" s="98" t="s">
        <v>147741</v>
      </c>
      <c r="N1727" s="98" t="s">
        <v>147742</v>
      </c>
      <c r="O1727" s="101">
        <v>809.89999999999998</v>
      </c>
      <c r="P1727" s="101">
        <v>0</v>
      </c>
    </row>
    <row r="1728">
      <c r="L1728" s="98" t="s">
        <v>147743</v>
      </c>
      <c r="M1728" s="98" t="s">
        <v>147744</v>
      </c>
      <c r="N1728" s="98" t="s">
        <v>147745</v>
      </c>
      <c r="O1728" s="101">
        <v>-809.89999999999998</v>
      </c>
      <c r="P1728" s="101">
        <v>0</v>
      </c>
    </row>
    <row r="1729">
      <c r="L1729" s="98" t="s">
        <v>147746</v>
      </c>
      <c r="M1729" s="98" t="s">
        <v>147747</v>
      </c>
      <c r="N1729" s="98" t="s">
        <v>147748</v>
      </c>
      <c r="O1729" s="101">
        <v>347.10000000000002</v>
      </c>
      <c r="P1729" s="101">
        <v>0</v>
      </c>
    </row>
    <row r="1730">
      <c r="L1730" s="98" t="s">
        <v>147749</v>
      </c>
      <c r="M1730" s="98" t="s">
        <v>147750</v>
      </c>
      <c r="N1730" s="98" t="s">
        <v>147751</v>
      </c>
      <c r="O1730" s="101">
        <v>-140</v>
      </c>
      <c r="P1730" s="101">
        <v>200</v>
      </c>
    </row>
    <row r="1731">
      <c r="L1731" s="98" t="s">
        <v>147752</v>
      </c>
      <c r="M1731" s="98" t="s">
        <v>147753</v>
      </c>
      <c r="N1731" s="98" t="s">
        <v>147754</v>
      </c>
      <c r="O1731" s="101">
        <v>106.67</v>
      </c>
      <c r="P1731" s="101">
        <v>0</v>
      </c>
    </row>
    <row r="1732">
      <c r="L1732" s="98" t="s">
        <v>147755</v>
      </c>
      <c r="M1732" s="98" t="s">
        <v>147756</v>
      </c>
      <c r="N1732" s="98" t="s">
        <v>147757</v>
      </c>
      <c r="O1732" s="101">
        <v>140</v>
      </c>
      <c r="P1732" s="101">
        <v>0</v>
      </c>
    </row>
    <row r="1733">
      <c r="L1733" s="98" t="s">
        <v>147758</v>
      </c>
      <c r="M1733" s="98" t="s">
        <v>147759</v>
      </c>
      <c r="N1733" s="98" t="s">
        <v>147760</v>
      </c>
      <c r="O1733" s="101">
        <v>2.7000000000000002</v>
      </c>
      <c r="P1733" s="101">
        <v>0</v>
      </c>
    </row>
    <row r="1734">
      <c r="L1734" s="98" t="s">
        <v>147761</v>
      </c>
      <c r="M1734" s="98" t="s">
        <v>147762</v>
      </c>
      <c r="N1734" s="98" t="s">
        <v>147763</v>
      </c>
      <c r="O1734" s="101">
        <v>4.7999999999999998</v>
      </c>
      <c r="P1734" s="101">
        <v>9</v>
      </c>
    </row>
    <row r="1735">
      <c r="L1735" s="98" t="s">
        <v>147764</v>
      </c>
      <c r="M1735" s="98" t="s">
        <v>147765</v>
      </c>
      <c r="N1735" s="98" t="s">
        <v>147766</v>
      </c>
      <c r="O1735" s="101">
        <v>-6.2999999999999998</v>
      </c>
      <c r="P1735" s="101">
        <v>0</v>
      </c>
    </row>
    <row r="1736">
      <c r="L1736" s="98" t="s">
        <v>147767</v>
      </c>
      <c r="M1736" s="98" t="s">
        <v>147768</v>
      </c>
      <c r="N1736" s="98" t="s">
        <v>147769</v>
      </c>
      <c r="O1736" s="101">
        <v>6.2999999999999998</v>
      </c>
      <c r="P1736" s="101">
        <v>0</v>
      </c>
    </row>
    <row r="1737">
      <c r="L1737" s="98" t="s">
        <v>147770</v>
      </c>
      <c r="M1737" s="98" t="s">
        <v>147771</v>
      </c>
      <c r="N1737" s="98" t="s">
        <v>147772</v>
      </c>
      <c r="O1737" s="101">
        <v>1.2</v>
      </c>
      <c r="P1737" s="101">
        <v>0</v>
      </c>
    </row>
    <row r="1738">
      <c r="L1738" s="98" t="s">
        <v>147773</v>
      </c>
      <c r="M1738" s="98" t="s">
        <v>147774</v>
      </c>
      <c r="N1738" s="98" t="s">
        <v>147775</v>
      </c>
      <c r="O1738" s="101">
        <v>2.7999999999999998</v>
      </c>
      <c r="P1738" s="101">
        <v>4</v>
      </c>
    </row>
    <row r="1739">
      <c r="L1739" s="98" t="s">
        <v>147776</v>
      </c>
      <c r="M1739" s="98" t="s">
        <v>147777</v>
      </c>
      <c r="N1739" s="98" t="s">
        <v>147778</v>
      </c>
      <c r="O1739" s="101">
        <v>-2.7999999999999998</v>
      </c>
      <c r="P1739" s="101">
        <v>0</v>
      </c>
    </row>
    <row r="1740">
      <c r="L1740" s="98" t="s">
        <v>147779</v>
      </c>
      <c r="M1740" s="98" t="s">
        <v>147780</v>
      </c>
      <c r="N1740" s="98" t="s">
        <v>147781</v>
      </c>
      <c r="O1740" s="101">
        <v>2.1299999999999999</v>
      </c>
      <c r="P1740" s="101">
        <v>0</v>
      </c>
    </row>
    <row r="1741">
      <c r="L1741" s="98" t="s">
        <v>147782</v>
      </c>
      <c r="M1741" s="98" t="s">
        <v>147783</v>
      </c>
      <c r="N1741" s="98" t="s">
        <v>147784</v>
      </c>
      <c r="O1741" s="101">
        <v>3</v>
      </c>
      <c r="P1741" s="101">
        <v>0</v>
      </c>
    </row>
    <row r="1742">
      <c r="L1742" s="98" t="s">
        <v>147785</v>
      </c>
      <c r="M1742" s="98" t="s">
        <v>147786</v>
      </c>
      <c r="N1742" s="98" t="s">
        <v>147787</v>
      </c>
      <c r="O1742" s="101">
        <v>-7</v>
      </c>
      <c r="P1742" s="101">
        <v>0</v>
      </c>
    </row>
    <row r="1743">
      <c r="L1743" s="98" t="s">
        <v>147788</v>
      </c>
      <c r="M1743" s="98" t="s">
        <v>147789</v>
      </c>
      <c r="N1743" s="98" t="s">
        <v>147790</v>
      </c>
      <c r="O1743" s="101">
        <v>7</v>
      </c>
      <c r="P1743" s="101">
        <v>10</v>
      </c>
    </row>
    <row r="1744">
      <c r="L1744" s="98" t="s">
        <v>147791</v>
      </c>
      <c r="M1744" s="98" t="s">
        <v>147792</v>
      </c>
      <c r="N1744" s="98" t="s">
        <v>147793</v>
      </c>
      <c r="O1744" s="101">
        <v>5.3300000000000001</v>
      </c>
      <c r="P1744" s="101">
        <v>0</v>
      </c>
    </row>
    <row r="1745">
      <c r="L1745" s="98" t="s">
        <v>147794</v>
      </c>
      <c r="M1745" s="98" t="s">
        <v>147795</v>
      </c>
      <c r="N1745" s="98" t="s">
        <v>147796</v>
      </c>
      <c r="O1745" s="101">
        <v>3</v>
      </c>
      <c r="P1745" s="101">
        <v>10</v>
      </c>
    </row>
    <row r="1746">
      <c r="L1746" s="98" t="s">
        <v>147797</v>
      </c>
      <c r="M1746" s="98" t="s">
        <v>147798</v>
      </c>
      <c r="N1746" s="98" t="s">
        <v>147799</v>
      </c>
      <c r="O1746" s="101">
        <v>-7</v>
      </c>
      <c r="P1746" s="101">
        <v>0</v>
      </c>
    </row>
    <row r="1747">
      <c r="L1747" s="98" t="s">
        <v>147800</v>
      </c>
      <c r="M1747" s="98" t="s">
        <v>147801</v>
      </c>
      <c r="N1747" s="98" t="s">
        <v>147802</v>
      </c>
      <c r="O1747" s="101">
        <v>5.3300000000000001</v>
      </c>
      <c r="P1747" s="101">
        <v>0</v>
      </c>
    </row>
    <row r="1748">
      <c r="L1748" s="98" t="s">
        <v>147803</v>
      </c>
      <c r="M1748" s="98" t="s">
        <v>147804</v>
      </c>
      <c r="N1748" s="98" t="s">
        <v>147805</v>
      </c>
      <c r="O1748" s="101">
        <v>7</v>
      </c>
      <c r="P1748" s="101">
        <v>0</v>
      </c>
    </row>
    <row r="1749">
      <c r="K1749" s="96" t="s">
        <v>147806</v>
      </c>
      <c r="O1749" s="85">
        <f>SUM(O1718:O1748)</f>
      </c>
      <c r="P1749" s="85">
        <f>SUM(P1718:P1748)</f>
      </c>
    </row>
    <row r="1750">
      <c r="A1750" s="98" t="s">
        <v>147807</v>
      </c>
      <c r="B1750" s="98" t="s">
        <v>147808</v>
      </c>
      <c r="C1750" s="100">
        <v>598</v>
      </c>
      <c r="D1750" s="98" t="s">
        <v>147809</v>
      </c>
      <c r="E1750" s="98" t="s">
        <v>147810</v>
      </c>
      <c r="F1750" s="104">
        <v>45659</v>
      </c>
      <c r="G1750" s="104">
        <v>45659</v>
      </c>
      <c r="H1750" s="104">
        <v>46054</v>
      </c>
      <c r="J1750" s="101">
        <v>1142</v>
      </c>
      <c r="K1750" s="98" t="s">
        <v>147811</v>
      </c>
      <c r="L1750" s="98" t="s">
        <v>147812</v>
      </c>
      <c r="M1750" s="98" t="s">
        <v>147813</v>
      </c>
      <c r="N1750" s="98" t="s">
        <v>147814</v>
      </c>
      <c r="O1750" s="101">
        <v>10</v>
      </c>
      <c r="P1750" s="101">
        <v>85</v>
      </c>
      <c r="Q1750" s="101">
        <v>0</v>
      </c>
      <c r="R1750" s="101">
        <v>1142</v>
      </c>
    </row>
    <row r="1751">
      <c r="L1751" s="98" t="s">
        <v>147815</v>
      </c>
      <c r="M1751" s="98" t="s">
        <v>147816</v>
      </c>
      <c r="N1751" s="98" t="s">
        <v>147817</v>
      </c>
      <c r="O1751" s="101">
        <v>75</v>
      </c>
      <c r="P1751" s="101">
        <v>0</v>
      </c>
    </row>
    <row r="1752">
      <c r="L1752" s="98" t="s">
        <v>147818</v>
      </c>
      <c r="M1752" s="98" t="s">
        <v>147819</v>
      </c>
      <c r="N1752" s="98" t="s">
        <v>147820</v>
      </c>
      <c r="O1752" s="101">
        <v>1057</v>
      </c>
      <c r="P1752" s="101">
        <v>1057</v>
      </c>
    </row>
    <row r="1753">
      <c r="L1753" s="98" t="s">
        <v>147821</v>
      </c>
      <c r="M1753" s="98" t="s">
        <v>147822</v>
      </c>
      <c r="N1753" s="98" t="s">
        <v>147823</v>
      </c>
      <c r="O1753" s="101">
        <v>9</v>
      </c>
      <c r="P1753" s="101">
        <v>9</v>
      </c>
    </row>
    <row r="1754">
      <c r="L1754" s="98" t="s">
        <v>147824</v>
      </c>
      <c r="M1754" s="98" t="s">
        <v>147825</v>
      </c>
      <c r="N1754" s="98" t="s">
        <v>147826</v>
      </c>
      <c r="O1754" s="101">
        <v>4</v>
      </c>
      <c r="P1754" s="101">
        <v>4</v>
      </c>
    </row>
    <row r="1755">
      <c r="L1755" s="98" t="s">
        <v>147827</v>
      </c>
      <c r="M1755" s="98" t="s">
        <v>147828</v>
      </c>
      <c r="N1755" s="98" t="s">
        <v>147829</v>
      </c>
      <c r="O1755" s="101">
        <v>10</v>
      </c>
      <c r="P1755" s="101">
        <v>10</v>
      </c>
    </row>
    <row r="1756">
      <c r="L1756" s="98" t="s">
        <v>147830</v>
      </c>
      <c r="M1756" s="98" t="s">
        <v>147831</v>
      </c>
      <c r="N1756" s="98" t="s">
        <v>147832</v>
      </c>
      <c r="O1756" s="101">
        <v>10</v>
      </c>
      <c r="P1756" s="101">
        <v>10</v>
      </c>
    </row>
    <row r="1757">
      <c r="K1757" s="96" t="s">
        <v>147833</v>
      </c>
      <c r="O1757" s="85">
        <f>SUM(O1750:O1756)</f>
      </c>
      <c r="P1757" s="85">
        <f>SUM(P1750:P1756)</f>
      </c>
    </row>
    <row r="1758">
      <c r="A1758" s="98" t="s">
        <v>147834</v>
      </c>
      <c r="B1758" s="98" t="s">
        <v>147835</v>
      </c>
      <c r="C1758" s="100">
        <v>598</v>
      </c>
      <c r="D1758" s="98" t="s">
        <v>147836</v>
      </c>
      <c r="E1758" s="98" t="s">
        <v>147837</v>
      </c>
      <c r="F1758" s="104">
        <v>45107</v>
      </c>
      <c r="G1758" s="104">
        <v>45473</v>
      </c>
      <c r="H1758" s="104">
        <v>45867</v>
      </c>
      <c r="J1758" s="101">
        <v>1119</v>
      </c>
      <c r="K1758" s="98" t="s">
        <v>147838</v>
      </c>
      <c r="L1758" s="98" t="s">
        <v>147839</v>
      </c>
      <c r="M1758" s="98" t="s">
        <v>147840</v>
      </c>
      <c r="N1758" s="98" t="s">
        <v>147841</v>
      </c>
      <c r="O1758" s="101">
        <v>10</v>
      </c>
      <c r="P1758" s="101">
        <v>10</v>
      </c>
      <c r="Q1758" s="101">
        <v>0</v>
      </c>
      <c r="R1758" s="101">
        <v>1270</v>
      </c>
    </row>
    <row r="1759">
      <c r="L1759" s="98" t="s">
        <v>147842</v>
      </c>
      <c r="M1759" s="98" t="s">
        <v>147843</v>
      </c>
      <c r="N1759" s="98" t="s">
        <v>147844</v>
      </c>
      <c r="O1759" s="101">
        <v>1034</v>
      </c>
      <c r="P1759" s="101">
        <v>1034</v>
      </c>
    </row>
    <row r="1760">
      <c r="L1760" s="98" t="s">
        <v>147845</v>
      </c>
      <c r="M1760" s="98" t="s">
        <v>147846</v>
      </c>
      <c r="N1760" s="98" t="s">
        <v>147847</v>
      </c>
      <c r="O1760" s="101">
        <v>9</v>
      </c>
      <c r="P1760" s="101">
        <v>9</v>
      </c>
    </row>
    <row r="1761">
      <c r="L1761" s="98" t="s">
        <v>147848</v>
      </c>
      <c r="M1761" s="98" t="s">
        <v>147849</v>
      </c>
      <c r="N1761" s="98" t="s">
        <v>147850</v>
      </c>
      <c r="O1761" s="101">
        <v>30</v>
      </c>
      <c r="P1761" s="101">
        <v>30</v>
      </c>
    </row>
    <row r="1762">
      <c r="L1762" s="98" t="s">
        <v>147851</v>
      </c>
      <c r="M1762" s="98" t="s">
        <v>147852</v>
      </c>
      <c r="N1762" s="98" t="s">
        <v>147853</v>
      </c>
      <c r="O1762" s="101">
        <v>4</v>
      </c>
      <c r="P1762" s="101">
        <v>4</v>
      </c>
    </row>
    <row r="1763">
      <c r="L1763" s="98" t="s">
        <v>147854</v>
      </c>
      <c r="M1763" s="98" t="s">
        <v>147855</v>
      </c>
      <c r="N1763" s="98" t="s">
        <v>147856</v>
      </c>
      <c r="O1763" s="101">
        <v>10</v>
      </c>
      <c r="P1763" s="101">
        <v>10</v>
      </c>
    </row>
    <row r="1764">
      <c r="L1764" s="98" t="s">
        <v>147857</v>
      </c>
      <c r="M1764" s="98" t="s">
        <v>147858</v>
      </c>
      <c r="N1764" s="98" t="s">
        <v>147859</v>
      </c>
      <c r="O1764" s="101">
        <v>10</v>
      </c>
      <c r="P1764" s="101">
        <v>10</v>
      </c>
    </row>
    <row r="1765">
      <c r="K1765" s="96" t="s">
        <v>147860</v>
      </c>
      <c r="O1765" s="85">
        <f>SUM(O1758:O1764)</f>
      </c>
      <c r="P1765" s="85">
        <f>SUM(P1758:P1764)</f>
      </c>
    </row>
    <row r="1766">
      <c r="A1766" s="98" t="s">
        <v>147861</v>
      </c>
      <c r="B1766" s="98" t="s">
        <v>147862</v>
      </c>
      <c r="C1766" s="100">
        <v>598</v>
      </c>
      <c r="D1766" s="98" t="s">
        <v>147863</v>
      </c>
      <c r="E1766" s="98" t="s">
        <v>147864</v>
      </c>
      <c r="F1766" s="104">
        <v>45691</v>
      </c>
      <c r="G1766" s="104">
        <v>45691</v>
      </c>
      <c r="H1766" s="104">
        <v>46083</v>
      </c>
      <c r="J1766" s="101">
        <v>1111</v>
      </c>
      <c r="K1766" s="98" t="s">
        <v>147865</v>
      </c>
      <c r="L1766" s="98" t="s">
        <v>147866</v>
      </c>
      <c r="M1766" s="98" t="s">
        <v>147867</v>
      </c>
      <c r="N1766" s="98" t="s">
        <v>147868</v>
      </c>
      <c r="O1766" s="101">
        <v>75</v>
      </c>
      <c r="P1766" s="101">
        <v>75</v>
      </c>
      <c r="Q1766" s="101">
        <v>-1679.03</v>
      </c>
      <c r="R1766" s="101">
        <v>1411</v>
      </c>
    </row>
    <row r="1767">
      <c r="L1767" s="98" t="s">
        <v>147869</v>
      </c>
      <c r="M1767" s="98" t="s">
        <v>147870</v>
      </c>
      <c r="N1767" s="98" t="s">
        <v>147871</v>
      </c>
      <c r="O1767" s="101">
        <v>1036</v>
      </c>
      <c r="P1767" s="101">
        <v>1036</v>
      </c>
    </row>
    <row r="1768">
      <c r="L1768" s="98" t="s">
        <v>147872</v>
      </c>
      <c r="M1768" s="98" t="s">
        <v>147873</v>
      </c>
      <c r="N1768" s="98" t="s">
        <v>147874</v>
      </c>
      <c r="O1768" s="101">
        <v>9</v>
      </c>
      <c r="P1768" s="101">
        <v>9</v>
      </c>
    </row>
    <row r="1769">
      <c r="L1769" s="98" t="s">
        <v>147875</v>
      </c>
      <c r="M1769" s="98" t="s">
        <v>147876</v>
      </c>
      <c r="N1769" s="98" t="s">
        <v>147877</v>
      </c>
      <c r="O1769" s="101">
        <v>4</v>
      </c>
      <c r="P1769" s="101">
        <v>4</v>
      </c>
    </row>
    <row r="1770">
      <c r="L1770" s="98" t="s">
        <v>147878</v>
      </c>
      <c r="M1770" s="98" t="s">
        <v>147879</v>
      </c>
      <c r="N1770" s="98" t="s">
        <v>147880</v>
      </c>
      <c r="O1770" s="101">
        <v>10</v>
      </c>
      <c r="P1770" s="101">
        <v>10</v>
      </c>
    </row>
    <row r="1771">
      <c r="L1771" s="98" t="s">
        <v>147881</v>
      </c>
      <c r="M1771" s="98" t="s">
        <v>147882</v>
      </c>
      <c r="N1771" s="98" t="s">
        <v>147883</v>
      </c>
      <c r="O1771" s="101">
        <v>10</v>
      </c>
      <c r="P1771" s="101">
        <v>10</v>
      </c>
    </row>
    <row r="1772">
      <c r="K1772" s="96" t="s">
        <v>147884</v>
      </c>
      <c r="O1772" s="85">
        <f>SUM(O1766:O1771)</f>
      </c>
      <c r="P1772" s="85">
        <f>SUM(P1766:P1771)</f>
      </c>
    </row>
    <row r="1773">
      <c r="A1773" s="98" t="s">
        <v>147885</v>
      </c>
      <c r="B1773" s="98" t="s">
        <v>147886</v>
      </c>
      <c r="C1773" s="100">
        <v>598</v>
      </c>
      <c r="D1773" s="98" t="s">
        <v>147887</v>
      </c>
      <c r="E1773" s="98" t="s">
        <v>147888</v>
      </c>
      <c r="F1773" s="104">
        <v>44086</v>
      </c>
      <c r="G1773" s="104">
        <v>45748</v>
      </c>
      <c r="H1773" s="104">
        <v>45930</v>
      </c>
      <c r="J1773" s="101">
        <v>1083</v>
      </c>
      <c r="K1773" s="98" t="s">
        <v>147889</v>
      </c>
      <c r="L1773" s="98" t="s">
        <v>147890</v>
      </c>
      <c r="M1773" s="98" t="s">
        <v>147891</v>
      </c>
      <c r="N1773" s="98" t="s">
        <v>147892</v>
      </c>
      <c r="O1773" s="101">
        <v>1169</v>
      </c>
      <c r="P1773" s="101">
        <v>1169</v>
      </c>
      <c r="Q1773" s="101">
        <v>0</v>
      </c>
      <c r="R1773" s="101">
        <v>100</v>
      </c>
    </row>
    <row r="1774">
      <c r="L1774" s="98" t="s">
        <v>147893</v>
      </c>
      <c r="M1774" s="98" t="s">
        <v>147894</v>
      </c>
      <c r="N1774" s="98" t="s">
        <v>147895</v>
      </c>
      <c r="O1774" s="101">
        <v>9</v>
      </c>
      <c r="P1774" s="101">
        <v>9</v>
      </c>
    </row>
    <row r="1775">
      <c r="L1775" s="98" t="s">
        <v>147896</v>
      </c>
      <c r="M1775" s="98" t="s">
        <v>147897</v>
      </c>
      <c r="N1775" s="98" t="s">
        <v>147898</v>
      </c>
      <c r="O1775" s="101">
        <v>30</v>
      </c>
      <c r="P1775" s="101">
        <v>30</v>
      </c>
    </row>
    <row r="1776">
      <c r="L1776" s="98" t="s">
        <v>147899</v>
      </c>
      <c r="M1776" s="98" t="s">
        <v>147900</v>
      </c>
      <c r="N1776" s="98" t="s">
        <v>147901</v>
      </c>
      <c r="O1776" s="101">
        <v>4</v>
      </c>
      <c r="P1776" s="101">
        <v>4</v>
      </c>
    </row>
    <row r="1777">
      <c r="L1777" s="98" t="s">
        <v>147902</v>
      </c>
      <c r="M1777" s="98" t="s">
        <v>147903</v>
      </c>
      <c r="N1777" s="98" t="s">
        <v>147904</v>
      </c>
      <c r="O1777" s="101">
        <v>10</v>
      </c>
      <c r="P1777" s="101">
        <v>10</v>
      </c>
    </row>
    <row r="1778">
      <c r="L1778" s="98" t="s">
        <v>147905</v>
      </c>
      <c r="M1778" s="98" t="s">
        <v>147906</v>
      </c>
      <c r="N1778" s="98" t="s">
        <v>147907</v>
      </c>
      <c r="O1778" s="101">
        <v>10</v>
      </c>
      <c r="P1778" s="101">
        <v>10</v>
      </c>
    </row>
    <row r="1779">
      <c r="K1779" s="96" t="s">
        <v>147908</v>
      </c>
      <c r="O1779" s="85">
        <f>SUM(O1773:O1778)</f>
      </c>
      <c r="P1779" s="85">
        <f>SUM(P1773:P1778)</f>
      </c>
    </row>
    <row r="1780">
      <c r="A1780" s="98" t="s">
        <v>147909</v>
      </c>
      <c r="B1780" s="98" t="s">
        <v>147910</v>
      </c>
      <c r="C1780" s="100">
        <v>598</v>
      </c>
      <c r="D1780" s="98" t="s">
        <v>147911</v>
      </c>
      <c r="E1780" s="98" t="s">
        <v>147912</v>
      </c>
      <c r="F1780" s="104">
        <v>45666</v>
      </c>
      <c r="G1780" s="104">
        <v>45666</v>
      </c>
      <c r="H1780" s="104">
        <v>46061</v>
      </c>
      <c r="J1780" s="101">
        <v>1132</v>
      </c>
      <c r="K1780" s="98" t="s">
        <v>147913</v>
      </c>
      <c r="L1780" s="98" t="s">
        <v>147914</v>
      </c>
      <c r="M1780" s="98" t="s">
        <v>147915</v>
      </c>
      <c r="N1780" s="98" t="s">
        <v>147916</v>
      </c>
      <c r="O1780" s="101">
        <v>75</v>
      </c>
      <c r="P1780" s="101">
        <v>75</v>
      </c>
      <c r="Q1780" s="101">
        <v>0</v>
      </c>
      <c r="R1780" s="101">
        <v>300</v>
      </c>
    </row>
    <row r="1781">
      <c r="L1781" s="98" t="s">
        <v>147917</v>
      </c>
      <c r="M1781" s="98" t="s">
        <v>147918</v>
      </c>
      <c r="N1781" s="98" t="s">
        <v>147919</v>
      </c>
      <c r="O1781" s="101">
        <v>1057</v>
      </c>
      <c r="P1781" s="101">
        <v>1057</v>
      </c>
    </row>
    <row r="1782">
      <c r="L1782" s="98" t="s">
        <v>147920</v>
      </c>
      <c r="M1782" s="98" t="s">
        <v>147921</v>
      </c>
      <c r="N1782" s="98" t="s">
        <v>147922</v>
      </c>
      <c r="O1782" s="101">
        <v>9</v>
      </c>
      <c r="P1782" s="101">
        <v>9</v>
      </c>
    </row>
    <row r="1783">
      <c r="L1783" s="98" t="s">
        <v>147923</v>
      </c>
      <c r="M1783" s="98" t="s">
        <v>147924</v>
      </c>
      <c r="N1783" s="98" t="s">
        <v>147925</v>
      </c>
      <c r="O1783" s="101">
        <v>4</v>
      </c>
      <c r="P1783" s="101">
        <v>4</v>
      </c>
    </row>
    <row r="1784">
      <c r="L1784" s="98" t="s">
        <v>147926</v>
      </c>
      <c r="M1784" s="98" t="s">
        <v>147927</v>
      </c>
      <c r="N1784" s="98" t="s">
        <v>147928</v>
      </c>
      <c r="O1784" s="101">
        <v>10</v>
      </c>
      <c r="P1784" s="101">
        <v>10</v>
      </c>
    </row>
    <row r="1785">
      <c r="L1785" s="98" t="s">
        <v>147929</v>
      </c>
      <c r="M1785" s="98" t="s">
        <v>147930</v>
      </c>
      <c r="N1785" s="98" t="s">
        <v>147931</v>
      </c>
      <c r="O1785" s="101">
        <v>10</v>
      </c>
      <c r="P1785" s="101">
        <v>10</v>
      </c>
    </row>
    <row r="1786">
      <c r="K1786" s="96" t="s">
        <v>147932</v>
      </c>
      <c r="O1786" s="85">
        <f>SUM(O1780:O1785)</f>
      </c>
      <c r="P1786" s="85">
        <f>SUM(P1780:P1785)</f>
      </c>
    </row>
    <row r="1787">
      <c r="A1787" s="98" t="s">
        <v>147933</v>
      </c>
      <c r="B1787" s="98" t="s">
        <v>147934</v>
      </c>
      <c r="C1787" s="100">
        <v>598</v>
      </c>
      <c r="D1787" s="98" t="s">
        <v>147935</v>
      </c>
      <c r="E1787" s="98" t="s">
        <v>147936</v>
      </c>
      <c r="F1787" s="104">
        <v>45339</v>
      </c>
      <c r="G1787" s="104">
        <v>45717</v>
      </c>
      <c r="H1787" s="104">
        <v>45808</v>
      </c>
      <c r="I1787" s="104">
        <v>45810</v>
      </c>
      <c r="J1787" s="101">
        <v>1158</v>
      </c>
      <c r="K1787" s="98" t="s">
        <v>147937</v>
      </c>
      <c r="L1787" s="98" t="s">
        <v>147938</v>
      </c>
      <c r="M1787" s="98" t="s">
        <v>147939</v>
      </c>
      <c r="N1787" s="98" t="s">
        <v>147940</v>
      </c>
      <c r="O1787" s="101">
        <v>75</v>
      </c>
      <c r="P1787" s="101">
        <v>75</v>
      </c>
      <c r="Q1787" s="101">
        <v>0</v>
      </c>
      <c r="R1787" s="101">
        <v>1158</v>
      </c>
    </row>
    <row r="1788">
      <c r="L1788" s="98" t="s">
        <v>147941</v>
      </c>
      <c r="M1788" s="98" t="s">
        <v>147942</v>
      </c>
      <c r="N1788" s="98" t="s">
        <v>147943</v>
      </c>
      <c r="O1788" s="101">
        <v>1258</v>
      </c>
      <c r="P1788" s="101">
        <v>1258</v>
      </c>
    </row>
    <row r="1789">
      <c r="L1789" s="98" t="s">
        <v>147944</v>
      </c>
      <c r="M1789" s="98" t="s">
        <v>147945</v>
      </c>
      <c r="N1789" s="98" t="s">
        <v>147946</v>
      </c>
      <c r="O1789" s="101">
        <v>9</v>
      </c>
      <c r="P1789" s="101">
        <v>9</v>
      </c>
    </row>
    <row r="1790">
      <c r="L1790" s="98" t="s">
        <v>147947</v>
      </c>
      <c r="M1790" s="98" t="s">
        <v>147948</v>
      </c>
      <c r="N1790" s="98" t="s">
        <v>147949</v>
      </c>
      <c r="O1790" s="101">
        <v>30</v>
      </c>
      <c r="P1790" s="101">
        <v>30</v>
      </c>
    </row>
    <row r="1791">
      <c r="L1791" s="98" t="s">
        <v>147950</v>
      </c>
      <c r="M1791" s="98" t="s">
        <v>147951</v>
      </c>
      <c r="N1791" s="98" t="s">
        <v>147952</v>
      </c>
      <c r="O1791" s="101">
        <v>4</v>
      </c>
      <c r="P1791" s="101">
        <v>4</v>
      </c>
    </row>
    <row r="1792">
      <c r="L1792" s="98" t="s">
        <v>147953</v>
      </c>
      <c r="M1792" s="98" t="s">
        <v>147954</v>
      </c>
      <c r="N1792" s="98" t="s">
        <v>147955</v>
      </c>
      <c r="O1792" s="101">
        <v>10</v>
      </c>
      <c r="P1792" s="101">
        <v>10</v>
      </c>
    </row>
    <row r="1793">
      <c r="L1793" s="98" t="s">
        <v>147956</v>
      </c>
      <c r="M1793" s="98" t="s">
        <v>147957</v>
      </c>
      <c r="N1793" s="98" t="s">
        <v>147958</v>
      </c>
      <c r="O1793" s="101">
        <v>10</v>
      </c>
      <c r="P1793" s="101">
        <v>10</v>
      </c>
    </row>
    <row r="1794">
      <c r="K1794" s="96" t="s">
        <v>147959</v>
      </c>
      <c r="O1794" s="85">
        <f>SUM(O1787:O1793)</f>
      </c>
      <c r="P1794" s="85">
        <f>SUM(P1787:P1793)</f>
      </c>
    </row>
    <row r="1795">
      <c r="A1795" s="98" t="s">
        <v>147960</v>
      </c>
      <c r="B1795" s="98" t="s">
        <v>147961</v>
      </c>
      <c r="C1795" s="100">
        <v>598</v>
      </c>
      <c r="D1795" s="98" t="s">
        <v>147962</v>
      </c>
      <c r="E1795" s="98" t="s">
        <v>147963</v>
      </c>
      <c r="F1795" s="104">
        <v>45196</v>
      </c>
      <c r="G1795" s="104">
        <v>45743</v>
      </c>
      <c r="H1795" s="104">
        <v>45768</v>
      </c>
      <c r="I1795" s="104">
        <v>45768</v>
      </c>
      <c r="J1795" s="101">
        <v>1077</v>
      </c>
      <c r="K1795" s="98" t="s">
        <v>147964</v>
      </c>
      <c r="L1795" s="98" t="s">
        <v>147965</v>
      </c>
      <c r="M1795" s="98" t="s">
        <v>147966</v>
      </c>
      <c r="N1795" s="98" t="s">
        <v>147967</v>
      </c>
      <c r="O1795" s="101">
        <v>853.29999999999995</v>
      </c>
      <c r="P1795" s="101">
        <v>1219</v>
      </c>
      <c r="Q1795" s="101">
        <v>0</v>
      </c>
      <c r="R1795" s="101">
        <v>350</v>
      </c>
    </row>
    <row r="1796">
      <c r="L1796" s="98" t="s">
        <v>147968</v>
      </c>
      <c r="M1796" s="98" t="s">
        <v>147969</v>
      </c>
      <c r="N1796" s="98" t="s">
        <v>147970</v>
      </c>
      <c r="O1796" s="101">
        <v>140</v>
      </c>
      <c r="P1796" s="101">
        <v>200</v>
      </c>
    </row>
    <row r="1797">
      <c r="L1797" s="98" t="s">
        <v>147971</v>
      </c>
      <c r="M1797" s="98" t="s">
        <v>147972</v>
      </c>
      <c r="N1797" s="98" t="s">
        <v>147973</v>
      </c>
      <c r="O1797" s="101">
        <v>6.2999999999999998</v>
      </c>
      <c r="P1797" s="101">
        <v>9</v>
      </c>
    </row>
    <row r="1798">
      <c r="L1798" s="98" t="s">
        <v>147974</v>
      </c>
      <c r="M1798" s="98" t="s">
        <v>147975</v>
      </c>
      <c r="N1798" s="98" t="s">
        <v>147976</v>
      </c>
      <c r="O1798" s="101">
        <v>2.7999999999999998</v>
      </c>
      <c r="P1798" s="101">
        <v>4</v>
      </c>
    </row>
    <row r="1799">
      <c r="L1799" s="98" t="s">
        <v>147977</v>
      </c>
      <c r="M1799" s="98" t="s">
        <v>147978</v>
      </c>
      <c r="N1799" s="98" t="s">
        <v>147979</v>
      </c>
      <c r="O1799" s="101">
        <v>7</v>
      </c>
      <c r="P1799" s="101">
        <v>10</v>
      </c>
    </row>
    <row r="1800">
      <c r="L1800" s="98" t="s">
        <v>147980</v>
      </c>
      <c r="M1800" s="98" t="s">
        <v>147981</v>
      </c>
      <c r="N1800" s="98" t="s">
        <v>147982</v>
      </c>
      <c r="O1800" s="101">
        <v>7</v>
      </c>
      <c r="P1800" s="101">
        <v>10</v>
      </c>
    </row>
    <row r="1801">
      <c r="K1801" s="96" t="s">
        <v>147983</v>
      </c>
      <c r="O1801" s="85">
        <f>SUM(O1795:O1800)</f>
      </c>
      <c r="P1801" s="85">
        <f>SUM(P1795:P1800)</f>
      </c>
    </row>
    <row r="1802">
      <c r="A1802" s="98" t="s">
        <v>147984</v>
      </c>
      <c r="B1802" s="98" t="s">
        <v>147985</v>
      </c>
      <c r="C1802" s="100">
        <v>598</v>
      </c>
      <c r="D1802" s="98" t="s">
        <v>147986</v>
      </c>
      <c r="E1802" s="98" t="s">
        <v>147987</v>
      </c>
      <c r="F1802" s="104">
        <v>45303</v>
      </c>
      <c r="G1802" s="104">
        <v>45689</v>
      </c>
      <c r="H1802" s="104">
        <v>46081</v>
      </c>
      <c r="J1802" s="101">
        <v>1083</v>
      </c>
      <c r="K1802" s="98" t="s">
        <v>147988</v>
      </c>
      <c r="L1802" s="98" t="s">
        <v>147989</v>
      </c>
      <c r="M1802" s="98" t="s">
        <v>147990</v>
      </c>
      <c r="N1802" s="98" t="s">
        <v>147991</v>
      </c>
      <c r="O1802" s="101">
        <v>1093</v>
      </c>
      <c r="P1802" s="101">
        <v>1093</v>
      </c>
      <c r="Q1802" s="101">
        <v>0</v>
      </c>
      <c r="R1802" s="101">
        <v>1483</v>
      </c>
    </row>
    <row r="1803">
      <c r="L1803" s="98" t="s">
        <v>147992</v>
      </c>
      <c r="M1803" s="98" t="s">
        <v>147993</v>
      </c>
      <c r="N1803" s="98" t="s">
        <v>147994</v>
      </c>
      <c r="O1803" s="101">
        <v>9</v>
      </c>
      <c r="P1803" s="101">
        <v>9</v>
      </c>
    </row>
    <row r="1804">
      <c r="L1804" s="98" t="s">
        <v>147995</v>
      </c>
      <c r="M1804" s="98" t="s">
        <v>147996</v>
      </c>
      <c r="N1804" s="98" t="s">
        <v>147997</v>
      </c>
      <c r="O1804" s="101">
        <v>30</v>
      </c>
      <c r="P1804" s="101">
        <v>30</v>
      </c>
    </row>
    <row r="1805">
      <c r="L1805" s="98" t="s">
        <v>147998</v>
      </c>
      <c r="M1805" s="98" t="s">
        <v>147999</v>
      </c>
      <c r="N1805" s="98" t="s">
        <v>148000</v>
      </c>
      <c r="O1805" s="101">
        <v>30</v>
      </c>
      <c r="P1805" s="101">
        <v>30</v>
      </c>
    </row>
    <row r="1806">
      <c r="L1806" s="98" t="s">
        <v>148001</v>
      </c>
      <c r="M1806" s="98" t="s">
        <v>148002</v>
      </c>
      <c r="N1806" s="98" t="s">
        <v>148003</v>
      </c>
      <c r="O1806" s="101">
        <v>4</v>
      </c>
      <c r="P1806" s="101">
        <v>4</v>
      </c>
    </row>
    <row r="1807">
      <c r="L1807" s="98" t="s">
        <v>148004</v>
      </c>
      <c r="M1807" s="98" t="s">
        <v>148005</v>
      </c>
      <c r="N1807" s="98" t="s">
        <v>148006</v>
      </c>
      <c r="O1807" s="101">
        <v>10</v>
      </c>
      <c r="P1807" s="101">
        <v>10</v>
      </c>
    </row>
    <row r="1808">
      <c r="L1808" s="98" t="s">
        <v>148007</v>
      </c>
      <c r="M1808" s="98" t="s">
        <v>148008</v>
      </c>
      <c r="N1808" s="98" t="s">
        <v>148009</v>
      </c>
      <c r="O1808" s="101">
        <v>10</v>
      </c>
      <c r="P1808" s="101">
        <v>10</v>
      </c>
    </row>
    <row r="1809">
      <c r="K1809" s="96" t="s">
        <v>148010</v>
      </c>
      <c r="O1809" s="85">
        <f>SUM(O1802:O1808)</f>
      </c>
      <c r="P1809" s="85">
        <f>SUM(P1802:P1808)</f>
      </c>
    </row>
    <row r="1810">
      <c r="A1810" s="98" t="s">
        <v>148011</v>
      </c>
      <c r="B1810" s="98" t="s">
        <v>148012</v>
      </c>
      <c r="C1810" s="100">
        <v>598</v>
      </c>
      <c r="D1810" s="98" t="s">
        <v>148013</v>
      </c>
      <c r="E1810" s="98" t="s">
        <v>148014</v>
      </c>
      <c r="F1810" s="104">
        <v>44943</v>
      </c>
      <c r="G1810" s="104">
        <v>45689</v>
      </c>
      <c r="H1810" s="104">
        <v>45869</v>
      </c>
      <c r="J1810" s="101">
        <v>1083</v>
      </c>
      <c r="K1810" s="98" t="s">
        <v>148015</v>
      </c>
      <c r="L1810" s="98" t="s">
        <v>148016</v>
      </c>
      <c r="M1810" s="98" t="s">
        <v>148017</v>
      </c>
      <c r="N1810" s="98" t="s">
        <v>148018</v>
      </c>
      <c r="O1810" s="101">
        <v>1107</v>
      </c>
      <c r="P1810" s="101">
        <v>1107</v>
      </c>
      <c r="Q1810" s="101">
        <v>0</v>
      </c>
      <c r="R1810" s="101">
        <v>300</v>
      </c>
    </row>
    <row r="1811">
      <c r="L1811" s="98" t="s">
        <v>148019</v>
      </c>
      <c r="M1811" s="98" t="s">
        <v>148020</v>
      </c>
      <c r="N1811" s="98" t="s">
        <v>148021</v>
      </c>
      <c r="O1811" s="101">
        <v>9</v>
      </c>
      <c r="P1811" s="101">
        <v>9</v>
      </c>
    </row>
    <row r="1812">
      <c r="L1812" s="98" t="s">
        <v>148022</v>
      </c>
      <c r="M1812" s="98" t="s">
        <v>148023</v>
      </c>
      <c r="N1812" s="98" t="s">
        <v>148024</v>
      </c>
      <c r="O1812" s="101">
        <v>40</v>
      </c>
      <c r="P1812" s="101">
        <v>40</v>
      </c>
    </row>
    <row r="1813">
      <c r="L1813" s="98" t="s">
        <v>148025</v>
      </c>
      <c r="M1813" s="98" t="s">
        <v>148026</v>
      </c>
      <c r="N1813" s="98" t="s">
        <v>148027</v>
      </c>
      <c r="O1813" s="101">
        <v>4</v>
      </c>
      <c r="P1813" s="101">
        <v>4</v>
      </c>
    </row>
    <row r="1814">
      <c r="L1814" s="98" t="s">
        <v>148028</v>
      </c>
      <c r="M1814" s="98" t="s">
        <v>148029</v>
      </c>
      <c r="N1814" s="98" t="s">
        <v>148030</v>
      </c>
      <c r="O1814" s="101">
        <v>10</v>
      </c>
      <c r="P1814" s="101">
        <v>10</v>
      </c>
    </row>
    <row r="1815">
      <c r="L1815" s="98" t="s">
        <v>148031</v>
      </c>
      <c r="M1815" s="98" t="s">
        <v>148032</v>
      </c>
      <c r="N1815" s="98" t="s">
        <v>148033</v>
      </c>
      <c r="O1815" s="101">
        <v>10</v>
      </c>
      <c r="P1815" s="101">
        <v>10</v>
      </c>
    </row>
    <row r="1816">
      <c r="K1816" s="96" t="s">
        <v>148034</v>
      </c>
      <c r="O1816" s="85">
        <f>SUM(O1810:O1815)</f>
      </c>
      <c r="P1816" s="85">
        <f>SUM(P1810:P1815)</f>
      </c>
    </row>
    <row r="1817">
      <c r="A1817" s="98" t="s">
        <v>148035</v>
      </c>
      <c r="B1817" s="98" t="s">
        <v>148036</v>
      </c>
      <c r="C1817" s="100">
        <v>598</v>
      </c>
      <c r="D1817" s="98" t="s">
        <v>148037</v>
      </c>
      <c r="E1817" s="98" t="s">
        <v>148038</v>
      </c>
      <c r="F1817" s="104">
        <v>45383</v>
      </c>
      <c r="G1817" s="104">
        <v>45748</v>
      </c>
      <c r="H1817" s="104">
        <v>46112</v>
      </c>
      <c r="J1817" s="101">
        <v>1034</v>
      </c>
      <c r="K1817" s="98" t="s">
        <v>148039</v>
      </c>
      <c r="L1817" s="98" t="s">
        <v>148040</v>
      </c>
      <c r="M1817" s="98" t="s">
        <v>148041</v>
      </c>
      <c r="N1817" s="98" t="s">
        <v>148042</v>
      </c>
      <c r="O1817" s="101">
        <v>1044</v>
      </c>
      <c r="P1817" s="101">
        <v>1044</v>
      </c>
      <c r="Q1817" s="101">
        <v>0</v>
      </c>
      <c r="R1817" s="101">
        <v>1034</v>
      </c>
    </row>
    <row r="1818">
      <c r="L1818" s="98" t="s">
        <v>148043</v>
      </c>
      <c r="M1818" s="98" t="s">
        <v>148044</v>
      </c>
      <c r="N1818" s="98" t="s">
        <v>148045</v>
      </c>
      <c r="O1818" s="101">
        <v>9</v>
      </c>
      <c r="P1818" s="101">
        <v>9</v>
      </c>
    </row>
    <row r="1819">
      <c r="L1819" s="98" t="s">
        <v>148046</v>
      </c>
      <c r="M1819" s="98" t="s">
        <v>148047</v>
      </c>
      <c r="N1819" s="98" t="s">
        <v>148048</v>
      </c>
      <c r="O1819" s="101">
        <v>4</v>
      </c>
      <c r="P1819" s="101">
        <v>4</v>
      </c>
    </row>
    <row r="1820">
      <c r="L1820" s="98" t="s">
        <v>148049</v>
      </c>
      <c r="M1820" s="98" t="s">
        <v>148050</v>
      </c>
      <c r="N1820" s="98" t="s">
        <v>148051</v>
      </c>
      <c r="O1820" s="101">
        <v>10</v>
      </c>
      <c r="P1820" s="101">
        <v>10</v>
      </c>
    </row>
    <row r="1821">
      <c r="L1821" s="98" t="s">
        <v>148052</v>
      </c>
      <c r="M1821" s="98" t="s">
        <v>148053</v>
      </c>
      <c r="N1821" s="98" t="s">
        <v>148054</v>
      </c>
      <c r="O1821" s="101">
        <v>10</v>
      </c>
      <c r="P1821" s="101">
        <v>10</v>
      </c>
    </row>
    <row r="1822">
      <c r="K1822" s="96" t="s">
        <v>148055</v>
      </c>
      <c r="O1822" s="85">
        <f>SUM(O1817:O1821)</f>
      </c>
      <c r="P1822" s="85">
        <f>SUM(P1817:P1821)</f>
      </c>
    </row>
    <row r="1823">
      <c r="A1823" s="98" t="s">
        <v>148056</v>
      </c>
      <c r="B1823" s="98" t="s">
        <v>148057</v>
      </c>
      <c r="C1823" s="100">
        <v>933</v>
      </c>
      <c r="D1823" s="98" t="s">
        <v>148058</v>
      </c>
      <c r="E1823" s="98" t="s">
        <v>148059</v>
      </c>
      <c r="J1823" s="101">
        <v>1502</v>
      </c>
      <c r="K1823" s="98" t="s">
        <v>148060</v>
      </c>
      <c r="L1823" s="98" t="s">
        <v>148060</v>
      </c>
      <c r="O1823" s="101">
        <v>0</v>
      </c>
      <c r="P1823" s="101">
        <v>0</v>
      </c>
    </row>
    <row r="1824">
      <c r="K1824" s="96" t="s">
        <v>148061</v>
      </c>
      <c r="O1824" s="85">
        <f>SUM(O1823:O1823)</f>
      </c>
      <c r="P1824" s="85">
        <f>SUM(P1823:P1823)</f>
      </c>
    </row>
    <row r="1825">
      <c r="A1825" s="98" t="s">
        <v>148062</v>
      </c>
      <c r="B1825" s="98" t="s">
        <v>148063</v>
      </c>
      <c r="C1825" s="100">
        <v>933</v>
      </c>
      <c r="D1825" s="98" t="s">
        <v>148064</v>
      </c>
      <c r="E1825" s="98" t="s">
        <v>148065</v>
      </c>
      <c r="F1825" s="104">
        <v>45198</v>
      </c>
      <c r="G1825" s="104">
        <v>45745</v>
      </c>
      <c r="H1825" s="104">
        <v>45928</v>
      </c>
      <c r="J1825" s="101">
        <v>1425</v>
      </c>
      <c r="K1825" s="98" t="s">
        <v>148066</v>
      </c>
      <c r="L1825" s="98" t="s">
        <v>148067</v>
      </c>
      <c r="M1825" s="98" t="s">
        <v>148068</v>
      </c>
      <c r="N1825" s="98" t="s">
        <v>148069</v>
      </c>
      <c r="O1825" s="101">
        <v>10</v>
      </c>
      <c r="P1825" s="101">
        <v>10</v>
      </c>
      <c r="Q1825" s="101">
        <v>0</v>
      </c>
      <c r="R1825" s="101">
        <v>400</v>
      </c>
    </row>
    <row r="1826">
      <c r="L1826" s="98" t="s">
        <v>148070</v>
      </c>
      <c r="M1826" s="98" t="s">
        <v>148071</v>
      </c>
      <c r="N1826" s="98" t="s">
        <v>148072</v>
      </c>
      <c r="O1826" s="101">
        <v>1543</v>
      </c>
      <c r="P1826" s="101">
        <v>1543</v>
      </c>
    </row>
    <row r="1827">
      <c r="L1827" s="98" t="s">
        <v>148073</v>
      </c>
      <c r="M1827" s="98" t="s">
        <v>148074</v>
      </c>
      <c r="N1827" s="98" t="s">
        <v>148075</v>
      </c>
      <c r="O1827" s="101">
        <v>9</v>
      </c>
      <c r="P1827" s="101">
        <v>9</v>
      </c>
    </row>
    <row r="1828">
      <c r="L1828" s="98" t="s">
        <v>148076</v>
      </c>
      <c r="M1828" s="98" t="s">
        <v>148077</v>
      </c>
      <c r="N1828" s="98" t="s">
        <v>148078</v>
      </c>
      <c r="O1828" s="101">
        <v>4</v>
      </c>
      <c r="P1828" s="101">
        <v>4</v>
      </c>
    </row>
    <row r="1829">
      <c r="L1829" s="98" t="s">
        <v>148079</v>
      </c>
      <c r="M1829" s="98" t="s">
        <v>148080</v>
      </c>
      <c r="N1829" s="98" t="s">
        <v>148081</v>
      </c>
      <c r="O1829" s="101">
        <v>25</v>
      </c>
      <c r="P1829" s="101">
        <v>0</v>
      </c>
    </row>
    <row r="1830">
      <c r="L1830" s="98" t="s">
        <v>148082</v>
      </c>
      <c r="M1830" s="98" t="s">
        <v>148083</v>
      </c>
      <c r="N1830" s="98" t="s">
        <v>148084</v>
      </c>
      <c r="O1830" s="101">
        <v>10</v>
      </c>
      <c r="P1830" s="101">
        <v>10</v>
      </c>
    </row>
    <row r="1831">
      <c r="L1831" s="98" t="s">
        <v>148085</v>
      </c>
      <c r="M1831" s="98" t="s">
        <v>148086</v>
      </c>
      <c r="N1831" s="98" t="s">
        <v>148087</v>
      </c>
      <c r="O1831" s="101">
        <v>10</v>
      </c>
      <c r="P1831" s="101">
        <v>10</v>
      </c>
    </row>
    <row r="1832">
      <c r="K1832" s="96" t="s">
        <v>148088</v>
      </c>
      <c r="O1832" s="85">
        <f>SUM(O1825:O1831)</f>
      </c>
      <c r="P1832" s="85">
        <f>SUM(P1825:P1831)</f>
      </c>
    </row>
    <row r="1833">
      <c r="A1833" s="98" t="s">
        <v>148089</v>
      </c>
      <c r="B1833" s="98" t="s">
        <v>148090</v>
      </c>
      <c r="C1833" s="100">
        <v>933</v>
      </c>
      <c r="D1833" s="98" t="s">
        <v>148091</v>
      </c>
      <c r="E1833" s="98" t="s">
        <v>148092</v>
      </c>
      <c r="F1833" s="104">
        <v>45668</v>
      </c>
      <c r="G1833" s="104">
        <v>45668</v>
      </c>
      <c r="H1833" s="104">
        <v>46069</v>
      </c>
      <c r="J1833" s="101">
        <v>1602</v>
      </c>
      <c r="K1833" s="98" t="s">
        <v>148093</v>
      </c>
      <c r="L1833" s="98" t="s">
        <v>148094</v>
      </c>
      <c r="M1833" s="98" t="s">
        <v>148095</v>
      </c>
      <c r="N1833" s="98" t="s">
        <v>148096</v>
      </c>
      <c r="O1833" s="101">
        <v>10</v>
      </c>
      <c r="P1833" s="101">
        <v>0</v>
      </c>
      <c r="Q1833" s="101">
        <v>13.029999999999999</v>
      </c>
      <c r="R1833" s="101">
        <v>900</v>
      </c>
    </row>
    <row r="1834">
      <c r="L1834" s="98" t="s">
        <v>148097</v>
      </c>
      <c r="M1834" s="98" t="s">
        <v>148098</v>
      </c>
      <c r="N1834" s="98" t="s">
        <v>148099</v>
      </c>
      <c r="O1834" s="101">
        <v>175</v>
      </c>
      <c r="P1834" s="101">
        <v>185</v>
      </c>
    </row>
    <row r="1835">
      <c r="L1835" s="98" t="s">
        <v>148100</v>
      </c>
      <c r="M1835" s="98" t="s">
        <v>148101</v>
      </c>
      <c r="N1835" s="98" t="s">
        <v>148102</v>
      </c>
      <c r="O1835" s="101">
        <v>1417</v>
      </c>
      <c r="P1835" s="101">
        <v>1417</v>
      </c>
    </row>
    <row r="1836">
      <c r="L1836" s="98" t="s">
        <v>148103</v>
      </c>
      <c r="M1836" s="98" t="s">
        <v>148104</v>
      </c>
      <c r="N1836" s="98" t="s">
        <v>148105</v>
      </c>
      <c r="O1836" s="101">
        <v>9</v>
      </c>
      <c r="P1836" s="101">
        <v>9</v>
      </c>
    </row>
    <row r="1837">
      <c r="L1837" s="98" t="s">
        <v>148106</v>
      </c>
      <c r="M1837" s="98" t="s">
        <v>148107</v>
      </c>
      <c r="N1837" s="98" t="s">
        <v>148108</v>
      </c>
      <c r="O1837" s="101">
        <v>4</v>
      </c>
      <c r="P1837" s="101">
        <v>4</v>
      </c>
    </row>
    <row r="1838">
      <c r="L1838" s="98" t="s">
        <v>148109</v>
      </c>
      <c r="M1838" s="98" t="s">
        <v>148110</v>
      </c>
      <c r="N1838" s="98" t="s">
        <v>148111</v>
      </c>
      <c r="O1838" s="101">
        <v>25</v>
      </c>
      <c r="P1838" s="101">
        <v>0</v>
      </c>
    </row>
    <row r="1839">
      <c r="L1839" s="98" t="s">
        <v>148112</v>
      </c>
      <c r="M1839" s="98" t="s">
        <v>148113</v>
      </c>
      <c r="N1839" s="98" t="s">
        <v>148114</v>
      </c>
      <c r="O1839" s="101">
        <v>10</v>
      </c>
      <c r="P1839" s="101">
        <v>10</v>
      </c>
    </row>
    <row r="1840">
      <c r="L1840" s="98" t="s">
        <v>148115</v>
      </c>
      <c r="M1840" s="98" t="s">
        <v>148116</v>
      </c>
      <c r="N1840" s="98" t="s">
        <v>148117</v>
      </c>
      <c r="O1840" s="101">
        <v>10</v>
      </c>
      <c r="P1840" s="101">
        <v>10</v>
      </c>
    </row>
    <row r="1841">
      <c r="K1841" s="96" t="s">
        <v>148118</v>
      </c>
      <c r="O1841" s="85">
        <f>SUM(O1833:O1840)</f>
      </c>
      <c r="P1841" s="85">
        <f>SUM(P1833:P1840)</f>
      </c>
    </row>
    <row r="1842">
      <c r="A1842" s="98" t="s">
        <v>148119</v>
      </c>
      <c r="B1842" s="98" t="s">
        <v>148120</v>
      </c>
      <c r="C1842" s="100">
        <v>933</v>
      </c>
      <c r="D1842" s="98" t="s">
        <v>148121</v>
      </c>
      <c r="E1842" s="98" t="s">
        <v>148122</v>
      </c>
      <c r="F1842" s="104">
        <v>45672</v>
      </c>
      <c r="G1842" s="104">
        <v>45672</v>
      </c>
      <c r="H1842" s="104">
        <v>46067</v>
      </c>
      <c r="J1842" s="101">
        <v>1502</v>
      </c>
      <c r="K1842" s="98" t="s">
        <v>148123</v>
      </c>
      <c r="L1842" s="98" t="s">
        <v>148124</v>
      </c>
      <c r="M1842" s="98" t="s">
        <v>148125</v>
      </c>
      <c r="N1842" s="98" t="s">
        <v>148126</v>
      </c>
      <c r="O1842" s="101">
        <v>10</v>
      </c>
      <c r="P1842" s="101">
        <v>85</v>
      </c>
      <c r="Q1842" s="101">
        <v>0</v>
      </c>
      <c r="R1842" s="101">
        <v>1050</v>
      </c>
    </row>
    <row r="1843">
      <c r="L1843" s="98" t="s">
        <v>148127</v>
      </c>
      <c r="M1843" s="98" t="s">
        <v>148128</v>
      </c>
      <c r="N1843" s="98" t="s">
        <v>148129</v>
      </c>
      <c r="O1843" s="101">
        <v>75</v>
      </c>
      <c r="P1843" s="101">
        <v>0</v>
      </c>
    </row>
    <row r="1844">
      <c r="L1844" s="98" t="s">
        <v>148130</v>
      </c>
      <c r="M1844" s="98" t="s">
        <v>148131</v>
      </c>
      <c r="N1844" s="98" t="s">
        <v>148132</v>
      </c>
      <c r="O1844" s="101">
        <v>1417</v>
      </c>
      <c r="P1844" s="101">
        <v>1417</v>
      </c>
    </row>
    <row r="1845">
      <c r="L1845" s="98" t="s">
        <v>148133</v>
      </c>
      <c r="M1845" s="98" t="s">
        <v>148134</v>
      </c>
      <c r="N1845" s="98" t="s">
        <v>148135</v>
      </c>
      <c r="O1845" s="101">
        <v>9</v>
      </c>
      <c r="P1845" s="101">
        <v>9</v>
      </c>
    </row>
    <row r="1846">
      <c r="L1846" s="98" t="s">
        <v>148136</v>
      </c>
      <c r="M1846" s="98" t="s">
        <v>148137</v>
      </c>
      <c r="N1846" s="98" t="s">
        <v>148138</v>
      </c>
      <c r="O1846" s="101">
        <v>4</v>
      </c>
      <c r="P1846" s="101">
        <v>4</v>
      </c>
    </row>
    <row r="1847">
      <c r="L1847" s="98" t="s">
        <v>148139</v>
      </c>
      <c r="M1847" s="98" t="s">
        <v>148140</v>
      </c>
      <c r="N1847" s="98" t="s">
        <v>148141</v>
      </c>
      <c r="O1847" s="101">
        <v>10</v>
      </c>
      <c r="P1847" s="101">
        <v>10</v>
      </c>
    </row>
    <row r="1848">
      <c r="L1848" s="98" t="s">
        <v>148142</v>
      </c>
      <c r="M1848" s="98" t="s">
        <v>148143</v>
      </c>
      <c r="N1848" s="98" t="s">
        <v>148144</v>
      </c>
      <c r="O1848" s="101">
        <v>10</v>
      </c>
      <c r="P1848" s="101">
        <v>10</v>
      </c>
    </row>
    <row r="1849">
      <c r="K1849" s="96" t="s">
        <v>148145</v>
      </c>
      <c r="O1849" s="85">
        <f>SUM(O1842:O1848)</f>
      </c>
      <c r="P1849" s="85">
        <f>SUM(P1842:P1848)</f>
      </c>
    </row>
    <row r="1850">
      <c r="A1850" s="98" t="s">
        <v>148146</v>
      </c>
      <c r="B1850" s="98" t="s">
        <v>148147</v>
      </c>
      <c r="C1850" s="100">
        <v>933</v>
      </c>
      <c r="D1850" s="98" t="s">
        <v>148148</v>
      </c>
      <c r="E1850" s="98" t="s">
        <v>148149</v>
      </c>
      <c r="F1850" s="104">
        <v>45642</v>
      </c>
      <c r="G1850" s="104">
        <v>45642</v>
      </c>
      <c r="H1850" s="104">
        <v>46037</v>
      </c>
      <c r="J1850" s="101">
        <v>1492</v>
      </c>
      <c r="K1850" s="98" t="s">
        <v>148150</v>
      </c>
      <c r="L1850" s="98" t="s">
        <v>148151</v>
      </c>
      <c r="M1850" s="98" t="s">
        <v>148152</v>
      </c>
      <c r="N1850" s="98" t="s">
        <v>148153</v>
      </c>
      <c r="O1850" s="101">
        <v>75</v>
      </c>
      <c r="P1850" s="101">
        <v>75</v>
      </c>
      <c r="Q1850" s="101">
        <v>23.289999999999999</v>
      </c>
      <c r="R1850" s="101">
        <v>1892</v>
      </c>
    </row>
    <row r="1851">
      <c r="L1851" s="98" t="s">
        <v>148154</v>
      </c>
      <c r="M1851" s="98" t="s">
        <v>148155</v>
      </c>
      <c r="N1851" s="98" t="s">
        <v>148156</v>
      </c>
      <c r="O1851" s="101">
        <v>1417</v>
      </c>
      <c r="P1851" s="101">
        <v>1417</v>
      </c>
    </row>
    <row r="1852">
      <c r="L1852" s="98" t="s">
        <v>148157</v>
      </c>
      <c r="M1852" s="98" t="s">
        <v>148158</v>
      </c>
      <c r="N1852" s="98" t="s">
        <v>148159</v>
      </c>
      <c r="O1852" s="101">
        <v>9</v>
      </c>
      <c r="P1852" s="101">
        <v>9</v>
      </c>
    </row>
    <row r="1853">
      <c r="L1853" s="98" t="s">
        <v>148160</v>
      </c>
      <c r="M1853" s="98" t="s">
        <v>148161</v>
      </c>
      <c r="N1853" s="98" t="s">
        <v>148162</v>
      </c>
      <c r="O1853" s="101">
        <v>4</v>
      </c>
      <c r="P1853" s="101">
        <v>4</v>
      </c>
    </row>
    <row r="1854">
      <c r="L1854" s="98" t="s">
        <v>148163</v>
      </c>
      <c r="M1854" s="98" t="s">
        <v>148164</v>
      </c>
      <c r="N1854" s="98" t="s">
        <v>148165</v>
      </c>
      <c r="O1854" s="101">
        <v>23.289999999999999</v>
      </c>
      <c r="P1854" s="101">
        <v>0</v>
      </c>
    </row>
    <row r="1855">
      <c r="L1855" s="98" t="s">
        <v>148166</v>
      </c>
      <c r="M1855" s="98" t="s">
        <v>148167</v>
      </c>
      <c r="N1855" s="98" t="s">
        <v>148168</v>
      </c>
      <c r="O1855" s="101">
        <v>10</v>
      </c>
      <c r="P1855" s="101">
        <v>10</v>
      </c>
    </row>
    <row r="1856">
      <c r="L1856" s="98" t="s">
        <v>148169</v>
      </c>
      <c r="M1856" s="98" t="s">
        <v>148170</v>
      </c>
      <c r="N1856" s="98" t="s">
        <v>148171</v>
      </c>
      <c r="O1856" s="101">
        <v>10</v>
      </c>
      <c r="P1856" s="101">
        <v>10</v>
      </c>
    </row>
    <row r="1857">
      <c r="K1857" s="96" t="s">
        <v>148172</v>
      </c>
      <c r="O1857" s="85">
        <f>SUM(O1850:O1856)</f>
      </c>
      <c r="P1857" s="85">
        <f>SUM(P1850:P1856)</f>
      </c>
    </row>
    <row r="1858">
      <c r="A1858" s="98" t="s">
        <v>148173</v>
      </c>
      <c r="B1858" s="98" t="s">
        <v>148174</v>
      </c>
      <c r="C1858" s="100">
        <v>933</v>
      </c>
      <c r="D1858" s="98" t="s">
        <v>148175</v>
      </c>
      <c r="E1858" s="98" t="s">
        <v>148176</v>
      </c>
      <c r="F1858" s="104">
        <v>45287</v>
      </c>
      <c r="G1858" s="104">
        <v>45658</v>
      </c>
      <c r="H1858" s="104">
        <v>46022</v>
      </c>
      <c r="J1858" s="101">
        <v>1490</v>
      </c>
      <c r="K1858" s="98" t="s">
        <v>148177</v>
      </c>
      <c r="L1858" s="98" t="s">
        <v>148178</v>
      </c>
      <c r="M1858" s="98" t="s">
        <v>148179</v>
      </c>
      <c r="N1858" s="98" t="s">
        <v>148180</v>
      </c>
      <c r="O1858" s="101">
        <v>75</v>
      </c>
      <c r="P1858" s="101">
        <v>75</v>
      </c>
      <c r="Q1858" s="101">
        <v>29.02</v>
      </c>
      <c r="R1858" s="101">
        <v>400</v>
      </c>
    </row>
    <row r="1859">
      <c r="L1859" s="98" t="s">
        <v>148181</v>
      </c>
      <c r="M1859" s="98" t="s">
        <v>148182</v>
      </c>
      <c r="N1859" s="98" t="s">
        <v>148183</v>
      </c>
      <c r="O1859" s="101">
        <v>1425</v>
      </c>
      <c r="P1859" s="101">
        <v>1425</v>
      </c>
    </row>
    <row r="1860">
      <c r="L1860" s="98" t="s">
        <v>148184</v>
      </c>
      <c r="M1860" s="98" t="s">
        <v>148185</v>
      </c>
      <c r="N1860" s="98" t="s">
        <v>148186</v>
      </c>
      <c r="O1860" s="101">
        <v>9</v>
      </c>
      <c r="P1860" s="101">
        <v>9</v>
      </c>
    </row>
    <row r="1861">
      <c r="L1861" s="98" t="s">
        <v>148187</v>
      </c>
      <c r="M1861" s="98" t="s">
        <v>148188</v>
      </c>
      <c r="N1861" s="98" t="s">
        <v>148189</v>
      </c>
      <c r="O1861" s="101">
        <v>40</v>
      </c>
      <c r="P1861" s="101">
        <v>40</v>
      </c>
    </row>
    <row r="1862">
      <c r="L1862" s="98" t="s">
        <v>148190</v>
      </c>
      <c r="M1862" s="98" t="s">
        <v>148191</v>
      </c>
      <c r="N1862" s="98" t="s">
        <v>148192</v>
      </c>
      <c r="O1862" s="101">
        <v>4</v>
      </c>
      <c r="P1862" s="101">
        <v>4</v>
      </c>
    </row>
    <row r="1863">
      <c r="L1863" s="98" t="s">
        <v>148193</v>
      </c>
      <c r="M1863" s="98" t="s">
        <v>148194</v>
      </c>
      <c r="N1863" s="98" t="s">
        <v>148195</v>
      </c>
      <c r="O1863" s="101">
        <v>25</v>
      </c>
      <c r="P1863" s="101">
        <v>0</v>
      </c>
    </row>
    <row r="1864">
      <c r="L1864" s="98" t="s">
        <v>148196</v>
      </c>
      <c r="M1864" s="98" t="s">
        <v>148197</v>
      </c>
      <c r="N1864" s="98" t="s">
        <v>148198</v>
      </c>
      <c r="O1864" s="101">
        <v>10</v>
      </c>
      <c r="P1864" s="101">
        <v>10</v>
      </c>
    </row>
    <row r="1865">
      <c r="L1865" s="98" t="s">
        <v>148199</v>
      </c>
      <c r="M1865" s="98" t="s">
        <v>148200</v>
      </c>
      <c r="N1865" s="98" t="s">
        <v>148201</v>
      </c>
      <c r="O1865" s="101">
        <v>10</v>
      </c>
      <c r="P1865" s="101">
        <v>10</v>
      </c>
    </row>
    <row r="1866">
      <c r="K1866" s="96" t="s">
        <v>148202</v>
      </c>
      <c r="O1866" s="85">
        <f>SUM(O1858:O1865)</f>
      </c>
      <c r="P1866" s="85">
        <f>SUM(P1858:P1865)</f>
      </c>
    </row>
    <row r="1867">
      <c r="A1867" s="98" t="s">
        <v>148203</v>
      </c>
      <c r="B1867" s="98" t="s">
        <v>148204</v>
      </c>
      <c r="C1867" s="100">
        <v>933</v>
      </c>
      <c r="D1867" s="98" t="s">
        <v>148205</v>
      </c>
      <c r="E1867" s="98" t="s">
        <v>148206</v>
      </c>
      <c r="F1867" s="104">
        <v>45202</v>
      </c>
      <c r="G1867" s="104">
        <v>45597</v>
      </c>
      <c r="H1867" s="104">
        <v>45777</v>
      </c>
      <c r="J1867" s="101">
        <v>1415</v>
      </c>
      <c r="K1867" s="98" t="s">
        <v>148207</v>
      </c>
      <c r="L1867" s="98" t="s">
        <v>148208</v>
      </c>
      <c r="M1867" s="98" t="s">
        <v>148209</v>
      </c>
      <c r="N1867" s="98" t="s">
        <v>148210</v>
      </c>
      <c r="O1867" s="101">
        <v>1523</v>
      </c>
      <c r="P1867" s="101">
        <v>1523</v>
      </c>
      <c r="Q1867" s="101">
        <v>0</v>
      </c>
      <c r="R1867" s="101">
        <v>450</v>
      </c>
    </row>
    <row r="1868">
      <c r="L1868" s="98" t="s">
        <v>148211</v>
      </c>
      <c r="M1868" s="98" t="s">
        <v>148212</v>
      </c>
      <c r="N1868" s="98" t="s">
        <v>148213</v>
      </c>
      <c r="O1868" s="101">
        <v>9</v>
      </c>
      <c r="P1868" s="101">
        <v>9</v>
      </c>
    </row>
    <row r="1869">
      <c r="L1869" s="98" t="s">
        <v>148214</v>
      </c>
      <c r="M1869" s="98" t="s">
        <v>148215</v>
      </c>
      <c r="N1869" s="98" t="s">
        <v>148216</v>
      </c>
      <c r="O1869" s="101">
        <v>4</v>
      </c>
      <c r="P1869" s="101">
        <v>4</v>
      </c>
    </row>
    <row r="1870">
      <c r="L1870" s="98" t="s">
        <v>148217</v>
      </c>
      <c r="M1870" s="98" t="s">
        <v>148218</v>
      </c>
      <c r="N1870" s="98" t="s">
        <v>148219</v>
      </c>
      <c r="O1870" s="101">
        <v>25</v>
      </c>
      <c r="P1870" s="101">
        <v>0</v>
      </c>
    </row>
    <row r="1871">
      <c r="L1871" s="98" t="s">
        <v>148220</v>
      </c>
      <c r="M1871" s="98" t="s">
        <v>148221</v>
      </c>
      <c r="N1871" s="98" t="s">
        <v>148222</v>
      </c>
      <c r="O1871" s="101">
        <v>10</v>
      </c>
      <c r="P1871" s="101">
        <v>10</v>
      </c>
    </row>
    <row r="1872">
      <c r="L1872" s="98" t="s">
        <v>148223</v>
      </c>
      <c r="M1872" s="98" t="s">
        <v>148224</v>
      </c>
      <c r="N1872" s="98" t="s">
        <v>148225</v>
      </c>
      <c r="O1872" s="101">
        <v>10</v>
      </c>
      <c r="P1872" s="101">
        <v>10</v>
      </c>
    </row>
    <row r="1873">
      <c r="K1873" s="96" t="s">
        <v>148226</v>
      </c>
      <c r="O1873" s="85">
        <f>SUM(O1867:O1872)</f>
      </c>
      <c r="P1873" s="85">
        <f>SUM(P1867:P1872)</f>
      </c>
    </row>
    <row r="1874">
      <c r="A1874" s="98" t="s">
        <v>148227</v>
      </c>
      <c r="B1874" s="98" t="s">
        <v>148228</v>
      </c>
      <c r="C1874" s="100">
        <v>933</v>
      </c>
      <c r="D1874" s="98" t="s">
        <v>148229</v>
      </c>
      <c r="E1874" s="98" t="s">
        <v>148230</v>
      </c>
      <c r="F1874" s="104">
        <v>45275</v>
      </c>
      <c r="G1874" s="104">
        <v>45748</v>
      </c>
      <c r="H1874" s="104">
        <v>45930</v>
      </c>
      <c r="J1874" s="101">
        <v>1415</v>
      </c>
      <c r="K1874" s="98" t="s">
        <v>148231</v>
      </c>
      <c r="L1874" s="98" t="s">
        <v>148232</v>
      </c>
      <c r="M1874" s="98" t="s">
        <v>148233</v>
      </c>
      <c r="N1874" s="98" t="s">
        <v>148234</v>
      </c>
      <c r="O1874" s="101">
        <v>1485</v>
      </c>
      <c r="P1874" s="101">
        <v>1485</v>
      </c>
      <c r="Q1874" s="101">
        <v>0</v>
      </c>
      <c r="R1874" s="101">
        <v>1415</v>
      </c>
    </row>
    <row r="1875">
      <c r="L1875" s="98" t="s">
        <v>148235</v>
      </c>
      <c r="M1875" s="98" t="s">
        <v>148236</v>
      </c>
      <c r="N1875" s="98" t="s">
        <v>148237</v>
      </c>
      <c r="O1875" s="101">
        <v>9</v>
      </c>
      <c r="P1875" s="101">
        <v>9</v>
      </c>
    </row>
    <row r="1876">
      <c r="L1876" s="98" t="s">
        <v>148238</v>
      </c>
      <c r="M1876" s="98" t="s">
        <v>148239</v>
      </c>
      <c r="N1876" s="98" t="s">
        <v>148240</v>
      </c>
      <c r="O1876" s="101">
        <v>4</v>
      </c>
      <c r="P1876" s="101">
        <v>4</v>
      </c>
    </row>
    <row r="1877">
      <c r="L1877" s="98" t="s">
        <v>148241</v>
      </c>
      <c r="M1877" s="98" t="s">
        <v>148242</v>
      </c>
      <c r="N1877" s="98" t="s">
        <v>148243</v>
      </c>
      <c r="O1877" s="101">
        <v>10</v>
      </c>
      <c r="P1877" s="101">
        <v>10</v>
      </c>
    </row>
    <row r="1878">
      <c r="L1878" s="98" t="s">
        <v>148244</v>
      </c>
      <c r="M1878" s="98" t="s">
        <v>148245</v>
      </c>
      <c r="N1878" s="98" t="s">
        <v>148246</v>
      </c>
      <c r="O1878" s="101">
        <v>10</v>
      </c>
      <c r="P1878" s="101">
        <v>10</v>
      </c>
    </row>
    <row r="1879">
      <c r="K1879" s="96" t="s">
        <v>148247</v>
      </c>
      <c r="O1879" s="85">
        <f>SUM(O1874:O1878)</f>
      </c>
      <c r="P1879" s="85">
        <f>SUM(P1874:P1878)</f>
      </c>
    </row>
    <row r="1880">
      <c r="A1880" s="98" t="s">
        <v>148248</v>
      </c>
      <c r="B1880" s="98" t="s">
        <v>148249</v>
      </c>
      <c r="C1880" s="100">
        <v>1010</v>
      </c>
      <c r="D1880" s="98" t="s">
        <v>148250</v>
      </c>
      <c r="E1880" s="98" t="s">
        <v>148251</v>
      </c>
      <c r="F1880" s="104">
        <v>44760</v>
      </c>
      <c r="G1880" s="104">
        <v>45706</v>
      </c>
      <c r="H1880" s="104">
        <v>46159</v>
      </c>
      <c r="J1880" s="101">
        <v>1769</v>
      </c>
      <c r="K1880" s="98" t="s">
        <v>148252</v>
      </c>
      <c r="L1880" s="98" t="s">
        <v>148253</v>
      </c>
      <c r="M1880" s="98" t="s">
        <v>148254</v>
      </c>
      <c r="N1880" s="98" t="s">
        <v>148255</v>
      </c>
      <c r="O1880" s="101">
        <v>75</v>
      </c>
      <c r="P1880" s="101">
        <v>0</v>
      </c>
      <c r="Q1880" s="101">
        <v>0</v>
      </c>
      <c r="R1880" s="101">
        <v>1008</v>
      </c>
    </row>
    <row r="1881">
      <c r="L1881" s="98" t="s">
        <v>148256</v>
      </c>
      <c r="M1881" s="98" t="s">
        <v>148257</v>
      </c>
      <c r="N1881" s="98" t="s">
        <v>148258</v>
      </c>
      <c r="O1881" s="101">
        <v>10</v>
      </c>
      <c r="P1881" s="101">
        <v>85</v>
      </c>
    </row>
    <row r="1882">
      <c r="L1882" s="98" t="s">
        <v>148259</v>
      </c>
      <c r="M1882" s="98" t="s">
        <v>148260</v>
      </c>
      <c r="N1882" s="98" t="s">
        <v>148261</v>
      </c>
      <c r="O1882" s="101">
        <v>1441</v>
      </c>
      <c r="P1882" s="101">
        <v>1441</v>
      </c>
    </row>
    <row r="1883">
      <c r="L1883" s="98" t="s">
        <v>148262</v>
      </c>
      <c r="M1883" s="98" t="s">
        <v>148263</v>
      </c>
      <c r="N1883" s="98" t="s">
        <v>148264</v>
      </c>
      <c r="O1883" s="101">
        <v>9</v>
      </c>
      <c r="P1883" s="101">
        <v>9</v>
      </c>
    </row>
    <row r="1884">
      <c r="L1884" s="98" t="s">
        <v>148265</v>
      </c>
      <c r="M1884" s="98" t="s">
        <v>148266</v>
      </c>
      <c r="N1884" s="98" t="s">
        <v>148267</v>
      </c>
      <c r="O1884" s="101">
        <v>40</v>
      </c>
      <c r="P1884" s="101">
        <v>40</v>
      </c>
    </row>
    <row r="1885">
      <c r="L1885" s="98" t="s">
        <v>148268</v>
      </c>
      <c r="M1885" s="98" t="s">
        <v>148269</v>
      </c>
      <c r="N1885" s="98" t="s">
        <v>148270</v>
      </c>
      <c r="O1885" s="101">
        <v>40</v>
      </c>
      <c r="P1885" s="101">
        <v>40</v>
      </c>
    </row>
    <row r="1886">
      <c r="L1886" s="98" t="s">
        <v>148271</v>
      </c>
      <c r="M1886" s="98" t="s">
        <v>148272</v>
      </c>
      <c r="N1886" s="98" t="s">
        <v>148273</v>
      </c>
      <c r="O1886" s="101">
        <v>4</v>
      </c>
      <c r="P1886" s="101">
        <v>4</v>
      </c>
    </row>
    <row r="1887">
      <c r="L1887" s="98" t="s">
        <v>148274</v>
      </c>
      <c r="M1887" s="98" t="s">
        <v>148275</v>
      </c>
      <c r="N1887" s="98" t="s">
        <v>148276</v>
      </c>
      <c r="O1887" s="101">
        <v>10</v>
      </c>
      <c r="P1887" s="101">
        <v>10</v>
      </c>
    </row>
    <row r="1888">
      <c r="L1888" s="98" t="s">
        <v>148277</v>
      </c>
      <c r="M1888" s="98" t="s">
        <v>148278</v>
      </c>
      <c r="N1888" s="98" t="s">
        <v>148279</v>
      </c>
      <c r="O1888" s="101">
        <v>10</v>
      </c>
      <c r="P1888" s="101">
        <v>10</v>
      </c>
    </row>
    <row r="1889">
      <c r="K1889" s="96" t="s">
        <v>148280</v>
      </c>
      <c r="O1889" s="85">
        <f>SUM(O1880:O1888)</f>
      </c>
      <c r="P1889" s="85">
        <f>SUM(P1880:P1888)</f>
      </c>
    </row>
    <row r="1890">
      <c r="A1890" s="98" t="s">
        <v>148281</v>
      </c>
      <c r="B1890" s="98" t="s">
        <v>148282</v>
      </c>
      <c r="C1890" s="100">
        <v>1010</v>
      </c>
      <c r="D1890" s="98" t="s">
        <v>148283</v>
      </c>
      <c r="E1890" s="98" t="s">
        <v>148284</v>
      </c>
      <c r="F1890" s="104">
        <v>45443</v>
      </c>
      <c r="G1890" s="104">
        <v>45443</v>
      </c>
      <c r="H1890" s="104">
        <v>45808</v>
      </c>
      <c r="J1890" s="101">
        <v>1554</v>
      </c>
      <c r="K1890" s="98" t="s">
        <v>148285</v>
      </c>
      <c r="L1890" s="98" t="s">
        <v>148286</v>
      </c>
      <c r="M1890" s="98" t="s">
        <v>148287</v>
      </c>
      <c r="N1890" s="98" t="s">
        <v>148288</v>
      </c>
      <c r="O1890" s="101">
        <v>10</v>
      </c>
      <c r="P1890" s="101">
        <v>10</v>
      </c>
      <c r="Q1890" s="101">
        <v>-330</v>
      </c>
      <c r="R1890" s="101">
        <v>600</v>
      </c>
    </row>
    <row r="1891">
      <c r="L1891" s="98" t="s">
        <v>148289</v>
      </c>
      <c r="M1891" s="98" t="s">
        <v>148290</v>
      </c>
      <c r="N1891" s="98" t="s">
        <v>148291</v>
      </c>
      <c r="O1891" s="101">
        <v>1544</v>
      </c>
      <c r="P1891" s="101">
        <v>1544</v>
      </c>
    </row>
    <row r="1892">
      <c r="L1892" s="98" t="s">
        <v>148292</v>
      </c>
      <c r="M1892" s="98" t="s">
        <v>148293</v>
      </c>
      <c r="N1892" s="98" t="s">
        <v>148294</v>
      </c>
      <c r="O1892" s="101">
        <v>9</v>
      </c>
      <c r="P1892" s="101">
        <v>9</v>
      </c>
    </row>
    <row r="1893">
      <c r="L1893" s="98" t="s">
        <v>148295</v>
      </c>
      <c r="M1893" s="98" t="s">
        <v>148296</v>
      </c>
      <c r="N1893" s="98" t="s">
        <v>148297</v>
      </c>
      <c r="O1893" s="101">
        <v>30</v>
      </c>
      <c r="P1893" s="101">
        <v>30</v>
      </c>
    </row>
    <row r="1894">
      <c r="L1894" s="98" t="s">
        <v>148298</v>
      </c>
      <c r="M1894" s="98" t="s">
        <v>148299</v>
      </c>
      <c r="N1894" s="98" t="s">
        <v>148300</v>
      </c>
      <c r="O1894" s="101">
        <v>4</v>
      </c>
      <c r="P1894" s="101">
        <v>4</v>
      </c>
    </row>
    <row r="1895">
      <c r="L1895" s="98" t="s">
        <v>148301</v>
      </c>
      <c r="M1895" s="98" t="s">
        <v>148302</v>
      </c>
      <c r="N1895" s="98" t="s">
        <v>148303</v>
      </c>
      <c r="O1895" s="101">
        <v>10</v>
      </c>
      <c r="P1895" s="101">
        <v>10</v>
      </c>
    </row>
    <row r="1896">
      <c r="L1896" s="98" t="s">
        <v>148304</v>
      </c>
      <c r="M1896" s="98" t="s">
        <v>148305</v>
      </c>
      <c r="N1896" s="98" t="s">
        <v>148306</v>
      </c>
      <c r="O1896" s="101">
        <v>10</v>
      </c>
      <c r="P1896" s="101">
        <v>10</v>
      </c>
    </row>
    <row r="1897">
      <c r="K1897" s="96" t="s">
        <v>148307</v>
      </c>
      <c r="O1897" s="85">
        <f>SUM(O1890:O1896)</f>
      </c>
      <c r="P1897" s="85">
        <f>SUM(P1890:P1896)</f>
      </c>
    </row>
    <row r="1898">
      <c r="A1898" s="98" t="s">
        <v>148308</v>
      </c>
      <c r="B1898" s="98" t="s">
        <v>148309</v>
      </c>
      <c r="C1898" s="100">
        <v>1010</v>
      </c>
      <c r="D1898" s="98" t="s">
        <v>148310</v>
      </c>
      <c r="E1898" s="98" t="s">
        <v>148311</v>
      </c>
      <c r="F1898" s="104">
        <v>45626</v>
      </c>
      <c r="G1898" s="104">
        <v>45626</v>
      </c>
      <c r="H1898" s="104">
        <v>46020</v>
      </c>
      <c r="J1898" s="101">
        <v>1582</v>
      </c>
      <c r="K1898" s="98" t="s">
        <v>148312</v>
      </c>
      <c r="L1898" s="98" t="s">
        <v>148313</v>
      </c>
      <c r="M1898" s="98" t="s">
        <v>148314</v>
      </c>
      <c r="N1898" s="98" t="s">
        <v>148315</v>
      </c>
      <c r="O1898" s="101">
        <v>75</v>
      </c>
      <c r="P1898" s="101">
        <v>85</v>
      </c>
      <c r="Q1898" s="101">
        <v>0</v>
      </c>
      <c r="R1898" s="101">
        <v>800</v>
      </c>
    </row>
    <row r="1899">
      <c r="L1899" s="98" t="s">
        <v>148316</v>
      </c>
      <c r="M1899" s="98" t="s">
        <v>148317</v>
      </c>
      <c r="N1899" s="98" t="s">
        <v>148318</v>
      </c>
      <c r="O1899" s="101">
        <v>10</v>
      </c>
      <c r="P1899" s="101">
        <v>0</v>
      </c>
    </row>
    <row r="1900">
      <c r="L1900" s="98" t="s">
        <v>148319</v>
      </c>
      <c r="M1900" s="98" t="s">
        <v>148320</v>
      </c>
      <c r="N1900" s="98" t="s">
        <v>148321</v>
      </c>
      <c r="O1900" s="101">
        <v>1497</v>
      </c>
      <c r="P1900" s="101">
        <v>1497</v>
      </c>
    </row>
    <row r="1901">
      <c r="L1901" s="98" t="s">
        <v>148322</v>
      </c>
      <c r="M1901" s="98" t="s">
        <v>148323</v>
      </c>
      <c r="N1901" s="98" t="s">
        <v>148324</v>
      </c>
      <c r="O1901" s="101">
        <v>9</v>
      </c>
      <c r="P1901" s="101">
        <v>9</v>
      </c>
    </row>
    <row r="1902">
      <c r="L1902" s="98" t="s">
        <v>148325</v>
      </c>
      <c r="M1902" s="98" t="s">
        <v>148326</v>
      </c>
      <c r="N1902" s="98" t="s">
        <v>148327</v>
      </c>
      <c r="O1902" s="101">
        <v>4</v>
      </c>
      <c r="P1902" s="101">
        <v>4</v>
      </c>
    </row>
    <row r="1903">
      <c r="L1903" s="98" t="s">
        <v>148328</v>
      </c>
      <c r="M1903" s="98" t="s">
        <v>148329</v>
      </c>
      <c r="N1903" s="98" t="s">
        <v>148330</v>
      </c>
      <c r="O1903" s="101">
        <v>200</v>
      </c>
      <c r="P1903" s="101">
        <v>0</v>
      </c>
    </row>
    <row r="1904">
      <c r="L1904" s="98" t="s">
        <v>148331</v>
      </c>
      <c r="M1904" s="98" t="s">
        <v>148332</v>
      </c>
      <c r="N1904" s="98" t="s">
        <v>148333</v>
      </c>
      <c r="O1904" s="101">
        <v>10</v>
      </c>
      <c r="P1904" s="101">
        <v>10</v>
      </c>
    </row>
    <row r="1905">
      <c r="L1905" s="98" t="s">
        <v>148334</v>
      </c>
      <c r="M1905" s="98" t="s">
        <v>148335</v>
      </c>
      <c r="N1905" s="98" t="s">
        <v>148336</v>
      </c>
      <c r="O1905" s="101">
        <v>10</v>
      </c>
      <c r="P1905" s="101">
        <v>10</v>
      </c>
    </row>
    <row r="1906">
      <c r="K1906" s="96" t="s">
        <v>148337</v>
      </c>
      <c r="O1906" s="85">
        <f>SUM(O1898:O1905)</f>
      </c>
      <c r="P1906" s="85">
        <f>SUM(P1898:P1905)</f>
      </c>
    </row>
    <row r="1907">
      <c r="A1907" s="98" t="s">
        <v>148338</v>
      </c>
      <c r="B1907" s="98" t="s">
        <v>148339</v>
      </c>
      <c r="C1907" s="100">
        <v>1010</v>
      </c>
      <c r="D1907" s="98" t="s">
        <v>148340</v>
      </c>
      <c r="E1907" s="98" t="s">
        <v>148341</v>
      </c>
      <c r="F1907" s="104">
        <v>45024</v>
      </c>
      <c r="G1907" s="104">
        <v>45390</v>
      </c>
      <c r="H1907" s="104">
        <v>45777</v>
      </c>
      <c r="J1907" s="101">
        <v>1694</v>
      </c>
      <c r="K1907" s="98" t="s">
        <v>148342</v>
      </c>
      <c r="L1907" s="98" t="s">
        <v>148343</v>
      </c>
      <c r="M1907" s="98" t="s">
        <v>148344</v>
      </c>
      <c r="N1907" s="98" t="s">
        <v>148345</v>
      </c>
      <c r="O1907" s="101">
        <v>10</v>
      </c>
      <c r="P1907" s="101">
        <v>10</v>
      </c>
      <c r="Q1907" s="101">
        <v>0</v>
      </c>
      <c r="R1907" s="101">
        <v>400</v>
      </c>
    </row>
    <row r="1908">
      <c r="L1908" s="98" t="s">
        <v>148346</v>
      </c>
      <c r="M1908" s="98" t="s">
        <v>148347</v>
      </c>
      <c r="N1908" s="98" t="s">
        <v>148348</v>
      </c>
      <c r="O1908" s="101">
        <v>1684</v>
      </c>
      <c r="P1908" s="101">
        <v>1684</v>
      </c>
    </row>
    <row r="1909">
      <c r="L1909" s="98" t="s">
        <v>148349</v>
      </c>
      <c r="M1909" s="98" t="s">
        <v>148350</v>
      </c>
      <c r="N1909" s="98" t="s">
        <v>148351</v>
      </c>
      <c r="O1909" s="101">
        <v>9</v>
      </c>
      <c r="P1909" s="101">
        <v>9</v>
      </c>
    </row>
    <row r="1910">
      <c r="L1910" s="98" t="s">
        <v>148352</v>
      </c>
      <c r="M1910" s="98" t="s">
        <v>148353</v>
      </c>
      <c r="N1910" s="98" t="s">
        <v>148354</v>
      </c>
      <c r="O1910" s="101">
        <v>4</v>
      </c>
      <c r="P1910" s="101">
        <v>4</v>
      </c>
    </row>
    <row r="1911">
      <c r="L1911" s="98" t="s">
        <v>148355</v>
      </c>
      <c r="M1911" s="98" t="s">
        <v>148356</v>
      </c>
      <c r="N1911" s="98" t="s">
        <v>148357</v>
      </c>
      <c r="O1911" s="101">
        <v>10</v>
      </c>
      <c r="P1911" s="101">
        <v>10</v>
      </c>
    </row>
    <row r="1912">
      <c r="L1912" s="98" t="s">
        <v>148358</v>
      </c>
      <c r="M1912" s="98" t="s">
        <v>148359</v>
      </c>
      <c r="N1912" s="98" t="s">
        <v>148360</v>
      </c>
      <c r="O1912" s="101">
        <v>10</v>
      </c>
      <c r="P1912" s="101">
        <v>10</v>
      </c>
    </row>
    <row r="1913">
      <c r="K1913" s="96" t="s">
        <v>148361</v>
      </c>
      <c r="O1913" s="85">
        <f>SUM(O1907:O1912)</f>
      </c>
      <c r="P1913" s="85">
        <f>SUM(P1907:P1912)</f>
      </c>
    </row>
    <row r="1914">
      <c r="A1914" s="98" t="s">
        <v>148362</v>
      </c>
      <c r="B1914" s="98" t="s">
        <v>148363</v>
      </c>
      <c r="C1914" s="100">
        <v>1010</v>
      </c>
      <c r="D1914" s="98" t="s">
        <v>148364</v>
      </c>
      <c r="E1914" s="98" t="s">
        <v>148365</v>
      </c>
      <c r="F1914" s="104">
        <v>45534</v>
      </c>
      <c r="G1914" s="104">
        <v>45534</v>
      </c>
      <c r="H1914" s="104">
        <v>45929</v>
      </c>
      <c r="J1914" s="101">
        <v>1619</v>
      </c>
      <c r="K1914" s="98" t="s">
        <v>148366</v>
      </c>
      <c r="L1914" s="98" t="s">
        <v>148367</v>
      </c>
      <c r="M1914" s="98" t="s">
        <v>148368</v>
      </c>
      <c r="N1914" s="98" t="s">
        <v>148369</v>
      </c>
      <c r="O1914" s="101">
        <v>75</v>
      </c>
      <c r="P1914" s="101">
        <v>75</v>
      </c>
      <c r="Q1914" s="101">
        <v>0</v>
      </c>
      <c r="R1914" s="101">
        <v>600</v>
      </c>
    </row>
    <row r="1915">
      <c r="L1915" s="98" t="s">
        <v>148370</v>
      </c>
      <c r="M1915" s="98" t="s">
        <v>148371</v>
      </c>
      <c r="N1915" s="98" t="s">
        <v>148372</v>
      </c>
      <c r="O1915" s="101">
        <v>1544</v>
      </c>
      <c r="P1915" s="101">
        <v>1544</v>
      </c>
    </row>
    <row r="1916">
      <c r="L1916" s="98" t="s">
        <v>148373</v>
      </c>
      <c r="M1916" s="98" t="s">
        <v>148374</v>
      </c>
      <c r="N1916" s="98" t="s">
        <v>148375</v>
      </c>
      <c r="O1916" s="101">
        <v>9</v>
      </c>
      <c r="P1916" s="101">
        <v>9</v>
      </c>
    </row>
    <row r="1917">
      <c r="L1917" s="98" t="s">
        <v>148376</v>
      </c>
      <c r="M1917" s="98" t="s">
        <v>148377</v>
      </c>
      <c r="N1917" s="98" t="s">
        <v>148378</v>
      </c>
      <c r="O1917" s="101">
        <v>40</v>
      </c>
      <c r="P1917" s="101">
        <v>40</v>
      </c>
    </row>
    <row r="1918">
      <c r="L1918" s="98" t="s">
        <v>148379</v>
      </c>
      <c r="M1918" s="98" t="s">
        <v>148380</v>
      </c>
      <c r="N1918" s="98" t="s">
        <v>148381</v>
      </c>
      <c r="O1918" s="101">
        <v>4</v>
      </c>
      <c r="P1918" s="101">
        <v>4</v>
      </c>
    </row>
    <row r="1919">
      <c r="L1919" s="98" t="s">
        <v>148382</v>
      </c>
      <c r="M1919" s="98" t="s">
        <v>148383</v>
      </c>
      <c r="N1919" s="98" t="s">
        <v>148384</v>
      </c>
      <c r="O1919" s="101">
        <v>25</v>
      </c>
      <c r="P1919" s="101">
        <v>0</v>
      </c>
    </row>
    <row r="1920">
      <c r="L1920" s="98" t="s">
        <v>148385</v>
      </c>
      <c r="M1920" s="98" t="s">
        <v>148386</v>
      </c>
      <c r="N1920" s="98" t="s">
        <v>148387</v>
      </c>
      <c r="O1920" s="101">
        <v>10</v>
      </c>
      <c r="P1920" s="101">
        <v>10</v>
      </c>
    </row>
    <row r="1921">
      <c r="L1921" s="98" t="s">
        <v>148388</v>
      </c>
      <c r="M1921" s="98" t="s">
        <v>148389</v>
      </c>
      <c r="N1921" s="98" t="s">
        <v>148390</v>
      </c>
      <c r="O1921" s="101">
        <v>10</v>
      </c>
      <c r="P1921" s="101">
        <v>10</v>
      </c>
    </row>
    <row r="1922">
      <c r="K1922" s="96" t="s">
        <v>148391</v>
      </c>
      <c r="O1922" s="85">
        <f>SUM(O1914:O1921)</f>
      </c>
      <c r="P1922" s="85">
        <f>SUM(P1914:P1921)</f>
      </c>
    </row>
    <row r="1923">
      <c r="A1923" s="98" t="s">
        <v>148392</v>
      </c>
      <c r="B1923" s="98" t="s">
        <v>148393</v>
      </c>
      <c r="C1923" s="100">
        <v>1010</v>
      </c>
      <c r="D1923" s="98" t="s">
        <v>148394</v>
      </c>
      <c r="E1923" s="98" t="s">
        <v>148395</v>
      </c>
      <c r="F1923" s="104">
        <v>45597</v>
      </c>
      <c r="G1923" s="104">
        <v>45597</v>
      </c>
      <c r="H1923" s="104">
        <v>45991</v>
      </c>
      <c r="J1923" s="101">
        <v>1697</v>
      </c>
      <c r="K1923" s="98" t="s">
        <v>148396</v>
      </c>
      <c r="L1923" s="98" t="s">
        <v>148397</v>
      </c>
      <c r="M1923" s="98" t="s">
        <v>148398</v>
      </c>
      <c r="N1923" s="98" t="s">
        <v>148399</v>
      </c>
      <c r="O1923" s="101">
        <v>200</v>
      </c>
      <c r="P1923" s="101">
        <v>200</v>
      </c>
      <c r="Q1923" s="101">
        <v>0</v>
      </c>
      <c r="R1923" s="101">
        <v>400</v>
      </c>
    </row>
    <row r="1924">
      <c r="L1924" s="98" t="s">
        <v>148400</v>
      </c>
      <c r="M1924" s="98" t="s">
        <v>148401</v>
      </c>
      <c r="N1924" s="98" t="s">
        <v>148402</v>
      </c>
      <c r="O1924" s="101">
        <v>1497</v>
      </c>
      <c r="P1924" s="101">
        <v>1497</v>
      </c>
    </row>
    <row r="1925">
      <c r="L1925" s="98" t="s">
        <v>148403</v>
      </c>
      <c r="M1925" s="98" t="s">
        <v>148404</v>
      </c>
      <c r="N1925" s="98" t="s">
        <v>148405</v>
      </c>
      <c r="O1925" s="101">
        <v>9</v>
      </c>
      <c r="P1925" s="101">
        <v>9</v>
      </c>
    </row>
    <row r="1926">
      <c r="L1926" s="98" t="s">
        <v>148406</v>
      </c>
      <c r="M1926" s="98" t="s">
        <v>148407</v>
      </c>
      <c r="N1926" s="98" t="s">
        <v>148408</v>
      </c>
      <c r="O1926" s="101">
        <v>4</v>
      </c>
      <c r="P1926" s="101">
        <v>4</v>
      </c>
    </row>
    <row r="1927">
      <c r="L1927" s="98" t="s">
        <v>148409</v>
      </c>
      <c r="M1927" s="98" t="s">
        <v>148410</v>
      </c>
      <c r="N1927" s="98" t="s">
        <v>148411</v>
      </c>
      <c r="O1927" s="101">
        <v>10</v>
      </c>
      <c r="P1927" s="101">
        <v>10</v>
      </c>
    </row>
    <row r="1928">
      <c r="L1928" s="98" t="s">
        <v>148412</v>
      </c>
      <c r="M1928" s="98" t="s">
        <v>148413</v>
      </c>
      <c r="N1928" s="98" t="s">
        <v>148414</v>
      </c>
      <c r="O1928" s="101">
        <v>10</v>
      </c>
      <c r="P1928" s="101">
        <v>10</v>
      </c>
    </row>
    <row r="1929">
      <c r="K1929" s="96" t="s">
        <v>148415</v>
      </c>
      <c r="O1929" s="85">
        <f>SUM(O1923:O1928)</f>
      </c>
      <c r="P1929" s="85">
        <f>SUM(P1923:P1928)</f>
      </c>
    </row>
    <row r="1930">
      <c r="A1930" s="98" t="s">
        <v>148416</v>
      </c>
      <c r="B1930" s="98" t="s">
        <v>148417</v>
      </c>
      <c r="C1930" s="100">
        <v>1010</v>
      </c>
      <c r="D1930" s="98" t="s">
        <v>148418</v>
      </c>
      <c r="E1930" s="98" t="s">
        <v>148419</v>
      </c>
      <c r="F1930" s="104">
        <v>45100</v>
      </c>
      <c r="G1930" s="104">
        <v>45466</v>
      </c>
      <c r="H1930" s="104">
        <v>45838</v>
      </c>
      <c r="J1930" s="101">
        <v>1684</v>
      </c>
      <c r="K1930" s="98" t="s">
        <v>148420</v>
      </c>
      <c r="L1930" s="98" t="s">
        <v>148421</v>
      </c>
      <c r="M1930" s="98" t="s">
        <v>148422</v>
      </c>
      <c r="N1930" s="98" t="s">
        <v>148423</v>
      </c>
      <c r="O1930" s="101">
        <v>1544</v>
      </c>
      <c r="P1930" s="101">
        <v>1544</v>
      </c>
      <c r="Q1930" s="101">
        <v>0</v>
      </c>
      <c r="R1930" s="101">
        <v>450</v>
      </c>
    </row>
    <row r="1931">
      <c r="L1931" s="98" t="s">
        <v>148424</v>
      </c>
      <c r="M1931" s="98" t="s">
        <v>148425</v>
      </c>
      <c r="N1931" s="98" t="s">
        <v>148426</v>
      </c>
      <c r="O1931" s="101">
        <v>9</v>
      </c>
      <c r="P1931" s="101">
        <v>9</v>
      </c>
    </row>
    <row r="1932">
      <c r="L1932" s="98" t="s">
        <v>148427</v>
      </c>
      <c r="M1932" s="98" t="s">
        <v>148428</v>
      </c>
      <c r="N1932" s="98" t="s">
        <v>148429</v>
      </c>
      <c r="O1932" s="101">
        <v>30</v>
      </c>
      <c r="P1932" s="101">
        <v>30</v>
      </c>
    </row>
    <row r="1933">
      <c r="L1933" s="98" t="s">
        <v>148430</v>
      </c>
      <c r="M1933" s="98" t="s">
        <v>148431</v>
      </c>
      <c r="N1933" s="98" t="s">
        <v>148432</v>
      </c>
      <c r="O1933" s="101">
        <v>30</v>
      </c>
      <c r="P1933" s="101">
        <v>30</v>
      </c>
    </row>
    <row r="1934">
      <c r="L1934" s="98" t="s">
        <v>148433</v>
      </c>
      <c r="M1934" s="98" t="s">
        <v>148434</v>
      </c>
      <c r="N1934" s="98" t="s">
        <v>148435</v>
      </c>
      <c r="O1934" s="101">
        <v>4</v>
      </c>
      <c r="P1934" s="101">
        <v>4</v>
      </c>
    </row>
    <row r="1935">
      <c r="L1935" s="98" t="s">
        <v>148436</v>
      </c>
      <c r="M1935" s="98" t="s">
        <v>148437</v>
      </c>
      <c r="N1935" s="98" t="s">
        <v>148438</v>
      </c>
      <c r="O1935" s="101">
        <v>10</v>
      </c>
      <c r="P1935" s="101">
        <v>10</v>
      </c>
    </row>
    <row r="1936">
      <c r="L1936" s="98" t="s">
        <v>148439</v>
      </c>
      <c r="M1936" s="98" t="s">
        <v>148440</v>
      </c>
      <c r="N1936" s="98" t="s">
        <v>148441</v>
      </c>
      <c r="O1936" s="101">
        <v>10</v>
      </c>
      <c r="P1936" s="101">
        <v>10</v>
      </c>
    </row>
    <row r="1937">
      <c r="K1937" s="96" t="s">
        <v>148442</v>
      </c>
      <c r="O1937" s="85">
        <f>SUM(O1930:O1936)</f>
      </c>
      <c r="P1937" s="85">
        <f>SUM(P1930:P1936)</f>
      </c>
    </row>
    <row r="1938">
      <c r="A1938" s="98" t="s">
        <v>148443</v>
      </c>
      <c r="B1938" s="98" t="s">
        <v>148444</v>
      </c>
      <c r="C1938" s="100">
        <v>1010</v>
      </c>
      <c r="D1938" s="98" t="s">
        <v>148445</v>
      </c>
      <c r="E1938" s="98" t="s">
        <v>148446</v>
      </c>
      <c r="F1938" s="104">
        <v>44385</v>
      </c>
      <c r="G1938" s="104">
        <v>45481</v>
      </c>
      <c r="H1938" s="104">
        <v>45845</v>
      </c>
      <c r="J1938" s="101">
        <v>1684</v>
      </c>
      <c r="K1938" s="98" t="s">
        <v>148447</v>
      </c>
      <c r="L1938" s="98" t="s">
        <v>148448</v>
      </c>
      <c r="M1938" s="98" t="s">
        <v>148449</v>
      </c>
      <c r="N1938" s="98" t="s">
        <v>148450</v>
      </c>
      <c r="O1938" s="101">
        <v>1544</v>
      </c>
      <c r="P1938" s="101">
        <v>1544</v>
      </c>
      <c r="Q1938" s="101">
        <v>0</v>
      </c>
      <c r="R1938" s="101">
        <v>917.5</v>
      </c>
    </row>
    <row r="1939">
      <c r="L1939" s="98" t="s">
        <v>148451</v>
      </c>
      <c r="M1939" s="98" t="s">
        <v>148452</v>
      </c>
      <c r="N1939" s="98" t="s">
        <v>148453</v>
      </c>
      <c r="O1939" s="101">
        <v>9</v>
      </c>
      <c r="P1939" s="101">
        <v>9</v>
      </c>
    </row>
    <row r="1940">
      <c r="L1940" s="98" t="s">
        <v>148454</v>
      </c>
      <c r="M1940" s="98" t="s">
        <v>148455</v>
      </c>
      <c r="N1940" s="98" t="s">
        <v>148456</v>
      </c>
      <c r="O1940" s="101">
        <v>30</v>
      </c>
      <c r="P1940" s="101">
        <v>30</v>
      </c>
    </row>
    <row r="1941">
      <c r="L1941" s="98" t="s">
        <v>148457</v>
      </c>
      <c r="M1941" s="98" t="s">
        <v>148458</v>
      </c>
      <c r="N1941" s="98" t="s">
        <v>148459</v>
      </c>
      <c r="O1941" s="101">
        <v>4</v>
      </c>
      <c r="P1941" s="101">
        <v>4</v>
      </c>
    </row>
    <row r="1942">
      <c r="L1942" s="98" t="s">
        <v>148460</v>
      </c>
      <c r="M1942" s="98" t="s">
        <v>148461</v>
      </c>
      <c r="N1942" s="98" t="s">
        <v>148462</v>
      </c>
      <c r="O1942" s="101">
        <v>10</v>
      </c>
      <c r="P1942" s="101">
        <v>10</v>
      </c>
    </row>
    <row r="1943">
      <c r="L1943" s="98" t="s">
        <v>148463</v>
      </c>
      <c r="M1943" s="98" t="s">
        <v>148464</v>
      </c>
      <c r="N1943" s="98" t="s">
        <v>148465</v>
      </c>
      <c r="O1943" s="101">
        <v>10</v>
      </c>
      <c r="P1943" s="101">
        <v>10</v>
      </c>
    </row>
    <row r="1944">
      <c r="K1944" s="96" t="s">
        <v>148466</v>
      </c>
      <c r="O1944" s="85">
        <f>SUM(O1938:O1943)</f>
      </c>
      <c r="P1944" s="85">
        <f>SUM(P1938:P1943)</f>
      </c>
    </row>
    <row r="1945">
      <c r="A1945" s="98" t="s">
        <v>148467</v>
      </c>
      <c r="B1945" s="98" t="s">
        <v>148468</v>
      </c>
      <c r="C1945" s="100">
        <v>662</v>
      </c>
      <c r="D1945" s="98" t="s">
        <v>148469</v>
      </c>
      <c r="E1945" s="98" t="s">
        <v>148470</v>
      </c>
      <c r="F1945" s="104">
        <v>42583</v>
      </c>
      <c r="G1945" s="104">
        <v>45587</v>
      </c>
      <c r="H1945" s="104">
        <v>45982</v>
      </c>
      <c r="J1945" s="101">
        <v>1200</v>
      </c>
      <c r="K1945" s="98" t="s">
        <v>148471</v>
      </c>
      <c r="L1945" s="98" t="s">
        <v>148472</v>
      </c>
      <c r="M1945" s="98" t="s">
        <v>148473</v>
      </c>
      <c r="N1945" s="98" t="s">
        <v>148474</v>
      </c>
      <c r="O1945" s="101">
        <v>75</v>
      </c>
      <c r="P1945" s="101">
        <v>10</v>
      </c>
      <c r="Q1945" s="101">
        <v>0</v>
      </c>
      <c r="R1945" s="101">
        <v>400</v>
      </c>
    </row>
    <row r="1946">
      <c r="L1946" s="98" t="s">
        <v>148475</v>
      </c>
      <c r="M1946" s="98" t="s">
        <v>148476</v>
      </c>
      <c r="N1946" s="98" t="s">
        <v>148477</v>
      </c>
      <c r="O1946" s="101">
        <v>10</v>
      </c>
      <c r="P1946" s="101">
        <v>75</v>
      </c>
    </row>
    <row r="1947">
      <c r="L1947" s="98" t="s">
        <v>148478</v>
      </c>
      <c r="M1947" s="98" t="s">
        <v>148479</v>
      </c>
      <c r="N1947" s="98" t="s">
        <v>148480</v>
      </c>
      <c r="O1947" s="101">
        <v>1100</v>
      </c>
      <c r="P1947" s="101">
        <v>1100</v>
      </c>
    </row>
    <row r="1948">
      <c r="L1948" s="98" t="s">
        <v>148481</v>
      </c>
      <c r="M1948" s="98" t="s">
        <v>148482</v>
      </c>
      <c r="N1948" s="98" t="s">
        <v>148483</v>
      </c>
      <c r="O1948" s="101">
        <v>9</v>
      </c>
      <c r="P1948" s="101">
        <v>9</v>
      </c>
    </row>
    <row r="1949">
      <c r="L1949" s="98" t="s">
        <v>148484</v>
      </c>
      <c r="M1949" s="98" t="s">
        <v>148485</v>
      </c>
      <c r="N1949" s="98" t="s">
        <v>148486</v>
      </c>
      <c r="O1949" s="101">
        <v>40</v>
      </c>
      <c r="P1949" s="101">
        <v>40</v>
      </c>
    </row>
    <row r="1950">
      <c r="L1950" s="98" t="s">
        <v>148487</v>
      </c>
      <c r="M1950" s="98" t="s">
        <v>148488</v>
      </c>
      <c r="N1950" s="98" t="s">
        <v>148489</v>
      </c>
      <c r="O1950" s="101">
        <v>4</v>
      </c>
      <c r="P1950" s="101">
        <v>4</v>
      </c>
    </row>
    <row r="1951">
      <c r="L1951" s="98" t="s">
        <v>148490</v>
      </c>
      <c r="M1951" s="98" t="s">
        <v>148491</v>
      </c>
      <c r="N1951" s="98" t="s">
        <v>148492</v>
      </c>
      <c r="O1951" s="101">
        <v>10</v>
      </c>
      <c r="P1951" s="101">
        <v>10</v>
      </c>
    </row>
    <row r="1952">
      <c r="L1952" s="98" t="s">
        <v>148493</v>
      </c>
      <c r="M1952" s="98" t="s">
        <v>148494</v>
      </c>
      <c r="N1952" s="98" t="s">
        <v>148495</v>
      </c>
      <c r="O1952" s="101">
        <v>10</v>
      </c>
      <c r="P1952" s="101">
        <v>10</v>
      </c>
    </row>
    <row r="1953">
      <c r="K1953" s="96" t="s">
        <v>148496</v>
      </c>
      <c r="O1953" s="85">
        <f>SUM(O1945:O1952)</f>
      </c>
      <c r="P1953" s="85">
        <f>SUM(P1945:P1952)</f>
      </c>
    </row>
    <row r="1954">
      <c r="A1954" s="98" t="s">
        <v>148497</v>
      </c>
      <c r="B1954" s="98" t="s">
        <v>148498</v>
      </c>
      <c r="C1954" s="100">
        <v>662</v>
      </c>
      <c r="D1954" s="98" t="s">
        <v>148499</v>
      </c>
      <c r="E1954" s="98" t="s">
        <v>148500</v>
      </c>
      <c r="F1954" s="104">
        <v>45519</v>
      </c>
      <c r="G1954" s="104">
        <v>45519</v>
      </c>
      <c r="H1954" s="104">
        <v>45883</v>
      </c>
      <c r="J1954" s="101">
        <v>1152</v>
      </c>
      <c r="K1954" s="98" t="s">
        <v>148501</v>
      </c>
      <c r="L1954" s="98" t="s">
        <v>148502</v>
      </c>
      <c r="M1954" s="98" t="s">
        <v>148503</v>
      </c>
      <c r="N1954" s="98" t="s">
        <v>148504</v>
      </c>
      <c r="O1954" s="101">
        <v>10</v>
      </c>
      <c r="P1954" s="101">
        <v>10</v>
      </c>
      <c r="Q1954" s="101">
        <v>0</v>
      </c>
      <c r="R1954" s="101">
        <v>300</v>
      </c>
    </row>
    <row r="1955">
      <c r="L1955" s="98" t="s">
        <v>148505</v>
      </c>
      <c r="M1955" s="98" t="s">
        <v>148506</v>
      </c>
      <c r="N1955" s="98" t="s">
        <v>148507</v>
      </c>
      <c r="O1955" s="101">
        <v>1142</v>
      </c>
      <c r="P1955" s="101">
        <v>1142</v>
      </c>
    </row>
    <row r="1956">
      <c r="L1956" s="98" t="s">
        <v>148508</v>
      </c>
      <c r="M1956" s="98" t="s">
        <v>148509</v>
      </c>
      <c r="N1956" s="98" t="s">
        <v>148510</v>
      </c>
      <c r="O1956" s="101">
        <v>9</v>
      </c>
      <c r="P1956" s="101">
        <v>9</v>
      </c>
    </row>
    <row r="1957">
      <c r="L1957" s="98" t="s">
        <v>148511</v>
      </c>
      <c r="M1957" s="98" t="s">
        <v>148512</v>
      </c>
      <c r="N1957" s="98" t="s">
        <v>148513</v>
      </c>
      <c r="O1957" s="101">
        <v>30</v>
      </c>
      <c r="P1957" s="101">
        <v>30</v>
      </c>
    </row>
    <row r="1958">
      <c r="L1958" s="98" t="s">
        <v>148514</v>
      </c>
      <c r="M1958" s="98" t="s">
        <v>148515</v>
      </c>
      <c r="N1958" s="98" t="s">
        <v>148516</v>
      </c>
      <c r="O1958" s="101">
        <v>4</v>
      </c>
      <c r="P1958" s="101">
        <v>4</v>
      </c>
    </row>
    <row r="1959">
      <c r="L1959" s="98" t="s">
        <v>148517</v>
      </c>
      <c r="M1959" s="98" t="s">
        <v>148518</v>
      </c>
      <c r="N1959" s="98" t="s">
        <v>148519</v>
      </c>
      <c r="O1959" s="101">
        <v>10</v>
      </c>
      <c r="P1959" s="101">
        <v>10</v>
      </c>
    </row>
    <row r="1960">
      <c r="L1960" s="98" t="s">
        <v>148520</v>
      </c>
      <c r="M1960" s="98" t="s">
        <v>148521</v>
      </c>
      <c r="N1960" s="98" t="s">
        <v>148522</v>
      </c>
      <c r="O1960" s="101">
        <v>10</v>
      </c>
      <c r="P1960" s="101">
        <v>10</v>
      </c>
    </row>
    <row r="1961">
      <c r="K1961" s="96" t="s">
        <v>148523</v>
      </c>
      <c r="O1961" s="85">
        <f>SUM(O1954:O1960)</f>
      </c>
      <c r="P1961" s="85">
        <f>SUM(P1954:P1960)</f>
      </c>
    </row>
    <row r="1962">
      <c r="A1962" s="98" t="s">
        <v>148524</v>
      </c>
      <c r="B1962" s="98" t="s">
        <v>148525</v>
      </c>
      <c r="C1962" s="100">
        <v>662</v>
      </c>
      <c r="D1962" s="98" t="s">
        <v>148526</v>
      </c>
      <c r="E1962" s="98" t="s">
        <v>148527</v>
      </c>
      <c r="F1962" s="104">
        <v>42109</v>
      </c>
      <c r="G1962" s="104">
        <v>45475</v>
      </c>
      <c r="H1962" s="104">
        <v>45869</v>
      </c>
      <c r="J1962" s="101">
        <v>1125</v>
      </c>
      <c r="K1962" s="98" t="s">
        <v>148528</v>
      </c>
      <c r="L1962" s="98" t="s">
        <v>148529</v>
      </c>
      <c r="M1962" s="98" t="s">
        <v>148530</v>
      </c>
      <c r="N1962" s="98" t="s">
        <v>148531</v>
      </c>
      <c r="O1962" s="101">
        <v>10</v>
      </c>
      <c r="P1962" s="101">
        <v>10</v>
      </c>
      <c r="Q1962" s="101">
        <v>0</v>
      </c>
      <c r="R1962" s="101">
        <v>200</v>
      </c>
    </row>
    <row r="1963">
      <c r="L1963" s="98" t="s">
        <v>148532</v>
      </c>
      <c r="M1963" s="98" t="s">
        <v>148533</v>
      </c>
      <c r="N1963" s="98" t="s">
        <v>148534</v>
      </c>
      <c r="O1963" s="101">
        <v>1088</v>
      </c>
      <c r="P1963" s="101">
        <v>1088</v>
      </c>
    </row>
    <row r="1964">
      <c r="L1964" s="98" t="s">
        <v>148535</v>
      </c>
      <c r="M1964" s="98" t="s">
        <v>148536</v>
      </c>
      <c r="N1964" s="98" t="s">
        <v>148537</v>
      </c>
      <c r="O1964" s="101">
        <v>9</v>
      </c>
      <c r="P1964" s="101">
        <v>9</v>
      </c>
    </row>
    <row r="1965">
      <c r="L1965" s="98" t="s">
        <v>148538</v>
      </c>
      <c r="M1965" s="98" t="s">
        <v>148539</v>
      </c>
      <c r="N1965" s="98" t="s">
        <v>148540</v>
      </c>
      <c r="O1965" s="101">
        <v>40</v>
      </c>
      <c r="P1965" s="101">
        <v>40</v>
      </c>
    </row>
    <row r="1966">
      <c r="L1966" s="98" t="s">
        <v>148541</v>
      </c>
      <c r="M1966" s="98" t="s">
        <v>148542</v>
      </c>
      <c r="N1966" s="98" t="s">
        <v>148543</v>
      </c>
      <c r="O1966" s="101">
        <v>4</v>
      </c>
      <c r="P1966" s="101">
        <v>4</v>
      </c>
    </row>
    <row r="1967">
      <c r="L1967" s="98" t="s">
        <v>148544</v>
      </c>
      <c r="M1967" s="98" t="s">
        <v>148545</v>
      </c>
      <c r="N1967" s="98" t="s">
        <v>148546</v>
      </c>
      <c r="O1967" s="101">
        <v>10</v>
      </c>
      <c r="P1967" s="101">
        <v>10</v>
      </c>
    </row>
    <row r="1968">
      <c r="L1968" s="98" t="s">
        <v>148547</v>
      </c>
      <c r="M1968" s="98" t="s">
        <v>148548</v>
      </c>
      <c r="N1968" s="98" t="s">
        <v>148549</v>
      </c>
      <c r="O1968" s="101">
        <v>10</v>
      </c>
      <c r="P1968" s="101">
        <v>10</v>
      </c>
    </row>
    <row r="1969">
      <c r="K1969" s="96" t="s">
        <v>148550</v>
      </c>
      <c r="O1969" s="85">
        <f>SUM(O1962:O1968)</f>
      </c>
      <c r="P1969" s="85">
        <f>SUM(P1962:P1968)</f>
      </c>
    </row>
    <row r="1970">
      <c r="A1970" s="98" t="s">
        <v>148551</v>
      </c>
      <c r="B1970" s="98" t="s">
        <v>148552</v>
      </c>
      <c r="C1970" s="100">
        <v>662</v>
      </c>
      <c r="D1970" s="98" t="s">
        <v>148553</v>
      </c>
      <c r="E1970" s="98" t="s">
        <v>148554</v>
      </c>
      <c r="F1970" s="104">
        <v>44860</v>
      </c>
      <c r="G1970" s="104">
        <v>45622</v>
      </c>
      <c r="H1970" s="104">
        <v>46016</v>
      </c>
      <c r="J1970" s="101">
        <v>1200</v>
      </c>
      <c r="K1970" s="98" t="s">
        <v>148555</v>
      </c>
      <c r="L1970" s="98" t="s">
        <v>148556</v>
      </c>
      <c r="M1970" s="98" t="s">
        <v>148557</v>
      </c>
      <c r="N1970" s="98" t="s">
        <v>148558</v>
      </c>
      <c r="O1970" s="101">
        <v>10</v>
      </c>
      <c r="P1970" s="101">
        <v>75</v>
      </c>
      <c r="Q1970" s="101">
        <v>0</v>
      </c>
      <c r="R1970" s="101">
        <v>300</v>
      </c>
    </row>
    <row r="1971">
      <c r="L1971" s="98" t="s">
        <v>148559</v>
      </c>
      <c r="M1971" s="98" t="s">
        <v>148560</v>
      </c>
      <c r="N1971" s="98" t="s">
        <v>148561</v>
      </c>
      <c r="O1971" s="101">
        <v>75</v>
      </c>
      <c r="P1971" s="101">
        <v>10</v>
      </c>
    </row>
    <row r="1972">
      <c r="L1972" s="98" t="s">
        <v>148562</v>
      </c>
      <c r="M1972" s="98" t="s">
        <v>148563</v>
      </c>
      <c r="N1972" s="98" t="s">
        <v>148564</v>
      </c>
      <c r="O1972" s="101">
        <v>1030</v>
      </c>
      <c r="P1972" s="101">
        <v>1030</v>
      </c>
    </row>
    <row r="1973">
      <c r="L1973" s="98" t="s">
        <v>148565</v>
      </c>
      <c r="M1973" s="98" t="s">
        <v>148566</v>
      </c>
      <c r="N1973" s="98" t="s">
        <v>148567</v>
      </c>
      <c r="O1973" s="101">
        <v>9</v>
      </c>
      <c r="P1973" s="101">
        <v>9</v>
      </c>
    </row>
    <row r="1974">
      <c r="L1974" s="98" t="s">
        <v>148568</v>
      </c>
      <c r="M1974" s="98" t="s">
        <v>148569</v>
      </c>
      <c r="N1974" s="98" t="s">
        <v>148570</v>
      </c>
      <c r="O1974" s="101">
        <v>4</v>
      </c>
      <c r="P1974" s="101">
        <v>4</v>
      </c>
    </row>
    <row r="1975">
      <c r="L1975" s="98" t="s">
        <v>148571</v>
      </c>
      <c r="M1975" s="98" t="s">
        <v>148572</v>
      </c>
      <c r="N1975" s="98" t="s">
        <v>148573</v>
      </c>
      <c r="O1975" s="101">
        <v>10</v>
      </c>
      <c r="P1975" s="101">
        <v>10</v>
      </c>
    </row>
    <row r="1976">
      <c r="L1976" s="98" t="s">
        <v>148574</v>
      </c>
      <c r="M1976" s="98" t="s">
        <v>148575</v>
      </c>
      <c r="N1976" s="98" t="s">
        <v>148576</v>
      </c>
      <c r="O1976" s="101">
        <v>10</v>
      </c>
      <c r="P1976" s="101">
        <v>10</v>
      </c>
    </row>
    <row r="1977">
      <c r="K1977" s="96" t="s">
        <v>148577</v>
      </c>
      <c r="O1977" s="85">
        <f>SUM(O1970:O1976)</f>
      </c>
      <c r="P1977" s="85">
        <f>SUM(P1970:P1976)</f>
      </c>
    </row>
    <row r="1978">
      <c r="A1978" s="98" t="s">
        <v>148578</v>
      </c>
      <c r="B1978" s="98" t="s">
        <v>148579</v>
      </c>
      <c r="C1978" s="100">
        <v>662</v>
      </c>
      <c r="D1978" s="98" t="s">
        <v>148580</v>
      </c>
      <c r="E1978" s="98" t="s">
        <v>148581</v>
      </c>
      <c r="F1978" s="104">
        <v>42614</v>
      </c>
      <c r="G1978" s="104">
        <v>45492</v>
      </c>
      <c r="H1978" s="104">
        <v>45826</v>
      </c>
      <c r="J1978" s="101">
        <v>1125</v>
      </c>
      <c r="K1978" s="98" t="s">
        <v>148582</v>
      </c>
      <c r="L1978" s="98" t="s">
        <v>148583</v>
      </c>
      <c r="M1978" s="98" t="s">
        <v>148584</v>
      </c>
      <c r="N1978" s="98" t="s">
        <v>148585</v>
      </c>
      <c r="O1978" s="101">
        <v>10</v>
      </c>
      <c r="P1978" s="101">
        <v>10</v>
      </c>
      <c r="Q1978" s="101">
        <v>0</v>
      </c>
      <c r="R1978" s="101">
        <v>700</v>
      </c>
    </row>
    <row r="1979">
      <c r="L1979" s="98" t="s">
        <v>148586</v>
      </c>
      <c r="M1979" s="98" t="s">
        <v>148587</v>
      </c>
      <c r="N1979" s="98" t="s">
        <v>148588</v>
      </c>
      <c r="O1979" s="101">
        <v>1138</v>
      </c>
      <c r="P1979" s="101">
        <v>1138</v>
      </c>
    </row>
    <row r="1980">
      <c r="L1980" s="98" t="s">
        <v>148589</v>
      </c>
      <c r="M1980" s="98" t="s">
        <v>148590</v>
      </c>
      <c r="N1980" s="98" t="s">
        <v>148591</v>
      </c>
      <c r="O1980" s="101">
        <v>9</v>
      </c>
      <c r="P1980" s="101">
        <v>9</v>
      </c>
    </row>
    <row r="1981">
      <c r="L1981" s="98" t="s">
        <v>148592</v>
      </c>
      <c r="M1981" s="98" t="s">
        <v>148593</v>
      </c>
      <c r="N1981" s="98" t="s">
        <v>148594</v>
      </c>
      <c r="O1981" s="101">
        <v>4</v>
      </c>
      <c r="P1981" s="101">
        <v>4</v>
      </c>
    </row>
    <row r="1982">
      <c r="L1982" s="98" t="s">
        <v>148595</v>
      </c>
      <c r="M1982" s="98" t="s">
        <v>148596</v>
      </c>
      <c r="N1982" s="98" t="s">
        <v>148597</v>
      </c>
      <c r="O1982" s="101">
        <v>10</v>
      </c>
      <c r="P1982" s="101">
        <v>10</v>
      </c>
    </row>
    <row r="1983">
      <c r="L1983" s="98" t="s">
        <v>148598</v>
      </c>
      <c r="M1983" s="98" t="s">
        <v>148599</v>
      </c>
      <c r="N1983" s="98" t="s">
        <v>148600</v>
      </c>
      <c r="O1983" s="101">
        <v>10</v>
      </c>
      <c r="P1983" s="101">
        <v>10</v>
      </c>
    </row>
    <row r="1984">
      <c r="K1984" s="96" t="s">
        <v>148601</v>
      </c>
      <c r="O1984" s="85">
        <f>SUM(O1978:O1983)</f>
      </c>
      <c r="P1984" s="85">
        <f>SUM(P1978:P1983)</f>
      </c>
    </row>
    <row r="1985">
      <c r="A1985" s="98" t="s">
        <v>148602</v>
      </c>
      <c r="B1985" s="98" t="s">
        <v>148603</v>
      </c>
      <c r="C1985" s="100">
        <v>662</v>
      </c>
      <c r="D1985" s="98" t="s">
        <v>148604</v>
      </c>
      <c r="E1985" s="98" t="s">
        <v>148605</v>
      </c>
      <c r="F1985" s="104">
        <v>45532</v>
      </c>
      <c r="G1985" s="104">
        <v>45532</v>
      </c>
      <c r="H1985" s="104">
        <v>45896</v>
      </c>
      <c r="J1985" s="101">
        <v>1227</v>
      </c>
      <c r="K1985" s="98" t="s">
        <v>148606</v>
      </c>
      <c r="L1985" s="98" t="s">
        <v>148607</v>
      </c>
      <c r="M1985" s="98" t="s">
        <v>148608</v>
      </c>
      <c r="N1985" s="98" t="s">
        <v>148609</v>
      </c>
      <c r="O1985" s="101">
        <v>10</v>
      </c>
      <c r="P1985" s="101">
        <v>85</v>
      </c>
      <c r="Q1985" s="101">
        <v>0</v>
      </c>
      <c r="R1985" s="101">
        <v>350</v>
      </c>
    </row>
    <row r="1986">
      <c r="L1986" s="98" t="s">
        <v>148610</v>
      </c>
      <c r="M1986" s="98" t="s">
        <v>148611</v>
      </c>
      <c r="N1986" s="98" t="s">
        <v>148612</v>
      </c>
      <c r="O1986" s="101">
        <v>75</v>
      </c>
      <c r="P1986" s="101">
        <v>0</v>
      </c>
    </row>
    <row r="1987">
      <c r="L1987" s="98" t="s">
        <v>148613</v>
      </c>
      <c r="M1987" s="98" t="s">
        <v>148614</v>
      </c>
      <c r="N1987" s="98" t="s">
        <v>148615</v>
      </c>
      <c r="O1987" s="101">
        <v>1142</v>
      </c>
      <c r="P1987" s="101">
        <v>1142</v>
      </c>
    </row>
    <row r="1988">
      <c r="L1988" s="98" t="s">
        <v>148616</v>
      </c>
      <c r="M1988" s="98" t="s">
        <v>148617</v>
      </c>
      <c r="N1988" s="98" t="s">
        <v>148618</v>
      </c>
      <c r="O1988" s="101">
        <v>9</v>
      </c>
      <c r="P1988" s="101">
        <v>9</v>
      </c>
    </row>
    <row r="1989">
      <c r="L1989" s="98" t="s">
        <v>148619</v>
      </c>
      <c r="M1989" s="98" t="s">
        <v>148620</v>
      </c>
      <c r="N1989" s="98" t="s">
        <v>148621</v>
      </c>
      <c r="O1989" s="101">
        <v>4</v>
      </c>
      <c r="P1989" s="101">
        <v>4</v>
      </c>
    </row>
    <row r="1990">
      <c r="L1990" s="98" t="s">
        <v>148622</v>
      </c>
      <c r="M1990" s="98" t="s">
        <v>148623</v>
      </c>
      <c r="N1990" s="98" t="s">
        <v>148624</v>
      </c>
      <c r="O1990" s="101">
        <v>10</v>
      </c>
      <c r="P1990" s="101">
        <v>10</v>
      </c>
    </row>
    <row r="1991">
      <c r="L1991" s="98" t="s">
        <v>148625</v>
      </c>
      <c r="M1991" s="98" t="s">
        <v>148626</v>
      </c>
      <c r="N1991" s="98" t="s">
        <v>148627</v>
      </c>
      <c r="O1991" s="101">
        <v>10</v>
      </c>
      <c r="P1991" s="101">
        <v>10</v>
      </c>
    </row>
    <row r="1992">
      <c r="K1992" s="96" t="s">
        <v>148628</v>
      </c>
      <c r="O1992" s="85">
        <f>SUM(O1985:O1991)</f>
      </c>
      <c r="P1992" s="85">
        <f>SUM(P1985:P1991)</f>
      </c>
    </row>
    <row r="1993">
      <c r="A1993" s="98" t="s">
        <v>148629</v>
      </c>
      <c r="B1993" s="98" t="s">
        <v>148630</v>
      </c>
      <c r="C1993" s="100">
        <v>662</v>
      </c>
      <c r="D1993" s="98" t="s">
        <v>148631</v>
      </c>
      <c r="E1993" s="98" t="s">
        <v>148632</v>
      </c>
      <c r="F1993" s="104">
        <v>45582</v>
      </c>
      <c r="G1993" s="104">
        <v>45582</v>
      </c>
      <c r="H1993" s="104">
        <v>45977</v>
      </c>
      <c r="J1993" s="101">
        <v>1307</v>
      </c>
      <c r="K1993" s="98" t="s">
        <v>148633</v>
      </c>
      <c r="L1993" s="98" t="s">
        <v>148634</v>
      </c>
      <c r="M1993" s="98" t="s">
        <v>148635</v>
      </c>
      <c r="N1993" s="98" t="s">
        <v>148636</v>
      </c>
      <c r="O1993" s="101">
        <v>10</v>
      </c>
      <c r="P1993" s="101">
        <v>10</v>
      </c>
      <c r="Q1993" s="101">
        <v>0</v>
      </c>
      <c r="R1993" s="101">
        <v>1307</v>
      </c>
    </row>
    <row r="1994">
      <c r="L1994" s="98" t="s">
        <v>148637</v>
      </c>
      <c r="M1994" s="98" t="s">
        <v>148638</v>
      </c>
      <c r="N1994" s="98" t="s">
        <v>148639</v>
      </c>
      <c r="O1994" s="101">
        <v>200</v>
      </c>
      <c r="P1994" s="101">
        <v>200</v>
      </c>
    </row>
    <row r="1995">
      <c r="L1995" s="98" t="s">
        <v>148640</v>
      </c>
      <c r="M1995" s="98" t="s">
        <v>148641</v>
      </c>
      <c r="N1995" s="98" t="s">
        <v>148642</v>
      </c>
      <c r="O1995" s="101">
        <v>1097</v>
      </c>
      <c r="P1995" s="101">
        <v>1097</v>
      </c>
    </row>
    <row r="1996">
      <c r="L1996" s="98" t="s">
        <v>148643</v>
      </c>
      <c r="M1996" s="98" t="s">
        <v>148644</v>
      </c>
      <c r="N1996" s="98" t="s">
        <v>148645</v>
      </c>
      <c r="O1996" s="101">
        <v>9</v>
      </c>
      <c r="P1996" s="101">
        <v>9</v>
      </c>
    </row>
    <row r="1997">
      <c r="L1997" s="98" t="s">
        <v>148646</v>
      </c>
      <c r="M1997" s="98" t="s">
        <v>148647</v>
      </c>
      <c r="N1997" s="98" t="s">
        <v>148648</v>
      </c>
      <c r="O1997" s="101">
        <v>40</v>
      </c>
      <c r="P1997" s="101">
        <v>40</v>
      </c>
    </row>
    <row r="1998">
      <c r="L1998" s="98" t="s">
        <v>148649</v>
      </c>
      <c r="M1998" s="98" t="s">
        <v>148650</v>
      </c>
      <c r="N1998" s="98" t="s">
        <v>148651</v>
      </c>
      <c r="O1998" s="101">
        <v>4</v>
      </c>
      <c r="P1998" s="101">
        <v>4</v>
      </c>
    </row>
    <row r="1999">
      <c r="L1999" s="98" t="s">
        <v>148652</v>
      </c>
      <c r="M1999" s="98" t="s">
        <v>148653</v>
      </c>
      <c r="N1999" s="98" t="s">
        <v>148654</v>
      </c>
      <c r="O1999" s="101">
        <v>10</v>
      </c>
      <c r="P1999" s="101">
        <v>10</v>
      </c>
    </row>
    <row r="2000">
      <c r="L2000" s="98" t="s">
        <v>148655</v>
      </c>
      <c r="M2000" s="98" t="s">
        <v>148656</v>
      </c>
      <c r="N2000" s="98" t="s">
        <v>148657</v>
      </c>
      <c r="O2000" s="101">
        <v>10</v>
      </c>
      <c r="P2000" s="101">
        <v>10</v>
      </c>
    </row>
    <row r="2001">
      <c r="K2001" s="96" t="s">
        <v>148658</v>
      </c>
      <c r="O2001" s="85">
        <f>SUM(O1993:O2000)</f>
      </c>
      <c r="P2001" s="85">
        <f>SUM(P1993:P2000)</f>
      </c>
    </row>
    <row r="2002">
      <c r="A2002" s="98" t="s">
        <v>148659</v>
      </c>
      <c r="B2002" s="98" t="s">
        <v>148660</v>
      </c>
      <c r="C2002" s="100">
        <v>662</v>
      </c>
      <c r="D2002" s="98" t="s">
        <v>148661</v>
      </c>
      <c r="E2002" s="98" t="s">
        <v>148662</v>
      </c>
      <c r="F2002" s="104">
        <v>45482</v>
      </c>
      <c r="G2002" s="104">
        <v>45666</v>
      </c>
      <c r="H2002" s="104">
        <v>45846</v>
      </c>
      <c r="J2002" s="101">
        <v>1227</v>
      </c>
      <c r="K2002" s="98" t="s">
        <v>148663</v>
      </c>
      <c r="L2002" s="98" t="s">
        <v>148664</v>
      </c>
      <c r="M2002" s="98" t="s">
        <v>148665</v>
      </c>
      <c r="N2002" s="98" t="s">
        <v>148666</v>
      </c>
      <c r="O2002" s="101">
        <v>75</v>
      </c>
      <c r="P2002" s="101">
        <v>10</v>
      </c>
      <c r="Q2002" s="101">
        <v>0</v>
      </c>
      <c r="R2002" s="101">
        <v>1277</v>
      </c>
    </row>
    <row r="2003">
      <c r="L2003" s="98" t="s">
        <v>148667</v>
      </c>
      <c r="M2003" s="98" t="s">
        <v>148668</v>
      </c>
      <c r="N2003" s="98" t="s">
        <v>148669</v>
      </c>
      <c r="O2003" s="101">
        <v>10</v>
      </c>
      <c r="P2003" s="101">
        <v>75</v>
      </c>
    </row>
    <row r="2004">
      <c r="L2004" s="98" t="s">
        <v>148670</v>
      </c>
      <c r="M2004" s="98" t="s">
        <v>148671</v>
      </c>
      <c r="N2004" s="98" t="s">
        <v>148672</v>
      </c>
      <c r="O2004" s="101">
        <v>1202</v>
      </c>
      <c r="P2004" s="101">
        <v>1202</v>
      </c>
    </row>
    <row r="2005">
      <c r="L2005" s="98" t="s">
        <v>148673</v>
      </c>
      <c r="M2005" s="98" t="s">
        <v>148674</v>
      </c>
      <c r="N2005" s="98" t="s">
        <v>148675</v>
      </c>
      <c r="O2005" s="101">
        <v>9</v>
      </c>
      <c r="P2005" s="101">
        <v>9</v>
      </c>
    </row>
    <row r="2006">
      <c r="L2006" s="98" t="s">
        <v>148676</v>
      </c>
      <c r="M2006" s="98" t="s">
        <v>148677</v>
      </c>
      <c r="N2006" s="98" t="s">
        <v>148678</v>
      </c>
      <c r="O2006" s="101">
        <v>4</v>
      </c>
      <c r="P2006" s="101">
        <v>4</v>
      </c>
    </row>
    <row r="2007">
      <c r="L2007" s="98" t="s">
        <v>148679</v>
      </c>
      <c r="M2007" s="98" t="s">
        <v>148680</v>
      </c>
      <c r="N2007" s="98" t="s">
        <v>148681</v>
      </c>
      <c r="O2007" s="101">
        <v>10</v>
      </c>
      <c r="P2007" s="101">
        <v>10</v>
      </c>
    </row>
    <row r="2008">
      <c r="L2008" s="98" t="s">
        <v>148682</v>
      </c>
      <c r="M2008" s="98" t="s">
        <v>148683</v>
      </c>
      <c r="N2008" s="98" t="s">
        <v>148684</v>
      </c>
      <c r="O2008" s="101">
        <v>10</v>
      </c>
      <c r="P2008" s="101">
        <v>10</v>
      </c>
    </row>
    <row r="2009">
      <c r="K2009" s="96" t="s">
        <v>148685</v>
      </c>
      <c r="O2009" s="85">
        <f>SUM(O2002:O2008)</f>
      </c>
      <c r="P2009" s="85">
        <f>SUM(P2002:P2008)</f>
      </c>
    </row>
    <row r="2010">
      <c r="A2010" s="98" t="s">
        <v>148686</v>
      </c>
      <c r="B2010" s="98" t="s">
        <v>148687</v>
      </c>
      <c r="C2010" s="100">
        <v>662</v>
      </c>
      <c r="D2010" s="98" t="s">
        <v>148688</v>
      </c>
      <c r="E2010" s="98" t="s">
        <v>148689</v>
      </c>
      <c r="F2010" s="104">
        <v>44363</v>
      </c>
      <c r="G2010" s="104">
        <v>45459</v>
      </c>
      <c r="H2010" s="104">
        <v>45853</v>
      </c>
      <c r="J2010" s="101">
        <v>1190</v>
      </c>
      <c r="K2010" s="98" t="s">
        <v>148690</v>
      </c>
      <c r="L2010" s="98" t="s">
        <v>148691</v>
      </c>
      <c r="M2010" s="98" t="s">
        <v>148692</v>
      </c>
      <c r="N2010" s="98" t="s">
        <v>148693</v>
      </c>
      <c r="O2010" s="101">
        <v>75</v>
      </c>
      <c r="P2010" s="101">
        <v>75</v>
      </c>
      <c r="Q2010" s="101">
        <v>0</v>
      </c>
      <c r="R2010" s="101">
        <v>300</v>
      </c>
    </row>
    <row r="2011">
      <c r="L2011" s="98" t="s">
        <v>148694</v>
      </c>
      <c r="M2011" s="98" t="s">
        <v>148695</v>
      </c>
      <c r="N2011" s="98" t="s">
        <v>148696</v>
      </c>
      <c r="O2011" s="101">
        <v>1075</v>
      </c>
      <c r="P2011" s="101">
        <v>1075</v>
      </c>
    </row>
    <row r="2012">
      <c r="L2012" s="98" t="s">
        <v>148697</v>
      </c>
      <c r="M2012" s="98" t="s">
        <v>148698</v>
      </c>
      <c r="N2012" s="98" t="s">
        <v>148699</v>
      </c>
      <c r="O2012" s="101">
        <v>9</v>
      </c>
      <c r="P2012" s="101">
        <v>9</v>
      </c>
    </row>
    <row r="2013">
      <c r="L2013" s="98" t="s">
        <v>148700</v>
      </c>
      <c r="M2013" s="98" t="s">
        <v>148701</v>
      </c>
      <c r="N2013" s="98" t="s">
        <v>148702</v>
      </c>
      <c r="O2013" s="101">
        <v>40</v>
      </c>
      <c r="P2013" s="101">
        <v>40</v>
      </c>
    </row>
    <row r="2014">
      <c r="L2014" s="98" t="s">
        <v>148703</v>
      </c>
      <c r="M2014" s="98" t="s">
        <v>148704</v>
      </c>
      <c r="N2014" s="98" t="s">
        <v>148705</v>
      </c>
      <c r="O2014" s="101">
        <v>4</v>
      </c>
      <c r="P2014" s="101">
        <v>4</v>
      </c>
    </row>
    <row r="2015">
      <c r="L2015" s="98" t="s">
        <v>148706</v>
      </c>
      <c r="M2015" s="98" t="s">
        <v>148707</v>
      </c>
      <c r="N2015" s="98" t="s">
        <v>148708</v>
      </c>
      <c r="O2015" s="101">
        <v>10</v>
      </c>
      <c r="P2015" s="101">
        <v>10</v>
      </c>
    </row>
    <row r="2016">
      <c r="L2016" s="98" t="s">
        <v>148709</v>
      </c>
      <c r="M2016" s="98" t="s">
        <v>148710</v>
      </c>
      <c r="N2016" s="98" t="s">
        <v>148711</v>
      </c>
      <c r="O2016" s="101">
        <v>10</v>
      </c>
      <c r="P2016" s="101">
        <v>10</v>
      </c>
    </row>
    <row r="2017">
      <c r="K2017" s="96" t="s">
        <v>148712</v>
      </c>
      <c r="O2017" s="85">
        <f>SUM(O2010:O2016)</f>
      </c>
      <c r="P2017" s="85">
        <f>SUM(P2010:P2016)</f>
      </c>
    </row>
    <row r="2018">
      <c r="A2018" s="98" t="s">
        <v>148713</v>
      </c>
      <c r="B2018" s="98" t="s">
        <v>148714</v>
      </c>
      <c r="C2018" s="100">
        <v>662</v>
      </c>
      <c r="D2018" s="98" t="s">
        <v>148715</v>
      </c>
      <c r="E2018" s="98" t="s">
        <v>148716</v>
      </c>
      <c r="F2018" s="104">
        <v>45308</v>
      </c>
      <c r="G2018" s="104">
        <v>45689</v>
      </c>
      <c r="H2018" s="104">
        <v>46053</v>
      </c>
      <c r="J2018" s="101">
        <v>1190</v>
      </c>
      <c r="K2018" s="98" t="s">
        <v>148717</v>
      </c>
      <c r="L2018" s="98" t="s">
        <v>148718</v>
      </c>
      <c r="M2018" s="98" t="s">
        <v>148719</v>
      </c>
      <c r="N2018" s="98" t="s">
        <v>148720</v>
      </c>
      <c r="O2018" s="101">
        <v>75</v>
      </c>
      <c r="P2018" s="101">
        <v>75</v>
      </c>
      <c r="Q2018" s="101">
        <v>0</v>
      </c>
      <c r="R2018" s="101">
        <v>1190</v>
      </c>
    </row>
    <row r="2019">
      <c r="L2019" s="98" t="s">
        <v>148721</v>
      </c>
      <c r="M2019" s="98" t="s">
        <v>148722</v>
      </c>
      <c r="N2019" s="98" t="s">
        <v>148723</v>
      </c>
      <c r="O2019" s="101">
        <v>1125</v>
      </c>
      <c r="P2019" s="101">
        <v>1125</v>
      </c>
    </row>
    <row r="2020">
      <c r="L2020" s="98" t="s">
        <v>148724</v>
      </c>
      <c r="M2020" s="98" t="s">
        <v>148725</v>
      </c>
      <c r="N2020" s="98" t="s">
        <v>148726</v>
      </c>
      <c r="O2020" s="101">
        <v>9</v>
      </c>
      <c r="P2020" s="101">
        <v>9</v>
      </c>
    </row>
    <row r="2021">
      <c r="L2021" s="98" t="s">
        <v>148727</v>
      </c>
      <c r="M2021" s="98" t="s">
        <v>148728</v>
      </c>
      <c r="N2021" s="98" t="s">
        <v>148729</v>
      </c>
      <c r="O2021" s="101">
        <v>40</v>
      </c>
      <c r="P2021" s="101">
        <v>40</v>
      </c>
    </row>
    <row r="2022">
      <c r="L2022" s="98" t="s">
        <v>148730</v>
      </c>
      <c r="M2022" s="98" t="s">
        <v>148731</v>
      </c>
      <c r="N2022" s="98" t="s">
        <v>148732</v>
      </c>
      <c r="O2022" s="101">
        <v>4</v>
      </c>
      <c r="P2022" s="101">
        <v>4</v>
      </c>
    </row>
    <row r="2023">
      <c r="L2023" s="98" t="s">
        <v>148733</v>
      </c>
      <c r="M2023" s="98" t="s">
        <v>148734</v>
      </c>
      <c r="N2023" s="98" t="s">
        <v>148735</v>
      </c>
      <c r="O2023" s="101">
        <v>10</v>
      </c>
      <c r="P2023" s="101">
        <v>10</v>
      </c>
    </row>
    <row r="2024">
      <c r="L2024" s="98" t="s">
        <v>148736</v>
      </c>
      <c r="M2024" s="98" t="s">
        <v>148737</v>
      </c>
      <c r="N2024" s="98" t="s">
        <v>148738</v>
      </c>
      <c r="O2024" s="101">
        <v>10</v>
      </c>
      <c r="P2024" s="101">
        <v>10</v>
      </c>
    </row>
    <row r="2025">
      <c r="K2025" s="96" t="s">
        <v>148739</v>
      </c>
      <c r="O2025" s="85">
        <f>SUM(O2018:O2024)</f>
      </c>
      <c r="P2025" s="85">
        <f>SUM(P2018:P2024)</f>
      </c>
    </row>
    <row r="2026">
      <c r="A2026" s="98" t="s">
        <v>148740</v>
      </c>
      <c r="B2026" s="98" t="s">
        <v>148741</v>
      </c>
      <c r="C2026" s="100">
        <v>662</v>
      </c>
      <c r="D2026" s="98" t="s">
        <v>148742</v>
      </c>
      <c r="E2026" s="98" t="s">
        <v>148743</v>
      </c>
      <c r="F2026" s="104">
        <v>45584</v>
      </c>
      <c r="G2026" s="104">
        <v>45584</v>
      </c>
      <c r="H2026" s="104">
        <v>45979</v>
      </c>
      <c r="J2026" s="101">
        <v>1297</v>
      </c>
      <c r="K2026" s="98" t="s">
        <v>148744</v>
      </c>
      <c r="L2026" s="98" t="s">
        <v>148745</v>
      </c>
      <c r="M2026" s="98" t="s">
        <v>148746</v>
      </c>
      <c r="N2026" s="98" t="s">
        <v>148747</v>
      </c>
      <c r="O2026" s="101">
        <v>200</v>
      </c>
      <c r="P2026" s="101">
        <v>200</v>
      </c>
      <c r="Q2026" s="101">
        <v>0</v>
      </c>
      <c r="R2026" s="101">
        <v>350</v>
      </c>
    </row>
    <row r="2027">
      <c r="L2027" s="98" t="s">
        <v>148748</v>
      </c>
      <c r="M2027" s="98" t="s">
        <v>148749</v>
      </c>
      <c r="N2027" s="98" t="s">
        <v>148750</v>
      </c>
      <c r="O2027" s="101">
        <v>1097</v>
      </c>
      <c r="P2027" s="101">
        <v>1097</v>
      </c>
    </row>
    <row r="2028">
      <c r="L2028" s="98" t="s">
        <v>148751</v>
      </c>
      <c r="M2028" s="98" t="s">
        <v>148752</v>
      </c>
      <c r="N2028" s="98" t="s">
        <v>148753</v>
      </c>
      <c r="O2028" s="101">
        <v>9</v>
      </c>
      <c r="P2028" s="101">
        <v>9</v>
      </c>
    </row>
    <row r="2029">
      <c r="L2029" s="98" t="s">
        <v>148754</v>
      </c>
      <c r="M2029" s="98" t="s">
        <v>148755</v>
      </c>
      <c r="N2029" s="98" t="s">
        <v>148756</v>
      </c>
      <c r="O2029" s="101">
        <v>4</v>
      </c>
      <c r="P2029" s="101">
        <v>4</v>
      </c>
    </row>
    <row r="2030">
      <c r="L2030" s="98" t="s">
        <v>148757</v>
      </c>
      <c r="M2030" s="98" t="s">
        <v>148758</v>
      </c>
      <c r="N2030" s="98" t="s">
        <v>148759</v>
      </c>
      <c r="O2030" s="101">
        <v>10</v>
      </c>
      <c r="P2030" s="101">
        <v>10</v>
      </c>
    </row>
    <row r="2031">
      <c r="L2031" s="98" t="s">
        <v>148760</v>
      </c>
      <c r="M2031" s="98" t="s">
        <v>148761</v>
      </c>
      <c r="N2031" s="98" t="s">
        <v>148762</v>
      </c>
      <c r="O2031" s="101">
        <v>10</v>
      </c>
      <c r="P2031" s="101">
        <v>10</v>
      </c>
    </row>
    <row r="2032">
      <c r="K2032" s="96" t="s">
        <v>148763</v>
      </c>
      <c r="O2032" s="85">
        <f>SUM(O2026:O2031)</f>
      </c>
      <c r="P2032" s="85">
        <f>SUM(P2026:P2031)</f>
      </c>
    </row>
    <row r="2033">
      <c r="A2033" s="98" t="s">
        <v>148764</v>
      </c>
      <c r="B2033" s="98" t="s">
        <v>148765</v>
      </c>
      <c r="C2033" s="100">
        <v>662</v>
      </c>
      <c r="D2033" s="98" t="s">
        <v>148766</v>
      </c>
      <c r="E2033" s="98" t="s">
        <v>148767</v>
      </c>
      <c r="F2033" s="104">
        <v>45059</v>
      </c>
      <c r="G2033" s="104">
        <v>45425</v>
      </c>
      <c r="H2033" s="104">
        <v>45808</v>
      </c>
      <c r="J2033" s="101">
        <v>1115</v>
      </c>
      <c r="K2033" s="98" t="s">
        <v>148768</v>
      </c>
      <c r="L2033" s="98" t="s">
        <v>148769</v>
      </c>
      <c r="M2033" s="98" t="s">
        <v>148770</v>
      </c>
      <c r="N2033" s="98" t="s">
        <v>148771</v>
      </c>
      <c r="O2033" s="101">
        <v>1137</v>
      </c>
      <c r="P2033" s="101">
        <v>1137</v>
      </c>
      <c r="Q2033" s="101">
        <v>0</v>
      </c>
      <c r="R2033" s="101">
        <v>300</v>
      </c>
    </row>
    <row r="2034">
      <c r="L2034" s="98" t="s">
        <v>148772</v>
      </c>
      <c r="M2034" s="98" t="s">
        <v>148773</v>
      </c>
      <c r="N2034" s="98" t="s">
        <v>148774</v>
      </c>
      <c r="O2034" s="101">
        <v>9</v>
      </c>
      <c r="P2034" s="101">
        <v>9</v>
      </c>
    </row>
    <row r="2035">
      <c r="L2035" s="98" t="s">
        <v>148775</v>
      </c>
      <c r="M2035" s="98" t="s">
        <v>148776</v>
      </c>
      <c r="N2035" s="98" t="s">
        <v>148777</v>
      </c>
      <c r="O2035" s="101">
        <v>4</v>
      </c>
      <c r="P2035" s="101">
        <v>4</v>
      </c>
    </row>
    <row r="2036">
      <c r="L2036" s="98" t="s">
        <v>148778</v>
      </c>
      <c r="M2036" s="98" t="s">
        <v>148779</v>
      </c>
      <c r="N2036" s="98" t="s">
        <v>148780</v>
      </c>
      <c r="O2036" s="101">
        <v>25</v>
      </c>
      <c r="P2036" s="101">
        <v>0</v>
      </c>
    </row>
    <row r="2037">
      <c r="L2037" s="98" t="s">
        <v>148781</v>
      </c>
      <c r="M2037" s="98" t="s">
        <v>148782</v>
      </c>
      <c r="N2037" s="98" t="s">
        <v>148783</v>
      </c>
      <c r="O2037" s="101">
        <v>10</v>
      </c>
      <c r="P2037" s="101">
        <v>10</v>
      </c>
    </row>
    <row r="2038">
      <c r="L2038" s="98" t="s">
        <v>148784</v>
      </c>
      <c r="M2038" s="98" t="s">
        <v>148785</v>
      </c>
      <c r="N2038" s="98" t="s">
        <v>148786</v>
      </c>
      <c r="O2038" s="101">
        <v>10</v>
      </c>
      <c r="P2038" s="101">
        <v>10</v>
      </c>
    </row>
    <row r="2039">
      <c r="K2039" s="96" t="s">
        <v>148787</v>
      </c>
      <c r="O2039" s="85">
        <f>SUM(O2033:O2038)</f>
      </c>
      <c r="P2039" s="85">
        <f>SUM(P2033:P2038)</f>
      </c>
    </row>
    <row r="2040">
      <c r="A2040" s="98" t="s">
        <v>148788</v>
      </c>
      <c r="B2040" s="98" t="s">
        <v>148789</v>
      </c>
      <c r="C2040" s="100">
        <v>662</v>
      </c>
      <c r="D2040" s="98" t="s">
        <v>148790</v>
      </c>
      <c r="E2040" s="98" t="s">
        <v>148791</v>
      </c>
      <c r="F2040" s="104">
        <v>45555</v>
      </c>
      <c r="G2040" s="104">
        <v>45555</v>
      </c>
      <c r="H2040" s="104">
        <v>45949</v>
      </c>
      <c r="J2040" s="101">
        <v>1297</v>
      </c>
      <c r="K2040" s="98" t="s">
        <v>148792</v>
      </c>
      <c r="L2040" s="98" t="s">
        <v>148793</v>
      </c>
      <c r="M2040" s="98" t="s">
        <v>148794</v>
      </c>
      <c r="N2040" s="98" t="s">
        <v>148795</v>
      </c>
      <c r="O2040" s="101">
        <v>200</v>
      </c>
      <c r="P2040" s="101">
        <v>200</v>
      </c>
      <c r="Q2040" s="101">
        <v>0</v>
      </c>
      <c r="R2040" s="101">
        <v>1297</v>
      </c>
    </row>
    <row r="2041">
      <c r="L2041" s="98" t="s">
        <v>148796</v>
      </c>
      <c r="M2041" s="98" t="s">
        <v>148797</v>
      </c>
      <c r="N2041" s="98" t="s">
        <v>148798</v>
      </c>
      <c r="O2041" s="101">
        <v>1097</v>
      </c>
      <c r="P2041" s="101">
        <v>1097</v>
      </c>
    </row>
    <row r="2042">
      <c r="L2042" s="98" t="s">
        <v>148799</v>
      </c>
      <c r="M2042" s="98" t="s">
        <v>148800</v>
      </c>
      <c r="N2042" s="98" t="s">
        <v>148801</v>
      </c>
      <c r="O2042" s="101">
        <v>9</v>
      </c>
      <c r="P2042" s="101">
        <v>9</v>
      </c>
    </row>
    <row r="2043">
      <c r="L2043" s="98" t="s">
        <v>148802</v>
      </c>
      <c r="M2043" s="98" t="s">
        <v>148803</v>
      </c>
      <c r="N2043" s="98" t="s">
        <v>148804</v>
      </c>
      <c r="O2043" s="101">
        <v>40</v>
      </c>
      <c r="P2043" s="101">
        <v>40</v>
      </c>
    </row>
    <row r="2044">
      <c r="L2044" s="98" t="s">
        <v>148805</v>
      </c>
      <c r="M2044" s="98" t="s">
        <v>148806</v>
      </c>
      <c r="N2044" s="98" t="s">
        <v>148807</v>
      </c>
      <c r="O2044" s="101">
        <v>4</v>
      </c>
      <c r="P2044" s="101">
        <v>4</v>
      </c>
    </row>
    <row r="2045">
      <c r="L2045" s="98" t="s">
        <v>148808</v>
      </c>
      <c r="M2045" s="98" t="s">
        <v>148809</v>
      </c>
      <c r="N2045" s="98" t="s">
        <v>148810</v>
      </c>
      <c r="O2045" s="101">
        <v>10</v>
      </c>
      <c r="P2045" s="101">
        <v>10</v>
      </c>
    </row>
    <row r="2046">
      <c r="L2046" s="98" t="s">
        <v>148811</v>
      </c>
      <c r="M2046" s="98" t="s">
        <v>148812</v>
      </c>
      <c r="N2046" s="98" t="s">
        <v>148813</v>
      </c>
      <c r="O2046" s="101">
        <v>10</v>
      </c>
      <c r="P2046" s="101">
        <v>10</v>
      </c>
    </row>
    <row r="2047">
      <c r="K2047" s="96" t="s">
        <v>148814</v>
      </c>
      <c r="O2047" s="85">
        <f>SUM(O2040:O2046)</f>
      </c>
      <c r="P2047" s="85">
        <f>SUM(P2040:P2046)</f>
      </c>
    </row>
    <row r="2048">
      <c r="A2048" s="98" t="s">
        <v>148815</v>
      </c>
      <c r="B2048" s="98" t="s">
        <v>148816</v>
      </c>
      <c r="C2048" s="100">
        <v>662</v>
      </c>
      <c r="D2048" s="98" t="s">
        <v>148817</v>
      </c>
      <c r="E2048" s="98" t="s">
        <v>148818</v>
      </c>
      <c r="F2048" s="104">
        <v>40299</v>
      </c>
      <c r="G2048" s="104">
        <v>45398</v>
      </c>
      <c r="H2048" s="104">
        <v>45808</v>
      </c>
      <c r="J2048" s="101">
        <v>1115</v>
      </c>
      <c r="K2048" s="98" t="s">
        <v>148819</v>
      </c>
      <c r="L2048" s="98" t="s">
        <v>148820</v>
      </c>
      <c r="M2048" s="98" t="s">
        <v>148821</v>
      </c>
      <c r="N2048" s="98" t="s">
        <v>148822</v>
      </c>
      <c r="O2048" s="101">
        <v>1085</v>
      </c>
      <c r="P2048" s="101">
        <v>1085</v>
      </c>
      <c r="Q2048" s="101">
        <v>0</v>
      </c>
      <c r="R2048" s="101">
        <v>300</v>
      </c>
    </row>
    <row r="2049">
      <c r="L2049" s="98" t="s">
        <v>148823</v>
      </c>
      <c r="M2049" s="98" t="s">
        <v>148824</v>
      </c>
      <c r="N2049" s="98" t="s">
        <v>148825</v>
      </c>
      <c r="O2049" s="101">
        <v>9</v>
      </c>
      <c r="P2049" s="101">
        <v>9</v>
      </c>
    </row>
    <row r="2050">
      <c r="L2050" s="98" t="s">
        <v>148826</v>
      </c>
      <c r="M2050" s="98" t="s">
        <v>148827</v>
      </c>
      <c r="N2050" s="98" t="s">
        <v>148828</v>
      </c>
      <c r="O2050" s="101">
        <v>4</v>
      </c>
      <c r="P2050" s="101">
        <v>4</v>
      </c>
    </row>
    <row r="2051">
      <c r="L2051" s="98" t="s">
        <v>148829</v>
      </c>
      <c r="M2051" s="98" t="s">
        <v>148830</v>
      </c>
      <c r="N2051" s="98" t="s">
        <v>148831</v>
      </c>
      <c r="O2051" s="101">
        <v>10</v>
      </c>
      <c r="P2051" s="101">
        <v>10</v>
      </c>
    </row>
    <row r="2052">
      <c r="L2052" s="98" t="s">
        <v>148832</v>
      </c>
      <c r="M2052" s="98" t="s">
        <v>148833</v>
      </c>
      <c r="N2052" s="98" t="s">
        <v>148834</v>
      </c>
      <c r="O2052" s="101">
        <v>10</v>
      </c>
      <c r="P2052" s="101">
        <v>10</v>
      </c>
    </row>
    <row r="2053">
      <c r="K2053" s="96" t="s">
        <v>148835</v>
      </c>
      <c r="O2053" s="85">
        <f>SUM(O2048:O2052)</f>
      </c>
      <c r="P2053" s="85">
        <f>SUM(P2048:P2052)</f>
      </c>
    </row>
    <row r="2054">
      <c r="A2054" s="98" t="s">
        <v>148836</v>
      </c>
      <c r="B2054" s="98" t="s">
        <v>148837</v>
      </c>
      <c r="C2054" s="100">
        <v>662</v>
      </c>
      <c r="D2054" s="98" t="s">
        <v>148838</v>
      </c>
      <c r="E2054" s="98" t="s">
        <v>148839</v>
      </c>
      <c r="F2054" s="104">
        <v>44121</v>
      </c>
      <c r="G2054" s="104">
        <v>45613</v>
      </c>
      <c r="H2054" s="104">
        <v>46007</v>
      </c>
      <c r="J2054" s="101">
        <v>1115</v>
      </c>
      <c r="K2054" s="98" t="s">
        <v>148840</v>
      </c>
      <c r="L2054" s="98" t="s">
        <v>148841</v>
      </c>
      <c r="M2054" s="98" t="s">
        <v>148842</v>
      </c>
      <c r="N2054" s="98" t="s">
        <v>148843</v>
      </c>
      <c r="O2054" s="101">
        <v>1142</v>
      </c>
      <c r="P2054" s="101">
        <v>1142</v>
      </c>
      <c r="Q2054" s="101">
        <v>0</v>
      </c>
      <c r="R2054" s="101">
        <v>100</v>
      </c>
    </row>
    <row r="2055">
      <c r="L2055" s="98" t="s">
        <v>148844</v>
      </c>
      <c r="M2055" s="98" t="s">
        <v>148845</v>
      </c>
      <c r="N2055" s="98" t="s">
        <v>148846</v>
      </c>
      <c r="O2055" s="101">
        <v>9</v>
      </c>
      <c r="P2055" s="101">
        <v>9</v>
      </c>
    </row>
    <row r="2056">
      <c r="L2056" s="98" t="s">
        <v>148847</v>
      </c>
      <c r="M2056" s="98" t="s">
        <v>148848</v>
      </c>
      <c r="N2056" s="98" t="s">
        <v>148849</v>
      </c>
      <c r="O2056" s="101">
        <v>4</v>
      </c>
      <c r="P2056" s="101">
        <v>4</v>
      </c>
    </row>
    <row r="2057">
      <c r="L2057" s="98" t="s">
        <v>148850</v>
      </c>
      <c r="M2057" s="98" t="s">
        <v>148851</v>
      </c>
      <c r="N2057" s="98" t="s">
        <v>148852</v>
      </c>
      <c r="O2057" s="101">
        <v>10</v>
      </c>
      <c r="P2057" s="101">
        <v>10</v>
      </c>
    </row>
    <row r="2058">
      <c r="L2058" s="98" t="s">
        <v>148853</v>
      </c>
      <c r="M2058" s="98" t="s">
        <v>148854</v>
      </c>
      <c r="N2058" s="98" t="s">
        <v>148855</v>
      </c>
      <c r="O2058" s="101">
        <v>10</v>
      </c>
      <c r="P2058" s="101">
        <v>10</v>
      </c>
    </row>
    <row r="2059">
      <c r="K2059" s="96" t="s">
        <v>148856</v>
      </c>
      <c r="O2059" s="85">
        <f>SUM(O2054:O2058)</f>
      </c>
      <c r="P2059" s="85">
        <f>SUM(P2054:P2058)</f>
      </c>
    </row>
    <row r="2060">
      <c r="A2060" s="98" t="s">
        <v>148857</v>
      </c>
      <c r="B2060" s="98" t="s">
        <v>148858</v>
      </c>
      <c r="C2060" s="100">
        <v>662</v>
      </c>
      <c r="D2060" s="98" t="s">
        <v>148859</v>
      </c>
      <c r="E2060" s="98" t="s">
        <v>148860</v>
      </c>
      <c r="J2060" s="101">
        <v>1111</v>
      </c>
      <c r="K2060" s="98" t="s">
        <v>148861</v>
      </c>
      <c r="L2060" s="98" t="s">
        <v>148861</v>
      </c>
      <c r="O2060" s="101">
        <v>0</v>
      </c>
      <c r="P2060" s="101">
        <v>0</v>
      </c>
      <c r="R2060" s="101">
        <v>0</v>
      </c>
    </row>
    <row r="2061">
      <c r="K2061" s="96" t="s">
        <v>148862</v>
      </c>
      <c r="O2061" s="85">
        <f>SUM(O2060:O2060)</f>
      </c>
      <c r="P2061" s="85">
        <f>SUM(P2060:P2060)</f>
      </c>
    </row>
    <row r="2062">
      <c r="A2062" s="98" t="s">
        <v>148863</v>
      </c>
      <c r="B2062" s="98" t="s">
        <v>148864</v>
      </c>
      <c r="C2062" s="100">
        <v>1010</v>
      </c>
      <c r="D2062" s="98" t="s">
        <v>148865</v>
      </c>
      <c r="E2062" s="98" t="s">
        <v>148866</v>
      </c>
      <c r="F2062" s="104">
        <v>45705</v>
      </c>
      <c r="G2062" s="104">
        <v>45705</v>
      </c>
      <c r="H2062" s="104">
        <v>46097</v>
      </c>
      <c r="J2062" s="101">
        <v>1507</v>
      </c>
      <c r="K2062" s="98" t="s">
        <v>148867</v>
      </c>
      <c r="L2062" s="98" t="s">
        <v>148868</v>
      </c>
      <c r="M2062" s="98" t="s">
        <v>148869</v>
      </c>
      <c r="N2062" s="98" t="s">
        <v>148870</v>
      </c>
      <c r="O2062" s="101">
        <v>10</v>
      </c>
      <c r="P2062" s="101">
        <v>10</v>
      </c>
      <c r="Q2062" s="101">
        <v>-770</v>
      </c>
      <c r="R2062" s="101">
        <v>1200</v>
      </c>
    </row>
    <row r="2063">
      <c r="L2063" s="98" t="s">
        <v>148871</v>
      </c>
      <c r="M2063" s="98" t="s">
        <v>148872</v>
      </c>
      <c r="N2063" s="98" t="s">
        <v>148873</v>
      </c>
      <c r="O2063" s="101">
        <v>1497</v>
      </c>
      <c r="P2063" s="101">
        <v>1497</v>
      </c>
    </row>
    <row r="2064">
      <c r="L2064" s="98" t="s">
        <v>148874</v>
      </c>
      <c r="M2064" s="98" t="s">
        <v>148875</v>
      </c>
      <c r="N2064" s="98" t="s">
        <v>148876</v>
      </c>
      <c r="O2064" s="101">
        <v>9</v>
      </c>
      <c r="P2064" s="101">
        <v>9</v>
      </c>
    </row>
    <row r="2065">
      <c r="L2065" s="98" t="s">
        <v>148877</v>
      </c>
      <c r="M2065" s="98" t="s">
        <v>148878</v>
      </c>
      <c r="N2065" s="98" t="s">
        <v>148879</v>
      </c>
      <c r="O2065" s="101">
        <v>4</v>
      </c>
      <c r="P2065" s="101">
        <v>4</v>
      </c>
    </row>
    <row r="2066">
      <c r="L2066" s="98" t="s">
        <v>148880</v>
      </c>
      <c r="M2066" s="98" t="s">
        <v>148881</v>
      </c>
      <c r="N2066" s="98" t="s">
        <v>148882</v>
      </c>
      <c r="O2066" s="101">
        <v>10</v>
      </c>
      <c r="P2066" s="101">
        <v>10</v>
      </c>
    </row>
    <row r="2067">
      <c r="L2067" s="98" t="s">
        <v>148883</v>
      </c>
      <c r="M2067" s="98" t="s">
        <v>148884</v>
      </c>
      <c r="N2067" s="98" t="s">
        <v>148885</v>
      </c>
      <c r="O2067" s="101">
        <v>10</v>
      </c>
      <c r="P2067" s="101">
        <v>10</v>
      </c>
    </row>
    <row r="2068">
      <c r="K2068" s="96" t="s">
        <v>148886</v>
      </c>
      <c r="O2068" s="85">
        <f>SUM(O2062:O2067)</f>
      </c>
      <c r="P2068" s="85">
        <f>SUM(P2062:P2067)</f>
      </c>
    </row>
    <row r="2069">
      <c r="A2069" s="98" t="s">
        <v>148887</v>
      </c>
      <c r="B2069" s="98" t="s">
        <v>148888</v>
      </c>
      <c r="C2069" s="100">
        <v>1010</v>
      </c>
      <c r="D2069" s="98" t="s">
        <v>148889</v>
      </c>
      <c r="E2069" s="98" t="s">
        <v>148890</v>
      </c>
      <c r="J2069" s="101">
        <v>1757</v>
      </c>
      <c r="K2069" s="98" t="s">
        <v>148891</v>
      </c>
      <c r="L2069" s="98" t="s">
        <v>148891</v>
      </c>
      <c r="O2069" s="101">
        <v>0</v>
      </c>
      <c r="P2069" s="101">
        <v>0</v>
      </c>
      <c r="R2069" s="101">
        <v>0</v>
      </c>
    </row>
    <row r="2070">
      <c r="K2070" s="96" t="s">
        <v>148892</v>
      </c>
      <c r="O2070" s="85">
        <f>SUM(O2069:O2069)</f>
      </c>
      <c r="P2070" s="85">
        <f>SUM(P2069:P2069)</f>
      </c>
    </row>
    <row r="2071">
      <c r="A2071" s="98" t="s">
        <v>148893</v>
      </c>
      <c r="B2071" s="98" t="s">
        <v>148894</v>
      </c>
      <c r="C2071" s="100">
        <v>1010</v>
      </c>
      <c r="D2071" s="98" t="s">
        <v>148895</v>
      </c>
      <c r="E2071" s="98" t="s">
        <v>148896</v>
      </c>
      <c r="F2071" s="104">
        <v>44198</v>
      </c>
      <c r="G2071" s="104">
        <v>45353</v>
      </c>
      <c r="H2071" s="104">
        <v>45777</v>
      </c>
      <c r="J2071" s="101">
        <v>1794</v>
      </c>
      <c r="K2071" s="98" t="s">
        <v>148897</v>
      </c>
      <c r="L2071" s="98" t="s">
        <v>148898</v>
      </c>
      <c r="M2071" s="98" t="s">
        <v>148899</v>
      </c>
      <c r="N2071" s="98" t="s">
        <v>148900</v>
      </c>
      <c r="O2071" s="101">
        <v>10</v>
      </c>
      <c r="P2071" s="101">
        <v>110</v>
      </c>
      <c r="Q2071" s="101">
        <v>0</v>
      </c>
      <c r="R2071" s="101">
        <v>400</v>
      </c>
    </row>
    <row r="2072">
      <c r="L2072" s="98" t="s">
        <v>148901</v>
      </c>
      <c r="M2072" s="98" t="s">
        <v>148902</v>
      </c>
      <c r="N2072" s="98" t="s">
        <v>148903</v>
      </c>
      <c r="O2072" s="101">
        <v>75</v>
      </c>
      <c r="P2072" s="101">
        <v>0</v>
      </c>
    </row>
    <row r="2073">
      <c r="L2073" s="98" t="s">
        <v>148904</v>
      </c>
      <c r="M2073" s="98" t="s">
        <v>148905</v>
      </c>
      <c r="N2073" s="98" t="s">
        <v>148906</v>
      </c>
      <c r="O2073" s="101">
        <v>25</v>
      </c>
      <c r="P2073" s="101">
        <v>0</v>
      </c>
    </row>
    <row r="2074">
      <c r="L2074" s="98" t="s">
        <v>148907</v>
      </c>
      <c r="M2074" s="98" t="s">
        <v>148908</v>
      </c>
      <c r="N2074" s="98" t="s">
        <v>148909</v>
      </c>
      <c r="O2074" s="101">
        <v>1240</v>
      </c>
      <c r="P2074" s="101">
        <v>1240</v>
      </c>
    </row>
    <row r="2075">
      <c r="L2075" s="98" t="s">
        <v>148910</v>
      </c>
      <c r="M2075" s="98" t="s">
        <v>148911</v>
      </c>
      <c r="N2075" s="98" t="s">
        <v>148912</v>
      </c>
      <c r="O2075" s="101">
        <v>9</v>
      </c>
      <c r="P2075" s="101">
        <v>9</v>
      </c>
    </row>
    <row r="2076">
      <c r="L2076" s="98" t="s">
        <v>148913</v>
      </c>
      <c r="M2076" s="98" t="s">
        <v>148914</v>
      </c>
      <c r="N2076" s="98" t="s">
        <v>148915</v>
      </c>
      <c r="O2076" s="101">
        <v>40</v>
      </c>
      <c r="P2076" s="101">
        <v>40</v>
      </c>
    </row>
    <row r="2077">
      <c r="L2077" s="98" t="s">
        <v>148916</v>
      </c>
      <c r="M2077" s="98" t="s">
        <v>148917</v>
      </c>
      <c r="N2077" s="98" t="s">
        <v>148918</v>
      </c>
      <c r="O2077" s="101">
        <v>4</v>
      </c>
      <c r="P2077" s="101">
        <v>4</v>
      </c>
    </row>
    <row r="2078">
      <c r="L2078" s="98" t="s">
        <v>148919</v>
      </c>
      <c r="M2078" s="98" t="s">
        <v>148920</v>
      </c>
      <c r="N2078" s="98" t="s">
        <v>148921</v>
      </c>
      <c r="O2078" s="101">
        <v>10</v>
      </c>
      <c r="P2078" s="101">
        <v>10</v>
      </c>
    </row>
    <row r="2079">
      <c r="L2079" s="98" t="s">
        <v>148922</v>
      </c>
      <c r="M2079" s="98" t="s">
        <v>148923</v>
      </c>
      <c r="N2079" s="98" t="s">
        <v>148924</v>
      </c>
      <c r="O2079" s="101">
        <v>10</v>
      </c>
      <c r="P2079" s="101">
        <v>10</v>
      </c>
    </row>
    <row r="2080">
      <c r="K2080" s="96" t="s">
        <v>148925</v>
      </c>
      <c r="O2080" s="85">
        <f>SUM(O2071:O2079)</f>
      </c>
      <c r="P2080" s="85">
        <f>SUM(P2071:P2079)</f>
      </c>
    </row>
    <row r="2081">
      <c r="A2081" s="98" t="s">
        <v>148926</v>
      </c>
      <c r="B2081" s="98" t="s">
        <v>148927</v>
      </c>
      <c r="C2081" s="100">
        <v>1010</v>
      </c>
      <c r="D2081" s="98" t="s">
        <v>148928</v>
      </c>
      <c r="E2081" s="98" t="s">
        <v>148929</v>
      </c>
      <c r="F2081" s="104">
        <v>44741</v>
      </c>
      <c r="G2081" s="104">
        <v>45474</v>
      </c>
      <c r="H2081" s="104">
        <v>45777</v>
      </c>
      <c r="J2081" s="101">
        <v>1694</v>
      </c>
      <c r="K2081" s="98" t="s">
        <v>148930</v>
      </c>
      <c r="L2081" s="98" t="s">
        <v>148931</v>
      </c>
      <c r="M2081" s="98" t="s">
        <v>148932</v>
      </c>
      <c r="N2081" s="98" t="s">
        <v>148933</v>
      </c>
      <c r="O2081" s="101">
        <v>10</v>
      </c>
      <c r="P2081" s="101">
        <v>10</v>
      </c>
      <c r="Q2081" s="101">
        <v>0</v>
      </c>
      <c r="R2081" s="101">
        <v>400</v>
      </c>
    </row>
    <row r="2082">
      <c r="L2082" s="98" t="s">
        <v>148934</v>
      </c>
      <c r="M2082" s="98" t="s">
        <v>148935</v>
      </c>
      <c r="N2082" s="98" t="s">
        <v>148936</v>
      </c>
      <c r="O2082" s="101">
        <v>1594</v>
      </c>
      <c r="P2082" s="101">
        <v>1594</v>
      </c>
    </row>
    <row r="2083">
      <c r="L2083" s="98" t="s">
        <v>148937</v>
      </c>
      <c r="M2083" s="98" t="s">
        <v>148938</v>
      </c>
      <c r="N2083" s="98" t="s">
        <v>148939</v>
      </c>
      <c r="O2083" s="101">
        <v>9</v>
      </c>
      <c r="P2083" s="101">
        <v>9</v>
      </c>
    </row>
    <row r="2084">
      <c r="L2084" s="98" t="s">
        <v>148940</v>
      </c>
      <c r="M2084" s="98" t="s">
        <v>148941</v>
      </c>
      <c r="N2084" s="98" t="s">
        <v>148942</v>
      </c>
      <c r="O2084" s="101">
        <v>40</v>
      </c>
      <c r="P2084" s="101">
        <v>40</v>
      </c>
    </row>
    <row r="2085">
      <c r="L2085" s="98" t="s">
        <v>148943</v>
      </c>
      <c r="M2085" s="98" t="s">
        <v>148944</v>
      </c>
      <c r="N2085" s="98" t="s">
        <v>148945</v>
      </c>
      <c r="O2085" s="101">
        <v>4</v>
      </c>
      <c r="P2085" s="101">
        <v>4</v>
      </c>
    </row>
    <row r="2086">
      <c r="L2086" s="98" t="s">
        <v>148946</v>
      </c>
      <c r="M2086" s="98" t="s">
        <v>148947</v>
      </c>
      <c r="N2086" s="98" t="s">
        <v>148948</v>
      </c>
      <c r="O2086" s="101">
        <v>10</v>
      </c>
      <c r="P2086" s="101">
        <v>10</v>
      </c>
    </row>
    <row r="2087">
      <c r="L2087" s="98" t="s">
        <v>148949</v>
      </c>
      <c r="M2087" s="98" t="s">
        <v>148950</v>
      </c>
      <c r="N2087" s="98" t="s">
        <v>148951</v>
      </c>
      <c r="O2087" s="101">
        <v>10</v>
      </c>
      <c r="P2087" s="101">
        <v>10</v>
      </c>
    </row>
    <row r="2088">
      <c r="K2088" s="96" t="s">
        <v>148952</v>
      </c>
      <c r="O2088" s="85">
        <f>SUM(O2081:O2087)</f>
      </c>
      <c r="P2088" s="85">
        <f>SUM(P2081:P2087)</f>
      </c>
    </row>
    <row r="2089">
      <c r="A2089" s="98" t="s">
        <v>148953</v>
      </c>
      <c r="B2089" s="98" t="s">
        <v>148954</v>
      </c>
      <c r="C2089" s="100">
        <v>1010</v>
      </c>
      <c r="D2089" s="98" t="s">
        <v>148955</v>
      </c>
      <c r="E2089" s="98" t="s">
        <v>148956</v>
      </c>
      <c r="F2089" s="104">
        <v>45736</v>
      </c>
      <c r="G2089" s="104">
        <v>45736</v>
      </c>
      <c r="H2089" s="104">
        <v>46161</v>
      </c>
      <c r="J2089" s="101">
        <v>1522</v>
      </c>
      <c r="K2089" s="98" t="s">
        <v>148957</v>
      </c>
      <c r="L2089" s="98" t="s">
        <v>148958</v>
      </c>
      <c r="M2089" s="98" t="s">
        <v>148959</v>
      </c>
      <c r="N2089" s="98" t="s">
        <v>148960</v>
      </c>
      <c r="O2089" s="101">
        <v>75</v>
      </c>
      <c r="P2089" s="101">
        <v>75</v>
      </c>
      <c r="Q2089" s="101">
        <v>0</v>
      </c>
      <c r="R2089" s="101">
        <v>400</v>
      </c>
    </row>
    <row r="2090">
      <c r="L2090" s="98" t="s">
        <v>148961</v>
      </c>
      <c r="M2090" s="98" t="s">
        <v>148962</v>
      </c>
      <c r="N2090" s="98" t="s">
        <v>148963</v>
      </c>
      <c r="O2090" s="101">
        <v>1447</v>
      </c>
      <c r="P2090" s="101">
        <v>1447</v>
      </c>
    </row>
    <row r="2091">
      <c r="L2091" s="98" t="s">
        <v>148964</v>
      </c>
      <c r="M2091" s="98" t="s">
        <v>148965</v>
      </c>
      <c r="N2091" s="98" t="s">
        <v>148966</v>
      </c>
      <c r="O2091" s="101">
        <v>9</v>
      </c>
      <c r="P2091" s="101">
        <v>9</v>
      </c>
    </row>
    <row r="2092">
      <c r="L2092" s="98" t="s">
        <v>148967</v>
      </c>
      <c r="M2092" s="98" t="s">
        <v>148968</v>
      </c>
      <c r="N2092" s="98" t="s">
        <v>148969</v>
      </c>
      <c r="O2092" s="101">
        <v>4</v>
      </c>
      <c r="P2092" s="101">
        <v>4</v>
      </c>
    </row>
    <row r="2093">
      <c r="L2093" s="98" t="s">
        <v>148970</v>
      </c>
      <c r="M2093" s="98" t="s">
        <v>148971</v>
      </c>
      <c r="N2093" s="98" t="s">
        <v>148972</v>
      </c>
      <c r="O2093" s="101">
        <v>10</v>
      </c>
      <c r="P2093" s="101">
        <v>10</v>
      </c>
    </row>
    <row r="2094">
      <c r="L2094" s="98" t="s">
        <v>148973</v>
      </c>
      <c r="M2094" s="98" t="s">
        <v>148974</v>
      </c>
      <c r="N2094" s="98" t="s">
        <v>148975</v>
      </c>
      <c r="O2094" s="101">
        <v>10</v>
      </c>
      <c r="P2094" s="101">
        <v>10</v>
      </c>
    </row>
    <row r="2095">
      <c r="K2095" s="96" t="s">
        <v>148976</v>
      </c>
      <c r="O2095" s="85">
        <f>SUM(O2089:O2094)</f>
      </c>
      <c r="P2095" s="85">
        <f>SUM(P2089:P2094)</f>
      </c>
    </row>
    <row r="2096">
      <c r="A2096" s="98" t="s">
        <v>148977</v>
      </c>
      <c r="B2096" s="98" t="s">
        <v>148978</v>
      </c>
      <c r="C2096" s="100">
        <v>1010</v>
      </c>
      <c r="D2096" s="98" t="s">
        <v>148979</v>
      </c>
      <c r="E2096" s="98" t="s">
        <v>148980</v>
      </c>
      <c r="F2096" s="104">
        <v>44534</v>
      </c>
      <c r="G2096" s="104">
        <v>45658</v>
      </c>
      <c r="H2096" s="104">
        <v>46022</v>
      </c>
      <c r="J2096" s="101">
        <v>1684</v>
      </c>
      <c r="K2096" s="98" t="s">
        <v>148981</v>
      </c>
      <c r="L2096" s="98" t="s">
        <v>148982</v>
      </c>
      <c r="M2096" s="98" t="s">
        <v>148983</v>
      </c>
      <c r="N2096" s="98" t="s">
        <v>148984</v>
      </c>
      <c r="O2096" s="101">
        <v>1554</v>
      </c>
      <c r="P2096" s="101">
        <v>1554</v>
      </c>
      <c r="Q2096" s="101">
        <v>0</v>
      </c>
      <c r="R2096" s="101">
        <v>450</v>
      </c>
    </row>
    <row r="2097">
      <c r="L2097" s="98" t="s">
        <v>148985</v>
      </c>
      <c r="M2097" s="98" t="s">
        <v>148986</v>
      </c>
      <c r="N2097" s="98" t="s">
        <v>148987</v>
      </c>
      <c r="O2097" s="101">
        <v>9</v>
      </c>
      <c r="P2097" s="101">
        <v>9</v>
      </c>
    </row>
    <row r="2098">
      <c r="L2098" s="98" t="s">
        <v>148988</v>
      </c>
      <c r="M2098" s="98" t="s">
        <v>148989</v>
      </c>
      <c r="N2098" s="98" t="s">
        <v>148990</v>
      </c>
      <c r="O2098" s="101">
        <v>40</v>
      </c>
      <c r="P2098" s="101">
        <v>40</v>
      </c>
    </row>
    <row r="2099">
      <c r="L2099" s="98" t="s">
        <v>148991</v>
      </c>
      <c r="M2099" s="98" t="s">
        <v>148992</v>
      </c>
      <c r="N2099" s="98" t="s">
        <v>148993</v>
      </c>
      <c r="O2099" s="101">
        <v>4</v>
      </c>
      <c r="P2099" s="101">
        <v>4</v>
      </c>
    </row>
    <row r="2100">
      <c r="L2100" s="98" t="s">
        <v>148994</v>
      </c>
      <c r="M2100" s="98" t="s">
        <v>148995</v>
      </c>
      <c r="N2100" s="98" t="s">
        <v>148996</v>
      </c>
      <c r="O2100" s="101">
        <v>10</v>
      </c>
      <c r="P2100" s="101">
        <v>10</v>
      </c>
    </row>
    <row r="2101">
      <c r="L2101" s="98" t="s">
        <v>148997</v>
      </c>
      <c r="M2101" s="98" t="s">
        <v>148998</v>
      </c>
      <c r="N2101" s="98" t="s">
        <v>148999</v>
      </c>
      <c r="O2101" s="101">
        <v>10</v>
      </c>
      <c r="P2101" s="101">
        <v>10</v>
      </c>
    </row>
    <row r="2102">
      <c r="K2102" s="96" t="s">
        <v>149000</v>
      </c>
      <c r="O2102" s="85">
        <f>SUM(O2096:O2101)</f>
      </c>
      <c r="P2102" s="85">
        <f>SUM(P2096:P2101)</f>
      </c>
    </row>
    <row r="2103">
      <c r="A2103" s="98" t="s">
        <v>149001</v>
      </c>
      <c r="B2103" s="98" t="s">
        <v>149002</v>
      </c>
      <c r="C2103" s="100">
        <v>1010</v>
      </c>
      <c r="D2103" s="98" t="s">
        <v>149003</v>
      </c>
      <c r="E2103" s="98" t="s">
        <v>149004</v>
      </c>
      <c r="F2103" s="104">
        <v>45713</v>
      </c>
      <c r="G2103" s="104">
        <v>45713</v>
      </c>
      <c r="H2103" s="104">
        <v>46105</v>
      </c>
      <c r="J2103" s="101">
        <v>1597</v>
      </c>
      <c r="K2103" s="98" t="s">
        <v>149005</v>
      </c>
      <c r="L2103" s="98" t="s">
        <v>149006</v>
      </c>
      <c r="M2103" s="98" t="s">
        <v>149007</v>
      </c>
      <c r="N2103" s="98" t="s">
        <v>149008</v>
      </c>
      <c r="O2103" s="101">
        <v>75</v>
      </c>
      <c r="P2103" s="101">
        <v>75</v>
      </c>
      <c r="Q2103" s="101">
        <v>0</v>
      </c>
      <c r="R2103" s="101">
        <v>900</v>
      </c>
    </row>
    <row r="2104">
      <c r="L2104" s="98" t="s">
        <v>149009</v>
      </c>
      <c r="M2104" s="98" t="s">
        <v>149010</v>
      </c>
      <c r="N2104" s="98" t="s">
        <v>149011</v>
      </c>
      <c r="O2104" s="101">
        <v>25</v>
      </c>
      <c r="P2104" s="101">
        <v>25</v>
      </c>
    </row>
    <row r="2105">
      <c r="L2105" s="98" t="s">
        <v>149012</v>
      </c>
      <c r="M2105" s="98" t="s">
        <v>149013</v>
      </c>
      <c r="N2105" s="98" t="s">
        <v>149014</v>
      </c>
      <c r="O2105" s="101">
        <v>1497</v>
      </c>
      <c r="P2105" s="101">
        <v>1497</v>
      </c>
    </row>
    <row r="2106">
      <c r="L2106" s="98" t="s">
        <v>149015</v>
      </c>
      <c r="M2106" s="98" t="s">
        <v>149016</v>
      </c>
      <c r="N2106" s="98" t="s">
        <v>149017</v>
      </c>
      <c r="O2106" s="101">
        <v>9</v>
      </c>
      <c r="P2106" s="101">
        <v>9</v>
      </c>
    </row>
    <row r="2107">
      <c r="L2107" s="98" t="s">
        <v>149018</v>
      </c>
      <c r="M2107" s="98" t="s">
        <v>149019</v>
      </c>
      <c r="N2107" s="98" t="s">
        <v>149020</v>
      </c>
      <c r="O2107" s="101">
        <v>4</v>
      </c>
      <c r="P2107" s="101">
        <v>4</v>
      </c>
    </row>
    <row r="2108">
      <c r="L2108" s="98" t="s">
        <v>149021</v>
      </c>
      <c r="M2108" s="98" t="s">
        <v>149022</v>
      </c>
      <c r="N2108" s="98" t="s">
        <v>149023</v>
      </c>
      <c r="O2108" s="101">
        <v>25</v>
      </c>
      <c r="P2108" s="101">
        <v>0</v>
      </c>
    </row>
    <row r="2109">
      <c r="L2109" s="98" t="s">
        <v>149024</v>
      </c>
      <c r="M2109" s="98" t="s">
        <v>149025</v>
      </c>
      <c r="N2109" s="98" t="s">
        <v>149026</v>
      </c>
      <c r="O2109" s="101">
        <v>10</v>
      </c>
      <c r="P2109" s="101">
        <v>10</v>
      </c>
    </row>
    <row r="2110">
      <c r="L2110" s="98" t="s">
        <v>149027</v>
      </c>
      <c r="M2110" s="98" t="s">
        <v>149028</v>
      </c>
      <c r="N2110" s="98" t="s">
        <v>149029</v>
      </c>
      <c r="O2110" s="101">
        <v>10</v>
      </c>
      <c r="P2110" s="101">
        <v>10</v>
      </c>
    </row>
    <row r="2111">
      <c r="K2111" s="96" t="s">
        <v>149030</v>
      </c>
      <c r="O2111" s="85">
        <f>SUM(O2103:O2110)</f>
      </c>
      <c r="P2111" s="85">
        <f>SUM(P2103:P2110)</f>
      </c>
    </row>
    <row r="2112">
      <c r="A2112" s="98" t="s">
        <v>149031</v>
      </c>
      <c r="B2112" s="98" t="s">
        <v>149032</v>
      </c>
      <c r="C2112" s="100">
        <v>1010</v>
      </c>
      <c r="D2112" s="98" t="s">
        <v>149033</v>
      </c>
      <c r="E2112" s="98" t="s">
        <v>149034</v>
      </c>
      <c r="F2112" s="104">
        <v>45457</v>
      </c>
      <c r="G2112" s="104">
        <v>45457</v>
      </c>
      <c r="H2112" s="104">
        <v>45851</v>
      </c>
      <c r="J2112" s="101">
        <v>1619</v>
      </c>
      <c r="K2112" s="98" t="s">
        <v>149035</v>
      </c>
      <c r="L2112" s="98" t="s">
        <v>149036</v>
      </c>
      <c r="M2112" s="98" t="s">
        <v>149037</v>
      </c>
      <c r="N2112" s="98" t="s">
        <v>149038</v>
      </c>
      <c r="O2112" s="101">
        <v>75</v>
      </c>
      <c r="P2112" s="101">
        <v>75</v>
      </c>
      <c r="Q2112" s="101">
        <v>0</v>
      </c>
      <c r="R2112" s="101">
        <v>600</v>
      </c>
    </row>
    <row r="2113">
      <c r="L2113" s="98" t="s">
        <v>149039</v>
      </c>
      <c r="M2113" s="98" t="s">
        <v>149040</v>
      </c>
      <c r="N2113" s="98" t="s">
        <v>149041</v>
      </c>
      <c r="O2113" s="101">
        <v>1544</v>
      </c>
      <c r="P2113" s="101">
        <v>1544</v>
      </c>
    </row>
    <row r="2114">
      <c r="L2114" s="98" t="s">
        <v>149042</v>
      </c>
      <c r="M2114" s="98" t="s">
        <v>149043</v>
      </c>
      <c r="N2114" s="98" t="s">
        <v>149044</v>
      </c>
      <c r="O2114" s="101">
        <v>9</v>
      </c>
      <c r="P2114" s="101">
        <v>9</v>
      </c>
    </row>
    <row r="2115">
      <c r="L2115" s="98" t="s">
        <v>149045</v>
      </c>
      <c r="M2115" s="98" t="s">
        <v>149046</v>
      </c>
      <c r="N2115" s="98" t="s">
        <v>149047</v>
      </c>
      <c r="O2115" s="101">
        <v>40</v>
      </c>
      <c r="P2115" s="101">
        <v>80</v>
      </c>
    </row>
    <row r="2116">
      <c r="L2116" s="98" t="s">
        <v>149048</v>
      </c>
      <c r="M2116" s="98" t="s">
        <v>149049</v>
      </c>
      <c r="N2116" s="98" t="s">
        <v>149050</v>
      </c>
      <c r="O2116" s="101">
        <v>40</v>
      </c>
      <c r="P2116" s="101">
        <v>0</v>
      </c>
    </row>
    <row r="2117">
      <c r="L2117" s="98" t="s">
        <v>149051</v>
      </c>
      <c r="M2117" s="98" t="s">
        <v>149052</v>
      </c>
      <c r="N2117" s="98" t="s">
        <v>149053</v>
      </c>
      <c r="O2117" s="101">
        <v>4</v>
      </c>
      <c r="P2117" s="101">
        <v>4</v>
      </c>
    </row>
    <row r="2118">
      <c r="L2118" s="98" t="s">
        <v>149054</v>
      </c>
      <c r="M2118" s="98" t="s">
        <v>149055</v>
      </c>
      <c r="N2118" s="98" t="s">
        <v>149056</v>
      </c>
      <c r="O2118" s="101">
        <v>25</v>
      </c>
      <c r="P2118" s="101">
        <v>0</v>
      </c>
    </row>
    <row r="2119">
      <c r="L2119" s="98" t="s">
        <v>149057</v>
      </c>
      <c r="M2119" s="98" t="s">
        <v>149058</v>
      </c>
      <c r="N2119" s="98" t="s">
        <v>149059</v>
      </c>
      <c r="O2119" s="101">
        <v>10</v>
      </c>
      <c r="P2119" s="101">
        <v>10</v>
      </c>
    </row>
    <row r="2120">
      <c r="L2120" s="98" t="s">
        <v>149060</v>
      </c>
      <c r="M2120" s="98" t="s">
        <v>149061</v>
      </c>
      <c r="N2120" s="98" t="s">
        <v>149062</v>
      </c>
      <c r="O2120" s="101">
        <v>10</v>
      </c>
      <c r="P2120" s="101">
        <v>10</v>
      </c>
    </row>
    <row r="2121">
      <c r="K2121" s="96" t="s">
        <v>149063</v>
      </c>
      <c r="O2121" s="85">
        <f>SUM(O2112:O2120)</f>
      </c>
      <c r="P2121" s="85">
        <f>SUM(P2112:P2120)</f>
      </c>
    </row>
    <row r="2122">
      <c r="A2122" s="98" t="s">
        <v>149064</v>
      </c>
      <c r="B2122" s="98" t="s">
        <v>149065</v>
      </c>
      <c r="C2122" s="100">
        <v>933</v>
      </c>
      <c r="D2122" s="98" t="s">
        <v>149066</v>
      </c>
      <c r="E2122" s="98" t="s">
        <v>149067</v>
      </c>
      <c r="F2122" s="104">
        <v>45538</v>
      </c>
      <c r="G2122" s="104">
        <v>45719</v>
      </c>
      <c r="H2122" s="104">
        <v>45902</v>
      </c>
      <c r="J2122" s="101">
        <v>1483</v>
      </c>
      <c r="K2122" s="98" t="s">
        <v>149068</v>
      </c>
      <c r="L2122" s="98" t="s">
        <v>149069</v>
      </c>
      <c r="M2122" s="98" t="s">
        <v>149070</v>
      </c>
      <c r="N2122" s="98" t="s">
        <v>149071</v>
      </c>
      <c r="O2122" s="101">
        <v>10</v>
      </c>
      <c r="P2122" s="101">
        <v>10</v>
      </c>
      <c r="Q2122" s="101">
        <v>0</v>
      </c>
      <c r="R2122" s="101">
        <v>400</v>
      </c>
    </row>
    <row r="2123">
      <c r="L2123" s="98" t="s">
        <v>149072</v>
      </c>
      <c r="M2123" s="98" t="s">
        <v>149073</v>
      </c>
      <c r="N2123" s="98" t="s">
        <v>149074</v>
      </c>
      <c r="O2123" s="101">
        <v>1533</v>
      </c>
      <c r="P2123" s="101">
        <v>1533</v>
      </c>
    </row>
    <row r="2124">
      <c r="L2124" s="98" t="s">
        <v>149075</v>
      </c>
      <c r="M2124" s="98" t="s">
        <v>149076</v>
      </c>
      <c r="N2124" s="98" t="s">
        <v>149077</v>
      </c>
      <c r="O2124" s="101">
        <v>9</v>
      </c>
      <c r="P2124" s="101">
        <v>9</v>
      </c>
    </row>
    <row r="2125">
      <c r="L2125" s="98" t="s">
        <v>149078</v>
      </c>
      <c r="M2125" s="98" t="s">
        <v>149079</v>
      </c>
      <c r="N2125" s="98" t="s">
        <v>149080</v>
      </c>
      <c r="O2125" s="101">
        <v>40</v>
      </c>
      <c r="P2125" s="101">
        <v>40</v>
      </c>
    </row>
    <row r="2126">
      <c r="L2126" s="98" t="s">
        <v>149081</v>
      </c>
      <c r="M2126" s="98" t="s">
        <v>149082</v>
      </c>
      <c r="N2126" s="98" t="s">
        <v>149083</v>
      </c>
      <c r="O2126" s="101">
        <v>4</v>
      </c>
      <c r="P2126" s="101">
        <v>4</v>
      </c>
    </row>
    <row r="2127">
      <c r="L2127" s="98" t="s">
        <v>149084</v>
      </c>
      <c r="M2127" s="98" t="s">
        <v>149085</v>
      </c>
      <c r="N2127" s="98" t="s">
        <v>149086</v>
      </c>
      <c r="O2127" s="101">
        <v>10</v>
      </c>
      <c r="P2127" s="101">
        <v>10</v>
      </c>
    </row>
    <row r="2128">
      <c r="L2128" s="98" t="s">
        <v>149087</v>
      </c>
      <c r="M2128" s="98" t="s">
        <v>149088</v>
      </c>
      <c r="N2128" s="98" t="s">
        <v>149089</v>
      </c>
      <c r="O2128" s="101">
        <v>10</v>
      </c>
      <c r="P2128" s="101">
        <v>10</v>
      </c>
    </row>
    <row r="2129">
      <c r="K2129" s="96" t="s">
        <v>149090</v>
      </c>
      <c r="O2129" s="85">
        <f>SUM(O2122:O2128)</f>
      </c>
      <c r="P2129" s="85">
        <f>SUM(P2122:P2128)</f>
      </c>
    </row>
    <row r="2130">
      <c r="A2130" s="98" t="s">
        <v>149091</v>
      </c>
      <c r="B2130" s="98" t="s">
        <v>149092</v>
      </c>
      <c r="C2130" s="100">
        <v>933</v>
      </c>
      <c r="D2130" s="98" t="s">
        <v>149093</v>
      </c>
      <c r="E2130" s="98" t="s">
        <v>149094</v>
      </c>
      <c r="F2130" s="104">
        <v>45539</v>
      </c>
      <c r="G2130" s="104">
        <v>45539</v>
      </c>
      <c r="H2130" s="104">
        <v>45903</v>
      </c>
      <c r="J2130" s="101">
        <v>1683</v>
      </c>
      <c r="K2130" s="98" t="s">
        <v>149095</v>
      </c>
      <c r="L2130" s="98" t="s">
        <v>149096</v>
      </c>
      <c r="M2130" s="98" t="s">
        <v>149097</v>
      </c>
      <c r="N2130" s="98" t="s">
        <v>149098</v>
      </c>
      <c r="O2130" s="101">
        <v>200</v>
      </c>
      <c r="P2130" s="101">
        <v>10</v>
      </c>
      <c r="Q2130" s="101">
        <v>0</v>
      </c>
      <c r="R2130" s="101">
        <v>1383</v>
      </c>
    </row>
    <row r="2131">
      <c r="L2131" s="98" t="s">
        <v>149099</v>
      </c>
      <c r="M2131" s="98" t="s">
        <v>149100</v>
      </c>
      <c r="N2131" s="98" t="s">
        <v>149101</v>
      </c>
      <c r="O2131" s="101">
        <v>10</v>
      </c>
      <c r="P2131" s="101">
        <v>200</v>
      </c>
    </row>
    <row r="2132">
      <c r="L2132" s="98" t="s">
        <v>149102</v>
      </c>
      <c r="M2132" s="98" t="s">
        <v>149103</v>
      </c>
      <c r="N2132" s="98" t="s">
        <v>149104</v>
      </c>
      <c r="O2132" s="101">
        <v>1473</v>
      </c>
      <c r="P2132" s="101">
        <v>1473</v>
      </c>
    </row>
    <row r="2133">
      <c r="L2133" s="98" t="s">
        <v>149105</v>
      </c>
      <c r="M2133" s="98" t="s">
        <v>149106</v>
      </c>
      <c r="N2133" s="98" t="s">
        <v>149107</v>
      </c>
      <c r="O2133" s="101">
        <v>9</v>
      </c>
      <c r="P2133" s="101">
        <v>9</v>
      </c>
    </row>
    <row r="2134">
      <c r="L2134" s="98" t="s">
        <v>149108</v>
      </c>
      <c r="M2134" s="98" t="s">
        <v>149109</v>
      </c>
      <c r="N2134" s="98" t="s">
        <v>149110</v>
      </c>
      <c r="O2134" s="101">
        <v>40</v>
      </c>
      <c r="P2134" s="101">
        <v>40</v>
      </c>
    </row>
    <row r="2135">
      <c r="L2135" s="98" t="s">
        <v>149111</v>
      </c>
      <c r="M2135" s="98" t="s">
        <v>149112</v>
      </c>
      <c r="N2135" s="98" t="s">
        <v>149113</v>
      </c>
      <c r="O2135" s="101">
        <v>4</v>
      </c>
      <c r="P2135" s="101">
        <v>4</v>
      </c>
    </row>
    <row r="2136">
      <c r="L2136" s="98" t="s">
        <v>149114</v>
      </c>
      <c r="M2136" s="98" t="s">
        <v>149115</v>
      </c>
      <c r="N2136" s="98" t="s">
        <v>149116</v>
      </c>
      <c r="O2136" s="101">
        <v>25</v>
      </c>
      <c r="P2136" s="101">
        <v>0</v>
      </c>
    </row>
    <row r="2137">
      <c r="L2137" s="98" t="s">
        <v>149117</v>
      </c>
      <c r="M2137" s="98" t="s">
        <v>149118</v>
      </c>
      <c r="N2137" s="98" t="s">
        <v>149119</v>
      </c>
      <c r="O2137" s="101">
        <v>10</v>
      </c>
      <c r="P2137" s="101">
        <v>10</v>
      </c>
    </row>
    <row r="2138">
      <c r="L2138" s="98" t="s">
        <v>149120</v>
      </c>
      <c r="M2138" s="98" t="s">
        <v>149121</v>
      </c>
      <c r="N2138" s="98" t="s">
        <v>149122</v>
      </c>
      <c r="O2138" s="101">
        <v>10</v>
      </c>
      <c r="P2138" s="101">
        <v>10</v>
      </c>
    </row>
    <row r="2139">
      <c r="K2139" s="96" t="s">
        <v>149123</v>
      </c>
      <c r="O2139" s="85">
        <f>SUM(O2130:O2138)</f>
      </c>
      <c r="P2139" s="85">
        <f>SUM(P2130:P2138)</f>
      </c>
    </row>
    <row r="2140">
      <c r="A2140" s="98" t="s">
        <v>149124</v>
      </c>
      <c r="B2140" s="98" t="s">
        <v>149125</v>
      </c>
      <c r="C2140" s="100">
        <v>933</v>
      </c>
      <c r="D2140" s="98" t="s">
        <v>149126</v>
      </c>
      <c r="E2140" s="98" t="s">
        <v>149127</v>
      </c>
      <c r="F2140" s="104">
        <v>45667</v>
      </c>
      <c r="G2140" s="104">
        <v>45667</v>
      </c>
      <c r="H2140" s="104">
        <v>46062</v>
      </c>
      <c r="J2140" s="101">
        <v>1502</v>
      </c>
      <c r="K2140" s="98" t="s">
        <v>149128</v>
      </c>
      <c r="L2140" s="98" t="s">
        <v>149129</v>
      </c>
      <c r="M2140" s="98" t="s">
        <v>149130</v>
      </c>
      <c r="N2140" s="98" t="s">
        <v>149131</v>
      </c>
      <c r="O2140" s="101">
        <v>75</v>
      </c>
      <c r="P2140" s="101">
        <v>75</v>
      </c>
      <c r="Q2140" s="101">
        <v>0</v>
      </c>
      <c r="R2140" s="101">
        <v>400</v>
      </c>
    </row>
    <row r="2141">
      <c r="L2141" s="98" t="s">
        <v>149132</v>
      </c>
      <c r="M2141" s="98" t="s">
        <v>149133</v>
      </c>
      <c r="N2141" s="98" t="s">
        <v>149134</v>
      </c>
      <c r="O2141" s="101">
        <v>10</v>
      </c>
      <c r="P2141" s="101">
        <v>10</v>
      </c>
    </row>
    <row r="2142">
      <c r="L2142" s="98" t="s">
        <v>149135</v>
      </c>
      <c r="M2142" s="98" t="s">
        <v>149136</v>
      </c>
      <c r="N2142" s="98" t="s">
        <v>149137</v>
      </c>
      <c r="O2142" s="101">
        <v>1417</v>
      </c>
      <c r="P2142" s="101">
        <v>1417</v>
      </c>
    </row>
    <row r="2143">
      <c r="L2143" s="98" t="s">
        <v>149138</v>
      </c>
      <c r="M2143" s="98" t="s">
        <v>149139</v>
      </c>
      <c r="N2143" s="98" t="s">
        <v>149140</v>
      </c>
      <c r="O2143" s="101">
        <v>9</v>
      </c>
      <c r="P2143" s="101">
        <v>9</v>
      </c>
    </row>
    <row r="2144">
      <c r="L2144" s="98" t="s">
        <v>149141</v>
      </c>
      <c r="M2144" s="98" t="s">
        <v>149142</v>
      </c>
      <c r="N2144" s="98" t="s">
        <v>149143</v>
      </c>
      <c r="O2144" s="101">
        <v>4</v>
      </c>
      <c r="P2144" s="101">
        <v>4</v>
      </c>
    </row>
    <row r="2145">
      <c r="L2145" s="98" t="s">
        <v>149144</v>
      </c>
      <c r="M2145" s="98" t="s">
        <v>149145</v>
      </c>
      <c r="N2145" s="98" t="s">
        <v>149146</v>
      </c>
      <c r="O2145" s="101">
        <v>10</v>
      </c>
      <c r="P2145" s="101">
        <v>10</v>
      </c>
    </row>
    <row r="2146">
      <c r="L2146" s="98" t="s">
        <v>149147</v>
      </c>
      <c r="M2146" s="98" t="s">
        <v>149148</v>
      </c>
      <c r="N2146" s="98" t="s">
        <v>149149</v>
      </c>
      <c r="O2146" s="101">
        <v>10</v>
      </c>
      <c r="P2146" s="101">
        <v>10</v>
      </c>
    </row>
    <row r="2147">
      <c r="K2147" s="96" t="s">
        <v>149150</v>
      </c>
      <c r="O2147" s="85">
        <f>SUM(O2140:O2146)</f>
      </c>
      <c r="P2147" s="85">
        <f>SUM(P2140:P2146)</f>
      </c>
    </row>
    <row r="2148">
      <c r="A2148" s="98" t="s">
        <v>149151</v>
      </c>
      <c r="B2148" s="98" t="s">
        <v>149152</v>
      </c>
      <c r="C2148" s="100">
        <v>933</v>
      </c>
      <c r="D2148" s="98" t="s">
        <v>149153</v>
      </c>
      <c r="E2148" s="98" t="s">
        <v>149154</v>
      </c>
      <c r="F2148" s="104">
        <v>45517</v>
      </c>
      <c r="G2148" s="104">
        <v>45517</v>
      </c>
      <c r="H2148" s="104">
        <v>45881</v>
      </c>
      <c r="J2148" s="101">
        <v>1558</v>
      </c>
      <c r="K2148" s="98" t="s">
        <v>149155</v>
      </c>
      <c r="L2148" s="98" t="s">
        <v>149156</v>
      </c>
      <c r="M2148" s="98" t="s">
        <v>149157</v>
      </c>
      <c r="N2148" s="98" t="s">
        <v>149158</v>
      </c>
      <c r="O2148" s="101">
        <v>75</v>
      </c>
      <c r="P2148" s="101">
        <v>85</v>
      </c>
      <c r="Q2148" s="101">
        <v>0</v>
      </c>
      <c r="R2148" s="101">
        <v>1558</v>
      </c>
    </row>
    <row r="2149">
      <c r="L2149" s="98" t="s">
        <v>149159</v>
      </c>
      <c r="M2149" s="98" t="s">
        <v>149160</v>
      </c>
      <c r="N2149" s="98" t="s">
        <v>149161</v>
      </c>
      <c r="O2149" s="101">
        <v>10</v>
      </c>
      <c r="P2149" s="101">
        <v>0</v>
      </c>
    </row>
    <row r="2150">
      <c r="L2150" s="98" t="s">
        <v>149162</v>
      </c>
      <c r="M2150" s="98" t="s">
        <v>149163</v>
      </c>
      <c r="N2150" s="98" t="s">
        <v>149164</v>
      </c>
      <c r="O2150" s="101">
        <v>1473</v>
      </c>
      <c r="P2150" s="101">
        <v>1473</v>
      </c>
    </row>
    <row r="2151">
      <c r="L2151" s="98" t="s">
        <v>149165</v>
      </c>
      <c r="M2151" s="98" t="s">
        <v>149166</v>
      </c>
      <c r="N2151" s="98" t="s">
        <v>149167</v>
      </c>
      <c r="O2151" s="101">
        <v>9</v>
      </c>
      <c r="P2151" s="101">
        <v>9</v>
      </c>
    </row>
    <row r="2152">
      <c r="L2152" s="98" t="s">
        <v>149168</v>
      </c>
      <c r="M2152" s="98" t="s">
        <v>149169</v>
      </c>
      <c r="N2152" s="98" t="s">
        <v>149170</v>
      </c>
      <c r="O2152" s="101">
        <v>4</v>
      </c>
      <c r="P2152" s="101">
        <v>4</v>
      </c>
    </row>
    <row r="2153">
      <c r="L2153" s="98" t="s">
        <v>149171</v>
      </c>
      <c r="M2153" s="98" t="s">
        <v>149172</v>
      </c>
      <c r="N2153" s="98" t="s">
        <v>149173</v>
      </c>
      <c r="O2153" s="101">
        <v>10</v>
      </c>
      <c r="P2153" s="101">
        <v>10</v>
      </c>
    </row>
    <row r="2154">
      <c r="L2154" s="98" t="s">
        <v>149174</v>
      </c>
      <c r="M2154" s="98" t="s">
        <v>149175</v>
      </c>
      <c r="N2154" s="98" t="s">
        <v>149176</v>
      </c>
      <c r="O2154" s="101">
        <v>10</v>
      </c>
      <c r="P2154" s="101">
        <v>10</v>
      </c>
    </row>
    <row r="2155">
      <c r="K2155" s="96" t="s">
        <v>149177</v>
      </c>
      <c r="O2155" s="85">
        <f>SUM(O2148:O2154)</f>
      </c>
      <c r="P2155" s="85">
        <f>SUM(P2148:P2154)</f>
      </c>
    </row>
    <row r="2156">
      <c r="A2156" s="98" t="s">
        <v>149178</v>
      </c>
      <c r="B2156" s="98" t="s">
        <v>149179</v>
      </c>
      <c r="C2156" s="100">
        <v>933</v>
      </c>
      <c r="D2156" s="98" t="s">
        <v>149180</v>
      </c>
      <c r="E2156" s="98" t="s">
        <v>149181</v>
      </c>
      <c r="F2156" s="104">
        <v>43385</v>
      </c>
      <c r="G2156" s="104">
        <v>45598</v>
      </c>
      <c r="H2156" s="104">
        <v>45992</v>
      </c>
      <c r="J2156" s="101">
        <v>1415</v>
      </c>
      <c r="K2156" s="98" t="s">
        <v>149182</v>
      </c>
      <c r="L2156" s="98" t="s">
        <v>149183</v>
      </c>
      <c r="M2156" s="98" t="s">
        <v>149184</v>
      </c>
      <c r="N2156" s="98" t="s">
        <v>149185</v>
      </c>
      <c r="O2156" s="101">
        <v>1473</v>
      </c>
      <c r="P2156" s="101">
        <v>1473</v>
      </c>
      <c r="Q2156" s="101">
        <v>0</v>
      </c>
      <c r="R2156" s="101">
        <v>400</v>
      </c>
    </row>
    <row r="2157">
      <c r="L2157" s="98" t="s">
        <v>149186</v>
      </c>
      <c r="M2157" s="98" t="s">
        <v>149187</v>
      </c>
      <c r="N2157" s="98" t="s">
        <v>149188</v>
      </c>
      <c r="O2157" s="101">
        <v>147.30000000000001</v>
      </c>
      <c r="P2157" s="101">
        <v>0</v>
      </c>
    </row>
    <row r="2158">
      <c r="L2158" s="98" t="s">
        <v>149189</v>
      </c>
      <c r="M2158" s="98" t="s">
        <v>149190</v>
      </c>
      <c r="N2158" s="98" t="s">
        <v>149191</v>
      </c>
      <c r="O2158" s="101">
        <v>9</v>
      </c>
      <c r="P2158" s="101">
        <v>9</v>
      </c>
    </row>
    <row r="2159">
      <c r="L2159" s="98" t="s">
        <v>149192</v>
      </c>
      <c r="M2159" s="98" t="s">
        <v>149193</v>
      </c>
      <c r="N2159" s="98" t="s">
        <v>149194</v>
      </c>
      <c r="O2159" s="101">
        <v>40</v>
      </c>
      <c r="P2159" s="101">
        <v>40</v>
      </c>
    </row>
    <row r="2160">
      <c r="L2160" s="98" t="s">
        <v>149195</v>
      </c>
      <c r="M2160" s="98" t="s">
        <v>149196</v>
      </c>
      <c r="N2160" s="98" t="s">
        <v>149197</v>
      </c>
      <c r="O2160" s="101">
        <v>4</v>
      </c>
      <c r="P2160" s="101">
        <v>4</v>
      </c>
    </row>
    <row r="2161">
      <c r="L2161" s="98" t="s">
        <v>149198</v>
      </c>
      <c r="M2161" s="98" t="s">
        <v>149199</v>
      </c>
      <c r="N2161" s="98" t="s">
        <v>149200</v>
      </c>
      <c r="O2161" s="101">
        <v>10</v>
      </c>
      <c r="P2161" s="101">
        <v>10</v>
      </c>
    </row>
    <row r="2162">
      <c r="L2162" s="98" t="s">
        <v>149201</v>
      </c>
      <c r="M2162" s="98" t="s">
        <v>149202</v>
      </c>
      <c r="N2162" s="98" t="s">
        <v>149203</v>
      </c>
      <c r="O2162" s="101">
        <v>10</v>
      </c>
      <c r="P2162" s="101">
        <v>10</v>
      </c>
    </row>
    <row r="2163">
      <c r="K2163" s="96" t="s">
        <v>149204</v>
      </c>
      <c r="O2163" s="85">
        <f>SUM(O2156:O2162)</f>
      </c>
      <c r="P2163" s="85">
        <f>SUM(P2156:P2162)</f>
      </c>
    </row>
    <row r="2164">
      <c r="A2164" s="98" t="s">
        <v>149205</v>
      </c>
      <c r="B2164" s="98" t="s">
        <v>149206</v>
      </c>
      <c r="C2164" s="100">
        <v>933</v>
      </c>
      <c r="D2164" s="98" t="s">
        <v>149207</v>
      </c>
      <c r="E2164" s="98" t="s">
        <v>149208</v>
      </c>
      <c r="F2164" s="104">
        <v>45576</v>
      </c>
      <c r="G2164" s="104">
        <v>45576</v>
      </c>
      <c r="H2164" s="104">
        <v>45971</v>
      </c>
      <c r="J2164" s="101">
        <v>1417</v>
      </c>
      <c r="K2164" s="98" t="s">
        <v>149209</v>
      </c>
      <c r="L2164" s="98" t="s">
        <v>149210</v>
      </c>
      <c r="M2164" s="98" t="s">
        <v>149211</v>
      </c>
      <c r="N2164" s="98" t="s">
        <v>149212</v>
      </c>
      <c r="O2164" s="101">
        <v>1417</v>
      </c>
      <c r="P2164" s="101">
        <v>1417</v>
      </c>
      <c r="Q2164" s="101">
        <v>0</v>
      </c>
      <c r="R2164" s="101">
        <v>450</v>
      </c>
    </row>
    <row r="2165">
      <c r="L2165" s="98" t="s">
        <v>149213</v>
      </c>
      <c r="M2165" s="98" t="s">
        <v>149214</v>
      </c>
      <c r="N2165" s="98" t="s">
        <v>149215</v>
      </c>
      <c r="O2165" s="101">
        <v>9</v>
      </c>
      <c r="P2165" s="101">
        <v>9</v>
      </c>
    </row>
    <row r="2166">
      <c r="L2166" s="98" t="s">
        <v>149216</v>
      </c>
      <c r="M2166" s="98" t="s">
        <v>149217</v>
      </c>
      <c r="N2166" s="98" t="s">
        <v>149218</v>
      </c>
      <c r="O2166" s="101">
        <v>4</v>
      </c>
      <c r="P2166" s="101">
        <v>4</v>
      </c>
    </row>
    <row r="2167">
      <c r="L2167" s="98" t="s">
        <v>149219</v>
      </c>
      <c r="M2167" s="98" t="s">
        <v>149220</v>
      </c>
      <c r="N2167" s="98" t="s">
        <v>149221</v>
      </c>
      <c r="O2167" s="101">
        <v>10</v>
      </c>
      <c r="P2167" s="101">
        <v>10</v>
      </c>
    </row>
    <row r="2168">
      <c r="L2168" s="98" t="s">
        <v>149222</v>
      </c>
      <c r="M2168" s="98" t="s">
        <v>149223</v>
      </c>
      <c r="N2168" s="98" t="s">
        <v>149224</v>
      </c>
      <c r="O2168" s="101">
        <v>10</v>
      </c>
      <c r="P2168" s="101">
        <v>10</v>
      </c>
    </row>
    <row r="2169">
      <c r="K2169" s="96" t="s">
        <v>149225</v>
      </c>
      <c r="O2169" s="85">
        <f>SUM(O2164:O2168)</f>
      </c>
      <c r="P2169" s="85">
        <f>SUM(P2164:P2168)</f>
      </c>
    </row>
    <row r="2170">
      <c r="A2170" s="98" t="s">
        <v>149226</v>
      </c>
      <c r="B2170" s="98" t="s">
        <v>149227</v>
      </c>
      <c r="C2170" s="100">
        <v>933</v>
      </c>
      <c r="D2170" s="98" t="s">
        <v>149228</v>
      </c>
      <c r="E2170" s="98" t="s">
        <v>149229</v>
      </c>
      <c r="F2170" s="104">
        <v>44866</v>
      </c>
      <c r="G2170" s="104">
        <v>45597</v>
      </c>
      <c r="H2170" s="104">
        <v>45991</v>
      </c>
      <c r="J2170" s="101">
        <v>1490</v>
      </c>
      <c r="K2170" s="98" t="s">
        <v>149230</v>
      </c>
      <c r="L2170" s="98" t="s">
        <v>149231</v>
      </c>
      <c r="M2170" s="98" t="s">
        <v>149232</v>
      </c>
      <c r="N2170" s="98" t="s">
        <v>149233</v>
      </c>
      <c r="O2170" s="101">
        <v>75</v>
      </c>
      <c r="P2170" s="101">
        <v>75</v>
      </c>
      <c r="Q2170" s="101">
        <v>0</v>
      </c>
      <c r="R2170" s="101">
        <v>450</v>
      </c>
    </row>
    <row r="2171">
      <c r="L2171" s="98" t="s">
        <v>149234</v>
      </c>
      <c r="M2171" s="98" t="s">
        <v>149235</v>
      </c>
      <c r="N2171" s="98" t="s">
        <v>149236</v>
      </c>
      <c r="O2171" s="101">
        <v>1419</v>
      </c>
      <c r="P2171" s="101">
        <v>1419</v>
      </c>
    </row>
    <row r="2172">
      <c r="L2172" s="98" t="s">
        <v>149237</v>
      </c>
      <c r="M2172" s="98" t="s">
        <v>149238</v>
      </c>
      <c r="N2172" s="98" t="s">
        <v>149239</v>
      </c>
      <c r="O2172" s="101">
        <v>9</v>
      </c>
      <c r="P2172" s="101">
        <v>9</v>
      </c>
    </row>
    <row r="2173">
      <c r="L2173" s="98" t="s">
        <v>149240</v>
      </c>
      <c r="M2173" s="98" t="s">
        <v>149241</v>
      </c>
      <c r="N2173" s="98" t="s">
        <v>149242</v>
      </c>
      <c r="O2173" s="101">
        <v>40</v>
      </c>
      <c r="P2173" s="101">
        <v>40</v>
      </c>
    </row>
    <row r="2174">
      <c r="L2174" s="98" t="s">
        <v>149243</v>
      </c>
      <c r="M2174" s="98" t="s">
        <v>149244</v>
      </c>
      <c r="N2174" s="98" t="s">
        <v>149245</v>
      </c>
      <c r="O2174" s="101">
        <v>4</v>
      </c>
      <c r="P2174" s="101">
        <v>4</v>
      </c>
    </row>
    <row r="2175">
      <c r="L2175" s="98" t="s">
        <v>149246</v>
      </c>
      <c r="M2175" s="98" t="s">
        <v>149247</v>
      </c>
      <c r="N2175" s="98" t="s">
        <v>149248</v>
      </c>
      <c r="O2175" s="101">
        <v>10</v>
      </c>
      <c r="P2175" s="101">
        <v>10</v>
      </c>
    </row>
    <row r="2176">
      <c r="L2176" s="98" t="s">
        <v>149249</v>
      </c>
      <c r="M2176" s="98" t="s">
        <v>149250</v>
      </c>
      <c r="N2176" s="98" t="s">
        <v>149251</v>
      </c>
      <c r="O2176" s="101">
        <v>10</v>
      </c>
      <c r="P2176" s="101">
        <v>10</v>
      </c>
    </row>
    <row r="2177">
      <c r="K2177" s="96" t="s">
        <v>149252</v>
      </c>
      <c r="O2177" s="85">
        <f>SUM(O2170:O2176)</f>
      </c>
      <c r="P2177" s="85">
        <f>SUM(P2170:P2176)</f>
      </c>
    </row>
    <row r="2178">
      <c r="A2178" s="98" t="s">
        <v>149253</v>
      </c>
      <c r="B2178" s="98" t="s">
        <v>149254</v>
      </c>
      <c r="C2178" s="100">
        <v>933</v>
      </c>
      <c r="D2178" s="98" t="s">
        <v>149255</v>
      </c>
      <c r="E2178" s="98" t="s">
        <v>149256</v>
      </c>
      <c r="F2178" s="104">
        <v>44715</v>
      </c>
      <c r="G2178" s="104">
        <v>45476</v>
      </c>
      <c r="H2178" s="104">
        <v>45900</v>
      </c>
      <c r="J2178" s="101">
        <v>1490</v>
      </c>
      <c r="K2178" s="98" t="s">
        <v>149257</v>
      </c>
      <c r="L2178" s="98" t="s">
        <v>149258</v>
      </c>
      <c r="M2178" s="98" t="s">
        <v>149259</v>
      </c>
      <c r="N2178" s="98" t="s">
        <v>149260</v>
      </c>
      <c r="O2178" s="101">
        <v>75</v>
      </c>
      <c r="P2178" s="101">
        <v>75</v>
      </c>
      <c r="Q2178" s="101">
        <v>0</v>
      </c>
      <c r="R2178" s="101">
        <v>915</v>
      </c>
    </row>
    <row r="2179">
      <c r="L2179" s="98" t="s">
        <v>149261</v>
      </c>
      <c r="M2179" s="98" t="s">
        <v>149262</v>
      </c>
      <c r="N2179" s="98" t="s">
        <v>149263</v>
      </c>
      <c r="O2179" s="101">
        <v>1330</v>
      </c>
      <c r="P2179" s="101">
        <v>1330</v>
      </c>
    </row>
    <row r="2180">
      <c r="L2180" s="98" t="s">
        <v>149264</v>
      </c>
      <c r="M2180" s="98" t="s">
        <v>149265</v>
      </c>
      <c r="N2180" s="98" t="s">
        <v>149266</v>
      </c>
      <c r="O2180" s="101">
        <v>9</v>
      </c>
      <c r="P2180" s="101">
        <v>9</v>
      </c>
    </row>
    <row r="2181">
      <c r="L2181" s="98" t="s">
        <v>149267</v>
      </c>
      <c r="M2181" s="98" t="s">
        <v>149268</v>
      </c>
      <c r="N2181" s="98" t="s">
        <v>149269</v>
      </c>
      <c r="O2181" s="101">
        <v>40</v>
      </c>
      <c r="P2181" s="101">
        <v>40</v>
      </c>
    </row>
    <row r="2182">
      <c r="L2182" s="98" t="s">
        <v>149270</v>
      </c>
      <c r="M2182" s="98" t="s">
        <v>149271</v>
      </c>
      <c r="N2182" s="98" t="s">
        <v>149272</v>
      </c>
      <c r="O2182" s="101">
        <v>4</v>
      </c>
      <c r="P2182" s="101">
        <v>4</v>
      </c>
    </row>
    <row r="2183">
      <c r="L2183" s="98" t="s">
        <v>149273</v>
      </c>
      <c r="M2183" s="98" t="s">
        <v>149274</v>
      </c>
      <c r="N2183" s="98" t="s">
        <v>149275</v>
      </c>
      <c r="O2183" s="101">
        <v>10</v>
      </c>
      <c r="P2183" s="101">
        <v>10</v>
      </c>
    </row>
    <row r="2184">
      <c r="L2184" s="98" t="s">
        <v>149276</v>
      </c>
      <c r="M2184" s="98" t="s">
        <v>149277</v>
      </c>
      <c r="N2184" s="98" t="s">
        <v>149278</v>
      </c>
      <c r="O2184" s="101">
        <v>10</v>
      </c>
      <c r="P2184" s="101">
        <v>10</v>
      </c>
    </row>
    <row r="2185">
      <c r="K2185" s="96" t="s">
        <v>149279</v>
      </c>
      <c r="O2185" s="85">
        <f>SUM(O2178:O2184)</f>
      </c>
      <c r="P2185" s="85">
        <f>SUM(P2178:P2184)</f>
      </c>
    </row>
    <row r="2186">
      <c r="A2186" s="98" t="s">
        <v>149280</v>
      </c>
      <c r="B2186" s="98" t="s">
        <v>149281</v>
      </c>
      <c r="C2186" s="100">
        <v>933</v>
      </c>
      <c r="D2186" s="98" t="s">
        <v>149282</v>
      </c>
      <c r="E2186" s="98" t="s">
        <v>149283</v>
      </c>
      <c r="F2186" s="104">
        <v>45468</v>
      </c>
      <c r="G2186" s="104">
        <v>45468</v>
      </c>
      <c r="H2186" s="104">
        <v>45832</v>
      </c>
      <c r="J2186" s="101">
        <v>1558</v>
      </c>
      <c r="K2186" s="98" t="s">
        <v>149284</v>
      </c>
      <c r="L2186" s="98" t="s">
        <v>149285</v>
      </c>
      <c r="M2186" s="98" t="s">
        <v>149286</v>
      </c>
      <c r="N2186" s="98" t="s">
        <v>149287</v>
      </c>
      <c r="O2186" s="101">
        <v>10</v>
      </c>
      <c r="P2186" s="101">
        <v>85</v>
      </c>
      <c r="Q2186" s="101">
        <v>0</v>
      </c>
      <c r="R2186" s="101">
        <v>500</v>
      </c>
    </row>
    <row r="2187">
      <c r="L2187" s="98" t="s">
        <v>149288</v>
      </c>
      <c r="M2187" s="98" t="s">
        <v>149289</v>
      </c>
      <c r="N2187" s="98" t="s">
        <v>149290</v>
      </c>
      <c r="O2187" s="101">
        <v>75</v>
      </c>
      <c r="P2187" s="101">
        <v>0</v>
      </c>
    </row>
    <row r="2188">
      <c r="L2188" s="98" t="s">
        <v>149291</v>
      </c>
      <c r="M2188" s="98" t="s">
        <v>149292</v>
      </c>
      <c r="N2188" s="98" t="s">
        <v>149293</v>
      </c>
      <c r="O2188" s="101">
        <v>1473</v>
      </c>
      <c r="P2188" s="101">
        <v>1473</v>
      </c>
    </row>
    <row r="2189">
      <c r="L2189" s="98" t="s">
        <v>149294</v>
      </c>
      <c r="M2189" s="98" t="s">
        <v>149295</v>
      </c>
      <c r="N2189" s="98" t="s">
        <v>149296</v>
      </c>
      <c r="O2189" s="101">
        <v>9</v>
      </c>
      <c r="P2189" s="101">
        <v>9</v>
      </c>
    </row>
    <row r="2190">
      <c r="L2190" s="98" t="s">
        <v>149297</v>
      </c>
      <c r="M2190" s="98" t="s">
        <v>149298</v>
      </c>
      <c r="N2190" s="98" t="s">
        <v>149299</v>
      </c>
      <c r="O2190" s="101">
        <v>4</v>
      </c>
      <c r="P2190" s="101">
        <v>4</v>
      </c>
    </row>
    <row r="2191">
      <c r="L2191" s="98" t="s">
        <v>149300</v>
      </c>
      <c r="M2191" s="98" t="s">
        <v>149301</v>
      </c>
      <c r="N2191" s="98" t="s">
        <v>149302</v>
      </c>
      <c r="O2191" s="101">
        <v>10</v>
      </c>
      <c r="P2191" s="101">
        <v>10</v>
      </c>
    </row>
    <row r="2192">
      <c r="L2192" s="98" t="s">
        <v>149303</v>
      </c>
      <c r="M2192" s="98" t="s">
        <v>149304</v>
      </c>
      <c r="N2192" s="98" t="s">
        <v>149305</v>
      </c>
      <c r="O2192" s="101">
        <v>10</v>
      </c>
      <c r="P2192" s="101">
        <v>10</v>
      </c>
    </row>
    <row r="2193">
      <c r="K2193" s="96" t="s">
        <v>149306</v>
      </c>
      <c r="O2193" s="85">
        <f>SUM(O2186:O2192)</f>
      </c>
      <c r="P2193" s="85">
        <f>SUM(P2186:P2192)</f>
      </c>
    </row>
    <row r="2194">
      <c r="A2194" s="98" t="s">
        <v>149307</v>
      </c>
      <c r="B2194" s="98" t="s">
        <v>149308</v>
      </c>
      <c r="C2194" s="100">
        <v>933</v>
      </c>
      <c r="D2194" s="98" t="s">
        <v>149309</v>
      </c>
      <c r="E2194" s="98" t="s">
        <v>149310</v>
      </c>
      <c r="J2194" s="101">
        <v>1602</v>
      </c>
      <c r="K2194" s="98" t="s">
        <v>149311</v>
      </c>
      <c r="L2194" s="98" t="s">
        <v>149311</v>
      </c>
      <c r="O2194" s="101">
        <v>0</v>
      </c>
      <c r="P2194" s="101">
        <v>0</v>
      </c>
      <c r="R2194" s="101">
        <v>0</v>
      </c>
    </row>
    <row r="2195">
      <c r="K2195" s="96" t="s">
        <v>149312</v>
      </c>
      <c r="O2195" s="85">
        <f>SUM(O2194:O2194)</f>
      </c>
      <c r="P2195" s="85">
        <f>SUM(P2194:P2194)</f>
      </c>
    </row>
    <row r="2196">
      <c r="A2196" s="98" t="s">
        <v>149313</v>
      </c>
      <c r="B2196" s="98" t="s">
        <v>149314</v>
      </c>
      <c r="C2196" s="100">
        <v>933</v>
      </c>
      <c r="D2196" s="98" t="s">
        <v>149315</v>
      </c>
      <c r="E2196" s="98" t="s">
        <v>149316</v>
      </c>
      <c r="F2196" s="104">
        <v>45105</v>
      </c>
      <c r="G2196" s="104">
        <v>45526</v>
      </c>
      <c r="H2196" s="104">
        <v>45921</v>
      </c>
      <c r="J2196" s="101">
        <v>1425</v>
      </c>
      <c r="K2196" s="98" t="s">
        <v>149317</v>
      </c>
      <c r="L2196" s="98" t="s">
        <v>149318</v>
      </c>
      <c r="M2196" s="98" t="s">
        <v>149319</v>
      </c>
      <c r="N2196" s="98" t="s">
        <v>149320</v>
      </c>
      <c r="O2196" s="101">
        <v>10</v>
      </c>
      <c r="P2196" s="101">
        <v>10</v>
      </c>
      <c r="Q2196" s="101">
        <v>0</v>
      </c>
      <c r="R2196" s="101">
        <v>450</v>
      </c>
    </row>
    <row r="2197">
      <c r="L2197" s="98" t="s">
        <v>149321</v>
      </c>
      <c r="M2197" s="98" t="s">
        <v>149322</v>
      </c>
      <c r="N2197" s="98" t="s">
        <v>149323</v>
      </c>
      <c r="O2197" s="101">
        <v>1513</v>
      </c>
      <c r="P2197" s="101">
        <v>1513</v>
      </c>
    </row>
    <row r="2198">
      <c r="L2198" s="98" t="s">
        <v>149324</v>
      </c>
      <c r="M2198" s="98" t="s">
        <v>149325</v>
      </c>
      <c r="N2198" s="98" t="s">
        <v>149326</v>
      </c>
      <c r="O2198" s="101">
        <v>9</v>
      </c>
      <c r="P2198" s="101">
        <v>9</v>
      </c>
    </row>
    <row r="2199">
      <c r="L2199" s="98" t="s">
        <v>149327</v>
      </c>
      <c r="M2199" s="98" t="s">
        <v>149328</v>
      </c>
      <c r="N2199" s="98" t="s">
        <v>149329</v>
      </c>
      <c r="O2199" s="101">
        <v>4</v>
      </c>
      <c r="P2199" s="101">
        <v>4</v>
      </c>
    </row>
    <row r="2200">
      <c r="L2200" s="98" t="s">
        <v>149330</v>
      </c>
      <c r="M2200" s="98" t="s">
        <v>149331</v>
      </c>
      <c r="N2200" s="98" t="s">
        <v>149332</v>
      </c>
      <c r="O2200" s="101">
        <v>10</v>
      </c>
      <c r="P2200" s="101">
        <v>10</v>
      </c>
    </row>
    <row r="2201">
      <c r="L2201" s="98" t="s">
        <v>149333</v>
      </c>
      <c r="M2201" s="98" t="s">
        <v>149334</v>
      </c>
      <c r="N2201" s="98" t="s">
        <v>149335</v>
      </c>
      <c r="O2201" s="101">
        <v>10</v>
      </c>
      <c r="P2201" s="101">
        <v>10</v>
      </c>
    </row>
    <row r="2202">
      <c r="K2202" s="96" t="s">
        <v>149336</v>
      </c>
      <c r="O2202" s="85">
        <f>SUM(O2196:O2201)</f>
      </c>
      <c r="P2202" s="85">
        <f>SUM(P2196:P2201)</f>
      </c>
    </row>
    <row r="2203">
      <c r="A2203" s="98" t="s">
        <v>149337</v>
      </c>
      <c r="B2203" s="98" t="s">
        <v>149338</v>
      </c>
      <c r="C2203" s="100">
        <v>933</v>
      </c>
      <c r="D2203" s="98" t="s">
        <v>149339</v>
      </c>
      <c r="E2203" s="98" t="s">
        <v>149340</v>
      </c>
      <c r="F2203" s="104">
        <v>45621</v>
      </c>
      <c r="G2203" s="104">
        <v>45621</v>
      </c>
      <c r="H2203" s="104">
        <v>46015</v>
      </c>
      <c r="J2203" s="101">
        <v>1627</v>
      </c>
      <c r="K2203" s="98" t="s">
        <v>149341</v>
      </c>
      <c r="L2203" s="98" t="s">
        <v>149342</v>
      </c>
      <c r="M2203" s="98" t="s">
        <v>149343</v>
      </c>
      <c r="N2203" s="98" t="s">
        <v>149344</v>
      </c>
      <c r="O2203" s="101">
        <v>10</v>
      </c>
      <c r="P2203" s="101">
        <v>0</v>
      </c>
      <c r="Q2203" s="101">
        <v>0</v>
      </c>
      <c r="R2203" s="101">
        <v>800</v>
      </c>
    </row>
    <row r="2204">
      <c r="L2204" s="98" t="s">
        <v>149345</v>
      </c>
      <c r="M2204" s="98" t="s">
        <v>149346</v>
      </c>
      <c r="N2204" s="98" t="s">
        <v>149347</v>
      </c>
      <c r="O2204" s="101">
        <v>200</v>
      </c>
      <c r="P2204" s="101">
        <v>210</v>
      </c>
    </row>
    <row r="2205">
      <c r="L2205" s="98" t="s">
        <v>149348</v>
      </c>
      <c r="M2205" s="98" t="s">
        <v>149349</v>
      </c>
      <c r="N2205" s="98" t="s">
        <v>149350</v>
      </c>
      <c r="O2205" s="101">
        <v>1417</v>
      </c>
      <c r="P2205" s="101">
        <v>1417</v>
      </c>
    </row>
    <row r="2206">
      <c r="L2206" s="98" t="s">
        <v>149351</v>
      </c>
      <c r="M2206" s="98" t="s">
        <v>149352</v>
      </c>
      <c r="N2206" s="98" t="s">
        <v>149353</v>
      </c>
      <c r="O2206" s="101">
        <v>9</v>
      </c>
      <c r="P2206" s="101">
        <v>9</v>
      </c>
    </row>
    <row r="2207">
      <c r="L2207" s="98" t="s">
        <v>149354</v>
      </c>
      <c r="M2207" s="98" t="s">
        <v>149355</v>
      </c>
      <c r="N2207" s="98" t="s">
        <v>149356</v>
      </c>
      <c r="O2207" s="101">
        <v>4</v>
      </c>
      <c r="P2207" s="101">
        <v>4</v>
      </c>
    </row>
    <row r="2208">
      <c r="L2208" s="98" t="s">
        <v>149357</v>
      </c>
      <c r="M2208" s="98" t="s">
        <v>149358</v>
      </c>
      <c r="N2208" s="98" t="s">
        <v>149359</v>
      </c>
      <c r="O2208" s="101">
        <v>10</v>
      </c>
      <c r="P2208" s="101">
        <v>10</v>
      </c>
    </row>
    <row r="2209">
      <c r="L2209" s="98" t="s">
        <v>149360</v>
      </c>
      <c r="M2209" s="98" t="s">
        <v>149361</v>
      </c>
      <c r="N2209" s="98" t="s">
        <v>149362</v>
      </c>
      <c r="O2209" s="101">
        <v>10</v>
      </c>
      <c r="P2209" s="101">
        <v>10</v>
      </c>
    </row>
    <row r="2210">
      <c r="K2210" s="96" t="s">
        <v>149363</v>
      </c>
      <c r="O2210" s="85">
        <f>SUM(O2203:O2209)</f>
      </c>
      <c r="P2210" s="85">
        <f>SUM(P2203:P2209)</f>
      </c>
    </row>
    <row r="2211">
      <c r="A2211" s="98" t="s">
        <v>149364</v>
      </c>
      <c r="B2211" s="98" t="s">
        <v>149365</v>
      </c>
      <c r="C2211" s="100">
        <v>933</v>
      </c>
      <c r="D2211" s="98" t="s">
        <v>149366</v>
      </c>
      <c r="E2211" s="98" t="s">
        <v>149367</v>
      </c>
      <c r="F2211" s="104">
        <v>44855</v>
      </c>
      <c r="G2211" s="104">
        <v>45617</v>
      </c>
      <c r="H2211" s="104">
        <v>45981</v>
      </c>
      <c r="J2211" s="101">
        <v>1415</v>
      </c>
      <c r="K2211" s="98" t="s">
        <v>149368</v>
      </c>
      <c r="L2211" s="98" t="s">
        <v>149369</v>
      </c>
      <c r="M2211" s="98" t="s">
        <v>149370</v>
      </c>
      <c r="N2211" s="98" t="s">
        <v>149371</v>
      </c>
      <c r="O2211" s="101">
        <v>1473</v>
      </c>
      <c r="P2211" s="101">
        <v>1473</v>
      </c>
      <c r="Q2211" s="101">
        <v>0</v>
      </c>
      <c r="R2211" s="101">
        <v>450</v>
      </c>
    </row>
    <row r="2212">
      <c r="L2212" s="98" t="s">
        <v>149372</v>
      </c>
      <c r="M2212" s="98" t="s">
        <v>149373</v>
      </c>
      <c r="N2212" s="98" t="s">
        <v>149374</v>
      </c>
      <c r="O2212" s="101">
        <v>9</v>
      </c>
      <c r="P2212" s="101">
        <v>9</v>
      </c>
    </row>
    <row r="2213">
      <c r="L2213" s="98" t="s">
        <v>149375</v>
      </c>
      <c r="M2213" s="98" t="s">
        <v>149376</v>
      </c>
      <c r="N2213" s="98" t="s">
        <v>149377</v>
      </c>
      <c r="O2213" s="101">
        <v>30</v>
      </c>
      <c r="P2213" s="101">
        <v>30</v>
      </c>
    </row>
    <row r="2214">
      <c r="L2214" s="98" t="s">
        <v>149378</v>
      </c>
      <c r="M2214" s="98" t="s">
        <v>149379</v>
      </c>
      <c r="N2214" s="98" t="s">
        <v>149380</v>
      </c>
      <c r="O2214" s="101">
        <v>4</v>
      </c>
      <c r="P2214" s="101">
        <v>4</v>
      </c>
    </row>
    <row r="2215">
      <c r="L2215" s="98" t="s">
        <v>149381</v>
      </c>
      <c r="M2215" s="98" t="s">
        <v>149382</v>
      </c>
      <c r="N2215" s="98" t="s">
        <v>149383</v>
      </c>
      <c r="O2215" s="101">
        <v>10</v>
      </c>
      <c r="P2215" s="101">
        <v>10</v>
      </c>
    </row>
    <row r="2216">
      <c r="L2216" s="98" t="s">
        <v>149384</v>
      </c>
      <c r="M2216" s="98" t="s">
        <v>149385</v>
      </c>
      <c r="N2216" s="98" t="s">
        <v>149386</v>
      </c>
      <c r="O2216" s="101">
        <v>10</v>
      </c>
      <c r="P2216" s="101">
        <v>10</v>
      </c>
    </row>
    <row r="2217">
      <c r="K2217" s="96" t="s">
        <v>149387</v>
      </c>
      <c r="O2217" s="85">
        <f>SUM(O2211:O2216)</f>
      </c>
      <c r="P2217" s="85">
        <f>SUM(P2211:P2216)</f>
      </c>
    </row>
    <row r="2218">
      <c r="A2218" s="98" t="s">
        <v>149388</v>
      </c>
      <c r="B2218" s="98" t="s">
        <v>149389</v>
      </c>
      <c r="C2218" s="100">
        <v>933</v>
      </c>
      <c r="D2218" s="98" t="s">
        <v>149390</v>
      </c>
      <c r="E2218" s="98" t="s">
        <v>149391</v>
      </c>
      <c r="F2218" s="104">
        <v>45716</v>
      </c>
      <c r="G2218" s="104">
        <v>45716</v>
      </c>
      <c r="H2218" s="104">
        <v>46108</v>
      </c>
      <c r="J2218" s="101">
        <v>1592</v>
      </c>
      <c r="K2218" s="98" t="s">
        <v>149392</v>
      </c>
      <c r="L2218" s="98" t="s">
        <v>149393</v>
      </c>
      <c r="M2218" s="98" t="s">
        <v>149394</v>
      </c>
      <c r="N2218" s="98" t="s">
        <v>149395</v>
      </c>
      <c r="O2218" s="101">
        <v>175</v>
      </c>
      <c r="P2218" s="101">
        <v>175</v>
      </c>
      <c r="Q2218" s="101">
        <v>0</v>
      </c>
      <c r="R2218" s="101">
        <v>400</v>
      </c>
    </row>
    <row r="2219">
      <c r="L2219" s="98" t="s">
        <v>149396</v>
      </c>
      <c r="M2219" s="98" t="s">
        <v>149397</v>
      </c>
      <c r="N2219" s="98" t="s">
        <v>149398</v>
      </c>
      <c r="O2219" s="101">
        <v>1417</v>
      </c>
      <c r="P2219" s="101">
        <v>1417</v>
      </c>
    </row>
    <row r="2220">
      <c r="L2220" s="98" t="s">
        <v>149399</v>
      </c>
      <c r="M2220" s="98" t="s">
        <v>149400</v>
      </c>
      <c r="N2220" s="98" t="s">
        <v>149401</v>
      </c>
      <c r="O2220" s="101">
        <v>9</v>
      </c>
      <c r="P2220" s="101">
        <v>9</v>
      </c>
    </row>
    <row r="2221">
      <c r="L2221" s="98" t="s">
        <v>149402</v>
      </c>
      <c r="M2221" s="98" t="s">
        <v>149403</v>
      </c>
      <c r="N2221" s="98" t="s">
        <v>149404</v>
      </c>
      <c r="O2221" s="101">
        <v>4</v>
      </c>
      <c r="P2221" s="101">
        <v>4</v>
      </c>
    </row>
    <row r="2222">
      <c r="L2222" s="98" t="s">
        <v>149405</v>
      </c>
      <c r="M2222" s="98" t="s">
        <v>149406</v>
      </c>
      <c r="N2222" s="98" t="s">
        <v>149407</v>
      </c>
      <c r="O2222" s="101">
        <v>10</v>
      </c>
      <c r="P2222" s="101">
        <v>10</v>
      </c>
    </row>
    <row r="2223">
      <c r="L2223" s="98" t="s">
        <v>149408</v>
      </c>
      <c r="M2223" s="98" t="s">
        <v>149409</v>
      </c>
      <c r="N2223" s="98" t="s">
        <v>149410</v>
      </c>
      <c r="O2223" s="101">
        <v>10</v>
      </c>
      <c r="P2223" s="101">
        <v>10</v>
      </c>
    </row>
    <row r="2224">
      <c r="K2224" s="96" t="s">
        <v>149411</v>
      </c>
      <c r="O2224" s="85">
        <f>SUM(O2218:O2223)</f>
      </c>
      <c r="P2224" s="85">
        <f>SUM(P2218:P2223)</f>
      </c>
    </row>
    <row r="2225">
      <c r="A2225" s="98" t="s">
        <v>149412</v>
      </c>
      <c r="B2225" s="98" t="s">
        <v>149413</v>
      </c>
      <c r="C2225" s="100">
        <v>933</v>
      </c>
      <c r="D2225" s="98" t="s">
        <v>149414</v>
      </c>
      <c r="E2225" s="98" t="s">
        <v>149415</v>
      </c>
      <c r="F2225" s="104">
        <v>45138</v>
      </c>
      <c r="G2225" s="104">
        <v>45504</v>
      </c>
      <c r="H2225" s="104">
        <v>45900</v>
      </c>
      <c r="J2225" s="101">
        <v>1415</v>
      </c>
      <c r="K2225" s="98" t="s">
        <v>149416</v>
      </c>
      <c r="L2225" s="98" t="s">
        <v>149417</v>
      </c>
      <c r="M2225" s="98" t="s">
        <v>149418</v>
      </c>
      <c r="N2225" s="98" t="s">
        <v>149419</v>
      </c>
      <c r="O2225" s="101">
        <v>1483</v>
      </c>
      <c r="P2225" s="101">
        <v>1483</v>
      </c>
      <c r="Q2225" s="101">
        <v>0</v>
      </c>
      <c r="R2225" s="101">
        <v>450</v>
      </c>
    </row>
    <row r="2226">
      <c r="L2226" s="98" t="s">
        <v>149420</v>
      </c>
      <c r="M2226" s="98" t="s">
        <v>149421</v>
      </c>
      <c r="N2226" s="98" t="s">
        <v>149422</v>
      </c>
      <c r="O2226" s="101">
        <v>9</v>
      </c>
      <c r="P2226" s="101">
        <v>9</v>
      </c>
    </row>
    <row r="2227">
      <c r="L2227" s="98" t="s">
        <v>149423</v>
      </c>
      <c r="M2227" s="98" t="s">
        <v>149424</v>
      </c>
      <c r="N2227" s="98" t="s">
        <v>149425</v>
      </c>
      <c r="O2227" s="101">
        <v>40</v>
      </c>
      <c r="P2227" s="101">
        <v>40</v>
      </c>
    </row>
    <row r="2228">
      <c r="L2228" s="98" t="s">
        <v>149426</v>
      </c>
      <c r="M2228" s="98" t="s">
        <v>149427</v>
      </c>
      <c r="N2228" s="98" t="s">
        <v>149428</v>
      </c>
      <c r="O2228" s="101">
        <v>4</v>
      </c>
      <c r="P2228" s="101">
        <v>4</v>
      </c>
    </row>
    <row r="2229">
      <c r="L2229" s="98" t="s">
        <v>149429</v>
      </c>
      <c r="M2229" s="98" t="s">
        <v>149430</v>
      </c>
      <c r="N2229" s="98" t="s">
        <v>149431</v>
      </c>
      <c r="O2229" s="101">
        <v>10</v>
      </c>
      <c r="P2229" s="101">
        <v>10</v>
      </c>
    </row>
    <row r="2230">
      <c r="L2230" s="98" t="s">
        <v>149432</v>
      </c>
      <c r="M2230" s="98" t="s">
        <v>149433</v>
      </c>
      <c r="N2230" s="98" t="s">
        <v>149434</v>
      </c>
      <c r="O2230" s="101">
        <v>10</v>
      </c>
      <c r="P2230" s="101">
        <v>10</v>
      </c>
    </row>
    <row r="2231">
      <c r="K2231" s="96" t="s">
        <v>149435</v>
      </c>
      <c r="O2231" s="85">
        <f>SUM(O2225:O2230)</f>
      </c>
      <c r="P2231" s="85">
        <f>SUM(P2225:P2230)</f>
      </c>
    </row>
    <row r="2232">
      <c r="A2232" s="98" t="s">
        <v>149436</v>
      </c>
      <c r="B2232" s="98" t="s">
        <v>149437</v>
      </c>
      <c r="C2232" s="100">
        <v>933</v>
      </c>
      <c r="D2232" s="98" t="s">
        <v>149438</v>
      </c>
      <c r="E2232" s="98" t="s">
        <v>149439</v>
      </c>
      <c r="F2232" s="104">
        <v>45668</v>
      </c>
      <c r="G2232" s="104">
        <v>45668</v>
      </c>
      <c r="H2232" s="104">
        <v>46063</v>
      </c>
      <c r="J2232" s="101">
        <v>1492</v>
      </c>
      <c r="K2232" s="98" t="s">
        <v>149440</v>
      </c>
      <c r="L2232" s="98" t="s">
        <v>149441</v>
      </c>
      <c r="M2232" s="98" t="s">
        <v>149442</v>
      </c>
      <c r="N2232" s="98" t="s">
        <v>149443</v>
      </c>
      <c r="O2232" s="101">
        <v>75</v>
      </c>
      <c r="P2232" s="101">
        <v>75</v>
      </c>
      <c r="Q2232" s="101">
        <v>0</v>
      </c>
      <c r="R2232" s="101">
        <v>400</v>
      </c>
    </row>
    <row r="2233">
      <c r="L2233" s="98" t="s">
        <v>149444</v>
      </c>
      <c r="M2233" s="98" t="s">
        <v>149445</v>
      </c>
      <c r="N2233" s="98" t="s">
        <v>149446</v>
      </c>
      <c r="O2233" s="101">
        <v>1417</v>
      </c>
      <c r="P2233" s="101">
        <v>1417</v>
      </c>
    </row>
    <row r="2234">
      <c r="L2234" s="98" t="s">
        <v>149447</v>
      </c>
      <c r="M2234" s="98" t="s">
        <v>149448</v>
      </c>
      <c r="N2234" s="98" t="s">
        <v>149449</v>
      </c>
      <c r="O2234" s="101">
        <v>9</v>
      </c>
      <c r="P2234" s="101">
        <v>9</v>
      </c>
    </row>
    <row r="2235">
      <c r="L2235" s="98" t="s">
        <v>149450</v>
      </c>
      <c r="M2235" s="98" t="s">
        <v>149451</v>
      </c>
      <c r="N2235" s="98" t="s">
        <v>149452</v>
      </c>
      <c r="O2235" s="101">
        <v>4</v>
      </c>
      <c r="P2235" s="101">
        <v>4</v>
      </c>
    </row>
    <row r="2236">
      <c r="L2236" s="98" t="s">
        <v>149453</v>
      </c>
      <c r="M2236" s="98" t="s">
        <v>149454</v>
      </c>
      <c r="N2236" s="98" t="s">
        <v>149455</v>
      </c>
      <c r="O2236" s="101">
        <v>10</v>
      </c>
      <c r="P2236" s="101">
        <v>10</v>
      </c>
    </row>
    <row r="2237">
      <c r="L2237" s="98" t="s">
        <v>149456</v>
      </c>
      <c r="M2237" s="98" t="s">
        <v>149457</v>
      </c>
      <c r="N2237" s="98" t="s">
        <v>149458</v>
      </c>
      <c r="O2237" s="101">
        <v>10</v>
      </c>
      <c r="P2237" s="101">
        <v>10</v>
      </c>
    </row>
    <row r="2238">
      <c r="K2238" s="96" t="s">
        <v>149459</v>
      </c>
      <c r="O2238" s="85">
        <f>SUM(O2232:O2237)</f>
      </c>
      <c r="P2238" s="85">
        <f>SUM(P2232:P2237)</f>
      </c>
    </row>
    <row r="2239">
      <c r="A2239" s="98" t="s">
        <v>149460</v>
      </c>
      <c r="B2239" s="98" t="s">
        <v>149461</v>
      </c>
      <c r="C2239" s="100">
        <v>1010</v>
      </c>
      <c r="D2239" s="98" t="s">
        <v>149462</v>
      </c>
      <c r="E2239" s="98" t="s">
        <v>149463</v>
      </c>
      <c r="F2239" s="104">
        <v>45488</v>
      </c>
      <c r="G2239" s="104">
        <v>45488</v>
      </c>
      <c r="H2239" s="104">
        <v>45852</v>
      </c>
      <c r="J2239" s="101">
        <v>1754</v>
      </c>
      <c r="K2239" s="98" t="s">
        <v>149464</v>
      </c>
      <c r="L2239" s="98" t="s">
        <v>149465</v>
      </c>
      <c r="M2239" s="98" t="s">
        <v>149466</v>
      </c>
      <c r="N2239" s="98" t="s">
        <v>149467</v>
      </c>
      <c r="O2239" s="101">
        <v>200</v>
      </c>
      <c r="P2239" s="101">
        <v>200</v>
      </c>
      <c r="Q2239" s="101">
        <v>0</v>
      </c>
      <c r="R2239" s="101">
        <v>950</v>
      </c>
    </row>
    <row r="2240">
      <c r="L2240" s="98" t="s">
        <v>149468</v>
      </c>
      <c r="M2240" s="98" t="s">
        <v>149469</v>
      </c>
      <c r="N2240" s="98" t="s">
        <v>149470</v>
      </c>
      <c r="O2240" s="101">
        <v>10</v>
      </c>
      <c r="P2240" s="101">
        <v>10</v>
      </c>
    </row>
    <row r="2241">
      <c r="L2241" s="98" t="s">
        <v>149471</v>
      </c>
      <c r="M2241" s="98" t="s">
        <v>149472</v>
      </c>
      <c r="N2241" s="98" t="s">
        <v>149473</v>
      </c>
      <c r="O2241" s="101">
        <v>1544</v>
      </c>
      <c r="P2241" s="101">
        <v>1544</v>
      </c>
    </row>
    <row r="2242">
      <c r="L2242" s="98" t="s">
        <v>149474</v>
      </c>
      <c r="M2242" s="98" t="s">
        <v>149475</v>
      </c>
      <c r="N2242" s="98" t="s">
        <v>149476</v>
      </c>
      <c r="O2242" s="101">
        <v>9</v>
      </c>
      <c r="P2242" s="101">
        <v>9</v>
      </c>
    </row>
    <row r="2243">
      <c r="L2243" s="98" t="s">
        <v>149477</v>
      </c>
      <c r="M2243" s="98" t="s">
        <v>149478</v>
      </c>
      <c r="N2243" s="98" t="s">
        <v>149479</v>
      </c>
      <c r="O2243" s="101">
        <v>30</v>
      </c>
      <c r="P2243" s="101">
        <v>30</v>
      </c>
    </row>
    <row r="2244">
      <c r="L2244" s="98" t="s">
        <v>149480</v>
      </c>
      <c r="M2244" s="98" t="s">
        <v>149481</v>
      </c>
      <c r="N2244" s="98" t="s">
        <v>149482</v>
      </c>
      <c r="O2244" s="101">
        <v>4</v>
      </c>
      <c r="P2244" s="101">
        <v>4</v>
      </c>
    </row>
    <row r="2245">
      <c r="L2245" s="98" t="s">
        <v>149483</v>
      </c>
      <c r="M2245" s="98" t="s">
        <v>149484</v>
      </c>
      <c r="N2245" s="98" t="s">
        <v>149485</v>
      </c>
      <c r="O2245" s="101">
        <v>10</v>
      </c>
      <c r="P2245" s="101">
        <v>10</v>
      </c>
    </row>
    <row r="2246">
      <c r="L2246" s="98" t="s">
        <v>149486</v>
      </c>
      <c r="M2246" s="98" t="s">
        <v>149487</v>
      </c>
      <c r="N2246" s="98" t="s">
        <v>149488</v>
      </c>
      <c r="O2246" s="101">
        <v>10</v>
      </c>
      <c r="P2246" s="101">
        <v>10</v>
      </c>
    </row>
    <row r="2247">
      <c r="K2247" s="96" t="s">
        <v>149489</v>
      </c>
      <c r="O2247" s="85">
        <f>SUM(O2239:O2246)</f>
      </c>
      <c r="P2247" s="85">
        <f>SUM(P2239:P2246)</f>
      </c>
    </row>
    <row r="2248">
      <c r="A2248" s="98" t="s">
        <v>149490</v>
      </c>
      <c r="B2248" s="98" t="s">
        <v>149491</v>
      </c>
      <c r="C2248" s="100">
        <v>1010</v>
      </c>
      <c r="D2248" s="98" t="s">
        <v>149492</v>
      </c>
      <c r="E2248" s="98" t="s">
        <v>149493</v>
      </c>
      <c r="F2248" s="104">
        <v>43903</v>
      </c>
      <c r="G2248" s="104">
        <v>45749</v>
      </c>
      <c r="H2248" s="104">
        <v>45931</v>
      </c>
      <c r="J2248" s="101">
        <v>1694</v>
      </c>
      <c r="K2248" s="98" t="s">
        <v>149494</v>
      </c>
      <c r="L2248" s="98" t="s">
        <v>149495</v>
      </c>
      <c r="M2248" s="98" t="s">
        <v>149496</v>
      </c>
      <c r="N2248" s="98" t="s">
        <v>149497</v>
      </c>
      <c r="O2248" s="101">
        <v>10</v>
      </c>
      <c r="P2248" s="101">
        <v>0</v>
      </c>
      <c r="Q2248" s="101">
        <v>0</v>
      </c>
      <c r="R2248" s="101">
        <v>450</v>
      </c>
    </row>
    <row r="2249">
      <c r="L2249" s="98" t="s">
        <v>149498</v>
      </c>
      <c r="M2249" s="98" t="s">
        <v>149499</v>
      </c>
      <c r="N2249" s="98" t="s">
        <v>149500</v>
      </c>
      <c r="O2249" s="101">
        <v>-10</v>
      </c>
      <c r="P2249" s="101">
        <v>0</v>
      </c>
    </row>
    <row r="2250">
      <c r="L2250" s="98" t="s">
        <v>149501</v>
      </c>
      <c r="M2250" s="98" t="s">
        <v>149502</v>
      </c>
      <c r="N2250" s="98" t="s">
        <v>149503</v>
      </c>
      <c r="O2250" s="101">
        <v>0.33000000000000002</v>
      </c>
      <c r="P2250" s="101">
        <v>10</v>
      </c>
    </row>
    <row r="2251">
      <c r="L2251" s="98" t="s">
        <v>149504</v>
      </c>
      <c r="M2251" s="98" t="s">
        <v>149505</v>
      </c>
      <c r="N2251" s="98" t="s">
        <v>149506</v>
      </c>
      <c r="O2251" s="101">
        <v>9.6699999999999999</v>
      </c>
      <c r="P2251" s="101">
        <v>0</v>
      </c>
    </row>
    <row r="2252">
      <c r="L2252" s="98" t="s">
        <v>149507</v>
      </c>
      <c r="M2252" s="98" t="s">
        <v>149508</v>
      </c>
      <c r="N2252" s="98" t="s">
        <v>149509</v>
      </c>
      <c r="O2252" s="101">
        <v>1500</v>
      </c>
      <c r="P2252" s="101">
        <v>0</v>
      </c>
    </row>
    <row r="2253">
      <c r="L2253" s="98" t="s">
        <v>149510</v>
      </c>
      <c r="M2253" s="98" t="s">
        <v>149511</v>
      </c>
      <c r="N2253" s="98" t="s">
        <v>149512</v>
      </c>
      <c r="O2253" s="101">
        <v>-1500</v>
      </c>
      <c r="P2253" s="101">
        <v>0</v>
      </c>
    </row>
    <row r="2254">
      <c r="L2254" s="98" t="s">
        <v>149513</v>
      </c>
      <c r="M2254" s="98" t="s">
        <v>149514</v>
      </c>
      <c r="N2254" s="98" t="s">
        <v>149515</v>
      </c>
      <c r="O2254" s="101">
        <v>50</v>
      </c>
      <c r="P2254" s="101">
        <v>0</v>
      </c>
    </row>
    <row r="2255">
      <c r="L2255" s="98" t="s">
        <v>149516</v>
      </c>
      <c r="M2255" s="98" t="s">
        <v>149517</v>
      </c>
      <c r="N2255" s="98" t="s">
        <v>149518</v>
      </c>
      <c r="O2255" s="101">
        <v>1401.6700000000001</v>
      </c>
      <c r="P2255" s="101">
        <v>1450</v>
      </c>
    </row>
    <row r="2256">
      <c r="L2256" s="98" t="s">
        <v>149519</v>
      </c>
      <c r="M2256" s="98" t="s">
        <v>149520</v>
      </c>
      <c r="N2256" s="98" t="s">
        <v>149521</v>
      </c>
      <c r="O2256" s="101">
        <v>6.6699999999999999</v>
      </c>
      <c r="P2256" s="101">
        <v>0</v>
      </c>
    </row>
    <row r="2257">
      <c r="L2257" s="98" t="s">
        <v>149522</v>
      </c>
      <c r="M2257" s="98" t="s">
        <v>149523</v>
      </c>
      <c r="N2257" s="98" t="s">
        <v>149524</v>
      </c>
      <c r="O2257" s="101">
        <v>-200</v>
      </c>
      <c r="P2257" s="101">
        <v>0</v>
      </c>
    </row>
    <row r="2258">
      <c r="L2258" s="98" t="s">
        <v>149525</v>
      </c>
      <c r="M2258" s="98" t="s">
        <v>149526</v>
      </c>
      <c r="N2258" s="98" t="s">
        <v>149527</v>
      </c>
      <c r="O2258" s="101">
        <v>200</v>
      </c>
      <c r="P2258" s="101">
        <v>0</v>
      </c>
    </row>
    <row r="2259">
      <c r="L2259" s="98" t="s">
        <v>149528</v>
      </c>
      <c r="M2259" s="98" t="s">
        <v>149529</v>
      </c>
      <c r="N2259" s="98" t="s">
        <v>149530</v>
      </c>
      <c r="O2259" s="101">
        <v>9</v>
      </c>
      <c r="P2259" s="101">
        <v>0</v>
      </c>
    </row>
    <row r="2260">
      <c r="L2260" s="98" t="s">
        <v>149531</v>
      </c>
      <c r="M2260" s="98" t="s">
        <v>149532</v>
      </c>
      <c r="N2260" s="98" t="s">
        <v>149533</v>
      </c>
      <c r="O2260" s="101">
        <v>-9</v>
      </c>
      <c r="P2260" s="101">
        <v>0</v>
      </c>
    </row>
    <row r="2261">
      <c r="L2261" s="98" t="s">
        <v>149534</v>
      </c>
      <c r="M2261" s="98" t="s">
        <v>149535</v>
      </c>
      <c r="N2261" s="98" t="s">
        <v>149536</v>
      </c>
      <c r="O2261" s="101">
        <v>0.29999999999999999</v>
      </c>
      <c r="P2261" s="101">
        <v>0</v>
      </c>
    </row>
    <row r="2262">
      <c r="L2262" s="98" t="s">
        <v>149537</v>
      </c>
      <c r="M2262" s="98" t="s">
        <v>149538</v>
      </c>
      <c r="N2262" s="98" t="s">
        <v>149539</v>
      </c>
      <c r="O2262" s="101">
        <v>8.6999999999999993</v>
      </c>
      <c r="P2262" s="101">
        <v>9</v>
      </c>
    </row>
    <row r="2263">
      <c r="L2263" s="98" t="s">
        <v>149540</v>
      </c>
      <c r="M2263" s="98" t="s">
        <v>149541</v>
      </c>
      <c r="N2263" s="98" t="s">
        <v>149542</v>
      </c>
      <c r="O2263" s="101">
        <v>30</v>
      </c>
      <c r="P2263" s="101">
        <v>0</v>
      </c>
    </row>
    <row r="2264">
      <c r="L2264" s="98" t="s">
        <v>149543</v>
      </c>
      <c r="M2264" s="98" t="s">
        <v>149544</v>
      </c>
      <c r="N2264" s="98" t="s">
        <v>149545</v>
      </c>
      <c r="O2264" s="101">
        <v>1</v>
      </c>
      <c r="P2264" s="101">
        <v>0</v>
      </c>
    </row>
    <row r="2265">
      <c r="L2265" s="98" t="s">
        <v>149546</v>
      </c>
      <c r="M2265" s="98" t="s">
        <v>149547</v>
      </c>
      <c r="N2265" s="98" t="s">
        <v>149548</v>
      </c>
      <c r="O2265" s="101">
        <v>-30</v>
      </c>
      <c r="P2265" s="101">
        <v>30</v>
      </c>
    </row>
    <row r="2266">
      <c r="L2266" s="98" t="s">
        <v>149549</v>
      </c>
      <c r="M2266" s="98" t="s">
        <v>149550</v>
      </c>
      <c r="N2266" s="98" t="s">
        <v>149551</v>
      </c>
      <c r="O2266" s="101">
        <v>29</v>
      </c>
      <c r="P2266" s="101">
        <v>0</v>
      </c>
    </row>
    <row r="2267">
      <c r="L2267" s="98" t="s">
        <v>149552</v>
      </c>
      <c r="M2267" s="98" t="s">
        <v>149553</v>
      </c>
      <c r="N2267" s="98" t="s">
        <v>149554</v>
      </c>
      <c r="O2267" s="101">
        <v>0.13</v>
      </c>
      <c r="P2267" s="101">
        <v>4</v>
      </c>
    </row>
    <row r="2268">
      <c r="L2268" s="98" t="s">
        <v>149555</v>
      </c>
      <c r="M2268" s="98" t="s">
        <v>149556</v>
      </c>
      <c r="N2268" s="98" t="s">
        <v>149557</v>
      </c>
      <c r="O2268" s="101">
        <v>-4</v>
      </c>
      <c r="P2268" s="101">
        <v>0</v>
      </c>
    </row>
    <row r="2269">
      <c r="L2269" s="98" t="s">
        <v>149558</v>
      </c>
      <c r="M2269" s="98" t="s">
        <v>149559</v>
      </c>
      <c r="N2269" s="98" t="s">
        <v>149560</v>
      </c>
      <c r="O2269" s="101">
        <v>4</v>
      </c>
      <c r="P2269" s="101">
        <v>0</v>
      </c>
    </row>
    <row r="2270">
      <c r="L2270" s="98" t="s">
        <v>149561</v>
      </c>
      <c r="M2270" s="98" t="s">
        <v>149562</v>
      </c>
      <c r="N2270" s="98" t="s">
        <v>149563</v>
      </c>
      <c r="O2270" s="101">
        <v>3.8700000000000001</v>
      </c>
      <c r="P2270" s="101">
        <v>0</v>
      </c>
    </row>
    <row r="2271">
      <c r="L2271" s="98" t="s">
        <v>149564</v>
      </c>
      <c r="M2271" s="98" t="s">
        <v>149565</v>
      </c>
      <c r="N2271" s="98" t="s">
        <v>149566</v>
      </c>
      <c r="O2271" s="101">
        <v>-10</v>
      </c>
      <c r="P2271" s="101">
        <v>0</v>
      </c>
    </row>
    <row r="2272">
      <c r="L2272" s="98" t="s">
        <v>149567</v>
      </c>
      <c r="M2272" s="98" t="s">
        <v>149568</v>
      </c>
      <c r="N2272" s="98" t="s">
        <v>149569</v>
      </c>
      <c r="O2272" s="101">
        <v>0.33000000000000002</v>
      </c>
      <c r="P2272" s="101">
        <v>0</v>
      </c>
    </row>
    <row r="2273">
      <c r="L2273" s="98" t="s">
        <v>149570</v>
      </c>
      <c r="M2273" s="98" t="s">
        <v>149571</v>
      </c>
      <c r="N2273" s="98" t="s">
        <v>149572</v>
      </c>
      <c r="O2273" s="101">
        <v>10</v>
      </c>
      <c r="P2273" s="101">
        <v>0</v>
      </c>
    </row>
    <row r="2274">
      <c r="L2274" s="98" t="s">
        <v>149573</v>
      </c>
      <c r="M2274" s="98" t="s">
        <v>149574</v>
      </c>
      <c r="N2274" s="98" t="s">
        <v>149575</v>
      </c>
      <c r="O2274" s="101">
        <v>9.6699999999999999</v>
      </c>
      <c r="P2274" s="101">
        <v>10</v>
      </c>
    </row>
    <row r="2275">
      <c r="L2275" s="98" t="s">
        <v>149576</v>
      </c>
      <c r="M2275" s="98" t="s">
        <v>149577</v>
      </c>
      <c r="N2275" s="98" t="s">
        <v>149578</v>
      </c>
      <c r="O2275" s="101">
        <v>0.33000000000000002</v>
      </c>
      <c r="P2275" s="101">
        <v>0</v>
      </c>
    </row>
    <row r="2276">
      <c r="L2276" s="98" t="s">
        <v>149579</v>
      </c>
      <c r="M2276" s="98" t="s">
        <v>149580</v>
      </c>
      <c r="N2276" s="98" t="s">
        <v>149581</v>
      </c>
      <c r="O2276" s="101">
        <v>-10</v>
      </c>
      <c r="P2276" s="101">
        <v>0</v>
      </c>
    </row>
    <row r="2277">
      <c r="L2277" s="98" t="s">
        <v>149582</v>
      </c>
      <c r="M2277" s="98" t="s">
        <v>149583</v>
      </c>
      <c r="N2277" s="98" t="s">
        <v>149584</v>
      </c>
      <c r="O2277" s="101">
        <v>10</v>
      </c>
      <c r="P2277" s="101">
        <v>0</v>
      </c>
    </row>
    <row r="2278">
      <c r="L2278" s="98" t="s">
        <v>149585</v>
      </c>
      <c r="M2278" s="98" t="s">
        <v>149586</v>
      </c>
      <c r="N2278" s="98" t="s">
        <v>149587</v>
      </c>
      <c r="O2278" s="101">
        <v>9.6699999999999999</v>
      </c>
      <c r="P2278" s="101">
        <v>10</v>
      </c>
    </row>
    <row r="2279">
      <c r="K2279" s="96" t="s">
        <v>149588</v>
      </c>
      <c r="O2279" s="85">
        <f>SUM(O2248:O2278)</f>
      </c>
      <c r="P2279" s="85">
        <f>SUM(P2248:P2278)</f>
      </c>
    </row>
    <row r="2280">
      <c r="A2280" s="98" t="s">
        <v>149589</v>
      </c>
      <c r="B2280" s="98" t="s">
        <v>149590</v>
      </c>
      <c r="C2280" s="100">
        <v>1010</v>
      </c>
      <c r="D2280" s="98" t="s">
        <v>149591</v>
      </c>
      <c r="E2280" s="98" t="s">
        <v>149592</v>
      </c>
      <c r="F2280" s="104">
        <v>45398</v>
      </c>
      <c r="G2280" s="104">
        <v>45398</v>
      </c>
      <c r="H2280" s="104">
        <v>45777</v>
      </c>
      <c r="I2280" s="104">
        <v>45777</v>
      </c>
      <c r="J2280" s="101">
        <v>1757</v>
      </c>
      <c r="K2280" s="98" t="s">
        <v>149593</v>
      </c>
      <c r="L2280" s="98" t="s">
        <v>149594</v>
      </c>
      <c r="M2280" s="98" t="s">
        <v>149595</v>
      </c>
      <c r="N2280" s="98" t="s">
        <v>149596</v>
      </c>
      <c r="O2280" s="101">
        <v>10</v>
      </c>
      <c r="P2280" s="101">
        <v>0</v>
      </c>
      <c r="Q2280" s="101">
        <v>0</v>
      </c>
      <c r="R2280" s="101">
        <v>1754</v>
      </c>
    </row>
    <row r="2281">
      <c r="L2281" s="98" t="s">
        <v>149597</v>
      </c>
      <c r="M2281" s="98" t="s">
        <v>149598</v>
      </c>
      <c r="N2281" s="98" t="s">
        <v>149599</v>
      </c>
      <c r="O2281" s="101">
        <v>200</v>
      </c>
      <c r="P2281" s="101">
        <v>210</v>
      </c>
    </row>
    <row r="2282">
      <c r="L2282" s="98" t="s">
        <v>149600</v>
      </c>
      <c r="M2282" s="98" t="s">
        <v>149601</v>
      </c>
      <c r="N2282" s="98" t="s">
        <v>149602</v>
      </c>
      <c r="O2282" s="101">
        <v>1544</v>
      </c>
      <c r="P2282" s="101">
        <v>1544</v>
      </c>
    </row>
    <row r="2283">
      <c r="L2283" s="98" t="s">
        <v>149603</v>
      </c>
      <c r="M2283" s="98" t="s">
        <v>149604</v>
      </c>
      <c r="N2283" s="98" t="s">
        <v>149605</v>
      </c>
      <c r="O2283" s="101">
        <v>9</v>
      </c>
      <c r="P2283" s="101">
        <v>9</v>
      </c>
    </row>
    <row r="2284">
      <c r="L2284" s="98" t="s">
        <v>149606</v>
      </c>
      <c r="M2284" s="98" t="s">
        <v>149607</v>
      </c>
      <c r="N2284" s="98" t="s">
        <v>149608</v>
      </c>
      <c r="O2284" s="101">
        <v>4</v>
      </c>
      <c r="P2284" s="101">
        <v>4</v>
      </c>
    </row>
    <row r="2285">
      <c r="L2285" s="98" t="s">
        <v>149609</v>
      </c>
      <c r="M2285" s="98" t="s">
        <v>149610</v>
      </c>
      <c r="N2285" s="98" t="s">
        <v>149611</v>
      </c>
      <c r="O2285" s="101">
        <v>10</v>
      </c>
      <c r="P2285" s="101">
        <v>10</v>
      </c>
    </row>
    <row r="2286">
      <c r="L2286" s="98" t="s">
        <v>149612</v>
      </c>
      <c r="M2286" s="98" t="s">
        <v>149613</v>
      </c>
      <c r="N2286" s="98" t="s">
        <v>149614</v>
      </c>
      <c r="O2286" s="101">
        <v>10</v>
      </c>
      <c r="P2286" s="101">
        <v>10</v>
      </c>
    </row>
    <row r="2287">
      <c r="K2287" s="96" t="s">
        <v>149615</v>
      </c>
      <c r="O2287" s="85">
        <f>SUM(O2280:O2286)</f>
      </c>
      <c r="P2287" s="85">
        <f>SUM(P2280:P2286)</f>
      </c>
    </row>
    <row r="2288">
      <c r="A2288" s="98" t="s">
        <v>149616</v>
      </c>
      <c r="B2288" s="98" t="s">
        <v>149617</v>
      </c>
      <c r="C2288" s="100">
        <v>1010</v>
      </c>
      <c r="D2288" s="98" t="s">
        <v>149618</v>
      </c>
      <c r="E2288" s="98" t="s">
        <v>149619</v>
      </c>
      <c r="F2288" s="104">
        <v>45617</v>
      </c>
      <c r="G2288" s="104">
        <v>45617</v>
      </c>
      <c r="H2288" s="104">
        <v>46011</v>
      </c>
      <c r="J2288" s="101">
        <v>1607</v>
      </c>
      <c r="K2288" s="98" t="s">
        <v>149620</v>
      </c>
      <c r="L2288" s="98" t="s">
        <v>149621</v>
      </c>
      <c r="M2288" s="98" t="s">
        <v>149622</v>
      </c>
      <c r="N2288" s="98" t="s">
        <v>149623</v>
      </c>
      <c r="O2288" s="101">
        <v>75</v>
      </c>
      <c r="P2288" s="101">
        <v>35</v>
      </c>
      <c r="Q2288" s="101">
        <v>0</v>
      </c>
      <c r="R2288" s="101">
        <v>450</v>
      </c>
    </row>
    <row r="2289">
      <c r="L2289" s="98" t="s">
        <v>149624</v>
      </c>
      <c r="M2289" s="98" t="s">
        <v>149625</v>
      </c>
      <c r="N2289" s="98" t="s">
        <v>149626</v>
      </c>
      <c r="O2289" s="101">
        <v>25</v>
      </c>
      <c r="P2289" s="101">
        <v>0</v>
      </c>
    </row>
    <row r="2290">
      <c r="L2290" s="98" t="s">
        <v>149627</v>
      </c>
      <c r="M2290" s="98" t="s">
        <v>149628</v>
      </c>
      <c r="N2290" s="98" t="s">
        <v>149629</v>
      </c>
      <c r="O2290" s="101">
        <v>10</v>
      </c>
      <c r="P2290" s="101">
        <v>75</v>
      </c>
    </row>
    <row r="2291">
      <c r="L2291" s="98" t="s">
        <v>149630</v>
      </c>
      <c r="M2291" s="98" t="s">
        <v>149631</v>
      </c>
      <c r="N2291" s="98" t="s">
        <v>149632</v>
      </c>
      <c r="O2291" s="101">
        <v>1497</v>
      </c>
      <c r="P2291" s="101">
        <v>1497</v>
      </c>
    </row>
    <row r="2292">
      <c r="L2292" s="98" t="s">
        <v>149633</v>
      </c>
      <c r="M2292" s="98" t="s">
        <v>149634</v>
      </c>
      <c r="N2292" s="98" t="s">
        <v>149635</v>
      </c>
      <c r="O2292" s="101">
        <v>9</v>
      </c>
      <c r="P2292" s="101">
        <v>9</v>
      </c>
    </row>
    <row r="2293">
      <c r="L2293" s="98" t="s">
        <v>149636</v>
      </c>
      <c r="M2293" s="98" t="s">
        <v>149637</v>
      </c>
      <c r="N2293" s="98" t="s">
        <v>149638</v>
      </c>
      <c r="O2293" s="101">
        <v>30</v>
      </c>
      <c r="P2293" s="101">
        <v>30</v>
      </c>
    </row>
    <row r="2294">
      <c r="L2294" s="98" t="s">
        <v>149639</v>
      </c>
      <c r="M2294" s="98" t="s">
        <v>149640</v>
      </c>
      <c r="N2294" s="98" t="s">
        <v>149641</v>
      </c>
      <c r="O2294" s="101">
        <v>4</v>
      </c>
      <c r="P2294" s="101">
        <v>4</v>
      </c>
    </row>
    <row r="2295">
      <c r="L2295" s="98" t="s">
        <v>149642</v>
      </c>
      <c r="M2295" s="98" t="s">
        <v>149643</v>
      </c>
      <c r="N2295" s="98" t="s">
        <v>149644</v>
      </c>
      <c r="O2295" s="101">
        <v>10</v>
      </c>
      <c r="P2295" s="101">
        <v>10</v>
      </c>
    </row>
    <row r="2296">
      <c r="L2296" s="98" t="s">
        <v>149645</v>
      </c>
      <c r="M2296" s="98" t="s">
        <v>149646</v>
      </c>
      <c r="N2296" s="98" t="s">
        <v>149647</v>
      </c>
      <c r="O2296" s="101">
        <v>10</v>
      </c>
      <c r="P2296" s="101">
        <v>10</v>
      </c>
    </row>
    <row r="2297">
      <c r="K2297" s="96" t="s">
        <v>149648</v>
      </c>
      <c r="O2297" s="85">
        <f>SUM(O2288:O2296)</f>
      </c>
      <c r="P2297" s="85">
        <f>SUM(P2288:P2296)</f>
      </c>
    </row>
    <row r="2298">
      <c r="A2298" s="98" t="s">
        <v>149649</v>
      </c>
      <c r="B2298" s="98" t="s">
        <v>149650</v>
      </c>
      <c r="C2298" s="100">
        <v>1010</v>
      </c>
      <c r="D2298" s="98" t="s">
        <v>149651</v>
      </c>
      <c r="E2298" s="98" t="s">
        <v>149652</v>
      </c>
      <c r="F2298" s="104">
        <v>45525</v>
      </c>
      <c r="G2298" s="104">
        <v>45525</v>
      </c>
      <c r="H2298" s="104">
        <v>45920</v>
      </c>
      <c r="J2298" s="101">
        <v>1544</v>
      </c>
      <c r="K2298" s="98" t="s">
        <v>149653</v>
      </c>
      <c r="L2298" s="98" t="s">
        <v>149654</v>
      </c>
      <c r="M2298" s="98" t="s">
        <v>149655</v>
      </c>
      <c r="N2298" s="98" t="s">
        <v>149656</v>
      </c>
      <c r="O2298" s="101">
        <v>1544</v>
      </c>
      <c r="P2298" s="101">
        <v>1544</v>
      </c>
      <c r="Q2298" s="101">
        <v>1806.9200000000001</v>
      </c>
      <c r="R2298" s="101">
        <v>500</v>
      </c>
    </row>
    <row r="2299">
      <c r="L2299" s="98" t="s">
        <v>149657</v>
      </c>
      <c r="M2299" s="98" t="s">
        <v>149658</v>
      </c>
      <c r="N2299" s="98" t="s">
        <v>149659</v>
      </c>
      <c r="O2299" s="101">
        <v>154.40000000000001</v>
      </c>
      <c r="P2299" s="101">
        <v>0</v>
      </c>
    </row>
    <row r="2300">
      <c r="L2300" s="98" t="s">
        <v>149660</v>
      </c>
      <c r="M2300" s="98" t="s">
        <v>149661</v>
      </c>
      <c r="N2300" s="98" t="s">
        <v>149662</v>
      </c>
      <c r="O2300" s="101">
        <v>9</v>
      </c>
      <c r="P2300" s="101">
        <v>9</v>
      </c>
    </row>
    <row r="2301">
      <c r="L2301" s="98" t="s">
        <v>149663</v>
      </c>
      <c r="M2301" s="98" t="s">
        <v>149664</v>
      </c>
      <c r="N2301" s="98" t="s">
        <v>149665</v>
      </c>
      <c r="O2301" s="101">
        <v>4</v>
      </c>
      <c r="P2301" s="101">
        <v>4</v>
      </c>
    </row>
    <row r="2302">
      <c r="L2302" s="98" t="s">
        <v>149666</v>
      </c>
      <c r="M2302" s="98" t="s">
        <v>149667</v>
      </c>
      <c r="N2302" s="98" t="s">
        <v>149668</v>
      </c>
      <c r="O2302" s="101">
        <v>10</v>
      </c>
      <c r="P2302" s="101">
        <v>10</v>
      </c>
    </row>
    <row r="2303">
      <c r="L2303" s="98" t="s">
        <v>149669</v>
      </c>
      <c r="M2303" s="98" t="s">
        <v>149670</v>
      </c>
      <c r="N2303" s="98" t="s">
        <v>149671</v>
      </c>
      <c r="O2303" s="101">
        <v>10</v>
      </c>
      <c r="P2303" s="101">
        <v>10</v>
      </c>
    </row>
    <row r="2304">
      <c r="K2304" s="96" t="s">
        <v>149672</v>
      </c>
      <c r="O2304" s="85">
        <f>SUM(O2298:O2303)</f>
      </c>
      <c r="P2304" s="85">
        <f>SUM(P2298:P2303)</f>
      </c>
    </row>
    <row r="2305">
      <c r="A2305" s="98" t="s">
        <v>149673</v>
      </c>
      <c r="B2305" s="98" t="s">
        <v>149674</v>
      </c>
      <c r="C2305" s="100">
        <v>1010</v>
      </c>
      <c r="D2305" s="98" t="s">
        <v>149675</v>
      </c>
      <c r="E2305" s="98" t="s">
        <v>149676</v>
      </c>
      <c r="F2305" s="104">
        <v>45443</v>
      </c>
      <c r="G2305" s="104">
        <v>45443</v>
      </c>
      <c r="H2305" s="104">
        <v>45838</v>
      </c>
      <c r="J2305" s="101">
        <v>1544</v>
      </c>
      <c r="K2305" s="98" t="s">
        <v>149677</v>
      </c>
      <c r="L2305" s="98" t="s">
        <v>149678</v>
      </c>
      <c r="M2305" s="98" t="s">
        <v>149679</v>
      </c>
      <c r="N2305" s="98" t="s">
        <v>149680</v>
      </c>
      <c r="O2305" s="101">
        <v>1544</v>
      </c>
      <c r="P2305" s="101">
        <v>1544</v>
      </c>
      <c r="Q2305" s="101">
        <v>0</v>
      </c>
      <c r="R2305" s="101">
        <v>450</v>
      </c>
    </row>
    <row r="2306">
      <c r="L2306" s="98" t="s">
        <v>149681</v>
      </c>
      <c r="M2306" s="98" t="s">
        <v>149682</v>
      </c>
      <c r="N2306" s="98" t="s">
        <v>149683</v>
      </c>
      <c r="O2306" s="101">
        <v>9</v>
      </c>
      <c r="P2306" s="101">
        <v>9</v>
      </c>
    </row>
    <row r="2307">
      <c r="L2307" s="98" t="s">
        <v>149684</v>
      </c>
      <c r="M2307" s="98" t="s">
        <v>149685</v>
      </c>
      <c r="N2307" s="98" t="s">
        <v>149686</v>
      </c>
      <c r="O2307" s="101">
        <v>40</v>
      </c>
      <c r="P2307" s="101">
        <v>0</v>
      </c>
    </row>
    <row r="2308">
      <c r="L2308" s="98" t="s">
        <v>149687</v>
      </c>
      <c r="M2308" s="98" t="s">
        <v>149688</v>
      </c>
      <c r="N2308" s="98" t="s">
        <v>149689</v>
      </c>
      <c r="O2308" s="101">
        <v>40</v>
      </c>
      <c r="P2308" s="101">
        <v>80</v>
      </c>
    </row>
    <row r="2309">
      <c r="L2309" s="98" t="s">
        <v>149690</v>
      </c>
      <c r="M2309" s="98" t="s">
        <v>149691</v>
      </c>
      <c r="N2309" s="98" t="s">
        <v>149692</v>
      </c>
      <c r="O2309" s="101">
        <v>4</v>
      </c>
      <c r="P2309" s="101">
        <v>4</v>
      </c>
    </row>
    <row r="2310">
      <c r="L2310" s="98" t="s">
        <v>149693</v>
      </c>
      <c r="M2310" s="98" t="s">
        <v>149694</v>
      </c>
      <c r="N2310" s="98" t="s">
        <v>149695</v>
      </c>
      <c r="O2310" s="101">
        <v>10</v>
      </c>
      <c r="P2310" s="101">
        <v>10</v>
      </c>
    </row>
    <row r="2311">
      <c r="L2311" s="98" t="s">
        <v>149696</v>
      </c>
      <c r="M2311" s="98" t="s">
        <v>149697</v>
      </c>
      <c r="N2311" s="98" t="s">
        <v>149698</v>
      </c>
      <c r="O2311" s="101">
        <v>10</v>
      </c>
      <c r="P2311" s="101">
        <v>10</v>
      </c>
    </row>
    <row r="2312">
      <c r="K2312" s="96" t="s">
        <v>149699</v>
      </c>
      <c r="O2312" s="85">
        <f>SUM(O2305:O2311)</f>
      </c>
      <c r="P2312" s="85">
        <f>SUM(P2305:P2311)</f>
      </c>
    </row>
    <row r="2313">
      <c r="A2313" s="98" t="s">
        <v>149700</v>
      </c>
      <c r="B2313" s="98" t="s">
        <v>149701</v>
      </c>
      <c r="C2313" s="100">
        <v>1010</v>
      </c>
      <c r="D2313" s="98" t="s">
        <v>149702</v>
      </c>
      <c r="E2313" s="98" t="s">
        <v>149703</v>
      </c>
      <c r="F2313" s="104">
        <v>45597</v>
      </c>
      <c r="G2313" s="104">
        <v>45597</v>
      </c>
      <c r="H2313" s="104">
        <v>45991</v>
      </c>
      <c r="J2313" s="101">
        <v>1697</v>
      </c>
      <c r="K2313" s="98" t="s">
        <v>149704</v>
      </c>
      <c r="L2313" s="98" t="s">
        <v>149705</v>
      </c>
      <c r="M2313" s="98" t="s">
        <v>149706</v>
      </c>
      <c r="N2313" s="98" t="s">
        <v>149707</v>
      </c>
      <c r="O2313" s="101">
        <v>200</v>
      </c>
      <c r="P2313" s="101">
        <v>200</v>
      </c>
      <c r="Q2313" s="101">
        <v>0</v>
      </c>
      <c r="R2313" s="101">
        <v>400</v>
      </c>
    </row>
    <row r="2314">
      <c r="L2314" s="98" t="s">
        <v>149708</v>
      </c>
      <c r="M2314" s="98" t="s">
        <v>149709</v>
      </c>
      <c r="N2314" s="98" t="s">
        <v>149710</v>
      </c>
      <c r="O2314" s="101">
        <v>1497</v>
      </c>
      <c r="P2314" s="101">
        <v>1497</v>
      </c>
    </row>
    <row r="2315">
      <c r="L2315" s="98" t="s">
        <v>149711</v>
      </c>
      <c r="M2315" s="98" t="s">
        <v>149712</v>
      </c>
      <c r="N2315" s="98" t="s">
        <v>149713</v>
      </c>
      <c r="O2315" s="101">
        <v>9</v>
      </c>
      <c r="P2315" s="101">
        <v>9</v>
      </c>
    </row>
    <row r="2316">
      <c r="L2316" s="98" t="s">
        <v>149714</v>
      </c>
      <c r="M2316" s="98" t="s">
        <v>149715</v>
      </c>
      <c r="N2316" s="98" t="s">
        <v>149716</v>
      </c>
      <c r="O2316" s="101">
        <v>20</v>
      </c>
      <c r="P2316" s="101">
        <v>25</v>
      </c>
    </row>
    <row r="2317">
      <c r="L2317" s="98" t="s">
        <v>149717</v>
      </c>
      <c r="M2317" s="98" t="s">
        <v>149718</v>
      </c>
      <c r="N2317" s="98" t="s">
        <v>149719</v>
      </c>
      <c r="O2317" s="101">
        <v>4</v>
      </c>
      <c r="P2317" s="101">
        <v>4</v>
      </c>
    </row>
    <row r="2318">
      <c r="L2318" s="98" t="s">
        <v>149720</v>
      </c>
      <c r="M2318" s="98" t="s">
        <v>149721</v>
      </c>
      <c r="N2318" s="98" t="s">
        <v>149722</v>
      </c>
      <c r="O2318" s="101">
        <v>10</v>
      </c>
      <c r="P2318" s="101">
        <v>10</v>
      </c>
    </row>
    <row r="2319">
      <c r="L2319" s="98" t="s">
        <v>149723</v>
      </c>
      <c r="M2319" s="98" t="s">
        <v>149724</v>
      </c>
      <c r="N2319" s="98" t="s">
        <v>149725</v>
      </c>
      <c r="O2319" s="101">
        <v>10</v>
      </c>
      <c r="P2319" s="101">
        <v>10</v>
      </c>
    </row>
    <row r="2320">
      <c r="K2320" s="96" t="s">
        <v>149726</v>
      </c>
      <c r="O2320" s="85">
        <f>SUM(O2313:O2319)</f>
      </c>
      <c r="P2320" s="85">
        <f>SUM(P2313:P2319)</f>
      </c>
    </row>
    <row r="2321">
      <c r="A2321" s="98" t="s">
        <v>149727</v>
      </c>
      <c r="B2321" s="98" t="s">
        <v>149728</v>
      </c>
      <c r="C2321" s="100">
        <v>1010</v>
      </c>
      <c r="D2321" s="98" t="s">
        <v>149729</v>
      </c>
      <c r="E2321" s="98" t="s">
        <v>149730</v>
      </c>
      <c r="F2321" s="104">
        <v>45534</v>
      </c>
      <c r="G2321" s="104">
        <v>45534</v>
      </c>
      <c r="H2321" s="104">
        <v>45898</v>
      </c>
      <c r="J2321" s="101">
        <v>1644</v>
      </c>
      <c r="K2321" s="98" t="s">
        <v>149731</v>
      </c>
      <c r="L2321" s="98" t="s">
        <v>149732</v>
      </c>
      <c r="M2321" s="98" t="s">
        <v>149733</v>
      </c>
      <c r="N2321" s="98" t="s">
        <v>149734</v>
      </c>
      <c r="O2321" s="101">
        <v>75</v>
      </c>
      <c r="P2321" s="101">
        <v>0</v>
      </c>
      <c r="Q2321" s="101">
        <v>0</v>
      </c>
      <c r="R2321" s="101">
        <v>400</v>
      </c>
    </row>
    <row r="2322">
      <c r="L2322" s="98" t="s">
        <v>149735</v>
      </c>
      <c r="M2322" s="98" t="s">
        <v>149736</v>
      </c>
      <c r="N2322" s="98" t="s">
        <v>149737</v>
      </c>
      <c r="O2322" s="101">
        <v>25</v>
      </c>
      <c r="P2322" s="101">
        <v>100</v>
      </c>
    </row>
    <row r="2323">
      <c r="L2323" s="98" t="s">
        <v>149738</v>
      </c>
      <c r="M2323" s="98" t="s">
        <v>149739</v>
      </c>
      <c r="N2323" s="98" t="s">
        <v>149740</v>
      </c>
      <c r="O2323" s="101">
        <v>1544</v>
      </c>
      <c r="P2323" s="101">
        <v>1544</v>
      </c>
    </row>
    <row r="2324">
      <c r="L2324" s="98" t="s">
        <v>149741</v>
      </c>
      <c r="M2324" s="98" t="s">
        <v>149742</v>
      </c>
      <c r="N2324" s="98" t="s">
        <v>149743</v>
      </c>
      <c r="O2324" s="101">
        <v>9</v>
      </c>
      <c r="P2324" s="101">
        <v>9</v>
      </c>
    </row>
    <row r="2325">
      <c r="L2325" s="98" t="s">
        <v>149744</v>
      </c>
      <c r="M2325" s="98" t="s">
        <v>149745</v>
      </c>
      <c r="N2325" s="98" t="s">
        <v>149746</v>
      </c>
      <c r="O2325" s="101">
        <v>30</v>
      </c>
      <c r="P2325" s="101">
        <v>30</v>
      </c>
    </row>
    <row r="2326">
      <c r="L2326" s="98" t="s">
        <v>149747</v>
      </c>
      <c r="M2326" s="98" t="s">
        <v>149748</v>
      </c>
      <c r="N2326" s="98" t="s">
        <v>149749</v>
      </c>
      <c r="O2326" s="101">
        <v>4</v>
      </c>
      <c r="P2326" s="101">
        <v>4</v>
      </c>
    </row>
    <row r="2327">
      <c r="L2327" s="98" t="s">
        <v>149750</v>
      </c>
      <c r="M2327" s="98" t="s">
        <v>149751</v>
      </c>
      <c r="N2327" s="98" t="s">
        <v>149752</v>
      </c>
      <c r="O2327" s="101">
        <v>10</v>
      </c>
      <c r="P2327" s="101">
        <v>10</v>
      </c>
    </row>
    <row r="2328">
      <c r="L2328" s="98" t="s">
        <v>149753</v>
      </c>
      <c r="M2328" s="98" t="s">
        <v>149754</v>
      </c>
      <c r="N2328" s="98" t="s">
        <v>149755</v>
      </c>
      <c r="O2328" s="101">
        <v>10</v>
      </c>
      <c r="P2328" s="101">
        <v>10</v>
      </c>
    </row>
    <row r="2329">
      <c r="K2329" s="96" t="s">
        <v>149756</v>
      </c>
      <c r="O2329" s="85">
        <f>SUM(O2321:O2328)</f>
      </c>
      <c r="P2329" s="85">
        <f>SUM(P2321:P2328)</f>
      </c>
    </row>
    <row r="2330">
      <c r="A2330" s="98" t="s">
        <v>149757</v>
      </c>
      <c r="B2330" s="98" t="s">
        <v>149758</v>
      </c>
      <c r="C2330" s="100">
        <v>598</v>
      </c>
      <c r="D2330" s="98" t="s">
        <v>149759</v>
      </c>
      <c r="E2330" s="98" t="s">
        <v>149760</v>
      </c>
      <c r="F2330" s="104">
        <v>44849</v>
      </c>
      <c r="G2330" s="104">
        <v>45611</v>
      </c>
      <c r="H2330" s="104">
        <v>45975</v>
      </c>
      <c r="J2330" s="101">
        <v>1093</v>
      </c>
      <c r="K2330" s="98" t="s">
        <v>149761</v>
      </c>
      <c r="L2330" s="98" t="s">
        <v>149762</v>
      </c>
      <c r="M2330" s="98" t="s">
        <v>149763</v>
      </c>
      <c r="N2330" s="98" t="s">
        <v>149764</v>
      </c>
      <c r="O2330" s="101">
        <v>10</v>
      </c>
      <c r="P2330" s="101">
        <v>10</v>
      </c>
      <c r="Q2330" s="101">
        <v>0</v>
      </c>
      <c r="R2330" s="101">
        <v>700</v>
      </c>
    </row>
    <row r="2331">
      <c r="L2331" s="98" t="s">
        <v>149765</v>
      </c>
      <c r="M2331" s="98" t="s">
        <v>149766</v>
      </c>
      <c r="N2331" s="98" t="s">
        <v>149767</v>
      </c>
      <c r="O2331" s="101">
        <v>1109</v>
      </c>
      <c r="P2331" s="101">
        <v>1109</v>
      </c>
    </row>
    <row r="2332">
      <c r="L2332" s="98" t="s">
        <v>149768</v>
      </c>
      <c r="M2332" s="98" t="s">
        <v>149769</v>
      </c>
      <c r="N2332" s="98" t="s">
        <v>149770</v>
      </c>
      <c r="O2332" s="101">
        <v>9</v>
      </c>
      <c r="P2332" s="101">
        <v>9</v>
      </c>
    </row>
    <row r="2333">
      <c r="L2333" s="98" t="s">
        <v>149771</v>
      </c>
      <c r="M2333" s="98" t="s">
        <v>149772</v>
      </c>
      <c r="N2333" s="98" t="s">
        <v>149773</v>
      </c>
      <c r="O2333" s="101">
        <v>4</v>
      </c>
      <c r="P2333" s="101">
        <v>4</v>
      </c>
    </row>
    <row r="2334">
      <c r="L2334" s="98" t="s">
        <v>149774</v>
      </c>
      <c r="M2334" s="98" t="s">
        <v>149775</v>
      </c>
      <c r="N2334" s="98" t="s">
        <v>149776</v>
      </c>
      <c r="O2334" s="101">
        <v>10</v>
      </c>
      <c r="P2334" s="101">
        <v>10</v>
      </c>
    </row>
    <row r="2335">
      <c r="L2335" s="98" t="s">
        <v>149777</v>
      </c>
      <c r="M2335" s="98" t="s">
        <v>149778</v>
      </c>
      <c r="N2335" s="98" t="s">
        <v>149779</v>
      </c>
      <c r="O2335" s="101">
        <v>10</v>
      </c>
      <c r="P2335" s="101">
        <v>10</v>
      </c>
    </row>
    <row r="2336">
      <c r="K2336" s="96" t="s">
        <v>149780</v>
      </c>
      <c r="O2336" s="85">
        <f>SUM(O2330:O2335)</f>
      </c>
      <c r="P2336" s="85">
        <f>SUM(P2330:P2335)</f>
      </c>
    </row>
    <row r="2337">
      <c r="A2337" s="98" t="s">
        <v>149781</v>
      </c>
      <c r="B2337" s="98" t="s">
        <v>149782</v>
      </c>
      <c r="C2337" s="100">
        <v>598</v>
      </c>
      <c r="D2337" s="98" t="s">
        <v>149783</v>
      </c>
      <c r="E2337" s="98" t="s">
        <v>149784</v>
      </c>
      <c r="F2337" s="104">
        <v>45401</v>
      </c>
      <c r="G2337" s="104">
        <v>45401</v>
      </c>
      <c r="H2337" s="104">
        <v>45777</v>
      </c>
      <c r="J2337" s="101">
        <v>1044</v>
      </c>
      <c r="K2337" s="98" t="s">
        <v>149785</v>
      </c>
      <c r="L2337" s="98" t="s">
        <v>149786</v>
      </c>
      <c r="M2337" s="98" t="s">
        <v>149787</v>
      </c>
      <c r="N2337" s="98" t="s">
        <v>149788</v>
      </c>
      <c r="O2337" s="101">
        <v>10</v>
      </c>
      <c r="P2337" s="101">
        <v>10</v>
      </c>
      <c r="Q2337" s="101">
        <v>18.300000000000001</v>
      </c>
      <c r="R2337" s="101">
        <v>1044</v>
      </c>
    </row>
    <row r="2338">
      <c r="L2338" s="98" t="s">
        <v>149789</v>
      </c>
      <c r="M2338" s="98" t="s">
        <v>149790</v>
      </c>
      <c r="N2338" s="98" t="s">
        <v>149791</v>
      </c>
      <c r="O2338" s="101">
        <v>1034</v>
      </c>
      <c r="P2338" s="101">
        <v>1034</v>
      </c>
    </row>
    <row r="2339">
      <c r="L2339" s="98" t="s">
        <v>149792</v>
      </c>
      <c r="M2339" s="98" t="s">
        <v>149793</v>
      </c>
      <c r="N2339" s="98" t="s">
        <v>149794</v>
      </c>
      <c r="O2339" s="101">
        <v>104.40000000000001</v>
      </c>
      <c r="P2339" s="101">
        <v>0</v>
      </c>
    </row>
    <row r="2340">
      <c r="L2340" s="98" t="s">
        <v>149795</v>
      </c>
      <c r="M2340" s="98" t="s">
        <v>149796</v>
      </c>
      <c r="N2340" s="98" t="s">
        <v>149797</v>
      </c>
      <c r="O2340" s="101">
        <v>9</v>
      </c>
      <c r="P2340" s="101">
        <v>9</v>
      </c>
    </row>
    <row r="2341">
      <c r="L2341" s="98" t="s">
        <v>149798</v>
      </c>
      <c r="M2341" s="98" t="s">
        <v>149799</v>
      </c>
      <c r="N2341" s="98" t="s">
        <v>149800</v>
      </c>
      <c r="O2341" s="101">
        <v>4</v>
      </c>
      <c r="P2341" s="101">
        <v>4</v>
      </c>
    </row>
    <row r="2342">
      <c r="L2342" s="98" t="s">
        <v>149801</v>
      </c>
      <c r="M2342" s="98" t="s">
        <v>149802</v>
      </c>
      <c r="N2342" s="98" t="s">
        <v>149803</v>
      </c>
      <c r="O2342" s="101">
        <v>18.300000000000001</v>
      </c>
      <c r="P2342" s="101">
        <v>0</v>
      </c>
    </row>
    <row r="2343">
      <c r="L2343" s="98" t="s">
        <v>149804</v>
      </c>
      <c r="M2343" s="98" t="s">
        <v>149805</v>
      </c>
      <c r="N2343" s="98" t="s">
        <v>149806</v>
      </c>
      <c r="O2343" s="101">
        <v>10</v>
      </c>
      <c r="P2343" s="101">
        <v>10</v>
      </c>
    </row>
    <row r="2344">
      <c r="L2344" s="98" t="s">
        <v>149807</v>
      </c>
      <c r="M2344" s="98" t="s">
        <v>149808</v>
      </c>
      <c r="N2344" s="98" t="s">
        <v>149809</v>
      </c>
      <c r="O2344" s="101">
        <v>10</v>
      </c>
      <c r="P2344" s="101">
        <v>10</v>
      </c>
    </row>
    <row r="2345">
      <c r="K2345" s="96" t="s">
        <v>149810</v>
      </c>
      <c r="O2345" s="85">
        <f>SUM(O2337:O2344)</f>
      </c>
      <c r="P2345" s="85">
        <f>SUM(P2337:P2344)</f>
      </c>
    </row>
    <row r="2346">
      <c r="A2346" s="98" t="s">
        <v>149811</v>
      </c>
      <c r="B2346" s="98" t="s">
        <v>149812</v>
      </c>
      <c r="C2346" s="100">
        <v>598</v>
      </c>
      <c r="D2346" s="98" t="s">
        <v>149813</v>
      </c>
      <c r="E2346" s="98" t="s">
        <v>149814</v>
      </c>
      <c r="F2346" s="104">
        <v>45464</v>
      </c>
      <c r="G2346" s="104">
        <v>45464</v>
      </c>
      <c r="H2346" s="104">
        <v>45828</v>
      </c>
      <c r="J2346" s="101">
        <v>1119</v>
      </c>
      <c r="K2346" s="98" t="s">
        <v>149815</v>
      </c>
      <c r="L2346" s="98" t="s">
        <v>149816</v>
      </c>
      <c r="M2346" s="98" t="s">
        <v>149817</v>
      </c>
      <c r="N2346" s="98" t="s">
        <v>149818</v>
      </c>
      <c r="O2346" s="101">
        <v>10</v>
      </c>
      <c r="P2346" s="101">
        <v>10</v>
      </c>
      <c r="Q2346" s="101">
        <v>0</v>
      </c>
      <c r="R2346" s="101">
        <v>300</v>
      </c>
    </row>
    <row r="2347">
      <c r="L2347" s="98" t="s">
        <v>149819</v>
      </c>
      <c r="M2347" s="98" t="s">
        <v>149820</v>
      </c>
      <c r="N2347" s="98" t="s">
        <v>149821</v>
      </c>
      <c r="O2347" s="101">
        <v>1109</v>
      </c>
      <c r="P2347" s="101">
        <v>1109</v>
      </c>
    </row>
    <row r="2348">
      <c r="L2348" s="98" t="s">
        <v>149822</v>
      </c>
      <c r="M2348" s="98" t="s">
        <v>149823</v>
      </c>
      <c r="N2348" s="98" t="s">
        <v>149824</v>
      </c>
      <c r="O2348" s="101">
        <v>9</v>
      </c>
      <c r="P2348" s="101">
        <v>9</v>
      </c>
    </row>
    <row r="2349">
      <c r="L2349" s="98" t="s">
        <v>149825</v>
      </c>
      <c r="M2349" s="98" t="s">
        <v>149826</v>
      </c>
      <c r="N2349" s="98" t="s">
        <v>149827</v>
      </c>
      <c r="O2349" s="101">
        <v>4</v>
      </c>
      <c r="P2349" s="101">
        <v>4</v>
      </c>
    </row>
    <row r="2350">
      <c r="L2350" s="98" t="s">
        <v>149828</v>
      </c>
      <c r="M2350" s="98" t="s">
        <v>149829</v>
      </c>
      <c r="N2350" s="98" t="s">
        <v>149830</v>
      </c>
      <c r="O2350" s="101">
        <v>10</v>
      </c>
      <c r="P2350" s="101">
        <v>10</v>
      </c>
    </row>
    <row r="2351">
      <c r="L2351" s="98" t="s">
        <v>149831</v>
      </c>
      <c r="M2351" s="98" t="s">
        <v>149832</v>
      </c>
      <c r="N2351" s="98" t="s">
        <v>149833</v>
      </c>
      <c r="O2351" s="101">
        <v>10</v>
      </c>
      <c r="P2351" s="101">
        <v>10</v>
      </c>
    </row>
    <row r="2352">
      <c r="K2352" s="96" t="s">
        <v>149834</v>
      </c>
      <c r="O2352" s="85">
        <f>SUM(O2346:O2351)</f>
      </c>
      <c r="P2352" s="85">
        <f>SUM(P2346:P2351)</f>
      </c>
    </row>
    <row r="2353">
      <c r="A2353" s="98" t="s">
        <v>149835</v>
      </c>
      <c r="B2353" s="98" t="s">
        <v>149836</v>
      </c>
      <c r="C2353" s="100">
        <v>598</v>
      </c>
      <c r="D2353" s="98" t="s">
        <v>149837</v>
      </c>
      <c r="E2353" s="98" t="s">
        <v>149838</v>
      </c>
      <c r="F2353" s="104">
        <v>45068</v>
      </c>
      <c r="G2353" s="104">
        <v>45648</v>
      </c>
      <c r="J2353" s="101">
        <v>1093</v>
      </c>
      <c r="K2353" s="98" t="s">
        <v>149839</v>
      </c>
      <c r="L2353" s="98" t="s">
        <v>149840</v>
      </c>
      <c r="M2353" s="98" t="s">
        <v>149841</v>
      </c>
      <c r="N2353" s="98" t="s">
        <v>149842</v>
      </c>
      <c r="O2353" s="101">
        <v>10</v>
      </c>
      <c r="P2353" s="101">
        <v>10</v>
      </c>
      <c r="Q2353" s="101">
        <v>0</v>
      </c>
      <c r="R2353" s="101">
        <v>300</v>
      </c>
    </row>
    <row r="2354">
      <c r="L2354" s="98" t="s">
        <v>149843</v>
      </c>
      <c r="M2354" s="98" t="s">
        <v>149844</v>
      </c>
      <c r="N2354" s="98" t="s">
        <v>149845</v>
      </c>
      <c r="O2354" s="101">
        <v>1160</v>
      </c>
      <c r="P2354" s="101">
        <v>1160</v>
      </c>
    </row>
    <row r="2355">
      <c r="L2355" s="98" t="s">
        <v>149846</v>
      </c>
      <c r="M2355" s="98" t="s">
        <v>149847</v>
      </c>
      <c r="N2355" s="98" t="s">
        <v>149848</v>
      </c>
      <c r="O2355" s="101">
        <v>200</v>
      </c>
      <c r="P2355" s="101">
        <v>200</v>
      </c>
    </row>
    <row r="2356">
      <c r="L2356" s="98" t="s">
        <v>149849</v>
      </c>
      <c r="M2356" s="98" t="s">
        <v>149850</v>
      </c>
      <c r="N2356" s="98" t="s">
        <v>149851</v>
      </c>
      <c r="O2356" s="101">
        <v>9</v>
      </c>
      <c r="P2356" s="101">
        <v>9</v>
      </c>
    </row>
    <row r="2357">
      <c r="L2357" s="98" t="s">
        <v>149852</v>
      </c>
      <c r="M2357" s="98" t="s">
        <v>149853</v>
      </c>
      <c r="N2357" s="98" t="s">
        <v>149854</v>
      </c>
      <c r="O2357" s="101">
        <v>4</v>
      </c>
      <c r="P2357" s="101">
        <v>4</v>
      </c>
    </row>
    <row r="2358">
      <c r="L2358" s="98" t="s">
        <v>149855</v>
      </c>
      <c r="M2358" s="98" t="s">
        <v>149856</v>
      </c>
      <c r="N2358" s="98" t="s">
        <v>149857</v>
      </c>
      <c r="O2358" s="101">
        <v>25</v>
      </c>
      <c r="P2358" s="101">
        <v>0</v>
      </c>
    </row>
    <row r="2359">
      <c r="L2359" s="98" t="s">
        <v>149858</v>
      </c>
      <c r="M2359" s="98" t="s">
        <v>149859</v>
      </c>
      <c r="N2359" s="98" t="s">
        <v>149860</v>
      </c>
      <c r="O2359" s="101">
        <v>10</v>
      </c>
      <c r="P2359" s="101">
        <v>10</v>
      </c>
    </row>
    <row r="2360">
      <c r="L2360" s="98" t="s">
        <v>149861</v>
      </c>
      <c r="M2360" s="98" t="s">
        <v>149862</v>
      </c>
      <c r="N2360" s="98" t="s">
        <v>149863</v>
      </c>
      <c r="O2360" s="101">
        <v>10</v>
      </c>
      <c r="P2360" s="101">
        <v>10</v>
      </c>
    </row>
    <row r="2361">
      <c r="L2361" s="98" t="s">
        <v>149864</v>
      </c>
      <c r="M2361" s="98" t="s">
        <v>149865</v>
      </c>
      <c r="N2361" s="98" t="s">
        <v>149866</v>
      </c>
      <c r="O2361" s="101">
        <v>50</v>
      </c>
      <c r="P2361" s="101">
        <v>50</v>
      </c>
    </row>
    <row r="2362">
      <c r="K2362" s="96" t="s">
        <v>149867</v>
      </c>
      <c r="O2362" s="85">
        <f>SUM(O2353:O2361)</f>
      </c>
      <c r="P2362" s="85">
        <f>SUM(P2353:P2361)</f>
      </c>
    </row>
    <row r="2363">
      <c r="A2363" s="98" t="s">
        <v>149868</v>
      </c>
      <c r="B2363" s="98" t="s">
        <v>149869</v>
      </c>
      <c r="C2363" s="100">
        <v>598</v>
      </c>
      <c r="D2363" s="98" t="s">
        <v>149870</v>
      </c>
      <c r="E2363" s="98" t="s">
        <v>149871</v>
      </c>
      <c r="F2363" s="104">
        <v>43994</v>
      </c>
      <c r="G2363" s="104">
        <v>45485</v>
      </c>
      <c r="H2363" s="104">
        <v>45900</v>
      </c>
      <c r="J2363" s="101">
        <v>1093</v>
      </c>
      <c r="K2363" s="98" t="s">
        <v>149872</v>
      </c>
      <c r="L2363" s="98" t="s">
        <v>149873</v>
      </c>
      <c r="M2363" s="98" t="s">
        <v>149874</v>
      </c>
      <c r="N2363" s="98" t="s">
        <v>149875</v>
      </c>
      <c r="O2363" s="101">
        <v>10</v>
      </c>
      <c r="P2363" s="101">
        <v>10</v>
      </c>
      <c r="Q2363" s="101">
        <v>0</v>
      </c>
      <c r="R2363" s="101">
        <v>300</v>
      </c>
    </row>
    <row r="2364">
      <c r="L2364" s="98" t="s">
        <v>149876</v>
      </c>
      <c r="M2364" s="98" t="s">
        <v>149877</v>
      </c>
      <c r="N2364" s="98" t="s">
        <v>149878</v>
      </c>
      <c r="O2364" s="101">
        <v>1108</v>
      </c>
      <c r="P2364" s="101">
        <v>1108</v>
      </c>
    </row>
    <row r="2365">
      <c r="L2365" s="98" t="s">
        <v>149879</v>
      </c>
      <c r="M2365" s="98" t="s">
        <v>149880</v>
      </c>
      <c r="N2365" s="98" t="s">
        <v>149881</v>
      </c>
      <c r="O2365" s="101">
        <v>9</v>
      </c>
      <c r="P2365" s="101">
        <v>9</v>
      </c>
    </row>
    <row r="2366">
      <c r="L2366" s="98" t="s">
        <v>149882</v>
      </c>
      <c r="M2366" s="98" t="s">
        <v>149883</v>
      </c>
      <c r="N2366" s="98" t="s">
        <v>149884</v>
      </c>
      <c r="O2366" s="101">
        <v>4</v>
      </c>
      <c r="P2366" s="101">
        <v>4</v>
      </c>
    </row>
    <row r="2367">
      <c r="L2367" s="98" t="s">
        <v>149885</v>
      </c>
      <c r="M2367" s="98" t="s">
        <v>149886</v>
      </c>
      <c r="N2367" s="98" t="s">
        <v>149887</v>
      </c>
      <c r="O2367" s="101">
        <v>10</v>
      </c>
      <c r="P2367" s="101">
        <v>10</v>
      </c>
    </row>
    <row r="2368">
      <c r="L2368" s="98" t="s">
        <v>149888</v>
      </c>
      <c r="M2368" s="98" t="s">
        <v>149889</v>
      </c>
      <c r="N2368" s="98" t="s">
        <v>149890</v>
      </c>
      <c r="O2368" s="101">
        <v>10</v>
      </c>
      <c r="P2368" s="101">
        <v>10</v>
      </c>
    </row>
    <row r="2369">
      <c r="K2369" s="96" t="s">
        <v>149891</v>
      </c>
      <c r="O2369" s="85">
        <f>SUM(O2363:O2368)</f>
      </c>
      <c r="P2369" s="85">
        <f>SUM(P2363:P2368)</f>
      </c>
    </row>
    <row r="2370">
      <c r="A2370" s="98" t="s">
        <v>149892</v>
      </c>
      <c r="B2370" s="98" t="s">
        <v>149893</v>
      </c>
      <c r="C2370" s="100">
        <v>598</v>
      </c>
      <c r="D2370" s="98" t="s">
        <v>149894</v>
      </c>
      <c r="E2370" s="98" t="s">
        <v>149895</v>
      </c>
      <c r="F2370" s="104">
        <v>45715</v>
      </c>
      <c r="G2370" s="104">
        <v>45715</v>
      </c>
      <c r="H2370" s="104">
        <v>45895</v>
      </c>
      <c r="J2370" s="101">
        <v>1142</v>
      </c>
      <c r="K2370" s="98" t="s">
        <v>149896</v>
      </c>
      <c r="L2370" s="98" t="s">
        <v>149897</v>
      </c>
      <c r="M2370" s="98" t="s">
        <v>149898</v>
      </c>
      <c r="N2370" s="98" t="s">
        <v>149899</v>
      </c>
      <c r="O2370" s="101">
        <v>10</v>
      </c>
      <c r="P2370" s="101">
        <v>85</v>
      </c>
      <c r="Q2370" s="101">
        <v>0</v>
      </c>
      <c r="R2370" s="101">
        <v>300</v>
      </c>
    </row>
    <row r="2371">
      <c r="L2371" s="98" t="s">
        <v>149900</v>
      </c>
      <c r="M2371" s="98" t="s">
        <v>149901</v>
      </c>
      <c r="N2371" s="98" t="s">
        <v>149902</v>
      </c>
      <c r="O2371" s="101">
        <v>75</v>
      </c>
      <c r="P2371" s="101">
        <v>0</v>
      </c>
    </row>
    <row r="2372">
      <c r="L2372" s="98" t="s">
        <v>149903</v>
      </c>
      <c r="M2372" s="98" t="s">
        <v>149904</v>
      </c>
      <c r="N2372" s="98" t="s">
        <v>149905</v>
      </c>
      <c r="O2372" s="101">
        <v>1107</v>
      </c>
      <c r="P2372" s="101">
        <v>1107</v>
      </c>
    </row>
    <row r="2373">
      <c r="L2373" s="98" t="s">
        <v>149906</v>
      </c>
      <c r="M2373" s="98" t="s">
        <v>149907</v>
      </c>
      <c r="N2373" s="98" t="s">
        <v>149908</v>
      </c>
      <c r="O2373" s="101">
        <v>9</v>
      </c>
      <c r="P2373" s="101">
        <v>9</v>
      </c>
    </row>
    <row r="2374">
      <c r="L2374" s="98" t="s">
        <v>149909</v>
      </c>
      <c r="M2374" s="98" t="s">
        <v>149910</v>
      </c>
      <c r="N2374" s="98" t="s">
        <v>149911</v>
      </c>
      <c r="O2374" s="101">
        <v>4</v>
      </c>
      <c r="P2374" s="101">
        <v>4</v>
      </c>
    </row>
    <row r="2375">
      <c r="L2375" s="98" t="s">
        <v>149912</v>
      </c>
      <c r="M2375" s="98" t="s">
        <v>149913</v>
      </c>
      <c r="N2375" s="98" t="s">
        <v>149914</v>
      </c>
      <c r="O2375" s="101">
        <v>10</v>
      </c>
      <c r="P2375" s="101">
        <v>10</v>
      </c>
    </row>
    <row r="2376">
      <c r="L2376" s="98" t="s">
        <v>149915</v>
      </c>
      <c r="M2376" s="98" t="s">
        <v>149916</v>
      </c>
      <c r="N2376" s="98" t="s">
        <v>149917</v>
      </c>
      <c r="O2376" s="101">
        <v>10</v>
      </c>
      <c r="P2376" s="101">
        <v>10</v>
      </c>
    </row>
    <row r="2377">
      <c r="K2377" s="96" t="s">
        <v>149918</v>
      </c>
      <c r="O2377" s="85">
        <f>SUM(O2370:O2376)</f>
      </c>
      <c r="P2377" s="85">
        <f>SUM(P2370:P2376)</f>
      </c>
    </row>
    <row r="2378">
      <c r="A2378" s="98" t="s">
        <v>149919</v>
      </c>
      <c r="B2378" s="98" t="s">
        <v>149920</v>
      </c>
      <c r="C2378" s="100">
        <v>598</v>
      </c>
      <c r="D2378" s="98" t="s">
        <v>149921</v>
      </c>
      <c r="E2378" s="98" t="s">
        <v>149922</v>
      </c>
      <c r="F2378" s="104">
        <v>45723</v>
      </c>
      <c r="G2378" s="104">
        <v>45723</v>
      </c>
      <c r="H2378" s="104">
        <v>46118</v>
      </c>
      <c r="J2378" s="101">
        <v>1212</v>
      </c>
      <c r="K2378" s="98" t="s">
        <v>149923</v>
      </c>
      <c r="L2378" s="98" t="s">
        <v>149924</v>
      </c>
      <c r="M2378" s="98" t="s">
        <v>149925</v>
      </c>
      <c r="N2378" s="98" t="s">
        <v>149926</v>
      </c>
      <c r="O2378" s="101">
        <v>200</v>
      </c>
      <c r="P2378" s="101">
        <v>210</v>
      </c>
      <c r="Q2378" s="101">
        <v>32.490000000000002</v>
      </c>
      <c r="R2378" s="101">
        <v>300</v>
      </c>
    </row>
    <row r="2379">
      <c r="L2379" s="98" t="s">
        <v>149927</v>
      </c>
      <c r="M2379" s="98" t="s">
        <v>149928</v>
      </c>
      <c r="N2379" s="98" t="s">
        <v>149929</v>
      </c>
      <c r="O2379" s="101">
        <v>10</v>
      </c>
      <c r="P2379" s="101">
        <v>0</v>
      </c>
    </row>
    <row r="2380">
      <c r="L2380" s="98" t="s">
        <v>149930</v>
      </c>
      <c r="M2380" s="98" t="s">
        <v>149931</v>
      </c>
      <c r="N2380" s="98" t="s">
        <v>149932</v>
      </c>
      <c r="O2380" s="101">
        <v>1002</v>
      </c>
      <c r="P2380" s="101">
        <v>1002</v>
      </c>
    </row>
    <row r="2381">
      <c r="L2381" s="98" t="s">
        <v>149933</v>
      </c>
      <c r="M2381" s="98" t="s">
        <v>149934</v>
      </c>
      <c r="N2381" s="98" t="s">
        <v>149935</v>
      </c>
      <c r="O2381" s="101">
        <v>9</v>
      </c>
      <c r="P2381" s="101">
        <v>9</v>
      </c>
    </row>
    <row r="2382">
      <c r="L2382" s="98" t="s">
        <v>149936</v>
      </c>
      <c r="M2382" s="98" t="s">
        <v>149937</v>
      </c>
      <c r="N2382" s="98" t="s">
        <v>149938</v>
      </c>
      <c r="O2382" s="101">
        <v>4</v>
      </c>
      <c r="P2382" s="101">
        <v>4</v>
      </c>
    </row>
    <row r="2383">
      <c r="L2383" s="98" t="s">
        <v>149939</v>
      </c>
      <c r="M2383" s="98" t="s">
        <v>149940</v>
      </c>
      <c r="N2383" s="98" t="s">
        <v>149941</v>
      </c>
      <c r="O2383" s="101">
        <v>10</v>
      </c>
      <c r="P2383" s="101">
        <v>10</v>
      </c>
    </row>
    <row r="2384">
      <c r="L2384" s="98" t="s">
        <v>149942</v>
      </c>
      <c r="M2384" s="98" t="s">
        <v>149943</v>
      </c>
      <c r="N2384" s="98" t="s">
        <v>149944</v>
      </c>
      <c r="O2384" s="101">
        <v>10</v>
      </c>
      <c r="P2384" s="101">
        <v>10</v>
      </c>
    </row>
    <row r="2385">
      <c r="K2385" s="96" t="s">
        <v>149945</v>
      </c>
      <c r="O2385" s="85">
        <f>SUM(O2378:O2384)</f>
      </c>
      <c r="P2385" s="85">
        <f>SUM(P2378:P2384)</f>
      </c>
    </row>
    <row r="2386">
      <c r="A2386" s="98" t="s">
        <v>149946</v>
      </c>
      <c r="B2386" s="98" t="s">
        <v>149947</v>
      </c>
      <c r="C2386" s="100">
        <v>598</v>
      </c>
      <c r="D2386" s="98" t="s">
        <v>149948</v>
      </c>
      <c r="E2386" s="98" t="s">
        <v>149949</v>
      </c>
      <c r="F2386" s="104">
        <v>45737</v>
      </c>
      <c r="G2386" s="104">
        <v>45737</v>
      </c>
      <c r="H2386" s="104">
        <v>46162</v>
      </c>
      <c r="J2386" s="101">
        <v>1187</v>
      </c>
      <c r="K2386" s="98" t="s">
        <v>149950</v>
      </c>
      <c r="L2386" s="98" t="s">
        <v>149951</v>
      </c>
      <c r="M2386" s="98" t="s">
        <v>149952</v>
      </c>
      <c r="N2386" s="98" t="s">
        <v>149953</v>
      </c>
      <c r="O2386" s="101">
        <v>10</v>
      </c>
      <c r="P2386" s="101">
        <v>175</v>
      </c>
      <c r="Q2386" s="101">
        <v>0</v>
      </c>
      <c r="R2386" s="101">
        <v>300</v>
      </c>
    </row>
    <row r="2387">
      <c r="L2387" s="98" t="s">
        <v>149954</v>
      </c>
      <c r="M2387" s="98" t="s">
        <v>149955</v>
      </c>
      <c r="N2387" s="98" t="s">
        <v>149956</v>
      </c>
      <c r="O2387" s="101">
        <v>175</v>
      </c>
      <c r="P2387" s="101">
        <v>10</v>
      </c>
    </row>
    <row r="2388">
      <c r="L2388" s="98" t="s">
        <v>149957</v>
      </c>
      <c r="M2388" s="98" t="s">
        <v>149958</v>
      </c>
      <c r="N2388" s="98" t="s">
        <v>149959</v>
      </c>
      <c r="O2388" s="101">
        <v>1002</v>
      </c>
      <c r="P2388" s="101">
        <v>1002</v>
      </c>
    </row>
    <row r="2389">
      <c r="L2389" s="98" t="s">
        <v>149960</v>
      </c>
      <c r="M2389" s="98" t="s">
        <v>149961</v>
      </c>
      <c r="N2389" s="98" t="s">
        <v>149962</v>
      </c>
      <c r="O2389" s="101">
        <v>9</v>
      </c>
      <c r="P2389" s="101">
        <v>9</v>
      </c>
    </row>
    <row r="2390">
      <c r="L2390" s="98" t="s">
        <v>149963</v>
      </c>
      <c r="M2390" s="98" t="s">
        <v>149964</v>
      </c>
      <c r="N2390" s="98" t="s">
        <v>149965</v>
      </c>
      <c r="O2390" s="101">
        <v>4</v>
      </c>
      <c r="P2390" s="101">
        <v>4</v>
      </c>
    </row>
    <row r="2391">
      <c r="L2391" s="98" t="s">
        <v>149966</v>
      </c>
      <c r="M2391" s="98" t="s">
        <v>149967</v>
      </c>
      <c r="N2391" s="98" t="s">
        <v>149968</v>
      </c>
      <c r="O2391" s="101">
        <v>10</v>
      </c>
      <c r="P2391" s="101">
        <v>10</v>
      </c>
    </row>
    <row r="2392">
      <c r="L2392" s="98" t="s">
        <v>149969</v>
      </c>
      <c r="M2392" s="98" t="s">
        <v>149970</v>
      </c>
      <c r="N2392" s="98" t="s">
        <v>149971</v>
      </c>
      <c r="O2392" s="101">
        <v>10</v>
      </c>
      <c r="P2392" s="101">
        <v>10</v>
      </c>
    </row>
    <row r="2393">
      <c r="K2393" s="96" t="s">
        <v>149972</v>
      </c>
      <c r="O2393" s="85">
        <f>SUM(O2386:O2392)</f>
      </c>
      <c r="P2393" s="85">
        <f>SUM(P2386:P2392)</f>
      </c>
    </row>
    <row r="2394">
      <c r="A2394" s="98" t="s">
        <v>149973</v>
      </c>
      <c r="B2394" s="98" t="s">
        <v>149974</v>
      </c>
      <c r="C2394" s="100">
        <v>598</v>
      </c>
      <c r="D2394" s="98" t="s">
        <v>149975</v>
      </c>
      <c r="E2394" s="98" t="s">
        <v>149976</v>
      </c>
      <c r="F2394" s="104">
        <v>45426</v>
      </c>
      <c r="G2394" s="104">
        <v>45426</v>
      </c>
      <c r="H2394" s="104">
        <v>45808</v>
      </c>
      <c r="I2394" s="104">
        <v>45808</v>
      </c>
      <c r="J2394" s="101">
        <v>1077</v>
      </c>
      <c r="K2394" s="98" t="s">
        <v>149977</v>
      </c>
      <c r="L2394" s="98" t="s">
        <v>149978</v>
      </c>
      <c r="M2394" s="98" t="s">
        <v>149979</v>
      </c>
      <c r="N2394" s="98" t="s">
        <v>149980</v>
      </c>
      <c r="O2394" s="101">
        <v>1034</v>
      </c>
      <c r="P2394" s="101">
        <v>1034</v>
      </c>
      <c r="Q2394" s="101">
        <v>0</v>
      </c>
      <c r="R2394" s="101">
        <v>1034</v>
      </c>
    </row>
    <row r="2395">
      <c r="L2395" s="98" t="s">
        <v>149981</v>
      </c>
      <c r="M2395" s="98" t="s">
        <v>149982</v>
      </c>
      <c r="N2395" s="98" t="s">
        <v>149983</v>
      </c>
      <c r="O2395" s="101">
        <v>9</v>
      </c>
      <c r="P2395" s="101">
        <v>9</v>
      </c>
    </row>
    <row r="2396">
      <c r="L2396" s="98" t="s">
        <v>149984</v>
      </c>
      <c r="M2396" s="98" t="s">
        <v>149985</v>
      </c>
      <c r="N2396" s="98" t="s">
        <v>149986</v>
      </c>
      <c r="O2396" s="101">
        <v>4</v>
      </c>
      <c r="P2396" s="101">
        <v>4</v>
      </c>
    </row>
    <row r="2397">
      <c r="L2397" s="98" t="s">
        <v>149987</v>
      </c>
      <c r="M2397" s="98" t="s">
        <v>149988</v>
      </c>
      <c r="N2397" s="98" t="s">
        <v>149989</v>
      </c>
      <c r="O2397" s="101">
        <v>10</v>
      </c>
      <c r="P2397" s="101">
        <v>10</v>
      </c>
    </row>
    <row r="2398">
      <c r="L2398" s="98" t="s">
        <v>149990</v>
      </c>
      <c r="M2398" s="98" t="s">
        <v>149991</v>
      </c>
      <c r="N2398" s="98" t="s">
        <v>149992</v>
      </c>
      <c r="O2398" s="101">
        <v>10</v>
      </c>
      <c r="P2398" s="101">
        <v>10</v>
      </c>
    </row>
    <row r="2399">
      <c r="K2399" s="96" t="s">
        <v>149993</v>
      </c>
      <c r="O2399" s="85">
        <f>SUM(O2394:O2398)</f>
      </c>
      <c r="P2399" s="85">
        <f>SUM(P2394:P2398)</f>
      </c>
    </row>
    <row r="2400">
      <c r="A2400" s="98" t="s">
        <v>149994</v>
      </c>
      <c r="B2400" s="98" t="s">
        <v>149995</v>
      </c>
      <c r="C2400" s="100">
        <v>598</v>
      </c>
      <c r="D2400" s="98" t="s">
        <v>149996</v>
      </c>
      <c r="E2400" s="98" t="s">
        <v>149997</v>
      </c>
      <c r="F2400" s="104">
        <v>44750</v>
      </c>
      <c r="G2400" s="104">
        <v>45689</v>
      </c>
      <c r="H2400" s="104">
        <v>45869</v>
      </c>
      <c r="J2400" s="101">
        <v>1158</v>
      </c>
      <c r="K2400" s="98" t="s">
        <v>149998</v>
      </c>
      <c r="L2400" s="98" t="s">
        <v>149999</v>
      </c>
      <c r="M2400" s="98" t="s">
        <v>150000</v>
      </c>
      <c r="N2400" s="98" t="s">
        <v>150001</v>
      </c>
      <c r="O2400" s="101">
        <v>75</v>
      </c>
      <c r="P2400" s="101">
        <v>75</v>
      </c>
      <c r="Q2400" s="101">
        <v>0</v>
      </c>
      <c r="R2400" s="101">
        <v>300</v>
      </c>
    </row>
    <row r="2401">
      <c r="L2401" s="98" t="s">
        <v>150002</v>
      </c>
      <c r="M2401" s="98" t="s">
        <v>150003</v>
      </c>
      <c r="N2401" s="98" t="s">
        <v>150004</v>
      </c>
      <c r="O2401" s="101">
        <v>1169</v>
      </c>
      <c r="P2401" s="101">
        <v>1169</v>
      </c>
    </row>
    <row r="2402">
      <c r="L2402" s="98" t="s">
        <v>150005</v>
      </c>
      <c r="M2402" s="98" t="s">
        <v>150006</v>
      </c>
      <c r="N2402" s="98" t="s">
        <v>150007</v>
      </c>
      <c r="O2402" s="101">
        <v>9</v>
      </c>
      <c r="P2402" s="101">
        <v>9</v>
      </c>
    </row>
    <row r="2403">
      <c r="L2403" s="98" t="s">
        <v>150008</v>
      </c>
      <c r="M2403" s="98" t="s">
        <v>150009</v>
      </c>
      <c r="N2403" s="98" t="s">
        <v>150010</v>
      </c>
      <c r="O2403" s="101">
        <v>4</v>
      </c>
      <c r="P2403" s="101">
        <v>4</v>
      </c>
    </row>
    <row r="2404">
      <c r="L2404" s="98" t="s">
        <v>150011</v>
      </c>
      <c r="M2404" s="98" t="s">
        <v>150012</v>
      </c>
      <c r="N2404" s="98" t="s">
        <v>150013</v>
      </c>
      <c r="O2404" s="101">
        <v>10</v>
      </c>
      <c r="P2404" s="101">
        <v>10</v>
      </c>
    </row>
    <row r="2405">
      <c r="L2405" s="98" t="s">
        <v>150014</v>
      </c>
      <c r="M2405" s="98" t="s">
        <v>150015</v>
      </c>
      <c r="N2405" s="98" t="s">
        <v>150016</v>
      </c>
      <c r="O2405" s="101">
        <v>10</v>
      </c>
      <c r="P2405" s="101">
        <v>10</v>
      </c>
    </row>
    <row r="2406">
      <c r="K2406" s="96" t="s">
        <v>150017</v>
      </c>
      <c r="O2406" s="85">
        <f>SUM(O2400:O2405)</f>
      </c>
      <c r="P2406" s="85">
        <f>SUM(P2400:P2405)</f>
      </c>
    </row>
    <row r="2407">
      <c r="A2407" s="98" t="s">
        <v>150018</v>
      </c>
      <c r="B2407" s="98" t="s">
        <v>150019</v>
      </c>
      <c r="C2407" s="100">
        <v>598</v>
      </c>
      <c r="D2407" s="98" t="s">
        <v>150020</v>
      </c>
      <c r="E2407" s="98" t="s">
        <v>150021</v>
      </c>
      <c r="J2407" s="101">
        <v>1077</v>
      </c>
      <c r="K2407" s="98" t="s">
        <v>150022</v>
      </c>
      <c r="L2407" s="98" t="s">
        <v>150022</v>
      </c>
      <c r="O2407" s="101">
        <v>0</v>
      </c>
      <c r="P2407" s="101">
        <v>0</v>
      </c>
      <c r="R2407" s="101">
        <v>0</v>
      </c>
    </row>
    <row r="2408">
      <c r="K2408" s="96" t="s">
        <v>150023</v>
      </c>
      <c r="O2408" s="85">
        <f>SUM(O2407:O2407)</f>
      </c>
      <c r="P2408" s="85">
        <f>SUM(P2407:P2407)</f>
      </c>
    </row>
    <row r="2409">
      <c r="A2409" s="98" t="s">
        <v>150024</v>
      </c>
      <c r="B2409" s="98" t="s">
        <v>150025</v>
      </c>
      <c r="C2409" s="100">
        <v>598</v>
      </c>
      <c r="D2409" s="98" t="s">
        <v>150026</v>
      </c>
      <c r="E2409" s="98" t="s">
        <v>150027</v>
      </c>
      <c r="F2409" s="104">
        <v>45589</v>
      </c>
      <c r="G2409" s="104">
        <v>45589</v>
      </c>
      <c r="H2409" s="104">
        <v>45984</v>
      </c>
      <c r="J2409" s="101">
        <v>1257</v>
      </c>
      <c r="K2409" s="98" t="s">
        <v>150028</v>
      </c>
      <c r="L2409" s="98" t="s">
        <v>150029</v>
      </c>
      <c r="M2409" s="98" t="s">
        <v>150030</v>
      </c>
      <c r="N2409" s="98" t="s">
        <v>150031</v>
      </c>
      <c r="O2409" s="101">
        <v>200</v>
      </c>
      <c r="P2409" s="101">
        <v>200</v>
      </c>
      <c r="Q2409" s="101">
        <v>0</v>
      </c>
      <c r="R2409" s="101">
        <v>300</v>
      </c>
    </row>
    <row r="2410">
      <c r="L2410" s="98" t="s">
        <v>150032</v>
      </c>
      <c r="M2410" s="98" t="s">
        <v>150033</v>
      </c>
      <c r="N2410" s="98" t="s">
        <v>150034</v>
      </c>
      <c r="O2410" s="101">
        <v>1057</v>
      </c>
      <c r="P2410" s="101">
        <v>1057</v>
      </c>
    </row>
    <row r="2411">
      <c r="L2411" s="98" t="s">
        <v>150035</v>
      </c>
      <c r="M2411" s="98" t="s">
        <v>150036</v>
      </c>
      <c r="N2411" s="98" t="s">
        <v>150037</v>
      </c>
      <c r="O2411" s="101">
        <v>9</v>
      </c>
      <c r="P2411" s="101">
        <v>9</v>
      </c>
    </row>
    <row r="2412">
      <c r="L2412" s="98" t="s">
        <v>150038</v>
      </c>
      <c r="M2412" s="98" t="s">
        <v>150039</v>
      </c>
      <c r="N2412" s="98" t="s">
        <v>150040</v>
      </c>
      <c r="O2412" s="101">
        <v>40</v>
      </c>
      <c r="P2412" s="101">
        <v>40</v>
      </c>
    </row>
    <row r="2413">
      <c r="L2413" s="98" t="s">
        <v>150041</v>
      </c>
      <c r="M2413" s="98" t="s">
        <v>150042</v>
      </c>
      <c r="N2413" s="98" t="s">
        <v>150043</v>
      </c>
      <c r="O2413" s="101">
        <v>4</v>
      </c>
      <c r="P2413" s="101">
        <v>4</v>
      </c>
    </row>
    <row r="2414">
      <c r="L2414" s="98" t="s">
        <v>150044</v>
      </c>
      <c r="M2414" s="98" t="s">
        <v>150045</v>
      </c>
      <c r="N2414" s="98" t="s">
        <v>150046</v>
      </c>
      <c r="O2414" s="101">
        <v>10</v>
      </c>
      <c r="P2414" s="101">
        <v>10</v>
      </c>
    </row>
    <row r="2415">
      <c r="L2415" s="98" t="s">
        <v>150047</v>
      </c>
      <c r="M2415" s="98" t="s">
        <v>150048</v>
      </c>
      <c r="N2415" s="98" t="s">
        <v>150049</v>
      </c>
      <c r="O2415" s="101">
        <v>10</v>
      </c>
      <c r="P2415" s="101">
        <v>10</v>
      </c>
    </row>
    <row r="2416">
      <c r="K2416" s="96" t="s">
        <v>150050</v>
      </c>
      <c r="O2416" s="85">
        <f>SUM(O2409:O2415)</f>
      </c>
      <c r="P2416" s="85">
        <f>SUM(P2409:P2415)</f>
      </c>
    </row>
    <row r="2417">
      <c r="A2417" s="98" t="s">
        <v>150051</v>
      </c>
      <c r="B2417" s="98" t="s">
        <v>150052</v>
      </c>
      <c r="C2417" s="100">
        <v>598</v>
      </c>
      <c r="D2417" s="98" t="s">
        <v>150053</v>
      </c>
      <c r="E2417" s="98" t="s">
        <v>150054</v>
      </c>
      <c r="F2417" s="104">
        <v>45589</v>
      </c>
      <c r="G2417" s="104">
        <v>45589</v>
      </c>
      <c r="H2417" s="104">
        <v>45984</v>
      </c>
      <c r="J2417" s="101">
        <v>1057</v>
      </c>
      <c r="K2417" s="98" t="s">
        <v>150055</v>
      </c>
      <c r="L2417" s="98" t="s">
        <v>150056</v>
      </c>
      <c r="M2417" s="98" t="s">
        <v>150057</v>
      </c>
      <c r="N2417" s="98" t="s">
        <v>150058</v>
      </c>
      <c r="O2417" s="101">
        <v>1057</v>
      </c>
      <c r="P2417" s="101">
        <v>1057</v>
      </c>
      <c r="Q2417" s="101">
        <v>0</v>
      </c>
      <c r="R2417" s="101">
        <v>1057</v>
      </c>
    </row>
    <row r="2418">
      <c r="L2418" s="98" t="s">
        <v>150059</v>
      </c>
      <c r="M2418" s="98" t="s">
        <v>150060</v>
      </c>
      <c r="N2418" s="98" t="s">
        <v>150061</v>
      </c>
      <c r="O2418" s="101">
        <v>9</v>
      </c>
      <c r="P2418" s="101">
        <v>9</v>
      </c>
    </row>
    <row r="2419">
      <c r="L2419" s="98" t="s">
        <v>150062</v>
      </c>
      <c r="M2419" s="98" t="s">
        <v>150063</v>
      </c>
      <c r="N2419" s="98" t="s">
        <v>150064</v>
      </c>
      <c r="O2419" s="101">
        <v>4</v>
      </c>
      <c r="P2419" s="101">
        <v>4</v>
      </c>
    </row>
    <row r="2420">
      <c r="L2420" s="98" t="s">
        <v>150065</v>
      </c>
      <c r="M2420" s="98" t="s">
        <v>150066</v>
      </c>
      <c r="N2420" s="98" t="s">
        <v>150067</v>
      </c>
      <c r="O2420" s="101">
        <v>10</v>
      </c>
      <c r="P2420" s="101">
        <v>10</v>
      </c>
    </row>
    <row r="2421">
      <c r="L2421" s="98" t="s">
        <v>150068</v>
      </c>
      <c r="M2421" s="98" t="s">
        <v>150069</v>
      </c>
      <c r="N2421" s="98" t="s">
        <v>150070</v>
      </c>
      <c r="O2421" s="101">
        <v>10</v>
      </c>
      <c r="P2421" s="101">
        <v>10</v>
      </c>
    </row>
    <row r="2422">
      <c r="K2422" s="96" t="s">
        <v>150071</v>
      </c>
      <c r="O2422" s="85">
        <f>SUM(O2417:O2421)</f>
      </c>
      <c r="P2422" s="85">
        <f>SUM(P2417:P2421)</f>
      </c>
    </row>
    <row r="2423">
      <c r="A2423" s="98" t="s">
        <v>150072</v>
      </c>
      <c r="B2423" s="98" t="s">
        <v>150073</v>
      </c>
      <c r="C2423" s="100">
        <v>598</v>
      </c>
      <c r="D2423" s="98" t="s">
        <v>150074</v>
      </c>
      <c r="E2423" s="98" t="s">
        <v>150075</v>
      </c>
      <c r="F2423" s="104">
        <v>45421</v>
      </c>
      <c r="G2423" s="104">
        <v>45421</v>
      </c>
      <c r="H2423" s="104">
        <v>45838</v>
      </c>
      <c r="J2423" s="101">
        <v>1109</v>
      </c>
      <c r="K2423" s="98" t="s">
        <v>150076</v>
      </c>
      <c r="L2423" s="98" t="s">
        <v>150077</v>
      </c>
      <c r="M2423" s="98" t="s">
        <v>150078</v>
      </c>
      <c r="N2423" s="98" t="s">
        <v>150079</v>
      </c>
      <c r="O2423" s="101">
        <v>1109</v>
      </c>
      <c r="P2423" s="101">
        <v>1109</v>
      </c>
      <c r="Q2423" s="101">
        <v>0</v>
      </c>
      <c r="R2423" s="101">
        <v>350</v>
      </c>
    </row>
    <row r="2424">
      <c r="L2424" s="98" t="s">
        <v>150080</v>
      </c>
      <c r="M2424" s="98" t="s">
        <v>150081</v>
      </c>
      <c r="N2424" s="98" t="s">
        <v>150082</v>
      </c>
      <c r="O2424" s="101">
        <v>9</v>
      </c>
      <c r="P2424" s="101">
        <v>9</v>
      </c>
    </row>
    <row r="2425">
      <c r="L2425" s="98" t="s">
        <v>150083</v>
      </c>
      <c r="M2425" s="98" t="s">
        <v>150084</v>
      </c>
      <c r="N2425" s="98" t="s">
        <v>150085</v>
      </c>
      <c r="O2425" s="101">
        <v>4</v>
      </c>
      <c r="P2425" s="101">
        <v>4</v>
      </c>
    </row>
    <row r="2426">
      <c r="L2426" s="98" t="s">
        <v>150086</v>
      </c>
      <c r="M2426" s="98" t="s">
        <v>150087</v>
      </c>
      <c r="N2426" s="98" t="s">
        <v>150088</v>
      </c>
      <c r="O2426" s="101">
        <v>25</v>
      </c>
      <c r="P2426" s="101">
        <v>0</v>
      </c>
    </row>
    <row r="2427">
      <c r="L2427" s="98" t="s">
        <v>150089</v>
      </c>
      <c r="M2427" s="98" t="s">
        <v>150090</v>
      </c>
      <c r="N2427" s="98" t="s">
        <v>150091</v>
      </c>
      <c r="O2427" s="101">
        <v>-25</v>
      </c>
      <c r="P2427" s="101">
        <v>0</v>
      </c>
    </row>
    <row r="2428">
      <c r="L2428" s="98" t="s">
        <v>150092</v>
      </c>
      <c r="M2428" s="98" t="s">
        <v>150093</v>
      </c>
      <c r="N2428" s="98" t="s">
        <v>150094</v>
      </c>
      <c r="O2428" s="101">
        <v>10</v>
      </c>
      <c r="P2428" s="101">
        <v>10</v>
      </c>
    </row>
    <row r="2429">
      <c r="L2429" s="98" t="s">
        <v>150095</v>
      </c>
      <c r="M2429" s="98" t="s">
        <v>150096</v>
      </c>
      <c r="N2429" s="98" t="s">
        <v>150097</v>
      </c>
      <c r="O2429" s="101">
        <v>10</v>
      </c>
      <c r="P2429" s="101">
        <v>10</v>
      </c>
    </row>
    <row r="2430">
      <c r="K2430" s="96" t="s">
        <v>150098</v>
      </c>
      <c r="O2430" s="85">
        <f>SUM(O2423:O2429)</f>
      </c>
      <c r="P2430" s="85">
        <f>SUM(P2423:P2429)</f>
      </c>
    </row>
    <row r="2431">
      <c r="A2431" s="98" t="s">
        <v>150099</v>
      </c>
      <c r="B2431" s="98" t="s">
        <v>150100</v>
      </c>
      <c r="C2431" s="100">
        <v>598</v>
      </c>
      <c r="D2431" s="98" t="s">
        <v>150101</v>
      </c>
      <c r="E2431" s="98" t="s">
        <v>150102</v>
      </c>
      <c r="F2431" s="104">
        <v>45478</v>
      </c>
      <c r="G2431" s="104">
        <v>45478</v>
      </c>
      <c r="H2431" s="104">
        <v>45842</v>
      </c>
      <c r="J2431" s="101">
        <v>1184</v>
      </c>
      <c r="K2431" s="98" t="s">
        <v>150103</v>
      </c>
      <c r="L2431" s="98" t="s">
        <v>150104</v>
      </c>
      <c r="M2431" s="98" t="s">
        <v>150105</v>
      </c>
      <c r="N2431" s="98" t="s">
        <v>150106</v>
      </c>
      <c r="O2431" s="101">
        <v>75</v>
      </c>
      <c r="P2431" s="101">
        <v>75</v>
      </c>
      <c r="Q2431" s="101">
        <v>0</v>
      </c>
      <c r="R2431" s="101">
        <v>400</v>
      </c>
    </row>
    <row r="2432">
      <c r="L2432" s="98" t="s">
        <v>150107</v>
      </c>
      <c r="M2432" s="98" t="s">
        <v>150108</v>
      </c>
      <c r="N2432" s="98" t="s">
        <v>150109</v>
      </c>
      <c r="O2432" s="101">
        <v>1109</v>
      </c>
      <c r="P2432" s="101">
        <v>1109</v>
      </c>
    </row>
    <row r="2433">
      <c r="L2433" s="98" t="s">
        <v>150110</v>
      </c>
      <c r="M2433" s="98" t="s">
        <v>150111</v>
      </c>
      <c r="N2433" s="98" t="s">
        <v>150112</v>
      </c>
      <c r="O2433" s="101">
        <v>9</v>
      </c>
      <c r="P2433" s="101">
        <v>9</v>
      </c>
    </row>
    <row r="2434">
      <c r="L2434" s="98" t="s">
        <v>150113</v>
      </c>
      <c r="M2434" s="98" t="s">
        <v>150114</v>
      </c>
      <c r="N2434" s="98" t="s">
        <v>150115</v>
      </c>
      <c r="O2434" s="101">
        <v>4</v>
      </c>
      <c r="P2434" s="101">
        <v>4</v>
      </c>
    </row>
    <row r="2435">
      <c r="L2435" s="98" t="s">
        <v>150116</v>
      </c>
      <c r="M2435" s="98" t="s">
        <v>150117</v>
      </c>
      <c r="N2435" s="98" t="s">
        <v>150118</v>
      </c>
      <c r="O2435" s="101">
        <v>10</v>
      </c>
      <c r="P2435" s="101">
        <v>10</v>
      </c>
    </row>
    <row r="2436">
      <c r="L2436" s="98" t="s">
        <v>150119</v>
      </c>
      <c r="M2436" s="98" t="s">
        <v>150120</v>
      </c>
      <c r="N2436" s="98" t="s">
        <v>150121</v>
      </c>
      <c r="O2436" s="101">
        <v>10</v>
      </c>
      <c r="P2436" s="101">
        <v>10</v>
      </c>
    </row>
    <row r="2437">
      <c r="K2437" s="96" t="s">
        <v>150122</v>
      </c>
      <c r="O2437" s="85">
        <f>SUM(O2431:O2436)</f>
      </c>
      <c r="P2437" s="85">
        <f>SUM(P2431:P2436)</f>
      </c>
    </row>
    <row r="2438">
      <c r="A2438" s="98" t="s">
        <v>150123</v>
      </c>
      <c r="B2438" s="98" t="s">
        <v>150124</v>
      </c>
      <c r="C2438" s="100">
        <v>598</v>
      </c>
      <c r="D2438" s="98" t="s">
        <v>150125</v>
      </c>
      <c r="E2438" s="98" t="s">
        <v>150126</v>
      </c>
      <c r="F2438" s="104">
        <v>45631</v>
      </c>
      <c r="G2438" s="104">
        <v>45631</v>
      </c>
      <c r="H2438" s="104">
        <v>45812</v>
      </c>
      <c r="J2438" s="101">
        <v>1057</v>
      </c>
      <c r="K2438" s="98" t="s">
        <v>150127</v>
      </c>
      <c r="L2438" s="98" t="s">
        <v>150128</v>
      </c>
      <c r="M2438" s="98" t="s">
        <v>150129</v>
      </c>
      <c r="N2438" s="98" t="s">
        <v>150130</v>
      </c>
      <c r="O2438" s="101">
        <v>1107</v>
      </c>
      <c r="P2438" s="101">
        <v>1107</v>
      </c>
      <c r="Q2438" s="101">
        <v>0</v>
      </c>
      <c r="R2438" s="101">
        <v>400</v>
      </c>
    </row>
    <row r="2439">
      <c r="L2439" s="98" t="s">
        <v>150131</v>
      </c>
      <c r="M2439" s="98" t="s">
        <v>150132</v>
      </c>
      <c r="N2439" s="98" t="s">
        <v>150133</v>
      </c>
      <c r="O2439" s="101">
        <v>9</v>
      </c>
      <c r="P2439" s="101">
        <v>9</v>
      </c>
    </row>
    <row r="2440">
      <c r="L2440" s="98" t="s">
        <v>150134</v>
      </c>
      <c r="M2440" s="98" t="s">
        <v>150135</v>
      </c>
      <c r="N2440" s="98" t="s">
        <v>150136</v>
      </c>
      <c r="O2440" s="101">
        <v>4</v>
      </c>
      <c r="P2440" s="101">
        <v>4</v>
      </c>
    </row>
    <row r="2441">
      <c r="L2441" s="98" t="s">
        <v>150137</v>
      </c>
      <c r="M2441" s="98" t="s">
        <v>150138</v>
      </c>
      <c r="N2441" s="98" t="s">
        <v>150139</v>
      </c>
      <c r="O2441" s="101">
        <v>25</v>
      </c>
      <c r="P2441" s="101">
        <v>0</v>
      </c>
    </row>
    <row r="2442">
      <c r="L2442" s="98" t="s">
        <v>150140</v>
      </c>
      <c r="M2442" s="98" t="s">
        <v>150141</v>
      </c>
      <c r="N2442" s="98" t="s">
        <v>150142</v>
      </c>
      <c r="O2442" s="101">
        <v>10</v>
      </c>
      <c r="P2442" s="101">
        <v>10</v>
      </c>
    </row>
    <row r="2443">
      <c r="L2443" s="98" t="s">
        <v>150143</v>
      </c>
      <c r="M2443" s="98" t="s">
        <v>150144</v>
      </c>
      <c r="N2443" s="98" t="s">
        <v>150145</v>
      </c>
      <c r="O2443" s="101">
        <v>10</v>
      </c>
      <c r="P2443" s="101">
        <v>10</v>
      </c>
    </row>
    <row r="2444">
      <c r="K2444" s="96" t="s">
        <v>150146</v>
      </c>
      <c r="O2444" s="85">
        <f>SUM(O2438:O2443)</f>
      </c>
      <c r="P2444" s="85">
        <f>SUM(P2438:P2443)</f>
      </c>
    </row>
    <row r="2445">
      <c r="A2445" s="98" t="s">
        <v>150147</v>
      </c>
      <c r="B2445" s="98" t="s">
        <v>150148</v>
      </c>
      <c r="C2445" s="100">
        <v>1010</v>
      </c>
      <c r="D2445" s="98" t="s">
        <v>150149</v>
      </c>
      <c r="E2445" s="98" t="s">
        <v>150150</v>
      </c>
      <c r="F2445" s="104">
        <v>45131</v>
      </c>
      <c r="G2445" s="104">
        <v>45497</v>
      </c>
      <c r="H2445" s="104">
        <v>45869</v>
      </c>
      <c r="J2445" s="101">
        <v>1769</v>
      </c>
      <c r="K2445" s="98" t="s">
        <v>150151</v>
      </c>
      <c r="L2445" s="98" t="s">
        <v>150152</v>
      </c>
      <c r="M2445" s="98" t="s">
        <v>150153</v>
      </c>
      <c r="N2445" s="98" t="s">
        <v>150154</v>
      </c>
      <c r="O2445" s="101">
        <v>10</v>
      </c>
      <c r="P2445" s="101">
        <v>10</v>
      </c>
      <c r="Q2445" s="101">
        <v>0</v>
      </c>
      <c r="R2445" s="101">
        <v>800</v>
      </c>
    </row>
    <row r="2446">
      <c r="L2446" s="98" t="s">
        <v>150155</v>
      </c>
      <c r="M2446" s="98" t="s">
        <v>150156</v>
      </c>
      <c r="N2446" s="98" t="s">
        <v>150157</v>
      </c>
      <c r="O2446" s="101">
        <v>75</v>
      </c>
      <c r="P2446" s="101">
        <v>75</v>
      </c>
    </row>
    <row r="2447">
      <c r="L2447" s="98" t="s">
        <v>150158</v>
      </c>
      <c r="M2447" s="98" t="s">
        <v>150159</v>
      </c>
      <c r="N2447" s="98" t="s">
        <v>150160</v>
      </c>
      <c r="O2447" s="101">
        <v>1544</v>
      </c>
      <c r="P2447" s="101">
        <v>1544</v>
      </c>
    </row>
    <row r="2448">
      <c r="L2448" s="98" t="s">
        <v>150161</v>
      </c>
      <c r="M2448" s="98" t="s">
        <v>150162</v>
      </c>
      <c r="N2448" s="98" t="s">
        <v>150163</v>
      </c>
      <c r="O2448" s="101">
        <v>9</v>
      </c>
      <c r="P2448" s="101">
        <v>9</v>
      </c>
    </row>
    <row r="2449">
      <c r="L2449" s="98" t="s">
        <v>150164</v>
      </c>
      <c r="M2449" s="98" t="s">
        <v>150165</v>
      </c>
      <c r="N2449" s="98" t="s">
        <v>150166</v>
      </c>
      <c r="O2449" s="101">
        <v>40</v>
      </c>
      <c r="P2449" s="101">
        <v>70</v>
      </c>
    </row>
    <row r="2450">
      <c r="L2450" s="98" t="s">
        <v>150167</v>
      </c>
      <c r="M2450" s="98" t="s">
        <v>150168</v>
      </c>
      <c r="N2450" s="98" t="s">
        <v>150169</v>
      </c>
      <c r="O2450" s="101">
        <v>30</v>
      </c>
      <c r="P2450" s="101">
        <v>40</v>
      </c>
    </row>
    <row r="2451">
      <c r="L2451" s="98" t="s">
        <v>150170</v>
      </c>
      <c r="M2451" s="98" t="s">
        <v>150171</v>
      </c>
      <c r="N2451" s="98" t="s">
        <v>150172</v>
      </c>
      <c r="O2451" s="101">
        <v>40</v>
      </c>
      <c r="P2451" s="101">
        <v>0</v>
      </c>
    </row>
    <row r="2452">
      <c r="L2452" s="98" t="s">
        <v>150173</v>
      </c>
      <c r="M2452" s="98" t="s">
        <v>150174</v>
      </c>
      <c r="N2452" s="98" t="s">
        <v>150175</v>
      </c>
      <c r="O2452" s="101">
        <v>4</v>
      </c>
      <c r="P2452" s="101">
        <v>4</v>
      </c>
    </row>
    <row r="2453">
      <c r="L2453" s="98" t="s">
        <v>150176</v>
      </c>
      <c r="M2453" s="98" t="s">
        <v>150177</v>
      </c>
      <c r="N2453" s="98" t="s">
        <v>150178</v>
      </c>
      <c r="O2453" s="101">
        <v>10</v>
      </c>
      <c r="P2453" s="101">
        <v>10</v>
      </c>
    </row>
    <row r="2454">
      <c r="L2454" s="98" t="s">
        <v>150179</v>
      </c>
      <c r="M2454" s="98" t="s">
        <v>150180</v>
      </c>
      <c r="N2454" s="98" t="s">
        <v>150181</v>
      </c>
      <c r="O2454" s="101">
        <v>10</v>
      </c>
      <c r="P2454" s="101">
        <v>10</v>
      </c>
    </row>
    <row r="2455">
      <c r="K2455" s="96" t="s">
        <v>150182</v>
      </c>
      <c r="O2455" s="85">
        <f>SUM(O2445:O2454)</f>
      </c>
      <c r="P2455" s="85">
        <f>SUM(P2445:P2454)</f>
      </c>
    </row>
    <row r="2456">
      <c r="A2456" s="98" t="s">
        <v>150183</v>
      </c>
      <c r="B2456" s="98" t="s">
        <v>150184</v>
      </c>
      <c r="C2456" s="100">
        <v>1010</v>
      </c>
      <c r="D2456" s="98" t="s">
        <v>150185</v>
      </c>
      <c r="E2456" s="98" t="s">
        <v>150186</v>
      </c>
      <c r="F2456" s="104">
        <v>45415</v>
      </c>
      <c r="G2456" s="104">
        <v>45415</v>
      </c>
      <c r="H2456" s="104">
        <v>45838</v>
      </c>
      <c r="I2456" s="104">
        <v>45838</v>
      </c>
      <c r="J2456" s="101">
        <v>1757</v>
      </c>
      <c r="K2456" s="98" t="s">
        <v>150187</v>
      </c>
      <c r="L2456" s="98" t="s">
        <v>150188</v>
      </c>
      <c r="M2456" s="98" t="s">
        <v>150189</v>
      </c>
      <c r="N2456" s="98" t="s">
        <v>150190</v>
      </c>
      <c r="O2456" s="101">
        <v>10</v>
      </c>
      <c r="P2456" s="101">
        <v>210</v>
      </c>
      <c r="Q2456" s="101">
        <v>0</v>
      </c>
      <c r="R2456" s="101">
        <v>400</v>
      </c>
    </row>
    <row r="2457">
      <c r="L2457" s="98" t="s">
        <v>150191</v>
      </c>
      <c r="M2457" s="98" t="s">
        <v>150192</v>
      </c>
      <c r="N2457" s="98" t="s">
        <v>150193</v>
      </c>
      <c r="O2457" s="101">
        <v>200</v>
      </c>
      <c r="P2457" s="101">
        <v>0</v>
      </c>
    </row>
    <row r="2458">
      <c r="L2458" s="98" t="s">
        <v>150194</v>
      </c>
      <c r="M2458" s="98" t="s">
        <v>150195</v>
      </c>
      <c r="N2458" s="98" t="s">
        <v>150196</v>
      </c>
      <c r="O2458" s="101">
        <v>1544</v>
      </c>
      <c r="P2458" s="101">
        <v>1544</v>
      </c>
    </row>
    <row r="2459">
      <c r="L2459" s="98" t="s">
        <v>150197</v>
      </c>
      <c r="M2459" s="98" t="s">
        <v>150198</v>
      </c>
      <c r="N2459" s="98" t="s">
        <v>150199</v>
      </c>
      <c r="O2459" s="101">
        <v>9</v>
      </c>
      <c r="P2459" s="101">
        <v>9</v>
      </c>
    </row>
    <row r="2460">
      <c r="L2460" s="98" t="s">
        <v>150200</v>
      </c>
      <c r="M2460" s="98" t="s">
        <v>150201</v>
      </c>
      <c r="N2460" s="98" t="s">
        <v>150202</v>
      </c>
      <c r="O2460" s="101">
        <v>4</v>
      </c>
      <c r="P2460" s="101">
        <v>4</v>
      </c>
    </row>
    <row r="2461">
      <c r="L2461" s="98" t="s">
        <v>150203</v>
      </c>
      <c r="M2461" s="98" t="s">
        <v>150204</v>
      </c>
      <c r="N2461" s="98" t="s">
        <v>150205</v>
      </c>
      <c r="O2461" s="101">
        <v>10</v>
      </c>
      <c r="P2461" s="101">
        <v>10</v>
      </c>
    </row>
    <row r="2462">
      <c r="L2462" s="98" t="s">
        <v>150206</v>
      </c>
      <c r="M2462" s="98" t="s">
        <v>150207</v>
      </c>
      <c r="N2462" s="98" t="s">
        <v>150208</v>
      </c>
      <c r="O2462" s="101">
        <v>10</v>
      </c>
      <c r="P2462" s="101">
        <v>10</v>
      </c>
    </row>
    <row r="2463">
      <c r="K2463" s="96" t="s">
        <v>150209</v>
      </c>
      <c r="O2463" s="85">
        <f>SUM(O2456:O2462)</f>
      </c>
      <c r="P2463" s="85">
        <f>SUM(P2456:P2462)</f>
      </c>
    </row>
    <row r="2464">
      <c r="A2464" s="98" t="s">
        <v>150210</v>
      </c>
      <c r="B2464" s="98" t="s">
        <v>150211</v>
      </c>
      <c r="C2464" s="100">
        <v>1010</v>
      </c>
      <c r="D2464" s="98" t="s">
        <v>150212</v>
      </c>
      <c r="E2464" s="98" t="s">
        <v>150213</v>
      </c>
      <c r="F2464" s="104">
        <v>45492</v>
      </c>
      <c r="G2464" s="104">
        <v>45492</v>
      </c>
      <c r="H2464" s="104">
        <v>45856</v>
      </c>
      <c r="I2464" s="104">
        <v>45775</v>
      </c>
      <c r="J2464" s="101">
        <v>1582</v>
      </c>
      <c r="K2464" s="98" t="s">
        <v>150214</v>
      </c>
      <c r="L2464" s="98" t="s">
        <v>150215</v>
      </c>
      <c r="M2464" s="98" t="s">
        <v>150216</v>
      </c>
      <c r="N2464" s="98" t="s">
        <v>150217</v>
      </c>
      <c r="O2464" s="101">
        <v>9.3300000000000001</v>
      </c>
      <c r="P2464" s="101">
        <v>85</v>
      </c>
      <c r="Q2464" s="101">
        <v>0</v>
      </c>
      <c r="R2464" s="101">
        <v>500</v>
      </c>
    </row>
    <row r="2465">
      <c r="L2465" s="98" t="s">
        <v>150218</v>
      </c>
      <c r="M2465" s="98" t="s">
        <v>150219</v>
      </c>
      <c r="N2465" s="98" t="s">
        <v>150220</v>
      </c>
      <c r="O2465" s="101">
        <v>70</v>
      </c>
      <c r="P2465" s="101">
        <v>0</v>
      </c>
    </row>
    <row r="2466">
      <c r="L2466" s="98" t="s">
        <v>150221</v>
      </c>
      <c r="M2466" s="98" t="s">
        <v>150222</v>
      </c>
      <c r="N2466" s="98" t="s">
        <v>150223</v>
      </c>
      <c r="O2466" s="101">
        <v>1441.0699999999999</v>
      </c>
      <c r="P2466" s="101">
        <v>1544</v>
      </c>
    </row>
    <row r="2467">
      <c r="L2467" s="98" t="s">
        <v>150224</v>
      </c>
      <c r="M2467" s="98" t="s">
        <v>150225</v>
      </c>
      <c r="N2467" s="98" t="s">
        <v>150226</v>
      </c>
      <c r="O2467" s="101">
        <v>8.4000000000000004</v>
      </c>
      <c r="P2467" s="101">
        <v>9</v>
      </c>
    </row>
    <row r="2468">
      <c r="L2468" s="98" t="s">
        <v>150227</v>
      </c>
      <c r="M2468" s="98" t="s">
        <v>150228</v>
      </c>
      <c r="N2468" s="98" t="s">
        <v>150229</v>
      </c>
      <c r="O2468" s="101">
        <v>3.73</v>
      </c>
      <c r="P2468" s="101">
        <v>4</v>
      </c>
    </row>
    <row r="2469">
      <c r="L2469" s="98" t="s">
        <v>150230</v>
      </c>
      <c r="M2469" s="98" t="s">
        <v>150231</v>
      </c>
      <c r="N2469" s="98" t="s">
        <v>150232</v>
      </c>
      <c r="O2469" s="101">
        <v>25</v>
      </c>
      <c r="P2469" s="101">
        <v>0</v>
      </c>
    </row>
    <row r="2470">
      <c r="L2470" s="98" t="s">
        <v>150233</v>
      </c>
      <c r="M2470" s="98" t="s">
        <v>150234</v>
      </c>
      <c r="N2470" s="98" t="s">
        <v>150235</v>
      </c>
      <c r="O2470" s="101">
        <v>9.3300000000000001</v>
      </c>
      <c r="P2470" s="101">
        <v>10</v>
      </c>
    </row>
    <row r="2471">
      <c r="L2471" s="98" t="s">
        <v>150236</v>
      </c>
      <c r="M2471" s="98" t="s">
        <v>150237</v>
      </c>
      <c r="N2471" s="98" t="s">
        <v>150238</v>
      </c>
      <c r="O2471" s="101">
        <v>9.3300000000000001</v>
      </c>
      <c r="P2471" s="101">
        <v>10</v>
      </c>
    </row>
    <row r="2472">
      <c r="K2472" s="96" t="s">
        <v>150239</v>
      </c>
      <c r="O2472" s="85">
        <f>SUM(O2464:O2471)</f>
      </c>
      <c r="P2472" s="85">
        <f>SUM(P2464:P2471)</f>
      </c>
    </row>
    <row r="2473">
      <c r="A2473" s="98" t="s">
        <v>150240</v>
      </c>
      <c r="B2473" s="98" t="s">
        <v>150241</v>
      </c>
      <c r="C2473" s="100">
        <v>1010</v>
      </c>
      <c r="D2473" s="98" t="s">
        <v>150242</v>
      </c>
      <c r="E2473" s="98" t="s">
        <v>150243</v>
      </c>
      <c r="F2473" s="104">
        <v>45433</v>
      </c>
      <c r="G2473" s="104">
        <v>45433</v>
      </c>
      <c r="H2473" s="104">
        <v>45808</v>
      </c>
      <c r="I2473" s="104">
        <v>45808</v>
      </c>
      <c r="J2473" s="101">
        <v>1507</v>
      </c>
      <c r="K2473" s="98" t="s">
        <v>150244</v>
      </c>
      <c r="L2473" s="98" t="s">
        <v>150245</v>
      </c>
      <c r="M2473" s="98" t="s">
        <v>150246</v>
      </c>
      <c r="N2473" s="98" t="s">
        <v>150247</v>
      </c>
      <c r="O2473" s="101">
        <v>10</v>
      </c>
      <c r="P2473" s="101">
        <v>10</v>
      </c>
      <c r="Q2473" s="101">
        <v>0</v>
      </c>
      <c r="R2473" s="101">
        <v>1554</v>
      </c>
    </row>
    <row r="2474">
      <c r="L2474" s="98" t="s">
        <v>150248</v>
      </c>
      <c r="M2474" s="98" t="s">
        <v>150249</v>
      </c>
      <c r="N2474" s="98" t="s">
        <v>150250</v>
      </c>
      <c r="O2474" s="101">
        <v>1544</v>
      </c>
      <c r="P2474" s="101">
        <v>1544</v>
      </c>
    </row>
    <row r="2475">
      <c r="L2475" s="98" t="s">
        <v>150251</v>
      </c>
      <c r="M2475" s="98" t="s">
        <v>150252</v>
      </c>
      <c r="N2475" s="98" t="s">
        <v>150253</v>
      </c>
      <c r="O2475" s="101">
        <v>9</v>
      </c>
      <c r="P2475" s="101">
        <v>9</v>
      </c>
    </row>
    <row r="2476">
      <c r="L2476" s="98" t="s">
        <v>150254</v>
      </c>
      <c r="M2476" s="98" t="s">
        <v>150255</v>
      </c>
      <c r="N2476" s="98" t="s">
        <v>150256</v>
      </c>
      <c r="O2476" s="101">
        <v>30</v>
      </c>
      <c r="P2476" s="101">
        <v>0</v>
      </c>
    </row>
    <row r="2477">
      <c r="L2477" s="98" t="s">
        <v>150257</v>
      </c>
      <c r="M2477" s="98" t="s">
        <v>150258</v>
      </c>
      <c r="N2477" s="98" t="s">
        <v>150259</v>
      </c>
      <c r="O2477" s="101">
        <v>30</v>
      </c>
      <c r="P2477" s="101">
        <v>60</v>
      </c>
    </row>
    <row r="2478">
      <c r="L2478" s="98" t="s">
        <v>150260</v>
      </c>
      <c r="M2478" s="98" t="s">
        <v>150261</v>
      </c>
      <c r="N2478" s="98" t="s">
        <v>150262</v>
      </c>
      <c r="O2478" s="101">
        <v>4</v>
      </c>
      <c r="P2478" s="101">
        <v>4</v>
      </c>
    </row>
    <row r="2479">
      <c r="L2479" s="98" t="s">
        <v>150263</v>
      </c>
      <c r="M2479" s="98" t="s">
        <v>150264</v>
      </c>
      <c r="N2479" s="98" t="s">
        <v>150265</v>
      </c>
      <c r="O2479" s="101">
        <v>10</v>
      </c>
      <c r="P2479" s="101">
        <v>10</v>
      </c>
    </row>
    <row r="2480">
      <c r="L2480" s="98" t="s">
        <v>150266</v>
      </c>
      <c r="M2480" s="98" t="s">
        <v>150267</v>
      </c>
      <c r="N2480" s="98" t="s">
        <v>150268</v>
      </c>
      <c r="O2480" s="101">
        <v>10</v>
      </c>
      <c r="P2480" s="101">
        <v>10</v>
      </c>
    </row>
    <row r="2481">
      <c r="K2481" s="96" t="s">
        <v>150269</v>
      </c>
      <c r="O2481" s="85">
        <f>SUM(O2473:O2480)</f>
      </c>
      <c r="P2481" s="85">
        <f>SUM(P2473:P2480)</f>
      </c>
    </row>
    <row r="2482">
      <c r="A2482" s="98" t="s">
        <v>150270</v>
      </c>
      <c r="B2482" s="98" t="s">
        <v>150271</v>
      </c>
      <c r="C2482" s="100">
        <v>1010</v>
      </c>
      <c r="D2482" s="98" t="s">
        <v>150272</v>
      </c>
      <c r="E2482" s="98" t="s">
        <v>150273</v>
      </c>
      <c r="F2482" s="104">
        <v>44389</v>
      </c>
      <c r="G2482" s="104">
        <v>45566</v>
      </c>
      <c r="H2482" s="104">
        <v>45961</v>
      </c>
      <c r="J2482" s="101">
        <v>1759</v>
      </c>
      <c r="K2482" s="98" t="s">
        <v>150274</v>
      </c>
      <c r="L2482" s="98" t="s">
        <v>150275</v>
      </c>
      <c r="M2482" s="98" t="s">
        <v>150276</v>
      </c>
      <c r="N2482" s="98" t="s">
        <v>150277</v>
      </c>
      <c r="O2482" s="101">
        <v>75</v>
      </c>
      <c r="P2482" s="101">
        <v>75</v>
      </c>
      <c r="Q2482" s="101">
        <v>0</v>
      </c>
      <c r="R2482" s="101">
        <v>400</v>
      </c>
    </row>
    <row r="2483">
      <c r="L2483" s="98" t="s">
        <v>150278</v>
      </c>
      <c r="M2483" s="98" t="s">
        <v>150279</v>
      </c>
      <c r="N2483" s="98" t="s">
        <v>150280</v>
      </c>
      <c r="O2483" s="101">
        <v>1610</v>
      </c>
      <c r="P2483" s="101">
        <v>1610</v>
      </c>
    </row>
    <row r="2484">
      <c r="L2484" s="98" t="s">
        <v>150281</v>
      </c>
      <c r="M2484" s="98" t="s">
        <v>150282</v>
      </c>
      <c r="N2484" s="98" t="s">
        <v>150283</v>
      </c>
      <c r="O2484" s="101">
        <v>9</v>
      </c>
      <c r="P2484" s="101">
        <v>9</v>
      </c>
    </row>
    <row r="2485">
      <c r="L2485" s="98" t="s">
        <v>150284</v>
      </c>
      <c r="M2485" s="98" t="s">
        <v>150285</v>
      </c>
      <c r="N2485" s="98" t="s">
        <v>150286</v>
      </c>
      <c r="O2485" s="101">
        <v>30</v>
      </c>
      <c r="P2485" s="101">
        <v>30</v>
      </c>
    </row>
    <row r="2486">
      <c r="L2486" s="98" t="s">
        <v>150287</v>
      </c>
      <c r="M2486" s="98" t="s">
        <v>150288</v>
      </c>
      <c r="N2486" s="98" t="s">
        <v>150289</v>
      </c>
      <c r="O2486" s="101">
        <v>4</v>
      </c>
      <c r="P2486" s="101">
        <v>4</v>
      </c>
    </row>
    <row r="2487">
      <c r="L2487" s="98" t="s">
        <v>150290</v>
      </c>
      <c r="M2487" s="98" t="s">
        <v>150291</v>
      </c>
      <c r="N2487" s="98" t="s">
        <v>150292</v>
      </c>
      <c r="O2487" s="101">
        <v>25</v>
      </c>
      <c r="P2487" s="101">
        <v>0</v>
      </c>
    </row>
    <row r="2488">
      <c r="L2488" s="98" t="s">
        <v>150293</v>
      </c>
      <c r="M2488" s="98" t="s">
        <v>150294</v>
      </c>
      <c r="N2488" s="98" t="s">
        <v>150295</v>
      </c>
      <c r="O2488" s="101">
        <v>10</v>
      </c>
      <c r="P2488" s="101">
        <v>10</v>
      </c>
    </row>
    <row r="2489">
      <c r="L2489" s="98" t="s">
        <v>150296</v>
      </c>
      <c r="M2489" s="98" t="s">
        <v>150297</v>
      </c>
      <c r="N2489" s="98" t="s">
        <v>150298</v>
      </c>
      <c r="O2489" s="101">
        <v>10</v>
      </c>
      <c r="P2489" s="101">
        <v>10</v>
      </c>
    </row>
    <row r="2490">
      <c r="K2490" s="96" t="s">
        <v>150299</v>
      </c>
      <c r="O2490" s="85">
        <f>SUM(O2482:O2489)</f>
      </c>
      <c r="P2490" s="85">
        <f>SUM(P2482:P2489)</f>
      </c>
    </row>
    <row r="2491">
      <c r="A2491" s="98" t="s">
        <v>150300</v>
      </c>
      <c r="B2491" s="98" t="s">
        <v>150301</v>
      </c>
      <c r="C2491" s="100">
        <v>1010</v>
      </c>
      <c r="D2491" s="98" t="s">
        <v>150302</v>
      </c>
      <c r="E2491" s="98" t="s">
        <v>150303</v>
      </c>
      <c r="F2491" s="104">
        <v>45720</v>
      </c>
      <c r="G2491" s="104">
        <v>45720</v>
      </c>
      <c r="H2491" s="104">
        <v>46056</v>
      </c>
      <c r="J2491" s="101">
        <v>1522</v>
      </c>
      <c r="K2491" s="98" t="s">
        <v>150304</v>
      </c>
      <c r="L2491" s="98" t="s">
        <v>150305</v>
      </c>
      <c r="M2491" s="98" t="s">
        <v>150306</v>
      </c>
      <c r="N2491" s="98" t="s">
        <v>150307</v>
      </c>
      <c r="O2491" s="101">
        <v>75</v>
      </c>
      <c r="P2491" s="101">
        <v>75</v>
      </c>
      <c r="Q2491" s="101">
        <v>0</v>
      </c>
      <c r="R2491" s="101">
        <v>400</v>
      </c>
    </row>
    <row r="2492">
      <c r="L2492" s="98" t="s">
        <v>150308</v>
      </c>
      <c r="M2492" s="98" t="s">
        <v>150309</v>
      </c>
      <c r="N2492" s="98" t="s">
        <v>150310</v>
      </c>
      <c r="O2492" s="101">
        <v>1497</v>
      </c>
      <c r="P2492" s="101">
        <v>1497</v>
      </c>
    </row>
    <row r="2493">
      <c r="L2493" s="98" t="s">
        <v>150311</v>
      </c>
      <c r="M2493" s="98" t="s">
        <v>150312</v>
      </c>
      <c r="N2493" s="98" t="s">
        <v>150313</v>
      </c>
      <c r="O2493" s="101">
        <v>9</v>
      </c>
      <c r="P2493" s="101">
        <v>9</v>
      </c>
    </row>
    <row r="2494">
      <c r="L2494" s="98" t="s">
        <v>150314</v>
      </c>
      <c r="M2494" s="98" t="s">
        <v>150315</v>
      </c>
      <c r="N2494" s="98" t="s">
        <v>150316</v>
      </c>
      <c r="O2494" s="101">
        <v>4</v>
      </c>
      <c r="P2494" s="101">
        <v>4</v>
      </c>
    </row>
    <row r="2495">
      <c r="L2495" s="98" t="s">
        <v>150317</v>
      </c>
      <c r="M2495" s="98" t="s">
        <v>150318</v>
      </c>
      <c r="N2495" s="98" t="s">
        <v>150319</v>
      </c>
      <c r="O2495" s="101">
        <v>10</v>
      </c>
      <c r="P2495" s="101">
        <v>10</v>
      </c>
    </row>
    <row r="2496">
      <c r="L2496" s="98" t="s">
        <v>150320</v>
      </c>
      <c r="M2496" s="98" t="s">
        <v>150321</v>
      </c>
      <c r="N2496" s="98" t="s">
        <v>150322</v>
      </c>
      <c r="O2496" s="101">
        <v>10</v>
      </c>
      <c r="P2496" s="101">
        <v>10</v>
      </c>
    </row>
    <row r="2497">
      <c r="K2497" s="96" t="s">
        <v>150323</v>
      </c>
      <c r="O2497" s="85">
        <f>SUM(O2491:O2496)</f>
      </c>
      <c r="P2497" s="85">
        <f>SUM(P2491:P2496)</f>
      </c>
    </row>
    <row r="2498">
      <c r="A2498" s="98" t="s">
        <v>150324</v>
      </c>
      <c r="B2498" s="98" t="s">
        <v>150325</v>
      </c>
      <c r="C2498" s="100">
        <v>1010</v>
      </c>
      <c r="D2498" s="98" t="s">
        <v>150326</v>
      </c>
      <c r="E2498" s="98" t="s">
        <v>150327</v>
      </c>
      <c r="F2498" s="104">
        <v>45160</v>
      </c>
      <c r="G2498" s="104">
        <v>45526</v>
      </c>
      <c r="H2498" s="104">
        <v>45829</v>
      </c>
      <c r="J2498" s="101">
        <v>1759</v>
      </c>
      <c r="K2498" s="98" t="s">
        <v>150328</v>
      </c>
      <c r="L2498" s="98" t="s">
        <v>150329</v>
      </c>
      <c r="M2498" s="98" t="s">
        <v>150330</v>
      </c>
      <c r="N2498" s="98" t="s">
        <v>150331</v>
      </c>
      <c r="O2498" s="101">
        <v>75</v>
      </c>
      <c r="P2498" s="101">
        <v>75</v>
      </c>
      <c r="Q2498" s="101">
        <v>0</v>
      </c>
      <c r="R2498" s="101">
        <v>400</v>
      </c>
    </row>
    <row r="2499">
      <c r="L2499" s="98" t="s">
        <v>150332</v>
      </c>
      <c r="M2499" s="98" t="s">
        <v>150333</v>
      </c>
      <c r="N2499" s="98" t="s">
        <v>150334</v>
      </c>
      <c r="O2499" s="101">
        <v>1594</v>
      </c>
      <c r="P2499" s="101">
        <v>1594</v>
      </c>
    </row>
    <row r="2500">
      <c r="L2500" s="98" t="s">
        <v>150335</v>
      </c>
      <c r="M2500" s="98" t="s">
        <v>150336</v>
      </c>
      <c r="N2500" s="98" t="s">
        <v>150337</v>
      </c>
      <c r="O2500" s="101">
        <v>9</v>
      </c>
      <c r="P2500" s="101">
        <v>9</v>
      </c>
    </row>
    <row r="2501">
      <c r="L2501" s="98" t="s">
        <v>150338</v>
      </c>
      <c r="M2501" s="98" t="s">
        <v>150339</v>
      </c>
      <c r="N2501" s="98" t="s">
        <v>150340</v>
      </c>
      <c r="O2501" s="101">
        <v>40</v>
      </c>
      <c r="P2501" s="101">
        <v>40</v>
      </c>
    </row>
    <row r="2502">
      <c r="L2502" s="98" t="s">
        <v>150341</v>
      </c>
      <c r="M2502" s="98" t="s">
        <v>150342</v>
      </c>
      <c r="N2502" s="98" t="s">
        <v>150343</v>
      </c>
      <c r="O2502" s="101">
        <v>4</v>
      </c>
      <c r="P2502" s="101">
        <v>4</v>
      </c>
    </row>
    <row r="2503">
      <c r="L2503" s="98" t="s">
        <v>150344</v>
      </c>
      <c r="M2503" s="98" t="s">
        <v>150345</v>
      </c>
      <c r="N2503" s="98" t="s">
        <v>150346</v>
      </c>
      <c r="O2503" s="101">
        <v>25</v>
      </c>
      <c r="P2503" s="101">
        <v>0</v>
      </c>
    </row>
    <row r="2504">
      <c r="L2504" s="98" t="s">
        <v>150347</v>
      </c>
      <c r="M2504" s="98" t="s">
        <v>150348</v>
      </c>
      <c r="N2504" s="98" t="s">
        <v>150349</v>
      </c>
      <c r="O2504" s="101">
        <v>10</v>
      </c>
      <c r="P2504" s="101">
        <v>10</v>
      </c>
    </row>
    <row r="2505">
      <c r="L2505" s="98" t="s">
        <v>150350</v>
      </c>
      <c r="M2505" s="98" t="s">
        <v>150351</v>
      </c>
      <c r="N2505" s="98" t="s">
        <v>150352</v>
      </c>
      <c r="O2505" s="101">
        <v>10</v>
      </c>
      <c r="P2505" s="101">
        <v>10</v>
      </c>
    </row>
    <row r="2506">
      <c r="K2506" s="96" t="s">
        <v>150353</v>
      </c>
      <c r="O2506" s="85">
        <f>SUM(O2498:O2505)</f>
      </c>
      <c r="P2506" s="85">
        <f>SUM(P2498:P2505)</f>
      </c>
    </row>
    <row r="2507">
      <c r="A2507" s="98" t="s">
        <v>150354</v>
      </c>
      <c r="B2507" s="98" t="s">
        <v>150355</v>
      </c>
      <c r="C2507" s="100">
        <v>1010</v>
      </c>
      <c r="D2507" s="98" t="s">
        <v>150356</v>
      </c>
      <c r="E2507" s="98" t="s">
        <v>150357</v>
      </c>
      <c r="F2507" s="104">
        <v>44342</v>
      </c>
      <c r="G2507" s="104">
        <v>45413</v>
      </c>
      <c r="J2507" s="101">
        <v>1684</v>
      </c>
      <c r="K2507" s="98" t="s">
        <v>150358</v>
      </c>
      <c r="L2507" s="98" t="s">
        <v>150359</v>
      </c>
      <c r="M2507" s="98" t="s">
        <v>150360</v>
      </c>
      <c r="N2507" s="98" t="s">
        <v>150361</v>
      </c>
      <c r="O2507" s="101">
        <v>1684</v>
      </c>
      <c r="P2507" s="101">
        <v>1684</v>
      </c>
      <c r="Q2507" s="101">
        <v>2227.52</v>
      </c>
      <c r="R2507" s="101">
        <v>800</v>
      </c>
    </row>
    <row r="2508">
      <c r="L2508" s="98" t="s">
        <v>150362</v>
      </c>
      <c r="M2508" s="98" t="s">
        <v>150363</v>
      </c>
      <c r="N2508" s="98" t="s">
        <v>150364</v>
      </c>
      <c r="O2508" s="101">
        <v>100</v>
      </c>
      <c r="P2508" s="101">
        <v>0</v>
      </c>
    </row>
    <row r="2509">
      <c r="L2509" s="98" t="s">
        <v>150365</v>
      </c>
      <c r="M2509" s="98" t="s">
        <v>150366</v>
      </c>
      <c r="N2509" s="98" t="s">
        <v>150367</v>
      </c>
      <c r="O2509" s="101">
        <v>10</v>
      </c>
      <c r="P2509" s="101">
        <v>0</v>
      </c>
    </row>
    <row r="2510">
      <c r="L2510" s="98" t="s">
        <v>150368</v>
      </c>
      <c r="M2510" s="98" t="s">
        <v>150369</v>
      </c>
      <c r="N2510" s="98" t="s">
        <v>150370</v>
      </c>
      <c r="O2510" s="101">
        <v>10</v>
      </c>
      <c r="P2510" s="101">
        <v>0</v>
      </c>
    </row>
    <row r="2511">
      <c r="L2511" s="98" t="s">
        <v>150371</v>
      </c>
      <c r="M2511" s="98" t="s">
        <v>150372</v>
      </c>
      <c r="N2511" s="98" t="s">
        <v>150373</v>
      </c>
      <c r="O2511" s="101">
        <v>10</v>
      </c>
      <c r="P2511" s="101">
        <v>0</v>
      </c>
    </row>
    <row r="2512">
      <c r="L2512" s="98" t="s">
        <v>150374</v>
      </c>
      <c r="M2512" s="98" t="s">
        <v>150375</v>
      </c>
      <c r="N2512" s="98" t="s">
        <v>150376</v>
      </c>
      <c r="O2512" s="101">
        <v>10</v>
      </c>
      <c r="P2512" s="101">
        <v>0</v>
      </c>
    </row>
    <row r="2513">
      <c r="L2513" s="98" t="s">
        <v>150377</v>
      </c>
      <c r="M2513" s="98" t="s">
        <v>150378</v>
      </c>
      <c r="N2513" s="98" t="s">
        <v>150379</v>
      </c>
      <c r="O2513" s="101">
        <v>10</v>
      </c>
      <c r="P2513" s="101">
        <v>0</v>
      </c>
    </row>
    <row r="2514">
      <c r="L2514" s="98" t="s">
        <v>150380</v>
      </c>
      <c r="M2514" s="98" t="s">
        <v>150381</v>
      </c>
      <c r="N2514" s="98" t="s">
        <v>150382</v>
      </c>
      <c r="O2514" s="101">
        <v>10</v>
      </c>
      <c r="P2514" s="101">
        <v>0</v>
      </c>
    </row>
    <row r="2515">
      <c r="L2515" s="98" t="s">
        <v>150383</v>
      </c>
      <c r="M2515" s="98" t="s">
        <v>150384</v>
      </c>
      <c r="N2515" s="98" t="s">
        <v>150385</v>
      </c>
      <c r="O2515" s="101">
        <v>200</v>
      </c>
      <c r="P2515" s="101">
        <v>200</v>
      </c>
    </row>
    <row r="2516">
      <c r="L2516" s="98" t="s">
        <v>150386</v>
      </c>
      <c r="M2516" s="98" t="s">
        <v>150387</v>
      </c>
      <c r="N2516" s="98" t="s">
        <v>150388</v>
      </c>
      <c r="O2516" s="101">
        <v>9</v>
      </c>
      <c r="P2516" s="101">
        <v>9</v>
      </c>
    </row>
    <row r="2517">
      <c r="L2517" s="98" t="s">
        <v>150389</v>
      </c>
      <c r="M2517" s="98" t="s">
        <v>150390</v>
      </c>
      <c r="N2517" s="98" t="s">
        <v>150391</v>
      </c>
      <c r="O2517" s="101">
        <v>4</v>
      </c>
      <c r="P2517" s="101">
        <v>4</v>
      </c>
    </row>
    <row r="2518">
      <c r="L2518" s="98" t="s">
        <v>150392</v>
      </c>
      <c r="M2518" s="98" t="s">
        <v>150393</v>
      </c>
      <c r="N2518" s="98" t="s">
        <v>150394</v>
      </c>
      <c r="O2518" s="101">
        <v>25</v>
      </c>
      <c r="P2518" s="101">
        <v>25</v>
      </c>
    </row>
    <row r="2519">
      <c r="L2519" s="98" t="s">
        <v>150395</v>
      </c>
      <c r="M2519" s="98" t="s">
        <v>150396</v>
      </c>
      <c r="N2519" s="98" t="s">
        <v>150397</v>
      </c>
      <c r="O2519" s="101">
        <v>25</v>
      </c>
      <c r="P2519" s="101">
        <v>0</v>
      </c>
    </row>
    <row r="2520">
      <c r="L2520" s="98" t="s">
        <v>150398</v>
      </c>
      <c r="M2520" s="98" t="s">
        <v>150399</v>
      </c>
      <c r="N2520" s="98" t="s">
        <v>150400</v>
      </c>
      <c r="O2520" s="101">
        <v>10</v>
      </c>
      <c r="P2520" s="101">
        <v>10</v>
      </c>
    </row>
    <row r="2521">
      <c r="L2521" s="98" t="s">
        <v>150401</v>
      </c>
      <c r="M2521" s="98" t="s">
        <v>150402</v>
      </c>
      <c r="N2521" s="98" t="s">
        <v>150403</v>
      </c>
      <c r="O2521" s="101">
        <v>10</v>
      </c>
      <c r="P2521" s="101">
        <v>10</v>
      </c>
    </row>
    <row r="2522">
      <c r="K2522" s="96" t="s">
        <v>150404</v>
      </c>
      <c r="O2522" s="85">
        <f>SUM(O2507:O2521)</f>
      </c>
      <c r="P2522" s="85">
        <f>SUM(P2507:P2521)</f>
      </c>
    </row>
    <row r="2523">
      <c r="A2523" s="98" t="s">
        <v>150405</v>
      </c>
      <c r="B2523" s="98" t="s">
        <v>150406</v>
      </c>
      <c r="C2523" s="100">
        <v>598</v>
      </c>
      <c r="D2523" s="98" t="s">
        <v>150407</v>
      </c>
      <c r="E2523" s="98" t="s">
        <v>150408</v>
      </c>
      <c r="F2523" s="104">
        <v>45736</v>
      </c>
      <c r="G2523" s="104">
        <v>45736</v>
      </c>
      <c r="H2523" s="104">
        <v>46131</v>
      </c>
      <c r="J2523" s="101">
        <v>1087</v>
      </c>
      <c r="K2523" s="98" t="s">
        <v>150409</v>
      </c>
      <c r="L2523" s="98" t="s">
        <v>150410</v>
      </c>
      <c r="M2523" s="98" t="s">
        <v>150411</v>
      </c>
      <c r="N2523" s="98" t="s">
        <v>150412</v>
      </c>
      <c r="O2523" s="101">
        <v>10</v>
      </c>
      <c r="P2523" s="101">
        <v>0</v>
      </c>
      <c r="Q2523" s="101">
        <v>0</v>
      </c>
      <c r="R2523" s="101">
        <v>300</v>
      </c>
    </row>
    <row r="2524">
      <c r="L2524" s="98" t="s">
        <v>150413</v>
      </c>
      <c r="M2524" s="98" t="s">
        <v>150414</v>
      </c>
      <c r="N2524" s="98" t="s">
        <v>150415</v>
      </c>
      <c r="O2524" s="101">
        <v>75</v>
      </c>
      <c r="P2524" s="101">
        <v>85</v>
      </c>
    </row>
    <row r="2525">
      <c r="L2525" s="98" t="s">
        <v>150416</v>
      </c>
      <c r="M2525" s="98" t="s">
        <v>150417</v>
      </c>
      <c r="N2525" s="98" t="s">
        <v>150418</v>
      </c>
      <c r="O2525" s="101">
        <v>1002</v>
      </c>
      <c r="P2525" s="101">
        <v>1002</v>
      </c>
    </row>
    <row r="2526">
      <c r="L2526" s="98" t="s">
        <v>150419</v>
      </c>
      <c r="M2526" s="98" t="s">
        <v>150420</v>
      </c>
      <c r="N2526" s="98" t="s">
        <v>150421</v>
      </c>
      <c r="O2526" s="101">
        <v>9</v>
      </c>
      <c r="P2526" s="101">
        <v>9</v>
      </c>
    </row>
    <row r="2527">
      <c r="L2527" s="98" t="s">
        <v>150422</v>
      </c>
      <c r="M2527" s="98" t="s">
        <v>150423</v>
      </c>
      <c r="N2527" s="98" t="s">
        <v>150424</v>
      </c>
      <c r="O2527" s="101">
        <v>4</v>
      </c>
      <c r="P2527" s="101">
        <v>4</v>
      </c>
    </row>
    <row r="2528">
      <c r="L2528" s="98" t="s">
        <v>150425</v>
      </c>
      <c r="M2528" s="98" t="s">
        <v>150426</v>
      </c>
      <c r="N2528" s="98" t="s">
        <v>150427</v>
      </c>
      <c r="O2528" s="101">
        <v>10</v>
      </c>
      <c r="P2528" s="101">
        <v>10</v>
      </c>
    </row>
    <row r="2529">
      <c r="L2529" s="98" t="s">
        <v>150428</v>
      </c>
      <c r="M2529" s="98" t="s">
        <v>150429</v>
      </c>
      <c r="N2529" s="98" t="s">
        <v>150430</v>
      </c>
      <c r="O2529" s="101">
        <v>10</v>
      </c>
      <c r="P2529" s="101">
        <v>10</v>
      </c>
    </row>
    <row r="2530">
      <c r="K2530" s="96" t="s">
        <v>150431</v>
      </c>
      <c r="O2530" s="85">
        <f>SUM(O2523:O2529)</f>
      </c>
      <c r="P2530" s="85">
        <f>SUM(P2523:P2529)</f>
      </c>
    </row>
    <row r="2531">
      <c r="A2531" s="98" t="s">
        <v>150432</v>
      </c>
      <c r="B2531" s="98" t="s">
        <v>150433</v>
      </c>
      <c r="C2531" s="100">
        <v>598</v>
      </c>
      <c r="D2531" s="98" t="s">
        <v>150434</v>
      </c>
      <c r="E2531" s="98" t="s">
        <v>150435</v>
      </c>
      <c r="F2531" s="104">
        <v>44072</v>
      </c>
      <c r="G2531" s="104">
        <v>45533</v>
      </c>
      <c r="H2531" s="104">
        <v>45897</v>
      </c>
      <c r="J2531" s="101">
        <v>1168</v>
      </c>
      <c r="K2531" s="98" t="s">
        <v>150436</v>
      </c>
      <c r="L2531" s="98" t="s">
        <v>150437</v>
      </c>
      <c r="M2531" s="98" t="s">
        <v>150438</v>
      </c>
      <c r="N2531" s="98" t="s">
        <v>150439</v>
      </c>
      <c r="O2531" s="101">
        <v>75</v>
      </c>
      <c r="P2531" s="101">
        <v>0</v>
      </c>
      <c r="Q2531" s="101">
        <v>0</v>
      </c>
      <c r="R2531" s="101">
        <v>300</v>
      </c>
    </row>
    <row r="2532">
      <c r="L2532" s="98" t="s">
        <v>150440</v>
      </c>
      <c r="M2532" s="98" t="s">
        <v>150441</v>
      </c>
      <c r="N2532" s="98" t="s">
        <v>150442</v>
      </c>
      <c r="O2532" s="101">
        <v>10</v>
      </c>
      <c r="P2532" s="101">
        <v>85</v>
      </c>
    </row>
    <row r="2533">
      <c r="L2533" s="98" t="s">
        <v>150443</v>
      </c>
      <c r="M2533" s="98" t="s">
        <v>150444</v>
      </c>
      <c r="N2533" s="98" t="s">
        <v>150445</v>
      </c>
      <c r="O2533" s="101">
        <v>1040</v>
      </c>
      <c r="P2533" s="101">
        <v>1040</v>
      </c>
    </row>
    <row r="2534">
      <c r="L2534" s="98" t="s">
        <v>150446</v>
      </c>
      <c r="M2534" s="98" t="s">
        <v>150447</v>
      </c>
      <c r="N2534" s="98" t="s">
        <v>150448</v>
      </c>
      <c r="O2534" s="101">
        <v>9</v>
      </c>
      <c r="P2534" s="101">
        <v>9</v>
      </c>
    </row>
    <row r="2535">
      <c r="L2535" s="98" t="s">
        <v>150449</v>
      </c>
      <c r="M2535" s="98" t="s">
        <v>150450</v>
      </c>
      <c r="N2535" s="98" t="s">
        <v>150451</v>
      </c>
      <c r="O2535" s="101">
        <v>4</v>
      </c>
      <c r="P2535" s="101">
        <v>4</v>
      </c>
    </row>
    <row r="2536">
      <c r="L2536" s="98" t="s">
        <v>150452</v>
      </c>
      <c r="M2536" s="98" t="s">
        <v>150453</v>
      </c>
      <c r="N2536" s="98" t="s">
        <v>150454</v>
      </c>
      <c r="O2536" s="101">
        <v>-25</v>
      </c>
      <c r="P2536" s="101">
        <v>0</v>
      </c>
    </row>
    <row r="2537">
      <c r="L2537" s="98" t="s">
        <v>150455</v>
      </c>
      <c r="M2537" s="98" t="s">
        <v>150456</v>
      </c>
      <c r="N2537" s="98" t="s">
        <v>150457</v>
      </c>
      <c r="O2537" s="101">
        <v>25</v>
      </c>
      <c r="P2537" s="101">
        <v>0</v>
      </c>
    </row>
    <row r="2538">
      <c r="L2538" s="98" t="s">
        <v>150458</v>
      </c>
      <c r="M2538" s="98" t="s">
        <v>150459</v>
      </c>
      <c r="N2538" s="98" t="s">
        <v>150460</v>
      </c>
      <c r="O2538" s="101">
        <v>10</v>
      </c>
      <c r="P2538" s="101">
        <v>10</v>
      </c>
    </row>
    <row r="2539">
      <c r="L2539" s="98" t="s">
        <v>150461</v>
      </c>
      <c r="M2539" s="98" t="s">
        <v>150462</v>
      </c>
      <c r="N2539" s="98" t="s">
        <v>150463</v>
      </c>
      <c r="O2539" s="101">
        <v>10</v>
      </c>
      <c r="P2539" s="101">
        <v>10</v>
      </c>
    </row>
    <row r="2540">
      <c r="K2540" s="96" t="s">
        <v>150464</v>
      </c>
      <c r="O2540" s="85">
        <f>SUM(O2531:O2539)</f>
      </c>
      <c r="P2540" s="85">
        <f>SUM(P2531:P2539)</f>
      </c>
    </row>
    <row r="2541">
      <c r="A2541" s="98" t="s">
        <v>150465</v>
      </c>
      <c r="B2541" s="98" t="s">
        <v>150466</v>
      </c>
      <c r="C2541" s="100">
        <v>598</v>
      </c>
      <c r="D2541" s="98" t="s">
        <v>150467</v>
      </c>
      <c r="E2541" s="98" t="s">
        <v>150468</v>
      </c>
      <c r="J2541" s="101">
        <v>1087</v>
      </c>
      <c r="K2541" s="98" t="s">
        <v>150469</v>
      </c>
      <c r="L2541" s="98" t="s">
        <v>150469</v>
      </c>
      <c r="O2541" s="101">
        <v>0</v>
      </c>
      <c r="P2541" s="101">
        <v>0</v>
      </c>
    </row>
    <row r="2542">
      <c r="K2542" s="96" t="s">
        <v>150470</v>
      </c>
      <c r="O2542" s="85">
        <f>SUM(O2541:O2541)</f>
      </c>
      <c r="P2542" s="85">
        <f>SUM(P2541:P2541)</f>
      </c>
    </row>
    <row r="2543">
      <c r="A2543" s="98" t="s">
        <v>150471</v>
      </c>
      <c r="B2543" s="98" t="s">
        <v>150472</v>
      </c>
      <c r="C2543" s="100">
        <v>598</v>
      </c>
      <c r="D2543" s="98" t="s">
        <v>150473</v>
      </c>
      <c r="E2543" s="98" t="s">
        <v>150474</v>
      </c>
      <c r="F2543" s="104">
        <v>44991</v>
      </c>
      <c r="G2543" s="104">
        <v>45357</v>
      </c>
      <c r="H2543" s="104">
        <v>45777</v>
      </c>
      <c r="I2543" s="104">
        <v>45777</v>
      </c>
      <c r="J2543" s="101">
        <v>1087</v>
      </c>
      <c r="K2543" s="98" t="s">
        <v>150475</v>
      </c>
      <c r="L2543" s="98" t="s">
        <v>150476</v>
      </c>
      <c r="M2543" s="98" t="s">
        <v>150477</v>
      </c>
      <c r="N2543" s="98" t="s">
        <v>150478</v>
      </c>
      <c r="O2543" s="101">
        <v>10</v>
      </c>
      <c r="P2543" s="101">
        <v>85</v>
      </c>
      <c r="Q2543" s="101">
        <v>0</v>
      </c>
      <c r="R2543" s="101">
        <v>776</v>
      </c>
    </row>
    <row r="2544">
      <c r="L2544" s="98" t="s">
        <v>150479</v>
      </c>
      <c r="M2544" s="98" t="s">
        <v>150480</v>
      </c>
      <c r="N2544" s="98" t="s">
        <v>150481</v>
      </c>
      <c r="O2544" s="101">
        <v>75</v>
      </c>
      <c r="P2544" s="101">
        <v>0</v>
      </c>
    </row>
    <row r="2545">
      <c r="L2545" s="98" t="s">
        <v>150482</v>
      </c>
      <c r="M2545" s="98" t="s">
        <v>150483</v>
      </c>
      <c r="N2545" s="98" t="s">
        <v>150484</v>
      </c>
      <c r="O2545" s="101">
        <v>957</v>
      </c>
      <c r="P2545" s="101">
        <v>957</v>
      </c>
    </row>
    <row r="2546">
      <c r="L2546" s="98" t="s">
        <v>150485</v>
      </c>
      <c r="M2546" s="98" t="s">
        <v>150486</v>
      </c>
      <c r="N2546" s="98" t="s">
        <v>150487</v>
      </c>
      <c r="O2546" s="101">
        <v>9</v>
      </c>
      <c r="P2546" s="101">
        <v>9</v>
      </c>
    </row>
    <row r="2547">
      <c r="L2547" s="98" t="s">
        <v>150488</v>
      </c>
      <c r="M2547" s="98" t="s">
        <v>150489</v>
      </c>
      <c r="N2547" s="98" t="s">
        <v>150490</v>
      </c>
      <c r="O2547" s="101">
        <v>4</v>
      </c>
      <c r="P2547" s="101">
        <v>4</v>
      </c>
    </row>
    <row r="2548">
      <c r="L2548" s="98" t="s">
        <v>150491</v>
      </c>
      <c r="M2548" s="98" t="s">
        <v>150492</v>
      </c>
      <c r="N2548" s="98" t="s">
        <v>150493</v>
      </c>
      <c r="O2548" s="101">
        <v>25</v>
      </c>
      <c r="P2548" s="101">
        <v>0</v>
      </c>
    </row>
    <row r="2549">
      <c r="L2549" s="98" t="s">
        <v>150494</v>
      </c>
      <c r="M2549" s="98" t="s">
        <v>150495</v>
      </c>
      <c r="N2549" s="98" t="s">
        <v>150496</v>
      </c>
      <c r="O2549" s="101">
        <v>10</v>
      </c>
      <c r="P2549" s="101">
        <v>10</v>
      </c>
    </row>
    <row r="2550">
      <c r="L2550" s="98" t="s">
        <v>150497</v>
      </c>
      <c r="M2550" s="98" t="s">
        <v>150498</v>
      </c>
      <c r="N2550" s="98" t="s">
        <v>150499</v>
      </c>
      <c r="O2550" s="101">
        <v>10</v>
      </c>
      <c r="P2550" s="101">
        <v>10</v>
      </c>
    </row>
    <row r="2551">
      <c r="K2551" s="96" t="s">
        <v>150500</v>
      </c>
      <c r="O2551" s="85">
        <f>SUM(O2543:O2550)</f>
      </c>
      <c r="P2551" s="85">
        <f>SUM(P2543:P2550)</f>
      </c>
    </row>
    <row r="2552">
      <c r="A2552" s="98" t="s">
        <v>150501</v>
      </c>
      <c r="B2552" s="98" t="s">
        <v>150502</v>
      </c>
      <c r="C2552" s="100">
        <v>598</v>
      </c>
      <c r="D2552" s="98" t="s">
        <v>150503</v>
      </c>
      <c r="E2552" s="98" t="s">
        <v>150504</v>
      </c>
      <c r="F2552" s="104">
        <v>45401</v>
      </c>
      <c r="G2552" s="104">
        <v>45401</v>
      </c>
      <c r="H2552" s="104">
        <v>45777</v>
      </c>
      <c r="J2552" s="101">
        <v>1044</v>
      </c>
      <c r="K2552" s="98" t="s">
        <v>150505</v>
      </c>
      <c r="L2552" s="98" t="s">
        <v>150506</v>
      </c>
      <c r="M2552" s="98" t="s">
        <v>150507</v>
      </c>
      <c r="N2552" s="98" t="s">
        <v>150508</v>
      </c>
      <c r="O2552" s="101">
        <v>10</v>
      </c>
      <c r="P2552" s="101">
        <v>10</v>
      </c>
      <c r="Q2552" s="101">
        <v>0</v>
      </c>
      <c r="R2552" s="101">
        <v>450</v>
      </c>
    </row>
    <row r="2553">
      <c r="L2553" s="98" t="s">
        <v>150509</v>
      </c>
      <c r="M2553" s="98" t="s">
        <v>150510</v>
      </c>
      <c r="N2553" s="98" t="s">
        <v>150511</v>
      </c>
      <c r="O2553" s="101">
        <v>1034</v>
      </c>
      <c r="P2553" s="101">
        <v>1034</v>
      </c>
    </row>
    <row r="2554">
      <c r="L2554" s="98" t="s">
        <v>150512</v>
      </c>
      <c r="M2554" s="98" t="s">
        <v>150513</v>
      </c>
      <c r="N2554" s="98" t="s">
        <v>150514</v>
      </c>
      <c r="O2554" s="101">
        <v>9</v>
      </c>
      <c r="P2554" s="101">
        <v>9</v>
      </c>
    </row>
    <row r="2555">
      <c r="L2555" s="98" t="s">
        <v>150515</v>
      </c>
      <c r="M2555" s="98" t="s">
        <v>150516</v>
      </c>
      <c r="N2555" s="98" t="s">
        <v>150517</v>
      </c>
      <c r="O2555" s="101">
        <v>30</v>
      </c>
      <c r="P2555" s="101">
        <v>30</v>
      </c>
    </row>
    <row r="2556">
      <c r="L2556" s="98" t="s">
        <v>150518</v>
      </c>
      <c r="M2556" s="98" t="s">
        <v>150519</v>
      </c>
      <c r="N2556" s="98" t="s">
        <v>150520</v>
      </c>
      <c r="O2556" s="101">
        <v>4</v>
      </c>
      <c r="P2556" s="101">
        <v>4</v>
      </c>
    </row>
    <row r="2557">
      <c r="L2557" s="98" t="s">
        <v>150521</v>
      </c>
      <c r="M2557" s="98" t="s">
        <v>150522</v>
      </c>
      <c r="N2557" s="98" t="s">
        <v>150523</v>
      </c>
      <c r="O2557" s="101">
        <v>10</v>
      </c>
      <c r="P2557" s="101">
        <v>10</v>
      </c>
    </row>
    <row r="2558">
      <c r="L2558" s="98" t="s">
        <v>150524</v>
      </c>
      <c r="M2558" s="98" t="s">
        <v>150525</v>
      </c>
      <c r="N2558" s="98" t="s">
        <v>150526</v>
      </c>
      <c r="O2558" s="101">
        <v>10</v>
      </c>
      <c r="P2558" s="101">
        <v>10</v>
      </c>
    </row>
    <row r="2559">
      <c r="K2559" s="96" t="s">
        <v>150527</v>
      </c>
      <c r="O2559" s="85">
        <f>SUM(O2552:O2558)</f>
      </c>
      <c r="P2559" s="85">
        <f>SUM(P2552:P2558)</f>
      </c>
    </row>
    <row r="2560">
      <c r="A2560" s="98" t="s">
        <v>150528</v>
      </c>
      <c r="B2560" s="98" t="s">
        <v>150529</v>
      </c>
      <c r="C2560" s="100">
        <v>598</v>
      </c>
      <c r="D2560" s="98" t="s">
        <v>150530</v>
      </c>
      <c r="E2560" s="98" t="s">
        <v>150531</v>
      </c>
      <c r="F2560" s="104">
        <v>45525</v>
      </c>
      <c r="G2560" s="104">
        <v>45525</v>
      </c>
      <c r="H2560" s="104">
        <v>45920</v>
      </c>
      <c r="J2560" s="101">
        <v>1194</v>
      </c>
      <c r="K2560" s="98" t="s">
        <v>150532</v>
      </c>
      <c r="L2560" s="98" t="s">
        <v>150533</v>
      </c>
      <c r="M2560" s="98" t="s">
        <v>150534</v>
      </c>
      <c r="N2560" s="98" t="s">
        <v>150535</v>
      </c>
      <c r="O2560" s="101">
        <v>10</v>
      </c>
      <c r="P2560" s="101">
        <v>75</v>
      </c>
      <c r="Q2560" s="101">
        <v>0</v>
      </c>
      <c r="R2560" s="101">
        <v>700</v>
      </c>
    </row>
    <row r="2561">
      <c r="L2561" s="98" t="s">
        <v>150536</v>
      </c>
      <c r="M2561" s="98" t="s">
        <v>150537</v>
      </c>
      <c r="N2561" s="98" t="s">
        <v>150538</v>
      </c>
      <c r="O2561" s="101">
        <v>75</v>
      </c>
      <c r="P2561" s="101">
        <v>10</v>
      </c>
    </row>
    <row r="2562">
      <c r="L2562" s="98" t="s">
        <v>150539</v>
      </c>
      <c r="M2562" s="98" t="s">
        <v>150540</v>
      </c>
      <c r="N2562" s="98" t="s">
        <v>150541</v>
      </c>
      <c r="O2562" s="101">
        <v>1109</v>
      </c>
      <c r="P2562" s="101">
        <v>1109</v>
      </c>
    </row>
    <row r="2563">
      <c r="L2563" s="98" t="s">
        <v>150542</v>
      </c>
      <c r="M2563" s="98" t="s">
        <v>150543</v>
      </c>
      <c r="N2563" s="98" t="s">
        <v>150544</v>
      </c>
      <c r="O2563" s="101">
        <v>119.40000000000001</v>
      </c>
      <c r="P2563" s="101">
        <v>0</v>
      </c>
    </row>
    <row r="2564">
      <c r="L2564" s="98" t="s">
        <v>150545</v>
      </c>
      <c r="M2564" s="98" t="s">
        <v>150546</v>
      </c>
      <c r="N2564" s="98" t="s">
        <v>150547</v>
      </c>
      <c r="O2564" s="101">
        <v>9</v>
      </c>
      <c r="P2564" s="101">
        <v>9</v>
      </c>
    </row>
    <row r="2565">
      <c r="L2565" s="98" t="s">
        <v>150548</v>
      </c>
      <c r="M2565" s="98" t="s">
        <v>150549</v>
      </c>
      <c r="N2565" s="98" t="s">
        <v>150550</v>
      </c>
      <c r="O2565" s="101">
        <v>30</v>
      </c>
      <c r="P2565" s="101">
        <v>30</v>
      </c>
    </row>
    <row r="2566">
      <c r="L2566" s="98" t="s">
        <v>150551</v>
      </c>
      <c r="M2566" s="98" t="s">
        <v>150552</v>
      </c>
      <c r="N2566" s="98" t="s">
        <v>150553</v>
      </c>
      <c r="O2566" s="101">
        <v>4</v>
      </c>
      <c r="P2566" s="101">
        <v>4</v>
      </c>
    </row>
    <row r="2567">
      <c r="L2567" s="98" t="s">
        <v>150554</v>
      </c>
      <c r="M2567" s="98" t="s">
        <v>150555</v>
      </c>
      <c r="N2567" s="98" t="s">
        <v>150556</v>
      </c>
      <c r="O2567" s="101">
        <v>25</v>
      </c>
      <c r="P2567" s="101">
        <v>0</v>
      </c>
    </row>
    <row r="2568">
      <c r="L2568" s="98" t="s">
        <v>150557</v>
      </c>
      <c r="M2568" s="98" t="s">
        <v>150558</v>
      </c>
      <c r="N2568" s="98" t="s">
        <v>150559</v>
      </c>
      <c r="O2568" s="101">
        <v>10</v>
      </c>
      <c r="P2568" s="101">
        <v>10</v>
      </c>
    </row>
    <row r="2569">
      <c r="L2569" s="98" t="s">
        <v>150560</v>
      </c>
      <c r="M2569" s="98" t="s">
        <v>150561</v>
      </c>
      <c r="N2569" s="98" t="s">
        <v>150562</v>
      </c>
      <c r="O2569" s="101">
        <v>10</v>
      </c>
      <c r="P2569" s="101">
        <v>10</v>
      </c>
    </row>
    <row r="2570">
      <c r="K2570" s="96" t="s">
        <v>150563</v>
      </c>
      <c r="O2570" s="85">
        <f>SUM(O2560:O2569)</f>
      </c>
      <c r="P2570" s="85">
        <f>SUM(P2560:P2569)</f>
      </c>
    </row>
    <row r="2571">
      <c r="A2571" s="98" t="s">
        <v>150564</v>
      </c>
      <c r="B2571" s="98" t="s">
        <v>150565</v>
      </c>
      <c r="C2571" s="100">
        <v>598</v>
      </c>
      <c r="D2571" s="98" t="s">
        <v>150566</v>
      </c>
      <c r="E2571" s="98" t="s">
        <v>150567</v>
      </c>
      <c r="F2571" s="104">
        <v>44285</v>
      </c>
      <c r="G2571" s="104">
        <v>45412</v>
      </c>
      <c r="H2571" s="104">
        <v>45808</v>
      </c>
      <c r="J2571" s="101">
        <v>1093</v>
      </c>
      <c r="K2571" s="98" t="s">
        <v>150568</v>
      </c>
      <c r="L2571" s="98" t="s">
        <v>150569</v>
      </c>
      <c r="M2571" s="98" t="s">
        <v>150570</v>
      </c>
      <c r="N2571" s="98" t="s">
        <v>150571</v>
      </c>
      <c r="O2571" s="101">
        <v>10</v>
      </c>
      <c r="P2571" s="101">
        <v>10</v>
      </c>
      <c r="Q2571" s="101">
        <v>0</v>
      </c>
      <c r="R2571" s="101">
        <v>300</v>
      </c>
    </row>
    <row r="2572">
      <c r="L2572" s="98" t="s">
        <v>150572</v>
      </c>
      <c r="M2572" s="98" t="s">
        <v>150573</v>
      </c>
      <c r="N2572" s="98" t="s">
        <v>150574</v>
      </c>
      <c r="O2572" s="101">
        <v>1080</v>
      </c>
      <c r="P2572" s="101">
        <v>1080</v>
      </c>
    </row>
    <row r="2573">
      <c r="L2573" s="98" t="s">
        <v>150575</v>
      </c>
      <c r="M2573" s="98" t="s">
        <v>150576</v>
      </c>
      <c r="N2573" s="98" t="s">
        <v>150577</v>
      </c>
      <c r="O2573" s="101">
        <v>9</v>
      </c>
      <c r="P2573" s="101">
        <v>9</v>
      </c>
    </row>
    <row r="2574">
      <c r="L2574" s="98" t="s">
        <v>150578</v>
      </c>
      <c r="M2574" s="98" t="s">
        <v>150579</v>
      </c>
      <c r="N2574" s="98" t="s">
        <v>150580</v>
      </c>
      <c r="O2574" s="101">
        <v>4</v>
      </c>
      <c r="P2574" s="101">
        <v>4</v>
      </c>
    </row>
    <row r="2575">
      <c r="L2575" s="98" t="s">
        <v>150581</v>
      </c>
      <c r="M2575" s="98" t="s">
        <v>150582</v>
      </c>
      <c r="N2575" s="98" t="s">
        <v>150583</v>
      </c>
      <c r="O2575" s="101">
        <v>-25</v>
      </c>
      <c r="P2575" s="101">
        <v>0</v>
      </c>
    </row>
    <row r="2576">
      <c r="L2576" s="98" t="s">
        <v>150584</v>
      </c>
      <c r="M2576" s="98" t="s">
        <v>150585</v>
      </c>
      <c r="N2576" s="98" t="s">
        <v>150586</v>
      </c>
      <c r="O2576" s="101">
        <v>25</v>
      </c>
      <c r="P2576" s="101">
        <v>0</v>
      </c>
    </row>
    <row r="2577">
      <c r="L2577" s="98" t="s">
        <v>150587</v>
      </c>
      <c r="M2577" s="98" t="s">
        <v>150588</v>
      </c>
      <c r="N2577" s="98" t="s">
        <v>150589</v>
      </c>
      <c r="O2577" s="101">
        <v>10</v>
      </c>
      <c r="P2577" s="101">
        <v>10</v>
      </c>
    </row>
    <row r="2578">
      <c r="L2578" s="98" t="s">
        <v>150590</v>
      </c>
      <c r="M2578" s="98" t="s">
        <v>150591</v>
      </c>
      <c r="N2578" s="98" t="s">
        <v>150592</v>
      </c>
      <c r="O2578" s="101">
        <v>10</v>
      </c>
      <c r="P2578" s="101">
        <v>10</v>
      </c>
    </row>
    <row r="2579">
      <c r="K2579" s="96" t="s">
        <v>150593</v>
      </c>
      <c r="O2579" s="85">
        <f>SUM(O2571:O2578)</f>
      </c>
      <c r="P2579" s="85">
        <f>SUM(P2571:P2578)</f>
      </c>
    </row>
    <row r="2580">
      <c r="A2580" s="98" t="s">
        <v>150594</v>
      </c>
      <c r="B2580" s="98" t="s">
        <v>150595</v>
      </c>
      <c r="C2580" s="100">
        <v>598</v>
      </c>
      <c r="D2580" s="98" t="s">
        <v>150596</v>
      </c>
      <c r="E2580" s="98" t="s">
        <v>150597</v>
      </c>
      <c r="F2580" s="104">
        <v>45561</v>
      </c>
      <c r="G2580" s="104">
        <v>45561</v>
      </c>
      <c r="H2580" s="104">
        <v>45955</v>
      </c>
      <c r="J2580" s="101">
        <v>1119</v>
      </c>
      <c r="K2580" s="98" t="s">
        <v>150598</v>
      </c>
      <c r="L2580" s="98" t="s">
        <v>150599</v>
      </c>
      <c r="M2580" s="98" t="s">
        <v>150600</v>
      </c>
      <c r="N2580" s="98" t="s">
        <v>150601</v>
      </c>
      <c r="O2580" s="101">
        <v>10</v>
      </c>
      <c r="P2580" s="101">
        <v>10</v>
      </c>
      <c r="Q2580" s="101">
        <v>0</v>
      </c>
      <c r="R2580" s="101">
        <v>1100</v>
      </c>
    </row>
    <row r="2581">
      <c r="L2581" s="98" t="s">
        <v>150602</v>
      </c>
      <c r="M2581" s="98" t="s">
        <v>150603</v>
      </c>
      <c r="N2581" s="98" t="s">
        <v>150604</v>
      </c>
      <c r="O2581" s="101">
        <v>1109</v>
      </c>
      <c r="P2581" s="101">
        <v>1109</v>
      </c>
    </row>
    <row r="2582">
      <c r="L2582" s="98" t="s">
        <v>150605</v>
      </c>
      <c r="M2582" s="98" t="s">
        <v>150606</v>
      </c>
      <c r="N2582" s="98" t="s">
        <v>150607</v>
      </c>
      <c r="O2582" s="101">
        <v>9</v>
      </c>
      <c r="P2582" s="101">
        <v>9</v>
      </c>
    </row>
    <row r="2583">
      <c r="L2583" s="98" t="s">
        <v>150608</v>
      </c>
      <c r="M2583" s="98" t="s">
        <v>150609</v>
      </c>
      <c r="N2583" s="98" t="s">
        <v>150610</v>
      </c>
      <c r="O2583" s="101">
        <v>30</v>
      </c>
      <c r="P2583" s="101">
        <v>30</v>
      </c>
    </row>
    <row r="2584">
      <c r="L2584" s="98" t="s">
        <v>150611</v>
      </c>
      <c r="M2584" s="98" t="s">
        <v>150612</v>
      </c>
      <c r="N2584" s="98" t="s">
        <v>150613</v>
      </c>
      <c r="O2584" s="101">
        <v>4</v>
      </c>
      <c r="P2584" s="101">
        <v>4</v>
      </c>
    </row>
    <row r="2585">
      <c r="L2585" s="98" t="s">
        <v>150614</v>
      </c>
      <c r="M2585" s="98" t="s">
        <v>150615</v>
      </c>
      <c r="N2585" s="98" t="s">
        <v>150616</v>
      </c>
      <c r="O2585" s="101">
        <v>10</v>
      </c>
      <c r="P2585" s="101">
        <v>10</v>
      </c>
    </row>
    <row r="2586">
      <c r="L2586" s="98" t="s">
        <v>150617</v>
      </c>
      <c r="M2586" s="98" t="s">
        <v>150618</v>
      </c>
      <c r="N2586" s="98" t="s">
        <v>150619</v>
      </c>
      <c r="O2586" s="101">
        <v>10</v>
      </c>
      <c r="P2586" s="101">
        <v>10</v>
      </c>
    </row>
    <row r="2587">
      <c r="K2587" s="96" t="s">
        <v>150620</v>
      </c>
      <c r="O2587" s="85">
        <f>SUM(O2580:O2586)</f>
      </c>
      <c r="P2587" s="85">
        <f>SUM(P2580:P2586)</f>
      </c>
    </row>
    <row r="2588">
      <c r="A2588" s="98" t="s">
        <v>150621</v>
      </c>
      <c r="B2588" s="98" t="s">
        <v>150622</v>
      </c>
      <c r="C2588" s="100">
        <v>598</v>
      </c>
      <c r="D2588" s="98" t="s">
        <v>150623</v>
      </c>
      <c r="E2588" s="98" t="s">
        <v>150624</v>
      </c>
      <c r="F2588" s="104">
        <v>45663</v>
      </c>
      <c r="G2588" s="104">
        <v>45663</v>
      </c>
      <c r="H2588" s="104">
        <v>46058</v>
      </c>
      <c r="J2588" s="101">
        <v>1057</v>
      </c>
      <c r="K2588" s="98" t="s">
        <v>150625</v>
      </c>
      <c r="L2588" s="98" t="s">
        <v>150626</v>
      </c>
      <c r="M2588" s="98" t="s">
        <v>150627</v>
      </c>
      <c r="N2588" s="98" t="s">
        <v>150628</v>
      </c>
      <c r="O2588" s="101">
        <v>75</v>
      </c>
      <c r="P2588" s="101">
        <v>75</v>
      </c>
      <c r="Q2588" s="101">
        <v>0</v>
      </c>
      <c r="R2588" s="101">
        <v>700</v>
      </c>
    </row>
    <row r="2589">
      <c r="L2589" s="98" t="s">
        <v>150629</v>
      </c>
      <c r="M2589" s="98" t="s">
        <v>150630</v>
      </c>
      <c r="N2589" s="98" t="s">
        <v>150631</v>
      </c>
      <c r="O2589" s="101">
        <v>1057</v>
      </c>
      <c r="P2589" s="101">
        <v>1057</v>
      </c>
    </row>
    <row r="2590">
      <c r="L2590" s="98" t="s">
        <v>150632</v>
      </c>
      <c r="M2590" s="98" t="s">
        <v>150633</v>
      </c>
      <c r="N2590" s="98" t="s">
        <v>150634</v>
      </c>
      <c r="O2590" s="101">
        <v>9</v>
      </c>
      <c r="P2590" s="101">
        <v>9</v>
      </c>
    </row>
    <row r="2591">
      <c r="L2591" s="98" t="s">
        <v>150635</v>
      </c>
      <c r="M2591" s="98" t="s">
        <v>150636</v>
      </c>
      <c r="N2591" s="98" t="s">
        <v>150637</v>
      </c>
      <c r="O2591" s="101">
        <v>30</v>
      </c>
      <c r="P2591" s="101">
        <v>30</v>
      </c>
    </row>
    <row r="2592">
      <c r="L2592" s="98" t="s">
        <v>150638</v>
      </c>
      <c r="M2592" s="98" t="s">
        <v>150639</v>
      </c>
      <c r="N2592" s="98" t="s">
        <v>150640</v>
      </c>
      <c r="O2592" s="101">
        <v>4</v>
      </c>
      <c r="P2592" s="101">
        <v>4</v>
      </c>
    </row>
    <row r="2593">
      <c r="L2593" s="98" t="s">
        <v>150641</v>
      </c>
      <c r="M2593" s="98" t="s">
        <v>150642</v>
      </c>
      <c r="N2593" s="98" t="s">
        <v>150643</v>
      </c>
      <c r="O2593" s="101">
        <v>10</v>
      </c>
      <c r="P2593" s="101">
        <v>10</v>
      </c>
    </row>
    <row r="2594">
      <c r="L2594" s="98" t="s">
        <v>150644</v>
      </c>
      <c r="M2594" s="98" t="s">
        <v>150645</v>
      </c>
      <c r="N2594" s="98" t="s">
        <v>150646</v>
      </c>
      <c r="O2594" s="101">
        <v>10</v>
      </c>
      <c r="P2594" s="101">
        <v>10</v>
      </c>
    </row>
    <row r="2595">
      <c r="K2595" s="96" t="s">
        <v>150647</v>
      </c>
      <c r="O2595" s="85">
        <f>SUM(O2588:O2594)</f>
      </c>
      <c r="P2595" s="85">
        <f>SUM(P2588:P2594)</f>
      </c>
    </row>
    <row r="2596">
      <c r="A2596" s="98" t="s">
        <v>150648</v>
      </c>
      <c r="B2596" s="98" t="s">
        <v>150649</v>
      </c>
      <c r="C2596" s="100">
        <v>598</v>
      </c>
      <c r="D2596" s="98" t="s">
        <v>150650</v>
      </c>
      <c r="E2596" s="98" t="s">
        <v>150651</v>
      </c>
      <c r="F2596" s="104">
        <v>44932</v>
      </c>
      <c r="G2596" s="104">
        <v>45479</v>
      </c>
      <c r="H2596" s="104">
        <v>45843</v>
      </c>
      <c r="J2596" s="101">
        <v>1158</v>
      </c>
      <c r="K2596" s="98" t="s">
        <v>150652</v>
      </c>
      <c r="L2596" s="98" t="s">
        <v>150653</v>
      </c>
      <c r="M2596" s="98" t="s">
        <v>150654</v>
      </c>
      <c r="N2596" s="98" t="s">
        <v>150655</v>
      </c>
      <c r="O2596" s="101">
        <v>75</v>
      </c>
      <c r="P2596" s="101">
        <v>75</v>
      </c>
      <c r="Q2596" s="101">
        <v>0</v>
      </c>
      <c r="R2596" s="101">
        <v>1226</v>
      </c>
    </row>
    <row r="2597">
      <c r="L2597" s="98" t="s">
        <v>150656</v>
      </c>
      <c r="M2597" s="98" t="s">
        <v>150657</v>
      </c>
      <c r="N2597" s="98" t="s">
        <v>150658</v>
      </c>
      <c r="O2597" s="101">
        <v>1109</v>
      </c>
      <c r="P2597" s="101">
        <v>1109</v>
      </c>
    </row>
    <row r="2598">
      <c r="L2598" s="98" t="s">
        <v>150659</v>
      </c>
      <c r="M2598" s="98" t="s">
        <v>150660</v>
      </c>
      <c r="N2598" s="98" t="s">
        <v>150661</v>
      </c>
      <c r="O2598" s="101">
        <v>9</v>
      </c>
      <c r="P2598" s="101">
        <v>9</v>
      </c>
    </row>
    <row r="2599">
      <c r="L2599" s="98" t="s">
        <v>150662</v>
      </c>
      <c r="M2599" s="98" t="s">
        <v>150663</v>
      </c>
      <c r="N2599" s="98" t="s">
        <v>150664</v>
      </c>
      <c r="O2599" s="101">
        <v>4</v>
      </c>
      <c r="P2599" s="101">
        <v>4</v>
      </c>
    </row>
    <row r="2600">
      <c r="L2600" s="98" t="s">
        <v>150665</v>
      </c>
      <c r="M2600" s="98" t="s">
        <v>150666</v>
      </c>
      <c r="N2600" s="98" t="s">
        <v>150667</v>
      </c>
      <c r="O2600" s="101">
        <v>25</v>
      </c>
      <c r="P2600" s="101">
        <v>0</v>
      </c>
    </row>
    <row r="2601">
      <c r="L2601" s="98" t="s">
        <v>150668</v>
      </c>
      <c r="M2601" s="98" t="s">
        <v>150669</v>
      </c>
      <c r="N2601" s="98" t="s">
        <v>150670</v>
      </c>
      <c r="O2601" s="101">
        <v>10</v>
      </c>
      <c r="P2601" s="101">
        <v>10</v>
      </c>
    </row>
    <row r="2602">
      <c r="L2602" s="98" t="s">
        <v>150671</v>
      </c>
      <c r="M2602" s="98" t="s">
        <v>150672</v>
      </c>
      <c r="N2602" s="98" t="s">
        <v>150673</v>
      </c>
      <c r="O2602" s="101">
        <v>10</v>
      </c>
      <c r="P2602" s="101">
        <v>10</v>
      </c>
    </row>
    <row r="2603">
      <c r="K2603" s="96" t="s">
        <v>150674</v>
      </c>
      <c r="O2603" s="85">
        <f>SUM(O2596:O2602)</f>
      </c>
      <c r="P2603" s="85">
        <f>SUM(P2596:P2602)</f>
      </c>
    </row>
    <row r="2604">
      <c r="A2604" s="98" t="s">
        <v>150675</v>
      </c>
      <c r="B2604" s="98" t="s">
        <v>150676</v>
      </c>
      <c r="C2604" s="100">
        <v>598</v>
      </c>
      <c r="D2604" s="98" t="s">
        <v>150677</v>
      </c>
      <c r="E2604" s="98" t="s">
        <v>150678</v>
      </c>
      <c r="F2604" s="104">
        <v>45744</v>
      </c>
      <c r="G2604" s="104">
        <v>45744</v>
      </c>
      <c r="H2604" s="104">
        <v>46139</v>
      </c>
      <c r="J2604" s="101">
        <v>1077</v>
      </c>
      <c r="K2604" s="98" t="s">
        <v>150679</v>
      </c>
      <c r="L2604" s="98" t="s">
        <v>150680</v>
      </c>
      <c r="M2604" s="98" t="s">
        <v>150681</v>
      </c>
      <c r="N2604" s="98" t="s">
        <v>150682</v>
      </c>
      <c r="O2604" s="101">
        <v>75</v>
      </c>
      <c r="P2604" s="101">
        <v>75</v>
      </c>
      <c r="Q2604" s="101">
        <v>0</v>
      </c>
      <c r="R2604" s="101">
        <v>300</v>
      </c>
    </row>
    <row r="2605">
      <c r="L2605" s="98" t="s">
        <v>150683</v>
      </c>
      <c r="M2605" s="98" t="s">
        <v>150684</v>
      </c>
      <c r="N2605" s="98" t="s">
        <v>150685</v>
      </c>
      <c r="O2605" s="101">
        <v>1002</v>
      </c>
      <c r="P2605" s="101">
        <v>1002</v>
      </c>
    </row>
    <row r="2606">
      <c r="L2606" s="98" t="s">
        <v>150686</v>
      </c>
      <c r="M2606" s="98" t="s">
        <v>150687</v>
      </c>
      <c r="N2606" s="98" t="s">
        <v>150688</v>
      </c>
      <c r="O2606" s="101">
        <v>9</v>
      </c>
      <c r="P2606" s="101">
        <v>9</v>
      </c>
    </row>
    <row r="2607">
      <c r="L2607" s="98" t="s">
        <v>150689</v>
      </c>
      <c r="M2607" s="98" t="s">
        <v>150690</v>
      </c>
      <c r="N2607" s="98" t="s">
        <v>150691</v>
      </c>
      <c r="O2607" s="101">
        <v>4</v>
      </c>
      <c r="P2607" s="101">
        <v>4</v>
      </c>
    </row>
    <row r="2608">
      <c r="L2608" s="98" t="s">
        <v>150692</v>
      </c>
      <c r="M2608" s="98" t="s">
        <v>150693</v>
      </c>
      <c r="N2608" s="98" t="s">
        <v>150694</v>
      </c>
      <c r="O2608" s="101">
        <v>10</v>
      </c>
      <c r="P2608" s="101">
        <v>10</v>
      </c>
    </row>
    <row r="2609">
      <c r="L2609" s="98" t="s">
        <v>150695</v>
      </c>
      <c r="M2609" s="98" t="s">
        <v>150696</v>
      </c>
      <c r="N2609" s="98" t="s">
        <v>150697</v>
      </c>
      <c r="O2609" s="101">
        <v>10</v>
      </c>
      <c r="P2609" s="101">
        <v>10</v>
      </c>
    </row>
    <row r="2610">
      <c r="K2610" s="96" t="s">
        <v>150698</v>
      </c>
      <c r="O2610" s="85">
        <f>SUM(O2604:O2609)</f>
      </c>
      <c r="P2610" s="85">
        <f>SUM(P2604:P2609)</f>
      </c>
    </row>
    <row r="2611">
      <c r="A2611" s="98" t="s">
        <v>150699</v>
      </c>
      <c r="B2611" s="98" t="s">
        <v>150700</v>
      </c>
      <c r="C2611" s="100">
        <v>598</v>
      </c>
      <c r="D2611" s="98" t="s">
        <v>150701</v>
      </c>
      <c r="E2611" s="98" t="s">
        <v>150702</v>
      </c>
      <c r="J2611" s="101">
        <v>1077</v>
      </c>
      <c r="K2611" s="98" t="s">
        <v>150703</v>
      </c>
      <c r="L2611" s="98" t="s">
        <v>150703</v>
      </c>
      <c r="O2611" s="101">
        <v>0</v>
      </c>
      <c r="P2611" s="101">
        <v>0</v>
      </c>
      <c r="R2611" s="101">
        <v>0</v>
      </c>
    </row>
    <row r="2612">
      <c r="K2612" s="96" t="s">
        <v>150704</v>
      </c>
      <c r="O2612" s="85">
        <f>SUM(O2611:O2611)</f>
      </c>
      <c r="P2612" s="85">
        <f>SUM(P2611:P2611)</f>
      </c>
    </row>
    <row r="2613">
      <c r="A2613" s="98" t="s">
        <v>150705</v>
      </c>
      <c r="B2613" s="98" t="s">
        <v>150706</v>
      </c>
      <c r="C2613" s="100">
        <v>598</v>
      </c>
      <c r="D2613" s="98" t="s">
        <v>150707</v>
      </c>
      <c r="E2613" s="98" t="s">
        <v>150708</v>
      </c>
      <c r="F2613" s="104">
        <v>45297</v>
      </c>
      <c r="G2613" s="104">
        <v>45689</v>
      </c>
      <c r="H2613" s="104">
        <v>46081</v>
      </c>
      <c r="J2613" s="101">
        <v>1083</v>
      </c>
      <c r="K2613" s="98" t="s">
        <v>150709</v>
      </c>
      <c r="L2613" s="98" t="s">
        <v>150710</v>
      </c>
      <c r="M2613" s="98" t="s">
        <v>150711</v>
      </c>
      <c r="N2613" s="98" t="s">
        <v>150712</v>
      </c>
      <c r="O2613" s="101">
        <v>1093</v>
      </c>
      <c r="P2613" s="101">
        <v>1093</v>
      </c>
      <c r="Q2613" s="101">
        <v>0</v>
      </c>
      <c r="R2613" s="101">
        <v>300</v>
      </c>
    </row>
    <row r="2614">
      <c r="L2614" s="98" t="s">
        <v>150713</v>
      </c>
      <c r="M2614" s="98" t="s">
        <v>150714</v>
      </c>
      <c r="N2614" s="98" t="s">
        <v>150715</v>
      </c>
      <c r="O2614" s="101">
        <v>9</v>
      </c>
      <c r="P2614" s="101">
        <v>9</v>
      </c>
    </row>
    <row r="2615">
      <c r="L2615" s="98" t="s">
        <v>150716</v>
      </c>
      <c r="M2615" s="98" t="s">
        <v>150717</v>
      </c>
      <c r="N2615" s="98" t="s">
        <v>150718</v>
      </c>
      <c r="O2615" s="101">
        <v>4</v>
      </c>
      <c r="P2615" s="101">
        <v>4</v>
      </c>
    </row>
    <row r="2616">
      <c r="L2616" s="98" t="s">
        <v>150719</v>
      </c>
      <c r="M2616" s="98" t="s">
        <v>150720</v>
      </c>
      <c r="N2616" s="98" t="s">
        <v>150721</v>
      </c>
      <c r="O2616" s="101">
        <v>10</v>
      </c>
      <c r="P2616" s="101">
        <v>10</v>
      </c>
    </row>
    <row r="2617">
      <c r="L2617" s="98" t="s">
        <v>150722</v>
      </c>
      <c r="M2617" s="98" t="s">
        <v>150723</v>
      </c>
      <c r="N2617" s="98" t="s">
        <v>150724</v>
      </c>
      <c r="O2617" s="101">
        <v>10</v>
      </c>
      <c r="P2617" s="101">
        <v>10</v>
      </c>
    </row>
    <row r="2618">
      <c r="K2618" s="96" t="s">
        <v>150725</v>
      </c>
      <c r="O2618" s="85">
        <f>SUM(O2613:O2617)</f>
      </c>
      <c r="P2618" s="85">
        <f>SUM(P2613:P2617)</f>
      </c>
    </row>
    <row r="2619">
      <c r="A2619" s="98" t="s">
        <v>150726</v>
      </c>
      <c r="B2619" s="98" t="s">
        <v>150727</v>
      </c>
      <c r="C2619" s="100">
        <v>598</v>
      </c>
      <c r="D2619" s="98" t="s">
        <v>150728</v>
      </c>
      <c r="E2619" s="98" t="s">
        <v>150729</v>
      </c>
      <c r="J2619" s="101">
        <v>1077</v>
      </c>
      <c r="K2619" s="98" t="s">
        <v>150730</v>
      </c>
      <c r="L2619" s="98" t="s">
        <v>150730</v>
      </c>
      <c r="O2619" s="101">
        <v>0</v>
      </c>
      <c r="P2619" s="101">
        <v>0</v>
      </c>
      <c r="R2619" s="101">
        <v>0</v>
      </c>
    </row>
    <row r="2620">
      <c r="K2620" s="96" t="s">
        <v>150731</v>
      </c>
      <c r="O2620" s="85">
        <f>SUM(O2619:O2619)</f>
      </c>
      <c r="P2620" s="85">
        <f>SUM(P2619:P2619)</f>
      </c>
    </row>
    <row r="2621">
      <c r="A2621" s="98" t="s">
        <v>150732</v>
      </c>
      <c r="B2621" s="98" t="s">
        <v>150733</v>
      </c>
      <c r="C2621" s="100">
        <v>598</v>
      </c>
      <c r="D2621" s="98" t="s">
        <v>150734</v>
      </c>
      <c r="E2621" s="98" t="s">
        <v>150735</v>
      </c>
      <c r="F2621" s="104">
        <v>45483</v>
      </c>
      <c r="G2621" s="104">
        <v>45483</v>
      </c>
      <c r="H2621" s="104">
        <v>45847</v>
      </c>
      <c r="J2621" s="101">
        <v>1284</v>
      </c>
      <c r="K2621" s="98" t="s">
        <v>150736</v>
      </c>
      <c r="L2621" s="98" t="s">
        <v>150737</v>
      </c>
      <c r="M2621" s="98" t="s">
        <v>150738</v>
      </c>
      <c r="N2621" s="98" t="s">
        <v>150739</v>
      </c>
      <c r="O2621" s="101">
        <v>175</v>
      </c>
      <c r="P2621" s="101">
        <v>175</v>
      </c>
      <c r="Q2621" s="101">
        <v>0</v>
      </c>
      <c r="R2621" s="101">
        <v>400</v>
      </c>
    </row>
    <row r="2622">
      <c r="L2622" s="98" t="s">
        <v>150740</v>
      </c>
      <c r="M2622" s="98" t="s">
        <v>150741</v>
      </c>
      <c r="N2622" s="98" t="s">
        <v>150742</v>
      </c>
      <c r="O2622" s="101">
        <v>1109</v>
      </c>
      <c r="P2622" s="101">
        <v>1109</v>
      </c>
    </row>
    <row r="2623">
      <c r="L2623" s="98" t="s">
        <v>150743</v>
      </c>
      <c r="M2623" s="98" t="s">
        <v>150744</v>
      </c>
      <c r="N2623" s="98" t="s">
        <v>150745</v>
      </c>
      <c r="O2623" s="101">
        <v>9</v>
      </c>
      <c r="P2623" s="101">
        <v>9</v>
      </c>
    </row>
    <row r="2624">
      <c r="L2624" s="98" t="s">
        <v>150746</v>
      </c>
      <c r="M2624" s="98" t="s">
        <v>150747</v>
      </c>
      <c r="N2624" s="98" t="s">
        <v>150748</v>
      </c>
      <c r="O2624" s="101">
        <v>4</v>
      </c>
      <c r="P2624" s="101">
        <v>4</v>
      </c>
    </row>
    <row r="2625">
      <c r="L2625" s="98" t="s">
        <v>150749</v>
      </c>
      <c r="M2625" s="98" t="s">
        <v>150750</v>
      </c>
      <c r="N2625" s="98" t="s">
        <v>150751</v>
      </c>
      <c r="O2625" s="101">
        <v>10</v>
      </c>
      <c r="P2625" s="101">
        <v>10</v>
      </c>
    </row>
    <row r="2626">
      <c r="L2626" s="98" t="s">
        <v>150752</v>
      </c>
      <c r="M2626" s="98" t="s">
        <v>150753</v>
      </c>
      <c r="N2626" s="98" t="s">
        <v>150754</v>
      </c>
      <c r="O2626" s="101">
        <v>10</v>
      </c>
      <c r="P2626" s="101">
        <v>10</v>
      </c>
    </row>
    <row r="2627">
      <c r="K2627" s="96" t="s">
        <v>150755</v>
      </c>
      <c r="O2627" s="85">
        <f>SUM(O2621:O2626)</f>
      </c>
      <c r="P2627" s="85">
        <f>SUM(P2621:P2626)</f>
      </c>
    </row>
    <row r="2628">
      <c r="A2628" s="98" t="s">
        <v>150756</v>
      </c>
      <c r="B2628" s="98" t="s">
        <v>150757</v>
      </c>
      <c r="C2628" s="100">
        <v>598</v>
      </c>
      <c r="D2628" s="98" t="s">
        <v>150758</v>
      </c>
      <c r="E2628" s="98" t="s">
        <v>150759</v>
      </c>
      <c r="F2628" s="104">
        <v>45635</v>
      </c>
      <c r="G2628" s="104">
        <v>45635</v>
      </c>
      <c r="H2628" s="104">
        <v>46030</v>
      </c>
      <c r="J2628" s="101">
        <v>1257</v>
      </c>
      <c r="K2628" s="98" t="s">
        <v>150760</v>
      </c>
      <c r="L2628" s="98" t="s">
        <v>150761</v>
      </c>
      <c r="M2628" s="98" t="s">
        <v>150762</v>
      </c>
      <c r="N2628" s="98" t="s">
        <v>150763</v>
      </c>
      <c r="O2628" s="101">
        <v>200</v>
      </c>
      <c r="P2628" s="101">
        <v>200</v>
      </c>
      <c r="Q2628" s="101">
        <v>-114.39</v>
      </c>
      <c r="R2628" s="101">
        <v>400</v>
      </c>
    </row>
    <row r="2629">
      <c r="L2629" s="98" t="s">
        <v>150764</v>
      </c>
      <c r="M2629" s="98" t="s">
        <v>150765</v>
      </c>
      <c r="N2629" s="98" t="s">
        <v>150766</v>
      </c>
      <c r="O2629" s="101">
        <v>1057</v>
      </c>
      <c r="P2629" s="101">
        <v>1057</v>
      </c>
    </row>
    <row r="2630">
      <c r="L2630" s="98" t="s">
        <v>150767</v>
      </c>
      <c r="M2630" s="98" t="s">
        <v>150768</v>
      </c>
      <c r="N2630" s="98" t="s">
        <v>150769</v>
      </c>
      <c r="O2630" s="101">
        <v>9</v>
      </c>
      <c r="P2630" s="101">
        <v>9</v>
      </c>
    </row>
    <row r="2631">
      <c r="L2631" s="98" t="s">
        <v>150770</v>
      </c>
      <c r="M2631" s="98" t="s">
        <v>150771</v>
      </c>
      <c r="N2631" s="98" t="s">
        <v>150772</v>
      </c>
      <c r="O2631" s="101">
        <v>30</v>
      </c>
      <c r="P2631" s="101">
        <v>30</v>
      </c>
    </row>
    <row r="2632">
      <c r="L2632" s="98" t="s">
        <v>150773</v>
      </c>
      <c r="M2632" s="98" t="s">
        <v>150774</v>
      </c>
      <c r="N2632" s="98" t="s">
        <v>150775</v>
      </c>
      <c r="O2632" s="101">
        <v>4</v>
      </c>
      <c r="P2632" s="101">
        <v>4</v>
      </c>
    </row>
    <row r="2633">
      <c r="L2633" s="98" t="s">
        <v>150776</v>
      </c>
      <c r="M2633" s="98" t="s">
        <v>150777</v>
      </c>
      <c r="N2633" s="98" t="s">
        <v>150778</v>
      </c>
      <c r="O2633" s="101">
        <v>25</v>
      </c>
      <c r="P2633" s="101">
        <v>0</v>
      </c>
    </row>
    <row r="2634">
      <c r="L2634" s="98" t="s">
        <v>150779</v>
      </c>
      <c r="M2634" s="98" t="s">
        <v>150780</v>
      </c>
      <c r="N2634" s="98" t="s">
        <v>150781</v>
      </c>
      <c r="O2634" s="101">
        <v>10</v>
      </c>
      <c r="P2634" s="101">
        <v>10</v>
      </c>
    </row>
    <row r="2635">
      <c r="L2635" s="98" t="s">
        <v>150782</v>
      </c>
      <c r="M2635" s="98" t="s">
        <v>150783</v>
      </c>
      <c r="N2635" s="98" t="s">
        <v>150784</v>
      </c>
      <c r="O2635" s="101">
        <v>10</v>
      </c>
      <c r="P2635" s="101">
        <v>10</v>
      </c>
    </row>
    <row r="2636">
      <c r="K2636" s="96" t="s">
        <v>150785</v>
      </c>
      <c r="O2636" s="85">
        <f>SUM(O2628:O2635)</f>
      </c>
      <c r="P2636" s="85">
        <f>SUM(P2628:P2635)</f>
      </c>
    </row>
    <row r="2637">
      <c r="A2637" s="98" t="s">
        <v>150786</v>
      </c>
      <c r="B2637" s="98" t="s">
        <v>150787</v>
      </c>
      <c r="C2637" s="100">
        <v>712</v>
      </c>
      <c r="D2637" s="98" t="s">
        <v>150788</v>
      </c>
      <c r="E2637" s="98" t="s">
        <v>150789</v>
      </c>
      <c r="J2637" s="101">
        <v>1334</v>
      </c>
      <c r="K2637" s="98" t="s">
        <v>150790</v>
      </c>
      <c r="L2637" s="98" t="s">
        <v>150790</v>
      </c>
      <c r="O2637" s="101">
        <v>0</v>
      </c>
      <c r="P2637" s="101">
        <v>0</v>
      </c>
    </row>
    <row r="2638">
      <c r="K2638" s="96" t="s">
        <v>150791</v>
      </c>
      <c r="O2638" s="85">
        <f>SUM(O2637:O2637)</f>
      </c>
      <c r="P2638" s="85">
        <f>SUM(P2637:P2637)</f>
      </c>
    </row>
    <row r="2639">
      <c r="A2639" s="98" t="s">
        <v>150792</v>
      </c>
      <c r="B2639" s="98" t="s">
        <v>150793</v>
      </c>
      <c r="C2639" s="100">
        <v>712</v>
      </c>
      <c r="D2639" s="98" t="s">
        <v>150794</v>
      </c>
      <c r="E2639" s="98" t="s">
        <v>150795</v>
      </c>
      <c r="F2639" s="104">
        <v>45469</v>
      </c>
      <c r="G2639" s="104">
        <v>45469</v>
      </c>
      <c r="H2639" s="104">
        <v>45869</v>
      </c>
      <c r="J2639" s="101">
        <v>1292</v>
      </c>
      <c r="K2639" s="98" t="s">
        <v>150796</v>
      </c>
      <c r="L2639" s="98" t="s">
        <v>150797</v>
      </c>
      <c r="M2639" s="98" t="s">
        <v>150798</v>
      </c>
      <c r="N2639" s="98" t="s">
        <v>150799</v>
      </c>
      <c r="O2639" s="101">
        <v>10</v>
      </c>
      <c r="P2639" s="101">
        <v>75</v>
      </c>
      <c r="Q2639" s="101">
        <v>0</v>
      </c>
      <c r="R2639" s="101">
        <v>300</v>
      </c>
    </row>
    <row r="2640">
      <c r="L2640" s="98" t="s">
        <v>150800</v>
      </c>
      <c r="M2640" s="98" t="s">
        <v>150801</v>
      </c>
      <c r="N2640" s="98" t="s">
        <v>150802</v>
      </c>
      <c r="O2640" s="101">
        <v>75</v>
      </c>
      <c r="P2640" s="101">
        <v>10</v>
      </c>
    </row>
    <row r="2641">
      <c r="L2641" s="98" t="s">
        <v>150803</v>
      </c>
      <c r="M2641" s="98" t="s">
        <v>150804</v>
      </c>
      <c r="N2641" s="98" t="s">
        <v>150805</v>
      </c>
      <c r="O2641" s="101">
        <v>1207</v>
      </c>
      <c r="P2641" s="101">
        <v>1207</v>
      </c>
    </row>
    <row r="2642">
      <c r="L2642" s="98" t="s">
        <v>150806</v>
      </c>
      <c r="M2642" s="98" t="s">
        <v>150807</v>
      </c>
      <c r="N2642" s="98" t="s">
        <v>150808</v>
      </c>
      <c r="O2642" s="101">
        <v>9</v>
      </c>
      <c r="P2642" s="101">
        <v>9</v>
      </c>
    </row>
    <row r="2643">
      <c r="L2643" s="98" t="s">
        <v>150809</v>
      </c>
      <c r="M2643" s="98" t="s">
        <v>150810</v>
      </c>
      <c r="N2643" s="98" t="s">
        <v>150811</v>
      </c>
      <c r="O2643" s="101">
        <v>30</v>
      </c>
      <c r="P2643" s="101">
        <v>30</v>
      </c>
    </row>
    <row r="2644">
      <c r="L2644" s="98" t="s">
        <v>150812</v>
      </c>
      <c r="M2644" s="98" t="s">
        <v>150813</v>
      </c>
      <c r="N2644" s="98" t="s">
        <v>150814</v>
      </c>
      <c r="O2644" s="101">
        <v>4</v>
      </c>
      <c r="P2644" s="101">
        <v>4</v>
      </c>
    </row>
    <row r="2645">
      <c r="L2645" s="98" t="s">
        <v>150815</v>
      </c>
      <c r="M2645" s="98" t="s">
        <v>150816</v>
      </c>
      <c r="N2645" s="98" t="s">
        <v>150817</v>
      </c>
      <c r="O2645" s="101">
        <v>10</v>
      </c>
      <c r="P2645" s="101">
        <v>10</v>
      </c>
    </row>
    <row r="2646">
      <c r="L2646" s="98" t="s">
        <v>150818</v>
      </c>
      <c r="M2646" s="98" t="s">
        <v>150819</v>
      </c>
      <c r="N2646" s="98" t="s">
        <v>150820</v>
      </c>
      <c r="O2646" s="101">
        <v>10</v>
      </c>
      <c r="P2646" s="101">
        <v>10</v>
      </c>
    </row>
    <row r="2647">
      <c r="K2647" s="96" t="s">
        <v>150821</v>
      </c>
      <c r="O2647" s="85">
        <f>SUM(O2639:O2646)</f>
      </c>
      <c r="P2647" s="85">
        <f>SUM(P2639:P2646)</f>
      </c>
    </row>
    <row r="2648">
      <c r="A2648" s="98" t="s">
        <v>150822</v>
      </c>
      <c r="B2648" s="98" t="s">
        <v>150823</v>
      </c>
      <c r="C2648" s="100">
        <v>712</v>
      </c>
      <c r="D2648" s="98" t="s">
        <v>150824</v>
      </c>
      <c r="E2648" s="98" t="s">
        <v>150825</v>
      </c>
      <c r="F2648" s="104">
        <v>45638</v>
      </c>
      <c r="G2648" s="104">
        <v>45638</v>
      </c>
      <c r="H2648" s="104">
        <v>46002</v>
      </c>
      <c r="J2648" s="101">
        <v>1367</v>
      </c>
      <c r="K2648" s="98" t="s">
        <v>150826</v>
      </c>
      <c r="L2648" s="98" t="s">
        <v>150827</v>
      </c>
      <c r="M2648" s="98" t="s">
        <v>150828</v>
      </c>
      <c r="N2648" s="98" t="s">
        <v>150829</v>
      </c>
      <c r="O2648" s="101">
        <v>10</v>
      </c>
      <c r="P2648" s="101">
        <v>200</v>
      </c>
      <c r="Q2648" s="101">
        <v>0</v>
      </c>
      <c r="R2648" s="101">
        <v>400</v>
      </c>
    </row>
    <row r="2649">
      <c r="L2649" s="98" t="s">
        <v>150830</v>
      </c>
      <c r="M2649" s="98" t="s">
        <v>150831</v>
      </c>
      <c r="N2649" s="98" t="s">
        <v>150832</v>
      </c>
      <c r="O2649" s="101">
        <v>200</v>
      </c>
      <c r="P2649" s="101">
        <v>10</v>
      </c>
    </row>
    <row r="2650">
      <c r="L2650" s="98" t="s">
        <v>150833</v>
      </c>
      <c r="M2650" s="98" t="s">
        <v>150834</v>
      </c>
      <c r="N2650" s="98" t="s">
        <v>150835</v>
      </c>
      <c r="O2650" s="101">
        <v>1157</v>
      </c>
      <c r="P2650" s="101">
        <v>1157</v>
      </c>
    </row>
    <row r="2651">
      <c r="L2651" s="98" t="s">
        <v>150836</v>
      </c>
      <c r="M2651" s="98" t="s">
        <v>150837</v>
      </c>
      <c r="N2651" s="98" t="s">
        <v>150838</v>
      </c>
      <c r="O2651" s="101">
        <v>9</v>
      </c>
      <c r="P2651" s="101">
        <v>9</v>
      </c>
    </row>
    <row r="2652">
      <c r="L2652" s="98" t="s">
        <v>150839</v>
      </c>
      <c r="M2652" s="98" t="s">
        <v>150840</v>
      </c>
      <c r="N2652" s="98" t="s">
        <v>150841</v>
      </c>
      <c r="O2652" s="101">
        <v>4</v>
      </c>
      <c r="P2652" s="101">
        <v>4</v>
      </c>
    </row>
    <row r="2653">
      <c r="L2653" s="98" t="s">
        <v>150842</v>
      </c>
      <c r="M2653" s="98" t="s">
        <v>150843</v>
      </c>
      <c r="N2653" s="98" t="s">
        <v>150844</v>
      </c>
      <c r="O2653" s="101">
        <v>10</v>
      </c>
      <c r="P2653" s="101">
        <v>10</v>
      </c>
    </row>
    <row r="2654">
      <c r="L2654" s="98" t="s">
        <v>150845</v>
      </c>
      <c r="M2654" s="98" t="s">
        <v>150846</v>
      </c>
      <c r="N2654" s="98" t="s">
        <v>150847</v>
      </c>
      <c r="O2654" s="101">
        <v>10</v>
      </c>
      <c r="P2654" s="101">
        <v>10</v>
      </c>
    </row>
    <row r="2655">
      <c r="K2655" s="96" t="s">
        <v>150848</v>
      </c>
      <c r="O2655" s="85">
        <f>SUM(O2648:O2654)</f>
      </c>
      <c r="P2655" s="85">
        <f>SUM(P2648:P2654)</f>
      </c>
    </row>
    <row r="2656">
      <c r="A2656" s="98" t="s">
        <v>150849</v>
      </c>
      <c r="B2656" s="98" t="s">
        <v>150850</v>
      </c>
      <c r="C2656" s="100">
        <v>712</v>
      </c>
      <c r="D2656" s="98" t="s">
        <v>150851</v>
      </c>
      <c r="E2656" s="98" t="s">
        <v>150852</v>
      </c>
      <c r="F2656" s="104">
        <v>45391</v>
      </c>
      <c r="G2656" s="104">
        <v>45390</v>
      </c>
      <c r="H2656" s="104">
        <v>45808</v>
      </c>
      <c r="J2656" s="101">
        <v>1292</v>
      </c>
      <c r="K2656" s="98" t="s">
        <v>150853</v>
      </c>
      <c r="L2656" s="98" t="s">
        <v>150854</v>
      </c>
      <c r="M2656" s="98" t="s">
        <v>150855</v>
      </c>
      <c r="N2656" s="98" t="s">
        <v>150856</v>
      </c>
      <c r="O2656" s="101">
        <v>10</v>
      </c>
      <c r="P2656" s="101">
        <v>85</v>
      </c>
      <c r="Q2656" s="101">
        <v>0</v>
      </c>
      <c r="R2656" s="101">
        <v>400</v>
      </c>
    </row>
    <row r="2657">
      <c r="L2657" s="98" t="s">
        <v>150857</v>
      </c>
      <c r="M2657" s="98" t="s">
        <v>150858</v>
      </c>
      <c r="N2657" s="98" t="s">
        <v>150859</v>
      </c>
      <c r="O2657" s="101">
        <v>75</v>
      </c>
      <c r="P2657" s="101">
        <v>0</v>
      </c>
    </row>
    <row r="2658">
      <c r="L2658" s="98" t="s">
        <v>150860</v>
      </c>
      <c r="M2658" s="98" t="s">
        <v>150861</v>
      </c>
      <c r="N2658" s="98" t="s">
        <v>150862</v>
      </c>
      <c r="O2658" s="101">
        <v>1207</v>
      </c>
      <c r="P2658" s="101">
        <v>1207</v>
      </c>
    </row>
    <row r="2659">
      <c r="L2659" s="98" t="s">
        <v>150863</v>
      </c>
      <c r="M2659" s="98" t="s">
        <v>150864</v>
      </c>
      <c r="N2659" s="98" t="s">
        <v>150865</v>
      </c>
      <c r="O2659" s="101">
        <v>9</v>
      </c>
      <c r="P2659" s="101">
        <v>9</v>
      </c>
    </row>
    <row r="2660">
      <c r="L2660" s="98" t="s">
        <v>150866</v>
      </c>
      <c r="M2660" s="98" t="s">
        <v>150867</v>
      </c>
      <c r="N2660" s="98" t="s">
        <v>150868</v>
      </c>
      <c r="O2660" s="101">
        <v>4</v>
      </c>
      <c r="P2660" s="101">
        <v>4</v>
      </c>
    </row>
    <row r="2661">
      <c r="L2661" s="98" t="s">
        <v>150869</v>
      </c>
      <c r="M2661" s="98" t="s">
        <v>150870</v>
      </c>
      <c r="N2661" s="98" t="s">
        <v>150871</v>
      </c>
      <c r="O2661" s="101">
        <v>10</v>
      </c>
      <c r="P2661" s="101">
        <v>10</v>
      </c>
    </row>
    <row r="2662">
      <c r="L2662" s="98" t="s">
        <v>150872</v>
      </c>
      <c r="M2662" s="98" t="s">
        <v>150873</v>
      </c>
      <c r="N2662" s="98" t="s">
        <v>150874</v>
      </c>
      <c r="O2662" s="101">
        <v>10</v>
      </c>
      <c r="P2662" s="101">
        <v>10</v>
      </c>
    </row>
    <row r="2663">
      <c r="K2663" s="96" t="s">
        <v>150875</v>
      </c>
      <c r="O2663" s="85">
        <f>SUM(O2656:O2662)</f>
      </c>
      <c r="P2663" s="85">
        <f>SUM(P2656:P2662)</f>
      </c>
    </row>
    <row r="2664">
      <c r="A2664" s="98" t="s">
        <v>150876</v>
      </c>
      <c r="B2664" s="98" t="s">
        <v>150877</v>
      </c>
      <c r="C2664" s="100">
        <v>712</v>
      </c>
      <c r="D2664" s="98" t="s">
        <v>150878</v>
      </c>
      <c r="E2664" s="98" t="s">
        <v>150879</v>
      </c>
      <c r="F2664" s="104">
        <v>45065</v>
      </c>
      <c r="G2664" s="104">
        <v>45748</v>
      </c>
      <c r="H2664" s="104">
        <v>46112</v>
      </c>
      <c r="J2664" s="101">
        <v>1334</v>
      </c>
      <c r="K2664" s="98" t="s">
        <v>150880</v>
      </c>
      <c r="L2664" s="98" t="s">
        <v>150881</v>
      </c>
      <c r="M2664" s="98" t="s">
        <v>150882</v>
      </c>
      <c r="N2664" s="98" t="s">
        <v>150883</v>
      </c>
      <c r="O2664" s="101">
        <v>10</v>
      </c>
      <c r="P2664" s="101">
        <v>75</v>
      </c>
      <c r="Q2664" s="101">
        <v>-25</v>
      </c>
      <c r="R2664" s="101">
        <v>1332</v>
      </c>
    </row>
    <row r="2665">
      <c r="L2665" s="98" t="s">
        <v>150884</v>
      </c>
      <c r="M2665" s="98" t="s">
        <v>150885</v>
      </c>
      <c r="N2665" s="98" t="s">
        <v>150886</v>
      </c>
      <c r="O2665" s="101">
        <v>75</v>
      </c>
      <c r="P2665" s="101">
        <v>10</v>
      </c>
    </row>
    <row r="2666">
      <c r="L2666" s="98" t="s">
        <v>150887</v>
      </c>
      <c r="M2666" s="98" t="s">
        <v>150888</v>
      </c>
      <c r="N2666" s="98" t="s">
        <v>150889</v>
      </c>
      <c r="O2666" s="101">
        <v>1197</v>
      </c>
      <c r="P2666" s="101">
        <v>1197</v>
      </c>
    </row>
    <row r="2667">
      <c r="L2667" s="98" t="s">
        <v>150890</v>
      </c>
      <c r="M2667" s="98" t="s">
        <v>150891</v>
      </c>
      <c r="N2667" s="98" t="s">
        <v>150892</v>
      </c>
      <c r="O2667" s="101">
        <v>9</v>
      </c>
      <c r="P2667" s="101">
        <v>9</v>
      </c>
    </row>
    <row r="2668">
      <c r="L2668" s="98" t="s">
        <v>150893</v>
      </c>
      <c r="M2668" s="98" t="s">
        <v>150894</v>
      </c>
      <c r="N2668" s="98" t="s">
        <v>150895</v>
      </c>
      <c r="O2668" s="101">
        <v>30</v>
      </c>
      <c r="P2668" s="101">
        <v>30</v>
      </c>
    </row>
    <row r="2669">
      <c r="L2669" s="98" t="s">
        <v>150896</v>
      </c>
      <c r="M2669" s="98" t="s">
        <v>150897</v>
      </c>
      <c r="N2669" s="98" t="s">
        <v>150898</v>
      </c>
      <c r="O2669" s="101">
        <v>30</v>
      </c>
      <c r="P2669" s="101">
        <v>30</v>
      </c>
    </row>
    <row r="2670">
      <c r="L2670" s="98" t="s">
        <v>150899</v>
      </c>
      <c r="M2670" s="98" t="s">
        <v>150900</v>
      </c>
      <c r="N2670" s="98" t="s">
        <v>150901</v>
      </c>
      <c r="O2670" s="101">
        <v>4</v>
      </c>
      <c r="P2670" s="101">
        <v>4</v>
      </c>
    </row>
    <row r="2671">
      <c r="L2671" s="98" t="s">
        <v>150902</v>
      </c>
      <c r="M2671" s="98" t="s">
        <v>150903</v>
      </c>
      <c r="N2671" s="98" t="s">
        <v>150904</v>
      </c>
      <c r="O2671" s="101">
        <v>25</v>
      </c>
      <c r="P2671" s="101">
        <v>0</v>
      </c>
    </row>
    <row r="2672">
      <c r="L2672" s="98" t="s">
        <v>150905</v>
      </c>
      <c r="M2672" s="98" t="s">
        <v>150906</v>
      </c>
      <c r="N2672" s="98" t="s">
        <v>150907</v>
      </c>
      <c r="O2672" s="101">
        <v>-25</v>
      </c>
      <c r="P2672" s="101">
        <v>0</v>
      </c>
    </row>
    <row r="2673">
      <c r="L2673" s="98" t="s">
        <v>150908</v>
      </c>
      <c r="M2673" s="98" t="s">
        <v>150909</v>
      </c>
      <c r="N2673" s="98" t="s">
        <v>150910</v>
      </c>
      <c r="O2673" s="101">
        <v>10</v>
      </c>
      <c r="P2673" s="101">
        <v>10</v>
      </c>
    </row>
    <row r="2674">
      <c r="L2674" s="98" t="s">
        <v>150911</v>
      </c>
      <c r="M2674" s="98" t="s">
        <v>150912</v>
      </c>
      <c r="N2674" s="98" t="s">
        <v>150913</v>
      </c>
      <c r="O2674" s="101">
        <v>10</v>
      </c>
      <c r="P2674" s="101">
        <v>10</v>
      </c>
    </row>
    <row r="2675">
      <c r="K2675" s="96" t="s">
        <v>150914</v>
      </c>
      <c r="O2675" s="85">
        <f>SUM(O2664:O2674)</f>
      </c>
      <c r="P2675" s="85">
        <f>SUM(P2664:P2674)</f>
      </c>
    </row>
    <row r="2676">
      <c r="A2676" s="98" t="s">
        <v>150915</v>
      </c>
      <c r="B2676" s="98" t="s">
        <v>150916</v>
      </c>
      <c r="C2676" s="100">
        <v>712</v>
      </c>
      <c r="D2676" s="98" t="s">
        <v>150917</v>
      </c>
      <c r="E2676" s="98" t="s">
        <v>150918</v>
      </c>
      <c r="F2676" s="104">
        <v>45100</v>
      </c>
      <c r="G2676" s="104">
        <v>45466</v>
      </c>
      <c r="H2676" s="104">
        <v>45838</v>
      </c>
      <c r="J2676" s="101">
        <v>1259</v>
      </c>
      <c r="K2676" s="98" t="s">
        <v>150919</v>
      </c>
      <c r="L2676" s="98" t="s">
        <v>150920</v>
      </c>
      <c r="M2676" s="98" t="s">
        <v>150921</v>
      </c>
      <c r="N2676" s="98" t="s">
        <v>150922</v>
      </c>
      <c r="O2676" s="101">
        <v>10</v>
      </c>
      <c r="P2676" s="101">
        <v>10</v>
      </c>
      <c r="Q2676" s="101">
        <v>0</v>
      </c>
      <c r="R2676" s="101">
        <v>300</v>
      </c>
    </row>
    <row r="2677">
      <c r="L2677" s="98" t="s">
        <v>150923</v>
      </c>
      <c r="M2677" s="98" t="s">
        <v>150924</v>
      </c>
      <c r="N2677" s="98" t="s">
        <v>150925</v>
      </c>
      <c r="O2677" s="101">
        <v>1207</v>
      </c>
      <c r="P2677" s="101">
        <v>1207</v>
      </c>
    </row>
    <row r="2678">
      <c r="L2678" s="98" t="s">
        <v>150926</v>
      </c>
      <c r="M2678" s="98" t="s">
        <v>150927</v>
      </c>
      <c r="N2678" s="98" t="s">
        <v>150928</v>
      </c>
      <c r="O2678" s="101">
        <v>9</v>
      </c>
      <c r="P2678" s="101">
        <v>9</v>
      </c>
    </row>
    <row r="2679">
      <c r="L2679" s="98" t="s">
        <v>150929</v>
      </c>
      <c r="M2679" s="98" t="s">
        <v>150930</v>
      </c>
      <c r="N2679" s="98" t="s">
        <v>150931</v>
      </c>
      <c r="O2679" s="101">
        <v>30</v>
      </c>
      <c r="P2679" s="101">
        <v>30</v>
      </c>
    </row>
    <row r="2680">
      <c r="L2680" s="98" t="s">
        <v>150932</v>
      </c>
      <c r="M2680" s="98" t="s">
        <v>150933</v>
      </c>
      <c r="N2680" s="98" t="s">
        <v>150934</v>
      </c>
      <c r="O2680" s="101">
        <v>4</v>
      </c>
      <c r="P2680" s="101">
        <v>4</v>
      </c>
    </row>
    <row r="2681">
      <c r="L2681" s="98" t="s">
        <v>150935</v>
      </c>
      <c r="M2681" s="98" t="s">
        <v>150936</v>
      </c>
      <c r="N2681" s="98" t="s">
        <v>150937</v>
      </c>
      <c r="O2681" s="101">
        <v>10</v>
      </c>
      <c r="P2681" s="101">
        <v>10</v>
      </c>
    </row>
    <row r="2682">
      <c r="L2682" s="98" t="s">
        <v>150938</v>
      </c>
      <c r="M2682" s="98" t="s">
        <v>150939</v>
      </c>
      <c r="N2682" s="98" t="s">
        <v>150940</v>
      </c>
      <c r="O2682" s="101">
        <v>10</v>
      </c>
      <c r="P2682" s="101">
        <v>10</v>
      </c>
    </row>
    <row r="2683">
      <c r="K2683" s="96" t="s">
        <v>150941</v>
      </c>
      <c r="O2683" s="85">
        <f>SUM(O2676:O2682)</f>
      </c>
      <c r="P2683" s="85">
        <f>SUM(P2676:P2682)</f>
      </c>
    </row>
    <row r="2684">
      <c r="A2684" s="98" t="s">
        <v>150942</v>
      </c>
      <c r="B2684" s="98" t="s">
        <v>150943</v>
      </c>
      <c r="C2684" s="100">
        <v>712</v>
      </c>
      <c r="D2684" s="98" t="s">
        <v>150944</v>
      </c>
      <c r="E2684" s="98" t="s">
        <v>150945</v>
      </c>
      <c r="F2684" s="104">
        <v>45575</v>
      </c>
      <c r="G2684" s="104">
        <v>45575</v>
      </c>
      <c r="H2684" s="104">
        <v>45939</v>
      </c>
      <c r="J2684" s="101">
        <v>1342</v>
      </c>
      <c r="K2684" s="98" t="s">
        <v>150946</v>
      </c>
      <c r="L2684" s="98" t="s">
        <v>150947</v>
      </c>
      <c r="M2684" s="98" t="s">
        <v>150948</v>
      </c>
      <c r="N2684" s="98" t="s">
        <v>150949</v>
      </c>
      <c r="O2684" s="101">
        <v>10</v>
      </c>
      <c r="P2684" s="101">
        <v>0</v>
      </c>
      <c r="Q2684" s="101">
        <v>0</v>
      </c>
      <c r="R2684" s="101">
        <v>750</v>
      </c>
    </row>
    <row r="2685">
      <c r="L2685" s="98" t="s">
        <v>150950</v>
      </c>
      <c r="M2685" s="98" t="s">
        <v>150951</v>
      </c>
      <c r="N2685" s="98" t="s">
        <v>150952</v>
      </c>
      <c r="O2685" s="101">
        <v>175</v>
      </c>
      <c r="P2685" s="101">
        <v>185</v>
      </c>
    </row>
    <row r="2686">
      <c r="L2686" s="98" t="s">
        <v>150953</v>
      </c>
      <c r="M2686" s="98" t="s">
        <v>150954</v>
      </c>
      <c r="N2686" s="98" t="s">
        <v>150955</v>
      </c>
      <c r="O2686" s="101">
        <v>1157</v>
      </c>
      <c r="P2686" s="101">
        <v>1157</v>
      </c>
    </row>
    <row r="2687">
      <c r="L2687" s="98" t="s">
        <v>150956</v>
      </c>
      <c r="M2687" s="98" t="s">
        <v>150957</v>
      </c>
      <c r="N2687" s="98" t="s">
        <v>150958</v>
      </c>
      <c r="O2687" s="101">
        <v>9</v>
      </c>
      <c r="P2687" s="101">
        <v>9</v>
      </c>
    </row>
    <row r="2688">
      <c r="L2688" s="98" t="s">
        <v>150959</v>
      </c>
      <c r="M2688" s="98" t="s">
        <v>150960</v>
      </c>
      <c r="N2688" s="98" t="s">
        <v>150961</v>
      </c>
      <c r="O2688" s="101">
        <v>4</v>
      </c>
      <c r="P2688" s="101">
        <v>4</v>
      </c>
    </row>
    <row r="2689">
      <c r="L2689" s="98" t="s">
        <v>150962</v>
      </c>
      <c r="M2689" s="98" t="s">
        <v>150963</v>
      </c>
      <c r="N2689" s="98" t="s">
        <v>150964</v>
      </c>
      <c r="O2689" s="101">
        <v>10</v>
      </c>
      <c r="P2689" s="101">
        <v>10</v>
      </c>
    </row>
    <row r="2690">
      <c r="L2690" s="98" t="s">
        <v>150965</v>
      </c>
      <c r="M2690" s="98" t="s">
        <v>150966</v>
      </c>
      <c r="N2690" s="98" t="s">
        <v>150967</v>
      </c>
      <c r="O2690" s="101">
        <v>10</v>
      </c>
      <c r="P2690" s="101">
        <v>10</v>
      </c>
    </row>
    <row r="2691">
      <c r="K2691" s="96" t="s">
        <v>150968</v>
      </c>
      <c r="O2691" s="85">
        <f>SUM(O2684:O2690)</f>
      </c>
      <c r="P2691" s="85">
        <f>SUM(P2684:P2690)</f>
      </c>
    </row>
    <row r="2692">
      <c r="A2692" s="98" t="s">
        <v>150969</v>
      </c>
      <c r="B2692" s="98" t="s">
        <v>150970</v>
      </c>
      <c r="C2692" s="100">
        <v>712</v>
      </c>
      <c r="D2692" s="98" t="s">
        <v>150971</v>
      </c>
      <c r="E2692" s="98" t="s">
        <v>150972</v>
      </c>
      <c r="F2692" s="104">
        <v>44196</v>
      </c>
      <c r="G2692" s="104">
        <v>45748</v>
      </c>
      <c r="H2692" s="104">
        <v>45930</v>
      </c>
      <c r="J2692" s="101">
        <v>1217</v>
      </c>
      <c r="K2692" s="98" t="s">
        <v>150973</v>
      </c>
      <c r="L2692" s="98" t="s">
        <v>150974</v>
      </c>
      <c r="M2692" s="98" t="s">
        <v>150975</v>
      </c>
      <c r="N2692" s="98" t="s">
        <v>150976</v>
      </c>
      <c r="O2692" s="101">
        <v>10</v>
      </c>
      <c r="P2692" s="101">
        <v>0</v>
      </c>
      <c r="Q2692" s="101">
        <v>0</v>
      </c>
      <c r="R2692" s="101">
        <v>667.5</v>
      </c>
    </row>
    <row r="2693">
      <c r="L2693" s="98" t="s">
        <v>150977</v>
      </c>
      <c r="M2693" s="98" t="s">
        <v>150978</v>
      </c>
      <c r="N2693" s="98" t="s">
        <v>150979</v>
      </c>
      <c r="O2693" s="101">
        <v>-10</v>
      </c>
      <c r="P2693" s="101">
        <v>10</v>
      </c>
    </row>
    <row r="2694">
      <c r="L2694" s="98" t="s">
        <v>150980</v>
      </c>
      <c r="M2694" s="98" t="s">
        <v>150981</v>
      </c>
      <c r="N2694" s="98" t="s">
        <v>150982</v>
      </c>
      <c r="O2694" s="101">
        <v>10</v>
      </c>
      <c r="P2694" s="101">
        <v>0</v>
      </c>
    </row>
    <row r="2695">
      <c r="L2695" s="98" t="s">
        <v>150983</v>
      </c>
      <c r="M2695" s="98" t="s">
        <v>150984</v>
      </c>
      <c r="N2695" s="98" t="s">
        <v>150985</v>
      </c>
      <c r="O2695" s="101">
        <v>-1250</v>
      </c>
      <c r="P2695" s="101">
        <v>0</v>
      </c>
    </row>
    <row r="2696">
      <c r="L2696" s="98" t="s">
        <v>150986</v>
      </c>
      <c r="M2696" s="98" t="s">
        <v>150987</v>
      </c>
      <c r="N2696" s="98" t="s">
        <v>150988</v>
      </c>
      <c r="O2696" s="101">
        <v>1250</v>
      </c>
      <c r="P2696" s="101">
        <v>0</v>
      </c>
    </row>
    <row r="2697">
      <c r="L2697" s="98" t="s">
        <v>150989</v>
      </c>
      <c r="M2697" s="98" t="s">
        <v>150990</v>
      </c>
      <c r="N2697" s="98" t="s">
        <v>150991</v>
      </c>
      <c r="O2697" s="101">
        <v>1200</v>
      </c>
      <c r="P2697" s="101">
        <v>1200</v>
      </c>
    </row>
    <row r="2698">
      <c r="L2698" s="98" t="s">
        <v>150992</v>
      </c>
      <c r="M2698" s="98" t="s">
        <v>150993</v>
      </c>
      <c r="N2698" s="98" t="s">
        <v>150994</v>
      </c>
      <c r="O2698" s="101">
        <v>-200</v>
      </c>
      <c r="P2698" s="101">
        <v>0</v>
      </c>
    </row>
    <row r="2699">
      <c r="L2699" s="98" t="s">
        <v>150995</v>
      </c>
      <c r="M2699" s="98" t="s">
        <v>150996</v>
      </c>
      <c r="N2699" s="98" t="s">
        <v>150997</v>
      </c>
      <c r="O2699" s="101">
        <v>200</v>
      </c>
      <c r="P2699" s="101">
        <v>0</v>
      </c>
    </row>
    <row r="2700">
      <c r="L2700" s="98" t="s">
        <v>150998</v>
      </c>
      <c r="M2700" s="98" t="s">
        <v>150999</v>
      </c>
      <c r="N2700" s="98" t="s">
        <v>151000</v>
      </c>
      <c r="O2700" s="101">
        <v>9</v>
      </c>
      <c r="P2700" s="101">
        <v>0</v>
      </c>
    </row>
    <row r="2701">
      <c r="L2701" s="98" t="s">
        <v>151001</v>
      </c>
      <c r="M2701" s="98" t="s">
        <v>151002</v>
      </c>
      <c r="N2701" s="98" t="s">
        <v>151003</v>
      </c>
      <c r="O2701" s="101">
        <v>-9</v>
      </c>
      <c r="P2701" s="101">
        <v>0</v>
      </c>
    </row>
    <row r="2702">
      <c r="L2702" s="98" t="s">
        <v>151004</v>
      </c>
      <c r="M2702" s="98" t="s">
        <v>151005</v>
      </c>
      <c r="N2702" s="98" t="s">
        <v>151006</v>
      </c>
      <c r="O2702" s="101">
        <v>9</v>
      </c>
      <c r="P2702" s="101">
        <v>9</v>
      </c>
    </row>
    <row r="2703">
      <c r="L2703" s="98" t="s">
        <v>151007</v>
      </c>
      <c r="M2703" s="98" t="s">
        <v>151008</v>
      </c>
      <c r="N2703" s="98" t="s">
        <v>151009</v>
      </c>
      <c r="O2703" s="101">
        <v>-30</v>
      </c>
      <c r="P2703" s="101">
        <v>0</v>
      </c>
    </row>
    <row r="2704">
      <c r="L2704" s="98" t="s">
        <v>151010</v>
      </c>
      <c r="M2704" s="98" t="s">
        <v>151011</v>
      </c>
      <c r="N2704" s="98" t="s">
        <v>151012</v>
      </c>
      <c r="O2704" s="101">
        <v>30</v>
      </c>
      <c r="P2704" s="101">
        <v>0</v>
      </c>
    </row>
    <row r="2705">
      <c r="L2705" s="98" t="s">
        <v>151013</v>
      </c>
      <c r="M2705" s="98" t="s">
        <v>151014</v>
      </c>
      <c r="N2705" s="98" t="s">
        <v>151015</v>
      </c>
      <c r="O2705" s="101">
        <v>40</v>
      </c>
      <c r="P2705" s="101">
        <v>0</v>
      </c>
    </row>
    <row r="2706">
      <c r="L2706" s="98" t="s">
        <v>151016</v>
      </c>
      <c r="M2706" s="98" t="s">
        <v>151017</v>
      </c>
      <c r="N2706" s="98" t="s">
        <v>151018</v>
      </c>
      <c r="O2706" s="101">
        <v>40</v>
      </c>
      <c r="P2706" s="101">
        <v>30</v>
      </c>
    </row>
    <row r="2707">
      <c r="L2707" s="98" t="s">
        <v>151019</v>
      </c>
      <c r="M2707" s="98" t="s">
        <v>151020</v>
      </c>
      <c r="N2707" s="98" t="s">
        <v>151021</v>
      </c>
      <c r="O2707" s="101">
        <v>30</v>
      </c>
      <c r="P2707" s="101">
        <v>0</v>
      </c>
    </row>
    <row r="2708">
      <c r="L2708" s="98" t="s">
        <v>151022</v>
      </c>
      <c r="M2708" s="98" t="s">
        <v>151023</v>
      </c>
      <c r="N2708" s="98" t="s">
        <v>151024</v>
      </c>
      <c r="O2708" s="101">
        <v>-40</v>
      </c>
      <c r="P2708" s="101">
        <v>0</v>
      </c>
    </row>
    <row r="2709">
      <c r="L2709" s="98" t="s">
        <v>151025</v>
      </c>
      <c r="M2709" s="98" t="s">
        <v>151026</v>
      </c>
      <c r="N2709" s="98" t="s">
        <v>151027</v>
      </c>
      <c r="O2709" s="101">
        <v>-30</v>
      </c>
      <c r="P2709" s="101">
        <v>0</v>
      </c>
    </row>
    <row r="2710">
      <c r="L2710" s="98" t="s">
        <v>151028</v>
      </c>
      <c r="M2710" s="98" t="s">
        <v>151029</v>
      </c>
      <c r="N2710" s="98" t="s">
        <v>151030</v>
      </c>
      <c r="O2710" s="101">
        <v>40</v>
      </c>
      <c r="P2710" s="101">
        <v>0</v>
      </c>
    </row>
    <row r="2711">
      <c r="L2711" s="98" t="s">
        <v>151031</v>
      </c>
      <c r="M2711" s="98" t="s">
        <v>151032</v>
      </c>
      <c r="N2711" s="98" t="s">
        <v>151033</v>
      </c>
      <c r="O2711" s="101">
        <v>-40</v>
      </c>
      <c r="P2711" s="101">
        <v>40</v>
      </c>
    </row>
    <row r="2712">
      <c r="L2712" s="98" t="s">
        <v>151034</v>
      </c>
      <c r="M2712" s="98" t="s">
        <v>151035</v>
      </c>
      <c r="N2712" s="98" t="s">
        <v>151036</v>
      </c>
      <c r="O2712" s="101">
        <v>30</v>
      </c>
      <c r="P2712" s="101">
        <v>0</v>
      </c>
    </row>
    <row r="2713">
      <c r="L2713" s="98" t="s">
        <v>151037</v>
      </c>
      <c r="M2713" s="98" t="s">
        <v>151038</v>
      </c>
      <c r="N2713" s="98" t="s">
        <v>151039</v>
      </c>
      <c r="O2713" s="101">
        <v>-4</v>
      </c>
      <c r="P2713" s="101">
        <v>4</v>
      </c>
    </row>
    <row r="2714">
      <c r="L2714" s="98" t="s">
        <v>151040</v>
      </c>
      <c r="M2714" s="98" t="s">
        <v>151041</v>
      </c>
      <c r="N2714" s="98" t="s">
        <v>151042</v>
      </c>
      <c r="O2714" s="101">
        <v>4</v>
      </c>
      <c r="P2714" s="101">
        <v>0</v>
      </c>
    </row>
    <row r="2715">
      <c r="L2715" s="98" t="s">
        <v>151043</v>
      </c>
      <c r="M2715" s="98" t="s">
        <v>151044</v>
      </c>
      <c r="N2715" s="98" t="s">
        <v>151045</v>
      </c>
      <c r="O2715" s="101">
        <v>4</v>
      </c>
      <c r="P2715" s="101">
        <v>0</v>
      </c>
    </row>
    <row r="2716">
      <c r="L2716" s="98" t="s">
        <v>151046</v>
      </c>
      <c r="M2716" s="98" t="s">
        <v>151047</v>
      </c>
      <c r="N2716" s="98" t="s">
        <v>151048</v>
      </c>
      <c r="O2716" s="101">
        <v>-10</v>
      </c>
      <c r="P2716" s="101">
        <v>0</v>
      </c>
    </row>
    <row r="2717">
      <c r="L2717" s="98" t="s">
        <v>151049</v>
      </c>
      <c r="M2717" s="98" t="s">
        <v>151050</v>
      </c>
      <c r="N2717" s="98" t="s">
        <v>151051</v>
      </c>
      <c r="O2717" s="101">
        <v>10</v>
      </c>
      <c r="P2717" s="101">
        <v>0</v>
      </c>
    </row>
    <row r="2718">
      <c r="L2718" s="98" t="s">
        <v>151052</v>
      </c>
      <c r="M2718" s="98" t="s">
        <v>151053</v>
      </c>
      <c r="N2718" s="98" t="s">
        <v>151054</v>
      </c>
      <c r="O2718" s="101">
        <v>10</v>
      </c>
      <c r="P2718" s="101">
        <v>10</v>
      </c>
    </row>
    <row r="2719">
      <c r="L2719" s="98" t="s">
        <v>151055</v>
      </c>
      <c r="M2719" s="98" t="s">
        <v>151056</v>
      </c>
      <c r="N2719" s="98" t="s">
        <v>151057</v>
      </c>
      <c r="O2719" s="101">
        <v>10</v>
      </c>
      <c r="P2719" s="101">
        <v>0</v>
      </c>
    </row>
    <row r="2720">
      <c r="L2720" s="98" t="s">
        <v>151058</v>
      </c>
      <c r="M2720" s="98" t="s">
        <v>151059</v>
      </c>
      <c r="N2720" s="98" t="s">
        <v>151060</v>
      </c>
      <c r="O2720" s="101">
        <v>10</v>
      </c>
      <c r="P2720" s="101">
        <v>0</v>
      </c>
    </row>
    <row r="2721">
      <c r="L2721" s="98" t="s">
        <v>151061</v>
      </c>
      <c r="M2721" s="98" t="s">
        <v>151062</v>
      </c>
      <c r="N2721" s="98" t="s">
        <v>151063</v>
      </c>
      <c r="O2721" s="101">
        <v>-10</v>
      </c>
      <c r="P2721" s="101">
        <v>10</v>
      </c>
    </row>
    <row r="2722">
      <c r="K2722" s="96" t="s">
        <v>151064</v>
      </c>
      <c r="O2722" s="85">
        <f>SUM(O2692:O2721)</f>
      </c>
      <c r="P2722" s="85">
        <f>SUM(P2692:P2721)</f>
      </c>
    </row>
    <row r="2723">
      <c r="A2723" s="98" t="s">
        <v>151065</v>
      </c>
      <c r="B2723" s="98" t="s">
        <v>151066</v>
      </c>
      <c r="C2723" s="100">
        <v>712</v>
      </c>
      <c r="D2723" s="98" t="s">
        <v>151067</v>
      </c>
      <c r="E2723" s="98" t="s">
        <v>151068</v>
      </c>
      <c r="F2723" s="104">
        <v>44781</v>
      </c>
      <c r="G2723" s="104">
        <v>45566</v>
      </c>
      <c r="H2723" s="104">
        <v>45930</v>
      </c>
      <c r="J2723" s="101">
        <v>1249</v>
      </c>
      <c r="K2723" s="98" t="s">
        <v>151069</v>
      </c>
      <c r="L2723" s="98" t="s">
        <v>151070</v>
      </c>
      <c r="M2723" s="98" t="s">
        <v>151071</v>
      </c>
      <c r="N2723" s="98" t="s">
        <v>151072</v>
      </c>
      <c r="O2723" s="101">
        <v>1207</v>
      </c>
      <c r="P2723" s="101">
        <v>1207</v>
      </c>
      <c r="Q2723" s="101">
        <v>0</v>
      </c>
      <c r="R2723" s="101">
        <v>300</v>
      </c>
    </row>
    <row r="2724">
      <c r="L2724" s="98" t="s">
        <v>151073</v>
      </c>
      <c r="M2724" s="98" t="s">
        <v>151074</v>
      </c>
      <c r="N2724" s="98" t="s">
        <v>151075</v>
      </c>
      <c r="O2724" s="101">
        <v>9</v>
      </c>
      <c r="P2724" s="101">
        <v>9</v>
      </c>
    </row>
    <row r="2725">
      <c r="L2725" s="98" t="s">
        <v>151076</v>
      </c>
      <c r="M2725" s="98" t="s">
        <v>151077</v>
      </c>
      <c r="N2725" s="98" t="s">
        <v>151078</v>
      </c>
      <c r="O2725" s="101">
        <v>30</v>
      </c>
      <c r="P2725" s="101">
        <v>30</v>
      </c>
    </row>
    <row r="2726">
      <c r="L2726" s="98" t="s">
        <v>151079</v>
      </c>
      <c r="M2726" s="98" t="s">
        <v>151080</v>
      </c>
      <c r="N2726" s="98" t="s">
        <v>151081</v>
      </c>
      <c r="O2726" s="101">
        <v>4</v>
      </c>
      <c r="P2726" s="101">
        <v>4</v>
      </c>
    </row>
    <row r="2727">
      <c r="L2727" s="98" t="s">
        <v>151082</v>
      </c>
      <c r="M2727" s="98" t="s">
        <v>151083</v>
      </c>
      <c r="N2727" s="98" t="s">
        <v>151084</v>
      </c>
      <c r="O2727" s="101">
        <v>10</v>
      </c>
      <c r="P2727" s="101">
        <v>10</v>
      </c>
    </row>
    <row r="2728">
      <c r="L2728" s="98" t="s">
        <v>151085</v>
      </c>
      <c r="M2728" s="98" t="s">
        <v>151086</v>
      </c>
      <c r="N2728" s="98" t="s">
        <v>151087</v>
      </c>
      <c r="O2728" s="101">
        <v>10</v>
      </c>
      <c r="P2728" s="101">
        <v>10</v>
      </c>
    </row>
    <row r="2729">
      <c r="K2729" s="96" t="s">
        <v>151088</v>
      </c>
      <c r="O2729" s="85">
        <f>SUM(O2723:O2728)</f>
      </c>
      <c r="P2729" s="85">
        <f>SUM(P2723:P2728)</f>
      </c>
    </row>
    <row r="2730">
      <c r="A2730" s="98" t="s">
        <v>151089</v>
      </c>
      <c r="B2730" s="98" t="s">
        <v>151090</v>
      </c>
      <c r="C2730" s="100">
        <v>712</v>
      </c>
      <c r="D2730" s="98" t="s">
        <v>151091</v>
      </c>
      <c r="E2730" s="98" t="s">
        <v>151092</v>
      </c>
      <c r="J2730" s="101">
        <v>1324</v>
      </c>
      <c r="K2730" s="98" t="s">
        <v>151093</v>
      </c>
      <c r="L2730" s="98" t="s">
        <v>151093</v>
      </c>
      <c r="O2730" s="101">
        <v>0</v>
      </c>
      <c r="P2730" s="101">
        <v>0</v>
      </c>
      <c r="R2730" s="101">
        <v>0</v>
      </c>
    </row>
    <row r="2731">
      <c r="K2731" s="96" t="s">
        <v>151094</v>
      </c>
      <c r="O2731" s="85">
        <f>SUM(O2730:O2730)</f>
      </c>
      <c r="P2731" s="85">
        <f>SUM(P2730:P2730)</f>
      </c>
    </row>
    <row r="2732">
      <c r="A2732" s="98" t="s">
        <v>151095</v>
      </c>
      <c r="B2732" s="98" t="s">
        <v>151096</v>
      </c>
      <c r="C2732" s="100">
        <v>712</v>
      </c>
      <c r="D2732" s="98" t="s">
        <v>151097</v>
      </c>
      <c r="E2732" s="98" t="s">
        <v>151098</v>
      </c>
      <c r="F2732" s="104">
        <v>45717</v>
      </c>
      <c r="G2732" s="104">
        <v>45717</v>
      </c>
      <c r="H2732" s="104">
        <v>46112</v>
      </c>
      <c r="J2732" s="101">
        <v>1099</v>
      </c>
      <c r="K2732" s="98" t="s">
        <v>151099</v>
      </c>
      <c r="L2732" s="98" t="s">
        <v>151100</v>
      </c>
      <c r="M2732" s="98" t="s">
        <v>151101</v>
      </c>
      <c r="N2732" s="98" t="s">
        <v>151102</v>
      </c>
      <c r="O2732" s="101">
        <v>75</v>
      </c>
      <c r="P2732" s="101">
        <v>75</v>
      </c>
      <c r="Q2732" s="101">
        <v>0</v>
      </c>
      <c r="R2732" s="101">
        <v>300</v>
      </c>
    </row>
    <row r="2733">
      <c r="L2733" s="98" t="s">
        <v>151103</v>
      </c>
      <c r="M2733" s="98" t="s">
        <v>151104</v>
      </c>
      <c r="N2733" s="98" t="s">
        <v>151105</v>
      </c>
      <c r="O2733" s="101">
        <v>1024</v>
      </c>
      <c r="P2733" s="101">
        <v>1024</v>
      </c>
    </row>
    <row r="2734">
      <c r="L2734" s="98" t="s">
        <v>151106</v>
      </c>
      <c r="M2734" s="98" t="s">
        <v>151107</v>
      </c>
      <c r="N2734" s="98" t="s">
        <v>151108</v>
      </c>
      <c r="O2734" s="101">
        <v>9</v>
      </c>
      <c r="P2734" s="101">
        <v>9</v>
      </c>
    </row>
    <row r="2735">
      <c r="L2735" s="98" t="s">
        <v>151109</v>
      </c>
      <c r="M2735" s="98" t="s">
        <v>151110</v>
      </c>
      <c r="N2735" s="98" t="s">
        <v>151111</v>
      </c>
      <c r="O2735" s="101">
        <v>4</v>
      </c>
      <c r="P2735" s="101">
        <v>4</v>
      </c>
    </row>
    <row r="2736">
      <c r="L2736" s="98" t="s">
        <v>151112</v>
      </c>
      <c r="M2736" s="98" t="s">
        <v>151113</v>
      </c>
      <c r="N2736" s="98" t="s">
        <v>151114</v>
      </c>
      <c r="O2736" s="101">
        <v>10</v>
      </c>
      <c r="P2736" s="101">
        <v>10</v>
      </c>
    </row>
    <row r="2737">
      <c r="L2737" s="98" t="s">
        <v>151115</v>
      </c>
      <c r="M2737" s="98" t="s">
        <v>151116</v>
      </c>
      <c r="N2737" s="98" t="s">
        <v>151117</v>
      </c>
      <c r="O2737" s="101">
        <v>10</v>
      </c>
      <c r="P2737" s="101">
        <v>10</v>
      </c>
    </row>
    <row r="2738">
      <c r="K2738" s="96" t="s">
        <v>151118</v>
      </c>
      <c r="O2738" s="85">
        <f>SUM(O2732:O2737)</f>
      </c>
      <c r="P2738" s="85">
        <f>SUM(P2732:P2737)</f>
      </c>
    </row>
    <row r="2739">
      <c r="A2739" s="98" t="s">
        <v>151119</v>
      </c>
      <c r="B2739" s="98" t="s">
        <v>151120</v>
      </c>
      <c r="C2739" s="100">
        <v>712</v>
      </c>
      <c r="D2739" s="98" t="s">
        <v>151121</v>
      </c>
      <c r="E2739" s="98" t="s">
        <v>151122</v>
      </c>
      <c r="F2739" s="104">
        <v>45519</v>
      </c>
      <c r="G2739" s="104">
        <v>45519</v>
      </c>
      <c r="H2739" s="104">
        <v>45883</v>
      </c>
      <c r="J2739" s="101">
        <v>1282</v>
      </c>
      <c r="K2739" s="98" t="s">
        <v>151123</v>
      </c>
      <c r="L2739" s="98" t="s">
        <v>151124</v>
      </c>
      <c r="M2739" s="98" t="s">
        <v>151125</v>
      </c>
      <c r="N2739" s="98" t="s">
        <v>151126</v>
      </c>
      <c r="O2739" s="101">
        <v>75</v>
      </c>
      <c r="P2739" s="101">
        <v>75</v>
      </c>
      <c r="Q2739" s="101">
        <v>0</v>
      </c>
      <c r="R2739" s="101">
        <v>500</v>
      </c>
    </row>
    <row r="2740">
      <c r="L2740" s="98" t="s">
        <v>151127</v>
      </c>
      <c r="M2740" s="98" t="s">
        <v>151128</v>
      </c>
      <c r="N2740" s="98" t="s">
        <v>151129</v>
      </c>
      <c r="O2740" s="101">
        <v>1207</v>
      </c>
      <c r="P2740" s="101">
        <v>1207</v>
      </c>
    </row>
    <row r="2741">
      <c r="L2741" s="98" t="s">
        <v>151130</v>
      </c>
      <c r="M2741" s="98" t="s">
        <v>151131</v>
      </c>
      <c r="N2741" s="98" t="s">
        <v>151132</v>
      </c>
      <c r="O2741" s="101">
        <v>9</v>
      </c>
      <c r="P2741" s="101">
        <v>9</v>
      </c>
    </row>
    <row r="2742">
      <c r="L2742" s="98" t="s">
        <v>151133</v>
      </c>
      <c r="M2742" s="98" t="s">
        <v>151134</v>
      </c>
      <c r="N2742" s="98" t="s">
        <v>151135</v>
      </c>
      <c r="O2742" s="101">
        <v>4</v>
      </c>
      <c r="P2742" s="101">
        <v>4</v>
      </c>
    </row>
    <row r="2743">
      <c r="L2743" s="98" t="s">
        <v>151136</v>
      </c>
      <c r="M2743" s="98" t="s">
        <v>151137</v>
      </c>
      <c r="N2743" s="98" t="s">
        <v>151138</v>
      </c>
      <c r="O2743" s="101">
        <v>10</v>
      </c>
      <c r="P2743" s="101">
        <v>10</v>
      </c>
    </row>
    <row r="2744">
      <c r="L2744" s="98" t="s">
        <v>151139</v>
      </c>
      <c r="M2744" s="98" t="s">
        <v>151140</v>
      </c>
      <c r="N2744" s="98" t="s">
        <v>151141</v>
      </c>
      <c r="O2744" s="101">
        <v>10</v>
      </c>
      <c r="P2744" s="101">
        <v>10</v>
      </c>
    </row>
    <row r="2745">
      <c r="K2745" s="96" t="s">
        <v>151142</v>
      </c>
      <c r="O2745" s="85">
        <f>SUM(O2739:O2744)</f>
      </c>
      <c r="P2745" s="85">
        <f>SUM(P2739:P2744)</f>
      </c>
    </row>
    <row r="2746">
      <c r="A2746" s="98" t="s">
        <v>151143</v>
      </c>
      <c r="B2746" s="98" t="s">
        <v>151144</v>
      </c>
      <c r="C2746" s="100">
        <v>712</v>
      </c>
      <c r="D2746" s="98" t="s">
        <v>151145</v>
      </c>
      <c r="E2746" s="98" t="s">
        <v>151146</v>
      </c>
      <c r="F2746" s="104">
        <v>45744</v>
      </c>
      <c r="G2746" s="104">
        <v>45744</v>
      </c>
      <c r="H2746" s="104">
        <v>46139</v>
      </c>
      <c r="J2746" s="101">
        <v>1074</v>
      </c>
      <c r="K2746" s="98" t="s">
        <v>151147</v>
      </c>
      <c r="L2746" s="98" t="s">
        <v>151148</v>
      </c>
      <c r="M2746" s="98" t="s">
        <v>151149</v>
      </c>
      <c r="N2746" s="98" t="s">
        <v>151150</v>
      </c>
      <c r="O2746" s="101">
        <v>1074</v>
      </c>
      <c r="P2746" s="101">
        <v>1074</v>
      </c>
      <c r="Q2746" s="101">
        <v>0</v>
      </c>
      <c r="R2746" s="101">
        <v>300</v>
      </c>
    </row>
    <row r="2747">
      <c r="L2747" s="98" t="s">
        <v>151151</v>
      </c>
      <c r="M2747" s="98" t="s">
        <v>151152</v>
      </c>
      <c r="N2747" s="98" t="s">
        <v>151153</v>
      </c>
      <c r="O2747" s="101">
        <v>9</v>
      </c>
      <c r="P2747" s="101">
        <v>9</v>
      </c>
    </row>
    <row r="2748">
      <c r="L2748" s="98" t="s">
        <v>151154</v>
      </c>
      <c r="M2748" s="98" t="s">
        <v>151155</v>
      </c>
      <c r="N2748" s="98" t="s">
        <v>151156</v>
      </c>
      <c r="O2748" s="101">
        <v>25</v>
      </c>
      <c r="P2748" s="101">
        <v>25</v>
      </c>
    </row>
    <row r="2749">
      <c r="L2749" s="98" t="s">
        <v>151157</v>
      </c>
      <c r="M2749" s="98" t="s">
        <v>151158</v>
      </c>
      <c r="N2749" s="98" t="s">
        <v>151159</v>
      </c>
      <c r="O2749" s="101">
        <v>25</v>
      </c>
      <c r="P2749" s="101">
        <v>25</v>
      </c>
    </row>
    <row r="2750">
      <c r="L2750" s="98" t="s">
        <v>151160</v>
      </c>
      <c r="M2750" s="98" t="s">
        <v>151161</v>
      </c>
      <c r="N2750" s="98" t="s">
        <v>151162</v>
      </c>
      <c r="O2750" s="101">
        <v>4</v>
      </c>
      <c r="P2750" s="101">
        <v>4</v>
      </c>
    </row>
    <row r="2751">
      <c r="L2751" s="98" t="s">
        <v>151163</v>
      </c>
      <c r="M2751" s="98" t="s">
        <v>151164</v>
      </c>
      <c r="N2751" s="98" t="s">
        <v>151165</v>
      </c>
      <c r="O2751" s="101">
        <v>10</v>
      </c>
      <c r="P2751" s="101">
        <v>10</v>
      </c>
    </row>
    <row r="2752">
      <c r="L2752" s="98" t="s">
        <v>151166</v>
      </c>
      <c r="M2752" s="98" t="s">
        <v>151167</v>
      </c>
      <c r="N2752" s="98" t="s">
        <v>151168</v>
      </c>
      <c r="O2752" s="101">
        <v>10</v>
      </c>
      <c r="P2752" s="101">
        <v>10</v>
      </c>
    </row>
    <row r="2753">
      <c r="K2753" s="96" t="s">
        <v>151169</v>
      </c>
      <c r="O2753" s="85">
        <f>SUM(O2746:O2752)</f>
      </c>
      <c r="P2753" s="85">
        <f>SUM(P2746:P2752)</f>
      </c>
    </row>
    <row r="2754">
      <c r="A2754" s="98" t="s">
        <v>151170</v>
      </c>
      <c r="B2754" s="98" t="s">
        <v>151171</v>
      </c>
      <c r="C2754" s="100">
        <v>712</v>
      </c>
      <c r="D2754" s="98" t="s">
        <v>151172</v>
      </c>
      <c r="E2754" s="98" t="s">
        <v>151173</v>
      </c>
      <c r="F2754" s="104">
        <v>45567</v>
      </c>
      <c r="G2754" s="104">
        <v>45567</v>
      </c>
      <c r="H2754" s="104">
        <v>45962</v>
      </c>
      <c r="J2754" s="101">
        <v>1232</v>
      </c>
      <c r="K2754" s="98" t="s">
        <v>151174</v>
      </c>
      <c r="L2754" s="98" t="s">
        <v>151175</v>
      </c>
      <c r="M2754" s="98" t="s">
        <v>151176</v>
      </c>
      <c r="N2754" s="98" t="s">
        <v>151177</v>
      </c>
      <c r="O2754" s="101">
        <v>75</v>
      </c>
      <c r="P2754" s="101">
        <v>75</v>
      </c>
      <c r="Q2754" s="101">
        <v>0</v>
      </c>
      <c r="R2754" s="101">
        <v>1232</v>
      </c>
    </row>
    <row r="2755">
      <c r="L2755" s="98" t="s">
        <v>151178</v>
      </c>
      <c r="M2755" s="98" t="s">
        <v>151179</v>
      </c>
      <c r="N2755" s="98" t="s">
        <v>151180</v>
      </c>
      <c r="O2755" s="101">
        <v>1157</v>
      </c>
      <c r="P2755" s="101">
        <v>1157</v>
      </c>
    </row>
    <row r="2756">
      <c r="L2756" s="98" t="s">
        <v>151181</v>
      </c>
      <c r="M2756" s="98" t="s">
        <v>151182</v>
      </c>
      <c r="N2756" s="98" t="s">
        <v>151183</v>
      </c>
      <c r="O2756" s="101">
        <v>9</v>
      </c>
      <c r="P2756" s="101">
        <v>9</v>
      </c>
    </row>
    <row r="2757">
      <c r="L2757" s="98" t="s">
        <v>151184</v>
      </c>
      <c r="M2757" s="98" t="s">
        <v>151185</v>
      </c>
      <c r="N2757" s="98" t="s">
        <v>151186</v>
      </c>
      <c r="O2757" s="101">
        <v>30</v>
      </c>
      <c r="P2757" s="101">
        <v>30</v>
      </c>
    </row>
    <row r="2758">
      <c r="L2758" s="98" t="s">
        <v>151187</v>
      </c>
      <c r="M2758" s="98" t="s">
        <v>151188</v>
      </c>
      <c r="N2758" s="98" t="s">
        <v>151189</v>
      </c>
      <c r="O2758" s="101">
        <v>4</v>
      </c>
      <c r="P2758" s="101">
        <v>4</v>
      </c>
    </row>
    <row r="2759">
      <c r="L2759" s="98" t="s">
        <v>151190</v>
      </c>
      <c r="M2759" s="98" t="s">
        <v>151191</v>
      </c>
      <c r="N2759" s="98" t="s">
        <v>151192</v>
      </c>
      <c r="O2759" s="101">
        <v>10</v>
      </c>
      <c r="P2759" s="101">
        <v>10</v>
      </c>
    </row>
    <row r="2760">
      <c r="L2760" s="98" t="s">
        <v>151193</v>
      </c>
      <c r="M2760" s="98" t="s">
        <v>151194</v>
      </c>
      <c r="N2760" s="98" t="s">
        <v>151195</v>
      </c>
      <c r="O2760" s="101">
        <v>10</v>
      </c>
      <c r="P2760" s="101">
        <v>10</v>
      </c>
    </row>
    <row r="2761">
      <c r="K2761" s="96" t="s">
        <v>151196</v>
      </c>
      <c r="O2761" s="85">
        <f>SUM(O2754:O2760)</f>
      </c>
      <c r="P2761" s="85">
        <f>SUM(P2754:P2760)</f>
      </c>
    </row>
    <row r="2762">
      <c r="A2762" s="98" t="s">
        <v>151197</v>
      </c>
      <c r="B2762" s="98" t="s">
        <v>151198</v>
      </c>
      <c r="C2762" s="100">
        <v>712</v>
      </c>
      <c r="D2762" s="98" t="s">
        <v>151199</v>
      </c>
      <c r="E2762" s="98" t="s">
        <v>151200</v>
      </c>
      <c r="F2762" s="104">
        <v>45467</v>
      </c>
      <c r="G2762" s="104">
        <v>45467</v>
      </c>
      <c r="H2762" s="104">
        <v>45831</v>
      </c>
      <c r="J2762" s="101">
        <v>1407</v>
      </c>
      <c r="K2762" s="98" t="s">
        <v>151201</v>
      </c>
      <c r="L2762" s="98" t="s">
        <v>151202</v>
      </c>
      <c r="M2762" s="98" t="s">
        <v>151203</v>
      </c>
      <c r="N2762" s="98" t="s">
        <v>151204</v>
      </c>
      <c r="O2762" s="101">
        <v>200</v>
      </c>
      <c r="P2762" s="101">
        <v>200</v>
      </c>
      <c r="Q2762" s="101">
        <v>0</v>
      </c>
      <c r="R2762" s="101">
        <v>500</v>
      </c>
    </row>
    <row r="2763">
      <c r="L2763" s="98" t="s">
        <v>151205</v>
      </c>
      <c r="M2763" s="98" t="s">
        <v>151206</v>
      </c>
      <c r="N2763" s="98" t="s">
        <v>151207</v>
      </c>
      <c r="O2763" s="101">
        <v>1207</v>
      </c>
      <c r="P2763" s="101">
        <v>1207</v>
      </c>
    </row>
    <row r="2764">
      <c r="L2764" s="98" t="s">
        <v>151208</v>
      </c>
      <c r="M2764" s="98" t="s">
        <v>151209</v>
      </c>
      <c r="N2764" s="98" t="s">
        <v>151210</v>
      </c>
      <c r="O2764" s="101">
        <v>9</v>
      </c>
      <c r="P2764" s="101">
        <v>9</v>
      </c>
    </row>
    <row r="2765">
      <c r="L2765" s="98" t="s">
        <v>151211</v>
      </c>
      <c r="M2765" s="98" t="s">
        <v>151212</v>
      </c>
      <c r="N2765" s="98" t="s">
        <v>151213</v>
      </c>
      <c r="O2765" s="101">
        <v>4</v>
      </c>
      <c r="P2765" s="101">
        <v>4</v>
      </c>
    </row>
    <row r="2766">
      <c r="L2766" s="98" t="s">
        <v>151214</v>
      </c>
      <c r="M2766" s="98" t="s">
        <v>151215</v>
      </c>
      <c r="N2766" s="98" t="s">
        <v>151216</v>
      </c>
      <c r="O2766" s="101">
        <v>10</v>
      </c>
      <c r="P2766" s="101">
        <v>10</v>
      </c>
    </row>
    <row r="2767">
      <c r="L2767" s="98" t="s">
        <v>151217</v>
      </c>
      <c r="M2767" s="98" t="s">
        <v>151218</v>
      </c>
      <c r="N2767" s="98" t="s">
        <v>151219</v>
      </c>
      <c r="O2767" s="101">
        <v>10</v>
      </c>
      <c r="P2767" s="101">
        <v>10</v>
      </c>
    </row>
    <row r="2768">
      <c r="K2768" s="96" t="s">
        <v>151220</v>
      </c>
      <c r="O2768" s="85">
        <f>SUM(O2762:O2767)</f>
      </c>
      <c r="P2768" s="85">
        <f>SUM(P2762:P2767)</f>
      </c>
    </row>
    <row r="2769">
      <c r="A2769" s="98" t="s">
        <v>151221</v>
      </c>
      <c r="B2769" s="98" t="s">
        <v>151222</v>
      </c>
      <c r="C2769" s="100">
        <v>712</v>
      </c>
      <c r="D2769" s="98" t="s">
        <v>151223</v>
      </c>
      <c r="E2769" s="98" t="s">
        <v>151224</v>
      </c>
      <c r="F2769" s="104">
        <v>45589</v>
      </c>
      <c r="G2769" s="104">
        <v>45589</v>
      </c>
      <c r="H2769" s="104">
        <v>45984</v>
      </c>
      <c r="J2769" s="101">
        <v>1157</v>
      </c>
      <c r="K2769" s="98" t="s">
        <v>151225</v>
      </c>
      <c r="L2769" s="98" t="s">
        <v>151226</v>
      </c>
      <c r="M2769" s="98" t="s">
        <v>151227</v>
      </c>
      <c r="N2769" s="98" t="s">
        <v>151228</v>
      </c>
      <c r="O2769" s="101">
        <v>1157</v>
      </c>
      <c r="P2769" s="101">
        <v>1157</v>
      </c>
      <c r="Q2769" s="101">
        <v>0</v>
      </c>
      <c r="R2769" s="101">
        <v>1157</v>
      </c>
    </row>
    <row r="2770">
      <c r="L2770" s="98" t="s">
        <v>151229</v>
      </c>
      <c r="M2770" s="98" t="s">
        <v>151230</v>
      </c>
      <c r="N2770" s="98" t="s">
        <v>151231</v>
      </c>
      <c r="O2770" s="101">
        <v>9</v>
      </c>
      <c r="P2770" s="101">
        <v>9</v>
      </c>
    </row>
    <row r="2771">
      <c r="L2771" s="98" t="s">
        <v>151232</v>
      </c>
      <c r="M2771" s="98" t="s">
        <v>151233</v>
      </c>
      <c r="N2771" s="98" t="s">
        <v>151234</v>
      </c>
      <c r="O2771" s="101">
        <v>4</v>
      </c>
      <c r="P2771" s="101">
        <v>4</v>
      </c>
    </row>
    <row r="2772">
      <c r="L2772" s="98" t="s">
        <v>151235</v>
      </c>
      <c r="M2772" s="98" t="s">
        <v>151236</v>
      </c>
      <c r="N2772" s="98" t="s">
        <v>151237</v>
      </c>
      <c r="O2772" s="101">
        <v>10</v>
      </c>
      <c r="P2772" s="101">
        <v>10</v>
      </c>
    </row>
    <row r="2773">
      <c r="L2773" s="98" t="s">
        <v>151238</v>
      </c>
      <c r="M2773" s="98" t="s">
        <v>151239</v>
      </c>
      <c r="N2773" s="98" t="s">
        <v>151240</v>
      </c>
      <c r="O2773" s="101">
        <v>10</v>
      </c>
      <c r="P2773" s="101">
        <v>10</v>
      </c>
    </row>
    <row r="2774">
      <c r="K2774" s="96" t="s">
        <v>151241</v>
      </c>
      <c r="O2774" s="85">
        <f>SUM(O2769:O2773)</f>
      </c>
      <c r="P2774" s="85">
        <f>SUM(P2769:P2773)</f>
      </c>
    </row>
    <row r="2775">
      <c r="B2775" s="81" t="s">
        <v>151242</v>
      </c>
      <c r="C2775" s="69">
        <f>SUM(C8:C13)+SUM(C15:C21)+SUM(C23:C30)+SUM(C32:C38)+SUM(C40:C47)+SUM(C49:C57)+SUM(C59:C68)+SUM(C70:C78)+SUM(C80:C86)+SUM(C88:C92)+SUM(C94:C94)+SUM(C96:C102)+SUM(C104:C108)+SUM(C110:C117)+SUM(C119:C125)+SUM(C127:C132)+SUM(C134:C140)+SUM(C142:C149)+SUM(C151:C157)+SUM(C159:C167)+SUM(C169:C176)+SUM(C178:C184)+SUM(C186:C192)+SUM(C194:C200)+SUM(C202:C207)+SUM(C209:C214)+SUM(C216:C216)+SUM(C218:C222)+SUM(C224:C224)+SUM(C226:C238)+SUM(C240:C245)+SUM(C247:C252)+SUM(C254:C259)+SUM(C261:C266)+SUM(C268:C268)+SUM(C270:C270)+SUM(C272:C277)+SUM(C279:C284)+SUM(C286:C291)+SUM(C293:C300)+SUM(C302:C308)+SUM(C310:C315)+SUM(C317:C325)+SUM(C327:C327)+SUM(C329:C335)+SUM(C337:C359)+SUM(C361:C368)+SUM(C370:C376)+SUM(C378:C383)+SUM(C385:C389)+SUM(C391:C395)+SUM(C397:C401)+SUM(C403:C408)+SUM(C410:C423)+SUM(C425:C431)+SUM(C433:C437)+SUM(C439:C445)+SUM(C447:C454)+SUM(C456:C462)+SUM(C464:C469)+SUM(C471:C471)+SUM(C473:C478)+SUM(C480:C486)+SUM(C488:C488)+SUM(C490:C495)+SUM(C497:C501)+SUM(C503:C508)+SUM(C510:C515)+SUM(C517:C521)+SUM(C523:C528)+SUM(C530:C534)+SUM(C536:C542)+SUM(C544:C544)+SUM(C546:C553)+SUM(C555:C561)+SUM(C563:C569)+SUM(C571:C578)+SUM(C580:C587)+SUM(C589:C595)+SUM(C597:C612)+SUM(C614:C619)+SUM(C621:C628)+SUM(C630:C634)+SUM(C636:C655)+SUM(C657:C661)+SUM(C663:C669)+SUM(C671:C677)+SUM(C679:C683)+SUM(C685:C692)+SUM(C694:C700)+SUM(C702:C707)+SUM(C709:C717)+SUM(C719:C724)+SUM(C726:C732)+SUM(C734:C739)+SUM(C741:C747)+SUM(C749:C749)+SUM(C751:C757)+SUM(C759:C763)+SUM(C765:C774)+SUM(C776:C781)+SUM(C783:C789)+SUM(C791:C798)+SUM(C800:C804)+SUM(C806:C806)+SUM(C808:C815)+SUM(C817:C825)+SUM(C827:C834)+SUM(C836:C843)+SUM(C845:C852)+SUM(C854:C862)+SUM(C864:C873)+SUM(C875:C881)+SUM(C883:C889)+SUM(C891:C896)+SUM(C898:C904)+SUM(C906:C906)+SUM(C908:C914)+SUM(C916:C923)+SUM(C925:C931)+SUM(C933:C940)+SUM(C942:C948)+SUM(C950:C956)+SUM(C958:C965)+SUM(C967:C973)+SUM(C975:C979)+SUM(C981:C986)+SUM(C988:C988)+SUM(C990:C998)+SUM(C1000:C1006)+SUM(C1008:C1015)+SUM(C1017:C1026)+SUM(C1028:C1034)+SUM(C1036:C1043)+SUM(C1045:C1049)+SUM(C1051:C1057)+SUM(C1059:C1064)+SUM(C1066:C1071)+SUM(C1073:C1080)+SUM(C1082:C1090)+SUM(C1092:C1097)+SUM(C1099:C1106)+SUM(C1108:C1117)+SUM(C1119:C1125)+SUM(C1127:C1134)+SUM(C1136:C1142)+SUM(C1144:C1149)+SUM(C1151:C1157)+SUM(C1159:C1164)+SUM(C1166:C1171)+SUM(C1173:C1177)+SUM(C1179:C1185)+SUM(C1187:C1196)+SUM(C1198:C1204)+SUM(C1206:C1213)+SUM(C1215:C1221)+SUM(C1223:C1229)+SUM(C1231:C1237)+SUM(C1239:C1246)+SUM(C1248:C1256)+SUM(C1258:C1263)+SUM(C1265:C1270)+SUM(C1272:C1278)+SUM(C1280:C1285)+SUM(C1287:C1292)+SUM(C1294:C1299)+SUM(C1301:C1301)+SUM(C1303:C1310)+SUM(C1312:C1318)+SUM(C1320:C1328)+SUM(C1330:C1335)+SUM(C1337:C1343)+SUM(C1345:C1350)+SUM(C1352:C1358)+SUM(C1360:C1365)+SUM(C1367:C1373)+SUM(C1375:C1381)+SUM(C1383:C1389)+SUM(C1391:C1398)+SUM(C1400:C1406)+SUM(C1408:C1413)+SUM(C1415:C1420)+SUM(C1422:C1428)+SUM(C1430:C1436)+SUM(C1438:C1438)+SUM(C1440:C1445)+SUM(C1447:C1453)+SUM(C1455:C1460)+SUM(C1462:C1467)+SUM(C1469:C1474)+SUM(C1476:C1481)+SUM(C1483:C1489)+SUM(C1491:C1499)+SUM(C1501:C1509)+SUM(C1511:C1518)+SUM(C1520:C1528)+SUM(C1530:C1535)+SUM(C1537:C1544)+SUM(C1546:C1552)+SUM(C1554:C1561)+SUM(C1563:C1570)+SUM(C1572:C1572)+SUM(C1574:C1579)+SUM(C1581:C1587)+SUM(C1589:C1597)+SUM(C1599:C1606)+SUM(C1608:C1608)+SUM(C1610:C1616)+SUM(C1618:C1622)+SUM(C1624:C1630)+SUM(C1632:C1637)+SUM(C1639:C1644)+SUM(C1646:C1650)+SUM(C1652:C1652)+SUM(C1654:C1670)+SUM(C1672:C1680)+SUM(C1682:C1688)+SUM(C1690:C1696)+SUM(C1698:C1704)+SUM(C1706:C1706)+SUM(C1708:C1716)+SUM(C1718:C1748)+SUM(C1750:C1756)+SUM(C1758:C1764)+SUM(C1766:C1771)+SUM(C1773:C1778)+SUM(C1780:C1785)+SUM(C1787:C1793)+SUM(C1795:C1800)+SUM(C1802:C1808)+SUM(C1810:C1815)+SUM(C1817:C1821)+SUM(C1823:C1823)+SUM(C1825:C1831)+SUM(C1833:C1840)+SUM(C1842:C1848)+SUM(C1850:C1856)+SUM(C1858:C1865)+SUM(C1867:C1872)+SUM(C1874:C1878)+SUM(C1880:C1888)+SUM(C1890:C1896)+SUM(C1898:C1905)+SUM(C1907:C1912)+SUM(C1914:C1921)+SUM(C1923:C1928)+SUM(C1930:C1936)+SUM(C1938:C1943)+SUM(C1945:C1952)+SUM(C1954:C1960)+SUM(C1962:C1968)+SUM(C1970:C1976)+SUM(C1978:C1983)+SUM(C1985:C1991)+SUM(C1993:C2000)+SUM(C2002:C2008)+SUM(C2010:C2016)+SUM(C2018:C2024)+SUM(C2026:C2031)+SUM(C2033:C2038)+SUM(C2040:C2046)+SUM(C2048:C2052)+SUM(C2054:C2058)+SUM(C2060:C2060)+SUM(C2062:C2067)+SUM(C2069:C2069)+SUM(C2071:C2079)+SUM(C2081:C2087)+SUM(C2089:C2094)+SUM(C2096:C2101)+SUM(C2103:C2110)+SUM(C2112:C2120)+SUM(C2122:C2128)+SUM(C2130:C2138)+SUM(C2140:C2146)+SUM(C2148:C2154)+SUM(C2156:C2162)+SUM(C2164:C2168)+SUM(C2170:C2176)+SUM(C2178:C2184)+SUM(C2186:C2192)+SUM(C2194:C2194)+SUM(C2196:C2201)+SUM(C2203:C2209)+SUM(C2211:C2216)+SUM(C2218:C2223)+SUM(C2225:C2230)+SUM(C2232:C2237)+SUM(C2239:C2246)+SUM(C2248:C2278)+SUM(C2280:C2286)+SUM(C2288:C2296)+SUM(C2298:C2303)+SUM(C2305:C2311)+SUM(C2313:C2319)+SUM(C2321:C2328)+SUM(C2330:C2335)+SUM(C2337:C2344)+SUM(C2346:C2351)+SUM(C2353:C2361)+SUM(C2363:C2368)+SUM(C2370:C2376)+SUM(C2378:C2384)+SUM(C2386:C2392)+SUM(C2394:C2398)+SUM(C2400:C2405)+SUM(C2407:C2407)+SUM(C2409:C2415)+SUM(C2417:C2421)+SUM(C2423:C2429)+SUM(C2431:C2436)+SUM(C2438:C2443)+SUM(C2445:C2454)+SUM(C2456:C2462)+SUM(C2464:C2471)+SUM(C2473:C2480)+SUM(C2482:C2489)+SUM(C2491:C2496)+SUM(C2498:C2505)+SUM(C2507:C2521)+SUM(C2523:C2529)+SUM(C2531:C2539)+SUM(C2541:C2541)+SUM(C2543:C2550)+SUM(C2552:C2558)+SUM(C2560:C2569)+SUM(C2571:C2578)+SUM(C2580:C2586)+SUM(C2588:C2594)+SUM(C2596:C2602)+SUM(C2604:C2609)+SUM(C2611:C2611)+SUM(C2613:C2617)+SUM(C2619:C2619)+SUM(C2621:C2626)+SUM(C2628:C2635)+SUM(C2637:C2637)+SUM(C2639:C2646)+SUM(C2648:C2654)+SUM(C2656:C2662)+SUM(C2664:C2674)+SUM(C2676:C2682)+SUM(C2684:C2690)+SUM(C2692:C2721)+SUM(C2723:C2728)+SUM(C2730:C2730)+SUM(C2732:C2737)+SUM(C2739:C2744)+SUM(C2746:C2752)+SUM(C2754:C2760)+SUM(C2762:C2767)+SUM(C2769:C2773)</f>
      </c>
      <c r="J2775" s="70">
        <f>SUM(J8:J13)+SUM(J15:J21)+SUM(J23:J30)+SUM(J32:J38)+SUM(J40:J47)+SUM(J49:J57)+SUM(J59:J68)+SUM(J70:J78)+SUM(J80:J86)+SUM(J88:J92)+SUM(J94:J94)+SUM(J96:J102)+SUM(J104:J108)+SUM(J110:J117)+SUM(J119:J125)+SUM(J127:J132)+SUM(J134:J140)+SUM(J142:J149)+SUM(J151:J157)+SUM(J159:J167)+SUM(J169:J176)+SUM(J178:J184)+SUM(J186:J192)+SUM(J194:J200)+SUM(J202:J207)+SUM(J209:J214)+SUM(J216:J216)+SUM(J218:J222)+SUM(J224:J224)+SUM(J226:J238)+SUM(J240:J245)+SUM(J247:J252)+SUM(J254:J259)+SUM(J261:J266)+SUM(J268:J268)+SUM(J270:J270)+SUM(J272:J277)+SUM(J279:J284)+SUM(J286:J291)+SUM(J293:J300)+SUM(J302:J308)+SUM(J310:J315)+SUM(J317:J325)+SUM(J327:J327)+SUM(J329:J335)+SUM(J337:J359)+SUM(J361:J368)+SUM(J370:J376)+SUM(J378:J383)+SUM(J385:J389)+SUM(J391:J395)+SUM(J397:J401)+SUM(J403:J408)+SUM(J410:J423)+SUM(J425:J431)+SUM(J433:J437)+SUM(J439:J445)+SUM(J447:J454)+SUM(J456:J462)+SUM(J464:J469)+SUM(J471:J471)+SUM(J473:J478)+SUM(J480:J486)+SUM(J488:J488)+SUM(J490:J495)+SUM(J497:J501)+SUM(J503:J508)+SUM(J510:J515)+SUM(J517:J521)+SUM(J523:J528)+SUM(J530:J534)+SUM(J536:J542)+SUM(J544:J544)+SUM(J546:J553)+SUM(J555:J561)+SUM(J563:J569)+SUM(J571:J578)+SUM(J580:J587)+SUM(J589:J595)+SUM(J597:J612)+SUM(J614:J619)+SUM(J621:J628)+SUM(J630:J634)+SUM(J636:J655)+SUM(J657:J661)+SUM(J663:J669)+SUM(J671:J677)+SUM(J679:J683)+SUM(J685:J692)+SUM(J694:J700)+SUM(J702:J707)+SUM(J709:J717)+SUM(J719:J724)+SUM(J726:J732)+SUM(J734:J739)+SUM(J741:J747)+SUM(J749:J749)+SUM(J751:J757)+SUM(J759:J763)+SUM(J765:J774)+SUM(J776:J781)+SUM(J783:J789)+SUM(J791:J798)+SUM(J800:J804)+SUM(J806:J806)+SUM(J808:J815)+SUM(J817:J825)+SUM(J827:J834)+SUM(J836:J843)+SUM(J845:J852)+SUM(J854:J862)+SUM(J864:J873)+SUM(J875:J881)+SUM(J883:J889)+SUM(J891:J896)+SUM(J898:J904)+SUM(J906:J906)+SUM(J908:J914)+SUM(J916:J923)+SUM(J925:J931)+SUM(J933:J940)+SUM(J942:J948)+SUM(J950:J956)+SUM(J958:J965)+SUM(J967:J973)+SUM(J975:J979)+SUM(J981:J986)+SUM(J988:J988)+SUM(J990:J998)+SUM(J1000:J1006)+SUM(J1008:J1015)+SUM(J1017:J1026)+SUM(J1028:J1034)+SUM(J1036:J1043)+SUM(J1045:J1049)+SUM(J1051:J1057)+SUM(J1059:J1064)+SUM(J1066:J1071)+SUM(J1073:J1080)+SUM(J1082:J1090)+SUM(J1092:J1097)+SUM(J1099:J1106)+SUM(J1108:J1117)+SUM(J1119:J1125)+SUM(J1127:J1134)+SUM(J1136:J1142)+SUM(J1144:J1149)+SUM(J1151:J1157)+SUM(J1159:J1164)+SUM(J1166:J1171)+SUM(J1173:J1177)+SUM(J1179:J1185)+SUM(J1187:J1196)+SUM(J1198:J1204)+SUM(J1206:J1213)+SUM(J1215:J1221)+SUM(J1223:J1229)+SUM(J1231:J1237)+SUM(J1239:J1246)+SUM(J1248:J1256)+SUM(J1258:J1263)+SUM(J1265:J1270)+SUM(J1272:J1278)+SUM(J1280:J1285)+SUM(J1287:J1292)+SUM(J1294:J1299)+SUM(J1301:J1301)+SUM(J1303:J1310)+SUM(J1312:J1318)+SUM(J1320:J1328)+SUM(J1330:J1335)+SUM(J1337:J1343)+SUM(J1345:J1350)+SUM(J1352:J1358)+SUM(J1360:J1365)+SUM(J1367:J1373)+SUM(J1375:J1381)+SUM(J1383:J1389)+SUM(J1391:J1398)+SUM(J1400:J1406)+SUM(J1408:J1413)+SUM(J1415:J1420)+SUM(J1422:J1428)+SUM(J1430:J1436)+SUM(J1438:J1438)+SUM(J1440:J1445)+SUM(J1447:J1453)+SUM(J1455:J1460)+SUM(J1462:J1467)+SUM(J1469:J1474)+SUM(J1476:J1481)+SUM(J1483:J1489)+SUM(J1491:J1499)+SUM(J1501:J1509)+SUM(J1511:J1518)+SUM(J1520:J1528)+SUM(J1530:J1535)+SUM(J1537:J1544)+SUM(J1546:J1552)+SUM(J1554:J1561)+SUM(J1563:J1570)+SUM(J1572:J1572)+SUM(J1574:J1579)+SUM(J1581:J1587)+SUM(J1589:J1597)+SUM(J1599:J1606)+SUM(J1608:J1608)+SUM(J1610:J1616)+SUM(J1618:J1622)+SUM(J1624:J1630)+SUM(J1632:J1637)+SUM(J1639:J1644)+SUM(J1646:J1650)+SUM(J1652:J1652)+SUM(J1654:J1670)+SUM(J1672:J1680)+SUM(J1682:J1688)+SUM(J1690:J1696)+SUM(J1698:J1704)+SUM(J1706:J1706)+SUM(J1708:J1716)+SUM(J1718:J1748)+SUM(J1750:J1756)+SUM(J1758:J1764)+SUM(J1766:J1771)+SUM(J1773:J1778)+SUM(J1780:J1785)+SUM(J1787:J1793)+SUM(J1795:J1800)+SUM(J1802:J1808)+SUM(J1810:J1815)+SUM(J1817:J1821)+SUM(J1823:J1823)+SUM(J1825:J1831)+SUM(J1833:J1840)+SUM(J1842:J1848)+SUM(J1850:J1856)+SUM(J1858:J1865)+SUM(J1867:J1872)+SUM(J1874:J1878)+SUM(J1880:J1888)+SUM(J1890:J1896)+SUM(J1898:J1905)+SUM(J1907:J1912)+SUM(J1914:J1921)+SUM(J1923:J1928)+SUM(J1930:J1936)+SUM(J1938:J1943)+SUM(J1945:J1952)+SUM(J1954:J1960)+SUM(J1962:J1968)+SUM(J1970:J1976)+SUM(J1978:J1983)+SUM(J1985:J1991)+SUM(J1993:J2000)+SUM(J2002:J2008)+SUM(J2010:J2016)+SUM(J2018:J2024)+SUM(J2026:J2031)+SUM(J2033:J2038)+SUM(J2040:J2046)+SUM(J2048:J2052)+SUM(J2054:J2058)+SUM(J2060:J2060)+SUM(J2062:J2067)+SUM(J2069:J2069)+SUM(J2071:J2079)+SUM(J2081:J2087)+SUM(J2089:J2094)+SUM(J2096:J2101)+SUM(J2103:J2110)+SUM(J2112:J2120)+SUM(J2122:J2128)+SUM(J2130:J2138)+SUM(J2140:J2146)+SUM(J2148:J2154)+SUM(J2156:J2162)+SUM(J2164:J2168)+SUM(J2170:J2176)+SUM(J2178:J2184)+SUM(J2186:J2192)+SUM(J2194:J2194)+SUM(J2196:J2201)+SUM(J2203:J2209)+SUM(J2211:J2216)+SUM(J2218:J2223)+SUM(J2225:J2230)+SUM(J2232:J2237)+SUM(J2239:J2246)+SUM(J2248:J2278)+SUM(J2280:J2286)+SUM(J2288:J2296)+SUM(J2298:J2303)+SUM(J2305:J2311)+SUM(J2313:J2319)+SUM(J2321:J2328)+SUM(J2330:J2335)+SUM(J2337:J2344)+SUM(J2346:J2351)+SUM(J2353:J2361)+SUM(J2363:J2368)+SUM(J2370:J2376)+SUM(J2378:J2384)+SUM(J2386:J2392)+SUM(J2394:J2398)+SUM(J2400:J2405)+SUM(J2407:J2407)+SUM(J2409:J2415)+SUM(J2417:J2421)+SUM(J2423:J2429)+SUM(J2431:J2436)+SUM(J2438:J2443)+SUM(J2445:J2454)+SUM(J2456:J2462)+SUM(J2464:J2471)+SUM(J2473:J2480)+SUM(J2482:J2489)+SUM(J2491:J2496)+SUM(J2498:J2505)+SUM(J2507:J2521)+SUM(J2523:J2529)+SUM(J2531:J2539)+SUM(J2541:J2541)+SUM(J2543:J2550)+SUM(J2552:J2558)+SUM(J2560:J2569)+SUM(J2571:J2578)+SUM(J2580:J2586)+SUM(J2588:J2594)+SUM(J2596:J2602)+SUM(J2604:J2609)+SUM(J2611:J2611)+SUM(J2613:J2617)+SUM(J2619:J2619)+SUM(J2621:J2626)+SUM(J2628:J2635)+SUM(J2637:J2637)+SUM(J2639:J2646)+SUM(J2648:J2654)+SUM(J2656:J2662)+SUM(J2664:J2674)+SUM(J2676:J2682)+SUM(J2684:J2690)+SUM(J2692:J2721)+SUM(J2723:J2728)+SUM(J2730:J2730)+SUM(J2732:J2737)+SUM(J2739:J2744)+SUM(J2746:J2752)+SUM(J2754:J2760)+SUM(J2762:J2767)+SUM(J2769:J2773)</f>
      </c>
      <c r="O2775" s="70">
        <f>SUM(O8:O13)+SUM(O15:O21)+SUM(O23:O30)+SUM(O32:O38)+SUM(O40:O47)+SUM(O49:O57)+SUM(O59:O68)+SUM(O70:O78)+SUM(O80:O86)+SUM(O88:O92)+SUM(O94:O94)+SUM(O96:O102)+SUM(O104:O108)+SUM(O110:O117)+SUM(O119:O125)+SUM(O127:O132)+SUM(O134:O140)+SUM(O142:O149)+SUM(O151:O157)+SUM(O159:O167)+SUM(O169:O176)+SUM(O178:O184)+SUM(O186:O192)+SUM(O194:O200)+SUM(O202:O207)+SUM(O209:O214)+SUM(O216:O216)+SUM(O218:O222)+SUM(O224:O224)+SUM(O226:O238)+SUM(O240:O245)+SUM(O247:O252)+SUM(O254:O259)+SUM(O261:O266)+SUM(O268:O268)+SUM(O270:O270)+SUM(O272:O277)+SUM(O279:O284)+SUM(O286:O291)+SUM(O293:O300)+SUM(O302:O308)+SUM(O310:O315)+SUM(O317:O325)+SUM(O327:O327)+SUM(O329:O335)+SUM(O337:O359)+SUM(O361:O368)+SUM(O370:O376)+SUM(O378:O383)+SUM(O385:O389)+SUM(O391:O395)+SUM(O397:O401)+SUM(O403:O408)+SUM(O410:O423)+SUM(O425:O431)+SUM(O433:O437)+SUM(O439:O445)+SUM(O447:O454)+SUM(O456:O462)+SUM(O464:O469)+SUM(O471:O471)+SUM(O473:O478)+SUM(O480:O486)+SUM(O488:O488)+SUM(O490:O495)+SUM(O497:O501)+SUM(O503:O508)+SUM(O510:O515)+SUM(O517:O521)+SUM(O523:O528)+SUM(O530:O534)+SUM(O536:O542)+SUM(O544:O544)+SUM(O546:O553)+SUM(O555:O561)+SUM(O563:O569)+SUM(O571:O578)+SUM(O580:O587)+SUM(O589:O595)+SUM(O597:O612)+SUM(O614:O619)+SUM(O621:O628)+SUM(O630:O634)+SUM(O636:O655)+SUM(O657:O661)+SUM(O663:O669)+SUM(O671:O677)+SUM(O679:O683)+SUM(O685:O692)+SUM(O694:O700)+SUM(O702:O707)+SUM(O709:O717)+SUM(O719:O724)+SUM(O726:O732)+SUM(O734:O739)+SUM(O741:O747)+SUM(O749:O749)+SUM(O751:O757)+SUM(O759:O763)+SUM(O765:O774)+SUM(O776:O781)+SUM(O783:O789)+SUM(O791:O798)+SUM(O800:O804)+SUM(O806:O806)+SUM(O808:O815)+SUM(O817:O825)+SUM(O827:O834)+SUM(O836:O843)+SUM(O845:O852)+SUM(O854:O862)+SUM(O864:O873)+SUM(O875:O881)+SUM(O883:O889)+SUM(O891:O896)+SUM(O898:O904)+SUM(O906:O906)+SUM(O908:O914)+SUM(O916:O923)+SUM(O925:O931)+SUM(O933:O940)+SUM(O942:O948)+SUM(O950:O956)+SUM(O958:O965)+SUM(O967:O973)+SUM(O975:O979)+SUM(O981:O986)+SUM(O988:O988)+SUM(O990:O998)+SUM(O1000:O1006)+SUM(O1008:O1015)+SUM(O1017:O1026)+SUM(O1028:O1034)+SUM(O1036:O1043)+SUM(O1045:O1049)+SUM(O1051:O1057)+SUM(O1059:O1064)+SUM(O1066:O1071)+SUM(O1073:O1080)+SUM(O1082:O1090)+SUM(O1092:O1097)+SUM(O1099:O1106)+SUM(O1108:O1117)+SUM(O1119:O1125)+SUM(O1127:O1134)+SUM(O1136:O1142)+SUM(O1144:O1149)+SUM(O1151:O1157)+SUM(O1159:O1164)+SUM(O1166:O1171)+SUM(O1173:O1177)+SUM(O1179:O1185)+SUM(O1187:O1196)+SUM(O1198:O1204)+SUM(O1206:O1213)+SUM(O1215:O1221)+SUM(O1223:O1229)+SUM(O1231:O1237)+SUM(O1239:O1246)+SUM(O1248:O1256)+SUM(O1258:O1263)+SUM(O1265:O1270)+SUM(O1272:O1278)+SUM(O1280:O1285)+SUM(O1287:O1292)+SUM(O1294:O1299)+SUM(O1301:O1301)+SUM(O1303:O1310)+SUM(O1312:O1318)+SUM(O1320:O1328)+SUM(O1330:O1335)+SUM(O1337:O1343)+SUM(O1345:O1350)+SUM(O1352:O1358)+SUM(O1360:O1365)+SUM(O1367:O1373)+SUM(O1375:O1381)+SUM(O1383:O1389)+SUM(O1391:O1398)+SUM(O1400:O1406)+SUM(O1408:O1413)+SUM(O1415:O1420)+SUM(O1422:O1428)+SUM(O1430:O1436)+SUM(O1438:O1438)+SUM(O1440:O1445)+SUM(O1447:O1453)+SUM(O1455:O1460)+SUM(O1462:O1467)+SUM(O1469:O1474)+SUM(O1476:O1481)+SUM(O1483:O1489)+SUM(O1491:O1499)+SUM(O1501:O1509)+SUM(O1511:O1518)+SUM(O1520:O1528)+SUM(O1530:O1535)+SUM(O1537:O1544)+SUM(O1546:O1552)+SUM(O1554:O1561)+SUM(O1563:O1570)+SUM(O1572:O1572)+SUM(O1574:O1579)+SUM(O1581:O1587)+SUM(O1589:O1597)+SUM(O1599:O1606)+SUM(O1608:O1608)+SUM(O1610:O1616)+SUM(O1618:O1622)+SUM(O1624:O1630)+SUM(O1632:O1637)+SUM(O1639:O1644)+SUM(O1646:O1650)+SUM(O1652:O1652)+SUM(O1654:O1670)+SUM(O1672:O1680)+SUM(O1682:O1688)+SUM(O1690:O1696)+SUM(O1698:O1704)+SUM(O1706:O1706)+SUM(O1708:O1716)+SUM(O1718:O1748)+SUM(O1750:O1756)+SUM(O1758:O1764)+SUM(O1766:O1771)+SUM(O1773:O1778)+SUM(O1780:O1785)+SUM(O1787:O1793)+SUM(O1795:O1800)+SUM(O1802:O1808)+SUM(O1810:O1815)+SUM(O1817:O1821)+SUM(O1823:O1823)+SUM(O1825:O1831)+SUM(O1833:O1840)+SUM(O1842:O1848)+SUM(O1850:O1856)+SUM(O1858:O1865)+SUM(O1867:O1872)+SUM(O1874:O1878)+SUM(O1880:O1888)+SUM(O1890:O1896)+SUM(O1898:O1905)+SUM(O1907:O1912)+SUM(O1914:O1921)+SUM(O1923:O1928)+SUM(O1930:O1936)+SUM(O1938:O1943)+SUM(O1945:O1952)+SUM(O1954:O1960)+SUM(O1962:O1968)+SUM(O1970:O1976)+SUM(O1978:O1983)+SUM(O1985:O1991)+SUM(O1993:O2000)+SUM(O2002:O2008)+SUM(O2010:O2016)+SUM(O2018:O2024)+SUM(O2026:O2031)+SUM(O2033:O2038)+SUM(O2040:O2046)+SUM(O2048:O2052)+SUM(O2054:O2058)+SUM(O2060:O2060)+SUM(O2062:O2067)+SUM(O2069:O2069)+SUM(O2071:O2079)+SUM(O2081:O2087)+SUM(O2089:O2094)+SUM(O2096:O2101)+SUM(O2103:O2110)+SUM(O2112:O2120)+SUM(O2122:O2128)+SUM(O2130:O2138)+SUM(O2140:O2146)+SUM(O2148:O2154)+SUM(O2156:O2162)+SUM(O2164:O2168)+SUM(O2170:O2176)+SUM(O2178:O2184)+SUM(O2186:O2192)+SUM(O2194:O2194)+SUM(O2196:O2201)+SUM(O2203:O2209)+SUM(O2211:O2216)+SUM(O2218:O2223)+SUM(O2225:O2230)+SUM(O2232:O2237)+SUM(O2239:O2246)+SUM(O2248:O2278)+SUM(O2280:O2286)+SUM(O2288:O2296)+SUM(O2298:O2303)+SUM(O2305:O2311)+SUM(O2313:O2319)+SUM(O2321:O2328)+SUM(O2330:O2335)+SUM(O2337:O2344)+SUM(O2346:O2351)+SUM(O2353:O2361)+SUM(O2363:O2368)+SUM(O2370:O2376)+SUM(O2378:O2384)+SUM(O2386:O2392)+SUM(O2394:O2398)+SUM(O2400:O2405)+SUM(O2407:O2407)+SUM(O2409:O2415)+SUM(O2417:O2421)+SUM(O2423:O2429)+SUM(O2431:O2436)+SUM(O2438:O2443)+SUM(O2445:O2454)+SUM(O2456:O2462)+SUM(O2464:O2471)+SUM(O2473:O2480)+SUM(O2482:O2489)+SUM(O2491:O2496)+SUM(O2498:O2505)+SUM(O2507:O2521)+SUM(O2523:O2529)+SUM(O2531:O2539)+SUM(O2541:O2541)+SUM(O2543:O2550)+SUM(O2552:O2558)+SUM(O2560:O2569)+SUM(O2571:O2578)+SUM(O2580:O2586)+SUM(O2588:O2594)+SUM(O2596:O2602)+SUM(O2604:O2609)+SUM(O2611:O2611)+SUM(O2613:O2617)+SUM(O2619:O2619)+SUM(O2621:O2626)+SUM(O2628:O2635)+SUM(O2637:O2637)+SUM(O2639:O2646)+SUM(O2648:O2654)+SUM(O2656:O2662)+SUM(O2664:O2674)+SUM(O2676:O2682)+SUM(O2684:O2690)+SUM(O2692:O2721)+SUM(O2723:O2728)+SUM(O2730:O2730)+SUM(O2732:O2737)+SUM(O2739:O2744)+SUM(O2746:O2752)+SUM(O2754:O2760)+SUM(O2762:O2767)+SUM(O2769:O2773)</f>
      </c>
      <c r="P2775" s="70">
        <f>SUM(P8:P13)+SUM(P15:P21)+SUM(P23:P30)+SUM(P32:P38)+SUM(P40:P47)+SUM(P49:P57)+SUM(P59:P68)+SUM(P70:P78)+SUM(P80:P86)+SUM(P88:P92)+SUM(P94:P94)+SUM(P96:P102)+SUM(P104:P108)+SUM(P110:P117)+SUM(P119:P125)+SUM(P127:P132)+SUM(P134:P140)+SUM(P142:P149)+SUM(P151:P157)+SUM(P159:P167)+SUM(P169:P176)+SUM(P178:P184)+SUM(P186:P192)+SUM(P194:P200)+SUM(P202:P207)+SUM(P209:P214)+SUM(P216:P216)+SUM(P218:P222)+SUM(P224:P224)+SUM(P226:P238)+SUM(P240:P245)+SUM(P247:P252)+SUM(P254:P259)+SUM(P261:P266)+SUM(P268:P268)+SUM(P270:P270)+SUM(P272:P277)+SUM(P279:P284)+SUM(P286:P291)+SUM(P293:P300)+SUM(P302:P308)+SUM(P310:P315)+SUM(P317:P325)+SUM(P327:P327)+SUM(P329:P335)+SUM(P337:P359)+SUM(P361:P368)+SUM(P370:P376)+SUM(P378:P383)+SUM(P385:P389)+SUM(P391:P395)+SUM(P397:P401)+SUM(P403:P408)+SUM(P410:P423)+SUM(P425:P431)+SUM(P433:P437)+SUM(P439:P445)+SUM(P447:P454)+SUM(P456:P462)+SUM(P464:P469)+SUM(P471:P471)+SUM(P473:P478)+SUM(P480:P486)+SUM(P488:P488)+SUM(P490:P495)+SUM(P497:P501)+SUM(P503:P508)+SUM(P510:P515)+SUM(P517:P521)+SUM(P523:P528)+SUM(P530:P534)+SUM(P536:P542)+SUM(P544:P544)+SUM(P546:P553)+SUM(P555:P561)+SUM(P563:P569)+SUM(P571:P578)+SUM(P580:P587)+SUM(P589:P595)+SUM(P597:P612)+SUM(P614:P619)+SUM(P621:P628)+SUM(P630:P634)+SUM(P636:P655)+SUM(P657:P661)+SUM(P663:P669)+SUM(P671:P677)+SUM(P679:P683)+SUM(P685:P692)+SUM(P694:P700)+SUM(P702:P707)+SUM(P709:P717)+SUM(P719:P724)+SUM(P726:P732)+SUM(P734:P739)+SUM(P741:P747)+SUM(P749:P749)+SUM(P751:P757)+SUM(P759:P763)+SUM(P765:P774)+SUM(P776:P781)+SUM(P783:P789)+SUM(P791:P798)+SUM(P800:P804)+SUM(P806:P806)+SUM(P808:P815)+SUM(P817:P825)+SUM(P827:P834)+SUM(P836:P843)+SUM(P845:P852)+SUM(P854:P862)+SUM(P864:P873)+SUM(P875:P881)+SUM(P883:P889)+SUM(P891:P896)+SUM(P898:P904)+SUM(P906:P906)+SUM(P908:P914)+SUM(P916:P923)+SUM(P925:P931)+SUM(P933:P940)+SUM(P942:P948)+SUM(P950:P956)+SUM(P958:P965)+SUM(P967:P973)+SUM(P975:P979)+SUM(P981:P986)+SUM(P988:P988)+SUM(P990:P998)+SUM(P1000:P1006)+SUM(P1008:P1015)+SUM(P1017:P1026)+SUM(P1028:P1034)+SUM(P1036:P1043)+SUM(P1045:P1049)+SUM(P1051:P1057)+SUM(P1059:P1064)+SUM(P1066:P1071)+SUM(P1073:P1080)+SUM(P1082:P1090)+SUM(P1092:P1097)+SUM(P1099:P1106)+SUM(P1108:P1117)+SUM(P1119:P1125)+SUM(P1127:P1134)+SUM(P1136:P1142)+SUM(P1144:P1149)+SUM(P1151:P1157)+SUM(P1159:P1164)+SUM(P1166:P1171)+SUM(P1173:P1177)+SUM(P1179:P1185)+SUM(P1187:P1196)+SUM(P1198:P1204)+SUM(P1206:P1213)+SUM(P1215:P1221)+SUM(P1223:P1229)+SUM(P1231:P1237)+SUM(P1239:P1246)+SUM(P1248:P1256)+SUM(P1258:P1263)+SUM(P1265:P1270)+SUM(P1272:P1278)+SUM(P1280:P1285)+SUM(P1287:P1292)+SUM(P1294:P1299)+SUM(P1301:P1301)+SUM(P1303:P1310)+SUM(P1312:P1318)+SUM(P1320:P1328)+SUM(P1330:P1335)+SUM(P1337:P1343)+SUM(P1345:P1350)+SUM(P1352:P1358)+SUM(P1360:P1365)+SUM(P1367:P1373)+SUM(P1375:P1381)+SUM(P1383:P1389)+SUM(P1391:P1398)+SUM(P1400:P1406)+SUM(P1408:P1413)+SUM(P1415:P1420)+SUM(P1422:P1428)+SUM(P1430:P1436)+SUM(P1438:P1438)+SUM(P1440:P1445)+SUM(P1447:P1453)+SUM(P1455:P1460)+SUM(P1462:P1467)+SUM(P1469:P1474)+SUM(P1476:P1481)+SUM(P1483:P1489)+SUM(P1491:P1499)+SUM(P1501:P1509)+SUM(P1511:P1518)+SUM(P1520:P1528)+SUM(P1530:P1535)+SUM(P1537:P1544)+SUM(P1546:P1552)+SUM(P1554:P1561)+SUM(P1563:P1570)+SUM(P1572:P1572)+SUM(P1574:P1579)+SUM(P1581:P1587)+SUM(P1589:P1597)+SUM(P1599:P1606)+SUM(P1608:P1608)+SUM(P1610:P1616)+SUM(P1618:P1622)+SUM(P1624:P1630)+SUM(P1632:P1637)+SUM(P1639:P1644)+SUM(P1646:P1650)+SUM(P1652:P1652)+SUM(P1654:P1670)+SUM(P1672:P1680)+SUM(P1682:P1688)+SUM(P1690:P1696)+SUM(P1698:P1704)+SUM(P1706:P1706)+SUM(P1708:P1716)+SUM(P1718:P1748)+SUM(P1750:P1756)+SUM(P1758:P1764)+SUM(P1766:P1771)+SUM(P1773:P1778)+SUM(P1780:P1785)+SUM(P1787:P1793)+SUM(P1795:P1800)+SUM(P1802:P1808)+SUM(P1810:P1815)+SUM(P1817:P1821)+SUM(P1823:P1823)+SUM(P1825:P1831)+SUM(P1833:P1840)+SUM(P1842:P1848)+SUM(P1850:P1856)+SUM(P1858:P1865)+SUM(P1867:P1872)+SUM(P1874:P1878)+SUM(P1880:P1888)+SUM(P1890:P1896)+SUM(P1898:P1905)+SUM(P1907:P1912)+SUM(P1914:P1921)+SUM(P1923:P1928)+SUM(P1930:P1936)+SUM(P1938:P1943)+SUM(P1945:P1952)+SUM(P1954:P1960)+SUM(P1962:P1968)+SUM(P1970:P1976)+SUM(P1978:P1983)+SUM(P1985:P1991)+SUM(P1993:P2000)+SUM(P2002:P2008)+SUM(P2010:P2016)+SUM(P2018:P2024)+SUM(P2026:P2031)+SUM(P2033:P2038)+SUM(P2040:P2046)+SUM(P2048:P2052)+SUM(P2054:P2058)+SUM(P2060:P2060)+SUM(P2062:P2067)+SUM(P2069:P2069)+SUM(P2071:P2079)+SUM(P2081:P2087)+SUM(P2089:P2094)+SUM(P2096:P2101)+SUM(P2103:P2110)+SUM(P2112:P2120)+SUM(P2122:P2128)+SUM(P2130:P2138)+SUM(P2140:P2146)+SUM(P2148:P2154)+SUM(P2156:P2162)+SUM(P2164:P2168)+SUM(P2170:P2176)+SUM(P2178:P2184)+SUM(P2186:P2192)+SUM(P2194:P2194)+SUM(P2196:P2201)+SUM(P2203:P2209)+SUM(P2211:P2216)+SUM(P2218:P2223)+SUM(P2225:P2230)+SUM(P2232:P2237)+SUM(P2239:P2246)+SUM(P2248:P2278)+SUM(P2280:P2286)+SUM(P2288:P2296)+SUM(P2298:P2303)+SUM(P2305:P2311)+SUM(P2313:P2319)+SUM(P2321:P2328)+SUM(P2330:P2335)+SUM(P2337:P2344)+SUM(P2346:P2351)+SUM(P2353:P2361)+SUM(P2363:P2368)+SUM(P2370:P2376)+SUM(P2378:P2384)+SUM(P2386:P2392)+SUM(P2394:P2398)+SUM(P2400:P2405)+SUM(P2407:P2407)+SUM(P2409:P2415)+SUM(P2417:P2421)+SUM(P2423:P2429)+SUM(P2431:P2436)+SUM(P2438:P2443)+SUM(P2445:P2454)+SUM(P2456:P2462)+SUM(P2464:P2471)+SUM(P2473:P2480)+SUM(P2482:P2489)+SUM(P2491:P2496)+SUM(P2498:P2505)+SUM(P2507:P2521)+SUM(P2523:P2529)+SUM(P2531:P2539)+SUM(P2541:P2541)+SUM(P2543:P2550)+SUM(P2552:P2558)+SUM(P2560:P2569)+SUM(P2571:P2578)+SUM(P2580:P2586)+SUM(P2588:P2594)+SUM(P2596:P2602)+SUM(P2604:P2609)+SUM(P2611:P2611)+SUM(P2613:P2617)+SUM(P2619:P2619)+SUM(P2621:P2626)+SUM(P2628:P2635)+SUM(P2637:P2637)+SUM(P2639:P2646)+SUM(P2648:P2654)+SUM(P2656:P2662)+SUM(P2664:P2674)+SUM(P2676:P2682)+SUM(P2684:P2690)+SUM(P2692:P2721)+SUM(P2723:P2728)+SUM(P2730:P2730)+SUM(P2732:P2737)+SUM(P2739:P2744)+SUM(P2746:P2752)+SUM(P2754:P2760)+SUM(P2762:P2767)+SUM(P2769:P2773)</f>
      </c>
      <c r="Q2775" s="70">
        <f>SUM(Q8:Q13)+SUM(Q15:Q21)+SUM(Q23:Q30)+SUM(Q32:Q38)+SUM(Q40:Q47)+SUM(Q49:Q57)+SUM(Q59:Q68)+SUM(Q70:Q78)+SUM(Q80:Q86)+SUM(Q88:Q92)+SUM(Q94:Q94)+SUM(Q96:Q102)+SUM(Q104:Q108)+SUM(Q110:Q117)+SUM(Q119:Q125)+SUM(Q127:Q132)+SUM(Q134:Q140)+SUM(Q142:Q149)+SUM(Q151:Q157)+SUM(Q159:Q167)+SUM(Q169:Q176)+SUM(Q178:Q184)+SUM(Q186:Q192)+SUM(Q194:Q200)+SUM(Q202:Q207)+SUM(Q209:Q214)+SUM(Q216:Q216)+SUM(Q218:Q222)+SUM(Q224:Q224)+SUM(Q226:Q238)+SUM(Q240:Q245)+SUM(Q247:Q252)+SUM(Q254:Q259)+SUM(Q261:Q266)+SUM(Q268:Q268)+SUM(Q270:Q270)+SUM(Q272:Q277)+SUM(Q279:Q284)+SUM(Q286:Q291)+SUM(Q293:Q300)+SUM(Q302:Q308)+SUM(Q310:Q315)+SUM(Q317:Q325)+SUM(Q327:Q327)+SUM(Q329:Q335)+SUM(Q337:Q359)+SUM(Q361:Q368)+SUM(Q370:Q376)+SUM(Q378:Q383)+SUM(Q385:Q389)+SUM(Q391:Q395)+SUM(Q397:Q401)+SUM(Q403:Q408)+SUM(Q410:Q423)+SUM(Q425:Q431)+SUM(Q433:Q437)+SUM(Q439:Q445)+SUM(Q447:Q454)+SUM(Q456:Q462)+SUM(Q464:Q469)+SUM(Q471:Q471)+SUM(Q473:Q478)+SUM(Q480:Q486)+SUM(Q488:Q488)+SUM(Q490:Q495)+SUM(Q497:Q501)+SUM(Q503:Q508)+SUM(Q510:Q515)+SUM(Q517:Q521)+SUM(Q523:Q528)+SUM(Q530:Q534)+SUM(Q536:Q542)+SUM(Q544:Q544)+SUM(Q546:Q553)+SUM(Q555:Q561)+SUM(Q563:Q569)+SUM(Q571:Q578)+SUM(Q580:Q587)+SUM(Q589:Q595)+SUM(Q597:Q612)+SUM(Q614:Q619)+SUM(Q621:Q628)+SUM(Q630:Q634)+SUM(Q636:Q655)+SUM(Q657:Q661)+SUM(Q663:Q669)+SUM(Q671:Q677)+SUM(Q679:Q683)+SUM(Q685:Q692)+SUM(Q694:Q700)+SUM(Q702:Q707)+SUM(Q709:Q717)+SUM(Q719:Q724)+SUM(Q726:Q732)+SUM(Q734:Q739)+SUM(Q741:Q747)+SUM(Q749:Q749)+SUM(Q751:Q757)+SUM(Q759:Q763)+SUM(Q765:Q774)+SUM(Q776:Q781)+SUM(Q783:Q789)+SUM(Q791:Q798)+SUM(Q800:Q804)+SUM(Q806:Q806)+SUM(Q808:Q815)+SUM(Q817:Q825)+SUM(Q827:Q834)+SUM(Q836:Q843)+SUM(Q845:Q852)+SUM(Q854:Q862)+SUM(Q864:Q873)+SUM(Q875:Q881)+SUM(Q883:Q889)+SUM(Q891:Q896)+SUM(Q898:Q904)+SUM(Q906:Q906)+SUM(Q908:Q914)+SUM(Q916:Q923)+SUM(Q925:Q931)+SUM(Q933:Q940)+SUM(Q942:Q948)+SUM(Q950:Q956)+SUM(Q958:Q965)+SUM(Q967:Q973)+SUM(Q975:Q979)+SUM(Q981:Q986)+SUM(Q988:Q988)+SUM(Q990:Q998)+SUM(Q1000:Q1006)+SUM(Q1008:Q1015)+SUM(Q1017:Q1026)+SUM(Q1028:Q1034)+SUM(Q1036:Q1043)+SUM(Q1045:Q1049)+SUM(Q1051:Q1057)+SUM(Q1059:Q1064)+SUM(Q1066:Q1071)+SUM(Q1073:Q1080)+SUM(Q1082:Q1090)+SUM(Q1092:Q1097)+SUM(Q1099:Q1106)+SUM(Q1108:Q1117)+SUM(Q1119:Q1125)+SUM(Q1127:Q1134)+SUM(Q1136:Q1142)+SUM(Q1144:Q1149)+SUM(Q1151:Q1157)+SUM(Q1159:Q1164)+SUM(Q1166:Q1171)+SUM(Q1173:Q1177)+SUM(Q1179:Q1185)+SUM(Q1187:Q1196)+SUM(Q1198:Q1204)+SUM(Q1206:Q1213)+SUM(Q1215:Q1221)+SUM(Q1223:Q1229)+SUM(Q1231:Q1237)+SUM(Q1239:Q1246)+SUM(Q1248:Q1256)+SUM(Q1258:Q1263)+SUM(Q1265:Q1270)+SUM(Q1272:Q1278)+SUM(Q1280:Q1285)+SUM(Q1287:Q1292)+SUM(Q1294:Q1299)+SUM(Q1301:Q1301)+SUM(Q1303:Q1310)+SUM(Q1312:Q1318)+SUM(Q1320:Q1328)+SUM(Q1330:Q1335)+SUM(Q1337:Q1343)+SUM(Q1345:Q1350)+SUM(Q1352:Q1358)+SUM(Q1360:Q1365)+SUM(Q1367:Q1373)+SUM(Q1375:Q1381)+SUM(Q1383:Q1389)+SUM(Q1391:Q1398)+SUM(Q1400:Q1406)+SUM(Q1408:Q1413)+SUM(Q1415:Q1420)+SUM(Q1422:Q1428)+SUM(Q1430:Q1436)+SUM(Q1438:Q1438)+SUM(Q1440:Q1445)+SUM(Q1447:Q1453)+SUM(Q1455:Q1460)+SUM(Q1462:Q1467)+SUM(Q1469:Q1474)+SUM(Q1476:Q1481)+SUM(Q1483:Q1489)+SUM(Q1491:Q1499)+SUM(Q1501:Q1509)+SUM(Q1511:Q1518)+SUM(Q1520:Q1528)+SUM(Q1530:Q1535)+SUM(Q1537:Q1544)+SUM(Q1546:Q1552)+SUM(Q1554:Q1561)+SUM(Q1563:Q1570)+SUM(Q1572:Q1572)+SUM(Q1574:Q1579)+SUM(Q1581:Q1587)+SUM(Q1589:Q1597)+SUM(Q1599:Q1606)+SUM(Q1608:Q1608)+SUM(Q1610:Q1616)+SUM(Q1618:Q1622)+SUM(Q1624:Q1630)+SUM(Q1632:Q1637)+SUM(Q1639:Q1644)+SUM(Q1646:Q1650)+SUM(Q1652:Q1652)+SUM(Q1654:Q1670)+SUM(Q1672:Q1680)+SUM(Q1682:Q1688)+SUM(Q1690:Q1696)+SUM(Q1698:Q1704)+SUM(Q1706:Q1706)+SUM(Q1708:Q1716)+SUM(Q1718:Q1748)+SUM(Q1750:Q1756)+SUM(Q1758:Q1764)+SUM(Q1766:Q1771)+SUM(Q1773:Q1778)+SUM(Q1780:Q1785)+SUM(Q1787:Q1793)+SUM(Q1795:Q1800)+SUM(Q1802:Q1808)+SUM(Q1810:Q1815)+SUM(Q1817:Q1821)+SUM(Q1823:Q1823)+SUM(Q1825:Q1831)+SUM(Q1833:Q1840)+SUM(Q1842:Q1848)+SUM(Q1850:Q1856)+SUM(Q1858:Q1865)+SUM(Q1867:Q1872)+SUM(Q1874:Q1878)+SUM(Q1880:Q1888)+SUM(Q1890:Q1896)+SUM(Q1898:Q1905)+SUM(Q1907:Q1912)+SUM(Q1914:Q1921)+SUM(Q1923:Q1928)+SUM(Q1930:Q1936)+SUM(Q1938:Q1943)+SUM(Q1945:Q1952)+SUM(Q1954:Q1960)+SUM(Q1962:Q1968)+SUM(Q1970:Q1976)+SUM(Q1978:Q1983)+SUM(Q1985:Q1991)+SUM(Q1993:Q2000)+SUM(Q2002:Q2008)+SUM(Q2010:Q2016)+SUM(Q2018:Q2024)+SUM(Q2026:Q2031)+SUM(Q2033:Q2038)+SUM(Q2040:Q2046)+SUM(Q2048:Q2052)+SUM(Q2054:Q2058)+SUM(Q2060:Q2060)+SUM(Q2062:Q2067)+SUM(Q2069:Q2069)+SUM(Q2071:Q2079)+SUM(Q2081:Q2087)+SUM(Q2089:Q2094)+SUM(Q2096:Q2101)+SUM(Q2103:Q2110)+SUM(Q2112:Q2120)+SUM(Q2122:Q2128)+SUM(Q2130:Q2138)+SUM(Q2140:Q2146)+SUM(Q2148:Q2154)+SUM(Q2156:Q2162)+SUM(Q2164:Q2168)+SUM(Q2170:Q2176)+SUM(Q2178:Q2184)+SUM(Q2186:Q2192)+SUM(Q2194:Q2194)+SUM(Q2196:Q2201)+SUM(Q2203:Q2209)+SUM(Q2211:Q2216)+SUM(Q2218:Q2223)+SUM(Q2225:Q2230)+SUM(Q2232:Q2237)+SUM(Q2239:Q2246)+SUM(Q2248:Q2278)+SUM(Q2280:Q2286)+SUM(Q2288:Q2296)+SUM(Q2298:Q2303)+SUM(Q2305:Q2311)+SUM(Q2313:Q2319)+SUM(Q2321:Q2328)+SUM(Q2330:Q2335)+SUM(Q2337:Q2344)+SUM(Q2346:Q2351)+SUM(Q2353:Q2361)+SUM(Q2363:Q2368)+SUM(Q2370:Q2376)+SUM(Q2378:Q2384)+SUM(Q2386:Q2392)+SUM(Q2394:Q2398)+SUM(Q2400:Q2405)+SUM(Q2407:Q2407)+SUM(Q2409:Q2415)+SUM(Q2417:Q2421)+SUM(Q2423:Q2429)+SUM(Q2431:Q2436)+SUM(Q2438:Q2443)+SUM(Q2445:Q2454)+SUM(Q2456:Q2462)+SUM(Q2464:Q2471)+SUM(Q2473:Q2480)+SUM(Q2482:Q2489)+SUM(Q2491:Q2496)+SUM(Q2498:Q2505)+SUM(Q2507:Q2521)+SUM(Q2523:Q2529)+SUM(Q2531:Q2539)+SUM(Q2541:Q2541)+SUM(Q2543:Q2550)+SUM(Q2552:Q2558)+SUM(Q2560:Q2569)+SUM(Q2571:Q2578)+SUM(Q2580:Q2586)+SUM(Q2588:Q2594)+SUM(Q2596:Q2602)+SUM(Q2604:Q2609)+SUM(Q2611:Q2611)+SUM(Q2613:Q2617)+SUM(Q2619:Q2619)+SUM(Q2621:Q2626)+SUM(Q2628:Q2635)+SUM(Q2637:Q2637)+SUM(Q2639:Q2646)+SUM(Q2648:Q2654)+SUM(Q2656:Q2662)+SUM(Q2664:Q2674)+SUM(Q2676:Q2682)+SUM(Q2684:Q2690)+SUM(Q2692:Q2721)+SUM(Q2723:Q2728)+SUM(Q2730:Q2730)+SUM(Q2732:Q2737)+SUM(Q2739:Q2744)+SUM(Q2746:Q2752)+SUM(Q2754:Q2760)+SUM(Q2762:Q2767)+SUM(Q2769:Q2773)</f>
      </c>
      <c r="R2775" s="70">
        <f>SUM(R8:R13)+SUM(R15:R21)+SUM(R23:R30)+SUM(R32:R38)+SUM(R40:R47)+SUM(R49:R57)+SUM(R59:R68)+SUM(R70:R78)+SUM(R80:R86)+SUM(R88:R92)+SUM(R94:R94)+SUM(R96:R102)+SUM(R104:R108)+SUM(R110:R117)+SUM(R119:R125)+SUM(R127:R132)+SUM(R134:R140)+SUM(R142:R149)+SUM(R151:R157)+SUM(R159:R167)+SUM(R169:R176)+SUM(R178:R184)+SUM(R186:R192)+SUM(R194:R200)+SUM(R202:R207)+SUM(R209:R214)+SUM(R216:R216)+SUM(R218:R222)+SUM(R224:R224)+SUM(R226:R238)+SUM(R240:R245)+SUM(R247:R252)+SUM(R254:R259)+SUM(R261:R266)+SUM(R268:R268)+SUM(R270:R270)+SUM(R272:R277)+SUM(R279:R284)+SUM(R286:R291)+SUM(R293:R300)+SUM(R302:R308)+SUM(R310:R315)+SUM(R317:R325)+SUM(R327:R327)+SUM(R329:R335)+SUM(R337:R359)+SUM(R361:R368)+SUM(R370:R376)+SUM(R378:R383)+SUM(R385:R389)+SUM(R391:R395)+SUM(R397:R401)+SUM(R403:R408)+SUM(R410:R423)+SUM(R425:R431)+SUM(R433:R437)+SUM(R439:R445)+SUM(R447:R454)+SUM(R456:R462)+SUM(R464:R469)+SUM(R471:R471)+SUM(R473:R478)+SUM(R480:R486)+SUM(R488:R488)+SUM(R490:R495)+SUM(R497:R501)+SUM(R503:R508)+SUM(R510:R515)+SUM(R517:R521)+SUM(R523:R528)+SUM(R530:R534)+SUM(R536:R542)+SUM(R544:R544)+SUM(R546:R553)+SUM(R555:R561)+SUM(R563:R569)+SUM(R571:R578)+SUM(R580:R587)+SUM(R589:R595)+SUM(R597:R612)+SUM(R614:R619)+SUM(R621:R628)+SUM(R630:R634)+SUM(R636:R655)+SUM(R657:R661)+SUM(R663:R669)+SUM(R671:R677)+SUM(R679:R683)+SUM(R685:R692)+SUM(R694:R700)+SUM(R702:R707)+SUM(R709:R717)+SUM(R719:R724)+SUM(R726:R732)+SUM(R734:R739)+SUM(R741:R747)+SUM(R749:R749)+SUM(R751:R757)+SUM(R759:R763)+SUM(R765:R774)+SUM(R776:R781)+SUM(R783:R789)+SUM(R791:R798)+SUM(R800:R804)+SUM(R806:R806)+SUM(R808:R815)+SUM(R817:R825)+SUM(R827:R834)+SUM(R836:R843)+SUM(R845:R852)+SUM(R854:R862)+SUM(R864:R873)+SUM(R875:R881)+SUM(R883:R889)+SUM(R891:R896)+SUM(R898:R904)+SUM(R906:R906)+SUM(R908:R914)+SUM(R916:R923)+SUM(R925:R931)+SUM(R933:R940)+SUM(R942:R948)+SUM(R950:R956)+SUM(R958:R965)+SUM(R967:R973)+SUM(R975:R979)+SUM(R981:R986)+SUM(R988:R988)+SUM(R990:R998)+SUM(R1000:R1006)+SUM(R1008:R1015)+SUM(R1017:R1026)+SUM(R1028:R1034)+SUM(R1036:R1043)+SUM(R1045:R1049)+SUM(R1051:R1057)+SUM(R1059:R1064)+SUM(R1066:R1071)+SUM(R1073:R1080)+SUM(R1082:R1090)+SUM(R1092:R1097)+SUM(R1099:R1106)+SUM(R1108:R1117)+SUM(R1119:R1125)+SUM(R1127:R1134)+SUM(R1136:R1142)+SUM(R1144:R1149)+SUM(R1151:R1157)+SUM(R1159:R1164)+SUM(R1166:R1171)+SUM(R1173:R1177)+SUM(R1179:R1185)+SUM(R1187:R1196)+SUM(R1198:R1204)+SUM(R1206:R1213)+SUM(R1215:R1221)+SUM(R1223:R1229)+SUM(R1231:R1237)+SUM(R1239:R1246)+SUM(R1248:R1256)+SUM(R1258:R1263)+SUM(R1265:R1270)+SUM(R1272:R1278)+SUM(R1280:R1285)+SUM(R1287:R1292)+SUM(R1294:R1299)+SUM(R1301:R1301)+SUM(R1303:R1310)+SUM(R1312:R1318)+SUM(R1320:R1328)+SUM(R1330:R1335)+SUM(R1337:R1343)+SUM(R1345:R1350)+SUM(R1352:R1358)+SUM(R1360:R1365)+SUM(R1367:R1373)+SUM(R1375:R1381)+SUM(R1383:R1389)+SUM(R1391:R1398)+SUM(R1400:R1406)+SUM(R1408:R1413)+SUM(R1415:R1420)+SUM(R1422:R1428)+SUM(R1430:R1436)+SUM(R1438:R1438)+SUM(R1440:R1445)+SUM(R1447:R1453)+SUM(R1455:R1460)+SUM(R1462:R1467)+SUM(R1469:R1474)+SUM(R1476:R1481)+SUM(R1483:R1489)+SUM(R1491:R1499)+SUM(R1501:R1509)+SUM(R1511:R1518)+SUM(R1520:R1528)+SUM(R1530:R1535)+SUM(R1537:R1544)+SUM(R1546:R1552)+SUM(R1554:R1561)+SUM(R1563:R1570)+SUM(R1572:R1572)+SUM(R1574:R1579)+SUM(R1581:R1587)+SUM(R1589:R1597)+SUM(R1599:R1606)+SUM(R1608:R1608)+SUM(R1610:R1616)+SUM(R1618:R1622)+SUM(R1624:R1630)+SUM(R1632:R1637)+SUM(R1639:R1644)+SUM(R1646:R1650)+SUM(R1652:R1652)+SUM(R1654:R1670)+SUM(R1672:R1680)+SUM(R1682:R1688)+SUM(R1690:R1696)+SUM(R1698:R1704)+SUM(R1706:R1706)+SUM(R1708:R1716)+SUM(R1718:R1748)+SUM(R1750:R1756)+SUM(R1758:R1764)+SUM(R1766:R1771)+SUM(R1773:R1778)+SUM(R1780:R1785)+SUM(R1787:R1793)+SUM(R1795:R1800)+SUM(R1802:R1808)+SUM(R1810:R1815)+SUM(R1817:R1821)+SUM(R1823:R1823)+SUM(R1825:R1831)+SUM(R1833:R1840)+SUM(R1842:R1848)+SUM(R1850:R1856)+SUM(R1858:R1865)+SUM(R1867:R1872)+SUM(R1874:R1878)+SUM(R1880:R1888)+SUM(R1890:R1896)+SUM(R1898:R1905)+SUM(R1907:R1912)+SUM(R1914:R1921)+SUM(R1923:R1928)+SUM(R1930:R1936)+SUM(R1938:R1943)+SUM(R1945:R1952)+SUM(R1954:R1960)+SUM(R1962:R1968)+SUM(R1970:R1976)+SUM(R1978:R1983)+SUM(R1985:R1991)+SUM(R1993:R2000)+SUM(R2002:R2008)+SUM(R2010:R2016)+SUM(R2018:R2024)+SUM(R2026:R2031)+SUM(R2033:R2038)+SUM(R2040:R2046)+SUM(R2048:R2052)+SUM(R2054:R2058)+SUM(R2060:R2060)+SUM(R2062:R2067)+SUM(R2069:R2069)+SUM(R2071:R2079)+SUM(R2081:R2087)+SUM(R2089:R2094)+SUM(R2096:R2101)+SUM(R2103:R2110)+SUM(R2112:R2120)+SUM(R2122:R2128)+SUM(R2130:R2138)+SUM(R2140:R2146)+SUM(R2148:R2154)+SUM(R2156:R2162)+SUM(R2164:R2168)+SUM(R2170:R2176)+SUM(R2178:R2184)+SUM(R2186:R2192)+SUM(R2194:R2194)+SUM(R2196:R2201)+SUM(R2203:R2209)+SUM(R2211:R2216)+SUM(R2218:R2223)+SUM(R2225:R2230)+SUM(R2232:R2237)+SUM(R2239:R2246)+SUM(R2248:R2278)+SUM(R2280:R2286)+SUM(R2288:R2296)+SUM(R2298:R2303)+SUM(R2305:R2311)+SUM(R2313:R2319)+SUM(R2321:R2328)+SUM(R2330:R2335)+SUM(R2337:R2344)+SUM(R2346:R2351)+SUM(R2353:R2361)+SUM(R2363:R2368)+SUM(R2370:R2376)+SUM(R2378:R2384)+SUM(R2386:R2392)+SUM(R2394:R2398)+SUM(R2400:R2405)+SUM(R2407:R2407)+SUM(R2409:R2415)+SUM(R2417:R2421)+SUM(R2423:R2429)+SUM(R2431:R2436)+SUM(R2438:R2443)+SUM(R2445:R2454)+SUM(R2456:R2462)+SUM(R2464:R2471)+SUM(R2473:R2480)+SUM(R2482:R2489)+SUM(R2491:R2496)+SUM(R2498:R2505)+SUM(R2507:R2521)+SUM(R2523:R2529)+SUM(R2531:R2539)+SUM(R2541:R2541)+SUM(R2543:R2550)+SUM(R2552:R2558)+SUM(R2560:R2569)+SUM(R2571:R2578)+SUM(R2580:R2586)+SUM(R2588:R2594)+SUM(R2596:R2602)+SUM(R2604:R2609)+SUM(R2611:R2611)+SUM(R2613:R2617)+SUM(R2619:R2619)+SUM(R2621:R2626)+SUM(R2628:R2635)+SUM(R2637:R2637)+SUM(R2639:R2646)+SUM(R2648:R2654)+SUM(R2656:R2662)+SUM(R2664:R2674)+SUM(R2676:R2682)+SUM(R2684:R2690)+SUM(R2692:R2721)+SUM(R2723:R2728)+SUM(R2730:R2730)+SUM(R2732:R2737)+SUM(R2739:R2744)+SUM(R2746:R2752)+SUM(R2754:R2760)+SUM(R2762:R2767)+SUM(R2769:R2773)</f>
      </c>
    </row>
    <row r="2777">
      <c r="A2777" s="3" t="s">
        <v>151243</v>
      </c>
      <c r="B2777" s="3"/>
      <c r="C2777" s="3"/>
      <c r="D2777" s="3" t="s">
        <v>151279</v>
      </c>
      <c r="E2777" s="3"/>
    </row>
    <row r="2778">
      <c r="A2778" s="6" t="s">
        <v>151244</v>
      </c>
      <c r="B2778" s="7" t="s">
        <v>151245</v>
      </c>
      <c r="C2778" s="11" t="s">
        <v>151246</v>
      </c>
      <c r="D2778" s="6" t="s">
        <v>151280</v>
      </c>
      <c r="E2778" s="9" t="s">
        <v>151281</v>
      </c>
      <c r="T2778" s="40" t="s">
        <v>151247</v>
      </c>
      <c r="U2778" s="40" t="s">
        <v>151248</v>
      </c>
      <c r="V2778" s="39" t="s">
        <v>151249</v>
      </c>
      <c r="W2778" s="37" t="s">
        <v>151250</v>
      </c>
      <c r="X2778" s="39" t="s">
        <v>151251</v>
      </c>
      <c r="Y2778" s="39" t="s">
        <v>151252</v>
      </c>
      <c r="Z2778" s="39" t="s">
        <v>151253</v>
      </c>
      <c r="AA2778" s="39" t="s">
        <v>151254</v>
      </c>
      <c r="AB2778" s="39" t="s">
        <v>151255</v>
      </c>
      <c r="AC2778" s="39" t="s">
        <v>151256</v>
      </c>
      <c r="AD2778" s="39" t="s">
        <v>151257</v>
      </c>
    </row>
    <row r="2779">
      <c r="A2779" s="143" t="s">
        <v>151258</v>
      </c>
      <c r="B2779" s="99">
        <v>296</v>
      </c>
      <c r="C2779" s="103">
        <v>0.84330484330484334</v>
      </c>
      <c r="D2779" s="97" t="s">
        <v>151282</v>
      </c>
      <c r="E2779" s="97"/>
      <c r="T2779" s="101">
        <v>380082</v>
      </c>
      <c r="U2779" s="101">
        <v>16148</v>
      </c>
      <c r="V2779" s="100">
        <v>17535</v>
      </c>
      <c r="W2779" s="98" t="s">
        <v>151259</v>
      </c>
      <c r="X2779" s="100">
        <v>56</v>
      </c>
      <c r="Y2779" s="100">
        <v>323</v>
      </c>
      <c r="Z2779" s="100">
        <v>0.84330484330484334</v>
      </c>
      <c r="AA2779" s="100">
        <v>383617</v>
      </c>
      <c r="AB2779" s="100">
        <v>380082</v>
      </c>
      <c r="AC2779" s="100">
        <v>16148</v>
      </c>
      <c r="AD2779" s="100">
        <v>396584.98999999999</v>
      </c>
    </row>
    <row r="2780">
      <c r="A2780" s="143" t="s">
        <v>151260</v>
      </c>
      <c r="B2780" s="99">
        <v>8</v>
      </c>
      <c r="C2780" s="103">
        <v>0.022792022792022793</v>
      </c>
      <c r="D2780" s="98" t="s">
        <v>151283</v>
      </c>
      <c r="E2780" s="101">
        <v>0</v>
      </c>
      <c r="T2780" s="101">
        <v>9398</v>
      </c>
      <c r="U2780" s="101">
        <v>361</v>
      </c>
      <c r="V2780" s="100">
        <v>17535</v>
      </c>
      <c r="W2780" s="98" t="s">
        <v>151261</v>
      </c>
      <c r="X2780" s="100">
        <v>56</v>
      </c>
      <c r="Y2780" s="100">
        <v>323</v>
      </c>
      <c r="Z2780" s="100">
        <v>0.022792022792022793</v>
      </c>
      <c r="AA2780" s="100">
        <v>10685</v>
      </c>
      <c r="AB2780" s="100">
        <v>9398</v>
      </c>
      <c r="AC2780" s="100">
        <v>361</v>
      </c>
      <c r="AD2780" s="100">
        <v>10360.73</v>
      </c>
    </row>
    <row r="2781">
      <c r="A2781" s="143" t="s">
        <v>151262</v>
      </c>
      <c r="B2781" s="99">
        <v>19</v>
      </c>
      <c r="C2781" s="103">
        <v>0.054131054131054131</v>
      </c>
      <c r="D2781" s="98" t="s">
        <v>151284</v>
      </c>
      <c r="E2781" s="101">
        <v>21585</v>
      </c>
      <c r="T2781" s="101">
        <v>24210</v>
      </c>
      <c r="U2781" s="101">
        <v>1677</v>
      </c>
      <c r="V2781" s="100">
        <v>17535</v>
      </c>
      <c r="W2781" s="98" t="s">
        <v>151263</v>
      </c>
      <c r="X2781" s="100">
        <v>56</v>
      </c>
      <c r="Y2781" s="100">
        <v>323</v>
      </c>
      <c r="Z2781" s="100">
        <v>0.054131054131054131</v>
      </c>
      <c r="AA2781" s="100">
        <v>23466</v>
      </c>
      <c r="AB2781" s="100">
        <v>24210</v>
      </c>
      <c r="AC2781" s="100">
        <v>1677</v>
      </c>
      <c r="AD2781" s="100">
        <v>24357.950000000001</v>
      </c>
    </row>
    <row r="2782">
      <c r="A2782" s="96" t="s">
        <v>151264</v>
      </c>
      <c r="B2782" s="83">
        <f>SUM(B2779:B2781)</f>
      </c>
      <c r="C2782" s="87">
        <v>0.92022792022792022</v>
      </c>
      <c r="D2782" s="98" t="s">
        <v>151285</v>
      </c>
      <c r="E2782" s="101">
        <v>0</v>
      </c>
      <c r="T2782" s="85">
        <f>SUM(T2779:T2781)</f>
      </c>
      <c r="U2782" s="85">
        <f>SUM(U2779:U2781)</f>
      </c>
    </row>
    <row r="2783">
      <c r="A2783" s="143" t="s">
        <v>151265</v>
      </c>
      <c r="B2783" s="99">
        <v>13</v>
      </c>
      <c r="C2783" s="103">
        <v>0.037037037037037035</v>
      </c>
      <c r="D2783" s="98" t="s">
        <v>151286</v>
      </c>
      <c r="E2783" s="101">
        <v>0</v>
      </c>
      <c r="T2783" s="101">
        <v>9930</v>
      </c>
      <c r="U2783" s="101">
        <v>264</v>
      </c>
      <c r="V2783" s="100">
        <v>17535</v>
      </c>
      <c r="W2783" s="98" t="s">
        <v>151266</v>
      </c>
      <c r="X2783" s="100">
        <v>56</v>
      </c>
      <c r="Y2783" s="100">
        <v>323</v>
      </c>
      <c r="Z2783" s="100">
        <v>0.037037037037037035</v>
      </c>
      <c r="AA2783" s="100">
        <v>16347</v>
      </c>
      <c r="AB2783" s="100">
        <v>9930</v>
      </c>
      <c r="AC2783" s="100">
        <v>264</v>
      </c>
      <c r="AD2783" s="100">
        <v>0</v>
      </c>
    </row>
    <row r="2784">
      <c r="A2784" s="143" t="s">
        <v>151267</v>
      </c>
      <c r="B2784" s="99">
        <v>8</v>
      </c>
      <c r="C2784" s="103">
        <v>0.022792022792022793</v>
      </c>
      <c r="D2784" s="98" t="s">
        <v>151287</v>
      </c>
      <c r="E2784" s="101">
        <v>0</v>
      </c>
      <c r="T2784" s="101">
        <v>0</v>
      </c>
      <c r="U2784" s="101">
        <v>0</v>
      </c>
      <c r="V2784" s="100">
        <v>17535</v>
      </c>
      <c r="W2784" s="98" t="s">
        <v>151268</v>
      </c>
      <c r="X2784" s="100">
        <v>56</v>
      </c>
      <c r="Y2784" s="100">
        <v>323</v>
      </c>
      <c r="Z2784" s="100">
        <v>0.022792022792022793</v>
      </c>
      <c r="AA2784" s="100">
        <v>9447</v>
      </c>
      <c r="AB2784" s="100">
        <v>0</v>
      </c>
      <c r="AC2784" s="100">
        <v>0</v>
      </c>
      <c r="AD2784" s="100">
        <v>0</v>
      </c>
    </row>
    <row r="2785">
      <c r="A2785" s="143" t="s">
        <v>151269</v>
      </c>
      <c r="B2785" s="99">
        <v>1</v>
      </c>
      <c r="C2785" s="103">
        <v>0.0028490028490028491</v>
      </c>
      <c r="D2785" s="98" t="s">
        <v>151288</v>
      </c>
      <c r="E2785" s="101">
        <v>1600</v>
      </c>
      <c r="T2785" s="101">
        <v>0</v>
      </c>
      <c r="U2785" s="101">
        <v>0</v>
      </c>
      <c r="V2785" s="100">
        <v>17535</v>
      </c>
      <c r="W2785" s="98" t="s">
        <v>151270</v>
      </c>
      <c r="X2785" s="100">
        <v>56</v>
      </c>
      <c r="Y2785" s="100">
        <v>323</v>
      </c>
      <c r="Z2785" s="100">
        <v>0.0028490028490028491</v>
      </c>
      <c r="AA2785" s="100">
        <v>1492</v>
      </c>
      <c r="AB2785" s="100">
        <v>0</v>
      </c>
      <c r="AC2785" s="100">
        <v>0</v>
      </c>
      <c r="AD2785" s="100">
        <v>0</v>
      </c>
    </row>
    <row r="2786">
      <c r="A2786" s="143" t="s">
        <v>151271</v>
      </c>
      <c r="B2786" s="99">
        <v>6</v>
      </c>
      <c r="C2786" s="103">
        <v>0.017094017094017096</v>
      </c>
      <c r="D2786" s="98" t="s">
        <v>151289</v>
      </c>
      <c r="E2786" s="101">
        <v>10440</v>
      </c>
      <c r="T2786" s="101">
        <v>0</v>
      </c>
      <c r="U2786" s="101">
        <v>0</v>
      </c>
      <c r="V2786" s="100">
        <v>17535</v>
      </c>
      <c r="W2786" s="98" t="s">
        <v>151272</v>
      </c>
      <c r="X2786" s="100">
        <v>56</v>
      </c>
      <c r="Y2786" s="100">
        <v>323</v>
      </c>
      <c r="Z2786" s="100">
        <v>0.017094017094017096</v>
      </c>
      <c r="AA2786" s="100">
        <v>7103</v>
      </c>
      <c r="AB2786" s="100">
        <v>0</v>
      </c>
      <c r="AC2786" s="100">
        <v>0</v>
      </c>
      <c r="AD2786" s="100">
        <v>0</v>
      </c>
    </row>
    <row r="2787">
      <c r="A2787" s="96" t="s">
        <v>151273</v>
      </c>
      <c r="B2787" s="83">
        <f>SUM(B2783:B2786)</f>
      </c>
      <c r="C2787" s="87">
        <v>0.079772079772079771</v>
      </c>
      <c r="D2787" s="98" t="s">
        <v>151290</v>
      </c>
      <c r="E2787" s="101">
        <v>2898</v>
      </c>
      <c r="T2787" s="85">
        <f>SUM(T2783:T2786)</f>
      </c>
      <c r="U2787" s="85">
        <f>SUM(U2783:U2786)</f>
      </c>
    </row>
    <row r="2788">
      <c r="A2788" s="96" t="s">
        <v>151274</v>
      </c>
      <c r="B2788" s="83">
        <f>SUM(B2779:B2781)+SUM(B2783:B2786)</f>
      </c>
      <c r="C2788" s="87">
        <v>1</v>
      </c>
      <c r="D2788" s="98" t="s">
        <v>151291</v>
      </c>
      <c r="E2788" s="101">
        <v>5780</v>
      </c>
      <c r="T2788" s="85">
        <f>SUM(T2779:T2781)+SUM(T2783:T2786)</f>
      </c>
      <c r="U2788" s="85">
        <f>SUM(U2779:U2781)+SUM(U2783:U2786)</f>
      </c>
    </row>
    <row r="2789">
      <c r="A2789" s="128" t="s">
        <v>151275</v>
      </c>
      <c r="B2789" s="99">
        <v>1</v>
      </c>
      <c r="C2789" s="103">
        <v>0.002840909090909091</v>
      </c>
      <c r="D2789" s="98" t="s">
        <v>151292</v>
      </c>
      <c r="E2789" s="101">
        <v>1288</v>
      </c>
      <c r="T2789" s="101">
        <v>0</v>
      </c>
      <c r="U2789" s="101">
        <v>0</v>
      </c>
      <c r="V2789" s="100">
        <v>17535</v>
      </c>
      <c r="W2789" s="98" t="s">
        <v>151276</v>
      </c>
      <c r="X2789" s="100">
        <v>56</v>
      </c>
      <c r="Y2789" s="100">
        <v>323</v>
      </c>
      <c r="Z2789" s="100">
        <v>0.002840909090909091</v>
      </c>
      <c r="AA2789" s="100">
        <v>1125</v>
      </c>
      <c r="AB2789" s="100">
        <v>0</v>
      </c>
      <c r="AC2789" s="100">
        <v>0</v>
      </c>
      <c r="AD2789" s="100">
        <v>0</v>
      </c>
    </row>
    <row r="2790">
      <c r="A2790" s="96" t="s">
        <v>151277</v>
      </c>
      <c r="B2790" s="83">
        <f>SUM(B2789:B2789)</f>
      </c>
      <c r="C2790" s="87">
        <v>1</v>
      </c>
      <c r="D2790" s="98" t="s">
        <v>151293</v>
      </c>
      <c r="E2790" s="101">
        <v>25</v>
      </c>
      <c r="T2790" s="85">
        <f>SUM(T2789:T2789)</f>
      </c>
      <c r="U2790" s="85">
        <f>SUM(U2789:U2789)</f>
      </c>
    </row>
    <row r="2791">
      <c r="A2791" s="81" t="s">
        <v>151278</v>
      </c>
      <c r="B2791" s="68">
        <f>SUM(B2779:B2781)+SUM(B2783:B2786)+SUM(B2789:B2789)</f>
      </c>
      <c r="C2791" s="72">
        <v>1</v>
      </c>
      <c r="D2791" s="98" t="s">
        <v>151294</v>
      </c>
      <c r="E2791" s="101">
        <v>381665</v>
      </c>
      <c r="T2791" s="70">
        <f>SUM(T2779:T2781)+SUM(T2783:T2786)+SUM(T2789:T2789)</f>
      </c>
      <c r="U2791" s="70">
        <f>SUM(U2779:U2781)+SUM(U2783:U2786)+SUM(U2789:U2789)</f>
      </c>
    </row>
    <row r="2792">
      <c r="D2792" s="98" t="s">
        <v>151295</v>
      </c>
      <c r="E2792" s="101">
        <v>0</v>
      </c>
    </row>
    <row r="2793">
      <c r="D2793" s="98" t="s">
        <v>151296</v>
      </c>
      <c r="E2793" s="101">
        <v>0</v>
      </c>
    </row>
    <row r="2794">
      <c r="D2794" s="98" t="s">
        <v>151297</v>
      </c>
      <c r="E2794" s="101">
        <v>3225</v>
      </c>
    </row>
    <row r="2795">
      <c r="D2795" s="98" t="s">
        <v>151298</v>
      </c>
      <c r="E2795" s="101">
        <v>3220</v>
      </c>
    </row>
    <row r="2796">
      <c r="D2796" s="98" t="s">
        <v>151299</v>
      </c>
      <c r="E2796" s="101">
        <v>150</v>
      </c>
    </row>
    <row r="2797">
      <c r="D2797" s="96" t="s">
        <v>151300</v>
      </c>
      <c r="E2797" s="85">
        <f>SUM(E2780:E2796)</f>
      </c>
    </row>
    <row r="2798">
      <c r="D2798" s="81" t="s">
        <v>151301</v>
      </c>
      <c r="E2798" s="70">
        <f>SUM(E2780:E2796)</f>
      </c>
    </row>
    <row r="2800">
      <c r="A2800" s="3" t="s">
        <v>151302</v>
      </c>
      <c r="B2800" s="3"/>
      <c r="C2800" s="3"/>
      <c r="D2800" s="3"/>
      <c r="E2800" s="3"/>
      <c r="F2800" s="3"/>
      <c r="G2800" s="3"/>
      <c r="H2800" s="3"/>
      <c r="I2800" s="3"/>
      <c r="J2800" s="3"/>
      <c r="K2800" s="3"/>
      <c r="L2800" s="3"/>
      <c r="M2800" s="3"/>
      <c r="N2800" s="3"/>
      <c r="O2800" s="3"/>
      <c r="P2800" s="3"/>
      <c r="Q2800" s="3"/>
    </row>
    <row r="2801">
      <c r="A2801" s="6" t="s">
        <v>151303</v>
      </c>
      <c r="B2801" s="6" t="s">
        <v>151304</v>
      </c>
      <c r="C2801" s="8" t="s">
        <v>151305</v>
      </c>
      <c r="D2801" s="6" t="s">
        <v>151306</v>
      </c>
      <c r="E2801" s="6" t="s">
        <v>151307</v>
      </c>
      <c r="F2801" s="12" t="s">
        <v>151308</v>
      </c>
      <c r="G2801" s="12" t="s">
        <v>151309</v>
      </c>
      <c r="H2801" s="12" t="s">
        <v>151310</v>
      </c>
      <c r="I2801" s="9" t="s">
        <v>151311</v>
      </c>
      <c r="J2801" s="6" t="s">
        <v>151312</v>
      </c>
      <c r="K2801" s="6" t="s">
        <v>151313</v>
      </c>
      <c r="L2801" s="6" t="s">
        <v>151314</v>
      </c>
      <c r="M2801" s="6" t="s">
        <v>151315</v>
      </c>
      <c r="N2801" s="9" t="s">
        <v>151316</v>
      </c>
      <c r="O2801" s="9" t="s">
        <v>151317</v>
      </c>
      <c r="P2801" s="9" t="s">
        <v>151318</v>
      </c>
      <c r="Q2801" s="9" t="s">
        <v>151319</v>
      </c>
    </row>
    <row r="2802">
      <c r="A2802" s="98" t="s">
        <v>151320</v>
      </c>
      <c r="B2802" s="98" t="s">
        <v>151321</v>
      </c>
      <c r="C2802" s="100">
        <v>662</v>
      </c>
      <c r="D2802" s="98" t="s">
        <v>151322</v>
      </c>
      <c r="E2802" s="98" t="s">
        <v>151323</v>
      </c>
      <c r="F2802" s="104">
        <v>45757</v>
      </c>
      <c r="G2802" s="104">
        <v>45757</v>
      </c>
      <c r="H2802" s="104">
        <v>46212</v>
      </c>
      <c r="I2802" s="101">
        <v>1061</v>
      </c>
      <c r="J2802" s="98" t="s">
        <v>151324</v>
      </c>
      <c r="K2802" s="98" t="s">
        <v>151325</v>
      </c>
      <c r="N2802" s="101">
        <v>0</v>
      </c>
      <c r="O2802" s="101">
        <v>75</v>
      </c>
      <c r="P2802" s="101">
        <v>-874</v>
      </c>
      <c r="Q2802" s="101">
        <v>300</v>
      </c>
    </row>
    <row r="2803">
      <c r="K2803" s="98" t="s">
        <v>151326</v>
      </c>
      <c r="N2803" s="101">
        <v>0</v>
      </c>
      <c r="O2803" s="101">
        <v>986</v>
      </c>
    </row>
    <row r="2804">
      <c r="K2804" s="98" t="s">
        <v>151327</v>
      </c>
      <c r="N2804" s="101">
        <v>0</v>
      </c>
      <c r="O2804" s="101">
        <v>9</v>
      </c>
    </row>
    <row r="2805">
      <c r="K2805" s="98" t="s">
        <v>151328</v>
      </c>
      <c r="N2805" s="101">
        <v>0</v>
      </c>
      <c r="O2805" s="101">
        <v>4</v>
      </c>
    </row>
    <row r="2806">
      <c r="K2806" s="98" t="s">
        <v>151329</v>
      </c>
      <c r="N2806" s="101">
        <v>0</v>
      </c>
      <c r="O2806" s="101">
        <v>10</v>
      </c>
    </row>
    <row r="2807">
      <c r="K2807" s="98" t="s">
        <v>151330</v>
      </c>
      <c r="N2807" s="101">
        <v>0</v>
      </c>
      <c r="O2807" s="101">
        <v>10</v>
      </c>
    </row>
    <row r="2808">
      <c r="J2808" s="96" t="s">
        <v>151331</v>
      </c>
      <c r="N2808" s="85">
        <f>SUM(N2802:N2807)</f>
      </c>
      <c r="O2808" s="85">
        <f>SUM(O2802:O2807)</f>
      </c>
    </row>
    <row r="2809">
      <c r="A2809" s="98" t="s">
        <v>151332</v>
      </c>
      <c r="B2809" s="98" t="s">
        <v>151333</v>
      </c>
      <c r="C2809" s="100">
        <v>933</v>
      </c>
      <c r="D2809" s="98" t="s">
        <v>151334</v>
      </c>
      <c r="E2809" s="98" t="s">
        <v>151335</v>
      </c>
      <c r="F2809" s="104">
        <v>45762</v>
      </c>
      <c r="G2809" s="104">
        <v>45762</v>
      </c>
      <c r="H2809" s="104">
        <v>46217</v>
      </c>
      <c r="I2809" s="101">
        <v>1452</v>
      </c>
      <c r="J2809" s="98" t="s">
        <v>151336</v>
      </c>
      <c r="K2809" s="98" t="s">
        <v>151337</v>
      </c>
      <c r="N2809" s="101">
        <v>0</v>
      </c>
      <c r="O2809" s="101">
        <v>85</v>
      </c>
      <c r="P2809" s="101">
        <v>-1466.99</v>
      </c>
      <c r="Q2809" s="101">
        <v>400</v>
      </c>
    </row>
    <row r="2810">
      <c r="K2810" s="98" t="s">
        <v>151338</v>
      </c>
      <c r="N2810" s="101">
        <v>0</v>
      </c>
      <c r="O2810" s="101">
        <v>1367</v>
      </c>
    </row>
    <row r="2811">
      <c r="K2811" s="98" t="s">
        <v>151339</v>
      </c>
      <c r="N2811" s="101">
        <v>0</v>
      </c>
      <c r="O2811" s="101">
        <v>9</v>
      </c>
    </row>
    <row r="2812">
      <c r="K2812" s="98" t="s">
        <v>151340</v>
      </c>
      <c r="N2812" s="101">
        <v>0</v>
      </c>
      <c r="O2812" s="101">
        <v>4</v>
      </c>
    </row>
    <row r="2813">
      <c r="K2813" s="98" t="s">
        <v>151341</v>
      </c>
      <c r="N2813" s="101">
        <v>0</v>
      </c>
      <c r="O2813" s="101">
        <v>10</v>
      </c>
    </row>
    <row r="2814">
      <c r="K2814" s="98" t="s">
        <v>151342</v>
      </c>
      <c r="N2814" s="101">
        <v>0</v>
      </c>
      <c r="O2814" s="101">
        <v>10</v>
      </c>
    </row>
    <row r="2815">
      <c r="J2815" s="96" t="s">
        <v>151343</v>
      </c>
      <c r="N2815" s="85">
        <f>SUM(N2809:N2814)</f>
      </c>
      <c r="O2815" s="85">
        <f>SUM(O2809:O2814)</f>
      </c>
    </row>
    <row r="2816">
      <c r="A2816" s="98" t="s">
        <v>151344</v>
      </c>
      <c r="B2816" s="98" t="s">
        <v>151345</v>
      </c>
      <c r="C2816" s="100">
        <v>662</v>
      </c>
      <c r="D2816" s="98" t="s">
        <v>151346</v>
      </c>
      <c r="E2816" s="98" t="s">
        <v>151347</v>
      </c>
      <c r="F2816" s="104">
        <v>45757</v>
      </c>
      <c r="G2816" s="104">
        <v>45757</v>
      </c>
      <c r="H2816" s="104">
        <v>46212</v>
      </c>
      <c r="I2816" s="101">
        <v>1136</v>
      </c>
      <c r="J2816" s="98" t="s">
        <v>151348</v>
      </c>
      <c r="K2816" s="98" t="s">
        <v>151349</v>
      </c>
      <c r="N2816" s="101">
        <v>0</v>
      </c>
      <c r="O2816" s="101">
        <v>100</v>
      </c>
      <c r="P2816" s="101">
        <v>0</v>
      </c>
      <c r="Q2816" s="101">
        <v>300</v>
      </c>
    </row>
    <row r="2817">
      <c r="K2817" s="98" t="s">
        <v>151350</v>
      </c>
      <c r="N2817" s="101">
        <v>0</v>
      </c>
      <c r="O2817" s="101">
        <v>1036</v>
      </c>
    </row>
    <row r="2818">
      <c r="K2818" s="98" t="s">
        <v>151351</v>
      </c>
      <c r="L2818" s="98" t="s">
        <v>151352</v>
      </c>
      <c r="M2818" s="98" t="s">
        <v>151353</v>
      </c>
      <c r="N2818" s="101">
        <v>50</v>
      </c>
      <c r="O2818" s="101">
        <v>0</v>
      </c>
    </row>
    <row r="2819">
      <c r="K2819" s="98" t="s">
        <v>151354</v>
      </c>
      <c r="N2819" s="101">
        <v>0</v>
      </c>
      <c r="O2819" s="101">
        <v>9</v>
      </c>
    </row>
    <row r="2820">
      <c r="K2820" s="98" t="s">
        <v>151355</v>
      </c>
      <c r="N2820" s="101">
        <v>0</v>
      </c>
      <c r="O2820" s="101">
        <v>4</v>
      </c>
    </row>
    <row r="2821">
      <c r="K2821" s="98" t="s">
        <v>151356</v>
      </c>
      <c r="N2821" s="101">
        <v>0</v>
      </c>
      <c r="O2821" s="101">
        <v>10</v>
      </c>
    </row>
    <row r="2822">
      <c r="K2822" s="98" t="s">
        <v>151357</v>
      </c>
      <c r="N2822" s="101">
        <v>0</v>
      </c>
      <c r="O2822" s="101">
        <v>10</v>
      </c>
    </row>
    <row r="2823">
      <c r="J2823" s="96" t="s">
        <v>151358</v>
      </c>
      <c r="N2823" s="85">
        <f>SUM(N2816:N2822)</f>
      </c>
      <c r="O2823" s="85">
        <f>SUM(O2816:O2822)</f>
      </c>
    </row>
    <row r="2824">
      <c r="A2824" s="98" t="s">
        <v>151359</v>
      </c>
      <c r="B2824" s="98" t="s">
        <v>151360</v>
      </c>
      <c r="C2824" s="100">
        <v>712</v>
      </c>
      <c r="D2824" s="98" t="s">
        <v>151361</v>
      </c>
      <c r="E2824" s="98" t="s">
        <v>151362</v>
      </c>
      <c r="F2824" s="104">
        <v>45757</v>
      </c>
      <c r="G2824" s="104">
        <v>45757</v>
      </c>
      <c r="H2824" s="104">
        <v>46151</v>
      </c>
      <c r="I2824" s="101">
        <v>1159</v>
      </c>
      <c r="J2824" s="98" t="s">
        <v>151363</v>
      </c>
      <c r="K2824" s="98" t="s">
        <v>151364</v>
      </c>
      <c r="N2824" s="101">
        <v>0</v>
      </c>
      <c r="O2824" s="101">
        <v>85</v>
      </c>
      <c r="P2824" s="101">
        <v>-942.39999999999998</v>
      </c>
      <c r="Q2824" s="101">
        <v>300</v>
      </c>
    </row>
    <row r="2825">
      <c r="K2825" s="98" t="s">
        <v>151365</v>
      </c>
      <c r="N2825" s="101">
        <v>0</v>
      </c>
      <c r="O2825" s="101">
        <v>1074</v>
      </c>
    </row>
    <row r="2826">
      <c r="K2826" s="98" t="s">
        <v>151366</v>
      </c>
      <c r="N2826" s="101">
        <v>0</v>
      </c>
      <c r="O2826" s="101">
        <v>9</v>
      </c>
    </row>
    <row r="2827">
      <c r="K2827" s="98" t="s">
        <v>151367</v>
      </c>
      <c r="N2827" s="101">
        <v>0</v>
      </c>
      <c r="O2827" s="101">
        <v>4</v>
      </c>
    </row>
    <row r="2828">
      <c r="K2828" s="98" t="s">
        <v>151368</v>
      </c>
      <c r="N2828" s="101">
        <v>0</v>
      </c>
      <c r="O2828" s="101">
        <v>10</v>
      </c>
    </row>
    <row r="2829">
      <c r="K2829" s="98" t="s">
        <v>151369</v>
      </c>
      <c r="N2829" s="101">
        <v>0</v>
      </c>
      <c r="O2829" s="101">
        <v>10</v>
      </c>
    </row>
    <row r="2830">
      <c r="J2830" s="96" t="s">
        <v>151370</v>
      </c>
      <c r="N2830" s="85">
        <f>SUM(N2824:N2829)</f>
      </c>
      <c r="O2830" s="85">
        <f>SUM(O2824:O2829)</f>
      </c>
    </row>
    <row r="2831">
      <c r="A2831" s="98" t="s">
        <v>151371</v>
      </c>
      <c r="B2831" s="98" t="s">
        <v>151372</v>
      </c>
      <c r="C2831" s="100">
        <v>712</v>
      </c>
      <c r="D2831" s="98" t="s">
        <v>151373</v>
      </c>
      <c r="E2831" s="98" t="s">
        <v>151374</v>
      </c>
      <c r="F2831" s="104">
        <v>45765</v>
      </c>
      <c r="G2831" s="104">
        <v>45765</v>
      </c>
      <c r="H2831" s="104">
        <v>46159</v>
      </c>
      <c r="I2831" s="101">
        <v>1149</v>
      </c>
      <c r="J2831" s="98" t="s">
        <v>151375</v>
      </c>
      <c r="K2831" s="98" t="s">
        <v>151376</v>
      </c>
      <c r="N2831" s="101">
        <v>0</v>
      </c>
      <c r="O2831" s="101">
        <v>75</v>
      </c>
      <c r="P2831" s="101">
        <v>-1621</v>
      </c>
      <c r="Q2831" s="101">
        <v>300</v>
      </c>
    </row>
    <row r="2832">
      <c r="K2832" s="98" t="s">
        <v>151377</v>
      </c>
      <c r="N2832" s="101">
        <v>0</v>
      </c>
      <c r="O2832" s="101">
        <v>1074</v>
      </c>
    </row>
    <row r="2833">
      <c r="K2833" s="98" t="s">
        <v>151378</v>
      </c>
      <c r="N2833" s="101">
        <v>0</v>
      </c>
      <c r="O2833" s="101">
        <v>9</v>
      </c>
    </row>
    <row r="2834">
      <c r="K2834" s="98" t="s">
        <v>151379</v>
      </c>
      <c r="N2834" s="101">
        <v>0</v>
      </c>
      <c r="O2834" s="101">
        <v>4</v>
      </c>
    </row>
    <row r="2835">
      <c r="K2835" s="98" t="s">
        <v>151380</v>
      </c>
      <c r="N2835" s="101">
        <v>0</v>
      </c>
      <c r="O2835" s="101">
        <v>10</v>
      </c>
    </row>
    <row r="2836">
      <c r="K2836" s="98" t="s">
        <v>151381</v>
      </c>
      <c r="N2836" s="101">
        <v>0</v>
      </c>
      <c r="O2836" s="101">
        <v>10</v>
      </c>
    </row>
    <row r="2837">
      <c r="J2837" s="96" t="s">
        <v>151382</v>
      </c>
      <c r="N2837" s="85">
        <f>SUM(N2831:N2836)</f>
      </c>
      <c r="O2837" s="85">
        <f>SUM(O2831:O2836)</f>
      </c>
    </row>
    <row r="2838">
      <c r="A2838" s="98" t="s">
        <v>151383</v>
      </c>
      <c r="B2838" s="98" t="s">
        <v>151384</v>
      </c>
      <c r="C2838" s="100">
        <v>933</v>
      </c>
      <c r="D2838" s="98" t="s">
        <v>151385</v>
      </c>
      <c r="E2838" s="98" t="s">
        <v>151386</v>
      </c>
      <c r="F2838" s="104">
        <v>45757</v>
      </c>
      <c r="G2838" s="104">
        <v>45757</v>
      </c>
      <c r="H2838" s="104">
        <v>45939</v>
      </c>
      <c r="I2838" s="101">
        <v>1502</v>
      </c>
      <c r="J2838" s="98" t="s">
        <v>151387</v>
      </c>
      <c r="K2838" s="98" t="s">
        <v>151388</v>
      </c>
      <c r="N2838" s="101">
        <v>0</v>
      </c>
      <c r="O2838" s="101">
        <v>85</v>
      </c>
      <c r="P2838" s="101">
        <v>-1200</v>
      </c>
      <c r="Q2838" s="101">
        <v>400</v>
      </c>
    </row>
    <row r="2839">
      <c r="K2839" s="98" t="s">
        <v>151389</v>
      </c>
      <c r="N2839" s="101">
        <v>0</v>
      </c>
      <c r="O2839" s="101">
        <v>1467</v>
      </c>
    </row>
    <row r="2840">
      <c r="K2840" s="98" t="s">
        <v>151390</v>
      </c>
      <c r="N2840" s="101">
        <v>0</v>
      </c>
      <c r="O2840" s="101">
        <v>9</v>
      </c>
    </row>
    <row r="2841">
      <c r="K2841" s="98" t="s">
        <v>151391</v>
      </c>
      <c r="N2841" s="101">
        <v>0</v>
      </c>
      <c r="O2841" s="101">
        <v>4</v>
      </c>
    </row>
    <row r="2842">
      <c r="K2842" s="98" t="s">
        <v>151392</v>
      </c>
      <c r="N2842" s="101">
        <v>0</v>
      </c>
      <c r="O2842" s="101">
        <v>10</v>
      </c>
    </row>
    <row r="2843">
      <c r="K2843" s="98" t="s">
        <v>151393</v>
      </c>
      <c r="N2843" s="101">
        <v>0</v>
      </c>
      <c r="O2843" s="101">
        <v>10</v>
      </c>
    </row>
    <row r="2844">
      <c r="J2844" s="96" t="s">
        <v>151394</v>
      </c>
      <c r="N2844" s="85">
        <f>SUM(N2838:N2843)</f>
      </c>
      <c r="O2844" s="85">
        <f>SUM(O2838:O2843)</f>
      </c>
    </row>
    <row r="2845">
      <c r="A2845" s="98" t="s">
        <v>151395</v>
      </c>
      <c r="B2845" s="98" t="s">
        <v>151396</v>
      </c>
      <c r="C2845" s="100">
        <v>1010</v>
      </c>
      <c r="D2845" s="98" t="s">
        <v>151397</v>
      </c>
      <c r="E2845" s="98" t="s">
        <v>151398</v>
      </c>
      <c r="F2845" s="104">
        <v>45807</v>
      </c>
      <c r="G2845" s="104">
        <v>45807</v>
      </c>
      <c r="H2845" s="104">
        <v>46263</v>
      </c>
      <c r="I2845" s="101">
        <v>1757</v>
      </c>
      <c r="J2845" s="98" t="s">
        <v>151399</v>
      </c>
      <c r="K2845" s="98" t="s">
        <v>151400</v>
      </c>
      <c r="N2845" s="101">
        <v>0</v>
      </c>
      <c r="O2845" s="101">
        <v>260</v>
      </c>
      <c r="P2845" s="101">
        <v>0</v>
      </c>
      <c r="Q2845" s="101">
        <v>400</v>
      </c>
    </row>
    <row r="2846">
      <c r="K2846" s="98" t="s">
        <v>151401</v>
      </c>
      <c r="N2846" s="101">
        <v>0</v>
      </c>
      <c r="O2846" s="101">
        <v>1497</v>
      </c>
    </row>
    <row r="2847">
      <c r="K2847" s="98" t="s">
        <v>151402</v>
      </c>
      <c r="N2847" s="101">
        <v>0</v>
      </c>
      <c r="O2847" s="101">
        <v>9</v>
      </c>
    </row>
    <row r="2848">
      <c r="K2848" s="98" t="s">
        <v>151403</v>
      </c>
      <c r="N2848" s="101">
        <v>0</v>
      </c>
      <c r="O2848" s="101">
        <v>4</v>
      </c>
    </row>
    <row r="2849">
      <c r="K2849" s="98" t="s">
        <v>151404</v>
      </c>
      <c r="N2849" s="101">
        <v>0</v>
      </c>
      <c r="O2849" s="101">
        <v>10</v>
      </c>
    </row>
    <row r="2850">
      <c r="K2850" s="98" t="s">
        <v>151405</v>
      </c>
      <c r="N2850" s="101">
        <v>0</v>
      </c>
      <c r="O2850" s="101">
        <v>10</v>
      </c>
    </row>
    <row r="2851">
      <c r="J2851" s="96" t="s">
        <v>151406</v>
      </c>
      <c r="N2851" s="85">
        <f>SUM(N2845:N2850)</f>
      </c>
      <c r="O2851" s="85">
        <f>SUM(O2845:O2850)</f>
      </c>
    </row>
    <row r="2852">
      <c r="A2852" s="98" t="s">
        <v>151407</v>
      </c>
      <c r="B2852" s="98" t="s">
        <v>151408</v>
      </c>
      <c r="C2852" s="100">
        <v>598</v>
      </c>
      <c r="D2852" s="98" t="s">
        <v>151409</v>
      </c>
      <c r="E2852" s="98" t="s">
        <v>151410</v>
      </c>
      <c r="F2852" s="104">
        <v>45773</v>
      </c>
      <c r="G2852" s="104">
        <v>45773</v>
      </c>
      <c r="H2852" s="104">
        <v>46167</v>
      </c>
      <c r="I2852" s="101">
        <v>1087</v>
      </c>
      <c r="J2852" s="98" t="s">
        <v>151411</v>
      </c>
      <c r="K2852" s="98" t="s">
        <v>151412</v>
      </c>
      <c r="N2852" s="101">
        <v>0</v>
      </c>
      <c r="O2852" s="101">
        <v>85</v>
      </c>
      <c r="P2852" s="101">
        <v>0</v>
      </c>
      <c r="Q2852" s="101">
        <v>300</v>
      </c>
    </row>
    <row r="2853">
      <c r="K2853" s="98" t="s">
        <v>151413</v>
      </c>
      <c r="N2853" s="101">
        <v>0</v>
      </c>
      <c r="O2853" s="101">
        <v>1002</v>
      </c>
    </row>
    <row r="2854">
      <c r="K2854" s="98" t="s">
        <v>151414</v>
      </c>
      <c r="N2854" s="101">
        <v>0</v>
      </c>
      <c r="O2854" s="101">
        <v>9</v>
      </c>
    </row>
    <row r="2855">
      <c r="K2855" s="98" t="s">
        <v>151415</v>
      </c>
      <c r="N2855" s="101">
        <v>0</v>
      </c>
      <c r="O2855" s="101">
        <v>4</v>
      </c>
    </row>
    <row r="2856">
      <c r="K2856" s="98" t="s">
        <v>151416</v>
      </c>
      <c r="N2856" s="101">
        <v>0</v>
      </c>
      <c r="O2856" s="101">
        <v>10</v>
      </c>
    </row>
    <row r="2857">
      <c r="K2857" s="98" t="s">
        <v>151417</v>
      </c>
      <c r="N2857" s="101">
        <v>0</v>
      </c>
      <c r="O2857" s="101">
        <v>10</v>
      </c>
    </row>
    <row r="2858">
      <c r="J2858" s="96" t="s">
        <v>151418</v>
      </c>
      <c r="N2858" s="85">
        <f>SUM(N2852:N2857)</f>
      </c>
      <c r="O2858" s="85">
        <f>SUM(O2852:O2857)</f>
      </c>
    </row>
    <row r="2859">
      <c r="A2859" s="98" t="s">
        <v>151419</v>
      </c>
      <c r="B2859" s="98" t="s">
        <v>151420</v>
      </c>
      <c r="C2859" s="100">
        <v>712</v>
      </c>
      <c r="D2859" s="98" t="s">
        <v>151421</v>
      </c>
      <c r="E2859" s="98" t="s">
        <v>151422</v>
      </c>
      <c r="F2859" s="104">
        <v>45771</v>
      </c>
      <c r="G2859" s="104">
        <v>45771</v>
      </c>
      <c r="H2859" s="104">
        <v>46165</v>
      </c>
      <c r="I2859" s="101">
        <v>1334</v>
      </c>
      <c r="J2859" s="98" t="s">
        <v>151423</v>
      </c>
      <c r="K2859" s="98" t="s">
        <v>151424</v>
      </c>
      <c r="N2859" s="101">
        <v>0</v>
      </c>
      <c r="O2859" s="101">
        <v>260</v>
      </c>
      <c r="P2859" s="101">
        <v>0</v>
      </c>
      <c r="Q2859" s="101">
        <v>300</v>
      </c>
    </row>
    <row r="2860">
      <c r="K2860" s="98" t="s">
        <v>151425</v>
      </c>
      <c r="N2860" s="101">
        <v>0</v>
      </c>
      <c r="O2860" s="101">
        <v>1074</v>
      </c>
    </row>
    <row r="2861">
      <c r="K2861" s="98" t="s">
        <v>151426</v>
      </c>
      <c r="N2861" s="101">
        <v>0</v>
      </c>
      <c r="O2861" s="101">
        <v>9</v>
      </c>
    </row>
    <row r="2862">
      <c r="K2862" s="98" t="s">
        <v>151427</v>
      </c>
      <c r="N2862" s="101">
        <v>0</v>
      </c>
      <c r="O2862" s="101">
        <v>4</v>
      </c>
    </row>
    <row r="2863">
      <c r="K2863" s="98" t="s">
        <v>151428</v>
      </c>
      <c r="N2863" s="101">
        <v>0</v>
      </c>
      <c r="O2863" s="101">
        <v>10</v>
      </c>
    </row>
    <row r="2864">
      <c r="K2864" s="98" t="s">
        <v>151429</v>
      </c>
      <c r="N2864" s="101">
        <v>0</v>
      </c>
      <c r="O2864" s="101">
        <v>10</v>
      </c>
    </row>
    <row r="2865">
      <c r="J2865" s="96" t="s">
        <v>151430</v>
      </c>
      <c r="N2865" s="85">
        <f>SUM(N2859:N2864)</f>
      </c>
      <c r="O2865" s="85">
        <f>SUM(O2859:O2864)</f>
      </c>
    </row>
    <row r="2866">
      <c r="B2866" s="81" t="s">
        <v>151431</v>
      </c>
      <c r="C2866" s="69">
        <f>SUM(C2802:C2807)+SUM(C2809:C2814)+SUM(C2816:C2822)+SUM(C2824:C2829)+SUM(C2831:C2836)+SUM(C2838:C2843)+SUM(C2845:C2850)+SUM(C2852:C2857)+SUM(C2859:C2864)</f>
      </c>
      <c r="I2866" s="70">
        <f>SUM(I2802:I2807)+SUM(I2809:I2814)+SUM(I2816:I2822)+SUM(I2824:I2829)+SUM(I2831:I2836)+SUM(I2838:I2843)+SUM(I2845:I2850)+SUM(I2852:I2857)+SUM(I2859:I2864)</f>
      </c>
      <c r="N2866" s="70">
        <f>SUM(N2802:N2807)+SUM(N2809:N2814)+SUM(N2816:N2822)+SUM(N2824:N2829)+SUM(N2831:N2836)+SUM(N2838:N2843)+SUM(N2845:N2850)+SUM(N2852:N2857)+SUM(N2859:N2864)</f>
      </c>
      <c r="O2866" s="70">
        <f>SUM(O2802:O2807)+SUM(O2809:O2814)+SUM(O2816:O2822)+SUM(O2824:O2829)+SUM(O2831:O2836)+SUM(O2838:O2843)+SUM(O2845:O2850)+SUM(O2852:O2857)+SUM(O2859:O2864)</f>
      </c>
      <c r="P2866" s="70">
        <f>SUM(P2802:P2807)+SUM(P2809:P2814)+SUM(P2816:P2822)+SUM(P2824:P2829)+SUM(P2831:P2836)+SUM(P2838:P2843)+SUM(P2845:P2850)+SUM(P2852:P2857)+SUM(P2859:P2864)</f>
      </c>
      <c r="Q2866" s="70">
        <f>SUM(Q2802:Q2807)+SUM(Q2809:Q2814)+SUM(Q2816:Q2822)+SUM(Q2824:Q2829)+SUM(Q2831:Q2836)+SUM(Q2838:Q2843)+SUM(Q2845:Q2850)+SUM(Q2852:Q2857)+SUM(Q2859:Q2864)</f>
      </c>
    </row>
  </sheetData>
  <mergeCells count="8">
    <mergeCell ref="A2:R2"/>
    <mergeCell ref="A3:R3"/>
    <mergeCell ref="A4:R4"/>
    <mergeCell ref="A6:R6"/>
    <mergeCell ref="A2777:C2777"/>
    <mergeCell ref="D2777:E2777"/>
    <mergeCell ref="D2779:E2779"/>
    <mergeCell ref="A2800:Q2800"/>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45.xml><?xml version="1.0" encoding="utf-8"?>
<worksheet xmlns="http://schemas.openxmlformats.org/spreadsheetml/2006/main" xmlns:r="http://schemas.openxmlformats.org/officeDocument/2006/relationships">
  <dimension ref="A2:AD1813"/>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8.281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151432</v>
      </c>
      <c r="B2" s="1"/>
      <c r="C2" s="1"/>
      <c r="D2" s="1"/>
      <c r="E2" s="1"/>
      <c r="F2" s="1"/>
      <c r="G2" s="1"/>
      <c r="H2" s="1"/>
      <c r="I2" s="1"/>
      <c r="J2" s="1"/>
      <c r="K2" s="1"/>
      <c r="L2" s="1"/>
      <c r="M2" s="1"/>
      <c r="N2" s="1"/>
      <c r="O2" s="1"/>
      <c r="P2" s="1"/>
      <c r="Q2" s="1"/>
      <c r="R2" s="1"/>
    </row>
    <row r="3">
      <c r="A3" s="2" t="s">
        <v>151433</v>
      </c>
      <c r="B3" s="2"/>
      <c r="C3" s="2"/>
      <c r="D3" s="2"/>
      <c r="E3" s="2"/>
      <c r="F3" s="2"/>
      <c r="G3" s="2"/>
      <c r="H3" s="2"/>
      <c r="I3" s="2"/>
      <c r="J3" s="2"/>
      <c r="K3" s="2"/>
      <c r="L3" s="2"/>
      <c r="M3" s="2"/>
      <c r="N3" s="2"/>
      <c r="O3" s="2"/>
      <c r="P3" s="2"/>
      <c r="Q3" s="2"/>
      <c r="R3" s="2"/>
    </row>
    <row r="4">
      <c r="A4" s="2" t="s">
        <v>151434</v>
      </c>
      <c r="B4" s="2"/>
      <c r="C4" s="2"/>
      <c r="D4" s="2"/>
      <c r="E4" s="2"/>
      <c r="F4" s="2"/>
      <c r="G4" s="2"/>
      <c r="H4" s="2"/>
      <c r="I4" s="2"/>
      <c r="J4" s="2"/>
      <c r="K4" s="2"/>
      <c r="L4" s="2"/>
      <c r="M4" s="2"/>
      <c r="N4" s="2"/>
      <c r="O4" s="2"/>
      <c r="P4" s="2"/>
      <c r="Q4" s="2"/>
      <c r="R4" s="2"/>
    </row>
    <row r="6">
      <c r="A6" s="3" t="s">
        <v>151435</v>
      </c>
      <c r="B6" s="3"/>
      <c r="C6" s="3"/>
      <c r="D6" s="3"/>
      <c r="E6" s="3"/>
      <c r="F6" s="3"/>
      <c r="G6" s="3"/>
      <c r="H6" s="3"/>
      <c r="I6" s="3"/>
      <c r="J6" s="3"/>
      <c r="K6" s="3"/>
      <c r="L6" s="3"/>
      <c r="M6" s="3"/>
      <c r="N6" s="3"/>
      <c r="O6" s="3"/>
      <c r="P6" s="3"/>
      <c r="Q6" s="3"/>
      <c r="R6" s="3"/>
    </row>
    <row r="7">
      <c r="A7" s="6" t="s">
        <v>151436</v>
      </c>
      <c r="B7" s="6" t="s">
        <v>151437</v>
      </c>
      <c r="C7" s="8" t="s">
        <v>151438</v>
      </c>
      <c r="D7" s="6" t="s">
        <v>151439</v>
      </c>
      <c r="E7" s="6" t="s">
        <v>151440</v>
      </c>
      <c r="F7" s="12" t="s">
        <v>151441</v>
      </c>
      <c r="G7" s="12" t="s">
        <v>151442</v>
      </c>
      <c r="H7" s="12" t="s">
        <v>151443</v>
      </c>
      <c r="I7" s="12" t="s">
        <v>151444</v>
      </c>
      <c r="J7" s="9" t="s">
        <v>151445</v>
      </c>
      <c r="K7" s="6" t="s">
        <v>151446</v>
      </c>
      <c r="L7" s="6" t="s">
        <v>151447</v>
      </c>
      <c r="M7" s="6" t="s">
        <v>151448</v>
      </c>
      <c r="N7" s="6" t="s">
        <v>151449</v>
      </c>
      <c r="O7" s="9" t="s">
        <v>151450</v>
      </c>
      <c r="P7" s="9" t="s">
        <v>151451</v>
      </c>
      <c r="Q7" s="9" t="s">
        <v>151452</v>
      </c>
      <c r="R7" s="9" t="s">
        <v>151453</v>
      </c>
    </row>
    <row r="8">
      <c r="A8" s="98" t="s">
        <v>151454</v>
      </c>
      <c r="B8" s="98" t="s">
        <v>151455</v>
      </c>
      <c r="C8" s="100">
        <v>930</v>
      </c>
      <c r="D8" s="98" t="s">
        <v>151456</v>
      </c>
      <c r="E8" s="98" t="s">
        <v>151457</v>
      </c>
      <c r="F8" s="104">
        <v>45507</v>
      </c>
      <c r="G8" s="104">
        <v>45507</v>
      </c>
      <c r="H8" s="104">
        <v>45900</v>
      </c>
      <c r="J8" s="101">
        <v>1325</v>
      </c>
      <c r="K8" s="98" t="s">
        <v>151458</v>
      </c>
      <c r="L8" s="98" t="s">
        <v>151459</v>
      </c>
      <c r="M8" s="98" t="s">
        <v>151460</v>
      </c>
      <c r="N8" s="98" t="s">
        <v>151461</v>
      </c>
      <c r="O8" s="101">
        <v>50</v>
      </c>
      <c r="P8" s="101">
        <v>0</v>
      </c>
      <c r="Q8" s="101">
        <v>0</v>
      </c>
      <c r="R8" s="101">
        <v>250</v>
      </c>
    </row>
    <row r="9">
      <c r="L9" s="98" t="s">
        <v>151462</v>
      </c>
      <c r="M9" s="98" t="s">
        <v>151463</v>
      </c>
      <c r="N9" s="98" t="s">
        <v>151464</v>
      </c>
      <c r="O9" s="101">
        <v>5</v>
      </c>
      <c r="P9" s="101">
        <v>10</v>
      </c>
    </row>
    <row r="10">
      <c r="L10" s="98" t="s">
        <v>151465</v>
      </c>
      <c r="M10" s="98" t="s">
        <v>151466</v>
      </c>
      <c r="N10" s="98" t="s">
        <v>151467</v>
      </c>
      <c r="O10" s="101">
        <v>25</v>
      </c>
      <c r="P10" s="101">
        <v>25</v>
      </c>
    </row>
    <row r="11">
      <c r="L11" s="98" t="s">
        <v>151468</v>
      </c>
      <c r="M11" s="98" t="s">
        <v>151469</v>
      </c>
      <c r="N11" s="98" t="s">
        <v>151470</v>
      </c>
      <c r="O11" s="101">
        <v>50</v>
      </c>
      <c r="P11" s="101">
        <v>5</v>
      </c>
    </row>
    <row r="12">
      <c r="L12" s="98" t="s">
        <v>151471</v>
      </c>
      <c r="M12" s="98" t="s">
        <v>151472</v>
      </c>
      <c r="N12" s="98" t="s">
        <v>151473</v>
      </c>
      <c r="O12" s="101">
        <v>10</v>
      </c>
      <c r="P12" s="101">
        <v>100</v>
      </c>
    </row>
    <row r="13">
      <c r="L13" s="98" t="s">
        <v>151474</v>
      </c>
      <c r="M13" s="98" t="s">
        <v>151475</v>
      </c>
      <c r="N13" s="98" t="s">
        <v>151476</v>
      </c>
      <c r="O13" s="101">
        <v>1208</v>
      </c>
      <c r="P13" s="101">
        <v>1208</v>
      </c>
    </row>
    <row r="14">
      <c r="K14" s="96" t="s">
        <v>151477</v>
      </c>
      <c r="O14" s="85">
        <f>SUM(O8:O13)</f>
      </c>
      <c r="P14" s="85">
        <f>SUM(P8:P13)</f>
      </c>
    </row>
    <row r="15">
      <c r="A15" s="98" t="s">
        <v>151478</v>
      </c>
      <c r="B15" s="98" t="s">
        <v>151479</v>
      </c>
      <c r="C15" s="100">
        <v>930</v>
      </c>
      <c r="D15" s="98" t="s">
        <v>151480</v>
      </c>
      <c r="E15" s="98" t="s">
        <v>151481</v>
      </c>
      <c r="F15" s="104">
        <v>40782</v>
      </c>
      <c r="G15" s="104">
        <v>45474</v>
      </c>
      <c r="H15" s="104">
        <v>45838</v>
      </c>
      <c r="J15" s="101">
        <v>1140</v>
      </c>
      <c r="K15" s="98" t="s">
        <v>151482</v>
      </c>
      <c r="L15" s="98" t="s">
        <v>151483</v>
      </c>
      <c r="M15" s="98" t="s">
        <v>151484</v>
      </c>
      <c r="N15" s="98" t="s">
        <v>151485</v>
      </c>
      <c r="O15" s="101">
        <v>5</v>
      </c>
      <c r="P15" s="101">
        <v>5</v>
      </c>
      <c r="Q15" s="101">
        <v>-4.4500000000000002</v>
      </c>
      <c r="R15" s="101">
        <v>300</v>
      </c>
    </row>
    <row r="16">
      <c r="L16" s="98" t="s">
        <v>151486</v>
      </c>
      <c r="M16" s="98" t="s">
        <v>151487</v>
      </c>
      <c r="N16" s="98" t="s">
        <v>151488</v>
      </c>
      <c r="O16" s="101">
        <v>1520</v>
      </c>
      <c r="P16" s="101">
        <v>1520</v>
      </c>
    </row>
    <row r="17">
      <c r="L17" s="98" t="s">
        <v>151489</v>
      </c>
      <c r="M17" s="98" t="s">
        <v>151490</v>
      </c>
      <c r="N17" s="98" t="s">
        <v>151491</v>
      </c>
      <c r="O17" s="101">
        <v>10</v>
      </c>
      <c r="P17" s="101">
        <v>10</v>
      </c>
    </row>
    <row r="18">
      <c r="K18" s="96" t="s">
        <v>151492</v>
      </c>
      <c r="O18" s="85">
        <f>SUM(O15:O17)</f>
      </c>
      <c r="P18" s="85">
        <f>SUM(P15:P17)</f>
      </c>
    </row>
    <row r="19">
      <c r="A19" s="98" t="s">
        <v>151493</v>
      </c>
      <c r="B19" s="98" t="s">
        <v>151494</v>
      </c>
      <c r="C19" s="100">
        <v>930</v>
      </c>
      <c r="D19" s="98" t="s">
        <v>151495</v>
      </c>
      <c r="E19" s="98" t="s">
        <v>151496</v>
      </c>
      <c r="F19" s="104">
        <v>43239</v>
      </c>
      <c r="G19" s="104">
        <v>45352</v>
      </c>
      <c r="H19" s="104">
        <v>45808</v>
      </c>
      <c r="J19" s="101">
        <v>1215</v>
      </c>
      <c r="K19" s="98" t="s">
        <v>151497</v>
      </c>
      <c r="L19" s="98" t="s">
        <v>151498</v>
      </c>
      <c r="M19" s="98" t="s">
        <v>151499</v>
      </c>
      <c r="N19" s="98" t="s">
        <v>151500</v>
      </c>
      <c r="O19" s="101">
        <v>50</v>
      </c>
      <c r="P19" s="101">
        <v>0</v>
      </c>
      <c r="Q19" s="101">
        <v>0</v>
      </c>
      <c r="R19" s="101">
        <v>550</v>
      </c>
    </row>
    <row r="20">
      <c r="L20" s="98" t="s">
        <v>151501</v>
      </c>
      <c r="M20" s="98" t="s">
        <v>151502</v>
      </c>
      <c r="N20" s="98" t="s">
        <v>151503</v>
      </c>
      <c r="O20" s="101">
        <v>25</v>
      </c>
      <c r="P20" s="101">
        <v>30</v>
      </c>
    </row>
    <row r="21">
      <c r="L21" s="98" t="s">
        <v>151504</v>
      </c>
      <c r="M21" s="98" t="s">
        <v>151505</v>
      </c>
      <c r="N21" s="98" t="s">
        <v>151506</v>
      </c>
      <c r="O21" s="101">
        <v>5</v>
      </c>
      <c r="P21" s="101">
        <v>50</v>
      </c>
    </row>
    <row r="22">
      <c r="L22" s="98" t="s">
        <v>151507</v>
      </c>
      <c r="M22" s="98" t="s">
        <v>151508</v>
      </c>
      <c r="N22" s="98" t="s">
        <v>151509</v>
      </c>
      <c r="O22" s="101">
        <v>1295</v>
      </c>
      <c r="P22" s="101">
        <v>1295</v>
      </c>
    </row>
    <row r="23">
      <c r="L23" s="98" t="s">
        <v>151510</v>
      </c>
      <c r="M23" s="98" t="s">
        <v>151511</v>
      </c>
      <c r="N23" s="98" t="s">
        <v>151512</v>
      </c>
      <c r="O23" s="101">
        <v>10</v>
      </c>
      <c r="P23" s="101">
        <v>20</v>
      </c>
    </row>
    <row r="24">
      <c r="K24" s="96" t="s">
        <v>151513</v>
      </c>
      <c r="O24" s="85">
        <f>SUM(O19:O23)</f>
      </c>
      <c r="P24" s="85">
        <f>SUM(P19:P23)</f>
      </c>
    </row>
    <row r="25">
      <c r="A25" s="98" t="s">
        <v>151514</v>
      </c>
      <c r="B25" s="98" t="s">
        <v>151515</v>
      </c>
      <c r="C25" s="100">
        <v>930</v>
      </c>
      <c r="D25" s="98" t="s">
        <v>151516</v>
      </c>
      <c r="E25" s="98" t="s">
        <v>151517</v>
      </c>
      <c r="F25" s="104">
        <v>45668</v>
      </c>
      <c r="G25" s="104">
        <v>45668</v>
      </c>
      <c r="H25" s="104">
        <v>46122</v>
      </c>
      <c r="J25" s="101">
        <v>1250</v>
      </c>
      <c r="K25" s="98" t="s">
        <v>151518</v>
      </c>
      <c r="L25" s="98" t="s">
        <v>151519</v>
      </c>
      <c r="M25" s="98" t="s">
        <v>151520</v>
      </c>
      <c r="N25" s="98" t="s">
        <v>151521</v>
      </c>
      <c r="O25" s="101">
        <v>50</v>
      </c>
      <c r="P25" s="101">
        <v>0</v>
      </c>
      <c r="Q25" s="101">
        <v>0</v>
      </c>
      <c r="R25" s="101">
        <v>1500</v>
      </c>
    </row>
    <row r="26">
      <c r="L26" s="98" t="s">
        <v>151522</v>
      </c>
      <c r="M26" s="98" t="s">
        <v>151523</v>
      </c>
      <c r="N26" s="98" t="s">
        <v>151524</v>
      </c>
      <c r="O26" s="101">
        <v>5</v>
      </c>
      <c r="P26" s="101">
        <v>100</v>
      </c>
    </row>
    <row r="27">
      <c r="L27" s="98" t="s">
        <v>151525</v>
      </c>
      <c r="M27" s="98" t="s">
        <v>151526</v>
      </c>
      <c r="N27" s="98" t="s">
        <v>151527</v>
      </c>
      <c r="O27" s="101">
        <v>10</v>
      </c>
      <c r="P27" s="101">
        <v>40</v>
      </c>
    </row>
    <row r="28">
      <c r="L28" s="98" t="s">
        <v>151528</v>
      </c>
      <c r="M28" s="98" t="s">
        <v>151529</v>
      </c>
      <c r="N28" s="98" t="s">
        <v>151530</v>
      </c>
      <c r="O28" s="101">
        <v>25</v>
      </c>
      <c r="P28" s="101">
        <v>0</v>
      </c>
    </row>
    <row r="29">
      <c r="L29" s="98" t="s">
        <v>151531</v>
      </c>
      <c r="M29" s="98" t="s">
        <v>151532</v>
      </c>
      <c r="N29" s="98" t="s">
        <v>151533</v>
      </c>
      <c r="O29" s="101">
        <v>50</v>
      </c>
      <c r="P29" s="101">
        <v>0</v>
      </c>
    </row>
    <row r="30">
      <c r="L30" s="98" t="s">
        <v>151534</v>
      </c>
      <c r="M30" s="98" t="s">
        <v>151535</v>
      </c>
      <c r="N30" s="98" t="s">
        <v>151536</v>
      </c>
      <c r="O30" s="101">
        <v>1110</v>
      </c>
      <c r="P30" s="101">
        <v>1110</v>
      </c>
    </row>
    <row r="31">
      <c r="K31" s="96" t="s">
        <v>151537</v>
      </c>
      <c r="O31" s="85">
        <f>SUM(O25:O30)</f>
      </c>
      <c r="P31" s="85">
        <f>SUM(P25:P30)</f>
      </c>
    </row>
    <row r="32">
      <c r="A32" s="98" t="s">
        <v>151538</v>
      </c>
      <c r="B32" s="98" t="s">
        <v>151539</v>
      </c>
      <c r="C32" s="100">
        <v>930</v>
      </c>
      <c r="D32" s="98" t="s">
        <v>151540</v>
      </c>
      <c r="E32" s="98" t="s">
        <v>151541</v>
      </c>
      <c r="F32" s="104">
        <v>45743</v>
      </c>
      <c r="G32" s="104">
        <v>45743</v>
      </c>
      <c r="H32" s="104">
        <v>46199</v>
      </c>
      <c r="J32" s="101">
        <v>1253</v>
      </c>
      <c r="K32" s="98" t="s">
        <v>151542</v>
      </c>
      <c r="L32" s="98" t="s">
        <v>151543</v>
      </c>
      <c r="M32" s="98" t="s">
        <v>151544</v>
      </c>
      <c r="N32" s="98" t="s">
        <v>151545</v>
      </c>
      <c r="O32" s="101">
        <v>50</v>
      </c>
      <c r="P32" s="101">
        <v>0</v>
      </c>
      <c r="Q32" s="101">
        <v>-0.33000000000000002</v>
      </c>
      <c r="R32" s="101">
        <v>500</v>
      </c>
    </row>
    <row r="33">
      <c r="L33" s="98" t="s">
        <v>151546</v>
      </c>
      <c r="M33" s="98" t="s">
        <v>151547</v>
      </c>
      <c r="N33" s="98" t="s">
        <v>151548</v>
      </c>
      <c r="O33" s="101">
        <v>5</v>
      </c>
      <c r="P33" s="101">
        <v>30</v>
      </c>
    </row>
    <row r="34">
      <c r="L34" s="98" t="s">
        <v>151549</v>
      </c>
      <c r="M34" s="98" t="s">
        <v>151550</v>
      </c>
      <c r="N34" s="98" t="s">
        <v>151551</v>
      </c>
      <c r="O34" s="101">
        <v>10</v>
      </c>
      <c r="P34" s="101">
        <v>100</v>
      </c>
    </row>
    <row r="35">
      <c r="L35" s="98" t="s">
        <v>151552</v>
      </c>
      <c r="M35" s="98" t="s">
        <v>151553</v>
      </c>
      <c r="N35" s="98" t="s">
        <v>151554</v>
      </c>
      <c r="O35" s="101">
        <v>25</v>
      </c>
      <c r="P35" s="101">
        <v>0</v>
      </c>
    </row>
    <row r="36">
      <c r="L36" s="98" t="s">
        <v>151555</v>
      </c>
      <c r="M36" s="98" t="s">
        <v>151556</v>
      </c>
      <c r="N36" s="98" t="s">
        <v>151557</v>
      </c>
      <c r="O36" s="101">
        <v>50</v>
      </c>
      <c r="P36" s="101">
        <v>10</v>
      </c>
    </row>
    <row r="37">
      <c r="L37" s="98" t="s">
        <v>151558</v>
      </c>
      <c r="M37" s="98" t="s">
        <v>151559</v>
      </c>
      <c r="N37" s="98" t="s">
        <v>151560</v>
      </c>
      <c r="O37" s="101">
        <v>1114</v>
      </c>
      <c r="P37" s="101">
        <v>1114</v>
      </c>
    </row>
    <row r="38">
      <c r="L38" s="98" t="s">
        <v>151561</v>
      </c>
      <c r="M38" s="98" t="s">
        <v>151562</v>
      </c>
      <c r="N38" s="98" t="s">
        <v>151563</v>
      </c>
      <c r="O38" s="101">
        <v>10</v>
      </c>
      <c r="P38" s="101">
        <v>10</v>
      </c>
    </row>
    <row r="39">
      <c r="K39" s="96" t="s">
        <v>151564</v>
      </c>
      <c r="O39" s="85">
        <f>SUM(O32:O38)</f>
      </c>
      <c r="P39" s="85">
        <f>SUM(P32:P38)</f>
      </c>
    </row>
    <row r="40">
      <c r="A40" s="98" t="s">
        <v>151565</v>
      </c>
      <c r="B40" s="98" t="s">
        <v>151566</v>
      </c>
      <c r="C40" s="100">
        <v>930</v>
      </c>
      <c r="D40" s="98" t="s">
        <v>151567</v>
      </c>
      <c r="E40" s="98" t="s">
        <v>151568</v>
      </c>
      <c r="F40" s="104">
        <v>44576</v>
      </c>
      <c r="G40" s="104">
        <v>45413</v>
      </c>
      <c r="H40" s="104">
        <v>45777</v>
      </c>
      <c r="J40" s="101">
        <v>1375</v>
      </c>
      <c r="K40" s="98" t="s">
        <v>151569</v>
      </c>
      <c r="L40" s="98" t="s">
        <v>151570</v>
      </c>
      <c r="M40" s="98" t="s">
        <v>151571</v>
      </c>
      <c r="N40" s="98" t="s">
        <v>151572</v>
      </c>
      <c r="O40" s="101">
        <v>5</v>
      </c>
      <c r="P40" s="101">
        <v>0</v>
      </c>
      <c r="Q40" s="101">
        <v>0</v>
      </c>
      <c r="R40" s="101">
        <v>250</v>
      </c>
    </row>
    <row r="41">
      <c r="L41" s="98" t="s">
        <v>151573</v>
      </c>
      <c r="M41" s="98" t="s">
        <v>151574</v>
      </c>
      <c r="N41" s="98" t="s">
        <v>151575</v>
      </c>
      <c r="O41" s="101">
        <v>50</v>
      </c>
      <c r="P41" s="101">
        <v>50</v>
      </c>
    </row>
    <row r="42">
      <c r="L42" s="98" t="s">
        <v>151576</v>
      </c>
      <c r="M42" s="98" t="s">
        <v>151577</v>
      </c>
      <c r="N42" s="98" t="s">
        <v>151578</v>
      </c>
      <c r="O42" s="101">
        <v>10</v>
      </c>
      <c r="P42" s="101">
        <v>15</v>
      </c>
    </row>
    <row r="43">
      <c r="L43" s="98" t="s">
        <v>151579</v>
      </c>
      <c r="M43" s="98" t="s">
        <v>151580</v>
      </c>
      <c r="N43" s="98" t="s">
        <v>151581</v>
      </c>
      <c r="O43" s="101">
        <v>50</v>
      </c>
      <c r="P43" s="101">
        <v>50</v>
      </c>
    </row>
    <row r="44">
      <c r="L44" s="98" t="s">
        <v>151582</v>
      </c>
      <c r="M44" s="98" t="s">
        <v>151583</v>
      </c>
      <c r="N44" s="98" t="s">
        <v>151584</v>
      </c>
      <c r="O44" s="101">
        <v>25</v>
      </c>
      <c r="P44" s="101">
        <v>25</v>
      </c>
    </row>
    <row r="45">
      <c r="L45" s="98" t="s">
        <v>151585</v>
      </c>
      <c r="M45" s="98" t="s">
        <v>151586</v>
      </c>
      <c r="N45" s="98" t="s">
        <v>151587</v>
      </c>
      <c r="O45" s="101">
        <v>1349</v>
      </c>
      <c r="P45" s="101">
        <v>1349</v>
      </c>
    </row>
    <row r="46">
      <c r="L46" s="98" t="s">
        <v>151588</v>
      </c>
      <c r="M46" s="98" t="s">
        <v>151589</v>
      </c>
      <c r="N46" s="98" t="s">
        <v>151590</v>
      </c>
      <c r="O46" s="101">
        <v>50</v>
      </c>
      <c r="P46" s="101">
        <v>0</v>
      </c>
    </row>
    <row r="47">
      <c r="L47" s="98" t="s">
        <v>151591</v>
      </c>
      <c r="M47" s="98" t="s">
        <v>151592</v>
      </c>
      <c r="N47" s="98" t="s">
        <v>151593</v>
      </c>
      <c r="O47" s="101">
        <v>-45</v>
      </c>
      <c r="P47" s="101">
        <v>-45</v>
      </c>
    </row>
    <row r="48">
      <c r="L48" s="98" t="s">
        <v>151594</v>
      </c>
      <c r="M48" s="98" t="s">
        <v>151595</v>
      </c>
      <c r="N48" s="98" t="s">
        <v>151596</v>
      </c>
      <c r="O48" s="101">
        <v>148.90000000000001</v>
      </c>
      <c r="P48" s="101">
        <v>0</v>
      </c>
    </row>
    <row r="49">
      <c r="L49" s="98" t="s">
        <v>151597</v>
      </c>
      <c r="M49" s="98" t="s">
        <v>151598</v>
      </c>
      <c r="N49" s="98" t="s">
        <v>151599</v>
      </c>
      <c r="O49" s="101">
        <v>25</v>
      </c>
      <c r="P49" s="101">
        <v>0</v>
      </c>
    </row>
    <row r="50">
      <c r="K50" s="96" t="s">
        <v>151600</v>
      </c>
      <c r="O50" s="85">
        <f>SUM(O40:O49)</f>
      </c>
      <c r="P50" s="85">
        <f>SUM(P40:P49)</f>
      </c>
    </row>
    <row r="51">
      <c r="A51" s="98" t="s">
        <v>151601</v>
      </c>
      <c r="B51" s="98" t="s">
        <v>151602</v>
      </c>
      <c r="C51" s="100">
        <v>930</v>
      </c>
      <c r="D51" s="98" t="s">
        <v>151603</v>
      </c>
      <c r="E51" s="98" t="s">
        <v>151604</v>
      </c>
      <c r="F51" s="104">
        <v>45653</v>
      </c>
      <c r="G51" s="104">
        <v>45653</v>
      </c>
      <c r="H51" s="104">
        <v>46107</v>
      </c>
      <c r="J51" s="101">
        <v>1324</v>
      </c>
      <c r="K51" s="98" t="s">
        <v>151605</v>
      </c>
      <c r="L51" s="98" t="s">
        <v>151606</v>
      </c>
      <c r="M51" s="98" t="s">
        <v>151607</v>
      </c>
      <c r="N51" s="98" t="s">
        <v>151608</v>
      </c>
      <c r="O51" s="101">
        <v>5</v>
      </c>
      <c r="P51" s="101">
        <v>50</v>
      </c>
      <c r="Q51" s="101">
        <v>587.37</v>
      </c>
      <c r="R51" s="101">
        <v>500</v>
      </c>
    </row>
    <row r="52">
      <c r="L52" s="98" t="s">
        <v>151609</v>
      </c>
      <c r="M52" s="98" t="s">
        <v>151610</v>
      </c>
      <c r="N52" s="98" t="s">
        <v>151611</v>
      </c>
      <c r="O52" s="101">
        <v>50</v>
      </c>
      <c r="P52" s="101">
        <v>25</v>
      </c>
    </row>
    <row r="53">
      <c r="L53" s="98" t="s">
        <v>151612</v>
      </c>
      <c r="M53" s="98" t="s">
        <v>151613</v>
      </c>
      <c r="N53" s="98" t="s">
        <v>151614</v>
      </c>
      <c r="O53" s="101">
        <v>50</v>
      </c>
      <c r="P53" s="101">
        <v>5</v>
      </c>
    </row>
    <row r="54">
      <c r="L54" s="98" t="s">
        <v>151615</v>
      </c>
      <c r="M54" s="98" t="s">
        <v>151616</v>
      </c>
      <c r="N54" s="98" t="s">
        <v>151617</v>
      </c>
      <c r="O54" s="101">
        <v>25</v>
      </c>
      <c r="P54" s="101">
        <v>60</v>
      </c>
    </row>
    <row r="55">
      <c r="L55" s="98" t="s">
        <v>151618</v>
      </c>
      <c r="M55" s="98" t="s">
        <v>151619</v>
      </c>
      <c r="N55" s="98" t="s">
        <v>151620</v>
      </c>
      <c r="O55" s="101">
        <v>10</v>
      </c>
      <c r="P55" s="101">
        <v>0</v>
      </c>
    </row>
    <row r="56">
      <c r="L56" s="98" t="s">
        <v>151621</v>
      </c>
      <c r="M56" s="98" t="s">
        <v>151622</v>
      </c>
      <c r="N56" s="98" t="s">
        <v>151623</v>
      </c>
      <c r="O56" s="101">
        <v>1187</v>
      </c>
      <c r="P56" s="101">
        <v>1187</v>
      </c>
    </row>
    <row r="57">
      <c r="L57" s="98" t="s">
        <v>151624</v>
      </c>
      <c r="M57" s="98" t="s">
        <v>151625</v>
      </c>
      <c r="N57" s="98" t="s">
        <v>151626</v>
      </c>
      <c r="O57" s="101">
        <v>100</v>
      </c>
      <c r="P57" s="101">
        <v>0</v>
      </c>
    </row>
    <row r="58">
      <c r="L58" s="98" t="s">
        <v>151627</v>
      </c>
      <c r="M58" s="98" t="s">
        <v>151628</v>
      </c>
      <c r="N58" s="98" t="s">
        <v>151629</v>
      </c>
      <c r="O58" s="101">
        <v>-40</v>
      </c>
      <c r="P58" s="101">
        <v>-40</v>
      </c>
    </row>
    <row r="59">
      <c r="L59" s="98" t="s">
        <v>151630</v>
      </c>
      <c r="M59" s="98" t="s">
        <v>151631</v>
      </c>
      <c r="N59" s="98" t="s">
        <v>151632</v>
      </c>
      <c r="O59" s="101">
        <v>272.73000000000002</v>
      </c>
      <c r="P59" s="101">
        <v>0</v>
      </c>
    </row>
    <row r="60">
      <c r="L60" s="98" t="s">
        <v>151633</v>
      </c>
      <c r="M60" s="98" t="s">
        <v>151634</v>
      </c>
      <c r="N60" s="98" t="s">
        <v>151635</v>
      </c>
      <c r="O60" s="101">
        <v>10</v>
      </c>
      <c r="P60" s="101">
        <v>10</v>
      </c>
    </row>
    <row r="61">
      <c r="L61" s="98" t="s">
        <v>151636</v>
      </c>
      <c r="M61" s="98" t="s">
        <v>151637</v>
      </c>
      <c r="N61" s="98" t="s">
        <v>151638</v>
      </c>
      <c r="O61" s="101">
        <v>25</v>
      </c>
      <c r="P61" s="101">
        <v>0</v>
      </c>
    </row>
    <row r="62">
      <c r="L62" s="98" t="s">
        <v>151639</v>
      </c>
      <c r="M62" s="98" t="s">
        <v>151640</v>
      </c>
      <c r="N62" s="98" t="s">
        <v>151641</v>
      </c>
      <c r="O62" s="101">
        <v>189.63999999999999</v>
      </c>
      <c r="P62" s="101">
        <v>0</v>
      </c>
    </row>
    <row r="63">
      <c r="K63" s="96" t="s">
        <v>151642</v>
      </c>
      <c r="O63" s="85">
        <f>SUM(O51:O62)</f>
      </c>
      <c r="P63" s="85">
        <f>SUM(P51:P62)</f>
      </c>
    </row>
    <row r="64">
      <c r="A64" s="98" t="s">
        <v>151643</v>
      </c>
      <c r="B64" s="98" t="s">
        <v>151644</v>
      </c>
      <c r="C64" s="100">
        <v>930</v>
      </c>
      <c r="D64" s="98" t="s">
        <v>151645</v>
      </c>
      <c r="E64" s="98" t="s">
        <v>151646</v>
      </c>
      <c r="F64" s="104">
        <v>45247</v>
      </c>
      <c r="G64" s="104">
        <v>45717</v>
      </c>
      <c r="H64" s="104">
        <v>46081</v>
      </c>
      <c r="J64" s="101">
        <v>1310</v>
      </c>
      <c r="K64" s="98" t="s">
        <v>151647</v>
      </c>
      <c r="L64" s="98" t="s">
        <v>151648</v>
      </c>
      <c r="M64" s="98" t="s">
        <v>151649</v>
      </c>
      <c r="N64" s="98" t="s">
        <v>151650</v>
      </c>
      <c r="O64" s="101">
        <v>5</v>
      </c>
      <c r="P64" s="101">
        <v>25</v>
      </c>
      <c r="Q64" s="101">
        <v>0</v>
      </c>
      <c r="R64" s="101">
        <v>1329</v>
      </c>
    </row>
    <row r="65">
      <c r="L65" s="98" t="s">
        <v>151651</v>
      </c>
      <c r="M65" s="98" t="s">
        <v>151652</v>
      </c>
      <c r="N65" s="98" t="s">
        <v>151653</v>
      </c>
      <c r="O65" s="101">
        <v>50</v>
      </c>
      <c r="P65" s="101">
        <v>50</v>
      </c>
    </row>
    <row r="66">
      <c r="L66" s="98" t="s">
        <v>151654</v>
      </c>
      <c r="M66" s="98" t="s">
        <v>151655</v>
      </c>
      <c r="N66" s="98" t="s">
        <v>151656</v>
      </c>
      <c r="O66" s="101">
        <v>10</v>
      </c>
      <c r="P66" s="101">
        <v>55</v>
      </c>
    </row>
    <row r="67">
      <c r="L67" s="98" t="s">
        <v>151657</v>
      </c>
      <c r="M67" s="98" t="s">
        <v>151658</v>
      </c>
      <c r="N67" s="98" t="s">
        <v>151659</v>
      </c>
      <c r="O67" s="101">
        <v>25</v>
      </c>
      <c r="P67" s="101">
        <v>10</v>
      </c>
    </row>
    <row r="68">
      <c r="L68" s="98" t="s">
        <v>151660</v>
      </c>
      <c r="M68" s="98" t="s">
        <v>151661</v>
      </c>
      <c r="N68" s="98" t="s">
        <v>151662</v>
      </c>
      <c r="O68" s="101">
        <v>50</v>
      </c>
      <c r="P68" s="101">
        <v>0</v>
      </c>
    </row>
    <row r="69">
      <c r="L69" s="98" t="s">
        <v>151663</v>
      </c>
      <c r="M69" s="98" t="s">
        <v>151664</v>
      </c>
      <c r="N69" s="98" t="s">
        <v>151665</v>
      </c>
      <c r="O69" s="101">
        <v>1151</v>
      </c>
      <c r="P69" s="101">
        <v>1151</v>
      </c>
    </row>
    <row r="70">
      <c r="K70" s="96" t="s">
        <v>151666</v>
      </c>
      <c r="O70" s="85">
        <f>SUM(O64:O69)</f>
      </c>
      <c r="P70" s="85">
        <f>SUM(P64:P69)</f>
      </c>
    </row>
    <row r="71">
      <c r="A71" s="98" t="s">
        <v>151667</v>
      </c>
      <c r="B71" s="98" t="s">
        <v>151668</v>
      </c>
      <c r="C71" s="100">
        <v>900</v>
      </c>
      <c r="D71" s="98" t="s">
        <v>151669</v>
      </c>
      <c r="E71" s="98" t="s">
        <v>151670</v>
      </c>
      <c r="F71" s="104">
        <v>45300</v>
      </c>
      <c r="G71" s="104">
        <v>45331</v>
      </c>
      <c r="J71" s="101">
        <v>1395</v>
      </c>
      <c r="K71" s="98" t="s">
        <v>151671</v>
      </c>
      <c r="L71" s="98" t="s">
        <v>151672</v>
      </c>
      <c r="M71" s="98" t="s">
        <v>151673</v>
      </c>
      <c r="N71" s="98" t="s">
        <v>151674</v>
      </c>
      <c r="O71" s="101">
        <v>100</v>
      </c>
      <c r="P71" s="101">
        <v>25</v>
      </c>
      <c r="Q71" s="101">
        <v>-213.13999999999999</v>
      </c>
      <c r="R71" s="101">
        <v>0</v>
      </c>
    </row>
    <row r="72">
      <c r="L72" s="98" t="s">
        <v>151675</v>
      </c>
      <c r="M72" s="98" t="s">
        <v>151676</v>
      </c>
      <c r="N72" s="98" t="s">
        <v>151677</v>
      </c>
      <c r="O72" s="101">
        <v>25</v>
      </c>
      <c r="P72" s="101">
        <v>50</v>
      </c>
    </row>
    <row r="73">
      <c r="L73" s="98" t="s">
        <v>151678</v>
      </c>
      <c r="M73" s="98" t="s">
        <v>151679</v>
      </c>
      <c r="N73" s="98" t="s">
        <v>151680</v>
      </c>
      <c r="O73" s="101">
        <v>50</v>
      </c>
      <c r="P73" s="101">
        <v>100</v>
      </c>
    </row>
    <row r="74">
      <c r="L74" s="98" t="s">
        <v>151681</v>
      </c>
      <c r="M74" s="98" t="s">
        <v>151682</v>
      </c>
      <c r="N74" s="98" t="s">
        <v>151683</v>
      </c>
      <c r="O74" s="101">
        <v>1200</v>
      </c>
      <c r="P74" s="101">
        <v>1200</v>
      </c>
    </row>
    <row r="75">
      <c r="L75" s="98" t="s">
        <v>151684</v>
      </c>
      <c r="M75" s="98" t="s">
        <v>151685</v>
      </c>
      <c r="N75" s="98" t="s">
        <v>151686</v>
      </c>
      <c r="O75" s="101">
        <v>-275</v>
      </c>
      <c r="P75" s="101">
        <v>-275</v>
      </c>
    </row>
    <row r="76">
      <c r="K76" s="96" t="s">
        <v>151687</v>
      </c>
      <c r="O76" s="85">
        <f>SUM(O71:O75)</f>
      </c>
      <c r="P76" s="85">
        <f>SUM(P71:P75)</f>
      </c>
    </row>
    <row r="77">
      <c r="A77" s="98" t="s">
        <v>151688</v>
      </c>
      <c r="B77" s="98" t="s">
        <v>151689</v>
      </c>
      <c r="C77" s="100">
        <v>900</v>
      </c>
      <c r="D77" s="98" t="s">
        <v>151690</v>
      </c>
      <c r="E77" s="98" t="s">
        <v>151691</v>
      </c>
      <c r="J77" s="101">
        <v>1097</v>
      </c>
      <c r="K77" s="98" t="s">
        <v>151692</v>
      </c>
      <c r="L77" s="98" t="s">
        <v>151692</v>
      </c>
      <c r="O77" s="101">
        <v>0</v>
      </c>
      <c r="P77" s="101">
        <v>0</v>
      </c>
    </row>
    <row r="78">
      <c r="K78" s="96" t="s">
        <v>151693</v>
      </c>
      <c r="O78" s="85">
        <f>SUM(O77:O77)</f>
      </c>
      <c r="P78" s="85">
        <f>SUM(P77:P77)</f>
      </c>
    </row>
    <row r="79">
      <c r="A79" s="98" t="s">
        <v>151694</v>
      </c>
      <c r="B79" s="98" t="s">
        <v>151695</v>
      </c>
      <c r="C79" s="100">
        <v>900</v>
      </c>
      <c r="D79" s="98" t="s">
        <v>151696</v>
      </c>
      <c r="E79" s="98" t="s">
        <v>151697</v>
      </c>
      <c r="F79" s="104">
        <v>45621</v>
      </c>
      <c r="G79" s="104">
        <v>45621</v>
      </c>
      <c r="H79" s="104">
        <v>46077</v>
      </c>
      <c r="J79" s="101">
        <v>1396</v>
      </c>
      <c r="K79" s="98" t="s">
        <v>151698</v>
      </c>
      <c r="L79" s="98" t="s">
        <v>151699</v>
      </c>
      <c r="M79" s="98" t="s">
        <v>151700</v>
      </c>
      <c r="N79" s="98" t="s">
        <v>151701</v>
      </c>
      <c r="O79" s="101">
        <v>100</v>
      </c>
      <c r="P79" s="101">
        <v>0</v>
      </c>
      <c r="Q79" s="101">
        <v>-0.40000000000000002</v>
      </c>
      <c r="R79" s="101">
        <v>500</v>
      </c>
    </row>
    <row r="80">
      <c r="L80" s="98" t="s">
        <v>151702</v>
      </c>
      <c r="M80" s="98" t="s">
        <v>151703</v>
      </c>
      <c r="N80" s="98" t="s">
        <v>151704</v>
      </c>
      <c r="O80" s="101">
        <v>10</v>
      </c>
      <c r="P80" s="101">
        <v>125</v>
      </c>
    </row>
    <row r="81">
      <c r="L81" s="98" t="s">
        <v>151705</v>
      </c>
      <c r="M81" s="98" t="s">
        <v>151706</v>
      </c>
      <c r="N81" s="98" t="s">
        <v>151707</v>
      </c>
      <c r="O81" s="101">
        <v>25</v>
      </c>
      <c r="P81" s="101">
        <v>20</v>
      </c>
    </row>
    <row r="82">
      <c r="L82" s="98" t="s">
        <v>151708</v>
      </c>
      <c r="M82" s="98" t="s">
        <v>151709</v>
      </c>
      <c r="N82" s="98" t="s">
        <v>151710</v>
      </c>
      <c r="O82" s="101">
        <v>50</v>
      </c>
      <c r="P82" s="101">
        <v>50</v>
      </c>
    </row>
    <row r="83">
      <c r="L83" s="98" t="s">
        <v>151711</v>
      </c>
      <c r="M83" s="98" t="s">
        <v>151712</v>
      </c>
      <c r="N83" s="98" t="s">
        <v>151713</v>
      </c>
      <c r="O83" s="101">
        <v>10</v>
      </c>
      <c r="P83" s="101">
        <v>0</v>
      </c>
    </row>
    <row r="84">
      <c r="L84" s="98" t="s">
        <v>151714</v>
      </c>
      <c r="M84" s="98" t="s">
        <v>151715</v>
      </c>
      <c r="N84" s="98" t="s">
        <v>151716</v>
      </c>
      <c r="O84" s="101">
        <v>1245</v>
      </c>
      <c r="P84" s="101">
        <v>1245</v>
      </c>
    </row>
    <row r="85">
      <c r="L85" s="98" t="s">
        <v>151717</v>
      </c>
      <c r="M85" s="98" t="s">
        <v>151718</v>
      </c>
      <c r="N85" s="98" t="s">
        <v>151719</v>
      </c>
      <c r="O85" s="101">
        <v>10</v>
      </c>
      <c r="P85" s="101">
        <v>10</v>
      </c>
    </row>
    <row r="86">
      <c r="K86" s="96" t="s">
        <v>151720</v>
      </c>
      <c r="O86" s="85">
        <f>SUM(O79:O85)</f>
      </c>
      <c r="P86" s="85">
        <f>SUM(P79:P85)</f>
      </c>
    </row>
    <row r="87">
      <c r="A87" s="98" t="s">
        <v>151721</v>
      </c>
      <c r="B87" s="98" t="s">
        <v>151722</v>
      </c>
      <c r="C87" s="100">
        <v>900</v>
      </c>
      <c r="D87" s="98" t="s">
        <v>151723</v>
      </c>
      <c r="E87" s="98" t="s">
        <v>151724</v>
      </c>
      <c r="F87" s="104">
        <v>43040</v>
      </c>
      <c r="G87" s="104">
        <v>45536</v>
      </c>
      <c r="H87" s="104">
        <v>45900</v>
      </c>
      <c r="J87" s="101">
        <v>1205</v>
      </c>
      <c r="K87" s="98" t="s">
        <v>151725</v>
      </c>
      <c r="L87" s="98" t="s">
        <v>151726</v>
      </c>
      <c r="M87" s="98" t="s">
        <v>151727</v>
      </c>
      <c r="N87" s="98" t="s">
        <v>151728</v>
      </c>
      <c r="O87" s="101">
        <v>25</v>
      </c>
      <c r="P87" s="101">
        <v>75</v>
      </c>
      <c r="Q87" s="101">
        <v>0</v>
      </c>
      <c r="R87" s="101">
        <v>650</v>
      </c>
    </row>
    <row r="88">
      <c r="L88" s="98" t="s">
        <v>151729</v>
      </c>
      <c r="M88" s="98" t="s">
        <v>151730</v>
      </c>
      <c r="N88" s="98" t="s">
        <v>151731</v>
      </c>
      <c r="O88" s="101">
        <v>50</v>
      </c>
      <c r="P88" s="101">
        <v>0</v>
      </c>
    </row>
    <row r="89">
      <c r="L89" s="98" t="s">
        <v>151732</v>
      </c>
      <c r="M89" s="98" t="s">
        <v>151733</v>
      </c>
      <c r="N89" s="98" t="s">
        <v>151734</v>
      </c>
      <c r="O89" s="101">
        <v>1375</v>
      </c>
      <c r="P89" s="101">
        <v>1375</v>
      </c>
    </row>
    <row r="90">
      <c r="L90" s="98" t="s">
        <v>151735</v>
      </c>
      <c r="M90" s="98" t="s">
        <v>151736</v>
      </c>
      <c r="N90" s="98" t="s">
        <v>151737</v>
      </c>
      <c r="O90" s="101">
        <v>20</v>
      </c>
      <c r="P90" s="101">
        <v>20</v>
      </c>
    </row>
    <row r="91">
      <c r="K91" s="96" t="s">
        <v>151738</v>
      </c>
      <c r="O91" s="85">
        <f>SUM(O87:O90)</f>
      </c>
      <c r="P91" s="85">
        <f>SUM(P87:P90)</f>
      </c>
    </row>
    <row r="92">
      <c r="A92" s="98" t="s">
        <v>151739</v>
      </c>
      <c r="B92" s="98" t="s">
        <v>151740</v>
      </c>
      <c r="C92" s="100">
        <v>1000</v>
      </c>
      <c r="D92" s="98" t="s">
        <v>151741</v>
      </c>
      <c r="E92" s="98" t="s">
        <v>151742</v>
      </c>
      <c r="F92" s="104">
        <v>44267</v>
      </c>
      <c r="G92" s="104">
        <v>45444</v>
      </c>
      <c r="H92" s="104">
        <v>45808</v>
      </c>
      <c r="J92" s="101">
        <v>1280</v>
      </c>
      <c r="K92" s="98" t="s">
        <v>151743</v>
      </c>
      <c r="L92" s="98" t="s">
        <v>151744</v>
      </c>
      <c r="M92" s="98" t="s">
        <v>151745</v>
      </c>
      <c r="N92" s="98" t="s">
        <v>151746</v>
      </c>
      <c r="O92" s="101">
        <v>50</v>
      </c>
      <c r="P92" s="101">
        <v>110</v>
      </c>
      <c r="Q92" s="101">
        <v>0</v>
      </c>
      <c r="R92" s="101">
        <v>550</v>
      </c>
    </row>
    <row r="93">
      <c r="L93" s="98" t="s">
        <v>151747</v>
      </c>
      <c r="M93" s="98" t="s">
        <v>151748</v>
      </c>
      <c r="N93" s="98" t="s">
        <v>151749</v>
      </c>
      <c r="O93" s="101">
        <v>50</v>
      </c>
      <c r="P93" s="101">
        <v>5</v>
      </c>
    </row>
    <row r="94">
      <c r="L94" s="98" t="s">
        <v>151750</v>
      </c>
      <c r="M94" s="98" t="s">
        <v>151751</v>
      </c>
      <c r="N94" s="98" t="s">
        <v>151752</v>
      </c>
      <c r="O94" s="101">
        <v>5</v>
      </c>
      <c r="P94" s="101">
        <v>0</v>
      </c>
    </row>
    <row r="95">
      <c r="L95" s="98" t="s">
        <v>151753</v>
      </c>
      <c r="M95" s="98" t="s">
        <v>151754</v>
      </c>
      <c r="N95" s="98" t="s">
        <v>151755</v>
      </c>
      <c r="O95" s="101">
        <v>10</v>
      </c>
      <c r="P95" s="101">
        <v>0</v>
      </c>
    </row>
    <row r="96">
      <c r="L96" s="98" t="s">
        <v>151756</v>
      </c>
      <c r="M96" s="98" t="s">
        <v>151757</v>
      </c>
      <c r="N96" s="98" t="s">
        <v>151758</v>
      </c>
      <c r="O96" s="101">
        <v>1368</v>
      </c>
      <c r="P96" s="101">
        <v>1368</v>
      </c>
    </row>
    <row r="97">
      <c r="L97" s="98" t="s">
        <v>151759</v>
      </c>
      <c r="M97" s="98" t="s">
        <v>151760</v>
      </c>
      <c r="N97" s="98" t="s">
        <v>151761</v>
      </c>
      <c r="O97" s="101">
        <v>10</v>
      </c>
      <c r="P97" s="101">
        <v>10</v>
      </c>
    </row>
    <row r="98">
      <c r="K98" s="96" t="s">
        <v>151762</v>
      </c>
      <c r="O98" s="85">
        <f>SUM(O92:O97)</f>
      </c>
      <c r="P98" s="85">
        <f>SUM(P92:P97)</f>
      </c>
    </row>
    <row r="99">
      <c r="A99" s="98" t="s">
        <v>151763</v>
      </c>
      <c r="B99" s="98" t="s">
        <v>151764</v>
      </c>
      <c r="C99" s="100">
        <v>900</v>
      </c>
      <c r="D99" s="98" t="s">
        <v>151765</v>
      </c>
      <c r="E99" s="98" t="s">
        <v>151766</v>
      </c>
      <c r="F99" s="104">
        <v>45674</v>
      </c>
      <c r="G99" s="104">
        <v>45674</v>
      </c>
      <c r="H99" s="104">
        <v>46128</v>
      </c>
      <c r="J99" s="101">
        <v>1222</v>
      </c>
      <c r="K99" s="98" t="s">
        <v>151767</v>
      </c>
      <c r="L99" s="98" t="s">
        <v>151768</v>
      </c>
      <c r="M99" s="98" t="s">
        <v>151769</v>
      </c>
      <c r="N99" s="98" t="s">
        <v>151770</v>
      </c>
      <c r="O99" s="101">
        <v>100</v>
      </c>
      <c r="P99" s="101">
        <v>15</v>
      </c>
      <c r="Q99" s="101">
        <v>0</v>
      </c>
      <c r="R99" s="101">
        <v>250</v>
      </c>
    </row>
    <row r="100">
      <c r="L100" s="98" t="s">
        <v>151771</v>
      </c>
      <c r="M100" s="98" t="s">
        <v>151772</v>
      </c>
      <c r="N100" s="98" t="s">
        <v>151773</v>
      </c>
      <c r="O100" s="101">
        <v>50</v>
      </c>
      <c r="P100" s="101">
        <v>0</v>
      </c>
    </row>
    <row r="101">
      <c r="L101" s="98" t="s">
        <v>151774</v>
      </c>
      <c r="M101" s="98" t="s">
        <v>151775</v>
      </c>
      <c r="N101" s="98" t="s">
        <v>151776</v>
      </c>
      <c r="O101" s="101">
        <v>10</v>
      </c>
      <c r="P101" s="101">
        <v>100</v>
      </c>
    </row>
    <row r="102">
      <c r="L102" s="98" t="s">
        <v>151777</v>
      </c>
      <c r="M102" s="98" t="s">
        <v>151778</v>
      </c>
      <c r="N102" s="98" t="s">
        <v>151779</v>
      </c>
      <c r="O102" s="101">
        <v>10</v>
      </c>
      <c r="P102" s="101">
        <v>0</v>
      </c>
    </row>
    <row r="103">
      <c r="L103" s="98" t="s">
        <v>151780</v>
      </c>
      <c r="M103" s="98" t="s">
        <v>151781</v>
      </c>
      <c r="N103" s="98" t="s">
        <v>151782</v>
      </c>
      <c r="O103" s="101">
        <v>5</v>
      </c>
      <c r="P103" s="101">
        <v>60</v>
      </c>
    </row>
    <row r="104">
      <c r="L104" s="98" t="s">
        <v>151783</v>
      </c>
      <c r="M104" s="98" t="s">
        <v>151784</v>
      </c>
      <c r="N104" s="98" t="s">
        <v>151785</v>
      </c>
      <c r="O104" s="101">
        <v>1057</v>
      </c>
      <c r="P104" s="101">
        <v>1057</v>
      </c>
    </row>
    <row r="105">
      <c r="L105" s="98" t="s">
        <v>151786</v>
      </c>
      <c r="M105" s="98" t="s">
        <v>151787</v>
      </c>
      <c r="N105" s="98" t="s">
        <v>151788</v>
      </c>
      <c r="O105" s="101">
        <v>-37</v>
      </c>
      <c r="P105" s="101">
        <v>-37</v>
      </c>
    </row>
    <row r="106">
      <c r="K106" s="96" t="s">
        <v>151789</v>
      </c>
      <c r="O106" s="85">
        <f>SUM(O99:O105)</f>
      </c>
      <c r="P106" s="85">
        <f>SUM(P99:P105)</f>
      </c>
    </row>
    <row r="107">
      <c r="A107" s="98" t="s">
        <v>151790</v>
      </c>
      <c r="B107" s="98" t="s">
        <v>151791</v>
      </c>
      <c r="C107" s="100">
        <v>900</v>
      </c>
      <c r="D107" s="98" t="s">
        <v>151792</v>
      </c>
      <c r="E107" s="98" t="s">
        <v>151793</v>
      </c>
      <c r="F107" s="104">
        <v>45322</v>
      </c>
      <c r="G107" s="104">
        <v>45748</v>
      </c>
      <c r="H107" s="104">
        <v>46203</v>
      </c>
      <c r="J107" s="101">
        <v>1380</v>
      </c>
      <c r="K107" s="98" t="s">
        <v>151794</v>
      </c>
      <c r="L107" s="98" t="s">
        <v>151795</v>
      </c>
      <c r="M107" s="98" t="s">
        <v>151796</v>
      </c>
      <c r="N107" s="98" t="s">
        <v>151797</v>
      </c>
      <c r="O107" s="101">
        <v>50</v>
      </c>
      <c r="P107" s="101">
        <v>10</v>
      </c>
      <c r="Q107" s="101">
        <v>0</v>
      </c>
      <c r="R107" s="101">
        <v>250</v>
      </c>
    </row>
    <row r="108">
      <c r="L108" s="98" t="s">
        <v>151798</v>
      </c>
      <c r="M108" s="98" t="s">
        <v>151799</v>
      </c>
      <c r="N108" s="98" t="s">
        <v>151800</v>
      </c>
      <c r="O108" s="101">
        <v>5</v>
      </c>
      <c r="P108" s="101">
        <v>50</v>
      </c>
    </row>
    <row r="109">
      <c r="L109" s="98" t="s">
        <v>151801</v>
      </c>
      <c r="M109" s="98" t="s">
        <v>151802</v>
      </c>
      <c r="N109" s="98" t="s">
        <v>151803</v>
      </c>
      <c r="O109" s="101">
        <v>50</v>
      </c>
      <c r="P109" s="101">
        <v>55</v>
      </c>
    </row>
    <row r="110">
      <c r="L110" s="98" t="s">
        <v>151804</v>
      </c>
      <c r="M110" s="98" t="s">
        <v>151805</v>
      </c>
      <c r="N110" s="98" t="s">
        <v>151806</v>
      </c>
      <c r="O110" s="101">
        <v>10</v>
      </c>
      <c r="P110" s="101">
        <v>0</v>
      </c>
    </row>
    <row r="111">
      <c r="L111" s="98" t="s">
        <v>151807</v>
      </c>
      <c r="M111" s="98" t="s">
        <v>151808</v>
      </c>
      <c r="N111" s="98" t="s">
        <v>151809</v>
      </c>
      <c r="O111" s="101">
        <v>1204</v>
      </c>
      <c r="P111" s="101">
        <v>1204</v>
      </c>
    </row>
    <row r="112">
      <c r="K112" s="96" t="s">
        <v>151810</v>
      </c>
      <c r="O112" s="85">
        <f>SUM(O107:O111)</f>
      </c>
      <c r="P112" s="85">
        <f>SUM(P107:P111)</f>
      </c>
    </row>
    <row r="113">
      <c r="A113" s="98" t="s">
        <v>151811</v>
      </c>
      <c r="B113" s="98" t="s">
        <v>151812</v>
      </c>
      <c r="C113" s="100">
        <v>1000</v>
      </c>
      <c r="D113" s="98" t="s">
        <v>151813</v>
      </c>
      <c r="E113" s="98" t="s">
        <v>151814</v>
      </c>
      <c r="F113" s="104">
        <v>45528</v>
      </c>
      <c r="G113" s="104">
        <v>45528</v>
      </c>
      <c r="H113" s="104">
        <v>45900</v>
      </c>
      <c r="J113" s="101">
        <v>1475</v>
      </c>
      <c r="K113" s="98" t="s">
        <v>151815</v>
      </c>
      <c r="L113" s="98" t="s">
        <v>151816</v>
      </c>
      <c r="M113" s="98" t="s">
        <v>151817</v>
      </c>
      <c r="N113" s="98" t="s">
        <v>151818</v>
      </c>
      <c r="O113" s="101">
        <v>50</v>
      </c>
      <c r="P113" s="101">
        <v>0</v>
      </c>
      <c r="Q113" s="101">
        <v>0</v>
      </c>
      <c r="R113" s="101">
        <v>250</v>
      </c>
    </row>
    <row r="114">
      <c r="L114" s="98" t="s">
        <v>151819</v>
      </c>
      <c r="M114" s="98" t="s">
        <v>151820</v>
      </c>
      <c r="N114" s="98" t="s">
        <v>151821</v>
      </c>
      <c r="O114" s="101">
        <v>5</v>
      </c>
      <c r="P114" s="101">
        <v>55</v>
      </c>
    </row>
    <row r="115">
      <c r="L115" s="98" t="s">
        <v>151822</v>
      </c>
      <c r="M115" s="98" t="s">
        <v>151823</v>
      </c>
      <c r="N115" s="98" t="s">
        <v>151824</v>
      </c>
      <c r="O115" s="101">
        <v>50</v>
      </c>
      <c r="P115" s="101">
        <v>50</v>
      </c>
    </row>
    <row r="116">
      <c r="L116" s="98" t="s">
        <v>151825</v>
      </c>
      <c r="M116" s="98" t="s">
        <v>151826</v>
      </c>
      <c r="N116" s="98" t="s">
        <v>151827</v>
      </c>
      <c r="O116" s="101">
        <v>1370</v>
      </c>
      <c r="P116" s="101">
        <v>1370</v>
      </c>
    </row>
    <row r="117">
      <c r="L117" s="98" t="s">
        <v>151828</v>
      </c>
      <c r="M117" s="98" t="s">
        <v>151829</v>
      </c>
      <c r="N117" s="98" t="s">
        <v>151830</v>
      </c>
      <c r="O117" s="101">
        <v>-44</v>
      </c>
      <c r="P117" s="101">
        <v>-44</v>
      </c>
    </row>
    <row r="118">
      <c r="K118" s="96" t="s">
        <v>151831</v>
      </c>
      <c r="O118" s="85">
        <f>SUM(O113:O117)</f>
      </c>
      <c r="P118" s="85">
        <f>SUM(P113:P117)</f>
      </c>
    </row>
    <row r="119">
      <c r="A119" s="98" t="s">
        <v>151832</v>
      </c>
      <c r="B119" s="98" t="s">
        <v>151833</v>
      </c>
      <c r="C119" s="100">
        <v>1000</v>
      </c>
      <c r="D119" s="98" t="s">
        <v>151834</v>
      </c>
      <c r="E119" s="98" t="s">
        <v>151835</v>
      </c>
      <c r="F119" s="104">
        <v>44065</v>
      </c>
      <c r="G119" s="104">
        <v>45474</v>
      </c>
      <c r="H119" s="104">
        <v>45838</v>
      </c>
      <c r="J119" s="101">
        <v>1290</v>
      </c>
      <c r="K119" s="98" t="s">
        <v>151836</v>
      </c>
      <c r="L119" s="98" t="s">
        <v>151837</v>
      </c>
      <c r="M119" s="98" t="s">
        <v>151838</v>
      </c>
      <c r="N119" s="98" t="s">
        <v>151839</v>
      </c>
      <c r="O119" s="101">
        <v>50</v>
      </c>
      <c r="P119" s="101">
        <v>0</v>
      </c>
      <c r="Q119" s="101">
        <v>0</v>
      </c>
      <c r="R119" s="101">
        <v>250</v>
      </c>
    </row>
    <row r="120">
      <c r="L120" s="98" t="s">
        <v>151840</v>
      </c>
      <c r="M120" s="98" t="s">
        <v>151841</v>
      </c>
      <c r="N120" s="98" t="s">
        <v>151842</v>
      </c>
      <c r="O120" s="101">
        <v>25</v>
      </c>
      <c r="P120" s="101">
        <v>100</v>
      </c>
    </row>
    <row r="121">
      <c r="L121" s="98" t="s">
        <v>151843</v>
      </c>
      <c r="M121" s="98" t="s">
        <v>151844</v>
      </c>
      <c r="N121" s="98" t="s">
        <v>151845</v>
      </c>
      <c r="O121" s="101">
        <v>50</v>
      </c>
      <c r="P121" s="101">
        <v>25</v>
      </c>
    </row>
    <row r="122">
      <c r="L122" s="98" t="s">
        <v>151846</v>
      </c>
      <c r="M122" s="98" t="s">
        <v>151847</v>
      </c>
      <c r="N122" s="98" t="s">
        <v>151848</v>
      </c>
      <c r="O122" s="101">
        <v>1355</v>
      </c>
      <c r="P122" s="101">
        <v>1355</v>
      </c>
    </row>
    <row r="123">
      <c r="K123" s="96" t="s">
        <v>151849</v>
      </c>
      <c r="O123" s="85">
        <f>SUM(O119:O122)</f>
      </c>
      <c r="P123" s="85">
        <f>SUM(P119:P122)</f>
      </c>
    </row>
    <row r="124">
      <c r="A124" s="98" t="s">
        <v>151850</v>
      </c>
      <c r="B124" s="98" t="s">
        <v>151851</v>
      </c>
      <c r="C124" s="100">
        <v>900</v>
      </c>
      <c r="D124" s="98" t="s">
        <v>151852</v>
      </c>
      <c r="E124" s="98" t="s">
        <v>151853</v>
      </c>
      <c r="F124" s="104">
        <v>44548</v>
      </c>
      <c r="G124" s="104">
        <v>45474</v>
      </c>
      <c r="H124" s="104">
        <v>45838</v>
      </c>
      <c r="J124" s="101">
        <v>1325</v>
      </c>
      <c r="K124" s="98" t="s">
        <v>151854</v>
      </c>
      <c r="L124" s="98" t="s">
        <v>151855</v>
      </c>
      <c r="M124" s="98" t="s">
        <v>151856</v>
      </c>
      <c r="N124" s="98" t="s">
        <v>151857</v>
      </c>
      <c r="O124" s="101">
        <v>100</v>
      </c>
      <c r="P124" s="101">
        <v>60</v>
      </c>
      <c r="Q124" s="101">
        <v>0</v>
      </c>
      <c r="R124" s="101">
        <v>250</v>
      </c>
    </row>
    <row r="125">
      <c r="L125" s="98" t="s">
        <v>151858</v>
      </c>
      <c r="M125" s="98" t="s">
        <v>151859</v>
      </c>
      <c r="N125" s="98" t="s">
        <v>151860</v>
      </c>
      <c r="O125" s="101">
        <v>50</v>
      </c>
      <c r="P125" s="101">
        <v>0</v>
      </c>
    </row>
    <row r="126">
      <c r="L126" s="98" t="s">
        <v>151861</v>
      </c>
      <c r="M126" s="98" t="s">
        <v>151862</v>
      </c>
      <c r="N126" s="98" t="s">
        <v>151863</v>
      </c>
      <c r="O126" s="101">
        <v>10</v>
      </c>
      <c r="P126" s="101">
        <v>0</v>
      </c>
    </row>
    <row r="127">
      <c r="L127" s="98" t="s">
        <v>151864</v>
      </c>
      <c r="M127" s="98" t="s">
        <v>151865</v>
      </c>
      <c r="N127" s="98" t="s">
        <v>151866</v>
      </c>
      <c r="O127" s="101">
        <v>10</v>
      </c>
      <c r="P127" s="101">
        <v>0</v>
      </c>
    </row>
    <row r="128">
      <c r="L128" s="98" t="s">
        <v>151867</v>
      </c>
      <c r="M128" s="98" t="s">
        <v>151868</v>
      </c>
      <c r="N128" s="98" t="s">
        <v>151869</v>
      </c>
      <c r="O128" s="101">
        <v>25</v>
      </c>
      <c r="P128" s="101">
        <v>135</v>
      </c>
    </row>
    <row r="129">
      <c r="L129" s="98" t="s">
        <v>151870</v>
      </c>
      <c r="M129" s="98" t="s">
        <v>151871</v>
      </c>
      <c r="N129" s="98" t="s">
        <v>151872</v>
      </c>
      <c r="O129" s="101">
        <v>1260</v>
      </c>
      <c r="P129" s="101">
        <v>1260</v>
      </c>
    </row>
    <row r="130">
      <c r="L130" s="98" t="s">
        <v>151873</v>
      </c>
      <c r="M130" s="98" t="s">
        <v>151874</v>
      </c>
      <c r="N130" s="98" t="s">
        <v>151875</v>
      </c>
      <c r="O130" s="101">
        <v>-44</v>
      </c>
      <c r="P130" s="101">
        <v>-44</v>
      </c>
    </row>
    <row r="131">
      <c r="K131" s="96" t="s">
        <v>151876</v>
      </c>
      <c r="O131" s="85">
        <f>SUM(O124:O130)</f>
      </c>
      <c r="P131" s="85">
        <f>SUM(P124:P130)</f>
      </c>
    </row>
    <row r="132">
      <c r="A132" s="98" t="s">
        <v>151877</v>
      </c>
      <c r="B132" s="98" t="s">
        <v>151878</v>
      </c>
      <c r="C132" s="100">
        <v>900</v>
      </c>
      <c r="D132" s="98" t="s">
        <v>151879</v>
      </c>
      <c r="E132" s="98" t="s">
        <v>151880</v>
      </c>
      <c r="F132" s="104">
        <v>45736</v>
      </c>
      <c r="G132" s="104">
        <v>45736</v>
      </c>
      <c r="H132" s="104">
        <v>46192</v>
      </c>
      <c r="J132" s="101">
        <v>1190</v>
      </c>
      <c r="K132" s="98" t="s">
        <v>151881</v>
      </c>
      <c r="L132" s="98" t="s">
        <v>151882</v>
      </c>
      <c r="M132" s="98" t="s">
        <v>151883</v>
      </c>
      <c r="N132" s="98" t="s">
        <v>151884</v>
      </c>
      <c r="O132" s="101">
        <v>10</v>
      </c>
      <c r="P132" s="101">
        <v>0</v>
      </c>
      <c r="Q132" s="101">
        <v>1255.3</v>
      </c>
      <c r="R132" s="101">
        <v>250</v>
      </c>
    </row>
    <row r="133">
      <c r="L133" s="98" t="s">
        <v>151885</v>
      </c>
      <c r="M133" s="98" t="s">
        <v>151886</v>
      </c>
      <c r="N133" s="98" t="s">
        <v>151887</v>
      </c>
      <c r="O133" s="101">
        <v>100</v>
      </c>
      <c r="P133" s="101">
        <v>160</v>
      </c>
    </row>
    <row r="134">
      <c r="L134" s="98" t="s">
        <v>151888</v>
      </c>
      <c r="M134" s="98" t="s">
        <v>151889</v>
      </c>
      <c r="N134" s="98" t="s">
        <v>151890</v>
      </c>
      <c r="O134" s="101">
        <v>50</v>
      </c>
      <c r="P134" s="101">
        <v>25</v>
      </c>
    </row>
    <row r="135">
      <c r="L135" s="98" t="s">
        <v>151891</v>
      </c>
      <c r="M135" s="98" t="s">
        <v>151892</v>
      </c>
      <c r="N135" s="98" t="s">
        <v>151893</v>
      </c>
      <c r="O135" s="101">
        <v>25</v>
      </c>
      <c r="P135" s="101">
        <v>0</v>
      </c>
    </row>
    <row r="136">
      <c r="L136" s="98" t="s">
        <v>151894</v>
      </c>
      <c r="M136" s="98" t="s">
        <v>151895</v>
      </c>
      <c r="N136" s="98" t="s">
        <v>151896</v>
      </c>
      <c r="O136" s="101">
        <v>988</v>
      </c>
      <c r="P136" s="101">
        <v>988</v>
      </c>
    </row>
    <row r="137">
      <c r="L137" s="98" t="s">
        <v>151897</v>
      </c>
      <c r="M137" s="98" t="s">
        <v>151898</v>
      </c>
      <c r="N137" s="98" t="s">
        <v>151899</v>
      </c>
      <c r="O137" s="101">
        <v>-35</v>
      </c>
      <c r="P137" s="101">
        <v>-35</v>
      </c>
    </row>
    <row r="138">
      <c r="L138" s="98" t="s">
        <v>151900</v>
      </c>
      <c r="M138" s="98" t="s">
        <v>151901</v>
      </c>
      <c r="N138" s="98" t="s">
        <v>151902</v>
      </c>
      <c r="O138" s="101">
        <v>117.3</v>
      </c>
      <c r="P138" s="101">
        <v>0</v>
      </c>
    </row>
    <row r="139">
      <c r="K139" s="96" t="s">
        <v>151903</v>
      </c>
      <c r="O139" s="85">
        <f>SUM(O132:O138)</f>
      </c>
      <c r="P139" s="85">
        <f>SUM(P132:P138)</f>
      </c>
    </row>
    <row r="140">
      <c r="A140" s="98" t="s">
        <v>151904</v>
      </c>
      <c r="B140" s="98" t="s">
        <v>151905</v>
      </c>
      <c r="C140" s="100">
        <v>1000</v>
      </c>
      <c r="D140" s="98" t="s">
        <v>151906</v>
      </c>
      <c r="E140" s="98" t="s">
        <v>151907</v>
      </c>
      <c r="F140" s="104">
        <v>45492</v>
      </c>
      <c r="G140" s="104">
        <v>45492</v>
      </c>
      <c r="H140" s="104">
        <v>45869</v>
      </c>
      <c r="J140" s="101">
        <v>1435</v>
      </c>
      <c r="K140" s="98" t="s">
        <v>151908</v>
      </c>
      <c r="L140" s="98" t="s">
        <v>151909</v>
      </c>
      <c r="M140" s="98" t="s">
        <v>151910</v>
      </c>
      <c r="N140" s="98" t="s">
        <v>151911</v>
      </c>
      <c r="O140" s="101">
        <v>50</v>
      </c>
      <c r="P140" s="101">
        <v>75</v>
      </c>
      <c r="Q140" s="101">
        <v>0</v>
      </c>
      <c r="R140" s="101">
        <v>250</v>
      </c>
    </row>
    <row r="141">
      <c r="L141" s="98" t="s">
        <v>151912</v>
      </c>
      <c r="M141" s="98" t="s">
        <v>151913</v>
      </c>
      <c r="N141" s="98" t="s">
        <v>151914</v>
      </c>
      <c r="O141" s="101">
        <v>50</v>
      </c>
      <c r="P141" s="101">
        <v>50</v>
      </c>
    </row>
    <row r="142">
      <c r="L142" s="98" t="s">
        <v>151915</v>
      </c>
      <c r="M142" s="98" t="s">
        <v>151916</v>
      </c>
      <c r="N142" s="98" t="s">
        <v>151917</v>
      </c>
      <c r="O142" s="101">
        <v>25</v>
      </c>
      <c r="P142" s="101">
        <v>0</v>
      </c>
    </row>
    <row r="143">
      <c r="L143" s="98" t="s">
        <v>151918</v>
      </c>
      <c r="M143" s="98" t="s">
        <v>151919</v>
      </c>
      <c r="N143" s="98" t="s">
        <v>151920</v>
      </c>
      <c r="O143" s="101">
        <v>1310</v>
      </c>
      <c r="P143" s="101">
        <v>1310</v>
      </c>
    </row>
    <row r="144">
      <c r="L144" s="98" t="s">
        <v>151921</v>
      </c>
      <c r="M144" s="98" t="s">
        <v>151922</v>
      </c>
      <c r="N144" s="98" t="s">
        <v>151923</v>
      </c>
      <c r="O144" s="101">
        <v>-43</v>
      </c>
      <c r="P144" s="101">
        <v>-43</v>
      </c>
    </row>
    <row r="145">
      <c r="K145" s="96" t="s">
        <v>151924</v>
      </c>
      <c r="O145" s="85">
        <f>SUM(O140:O144)</f>
      </c>
      <c r="P145" s="85">
        <f>SUM(P140:P144)</f>
      </c>
    </row>
    <row r="146">
      <c r="A146" s="98" t="s">
        <v>151925</v>
      </c>
      <c r="B146" s="98" t="s">
        <v>151926</v>
      </c>
      <c r="C146" s="100">
        <v>1000</v>
      </c>
      <c r="D146" s="98" t="s">
        <v>151927</v>
      </c>
      <c r="E146" s="98" t="s">
        <v>151928</v>
      </c>
      <c r="J146" s="101">
        <v>1491</v>
      </c>
      <c r="K146" s="98" t="s">
        <v>151929</v>
      </c>
      <c r="L146" s="98" t="s">
        <v>151929</v>
      </c>
      <c r="O146" s="101">
        <v>0</v>
      </c>
      <c r="P146" s="101">
        <v>0</v>
      </c>
      <c r="R146" s="101">
        <v>0</v>
      </c>
    </row>
    <row r="147">
      <c r="K147" s="96" t="s">
        <v>151930</v>
      </c>
      <c r="O147" s="85">
        <f>SUM(O146:O146)</f>
      </c>
      <c r="P147" s="85">
        <f>SUM(P146:P146)</f>
      </c>
    </row>
    <row r="148">
      <c r="A148" s="98" t="s">
        <v>151931</v>
      </c>
      <c r="B148" s="98" t="s">
        <v>151932</v>
      </c>
      <c r="C148" s="100">
        <v>1000</v>
      </c>
      <c r="D148" s="98" t="s">
        <v>151933</v>
      </c>
      <c r="E148" s="98" t="s">
        <v>151934</v>
      </c>
      <c r="F148" s="104">
        <v>45093</v>
      </c>
      <c r="G148" s="104">
        <v>45536</v>
      </c>
      <c r="H148" s="104">
        <v>45900</v>
      </c>
      <c r="J148" s="101">
        <v>1660</v>
      </c>
      <c r="K148" s="98" t="s">
        <v>151935</v>
      </c>
      <c r="L148" s="98" t="s">
        <v>151936</v>
      </c>
      <c r="M148" s="98" t="s">
        <v>151937</v>
      </c>
      <c r="N148" s="98" t="s">
        <v>151938</v>
      </c>
      <c r="O148" s="101">
        <v>50</v>
      </c>
      <c r="P148" s="101">
        <v>50</v>
      </c>
      <c r="Q148" s="101">
        <v>0</v>
      </c>
      <c r="R148" s="101">
        <v>1625</v>
      </c>
    </row>
    <row r="149">
      <c r="L149" s="98" t="s">
        <v>151939</v>
      </c>
      <c r="M149" s="98" t="s">
        <v>151940</v>
      </c>
      <c r="N149" s="98" t="s">
        <v>151941</v>
      </c>
      <c r="O149" s="101">
        <v>50</v>
      </c>
      <c r="P149" s="101">
        <v>0</v>
      </c>
    </row>
    <row r="150">
      <c r="L150" s="98" t="s">
        <v>151942</v>
      </c>
      <c r="M150" s="98" t="s">
        <v>151943</v>
      </c>
      <c r="N150" s="98" t="s">
        <v>151944</v>
      </c>
      <c r="O150" s="101">
        <v>5</v>
      </c>
      <c r="P150" s="101">
        <v>65</v>
      </c>
    </row>
    <row r="151">
      <c r="L151" s="98" t="s">
        <v>151945</v>
      </c>
      <c r="M151" s="98" t="s">
        <v>151946</v>
      </c>
      <c r="N151" s="98" t="s">
        <v>151947</v>
      </c>
      <c r="O151" s="101">
        <v>10</v>
      </c>
      <c r="P151" s="101">
        <v>0</v>
      </c>
    </row>
    <row r="152">
      <c r="L152" s="98" t="s">
        <v>151948</v>
      </c>
      <c r="M152" s="98" t="s">
        <v>151949</v>
      </c>
      <c r="N152" s="98" t="s">
        <v>151950</v>
      </c>
      <c r="O152" s="101">
        <v>1510</v>
      </c>
      <c r="P152" s="101">
        <v>1510</v>
      </c>
    </row>
    <row r="153">
      <c r="K153" s="96" t="s">
        <v>151951</v>
      </c>
      <c r="O153" s="85">
        <f>SUM(O148:O152)</f>
      </c>
      <c r="P153" s="85">
        <f>SUM(P148:P152)</f>
      </c>
    </row>
    <row r="154">
      <c r="A154" s="98" t="s">
        <v>151952</v>
      </c>
      <c r="B154" s="98" t="s">
        <v>151953</v>
      </c>
      <c r="C154" s="100">
        <v>1000</v>
      </c>
      <c r="D154" s="98" t="s">
        <v>151954</v>
      </c>
      <c r="E154" s="98" t="s">
        <v>151955</v>
      </c>
      <c r="F154" s="104">
        <v>44949</v>
      </c>
      <c r="G154" s="104">
        <v>45383</v>
      </c>
      <c r="H154" s="104">
        <v>45777</v>
      </c>
      <c r="J154" s="101">
        <v>1669</v>
      </c>
      <c r="K154" s="98" t="s">
        <v>151956</v>
      </c>
      <c r="L154" s="98" t="s">
        <v>151957</v>
      </c>
      <c r="M154" s="98" t="s">
        <v>151958</v>
      </c>
      <c r="N154" s="98" t="s">
        <v>151959</v>
      </c>
      <c r="O154" s="101">
        <v>50</v>
      </c>
      <c r="P154" s="101">
        <v>10</v>
      </c>
      <c r="Q154" s="101">
        <v>0</v>
      </c>
      <c r="R154" s="101">
        <v>1535</v>
      </c>
    </row>
    <row r="155">
      <c r="L155" s="98" t="s">
        <v>151960</v>
      </c>
      <c r="M155" s="98" t="s">
        <v>151961</v>
      </c>
      <c r="N155" s="98" t="s">
        <v>151962</v>
      </c>
      <c r="O155" s="101">
        <v>5</v>
      </c>
      <c r="P155" s="101">
        <v>50</v>
      </c>
    </row>
    <row r="156">
      <c r="L156" s="98" t="s">
        <v>151963</v>
      </c>
      <c r="M156" s="98" t="s">
        <v>151964</v>
      </c>
      <c r="N156" s="98" t="s">
        <v>151965</v>
      </c>
      <c r="O156" s="101">
        <v>10</v>
      </c>
      <c r="P156" s="101">
        <v>55</v>
      </c>
    </row>
    <row r="157">
      <c r="L157" s="98" t="s">
        <v>151966</v>
      </c>
      <c r="M157" s="98" t="s">
        <v>151967</v>
      </c>
      <c r="N157" s="98" t="s">
        <v>151968</v>
      </c>
      <c r="O157" s="101">
        <v>50</v>
      </c>
      <c r="P157" s="101">
        <v>0</v>
      </c>
    </row>
    <row r="158">
      <c r="L158" s="98" t="s">
        <v>151969</v>
      </c>
      <c r="M158" s="98" t="s">
        <v>151970</v>
      </c>
      <c r="N158" s="98" t="s">
        <v>151971</v>
      </c>
      <c r="O158" s="101">
        <v>1490</v>
      </c>
      <c r="P158" s="101">
        <v>1490</v>
      </c>
    </row>
    <row r="159">
      <c r="K159" s="96" t="s">
        <v>151972</v>
      </c>
      <c r="O159" s="85">
        <f>SUM(O154:O158)</f>
      </c>
      <c r="P159" s="85">
        <f>SUM(P154:P158)</f>
      </c>
    </row>
    <row r="160">
      <c r="A160" s="98" t="s">
        <v>151973</v>
      </c>
      <c r="B160" s="98" t="s">
        <v>151974</v>
      </c>
      <c r="C160" s="100">
        <v>1000</v>
      </c>
      <c r="D160" s="98" t="s">
        <v>151975</v>
      </c>
      <c r="E160" s="98" t="s">
        <v>151976</v>
      </c>
      <c r="F160" s="104">
        <v>45625</v>
      </c>
      <c r="G160" s="104">
        <v>45625</v>
      </c>
      <c r="H160" s="104">
        <v>46081</v>
      </c>
      <c r="J160" s="101">
        <v>1427</v>
      </c>
      <c r="K160" s="98" t="s">
        <v>151977</v>
      </c>
      <c r="L160" s="98" t="s">
        <v>151978</v>
      </c>
      <c r="M160" s="98" t="s">
        <v>151979</v>
      </c>
      <c r="N160" s="98" t="s">
        <v>151980</v>
      </c>
      <c r="O160" s="101">
        <v>100</v>
      </c>
      <c r="P160" s="101">
        <v>110</v>
      </c>
      <c r="Q160" s="101">
        <v>0</v>
      </c>
      <c r="R160" s="101">
        <v>1909</v>
      </c>
    </row>
    <row r="161">
      <c r="L161" s="98" t="s">
        <v>151981</v>
      </c>
      <c r="M161" s="98" t="s">
        <v>151982</v>
      </c>
      <c r="N161" s="98" t="s">
        <v>151983</v>
      </c>
      <c r="O161" s="101">
        <v>10</v>
      </c>
      <c r="P161" s="101">
        <v>0</v>
      </c>
    </row>
    <row r="162">
      <c r="L162" s="98" t="s">
        <v>151984</v>
      </c>
      <c r="M162" s="98" t="s">
        <v>151985</v>
      </c>
      <c r="N162" s="98" t="s">
        <v>151986</v>
      </c>
      <c r="O162" s="101">
        <v>50</v>
      </c>
      <c r="P162" s="101">
        <v>50</v>
      </c>
    </row>
    <row r="163">
      <c r="L163" s="98" t="s">
        <v>151987</v>
      </c>
      <c r="M163" s="98" t="s">
        <v>151988</v>
      </c>
      <c r="N163" s="98" t="s">
        <v>151989</v>
      </c>
      <c r="O163" s="101">
        <v>5</v>
      </c>
      <c r="P163" s="101">
        <v>15</v>
      </c>
    </row>
    <row r="164">
      <c r="L164" s="98" t="s">
        <v>151990</v>
      </c>
      <c r="M164" s="98" t="s">
        <v>151991</v>
      </c>
      <c r="N164" s="98" t="s">
        <v>151992</v>
      </c>
      <c r="O164" s="101">
        <v>10</v>
      </c>
      <c r="P164" s="101">
        <v>0</v>
      </c>
    </row>
    <row r="165">
      <c r="L165" s="98" t="s">
        <v>151993</v>
      </c>
      <c r="M165" s="98" t="s">
        <v>151994</v>
      </c>
      <c r="N165" s="98" t="s">
        <v>151995</v>
      </c>
      <c r="O165" s="101">
        <v>1284</v>
      </c>
      <c r="P165" s="101">
        <v>1284</v>
      </c>
    </row>
    <row r="166">
      <c r="K166" s="96" t="s">
        <v>151996</v>
      </c>
      <c r="O166" s="85">
        <f>SUM(O160:O165)</f>
      </c>
      <c r="P166" s="85">
        <f>SUM(P160:P165)</f>
      </c>
    </row>
    <row r="167">
      <c r="A167" s="98" t="s">
        <v>151997</v>
      </c>
      <c r="B167" s="98" t="s">
        <v>151998</v>
      </c>
      <c r="C167" s="100">
        <v>900</v>
      </c>
      <c r="D167" s="98" t="s">
        <v>151999</v>
      </c>
      <c r="E167" s="98" t="s">
        <v>152000</v>
      </c>
      <c r="F167" s="104">
        <v>44270</v>
      </c>
      <c r="G167" s="104">
        <v>45505</v>
      </c>
      <c r="H167" s="104">
        <v>45869</v>
      </c>
      <c r="J167" s="101">
        <v>1265</v>
      </c>
      <c r="K167" s="98" t="s">
        <v>152001</v>
      </c>
      <c r="L167" s="98" t="s">
        <v>152002</v>
      </c>
      <c r="M167" s="98" t="s">
        <v>152003</v>
      </c>
      <c r="N167" s="98" t="s">
        <v>152004</v>
      </c>
      <c r="O167" s="101">
        <v>10</v>
      </c>
      <c r="P167" s="101">
        <v>10</v>
      </c>
      <c r="Q167" s="101">
        <v>0</v>
      </c>
      <c r="R167" s="101">
        <v>250</v>
      </c>
    </row>
    <row r="168">
      <c r="L168" s="98" t="s">
        <v>152005</v>
      </c>
      <c r="M168" s="98" t="s">
        <v>152006</v>
      </c>
      <c r="N168" s="98" t="s">
        <v>152007</v>
      </c>
      <c r="O168" s="101">
        <v>50</v>
      </c>
      <c r="P168" s="101">
        <v>25</v>
      </c>
    </row>
    <row r="169">
      <c r="L169" s="98" t="s">
        <v>152008</v>
      </c>
      <c r="M169" s="98" t="s">
        <v>152009</v>
      </c>
      <c r="N169" s="98" t="s">
        <v>152010</v>
      </c>
      <c r="O169" s="101">
        <v>50</v>
      </c>
      <c r="P169" s="101">
        <v>100</v>
      </c>
    </row>
    <row r="170">
      <c r="L170" s="98" t="s">
        <v>152011</v>
      </c>
      <c r="M170" s="98" t="s">
        <v>152012</v>
      </c>
      <c r="N170" s="98" t="s">
        <v>152013</v>
      </c>
      <c r="O170" s="101">
        <v>25</v>
      </c>
      <c r="P170" s="101">
        <v>0</v>
      </c>
    </row>
    <row r="171">
      <c r="L171" s="98" t="s">
        <v>152014</v>
      </c>
      <c r="M171" s="98" t="s">
        <v>152015</v>
      </c>
      <c r="N171" s="98" t="s">
        <v>152016</v>
      </c>
      <c r="O171" s="101">
        <v>1235</v>
      </c>
      <c r="P171" s="101">
        <v>1235</v>
      </c>
    </row>
    <row r="172">
      <c r="K172" s="96" t="s">
        <v>152017</v>
      </c>
      <c r="O172" s="85">
        <f>SUM(O167:O171)</f>
      </c>
      <c r="P172" s="85">
        <f>SUM(P167:P171)</f>
      </c>
    </row>
    <row r="173">
      <c r="A173" s="98" t="s">
        <v>152018</v>
      </c>
      <c r="B173" s="98" t="s">
        <v>152019</v>
      </c>
      <c r="C173" s="100">
        <v>900</v>
      </c>
      <c r="D173" s="98" t="s">
        <v>152020</v>
      </c>
      <c r="E173" s="98" t="s">
        <v>152021</v>
      </c>
      <c r="F173" s="104">
        <v>45243</v>
      </c>
      <c r="G173" s="104">
        <v>45689</v>
      </c>
      <c r="H173" s="104">
        <v>45930</v>
      </c>
      <c r="J173" s="101">
        <v>1330</v>
      </c>
      <c r="K173" s="98" t="s">
        <v>152022</v>
      </c>
      <c r="L173" s="98" t="s">
        <v>152023</v>
      </c>
      <c r="M173" s="98" t="s">
        <v>152024</v>
      </c>
      <c r="N173" s="98" t="s">
        <v>152025</v>
      </c>
      <c r="O173" s="101">
        <v>50</v>
      </c>
      <c r="P173" s="101">
        <v>0</v>
      </c>
      <c r="Q173" s="101">
        <v>-700</v>
      </c>
      <c r="R173" s="101">
        <v>250</v>
      </c>
    </row>
    <row r="174">
      <c r="L174" s="98" t="s">
        <v>152026</v>
      </c>
      <c r="M174" s="98" t="s">
        <v>152027</v>
      </c>
      <c r="N174" s="98" t="s">
        <v>152028</v>
      </c>
      <c r="O174" s="101">
        <v>25</v>
      </c>
      <c r="P174" s="101">
        <v>35</v>
      </c>
    </row>
    <row r="175">
      <c r="L175" s="98" t="s">
        <v>152029</v>
      </c>
      <c r="M175" s="98" t="s">
        <v>152030</v>
      </c>
      <c r="N175" s="98" t="s">
        <v>152031</v>
      </c>
      <c r="O175" s="101">
        <v>50</v>
      </c>
      <c r="P175" s="101">
        <v>50</v>
      </c>
    </row>
    <row r="176">
      <c r="L176" s="98" t="s">
        <v>152032</v>
      </c>
      <c r="M176" s="98" t="s">
        <v>152033</v>
      </c>
      <c r="N176" s="98" t="s">
        <v>152034</v>
      </c>
      <c r="O176" s="101">
        <v>10</v>
      </c>
      <c r="P176" s="101">
        <v>50</v>
      </c>
    </row>
    <row r="177">
      <c r="L177" s="98" t="s">
        <v>152035</v>
      </c>
      <c r="M177" s="98" t="s">
        <v>152036</v>
      </c>
      <c r="N177" s="98" t="s">
        <v>152037</v>
      </c>
      <c r="O177" s="101">
        <v>1303</v>
      </c>
      <c r="P177" s="101">
        <v>1303</v>
      </c>
    </row>
    <row r="178">
      <c r="L178" s="98" t="s">
        <v>152038</v>
      </c>
      <c r="M178" s="98" t="s">
        <v>152039</v>
      </c>
      <c r="N178" s="98" t="s">
        <v>152040</v>
      </c>
      <c r="O178" s="101">
        <v>-43</v>
      </c>
      <c r="P178" s="101">
        <v>-43</v>
      </c>
    </row>
    <row r="179">
      <c r="K179" s="96" t="s">
        <v>152041</v>
      </c>
      <c r="O179" s="85">
        <f>SUM(O173:O178)</f>
      </c>
      <c r="P179" s="85">
        <f>SUM(P173:P178)</f>
      </c>
    </row>
    <row r="180">
      <c r="A180" s="98" t="s">
        <v>152042</v>
      </c>
      <c r="B180" s="98" t="s">
        <v>152043</v>
      </c>
      <c r="C180" s="100">
        <v>900</v>
      </c>
      <c r="D180" s="98" t="s">
        <v>152044</v>
      </c>
      <c r="E180" s="98" t="s">
        <v>152045</v>
      </c>
      <c r="F180" s="104">
        <v>45664</v>
      </c>
      <c r="G180" s="104">
        <v>45664</v>
      </c>
      <c r="H180" s="104">
        <v>46118</v>
      </c>
      <c r="J180" s="101">
        <v>1127</v>
      </c>
      <c r="K180" s="98" t="s">
        <v>152046</v>
      </c>
      <c r="L180" s="98" t="s">
        <v>152047</v>
      </c>
      <c r="M180" s="98" t="s">
        <v>152048</v>
      </c>
      <c r="N180" s="98" t="s">
        <v>152049</v>
      </c>
      <c r="O180" s="101">
        <v>25</v>
      </c>
      <c r="P180" s="101">
        <v>0</v>
      </c>
      <c r="Q180" s="101">
        <v>1318.9300000000001</v>
      </c>
      <c r="R180" s="101">
        <v>1624</v>
      </c>
    </row>
    <row r="181">
      <c r="L181" s="98" t="s">
        <v>152050</v>
      </c>
      <c r="M181" s="98" t="s">
        <v>152051</v>
      </c>
      <c r="N181" s="98" t="s">
        <v>152052</v>
      </c>
      <c r="O181" s="101">
        <v>50</v>
      </c>
      <c r="P181" s="101">
        <v>75</v>
      </c>
    </row>
    <row r="182">
      <c r="L182" s="98" t="s">
        <v>152053</v>
      </c>
      <c r="M182" s="98" t="s">
        <v>152054</v>
      </c>
      <c r="N182" s="98" t="s">
        <v>152055</v>
      </c>
      <c r="O182" s="101">
        <v>1026</v>
      </c>
      <c r="P182" s="101">
        <v>1026</v>
      </c>
    </row>
    <row r="183">
      <c r="L183" s="98" t="s">
        <v>152056</v>
      </c>
      <c r="M183" s="98" t="s">
        <v>152057</v>
      </c>
      <c r="N183" s="98" t="s">
        <v>152058</v>
      </c>
      <c r="O183" s="101">
        <v>110.09999999999999</v>
      </c>
      <c r="P183" s="101">
        <v>0</v>
      </c>
    </row>
    <row r="184">
      <c r="L184" s="98" t="s">
        <v>152059</v>
      </c>
      <c r="M184" s="98" t="s">
        <v>152060</v>
      </c>
      <c r="N184" s="98" t="s">
        <v>152061</v>
      </c>
      <c r="O184" s="101">
        <v>10</v>
      </c>
      <c r="P184" s="101">
        <v>10</v>
      </c>
    </row>
    <row r="185">
      <c r="K185" s="96" t="s">
        <v>152062</v>
      </c>
      <c r="O185" s="85">
        <f>SUM(O180:O184)</f>
      </c>
      <c r="P185" s="85">
        <f>SUM(P180:P184)</f>
      </c>
    </row>
    <row r="186">
      <c r="A186" s="98" t="s">
        <v>152063</v>
      </c>
      <c r="B186" s="98" t="s">
        <v>152064</v>
      </c>
      <c r="C186" s="100">
        <v>900</v>
      </c>
      <c r="D186" s="98" t="s">
        <v>152065</v>
      </c>
      <c r="E186" s="98" t="s">
        <v>152066</v>
      </c>
      <c r="F186" s="104">
        <v>45716</v>
      </c>
      <c r="G186" s="104">
        <v>45716</v>
      </c>
      <c r="H186" s="104">
        <v>46169</v>
      </c>
      <c r="J186" s="101">
        <v>1125</v>
      </c>
      <c r="K186" s="98" t="s">
        <v>152067</v>
      </c>
      <c r="L186" s="98" t="s">
        <v>152068</v>
      </c>
      <c r="M186" s="98" t="s">
        <v>152069</v>
      </c>
      <c r="N186" s="98" t="s">
        <v>152070</v>
      </c>
      <c r="O186" s="101">
        <v>10</v>
      </c>
      <c r="P186" s="101">
        <v>0</v>
      </c>
      <c r="Q186" s="101">
        <v>0</v>
      </c>
      <c r="R186" s="101">
        <v>1358</v>
      </c>
    </row>
    <row r="187">
      <c r="L187" s="98" t="s">
        <v>152071</v>
      </c>
      <c r="M187" s="98" t="s">
        <v>152072</v>
      </c>
      <c r="N187" s="98" t="s">
        <v>152073</v>
      </c>
      <c r="O187" s="101">
        <v>25</v>
      </c>
      <c r="P187" s="101">
        <v>25</v>
      </c>
    </row>
    <row r="188">
      <c r="L188" s="98" t="s">
        <v>152074</v>
      </c>
      <c r="M188" s="98" t="s">
        <v>152075</v>
      </c>
      <c r="N188" s="98" t="s">
        <v>152076</v>
      </c>
      <c r="O188" s="101">
        <v>50</v>
      </c>
      <c r="P188" s="101">
        <v>0</v>
      </c>
    </row>
    <row r="189">
      <c r="L189" s="98" t="s">
        <v>152077</v>
      </c>
      <c r="M189" s="98" t="s">
        <v>152078</v>
      </c>
      <c r="N189" s="98" t="s">
        <v>152079</v>
      </c>
      <c r="O189" s="101">
        <v>50</v>
      </c>
      <c r="P189" s="101">
        <v>110</v>
      </c>
    </row>
    <row r="190">
      <c r="L190" s="98" t="s">
        <v>152080</v>
      </c>
      <c r="M190" s="98" t="s">
        <v>152081</v>
      </c>
      <c r="N190" s="98" t="s">
        <v>152082</v>
      </c>
      <c r="O190" s="101">
        <v>973</v>
      </c>
      <c r="P190" s="101">
        <v>973</v>
      </c>
    </row>
    <row r="191">
      <c r="K191" s="96" t="s">
        <v>152083</v>
      </c>
      <c r="O191" s="85">
        <f>SUM(O186:O190)</f>
      </c>
      <c r="P191" s="85">
        <f>SUM(P186:P190)</f>
      </c>
    </row>
    <row r="192">
      <c r="A192" s="98" t="s">
        <v>152084</v>
      </c>
      <c r="B192" s="98" t="s">
        <v>152085</v>
      </c>
      <c r="C192" s="100">
        <v>900</v>
      </c>
      <c r="D192" s="98" t="s">
        <v>152086</v>
      </c>
      <c r="E192" s="98" t="s">
        <v>152087</v>
      </c>
      <c r="F192" s="104">
        <v>45331</v>
      </c>
      <c r="G192" s="104">
        <v>45331</v>
      </c>
      <c r="H192" s="104">
        <v>45808</v>
      </c>
      <c r="J192" s="101">
        <v>1375</v>
      </c>
      <c r="K192" s="98" t="s">
        <v>152088</v>
      </c>
      <c r="L192" s="98" t="s">
        <v>152089</v>
      </c>
      <c r="M192" s="98" t="s">
        <v>152090</v>
      </c>
      <c r="N192" s="98" t="s">
        <v>152091</v>
      </c>
      <c r="O192" s="101">
        <v>50</v>
      </c>
      <c r="P192" s="101">
        <v>0</v>
      </c>
      <c r="Q192" s="101">
        <v>0</v>
      </c>
      <c r="R192" s="101">
        <v>250</v>
      </c>
    </row>
    <row r="193">
      <c r="L193" s="98" t="s">
        <v>152092</v>
      </c>
      <c r="M193" s="98" t="s">
        <v>152093</v>
      </c>
      <c r="N193" s="98" t="s">
        <v>152094</v>
      </c>
      <c r="O193" s="101">
        <v>10</v>
      </c>
      <c r="P193" s="101">
        <v>0</v>
      </c>
    </row>
    <row r="194">
      <c r="L194" s="98" t="s">
        <v>152095</v>
      </c>
      <c r="M194" s="98" t="s">
        <v>152096</v>
      </c>
      <c r="N194" s="98" t="s">
        <v>152097</v>
      </c>
      <c r="O194" s="101">
        <v>50</v>
      </c>
      <c r="P194" s="101">
        <v>110</v>
      </c>
    </row>
    <row r="195">
      <c r="L195" s="98" t="s">
        <v>152098</v>
      </c>
      <c r="M195" s="98" t="s">
        <v>152099</v>
      </c>
      <c r="N195" s="98" t="s">
        <v>152100</v>
      </c>
      <c r="O195" s="101">
        <v>1245</v>
      </c>
      <c r="P195" s="101">
        <v>1245</v>
      </c>
    </row>
    <row r="196">
      <c r="L196" s="98" t="s">
        <v>152101</v>
      </c>
      <c r="M196" s="98" t="s">
        <v>152102</v>
      </c>
      <c r="N196" s="98" t="s">
        <v>152103</v>
      </c>
      <c r="O196" s="101">
        <v>135.5</v>
      </c>
      <c r="P196" s="101">
        <v>0</v>
      </c>
    </row>
    <row r="197">
      <c r="K197" s="96" t="s">
        <v>152104</v>
      </c>
      <c r="O197" s="85">
        <f>SUM(O192:O196)</f>
      </c>
      <c r="P197" s="85">
        <f>SUM(P192:P196)</f>
      </c>
    </row>
    <row r="198">
      <c r="A198" s="98" t="s">
        <v>152105</v>
      </c>
      <c r="B198" s="98" t="s">
        <v>152106</v>
      </c>
      <c r="C198" s="100">
        <v>900</v>
      </c>
      <c r="D198" s="98" t="s">
        <v>152107</v>
      </c>
      <c r="E198" s="98" t="s">
        <v>152108</v>
      </c>
      <c r="F198" s="104">
        <v>42924</v>
      </c>
      <c r="G198" s="104">
        <v>45352</v>
      </c>
      <c r="H198" s="104">
        <v>45777</v>
      </c>
      <c r="J198" s="101">
        <v>1180</v>
      </c>
      <c r="K198" s="98" t="s">
        <v>152109</v>
      </c>
      <c r="L198" s="98" t="s">
        <v>152110</v>
      </c>
      <c r="M198" s="98" t="s">
        <v>152111</v>
      </c>
      <c r="N198" s="98" t="s">
        <v>152112</v>
      </c>
      <c r="O198" s="101">
        <v>50</v>
      </c>
      <c r="P198" s="101">
        <v>50</v>
      </c>
      <c r="Q198" s="101">
        <v>0</v>
      </c>
      <c r="R198" s="101">
        <v>250</v>
      </c>
    </row>
    <row r="199">
      <c r="L199" s="98" t="s">
        <v>152113</v>
      </c>
      <c r="M199" s="98" t="s">
        <v>152114</v>
      </c>
      <c r="N199" s="98" t="s">
        <v>152115</v>
      </c>
      <c r="O199" s="101">
        <v>1416</v>
      </c>
      <c r="P199" s="101">
        <v>1416</v>
      </c>
    </row>
    <row r="200">
      <c r="L200" s="98" t="s">
        <v>152116</v>
      </c>
      <c r="M200" s="98" t="s">
        <v>152117</v>
      </c>
      <c r="N200" s="98" t="s">
        <v>152118</v>
      </c>
      <c r="O200" s="101">
        <v>-44</v>
      </c>
      <c r="P200" s="101">
        <v>-44</v>
      </c>
    </row>
    <row r="201">
      <c r="K201" s="96" t="s">
        <v>152119</v>
      </c>
      <c r="O201" s="85">
        <f>SUM(O198:O200)</f>
      </c>
      <c r="P201" s="85">
        <f>SUM(P198:P200)</f>
      </c>
    </row>
    <row r="202">
      <c r="A202" s="98" t="s">
        <v>152120</v>
      </c>
      <c r="B202" s="98" t="s">
        <v>152121</v>
      </c>
      <c r="C202" s="100">
        <v>900</v>
      </c>
      <c r="D202" s="98" t="s">
        <v>152122</v>
      </c>
      <c r="E202" s="98" t="s">
        <v>152123</v>
      </c>
      <c r="F202" s="104">
        <v>45301</v>
      </c>
      <c r="G202" s="104">
        <v>45301</v>
      </c>
      <c r="H202" s="104">
        <v>45777</v>
      </c>
      <c r="J202" s="101">
        <v>1295</v>
      </c>
      <c r="K202" s="98" t="s">
        <v>152124</v>
      </c>
      <c r="L202" s="98" t="s">
        <v>152125</v>
      </c>
      <c r="M202" s="98" t="s">
        <v>152126</v>
      </c>
      <c r="N202" s="98" t="s">
        <v>152127</v>
      </c>
      <c r="O202" s="101">
        <v>10</v>
      </c>
      <c r="P202" s="101">
        <v>60</v>
      </c>
      <c r="Q202" s="101">
        <v>0</v>
      </c>
      <c r="R202" s="101">
        <v>500</v>
      </c>
    </row>
    <row r="203">
      <c r="L203" s="98" t="s">
        <v>152128</v>
      </c>
      <c r="M203" s="98" t="s">
        <v>152129</v>
      </c>
      <c r="N203" s="98" t="s">
        <v>152130</v>
      </c>
      <c r="O203" s="101">
        <v>50</v>
      </c>
      <c r="P203" s="101">
        <v>0</v>
      </c>
    </row>
    <row r="204">
      <c r="L204" s="98" t="s">
        <v>152131</v>
      </c>
      <c r="M204" s="98" t="s">
        <v>152132</v>
      </c>
      <c r="N204" s="98" t="s">
        <v>152133</v>
      </c>
      <c r="O204" s="101">
        <v>50</v>
      </c>
      <c r="P204" s="101">
        <v>50</v>
      </c>
    </row>
    <row r="205">
      <c r="L205" s="98" t="s">
        <v>152134</v>
      </c>
      <c r="M205" s="98" t="s">
        <v>152135</v>
      </c>
      <c r="N205" s="98" t="s">
        <v>152136</v>
      </c>
      <c r="O205" s="101">
        <v>1165</v>
      </c>
      <c r="P205" s="101">
        <v>1165</v>
      </c>
    </row>
    <row r="206">
      <c r="L206" s="98" t="s">
        <v>152137</v>
      </c>
      <c r="M206" s="98" t="s">
        <v>152138</v>
      </c>
      <c r="N206" s="98" t="s">
        <v>152139</v>
      </c>
      <c r="O206" s="101">
        <v>-38</v>
      </c>
      <c r="P206" s="101">
        <v>-38</v>
      </c>
    </row>
    <row r="207">
      <c r="L207" s="98" t="s">
        <v>152140</v>
      </c>
      <c r="M207" s="98" t="s">
        <v>152141</v>
      </c>
      <c r="N207" s="98" t="s">
        <v>152142</v>
      </c>
      <c r="O207" s="101">
        <v>10</v>
      </c>
      <c r="P207" s="101">
        <v>10</v>
      </c>
    </row>
    <row r="208">
      <c r="K208" s="96" t="s">
        <v>152143</v>
      </c>
      <c r="O208" s="85">
        <f>SUM(O202:O207)</f>
      </c>
      <c r="P208" s="85">
        <f>SUM(P202:P207)</f>
      </c>
    </row>
    <row r="209">
      <c r="A209" s="98" t="s">
        <v>152144</v>
      </c>
      <c r="B209" s="98" t="s">
        <v>152145</v>
      </c>
      <c r="C209" s="100">
        <v>900</v>
      </c>
      <c r="D209" s="98" t="s">
        <v>152146</v>
      </c>
      <c r="E209" s="98" t="s">
        <v>152147</v>
      </c>
      <c r="F209" s="104">
        <v>45731</v>
      </c>
      <c r="G209" s="104">
        <v>45731</v>
      </c>
      <c r="H209" s="104">
        <v>46095</v>
      </c>
      <c r="J209" s="101">
        <v>1031</v>
      </c>
      <c r="K209" s="98" t="s">
        <v>152148</v>
      </c>
      <c r="L209" s="98" t="s">
        <v>152149</v>
      </c>
      <c r="M209" s="98" t="s">
        <v>152150</v>
      </c>
      <c r="N209" s="98" t="s">
        <v>152151</v>
      </c>
      <c r="O209" s="101">
        <v>50</v>
      </c>
      <c r="P209" s="101">
        <v>50</v>
      </c>
      <c r="Q209" s="101">
        <v>-59.770000000000003</v>
      </c>
      <c r="R209" s="101">
        <v>1281</v>
      </c>
    </row>
    <row r="210">
      <c r="L210" s="98" t="s">
        <v>152152</v>
      </c>
      <c r="M210" s="98" t="s">
        <v>152153</v>
      </c>
      <c r="N210" s="98" t="s">
        <v>152154</v>
      </c>
      <c r="O210" s="101">
        <v>981</v>
      </c>
      <c r="P210" s="101">
        <v>981</v>
      </c>
    </row>
    <row r="211">
      <c r="L211" s="98" t="s">
        <v>152155</v>
      </c>
      <c r="M211" s="98" t="s">
        <v>152156</v>
      </c>
      <c r="N211" s="98" t="s">
        <v>152157</v>
      </c>
      <c r="O211" s="101">
        <v>-1031</v>
      </c>
      <c r="P211" s="101">
        <v>0</v>
      </c>
    </row>
    <row r="212">
      <c r="K212" s="96" t="s">
        <v>152158</v>
      </c>
      <c r="O212" s="85">
        <f>SUM(O209:O211)</f>
      </c>
      <c r="P212" s="85">
        <f>SUM(P209:P211)</f>
      </c>
    </row>
    <row r="213">
      <c r="A213" s="98" t="s">
        <v>152159</v>
      </c>
      <c r="B213" s="98" t="s">
        <v>152160</v>
      </c>
      <c r="C213" s="100">
        <v>1000</v>
      </c>
      <c r="D213" s="98" t="s">
        <v>152161</v>
      </c>
      <c r="E213" s="98" t="s">
        <v>152162</v>
      </c>
      <c r="F213" s="104">
        <v>42712</v>
      </c>
      <c r="G213" s="104">
        <v>45413</v>
      </c>
      <c r="H213" s="104">
        <v>45777</v>
      </c>
      <c r="J213" s="101">
        <v>1220</v>
      </c>
      <c r="K213" s="98" t="s">
        <v>152163</v>
      </c>
      <c r="L213" s="98" t="s">
        <v>152164</v>
      </c>
      <c r="M213" s="98" t="s">
        <v>152165</v>
      </c>
      <c r="N213" s="98" t="s">
        <v>152166</v>
      </c>
      <c r="O213" s="101">
        <v>50</v>
      </c>
      <c r="P213" s="101">
        <v>5</v>
      </c>
      <c r="Q213" s="101">
        <v>0</v>
      </c>
      <c r="R213" s="101">
        <v>250</v>
      </c>
    </row>
    <row r="214">
      <c r="L214" s="98" t="s">
        <v>152167</v>
      </c>
      <c r="M214" s="98" t="s">
        <v>152168</v>
      </c>
      <c r="N214" s="98" t="s">
        <v>152169</v>
      </c>
      <c r="O214" s="101">
        <v>5</v>
      </c>
      <c r="P214" s="101">
        <v>50</v>
      </c>
    </row>
    <row r="215">
      <c r="L215" s="98" t="s">
        <v>152170</v>
      </c>
      <c r="M215" s="98" t="s">
        <v>152171</v>
      </c>
      <c r="N215" s="98" t="s">
        <v>152172</v>
      </c>
      <c r="O215" s="101">
        <v>1344</v>
      </c>
      <c r="P215" s="101">
        <v>1344</v>
      </c>
    </row>
    <row r="216">
      <c r="K216" s="96" t="s">
        <v>152173</v>
      </c>
      <c r="O216" s="85">
        <f>SUM(O213:O215)</f>
      </c>
      <c r="P216" s="85">
        <f>SUM(P213:P215)</f>
      </c>
    </row>
    <row r="217">
      <c r="A217" s="98" t="s">
        <v>152174</v>
      </c>
      <c r="B217" s="98" t="s">
        <v>152175</v>
      </c>
      <c r="C217" s="100">
        <v>900</v>
      </c>
      <c r="D217" s="98" t="s">
        <v>152176</v>
      </c>
      <c r="E217" s="98" t="s">
        <v>152177</v>
      </c>
      <c r="F217" s="104">
        <v>45195</v>
      </c>
      <c r="G217" s="104">
        <v>45658</v>
      </c>
      <c r="H217" s="104">
        <v>45900</v>
      </c>
      <c r="J217" s="101">
        <v>1437</v>
      </c>
      <c r="K217" s="98" t="s">
        <v>152178</v>
      </c>
      <c r="L217" s="98" t="s">
        <v>152179</v>
      </c>
      <c r="M217" s="98" t="s">
        <v>152180</v>
      </c>
      <c r="N217" s="98" t="s">
        <v>152181</v>
      </c>
      <c r="O217" s="101">
        <v>5</v>
      </c>
      <c r="P217" s="101">
        <v>0</v>
      </c>
      <c r="Q217" s="101">
        <v>0</v>
      </c>
      <c r="R217" s="101">
        <v>1415</v>
      </c>
    </row>
    <row r="218">
      <c r="L218" s="98" t="s">
        <v>152182</v>
      </c>
      <c r="M218" s="98" t="s">
        <v>152183</v>
      </c>
      <c r="N218" s="98" t="s">
        <v>152184</v>
      </c>
      <c r="O218" s="101">
        <v>10</v>
      </c>
      <c r="P218" s="101">
        <v>0</v>
      </c>
    </row>
    <row r="219">
      <c r="L219" s="98" t="s">
        <v>152185</v>
      </c>
      <c r="M219" s="98" t="s">
        <v>152186</v>
      </c>
      <c r="N219" s="98" t="s">
        <v>152187</v>
      </c>
      <c r="O219" s="101">
        <v>50</v>
      </c>
      <c r="P219" s="101">
        <v>10</v>
      </c>
    </row>
    <row r="220">
      <c r="L220" s="98" t="s">
        <v>152188</v>
      </c>
      <c r="M220" s="98" t="s">
        <v>152189</v>
      </c>
      <c r="N220" s="98" t="s">
        <v>152190</v>
      </c>
      <c r="O220" s="101">
        <v>50</v>
      </c>
      <c r="P220" s="101">
        <v>105</v>
      </c>
    </row>
    <row r="221">
      <c r="L221" s="98" t="s">
        <v>152191</v>
      </c>
      <c r="M221" s="98" t="s">
        <v>152192</v>
      </c>
      <c r="N221" s="98" t="s">
        <v>152193</v>
      </c>
      <c r="O221" s="101">
        <v>1340</v>
      </c>
      <c r="P221" s="101">
        <v>1340</v>
      </c>
    </row>
    <row r="222">
      <c r="L222" s="98" t="s">
        <v>152194</v>
      </c>
      <c r="M222" s="98" t="s">
        <v>152195</v>
      </c>
      <c r="N222" s="98" t="s">
        <v>152196</v>
      </c>
      <c r="O222" s="101">
        <v>25</v>
      </c>
      <c r="P222" s="101">
        <v>0</v>
      </c>
    </row>
    <row r="223">
      <c r="K223" s="96" t="s">
        <v>152197</v>
      </c>
      <c r="O223" s="85">
        <f>SUM(O217:O222)</f>
      </c>
      <c r="P223" s="85">
        <f>SUM(P217:P222)</f>
      </c>
    </row>
    <row r="224">
      <c r="A224" s="98" t="s">
        <v>152198</v>
      </c>
      <c r="B224" s="98" t="s">
        <v>152199</v>
      </c>
      <c r="C224" s="100">
        <v>900</v>
      </c>
      <c r="D224" s="98" t="s">
        <v>152200</v>
      </c>
      <c r="E224" s="98" t="s">
        <v>152201</v>
      </c>
      <c r="F224" s="104">
        <v>44852</v>
      </c>
      <c r="G224" s="104">
        <v>45383</v>
      </c>
      <c r="H224" s="104">
        <v>45838</v>
      </c>
      <c r="J224" s="101">
        <v>1582</v>
      </c>
      <c r="K224" s="98" t="s">
        <v>152202</v>
      </c>
      <c r="L224" s="98" t="s">
        <v>152203</v>
      </c>
      <c r="M224" s="98" t="s">
        <v>152204</v>
      </c>
      <c r="N224" s="98" t="s">
        <v>152205</v>
      </c>
      <c r="O224" s="101">
        <v>10</v>
      </c>
      <c r="P224" s="101">
        <v>50</v>
      </c>
      <c r="Q224" s="101">
        <v>0</v>
      </c>
      <c r="R224" s="101">
        <v>450</v>
      </c>
    </row>
    <row r="225">
      <c r="L225" s="98" t="s">
        <v>152206</v>
      </c>
      <c r="M225" s="98" t="s">
        <v>152207</v>
      </c>
      <c r="N225" s="98" t="s">
        <v>152208</v>
      </c>
      <c r="O225" s="101">
        <v>5</v>
      </c>
      <c r="P225" s="101">
        <v>10</v>
      </c>
    </row>
    <row r="226">
      <c r="L226" s="98" t="s">
        <v>152209</v>
      </c>
      <c r="M226" s="98" t="s">
        <v>152210</v>
      </c>
      <c r="N226" s="98" t="s">
        <v>152211</v>
      </c>
      <c r="O226" s="101">
        <v>50</v>
      </c>
      <c r="P226" s="101">
        <v>50</v>
      </c>
    </row>
    <row r="227">
      <c r="L227" s="98" t="s">
        <v>152212</v>
      </c>
      <c r="M227" s="98" t="s">
        <v>152213</v>
      </c>
      <c r="N227" s="98" t="s">
        <v>152214</v>
      </c>
      <c r="O227" s="101">
        <v>50</v>
      </c>
      <c r="P227" s="101">
        <v>5</v>
      </c>
    </row>
    <row r="228">
      <c r="L228" s="98" t="s">
        <v>152215</v>
      </c>
      <c r="M228" s="98" t="s">
        <v>152216</v>
      </c>
      <c r="N228" s="98" t="s">
        <v>152217</v>
      </c>
      <c r="O228" s="101">
        <v>1476</v>
      </c>
      <c r="P228" s="101">
        <v>1476</v>
      </c>
    </row>
    <row r="229">
      <c r="K229" s="96" t="s">
        <v>152218</v>
      </c>
      <c r="O229" s="85">
        <f>SUM(O224:O228)</f>
      </c>
      <c r="P229" s="85">
        <f>SUM(P224:P228)</f>
      </c>
    </row>
    <row r="230">
      <c r="A230" s="98" t="s">
        <v>152219</v>
      </c>
      <c r="B230" s="98" t="s">
        <v>152220</v>
      </c>
      <c r="C230" s="100">
        <v>1000</v>
      </c>
      <c r="D230" s="98" t="s">
        <v>152221</v>
      </c>
      <c r="E230" s="98" t="s">
        <v>152222</v>
      </c>
      <c r="F230" s="104">
        <v>44513</v>
      </c>
      <c r="G230" s="104">
        <v>45413</v>
      </c>
      <c r="H230" s="104">
        <v>45808</v>
      </c>
      <c r="J230" s="101">
        <v>1315</v>
      </c>
      <c r="K230" s="98" t="s">
        <v>152223</v>
      </c>
      <c r="L230" s="98" t="s">
        <v>152224</v>
      </c>
      <c r="M230" s="98" t="s">
        <v>152225</v>
      </c>
      <c r="N230" s="98" t="s">
        <v>152226</v>
      </c>
      <c r="O230" s="101">
        <v>50</v>
      </c>
      <c r="P230" s="101">
        <v>5</v>
      </c>
      <c r="Q230" s="101">
        <v>0</v>
      </c>
      <c r="R230" s="101">
        <v>250</v>
      </c>
    </row>
    <row r="231">
      <c r="L231" s="98" t="s">
        <v>152227</v>
      </c>
      <c r="M231" s="98" t="s">
        <v>152228</v>
      </c>
      <c r="N231" s="98" t="s">
        <v>152229</v>
      </c>
      <c r="O231" s="101">
        <v>5</v>
      </c>
      <c r="P231" s="101">
        <v>60</v>
      </c>
    </row>
    <row r="232">
      <c r="L232" s="98" t="s">
        <v>152230</v>
      </c>
      <c r="M232" s="98" t="s">
        <v>152231</v>
      </c>
      <c r="N232" s="98" t="s">
        <v>152232</v>
      </c>
      <c r="O232" s="101">
        <v>10</v>
      </c>
      <c r="P232" s="101">
        <v>0</v>
      </c>
    </row>
    <row r="233">
      <c r="L233" s="98" t="s">
        <v>152233</v>
      </c>
      <c r="M233" s="98" t="s">
        <v>152234</v>
      </c>
      <c r="N233" s="98" t="s">
        <v>152235</v>
      </c>
      <c r="O233" s="101">
        <v>50</v>
      </c>
      <c r="P233" s="101">
        <v>50</v>
      </c>
    </row>
    <row r="234">
      <c r="L234" s="98" t="s">
        <v>152236</v>
      </c>
      <c r="M234" s="98" t="s">
        <v>152237</v>
      </c>
      <c r="N234" s="98" t="s">
        <v>152238</v>
      </c>
      <c r="O234" s="101">
        <v>1330</v>
      </c>
      <c r="P234" s="101">
        <v>1330</v>
      </c>
    </row>
    <row r="235">
      <c r="K235" s="96" t="s">
        <v>152239</v>
      </c>
      <c r="O235" s="85">
        <f>SUM(O230:O234)</f>
      </c>
      <c r="P235" s="85">
        <f>SUM(P230:P234)</f>
      </c>
    </row>
    <row r="236">
      <c r="A236" s="98" t="s">
        <v>152240</v>
      </c>
      <c r="B236" s="98" t="s">
        <v>152241</v>
      </c>
      <c r="C236" s="100">
        <v>1000</v>
      </c>
      <c r="D236" s="98" t="s">
        <v>152242</v>
      </c>
      <c r="E236" s="98" t="s">
        <v>152243</v>
      </c>
      <c r="J236" s="101">
        <v>1471</v>
      </c>
      <c r="K236" s="98" t="s">
        <v>152244</v>
      </c>
      <c r="L236" s="98" t="s">
        <v>152244</v>
      </c>
      <c r="O236" s="101">
        <v>0</v>
      </c>
      <c r="P236" s="101">
        <v>0</v>
      </c>
      <c r="R236" s="101">
        <v>0</v>
      </c>
    </row>
    <row r="237">
      <c r="K237" s="96" t="s">
        <v>152245</v>
      </c>
      <c r="O237" s="85">
        <f>SUM(O236:O236)</f>
      </c>
      <c r="P237" s="85">
        <f>SUM(P236:P236)</f>
      </c>
    </row>
    <row r="238">
      <c r="A238" s="98" t="s">
        <v>152246</v>
      </c>
      <c r="B238" s="98" t="s">
        <v>152247</v>
      </c>
      <c r="C238" s="100">
        <v>900</v>
      </c>
      <c r="D238" s="98" t="s">
        <v>152248</v>
      </c>
      <c r="E238" s="98" t="s">
        <v>152249</v>
      </c>
      <c r="F238" s="104">
        <v>44791</v>
      </c>
      <c r="G238" s="104">
        <v>45597</v>
      </c>
      <c r="H238" s="104">
        <v>45930</v>
      </c>
      <c r="J238" s="101">
        <v>1440</v>
      </c>
      <c r="K238" s="98" t="s">
        <v>152250</v>
      </c>
      <c r="L238" s="98" t="s">
        <v>152251</v>
      </c>
      <c r="M238" s="98" t="s">
        <v>152252</v>
      </c>
      <c r="N238" s="98" t="s">
        <v>152253</v>
      </c>
      <c r="O238" s="101">
        <v>25</v>
      </c>
      <c r="P238" s="101">
        <v>50</v>
      </c>
      <c r="Q238" s="101">
        <v>0</v>
      </c>
      <c r="R238" s="101">
        <v>550</v>
      </c>
    </row>
    <row r="239">
      <c r="L239" s="98" t="s">
        <v>152254</v>
      </c>
      <c r="M239" s="98" t="s">
        <v>152255</v>
      </c>
      <c r="N239" s="98" t="s">
        <v>152256</v>
      </c>
      <c r="O239" s="101">
        <v>50</v>
      </c>
      <c r="P239" s="101">
        <v>85</v>
      </c>
    </row>
    <row r="240">
      <c r="L240" s="98" t="s">
        <v>152257</v>
      </c>
      <c r="M240" s="98" t="s">
        <v>152258</v>
      </c>
      <c r="N240" s="98" t="s">
        <v>152259</v>
      </c>
      <c r="O240" s="101">
        <v>10</v>
      </c>
      <c r="P240" s="101">
        <v>0</v>
      </c>
    </row>
    <row r="241">
      <c r="L241" s="98" t="s">
        <v>152260</v>
      </c>
      <c r="M241" s="98" t="s">
        <v>152261</v>
      </c>
      <c r="N241" s="98" t="s">
        <v>152262</v>
      </c>
      <c r="O241" s="101">
        <v>50</v>
      </c>
      <c r="P241" s="101">
        <v>0</v>
      </c>
    </row>
    <row r="242">
      <c r="L242" s="98" t="s">
        <v>152263</v>
      </c>
      <c r="M242" s="98" t="s">
        <v>152264</v>
      </c>
      <c r="N242" s="98" t="s">
        <v>152265</v>
      </c>
      <c r="O242" s="101">
        <v>1487</v>
      </c>
      <c r="P242" s="101">
        <v>1487</v>
      </c>
    </row>
    <row r="243">
      <c r="K243" s="96" t="s">
        <v>152266</v>
      </c>
      <c r="O243" s="85">
        <f>SUM(O238:O242)</f>
      </c>
      <c r="P243" s="85">
        <f>SUM(P238:P242)</f>
      </c>
    </row>
    <row r="244">
      <c r="A244" s="98" t="s">
        <v>152267</v>
      </c>
      <c r="B244" s="98" t="s">
        <v>152268</v>
      </c>
      <c r="C244" s="100">
        <v>900</v>
      </c>
      <c r="D244" s="98" t="s">
        <v>152269</v>
      </c>
      <c r="E244" s="98" t="s">
        <v>152270</v>
      </c>
      <c r="F244" s="104">
        <v>45724</v>
      </c>
      <c r="G244" s="104">
        <v>45724</v>
      </c>
      <c r="H244" s="104">
        <v>46180</v>
      </c>
      <c r="J244" s="101">
        <v>1140</v>
      </c>
      <c r="K244" s="98" t="s">
        <v>152271</v>
      </c>
      <c r="L244" s="98" t="s">
        <v>152272</v>
      </c>
      <c r="M244" s="98" t="s">
        <v>152273</v>
      </c>
      <c r="N244" s="98" t="s">
        <v>152274</v>
      </c>
      <c r="O244" s="101">
        <v>10</v>
      </c>
      <c r="P244" s="101">
        <v>50</v>
      </c>
      <c r="Q244" s="101">
        <v>-68</v>
      </c>
      <c r="R244" s="101">
        <v>250</v>
      </c>
    </row>
    <row r="245">
      <c r="L245" s="98" t="s">
        <v>152275</v>
      </c>
      <c r="M245" s="98" t="s">
        <v>152276</v>
      </c>
      <c r="N245" s="98" t="s">
        <v>152277</v>
      </c>
      <c r="O245" s="101">
        <v>50</v>
      </c>
      <c r="P245" s="101">
        <v>60</v>
      </c>
    </row>
    <row r="246">
      <c r="L246" s="98" t="s">
        <v>152278</v>
      </c>
      <c r="M246" s="98" t="s">
        <v>152279</v>
      </c>
      <c r="N246" s="98" t="s">
        <v>152280</v>
      </c>
      <c r="O246" s="101">
        <v>50</v>
      </c>
      <c r="P246" s="101">
        <v>25</v>
      </c>
    </row>
    <row r="247">
      <c r="L247" s="98" t="s">
        <v>152281</v>
      </c>
      <c r="M247" s="98" t="s">
        <v>152282</v>
      </c>
      <c r="N247" s="98" t="s">
        <v>152283</v>
      </c>
      <c r="O247" s="101">
        <v>25</v>
      </c>
      <c r="P247" s="101">
        <v>0</v>
      </c>
    </row>
    <row r="248">
      <c r="L248" s="98" t="s">
        <v>152284</v>
      </c>
      <c r="M248" s="98" t="s">
        <v>152285</v>
      </c>
      <c r="N248" s="98" t="s">
        <v>152286</v>
      </c>
      <c r="O248" s="101">
        <v>1014</v>
      </c>
      <c r="P248" s="101">
        <v>1014</v>
      </c>
    </row>
    <row r="249">
      <c r="L249" s="98" t="s">
        <v>152287</v>
      </c>
      <c r="M249" s="98" t="s">
        <v>152288</v>
      </c>
      <c r="N249" s="98" t="s">
        <v>152289</v>
      </c>
      <c r="O249" s="101">
        <v>-1149</v>
      </c>
      <c r="P249" s="101">
        <v>-34</v>
      </c>
    </row>
    <row r="250">
      <c r="L250" s="98" t="s">
        <v>152290</v>
      </c>
      <c r="M250" s="98" t="s">
        <v>152291</v>
      </c>
      <c r="N250" s="98" t="s">
        <v>152292</v>
      </c>
      <c r="O250" s="101">
        <v>-34</v>
      </c>
      <c r="P250" s="101">
        <v>0</v>
      </c>
    </row>
    <row r="251">
      <c r="K251" s="96" t="s">
        <v>152293</v>
      </c>
      <c r="O251" s="85">
        <f>SUM(O244:O250)</f>
      </c>
      <c r="P251" s="85">
        <f>SUM(P244:P250)</f>
      </c>
    </row>
    <row r="252">
      <c r="A252" s="98" t="s">
        <v>152294</v>
      </c>
      <c r="B252" s="98" t="s">
        <v>152295</v>
      </c>
      <c r="C252" s="100">
        <v>1000</v>
      </c>
      <c r="D252" s="98" t="s">
        <v>152296</v>
      </c>
      <c r="E252" s="98" t="s">
        <v>152297</v>
      </c>
      <c r="F252" s="104">
        <v>45401</v>
      </c>
      <c r="G252" s="104">
        <v>45401</v>
      </c>
      <c r="H252" s="104">
        <v>45869</v>
      </c>
      <c r="J252" s="101">
        <v>1505</v>
      </c>
      <c r="K252" s="98" t="s">
        <v>152298</v>
      </c>
      <c r="L252" s="98" t="s">
        <v>152299</v>
      </c>
      <c r="M252" s="98" t="s">
        <v>152300</v>
      </c>
      <c r="N252" s="98" t="s">
        <v>152301</v>
      </c>
      <c r="O252" s="101">
        <v>50</v>
      </c>
      <c r="P252" s="101">
        <v>25</v>
      </c>
      <c r="Q252" s="101">
        <v>0</v>
      </c>
      <c r="R252" s="101">
        <v>350</v>
      </c>
    </row>
    <row r="253">
      <c r="L253" s="98" t="s">
        <v>152302</v>
      </c>
      <c r="M253" s="98" t="s">
        <v>152303</v>
      </c>
      <c r="N253" s="98" t="s">
        <v>152304</v>
      </c>
      <c r="O253" s="101">
        <v>10</v>
      </c>
      <c r="P253" s="101">
        <v>0</v>
      </c>
    </row>
    <row r="254">
      <c r="L254" s="98" t="s">
        <v>152305</v>
      </c>
      <c r="M254" s="98" t="s">
        <v>152306</v>
      </c>
      <c r="N254" s="98" t="s">
        <v>152307</v>
      </c>
      <c r="O254" s="101">
        <v>25</v>
      </c>
      <c r="P254" s="101">
        <v>50</v>
      </c>
    </row>
    <row r="255">
      <c r="L255" s="98" t="s">
        <v>152308</v>
      </c>
      <c r="M255" s="98" t="s">
        <v>152309</v>
      </c>
      <c r="N255" s="98" t="s">
        <v>152310</v>
      </c>
      <c r="O255" s="101">
        <v>50</v>
      </c>
      <c r="P255" s="101">
        <v>60</v>
      </c>
    </row>
    <row r="256">
      <c r="L256" s="98" t="s">
        <v>152311</v>
      </c>
      <c r="M256" s="98" t="s">
        <v>152312</v>
      </c>
      <c r="N256" s="98" t="s">
        <v>152313</v>
      </c>
      <c r="O256" s="101">
        <v>1330</v>
      </c>
      <c r="P256" s="101">
        <v>1330</v>
      </c>
    </row>
    <row r="257">
      <c r="K257" s="96" t="s">
        <v>152314</v>
      </c>
      <c r="O257" s="85">
        <f>SUM(O252:O256)</f>
      </c>
      <c r="P257" s="85">
        <f>SUM(P252:P256)</f>
      </c>
    </row>
    <row r="258">
      <c r="A258" s="98" t="s">
        <v>152315</v>
      </c>
      <c r="B258" s="98" t="s">
        <v>152316</v>
      </c>
      <c r="C258" s="100">
        <v>1000</v>
      </c>
      <c r="D258" s="98" t="s">
        <v>152317</v>
      </c>
      <c r="E258" s="98" t="s">
        <v>152318</v>
      </c>
      <c r="F258" s="104">
        <v>45723</v>
      </c>
      <c r="G258" s="104">
        <v>45723</v>
      </c>
      <c r="H258" s="104">
        <v>46179</v>
      </c>
      <c r="J258" s="101">
        <v>1284</v>
      </c>
      <c r="K258" s="98" t="s">
        <v>152319</v>
      </c>
      <c r="L258" s="98" t="s">
        <v>152320</v>
      </c>
      <c r="M258" s="98" t="s">
        <v>152321</v>
      </c>
      <c r="N258" s="98" t="s">
        <v>152322</v>
      </c>
      <c r="O258" s="101">
        <v>10</v>
      </c>
      <c r="P258" s="101">
        <v>60</v>
      </c>
      <c r="Q258" s="101">
        <v>0</v>
      </c>
      <c r="R258" s="101">
        <v>1666</v>
      </c>
    </row>
    <row r="259">
      <c r="L259" s="98" t="s">
        <v>152323</v>
      </c>
      <c r="M259" s="98" t="s">
        <v>152324</v>
      </c>
      <c r="N259" s="98" t="s">
        <v>152325</v>
      </c>
      <c r="O259" s="101">
        <v>50</v>
      </c>
      <c r="P259" s="101">
        <v>0</v>
      </c>
    </row>
    <row r="260">
      <c r="L260" s="98" t="s">
        <v>152326</v>
      </c>
      <c r="M260" s="98" t="s">
        <v>152327</v>
      </c>
      <c r="N260" s="98" t="s">
        <v>152328</v>
      </c>
      <c r="O260" s="101">
        <v>50</v>
      </c>
      <c r="P260" s="101">
        <v>50</v>
      </c>
    </row>
    <row r="261">
      <c r="L261" s="98" t="s">
        <v>152329</v>
      </c>
      <c r="M261" s="98" t="s">
        <v>152330</v>
      </c>
      <c r="N261" s="98" t="s">
        <v>152331</v>
      </c>
      <c r="O261" s="101">
        <v>1306</v>
      </c>
      <c r="P261" s="101">
        <v>1306</v>
      </c>
    </row>
    <row r="262">
      <c r="L262" s="98" t="s">
        <v>152332</v>
      </c>
      <c r="M262" s="98" t="s">
        <v>152333</v>
      </c>
      <c r="N262" s="98" t="s">
        <v>152334</v>
      </c>
      <c r="O262" s="101">
        <v>-1416</v>
      </c>
      <c r="P262" s="101">
        <v>0</v>
      </c>
    </row>
    <row r="263">
      <c r="K263" s="96" t="s">
        <v>152335</v>
      </c>
      <c r="O263" s="85">
        <f>SUM(O258:O262)</f>
      </c>
      <c r="P263" s="85">
        <f>SUM(P258:P262)</f>
      </c>
    </row>
    <row r="264">
      <c r="A264" s="98" t="s">
        <v>152336</v>
      </c>
      <c r="B264" s="98" t="s">
        <v>152337</v>
      </c>
      <c r="C264" s="100">
        <v>900</v>
      </c>
      <c r="D264" s="98" t="s">
        <v>152338</v>
      </c>
      <c r="E264" s="98" t="s">
        <v>152339</v>
      </c>
      <c r="F264" s="104">
        <v>45077</v>
      </c>
      <c r="G264" s="104">
        <v>45505</v>
      </c>
      <c r="H264" s="104">
        <v>45869</v>
      </c>
      <c r="J264" s="101">
        <v>1537</v>
      </c>
      <c r="K264" s="98" t="s">
        <v>152340</v>
      </c>
      <c r="L264" s="98" t="s">
        <v>152341</v>
      </c>
      <c r="M264" s="98" t="s">
        <v>152342</v>
      </c>
      <c r="N264" s="98" t="s">
        <v>152343</v>
      </c>
      <c r="O264" s="101">
        <v>10</v>
      </c>
      <c r="P264" s="101">
        <v>50</v>
      </c>
      <c r="Q264" s="101">
        <v>0</v>
      </c>
      <c r="R264" s="101">
        <v>250</v>
      </c>
    </row>
    <row r="265">
      <c r="L265" s="98" t="s">
        <v>152344</v>
      </c>
      <c r="M265" s="98" t="s">
        <v>152345</v>
      </c>
      <c r="N265" s="98" t="s">
        <v>152346</v>
      </c>
      <c r="O265" s="101">
        <v>50</v>
      </c>
      <c r="P265" s="101">
        <v>60</v>
      </c>
    </row>
    <row r="266">
      <c r="L266" s="98" t="s">
        <v>152347</v>
      </c>
      <c r="M266" s="98" t="s">
        <v>152348</v>
      </c>
      <c r="N266" s="98" t="s">
        <v>152349</v>
      </c>
      <c r="O266" s="101">
        <v>50</v>
      </c>
      <c r="P266" s="101">
        <v>0</v>
      </c>
    </row>
    <row r="267">
      <c r="L267" s="98" t="s">
        <v>152350</v>
      </c>
      <c r="M267" s="98" t="s">
        <v>152351</v>
      </c>
      <c r="N267" s="98" t="s">
        <v>152352</v>
      </c>
      <c r="O267" s="101">
        <v>1385</v>
      </c>
      <c r="P267" s="101">
        <v>1385</v>
      </c>
    </row>
    <row r="268">
      <c r="K268" s="96" t="s">
        <v>152353</v>
      </c>
      <c r="O268" s="85">
        <f>SUM(O264:O267)</f>
      </c>
      <c r="P268" s="85">
        <f>SUM(P264:P267)</f>
      </c>
    </row>
    <row r="269">
      <c r="A269" s="98" t="s">
        <v>152354</v>
      </c>
      <c r="B269" s="98" t="s">
        <v>152355</v>
      </c>
      <c r="C269" s="100">
        <v>900</v>
      </c>
      <c r="D269" s="98" t="s">
        <v>152356</v>
      </c>
      <c r="E269" s="98" t="s">
        <v>152357</v>
      </c>
      <c r="F269" s="104">
        <v>44281</v>
      </c>
      <c r="G269" s="104">
        <v>45505</v>
      </c>
      <c r="H269" s="104">
        <v>45869</v>
      </c>
      <c r="J269" s="101">
        <v>1240</v>
      </c>
      <c r="K269" s="98" t="s">
        <v>152358</v>
      </c>
      <c r="L269" s="98" t="s">
        <v>152359</v>
      </c>
      <c r="M269" s="98" t="s">
        <v>152360</v>
      </c>
      <c r="N269" s="98" t="s">
        <v>152361</v>
      </c>
      <c r="O269" s="101">
        <v>50</v>
      </c>
      <c r="P269" s="101">
        <v>50</v>
      </c>
      <c r="Q269" s="101">
        <v>0</v>
      </c>
      <c r="R269" s="101">
        <v>250</v>
      </c>
    </row>
    <row r="270">
      <c r="L270" s="98" t="s">
        <v>152362</v>
      </c>
      <c r="M270" s="98" t="s">
        <v>152363</v>
      </c>
      <c r="N270" s="98" t="s">
        <v>152364</v>
      </c>
      <c r="O270" s="101">
        <v>10</v>
      </c>
      <c r="P270" s="101">
        <v>50</v>
      </c>
    </row>
    <row r="271">
      <c r="L271" s="98" t="s">
        <v>152365</v>
      </c>
      <c r="M271" s="98" t="s">
        <v>152366</v>
      </c>
      <c r="N271" s="98" t="s">
        <v>152367</v>
      </c>
      <c r="O271" s="101">
        <v>50</v>
      </c>
      <c r="P271" s="101">
        <v>10</v>
      </c>
    </row>
    <row r="272">
      <c r="L272" s="98" t="s">
        <v>152368</v>
      </c>
      <c r="M272" s="98" t="s">
        <v>152369</v>
      </c>
      <c r="N272" s="98" t="s">
        <v>152370</v>
      </c>
      <c r="O272" s="101">
        <v>1245</v>
      </c>
      <c r="P272" s="101">
        <v>1245</v>
      </c>
    </row>
    <row r="273">
      <c r="L273" s="98" t="s">
        <v>152371</v>
      </c>
      <c r="M273" s="98" t="s">
        <v>152372</v>
      </c>
      <c r="N273" s="98" t="s">
        <v>152373</v>
      </c>
      <c r="O273" s="101">
        <v>25</v>
      </c>
      <c r="P273" s="101">
        <v>0</v>
      </c>
    </row>
    <row r="274">
      <c r="K274" s="96" t="s">
        <v>152374</v>
      </c>
      <c r="O274" s="85">
        <f>SUM(O269:O273)</f>
      </c>
      <c r="P274" s="85">
        <f>SUM(P269:P273)</f>
      </c>
    </row>
    <row r="275">
      <c r="A275" s="98" t="s">
        <v>152375</v>
      </c>
      <c r="B275" s="98" t="s">
        <v>152376</v>
      </c>
      <c r="C275" s="100">
        <v>1000</v>
      </c>
      <c r="D275" s="98" t="s">
        <v>152377</v>
      </c>
      <c r="E275" s="98" t="s">
        <v>152378</v>
      </c>
      <c r="F275" s="104">
        <v>45108</v>
      </c>
      <c r="G275" s="104">
        <v>45549</v>
      </c>
      <c r="H275" s="104">
        <v>45930</v>
      </c>
      <c r="J275" s="101">
        <v>1661</v>
      </c>
      <c r="K275" s="98" t="s">
        <v>152379</v>
      </c>
      <c r="L275" s="98" t="s">
        <v>152380</v>
      </c>
      <c r="M275" s="98" t="s">
        <v>152381</v>
      </c>
      <c r="N275" s="98" t="s">
        <v>152382</v>
      </c>
      <c r="O275" s="101">
        <v>50</v>
      </c>
      <c r="P275" s="101">
        <v>10</v>
      </c>
      <c r="Q275" s="101">
        <v>0</v>
      </c>
      <c r="R275" s="101">
        <v>1750</v>
      </c>
    </row>
    <row r="276">
      <c r="L276" s="98" t="s">
        <v>152383</v>
      </c>
      <c r="M276" s="98" t="s">
        <v>152384</v>
      </c>
      <c r="N276" s="98" t="s">
        <v>152385</v>
      </c>
      <c r="O276" s="101">
        <v>50</v>
      </c>
      <c r="P276" s="101">
        <v>50</v>
      </c>
    </row>
    <row r="277">
      <c r="L277" s="98" t="s">
        <v>152386</v>
      </c>
      <c r="M277" s="98" t="s">
        <v>152387</v>
      </c>
      <c r="N277" s="98" t="s">
        <v>152388</v>
      </c>
      <c r="O277" s="101">
        <v>10</v>
      </c>
      <c r="P277" s="101">
        <v>50</v>
      </c>
    </row>
    <row r="278">
      <c r="L278" s="98" t="s">
        <v>152389</v>
      </c>
      <c r="M278" s="98" t="s">
        <v>152390</v>
      </c>
      <c r="N278" s="98" t="s">
        <v>152391</v>
      </c>
      <c r="O278" s="101">
        <v>1540</v>
      </c>
      <c r="P278" s="101">
        <v>1540</v>
      </c>
    </row>
    <row r="279">
      <c r="L279" s="98" t="s">
        <v>152392</v>
      </c>
      <c r="M279" s="98" t="s">
        <v>152393</v>
      </c>
      <c r="N279" s="98" t="s">
        <v>152394</v>
      </c>
      <c r="O279" s="101">
        <v>-25</v>
      </c>
      <c r="P279" s="101">
        <v>0</v>
      </c>
    </row>
    <row r="280">
      <c r="L280" s="98" t="s">
        <v>152395</v>
      </c>
      <c r="M280" s="98" t="s">
        <v>152396</v>
      </c>
      <c r="N280" s="98" t="s">
        <v>152397</v>
      </c>
      <c r="O280" s="101">
        <v>25</v>
      </c>
      <c r="P280" s="101">
        <v>0</v>
      </c>
    </row>
    <row r="281">
      <c r="K281" s="96" t="s">
        <v>152398</v>
      </c>
      <c r="O281" s="85">
        <f>SUM(O275:O280)</f>
      </c>
      <c r="P281" s="85">
        <f>SUM(P275:P280)</f>
      </c>
    </row>
    <row r="282">
      <c r="A282" s="98" t="s">
        <v>152399</v>
      </c>
      <c r="B282" s="98" t="s">
        <v>152400</v>
      </c>
      <c r="C282" s="100">
        <v>1000</v>
      </c>
      <c r="D282" s="98" t="s">
        <v>152401</v>
      </c>
      <c r="E282" s="98" t="s">
        <v>152402</v>
      </c>
      <c r="F282" s="104">
        <v>45376</v>
      </c>
      <c r="G282" s="104">
        <v>45376</v>
      </c>
      <c r="H282" s="104">
        <v>45808</v>
      </c>
      <c r="I282" s="104">
        <v>45808</v>
      </c>
      <c r="J282" s="101">
        <v>1435</v>
      </c>
      <c r="K282" s="98" t="s">
        <v>152403</v>
      </c>
      <c r="L282" s="98" t="s">
        <v>152404</v>
      </c>
      <c r="M282" s="98" t="s">
        <v>152405</v>
      </c>
      <c r="N282" s="98" t="s">
        <v>152406</v>
      </c>
      <c r="O282" s="101">
        <v>10</v>
      </c>
      <c r="P282" s="101">
        <v>50</v>
      </c>
      <c r="Q282" s="101">
        <v>1608.5999999999999</v>
      </c>
      <c r="R282" s="101">
        <v>450</v>
      </c>
    </row>
    <row r="283">
      <c r="L283" s="98" t="s">
        <v>152407</v>
      </c>
      <c r="M283" s="98" t="s">
        <v>152408</v>
      </c>
      <c r="N283" s="98" t="s">
        <v>152409</v>
      </c>
      <c r="O283" s="101">
        <v>50</v>
      </c>
      <c r="P283" s="101">
        <v>10</v>
      </c>
    </row>
    <row r="284">
      <c r="L284" s="98" t="s">
        <v>152410</v>
      </c>
      <c r="M284" s="98" t="s">
        <v>152411</v>
      </c>
      <c r="N284" s="98" t="s">
        <v>152412</v>
      </c>
      <c r="O284" s="101">
        <v>50</v>
      </c>
      <c r="P284" s="101">
        <v>50</v>
      </c>
    </row>
    <row r="285">
      <c r="L285" s="98" t="s">
        <v>152413</v>
      </c>
      <c r="M285" s="98" t="s">
        <v>152414</v>
      </c>
      <c r="N285" s="98" t="s">
        <v>152415</v>
      </c>
      <c r="O285" s="101">
        <v>5</v>
      </c>
      <c r="P285" s="101">
        <v>5</v>
      </c>
    </row>
    <row r="286">
      <c r="L286" s="98" t="s">
        <v>152416</v>
      </c>
      <c r="M286" s="98" t="s">
        <v>152417</v>
      </c>
      <c r="N286" s="98" t="s">
        <v>152418</v>
      </c>
      <c r="O286" s="101">
        <v>1300</v>
      </c>
      <c r="P286" s="101">
        <v>1300</v>
      </c>
    </row>
    <row r="287">
      <c r="L287" s="98" t="s">
        <v>152419</v>
      </c>
      <c r="M287" s="98" t="s">
        <v>152420</v>
      </c>
      <c r="N287" s="98" t="s">
        <v>152421</v>
      </c>
      <c r="O287" s="101">
        <v>-42</v>
      </c>
      <c r="P287" s="101">
        <v>-42</v>
      </c>
    </row>
    <row r="288">
      <c r="L288" s="98" t="s">
        <v>152422</v>
      </c>
      <c r="M288" s="98" t="s">
        <v>152423</v>
      </c>
      <c r="N288" s="98" t="s">
        <v>152424</v>
      </c>
      <c r="O288" s="101">
        <v>141.5</v>
      </c>
      <c r="P288" s="101">
        <v>0</v>
      </c>
    </row>
    <row r="289">
      <c r="L289" s="98" t="s">
        <v>152425</v>
      </c>
      <c r="M289" s="98" t="s">
        <v>152426</v>
      </c>
      <c r="N289" s="98" t="s">
        <v>152427</v>
      </c>
      <c r="O289" s="101">
        <v>10</v>
      </c>
      <c r="P289" s="101">
        <v>10</v>
      </c>
    </row>
    <row r="290">
      <c r="L290" s="98" t="s">
        <v>152428</v>
      </c>
      <c r="M290" s="98" t="s">
        <v>152429</v>
      </c>
      <c r="N290" s="98" t="s">
        <v>152430</v>
      </c>
      <c r="O290" s="101">
        <v>25</v>
      </c>
      <c r="P290" s="101">
        <v>0</v>
      </c>
    </row>
    <row r="291">
      <c r="K291" s="96" t="s">
        <v>152431</v>
      </c>
      <c r="O291" s="85">
        <f>SUM(O282:O290)</f>
      </c>
      <c r="P291" s="85">
        <f>SUM(P282:P290)</f>
      </c>
    </row>
    <row r="292">
      <c r="A292" s="98" t="s">
        <v>152432</v>
      </c>
      <c r="B292" s="98" t="s">
        <v>152433</v>
      </c>
      <c r="C292" s="100">
        <v>1000</v>
      </c>
      <c r="D292" s="98" t="s">
        <v>152434</v>
      </c>
      <c r="E292" s="98" t="s">
        <v>152435</v>
      </c>
      <c r="F292" s="104">
        <v>45486</v>
      </c>
      <c r="G292" s="104">
        <v>45486</v>
      </c>
      <c r="H292" s="104">
        <v>45869</v>
      </c>
      <c r="J292" s="101">
        <v>1345</v>
      </c>
      <c r="K292" s="98" t="s">
        <v>152436</v>
      </c>
      <c r="L292" s="98" t="s">
        <v>152437</v>
      </c>
      <c r="M292" s="98" t="s">
        <v>152438</v>
      </c>
      <c r="N292" s="98" t="s">
        <v>152439</v>
      </c>
      <c r="O292" s="101">
        <v>50</v>
      </c>
      <c r="P292" s="101">
        <v>55</v>
      </c>
      <c r="Q292" s="101">
        <v>0</v>
      </c>
      <c r="R292" s="101">
        <v>250</v>
      </c>
    </row>
    <row r="293">
      <c r="L293" s="98" t="s">
        <v>152440</v>
      </c>
      <c r="M293" s="98" t="s">
        <v>152441</v>
      </c>
      <c r="N293" s="98" t="s">
        <v>152442</v>
      </c>
      <c r="O293" s="101">
        <v>5</v>
      </c>
      <c r="P293" s="101">
        <v>0</v>
      </c>
    </row>
    <row r="294">
      <c r="L294" s="98" t="s">
        <v>152443</v>
      </c>
      <c r="M294" s="98" t="s">
        <v>152444</v>
      </c>
      <c r="N294" s="98" t="s">
        <v>152445</v>
      </c>
      <c r="O294" s="101">
        <v>1290</v>
      </c>
      <c r="P294" s="101">
        <v>1290</v>
      </c>
    </row>
    <row r="295">
      <c r="K295" s="96" t="s">
        <v>152446</v>
      </c>
      <c r="O295" s="85">
        <f>SUM(O292:O294)</f>
      </c>
      <c r="P295" s="85">
        <f>SUM(P292:P294)</f>
      </c>
    </row>
    <row r="296">
      <c r="A296" s="98" t="s">
        <v>152447</v>
      </c>
      <c r="B296" s="98" t="s">
        <v>152448</v>
      </c>
      <c r="C296" s="100">
        <v>1000</v>
      </c>
      <c r="D296" s="98" t="s">
        <v>152449</v>
      </c>
      <c r="E296" s="98" t="s">
        <v>152450</v>
      </c>
      <c r="F296" s="104">
        <v>44495</v>
      </c>
      <c r="G296" s="104">
        <v>45474</v>
      </c>
      <c r="H296" s="104">
        <v>45838</v>
      </c>
      <c r="J296" s="101">
        <v>1280</v>
      </c>
      <c r="K296" s="98" t="s">
        <v>152451</v>
      </c>
      <c r="L296" s="98" t="s">
        <v>152452</v>
      </c>
      <c r="M296" s="98" t="s">
        <v>152453</v>
      </c>
      <c r="N296" s="98" t="s">
        <v>152454</v>
      </c>
      <c r="O296" s="101">
        <v>50</v>
      </c>
      <c r="P296" s="101">
        <v>50</v>
      </c>
      <c r="Q296" s="101">
        <v>0</v>
      </c>
      <c r="R296" s="101">
        <v>750</v>
      </c>
    </row>
    <row r="297">
      <c r="L297" s="98" t="s">
        <v>152455</v>
      </c>
      <c r="M297" s="98" t="s">
        <v>152456</v>
      </c>
      <c r="N297" s="98" t="s">
        <v>152457</v>
      </c>
      <c r="O297" s="101">
        <v>5</v>
      </c>
      <c r="P297" s="101">
        <v>50</v>
      </c>
    </row>
    <row r="298">
      <c r="L298" s="98" t="s">
        <v>152458</v>
      </c>
      <c r="M298" s="98" t="s">
        <v>152459</v>
      </c>
      <c r="N298" s="98" t="s">
        <v>152460</v>
      </c>
      <c r="O298" s="101">
        <v>10</v>
      </c>
      <c r="P298" s="101">
        <v>15</v>
      </c>
    </row>
    <row r="299">
      <c r="L299" s="98" t="s">
        <v>152461</v>
      </c>
      <c r="M299" s="98" t="s">
        <v>152462</v>
      </c>
      <c r="N299" s="98" t="s">
        <v>152463</v>
      </c>
      <c r="O299" s="101">
        <v>50</v>
      </c>
      <c r="P299" s="101">
        <v>0</v>
      </c>
    </row>
    <row r="300">
      <c r="L300" s="98" t="s">
        <v>152464</v>
      </c>
      <c r="M300" s="98" t="s">
        <v>152465</v>
      </c>
      <c r="N300" s="98" t="s">
        <v>152466</v>
      </c>
      <c r="O300" s="101">
        <v>1355</v>
      </c>
      <c r="P300" s="101">
        <v>1355</v>
      </c>
    </row>
    <row r="301">
      <c r="K301" s="96" t="s">
        <v>152467</v>
      </c>
      <c r="O301" s="85">
        <f>SUM(O296:O300)</f>
      </c>
      <c r="P301" s="85">
        <f>SUM(P296:P300)</f>
      </c>
    </row>
    <row r="302">
      <c r="A302" s="98" t="s">
        <v>152468</v>
      </c>
      <c r="B302" s="98" t="s">
        <v>152469</v>
      </c>
      <c r="C302" s="100">
        <v>1000</v>
      </c>
      <c r="D302" s="98" t="s">
        <v>152470</v>
      </c>
      <c r="E302" s="98" t="s">
        <v>152471</v>
      </c>
      <c r="F302" s="104">
        <v>45499</v>
      </c>
      <c r="G302" s="104">
        <v>45499</v>
      </c>
      <c r="H302" s="104">
        <v>45961</v>
      </c>
      <c r="J302" s="101">
        <v>1369</v>
      </c>
      <c r="K302" s="98" t="s">
        <v>152472</v>
      </c>
      <c r="L302" s="98" t="s">
        <v>152473</v>
      </c>
      <c r="M302" s="98" t="s">
        <v>152474</v>
      </c>
      <c r="N302" s="98" t="s">
        <v>152475</v>
      </c>
      <c r="O302" s="101">
        <v>50</v>
      </c>
      <c r="P302" s="101">
        <v>10</v>
      </c>
      <c r="Q302" s="101">
        <v>0</v>
      </c>
      <c r="R302" s="101">
        <v>500</v>
      </c>
    </row>
    <row r="303">
      <c r="L303" s="98" t="s">
        <v>152476</v>
      </c>
      <c r="M303" s="98" t="s">
        <v>152477</v>
      </c>
      <c r="N303" s="98" t="s">
        <v>152478</v>
      </c>
      <c r="O303" s="101">
        <v>5</v>
      </c>
      <c r="P303" s="101">
        <v>0</v>
      </c>
    </row>
    <row r="304">
      <c r="L304" s="98" t="s">
        <v>152479</v>
      </c>
      <c r="M304" s="98" t="s">
        <v>152480</v>
      </c>
      <c r="N304" s="98" t="s">
        <v>152481</v>
      </c>
      <c r="O304" s="101">
        <v>50</v>
      </c>
      <c r="P304" s="101">
        <v>105</v>
      </c>
    </row>
    <row r="305">
      <c r="L305" s="98" t="s">
        <v>152482</v>
      </c>
      <c r="M305" s="98" t="s">
        <v>152483</v>
      </c>
      <c r="N305" s="98" t="s">
        <v>152484</v>
      </c>
      <c r="O305" s="101">
        <v>10</v>
      </c>
      <c r="P305" s="101">
        <v>0</v>
      </c>
    </row>
    <row r="306">
      <c r="L306" s="98" t="s">
        <v>152485</v>
      </c>
      <c r="M306" s="98" t="s">
        <v>152486</v>
      </c>
      <c r="N306" s="98" t="s">
        <v>152487</v>
      </c>
      <c r="O306" s="101">
        <v>1270</v>
      </c>
      <c r="P306" s="101">
        <v>1270</v>
      </c>
    </row>
    <row r="307">
      <c r="L307" s="98" t="s">
        <v>152488</v>
      </c>
      <c r="M307" s="98" t="s">
        <v>152489</v>
      </c>
      <c r="N307" s="98" t="s">
        <v>152490</v>
      </c>
      <c r="O307" s="101">
        <v>10</v>
      </c>
      <c r="P307" s="101">
        <v>10</v>
      </c>
    </row>
    <row r="308">
      <c r="K308" s="96" t="s">
        <v>152491</v>
      </c>
      <c r="O308" s="85">
        <f>SUM(O302:O307)</f>
      </c>
      <c r="P308" s="85">
        <f>SUM(P302:P307)</f>
      </c>
    </row>
    <row r="309">
      <c r="A309" s="98" t="s">
        <v>152492</v>
      </c>
      <c r="B309" s="98" t="s">
        <v>152493</v>
      </c>
      <c r="C309" s="100">
        <v>930</v>
      </c>
      <c r="D309" s="98" t="s">
        <v>152494</v>
      </c>
      <c r="E309" s="98" t="s">
        <v>152495</v>
      </c>
      <c r="F309" s="104">
        <v>45674</v>
      </c>
      <c r="G309" s="104">
        <v>45674</v>
      </c>
      <c r="H309" s="104">
        <v>46128</v>
      </c>
      <c r="J309" s="101">
        <v>1240</v>
      </c>
      <c r="K309" s="98" t="s">
        <v>152496</v>
      </c>
      <c r="L309" s="98" t="s">
        <v>152497</v>
      </c>
      <c r="M309" s="98" t="s">
        <v>152498</v>
      </c>
      <c r="N309" s="98" t="s">
        <v>152499</v>
      </c>
      <c r="O309" s="101">
        <v>50</v>
      </c>
      <c r="P309" s="101">
        <v>5</v>
      </c>
      <c r="Q309" s="101">
        <v>0</v>
      </c>
      <c r="R309" s="101">
        <v>500</v>
      </c>
    </row>
    <row r="310">
      <c r="L310" s="98" t="s">
        <v>152500</v>
      </c>
      <c r="M310" s="98" t="s">
        <v>152501</v>
      </c>
      <c r="N310" s="98" t="s">
        <v>152502</v>
      </c>
      <c r="O310" s="101">
        <v>25</v>
      </c>
      <c r="P310" s="101">
        <v>85</v>
      </c>
    </row>
    <row r="311">
      <c r="L311" s="98" t="s">
        <v>152503</v>
      </c>
      <c r="M311" s="98" t="s">
        <v>152504</v>
      </c>
      <c r="N311" s="98" t="s">
        <v>152505</v>
      </c>
      <c r="O311" s="101">
        <v>10</v>
      </c>
      <c r="P311" s="101">
        <v>0</v>
      </c>
    </row>
    <row r="312">
      <c r="L312" s="98" t="s">
        <v>152506</v>
      </c>
      <c r="M312" s="98" t="s">
        <v>152507</v>
      </c>
      <c r="N312" s="98" t="s">
        <v>152508</v>
      </c>
      <c r="O312" s="101">
        <v>5</v>
      </c>
      <c r="P312" s="101">
        <v>0</v>
      </c>
    </row>
    <row r="313">
      <c r="L313" s="98" t="s">
        <v>152509</v>
      </c>
      <c r="M313" s="98" t="s">
        <v>152510</v>
      </c>
      <c r="N313" s="98" t="s">
        <v>152511</v>
      </c>
      <c r="O313" s="101">
        <v>50</v>
      </c>
      <c r="P313" s="101">
        <v>50</v>
      </c>
    </row>
    <row r="314">
      <c r="L314" s="98" t="s">
        <v>152512</v>
      </c>
      <c r="M314" s="98" t="s">
        <v>152513</v>
      </c>
      <c r="N314" s="98" t="s">
        <v>152514</v>
      </c>
      <c r="O314" s="101">
        <v>1121</v>
      </c>
      <c r="P314" s="101">
        <v>1121</v>
      </c>
    </row>
    <row r="315">
      <c r="L315" s="98" t="s">
        <v>152515</v>
      </c>
      <c r="M315" s="98" t="s">
        <v>152516</v>
      </c>
      <c r="N315" s="98" t="s">
        <v>152517</v>
      </c>
      <c r="O315" s="101">
        <v>209.58000000000001</v>
      </c>
      <c r="P315" s="101">
        <v>0</v>
      </c>
    </row>
    <row r="316">
      <c r="L316" s="98" t="s">
        <v>152518</v>
      </c>
      <c r="M316" s="98" t="s">
        <v>152519</v>
      </c>
      <c r="N316" s="98" t="s">
        <v>152520</v>
      </c>
      <c r="O316" s="101">
        <v>25</v>
      </c>
      <c r="P316" s="101">
        <v>0</v>
      </c>
    </row>
    <row r="317">
      <c r="L317" s="98" t="s">
        <v>152521</v>
      </c>
      <c r="M317" s="98" t="s">
        <v>152522</v>
      </c>
      <c r="N317" s="98" t="s">
        <v>152523</v>
      </c>
      <c r="O317" s="101">
        <v>10</v>
      </c>
      <c r="P317" s="101">
        <v>10</v>
      </c>
    </row>
    <row r="318">
      <c r="K318" s="96" t="s">
        <v>152524</v>
      </c>
      <c r="O318" s="85">
        <f>SUM(O309:O317)</f>
      </c>
      <c r="P318" s="85">
        <f>SUM(P309:P317)</f>
      </c>
    </row>
    <row r="319">
      <c r="A319" s="98" t="s">
        <v>152525</v>
      </c>
      <c r="B319" s="98" t="s">
        <v>152526</v>
      </c>
      <c r="C319" s="100">
        <v>930</v>
      </c>
      <c r="D319" s="98" t="s">
        <v>152527</v>
      </c>
      <c r="E319" s="98" t="s">
        <v>152528</v>
      </c>
      <c r="J319" s="101">
        <v>1338</v>
      </c>
      <c r="K319" s="98" t="s">
        <v>152529</v>
      </c>
      <c r="L319" s="98" t="s">
        <v>152529</v>
      </c>
      <c r="O319" s="101">
        <v>0</v>
      </c>
      <c r="P319" s="101">
        <v>0</v>
      </c>
    </row>
    <row r="320">
      <c r="K320" s="96" t="s">
        <v>152530</v>
      </c>
      <c r="O320" s="85">
        <f>SUM(O319:O319)</f>
      </c>
      <c r="P320" s="85">
        <f>SUM(P319:P319)</f>
      </c>
    </row>
    <row r="321">
      <c r="A321" s="98" t="s">
        <v>152531</v>
      </c>
      <c r="B321" s="98" t="s">
        <v>152532</v>
      </c>
      <c r="C321" s="100">
        <v>930</v>
      </c>
      <c r="D321" s="98" t="s">
        <v>152533</v>
      </c>
      <c r="E321" s="98" t="s">
        <v>152534</v>
      </c>
      <c r="F321" s="104">
        <v>45049</v>
      </c>
      <c r="G321" s="104">
        <v>45474</v>
      </c>
      <c r="H321" s="104">
        <v>45838</v>
      </c>
      <c r="J321" s="101">
        <v>1631</v>
      </c>
      <c r="K321" s="98" t="s">
        <v>152535</v>
      </c>
      <c r="L321" s="98" t="s">
        <v>152536</v>
      </c>
      <c r="M321" s="98" t="s">
        <v>152537</v>
      </c>
      <c r="N321" s="98" t="s">
        <v>152538</v>
      </c>
      <c r="O321" s="101">
        <v>50</v>
      </c>
      <c r="P321" s="101">
        <v>50</v>
      </c>
      <c r="Q321" s="101">
        <v>1924.6500000000001</v>
      </c>
      <c r="R321" s="101">
        <v>1631</v>
      </c>
    </row>
    <row r="322">
      <c r="L322" s="98" t="s">
        <v>152539</v>
      </c>
      <c r="M322" s="98" t="s">
        <v>152540</v>
      </c>
      <c r="N322" s="98" t="s">
        <v>152541</v>
      </c>
      <c r="O322" s="101">
        <v>5</v>
      </c>
      <c r="P322" s="101">
        <v>25</v>
      </c>
    </row>
    <row r="323">
      <c r="L323" s="98" t="s">
        <v>152542</v>
      </c>
      <c r="M323" s="98" t="s">
        <v>152543</v>
      </c>
      <c r="N323" s="98" t="s">
        <v>152544</v>
      </c>
      <c r="O323" s="101">
        <v>25</v>
      </c>
      <c r="P323" s="101">
        <v>5</v>
      </c>
    </row>
    <row r="324">
      <c r="L324" s="98" t="s">
        <v>152545</v>
      </c>
      <c r="M324" s="98" t="s">
        <v>152546</v>
      </c>
      <c r="N324" s="98" t="s">
        <v>152547</v>
      </c>
      <c r="O324" s="101">
        <v>1551</v>
      </c>
      <c r="P324" s="101">
        <v>1551</v>
      </c>
    </row>
    <row r="325">
      <c r="L325" s="98" t="s">
        <v>152548</v>
      </c>
      <c r="M325" s="98" t="s">
        <v>152549</v>
      </c>
      <c r="N325" s="98" t="s">
        <v>152550</v>
      </c>
      <c r="O325" s="101">
        <v>50</v>
      </c>
      <c r="P325" s="101">
        <v>0</v>
      </c>
    </row>
    <row r="326">
      <c r="L326" s="98" t="s">
        <v>152551</v>
      </c>
      <c r="M326" s="98" t="s">
        <v>152552</v>
      </c>
      <c r="N326" s="98" t="s">
        <v>152553</v>
      </c>
      <c r="O326" s="101">
        <v>163.09999999999999</v>
      </c>
      <c r="P326" s="101">
        <v>0</v>
      </c>
    </row>
    <row r="327">
      <c r="K327" s="96" t="s">
        <v>152554</v>
      </c>
      <c r="O327" s="85">
        <f>SUM(O321:O326)</f>
      </c>
      <c r="P327" s="85">
        <f>SUM(P321:P326)</f>
      </c>
    </row>
    <row r="328">
      <c r="A328" s="98" t="s">
        <v>152555</v>
      </c>
      <c r="B328" s="98" t="s">
        <v>152556</v>
      </c>
      <c r="C328" s="100">
        <v>930</v>
      </c>
      <c r="D328" s="98" t="s">
        <v>152557</v>
      </c>
      <c r="E328" s="98" t="s">
        <v>152558</v>
      </c>
      <c r="F328" s="104">
        <v>44821</v>
      </c>
      <c r="G328" s="104">
        <v>45536</v>
      </c>
      <c r="H328" s="104">
        <v>45900</v>
      </c>
      <c r="J328" s="101">
        <v>1595</v>
      </c>
      <c r="K328" s="98" t="s">
        <v>152559</v>
      </c>
      <c r="L328" s="98" t="s">
        <v>152560</v>
      </c>
      <c r="M328" s="98" t="s">
        <v>152561</v>
      </c>
      <c r="N328" s="98" t="s">
        <v>152562</v>
      </c>
      <c r="O328" s="101">
        <v>5</v>
      </c>
      <c r="P328" s="101">
        <v>25</v>
      </c>
      <c r="Q328" s="101">
        <v>0</v>
      </c>
      <c r="R328" s="101">
        <v>1585</v>
      </c>
    </row>
    <row r="329">
      <c r="L329" s="98" t="s">
        <v>152563</v>
      </c>
      <c r="M329" s="98" t="s">
        <v>152564</v>
      </c>
      <c r="N329" s="98" t="s">
        <v>152565</v>
      </c>
      <c r="O329" s="101">
        <v>10</v>
      </c>
      <c r="P329" s="101">
        <v>10</v>
      </c>
    </row>
    <row r="330">
      <c r="L330" s="98" t="s">
        <v>152566</v>
      </c>
      <c r="M330" s="98" t="s">
        <v>152567</v>
      </c>
      <c r="N330" s="98" t="s">
        <v>152568</v>
      </c>
      <c r="O330" s="101">
        <v>50</v>
      </c>
      <c r="P330" s="101">
        <v>50</v>
      </c>
    </row>
    <row r="331">
      <c r="L331" s="98" t="s">
        <v>152569</v>
      </c>
      <c r="M331" s="98" t="s">
        <v>152570</v>
      </c>
      <c r="N331" s="98" t="s">
        <v>152571</v>
      </c>
      <c r="O331" s="101">
        <v>25</v>
      </c>
      <c r="P331" s="101">
        <v>0</v>
      </c>
    </row>
    <row r="332">
      <c r="L332" s="98" t="s">
        <v>152572</v>
      </c>
      <c r="M332" s="98" t="s">
        <v>152573</v>
      </c>
      <c r="N332" s="98" t="s">
        <v>152574</v>
      </c>
      <c r="O332" s="101">
        <v>50</v>
      </c>
      <c r="P332" s="101">
        <v>55</v>
      </c>
    </row>
    <row r="333">
      <c r="L333" s="98" t="s">
        <v>152575</v>
      </c>
      <c r="M333" s="98" t="s">
        <v>152576</v>
      </c>
      <c r="N333" s="98" t="s">
        <v>152577</v>
      </c>
      <c r="O333" s="101">
        <v>1465</v>
      </c>
      <c r="P333" s="101">
        <v>1465</v>
      </c>
    </row>
    <row r="334">
      <c r="K334" s="96" t="s">
        <v>152578</v>
      </c>
      <c r="O334" s="85">
        <f>SUM(O328:O333)</f>
      </c>
      <c r="P334" s="85">
        <f>SUM(P328:P333)</f>
      </c>
    </row>
    <row r="335">
      <c r="A335" s="98" t="s">
        <v>152579</v>
      </c>
      <c r="B335" s="98" t="s">
        <v>152580</v>
      </c>
      <c r="C335" s="100">
        <v>930</v>
      </c>
      <c r="D335" s="98" t="s">
        <v>152581</v>
      </c>
      <c r="E335" s="98" t="s">
        <v>152582</v>
      </c>
      <c r="J335" s="101">
        <v>1257</v>
      </c>
      <c r="K335" s="98" t="s">
        <v>152583</v>
      </c>
      <c r="L335" s="98" t="s">
        <v>152583</v>
      </c>
      <c r="O335" s="101">
        <v>0</v>
      </c>
      <c r="P335" s="101">
        <v>0</v>
      </c>
      <c r="R335" s="101">
        <v>0</v>
      </c>
    </row>
    <row r="336">
      <c r="K336" s="96" t="s">
        <v>152584</v>
      </c>
      <c r="O336" s="85">
        <f>SUM(O335:O335)</f>
      </c>
      <c r="P336" s="85">
        <f>SUM(P335:P335)</f>
      </c>
    </row>
    <row r="337">
      <c r="A337" s="98" t="s">
        <v>152585</v>
      </c>
      <c r="B337" s="98" t="s">
        <v>152586</v>
      </c>
      <c r="C337" s="100">
        <v>930</v>
      </c>
      <c r="D337" s="98" t="s">
        <v>152587</v>
      </c>
      <c r="E337" s="98" t="s">
        <v>152588</v>
      </c>
      <c r="J337" s="101">
        <v>1257</v>
      </c>
      <c r="K337" s="98" t="s">
        <v>152589</v>
      </c>
      <c r="L337" s="98" t="s">
        <v>152589</v>
      </c>
      <c r="O337" s="101">
        <v>0</v>
      </c>
      <c r="P337" s="101">
        <v>0</v>
      </c>
      <c r="R337" s="101">
        <v>0</v>
      </c>
    </row>
    <row r="338">
      <c r="K338" s="96" t="s">
        <v>152590</v>
      </c>
      <c r="O338" s="85">
        <f>SUM(O337:O337)</f>
      </c>
      <c r="P338" s="85">
        <f>SUM(P337:P337)</f>
      </c>
    </row>
    <row r="339">
      <c r="A339" s="98" t="s">
        <v>152591</v>
      </c>
      <c r="B339" s="98" t="s">
        <v>152592</v>
      </c>
      <c r="C339" s="100">
        <v>930</v>
      </c>
      <c r="D339" s="98" t="s">
        <v>152593</v>
      </c>
      <c r="E339" s="98" t="s">
        <v>152594</v>
      </c>
      <c r="F339" s="104">
        <v>45717</v>
      </c>
      <c r="G339" s="104">
        <v>45717</v>
      </c>
      <c r="H339" s="104">
        <v>46173</v>
      </c>
      <c r="J339" s="101">
        <v>1227</v>
      </c>
      <c r="K339" s="98" t="s">
        <v>152595</v>
      </c>
      <c r="L339" s="98" t="s">
        <v>152596</v>
      </c>
      <c r="M339" s="98" t="s">
        <v>152597</v>
      </c>
      <c r="N339" s="98" t="s">
        <v>152598</v>
      </c>
      <c r="O339" s="101">
        <v>25</v>
      </c>
      <c r="P339" s="101">
        <v>35</v>
      </c>
      <c r="Q339" s="101">
        <v>0</v>
      </c>
      <c r="R339" s="101">
        <v>250</v>
      </c>
    </row>
    <row r="340">
      <c r="L340" s="98" t="s">
        <v>152599</v>
      </c>
      <c r="M340" s="98" t="s">
        <v>152600</v>
      </c>
      <c r="N340" s="98" t="s">
        <v>152601</v>
      </c>
      <c r="O340" s="101">
        <v>10</v>
      </c>
      <c r="P340" s="101">
        <v>50</v>
      </c>
    </row>
    <row r="341">
      <c r="L341" s="98" t="s">
        <v>152602</v>
      </c>
      <c r="M341" s="98" t="s">
        <v>152603</v>
      </c>
      <c r="N341" s="98" t="s">
        <v>152604</v>
      </c>
      <c r="O341" s="101">
        <v>50</v>
      </c>
      <c r="P341" s="101">
        <v>55</v>
      </c>
    </row>
    <row r="342">
      <c r="L342" s="98" t="s">
        <v>152605</v>
      </c>
      <c r="M342" s="98" t="s">
        <v>152606</v>
      </c>
      <c r="N342" s="98" t="s">
        <v>152607</v>
      </c>
      <c r="O342" s="101">
        <v>5</v>
      </c>
      <c r="P342" s="101">
        <v>0</v>
      </c>
    </row>
    <row r="343">
      <c r="L343" s="98" t="s">
        <v>152608</v>
      </c>
      <c r="M343" s="98" t="s">
        <v>152609</v>
      </c>
      <c r="N343" s="98" t="s">
        <v>152610</v>
      </c>
      <c r="O343" s="101">
        <v>50</v>
      </c>
      <c r="P343" s="101">
        <v>0</v>
      </c>
    </row>
    <row r="344">
      <c r="L344" s="98" t="s">
        <v>152611</v>
      </c>
      <c r="M344" s="98" t="s">
        <v>152612</v>
      </c>
      <c r="N344" s="98" t="s">
        <v>152613</v>
      </c>
      <c r="O344" s="101">
        <v>1087</v>
      </c>
      <c r="P344" s="101">
        <v>1087</v>
      </c>
    </row>
    <row r="345">
      <c r="L345" s="98" t="s">
        <v>152614</v>
      </c>
      <c r="M345" s="98" t="s">
        <v>152615</v>
      </c>
      <c r="N345" s="98" t="s">
        <v>152616</v>
      </c>
      <c r="O345" s="101">
        <v>-1227</v>
      </c>
      <c r="P345" s="101">
        <v>0</v>
      </c>
    </row>
    <row r="346">
      <c r="K346" s="96" t="s">
        <v>152617</v>
      </c>
      <c r="O346" s="85">
        <f>SUM(O339:O345)</f>
      </c>
      <c r="P346" s="85">
        <f>SUM(P339:P345)</f>
      </c>
    </row>
    <row r="347">
      <c r="A347" s="98" t="s">
        <v>152618</v>
      </c>
      <c r="B347" s="98" t="s">
        <v>152619</v>
      </c>
      <c r="C347" s="100">
        <v>930</v>
      </c>
      <c r="D347" s="98" t="s">
        <v>152620</v>
      </c>
      <c r="E347" s="98" t="s">
        <v>152621</v>
      </c>
      <c r="F347" s="104">
        <v>44582</v>
      </c>
      <c r="G347" s="104">
        <v>45413</v>
      </c>
      <c r="H347" s="104">
        <v>45777</v>
      </c>
      <c r="J347" s="101">
        <v>1331</v>
      </c>
      <c r="K347" s="98" t="s">
        <v>152622</v>
      </c>
      <c r="L347" s="98" t="s">
        <v>152623</v>
      </c>
      <c r="M347" s="98" t="s">
        <v>152624</v>
      </c>
      <c r="N347" s="98" t="s">
        <v>152625</v>
      </c>
      <c r="O347" s="101">
        <v>50</v>
      </c>
      <c r="P347" s="101">
        <v>60</v>
      </c>
      <c r="Q347" s="101">
        <v>0</v>
      </c>
      <c r="R347" s="101">
        <v>750</v>
      </c>
    </row>
    <row r="348">
      <c r="L348" s="98" t="s">
        <v>152626</v>
      </c>
      <c r="M348" s="98" t="s">
        <v>152627</v>
      </c>
      <c r="N348" s="98" t="s">
        <v>152628</v>
      </c>
      <c r="O348" s="101">
        <v>25</v>
      </c>
      <c r="P348" s="101">
        <v>50</v>
      </c>
    </row>
    <row r="349">
      <c r="L349" s="98" t="s">
        <v>152629</v>
      </c>
      <c r="M349" s="98" t="s">
        <v>152630</v>
      </c>
      <c r="N349" s="98" t="s">
        <v>152631</v>
      </c>
      <c r="O349" s="101">
        <v>50</v>
      </c>
      <c r="P349" s="101">
        <v>0</v>
      </c>
    </row>
    <row r="350">
      <c r="L350" s="98" t="s">
        <v>152632</v>
      </c>
      <c r="M350" s="98" t="s">
        <v>152633</v>
      </c>
      <c r="N350" s="98" t="s">
        <v>152634</v>
      </c>
      <c r="O350" s="101">
        <v>10</v>
      </c>
      <c r="P350" s="101">
        <v>0</v>
      </c>
    </row>
    <row r="351">
      <c r="L351" s="98" t="s">
        <v>152635</v>
      </c>
      <c r="M351" s="98" t="s">
        <v>152636</v>
      </c>
      <c r="N351" s="98" t="s">
        <v>152637</v>
      </c>
      <c r="O351" s="101">
        <v>5</v>
      </c>
      <c r="P351" s="101">
        <v>30</v>
      </c>
    </row>
    <row r="352">
      <c r="L352" s="98" t="s">
        <v>152638</v>
      </c>
      <c r="M352" s="98" t="s">
        <v>152639</v>
      </c>
      <c r="N352" s="98" t="s">
        <v>152640</v>
      </c>
      <c r="O352" s="101">
        <v>1335</v>
      </c>
      <c r="P352" s="101">
        <v>1335</v>
      </c>
    </row>
    <row r="353">
      <c r="L353" s="98" t="s">
        <v>152641</v>
      </c>
      <c r="M353" s="98" t="s">
        <v>152642</v>
      </c>
      <c r="N353" s="98" t="s">
        <v>152643</v>
      </c>
      <c r="O353" s="101">
        <v>20</v>
      </c>
      <c r="P353" s="101">
        <v>20</v>
      </c>
    </row>
    <row r="354">
      <c r="K354" s="96" t="s">
        <v>152644</v>
      </c>
      <c r="O354" s="85">
        <f>SUM(O347:O353)</f>
      </c>
      <c r="P354" s="85">
        <f>SUM(P347:P353)</f>
      </c>
    </row>
    <row r="355">
      <c r="A355" s="98" t="s">
        <v>152645</v>
      </c>
      <c r="B355" s="98" t="s">
        <v>152646</v>
      </c>
      <c r="C355" s="100">
        <v>930</v>
      </c>
      <c r="D355" s="98" t="s">
        <v>152647</v>
      </c>
      <c r="E355" s="98" t="s">
        <v>152648</v>
      </c>
      <c r="F355" s="104">
        <v>43750</v>
      </c>
      <c r="G355" s="104">
        <v>45658</v>
      </c>
      <c r="H355" s="104">
        <v>46022</v>
      </c>
      <c r="J355" s="101">
        <v>1275</v>
      </c>
      <c r="K355" s="98" t="s">
        <v>152649</v>
      </c>
      <c r="L355" s="98" t="s">
        <v>152650</v>
      </c>
      <c r="M355" s="98" t="s">
        <v>152651</v>
      </c>
      <c r="N355" s="98" t="s">
        <v>152652</v>
      </c>
      <c r="O355" s="101">
        <v>50</v>
      </c>
      <c r="P355" s="101">
        <v>35</v>
      </c>
      <c r="Q355" s="101">
        <v>0</v>
      </c>
      <c r="R355" s="101">
        <v>550</v>
      </c>
    </row>
    <row r="356">
      <c r="L356" s="98" t="s">
        <v>152653</v>
      </c>
      <c r="M356" s="98" t="s">
        <v>152654</v>
      </c>
      <c r="N356" s="98" t="s">
        <v>152655</v>
      </c>
      <c r="O356" s="101">
        <v>25</v>
      </c>
      <c r="P356" s="101">
        <v>50</v>
      </c>
    </row>
    <row r="357">
      <c r="L357" s="98" t="s">
        <v>152656</v>
      </c>
      <c r="M357" s="98" t="s">
        <v>152657</v>
      </c>
      <c r="N357" s="98" t="s">
        <v>152658</v>
      </c>
      <c r="O357" s="101">
        <v>5</v>
      </c>
      <c r="P357" s="101">
        <v>55</v>
      </c>
    </row>
    <row r="358">
      <c r="L358" s="98" t="s">
        <v>152659</v>
      </c>
      <c r="M358" s="98" t="s">
        <v>152660</v>
      </c>
      <c r="N358" s="98" t="s">
        <v>152661</v>
      </c>
      <c r="O358" s="101">
        <v>10</v>
      </c>
      <c r="P358" s="101">
        <v>0</v>
      </c>
    </row>
    <row r="359">
      <c r="L359" s="98" t="s">
        <v>152662</v>
      </c>
      <c r="M359" s="98" t="s">
        <v>152663</v>
      </c>
      <c r="N359" s="98" t="s">
        <v>152664</v>
      </c>
      <c r="O359" s="101">
        <v>50</v>
      </c>
      <c r="P359" s="101">
        <v>0</v>
      </c>
    </row>
    <row r="360">
      <c r="L360" s="98" t="s">
        <v>152665</v>
      </c>
      <c r="M360" s="98" t="s">
        <v>152666</v>
      </c>
      <c r="N360" s="98" t="s">
        <v>152667</v>
      </c>
      <c r="O360" s="101">
        <v>1357</v>
      </c>
      <c r="P360" s="101">
        <v>1357</v>
      </c>
    </row>
    <row r="361">
      <c r="L361" s="98" t="s">
        <v>152668</v>
      </c>
      <c r="M361" s="98" t="s">
        <v>152669</v>
      </c>
      <c r="N361" s="98" t="s">
        <v>152670</v>
      </c>
      <c r="O361" s="101">
        <v>10</v>
      </c>
      <c r="P361" s="101">
        <v>10</v>
      </c>
    </row>
    <row r="362">
      <c r="K362" s="96" t="s">
        <v>152671</v>
      </c>
      <c r="O362" s="85">
        <f>SUM(O355:O361)</f>
      </c>
      <c r="P362" s="85">
        <f>SUM(P355:P361)</f>
      </c>
    </row>
    <row r="363">
      <c r="A363" s="98" t="s">
        <v>152672</v>
      </c>
      <c r="B363" s="98" t="s">
        <v>152673</v>
      </c>
      <c r="C363" s="100">
        <v>930</v>
      </c>
      <c r="D363" s="98" t="s">
        <v>152674</v>
      </c>
      <c r="E363" s="98" t="s">
        <v>152675</v>
      </c>
      <c r="F363" s="104">
        <v>42812</v>
      </c>
      <c r="G363" s="104">
        <v>45474</v>
      </c>
      <c r="H363" s="104">
        <v>45838</v>
      </c>
      <c r="J363" s="101">
        <v>1215</v>
      </c>
      <c r="K363" s="98" t="s">
        <v>152676</v>
      </c>
      <c r="L363" s="98" t="s">
        <v>152677</v>
      </c>
      <c r="M363" s="98" t="s">
        <v>152678</v>
      </c>
      <c r="N363" s="98" t="s">
        <v>152679</v>
      </c>
      <c r="O363" s="101">
        <v>5</v>
      </c>
      <c r="P363" s="101">
        <v>5</v>
      </c>
      <c r="Q363" s="101">
        <v>0</v>
      </c>
      <c r="R363" s="101">
        <v>250</v>
      </c>
    </row>
    <row r="364">
      <c r="L364" s="98" t="s">
        <v>152680</v>
      </c>
      <c r="M364" s="98" t="s">
        <v>152681</v>
      </c>
      <c r="N364" s="98" t="s">
        <v>152682</v>
      </c>
      <c r="O364" s="101">
        <v>50</v>
      </c>
      <c r="P364" s="101">
        <v>25</v>
      </c>
    </row>
    <row r="365">
      <c r="L365" s="98" t="s">
        <v>152683</v>
      </c>
      <c r="M365" s="98" t="s">
        <v>152684</v>
      </c>
      <c r="N365" s="98" t="s">
        <v>152685</v>
      </c>
      <c r="O365" s="101">
        <v>25</v>
      </c>
      <c r="P365" s="101">
        <v>50</v>
      </c>
    </row>
    <row r="366">
      <c r="L366" s="98" t="s">
        <v>152686</v>
      </c>
      <c r="M366" s="98" t="s">
        <v>152687</v>
      </c>
      <c r="N366" s="98" t="s">
        <v>152688</v>
      </c>
      <c r="O366" s="101">
        <v>1355</v>
      </c>
      <c r="P366" s="101">
        <v>1355</v>
      </c>
    </row>
    <row r="367">
      <c r="K367" s="96" t="s">
        <v>152689</v>
      </c>
      <c r="O367" s="85">
        <f>SUM(O363:O366)</f>
      </c>
      <c r="P367" s="85">
        <f>SUM(P363:P366)</f>
      </c>
    </row>
    <row r="368">
      <c r="A368" s="98" t="s">
        <v>152690</v>
      </c>
      <c r="B368" s="98" t="s">
        <v>152691</v>
      </c>
      <c r="C368" s="100">
        <v>930</v>
      </c>
      <c r="D368" s="98" t="s">
        <v>152692</v>
      </c>
      <c r="E368" s="98" t="s">
        <v>152693</v>
      </c>
      <c r="J368" s="101">
        <v>1473</v>
      </c>
      <c r="K368" s="98" t="s">
        <v>152694</v>
      </c>
      <c r="L368" s="98" t="s">
        <v>152694</v>
      </c>
      <c r="O368" s="101">
        <v>0</v>
      </c>
      <c r="P368" s="101">
        <v>0</v>
      </c>
      <c r="R368" s="101">
        <v>0</v>
      </c>
    </row>
    <row r="369">
      <c r="K369" s="96" t="s">
        <v>152695</v>
      </c>
      <c r="O369" s="85">
        <f>SUM(O368:O368)</f>
      </c>
      <c r="P369" s="85">
        <f>SUM(P368:P368)</f>
      </c>
    </row>
    <row r="370">
      <c r="A370" s="98" t="s">
        <v>152696</v>
      </c>
      <c r="B370" s="98" t="s">
        <v>152697</v>
      </c>
      <c r="C370" s="100">
        <v>930</v>
      </c>
      <c r="D370" s="98" t="s">
        <v>152698</v>
      </c>
      <c r="E370" s="98" t="s">
        <v>152699</v>
      </c>
      <c r="F370" s="104">
        <v>45072</v>
      </c>
      <c r="G370" s="104">
        <v>45505</v>
      </c>
      <c r="H370" s="104">
        <v>45869</v>
      </c>
      <c r="J370" s="101">
        <v>1636</v>
      </c>
      <c r="K370" s="98" t="s">
        <v>152700</v>
      </c>
      <c r="L370" s="98" t="s">
        <v>152701</v>
      </c>
      <c r="M370" s="98" t="s">
        <v>152702</v>
      </c>
      <c r="N370" s="98" t="s">
        <v>152703</v>
      </c>
      <c r="O370" s="101">
        <v>5</v>
      </c>
      <c r="P370" s="101">
        <v>25</v>
      </c>
      <c r="Q370" s="101">
        <v>-34.450000000000003</v>
      </c>
      <c r="R370" s="101">
        <v>250</v>
      </c>
    </row>
    <row r="371">
      <c r="L371" s="98" t="s">
        <v>152704</v>
      </c>
      <c r="M371" s="98" t="s">
        <v>152705</v>
      </c>
      <c r="N371" s="98" t="s">
        <v>152706</v>
      </c>
      <c r="O371" s="101">
        <v>25</v>
      </c>
      <c r="P371" s="101">
        <v>50</v>
      </c>
    </row>
    <row r="372">
      <c r="L372" s="98" t="s">
        <v>152707</v>
      </c>
      <c r="M372" s="98" t="s">
        <v>152708</v>
      </c>
      <c r="N372" s="98" t="s">
        <v>152709</v>
      </c>
      <c r="O372" s="101">
        <v>50</v>
      </c>
      <c r="P372" s="101">
        <v>5</v>
      </c>
    </row>
    <row r="373">
      <c r="L373" s="98" t="s">
        <v>152710</v>
      </c>
      <c r="M373" s="98" t="s">
        <v>152711</v>
      </c>
      <c r="N373" s="98" t="s">
        <v>152712</v>
      </c>
      <c r="O373" s="101">
        <v>1465</v>
      </c>
      <c r="P373" s="101">
        <v>1465</v>
      </c>
    </row>
    <row r="374">
      <c r="K374" s="96" t="s">
        <v>152713</v>
      </c>
      <c r="O374" s="85">
        <f>SUM(O370:O373)</f>
      </c>
      <c r="P374" s="85">
        <f>SUM(P370:P373)</f>
      </c>
    </row>
    <row r="375">
      <c r="A375" s="98" t="s">
        <v>152714</v>
      </c>
      <c r="B375" s="98" t="s">
        <v>152715</v>
      </c>
      <c r="C375" s="100">
        <v>930</v>
      </c>
      <c r="D375" s="98" t="s">
        <v>152716</v>
      </c>
      <c r="E375" s="98" t="s">
        <v>152717</v>
      </c>
      <c r="F375" s="104">
        <v>43827</v>
      </c>
      <c r="G375" s="104">
        <v>45413</v>
      </c>
      <c r="H375" s="104">
        <v>45777</v>
      </c>
      <c r="J375" s="101">
        <v>1275</v>
      </c>
      <c r="K375" s="98" t="s">
        <v>152718</v>
      </c>
      <c r="L375" s="98" t="s">
        <v>152719</v>
      </c>
      <c r="M375" s="98" t="s">
        <v>152720</v>
      </c>
      <c r="N375" s="98" t="s">
        <v>152721</v>
      </c>
      <c r="O375" s="101">
        <v>50</v>
      </c>
      <c r="P375" s="101">
        <v>50</v>
      </c>
      <c r="Q375" s="101">
        <v>0</v>
      </c>
      <c r="R375" s="101">
        <v>250</v>
      </c>
    </row>
    <row r="376">
      <c r="L376" s="98" t="s">
        <v>152722</v>
      </c>
      <c r="M376" s="98" t="s">
        <v>152723</v>
      </c>
      <c r="N376" s="98" t="s">
        <v>152724</v>
      </c>
      <c r="O376" s="101">
        <v>50</v>
      </c>
      <c r="P376" s="101">
        <v>10</v>
      </c>
    </row>
    <row r="377">
      <c r="L377" s="98" t="s">
        <v>152725</v>
      </c>
      <c r="M377" s="98" t="s">
        <v>152726</v>
      </c>
      <c r="N377" s="98" t="s">
        <v>152727</v>
      </c>
      <c r="O377" s="101">
        <v>10</v>
      </c>
      <c r="P377" s="101">
        <v>50</v>
      </c>
    </row>
    <row r="378">
      <c r="L378" s="98" t="s">
        <v>152728</v>
      </c>
      <c r="M378" s="98" t="s">
        <v>152729</v>
      </c>
      <c r="N378" s="98" t="s">
        <v>152730</v>
      </c>
      <c r="O378" s="101">
        <v>5</v>
      </c>
      <c r="P378" s="101">
        <v>5</v>
      </c>
    </row>
    <row r="379">
      <c r="L379" s="98" t="s">
        <v>152731</v>
      </c>
      <c r="M379" s="98" t="s">
        <v>152732</v>
      </c>
      <c r="N379" s="98" t="s">
        <v>152733</v>
      </c>
      <c r="O379" s="101">
        <v>25</v>
      </c>
      <c r="P379" s="101">
        <v>25</v>
      </c>
    </row>
    <row r="380">
      <c r="L380" s="98" t="s">
        <v>152734</v>
      </c>
      <c r="M380" s="98" t="s">
        <v>152735</v>
      </c>
      <c r="N380" s="98" t="s">
        <v>152736</v>
      </c>
      <c r="O380" s="101">
        <v>1335</v>
      </c>
      <c r="P380" s="101">
        <v>1335</v>
      </c>
    </row>
    <row r="381">
      <c r="L381" s="98" t="s">
        <v>152737</v>
      </c>
      <c r="M381" s="98" t="s">
        <v>152738</v>
      </c>
      <c r="N381" s="98" t="s">
        <v>152739</v>
      </c>
      <c r="O381" s="101">
        <v>147.5</v>
      </c>
      <c r="P381" s="101">
        <v>0</v>
      </c>
    </row>
    <row r="382">
      <c r="K382" s="96" t="s">
        <v>152740</v>
      </c>
      <c r="O382" s="85">
        <f>SUM(O375:O381)</f>
      </c>
      <c r="P382" s="85">
        <f>SUM(P375:P381)</f>
      </c>
    </row>
    <row r="383">
      <c r="A383" s="98" t="s">
        <v>152741</v>
      </c>
      <c r="B383" s="98" t="s">
        <v>152742</v>
      </c>
      <c r="C383" s="100">
        <v>930</v>
      </c>
      <c r="D383" s="98" t="s">
        <v>152743</v>
      </c>
      <c r="E383" s="98" t="s">
        <v>152744</v>
      </c>
      <c r="F383" s="104">
        <v>45542</v>
      </c>
      <c r="G383" s="104">
        <v>45542</v>
      </c>
      <c r="H383" s="104">
        <v>46022</v>
      </c>
      <c r="J383" s="101">
        <v>1372</v>
      </c>
      <c r="K383" s="98" t="s">
        <v>152745</v>
      </c>
      <c r="L383" s="98" t="s">
        <v>152746</v>
      </c>
      <c r="M383" s="98" t="s">
        <v>152747</v>
      </c>
      <c r="N383" s="98" t="s">
        <v>152748</v>
      </c>
      <c r="O383" s="101">
        <v>5</v>
      </c>
      <c r="P383" s="101">
        <v>35</v>
      </c>
      <c r="Q383" s="101">
        <v>0</v>
      </c>
      <c r="R383" s="101">
        <v>250</v>
      </c>
    </row>
    <row r="384">
      <c r="L384" s="98" t="s">
        <v>152749</v>
      </c>
      <c r="M384" s="98" t="s">
        <v>152750</v>
      </c>
      <c r="N384" s="98" t="s">
        <v>152751</v>
      </c>
      <c r="O384" s="101">
        <v>25</v>
      </c>
      <c r="P384" s="101">
        <v>0</v>
      </c>
    </row>
    <row r="385">
      <c r="L385" s="98" t="s">
        <v>152752</v>
      </c>
      <c r="M385" s="98" t="s">
        <v>152753</v>
      </c>
      <c r="N385" s="98" t="s">
        <v>152754</v>
      </c>
      <c r="O385" s="101">
        <v>10</v>
      </c>
      <c r="P385" s="101">
        <v>55</v>
      </c>
    </row>
    <row r="386">
      <c r="L386" s="98" t="s">
        <v>152755</v>
      </c>
      <c r="M386" s="98" t="s">
        <v>152756</v>
      </c>
      <c r="N386" s="98" t="s">
        <v>152757</v>
      </c>
      <c r="O386" s="101">
        <v>50</v>
      </c>
      <c r="P386" s="101">
        <v>50</v>
      </c>
    </row>
    <row r="387">
      <c r="L387" s="98" t="s">
        <v>152758</v>
      </c>
      <c r="M387" s="98" t="s">
        <v>152759</v>
      </c>
      <c r="N387" s="98" t="s">
        <v>152760</v>
      </c>
      <c r="O387" s="101">
        <v>50</v>
      </c>
      <c r="P387" s="101">
        <v>0</v>
      </c>
    </row>
    <row r="388">
      <c r="L388" s="98" t="s">
        <v>152761</v>
      </c>
      <c r="M388" s="98" t="s">
        <v>152762</v>
      </c>
      <c r="N388" s="98" t="s">
        <v>152763</v>
      </c>
      <c r="O388" s="101">
        <v>1216</v>
      </c>
      <c r="P388" s="101">
        <v>1216</v>
      </c>
    </row>
    <row r="389">
      <c r="K389" s="96" t="s">
        <v>152764</v>
      </c>
      <c r="O389" s="85">
        <f>SUM(O383:O388)</f>
      </c>
      <c r="P389" s="85">
        <f>SUM(P383:P388)</f>
      </c>
    </row>
    <row r="390">
      <c r="A390" s="98" t="s">
        <v>152765</v>
      </c>
      <c r="B390" s="98" t="s">
        <v>152766</v>
      </c>
      <c r="C390" s="100">
        <v>930</v>
      </c>
      <c r="D390" s="98" t="s">
        <v>152767</v>
      </c>
      <c r="E390" s="98" t="s">
        <v>152768</v>
      </c>
      <c r="F390" s="104">
        <v>45463</v>
      </c>
      <c r="G390" s="104">
        <v>45463</v>
      </c>
      <c r="H390" s="104">
        <v>45869</v>
      </c>
      <c r="J390" s="101">
        <v>1495</v>
      </c>
      <c r="K390" s="98" t="s">
        <v>152769</v>
      </c>
      <c r="L390" s="98" t="s">
        <v>152770</v>
      </c>
      <c r="M390" s="98" t="s">
        <v>152771</v>
      </c>
      <c r="N390" s="98" t="s">
        <v>152772</v>
      </c>
      <c r="O390" s="101">
        <v>5</v>
      </c>
      <c r="P390" s="101">
        <v>50</v>
      </c>
      <c r="Q390" s="101">
        <v>-0.059999999999999998</v>
      </c>
      <c r="R390" s="101">
        <v>700</v>
      </c>
    </row>
    <row r="391">
      <c r="L391" s="98" t="s">
        <v>152773</v>
      </c>
      <c r="M391" s="98" t="s">
        <v>152774</v>
      </c>
      <c r="N391" s="98" t="s">
        <v>152775</v>
      </c>
      <c r="O391" s="101">
        <v>50</v>
      </c>
      <c r="P391" s="101">
        <v>25</v>
      </c>
    </row>
    <row r="392">
      <c r="L392" s="98" t="s">
        <v>152776</v>
      </c>
      <c r="M392" s="98" t="s">
        <v>152777</v>
      </c>
      <c r="N392" s="98" t="s">
        <v>152778</v>
      </c>
      <c r="O392" s="101">
        <v>25</v>
      </c>
      <c r="P392" s="101">
        <v>5</v>
      </c>
    </row>
    <row r="393">
      <c r="L393" s="98" t="s">
        <v>152779</v>
      </c>
      <c r="M393" s="98" t="s">
        <v>152780</v>
      </c>
      <c r="N393" s="98" t="s">
        <v>152781</v>
      </c>
      <c r="O393" s="101">
        <v>10</v>
      </c>
      <c r="P393" s="101">
        <v>10</v>
      </c>
    </row>
    <row r="394">
      <c r="L394" s="98" t="s">
        <v>152782</v>
      </c>
      <c r="M394" s="98" t="s">
        <v>152783</v>
      </c>
      <c r="N394" s="98" t="s">
        <v>152784</v>
      </c>
      <c r="O394" s="101">
        <v>50</v>
      </c>
      <c r="P394" s="101">
        <v>50</v>
      </c>
    </row>
    <row r="395">
      <c r="L395" s="98" t="s">
        <v>152785</v>
      </c>
      <c r="M395" s="98" t="s">
        <v>152786</v>
      </c>
      <c r="N395" s="98" t="s">
        <v>152787</v>
      </c>
      <c r="O395" s="101">
        <v>1315</v>
      </c>
      <c r="P395" s="101">
        <v>1315</v>
      </c>
    </row>
    <row r="396">
      <c r="L396" s="98" t="s">
        <v>152788</v>
      </c>
      <c r="M396" s="98" t="s">
        <v>152789</v>
      </c>
      <c r="N396" s="98" t="s">
        <v>152790</v>
      </c>
      <c r="O396" s="101">
        <v>-44</v>
      </c>
      <c r="P396" s="101">
        <v>-44</v>
      </c>
    </row>
    <row r="397">
      <c r="K397" s="96" t="s">
        <v>152791</v>
      </c>
      <c r="O397" s="85">
        <f>SUM(O390:O396)</f>
      </c>
      <c r="P397" s="85">
        <f>SUM(P390:P396)</f>
      </c>
    </row>
    <row r="398">
      <c r="A398" s="98" t="s">
        <v>152792</v>
      </c>
      <c r="B398" s="98" t="s">
        <v>152793</v>
      </c>
      <c r="C398" s="100">
        <v>930</v>
      </c>
      <c r="D398" s="98" t="s">
        <v>152794</v>
      </c>
      <c r="E398" s="98" t="s">
        <v>152795</v>
      </c>
      <c r="F398" s="104">
        <v>45684</v>
      </c>
      <c r="G398" s="104">
        <v>45684</v>
      </c>
      <c r="H398" s="104">
        <v>46138</v>
      </c>
      <c r="J398" s="101">
        <v>1332</v>
      </c>
      <c r="K398" s="98" t="s">
        <v>152796</v>
      </c>
      <c r="L398" s="98" t="s">
        <v>152797</v>
      </c>
      <c r="M398" s="98" t="s">
        <v>152798</v>
      </c>
      <c r="N398" s="98" t="s">
        <v>152799</v>
      </c>
      <c r="O398" s="101">
        <v>50</v>
      </c>
      <c r="P398" s="101">
        <v>0</v>
      </c>
      <c r="Q398" s="101">
        <v>0</v>
      </c>
      <c r="R398" s="101">
        <v>250</v>
      </c>
    </row>
    <row r="399">
      <c r="L399" s="98" t="s">
        <v>152800</v>
      </c>
      <c r="M399" s="98" t="s">
        <v>152801</v>
      </c>
      <c r="N399" s="98" t="s">
        <v>152802</v>
      </c>
      <c r="O399" s="101">
        <v>25</v>
      </c>
      <c r="P399" s="101">
        <v>75</v>
      </c>
    </row>
    <row r="400">
      <c r="L400" s="98" t="s">
        <v>152803</v>
      </c>
      <c r="M400" s="98" t="s">
        <v>152804</v>
      </c>
      <c r="N400" s="98" t="s">
        <v>152805</v>
      </c>
      <c r="O400" s="101">
        <v>5</v>
      </c>
      <c r="P400" s="101">
        <v>0</v>
      </c>
    </row>
    <row r="401">
      <c r="L401" s="98" t="s">
        <v>152806</v>
      </c>
      <c r="M401" s="98" t="s">
        <v>152807</v>
      </c>
      <c r="N401" s="98" t="s">
        <v>152808</v>
      </c>
      <c r="O401" s="101">
        <v>10</v>
      </c>
      <c r="P401" s="101">
        <v>10</v>
      </c>
    </row>
    <row r="402">
      <c r="L402" s="98" t="s">
        <v>152809</v>
      </c>
      <c r="M402" s="98" t="s">
        <v>152810</v>
      </c>
      <c r="N402" s="98" t="s">
        <v>152811</v>
      </c>
      <c r="O402" s="101">
        <v>50</v>
      </c>
      <c r="P402" s="101">
        <v>55</v>
      </c>
    </row>
    <row r="403">
      <c r="L403" s="98" t="s">
        <v>152812</v>
      </c>
      <c r="M403" s="98" t="s">
        <v>152813</v>
      </c>
      <c r="N403" s="98" t="s">
        <v>152814</v>
      </c>
      <c r="O403" s="101">
        <v>1246</v>
      </c>
      <c r="P403" s="101">
        <v>1246</v>
      </c>
    </row>
    <row r="404">
      <c r="L404" s="98" t="s">
        <v>152815</v>
      </c>
      <c r="M404" s="98" t="s">
        <v>152816</v>
      </c>
      <c r="N404" s="98" t="s">
        <v>152817</v>
      </c>
      <c r="O404" s="101">
        <v>-42</v>
      </c>
      <c r="P404" s="101">
        <v>-42</v>
      </c>
    </row>
    <row r="405">
      <c r="K405" s="96" t="s">
        <v>152818</v>
      </c>
      <c r="O405" s="85">
        <f>SUM(O398:O404)</f>
      </c>
      <c r="P405" s="85">
        <f>SUM(P398:P404)</f>
      </c>
    </row>
    <row r="406">
      <c r="A406" s="98" t="s">
        <v>152819</v>
      </c>
      <c r="B406" s="98" t="s">
        <v>152820</v>
      </c>
      <c r="C406" s="100">
        <v>565</v>
      </c>
      <c r="D406" s="98" t="s">
        <v>152821</v>
      </c>
      <c r="E406" s="98" t="s">
        <v>152822</v>
      </c>
      <c r="J406" s="101">
        <v>1146</v>
      </c>
      <c r="K406" s="98" t="s">
        <v>152823</v>
      </c>
      <c r="L406" s="98" t="s">
        <v>152823</v>
      </c>
      <c r="O406" s="101">
        <v>0</v>
      </c>
      <c r="P406" s="101">
        <v>0</v>
      </c>
      <c r="R406" s="101">
        <v>0</v>
      </c>
    </row>
    <row r="407">
      <c r="K407" s="96" t="s">
        <v>152824</v>
      </c>
      <c r="O407" s="85">
        <f>SUM(O406:O406)</f>
      </c>
      <c r="P407" s="85">
        <f>SUM(P406:P406)</f>
      </c>
    </row>
    <row r="408">
      <c r="A408" s="98" t="s">
        <v>152825</v>
      </c>
      <c r="B408" s="98" t="s">
        <v>152826</v>
      </c>
      <c r="C408" s="100">
        <v>700</v>
      </c>
      <c r="D408" s="98" t="s">
        <v>152827</v>
      </c>
      <c r="E408" s="98" t="s">
        <v>152828</v>
      </c>
      <c r="F408" s="104">
        <v>45675</v>
      </c>
      <c r="G408" s="104">
        <v>45675</v>
      </c>
      <c r="H408" s="104">
        <v>46129</v>
      </c>
      <c r="J408" s="101">
        <v>951</v>
      </c>
      <c r="K408" s="98" t="s">
        <v>152829</v>
      </c>
      <c r="L408" s="98" t="s">
        <v>152830</v>
      </c>
      <c r="M408" s="98" t="s">
        <v>152831</v>
      </c>
      <c r="N408" s="98" t="s">
        <v>152832</v>
      </c>
      <c r="O408" s="101">
        <v>10</v>
      </c>
      <c r="P408" s="101">
        <v>10</v>
      </c>
      <c r="Q408" s="101">
        <v>0</v>
      </c>
      <c r="R408" s="101">
        <v>250</v>
      </c>
    </row>
    <row r="409">
      <c r="L409" s="98" t="s">
        <v>152833</v>
      </c>
      <c r="M409" s="98" t="s">
        <v>152834</v>
      </c>
      <c r="N409" s="98" t="s">
        <v>152835</v>
      </c>
      <c r="O409" s="101">
        <v>25</v>
      </c>
      <c r="P409" s="101">
        <v>75</v>
      </c>
    </row>
    <row r="410">
      <c r="L410" s="98" t="s">
        <v>152836</v>
      </c>
      <c r="M410" s="98" t="s">
        <v>152837</v>
      </c>
      <c r="N410" s="98" t="s">
        <v>152838</v>
      </c>
      <c r="O410" s="101">
        <v>50</v>
      </c>
      <c r="P410" s="101">
        <v>0</v>
      </c>
    </row>
    <row r="411">
      <c r="L411" s="98" t="s">
        <v>152839</v>
      </c>
      <c r="M411" s="98" t="s">
        <v>152840</v>
      </c>
      <c r="N411" s="98" t="s">
        <v>152841</v>
      </c>
      <c r="O411" s="101">
        <v>863</v>
      </c>
      <c r="P411" s="101">
        <v>863</v>
      </c>
    </row>
    <row r="412">
      <c r="K412" s="96" t="s">
        <v>152842</v>
      </c>
      <c r="O412" s="85">
        <f>SUM(O408:O411)</f>
      </c>
      <c r="P412" s="85">
        <f>SUM(P408:P411)</f>
      </c>
    </row>
    <row r="413">
      <c r="A413" s="98" t="s">
        <v>152843</v>
      </c>
      <c r="B413" s="98" t="s">
        <v>152844</v>
      </c>
      <c r="C413" s="100">
        <v>800</v>
      </c>
      <c r="D413" s="98" t="s">
        <v>152845</v>
      </c>
      <c r="E413" s="98" t="s">
        <v>152846</v>
      </c>
      <c r="F413" s="104">
        <v>43244</v>
      </c>
      <c r="G413" s="104">
        <v>45689</v>
      </c>
      <c r="H413" s="104">
        <v>46142</v>
      </c>
      <c r="J413" s="101">
        <v>1105</v>
      </c>
      <c r="K413" s="98" t="s">
        <v>152847</v>
      </c>
      <c r="L413" s="98" t="s">
        <v>152848</v>
      </c>
      <c r="M413" s="98" t="s">
        <v>152849</v>
      </c>
      <c r="N413" s="98" t="s">
        <v>152850</v>
      </c>
      <c r="O413" s="101">
        <v>10</v>
      </c>
      <c r="P413" s="101">
        <v>25</v>
      </c>
      <c r="Q413" s="101">
        <v>-4.0499999999999998</v>
      </c>
      <c r="R413" s="101">
        <v>400</v>
      </c>
    </row>
    <row r="414">
      <c r="L414" s="98" t="s">
        <v>152851</v>
      </c>
      <c r="M414" s="98" t="s">
        <v>152852</v>
      </c>
      <c r="N414" s="98" t="s">
        <v>152853</v>
      </c>
      <c r="O414" s="101">
        <v>25</v>
      </c>
      <c r="P414" s="101">
        <v>40</v>
      </c>
    </row>
    <row r="415">
      <c r="L415" s="98" t="s">
        <v>152854</v>
      </c>
      <c r="M415" s="98" t="s">
        <v>152855</v>
      </c>
      <c r="N415" s="98" t="s">
        <v>152856</v>
      </c>
      <c r="O415" s="101">
        <v>50</v>
      </c>
      <c r="P415" s="101">
        <v>60</v>
      </c>
    </row>
    <row r="416">
      <c r="L416" s="98" t="s">
        <v>152857</v>
      </c>
      <c r="M416" s="98" t="s">
        <v>152858</v>
      </c>
      <c r="N416" s="98" t="s">
        <v>152859</v>
      </c>
      <c r="O416" s="101">
        <v>40</v>
      </c>
      <c r="P416" s="101">
        <v>0</v>
      </c>
    </row>
    <row r="417">
      <c r="L417" s="98" t="s">
        <v>152860</v>
      </c>
      <c r="M417" s="98" t="s">
        <v>152861</v>
      </c>
      <c r="N417" s="98" t="s">
        <v>152862</v>
      </c>
      <c r="O417" s="101">
        <v>1145</v>
      </c>
      <c r="P417" s="101">
        <v>1145</v>
      </c>
    </row>
    <row r="418">
      <c r="L418" s="98" t="s">
        <v>152863</v>
      </c>
      <c r="M418" s="98" t="s">
        <v>152864</v>
      </c>
      <c r="N418" s="98" t="s">
        <v>152865</v>
      </c>
      <c r="O418" s="101">
        <v>10</v>
      </c>
      <c r="P418" s="101">
        <v>10</v>
      </c>
    </row>
    <row r="419">
      <c r="K419" s="96" t="s">
        <v>152866</v>
      </c>
      <c r="O419" s="85">
        <f>SUM(O413:O418)</f>
      </c>
      <c r="P419" s="85">
        <f>SUM(P413:P418)</f>
      </c>
    </row>
    <row r="420">
      <c r="A420" s="98" t="s">
        <v>152867</v>
      </c>
      <c r="B420" s="98" t="s">
        <v>152868</v>
      </c>
      <c r="C420" s="100">
        <v>565</v>
      </c>
      <c r="D420" s="98" t="s">
        <v>152869</v>
      </c>
      <c r="E420" s="98" t="s">
        <v>152870</v>
      </c>
      <c r="F420" s="104">
        <v>45122</v>
      </c>
      <c r="G420" s="104">
        <v>45597</v>
      </c>
      <c r="H420" s="104">
        <v>45961</v>
      </c>
      <c r="J420" s="101">
        <v>1146</v>
      </c>
      <c r="K420" s="98" t="s">
        <v>152871</v>
      </c>
      <c r="L420" s="98" t="s">
        <v>152872</v>
      </c>
      <c r="M420" s="98" t="s">
        <v>152873</v>
      </c>
      <c r="N420" s="98" t="s">
        <v>152874</v>
      </c>
      <c r="O420" s="101">
        <v>25</v>
      </c>
      <c r="P420" s="101">
        <v>25</v>
      </c>
      <c r="Q420" s="101">
        <v>0</v>
      </c>
      <c r="R420" s="101">
        <v>250</v>
      </c>
    </row>
    <row r="421">
      <c r="L421" s="98" t="s">
        <v>152875</v>
      </c>
      <c r="M421" s="98" t="s">
        <v>152876</v>
      </c>
      <c r="N421" s="98" t="s">
        <v>152877</v>
      </c>
      <c r="O421" s="101">
        <v>1110</v>
      </c>
      <c r="P421" s="101">
        <v>1110</v>
      </c>
    </row>
    <row r="422">
      <c r="L422" s="98" t="s">
        <v>152878</v>
      </c>
      <c r="M422" s="98" t="s">
        <v>152879</v>
      </c>
      <c r="N422" s="98" t="s">
        <v>152880</v>
      </c>
      <c r="O422" s="101">
        <v>-34</v>
      </c>
      <c r="P422" s="101">
        <v>-34</v>
      </c>
    </row>
    <row r="423">
      <c r="K423" s="96" t="s">
        <v>152881</v>
      </c>
      <c r="O423" s="85">
        <f>SUM(O420:O422)</f>
      </c>
      <c r="P423" s="85">
        <f>SUM(P420:P422)</f>
      </c>
    </row>
    <row r="424">
      <c r="A424" s="98" t="s">
        <v>152882</v>
      </c>
      <c r="B424" s="98" t="s">
        <v>152883</v>
      </c>
      <c r="C424" s="100">
        <v>565</v>
      </c>
      <c r="D424" s="98" t="s">
        <v>152884</v>
      </c>
      <c r="E424" s="98" t="s">
        <v>152885</v>
      </c>
      <c r="F424" s="104">
        <v>45611</v>
      </c>
      <c r="G424" s="104">
        <v>45611</v>
      </c>
      <c r="H424" s="104">
        <v>46067</v>
      </c>
      <c r="J424" s="101">
        <v>907</v>
      </c>
      <c r="K424" s="98" t="s">
        <v>152886</v>
      </c>
      <c r="L424" s="98" t="s">
        <v>152887</v>
      </c>
      <c r="M424" s="98" t="s">
        <v>152888</v>
      </c>
      <c r="N424" s="98" t="s">
        <v>152889</v>
      </c>
      <c r="O424" s="101">
        <v>50</v>
      </c>
      <c r="P424" s="101">
        <v>50</v>
      </c>
      <c r="Q424" s="101">
        <v>0</v>
      </c>
      <c r="R424" s="101">
        <v>500</v>
      </c>
    </row>
    <row r="425">
      <c r="L425" s="98" t="s">
        <v>152890</v>
      </c>
      <c r="M425" s="98" t="s">
        <v>152891</v>
      </c>
      <c r="N425" s="98" t="s">
        <v>152892</v>
      </c>
      <c r="O425" s="101">
        <v>856</v>
      </c>
      <c r="P425" s="101">
        <v>856</v>
      </c>
    </row>
    <row r="426">
      <c r="L426" s="98" t="s">
        <v>152893</v>
      </c>
      <c r="M426" s="98" t="s">
        <v>152894</v>
      </c>
      <c r="N426" s="98" t="s">
        <v>152895</v>
      </c>
      <c r="O426" s="101">
        <v>10</v>
      </c>
      <c r="P426" s="101">
        <v>10</v>
      </c>
    </row>
    <row r="427">
      <c r="K427" s="96" t="s">
        <v>152896</v>
      </c>
      <c r="O427" s="85">
        <f>SUM(O424:O426)</f>
      </c>
      <c r="P427" s="85">
        <f>SUM(P424:P426)</f>
      </c>
    </row>
    <row r="428">
      <c r="A428" s="98" t="s">
        <v>152897</v>
      </c>
      <c r="B428" s="98" t="s">
        <v>152898</v>
      </c>
      <c r="C428" s="100">
        <v>800</v>
      </c>
      <c r="D428" s="98" t="s">
        <v>152899</v>
      </c>
      <c r="E428" s="98" t="s">
        <v>152900</v>
      </c>
      <c r="F428" s="104">
        <v>45591</v>
      </c>
      <c r="G428" s="104">
        <v>45591</v>
      </c>
      <c r="H428" s="104">
        <v>45961</v>
      </c>
      <c r="J428" s="101">
        <v>1134</v>
      </c>
      <c r="K428" s="98" t="s">
        <v>152901</v>
      </c>
      <c r="L428" s="98" t="s">
        <v>152902</v>
      </c>
      <c r="M428" s="98" t="s">
        <v>152903</v>
      </c>
      <c r="N428" s="98" t="s">
        <v>152904</v>
      </c>
      <c r="O428" s="101">
        <v>10</v>
      </c>
      <c r="P428" s="101">
        <v>40</v>
      </c>
      <c r="Q428" s="101">
        <v>0</v>
      </c>
      <c r="R428" s="101">
        <v>1137</v>
      </c>
    </row>
    <row r="429">
      <c r="L429" s="98" t="s">
        <v>152905</v>
      </c>
      <c r="M429" s="98" t="s">
        <v>152906</v>
      </c>
      <c r="N429" s="98" t="s">
        <v>152907</v>
      </c>
      <c r="O429" s="101">
        <v>50</v>
      </c>
      <c r="P429" s="101">
        <v>0</v>
      </c>
    </row>
    <row r="430">
      <c r="L430" s="98" t="s">
        <v>152908</v>
      </c>
      <c r="M430" s="98" t="s">
        <v>152909</v>
      </c>
      <c r="N430" s="98" t="s">
        <v>152910</v>
      </c>
      <c r="O430" s="101">
        <v>40</v>
      </c>
      <c r="P430" s="101">
        <v>60</v>
      </c>
    </row>
    <row r="431">
      <c r="L431" s="98" t="s">
        <v>152911</v>
      </c>
      <c r="M431" s="98" t="s">
        <v>152912</v>
      </c>
      <c r="N431" s="98" t="s">
        <v>152913</v>
      </c>
      <c r="O431" s="101">
        <v>1037</v>
      </c>
      <c r="P431" s="101">
        <v>1037</v>
      </c>
    </row>
    <row r="432">
      <c r="K432" s="96" t="s">
        <v>152914</v>
      </c>
      <c r="O432" s="85">
        <f>SUM(O428:O431)</f>
      </c>
      <c r="P432" s="85">
        <f>SUM(P428:P431)</f>
      </c>
    </row>
    <row r="433">
      <c r="A433" s="98" t="s">
        <v>152915</v>
      </c>
      <c r="B433" s="98" t="s">
        <v>152916</v>
      </c>
      <c r="C433" s="100">
        <v>700</v>
      </c>
      <c r="D433" s="98" t="s">
        <v>152917</v>
      </c>
      <c r="E433" s="98" t="s">
        <v>152918</v>
      </c>
      <c r="F433" s="104">
        <v>44270</v>
      </c>
      <c r="G433" s="104">
        <v>45413</v>
      </c>
      <c r="H433" s="104">
        <v>45808</v>
      </c>
      <c r="J433" s="101">
        <v>1055</v>
      </c>
      <c r="K433" s="98" t="s">
        <v>152919</v>
      </c>
      <c r="L433" s="98" t="s">
        <v>152920</v>
      </c>
      <c r="M433" s="98" t="s">
        <v>152921</v>
      </c>
      <c r="N433" s="98" t="s">
        <v>152922</v>
      </c>
      <c r="O433" s="101">
        <v>40</v>
      </c>
      <c r="P433" s="101">
        <v>40</v>
      </c>
      <c r="Q433" s="101">
        <v>0</v>
      </c>
      <c r="R433" s="101">
        <v>940</v>
      </c>
    </row>
    <row r="434">
      <c r="L434" s="98" t="s">
        <v>152923</v>
      </c>
      <c r="M434" s="98" t="s">
        <v>152924</v>
      </c>
      <c r="N434" s="98" t="s">
        <v>152925</v>
      </c>
      <c r="O434" s="101">
        <v>10</v>
      </c>
      <c r="P434" s="101">
        <v>60</v>
      </c>
    </row>
    <row r="435">
      <c r="L435" s="98" t="s">
        <v>152926</v>
      </c>
      <c r="M435" s="98" t="s">
        <v>152927</v>
      </c>
      <c r="N435" s="98" t="s">
        <v>152928</v>
      </c>
      <c r="O435" s="101">
        <v>50</v>
      </c>
      <c r="P435" s="101">
        <v>0</v>
      </c>
    </row>
    <row r="436">
      <c r="L436" s="98" t="s">
        <v>152929</v>
      </c>
      <c r="M436" s="98" t="s">
        <v>152930</v>
      </c>
      <c r="N436" s="98" t="s">
        <v>152931</v>
      </c>
      <c r="O436" s="101">
        <v>1030</v>
      </c>
      <c r="P436" s="101">
        <v>1030</v>
      </c>
    </row>
    <row r="437">
      <c r="K437" s="96" t="s">
        <v>152932</v>
      </c>
      <c r="O437" s="85">
        <f>SUM(O433:O436)</f>
      </c>
      <c r="P437" s="85">
        <f>SUM(P433:P436)</f>
      </c>
    </row>
    <row r="438">
      <c r="A438" s="98" t="s">
        <v>152933</v>
      </c>
      <c r="B438" s="98" t="s">
        <v>152934</v>
      </c>
      <c r="C438" s="100">
        <v>565</v>
      </c>
      <c r="D438" s="98" t="s">
        <v>152935</v>
      </c>
      <c r="E438" s="98" t="s">
        <v>152936</v>
      </c>
      <c r="F438" s="104">
        <v>45617</v>
      </c>
      <c r="G438" s="104">
        <v>45617</v>
      </c>
      <c r="H438" s="104">
        <v>46073</v>
      </c>
      <c r="J438" s="101">
        <v>882</v>
      </c>
      <c r="K438" s="98" t="s">
        <v>152937</v>
      </c>
      <c r="L438" s="98" t="s">
        <v>152938</v>
      </c>
      <c r="M438" s="98" t="s">
        <v>152939</v>
      </c>
      <c r="N438" s="98" t="s">
        <v>152940</v>
      </c>
      <c r="O438" s="101">
        <v>50</v>
      </c>
      <c r="P438" s="101">
        <v>50</v>
      </c>
      <c r="Q438" s="101">
        <v>0</v>
      </c>
      <c r="R438" s="101">
        <v>250</v>
      </c>
    </row>
    <row r="439">
      <c r="L439" s="98" t="s">
        <v>152941</v>
      </c>
      <c r="M439" s="98" t="s">
        <v>152942</v>
      </c>
      <c r="N439" s="98" t="s">
        <v>152943</v>
      </c>
      <c r="O439" s="101">
        <v>815</v>
      </c>
      <c r="P439" s="101">
        <v>815</v>
      </c>
    </row>
    <row r="440">
      <c r="L440" s="98" t="s">
        <v>152944</v>
      </c>
      <c r="M440" s="98" t="s">
        <v>152945</v>
      </c>
      <c r="N440" s="98" t="s">
        <v>152946</v>
      </c>
      <c r="O440" s="101">
        <v>-26</v>
      </c>
      <c r="P440" s="101">
        <v>-26</v>
      </c>
    </row>
    <row r="441">
      <c r="L441" s="98" t="s">
        <v>152947</v>
      </c>
      <c r="M441" s="98" t="s">
        <v>152948</v>
      </c>
      <c r="N441" s="98" t="s">
        <v>152949</v>
      </c>
      <c r="O441" s="101">
        <v>25</v>
      </c>
      <c r="P441" s="101">
        <v>0</v>
      </c>
    </row>
    <row r="442">
      <c r="K442" s="96" t="s">
        <v>152950</v>
      </c>
      <c r="O442" s="85">
        <f>SUM(O438:O441)</f>
      </c>
      <c r="P442" s="85">
        <f>SUM(P438:P441)</f>
      </c>
    </row>
    <row r="443">
      <c r="A443" s="98" t="s">
        <v>152951</v>
      </c>
      <c r="B443" s="98" t="s">
        <v>152952</v>
      </c>
      <c r="C443" s="100">
        <v>665</v>
      </c>
      <c r="D443" s="98" t="s">
        <v>152953</v>
      </c>
      <c r="E443" s="98" t="s">
        <v>152954</v>
      </c>
      <c r="F443" s="104">
        <v>45714</v>
      </c>
      <c r="G443" s="104">
        <v>45714</v>
      </c>
      <c r="H443" s="104">
        <v>46167</v>
      </c>
      <c r="J443" s="101">
        <v>876</v>
      </c>
      <c r="K443" s="98" t="s">
        <v>152955</v>
      </c>
      <c r="L443" s="98" t="s">
        <v>152956</v>
      </c>
      <c r="M443" s="98" t="s">
        <v>152957</v>
      </c>
      <c r="N443" s="98" t="s">
        <v>152958</v>
      </c>
      <c r="O443" s="101">
        <v>50</v>
      </c>
      <c r="P443" s="101">
        <v>50</v>
      </c>
      <c r="Q443" s="101">
        <v>39.049999999999997</v>
      </c>
      <c r="R443" s="101">
        <v>1135</v>
      </c>
    </row>
    <row r="444">
      <c r="L444" s="98" t="s">
        <v>152959</v>
      </c>
      <c r="M444" s="98" t="s">
        <v>152960</v>
      </c>
      <c r="N444" s="98" t="s">
        <v>152961</v>
      </c>
      <c r="O444" s="101">
        <v>5</v>
      </c>
      <c r="P444" s="101">
        <v>5</v>
      </c>
    </row>
    <row r="445">
      <c r="L445" s="98" t="s">
        <v>152962</v>
      </c>
      <c r="M445" s="98" t="s">
        <v>152963</v>
      </c>
      <c r="N445" s="98" t="s">
        <v>152964</v>
      </c>
      <c r="O445" s="101">
        <v>830</v>
      </c>
      <c r="P445" s="101">
        <v>830</v>
      </c>
    </row>
    <row r="446">
      <c r="L446" s="98" t="s">
        <v>152965</v>
      </c>
      <c r="M446" s="98" t="s">
        <v>152966</v>
      </c>
      <c r="N446" s="98" t="s">
        <v>152967</v>
      </c>
      <c r="O446" s="101">
        <v>-885</v>
      </c>
      <c r="P446" s="101">
        <v>0</v>
      </c>
    </row>
    <row r="447">
      <c r="L447" s="98" t="s">
        <v>152968</v>
      </c>
      <c r="M447" s="98" t="s">
        <v>152969</v>
      </c>
      <c r="N447" s="98" t="s">
        <v>152970</v>
      </c>
      <c r="O447" s="101">
        <v>14.050000000000001</v>
      </c>
      <c r="P447" s="101">
        <v>0</v>
      </c>
    </row>
    <row r="448">
      <c r="L448" s="98" t="s">
        <v>152971</v>
      </c>
      <c r="M448" s="98" t="s">
        <v>152972</v>
      </c>
      <c r="N448" s="98" t="s">
        <v>152973</v>
      </c>
      <c r="O448" s="101">
        <v>25</v>
      </c>
      <c r="P448" s="101">
        <v>0</v>
      </c>
    </row>
    <row r="449">
      <c r="K449" s="96" t="s">
        <v>152974</v>
      </c>
      <c r="O449" s="85">
        <f>SUM(O443:O448)</f>
      </c>
      <c r="P449" s="85">
        <f>SUM(P443:P448)</f>
      </c>
    </row>
    <row r="450">
      <c r="A450" s="98" t="s">
        <v>152975</v>
      </c>
      <c r="B450" s="98" t="s">
        <v>152976</v>
      </c>
      <c r="C450" s="100">
        <v>700</v>
      </c>
      <c r="D450" s="98" t="s">
        <v>152977</v>
      </c>
      <c r="E450" s="98" t="s">
        <v>152978</v>
      </c>
      <c r="F450" s="104">
        <v>42658</v>
      </c>
      <c r="G450" s="104">
        <v>45597</v>
      </c>
      <c r="H450" s="104">
        <v>45961</v>
      </c>
      <c r="J450" s="101">
        <v>1010</v>
      </c>
      <c r="K450" s="98" t="s">
        <v>152979</v>
      </c>
      <c r="L450" s="98" t="s">
        <v>152980</v>
      </c>
      <c r="M450" s="98" t="s">
        <v>152981</v>
      </c>
      <c r="N450" s="98" t="s">
        <v>152982</v>
      </c>
      <c r="O450" s="101">
        <v>50</v>
      </c>
      <c r="P450" s="101">
        <v>0</v>
      </c>
      <c r="Q450" s="101">
        <v>1399.28</v>
      </c>
      <c r="R450" s="101">
        <v>200</v>
      </c>
    </row>
    <row r="451">
      <c r="L451" s="98" t="s">
        <v>152983</v>
      </c>
      <c r="M451" s="98" t="s">
        <v>152984</v>
      </c>
      <c r="N451" s="98" t="s">
        <v>152985</v>
      </c>
      <c r="O451" s="101">
        <v>5</v>
      </c>
      <c r="P451" s="101">
        <v>55</v>
      </c>
    </row>
    <row r="452">
      <c r="L452" s="98" t="s">
        <v>152986</v>
      </c>
      <c r="M452" s="98" t="s">
        <v>152987</v>
      </c>
      <c r="N452" s="98" t="s">
        <v>152988</v>
      </c>
      <c r="O452" s="101">
        <v>1196</v>
      </c>
      <c r="P452" s="101">
        <v>1196</v>
      </c>
    </row>
    <row r="453">
      <c r="L453" s="98" t="s">
        <v>152989</v>
      </c>
      <c r="M453" s="98" t="s">
        <v>152990</v>
      </c>
      <c r="N453" s="98" t="s">
        <v>152991</v>
      </c>
      <c r="O453" s="101">
        <v>-38</v>
      </c>
      <c r="P453" s="101">
        <v>-38</v>
      </c>
    </row>
    <row r="454">
      <c r="L454" s="98" t="s">
        <v>152992</v>
      </c>
      <c r="M454" s="98" t="s">
        <v>152993</v>
      </c>
      <c r="N454" s="98" t="s">
        <v>152994</v>
      </c>
      <c r="O454" s="101">
        <v>125.09999999999999</v>
      </c>
      <c r="P454" s="101">
        <v>0</v>
      </c>
    </row>
    <row r="455">
      <c r="K455" s="96" t="s">
        <v>152995</v>
      </c>
      <c r="O455" s="85">
        <f>SUM(O450:O454)</f>
      </c>
      <c r="P455" s="85">
        <f>SUM(P450:P454)</f>
      </c>
    </row>
    <row r="456">
      <c r="A456" s="98" t="s">
        <v>152996</v>
      </c>
      <c r="B456" s="98" t="s">
        <v>152997</v>
      </c>
      <c r="C456" s="100">
        <v>800</v>
      </c>
      <c r="D456" s="98" t="s">
        <v>152998</v>
      </c>
      <c r="E456" s="98" t="s">
        <v>152999</v>
      </c>
      <c r="F456" s="104">
        <v>44261</v>
      </c>
      <c r="G456" s="104">
        <v>45474</v>
      </c>
      <c r="H456" s="104">
        <v>45838</v>
      </c>
      <c r="J456" s="101">
        <v>1035</v>
      </c>
      <c r="K456" s="98" t="s">
        <v>153000</v>
      </c>
      <c r="L456" s="98" t="s">
        <v>153001</v>
      </c>
      <c r="M456" s="98" t="s">
        <v>153002</v>
      </c>
      <c r="N456" s="98" t="s">
        <v>153003</v>
      </c>
      <c r="O456" s="101">
        <v>50</v>
      </c>
      <c r="P456" s="101">
        <v>55</v>
      </c>
      <c r="Q456" s="101">
        <v>0</v>
      </c>
      <c r="R456" s="101">
        <v>250</v>
      </c>
    </row>
    <row r="457">
      <c r="L457" s="98" t="s">
        <v>153004</v>
      </c>
      <c r="M457" s="98" t="s">
        <v>153005</v>
      </c>
      <c r="N457" s="98" t="s">
        <v>153006</v>
      </c>
      <c r="O457" s="101">
        <v>5</v>
      </c>
      <c r="P457" s="101">
        <v>0</v>
      </c>
    </row>
    <row r="458">
      <c r="L458" s="98" t="s">
        <v>153007</v>
      </c>
      <c r="M458" s="98" t="s">
        <v>153008</v>
      </c>
      <c r="N458" s="98" t="s">
        <v>153009</v>
      </c>
      <c r="O458" s="101">
        <v>1120</v>
      </c>
      <c r="P458" s="101">
        <v>1120</v>
      </c>
    </row>
    <row r="459">
      <c r="K459" s="96" t="s">
        <v>153010</v>
      </c>
      <c r="O459" s="85">
        <f>SUM(O456:O458)</f>
      </c>
      <c r="P459" s="85">
        <f>SUM(P456:P458)</f>
      </c>
    </row>
    <row r="460">
      <c r="A460" s="98" t="s">
        <v>153011</v>
      </c>
      <c r="B460" s="98" t="s">
        <v>153012</v>
      </c>
      <c r="C460" s="100">
        <v>565</v>
      </c>
      <c r="D460" s="98" t="s">
        <v>153013</v>
      </c>
      <c r="E460" s="98" t="s">
        <v>153014</v>
      </c>
      <c r="F460" s="104">
        <v>44604</v>
      </c>
      <c r="G460" s="104">
        <v>45352</v>
      </c>
      <c r="H460" s="104">
        <v>45808</v>
      </c>
      <c r="J460" s="101">
        <v>1010</v>
      </c>
      <c r="K460" s="98" t="s">
        <v>153015</v>
      </c>
      <c r="L460" s="98" t="s">
        <v>153016</v>
      </c>
      <c r="M460" s="98" t="s">
        <v>153017</v>
      </c>
      <c r="N460" s="98" t="s">
        <v>153018</v>
      </c>
      <c r="O460" s="101">
        <v>50</v>
      </c>
      <c r="P460" s="101">
        <v>0</v>
      </c>
      <c r="Q460" s="101">
        <v>0</v>
      </c>
      <c r="R460" s="101">
        <v>500</v>
      </c>
    </row>
    <row r="461">
      <c r="L461" s="98" t="s">
        <v>153019</v>
      </c>
      <c r="M461" s="98" t="s">
        <v>153020</v>
      </c>
      <c r="N461" s="98" t="s">
        <v>153021</v>
      </c>
      <c r="O461" s="101">
        <v>5</v>
      </c>
      <c r="P461" s="101">
        <v>55</v>
      </c>
    </row>
    <row r="462">
      <c r="L462" s="98" t="s">
        <v>153022</v>
      </c>
      <c r="M462" s="98" t="s">
        <v>153023</v>
      </c>
      <c r="N462" s="98" t="s">
        <v>153024</v>
      </c>
      <c r="O462" s="101">
        <v>1073</v>
      </c>
      <c r="P462" s="101">
        <v>1073</v>
      </c>
    </row>
    <row r="463">
      <c r="L463" s="98" t="s">
        <v>153025</v>
      </c>
      <c r="M463" s="98" t="s">
        <v>153026</v>
      </c>
      <c r="N463" s="98" t="s">
        <v>153027</v>
      </c>
      <c r="O463" s="101">
        <v>-34</v>
      </c>
      <c r="P463" s="101">
        <v>-34</v>
      </c>
    </row>
    <row r="464">
      <c r="L464" s="98" t="s">
        <v>153028</v>
      </c>
      <c r="O464" s="101">
        <v>0</v>
      </c>
      <c r="P464" s="101">
        <v>0</v>
      </c>
    </row>
    <row r="465">
      <c r="K465" s="96" t="s">
        <v>153029</v>
      </c>
      <c r="O465" s="85">
        <f>SUM(O460:O464)</f>
      </c>
      <c r="P465" s="85">
        <f>SUM(P460:P464)</f>
      </c>
    </row>
    <row r="466">
      <c r="A466" s="98" t="s">
        <v>153030</v>
      </c>
      <c r="B466" s="98" t="s">
        <v>153031</v>
      </c>
      <c r="C466" s="100">
        <v>565</v>
      </c>
      <c r="D466" s="98" t="s">
        <v>153032</v>
      </c>
      <c r="E466" s="98" t="s">
        <v>153033</v>
      </c>
      <c r="F466" s="104">
        <v>45660</v>
      </c>
      <c r="G466" s="104">
        <v>45660</v>
      </c>
      <c r="H466" s="104">
        <v>46114</v>
      </c>
      <c r="J466" s="101">
        <v>795</v>
      </c>
      <c r="K466" s="98" t="s">
        <v>153034</v>
      </c>
      <c r="L466" s="98" t="s">
        <v>153035</v>
      </c>
      <c r="M466" s="98" t="s">
        <v>153036</v>
      </c>
      <c r="N466" s="98" t="s">
        <v>153037</v>
      </c>
      <c r="O466" s="101">
        <v>25</v>
      </c>
      <c r="P466" s="101">
        <v>25</v>
      </c>
      <c r="Q466" s="101">
        <v>0</v>
      </c>
      <c r="R466" s="101">
        <v>250</v>
      </c>
    </row>
    <row r="467">
      <c r="L467" s="98" t="s">
        <v>153038</v>
      </c>
      <c r="M467" s="98" t="s">
        <v>153039</v>
      </c>
      <c r="N467" s="98" t="s">
        <v>153040</v>
      </c>
      <c r="O467" s="101">
        <v>767</v>
      </c>
      <c r="P467" s="101">
        <v>767</v>
      </c>
    </row>
    <row r="468">
      <c r="L468" s="98" t="s">
        <v>153041</v>
      </c>
      <c r="M468" s="98" t="s">
        <v>153042</v>
      </c>
      <c r="N468" s="98" t="s">
        <v>153043</v>
      </c>
      <c r="O468" s="101">
        <v>-24</v>
      </c>
      <c r="P468" s="101">
        <v>-24</v>
      </c>
    </row>
    <row r="469">
      <c r="K469" s="96" t="s">
        <v>153044</v>
      </c>
      <c r="O469" s="85">
        <f>SUM(O466:O468)</f>
      </c>
      <c r="P469" s="85">
        <f>SUM(P466:P468)</f>
      </c>
    </row>
    <row r="470">
      <c r="A470" s="98" t="s">
        <v>153045</v>
      </c>
      <c r="B470" s="98" t="s">
        <v>153046</v>
      </c>
      <c r="C470" s="100">
        <v>700</v>
      </c>
      <c r="D470" s="98" t="s">
        <v>153047</v>
      </c>
      <c r="E470" s="98" t="s">
        <v>153048</v>
      </c>
      <c r="F470" s="104">
        <v>45738</v>
      </c>
      <c r="G470" s="104">
        <v>45738</v>
      </c>
      <c r="H470" s="104">
        <v>46194</v>
      </c>
      <c r="J470" s="101">
        <v>977</v>
      </c>
      <c r="K470" s="98" t="s">
        <v>153049</v>
      </c>
      <c r="L470" s="98" t="s">
        <v>153050</v>
      </c>
      <c r="M470" s="98" t="s">
        <v>153051</v>
      </c>
      <c r="N470" s="98" t="s">
        <v>153052</v>
      </c>
      <c r="O470" s="101">
        <v>100</v>
      </c>
      <c r="P470" s="101">
        <v>0</v>
      </c>
      <c r="Q470" s="101">
        <v>0</v>
      </c>
      <c r="R470" s="101">
        <v>250</v>
      </c>
    </row>
    <row r="471">
      <c r="L471" s="98" t="s">
        <v>153053</v>
      </c>
      <c r="M471" s="98" t="s">
        <v>153054</v>
      </c>
      <c r="N471" s="98" t="s">
        <v>153055</v>
      </c>
      <c r="O471" s="101">
        <v>25</v>
      </c>
      <c r="P471" s="101">
        <v>175</v>
      </c>
    </row>
    <row r="472">
      <c r="L472" s="98" t="s">
        <v>153056</v>
      </c>
      <c r="M472" s="98" t="s">
        <v>153057</v>
      </c>
      <c r="N472" s="98" t="s">
        <v>153058</v>
      </c>
      <c r="O472" s="101">
        <v>50</v>
      </c>
      <c r="P472" s="101">
        <v>0</v>
      </c>
    </row>
    <row r="473">
      <c r="L473" s="98" t="s">
        <v>153059</v>
      </c>
      <c r="M473" s="98" t="s">
        <v>153060</v>
      </c>
      <c r="N473" s="98" t="s">
        <v>153061</v>
      </c>
      <c r="O473" s="101">
        <v>810</v>
      </c>
      <c r="P473" s="101">
        <v>810</v>
      </c>
    </row>
    <row r="474">
      <c r="L474" s="98" t="s">
        <v>153062</v>
      </c>
      <c r="M474" s="98" t="s">
        <v>153063</v>
      </c>
      <c r="N474" s="98" t="s">
        <v>153064</v>
      </c>
      <c r="O474" s="101">
        <v>-985</v>
      </c>
      <c r="P474" s="101">
        <v>0</v>
      </c>
    </row>
    <row r="475">
      <c r="K475" s="96" t="s">
        <v>153065</v>
      </c>
      <c r="O475" s="85">
        <f>SUM(O470:O474)</f>
      </c>
      <c r="P475" s="85">
        <f>SUM(P470:P474)</f>
      </c>
    </row>
    <row r="476">
      <c r="A476" s="98" t="s">
        <v>153066</v>
      </c>
      <c r="B476" s="98" t="s">
        <v>153067</v>
      </c>
      <c r="C476" s="100">
        <v>700</v>
      </c>
      <c r="D476" s="98" t="s">
        <v>153068</v>
      </c>
      <c r="E476" s="98" t="s">
        <v>153069</v>
      </c>
      <c r="F476" s="104">
        <v>45703</v>
      </c>
      <c r="G476" s="104">
        <v>45703</v>
      </c>
      <c r="H476" s="104">
        <v>46156</v>
      </c>
      <c r="J476" s="101">
        <v>937</v>
      </c>
      <c r="K476" s="98" t="s">
        <v>153070</v>
      </c>
      <c r="L476" s="98" t="s">
        <v>153071</v>
      </c>
      <c r="M476" s="98" t="s">
        <v>153072</v>
      </c>
      <c r="N476" s="98" t="s">
        <v>153073</v>
      </c>
      <c r="O476" s="101">
        <v>25</v>
      </c>
      <c r="P476" s="101">
        <v>60</v>
      </c>
      <c r="Q476" s="101">
        <v>0</v>
      </c>
      <c r="R476" s="101">
        <v>250</v>
      </c>
    </row>
    <row r="477">
      <c r="L477" s="98" t="s">
        <v>153074</v>
      </c>
      <c r="M477" s="98" t="s">
        <v>153075</v>
      </c>
      <c r="N477" s="98" t="s">
        <v>153076</v>
      </c>
      <c r="O477" s="101">
        <v>50</v>
      </c>
      <c r="P477" s="101">
        <v>0</v>
      </c>
    </row>
    <row r="478">
      <c r="L478" s="98" t="s">
        <v>153077</v>
      </c>
      <c r="M478" s="98" t="s">
        <v>153078</v>
      </c>
      <c r="N478" s="98" t="s">
        <v>153079</v>
      </c>
      <c r="O478" s="101">
        <v>40</v>
      </c>
      <c r="P478" s="101">
        <v>25</v>
      </c>
    </row>
    <row r="479">
      <c r="L479" s="98" t="s">
        <v>153080</v>
      </c>
      <c r="M479" s="98" t="s">
        <v>153081</v>
      </c>
      <c r="N479" s="98" t="s">
        <v>153082</v>
      </c>
      <c r="O479" s="101">
        <v>10</v>
      </c>
      <c r="P479" s="101">
        <v>40</v>
      </c>
    </row>
    <row r="480">
      <c r="L480" s="98" t="s">
        <v>153083</v>
      </c>
      <c r="M480" s="98" t="s">
        <v>153084</v>
      </c>
      <c r="N480" s="98" t="s">
        <v>153085</v>
      </c>
      <c r="O480" s="101">
        <v>770</v>
      </c>
      <c r="P480" s="101">
        <v>770</v>
      </c>
    </row>
    <row r="481">
      <c r="L481" s="98" t="s">
        <v>153086</v>
      </c>
      <c r="M481" s="98" t="s">
        <v>153087</v>
      </c>
      <c r="N481" s="98" t="s">
        <v>153088</v>
      </c>
      <c r="O481" s="101">
        <v>-895</v>
      </c>
      <c r="P481" s="101">
        <v>0</v>
      </c>
    </row>
    <row r="482">
      <c r="K482" s="96" t="s">
        <v>153089</v>
      </c>
      <c r="O482" s="85">
        <f>SUM(O476:O481)</f>
      </c>
      <c r="P482" s="85">
        <f>SUM(P476:P481)</f>
      </c>
    </row>
    <row r="483">
      <c r="A483" s="98" t="s">
        <v>153090</v>
      </c>
      <c r="B483" s="98" t="s">
        <v>153091</v>
      </c>
      <c r="C483" s="100">
        <v>565</v>
      </c>
      <c r="D483" s="98" t="s">
        <v>153092</v>
      </c>
      <c r="E483" s="98" t="s">
        <v>153093</v>
      </c>
      <c r="F483" s="104">
        <v>44693</v>
      </c>
      <c r="G483" s="104">
        <v>45536</v>
      </c>
      <c r="H483" s="104">
        <v>45900</v>
      </c>
      <c r="J483" s="101">
        <v>1080</v>
      </c>
      <c r="K483" s="98" t="s">
        <v>153094</v>
      </c>
      <c r="L483" s="98" t="s">
        <v>153095</v>
      </c>
      <c r="M483" s="98" t="s">
        <v>153096</v>
      </c>
      <c r="N483" s="98" t="s">
        <v>153097</v>
      </c>
      <c r="O483" s="101">
        <v>50</v>
      </c>
      <c r="P483" s="101">
        <v>75</v>
      </c>
      <c r="Q483" s="101">
        <v>0</v>
      </c>
      <c r="R483" s="101">
        <v>250</v>
      </c>
    </row>
    <row r="484">
      <c r="L484" s="98" t="s">
        <v>153098</v>
      </c>
      <c r="M484" s="98" t="s">
        <v>153099</v>
      </c>
      <c r="N484" s="98" t="s">
        <v>153100</v>
      </c>
      <c r="O484" s="101">
        <v>25</v>
      </c>
      <c r="P484" s="101">
        <v>0</v>
      </c>
    </row>
    <row r="485">
      <c r="L485" s="98" t="s">
        <v>153101</v>
      </c>
      <c r="M485" s="98" t="s">
        <v>153102</v>
      </c>
      <c r="N485" s="98" t="s">
        <v>153103</v>
      </c>
      <c r="O485" s="101">
        <v>1059</v>
      </c>
      <c r="P485" s="101">
        <v>1059</v>
      </c>
    </row>
    <row r="486">
      <c r="K486" s="96" t="s">
        <v>153104</v>
      </c>
      <c r="O486" s="85">
        <f>SUM(O483:O485)</f>
      </c>
      <c r="P486" s="85">
        <f>SUM(P483:P485)</f>
      </c>
    </row>
    <row r="487">
      <c r="A487" s="98" t="s">
        <v>153105</v>
      </c>
      <c r="B487" s="98" t="s">
        <v>153106</v>
      </c>
      <c r="C487" s="100">
        <v>565</v>
      </c>
      <c r="D487" s="98" t="s">
        <v>153107</v>
      </c>
      <c r="E487" s="98" t="s">
        <v>153108</v>
      </c>
      <c r="F487" s="104">
        <v>44520</v>
      </c>
      <c r="G487" s="104">
        <v>45352</v>
      </c>
      <c r="H487" s="104">
        <v>45777</v>
      </c>
      <c r="J487" s="101">
        <v>965</v>
      </c>
      <c r="K487" s="98" t="s">
        <v>153109</v>
      </c>
      <c r="L487" s="98" t="s">
        <v>153110</v>
      </c>
      <c r="M487" s="98" t="s">
        <v>153111</v>
      </c>
      <c r="N487" s="98" t="s">
        <v>153112</v>
      </c>
      <c r="O487" s="101">
        <v>1103</v>
      </c>
      <c r="P487" s="101">
        <v>1103</v>
      </c>
      <c r="Q487" s="101">
        <v>0</v>
      </c>
      <c r="R487" s="101">
        <v>965</v>
      </c>
    </row>
    <row r="488">
      <c r="K488" s="96" t="s">
        <v>153113</v>
      </c>
      <c r="O488" s="85">
        <f>SUM(O487:O487)</f>
      </c>
      <c r="P488" s="85">
        <f>SUM(P487:P487)</f>
      </c>
    </row>
    <row r="489">
      <c r="A489" s="98" t="s">
        <v>153114</v>
      </c>
      <c r="B489" s="98" t="s">
        <v>153115</v>
      </c>
      <c r="C489" s="100">
        <v>700</v>
      </c>
      <c r="D489" s="98" t="s">
        <v>153116</v>
      </c>
      <c r="E489" s="98" t="s">
        <v>153117</v>
      </c>
      <c r="F489" s="104">
        <v>45588</v>
      </c>
      <c r="G489" s="104">
        <v>45588</v>
      </c>
      <c r="H489" s="104">
        <v>46053</v>
      </c>
      <c r="J489" s="101">
        <v>999</v>
      </c>
      <c r="K489" s="98" t="s">
        <v>153118</v>
      </c>
      <c r="L489" s="98" t="s">
        <v>153119</v>
      </c>
      <c r="M489" s="98" t="s">
        <v>153120</v>
      </c>
      <c r="N489" s="98" t="s">
        <v>153121</v>
      </c>
      <c r="O489" s="101">
        <v>50</v>
      </c>
      <c r="P489" s="101">
        <v>50</v>
      </c>
      <c r="Q489" s="101">
        <v>0</v>
      </c>
      <c r="R489" s="101">
        <v>250</v>
      </c>
    </row>
    <row r="490">
      <c r="L490" s="98" t="s">
        <v>153122</v>
      </c>
      <c r="M490" s="98" t="s">
        <v>153123</v>
      </c>
      <c r="N490" s="98" t="s">
        <v>153124</v>
      </c>
      <c r="O490" s="101">
        <v>10</v>
      </c>
      <c r="P490" s="101">
        <v>10</v>
      </c>
    </row>
    <row r="491">
      <c r="L491" s="98" t="s">
        <v>153125</v>
      </c>
      <c r="M491" s="98" t="s">
        <v>153126</v>
      </c>
      <c r="N491" s="98" t="s">
        <v>153127</v>
      </c>
      <c r="O491" s="101">
        <v>924</v>
      </c>
      <c r="P491" s="101">
        <v>924</v>
      </c>
    </row>
    <row r="492">
      <c r="K492" s="96" t="s">
        <v>153128</v>
      </c>
      <c r="O492" s="85">
        <f>SUM(O489:O491)</f>
      </c>
      <c r="P492" s="85">
        <f>SUM(P489:P491)</f>
      </c>
    </row>
    <row r="493">
      <c r="A493" s="98" t="s">
        <v>153129</v>
      </c>
      <c r="B493" s="98" t="s">
        <v>153130</v>
      </c>
      <c r="C493" s="100">
        <v>700</v>
      </c>
      <c r="D493" s="98" t="s">
        <v>153131</v>
      </c>
      <c r="E493" s="98" t="s">
        <v>153132</v>
      </c>
      <c r="F493" s="104">
        <v>45677</v>
      </c>
      <c r="G493" s="104">
        <v>45677</v>
      </c>
      <c r="H493" s="104">
        <v>46131</v>
      </c>
      <c r="J493" s="101">
        <v>930</v>
      </c>
      <c r="K493" s="98" t="s">
        <v>153133</v>
      </c>
      <c r="L493" s="98" t="s">
        <v>153134</v>
      </c>
      <c r="M493" s="98" t="s">
        <v>153135</v>
      </c>
      <c r="N493" s="98" t="s">
        <v>153136</v>
      </c>
      <c r="O493" s="101">
        <v>50</v>
      </c>
      <c r="P493" s="101">
        <v>0</v>
      </c>
      <c r="Q493" s="101">
        <v>0</v>
      </c>
      <c r="R493" s="101">
        <v>250</v>
      </c>
    </row>
    <row r="494">
      <c r="L494" s="98" t="s">
        <v>153137</v>
      </c>
      <c r="M494" s="98" t="s">
        <v>153138</v>
      </c>
      <c r="N494" s="98" t="s">
        <v>153139</v>
      </c>
      <c r="O494" s="101">
        <v>10</v>
      </c>
      <c r="P494" s="101">
        <v>50</v>
      </c>
    </row>
    <row r="495">
      <c r="L495" s="98" t="s">
        <v>153140</v>
      </c>
      <c r="M495" s="98" t="s">
        <v>153141</v>
      </c>
      <c r="N495" s="98" t="s">
        <v>153142</v>
      </c>
      <c r="O495" s="101">
        <v>40</v>
      </c>
      <c r="P495" s="101">
        <v>50</v>
      </c>
    </row>
    <row r="496">
      <c r="L496" s="98" t="s">
        <v>153143</v>
      </c>
      <c r="M496" s="98" t="s">
        <v>153144</v>
      </c>
      <c r="N496" s="98" t="s">
        <v>153145</v>
      </c>
      <c r="O496" s="101">
        <v>830</v>
      </c>
      <c r="P496" s="101">
        <v>830</v>
      </c>
    </row>
    <row r="497">
      <c r="K497" s="96" t="s">
        <v>153146</v>
      </c>
      <c r="O497" s="85">
        <f>SUM(O493:O496)</f>
      </c>
      <c r="P497" s="85">
        <f>SUM(P493:P496)</f>
      </c>
    </row>
    <row r="498">
      <c r="A498" s="98" t="s">
        <v>153147</v>
      </c>
      <c r="B498" s="98" t="s">
        <v>153148</v>
      </c>
      <c r="C498" s="100">
        <v>565</v>
      </c>
      <c r="D498" s="98" t="s">
        <v>153149</v>
      </c>
      <c r="E498" s="98" t="s">
        <v>153150</v>
      </c>
      <c r="F498" s="104">
        <v>45037</v>
      </c>
      <c r="G498" s="104">
        <v>45505</v>
      </c>
      <c r="H498" s="104">
        <v>45869</v>
      </c>
      <c r="J498" s="101">
        <v>1230</v>
      </c>
      <c r="K498" s="98" t="s">
        <v>153151</v>
      </c>
      <c r="L498" s="98" t="s">
        <v>153152</v>
      </c>
      <c r="M498" s="98" t="s">
        <v>153153</v>
      </c>
      <c r="N498" s="98" t="s">
        <v>153154</v>
      </c>
      <c r="O498" s="101">
        <v>50</v>
      </c>
      <c r="P498" s="101">
        <v>50</v>
      </c>
      <c r="Q498" s="101">
        <v>0</v>
      </c>
      <c r="R498" s="101">
        <v>1200</v>
      </c>
    </row>
    <row r="499">
      <c r="L499" s="98" t="s">
        <v>153155</v>
      </c>
      <c r="M499" s="98" t="s">
        <v>153156</v>
      </c>
      <c r="N499" s="98" t="s">
        <v>153157</v>
      </c>
      <c r="O499" s="101">
        <v>1150</v>
      </c>
      <c r="P499" s="101">
        <v>1150</v>
      </c>
    </row>
    <row r="500">
      <c r="K500" s="96" t="s">
        <v>153158</v>
      </c>
      <c r="O500" s="85">
        <f>SUM(O498:O499)</f>
      </c>
      <c r="P500" s="85">
        <f>SUM(P498:P499)</f>
      </c>
    </row>
    <row r="501">
      <c r="A501" s="98" t="s">
        <v>153159</v>
      </c>
      <c r="B501" s="98" t="s">
        <v>153160</v>
      </c>
      <c r="C501" s="100">
        <v>565</v>
      </c>
      <c r="D501" s="98" t="s">
        <v>153161</v>
      </c>
      <c r="E501" s="98" t="s">
        <v>153162</v>
      </c>
      <c r="F501" s="104">
        <v>44337</v>
      </c>
      <c r="G501" s="104">
        <v>45505</v>
      </c>
      <c r="H501" s="104">
        <v>45869</v>
      </c>
      <c r="J501" s="101">
        <v>925</v>
      </c>
      <c r="K501" s="98" t="s">
        <v>153163</v>
      </c>
      <c r="L501" s="98" t="s">
        <v>153164</v>
      </c>
      <c r="M501" s="98" t="s">
        <v>153165</v>
      </c>
      <c r="N501" s="98" t="s">
        <v>153166</v>
      </c>
      <c r="O501" s="101">
        <v>5</v>
      </c>
      <c r="P501" s="101">
        <v>5</v>
      </c>
      <c r="Q501" s="101">
        <v>0</v>
      </c>
      <c r="R501" s="101">
        <v>550</v>
      </c>
    </row>
    <row r="502">
      <c r="L502" s="98" t="s">
        <v>153167</v>
      </c>
      <c r="M502" s="98" t="s">
        <v>153168</v>
      </c>
      <c r="N502" s="98" t="s">
        <v>153169</v>
      </c>
      <c r="O502" s="101">
        <v>1055</v>
      </c>
      <c r="P502" s="101">
        <v>1055</v>
      </c>
    </row>
    <row r="503">
      <c r="L503" s="98" t="s">
        <v>153170</v>
      </c>
      <c r="M503" s="98" t="s">
        <v>153171</v>
      </c>
      <c r="N503" s="98" t="s">
        <v>153172</v>
      </c>
      <c r="O503" s="101">
        <v>-32</v>
      </c>
      <c r="P503" s="101">
        <v>-32</v>
      </c>
    </row>
    <row r="504">
      <c r="L504" s="98" t="s">
        <v>153173</v>
      </c>
      <c r="M504" s="98" t="s">
        <v>153174</v>
      </c>
      <c r="N504" s="98" t="s">
        <v>153175</v>
      </c>
      <c r="O504" s="101">
        <v>10</v>
      </c>
      <c r="P504" s="101">
        <v>10</v>
      </c>
    </row>
    <row r="505">
      <c r="K505" s="96" t="s">
        <v>153176</v>
      </c>
      <c r="O505" s="85">
        <f>SUM(O501:O504)</f>
      </c>
      <c r="P505" s="85">
        <f>SUM(P501:P504)</f>
      </c>
    </row>
    <row r="506">
      <c r="A506" s="98" t="s">
        <v>153177</v>
      </c>
      <c r="B506" s="98" t="s">
        <v>153178</v>
      </c>
      <c r="C506" s="100">
        <v>700</v>
      </c>
      <c r="D506" s="98" t="s">
        <v>153179</v>
      </c>
      <c r="E506" s="98" t="s">
        <v>153180</v>
      </c>
      <c r="F506" s="104">
        <v>39058</v>
      </c>
      <c r="G506" s="104">
        <v>45474</v>
      </c>
      <c r="H506" s="104">
        <v>45838</v>
      </c>
      <c r="J506" s="101">
        <v>960</v>
      </c>
      <c r="K506" s="98" t="s">
        <v>153181</v>
      </c>
      <c r="L506" s="98" t="s">
        <v>153182</v>
      </c>
      <c r="M506" s="98" t="s">
        <v>153183</v>
      </c>
      <c r="N506" s="98" t="s">
        <v>153184</v>
      </c>
      <c r="O506" s="101">
        <v>5</v>
      </c>
      <c r="P506" s="101">
        <v>5</v>
      </c>
      <c r="Q506" s="101">
        <v>0</v>
      </c>
      <c r="R506" s="101">
        <v>199</v>
      </c>
    </row>
    <row r="507">
      <c r="L507" s="98" t="s">
        <v>153185</v>
      </c>
      <c r="M507" s="98" t="s">
        <v>153186</v>
      </c>
      <c r="N507" s="98" t="s">
        <v>153187</v>
      </c>
      <c r="O507" s="101">
        <v>1165</v>
      </c>
      <c r="P507" s="101">
        <v>1165</v>
      </c>
    </row>
    <row r="508">
      <c r="K508" s="96" t="s">
        <v>153188</v>
      </c>
      <c r="O508" s="85">
        <f>SUM(O506:O507)</f>
      </c>
      <c r="P508" s="85">
        <f>SUM(P506:P507)</f>
      </c>
    </row>
    <row r="509">
      <c r="A509" s="98" t="s">
        <v>153189</v>
      </c>
      <c r="B509" s="98" t="s">
        <v>153190</v>
      </c>
      <c r="C509" s="100">
        <v>700</v>
      </c>
      <c r="D509" s="98" t="s">
        <v>153191</v>
      </c>
      <c r="E509" s="98" t="s">
        <v>153192</v>
      </c>
      <c r="F509" s="104">
        <v>44971</v>
      </c>
      <c r="G509" s="104">
        <v>45444</v>
      </c>
      <c r="H509" s="104">
        <v>45777</v>
      </c>
      <c r="I509" s="104">
        <v>45777</v>
      </c>
      <c r="J509" s="101">
        <v>859</v>
      </c>
      <c r="K509" s="98" t="s">
        <v>153193</v>
      </c>
      <c r="L509" s="98" t="s">
        <v>153194</v>
      </c>
      <c r="M509" s="98" t="s">
        <v>153195</v>
      </c>
      <c r="N509" s="98" t="s">
        <v>153196</v>
      </c>
      <c r="O509" s="101">
        <v>50</v>
      </c>
      <c r="P509" s="101">
        <v>5</v>
      </c>
      <c r="Q509" s="101">
        <v>0</v>
      </c>
      <c r="R509" s="101">
        <v>250</v>
      </c>
    </row>
    <row r="510">
      <c r="L510" s="98" t="s">
        <v>153197</v>
      </c>
      <c r="M510" s="98" t="s">
        <v>153198</v>
      </c>
      <c r="N510" s="98" t="s">
        <v>153199</v>
      </c>
      <c r="O510" s="101">
        <v>5</v>
      </c>
      <c r="P510" s="101">
        <v>50</v>
      </c>
    </row>
    <row r="511">
      <c r="L511" s="98" t="s">
        <v>153200</v>
      </c>
      <c r="M511" s="98" t="s">
        <v>153201</v>
      </c>
      <c r="N511" s="98" t="s">
        <v>153202</v>
      </c>
      <c r="O511" s="101">
        <v>1166</v>
      </c>
      <c r="P511" s="101">
        <v>1166</v>
      </c>
    </row>
    <row r="512">
      <c r="L512" s="98" t="s">
        <v>153203</v>
      </c>
      <c r="M512" s="98" t="s">
        <v>153204</v>
      </c>
      <c r="N512" s="98" t="s">
        <v>153205</v>
      </c>
      <c r="O512" s="101">
        <v>-37</v>
      </c>
      <c r="P512" s="101">
        <v>-37</v>
      </c>
    </row>
    <row r="513">
      <c r="K513" s="96" t="s">
        <v>153206</v>
      </c>
      <c r="O513" s="85">
        <f>SUM(O509:O512)</f>
      </c>
      <c r="P513" s="85">
        <f>SUM(P509:P512)</f>
      </c>
    </row>
    <row r="514">
      <c r="A514" s="98" t="s">
        <v>153207</v>
      </c>
      <c r="B514" s="98" t="s">
        <v>153208</v>
      </c>
      <c r="C514" s="100">
        <v>565</v>
      </c>
      <c r="D514" s="98" t="s">
        <v>153209</v>
      </c>
      <c r="E514" s="98" t="s">
        <v>153210</v>
      </c>
      <c r="F514" s="104">
        <v>45394</v>
      </c>
      <c r="G514" s="104">
        <v>45394</v>
      </c>
      <c r="H514" s="104">
        <v>45869</v>
      </c>
      <c r="J514" s="101">
        <v>1045</v>
      </c>
      <c r="K514" s="98" t="s">
        <v>153211</v>
      </c>
      <c r="L514" s="98" t="s">
        <v>153212</v>
      </c>
      <c r="M514" s="98" t="s">
        <v>153213</v>
      </c>
      <c r="N514" s="98" t="s">
        <v>153214</v>
      </c>
      <c r="O514" s="101">
        <v>5</v>
      </c>
      <c r="P514" s="101">
        <v>5</v>
      </c>
      <c r="Q514" s="101">
        <v>1215.5899999999999</v>
      </c>
      <c r="R514" s="101">
        <v>250</v>
      </c>
    </row>
    <row r="515">
      <c r="L515" s="98" t="s">
        <v>153215</v>
      </c>
      <c r="M515" s="98" t="s">
        <v>153216</v>
      </c>
      <c r="N515" s="98" t="s">
        <v>153217</v>
      </c>
      <c r="O515" s="101">
        <v>1004</v>
      </c>
      <c r="P515" s="101">
        <v>1004</v>
      </c>
    </row>
    <row r="516">
      <c r="L516" s="98" t="s">
        <v>153218</v>
      </c>
      <c r="M516" s="98" t="s">
        <v>153219</v>
      </c>
      <c r="N516" s="98" t="s">
        <v>153220</v>
      </c>
      <c r="O516" s="101">
        <v>50</v>
      </c>
      <c r="P516" s="101">
        <v>0</v>
      </c>
    </row>
    <row r="517">
      <c r="L517" s="98" t="s">
        <v>153221</v>
      </c>
      <c r="M517" s="98" t="s">
        <v>153222</v>
      </c>
      <c r="N517" s="98" t="s">
        <v>153223</v>
      </c>
      <c r="O517" s="101">
        <v>100.90000000000001</v>
      </c>
      <c r="P517" s="101">
        <v>0</v>
      </c>
    </row>
    <row r="518">
      <c r="K518" s="96" t="s">
        <v>153224</v>
      </c>
      <c r="O518" s="85">
        <f>SUM(O514:O517)</f>
      </c>
      <c r="P518" s="85">
        <f>SUM(P514:P517)</f>
      </c>
    </row>
    <row r="519">
      <c r="A519" s="98" t="s">
        <v>153225</v>
      </c>
      <c r="B519" s="98" t="s">
        <v>153226</v>
      </c>
      <c r="C519" s="100">
        <v>665</v>
      </c>
      <c r="D519" s="98" t="s">
        <v>153227</v>
      </c>
      <c r="E519" s="98" t="s">
        <v>153228</v>
      </c>
      <c r="F519" s="104">
        <v>45696</v>
      </c>
      <c r="G519" s="104">
        <v>45696</v>
      </c>
      <c r="H519" s="104">
        <v>46149</v>
      </c>
      <c r="J519" s="101">
        <v>877</v>
      </c>
      <c r="K519" s="98" t="s">
        <v>153229</v>
      </c>
      <c r="L519" s="98" t="s">
        <v>153230</v>
      </c>
      <c r="M519" s="98" t="s">
        <v>153231</v>
      </c>
      <c r="N519" s="98" t="s">
        <v>153232</v>
      </c>
      <c r="O519" s="101">
        <v>50</v>
      </c>
      <c r="P519" s="101">
        <v>75</v>
      </c>
      <c r="Q519" s="101">
        <v>0</v>
      </c>
      <c r="R519" s="101">
        <v>250</v>
      </c>
    </row>
    <row r="520">
      <c r="L520" s="98" t="s">
        <v>153233</v>
      </c>
      <c r="M520" s="98" t="s">
        <v>153234</v>
      </c>
      <c r="N520" s="98" t="s">
        <v>153235</v>
      </c>
      <c r="O520" s="101">
        <v>25</v>
      </c>
      <c r="P520" s="101">
        <v>0</v>
      </c>
    </row>
    <row r="521">
      <c r="L521" s="98" t="s">
        <v>153236</v>
      </c>
      <c r="M521" s="98" t="s">
        <v>153237</v>
      </c>
      <c r="N521" s="98" t="s">
        <v>153238</v>
      </c>
      <c r="O521" s="101">
        <v>10</v>
      </c>
      <c r="P521" s="101">
        <v>10</v>
      </c>
    </row>
    <row r="522">
      <c r="L522" s="98" t="s">
        <v>153239</v>
      </c>
      <c r="M522" s="98" t="s">
        <v>153240</v>
      </c>
      <c r="N522" s="98" t="s">
        <v>153241</v>
      </c>
      <c r="O522" s="101">
        <v>790</v>
      </c>
      <c r="P522" s="101">
        <v>790</v>
      </c>
    </row>
    <row r="523">
      <c r="L523" s="98" t="s">
        <v>153242</v>
      </c>
      <c r="M523" s="98" t="s">
        <v>153243</v>
      </c>
      <c r="N523" s="98" t="s">
        <v>153244</v>
      </c>
      <c r="O523" s="101">
        <v>-875</v>
      </c>
      <c r="P523" s="101">
        <v>0</v>
      </c>
    </row>
    <row r="524">
      <c r="K524" s="96" t="s">
        <v>153245</v>
      </c>
      <c r="O524" s="85">
        <f>SUM(O519:O523)</f>
      </c>
      <c r="P524" s="85">
        <f>SUM(P519:P523)</f>
      </c>
    </row>
    <row r="525">
      <c r="A525" s="98" t="s">
        <v>153246</v>
      </c>
      <c r="B525" s="98" t="s">
        <v>153247</v>
      </c>
      <c r="C525" s="100">
        <v>700</v>
      </c>
      <c r="D525" s="98" t="s">
        <v>153248</v>
      </c>
      <c r="E525" s="98" t="s">
        <v>153249</v>
      </c>
      <c r="F525" s="104">
        <v>45541</v>
      </c>
      <c r="G525" s="104">
        <v>45541</v>
      </c>
      <c r="H525" s="104">
        <v>45930</v>
      </c>
      <c r="J525" s="101">
        <v>1167</v>
      </c>
      <c r="K525" s="98" t="s">
        <v>153250</v>
      </c>
      <c r="L525" s="98" t="s">
        <v>153251</v>
      </c>
      <c r="M525" s="98" t="s">
        <v>153252</v>
      </c>
      <c r="N525" s="98" t="s">
        <v>153253</v>
      </c>
      <c r="O525" s="101">
        <v>10</v>
      </c>
      <c r="P525" s="101">
        <v>35</v>
      </c>
      <c r="Q525" s="101">
        <v>0</v>
      </c>
      <c r="R525" s="101">
        <v>1167</v>
      </c>
    </row>
    <row r="526">
      <c r="L526" s="98" t="s">
        <v>153254</v>
      </c>
      <c r="M526" s="98" t="s">
        <v>153255</v>
      </c>
      <c r="N526" s="98" t="s">
        <v>153256</v>
      </c>
      <c r="O526" s="101">
        <v>50</v>
      </c>
      <c r="P526" s="101">
        <v>0</v>
      </c>
    </row>
    <row r="527">
      <c r="L527" s="98" t="s">
        <v>153257</v>
      </c>
      <c r="M527" s="98" t="s">
        <v>153258</v>
      </c>
      <c r="N527" s="98" t="s">
        <v>153259</v>
      </c>
      <c r="O527" s="101">
        <v>100</v>
      </c>
      <c r="P527" s="101">
        <v>50</v>
      </c>
    </row>
    <row r="528">
      <c r="L528" s="98" t="s">
        <v>153260</v>
      </c>
      <c r="M528" s="98" t="s">
        <v>153261</v>
      </c>
      <c r="N528" s="98" t="s">
        <v>153262</v>
      </c>
      <c r="O528" s="101">
        <v>25</v>
      </c>
      <c r="P528" s="101">
        <v>100</v>
      </c>
    </row>
    <row r="529">
      <c r="L529" s="98" t="s">
        <v>153263</v>
      </c>
      <c r="M529" s="98" t="s">
        <v>153264</v>
      </c>
      <c r="N529" s="98" t="s">
        <v>153265</v>
      </c>
      <c r="O529" s="101">
        <v>982</v>
      </c>
      <c r="P529" s="101">
        <v>982</v>
      </c>
    </row>
    <row r="530">
      <c r="K530" s="96" t="s">
        <v>153266</v>
      </c>
      <c r="O530" s="85">
        <f>SUM(O525:O529)</f>
      </c>
      <c r="P530" s="85">
        <f>SUM(P525:P529)</f>
      </c>
    </row>
    <row r="531">
      <c r="A531" s="98" t="s">
        <v>153267</v>
      </c>
      <c r="B531" s="98" t="s">
        <v>153268</v>
      </c>
      <c r="C531" s="100">
        <v>700</v>
      </c>
      <c r="D531" s="98" t="s">
        <v>153269</v>
      </c>
      <c r="E531" s="98" t="s">
        <v>153270</v>
      </c>
      <c r="F531" s="104">
        <v>45531</v>
      </c>
      <c r="G531" s="104">
        <v>45531</v>
      </c>
      <c r="H531" s="104">
        <v>45900</v>
      </c>
      <c r="J531" s="101">
        <v>1130</v>
      </c>
      <c r="K531" s="98" t="s">
        <v>153271</v>
      </c>
      <c r="L531" s="98" t="s">
        <v>153272</v>
      </c>
      <c r="M531" s="98" t="s">
        <v>153273</v>
      </c>
      <c r="N531" s="98" t="s">
        <v>153274</v>
      </c>
      <c r="O531" s="101">
        <v>100</v>
      </c>
      <c r="P531" s="101">
        <v>0</v>
      </c>
      <c r="Q531" s="101">
        <v>0</v>
      </c>
      <c r="R531" s="101">
        <v>1300</v>
      </c>
    </row>
    <row r="532">
      <c r="L532" s="98" t="s">
        <v>153275</v>
      </c>
      <c r="M532" s="98" t="s">
        <v>153276</v>
      </c>
      <c r="N532" s="98" t="s">
        <v>153277</v>
      </c>
      <c r="O532" s="101">
        <v>25</v>
      </c>
      <c r="P532" s="101">
        <v>25</v>
      </c>
    </row>
    <row r="533">
      <c r="L533" s="98" t="s">
        <v>153278</v>
      </c>
      <c r="M533" s="98" t="s">
        <v>153279</v>
      </c>
      <c r="N533" s="98" t="s">
        <v>153280</v>
      </c>
      <c r="O533" s="101">
        <v>10</v>
      </c>
      <c r="P533" s="101">
        <v>0</v>
      </c>
    </row>
    <row r="534">
      <c r="L534" s="98" t="s">
        <v>153281</v>
      </c>
      <c r="M534" s="98" t="s">
        <v>153282</v>
      </c>
      <c r="N534" s="98" t="s">
        <v>153283</v>
      </c>
      <c r="O534" s="101">
        <v>50</v>
      </c>
      <c r="P534" s="101">
        <v>160</v>
      </c>
    </row>
    <row r="535">
      <c r="L535" s="98" t="s">
        <v>153284</v>
      </c>
      <c r="M535" s="98" t="s">
        <v>153285</v>
      </c>
      <c r="N535" s="98" t="s">
        <v>153286</v>
      </c>
      <c r="O535" s="101">
        <v>945</v>
      </c>
      <c r="P535" s="101">
        <v>945</v>
      </c>
    </row>
    <row r="536">
      <c r="L536" s="98" t="s">
        <v>153287</v>
      </c>
      <c r="M536" s="98" t="s">
        <v>153288</v>
      </c>
      <c r="N536" s="98" t="s">
        <v>153289</v>
      </c>
      <c r="O536" s="101">
        <v>20</v>
      </c>
      <c r="P536" s="101">
        <v>20</v>
      </c>
    </row>
    <row r="537">
      <c r="L537" s="98" t="s">
        <v>153290</v>
      </c>
      <c r="M537" s="98" t="s">
        <v>153291</v>
      </c>
      <c r="N537" s="98" t="s">
        <v>153292</v>
      </c>
      <c r="O537" s="101">
        <v>25</v>
      </c>
      <c r="P537" s="101">
        <v>0</v>
      </c>
    </row>
    <row r="538">
      <c r="K538" s="96" t="s">
        <v>153293</v>
      </c>
      <c r="O538" s="85">
        <f>SUM(O531:O537)</f>
      </c>
      <c r="P538" s="85">
        <f>SUM(P531:P537)</f>
      </c>
    </row>
    <row r="539">
      <c r="A539" s="98" t="s">
        <v>153294</v>
      </c>
      <c r="B539" s="98" t="s">
        <v>153295</v>
      </c>
      <c r="C539" s="100">
        <v>565</v>
      </c>
      <c r="D539" s="98" t="s">
        <v>153296</v>
      </c>
      <c r="E539" s="98" t="s">
        <v>153297</v>
      </c>
      <c r="F539" s="104">
        <v>45682</v>
      </c>
      <c r="G539" s="104">
        <v>45682</v>
      </c>
      <c r="H539" s="104">
        <v>46046</v>
      </c>
      <c r="J539" s="101">
        <v>846</v>
      </c>
      <c r="K539" s="98" t="s">
        <v>153298</v>
      </c>
      <c r="L539" s="98" t="s">
        <v>153299</v>
      </c>
      <c r="M539" s="98" t="s">
        <v>153300</v>
      </c>
      <c r="N539" s="98" t="s">
        <v>153301</v>
      </c>
      <c r="O539" s="101">
        <v>25</v>
      </c>
      <c r="P539" s="101">
        <v>50</v>
      </c>
      <c r="Q539" s="101">
        <v>0</v>
      </c>
      <c r="R539" s="101">
        <v>250</v>
      </c>
    </row>
    <row r="540">
      <c r="L540" s="98" t="s">
        <v>153302</v>
      </c>
      <c r="M540" s="98" t="s">
        <v>153303</v>
      </c>
      <c r="N540" s="98" t="s">
        <v>153304</v>
      </c>
      <c r="O540" s="101">
        <v>10</v>
      </c>
      <c r="P540" s="101">
        <v>0</v>
      </c>
    </row>
    <row r="541">
      <c r="L541" s="98" t="s">
        <v>153305</v>
      </c>
      <c r="M541" s="98" t="s">
        <v>153306</v>
      </c>
      <c r="N541" s="98" t="s">
        <v>153307</v>
      </c>
      <c r="O541" s="101">
        <v>50</v>
      </c>
      <c r="P541" s="101">
        <v>35</v>
      </c>
    </row>
    <row r="542">
      <c r="L542" s="98" t="s">
        <v>153308</v>
      </c>
      <c r="M542" s="98" t="s">
        <v>153309</v>
      </c>
      <c r="N542" s="98" t="s">
        <v>153310</v>
      </c>
      <c r="O542" s="101">
        <v>775</v>
      </c>
      <c r="P542" s="101">
        <v>775</v>
      </c>
    </row>
    <row r="543">
      <c r="K543" s="96" t="s">
        <v>153311</v>
      </c>
      <c r="O543" s="85">
        <f>SUM(O539:O542)</f>
      </c>
      <c r="P543" s="85">
        <f>SUM(P539:P542)</f>
      </c>
    </row>
    <row r="544">
      <c r="A544" s="98" t="s">
        <v>153312</v>
      </c>
      <c r="B544" s="98" t="s">
        <v>153313</v>
      </c>
      <c r="C544" s="100">
        <v>565</v>
      </c>
      <c r="D544" s="98" t="s">
        <v>153314</v>
      </c>
      <c r="E544" s="98" t="s">
        <v>153315</v>
      </c>
      <c r="F544" s="104">
        <v>43564</v>
      </c>
      <c r="G544" s="104">
        <v>45597</v>
      </c>
      <c r="H544" s="104">
        <v>45930</v>
      </c>
      <c r="J544" s="101">
        <v>938</v>
      </c>
      <c r="K544" s="98" t="s">
        <v>153316</v>
      </c>
      <c r="L544" s="98" t="s">
        <v>153317</v>
      </c>
      <c r="M544" s="98" t="s">
        <v>153318</v>
      </c>
      <c r="N544" s="98" t="s">
        <v>153319</v>
      </c>
      <c r="O544" s="101">
        <v>1070</v>
      </c>
      <c r="P544" s="101">
        <v>1070</v>
      </c>
      <c r="Q544" s="101">
        <v>1243.3900000000001</v>
      </c>
      <c r="R544" s="101">
        <v>650</v>
      </c>
    </row>
    <row r="545">
      <c r="L545" s="98" t="s">
        <v>153320</v>
      </c>
      <c r="M545" s="98" t="s">
        <v>153321</v>
      </c>
      <c r="N545" s="98" t="s">
        <v>153322</v>
      </c>
      <c r="O545" s="101">
        <v>107</v>
      </c>
      <c r="P545" s="101">
        <v>0</v>
      </c>
    </row>
    <row r="546">
      <c r="L546" s="98" t="s">
        <v>153323</v>
      </c>
      <c r="M546" s="98" t="s">
        <v>153324</v>
      </c>
      <c r="N546" s="98" t="s">
        <v>153325</v>
      </c>
      <c r="O546" s="101">
        <v>25</v>
      </c>
      <c r="P546" s="101">
        <v>0</v>
      </c>
    </row>
    <row r="547">
      <c r="K547" s="96" t="s">
        <v>153326</v>
      </c>
      <c r="O547" s="85">
        <f>SUM(O544:O546)</f>
      </c>
      <c r="P547" s="85">
        <f>SUM(P544:P546)</f>
      </c>
    </row>
    <row r="548">
      <c r="A548" s="98" t="s">
        <v>153327</v>
      </c>
      <c r="B548" s="98" t="s">
        <v>153328</v>
      </c>
      <c r="C548" s="100">
        <v>700</v>
      </c>
      <c r="D548" s="98" t="s">
        <v>153329</v>
      </c>
      <c r="E548" s="98" t="s">
        <v>153330</v>
      </c>
      <c r="F548" s="104">
        <v>44821</v>
      </c>
      <c r="G548" s="104">
        <v>45474</v>
      </c>
      <c r="H548" s="104">
        <v>45838</v>
      </c>
      <c r="J548" s="101">
        <v>1325</v>
      </c>
      <c r="K548" s="98" t="s">
        <v>153331</v>
      </c>
      <c r="L548" s="98" t="s">
        <v>153332</v>
      </c>
      <c r="M548" s="98" t="s">
        <v>153333</v>
      </c>
      <c r="N548" s="98" t="s">
        <v>153334</v>
      </c>
      <c r="O548" s="101">
        <v>50</v>
      </c>
      <c r="P548" s="101">
        <v>0</v>
      </c>
      <c r="Q548" s="101">
        <v>0</v>
      </c>
      <c r="R548" s="101">
        <v>450</v>
      </c>
    </row>
    <row r="549">
      <c r="L549" s="98" t="s">
        <v>153335</v>
      </c>
      <c r="M549" s="98" t="s">
        <v>153336</v>
      </c>
      <c r="N549" s="98" t="s">
        <v>153337</v>
      </c>
      <c r="O549" s="101">
        <v>10</v>
      </c>
      <c r="P549" s="101">
        <v>40</v>
      </c>
    </row>
    <row r="550">
      <c r="L550" s="98" t="s">
        <v>153338</v>
      </c>
      <c r="M550" s="98" t="s">
        <v>153339</v>
      </c>
      <c r="N550" s="98" t="s">
        <v>153340</v>
      </c>
      <c r="O550" s="101">
        <v>40</v>
      </c>
      <c r="P550" s="101">
        <v>60</v>
      </c>
    </row>
    <row r="551">
      <c r="L551" s="98" t="s">
        <v>153341</v>
      </c>
      <c r="M551" s="98" t="s">
        <v>153342</v>
      </c>
      <c r="N551" s="98" t="s">
        <v>153343</v>
      </c>
      <c r="O551" s="101">
        <v>1275</v>
      </c>
      <c r="P551" s="101">
        <v>1275</v>
      </c>
    </row>
    <row r="552">
      <c r="L552" s="98" t="s">
        <v>153344</v>
      </c>
      <c r="M552" s="98" t="s">
        <v>153345</v>
      </c>
      <c r="N552" s="98" t="s">
        <v>153346</v>
      </c>
      <c r="O552" s="101">
        <v>-41</v>
      </c>
      <c r="P552" s="101">
        <v>-41</v>
      </c>
    </row>
    <row r="553">
      <c r="K553" s="96" t="s">
        <v>153347</v>
      </c>
      <c r="O553" s="85">
        <f>SUM(O548:O552)</f>
      </c>
      <c r="P553" s="85">
        <f>SUM(P548:P552)</f>
      </c>
    </row>
    <row r="554">
      <c r="A554" s="98" t="s">
        <v>153348</v>
      </c>
      <c r="B554" s="98" t="s">
        <v>153349</v>
      </c>
      <c r="C554" s="100">
        <v>700</v>
      </c>
      <c r="D554" s="98" t="s">
        <v>153350</v>
      </c>
      <c r="E554" s="98" t="s">
        <v>153351</v>
      </c>
      <c r="F554" s="104">
        <v>45555</v>
      </c>
      <c r="G554" s="104">
        <v>45555</v>
      </c>
      <c r="H554" s="104">
        <v>46022</v>
      </c>
      <c r="J554" s="101">
        <v>1010</v>
      </c>
      <c r="K554" s="98" t="s">
        <v>153352</v>
      </c>
      <c r="L554" s="98" t="s">
        <v>153353</v>
      </c>
      <c r="M554" s="98" t="s">
        <v>153354</v>
      </c>
      <c r="N554" s="98" t="s">
        <v>153355</v>
      </c>
      <c r="O554" s="101">
        <v>50</v>
      </c>
      <c r="P554" s="101">
        <v>50</v>
      </c>
      <c r="Q554" s="101">
        <v>0</v>
      </c>
      <c r="R554" s="101">
        <v>800</v>
      </c>
    </row>
    <row r="555">
      <c r="L555" s="98" t="s">
        <v>153356</v>
      </c>
      <c r="M555" s="98" t="s">
        <v>153357</v>
      </c>
      <c r="N555" s="98" t="s">
        <v>153358</v>
      </c>
      <c r="O555" s="101">
        <v>996</v>
      </c>
      <c r="P555" s="101">
        <v>996</v>
      </c>
    </row>
    <row r="556">
      <c r="L556" s="98" t="s">
        <v>153359</v>
      </c>
      <c r="M556" s="98" t="s">
        <v>153360</v>
      </c>
      <c r="N556" s="98" t="s">
        <v>153361</v>
      </c>
      <c r="O556" s="101">
        <v>104.59999999999999</v>
      </c>
      <c r="P556" s="101">
        <v>0</v>
      </c>
    </row>
    <row r="557">
      <c r="K557" s="96" t="s">
        <v>153362</v>
      </c>
      <c r="O557" s="85">
        <f>SUM(O554:O556)</f>
      </c>
      <c r="P557" s="85">
        <f>SUM(P554:P556)</f>
      </c>
    </row>
    <row r="558">
      <c r="A558" s="98" t="s">
        <v>153363</v>
      </c>
      <c r="B558" s="98" t="s">
        <v>153364</v>
      </c>
      <c r="C558" s="100">
        <v>665</v>
      </c>
      <c r="D558" s="98" t="s">
        <v>153365</v>
      </c>
      <c r="E558" s="98" t="s">
        <v>153366</v>
      </c>
      <c r="F558" s="104">
        <v>43463</v>
      </c>
      <c r="G558" s="104">
        <v>45474</v>
      </c>
      <c r="H558" s="104">
        <v>45838</v>
      </c>
      <c r="J558" s="101">
        <v>995</v>
      </c>
      <c r="K558" s="98" t="s">
        <v>153367</v>
      </c>
      <c r="L558" s="98" t="s">
        <v>153368</v>
      </c>
      <c r="M558" s="98" t="s">
        <v>153369</v>
      </c>
      <c r="N558" s="98" t="s">
        <v>153370</v>
      </c>
      <c r="O558" s="101">
        <v>50</v>
      </c>
      <c r="P558" s="101">
        <v>50</v>
      </c>
      <c r="Q558" s="101">
        <v>0</v>
      </c>
      <c r="R558" s="101">
        <v>500</v>
      </c>
    </row>
    <row r="559">
      <c r="L559" s="98" t="s">
        <v>153371</v>
      </c>
      <c r="M559" s="98" t="s">
        <v>153372</v>
      </c>
      <c r="N559" s="98" t="s">
        <v>153373</v>
      </c>
      <c r="O559" s="101">
        <v>1115</v>
      </c>
      <c r="P559" s="101">
        <v>1115</v>
      </c>
    </row>
    <row r="560">
      <c r="L560" s="98" t="s">
        <v>153374</v>
      </c>
      <c r="M560" s="98" t="s">
        <v>153375</v>
      </c>
      <c r="N560" s="98" t="s">
        <v>153376</v>
      </c>
      <c r="O560" s="101">
        <v>10</v>
      </c>
      <c r="P560" s="101">
        <v>10</v>
      </c>
    </row>
    <row r="561">
      <c r="K561" s="96" t="s">
        <v>153377</v>
      </c>
      <c r="O561" s="85">
        <f>SUM(O558:O560)</f>
      </c>
      <c r="P561" s="85">
        <f>SUM(P558:P560)</f>
      </c>
    </row>
    <row r="562">
      <c r="A562" s="98" t="s">
        <v>153378</v>
      </c>
      <c r="B562" s="98" t="s">
        <v>153379</v>
      </c>
      <c r="C562" s="100">
        <v>665</v>
      </c>
      <c r="D562" s="98" t="s">
        <v>153380</v>
      </c>
      <c r="E562" s="98" t="s">
        <v>153381</v>
      </c>
      <c r="F562" s="104">
        <v>45646</v>
      </c>
      <c r="G562" s="104">
        <v>45646</v>
      </c>
      <c r="H562" s="104">
        <v>46100</v>
      </c>
      <c r="J562" s="101">
        <v>992</v>
      </c>
      <c r="K562" s="98" t="s">
        <v>153382</v>
      </c>
      <c r="L562" s="98" t="s">
        <v>153383</v>
      </c>
      <c r="M562" s="98" t="s">
        <v>153384</v>
      </c>
      <c r="N562" s="98" t="s">
        <v>153385</v>
      </c>
      <c r="O562" s="101">
        <v>5</v>
      </c>
      <c r="P562" s="101">
        <v>55</v>
      </c>
      <c r="Q562" s="101">
        <v>0</v>
      </c>
      <c r="R562" s="101">
        <v>250</v>
      </c>
    </row>
    <row r="563">
      <c r="L563" s="98" t="s">
        <v>153386</v>
      </c>
      <c r="M563" s="98" t="s">
        <v>153387</v>
      </c>
      <c r="N563" s="98" t="s">
        <v>153388</v>
      </c>
      <c r="O563" s="101">
        <v>50</v>
      </c>
      <c r="P563" s="101">
        <v>0</v>
      </c>
    </row>
    <row r="564">
      <c r="L564" s="98" t="s">
        <v>153389</v>
      </c>
      <c r="M564" s="98" t="s">
        <v>153390</v>
      </c>
      <c r="N564" s="98" t="s">
        <v>153391</v>
      </c>
      <c r="O564" s="101">
        <v>931</v>
      </c>
      <c r="P564" s="101">
        <v>931</v>
      </c>
    </row>
    <row r="565">
      <c r="K565" s="96" t="s">
        <v>153392</v>
      </c>
      <c r="O565" s="85">
        <f>SUM(O562:O564)</f>
      </c>
      <c r="P565" s="85">
        <f>SUM(P562:P564)</f>
      </c>
    </row>
    <row r="566">
      <c r="A566" s="98" t="s">
        <v>153393</v>
      </c>
      <c r="B566" s="98" t="s">
        <v>153394</v>
      </c>
      <c r="C566" s="100">
        <v>700</v>
      </c>
      <c r="D566" s="98" t="s">
        <v>153395</v>
      </c>
      <c r="E566" s="98" t="s">
        <v>153396</v>
      </c>
      <c r="F566" s="104">
        <v>41859</v>
      </c>
      <c r="G566" s="104">
        <v>45689</v>
      </c>
      <c r="H566" s="104">
        <v>46053</v>
      </c>
      <c r="J566" s="101">
        <v>960</v>
      </c>
      <c r="K566" s="98" t="s">
        <v>153397</v>
      </c>
      <c r="L566" s="98" t="s">
        <v>153398</v>
      </c>
      <c r="M566" s="98" t="s">
        <v>153399</v>
      </c>
      <c r="N566" s="98" t="s">
        <v>153400</v>
      </c>
      <c r="O566" s="101">
        <v>5</v>
      </c>
      <c r="P566" s="101">
        <v>5</v>
      </c>
      <c r="Q566" s="101">
        <v>0</v>
      </c>
      <c r="R566" s="101">
        <v>200</v>
      </c>
    </row>
    <row r="567">
      <c r="L567" s="98" t="s">
        <v>153401</v>
      </c>
      <c r="M567" s="98" t="s">
        <v>153402</v>
      </c>
      <c r="N567" s="98" t="s">
        <v>153403</v>
      </c>
      <c r="O567" s="101">
        <v>1212</v>
      </c>
      <c r="P567" s="101">
        <v>1212</v>
      </c>
    </row>
    <row r="568">
      <c r="L568" s="98" t="s">
        <v>153404</v>
      </c>
      <c r="M568" s="98" t="s">
        <v>153405</v>
      </c>
      <c r="N568" s="98" t="s">
        <v>153406</v>
      </c>
      <c r="O568" s="101">
        <v>-37</v>
      </c>
      <c r="P568" s="101">
        <v>-37</v>
      </c>
    </row>
    <row r="569">
      <c r="K569" s="96" t="s">
        <v>153407</v>
      </c>
      <c r="O569" s="85">
        <f>SUM(O566:O568)</f>
      </c>
      <c r="P569" s="85">
        <f>SUM(P566:P568)</f>
      </c>
    </row>
    <row r="570">
      <c r="A570" s="98" t="s">
        <v>153408</v>
      </c>
      <c r="B570" s="98" t="s">
        <v>153409</v>
      </c>
      <c r="C570" s="100">
        <v>800</v>
      </c>
      <c r="D570" s="98" t="s">
        <v>153410</v>
      </c>
      <c r="E570" s="98" t="s">
        <v>153411</v>
      </c>
      <c r="F570" s="104">
        <v>41867</v>
      </c>
      <c r="G570" s="104">
        <v>45474</v>
      </c>
      <c r="H570" s="104">
        <v>45838</v>
      </c>
      <c r="J570" s="101">
        <v>985</v>
      </c>
      <c r="K570" s="98" t="s">
        <v>153412</v>
      </c>
      <c r="L570" s="98" t="s">
        <v>153413</v>
      </c>
      <c r="M570" s="98" t="s">
        <v>153414</v>
      </c>
      <c r="N570" s="98" t="s">
        <v>153415</v>
      </c>
      <c r="O570" s="101">
        <v>5</v>
      </c>
      <c r="P570" s="101">
        <v>5</v>
      </c>
      <c r="Q570" s="101">
        <v>0</v>
      </c>
      <c r="R570" s="101">
        <v>700</v>
      </c>
    </row>
    <row r="571">
      <c r="L571" s="98" t="s">
        <v>153416</v>
      </c>
      <c r="M571" s="98" t="s">
        <v>153417</v>
      </c>
      <c r="N571" s="98" t="s">
        <v>153418</v>
      </c>
      <c r="O571" s="101">
        <v>1180</v>
      </c>
      <c r="P571" s="101">
        <v>1180</v>
      </c>
    </row>
    <row r="572">
      <c r="K572" s="96" t="s">
        <v>153419</v>
      </c>
      <c r="O572" s="85">
        <f>SUM(O570:O571)</f>
      </c>
      <c r="P572" s="85">
        <f>SUM(P570:P571)</f>
      </c>
    </row>
    <row r="573">
      <c r="A573" s="98" t="s">
        <v>153420</v>
      </c>
      <c r="B573" s="98" t="s">
        <v>153421</v>
      </c>
      <c r="C573" s="100">
        <v>665</v>
      </c>
      <c r="D573" s="98" t="s">
        <v>153422</v>
      </c>
      <c r="E573" s="98" t="s">
        <v>153423</v>
      </c>
      <c r="F573" s="104">
        <v>45673</v>
      </c>
      <c r="G573" s="104">
        <v>45673</v>
      </c>
      <c r="H573" s="104">
        <v>46127</v>
      </c>
      <c r="J573" s="101">
        <v>898</v>
      </c>
      <c r="K573" s="98" t="s">
        <v>153424</v>
      </c>
      <c r="L573" s="98" t="s">
        <v>153425</v>
      </c>
      <c r="M573" s="98" t="s">
        <v>153426</v>
      </c>
      <c r="N573" s="98" t="s">
        <v>153427</v>
      </c>
      <c r="O573" s="101">
        <v>5</v>
      </c>
      <c r="P573" s="101">
        <v>5</v>
      </c>
      <c r="Q573" s="101">
        <v>0</v>
      </c>
      <c r="R573" s="101">
        <v>1147</v>
      </c>
    </row>
    <row r="574">
      <c r="L574" s="98" t="s">
        <v>153428</v>
      </c>
      <c r="M574" s="98" t="s">
        <v>153429</v>
      </c>
      <c r="N574" s="98" t="s">
        <v>153430</v>
      </c>
      <c r="O574" s="101">
        <v>50</v>
      </c>
      <c r="P574" s="101">
        <v>50</v>
      </c>
    </row>
    <row r="575">
      <c r="L575" s="98" t="s">
        <v>153431</v>
      </c>
      <c r="M575" s="98" t="s">
        <v>153432</v>
      </c>
      <c r="N575" s="98" t="s">
        <v>153433</v>
      </c>
      <c r="O575" s="101">
        <v>842</v>
      </c>
      <c r="P575" s="101">
        <v>842</v>
      </c>
    </row>
    <row r="576">
      <c r="K576" s="96" t="s">
        <v>153434</v>
      </c>
      <c r="O576" s="85">
        <f>SUM(O573:O575)</f>
      </c>
      <c r="P576" s="85">
        <f>SUM(P573:P575)</f>
      </c>
    </row>
    <row r="577">
      <c r="A577" s="98" t="s">
        <v>153435</v>
      </c>
      <c r="B577" s="98" t="s">
        <v>153436</v>
      </c>
      <c r="C577" s="100">
        <v>840</v>
      </c>
      <c r="D577" s="98" t="s">
        <v>153437</v>
      </c>
      <c r="E577" s="98" t="s">
        <v>153438</v>
      </c>
      <c r="F577" s="104">
        <v>43010</v>
      </c>
      <c r="G577" s="104">
        <v>45536</v>
      </c>
      <c r="H577" s="104">
        <v>45838</v>
      </c>
      <c r="J577" s="101">
        <v>1100</v>
      </c>
      <c r="K577" s="98" t="s">
        <v>153439</v>
      </c>
      <c r="L577" s="98" t="s">
        <v>153440</v>
      </c>
      <c r="M577" s="98" t="s">
        <v>153441</v>
      </c>
      <c r="N577" s="98" t="s">
        <v>153442</v>
      </c>
      <c r="O577" s="101">
        <v>50</v>
      </c>
      <c r="P577" s="101">
        <v>50</v>
      </c>
      <c r="Q577" s="101">
        <v>0</v>
      </c>
      <c r="R577" s="101">
        <v>250</v>
      </c>
    </row>
    <row r="578">
      <c r="L578" s="98" t="s">
        <v>153443</v>
      </c>
      <c r="M578" s="98" t="s">
        <v>153444</v>
      </c>
      <c r="N578" s="98" t="s">
        <v>153445</v>
      </c>
      <c r="O578" s="101">
        <v>25</v>
      </c>
      <c r="P578" s="101">
        <v>25</v>
      </c>
    </row>
    <row r="579">
      <c r="L579" s="98" t="s">
        <v>153446</v>
      </c>
      <c r="M579" s="98" t="s">
        <v>153447</v>
      </c>
      <c r="N579" s="98" t="s">
        <v>153448</v>
      </c>
      <c r="O579" s="101">
        <v>1210</v>
      </c>
      <c r="P579" s="101">
        <v>1210</v>
      </c>
    </row>
    <row r="580">
      <c r="K580" s="96" t="s">
        <v>153449</v>
      </c>
      <c r="O580" s="85">
        <f>SUM(O577:O579)</f>
      </c>
      <c r="P580" s="85">
        <f>SUM(P577:P579)</f>
      </c>
    </row>
    <row r="581">
      <c r="A581" s="98" t="s">
        <v>153450</v>
      </c>
      <c r="B581" s="98" t="s">
        <v>153451</v>
      </c>
      <c r="C581" s="100">
        <v>840</v>
      </c>
      <c r="D581" s="98" t="s">
        <v>153452</v>
      </c>
      <c r="E581" s="98" t="s">
        <v>153453</v>
      </c>
      <c r="J581" s="101">
        <v>1080</v>
      </c>
      <c r="K581" s="98" t="s">
        <v>153454</v>
      </c>
      <c r="L581" s="98" t="s">
        <v>153454</v>
      </c>
      <c r="O581" s="101">
        <v>0</v>
      </c>
      <c r="P581" s="101">
        <v>0</v>
      </c>
      <c r="R581" s="101">
        <v>0</v>
      </c>
    </row>
    <row r="582">
      <c r="K582" s="96" t="s">
        <v>153455</v>
      </c>
      <c r="O582" s="85">
        <f>SUM(O581:O581)</f>
      </c>
      <c r="P582" s="85">
        <f>SUM(P581:P581)</f>
      </c>
    </row>
    <row r="583">
      <c r="A583" s="98" t="s">
        <v>153456</v>
      </c>
      <c r="B583" s="98" t="s">
        <v>153457</v>
      </c>
      <c r="C583" s="100">
        <v>840</v>
      </c>
      <c r="D583" s="98" t="s">
        <v>153458</v>
      </c>
      <c r="E583" s="98" t="s">
        <v>153459</v>
      </c>
      <c r="F583" s="104">
        <v>45257</v>
      </c>
      <c r="G583" s="104">
        <v>45717</v>
      </c>
      <c r="H583" s="104">
        <v>46173</v>
      </c>
      <c r="J583" s="101">
        <v>1200</v>
      </c>
      <c r="K583" s="98" t="s">
        <v>153460</v>
      </c>
      <c r="L583" s="98" t="s">
        <v>153461</v>
      </c>
      <c r="M583" s="98" t="s">
        <v>153462</v>
      </c>
      <c r="N583" s="98" t="s">
        <v>153463</v>
      </c>
      <c r="O583" s="101">
        <v>50</v>
      </c>
      <c r="P583" s="101">
        <v>0</v>
      </c>
      <c r="Q583" s="101">
        <v>0</v>
      </c>
      <c r="R583" s="101">
        <v>250</v>
      </c>
    </row>
    <row r="584">
      <c r="L584" s="98" t="s">
        <v>153464</v>
      </c>
      <c r="M584" s="98" t="s">
        <v>153465</v>
      </c>
      <c r="N584" s="98" t="s">
        <v>153466</v>
      </c>
      <c r="O584" s="101">
        <v>5</v>
      </c>
      <c r="P584" s="101">
        <v>10</v>
      </c>
    </row>
    <row r="585">
      <c r="L585" s="98" t="s">
        <v>153467</v>
      </c>
      <c r="M585" s="98" t="s">
        <v>153468</v>
      </c>
      <c r="N585" s="98" t="s">
        <v>153469</v>
      </c>
      <c r="O585" s="101">
        <v>10</v>
      </c>
      <c r="P585" s="101">
        <v>50</v>
      </c>
    </row>
    <row r="586">
      <c r="L586" s="98" t="s">
        <v>153470</v>
      </c>
      <c r="M586" s="98" t="s">
        <v>153471</v>
      </c>
      <c r="N586" s="98" t="s">
        <v>153472</v>
      </c>
      <c r="O586" s="101">
        <v>50</v>
      </c>
      <c r="P586" s="101">
        <v>55</v>
      </c>
    </row>
    <row r="587">
      <c r="L587" s="98" t="s">
        <v>153473</v>
      </c>
      <c r="M587" s="98" t="s">
        <v>153474</v>
      </c>
      <c r="N587" s="98" t="s">
        <v>153475</v>
      </c>
      <c r="O587" s="101">
        <v>1052</v>
      </c>
      <c r="P587" s="101">
        <v>1052</v>
      </c>
    </row>
    <row r="588">
      <c r="L588" s="98" t="s">
        <v>153476</v>
      </c>
      <c r="M588" s="98" t="s">
        <v>153477</v>
      </c>
      <c r="N588" s="98" t="s">
        <v>153478</v>
      </c>
      <c r="O588" s="101">
        <v>-35</v>
      </c>
      <c r="P588" s="101">
        <v>-35</v>
      </c>
    </row>
    <row r="589">
      <c r="K589" s="96" t="s">
        <v>153479</v>
      </c>
      <c r="O589" s="85">
        <f>SUM(O583:O588)</f>
      </c>
      <c r="P589" s="85">
        <f>SUM(P583:P588)</f>
      </c>
    </row>
    <row r="590">
      <c r="A590" s="98" t="s">
        <v>153480</v>
      </c>
      <c r="B590" s="98" t="s">
        <v>153481</v>
      </c>
      <c r="C590" s="100">
        <v>840</v>
      </c>
      <c r="D590" s="98" t="s">
        <v>153482</v>
      </c>
      <c r="E590" s="98" t="s">
        <v>153483</v>
      </c>
      <c r="F590" s="104">
        <v>45598</v>
      </c>
      <c r="G590" s="104">
        <v>45598</v>
      </c>
      <c r="H590" s="104">
        <v>46081</v>
      </c>
      <c r="J590" s="101">
        <v>1182</v>
      </c>
      <c r="K590" s="98" t="s">
        <v>153484</v>
      </c>
      <c r="L590" s="98" t="s">
        <v>153485</v>
      </c>
      <c r="M590" s="98" t="s">
        <v>153486</v>
      </c>
      <c r="N590" s="98" t="s">
        <v>153487</v>
      </c>
      <c r="O590" s="101">
        <v>50</v>
      </c>
      <c r="P590" s="101">
        <v>55</v>
      </c>
      <c r="Q590" s="101">
        <v>-3698.6999999999998</v>
      </c>
      <c r="R590" s="101">
        <v>350</v>
      </c>
    </row>
    <row r="591">
      <c r="L591" s="98" t="s">
        <v>153488</v>
      </c>
      <c r="M591" s="98" t="s">
        <v>153489</v>
      </c>
      <c r="N591" s="98" t="s">
        <v>153490</v>
      </c>
      <c r="O591" s="101">
        <v>5</v>
      </c>
      <c r="P591" s="101">
        <v>0</v>
      </c>
    </row>
    <row r="592">
      <c r="L592" s="98" t="s">
        <v>153491</v>
      </c>
      <c r="M592" s="98" t="s">
        <v>153492</v>
      </c>
      <c r="N592" s="98" t="s">
        <v>153493</v>
      </c>
      <c r="O592" s="101">
        <v>1128</v>
      </c>
      <c r="P592" s="101">
        <v>1128</v>
      </c>
    </row>
    <row r="593">
      <c r="L593" s="98" t="s">
        <v>153494</v>
      </c>
      <c r="M593" s="98" t="s">
        <v>153495</v>
      </c>
      <c r="N593" s="98" t="s">
        <v>153496</v>
      </c>
      <c r="O593" s="101">
        <v>118.3</v>
      </c>
      <c r="P593" s="101">
        <v>0</v>
      </c>
    </row>
    <row r="594">
      <c r="K594" s="96" t="s">
        <v>153497</v>
      </c>
      <c r="O594" s="85">
        <f>SUM(O590:O593)</f>
      </c>
      <c r="P594" s="85">
        <f>SUM(P590:P593)</f>
      </c>
    </row>
    <row r="595">
      <c r="A595" s="98" t="s">
        <v>153498</v>
      </c>
      <c r="B595" s="98" t="s">
        <v>153499</v>
      </c>
      <c r="C595" s="100">
        <v>840</v>
      </c>
      <c r="D595" s="98" t="s">
        <v>153500</v>
      </c>
      <c r="E595" s="98" t="s">
        <v>153501</v>
      </c>
      <c r="F595" s="104">
        <v>45093</v>
      </c>
      <c r="G595" s="104">
        <v>45566</v>
      </c>
      <c r="H595" s="104">
        <v>45930</v>
      </c>
      <c r="J595" s="101">
        <v>1305</v>
      </c>
      <c r="K595" s="98" t="s">
        <v>153502</v>
      </c>
      <c r="L595" s="98" t="s">
        <v>153503</v>
      </c>
      <c r="M595" s="98" t="s">
        <v>153504</v>
      </c>
      <c r="N595" s="98" t="s">
        <v>153505</v>
      </c>
      <c r="O595" s="101">
        <v>50</v>
      </c>
      <c r="P595" s="101">
        <v>50</v>
      </c>
      <c r="Q595" s="101">
        <v>1701.3800000000001</v>
      </c>
      <c r="R595" s="101">
        <v>1395</v>
      </c>
    </row>
    <row r="596">
      <c r="L596" s="98" t="s">
        <v>153506</v>
      </c>
      <c r="M596" s="98" t="s">
        <v>153507</v>
      </c>
      <c r="N596" s="98" t="s">
        <v>153508</v>
      </c>
      <c r="O596" s="101">
        <v>25</v>
      </c>
      <c r="P596" s="101">
        <v>25</v>
      </c>
    </row>
    <row r="597">
      <c r="L597" s="98" t="s">
        <v>153509</v>
      </c>
      <c r="M597" s="98" t="s">
        <v>153510</v>
      </c>
      <c r="N597" s="98" t="s">
        <v>153511</v>
      </c>
      <c r="O597" s="101">
        <v>1320</v>
      </c>
      <c r="P597" s="101">
        <v>1320</v>
      </c>
    </row>
    <row r="598">
      <c r="L598" s="98" t="s">
        <v>153512</v>
      </c>
      <c r="M598" s="98" t="s">
        <v>153513</v>
      </c>
      <c r="N598" s="98" t="s">
        <v>153514</v>
      </c>
      <c r="O598" s="101">
        <v>50</v>
      </c>
      <c r="P598" s="101">
        <v>0</v>
      </c>
    </row>
    <row r="599">
      <c r="L599" s="98" t="s">
        <v>153515</v>
      </c>
      <c r="M599" s="98" t="s">
        <v>153516</v>
      </c>
      <c r="N599" s="98" t="s">
        <v>153517</v>
      </c>
      <c r="O599" s="101">
        <v>50</v>
      </c>
      <c r="P599" s="101">
        <v>0</v>
      </c>
    </row>
    <row r="600">
      <c r="L600" s="98" t="s">
        <v>153518</v>
      </c>
      <c r="M600" s="98" t="s">
        <v>153519</v>
      </c>
      <c r="N600" s="98" t="s">
        <v>153520</v>
      </c>
      <c r="O600" s="101">
        <v>139.5</v>
      </c>
      <c r="P600" s="101">
        <v>0</v>
      </c>
    </row>
    <row r="601">
      <c r="K601" s="96" t="s">
        <v>153521</v>
      </c>
      <c r="O601" s="85">
        <f>SUM(O595:O600)</f>
      </c>
      <c r="P601" s="85">
        <f>SUM(P595:P600)</f>
      </c>
    </row>
    <row r="602">
      <c r="A602" s="98" t="s">
        <v>153522</v>
      </c>
      <c r="B602" s="98" t="s">
        <v>153523</v>
      </c>
      <c r="C602" s="100">
        <v>840</v>
      </c>
      <c r="D602" s="98" t="s">
        <v>153524</v>
      </c>
      <c r="E602" s="98" t="s">
        <v>153525</v>
      </c>
      <c r="F602" s="104">
        <v>45742</v>
      </c>
      <c r="G602" s="104">
        <v>45742</v>
      </c>
      <c r="H602" s="104">
        <v>46198</v>
      </c>
      <c r="J602" s="101">
        <v>1006</v>
      </c>
      <c r="K602" s="98" t="s">
        <v>153526</v>
      </c>
      <c r="L602" s="98" t="s">
        <v>153527</v>
      </c>
      <c r="M602" s="98" t="s">
        <v>153528</v>
      </c>
      <c r="N602" s="98" t="s">
        <v>153529</v>
      </c>
      <c r="O602" s="101">
        <v>50</v>
      </c>
      <c r="P602" s="101">
        <v>50</v>
      </c>
      <c r="Q602" s="101">
        <v>0</v>
      </c>
      <c r="R602" s="101">
        <v>1253</v>
      </c>
    </row>
    <row r="603">
      <c r="L603" s="98" t="s">
        <v>153530</v>
      </c>
      <c r="M603" s="98" t="s">
        <v>153531</v>
      </c>
      <c r="N603" s="98" t="s">
        <v>153532</v>
      </c>
      <c r="O603" s="101">
        <v>25</v>
      </c>
      <c r="P603" s="101">
        <v>25</v>
      </c>
    </row>
    <row r="604">
      <c r="L604" s="98" t="s">
        <v>153533</v>
      </c>
      <c r="M604" s="98" t="s">
        <v>153534</v>
      </c>
      <c r="N604" s="98" t="s">
        <v>153535</v>
      </c>
      <c r="O604" s="101">
        <v>928</v>
      </c>
      <c r="P604" s="101">
        <v>928</v>
      </c>
    </row>
    <row r="605">
      <c r="L605" s="98" t="s">
        <v>153536</v>
      </c>
      <c r="M605" s="98" t="s">
        <v>153537</v>
      </c>
      <c r="N605" s="98" t="s">
        <v>153538</v>
      </c>
      <c r="O605" s="101">
        <v>-1003</v>
      </c>
      <c r="P605" s="101">
        <v>0</v>
      </c>
    </row>
    <row r="606">
      <c r="K606" s="96" t="s">
        <v>153539</v>
      </c>
      <c r="O606" s="85">
        <f>SUM(O602:O605)</f>
      </c>
      <c r="P606" s="85">
        <f>SUM(P602:P605)</f>
      </c>
    </row>
    <row r="607">
      <c r="A607" s="98" t="s">
        <v>153540</v>
      </c>
      <c r="B607" s="98" t="s">
        <v>153541</v>
      </c>
      <c r="C607" s="100">
        <v>840</v>
      </c>
      <c r="D607" s="98" t="s">
        <v>153542</v>
      </c>
      <c r="E607" s="98" t="s">
        <v>153543</v>
      </c>
      <c r="F607" s="104">
        <v>39991</v>
      </c>
      <c r="G607" s="104">
        <v>45566</v>
      </c>
      <c r="H607" s="104">
        <v>45930</v>
      </c>
      <c r="J607" s="101">
        <v>1105</v>
      </c>
      <c r="K607" s="98" t="s">
        <v>153544</v>
      </c>
      <c r="L607" s="98" t="s">
        <v>153545</v>
      </c>
      <c r="M607" s="98" t="s">
        <v>153546</v>
      </c>
      <c r="N607" s="98" t="s">
        <v>153547</v>
      </c>
      <c r="O607" s="101">
        <v>50</v>
      </c>
      <c r="P607" s="101">
        <v>0</v>
      </c>
      <c r="Q607" s="101">
        <v>0</v>
      </c>
      <c r="R607" s="101">
        <v>400</v>
      </c>
    </row>
    <row r="608">
      <c r="L608" s="98" t="s">
        <v>153548</v>
      </c>
      <c r="M608" s="98" t="s">
        <v>153549</v>
      </c>
      <c r="N608" s="98" t="s">
        <v>153550</v>
      </c>
      <c r="O608" s="101">
        <v>5</v>
      </c>
      <c r="P608" s="101">
        <v>25</v>
      </c>
    </row>
    <row r="609">
      <c r="L609" s="98" t="s">
        <v>153551</v>
      </c>
      <c r="M609" s="98" t="s">
        <v>153552</v>
      </c>
      <c r="N609" s="98" t="s">
        <v>153553</v>
      </c>
      <c r="O609" s="101">
        <v>25</v>
      </c>
      <c r="P609" s="101">
        <v>55</v>
      </c>
    </row>
    <row r="610">
      <c r="L610" s="98" t="s">
        <v>153554</v>
      </c>
      <c r="M610" s="98" t="s">
        <v>153555</v>
      </c>
      <c r="N610" s="98" t="s">
        <v>153556</v>
      </c>
      <c r="O610" s="101">
        <v>1194</v>
      </c>
      <c r="P610" s="101">
        <v>1194</v>
      </c>
    </row>
    <row r="611">
      <c r="K611" s="96" t="s">
        <v>153557</v>
      </c>
      <c r="O611" s="85">
        <f>SUM(O607:O610)</f>
      </c>
      <c r="P611" s="85">
        <f>SUM(P607:P610)</f>
      </c>
    </row>
    <row r="612">
      <c r="A612" s="98" t="s">
        <v>153558</v>
      </c>
      <c r="B612" s="98" t="s">
        <v>153559</v>
      </c>
      <c r="C612" s="100">
        <v>840</v>
      </c>
      <c r="D612" s="98" t="s">
        <v>153560</v>
      </c>
      <c r="E612" s="98" t="s">
        <v>153561</v>
      </c>
      <c r="F612" s="104">
        <v>45395</v>
      </c>
      <c r="G612" s="104">
        <v>45395</v>
      </c>
      <c r="H612" s="104">
        <v>45869</v>
      </c>
      <c r="J612" s="101">
        <v>1160</v>
      </c>
      <c r="K612" s="98" t="s">
        <v>153562</v>
      </c>
      <c r="L612" s="98" t="s">
        <v>153563</v>
      </c>
      <c r="M612" s="98" t="s">
        <v>153564</v>
      </c>
      <c r="N612" s="98" t="s">
        <v>153565</v>
      </c>
      <c r="O612" s="101">
        <v>5</v>
      </c>
      <c r="P612" s="101">
        <v>0</v>
      </c>
      <c r="Q612" s="101">
        <v>0</v>
      </c>
      <c r="R612" s="101">
        <v>350</v>
      </c>
    </row>
    <row r="613">
      <c r="L613" s="98" t="s">
        <v>153566</v>
      </c>
      <c r="M613" s="98" t="s">
        <v>153567</v>
      </c>
      <c r="N613" s="98" t="s">
        <v>153568</v>
      </c>
      <c r="O613" s="101">
        <v>50</v>
      </c>
      <c r="P613" s="101">
        <v>55</v>
      </c>
    </row>
    <row r="614">
      <c r="L614" s="98" t="s">
        <v>153569</v>
      </c>
      <c r="M614" s="98" t="s">
        <v>153570</v>
      </c>
      <c r="N614" s="98" t="s">
        <v>153571</v>
      </c>
      <c r="O614" s="101">
        <v>1075</v>
      </c>
      <c r="P614" s="101">
        <v>1075</v>
      </c>
    </row>
    <row r="615">
      <c r="K615" s="96" t="s">
        <v>153572</v>
      </c>
      <c r="O615" s="85">
        <f>SUM(O612:O614)</f>
      </c>
      <c r="P615" s="85">
        <f>SUM(P612:P614)</f>
      </c>
    </row>
    <row r="616">
      <c r="A616" s="98" t="s">
        <v>153573</v>
      </c>
      <c r="B616" s="98" t="s">
        <v>153574</v>
      </c>
      <c r="C616" s="100">
        <v>840</v>
      </c>
      <c r="D616" s="98" t="s">
        <v>153575</v>
      </c>
      <c r="E616" s="98" t="s">
        <v>153576</v>
      </c>
      <c r="F616" s="104">
        <v>45260</v>
      </c>
      <c r="G616" s="104">
        <v>45717</v>
      </c>
      <c r="H616" s="104">
        <v>46081</v>
      </c>
      <c r="J616" s="101">
        <v>1220</v>
      </c>
      <c r="K616" s="98" t="s">
        <v>153577</v>
      </c>
      <c r="L616" s="98" t="s">
        <v>153578</v>
      </c>
      <c r="M616" s="98" t="s">
        <v>153579</v>
      </c>
      <c r="N616" s="98" t="s">
        <v>153580</v>
      </c>
      <c r="O616" s="101">
        <v>25</v>
      </c>
      <c r="P616" s="101">
        <v>0</v>
      </c>
      <c r="Q616" s="101">
        <v>0</v>
      </c>
      <c r="R616" s="101">
        <v>250</v>
      </c>
    </row>
    <row r="617">
      <c r="L617" s="98" t="s">
        <v>153581</v>
      </c>
      <c r="M617" s="98" t="s">
        <v>153582</v>
      </c>
      <c r="N617" s="98" t="s">
        <v>153583</v>
      </c>
      <c r="O617" s="101">
        <v>50</v>
      </c>
      <c r="P617" s="101">
        <v>50</v>
      </c>
    </row>
    <row r="618">
      <c r="L618" s="98" t="s">
        <v>153584</v>
      </c>
      <c r="M618" s="98" t="s">
        <v>153585</v>
      </c>
      <c r="N618" s="98" t="s">
        <v>153586</v>
      </c>
      <c r="O618" s="101">
        <v>10</v>
      </c>
      <c r="P618" s="101">
        <v>50</v>
      </c>
    </row>
    <row r="619">
      <c r="L619" s="98" t="s">
        <v>153587</v>
      </c>
      <c r="M619" s="98" t="s">
        <v>153588</v>
      </c>
      <c r="N619" s="98" t="s">
        <v>153589</v>
      </c>
      <c r="O619" s="101">
        <v>50</v>
      </c>
      <c r="P619" s="101">
        <v>35</v>
      </c>
    </row>
    <row r="620">
      <c r="L620" s="98" t="s">
        <v>153590</v>
      </c>
      <c r="M620" s="98" t="s">
        <v>153591</v>
      </c>
      <c r="N620" s="98" t="s">
        <v>153592</v>
      </c>
      <c r="O620" s="101">
        <v>1095</v>
      </c>
      <c r="P620" s="101">
        <v>1095</v>
      </c>
    </row>
    <row r="621">
      <c r="L621" s="98" t="s">
        <v>153593</v>
      </c>
      <c r="M621" s="98" t="s">
        <v>153594</v>
      </c>
      <c r="N621" s="98" t="s">
        <v>153595</v>
      </c>
      <c r="O621" s="101">
        <v>-37</v>
      </c>
      <c r="P621" s="101">
        <v>-37</v>
      </c>
    </row>
    <row r="622">
      <c r="K622" s="96" t="s">
        <v>153596</v>
      </c>
      <c r="O622" s="85">
        <f>SUM(O616:O621)</f>
      </c>
      <c r="P622" s="85">
        <f>SUM(P616:P621)</f>
      </c>
    </row>
    <row r="623">
      <c r="A623" s="98" t="s">
        <v>153597</v>
      </c>
      <c r="B623" s="98" t="s">
        <v>153598</v>
      </c>
      <c r="C623" s="100">
        <v>840</v>
      </c>
      <c r="D623" s="98" t="s">
        <v>153599</v>
      </c>
      <c r="E623" s="98" t="s">
        <v>153600</v>
      </c>
      <c r="F623" s="104">
        <v>45168</v>
      </c>
      <c r="G623" s="104">
        <v>45627</v>
      </c>
      <c r="H623" s="104">
        <v>45991</v>
      </c>
      <c r="J623" s="101">
        <v>1350</v>
      </c>
      <c r="K623" s="98" t="s">
        <v>153601</v>
      </c>
      <c r="L623" s="98" t="s">
        <v>153602</v>
      </c>
      <c r="M623" s="98" t="s">
        <v>153603</v>
      </c>
      <c r="N623" s="98" t="s">
        <v>153604</v>
      </c>
      <c r="O623" s="101">
        <v>25</v>
      </c>
      <c r="P623" s="101">
        <v>50</v>
      </c>
      <c r="Q623" s="101">
        <v>0</v>
      </c>
      <c r="R623" s="101">
        <v>250</v>
      </c>
    </row>
    <row r="624">
      <c r="L624" s="98" t="s">
        <v>153605</v>
      </c>
      <c r="M624" s="98" t="s">
        <v>153606</v>
      </c>
      <c r="N624" s="98" t="s">
        <v>153607</v>
      </c>
      <c r="O624" s="101">
        <v>50</v>
      </c>
      <c r="P624" s="101">
        <v>25</v>
      </c>
    </row>
    <row r="625">
      <c r="L625" s="98" t="s">
        <v>153608</v>
      </c>
      <c r="M625" s="98" t="s">
        <v>153609</v>
      </c>
      <c r="N625" s="98" t="s">
        <v>153610</v>
      </c>
      <c r="O625" s="101">
        <v>1314</v>
      </c>
      <c r="P625" s="101">
        <v>1314</v>
      </c>
    </row>
    <row r="626">
      <c r="K626" s="96" t="s">
        <v>153611</v>
      </c>
      <c r="O626" s="85">
        <f>SUM(O623:O625)</f>
      </c>
      <c r="P626" s="85">
        <f>SUM(P623:P625)</f>
      </c>
    </row>
    <row r="627">
      <c r="A627" s="98" t="s">
        <v>153612</v>
      </c>
      <c r="B627" s="98" t="s">
        <v>153613</v>
      </c>
      <c r="C627" s="100">
        <v>840</v>
      </c>
      <c r="D627" s="98" t="s">
        <v>153614</v>
      </c>
      <c r="E627" s="98" t="s">
        <v>153615</v>
      </c>
      <c r="F627" s="104">
        <v>38555</v>
      </c>
      <c r="G627" s="104">
        <v>45627</v>
      </c>
      <c r="H627" s="104">
        <v>45991</v>
      </c>
      <c r="J627" s="101">
        <v>1030</v>
      </c>
      <c r="K627" s="98" t="s">
        <v>153616</v>
      </c>
      <c r="L627" s="98" t="s">
        <v>153617</v>
      </c>
      <c r="M627" s="98" t="s">
        <v>153618</v>
      </c>
      <c r="N627" s="98" t="s">
        <v>153619</v>
      </c>
      <c r="O627" s="101">
        <v>5</v>
      </c>
      <c r="P627" s="101">
        <v>5</v>
      </c>
      <c r="Q627" s="101">
        <v>0</v>
      </c>
      <c r="R627" s="101">
        <v>375</v>
      </c>
    </row>
    <row r="628">
      <c r="L628" s="98" t="s">
        <v>153620</v>
      </c>
      <c r="M628" s="98" t="s">
        <v>153621</v>
      </c>
      <c r="N628" s="98" t="s">
        <v>153622</v>
      </c>
      <c r="O628" s="101">
        <v>1314</v>
      </c>
      <c r="P628" s="101">
        <v>1314</v>
      </c>
    </row>
    <row r="629">
      <c r="L629" s="98" t="s">
        <v>153623</v>
      </c>
      <c r="M629" s="98" t="s">
        <v>153624</v>
      </c>
      <c r="N629" s="98" t="s">
        <v>153625</v>
      </c>
      <c r="O629" s="101">
        <v>-40</v>
      </c>
      <c r="P629" s="101">
        <v>-40</v>
      </c>
    </row>
    <row r="630">
      <c r="L630" s="98" t="s">
        <v>153626</v>
      </c>
      <c r="M630" s="98" t="s">
        <v>153627</v>
      </c>
      <c r="N630" s="98" t="s">
        <v>153628</v>
      </c>
      <c r="O630" s="101">
        <v>10</v>
      </c>
      <c r="P630" s="101">
        <v>10</v>
      </c>
    </row>
    <row r="631">
      <c r="L631" s="98" t="s">
        <v>153629</v>
      </c>
      <c r="M631" s="98" t="s">
        <v>153630</v>
      </c>
      <c r="N631" s="98" t="s">
        <v>153631</v>
      </c>
      <c r="O631" s="101">
        <v>25</v>
      </c>
      <c r="P631" s="101">
        <v>0</v>
      </c>
    </row>
    <row r="632">
      <c r="K632" s="96" t="s">
        <v>153632</v>
      </c>
      <c r="O632" s="85">
        <f>SUM(O627:O631)</f>
      </c>
      <c r="P632" s="85">
        <f>SUM(P627:P631)</f>
      </c>
    </row>
    <row r="633">
      <c r="A633" s="98" t="s">
        <v>153633</v>
      </c>
      <c r="B633" s="98" t="s">
        <v>153634</v>
      </c>
      <c r="C633" s="100">
        <v>840</v>
      </c>
      <c r="D633" s="98" t="s">
        <v>153635</v>
      </c>
      <c r="E633" s="98" t="s">
        <v>153636</v>
      </c>
      <c r="F633" s="104">
        <v>45707</v>
      </c>
      <c r="G633" s="104">
        <v>45707</v>
      </c>
      <c r="H633" s="104">
        <v>46160</v>
      </c>
      <c r="J633" s="101">
        <v>1055</v>
      </c>
      <c r="K633" s="98" t="s">
        <v>153637</v>
      </c>
      <c r="L633" s="98" t="s">
        <v>153638</v>
      </c>
      <c r="M633" s="98" t="s">
        <v>153639</v>
      </c>
      <c r="N633" s="98" t="s">
        <v>153640</v>
      </c>
      <c r="O633" s="101">
        <v>10</v>
      </c>
      <c r="P633" s="101">
        <v>0</v>
      </c>
      <c r="Q633" s="101">
        <v>0</v>
      </c>
      <c r="R633" s="101">
        <v>250</v>
      </c>
    </row>
    <row r="634">
      <c r="L634" s="98" t="s">
        <v>153641</v>
      </c>
      <c r="M634" s="98" t="s">
        <v>153642</v>
      </c>
      <c r="N634" s="98" t="s">
        <v>153643</v>
      </c>
      <c r="O634" s="101">
        <v>5</v>
      </c>
      <c r="P634" s="101">
        <v>50</v>
      </c>
    </row>
    <row r="635">
      <c r="L635" s="98" t="s">
        <v>153644</v>
      </c>
      <c r="M635" s="98" t="s">
        <v>153645</v>
      </c>
      <c r="N635" s="98" t="s">
        <v>153646</v>
      </c>
      <c r="O635" s="101">
        <v>50</v>
      </c>
      <c r="P635" s="101">
        <v>15</v>
      </c>
    </row>
    <row r="636">
      <c r="L636" s="98" t="s">
        <v>153647</v>
      </c>
      <c r="M636" s="98" t="s">
        <v>153648</v>
      </c>
      <c r="N636" s="98" t="s">
        <v>153649</v>
      </c>
      <c r="O636" s="101">
        <v>976</v>
      </c>
      <c r="P636" s="101">
        <v>976</v>
      </c>
    </row>
    <row r="637">
      <c r="K637" s="96" t="s">
        <v>153650</v>
      </c>
      <c r="O637" s="85">
        <f>SUM(O633:O636)</f>
      </c>
      <c r="P637" s="85">
        <f>SUM(P633:P636)</f>
      </c>
    </row>
    <row r="638">
      <c r="A638" s="98" t="s">
        <v>153651</v>
      </c>
      <c r="B638" s="98" t="s">
        <v>153652</v>
      </c>
      <c r="C638" s="100">
        <v>840</v>
      </c>
      <c r="D638" s="98" t="s">
        <v>153653</v>
      </c>
      <c r="E638" s="98" t="s">
        <v>153654</v>
      </c>
      <c r="F638" s="104">
        <v>45716</v>
      </c>
      <c r="G638" s="104">
        <v>45716</v>
      </c>
      <c r="H638" s="104">
        <v>46169</v>
      </c>
      <c r="J638" s="101">
        <v>997</v>
      </c>
      <c r="K638" s="98" t="s">
        <v>153655</v>
      </c>
      <c r="L638" s="98" t="s">
        <v>153656</v>
      </c>
      <c r="M638" s="98" t="s">
        <v>153657</v>
      </c>
      <c r="N638" s="98" t="s">
        <v>153658</v>
      </c>
      <c r="O638" s="101">
        <v>50</v>
      </c>
      <c r="P638" s="101">
        <v>25</v>
      </c>
      <c r="Q638" s="101">
        <v>25</v>
      </c>
      <c r="R638" s="101">
        <v>250</v>
      </c>
    </row>
    <row r="639">
      <c r="L639" s="98" t="s">
        <v>153659</v>
      </c>
      <c r="M639" s="98" t="s">
        <v>153660</v>
      </c>
      <c r="N639" s="98" t="s">
        <v>153661</v>
      </c>
      <c r="O639" s="101">
        <v>25</v>
      </c>
      <c r="P639" s="101">
        <v>50</v>
      </c>
    </row>
    <row r="640">
      <c r="L640" s="98" t="s">
        <v>153662</v>
      </c>
      <c r="M640" s="98" t="s">
        <v>153663</v>
      </c>
      <c r="N640" s="98" t="s">
        <v>153664</v>
      </c>
      <c r="O640" s="101">
        <v>919</v>
      </c>
      <c r="P640" s="101">
        <v>919</v>
      </c>
    </row>
    <row r="641">
      <c r="L641" s="98" t="s">
        <v>153665</v>
      </c>
      <c r="M641" s="98" t="s">
        <v>153666</v>
      </c>
      <c r="N641" s="98" t="s">
        <v>153667</v>
      </c>
      <c r="O641" s="101">
        <v>-994</v>
      </c>
      <c r="P641" s="101">
        <v>0</v>
      </c>
    </row>
    <row r="642">
      <c r="L642" s="98" t="s">
        <v>153668</v>
      </c>
      <c r="M642" s="98" t="s">
        <v>153669</v>
      </c>
      <c r="N642" s="98" t="s">
        <v>153670</v>
      </c>
      <c r="O642" s="101">
        <v>25</v>
      </c>
      <c r="P642" s="101">
        <v>0</v>
      </c>
    </row>
    <row r="643">
      <c r="K643" s="96" t="s">
        <v>153671</v>
      </c>
      <c r="O643" s="85">
        <f>SUM(O638:O642)</f>
      </c>
      <c r="P643" s="85">
        <f>SUM(P638:P642)</f>
      </c>
    </row>
    <row r="644">
      <c r="A644" s="98" t="s">
        <v>153672</v>
      </c>
      <c r="B644" s="98" t="s">
        <v>153673</v>
      </c>
      <c r="C644" s="100">
        <v>840</v>
      </c>
      <c r="D644" s="98" t="s">
        <v>153674</v>
      </c>
      <c r="E644" s="98" t="s">
        <v>153675</v>
      </c>
      <c r="F644" s="104">
        <v>45381</v>
      </c>
      <c r="G644" s="104">
        <v>45381</v>
      </c>
      <c r="H644" s="104">
        <v>45808</v>
      </c>
      <c r="J644" s="101">
        <v>1205</v>
      </c>
      <c r="K644" s="98" t="s">
        <v>153676</v>
      </c>
      <c r="L644" s="98" t="s">
        <v>153677</v>
      </c>
      <c r="M644" s="98" t="s">
        <v>153678</v>
      </c>
      <c r="N644" s="98" t="s">
        <v>153679</v>
      </c>
      <c r="O644" s="101">
        <v>25</v>
      </c>
      <c r="P644" s="101">
        <v>0</v>
      </c>
      <c r="Q644" s="101">
        <v>0</v>
      </c>
      <c r="R644" s="101">
        <v>250</v>
      </c>
    </row>
    <row r="645">
      <c r="L645" s="98" t="s">
        <v>153680</v>
      </c>
      <c r="M645" s="98" t="s">
        <v>153681</v>
      </c>
      <c r="N645" s="98" t="s">
        <v>153682</v>
      </c>
      <c r="O645" s="101">
        <v>50</v>
      </c>
      <c r="P645" s="101">
        <v>25</v>
      </c>
    </row>
    <row r="646">
      <c r="L646" s="98" t="s">
        <v>153683</v>
      </c>
      <c r="M646" s="98" t="s">
        <v>153684</v>
      </c>
      <c r="N646" s="98" t="s">
        <v>153685</v>
      </c>
      <c r="O646" s="101">
        <v>50</v>
      </c>
      <c r="P646" s="101">
        <v>100</v>
      </c>
    </row>
    <row r="647">
      <c r="L647" s="98" t="s">
        <v>153686</v>
      </c>
      <c r="M647" s="98" t="s">
        <v>153687</v>
      </c>
      <c r="N647" s="98" t="s">
        <v>153688</v>
      </c>
      <c r="O647" s="101">
        <v>1080</v>
      </c>
      <c r="P647" s="101">
        <v>1080</v>
      </c>
    </row>
    <row r="648">
      <c r="K648" s="96" t="s">
        <v>153689</v>
      </c>
      <c r="O648" s="85">
        <f>SUM(O644:O647)</f>
      </c>
      <c r="P648" s="85">
        <f>SUM(P644:P647)</f>
      </c>
    </row>
    <row r="649">
      <c r="A649" s="98" t="s">
        <v>153690</v>
      </c>
      <c r="B649" s="98" t="s">
        <v>153691</v>
      </c>
      <c r="C649" s="100">
        <v>840</v>
      </c>
      <c r="D649" s="98" t="s">
        <v>153692</v>
      </c>
      <c r="E649" s="98" t="s">
        <v>153693</v>
      </c>
      <c r="J649" s="101">
        <v>1060</v>
      </c>
      <c r="K649" s="98" t="s">
        <v>153694</v>
      </c>
      <c r="L649" s="98" t="s">
        <v>153694</v>
      </c>
      <c r="O649" s="101">
        <v>0</v>
      </c>
      <c r="P649" s="101">
        <v>0</v>
      </c>
      <c r="R649" s="101">
        <v>0</v>
      </c>
    </row>
    <row r="650">
      <c r="K650" s="96" t="s">
        <v>153695</v>
      </c>
      <c r="O650" s="85">
        <f>SUM(O649:O649)</f>
      </c>
      <c r="P650" s="85">
        <f>SUM(P649:P649)</f>
      </c>
    </row>
    <row r="651">
      <c r="A651" s="98" t="s">
        <v>153696</v>
      </c>
      <c r="B651" s="98" t="s">
        <v>153697</v>
      </c>
      <c r="C651" s="100">
        <v>840</v>
      </c>
      <c r="D651" s="98" t="s">
        <v>153698</v>
      </c>
      <c r="E651" s="98" t="s">
        <v>153699</v>
      </c>
      <c r="F651" s="104">
        <v>45496</v>
      </c>
      <c r="G651" s="104">
        <v>45496</v>
      </c>
      <c r="H651" s="104">
        <v>45900</v>
      </c>
      <c r="J651" s="101">
        <v>1181</v>
      </c>
      <c r="K651" s="98" t="s">
        <v>153700</v>
      </c>
      <c r="L651" s="98" t="s">
        <v>153701</v>
      </c>
      <c r="M651" s="98" t="s">
        <v>153702</v>
      </c>
      <c r="N651" s="98" t="s">
        <v>153703</v>
      </c>
      <c r="O651" s="101">
        <v>10</v>
      </c>
      <c r="P651" s="101">
        <v>55</v>
      </c>
      <c r="Q651" s="101">
        <v>0</v>
      </c>
      <c r="R651" s="101">
        <v>250</v>
      </c>
    </row>
    <row r="652">
      <c r="L652" s="98" t="s">
        <v>153704</v>
      </c>
      <c r="M652" s="98" t="s">
        <v>153705</v>
      </c>
      <c r="N652" s="98" t="s">
        <v>153706</v>
      </c>
      <c r="O652" s="101">
        <v>5</v>
      </c>
      <c r="P652" s="101">
        <v>10</v>
      </c>
    </row>
    <row r="653">
      <c r="L653" s="98" t="s">
        <v>153707</v>
      </c>
      <c r="M653" s="98" t="s">
        <v>153708</v>
      </c>
      <c r="N653" s="98" t="s">
        <v>153709</v>
      </c>
      <c r="O653" s="101">
        <v>50</v>
      </c>
      <c r="P653" s="101">
        <v>50</v>
      </c>
    </row>
    <row r="654">
      <c r="L654" s="98" t="s">
        <v>153710</v>
      </c>
      <c r="M654" s="98" t="s">
        <v>153711</v>
      </c>
      <c r="N654" s="98" t="s">
        <v>153712</v>
      </c>
      <c r="O654" s="101">
        <v>50</v>
      </c>
      <c r="P654" s="101">
        <v>0</v>
      </c>
    </row>
    <row r="655">
      <c r="L655" s="98" t="s">
        <v>153713</v>
      </c>
      <c r="M655" s="98" t="s">
        <v>153714</v>
      </c>
      <c r="N655" s="98" t="s">
        <v>153715</v>
      </c>
      <c r="O655" s="101">
        <v>1082</v>
      </c>
      <c r="P655" s="101">
        <v>1082</v>
      </c>
    </row>
    <row r="656">
      <c r="K656" s="96" t="s">
        <v>153716</v>
      </c>
      <c r="O656" s="85">
        <f>SUM(O651:O655)</f>
      </c>
      <c r="P656" s="85">
        <f>SUM(P651:P655)</f>
      </c>
    </row>
    <row r="657">
      <c r="A657" s="98" t="s">
        <v>153717</v>
      </c>
      <c r="B657" s="98" t="s">
        <v>153718</v>
      </c>
      <c r="C657" s="100">
        <v>840</v>
      </c>
      <c r="D657" s="98" t="s">
        <v>153719</v>
      </c>
      <c r="E657" s="98" t="s">
        <v>153720</v>
      </c>
      <c r="F657" s="104">
        <v>45688</v>
      </c>
      <c r="G657" s="104">
        <v>45688</v>
      </c>
      <c r="H657" s="104">
        <v>46142</v>
      </c>
      <c r="J657" s="101">
        <v>1039</v>
      </c>
      <c r="K657" s="98" t="s">
        <v>153721</v>
      </c>
      <c r="L657" s="98" t="s">
        <v>153722</v>
      </c>
      <c r="M657" s="98" t="s">
        <v>153723</v>
      </c>
      <c r="N657" s="98" t="s">
        <v>153724</v>
      </c>
      <c r="O657" s="101">
        <v>25</v>
      </c>
      <c r="P657" s="101">
        <v>0</v>
      </c>
      <c r="Q657" s="101">
        <v>0</v>
      </c>
      <c r="R657" s="101">
        <v>1304</v>
      </c>
    </row>
    <row r="658">
      <c r="L658" s="98" t="s">
        <v>153725</v>
      </c>
      <c r="M658" s="98" t="s">
        <v>153726</v>
      </c>
      <c r="N658" s="98" t="s">
        <v>153727</v>
      </c>
      <c r="O658" s="101">
        <v>50</v>
      </c>
      <c r="P658" s="101">
        <v>0</v>
      </c>
    </row>
    <row r="659">
      <c r="L659" s="98" t="s">
        <v>153728</v>
      </c>
      <c r="M659" s="98" t="s">
        <v>153729</v>
      </c>
      <c r="N659" s="98" t="s">
        <v>153730</v>
      </c>
      <c r="O659" s="101">
        <v>10</v>
      </c>
      <c r="P659" s="101">
        <v>75</v>
      </c>
    </row>
    <row r="660">
      <c r="L660" s="98" t="s">
        <v>153731</v>
      </c>
      <c r="M660" s="98" t="s">
        <v>153732</v>
      </c>
      <c r="N660" s="98" t="s">
        <v>153733</v>
      </c>
      <c r="O660" s="101">
        <v>50</v>
      </c>
      <c r="P660" s="101">
        <v>60</v>
      </c>
    </row>
    <row r="661">
      <c r="L661" s="98" t="s">
        <v>153734</v>
      </c>
      <c r="M661" s="98" t="s">
        <v>153735</v>
      </c>
      <c r="N661" s="98" t="s">
        <v>153736</v>
      </c>
      <c r="O661" s="101">
        <v>919</v>
      </c>
      <c r="P661" s="101">
        <v>919</v>
      </c>
    </row>
    <row r="662">
      <c r="K662" s="96" t="s">
        <v>153737</v>
      </c>
      <c r="O662" s="85">
        <f>SUM(O657:O661)</f>
      </c>
      <c r="P662" s="85">
        <f>SUM(P657:P661)</f>
      </c>
    </row>
    <row r="663">
      <c r="A663" s="98" t="s">
        <v>153738</v>
      </c>
      <c r="B663" s="98" t="s">
        <v>153739</v>
      </c>
      <c r="C663" s="100">
        <v>840</v>
      </c>
      <c r="D663" s="98" t="s">
        <v>153740</v>
      </c>
      <c r="E663" s="98" t="s">
        <v>153741</v>
      </c>
      <c r="F663" s="104">
        <v>44922</v>
      </c>
      <c r="G663" s="104">
        <v>45444</v>
      </c>
      <c r="H663" s="104">
        <v>45808</v>
      </c>
      <c r="I663" s="104">
        <v>45808</v>
      </c>
      <c r="J663" s="101">
        <v>1442</v>
      </c>
      <c r="K663" s="98" t="s">
        <v>153742</v>
      </c>
      <c r="L663" s="98" t="s">
        <v>153743</v>
      </c>
      <c r="M663" s="98" t="s">
        <v>153744</v>
      </c>
      <c r="N663" s="98" t="s">
        <v>153745</v>
      </c>
      <c r="O663" s="101">
        <v>50</v>
      </c>
      <c r="P663" s="101">
        <v>25</v>
      </c>
      <c r="Q663" s="101">
        <v>1695.98</v>
      </c>
      <c r="R663" s="101">
        <v>450</v>
      </c>
    </row>
    <row r="664">
      <c r="L664" s="98" t="s">
        <v>153746</v>
      </c>
      <c r="M664" s="98" t="s">
        <v>153747</v>
      </c>
      <c r="N664" s="98" t="s">
        <v>153748</v>
      </c>
      <c r="O664" s="101">
        <v>25</v>
      </c>
      <c r="P664" s="101">
        <v>50</v>
      </c>
    </row>
    <row r="665">
      <c r="L665" s="98" t="s">
        <v>153749</v>
      </c>
      <c r="M665" s="98" t="s">
        <v>153750</v>
      </c>
      <c r="N665" s="98" t="s">
        <v>153751</v>
      </c>
      <c r="O665" s="101">
        <v>1380</v>
      </c>
      <c r="P665" s="101">
        <v>1380</v>
      </c>
    </row>
    <row r="666">
      <c r="L666" s="98" t="s">
        <v>153752</v>
      </c>
      <c r="M666" s="98" t="s">
        <v>153753</v>
      </c>
      <c r="N666" s="98" t="s">
        <v>153754</v>
      </c>
      <c r="O666" s="101">
        <v>145.5</v>
      </c>
      <c r="P666" s="101">
        <v>0</v>
      </c>
    </row>
    <row r="667">
      <c r="K667" s="96" t="s">
        <v>153755</v>
      </c>
      <c r="O667" s="85">
        <f>SUM(O663:O666)</f>
      </c>
      <c r="P667" s="85">
        <f>SUM(P663:P666)</f>
      </c>
    </row>
    <row r="668">
      <c r="A668" s="98" t="s">
        <v>153756</v>
      </c>
      <c r="B668" s="98" t="s">
        <v>153757</v>
      </c>
      <c r="C668" s="100">
        <v>840</v>
      </c>
      <c r="D668" s="98" t="s">
        <v>153758</v>
      </c>
      <c r="E668" s="98" t="s">
        <v>153759</v>
      </c>
      <c r="F668" s="104">
        <v>45409</v>
      </c>
      <c r="G668" s="104">
        <v>45409</v>
      </c>
      <c r="H668" s="104">
        <v>45869</v>
      </c>
      <c r="J668" s="101">
        <v>1275</v>
      </c>
      <c r="K668" s="98" t="s">
        <v>153760</v>
      </c>
      <c r="L668" s="98" t="s">
        <v>153761</v>
      </c>
      <c r="M668" s="98" t="s">
        <v>153762</v>
      </c>
      <c r="N668" s="98" t="s">
        <v>153763</v>
      </c>
      <c r="O668" s="101">
        <v>50</v>
      </c>
      <c r="P668" s="101">
        <v>0</v>
      </c>
      <c r="Q668" s="101">
        <v>0</v>
      </c>
      <c r="R668" s="101">
        <v>750</v>
      </c>
    </row>
    <row r="669">
      <c r="L669" s="98" t="s">
        <v>153764</v>
      </c>
      <c r="M669" s="98" t="s">
        <v>153765</v>
      </c>
      <c r="N669" s="98" t="s">
        <v>153766</v>
      </c>
      <c r="O669" s="101">
        <v>10</v>
      </c>
      <c r="P669" s="101">
        <v>10</v>
      </c>
    </row>
    <row r="670">
      <c r="L670" s="98" t="s">
        <v>153767</v>
      </c>
      <c r="M670" s="98" t="s">
        <v>153768</v>
      </c>
      <c r="N670" s="98" t="s">
        <v>153769</v>
      </c>
      <c r="O670" s="101">
        <v>5</v>
      </c>
      <c r="P670" s="101">
        <v>55</v>
      </c>
    </row>
    <row r="671">
      <c r="L671" s="98" t="s">
        <v>153770</v>
      </c>
      <c r="M671" s="98" t="s">
        <v>153771</v>
      </c>
      <c r="N671" s="98" t="s">
        <v>153772</v>
      </c>
      <c r="O671" s="101">
        <v>1190</v>
      </c>
      <c r="P671" s="101">
        <v>1190</v>
      </c>
    </row>
    <row r="672">
      <c r="L672" s="98" t="s">
        <v>153773</v>
      </c>
      <c r="M672" s="98" t="s">
        <v>153774</v>
      </c>
      <c r="N672" s="98" t="s">
        <v>153775</v>
      </c>
      <c r="O672" s="101">
        <v>-38</v>
      </c>
      <c r="P672" s="101">
        <v>-38</v>
      </c>
    </row>
    <row r="673">
      <c r="L673" s="98" t="s">
        <v>153776</v>
      </c>
      <c r="M673" s="98" t="s">
        <v>153777</v>
      </c>
      <c r="N673" s="98" t="s">
        <v>153778</v>
      </c>
      <c r="O673" s="101">
        <v>20</v>
      </c>
      <c r="P673" s="101">
        <v>20</v>
      </c>
    </row>
    <row r="674">
      <c r="K674" s="96" t="s">
        <v>153779</v>
      </c>
      <c r="O674" s="85">
        <f>SUM(O668:O673)</f>
      </c>
      <c r="P674" s="85">
        <f>SUM(P668:P673)</f>
      </c>
    </row>
    <row r="675">
      <c r="A675" s="98" t="s">
        <v>153780</v>
      </c>
      <c r="B675" s="98" t="s">
        <v>153781</v>
      </c>
      <c r="C675" s="100">
        <v>840</v>
      </c>
      <c r="D675" s="98" t="s">
        <v>153782</v>
      </c>
      <c r="E675" s="98" t="s">
        <v>153783</v>
      </c>
      <c r="F675" s="104">
        <v>45257</v>
      </c>
      <c r="G675" s="104">
        <v>45323</v>
      </c>
      <c r="J675" s="101">
        <v>1180</v>
      </c>
      <c r="K675" s="98" t="s">
        <v>153784</v>
      </c>
      <c r="L675" s="98" t="s">
        <v>153785</v>
      </c>
      <c r="M675" s="98" t="s">
        <v>153786</v>
      </c>
      <c r="N675" s="98" t="s">
        <v>153787</v>
      </c>
      <c r="O675" s="101">
        <v>50</v>
      </c>
      <c r="P675" s="101">
        <v>55</v>
      </c>
      <c r="Q675" s="101">
        <v>0</v>
      </c>
      <c r="R675" s="101">
        <v>0</v>
      </c>
    </row>
    <row r="676">
      <c r="L676" s="98" t="s">
        <v>153788</v>
      </c>
      <c r="M676" s="98" t="s">
        <v>153789</v>
      </c>
      <c r="N676" s="98" t="s">
        <v>153790</v>
      </c>
      <c r="O676" s="101">
        <v>5</v>
      </c>
      <c r="P676" s="101">
        <v>0</v>
      </c>
    </row>
    <row r="677">
      <c r="L677" s="98" t="s">
        <v>153791</v>
      </c>
      <c r="M677" s="98" t="s">
        <v>153792</v>
      </c>
      <c r="N677" s="98" t="s">
        <v>153793</v>
      </c>
      <c r="O677" s="101">
        <v>1106</v>
      </c>
      <c r="P677" s="101">
        <v>1106</v>
      </c>
    </row>
    <row r="678">
      <c r="L678" s="98" t="s">
        <v>153794</v>
      </c>
      <c r="M678" s="98" t="s">
        <v>153795</v>
      </c>
      <c r="N678" s="98" t="s">
        <v>153796</v>
      </c>
      <c r="O678" s="101">
        <v>-232</v>
      </c>
      <c r="P678" s="101">
        <v>-232</v>
      </c>
    </row>
    <row r="679">
      <c r="K679" s="96" t="s">
        <v>153797</v>
      </c>
      <c r="O679" s="85">
        <f>SUM(O675:O678)</f>
      </c>
      <c r="P679" s="85">
        <f>SUM(P675:P678)</f>
      </c>
    </row>
    <row r="680">
      <c r="A680" s="98" t="s">
        <v>153798</v>
      </c>
      <c r="B680" s="98" t="s">
        <v>153799</v>
      </c>
      <c r="C680" s="100">
        <v>840</v>
      </c>
      <c r="D680" s="98" t="s">
        <v>153800</v>
      </c>
      <c r="E680" s="98" t="s">
        <v>153801</v>
      </c>
      <c r="F680" s="104">
        <v>44610</v>
      </c>
      <c r="G680" s="104">
        <v>45444</v>
      </c>
      <c r="H680" s="104">
        <v>45808</v>
      </c>
      <c r="I680" s="104">
        <v>45808</v>
      </c>
      <c r="J680" s="101">
        <v>1097</v>
      </c>
      <c r="K680" s="98" t="s">
        <v>153802</v>
      </c>
      <c r="L680" s="98" t="s">
        <v>153803</v>
      </c>
      <c r="M680" s="98" t="s">
        <v>153804</v>
      </c>
      <c r="N680" s="98" t="s">
        <v>153805</v>
      </c>
      <c r="O680" s="101">
        <v>10</v>
      </c>
      <c r="P680" s="101">
        <v>0</v>
      </c>
      <c r="Q680" s="101">
        <v>0</v>
      </c>
      <c r="R680" s="101">
        <v>450</v>
      </c>
    </row>
    <row r="681">
      <c r="L681" s="98" t="s">
        <v>153806</v>
      </c>
      <c r="M681" s="98" t="s">
        <v>153807</v>
      </c>
      <c r="N681" s="98" t="s">
        <v>153808</v>
      </c>
      <c r="O681" s="101">
        <v>50</v>
      </c>
      <c r="P681" s="101">
        <v>135</v>
      </c>
    </row>
    <row r="682">
      <c r="L682" s="98" t="s">
        <v>153809</v>
      </c>
      <c r="M682" s="98" t="s">
        <v>153810</v>
      </c>
      <c r="N682" s="98" t="s">
        <v>153811</v>
      </c>
      <c r="O682" s="101">
        <v>25</v>
      </c>
      <c r="P682" s="101">
        <v>0</v>
      </c>
    </row>
    <row r="683">
      <c r="L683" s="98" t="s">
        <v>153812</v>
      </c>
      <c r="M683" s="98" t="s">
        <v>153813</v>
      </c>
      <c r="N683" s="98" t="s">
        <v>153814</v>
      </c>
      <c r="O683" s="101">
        <v>50</v>
      </c>
      <c r="P683" s="101">
        <v>0</v>
      </c>
    </row>
    <row r="684">
      <c r="L684" s="98" t="s">
        <v>153815</v>
      </c>
      <c r="M684" s="98" t="s">
        <v>153816</v>
      </c>
      <c r="N684" s="98" t="s">
        <v>153817</v>
      </c>
      <c r="O684" s="101">
        <v>1213</v>
      </c>
      <c r="P684" s="101">
        <v>1213</v>
      </c>
    </row>
    <row r="685">
      <c r="L685" s="98" t="s">
        <v>153818</v>
      </c>
      <c r="M685" s="98" t="s">
        <v>153819</v>
      </c>
      <c r="N685" s="98" t="s">
        <v>153820</v>
      </c>
      <c r="O685" s="101">
        <v>25</v>
      </c>
      <c r="P685" s="101">
        <v>0</v>
      </c>
    </row>
    <row r="686">
      <c r="K686" s="96" t="s">
        <v>153821</v>
      </c>
      <c r="O686" s="85">
        <f>SUM(O680:O685)</f>
      </c>
      <c r="P686" s="85">
        <f>SUM(P680:P685)</f>
      </c>
    </row>
    <row r="687">
      <c r="A687" s="98" t="s">
        <v>153822</v>
      </c>
      <c r="B687" s="98" t="s">
        <v>153823</v>
      </c>
      <c r="C687" s="100">
        <v>840</v>
      </c>
      <c r="D687" s="98" t="s">
        <v>153824</v>
      </c>
      <c r="E687" s="98" t="s">
        <v>153825</v>
      </c>
      <c r="F687" s="104">
        <v>44279</v>
      </c>
      <c r="G687" s="104">
        <v>45505</v>
      </c>
      <c r="H687" s="104">
        <v>45869</v>
      </c>
      <c r="J687" s="101">
        <v>1100</v>
      </c>
      <c r="K687" s="98" t="s">
        <v>153826</v>
      </c>
      <c r="L687" s="98" t="s">
        <v>153827</v>
      </c>
      <c r="M687" s="98" t="s">
        <v>153828</v>
      </c>
      <c r="N687" s="98" t="s">
        <v>153829</v>
      </c>
      <c r="O687" s="101">
        <v>25</v>
      </c>
      <c r="P687" s="101">
        <v>0</v>
      </c>
      <c r="Q687" s="101">
        <v>0</v>
      </c>
      <c r="R687" s="101">
        <v>750</v>
      </c>
    </row>
    <row r="688">
      <c r="L688" s="98" t="s">
        <v>153830</v>
      </c>
      <c r="M688" s="98" t="s">
        <v>153831</v>
      </c>
      <c r="N688" s="98" t="s">
        <v>153832</v>
      </c>
      <c r="O688" s="101">
        <v>50</v>
      </c>
      <c r="P688" s="101">
        <v>75</v>
      </c>
    </row>
    <row r="689">
      <c r="L689" s="98" t="s">
        <v>153833</v>
      </c>
      <c r="M689" s="98" t="s">
        <v>153834</v>
      </c>
      <c r="N689" s="98" t="s">
        <v>153835</v>
      </c>
      <c r="O689" s="101">
        <v>1180</v>
      </c>
      <c r="P689" s="101">
        <v>1180</v>
      </c>
    </row>
    <row r="690">
      <c r="L690" s="98" t="s">
        <v>153836</v>
      </c>
      <c r="M690" s="98" t="s">
        <v>153837</v>
      </c>
      <c r="N690" s="98" t="s">
        <v>153838</v>
      </c>
      <c r="O690" s="101">
        <v>20</v>
      </c>
      <c r="P690" s="101">
        <v>20</v>
      </c>
    </row>
    <row r="691">
      <c r="K691" s="96" t="s">
        <v>153839</v>
      </c>
      <c r="O691" s="85">
        <f>SUM(O687:O690)</f>
      </c>
      <c r="P691" s="85">
        <f>SUM(P687:P690)</f>
      </c>
    </row>
    <row r="692">
      <c r="A692" s="98" t="s">
        <v>153840</v>
      </c>
      <c r="B692" s="98" t="s">
        <v>153841</v>
      </c>
      <c r="C692" s="100">
        <v>840</v>
      </c>
      <c r="D692" s="98" t="s">
        <v>153842</v>
      </c>
      <c r="E692" s="98" t="s">
        <v>153843</v>
      </c>
      <c r="F692" s="104">
        <v>44881</v>
      </c>
      <c r="G692" s="104">
        <v>45444</v>
      </c>
      <c r="H692" s="104">
        <v>45808</v>
      </c>
      <c r="J692" s="101">
        <v>1518</v>
      </c>
      <c r="K692" s="98" t="s">
        <v>153844</v>
      </c>
      <c r="L692" s="98" t="s">
        <v>153845</v>
      </c>
      <c r="M692" s="98" t="s">
        <v>153846</v>
      </c>
      <c r="N692" s="98" t="s">
        <v>153847</v>
      </c>
      <c r="O692" s="101">
        <v>50</v>
      </c>
      <c r="P692" s="101">
        <v>0</v>
      </c>
      <c r="Q692" s="101">
        <v>0</v>
      </c>
      <c r="R692" s="101">
        <v>450</v>
      </c>
    </row>
    <row r="693">
      <c r="L693" s="98" t="s">
        <v>153848</v>
      </c>
      <c r="M693" s="98" t="s">
        <v>153849</v>
      </c>
      <c r="N693" s="98" t="s">
        <v>153850</v>
      </c>
      <c r="O693" s="101">
        <v>10</v>
      </c>
      <c r="P693" s="101">
        <v>100</v>
      </c>
    </row>
    <row r="694">
      <c r="L694" s="98" t="s">
        <v>153851</v>
      </c>
      <c r="M694" s="98" t="s">
        <v>153852</v>
      </c>
      <c r="N694" s="98" t="s">
        <v>153853</v>
      </c>
      <c r="O694" s="101">
        <v>5</v>
      </c>
      <c r="P694" s="101">
        <v>0</v>
      </c>
    </row>
    <row r="695">
      <c r="L695" s="98" t="s">
        <v>153854</v>
      </c>
      <c r="M695" s="98" t="s">
        <v>153855</v>
      </c>
      <c r="N695" s="98" t="s">
        <v>153856</v>
      </c>
      <c r="O695" s="101">
        <v>50</v>
      </c>
      <c r="P695" s="101">
        <v>15</v>
      </c>
    </row>
    <row r="696">
      <c r="L696" s="98" t="s">
        <v>153857</v>
      </c>
      <c r="M696" s="98" t="s">
        <v>153858</v>
      </c>
      <c r="N696" s="98" t="s">
        <v>153859</v>
      </c>
      <c r="O696" s="101">
        <v>1380</v>
      </c>
      <c r="P696" s="101">
        <v>1380</v>
      </c>
    </row>
    <row r="697">
      <c r="L697" s="98" t="s">
        <v>153860</v>
      </c>
      <c r="M697" s="98" t="s">
        <v>153861</v>
      </c>
      <c r="N697" s="98" t="s">
        <v>153862</v>
      </c>
      <c r="O697" s="101">
        <v>-45</v>
      </c>
      <c r="P697" s="101">
        <v>-45</v>
      </c>
    </row>
    <row r="698">
      <c r="K698" s="96" t="s">
        <v>153863</v>
      </c>
      <c r="O698" s="85">
        <f>SUM(O692:O697)</f>
      </c>
      <c r="P698" s="85">
        <f>SUM(P692:P697)</f>
      </c>
    </row>
    <row r="699">
      <c r="A699" s="98" t="s">
        <v>153864</v>
      </c>
      <c r="B699" s="98" t="s">
        <v>153865</v>
      </c>
      <c r="C699" s="100">
        <v>840</v>
      </c>
      <c r="D699" s="98" t="s">
        <v>153866</v>
      </c>
      <c r="E699" s="98" t="s">
        <v>153867</v>
      </c>
      <c r="F699" s="104">
        <v>45430</v>
      </c>
      <c r="G699" s="104">
        <v>45430</v>
      </c>
      <c r="H699" s="104">
        <v>45900</v>
      </c>
      <c r="J699" s="101">
        <v>1235</v>
      </c>
      <c r="K699" s="98" t="s">
        <v>153868</v>
      </c>
      <c r="L699" s="98" t="s">
        <v>153869</v>
      </c>
      <c r="M699" s="98" t="s">
        <v>153870</v>
      </c>
      <c r="N699" s="98" t="s">
        <v>153871</v>
      </c>
      <c r="O699" s="101">
        <v>50</v>
      </c>
      <c r="P699" s="101">
        <v>50</v>
      </c>
      <c r="Q699" s="101">
        <v>-2943.3499999999999</v>
      </c>
      <c r="R699" s="101">
        <v>1415</v>
      </c>
    </row>
    <row r="700">
      <c r="L700" s="98" t="s">
        <v>153872</v>
      </c>
      <c r="M700" s="98" t="s">
        <v>153873</v>
      </c>
      <c r="N700" s="98" t="s">
        <v>153874</v>
      </c>
      <c r="O700" s="101">
        <v>10</v>
      </c>
      <c r="P700" s="101">
        <v>0</v>
      </c>
    </row>
    <row r="701">
      <c r="L701" s="98" t="s">
        <v>153875</v>
      </c>
      <c r="M701" s="98" t="s">
        <v>153876</v>
      </c>
      <c r="N701" s="98" t="s">
        <v>153877</v>
      </c>
      <c r="O701" s="101">
        <v>5</v>
      </c>
      <c r="P701" s="101">
        <v>15</v>
      </c>
    </row>
    <row r="702">
      <c r="L702" s="98" t="s">
        <v>153878</v>
      </c>
      <c r="M702" s="98" t="s">
        <v>153879</v>
      </c>
      <c r="N702" s="98" t="s">
        <v>153880</v>
      </c>
      <c r="O702" s="101">
        <v>1150</v>
      </c>
      <c r="P702" s="101">
        <v>1150</v>
      </c>
    </row>
    <row r="703">
      <c r="L703" s="98" t="s">
        <v>153881</v>
      </c>
      <c r="M703" s="98" t="s">
        <v>153882</v>
      </c>
      <c r="N703" s="98" t="s">
        <v>153883</v>
      </c>
      <c r="O703" s="101">
        <v>-36</v>
      </c>
      <c r="P703" s="101">
        <v>-36</v>
      </c>
    </row>
    <row r="704">
      <c r="K704" s="96" t="s">
        <v>153884</v>
      </c>
      <c r="O704" s="85">
        <f>SUM(O699:O703)</f>
      </c>
      <c r="P704" s="85">
        <f>SUM(P699:P703)</f>
      </c>
    </row>
    <row r="705">
      <c r="A705" s="98" t="s">
        <v>153885</v>
      </c>
      <c r="B705" s="98" t="s">
        <v>153886</v>
      </c>
      <c r="C705" s="100">
        <v>565</v>
      </c>
      <c r="D705" s="98" t="s">
        <v>153887</v>
      </c>
      <c r="E705" s="98" t="s">
        <v>153888</v>
      </c>
      <c r="F705" s="104">
        <v>45616</v>
      </c>
      <c r="G705" s="104">
        <v>45616</v>
      </c>
      <c r="H705" s="104">
        <v>45980</v>
      </c>
      <c r="J705" s="101">
        <v>863</v>
      </c>
      <c r="K705" s="98" t="s">
        <v>153889</v>
      </c>
      <c r="L705" s="98" t="s">
        <v>153890</v>
      </c>
      <c r="M705" s="98" t="s">
        <v>153891</v>
      </c>
      <c r="N705" s="98" t="s">
        <v>153892</v>
      </c>
      <c r="O705" s="101">
        <v>50</v>
      </c>
      <c r="P705" s="101">
        <v>50</v>
      </c>
      <c r="Q705" s="101">
        <v>0</v>
      </c>
      <c r="R705" s="101">
        <v>250</v>
      </c>
    </row>
    <row r="706">
      <c r="L706" s="98" t="s">
        <v>153893</v>
      </c>
      <c r="M706" s="98" t="s">
        <v>153894</v>
      </c>
      <c r="N706" s="98" t="s">
        <v>153895</v>
      </c>
      <c r="O706" s="101">
        <v>25</v>
      </c>
      <c r="P706" s="101">
        <v>25</v>
      </c>
    </row>
    <row r="707">
      <c r="L707" s="98" t="s">
        <v>153896</v>
      </c>
      <c r="M707" s="98" t="s">
        <v>153897</v>
      </c>
      <c r="N707" s="98" t="s">
        <v>153898</v>
      </c>
      <c r="O707" s="101">
        <v>804</v>
      </c>
      <c r="P707" s="101">
        <v>804</v>
      </c>
    </row>
    <row r="708">
      <c r="K708" s="96" t="s">
        <v>153899</v>
      </c>
      <c r="O708" s="85">
        <f>SUM(O705:O707)</f>
      </c>
      <c r="P708" s="85">
        <f>SUM(P705:P707)</f>
      </c>
    </row>
    <row r="709">
      <c r="A709" s="98" t="s">
        <v>153900</v>
      </c>
      <c r="B709" s="98" t="s">
        <v>153901</v>
      </c>
      <c r="C709" s="100">
        <v>700</v>
      </c>
      <c r="D709" s="98" t="s">
        <v>153902</v>
      </c>
      <c r="E709" s="98" t="s">
        <v>153903</v>
      </c>
      <c r="F709" s="104">
        <v>44785</v>
      </c>
      <c r="G709" s="104">
        <v>45627</v>
      </c>
      <c r="H709" s="104">
        <v>45991</v>
      </c>
      <c r="J709" s="101">
        <v>1295</v>
      </c>
      <c r="K709" s="98" t="s">
        <v>153904</v>
      </c>
      <c r="L709" s="98" t="s">
        <v>153905</v>
      </c>
      <c r="M709" s="98" t="s">
        <v>153906</v>
      </c>
      <c r="N709" s="98" t="s">
        <v>153907</v>
      </c>
      <c r="O709" s="101">
        <v>50</v>
      </c>
      <c r="P709" s="101">
        <v>40</v>
      </c>
      <c r="Q709" s="101">
        <v>0</v>
      </c>
      <c r="R709" s="101">
        <v>1295</v>
      </c>
    </row>
    <row r="710">
      <c r="L710" s="98" t="s">
        <v>153908</v>
      </c>
      <c r="M710" s="98" t="s">
        <v>153909</v>
      </c>
      <c r="N710" s="98" t="s">
        <v>153910</v>
      </c>
      <c r="O710" s="101">
        <v>40</v>
      </c>
      <c r="P710" s="101">
        <v>0</v>
      </c>
    </row>
    <row r="711">
      <c r="L711" s="98" t="s">
        <v>153911</v>
      </c>
      <c r="M711" s="98" t="s">
        <v>153912</v>
      </c>
      <c r="N711" s="98" t="s">
        <v>153913</v>
      </c>
      <c r="O711" s="101">
        <v>10</v>
      </c>
      <c r="P711" s="101">
        <v>35</v>
      </c>
    </row>
    <row r="712">
      <c r="L712" s="98" t="s">
        <v>153914</v>
      </c>
      <c r="M712" s="98" t="s">
        <v>153915</v>
      </c>
      <c r="N712" s="98" t="s">
        <v>153916</v>
      </c>
      <c r="O712" s="101">
        <v>25</v>
      </c>
      <c r="P712" s="101">
        <v>50</v>
      </c>
    </row>
    <row r="713">
      <c r="L713" s="98" t="s">
        <v>153917</v>
      </c>
      <c r="M713" s="98" t="s">
        <v>153918</v>
      </c>
      <c r="N713" s="98" t="s">
        <v>153919</v>
      </c>
      <c r="O713" s="101">
        <v>1204</v>
      </c>
      <c r="P713" s="101">
        <v>1204</v>
      </c>
    </row>
    <row r="714">
      <c r="L714" s="98" t="s">
        <v>153920</v>
      </c>
      <c r="M714" s="98" t="s">
        <v>153921</v>
      </c>
      <c r="N714" s="98" t="s">
        <v>153922</v>
      </c>
      <c r="O714" s="101">
        <v>25</v>
      </c>
      <c r="P714" s="101">
        <v>0</v>
      </c>
    </row>
    <row r="715">
      <c r="K715" s="96" t="s">
        <v>153923</v>
      </c>
      <c r="O715" s="85">
        <f>SUM(O709:O714)</f>
      </c>
      <c r="P715" s="85">
        <f>SUM(P709:P714)</f>
      </c>
    </row>
    <row r="716">
      <c r="A716" s="98" t="s">
        <v>153924</v>
      </c>
      <c r="B716" s="98" t="s">
        <v>153925</v>
      </c>
      <c r="C716" s="100">
        <v>700</v>
      </c>
      <c r="D716" s="98" t="s">
        <v>153926</v>
      </c>
      <c r="E716" s="98" t="s">
        <v>153927</v>
      </c>
      <c r="F716" s="104">
        <v>45659</v>
      </c>
      <c r="G716" s="104">
        <v>45659</v>
      </c>
      <c r="H716" s="104">
        <v>46113</v>
      </c>
      <c r="J716" s="101">
        <v>904</v>
      </c>
      <c r="K716" s="98" t="s">
        <v>153928</v>
      </c>
      <c r="L716" s="98" t="s">
        <v>153929</v>
      </c>
      <c r="M716" s="98" t="s">
        <v>153930</v>
      </c>
      <c r="N716" s="98" t="s">
        <v>153931</v>
      </c>
      <c r="O716" s="101">
        <v>50</v>
      </c>
      <c r="P716" s="101">
        <v>75</v>
      </c>
      <c r="Q716" s="101">
        <v>0</v>
      </c>
      <c r="R716" s="101">
        <v>250</v>
      </c>
    </row>
    <row r="717">
      <c r="L717" s="98" t="s">
        <v>153932</v>
      </c>
      <c r="M717" s="98" t="s">
        <v>153933</v>
      </c>
      <c r="N717" s="98" t="s">
        <v>153934</v>
      </c>
      <c r="O717" s="101">
        <v>25</v>
      </c>
      <c r="P717" s="101">
        <v>0</v>
      </c>
    </row>
    <row r="718">
      <c r="L718" s="98" t="s">
        <v>153935</v>
      </c>
      <c r="M718" s="98" t="s">
        <v>153936</v>
      </c>
      <c r="N718" s="98" t="s">
        <v>153937</v>
      </c>
      <c r="O718" s="101">
        <v>816</v>
      </c>
      <c r="P718" s="101">
        <v>816</v>
      </c>
    </row>
    <row r="719">
      <c r="L719" s="98" t="s">
        <v>153938</v>
      </c>
      <c r="M719" s="98" t="s">
        <v>153939</v>
      </c>
      <c r="N719" s="98" t="s">
        <v>153940</v>
      </c>
      <c r="O719" s="101">
        <v>-27</v>
      </c>
      <c r="P719" s="101">
        <v>-27</v>
      </c>
    </row>
    <row r="720">
      <c r="K720" s="96" t="s">
        <v>153941</v>
      </c>
      <c r="O720" s="85">
        <f>SUM(O716:O719)</f>
      </c>
      <c r="P720" s="85">
        <f>SUM(P716:P719)</f>
      </c>
    </row>
    <row r="721">
      <c r="A721" s="98" t="s">
        <v>153942</v>
      </c>
      <c r="B721" s="98" t="s">
        <v>153943</v>
      </c>
      <c r="C721" s="100">
        <v>665</v>
      </c>
      <c r="D721" s="98" t="s">
        <v>153944</v>
      </c>
      <c r="E721" s="98" t="s">
        <v>153945</v>
      </c>
      <c r="F721" s="104">
        <v>43670</v>
      </c>
      <c r="G721" s="104">
        <v>45352</v>
      </c>
      <c r="H721" s="104">
        <v>45777</v>
      </c>
      <c r="J721" s="101">
        <v>970</v>
      </c>
      <c r="K721" s="98" t="s">
        <v>153946</v>
      </c>
      <c r="L721" s="98" t="s">
        <v>153947</v>
      </c>
      <c r="M721" s="98" t="s">
        <v>153948</v>
      </c>
      <c r="N721" s="98" t="s">
        <v>153949</v>
      </c>
      <c r="O721" s="101">
        <v>25</v>
      </c>
      <c r="P721" s="101">
        <v>25</v>
      </c>
      <c r="Q721" s="101">
        <v>0</v>
      </c>
      <c r="R721" s="101">
        <v>200</v>
      </c>
    </row>
    <row r="722">
      <c r="L722" s="98" t="s">
        <v>153950</v>
      </c>
      <c r="M722" s="98" t="s">
        <v>153951</v>
      </c>
      <c r="N722" s="98" t="s">
        <v>153952</v>
      </c>
      <c r="O722" s="101">
        <v>1115</v>
      </c>
      <c r="P722" s="101">
        <v>1115</v>
      </c>
    </row>
    <row r="723">
      <c r="K723" s="96" t="s">
        <v>153953</v>
      </c>
      <c r="O723" s="85">
        <f>SUM(O721:O722)</f>
      </c>
      <c r="P723" s="85">
        <f>SUM(P721:P722)</f>
      </c>
    </row>
    <row r="724">
      <c r="A724" s="98" t="s">
        <v>153954</v>
      </c>
      <c r="B724" s="98" t="s">
        <v>153955</v>
      </c>
      <c r="C724" s="100">
        <v>665</v>
      </c>
      <c r="D724" s="98" t="s">
        <v>153956</v>
      </c>
      <c r="E724" s="98" t="s">
        <v>153957</v>
      </c>
      <c r="J724" s="101">
        <v>876</v>
      </c>
      <c r="K724" s="98" t="s">
        <v>153958</v>
      </c>
      <c r="L724" s="98" t="s">
        <v>153958</v>
      </c>
      <c r="O724" s="101">
        <v>0</v>
      </c>
      <c r="P724" s="101">
        <v>0</v>
      </c>
      <c r="R724" s="101">
        <v>0</v>
      </c>
    </row>
    <row r="725">
      <c r="K725" s="96" t="s">
        <v>153959</v>
      </c>
      <c r="O725" s="85">
        <f>SUM(O724:O724)</f>
      </c>
      <c r="P725" s="85">
        <f>SUM(P724:P724)</f>
      </c>
    </row>
    <row r="726">
      <c r="A726" s="98" t="s">
        <v>153960</v>
      </c>
      <c r="B726" s="98" t="s">
        <v>153961</v>
      </c>
      <c r="C726" s="100">
        <v>700</v>
      </c>
      <c r="D726" s="98" t="s">
        <v>153962</v>
      </c>
      <c r="E726" s="98" t="s">
        <v>153963</v>
      </c>
      <c r="F726" s="104">
        <v>45513</v>
      </c>
      <c r="G726" s="104">
        <v>45513</v>
      </c>
      <c r="H726" s="104">
        <v>45900</v>
      </c>
      <c r="J726" s="101">
        <v>1095</v>
      </c>
      <c r="K726" s="98" t="s">
        <v>153964</v>
      </c>
      <c r="L726" s="98" t="s">
        <v>153965</v>
      </c>
      <c r="M726" s="98" t="s">
        <v>153966</v>
      </c>
      <c r="N726" s="98" t="s">
        <v>153967</v>
      </c>
      <c r="O726" s="101">
        <v>50</v>
      </c>
      <c r="P726" s="101">
        <v>50</v>
      </c>
      <c r="Q726" s="101">
        <v>0</v>
      </c>
      <c r="R726" s="101">
        <v>250</v>
      </c>
    </row>
    <row r="727">
      <c r="L727" s="98" t="s">
        <v>153968</v>
      </c>
      <c r="M727" s="98" t="s">
        <v>153969</v>
      </c>
      <c r="N727" s="98" t="s">
        <v>153970</v>
      </c>
      <c r="O727" s="101">
        <v>1045</v>
      </c>
      <c r="P727" s="101">
        <v>1045</v>
      </c>
    </row>
    <row r="728">
      <c r="K728" s="96" t="s">
        <v>153971</v>
      </c>
      <c r="O728" s="85">
        <f>SUM(O726:O727)</f>
      </c>
      <c r="P728" s="85">
        <f>SUM(P726:P727)</f>
      </c>
    </row>
    <row r="729">
      <c r="A729" s="98" t="s">
        <v>153972</v>
      </c>
      <c r="B729" s="98" t="s">
        <v>153973</v>
      </c>
      <c r="C729" s="100">
        <v>700</v>
      </c>
      <c r="D729" s="98" t="s">
        <v>153974</v>
      </c>
      <c r="E729" s="98" t="s">
        <v>153975</v>
      </c>
      <c r="F729" s="104">
        <v>45682</v>
      </c>
      <c r="G729" s="104">
        <v>45682</v>
      </c>
      <c r="H729" s="104">
        <v>45862</v>
      </c>
      <c r="J729" s="101">
        <v>926</v>
      </c>
      <c r="K729" s="98" t="s">
        <v>153976</v>
      </c>
      <c r="L729" s="98" t="s">
        <v>153977</v>
      </c>
      <c r="M729" s="98" t="s">
        <v>153978</v>
      </c>
      <c r="N729" s="98" t="s">
        <v>153979</v>
      </c>
      <c r="O729" s="101">
        <v>10</v>
      </c>
      <c r="P729" s="101">
        <v>50</v>
      </c>
      <c r="Q729" s="101">
        <v>-2808</v>
      </c>
      <c r="R729" s="101">
        <v>250</v>
      </c>
    </row>
    <row r="730">
      <c r="L730" s="98" t="s">
        <v>153980</v>
      </c>
      <c r="M730" s="98" t="s">
        <v>153981</v>
      </c>
      <c r="N730" s="98" t="s">
        <v>153982</v>
      </c>
      <c r="O730" s="101">
        <v>50</v>
      </c>
      <c r="P730" s="101">
        <v>10</v>
      </c>
    </row>
    <row r="731">
      <c r="L731" s="98" t="s">
        <v>153983</v>
      </c>
      <c r="M731" s="98" t="s">
        <v>153984</v>
      </c>
      <c r="N731" s="98" t="s">
        <v>153985</v>
      </c>
      <c r="O731" s="101">
        <v>876</v>
      </c>
      <c r="P731" s="101">
        <v>876</v>
      </c>
    </row>
    <row r="732">
      <c r="K732" s="96" t="s">
        <v>153986</v>
      </c>
      <c r="O732" s="85">
        <f>SUM(O729:O731)</f>
      </c>
      <c r="P732" s="85">
        <f>SUM(P729:P731)</f>
      </c>
    </row>
    <row r="733">
      <c r="A733" s="98" t="s">
        <v>153987</v>
      </c>
      <c r="B733" s="98" t="s">
        <v>153988</v>
      </c>
      <c r="C733" s="100">
        <v>565</v>
      </c>
      <c r="D733" s="98" t="s">
        <v>153989</v>
      </c>
      <c r="E733" s="98" t="s">
        <v>153990</v>
      </c>
      <c r="F733" s="104">
        <v>42448</v>
      </c>
      <c r="G733" s="104">
        <v>45474</v>
      </c>
      <c r="H733" s="104">
        <v>45838</v>
      </c>
      <c r="J733" s="101">
        <v>920</v>
      </c>
      <c r="K733" s="98" t="s">
        <v>153991</v>
      </c>
      <c r="L733" s="98" t="s">
        <v>153992</v>
      </c>
      <c r="M733" s="98" t="s">
        <v>153993</v>
      </c>
      <c r="N733" s="98" t="s">
        <v>153994</v>
      </c>
      <c r="O733" s="101">
        <v>1040</v>
      </c>
      <c r="P733" s="101">
        <v>1040</v>
      </c>
      <c r="Q733" s="101">
        <v>0</v>
      </c>
      <c r="R733" s="101">
        <v>200</v>
      </c>
    </row>
    <row r="734">
      <c r="K734" s="96" t="s">
        <v>153995</v>
      </c>
      <c r="O734" s="85">
        <f>SUM(O733:O733)</f>
      </c>
      <c r="P734" s="85">
        <f>SUM(P733:P733)</f>
      </c>
    </row>
    <row r="735">
      <c r="A735" s="98" t="s">
        <v>153996</v>
      </c>
      <c r="B735" s="98" t="s">
        <v>153997</v>
      </c>
      <c r="C735" s="100">
        <v>665</v>
      </c>
      <c r="D735" s="98" t="s">
        <v>153998</v>
      </c>
      <c r="E735" s="98" t="s">
        <v>153999</v>
      </c>
      <c r="F735" s="104">
        <v>43799</v>
      </c>
      <c r="G735" s="104">
        <v>45627</v>
      </c>
      <c r="H735" s="104">
        <v>45991</v>
      </c>
      <c r="J735" s="101">
        <v>950</v>
      </c>
      <c r="K735" s="98" t="s">
        <v>154000</v>
      </c>
      <c r="L735" s="98" t="s">
        <v>154001</v>
      </c>
      <c r="M735" s="98" t="s">
        <v>154002</v>
      </c>
      <c r="N735" s="98" t="s">
        <v>154003</v>
      </c>
      <c r="O735" s="101">
        <v>5</v>
      </c>
      <c r="P735" s="101">
        <v>5</v>
      </c>
      <c r="Q735" s="101">
        <v>0</v>
      </c>
      <c r="R735" s="101">
        <v>890</v>
      </c>
    </row>
    <row r="736">
      <c r="L736" s="98" t="s">
        <v>154004</v>
      </c>
      <c r="M736" s="98" t="s">
        <v>154005</v>
      </c>
      <c r="N736" s="98" t="s">
        <v>154006</v>
      </c>
      <c r="O736" s="101">
        <v>1135</v>
      </c>
      <c r="P736" s="101">
        <v>1135</v>
      </c>
    </row>
    <row r="737">
      <c r="K737" s="96" t="s">
        <v>154007</v>
      </c>
      <c r="O737" s="85">
        <f>SUM(O735:O736)</f>
      </c>
      <c r="P737" s="85">
        <f>SUM(P735:P736)</f>
      </c>
    </row>
    <row r="738">
      <c r="A738" s="98" t="s">
        <v>154008</v>
      </c>
      <c r="B738" s="98" t="s">
        <v>154009</v>
      </c>
      <c r="C738" s="100">
        <v>800</v>
      </c>
      <c r="D738" s="98" t="s">
        <v>154010</v>
      </c>
      <c r="E738" s="98" t="s">
        <v>154011</v>
      </c>
      <c r="F738" s="104">
        <v>45670</v>
      </c>
      <c r="G738" s="104">
        <v>45670</v>
      </c>
      <c r="H738" s="104">
        <v>46124</v>
      </c>
      <c r="J738" s="101">
        <v>1069</v>
      </c>
      <c r="K738" s="98" t="s">
        <v>154012</v>
      </c>
      <c r="L738" s="98" t="s">
        <v>154013</v>
      </c>
      <c r="M738" s="98" t="s">
        <v>154014</v>
      </c>
      <c r="N738" s="98" t="s">
        <v>154015</v>
      </c>
      <c r="O738" s="101">
        <v>10</v>
      </c>
      <c r="P738" s="101">
        <v>0</v>
      </c>
      <c r="Q738" s="101">
        <v>0</v>
      </c>
      <c r="R738" s="101">
        <v>250</v>
      </c>
    </row>
    <row r="739">
      <c r="L739" s="98" t="s">
        <v>154016</v>
      </c>
      <c r="M739" s="98" t="s">
        <v>154017</v>
      </c>
      <c r="N739" s="98" t="s">
        <v>154018</v>
      </c>
      <c r="O739" s="101">
        <v>40</v>
      </c>
      <c r="P739" s="101">
        <v>10</v>
      </c>
    </row>
    <row r="740">
      <c r="L740" s="98" t="s">
        <v>154019</v>
      </c>
      <c r="M740" s="98" t="s">
        <v>154020</v>
      </c>
      <c r="N740" s="98" t="s">
        <v>154021</v>
      </c>
      <c r="O740" s="101">
        <v>50</v>
      </c>
      <c r="P740" s="101">
        <v>45</v>
      </c>
    </row>
    <row r="741">
      <c r="L741" s="98" t="s">
        <v>154022</v>
      </c>
      <c r="M741" s="98" t="s">
        <v>154023</v>
      </c>
      <c r="N741" s="98" t="s">
        <v>154024</v>
      </c>
      <c r="O741" s="101">
        <v>5</v>
      </c>
      <c r="P741" s="101">
        <v>50</v>
      </c>
    </row>
    <row r="742">
      <c r="L742" s="98" t="s">
        <v>154025</v>
      </c>
      <c r="M742" s="98" t="s">
        <v>154026</v>
      </c>
      <c r="N742" s="98" t="s">
        <v>154027</v>
      </c>
      <c r="O742" s="101">
        <v>947</v>
      </c>
      <c r="P742" s="101">
        <v>947</v>
      </c>
    </row>
    <row r="743">
      <c r="K743" s="96" t="s">
        <v>154028</v>
      </c>
      <c r="O743" s="85">
        <f>SUM(O738:O742)</f>
      </c>
      <c r="P743" s="85">
        <f>SUM(P738:P742)</f>
      </c>
    </row>
    <row r="744">
      <c r="A744" s="98" t="s">
        <v>154029</v>
      </c>
      <c r="B744" s="98" t="s">
        <v>154030</v>
      </c>
      <c r="C744" s="100">
        <v>700</v>
      </c>
      <c r="D744" s="98" t="s">
        <v>154031</v>
      </c>
      <c r="E744" s="98" t="s">
        <v>154032</v>
      </c>
      <c r="F744" s="104">
        <v>44390</v>
      </c>
      <c r="G744" s="104">
        <v>45474</v>
      </c>
      <c r="H744" s="104">
        <v>45838</v>
      </c>
      <c r="J744" s="101">
        <v>1010</v>
      </c>
      <c r="K744" s="98" t="s">
        <v>154033</v>
      </c>
      <c r="L744" s="98" t="s">
        <v>154034</v>
      </c>
      <c r="M744" s="98" t="s">
        <v>154035</v>
      </c>
      <c r="N744" s="98" t="s">
        <v>154036</v>
      </c>
      <c r="O744" s="101">
        <v>50</v>
      </c>
      <c r="P744" s="101">
        <v>5</v>
      </c>
      <c r="Q744" s="101">
        <v>0</v>
      </c>
      <c r="R744" s="101">
        <v>500</v>
      </c>
    </row>
    <row r="745">
      <c r="L745" s="98" t="s">
        <v>154037</v>
      </c>
      <c r="M745" s="98" t="s">
        <v>154038</v>
      </c>
      <c r="N745" s="98" t="s">
        <v>154039</v>
      </c>
      <c r="O745" s="101">
        <v>5</v>
      </c>
      <c r="P745" s="101">
        <v>50</v>
      </c>
    </row>
    <row r="746">
      <c r="L746" s="98" t="s">
        <v>154040</v>
      </c>
      <c r="M746" s="98" t="s">
        <v>154041</v>
      </c>
      <c r="N746" s="98" t="s">
        <v>154042</v>
      </c>
      <c r="O746" s="101">
        <v>1150</v>
      </c>
      <c r="P746" s="101">
        <v>1150</v>
      </c>
    </row>
    <row r="747">
      <c r="L747" s="98" t="s">
        <v>154043</v>
      </c>
      <c r="M747" s="98" t="s">
        <v>154044</v>
      </c>
      <c r="N747" s="98" t="s">
        <v>154045</v>
      </c>
      <c r="O747" s="101">
        <v>-36</v>
      </c>
      <c r="P747" s="101">
        <v>-36</v>
      </c>
    </row>
    <row r="748">
      <c r="K748" s="96" t="s">
        <v>154046</v>
      </c>
      <c r="O748" s="85">
        <f>SUM(O744:O747)</f>
      </c>
      <c r="P748" s="85">
        <f>SUM(P744:P747)</f>
      </c>
    </row>
    <row r="749">
      <c r="A749" s="98" t="s">
        <v>154047</v>
      </c>
      <c r="B749" s="98" t="s">
        <v>154048</v>
      </c>
      <c r="C749" s="100">
        <v>665</v>
      </c>
      <c r="D749" s="98" t="s">
        <v>154049</v>
      </c>
      <c r="E749" s="98" t="s">
        <v>154050</v>
      </c>
      <c r="F749" s="104">
        <v>43115</v>
      </c>
      <c r="G749" s="104">
        <v>45352</v>
      </c>
      <c r="H749" s="104">
        <v>45777</v>
      </c>
      <c r="J749" s="101">
        <v>950</v>
      </c>
      <c r="K749" s="98" t="s">
        <v>154051</v>
      </c>
      <c r="L749" s="98" t="s">
        <v>154052</v>
      </c>
      <c r="M749" s="98" t="s">
        <v>154053</v>
      </c>
      <c r="N749" s="98" t="s">
        <v>154054</v>
      </c>
      <c r="O749" s="101">
        <v>5</v>
      </c>
      <c r="P749" s="101">
        <v>5</v>
      </c>
      <c r="Q749" s="101">
        <v>0</v>
      </c>
      <c r="R749" s="101">
        <v>200</v>
      </c>
    </row>
    <row r="750">
      <c r="L750" s="98" t="s">
        <v>154055</v>
      </c>
      <c r="M750" s="98" t="s">
        <v>154056</v>
      </c>
      <c r="N750" s="98" t="s">
        <v>154057</v>
      </c>
      <c r="O750" s="101">
        <v>1092</v>
      </c>
      <c r="P750" s="101">
        <v>1092</v>
      </c>
    </row>
    <row r="751">
      <c r="L751" s="98" t="s">
        <v>154058</v>
      </c>
      <c r="M751" s="98" t="s">
        <v>154059</v>
      </c>
      <c r="N751" s="98" t="s">
        <v>154060</v>
      </c>
      <c r="O751" s="101">
        <v>-33</v>
      </c>
      <c r="P751" s="101">
        <v>-33</v>
      </c>
    </row>
    <row r="752">
      <c r="K752" s="96" t="s">
        <v>154061</v>
      </c>
      <c r="O752" s="85">
        <f>SUM(O749:O751)</f>
      </c>
      <c r="P752" s="85">
        <f>SUM(P749:P751)</f>
      </c>
    </row>
    <row r="753">
      <c r="A753" s="98" t="s">
        <v>154062</v>
      </c>
      <c r="B753" s="98" t="s">
        <v>154063</v>
      </c>
      <c r="C753" s="100">
        <v>565</v>
      </c>
      <c r="D753" s="98" t="s">
        <v>154064</v>
      </c>
      <c r="E753" s="98" t="s">
        <v>154065</v>
      </c>
      <c r="F753" s="104">
        <v>45672</v>
      </c>
      <c r="G753" s="104">
        <v>45672</v>
      </c>
      <c r="H753" s="104">
        <v>46126</v>
      </c>
      <c r="J753" s="101">
        <v>795</v>
      </c>
      <c r="K753" s="98" t="s">
        <v>154066</v>
      </c>
      <c r="L753" s="98" t="s">
        <v>154067</v>
      </c>
      <c r="M753" s="98" t="s">
        <v>154068</v>
      </c>
      <c r="N753" s="98" t="s">
        <v>154069</v>
      </c>
      <c r="O753" s="101">
        <v>25</v>
      </c>
      <c r="P753" s="101">
        <v>25</v>
      </c>
      <c r="Q753" s="101">
        <v>0</v>
      </c>
      <c r="R753" s="101">
        <v>1294</v>
      </c>
    </row>
    <row r="754">
      <c r="L754" s="98" t="s">
        <v>154070</v>
      </c>
      <c r="M754" s="98" t="s">
        <v>154071</v>
      </c>
      <c r="N754" s="98" t="s">
        <v>154072</v>
      </c>
      <c r="O754" s="101">
        <v>769</v>
      </c>
      <c r="P754" s="101">
        <v>769</v>
      </c>
    </row>
    <row r="755">
      <c r="L755" s="98" t="s">
        <v>154073</v>
      </c>
      <c r="M755" s="98" t="s">
        <v>154074</v>
      </c>
      <c r="N755" s="98" t="s">
        <v>154075</v>
      </c>
      <c r="O755" s="101">
        <v>10</v>
      </c>
      <c r="P755" s="101">
        <v>10</v>
      </c>
    </row>
    <row r="756">
      <c r="K756" s="96" t="s">
        <v>154076</v>
      </c>
      <c r="O756" s="85">
        <f>SUM(O753:O755)</f>
      </c>
      <c r="P756" s="85">
        <f>SUM(P753:P755)</f>
      </c>
    </row>
    <row r="757">
      <c r="A757" s="98" t="s">
        <v>154077</v>
      </c>
      <c r="B757" s="98" t="s">
        <v>154078</v>
      </c>
      <c r="C757" s="100">
        <v>800</v>
      </c>
      <c r="D757" s="98" t="s">
        <v>154079</v>
      </c>
      <c r="E757" s="98" t="s">
        <v>154080</v>
      </c>
      <c r="F757" s="104">
        <v>45591</v>
      </c>
      <c r="G757" s="104">
        <v>45591</v>
      </c>
      <c r="H757" s="104">
        <v>46053</v>
      </c>
      <c r="J757" s="101">
        <v>1172</v>
      </c>
      <c r="K757" s="98" t="s">
        <v>154081</v>
      </c>
      <c r="L757" s="98" t="s">
        <v>154082</v>
      </c>
      <c r="M757" s="98" t="s">
        <v>154083</v>
      </c>
      <c r="N757" s="98" t="s">
        <v>154084</v>
      </c>
      <c r="O757" s="101">
        <v>10</v>
      </c>
      <c r="P757" s="101">
        <v>50</v>
      </c>
      <c r="Q757" s="101">
        <v>0</v>
      </c>
      <c r="R757" s="101">
        <v>750</v>
      </c>
    </row>
    <row r="758">
      <c r="L758" s="98" t="s">
        <v>154085</v>
      </c>
      <c r="M758" s="98" t="s">
        <v>154086</v>
      </c>
      <c r="N758" s="98" t="s">
        <v>154087</v>
      </c>
      <c r="O758" s="101">
        <v>25</v>
      </c>
      <c r="P758" s="101">
        <v>10</v>
      </c>
    </row>
    <row r="759">
      <c r="L759" s="98" t="s">
        <v>154088</v>
      </c>
      <c r="M759" s="98" t="s">
        <v>154089</v>
      </c>
      <c r="N759" s="98" t="s">
        <v>154090</v>
      </c>
      <c r="O759" s="101">
        <v>40</v>
      </c>
      <c r="P759" s="101">
        <v>25</v>
      </c>
    </row>
    <row r="760">
      <c r="L760" s="98" t="s">
        <v>154091</v>
      </c>
      <c r="M760" s="98" t="s">
        <v>154092</v>
      </c>
      <c r="N760" s="98" t="s">
        <v>154093</v>
      </c>
      <c r="O760" s="101">
        <v>50</v>
      </c>
      <c r="P760" s="101">
        <v>40</v>
      </c>
    </row>
    <row r="761">
      <c r="L761" s="98" t="s">
        <v>154094</v>
      </c>
      <c r="M761" s="98" t="s">
        <v>154095</v>
      </c>
      <c r="N761" s="98" t="s">
        <v>154096</v>
      </c>
      <c r="O761" s="101">
        <v>1035</v>
      </c>
      <c r="P761" s="101">
        <v>1035</v>
      </c>
    </row>
    <row r="762">
      <c r="L762" s="98" t="s">
        <v>154097</v>
      </c>
      <c r="M762" s="98" t="s">
        <v>154098</v>
      </c>
      <c r="N762" s="98" t="s">
        <v>154099</v>
      </c>
      <c r="O762" s="101">
        <v>-35</v>
      </c>
      <c r="P762" s="101">
        <v>-35</v>
      </c>
    </row>
    <row r="763">
      <c r="L763" s="98" t="s">
        <v>154100</v>
      </c>
      <c r="M763" s="98" t="s">
        <v>154101</v>
      </c>
      <c r="N763" s="98" t="s">
        <v>154102</v>
      </c>
      <c r="O763" s="101">
        <v>20</v>
      </c>
      <c r="P763" s="101">
        <v>20</v>
      </c>
    </row>
    <row r="764">
      <c r="K764" s="96" t="s">
        <v>154103</v>
      </c>
      <c r="O764" s="85">
        <f>SUM(O757:O763)</f>
      </c>
      <c r="P764" s="85">
        <f>SUM(P757:P763)</f>
      </c>
    </row>
    <row r="765">
      <c r="A765" s="98" t="s">
        <v>154104</v>
      </c>
      <c r="B765" s="98" t="s">
        <v>154105</v>
      </c>
      <c r="C765" s="100">
        <v>700</v>
      </c>
      <c r="D765" s="98" t="s">
        <v>154106</v>
      </c>
      <c r="E765" s="98" t="s">
        <v>154107</v>
      </c>
      <c r="F765" s="104">
        <v>45586</v>
      </c>
      <c r="G765" s="104">
        <v>45586</v>
      </c>
      <c r="H765" s="104">
        <v>46053</v>
      </c>
      <c r="J765" s="101">
        <v>1020</v>
      </c>
      <c r="K765" s="98" t="s">
        <v>154108</v>
      </c>
      <c r="L765" s="98" t="s">
        <v>154109</v>
      </c>
      <c r="M765" s="98" t="s">
        <v>154110</v>
      </c>
      <c r="N765" s="98" t="s">
        <v>154111</v>
      </c>
      <c r="O765" s="101">
        <v>50</v>
      </c>
      <c r="P765" s="101">
        <v>0</v>
      </c>
      <c r="Q765" s="101">
        <v>1163.49</v>
      </c>
      <c r="R765" s="101">
        <v>700</v>
      </c>
    </row>
    <row r="766">
      <c r="L766" s="98" t="s">
        <v>154112</v>
      </c>
      <c r="M766" s="98" t="s">
        <v>154113</v>
      </c>
      <c r="N766" s="98" t="s">
        <v>154114</v>
      </c>
      <c r="O766" s="101">
        <v>25</v>
      </c>
      <c r="P766" s="101">
        <v>75</v>
      </c>
    </row>
    <row r="767">
      <c r="L767" s="98" t="s">
        <v>154115</v>
      </c>
      <c r="M767" s="98" t="s">
        <v>154116</v>
      </c>
      <c r="N767" s="98" t="s">
        <v>154117</v>
      </c>
      <c r="O767" s="101">
        <v>931</v>
      </c>
      <c r="P767" s="101">
        <v>931</v>
      </c>
    </row>
    <row r="768">
      <c r="L768" s="98" t="s">
        <v>154118</v>
      </c>
      <c r="M768" s="98" t="s">
        <v>154119</v>
      </c>
      <c r="N768" s="98" t="s">
        <v>154120</v>
      </c>
      <c r="O768" s="101">
        <v>100.59999999999999</v>
      </c>
      <c r="P768" s="101">
        <v>0</v>
      </c>
    </row>
    <row r="769">
      <c r="L769" s="98" t="s">
        <v>154121</v>
      </c>
      <c r="M769" s="98" t="s">
        <v>154122</v>
      </c>
      <c r="N769" s="98" t="s">
        <v>154123</v>
      </c>
      <c r="O769" s="101">
        <v>10</v>
      </c>
      <c r="P769" s="101">
        <v>10</v>
      </c>
    </row>
    <row r="770">
      <c r="K770" s="96" t="s">
        <v>154124</v>
      </c>
      <c r="O770" s="85">
        <f>SUM(O765:O769)</f>
      </c>
      <c r="P770" s="85">
        <f>SUM(P765:P769)</f>
      </c>
    </row>
    <row r="771">
      <c r="A771" s="98" t="s">
        <v>154125</v>
      </c>
      <c r="B771" s="98" t="s">
        <v>154126</v>
      </c>
      <c r="C771" s="100">
        <v>565</v>
      </c>
      <c r="D771" s="98" t="s">
        <v>154127</v>
      </c>
      <c r="E771" s="98" t="s">
        <v>154128</v>
      </c>
      <c r="F771" s="104">
        <v>45114</v>
      </c>
      <c r="G771" s="104">
        <v>45566</v>
      </c>
      <c r="H771" s="104">
        <v>45930</v>
      </c>
      <c r="J771" s="101">
        <v>1105</v>
      </c>
      <c r="K771" s="98" t="s">
        <v>154129</v>
      </c>
      <c r="L771" s="98" t="s">
        <v>154130</v>
      </c>
      <c r="M771" s="98" t="s">
        <v>154131</v>
      </c>
      <c r="N771" s="98" t="s">
        <v>154132</v>
      </c>
      <c r="O771" s="101">
        <v>25</v>
      </c>
      <c r="P771" s="101">
        <v>10</v>
      </c>
      <c r="Q771" s="101">
        <v>0</v>
      </c>
      <c r="R771" s="101">
        <v>250</v>
      </c>
    </row>
    <row r="772">
      <c r="L772" s="98" t="s">
        <v>154133</v>
      </c>
      <c r="M772" s="98" t="s">
        <v>154134</v>
      </c>
      <c r="N772" s="98" t="s">
        <v>154135</v>
      </c>
      <c r="O772" s="101">
        <v>50</v>
      </c>
      <c r="P772" s="101">
        <v>0</v>
      </c>
    </row>
    <row r="773">
      <c r="L773" s="98" t="s">
        <v>154136</v>
      </c>
      <c r="M773" s="98" t="s">
        <v>154137</v>
      </c>
      <c r="N773" s="98" t="s">
        <v>154138</v>
      </c>
      <c r="O773" s="101">
        <v>10</v>
      </c>
      <c r="P773" s="101">
        <v>75</v>
      </c>
    </row>
    <row r="774">
      <c r="L774" s="98" t="s">
        <v>154139</v>
      </c>
      <c r="M774" s="98" t="s">
        <v>154140</v>
      </c>
      <c r="N774" s="98" t="s">
        <v>154141</v>
      </c>
      <c r="O774" s="101">
        <v>1010</v>
      </c>
      <c r="P774" s="101">
        <v>1010</v>
      </c>
    </row>
    <row r="775">
      <c r="L775" s="98" t="s">
        <v>154142</v>
      </c>
      <c r="M775" s="98" t="s">
        <v>154143</v>
      </c>
      <c r="N775" s="98" t="s">
        <v>154144</v>
      </c>
      <c r="O775" s="101">
        <v>-33</v>
      </c>
      <c r="P775" s="101">
        <v>-33</v>
      </c>
    </row>
    <row r="776">
      <c r="K776" s="96" t="s">
        <v>154145</v>
      </c>
      <c r="O776" s="85">
        <f>SUM(O771:O775)</f>
      </c>
      <c r="P776" s="85">
        <f>SUM(P771:P775)</f>
      </c>
    </row>
    <row r="777">
      <c r="A777" s="98" t="s">
        <v>154146</v>
      </c>
      <c r="B777" s="98" t="s">
        <v>154147</v>
      </c>
      <c r="C777" s="100">
        <v>565</v>
      </c>
      <c r="D777" s="98" t="s">
        <v>154148</v>
      </c>
      <c r="E777" s="98" t="s">
        <v>154149</v>
      </c>
      <c r="F777" s="104">
        <v>43512</v>
      </c>
      <c r="G777" s="104">
        <v>45413</v>
      </c>
      <c r="H777" s="104">
        <v>45808</v>
      </c>
      <c r="J777" s="101">
        <v>920</v>
      </c>
      <c r="K777" s="98" t="s">
        <v>154150</v>
      </c>
      <c r="L777" s="98" t="s">
        <v>154151</v>
      </c>
      <c r="M777" s="98" t="s">
        <v>154152</v>
      </c>
      <c r="N777" s="98" t="s">
        <v>154153</v>
      </c>
      <c r="O777" s="101">
        <v>1053</v>
      </c>
      <c r="P777" s="101">
        <v>1053</v>
      </c>
      <c r="Q777" s="101">
        <v>-237.61000000000001</v>
      </c>
      <c r="R777" s="101">
        <v>400</v>
      </c>
    </row>
    <row r="778">
      <c r="L778" s="98" t="s">
        <v>154154</v>
      </c>
      <c r="M778" s="98" t="s">
        <v>154155</v>
      </c>
      <c r="N778" s="98" t="s">
        <v>154156</v>
      </c>
      <c r="O778" s="101">
        <v>-32</v>
      </c>
      <c r="P778" s="101">
        <v>-32</v>
      </c>
    </row>
    <row r="779">
      <c r="K779" s="96" t="s">
        <v>154157</v>
      </c>
      <c r="O779" s="85">
        <f>SUM(O777:O778)</f>
      </c>
      <c r="P779" s="85">
        <f>SUM(P777:P778)</f>
      </c>
    </row>
    <row r="780">
      <c r="A780" s="98" t="s">
        <v>154158</v>
      </c>
      <c r="B780" s="98" t="s">
        <v>154159</v>
      </c>
      <c r="C780" s="100">
        <v>700</v>
      </c>
      <c r="D780" s="98" t="s">
        <v>154160</v>
      </c>
      <c r="E780" s="98" t="s">
        <v>154161</v>
      </c>
      <c r="F780" s="104">
        <v>45351</v>
      </c>
      <c r="G780" s="104">
        <v>45351</v>
      </c>
      <c r="H780" s="104">
        <v>45808</v>
      </c>
      <c r="J780" s="101">
        <v>1195</v>
      </c>
      <c r="K780" s="98" t="s">
        <v>154162</v>
      </c>
      <c r="L780" s="98" t="s">
        <v>154163</v>
      </c>
      <c r="M780" s="98" t="s">
        <v>154164</v>
      </c>
      <c r="N780" s="98" t="s">
        <v>154165</v>
      </c>
      <c r="O780" s="101">
        <v>50</v>
      </c>
      <c r="P780" s="101">
        <v>50</v>
      </c>
      <c r="Q780" s="101">
        <v>0</v>
      </c>
      <c r="R780" s="101">
        <v>1195</v>
      </c>
    </row>
    <row r="781">
      <c r="L781" s="98" t="s">
        <v>154166</v>
      </c>
      <c r="M781" s="98" t="s">
        <v>154167</v>
      </c>
      <c r="N781" s="98" t="s">
        <v>154168</v>
      </c>
      <c r="O781" s="101">
        <v>1145</v>
      </c>
      <c r="P781" s="101">
        <v>1145</v>
      </c>
    </row>
    <row r="782">
      <c r="K782" s="96" t="s">
        <v>154169</v>
      </c>
      <c r="O782" s="85">
        <f>SUM(O780:O781)</f>
      </c>
      <c r="P782" s="85">
        <f>SUM(P780:P781)</f>
      </c>
    </row>
    <row r="783">
      <c r="A783" s="98" t="s">
        <v>154170</v>
      </c>
      <c r="B783" s="98" t="s">
        <v>154171</v>
      </c>
      <c r="C783" s="100">
        <v>800</v>
      </c>
      <c r="D783" s="98" t="s">
        <v>154172</v>
      </c>
      <c r="E783" s="98" t="s">
        <v>154173</v>
      </c>
      <c r="F783" s="104">
        <v>45080</v>
      </c>
      <c r="G783" s="104">
        <v>45566</v>
      </c>
      <c r="H783" s="104">
        <v>45930</v>
      </c>
      <c r="J783" s="101">
        <v>1301</v>
      </c>
      <c r="K783" s="98" t="s">
        <v>154174</v>
      </c>
      <c r="L783" s="98" t="s">
        <v>154175</v>
      </c>
      <c r="M783" s="98" t="s">
        <v>154176</v>
      </c>
      <c r="N783" s="98" t="s">
        <v>154177</v>
      </c>
      <c r="O783" s="101">
        <v>50</v>
      </c>
      <c r="P783" s="101">
        <v>50</v>
      </c>
      <c r="Q783" s="101">
        <v>0</v>
      </c>
      <c r="R783" s="101">
        <v>350</v>
      </c>
    </row>
    <row r="784">
      <c r="L784" s="98" t="s">
        <v>154178</v>
      </c>
      <c r="M784" s="98" t="s">
        <v>154179</v>
      </c>
      <c r="N784" s="98" t="s">
        <v>154180</v>
      </c>
      <c r="O784" s="101">
        <v>1220</v>
      </c>
      <c r="P784" s="101">
        <v>1220</v>
      </c>
    </row>
    <row r="785">
      <c r="L785" s="98" t="s">
        <v>154181</v>
      </c>
      <c r="M785" s="98" t="s">
        <v>154182</v>
      </c>
      <c r="N785" s="98" t="s">
        <v>154183</v>
      </c>
      <c r="O785" s="101">
        <v>127</v>
      </c>
      <c r="P785" s="101">
        <v>0</v>
      </c>
    </row>
    <row r="786">
      <c r="K786" s="96" t="s">
        <v>154184</v>
      </c>
      <c r="O786" s="85">
        <f>SUM(O783:O785)</f>
      </c>
      <c r="P786" s="85">
        <f>SUM(P783:P785)</f>
      </c>
    </row>
    <row r="787">
      <c r="A787" s="98" t="s">
        <v>154185</v>
      </c>
      <c r="B787" s="98" t="s">
        <v>154186</v>
      </c>
      <c r="C787" s="100">
        <v>565</v>
      </c>
      <c r="D787" s="98" t="s">
        <v>154187</v>
      </c>
      <c r="E787" s="98" t="s">
        <v>154188</v>
      </c>
      <c r="F787" s="104">
        <v>45622</v>
      </c>
      <c r="G787" s="104">
        <v>45622</v>
      </c>
      <c r="H787" s="104">
        <v>46016</v>
      </c>
      <c r="J787" s="101">
        <v>882</v>
      </c>
      <c r="K787" s="98" t="s">
        <v>154189</v>
      </c>
      <c r="L787" s="98" t="s">
        <v>154190</v>
      </c>
      <c r="M787" s="98" t="s">
        <v>154191</v>
      </c>
      <c r="N787" s="98" t="s">
        <v>154192</v>
      </c>
      <c r="O787" s="101">
        <v>50</v>
      </c>
      <c r="P787" s="101">
        <v>50</v>
      </c>
      <c r="Q787" s="101">
        <v>-900.88999999999999</v>
      </c>
      <c r="R787" s="101">
        <v>250</v>
      </c>
    </row>
    <row r="788">
      <c r="L788" s="98" t="s">
        <v>154193</v>
      </c>
      <c r="M788" s="98" t="s">
        <v>154194</v>
      </c>
      <c r="N788" s="98" t="s">
        <v>154195</v>
      </c>
      <c r="O788" s="101">
        <v>826</v>
      </c>
      <c r="P788" s="101">
        <v>826</v>
      </c>
    </row>
    <row r="789">
      <c r="K789" s="96" t="s">
        <v>154196</v>
      </c>
      <c r="O789" s="85">
        <f>SUM(O787:O788)</f>
      </c>
      <c r="P789" s="85">
        <f>SUM(P787:P788)</f>
      </c>
    </row>
    <row r="790">
      <c r="A790" s="98" t="s">
        <v>154197</v>
      </c>
      <c r="B790" s="98" t="s">
        <v>154198</v>
      </c>
      <c r="C790" s="100">
        <v>565</v>
      </c>
      <c r="D790" s="98" t="s">
        <v>154199</v>
      </c>
      <c r="E790" s="98" t="s">
        <v>154200</v>
      </c>
      <c r="F790" s="104">
        <v>44786</v>
      </c>
      <c r="G790" s="104">
        <v>45352</v>
      </c>
      <c r="H790" s="104">
        <v>45808</v>
      </c>
      <c r="J790" s="101">
        <v>1125</v>
      </c>
      <c r="K790" s="98" t="s">
        <v>154201</v>
      </c>
      <c r="L790" s="98" t="s">
        <v>154202</v>
      </c>
      <c r="M790" s="98" t="s">
        <v>154203</v>
      </c>
      <c r="N790" s="98" t="s">
        <v>154204</v>
      </c>
      <c r="O790" s="101">
        <v>50</v>
      </c>
      <c r="P790" s="101">
        <v>5</v>
      </c>
      <c r="Q790" s="101">
        <v>0</v>
      </c>
      <c r="R790" s="101">
        <v>500</v>
      </c>
    </row>
    <row r="791">
      <c r="L791" s="98" t="s">
        <v>154205</v>
      </c>
      <c r="M791" s="98" t="s">
        <v>154206</v>
      </c>
      <c r="N791" s="98" t="s">
        <v>154207</v>
      </c>
      <c r="O791" s="101">
        <v>10</v>
      </c>
      <c r="P791" s="101">
        <v>50</v>
      </c>
    </row>
    <row r="792">
      <c r="L792" s="98" t="s">
        <v>154208</v>
      </c>
      <c r="M792" s="98" t="s">
        <v>154209</v>
      </c>
      <c r="N792" s="98" t="s">
        <v>154210</v>
      </c>
      <c r="O792" s="101">
        <v>5</v>
      </c>
      <c r="P792" s="101">
        <v>10</v>
      </c>
    </row>
    <row r="793">
      <c r="L793" s="98" t="s">
        <v>154211</v>
      </c>
      <c r="M793" s="98" t="s">
        <v>154212</v>
      </c>
      <c r="N793" s="98" t="s">
        <v>154213</v>
      </c>
      <c r="O793" s="101">
        <v>1120</v>
      </c>
      <c r="P793" s="101">
        <v>1120</v>
      </c>
    </row>
    <row r="794">
      <c r="L794" s="98" t="s">
        <v>154214</v>
      </c>
      <c r="M794" s="98" t="s">
        <v>154215</v>
      </c>
      <c r="N794" s="98" t="s">
        <v>154216</v>
      </c>
      <c r="O794" s="101">
        <v>10</v>
      </c>
      <c r="P794" s="101">
        <v>10</v>
      </c>
    </row>
    <row r="795">
      <c r="K795" s="96" t="s">
        <v>154217</v>
      </c>
      <c r="O795" s="85">
        <f>SUM(O790:O794)</f>
      </c>
      <c r="P795" s="85">
        <f>SUM(P790:P794)</f>
      </c>
    </row>
    <row r="796">
      <c r="A796" s="98" t="s">
        <v>154218</v>
      </c>
      <c r="B796" s="98" t="s">
        <v>154219</v>
      </c>
      <c r="C796" s="100">
        <v>800</v>
      </c>
      <c r="D796" s="98" t="s">
        <v>154220</v>
      </c>
      <c r="E796" s="98" t="s">
        <v>154221</v>
      </c>
      <c r="J796" s="101">
        <v>1183</v>
      </c>
      <c r="K796" s="98" t="s">
        <v>154222</v>
      </c>
      <c r="L796" s="98" t="s">
        <v>154222</v>
      </c>
      <c r="O796" s="101">
        <v>0</v>
      </c>
      <c r="P796" s="101">
        <v>0</v>
      </c>
      <c r="R796" s="101">
        <v>0</v>
      </c>
    </row>
    <row r="797">
      <c r="K797" s="96" t="s">
        <v>154223</v>
      </c>
      <c r="O797" s="85">
        <f>SUM(O796:O796)</f>
      </c>
      <c r="P797" s="85">
        <f>SUM(P796:P796)</f>
      </c>
    </row>
    <row r="798">
      <c r="A798" s="98" t="s">
        <v>154224</v>
      </c>
      <c r="B798" s="98" t="s">
        <v>154225</v>
      </c>
      <c r="C798" s="100">
        <v>700</v>
      </c>
      <c r="D798" s="98" t="s">
        <v>154226</v>
      </c>
      <c r="E798" s="98" t="s">
        <v>154227</v>
      </c>
      <c r="F798" s="104">
        <v>45731</v>
      </c>
      <c r="G798" s="104">
        <v>45731</v>
      </c>
      <c r="H798" s="104">
        <v>46187</v>
      </c>
      <c r="J798" s="101">
        <v>850</v>
      </c>
      <c r="K798" s="98" t="s">
        <v>154228</v>
      </c>
      <c r="L798" s="98" t="s">
        <v>154229</v>
      </c>
      <c r="M798" s="98" t="s">
        <v>154230</v>
      </c>
      <c r="N798" s="98" t="s">
        <v>154231</v>
      </c>
      <c r="O798" s="101">
        <v>5</v>
      </c>
      <c r="P798" s="101">
        <v>5</v>
      </c>
      <c r="Q798" s="101">
        <v>0</v>
      </c>
      <c r="R798" s="101">
        <v>250</v>
      </c>
    </row>
    <row r="799">
      <c r="L799" s="98" t="s">
        <v>154232</v>
      </c>
      <c r="M799" s="98" t="s">
        <v>154233</v>
      </c>
      <c r="N799" s="98" t="s">
        <v>154234</v>
      </c>
      <c r="O799" s="101">
        <v>50</v>
      </c>
      <c r="P799" s="101">
        <v>50</v>
      </c>
    </row>
    <row r="800">
      <c r="L800" s="98" t="s">
        <v>154235</v>
      </c>
      <c r="M800" s="98" t="s">
        <v>154236</v>
      </c>
      <c r="N800" s="98" t="s">
        <v>154237</v>
      </c>
      <c r="O800" s="101">
        <v>803</v>
      </c>
      <c r="P800" s="101">
        <v>803</v>
      </c>
    </row>
    <row r="801">
      <c r="K801" s="96" t="s">
        <v>154238</v>
      </c>
      <c r="O801" s="85">
        <f>SUM(O798:O800)</f>
      </c>
      <c r="P801" s="85">
        <f>SUM(P798:P800)</f>
      </c>
    </row>
    <row r="802">
      <c r="A802" s="98" t="s">
        <v>154239</v>
      </c>
      <c r="B802" s="98" t="s">
        <v>154240</v>
      </c>
      <c r="C802" s="100">
        <v>665</v>
      </c>
      <c r="D802" s="98" t="s">
        <v>154241</v>
      </c>
      <c r="E802" s="98" t="s">
        <v>154242</v>
      </c>
      <c r="F802" s="104">
        <v>43505</v>
      </c>
      <c r="G802" s="104">
        <v>45413</v>
      </c>
      <c r="H802" s="104">
        <v>45808</v>
      </c>
      <c r="J802" s="101">
        <v>950</v>
      </c>
      <c r="K802" s="98" t="s">
        <v>154243</v>
      </c>
      <c r="L802" s="98" t="s">
        <v>154244</v>
      </c>
      <c r="M802" s="98" t="s">
        <v>154245</v>
      </c>
      <c r="N802" s="98" t="s">
        <v>154246</v>
      </c>
      <c r="O802" s="101">
        <v>5</v>
      </c>
      <c r="P802" s="101">
        <v>5</v>
      </c>
      <c r="Q802" s="101">
        <v>0</v>
      </c>
      <c r="R802" s="101">
        <v>200</v>
      </c>
    </row>
    <row r="803">
      <c r="L803" s="98" t="s">
        <v>154247</v>
      </c>
      <c r="M803" s="98" t="s">
        <v>154248</v>
      </c>
      <c r="N803" s="98" t="s">
        <v>154249</v>
      </c>
      <c r="O803" s="101">
        <v>1083</v>
      </c>
      <c r="P803" s="101">
        <v>1083</v>
      </c>
    </row>
    <row r="804">
      <c r="K804" s="96" t="s">
        <v>154250</v>
      </c>
      <c r="O804" s="85">
        <f>SUM(O802:O803)</f>
      </c>
      <c r="P804" s="85">
        <f>SUM(P802:P803)</f>
      </c>
    </row>
    <row r="805">
      <c r="A805" s="98" t="s">
        <v>154251</v>
      </c>
      <c r="B805" s="98" t="s">
        <v>154252</v>
      </c>
      <c r="C805" s="100">
        <v>565</v>
      </c>
      <c r="D805" s="98" t="s">
        <v>154253</v>
      </c>
      <c r="E805" s="98" t="s">
        <v>154254</v>
      </c>
      <c r="F805" s="104">
        <v>45710</v>
      </c>
      <c r="G805" s="104">
        <v>45710</v>
      </c>
      <c r="H805" s="104">
        <v>46163</v>
      </c>
      <c r="J805" s="101">
        <v>823</v>
      </c>
      <c r="K805" s="98" t="s">
        <v>154255</v>
      </c>
      <c r="L805" s="98" t="s">
        <v>154256</v>
      </c>
      <c r="M805" s="98" t="s">
        <v>154257</v>
      </c>
      <c r="N805" s="98" t="s">
        <v>154258</v>
      </c>
      <c r="O805" s="101">
        <v>50</v>
      </c>
      <c r="P805" s="101">
        <v>0</v>
      </c>
      <c r="Q805" s="101">
        <v>0</v>
      </c>
      <c r="R805" s="101">
        <v>250</v>
      </c>
    </row>
    <row r="806">
      <c r="L806" s="98" t="s">
        <v>154259</v>
      </c>
      <c r="M806" s="98" t="s">
        <v>154260</v>
      </c>
      <c r="N806" s="98" t="s">
        <v>154261</v>
      </c>
      <c r="O806" s="101">
        <v>25</v>
      </c>
      <c r="P806" s="101">
        <v>75</v>
      </c>
    </row>
    <row r="807">
      <c r="L807" s="98" t="s">
        <v>154262</v>
      </c>
      <c r="M807" s="98" t="s">
        <v>154263</v>
      </c>
      <c r="N807" s="98" t="s">
        <v>154264</v>
      </c>
      <c r="O807" s="101">
        <v>743</v>
      </c>
      <c r="P807" s="101">
        <v>743</v>
      </c>
    </row>
    <row r="808">
      <c r="K808" s="96" t="s">
        <v>154265</v>
      </c>
      <c r="O808" s="85">
        <f>SUM(O805:O807)</f>
      </c>
      <c r="P808" s="85">
        <f>SUM(P805:P807)</f>
      </c>
    </row>
    <row r="809">
      <c r="A809" s="98" t="s">
        <v>154266</v>
      </c>
      <c r="B809" s="98" t="s">
        <v>154267</v>
      </c>
      <c r="C809" s="100">
        <v>800</v>
      </c>
      <c r="D809" s="98" t="s">
        <v>154268</v>
      </c>
      <c r="E809" s="98" t="s">
        <v>154269</v>
      </c>
      <c r="F809" s="104">
        <v>43663</v>
      </c>
      <c r="G809" s="104">
        <v>45474</v>
      </c>
      <c r="H809" s="104">
        <v>45838</v>
      </c>
      <c r="J809" s="101">
        <v>1105</v>
      </c>
      <c r="K809" s="98" t="s">
        <v>154270</v>
      </c>
      <c r="L809" s="98" t="s">
        <v>154271</v>
      </c>
      <c r="M809" s="98" t="s">
        <v>154272</v>
      </c>
      <c r="N809" s="98" t="s">
        <v>154273</v>
      </c>
      <c r="O809" s="101">
        <v>40</v>
      </c>
      <c r="P809" s="101">
        <v>10</v>
      </c>
      <c r="Q809" s="101">
        <v>0</v>
      </c>
      <c r="R809" s="101">
        <v>200</v>
      </c>
    </row>
    <row r="810">
      <c r="L810" s="98" t="s">
        <v>154274</v>
      </c>
      <c r="M810" s="98" t="s">
        <v>154275</v>
      </c>
      <c r="N810" s="98" t="s">
        <v>154276</v>
      </c>
      <c r="O810" s="101">
        <v>25</v>
      </c>
      <c r="P810" s="101">
        <v>0</v>
      </c>
    </row>
    <row r="811">
      <c r="L811" s="98" t="s">
        <v>154277</v>
      </c>
      <c r="M811" s="98" t="s">
        <v>154278</v>
      </c>
      <c r="N811" s="98" t="s">
        <v>154279</v>
      </c>
      <c r="O811" s="101">
        <v>50</v>
      </c>
      <c r="P811" s="101">
        <v>0</v>
      </c>
    </row>
    <row r="812">
      <c r="L812" s="98" t="s">
        <v>154280</v>
      </c>
      <c r="M812" s="98" t="s">
        <v>154281</v>
      </c>
      <c r="N812" s="98" t="s">
        <v>154282</v>
      </c>
      <c r="O812" s="101">
        <v>10</v>
      </c>
      <c r="P812" s="101">
        <v>115</v>
      </c>
    </row>
    <row r="813">
      <c r="L813" s="98" t="s">
        <v>154283</v>
      </c>
      <c r="M813" s="98" t="s">
        <v>154284</v>
      </c>
      <c r="N813" s="98" t="s">
        <v>154285</v>
      </c>
      <c r="O813" s="101">
        <v>1110</v>
      </c>
      <c r="P813" s="101">
        <v>1110</v>
      </c>
    </row>
    <row r="814">
      <c r="K814" s="96" t="s">
        <v>154286</v>
      </c>
      <c r="O814" s="85">
        <f>SUM(O809:O813)</f>
      </c>
      <c r="P814" s="85">
        <f>SUM(P809:P813)</f>
      </c>
    </row>
    <row r="815">
      <c r="A815" s="98" t="s">
        <v>154287</v>
      </c>
      <c r="B815" s="98" t="s">
        <v>154288</v>
      </c>
      <c r="C815" s="100">
        <v>700</v>
      </c>
      <c r="D815" s="98" t="s">
        <v>154289</v>
      </c>
      <c r="E815" s="98" t="s">
        <v>154290</v>
      </c>
      <c r="F815" s="104">
        <v>45156</v>
      </c>
      <c r="G815" s="104">
        <v>45505</v>
      </c>
      <c r="H815" s="104">
        <v>45869</v>
      </c>
      <c r="J815" s="101">
        <v>1340</v>
      </c>
      <c r="K815" s="98" t="s">
        <v>154291</v>
      </c>
      <c r="L815" s="98" t="s">
        <v>154292</v>
      </c>
      <c r="M815" s="98" t="s">
        <v>154293</v>
      </c>
      <c r="N815" s="98" t="s">
        <v>154294</v>
      </c>
      <c r="O815" s="101">
        <v>10</v>
      </c>
      <c r="P815" s="101">
        <v>10</v>
      </c>
      <c r="Q815" s="101">
        <v>0</v>
      </c>
      <c r="R815" s="101">
        <v>250</v>
      </c>
    </row>
    <row r="816">
      <c r="L816" s="98" t="s">
        <v>154295</v>
      </c>
      <c r="M816" s="98" t="s">
        <v>154296</v>
      </c>
      <c r="N816" s="98" t="s">
        <v>154297</v>
      </c>
      <c r="O816" s="101">
        <v>25</v>
      </c>
      <c r="P816" s="101">
        <v>75</v>
      </c>
    </row>
    <row r="817">
      <c r="L817" s="98" t="s">
        <v>154298</v>
      </c>
      <c r="M817" s="98" t="s">
        <v>154299</v>
      </c>
      <c r="N817" s="98" t="s">
        <v>154300</v>
      </c>
      <c r="O817" s="101">
        <v>50</v>
      </c>
      <c r="P817" s="101">
        <v>0</v>
      </c>
    </row>
    <row r="818">
      <c r="L818" s="98" t="s">
        <v>154301</v>
      </c>
      <c r="M818" s="98" t="s">
        <v>154302</v>
      </c>
      <c r="N818" s="98" t="s">
        <v>154303</v>
      </c>
      <c r="O818" s="101">
        <v>1235</v>
      </c>
      <c r="P818" s="101">
        <v>1235</v>
      </c>
    </row>
    <row r="819">
      <c r="L819" s="98" t="s">
        <v>154304</v>
      </c>
      <c r="M819" s="98" t="s">
        <v>154305</v>
      </c>
      <c r="N819" s="98" t="s">
        <v>154306</v>
      </c>
      <c r="O819" s="101">
        <v>-40</v>
      </c>
      <c r="P819" s="101">
        <v>-40</v>
      </c>
    </row>
    <row r="820">
      <c r="K820" s="96" t="s">
        <v>154307</v>
      </c>
      <c r="O820" s="85">
        <f>SUM(O815:O819)</f>
      </c>
      <c r="P820" s="85">
        <f>SUM(P815:P819)</f>
      </c>
    </row>
    <row r="821">
      <c r="A821" s="98" t="s">
        <v>154308</v>
      </c>
      <c r="B821" s="98" t="s">
        <v>154309</v>
      </c>
      <c r="C821" s="100">
        <v>565</v>
      </c>
      <c r="D821" s="98" t="s">
        <v>154310</v>
      </c>
      <c r="E821" s="98" t="s">
        <v>154311</v>
      </c>
      <c r="F821" s="104">
        <v>39864</v>
      </c>
      <c r="G821" s="104">
        <v>45352</v>
      </c>
      <c r="H821" s="104">
        <v>45777</v>
      </c>
      <c r="J821" s="101">
        <v>920</v>
      </c>
      <c r="K821" s="98" t="s">
        <v>154312</v>
      </c>
      <c r="L821" s="98" t="s">
        <v>154313</v>
      </c>
      <c r="M821" s="98" t="s">
        <v>154314</v>
      </c>
      <c r="N821" s="98" t="s">
        <v>154315</v>
      </c>
      <c r="O821" s="101">
        <v>1103</v>
      </c>
      <c r="P821" s="101">
        <v>1103</v>
      </c>
      <c r="Q821" s="101">
        <v>0</v>
      </c>
      <c r="R821" s="101">
        <v>875</v>
      </c>
    </row>
    <row r="822">
      <c r="L822" s="98" t="s">
        <v>154316</v>
      </c>
      <c r="M822" s="98" t="s">
        <v>154317</v>
      </c>
      <c r="N822" s="98" t="s">
        <v>154318</v>
      </c>
      <c r="O822" s="101">
        <v>-33</v>
      </c>
      <c r="P822" s="101">
        <v>-33</v>
      </c>
    </row>
    <row r="823">
      <c r="L823" s="98" t="s">
        <v>154319</v>
      </c>
      <c r="M823" s="98" t="s">
        <v>154320</v>
      </c>
      <c r="N823" s="98" t="s">
        <v>154321</v>
      </c>
      <c r="O823" s="101">
        <v>110.3</v>
      </c>
      <c r="P823" s="101">
        <v>0</v>
      </c>
    </row>
    <row r="824">
      <c r="L824" s="98" t="s">
        <v>154322</v>
      </c>
      <c r="M824" s="98" t="s">
        <v>154323</v>
      </c>
      <c r="N824" s="98" t="s">
        <v>154324</v>
      </c>
      <c r="O824" s="101">
        <v>10</v>
      </c>
      <c r="P824" s="101">
        <v>10</v>
      </c>
    </row>
    <row r="825">
      <c r="K825" s="96" t="s">
        <v>154325</v>
      </c>
      <c r="O825" s="85">
        <f>SUM(O821:O824)</f>
      </c>
      <c r="P825" s="85">
        <f>SUM(P821:P824)</f>
      </c>
    </row>
    <row r="826">
      <c r="A826" s="98" t="s">
        <v>154326</v>
      </c>
      <c r="B826" s="98" t="s">
        <v>154327</v>
      </c>
      <c r="C826" s="100">
        <v>565</v>
      </c>
      <c r="D826" s="98" t="s">
        <v>154328</v>
      </c>
      <c r="E826" s="98" t="s">
        <v>154329</v>
      </c>
      <c r="F826" s="104">
        <v>45631</v>
      </c>
      <c r="G826" s="104">
        <v>45631</v>
      </c>
      <c r="H826" s="104">
        <v>46085</v>
      </c>
      <c r="J826" s="101">
        <v>915</v>
      </c>
      <c r="K826" s="98" t="s">
        <v>154330</v>
      </c>
      <c r="L826" s="98" t="s">
        <v>154331</v>
      </c>
      <c r="M826" s="98" t="s">
        <v>154332</v>
      </c>
      <c r="N826" s="98" t="s">
        <v>154333</v>
      </c>
      <c r="O826" s="101">
        <v>50</v>
      </c>
      <c r="P826" s="101">
        <v>50</v>
      </c>
      <c r="Q826" s="101">
        <v>0</v>
      </c>
      <c r="R826" s="101">
        <v>250</v>
      </c>
    </row>
    <row r="827">
      <c r="L827" s="98" t="s">
        <v>154334</v>
      </c>
      <c r="M827" s="98" t="s">
        <v>154335</v>
      </c>
      <c r="N827" s="98" t="s">
        <v>154336</v>
      </c>
      <c r="O827" s="101">
        <v>832</v>
      </c>
      <c r="P827" s="101">
        <v>832</v>
      </c>
    </row>
    <row r="828">
      <c r="K828" s="96" t="s">
        <v>154337</v>
      </c>
      <c r="O828" s="85">
        <f>SUM(O826:O827)</f>
      </c>
      <c r="P828" s="85">
        <f>SUM(P826:P827)</f>
      </c>
    </row>
    <row r="829">
      <c r="A829" s="98" t="s">
        <v>154338</v>
      </c>
      <c r="B829" s="98" t="s">
        <v>154339</v>
      </c>
      <c r="C829" s="100">
        <v>700</v>
      </c>
      <c r="D829" s="98" t="s">
        <v>154340</v>
      </c>
      <c r="E829" s="98" t="s">
        <v>154341</v>
      </c>
      <c r="F829" s="104">
        <v>45027</v>
      </c>
      <c r="G829" s="104">
        <v>45505</v>
      </c>
      <c r="H829" s="104">
        <v>45869</v>
      </c>
      <c r="J829" s="101">
        <v>1258</v>
      </c>
      <c r="K829" s="98" t="s">
        <v>154342</v>
      </c>
      <c r="L829" s="98" t="s">
        <v>154343</v>
      </c>
      <c r="M829" s="98" t="s">
        <v>154344</v>
      </c>
      <c r="N829" s="98" t="s">
        <v>154345</v>
      </c>
      <c r="O829" s="101">
        <v>10</v>
      </c>
      <c r="P829" s="101">
        <v>60</v>
      </c>
      <c r="Q829" s="101">
        <v>0</v>
      </c>
      <c r="R829" s="101">
        <v>250</v>
      </c>
    </row>
    <row r="830">
      <c r="L830" s="98" t="s">
        <v>154346</v>
      </c>
      <c r="M830" s="98" t="s">
        <v>154347</v>
      </c>
      <c r="N830" s="98" t="s">
        <v>154348</v>
      </c>
      <c r="O830" s="101">
        <v>50</v>
      </c>
      <c r="P830" s="101">
        <v>0</v>
      </c>
    </row>
    <row r="831">
      <c r="L831" s="98" t="s">
        <v>154349</v>
      </c>
      <c r="M831" s="98" t="s">
        <v>154350</v>
      </c>
      <c r="N831" s="98" t="s">
        <v>154351</v>
      </c>
      <c r="O831" s="101">
        <v>1170</v>
      </c>
      <c r="P831" s="101">
        <v>1170</v>
      </c>
    </row>
    <row r="832">
      <c r="L832" s="98" t="s">
        <v>154352</v>
      </c>
      <c r="M832" s="98" t="s">
        <v>154353</v>
      </c>
      <c r="N832" s="98" t="s">
        <v>154354</v>
      </c>
      <c r="O832" s="101">
        <v>-37</v>
      </c>
      <c r="P832" s="101">
        <v>-37</v>
      </c>
    </row>
    <row r="833">
      <c r="K833" s="96" t="s">
        <v>154355</v>
      </c>
      <c r="O833" s="85">
        <f>SUM(O829:O832)</f>
      </c>
      <c r="P833" s="85">
        <f>SUM(P829:P832)</f>
      </c>
    </row>
    <row r="834">
      <c r="A834" s="98" t="s">
        <v>154356</v>
      </c>
      <c r="B834" s="98" t="s">
        <v>154357</v>
      </c>
      <c r="C834" s="100">
        <v>800</v>
      </c>
      <c r="D834" s="98" t="s">
        <v>154358</v>
      </c>
      <c r="E834" s="98" t="s">
        <v>154359</v>
      </c>
      <c r="J834" s="101">
        <v>995</v>
      </c>
      <c r="K834" s="98" t="s">
        <v>154360</v>
      </c>
      <c r="L834" s="98" t="s">
        <v>154360</v>
      </c>
      <c r="O834" s="101">
        <v>0</v>
      </c>
      <c r="P834" s="101">
        <v>0</v>
      </c>
      <c r="R834" s="101">
        <v>0</v>
      </c>
    </row>
    <row r="835">
      <c r="K835" s="96" t="s">
        <v>154361</v>
      </c>
      <c r="O835" s="85">
        <f>SUM(O834:O834)</f>
      </c>
      <c r="P835" s="85">
        <f>SUM(P834:P834)</f>
      </c>
    </row>
    <row r="836">
      <c r="A836" s="98" t="s">
        <v>154362</v>
      </c>
      <c r="B836" s="98" t="s">
        <v>154363</v>
      </c>
      <c r="C836" s="100">
        <v>565</v>
      </c>
      <c r="D836" s="98" t="s">
        <v>154364</v>
      </c>
      <c r="E836" s="98" t="s">
        <v>154365</v>
      </c>
      <c r="F836" s="104">
        <v>45710</v>
      </c>
      <c r="G836" s="104">
        <v>45710</v>
      </c>
      <c r="H836" s="104">
        <v>46074</v>
      </c>
      <c r="J836" s="101">
        <v>831</v>
      </c>
      <c r="K836" s="98" t="s">
        <v>154366</v>
      </c>
      <c r="L836" s="98" t="s">
        <v>154367</v>
      </c>
      <c r="M836" s="98" t="s">
        <v>154368</v>
      </c>
      <c r="N836" s="98" t="s">
        <v>154369</v>
      </c>
      <c r="O836" s="101">
        <v>50</v>
      </c>
      <c r="P836" s="101">
        <v>50</v>
      </c>
      <c r="Q836" s="101">
        <v>0</v>
      </c>
      <c r="R836" s="101">
        <v>250</v>
      </c>
    </row>
    <row r="837">
      <c r="L837" s="98" t="s">
        <v>154370</v>
      </c>
      <c r="M837" s="98" t="s">
        <v>154371</v>
      </c>
      <c r="N837" s="98" t="s">
        <v>154372</v>
      </c>
      <c r="O837" s="101">
        <v>796</v>
      </c>
      <c r="P837" s="101">
        <v>796</v>
      </c>
    </row>
    <row r="838">
      <c r="K838" s="96" t="s">
        <v>154373</v>
      </c>
      <c r="O838" s="85">
        <f>SUM(O836:O837)</f>
      </c>
      <c r="P838" s="85">
        <f>SUM(P836:P837)</f>
      </c>
    </row>
    <row r="839">
      <c r="A839" s="98" t="s">
        <v>154374</v>
      </c>
      <c r="B839" s="98" t="s">
        <v>154375</v>
      </c>
      <c r="C839" s="100">
        <v>565</v>
      </c>
      <c r="D839" s="98" t="s">
        <v>154376</v>
      </c>
      <c r="E839" s="98" t="s">
        <v>154377</v>
      </c>
      <c r="J839" s="101">
        <v>817</v>
      </c>
      <c r="K839" s="98" t="s">
        <v>154378</v>
      </c>
      <c r="L839" s="98" t="s">
        <v>154378</v>
      </c>
      <c r="O839" s="101">
        <v>0</v>
      </c>
      <c r="P839" s="101">
        <v>0</v>
      </c>
      <c r="R839" s="101">
        <v>0</v>
      </c>
    </row>
    <row r="840">
      <c r="K840" s="96" t="s">
        <v>154379</v>
      </c>
      <c r="O840" s="85">
        <f>SUM(O839:O839)</f>
      </c>
      <c r="P840" s="85">
        <f>SUM(P839:P839)</f>
      </c>
    </row>
    <row r="841">
      <c r="A841" s="98" t="s">
        <v>154380</v>
      </c>
      <c r="B841" s="98" t="s">
        <v>154381</v>
      </c>
      <c r="C841" s="100">
        <v>800</v>
      </c>
      <c r="D841" s="98" t="s">
        <v>154382</v>
      </c>
      <c r="E841" s="98" t="s">
        <v>154383</v>
      </c>
      <c r="F841" s="104">
        <v>44849</v>
      </c>
      <c r="G841" s="104">
        <v>45505</v>
      </c>
      <c r="H841" s="104">
        <v>45808</v>
      </c>
      <c r="I841" s="104">
        <v>45808</v>
      </c>
      <c r="J841" s="101">
        <v>1124</v>
      </c>
      <c r="K841" s="98" t="s">
        <v>154384</v>
      </c>
      <c r="L841" s="98" t="s">
        <v>154385</v>
      </c>
      <c r="M841" s="98" t="s">
        <v>154386</v>
      </c>
      <c r="N841" s="98" t="s">
        <v>154387</v>
      </c>
      <c r="O841" s="101">
        <v>5</v>
      </c>
      <c r="P841" s="101">
        <v>0</v>
      </c>
      <c r="Q841" s="101">
        <v>0</v>
      </c>
      <c r="R841" s="101">
        <v>1434</v>
      </c>
    </row>
    <row r="842">
      <c r="L842" s="98" t="s">
        <v>154388</v>
      </c>
      <c r="M842" s="98" t="s">
        <v>154389</v>
      </c>
      <c r="N842" s="98" t="s">
        <v>154390</v>
      </c>
      <c r="O842" s="101">
        <v>50</v>
      </c>
      <c r="P842" s="101">
        <v>50</v>
      </c>
    </row>
    <row r="843">
      <c r="L843" s="98" t="s">
        <v>154391</v>
      </c>
      <c r="M843" s="98" t="s">
        <v>154392</v>
      </c>
      <c r="N843" s="98" t="s">
        <v>154393</v>
      </c>
      <c r="O843" s="101">
        <v>40</v>
      </c>
      <c r="P843" s="101">
        <v>0</v>
      </c>
    </row>
    <row r="844">
      <c r="L844" s="98" t="s">
        <v>154394</v>
      </c>
      <c r="M844" s="98" t="s">
        <v>154395</v>
      </c>
      <c r="N844" s="98" t="s">
        <v>154396</v>
      </c>
      <c r="O844" s="101">
        <v>10</v>
      </c>
      <c r="P844" s="101">
        <v>55</v>
      </c>
    </row>
    <row r="845">
      <c r="L845" s="98" t="s">
        <v>154397</v>
      </c>
      <c r="M845" s="98" t="s">
        <v>154398</v>
      </c>
      <c r="N845" s="98" t="s">
        <v>154399</v>
      </c>
      <c r="O845" s="101">
        <v>1275</v>
      </c>
      <c r="P845" s="101">
        <v>1275</v>
      </c>
    </row>
    <row r="846">
      <c r="L846" s="98" t="s">
        <v>154400</v>
      </c>
      <c r="M846" s="98" t="s">
        <v>154401</v>
      </c>
      <c r="N846" s="98" t="s">
        <v>154402</v>
      </c>
      <c r="O846" s="101">
        <v>-41</v>
      </c>
      <c r="P846" s="101">
        <v>-41</v>
      </c>
    </row>
    <row r="847">
      <c r="K847" s="96" t="s">
        <v>154403</v>
      </c>
      <c r="O847" s="85">
        <f>SUM(O841:O846)</f>
      </c>
      <c r="P847" s="85">
        <f>SUM(P841:P846)</f>
      </c>
    </row>
    <row r="848">
      <c r="A848" s="98" t="s">
        <v>154404</v>
      </c>
      <c r="B848" s="98" t="s">
        <v>154405</v>
      </c>
      <c r="C848" s="100">
        <v>700</v>
      </c>
      <c r="D848" s="98" t="s">
        <v>154406</v>
      </c>
      <c r="E848" s="98" t="s">
        <v>154407</v>
      </c>
      <c r="F848" s="104">
        <v>43869</v>
      </c>
      <c r="G848" s="104">
        <v>45413</v>
      </c>
      <c r="H848" s="104">
        <v>45808</v>
      </c>
      <c r="J848" s="101">
        <v>1060</v>
      </c>
      <c r="K848" s="98" t="s">
        <v>154408</v>
      </c>
      <c r="L848" s="98" t="s">
        <v>154409</v>
      </c>
      <c r="M848" s="98" t="s">
        <v>154410</v>
      </c>
      <c r="N848" s="98" t="s">
        <v>154411</v>
      </c>
      <c r="O848" s="101">
        <v>10</v>
      </c>
      <c r="P848" s="101">
        <v>50</v>
      </c>
      <c r="Q848" s="101">
        <v>0</v>
      </c>
      <c r="R848" s="101">
        <v>400</v>
      </c>
    </row>
    <row r="849">
      <c r="L849" s="98" t="s">
        <v>154412</v>
      </c>
      <c r="M849" s="98" t="s">
        <v>154413</v>
      </c>
      <c r="N849" s="98" t="s">
        <v>154414</v>
      </c>
      <c r="O849" s="101">
        <v>50</v>
      </c>
      <c r="P849" s="101">
        <v>55</v>
      </c>
    </row>
    <row r="850">
      <c r="L850" s="98" t="s">
        <v>154415</v>
      </c>
      <c r="M850" s="98" t="s">
        <v>154416</v>
      </c>
      <c r="N850" s="98" t="s">
        <v>154417</v>
      </c>
      <c r="O850" s="101">
        <v>5</v>
      </c>
      <c r="P850" s="101">
        <v>0</v>
      </c>
    </row>
    <row r="851">
      <c r="L851" s="98" t="s">
        <v>154418</v>
      </c>
      <c r="M851" s="98" t="s">
        <v>154419</v>
      </c>
      <c r="N851" s="98" t="s">
        <v>154420</v>
      </c>
      <c r="O851" s="101">
        <v>40</v>
      </c>
      <c r="P851" s="101">
        <v>0</v>
      </c>
    </row>
    <row r="852">
      <c r="L852" s="98" t="s">
        <v>154421</v>
      </c>
      <c r="M852" s="98" t="s">
        <v>154422</v>
      </c>
      <c r="N852" s="98" t="s">
        <v>154423</v>
      </c>
      <c r="O852" s="101">
        <v>1079</v>
      </c>
      <c r="P852" s="101">
        <v>1079</v>
      </c>
    </row>
    <row r="853">
      <c r="L853" s="98" t="s">
        <v>154424</v>
      </c>
      <c r="M853" s="98" t="s">
        <v>154425</v>
      </c>
      <c r="N853" s="98" t="s">
        <v>154426</v>
      </c>
      <c r="O853" s="101">
        <v>-36</v>
      </c>
      <c r="P853" s="101">
        <v>-36</v>
      </c>
    </row>
    <row r="854">
      <c r="K854" s="96" t="s">
        <v>154427</v>
      </c>
      <c r="O854" s="85">
        <f>SUM(O848:O853)</f>
      </c>
      <c r="P854" s="85">
        <f>SUM(P848:P853)</f>
      </c>
    </row>
    <row r="855">
      <c r="A855" s="98" t="s">
        <v>154428</v>
      </c>
      <c r="B855" s="98" t="s">
        <v>154429</v>
      </c>
      <c r="C855" s="100">
        <v>665</v>
      </c>
      <c r="D855" s="98" t="s">
        <v>154430</v>
      </c>
      <c r="E855" s="98" t="s">
        <v>154431</v>
      </c>
      <c r="F855" s="104">
        <v>43596</v>
      </c>
      <c r="G855" s="104">
        <v>45505</v>
      </c>
      <c r="H855" s="104">
        <v>45869</v>
      </c>
      <c r="J855" s="101">
        <v>950</v>
      </c>
      <c r="K855" s="98" t="s">
        <v>154432</v>
      </c>
      <c r="L855" s="98" t="s">
        <v>154433</v>
      </c>
      <c r="M855" s="98" t="s">
        <v>154434</v>
      </c>
      <c r="N855" s="98" t="s">
        <v>154435</v>
      </c>
      <c r="O855" s="101">
        <v>5</v>
      </c>
      <c r="P855" s="101">
        <v>5</v>
      </c>
      <c r="Q855" s="101">
        <v>0</v>
      </c>
      <c r="R855" s="101">
        <v>200</v>
      </c>
    </row>
    <row r="856">
      <c r="L856" s="98" t="s">
        <v>154436</v>
      </c>
      <c r="M856" s="98" t="s">
        <v>154437</v>
      </c>
      <c r="N856" s="98" t="s">
        <v>154438</v>
      </c>
      <c r="O856" s="101">
        <v>1100</v>
      </c>
      <c r="P856" s="101">
        <v>1100</v>
      </c>
    </row>
    <row r="857">
      <c r="K857" s="96" t="s">
        <v>154439</v>
      </c>
      <c r="O857" s="85">
        <f>SUM(O855:O856)</f>
      </c>
      <c r="P857" s="85">
        <f>SUM(P855:P856)</f>
      </c>
    </row>
    <row r="858">
      <c r="A858" s="98" t="s">
        <v>154440</v>
      </c>
      <c r="B858" s="98" t="s">
        <v>154441</v>
      </c>
      <c r="C858" s="100">
        <v>565</v>
      </c>
      <c r="D858" s="98" t="s">
        <v>154442</v>
      </c>
      <c r="E858" s="98" t="s">
        <v>154443</v>
      </c>
      <c r="F858" s="104">
        <v>44730</v>
      </c>
      <c r="G858" s="104">
        <v>45536</v>
      </c>
      <c r="H858" s="104">
        <v>45900</v>
      </c>
      <c r="J858" s="101">
        <v>1115</v>
      </c>
      <c r="K858" s="98" t="s">
        <v>154444</v>
      </c>
      <c r="L858" s="98" t="s">
        <v>154445</v>
      </c>
      <c r="M858" s="98" t="s">
        <v>154446</v>
      </c>
      <c r="N858" s="98" t="s">
        <v>154447</v>
      </c>
      <c r="O858" s="101">
        <v>10</v>
      </c>
      <c r="P858" s="101">
        <v>0</v>
      </c>
      <c r="Q858" s="101">
        <v>0</v>
      </c>
      <c r="R858" s="101">
        <v>1365</v>
      </c>
    </row>
    <row r="859">
      <c r="L859" s="98" t="s">
        <v>154448</v>
      </c>
      <c r="M859" s="98" t="s">
        <v>154449</v>
      </c>
      <c r="N859" s="98" t="s">
        <v>154450</v>
      </c>
      <c r="O859" s="101">
        <v>50</v>
      </c>
      <c r="P859" s="101">
        <v>10</v>
      </c>
    </row>
    <row r="860">
      <c r="L860" s="98" t="s">
        <v>154451</v>
      </c>
      <c r="M860" s="98" t="s">
        <v>154452</v>
      </c>
      <c r="N860" s="98" t="s">
        <v>154453</v>
      </c>
      <c r="O860" s="101">
        <v>25</v>
      </c>
      <c r="P860" s="101">
        <v>75</v>
      </c>
    </row>
    <row r="861">
      <c r="L861" s="98" t="s">
        <v>154454</v>
      </c>
      <c r="M861" s="98" t="s">
        <v>154455</v>
      </c>
      <c r="N861" s="98" t="s">
        <v>154456</v>
      </c>
      <c r="O861" s="101">
        <v>1089</v>
      </c>
      <c r="P861" s="101">
        <v>1089</v>
      </c>
    </row>
    <row r="862">
      <c r="L862" s="98" t="s">
        <v>154457</v>
      </c>
      <c r="M862" s="98" t="s">
        <v>154458</v>
      </c>
      <c r="N862" s="98" t="s">
        <v>154459</v>
      </c>
      <c r="O862" s="101">
        <v>10</v>
      </c>
      <c r="P862" s="101">
        <v>10</v>
      </c>
    </row>
    <row r="863">
      <c r="K863" s="96" t="s">
        <v>154460</v>
      </c>
      <c r="O863" s="85">
        <f>SUM(O858:O862)</f>
      </c>
      <c r="P863" s="85">
        <f>SUM(P858:P862)</f>
      </c>
    </row>
    <row r="864">
      <c r="A864" s="98" t="s">
        <v>154461</v>
      </c>
      <c r="B864" s="98" t="s">
        <v>154462</v>
      </c>
      <c r="C864" s="100">
        <v>800</v>
      </c>
      <c r="D864" s="98" t="s">
        <v>154463</v>
      </c>
      <c r="E864" s="98" t="s">
        <v>154464</v>
      </c>
      <c r="F864" s="104">
        <v>45512</v>
      </c>
      <c r="G864" s="104">
        <v>45512</v>
      </c>
      <c r="H864" s="104">
        <v>45900</v>
      </c>
      <c r="J864" s="101">
        <v>1231</v>
      </c>
      <c r="K864" s="98" t="s">
        <v>154465</v>
      </c>
      <c r="L864" s="98" t="s">
        <v>154466</v>
      </c>
      <c r="M864" s="98" t="s">
        <v>154467</v>
      </c>
      <c r="N864" s="98" t="s">
        <v>154468</v>
      </c>
      <c r="O864" s="101">
        <v>50</v>
      </c>
      <c r="P864" s="101">
        <v>0</v>
      </c>
      <c r="Q864" s="101">
        <v>0</v>
      </c>
      <c r="R864" s="101">
        <v>250</v>
      </c>
    </row>
    <row r="865">
      <c r="L865" s="98" t="s">
        <v>154469</v>
      </c>
      <c r="M865" s="98" t="s">
        <v>154470</v>
      </c>
      <c r="N865" s="98" t="s">
        <v>154471</v>
      </c>
      <c r="O865" s="101">
        <v>25</v>
      </c>
      <c r="P865" s="101">
        <v>75</v>
      </c>
    </row>
    <row r="866">
      <c r="L866" s="98" t="s">
        <v>154472</v>
      </c>
      <c r="M866" s="98" t="s">
        <v>154473</v>
      </c>
      <c r="N866" s="98" t="s">
        <v>154474</v>
      </c>
      <c r="O866" s="101">
        <v>1168</v>
      </c>
      <c r="P866" s="101">
        <v>1168</v>
      </c>
    </row>
    <row r="867">
      <c r="L867" s="98" t="s">
        <v>154475</v>
      </c>
      <c r="M867" s="98" t="s">
        <v>154476</v>
      </c>
      <c r="N867" s="98" t="s">
        <v>154477</v>
      </c>
      <c r="O867" s="101">
        <v>-37</v>
      </c>
      <c r="P867" s="101">
        <v>-37</v>
      </c>
    </row>
    <row r="868">
      <c r="L868" s="98" t="s">
        <v>154478</v>
      </c>
      <c r="M868" s="98" t="s">
        <v>154479</v>
      </c>
      <c r="N868" s="98" t="s">
        <v>154480</v>
      </c>
      <c r="O868" s="101">
        <v>124.3</v>
      </c>
      <c r="P868" s="101">
        <v>0</v>
      </c>
    </row>
    <row r="869">
      <c r="K869" s="96" t="s">
        <v>154481</v>
      </c>
      <c r="O869" s="85">
        <f>SUM(O864:O868)</f>
      </c>
      <c r="P869" s="85">
        <f>SUM(P864:P868)</f>
      </c>
    </row>
    <row r="870">
      <c r="A870" s="98" t="s">
        <v>154482</v>
      </c>
      <c r="B870" s="98" t="s">
        <v>154483</v>
      </c>
      <c r="C870" s="100">
        <v>800</v>
      </c>
      <c r="D870" s="98" t="s">
        <v>154484</v>
      </c>
      <c r="E870" s="98" t="s">
        <v>154485</v>
      </c>
      <c r="F870" s="104">
        <v>45745</v>
      </c>
      <c r="G870" s="104">
        <v>45745</v>
      </c>
      <c r="H870" s="104">
        <v>46201</v>
      </c>
      <c r="J870" s="101">
        <v>1089</v>
      </c>
      <c r="K870" s="98" t="s">
        <v>154486</v>
      </c>
      <c r="L870" s="98" t="s">
        <v>154487</v>
      </c>
      <c r="M870" s="98" t="s">
        <v>154488</v>
      </c>
      <c r="N870" s="98" t="s">
        <v>154489</v>
      </c>
      <c r="O870" s="101">
        <v>40</v>
      </c>
      <c r="P870" s="101">
        <v>0</v>
      </c>
      <c r="Q870" s="101">
        <v>0</v>
      </c>
      <c r="R870" s="101">
        <v>250</v>
      </c>
    </row>
    <row r="871">
      <c r="L871" s="98" t="s">
        <v>154490</v>
      </c>
      <c r="M871" s="98" t="s">
        <v>154491</v>
      </c>
      <c r="N871" s="98" t="s">
        <v>154492</v>
      </c>
      <c r="O871" s="101">
        <v>10</v>
      </c>
      <c r="P871" s="101">
        <v>0</v>
      </c>
    </row>
    <row r="872">
      <c r="L872" s="98" t="s">
        <v>154493</v>
      </c>
      <c r="M872" s="98" t="s">
        <v>154494</v>
      </c>
      <c r="N872" s="98" t="s">
        <v>154495</v>
      </c>
      <c r="O872" s="101">
        <v>50</v>
      </c>
      <c r="P872" s="101">
        <v>50</v>
      </c>
    </row>
    <row r="873">
      <c r="L873" s="98" t="s">
        <v>154496</v>
      </c>
      <c r="M873" s="98" t="s">
        <v>154497</v>
      </c>
      <c r="N873" s="98" t="s">
        <v>154498</v>
      </c>
      <c r="O873" s="101">
        <v>25</v>
      </c>
      <c r="P873" s="101">
        <v>75</v>
      </c>
    </row>
    <row r="874">
      <c r="L874" s="98" t="s">
        <v>154499</v>
      </c>
      <c r="M874" s="98" t="s">
        <v>154500</v>
      </c>
      <c r="N874" s="98" t="s">
        <v>154501</v>
      </c>
      <c r="O874" s="101">
        <v>977</v>
      </c>
      <c r="P874" s="101">
        <v>977</v>
      </c>
    </row>
    <row r="875">
      <c r="K875" s="96" t="s">
        <v>154502</v>
      </c>
      <c r="O875" s="85">
        <f>SUM(O870:O874)</f>
      </c>
      <c r="P875" s="85">
        <f>SUM(P870:P874)</f>
      </c>
    </row>
    <row r="876">
      <c r="A876" s="98" t="s">
        <v>154503</v>
      </c>
      <c r="B876" s="98" t="s">
        <v>154504</v>
      </c>
      <c r="C876" s="100">
        <v>565</v>
      </c>
      <c r="D876" s="98" t="s">
        <v>154505</v>
      </c>
      <c r="E876" s="98" t="s">
        <v>154506</v>
      </c>
      <c r="F876" s="104">
        <v>45575</v>
      </c>
      <c r="G876" s="104">
        <v>45575</v>
      </c>
      <c r="H876" s="104">
        <v>46053</v>
      </c>
      <c r="J876" s="101">
        <v>990</v>
      </c>
      <c r="K876" s="98" t="s">
        <v>154507</v>
      </c>
      <c r="L876" s="98" t="s">
        <v>154508</v>
      </c>
      <c r="M876" s="98" t="s">
        <v>154509</v>
      </c>
      <c r="N876" s="98" t="s">
        <v>154510</v>
      </c>
      <c r="O876" s="101">
        <v>50</v>
      </c>
      <c r="P876" s="101">
        <v>50</v>
      </c>
      <c r="Q876" s="101">
        <v>0</v>
      </c>
      <c r="R876" s="101">
        <v>1097</v>
      </c>
    </row>
    <row r="877">
      <c r="L877" s="98" t="s">
        <v>154511</v>
      </c>
      <c r="M877" s="98" t="s">
        <v>154512</v>
      </c>
      <c r="N877" s="98" t="s">
        <v>154513</v>
      </c>
      <c r="O877" s="101">
        <v>25</v>
      </c>
      <c r="P877" s="101">
        <v>25</v>
      </c>
    </row>
    <row r="878">
      <c r="L878" s="98" t="s">
        <v>154514</v>
      </c>
      <c r="M878" s="98" t="s">
        <v>154515</v>
      </c>
      <c r="N878" s="98" t="s">
        <v>154516</v>
      </c>
      <c r="O878" s="101">
        <v>922</v>
      </c>
      <c r="P878" s="101">
        <v>922</v>
      </c>
    </row>
    <row r="879">
      <c r="L879" s="98" t="s">
        <v>154517</v>
      </c>
      <c r="M879" s="98" t="s">
        <v>154518</v>
      </c>
      <c r="N879" s="98" t="s">
        <v>154519</v>
      </c>
      <c r="O879" s="101">
        <v>99.700000000000003</v>
      </c>
      <c r="P879" s="101">
        <v>0</v>
      </c>
    </row>
    <row r="880">
      <c r="K880" s="96" t="s">
        <v>154520</v>
      </c>
      <c r="O880" s="85">
        <f>SUM(O876:O879)</f>
      </c>
      <c r="P880" s="85">
        <f>SUM(P876:P879)</f>
      </c>
    </row>
    <row r="881">
      <c r="A881" s="98" t="s">
        <v>154521</v>
      </c>
      <c r="B881" s="98" t="s">
        <v>154522</v>
      </c>
      <c r="C881" s="100">
        <v>565</v>
      </c>
      <c r="D881" s="98" t="s">
        <v>154523</v>
      </c>
      <c r="E881" s="98" t="s">
        <v>154524</v>
      </c>
      <c r="F881" s="104">
        <v>45752</v>
      </c>
      <c r="G881" s="104">
        <v>45752</v>
      </c>
      <c r="H881" s="104">
        <v>46207</v>
      </c>
      <c r="J881" s="101">
        <v>817</v>
      </c>
      <c r="K881" s="98" t="s">
        <v>154525</v>
      </c>
      <c r="L881" s="98" t="s">
        <v>154526</v>
      </c>
      <c r="M881" s="98" t="s">
        <v>154527</v>
      </c>
      <c r="N881" s="98" t="s">
        <v>154528</v>
      </c>
      <c r="O881" s="101">
        <v>704.60000000000002</v>
      </c>
      <c r="P881" s="101">
        <v>813</v>
      </c>
      <c r="Q881" s="101">
        <v>0</v>
      </c>
      <c r="R881" s="101">
        <v>1063</v>
      </c>
    </row>
    <row r="882">
      <c r="L882" s="98" t="s">
        <v>154529</v>
      </c>
      <c r="M882" s="98" t="s">
        <v>154530</v>
      </c>
      <c r="N882" s="98" t="s">
        <v>154531</v>
      </c>
      <c r="O882" s="101">
        <v>125</v>
      </c>
      <c r="P882" s="101">
        <v>0</v>
      </c>
    </row>
    <row r="883">
      <c r="L883" s="98" t="s">
        <v>154532</v>
      </c>
      <c r="M883" s="98" t="s">
        <v>154533</v>
      </c>
      <c r="N883" s="98" t="s">
        <v>154534</v>
      </c>
      <c r="O883" s="101">
        <v>50</v>
      </c>
      <c r="P883" s="101">
        <v>0</v>
      </c>
    </row>
    <row r="884">
      <c r="K884" s="96" t="s">
        <v>154535</v>
      </c>
      <c r="O884" s="85">
        <f>SUM(O881:O883)</f>
      </c>
      <c r="P884" s="85">
        <f>SUM(P881:P883)</f>
      </c>
    </row>
    <row r="885">
      <c r="A885" s="98" t="s">
        <v>154536</v>
      </c>
      <c r="B885" s="98" t="s">
        <v>154537</v>
      </c>
      <c r="C885" s="100">
        <v>800</v>
      </c>
      <c r="D885" s="98" t="s">
        <v>154538</v>
      </c>
      <c r="E885" s="98" t="s">
        <v>154539</v>
      </c>
      <c r="F885" s="104">
        <v>44568</v>
      </c>
      <c r="G885" s="104">
        <v>45413</v>
      </c>
      <c r="H885" s="104">
        <v>45777</v>
      </c>
      <c r="I885" s="104">
        <v>45777</v>
      </c>
      <c r="J885" s="101">
        <v>1060</v>
      </c>
      <c r="K885" s="98" t="s">
        <v>154540</v>
      </c>
      <c r="L885" s="98" t="s">
        <v>154541</v>
      </c>
      <c r="M885" s="98" t="s">
        <v>154542</v>
      </c>
      <c r="N885" s="98" t="s">
        <v>154543</v>
      </c>
      <c r="O885" s="101">
        <v>50</v>
      </c>
      <c r="P885" s="101">
        <v>50</v>
      </c>
      <c r="Q885" s="101">
        <v>0</v>
      </c>
      <c r="R885" s="101">
        <v>700</v>
      </c>
    </row>
    <row r="886">
      <c r="L886" s="98" t="s">
        <v>154544</v>
      </c>
      <c r="M886" s="98" t="s">
        <v>154545</v>
      </c>
      <c r="N886" s="98" t="s">
        <v>154546</v>
      </c>
      <c r="O886" s="101">
        <v>1108</v>
      </c>
      <c r="P886" s="101">
        <v>1108</v>
      </c>
    </row>
    <row r="887">
      <c r="K887" s="96" t="s">
        <v>154547</v>
      </c>
      <c r="O887" s="85">
        <f>SUM(O885:O886)</f>
      </c>
      <c r="P887" s="85">
        <f>SUM(P885:P886)</f>
      </c>
    </row>
    <row r="888">
      <c r="A888" s="98" t="s">
        <v>154548</v>
      </c>
      <c r="B888" s="98" t="s">
        <v>154549</v>
      </c>
      <c r="C888" s="100">
        <v>800</v>
      </c>
      <c r="D888" s="98" t="s">
        <v>154550</v>
      </c>
      <c r="E888" s="98" t="s">
        <v>154551</v>
      </c>
      <c r="F888" s="104">
        <v>44533</v>
      </c>
      <c r="G888" s="104">
        <v>45413</v>
      </c>
      <c r="H888" s="104">
        <v>45777</v>
      </c>
      <c r="I888" s="104">
        <v>45777</v>
      </c>
      <c r="J888" s="101">
        <v>1106</v>
      </c>
      <c r="K888" s="98" t="s">
        <v>154552</v>
      </c>
      <c r="L888" s="98" t="s">
        <v>154553</v>
      </c>
      <c r="M888" s="98" t="s">
        <v>154554</v>
      </c>
      <c r="N888" s="98" t="s">
        <v>154555</v>
      </c>
      <c r="O888" s="101">
        <v>50</v>
      </c>
      <c r="P888" s="101">
        <v>0</v>
      </c>
      <c r="Q888" s="101">
        <v>0</v>
      </c>
      <c r="R888" s="101">
        <v>250</v>
      </c>
    </row>
    <row r="889">
      <c r="L889" s="98" t="s">
        <v>154556</v>
      </c>
      <c r="M889" s="98" t="s">
        <v>154557</v>
      </c>
      <c r="N889" s="98" t="s">
        <v>154558</v>
      </c>
      <c r="O889" s="101">
        <v>40</v>
      </c>
      <c r="P889" s="101">
        <v>60</v>
      </c>
    </row>
    <row r="890">
      <c r="L890" s="98" t="s">
        <v>154559</v>
      </c>
      <c r="M890" s="98" t="s">
        <v>154560</v>
      </c>
      <c r="N890" s="98" t="s">
        <v>154561</v>
      </c>
      <c r="O890" s="101">
        <v>10</v>
      </c>
      <c r="P890" s="101">
        <v>40</v>
      </c>
    </row>
    <row r="891">
      <c r="L891" s="98" t="s">
        <v>154562</v>
      </c>
      <c r="M891" s="98" t="s">
        <v>154563</v>
      </c>
      <c r="N891" s="98" t="s">
        <v>154564</v>
      </c>
      <c r="O891" s="101">
        <v>1156</v>
      </c>
      <c r="P891" s="101">
        <v>1156</v>
      </c>
    </row>
    <row r="892">
      <c r="K892" s="96" t="s">
        <v>154565</v>
      </c>
      <c r="O892" s="85">
        <f>SUM(O888:O891)</f>
      </c>
      <c r="P892" s="85">
        <f>SUM(P888:P891)</f>
      </c>
    </row>
    <row r="893">
      <c r="A893" s="98" t="s">
        <v>154566</v>
      </c>
      <c r="B893" s="98" t="s">
        <v>154567</v>
      </c>
      <c r="C893" s="100">
        <v>565</v>
      </c>
      <c r="D893" s="98" t="s">
        <v>154568</v>
      </c>
      <c r="E893" s="98" t="s">
        <v>154569</v>
      </c>
      <c r="F893" s="104">
        <v>45451</v>
      </c>
      <c r="G893" s="104">
        <v>45689</v>
      </c>
      <c r="H893" s="104">
        <v>45930</v>
      </c>
      <c r="J893" s="101">
        <v>1035</v>
      </c>
      <c r="K893" s="98" t="s">
        <v>154570</v>
      </c>
      <c r="L893" s="98" t="s">
        <v>154571</v>
      </c>
      <c r="M893" s="98" t="s">
        <v>154572</v>
      </c>
      <c r="N893" s="98" t="s">
        <v>154573</v>
      </c>
      <c r="O893" s="101">
        <v>50</v>
      </c>
      <c r="P893" s="101">
        <v>50</v>
      </c>
      <c r="Q893" s="101">
        <v>0</v>
      </c>
      <c r="R893" s="101">
        <v>250</v>
      </c>
    </row>
    <row r="894">
      <c r="L894" s="98" t="s">
        <v>154574</v>
      </c>
      <c r="M894" s="98" t="s">
        <v>154575</v>
      </c>
      <c r="N894" s="98" t="s">
        <v>154576</v>
      </c>
      <c r="O894" s="101">
        <v>1074</v>
      </c>
      <c r="P894" s="101">
        <v>1074</v>
      </c>
    </row>
    <row r="895">
      <c r="K895" s="96" t="s">
        <v>154577</v>
      </c>
      <c r="O895" s="85">
        <f>SUM(O893:O894)</f>
      </c>
      <c r="P895" s="85">
        <f>SUM(P893:P894)</f>
      </c>
    </row>
    <row r="896">
      <c r="A896" s="98" t="s">
        <v>154578</v>
      </c>
      <c r="B896" s="98" t="s">
        <v>154579</v>
      </c>
      <c r="C896" s="100">
        <v>565</v>
      </c>
      <c r="D896" s="98" t="s">
        <v>154580</v>
      </c>
      <c r="E896" s="98" t="s">
        <v>154581</v>
      </c>
      <c r="F896" s="104">
        <v>45143</v>
      </c>
      <c r="G896" s="104">
        <v>45627</v>
      </c>
      <c r="H896" s="104">
        <v>45991</v>
      </c>
      <c r="J896" s="101">
        <v>1100</v>
      </c>
      <c r="K896" s="98" t="s">
        <v>154582</v>
      </c>
      <c r="L896" s="98" t="s">
        <v>154583</v>
      </c>
      <c r="M896" s="98" t="s">
        <v>154584</v>
      </c>
      <c r="N896" s="98" t="s">
        <v>154585</v>
      </c>
      <c r="O896" s="101">
        <v>5</v>
      </c>
      <c r="P896" s="101">
        <v>0</v>
      </c>
      <c r="Q896" s="101">
        <v>0</v>
      </c>
      <c r="R896" s="101">
        <v>600</v>
      </c>
    </row>
    <row r="897">
      <c r="L897" s="98" t="s">
        <v>154586</v>
      </c>
      <c r="M897" s="98" t="s">
        <v>154587</v>
      </c>
      <c r="N897" s="98" t="s">
        <v>154588</v>
      </c>
      <c r="O897" s="101">
        <v>50</v>
      </c>
      <c r="P897" s="101">
        <v>55</v>
      </c>
    </row>
    <row r="898">
      <c r="L898" s="98" t="s">
        <v>154589</v>
      </c>
      <c r="M898" s="98" t="s">
        <v>154590</v>
      </c>
      <c r="N898" s="98" t="s">
        <v>154591</v>
      </c>
      <c r="O898" s="101">
        <v>1102</v>
      </c>
      <c r="P898" s="101">
        <v>1102</v>
      </c>
    </row>
    <row r="899">
      <c r="L899" s="98" t="s">
        <v>154592</v>
      </c>
      <c r="M899" s="98" t="s">
        <v>154593</v>
      </c>
      <c r="N899" s="98" t="s">
        <v>154594</v>
      </c>
      <c r="O899" s="101">
        <v>-35</v>
      </c>
      <c r="P899" s="101">
        <v>-35</v>
      </c>
    </row>
    <row r="900">
      <c r="L900" s="98" t="s">
        <v>154595</v>
      </c>
      <c r="M900" s="98" t="s">
        <v>154596</v>
      </c>
      <c r="N900" s="98" t="s">
        <v>154597</v>
      </c>
      <c r="O900" s="101">
        <v>10</v>
      </c>
      <c r="P900" s="101">
        <v>10</v>
      </c>
    </row>
    <row r="901">
      <c r="K901" s="96" t="s">
        <v>154598</v>
      </c>
      <c r="O901" s="85">
        <f>SUM(O896:O900)</f>
      </c>
      <c r="P901" s="85">
        <f>SUM(P896:P900)</f>
      </c>
    </row>
    <row r="902">
      <c r="A902" s="98" t="s">
        <v>154599</v>
      </c>
      <c r="B902" s="98" t="s">
        <v>154600</v>
      </c>
      <c r="C902" s="100">
        <v>800</v>
      </c>
      <c r="D902" s="98" t="s">
        <v>154601</v>
      </c>
      <c r="E902" s="98" t="s">
        <v>154602</v>
      </c>
      <c r="F902" s="104">
        <v>45681</v>
      </c>
      <c r="G902" s="104">
        <v>45681</v>
      </c>
      <c r="H902" s="104">
        <v>46045</v>
      </c>
      <c r="J902" s="101">
        <v>1018</v>
      </c>
      <c r="K902" s="98" t="s">
        <v>154603</v>
      </c>
      <c r="L902" s="98" t="s">
        <v>154604</v>
      </c>
      <c r="M902" s="98" t="s">
        <v>154605</v>
      </c>
      <c r="N902" s="98" t="s">
        <v>154606</v>
      </c>
      <c r="O902" s="101">
        <v>50</v>
      </c>
      <c r="P902" s="101">
        <v>0</v>
      </c>
      <c r="Q902" s="101">
        <v>0</v>
      </c>
      <c r="R902" s="101">
        <v>250</v>
      </c>
    </row>
    <row r="903">
      <c r="L903" s="98" t="s">
        <v>154607</v>
      </c>
      <c r="M903" s="98" t="s">
        <v>154608</v>
      </c>
      <c r="N903" s="98" t="s">
        <v>154609</v>
      </c>
      <c r="O903" s="101">
        <v>10</v>
      </c>
      <c r="P903" s="101">
        <v>0</v>
      </c>
    </row>
    <row r="904">
      <c r="L904" s="98" t="s">
        <v>154610</v>
      </c>
      <c r="M904" s="98" t="s">
        <v>154611</v>
      </c>
      <c r="N904" s="98" t="s">
        <v>154612</v>
      </c>
      <c r="O904" s="101">
        <v>40</v>
      </c>
      <c r="P904" s="101">
        <v>50</v>
      </c>
    </row>
    <row r="905">
      <c r="L905" s="98" t="s">
        <v>154613</v>
      </c>
      <c r="M905" s="98" t="s">
        <v>154614</v>
      </c>
      <c r="N905" s="98" t="s">
        <v>154615</v>
      </c>
      <c r="O905" s="101">
        <v>5</v>
      </c>
      <c r="P905" s="101">
        <v>55</v>
      </c>
    </row>
    <row r="906">
      <c r="L906" s="98" t="s">
        <v>154616</v>
      </c>
      <c r="M906" s="98" t="s">
        <v>154617</v>
      </c>
      <c r="N906" s="98" t="s">
        <v>154618</v>
      </c>
      <c r="O906" s="101">
        <v>931</v>
      </c>
      <c r="P906" s="101">
        <v>931</v>
      </c>
    </row>
    <row r="907">
      <c r="K907" s="96" t="s">
        <v>154619</v>
      </c>
      <c r="O907" s="85">
        <f>SUM(O902:O906)</f>
      </c>
      <c r="P907" s="85">
        <f>SUM(P902:P906)</f>
      </c>
    </row>
    <row r="908">
      <c r="A908" s="98" t="s">
        <v>154620</v>
      </c>
      <c r="B908" s="98" t="s">
        <v>154621</v>
      </c>
      <c r="C908" s="100">
        <v>800</v>
      </c>
      <c r="D908" s="98" t="s">
        <v>154622</v>
      </c>
      <c r="E908" s="98" t="s">
        <v>154623</v>
      </c>
      <c r="F908" s="104">
        <v>44275</v>
      </c>
      <c r="G908" s="104">
        <v>45505</v>
      </c>
      <c r="H908" s="104">
        <v>45869</v>
      </c>
      <c r="J908" s="101">
        <v>1045</v>
      </c>
      <c r="K908" s="98" t="s">
        <v>154624</v>
      </c>
      <c r="L908" s="98" t="s">
        <v>154625</v>
      </c>
      <c r="M908" s="98" t="s">
        <v>154626</v>
      </c>
      <c r="N908" s="98" t="s">
        <v>154627</v>
      </c>
      <c r="O908" s="101">
        <v>5</v>
      </c>
      <c r="P908" s="101">
        <v>5</v>
      </c>
      <c r="Q908" s="101">
        <v>0</v>
      </c>
      <c r="R908" s="101">
        <v>1180</v>
      </c>
    </row>
    <row r="909">
      <c r="L909" s="98" t="s">
        <v>154628</v>
      </c>
      <c r="M909" s="98" t="s">
        <v>154629</v>
      </c>
      <c r="N909" s="98" t="s">
        <v>154630</v>
      </c>
      <c r="O909" s="101">
        <v>50</v>
      </c>
      <c r="P909" s="101">
        <v>50</v>
      </c>
    </row>
    <row r="910">
      <c r="L910" s="98" t="s">
        <v>154631</v>
      </c>
      <c r="M910" s="98" t="s">
        <v>154632</v>
      </c>
      <c r="N910" s="98" t="s">
        <v>154633</v>
      </c>
      <c r="O910" s="101">
        <v>10</v>
      </c>
      <c r="P910" s="101">
        <v>10</v>
      </c>
    </row>
    <row r="911">
      <c r="L911" s="98" t="s">
        <v>154634</v>
      </c>
      <c r="M911" s="98" t="s">
        <v>154635</v>
      </c>
      <c r="N911" s="98" t="s">
        <v>154636</v>
      </c>
      <c r="O911" s="101">
        <v>1100</v>
      </c>
      <c r="P911" s="101">
        <v>1100</v>
      </c>
    </row>
    <row r="912">
      <c r="L912" s="98" t="s">
        <v>154637</v>
      </c>
      <c r="M912" s="98" t="s">
        <v>154638</v>
      </c>
      <c r="N912" s="98" t="s">
        <v>154639</v>
      </c>
      <c r="O912" s="101">
        <v>10</v>
      </c>
      <c r="P912" s="101">
        <v>10</v>
      </c>
    </row>
    <row r="913">
      <c r="K913" s="96" t="s">
        <v>154640</v>
      </c>
      <c r="O913" s="85">
        <f>SUM(O908:O912)</f>
      </c>
      <c r="P913" s="85">
        <f>SUM(P908:P912)</f>
      </c>
    </row>
    <row r="914">
      <c r="A914" s="98" t="s">
        <v>154641</v>
      </c>
      <c r="B914" s="98" t="s">
        <v>154642</v>
      </c>
      <c r="C914" s="100">
        <v>665</v>
      </c>
      <c r="D914" s="98" t="s">
        <v>154643</v>
      </c>
      <c r="E914" s="98" t="s">
        <v>154644</v>
      </c>
      <c r="F914" s="104">
        <v>44702</v>
      </c>
      <c r="G914" s="104">
        <v>45536</v>
      </c>
      <c r="H914" s="104">
        <v>45900</v>
      </c>
      <c r="J914" s="101">
        <v>1024</v>
      </c>
      <c r="K914" s="98" t="s">
        <v>154645</v>
      </c>
      <c r="L914" s="98" t="s">
        <v>154646</v>
      </c>
      <c r="M914" s="98" t="s">
        <v>154647</v>
      </c>
      <c r="N914" s="98" t="s">
        <v>154648</v>
      </c>
      <c r="O914" s="101">
        <v>5</v>
      </c>
      <c r="P914" s="101">
        <v>5</v>
      </c>
      <c r="Q914" s="101">
        <v>0</v>
      </c>
      <c r="R914" s="101">
        <v>250</v>
      </c>
    </row>
    <row r="915">
      <c r="L915" s="98" t="s">
        <v>154649</v>
      </c>
      <c r="M915" s="98" t="s">
        <v>154650</v>
      </c>
      <c r="N915" s="98" t="s">
        <v>154651</v>
      </c>
      <c r="O915" s="101">
        <v>1150</v>
      </c>
      <c r="P915" s="101">
        <v>1150</v>
      </c>
    </row>
    <row r="916">
      <c r="K916" s="96" t="s">
        <v>154652</v>
      </c>
      <c r="O916" s="85">
        <f>SUM(O914:O915)</f>
      </c>
      <c r="P916" s="85">
        <f>SUM(P914:P915)</f>
      </c>
    </row>
    <row r="917">
      <c r="A917" s="98" t="s">
        <v>154653</v>
      </c>
      <c r="B917" s="98" t="s">
        <v>154654</v>
      </c>
      <c r="C917" s="100">
        <v>565</v>
      </c>
      <c r="D917" s="98" t="s">
        <v>154655</v>
      </c>
      <c r="E917" s="98" t="s">
        <v>154656</v>
      </c>
      <c r="F917" s="104">
        <v>41891</v>
      </c>
      <c r="G917" s="104">
        <v>45717</v>
      </c>
      <c r="H917" s="104">
        <v>46081</v>
      </c>
      <c r="J917" s="101">
        <v>945</v>
      </c>
      <c r="K917" s="98" t="s">
        <v>154657</v>
      </c>
      <c r="L917" s="98" t="s">
        <v>154658</v>
      </c>
      <c r="M917" s="98" t="s">
        <v>154659</v>
      </c>
      <c r="N917" s="98" t="s">
        <v>154660</v>
      </c>
      <c r="O917" s="101">
        <v>25</v>
      </c>
      <c r="P917" s="101">
        <v>25</v>
      </c>
      <c r="Q917" s="101">
        <v>0</v>
      </c>
      <c r="R917" s="101">
        <v>400</v>
      </c>
    </row>
    <row r="918">
      <c r="L918" s="98" t="s">
        <v>154661</v>
      </c>
      <c r="M918" s="98" t="s">
        <v>154662</v>
      </c>
      <c r="N918" s="98" t="s">
        <v>154663</v>
      </c>
      <c r="O918" s="101">
        <v>1130</v>
      </c>
      <c r="P918" s="101">
        <v>1130</v>
      </c>
    </row>
    <row r="919">
      <c r="L919" s="98" t="s">
        <v>154664</v>
      </c>
      <c r="M919" s="98" t="s">
        <v>154665</v>
      </c>
      <c r="N919" s="98" t="s">
        <v>154666</v>
      </c>
      <c r="O919" s="101">
        <v>115.5</v>
      </c>
      <c r="P919" s="101">
        <v>0</v>
      </c>
    </row>
    <row r="920">
      <c r="K920" s="96" t="s">
        <v>154667</v>
      </c>
      <c r="O920" s="85">
        <f>SUM(O917:O919)</f>
      </c>
      <c r="P920" s="85">
        <f>SUM(P917:P919)</f>
      </c>
    </row>
    <row r="921">
      <c r="A921" s="98" t="s">
        <v>154668</v>
      </c>
      <c r="B921" s="98" t="s">
        <v>154669</v>
      </c>
      <c r="C921" s="100">
        <v>800</v>
      </c>
      <c r="D921" s="98" t="s">
        <v>154670</v>
      </c>
      <c r="E921" s="98" t="s">
        <v>154671</v>
      </c>
      <c r="F921" s="104">
        <v>44602</v>
      </c>
      <c r="G921" s="104">
        <v>45444</v>
      </c>
      <c r="H921" s="104">
        <v>45777</v>
      </c>
      <c r="I921" s="104">
        <v>45790</v>
      </c>
      <c r="J921" s="101">
        <v>1135</v>
      </c>
      <c r="K921" s="98" t="s">
        <v>154672</v>
      </c>
      <c r="L921" s="98" t="s">
        <v>154673</v>
      </c>
      <c r="M921" s="98" t="s">
        <v>154674</v>
      </c>
      <c r="N921" s="98" t="s">
        <v>154675</v>
      </c>
      <c r="O921" s="101">
        <v>40</v>
      </c>
      <c r="P921" s="101">
        <v>0</v>
      </c>
      <c r="Q921" s="101">
        <v>0</v>
      </c>
      <c r="R921" s="101">
        <v>1175</v>
      </c>
    </row>
    <row r="922">
      <c r="L922" s="98" t="s">
        <v>154676</v>
      </c>
      <c r="M922" s="98" t="s">
        <v>154677</v>
      </c>
      <c r="N922" s="98" t="s">
        <v>154678</v>
      </c>
      <c r="O922" s="101">
        <v>50</v>
      </c>
      <c r="P922" s="101">
        <v>35</v>
      </c>
    </row>
    <row r="923">
      <c r="L923" s="98" t="s">
        <v>154679</v>
      </c>
      <c r="M923" s="98" t="s">
        <v>154680</v>
      </c>
      <c r="N923" s="98" t="s">
        <v>154681</v>
      </c>
      <c r="O923" s="101">
        <v>10</v>
      </c>
      <c r="P923" s="101">
        <v>40</v>
      </c>
    </row>
    <row r="924">
      <c r="L924" s="98" t="s">
        <v>154682</v>
      </c>
      <c r="M924" s="98" t="s">
        <v>154683</v>
      </c>
      <c r="N924" s="98" t="s">
        <v>154684</v>
      </c>
      <c r="O924" s="101">
        <v>25</v>
      </c>
      <c r="P924" s="101">
        <v>50</v>
      </c>
    </row>
    <row r="925">
      <c r="L925" s="98" t="s">
        <v>154685</v>
      </c>
      <c r="M925" s="98" t="s">
        <v>154686</v>
      </c>
      <c r="N925" s="98" t="s">
        <v>154687</v>
      </c>
      <c r="O925" s="101">
        <v>1189</v>
      </c>
      <c r="P925" s="101">
        <v>1189</v>
      </c>
    </row>
    <row r="926">
      <c r="L926" s="98" t="s">
        <v>154688</v>
      </c>
      <c r="M926" s="98" t="s">
        <v>154689</v>
      </c>
      <c r="N926" s="98" t="s">
        <v>154690</v>
      </c>
      <c r="O926" s="101">
        <v>-39</v>
      </c>
      <c r="P926" s="101">
        <v>-39</v>
      </c>
    </row>
    <row r="927">
      <c r="K927" s="96" t="s">
        <v>154691</v>
      </c>
      <c r="O927" s="85">
        <f>SUM(O921:O926)</f>
      </c>
      <c r="P927" s="85">
        <f>SUM(P921:P926)</f>
      </c>
    </row>
    <row r="928">
      <c r="A928" s="98" t="s">
        <v>154692</v>
      </c>
      <c r="B928" s="98" t="s">
        <v>154693</v>
      </c>
      <c r="C928" s="100">
        <v>700</v>
      </c>
      <c r="D928" s="98" t="s">
        <v>154694</v>
      </c>
      <c r="E928" s="98" t="s">
        <v>154695</v>
      </c>
      <c r="F928" s="104">
        <v>45423</v>
      </c>
      <c r="G928" s="104">
        <v>45423</v>
      </c>
      <c r="H928" s="104">
        <v>45869</v>
      </c>
      <c r="J928" s="101">
        <v>1225</v>
      </c>
      <c r="K928" s="98" t="s">
        <v>154696</v>
      </c>
      <c r="L928" s="98" t="s">
        <v>154697</v>
      </c>
      <c r="M928" s="98" t="s">
        <v>154698</v>
      </c>
      <c r="N928" s="98" t="s">
        <v>154699</v>
      </c>
      <c r="O928" s="101">
        <v>50</v>
      </c>
      <c r="P928" s="101">
        <v>25</v>
      </c>
      <c r="Q928" s="101">
        <v>0</v>
      </c>
      <c r="R928" s="101">
        <v>500</v>
      </c>
    </row>
    <row r="929">
      <c r="L929" s="98" t="s">
        <v>154700</v>
      </c>
      <c r="M929" s="98" t="s">
        <v>154701</v>
      </c>
      <c r="N929" s="98" t="s">
        <v>154702</v>
      </c>
      <c r="O929" s="101">
        <v>25</v>
      </c>
      <c r="P929" s="101">
        <v>50</v>
      </c>
    </row>
    <row r="930">
      <c r="L930" s="98" t="s">
        <v>154703</v>
      </c>
      <c r="M930" s="98" t="s">
        <v>154704</v>
      </c>
      <c r="N930" s="98" t="s">
        <v>154705</v>
      </c>
      <c r="O930" s="101">
        <v>1130</v>
      </c>
      <c r="P930" s="101">
        <v>1130</v>
      </c>
    </row>
    <row r="931">
      <c r="L931" s="98" t="s">
        <v>154706</v>
      </c>
      <c r="M931" s="98" t="s">
        <v>154707</v>
      </c>
      <c r="N931" s="98" t="s">
        <v>154708</v>
      </c>
      <c r="O931" s="101">
        <v>10</v>
      </c>
      <c r="P931" s="101">
        <v>10</v>
      </c>
    </row>
    <row r="932">
      <c r="K932" s="96" t="s">
        <v>154709</v>
      </c>
      <c r="O932" s="85">
        <f>SUM(O928:O931)</f>
      </c>
      <c r="P932" s="85">
        <f>SUM(P928:P931)</f>
      </c>
    </row>
    <row r="933">
      <c r="A933" s="98" t="s">
        <v>154710</v>
      </c>
      <c r="B933" s="98" t="s">
        <v>154711</v>
      </c>
      <c r="C933" s="100">
        <v>665</v>
      </c>
      <c r="D933" s="98" t="s">
        <v>154712</v>
      </c>
      <c r="E933" s="98" t="s">
        <v>154713</v>
      </c>
      <c r="F933" s="104">
        <v>44422</v>
      </c>
      <c r="G933" s="104">
        <v>45444</v>
      </c>
      <c r="H933" s="104">
        <v>45777</v>
      </c>
      <c r="J933" s="101">
        <v>970</v>
      </c>
      <c r="K933" s="98" t="s">
        <v>154714</v>
      </c>
      <c r="L933" s="98" t="s">
        <v>154715</v>
      </c>
      <c r="M933" s="98" t="s">
        <v>154716</v>
      </c>
      <c r="N933" s="98" t="s">
        <v>154717</v>
      </c>
      <c r="O933" s="101">
        <v>25</v>
      </c>
      <c r="P933" s="101">
        <v>25</v>
      </c>
      <c r="Q933" s="101">
        <v>0</v>
      </c>
      <c r="R933" s="101">
        <v>250</v>
      </c>
    </row>
    <row r="934">
      <c r="L934" s="98" t="s">
        <v>154718</v>
      </c>
      <c r="M934" s="98" t="s">
        <v>154719</v>
      </c>
      <c r="N934" s="98" t="s">
        <v>154720</v>
      </c>
      <c r="O934" s="101">
        <v>1134</v>
      </c>
      <c r="P934" s="101">
        <v>1134</v>
      </c>
    </row>
    <row r="935">
      <c r="L935" s="98" t="s">
        <v>154721</v>
      </c>
      <c r="M935" s="98" t="s">
        <v>154722</v>
      </c>
      <c r="N935" s="98" t="s">
        <v>154723</v>
      </c>
      <c r="O935" s="101">
        <v>25</v>
      </c>
      <c r="P935" s="101">
        <v>0</v>
      </c>
    </row>
    <row r="936">
      <c r="K936" s="96" t="s">
        <v>154724</v>
      </c>
      <c r="O936" s="85">
        <f>SUM(O933:O935)</f>
      </c>
      <c r="P936" s="85">
        <f>SUM(P933:P935)</f>
      </c>
    </row>
    <row r="937">
      <c r="A937" s="98" t="s">
        <v>154725</v>
      </c>
      <c r="B937" s="98" t="s">
        <v>154726</v>
      </c>
      <c r="C937" s="100">
        <v>665</v>
      </c>
      <c r="D937" s="98" t="s">
        <v>154727</v>
      </c>
      <c r="E937" s="98" t="s">
        <v>154728</v>
      </c>
      <c r="F937" s="104">
        <v>45709</v>
      </c>
      <c r="G937" s="104">
        <v>45709</v>
      </c>
      <c r="H937" s="104">
        <v>46162</v>
      </c>
      <c r="J937" s="101">
        <v>871</v>
      </c>
      <c r="K937" s="98" t="s">
        <v>154729</v>
      </c>
      <c r="L937" s="98" t="s">
        <v>154730</v>
      </c>
      <c r="M937" s="98" t="s">
        <v>154731</v>
      </c>
      <c r="N937" s="98" t="s">
        <v>154732</v>
      </c>
      <c r="O937" s="101">
        <v>50</v>
      </c>
      <c r="P937" s="101">
        <v>50</v>
      </c>
      <c r="Q937" s="101">
        <v>0</v>
      </c>
      <c r="R937" s="101">
        <v>1367</v>
      </c>
    </row>
    <row r="938">
      <c r="L938" s="98" t="s">
        <v>154733</v>
      </c>
      <c r="M938" s="98" t="s">
        <v>154734</v>
      </c>
      <c r="N938" s="98" t="s">
        <v>154735</v>
      </c>
      <c r="O938" s="101">
        <v>817</v>
      </c>
      <c r="P938" s="101">
        <v>817</v>
      </c>
    </row>
    <row r="939">
      <c r="L939" s="98" t="s">
        <v>154736</v>
      </c>
      <c r="M939" s="98" t="s">
        <v>154737</v>
      </c>
      <c r="N939" s="98" t="s">
        <v>154738</v>
      </c>
      <c r="O939" s="101">
        <v>-867</v>
      </c>
      <c r="P939" s="101">
        <v>0</v>
      </c>
    </row>
    <row r="940">
      <c r="L940" s="98" t="s">
        <v>154739</v>
      </c>
      <c r="M940" s="98" t="s">
        <v>154740</v>
      </c>
      <c r="N940" s="98" t="s">
        <v>154741</v>
      </c>
      <c r="O940" s="101">
        <v>10</v>
      </c>
      <c r="P940" s="101">
        <v>10</v>
      </c>
    </row>
    <row r="941">
      <c r="K941" s="96" t="s">
        <v>154742</v>
      </c>
      <c r="O941" s="85">
        <f>SUM(O937:O940)</f>
      </c>
      <c r="P941" s="85">
        <f>SUM(P937:P940)</f>
      </c>
    </row>
    <row r="942">
      <c r="A942" s="98" t="s">
        <v>154743</v>
      </c>
      <c r="B942" s="98" t="s">
        <v>154744</v>
      </c>
      <c r="C942" s="100">
        <v>700</v>
      </c>
      <c r="D942" s="98" t="s">
        <v>154745</v>
      </c>
      <c r="E942" s="98" t="s">
        <v>154746</v>
      </c>
      <c r="F942" s="104">
        <v>43753</v>
      </c>
      <c r="G942" s="104">
        <v>45474</v>
      </c>
      <c r="H942" s="104">
        <v>45838</v>
      </c>
      <c r="J942" s="101">
        <v>1005</v>
      </c>
      <c r="K942" s="98" t="s">
        <v>154747</v>
      </c>
      <c r="L942" s="98" t="s">
        <v>154748</v>
      </c>
      <c r="M942" s="98" t="s">
        <v>154749</v>
      </c>
      <c r="N942" s="98" t="s">
        <v>154750</v>
      </c>
      <c r="O942" s="101">
        <v>50</v>
      </c>
      <c r="P942" s="101">
        <v>50</v>
      </c>
      <c r="Q942" s="101">
        <v>0</v>
      </c>
      <c r="R942" s="101">
        <v>200</v>
      </c>
    </row>
    <row r="943">
      <c r="L943" s="98" t="s">
        <v>154751</v>
      </c>
      <c r="M943" s="98" t="s">
        <v>154752</v>
      </c>
      <c r="N943" s="98" t="s">
        <v>154753</v>
      </c>
      <c r="O943" s="101">
        <v>1155</v>
      </c>
      <c r="P943" s="101">
        <v>1155</v>
      </c>
    </row>
    <row r="944">
      <c r="K944" s="96" t="s">
        <v>154754</v>
      </c>
      <c r="O944" s="85">
        <f>SUM(O942:O943)</f>
      </c>
      <c r="P944" s="85">
        <f>SUM(P942:P943)</f>
      </c>
    </row>
    <row r="945">
      <c r="A945" s="98" t="s">
        <v>154755</v>
      </c>
      <c r="B945" s="98" t="s">
        <v>154756</v>
      </c>
      <c r="C945" s="100">
        <v>800</v>
      </c>
      <c r="D945" s="98" t="s">
        <v>154757</v>
      </c>
      <c r="E945" s="98" t="s">
        <v>154758</v>
      </c>
      <c r="F945" s="104">
        <v>44394</v>
      </c>
      <c r="G945" s="104">
        <v>45748</v>
      </c>
      <c r="H945" s="104">
        <v>46081</v>
      </c>
      <c r="J945" s="101">
        <v>980</v>
      </c>
      <c r="K945" s="98" t="s">
        <v>154759</v>
      </c>
      <c r="L945" s="98" t="s">
        <v>154760</v>
      </c>
      <c r="M945" s="98" t="s">
        <v>154761</v>
      </c>
      <c r="N945" s="98" t="s">
        <v>154762</v>
      </c>
      <c r="O945" s="101">
        <v>50</v>
      </c>
      <c r="P945" s="101">
        <v>50</v>
      </c>
      <c r="Q945" s="101">
        <v>0</v>
      </c>
      <c r="R945" s="101">
        <v>980</v>
      </c>
    </row>
    <row r="946">
      <c r="L946" s="98" t="s">
        <v>154763</v>
      </c>
      <c r="M946" s="98" t="s">
        <v>154764</v>
      </c>
      <c r="N946" s="98" t="s">
        <v>154765</v>
      </c>
      <c r="O946" s="101">
        <v>1182</v>
      </c>
      <c r="P946" s="101">
        <v>1182</v>
      </c>
    </row>
    <row r="947">
      <c r="K947" s="96" t="s">
        <v>154766</v>
      </c>
      <c r="O947" s="85">
        <f>SUM(O945:O946)</f>
      </c>
      <c r="P947" s="85">
        <f>SUM(P945:P946)</f>
      </c>
    </row>
    <row r="948">
      <c r="A948" s="98" t="s">
        <v>154767</v>
      </c>
      <c r="B948" s="98" t="s">
        <v>154768</v>
      </c>
      <c r="C948" s="100">
        <v>565</v>
      </c>
      <c r="D948" s="98" t="s">
        <v>154769</v>
      </c>
      <c r="E948" s="98" t="s">
        <v>154770</v>
      </c>
      <c r="F948" s="104">
        <v>45696</v>
      </c>
      <c r="G948" s="104">
        <v>45696</v>
      </c>
      <c r="H948" s="104">
        <v>46149</v>
      </c>
      <c r="J948" s="101">
        <v>775</v>
      </c>
      <c r="K948" s="98" t="s">
        <v>154771</v>
      </c>
      <c r="L948" s="98" t="s">
        <v>154772</v>
      </c>
      <c r="M948" s="98" t="s">
        <v>154773</v>
      </c>
      <c r="N948" s="98" t="s">
        <v>154774</v>
      </c>
      <c r="O948" s="101">
        <v>40</v>
      </c>
      <c r="P948" s="101">
        <v>40</v>
      </c>
      <c r="Q948" s="101">
        <v>0</v>
      </c>
      <c r="R948" s="101">
        <v>250</v>
      </c>
    </row>
    <row r="949">
      <c r="L949" s="98" t="s">
        <v>154775</v>
      </c>
      <c r="M949" s="98" t="s">
        <v>154776</v>
      </c>
      <c r="N949" s="98" t="s">
        <v>154777</v>
      </c>
      <c r="O949" s="101">
        <v>50</v>
      </c>
      <c r="P949" s="101">
        <v>50</v>
      </c>
    </row>
    <row r="950">
      <c r="L950" s="98" t="s">
        <v>154778</v>
      </c>
      <c r="M950" s="98" t="s">
        <v>154779</v>
      </c>
      <c r="N950" s="98" t="s">
        <v>154780</v>
      </c>
      <c r="O950" s="101">
        <v>10</v>
      </c>
      <c r="P950" s="101">
        <v>10</v>
      </c>
    </row>
    <row r="951">
      <c r="L951" s="98" t="s">
        <v>154781</v>
      </c>
      <c r="M951" s="98" t="s">
        <v>154782</v>
      </c>
      <c r="N951" s="98" t="s">
        <v>154783</v>
      </c>
      <c r="O951" s="101">
        <v>673</v>
      </c>
      <c r="P951" s="101">
        <v>673</v>
      </c>
    </row>
    <row r="952">
      <c r="L952" s="98" t="s">
        <v>154784</v>
      </c>
      <c r="M952" s="98" t="s">
        <v>154785</v>
      </c>
      <c r="N952" s="98" t="s">
        <v>154786</v>
      </c>
      <c r="O952" s="101">
        <v>-773</v>
      </c>
      <c r="P952" s="101">
        <v>0</v>
      </c>
    </row>
    <row r="953">
      <c r="K953" s="96" t="s">
        <v>154787</v>
      </c>
      <c r="O953" s="85">
        <f>SUM(O948:O952)</f>
      </c>
      <c r="P953" s="85">
        <f>SUM(P948:P952)</f>
      </c>
    </row>
    <row r="954">
      <c r="A954" s="98" t="s">
        <v>154788</v>
      </c>
      <c r="B954" s="98" t="s">
        <v>154789</v>
      </c>
      <c r="C954" s="100">
        <v>665</v>
      </c>
      <c r="D954" s="98" t="s">
        <v>154790</v>
      </c>
      <c r="E954" s="98" t="s">
        <v>154791</v>
      </c>
      <c r="F954" s="104">
        <v>45736</v>
      </c>
      <c r="G954" s="104">
        <v>45736</v>
      </c>
      <c r="H954" s="104">
        <v>46192</v>
      </c>
      <c r="J954" s="101">
        <v>852</v>
      </c>
      <c r="K954" s="98" t="s">
        <v>154792</v>
      </c>
      <c r="L954" s="98" t="s">
        <v>154793</v>
      </c>
      <c r="M954" s="98" t="s">
        <v>154794</v>
      </c>
      <c r="N954" s="98" t="s">
        <v>154795</v>
      </c>
      <c r="O954" s="101">
        <v>50</v>
      </c>
      <c r="P954" s="101">
        <v>55</v>
      </c>
      <c r="Q954" s="101">
        <v>0</v>
      </c>
      <c r="R954" s="101">
        <v>250</v>
      </c>
    </row>
    <row r="955">
      <c r="L955" s="98" t="s">
        <v>154796</v>
      </c>
      <c r="M955" s="98" t="s">
        <v>154797</v>
      </c>
      <c r="N955" s="98" t="s">
        <v>154798</v>
      </c>
      <c r="O955" s="101">
        <v>5</v>
      </c>
      <c r="P955" s="101">
        <v>0</v>
      </c>
    </row>
    <row r="956">
      <c r="L956" s="98" t="s">
        <v>154799</v>
      </c>
      <c r="M956" s="98" t="s">
        <v>154800</v>
      </c>
      <c r="N956" s="98" t="s">
        <v>154801</v>
      </c>
      <c r="O956" s="101">
        <v>830</v>
      </c>
      <c r="P956" s="101">
        <v>830</v>
      </c>
    </row>
    <row r="957">
      <c r="L957" s="98" t="s">
        <v>154802</v>
      </c>
      <c r="M957" s="98" t="s">
        <v>154803</v>
      </c>
      <c r="N957" s="98" t="s">
        <v>154804</v>
      </c>
      <c r="O957" s="101">
        <v>-885</v>
      </c>
      <c r="P957" s="101">
        <v>0</v>
      </c>
    </row>
    <row r="958">
      <c r="K958" s="96" t="s">
        <v>154805</v>
      </c>
      <c r="O958" s="85">
        <f>SUM(O954:O957)</f>
      </c>
      <c r="P958" s="85">
        <f>SUM(P954:P957)</f>
      </c>
    </row>
    <row r="959">
      <c r="A959" s="98" t="s">
        <v>154806</v>
      </c>
      <c r="B959" s="98" t="s">
        <v>154807</v>
      </c>
      <c r="C959" s="100">
        <v>800</v>
      </c>
      <c r="D959" s="98" t="s">
        <v>154808</v>
      </c>
      <c r="E959" s="98" t="s">
        <v>154809</v>
      </c>
      <c r="F959" s="104">
        <v>45271</v>
      </c>
      <c r="G959" s="104">
        <v>45748</v>
      </c>
      <c r="H959" s="104">
        <v>46203</v>
      </c>
      <c r="J959" s="101">
        <v>1255</v>
      </c>
      <c r="K959" s="98" t="s">
        <v>154810</v>
      </c>
      <c r="L959" s="98" t="s">
        <v>154811</v>
      </c>
      <c r="M959" s="98" t="s">
        <v>154812</v>
      </c>
      <c r="N959" s="98" t="s">
        <v>154813</v>
      </c>
      <c r="O959" s="101">
        <v>5</v>
      </c>
      <c r="P959" s="101">
        <v>0</v>
      </c>
      <c r="Q959" s="101">
        <v>0</v>
      </c>
      <c r="R959" s="101">
        <v>250</v>
      </c>
    </row>
    <row r="960">
      <c r="L960" s="98" t="s">
        <v>154814</v>
      </c>
      <c r="M960" s="98" t="s">
        <v>154815</v>
      </c>
      <c r="N960" s="98" t="s">
        <v>154816</v>
      </c>
      <c r="O960" s="101">
        <v>50</v>
      </c>
      <c r="P960" s="101">
        <v>55</v>
      </c>
    </row>
    <row r="961">
      <c r="L961" s="98" t="s">
        <v>154817</v>
      </c>
      <c r="M961" s="98" t="s">
        <v>154818</v>
      </c>
      <c r="N961" s="98" t="s">
        <v>154819</v>
      </c>
      <c r="O961" s="101">
        <v>1135</v>
      </c>
      <c r="P961" s="101">
        <v>1135</v>
      </c>
    </row>
    <row r="962">
      <c r="K962" s="96" t="s">
        <v>154820</v>
      </c>
      <c r="O962" s="85">
        <f>SUM(O959:O961)</f>
      </c>
      <c r="P962" s="85">
        <f>SUM(P959:P961)</f>
      </c>
    </row>
    <row r="963">
      <c r="A963" s="98" t="s">
        <v>154821</v>
      </c>
      <c r="B963" s="98" t="s">
        <v>154822</v>
      </c>
      <c r="C963" s="100">
        <v>700</v>
      </c>
      <c r="D963" s="98" t="s">
        <v>154823</v>
      </c>
      <c r="E963" s="98" t="s">
        <v>154824</v>
      </c>
      <c r="F963" s="104">
        <v>44454</v>
      </c>
      <c r="G963" s="104">
        <v>45658</v>
      </c>
      <c r="H963" s="104">
        <v>46022</v>
      </c>
      <c r="J963" s="101">
        <v>1010</v>
      </c>
      <c r="K963" s="98" t="s">
        <v>154825</v>
      </c>
      <c r="L963" s="98" t="s">
        <v>154826</v>
      </c>
      <c r="M963" s="98" t="s">
        <v>154827</v>
      </c>
      <c r="N963" s="98" t="s">
        <v>154828</v>
      </c>
      <c r="O963" s="101">
        <v>50</v>
      </c>
      <c r="P963" s="101">
        <v>5</v>
      </c>
      <c r="Q963" s="101">
        <v>-762</v>
      </c>
      <c r="R963" s="101">
        <v>250</v>
      </c>
    </row>
    <row r="964">
      <c r="L964" s="98" t="s">
        <v>154829</v>
      </c>
      <c r="M964" s="98" t="s">
        <v>154830</v>
      </c>
      <c r="N964" s="98" t="s">
        <v>154831</v>
      </c>
      <c r="O964" s="101">
        <v>5</v>
      </c>
      <c r="P964" s="101">
        <v>50</v>
      </c>
    </row>
    <row r="965">
      <c r="L965" s="98" t="s">
        <v>154832</v>
      </c>
      <c r="M965" s="98" t="s">
        <v>154833</v>
      </c>
      <c r="N965" s="98" t="s">
        <v>154834</v>
      </c>
      <c r="O965" s="101">
        <v>1187</v>
      </c>
      <c r="P965" s="101">
        <v>1187</v>
      </c>
    </row>
    <row r="966">
      <c r="K966" s="96" t="s">
        <v>154835</v>
      </c>
      <c r="O966" s="85">
        <f>SUM(O963:O965)</f>
      </c>
      <c r="P966" s="85">
        <f>SUM(P963:P965)</f>
      </c>
    </row>
    <row r="967">
      <c r="A967" s="98" t="s">
        <v>154836</v>
      </c>
      <c r="B967" s="98" t="s">
        <v>154837</v>
      </c>
      <c r="C967" s="100">
        <v>665</v>
      </c>
      <c r="D967" s="98" t="s">
        <v>154838</v>
      </c>
      <c r="E967" s="98" t="s">
        <v>154839</v>
      </c>
      <c r="F967" s="104">
        <v>45395</v>
      </c>
      <c r="G967" s="104">
        <v>45395</v>
      </c>
      <c r="H967" s="104">
        <v>45869</v>
      </c>
      <c r="J967" s="101">
        <v>1145</v>
      </c>
      <c r="K967" s="98" t="s">
        <v>154840</v>
      </c>
      <c r="L967" s="98" t="s">
        <v>154841</v>
      </c>
      <c r="M967" s="98" t="s">
        <v>154842</v>
      </c>
      <c r="N967" s="98" t="s">
        <v>154843</v>
      </c>
      <c r="O967" s="101">
        <v>5</v>
      </c>
      <c r="P967" s="101">
        <v>50</v>
      </c>
      <c r="Q967" s="101">
        <v>0</v>
      </c>
      <c r="R967" s="101">
        <v>600</v>
      </c>
    </row>
    <row r="968">
      <c r="L968" s="98" t="s">
        <v>154844</v>
      </c>
      <c r="M968" s="98" t="s">
        <v>154845</v>
      </c>
      <c r="N968" s="98" t="s">
        <v>154846</v>
      </c>
      <c r="O968" s="101">
        <v>50</v>
      </c>
      <c r="P968" s="101">
        <v>5</v>
      </c>
    </row>
    <row r="969">
      <c r="L969" s="98" t="s">
        <v>154847</v>
      </c>
      <c r="M969" s="98" t="s">
        <v>154848</v>
      </c>
      <c r="N969" s="98" t="s">
        <v>154849</v>
      </c>
      <c r="O969" s="101">
        <v>1050</v>
      </c>
      <c r="P969" s="101">
        <v>1050</v>
      </c>
    </row>
    <row r="970">
      <c r="L970" s="98" t="s">
        <v>154850</v>
      </c>
      <c r="M970" s="98" t="s">
        <v>154851</v>
      </c>
      <c r="N970" s="98" t="s">
        <v>154852</v>
      </c>
      <c r="O970" s="101">
        <v>-33</v>
      </c>
      <c r="P970" s="101">
        <v>-33</v>
      </c>
    </row>
    <row r="971">
      <c r="K971" s="96" t="s">
        <v>154853</v>
      </c>
      <c r="O971" s="85">
        <f>SUM(O967:O970)</f>
      </c>
      <c r="P971" s="85">
        <f>SUM(P967:P970)</f>
      </c>
    </row>
    <row r="972">
      <c r="A972" s="98" t="s">
        <v>154854</v>
      </c>
      <c r="B972" s="98" t="s">
        <v>154855</v>
      </c>
      <c r="C972" s="100">
        <v>565</v>
      </c>
      <c r="D972" s="98" t="s">
        <v>154856</v>
      </c>
      <c r="E972" s="98" t="s">
        <v>154857</v>
      </c>
      <c r="F972" s="104">
        <v>44961</v>
      </c>
      <c r="G972" s="104">
        <v>45627</v>
      </c>
      <c r="H972" s="104">
        <v>45991</v>
      </c>
      <c r="J972" s="101">
        <v>1170</v>
      </c>
      <c r="K972" s="98" t="s">
        <v>154858</v>
      </c>
      <c r="L972" s="98" t="s">
        <v>154859</v>
      </c>
      <c r="M972" s="98" t="s">
        <v>154860</v>
      </c>
      <c r="N972" s="98" t="s">
        <v>154861</v>
      </c>
      <c r="O972" s="101">
        <v>25</v>
      </c>
      <c r="P972" s="101">
        <v>25</v>
      </c>
      <c r="Q972" s="101">
        <v>-3.6099999999999999</v>
      </c>
      <c r="R972" s="101">
        <v>1210</v>
      </c>
    </row>
    <row r="973">
      <c r="L973" s="98" t="s">
        <v>154862</v>
      </c>
      <c r="M973" s="98" t="s">
        <v>154863</v>
      </c>
      <c r="N973" s="98" t="s">
        <v>154864</v>
      </c>
      <c r="O973" s="101">
        <v>1200</v>
      </c>
      <c r="P973" s="101">
        <v>1200</v>
      </c>
    </row>
    <row r="974">
      <c r="K974" s="96" t="s">
        <v>154865</v>
      </c>
      <c r="O974" s="85">
        <f>SUM(O972:O973)</f>
      </c>
      <c r="P974" s="85">
        <f>SUM(P972:P973)</f>
      </c>
    </row>
    <row r="975">
      <c r="A975" s="98" t="s">
        <v>154866</v>
      </c>
      <c r="B975" s="98" t="s">
        <v>154867</v>
      </c>
      <c r="C975" s="100">
        <v>800</v>
      </c>
      <c r="D975" s="98" t="s">
        <v>154868</v>
      </c>
      <c r="E975" s="98" t="s">
        <v>154869</v>
      </c>
      <c r="F975" s="104">
        <v>45426</v>
      </c>
      <c r="G975" s="104">
        <v>45426</v>
      </c>
      <c r="H975" s="104">
        <v>45808</v>
      </c>
      <c r="J975" s="101">
        <v>1295</v>
      </c>
      <c r="K975" s="98" t="s">
        <v>154870</v>
      </c>
      <c r="L975" s="98" t="s">
        <v>154871</v>
      </c>
      <c r="M975" s="98" t="s">
        <v>154872</v>
      </c>
      <c r="N975" s="98" t="s">
        <v>154873</v>
      </c>
      <c r="O975" s="101">
        <v>25</v>
      </c>
      <c r="P975" s="101">
        <v>10</v>
      </c>
      <c r="Q975" s="101">
        <v>0</v>
      </c>
      <c r="R975" s="101">
        <v>250</v>
      </c>
    </row>
    <row r="976">
      <c r="L976" s="98" t="s">
        <v>154874</v>
      </c>
      <c r="M976" s="98" t="s">
        <v>154875</v>
      </c>
      <c r="N976" s="98" t="s">
        <v>154876</v>
      </c>
      <c r="O976" s="101">
        <v>10</v>
      </c>
      <c r="P976" s="101">
        <v>0</v>
      </c>
    </row>
    <row r="977">
      <c r="L977" s="98" t="s">
        <v>154877</v>
      </c>
      <c r="M977" s="98" t="s">
        <v>154878</v>
      </c>
      <c r="N977" s="98" t="s">
        <v>154879</v>
      </c>
      <c r="O977" s="101">
        <v>50</v>
      </c>
      <c r="P977" s="101">
        <v>90</v>
      </c>
    </row>
    <row r="978">
      <c r="L978" s="98" t="s">
        <v>154880</v>
      </c>
      <c r="M978" s="98" t="s">
        <v>154881</v>
      </c>
      <c r="N978" s="98" t="s">
        <v>154882</v>
      </c>
      <c r="O978" s="101">
        <v>40</v>
      </c>
      <c r="P978" s="101">
        <v>25</v>
      </c>
    </row>
    <row r="979">
      <c r="L979" s="98" t="s">
        <v>154883</v>
      </c>
      <c r="M979" s="98" t="s">
        <v>154884</v>
      </c>
      <c r="N979" s="98" t="s">
        <v>154885</v>
      </c>
      <c r="O979" s="101">
        <v>1170</v>
      </c>
      <c r="P979" s="101">
        <v>1170</v>
      </c>
    </row>
    <row r="980">
      <c r="L980" s="98" t="s">
        <v>154886</v>
      </c>
      <c r="M980" s="98" t="s">
        <v>154887</v>
      </c>
      <c r="N980" s="98" t="s">
        <v>154888</v>
      </c>
      <c r="O980" s="101">
        <v>-39</v>
      </c>
      <c r="P980" s="101">
        <v>-39</v>
      </c>
    </row>
    <row r="981">
      <c r="K981" s="96" t="s">
        <v>154889</v>
      </c>
      <c r="O981" s="85">
        <f>SUM(O975:O980)</f>
      </c>
      <c r="P981" s="85">
        <f>SUM(P975:P980)</f>
      </c>
    </row>
    <row r="982">
      <c r="A982" s="98" t="s">
        <v>154890</v>
      </c>
      <c r="B982" s="98" t="s">
        <v>154891</v>
      </c>
      <c r="C982" s="100">
        <v>700</v>
      </c>
      <c r="D982" s="98" t="s">
        <v>154892</v>
      </c>
      <c r="E982" s="98" t="s">
        <v>154893</v>
      </c>
      <c r="F982" s="104">
        <v>45121</v>
      </c>
      <c r="G982" s="104">
        <v>45505</v>
      </c>
      <c r="H982" s="104">
        <v>45869</v>
      </c>
      <c r="J982" s="101">
        <v>1335</v>
      </c>
      <c r="K982" s="98" t="s">
        <v>154894</v>
      </c>
      <c r="L982" s="98" t="s">
        <v>154895</v>
      </c>
      <c r="M982" s="98" t="s">
        <v>154896</v>
      </c>
      <c r="N982" s="98" t="s">
        <v>154897</v>
      </c>
      <c r="O982" s="101">
        <v>25</v>
      </c>
      <c r="P982" s="101">
        <v>0</v>
      </c>
      <c r="Q982" s="101">
        <v>-21.370000000000001</v>
      </c>
      <c r="R982" s="101">
        <v>1575</v>
      </c>
    </row>
    <row r="983">
      <c r="L983" s="98" t="s">
        <v>154898</v>
      </c>
      <c r="M983" s="98" t="s">
        <v>154899</v>
      </c>
      <c r="N983" s="98" t="s">
        <v>154900</v>
      </c>
      <c r="O983" s="101">
        <v>50</v>
      </c>
      <c r="P983" s="101">
        <v>75</v>
      </c>
    </row>
    <row r="984">
      <c r="L984" s="98" t="s">
        <v>154901</v>
      </c>
      <c r="M984" s="98" t="s">
        <v>154902</v>
      </c>
      <c r="N984" s="98" t="s">
        <v>154903</v>
      </c>
      <c r="O984" s="101">
        <v>1250</v>
      </c>
      <c r="P984" s="101">
        <v>1250</v>
      </c>
    </row>
    <row r="985">
      <c r="L985" s="98" t="s">
        <v>154904</v>
      </c>
      <c r="M985" s="98" t="s">
        <v>154905</v>
      </c>
      <c r="N985" s="98" t="s">
        <v>154906</v>
      </c>
      <c r="O985" s="101">
        <v>10</v>
      </c>
      <c r="P985" s="101">
        <v>10</v>
      </c>
    </row>
    <row r="986">
      <c r="K986" s="96" t="s">
        <v>154907</v>
      </c>
      <c r="O986" s="85">
        <f>SUM(O982:O985)</f>
      </c>
      <c r="P986" s="85">
        <f>SUM(P982:P985)</f>
      </c>
    </row>
    <row r="987">
      <c r="A987" s="98" t="s">
        <v>154908</v>
      </c>
      <c r="B987" s="98" t="s">
        <v>154909</v>
      </c>
      <c r="C987" s="100">
        <v>565</v>
      </c>
      <c r="D987" s="98" t="s">
        <v>154910</v>
      </c>
      <c r="E987" s="98" t="s">
        <v>154911</v>
      </c>
      <c r="F987" s="104">
        <v>44055</v>
      </c>
      <c r="G987" s="104">
        <v>45566</v>
      </c>
      <c r="H987" s="104">
        <v>45930</v>
      </c>
      <c r="J987" s="101">
        <v>945</v>
      </c>
      <c r="K987" s="98" t="s">
        <v>154912</v>
      </c>
      <c r="L987" s="98" t="s">
        <v>154913</v>
      </c>
      <c r="M987" s="98" t="s">
        <v>154914</v>
      </c>
      <c r="N987" s="98" t="s">
        <v>154915</v>
      </c>
      <c r="O987" s="101">
        <v>25</v>
      </c>
      <c r="P987" s="101">
        <v>25</v>
      </c>
      <c r="Q987" s="101">
        <v>0</v>
      </c>
      <c r="R987" s="101">
        <v>550</v>
      </c>
    </row>
    <row r="988">
      <c r="L988" s="98" t="s">
        <v>154916</v>
      </c>
      <c r="M988" s="98" t="s">
        <v>154917</v>
      </c>
      <c r="N988" s="98" t="s">
        <v>154918</v>
      </c>
      <c r="O988" s="101">
        <v>1050</v>
      </c>
      <c r="P988" s="101">
        <v>1050</v>
      </c>
    </row>
    <row r="989">
      <c r="L989" s="98" t="s">
        <v>154919</v>
      </c>
      <c r="M989" s="98" t="s">
        <v>154920</v>
      </c>
      <c r="N989" s="98" t="s">
        <v>154921</v>
      </c>
      <c r="O989" s="101">
        <v>-32</v>
      </c>
      <c r="P989" s="101">
        <v>-32</v>
      </c>
    </row>
    <row r="990">
      <c r="L990" s="98" t="s">
        <v>154922</v>
      </c>
      <c r="M990" s="98" t="s">
        <v>154923</v>
      </c>
      <c r="N990" s="98" t="s">
        <v>154924</v>
      </c>
      <c r="O990" s="101">
        <v>10</v>
      </c>
      <c r="P990" s="101">
        <v>10</v>
      </c>
    </row>
    <row r="991">
      <c r="K991" s="96" t="s">
        <v>154925</v>
      </c>
      <c r="O991" s="85">
        <f>SUM(O987:O990)</f>
      </c>
      <c r="P991" s="85">
        <f>SUM(P987:P990)</f>
      </c>
    </row>
    <row r="992">
      <c r="A992" s="98" t="s">
        <v>154926</v>
      </c>
      <c r="B992" s="98" t="s">
        <v>154927</v>
      </c>
      <c r="C992" s="100">
        <v>665</v>
      </c>
      <c r="D992" s="98" t="s">
        <v>154928</v>
      </c>
      <c r="E992" s="98" t="s">
        <v>154929</v>
      </c>
      <c r="F992" s="104">
        <v>45673</v>
      </c>
      <c r="G992" s="104">
        <v>45673</v>
      </c>
      <c r="H992" s="104">
        <v>46127</v>
      </c>
      <c r="J992" s="101">
        <v>994</v>
      </c>
      <c r="K992" s="98" t="s">
        <v>154930</v>
      </c>
      <c r="L992" s="98" t="s">
        <v>154931</v>
      </c>
      <c r="M992" s="98" t="s">
        <v>154932</v>
      </c>
      <c r="N992" s="98" t="s">
        <v>154933</v>
      </c>
      <c r="O992" s="101">
        <v>5</v>
      </c>
      <c r="P992" s="101">
        <v>5</v>
      </c>
      <c r="Q992" s="101">
        <v>0</v>
      </c>
      <c r="R992" s="101">
        <v>250</v>
      </c>
    </row>
    <row r="993">
      <c r="L993" s="98" t="s">
        <v>154934</v>
      </c>
      <c r="M993" s="98" t="s">
        <v>154935</v>
      </c>
      <c r="N993" s="98" t="s">
        <v>154936</v>
      </c>
      <c r="O993" s="101">
        <v>973</v>
      </c>
      <c r="P993" s="101">
        <v>973</v>
      </c>
    </row>
    <row r="994">
      <c r="L994" s="98" t="s">
        <v>154937</v>
      </c>
      <c r="M994" s="98" t="s">
        <v>154938</v>
      </c>
      <c r="N994" s="98" t="s">
        <v>154939</v>
      </c>
      <c r="O994" s="101">
        <v>25</v>
      </c>
      <c r="P994" s="101">
        <v>0</v>
      </c>
    </row>
    <row r="995">
      <c r="K995" s="96" t="s">
        <v>154940</v>
      </c>
      <c r="O995" s="85">
        <f>SUM(O992:O994)</f>
      </c>
      <c r="P995" s="85">
        <f>SUM(P992:P994)</f>
      </c>
    </row>
    <row r="996">
      <c r="A996" s="98" t="s">
        <v>154941</v>
      </c>
      <c r="B996" s="98" t="s">
        <v>154942</v>
      </c>
      <c r="C996" s="100">
        <v>700</v>
      </c>
      <c r="D996" s="98" t="s">
        <v>154943</v>
      </c>
      <c r="E996" s="98" t="s">
        <v>154944</v>
      </c>
      <c r="F996" s="104">
        <v>44869</v>
      </c>
      <c r="G996" s="104">
        <v>45689</v>
      </c>
      <c r="H996" s="104">
        <v>45930</v>
      </c>
      <c r="J996" s="101">
        <v>1265</v>
      </c>
      <c r="K996" s="98" t="s">
        <v>154945</v>
      </c>
      <c r="L996" s="98" t="s">
        <v>154946</v>
      </c>
      <c r="M996" s="98" t="s">
        <v>154947</v>
      </c>
      <c r="N996" s="98" t="s">
        <v>154948</v>
      </c>
      <c r="O996" s="101">
        <v>10</v>
      </c>
      <c r="P996" s="101">
        <v>50</v>
      </c>
      <c r="Q996" s="101">
        <v>0</v>
      </c>
      <c r="R996" s="101">
        <v>800</v>
      </c>
    </row>
    <row r="997">
      <c r="L997" s="98" t="s">
        <v>154949</v>
      </c>
      <c r="M997" s="98" t="s">
        <v>154950</v>
      </c>
      <c r="N997" s="98" t="s">
        <v>154951</v>
      </c>
      <c r="O997" s="101">
        <v>5</v>
      </c>
      <c r="P997" s="101">
        <v>15</v>
      </c>
    </row>
    <row r="998">
      <c r="L998" s="98" t="s">
        <v>154952</v>
      </c>
      <c r="M998" s="98" t="s">
        <v>154953</v>
      </c>
      <c r="N998" s="98" t="s">
        <v>154954</v>
      </c>
      <c r="O998" s="101">
        <v>50</v>
      </c>
      <c r="P998" s="101">
        <v>0</v>
      </c>
    </row>
    <row r="999">
      <c r="L999" s="98" t="s">
        <v>154955</v>
      </c>
      <c r="M999" s="98" t="s">
        <v>154956</v>
      </c>
      <c r="N999" s="98" t="s">
        <v>154957</v>
      </c>
      <c r="O999" s="101">
        <v>1268</v>
      </c>
      <c r="P999" s="101">
        <v>1268</v>
      </c>
    </row>
    <row r="1000">
      <c r="L1000" s="98" t="s">
        <v>154958</v>
      </c>
      <c r="M1000" s="98" t="s">
        <v>154959</v>
      </c>
      <c r="N1000" s="98" t="s">
        <v>154960</v>
      </c>
      <c r="O1000" s="101">
        <v>-40</v>
      </c>
      <c r="P1000" s="101">
        <v>-40</v>
      </c>
    </row>
    <row r="1001">
      <c r="L1001" s="98" t="s">
        <v>154961</v>
      </c>
      <c r="M1001" s="98" t="s">
        <v>154962</v>
      </c>
      <c r="N1001" s="98" t="s">
        <v>154963</v>
      </c>
      <c r="O1001" s="101">
        <v>25</v>
      </c>
      <c r="P1001" s="101">
        <v>0</v>
      </c>
    </row>
    <row r="1002">
      <c r="K1002" s="96" t="s">
        <v>154964</v>
      </c>
      <c r="O1002" s="85">
        <f>SUM(O996:O1001)</f>
      </c>
      <c r="P1002" s="85">
        <f>SUM(P996:P1001)</f>
      </c>
    </row>
    <row r="1003">
      <c r="A1003" s="98" t="s">
        <v>154965</v>
      </c>
      <c r="B1003" s="98" t="s">
        <v>154966</v>
      </c>
      <c r="C1003" s="100">
        <v>800</v>
      </c>
      <c r="D1003" s="98" t="s">
        <v>154967</v>
      </c>
      <c r="E1003" s="98" t="s">
        <v>154968</v>
      </c>
      <c r="F1003" s="104">
        <v>42541</v>
      </c>
      <c r="G1003" s="104">
        <v>45474</v>
      </c>
      <c r="H1003" s="104">
        <v>45838</v>
      </c>
      <c r="J1003" s="101">
        <v>1035</v>
      </c>
      <c r="K1003" s="98" t="s">
        <v>154969</v>
      </c>
      <c r="L1003" s="98" t="s">
        <v>154970</v>
      </c>
      <c r="M1003" s="98" t="s">
        <v>154971</v>
      </c>
      <c r="N1003" s="98" t="s">
        <v>154972</v>
      </c>
      <c r="O1003" s="101">
        <v>50</v>
      </c>
      <c r="P1003" s="101">
        <v>50</v>
      </c>
      <c r="Q1003" s="101">
        <v>0</v>
      </c>
      <c r="R1003" s="101">
        <v>200</v>
      </c>
    </row>
    <row r="1004">
      <c r="L1004" s="98" t="s">
        <v>154973</v>
      </c>
      <c r="M1004" s="98" t="s">
        <v>154974</v>
      </c>
      <c r="N1004" s="98" t="s">
        <v>154975</v>
      </c>
      <c r="O1004" s="101">
        <v>5</v>
      </c>
      <c r="P1004" s="101">
        <v>5</v>
      </c>
    </row>
    <row r="1005">
      <c r="L1005" s="98" t="s">
        <v>154976</v>
      </c>
      <c r="M1005" s="98" t="s">
        <v>154977</v>
      </c>
      <c r="N1005" s="98" t="s">
        <v>154978</v>
      </c>
      <c r="O1005" s="101">
        <v>1200</v>
      </c>
      <c r="P1005" s="101">
        <v>1200</v>
      </c>
    </row>
    <row r="1006">
      <c r="L1006" s="98" t="s">
        <v>154979</v>
      </c>
      <c r="M1006" s="98" t="s">
        <v>154980</v>
      </c>
      <c r="N1006" s="98" t="s">
        <v>154981</v>
      </c>
      <c r="O1006" s="101">
        <v>-38</v>
      </c>
      <c r="P1006" s="101">
        <v>-38</v>
      </c>
    </row>
    <row r="1007">
      <c r="K1007" s="96" t="s">
        <v>154982</v>
      </c>
      <c r="O1007" s="85">
        <f>SUM(O1003:O1006)</f>
      </c>
      <c r="P1007" s="85">
        <f>SUM(P1003:P1006)</f>
      </c>
    </row>
    <row r="1008">
      <c r="A1008" s="98" t="s">
        <v>154983</v>
      </c>
      <c r="B1008" s="98" t="s">
        <v>154984</v>
      </c>
      <c r="C1008" s="100">
        <v>565</v>
      </c>
      <c r="D1008" s="98" t="s">
        <v>154985</v>
      </c>
      <c r="E1008" s="98" t="s">
        <v>154986</v>
      </c>
      <c r="F1008" s="104">
        <v>44639</v>
      </c>
      <c r="G1008" s="104">
        <v>45323</v>
      </c>
      <c r="H1008" s="104">
        <v>45747</v>
      </c>
      <c r="I1008" s="104">
        <v>45747</v>
      </c>
      <c r="J1008" s="101">
        <v>822</v>
      </c>
      <c r="K1008" s="98" t="s">
        <v>154987</v>
      </c>
      <c r="L1008" s="98" t="s">
        <v>154987</v>
      </c>
      <c r="O1008" s="101">
        <v>0</v>
      </c>
      <c r="P1008" s="101">
        <v>0</v>
      </c>
      <c r="Q1008" s="101">
        <v>55.689999999999998</v>
      </c>
      <c r="R1008" s="101">
        <v>1365</v>
      </c>
    </row>
    <row r="1009">
      <c r="K1009" s="96" t="s">
        <v>154988</v>
      </c>
      <c r="O1009" s="85">
        <f>SUM(O1008:O1008)</f>
      </c>
      <c r="P1009" s="85">
        <f>SUM(P1008:P1008)</f>
      </c>
    </row>
    <row r="1010">
      <c r="A1010" s="98" t="s">
        <v>154989</v>
      </c>
      <c r="B1010" s="98" t="s">
        <v>154990</v>
      </c>
      <c r="C1010" s="100">
        <v>900</v>
      </c>
      <c r="D1010" s="98" t="s">
        <v>154991</v>
      </c>
      <c r="E1010" s="98" t="s">
        <v>154992</v>
      </c>
      <c r="F1010" s="104">
        <v>45472</v>
      </c>
      <c r="G1010" s="104">
        <v>45472</v>
      </c>
      <c r="H1010" s="104">
        <v>45869</v>
      </c>
      <c r="J1010" s="101">
        <v>1425</v>
      </c>
      <c r="K1010" s="98" t="s">
        <v>154993</v>
      </c>
      <c r="L1010" s="98" t="s">
        <v>154994</v>
      </c>
      <c r="M1010" s="98" t="s">
        <v>154995</v>
      </c>
      <c r="N1010" s="98" t="s">
        <v>154996</v>
      </c>
      <c r="O1010" s="101">
        <v>25</v>
      </c>
      <c r="P1010" s="101">
        <v>85</v>
      </c>
      <c r="Q1010" s="101">
        <v>0</v>
      </c>
      <c r="R1010" s="101">
        <v>350</v>
      </c>
    </row>
    <row r="1011">
      <c r="L1011" s="98" t="s">
        <v>154997</v>
      </c>
      <c r="M1011" s="98" t="s">
        <v>154998</v>
      </c>
      <c r="N1011" s="98" t="s">
        <v>154999</v>
      </c>
      <c r="O1011" s="101">
        <v>50</v>
      </c>
      <c r="P1011" s="101">
        <v>50</v>
      </c>
    </row>
    <row r="1012">
      <c r="L1012" s="98" t="s">
        <v>155000</v>
      </c>
      <c r="M1012" s="98" t="s">
        <v>155001</v>
      </c>
      <c r="N1012" s="98" t="s">
        <v>155002</v>
      </c>
      <c r="O1012" s="101">
        <v>10</v>
      </c>
      <c r="P1012" s="101">
        <v>0</v>
      </c>
    </row>
    <row r="1013">
      <c r="L1013" s="98" t="s">
        <v>155003</v>
      </c>
      <c r="M1013" s="98" t="s">
        <v>155004</v>
      </c>
      <c r="N1013" s="98" t="s">
        <v>155005</v>
      </c>
      <c r="O1013" s="101">
        <v>50</v>
      </c>
      <c r="P1013" s="101">
        <v>0</v>
      </c>
    </row>
    <row r="1014">
      <c r="L1014" s="98" t="s">
        <v>155006</v>
      </c>
      <c r="M1014" s="98" t="s">
        <v>155007</v>
      </c>
      <c r="N1014" s="98" t="s">
        <v>155008</v>
      </c>
      <c r="O1014" s="101">
        <v>1260</v>
      </c>
      <c r="P1014" s="101">
        <v>1260</v>
      </c>
    </row>
    <row r="1015">
      <c r="L1015" s="98" t="s">
        <v>155009</v>
      </c>
      <c r="M1015" s="98" t="s">
        <v>155010</v>
      </c>
      <c r="N1015" s="98" t="s">
        <v>155011</v>
      </c>
      <c r="O1015" s="101">
        <v>-42</v>
      </c>
      <c r="P1015" s="101">
        <v>-42</v>
      </c>
    </row>
    <row r="1016">
      <c r="K1016" s="96" t="s">
        <v>155012</v>
      </c>
      <c r="O1016" s="85">
        <f>SUM(O1010:O1015)</f>
      </c>
      <c r="P1016" s="85">
        <f>SUM(P1010:P1015)</f>
      </c>
    </row>
    <row r="1017">
      <c r="A1017" s="98" t="s">
        <v>155013</v>
      </c>
      <c r="B1017" s="98" t="s">
        <v>155014</v>
      </c>
      <c r="C1017" s="100">
        <v>900</v>
      </c>
      <c r="D1017" s="98" t="s">
        <v>155015</v>
      </c>
      <c r="E1017" s="98" t="s">
        <v>155016</v>
      </c>
      <c r="F1017" s="104">
        <v>45743</v>
      </c>
      <c r="G1017" s="104">
        <v>45743</v>
      </c>
      <c r="H1017" s="104">
        <v>46199</v>
      </c>
      <c r="J1017" s="101">
        <v>1084</v>
      </c>
      <c r="K1017" s="98" t="s">
        <v>155017</v>
      </c>
      <c r="L1017" s="98" t="s">
        <v>155018</v>
      </c>
      <c r="M1017" s="98" t="s">
        <v>155019</v>
      </c>
      <c r="N1017" s="98" t="s">
        <v>155020</v>
      </c>
      <c r="O1017" s="101">
        <v>10</v>
      </c>
      <c r="P1017" s="101">
        <v>75</v>
      </c>
      <c r="Q1017" s="101">
        <v>-0.17000000000000001</v>
      </c>
      <c r="R1017" s="101">
        <v>250</v>
      </c>
    </row>
    <row r="1018">
      <c r="L1018" s="98" t="s">
        <v>155021</v>
      </c>
      <c r="M1018" s="98" t="s">
        <v>155022</v>
      </c>
      <c r="N1018" s="98" t="s">
        <v>155023</v>
      </c>
      <c r="O1018" s="101">
        <v>50</v>
      </c>
      <c r="P1018" s="101">
        <v>10</v>
      </c>
    </row>
    <row r="1019">
      <c r="L1019" s="98" t="s">
        <v>155024</v>
      </c>
      <c r="M1019" s="98" t="s">
        <v>155025</v>
      </c>
      <c r="N1019" s="98" t="s">
        <v>155026</v>
      </c>
      <c r="O1019" s="101">
        <v>50</v>
      </c>
      <c r="P1019" s="101">
        <v>50</v>
      </c>
    </row>
    <row r="1020">
      <c r="L1020" s="98" t="s">
        <v>155027</v>
      </c>
      <c r="M1020" s="98" t="s">
        <v>155028</v>
      </c>
      <c r="N1020" s="98" t="s">
        <v>155029</v>
      </c>
      <c r="O1020" s="101">
        <v>25</v>
      </c>
      <c r="P1020" s="101">
        <v>0</v>
      </c>
    </row>
    <row r="1021">
      <c r="L1021" s="98" t="s">
        <v>155030</v>
      </c>
      <c r="M1021" s="98" t="s">
        <v>155031</v>
      </c>
      <c r="N1021" s="98" t="s">
        <v>155032</v>
      </c>
      <c r="O1021" s="101">
        <v>962</v>
      </c>
      <c r="P1021" s="101">
        <v>962</v>
      </c>
    </row>
    <row r="1022">
      <c r="K1022" s="96" t="s">
        <v>155033</v>
      </c>
      <c r="O1022" s="85">
        <f>SUM(O1017:O1021)</f>
      </c>
      <c r="P1022" s="85">
        <f>SUM(P1017:P1021)</f>
      </c>
    </row>
    <row r="1023">
      <c r="A1023" s="98" t="s">
        <v>155034</v>
      </c>
      <c r="B1023" s="98" t="s">
        <v>155035</v>
      </c>
      <c r="C1023" s="100">
        <v>700</v>
      </c>
      <c r="D1023" s="98" t="s">
        <v>155036</v>
      </c>
      <c r="E1023" s="98" t="s">
        <v>155037</v>
      </c>
      <c r="F1023" s="104">
        <v>44849</v>
      </c>
      <c r="G1023" s="104">
        <v>45689</v>
      </c>
      <c r="H1023" s="104">
        <v>45930</v>
      </c>
      <c r="J1023" s="101">
        <v>1355</v>
      </c>
      <c r="K1023" s="98" t="s">
        <v>155038</v>
      </c>
      <c r="L1023" s="98" t="s">
        <v>155039</v>
      </c>
      <c r="M1023" s="98" t="s">
        <v>155040</v>
      </c>
      <c r="N1023" s="98" t="s">
        <v>155041</v>
      </c>
      <c r="O1023" s="101">
        <v>50</v>
      </c>
      <c r="P1023" s="101">
        <v>75</v>
      </c>
      <c r="Q1023" s="101">
        <v>0</v>
      </c>
      <c r="R1023" s="101">
        <v>1605</v>
      </c>
    </row>
    <row r="1024">
      <c r="L1024" s="98" t="s">
        <v>155042</v>
      </c>
      <c r="M1024" s="98" t="s">
        <v>155043</v>
      </c>
      <c r="N1024" s="98" t="s">
        <v>155044</v>
      </c>
      <c r="O1024" s="101">
        <v>10</v>
      </c>
      <c r="P1024" s="101">
        <v>0</v>
      </c>
    </row>
    <row r="1025">
      <c r="L1025" s="98" t="s">
        <v>155045</v>
      </c>
      <c r="M1025" s="98" t="s">
        <v>155046</v>
      </c>
      <c r="N1025" s="98" t="s">
        <v>155047</v>
      </c>
      <c r="O1025" s="101">
        <v>40</v>
      </c>
      <c r="P1025" s="101">
        <v>50</v>
      </c>
    </row>
    <row r="1026">
      <c r="L1026" s="98" t="s">
        <v>155048</v>
      </c>
      <c r="M1026" s="98" t="s">
        <v>155049</v>
      </c>
      <c r="N1026" s="98" t="s">
        <v>155050</v>
      </c>
      <c r="O1026" s="101">
        <v>25</v>
      </c>
      <c r="P1026" s="101">
        <v>0</v>
      </c>
    </row>
    <row r="1027">
      <c r="L1027" s="98" t="s">
        <v>155051</v>
      </c>
      <c r="M1027" s="98" t="s">
        <v>155052</v>
      </c>
      <c r="N1027" s="98" t="s">
        <v>155053</v>
      </c>
      <c r="O1027" s="101">
        <v>1288</v>
      </c>
      <c r="P1027" s="101">
        <v>1288</v>
      </c>
    </row>
    <row r="1028">
      <c r="L1028" s="98" t="s">
        <v>155054</v>
      </c>
      <c r="M1028" s="98" t="s">
        <v>155055</v>
      </c>
      <c r="N1028" s="98" t="s">
        <v>155056</v>
      </c>
      <c r="O1028" s="101">
        <v>-42</v>
      </c>
      <c r="P1028" s="101">
        <v>-42</v>
      </c>
    </row>
    <row r="1029">
      <c r="L1029" s="98" t="s">
        <v>155057</v>
      </c>
      <c r="M1029" s="98" t="s">
        <v>155058</v>
      </c>
      <c r="N1029" s="98" t="s">
        <v>155059</v>
      </c>
      <c r="O1029" s="101">
        <v>10</v>
      </c>
      <c r="P1029" s="101">
        <v>10</v>
      </c>
    </row>
    <row r="1030">
      <c r="K1030" s="96" t="s">
        <v>155060</v>
      </c>
      <c r="O1030" s="85">
        <f>SUM(O1023:O1029)</f>
      </c>
      <c r="P1030" s="85">
        <f>SUM(P1023:P1029)</f>
      </c>
    </row>
    <row r="1031">
      <c r="A1031" s="98" t="s">
        <v>155061</v>
      </c>
      <c r="B1031" s="98" t="s">
        <v>155062</v>
      </c>
      <c r="C1031" s="100">
        <v>565</v>
      </c>
      <c r="D1031" s="98" t="s">
        <v>155063</v>
      </c>
      <c r="E1031" s="98" t="s">
        <v>155064</v>
      </c>
      <c r="F1031" s="104">
        <v>43666</v>
      </c>
      <c r="G1031" s="104">
        <v>45413</v>
      </c>
      <c r="H1031" s="104">
        <v>45808</v>
      </c>
      <c r="J1031" s="101">
        <v>1005</v>
      </c>
      <c r="K1031" s="98" t="s">
        <v>155065</v>
      </c>
      <c r="L1031" s="98" t="s">
        <v>155066</v>
      </c>
      <c r="M1031" s="98" t="s">
        <v>155067</v>
      </c>
      <c r="N1031" s="98" t="s">
        <v>155068</v>
      </c>
      <c r="O1031" s="101">
        <v>10</v>
      </c>
      <c r="P1031" s="101">
        <v>25</v>
      </c>
      <c r="Q1031" s="101">
        <v>0</v>
      </c>
      <c r="R1031" s="101">
        <v>200</v>
      </c>
    </row>
    <row r="1032">
      <c r="L1032" s="98" t="s">
        <v>155069</v>
      </c>
      <c r="M1032" s="98" t="s">
        <v>155070</v>
      </c>
      <c r="N1032" s="98" t="s">
        <v>155071</v>
      </c>
      <c r="O1032" s="101">
        <v>50</v>
      </c>
      <c r="P1032" s="101">
        <v>0</v>
      </c>
    </row>
    <row r="1033">
      <c r="L1033" s="98" t="s">
        <v>155072</v>
      </c>
      <c r="M1033" s="98" t="s">
        <v>155073</v>
      </c>
      <c r="N1033" s="98" t="s">
        <v>155074</v>
      </c>
      <c r="O1033" s="101">
        <v>25</v>
      </c>
      <c r="P1033" s="101">
        <v>60</v>
      </c>
    </row>
    <row r="1034">
      <c r="L1034" s="98" t="s">
        <v>155075</v>
      </c>
      <c r="M1034" s="98" t="s">
        <v>155076</v>
      </c>
      <c r="N1034" s="98" t="s">
        <v>155077</v>
      </c>
      <c r="O1034" s="101">
        <v>1005</v>
      </c>
      <c r="P1034" s="101">
        <v>1005</v>
      </c>
    </row>
    <row r="1035">
      <c r="L1035" s="98" t="s">
        <v>155078</v>
      </c>
      <c r="M1035" s="98" t="s">
        <v>155079</v>
      </c>
      <c r="N1035" s="98" t="s">
        <v>155080</v>
      </c>
      <c r="O1035" s="101">
        <v>-33</v>
      </c>
      <c r="P1035" s="101">
        <v>-33</v>
      </c>
    </row>
    <row r="1036">
      <c r="K1036" s="96" t="s">
        <v>155081</v>
      </c>
      <c r="O1036" s="85">
        <f>SUM(O1031:O1035)</f>
      </c>
      <c r="P1036" s="85">
        <f>SUM(P1031:P1035)</f>
      </c>
    </row>
    <row r="1037">
      <c r="A1037" s="98" t="s">
        <v>155082</v>
      </c>
      <c r="B1037" s="98" t="s">
        <v>155083</v>
      </c>
      <c r="C1037" s="100">
        <v>565</v>
      </c>
      <c r="D1037" s="98" t="s">
        <v>155084</v>
      </c>
      <c r="E1037" s="98" t="s">
        <v>155085</v>
      </c>
      <c r="F1037" s="104">
        <v>42840</v>
      </c>
      <c r="G1037" s="104">
        <v>45505</v>
      </c>
      <c r="H1037" s="104">
        <v>45869</v>
      </c>
      <c r="J1037" s="101">
        <v>930</v>
      </c>
      <c r="K1037" s="98" t="s">
        <v>155086</v>
      </c>
      <c r="L1037" s="98" t="s">
        <v>155087</v>
      </c>
      <c r="M1037" s="98" t="s">
        <v>155088</v>
      </c>
      <c r="N1037" s="98" t="s">
        <v>155089</v>
      </c>
      <c r="O1037" s="101">
        <v>10</v>
      </c>
      <c r="P1037" s="101">
        <v>10</v>
      </c>
      <c r="Q1037" s="101">
        <v>0</v>
      </c>
      <c r="R1037" s="101">
        <v>300</v>
      </c>
    </row>
    <row r="1038">
      <c r="L1038" s="98" t="s">
        <v>155090</v>
      </c>
      <c r="M1038" s="98" t="s">
        <v>155091</v>
      </c>
      <c r="N1038" s="98" t="s">
        <v>155092</v>
      </c>
      <c r="O1038" s="101">
        <v>1080</v>
      </c>
      <c r="P1038" s="101">
        <v>1080</v>
      </c>
    </row>
    <row r="1039">
      <c r="L1039" s="98" t="s">
        <v>155093</v>
      </c>
      <c r="M1039" s="98" t="s">
        <v>155094</v>
      </c>
      <c r="N1039" s="98" t="s">
        <v>155095</v>
      </c>
      <c r="O1039" s="101">
        <v>-33</v>
      </c>
      <c r="P1039" s="101">
        <v>-33</v>
      </c>
    </row>
    <row r="1040">
      <c r="K1040" s="96" t="s">
        <v>155096</v>
      </c>
      <c r="O1040" s="85">
        <f>SUM(O1037:O1039)</f>
      </c>
      <c r="P1040" s="85">
        <f>SUM(P1037:P1039)</f>
      </c>
    </row>
    <row r="1041">
      <c r="A1041" s="98" t="s">
        <v>155097</v>
      </c>
      <c r="B1041" s="98" t="s">
        <v>155098</v>
      </c>
      <c r="C1041" s="100">
        <v>700</v>
      </c>
      <c r="D1041" s="98" t="s">
        <v>155099</v>
      </c>
      <c r="E1041" s="98" t="s">
        <v>155100</v>
      </c>
      <c r="J1041" s="101">
        <v>842</v>
      </c>
      <c r="K1041" s="98" t="s">
        <v>155101</v>
      </c>
      <c r="L1041" s="98" t="s">
        <v>155101</v>
      </c>
      <c r="O1041" s="101">
        <v>0</v>
      </c>
      <c r="P1041" s="101">
        <v>0</v>
      </c>
      <c r="R1041" s="101">
        <v>0</v>
      </c>
    </row>
    <row r="1042">
      <c r="K1042" s="96" t="s">
        <v>155102</v>
      </c>
      <c r="O1042" s="85">
        <f>SUM(O1041:O1041)</f>
      </c>
      <c r="P1042" s="85">
        <f>SUM(P1041:P1041)</f>
      </c>
    </row>
    <row r="1043">
      <c r="A1043" s="98" t="s">
        <v>155103</v>
      </c>
      <c r="B1043" s="98" t="s">
        <v>155104</v>
      </c>
      <c r="C1043" s="100">
        <v>900</v>
      </c>
      <c r="D1043" s="98" t="s">
        <v>155105</v>
      </c>
      <c r="E1043" s="98" t="s">
        <v>155106</v>
      </c>
      <c r="F1043" s="104">
        <v>45261</v>
      </c>
      <c r="G1043" s="104">
        <v>45717</v>
      </c>
      <c r="H1043" s="104">
        <v>46173</v>
      </c>
      <c r="J1043" s="101">
        <v>1295</v>
      </c>
      <c r="K1043" s="98" t="s">
        <v>155107</v>
      </c>
      <c r="L1043" s="98" t="s">
        <v>155108</v>
      </c>
      <c r="M1043" s="98" t="s">
        <v>155109</v>
      </c>
      <c r="N1043" s="98" t="s">
        <v>155110</v>
      </c>
      <c r="O1043" s="101">
        <v>50</v>
      </c>
      <c r="P1043" s="101">
        <v>0</v>
      </c>
      <c r="Q1043" s="101">
        <v>1416.22</v>
      </c>
      <c r="R1043" s="101">
        <v>450</v>
      </c>
    </row>
    <row r="1044">
      <c r="L1044" s="98" t="s">
        <v>155111</v>
      </c>
      <c r="M1044" s="98" t="s">
        <v>155112</v>
      </c>
      <c r="N1044" s="98" t="s">
        <v>155113</v>
      </c>
      <c r="O1044" s="101">
        <v>50</v>
      </c>
      <c r="P1044" s="101">
        <v>0</v>
      </c>
    </row>
    <row r="1045">
      <c r="L1045" s="98" t="s">
        <v>155114</v>
      </c>
      <c r="M1045" s="98" t="s">
        <v>155115</v>
      </c>
      <c r="N1045" s="98" t="s">
        <v>155116</v>
      </c>
      <c r="O1045" s="101">
        <v>10</v>
      </c>
      <c r="P1045" s="101">
        <v>110</v>
      </c>
    </row>
    <row r="1046">
      <c r="L1046" s="98" t="s">
        <v>155117</v>
      </c>
      <c r="M1046" s="98" t="s">
        <v>155118</v>
      </c>
      <c r="N1046" s="98" t="s">
        <v>155119</v>
      </c>
      <c r="O1046" s="101">
        <v>1149</v>
      </c>
      <c r="P1046" s="101">
        <v>1149</v>
      </c>
    </row>
    <row r="1047">
      <c r="L1047" s="98" t="s">
        <v>155120</v>
      </c>
      <c r="M1047" s="98" t="s">
        <v>155121</v>
      </c>
      <c r="N1047" s="98" t="s">
        <v>155122</v>
      </c>
      <c r="O1047" s="101">
        <v>-38</v>
      </c>
      <c r="P1047" s="101">
        <v>-38</v>
      </c>
    </row>
    <row r="1048">
      <c r="L1048" s="98" t="s">
        <v>155123</v>
      </c>
      <c r="M1048" s="98" t="s">
        <v>155124</v>
      </c>
      <c r="N1048" s="98" t="s">
        <v>155125</v>
      </c>
      <c r="O1048" s="101">
        <v>125.90000000000001</v>
      </c>
      <c r="P1048" s="101">
        <v>0</v>
      </c>
    </row>
    <row r="1049">
      <c r="K1049" s="96" t="s">
        <v>155126</v>
      </c>
      <c r="O1049" s="85">
        <f>SUM(O1043:O1048)</f>
      </c>
      <c r="P1049" s="85">
        <f>SUM(P1043:P1048)</f>
      </c>
    </row>
    <row r="1050">
      <c r="A1050" s="98" t="s">
        <v>155127</v>
      </c>
      <c r="B1050" s="98" t="s">
        <v>155128</v>
      </c>
      <c r="C1050" s="100">
        <v>900</v>
      </c>
      <c r="D1050" s="98" t="s">
        <v>155129</v>
      </c>
      <c r="E1050" s="98" t="s">
        <v>155130</v>
      </c>
      <c r="F1050" s="104">
        <v>44674</v>
      </c>
      <c r="G1050" s="104">
        <v>45505</v>
      </c>
      <c r="H1050" s="104">
        <v>45869</v>
      </c>
      <c r="J1050" s="101">
        <v>1384</v>
      </c>
      <c r="K1050" s="98" t="s">
        <v>155131</v>
      </c>
      <c r="L1050" s="98" t="s">
        <v>155132</v>
      </c>
      <c r="M1050" s="98" t="s">
        <v>155133</v>
      </c>
      <c r="N1050" s="98" t="s">
        <v>155134</v>
      </c>
      <c r="O1050" s="101">
        <v>50</v>
      </c>
      <c r="P1050" s="101">
        <v>60</v>
      </c>
      <c r="Q1050" s="101">
        <v>1664.3199999999999</v>
      </c>
      <c r="R1050" s="101">
        <v>1384</v>
      </c>
    </row>
    <row r="1051">
      <c r="L1051" s="98" t="s">
        <v>155135</v>
      </c>
      <c r="M1051" s="98" t="s">
        <v>155136</v>
      </c>
      <c r="N1051" s="98" t="s">
        <v>155137</v>
      </c>
      <c r="O1051" s="101">
        <v>10</v>
      </c>
      <c r="P1051" s="101">
        <v>0</v>
      </c>
    </row>
    <row r="1052">
      <c r="L1052" s="98" t="s">
        <v>155138</v>
      </c>
      <c r="M1052" s="98" t="s">
        <v>155139</v>
      </c>
      <c r="N1052" s="98" t="s">
        <v>155140</v>
      </c>
      <c r="O1052" s="101">
        <v>50</v>
      </c>
      <c r="P1052" s="101">
        <v>50</v>
      </c>
    </row>
    <row r="1053">
      <c r="L1053" s="98" t="s">
        <v>155141</v>
      </c>
      <c r="M1053" s="98" t="s">
        <v>155142</v>
      </c>
      <c r="N1053" s="98" t="s">
        <v>155143</v>
      </c>
      <c r="O1053" s="101">
        <v>1340</v>
      </c>
      <c r="P1053" s="101">
        <v>1340</v>
      </c>
    </row>
    <row r="1054">
      <c r="L1054" s="98" t="s">
        <v>155144</v>
      </c>
      <c r="M1054" s="98" t="s">
        <v>155145</v>
      </c>
      <c r="N1054" s="98" t="s">
        <v>155146</v>
      </c>
      <c r="O1054" s="101">
        <v>145</v>
      </c>
      <c r="P1054" s="101">
        <v>0</v>
      </c>
    </row>
    <row r="1055">
      <c r="K1055" s="96" t="s">
        <v>155147</v>
      </c>
      <c r="O1055" s="85">
        <f>SUM(O1050:O1054)</f>
      </c>
      <c r="P1055" s="85">
        <f>SUM(P1050:P1054)</f>
      </c>
    </row>
    <row r="1056">
      <c r="A1056" s="98" t="s">
        <v>155148</v>
      </c>
      <c r="B1056" s="98" t="s">
        <v>155149</v>
      </c>
      <c r="C1056" s="100">
        <v>900</v>
      </c>
      <c r="D1056" s="98" t="s">
        <v>155150</v>
      </c>
      <c r="E1056" s="98" t="s">
        <v>155151</v>
      </c>
      <c r="F1056" s="104">
        <v>44519</v>
      </c>
      <c r="G1056" s="104">
        <v>45627</v>
      </c>
      <c r="H1056" s="104">
        <v>45991</v>
      </c>
      <c r="J1056" s="101">
        <v>1245</v>
      </c>
      <c r="K1056" s="98" t="s">
        <v>155152</v>
      </c>
      <c r="L1056" s="98" t="s">
        <v>155153</v>
      </c>
      <c r="M1056" s="98" t="s">
        <v>155154</v>
      </c>
      <c r="N1056" s="98" t="s">
        <v>155155</v>
      </c>
      <c r="O1056" s="101">
        <v>50</v>
      </c>
      <c r="P1056" s="101">
        <v>50</v>
      </c>
      <c r="Q1056" s="101">
        <v>0</v>
      </c>
      <c r="R1056" s="101">
        <v>750</v>
      </c>
    </row>
    <row r="1057">
      <c r="L1057" s="98" t="s">
        <v>155156</v>
      </c>
      <c r="M1057" s="98" t="s">
        <v>155157</v>
      </c>
      <c r="N1057" s="98" t="s">
        <v>155158</v>
      </c>
      <c r="O1057" s="101">
        <v>10</v>
      </c>
      <c r="P1057" s="101">
        <v>0</v>
      </c>
    </row>
    <row r="1058">
      <c r="L1058" s="98" t="s">
        <v>155159</v>
      </c>
      <c r="M1058" s="98" t="s">
        <v>155160</v>
      </c>
      <c r="N1058" s="98" t="s">
        <v>155161</v>
      </c>
      <c r="O1058" s="101">
        <v>5</v>
      </c>
      <c r="P1058" s="101">
        <v>15</v>
      </c>
    </row>
    <row r="1059">
      <c r="L1059" s="98" t="s">
        <v>155162</v>
      </c>
      <c r="M1059" s="98" t="s">
        <v>155163</v>
      </c>
      <c r="N1059" s="98" t="s">
        <v>155164</v>
      </c>
      <c r="O1059" s="101">
        <v>50</v>
      </c>
      <c r="P1059" s="101">
        <v>50</v>
      </c>
    </row>
    <row r="1060">
      <c r="L1060" s="98" t="s">
        <v>155165</v>
      </c>
      <c r="M1060" s="98" t="s">
        <v>155166</v>
      </c>
      <c r="N1060" s="98" t="s">
        <v>155167</v>
      </c>
      <c r="O1060" s="101">
        <v>1466</v>
      </c>
      <c r="P1060" s="101">
        <v>1466</v>
      </c>
    </row>
    <row r="1061">
      <c r="L1061" s="98" t="s">
        <v>155168</v>
      </c>
      <c r="M1061" s="98" t="s">
        <v>155169</v>
      </c>
      <c r="N1061" s="98" t="s">
        <v>155170</v>
      </c>
      <c r="O1061" s="101">
        <v>20</v>
      </c>
      <c r="P1061" s="101">
        <v>20</v>
      </c>
    </row>
    <row r="1062">
      <c r="K1062" s="96" t="s">
        <v>155171</v>
      </c>
      <c r="O1062" s="85">
        <f>SUM(O1056:O1061)</f>
      </c>
      <c r="P1062" s="85">
        <f>SUM(P1056:P1061)</f>
      </c>
    </row>
    <row r="1063">
      <c r="A1063" s="98" t="s">
        <v>155172</v>
      </c>
      <c r="B1063" s="98" t="s">
        <v>155173</v>
      </c>
      <c r="C1063" s="100">
        <v>900</v>
      </c>
      <c r="D1063" s="98" t="s">
        <v>155174</v>
      </c>
      <c r="E1063" s="98" t="s">
        <v>155175</v>
      </c>
      <c r="F1063" s="104">
        <v>43904</v>
      </c>
      <c r="G1063" s="104">
        <v>45444</v>
      </c>
      <c r="H1063" s="104">
        <v>45777</v>
      </c>
      <c r="J1063" s="101">
        <v>1245</v>
      </c>
      <c r="K1063" s="98" t="s">
        <v>155176</v>
      </c>
      <c r="L1063" s="98" t="s">
        <v>155177</v>
      </c>
      <c r="M1063" s="98" t="s">
        <v>155178</v>
      </c>
      <c r="N1063" s="98" t="s">
        <v>155179</v>
      </c>
      <c r="O1063" s="101">
        <v>50</v>
      </c>
      <c r="P1063" s="101">
        <v>55</v>
      </c>
      <c r="Q1063" s="101">
        <v>0</v>
      </c>
      <c r="R1063" s="101">
        <v>550</v>
      </c>
    </row>
    <row r="1064">
      <c r="L1064" s="98" t="s">
        <v>155180</v>
      </c>
      <c r="M1064" s="98" t="s">
        <v>155181</v>
      </c>
      <c r="N1064" s="98" t="s">
        <v>155182</v>
      </c>
      <c r="O1064" s="101">
        <v>10</v>
      </c>
      <c r="P1064" s="101">
        <v>10</v>
      </c>
    </row>
    <row r="1065">
      <c r="L1065" s="98" t="s">
        <v>155183</v>
      </c>
      <c r="M1065" s="98" t="s">
        <v>155184</v>
      </c>
      <c r="N1065" s="98" t="s">
        <v>155185</v>
      </c>
      <c r="O1065" s="101">
        <v>5</v>
      </c>
      <c r="P1065" s="101">
        <v>0</v>
      </c>
    </row>
    <row r="1066">
      <c r="L1066" s="98" t="s">
        <v>155186</v>
      </c>
      <c r="M1066" s="98" t="s">
        <v>155187</v>
      </c>
      <c r="N1066" s="98" t="s">
        <v>155188</v>
      </c>
      <c r="O1066" s="101">
        <v>50</v>
      </c>
      <c r="P1066" s="101">
        <v>50</v>
      </c>
    </row>
    <row r="1067">
      <c r="L1067" s="98" t="s">
        <v>155189</v>
      </c>
      <c r="M1067" s="98" t="s">
        <v>155190</v>
      </c>
      <c r="N1067" s="98" t="s">
        <v>155191</v>
      </c>
      <c r="O1067" s="101">
        <v>1328</v>
      </c>
      <c r="P1067" s="101">
        <v>1328</v>
      </c>
    </row>
    <row r="1068">
      <c r="L1068" s="98" t="s">
        <v>155192</v>
      </c>
      <c r="M1068" s="98" t="s">
        <v>155193</v>
      </c>
      <c r="N1068" s="98" t="s">
        <v>155194</v>
      </c>
      <c r="O1068" s="101">
        <v>-43</v>
      </c>
      <c r="P1068" s="101">
        <v>-43</v>
      </c>
    </row>
    <row r="1069">
      <c r="L1069" s="98" t="s">
        <v>155195</v>
      </c>
      <c r="M1069" s="98" t="s">
        <v>155196</v>
      </c>
      <c r="N1069" s="98" t="s">
        <v>155197</v>
      </c>
      <c r="O1069" s="101">
        <v>10</v>
      </c>
      <c r="P1069" s="101">
        <v>10</v>
      </c>
    </row>
    <row r="1070">
      <c r="K1070" s="96" t="s">
        <v>155198</v>
      </c>
      <c r="O1070" s="85">
        <f>SUM(O1063:O1069)</f>
      </c>
      <c r="P1070" s="85">
        <f>SUM(P1063:P1069)</f>
      </c>
    </row>
    <row r="1071">
      <c r="A1071" s="98" t="s">
        <v>155199</v>
      </c>
      <c r="B1071" s="98" t="s">
        <v>155200</v>
      </c>
      <c r="C1071" s="100">
        <v>700</v>
      </c>
      <c r="D1071" s="98" t="s">
        <v>155201</v>
      </c>
      <c r="E1071" s="98" t="s">
        <v>155202</v>
      </c>
      <c r="F1071" s="104">
        <v>44693</v>
      </c>
      <c r="G1071" s="104">
        <v>45536</v>
      </c>
      <c r="H1071" s="104">
        <v>45900</v>
      </c>
      <c r="J1071" s="101">
        <v>1175</v>
      </c>
      <c r="K1071" s="98" t="s">
        <v>155203</v>
      </c>
      <c r="L1071" s="98" t="s">
        <v>155204</v>
      </c>
      <c r="M1071" s="98" t="s">
        <v>155205</v>
      </c>
      <c r="N1071" s="98" t="s">
        <v>155206</v>
      </c>
      <c r="O1071" s="101">
        <v>5</v>
      </c>
      <c r="P1071" s="101">
        <v>65</v>
      </c>
      <c r="Q1071" s="101">
        <v>0</v>
      </c>
      <c r="R1071" s="101">
        <v>600</v>
      </c>
    </row>
    <row r="1072">
      <c r="L1072" s="98" t="s">
        <v>155207</v>
      </c>
      <c r="M1072" s="98" t="s">
        <v>155208</v>
      </c>
      <c r="N1072" s="98" t="s">
        <v>155209</v>
      </c>
      <c r="O1072" s="101">
        <v>50</v>
      </c>
      <c r="P1072" s="101">
        <v>0</v>
      </c>
    </row>
    <row r="1073">
      <c r="L1073" s="98" t="s">
        <v>155210</v>
      </c>
      <c r="M1073" s="98" t="s">
        <v>155211</v>
      </c>
      <c r="N1073" s="98" t="s">
        <v>155212</v>
      </c>
      <c r="O1073" s="101">
        <v>10</v>
      </c>
      <c r="P1073" s="101">
        <v>0</v>
      </c>
    </row>
    <row r="1074">
      <c r="L1074" s="98" t="s">
        <v>155213</v>
      </c>
      <c r="M1074" s="98" t="s">
        <v>155214</v>
      </c>
      <c r="N1074" s="98" t="s">
        <v>155215</v>
      </c>
      <c r="O1074" s="101">
        <v>1199</v>
      </c>
      <c r="P1074" s="101">
        <v>1199</v>
      </c>
    </row>
    <row r="1075">
      <c r="K1075" s="96" t="s">
        <v>155216</v>
      </c>
      <c r="O1075" s="85">
        <f>SUM(O1071:O1074)</f>
      </c>
      <c r="P1075" s="85">
        <f>SUM(P1071:P1074)</f>
      </c>
    </row>
    <row r="1076">
      <c r="A1076" s="98" t="s">
        <v>155217</v>
      </c>
      <c r="B1076" s="98" t="s">
        <v>155218</v>
      </c>
      <c r="C1076" s="100">
        <v>565</v>
      </c>
      <c r="D1076" s="98" t="s">
        <v>155219</v>
      </c>
      <c r="E1076" s="98" t="s">
        <v>155220</v>
      </c>
      <c r="F1076" s="104">
        <v>44162</v>
      </c>
      <c r="G1076" s="104">
        <v>45627</v>
      </c>
      <c r="H1076" s="104">
        <v>45961</v>
      </c>
      <c r="J1076" s="101">
        <v>935</v>
      </c>
      <c r="K1076" s="98" t="s">
        <v>155221</v>
      </c>
      <c r="L1076" s="98" t="s">
        <v>155222</v>
      </c>
      <c r="M1076" s="98" t="s">
        <v>155223</v>
      </c>
      <c r="N1076" s="98" t="s">
        <v>155224</v>
      </c>
      <c r="O1076" s="101">
        <v>10</v>
      </c>
      <c r="P1076" s="101">
        <v>10</v>
      </c>
      <c r="Q1076" s="101">
        <v>0</v>
      </c>
      <c r="R1076" s="101">
        <v>250</v>
      </c>
    </row>
    <row r="1077">
      <c r="L1077" s="98" t="s">
        <v>155225</v>
      </c>
      <c r="M1077" s="98" t="s">
        <v>155226</v>
      </c>
      <c r="N1077" s="98" t="s">
        <v>155227</v>
      </c>
      <c r="O1077" s="101">
        <v>5</v>
      </c>
      <c r="P1077" s="101">
        <v>5</v>
      </c>
    </row>
    <row r="1078">
      <c r="L1078" s="98" t="s">
        <v>155228</v>
      </c>
      <c r="M1078" s="98" t="s">
        <v>155229</v>
      </c>
      <c r="N1078" s="98" t="s">
        <v>155230</v>
      </c>
      <c r="O1078" s="101">
        <v>1055</v>
      </c>
      <c r="P1078" s="101">
        <v>1055</v>
      </c>
    </row>
    <row r="1079">
      <c r="L1079" s="98" t="s">
        <v>155231</v>
      </c>
      <c r="M1079" s="98" t="s">
        <v>155232</v>
      </c>
      <c r="N1079" s="98" t="s">
        <v>155233</v>
      </c>
      <c r="O1079" s="101">
        <v>-32</v>
      </c>
      <c r="P1079" s="101">
        <v>-32</v>
      </c>
    </row>
    <row r="1080">
      <c r="K1080" s="96" t="s">
        <v>155234</v>
      </c>
      <c r="O1080" s="85">
        <f>SUM(O1076:O1079)</f>
      </c>
      <c r="P1080" s="85">
        <f>SUM(P1076:P1079)</f>
      </c>
    </row>
    <row r="1081">
      <c r="A1081" s="98" t="s">
        <v>155235</v>
      </c>
      <c r="B1081" s="98" t="s">
        <v>155236</v>
      </c>
      <c r="C1081" s="100">
        <v>565</v>
      </c>
      <c r="D1081" s="98" t="s">
        <v>155237</v>
      </c>
      <c r="E1081" s="98" t="s">
        <v>155238</v>
      </c>
      <c r="F1081" s="104">
        <v>45464</v>
      </c>
      <c r="G1081" s="104">
        <v>45464</v>
      </c>
      <c r="H1081" s="104">
        <v>45900</v>
      </c>
      <c r="J1081" s="101">
        <v>1095</v>
      </c>
      <c r="K1081" s="98" t="s">
        <v>155239</v>
      </c>
      <c r="L1081" s="98" t="s">
        <v>155240</v>
      </c>
      <c r="M1081" s="98" t="s">
        <v>155241</v>
      </c>
      <c r="N1081" s="98" t="s">
        <v>155242</v>
      </c>
      <c r="O1081" s="101">
        <v>10</v>
      </c>
      <c r="P1081" s="101">
        <v>75</v>
      </c>
      <c r="Q1081" s="101">
        <v>0</v>
      </c>
      <c r="R1081" s="101">
        <v>700</v>
      </c>
    </row>
    <row r="1082">
      <c r="L1082" s="98" t="s">
        <v>155243</v>
      </c>
      <c r="M1082" s="98" t="s">
        <v>155244</v>
      </c>
      <c r="N1082" s="98" t="s">
        <v>155245</v>
      </c>
      <c r="O1082" s="101">
        <v>40</v>
      </c>
      <c r="P1082" s="101">
        <v>10</v>
      </c>
    </row>
    <row r="1083">
      <c r="L1083" s="98" t="s">
        <v>155246</v>
      </c>
      <c r="M1083" s="98" t="s">
        <v>155247</v>
      </c>
      <c r="N1083" s="98" t="s">
        <v>155248</v>
      </c>
      <c r="O1083" s="101">
        <v>50</v>
      </c>
      <c r="P1083" s="101">
        <v>40</v>
      </c>
    </row>
    <row r="1084">
      <c r="L1084" s="98" t="s">
        <v>155249</v>
      </c>
      <c r="M1084" s="98" t="s">
        <v>155250</v>
      </c>
      <c r="N1084" s="98" t="s">
        <v>155251</v>
      </c>
      <c r="O1084" s="101">
        <v>10</v>
      </c>
      <c r="P1084" s="101">
        <v>0</v>
      </c>
    </row>
    <row r="1085">
      <c r="L1085" s="98" t="s">
        <v>155252</v>
      </c>
      <c r="M1085" s="98" t="s">
        <v>155253</v>
      </c>
      <c r="N1085" s="98" t="s">
        <v>155254</v>
      </c>
      <c r="O1085" s="101">
        <v>25</v>
      </c>
      <c r="P1085" s="101">
        <v>10</v>
      </c>
    </row>
    <row r="1086">
      <c r="L1086" s="98" t="s">
        <v>155255</v>
      </c>
      <c r="M1086" s="98" t="s">
        <v>155256</v>
      </c>
      <c r="N1086" s="98" t="s">
        <v>155257</v>
      </c>
      <c r="O1086" s="101">
        <v>950</v>
      </c>
      <c r="P1086" s="101">
        <v>950</v>
      </c>
    </row>
    <row r="1087">
      <c r="L1087" s="98" t="s">
        <v>155258</v>
      </c>
      <c r="M1087" s="98" t="s">
        <v>155259</v>
      </c>
      <c r="N1087" s="98" t="s">
        <v>155260</v>
      </c>
      <c r="O1087" s="101">
        <v>25</v>
      </c>
      <c r="P1087" s="101">
        <v>0</v>
      </c>
    </row>
    <row r="1088">
      <c r="K1088" s="96" t="s">
        <v>155261</v>
      </c>
      <c r="O1088" s="85">
        <f>SUM(O1081:O1087)</f>
      </c>
      <c r="P1088" s="85">
        <f>SUM(P1081:P1087)</f>
      </c>
    </row>
    <row r="1089">
      <c r="A1089" s="98" t="s">
        <v>155262</v>
      </c>
      <c r="B1089" s="98" t="s">
        <v>155263</v>
      </c>
      <c r="C1089" s="100">
        <v>700</v>
      </c>
      <c r="D1089" s="98" t="s">
        <v>155264</v>
      </c>
      <c r="E1089" s="98" t="s">
        <v>155265</v>
      </c>
      <c r="F1089" s="104">
        <v>44575</v>
      </c>
      <c r="G1089" s="104">
        <v>45748</v>
      </c>
      <c r="H1089" s="104">
        <v>46112</v>
      </c>
      <c r="J1089" s="101">
        <v>1111</v>
      </c>
      <c r="K1089" s="98" t="s">
        <v>155266</v>
      </c>
      <c r="L1089" s="98" t="s">
        <v>155267</v>
      </c>
      <c r="M1089" s="98" t="s">
        <v>155268</v>
      </c>
      <c r="N1089" s="98" t="s">
        <v>155269</v>
      </c>
      <c r="O1089" s="101">
        <v>25</v>
      </c>
      <c r="P1089" s="101">
        <v>0</v>
      </c>
      <c r="Q1089" s="101">
        <v>0</v>
      </c>
      <c r="R1089" s="101">
        <v>250</v>
      </c>
    </row>
    <row r="1090">
      <c r="L1090" s="98" t="s">
        <v>155270</v>
      </c>
      <c r="M1090" s="98" t="s">
        <v>155271</v>
      </c>
      <c r="N1090" s="98" t="s">
        <v>155272</v>
      </c>
      <c r="O1090" s="101">
        <v>50</v>
      </c>
      <c r="P1090" s="101">
        <v>90</v>
      </c>
    </row>
    <row r="1091">
      <c r="L1091" s="98" t="s">
        <v>155273</v>
      </c>
      <c r="M1091" s="98" t="s">
        <v>155274</v>
      </c>
      <c r="N1091" s="98" t="s">
        <v>155275</v>
      </c>
      <c r="O1091" s="101">
        <v>40</v>
      </c>
      <c r="P1091" s="101">
        <v>25</v>
      </c>
    </row>
    <row r="1092">
      <c r="L1092" s="98" t="s">
        <v>155276</v>
      </c>
      <c r="M1092" s="98" t="s">
        <v>155277</v>
      </c>
      <c r="N1092" s="98" t="s">
        <v>155278</v>
      </c>
      <c r="O1092" s="101">
        <v>10</v>
      </c>
      <c r="P1092" s="101">
        <v>10</v>
      </c>
    </row>
    <row r="1093">
      <c r="L1093" s="98" t="s">
        <v>155279</v>
      </c>
      <c r="M1093" s="98" t="s">
        <v>155280</v>
      </c>
      <c r="N1093" s="98" t="s">
        <v>155281</v>
      </c>
      <c r="O1093" s="101">
        <v>1135</v>
      </c>
      <c r="P1093" s="101">
        <v>1135</v>
      </c>
    </row>
    <row r="1094">
      <c r="K1094" s="96" t="s">
        <v>155282</v>
      </c>
      <c r="O1094" s="85">
        <f>SUM(O1089:O1093)</f>
      </c>
      <c r="P1094" s="85">
        <f>SUM(P1089:P1093)</f>
      </c>
    </row>
    <row r="1095">
      <c r="A1095" s="98" t="s">
        <v>155283</v>
      </c>
      <c r="B1095" s="98" t="s">
        <v>155284</v>
      </c>
      <c r="C1095" s="100">
        <v>900</v>
      </c>
      <c r="D1095" s="98" t="s">
        <v>155285</v>
      </c>
      <c r="E1095" s="98" t="s">
        <v>155286</v>
      </c>
      <c r="F1095" s="104">
        <v>44744</v>
      </c>
      <c r="G1095" s="104">
        <v>45474</v>
      </c>
      <c r="H1095" s="104">
        <v>45838</v>
      </c>
      <c r="J1095" s="101">
        <v>1635</v>
      </c>
      <c r="K1095" s="98" t="s">
        <v>155287</v>
      </c>
      <c r="L1095" s="98" t="s">
        <v>155288</v>
      </c>
      <c r="M1095" s="98" t="s">
        <v>155289</v>
      </c>
      <c r="N1095" s="98" t="s">
        <v>155290</v>
      </c>
      <c r="O1095" s="101">
        <v>10</v>
      </c>
      <c r="P1095" s="101">
        <v>25</v>
      </c>
      <c r="Q1095" s="101">
        <v>0</v>
      </c>
      <c r="R1095" s="101">
        <v>250</v>
      </c>
    </row>
    <row r="1096">
      <c r="L1096" s="98" t="s">
        <v>155291</v>
      </c>
      <c r="M1096" s="98" t="s">
        <v>155292</v>
      </c>
      <c r="N1096" s="98" t="s">
        <v>155293</v>
      </c>
      <c r="O1096" s="101">
        <v>50</v>
      </c>
      <c r="P1096" s="101">
        <v>50</v>
      </c>
    </row>
    <row r="1097">
      <c r="L1097" s="98" t="s">
        <v>155294</v>
      </c>
      <c r="M1097" s="98" t="s">
        <v>155295</v>
      </c>
      <c r="N1097" s="98" t="s">
        <v>155296</v>
      </c>
      <c r="O1097" s="101">
        <v>25</v>
      </c>
      <c r="P1097" s="101">
        <v>0</v>
      </c>
    </row>
    <row r="1098">
      <c r="L1098" s="98" t="s">
        <v>155297</v>
      </c>
      <c r="M1098" s="98" t="s">
        <v>155298</v>
      </c>
      <c r="N1098" s="98" t="s">
        <v>155299</v>
      </c>
      <c r="O1098" s="101">
        <v>50</v>
      </c>
      <c r="P1098" s="101">
        <v>60</v>
      </c>
    </row>
    <row r="1099">
      <c r="L1099" s="98" t="s">
        <v>155300</v>
      </c>
      <c r="M1099" s="98" t="s">
        <v>155301</v>
      </c>
      <c r="N1099" s="98" t="s">
        <v>155302</v>
      </c>
      <c r="O1099" s="101">
        <v>1500</v>
      </c>
      <c r="P1099" s="101">
        <v>1500</v>
      </c>
    </row>
    <row r="1100">
      <c r="L1100" s="98" t="s">
        <v>155303</v>
      </c>
      <c r="M1100" s="98" t="s">
        <v>155304</v>
      </c>
      <c r="N1100" s="98" t="s">
        <v>155305</v>
      </c>
      <c r="O1100" s="101">
        <v>25</v>
      </c>
      <c r="P1100" s="101">
        <v>0</v>
      </c>
    </row>
    <row r="1101">
      <c r="K1101" s="96" t="s">
        <v>155306</v>
      </c>
      <c r="O1101" s="85">
        <f>SUM(O1095:O1100)</f>
      </c>
      <c r="P1101" s="85">
        <f>SUM(P1095:P1100)</f>
      </c>
    </row>
    <row r="1102">
      <c r="A1102" s="98" t="s">
        <v>155307</v>
      </c>
      <c r="B1102" s="98" t="s">
        <v>155308</v>
      </c>
      <c r="C1102" s="100">
        <v>900</v>
      </c>
      <c r="D1102" s="98" t="s">
        <v>155309</v>
      </c>
      <c r="E1102" s="98" t="s">
        <v>155310</v>
      </c>
      <c r="F1102" s="104">
        <v>41767</v>
      </c>
      <c r="G1102" s="104">
        <v>45536</v>
      </c>
      <c r="H1102" s="104">
        <v>45900</v>
      </c>
      <c r="J1102" s="101">
        <v>1155</v>
      </c>
      <c r="K1102" s="98" t="s">
        <v>155311</v>
      </c>
      <c r="L1102" s="98" t="s">
        <v>155312</v>
      </c>
      <c r="M1102" s="98" t="s">
        <v>155313</v>
      </c>
      <c r="N1102" s="98" t="s">
        <v>155314</v>
      </c>
      <c r="O1102" s="101">
        <v>25</v>
      </c>
      <c r="P1102" s="101">
        <v>25</v>
      </c>
      <c r="Q1102" s="101">
        <v>0</v>
      </c>
      <c r="R1102" s="101">
        <v>250</v>
      </c>
    </row>
    <row r="1103">
      <c r="L1103" s="98" t="s">
        <v>155315</v>
      </c>
      <c r="M1103" s="98" t="s">
        <v>155316</v>
      </c>
      <c r="N1103" s="98" t="s">
        <v>155317</v>
      </c>
      <c r="O1103" s="101">
        <v>1372</v>
      </c>
      <c r="P1103" s="101">
        <v>1372</v>
      </c>
    </row>
    <row r="1104">
      <c r="K1104" s="96" t="s">
        <v>155318</v>
      </c>
      <c r="O1104" s="85">
        <f>SUM(O1102:O1103)</f>
      </c>
      <c r="P1104" s="85">
        <f>SUM(P1102:P1103)</f>
      </c>
    </row>
    <row r="1105">
      <c r="A1105" s="98" t="s">
        <v>155319</v>
      </c>
      <c r="B1105" s="98" t="s">
        <v>155320</v>
      </c>
      <c r="C1105" s="100">
        <v>900</v>
      </c>
      <c r="D1105" s="98" t="s">
        <v>155321</v>
      </c>
      <c r="E1105" s="98" t="s">
        <v>155322</v>
      </c>
      <c r="F1105" s="104">
        <v>45591</v>
      </c>
      <c r="G1105" s="104">
        <v>45591</v>
      </c>
      <c r="H1105" s="104">
        <v>46053</v>
      </c>
      <c r="J1105" s="101">
        <v>1291</v>
      </c>
      <c r="K1105" s="98" t="s">
        <v>155323</v>
      </c>
      <c r="L1105" s="98" t="s">
        <v>155324</v>
      </c>
      <c r="M1105" s="98" t="s">
        <v>155325</v>
      </c>
      <c r="N1105" s="98" t="s">
        <v>155326</v>
      </c>
      <c r="O1105" s="101">
        <v>50</v>
      </c>
      <c r="P1105" s="101">
        <v>0</v>
      </c>
      <c r="Q1105" s="101">
        <v>0</v>
      </c>
      <c r="R1105" s="101">
        <v>250</v>
      </c>
    </row>
    <row r="1106">
      <c r="L1106" s="98" t="s">
        <v>155327</v>
      </c>
      <c r="M1106" s="98" t="s">
        <v>155328</v>
      </c>
      <c r="N1106" s="98" t="s">
        <v>155329</v>
      </c>
      <c r="O1106" s="101">
        <v>50</v>
      </c>
      <c r="P1106" s="101">
        <v>15</v>
      </c>
    </row>
    <row r="1107">
      <c r="L1107" s="98" t="s">
        <v>155330</v>
      </c>
      <c r="M1107" s="98" t="s">
        <v>155331</v>
      </c>
      <c r="N1107" s="98" t="s">
        <v>155332</v>
      </c>
      <c r="O1107" s="101">
        <v>5</v>
      </c>
      <c r="P1107" s="101">
        <v>50</v>
      </c>
    </row>
    <row r="1108">
      <c r="L1108" s="98" t="s">
        <v>155333</v>
      </c>
      <c r="M1108" s="98" t="s">
        <v>155334</v>
      </c>
      <c r="N1108" s="98" t="s">
        <v>155335</v>
      </c>
      <c r="O1108" s="101">
        <v>10</v>
      </c>
      <c r="P1108" s="101">
        <v>50</v>
      </c>
    </row>
    <row r="1109">
      <c r="L1109" s="98" t="s">
        <v>155336</v>
      </c>
      <c r="M1109" s="98" t="s">
        <v>155337</v>
      </c>
      <c r="N1109" s="98" t="s">
        <v>155338</v>
      </c>
      <c r="O1109" s="101">
        <v>1168</v>
      </c>
      <c r="P1109" s="101">
        <v>1168</v>
      </c>
    </row>
    <row r="1110">
      <c r="K1110" s="96" t="s">
        <v>155339</v>
      </c>
      <c r="O1110" s="85">
        <f>SUM(O1105:O1109)</f>
      </c>
      <c r="P1110" s="85">
        <f>SUM(P1105:P1109)</f>
      </c>
    </row>
    <row r="1111">
      <c r="A1111" s="98" t="s">
        <v>155340</v>
      </c>
      <c r="B1111" s="98" t="s">
        <v>155341</v>
      </c>
      <c r="C1111" s="100">
        <v>900</v>
      </c>
      <c r="D1111" s="98" t="s">
        <v>155342</v>
      </c>
      <c r="E1111" s="98" t="s">
        <v>155343</v>
      </c>
      <c r="F1111" s="104">
        <v>43693</v>
      </c>
      <c r="G1111" s="104">
        <v>45627</v>
      </c>
      <c r="H1111" s="104">
        <v>45991</v>
      </c>
      <c r="J1111" s="101">
        <v>1245</v>
      </c>
      <c r="K1111" s="98" t="s">
        <v>155344</v>
      </c>
      <c r="L1111" s="98" t="s">
        <v>155345</v>
      </c>
      <c r="M1111" s="98" t="s">
        <v>155346</v>
      </c>
      <c r="N1111" s="98" t="s">
        <v>155347</v>
      </c>
      <c r="O1111" s="101">
        <v>50</v>
      </c>
      <c r="P1111" s="101">
        <v>0</v>
      </c>
      <c r="Q1111" s="101">
        <v>0</v>
      </c>
      <c r="R1111" s="101">
        <v>900</v>
      </c>
    </row>
    <row r="1112">
      <c r="L1112" s="98" t="s">
        <v>155348</v>
      </c>
      <c r="M1112" s="98" t="s">
        <v>155349</v>
      </c>
      <c r="N1112" s="98" t="s">
        <v>155350</v>
      </c>
      <c r="O1112" s="101">
        <v>5</v>
      </c>
      <c r="P1112" s="101">
        <v>100</v>
      </c>
    </row>
    <row r="1113">
      <c r="L1113" s="98" t="s">
        <v>155351</v>
      </c>
      <c r="M1113" s="98" t="s">
        <v>155352</v>
      </c>
      <c r="N1113" s="98" t="s">
        <v>155353</v>
      </c>
      <c r="O1113" s="101">
        <v>50</v>
      </c>
      <c r="P1113" s="101">
        <v>5</v>
      </c>
    </row>
    <row r="1114">
      <c r="L1114" s="98" t="s">
        <v>155354</v>
      </c>
      <c r="M1114" s="98" t="s">
        <v>155355</v>
      </c>
      <c r="N1114" s="98" t="s">
        <v>155356</v>
      </c>
      <c r="O1114" s="101">
        <v>10</v>
      </c>
      <c r="P1114" s="101">
        <v>10</v>
      </c>
    </row>
    <row r="1115">
      <c r="L1115" s="98" t="s">
        <v>155357</v>
      </c>
      <c r="M1115" s="98" t="s">
        <v>155358</v>
      </c>
      <c r="N1115" s="98" t="s">
        <v>155359</v>
      </c>
      <c r="O1115" s="101">
        <v>1466</v>
      </c>
      <c r="P1115" s="101">
        <v>1466</v>
      </c>
    </row>
    <row r="1116">
      <c r="K1116" s="96" t="s">
        <v>155360</v>
      </c>
      <c r="O1116" s="85">
        <f>SUM(O1111:O1115)</f>
      </c>
      <c r="P1116" s="85">
        <f>SUM(P1111:P1115)</f>
      </c>
    </row>
    <row r="1117">
      <c r="A1117" s="98" t="s">
        <v>155361</v>
      </c>
      <c r="B1117" s="98" t="s">
        <v>155362</v>
      </c>
      <c r="C1117" s="100">
        <v>700</v>
      </c>
      <c r="D1117" s="98" t="s">
        <v>155363</v>
      </c>
      <c r="E1117" s="98" t="s">
        <v>155364</v>
      </c>
      <c r="F1117" s="104">
        <v>45673</v>
      </c>
      <c r="G1117" s="104">
        <v>45673</v>
      </c>
      <c r="H1117" s="104">
        <v>46127</v>
      </c>
      <c r="J1117" s="101">
        <v>900</v>
      </c>
      <c r="K1117" s="98" t="s">
        <v>155365</v>
      </c>
      <c r="L1117" s="98" t="s">
        <v>155366</v>
      </c>
      <c r="M1117" s="98" t="s">
        <v>155367</v>
      </c>
      <c r="N1117" s="98" t="s">
        <v>155368</v>
      </c>
      <c r="O1117" s="101">
        <v>50</v>
      </c>
      <c r="P1117" s="101">
        <v>50</v>
      </c>
      <c r="Q1117" s="101">
        <v>-264.17000000000002</v>
      </c>
      <c r="R1117" s="101">
        <v>250</v>
      </c>
    </row>
    <row r="1118">
      <c r="L1118" s="98" t="s">
        <v>155369</v>
      </c>
      <c r="M1118" s="98" t="s">
        <v>155370</v>
      </c>
      <c r="N1118" s="98" t="s">
        <v>155371</v>
      </c>
      <c r="O1118" s="101">
        <v>850</v>
      </c>
      <c r="P1118" s="101">
        <v>850</v>
      </c>
    </row>
    <row r="1119">
      <c r="K1119" s="96" t="s">
        <v>155372</v>
      </c>
      <c r="O1119" s="85">
        <f>SUM(O1117:O1118)</f>
      </c>
      <c r="P1119" s="85">
        <f>SUM(P1117:P1118)</f>
      </c>
    </row>
    <row r="1120">
      <c r="A1120" s="98" t="s">
        <v>155373</v>
      </c>
      <c r="B1120" s="98" t="s">
        <v>155374</v>
      </c>
      <c r="C1120" s="100">
        <v>565</v>
      </c>
      <c r="D1120" s="98" t="s">
        <v>155375</v>
      </c>
      <c r="E1120" s="98" t="s">
        <v>155376</v>
      </c>
      <c r="F1120" s="104">
        <v>45674</v>
      </c>
      <c r="G1120" s="104">
        <v>45674</v>
      </c>
      <c r="H1120" s="104">
        <v>46128</v>
      </c>
      <c r="J1120" s="101">
        <v>820</v>
      </c>
      <c r="K1120" s="98" t="s">
        <v>155377</v>
      </c>
      <c r="L1120" s="98" t="s">
        <v>155378</v>
      </c>
      <c r="M1120" s="98" t="s">
        <v>155379</v>
      </c>
      <c r="N1120" s="98" t="s">
        <v>155380</v>
      </c>
      <c r="O1120" s="101">
        <v>10</v>
      </c>
      <c r="P1120" s="101">
        <v>60</v>
      </c>
      <c r="Q1120" s="101">
        <v>0</v>
      </c>
      <c r="R1120" s="101">
        <v>1069</v>
      </c>
    </row>
    <row r="1121">
      <c r="L1121" s="98" t="s">
        <v>155381</v>
      </c>
      <c r="M1121" s="98" t="s">
        <v>155382</v>
      </c>
      <c r="N1121" s="98" t="s">
        <v>155383</v>
      </c>
      <c r="O1121" s="101">
        <v>50</v>
      </c>
      <c r="P1121" s="101">
        <v>0</v>
      </c>
    </row>
    <row r="1122">
      <c r="L1122" s="98" t="s">
        <v>155384</v>
      </c>
      <c r="M1122" s="98" t="s">
        <v>155385</v>
      </c>
      <c r="N1122" s="98" t="s">
        <v>155386</v>
      </c>
      <c r="O1122" s="101">
        <v>759</v>
      </c>
      <c r="P1122" s="101">
        <v>759</v>
      </c>
    </row>
    <row r="1123">
      <c r="K1123" s="96" t="s">
        <v>155387</v>
      </c>
      <c r="O1123" s="85">
        <f>SUM(O1120:O1122)</f>
      </c>
      <c r="P1123" s="85">
        <f>SUM(P1120:P1122)</f>
      </c>
    </row>
    <row r="1124">
      <c r="A1124" s="98" t="s">
        <v>155388</v>
      </c>
      <c r="B1124" s="98" t="s">
        <v>155389</v>
      </c>
      <c r="C1124" s="100">
        <v>565</v>
      </c>
      <c r="D1124" s="98" t="s">
        <v>155390</v>
      </c>
      <c r="E1124" s="98" t="s">
        <v>155391</v>
      </c>
      <c r="F1124" s="104">
        <v>45688</v>
      </c>
      <c r="G1124" s="104">
        <v>45688</v>
      </c>
      <c r="H1124" s="104">
        <v>46142</v>
      </c>
      <c r="J1124" s="101">
        <v>786</v>
      </c>
      <c r="K1124" s="98" t="s">
        <v>155392</v>
      </c>
      <c r="L1124" s="98" t="s">
        <v>155393</v>
      </c>
      <c r="M1124" s="98" t="s">
        <v>155394</v>
      </c>
      <c r="N1124" s="98" t="s">
        <v>155395</v>
      </c>
      <c r="O1124" s="101">
        <v>5</v>
      </c>
      <c r="P1124" s="101">
        <v>0</v>
      </c>
      <c r="Q1124" s="101">
        <v>0</v>
      </c>
      <c r="R1124" s="101">
        <v>1035</v>
      </c>
    </row>
    <row r="1125">
      <c r="L1125" s="98" t="s">
        <v>155396</v>
      </c>
      <c r="M1125" s="98" t="s">
        <v>155397</v>
      </c>
      <c r="N1125" s="98" t="s">
        <v>155398</v>
      </c>
      <c r="O1125" s="101">
        <v>10</v>
      </c>
      <c r="P1125" s="101">
        <v>15</v>
      </c>
    </row>
    <row r="1126">
      <c r="L1126" s="98" t="s">
        <v>155399</v>
      </c>
      <c r="M1126" s="98" t="s">
        <v>155400</v>
      </c>
      <c r="N1126" s="98" t="s">
        <v>155401</v>
      </c>
      <c r="O1126" s="101">
        <v>770</v>
      </c>
      <c r="P1126" s="101">
        <v>770</v>
      </c>
    </row>
    <row r="1127">
      <c r="K1127" s="96" t="s">
        <v>155402</v>
      </c>
      <c r="O1127" s="85">
        <f>SUM(O1124:O1126)</f>
      </c>
      <c r="P1127" s="85">
        <f>SUM(P1124:P1126)</f>
      </c>
    </row>
    <row r="1128">
      <c r="A1128" s="98" t="s">
        <v>155403</v>
      </c>
      <c r="B1128" s="98" t="s">
        <v>155404</v>
      </c>
      <c r="C1128" s="100">
        <v>700</v>
      </c>
      <c r="D1128" s="98" t="s">
        <v>155405</v>
      </c>
      <c r="E1128" s="98" t="s">
        <v>155406</v>
      </c>
      <c r="F1128" s="104">
        <v>42749</v>
      </c>
      <c r="G1128" s="104">
        <v>45748</v>
      </c>
      <c r="H1128" s="104">
        <v>46112</v>
      </c>
      <c r="J1128" s="101">
        <v>960</v>
      </c>
      <c r="K1128" s="98" t="s">
        <v>155407</v>
      </c>
      <c r="L1128" s="98" t="s">
        <v>155408</v>
      </c>
      <c r="M1128" s="98" t="s">
        <v>155409</v>
      </c>
      <c r="N1128" s="98" t="s">
        <v>155410</v>
      </c>
      <c r="O1128" s="101">
        <v>5</v>
      </c>
      <c r="P1128" s="101">
        <v>5</v>
      </c>
      <c r="Q1128" s="101">
        <v>0</v>
      </c>
      <c r="R1128" s="101">
        <v>750</v>
      </c>
    </row>
    <row r="1129">
      <c r="L1129" s="98" t="s">
        <v>155411</v>
      </c>
      <c r="M1129" s="98" t="s">
        <v>155412</v>
      </c>
      <c r="N1129" s="98" t="s">
        <v>155413</v>
      </c>
      <c r="O1129" s="101">
        <v>1190</v>
      </c>
      <c r="P1129" s="101">
        <v>1190</v>
      </c>
    </row>
    <row r="1130">
      <c r="L1130" s="98" t="s">
        <v>155414</v>
      </c>
      <c r="M1130" s="98" t="s">
        <v>155415</v>
      </c>
      <c r="N1130" s="98" t="s">
        <v>155416</v>
      </c>
      <c r="O1130" s="101">
        <v>-36</v>
      </c>
      <c r="P1130" s="101">
        <v>-36</v>
      </c>
    </row>
    <row r="1131">
      <c r="L1131" s="98" t="s">
        <v>155417</v>
      </c>
      <c r="M1131" s="98" t="s">
        <v>155418</v>
      </c>
      <c r="N1131" s="98" t="s">
        <v>155419</v>
      </c>
      <c r="O1131" s="101">
        <v>10</v>
      </c>
      <c r="P1131" s="101">
        <v>10</v>
      </c>
    </row>
    <row r="1132">
      <c r="K1132" s="96" t="s">
        <v>155420</v>
      </c>
      <c r="O1132" s="85">
        <f>SUM(O1128:O1131)</f>
      </c>
      <c r="P1132" s="85">
        <f>SUM(P1128:P1131)</f>
      </c>
    </row>
    <row r="1133">
      <c r="A1133" s="98" t="s">
        <v>155421</v>
      </c>
      <c r="B1133" s="98" t="s">
        <v>155422</v>
      </c>
      <c r="C1133" s="100">
        <v>565</v>
      </c>
      <c r="D1133" s="98" t="s">
        <v>155423</v>
      </c>
      <c r="E1133" s="98" t="s">
        <v>155424</v>
      </c>
      <c r="F1133" s="104">
        <v>45546</v>
      </c>
      <c r="G1133" s="104">
        <v>45546</v>
      </c>
      <c r="H1133" s="104">
        <v>45930</v>
      </c>
      <c r="J1133" s="101">
        <v>974</v>
      </c>
      <c r="K1133" s="98" t="s">
        <v>155425</v>
      </c>
      <c r="L1133" s="98" t="s">
        <v>155426</v>
      </c>
      <c r="M1133" s="98" t="s">
        <v>155427</v>
      </c>
      <c r="N1133" s="98" t="s">
        <v>155428</v>
      </c>
      <c r="O1133" s="101">
        <v>25</v>
      </c>
      <c r="P1133" s="101">
        <v>25</v>
      </c>
      <c r="Q1133" s="101">
        <v>0</v>
      </c>
      <c r="R1133" s="101">
        <v>600</v>
      </c>
    </row>
    <row r="1134">
      <c r="L1134" s="98" t="s">
        <v>155429</v>
      </c>
      <c r="M1134" s="98" t="s">
        <v>155430</v>
      </c>
      <c r="N1134" s="98" t="s">
        <v>155431</v>
      </c>
      <c r="O1134" s="101">
        <v>947</v>
      </c>
      <c r="P1134" s="101">
        <v>947</v>
      </c>
    </row>
    <row r="1135">
      <c r="L1135" s="98" t="s">
        <v>155432</v>
      </c>
      <c r="M1135" s="98" t="s">
        <v>155433</v>
      </c>
      <c r="N1135" s="98" t="s">
        <v>155434</v>
      </c>
      <c r="O1135" s="101">
        <v>-29</v>
      </c>
      <c r="P1135" s="101">
        <v>-29</v>
      </c>
    </row>
    <row r="1136">
      <c r="L1136" s="98" t="s">
        <v>155435</v>
      </c>
      <c r="M1136" s="98" t="s">
        <v>155436</v>
      </c>
      <c r="N1136" s="98" t="s">
        <v>155437</v>
      </c>
      <c r="O1136" s="101">
        <v>97.200000000000003</v>
      </c>
      <c r="P1136" s="101">
        <v>0</v>
      </c>
    </row>
    <row r="1137">
      <c r="L1137" s="98" t="s">
        <v>155438</v>
      </c>
      <c r="M1137" s="98" t="s">
        <v>155439</v>
      </c>
      <c r="N1137" s="98" t="s">
        <v>155440</v>
      </c>
      <c r="O1137" s="101">
        <v>10</v>
      </c>
      <c r="P1137" s="101">
        <v>10</v>
      </c>
    </row>
    <row r="1138">
      <c r="L1138" s="98" t="s">
        <v>155441</v>
      </c>
      <c r="M1138" s="98" t="s">
        <v>155442</v>
      </c>
      <c r="N1138" s="98" t="s">
        <v>155443</v>
      </c>
      <c r="O1138" s="101">
        <v>25</v>
      </c>
      <c r="P1138" s="101">
        <v>0</v>
      </c>
    </row>
    <row r="1139">
      <c r="K1139" s="96" t="s">
        <v>155444</v>
      </c>
      <c r="O1139" s="85">
        <f>SUM(O1133:O1138)</f>
      </c>
      <c r="P1139" s="85">
        <f>SUM(P1133:P1138)</f>
      </c>
    </row>
    <row r="1140">
      <c r="A1140" s="98" t="s">
        <v>155445</v>
      </c>
      <c r="B1140" s="98" t="s">
        <v>155446</v>
      </c>
      <c r="C1140" s="100">
        <v>800</v>
      </c>
      <c r="D1140" s="98" t="s">
        <v>155447</v>
      </c>
      <c r="E1140" s="98" t="s">
        <v>155448</v>
      </c>
      <c r="F1140" s="104">
        <v>45639</v>
      </c>
      <c r="G1140" s="104">
        <v>45639</v>
      </c>
      <c r="H1140" s="104">
        <v>46093</v>
      </c>
      <c r="J1140" s="101">
        <v>1168</v>
      </c>
      <c r="K1140" s="98" t="s">
        <v>155449</v>
      </c>
      <c r="L1140" s="98" t="s">
        <v>155450</v>
      </c>
      <c r="M1140" s="98" t="s">
        <v>155451</v>
      </c>
      <c r="N1140" s="98" t="s">
        <v>155452</v>
      </c>
      <c r="O1140" s="101">
        <v>10</v>
      </c>
      <c r="P1140" s="101">
        <v>25</v>
      </c>
      <c r="Q1140" s="101">
        <v>0</v>
      </c>
      <c r="R1140" s="101">
        <v>350</v>
      </c>
    </row>
    <row r="1141">
      <c r="L1141" s="98" t="s">
        <v>155453</v>
      </c>
      <c r="M1141" s="98" t="s">
        <v>155454</v>
      </c>
      <c r="N1141" s="98" t="s">
        <v>155455</v>
      </c>
      <c r="O1141" s="101">
        <v>25</v>
      </c>
      <c r="P1141" s="101">
        <v>40</v>
      </c>
    </row>
    <row r="1142">
      <c r="L1142" s="98" t="s">
        <v>155456</v>
      </c>
      <c r="M1142" s="98" t="s">
        <v>155457</v>
      </c>
      <c r="N1142" s="98" t="s">
        <v>155458</v>
      </c>
      <c r="O1142" s="101">
        <v>40</v>
      </c>
      <c r="P1142" s="101">
        <v>0</v>
      </c>
    </row>
    <row r="1143">
      <c r="L1143" s="98" t="s">
        <v>155459</v>
      </c>
      <c r="M1143" s="98" t="s">
        <v>155460</v>
      </c>
      <c r="N1143" s="98" t="s">
        <v>155461</v>
      </c>
      <c r="O1143" s="101">
        <v>50</v>
      </c>
      <c r="P1143" s="101">
        <v>60</v>
      </c>
    </row>
    <row r="1144">
      <c r="L1144" s="98" t="s">
        <v>155462</v>
      </c>
      <c r="M1144" s="98" t="s">
        <v>155463</v>
      </c>
      <c r="N1144" s="98" t="s">
        <v>155464</v>
      </c>
      <c r="O1144" s="101">
        <v>1032</v>
      </c>
      <c r="P1144" s="101">
        <v>1032</v>
      </c>
    </row>
    <row r="1145">
      <c r="L1145" s="98" t="s">
        <v>155465</v>
      </c>
      <c r="M1145" s="98" t="s">
        <v>155466</v>
      </c>
      <c r="N1145" s="98" t="s">
        <v>155467</v>
      </c>
      <c r="O1145" s="101">
        <v>115.7</v>
      </c>
      <c r="P1145" s="101">
        <v>0</v>
      </c>
    </row>
    <row r="1146">
      <c r="K1146" s="96" t="s">
        <v>155468</v>
      </c>
      <c r="O1146" s="85">
        <f>SUM(O1140:O1145)</f>
      </c>
      <c r="P1146" s="85">
        <f>SUM(P1140:P1145)</f>
      </c>
    </row>
    <row r="1147">
      <c r="A1147" s="98" t="s">
        <v>155469</v>
      </c>
      <c r="B1147" s="98" t="s">
        <v>155470</v>
      </c>
      <c r="C1147" s="100">
        <v>700</v>
      </c>
      <c r="D1147" s="98" t="s">
        <v>155471</v>
      </c>
      <c r="E1147" s="98" t="s">
        <v>155472</v>
      </c>
      <c r="F1147" s="104">
        <v>39368</v>
      </c>
      <c r="G1147" s="104">
        <v>45352</v>
      </c>
      <c r="H1147" s="104">
        <v>45777</v>
      </c>
      <c r="J1147" s="101">
        <v>955</v>
      </c>
      <c r="K1147" s="98" t="s">
        <v>155473</v>
      </c>
      <c r="L1147" s="98" t="s">
        <v>155474</v>
      </c>
      <c r="M1147" s="98" t="s">
        <v>155475</v>
      </c>
      <c r="N1147" s="98" t="s">
        <v>155476</v>
      </c>
      <c r="O1147" s="101">
        <v>1164</v>
      </c>
      <c r="P1147" s="101">
        <v>1164</v>
      </c>
      <c r="Q1147" s="101">
        <v>0</v>
      </c>
      <c r="R1147" s="101">
        <v>99</v>
      </c>
    </row>
    <row r="1148">
      <c r="K1148" s="96" t="s">
        <v>155477</v>
      </c>
      <c r="O1148" s="85">
        <f>SUM(O1147:O1147)</f>
      </c>
      <c r="P1148" s="85">
        <f>SUM(P1147:P1147)</f>
      </c>
    </row>
    <row r="1149">
      <c r="A1149" s="98" t="s">
        <v>155478</v>
      </c>
      <c r="B1149" s="98" t="s">
        <v>155479</v>
      </c>
      <c r="C1149" s="100">
        <v>565</v>
      </c>
      <c r="D1149" s="98" t="s">
        <v>155480</v>
      </c>
      <c r="E1149" s="98" t="s">
        <v>155481</v>
      </c>
      <c r="F1149" s="104">
        <v>45682</v>
      </c>
      <c r="G1149" s="104">
        <v>45682</v>
      </c>
      <c r="H1149" s="104">
        <v>46136</v>
      </c>
      <c r="J1149" s="101">
        <v>895</v>
      </c>
      <c r="K1149" s="98" t="s">
        <v>155482</v>
      </c>
      <c r="L1149" s="98" t="s">
        <v>155483</v>
      </c>
      <c r="M1149" s="98" t="s">
        <v>155484</v>
      </c>
      <c r="N1149" s="98" t="s">
        <v>155485</v>
      </c>
      <c r="O1149" s="101">
        <v>25</v>
      </c>
      <c r="P1149" s="101">
        <v>0</v>
      </c>
      <c r="Q1149" s="101">
        <v>0</v>
      </c>
      <c r="R1149" s="101">
        <v>250</v>
      </c>
    </row>
    <row r="1150">
      <c r="L1150" s="98" t="s">
        <v>155486</v>
      </c>
      <c r="M1150" s="98" t="s">
        <v>155487</v>
      </c>
      <c r="N1150" s="98" t="s">
        <v>155488</v>
      </c>
      <c r="O1150" s="101">
        <v>10</v>
      </c>
      <c r="P1150" s="101">
        <v>50</v>
      </c>
    </row>
    <row r="1151">
      <c r="L1151" s="98" t="s">
        <v>155489</v>
      </c>
      <c r="M1151" s="98" t="s">
        <v>155490</v>
      </c>
      <c r="N1151" s="98" t="s">
        <v>155491</v>
      </c>
      <c r="O1151" s="101">
        <v>50</v>
      </c>
      <c r="P1151" s="101">
        <v>35</v>
      </c>
    </row>
    <row r="1152">
      <c r="L1152" s="98" t="s">
        <v>155492</v>
      </c>
      <c r="M1152" s="98" t="s">
        <v>155493</v>
      </c>
      <c r="N1152" s="98" t="s">
        <v>155494</v>
      </c>
      <c r="O1152" s="101">
        <v>819</v>
      </c>
      <c r="P1152" s="101">
        <v>819</v>
      </c>
    </row>
    <row r="1153">
      <c r="K1153" s="96" t="s">
        <v>155495</v>
      </c>
      <c r="O1153" s="85">
        <f>SUM(O1149:O1152)</f>
      </c>
      <c r="P1153" s="85">
        <f>SUM(P1149:P1152)</f>
      </c>
    </row>
    <row r="1154">
      <c r="A1154" s="98" t="s">
        <v>155496</v>
      </c>
      <c r="B1154" s="98" t="s">
        <v>155497</v>
      </c>
      <c r="C1154" s="100">
        <v>665</v>
      </c>
      <c r="D1154" s="98" t="s">
        <v>155498</v>
      </c>
      <c r="E1154" s="98" t="s">
        <v>155499</v>
      </c>
      <c r="F1154" s="104">
        <v>44480</v>
      </c>
      <c r="G1154" s="104">
        <v>45413</v>
      </c>
      <c r="H1154" s="104">
        <v>45808</v>
      </c>
      <c r="I1154" s="104">
        <v>45808</v>
      </c>
      <c r="J1154" s="101">
        <v>927</v>
      </c>
      <c r="K1154" s="98" t="s">
        <v>155500</v>
      </c>
      <c r="L1154" s="98" t="s">
        <v>155501</v>
      </c>
      <c r="M1154" s="98" t="s">
        <v>155502</v>
      </c>
      <c r="N1154" s="98" t="s">
        <v>155503</v>
      </c>
      <c r="O1154" s="101">
        <v>50</v>
      </c>
      <c r="P1154" s="101">
        <v>45</v>
      </c>
      <c r="Q1154" s="101">
        <v>0</v>
      </c>
      <c r="R1154" s="101">
        <v>450</v>
      </c>
    </row>
    <row r="1155">
      <c r="L1155" s="98" t="s">
        <v>155504</v>
      </c>
      <c r="M1155" s="98" t="s">
        <v>155505</v>
      </c>
      <c r="N1155" s="98" t="s">
        <v>155506</v>
      </c>
      <c r="O1155" s="101">
        <v>10</v>
      </c>
      <c r="P1155" s="101">
        <v>50</v>
      </c>
    </row>
    <row r="1156">
      <c r="L1156" s="98" t="s">
        <v>155507</v>
      </c>
      <c r="M1156" s="98" t="s">
        <v>155508</v>
      </c>
      <c r="N1156" s="98" t="s">
        <v>155509</v>
      </c>
      <c r="O1156" s="101">
        <v>40</v>
      </c>
      <c r="P1156" s="101">
        <v>0</v>
      </c>
    </row>
    <row r="1157">
      <c r="L1157" s="98" t="s">
        <v>155510</v>
      </c>
      <c r="M1157" s="98" t="s">
        <v>155511</v>
      </c>
      <c r="N1157" s="98" t="s">
        <v>155512</v>
      </c>
      <c r="O1157" s="101">
        <v>5</v>
      </c>
      <c r="P1157" s="101">
        <v>10</v>
      </c>
    </row>
    <row r="1158">
      <c r="L1158" s="98" t="s">
        <v>155513</v>
      </c>
      <c r="M1158" s="98" t="s">
        <v>155514</v>
      </c>
      <c r="N1158" s="98" t="s">
        <v>155515</v>
      </c>
      <c r="O1158" s="101">
        <v>1016</v>
      </c>
      <c r="P1158" s="101">
        <v>1016</v>
      </c>
    </row>
    <row r="1159">
      <c r="K1159" s="96" t="s">
        <v>155516</v>
      </c>
      <c r="O1159" s="85">
        <f>SUM(O1154:O1158)</f>
      </c>
      <c r="P1159" s="85">
        <f>SUM(P1154:P1158)</f>
      </c>
    </row>
    <row r="1160">
      <c r="A1160" s="98" t="s">
        <v>155517</v>
      </c>
      <c r="B1160" s="98" t="s">
        <v>155518</v>
      </c>
      <c r="C1160" s="100">
        <v>700</v>
      </c>
      <c r="D1160" s="98" t="s">
        <v>155519</v>
      </c>
      <c r="E1160" s="98" t="s">
        <v>155520</v>
      </c>
      <c r="F1160" s="104">
        <v>41528</v>
      </c>
      <c r="G1160" s="104">
        <v>45505</v>
      </c>
      <c r="H1160" s="104">
        <v>45869</v>
      </c>
      <c r="J1160" s="101">
        <v>960</v>
      </c>
      <c r="K1160" s="98" t="s">
        <v>155521</v>
      </c>
      <c r="L1160" s="98" t="s">
        <v>155522</v>
      </c>
      <c r="M1160" s="98" t="s">
        <v>155523</v>
      </c>
      <c r="N1160" s="98" t="s">
        <v>155524</v>
      </c>
      <c r="O1160" s="101">
        <v>5</v>
      </c>
      <c r="P1160" s="101">
        <v>5</v>
      </c>
      <c r="Q1160" s="101">
        <v>0</v>
      </c>
      <c r="R1160" s="101">
        <v>400</v>
      </c>
    </row>
    <row r="1161">
      <c r="L1161" s="98" t="s">
        <v>155525</v>
      </c>
      <c r="M1161" s="98" t="s">
        <v>155526</v>
      </c>
      <c r="N1161" s="98" t="s">
        <v>155527</v>
      </c>
      <c r="O1161" s="101">
        <v>1165</v>
      </c>
      <c r="P1161" s="101">
        <v>1165</v>
      </c>
    </row>
    <row r="1162">
      <c r="L1162" s="98" t="s">
        <v>155528</v>
      </c>
      <c r="M1162" s="98" t="s">
        <v>155529</v>
      </c>
      <c r="N1162" s="98" t="s">
        <v>155530</v>
      </c>
      <c r="O1162" s="101">
        <v>10</v>
      </c>
      <c r="P1162" s="101">
        <v>10</v>
      </c>
    </row>
    <row r="1163">
      <c r="K1163" s="96" t="s">
        <v>155531</v>
      </c>
      <c r="O1163" s="85">
        <f>SUM(O1160:O1162)</f>
      </c>
      <c r="P1163" s="85">
        <f>SUM(P1160:P1162)</f>
      </c>
    </row>
    <row r="1164">
      <c r="A1164" s="98" t="s">
        <v>155532</v>
      </c>
      <c r="B1164" s="98" t="s">
        <v>155533</v>
      </c>
      <c r="C1164" s="100">
        <v>800</v>
      </c>
      <c r="D1164" s="98" t="s">
        <v>155534</v>
      </c>
      <c r="E1164" s="98" t="s">
        <v>155535</v>
      </c>
      <c r="F1164" s="104">
        <v>44254</v>
      </c>
      <c r="G1164" s="104">
        <v>45474</v>
      </c>
      <c r="H1164" s="104">
        <v>45838</v>
      </c>
      <c r="J1164" s="101">
        <v>1045</v>
      </c>
      <c r="K1164" s="98" t="s">
        <v>155536</v>
      </c>
      <c r="L1164" s="98" t="s">
        <v>155537</v>
      </c>
      <c r="M1164" s="98" t="s">
        <v>155538</v>
      </c>
      <c r="N1164" s="98" t="s">
        <v>155539</v>
      </c>
      <c r="O1164" s="101">
        <v>5</v>
      </c>
      <c r="P1164" s="101">
        <v>0</v>
      </c>
      <c r="Q1164" s="101">
        <v>0</v>
      </c>
      <c r="R1164" s="101">
        <v>650</v>
      </c>
    </row>
    <row r="1165">
      <c r="L1165" s="98" t="s">
        <v>155540</v>
      </c>
      <c r="M1165" s="98" t="s">
        <v>155541</v>
      </c>
      <c r="N1165" s="98" t="s">
        <v>155542</v>
      </c>
      <c r="O1165" s="101">
        <v>10</v>
      </c>
      <c r="P1165" s="101">
        <v>10</v>
      </c>
    </row>
    <row r="1166">
      <c r="L1166" s="98" t="s">
        <v>155543</v>
      </c>
      <c r="M1166" s="98" t="s">
        <v>155544</v>
      </c>
      <c r="N1166" s="98" t="s">
        <v>155545</v>
      </c>
      <c r="O1166" s="101">
        <v>50</v>
      </c>
      <c r="P1166" s="101">
        <v>55</v>
      </c>
    </row>
    <row r="1167">
      <c r="L1167" s="98" t="s">
        <v>155546</v>
      </c>
      <c r="M1167" s="98" t="s">
        <v>155547</v>
      </c>
      <c r="N1167" s="98" t="s">
        <v>155548</v>
      </c>
      <c r="O1167" s="101">
        <v>1155</v>
      </c>
      <c r="P1167" s="101">
        <v>1155</v>
      </c>
    </row>
    <row r="1168">
      <c r="L1168" s="98" t="s">
        <v>155549</v>
      </c>
      <c r="M1168" s="98" t="s">
        <v>155550</v>
      </c>
      <c r="N1168" s="98" t="s">
        <v>155551</v>
      </c>
      <c r="O1168" s="101">
        <v>20</v>
      </c>
      <c r="P1168" s="101">
        <v>20</v>
      </c>
    </row>
    <row r="1169">
      <c r="K1169" s="96" t="s">
        <v>155552</v>
      </c>
      <c r="O1169" s="85">
        <f>SUM(O1164:O1168)</f>
      </c>
      <c r="P1169" s="85">
        <f>SUM(P1164:P1168)</f>
      </c>
    </row>
    <row r="1170">
      <c r="A1170" s="98" t="s">
        <v>155553</v>
      </c>
      <c r="B1170" s="98" t="s">
        <v>155554</v>
      </c>
      <c r="C1170" s="100">
        <v>565</v>
      </c>
      <c r="D1170" s="98" t="s">
        <v>155555</v>
      </c>
      <c r="E1170" s="98" t="s">
        <v>155556</v>
      </c>
      <c r="F1170" s="104">
        <v>45509</v>
      </c>
      <c r="G1170" s="104">
        <v>45509</v>
      </c>
      <c r="H1170" s="104">
        <v>45930</v>
      </c>
      <c r="J1170" s="101">
        <v>980</v>
      </c>
      <c r="K1170" s="98" t="s">
        <v>155557</v>
      </c>
      <c r="L1170" s="98" t="s">
        <v>155558</v>
      </c>
      <c r="M1170" s="98" t="s">
        <v>155559</v>
      </c>
      <c r="N1170" s="98" t="s">
        <v>155560</v>
      </c>
      <c r="O1170" s="101">
        <v>5</v>
      </c>
      <c r="P1170" s="101">
        <v>5</v>
      </c>
      <c r="Q1170" s="101">
        <v>0.35999999999999999</v>
      </c>
      <c r="R1170" s="101">
        <v>450</v>
      </c>
    </row>
    <row r="1171">
      <c r="L1171" s="98" t="s">
        <v>155561</v>
      </c>
      <c r="M1171" s="98" t="s">
        <v>155562</v>
      </c>
      <c r="N1171" s="98" t="s">
        <v>155563</v>
      </c>
      <c r="O1171" s="101">
        <v>989</v>
      </c>
      <c r="P1171" s="101">
        <v>989</v>
      </c>
    </row>
    <row r="1172">
      <c r="L1172" s="98" t="s">
        <v>155564</v>
      </c>
      <c r="M1172" s="98" t="s">
        <v>155565</v>
      </c>
      <c r="N1172" s="98" t="s">
        <v>155566</v>
      </c>
      <c r="O1172" s="101">
        <v>-30</v>
      </c>
      <c r="P1172" s="101">
        <v>-30</v>
      </c>
    </row>
    <row r="1173">
      <c r="K1173" s="96" t="s">
        <v>155567</v>
      </c>
      <c r="O1173" s="85">
        <f>SUM(O1170:O1172)</f>
      </c>
      <c r="P1173" s="85">
        <f>SUM(P1170:P1172)</f>
      </c>
    </row>
    <row r="1174">
      <c r="A1174" s="98" t="s">
        <v>155568</v>
      </c>
      <c r="B1174" s="98" t="s">
        <v>155569</v>
      </c>
      <c r="C1174" s="100">
        <v>565</v>
      </c>
      <c r="D1174" s="98" t="s">
        <v>155570</v>
      </c>
      <c r="E1174" s="98" t="s">
        <v>155571</v>
      </c>
      <c r="F1174" s="104">
        <v>45177</v>
      </c>
      <c r="G1174" s="104">
        <v>45566</v>
      </c>
      <c r="H1174" s="104">
        <v>45930</v>
      </c>
      <c r="J1174" s="101">
        <v>1095</v>
      </c>
      <c r="K1174" s="98" t="s">
        <v>155572</v>
      </c>
      <c r="L1174" s="98" t="s">
        <v>155573</v>
      </c>
      <c r="M1174" s="98" t="s">
        <v>155574</v>
      </c>
      <c r="N1174" s="98" t="s">
        <v>155575</v>
      </c>
      <c r="O1174" s="101">
        <v>25</v>
      </c>
      <c r="P1174" s="101">
        <v>75</v>
      </c>
      <c r="Q1174" s="101">
        <v>0</v>
      </c>
      <c r="R1174" s="101">
        <v>600</v>
      </c>
    </row>
    <row r="1175">
      <c r="L1175" s="98" t="s">
        <v>155576</v>
      </c>
      <c r="M1175" s="98" t="s">
        <v>155577</v>
      </c>
      <c r="N1175" s="98" t="s">
        <v>155578</v>
      </c>
      <c r="O1175" s="101">
        <v>50</v>
      </c>
      <c r="P1175" s="101">
        <v>0</v>
      </c>
    </row>
    <row r="1176">
      <c r="L1176" s="98" t="s">
        <v>155579</v>
      </c>
      <c r="M1176" s="98" t="s">
        <v>155580</v>
      </c>
      <c r="N1176" s="98" t="s">
        <v>155581</v>
      </c>
      <c r="O1176" s="101">
        <v>1020</v>
      </c>
      <c r="P1176" s="101">
        <v>1020</v>
      </c>
    </row>
    <row r="1177">
      <c r="L1177" s="98" t="s">
        <v>155582</v>
      </c>
      <c r="M1177" s="98" t="s">
        <v>155583</v>
      </c>
      <c r="N1177" s="98" t="s">
        <v>155584</v>
      </c>
      <c r="O1177" s="101">
        <v>10</v>
      </c>
      <c r="P1177" s="101">
        <v>10</v>
      </c>
    </row>
    <row r="1178">
      <c r="K1178" s="96" t="s">
        <v>155585</v>
      </c>
      <c r="O1178" s="85">
        <f>SUM(O1174:O1177)</f>
      </c>
      <c r="P1178" s="85">
        <f>SUM(P1174:P1177)</f>
      </c>
    </row>
    <row r="1179">
      <c r="A1179" s="98" t="s">
        <v>155586</v>
      </c>
      <c r="B1179" s="98" t="s">
        <v>155587</v>
      </c>
      <c r="C1179" s="100">
        <v>700</v>
      </c>
      <c r="D1179" s="98" t="s">
        <v>155588</v>
      </c>
      <c r="E1179" s="98" t="s">
        <v>155589</v>
      </c>
      <c r="F1179" s="104">
        <v>45465</v>
      </c>
      <c r="G1179" s="104">
        <v>45465</v>
      </c>
      <c r="H1179" s="104">
        <v>45869</v>
      </c>
      <c r="J1179" s="101">
        <v>1215</v>
      </c>
      <c r="K1179" s="98" t="s">
        <v>155590</v>
      </c>
      <c r="L1179" s="98" t="s">
        <v>155591</v>
      </c>
      <c r="M1179" s="98" t="s">
        <v>155592</v>
      </c>
      <c r="N1179" s="98" t="s">
        <v>155593</v>
      </c>
      <c r="O1179" s="101">
        <v>25</v>
      </c>
      <c r="P1179" s="101">
        <v>25</v>
      </c>
      <c r="Q1179" s="101">
        <v>0</v>
      </c>
      <c r="R1179" s="101">
        <v>1185</v>
      </c>
    </row>
    <row r="1180">
      <c r="L1180" s="98" t="s">
        <v>155594</v>
      </c>
      <c r="M1180" s="98" t="s">
        <v>155595</v>
      </c>
      <c r="N1180" s="98" t="s">
        <v>155596</v>
      </c>
      <c r="O1180" s="101">
        <v>50</v>
      </c>
      <c r="P1180" s="101">
        <v>60</v>
      </c>
    </row>
    <row r="1181">
      <c r="L1181" s="98" t="s">
        <v>155597</v>
      </c>
      <c r="M1181" s="98" t="s">
        <v>155598</v>
      </c>
      <c r="N1181" s="98" t="s">
        <v>155599</v>
      </c>
      <c r="O1181" s="101">
        <v>10</v>
      </c>
      <c r="P1181" s="101">
        <v>0</v>
      </c>
    </row>
    <row r="1182">
      <c r="L1182" s="98" t="s">
        <v>155600</v>
      </c>
      <c r="M1182" s="98" t="s">
        <v>155601</v>
      </c>
      <c r="N1182" s="98" t="s">
        <v>155602</v>
      </c>
      <c r="O1182" s="101">
        <v>1100</v>
      </c>
      <c r="P1182" s="101">
        <v>1100</v>
      </c>
    </row>
    <row r="1183">
      <c r="K1183" s="96" t="s">
        <v>155603</v>
      </c>
      <c r="O1183" s="85">
        <f>SUM(O1179:O1182)</f>
      </c>
      <c r="P1183" s="85">
        <f>SUM(P1179:P1182)</f>
      </c>
    </row>
    <row r="1184">
      <c r="A1184" s="98" t="s">
        <v>155604</v>
      </c>
      <c r="B1184" s="98" t="s">
        <v>155605</v>
      </c>
      <c r="C1184" s="100">
        <v>800</v>
      </c>
      <c r="D1184" s="98" t="s">
        <v>155606</v>
      </c>
      <c r="E1184" s="98" t="s">
        <v>155607</v>
      </c>
      <c r="J1184" s="101">
        <v>963</v>
      </c>
      <c r="K1184" s="98" t="s">
        <v>155608</v>
      </c>
      <c r="L1184" s="98" t="s">
        <v>155608</v>
      </c>
      <c r="O1184" s="101">
        <v>0</v>
      </c>
      <c r="P1184" s="101">
        <v>0</v>
      </c>
    </row>
    <row r="1185">
      <c r="K1185" s="96" t="s">
        <v>155609</v>
      </c>
      <c r="O1185" s="85">
        <f>SUM(O1184:O1184)</f>
      </c>
      <c r="P1185" s="85">
        <f>SUM(P1184:P1184)</f>
      </c>
    </row>
    <row r="1186">
      <c r="A1186" s="98" t="s">
        <v>155610</v>
      </c>
      <c r="B1186" s="98" t="s">
        <v>155611</v>
      </c>
      <c r="C1186" s="100">
        <v>565</v>
      </c>
      <c r="D1186" s="98" t="s">
        <v>155612</v>
      </c>
      <c r="E1186" s="98" t="s">
        <v>155613</v>
      </c>
      <c r="F1186" s="104">
        <v>44723</v>
      </c>
      <c r="G1186" s="104">
        <v>45566</v>
      </c>
      <c r="H1186" s="104">
        <v>45930</v>
      </c>
      <c r="J1186" s="101">
        <v>1055</v>
      </c>
      <c r="K1186" s="98" t="s">
        <v>155614</v>
      </c>
      <c r="L1186" s="98" t="s">
        <v>155615</v>
      </c>
      <c r="M1186" s="98" t="s">
        <v>155616</v>
      </c>
      <c r="N1186" s="98" t="s">
        <v>155617</v>
      </c>
      <c r="O1186" s="101">
        <v>50</v>
      </c>
      <c r="P1186" s="101">
        <v>75</v>
      </c>
      <c r="Q1186" s="101">
        <v>0</v>
      </c>
      <c r="R1186" s="101">
        <v>600</v>
      </c>
    </row>
    <row r="1187">
      <c r="L1187" s="98" t="s">
        <v>155618</v>
      </c>
      <c r="M1187" s="98" t="s">
        <v>155619</v>
      </c>
      <c r="N1187" s="98" t="s">
        <v>155620</v>
      </c>
      <c r="O1187" s="101">
        <v>25</v>
      </c>
      <c r="P1187" s="101">
        <v>0</v>
      </c>
    </row>
    <row r="1188">
      <c r="L1188" s="98" t="s">
        <v>155621</v>
      </c>
      <c r="M1188" s="98" t="s">
        <v>155622</v>
      </c>
      <c r="N1188" s="98" t="s">
        <v>155623</v>
      </c>
      <c r="O1188" s="101">
        <v>1060</v>
      </c>
      <c r="P1188" s="101">
        <v>1060</v>
      </c>
    </row>
    <row r="1189">
      <c r="L1189" s="98" t="s">
        <v>155624</v>
      </c>
      <c r="M1189" s="98" t="s">
        <v>155625</v>
      </c>
      <c r="N1189" s="98" t="s">
        <v>155626</v>
      </c>
      <c r="O1189" s="101">
        <v>-34</v>
      </c>
      <c r="P1189" s="101">
        <v>-34</v>
      </c>
    </row>
    <row r="1190">
      <c r="L1190" s="98" t="s">
        <v>155627</v>
      </c>
      <c r="M1190" s="98" t="s">
        <v>155628</v>
      </c>
      <c r="N1190" s="98" t="s">
        <v>155629</v>
      </c>
      <c r="O1190" s="101">
        <v>10</v>
      </c>
      <c r="P1190" s="101">
        <v>10</v>
      </c>
    </row>
    <row r="1191">
      <c r="K1191" s="96" t="s">
        <v>155630</v>
      </c>
      <c r="O1191" s="85">
        <f>SUM(O1186:O1190)</f>
      </c>
      <c r="P1191" s="85">
        <f>SUM(P1186:P1190)</f>
      </c>
    </row>
    <row r="1192">
      <c r="A1192" s="98" t="s">
        <v>155631</v>
      </c>
      <c r="B1192" s="98" t="s">
        <v>155632</v>
      </c>
      <c r="C1192" s="100">
        <v>565</v>
      </c>
      <c r="D1192" s="98" t="s">
        <v>155633</v>
      </c>
      <c r="E1192" s="98" t="s">
        <v>155634</v>
      </c>
      <c r="F1192" s="104">
        <v>45156</v>
      </c>
      <c r="G1192" s="104">
        <v>45627</v>
      </c>
      <c r="H1192" s="104">
        <v>45991</v>
      </c>
      <c r="J1192" s="101">
        <v>1125</v>
      </c>
      <c r="K1192" s="98" t="s">
        <v>155635</v>
      </c>
      <c r="L1192" s="98" t="s">
        <v>155636</v>
      </c>
      <c r="M1192" s="98" t="s">
        <v>155637</v>
      </c>
      <c r="N1192" s="98" t="s">
        <v>155638</v>
      </c>
      <c r="O1192" s="101">
        <v>50</v>
      </c>
      <c r="P1192" s="101">
        <v>50</v>
      </c>
      <c r="Q1192" s="101">
        <v>0</v>
      </c>
      <c r="R1192" s="101">
        <v>450</v>
      </c>
    </row>
    <row r="1193">
      <c r="L1193" s="98" t="s">
        <v>155639</v>
      </c>
      <c r="M1193" s="98" t="s">
        <v>155640</v>
      </c>
      <c r="N1193" s="98" t="s">
        <v>155641</v>
      </c>
      <c r="O1193" s="101">
        <v>1131</v>
      </c>
      <c r="P1193" s="101">
        <v>1131</v>
      </c>
    </row>
    <row r="1194">
      <c r="K1194" s="96" t="s">
        <v>155642</v>
      </c>
      <c r="O1194" s="85">
        <f>SUM(O1192:O1193)</f>
      </c>
      <c r="P1194" s="85">
        <f>SUM(P1192:P1193)</f>
      </c>
    </row>
    <row r="1195">
      <c r="A1195" s="98" t="s">
        <v>155643</v>
      </c>
      <c r="B1195" s="98" t="s">
        <v>155644</v>
      </c>
      <c r="C1195" s="100">
        <v>800</v>
      </c>
      <c r="D1195" s="98" t="s">
        <v>155645</v>
      </c>
      <c r="E1195" s="98" t="s">
        <v>155646</v>
      </c>
      <c r="F1195" s="104">
        <v>45688</v>
      </c>
      <c r="G1195" s="104">
        <v>45688</v>
      </c>
      <c r="H1195" s="104">
        <v>46142</v>
      </c>
      <c r="J1195" s="101">
        <v>1035</v>
      </c>
      <c r="K1195" s="98" t="s">
        <v>155647</v>
      </c>
      <c r="L1195" s="98" t="s">
        <v>155648</v>
      </c>
      <c r="M1195" s="98" t="s">
        <v>155649</v>
      </c>
      <c r="N1195" s="98" t="s">
        <v>155650</v>
      </c>
      <c r="O1195" s="101">
        <v>40</v>
      </c>
      <c r="P1195" s="101">
        <v>60</v>
      </c>
      <c r="Q1195" s="101">
        <v>0</v>
      </c>
      <c r="R1195" s="101">
        <v>250</v>
      </c>
    </row>
    <row r="1196">
      <c r="L1196" s="98" t="s">
        <v>155651</v>
      </c>
      <c r="M1196" s="98" t="s">
        <v>155652</v>
      </c>
      <c r="N1196" s="98" t="s">
        <v>155653</v>
      </c>
      <c r="O1196" s="101">
        <v>50</v>
      </c>
      <c r="P1196" s="101">
        <v>40</v>
      </c>
    </row>
    <row r="1197">
      <c r="L1197" s="98" t="s">
        <v>155654</v>
      </c>
      <c r="M1197" s="98" t="s">
        <v>155655</v>
      </c>
      <c r="N1197" s="98" t="s">
        <v>155656</v>
      </c>
      <c r="O1197" s="101">
        <v>10</v>
      </c>
      <c r="P1197" s="101">
        <v>0</v>
      </c>
    </row>
    <row r="1198">
      <c r="L1198" s="98" t="s">
        <v>155657</v>
      </c>
      <c r="M1198" s="98" t="s">
        <v>155658</v>
      </c>
      <c r="N1198" s="98" t="s">
        <v>155659</v>
      </c>
      <c r="O1198" s="101">
        <v>932</v>
      </c>
      <c r="P1198" s="101">
        <v>932</v>
      </c>
    </row>
    <row r="1199">
      <c r="K1199" s="96" t="s">
        <v>155660</v>
      </c>
      <c r="O1199" s="85">
        <f>SUM(O1195:O1198)</f>
      </c>
      <c r="P1199" s="85">
        <f>SUM(P1195:P1198)</f>
      </c>
    </row>
    <row r="1200">
      <c r="A1200" s="98" t="s">
        <v>155661</v>
      </c>
      <c r="B1200" s="98" t="s">
        <v>155662</v>
      </c>
      <c r="C1200" s="100">
        <v>700</v>
      </c>
      <c r="D1200" s="98" t="s">
        <v>155663</v>
      </c>
      <c r="E1200" s="98" t="s">
        <v>155664</v>
      </c>
      <c r="F1200" s="104">
        <v>45668</v>
      </c>
      <c r="G1200" s="104">
        <v>45668</v>
      </c>
      <c r="H1200" s="104">
        <v>46122</v>
      </c>
      <c r="J1200" s="101">
        <v>945</v>
      </c>
      <c r="K1200" s="98" t="s">
        <v>155665</v>
      </c>
      <c r="L1200" s="98" t="s">
        <v>155666</v>
      </c>
      <c r="M1200" s="98" t="s">
        <v>155667</v>
      </c>
      <c r="N1200" s="98" t="s">
        <v>155668</v>
      </c>
      <c r="O1200" s="101">
        <v>40</v>
      </c>
      <c r="P1200" s="101">
        <v>50</v>
      </c>
      <c r="Q1200" s="101">
        <v>0</v>
      </c>
      <c r="R1200" s="101">
        <v>1179</v>
      </c>
    </row>
    <row r="1201">
      <c r="L1201" s="98" t="s">
        <v>155669</v>
      </c>
      <c r="M1201" s="98" t="s">
        <v>155670</v>
      </c>
      <c r="N1201" s="98" t="s">
        <v>155671</v>
      </c>
      <c r="O1201" s="101">
        <v>10</v>
      </c>
      <c r="P1201" s="101">
        <v>50</v>
      </c>
    </row>
    <row r="1202">
      <c r="L1202" s="98" t="s">
        <v>155672</v>
      </c>
      <c r="M1202" s="98" t="s">
        <v>155673</v>
      </c>
      <c r="N1202" s="98" t="s">
        <v>155674</v>
      </c>
      <c r="O1202" s="101">
        <v>50</v>
      </c>
      <c r="P1202" s="101">
        <v>0</v>
      </c>
    </row>
    <row r="1203">
      <c r="L1203" s="98" t="s">
        <v>155675</v>
      </c>
      <c r="M1203" s="98" t="s">
        <v>155676</v>
      </c>
      <c r="N1203" s="98" t="s">
        <v>155677</v>
      </c>
      <c r="O1203" s="101">
        <v>829</v>
      </c>
      <c r="P1203" s="101">
        <v>829</v>
      </c>
    </row>
    <row r="1204">
      <c r="K1204" s="96" t="s">
        <v>155678</v>
      </c>
      <c r="O1204" s="85">
        <f>SUM(O1200:O1203)</f>
      </c>
      <c r="P1204" s="85">
        <f>SUM(P1200:P1203)</f>
      </c>
    </row>
    <row r="1205">
      <c r="A1205" s="98" t="s">
        <v>155679</v>
      </c>
      <c r="B1205" s="98" t="s">
        <v>155680</v>
      </c>
      <c r="C1205" s="100">
        <v>565</v>
      </c>
      <c r="D1205" s="98" t="s">
        <v>155681</v>
      </c>
      <c r="E1205" s="98" t="s">
        <v>155682</v>
      </c>
      <c r="F1205" s="104">
        <v>45063</v>
      </c>
      <c r="G1205" s="104">
        <v>45536</v>
      </c>
      <c r="H1205" s="104">
        <v>45900</v>
      </c>
      <c r="J1205" s="101">
        <v>1227</v>
      </c>
      <c r="K1205" s="98" t="s">
        <v>155683</v>
      </c>
      <c r="L1205" s="98" t="s">
        <v>155684</v>
      </c>
      <c r="M1205" s="98" t="s">
        <v>155685</v>
      </c>
      <c r="N1205" s="98" t="s">
        <v>155686</v>
      </c>
      <c r="O1205" s="101">
        <v>50</v>
      </c>
      <c r="P1205" s="101">
        <v>50</v>
      </c>
      <c r="Q1205" s="101">
        <v>0</v>
      </c>
      <c r="R1205" s="101">
        <v>1195</v>
      </c>
    </row>
    <row r="1206">
      <c r="L1206" s="98" t="s">
        <v>155687</v>
      </c>
      <c r="M1206" s="98" t="s">
        <v>155688</v>
      </c>
      <c r="N1206" s="98" t="s">
        <v>155689</v>
      </c>
      <c r="O1206" s="101">
        <v>1145</v>
      </c>
      <c r="P1206" s="101">
        <v>1145</v>
      </c>
    </row>
    <row r="1207">
      <c r="K1207" s="96" t="s">
        <v>155690</v>
      </c>
      <c r="O1207" s="85">
        <f>SUM(O1205:O1206)</f>
      </c>
      <c r="P1207" s="85">
        <f>SUM(P1205:P1206)</f>
      </c>
    </row>
    <row r="1208">
      <c r="A1208" s="98" t="s">
        <v>155691</v>
      </c>
      <c r="B1208" s="98" t="s">
        <v>155692</v>
      </c>
      <c r="C1208" s="100">
        <v>665</v>
      </c>
      <c r="D1208" s="98" t="s">
        <v>155693</v>
      </c>
      <c r="E1208" s="98" t="s">
        <v>155694</v>
      </c>
      <c r="F1208" s="104">
        <v>45409</v>
      </c>
      <c r="G1208" s="104">
        <v>45409</v>
      </c>
      <c r="H1208" s="104">
        <v>45869</v>
      </c>
      <c r="J1208" s="101">
        <v>1085</v>
      </c>
      <c r="K1208" s="98" t="s">
        <v>155695</v>
      </c>
      <c r="L1208" s="98" t="s">
        <v>155696</v>
      </c>
      <c r="M1208" s="98" t="s">
        <v>155697</v>
      </c>
      <c r="N1208" s="98" t="s">
        <v>155698</v>
      </c>
      <c r="O1208" s="101">
        <v>50</v>
      </c>
      <c r="P1208" s="101">
        <v>50</v>
      </c>
      <c r="Q1208" s="101">
        <v>0</v>
      </c>
      <c r="R1208" s="101">
        <v>1055</v>
      </c>
    </row>
    <row r="1209">
      <c r="L1209" s="98" t="s">
        <v>155699</v>
      </c>
      <c r="M1209" s="98" t="s">
        <v>155700</v>
      </c>
      <c r="N1209" s="98" t="s">
        <v>155701</v>
      </c>
      <c r="O1209" s="101">
        <v>5</v>
      </c>
      <c r="P1209" s="101">
        <v>5</v>
      </c>
    </row>
    <row r="1210">
      <c r="L1210" s="98" t="s">
        <v>155702</v>
      </c>
      <c r="M1210" s="98" t="s">
        <v>155703</v>
      </c>
      <c r="N1210" s="98" t="s">
        <v>155704</v>
      </c>
      <c r="O1210" s="101">
        <v>1000</v>
      </c>
      <c r="P1210" s="101">
        <v>1000</v>
      </c>
    </row>
    <row r="1211">
      <c r="L1211" s="98" t="s">
        <v>155705</v>
      </c>
      <c r="M1211" s="98" t="s">
        <v>155706</v>
      </c>
      <c r="N1211" s="98" t="s">
        <v>155707</v>
      </c>
      <c r="O1211" s="101">
        <v>-32</v>
      </c>
      <c r="P1211" s="101">
        <v>-32</v>
      </c>
    </row>
    <row r="1212">
      <c r="K1212" s="96" t="s">
        <v>155708</v>
      </c>
      <c r="O1212" s="85">
        <f>SUM(O1208:O1211)</f>
      </c>
      <c r="P1212" s="85">
        <f>SUM(P1208:P1211)</f>
      </c>
    </row>
    <row r="1213">
      <c r="A1213" s="98" t="s">
        <v>155709</v>
      </c>
      <c r="B1213" s="98" t="s">
        <v>155710</v>
      </c>
      <c r="C1213" s="100">
        <v>700</v>
      </c>
      <c r="D1213" s="98" t="s">
        <v>155711</v>
      </c>
      <c r="E1213" s="98" t="s">
        <v>155712</v>
      </c>
      <c r="F1213" s="104">
        <v>45591</v>
      </c>
      <c r="G1213" s="104">
        <v>45591</v>
      </c>
      <c r="H1213" s="104">
        <v>46053</v>
      </c>
      <c r="J1213" s="101">
        <v>1029</v>
      </c>
      <c r="K1213" s="98" t="s">
        <v>155713</v>
      </c>
      <c r="L1213" s="98" t="s">
        <v>155714</v>
      </c>
      <c r="M1213" s="98" t="s">
        <v>155715</v>
      </c>
      <c r="N1213" s="98" t="s">
        <v>155716</v>
      </c>
      <c r="O1213" s="101">
        <v>50</v>
      </c>
      <c r="P1213" s="101">
        <v>5</v>
      </c>
      <c r="Q1213" s="101">
        <v>0</v>
      </c>
      <c r="R1213" s="101">
        <v>700</v>
      </c>
    </row>
    <row r="1214">
      <c r="L1214" s="98" t="s">
        <v>155717</v>
      </c>
      <c r="M1214" s="98" t="s">
        <v>155718</v>
      </c>
      <c r="N1214" s="98" t="s">
        <v>155719</v>
      </c>
      <c r="O1214" s="101">
        <v>40</v>
      </c>
      <c r="P1214" s="101">
        <v>50</v>
      </c>
    </row>
    <row r="1215">
      <c r="L1215" s="98" t="s">
        <v>155720</v>
      </c>
      <c r="M1215" s="98" t="s">
        <v>155721</v>
      </c>
      <c r="N1215" s="98" t="s">
        <v>155722</v>
      </c>
      <c r="O1215" s="101">
        <v>5</v>
      </c>
      <c r="P1215" s="101">
        <v>10</v>
      </c>
    </row>
    <row r="1216">
      <c r="L1216" s="98" t="s">
        <v>155723</v>
      </c>
      <c r="M1216" s="98" t="s">
        <v>155724</v>
      </c>
      <c r="N1216" s="98" t="s">
        <v>155725</v>
      </c>
      <c r="O1216" s="101">
        <v>10</v>
      </c>
      <c r="P1216" s="101">
        <v>40</v>
      </c>
    </row>
    <row r="1217">
      <c r="L1217" s="98" t="s">
        <v>155726</v>
      </c>
      <c r="M1217" s="98" t="s">
        <v>155727</v>
      </c>
      <c r="N1217" s="98" t="s">
        <v>155728</v>
      </c>
      <c r="O1217" s="101">
        <v>912</v>
      </c>
      <c r="P1217" s="101">
        <v>912</v>
      </c>
    </row>
    <row r="1218">
      <c r="K1218" s="96" t="s">
        <v>155729</v>
      </c>
      <c r="O1218" s="85">
        <f>SUM(O1213:O1217)</f>
      </c>
      <c r="P1218" s="85">
        <f>SUM(P1213:P1217)</f>
      </c>
    </row>
    <row r="1219">
      <c r="A1219" s="98" t="s">
        <v>155730</v>
      </c>
      <c r="B1219" s="98" t="s">
        <v>155731</v>
      </c>
      <c r="C1219" s="100">
        <v>800</v>
      </c>
      <c r="D1219" s="98" t="s">
        <v>155732</v>
      </c>
      <c r="E1219" s="98" t="s">
        <v>155733</v>
      </c>
      <c r="F1219" s="104">
        <v>45129</v>
      </c>
      <c r="G1219" s="104">
        <v>45597</v>
      </c>
      <c r="H1219" s="104">
        <v>45961</v>
      </c>
      <c r="J1219" s="101">
        <v>1285</v>
      </c>
      <c r="K1219" s="98" t="s">
        <v>155734</v>
      </c>
      <c r="L1219" s="98" t="s">
        <v>155735</v>
      </c>
      <c r="M1219" s="98" t="s">
        <v>155736</v>
      </c>
      <c r="N1219" s="98" t="s">
        <v>155737</v>
      </c>
      <c r="O1219" s="101">
        <v>50</v>
      </c>
      <c r="P1219" s="101">
        <v>0</v>
      </c>
      <c r="Q1219" s="101">
        <v>0</v>
      </c>
      <c r="R1219" s="101">
        <v>250</v>
      </c>
    </row>
    <row r="1220">
      <c r="L1220" s="98" t="s">
        <v>155738</v>
      </c>
      <c r="M1220" s="98" t="s">
        <v>155739</v>
      </c>
      <c r="N1220" s="98" t="s">
        <v>155740</v>
      </c>
      <c r="O1220" s="101">
        <v>10</v>
      </c>
      <c r="P1220" s="101">
        <v>10</v>
      </c>
    </row>
    <row r="1221">
      <c r="L1221" s="98" t="s">
        <v>155741</v>
      </c>
      <c r="M1221" s="98" t="s">
        <v>155742</v>
      </c>
      <c r="N1221" s="98" t="s">
        <v>155743</v>
      </c>
      <c r="O1221" s="101">
        <v>5</v>
      </c>
      <c r="P1221" s="101">
        <v>55</v>
      </c>
    </row>
    <row r="1222">
      <c r="L1222" s="98" t="s">
        <v>155744</v>
      </c>
      <c r="M1222" s="98" t="s">
        <v>155745</v>
      </c>
      <c r="N1222" s="98" t="s">
        <v>155746</v>
      </c>
      <c r="O1222" s="101">
        <v>1217</v>
      </c>
      <c r="P1222" s="101">
        <v>1217</v>
      </c>
    </row>
    <row r="1223">
      <c r="L1223" s="98" t="s">
        <v>155747</v>
      </c>
      <c r="M1223" s="98" t="s">
        <v>155748</v>
      </c>
      <c r="N1223" s="98" t="s">
        <v>155749</v>
      </c>
      <c r="O1223" s="101">
        <v>-38</v>
      </c>
      <c r="P1223" s="101">
        <v>-38</v>
      </c>
    </row>
    <row r="1224">
      <c r="K1224" s="96" t="s">
        <v>155750</v>
      </c>
      <c r="O1224" s="85">
        <f>SUM(O1219:O1223)</f>
      </c>
      <c r="P1224" s="85">
        <f>SUM(P1219:P1223)</f>
      </c>
    </row>
    <row r="1225">
      <c r="A1225" s="98" t="s">
        <v>155751</v>
      </c>
      <c r="B1225" s="98" t="s">
        <v>155752</v>
      </c>
      <c r="C1225" s="100">
        <v>565</v>
      </c>
      <c r="D1225" s="98" t="s">
        <v>155753</v>
      </c>
      <c r="E1225" s="98" t="s">
        <v>155754</v>
      </c>
      <c r="F1225" s="104">
        <v>44611</v>
      </c>
      <c r="G1225" s="104">
        <v>45717</v>
      </c>
      <c r="H1225" s="104">
        <v>46081</v>
      </c>
      <c r="J1225" s="101">
        <v>975</v>
      </c>
      <c r="K1225" s="98" t="s">
        <v>155755</v>
      </c>
      <c r="L1225" s="98" t="s">
        <v>155756</v>
      </c>
      <c r="M1225" s="98" t="s">
        <v>155757</v>
      </c>
      <c r="N1225" s="98" t="s">
        <v>155758</v>
      </c>
      <c r="O1225" s="101">
        <v>5</v>
      </c>
      <c r="P1225" s="101">
        <v>5</v>
      </c>
      <c r="Q1225" s="101">
        <v>0</v>
      </c>
      <c r="R1225" s="101">
        <v>1225</v>
      </c>
    </row>
    <row r="1226">
      <c r="L1226" s="98" t="s">
        <v>155759</v>
      </c>
      <c r="M1226" s="98" t="s">
        <v>155760</v>
      </c>
      <c r="N1226" s="98" t="s">
        <v>155761</v>
      </c>
      <c r="O1226" s="101">
        <v>1130</v>
      </c>
      <c r="P1226" s="101">
        <v>1130</v>
      </c>
    </row>
    <row r="1227">
      <c r="K1227" s="96" t="s">
        <v>155762</v>
      </c>
      <c r="O1227" s="85">
        <f>SUM(O1225:O1226)</f>
      </c>
      <c r="P1227" s="85">
        <f>SUM(P1225:P1226)</f>
      </c>
    </row>
    <row r="1228">
      <c r="A1228" s="98" t="s">
        <v>155763</v>
      </c>
      <c r="B1228" s="98" t="s">
        <v>155764</v>
      </c>
      <c r="C1228" s="100">
        <v>565</v>
      </c>
      <c r="D1228" s="98" t="s">
        <v>155765</v>
      </c>
      <c r="E1228" s="98" t="s">
        <v>155766</v>
      </c>
      <c r="F1228" s="104">
        <v>44748</v>
      </c>
      <c r="G1228" s="104">
        <v>45474</v>
      </c>
      <c r="H1228" s="104">
        <v>45838</v>
      </c>
      <c r="J1228" s="101">
        <v>1165</v>
      </c>
      <c r="K1228" s="98" t="s">
        <v>155767</v>
      </c>
      <c r="L1228" s="98" t="s">
        <v>155768</v>
      </c>
      <c r="M1228" s="98" t="s">
        <v>155769</v>
      </c>
      <c r="N1228" s="98" t="s">
        <v>155770</v>
      </c>
      <c r="O1228" s="101">
        <v>10</v>
      </c>
      <c r="P1228" s="101">
        <v>60</v>
      </c>
      <c r="Q1228" s="101">
        <v>0</v>
      </c>
      <c r="R1228" s="101">
        <v>1165</v>
      </c>
    </row>
    <row r="1229">
      <c r="L1229" s="98" t="s">
        <v>155771</v>
      </c>
      <c r="M1229" s="98" t="s">
        <v>155772</v>
      </c>
      <c r="N1229" s="98" t="s">
        <v>155773</v>
      </c>
      <c r="O1229" s="101">
        <v>25</v>
      </c>
      <c r="P1229" s="101">
        <v>0</v>
      </c>
    </row>
    <row r="1230">
      <c r="L1230" s="98" t="s">
        <v>155774</v>
      </c>
      <c r="M1230" s="98" t="s">
        <v>155775</v>
      </c>
      <c r="N1230" s="98" t="s">
        <v>155776</v>
      </c>
      <c r="O1230" s="101">
        <v>50</v>
      </c>
      <c r="P1230" s="101">
        <v>25</v>
      </c>
    </row>
    <row r="1231">
      <c r="L1231" s="98" t="s">
        <v>155777</v>
      </c>
      <c r="M1231" s="98" t="s">
        <v>155778</v>
      </c>
      <c r="N1231" s="98" t="s">
        <v>155779</v>
      </c>
      <c r="O1231" s="101">
        <v>1100</v>
      </c>
      <c r="P1231" s="101">
        <v>1100</v>
      </c>
    </row>
    <row r="1232">
      <c r="L1232" s="98" t="s">
        <v>155780</v>
      </c>
      <c r="M1232" s="98" t="s">
        <v>155781</v>
      </c>
      <c r="N1232" s="98" t="s">
        <v>155782</v>
      </c>
      <c r="O1232" s="101">
        <v>25</v>
      </c>
      <c r="P1232" s="101">
        <v>0</v>
      </c>
    </row>
    <row r="1233">
      <c r="K1233" s="96" t="s">
        <v>155783</v>
      </c>
      <c r="O1233" s="85">
        <f>SUM(O1228:O1232)</f>
      </c>
      <c r="P1233" s="85">
        <f>SUM(P1228:P1232)</f>
      </c>
    </row>
    <row r="1234">
      <c r="A1234" s="98" t="s">
        <v>155784</v>
      </c>
      <c r="B1234" s="98" t="s">
        <v>155785</v>
      </c>
      <c r="C1234" s="100">
        <v>800</v>
      </c>
      <c r="D1234" s="98" t="s">
        <v>155786</v>
      </c>
      <c r="E1234" s="98" t="s">
        <v>155787</v>
      </c>
      <c r="F1234" s="104">
        <v>45703</v>
      </c>
      <c r="G1234" s="104">
        <v>45703</v>
      </c>
      <c r="H1234" s="104">
        <v>46156</v>
      </c>
      <c r="J1234" s="101">
        <v>992</v>
      </c>
      <c r="K1234" s="98" t="s">
        <v>155788</v>
      </c>
      <c r="L1234" s="98" t="s">
        <v>155789</v>
      </c>
      <c r="M1234" s="98" t="s">
        <v>155790</v>
      </c>
      <c r="N1234" s="98" t="s">
        <v>155791</v>
      </c>
      <c r="O1234" s="101">
        <v>25</v>
      </c>
      <c r="P1234" s="101">
        <v>75</v>
      </c>
      <c r="Q1234" s="101">
        <v>0</v>
      </c>
      <c r="R1234" s="101">
        <v>500</v>
      </c>
    </row>
    <row r="1235">
      <c r="L1235" s="98" t="s">
        <v>155792</v>
      </c>
      <c r="M1235" s="98" t="s">
        <v>155793</v>
      </c>
      <c r="N1235" s="98" t="s">
        <v>155794</v>
      </c>
      <c r="O1235" s="101">
        <v>50</v>
      </c>
      <c r="P1235" s="101">
        <v>0</v>
      </c>
    </row>
    <row r="1236">
      <c r="L1236" s="98" t="s">
        <v>155795</v>
      </c>
      <c r="M1236" s="98" t="s">
        <v>155796</v>
      </c>
      <c r="N1236" s="98" t="s">
        <v>155797</v>
      </c>
      <c r="O1236" s="101">
        <v>960</v>
      </c>
      <c r="P1236" s="101">
        <v>960</v>
      </c>
    </row>
    <row r="1237">
      <c r="L1237" s="98" t="s">
        <v>155798</v>
      </c>
      <c r="M1237" s="98" t="s">
        <v>155799</v>
      </c>
      <c r="N1237" s="98" t="s">
        <v>155800</v>
      </c>
      <c r="O1237" s="101">
        <v>10</v>
      </c>
      <c r="P1237" s="101">
        <v>10</v>
      </c>
    </row>
    <row r="1238">
      <c r="K1238" s="96" t="s">
        <v>155801</v>
      </c>
      <c r="O1238" s="85">
        <f>SUM(O1234:O1237)</f>
      </c>
      <c r="P1238" s="85">
        <f>SUM(P1234:P1237)</f>
      </c>
    </row>
    <row r="1239">
      <c r="A1239" s="98" t="s">
        <v>155802</v>
      </c>
      <c r="B1239" s="98" t="s">
        <v>155803</v>
      </c>
      <c r="C1239" s="100">
        <v>700</v>
      </c>
      <c r="D1239" s="98" t="s">
        <v>155804</v>
      </c>
      <c r="E1239" s="98" t="s">
        <v>155805</v>
      </c>
      <c r="F1239" s="104">
        <v>45533</v>
      </c>
      <c r="G1239" s="104">
        <v>45533</v>
      </c>
      <c r="H1239" s="104">
        <v>45900</v>
      </c>
      <c r="J1239" s="101">
        <v>1071</v>
      </c>
      <c r="K1239" s="98" t="s">
        <v>155806</v>
      </c>
      <c r="L1239" s="98" t="s">
        <v>155807</v>
      </c>
      <c r="M1239" s="98" t="s">
        <v>155808</v>
      </c>
      <c r="N1239" s="98" t="s">
        <v>155809</v>
      </c>
      <c r="O1239" s="101">
        <v>25</v>
      </c>
      <c r="P1239" s="101">
        <v>0</v>
      </c>
      <c r="Q1239" s="101">
        <v>0</v>
      </c>
      <c r="R1239" s="101">
        <v>250</v>
      </c>
    </row>
    <row r="1240">
      <c r="L1240" s="98" t="s">
        <v>155810</v>
      </c>
      <c r="M1240" s="98" t="s">
        <v>155811</v>
      </c>
      <c r="N1240" s="98" t="s">
        <v>155812</v>
      </c>
      <c r="O1240" s="101">
        <v>10</v>
      </c>
      <c r="P1240" s="101">
        <v>25</v>
      </c>
    </row>
    <row r="1241">
      <c r="L1241" s="98" t="s">
        <v>155813</v>
      </c>
      <c r="M1241" s="98" t="s">
        <v>155814</v>
      </c>
      <c r="N1241" s="98" t="s">
        <v>155815</v>
      </c>
      <c r="O1241" s="101">
        <v>50</v>
      </c>
      <c r="P1241" s="101">
        <v>10</v>
      </c>
    </row>
    <row r="1242">
      <c r="L1242" s="98" t="s">
        <v>155816</v>
      </c>
      <c r="M1242" s="98" t="s">
        <v>155817</v>
      </c>
      <c r="N1242" s="98" t="s">
        <v>155818</v>
      </c>
      <c r="O1242" s="101">
        <v>40</v>
      </c>
      <c r="P1242" s="101">
        <v>90</v>
      </c>
    </row>
    <row r="1243">
      <c r="L1243" s="98" t="s">
        <v>155819</v>
      </c>
      <c r="M1243" s="98" t="s">
        <v>155820</v>
      </c>
      <c r="N1243" s="98" t="s">
        <v>155821</v>
      </c>
      <c r="O1243" s="101">
        <v>946</v>
      </c>
      <c r="P1243" s="101">
        <v>946</v>
      </c>
    </row>
    <row r="1244">
      <c r="L1244" s="98" t="s">
        <v>155822</v>
      </c>
      <c r="M1244" s="98" t="s">
        <v>155823</v>
      </c>
      <c r="N1244" s="98" t="s">
        <v>155824</v>
      </c>
      <c r="O1244" s="101">
        <v>-32</v>
      </c>
      <c r="P1244" s="101">
        <v>-32</v>
      </c>
    </row>
    <row r="1245">
      <c r="K1245" s="96" t="s">
        <v>155825</v>
      </c>
      <c r="O1245" s="85">
        <f>SUM(O1239:O1244)</f>
      </c>
      <c r="P1245" s="85">
        <f>SUM(P1239:P1244)</f>
      </c>
    </row>
    <row r="1246">
      <c r="A1246" s="98" t="s">
        <v>155826</v>
      </c>
      <c r="B1246" s="98" t="s">
        <v>155827</v>
      </c>
      <c r="C1246" s="100">
        <v>565</v>
      </c>
      <c r="D1246" s="98" t="s">
        <v>155828</v>
      </c>
      <c r="E1246" s="98" t="s">
        <v>155829</v>
      </c>
      <c r="F1246" s="104">
        <v>45384</v>
      </c>
      <c r="G1246" s="104">
        <v>45384</v>
      </c>
      <c r="H1246" s="104">
        <v>45838</v>
      </c>
      <c r="J1246" s="101">
        <v>1015</v>
      </c>
      <c r="K1246" s="98" t="s">
        <v>155830</v>
      </c>
      <c r="L1246" s="98" t="s">
        <v>155831</v>
      </c>
      <c r="M1246" s="98" t="s">
        <v>155832</v>
      </c>
      <c r="N1246" s="98" t="s">
        <v>155833</v>
      </c>
      <c r="O1246" s="101">
        <v>25</v>
      </c>
      <c r="P1246" s="101">
        <v>25</v>
      </c>
      <c r="Q1246" s="101">
        <v>0</v>
      </c>
      <c r="R1246" s="101">
        <v>250</v>
      </c>
    </row>
    <row r="1247">
      <c r="L1247" s="98" t="s">
        <v>155834</v>
      </c>
      <c r="M1247" s="98" t="s">
        <v>155835</v>
      </c>
      <c r="N1247" s="98" t="s">
        <v>155836</v>
      </c>
      <c r="O1247" s="101">
        <v>50</v>
      </c>
      <c r="P1247" s="101">
        <v>50</v>
      </c>
    </row>
    <row r="1248">
      <c r="L1248" s="98" t="s">
        <v>155837</v>
      </c>
      <c r="M1248" s="98" t="s">
        <v>155838</v>
      </c>
      <c r="N1248" s="98" t="s">
        <v>155839</v>
      </c>
      <c r="O1248" s="101">
        <v>930</v>
      </c>
      <c r="P1248" s="101">
        <v>930</v>
      </c>
    </row>
    <row r="1249">
      <c r="K1249" s="96" t="s">
        <v>155840</v>
      </c>
      <c r="O1249" s="85">
        <f>SUM(O1246:O1248)</f>
      </c>
      <c r="P1249" s="85">
        <f>SUM(P1246:P1248)</f>
      </c>
    </row>
    <row r="1250">
      <c r="A1250" s="98" t="s">
        <v>155841</v>
      </c>
      <c r="B1250" s="98" t="s">
        <v>155842</v>
      </c>
      <c r="C1250" s="100">
        <v>565</v>
      </c>
      <c r="D1250" s="98" t="s">
        <v>155843</v>
      </c>
      <c r="E1250" s="98" t="s">
        <v>155844</v>
      </c>
      <c r="F1250" s="104">
        <v>45724</v>
      </c>
      <c r="G1250" s="104">
        <v>45724</v>
      </c>
      <c r="H1250" s="104">
        <v>46180</v>
      </c>
      <c r="J1250" s="101">
        <v>784</v>
      </c>
      <c r="K1250" s="98" t="s">
        <v>155845</v>
      </c>
      <c r="L1250" s="98" t="s">
        <v>155846</v>
      </c>
      <c r="M1250" s="98" t="s">
        <v>155847</v>
      </c>
      <c r="N1250" s="98" t="s">
        <v>155848</v>
      </c>
      <c r="O1250" s="101">
        <v>50</v>
      </c>
      <c r="P1250" s="101">
        <v>50</v>
      </c>
      <c r="Q1250" s="101">
        <v>0</v>
      </c>
      <c r="R1250" s="101">
        <v>250</v>
      </c>
    </row>
    <row r="1251">
      <c r="L1251" s="98" t="s">
        <v>155849</v>
      </c>
      <c r="M1251" s="98" t="s">
        <v>155850</v>
      </c>
      <c r="N1251" s="98" t="s">
        <v>155851</v>
      </c>
      <c r="O1251" s="101">
        <v>740</v>
      </c>
      <c r="P1251" s="101">
        <v>740</v>
      </c>
    </row>
    <row r="1252">
      <c r="L1252" s="98" t="s">
        <v>155852</v>
      </c>
      <c r="M1252" s="98" t="s">
        <v>155853</v>
      </c>
      <c r="N1252" s="98" t="s">
        <v>155854</v>
      </c>
      <c r="O1252" s="101">
        <v>-790</v>
      </c>
      <c r="P1252" s="101">
        <v>0</v>
      </c>
    </row>
    <row r="1253">
      <c r="K1253" s="96" t="s">
        <v>155855</v>
      </c>
      <c r="O1253" s="85">
        <f>SUM(O1250:O1252)</f>
      </c>
      <c r="P1253" s="85">
        <f>SUM(P1250:P1252)</f>
      </c>
    </row>
    <row r="1254">
      <c r="A1254" s="98" t="s">
        <v>155856</v>
      </c>
      <c r="B1254" s="98" t="s">
        <v>155857</v>
      </c>
      <c r="C1254" s="100">
        <v>700</v>
      </c>
      <c r="D1254" s="98" t="s">
        <v>155858</v>
      </c>
      <c r="E1254" s="98" t="s">
        <v>155859</v>
      </c>
      <c r="F1254" s="104">
        <v>42035</v>
      </c>
      <c r="G1254" s="104">
        <v>45413</v>
      </c>
      <c r="H1254" s="104">
        <v>45808</v>
      </c>
      <c r="J1254" s="101">
        <v>955</v>
      </c>
      <c r="K1254" s="98" t="s">
        <v>155860</v>
      </c>
      <c r="L1254" s="98" t="s">
        <v>155861</v>
      </c>
      <c r="M1254" s="98" t="s">
        <v>155862</v>
      </c>
      <c r="N1254" s="98" t="s">
        <v>155863</v>
      </c>
      <c r="O1254" s="101">
        <v>1112</v>
      </c>
      <c r="P1254" s="101">
        <v>1112</v>
      </c>
      <c r="Q1254" s="101">
        <v>0</v>
      </c>
      <c r="R1254" s="101">
        <v>300</v>
      </c>
    </row>
    <row r="1255">
      <c r="L1255" s="98" t="s">
        <v>155864</v>
      </c>
      <c r="M1255" s="98" t="s">
        <v>155865</v>
      </c>
      <c r="N1255" s="98" t="s">
        <v>155866</v>
      </c>
      <c r="O1255" s="101">
        <v>-33</v>
      </c>
      <c r="P1255" s="101">
        <v>-33</v>
      </c>
    </row>
    <row r="1256">
      <c r="K1256" s="96" t="s">
        <v>155867</v>
      </c>
      <c r="O1256" s="85">
        <f>SUM(O1254:O1255)</f>
      </c>
      <c r="P1256" s="85">
        <f>SUM(P1254:P1255)</f>
      </c>
    </row>
    <row r="1257">
      <c r="A1257" s="98" t="s">
        <v>155868</v>
      </c>
      <c r="B1257" s="98" t="s">
        <v>155869</v>
      </c>
      <c r="C1257" s="100">
        <v>800</v>
      </c>
      <c r="D1257" s="98" t="s">
        <v>155870</v>
      </c>
      <c r="E1257" s="98" t="s">
        <v>155871</v>
      </c>
      <c r="F1257" s="104">
        <v>45378</v>
      </c>
      <c r="G1257" s="104">
        <v>45378</v>
      </c>
      <c r="H1257" s="104">
        <v>45808</v>
      </c>
      <c r="J1257" s="101">
        <v>1185</v>
      </c>
      <c r="K1257" s="98" t="s">
        <v>155872</v>
      </c>
      <c r="L1257" s="98" t="s">
        <v>155873</v>
      </c>
      <c r="M1257" s="98" t="s">
        <v>155874</v>
      </c>
      <c r="N1257" s="98" t="s">
        <v>155875</v>
      </c>
      <c r="O1257" s="101">
        <v>50</v>
      </c>
      <c r="P1257" s="101">
        <v>50</v>
      </c>
      <c r="Q1257" s="101">
        <v>0</v>
      </c>
      <c r="R1257" s="101">
        <v>250</v>
      </c>
    </row>
    <row r="1258">
      <c r="L1258" s="98" t="s">
        <v>155876</v>
      </c>
      <c r="M1258" s="98" t="s">
        <v>155877</v>
      </c>
      <c r="N1258" s="98" t="s">
        <v>155878</v>
      </c>
      <c r="O1258" s="101">
        <v>1125</v>
      </c>
      <c r="P1258" s="101">
        <v>1125</v>
      </c>
    </row>
    <row r="1259">
      <c r="L1259" s="98" t="s">
        <v>155879</v>
      </c>
      <c r="M1259" s="98" t="s">
        <v>155880</v>
      </c>
      <c r="N1259" s="98" t="s">
        <v>155881</v>
      </c>
      <c r="O1259" s="101">
        <v>-35</v>
      </c>
      <c r="P1259" s="101">
        <v>-35</v>
      </c>
    </row>
    <row r="1260">
      <c r="K1260" s="96" t="s">
        <v>155882</v>
      </c>
      <c r="O1260" s="85">
        <f>SUM(O1257:O1259)</f>
      </c>
      <c r="P1260" s="85">
        <f>SUM(P1257:P1259)</f>
      </c>
    </row>
    <row r="1261">
      <c r="A1261" s="98" t="s">
        <v>155883</v>
      </c>
      <c r="B1261" s="98" t="s">
        <v>155884</v>
      </c>
      <c r="C1261" s="100">
        <v>565</v>
      </c>
      <c r="D1261" s="98" t="s">
        <v>155885</v>
      </c>
      <c r="E1261" s="98" t="s">
        <v>155886</v>
      </c>
      <c r="F1261" s="104">
        <v>43631</v>
      </c>
      <c r="G1261" s="104">
        <v>45474</v>
      </c>
      <c r="H1261" s="104">
        <v>45838</v>
      </c>
      <c r="J1261" s="101">
        <v>920</v>
      </c>
      <c r="K1261" s="98" t="s">
        <v>155887</v>
      </c>
      <c r="L1261" s="98" t="s">
        <v>155888</v>
      </c>
      <c r="M1261" s="98" t="s">
        <v>155889</v>
      </c>
      <c r="N1261" s="98" t="s">
        <v>155890</v>
      </c>
      <c r="O1261" s="101">
        <v>1055</v>
      </c>
      <c r="P1261" s="101">
        <v>1055</v>
      </c>
      <c r="Q1261" s="101">
        <v>0</v>
      </c>
      <c r="R1261" s="101">
        <v>200</v>
      </c>
    </row>
    <row r="1262">
      <c r="K1262" s="96" t="s">
        <v>155891</v>
      </c>
      <c r="O1262" s="85">
        <f>SUM(O1261:O1261)</f>
      </c>
      <c r="P1262" s="85">
        <f>SUM(P1261:P1261)</f>
      </c>
    </row>
    <row r="1263">
      <c r="A1263" s="98" t="s">
        <v>155892</v>
      </c>
      <c r="B1263" s="98" t="s">
        <v>155893</v>
      </c>
      <c r="C1263" s="100">
        <v>565</v>
      </c>
      <c r="D1263" s="98" t="s">
        <v>155894</v>
      </c>
      <c r="E1263" s="98" t="s">
        <v>155895</v>
      </c>
      <c r="F1263" s="104">
        <v>43873</v>
      </c>
      <c r="G1263" s="104">
        <v>45413</v>
      </c>
      <c r="H1263" s="104">
        <v>45808</v>
      </c>
      <c r="J1263" s="101">
        <v>925</v>
      </c>
      <c r="K1263" s="98" t="s">
        <v>155896</v>
      </c>
      <c r="L1263" s="98" t="s">
        <v>155897</v>
      </c>
      <c r="M1263" s="98" t="s">
        <v>155898</v>
      </c>
      <c r="N1263" s="98" t="s">
        <v>155899</v>
      </c>
      <c r="O1263" s="101">
        <v>5</v>
      </c>
      <c r="P1263" s="101">
        <v>5</v>
      </c>
      <c r="Q1263" s="101">
        <v>0</v>
      </c>
      <c r="R1263" s="101">
        <v>905</v>
      </c>
    </row>
    <row r="1264">
      <c r="L1264" s="98" t="s">
        <v>155900</v>
      </c>
      <c r="M1264" s="98" t="s">
        <v>155901</v>
      </c>
      <c r="N1264" s="98" t="s">
        <v>155902</v>
      </c>
      <c r="O1264" s="101">
        <v>1083</v>
      </c>
      <c r="P1264" s="101">
        <v>1083</v>
      </c>
    </row>
    <row r="1265">
      <c r="K1265" s="96" t="s">
        <v>155903</v>
      </c>
      <c r="O1265" s="85">
        <f>SUM(O1263:O1264)</f>
      </c>
      <c r="P1265" s="85">
        <f>SUM(P1263:P1264)</f>
      </c>
    </row>
    <row r="1266">
      <c r="A1266" s="98" t="s">
        <v>155904</v>
      </c>
      <c r="B1266" s="98" t="s">
        <v>155905</v>
      </c>
      <c r="C1266" s="100">
        <v>800</v>
      </c>
      <c r="D1266" s="98" t="s">
        <v>155906</v>
      </c>
      <c r="E1266" s="98" t="s">
        <v>155907</v>
      </c>
      <c r="F1266" s="104">
        <v>44260</v>
      </c>
      <c r="G1266" s="104">
        <v>45413</v>
      </c>
      <c r="H1266" s="104">
        <v>45777</v>
      </c>
      <c r="J1266" s="101">
        <v>1085</v>
      </c>
      <c r="K1266" s="98" t="s">
        <v>155908</v>
      </c>
      <c r="L1266" s="98" t="s">
        <v>155909</v>
      </c>
      <c r="M1266" s="98" t="s">
        <v>155910</v>
      </c>
      <c r="N1266" s="98" t="s">
        <v>155911</v>
      </c>
      <c r="O1266" s="101">
        <v>5</v>
      </c>
      <c r="P1266" s="101">
        <v>5</v>
      </c>
      <c r="Q1266" s="101">
        <v>0</v>
      </c>
      <c r="R1266" s="101">
        <v>250</v>
      </c>
    </row>
    <row r="1267">
      <c r="L1267" s="98" t="s">
        <v>155912</v>
      </c>
      <c r="M1267" s="98" t="s">
        <v>155913</v>
      </c>
      <c r="N1267" s="98" t="s">
        <v>155914</v>
      </c>
      <c r="O1267" s="101">
        <v>50</v>
      </c>
      <c r="P1267" s="101">
        <v>10</v>
      </c>
    </row>
    <row r="1268">
      <c r="L1268" s="98" t="s">
        <v>155915</v>
      </c>
      <c r="M1268" s="98" t="s">
        <v>155916</v>
      </c>
      <c r="N1268" s="98" t="s">
        <v>155917</v>
      </c>
      <c r="O1268" s="101">
        <v>10</v>
      </c>
      <c r="P1268" s="101">
        <v>40</v>
      </c>
    </row>
    <row r="1269">
      <c r="L1269" s="98" t="s">
        <v>155918</v>
      </c>
      <c r="M1269" s="98" t="s">
        <v>155919</v>
      </c>
      <c r="N1269" s="98" t="s">
        <v>155920</v>
      </c>
      <c r="O1269" s="101">
        <v>40</v>
      </c>
      <c r="P1269" s="101">
        <v>50</v>
      </c>
    </row>
    <row r="1270">
      <c r="L1270" s="98" t="s">
        <v>155921</v>
      </c>
      <c r="M1270" s="98" t="s">
        <v>155922</v>
      </c>
      <c r="N1270" s="98" t="s">
        <v>155923</v>
      </c>
      <c r="O1270" s="101">
        <v>1281</v>
      </c>
      <c r="P1270" s="101">
        <v>1281</v>
      </c>
    </row>
    <row r="1271">
      <c r="K1271" s="96" t="s">
        <v>155924</v>
      </c>
      <c r="O1271" s="85">
        <f>SUM(O1266:O1270)</f>
      </c>
      <c r="P1271" s="85">
        <f>SUM(P1266:P1270)</f>
      </c>
    </row>
    <row r="1272">
      <c r="A1272" s="98" t="s">
        <v>155925</v>
      </c>
      <c r="B1272" s="98" t="s">
        <v>155926</v>
      </c>
      <c r="C1272" s="100">
        <v>700</v>
      </c>
      <c r="D1272" s="98" t="s">
        <v>155927</v>
      </c>
      <c r="E1272" s="98" t="s">
        <v>155928</v>
      </c>
      <c r="F1272" s="104">
        <v>45122</v>
      </c>
      <c r="G1272" s="104">
        <v>45566</v>
      </c>
      <c r="H1272" s="104">
        <v>45930</v>
      </c>
      <c r="J1272" s="101">
        <v>1195</v>
      </c>
      <c r="K1272" s="98" t="s">
        <v>155929</v>
      </c>
      <c r="L1272" s="98" t="s">
        <v>155930</v>
      </c>
      <c r="M1272" s="98" t="s">
        <v>155931</v>
      </c>
      <c r="N1272" s="98" t="s">
        <v>155932</v>
      </c>
      <c r="O1272" s="101">
        <v>10</v>
      </c>
      <c r="P1272" s="101">
        <v>0</v>
      </c>
      <c r="Q1272" s="101">
        <v>0</v>
      </c>
      <c r="R1272" s="101">
        <v>1185</v>
      </c>
    </row>
    <row r="1273">
      <c r="L1273" s="98" t="s">
        <v>155933</v>
      </c>
      <c r="M1273" s="98" t="s">
        <v>155934</v>
      </c>
      <c r="N1273" s="98" t="s">
        <v>155935</v>
      </c>
      <c r="O1273" s="101">
        <v>50</v>
      </c>
      <c r="P1273" s="101">
        <v>5</v>
      </c>
    </row>
    <row r="1274">
      <c r="L1274" s="98" t="s">
        <v>155936</v>
      </c>
      <c r="M1274" s="98" t="s">
        <v>155937</v>
      </c>
      <c r="N1274" s="98" t="s">
        <v>155938</v>
      </c>
      <c r="O1274" s="101">
        <v>5</v>
      </c>
      <c r="P1274" s="101">
        <v>60</v>
      </c>
    </row>
    <row r="1275">
      <c r="L1275" s="98" t="s">
        <v>155939</v>
      </c>
      <c r="M1275" s="98" t="s">
        <v>155940</v>
      </c>
      <c r="N1275" s="98" t="s">
        <v>155941</v>
      </c>
      <c r="O1275" s="101">
        <v>1120</v>
      </c>
      <c r="P1275" s="101">
        <v>1120</v>
      </c>
    </row>
    <row r="1276">
      <c r="K1276" s="96" t="s">
        <v>155942</v>
      </c>
      <c r="O1276" s="85">
        <f>SUM(O1272:O1275)</f>
      </c>
      <c r="P1276" s="85">
        <f>SUM(P1272:P1275)</f>
      </c>
    </row>
    <row r="1277">
      <c r="A1277" s="98" t="s">
        <v>155943</v>
      </c>
      <c r="B1277" s="98" t="s">
        <v>155944</v>
      </c>
      <c r="C1277" s="100">
        <v>665</v>
      </c>
      <c r="D1277" s="98" t="s">
        <v>155945</v>
      </c>
      <c r="E1277" s="98" t="s">
        <v>155946</v>
      </c>
      <c r="F1277" s="104">
        <v>44513</v>
      </c>
      <c r="G1277" s="104">
        <v>45444</v>
      </c>
      <c r="H1277" s="104">
        <v>45808</v>
      </c>
      <c r="J1277" s="101">
        <v>1059</v>
      </c>
      <c r="K1277" s="98" t="s">
        <v>155947</v>
      </c>
      <c r="L1277" s="98" t="s">
        <v>155948</v>
      </c>
      <c r="M1277" s="98" t="s">
        <v>155949</v>
      </c>
      <c r="N1277" s="98" t="s">
        <v>155950</v>
      </c>
      <c r="O1277" s="101">
        <v>5</v>
      </c>
      <c r="P1277" s="101">
        <v>50</v>
      </c>
      <c r="Q1277" s="101">
        <v>0</v>
      </c>
      <c r="R1277" s="101">
        <v>250</v>
      </c>
    </row>
    <row r="1278">
      <c r="L1278" s="98" t="s">
        <v>155951</v>
      </c>
      <c r="M1278" s="98" t="s">
        <v>155952</v>
      </c>
      <c r="N1278" s="98" t="s">
        <v>155953</v>
      </c>
      <c r="O1278" s="101">
        <v>50</v>
      </c>
      <c r="P1278" s="101">
        <v>5</v>
      </c>
    </row>
    <row r="1279">
      <c r="L1279" s="98" t="s">
        <v>155954</v>
      </c>
      <c r="M1279" s="98" t="s">
        <v>155955</v>
      </c>
      <c r="N1279" s="98" t="s">
        <v>155956</v>
      </c>
      <c r="O1279" s="101">
        <v>1077</v>
      </c>
      <c r="P1279" s="101">
        <v>1077</v>
      </c>
    </row>
    <row r="1280">
      <c r="L1280" s="98" t="s">
        <v>155957</v>
      </c>
      <c r="M1280" s="98" t="s">
        <v>155958</v>
      </c>
      <c r="N1280" s="98" t="s">
        <v>155959</v>
      </c>
      <c r="O1280" s="101">
        <v>-34</v>
      </c>
      <c r="P1280" s="101">
        <v>-34</v>
      </c>
    </row>
    <row r="1281">
      <c r="K1281" s="96" t="s">
        <v>155960</v>
      </c>
      <c r="O1281" s="85">
        <f>SUM(O1277:O1280)</f>
      </c>
      <c r="P1281" s="85">
        <f>SUM(P1277:P1280)</f>
      </c>
    </row>
    <row r="1282">
      <c r="A1282" s="98" t="s">
        <v>155961</v>
      </c>
      <c r="B1282" s="98" t="s">
        <v>155962</v>
      </c>
      <c r="C1282" s="100">
        <v>900</v>
      </c>
      <c r="D1282" s="98" t="s">
        <v>155963</v>
      </c>
      <c r="E1282" s="98" t="s">
        <v>155964</v>
      </c>
      <c r="F1282" s="104">
        <v>39871</v>
      </c>
      <c r="G1282" s="104">
        <v>45536</v>
      </c>
      <c r="H1282" s="104">
        <v>45838</v>
      </c>
      <c r="J1282" s="101">
        <v>1130</v>
      </c>
      <c r="K1282" s="98" t="s">
        <v>155965</v>
      </c>
      <c r="L1282" s="98" t="s">
        <v>155966</v>
      </c>
      <c r="M1282" s="98" t="s">
        <v>155967</v>
      </c>
      <c r="N1282" s="98" t="s">
        <v>155968</v>
      </c>
      <c r="O1282" s="101">
        <v>1355</v>
      </c>
      <c r="P1282" s="101">
        <v>1355</v>
      </c>
      <c r="Q1282" s="101">
        <v>0</v>
      </c>
      <c r="R1282" s="101">
        <v>99</v>
      </c>
    </row>
    <row r="1283">
      <c r="K1283" s="96" t="s">
        <v>155969</v>
      </c>
      <c r="O1283" s="85">
        <f>SUM(O1282:O1282)</f>
      </c>
      <c r="P1283" s="85">
        <f>SUM(P1282:P1282)</f>
      </c>
    </row>
    <row r="1284">
      <c r="A1284" s="98" t="s">
        <v>155970</v>
      </c>
      <c r="B1284" s="98" t="s">
        <v>155971</v>
      </c>
      <c r="C1284" s="100">
        <v>900</v>
      </c>
      <c r="D1284" s="98" t="s">
        <v>155972</v>
      </c>
      <c r="E1284" s="98" t="s">
        <v>155973</v>
      </c>
      <c r="F1284" s="104">
        <v>45030</v>
      </c>
      <c r="G1284" s="104">
        <v>45505</v>
      </c>
      <c r="H1284" s="104">
        <v>45869</v>
      </c>
      <c r="J1284" s="101">
        <v>1671</v>
      </c>
      <c r="K1284" s="98" t="s">
        <v>155974</v>
      </c>
      <c r="L1284" s="98" t="s">
        <v>155975</v>
      </c>
      <c r="M1284" s="98" t="s">
        <v>155976</v>
      </c>
      <c r="N1284" s="98" t="s">
        <v>155977</v>
      </c>
      <c r="O1284" s="101">
        <v>50</v>
      </c>
      <c r="P1284" s="101">
        <v>0</v>
      </c>
      <c r="Q1284" s="101">
        <v>0</v>
      </c>
      <c r="R1284" s="101">
        <v>250</v>
      </c>
    </row>
    <row r="1285">
      <c r="L1285" s="98" t="s">
        <v>155978</v>
      </c>
      <c r="M1285" s="98" t="s">
        <v>155979</v>
      </c>
      <c r="N1285" s="98" t="s">
        <v>155980</v>
      </c>
      <c r="O1285" s="101">
        <v>10</v>
      </c>
      <c r="P1285" s="101">
        <v>135</v>
      </c>
    </row>
    <row r="1286">
      <c r="L1286" s="98" t="s">
        <v>155981</v>
      </c>
      <c r="M1286" s="98" t="s">
        <v>155982</v>
      </c>
      <c r="N1286" s="98" t="s">
        <v>155983</v>
      </c>
      <c r="O1286" s="101">
        <v>50</v>
      </c>
      <c r="P1286" s="101">
        <v>0</v>
      </c>
    </row>
    <row r="1287">
      <c r="L1287" s="98" t="s">
        <v>155984</v>
      </c>
      <c r="M1287" s="98" t="s">
        <v>155985</v>
      </c>
      <c r="N1287" s="98" t="s">
        <v>155986</v>
      </c>
      <c r="O1287" s="101">
        <v>25</v>
      </c>
      <c r="P1287" s="101">
        <v>0</v>
      </c>
    </row>
    <row r="1288">
      <c r="L1288" s="98" t="s">
        <v>155987</v>
      </c>
      <c r="M1288" s="98" t="s">
        <v>155988</v>
      </c>
      <c r="N1288" s="98" t="s">
        <v>155989</v>
      </c>
      <c r="O1288" s="101">
        <v>1495</v>
      </c>
      <c r="P1288" s="101">
        <v>1495</v>
      </c>
    </row>
    <row r="1289">
      <c r="L1289" s="98" t="s">
        <v>155990</v>
      </c>
      <c r="M1289" s="98" t="s">
        <v>155991</v>
      </c>
      <c r="N1289" s="98" t="s">
        <v>155992</v>
      </c>
      <c r="O1289" s="101">
        <v>50</v>
      </c>
      <c r="P1289" s="101">
        <v>0</v>
      </c>
    </row>
    <row r="1290">
      <c r="L1290" s="98" t="s">
        <v>155993</v>
      </c>
      <c r="M1290" s="98" t="s">
        <v>155994</v>
      </c>
      <c r="N1290" s="98" t="s">
        <v>155995</v>
      </c>
      <c r="O1290" s="101">
        <v>163</v>
      </c>
      <c r="P1290" s="101">
        <v>0</v>
      </c>
    </row>
    <row r="1291">
      <c r="L1291" s="98" t="s">
        <v>155996</v>
      </c>
      <c r="M1291" s="98" t="s">
        <v>155997</v>
      </c>
      <c r="N1291" s="98" t="s">
        <v>155998</v>
      </c>
      <c r="O1291" s="101">
        <v>163</v>
      </c>
      <c r="P1291" s="101">
        <v>0</v>
      </c>
    </row>
    <row r="1292">
      <c r="L1292" s="98" t="s">
        <v>155999</v>
      </c>
      <c r="M1292" s="98" t="s">
        <v>156000</v>
      </c>
      <c r="N1292" s="98" t="s">
        <v>156001</v>
      </c>
      <c r="O1292" s="101">
        <v>-163</v>
      </c>
      <c r="P1292" s="101">
        <v>0</v>
      </c>
    </row>
    <row r="1293">
      <c r="K1293" s="96" t="s">
        <v>156002</v>
      </c>
      <c r="O1293" s="85">
        <f>SUM(O1284:O1292)</f>
      </c>
      <c r="P1293" s="85">
        <f>SUM(P1284:P1292)</f>
      </c>
    </row>
    <row r="1294">
      <c r="A1294" s="98" t="s">
        <v>156003</v>
      </c>
      <c r="B1294" s="98" t="s">
        <v>156004</v>
      </c>
      <c r="C1294" s="100">
        <v>700</v>
      </c>
      <c r="D1294" s="98" t="s">
        <v>156005</v>
      </c>
      <c r="E1294" s="98" t="s">
        <v>156006</v>
      </c>
      <c r="F1294" s="104">
        <v>44940</v>
      </c>
      <c r="G1294" s="104">
        <v>45413</v>
      </c>
      <c r="H1294" s="104">
        <v>45777</v>
      </c>
      <c r="J1294" s="101">
        <v>1281</v>
      </c>
      <c r="K1294" s="98" t="s">
        <v>156007</v>
      </c>
      <c r="L1294" s="98" t="s">
        <v>156008</v>
      </c>
      <c r="M1294" s="98" t="s">
        <v>156009</v>
      </c>
      <c r="N1294" s="98" t="s">
        <v>156010</v>
      </c>
      <c r="O1294" s="101">
        <v>50</v>
      </c>
      <c r="P1294" s="101">
        <v>50</v>
      </c>
      <c r="Q1294" s="101">
        <v>0</v>
      </c>
      <c r="R1294" s="101">
        <v>250</v>
      </c>
    </row>
    <row r="1295">
      <c r="L1295" s="98" t="s">
        <v>156011</v>
      </c>
      <c r="M1295" s="98" t="s">
        <v>156012</v>
      </c>
      <c r="N1295" s="98" t="s">
        <v>156013</v>
      </c>
      <c r="O1295" s="101">
        <v>25</v>
      </c>
      <c r="P1295" s="101">
        <v>25</v>
      </c>
    </row>
    <row r="1296">
      <c r="L1296" s="98" t="s">
        <v>156014</v>
      </c>
      <c r="M1296" s="98" t="s">
        <v>156015</v>
      </c>
      <c r="N1296" s="98" t="s">
        <v>156016</v>
      </c>
      <c r="O1296" s="101">
        <v>1230</v>
      </c>
      <c r="P1296" s="101">
        <v>1230</v>
      </c>
    </row>
    <row r="1297">
      <c r="L1297" s="98" t="s">
        <v>156017</v>
      </c>
      <c r="M1297" s="98" t="s">
        <v>156018</v>
      </c>
      <c r="N1297" s="98" t="s">
        <v>156019</v>
      </c>
      <c r="O1297" s="101">
        <v>-39</v>
      </c>
      <c r="P1297" s="101">
        <v>-39</v>
      </c>
    </row>
    <row r="1298">
      <c r="K1298" s="96" t="s">
        <v>156020</v>
      </c>
      <c r="O1298" s="85">
        <f>SUM(O1294:O1297)</f>
      </c>
      <c r="P1298" s="85">
        <f>SUM(P1294:P1297)</f>
      </c>
    </row>
    <row r="1299">
      <c r="A1299" s="98" t="s">
        <v>156021</v>
      </c>
      <c r="B1299" s="98" t="s">
        <v>156022</v>
      </c>
      <c r="C1299" s="100">
        <v>565</v>
      </c>
      <c r="D1299" s="98" t="s">
        <v>156023</v>
      </c>
      <c r="E1299" s="98" t="s">
        <v>156024</v>
      </c>
      <c r="F1299" s="104">
        <v>45714</v>
      </c>
      <c r="G1299" s="104">
        <v>45714</v>
      </c>
      <c r="H1299" s="104">
        <v>46167</v>
      </c>
      <c r="J1299" s="101">
        <v>869</v>
      </c>
      <c r="K1299" s="98" t="s">
        <v>156025</v>
      </c>
      <c r="L1299" s="98" t="s">
        <v>156026</v>
      </c>
      <c r="M1299" s="98" t="s">
        <v>156027</v>
      </c>
      <c r="N1299" s="98" t="s">
        <v>156028</v>
      </c>
      <c r="O1299" s="101">
        <v>40</v>
      </c>
      <c r="P1299" s="101">
        <v>60</v>
      </c>
      <c r="Q1299" s="101">
        <v>0</v>
      </c>
      <c r="R1299" s="101">
        <v>250</v>
      </c>
    </row>
    <row r="1300">
      <c r="L1300" s="98" t="s">
        <v>156029</v>
      </c>
      <c r="M1300" s="98" t="s">
        <v>156030</v>
      </c>
      <c r="N1300" s="98" t="s">
        <v>156031</v>
      </c>
      <c r="O1300" s="101">
        <v>50</v>
      </c>
      <c r="P1300" s="101">
        <v>50</v>
      </c>
    </row>
    <row r="1301">
      <c r="L1301" s="98" t="s">
        <v>156032</v>
      </c>
      <c r="M1301" s="98" t="s">
        <v>156033</v>
      </c>
      <c r="N1301" s="98" t="s">
        <v>156034</v>
      </c>
      <c r="O1301" s="101">
        <v>25</v>
      </c>
      <c r="P1301" s="101">
        <v>0</v>
      </c>
    </row>
    <row r="1302">
      <c r="L1302" s="98" t="s">
        <v>156035</v>
      </c>
      <c r="M1302" s="98" t="s">
        <v>156036</v>
      </c>
      <c r="N1302" s="98" t="s">
        <v>156037</v>
      </c>
      <c r="O1302" s="101">
        <v>10</v>
      </c>
      <c r="P1302" s="101">
        <v>25</v>
      </c>
    </row>
    <row r="1303">
      <c r="L1303" s="98" t="s">
        <v>156038</v>
      </c>
      <c r="M1303" s="98" t="s">
        <v>156039</v>
      </c>
      <c r="N1303" s="98" t="s">
        <v>156040</v>
      </c>
      <c r="O1303" s="101">
        <v>10</v>
      </c>
      <c r="P1303" s="101">
        <v>0</v>
      </c>
    </row>
    <row r="1304">
      <c r="L1304" s="98" t="s">
        <v>156041</v>
      </c>
      <c r="M1304" s="98" t="s">
        <v>156042</v>
      </c>
      <c r="N1304" s="98" t="s">
        <v>156043</v>
      </c>
      <c r="O1304" s="101">
        <v>728</v>
      </c>
      <c r="P1304" s="101">
        <v>728</v>
      </c>
    </row>
    <row r="1305">
      <c r="K1305" s="96" t="s">
        <v>156044</v>
      </c>
      <c r="O1305" s="85">
        <f>SUM(O1299:O1304)</f>
      </c>
      <c r="P1305" s="85">
        <f>SUM(P1299:P1304)</f>
      </c>
    </row>
    <row r="1306">
      <c r="A1306" s="98" t="s">
        <v>156045</v>
      </c>
      <c r="B1306" s="98" t="s">
        <v>156046</v>
      </c>
      <c r="C1306" s="100">
        <v>565</v>
      </c>
      <c r="D1306" s="98" t="s">
        <v>156047</v>
      </c>
      <c r="E1306" s="98" t="s">
        <v>156048</v>
      </c>
      <c r="F1306" s="104">
        <v>43596</v>
      </c>
      <c r="G1306" s="104">
        <v>45505</v>
      </c>
      <c r="H1306" s="104">
        <v>45869</v>
      </c>
      <c r="J1306" s="101">
        <v>980</v>
      </c>
      <c r="K1306" s="98" t="s">
        <v>156049</v>
      </c>
      <c r="L1306" s="98" t="s">
        <v>156050</v>
      </c>
      <c r="M1306" s="98" t="s">
        <v>156051</v>
      </c>
      <c r="N1306" s="98" t="s">
        <v>156052</v>
      </c>
      <c r="O1306" s="101">
        <v>50</v>
      </c>
      <c r="P1306" s="101">
        <v>0</v>
      </c>
      <c r="Q1306" s="101">
        <v>0</v>
      </c>
      <c r="R1306" s="101">
        <v>200</v>
      </c>
    </row>
    <row r="1307">
      <c r="L1307" s="98" t="s">
        <v>156053</v>
      </c>
      <c r="M1307" s="98" t="s">
        <v>156054</v>
      </c>
      <c r="N1307" s="98" t="s">
        <v>156055</v>
      </c>
      <c r="O1307" s="101">
        <v>10</v>
      </c>
      <c r="P1307" s="101">
        <v>60</v>
      </c>
    </row>
    <row r="1308">
      <c r="L1308" s="98" t="s">
        <v>156056</v>
      </c>
      <c r="M1308" s="98" t="s">
        <v>156057</v>
      </c>
      <c r="N1308" s="98" t="s">
        <v>156058</v>
      </c>
      <c r="O1308" s="101">
        <v>1050</v>
      </c>
      <c r="P1308" s="101">
        <v>1050</v>
      </c>
    </row>
    <row r="1309">
      <c r="L1309" s="98" t="s">
        <v>156059</v>
      </c>
      <c r="M1309" s="98" t="s">
        <v>156060</v>
      </c>
      <c r="N1309" s="98" t="s">
        <v>156061</v>
      </c>
      <c r="O1309" s="101">
        <v>-33</v>
      </c>
      <c r="P1309" s="101">
        <v>-33</v>
      </c>
    </row>
    <row r="1310">
      <c r="K1310" s="96" t="s">
        <v>156062</v>
      </c>
      <c r="O1310" s="85">
        <f>SUM(O1306:O1309)</f>
      </c>
      <c r="P1310" s="85">
        <f>SUM(P1306:P1309)</f>
      </c>
    </row>
    <row r="1311">
      <c r="A1311" s="98" t="s">
        <v>156063</v>
      </c>
      <c r="B1311" s="98" t="s">
        <v>156064</v>
      </c>
      <c r="C1311" s="100">
        <v>700</v>
      </c>
      <c r="D1311" s="98" t="s">
        <v>156065</v>
      </c>
      <c r="E1311" s="98" t="s">
        <v>156066</v>
      </c>
      <c r="F1311" s="104">
        <v>41678</v>
      </c>
      <c r="G1311" s="104">
        <v>45444</v>
      </c>
      <c r="H1311" s="104">
        <v>45777</v>
      </c>
      <c r="J1311" s="101">
        <v>955</v>
      </c>
      <c r="K1311" s="98" t="s">
        <v>156067</v>
      </c>
      <c r="L1311" s="98" t="s">
        <v>156068</v>
      </c>
      <c r="M1311" s="98" t="s">
        <v>156069</v>
      </c>
      <c r="N1311" s="98" t="s">
        <v>156070</v>
      </c>
      <c r="O1311" s="101">
        <v>1135</v>
      </c>
      <c r="P1311" s="101">
        <v>1135</v>
      </c>
      <c r="Q1311" s="101">
        <v>0</v>
      </c>
      <c r="R1311" s="101">
        <v>200</v>
      </c>
    </row>
    <row r="1312">
      <c r="L1312" s="98" t="s">
        <v>156071</v>
      </c>
      <c r="M1312" s="98" t="s">
        <v>156072</v>
      </c>
      <c r="N1312" s="98" t="s">
        <v>156073</v>
      </c>
      <c r="O1312" s="101">
        <v>-34</v>
      </c>
      <c r="P1312" s="101">
        <v>-34</v>
      </c>
    </row>
    <row r="1313">
      <c r="K1313" s="96" t="s">
        <v>156074</v>
      </c>
      <c r="O1313" s="85">
        <f>SUM(O1311:O1312)</f>
      </c>
      <c r="P1313" s="85">
        <f>SUM(P1311:P1312)</f>
      </c>
    </row>
    <row r="1314">
      <c r="A1314" s="98" t="s">
        <v>156075</v>
      </c>
      <c r="B1314" s="98" t="s">
        <v>156076</v>
      </c>
      <c r="C1314" s="100">
        <v>900</v>
      </c>
      <c r="D1314" s="98" t="s">
        <v>156077</v>
      </c>
      <c r="E1314" s="98" t="s">
        <v>156078</v>
      </c>
      <c r="F1314" s="104">
        <v>45492</v>
      </c>
      <c r="G1314" s="104">
        <v>45492</v>
      </c>
      <c r="H1314" s="104">
        <v>45961</v>
      </c>
      <c r="J1314" s="101">
        <v>1355</v>
      </c>
      <c r="K1314" s="98" t="s">
        <v>156079</v>
      </c>
      <c r="L1314" s="98" t="s">
        <v>156080</v>
      </c>
      <c r="M1314" s="98" t="s">
        <v>156081</v>
      </c>
      <c r="N1314" s="98" t="s">
        <v>156082</v>
      </c>
      <c r="O1314" s="101">
        <v>50</v>
      </c>
      <c r="P1314" s="101">
        <v>50</v>
      </c>
      <c r="Q1314" s="101">
        <v>0</v>
      </c>
      <c r="R1314" s="101">
        <v>500</v>
      </c>
    </row>
    <row r="1315">
      <c r="L1315" s="98" t="s">
        <v>156083</v>
      </c>
      <c r="M1315" s="98" t="s">
        <v>156084</v>
      </c>
      <c r="N1315" s="98" t="s">
        <v>156085</v>
      </c>
      <c r="O1315" s="101">
        <v>50</v>
      </c>
      <c r="P1315" s="101">
        <v>60</v>
      </c>
    </row>
    <row r="1316">
      <c r="L1316" s="98" t="s">
        <v>156086</v>
      </c>
      <c r="M1316" s="98" t="s">
        <v>156087</v>
      </c>
      <c r="N1316" s="98" t="s">
        <v>156088</v>
      </c>
      <c r="O1316" s="101">
        <v>10</v>
      </c>
      <c r="P1316" s="101">
        <v>0</v>
      </c>
    </row>
    <row r="1317">
      <c r="L1317" s="98" t="s">
        <v>156089</v>
      </c>
      <c r="M1317" s="98" t="s">
        <v>156090</v>
      </c>
      <c r="N1317" s="98" t="s">
        <v>156091</v>
      </c>
      <c r="O1317" s="101">
        <v>1285</v>
      </c>
      <c r="P1317" s="101">
        <v>1285</v>
      </c>
    </row>
    <row r="1318">
      <c r="L1318" s="98" t="s">
        <v>156092</v>
      </c>
      <c r="M1318" s="98" t="s">
        <v>156093</v>
      </c>
      <c r="N1318" s="98" t="s">
        <v>156094</v>
      </c>
      <c r="O1318" s="101">
        <v>-42</v>
      </c>
      <c r="P1318" s="101">
        <v>-42</v>
      </c>
    </row>
    <row r="1319">
      <c r="L1319" s="98" t="s">
        <v>156095</v>
      </c>
      <c r="M1319" s="98" t="s">
        <v>156096</v>
      </c>
      <c r="N1319" s="98" t="s">
        <v>156097</v>
      </c>
      <c r="O1319" s="101">
        <v>10</v>
      </c>
      <c r="P1319" s="101">
        <v>10</v>
      </c>
    </row>
    <row r="1320">
      <c r="K1320" s="96" t="s">
        <v>156098</v>
      </c>
      <c r="O1320" s="85">
        <f>SUM(O1314:O1319)</f>
      </c>
      <c r="P1320" s="85">
        <f>SUM(P1314:P1319)</f>
      </c>
    </row>
    <row r="1321">
      <c r="A1321" s="98" t="s">
        <v>156099</v>
      </c>
      <c r="B1321" s="98" t="s">
        <v>156100</v>
      </c>
      <c r="C1321" s="100">
        <v>900</v>
      </c>
      <c r="D1321" s="98" t="s">
        <v>156101</v>
      </c>
      <c r="E1321" s="98" t="s">
        <v>156102</v>
      </c>
      <c r="F1321" s="104">
        <v>45345</v>
      </c>
      <c r="G1321" s="104">
        <v>45345</v>
      </c>
      <c r="H1321" s="104">
        <v>45808</v>
      </c>
      <c r="I1321" s="104">
        <v>45808</v>
      </c>
      <c r="J1321" s="101">
        <v>1107</v>
      </c>
      <c r="K1321" s="98" t="s">
        <v>156103</v>
      </c>
      <c r="L1321" s="98" t="s">
        <v>156104</v>
      </c>
      <c r="M1321" s="98" t="s">
        <v>156105</v>
      </c>
      <c r="N1321" s="98" t="s">
        <v>156106</v>
      </c>
      <c r="O1321" s="101">
        <v>50</v>
      </c>
      <c r="P1321" s="101">
        <v>10</v>
      </c>
      <c r="Q1321" s="101">
        <v>0</v>
      </c>
      <c r="R1321" s="101">
        <v>250</v>
      </c>
    </row>
    <row r="1322">
      <c r="L1322" s="98" t="s">
        <v>156107</v>
      </c>
      <c r="M1322" s="98" t="s">
        <v>156108</v>
      </c>
      <c r="N1322" s="98" t="s">
        <v>156109</v>
      </c>
      <c r="O1322" s="101">
        <v>10</v>
      </c>
      <c r="P1322" s="101">
        <v>0</v>
      </c>
    </row>
    <row r="1323">
      <c r="L1323" s="98" t="s">
        <v>156110</v>
      </c>
      <c r="M1323" s="98" t="s">
        <v>156111</v>
      </c>
      <c r="N1323" s="98" t="s">
        <v>156112</v>
      </c>
      <c r="O1323" s="101">
        <v>50</v>
      </c>
      <c r="P1323" s="101">
        <v>100</v>
      </c>
    </row>
    <row r="1324">
      <c r="L1324" s="98" t="s">
        <v>156113</v>
      </c>
      <c r="M1324" s="98" t="s">
        <v>156114</v>
      </c>
      <c r="N1324" s="98" t="s">
        <v>156115</v>
      </c>
      <c r="O1324" s="101">
        <v>1235</v>
      </c>
      <c r="P1324" s="101">
        <v>1235</v>
      </c>
    </row>
    <row r="1325">
      <c r="L1325" s="98" t="s">
        <v>156116</v>
      </c>
      <c r="M1325" s="98" t="s">
        <v>156117</v>
      </c>
      <c r="N1325" s="98" t="s">
        <v>156118</v>
      </c>
      <c r="O1325" s="101">
        <v>25</v>
      </c>
      <c r="P1325" s="101">
        <v>0</v>
      </c>
    </row>
    <row r="1326">
      <c r="K1326" s="96" t="s">
        <v>156119</v>
      </c>
      <c r="O1326" s="85">
        <f>SUM(O1321:O1325)</f>
      </c>
      <c r="P1326" s="85">
        <f>SUM(P1321:P1325)</f>
      </c>
    </row>
    <row r="1327">
      <c r="A1327" s="98" t="s">
        <v>156120</v>
      </c>
      <c r="B1327" s="98" t="s">
        <v>156121</v>
      </c>
      <c r="C1327" s="100">
        <v>900</v>
      </c>
      <c r="D1327" s="98" t="s">
        <v>156122</v>
      </c>
      <c r="E1327" s="98" t="s">
        <v>156123</v>
      </c>
      <c r="F1327" s="104">
        <v>45689</v>
      </c>
      <c r="G1327" s="104">
        <v>45689</v>
      </c>
      <c r="H1327" s="104">
        <v>46142</v>
      </c>
      <c r="J1327" s="101">
        <v>1130</v>
      </c>
      <c r="K1327" s="98" t="s">
        <v>156124</v>
      </c>
      <c r="L1327" s="98" t="s">
        <v>156125</v>
      </c>
      <c r="M1327" s="98" t="s">
        <v>156126</v>
      </c>
      <c r="N1327" s="98" t="s">
        <v>156127</v>
      </c>
      <c r="O1327" s="101">
        <v>10</v>
      </c>
      <c r="P1327" s="101">
        <v>55</v>
      </c>
      <c r="Q1327" s="101">
        <v>0</v>
      </c>
      <c r="R1327" s="101">
        <v>1410</v>
      </c>
    </row>
    <row r="1328">
      <c r="L1328" s="98" t="s">
        <v>156128</v>
      </c>
      <c r="M1328" s="98" t="s">
        <v>156129</v>
      </c>
      <c r="N1328" s="98" t="s">
        <v>156130</v>
      </c>
      <c r="O1328" s="101">
        <v>50</v>
      </c>
      <c r="P1328" s="101">
        <v>10</v>
      </c>
    </row>
    <row r="1329">
      <c r="L1329" s="98" t="s">
        <v>156131</v>
      </c>
      <c r="M1329" s="98" t="s">
        <v>156132</v>
      </c>
      <c r="N1329" s="98" t="s">
        <v>156133</v>
      </c>
      <c r="O1329" s="101">
        <v>5</v>
      </c>
      <c r="P1329" s="101">
        <v>0</v>
      </c>
    </row>
    <row r="1330">
      <c r="L1330" s="98" t="s">
        <v>156134</v>
      </c>
      <c r="M1330" s="98" t="s">
        <v>156135</v>
      </c>
      <c r="N1330" s="98" t="s">
        <v>156136</v>
      </c>
      <c r="O1330" s="101">
        <v>50</v>
      </c>
      <c r="P1330" s="101">
        <v>50</v>
      </c>
    </row>
    <row r="1331">
      <c r="L1331" s="98" t="s">
        <v>156137</v>
      </c>
      <c r="M1331" s="98" t="s">
        <v>156138</v>
      </c>
      <c r="N1331" s="98" t="s">
        <v>156139</v>
      </c>
      <c r="O1331" s="101">
        <v>1045</v>
      </c>
      <c r="P1331" s="101">
        <v>1045</v>
      </c>
    </row>
    <row r="1332">
      <c r="K1332" s="96" t="s">
        <v>156140</v>
      </c>
      <c r="O1332" s="85">
        <f>SUM(O1327:O1331)</f>
      </c>
      <c r="P1332" s="85">
        <f>SUM(P1327:P1331)</f>
      </c>
    </row>
    <row r="1333">
      <c r="A1333" s="98" t="s">
        <v>156141</v>
      </c>
      <c r="B1333" s="98" t="s">
        <v>156142</v>
      </c>
      <c r="C1333" s="100">
        <v>900</v>
      </c>
      <c r="D1333" s="98" t="s">
        <v>156143</v>
      </c>
      <c r="E1333" s="98" t="s">
        <v>156144</v>
      </c>
      <c r="F1333" s="104">
        <v>44960</v>
      </c>
      <c r="G1333" s="104">
        <v>45413</v>
      </c>
      <c r="H1333" s="104">
        <v>45777</v>
      </c>
      <c r="I1333" s="104">
        <v>45777</v>
      </c>
      <c r="J1333" s="101">
        <v>1131</v>
      </c>
      <c r="K1333" s="98" t="s">
        <v>156145</v>
      </c>
      <c r="L1333" s="98" t="s">
        <v>156146</v>
      </c>
      <c r="M1333" s="98" t="s">
        <v>156147</v>
      </c>
      <c r="N1333" s="98" t="s">
        <v>156148</v>
      </c>
      <c r="O1333" s="101">
        <v>5</v>
      </c>
      <c r="P1333" s="101">
        <v>50</v>
      </c>
      <c r="Q1333" s="101">
        <v>0</v>
      </c>
      <c r="R1333" s="101">
        <v>1595</v>
      </c>
    </row>
    <row r="1334">
      <c r="L1334" s="98" t="s">
        <v>156149</v>
      </c>
      <c r="M1334" s="98" t="s">
        <v>156150</v>
      </c>
      <c r="N1334" s="98" t="s">
        <v>156151</v>
      </c>
      <c r="O1334" s="101">
        <v>50</v>
      </c>
      <c r="P1334" s="101">
        <v>0</v>
      </c>
    </row>
    <row r="1335">
      <c r="L1335" s="98" t="s">
        <v>156152</v>
      </c>
      <c r="M1335" s="98" t="s">
        <v>156153</v>
      </c>
      <c r="N1335" s="98" t="s">
        <v>156154</v>
      </c>
      <c r="O1335" s="101">
        <v>10</v>
      </c>
      <c r="P1335" s="101">
        <v>55</v>
      </c>
    </row>
    <row r="1336">
      <c r="L1336" s="98" t="s">
        <v>156155</v>
      </c>
      <c r="M1336" s="98" t="s">
        <v>156156</v>
      </c>
      <c r="N1336" s="98" t="s">
        <v>156157</v>
      </c>
      <c r="O1336" s="101">
        <v>50</v>
      </c>
      <c r="P1336" s="101">
        <v>10</v>
      </c>
    </row>
    <row r="1337">
      <c r="L1337" s="98" t="s">
        <v>156158</v>
      </c>
      <c r="M1337" s="98" t="s">
        <v>156159</v>
      </c>
      <c r="N1337" s="98" t="s">
        <v>156160</v>
      </c>
      <c r="O1337" s="101">
        <v>1482</v>
      </c>
      <c r="P1337" s="101">
        <v>1482</v>
      </c>
    </row>
    <row r="1338">
      <c r="K1338" s="96" t="s">
        <v>156161</v>
      </c>
      <c r="O1338" s="85">
        <f>SUM(O1333:O1337)</f>
      </c>
      <c r="P1338" s="85">
        <f>SUM(P1333:P1337)</f>
      </c>
    </row>
    <row r="1339">
      <c r="A1339" s="98" t="s">
        <v>156162</v>
      </c>
      <c r="B1339" s="98" t="s">
        <v>156163</v>
      </c>
      <c r="C1339" s="100">
        <v>700</v>
      </c>
      <c r="D1339" s="98" t="s">
        <v>156164</v>
      </c>
      <c r="E1339" s="98" t="s">
        <v>156165</v>
      </c>
      <c r="F1339" s="104">
        <v>45504</v>
      </c>
      <c r="G1339" s="104">
        <v>45504</v>
      </c>
      <c r="H1339" s="104">
        <v>45900</v>
      </c>
      <c r="J1339" s="101">
        <v>1070</v>
      </c>
      <c r="K1339" s="98" t="s">
        <v>156166</v>
      </c>
      <c r="L1339" s="98" t="s">
        <v>156167</v>
      </c>
      <c r="M1339" s="98" t="s">
        <v>156168</v>
      </c>
      <c r="N1339" s="98" t="s">
        <v>156169</v>
      </c>
      <c r="O1339" s="101">
        <v>5</v>
      </c>
      <c r="P1339" s="101">
        <v>10</v>
      </c>
      <c r="Q1339" s="101">
        <v>0</v>
      </c>
      <c r="R1339" s="101">
        <v>250</v>
      </c>
    </row>
    <row r="1340">
      <c r="L1340" s="98" t="s">
        <v>156170</v>
      </c>
      <c r="M1340" s="98" t="s">
        <v>156171</v>
      </c>
      <c r="N1340" s="98" t="s">
        <v>156172</v>
      </c>
      <c r="O1340" s="101">
        <v>50</v>
      </c>
      <c r="P1340" s="101">
        <v>0</v>
      </c>
    </row>
    <row r="1341">
      <c r="L1341" s="98" t="s">
        <v>156173</v>
      </c>
      <c r="M1341" s="98" t="s">
        <v>156174</v>
      </c>
      <c r="N1341" s="98" t="s">
        <v>156175</v>
      </c>
      <c r="O1341" s="101">
        <v>10</v>
      </c>
      <c r="P1341" s="101">
        <v>55</v>
      </c>
    </row>
    <row r="1342">
      <c r="L1342" s="98" t="s">
        <v>156176</v>
      </c>
      <c r="M1342" s="98" t="s">
        <v>156177</v>
      </c>
      <c r="N1342" s="98" t="s">
        <v>156178</v>
      </c>
      <c r="O1342" s="101">
        <v>1020</v>
      </c>
      <c r="P1342" s="101">
        <v>1020</v>
      </c>
    </row>
    <row r="1343">
      <c r="K1343" s="96" t="s">
        <v>156179</v>
      </c>
      <c r="O1343" s="85">
        <f>SUM(O1339:O1342)</f>
      </c>
      <c r="P1343" s="85">
        <f>SUM(P1339:P1342)</f>
      </c>
    </row>
    <row r="1344">
      <c r="A1344" s="98" t="s">
        <v>156180</v>
      </c>
      <c r="B1344" s="98" t="s">
        <v>156181</v>
      </c>
      <c r="C1344" s="100">
        <v>565</v>
      </c>
      <c r="D1344" s="98" t="s">
        <v>156182</v>
      </c>
      <c r="E1344" s="98" t="s">
        <v>156183</v>
      </c>
      <c r="F1344" s="104">
        <v>43789</v>
      </c>
      <c r="G1344" s="104">
        <v>45536</v>
      </c>
      <c r="H1344" s="104">
        <v>45900</v>
      </c>
      <c r="J1344" s="101">
        <v>980</v>
      </c>
      <c r="K1344" s="98" t="s">
        <v>156184</v>
      </c>
      <c r="L1344" s="98" t="s">
        <v>156185</v>
      </c>
      <c r="M1344" s="98" t="s">
        <v>156186</v>
      </c>
      <c r="N1344" s="98" t="s">
        <v>156187</v>
      </c>
      <c r="O1344" s="101">
        <v>50</v>
      </c>
      <c r="P1344" s="101">
        <v>10</v>
      </c>
      <c r="Q1344" s="101">
        <v>0</v>
      </c>
      <c r="R1344" s="101">
        <v>450</v>
      </c>
    </row>
    <row r="1345">
      <c r="L1345" s="98" t="s">
        <v>156188</v>
      </c>
      <c r="M1345" s="98" t="s">
        <v>156189</v>
      </c>
      <c r="N1345" s="98" t="s">
        <v>156190</v>
      </c>
      <c r="O1345" s="101">
        <v>10</v>
      </c>
      <c r="P1345" s="101">
        <v>50</v>
      </c>
    </row>
    <row r="1346">
      <c r="L1346" s="98" t="s">
        <v>156191</v>
      </c>
      <c r="M1346" s="98" t="s">
        <v>156192</v>
      </c>
      <c r="N1346" s="98" t="s">
        <v>156193</v>
      </c>
      <c r="O1346" s="101">
        <v>1104</v>
      </c>
      <c r="P1346" s="101">
        <v>1104</v>
      </c>
    </row>
    <row r="1347">
      <c r="K1347" s="96" t="s">
        <v>156194</v>
      </c>
      <c r="O1347" s="85">
        <f>SUM(O1344:O1346)</f>
      </c>
      <c r="P1347" s="85">
        <f>SUM(P1344:P1346)</f>
      </c>
    </row>
    <row r="1348">
      <c r="A1348" s="98" t="s">
        <v>156195</v>
      </c>
      <c r="B1348" s="98" t="s">
        <v>156196</v>
      </c>
      <c r="C1348" s="100">
        <v>565</v>
      </c>
      <c r="D1348" s="98" t="s">
        <v>156197</v>
      </c>
      <c r="E1348" s="98" t="s">
        <v>156198</v>
      </c>
      <c r="F1348" s="104">
        <v>37050</v>
      </c>
      <c r="G1348" s="104">
        <v>45536</v>
      </c>
      <c r="H1348" s="104">
        <v>45900</v>
      </c>
      <c r="J1348" s="101">
        <v>930</v>
      </c>
      <c r="K1348" s="98" t="s">
        <v>156199</v>
      </c>
      <c r="L1348" s="98" t="s">
        <v>156200</v>
      </c>
      <c r="M1348" s="98" t="s">
        <v>156201</v>
      </c>
      <c r="N1348" s="98" t="s">
        <v>156202</v>
      </c>
      <c r="O1348" s="101">
        <v>10</v>
      </c>
      <c r="P1348" s="101">
        <v>10</v>
      </c>
      <c r="Q1348" s="101">
        <v>0</v>
      </c>
      <c r="R1348" s="101">
        <v>250</v>
      </c>
    </row>
    <row r="1349">
      <c r="L1349" s="98" t="s">
        <v>156203</v>
      </c>
      <c r="M1349" s="98" t="s">
        <v>156204</v>
      </c>
      <c r="N1349" s="98" t="s">
        <v>156205</v>
      </c>
      <c r="O1349" s="101">
        <v>1054</v>
      </c>
      <c r="P1349" s="101">
        <v>1054</v>
      </c>
    </row>
    <row r="1350">
      <c r="L1350" s="98" t="s">
        <v>156206</v>
      </c>
      <c r="M1350" s="98" t="s">
        <v>156207</v>
      </c>
      <c r="N1350" s="98" t="s">
        <v>156208</v>
      </c>
      <c r="O1350" s="101">
        <v>-32</v>
      </c>
      <c r="P1350" s="101">
        <v>-32</v>
      </c>
    </row>
    <row r="1351">
      <c r="K1351" s="96" t="s">
        <v>156209</v>
      </c>
      <c r="O1351" s="85">
        <f>SUM(O1348:O1350)</f>
      </c>
      <c r="P1351" s="85">
        <f>SUM(P1348:P1350)</f>
      </c>
    </row>
    <row r="1352">
      <c r="A1352" s="98" t="s">
        <v>156210</v>
      </c>
      <c r="B1352" s="98" t="s">
        <v>156211</v>
      </c>
      <c r="C1352" s="100">
        <v>700</v>
      </c>
      <c r="D1352" s="98" t="s">
        <v>156212</v>
      </c>
      <c r="E1352" s="98" t="s">
        <v>156213</v>
      </c>
      <c r="F1352" s="104">
        <v>45133</v>
      </c>
      <c r="G1352" s="104">
        <v>45597</v>
      </c>
      <c r="H1352" s="104">
        <v>45900</v>
      </c>
      <c r="J1352" s="101">
        <v>1225</v>
      </c>
      <c r="K1352" s="98" t="s">
        <v>156214</v>
      </c>
      <c r="L1352" s="98" t="s">
        <v>156215</v>
      </c>
      <c r="M1352" s="98" t="s">
        <v>156216</v>
      </c>
      <c r="N1352" s="98" t="s">
        <v>156217</v>
      </c>
      <c r="O1352" s="101">
        <v>50</v>
      </c>
      <c r="P1352" s="101">
        <v>50</v>
      </c>
      <c r="Q1352" s="101">
        <v>0</v>
      </c>
      <c r="R1352" s="101">
        <v>250</v>
      </c>
    </row>
    <row r="1353">
      <c r="L1353" s="98" t="s">
        <v>156218</v>
      </c>
      <c r="M1353" s="98" t="s">
        <v>156219</v>
      </c>
      <c r="N1353" s="98" t="s">
        <v>156220</v>
      </c>
      <c r="O1353" s="101">
        <v>25</v>
      </c>
      <c r="P1353" s="101">
        <v>25</v>
      </c>
    </row>
    <row r="1354">
      <c r="L1354" s="98" t="s">
        <v>156221</v>
      </c>
      <c r="M1354" s="98" t="s">
        <v>156222</v>
      </c>
      <c r="N1354" s="98" t="s">
        <v>156223</v>
      </c>
      <c r="O1354" s="101">
        <v>1174</v>
      </c>
      <c r="P1354" s="101">
        <v>1174</v>
      </c>
    </row>
    <row r="1355">
      <c r="L1355" s="98" t="s">
        <v>156224</v>
      </c>
      <c r="M1355" s="98" t="s">
        <v>156225</v>
      </c>
      <c r="N1355" s="98" t="s">
        <v>156226</v>
      </c>
      <c r="O1355" s="101">
        <v>-37</v>
      </c>
      <c r="P1355" s="101">
        <v>-37</v>
      </c>
    </row>
    <row r="1356">
      <c r="K1356" s="96" t="s">
        <v>156227</v>
      </c>
      <c r="O1356" s="85">
        <f>SUM(O1352:O1355)</f>
      </c>
      <c r="P1356" s="85">
        <f>SUM(P1352:P1355)</f>
      </c>
    </row>
    <row r="1357">
      <c r="A1357" s="98" t="s">
        <v>156228</v>
      </c>
      <c r="B1357" s="98" t="s">
        <v>156229</v>
      </c>
      <c r="C1357" s="100">
        <v>900</v>
      </c>
      <c r="D1357" s="98" t="s">
        <v>156230</v>
      </c>
      <c r="E1357" s="98" t="s">
        <v>156231</v>
      </c>
      <c r="F1357" s="104">
        <v>42102</v>
      </c>
      <c r="G1357" s="104">
        <v>45413</v>
      </c>
      <c r="H1357" s="104">
        <v>45777</v>
      </c>
      <c r="J1357" s="101">
        <v>1485</v>
      </c>
      <c r="K1357" s="98" t="s">
        <v>156232</v>
      </c>
      <c r="L1357" s="98" t="s">
        <v>156233</v>
      </c>
      <c r="M1357" s="98" t="s">
        <v>156234</v>
      </c>
      <c r="N1357" s="98" t="s">
        <v>156235</v>
      </c>
      <c r="O1357" s="101">
        <v>25</v>
      </c>
      <c r="P1357" s="101">
        <v>25</v>
      </c>
      <c r="Q1357" s="101">
        <v>1658.8199999999999</v>
      </c>
      <c r="R1357" s="101">
        <v>450</v>
      </c>
    </row>
    <row r="1358">
      <c r="L1358" s="98" t="s">
        <v>156236</v>
      </c>
      <c r="M1358" s="98" t="s">
        <v>156237</v>
      </c>
      <c r="N1358" s="98" t="s">
        <v>156238</v>
      </c>
      <c r="O1358" s="101">
        <v>1420</v>
      </c>
      <c r="P1358" s="101">
        <v>1420</v>
      </c>
    </row>
    <row r="1359">
      <c r="L1359" s="98" t="s">
        <v>156239</v>
      </c>
      <c r="M1359" s="98" t="s">
        <v>156240</v>
      </c>
      <c r="N1359" s="98" t="s">
        <v>156241</v>
      </c>
      <c r="O1359" s="101">
        <v>144.5</v>
      </c>
      <c r="P1359" s="101">
        <v>0</v>
      </c>
    </row>
    <row r="1360">
      <c r="K1360" s="96" t="s">
        <v>156242</v>
      </c>
      <c r="O1360" s="85">
        <f>SUM(O1357:O1359)</f>
      </c>
      <c r="P1360" s="85">
        <f>SUM(P1357:P1359)</f>
      </c>
    </row>
    <row r="1361">
      <c r="A1361" s="98" t="s">
        <v>156243</v>
      </c>
      <c r="B1361" s="98" t="s">
        <v>156244</v>
      </c>
      <c r="C1361" s="100">
        <v>900</v>
      </c>
      <c r="D1361" s="98" t="s">
        <v>156245</v>
      </c>
      <c r="E1361" s="98" t="s">
        <v>156246</v>
      </c>
      <c r="F1361" s="104">
        <v>44585</v>
      </c>
      <c r="G1361" s="104">
        <v>45413</v>
      </c>
      <c r="H1361" s="104">
        <v>45777</v>
      </c>
      <c r="J1361" s="101">
        <v>1384</v>
      </c>
      <c r="K1361" s="98" t="s">
        <v>156247</v>
      </c>
      <c r="L1361" s="98" t="s">
        <v>156248</v>
      </c>
      <c r="M1361" s="98" t="s">
        <v>156249</v>
      </c>
      <c r="N1361" s="98" t="s">
        <v>156250</v>
      </c>
      <c r="O1361" s="101">
        <v>10</v>
      </c>
      <c r="P1361" s="101">
        <v>50</v>
      </c>
      <c r="Q1361" s="101">
        <v>0</v>
      </c>
      <c r="R1361" s="101">
        <v>700</v>
      </c>
    </row>
    <row r="1362">
      <c r="L1362" s="98" t="s">
        <v>156251</v>
      </c>
      <c r="M1362" s="98" t="s">
        <v>156252</v>
      </c>
      <c r="N1362" s="98" t="s">
        <v>156253</v>
      </c>
      <c r="O1362" s="101">
        <v>25</v>
      </c>
      <c r="P1362" s="101">
        <v>25</v>
      </c>
    </row>
    <row r="1363">
      <c r="L1363" s="98" t="s">
        <v>156254</v>
      </c>
      <c r="M1363" s="98" t="s">
        <v>156255</v>
      </c>
      <c r="N1363" s="98" t="s">
        <v>156256</v>
      </c>
      <c r="O1363" s="101">
        <v>50</v>
      </c>
      <c r="P1363" s="101">
        <v>10</v>
      </c>
    </row>
    <row r="1364">
      <c r="L1364" s="98" t="s">
        <v>156257</v>
      </c>
      <c r="M1364" s="98" t="s">
        <v>156258</v>
      </c>
      <c r="N1364" s="98" t="s">
        <v>156259</v>
      </c>
      <c r="O1364" s="101">
        <v>50</v>
      </c>
      <c r="P1364" s="101">
        <v>50</v>
      </c>
    </row>
    <row r="1365">
      <c r="L1365" s="98" t="s">
        <v>156260</v>
      </c>
      <c r="M1365" s="98" t="s">
        <v>156261</v>
      </c>
      <c r="N1365" s="98" t="s">
        <v>156262</v>
      </c>
      <c r="O1365" s="101">
        <v>1420</v>
      </c>
      <c r="P1365" s="101">
        <v>1420</v>
      </c>
    </row>
    <row r="1366">
      <c r="K1366" s="96" t="s">
        <v>156263</v>
      </c>
      <c r="O1366" s="85">
        <f>SUM(O1361:O1365)</f>
      </c>
      <c r="P1366" s="85">
        <f>SUM(P1361:P1365)</f>
      </c>
    </row>
    <row r="1367">
      <c r="A1367" s="98" t="s">
        <v>156264</v>
      </c>
      <c r="B1367" s="98" t="s">
        <v>156265</v>
      </c>
      <c r="C1367" s="100">
        <v>900</v>
      </c>
      <c r="D1367" s="98" t="s">
        <v>156266</v>
      </c>
      <c r="E1367" s="98" t="s">
        <v>156267</v>
      </c>
      <c r="F1367" s="104">
        <v>45647</v>
      </c>
      <c r="G1367" s="104">
        <v>45647</v>
      </c>
      <c r="H1367" s="104">
        <v>46011</v>
      </c>
      <c r="J1367" s="101">
        <v>1213</v>
      </c>
      <c r="K1367" s="98" t="s">
        <v>156268</v>
      </c>
      <c r="L1367" s="98" t="s">
        <v>156269</v>
      </c>
      <c r="M1367" s="98" t="s">
        <v>156270</v>
      </c>
      <c r="N1367" s="98" t="s">
        <v>156271</v>
      </c>
      <c r="O1367" s="101">
        <v>10</v>
      </c>
      <c r="P1367" s="101">
        <v>50</v>
      </c>
      <c r="Q1367" s="101">
        <v>0</v>
      </c>
      <c r="R1367" s="101">
        <v>1465</v>
      </c>
    </row>
    <row r="1368">
      <c r="L1368" s="98" t="s">
        <v>156272</v>
      </c>
      <c r="M1368" s="98" t="s">
        <v>156273</v>
      </c>
      <c r="N1368" s="98" t="s">
        <v>156274</v>
      </c>
      <c r="O1368" s="101">
        <v>50</v>
      </c>
      <c r="P1368" s="101">
        <v>50</v>
      </c>
    </row>
    <row r="1369">
      <c r="L1369" s="98" t="s">
        <v>156275</v>
      </c>
      <c r="M1369" s="98" t="s">
        <v>156276</v>
      </c>
      <c r="N1369" s="98" t="s">
        <v>156277</v>
      </c>
      <c r="O1369" s="101">
        <v>50</v>
      </c>
      <c r="P1369" s="101">
        <v>10</v>
      </c>
    </row>
    <row r="1370">
      <c r="L1370" s="98" t="s">
        <v>156278</v>
      </c>
      <c r="M1370" s="98" t="s">
        <v>156279</v>
      </c>
      <c r="N1370" s="98" t="s">
        <v>156280</v>
      </c>
      <c r="O1370" s="101">
        <v>1105</v>
      </c>
      <c r="P1370" s="101">
        <v>1105</v>
      </c>
    </row>
    <row r="1371">
      <c r="K1371" s="96" t="s">
        <v>156281</v>
      </c>
      <c r="O1371" s="85">
        <f>SUM(O1367:O1370)</f>
      </c>
      <c r="P1371" s="85">
        <f>SUM(P1367:P1370)</f>
      </c>
    </row>
    <row r="1372">
      <c r="A1372" s="98" t="s">
        <v>156282</v>
      </c>
      <c r="B1372" s="98" t="s">
        <v>156283</v>
      </c>
      <c r="C1372" s="100">
        <v>900</v>
      </c>
      <c r="D1372" s="98" t="s">
        <v>156284</v>
      </c>
      <c r="E1372" s="98" t="s">
        <v>156285</v>
      </c>
      <c r="F1372" s="104">
        <v>45122</v>
      </c>
      <c r="G1372" s="104">
        <v>45566</v>
      </c>
      <c r="H1372" s="104">
        <v>45930</v>
      </c>
      <c r="J1372" s="101">
        <v>1515</v>
      </c>
      <c r="K1372" s="98" t="s">
        <v>156286</v>
      </c>
      <c r="L1372" s="98" t="s">
        <v>156287</v>
      </c>
      <c r="M1372" s="98" t="s">
        <v>156288</v>
      </c>
      <c r="N1372" s="98" t="s">
        <v>156289</v>
      </c>
      <c r="O1372" s="101">
        <v>50</v>
      </c>
      <c r="P1372" s="101">
        <v>60</v>
      </c>
      <c r="Q1372" s="101">
        <v>-39.329999999999998</v>
      </c>
      <c r="R1372" s="101">
        <v>1515</v>
      </c>
    </row>
    <row r="1373">
      <c r="L1373" s="98" t="s">
        <v>156290</v>
      </c>
      <c r="M1373" s="98" t="s">
        <v>156291</v>
      </c>
      <c r="N1373" s="98" t="s">
        <v>156292</v>
      </c>
      <c r="O1373" s="101">
        <v>50</v>
      </c>
      <c r="P1373" s="101">
        <v>0</v>
      </c>
    </row>
    <row r="1374">
      <c r="L1374" s="98" t="s">
        <v>156293</v>
      </c>
      <c r="M1374" s="98" t="s">
        <v>156294</v>
      </c>
      <c r="N1374" s="98" t="s">
        <v>156295</v>
      </c>
      <c r="O1374" s="101">
        <v>10</v>
      </c>
      <c r="P1374" s="101">
        <v>50</v>
      </c>
    </row>
    <row r="1375">
      <c r="L1375" s="98" t="s">
        <v>156296</v>
      </c>
      <c r="M1375" s="98" t="s">
        <v>156297</v>
      </c>
      <c r="N1375" s="98" t="s">
        <v>156298</v>
      </c>
      <c r="O1375" s="101">
        <v>1405</v>
      </c>
      <c r="P1375" s="101">
        <v>1405</v>
      </c>
    </row>
    <row r="1376">
      <c r="K1376" s="96" t="s">
        <v>156299</v>
      </c>
      <c r="O1376" s="85">
        <f>SUM(O1372:O1375)</f>
      </c>
      <c r="P1376" s="85">
        <f>SUM(P1372:P1375)</f>
      </c>
    </row>
    <row r="1377">
      <c r="A1377" s="98" t="s">
        <v>156300</v>
      </c>
      <c r="B1377" s="98" t="s">
        <v>156301</v>
      </c>
      <c r="C1377" s="100">
        <v>700</v>
      </c>
      <c r="D1377" s="98" t="s">
        <v>156302</v>
      </c>
      <c r="E1377" s="98" t="s">
        <v>156303</v>
      </c>
      <c r="F1377" s="104">
        <v>45716</v>
      </c>
      <c r="G1377" s="104">
        <v>45716</v>
      </c>
      <c r="H1377" s="104">
        <v>46169</v>
      </c>
      <c r="J1377" s="101">
        <v>839</v>
      </c>
      <c r="K1377" s="98" t="s">
        <v>156304</v>
      </c>
      <c r="L1377" s="98" t="s">
        <v>156305</v>
      </c>
      <c r="M1377" s="98" t="s">
        <v>156306</v>
      </c>
      <c r="N1377" s="98" t="s">
        <v>156307</v>
      </c>
      <c r="O1377" s="101">
        <v>50</v>
      </c>
      <c r="P1377" s="101">
        <v>50</v>
      </c>
      <c r="Q1377" s="101">
        <v>0</v>
      </c>
      <c r="R1377" s="101">
        <v>250</v>
      </c>
    </row>
    <row r="1378">
      <c r="L1378" s="98" t="s">
        <v>156308</v>
      </c>
      <c r="M1378" s="98" t="s">
        <v>156309</v>
      </c>
      <c r="N1378" s="98" t="s">
        <v>156310</v>
      </c>
      <c r="O1378" s="101">
        <v>784</v>
      </c>
      <c r="P1378" s="101">
        <v>784</v>
      </c>
    </row>
    <row r="1379">
      <c r="L1379" s="98" t="s">
        <v>156311</v>
      </c>
      <c r="M1379" s="98" t="s">
        <v>156312</v>
      </c>
      <c r="N1379" s="98" t="s">
        <v>156313</v>
      </c>
      <c r="O1379" s="101">
        <v>-25</v>
      </c>
      <c r="P1379" s="101">
        <v>-25</v>
      </c>
    </row>
    <row r="1380">
      <c r="K1380" s="96" t="s">
        <v>156314</v>
      </c>
      <c r="O1380" s="85">
        <f>SUM(O1377:O1379)</f>
      </c>
      <c r="P1380" s="85">
        <f>SUM(P1377:P1379)</f>
      </c>
    </row>
    <row r="1381">
      <c r="A1381" s="98" t="s">
        <v>156315</v>
      </c>
      <c r="B1381" s="98" t="s">
        <v>156316</v>
      </c>
      <c r="C1381" s="100">
        <v>565</v>
      </c>
      <c r="D1381" s="98" t="s">
        <v>156317</v>
      </c>
      <c r="E1381" s="98" t="s">
        <v>156318</v>
      </c>
      <c r="F1381" s="104">
        <v>45668</v>
      </c>
      <c r="G1381" s="104">
        <v>45668</v>
      </c>
      <c r="H1381" s="104">
        <v>46142</v>
      </c>
      <c r="J1381" s="101">
        <v>907</v>
      </c>
      <c r="K1381" s="98" t="s">
        <v>156319</v>
      </c>
      <c r="L1381" s="98" t="s">
        <v>156320</v>
      </c>
      <c r="M1381" s="98" t="s">
        <v>156321</v>
      </c>
      <c r="N1381" s="98" t="s">
        <v>156322</v>
      </c>
      <c r="O1381" s="101">
        <v>10</v>
      </c>
      <c r="P1381" s="101">
        <v>10</v>
      </c>
      <c r="Q1381" s="101">
        <v>0</v>
      </c>
      <c r="R1381" s="101">
        <v>250</v>
      </c>
    </row>
    <row r="1382">
      <c r="L1382" s="98" t="s">
        <v>156323</v>
      </c>
      <c r="M1382" s="98" t="s">
        <v>156324</v>
      </c>
      <c r="N1382" s="98" t="s">
        <v>156325</v>
      </c>
      <c r="O1382" s="101">
        <v>882</v>
      </c>
      <c r="P1382" s="101">
        <v>882</v>
      </c>
    </row>
    <row r="1383">
      <c r="K1383" s="96" t="s">
        <v>156326</v>
      </c>
      <c r="O1383" s="85">
        <f>SUM(O1381:O1382)</f>
      </c>
      <c r="P1383" s="85">
        <f>SUM(P1381:P1382)</f>
      </c>
    </row>
    <row r="1384">
      <c r="A1384" s="98" t="s">
        <v>156327</v>
      </c>
      <c r="B1384" s="98" t="s">
        <v>156328</v>
      </c>
      <c r="C1384" s="100">
        <v>565</v>
      </c>
      <c r="D1384" s="98" t="s">
        <v>156329</v>
      </c>
      <c r="E1384" s="98" t="s">
        <v>156330</v>
      </c>
      <c r="F1384" s="104">
        <v>44459</v>
      </c>
      <c r="G1384" s="104">
        <v>45474</v>
      </c>
      <c r="H1384" s="104">
        <v>45838</v>
      </c>
      <c r="J1384" s="101">
        <v>985</v>
      </c>
      <c r="K1384" s="98" t="s">
        <v>156331</v>
      </c>
      <c r="L1384" s="98" t="s">
        <v>156332</v>
      </c>
      <c r="M1384" s="98" t="s">
        <v>156333</v>
      </c>
      <c r="N1384" s="98" t="s">
        <v>156334</v>
      </c>
      <c r="O1384" s="101">
        <v>10</v>
      </c>
      <c r="P1384" s="101">
        <v>55</v>
      </c>
      <c r="Q1384" s="101">
        <v>0</v>
      </c>
      <c r="R1384" s="101">
        <v>985</v>
      </c>
    </row>
    <row r="1385">
      <c r="L1385" s="98" t="s">
        <v>156335</v>
      </c>
      <c r="M1385" s="98" t="s">
        <v>156336</v>
      </c>
      <c r="N1385" s="98" t="s">
        <v>156337</v>
      </c>
      <c r="O1385" s="101">
        <v>50</v>
      </c>
      <c r="P1385" s="101">
        <v>10</v>
      </c>
    </row>
    <row r="1386">
      <c r="L1386" s="98" t="s">
        <v>156338</v>
      </c>
      <c r="M1386" s="98" t="s">
        <v>156339</v>
      </c>
      <c r="N1386" s="98" t="s">
        <v>156340</v>
      </c>
      <c r="O1386" s="101">
        <v>5</v>
      </c>
      <c r="P1386" s="101">
        <v>0</v>
      </c>
    </row>
    <row r="1387">
      <c r="L1387" s="98" t="s">
        <v>156341</v>
      </c>
      <c r="M1387" s="98" t="s">
        <v>156342</v>
      </c>
      <c r="N1387" s="98" t="s">
        <v>156343</v>
      </c>
      <c r="O1387" s="101">
        <v>1070</v>
      </c>
      <c r="P1387" s="101">
        <v>1070</v>
      </c>
    </row>
    <row r="1388">
      <c r="K1388" s="96" t="s">
        <v>156344</v>
      </c>
      <c r="O1388" s="85">
        <f>SUM(O1384:O1387)</f>
      </c>
      <c r="P1388" s="85">
        <f>SUM(P1384:P1387)</f>
      </c>
    </row>
    <row r="1389">
      <c r="A1389" s="98" t="s">
        <v>156345</v>
      </c>
      <c r="B1389" s="98" t="s">
        <v>156346</v>
      </c>
      <c r="C1389" s="100">
        <v>700</v>
      </c>
      <c r="D1389" s="98" t="s">
        <v>156347</v>
      </c>
      <c r="E1389" s="98" t="s">
        <v>156348</v>
      </c>
      <c r="F1389" s="104">
        <v>45129</v>
      </c>
      <c r="G1389" s="104">
        <v>45597</v>
      </c>
      <c r="H1389" s="104">
        <v>45961</v>
      </c>
      <c r="J1389" s="101">
        <v>1225</v>
      </c>
      <c r="K1389" s="98" t="s">
        <v>156349</v>
      </c>
      <c r="L1389" s="98" t="s">
        <v>156350</v>
      </c>
      <c r="M1389" s="98" t="s">
        <v>156351</v>
      </c>
      <c r="N1389" s="98" t="s">
        <v>156352</v>
      </c>
      <c r="O1389" s="101">
        <v>5</v>
      </c>
      <c r="P1389" s="101">
        <v>5</v>
      </c>
      <c r="Q1389" s="101">
        <v>0</v>
      </c>
      <c r="R1389" s="101">
        <v>250</v>
      </c>
    </row>
    <row r="1390">
      <c r="L1390" s="98" t="s">
        <v>156353</v>
      </c>
      <c r="M1390" s="98" t="s">
        <v>156354</v>
      </c>
      <c r="N1390" s="98" t="s">
        <v>156355</v>
      </c>
      <c r="O1390" s="101">
        <v>50</v>
      </c>
      <c r="P1390" s="101">
        <v>50</v>
      </c>
    </row>
    <row r="1391">
      <c r="L1391" s="98" t="s">
        <v>156356</v>
      </c>
      <c r="M1391" s="98" t="s">
        <v>156357</v>
      </c>
      <c r="N1391" s="98" t="s">
        <v>156358</v>
      </c>
      <c r="O1391" s="101">
        <v>1177</v>
      </c>
      <c r="P1391" s="101">
        <v>1177</v>
      </c>
    </row>
    <row r="1392">
      <c r="L1392" s="98" t="s">
        <v>156359</v>
      </c>
      <c r="M1392" s="98" t="s">
        <v>156360</v>
      </c>
      <c r="N1392" s="98" t="s">
        <v>156361</v>
      </c>
      <c r="O1392" s="101">
        <v>-37</v>
      </c>
      <c r="P1392" s="101">
        <v>-37</v>
      </c>
    </row>
    <row r="1393">
      <c r="K1393" s="96" t="s">
        <v>156362</v>
      </c>
      <c r="O1393" s="85">
        <f>SUM(O1389:O1392)</f>
      </c>
      <c r="P1393" s="85">
        <f>SUM(P1389:P1392)</f>
      </c>
    </row>
    <row r="1394">
      <c r="A1394" s="98" t="s">
        <v>156363</v>
      </c>
      <c r="B1394" s="98" t="s">
        <v>156364</v>
      </c>
      <c r="C1394" s="100">
        <v>900</v>
      </c>
      <c r="D1394" s="98" t="s">
        <v>156365</v>
      </c>
      <c r="E1394" s="98" t="s">
        <v>156366</v>
      </c>
      <c r="F1394" s="104">
        <v>45695</v>
      </c>
      <c r="G1394" s="104">
        <v>45695</v>
      </c>
      <c r="H1394" s="104">
        <v>46059</v>
      </c>
      <c r="J1394" s="101">
        <v>1097</v>
      </c>
      <c r="K1394" s="98" t="s">
        <v>156367</v>
      </c>
      <c r="L1394" s="98" t="s">
        <v>156368</v>
      </c>
      <c r="M1394" s="98" t="s">
        <v>156369</v>
      </c>
      <c r="N1394" s="98" t="s">
        <v>156370</v>
      </c>
      <c r="O1394" s="101">
        <v>50</v>
      </c>
      <c r="P1394" s="101">
        <v>5</v>
      </c>
      <c r="Q1394" s="101">
        <v>0</v>
      </c>
      <c r="R1394" s="101">
        <v>750</v>
      </c>
    </row>
    <row r="1395">
      <c r="L1395" s="98" t="s">
        <v>156371</v>
      </c>
      <c r="M1395" s="98" t="s">
        <v>156372</v>
      </c>
      <c r="N1395" s="98" t="s">
        <v>156373</v>
      </c>
      <c r="O1395" s="101">
        <v>50</v>
      </c>
      <c r="P1395" s="101">
        <v>0</v>
      </c>
    </row>
    <row r="1396">
      <c r="L1396" s="98" t="s">
        <v>156374</v>
      </c>
      <c r="M1396" s="98" t="s">
        <v>156375</v>
      </c>
      <c r="N1396" s="98" t="s">
        <v>156376</v>
      </c>
      <c r="O1396" s="101">
        <v>10</v>
      </c>
      <c r="P1396" s="101">
        <v>60</v>
      </c>
    </row>
    <row r="1397">
      <c r="L1397" s="98" t="s">
        <v>156377</v>
      </c>
      <c r="M1397" s="98" t="s">
        <v>156378</v>
      </c>
      <c r="N1397" s="98" t="s">
        <v>156379</v>
      </c>
      <c r="O1397" s="101">
        <v>5</v>
      </c>
      <c r="P1397" s="101">
        <v>50</v>
      </c>
    </row>
    <row r="1398">
      <c r="L1398" s="98" t="s">
        <v>156380</v>
      </c>
      <c r="M1398" s="98" t="s">
        <v>156381</v>
      </c>
      <c r="N1398" s="98" t="s">
        <v>156382</v>
      </c>
      <c r="O1398" s="101">
        <v>1001</v>
      </c>
      <c r="P1398" s="101">
        <v>1001</v>
      </c>
    </row>
    <row r="1399">
      <c r="K1399" s="96" t="s">
        <v>156383</v>
      </c>
      <c r="O1399" s="85">
        <f>SUM(O1394:O1398)</f>
      </c>
      <c r="P1399" s="85">
        <f>SUM(P1394:P1398)</f>
      </c>
    </row>
    <row r="1400">
      <c r="A1400" s="98" t="s">
        <v>156384</v>
      </c>
      <c r="B1400" s="98" t="s">
        <v>156385</v>
      </c>
      <c r="C1400" s="100">
        <v>900</v>
      </c>
      <c r="D1400" s="98" t="s">
        <v>156386</v>
      </c>
      <c r="E1400" s="98" t="s">
        <v>156387</v>
      </c>
      <c r="F1400" s="104">
        <v>45254</v>
      </c>
      <c r="G1400" s="104">
        <v>45717</v>
      </c>
      <c r="H1400" s="104">
        <v>46081</v>
      </c>
      <c r="J1400" s="101">
        <v>1310</v>
      </c>
      <c r="K1400" s="98" t="s">
        <v>156388</v>
      </c>
      <c r="L1400" s="98" t="s">
        <v>156389</v>
      </c>
      <c r="M1400" s="98" t="s">
        <v>156390</v>
      </c>
      <c r="N1400" s="98" t="s">
        <v>156391</v>
      </c>
      <c r="O1400" s="101">
        <v>50</v>
      </c>
      <c r="P1400" s="101">
        <v>0</v>
      </c>
      <c r="Q1400" s="101">
        <v>0</v>
      </c>
      <c r="R1400" s="101">
        <v>450</v>
      </c>
    </row>
    <row r="1401">
      <c r="L1401" s="98" t="s">
        <v>156392</v>
      </c>
      <c r="M1401" s="98" t="s">
        <v>156393</v>
      </c>
      <c r="N1401" s="98" t="s">
        <v>156394</v>
      </c>
      <c r="O1401" s="101">
        <v>5</v>
      </c>
      <c r="P1401" s="101">
        <v>65</v>
      </c>
    </row>
    <row r="1402">
      <c r="L1402" s="98" t="s">
        <v>156395</v>
      </c>
      <c r="M1402" s="98" t="s">
        <v>156396</v>
      </c>
      <c r="N1402" s="98" t="s">
        <v>156397</v>
      </c>
      <c r="O1402" s="101">
        <v>10</v>
      </c>
      <c r="P1402" s="101">
        <v>0</v>
      </c>
    </row>
    <row r="1403">
      <c r="L1403" s="98" t="s">
        <v>156398</v>
      </c>
      <c r="M1403" s="98" t="s">
        <v>156399</v>
      </c>
      <c r="N1403" s="98" t="s">
        <v>156400</v>
      </c>
      <c r="O1403" s="101">
        <v>50</v>
      </c>
      <c r="P1403" s="101">
        <v>50</v>
      </c>
    </row>
    <row r="1404">
      <c r="L1404" s="98" t="s">
        <v>156401</v>
      </c>
      <c r="M1404" s="98" t="s">
        <v>156402</v>
      </c>
      <c r="N1404" s="98" t="s">
        <v>156403</v>
      </c>
      <c r="O1404" s="101">
        <v>1176</v>
      </c>
      <c r="P1404" s="101">
        <v>1176</v>
      </c>
    </row>
    <row r="1405">
      <c r="L1405" s="98" t="s">
        <v>156404</v>
      </c>
      <c r="M1405" s="98" t="s">
        <v>156405</v>
      </c>
      <c r="N1405" s="98" t="s">
        <v>156406</v>
      </c>
      <c r="O1405" s="101">
        <v>-39</v>
      </c>
      <c r="P1405" s="101">
        <v>-39</v>
      </c>
    </row>
    <row r="1406">
      <c r="K1406" s="96" t="s">
        <v>156407</v>
      </c>
      <c r="O1406" s="85">
        <f>SUM(O1400:O1405)</f>
      </c>
      <c r="P1406" s="85">
        <f>SUM(P1400:P1405)</f>
      </c>
    </row>
    <row r="1407">
      <c r="A1407" s="98" t="s">
        <v>156408</v>
      </c>
      <c r="B1407" s="98" t="s">
        <v>156409</v>
      </c>
      <c r="C1407" s="100">
        <v>840</v>
      </c>
      <c r="D1407" s="98" t="s">
        <v>156410</v>
      </c>
      <c r="E1407" s="98" t="s">
        <v>156411</v>
      </c>
      <c r="F1407" s="104">
        <v>44022</v>
      </c>
      <c r="G1407" s="104">
        <v>45505</v>
      </c>
      <c r="H1407" s="104">
        <v>45869</v>
      </c>
      <c r="J1407" s="101">
        <v>1100</v>
      </c>
      <c r="K1407" s="98" t="s">
        <v>156412</v>
      </c>
      <c r="L1407" s="98" t="s">
        <v>156413</v>
      </c>
      <c r="M1407" s="98" t="s">
        <v>156414</v>
      </c>
      <c r="N1407" s="98" t="s">
        <v>156415</v>
      </c>
      <c r="O1407" s="101">
        <v>50</v>
      </c>
      <c r="P1407" s="101">
        <v>25</v>
      </c>
      <c r="Q1407" s="101">
        <v>0</v>
      </c>
      <c r="R1407" s="101">
        <v>1175</v>
      </c>
    </row>
    <row r="1408">
      <c r="L1408" s="98" t="s">
        <v>156416</v>
      </c>
      <c r="M1408" s="98" t="s">
        <v>156417</v>
      </c>
      <c r="N1408" s="98" t="s">
        <v>156418</v>
      </c>
      <c r="O1408" s="101">
        <v>25</v>
      </c>
      <c r="P1408" s="101">
        <v>50</v>
      </c>
    </row>
    <row r="1409">
      <c r="L1409" s="98" t="s">
        <v>156419</v>
      </c>
      <c r="M1409" s="98" t="s">
        <v>156420</v>
      </c>
      <c r="N1409" s="98" t="s">
        <v>156421</v>
      </c>
      <c r="O1409" s="101">
        <v>1280</v>
      </c>
      <c r="P1409" s="101">
        <v>1280</v>
      </c>
    </row>
    <row r="1410">
      <c r="L1410" s="98" t="s">
        <v>156422</v>
      </c>
      <c r="M1410" s="98" t="s">
        <v>156423</v>
      </c>
      <c r="N1410" s="98" t="s">
        <v>156424</v>
      </c>
      <c r="O1410" s="101">
        <v>-41</v>
      </c>
      <c r="P1410" s="101">
        <v>-41</v>
      </c>
    </row>
    <row r="1411">
      <c r="K1411" s="96" t="s">
        <v>156425</v>
      </c>
      <c r="O1411" s="85">
        <f>SUM(O1407:O1410)</f>
      </c>
      <c r="P1411" s="85">
        <f>SUM(P1407:P1410)</f>
      </c>
    </row>
    <row r="1412">
      <c r="A1412" s="98" t="s">
        <v>156426</v>
      </c>
      <c r="B1412" s="98" t="s">
        <v>156427</v>
      </c>
      <c r="C1412" s="100">
        <v>840</v>
      </c>
      <c r="D1412" s="98" t="s">
        <v>156428</v>
      </c>
      <c r="E1412" s="98" t="s">
        <v>156429</v>
      </c>
      <c r="F1412" s="104">
        <v>43294</v>
      </c>
      <c r="G1412" s="104">
        <v>45505</v>
      </c>
      <c r="H1412" s="104">
        <v>45869</v>
      </c>
      <c r="J1412" s="101">
        <v>1100</v>
      </c>
      <c r="K1412" s="98" t="s">
        <v>156430</v>
      </c>
      <c r="L1412" s="98" t="s">
        <v>156431</v>
      </c>
      <c r="M1412" s="98" t="s">
        <v>156432</v>
      </c>
      <c r="N1412" s="98" t="s">
        <v>156433</v>
      </c>
      <c r="O1412" s="101">
        <v>50</v>
      </c>
      <c r="P1412" s="101">
        <v>0</v>
      </c>
      <c r="Q1412" s="101">
        <v>0</v>
      </c>
      <c r="R1412" s="101">
        <v>250</v>
      </c>
    </row>
    <row r="1413">
      <c r="L1413" s="98" t="s">
        <v>156434</v>
      </c>
      <c r="M1413" s="98" t="s">
        <v>156435</v>
      </c>
      <c r="N1413" s="98" t="s">
        <v>156436</v>
      </c>
      <c r="O1413" s="101">
        <v>25</v>
      </c>
      <c r="P1413" s="101">
        <v>75</v>
      </c>
    </row>
    <row r="1414">
      <c r="L1414" s="98" t="s">
        <v>156437</v>
      </c>
      <c r="M1414" s="98" t="s">
        <v>156438</v>
      </c>
      <c r="N1414" s="98" t="s">
        <v>156439</v>
      </c>
      <c r="O1414" s="101">
        <v>1213</v>
      </c>
      <c r="P1414" s="101">
        <v>1213</v>
      </c>
    </row>
    <row r="1415">
      <c r="K1415" s="96" t="s">
        <v>156440</v>
      </c>
      <c r="O1415" s="85">
        <f>SUM(O1412:O1414)</f>
      </c>
      <c r="P1415" s="85">
        <f>SUM(P1412:P1414)</f>
      </c>
    </row>
    <row r="1416">
      <c r="A1416" s="98" t="s">
        <v>156441</v>
      </c>
      <c r="B1416" s="98" t="s">
        <v>156442</v>
      </c>
      <c r="C1416" s="100">
        <v>840</v>
      </c>
      <c r="D1416" s="98" t="s">
        <v>156443</v>
      </c>
      <c r="E1416" s="98" t="s">
        <v>156444</v>
      </c>
      <c r="F1416" s="104">
        <v>42371</v>
      </c>
      <c r="G1416" s="104">
        <v>45474</v>
      </c>
      <c r="H1416" s="104">
        <v>45838</v>
      </c>
      <c r="J1416" s="101">
        <v>1140</v>
      </c>
      <c r="K1416" s="98" t="s">
        <v>156445</v>
      </c>
      <c r="L1416" s="98" t="s">
        <v>156446</v>
      </c>
      <c r="M1416" s="98" t="s">
        <v>156447</v>
      </c>
      <c r="N1416" s="98" t="s">
        <v>156448</v>
      </c>
      <c r="O1416" s="101">
        <v>50</v>
      </c>
      <c r="P1416" s="101">
        <v>50</v>
      </c>
      <c r="Q1416" s="101">
        <v>0</v>
      </c>
      <c r="R1416" s="101">
        <v>250</v>
      </c>
    </row>
    <row r="1417">
      <c r="L1417" s="98" t="s">
        <v>156449</v>
      </c>
      <c r="M1417" s="98" t="s">
        <v>156450</v>
      </c>
      <c r="N1417" s="98" t="s">
        <v>156451</v>
      </c>
      <c r="O1417" s="101">
        <v>50</v>
      </c>
      <c r="P1417" s="101">
        <v>60</v>
      </c>
    </row>
    <row r="1418">
      <c r="L1418" s="98" t="s">
        <v>156452</v>
      </c>
      <c r="M1418" s="98" t="s">
        <v>156453</v>
      </c>
      <c r="N1418" s="98" t="s">
        <v>156454</v>
      </c>
      <c r="O1418" s="101">
        <v>10</v>
      </c>
      <c r="P1418" s="101">
        <v>0</v>
      </c>
    </row>
    <row r="1419">
      <c r="L1419" s="98" t="s">
        <v>156455</v>
      </c>
      <c r="M1419" s="98" t="s">
        <v>156456</v>
      </c>
      <c r="N1419" s="98" t="s">
        <v>156457</v>
      </c>
      <c r="O1419" s="101">
        <v>5</v>
      </c>
      <c r="P1419" s="101">
        <v>5</v>
      </c>
    </row>
    <row r="1420">
      <c r="L1420" s="98" t="s">
        <v>156458</v>
      </c>
      <c r="M1420" s="98" t="s">
        <v>156459</v>
      </c>
      <c r="N1420" s="98" t="s">
        <v>156460</v>
      </c>
      <c r="O1420" s="101">
        <v>1185</v>
      </c>
      <c r="P1420" s="101">
        <v>1185</v>
      </c>
    </row>
    <row r="1421">
      <c r="L1421" s="98" t="s">
        <v>156461</v>
      </c>
      <c r="M1421" s="98" t="s">
        <v>156462</v>
      </c>
      <c r="N1421" s="98" t="s">
        <v>156463</v>
      </c>
      <c r="O1421" s="101">
        <v>-39</v>
      </c>
      <c r="P1421" s="101">
        <v>-39</v>
      </c>
    </row>
    <row r="1422">
      <c r="K1422" s="96" t="s">
        <v>156464</v>
      </c>
      <c r="O1422" s="85">
        <f>SUM(O1416:O1421)</f>
      </c>
      <c r="P1422" s="85">
        <f>SUM(P1416:P1421)</f>
      </c>
    </row>
    <row r="1423">
      <c r="A1423" s="98" t="s">
        <v>156465</v>
      </c>
      <c r="B1423" s="98" t="s">
        <v>156466</v>
      </c>
      <c r="C1423" s="100">
        <v>840</v>
      </c>
      <c r="D1423" s="98" t="s">
        <v>156467</v>
      </c>
      <c r="E1423" s="98" t="s">
        <v>156468</v>
      </c>
      <c r="J1423" s="101">
        <v>1026</v>
      </c>
      <c r="K1423" s="98" t="s">
        <v>156469</v>
      </c>
      <c r="L1423" s="98" t="s">
        <v>156469</v>
      </c>
      <c r="O1423" s="101">
        <v>0</v>
      </c>
      <c r="P1423" s="101">
        <v>0</v>
      </c>
      <c r="R1423" s="101">
        <v>0</v>
      </c>
    </row>
    <row r="1424">
      <c r="K1424" s="96" t="s">
        <v>156470</v>
      </c>
      <c r="O1424" s="85">
        <f>SUM(O1423:O1423)</f>
      </c>
      <c r="P1424" s="85">
        <f>SUM(P1423:P1423)</f>
      </c>
    </row>
    <row r="1425">
      <c r="A1425" s="98" t="s">
        <v>156471</v>
      </c>
      <c r="B1425" s="98" t="s">
        <v>156472</v>
      </c>
      <c r="C1425" s="100">
        <v>840</v>
      </c>
      <c r="D1425" s="98" t="s">
        <v>156473</v>
      </c>
      <c r="E1425" s="98" t="s">
        <v>156474</v>
      </c>
      <c r="F1425" s="104">
        <v>41250</v>
      </c>
      <c r="G1425" s="104">
        <v>45597</v>
      </c>
      <c r="H1425" s="104">
        <v>45961</v>
      </c>
      <c r="J1425" s="101">
        <v>1025</v>
      </c>
      <c r="K1425" s="98" t="s">
        <v>156475</v>
      </c>
      <c r="L1425" s="98" t="s">
        <v>156476</v>
      </c>
      <c r="M1425" s="98" t="s">
        <v>156477</v>
      </c>
      <c r="N1425" s="98" t="s">
        <v>156478</v>
      </c>
      <c r="O1425" s="101">
        <v>1317</v>
      </c>
      <c r="P1425" s="101">
        <v>1317</v>
      </c>
      <c r="Q1425" s="101">
        <v>0</v>
      </c>
      <c r="R1425" s="101">
        <v>200</v>
      </c>
    </row>
    <row r="1426">
      <c r="K1426" s="96" t="s">
        <v>156479</v>
      </c>
      <c r="O1426" s="85">
        <f>SUM(O1425:O1425)</f>
      </c>
      <c r="P1426" s="85">
        <f>SUM(P1425:P1425)</f>
      </c>
    </row>
    <row r="1427">
      <c r="A1427" s="98" t="s">
        <v>156480</v>
      </c>
      <c r="B1427" s="98" t="s">
        <v>156481</v>
      </c>
      <c r="C1427" s="100">
        <v>840</v>
      </c>
      <c r="D1427" s="98" t="s">
        <v>156482</v>
      </c>
      <c r="E1427" s="98" t="s">
        <v>156483</v>
      </c>
      <c r="F1427" s="104">
        <v>44979</v>
      </c>
      <c r="G1427" s="104">
        <v>45383</v>
      </c>
      <c r="H1427" s="104">
        <v>45838</v>
      </c>
      <c r="J1427" s="101">
        <v>1408</v>
      </c>
      <c r="K1427" s="98" t="s">
        <v>156484</v>
      </c>
      <c r="L1427" s="98" t="s">
        <v>156485</v>
      </c>
      <c r="M1427" s="98" t="s">
        <v>156486</v>
      </c>
      <c r="N1427" s="98" t="s">
        <v>156487</v>
      </c>
      <c r="O1427" s="101">
        <v>10</v>
      </c>
      <c r="P1427" s="101">
        <v>0</v>
      </c>
      <c r="Q1427" s="101">
        <v>0</v>
      </c>
      <c r="R1427" s="101">
        <v>250</v>
      </c>
    </row>
    <row r="1428">
      <c r="L1428" s="98" t="s">
        <v>156488</v>
      </c>
      <c r="M1428" s="98" t="s">
        <v>156489</v>
      </c>
      <c r="N1428" s="98" t="s">
        <v>156490</v>
      </c>
      <c r="O1428" s="101">
        <v>50</v>
      </c>
      <c r="P1428" s="101">
        <v>0</v>
      </c>
    </row>
    <row r="1429">
      <c r="L1429" s="98" t="s">
        <v>156491</v>
      </c>
      <c r="M1429" s="98" t="s">
        <v>156492</v>
      </c>
      <c r="N1429" s="98" t="s">
        <v>156493</v>
      </c>
      <c r="O1429" s="101">
        <v>25</v>
      </c>
      <c r="P1429" s="101">
        <v>85</v>
      </c>
    </row>
    <row r="1430">
      <c r="L1430" s="98" t="s">
        <v>156494</v>
      </c>
      <c r="M1430" s="98" t="s">
        <v>156495</v>
      </c>
      <c r="N1430" s="98" t="s">
        <v>156496</v>
      </c>
      <c r="O1430" s="101">
        <v>1331</v>
      </c>
      <c r="P1430" s="101">
        <v>1331</v>
      </c>
    </row>
    <row r="1431">
      <c r="K1431" s="96" t="s">
        <v>156497</v>
      </c>
      <c r="O1431" s="85">
        <f>SUM(O1427:O1430)</f>
      </c>
      <c r="P1431" s="85">
        <f>SUM(P1427:P1430)</f>
      </c>
    </row>
    <row r="1432">
      <c r="A1432" s="98" t="s">
        <v>156498</v>
      </c>
      <c r="B1432" s="98" t="s">
        <v>156499</v>
      </c>
      <c r="C1432" s="100">
        <v>840</v>
      </c>
      <c r="D1432" s="98" t="s">
        <v>156500</v>
      </c>
      <c r="E1432" s="98" t="s">
        <v>156501</v>
      </c>
      <c r="F1432" s="104">
        <v>44547</v>
      </c>
      <c r="G1432" s="104">
        <v>45474</v>
      </c>
      <c r="H1432" s="104">
        <v>45838</v>
      </c>
      <c r="J1432" s="101">
        <v>1147</v>
      </c>
      <c r="K1432" s="98" t="s">
        <v>156502</v>
      </c>
      <c r="L1432" s="98" t="s">
        <v>156503</v>
      </c>
      <c r="M1432" s="98" t="s">
        <v>156504</v>
      </c>
      <c r="N1432" s="98" t="s">
        <v>156505</v>
      </c>
      <c r="O1432" s="101">
        <v>5</v>
      </c>
      <c r="P1432" s="101">
        <v>50</v>
      </c>
      <c r="Q1432" s="101">
        <v>0</v>
      </c>
      <c r="R1432" s="101">
        <v>250</v>
      </c>
    </row>
    <row r="1433">
      <c r="L1433" s="98" t="s">
        <v>156506</v>
      </c>
      <c r="M1433" s="98" t="s">
        <v>156507</v>
      </c>
      <c r="N1433" s="98" t="s">
        <v>156508</v>
      </c>
      <c r="O1433" s="101">
        <v>10</v>
      </c>
      <c r="P1433" s="101">
        <v>0</v>
      </c>
    </row>
    <row r="1434">
      <c r="L1434" s="98" t="s">
        <v>156509</v>
      </c>
      <c r="M1434" s="98" t="s">
        <v>156510</v>
      </c>
      <c r="N1434" s="98" t="s">
        <v>156511</v>
      </c>
      <c r="O1434" s="101">
        <v>50</v>
      </c>
      <c r="P1434" s="101">
        <v>15</v>
      </c>
    </row>
    <row r="1435">
      <c r="L1435" s="98" t="s">
        <v>156512</v>
      </c>
      <c r="M1435" s="98" t="s">
        <v>156513</v>
      </c>
      <c r="N1435" s="98" t="s">
        <v>156514</v>
      </c>
      <c r="O1435" s="101">
        <v>1230</v>
      </c>
      <c r="P1435" s="101">
        <v>1230</v>
      </c>
    </row>
    <row r="1436">
      <c r="K1436" s="96" t="s">
        <v>156515</v>
      </c>
      <c r="O1436" s="85">
        <f>SUM(O1432:O1435)</f>
      </c>
      <c r="P1436" s="85">
        <f>SUM(P1432:P1435)</f>
      </c>
    </row>
    <row r="1437">
      <c r="A1437" s="98" t="s">
        <v>156516</v>
      </c>
      <c r="B1437" s="98" t="s">
        <v>156517</v>
      </c>
      <c r="C1437" s="100">
        <v>840</v>
      </c>
      <c r="D1437" s="98" t="s">
        <v>156518</v>
      </c>
      <c r="E1437" s="98" t="s">
        <v>156519</v>
      </c>
      <c r="F1437" s="104">
        <v>44886</v>
      </c>
      <c r="G1437" s="104">
        <v>45717</v>
      </c>
      <c r="H1437" s="104">
        <v>46081</v>
      </c>
      <c r="J1437" s="101">
        <v>1483</v>
      </c>
      <c r="K1437" s="98" t="s">
        <v>156520</v>
      </c>
      <c r="L1437" s="98" t="s">
        <v>156521</v>
      </c>
      <c r="M1437" s="98" t="s">
        <v>156522</v>
      </c>
      <c r="N1437" s="98" t="s">
        <v>156523</v>
      </c>
      <c r="O1437" s="101">
        <v>5</v>
      </c>
      <c r="P1437" s="101">
        <v>0</v>
      </c>
      <c r="Q1437" s="101">
        <v>0</v>
      </c>
      <c r="R1437" s="101">
        <v>700</v>
      </c>
    </row>
    <row r="1438">
      <c r="L1438" s="98" t="s">
        <v>156524</v>
      </c>
      <c r="M1438" s="98" t="s">
        <v>156525</v>
      </c>
      <c r="N1438" s="98" t="s">
        <v>156526</v>
      </c>
      <c r="O1438" s="101">
        <v>10</v>
      </c>
      <c r="P1438" s="101">
        <v>100</v>
      </c>
    </row>
    <row r="1439">
      <c r="L1439" s="98" t="s">
        <v>156527</v>
      </c>
      <c r="M1439" s="98" t="s">
        <v>156528</v>
      </c>
      <c r="N1439" s="98" t="s">
        <v>156529</v>
      </c>
      <c r="O1439" s="101">
        <v>50</v>
      </c>
      <c r="P1439" s="101">
        <v>10</v>
      </c>
    </row>
    <row r="1440">
      <c r="L1440" s="98" t="s">
        <v>156530</v>
      </c>
      <c r="M1440" s="98" t="s">
        <v>156531</v>
      </c>
      <c r="N1440" s="98" t="s">
        <v>156532</v>
      </c>
      <c r="O1440" s="101">
        <v>50</v>
      </c>
      <c r="P1440" s="101">
        <v>5</v>
      </c>
    </row>
    <row r="1441">
      <c r="L1441" s="98" t="s">
        <v>156533</v>
      </c>
      <c r="M1441" s="98" t="s">
        <v>156534</v>
      </c>
      <c r="N1441" s="98" t="s">
        <v>156535</v>
      </c>
      <c r="O1441" s="101">
        <v>1370</v>
      </c>
      <c r="P1441" s="101">
        <v>1370</v>
      </c>
    </row>
    <row r="1442">
      <c r="L1442" s="98" t="s">
        <v>156536</v>
      </c>
      <c r="M1442" s="98" t="s">
        <v>156537</v>
      </c>
      <c r="N1442" s="98" t="s">
        <v>156538</v>
      </c>
      <c r="O1442" s="101">
        <v>10</v>
      </c>
      <c r="P1442" s="101">
        <v>10</v>
      </c>
    </row>
    <row r="1443">
      <c r="K1443" s="96" t="s">
        <v>156539</v>
      </c>
      <c r="O1443" s="85">
        <f>SUM(O1437:O1442)</f>
      </c>
      <c r="P1443" s="85">
        <f>SUM(P1437:P1442)</f>
      </c>
    </row>
    <row r="1444">
      <c r="A1444" s="98" t="s">
        <v>156540</v>
      </c>
      <c r="B1444" s="98" t="s">
        <v>156541</v>
      </c>
      <c r="C1444" s="100">
        <v>840</v>
      </c>
      <c r="D1444" s="98" t="s">
        <v>156542</v>
      </c>
      <c r="E1444" s="98" t="s">
        <v>156543</v>
      </c>
      <c r="F1444" s="104">
        <v>45388</v>
      </c>
      <c r="G1444" s="104">
        <v>45388</v>
      </c>
      <c r="H1444" s="104">
        <v>45838</v>
      </c>
      <c r="J1444" s="101">
        <v>1205</v>
      </c>
      <c r="K1444" s="98" t="s">
        <v>156544</v>
      </c>
      <c r="L1444" s="98" t="s">
        <v>156545</v>
      </c>
      <c r="M1444" s="98" t="s">
        <v>156546</v>
      </c>
      <c r="N1444" s="98" t="s">
        <v>156547</v>
      </c>
      <c r="O1444" s="101">
        <v>10</v>
      </c>
      <c r="P1444" s="101">
        <v>0</v>
      </c>
      <c r="Q1444" s="101">
        <v>0</v>
      </c>
      <c r="R1444" s="101">
        <v>1195</v>
      </c>
    </row>
    <row r="1445">
      <c r="L1445" s="98" t="s">
        <v>156548</v>
      </c>
      <c r="M1445" s="98" t="s">
        <v>156549</v>
      </c>
      <c r="N1445" s="98" t="s">
        <v>156550</v>
      </c>
      <c r="O1445" s="101">
        <v>50</v>
      </c>
      <c r="P1445" s="101">
        <v>25</v>
      </c>
    </row>
    <row r="1446">
      <c r="L1446" s="98" t="s">
        <v>156551</v>
      </c>
      <c r="M1446" s="98" t="s">
        <v>156552</v>
      </c>
      <c r="N1446" s="98" t="s">
        <v>156553</v>
      </c>
      <c r="O1446" s="101">
        <v>50</v>
      </c>
      <c r="P1446" s="101">
        <v>50</v>
      </c>
    </row>
    <row r="1447">
      <c r="L1447" s="98" t="s">
        <v>156554</v>
      </c>
      <c r="M1447" s="98" t="s">
        <v>156555</v>
      </c>
      <c r="N1447" s="98" t="s">
        <v>156556</v>
      </c>
      <c r="O1447" s="101">
        <v>25</v>
      </c>
      <c r="P1447" s="101">
        <v>60</v>
      </c>
    </row>
    <row r="1448">
      <c r="L1448" s="98" t="s">
        <v>156557</v>
      </c>
      <c r="M1448" s="98" t="s">
        <v>156558</v>
      </c>
      <c r="N1448" s="98" t="s">
        <v>156559</v>
      </c>
      <c r="O1448" s="101">
        <v>1060</v>
      </c>
      <c r="P1448" s="101">
        <v>1060</v>
      </c>
    </row>
    <row r="1449">
      <c r="K1449" s="96" t="s">
        <v>156560</v>
      </c>
      <c r="O1449" s="85">
        <f>SUM(O1444:O1448)</f>
      </c>
      <c r="P1449" s="85">
        <f>SUM(P1444:P1448)</f>
      </c>
    </row>
    <row r="1450">
      <c r="A1450" s="98" t="s">
        <v>156561</v>
      </c>
      <c r="B1450" s="98" t="s">
        <v>156562</v>
      </c>
      <c r="C1450" s="100">
        <v>840</v>
      </c>
      <c r="D1450" s="98" t="s">
        <v>156563</v>
      </c>
      <c r="E1450" s="98" t="s">
        <v>156564</v>
      </c>
      <c r="F1450" s="104">
        <v>44958</v>
      </c>
      <c r="G1450" s="104">
        <v>45413</v>
      </c>
      <c r="H1450" s="104">
        <v>45777</v>
      </c>
      <c r="J1450" s="101">
        <v>1403</v>
      </c>
      <c r="K1450" s="98" t="s">
        <v>156565</v>
      </c>
      <c r="L1450" s="98" t="s">
        <v>156566</v>
      </c>
      <c r="M1450" s="98" t="s">
        <v>156567</v>
      </c>
      <c r="N1450" s="98" t="s">
        <v>156568</v>
      </c>
      <c r="O1450" s="101">
        <v>25</v>
      </c>
      <c r="P1450" s="101">
        <v>0</v>
      </c>
      <c r="Q1450" s="101">
        <v>0</v>
      </c>
      <c r="R1450" s="101">
        <v>1370</v>
      </c>
    </row>
    <row r="1451">
      <c r="L1451" s="98" t="s">
        <v>156569</v>
      </c>
      <c r="M1451" s="98" t="s">
        <v>156570</v>
      </c>
      <c r="N1451" s="98" t="s">
        <v>156571</v>
      </c>
      <c r="O1451" s="101">
        <v>50</v>
      </c>
      <c r="P1451" s="101">
        <v>75</v>
      </c>
    </row>
    <row r="1452">
      <c r="L1452" s="98" t="s">
        <v>156572</v>
      </c>
      <c r="M1452" s="98" t="s">
        <v>156573</v>
      </c>
      <c r="N1452" s="98" t="s">
        <v>156574</v>
      </c>
      <c r="O1452" s="101">
        <v>1330</v>
      </c>
      <c r="P1452" s="101">
        <v>1330</v>
      </c>
    </row>
    <row r="1453">
      <c r="K1453" s="96" t="s">
        <v>156575</v>
      </c>
      <c r="O1453" s="85">
        <f>SUM(O1450:O1452)</f>
      </c>
      <c r="P1453" s="85">
        <f>SUM(P1450:P1452)</f>
      </c>
    </row>
    <row r="1454">
      <c r="A1454" s="98" t="s">
        <v>156576</v>
      </c>
      <c r="B1454" s="98" t="s">
        <v>156577</v>
      </c>
      <c r="C1454" s="100">
        <v>840</v>
      </c>
      <c r="D1454" s="98" t="s">
        <v>156578</v>
      </c>
      <c r="E1454" s="98" t="s">
        <v>156579</v>
      </c>
      <c r="F1454" s="104">
        <v>45745</v>
      </c>
      <c r="G1454" s="104">
        <v>45745</v>
      </c>
      <c r="H1454" s="104">
        <v>46109</v>
      </c>
      <c r="J1454" s="101">
        <v>996</v>
      </c>
      <c r="K1454" s="98" t="s">
        <v>156580</v>
      </c>
      <c r="L1454" s="98" t="s">
        <v>156581</v>
      </c>
      <c r="M1454" s="98" t="s">
        <v>156582</v>
      </c>
      <c r="N1454" s="98" t="s">
        <v>156583</v>
      </c>
      <c r="O1454" s="101">
        <v>50</v>
      </c>
      <c r="P1454" s="101">
        <v>5</v>
      </c>
      <c r="Q1454" s="101">
        <v>-0.20000000000000001</v>
      </c>
      <c r="R1454" s="101">
        <v>250</v>
      </c>
    </row>
    <row r="1455">
      <c r="L1455" s="98" t="s">
        <v>156584</v>
      </c>
      <c r="M1455" s="98" t="s">
        <v>156585</v>
      </c>
      <c r="N1455" s="98" t="s">
        <v>156586</v>
      </c>
      <c r="O1455" s="101">
        <v>5</v>
      </c>
      <c r="P1455" s="101">
        <v>50</v>
      </c>
    </row>
    <row r="1456">
      <c r="L1456" s="98" t="s">
        <v>156587</v>
      </c>
      <c r="M1456" s="98" t="s">
        <v>156588</v>
      </c>
      <c r="N1456" s="98" t="s">
        <v>156589</v>
      </c>
      <c r="O1456" s="101">
        <v>10</v>
      </c>
      <c r="P1456" s="101">
        <v>10</v>
      </c>
    </row>
    <row r="1457">
      <c r="L1457" s="98" t="s">
        <v>156590</v>
      </c>
      <c r="M1457" s="98" t="s">
        <v>156591</v>
      </c>
      <c r="N1457" s="98" t="s">
        <v>156592</v>
      </c>
      <c r="O1457" s="101">
        <v>974</v>
      </c>
      <c r="P1457" s="101">
        <v>974</v>
      </c>
    </row>
    <row r="1458">
      <c r="L1458" s="98" t="s">
        <v>156593</v>
      </c>
      <c r="M1458" s="98" t="s">
        <v>156594</v>
      </c>
      <c r="N1458" s="98" t="s">
        <v>156595</v>
      </c>
      <c r="O1458" s="101">
        <v>-1039</v>
      </c>
      <c r="P1458" s="101">
        <v>0</v>
      </c>
    </row>
    <row r="1459">
      <c r="L1459" s="98" t="s">
        <v>156596</v>
      </c>
      <c r="M1459" s="98" t="s">
        <v>156597</v>
      </c>
      <c r="N1459" s="98" t="s">
        <v>156598</v>
      </c>
      <c r="O1459" s="101">
        <v>-31</v>
      </c>
      <c r="P1459" s="101">
        <v>-31</v>
      </c>
    </row>
    <row r="1460">
      <c r="K1460" s="96" t="s">
        <v>156599</v>
      </c>
      <c r="O1460" s="85">
        <f>SUM(O1454:O1459)</f>
      </c>
      <c r="P1460" s="85">
        <f>SUM(P1454:P1459)</f>
      </c>
    </row>
    <row r="1461">
      <c r="A1461" s="98" t="s">
        <v>156600</v>
      </c>
      <c r="B1461" s="98" t="s">
        <v>156601</v>
      </c>
      <c r="C1461" s="100">
        <v>840</v>
      </c>
      <c r="D1461" s="98" t="s">
        <v>156602</v>
      </c>
      <c r="E1461" s="98" t="s">
        <v>156603</v>
      </c>
      <c r="F1461" s="104">
        <v>43873</v>
      </c>
      <c r="G1461" s="104">
        <v>45536</v>
      </c>
      <c r="H1461" s="104">
        <v>45900</v>
      </c>
      <c r="J1461" s="101">
        <v>1080</v>
      </c>
      <c r="K1461" s="98" t="s">
        <v>156604</v>
      </c>
      <c r="L1461" s="98" t="s">
        <v>156605</v>
      </c>
      <c r="M1461" s="98" t="s">
        <v>156606</v>
      </c>
      <c r="N1461" s="98" t="s">
        <v>156607</v>
      </c>
      <c r="O1461" s="101">
        <v>50</v>
      </c>
      <c r="P1461" s="101">
        <v>0</v>
      </c>
      <c r="Q1461" s="101">
        <v>0</v>
      </c>
      <c r="R1461" s="101">
        <v>250</v>
      </c>
    </row>
    <row r="1462">
      <c r="L1462" s="98" t="s">
        <v>156608</v>
      </c>
      <c r="M1462" s="98" t="s">
        <v>156609</v>
      </c>
      <c r="N1462" s="98" t="s">
        <v>156610</v>
      </c>
      <c r="O1462" s="101">
        <v>5</v>
      </c>
      <c r="P1462" s="101">
        <v>55</v>
      </c>
    </row>
    <row r="1463">
      <c r="L1463" s="98" t="s">
        <v>156611</v>
      </c>
      <c r="M1463" s="98" t="s">
        <v>156612</v>
      </c>
      <c r="N1463" s="98" t="s">
        <v>156613</v>
      </c>
      <c r="O1463" s="101">
        <v>1244</v>
      </c>
      <c r="P1463" s="101">
        <v>1244</v>
      </c>
    </row>
    <row r="1464">
      <c r="K1464" s="96" t="s">
        <v>156614</v>
      </c>
      <c r="O1464" s="85">
        <f>SUM(O1461:O1463)</f>
      </c>
      <c r="P1464" s="85">
        <f>SUM(P1461:P1463)</f>
      </c>
    </row>
    <row r="1465">
      <c r="A1465" s="98" t="s">
        <v>156615</v>
      </c>
      <c r="B1465" s="98" t="s">
        <v>156616</v>
      </c>
      <c r="C1465" s="100">
        <v>565</v>
      </c>
      <c r="D1465" s="98" t="s">
        <v>156617</v>
      </c>
      <c r="E1465" s="98" t="s">
        <v>156618</v>
      </c>
      <c r="F1465" s="104">
        <v>45037</v>
      </c>
      <c r="G1465" s="104">
        <v>45444</v>
      </c>
      <c r="H1465" s="104">
        <v>45808</v>
      </c>
      <c r="I1465" s="104">
        <v>45808</v>
      </c>
      <c r="J1465" s="101">
        <v>885</v>
      </c>
      <c r="K1465" s="98" t="s">
        <v>156619</v>
      </c>
      <c r="L1465" s="98" t="s">
        <v>156620</v>
      </c>
      <c r="M1465" s="98" t="s">
        <v>156621</v>
      </c>
      <c r="N1465" s="98" t="s">
        <v>156622</v>
      </c>
      <c r="O1465" s="101">
        <v>25</v>
      </c>
      <c r="P1465" s="101">
        <v>40</v>
      </c>
      <c r="Q1465" s="101">
        <v>0</v>
      </c>
      <c r="R1465" s="101">
        <v>1297</v>
      </c>
    </row>
    <row r="1466">
      <c r="L1466" s="98" t="s">
        <v>156623</v>
      </c>
      <c r="M1466" s="98" t="s">
        <v>156624</v>
      </c>
      <c r="N1466" s="98" t="s">
        <v>156625</v>
      </c>
      <c r="O1466" s="101">
        <v>50</v>
      </c>
      <c r="P1466" s="101">
        <v>85</v>
      </c>
    </row>
    <row r="1467">
      <c r="L1467" s="98" t="s">
        <v>156626</v>
      </c>
      <c r="M1467" s="98" t="s">
        <v>156627</v>
      </c>
      <c r="N1467" s="98" t="s">
        <v>156628</v>
      </c>
      <c r="O1467" s="101">
        <v>10</v>
      </c>
      <c r="P1467" s="101">
        <v>0</v>
      </c>
    </row>
    <row r="1468">
      <c r="L1468" s="98" t="s">
        <v>156629</v>
      </c>
      <c r="M1468" s="98" t="s">
        <v>156630</v>
      </c>
      <c r="N1468" s="98" t="s">
        <v>156631</v>
      </c>
      <c r="O1468" s="101">
        <v>40</v>
      </c>
      <c r="P1468" s="101">
        <v>0</v>
      </c>
    </row>
    <row r="1469">
      <c r="L1469" s="98" t="s">
        <v>156632</v>
      </c>
      <c r="M1469" s="98" t="s">
        <v>156633</v>
      </c>
      <c r="N1469" s="98" t="s">
        <v>156634</v>
      </c>
      <c r="O1469" s="101">
        <v>1179</v>
      </c>
      <c r="P1469" s="101">
        <v>1179</v>
      </c>
    </row>
    <row r="1470">
      <c r="L1470" s="98" t="s">
        <v>156635</v>
      </c>
      <c r="M1470" s="98" t="s">
        <v>156636</v>
      </c>
      <c r="N1470" s="98" t="s">
        <v>156637</v>
      </c>
      <c r="O1470" s="101">
        <v>-39</v>
      </c>
      <c r="P1470" s="101">
        <v>-39</v>
      </c>
    </row>
    <row r="1471">
      <c r="K1471" s="96" t="s">
        <v>156638</v>
      </c>
      <c r="O1471" s="85">
        <f>SUM(O1465:O1470)</f>
      </c>
      <c r="P1471" s="85">
        <f>SUM(P1465:P1470)</f>
      </c>
    </row>
    <row r="1472">
      <c r="A1472" s="98" t="s">
        <v>156639</v>
      </c>
      <c r="B1472" s="98" t="s">
        <v>156640</v>
      </c>
      <c r="C1472" s="100">
        <v>700</v>
      </c>
      <c r="D1472" s="98" t="s">
        <v>156641</v>
      </c>
      <c r="E1472" s="98" t="s">
        <v>156642</v>
      </c>
      <c r="F1472" s="104">
        <v>43868</v>
      </c>
      <c r="G1472" s="104">
        <v>45444</v>
      </c>
      <c r="H1472" s="104">
        <v>45777</v>
      </c>
      <c r="I1472" s="104">
        <v>45777</v>
      </c>
      <c r="J1472" s="101">
        <v>892</v>
      </c>
      <c r="K1472" s="98" t="s">
        <v>156643</v>
      </c>
      <c r="L1472" s="98" t="s">
        <v>156644</v>
      </c>
      <c r="M1472" s="98" t="s">
        <v>156645</v>
      </c>
      <c r="N1472" s="98" t="s">
        <v>156646</v>
      </c>
      <c r="O1472" s="101">
        <v>25</v>
      </c>
      <c r="P1472" s="101">
        <v>0</v>
      </c>
      <c r="Q1472" s="101">
        <v>0</v>
      </c>
      <c r="R1472" s="101">
        <v>200</v>
      </c>
    </row>
    <row r="1473">
      <c r="L1473" s="98" t="s">
        <v>156647</v>
      </c>
      <c r="M1473" s="98" t="s">
        <v>156648</v>
      </c>
      <c r="N1473" s="98" t="s">
        <v>156649</v>
      </c>
      <c r="O1473" s="101">
        <v>10</v>
      </c>
      <c r="P1473" s="101">
        <v>10</v>
      </c>
    </row>
    <row r="1474">
      <c r="L1474" s="98" t="s">
        <v>156650</v>
      </c>
      <c r="M1474" s="98" t="s">
        <v>156651</v>
      </c>
      <c r="N1474" s="98" t="s">
        <v>156652</v>
      </c>
      <c r="O1474" s="101">
        <v>50</v>
      </c>
      <c r="P1474" s="101">
        <v>75</v>
      </c>
    </row>
    <row r="1475">
      <c r="L1475" s="98" t="s">
        <v>156653</v>
      </c>
      <c r="M1475" s="98" t="s">
        <v>156654</v>
      </c>
      <c r="N1475" s="98" t="s">
        <v>156655</v>
      </c>
      <c r="O1475" s="101">
        <v>1081</v>
      </c>
      <c r="P1475" s="101">
        <v>1081</v>
      </c>
    </row>
    <row r="1476">
      <c r="K1476" s="96" t="s">
        <v>156656</v>
      </c>
      <c r="O1476" s="85">
        <f>SUM(O1472:O1475)</f>
      </c>
      <c r="P1476" s="85">
        <f>SUM(P1472:P1475)</f>
      </c>
    </row>
    <row r="1477">
      <c r="A1477" s="98" t="s">
        <v>156657</v>
      </c>
      <c r="B1477" s="98" t="s">
        <v>156658</v>
      </c>
      <c r="C1477" s="100">
        <v>800</v>
      </c>
      <c r="D1477" s="98" t="s">
        <v>156659</v>
      </c>
      <c r="E1477" s="98" t="s">
        <v>156660</v>
      </c>
      <c r="F1477" s="104">
        <v>37848</v>
      </c>
      <c r="G1477" s="104">
        <v>45444</v>
      </c>
      <c r="H1477" s="104">
        <v>45808</v>
      </c>
      <c r="J1477" s="101">
        <v>980</v>
      </c>
      <c r="K1477" s="98" t="s">
        <v>156661</v>
      </c>
      <c r="L1477" s="98" t="s">
        <v>156662</v>
      </c>
      <c r="M1477" s="98" t="s">
        <v>156663</v>
      </c>
      <c r="N1477" s="98" t="s">
        <v>156664</v>
      </c>
      <c r="O1477" s="101">
        <v>1198</v>
      </c>
      <c r="P1477" s="101">
        <v>1198</v>
      </c>
      <c r="Q1477" s="101">
        <v>0</v>
      </c>
      <c r="R1477" s="101">
        <v>150</v>
      </c>
    </row>
    <row r="1478">
      <c r="L1478" s="98" t="s">
        <v>156665</v>
      </c>
      <c r="M1478" s="98" t="s">
        <v>156666</v>
      </c>
      <c r="N1478" s="98" t="s">
        <v>156667</v>
      </c>
      <c r="O1478" s="101">
        <v>-36</v>
      </c>
      <c r="P1478" s="101">
        <v>-36</v>
      </c>
    </row>
    <row r="1479">
      <c r="K1479" s="96" t="s">
        <v>156668</v>
      </c>
      <c r="O1479" s="85">
        <f>SUM(O1477:O1478)</f>
      </c>
      <c r="P1479" s="85">
        <f>SUM(P1477:P1478)</f>
      </c>
    </row>
    <row r="1480">
      <c r="A1480" s="98" t="s">
        <v>156669</v>
      </c>
      <c r="B1480" s="98" t="s">
        <v>156670</v>
      </c>
      <c r="C1480" s="100">
        <v>565</v>
      </c>
      <c r="D1480" s="98" t="s">
        <v>156671</v>
      </c>
      <c r="E1480" s="98" t="s">
        <v>156672</v>
      </c>
      <c r="F1480" s="104">
        <v>45713</v>
      </c>
      <c r="G1480" s="104">
        <v>45713</v>
      </c>
      <c r="H1480" s="104">
        <v>46166</v>
      </c>
      <c r="J1480" s="101">
        <v>808</v>
      </c>
      <c r="K1480" s="98" t="s">
        <v>156673</v>
      </c>
      <c r="L1480" s="98" t="s">
        <v>156674</v>
      </c>
      <c r="M1480" s="98" t="s">
        <v>156675</v>
      </c>
      <c r="N1480" s="98" t="s">
        <v>156676</v>
      </c>
      <c r="O1480" s="101">
        <v>50</v>
      </c>
      <c r="P1480" s="101">
        <v>60</v>
      </c>
      <c r="Q1480" s="101">
        <v>0</v>
      </c>
      <c r="R1480" s="101">
        <v>750</v>
      </c>
    </row>
    <row r="1481">
      <c r="L1481" s="98" t="s">
        <v>156677</v>
      </c>
      <c r="M1481" s="98" t="s">
        <v>156678</v>
      </c>
      <c r="N1481" s="98" t="s">
        <v>156679</v>
      </c>
      <c r="O1481" s="101">
        <v>25</v>
      </c>
      <c r="P1481" s="101">
        <v>25</v>
      </c>
    </row>
    <row r="1482">
      <c r="L1482" s="98" t="s">
        <v>156680</v>
      </c>
      <c r="M1482" s="98" t="s">
        <v>156681</v>
      </c>
      <c r="N1482" s="98" t="s">
        <v>156682</v>
      </c>
      <c r="O1482" s="101">
        <v>10</v>
      </c>
      <c r="P1482" s="101">
        <v>0</v>
      </c>
    </row>
    <row r="1483">
      <c r="L1483" s="98" t="s">
        <v>156683</v>
      </c>
      <c r="M1483" s="98" t="s">
        <v>156684</v>
      </c>
      <c r="N1483" s="98" t="s">
        <v>156685</v>
      </c>
      <c r="O1483" s="101">
        <v>706</v>
      </c>
      <c r="P1483" s="101">
        <v>706</v>
      </c>
    </row>
    <row r="1484">
      <c r="K1484" s="96" t="s">
        <v>156686</v>
      </c>
      <c r="O1484" s="85">
        <f>SUM(O1480:O1483)</f>
      </c>
      <c r="P1484" s="85">
        <f>SUM(P1480:P1483)</f>
      </c>
    </row>
    <row r="1485">
      <c r="A1485" s="98" t="s">
        <v>156687</v>
      </c>
      <c r="B1485" s="98" t="s">
        <v>156688</v>
      </c>
      <c r="C1485" s="100">
        <v>565</v>
      </c>
      <c r="D1485" s="98" t="s">
        <v>156689</v>
      </c>
      <c r="E1485" s="98" t="s">
        <v>156690</v>
      </c>
      <c r="F1485" s="104">
        <v>45520</v>
      </c>
      <c r="G1485" s="104">
        <v>45520</v>
      </c>
      <c r="H1485" s="104">
        <v>45991</v>
      </c>
      <c r="J1485" s="101">
        <v>968</v>
      </c>
      <c r="K1485" s="98" t="s">
        <v>156691</v>
      </c>
      <c r="L1485" s="98" t="s">
        <v>156692</v>
      </c>
      <c r="M1485" s="98" t="s">
        <v>156693</v>
      </c>
      <c r="N1485" s="98" t="s">
        <v>156694</v>
      </c>
      <c r="O1485" s="101">
        <v>50</v>
      </c>
      <c r="P1485" s="101">
        <v>0</v>
      </c>
      <c r="Q1485" s="101">
        <v>0</v>
      </c>
      <c r="R1485" s="101">
        <v>984</v>
      </c>
    </row>
    <row r="1486">
      <c r="L1486" s="98" t="s">
        <v>156695</v>
      </c>
      <c r="M1486" s="98" t="s">
        <v>156696</v>
      </c>
      <c r="N1486" s="98" t="s">
        <v>156697</v>
      </c>
      <c r="O1486" s="101">
        <v>5</v>
      </c>
      <c r="P1486" s="101">
        <v>55</v>
      </c>
    </row>
    <row r="1487">
      <c r="L1487" s="98" t="s">
        <v>156698</v>
      </c>
      <c r="M1487" s="98" t="s">
        <v>156699</v>
      </c>
      <c r="N1487" s="98" t="s">
        <v>156700</v>
      </c>
      <c r="O1487" s="101">
        <v>929</v>
      </c>
      <c r="P1487" s="101">
        <v>929</v>
      </c>
    </row>
    <row r="1488">
      <c r="K1488" s="96" t="s">
        <v>156701</v>
      </c>
      <c r="O1488" s="85">
        <f>SUM(O1485:O1487)</f>
      </c>
      <c r="P1488" s="85">
        <f>SUM(P1485:P1487)</f>
      </c>
    </row>
    <row r="1489">
      <c r="A1489" s="98" t="s">
        <v>156702</v>
      </c>
      <c r="B1489" s="98" t="s">
        <v>156703</v>
      </c>
      <c r="C1489" s="100">
        <v>800</v>
      </c>
      <c r="D1489" s="98" t="s">
        <v>156704</v>
      </c>
      <c r="E1489" s="98" t="s">
        <v>156705</v>
      </c>
      <c r="F1489" s="104">
        <v>44877</v>
      </c>
      <c r="G1489" s="104">
        <v>45444</v>
      </c>
      <c r="H1489" s="104">
        <v>45777</v>
      </c>
      <c r="J1489" s="101">
        <v>1366</v>
      </c>
      <c r="K1489" s="98" t="s">
        <v>156706</v>
      </c>
      <c r="L1489" s="98" t="s">
        <v>156707</v>
      </c>
      <c r="M1489" s="98" t="s">
        <v>156708</v>
      </c>
      <c r="N1489" s="98" t="s">
        <v>156709</v>
      </c>
      <c r="O1489" s="101">
        <v>5</v>
      </c>
      <c r="P1489" s="101">
        <v>50</v>
      </c>
      <c r="Q1489" s="101">
        <v>0</v>
      </c>
      <c r="R1489" s="101">
        <v>250</v>
      </c>
    </row>
    <row r="1490">
      <c r="L1490" s="98" t="s">
        <v>156710</v>
      </c>
      <c r="M1490" s="98" t="s">
        <v>156711</v>
      </c>
      <c r="N1490" s="98" t="s">
        <v>156712</v>
      </c>
      <c r="O1490" s="101">
        <v>50</v>
      </c>
      <c r="P1490" s="101">
        <v>45</v>
      </c>
    </row>
    <row r="1491">
      <c r="L1491" s="98" t="s">
        <v>156713</v>
      </c>
      <c r="M1491" s="98" t="s">
        <v>156714</v>
      </c>
      <c r="N1491" s="98" t="s">
        <v>156715</v>
      </c>
      <c r="O1491" s="101">
        <v>10</v>
      </c>
      <c r="P1491" s="101">
        <v>0</v>
      </c>
    </row>
    <row r="1492">
      <c r="L1492" s="98" t="s">
        <v>156716</v>
      </c>
      <c r="M1492" s="98" t="s">
        <v>156717</v>
      </c>
      <c r="N1492" s="98" t="s">
        <v>156718</v>
      </c>
      <c r="O1492" s="101">
        <v>40</v>
      </c>
      <c r="P1492" s="101">
        <v>10</v>
      </c>
    </row>
    <row r="1493">
      <c r="L1493" s="98" t="s">
        <v>156719</v>
      </c>
      <c r="M1493" s="98" t="s">
        <v>156720</v>
      </c>
      <c r="N1493" s="98" t="s">
        <v>156721</v>
      </c>
      <c r="O1493" s="101">
        <v>1230</v>
      </c>
      <c r="P1493" s="101">
        <v>1230</v>
      </c>
    </row>
    <row r="1494">
      <c r="K1494" s="96" t="s">
        <v>156722</v>
      </c>
      <c r="O1494" s="85">
        <f>SUM(O1489:O1493)</f>
      </c>
      <c r="P1494" s="85">
        <f>SUM(P1489:P1493)</f>
      </c>
    </row>
    <row r="1495">
      <c r="A1495" s="98" t="s">
        <v>156723</v>
      </c>
      <c r="B1495" s="98" t="s">
        <v>156724</v>
      </c>
      <c r="C1495" s="100">
        <v>700</v>
      </c>
      <c r="D1495" s="98" t="s">
        <v>156725</v>
      </c>
      <c r="E1495" s="98" t="s">
        <v>156726</v>
      </c>
      <c r="F1495" s="104">
        <v>44946</v>
      </c>
      <c r="G1495" s="104">
        <v>45383</v>
      </c>
      <c r="H1495" s="104">
        <v>45838</v>
      </c>
      <c r="J1495" s="101">
        <v>1295</v>
      </c>
      <c r="K1495" s="98" t="s">
        <v>156727</v>
      </c>
      <c r="L1495" s="98" t="s">
        <v>156728</v>
      </c>
      <c r="M1495" s="98" t="s">
        <v>156729</v>
      </c>
      <c r="N1495" s="98" t="s">
        <v>156730</v>
      </c>
      <c r="O1495" s="101">
        <v>5</v>
      </c>
      <c r="P1495" s="101">
        <v>40</v>
      </c>
      <c r="Q1495" s="101">
        <v>0</v>
      </c>
      <c r="R1495" s="101">
        <v>250</v>
      </c>
    </row>
    <row r="1496">
      <c r="L1496" s="98" t="s">
        <v>156731</v>
      </c>
      <c r="M1496" s="98" t="s">
        <v>156732</v>
      </c>
      <c r="N1496" s="98" t="s">
        <v>156733</v>
      </c>
      <c r="O1496" s="101">
        <v>50</v>
      </c>
      <c r="P1496" s="101">
        <v>50</v>
      </c>
    </row>
    <row r="1497">
      <c r="L1497" s="98" t="s">
        <v>156734</v>
      </c>
      <c r="M1497" s="98" t="s">
        <v>156735</v>
      </c>
      <c r="N1497" s="98" t="s">
        <v>156736</v>
      </c>
      <c r="O1497" s="101">
        <v>10</v>
      </c>
      <c r="P1497" s="101">
        <v>15</v>
      </c>
    </row>
    <row r="1498">
      <c r="L1498" s="98" t="s">
        <v>156737</v>
      </c>
      <c r="M1498" s="98" t="s">
        <v>156738</v>
      </c>
      <c r="N1498" s="98" t="s">
        <v>156739</v>
      </c>
      <c r="O1498" s="101">
        <v>40</v>
      </c>
      <c r="P1498" s="101">
        <v>0</v>
      </c>
    </row>
    <row r="1499">
      <c r="L1499" s="98" t="s">
        <v>156740</v>
      </c>
      <c r="M1499" s="98" t="s">
        <v>156741</v>
      </c>
      <c r="N1499" s="98" t="s">
        <v>156742</v>
      </c>
      <c r="O1499" s="101">
        <v>1330</v>
      </c>
      <c r="P1499" s="101">
        <v>1330</v>
      </c>
    </row>
    <row r="1500">
      <c r="L1500" s="98" t="s">
        <v>156743</v>
      </c>
      <c r="M1500" s="98" t="s">
        <v>156744</v>
      </c>
      <c r="N1500" s="98" t="s">
        <v>156745</v>
      </c>
      <c r="O1500" s="101">
        <v>-43</v>
      </c>
      <c r="P1500" s="101">
        <v>-43</v>
      </c>
    </row>
    <row r="1501">
      <c r="K1501" s="96" t="s">
        <v>156746</v>
      </c>
      <c r="O1501" s="85">
        <f>SUM(O1495:O1500)</f>
      </c>
      <c r="P1501" s="85">
        <f>SUM(P1495:P1500)</f>
      </c>
    </row>
    <row r="1502">
      <c r="A1502" s="98" t="s">
        <v>156747</v>
      </c>
      <c r="B1502" s="98" t="s">
        <v>156748</v>
      </c>
      <c r="C1502" s="100">
        <v>665</v>
      </c>
      <c r="D1502" s="98" t="s">
        <v>156749</v>
      </c>
      <c r="E1502" s="98" t="s">
        <v>156750</v>
      </c>
      <c r="F1502" s="104">
        <v>42742</v>
      </c>
      <c r="G1502" s="104">
        <v>45413</v>
      </c>
      <c r="H1502" s="104">
        <v>45808</v>
      </c>
      <c r="I1502" s="104">
        <v>45808</v>
      </c>
      <c r="J1502" s="101">
        <v>950</v>
      </c>
      <c r="K1502" s="98" t="s">
        <v>156751</v>
      </c>
      <c r="L1502" s="98" t="s">
        <v>156752</v>
      </c>
      <c r="M1502" s="98" t="s">
        <v>156753</v>
      </c>
      <c r="N1502" s="98" t="s">
        <v>156754</v>
      </c>
      <c r="O1502" s="101">
        <v>5</v>
      </c>
      <c r="P1502" s="101">
        <v>5</v>
      </c>
      <c r="Q1502" s="101">
        <v>0</v>
      </c>
      <c r="R1502" s="101">
        <v>450</v>
      </c>
    </row>
    <row r="1503">
      <c r="L1503" s="98" t="s">
        <v>156755</v>
      </c>
      <c r="M1503" s="98" t="s">
        <v>156756</v>
      </c>
      <c r="N1503" s="98" t="s">
        <v>156757</v>
      </c>
      <c r="O1503" s="101">
        <v>1094</v>
      </c>
      <c r="P1503" s="101">
        <v>1094</v>
      </c>
    </row>
    <row r="1504">
      <c r="L1504" s="98" t="s">
        <v>156758</v>
      </c>
      <c r="M1504" s="98" t="s">
        <v>156759</v>
      </c>
      <c r="N1504" s="98" t="s">
        <v>156760</v>
      </c>
      <c r="O1504" s="101">
        <v>10</v>
      </c>
      <c r="P1504" s="101">
        <v>10</v>
      </c>
    </row>
    <row r="1505">
      <c r="L1505" s="98" t="s">
        <v>156761</v>
      </c>
      <c r="M1505" s="98" t="s">
        <v>156762</v>
      </c>
      <c r="N1505" s="98" t="s">
        <v>156763</v>
      </c>
      <c r="O1505" s="101">
        <v>150</v>
      </c>
      <c r="P1505" s="101">
        <v>0</v>
      </c>
    </row>
    <row r="1506">
      <c r="L1506" s="98" t="s">
        <v>156764</v>
      </c>
      <c r="M1506" s="98" t="s">
        <v>156765</v>
      </c>
      <c r="N1506" s="98" t="s">
        <v>156766</v>
      </c>
      <c r="O1506" s="101">
        <v>-150</v>
      </c>
      <c r="P1506" s="101">
        <v>0</v>
      </c>
    </row>
    <row r="1507">
      <c r="K1507" s="96" t="s">
        <v>156767</v>
      </c>
      <c r="O1507" s="85">
        <f>SUM(O1502:O1506)</f>
      </c>
      <c r="P1507" s="85">
        <f>SUM(P1502:P1506)</f>
      </c>
    </row>
    <row r="1508">
      <c r="A1508" s="98" t="s">
        <v>156768</v>
      </c>
      <c r="B1508" s="98" t="s">
        <v>156769</v>
      </c>
      <c r="C1508" s="100">
        <v>565</v>
      </c>
      <c r="D1508" s="98" t="s">
        <v>156770</v>
      </c>
      <c r="E1508" s="98" t="s">
        <v>156771</v>
      </c>
      <c r="F1508" s="104">
        <v>45015</v>
      </c>
      <c r="G1508" s="104">
        <v>45444</v>
      </c>
      <c r="H1508" s="104">
        <v>45808</v>
      </c>
      <c r="I1508" s="104">
        <v>45808</v>
      </c>
      <c r="J1508" s="101">
        <v>835</v>
      </c>
      <c r="K1508" s="98" t="s">
        <v>156772</v>
      </c>
      <c r="L1508" s="98" t="s">
        <v>156773</v>
      </c>
      <c r="M1508" s="98" t="s">
        <v>156774</v>
      </c>
      <c r="N1508" s="98" t="s">
        <v>156775</v>
      </c>
      <c r="O1508" s="101">
        <v>50</v>
      </c>
      <c r="P1508" s="101">
        <v>0</v>
      </c>
      <c r="Q1508" s="101">
        <v>0</v>
      </c>
      <c r="R1508" s="101">
        <v>250</v>
      </c>
    </row>
    <row r="1509">
      <c r="L1509" s="98" t="s">
        <v>156776</v>
      </c>
      <c r="M1509" s="98" t="s">
        <v>156777</v>
      </c>
      <c r="N1509" s="98" t="s">
        <v>156778</v>
      </c>
      <c r="O1509" s="101">
        <v>25</v>
      </c>
      <c r="P1509" s="101">
        <v>75</v>
      </c>
    </row>
    <row r="1510">
      <c r="L1510" s="98" t="s">
        <v>156779</v>
      </c>
      <c r="M1510" s="98" t="s">
        <v>156780</v>
      </c>
      <c r="N1510" s="98" t="s">
        <v>156781</v>
      </c>
      <c r="O1510" s="101">
        <v>1139</v>
      </c>
      <c r="P1510" s="101">
        <v>1139</v>
      </c>
    </row>
    <row r="1511">
      <c r="L1511" s="98" t="s">
        <v>156782</v>
      </c>
      <c r="M1511" s="98" t="s">
        <v>156783</v>
      </c>
      <c r="N1511" s="98" t="s">
        <v>156784</v>
      </c>
      <c r="O1511" s="101">
        <v>-36</v>
      </c>
      <c r="P1511" s="101">
        <v>-36</v>
      </c>
    </row>
    <row r="1512">
      <c r="K1512" s="96" t="s">
        <v>156785</v>
      </c>
      <c r="O1512" s="85">
        <f>SUM(O1508:O1511)</f>
      </c>
      <c r="P1512" s="85">
        <f>SUM(P1508:P1511)</f>
      </c>
    </row>
    <row r="1513">
      <c r="A1513" s="98" t="s">
        <v>156786</v>
      </c>
      <c r="B1513" s="98" t="s">
        <v>156787</v>
      </c>
      <c r="C1513" s="100">
        <v>700</v>
      </c>
      <c r="D1513" s="98" t="s">
        <v>156788</v>
      </c>
      <c r="E1513" s="98" t="s">
        <v>156789</v>
      </c>
      <c r="F1513" s="104">
        <v>44037</v>
      </c>
      <c r="G1513" s="104">
        <v>45748</v>
      </c>
      <c r="H1513" s="104">
        <v>46142</v>
      </c>
      <c r="J1513" s="101">
        <v>1030</v>
      </c>
      <c r="K1513" s="98" t="s">
        <v>156790</v>
      </c>
      <c r="L1513" s="98" t="s">
        <v>156791</v>
      </c>
      <c r="M1513" s="98" t="s">
        <v>156792</v>
      </c>
      <c r="N1513" s="98" t="s">
        <v>156793</v>
      </c>
      <c r="O1513" s="101">
        <v>25</v>
      </c>
      <c r="P1513" s="101">
        <v>50</v>
      </c>
      <c r="Q1513" s="101">
        <v>0</v>
      </c>
      <c r="R1513" s="101">
        <v>550</v>
      </c>
    </row>
    <row r="1514">
      <c r="L1514" s="98" t="s">
        <v>156794</v>
      </c>
      <c r="M1514" s="98" t="s">
        <v>156795</v>
      </c>
      <c r="N1514" s="98" t="s">
        <v>156796</v>
      </c>
      <c r="O1514" s="101">
        <v>50</v>
      </c>
      <c r="P1514" s="101">
        <v>25</v>
      </c>
    </row>
    <row r="1515">
      <c r="L1515" s="98" t="s">
        <v>156797</v>
      </c>
      <c r="M1515" s="98" t="s">
        <v>156798</v>
      </c>
      <c r="N1515" s="98" t="s">
        <v>156799</v>
      </c>
      <c r="O1515" s="101">
        <v>1182</v>
      </c>
      <c r="P1515" s="101">
        <v>1182</v>
      </c>
    </row>
    <row r="1516">
      <c r="L1516" s="98" t="s">
        <v>156800</v>
      </c>
      <c r="M1516" s="98" t="s">
        <v>156801</v>
      </c>
      <c r="N1516" s="98" t="s">
        <v>156802</v>
      </c>
      <c r="O1516" s="101">
        <v>10</v>
      </c>
      <c r="P1516" s="101">
        <v>10</v>
      </c>
    </row>
    <row r="1517">
      <c r="K1517" s="96" t="s">
        <v>156803</v>
      </c>
      <c r="O1517" s="85">
        <f>SUM(O1513:O1516)</f>
      </c>
      <c r="P1517" s="85">
        <f>SUM(P1513:P1516)</f>
      </c>
    </row>
    <row r="1518">
      <c r="A1518" s="98" t="s">
        <v>156804</v>
      </c>
      <c r="B1518" s="98" t="s">
        <v>156805</v>
      </c>
      <c r="C1518" s="100">
        <v>700</v>
      </c>
      <c r="D1518" s="98" t="s">
        <v>156806</v>
      </c>
      <c r="E1518" s="98" t="s">
        <v>156807</v>
      </c>
      <c r="F1518" s="104">
        <v>45468</v>
      </c>
      <c r="G1518" s="104">
        <v>45717</v>
      </c>
      <c r="H1518" s="104">
        <v>45961</v>
      </c>
      <c r="J1518" s="101">
        <v>1084</v>
      </c>
      <c r="K1518" s="98" t="s">
        <v>156808</v>
      </c>
      <c r="L1518" s="98" t="s">
        <v>156809</v>
      </c>
      <c r="M1518" s="98" t="s">
        <v>156810</v>
      </c>
      <c r="N1518" s="98" t="s">
        <v>156811</v>
      </c>
      <c r="O1518" s="101">
        <v>25</v>
      </c>
      <c r="P1518" s="101">
        <v>50</v>
      </c>
      <c r="Q1518" s="101">
        <v>0</v>
      </c>
      <c r="R1518" s="101">
        <v>600</v>
      </c>
    </row>
    <row r="1519">
      <c r="L1519" s="98" t="s">
        <v>156812</v>
      </c>
      <c r="M1519" s="98" t="s">
        <v>156813</v>
      </c>
      <c r="N1519" s="98" t="s">
        <v>156814</v>
      </c>
      <c r="O1519" s="101">
        <v>50</v>
      </c>
      <c r="P1519" s="101">
        <v>25</v>
      </c>
    </row>
    <row r="1520">
      <c r="L1520" s="98" t="s">
        <v>156815</v>
      </c>
      <c r="M1520" s="98" t="s">
        <v>156816</v>
      </c>
      <c r="N1520" s="98" t="s">
        <v>156817</v>
      </c>
      <c r="O1520" s="101">
        <v>1086</v>
      </c>
      <c r="P1520" s="101">
        <v>1086</v>
      </c>
    </row>
    <row r="1521">
      <c r="L1521" s="98" t="s">
        <v>156818</v>
      </c>
      <c r="M1521" s="98" t="s">
        <v>156819</v>
      </c>
      <c r="N1521" s="98" t="s">
        <v>156820</v>
      </c>
      <c r="O1521" s="101">
        <v>10</v>
      </c>
      <c r="P1521" s="101">
        <v>10</v>
      </c>
    </row>
    <row r="1522">
      <c r="K1522" s="96" t="s">
        <v>156821</v>
      </c>
      <c r="O1522" s="85">
        <f>SUM(O1518:O1521)</f>
      </c>
      <c r="P1522" s="85">
        <f>SUM(P1518:P1521)</f>
      </c>
    </row>
    <row r="1523">
      <c r="A1523" s="98" t="s">
        <v>156822</v>
      </c>
      <c r="B1523" s="98" t="s">
        <v>156823</v>
      </c>
      <c r="C1523" s="100">
        <v>565</v>
      </c>
      <c r="D1523" s="98" t="s">
        <v>156824</v>
      </c>
      <c r="E1523" s="98" t="s">
        <v>156825</v>
      </c>
      <c r="F1523" s="104">
        <v>43393</v>
      </c>
      <c r="G1523" s="104">
        <v>45627</v>
      </c>
      <c r="H1523" s="104">
        <v>45991</v>
      </c>
      <c r="J1523" s="101">
        <v>945</v>
      </c>
      <c r="K1523" s="98" t="s">
        <v>156826</v>
      </c>
      <c r="L1523" s="98" t="s">
        <v>156827</v>
      </c>
      <c r="M1523" s="98" t="s">
        <v>156828</v>
      </c>
      <c r="N1523" s="98" t="s">
        <v>156829</v>
      </c>
      <c r="O1523" s="101">
        <v>25</v>
      </c>
      <c r="P1523" s="101">
        <v>25</v>
      </c>
      <c r="Q1523" s="101">
        <v>0</v>
      </c>
      <c r="R1523" s="101">
        <v>200</v>
      </c>
    </row>
    <row r="1524">
      <c r="L1524" s="98" t="s">
        <v>156830</v>
      </c>
      <c r="M1524" s="98" t="s">
        <v>156831</v>
      </c>
      <c r="N1524" s="98" t="s">
        <v>156832</v>
      </c>
      <c r="O1524" s="101">
        <v>1070</v>
      </c>
      <c r="P1524" s="101">
        <v>1070</v>
      </c>
    </row>
    <row r="1525">
      <c r="L1525" s="98" t="s">
        <v>156833</v>
      </c>
      <c r="M1525" s="98" t="s">
        <v>156834</v>
      </c>
      <c r="N1525" s="98" t="s">
        <v>156835</v>
      </c>
      <c r="O1525" s="101">
        <v>-33</v>
      </c>
      <c r="P1525" s="101">
        <v>-33</v>
      </c>
    </row>
    <row r="1526">
      <c r="K1526" s="96" t="s">
        <v>156836</v>
      </c>
      <c r="O1526" s="85">
        <f>SUM(O1523:O1525)</f>
      </c>
      <c r="P1526" s="85">
        <f>SUM(P1523:P1525)</f>
      </c>
    </row>
    <row r="1527">
      <c r="A1527" s="98" t="s">
        <v>156837</v>
      </c>
      <c r="B1527" s="98" t="s">
        <v>156838</v>
      </c>
      <c r="C1527" s="100">
        <v>565</v>
      </c>
      <c r="D1527" s="98" t="s">
        <v>156839</v>
      </c>
      <c r="E1527" s="98" t="s">
        <v>156840</v>
      </c>
      <c r="F1527" s="104">
        <v>41594</v>
      </c>
      <c r="G1527" s="104">
        <v>45413</v>
      </c>
      <c r="H1527" s="104">
        <v>45808</v>
      </c>
      <c r="J1527" s="101">
        <v>975</v>
      </c>
      <c r="K1527" s="98" t="s">
        <v>156841</v>
      </c>
      <c r="L1527" s="98" t="s">
        <v>156842</v>
      </c>
      <c r="M1527" s="98" t="s">
        <v>156843</v>
      </c>
      <c r="N1527" s="98" t="s">
        <v>156844</v>
      </c>
      <c r="O1527" s="101">
        <v>50</v>
      </c>
      <c r="P1527" s="101">
        <v>55</v>
      </c>
      <c r="Q1527" s="101">
        <v>0</v>
      </c>
      <c r="R1527" s="101">
        <v>200</v>
      </c>
    </row>
    <row r="1528">
      <c r="L1528" s="98" t="s">
        <v>156845</v>
      </c>
      <c r="M1528" s="98" t="s">
        <v>156846</v>
      </c>
      <c r="N1528" s="98" t="s">
        <v>156847</v>
      </c>
      <c r="O1528" s="101">
        <v>5</v>
      </c>
      <c r="P1528" s="101">
        <v>0</v>
      </c>
    </row>
    <row r="1529">
      <c r="L1529" s="98" t="s">
        <v>156848</v>
      </c>
      <c r="M1529" s="98" t="s">
        <v>156849</v>
      </c>
      <c r="N1529" s="98" t="s">
        <v>156850</v>
      </c>
      <c r="O1529" s="101">
        <v>1044</v>
      </c>
      <c r="P1529" s="101">
        <v>1044</v>
      </c>
    </row>
    <row r="1530">
      <c r="L1530" s="98" t="s">
        <v>156851</v>
      </c>
      <c r="M1530" s="98" t="s">
        <v>156852</v>
      </c>
      <c r="N1530" s="98" t="s">
        <v>156853</v>
      </c>
      <c r="O1530" s="101">
        <v>-33</v>
      </c>
      <c r="P1530" s="101">
        <v>-33</v>
      </c>
    </row>
    <row r="1531">
      <c r="K1531" s="96" t="s">
        <v>156854</v>
      </c>
      <c r="O1531" s="85">
        <f>SUM(O1527:O1530)</f>
      </c>
      <c r="P1531" s="85">
        <f>SUM(P1527:P1530)</f>
      </c>
    </row>
    <row r="1532">
      <c r="A1532" s="98" t="s">
        <v>156855</v>
      </c>
      <c r="B1532" s="98" t="s">
        <v>156856</v>
      </c>
      <c r="C1532" s="100">
        <v>700</v>
      </c>
      <c r="D1532" s="98" t="s">
        <v>156857</v>
      </c>
      <c r="E1532" s="98" t="s">
        <v>156858</v>
      </c>
      <c r="F1532" s="104">
        <v>44306</v>
      </c>
      <c r="G1532" s="104">
        <v>45474</v>
      </c>
      <c r="H1532" s="104">
        <v>45838</v>
      </c>
      <c r="J1532" s="101">
        <v>1010</v>
      </c>
      <c r="K1532" s="98" t="s">
        <v>156859</v>
      </c>
      <c r="L1532" s="98" t="s">
        <v>156860</v>
      </c>
      <c r="M1532" s="98" t="s">
        <v>156861</v>
      </c>
      <c r="N1532" s="98" t="s">
        <v>156862</v>
      </c>
      <c r="O1532" s="101">
        <v>5</v>
      </c>
      <c r="P1532" s="101">
        <v>50</v>
      </c>
      <c r="Q1532" s="101">
        <v>0</v>
      </c>
      <c r="R1532" s="101">
        <v>450</v>
      </c>
    </row>
    <row r="1533">
      <c r="L1533" s="98" t="s">
        <v>156863</v>
      </c>
      <c r="M1533" s="98" t="s">
        <v>156864</v>
      </c>
      <c r="N1533" s="98" t="s">
        <v>156865</v>
      </c>
      <c r="O1533" s="101">
        <v>50</v>
      </c>
      <c r="P1533" s="101">
        <v>5</v>
      </c>
    </row>
    <row r="1534">
      <c r="L1534" s="98" t="s">
        <v>156866</v>
      </c>
      <c r="M1534" s="98" t="s">
        <v>156867</v>
      </c>
      <c r="N1534" s="98" t="s">
        <v>156868</v>
      </c>
      <c r="O1534" s="101">
        <v>1150</v>
      </c>
      <c r="P1534" s="101">
        <v>1150</v>
      </c>
    </row>
    <row r="1535">
      <c r="K1535" s="96" t="s">
        <v>156869</v>
      </c>
      <c r="O1535" s="85">
        <f>SUM(O1532:O1534)</f>
      </c>
      <c r="P1535" s="85">
        <f>SUM(P1532:P1534)</f>
      </c>
    </row>
    <row r="1536">
      <c r="A1536" s="98" t="s">
        <v>156870</v>
      </c>
      <c r="B1536" s="98" t="s">
        <v>156871</v>
      </c>
      <c r="C1536" s="100">
        <v>700</v>
      </c>
      <c r="D1536" s="98" t="s">
        <v>156872</v>
      </c>
      <c r="E1536" s="98" t="s">
        <v>156873</v>
      </c>
      <c r="F1536" s="104">
        <v>44604</v>
      </c>
      <c r="G1536" s="104">
        <v>45717</v>
      </c>
      <c r="H1536" s="104">
        <v>46081</v>
      </c>
      <c r="J1536" s="101">
        <v>1115</v>
      </c>
      <c r="K1536" s="98" t="s">
        <v>156874</v>
      </c>
      <c r="L1536" s="98" t="s">
        <v>156875</v>
      </c>
      <c r="M1536" s="98" t="s">
        <v>156876</v>
      </c>
      <c r="N1536" s="98" t="s">
        <v>156877</v>
      </c>
      <c r="O1536" s="101">
        <v>5</v>
      </c>
      <c r="P1536" s="101">
        <v>50</v>
      </c>
      <c r="Q1536" s="101">
        <v>0</v>
      </c>
      <c r="R1536" s="101">
        <v>250</v>
      </c>
    </row>
    <row r="1537">
      <c r="L1537" s="98" t="s">
        <v>156878</v>
      </c>
      <c r="M1537" s="98" t="s">
        <v>156879</v>
      </c>
      <c r="N1537" s="98" t="s">
        <v>156880</v>
      </c>
      <c r="O1537" s="101">
        <v>50</v>
      </c>
      <c r="P1537" s="101">
        <v>5</v>
      </c>
    </row>
    <row r="1538">
      <c r="L1538" s="98" t="s">
        <v>156881</v>
      </c>
      <c r="M1538" s="98" t="s">
        <v>156882</v>
      </c>
      <c r="N1538" s="98" t="s">
        <v>156883</v>
      </c>
      <c r="O1538" s="101">
        <v>1179</v>
      </c>
      <c r="P1538" s="101">
        <v>1179</v>
      </c>
    </row>
    <row r="1539">
      <c r="K1539" s="96" t="s">
        <v>156884</v>
      </c>
      <c r="O1539" s="85">
        <f>SUM(O1536:O1538)</f>
      </c>
      <c r="P1539" s="85">
        <f>SUM(P1536:P1538)</f>
      </c>
    </row>
    <row r="1540">
      <c r="A1540" s="98" t="s">
        <v>156885</v>
      </c>
      <c r="B1540" s="98" t="s">
        <v>156886</v>
      </c>
      <c r="C1540" s="100">
        <v>565</v>
      </c>
      <c r="D1540" s="98" t="s">
        <v>156887</v>
      </c>
      <c r="E1540" s="98" t="s">
        <v>156888</v>
      </c>
      <c r="J1540" s="101">
        <v>822</v>
      </c>
      <c r="K1540" s="98" t="s">
        <v>156889</v>
      </c>
      <c r="L1540" s="98" t="s">
        <v>156889</v>
      </c>
      <c r="O1540" s="101">
        <v>0</v>
      </c>
      <c r="P1540" s="101">
        <v>0</v>
      </c>
      <c r="R1540" s="101">
        <v>0</v>
      </c>
    </row>
    <row r="1541">
      <c r="K1541" s="96" t="s">
        <v>156890</v>
      </c>
      <c r="O1541" s="85">
        <f>SUM(O1540:O1540)</f>
      </c>
      <c r="P1541" s="85">
        <f>SUM(P1540:P1540)</f>
      </c>
    </row>
    <row r="1542">
      <c r="A1542" s="98" t="s">
        <v>156891</v>
      </c>
      <c r="B1542" s="98" t="s">
        <v>156892</v>
      </c>
      <c r="C1542" s="100">
        <v>665</v>
      </c>
      <c r="D1542" s="98" t="s">
        <v>156893</v>
      </c>
      <c r="E1542" s="98" t="s">
        <v>156894</v>
      </c>
      <c r="F1542" s="104">
        <v>45248</v>
      </c>
      <c r="G1542" s="104">
        <v>45627</v>
      </c>
      <c r="H1542" s="104">
        <v>45991</v>
      </c>
      <c r="J1542" s="101">
        <v>945</v>
      </c>
      <c r="K1542" s="98" t="s">
        <v>156895</v>
      </c>
      <c r="L1542" s="98" t="s">
        <v>156896</v>
      </c>
      <c r="M1542" s="98" t="s">
        <v>156897</v>
      </c>
      <c r="N1542" s="98" t="s">
        <v>156898</v>
      </c>
      <c r="O1542" s="101">
        <v>50</v>
      </c>
      <c r="P1542" s="101">
        <v>50</v>
      </c>
      <c r="Q1542" s="101">
        <v>0</v>
      </c>
      <c r="R1542" s="101">
        <v>250</v>
      </c>
    </row>
    <row r="1543">
      <c r="L1543" s="98" t="s">
        <v>156899</v>
      </c>
      <c r="M1543" s="98" t="s">
        <v>156900</v>
      </c>
      <c r="N1543" s="98" t="s">
        <v>156901</v>
      </c>
      <c r="O1543" s="101">
        <v>25</v>
      </c>
      <c r="P1543" s="101">
        <v>25</v>
      </c>
    </row>
    <row r="1544">
      <c r="L1544" s="98" t="s">
        <v>156902</v>
      </c>
      <c r="M1544" s="98" t="s">
        <v>156903</v>
      </c>
      <c r="N1544" s="98" t="s">
        <v>156904</v>
      </c>
      <c r="O1544" s="101">
        <v>926</v>
      </c>
      <c r="P1544" s="101">
        <v>926</v>
      </c>
    </row>
    <row r="1545">
      <c r="K1545" s="96" t="s">
        <v>156905</v>
      </c>
      <c r="O1545" s="85">
        <f>SUM(O1542:O1544)</f>
      </c>
      <c r="P1545" s="85">
        <f>SUM(P1542:P1544)</f>
      </c>
    </row>
    <row r="1546">
      <c r="A1546" s="98" t="s">
        <v>156906</v>
      </c>
      <c r="B1546" s="98" t="s">
        <v>156907</v>
      </c>
      <c r="C1546" s="100">
        <v>700</v>
      </c>
      <c r="D1546" s="98" t="s">
        <v>156908</v>
      </c>
      <c r="E1546" s="98" t="s">
        <v>156909</v>
      </c>
      <c r="F1546" s="104">
        <v>45562</v>
      </c>
      <c r="G1546" s="104">
        <v>45562</v>
      </c>
      <c r="H1546" s="104">
        <v>46022</v>
      </c>
      <c r="J1546" s="101">
        <v>1019</v>
      </c>
      <c r="K1546" s="98" t="s">
        <v>156910</v>
      </c>
      <c r="L1546" s="98" t="s">
        <v>156911</v>
      </c>
      <c r="M1546" s="98" t="s">
        <v>156912</v>
      </c>
      <c r="N1546" s="98" t="s">
        <v>156913</v>
      </c>
      <c r="O1546" s="101">
        <v>25</v>
      </c>
      <c r="P1546" s="101">
        <v>25</v>
      </c>
      <c r="Q1546" s="101">
        <v>1191.98</v>
      </c>
      <c r="R1546" s="101">
        <v>350</v>
      </c>
    </row>
    <row r="1547">
      <c r="L1547" s="98" t="s">
        <v>156914</v>
      </c>
      <c r="M1547" s="98" t="s">
        <v>156915</v>
      </c>
      <c r="N1547" s="98" t="s">
        <v>156916</v>
      </c>
      <c r="O1547" s="101">
        <v>50</v>
      </c>
      <c r="P1547" s="101">
        <v>50</v>
      </c>
    </row>
    <row r="1548">
      <c r="L1548" s="98" t="s">
        <v>156917</v>
      </c>
      <c r="M1548" s="98" t="s">
        <v>156918</v>
      </c>
      <c r="N1548" s="98" t="s">
        <v>156919</v>
      </c>
      <c r="O1548" s="101">
        <v>953</v>
      </c>
      <c r="P1548" s="101">
        <v>953</v>
      </c>
    </row>
    <row r="1549">
      <c r="L1549" s="98" t="s">
        <v>156920</v>
      </c>
      <c r="M1549" s="98" t="s">
        <v>156921</v>
      </c>
      <c r="N1549" s="98" t="s">
        <v>156922</v>
      </c>
      <c r="O1549" s="101">
        <v>102.8</v>
      </c>
      <c r="P1549" s="101">
        <v>0</v>
      </c>
    </row>
    <row r="1550">
      <c r="K1550" s="96" t="s">
        <v>156923</v>
      </c>
      <c r="O1550" s="85">
        <f>SUM(O1546:O1549)</f>
      </c>
      <c r="P1550" s="85">
        <f>SUM(P1546:P1549)</f>
      </c>
    </row>
    <row r="1551">
      <c r="A1551" s="98" t="s">
        <v>156924</v>
      </c>
      <c r="B1551" s="98" t="s">
        <v>156925</v>
      </c>
      <c r="C1551" s="100">
        <v>700</v>
      </c>
      <c r="D1551" s="98" t="s">
        <v>156926</v>
      </c>
      <c r="E1551" s="98" t="s">
        <v>156927</v>
      </c>
      <c r="F1551" s="104">
        <v>44230</v>
      </c>
      <c r="G1551" s="104">
        <v>45413</v>
      </c>
      <c r="H1551" s="104">
        <v>45777</v>
      </c>
      <c r="J1551" s="101">
        <v>1040</v>
      </c>
      <c r="K1551" s="98" t="s">
        <v>156928</v>
      </c>
      <c r="L1551" s="98" t="s">
        <v>156929</v>
      </c>
      <c r="M1551" s="98" t="s">
        <v>156930</v>
      </c>
      <c r="N1551" s="98" t="s">
        <v>156931</v>
      </c>
      <c r="O1551" s="101">
        <v>10</v>
      </c>
      <c r="P1551" s="101">
        <v>0</v>
      </c>
      <c r="Q1551" s="101">
        <v>0</v>
      </c>
      <c r="R1551" s="101">
        <v>550</v>
      </c>
    </row>
    <row r="1552">
      <c r="L1552" s="98" t="s">
        <v>156932</v>
      </c>
      <c r="M1552" s="98" t="s">
        <v>156933</v>
      </c>
      <c r="N1552" s="98" t="s">
        <v>156934</v>
      </c>
      <c r="O1552" s="101">
        <v>50</v>
      </c>
      <c r="P1552" s="101">
        <v>10</v>
      </c>
    </row>
    <row r="1553">
      <c r="L1553" s="98" t="s">
        <v>156935</v>
      </c>
      <c r="M1553" s="98" t="s">
        <v>156936</v>
      </c>
      <c r="N1553" s="98" t="s">
        <v>156937</v>
      </c>
      <c r="O1553" s="101">
        <v>25</v>
      </c>
      <c r="P1553" s="101">
        <v>75</v>
      </c>
    </row>
    <row r="1554">
      <c r="L1554" s="98" t="s">
        <v>156938</v>
      </c>
      <c r="M1554" s="98" t="s">
        <v>156939</v>
      </c>
      <c r="N1554" s="98" t="s">
        <v>156940</v>
      </c>
      <c r="O1554" s="101">
        <v>1028</v>
      </c>
      <c r="P1554" s="101">
        <v>1028</v>
      </c>
    </row>
    <row r="1555">
      <c r="K1555" s="96" t="s">
        <v>156941</v>
      </c>
      <c r="O1555" s="85">
        <f>SUM(O1551:O1554)</f>
      </c>
      <c r="P1555" s="85">
        <f>SUM(P1551:P1554)</f>
      </c>
    </row>
    <row r="1556">
      <c r="A1556" s="98" t="s">
        <v>156942</v>
      </c>
      <c r="B1556" s="98" t="s">
        <v>156943</v>
      </c>
      <c r="C1556" s="100">
        <v>565</v>
      </c>
      <c r="D1556" s="98" t="s">
        <v>156944</v>
      </c>
      <c r="E1556" s="98" t="s">
        <v>156945</v>
      </c>
      <c r="F1556" s="104">
        <v>45596</v>
      </c>
      <c r="G1556" s="104">
        <v>45596</v>
      </c>
      <c r="H1556" s="104">
        <v>45961</v>
      </c>
      <c r="J1556" s="101">
        <v>907</v>
      </c>
      <c r="K1556" s="98" t="s">
        <v>156946</v>
      </c>
      <c r="L1556" s="98" t="s">
        <v>156947</v>
      </c>
      <c r="M1556" s="98" t="s">
        <v>156948</v>
      </c>
      <c r="N1556" s="98" t="s">
        <v>156949</v>
      </c>
      <c r="O1556" s="101">
        <v>25</v>
      </c>
      <c r="P1556" s="101">
        <v>25</v>
      </c>
      <c r="Q1556" s="101">
        <v>0</v>
      </c>
      <c r="R1556" s="101">
        <v>250</v>
      </c>
    </row>
    <row r="1557">
      <c r="L1557" s="98" t="s">
        <v>156950</v>
      </c>
      <c r="M1557" s="98" t="s">
        <v>156951</v>
      </c>
      <c r="N1557" s="98" t="s">
        <v>156952</v>
      </c>
      <c r="O1557" s="101">
        <v>50</v>
      </c>
      <c r="P1557" s="101">
        <v>50</v>
      </c>
    </row>
    <row r="1558">
      <c r="L1558" s="98" t="s">
        <v>156953</v>
      </c>
      <c r="M1558" s="98" t="s">
        <v>156954</v>
      </c>
      <c r="N1558" s="98" t="s">
        <v>156955</v>
      </c>
      <c r="O1558" s="101">
        <v>835</v>
      </c>
      <c r="P1558" s="101">
        <v>835</v>
      </c>
    </row>
    <row r="1559">
      <c r="L1559" s="98" t="s">
        <v>156956</v>
      </c>
      <c r="M1559" s="98" t="s">
        <v>156957</v>
      </c>
      <c r="N1559" s="98" t="s">
        <v>156958</v>
      </c>
      <c r="O1559" s="101">
        <v>-27</v>
      </c>
      <c r="P1559" s="101">
        <v>-27</v>
      </c>
    </row>
    <row r="1560">
      <c r="K1560" s="96" t="s">
        <v>156959</v>
      </c>
      <c r="O1560" s="85">
        <f>SUM(O1556:O1559)</f>
      </c>
      <c r="P1560" s="85">
        <f>SUM(P1556:P1559)</f>
      </c>
    </row>
    <row r="1561">
      <c r="A1561" s="98" t="s">
        <v>156960</v>
      </c>
      <c r="B1561" s="98" t="s">
        <v>156961</v>
      </c>
      <c r="C1561" s="100">
        <v>665</v>
      </c>
      <c r="D1561" s="98" t="s">
        <v>156962</v>
      </c>
      <c r="E1561" s="98" t="s">
        <v>156963</v>
      </c>
      <c r="F1561" s="104">
        <v>45391</v>
      </c>
      <c r="G1561" s="104">
        <v>45391</v>
      </c>
      <c r="H1561" s="104">
        <v>45869</v>
      </c>
      <c r="J1561" s="101">
        <v>1055</v>
      </c>
      <c r="K1561" s="98" t="s">
        <v>156964</v>
      </c>
      <c r="L1561" s="98" t="s">
        <v>156965</v>
      </c>
      <c r="M1561" s="98" t="s">
        <v>156966</v>
      </c>
      <c r="N1561" s="98" t="s">
        <v>156967</v>
      </c>
      <c r="O1561" s="101">
        <v>5</v>
      </c>
      <c r="P1561" s="101">
        <v>5</v>
      </c>
      <c r="Q1561" s="101">
        <v>0</v>
      </c>
      <c r="R1561" s="101">
        <v>350</v>
      </c>
    </row>
    <row r="1562">
      <c r="L1562" s="98" t="s">
        <v>156968</v>
      </c>
      <c r="M1562" s="98" t="s">
        <v>156969</v>
      </c>
      <c r="N1562" s="98" t="s">
        <v>156970</v>
      </c>
      <c r="O1562" s="101">
        <v>1020</v>
      </c>
      <c r="P1562" s="101">
        <v>1020</v>
      </c>
    </row>
    <row r="1563">
      <c r="K1563" s="96" t="s">
        <v>156971</v>
      </c>
      <c r="O1563" s="85">
        <f>SUM(O1561:O1562)</f>
      </c>
      <c r="P1563" s="85">
        <f>SUM(P1561:P1562)</f>
      </c>
    </row>
    <row r="1564">
      <c r="A1564" s="98" t="s">
        <v>156972</v>
      </c>
      <c r="B1564" s="98" t="s">
        <v>156973</v>
      </c>
      <c r="C1564" s="100">
        <v>800</v>
      </c>
      <c r="D1564" s="98" t="s">
        <v>156974</v>
      </c>
      <c r="E1564" s="98" t="s">
        <v>156975</v>
      </c>
      <c r="F1564" s="104">
        <v>41678</v>
      </c>
      <c r="G1564" s="104">
        <v>45413</v>
      </c>
      <c r="H1564" s="104">
        <v>45808</v>
      </c>
      <c r="J1564" s="101">
        <v>985</v>
      </c>
      <c r="K1564" s="98" t="s">
        <v>156976</v>
      </c>
      <c r="L1564" s="98" t="s">
        <v>156977</v>
      </c>
      <c r="M1564" s="98" t="s">
        <v>156978</v>
      </c>
      <c r="N1564" s="98" t="s">
        <v>156979</v>
      </c>
      <c r="O1564" s="101">
        <v>5</v>
      </c>
      <c r="P1564" s="101">
        <v>5</v>
      </c>
      <c r="Q1564" s="101">
        <v>0</v>
      </c>
      <c r="R1564" s="101">
        <v>200</v>
      </c>
    </row>
    <row r="1565">
      <c r="L1565" s="98" t="s">
        <v>156980</v>
      </c>
      <c r="M1565" s="98" t="s">
        <v>156981</v>
      </c>
      <c r="N1565" s="98" t="s">
        <v>156982</v>
      </c>
      <c r="O1565" s="101">
        <v>1200</v>
      </c>
      <c r="P1565" s="101">
        <v>1200</v>
      </c>
    </row>
    <row r="1566">
      <c r="K1566" s="96" t="s">
        <v>156983</v>
      </c>
      <c r="O1566" s="85">
        <f>SUM(O1564:O1565)</f>
      </c>
      <c r="P1566" s="85">
        <f>SUM(P1564:P1565)</f>
      </c>
    </row>
    <row r="1567">
      <c r="A1567" s="98" t="s">
        <v>156984</v>
      </c>
      <c r="B1567" s="98" t="s">
        <v>156985</v>
      </c>
      <c r="C1567" s="100">
        <v>700</v>
      </c>
      <c r="D1567" s="98" t="s">
        <v>156986</v>
      </c>
      <c r="E1567" s="98" t="s">
        <v>156987</v>
      </c>
      <c r="F1567" s="104">
        <v>45463</v>
      </c>
      <c r="G1567" s="104">
        <v>45463</v>
      </c>
      <c r="H1567" s="104">
        <v>45900</v>
      </c>
      <c r="J1567" s="101">
        <v>1165</v>
      </c>
      <c r="K1567" s="98" t="s">
        <v>156988</v>
      </c>
      <c r="L1567" s="98" t="s">
        <v>156989</v>
      </c>
      <c r="M1567" s="98" t="s">
        <v>156990</v>
      </c>
      <c r="N1567" s="98" t="s">
        <v>156991</v>
      </c>
      <c r="O1567" s="101">
        <v>50</v>
      </c>
      <c r="P1567" s="101">
        <v>5</v>
      </c>
      <c r="Q1567" s="101">
        <v>0</v>
      </c>
      <c r="R1567" s="101">
        <v>250</v>
      </c>
    </row>
    <row r="1568">
      <c r="L1568" s="98" t="s">
        <v>156992</v>
      </c>
      <c r="M1568" s="98" t="s">
        <v>156993</v>
      </c>
      <c r="N1568" s="98" t="s">
        <v>156994</v>
      </c>
      <c r="O1568" s="101">
        <v>5</v>
      </c>
      <c r="P1568" s="101">
        <v>50</v>
      </c>
    </row>
    <row r="1569">
      <c r="L1569" s="98" t="s">
        <v>156995</v>
      </c>
      <c r="M1569" s="98" t="s">
        <v>156996</v>
      </c>
      <c r="N1569" s="98" t="s">
        <v>156997</v>
      </c>
      <c r="O1569" s="101">
        <v>1081</v>
      </c>
      <c r="P1569" s="101">
        <v>1081</v>
      </c>
    </row>
    <row r="1570">
      <c r="K1570" s="96" t="s">
        <v>156998</v>
      </c>
      <c r="O1570" s="85">
        <f>SUM(O1567:O1569)</f>
      </c>
      <c r="P1570" s="85">
        <f>SUM(P1567:P1569)</f>
      </c>
    </row>
    <row r="1571">
      <c r="A1571" s="98" t="s">
        <v>156999</v>
      </c>
      <c r="B1571" s="98" t="s">
        <v>157000</v>
      </c>
      <c r="C1571" s="100">
        <v>665</v>
      </c>
      <c r="D1571" s="98" t="s">
        <v>157001</v>
      </c>
      <c r="E1571" s="98" t="s">
        <v>157002</v>
      </c>
      <c r="F1571" s="104">
        <v>44695</v>
      </c>
      <c r="G1571" s="104">
        <v>45536</v>
      </c>
      <c r="H1571" s="104">
        <v>45900</v>
      </c>
      <c r="J1571" s="101">
        <v>1130</v>
      </c>
      <c r="K1571" s="98" t="s">
        <v>157003</v>
      </c>
      <c r="L1571" s="98" t="s">
        <v>157004</v>
      </c>
      <c r="M1571" s="98" t="s">
        <v>157005</v>
      </c>
      <c r="N1571" s="98" t="s">
        <v>157006</v>
      </c>
      <c r="O1571" s="101">
        <v>50</v>
      </c>
      <c r="P1571" s="101">
        <v>0</v>
      </c>
      <c r="Q1571" s="101">
        <v>0</v>
      </c>
      <c r="R1571" s="101">
        <v>1200</v>
      </c>
    </row>
    <row r="1572">
      <c r="L1572" s="98" t="s">
        <v>157007</v>
      </c>
      <c r="M1572" s="98" t="s">
        <v>157008</v>
      </c>
      <c r="N1572" s="98" t="s">
        <v>157009</v>
      </c>
      <c r="O1572" s="101">
        <v>10</v>
      </c>
      <c r="P1572" s="101">
        <v>10</v>
      </c>
    </row>
    <row r="1573">
      <c r="L1573" s="98" t="s">
        <v>157010</v>
      </c>
      <c r="M1573" s="98" t="s">
        <v>157011</v>
      </c>
      <c r="N1573" s="98" t="s">
        <v>157012</v>
      </c>
      <c r="O1573" s="101">
        <v>5</v>
      </c>
      <c r="P1573" s="101">
        <v>55</v>
      </c>
    </row>
    <row r="1574">
      <c r="L1574" s="98" t="s">
        <v>157013</v>
      </c>
      <c r="M1574" s="98" t="s">
        <v>157014</v>
      </c>
      <c r="N1574" s="98" t="s">
        <v>157015</v>
      </c>
      <c r="O1574" s="101">
        <v>1130</v>
      </c>
      <c r="P1574" s="101">
        <v>1130</v>
      </c>
    </row>
    <row r="1575">
      <c r="L1575" s="98" t="s">
        <v>157016</v>
      </c>
      <c r="M1575" s="98" t="s">
        <v>157017</v>
      </c>
      <c r="N1575" s="98" t="s">
        <v>157018</v>
      </c>
      <c r="O1575" s="101">
        <v>20</v>
      </c>
      <c r="P1575" s="101">
        <v>20</v>
      </c>
    </row>
    <row r="1576">
      <c r="K1576" s="96" t="s">
        <v>157019</v>
      </c>
      <c r="O1576" s="85">
        <f>SUM(O1571:O1575)</f>
      </c>
      <c r="P1576" s="85">
        <f>SUM(P1571:P1575)</f>
      </c>
    </row>
    <row r="1577">
      <c r="A1577" s="98" t="s">
        <v>157020</v>
      </c>
      <c r="B1577" s="98" t="s">
        <v>157021</v>
      </c>
      <c r="C1577" s="100">
        <v>840</v>
      </c>
      <c r="D1577" s="98" t="s">
        <v>157022</v>
      </c>
      <c r="E1577" s="98" t="s">
        <v>157023</v>
      </c>
      <c r="F1577" s="104">
        <v>45472</v>
      </c>
      <c r="G1577" s="104">
        <v>45472</v>
      </c>
      <c r="H1577" s="104">
        <v>45900</v>
      </c>
      <c r="J1577" s="101">
        <v>1295</v>
      </c>
      <c r="K1577" s="98" t="s">
        <v>157024</v>
      </c>
      <c r="L1577" s="98" t="s">
        <v>157025</v>
      </c>
      <c r="M1577" s="98" t="s">
        <v>157026</v>
      </c>
      <c r="N1577" s="98" t="s">
        <v>157027</v>
      </c>
      <c r="O1577" s="101">
        <v>50</v>
      </c>
      <c r="P1577" s="101">
        <v>0</v>
      </c>
      <c r="Q1577" s="101">
        <v>936.38999999999999</v>
      </c>
      <c r="R1577" s="101">
        <v>250</v>
      </c>
    </row>
    <row r="1578">
      <c r="L1578" s="98" t="s">
        <v>157028</v>
      </c>
      <c r="M1578" s="98" t="s">
        <v>157029</v>
      </c>
      <c r="N1578" s="98" t="s">
        <v>157030</v>
      </c>
      <c r="O1578" s="101">
        <v>10</v>
      </c>
      <c r="P1578" s="101">
        <v>10</v>
      </c>
    </row>
    <row r="1579">
      <c r="L1579" s="98" t="s">
        <v>157031</v>
      </c>
      <c r="M1579" s="98" t="s">
        <v>157032</v>
      </c>
      <c r="N1579" s="98" t="s">
        <v>157033</v>
      </c>
      <c r="O1579" s="101">
        <v>25</v>
      </c>
      <c r="P1579" s="101">
        <v>75</v>
      </c>
    </row>
    <row r="1580">
      <c r="L1580" s="98" t="s">
        <v>157034</v>
      </c>
      <c r="M1580" s="98" t="s">
        <v>157035</v>
      </c>
      <c r="N1580" s="98" t="s">
        <v>157036</v>
      </c>
      <c r="O1580" s="101">
        <v>1180</v>
      </c>
      <c r="P1580" s="101">
        <v>1180</v>
      </c>
    </row>
    <row r="1581">
      <c r="L1581" s="98" t="s">
        <v>157037</v>
      </c>
      <c r="M1581" s="98" t="s">
        <v>157038</v>
      </c>
      <c r="N1581" s="98" t="s">
        <v>157039</v>
      </c>
      <c r="O1581" s="101">
        <v>195</v>
      </c>
      <c r="P1581" s="101">
        <v>0</v>
      </c>
    </row>
    <row r="1582">
      <c r="L1582" s="98" t="s">
        <v>157040</v>
      </c>
      <c r="M1582" s="98" t="s">
        <v>157041</v>
      </c>
      <c r="N1582" s="98" t="s">
        <v>157042</v>
      </c>
      <c r="O1582" s="101">
        <v>50</v>
      </c>
      <c r="P1582" s="101">
        <v>0</v>
      </c>
    </row>
    <row r="1583">
      <c r="L1583" s="98" t="s">
        <v>157043</v>
      </c>
      <c r="M1583" s="98" t="s">
        <v>157044</v>
      </c>
      <c r="N1583" s="98" t="s">
        <v>157045</v>
      </c>
      <c r="O1583" s="101">
        <v>6.0800000000000001</v>
      </c>
      <c r="P1583" s="101">
        <v>0</v>
      </c>
    </row>
    <row r="1584">
      <c r="L1584" s="98" t="s">
        <v>157046</v>
      </c>
      <c r="M1584" s="98" t="s">
        <v>157047</v>
      </c>
      <c r="N1584" s="98" t="s">
        <v>157048</v>
      </c>
      <c r="O1584" s="101">
        <v>342.51999999999998</v>
      </c>
      <c r="P1584" s="101">
        <v>0</v>
      </c>
    </row>
    <row r="1585">
      <c r="L1585" s="98" t="s">
        <v>157049</v>
      </c>
      <c r="M1585" s="98" t="s">
        <v>157050</v>
      </c>
      <c r="N1585" s="98" t="s">
        <v>157051</v>
      </c>
      <c r="O1585" s="101">
        <v>16.780000000000001</v>
      </c>
      <c r="P1585" s="101">
        <v>0</v>
      </c>
    </row>
    <row r="1586">
      <c r="L1586" s="98" t="s">
        <v>157052</v>
      </c>
      <c r="M1586" s="98" t="s">
        <v>157053</v>
      </c>
      <c r="N1586" s="98" t="s">
        <v>157054</v>
      </c>
      <c r="O1586" s="101">
        <v>59.390000000000001</v>
      </c>
      <c r="P1586" s="101">
        <v>0</v>
      </c>
    </row>
    <row r="1587">
      <c r="L1587" s="98" t="s">
        <v>157055</v>
      </c>
      <c r="M1587" s="98" t="s">
        <v>157056</v>
      </c>
      <c r="N1587" s="98" t="s">
        <v>157057</v>
      </c>
      <c r="O1587" s="101">
        <v>61.159999999999997</v>
      </c>
      <c r="P1587" s="101">
        <v>0</v>
      </c>
    </row>
    <row r="1588">
      <c r="L1588" s="98" t="s">
        <v>157058</v>
      </c>
      <c r="M1588" s="98" t="s">
        <v>157059</v>
      </c>
      <c r="N1588" s="98" t="s">
        <v>157060</v>
      </c>
      <c r="O1588" s="101">
        <v>25</v>
      </c>
      <c r="P1588" s="101">
        <v>0</v>
      </c>
    </row>
    <row r="1589">
      <c r="L1589" s="98" t="s">
        <v>157061</v>
      </c>
      <c r="M1589" s="98" t="s">
        <v>157062</v>
      </c>
      <c r="N1589" s="98" t="s">
        <v>157063</v>
      </c>
      <c r="O1589" s="101">
        <v>23.010000000000002</v>
      </c>
      <c r="P1589" s="101">
        <v>0</v>
      </c>
    </row>
    <row r="1590">
      <c r="L1590" s="98" t="s">
        <v>157064</v>
      </c>
      <c r="M1590" s="98" t="s">
        <v>157065</v>
      </c>
      <c r="N1590" s="98" t="s">
        <v>157066</v>
      </c>
      <c r="O1590" s="101">
        <v>126.5</v>
      </c>
      <c r="P1590" s="101">
        <v>0</v>
      </c>
    </row>
    <row r="1591">
      <c r="L1591" s="98" t="s">
        <v>157067</v>
      </c>
      <c r="M1591" s="98" t="s">
        <v>157068</v>
      </c>
      <c r="N1591" s="98" t="s">
        <v>157069</v>
      </c>
      <c r="O1591" s="101">
        <v>85</v>
      </c>
      <c r="P1591" s="101">
        <v>0</v>
      </c>
    </row>
    <row r="1592">
      <c r="L1592" s="98" t="s">
        <v>157070</v>
      </c>
      <c r="M1592" s="98" t="s">
        <v>157071</v>
      </c>
      <c r="N1592" s="98" t="s">
        <v>157072</v>
      </c>
      <c r="O1592" s="101">
        <v>72.75</v>
      </c>
      <c r="P1592" s="101">
        <v>0</v>
      </c>
    </row>
    <row r="1593">
      <c r="K1593" s="96" t="s">
        <v>157073</v>
      </c>
      <c r="O1593" s="85">
        <f>SUM(O1577:O1592)</f>
      </c>
      <c r="P1593" s="85">
        <f>SUM(P1577:P1592)</f>
      </c>
    </row>
    <row r="1594">
      <c r="A1594" s="98" t="s">
        <v>157074</v>
      </c>
      <c r="B1594" s="98" t="s">
        <v>157075</v>
      </c>
      <c r="C1594" s="100">
        <v>840</v>
      </c>
      <c r="D1594" s="98" t="s">
        <v>157076</v>
      </c>
      <c r="E1594" s="98" t="s">
        <v>157077</v>
      </c>
      <c r="F1594" s="104">
        <v>44769</v>
      </c>
      <c r="G1594" s="104">
        <v>45597</v>
      </c>
      <c r="H1594" s="104">
        <v>45961</v>
      </c>
      <c r="J1594" s="101">
        <v>1415</v>
      </c>
      <c r="K1594" s="98" t="s">
        <v>157078</v>
      </c>
      <c r="L1594" s="98" t="s">
        <v>157079</v>
      </c>
      <c r="M1594" s="98" t="s">
        <v>157080</v>
      </c>
      <c r="N1594" s="98" t="s">
        <v>157081</v>
      </c>
      <c r="O1594" s="101">
        <v>25</v>
      </c>
      <c r="P1594" s="101">
        <v>50</v>
      </c>
      <c r="Q1594" s="101">
        <v>0</v>
      </c>
      <c r="R1594" s="101">
        <v>1415</v>
      </c>
    </row>
    <row r="1595">
      <c r="L1595" s="98" t="s">
        <v>157082</v>
      </c>
      <c r="M1595" s="98" t="s">
        <v>157083</v>
      </c>
      <c r="N1595" s="98" t="s">
        <v>157084</v>
      </c>
      <c r="O1595" s="101">
        <v>50</v>
      </c>
      <c r="P1595" s="101">
        <v>0</v>
      </c>
    </row>
    <row r="1596">
      <c r="L1596" s="98" t="s">
        <v>157085</v>
      </c>
      <c r="M1596" s="98" t="s">
        <v>157086</v>
      </c>
      <c r="N1596" s="98" t="s">
        <v>157087</v>
      </c>
      <c r="O1596" s="101">
        <v>10</v>
      </c>
      <c r="P1596" s="101">
        <v>85</v>
      </c>
    </row>
    <row r="1597">
      <c r="L1597" s="98" t="s">
        <v>157088</v>
      </c>
      <c r="M1597" s="98" t="s">
        <v>157089</v>
      </c>
      <c r="N1597" s="98" t="s">
        <v>157090</v>
      </c>
      <c r="O1597" s="101">
        <v>50</v>
      </c>
      <c r="P1597" s="101">
        <v>0</v>
      </c>
    </row>
    <row r="1598">
      <c r="L1598" s="98" t="s">
        <v>157091</v>
      </c>
      <c r="M1598" s="98" t="s">
        <v>157092</v>
      </c>
      <c r="N1598" s="98" t="s">
        <v>157093</v>
      </c>
      <c r="O1598" s="101">
        <v>1317</v>
      </c>
      <c r="P1598" s="101">
        <v>1317</v>
      </c>
    </row>
    <row r="1599">
      <c r="K1599" s="96" t="s">
        <v>157094</v>
      </c>
      <c r="O1599" s="85">
        <f>SUM(O1594:O1598)</f>
      </c>
      <c r="P1599" s="85">
        <f>SUM(P1594:P1598)</f>
      </c>
    </row>
    <row r="1600">
      <c r="A1600" s="98" t="s">
        <v>157095</v>
      </c>
      <c r="B1600" s="98" t="s">
        <v>157096</v>
      </c>
      <c r="C1600" s="100">
        <v>840</v>
      </c>
      <c r="D1600" s="98" t="s">
        <v>157097</v>
      </c>
      <c r="E1600" s="98" t="s">
        <v>157098</v>
      </c>
      <c r="F1600" s="104">
        <v>44520</v>
      </c>
      <c r="G1600" s="104">
        <v>45352</v>
      </c>
      <c r="H1600" s="104">
        <v>45777</v>
      </c>
      <c r="I1600" s="104">
        <v>45777</v>
      </c>
      <c r="J1600" s="101">
        <v>1014</v>
      </c>
      <c r="K1600" s="98" t="s">
        <v>157099</v>
      </c>
      <c r="L1600" s="98" t="s">
        <v>157100</v>
      </c>
      <c r="M1600" s="98" t="s">
        <v>157101</v>
      </c>
      <c r="N1600" s="98" t="s">
        <v>157102</v>
      </c>
      <c r="O1600" s="101">
        <v>5</v>
      </c>
      <c r="P1600" s="101">
        <v>50</v>
      </c>
      <c r="Q1600" s="101">
        <v>0</v>
      </c>
      <c r="R1600" s="101">
        <v>500</v>
      </c>
    </row>
    <row r="1601">
      <c r="L1601" s="98" t="s">
        <v>157103</v>
      </c>
      <c r="M1601" s="98" t="s">
        <v>157104</v>
      </c>
      <c r="N1601" s="98" t="s">
        <v>157105</v>
      </c>
      <c r="O1601" s="101">
        <v>50</v>
      </c>
      <c r="P1601" s="101">
        <v>5</v>
      </c>
    </row>
    <row r="1602">
      <c r="L1602" s="98" t="s">
        <v>157106</v>
      </c>
      <c r="M1602" s="98" t="s">
        <v>157107</v>
      </c>
      <c r="N1602" s="98" t="s">
        <v>157108</v>
      </c>
      <c r="O1602" s="101">
        <v>1273</v>
      </c>
      <c r="P1602" s="101">
        <v>1273</v>
      </c>
    </row>
    <row r="1603">
      <c r="K1603" s="96" t="s">
        <v>157109</v>
      </c>
      <c r="O1603" s="85">
        <f>SUM(O1600:O1602)</f>
      </c>
      <c r="P1603" s="85">
        <f>SUM(P1600:P1602)</f>
      </c>
    </row>
    <row r="1604">
      <c r="A1604" s="98" t="s">
        <v>157110</v>
      </c>
      <c r="B1604" s="98" t="s">
        <v>157111</v>
      </c>
      <c r="C1604" s="100">
        <v>840</v>
      </c>
      <c r="D1604" s="98" t="s">
        <v>157112</v>
      </c>
      <c r="E1604" s="98" t="s">
        <v>157113</v>
      </c>
      <c r="F1604" s="104">
        <v>43715</v>
      </c>
      <c r="G1604" s="104">
        <v>45658</v>
      </c>
      <c r="H1604" s="104">
        <v>46022</v>
      </c>
      <c r="J1604" s="101">
        <v>1080</v>
      </c>
      <c r="K1604" s="98" t="s">
        <v>157114</v>
      </c>
      <c r="L1604" s="98" t="s">
        <v>157115</v>
      </c>
      <c r="M1604" s="98" t="s">
        <v>157116</v>
      </c>
      <c r="N1604" s="98" t="s">
        <v>157117</v>
      </c>
      <c r="O1604" s="101">
        <v>5</v>
      </c>
      <c r="P1604" s="101">
        <v>0</v>
      </c>
      <c r="Q1604" s="101">
        <v>0</v>
      </c>
      <c r="R1604" s="101">
        <v>350</v>
      </c>
    </row>
    <row r="1605">
      <c r="L1605" s="98" t="s">
        <v>157118</v>
      </c>
      <c r="M1605" s="98" t="s">
        <v>157119</v>
      </c>
      <c r="N1605" s="98" t="s">
        <v>157120</v>
      </c>
      <c r="O1605" s="101">
        <v>50</v>
      </c>
      <c r="P1605" s="101">
        <v>55</v>
      </c>
    </row>
    <row r="1606">
      <c r="L1606" s="98" t="s">
        <v>157121</v>
      </c>
      <c r="M1606" s="98" t="s">
        <v>157122</v>
      </c>
      <c r="N1606" s="98" t="s">
        <v>157123</v>
      </c>
      <c r="O1606" s="101">
        <v>1310</v>
      </c>
      <c r="P1606" s="101">
        <v>1310</v>
      </c>
    </row>
    <row r="1607">
      <c r="K1607" s="96" t="s">
        <v>157124</v>
      </c>
      <c r="O1607" s="85">
        <f>SUM(O1604:O1606)</f>
      </c>
      <c r="P1607" s="85">
        <f>SUM(P1604:P1606)</f>
      </c>
    </row>
    <row r="1608">
      <c r="A1608" s="98" t="s">
        <v>157125</v>
      </c>
      <c r="B1608" s="98" t="s">
        <v>157126</v>
      </c>
      <c r="C1608" s="100">
        <v>840</v>
      </c>
      <c r="D1608" s="98" t="s">
        <v>157127</v>
      </c>
      <c r="E1608" s="98" t="s">
        <v>157128</v>
      </c>
      <c r="F1608" s="104">
        <v>44267</v>
      </c>
      <c r="G1608" s="104">
        <v>45474</v>
      </c>
      <c r="H1608" s="104">
        <v>45838</v>
      </c>
      <c r="J1608" s="101">
        <v>1100</v>
      </c>
      <c r="K1608" s="98" t="s">
        <v>157129</v>
      </c>
      <c r="L1608" s="98" t="s">
        <v>157130</v>
      </c>
      <c r="M1608" s="98" t="s">
        <v>157131</v>
      </c>
      <c r="N1608" s="98" t="s">
        <v>157132</v>
      </c>
      <c r="O1608" s="101">
        <v>50</v>
      </c>
      <c r="P1608" s="101">
        <v>50</v>
      </c>
      <c r="Q1608" s="101">
        <v>0</v>
      </c>
      <c r="R1608" s="101">
        <v>970</v>
      </c>
    </row>
    <row r="1609">
      <c r="L1609" s="98" t="s">
        <v>157133</v>
      </c>
      <c r="M1609" s="98" t="s">
        <v>157134</v>
      </c>
      <c r="N1609" s="98" t="s">
        <v>157135</v>
      </c>
      <c r="O1609" s="101">
        <v>25</v>
      </c>
      <c r="P1609" s="101">
        <v>25</v>
      </c>
    </row>
    <row r="1610">
      <c r="L1610" s="98" t="s">
        <v>157136</v>
      </c>
      <c r="M1610" s="98" t="s">
        <v>157137</v>
      </c>
      <c r="N1610" s="98" t="s">
        <v>157138</v>
      </c>
      <c r="O1610" s="101">
        <v>1225</v>
      </c>
      <c r="P1610" s="101">
        <v>1225</v>
      </c>
    </row>
    <row r="1611">
      <c r="L1611" s="98" t="s">
        <v>157139</v>
      </c>
      <c r="M1611" s="98" t="s">
        <v>157140</v>
      </c>
      <c r="N1611" s="98" t="s">
        <v>157141</v>
      </c>
      <c r="O1611" s="101">
        <v>-39</v>
      </c>
      <c r="P1611" s="101">
        <v>-39</v>
      </c>
    </row>
    <row r="1612">
      <c r="L1612" s="98" t="s">
        <v>157142</v>
      </c>
      <c r="M1612" s="98" t="s">
        <v>157143</v>
      </c>
      <c r="N1612" s="98" t="s">
        <v>157144</v>
      </c>
      <c r="O1612" s="101">
        <v>25</v>
      </c>
      <c r="P1612" s="101">
        <v>0</v>
      </c>
    </row>
    <row r="1613">
      <c r="K1613" s="96" t="s">
        <v>157145</v>
      </c>
      <c r="O1613" s="85">
        <f>SUM(O1608:O1612)</f>
      </c>
      <c r="P1613" s="85">
        <f>SUM(P1608:P1612)</f>
      </c>
    </row>
    <row r="1614">
      <c r="A1614" s="98" t="s">
        <v>157146</v>
      </c>
      <c r="B1614" s="98" t="s">
        <v>157147</v>
      </c>
      <c r="C1614" s="100">
        <v>840</v>
      </c>
      <c r="D1614" s="98" t="s">
        <v>157148</v>
      </c>
      <c r="E1614" s="98" t="s">
        <v>157149</v>
      </c>
      <c r="F1614" s="104">
        <v>44166</v>
      </c>
      <c r="G1614" s="104">
        <v>45444</v>
      </c>
      <c r="H1614" s="104">
        <v>45777</v>
      </c>
      <c r="J1614" s="101">
        <v>1100</v>
      </c>
      <c r="K1614" s="98" t="s">
        <v>157150</v>
      </c>
      <c r="L1614" s="98" t="s">
        <v>157151</v>
      </c>
      <c r="M1614" s="98" t="s">
        <v>157152</v>
      </c>
      <c r="N1614" s="98" t="s">
        <v>157153</v>
      </c>
      <c r="O1614" s="101">
        <v>50</v>
      </c>
      <c r="P1614" s="101">
        <v>75</v>
      </c>
      <c r="Q1614" s="101">
        <v>0</v>
      </c>
      <c r="R1614" s="101">
        <v>450</v>
      </c>
    </row>
    <row r="1615">
      <c r="L1615" s="98" t="s">
        <v>157154</v>
      </c>
      <c r="M1615" s="98" t="s">
        <v>157155</v>
      </c>
      <c r="N1615" s="98" t="s">
        <v>157156</v>
      </c>
      <c r="O1615" s="101">
        <v>25</v>
      </c>
      <c r="P1615" s="101">
        <v>0</v>
      </c>
    </row>
    <row r="1616">
      <c r="L1616" s="98" t="s">
        <v>157157</v>
      </c>
      <c r="M1616" s="98" t="s">
        <v>157158</v>
      </c>
      <c r="N1616" s="98" t="s">
        <v>157159</v>
      </c>
      <c r="O1616" s="101">
        <v>1211</v>
      </c>
      <c r="P1616" s="101">
        <v>1211</v>
      </c>
    </row>
    <row r="1617">
      <c r="K1617" s="96" t="s">
        <v>157160</v>
      </c>
      <c r="O1617" s="85">
        <f>SUM(O1614:O1616)</f>
      </c>
      <c r="P1617" s="85">
        <f>SUM(P1614:P1616)</f>
      </c>
    </row>
    <row r="1618">
      <c r="A1618" s="98" t="s">
        <v>157161</v>
      </c>
      <c r="B1618" s="98" t="s">
        <v>157162</v>
      </c>
      <c r="C1618" s="100">
        <v>840</v>
      </c>
      <c r="D1618" s="98" t="s">
        <v>157163</v>
      </c>
      <c r="E1618" s="98" t="s">
        <v>157164</v>
      </c>
      <c r="F1618" s="104">
        <v>43199</v>
      </c>
      <c r="G1618" s="104">
        <v>45474</v>
      </c>
      <c r="H1618" s="104">
        <v>45838</v>
      </c>
      <c r="J1618" s="101">
        <v>1030</v>
      </c>
      <c r="K1618" s="98" t="s">
        <v>157165</v>
      </c>
      <c r="L1618" s="98" t="s">
        <v>157166</v>
      </c>
      <c r="M1618" s="98" t="s">
        <v>157167</v>
      </c>
      <c r="N1618" s="98" t="s">
        <v>157168</v>
      </c>
      <c r="O1618" s="101">
        <v>5</v>
      </c>
      <c r="P1618" s="101">
        <v>5</v>
      </c>
      <c r="Q1618" s="101">
        <v>0</v>
      </c>
      <c r="R1618" s="101">
        <v>250</v>
      </c>
    </row>
    <row r="1619">
      <c r="L1619" s="98" t="s">
        <v>157169</v>
      </c>
      <c r="M1619" s="98" t="s">
        <v>157170</v>
      </c>
      <c r="N1619" s="98" t="s">
        <v>157171</v>
      </c>
      <c r="O1619" s="101">
        <v>1265</v>
      </c>
      <c r="P1619" s="101">
        <v>1265</v>
      </c>
    </row>
    <row r="1620">
      <c r="L1620" s="98" t="s">
        <v>157172</v>
      </c>
      <c r="M1620" s="98" t="s">
        <v>157173</v>
      </c>
      <c r="N1620" s="98" t="s">
        <v>157174</v>
      </c>
      <c r="O1620" s="101">
        <v>-38</v>
      </c>
      <c r="P1620" s="101">
        <v>-38</v>
      </c>
    </row>
    <row r="1621">
      <c r="K1621" s="96" t="s">
        <v>157175</v>
      </c>
      <c r="O1621" s="85">
        <f>SUM(O1618:O1620)</f>
      </c>
      <c r="P1621" s="85">
        <f>SUM(P1618:P1620)</f>
      </c>
    </row>
    <row r="1622">
      <c r="A1622" s="98" t="s">
        <v>157176</v>
      </c>
      <c r="B1622" s="98" t="s">
        <v>157177</v>
      </c>
      <c r="C1622" s="100">
        <v>840</v>
      </c>
      <c r="D1622" s="98" t="s">
        <v>157178</v>
      </c>
      <c r="E1622" s="98" t="s">
        <v>157179</v>
      </c>
      <c r="F1622" s="104">
        <v>45489</v>
      </c>
      <c r="G1622" s="104">
        <v>45489</v>
      </c>
      <c r="H1622" s="104">
        <v>45869</v>
      </c>
      <c r="J1622" s="101">
        <v>1235</v>
      </c>
      <c r="K1622" s="98" t="s">
        <v>157180</v>
      </c>
      <c r="L1622" s="98" t="s">
        <v>157181</v>
      </c>
      <c r="M1622" s="98" t="s">
        <v>157182</v>
      </c>
      <c r="N1622" s="98" t="s">
        <v>157183</v>
      </c>
      <c r="O1622" s="101">
        <v>5</v>
      </c>
      <c r="P1622" s="101">
        <v>5</v>
      </c>
      <c r="Q1622" s="101">
        <v>0</v>
      </c>
      <c r="R1622" s="101">
        <v>250</v>
      </c>
    </row>
    <row r="1623">
      <c r="L1623" s="98" t="s">
        <v>157184</v>
      </c>
      <c r="M1623" s="98" t="s">
        <v>157185</v>
      </c>
      <c r="N1623" s="98" t="s">
        <v>157186</v>
      </c>
      <c r="O1623" s="101">
        <v>50</v>
      </c>
      <c r="P1623" s="101">
        <v>50</v>
      </c>
    </row>
    <row r="1624">
      <c r="L1624" s="98" t="s">
        <v>157187</v>
      </c>
      <c r="M1624" s="98" t="s">
        <v>157188</v>
      </c>
      <c r="N1624" s="98" t="s">
        <v>157189</v>
      </c>
      <c r="O1624" s="101">
        <v>1180</v>
      </c>
      <c r="P1624" s="101">
        <v>1180</v>
      </c>
    </row>
    <row r="1625">
      <c r="K1625" s="96" t="s">
        <v>157190</v>
      </c>
      <c r="O1625" s="85">
        <f>SUM(O1622:O1624)</f>
      </c>
      <c r="P1625" s="85">
        <f>SUM(P1622:P1624)</f>
      </c>
    </row>
    <row r="1626">
      <c r="A1626" s="98" t="s">
        <v>157191</v>
      </c>
      <c r="B1626" s="98" t="s">
        <v>157192</v>
      </c>
      <c r="C1626" s="100">
        <v>840</v>
      </c>
      <c r="D1626" s="98" t="s">
        <v>157193</v>
      </c>
      <c r="E1626" s="98" t="s">
        <v>157194</v>
      </c>
      <c r="F1626" s="104">
        <v>45240</v>
      </c>
      <c r="G1626" s="104">
        <v>45717</v>
      </c>
      <c r="H1626" s="104">
        <v>45961</v>
      </c>
      <c r="J1626" s="101">
        <v>1180</v>
      </c>
      <c r="K1626" s="98" t="s">
        <v>157195</v>
      </c>
      <c r="L1626" s="98" t="s">
        <v>157196</v>
      </c>
      <c r="M1626" s="98" t="s">
        <v>157197</v>
      </c>
      <c r="N1626" s="98" t="s">
        <v>157198</v>
      </c>
      <c r="O1626" s="101">
        <v>25</v>
      </c>
      <c r="P1626" s="101">
        <v>75</v>
      </c>
      <c r="Q1626" s="101">
        <v>0</v>
      </c>
      <c r="R1626" s="101">
        <v>250</v>
      </c>
    </row>
    <row r="1627">
      <c r="L1627" s="98" t="s">
        <v>157199</v>
      </c>
      <c r="M1627" s="98" t="s">
        <v>157200</v>
      </c>
      <c r="N1627" s="98" t="s">
        <v>157201</v>
      </c>
      <c r="O1627" s="101">
        <v>50</v>
      </c>
      <c r="P1627" s="101">
        <v>0</v>
      </c>
    </row>
    <row r="1628">
      <c r="L1628" s="98" t="s">
        <v>157202</v>
      </c>
      <c r="M1628" s="98" t="s">
        <v>157203</v>
      </c>
      <c r="N1628" s="98" t="s">
        <v>157204</v>
      </c>
      <c r="O1628" s="101">
        <v>1121</v>
      </c>
      <c r="P1628" s="101">
        <v>1121</v>
      </c>
    </row>
    <row r="1629">
      <c r="K1629" s="96" t="s">
        <v>157205</v>
      </c>
      <c r="O1629" s="85">
        <f>SUM(O1626:O1628)</f>
      </c>
      <c r="P1629" s="85">
        <f>SUM(P1626:P1628)</f>
      </c>
    </row>
    <row r="1630">
      <c r="A1630" s="98" t="s">
        <v>157206</v>
      </c>
      <c r="B1630" s="98" t="s">
        <v>157207</v>
      </c>
      <c r="C1630" s="100">
        <v>840</v>
      </c>
      <c r="D1630" s="98" t="s">
        <v>157208</v>
      </c>
      <c r="E1630" s="98" t="s">
        <v>157209</v>
      </c>
      <c r="F1630" s="104">
        <v>45331</v>
      </c>
      <c r="G1630" s="104">
        <v>45748</v>
      </c>
      <c r="H1630" s="104">
        <v>46142</v>
      </c>
      <c r="J1630" s="101">
        <v>1215</v>
      </c>
      <c r="K1630" s="98" t="s">
        <v>157210</v>
      </c>
      <c r="L1630" s="98" t="s">
        <v>157211</v>
      </c>
      <c r="M1630" s="98" t="s">
        <v>157212</v>
      </c>
      <c r="N1630" s="98" t="s">
        <v>157213</v>
      </c>
      <c r="O1630" s="101">
        <v>25</v>
      </c>
      <c r="P1630" s="101">
        <v>75</v>
      </c>
      <c r="Q1630" s="101">
        <v>0</v>
      </c>
      <c r="R1630" s="101">
        <v>1195</v>
      </c>
    </row>
    <row r="1631">
      <c r="L1631" s="98" t="s">
        <v>157214</v>
      </c>
      <c r="M1631" s="98" t="s">
        <v>157215</v>
      </c>
      <c r="N1631" s="98" t="s">
        <v>157216</v>
      </c>
      <c r="O1631" s="101">
        <v>50</v>
      </c>
      <c r="P1631" s="101">
        <v>0</v>
      </c>
    </row>
    <row r="1632">
      <c r="L1632" s="98" t="s">
        <v>157217</v>
      </c>
      <c r="M1632" s="98" t="s">
        <v>157218</v>
      </c>
      <c r="N1632" s="98" t="s">
        <v>157219</v>
      </c>
      <c r="O1632" s="101">
        <v>1113</v>
      </c>
      <c r="P1632" s="101">
        <v>1113</v>
      </c>
    </row>
    <row r="1633">
      <c r="K1633" s="96" t="s">
        <v>157220</v>
      </c>
      <c r="O1633" s="85">
        <f>SUM(O1630:O1632)</f>
      </c>
      <c r="P1633" s="85">
        <f>SUM(P1630:P1632)</f>
      </c>
    </row>
    <row r="1634">
      <c r="A1634" s="98" t="s">
        <v>157221</v>
      </c>
      <c r="B1634" s="98" t="s">
        <v>157222</v>
      </c>
      <c r="C1634" s="100">
        <v>840</v>
      </c>
      <c r="D1634" s="98" t="s">
        <v>157223</v>
      </c>
      <c r="E1634" s="98" t="s">
        <v>157224</v>
      </c>
      <c r="J1634" s="101">
        <v>1003</v>
      </c>
      <c r="K1634" s="98" t="s">
        <v>157225</v>
      </c>
      <c r="L1634" s="98" t="s">
        <v>157225</v>
      </c>
      <c r="O1634" s="101">
        <v>0</v>
      </c>
      <c r="P1634" s="101">
        <v>0</v>
      </c>
      <c r="R1634" s="101">
        <v>0</v>
      </c>
    </row>
    <row r="1635">
      <c r="K1635" s="96" t="s">
        <v>157226</v>
      </c>
      <c r="O1635" s="85">
        <f>SUM(O1634:O1634)</f>
      </c>
      <c r="P1635" s="85">
        <f>SUM(P1634:P1634)</f>
      </c>
    </row>
    <row r="1636">
      <c r="A1636" s="98" t="s">
        <v>157227</v>
      </c>
      <c r="B1636" s="98" t="s">
        <v>157228</v>
      </c>
      <c r="C1636" s="100">
        <v>840</v>
      </c>
      <c r="D1636" s="98" t="s">
        <v>157229</v>
      </c>
      <c r="E1636" s="98" t="s">
        <v>157230</v>
      </c>
      <c r="F1636" s="104">
        <v>44469</v>
      </c>
      <c r="G1636" s="104">
        <v>45627</v>
      </c>
      <c r="H1636" s="104">
        <v>45991</v>
      </c>
      <c r="J1636" s="101">
        <v>1080</v>
      </c>
      <c r="K1636" s="98" t="s">
        <v>157231</v>
      </c>
      <c r="L1636" s="98" t="s">
        <v>157232</v>
      </c>
      <c r="M1636" s="98" t="s">
        <v>157233</v>
      </c>
      <c r="N1636" s="98" t="s">
        <v>157234</v>
      </c>
      <c r="O1636" s="101">
        <v>5</v>
      </c>
      <c r="P1636" s="101">
        <v>55</v>
      </c>
      <c r="Q1636" s="101">
        <v>0</v>
      </c>
      <c r="R1636" s="101">
        <v>1330</v>
      </c>
    </row>
    <row r="1637">
      <c r="L1637" s="98" t="s">
        <v>157235</v>
      </c>
      <c r="M1637" s="98" t="s">
        <v>157236</v>
      </c>
      <c r="N1637" s="98" t="s">
        <v>157237</v>
      </c>
      <c r="O1637" s="101">
        <v>50</v>
      </c>
      <c r="P1637" s="101">
        <v>0</v>
      </c>
    </row>
    <row r="1638">
      <c r="L1638" s="98" t="s">
        <v>157238</v>
      </c>
      <c r="M1638" s="98" t="s">
        <v>157239</v>
      </c>
      <c r="N1638" s="98" t="s">
        <v>157240</v>
      </c>
      <c r="O1638" s="101">
        <v>1314</v>
      </c>
      <c r="P1638" s="101">
        <v>1314</v>
      </c>
    </row>
    <row r="1639">
      <c r="L1639" s="98" t="s">
        <v>157241</v>
      </c>
      <c r="M1639" s="98" t="s">
        <v>157242</v>
      </c>
      <c r="N1639" s="98" t="s">
        <v>157243</v>
      </c>
      <c r="O1639" s="101">
        <v>136.90000000000001</v>
      </c>
      <c r="P1639" s="101">
        <v>0</v>
      </c>
    </row>
    <row r="1640">
      <c r="L1640" s="98" t="s">
        <v>157244</v>
      </c>
      <c r="M1640" s="98" t="s">
        <v>157245</v>
      </c>
      <c r="N1640" s="98" t="s">
        <v>157246</v>
      </c>
      <c r="O1640" s="101">
        <v>25</v>
      </c>
      <c r="P1640" s="101">
        <v>0</v>
      </c>
    </row>
    <row r="1641">
      <c r="K1641" s="96" t="s">
        <v>157247</v>
      </c>
      <c r="O1641" s="85">
        <f>SUM(O1636:O1640)</f>
      </c>
      <c r="P1641" s="85">
        <f>SUM(P1636:P1640)</f>
      </c>
    </row>
    <row r="1642">
      <c r="A1642" s="98" t="s">
        <v>157248</v>
      </c>
      <c r="B1642" s="98" t="s">
        <v>157249</v>
      </c>
      <c r="C1642" s="100">
        <v>930</v>
      </c>
      <c r="D1642" s="98" t="s">
        <v>157250</v>
      </c>
      <c r="E1642" s="98" t="s">
        <v>157251</v>
      </c>
      <c r="F1642" s="104">
        <v>42986</v>
      </c>
      <c r="G1642" s="104">
        <v>45566</v>
      </c>
      <c r="H1642" s="104">
        <v>45930</v>
      </c>
      <c r="J1642" s="101">
        <v>1215</v>
      </c>
      <c r="K1642" s="98" t="s">
        <v>157252</v>
      </c>
      <c r="L1642" s="98" t="s">
        <v>157253</v>
      </c>
      <c r="M1642" s="98" t="s">
        <v>157254</v>
      </c>
      <c r="N1642" s="98" t="s">
        <v>157255</v>
      </c>
      <c r="O1642" s="101">
        <v>5</v>
      </c>
      <c r="P1642" s="101">
        <v>75</v>
      </c>
      <c r="Q1642" s="101">
        <v>0</v>
      </c>
      <c r="R1642" s="101">
        <v>450</v>
      </c>
    </row>
    <row r="1643">
      <c r="L1643" s="98" t="s">
        <v>157256</v>
      </c>
      <c r="M1643" s="98" t="s">
        <v>157257</v>
      </c>
      <c r="N1643" s="98" t="s">
        <v>157258</v>
      </c>
      <c r="O1643" s="101">
        <v>25</v>
      </c>
      <c r="P1643" s="101">
        <v>5</v>
      </c>
    </row>
    <row r="1644">
      <c r="L1644" s="98" t="s">
        <v>157259</v>
      </c>
      <c r="M1644" s="98" t="s">
        <v>157260</v>
      </c>
      <c r="N1644" s="98" t="s">
        <v>157261</v>
      </c>
      <c r="O1644" s="101">
        <v>50</v>
      </c>
      <c r="P1644" s="101">
        <v>0</v>
      </c>
    </row>
    <row r="1645">
      <c r="L1645" s="98" t="s">
        <v>157262</v>
      </c>
      <c r="M1645" s="98" t="s">
        <v>157263</v>
      </c>
      <c r="N1645" s="98" t="s">
        <v>157264</v>
      </c>
      <c r="O1645" s="101">
        <v>1408</v>
      </c>
      <c r="P1645" s="101">
        <v>1408</v>
      </c>
    </row>
    <row r="1646">
      <c r="L1646" s="98" t="s">
        <v>157265</v>
      </c>
      <c r="M1646" s="98" t="s">
        <v>157266</v>
      </c>
      <c r="N1646" s="98" t="s">
        <v>157267</v>
      </c>
      <c r="O1646" s="101">
        <v>-45</v>
      </c>
      <c r="P1646" s="101">
        <v>-45</v>
      </c>
    </row>
    <row r="1647">
      <c r="K1647" s="96" t="s">
        <v>157268</v>
      </c>
      <c r="O1647" s="85">
        <f>SUM(O1642:O1646)</f>
      </c>
      <c r="P1647" s="85">
        <f>SUM(P1642:P1646)</f>
      </c>
    </row>
    <row r="1648">
      <c r="A1648" s="98" t="s">
        <v>157269</v>
      </c>
      <c r="B1648" s="98" t="s">
        <v>157270</v>
      </c>
      <c r="C1648" s="100">
        <v>930</v>
      </c>
      <c r="D1648" s="98" t="s">
        <v>157271</v>
      </c>
      <c r="E1648" s="98" t="s">
        <v>157272</v>
      </c>
      <c r="F1648" s="104">
        <v>45653</v>
      </c>
      <c r="G1648" s="104">
        <v>45653</v>
      </c>
      <c r="H1648" s="104">
        <v>46107</v>
      </c>
      <c r="J1648" s="101">
        <v>1213</v>
      </c>
      <c r="K1648" s="98" t="s">
        <v>157273</v>
      </c>
      <c r="L1648" s="98" t="s">
        <v>157274</v>
      </c>
      <c r="M1648" s="98" t="s">
        <v>157275</v>
      </c>
      <c r="N1648" s="98" t="s">
        <v>157276</v>
      </c>
      <c r="O1648" s="101">
        <v>25</v>
      </c>
      <c r="P1648" s="101">
        <v>0</v>
      </c>
      <c r="Q1648" s="101">
        <v>0</v>
      </c>
      <c r="R1648" s="101">
        <v>250</v>
      </c>
    </row>
    <row r="1649">
      <c r="L1649" s="98" t="s">
        <v>157277</v>
      </c>
      <c r="M1649" s="98" t="s">
        <v>157278</v>
      </c>
      <c r="N1649" s="98" t="s">
        <v>157279</v>
      </c>
      <c r="O1649" s="101">
        <v>5</v>
      </c>
      <c r="P1649" s="101">
        <v>10</v>
      </c>
    </row>
    <row r="1650">
      <c r="L1650" s="98" t="s">
        <v>157280</v>
      </c>
      <c r="M1650" s="98" t="s">
        <v>157281</v>
      </c>
      <c r="N1650" s="98" t="s">
        <v>157282</v>
      </c>
      <c r="O1650" s="101">
        <v>50</v>
      </c>
      <c r="P1650" s="101">
        <v>75</v>
      </c>
    </row>
    <row r="1651">
      <c r="L1651" s="98" t="s">
        <v>157283</v>
      </c>
      <c r="M1651" s="98" t="s">
        <v>157284</v>
      </c>
      <c r="N1651" s="98" t="s">
        <v>157285</v>
      </c>
      <c r="O1651" s="101">
        <v>10</v>
      </c>
      <c r="P1651" s="101">
        <v>5</v>
      </c>
    </row>
    <row r="1652">
      <c r="L1652" s="98" t="s">
        <v>157286</v>
      </c>
      <c r="M1652" s="98" t="s">
        <v>157287</v>
      </c>
      <c r="N1652" s="98" t="s">
        <v>157288</v>
      </c>
      <c r="O1652" s="101">
        <v>50</v>
      </c>
      <c r="P1652" s="101">
        <v>50</v>
      </c>
    </row>
    <row r="1653">
      <c r="L1653" s="98" t="s">
        <v>157289</v>
      </c>
      <c r="M1653" s="98" t="s">
        <v>157290</v>
      </c>
      <c r="N1653" s="98" t="s">
        <v>157291</v>
      </c>
      <c r="O1653" s="101">
        <v>1059</v>
      </c>
      <c r="P1653" s="101">
        <v>1059</v>
      </c>
    </row>
    <row r="1654">
      <c r="L1654" s="98" t="s">
        <v>157292</v>
      </c>
      <c r="M1654" s="98" t="s">
        <v>157293</v>
      </c>
      <c r="N1654" s="98" t="s">
        <v>157294</v>
      </c>
      <c r="O1654" s="101">
        <v>-36</v>
      </c>
      <c r="P1654" s="101">
        <v>-36</v>
      </c>
    </row>
    <row r="1655">
      <c r="K1655" s="96" t="s">
        <v>157295</v>
      </c>
      <c r="O1655" s="85">
        <f>SUM(O1648:O1654)</f>
      </c>
      <c r="P1655" s="85">
        <f>SUM(P1648:P1654)</f>
      </c>
    </row>
    <row r="1656">
      <c r="A1656" s="98" t="s">
        <v>157296</v>
      </c>
      <c r="B1656" s="98" t="s">
        <v>157297</v>
      </c>
      <c r="C1656" s="100">
        <v>930</v>
      </c>
      <c r="D1656" s="98" t="s">
        <v>157298</v>
      </c>
      <c r="E1656" s="98" t="s">
        <v>157299</v>
      </c>
      <c r="F1656" s="104">
        <v>45252</v>
      </c>
      <c r="G1656" s="104">
        <v>45597</v>
      </c>
      <c r="H1656" s="104">
        <v>45961</v>
      </c>
      <c r="J1656" s="101">
        <v>1310</v>
      </c>
      <c r="K1656" s="98" t="s">
        <v>157300</v>
      </c>
      <c r="L1656" s="98" t="s">
        <v>157301</v>
      </c>
      <c r="M1656" s="98" t="s">
        <v>157302</v>
      </c>
      <c r="N1656" s="98" t="s">
        <v>157303</v>
      </c>
      <c r="O1656" s="101">
        <v>50</v>
      </c>
      <c r="P1656" s="101">
        <v>25</v>
      </c>
      <c r="Q1656" s="101">
        <v>0</v>
      </c>
      <c r="R1656" s="101">
        <v>250</v>
      </c>
    </row>
    <row r="1657">
      <c r="L1657" s="98" t="s">
        <v>157304</v>
      </c>
      <c r="M1657" s="98" t="s">
        <v>157305</v>
      </c>
      <c r="N1657" s="98" t="s">
        <v>157306</v>
      </c>
      <c r="O1657" s="101">
        <v>25</v>
      </c>
      <c r="P1657" s="101">
        <v>0</v>
      </c>
    </row>
    <row r="1658">
      <c r="L1658" s="98" t="s">
        <v>157307</v>
      </c>
      <c r="M1658" s="98" t="s">
        <v>157308</v>
      </c>
      <c r="N1658" s="98" t="s">
        <v>157309</v>
      </c>
      <c r="O1658" s="101">
        <v>50</v>
      </c>
      <c r="P1658" s="101">
        <v>0</v>
      </c>
    </row>
    <row r="1659">
      <c r="L1659" s="98" t="s">
        <v>157310</v>
      </c>
      <c r="M1659" s="98" t="s">
        <v>157311</v>
      </c>
      <c r="N1659" s="98" t="s">
        <v>157312</v>
      </c>
      <c r="O1659" s="101">
        <v>5</v>
      </c>
      <c r="P1659" s="101">
        <v>0</v>
      </c>
    </row>
    <row r="1660">
      <c r="L1660" s="98" t="s">
        <v>157313</v>
      </c>
      <c r="M1660" s="98" t="s">
        <v>157314</v>
      </c>
      <c r="N1660" s="98" t="s">
        <v>157315</v>
      </c>
      <c r="O1660" s="101">
        <v>10</v>
      </c>
      <c r="P1660" s="101">
        <v>115</v>
      </c>
    </row>
    <row r="1661">
      <c r="L1661" s="98" t="s">
        <v>157316</v>
      </c>
      <c r="M1661" s="98" t="s">
        <v>157317</v>
      </c>
      <c r="N1661" s="98" t="s">
        <v>157318</v>
      </c>
      <c r="O1661" s="101">
        <v>1188</v>
      </c>
      <c r="P1661" s="101">
        <v>1188</v>
      </c>
    </row>
    <row r="1662">
      <c r="K1662" s="96" t="s">
        <v>157319</v>
      </c>
      <c r="O1662" s="85">
        <f>SUM(O1656:O1661)</f>
      </c>
      <c r="P1662" s="85">
        <f>SUM(P1656:P1661)</f>
      </c>
    </row>
    <row r="1663">
      <c r="A1663" s="98" t="s">
        <v>157320</v>
      </c>
      <c r="B1663" s="98" t="s">
        <v>157321</v>
      </c>
      <c r="C1663" s="100">
        <v>930</v>
      </c>
      <c r="D1663" s="98" t="s">
        <v>157322</v>
      </c>
      <c r="E1663" s="98" t="s">
        <v>157323</v>
      </c>
      <c r="F1663" s="104">
        <v>45728</v>
      </c>
      <c r="G1663" s="104">
        <v>45728</v>
      </c>
      <c r="H1663" s="104">
        <v>46184</v>
      </c>
      <c r="J1663" s="101">
        <v>1289</v>
      </c>
      <c r="K1663" s="98" t="s">
        <v>157324</v>
      </c>
      <c r="L1663" s="98" t="s">
        <v>157325</v>
      </c>
      <c r="M1663" s="98" t="s">
        <v>157326</v>
      </c>
      <c r="N1663" s="98" t="s">
        <v>157327</v>
      </c>
      <c r="O1663" s="101">
        <v>10</v>
      </c>
      <c r="P1663" s="101">
        <v>0</v>
      </c>
      <c r="Q1663" s="101">
        <v>0</v>
      </c>
      <c r="R1663" s="101">
        <v>450</v>
      </c>
    </row>
    <row r="1664">
      <c r="L1664" s="98" t="s">
        <v>157328</v>
      </c>
      <c r="M1664" s="98" t="s">
        <v>157329</v>
      </c>
      <c r="N1664" s="98" t="s">
        <v>157330</v>
      </c>
      <c r="O1664" s="101">
        <v>5</v>
      </c>
      <c r="P1664" s="101">
        <v>15</v>
      </c>
    </row>
    <row r="1665">
      <c r="L1665" s="98" t="s">
        <v>157331</v>
      </c>
      <c r="M1665" s="98" t="s">
        <v>157332</v>
      </c>
      <c r="N1665" s="98" t="s">
        <v>157333</v>
      </c>
      <c r="O1665" s="101">
        <v>25</v>
      </c>
      <c r="P1665" s="101">
        <v>100</v>
      </c>
    </row>
    <row r="1666">
      <c r="L1666" s="98" t="s">
        <v>157334</v>
      </c>
      <c r="M1666" s="98" t="s">
        <v>157335</v>
      </c>
      <c r="N1666" s="98" t="s">
        <v>157336</v>
      </c>
      <c r="O1666" s="101">
        <v>50</v>
      </c>
      <c r="P1666" s="101">
        <v>25</v>
      </c>
    </row>
    <row r="1667">
      <c r="L1667" s="98" t="s">
        <v>157337</v>
      </c>
      <c r="M1667" s="98" t="s">
        <v>157338</v>
      </c>
      <c r="N1667" s="98" t="s">
        <v>157339</v>
      </c>
      <c r="O1667" s="101">
        <v>50</v>
      </c>
      <c r="P1667" s="101">
        <v>0</v>
      </c>
    </row>
    <row r="1668">
      <c r="L1668" s="98" t="s">
        <v>157340</v>
      </c>
      <c r="M1668" s="98" t="s">
        <v>157341</v>
      </c>
      <c r="N1668" s="98" t="s">
        <v>157342</v>
      </c>
      <c r="O1668" s="101">
        <v>1135</v>
      </c>
      <c r="P1668" s="101">
        <v>1135</v>
      </c>
    </row>
    <row r="1669">
      <c r="L1669" s="98" t="s">
        <v>157343</v>
      </c>
      <c r="M1669" s="98" t="s">
        <v>157344</v>
      </c>
      <c r="N1669" s="98" t="s">
        <v>157345</v>
      </c>
      <c r="O1669" s="101">
        <v>-38</v>
      </c>
      <c r="P1669" s="101">
        <v>-38</v>
      </c>
    </row>
    <row r="1670">
      <c r="K1670" s="96" t="s">
        <v>157346</v>
      </c>
      <c r="O1670" s="85">
        <f>SUM(O1663:O1669)</f>
      </c>
      <c r="P1670" s="85">
        <f>SUM(P1663:P1669)</f>
      </c>
    </row>
    <row r="1671">
      <c r="A1671" s="98" t="s">
        <v>157347</v>
      </c>
      <c r="B1671" s="98" t="s">
        <v>157348</v>
      </c>
      <c r="C1671" s="100">
        <v>930</v>
      </c>
      <c r="D1671" s="98" t="s">
        <v>157349</v>
      </c>
      <c r="E1671" s="98" t="s">
        <v>157350</v>
      </c>
      <c r="F1671" s="104">
        <v>45402</v>
      </c>
      <c r="G1671" s="104">
        <v>45402</v>
      </c>
      <c r="H1671" s="104">
        <v>45869</v>
      </c>
      <c r="J1671" s="101">
        <v>1527</v>
      </c>
      <c r="K1671" s="98" t="s">
        <v>157351</v>
      </c>
      <c r="L1671" s="98" t="s">
        <v>157352</v>
      </c>
      <c r="M1671" s="98" t="s">
        <v>157353</v>
      </c>
      <c r="N1671" s="98" t="s">
        <v>157354</v>
      </c>
      <c r="O1671" s="101">
        <v>50</v>
      </c>
      <c r="P1671" s="101">
        <v>50</v>
      </c>
      <c r="Q1671" s="101">
        <v>0</v>
      </c>
      <c r="R1671" s="101">
        <v>250</v>
      </c>
    </row>
    <row r="1672">
      <c r="L1672" s="98" t="s">
        <v>157355</v>
      </c>
      <c r="M1672" s="98" t="s">
        <v>157356</v>
      </c>
      <c r="N1672" s="98" t="s">
        <v>157357</v>
      </c>
      <c r="O1672" s="101">
        <v>5</v>
      </c>
      <c r="P1672" s="101">
        <v>50</v>
      </c>
    </row>
    <row r="1673">
      <c r="L1673" s="98" t="s">
        <v>157358</v>
      </c>
      <c r="M1673" s="98" t="s">
        <v>157359</v>
      </c>
      <c r="N1673" s="98" t="s">
        <v>157360</v>
      </c>
      <c r="O1673" s="101">
        <v>10</v>
      </c>
      <c r="P1673" s="101">
        <v>35</v>
      </c>
    </row>
    <row r="1674">
      <c r="L1674" s="98" t="s">
        <v>157361</v>
      </c>
      <c r="M1674" s="98" t="s">
        <v>157362</v>
      </c>
      <c r="N1674" s="98" t="s">
        <v>157363</v>
      </c>
      <c r="O1674" s="101">
        <v>25</v>
      </c>
      <c r="P1674" s="101">
        <v>5</v>
      </c>
    </row>
    <row r="1675">
      <c r="L1675" s="98" t="s">
        <v>157364</v>
      </c>
      <c r="M1675" s="98" t="s">
        <v>157365</v>
      </c>
      <c r="N1675" s="98" t="s">
        <v>157366</v>
      </c>
      <c r="O1675" s="101">
        <v>50</v>
      </c>
      <c r="P1675" s="101">
        <v>0</v>
      </c>
    </row>
    <row r="1676">
      <c r="L1676" s="98" t="s">
        <v>157367</v>
      </c>
      <c r="M1676" s="98" t="s">
        <v>157368</v>
      </c>
      <c r="N1676" s="98" t="s">
        <v>157369</v>
      </c>
      <c r="O1676" s="101">
        <v>1335</v>
      </c>
      <c r="P1676" s="101">
        <v>1335</v>
      </c>
    </row>
    <row r="1677">
      <c r="L1677" s="98" t="s">
        <v>157370</v>
      </c>
      <c r="M1677" s="98" t="s">
        <v>157371</v>
      </c>
      <c r="N1677" s="98" t="s">
        <v>157372</v>
      </c>
      <c r="O1677" s="101">
        <v>-44</v>
      </c>
      <c r="P1677" s="101">
        <v>-44</v>
      </c>
    </row>
    <row r="1678">
      <c r="K1678" s="96" t="s">
        <v>157373</v>
      </c>
      <c r="O1678" s="85">
        <f>SUM(O1671:O1677)</f>
      </c>
      <c r="P1678" s="85">
        <f>SUM(P1671:P1677)</f>
      </c>
    </row>
    <row r="1679">
      <c r="A1679" s="98" t="s">
        <v>157374</v>
      </c>
      <c r="B1679" s="98" t="s">
        <v>157375</v>
      </c>
      <c r="C1679" s="100">
        <v>930</v>
      </c>
      <c r="D1679" s="98" t="s">
        <v>157376</v>
      </c>
      <c r="E1679" s="98" t="s">
        <v>157377</v>
      </c>
      <c r="F1679" s="104">
        <v>45458</v>
      </c>
      <c r="G1679" s="104">
        <v>45458</v>
      </c>
      <c r="H1679" s="104">
        <v>45930</v>
      </c>
      <c r="J1679" s="101">
        <v>1507</v>
      </c>
      <c r="K1679" s="98" t="s">
        <v>157378</v>
      </c>
      <c r="L1679" s="98" t="s">
        <v>157379</v>
      </c>
      <c r="M1679" s="98" t="s">
        <v>157380</v>
      </c>
      <c r="N1679" s="98" t="s">
        <v>157381</v>
      </c>
      <c r="O1679" s="101">
        <v>50</v>
      </c>
      <c r="P1679" s="101">
        <v>0</v>
      </c>
      <c r="Q1679" s="101">
        <v>98.299999999999997</v>
      </c>
      <c r="R1679" s="101">
        <v>250</v>
      </c>
    </row>
    <row r="1680">
      <c r="L1680" s="98" t="s">
        <v>157382</v>
      </c>
      <c r="M1680" s="98" t="s">
        <v>157383</v>
      </c>
      <c r="N1680" s="98" t="s">
        <v>157384</v>
      </c>
      <c r="O1680" s="101">
        <v>25</v>
      </c>
      <c r="P1680" s="101">
        <v>60</v>
      </c>
    </row>
    <row r="1681">
      <c r="L1681" s="98" t="s">
        <v>157385</v>
      </c>
      <c r="M1681" s="98" t="s">
        <v>157386</v>
      </c>
      <c r="N1681" s="98" t="s">
        <v>157387</v>
      </c>
      <c r="O1681" s="101">
        <v>50</v>
      </c>
      <c r="P1681" s="101">
        <v>5</v>
      </c>
    </row>
    <row r="1682">
      <c r="L1682" s="98" t="s">
        <v>157388</v>
      </c>
      <c r="M1682" s="98" t="s">
        <v>157389</v>
      </c>
      <c r="N1682" s="98" t="s">
        <v>157390</v>
      </c>
      <c r="O1682" s="101">
        <v>5</v>
      </c>
      <c r="P1682" s="101">
        <v>50</v>
      </c>
    </row>
    <row r="1683">
      <c r="L1683" s="98" t="s">
        <v>157391</v>
      </c>
      <c r="M1683" s="98" t="s">
        <v>157392</v>
      </c>
      <c r="N1683" s="98" t="s">
        <v>157393</v>
      </c>
      <c r="O1683" s="101">
        <v>10</v>
      </c>
      <c r="P1683" s="101">
        <v>25</v>
      </c>
    </row>
    <row r="1684">
      <c r="L1684" s="98" t="s">
        <v>157394</v>
      </c>
      <c r="M1684" s="98" t="s">
        <v>157395</v>
      </c>
      <c r="N1684" s="98" t="s">
        <v>157396</v>
      </c>
      <c r="O1684" s="101">
        <v>1361</v>
      </c>
      <c r="P1684" s="101">
        <v>1361</v>
      </c>
    </row>
    <row r="1685">
      <c r="L1685" s="98" t="s">
        <v>157397</v>
      </c>
      <c r="M1685" s="98" t="s">
        <v>157398</v>
      </c>
      <c r="N1685" s="98" t="s">
        <v>157399</v>
      </c>
      <c r="O1685" s="101">
        <v>88.810000000000002</v>
      </c>
      <c r="P1685" s="101">
        <v>0</v>
      </c>
    </row>
    <row r="1686">
      <c r="L1686" s="98" t="s">
        <v>157400</v>
      </c>
      <c r="M1686" s="98" t="s">
        <v>157401</v>
      </c>
      <c r="N1686" s="98" t="s">
        <v>157402</v>
      </c>
      <c r="O1686" s="101">
        <v>10</v>
      </c>
      <c r="P1686" s="101">
        <v>0</v>
      </c>
    </row>
    <row r="1687">
      <c r="K1687" s="96" t="s">
        <v>157403</v>
      </c>
      <c r="O1687" s="85">
        <f>SUM(O1679:O1686)</f>
      </c>
      <c r="P1687" s="85">
        <f>SUM(P1679:P1686)</f>
      </c>
    </row>
    <row r="1688">
      <c r="A1688" s="98" t="s">
        <v>157404</v>
      </c>
      <c r="B1688" s="98" t="s">
        <v>157405</v>
      </c>
      <c r="C1688" s="100">
        <v>565</v>
      </c>
      <c r="D1688" s="98" t="s">
        <v>157406</v>
      </c>
      <c r="E1688" s="98" t="s">
        <v>157407</v>
      </c>
      <c r="F1688" s="104">
        <v>45423</v>
      </c>
      <c r="G1688" s="104">
        <v>45423</v>
      </c>
      <c r="H1688" s="104">
        <v>45869</v>
      </c>
      <c r="J1688" s="101">
        <v>1025</v>
      </c>
      <c r="K1688" s="98" t="s">
        <v>157408</v>
      </c>
      <c r="L1688" s="98" t="s">
        <v>157409</v>
      </c>
      <c r="M1688" s="98" t="s">
        <v>157410</v>
      </c>
      <c r="N1688" s="98" t="s">
        <v>157411</v>
      </c>
      <c r="O1688" s="101">
        <v>25</v>
      </c>
      <c r="P1688" s="101">
        <v>25</v>
      </c>
      <c r="Q1688" s="101">
        <v>0</v>
      </c>
      <c r="R1688" s="101">
        <v>850</v>
      </c>
    </row>
    <row r="1689">
      <c r="L1689" s="98" t="s">
        <v>157412</v>
      </c>
      <c r="M1689" s="98" t="s">
        <v>157413</v>
      </c>
      <c r="N1689" s="98" t="s">
        <v>157414</v>
      </c>
      <c r="O1689" s="101">
        <v>980</v>
      </c>
      <c r="P1689" s="101">
        <v>980</v>
      </c>
    </row>
    <row r="1690">
      <c r="L1690" s="98" t="s">
        <v>157415</v>
      </c>
      <c r="M1690" s="98" t="s">
        <v>157416</v>
      </c>
      <c r="N1690" s="98" t="s">
        <v>157417</v>
      </c>
      <c r="O1690" s="101">
        <v>10</v>
      </c>
      <c r="P1690" s="101">
        <v>10</v>
      </c>
    </row>
    <row r="1691">
      <c r="K1691" s="96" t="s">
        <v>157418</v>
      </c>
      <c r="O1691" s="85">
        <f>SUM(O1688:O1690)</f>
      </c>
      <c r="P1691" s="85">
        <f>SUM(P1688:P1690)</f>
      </c>
    </row>
    <row r="1692">
      <c r="A1692" s="98" t="s">
        <v>157419</v>
      </c>
      <c r="B1692" s="98" t="s">
        <v>157420</v>
      </c>
      <c r="C1692" s="100">
        <v>700</v>
      </c>
      <c r="D1692" s="98" t="s">
        <v>157421</v>
      </c>
      <c r="E1692" s="98" t="s">
        <v>157422</v>
      </c>
      <c r="F1692" s="104">
        <v>45402</v>
      </c>
      <c r="G1692" s="104">
        <v>45402</v>
      </c>
      <c r="H1692" s="104">
        <v>45869</v>
      </c>
      <c r="J1692" s="101">
        <v>1235</v>
      </c>
      <c r="K1692" s="98" t="s">
        <v>157423</v>
      </c>
      <c r="L1692" s="98" t="s">
        <v>157424</v>
      </c>
      <c r="M1692" s="98" t="s">
        <v>157425</v>
      </c>
      <c r="N1692" s="98" t="s">
        <v>157426</v>
      </c>
      <c r="O1692" s="101">
        <v>40</v>
      </c>
      <c r="P1692" s="101">
        <v>0</v>
      </c>
      <c r="Q1692" s="101">
        <v>0</v>
      </c>
      <c r="R1692" s="101">
        <v>1195</v>
      </c>
    </row>
    <row r="1693">
      <c r="L1693" s="98" t="s">
        <v>157427</v>
      </c>
      <c r="M1693" s="98" t="s">
        <v>157428</v>
      </c>
      <c r="N1693" s="98" t="s">
        <v>157429</v>
      </c>
      <c r="O1693" s="101">
        <v>10</v>
      </c>
      <c r="P1693" s="101">
        <v>50</v>
      </c>
    </row>
    <row r="1694">
      <c r="L1694" s="98" t="s">
        <v>157430</v>
      </c>
      <c r="M1694" s="98" t="s">
        <v>157431</v>
      </c>
      <c r="N1694" s="98" t="s">
        <v>157432</v>
      </c>
      <c r="O1694" s="101">
        <v>50</v>
      </c>
      <c r="P1694" s="101">
        <v>25</v>
      </c>
    </row>
    <row r="1695">
      <c r="L1695" s="98" t="s">
        <v>157433</v>
      </c>
      <c r="M1695" s="98" t="s">
        <v>157434</v>
      </c>
      <c r="N1695" s="98" t="s">
        <v>157435</v>
      </c>
      <c r="O1695" s="101">
        <v>25</v>
      </c>
      <c r="P1695" s="101">
        <v>50</v>
      </c>
    </row>
    <row r="1696">
      <c r="L1696" s="98" t="s">
        <v>157436</v>
      </c>
      <c r="M1696" s="98" t="s">
        <v>157437</v>
      </c>
      <c r="N1696" s="98" t="s">
        <v>157438</v>
      </c>
      <c r="O1696" s="101">
        <v>1070</v>
      </c>
      <c r="P1696" s="101">
        <v>1070</v>
      </c>
    </row>
    <row r="1697">
      <c r="K1697" s="96" t="s">
        <v>157439</v>
      </c>
      <c r="O1697" s="85">
        <f>SUM(O1692:O1696)</f>
      </c>
      <c r="P1697" s="85">
        <f>SUM(P1692:P1696)</f>
      </c>
    </row>
    <row r="1698">
      <c r="A1698" s="98" t="s">
        <v>157440</v>
      </c>
      <c r="B1698" s="98" t="s">
        <v>157441</v>
      </c>
      <c r="C1698" s="100">
        <v>800</v>
      </c>
      <c r="D1698" s="98" t="s">
        <v>157442</v>
      </c>
      <c r="E1698" s="98" t="s">
        <v>157443</v>
      </c>
      <c r="F1698" s="104">
        <v>45688</v>
      </c>
      <c r="G1698" s="104">
        <v>45688</v>
      </c>
      <c r="H1698" s="104">
        <v>46142</v>
      </c>
      <c r="J1698" s="101">
        <v>964</v>
      </c>
      <c r="K1698" s="98" t="s">
        <v>157444</v>
      </c>
      <c r="L1698" s="98" t="s">
        <v>157445</v>
      </c>
      <c r="M1698" s="98" t="s">
        <v>157446</v>
      </c>
      <c r="N1698" s="98" t="s">
        <v>157447</v>
      </c>
      <c r="O1698" s="101">
        <v>10</v>
      </c>
      <c r="P1698" s="101">
        <v>35</v>
      </c>
      <c r="Q1698" s="101">
        <v>-13</v>
      </c>
      <c r="R1698" s="101">
        <v>250</v>
      </c>
    </row>
    <row r="1699">
      <c r="L1699" s="98" t="s">
        <v>157448</v>
      </c>
      <c r="M1699" s="98" t="s">
        <v>157449</v>
      </c>
      <c r="N1699" s="98" t="s">
        <v>157450</v>
      </c>
      <c r="O1699" s="101">
        <v>25</v>
      </c>
      <c r="P1699" s="101">
        <v>0</v>
      </c>
    </row>
    <row r="1700">
      <c r="L1700" s="98" t="s">
        <v>157451</v>
      </c>
      <c r="M1700" s="98" t="s">
        <v>157452</v>
      </c>
      <c r="N1700" s="98" t="s">
        <v>157453</v>
      </c>
      <c r="O1700" s="101">
        <v>50</v>
      </c>
      <c r="P1700" s="101">
        <v>50</v>
      </c>
    </row>
    <row r="1701">
      <c r="L1701" s="98" t="s">
        <v>157454</v>
      </c>
      <c r="M1701" s="98" t="s">
        <v>157455</v>
      </c>
      <c r="N1701" s="98" t="s">
        <v>157456</v>
      </c>
      <c r="O1701" s="101">
        <v>880</v>
      </c>
      <c r="P1701" s="101">
        <v>880</v>
      </c>
    </row>
    <row r="1702">
      <c r="K1702" s="96" t="s">
        <v>157457</v>
      </c>
      <c r="O1702" s="85">
        <f>SUM(O1698:O1701)</f>
      </c>
      <c r="P1702" s="85">
        <f>SUM(P1698:P1701)</f>
      </c>
    </row>
    <row r="1703">
      <c r="A1703" s="98" t="s">
        <v>157458</v>
      </c>
      <c r="B1703" s="98" t="s">
        <v>157459</v>
      </c>
      <c r="C1703" s="100">
        <v>565</v>
      </c>
      <c r="D1703" s="98" t="s">
        <v>157460</v>
      </c>
      <c r="E1703" s="98" t="s">
        <v>157461</v>
      </c>
      <c r="F1703" s="104">
        <v>44511</v>
      </c>
      <c r="G1703" s="104">
        <v>45658</v>
      </c>
      <c r="H1703" s="104">
        <v>46022</v>
      </c>
      <c r="J1703" s="101">
        <v>945</v>
      </c>
      <c r="K1703" s="98" t="s">
        <v>157462</v>
      </c>
      <c r="L1703" s="98" t="s">
        <v>157463</v>
      </c>
      <c r="M1703" s="98" t="s">
        <v>157464</v>
      </c>
      <c r="N1703" s="98" t="s">
        <v>157465</v>
      </c>
      <c r="O1703" s="101">
        <v>25</v>
      </c>
      <c r="P1703" s="101">
        <v>25</v>
      </c>
      <c r="Q1703" s="101">
        <v>0</v>
      </c>
      <c r="R1703" s="101">
        <v>945</v>
      </c>
    </row>
    <row r="1704">
      <c r="L1704" s="98" t="s">
        <v>157466</v>
      </c>
      <c r="M1704" s="98" t="s">
        <v>157467</v>
      </c>
      <c r="N1704" s="98" t="s">
        <v>157468</v>
      </c>
      <c r="O1704" s="101">
        <v>1162</v>
      </c>
      <c r="P1704" s="101">
        <v>1162</v>
      </c>
    </row>
    <row r="1705">
      <c r="K1705" s="96" t="s">
        <v>157469</v>
      </c>
      <c r="O1705" s="85">
        <f>SUM(O1703:O1704)</f>
      </c>
      <c r="P1705" s="85">
        <f>SUM(P1703:P1704)</f>
      </c>
    </row>
    <row r="1706">
      <c r="A1706" s="98" t="s">
        <v>157470</v>
      </c>
      <c r="B1706" s="98" t="s">
        <v>157471</v>
      </c>
      <c r="C1706" s="100">
        <v>565</v>
      </c>
      <c r="D1706" s="98" t="s">
        <v>157472</v>
      </c>
      <c r="E1706" s="98" t="s">
        <v>157473</v>
      </c>
      <c r="F1706" s="104">
        <v>44683</v>
      </c>
      <c r="G1706" s="104">
        <v>45536</v>
      </c>
      <c r="H1706" s="104">
        <v>45900</v>
      </c>
      <c r="J1706" s="101">
        <v>1030</v>
      </c>
      <c r="K1706" s="98" t="s">
        <v>157474</v>
      </c>
      <c r="L1706" s="98" t="s">
        <v>157475</v>
      </c>
      <c r="M1706" s="98" t="s">
        <v>157476</v>
      </c>
      <c r="N1706" s="98" t="s">
        <v>157477</v>
      </c>
      <c r="O1706" s="101">
        <v>5</v>
      </c>
      <c r="P1706" s="101">
        <v>5</v>
      </c>
      <c r="Q1706" s="101">
        <v>0</v>
      </c>
      <c r="R1706" s="101">
        <v>1280</v>
      </c>
    </row>
    <row r="1707">
      <c r="L1707" s="98" t="s">
        <v>157478</v>
      </c>
      <c r="M1707" s="98" t="s">
        <v>157479</v>
      </c>
      <c r="N1707" s="98" t="s">
        <v>157480</v>
      </c>
      <c r="O1707" s="101">
        <v>1105</v>
      </c>
      <c r="P1707" s="101">
        <v>1105</v>
      </c>
    </row>
    <row r="1708">
      <c r="L1708" s="98" t="s">
        <v>157481</v>
      </c>
      <c r="M1708" s="98" t="s">
        <v>157482</v>
      </c>
      <c r="N1708" s="98" t="s">
        <v>157483</v>
      </c>
      <c r="O1708" s="101">
        <v>10</v>
      </c>
      <c r="P1708" s="101">
        <v>10</v>
      </c>
    </row>
    <row r="1709">
      <c r="K1709" s="96" t="s">
        <v>157484</v>
      </c>
      <c r="O1709" s="85">
        <f>SUM(O1706:O1708)</f>
      </c>
      <c r="P1709" s="85">
        <f>SUM(P1706:P1708)</f>
      </c>
    </row>
    <row r="1710">
      <c r="A1710" s="98" t="s">
        <v>157485</v>
      </c>
      <c r="B1710" s="98" t="s">
        <v>157486</v>
      </c>
      <c r="C1710" s="100">
        <v>800</v>
      </c>
      <c r="D1710" s="98" t="s">
        <v>157487</v>
      </c>
      <c r="E1710" s="98" t="s">
        <v>157488</v>
      </c>
      <c r="F1710" s="104">
        <v>45251</v>
      </c>
      <c r="G1710" s="104">
        <v>45658</v>
      </c>
      <c r="H1710" s="104">
        <v>46022</v>
      </c>
      <c r="J1710" s="101">
        <v>1185</v>
      </c>
      <c r="K1710" s="98" t="s">
        <v>157489</v>
      </c>
      <c r="L1710" s="98" t="s">
        <v>157490</v>
      </c>
      <c r="M1710" s="98" t="s">
        <v>157491</v>
      </c>
      <c r="N1710" s="98" t="s">
        <v>157492</v>
      </c>
      <c r="O1710" s="101">
        <v>50</v>
      </c>
      <c r="P1710" s="101">
        <v>0</v>
      </c>
      <c r="Q1710" s="101">
        <v>0</v>
      </c>
      <c r="R1710" s="101">
        <v>250</v>
      </c>
    </row>
    <row r="1711">
      <c r="L1711" s="98" t="s">
        <v>157493</v>
      </c>
      <c r="M1711" s="98" t="s">
        <v>157494</v>
      </c>
      <c r="N1711" s="98" t="s">
        <v>157495</v>
      </c>
      <c r="O1711" s="101">
        <v>5</v>
      </c>
      <c r="P1711" s="101">
        <v>55</v>
      </c>
    </row>
    <row r="1712">
      <c r="L1712" s="98" t="s">
        <v>157496</v>
      </c>
      <c r="M1712" s="98" t="s">
        <v>157497</v>
      </c>
      <c r="N1712" s="98" t="s">
        <v>157498</v>
      </c>
      <c r="O1712" s="101">
        <v>1170</v>
      </c>
      <c r="P1712" s="101">
        <v>1170</v>
      </c>
    </row>
    <row r="1713">
      <c r="L1713" s="98" t="s">
        <v>157499</v>
      </c>
      <c r="M1713" s="98" t="s">
        <v>157500</v>
      </c>
      <c r="N1713" s="98" t="s">
        <v>157501</v>
      </c>
      <c r="O1713" s="101">
        <v>-37</v>
      </c>
      <c r="P1713" s="101">
        <v>-37</v>
      </c>
    </row>
    <row r="1714">
      <c r="K1714" s="96" t="s">
        <v>157502</v>
      </c>
      <c r="O1714" s="85">
        <f>SUM(O1710:O1713)</f>
      </c>
      <c r="P1714" s="85">
        <f>SUM(P1710:P1713)</f>
      </c>
    </row>
    <row r="1715">
      <c r="A1715" s="98" t="s">
        <v>157503</v>
      </c>
      <c r="B1715" s="98" t="s">
        <v>157504</v>
      </c>
      <c r="C1715" s="100">
        <v>700</v>
      </c>
      <c r="D1715" s="98" t="s">
        <v>157505</v>
      </c>
      <c r="E1715" s="98" t="s">
        <v>157506</v>
      </c>
      <c r="F1715" s="104">
        <v>45645</v>
      </c>
      <c r="G1715" s="104">
        <v>45645</v>
      </c>
      <c r="H1715" s="104">
        <v>46099</v>
      </c>
      <c r="J1715" s="101">
        <v>936</v>
      </c>
      <c r="K1715" s="98" t="s">
        <v>157507</v>
      </c>
      <c r="L1715" s="98" t="s">
        <v>157508</v>
      </c>
      <c r="M1715" s="98" t="s">
        <v>157509</v>
      </c>
      <c r="N1715" s="98" t="s">
        <v>157510</v>
      </c>
      <c r="O1715" s="101">
        <v>50</v>
      </c>
      <c r="P1715" s="101">
        <v>5</v>
      </c>
      <c r="Q1715" s="101">
        <v>0</v>
      </c>
      <c r="R1715" s="101">
        <v>450</v>
      </c>
    </row>
    <row r="1716">
      <c r="L1716" s="98" t="s">
        <v>157511</v>
      </c>
      <c r="M1716" s="98" t="s">
        <v>157512</v>
      </c>
      <c r="N1716" s="98" t="s">
        <v>157513</v>
      </c>
      <c r="O1716" s="101">
        <v>5</v>
      </c>
      <c r="P1716" s="101">
        <v>50</v>
      </c>
    </row>
    <row r="1717">
      <c r="L1717" s="98" t="s">
        <v>157514</v>
      </c>
      <c r="M1717" s="98" t="s">
        <v>157515</v>
      </c>
      <c r="N1717" s="98" t="s">
        <v>157516</v>
      </c>
      <c r="O1717" s="101">
        <v>867</v>
      </c>
      <c r="P1717" s="101">
        <v>867</v>
      </c>
    </row>
    <row r="1718">
      <c r="K1718" s="96" t="s">
        <v>157517</v>
      </c>
      <c r="O1718" s="85">
        <f>SUM(O1715:O1717)</f>
      </c>
      <c r="P1718" s="85">
        <f>SUM(P1715:P1717)</f>
      </c>
    </row>
    <row r="1719">
      <c r="A1719" s="98" t="s">
        <v>157518</v>
      </c>
      <c r="B1719" s="98" t="s">
        <v>157519</v>
      </c>
      <c r="C1719" s="100">
        <v>665</v>
      </c>
      <c r="D1719" s="98" t="s">
        <v>157520</v>
      </c>
      <c r="E1719" s="98" t="s">
        <v>157521</v>
      </c>
      <c r="F1719" s="104">
        <v>45730</v>
      </c>
      <c r="G1719" s="104">
        <v>45730</v>
      </c>
      <c r="H1719" s="104">
        <v>46125</v>
      </c>
      <c r="J1719" s="101">
        <v>801</v>
      </c>
      <c r="K1719" s="98" t="s">
        <v>157522</v>
      </c>
      <c r="L1719" s="98" t="s">
        <v>157523</v>
      </c>
      <c r="M1719" s="98" t="s">
        <v>157524</v>
      </c>
      <c r="N1719" s="98" t="s">
        <v>157525</v>
      </c>
      <c r="O1719" s="101">
        <v>5</v>
      </c>
      <c r="P1719" s="101">
        <v>5</v>
      </c>
      <c r="Q1719" s="101">
        <v>0</v>
      </c>
      <c r="R1719" s="101">
        <v>1294</v>
      </c>
    </row>
    <row r="1720">
      <c r="L1720" s="98" t="s">
        <v>157526</v>
      </c>
      <c r="M1720" s="98" t="s">
        <v>157527</v>
      </c>
      <c r="N1720" s="98" t="s">
        <v>157528</v>
      </c>
      <c r="O1720" s="101">
        <v>789</v>
      </c>
      <c r="P1720" s="101">
        <v>789</v>
      </c>
    </row>
    <row r="1721">
      <c r="L1721" s="98" t="s">
        <v>157529</v>
      </c>
      <c r="M1721" s="98" t="s">
        <v>157530</v>
      </c>
      <c r="N1721" s="98" t="s">
        <v>157531</v>
      </c>
      <c r="O1721" s="101">
        <v>10</v>
      </c>
      <c r="P1721" s="101">
        <v>10</v>
      </c>
    </row>
    <row r="1722">
      <c r="K1722" s="96" t="s">
        <v>157532</v>
      </c>
      <c r="O1722" s="85">
        <f>SUM(O1719:O1721)</f>
      </c>
      <c r="P1722" s="85">
        <f>SUM(P1719:P1721)</f>
      </c>
    </row>
    <row r="1723">
      <c r="A1723" s="98" t="s">
        <v>157533</v>
      </c>
      <c r="B1723" s="98" t="s">
        <v>157534</v>
      </c>
      <c r="C1723" s="100">
        <v>565</v>
      </c>
      <c r="D1723" s="98" t="s">
        <v>157535</v>
      </c>
      <c r="E1723" s="98" t="s">
        <v>157536</v>
      </c>
      <c r="F1723" s="104">
        <v>45678</v>
      </c>
      <c r="G1723" s="104">
        <v>45678</v>
      </c>
      <c r="H1723" s="104">
        <v>46132</v>
      </c>
      <c r="J1723" s="101">
        <v>835</v>
      </c>
      <c r="K1723" s="98" t="s">
        <v>157537</v>
      </c>
      <c r="L1723" s="98" t="s">
        <v>157538</v>
      </c>
      <c r="M1723" s="98" t="s">
        <v>157539</v>
      </c>
      <c r="N1723" s="98" t="s">
        <v>157540</v>
      </c>
      <c r="O1723" s="101">
        <v>50</v>
      </c>
      <c r="P1723" s="101">
        <v>0</v>
      </c>
      <c r="Q1723" s="101">
        <v>0</v>
      </c>
      <c r="R1723" s="101">
        <v>750</v>
      </c>
    </row>
    <row r="1724">
      <c r="L1724" s="98" t="s">
        <v>157541</v>
      </c>
      <c r="M1724" s="98" t="s">
        <v>157542</v>
      </c>
      <c r="N1724" s="98" t="s">
        <v>157543</v>
      </c>
      <c r="O1724" s="101">
        <v>25</v>
      </c>
      <c r="P1724" s="101">
        <v>75</v>
      </c>
    </row>
    <row r="1725">
      <c r="L1725" s="98" t="s">
        <v>157544</v>
      </c>
      <c r="M1725" s="98" t="s">
        <v>157545</v>
      </c>
      <c r="N1725" s="98" t="s">
        <v>157546</v>
      </c>
      <c r="O1725" s="101">
        <v>771</v>
      </c>
      <c r="P1725" s="101">
        <v>771</v>
      </c>
    </row>
    <row r="1726">
      <c r="K1726" s="96" t="s">
        <v>157547</v>
      </c>
      <c r="O1726" s="85">
        <f>SUM(O1723:O1725)</f>
      </c>
      <c r="P1726" s="85">
        <f>SUM(P1723:P1725)</f>
      </c>
    </row>
    <row r="1727">
      <c r="A1727" s="98" t="s">
        <v>157548</v>
      </c>
      <c r="B1727" s="98" t="s">
        <v>157549</v>
      </c>
      <c r="C1727" s="100">
        <v>800</v>
      </c>
      <c r="D1727" s="98" t="s">
        <v>157550</v>
      </c>
      <c r="E1727" s="98" t="s">
        <v>157551</v>
      </c>
      <c r="F1727" s="104">
        <v>40276</v>
      </c>
      <c r="G1727" s="104">
        <v>45444</v>
      </c>
      <c r="H1727" s="104">
        <v>45808</v>
      </c>
      <c r="J1727" s="101">
        <v>980</v>
      </c>
      <c r="K1727" s="98" t="s">
        <v>157552</v>
      </c>
      <c r="L1727" s="98" t="s">
        <v>157553</v>
      </c>
      <c r="M1727" s="98" t="s">
        <v>157554</v>
      </c>
      <c r="N1727" s="98" t="s">
        <v>157555</v>
      </c>
      <c r="O1727" s="101">
        <v>1198</v>
      </c>
      <c r="P1727" s="101">
        <v>1198</v>
      </c>
      <c r="Q1727" s="101">
        <v>0</v>
      </c>
      <c r="R1727" s="101">
        <v>150</v>
      </c>
    </row>
    <row r="1728">
      <c r="L1728" s="98" t="s">
        <v>157556</v>
      </c>
      <c r="M1728" s="98" t="s">
        <v>157557</v>
      </c>
      <c r="N1728" s="98" t="s">
        <v>157558</v>
      </c>
      <c r="O1728" s="101">
        <v>-36</v>
      </c>
      <c r="P1728" s="101">
        <v>-36</v>
      </c>
    </row>
    <row r="1729">
      <c r="K1729" s="96" t="s">
        <v>157559</v>
      </c>
      <c r="O1729" s="85">
        <f>SUM(O1727:O1728)</f>
      </c>
      <c r="P1729" s="85">
        <f>SUM(P1727:P1728)</f>
      </c>
    </row>
    <row r="1730">
      <c r="A1730" s="98" t="s">
        <v>157560</v>
      </c>
      <c r="B1730" s="98" t="s">
        <v>157561</v>
      </c>
      <c r="C1730" s="100">
        <v>700</v>
      </c>
      <c r="D1730" s="98" t="s">
        <v>157562</v>
      </c>
      <c r="E1730" s="98" t="s">
        <v>157563</v>
      </c>
      <c r="F1730" s="104">
        <v>43596</v>
      </c>
      <c r="G1730" s="104">
        <v>45474</v>
      </c>
      <c r="H1730" s="104">
        <v>45838</v>
      </c>
      <c r="J1730" s="101">
        <v>1030</v>
      </c>
      <c r="K1730" s="98" t="s">
        <v>157564</v>
      </c>
      <c r="L1730" s="98" t="s">
        <v>157565</v>
      </c>
      <c r="M1730" s="98" t="s">
        <v>157566</v>
      </c>
      <c r="N1730" s="98" t="s">
        <v>157567</v>
      </c>
      <c r="O1730" s="101">
        <v>25</v>
      </c>
      <c r="P1730" s="101">
        <v>25</v>
      </c>
      <c r="Q1730" s="101">
        <v>0</v>
      </c>
      <c r="R1730" s="101">
        <v>75</v>
      </c>
    </row>
    <row r="1731">
      <c r="L1731" s="98" t="s">
        <v>157568</v>
      </c>
      <c r="M1731" s="98" t="s">
        <v>157569</v>
      </c>
      <c r="N1731" s="98" t="s">
        <v>157570</v>
      </c>
      <c r="O1731" s="101">
        <v>50</v>
      </c>
      <c r="P1731" s="101">
        <v>50</v>
      </c>
    </row>
    <row r="1732">
      <c r="L1732" s="98" t="s">
        <v>157571</v>
      </c>
      <c r="M1732" s="98" t="s">
        <v>157572</v>
      </c>
      <c r="N1732" s="98" t="s">
        <v>157573</v>
      </c>
      <c r="O1732" s="101">
        <v>1111</v>
      </c>
      <c r="P1732" s="101">
        <v>1111</v>
      </c>
    </row>
    <row r="1733">
      <c r="K1733" s="96" t="s">
        <v>157574</v>
      </c>
      <c r="O1733" s="85">
        <f>SUM(O1730:O1732)</f>
      </c>
      <c r="P1733" s="85">
        <f>SUM(P1730:P1732)</f>
      </c>
    </row>
    <row r="1734">
      <c r="A1734" s="98" t="s">
        <v>157575</v>
      </c>
      <c r="B1734" s="98" t="s">
        <v>157576</v>
      </c>
      <c r="C1734" s="100">
        <v>565</v>
      </c>
      <c r="D1734" s="98" t="s">
        <v>157577</v>
      </c>
      <c r="E1734" s="98" t="s">
        <v>157578</v>
      </c>
      <c r="F1734" s="104">
        <v>45640</v>
      </c>
      <c r="G1734" s="104">
        <v>45640</v>
      </c>
      <c r="H1734" s="104">
        <v>46094</v>
      </c>
      <c r="J1734" s="101">
        <v>859</v>
      </c>
      <c r="K1734" s="98" t="s">
        <v>157579</v>
      </c>
      <c r="L1734" s="98" t="s">
        <v>157580</v>
      </c>
      <c r="M1734" s="98" t="s">
        <v>157581</v>
      </c>
      <c r="N1734" s="98" t="s">
        <v>157582</v>
      </c>
      <c r="O1734" s="101">
        <v>25</v>
      </c>
      <c r="P1734" s="101">
        <v>0</v>
      </c>
      <c r="Q1734" s="101">
        <v>0</v>
      </c>
      <c r="R1734" s="101">
        <v>250</v>
      </c>
    </row>
    <row r="1735">
      <c r="L1735" s="98" t="s">
        <v>157583</v>
      </c>
      <c r="M1735" s="98" t="s">
        <v>157584</v>
      </c>
      <c r="N1735" s="98" t="s">
        <v>157585</v>
      </c>
      <c r="O1735" s="101">
        <v>50</v>
      </c>
      <c r="P1735" s="101">
        <v>75</v>
      </c>
    </row>
    <row r="1736">
      <c r="L1736" s="98" t="s">
        <v>157586</v>
      </c>
      <c r="M1736" s="98" t="s">
        <v>157587</v>
      </c>
      <c r="N1736" s="98" t="s">
        <v>157588</v>
      </c>
      <c r="O1736" s="101">
        <v>781</v>
      </c>
      <c r="P1736" s="101">
        <v>781</v>
      </c>
    </row>
    <row r="1737">
      <c r="K1737" s="96" t="s">
        <v>157589</v>
      </c>
      <c r="O1737" s="85">
        <f>SUM(O1734:O1736)</f>
      </c>
      <c r="P1737" s="85">
        <f>SUM(P1734:P1736)</f>
      </c>
    </row>
    <row r="1738">
      <c r="A1738" s="98" t="s">
        <v>157590</v>
      </c>
      <c r="B1738" s="98" t="s">
        <v>157591</v>
      </c>
      <c r="C1738" s="100">
        <v>665</v>
      </c>
      <c r="D1738" s="98" t="s">
        <v>157592</v>
      </c>
      <c r="E1738" s="98" t="s">
        <v>157593</v>
      </c>
      <c r="F1738" s="104">
        <v>45723</v>
      </c>
      <c r="G1738" s="104">
        <v>45723</v>
      </c>
      <c r="H1738" s="104">
        <v>46179</v>
      </c>
      <c r="J1738" s="101">
        <v>852</v>
      </c>
      <c r="K1738" s="98" t="s">
        <v>157594</v>
      </c>
      <c r="L1738" s="98" t="s">
        <v>157595</v>
      </c>
      <c r="M1738" s="98" t="s">
        <v>157596</v>
      </c>
      <c r="N1738" s="98" t="s">
        <v>157597</v>
      </c>
      <c r="O1738" s="101">
        <v>50</v>
      </c>
      <c r="P1738" s="101">
        <v>0</v>
      </c>
      <c r="Q1738" s="101">
        <v>0</v>
      </c>
      <c r="R1738" s="101">
        <v>250</v>
      </c>
    </row>
    <row r="1739">
      <c r="L1739" s="98" t="s">
        <v>157598</v>
      </c>
      <c r="M1739" s="98" t="s">
        <v>157599</v>
      </c>
      <c r="N1739" s="98" t="s">
        <v>157600</v>
      </c>
      <c r="O1739" s="101">
        <v>5</v>
      </c>
      <c r="P1739" s="101">
        <v>55</v>
      </c>
    </row>
    <row r="1740">
      <c r="L1740" s="98" t="s">
        <v>157601</v>
      </c>
      <c r="M1740" s="98" t="s">
        <v>157602</v>
      </c>
      <c r="N1740" s="98" t="s">
        <v>157603</v>
      </c>
      <c r="O1740" s="101">
        <v>805</v>
      </c>
      <c r="P1740" s="101">
        <v>805</v>
      </c>
    </row>
    <row r="1741">
      <c r="L1741" s="98" t="s">
        <v>157604</v>
      </c>
      <c r="M1741" s="98" t="s">
        <v>157605</v>
      </c>
      <c r="N1741" s="98" t="s">
        <v>157606</v>
      </c>
      <c r="O1741" s="101">
        <v>-860</v>
      </c>
      <c r="P1741" s="101">
        <v>0</v>
      </c>
    </row>
    <row r="1742">
      <c r="K1742" s="96" t="s">
        <v>157607</v>
      </c>
      <c r="O1742" s="85">
        <f>SUM(O1738:O1741)</f>
      </c>
      <c r="P1742" s="85">
        <f>SUM(P1738:P1741)</f>
      </c>
    </row>
    <row r="1743">
      <c r="A1743" s="98" t="s">
        <v>157608</v>
      </c>
      <c r="B1743" s="98" t="s">
        <v>157609</v>
      </c>
      <c r="C1743" s="100">
        <v>700</v>
      </c>
      <c r="D1743" s="98" t="s">
        <v>157610</v>
      </c>
      <c r="E1743" s="98" t="s">
        <v>157611</v>
      </c>
      <c r="F1743" s="104">
        <v>40144</v>
      </c>
      <c r="G1743" s="104">
        <v>45444</v>
      </c>
      <c r="H1743" s="104">
        <v>45808</v>
      </c>
      <c r="J1743" s="101">
        <v>960</v>
      </c>
      <c r="K1743" s="98" t="s">
        <v>157612</v>
      </c>
      <c r="L1743" s="98" t="s">
        <v>157613</v>
      </c>
      <c r="M1743" s="98" t="s">
        <v>157614</v>
      </c>
      <c r="N1743" s="98" t="s">
        <v>157615</v>
      </c>
      <c r="O1743" s="101">
        <v>5</v>
      </c>
      <c r="P1743" s="101">
        <v>5</v>
      </c>
      <c r="Q1743" s="101">
        <v>0</v>
      </c>
      <c r="R1743" s="101">
        <v>600</v>
      </c>
    </row>
    <row r="1744">
      <c r="L1744" s="98" t="s">
        <v>157616</v>
      </c>
      <c r="M1744" s="98" t="s">
        <v>157617</v>
      </c>
      <c r="N1744" s="98" t="s">
        <v>157618</v>
      </c>
      <c r="O1744" s="101">
        <v>1140</v>
      </c>
      <c r="P1744" s="101">
        <v>1140</v>
      </c>
    </row>
    <row r="1745">
      <c r="K1745" s="96" t="s">
        <v>157619</v>
      </c>
      <c r="O1745" s="85">
        <f>SUM(O1743:O1744)</f>
      </c>
      <c r="P1745" s="85">
        <f>SUM(P1743:P1744)</f>
      </c>
    </row>
    <row r="1746">
      <c r="A1746" s="98" t="s">
        <v>157620</v>
      </c>
      <c r="B1746" s="98" t="s">
        <v>157621</v>
      </c>
      <c r="C1746" s="100">
        <v>800</v>
      </c>
      <c r="D1746" s="98" t="s">
        <v>157622</v>
      </c>
      <c r="E1746" s="98" t="s">
        <v>157623</v>
      </c>
      <c r="F1746" s="104">
        <v>43370</v>
      </c>
      <c r="G1746" s="104">
        <v>45505</v>
      </c>
      <c r="H1746" s="104">
        <v>45869</v>
      </c>
      <c r="J1746" s="101">
        <v>1085</v>
      </c>
      <c r="K1746" s="98" t="s">
        <v>157624</v>
      </c>
      <c r="L1746" s="98" t="s">
        <v>157625</v>
      </c>
      <c r="M1746" s="98" t="s">
        <v>157626</v>
      </c>
      <c r="N1746" s="98" t="s">
        <v>157627</v>
      </c>
      <c r="O1746" s="101">
        <v>5</v>
      </c>
      <c r="P1746" s="101">
        <v>0</v>
      </c>
      <c r="Q1746" s="101">
        <v>0</v>
      </c>
      <c r="R1746" s="101">
        <v>300</v>
      </c>
    </row>
    <row r="1747">
      <c r="L1747" s="98" t="s">
        <v>157628</v>
      </c>
      <c r="M1747" s="98" t="s">
        <v>157629</v>
      </c>
      <c r="N1747" s="98" t="s">
        <v>157630</v>
      </c>
      <c r="O1747" s="101">
        <v>50</v>
      </c>
      <c r="P1747" s="101">
        <v>55</v>
      </c>
    </row>
    <row r="1748">
      <c r="L1748" s="98" t="s">
        <v>157631</v>
      </c>
      <c r="M1748" s="98" t="s">
        <v>157632</v>
      </c>
      <c r="N1748" s="98" t="s">
        <v>157633</v>
      </c>
      <c r="O1748" s="101">
        <v>10</v>
      </c>
      <c r="P1748" s="101">
        <v>50</v>
      </c>
    </row>
    <row r="1749">
      <c r="L1749" s="98" t="s">
        <v>157634</v>
      </c>
      <c r="M1749" s="98" t="s">
        <v>157635</v>
      </c>
      <c r="N1749" s="98" t="s">
        <v>157636</v>
      </c>
      <c r="O1749" s="101">
        <v>40</v>
      </c>
      <c r="P1749" s="101">
        <v>0</v>
      </c>
    </row>
    <row r="1750">
      <c r="L1750" s="98" t="s">
        <v>157637</v>
      </c>
      <c r="M1750" s="98" t="s">
        <v>157638</v>
      </c>
      <c r="N1750" s="98" t="s">
        <v>157639</v>
      </c>
      <c r="O1750" s="101">
        <v>1115</v>
      </c>
      <c r="P1750" s="101">
        <v>1115</v>
      </c>
    </row>
    <row r="1751">
      <c r="L1751" s="98" t="s">
        <v>157640</v>
      </c>
      <c r="M1751" s="98" t="s">
        <v>157641</v>
      </c>
      <c r="N1751" s="98" t="s">
        <v>157642</v>
      </c>
      <c r="O1751" s="101">
        <v>-37</v>
      </c>
      <c r="P1751" s="101">
        <v>-37</v>
      </c>
    </row>
    <row r="1752">
      <c r="K1752" s="96" t="s">
        <v>157643</v>
      </c>
      <c r="O1752" s="85">
        <f>SUM(O1746:O1751)</f>
      </c>
      <c r="P1752" s="85">
        <f>SUM(P1746:P1751)</f>
      </c>
    </row>
    <row r="1753">
      <c r="A1753" s="98" t="s">
        <v>157644</v>
      </c>
      <c r="B1753" s="98" t="s">
        <v>157645</v>
      </c>
      <c r="C1753" s="100">
        <v>565</v>
      </c>
      <c r="D1753" s="98" t="s">
        <v>157646</v>
      </c>
      <c r="E1753" s="98" t="s">
        <v>157647</v>
      </c>
      <c r="F1753" s="104">
        <v>44420</v>
      </c>
      <c r="G1753" s="104">
        <v>45536</v>
      </c>
      <c r="H1753" s="104">
        <v>45900</v>
      </c>
      <c r="J1753" s="101">
        <v>925</v>
      </c>
      <c r="K1753" s="98" t="s">
        <v>157648</v>
      </c>
      <c r="L1753" s="98" t="s">
        <v>157649</v>
      </c>
      <c r="M1753" s="98" t="s">
        <v>157650</v>
      </c>
      <c r="N1753" s="98" t="s">
        <v>157651</v>
      </c>
      <c r="O1753" s="101">
        <v>5</v>
      </c>
      <c r="P1753" s="101">
        <v>5</v>
      </c>
      <c r="Q1753" s="101">
        <v>0</v>
      </c>
      <c r="R1753" s="101">
        <v>1195</v>
      </c>
    </row>
    <row r="1754">
      <c r="L1754" s="98" t="s">
        <v>157652</v>
      </c>
      <c r="M1754" s="98" t="s">
        <v>157653</v>
      </c>
      <c r="N1754" s="98" t="s">
        <v>157654</v>
      </c>
      <c r="O1754" s="101">
        <v>1085</v>
      </c>
      <c r="P1754" s="101">
        <v>1085</v>
      </c>
    </row>
    <row r="1755">
      <c r="L1755" s="98" t="s">
        <v>157655</v>
      </c>
      <c r="M1755" s="98" t="s">
        <v>157656</v>
      </c>
      <c r="N1755" s="98" t="s">
        <v>157657</v>
      </c>
      <c r="O1755" s="101">
        <v>-33</v>
      </c>
      <c r="P1755" s="101">
        <v>-33</v>
      </c>
    </row>
    <row r="1756">
      <c r="L1756" s="98" t="s">
        <v>157658</v>
      </c>
      <c r="M1756" s="98" t="s">
        <v>157659</v>
      </c>
      <c r="N1756" s="98" t="s">
        <v>157660</v>
      </c>
      <c r="O1756" s="101">
        <v>10</v>
      </c>
      <c r="P1756" s="101">
        <v>10</v>
      </c>
    </row>
    <row r="1757">
      <c r="K1757" s="96" t="s">
        <v>157661</v>
      </c>
      <c r="O1757" s="85">
        <f>SUM(O1753:O1756)</f>
      </c>
      <c r="P1757" s="85">
        <f>SUM(P1753:P1756)</f>
      </c>
    </row>
    <row r="1758">
      <c r="A1758" s="98" t="s">
        <v>157662</v>
      </c>
      <c r="B1758" s="98" t="s">
        <v>157663</v>
      </c>
      <c r="C1758" s="100">
        <v>930</v>
      </c>
      <c r="D1758" s="98" t="s">
        <v>157664</v>
      </c>
      <c r="E1758" s="98" t="s">
        <v>157665</v>
      </c>
      <c r="F1758" s="104">
        <v>43330</v>
      </c>
      <c r="G1758" s="104">
        <v>45627</v>
      </c>
      <c r="H1758" s="104">
        <v>45991</v>
      </c>
      <c r="J1758" s="101">
        <v>1215</v>
      </c>
      <c r="K1758" s="98" t="s">
        <v>157666</v>
      </c>
      <c r="L1758" s="98" t="s">
        <v>157667</v>
      </c>
      <c r="M1758" s="98" t="s">
        <v>157668</v>
      </c>
      <c r="N1758" s="98" t="s">
        <v>157669</v>
      </c>
      <c r="O1758" s="101">
        <v>5</v>
      </c>
      <c r="P1758" s="101">
        <v>30</v>
      </c>
      <c r="Q1758" s="101">
        <v>0</v>
      </c>
      <c r="R1758" s="101">
        <v>650</v>
      </c>
    </row>
    <row r="1759">
      <c r="L1759" s="98" t="s">
        <v>157670</v>
      </c>
      <c r="M1759" s="98" t="s">
        <v>157671</v>
      </c>
      <c r="N1759" s="98" t="s">
        <v>157672</v>
      </c>
      <c r="O1759" s="101">
        <v>25</v>
      </c>
      <c r="P1759" s="101">
        <v>0</v>
      </c>
    </row>
    <row r="1760">
      <c r="L1760" s="98" t="s">
        <v>157673</v>
      </c>
      <c r="M1760" s="98" t="s">
        <v>157674</v>
      </c>
      <c r="N1760" s="98" t="s">
        <v>157675</v>
      </c>
      <c r="O1760" s="101">
        <v>50</v>
      </c>
      <c r="P1760" s="101">
        <v>50</v>
      </c>
    </row>
    <row r="1761">
      <c r="L1761" s="98" t="s">
        <v>157676</v>
      </c>
      <c r="M1761" s="98" t="s">
        <v>157677</v>
      </c>
      <c r="N1761" s="98" t="s">
        <v>157678</v>
      </c>
      <c r="O1761" s="101">
        <v>1388</v>
      </c>
      <c r="P1761" s="101">
        <v>1388</v>
      </c>
    </row>
    <row r="1762">
      <c r="L1762" s="98" t="s">
        <v>157679</v>
      </c>
      <c r="M1762" s="98" t="s">
        <v>157680</v>
      </c>
      <c r="N1762" s="98" t="s">
        <v>157681</v>
      </c>
      <c r="O1762" s="101">
        <v>10</v>
      </c>
      <c r="P1762" s="101">
        <v>10</v>
      </c>
    </row>
    <row r="1763">
      <c r="K1763" s="96" t="s">
        <v>157682</v>
      </c>
      <c r="O1763" s="85">
        <f>SUM(O1758:O1762)</f>
      </c>
      <c r="P1763" s="85">
        <f>SUM(P1758:P1762)</f>
      </c>
    </row>
    <row r="1764">
      <c r="A1764" s="98" t="s">
        <v>157683</v>
      </c>
      <c r="B1764" s="98" t="s">
        <v>157684</v>
      </c>
      <c r="C1764" s="100">
        <v>930</v>
      </c>
      <c r="D1764" s="98" t="s">
        <v>157685</v>
      </c>
      <c r="E1764" s="98" t="s">
        <v>157686</v>
      </c>
      <c r="F1764" s="104">
        <v>44821</v>
      </c>
      <c r="G1764" s="104">
        <v>45658</v>
      </c>
      <c r="H1764" s="104">
        <v>46022</v>
      </c>
      <c r="J1764" s="101">
        <v>1595</v>
      </c>
      <c r="K1764" s="98" t="s">
        <v>157687</v>
      </c>
      <c r="L1764" s="98" t="s">
        <v>157688</v>
      </c>
      <c r="M1764" s="98" t="s">
        <v>157689</v>
      </c>
      <c r="N1764" s="98" t="s">
        <v>157690</v>
      </c>
      <c r="O1764" s="101">
        <v>50</v>
      </c>
      <c r="P1764" s="101">
        <v>50</v>
      </c>
      <c r="Q1764" s="101">
        <v>0</v>
      </c>
      <c r="R1764" s="101">
        <v>250</v>
      </c>
    </row>
    <row r="1765">
      <c r="L1765" s="98" t="s">
        <v>157691</v>
      </c>
      <c r="M1765" s="98" t="s">
        <v>157692</v>
      </c>
      <c r="N1765" s="98" t="s">
        <v>157693</v>
      </c>
      <c r="O1765" s="101">
        <v>5</v>
      </c>
      <c r="P1765" s="101">
        <v>10</v>
      </c>
    </row>
    <row r="1766">
      <c r="L1766" s="98" t="s">
        <v>157694</v>
      </c>
      <c r="M1766" s="98" t="s">
        <v>157695</v>
      </c>
      <c r="N1766" s="98" t="s">
        <v>157696</v>
      </c>
      <c r="O1766" s="101">
        <v>25</v>
      </c>
      <c r="P1766" s="101">
        <v>0</v>
      </c>
    </row>
    <row r="1767">
      <c r="L1767" s="98" t="s">
        <v>157697</v>
      </c>
      <c r="M1767" s="98" t="s">
        <v>157698</v>
      </c>
      <c r="N1767" s="98" t="s">
        <v>157699</v>
      </c>
      <c r="O1767" s="101">
        <v>10</v>
      </c>
      <c r="P1767" s="101">
        <v>55</v>
      </c>
    </row>
    <row r="1768">
      <c r="L1768" s="98" t="s">
        <v>157700</v>
      </c>
      <c r="M1768" s="98" t="s">
        <v>157701</v>
      </c>
      <c r="N1768" s="98" t="s">
        <v>157702</v>
      </c>
      <c r="O1768" s="101">
        <v>50</v>
      </c>
      <c r="P1768" s="101">
        <v>25</v>
      </c>
    </row>
    <row r="1769">
      <c r="L1769" s="98" t="s">
        <v>157703</v>
      </c>
      <c r="M1769" s="98" t="s">
        <v>157704</v>
      </c>
      <c r="N1769" s="98" t="s">
        <v>157705</v>
      </c>
      <c r="O1769" s="101">
        <v>1477</v>
      </c>
      <c r="P1769" s="101">
        <v>1477</v>
      </c>
    </row>
    <row r="1770">
      <c r="K1770" s="96" t="s">
        <v>157706</v>
      </c>
      <c r="O1770" s="85">
        <f>SUM(O1764:O1769)</f>
      </c>
      <c r="P1770" s="85">
        <f>SUM(P1764:P1769)</f>
      </c>
    </row>
    <row r="1771">
      <c r="B1771" s="81" t="s">
        <v>157707</v>
      </c>
      <c r="C1771" s="69">
        <f>SUM(C8:C13)+SUM(C15:C17)+SUM(C19:C23)+SUM(C25:C30)+SUM(C32:C38)+SUM(C40:C49)+SUM(C51:C62)+SUM(C64:C69)+SUM(C71:C75)+SUM(C77:C77)+SUM(C79:C85)+SUM(C87:C90)+SUM(C92:C97)+SUM(C99:C105)+SUM(C107:C111)+SUM(C113:C117)+SUM(C119:C122)+SUM(C124:C130)+SUM(C132:C138)+SUM(C140:C144)+SUM(C146:C146)+SUM(C148:C152)+SUM(C154:C158)+SUM(C160:C165)+SUM(C167:C171)+SUM(C173:C178)+SUM(C180:C184)+SUM(C186:C190)+SUM(C192:C196)+SUM(C198:C200)+SUM(C202:C207)+SUM(C209:C211)+SUM(C213:C215)+SUM(C217:C222)+SUM(C224:C228)+SUM(C230:C234)+SUM(C236:C236)+SUM(C238:C242)+SUM(C244:C250)+SUM(C252:C256)+SUM(C258:C262)+SUM(C264:C267)+SUM(C269:C273)+SUM(C275:C280)+SUM(C282:C290)+SUM(C292:C294)+SUM(C296:C300)+SUM(C302:C307)+SUM(C309:C317)+SUM(C319:C319)+SUM(C321:C326)+SUM(C328:C333)+SUM(C335:C335)+SUM(C337:C337)+SUM(C339:C345)+SUM(C347:C353)+SUM(C355:C361)+SUM(C363:C366)+SUM(C368:C368)+SUM(C370:C373)+SUM(C375:C381)+SUM(C383:C388)+SUM(C390:C396)+SUM(C398:C404)+SUM(C406:C406)+SUM(C408:C411)+SUM(C413:C418)+SUM(C420:C422)+SUM(C424:C426)+SUM(C428:C431)+SUM(C433:C436)+SUM(C438:C441)+SUM(C443:C448)+SUM(C450:C454)+SUM(C456:C458)+SUM(C460:C464)+SUM(C466:C468)+SUM(C470:C474)+SUM(C476:C481)+SUM(C483:C485)+SUM(C487:C487)+SUM(C489:C491)+SUM(C493:C496)+SUM(C498:C499)+SUM(C501:C504)+SUM(C506:C507)+SUM(C509:C512)+SUM(C514:C517)+SUM(C519:C523)+SUM(C525:C529)+SUM(C531:C537)+SUM(C539:C542)+SUM(C544:C546)+SUM(C548:C552)+SUM(C554:C556)+SUM(C558:C560)+SUM(C562:C564)+SUM(C566:C568)+SUM(C570:C571)+SUM(C573:C575)+SUM(C577:C579)+SUM(C581:C581)+SUM(C583:C588)+SUM(C590:C593)+SUM(C595:C600)+SUM(C602:C605)+SUM(C607:C610)+SUM(C612:C614)+SUM(C616:C621)+SUM(C623:C625)+SUM(C627:C631)+SUM(C633:C636)+SUM(C638:C642)+SUM(C644:C647)+SUM(C649:C649)+SUM(C651:C655)+SUM(C657:C661)+SUM(C663:C666)+SUM(C668:C673)+SUM(C675:C678)+SUM(C680:C685)+SUM(C687:C690)+SUM(C692:C697)+SUM(C699:C703)+SUM(C705:C707)+SUM(C709:C714)+SUM(C716:C719)+SUM(C721:C722)+SUM(C724:C724)+SUM(C726:C727)+SUM(C729:C731)+SUM(C733:C733)+SUM(C735:C736)+SUM(C738:C742)+SUM(C744:C747)+SUM(C749:C751)+SUM(C753:C755)+SUM(C757:C763)+SUM(C765:C769)+SUM(C771:C775)+SUM(C777:C778)+SUM(C780:C781)+SUM(C783:C785)+SUM(C787:C788)+SUM(C790:C794)+SUM(C796:C796)+SUM(C798:C800)+SUM(C802:C803)+SUM(C805:C807)+SUM(C809:C813)+SUM(C815:C819)+SUM(C821:C824)+SUM(C826:C827)+SUM(C829:C832)+SUM(C834:C834)+SUM(C836:C837)+SUM(C839:C839)+SUM(C841:C846)+SUM(C848:C853)+SUM(C855:C856)+SUM(C858:C862)+SUM(C864:C868)+SUM(C870:C874)+SUM(C876:C879)+SUM(C881:C883)+SUM(C885:C886)+SUM(C888:C891)+SUM(C893:C894)+SUM(C896:C900)+SUM(C902:C906)+SUM(C908:C912)+SUM(C914:C915)+SUM(C917:C919)+SUM(C921:C926)+SUM(C928:C931)+SUM(C933:C935)+SUM(C937:C940)+SUM(C942:C943)+SUM(C945:C946)+SUM(C948:C952)+SUM(C954:C957)+SUM(C959:C961)+SUM(C963:C965)+SUM(C967:C970)+SUM(C972:C973)+SUM(C975:C980)+SUM(C982:C985)+SUM(C987:C990)+SUM(C992:C994)+SUM(C996:C1001)+SUM(C1003:C1006)+SUM(C1008:C1008)+SUM(C1010:C1015)+SUM(C1017:C1021)+SUM(C1023:C1029)+SUM(C1031:C1035)+SUM(C1037:C1039)+SUM(C1041:C1041)+SUM(C1043:C1048)+SUM(C1050:C1054)+SUM(C1056:C1061)+SUM(C1063:C1069)+SUM(C1071:C1074)+SUM(C1076:C1079)+SUM(C1081:C1087)+SUM(C1089:C1093)+SUM(C1095:C1100)+SUM(C1102:C1103)+SUM(C1105:C1109)+SUM(C1111:C1115)+SUM(C1117:C1118)+SUM(C1120:C1122)+SUM(C1124:C1126)+SUM(C1128:C1131)+SUM(C1133:C1138)+SUM(C1140:C1145)+SUM(C1147:C1147)+SUM(C1149:C1152)+SUM(C1154:C1158)+SUM(C1160:C1162)+SUM(C1164:C1168)+SUM(C1170:C1172)+SUM(C1174:C1177)+SUM(C1179:C1182)+SUM(C1184:C1184)+SUM(C1186:C1190)+SUM(C1192:C1193)+SUM(C1195:C1198)+SUM(C1200:C1203)+SUM(C1205:C1206)+SUM(C1208:C1211)+SUM(C1213:C1217)+SUM(C1219:C1223)+SUM(C1225:C1226)+SUM(C1228:C1232)+SUM(C1234:C1237)+SUM(C1239:C1244)+SUM(C1246:C1248)+SUM(C1250:C1252)+SUM(C1254:C1255)+SUM(C1257:C1259)+SUM(C1261:C1261)+SUM(C1263:C1264)+SUM(C1266:C1270)+SUM(C1272:C1275)+SUM(C1277:C1280)+SUM(C1282:C1282)+SUM(C1284:C1292)+SUM(C1294:C1297)+SUM(C1299:C1304)+SUM(C1306:C1309)+SUM(C1311:C1312)+SUM(C1314:C1319)+SUM(C1321:C1325)+SUM(C1327:C1331)+SUM(C1333:C1337)+SUM(C1339:C1342)+SUM(C1344:C1346)+SUM(C1348:C1350)+SUM(C1352:C1355)+SUM(C1357:C1359)+SUM(C1361:C1365)+SUM(C1367:C1370)+SUM(C1372:C1375)+SUM(C1377:C1379)+SUM(C1381:C1382)+SUM(C1384:C1387)+SUM(C1389:C1392)+SUM(C1394:C1398)+SUM(C1400:C1405)+SUM(C1407:C1410)+SUM(C1412:C1414)+SUM(C1416:C1421)+SUM(C1423:C1423)+SUM(C1425:C1425)+SUM(C1427:C1430)+SUM(C1432:C1435)+SUM(C1437:C1442)+SUM(C1444:C1448)+SUM(C1450:C1452)+SUM(C1454:C1459)+SUM(C1461:C1463)+SUM(C1465:C1470)+SUM(C1472:C1475)+SUM(C1477:C1478)+SUM(C1480:C1483)+SUM(C1485:C1487)+SUM(C1489:C1493)+SUM(C1495:C1500)+SUM(C1502:C1506)+SUM(C1508:C1511)+SUM(C1513:C1516)+SUM(C1518:C1521)+SUM(C1523:C1525)+SUM(C1527:C1530)+SUM(C1532:C1534)+SUM(C1536:C1538)+SUM(C1540:C1540)+SUM(C1542:C1544)+SUM(C1546:C1549)+SUM(C1551:C1554)+SUM(C1556:C1559)+SUM(C1561:C1562)+SUM(C1564:C1565)+SUM(C1567:C1569)+SUM(C1571:C1575)+SUM(C1577:C1592)+SUM(C1594:C1598)+SUM(C1600:C1602)+SUM(C1604:C1606)+SUM(C1608:C1612)+SUM(C1614:C1616)+SUM(C1618:C1620)+SUM(C1622:C1624)+SUM(C1626:C1628)+SUM(C1630:C1632)+SUM(C1634:C1634)+SUM(C1636:C1640)+SUM(C1642:C1646)+SUM(C1648:C1654)+SUM(C1656:C1661)+SUM(C1663:C1669)+SUM(C1671:C1677)+SUM(C1679:C1686)+SUM(C1688:C1690)+SUM(C1692:C1696)+SUM(C1698:C1701)+SUM(C1703:C1704)+SUM(C1706:C1708)+SUM(C1710:C1713)+SUM(C1715:C1717)+SUM(C1719:C1721)+SUM(C1723:C1725)+SUM(C1727:C1728)+SUM(C1730:C1732)+SUM(C1734:C1736)+SUM(C1738:C1741)+SUM(C1743:C1744)+SUM(C1746:C1751)+SUM(C1753:C1756)+SUM(C1758:C1762)+SUM(C1764:C1769)</f>
      </c>
      <c r="J1771" s="70">
        <f>SUM(J8:J13)+SUM(J15:J17)+SUM(J19:J23)+SUM(J25:J30)+SUM(J32:J38)+SUM(J40:J49)+SUM(J51:J62)+SUM(J64:J69)+SUM(J71:J75)+SUM(J77:J77)+SUM(J79:J85)+SUM(J87:J90)+SUM(J92:J97)+SUM(J99:J105)+SUM(J107:J111)+SUM(J113:J117)+SUM(J119:J122)+SUM(J124:J130)+SUM(J132:J138)+SUM(J140:J144)+SUM(J146:J146)+SUM(J148:J152)+SUM(J154:J158)+SUM(J160:J165)+SUM(J167:J171)+SUM(J173:J178)+SUM(J180:J184)+SUM(J186:J190)+SUM(J192:J196)+SUM(J198:J200)+SUM(J202:J207)+SUM(J209:J211)+SUM(J213:J215)+SUM(J217:J222)+SUM(J224:J228)+SUM(J230:J234)+SUM(J236:J236)+SUM(J238:J242)+SUM(J244:J250)+SUM(J252:J256)+SUM(J258:J262)+SUM(J264:J267)+SUM(J269:J273)+SUM(J275:J280)+SUM(J282:J290)+SUM(J292:J294)+SUM(J296:J300)+SUM(J302:J307)+SUM(J309:J317)+SUM(J319:J319)+SUM(J321:J326)+SUM(J328:J333)+SUM(J335:J335)+SUM(J337:J337)+SUM(J339:J345)+SUM(J347:J353)+SUM(J355:J361)+SUM(J363:J366)+SUM(J368:J368)+SUM(J370:J373)+SUM(J375:J381)+SUM(J383:J388)+SUM(J390:J396)+SUM(J398:J404)+SUM(J406:J406)+SUM(J408:J411)+SUM(J413:J418)+SUM(J420:J422)+SUM(J424:J426)+SUM(J428:J431)+SUM(J433:J436)+SUM(J438:J441)+SUM(J443:J448)+SUM(J450:J454)+SUM(J456:J458)+SUM(J460:J464)+SUM(J466:J468)+SUM(J470:J474)+SUM(J476:J481)+SUM(J483:J485)+SUM(J487:J487)+SUM(J489:J491)+SUM(J493:J496)+SUM(J498:J499)+SUM(J501:J504)+SUM(J506:J507)+SUM(J509:J512)+SUM(J514:J517)+SUM(J519:J523)+SUM(J525:J529)+SUM(J531:J537)+SUM(J539:J542)+SUM(J544:J546)+SUM(J548:J552)+SUM(J554:J556)+SUM(J558:J560)+SUM(J562:J564)+SUM(J566:J568)+SUM(J570:J571)+SUM(J573:J575)+SUM(J577:J579)+SUM(J581:J581)+SUM(J583:J588)+SUM(J590:J593)+SUM(J595:J600)+SUM(J602:J605)+SUM(J607:J610)+SUM(J612:J614)+SUM(J616:J621)+SUM(J623:J625)+SUM(J627:J631)+SUM(J633:J636)+SUM(J638:J642)+SUM(J644:J647)+SUM(J649:J649)+SUM(J651:J655)+SUM(J657:J661)+SUM(J663:J666)+SUM(J668:J673)+SUM(J675:J678)+SUM(J680:J685)+SUM(J687:J690)+SUM(J692:J697)+SUM(J699:J703)+SUM(J705:J707)+SUM(J709:J714)+SUM(J716:J719)+SUM(J721:J722)+SUM(J724:J724)+SUM(J726:J727)+SUM(J729:J731)+SUM(J733:J733)+SUM(J735:J736)+SUM(J738:J742)+SUM(J744:J747)+SUM(J749:J751)+SUM(J753:J755)+SUM(J757:J763)+SUM(J765:J769)+SUM(J771:J775)+SUM(J777:J778)+SUM(J780:J781)+SUM(J783:J785)+SUM(J787:J788)+SUM(J790:J794)+SUM(J796:J796)+SUM(J798:J800)+SUM(J802:J803)+SUM(J805:J807)+SUM(J809:J813)+SUM(J815:J819)+SUM(J821:J824)+SUM(J826:J827)+SUM(J829:J832)+SUM(J834:J834)+SUM(J836:J837)+SUM(J839:J839)+SUM(J841:J846)+SUM(J848:J853)+SUM(J855:J856)+SUM(J858:J862)+SUM(J864:J868)+SUM(J870:J874)+SUM(J876:J879)+SUM(J881:J883)+SUM(J885:J886)+SUM(J888:J891)+SUM(J893:J894)+SUM(J896:J900)+SUM(J902:J906)+SUM(J908:J912)+SUM(J914:J915)+SUM(J917:J919)+SUM(J921:J926)+SUM(J928:J931)+SUM(J933:J935)+SUM(J937:J940)+SUM(J942:J943)+SUM(J945:J946)+SUM(J948:J952)+SUM(J954:J957)+SUM(J959:J961)+SUM(J963:J965)+SUM(J967:J970)+SUM(J972:J973)+SUM(J975:J980)+SUM(J982:J985)+SUM(J987:J990)+SUM(J992:J994)+SUM(J996:J1001)+SUM(J1003:J1006)+SUM(J1008:J1008)+SUM(J1010:J1015)+SUM(J1017:J1021)+SUM(J1023:J1029)+SUM(J1031:J1035)+SUM(J1037:J1039)+SUM(J1041:J1041)+SUM(J1043:J1048)+SUM(J1050:J1054)+SUM(J1056:J1061)+SUM(J1063:J1069)+SUM(J1071:J1074)+SUM(J1076:J1079)+SUM(J1081:J1087)+SUM(J1089:J1093)+SUM(J1095:J1100)+SUM(J1102:J1103)+SUM(J1105:J1109)+SUM(J1111:J1115)+SUM(J1117:J1118)+SUM(J1120:J1122)+SUM(J1124:J1126)+SUM(J1128:J1131)+SUM(J1133:J1138)+SUM(J1140:J1145)+SUM(J1147:J1147)+SUM(J1149:J1152)+SUM(J1154:J1158)+SUM(J1160:J1162)+SUM(J1164:J1168)+SUM(J1170:J1172)+SUM(J1174:J1177)+SUM(J1179:J1182)+SUM(J1184:J1184)+SUM(J1186:J1190)+SUM(J1192:J1193)+SUM(J1195:J1198)+SUM(J1200:J1203)+SUM(J1205:J1206)+SUM(J1208:J1211)+SUM(J1213:J1217)+SUM(J1219:J1223)+SUM(J1225:J1226)+SUM(J1228:J1232)+SUM(J1234:J1237)+SUM(J1239:J1244)+SUM(J1246:J1248)+SUM(J1250:J1252)+SUM(J1254:J1255)+SUM(J1257:J1259)+SUM(J1261:J1261)+SUM(J1263:J1264)+SUM(J1266:J1270)+SUM(J1272:J1275)+SUM(J1277:J1280)+SUM(J1282:J1282)+SUM(J1284:J1292)+SUM(J1294:J1297)+SUM(J1299:J1304)+SUM(J1306:J1309)+SUM(J1311:J1312)+SUM(J1314:J1319)+SUM(J1321:J1325)+SUM(J1327:J1331)+SUM(J1333:J1337)+SUM(J1339:J1342)+SUM(J1344:J1346)+SUM(J1348:J1350)+SUM(J1352:J1355)+SUM(J1357:J1359)+SUM(J1361:J1365)+SUM(J1367:J1370)+SUM(J1372:J1375)+SUM(J1377:J1379)+SUM(J1381:J1382)+SUM(J1384:J1387)+SUM(J1389:J1392)+SUM(J1394:J1398)+SUM(J1400:J1405)+SUM(J1407:J1410)+SUM(J1412:J1414)+SUM(J1416:J1421)+SUM(J1423:J1423)+SUM(J1425:J1425)+SUM(J1427:J1430)+SUM(J1432:J1435)+SUM(J1437:J1442)+SUM(J1444:J1448)+SUM(J1450:J1452)+SUM(J1454:J1459)+SUM(J1461:J1463)+SUM(J1465:J1470)+SUM(J1472:J1475)+SUM(J1477:J1478)+SUM(J1480:J1483)+SUM(J1485:J1487)+SUM(J1489:J1493)+SUM(J1495:J1500)+SUM(J1502:J1506)+SUM(J1508:J1511)+SUM(J1513:J1516)+SUM(J1518:J1521)+SUM(J1523:J1525)+SUM(J1527:J1530)+SUM(J1532:J1534)+SUM(J1536:J1538)+SUM(J1540:J1540)+SUM(J1542:J1544)+SUM(J1546:J1549)+SUM(J1551:J1554)+SUM(J1556:J1559)+SUM(J1561:J1562)+SUM(J1564:J1565)+SUM(J1567:J1569)+SUM(J1571:J1575)+SUM(J1577:J1592)+SUM(J1594:J1598)+SUM(J1600:J1602)+SUM(J1604:J1606)+SUM(J1608:J1612)+SUM(J1614:J1616)+SUM(J1618:J1620)+SUM(J1622:J1624)+SUM(J1626:J1628)+SUM(J1630:J1632)+SUM(J1634:J1634)+SUM(J1636:J1640)+SUM(J1642:J1646)+SUM(J1648:J1654)+SUM(J1656:J1661)+SUM(J1663:J1669)+SUM(J1671:J1677)+SUM(J1679:J1686)+SUM(J1688:J1690)+SUM(J1692:J1696)+SUM(J1698:J1701)+SUM(J1703:J1704)+SUM(J1706:J1708)+SUM(J1710:J1713)+SUM(J1715:J1717)+SUM(J1719:J1721)+SUM(J1723:J1725)+SUM(J1727:J1728)+SUM(J1730:J1732)+SUM(J1734:J1736)+SUM(J1738:J1741)+SUM(J1743:J1744)+SUM(J1746:J1751)+SUM(J1753:J1756)+SUM(J1758:J1762)+SUM(J1764:J1769)</f>
      </c>
      <c r="O1771" s="70">
        <f>SUM(O8:O13)+SUM(O15:O17)+SUM(O19:O23)+SUM(O25:O30)+SUM(O32:O38)+SUM(O40:O49)+SUM(O51:O62)+SUM(O64:O69)+SUM(O71:O75)+SUM(O77:O77)+SUM(O79:O85)+SUM(O87:O90)+SUM(O92:O97)+SUM(O99:O105)+SUM(O107:O111)+SUM(O113:O117)+SUM(O119:O122)+SUM(O124:O130)+SUM(O132:O138)+SUM(O140:O144)+SUM(O146:O146)+SUM(O148:O152)+SUM(O154:O158)+SUM(O160:O165)+SUM(O167:O171)+SUM(O173:O178)+SUM(O180:O184)+SUM(O186:O190)+SUM(O192:O196)+SUM(O198:O200)+SUM(O202:O207)+SUM(O209:O211)+SUM(O213:O215)+SUM(O217:O222)+SUM(O224:O228)+SUM(O230:O234)+SUM(O236:O236)+SUM(O238:O242)+SUM(O244:O250)+SUM(O252:O256)+SUM(O258:O262)+SUM(O264:O267)+SUM(O269:O273)+SUM(O275:O280)+SUM(O282:O290)+SUM(O292:O294)+SUM(O296:O300)+SUM(O302:O307)+SUM(O309:O317)+SUM(O319:O319)+SUM(O321:O326)+SUM(O328:O333)+SUM(O335:O335)+SUM(O337:O337)+SUM(O339:O345)+SUM(O347:O353)+SUM(O355:O361)+SUM(O363:O366)+SUM(O368:O368)+SUM(O370:O373)+SUM(O375:O381)+SUM(O383:O388)+SUM(O390:O396)+SUM(O398:O404)+SUM(O406:O406)+SUM(O408:O411)+SUM(O413:O418)+SUM(O420:O422)+SUM(O424:O426)+SUM(O428:O431)+SUM(O433:O436)+SUM(O438:O441)+SUM(O443:O448)+SUM(O450:O454)+SUM(O456:O458)+SUM(O460:O464)+SUM(O466:O468)+SUM(O470:O474)+SUM(O476:O481)+SUM(O483:O485)+SUM(O487:O487)+SUM(O489:O491)+SUM(O493:O496)+SUM(O498:O499)+SUM(O501:O504)+SUM(O506:O507)+SUM(O509:O512)+SUM(O514:O517)+SUM(O519:O523)+SUM(O525:O529)+SUM(O531:O537)+SUM(O539:O542)+SUM(O544:O546)+SUM(O548:O552)+SUM(O554:O556)+SUM(O558:O560)+SUM(O562:O564)+SUM(O566:O568)+SUM(O570:O571)+SUM(O573:O575)+SUM(O577:O579)+SUM(O581:O581)+SUM(O583:O588)+SUM(O590:O593)+SUM(O595:O600)+SUM(O602:O605)+SUM(O607:O610)+SUM(O612:O614)+SUM(O616:O621)+SUM(O623:O625)+SUM(O627:O631)+SUM(O633:O636)+SUM(O638:O642)+SUM(O644:O647)+SUM(O649:O649)+SUM(O651:O655)+SUM(O657:O661)+SUM(O663:O666)+SUM(O668:O673)+SUM(O675:O678)+SUM(O680:O685)+SUM(O687:O690)+SUM(O692:O697)+SUM(O699:O703)+SUM(O705:O707)+SUM(O709:O714)+SUM(O716:O719)+SUM(O721:O722)+SUM(O724:O724)+SUM(O726:O727)+SUM(O729:O731)+SUM(O733:O733)+SUM(O735:O736)+SUM(O738:O742)+SUM(O744:O747)+SUM(O749:O751)+SUM(O753:O755)+SUM(O757:O763)+SUM(O765:O769)+SUM(O771:O775)+SUM(O777:O778)+SUM(O780:O781)+SUM(O783:O785)+SUM(O787:O788)+SUM(O790:O794)+SUM(O796:O796)+SUM(O798:O800)+SUM(O802:O803)+SUM(O805:O807)+SUM(O809:O813)+SUM(O815:O819)+SUM(O821:O824)+SUM(O826:O827)+SUM(O829:O832)+SUM(O834:O834)+SUM(O836:O837)+SUM(O839:O839)+SUM(O841:O846)+SUM(O848:O853)+SUM(O855:O856)+SUM(O858:O862)+SUM(O864:O868)+SUM(O870:O874)+SUM(O876:O879)+SUM(O881:O883)+SUM(O885:O886)+SUM(O888:O891)+SUM(O893:O894)+SUM(O896:O900)+SUM(O902:O906)+SUM(O908:O912)+SUM(O914:O915)+SUM(O917:O919)+SUM(O921:O926)+SUM(O928:O931)+SUM(O933:O935)+SUM(O937:O940)+SUM(O942:O943)+SUM(O945:O946)+SUM(O948:O952)+SUM(O954:O957)+SUM(O959:O961)+SUM(O963:O965)+SUM(O967:O970)+SUM(O972:O973)+SUM(O975:O980)+SUM(O982:O985)+SUM(O987:O990)+SUM(O992:O994)+SUM(O996:O1001)+SUM(O1003:O1006)+SUM(O1008:O1008)+SUM(O1010:O1015)+SUM(O1017:O1021)+SUM(O1023:O1029)+SUM(O1031:O1035)+SUM(O1037:O1039)+SUM(O1041:O1041)+SUM(O1043:O1048)+SUM(O1050:O1054)+SUM(O1056:O1061)+SUM(O1063:O1069)+SUM(O1071:O1074)+SUM(O1076:O1079)+SUM(O1081:O1087)+SUM(O1089:O1093)+SUM(O1095:O1100)+SUM(O1102:O1103)+SUM(O1105:O1109)+SUM(O1111:O1115)+SUM(O1117:O1118)+SUM(O1120:O1122)+SUM(O1124:O1126)+SUM(O1128:O1131)+SUM(O1133:O1138)+SUM(O1140:O1145)+SUM(O1147:O1147)+SUM(O1149:O1152)+SUM(O1154:O1158)+SUM(O1160:O1162)+SUM(O1164:O1168)+SUM(O1170:O1172)+SUM(O1174:O1177)+SUM(O1179:O1182)+SUM(O1184:O1184)+SUM(O1186:O1190)+SUM(O1192:O1193)+SUM(O1195:O1198)+SUM(O1200:O1203)+SUM(O1205:O1206)+SUM(O1208:O1211)+SUM(O1213:O1217)+SUM(O1219:O1223)+SUM(O1225:O1226)+SUM(O1228:O1232)+SUM(O1234:O1237)+SUM(O1239:O1244)+SUM(O1246:O1248)+SUM(O1250:O1252)+SUM(O1254:O1255)+SUM(O1257:O1259)+SUM(O1261:O1261)+SUM(O1263:O1264)+SUM(O1266:O1270)+SUM(O1272:O1275)+SUM(O1277:O1280)+SUM(O1282:O1282)+SUM(O1284:O1292)+SUM(O1294:O1297)+SUM(O1299:O1304)+SUM(O1306:O1309)+SUM(O1311:O1312)+SUM(O1314:O1319)+SUM(O1321:O1325)+SUM(O1327:O1331)+SUM(O1333:O1337)+SUM(O1339:O1342)+SUM(O1344:O1346)+SUM(O1348:O1350)+SUM(O1352:O1355)+SUM(O1357:O1359)+SUM(O1361:O1365)+SUM(O1367:O1370)+SUM(O1372:O1375)+SUM(O1377:O1379)+SUM(O1381:O1382)+SUM(O1384:O1387)+SUM(O1389:O1392)+SUM(O1394:O1398)+SUM(O1400:O1405)+SUM(O1407:O1410)+SUM(O1412:O1414)+SUM(O1416:O1421)+SUM(O1423:O1423)+SUM(O1425:O1425)+SUM(O1427:O1430)+SUM(O1432:O1435)+SUM(O1437:O1442)+SUM(O1444:O1448)+SUM(O1450:O1452)+SUM(O1454:O1459)+SUM(O1461:O1463)+SUM(O1465:O1470)+SUM(O1472:O1475)+SUM(O1477:O1478)+SUM(O1480:O1483)+SUM(O1485:O1487)+SUM(O1489:O1493)+SUM(O1495:O1500)+SUM(O1502:O1506)+SUM(O1508:O1511)+SUM(O1513:O1516)+SUM(O1518:O1521)+SUM(O1523:O1525)+SUM(O1527:O1530)+SUM(O1532:O1534)+SUM(O1536:O1538)+SUM(O1540:O1540)+SUM(O1542:O1544)+SUM(O1546:O1549)+SUM(O1551:O1554)+SUM(O1556:O1559)+SUM(O1561:O1562)+SUM(O1564:O1565)+SUM(O1567:O1569)+SUM(O1571:O1575)+SUM(O1577:O1592)+SUM(O1594:O1598)+SUM(O1600:O1602)+SUM(O1604:O1606)+SUM(O1608:O1612)+SUM(O1614:O1616)+SUM(O1618:O1620)+SUM(O1622:O1624)+SUM(O1626:O1628)+SUM(O1630:O1632)+SUM(O1634:O1634)+SUM(O1636:O1640)+SUM(O1642:O1646)+SUM(O1648:O1654)+SUM(O1656:O1661)+SUM(O1663:O1669)+SUM(O1671:O1677)+SUM(O1679:O1686)+SUM(O1688:O1690)+SUM(O1692:O1696)+SUM(O1698:O1701)+SUM(O1703:O1704)+SUM(O1706:O1708)+SUM(O1710:O1713)+SUM(O1715:O1717)+SUM(O1719:O1721)+SUM(O1723:O1725)+SUM(O1727:O1728)+SUM(O1730:O1732)+SUM(O1734:O1736)+SUM(O1738:O1741)+SUM(O1743:O1744)+SUM(O1746:O1751)+SUM(O1753:O1756)+SUM(O1758:O1762)+SUM(O1764:O1769)</f>
      </c>
      <c r="P1771" s="70">
        <f>SUM(P8:P13)+SUM(P15:P17)+SUM(P19:P23)+SUM(P25:P30)+SUM(P32:P38)+SUM(P40:P49)+SUM(P51:P62)+SUM(P64:P69)+SUM(P71:P75)+SUM(P77:P77)+SUM(P79:P85)+SUM(P87:P90)+SUM(P92:P97)+SUM(P99:P105)+SUM(P107:P111)+SUM(P113:P117)+SUM(P119:P122)+SUM(P124:P130)+SUM(P132:P138)+SUM(P140:P144)+SUM(P146:P146)+SUM(P148:P152)+SUM(P154:P158)+SUM(P160:P165)+SUM(P167:P171)+SUM(P173:P178)+SUM(P180:P184)+SUM(P186:P190)+SUM(P192:P196)+SUM(P198:P200)+SUM(P202:P207)+SUM(P209:P211)+SUM(P213:P215)+SUM(P217:P222)+SUM(P224:P228)+SUM(P230:P234)+SUM(P236:P236)+SUM(P238:P242)+SUM(P244:P250)+SUM(P252:P256)+SUM(P258:P262)+SUM(P264:P267)+SUM(P269:P273)+SUM(P275:P280)+SUM(P282:P290)+SUM(P292:P294)+SUM(P296:P300)+SUM(P302:P307)+SUM(P309:P317)+SUM(P319:P319)+SUM(P321:P326)+SUM(P328:P333)+SUM(P335:P335)+SUM(P337:P337)+SUM(P339:P345)+SUM(P347:P353)+SUM(P355:P361)+SUM(P363:P366)+SUM(P368:P368)+SUM(P370:P373)+SUM(P375:P381)+SUM(P383:P388)+SUM(P390:P396)+SUM(P398:P404)+SUM(P406:P406)+SUM(P408:P411)+SUM(P413:P418)+SUM(P420:P422)+SUM(P424:P426)+SUM(P428:P431)+SUM(P433:P436)+SUM(P438:P441)+SUM(P443:P448)+SUM(P450:P454)+SUM(P456:P458)+SUM(P460:P464)+SUM(P466:P468)+SUM(P470:P474)+SUM(P476:P481)+SUM(P483:P485)+SUM(P487:P487)+SUM(P489:P491)+SUM(P493:P496)+SUM(P498:P499)+SUM(P501:P504)+SUM(P506:P507)+SUM(P509:P512)+SUM(P514:P517)+SUM(P519:P523)+SUM(P525:P529)+SUM(P531:P537)+SUM(P539:P542)+SUM(P544:P546)+SUM(P548:P552)+SUM(P554:P556)+SUM(P558:P560)+SUM(P562:P564)+SUM(P566:P568)+SUM(P570:P571)+SUM(P573:P575)+SUM(P577:P579)+SUM(P581:P581)+SUM(P583:P588)+SUM(P590:P593)+SUM(P595:P600)+SUM(P602:P605)+SUM(P607:P610)+SUM(P612:P614)+SUM(P616:P621)+SUM(P623:P625)+SUM(P627:P631)+SUM(P633:P636)+SUM(P638:P642)+SUM(P644:P647)+SUM(P649:P649)+SUM(P651:P655)+SUM(P657:P661)+SUM(P663:P666)+SUM(P668:P673)+SUM(P675:P678)+SUM(P680:P685)+SUM(P687:P690)+SUM(P692:P697)+SUM(P699:P703)+SUM(P705:P707)+SUM(P709:P714)+SUM(P716:P719)+SUM(P721:P722)+SUM(P724:P724)+SUM(P726:P727)+SUM(P729:P731)+SUM(P733:P733)+SUM(P735:P736)+SUM(P738:P742)+SUM(P744:P747)+SUM(P749:P751)+SUM(P753:P755)+SUM(P757:P763)+SUM(P765:P769)+SUM(P771:P775)+SUM(P777:P778)+SUM(P780:P781)+SUM(P783:P785)+SUM(P787:P788)+SUM(P790:P794)+SUM(P796:P796)+SUM(P798:P800)+SUM(P802:P803)+SUM(P805:P807)+SUM(P809:P813)+SUM(P815:P819)+SUM(P821:P824)+SUM(P826:P827)+SUM(P829:P832)+SUM(P834:P834)+SUM(P836:P837)+SUM(P839:P839)+SUM(P841:P846)+SUM(P848:P853)+SUM(P855:P856)+SUM(P858:P862)+SUM(P864:P868)+SUM(P870:P874)+SUM(P876:P879)+SUM(P881:P883)+SUM(P885:P886)+SUM(P888:P891)+SUM(P893:P894)+SUM(P896:P900)+SUM(P902:P906)+SUM(P908:P912)+SUM(P914:P915)+SUM(P917:P919)+SUM(P921:P926)+SUM(P928:P931)+SUM(P933:P935)+SUM(P937:P940)+SUM(P942:P943)+SUM(P945:P946)+SUM(P948:P952)+SUM(P954:P957)+SUM(P959:P961)+SUM(P963:P965)+SUM(P967:P970)+SUM(P972:P973)+SUM(P975:P980)+SUM(P982:P985)+SUM(P987:P990)+SUM(P992:P994)+SUM(P996:P1001)+SUM(P1003:P1006)+SUM(P1008:P1008)+SUM(P1010:P1015)+SUM(P1017:P1021)+SUM(P1023:P1029)+SUM(P1031:P1035)+SUM(P1037:P1039)+SUM(P1041:P1041)+SUM(P1043:P1048)+SUM(P1050:P1054)+SUM(P1056:P1061)+SUM(P1063:P1069)+SUM(P1071:P1074)+SUM(P1076:P1079)+SUM(P1081:P1087)+SUM(P1089:P1093)+SUM(P1095:P1100)+SUM(P1102:P1103)+SUM(P1105:P1109)+SUM(P1111:P1115)+SUM(P1117:P1118)+SUM(P1120:P1122)+SUM(P1124:P1126)+SUM(P1128:P1131)+SUM(P1133:P1138)+SUM(P1140:P1145)+SUM(P1147:P1147)+SUM(P1149:P1152)+SUM(P1154:P1158)+SUM(P1160:P1162)+SUM(P1164:P1168)+SUM(P1170:P1172)+SUM(P1174:P1177)+SUM(P1179:P1182)+SUM(P1184:P1184)+SUM(P1186:P1190)+SUM(P1192:P1193)+SUM(P1195:P1198)+SUM(P1200:P1203)+SUM(P1205:P1206)+SUM(P1208:P1211)+SUM(P1213:P1217)+SUM(P1219:P1223)+SUM(P1225:P1226)+SUM(P1228:P1232)+SUM(P1234:P1237)+SUM(P1239:P1244)+SUM(P1246:P1248)+SUM(P1250:P1252)+SUM(P1254:P1255)+SUM(P1257:P1259)+SUM(P1261:P1261)+SUM(P1263:P1264)+SUM(P1266:P1270)+SUM(P1272:P1275)+SUM(P1277:P1280)+SUM(P1282:P1282)+SUM(P1284:P1292)+SUM(P1294:P1297)+SUM(P1299:P1304)+SUM(P1306:P1309)+SUM(P1311:P1312)+SUM(P1314:P1319)+SUM(P1321:P1325)+SUM(P1327:P1331)+SUM(P1333:P1337)+SUM(P1339:P1342)+SUM(P1344:P1346)+SUM(P1348:P1350)+SUM(P1352:P1355)+SUM(P1357:P1359)+SUM(P1361:P1365)+SUM(P1367:P1370)+SUM(P1372:P1375)+SUM(P1377:P1379)+SUM(P1381:P1382)+SUM(P1384:P1387)+SUM(P1389:P1392)+SUM(P1394:P1398)+SUM(P1400:P1405)+SUM(P1407:P1410)+SUM(P1412:P1414)+SUM(P1416:P1421)+SUM(P1423:P1423)+SUM(P1425:P1425)+SUM(P1427:P1430)+SUM(P1432:P1435)+SUM(P1437:P1442)+SUM(P1444:P1448)+SUM(P1450:P1452)+SUM(P1454:P1459)+SUM(P1461:P1463)+SUM(P1465:P1470)+SUM(P1472:P1475)+SUM(P1477:P1478)+SUM(P1480:P1483)+SUM(P1485:P1487)+SUM(P1489:P1493)+SUM(P1495:P1500)+SUM(P1502:P1506)+SUM(P1508:P1511)+SUM(P1513:P1516)+SUM(P1518:P1521)+SUM(P1523:P1525)+SUM(P1527:P1530)+SUM(P1532:P1534)+SUM(P1536:P1538)+SUM(P1540:P1540)+SUM(P1542:P1544)+SUM(P1546:P1549)+SUM(P1551:P1554)+SUM(P1556:P1559)+SUM(P1561:P1562)+SUM(P1564:P1565)+SUM(P1567:P1569)+SUM(P1571:P1575)+SUM(P1577:P1592)+SUM(P1594:P1598)+SUM(P1600:P1602)+SUM(P1604:P1606)+SUM(P1608:P1612)+SUM(P1614:P1616)+SUM(P1618:P1620)+SUM(P1622:P1624)+SUM(P1626:P1628)+SUM(P1630:P1632)+SUM(P1634:P1634)+SUM(P1636:P1640)+SUM(P1642:P1646)+SUM(P1648:P1654)+SUM(P1656:P1661)+SUM(P1663:P1669)+SUM(P1671:P1677)+SUM(P1679:P1686)+SUM(P1688:P1690)+SUM(P1692:P1696)+SUM(P1698:P1701)+SUM(P1703:P1704)+SUM(P1706:P1708)+SUM(P1710:P1713)+SUM(P1715:P1717)+SUM(P1719:P1721)+SUM(P1723:P1725)+SUM(P1727:P1728)+SUM(P1730:P1732)+SUM(P1734:P1736)+SUM(P1738:P1741)+SUM(P1743:P1744)+SUM(P1746:P1751)+SUM(P1753:P1756)+SUM(P1758:P1762)+SUM(P1764:P1769)</f>
      </c>
      <c r="Q1771" s="70">
        <f>SUM(Q8:Q13)+SUM(Q15:Q17)+SUM(Q19:Q23)+SUM(Q25:Q30)+SUM(Q32:Q38)+SUM(Q40:Q49)+SUM(Q51:Q62)+SUM(Q64:Q69)+SUM(Q71:Q75)+SUM(Q77:Q77)+SUM(Q79:Q85)+SUM(Q87:Q90)+SUM(Q92:Q97)+SUM(Q99:Q105)+SUM(Q107:Q111)+SUM(Q113:Q117)+SUM(Q119:Q122)+SUM(Q124:Q130)+SUM(Q132:Q138)+SUM(Q140:Q144)+SUM(Q146:Q146)+SUM(Q148:Q152)+SUM(Q154:Q158)+SUM(Q160:Q165)+SUM(Q167:Q171)+SUM(Q173:Q178)+SUM(Q180:Q184)+SUM(Q186:Q190)+SUM(Q192:Q196)+SUM(Q198:Q200)+SUM(Q202:Q207)+SUM(Q209:Q211)+SUM(Q213:Q215)+SUM(Q217:Q222)+SUM(Q224:Q228)+SUM(Q230:Q234)+SUM(Q236:Q236)+SUM(Q238:Q242)+SUM(Q244:Q250)+SUM(Q252:Q256)+SUM(Q258:Q262)+SUM(Q264:Q267)+SUM(Q269:Q273)+SUM(Q275:Q280)+SUM(Q282:Q290)+SUM(Q292:Q294)+SUM(Q296:Q300)+SUM(Q302:Q307)+SUM(Q309:Q317)+SUM(Q319:Q319)+SUM(Q321:Q326)+SUM(Q328:Q333)+SUM(Q335:Q335)+SUM(Q337:Q337)+SUM(Q339:Q345)+SUM(Q347:Q353)+SUM(Q355:Q361)+SUM(Q363:Q366)+SUM(Q368:Q368)+SUM(Q370:Q373)+SUM(Q375:Q381)+SUM(Q383:Q388)+SUM(Q390:Q396)+SUM(Q398:Q404)+SUM(Q406:Q406)+SUM(Q408:Q411)+SUM(Q413:Q418)+SUM(Q420:Q422)+SUM(Q424:Q426)+SUM(Q428:Q431)+SUM(Q433:Q436)+SUM(Q438:Q441)+SUM(Q443:Q448)+SUM(Q450:Q454)+SUM(Q456:Q458)+SUM(Q460:Q464)+SUM(Q466:Q468)+SUM(Q470:Q474)+SUM(Q476:Q481)+SUM(Q483:Q485)+SUM(Q487:Q487)+SUM(Q489:Q491)+SUM(Q493:Q496)+SUM(Q498:Q499)+SUM(Q501:Q504)+SUM(Q506:Q507)+SUM(Q509:Q512)+SUM(Q514:Q517)+SUM(Q519:Q523)+SUM(Q525:Q529)+SUM(Q531:Q537)+SUM(Q539:Q542)+SUM(Q544:Q546)+SUM(Q548:Q552)+SUM(Q554:Q556)+SUM(Q558:Q560)+SUM(Q562:Q564)+SUM(Q566:Q568)+SUM(Q570:Q571)+SUM(Q573:Q575)+SUM(Q577:Q579)+SUM(Q581:Q581)+SUM(Q583:Q588)+SUM(Q590:Q593)+SUM(Q595:Q600)+SUM(Q602:Q605)+SUM(Q607:Q610)+SUM(Q612:Q614)+SUM(Q616:Q621)+SUM(Q623:Q625)+SUM(Q627:Q631)+SUM(Q633:Q636)+SUM(Q638:Q642)+SUM(Q644:Q647)+SUM(Q649:Q649)+SUM(Q651:Q655)+SUM(Q657:Q661)+SUM(Q663:Q666)+SUM(Q668:Q673)+SUM(Q675:Q678)+SUM(Q680:Q685)+SUM(Q687:Q690)+SUM(Q692:Q697)+SUM(Q699:Q703)+SUM(Q705:Q707)+SUM(Q709:Q714)+SUM(Q716:Q719)+SUM(Q721:Q722)+SUM(Q724:Q724)+SUM(Q726:Q727)+SUM(Q729:Q731)+SUM(Q733:Q733)+SUM(Q735:Q736)+SUM(Q738:Q742)+SUM(Q744:Q747)+SUM(Q749:Q751)+SUM(Q753:Q755)+SUM(Q757:Q763)+SUM(Q765:Q769)+SUM(Q771:Q775)+SUM(Q777:Q778)+SUM(Q780:Q781)+SUM(Q783:Q785)+SUM(Q787:Q788)+SUM(Q790:Q794)+SUM(Q796:Q796)+SUM(Q798:Q800)+SUM(Q802:Q803)+SUM(Q805:Q807)+SUM(Q809:Q813)+SUM(Q815:Q819)+SUM(Q821:Q824)+SUM(Q826:Q827)+SUM(Q829:Q832)+SUM(Q834:Q834)+SUM(Q836:Q837)+SUM(Q839:Q839)+SUM(Q841:Q846)+SUM(Q848:Q853)+SUM(Q855:Q856)+SUM(Q858:Q862)+SUM(Q864:Q868)+SUM(Q870:Q874)+SUM(Q876:Q879)+SUM(Q881:Q883)+SUM(Q885:Q886)+SUM(Q888:Q891)+SUM(Q893:Q894)+SUM(Q896:Q900)+SUM(Q902:Q906)+SUM(Q908:Q912)+SUM(Q914:Q915)+SUM(Q917:Q919)+SUM(Q921:Q926)+SUM(Q928:Q931)+SUM(Q933:Q935)+SUM(Q937:Q940)+SUM(Q942:Q943)+SUM(Q945:Q946)+SUM(Q948:Q952)+SUM(Q954:Q957)+SUM(Q959:Q961)+SUM(Q963:Q965)+SUM(Q967:Q970)+SUM(Q972:Q973)+SUM(Q975:Q980)+SUM(Q982:Q985)+SUM(Q987:Q990)+SUM(Q992:Q994)+SUM(Q996:Q1001)+SUM(Q1003:Q1006)+SUM(Q1008:Q1008)+SUM(Q1010:Q1015)+SUM(Q1017:Q1021)+SUM(Q1023:Q1029)+SUM(Q1031:Q1035)+SUM(Q1037:Q1039)+SUM(Q1041:Q1041)+SUM(Q1043:Q1048)+SUM(Q1050:Q1054)+SUM(Q1056:Q1061)+SUM(Q1063:Q1069)+SUM(Q1071:Q1074)+SUM(Q1076:Q1079)+SUM(Q1081:Q1087)+SUM(Q1089:Q1093)+SUM(Q1095:Q1100)+SUM(Q1102:Q1103)+SUM(Q1105:Q1109)+SUM(Q1111:Q1115)+SUM(Q1117:Q1118)+SUM(Q1120:Q1122)+SUM(Q1124:Q1126)+SUM(Q1128:Q1131)+SUM(Q1133:Q1138)+SUM(Q1140:Q1145)+SUM(Q1147:Q1147)+SUM(Q1149:Q1152)+SUM(Q1154:Q1158)+SUM(Q1160:Q1162)+SUM(Q1164:Q1168)+SUM(Q1170:Q1172)+SUM(Q1174:Q1177)+SUM(Q1179:Q1182)+SUM(Q1184:Q1184)+SUM(Q1186:Q1190)+SUM(Q1192:Q1193)+SUM(Q1195:Q1198)+SUM(Q1200:Q1203)+SUM(Q1205:Q1206)+SUM(Q1208:Q1211)+SUM(Q1213:Q1217)+SUM(Q1219:Q1223)+SUM(Q1225:Q1226)+SUM(Q1228:Q1232)+SUM(Q1234:Q1237)+SUM(Q1239:Q1244)+SUM(Q1246:Q1248)+SUM(Q1250:Q1252)+SUM(Q1254:Q1255)+SUM(Q1257:Q1259)+SUM(Q1261:Q1261)+SUM(Q1263:Q1264)+SUM(Q1266:Q1270)+SUM(Q1272:Q1275)+SUM(Q1277:Q1280)+SUM(Q1282:Q1282)+SUM(Q1284:Q1292)+SUM(Q1294:Q1297)+SUM(Q1299:Q1304)+SUM(Q1306:Q1309)+SUM(Q1311:Q1312)+SUM(Q1314:Q1319)+SUM(Q1321:Q1325)+SUM(Q1327:Q1331)+SUM(Q1333:Q1337)+SUM(Q1339:Q1342)+SUM(Q1344:Q1346)+SUM(Q1348:Q1350)+SUM(Q1352:Q1355)+SUM(Q1357:Q1359)+SUM(Q1361:Q1365)+SUM(Q1367:Q1370)+SUM(Q1372:Q1375)+SUM(Q1377:Q1379)+SUM(Q1381:Q1382)+SUM(Q1384:Q1387)+SUM(Q1389:Q1392)+SUM(Q1394:Q1398)+SUM(Q1400:Q1405)+SUM(Q1407:Q1410)+SUM(Q1412:Q1414)+SUM(Q1416:Q1421)+SUM(Q1423:Q1423)+SUM(Q1425:Q1425)+SUM(Q1427:Q1430)+SUM(Q1432:Q1435)+SUM(Q1437:Q1442)+SUM(Q1444:Q1448)+SUM(Q1450:Q1452)+SUM(Q1454:Q1459)+SUM(Q1461:Q1463)+SUM(Q1465:Q1470)+SUM(Q1472:Q1475)+SUM(Q1477:Q1478)+SUM(Q1480:Q1483)+SUM(Q1485:Q1487)+SUM(Q1489:Q1493)+SUM(Q1495:Q1500)+SUM(Q1502:Q1506)+SUM(Q1508:Q1511)+SUM(Q1513:Q1516)+SUM(Q1518:Q1521)+SUM(Q1523:Q1525)+SUM(Q1527:Q1530)+SUM(Q1532:Q1534)+SUM(Q1536:Q1538)+SUM(Q1540:Q1540)+SUM(Q1542:Q1544)+SUM(Q1546:Q1549)+SUM(Q1551:Q1554)+SUM(Q1556:Q1559)+SUM(Q1561:Q1562)+SUM(Q1564:Q1565)+SUM(Q1567:Q1569)+SUM(Q1571:Q1575)+SUM(Q1577:Q1592)+SUM(Q1594:Q1598)+SUM(Q1600:Q1602)+SUM(Q1604:Q1606)+SUM(Q1608:Q1612)+SUM(Q1614:Q1616)+SUM(Q1618:Q1620)+SUM(Q1622:Q1624)+SUM(Q1626:Q1628)+SUM(Q1630:Q1632)+SUM(Q1634:Q1634)+SUM(Q1636:Q1640)+SUM(Q1642:Q1646)+SUM(Q1648:Q1654)+SUM(Q1656:Q1661)+SUM(Q1663:Q1669)+SUM(Q1671:Q1677)+SUM(Q1679:Q1686)+SUM(Q1688:Q1690)+SUM(Q1692:Q1696)+SUM(Q1698:Q1701)+SUM(Q1703:Q1704)+SUM(Q1706:Q1708)+SUM(Q1710:Q1713)+SUM(Q1715:Q1717)+SUM(Q1719:Q1721)+SUM(Q1723:Q1725)+SUM(Q1727:Q1728)+SUM(Q1730:Q1732)+SUM(Q1734:Q1736)+SUM(Q1738:Q1741)+SUM(Q1743:Q1744)+SUM(Q1746:Q1751)+SUM(Q1753:Q1756)+SUM(Q1758:Q1762)+SUM(Q1764:Q1769)</f>
      </c>
      <c r="R1771" s="70">
        <f>SUM(R8:R13)+SUM(R15:R17)+SUM(R19:R23)+SUM(R25:R30)+SUM(R32:R38)+SUM(R40:R49)+SUM(R51:R62)+SUM(R64:R69)+SUM(R71:R75)+SUM(R77:R77)+SUM(R79:R85)+SUM(R87:R90)+SUM(R92:R97)+SUM(R99:R105)+SUM(R107:R111)+SUM(R113:R117)+SUM(R119:R122)+SUM(R124:R130)+SUM(R132:R138)+SUM(R140:R144)+SUM(R146:R146)+SUM(R148:R152)+SUM(R154:R158)+SUM(R160:R165)+SUM(R167:R171)+SUM(R173:R178)+SUM(R180:R184)+SUM(R186:R190)+SUM(R192:R196)+SUM(R198:R200)+SUM(R202:R207)+SUM(R209:R211)+SUM(R213:R215)+SUM(R217:R222)+SUM(R224:R228)+SUM(R230:R234)+SUM(R236:R236)+SUM(R238:R242)+SUM(R244:R250)+SUM(R252:R256)+SUM(R258:R262)+SUM(R264:R267)+SUM(R269:R273)+SUM(R275:R280)+SUM(R282:R290)+SUM(R292:R294)+SUM(R296:R300)+SUM(R302:R307)+SUM(R309:R317)+SUM(R319:R319)+SUM(R321:R326)+SUM(R328:R333)+SUM(R335:R335)+SUM(R337:R337)+SUM(R339:R345)+SUM(R347:R353)+SUM(R355:R361)+SUM(R363:R366)+SUM(R368:R368)+SUM(R370:R373)+SUM(R375:R381)+SUM(R383:R388)+SUM(R390:R396)+SUM(R398:R404)+SUM(R406:R406)+SUM(R408:R411)+SUM(R413:R418)+SUM(R420:R422)+SUM(R424:R426)+SUM(R428:R431)+SUM(R433:R436)+SUM(R438:R441)+SUM(R443:R448)+SUM(R450:R454)+SUM(R456:R458)+SUM(R460:R464)+SUM(R466:R468)+SUM(R470:R474)+SUM(R476:R481)+SUM(R483:R485)+SUM(R487:R487)+SUM(R489:R491)+SUM(R493:R496)+SUM(R498:R499)+SUM(R501:R504)+SUM(R506:R507)+SUM(R509:R512)+SUM(R514:R517)+SUM(R519:R523)+SUM(R525:R529)+SUM(R531:R537)+SUM(R539:R542)+SUM(R544:R546)+SUM(R548:R552)+SUM(R554:R556)+SUM(R558:R560)+SUM(R562:R564)+SUM(R566:R568)+SUM(R570:R571)+SUM(R573:R575)+SUM(R577:R579)+SUM(R581:R581)+SUM(R583:R588)+SUM(R590:R593)+SUM(R595:R600)+SUM(R602:R605)+SUM(R607:R610)+SUM(R612:R614)+SUM(R616:R621)+SUM(R623:R625)+SUM(R627:R631)+SUM(R633:R636)+SUM(R638:R642)+SUM(R644:R647)+SUM(R649:R649)+SUM(R651:R655)+SUM(R657:R661)+SUM(R663:R666)+SUM(R668:R673)+SUM(R675:R678)+SUM(R680:R685)+SUM(R687:R690)+SUM(R692:R697)+SUM(R699:R703)+SUM(R705:R707)+SUM(R709:R714)+SUM(R716:R719)+SUM(R721:R722)+SUM(R724:R724)+SUM(R726:R727)+SUM(R729:R731)+SUM(R733:R733)+SUM(R735:R736)+SUM(R738:R742)+SUM(R744:R747)+SUM(R749:R751)+SUM(R753:R755)+SUM(R757:R763)+SUM(R765:R769)+SUM(R771:R775)+SUM(R777:R778)+SUM(R780:R781)+SUM(R783:R785)+SUM(R787:R788)+SUM(R790:R794)+SUM(R796:R796)+SUM(R798:R800)+SUM(R802:R803)+SUM(R805:R807)+SUM(R809:R813)+SUM(R815:R819)+SUM(R821:R824)+SUM(R826:R827)+SUM(R829:R832)+SUM(R834:R834)+SUM(R836:R837)+SUM(R839:R839)+SUM(R841:R846)+SUM(R848:R853)+SUM(R855:R856)+SUM(R858:R862)+SUM(R864:R868)+SUM(R870:R874)+SUM(R876:R879)+SUM(R881:R883)+SUM(R885:R886)+SUM(R888:R891)+SUM(R893:R894)+SUM(R896:R900)+SUM(R902:R906)+SUM(R908:R912)+SUM(R914:R915)+SUM(R917:R919)+SUM(R921:R926)+SUM(R928:R931)+SUM(R933:R935)+SUM(R937:R940)+SUM(R942:R943)+SUM(R945:R946)+SUM(R948:R952)+SUM(R954:R957)+SUM(R959:R961)+SUM(R963:R965)+SUM(R967:R970)+SUM(R972:R973)+SUM(R975:R980)+SUM(R982:R985)+SUM(R987:R990)+SUM(R992:R994)+SUM(R996:R1001)+SUM(R1003:R1006)+SUM(R1008:R1008)+SUM(R1010:R1015)+SUM(R1017:R1021)+SUM(R1023:R1029)+SUM(R1031:R1035)+SUM(R1037:R1039)+SUM(R1041:R1041)+SUM(R1043:R1048)+SUM(R1050:R1054)+SUM(R1056:R1061)+SUM(R1063:R1069)+SUM(R1071:R1074)+SUM(R1076:R1079)+SUM(R1081:R1087)+SUM(R1089:R1093)+SUM(R1095:R1100)+SUM(R1102:R1103)+SUM(R1105:R1109)+SUM(R1111:R1115)+SUM(R1117:R1118)+SUM(R1120:R1122)+SUM(R1124:R1126)+SUM(R1128:R1131)+SUM(R1133:R1138)+SUM(R1140:R1145)+SUM(R1147:R1147)+SUM(R1149:R1152)+SUM(R1154:R1158)+SUM(R1160:R1162)+SUM(R1164:R1168)+SUM(R1170:R1172)+SUM(R1174:R1177)+SUM(R1179:R1182)+SUM(R1184:R1184)+SUM(R1186:R1190)+SUM(R1192:R1193)+SUM(R1195:R1198)+SUM(R1200:R1203)+SUM(R1205:R1206)+SUM(R1208:R1211)+SUM(R1213:R1217)+SUM(R1219:R1223)+SUM(R1225:R1226)+SUM(R1228:R1232)+SUM(R1234:R1237)+SUM(R1239:R1244)+SUM(R1246:R1248)+SUM(R1250:R1252)+SUM(R1254:R1255)+SUM(R1257:R1259)+SUM(R1261:R1261)+SUM(R1263:R1264)+SUM(R1266:R1270)+SUM(R1272:R1275)+SUM(R1277:R1280)+SUM(R1282:R1282)+SUM(R1284:R1292)+SUM(R1294:R1297)+SUM(R1299:R1304)+SUM(R1306:R1309)+SUM(R1311:R1312)+SUM(R1314:R1319)+SUM(R1321:R1325)+SUM(R1327:R1331)+SUM(R1333:R1337)+SUM(R1339:R1342)+SUM(R1344:R1346)+SUM(R1348:R1350)+SUM(R1352:R1355)+SUM(R1357:R1359)+SUM(R1361:R1365)+SUM(R1367:R1370)+SUM(R1372:R1375)+SUM(R1377:R1379)+SUM(R1381:R1382)+SUM(R1384:R1387)+SUM(R1389:R1392)+SUM(R1394:R1398)+SUM(R1400:R1405)+SUM(R1407:R1410)+SUM(R1412:R1414)+SUM(R1416:R1421)+SUM(R1423:R1423)+SUM(R1425:R1425)+SUM(R1427:R1430)+SUM(R1432:R1435)+SUM(R1437:R1442)+SUM(R1444:R1448)+SUM(R1450:R1452)+SUM(R1454:R1459)+SUM(R1461:R1463)+SUM(R1465:R1470)+SUM(R1472:R1475)+SUM(R1477:R1478)+SUM(R1480:R1483)+SUM(R1485:R1487)+SUM(R1489:R1493)+SUM(R1495:R1500)+SUM(R1502:R1506)+SUM(R1508:R1511)+SUM(R1513:R1516)+SUM(R1518:R1521)+SUM(R1523:R1525)+SUM(R1527:R1530)+SUM(R1532:R1534)+SUM(R1536:R1538)+SUM(R1540:R1540)+SUM(R1542:R1544)+SUM(R1546:R1549)+SUM(R1551:R1554)+SUM(R1556:R1559)+SUM(R1561:R1562)+SUM(R1564:R1565)+SUM(R1567:R1569)+SUM(R1571:R1575)+SUM(R1577:R1592)+SUM(R1594:R1598)+SUM(R1600:R1602)+SUM(R1604:R1606)+SUM(R1608:R1612)+SUM(R1614:R1616)+SUM(R1618:R1620)+SUM(R1622:R1624)+SUM(R1626:R1628)+SUM(R1630:R1632)+SUM(R1634:R1634)+SUM(R1636:R1640)+SUM(R1642:R1646)+SUM(R1648:R1654)+SUM(R1656:R1661)+SUM(R1663:R1669)+SUM(R1671:R1677)+SUM(R1679:R1686)+SUM(R1688:R1690)+SUM(R1692:R1696)+SUM(R1698:R1701)+SUM(R1703:R1704)+SUM(R1706:R1708)+SUM(R1710:R1713)+SUM(R1715:R1717)+SUM(R1719:R1721)+SUM(R1723:R1725)+SUM(R1727:R1728)+SUM(R1730:R1732)+SUM(R1734:R1736)+SUM(R1738:R1741)+SUM(R1743:R1744)+SUM(R1746:R1751)+SUM(R1753:R1756)+SUM(R1758:R1762)+SUM(R1764:R1769)</f>
      </c>
    </row>
    <row r="1773">
      <c r="A1773" s="3" t="s">
        <v>157708</v>
      </c>
      <c r="B1773" s="3"/>
      <c r="C1773" s="3"/>
      <c r="D1773" s="3" t="s">
        <v>157740</v>
      </c>
      <c r="E1773" s="3"/>
    </row>
    <row r="1774">
      <c r="A1774" s="6" t="s">
        <v>157709</v>
      </c>
      <c r="B1774" s="7" t="s">
        <v>157710</v>
      </c>
      <c r="C1774" s="11" t="s">
        <v>157711</v>
      </c>
      <c r="D1774" s="6" t="s">
        <v>157741</v>
      </c>
      <c r="E1774" s="9" t="s">
        <v>157742</v>
      </c>
      <c r="T1774" s="40" t="s">
        <v>157712</v>
      </c>
      <c r="U1774" s="40" t="s">
        <v>157713</v>
      </c>
      <c r="V1774" s="39" t="s">
        <v>157714</v>
      </c>
      <c r="W1774" s="37" t="s">
        <v>157715</v>
      </c>
      <c r="X1774" s="39" t="s">
        <v>157716</v>
      </c>
      <c r="Y1774" s="39" t="s">
        <v>157717</v>
      </c>
      <c r="Z1774" s="39" t="s">
        <v>157718</v>
      </c>
      <c r="AA1774" s="39" t="s">
        <v>157719</v>
      </c>
      <c r="AB1774" s="39" t="s">
        <v>157720</v>
      </c>
      <c r="AC1774" s="39" t="s">
        <v>157721</v>
      </c>
      <c r="AD1774" s="39" t="s">
        <v>157722</v>
      </c>
    </row>
    <row r="1775">
      <c r="A1775" s="128" t="s">
        <v>157723</v>
      </c>
      <c r="B1775" s="99">
        <v>306</v>
      </c>
      <c r="C1775" s="103">
        <v>0.89473684210526316</v>
      </c>
      <c r="D1775" s="97" t="s">
        <v>157743</v>
      </c>
      <c r="E1775" s="97"/>
      <c r="T1775" s="101">
        <v>366248</v>
      </c>
      <c r="U1775" s="101">
        <v>-3083</v>
      </c>
      <c r="V1775" s="100">
        <v>17535</v>
      </c>
      <c r="W1775" s="98" t="s">
        <v>157724</v>
      </c>
      <c r="X1775" s="100">
        <v>39</v>
      </c>
      <c r="Y1775" s="100">
        <v>323</v>
      </c>
      <c r="Z1775" s="100">
        <v>0.89473684210526316</v>
      </c>
      <c r="AA1775" s="100">
        <v>345941</v>
      </c>
      <c r="AB1775" s="100">
        <v>366248</v>
      </c>
      <c r="AC1775" s="100">
        <v>-3083</v>
      </c>
      <c r="AD1775" s="100">
        <v>353546.79999999999</v>
      </c>
    </row>
    <row r="1776">
      <c r="A1776" s="128" t="s">
        <v>157725</v>
      </c>
      <c r="B1776" s="99">
        <v>5</v>
      </c>
      <c r="C1776" s="103">
        <v>0.014619883040935672</v>
      </c>
      <c r="D1776" s="98" t="s">
        <v>157744</v>
      </c>
      <c r="E1776" s="101">
        <v>0</v>
      </c>
      <c r="T1776" s="101">
        <v>6543</v>
      </c>
      <c r="U1776" s="101">
        <v>-73</v>
      </c>
      <c r="V1776" s="100">
        <v>17535</v>
      </c>
      <c r="W1776" s="98" t="s">
        <v>157726</v>
      </c>
      <c r="X1776" s="100">
        <v>39</v>
      </c>
      <c r="Y1776" s="100">
        <v>323</v>
      </c>
      <c r="Z1776" s="100">
        <v>0.014619883040935672</v>
      </c>
      <c r="AA1776" s="100">
        <v>4824</v>
      </c>
      <c r="AB1776" s="100">
        <v>6543</v>
      </c>
      <c r="AC1776" s="100">
        <v>-73</v>
      </c>
      <c r="AD1776" s="100">
        <v>6495</v>
      </c>
    </row>
    <row r="1777">
      <c r="A1777" s="128" t="s">
        <v>157727</v>
      </c>
      <c r="B1777" s="99">
        <v>12</v>
      </c>
      <c r="C1777" s="103">
        <v>0.035087719298245612</v>
      </c>
      <c r="D1777" s="98" t="s">
        <v>157745</v>
      </c>
      <c r="E1777" s="101">
        <v>25035</v>
      </c>
      <c r="T1777" s="101">
        <v>14178</v>
      </c>
      <c r="U1777" s="101">
        <v>-141</v>
      </c>
      <c r="V1777" s="100">
        <v>17535</v>
      </c>
      <c r="W1777" s="98" t="s">
        <v>157728</v>
      </c>
      <c r="X1777" s="100">
        <v>39</v>
      </c>
      <c r="Y1777" s="100">
        <v>323</v>
      </c>
      <c r="Z1777" s="100">
        <v>0.035087719298245612</v>
      </c>
      <c r="AA1777" s="100">
        <v>12997</v>
      </c>
      <c r="AB1777" s="100">
        <v>14178</v>
      </c>
      <c r="AC1777" s="100">
        <v>-141</v>
      </c>
      <c r="AD1777" s="100">
        <v>14374</v>
      </c>
    </row>
    <row r="1778">
      <c r="A1778" s="96" t="s">
        <v>157729</v>
      </c>
      <c r="B1778" s="83">
        <f>SUM(B1775:B1777)</f>
      </c>
      <c r="C1778" s="87">
        <v>0.94444444444444442</v>
      </c>
      <c r="D1778" s="98" t="s">
        <v>157746</v>
      </c>
      <c r="E1778" s="101">
        <v>0</v>
      </c>
      <c r="T1778" s="85">
        <f>SUM(T1775:T1777)</f>
      </c>
      <c r="U1778" s="85">
        <f>SUM(U1775:U1777)</f>
      </c>
    </row>
    <row r="1779">
      <c r="A1779" s="128" t="s">
        <v>157730</v>
      </c>
      <c r="B1779" s="99">
        <v>5</v>
      </c>
      <c r="C1779" s="103">
        <v>0.014619883040935672</v>
      </c>
      <c r="D1779" s="98" t="s">
        <v>157747</v>
      </c>
      <c r="E1779" s="101">
        <v>0</v>
      </c>
      <c r="T1779" s="101">
        <v>962</v>
      </c>
      <c r="U1779" s="101">
        <v>0</v>
      </c>
      <c r="V1779" s="100">
        <v>17535</v>
      </c>
      <c r="W1779" s="98" t="s">
        <v>157731</v>
      </c>
      <c r="X1779" s="100">
        <v>39</v>
      </c>
      <c r="Y1779" s="100">
        <v>323</v>
      </c>
      <c r="Z1779" s="100">
        <v>0.014619883040935672</v>
      </c>
      <c r="AA1779" s="100">
        <v>4863</v>
      </c>
      <c r="AB1779" s="100">
        <v>962</v>
      </c>
      <c r="AC1779" s="100">
        <v>0</v>
      </c>
      <c r="AD1779" s="100">
        <v>0</v>
      </c>
    </row>
    <row r="1780">
      <c r="A1780" s="128" t="s">
        <v>157732</v>
      </c>
      <c r="B1780" s="99">
        <v>4</v>
      </c>
      <c r="C1780" s="103">
        <v>0.011695906432748537</v>
      </c>
      <c r="D1780" s="98" t="s">
        <v>157748</v>
      </c>
      <c r="E1780" s="101">
        <v>0</v>
      </c>
      <c r="T1780" s="101">
        <v>2404</v>
      </c>
      <c r="U1780" s="101">
        <v>10</v>
      </c>
      <c r="V1780" s="100">
        <v>17535</v>
      </c>
      <c r="W1780" s="98" t="s">
        <v>157733</v>
      </c>
      <c r="X1780" s="100">
        <v>39</v>
      </c>
      <c r="Y1780" s="100">
        <v>323</v>
      </c>
      <c r="Z1780" s="100">
        <v>0.011695906432748537</v>
      </c>
      <c r="AA1780" s="100">
        <v>4534</v>
      </c>
      <c r="AB1780" s="100">
        <v>2404</v>
      </c>
      <c r="AC1780" s="100">
        <v>10</v>
      </c>
      <c r="AD1780" s="100">
        <v>0</v>
      </c>
    </row>
    <row r="1781">
      <c r="A1781" s="128" t="s">
        <v>157734</v>
      </c>
      <c r="B1781" s="99">
        <v>3</v>
      </c>
      <c r="C1781" s="103">
        <v>0.008771929824561403</v>
      </c>
      <c r="D1781" s="98" t="s">
        <v>157749</v>
      </c>
      <c r="E1781" s="101">
        <v>-507</v>
      </c>
      <c r="T1781" s="101">
        <v>0</v>
      </c>
      <c r="U1781" s="101">
        <v>0</v>
      </c>
      <c r="V1781" s="100">
        <v>17535</v>
      </c>
      <c r="W1781" s="98" t="s">
        <v>157735</v>
      </c>
      <c r="X1781" s="100">
        <v>39</v>
      </c>
      <c r="Y1781" s="100">
        <v>323</v>
      </c>
      <c r="Z1781" s="100">
        <v>0.008771929824561403</v>
      </c>
      <c r="AA1781" s="100">
        <v>3323</v>
      </c>
      <c r="AB1781" s="100">
        <v>0</v>
      </c>
      <c r="AC1781" s="100">
        <v>0</v>
      </c>
      <c r="AD1781" s="100">
        <v>0</v>
      </c>
    </row>
    <row r="1782">
      <c r="A1782" s="128" t="s">
        <v>157736</v>
      </c>
      <c r="B1782" s="99">
        <v>7</v>
      </c>
      <c r="C1782" s="103">
        <v>0.02046783625730994</v>
      </c>
      <c r="D1782" s="98" t="s">
        <v>157750</v>
      </c>
      <c r="E1782" s="101">
        <v>-3440</v>
      </c>
      <c r="T1782" s="101">
        <v>0</v>
      </c>
      <c r="U1782" s="101">
        <v>0</v>
      </c>
      <c r="V1782" s="100">
        <v>17535</v>
      </c>
      <c r="W1782" s="98" t="s">
        <v>157737</v>
      </c>
      <c r="X1782" s="100">
        <v>39</v>
      </c>
      <c r="Y1782" s="100">
        <v>323</v>
      </c>
      <c r="Z1782" s="100">
        <v>0.02046783625730994</v>
      </c>
      <c r="AA1782" s="100">
        <v>8477</v>
      </c>
      <c r="AB1782" s="100">
        <v>0</v>
      </c>
      <c r="AC1782" s="100">
        <v>0</v>
      </c>
      <c r="AD1782" s="100">
        <v>0</v>
      </c>
    </row>
    <row r="1783">
      <c r="A1783" s="96" t="s">
        <v>157738</v>
      </c>
      <c r="B1783" s="83">
        <f>SUM(B1779:B1782)</f>
      </c>
      <c r="C1783" s="87">
        <v>0.055555555555555552</v>
      </c>
      <c r="D1783" s="98" t="s">
        <v>157751</v>
      </c>
      <c r="E1783" s="101">
        <v>0</v>
      </c>
      <c r="T1783" s="85">
        <f>SUM(T1779:T1782)</f>
      </c>
      <c r="U1783" s="85">
        <f>SUM(U1779:U1782)</f>
      </c>
    </row>
    <row r="1784">
      <c r="A1784" s="81" t="s">
        <v>157739</v>
      </c>
      <c r="B1784" s="68">
        <f>SUM(B1775:B1777)+SUM(B1779:B1782)</f>
      </c>
      <c r="C1784" s="72">
        <v>1</v>
      </c>
      <c r="D1784" s="98" t="s">
        <v>157752</v>
      </c>
      <c r="E1784" s="101">
        <v>0</v>
      </c>
      <c r="T1784" s="70">
        <f>SUM(T1775:T1777)+SUM(T1779:T1782)</f>
      </c>
      <c r="U1784" s="70">
        <f>SUM(U1775:U1777)+SUM(U1779:U1782)</f>
      </c>
    </row>
    <row r="1785">
      <c r="D1785" s="98" t="s">
        <v>157753</v>
      </c>
      <c r="E1785" s="101">
        <v>0</v>
      </c>
    </row>
    <row r="1786">
      <c r="D1786" s="98" t="s">
        <v>157754</v>
      </c>
      <c r="E1786" s="101">
        <v>0</v>
      </c>
    </row>
    <row r="1787">
      <c r="D1787" s="98" t="s">
        <v>157755</v>
      </c>
      <c r="E1787" s="101">
        <v>2306</v>
      </c>
    </row>
    <row r="1788">
      <c r="D1788" s="98" t="s">
        <v>157756</v>
      </c>
      <c r="E1788" s="101">
        <v>650</v>
      </c>
    </row>
    <row r="1789">
      <c r="D1789" s="98" t="s">
        <v>157757</v>
      </c>
      <c r="E1789" s="101">
        <v>359628</v>
      </c>
    </row>
    <row r="1790">
      <c r="D1790" s="98" t="s">
        <v>157758</v>
      </c>
      <c r="E1790" s="101">
        <v>0</v>
      </c>
    </row>
    <row r="1791">
      <c r="D1791" s="98" t="s">
        <v>157759</v>
      </c>
      <c r="E1791" s="101">
        <v>0</v>
      </c>
    </row>
    <row r="1792">
      <c r="D1792" s="98" t="s">
        <v>157760</v>
      </c>
      <c r="E1792" s="101">
        <v>0</v>
      </c>
    </row>
    <row r="1793">
      <c r="D1793" s="98" t="s">
        <v>157761</v>
      </c>
      <c r="E1793" s="101">
        <v>0</v>
      </c>
    </row>
    <row r="1794">
      <c r="D1794" s="96" t="s">
        <v>157762</v>
      </c>
      <c r="E1794" s="85">
        <f>SUM(E1776:E1793)</f>
      </c>
    </row>
    <row r="1795">
      <c r="D1795" s="81" t="s">
        <v>157763</v>
      </c>
      <c r="E1795" s="70">
        <f>SUM(E1776:E1793)</f>
      </c>
    </row>
    <row r="1797">
      <c r="A1797" s="3" t="s">
        <v>157764</v>
      </c>
      <c r="B1797" s="3"/>
      <c r="C1797" s="3"/>
      <c r="D1797" s="3"/>
      <c r="E1797" s="3"/>
      <c r="F1797" s="3"/>
      <c r="G1797" s="3"/>
      <c r="H1797" s="3"/>
      <c r="I1797" s="3"/>
      <c r="J1797" s="3"/>
      <c r="K1797" s="3"/>
      <c r="L1797" s="3"/>
      <c r="M1797" s="3"/>
      <c r="N1797" s="3"/>
      <c r="O1797" s="3"/>
      <c r="P1797" s="3"/>
      <c r="Q1797" s="3"/>
    </row>
    <row r="1798">
      <c r="A1798" s="6" t="s">
        <v>157765</v>
      </c>
      <c r="B1798" s="6" t="s">
        <v>157766</v>
      </c>
      <c r="C1798" s="8" t="s">
        <v>157767</v>
      </c>
      <c r="D1798" s="6" t="s">
        <v>157768</v>
      </c>
      <c r="E1798" s="6" t="s">
        <v>157769</v>
      </c>
      <c r="F1798" s="12" t="s">
        <v>157770</v>
      </c>
      <c r="G1798" s="12" t="s">
        <v>157771</v>
      </c>
      <c r="H1798" s="12" t="s">
        <v>157772</v>
      </c>
      <c r="I1798" s="9" t="s">
        <v>157773</v>
      </c>
      <c r="J1798" s="6" t="s">
        <v>157774</v>
      </c>
      <c r="K1798" s="6" t="s">
        <v>157775</v>
      </c>
      <c r="L1798" s="6" t="s">
        <v>157776</v>
      </c>
      <c r="M1798" s="6" t="s">
        <v>157777</v>
      </c>
      <c r="N1798" s="9" t="s">
        <v>157778</v>
      </c>
      <c r="O1798" s="9" t="s">
        <v>157779</v>
      </c>
      <c r="P1798" s="9" t="s">
        <v>157780</v>
      </c>
      <c r="Q1798" s="9" t="s">
        <v>157781</v>
      </c>
    </row>
    <row r="1799">
      <c r="A1799" s="98" t="s">
        <v>157782</v>
      </c>
      <c r="B1799" s="98" t="s">
        <v>157783</v>
      </c>
      <c r="C1799" s="100">
        <v>900</v>
      </c>
      <c r="D1799" s="98" t="s">
        <v>157784</v>
      </c>
      <c r="E1799" s="98" t="s">
        <v>157785</v>
      </c>
      <c r="F1799" s="104">
        <v>45763</v>
      </c>
      <c r="G1799" s="104">
        <v>45763</v>
      </c>
      <c r="H1799" s="104">
        <v>46218</v>
      </c>
      <c r="I1799" s="101">
        <v>1097</v>
      </c>
      <c r="J1799" s="98" t="s">
        <v>157786</v>
      </c>
      <c r="K1799" s="98" t="s">
        <v>157787</v>
      </c>
      <c r="N1799" s="101">
        <v>0</v>
      </c>
      <c r="O1799" s="101">
        <v>195</v>
      </c>
      <c r="P1799" s="101">
        <v>0</v>
      </c>
      <c r="Q1799" s="101">
        <v>250</v>
      </c>
    </row>
    <row r="1800">
      <c r="K1800" s="98" t="s">
        <v>157788</v>
      </c>
      <c r="N1800" s="101">
        <v>0</v>
      </c>
      <c r="O1800" s="101">
        <v>888</v>
      </c>
    </row>
    <row r="1801">
      <c r="J1801" s="96" t="s">
        <v>157789</v>
      </c>
      <c r="N1801" s="85">
        <f>SUM(N1799:N1800)</f>
      </c>
      <c r="O1801" s="85">
        <f>SUM(O1799:O1800)</f>
      </c>
    </row>
    <row r="1802">
      <c r="A1802" s="98" t="s">
        <v>157790</v>
      </c>
      <c r="B1802" s="98" t="s">
        <v>157791</v>
      </c>
      <c r="C1802" s="100">
        <v>930</v>
      </c>
      <c r="D1802" s="98" t="s">
        <v>157792</v>
      </c>
      <c r="E1802" s="98" t="s">
        <v>157793</v>
      </c>
      <c r="F1802" s="104">
        <v>45759</v>
      </c>
      <c r="G1802" s="104">
        <v>45759</v>
      </c>
      <c r="H1802" s="104">
        <v>46214</v>
      </c>
      <c r="I1802" s="101">
        <v>1338</v>
      </c>
      <c r="J1802" s="98" t="s">
        <v>157794</v>
      </c>
      <c r="K1802" s="98" t="s">
        <v>157795</v>
      </c>
      <c r="N1802" s="101">
        <v>0</v>
      </c>
      <c r="O1802" s="101">
        <v>140</v>
      </c>
      <c r="P1802" s="101">
        <v>-1800</v>
      </c>
      <c r="Q1802" s="101">
        <v>250</v>
      </c>
    </row>
    <row r="1803">
      <c r="K1803" s="98" t="s">
        <v>157796</v>
      </c>
      <c r="N1803" s="101">
        <v>0</v>
      </c>
      <c r="O1803" s="101">
        <v>1181</v>
      </c>
    </row>
    <row r="1804">
      <c r="K1804" s="98" t="s">
        <v>157797</v>
      </c>
      <c r="N1804" s="101">
        <v>0</v>
      </c>
      <c r="O1804" s="101">
        <v>10</v>
      </c>
    </row>
    <row r="1805">
      <c r="J1805" s="96" t="s">
        <v>157798</v>
      </c>
      <c r="N1805" s="85">
        <f>SUM(N1802:N1804)</f>
      </c>
      <c r="O1805" s="85">
        <f>SUM(O1802:O1804)</f>
      </c>
    </row>
    <row r="1806">
      <c r="A1806" s="98" t="s">
        <v>157799</v>
      </c>
      <c r="B1806" s="98" t="s">
        <v>157800</v>
      </c>
      <c r="C1806" s="100">
        <v>800</v>
      </c>
      <c r="D1806" s="98" t="s">
        <v>157801</v>
      </c>
      <c r="E1806" s="98" t="s">
        <v>157802</v>
      </c>
      <c r="F1806" s="104">
        <v>45757</v>
      </c>
      <c r="G1806" s="104">
        <v>45757</v>
      </c>
      <c r="H1806" s="104">
        <v>46212</v>
      </c>
      <c r="I1806" s="101">
        <v>963</v>
      </c>
      <c r="J1806" s="98" t="s">
        <v>157803</v>
      </c>
      <c r="K1806" s="98" t="s">
        <v>157804</v>
      </c>
      <c r="N1806" s="101">
        <v>0</v>
      </c>
      <c r="O1806" s="101">
        <v>75</v>
      </c>
      <c r="P1806" s="101">
        <v>-1760.4000000000001</v>
      </c>
      <c r="Q1806" s="101">
        <v>250</v>
      </c>
    </row>
    <row r="1807">
      <c r="K1807" s="98" t="s">
        <v>157805</v>
      </c>
      <c r="N1807" s="101">
        <v>0</v>
      </c>
      <c r="O1807" s="101">
        <v>887</v>
      </c>
    </row>
    <row r="1808">
      <c r="J1808" s="96" t="s">
        <v>157806</v>
      </c>
      <c r="N1808" s="85">
        <f>SUM(N1806:N1807)</f>
      </c>
      <c r="O1808" s="85">
        <f>SUM(O1806:O1807)</f>
      </c>
    </row>
    <row r="1809">
      <c r="A1809" s="98" t="s">
        <v>157807</v>
      </c>
      <c r="B1809" s="98" t="s">
        <v>157808</v>
      </c>
      <c r="C1809" s="100">
        <v>700</v>
      </c>
      <c r="D1809" s="98" t="s">
        <v>157809</v>
      </c>
      <c r="E1809" s="98" t="s">
        <v>157810</v>
      </c>
      <c r="F1809" s="104">
        <v>45786</v>
      </c>
      <c r="G1809" s="104">
        <v>45786</v>
      </c>
      <c r="H1809" s="104">
        <v>46242</v>
      </c>
      <c r="I1809" s="101">
        <v>892</v>
      </c>
      <c r="J1809" s="98" t="s">
        <v>157811</v>
      </c>
      <c r="K1809" s="98" t="s">
        <v>157812</v>
      </c>
      <c r="N1809" s="101">
        <v>0</v>
      </c>
      <c r="O1809" s="101">
        <v>85</v>
      </c>
      <c r="P1809" s="101">
        <v>0</v>
      </c>
      <c r="Q1809" s="101">
        <v>250</v>
      </c>
    </row>
    <row r="1810">
      <c r="K1810" s="98" t="s">
        <v>157813</v>
      </c>
      <c r="N1810" s="101">
        <v>0</v>
      </c>
      <c r="O1810" s="101">
        <v>790</v>
      </c>
    </row>
    <row r="1811">
      <c r="K1811" s="98" t="s">
        <v>157814</v>
      </c>
      <c r="N1811" s="101">
        <v>0</v>
      </c>
      <c r="O1811" s="101">
        <v>-26</v>
      </c>
    </row>
    <row r="1812">
      <c r="J1812" s="96" t="s">
        <v>157815</v>
      </c>
      <c r="N1812" s="85">
        <f>SUM(N1809:N1811)</f>
      </c>
      <c r="O1812" s="85">
        <f>SUM(O1809:O1811)</f>
      </c>
    </row>
    <row r="1813">
      <c r="B1813" s="81" t="s">
        <v>157816</v>
      </c>
      <c r="C1813" s="69">
        <f>SUM(C1799:C1800)+SUM(C1802:C1804)+SUM(C1806:C1807)+SUM(C1809:C1811)</f>
      </c>
      <c r="I1813" s="70">
        <f>SUM(I1799:I1800)+SUM(I1802:I1804)+SUM(I1806:I1807)+SUM(I1809:I1811)</f>
      </c>
      <c r="N1813" s="70">
        <f>SUM(N1799:N1800)+SUM(N1802:N1804)+SUM(N1806:N1807)+SUM(N1809:N1811)</f>
      </c>
      <c r="O1813" s="70">
        <f>SUM(O1799:O1800)+SUM(O1802:O1804)+SUM(O1806:O1807)+SUM(O1809:O1811)</f>
      </c>
      <c r="P1813" s="70">
        <f>SUM(P1799:P1800)+SUM(P1802:P1804)+SUM(P1806:P1807)+SUM(P1809:P1811)</f>
      </c>
      <c r="Q1813" s="70">
        <f>SUM(Q1799:Q1800)+SUM(Q1802:Q1804)+SUM(Q1806:Q1807)+SUM(Q1809:Q1811)</f>
      </c>
    </row>
  </sheetData>
  <mergeCells count="8">
    <mergeCell ref="A2:R2"/>
    <mergeCell ref="A3:R3"/>
    <mergeCell ref="A4:R4"/>
    <mergeCell ref="A6:R6"/>
    <mergeCell ref="A1773:C1773"/>
    <mergeCell ref="D1773:E1773"/>
    <mergeCell ref="D1775:E1775"/>
    <mergeCell ref="A1797:Q1797"/>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46.xml><?xml version="1.0" encoding="utf-8"?>
<worksheet xmlns="http://schemas.openxmlformats.org/spreadsheetml/2006/main" xmlns:r="http://schemas.openxmlformats.org/officeDocument/2006/relationships">
  <dimension ref="A2:AD686"/>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4.710937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157817</v>
      </c>
      <c r="B2" s="1"/>
      <c r="C2" s="1"/>
      <c r="D2" s="1"/>
      <c r="E2" s="1"/>
      <c r="F2" s="1"/>
      <c r="G2" s="1"/>
      <c r="H2" s="1"/>
      <c r="I2" s="1"/>
      <c r="J2" s="1"/>
      <c r="K2" s="1"/>
      <c r="L2" s="1"/>
      <c r="M2" s="1"/>
      <c r="N2" s="1"/>
      <c r="O2" s="1"/>
      <c r="P2" s="1"/>
      <c r="Q2" s="1"/>
      <c r="R2" s="1"/>
    </row>
    <row r="3">
      <c r="A3" s="2" t="s">
        <v>157818</v>
      </c>
      <c r="B3" s="2"/>
      <c r="C3" s="2"/>
      <c r="D3" s="2"/>
      <c r="E3" s="2"/>
      <c r="F3" s="2"/>
      <c r="G3" s="2"/>
      <c r="H3" s="2"/>
      <c r="I3" s="2"/>
      <c r="J3" s="2"/>
      <c r="K3" s="2"/>
      <c r="L3" s="2"/>
      <c r="M3" s="2"/>
      <c r="N3" s="2"/>
      <c r="O3" s="2"/>
      <c r="P3" s="2"/>
      <c r="Q3" s="2"/>
      <c r="R3" s="2"/>
    </row>
    <row r="4">
      <c r="A4" s="2" t="s">
        <v>157819</v>
      </c>
      <c r="B4" s="2"/>
      <c r="C4" s="2"/>
      <c r="D4" s="2"/>
      <c r="E4" s="2"/>
      <c r="F4" s="2"/>
      <c r="G4" s="2"/>
      <c r="H4" s="2"/>
      <c r="I4" s="2"/>
      <c r="J4" s="2"/>
      <c r="K4" s="2"/>
      <c r="L4" s="2"/>
      <c r="M4" s="2"/>
      <c r="N4" s="2"/>
      <c r="O4" s="2"/>
      <c r="P4" s="2"/>
      <c r="Q4" s="2"/>
      <c r="R4" s="2"/>
    </row>
    <row r="6">
      <c r="A6" s="3" t="s">
        <v>157820</v>
      </c>
      <c r="B6" s="3"/>
      <c r="C6" s="3"/>
      <c r="D6" s="3"/>
      <c r="E6" s="3"/>
      <c r="F6" s="3"/>
      <c r="G6" s="3"/>
      <c r="H6" s="3"/>
      <c r="I6" s="3"/>
      <c r="J6" s="3"/>
      <c r="K6" s="3"/>
      <c r="L6" s="3"/>
      <c r="M6" s="3"/>
      <c r="N6" s="3"/>
      <c r="O6" s="3"/>
      <c r="P6" s="3"/>
      <c r="Q6" s="3"/>
      <c r="R6" s="3"/>
    </row>
    <row r="7">
      <c r="A7" s="6" t="s">
        <v>157821</v>
      </c>
      <c r="B7" s="6" t="s">
        <v>157822</v>
      </c>
      <c r="C7" s="8" t="s">
        <v>157823</v>
      </c>
      <c r="D7" s="6" t="s">
        <v>157824</v>
      </c>
      <c r="E7" s="6" t="s">
        <v>157825</v>
      </c>
      <c r="F7" s="12" t="s">
        <v>157826</v>
      </c>
      <c r="G7" s="12" t="s">
        <v>157827</v>
      </c>
      <c r="H7" s="12" t="s">
        <v>157828</v>
      </c>
      <c r="I7" s="12" t="s">
        <v>157829</v>
      </c>
      <c r="J7" s="9" t="s">
        <v>157830</v>
      </c>
      <c r="K7" s="6" t="s">
        <v>157831</v>
      </c>
      <c r="L7" s="6" t="s">
        <v>157832</v>
      </c>
      <c r="M7" s="6" t="s">
        <v>157833</v>
      </c>
      <c r="N7" s="6" t="s">
        <v>157834</v>
      </c>
      <c r="O7" s="9" t="s">
        <v>157835</v>
      </c>
      <c r="P7" s="9" t="s">
        <v>157836</v>
      </c>
      <c r="Q7" s="9" t="s">
        <v>157837</v>
      </c>
      <c r="R7" s="9" t="s">
        <v>157838</v>
      </c>
    </row>
    <row r="8">
      <c r="A8" s="98" t="s">
        <v>157839</v>
      </c>
      <c r="B8" s="98" t="s">
        <v>157840</v>
      </c>
      <c r="C8" s="100">
        <v>510</v>
      </c>
      <c r="D8" s="98" t="s">
        <v>157841</v>
      </c>
      <c r="E8" s="98" t="s">
        <v>157842</v>
      </c>
      <c r="F8" s="104">
        <v>43046</v>
      </c>
      <c r="G8" s="104">
        <v>45566</v>
      </c>
      <c r="H8" s="104">
        <v>45930</v>
      </c>
      <c r="J8" s="101">
        <v>870</v>
      </c>
      <c r="K8" s="98" t="s">
        <v>157843</v>
      </c>
      <c r="L8" s="98" t="s">
        <v>157844</v>
      </c>
      <c r="M8" s="98" t="s">
        <v>157845</v>
      </c>
      <c r="N8" s="98" t="s">
        <v>157846</v>
      </c>
      <c r="O8" s="101">
        <v>949</v>
      </c>
      <c r="P8" s="101">
        <v>949</v>
      </c>
      <c r="Q8" s="101">
        <v>0</v>
      </c>
      <c r="R8" s="101">
        <v>299</v>
      </c>
    </row>
    <row r="9">
      <c r="K9" s="96" t="s">
        <v>157847</v>
      </c>
      <c r="O9" s="85">
        <f>SUM(O8:O8)</f>
      </c>
      <c r="P9" s="85">
        <f>SUM(P8:P8)</f>
      </c>
    </row>
    <row r="10">
      <c r="A10" s="98" t="s">
        <v>157848</v>
      </c>
      <c r="B10" s="98" t="s">
        <v>157849</v>
      </c>
      <c r="C10" s="100">
        <v>510</v>
      </c>
      <c r="D10" s="98" t="s">
        <v>157850</v>
      </c>
      <c r="E10" s="98" t="s">
        <v>157851</v>
      </c>
      <c r="F10" s="104">
        <v>45356</v>
      </c>
      <c r="G10" s="104">
        <v>45356</v>
      </c>
      <c r="H10" s="104">
        <v>45808</v>
      </c>
      <c r="J10" s="101">
        <v>922</v>
      </c>
      <c r="K10" s="98" t="s">
        <v>157852</v>
      </c>
      <c r="L10" s="98" t="s">
        <v>157853</v>
      </c>
      <c r="M10" s="98" t="s">
        <v>157854</v>
      </c>
      <c r="N10" s="98" t="s">
        <v>157855</v>
      </c>
      <c r="O10" s="101">
        <v>50</v>
      </c>
      <c r="P10" s="101">
        <v>50</v>
      </c>
      <c r="Q10" s="101">
        <v>0</v>
      </c>
      <c r="R10" s="101">
        <v>350</v>
      </c>
    </row>
    <row r="11">
      <c r="L11" s="98" t="s">
        <v>157856</v>
      </c>
      <c r="M11" s="98" t="s">
        <v>157857</v>
      </c>
      <c r="N11" s="98" t="s">
        <v>157858</v>
      </c>
      <c r="O11" s="101">
        <v>865</v>
      </c>
      <c r="P11" s="101">
        <v>865</v>
      </c>
    </row>
    <row r="12">
      <c r="K12" s="96" t="s">
        <v>157859</v>
      </c>
      <c r="O12" s="85">
        <f>SUM(O10:O11)</f>
      </c>
      <c r="P12" s="85">
        <f>SUM(P10:P11)</f>
      </c>
    </row>
    <row r="13">
      <c r="A13" s="98" t="s">
        <v>157860</v>
      </c>
      <c r="B13" s="98" t="s">
        <v>157861</v>
      </c>
      <c r="C13" s="100">
        <v>510</v>
      </c>
      <c r="D13" s="98" t="s">
        <v>157862</v>
      </c>
      <c r="E13" s="98" t="s">
        <v>157863</v>
      </c>
      <c r="F13" s="104">
        <v>45436</v>
      </c>
      <c r="G13" s="104">
        <v>45627</v>
      </c>
      <c r="H13" s="104">
        <v>45991</v>
      </c>
      <c r="J13" s="101">
        <v>1015</v>
      </c>
      <c r="K13" s="98" t="s">
        <v>157864</v>
      </c>
      <c r="L13" s="98" t="s">
        <v>157865</v>
      </c>
      <c r="M13" s="98" t="s">
        <v>157866</v>
      </c>
      <c r="N13" s="98" t="s">
        <v>157867</v>
      </c>
      <c r="O13" s="101">
        <v>50</v>
      </c>
      <c r="P13" s="101">
        <v>0</v>
      </c>
      <c r="Q13" s="101">
        <v>0</v>
      </c>
      <c r="R13" s="101">
        <v>150</v>
      </c>
    </row>
    <row r="14">
      <c r="L14" s="98" t="s">
        <v>157868</v>
      </c>
      <c r="M14" s="98" t="s">
        <v>157869</v>
      </c>
      <c r="N14" s="98" t="s">
        <v>157870</v>
      </c>
      <c r="O14" s="101">
        <v>35</v>
      </c>
      <c r="P14" s="101">
        <v>85</v>
      </c>
    </row>
    <row r="15">
      <c r="L15" s="98" t="s">
        <v>157871</v>
      </c>
      <c r="M15" s="98" t="s">
        <v>157872</v>
      </c>
      <c r="N15" s="98" t="s">
        <v>157873</v>
      </c>
      <c r="O15" s="101">
        <v>990</v>
      </c>
      <c r="P15" s="101">
        <v>990</v>
      </c>
    </row>
    <row r="16">
      <c r="K16" s="96" t="s">
        <v>157874</v>
      </c>
      <c r="O16" s="85">
        <f>SUM(O13:O15)</f>
      </c>
      <c r="P16" s="85">
        <f>SUM(P13:P15)</f>
      </c>
    </row>
    <row r="17">
      <c r="A17" s="98" t="s">
        <v>157875</v>
      </c>
      <c r="B17" s="98" t="s">
        <v>157876</v>
      </c>
      <c r="C17" s="100">
        <v>510</v>
      </c>
      <c r="D17" s="98" t="s">
        <v>157877</v>
      </c>
      <c r="E17" s="98" t="s">
        <v>157878</v>
      </c>
      <c r="F17" s="104">
        <v>36792</v>
      </c>
      <c r="G17" s="104">
        <v>45474</v>
      </c>
      <c r="H17" s="104">
        <v>45838</v>
      </c>
      <c r="J17" s="101">
        <v>870</v>
      </c>
      <c r="K17" s="98" t="s">
        <v>157879</v>
      </c>
      <c r="L17" s="98" t="s">
        <v>157880</v>
      </c>
      <c r="M17" s="98" t="s">
        <v>157881</v>
      </c>
      <c r="N17" s="98" t="s">
        <v>157882</v>
      </c>
      <c r="O17" s="101">
        <v>1025</v>
      </c>
      <c r="P17" s="101">
        <v>1025</v>
      </c>
      <c r="Q17" s="101">
        <v>0</v>
      </c>
      <c r="R17" s="101">
        <v>350</v>
      </c>
    </row>
    <row r="18">
      <c r="L18" s="98" t="s">
        <v>157883</v>
      </c>
      <c r="M18" s="98" t="s">
        <v>157884</v>
      </c>
      <c r="N18" s="98" t="s">
        <v>157885</v>
      </c>
      <c r="O18" s="101">
        <v>-31</v>
      </c>
      <c r="P18" s="101">
        <v>-31</v>
      </c>
    </row>
    <row r="19">
      <c r="K19" s="96" t="s">
        <v>157886</v>
      </c>
      <c r="O19" s="85">
        <f>SUM(O17:O18)</f>
      </c>
      <c r="P19" s="85">
        <f>SUM(P17:P18)</f>
      </c>
    </row>
    <row r="20">
      <c r="A20" s="98" t="s">
        <v>157887</v>
      </c>
      <c r="B20" s="98" t="s">
        <v>157888</v>
      </c>
      <c r="C20" s="100">
        <v>510</v>
      </c>
      <c r="D20" s="98" t="s">
        <v>157889</v>
      </c>
      <c r="E20" s="98" t="s">
        <v>157890</v>
      </c>
      <c r="F20" s="104">
        <v>45637</v>
      </c>
      <c r="G20" s="104">
        <v>45637</v>
      </c>
      <c r="H20" s="104">
        <v>46091</v>
      </c>
      <c r="J20" s="101">
        <v>895</v>
      </c>
      <c r="K20" s="98" t="s">
        <v>157891</v>
      </c>
      <c r="L20" s="98" t="s">
        <v>157892</v>
      </c>
      <c r="M20" s="98" t="s">
        <v>157893</v>
      </c>
      <c r="N20" s="98" t="s">
        <v>157894</v>
      </c>
      <c r="O20" s="101">
        <v>80</v>
      </c>
      <c r="P20" s="101">
        <v>35</v>
      </c>
      <c r="Q20" s="101">
        <v>479</v>
      </c>
      <c r="R20" s="101">
        <v>250</v>
      </c>
    </row>
    <row r="21">
      <c r="L21" s="98" t="s">
        <v>157895</v>
      </c>
      <c r="M21" s="98" t="s">
        <v>157896</v>
      </c>
      <c r="N21" s="98" t="s">
        <v>157897</v>
      </c>
      <c r="O21" s="101">
        <v>35</v>
      </c>
      <c r="P21" s="101">
        <v>80</v>
      </c>
    </row>
    <row r="22">
      <c r="L22" s="98" t="s">
        <v>157898</v>
      </c>
      <c r="M22" s="98" t="s">
        <v>157899</v>
      </c>
      <c r="N22" s="98" t="s">
        <v>157900</v>
      </c>
      <c r="O22" s="101">
        <v>775</v>
      </c>
      <c r="P22" s="101">
        <v>775</v>
      </c>
    </row>
    <row r="23">
      <c r="L23" s="98" t="s">
        <v>157901</v>
      </c>
      <c r="M23" s="98" t="s">
        <v>157902</v>
      </c>
      <c r="N23" s="98" t="s">
        <v>157903</v>
      </c>
      <c r="O23" s="101">
        <v>89</v>
      </c>
      <c r="P23" s="101">
        <v>0</v>
      </c>
    </row>
    <row r="24">
      <c r="K24" s="96" t="s">
        <v>157904</v>
      </c>
      <c r="O24" s="85">
        <f>SUM(O20:O23)</f>
      </c>
      <c r="P24" s="85">
        <f>SUM(P20:P23)</f>
      </c>
    </row>
    <row r="25">
      <c r="A25" s="98" t="s">
        <v>157905</v>
      </c>
      <c r="B25" s="98" t="s">
        <v>157906</v>
      </c>
      <c r="C25" s="100">
        <v>510</v>
      </c>
      <c r="D25" s="98" t="s">
        <v>157907</v>
      </c>
      <c r="E25" s="98" t="s">
        <v>157908</v>
      </c>
      <c r="F25" s="104">
        <v>43692</v>
      </c>
      <c r="G25" s="104">
        <v>45444</v>
      </c>
      <c r="H25" s="104">
        <v>45808</v>
      </c>
      <c r="J25" s="101">
        <v>1189</v>
      </c>
      <c r="K25" s="98" t="s">
        <v>157909</v>
      </c>
      <c r="L25" s="98" t="s">
        <v>157910</v>
      </c>
      <c r="M25" s="98" t="s">
        <v>157911</v>
      </c>
      <c r="N25" s="98" t="s">
        <v>157912</v>
      </c>
      <c r="O25" s="101">
        <v>35</v>
      </c>
      <c r="P25" s="101">
        <v>35</v>
      </c>
      <c r="Q25" s="101">
        <v>0</v>
      </c>
      <c r="R25" s="101">
        <v>99</v>
      </c>
    </row>
    <row r="26">
      <c r="L26" s="98" t="s">
        <v>157913</v>
      </c>
      <c r="M26" s="98" t="s">
        <v>157914</v>
      </c>
      <c r="N26" s="98" t="s">
        <v>157915</v>
      </c>
      <c r="O26" s="101">
        <v>1114</v>
      </c>
      <c r="P26" s="101">
        <v>1114</v>
      </c>
    </row>
    <row r="27">
      <c r="K27" s="96" t="s">
        <v>157916</v>
      </c>
      <c r="O27" s="85">
        <f>SUM(O25:O26)</f>
      </c>
      <c r="P27" s="85">
        <f>SUM(P25:P26)</f>
      </c>
    </row>
    <row r="28">
      <c r="A28" s="98" t="s">
        <v>157917</v>
      </c>
      <c r="B28" s="98" t="s">
        <v>157918</v>
      </c>
      <c r="C28" s="100">
        <v>510</v>
      </c>
      <c r="D28" s="98" t="s">
        <v>157919</v>
      </c>
      <c r="E28" s="98" t="s">
        <v>157920</v>
      </c>
      <c r="F28" s="104">
        <v>43519</v>
      </c>
      <c r="G28" s="104">
        <v>45658</v>
      </c>
      <c r="H28" s="104">
        <v>46112</v>
      </c>
      <c r="J28" s="101">
        <v>870</v>
      </c>
      <c r="K28" s="98" t="s">
        <v>157921</v>
      </c>
      <c r="L28" s="98" t="s">
        <v>157922</v>
      </c>
      <c r="M28" s="98" t="s">
        <v>157923</v>
      </c>
      <c r="N28" s="98" t="s">
        <v>157924</v>
      </c>
      <c r="O28" s="101">
        <v>1095</v>
      </c>
      <c r="P28" s="101">
        <v>1095</v>
      </c>
      <c r="Q28" s="101">
        <v>0</v>
      </c>
      <c r="R28" s="101">
        <v>299</v>
      </c>
    </row>
    <row r="29">
      <c r="K29" s="96" t="s">
        <v>157925</v>
      </c>
      <c r="O29" s="85">
        <f>SUM(O28:O28)</f>
      </c>
      <c r="P29" s="85">
        <f>SUM(P28:P28)</f>
      </c>
    </row>
    <row r="30">
      <c r="A30" s="98" t="s">
        <v>157926</v>
      </c>
      <c r="B30" s="98" t="s">
        <v>157927</v>
      </c>
      <c r="C30" s="100">
        <v>510</v>
      </c>
      <c r="D30" s="98" t="s">
        <v>157928</v>
      </c>
      <c r="E30" s="98" t="s">
        <v>157929</v>
      </c>
      <c r="F30" s="104">
        <v>45484</v>
      </c>
      <c r="G30" s="104">
        <v>45484</v>
      </c>
      <c r="H30" s="104">
        <v>45961</v>
      </c>
      <c r="J30" s="101">
        <v>1050</v>
      </c>
      <c r="K30" s="98" t="s">
        <v>157930</v>
      </c>
      <c r="L30" s="98" t="s">
        <v>157931</v>
      </c>
      <c r="M30" s="98" t="s">
        <v>157932</v>
      </c>
      <c r="N30" s="98" t="s">
        <v>157933</v>
      </c>
      <c r="O30" s="101">
        <v>35</v>
      </c>
      <c r="P30" s="101">
        <v>35</v>
      </c>
      <c r="Q30" s="101">
        <v>0</v>
      </c>
      <c r="R30" s="101">
        <v>150</v>
      </c>
    </row>
    <row r="31">
      <c r="L31" s="98" t="s">
        <v>157934</v>
      </c>
      <c r="M31" s="98" t="s">
        <v>157935</v>
      </c>
      <c r="N31" s="98" t="s">
        <v>157936</v>
      </c>
      <c r="O31" s="101">
        <v>1037</v>
      </c>
      <c r="P31" s="101">
        <v>1037</v>
      </c>
    </row>
    <row r="32">
      <c r="K32" s="96" t="s">
        <v>157937</v>
      </c>
      <c r="O32" s="85">
        <f>SUM(O30:O31)</f>
      </c>
      <c r="P32" s="85">
        <f>SUM(P30:P31)</f>
      </c>
    </row>
    <row r="33">
      <c r="A33" s="98" t="s">
        <v>157938</v>
      </c>
      <c r="B33" s="98" t="s">
        <v>157939</v>
      </c>
      <c r="C33" s="100">
        <v>510</v>
      </c>
      <c r="D33" s="98" t="s">
        <v>157940</v>
      </c>
      <c r="E33" s="98" t="s">
        <v>157941</v>
      </c>
      <c r="F33" s="104">
        <v>45464</v>
      </c>
      <c r="G33" s="104">
        <v>45464</v>
      </c>
      <c r="H33" s="104">
        <v>45900</v>
      </c>
      <c r="J33" s="101">
        <v>914</v>
      </c>
      <c r="K33" s="98" t="s">
        <v>157942</v>
      </c>
      <c r="L33" s="98" t="s">
        <v>157943</v>
      </c>
      <c r="M33" s="98" t="s">
        <v>157944</v>
      </c>
      <c r="N33" s="98" t="s">
        <v>157945</v>
      </c>
      <c r="O33" s="101">
        <v>35</v>
      </c>
      <c r="P33" s="101">
        <v>35</v>
      </c>
      <c r="Q33" s="101">
        <v>0</v>
      </c>
      <c r="R33" s="101">
        <v>750</v>
      </c>
    </row>
    <row r="34">
      <c r="L34" s="98" t="s">
        <v>157946</v>
      </c>
      <c r="M34" s="98" t="s">
        <v>157947</v>
      </c>
      <c r="N34" s="98" t="s">
        <v>157948</v>
      </c>
      <c r="O34" s="101">
        <v>865</v>
      </c>
      <c r="P34" s="101">
        <v>865</v>
      </c>
    </row>
    <row r="35">
      <c r="L35" s="98" t="s">
        <v>157949</v>
      </c>
      <c r="M35" s="98" t="s">
        <v>157950</v>
      </c>
      <c r="N35" s="98" t="s">
        <v>157951</v>
      </c>
      <c r="O35" s="101">
        <v>90</v>
      </c>
      <c r="P35" s="101">
        <v>0</v>
      </c>
    </row>
    <row r="36">
      <c r="K36" s="96" t="s">
        <v>157952</v>
      </c>
      <c r="O36" s="85">
        <f>SUM(O33:O35)</f>
      </c>
      <c r="P36" s="85">
        <f>SUM(P33:P35)</f>
      </c>
    </row>
    <row r="37">
      <c r="A37" s="98" t="s">
        <v>157953</v>
      </c>
      <c r="B37" s="98" t="s">
        <v>157954</v>
      </c>
      <c r="C37" s="100">
        <v>510</v>
      </c>
      <c r="D37" s="98" t="s">
        <v>157955</v>
      </c>
      <c r="E37" s="98" t="s">
        <v>157956</v>
      </c>
      <c r="F37" s="104">
        <v>45519</v>
      </c>
      <c r="G37" s="104">
        <v>45519</v>
      </c>
      <c r="H37" s="104">
        <v>45900</v>
      </c>
      <c r="J37" s="101">
        <v>883</v>
      </c>
      <c r="K37" s="98" t="s">
        <v>157957</v>
      </c>
      <c r="L37" s="98" t="s">
        <v>157958</v>
      </c>
      <c r="M37" s="98" t="s">
        <v>157959</v>
      </c>
      <c r="N37" s="98" t="s">
        <v>157960</v>
      </c>
      <c r="O37" s="101">
        <v>35</v>
      </c>
      <c r="P37" s="101">
        <v>35</v>
      </c>
      <c r="Q37" s="101">
        <v>0</v>
      </c>
      <c r="R37" s="101">
        <v>890</v>
      </c>
    </row>
    <row r="38">
      <c r="L38" s="98" t="s">
        <v>157961</v>
      </c>
      <c r="M38" s="98" t="s">
        <v>157962</v>
      </c>
      <c r="N38" s="98" t="s">
        <v>157963</v>
      </c>
      <c r="O38" s="101">
        <v>855</v>
      </c>
      <c r="P38" s="101">
        <v>855</v>
      </c>
    </row>
    <row r="39">
      <c r="K39" s="96" t="s">
        <v>157964</v>
      </c>
      <c r="O39" s="85">
        <f>SUM(O37:O38)</f>
      </c>
      <c r="P39" s="85">
        <f>SUM(P37:P38)</f>
      </c>
    </row>
    <row r="40">
      <c r="A40" s="98" t="s">
        <v>157965</v>
      </c>
      <c r="B40" s="98" t="s">
        <v>157966</v>
      </c>
      <c r="C40" s="100">
        <v>510</v>
      </c>
      <c r="D40" s="98" t="s">
        <v>157967</v>
      </c>
      <c r="E40" s="98" t="s">
        <v>157968</v>
      </c>
      <c r="F40" s="104">
        <v>44249</v>
      </c>
      <c r="G40" s="104">
        <v>45352</v>
      </c>
      <c r="H40" s="104">
        <v>45777</v>
      </c>
      <c r="J40" s="101">
        <v>955</v>
      </c>
      <c r="K40" s="98" t="s">
        <v>157969</v>
      </c>
      <c r="L40" s="98" t="s">
        <v>157970</v>
      </c>
      <c r="M40" s="98" t="s">
        <v>157971</v>
      </c>
      <c r="N40" s="98" t="s">
        <v>157972</v>
      </c>
      <c r="O40" s="101">
        <v>35</v>
      </c>
      <c r="P40" s="101">
        <v>50</v>
      </c>
      <c r="Q40" s="101">
        <v>0</v>
      </c>
      <c r="R40" s="101">
        <v>99</v>
      </c>
    </row>
    <row r="41">
      <c r="L41" s="98" t="s">
        <v>157973</v>
      </c>
      <c r="M41" s="98" t="s">
        <v>157974</v>
      </c>
      <c r="N41" s="98" t="s">
        <v>157975</v>
      </c>
      <c r="O41" s="101">
        <v>50</v>
      </c>
      <c r="P41" s="101">
        <v>35</v>
      </c>
    </row>
    <row r="42">
      <c r="L42" s="98" t="s">
        <v>157976</v>
      </c>
      <c r="M42" s="98" t="s">
        <v>157977</v>
      </c>
      <c r="N42" s="98" t="s">
        <v>157978</v>
      </c>
      <c r="O42" s="101">
        <v>1051</v>
      </c>
      <c r="P42" s="101">
        <v>1051</v>
      </c>
    </row>
    <row r="43">
      <c r="K43" s="96" t="s">
        <v>157979</v>
      </c>
      <c r="O43" s="85">
        <f>SUM(O40:O42)</f>
      </c>
      <c r="P43" s="85">
        <f>SUM(P40:P42)</f>
      </c>
    </row>
    <row r="44">
      <c r="A44" s="98" t="s">
        <v>157980</v>
      </c>
      <c r="B44" s="98" t="s">
        <v>157981</v>
      </c>
      <c r="C44" s="100">
        <v>510</v>
      </c>
      <c r="D44" s="98" t="s">
        <v>157982</v>
      </c>
      <c r="E44" s="98" t="s">
        <v>157983</v>
      </c>
      <c r="F44" s="104">
        <v>45408</v>
      </c>
      <c r="G44" s="104">
        <v>45408</v>
      </c>
      <c r="H44" s="104">
        <v>45869</v>
      </c>
      <c r="J44" s="101">
        <v>990</v>
      </c>
      <c r="K44" s="98" t="s">
        <v>157984</v>
      </c>
      <c r="L44" s="98" t="s">
        <v>157985</v>
      </c>
      <c r="M44" s="98" t="s">
        <v>157986</v>
      </c>
      <c r="N44" s="98" t="s">
        <v>157987</v>
      </c>
      <c r="O44" s="101">
        <v>35</v>
      </c>
      <c r="P44" s="101">
        <v>35</v>
      </c>
      <c r="Q44" s="101">
        <v>0</v>
      </c>
      <c r="R44" s="101">
        <v>975</v>
      </c>
    </row>
    <row r="45">
      <c r="L45" s="98" t="s">
        <v>157988</v>
      </c>
      <c r="M45" s="98" t="s">
        <v>157989</v>
      </c>
      <c r="N45" s="98" t="s">
        <v>157990</v>
      </c>
      <c r="O45" s="101">
        <v>940</v>
      </c>
      <c r="P45" s="101">
        <v>940</v>
      </c>
    </row>
    <row r="46">
      <c r="K46" s="96" t="s">
        <v>157991</v>
      </c>
      <c r="O46" s="85">
        <f>SUM(O44:O45)</f>
      </c>
      <c r="P46" s="85">
        <f>SUM(P44:P45)</f>
      </c>
    </row>
    <row r="47">
      <c r="A47" s="98" t="s">
        <v>157992</v>
      </c>
      <c r="B47" s="98" t="s">
        <v>157993</v>
      </c>
      <c r="C47" s="100">
        <v>510</v>
      </c>
      <c r="D47" s="98" t="s">
        <v>157994</v>
      </c>
      <c r="E47" s="98" t="s">
        <v>157995</v>
      </c>
      <c r="F47" s="104">
        <v>44629</v>
      </c>
      <c r="G47" s="104">
        <v>45566</v>
      </c>
      <c r="H47" s="104">
        <v>45930</v>
      </c>
      <c r="J47" s="101">
        <v>1048</v>
      </c>
      <c r="K47" s="98" t="s">
        <v>157996</v>
      </c>
      <c r="L47" s="98" t="s">
        <v>157997</v>
      </c>
      <c r="M47" s="98" t="s">
        <v>157998</v>
      </c>
      <c r="N47" s="98" t="s">
        <v>157999</v>
      </c>
      <c r="O47" s="101">
        <v>949</v>
      </c>
      <c r="P47" s="101">
        <v>949</v>
      </c>
      <c r="Q47" s="101">
        <v>0</v>
      </c>
      <c r="R47" s="101">
        <v>150</v>
      </c>
    </row>
    <row r="48">
      <c r="K48" s="96" t="s">
        <v>158000</v>
      </c>
      <c r="O48" s="85">
        <f>SUM(O47:O47)</f>
      </c>
      <c r="P48" s="85">
        <f>SUM(P47:P47)</f>
      </c>
    </row>
    <row r="49">
      <c r="A49" s="98" t="s">
        <v>158001</v>
      </c>
      <c r="B49" s="98" t="s">
        <v>158002</v>
      </c>
      <c r="C49" s="100">
        <v>510</v>
      </c>
      <c r="D49" s="98" t="s">
        <v>158003</v>
      </c>
      <c r="E49" s="98" t="s">
        <v>158004</v>
      </c>
      <c r="F49" s="104">
        <v>45467</v>
      </c>
      <c r="G49" s="104">
        <v>45467</v>
      </c>
      <c r="H49" s="104">
        <v>45900</v>
      </c>
      <c r="J49" s="101">
        <v>914</v>
      </c>
      <c r="K49" s="98" t="s">
        <v>158005</v>
      </c>
      <c r="L49" s="98" t="s">
        <v>158006</v>
      </c>
      <c r="M49" s="98" t="s">
        <v>158007</v>
      </c>
      <c r="N49" s="98" t="s">
        <v>158008</v>
      </c>
      <c r="O49" s="101">
        <v>907</v>
      </c>
      <c r="P49" s="101">
        <v>907</v>
      </c>
      <c r="Q49" s="101">
        <v>0</v>
      </c>
      <c r="R49" s="101">
        <v>907</v>
      </c>
    </row>
    <row r="50">
      <c r="K50" s="96" t="s">
        <v>158009</v>
      </c>
      <c r="O50" s="85">
        <f>SUM(O49:O49)</f>
      </c>
      <c r="P50" s="85">
        <f>SUM(P49:P49)</f>
      </c>
    </row>
    <row r="51">
      <c r="A51" s="98" t="s">
        <v>158010</v>
      </c>
      <c r="B51" s="98" t="s">
        <v>158011</v>
      </c>
      <c r="C51" s="100">
        <v>510</v>
      </c>
      <c r="D51" s="98" t="s">
        <v>158012</v>
      </c>
      <c r="E51" s="98" t="s">
        <v>158013</v>
      </c>
      <c r="F51" s="104">
        <v>44926</v>
      </c>
      <c r="G51" s="104">
        <v>45717</v>
      </c>
      <c r="H51" s="104">
        <v>46173</v>
      </c>
      <c r="J51" s="101">
        <v>1150</v>
      </c>
      <c r="K51" s="98" t="s">
        <v>158014</v>
      </c>
      <c r="L51" s="98" t="s">
        <v>158015</v>
      </c>
      <c r="M51" s="98" t="s">
        <v>158016</v>
      </c>
      <c r="N51" s="98" t="s">
        <v>158017</v>
      </c>
      <c r="O51" s="101">
        <v>1043</v>
      </c>
      <c r="P51" s="101">
        <v>1043</v>
      </c>
      <c r="Q51" s="101">
        <v>0</v>
      </c>
      <c r="R51" s="101">
        <v>150</v>
      </c>
    </row>
    <row r="52">
      <c r="K52" s="96" t="s">
        <v>158018</v>
      </c>
      <c r="O52" s="85">
        <f>SUM(O51:O51)</f>
      </c>
      <c r="P52" s="85">
        <f>SUM(P51:P51)</f>
      </c>
    </row>
    <row r="53">
      <c r="A53" s="98" t="s">
        <v>158019</v>
      </c>
      <c r="B53" s="98" t="s">
        <v>158020</v>
      </c>
      <c r="C53" s="100">
        <v>510</v>
      </c>
      <c r="D53" s="98" t="s">
        <v>158021</v>
      </c>
      <c r="E53" s="98" t="s">
        <v>158022</v>
      </c>
      <c r="F53" s="104">
        <v>45160</v>
      </c>
      <c r="G53" s="104">
        <v>45536</v>
      </c>
      <c r="H53" s="104">
        <v>45900</v>
      </c>
      <c r="J53" s="101">
        <v>1104</v>
      </c>
      <c r="K53" s="98" t="s">
        <v>158023</v>
      </c>
      <c r="L53" s="98" t="s">
        <v>158024</v>
      </c>
      <c r="M53" s="98" t="s">
        <v>158025</v>
      </c>
      <c r="N53" s="98" t="s">
        <v>158026</v>
      </c>
      <c r="O53" s="101">
        <v>1104</v>
      </c>
      <c r="P53" s="101">
        <v>1104</v>
      </c>
      <c r="Q53" s="101">
        <v>0</v>
      </c>
      <c r="R53" s="101">
        <v>250</v>
      </c>
    </row>
    <row r="54">
      <c r="L54" s="98" t="s">
        <v>158027</v>
      </c>
      <c r="M54" s="98" t="s">
        <v>158028</v>
      </c>
      <c r="N54" s="98" t="s">
        <v>158029</v>
      </c>
      <c r="O54" s="101">
        <v>110.40000000000001</v>
      </c>
      <c r="P54" s="101">
        <v>0</v>
      </c>
    </row>
    <row r="55">
      <c r="K55" s="96" t="s">
        <v>158030</v>
      </c>
      <c r="O55" s="85">
        <f>SUM(O53:O54)</f>
      </c>
      <c r="P55" s="85">
        <f>SUM(P53:P54)</f>
      </c>
    </row>
    <row r="56">
      <c r="A56" s="98" t="s">
        <v>158031</v>
      </c>
      <c r="B56" s="98" t="s">
        <v>158032</v>
      </c>
      <c r="C56" s="100">
        <v>510</v>
      </c>
      <c r="D56" s="98" t="s">
        <v>158033</v>
      </c>
      <c r="E56" s="98" t="s">
        <v>158034</v>
      </c>
      <c r="F56" s="104">
        <v>45681</v>
      </c>
      <c r="G56" s="104">
        <v>45681</v>
      </c>
      <c r="H56" s="104">
        <v>46045</v>
      </c>
      <c r="J56" s="101">
        <v>880</v>
      </c>
      <c r="K56" s="98" t="s">
        <v>158035</v>
      </c>
      <c r="L56" s="98" t="s">
        <v>158036</v>
      </c>
      <c r="M56" s="98" t="s">
        <v>158037</v>
      </c>
      <c r="N56" s="98" t="s">
        <v>158038</v>
      </c>
      <c r="O56" s="101">
        <v>880</v>
      </c>
      <c r="P56" s="101">
        <v>880</v>
      </c>
      <c r="Q56" s="101">
        <v>0</v>
      </c>
      <c r="R56" s="101">
        <v>350</v>
      </c>
    </row>
    <row r="57">
      <c r="K57" s="96" t="s">
        <v>158039</v>
      </c>
      <c r="O57" s="85">
        <f>SUM(O56:O56)</f>
      </c>
      <c r="P57" s="85">
        <f>SUM(P56:P56)</f>
      </c>
    </row>
    <row r="58">
      <c r="A58" s="98" t="s">
        <v>158040</v>
      </c>
      <c r="B58" s="98" t="s">
        <v>158041</v>
      </c>
      <c r="C58" s="100">
        <v>510</v>
      </c>
      <c r="D58" s="98" t="s">
        <v>158042</v>
      </c>
      <c r="E58" s="98" t="s">
        <v>158043</v>
      </c>
      <c r="F58" s="104">
        <v>44363</v>
      </c>
      <c r="G58" s="104">
        <v>45483</v>
      </c>
      <c r="H58" s="104">
        <v>45869</v>
      </c>
      <c r="J58" s="101">
        <v>990</v>
      </c>
      <c r="K58" s="98" t="s">
        <v>158044</v>
      </c>
      <c r="L58" s="98" t="s">
        <v>158045</v>
      </c>
      <c r="M58" s="98" t="s">
        <v>158046</v>
      </c>
      <c r="N58" s="98" t="s">
        <v>158047</v>
      </c>
      <c r="O58" s="101">
        <v>1045</v>
      </c>
      <c r="P58" s="101">
        <v>1045</v>
      </c>
      <c r="Q58" s="101">
        <v>0</v>
      </c>
      <c r="R58" s="101">
        <v>99</v>
      </c>
    </row>
    <row r="59">
      <c r="K59" s="96" t="s">
        <v>158048</v>
      </c>
      <c r="O59" s="85">
        <f>SUM(O58:O58)</f>
      </c>
      <c r="P59" s="85">
        <f>SUM(P58:P58)</f>
      </c>
    </row>
    <row r="60">
      <c r="A60" s="98" t="s">
        <v>158049</v>
      </c>
      <c r="B60" s="98" t="s">
        <v>158050</v>
      </c>
      <c r="C60" s="100">
        <v>510</v>
      </c>
      <c r="D60" s="98" t="s">
        <v>158051</v>
      </c>
      <c r="E60" s="98" t="s">
        <v>158052</v>
      </c>
      <c r="F60" s="104">
        <v>45366</v>
      </c>
      <c r="G60" s="104">
        <v>45366</v>
      </c>
      <c r="H60" s="104">
        <v>45838</v>
      </c>
      <c r="J60" s="101">
        <v>975</v>
      </c>
      <c r="K60" s="98" t="s">
        <v>158053</v>
      </c>
      <c r="L60" s="98" t="s">
        <v>158054</v>
      </c>
      <c r="M60" s="98" t="s">
        <v>158055</v>
      </c>
      <c r="N60" s="98" t="s">
        <v>158056</v>
      </c>
      <c r="O60" s="101">
        <v>967</v>
      </c>
      <c r="P60" s="101">
        <v>967</v>
      </c>
      <c r="Q60" s="101">
        <v>0</v>
      </c>
      <c r="R60" s="101">
        <v>150</v>
      </c>
    </row>
    <row r="61">
      <c r="K61" s="96" t="s">
        <v>158057</v>
      </c>
      <c r="O61" s="85">
        <f>SUM(O60:O60)</f>
      </c>
      <c r="P61" s="85">
        <f>SUM(P60:P60)</f>
      </c>
    </row>
    <row r="62">
      <c r="A62" s="98" t="s">
        <v>158058</v>
      </c>
      <c r="B62" s="98" t="s">
        <v>158059</v>
      </c>
      <c r="C62" s="100">
        <v>510</v>
      </c>
      <c r="D62" s="98" t="s">
        <v>158060</v>
      </c>
      <c r="E62" s="98" t="s">
        <v>158061</v>
      </c>
      <c r="F62" s="104">
        <v>45510</v>
      </c>
      <c r="G62" s="104">
        <v>45510</v>
      </c>
      <c r="H62" s="104">
        <v>45900</v>
      </c>
      <c r="J62" s="101">
        <v>895</v>
      </c>
      <c r="K62" s="98" t="s">
        <v>158062</v>
      </c>
      <c r="L62" s="98" t="s">
        <v>158063</v>
      </c>
      <c r="M62" s="98" t="s">
        <v>158064</v>
      </c>
      <c r="N62" s="98" t="s">
        <v>158065</v>
      </c>
      <c r="O62" s="101">
        <v>913</v>
      </c>
      <c r="P62" s="101">
        <v>913</v>
      </c>
      <c r="Q62" s="101">
        <v>0</v>
      </c>
      <c r="R62" s="101">
        <v>150</v>
      </c>
    </row>
    <row r="63">
      <c r="K63" s="96" t="s">
        <v>158066</v>
      </c>
      <c r="O63" s="85">
        <f>SUM(O62:O62)</f>
      </c>
      <c r="P63" s="85">
        <f>SUM(P62:P62)</f>
      </c>
    </row>
    <row r="64">
      <c r="A64" s="98" t="s">
        <v>158067</v>
      </c>
      <c r="B64" s="98" t="s">
        <v>158068</v>
      </c>
      <c r="C64" s="100">
        <v>510</v>
      </c>
      <c r="D64" s="98" t="s">
        <v>158069</v>
      </c>
      <c r="E64" s="98" t="s">
        <v>158070</v>
      </c>
      <c r="F64" s="104">
        <v>45534</v>
      </c>
      <c r="G64" s="104">
        <v>45534</v>
      </c>
      <c r="H64" s="104">
        <v>45808</v>
      </c>
      <c r="J64" s="101">
        <v>865</v>
      </c>
      <c r="K64" s="98" t="s">
        <v>158071</v>
      </c>
      <c r="L64" s="98" t="s">
        <v>158072</v>
      </c>
      <c r="M64" s="98" t="s">
        <v>158073</v>
      </c>
      <c r="N64" s="98" t="s">
        <v>158074</v>
      </c>
      <c r="O64" s="101">
        <v>850</v>
      </c>
      <c r="P64" s="101">
        <v>850</v>
      </c>
      <c r="Q64" s="101">
        <v>-500</v>
      </c>
      <c r="R64" s="101">
        <v>850</v>
      </c>
    </row>
    <row r="65">
      <c r="L65" s="98" t="s">
        <v>158075</v>
      </c>
      <c r="M65" s="98" t="s">
        <v>158076</v>
      </c>
      <c r="N65" s="98" t="s">
        <v>158077</v>
      </c>
      <c r="O65" s="101">
        <v>-500</v>
      </c>
      <c r="P65" s="101">
        <v>-500</v>
      </c>
    </row>
    <row r="66">
      <c r="K66" s="96" t="s">
        <v>158078</v>
      </c>
      <c r="O66" s="85">
        <f>SUM(O64:O65)</f>
      </c>
      <c r="P66" s="85">
        <f>SUM(P64:P65)</f>
      </c>
    </row>
    <row r="67">
      <c r="A67" s="98" t="s">
        <v>158079</v>
      </c>
      <c r="B67" s="98" t="s">
        <v>158080</v>
      </c>
      <c r="C67" s="100">
        <v>510</v>
      </c>
      <c r="D67" s="98" t="s">
        <v>158081</v>
      </c>
      <c r="E67" s="98" t="s">
        <v>158082</v>
      </c>
      <c r="F67" s="104">
        <v>45418</v>
      </c>
      <c r="G67" s="104">
        <v>45418</v>
      </c>
      <c r="H67" s="104">
        <v>45900</v>
      </c>
      <c r="J67" s="101">
        <v>1010</v>
      </c>
      <c r="K67" s="98" t="s">
        <v>158083</v>
      </c>
      <c r="L67" s="98" t="s">
        <v>158084</v>
      </c>
      <c r="M67" s="98" t="s">
        <v>158085</v>
      </c>
      <c r="N67" s="98" t="s">
        <v>158086</v>
      </c>
      <c r="O67" s="101">
        <v>994</v>
      </c>
      <c r="P67" s="101">
        <v>994</v>
      </c>
      <c r="Q67" s="101">
        <v>1423.49</v>
      </c>
      <c r="R67" s="101">
        <v>1094</v>
      </c>
    </row>
    <row r="68">
      <c r="L68" s="98" t="s">
        <v>158087</v>
      </c>
      <c r="M68" s="98" t="s">
        <v>158088</v>
      </c>
      <c r="N68" s="98" t="s">
        <v>158089</v>
      </c>
      <c r="O68" s="101">
        <v>99.400000000000006</v>
      </c>
      <c r="P68" s="101">
        <v>0</v>
      </c>
    </row>
    <row r="69">
      <c r="L69" s="98" t="s">
        <v>158090</v>
      </c>
      <c r="M69" s="98" t="s">
        <v>158091</v>
      </c>
      <c r="N69" s="98" t="s">
        <v>158092</v>
      </c>
      <c r="O69" s="101">
        <v>25</v>
      </c>
      <c r="P69" s="101">
        <v>0</v>
      </c>
    </row>
    <row r="70">
      <c r="K70" s="96" t="s">
        <v>158093</v>
      </c>
      <c r="O70" s="85">
        <f>SUM(O67:O69)</f>
      </c>
      <c r="P70" s="85">
        <f>SUM(P67:P69)</f>
      </c>
    </row>
    <row r="71">
      <c r="A71" s="98" t="s">
        <v>158094</v>
      </c>
      <c r="B71" s="98" t="s">
        <v>158095</v>
      </c>
      <c r="C71" s="100">
        <v>510</v>
      </c>
      <c r="D71" s="98" t="s">
        <v>158096</v>
      </c>
      <c r="E71" s="98" t="s">
        <v>158097</v>
      </c>
      <c r="F71" s="104">
        <v>40746</v>
      </c>
      <c r="G71" s="104">
        <v>45474</v>
      </c>
      <c r="H71" s="104">
        <v>45838</v>
      </c>
      <c r="J71" s="101">
        <v>870</v>
      </c>
      <c r="K71" s="98" t="s">
        <v>158098</v>
      </c>
      <c r="L71" s="98" t="s">
        <v>158099</v>
      </c>
      <c r="M71" s="98" t="s">
        <v>158100</v>
      </c>
      <c r="N71" s="98" t="s">
        <v>158101</v>
      </c>
      <c r="O71" s="101">
        <v>1025</v>
      </c>
      <c r="P71" s="101">
        <v>1025</v>
      </c>
      <c r="Q71" s="101">
        <v>0</v>
      </c>
      <c r="R71" s="101">
        <v>350</v>
      </c>
    </row>
    <row r="72">
      <c r="L72" s="98" t="s">
        <v>158102</v>
      </c>
      <c r="M72" s="98" t="s">
        <v>158103</v>
      </c>
      <c r="N72" s="98" t="s">
        <v>158104</v>
      </c>
      <c r="O72" s="101">
        <v>-31</v>
      </c>
      <c r="P72" s="101">
        <v>-31</v>
      </c>
    </row>
    <row r="73">
      <c r="K73" s="96" t="s">
        <v>158105</v>
      </c>
      <c r="O73" s="85">
        <f>SUM(O71:O72)</f>
      </c>
      <c r="P73" s="85">
        <f>SUM(P71:P72)</f>
      </c>
    </row>
    <row r="74">
      <c r="A74" s="98" t="s">
        <v>158106</v>
      </c>
      <c r="B74" s="98" t="s">
        <v>158107</v>
      </c>
      <c r="C74" s="100">
        <v>510</v>
      </c>
      <c r="D74" s="98" t="s">
        <v>158108</v>
      </c>
      <c r="E74" s="98" t="s">
        <v>158109</v>
      </c>
      <c r="F74" s="104">
        <v>45499</v>
      </c>
      <c r="G74" s="104">
        <v>45499</v>
      </c>
      <c r="H74" s="104">
        <v>45869</v>
      </c>
      <c r="J74" s="101">
        <v>895</v>
      </c>
      <c r="K74" s="98" t="s">
        <v>158110</v>
      </c>
      <c r="L74" s="98" t="s">
        <v>158111</v>
      </c>
      <c r="M74" s="98" t="s">
        <v>158112</v>
      </c>
      <c r="N74" s="98" t="s">
        <v>158113</v>
      </c>
      <c r="O74" s="101">
        <v>895</v>
      </c>
      <c r="P74" s="101">
        <v>895</v>
      </c>
      <c r="Q74" s="101">
        <v>0</v>
      </c>
      <c r="R74" s="101">
        <v>150</v>
      </c>
    </row>
    <row r="75">
      <c r="K75" s="96" t="s">
        <v>158114</v>
      </c>
      <c r="O75" s="85">
        <f>SUM(O74:O74)</f>
      </c>
      <c r="P75" s="85">
        <f>SUM(P74:P74)</f>
      </c>
    </row>
    <row r="76">
      <c r="A76" s="98" t="s">
        <v>158115</v>
      </c>
      <c r="B76" s="98" t="s">
        <v>158116</v>
      </c>
      <c r="C76" s="100">
        <v>1000</v>
      </c>
      <c r="D76" s="98" t="s">
        <v>158117</v>
      </c>
      <c r="E76" s="98" t="s">
        <v>158118</v>
      </c>
      <c r="F76" s="104">
        <v>45594</v>
      </c>
      <c r="G76" s="104">
        <v>45594</v>
      </c>
      <c r="H76" s="104">
        <v>46053</v>
      </c>
      <c r="J76" s="101">
        <v>1399</v>
      </c>
      <c r="K76" s="98" t="s">
        <v>158119</v>
      </c>
      <c r="L76" s="98" t="s">
        <v>158120</v>
      </c>
      <c r="M76" s="98" t="s">
        <v>158121</v>
      </c>
      <c r="N76" s="98" t="s">
        <v>158122</v>
      </c>
      <c r="O76" s="101">
        <v>50</v>
      </c>
      <c r="P76" s="101">
        <v>0</v>
      </c>
      <c r="Q76" s="101">
        <v>0</v>
      </c>
      <c r="R76" s="101">
        <v>250</v>
      </c>
    </row>
    <row r="77">
      <c r="L77" s="98" t="s">
        <v>158123</v>
      </c>
      <c r="M77" s="98" t="s">
        <v>158124</v>
      </c>
      <c r="N77" s="98" t="s">
        <v>158125</v>
      </c>
      <c r="O77" s="101">
        <v>35</v>
      </c>
      <c r="P77" s="101">
        <v>85</v>
      </c>
    </row>
    <row r="78">
      <c r="L78" s="98" t="s">
        <v>158126</v>
      </c>
      <c r="M78" s="98" t="s">
        <v>158127</v>
      </c>
      <c r="N78" s="98" t="s">
        <v>158128</v>
      </c>
      <c r="O78" s="101">
        <v>1306</v>
      </c>
      <c r="P78" s="101">
        <v>1306</v>
      </c>
    </row>
    <row r="79">
      <c r="K79" s="96" t="s">
        <v>158129</v>
      </c>
      <c r="O79" s="85">
        <f>SUM(O76:O78)</f>
      </c>
      <c r="P79" s="85">
        <f>SUM(P76:P78)</f>
      </c>
    </row>
    <row r="80">
      <c r="A80" s="98" t="s">
        <v>158130</v>
      </c>
      <c r="B80" s="98" t="s">
        <v>158131</v>
      </c>
      <c r="C80" s="100">
        <v>1000</v>
      </c>
      <c r="D80" s="98" t="s">
        <v>158132</v>
      </c>
      <c r="E80" s="98" t="s">
        <v>158133</v>
      </c>
      <c r="F80" s="104">
        <v>45156</v>
      </c>
      <c r="G80" s="104">
        <v>45536</v>
      </c>
      <c r="H80" s="104">
        <v>45808</v>
      </c>
      <c r="I80" s="104">
        <v>45808</v>
      </c>
      <c r="J80" s="101">
        <v>1367</v>
      </c>
      <c r="K80" s="98" t="s">
        <v>158134</v>
      </c>
      <c r="L80" s="98" t="s">
        <v>158135</v>
      </c>
      <c r="M80" s="98" t="s">
        <v>158136</v>
      </c>
      <c r="N80" s="98" t="s">
        <v>158137</v>
      </c>
      <c r="O80" s="101">
        <v>35</v>
      </c>
      <c r="P80" s="101">
        <v>85</v>
      </c>
      <c r="Q80" s="101">
        <v>0</v>
      </c>
      <c r="R80" s="101">
        <v>450</v>
      </c>
    </row>
    <row r="81">
      <c r="L81" s="98" t="s">
        <v>158138</v>
      </c>
      <c r="M81" s="98" t="s">
        <v>158139</v>
      </c>
      <c r="N81" s="98" t="s">
        <v>158140</v>
      </c>
      <c r="O81" s="101">
        <v>50</v>
      </c>
      <c r="P81" s="101">
        <v>0</v>
      </c>
    </row>
    <row r="82">
      <c r="L82" s="98" t="s">
        <v>158141</v>
      </c>
      <c r="M82" s="98" t="s">
        <v>158142</v>
      </c>
      <c r="N82" s="98" t="s">
        <v>158143</v>
      </c>
      <c r="O82" s="101">
        <v>1520</v>
      </c>
      <c r="P82" s="101">
        <v>1520</v>
      </c>
    </row>
    <row r="83">
      <c r="K83" s="96" t="s">
        <v>158144</v>
      </c>
      <c r="O83" s="85">
        <f>SUM(O80:O82)</f>
      </c>
      <c r="P83" s="85">
        <f>SUM(P80:P82)</f>
      </c>
    </row>
    <row r="84">
      <c r="A84" s="98" t="s">
        <v>158145</v>
      </c>
      <c r="B84" s="98" t="s">
        <v>158146</v>
      </c>
      <c r="C84" s="100">
        <v>1000</v>
      </c>
      <c r="D84" s="98" t="s">
        <v>158147</v>
      </c>
      <c r="E84" s="98" t="s">
        <v>158148</v>
      </c>
      <c r="J84" s="101">
        <v>1393</v>
      </c>
      <c r="K84" s="98" t="s">
        <v>158149</v>
      </c>
      <c r="L84" s="98" t="s">
        <v>158149</v>
      </c>
      <c r="O84" s="101">
        <v>0</v>
      </c>
      <c r="P84" s="101">
        <v>0</v>
      </c>
      <c r="R84" s="101">
        <v>0</v>
      </c>
    </row>
    <row r="85">
      <c r="K85" s="96" t="s">
        <v>158150</v>
      </c>
      <c r="O85" s="85">
        <f>SUM(O84:O84)</f>
      </c>
      <c r="P85" s="85">
        <f>SUM(P84:P84)</f>
      </c>
    </row>
    <row r="86">
      <c r="A86" s="98" t="s">
        <v>158151</v>
      </c>
      <c r="B86" s="98" t="s">
        <v>158152</v>
      </c>
      <c r="C86" s="100">
        <v>1000</v>
      </c>
      <c r="D86" s="98" t="s">
        <v>158153</v>
      </c>
      <c r="E86" s="98" t="s">
        <v>158154</v>
      </c>
      <c r="F86" s="104">
        <v>45604</v>
      </c>
      <c r="G86" s="104">
        <v>45604</v>
      </c>
      <c r="H86" s="104">
        <v>46060</v>
      </c>
      <c r="J86" s="101">
        <v>1403</v>
      </c>
      <c r="K86" s="98" t="s">
        <v>158155</v>
      </c>
      <c r="L86" s="98" t="s">
        <v>158156</v>
      </c>
      <c r="M86" s="98" t="s">
        <v>158157</v>
      </c>
      <c r="N86" s="98" t="s">
        <v>158158</v>
      </c>
      <c r="O86" s="101">
        <v>35</v>
      </c>
      <c r="P86" s="101">
        <v>35</v>
      </c>
      <c r="Q86" s="101">
        <v>1100.2</v>
      </c>
      <c r="R86" s="101">
        <v>250</v>
      </c>
    </row>
    <row r="87">
      <c r="L87" s="98" t="s">
        <v>158159</v>
      </c>
      <c r="M87" s="98" t="s">
        <v>158160</v>
      </c>
      <c r="N87" s="98" t="s">
        <v>158161</v>
      </c>
      <c r="O87" s="101">
        <v>80</v>
      </c>
      <c r="P87" s="101">
        <v>80</v>
      </c>
    </row>
    <row r="88">
      <c r="L88" s="98" t="s">
        <v>158162</v>
      </c>
      <c r="M88" s="98" t="s">
        <v>158163</v>
      </c>
      <c r="N88" s="98" t="s">
        <v>158164</v>
      </c>
      <c r="O88" s="101">
        <v>1281</v>
      </c>
      <c r="P88" s="101">
        <v>1281</v>
      </c>
    </row>
    <row r="89">
      <c r="L89" s="98" t="s">
        <v>158165</v>
      </c>
      <c r="M89" s="98" t="s">
        <v>158166</v>
      </c>
      <c r="N89" s="98" t="s">
        <v>158167</v>
      </c>
      <c r="O89" s="101">
        <v>-500</v>
      </c>
      <c r="P89" s="101">
        <v>-500</v>
      </c>
    </row>
    <row r="90">
      <c r="L90" s="98" t="s">
        <v>158168</v>
      </c>
      <c r="M90" s="98" t="s">
        <v>158169</v>
      </c>
      <c r="N90" s="98" t="s">
        <v>158170</v>
      </c>
      <c r="O90" s="101">
        <v>139.59999999999999</v>
      </c>
      <c r="P90" s="101">
        <v>0</v>
      </c>
    </row>
    <row r="91">
      <c r="K91" s="96" t="s">
        <v>158171</v>
      </c>
      <c r="O91" s="85">
        <f>SUM(O86:O90)</f>
      </c>
      <c r="P91" s="85">
        <f>SUM(P86:P90)</f>
      </c>
    </row>
    <row r="92">
      <c r="A92" s="98" t="s">
        <v>158172</v>
      </c>
      <c r="B92" s="98" t="s">
        <v>158173</v>
      </c>
      <c r="C92" s="100">
        <v>1000</v>
      </c>
      <c r="D92" s="98" t="s">
        <v>158174</v>
      </c>
      <c r="E92" s="98" t="s">
        <v>158175</v>
      </c>
      <c r="F92" s="104">
        <v>45373</v>
      </c>
      <c r="G92" s="104">
        <v>45373</v>
      </c>
      <c r="H92" s="104">
        <v>45808</v>
      </c>
      <c r="I92" s="104">
        <v>45808</v>
      </c>
      <c r="J92" s="101">
        <v>1555</v>
      </c>
      <c r="K92" s="98" t="s">
        <v>158176</v>
      </c>
      <c r="L92" s="98" t="s">
        <v>158177</v>
      </c>
      <c r="M92" s="98" t="s">
        <v>158178</v>
      </c>
      <c r="N92" s="98" t="s">
        <v>158179</v>
      </c>
      <c r="O92" s="101">
        <v>1585</v>
      </c>
      <c r="P92" s="101">
        <v>1585</v>
      </c>
      <c r="Q92" s="101">
        <v>0</v>
      </c>
      <c r="R92" s="101">
        <v>250</v>
      </c>
    </row>
    <row r="93">
      <c r="K93" s="96" t="s">
        <v>158180</v>
      </c>
      <c r="O93" s="85">
        <f>SUM(O92:O92)</f>
      </c>
      <c r="P93" s="85">
        <f>SUM(P92:P92)</f>
      </c>
    </row>
    <row r="94">
      <c r="A94" s="98" t="s">
        <v>158181</v>
      </c>
      <c r="B94" s="98" t="s">
        <v>158182</v>
      </c>
      <c r="C94" s="100">
        <v>1000</v>
      </c>
      <c r="D94" s="98" t="s">
        <v>158183</v>
      </c>
      <c r="E94" s="98" t="s">
        <v>158184</v>
      </c>
      <c r="F94" s="104">
        <v>41685</v>
      </c>
      <c r="G94" s="104">
        <v>45323</v>
      </c>
      <c r="H94" s="104">
        <v>45777</v>
      </c>
      <c r="J94" s="101">
        <v>1137</v>
      </c>
      <c r="K94" s="98" t="s">
        <v>158185</v>
      </c>
      <c r="L94" s="98" t="s">
        <v>158186</v>
      </c>
      <c r="M94" s="98" t="s">
        <v>158187</v>
      </c>
      <c r="N94" s="98" t="s">
        <v>158188</v>
      </c>
      <c r="O94" s="101">
        <v>50</v>
      </c>
      <c r="P94" s="101">
        <v>50</v>
      </c>
      <c r="Q94" s="101">
        <v>0</v>
      </c>
      <c r="R94" s="101">
        <v>399</v>
      </c>
    </row>
    <row r="95">
      <c r="L95" s="98" t="s">
        <v>158189</v>
      </c>
      <c r="M95" s="98" t="s">
        <v>158190</v>
      </c>
      <c r="N95" s="98" t="s">
        <v>158191</v>
      </c>
      <c r="O95" s="101">
        <v>1420</v>
      </c>
      <c r="P95" s="101">
        <v>1420</v>
      </c>
    </row>
    <row r="96">
      <c r="L96" s="98" t="s">
        <v>158192</v>
      </c>
      <c r="M96" s="98" t="s">
        <v>158193</v>
      </c>
      <c r="N96" s="98" t="s">
        <v>158194</v>
      </c>
      <c r="O96" s="101">
        <v>-44</v>
      </c>
      <c r="P96" s="101">
        <v>-44</v>
      </c>
    </row>
    <row r="97">
      <c r="K97" s="96" t="s">
        <v>158195</v>
      </c>
      <c r="O97" s="85">
        <f>SUM(O94:O96)</f>
      </c>
      <c r="P97" s="85">
        <f>SUM(P94:P96)</f>
      </c>
    </row>
    <row r="98">
      <c r="A98" s="98" t="s">
        <v>158196</v>
      </c>
      <c r="B98" s="98" t="s">
        <v>158197</v>
      </c>
      <c r="C98" s="100">
        <v>1000</v>
      </c>
      <c r="D98" s="98" t="s">
        <v>158198</v>
      </c>
      <c r="E98" s="98" t="s">
        <v>158199</v>
      </c>
      <c r="F98" s="104">
        <v>45422</v>
      </c>
      <c r="G98" s="104">
        <v>45422</v>
      </c>
      <c r="H98" s="104">
        <v>45900</v>
      </c>
      <c r="J98" s="101">
        <v>1555</v>
      </c>
      <c r="K98" s="98" t="s">
        <v>158200</v>
      </c>
      <c r="L98" s="98" t="s">
        <v>158201</v>
      </c>
      <c r="M98" s="98" t="s">
        <v>158202</v>
      </c>
      <c r="N98" s="98" t="s">
        <v>158203</v>
      </c>
      <c r="O98" s="101">
        <v>50</v>
      </c>
      <c r="P98" s="101">
        <v>50</v>
      </c>
      <c r="Q98" s="101">
        <v>0</v>
      </c>
      <c r="R98" s="101">
        <v>250</v>
      </c>
    </row>
    <row r="99">
      <c r="L99" s="98" t="s">
        <v>158204</v>
      </c>
      <c r="M99" s="98" t="s">
        <v>158205</v>
      </c>
      <c r="N99" s="98" t="s">
        <v>158206</v>
      </c>
      <c r="O99" s="101">
        <v>1475</v>
      </c>
      <c r="P99" s="101">
        <v>1475</v>
      </c>
    </row>
    <row r="100">
      <c r="K100" s="96" t="s">
        <v>158207</v>
      </c>
      <c r="O100" s="85">
        <f>SUM(O98:O99)</f>
      </c>
      <c r="P100" s="85">
        <f>SUM(P98:P99)</f>
      </c>
    </row>
    <row r="101">
      <c r="A101" s="98" t="s">
        <v>158208</v>
      </c>
      <c r="B101" s="98" t="s">
        <v>158209</v>
      </c>
      <c r="C101" s="100">
        <v>1000</v>
      </c>
      <c r="D101" s="98" t="s">
        <v>158210</v>
      </c>
      <c r="E101" s="98" t="s">
        <v>158211</v>
      </c>
      <c r="F101" s="104">
        <v>45163</v>
      </c>
      <c r="G101" s="104">
        <v>45536</v>
      </c>
      <c r="H101" s="104">
        <v>45900</v>
      </c>
      <c r="J101" s="101">
        <v>1525</v>
      </c>
      <c r="K101" s="98" t="s">
        <v>158212</v>
      </c>
      <c r="L101" s="98" t="s">
        <v>158213</v>
      </c>
      <c r="M101" s="98" t="s">
        <v>158214</v>
      </c>
      <c r="N101" s="98" t="s">
        <v>158215</v>
      </c>
      <c r="O101" s="101">
        <v>35</v>
      </c>
      <c r="P101" s="101">
        <v>35</v>
      </c>
      <c r="Q101" s="101">
        <v>0</v>
      </c>
      <c r="R101" s="101">
        <v>250</v>
      </c>
    </row>
    <row r="102">
      <c r="L102" s="98" t="s">
        <v>158216</v>
      </c>
      <c r="M102" s="98" t="s">
        <v>158217</v>
      </c>
      <c r="N102" s="98" t="s">
        <v>158218</v>
      </c>
      <c r="O102" s="101">
        <v>1415</v>
      </c>
      <c r="P102" s="101">
        <v>1415</v>
      </c>
    </row>
    <row r="103">
      <c r="K103" s="96" t="s">
        <v>158219</v>
      </c>
      <c r="O103" s="85">
        <f>SUM(O101:O102)</f>
      </c>
      <c r="P103" s="85">
        <f>SUM(P101:P102)</f>
      </c>
    </row>
    <row r="104">
      <c r="A104" s="98" t="s">
        <v>158220</v>
      </c>
      <c r="B104" s="98" t="s">
        <v>158221</v>
      </c>
      <c r="C104" s="100">
        <v>1000</v>
      </c>
      <c r="D104" s="98" t="s">
        <v>158222</v>
      </c>
      <c r="E104" s="98" t="s">
        <v>158223</v>
      </c>
      <c r="F104" s="104">
        <v>45394</v>
      </c>
      <c r="G104" s="104">
        <v>45394</v>
      </c>
      <c r="H104" s="104">
        <v>45869</v>
      </c>
      <c r="J104" s="101">
        <v>1575</v>
      </c>
      <c r="K104" s="98" t="s">
        <v>158224</v>
      </c>
      <c r="L104" s="98" t="s">
        <v>158225</v>
      </c>
      <c r="M104" s="98" t="s">
        <v>158226</v>
      </c>
      <c r="N104" s="98" t="s">
        <v>158227</v>
      </c>
      <c r="O104" s="101">
        <v>1555</v>
      </c>
      <c r="P104" s="101">
        <v>1555</v>
      </c>
      <c r="Q104" s="101">
        <v>0</v>
      </c>
      <c r="R104" s="101">
        <v>250</v>
      </c>
    </row>
    <row r="105">
      <c r="K105" s="96" t="s">
        <v>158228</v>
      </c>
      <c r="O105" s="85">
        <f>SUM(O104:O104)</f>
      </c>
      <c r="P105" s="85">
        <f>SUM(P104:P104)</f>
      </c>
    </row>
    <row r="106">
      <c r="A106" s="98" t="s">
        <v>158229</v>
      </c>
      <c r="B106" s="98" t="s">
        <v>158230</v>
      </c>
      <c r="C106" s="100">
        <v>1000</v>
      </c>
      <c r="D106" s="98" t="s">
        <v>158231</v>
      </c>
      <c r="E106" s="98" t="s">
        <v>158232</v>
      </c>
      <c r="F106" s="104">
        <v>45408</v>
      </c>
      <c r="G106" s="104">
        <v>45408</v>
      </c>
      <c r="H106" s="104">
        <v>45869</v>
      </c>
      <c r="J106" s="101">
        <v>1595</v>
      </c>
      <c r="K106" s="98" t="s">
        <v>158233</v>
      </c>
      <c r="L106" s="98" t="s">
        <v>158234</v>
      </c>
      <c r="M106" s="98" t="s">
        <v>158235</v>
      </c>
      <c r="N106" s="98" t="s">
        <v>158236</v>
      </c>
      <c r="O106" s="101">
        <v>1545</v>
      </c>
      <c r="P106" s="101">
        <v>1545</v>
      </c>
      <c r="Q106" s="101">
        <v>0</v>
      </c>
      <c r="R106" s="101">
        <v>250</v>
      </c>
    </row>
    <row r="107">
      <c r="K107" s="96" t="s">
        <v>158237</v>
      </c>
      <c r="O107" s="85">
        <f>SUM(O106:O106)</f>
      </c>
      <c r="P107" s="85">
        <f>SUM(P106:P106)</f>
      </c>
    </row>
    <row r="108">
      <c r="A108" s="98" t="s">
        <v>158238</v>
      </c>
      <c r="B108" s="98" t="s">
        <v>158239</v>
      </c>
      <c r="C108" s="100">
        <v>1000</v>
      </c>
      <c r="D108" s="98" t="s">
        <v>158240</v>
      </c>
      <c r="E108" s="98" t="s">
        <v>158241</v>
      </c>
      <c r="J108" s="101">
        <v>1340</v>
      </c>
      <c r="K108" s="98" t="s">
        <v>158242</v>
      </c>
      <c r="L108" s="98" t="s">
        <v>158242</v>
      </c>
      <c r="O108" s="101">
        <v>0</v>
      </c>
      <c r="P108" s="101">
        <v>0</v>
      </c>
      <c r="R108" s="101">
        <v>0</v>
      </c>
    </row>
    <row r="109">
      <c r="K109" s="96" t="s">
        <v>158243</v>
      </c>
      <c r="O109" s="85">
        <f>SUM(O108:O108)</f>
      </c>
      <c r="P109" s="85">
        <f>SUM(P108:P108)</f>
      </c>
    </row>
    <row r="110">
      <c r="A110" s="98" t="s">
        <v>158244</v>
      </c>
      <c r="B110" s="98" t="s">
        <v>158245</v>
      </c>
      <c r="C110" s="100">
        <v>1000</v>
      </c>
      <c r="D110" s="98" t="s">
        <v>158246</v>
      </c>
      <c r="E110" s="98" t="s">
        <v>158247</v>
      </c>
      <c r="F110" s="104">
        <v>45702</v>
      </c>
      <c r="G110" s="104">
        <v>45702</v>
      </c>
      <c r="H110" s="104">
        <v>46066</v>
      </c>
      <c r="J110" s="101">
        <v>1371</v>
      </c>
      <c r="K110" s="98" t="s">
        <v>158248</v>
      </c>
      <c r="L110" s="98" t="s">
        <v>158249</v>
      </c>
      <c r="M110" s="98" t="s">
        <v>158250</v>
      </c>
      <c r="N110" s="98" t="s">
        <v>158251</v>
      </c>
      <c r="O110" s="101">
        <v>50</v>
      </c>
      <c r="P110" s="101">
        <v>50</v>
      </c>
      <c r="Q110" s="101">
        <v>25</v>
      </c>
      <c r="R110" s="101">
        <v>250</v>
      </c>
    </row>
    <row r="111">
      <c r="L111" s="98" t="s">
        <v>158252</v>
      </c>
      <c r="M111" s="98" t="s">
        <v>158253</v>
      </c>
      <c r="N111" s="98" t="s">
        <v>158254</v>
      </c>
      <c r="O111" s="101">
        <v>1313</v>
      </c>
      <c r="P111" s="101">
        <v>1313</v>
      </c>
    </row>
    <row r="112">
      <c r="L112" s="98" t="s">
        <v>158255</v>
      </c>
      <c r="M112" s="98" t="s">
        <v>158256</v>
      </c>
      <c r="N112" s="98" t="s">
        <v>158257</v>
      </c>
      <c r="O112" s="101">
        <v>-1363</v>
      </c>
      <c r="P112" s="101">
        <v>0</v>
      </c>
    </row>
    <row r="113">
      <c r="L113" s="98" t="s">
        <v>158258</v>
      </c>
      <c r="M113" s="98" t="s">
        <v>158259</v>
      </c>
      <c r="N113" s="98" t="s">
        <v>158260</v>
      </c>
      <c r="O113" s="101">
        <v>25</v>
      </c>
      <c r="P113" s="101">
        <v>0</v>
      </c>
    </row>
    <row r="114">
      <c r="K114" s="96" t="s">
        <v>158261</v>
      </c>
      <c r="O114" s="85">
        <f>SUM(O110:O113)</f>
      </c>
      <c r="P114" s="85">
        <f>SUM(P110:P113)</f>
      </c>
    </row>
    <row r="115">
      <c r="A115" s="98" t="s">
        <v>158262</v>
      </c>
      <c r="B115" s="98" t="s">
        <v>158263</v>
      </c>
      <c r="C115" s="100">
        <v>1000</v>
      </c>
      <c r="D115" s="98" t="s">
        <v>158264</v>
      </c>
      <c r="E115" s="98" t="s">
        <v>158265</v>
      </c>
      <c r="F115" s="104">
        <v>45308</v>
      </c>
      <c r="G115" s="104">
        <v>45689</v>
      </c>
      <c r="H115" s="104">
        <v>45961</v>
      </c>
      <c r="J115" s="101">
        <v>1575</v>
      </c>
      <c r="K115" s="98" t="s">
        <v>158266</v>
      </c>
      <c r="L115" s="98" t="s">
        <v>158267</v>
      </c>
      <c r="M115" s="98" t="s">
        <v>158268</v>
      </c>
      <c r="N115" s="98" t="s">
        <v>158269</v>
      </c>
      <c r="O115" s="101">
        <v>80</v>
      </c>
      <c r="P115" s="101">
        <v>80</v>
      </c>
      <c r="Q115" s="101">
        <v>0</v>
      </c>
      <c r="R115" s="101">
        <v>1775</v>
      </c>
    </row>
    <row r="116">
      <c r="L116" s="98" t="s">
        <v>158270</v>
      </c>
      <c r="M116" s="98" t="s">
        <v>158271</v>
      </c>
      <c r="N116" s="98" t="s">
        <v>158272</v>
      </c>
      <c r="O116" s="101">
        <v>1522</v>
      </c>
      <c r="P116" s="101">
        <v>1522</v>
      </c>
    </row>
    <row r="117">
      <c r="K117" s="96" t="s">
        <v>158273</v>
      </c>
      <c r="O117" s="85">
        <f>SUM(O115:O116)</f>
      </c>
      <c r="P117" s="85">
        <f>SUM(P115:P116)</f>
      </c>
    </row>
    <row r="118">
      <c r="A118" s="98" t="s">
        <v>158274</v>
      </c>
      <c r="B118" s="98" t="s">
        <v>158275</v>
      </c>
      <c r="C118" s="100">
        <v>1000</v>
      </c>
      <c r="D118" s="98" t="s">
        <v>158276</v>
      </c>
      <c r="E118" s="98" t="s">
        <v>158277</v>
      </c>
      <c r="F118" s="104">
        <v>45191</v>
      </c>
      <c r="G118" s="104">
        <v>45658</v>
      </c>
      <c r="H118" s="104">
        <v>45930</v>
      </c>
      <c r="J118" s="101">
        <v>1525</v>
      </c>
      <c r="K118" s="98" t="s">
        <v>158278</v>
      </c>
      <c r="L118" s="98" t="s">
        <v>158279</v>
      </c>
      <c r="M118" s="98" t="s">
        <v>158280</v>
      </c>
      <c r="N118" s="98" t="s">
        <v>158281</v>
      </c>
      <c r="O118" s="101">
        <v>1417</v>
      </c>
      <c r="P118" s="101">
        <v>1417</v>
      </c>
      <c r="Q118" s="101">
        <v>0</v>
      </c>
      <c r="R118" s="101">
        <v>550</v>
      </c>
    </row>
    <row r="119">
      <c r="K119" s="96" t="s">
        <v>158282</v>
      </c>
      <c r="O119" s="85">
        <f>SUM(O118:O118)</f>
      </c>
      <c r="P119" s="85">
        <f>SUM(P118:P118)</f>
      </c>
    </row>
    <row r="120">
      <c r="A120" s="98" t="s">
        <v>158283</v>
      </c>
      <c r="B120" s="98" t="s">
        <v>158284</v>
      </c>
      <c r="C120" s="100">
        <v>1000</v>
      </c>
      <c r="D120" s="98" t="s">
        <v>158285</v>
      </c>
      <c r="E120" s="98" t="s">
        <v>158286</v>
      </c>
      <c r="F120" s="104">
        <v>45729</v>
      </c>
      <c r="G120" s="104">
        <v>45729</v>
      </c>
      <c r="H120" s="104">
        <v>46185</v>
      </c>
      <c r="J120" s="101">
        <v>1312</v>
      </c>
      <c r="K120" s="98" t="s">
        <v>158287</v>
      </c>
      <c r="L120" s="98" t="s">
        <v>158288</v>
      </c>
      <c r="M120" s="98" t="s">
        <v>158289</v>
      </c>
      <c r="N120" s="98" t="s">
        <v>158290</v>
      </c>
      <c r="O120" s="101">
        <v>50</v>
      </c>
      <c r="P120" s="101">
        <v>50</v>
      </c>
      <c r="Q120" s="101">
        <v>0</v>
      </c>
      <c r="R120" s="101">
        <v>450</v>
      </c>
    </row>
    <row r="121">
      <c r="L121" s="98" t="s">
        <v>158291</v>
      </c>
      <c r="M121" s="98" t="s">
        <v>158292</v>
      </c>
      <c r="N121" s="98" t="s">
        <v>158293</v>
      </c>
      <c r="O121" s="101">
        <v>1254</v>
      </c>
      <c r="P121" s="101">
        <v>1254</v>
      </c>
    </row>
    <row r="122">
      <c r="K122" s="96" t="s">
        <v>158294</v>
      </c>
      <c r="O122" s="85">
        <f>SUM(O120:O121)</f>
      </c>
      <c r="P122" s="85">
        <f>SUM(P120:P121)</f>
      </c>
    </row>
    <row r="123">
      <c r="A123" s="98" t="s">
        <v>158295</v>
      </c>
      <c r="B123" s="98" t="s">
        <v>158296</v>
      </c>
      <c r="C123" s="100">
        <v>1000</v>
      </c>
      <c r="D123" s="98" t="s">
        <v>158297</v>
      </c>
      <c r="E123" s="98" t="s">
        <v>158298</v>
      </c>
      <c r="F123" s="104">
        <v>45555</v>
      </c>
      <c r="G123" s="104">
        <v>45555</v>
      </c>
      <c r="H123" s="104">
        <v>46022</v>
      </c>
      <c r="J123" s="101">
        <v>1552</v>
      </c>
      <c r="K123" s="98" t="s">
        <v>158299</v>
      </c>
      <c r="L123" s="98" t="s">
        <v>158300</v>
      </c>
      <c r="M123" s="98" t="s">
        <v>158301</v>
      </c>
      <c r="N123" s="98" t="s">
        <v>158302</v>
      </c>
      <c r="O123" s="101">
        <v>1397</v>
      </c>
      <c r="P123" s="101">
        <v>1397</v>
      </c>
      <c r="Q123" s="101">
        <v>0</v>
      </c>
      <c r="R123" s="101">
        <v>250</v>
      </c>
    </row>
    <row r="124">
      <c r="K124" s="96" t="s">
        <v>158303</v>
      </c>
      <c r="O124" s="85">
        <f>SUM(O123:O123)</f>
      </c>
      <c r="P124" s="85">
        <f>SUM(P123:P123)</f>
      </c>
    </row>
    <row r="125">
      <c r="A125" s="98" t="s">
        <v>158304</v>
      </c>
      <c r="B125" s="98" t="s">
        <v>158305</v>
      </c>
      <c r="C125" s="100">
        <v>700</v>
      </c>
      <c r="D125" s="98" t="s">
        <v>158306</v>
      </c>
      <c r="E125" s="98" t="s">
        <v>158307</v>
      </c>
      <c r="F125" s="104">
        <v>45166</v>
      </c>
      <c r="G125" s="104">
        <v>45536</v>
      </c>
      <c r="H125" s="104">
        <v>45900</v>
      </c>
      <c r="J125" s="101">
        <v>1204</v>
      </c>
      <c r="K125" s="98" t="s">
        <v>158308</v>
      </c>
      <c r="L125" s="98" t="s">
        <v>158309</v>
      </c>
      <c r="M125" s="98" t="s">
        <v>158310</v>
      </c>
      <c r="N125" s="98" t="s">
        <v>158311</v>
      </c>
      <c r="O125" s="101">
        <v>35</v>
      </c>
      <c r="P125" s="101">
        <v>35</v>
      </c>
      <c r="Q125" s="101">
        <v>0</v>
      </c>
      <c r="R125" s="101">
        <v>353</v>
      </c>
    </row>
    <row r="126">
      <c r="L126" s="98" t="s">
        <v>158312</v>
      </c>
      <c r="M126" s="98" t="s">
        <v>158313</v>
      </c>
      <c r="N126" s="98" t="s">
        <v>158314</v>
      </c>
      <c r="O126" s="101">
        <v>1149</v>
      </c>
      <c r="P126" s="101">
        <v>1149</v>
      </c>
    </row>
    <row r="127">
      <c r="K127" s="96" t="s">
        <v>158315</v>
      </c>
      <c r="O127" s="85">
        <f>SUM(O125:O126)</f>
      </c>
      <c r="P127" s="85">
        <f>SUM(P125:P126)</f>
      </c>
    </row>
    <row r="128">
      <c r="A128" s="98" t="s">
        <v>158316</v>
      </c>
      <c r="B128" s="98" t="s">
        <v>158317</v>
      </c>
      <c r="C128" s="100">
        <v>700</v>
      </c>
      <c r="D128" s="98" t="s">
        <v>158318</v>
      </c>
      <c r="E128" s="98" t="s">
        <v>158319</v>
      </c>
      <c r="F128" s="104">
        <v>45204</v>
      </c>
      <c r="G128" s="104">
        <v>45597</v>
      </c>
      <c r="H128" s="104">
        <v>45961</v>
      </c>
      <c r="J128" s="101">
        <v>1215</v>
      </c>
      <c r="K128" s="98" t="s">
        <v>158320</v>
      </c>
      <c r="L128" s="98" t="s">
        <v>158321</v>
      </c>
      <c r="M128" s="98" t="s">
        <v>158322</v>
      </c>
      <c r="N128" s="98" t="s">
        <v>158323</v>
      </c>
      <c r="O128" s="101">
        <v>35</v>
      </c>
      <c r="P128" s="101">
        <v>35</v>
      </c>
      <c r="Q128" s="101">
        <v>0</v>
      </c>
      <c r="R128" s="101">
        <v>550</v>
      </c>
    </row>
    <row r="129">
      <c r="L129" s="98" t="s">
        <v>158324</v>
      </c>
      <c r="M129" s="98" t="s">
        <v>158325</v>
      </c>
      <c r="N129" s="98" t="s">
        <v>158326</v>
      </c>
      <c r="O129" s="101">
        <v>964</v>
      </c>
      <c r="P129" s="101">
        <v>964</v>
      </c>
    </row>
    <row r="130">
      <c r="K130" s="96" t="s">
        <v>158327</v>
      </c>
      <c r="O130" s="85">
        <f>SUM(O128:O129)</f>
      </c>
      <c r="P130" s="85">
        <f>SUM(P128:P129)</f>
      </c>
    </row>
    <row r="131">
      <c r="A131" s="98" t="s">
        <v>158328</v>
      </c>
      <c r="B131" s="98" t="s">
        <v>158329</v>
      </c>
      <c r="C131" s="100">
        <v>700</v>
      </c>
      <c r="D131" s="98" t="s">
        <v>158330</v>
      </c>
      <c r="E131" s="98" t="s">
        <v>158331</v>
      </c>
      <c r="F131" s="104">
        <v>45387</v>
      </c>
      <c r="G131" s="104">
        <v>45387</v>
      </c>
      <c r="H131" s="104">
        <v>45869</v>
      </c>
      <c r="J131" s="101">
        <v>1068</v>
      </c>
      <c r="K131" s="98" t="s">
        <v>158332</v>
      </c>
      <c r="L131" s="98" t="s">
        <v>158333</v>
      </c>
      <c r="M131" s="98" t="s">
        <v>158334</v>
      </c>
      <c r="N131" s="98" t="s">
        <v>158335</v>
      </c>
      <c r="O131" s="101">
        <v>35</v>
      </c>
      <c r="P131" s="101">
        <v>35</v>
      </c>
      <c r="Q131" s="101">
        <v>0</v>
      </c>
      <c r="R131" s="101">
        <v>150</v>
      </c>
    </row>
    <row r="132">
      <c r="L132" s="98" t="s">
        <v>158336</v>
      </c>
      <c r="M132" s="98" t="s">
        <v>158337</v>
      </c>
      <c r="N132" s="98" t="s">
        <v>158338</v>
      </c>
      <c r="O132" s="101">
        <v>1025</v>
      </c>
      <c r="P132" s="101">
        <v>1025</v>
      </c>
    </row>
    <row r="133">
      <c r="L133" s="98" t="s">
        <v>158339</v>
      </c>
      <c r="M133" s="98" t="s">
        <v>158340</v>
      </c>
      <c r="N133" s="98" t="s">
        <v>158341</v>
      </c>
      <c r="O133" s="101">
        <v>25</v>
      </c>
      <c r="P133" s="101">
        <v>0</v>
      </c>
    </row>
    <row r="134">
      <c r="K134" s="96" t="s">
        <v>158342</v>
      </c>
      <c r="O134" s="85">
        <f>SUM(O131:O133)</f>
      </c>
      <c r="P134" s="85">
        <f>SUM(P131:P133)</f>
      </c>
    </row>
    <row r="135">
      <c r="A135" s="98" t="s">
        <v>158343</v>
      </c>
      <c r="B135" s="98" t="s">
        <v>158344</v>
      </c>
      <c r="C135" s="100">
        <v>700</v>
      </c>
      <c r="D135" s="98" t="s">
        <v>158345</v>
      </c>
      <c r="E135" s="98" t="s">
        <v>158346</v>
      </c>
      <c r="F135" s="104">
        <v>44114</v>
      </c>
      <c r="G135" s="104">
        <v>45689</v>
      </c>
      <c r="H135" s="104">
        <v>46142</v>
      </c>
      <c r="J135" s="101">
        <v>920</v>
      </c>
      <c r="K135" s="98" t="s">
        <v>158347</v>
      </c>
      <c r="L135" s="98" t="s">
        <v>158348</v>
      </c>
      <c r="M135" s="98" t="s">
        <v>158349</v>
      </c>
      <c r="N135" s="98" t="s">
        <v>158350</v>
      </c>
      <c r="O135" s="101">
        <v>35</v>
      </c>
      <c r="P135" s="101">
        <v>35</v>
      </c>
      <c r="Q135" s="101">
        <v>0</v>
      </c>
      <c r="R135" s="101">
        <v>1234</v>
      </c>
    </row>
    <row r="136">
      <c r="L136" s="98" t="s">
        <v>158351</v>
      </c>
      <c r="M136" s="98" t="s">
        <v>158352</v>
      </c>
      <c r="N136" s="98" t="s">
        <v>158353</v>
      </c>
      <c r="O136" s="101">
        <v>960</v>
      </c>
      <c r="P136" s="101">
        <v>960</v>
      </c>
    </row>
    <row r="137">
      <c r="K137" s="96" t="s">
        <v>158354</v>
      </c>
      <c r="O137" s="85">
        <f>SUM(O135:O136)</f>
      </c>
      <c r="P137" s="85">
        <f>SUM(P135:P136)</f>
      </c>
    </row>
    <row r="138">
      <c r="A138" s="98" t="s">
        <v>158355</v>
      </c>
      <c r="B138" s="98" t="s">
        <v>158356</v>
      </c>
      <c r="C138" s="100">
        <v>700</v>
      </c>
      <c r="D138" s="98" t="s">
        <v>158357</v>
      </c>
      <c r="E138" s="98" t="s">
        <v>158358</v>
      </c>
      <c r="F138" s="104">
        <v>43539</v>
      </c>
      <c r="G138" s="104">
        <v>45383</v>
      </c>
      <c r="H138" s="104">
        <v>45777</v>
      </c>
      <c r="J138" s="101">
        <v>885</v>
      </c>
      <c r="K138" s="98" t="s">
        <v>158359</v>
      </c>
      <c r="L138" s="98" t="s">
        <v>158360</v>
      </c>
      <c r="M138" s="98" t="s">
        <v>158361</v>
      </c>
      <c r="N138" s="98" t="s">
        <v>158362</v>
      </c>
      <c r="O138" s="101">
        <v>1214</v>
      </c>
      <c r="P138" s="101">
        <v>1214</v>
      </c>
      <c r="Q138" s="101">
        <v>0</v>
      </c>
      <c r="R138" s="101">
        <v>99</v>
      </c>
    </row>
    <row r="139">
      <c r="K139" s="96" t="s">
        <v>158363</v>
      </c>
      <c r="O139" s="85">
        <f>SUM(O138:O138)</f>
      </c>
      <c r="P139" s="85">
        <f>SUM(P138:P138)</f>
      </c>
    </row>
    <row r="140">
      <c r="A140" s="98" t="s">
        <v>158364</v>
      </c>
      <c r="B140" s="98" t="s">
        <v>158365</v>
      </c>
      <c r="C140" s="100">
        <v>700</v>
      </c>
      <c r="D140" s="98" t="s">
        <v>158366</v>
      </c>
      <c r="E140" s="98" t="s">
        <v>158367</v>
      </c>
      <c r="F140" s="104">
        <v>45391</v>
      </c>
      <c r="G140" s="104">
        <v>45391</v>
      </c>
      <c r="H140" s="104">
        <v>45869</v>
      </c>
      <c r="J140" s="101">
        <v>1155</v>
      </c>
      <c r="K140" s="98" t="s">
        <v>158368</v>
      </c>
      <c r="L140" s="98" t="s">
        <v>158369</v>
      </c>
      <c r="M140" s="98" t="s">
        <v>158370</v>
      </c>
      <c r="N140" s="98" t="s">
        <v>158371</v>
      </c>
      <c r="O140" s="101">
        <v>35</v>
      </c>
      <c r="P140" s="101">
        <v>35</v>
      </c>
      <c r="Q140" s="101">
        <v>0</v>
      </c>
      <c r="R140" s="101">
        <v>350</v>
      </c>
    </row>
    <row r="141">
      <c r="L141" s="98" t="s">
        <v>158372</v>
      </c>
      <c r="M141" s="98" t="s">
        <v>158373</v>
      </c>
      <c r="N141" s="98" t="s">
        <v>158374</v>
      </c>
      <c r="O141" s="101">
        <v>1040</v>
      </c>
      <c r="P141" s="101">
        <v>1040</v>
      </c>
    </row>
    <row r="142">
      <c r="K142" s="96" t="s">
        <v>158375</v>
      </c>
      <c r="O142" s="85">
        <f>SUM(O140:O141)</f>
      </c>
      <c r="P142" s="85">
        <f>SUM(P140:P141)</f>
      </c>
    </row>
    <row r="143">
      <c r="A143" s="98" t="s">
        <v>158376</v>
      </c>
      <c r="B143" s="98" t="s">
        <v>158377</v>
      </c>
      <c r="C143" s="100">
        <v>700</v>
      </c>
      <c r="D143" s="98" t="s">
        <v>158378</v>
      </c>
      <c r="E143" s="98" t="s">
        <v>158379</v>
      </c>
      <c r="F143" s="104">
        <v>45323</v>
      </c>
      <c r="G143" s="104">
        <v>45323</v>
      </c>
      <c r="H143" s="104">
        <v>45777</v>
      </c>
      <c r="J143" s="101">
        <v>1257</v>
      </c>
      <c r="K143" s="98" t="s">
        <v>158380</v>
      </c>
      <c r="L143" s="98" t="s">
        <v>158381</v>
      </c>
      <c r="M143" s="98" t="s">
        <v>158382</v>
      </c>
      <c r="N143" s="98" t="s">
        <v>158383</v>
      </c>
      <c r="O143" s="101">
        <v>35</v>
      </c>
      <c r="P143" s="101">
        <v>35</v>
      </c>
      <c r="Q143" s="101">
        <v>0</v>
      </c>
      <c r="R143" s="101">
        <v>550</v>
      </c>
    </row>
    <row r="144">
      <c r="L144" s="98" t="s">
        <v>158384</v>
      </c>
      <c r="M144" s="98" t="s">
        <v>158385</v>
      </c>
      <c r="N144" s="98" t="s">
        <v>158386</v>
      </c>
      <c r="O144" s="101">
        <v>80</v>
      </c>
      <c r="P144" s="101">
        <v>80</v>
      </c>
    </row>
    <row r="145">
      <c r="L145" s="98" t="s">
        <v>158387</v>
      </c>
      <c r="M145" s="98" t="s">
        <v>158388</v>
      </c>
      <c r="N145" s="98" t="s">
        <v>158389</v>
      </c>
      <c r="O145" s="101">
        <v>995</v>
      </c>
      <c r="P145" s="101">
        <v>995</v>
      </c>
    </row>
    <row r="146">
      <c r="K146" s="96" t="s">
        <v>158390</v>
      </c>
      <c r="O146" s="85">
        <f>SUM(O143:O145)</f>
      </c>
      <c r="P146" s="85">
        <f>SUM(P143:P145)</f>
      </c>
    </row>
    <row r="147">
      <c r="A147" s="98" t="s">
        <v>158391</v>
      </c>
      <c r="B147" s="98" t="s">
        <v>158392</v>
      </c>
      <c r="C147" s="100">
        <v>700</v>
      </c>
      <c r="D147" s="98" t="s">
        <v>158393</v>
      </c>
      <c r="E147" s="98" t="s">
        <v>158394</v>
      </c>
      <c r="F147" s="104">
        <v>45730</v>
      </c>
      <c r="G147" s="104">
        <v>45730</v>
      </c>
      <c r="H147" s="104">
        <v>46186</v>
      </c>
      <c r="J147" s="101">
        <v>974</v>
      </c>
      <c r="K147" s="98" t="s">
        <v>158395</v>
      </c>
      <c r="L147" s="98" t="s">
        <v>158396</v>
      </c>
      <c r="M147" s="98" t="s">
        <v>158397</v>
      </c>
      <c r="N147" s="98" t="s">
        <v>158398</v>
      </c>
      <c r="O147" s="101">
        <v>35</v>
      </c>
      <c r="P147" s="101">
        <v>35</v>
      </c>
      <c r="Q147" s="101">
        <v>-500</v>
      </c>
      <c r="R147" s="101">
        <v>150</v>
      </c>
    </row>
    <row r="148">
      <c r="L148" s="98" t="s">
        <v>158399</v>
      </c>
      <c r="M148" s="98" t="s">
        <v>158400</v>
      </c>
      <c r="N148" s="98" t="s">
        <v>158401</v>
      </c>
      <c r="O148" s="101">
        <v>931</v>
      </c>
      <c r="P148" s="101">
        <v>931</v>
      </c>
    </row>
    <row r="149">
      <c r="L149" s="98" t="s">
        <v>158402</v>
      </c>
      <c r="M149" s="98" t="s">
        <v>158403</v>
      </c>
      <c r="N149" s="98" t="s">
        <v>158404</v>
      </c>
      <c r="O149" s="101">
        <v>-966</v>
      </c>
      <c r="P149" s="101">
        <v>0</v>
      </c>
    </row>
    <row r="150">
      <c r="K150" s="96" t="s">
        <v>158405</v>
      </c>
      <c r="O150" s="85">
        <f>SUM(O147:O149)</f>
      </c>
      <c r="P150" s="85">
        <f>SUM(P147:P149)</f>
      </c>
    </row>
    <row r="151">
      <c r="A151" s="98" t="s">
        <v>158406</v>
      </c>
      <c r="B151" s="98" t="s">
        <v>158407</v>
      </c>
      <c r="C151" s="100">
        <v>700</v>
      </c>
      <c r="D151" s="98" t="s">
        <v>158408</v>
      </c>
      <c r="E151" s="98" t="s">
        <v>158409</v>
      </c>
      <c r="F151" s="104">
        <v>35405</v>
      </c>
      <c r="G151" s="104">
        <v>45689</v>
      </c>
      <c r="H151" s="104">
        <v>46142</v>
      </c>
      <c r="J151" s="101">
        <v>885</v>
      </c>
      <c r="K151" s="98" t="s">
        <v>158410</v>
      </c>
      <c r="L151" s="98" t="s">
        <v>158411</v>
      </c>
      <c r="M151" s="98" t="s">
        <v>158412</v>
      </c>
      <c r="N151" s="98" t="s">
        <v>158413</v>
      </c>
      <c r="O151" s="101">
        <v>960</v>
      </c>
      <c r="P151" s="101">
        <v>960</v>
      </c>
      <c r="Q151" s="101">
        <v>0</v>
      </c>
      <c r="R151" s="101">
        <v>150</v>
      </c>
    </row>
    <row r="152">
      <c r="K152" s="96" t="s">
        <v>158414</v>
      </c>
      <c r="O152" s="85">
        <f>SUM(O151:O151)</f>
      </c>
      <c r="P152" s="85">
        <f>SUM(P151:P151)</f>
      </c>
    </row>
    <row r="153">
      <c r="A153" s="98" t="s">
        <v>158415</v>
      </c>
      <c r="B153" s="98" t="s">
        <v>158416</v>
      </c>
      <c r="C153" s="100">
        <v>700</v>
      </c>
      <c r="D153" s="98" t="s">
        <v>158417</v>
      </c>
      <c r="E153" s="98" t="s">
        <v>158418</v>
      </c>
      <c r="F153" s="104">
        <v>45105</v>
      </c>
      <c r="G153" s="104">
        <v>45444</v>
      </c>
      <c r="H153" s="104">
        <v>45808</v>
      </c>
      <c r="J153" s="101">
        <v>1175</v>
      </c>
      <c r="K153" s="98" t="s">
        <v>158419</v>
      </c>
      <c r="L153" s="98" t="s">
        <v>158420</v>
      </c>
      <c r="M153" s="98" t="s">
        <v>158421</v>
      </c>
      <c r="N153" s="98" t="s">
        <v>158422</v>
      </c>
      <c r="O153" s="101">
        <v>1197</v>
      </c>
      <c r="P153" s="101">
        <v>1197</v>
      </c>
      <c r="Q153" s="101">
        <v>0</v>
      </c>
      <c r="R153" s="101">
        <v>1375</v>
      </c>
    </row>
    <row r="154">
      <c r="L154" s="98" t="s">
        <v>158423</v>
      </c>
      <c r="M154" s="98" t="s">
        <v>158424</v>
      </c>
      <c r="N154" s="98" t="s">
        <v>158425</v>
      </c>
      <c r="O154" s="101">
        <v>25</v>
      </c>
      <c r="P154" s="101">
        <v>0</v>
      </c>
    </row>
    <row r="155">
      <c r="K155" s="96" t="s">
        <v>158426</v>
      </c>
      <c r="O155" s="85">
        <f>SUM(O153:O154)</f>
      </c>
      <c r="P155" s="85">
        <f>SUM(P153:P154)</f>
      </c>
    </row>
    <row r="156">
      <c r="A156" s="98" t="s">
        <v>158427</v>
      </c>
      <c r="B156" s="98" t="s">
        <v>158428</v>
      </c>
      <c r="C156" s="100">
        <v>700</v>
      </c>
      <c r="D156" s="98" t="s">
        <v>158429</v>
      </c>
      <c r="E156" s="98" t="s">
        <v>158430</v>
      </c>
      <c r="F156" s="104">
        <v>43770</v>
      </c>
      <c r="G156" s="104">
        <v>45505</v>
      </c>
      <c r="H156" s="104">
        <v>45869</v>
      </c>
      <c r="J156" s="101">
        <v>885</v>
      </c>
      <c r="K156" s="98" t="s">
        <v>158431</v>
      </c>
      <c r="L156" s="98" t="s">
        <v>158432</v>
      </c>
      <c r="M156" s="98" t="s">
        <v>158433</v>
      </c>
      <c r="N156" s="98" t="s">
        <v>158434</v>
      </c>
      <c r="O156" s="101">
        <v>1224</v>
      </c>
      <c r="P156" s="101">
        <v>1224</v>
      </c>
      <c r="Q156" s="101">
        <v>0</v>
      </c>
      <c r="R156" s="101">
        <v>99</v>
      </c>
    </row>
    <row r="157">
      <c r="K157" s="96" t="s">
        <v>158435</v>
      </c>
      <c r="O157" s="85">
        <f>SUM(O156:O156)</f>
      </c>
      <c r="P157" s="85">
        <f>SUM(P156:P156)</f>
      </c>
    </row>
    <row r="158">
      <c r="A158" s="98" t="s">
        <v>158436</v>
      </c>
      <c r="B158" s="98" t="s">
        <v>158437</v>
      </c>
      <c r="C158" s="100">
        <v>700</v>
      </c>
      <c r="D158" s="98" t="s">
        <v>158438</v>
      </c>
      <c r="E158" s="98" t="s">
        <v>158439</v>
      </c>
      <c r="F158" s="104">
        <v>45107</v>
      </c>
      <c r="G158" s="104">
        <v>45474</v>
      </c>
      <c r="H158" s="104">
        <v>45838</v>
      </c>
      <c r="J158" s="101">
        <v>1195</v>
      </c>
      <c r="K158" s="98" t="s">
        <v>158440</v>
      </c>
      <c r="L158" s="98" t="s">
        <v>158441</v>
      </c>
      <c r="M158" s="98" t="s">
        <v>158442</v>
      </c>
      <c r="N158" s="98" t="s">
        <v>158443</v>
      </c>
      <c r="O158" s="101">
        <v>80</v>
      </c>
      <c r="P158" s="101">
        <v>80</v>
      </c>
      <c r="Q158" s="101">
        <v>0</v>
      </c>
      <c r="R158" s="101">
        <v>150</v>
      </c>
    </row>
    <row r="159">
      <c r="L159" s="98" t="s">
        <v>158444</v>
      </c>
      <c r="M159" s="98" t="s">
        <v>158445</v>
      </c>
      <c r="N159" s="98" t="s">
        <v>158446</v>
      </c>
      <c r="O159" s="101">
        <v>1115</v>
      </c>
      <c r="P159" s="101">
        <v>1115</v>
      </c>
    </row>
    <row r="160">
      <c r="K160" s="96" t="s">
        <v>158447</v>
      </c>
      <c r="O160" s="85">
        <f>SUM(O158:O159)</f>
      </c>
      <c r="P160" s="85">
        <f>SUM(P158:P159)</f>
      </c>
    </row>
    <row r="161">
      <c r="A161" s="98" t="s">
        <v>158448</v>
      </c>
      <c r="B161" s="98" t="s">
        <v>158449</v>
      </c>
      <c r="C161" s="100">
        <v>700</v>
      </c>
      <c r="D161" s="98" t="s">
        <v>158450</v>
      </c>
      <c r="E161" s="98" t="s">
        <v>158451</v>
      </c>
      <c r="F161" s="104">
        <v>45695</v>
      </c>
      <c r="G161" s="104">
        <v>45695</v>
      </c>
      <c r="H161" s="104">
        <v>46148</v>
      </c>
      <c r="J161" s="101">
        <v>914</v>
      </c>
      <c r="K161" s="98" t="s">
        <v>158452</v>
      </c>
      <c r="L161" s="98" t="s">
        <v>158453</v>
      </c>
      <c r="M161" s="98" t="s">
        <v>158454</v>
      </c>
      <c r="N161" s="98" t="s">
        <v>158455</v>
      </c>
      <c r="O161" s="101">
        <v>910</v>
      </c>
      <c r="P161" s="101">
        <v>910</v>
      </c>
      <c r="Q161" s="101">
        <v>0</v>
      </c>
      <c r="R161" s="101">
        <v>350</v>
      </c>
    </row>
    <row r="162">
      <c r="K162" s="96" t="s">
        <v>158456</v>
      </c>
      <c r="O162" s="85">
        <f>SUM(O161:O161)</f>
      </c>
      <c r="P162" s="85">
        <f>SUM(P161:P161)</f>
      </c>
    </row>
    <row r="163">
      <c r="A163" s="98" t="s">
        <v>158457</v>
      </c>
      <c r="B163" s="98" t="s">
        <v>158458</v>
      </c>
      <c r="C163" s="100">
        <v>700</v>
      </c>
      <c r="D163" s="98" t="s">
        <v>158459</v>
      </c>
      <c r="E163" s="98" t="s">
        <v>158460</v>
      </c>
      <c r="F163" s="104">
        <v>45552</v>
      </c>
      <c r="G163" s="104">
        <v>45552</v>
      </c>
      <c r="H163" s="104">
        <v>46022</v>
      </c>
      <c r="J163" s="101">
        <v>1005</v>
      </c>
      <c r="K163" s="98" t="s">
        <v>158461</v>
      </c>
      <c r="L163" s="98" t="s">
        <v>158462</v>
      </c>
      <c r="M163" s="98" t="s">
        <v>158463</v>
      </c>
      <c r="N163" s="98" t="s">
        <v>158464</v>
      </c>
      <c r="O163" s="101">
        <v>968</v>
      </c>
      <c r="P163" s="101">
        <v>968</v>
      </c>
      <c r="Q163" s="101">
        <v>0</v>
      </c>
      <c r="R163" s="101">
        <v>150</v>
      </c>
    </row>
    <row r="164">
      <c r="K164" s="96" t="s">
        <v>158465</v>
      </c>
      <c r="O164" s="85">
        <f>SUM(O163:O163)</f>
      </c>
      <c r="P164" s="85">
        <f>SUM(P163:P163)</f>
      </c>
    </row>
    <row r="165">
      <c r="A165" s="98" t="s">
        <v>158466</v>
      </c>
      <c r="B165" s="98" t="s">
        <v>158467</v>
      </c>
      <c r="C165" s="100">
        <v>700</v>
      </c>
      <c r="D165" s="98" t="s">
        <v>158468</v>
      </c>
      <c r="E165" s="98" t="s">
        <v>158469</v>
      </c>
      <c r="F165" s="104">
        <v>45531</v>
      </c>
      <c r="G165" s="104">
        <v>45531</v>
      </c>
      <c r="H165" s="104">
        <v>45991</v>
      </c>
      <c r="J165" s="101">
        <v>826</v>
      </c>
      <c r="K165" s="98" t="s">
        <v>158470</v>
      </c>
      <c r="L165" s="98" t="s">
        <v>158471</v>
      </c>
      <c r="M165" s="98" t="s">
        <v>158472</v>
      </c>
      <c r="N165" s="98" t="s">
        <v>158473</v>
      </c>
      <c r="O165" s="101">
        <v>50</v>
      </c>
      <c r="P165" s="101">
        <v>50</v>
      </c>
      <c r="Q165" s="101">
        <v>0</v>
      </c>
      <c r="R165" s="101">
        <v>829</v>
      </c>
    </row>
    <row r="166">
      <c r="L166" s="98" t="s">
        <v>158474</v>
      </c>
      <c r="M166" s="98" t="s">
        <v>158475</v>
      </c>
      <c r="N166" s="98" t="s">
        <v>158476</v>
      </c>
      <c r="O166" s="101">
        <v>779</v>
      </c>
      <c r="P166" s="101">
        <v>779</v>
      </c>
    </row>
    <row r="167">
      <c r="K167" s="96" t="s">
        <v>158477</v>
      </c>
      <c r="O167" s="85">
        <f>SUM(O165:O166)</f>
      </c>
      <c r="P167" s="85">
        <f>SUM(P165:P166)</f>
      </c>
    </row>
    <row r="168">
      <c r="A168" s="98" t="s">
        <v>158478</v>
      </c>
      <c r="B168" s="98" t="s">
        <v>158479</v>
      </c>
      <c r="C168" s="100">
        <v>700</v>
      </c>
      <c r="D168" s="98" t="s">
        <v>158480</v>
      </c>
      <c r="E168" s="98" t="s">
        <v>158481</v>
      </c>
      <c r="F168" s="104">
        <v>45724</v>
      </c>
      <c r="G168" s="104">
        <v>45724</v>
      </c>
      <c r="H168" s="104">
        <v>46180</v>
      </c>
      <c r="J168" s="101">
        <v>939</v>
      </c>
      <c r="K168" s="98" t="s">
        <v>158482</v>
      </c>
      <c r="L168" s="98" t="s">
        <v>158483</v>
      </c>
      <c r="M168" s="98" t="s">
        <v>158484</v>
      </c>
      <c r="N168" s="98" t="s">
        <v>158485</v>
      </c>
      <c r="O168" s="101">
        <v>939</v>
      </c>
      <c r="P168" s="101">
        <v>939</v>
      </c>
      <c r="Q168" s="101">
        <v>0</v>
      </c>
      <c r="R168" s="101">
        <v>350</v>
      </c>
    </row>
    <row r="169">
      <c r="L169" s="98" t="s">
        <v>158486</v>
      </c>
      <c r="M169" s="98" t="s">
        <v>158487</v>
      </c>
      <c r="N169" s="98" t="s">
        <v>158488</v>
      </c>
      <c r="O169" s="101">
        <v>-939</v>
      </c>
      <c r="P169" s="101">
        <v>0</v>
      </c>
    </row>
    <row r="170">
      <c r="K170" s="96" t="s">
        <v>158489</v>
      </c>
      <c r="O170" s="85">
        <f>SUM(O168:O169)</f>
      </c>
      <c r="P170" s="85">
        <f>SUM(P168:P169)</f>
      </c>
    </row>
    <row r="171">
      <c r="A171" s="98" t="s">
        <v>158490</v>
      </c>
      <c r="B171" s="98" t="s">
        <v>158491</v>
      </c>
      <c r="C171" s="100">
        <v>1000</v>
      </c>
      <c r="D171" s="98" t="s">
        <v>158492</v>
      </c>
      <c r="E171" s="98" t="s">
        <v>158493</v>
      </c>
      <c r="F171" s="104">
        <v>45149</v>
      </c>
      <c r="G171" s="104">
        <v>45536</v>
      </c>
      <c r="H171" s="104">
        <v>45900</v>
      </c>
      <c r="J171" s="101">
        <v>1550</v>
      </c>
      <c r="K171" s="98" t="s">
        <v>158494</v>
      </c>
      <c r="L171" s="98" t="s">
        <v>158495</v>
      </c>
      <c r="M171" s="98" t="s">
        <v>158496</v>
      </c>
      <c r="N171" s="98" t="s">
        <v>158497</v>
      </c>
      <c r="O171" s="101">
        <v>35</v>
      </c>
      <c r="P171" s="101">
        <v>115</v>
      </c>
      <c r="Q171" s="101">
        <v>0</v>
      </c>
      <c r="R171" s="101">
        <v>350</v>
      </c>
    </row>
    <row r="172">
      <c r="L172" s="98" t="s">
        <v>158498</v>
      </c>
      <c r="M172" s="98" t="s">
        <v>158499</v>
      </c>
      <c r="N172" s="98" t="s">
        <v>158500</v>
      </c>
      <c r="O172" s="101">
        <v>80</v>
      </c>
      <c r="P172" s="101">
        <v>0</v>
      </c>
    </row>
    <row r="173">
      <c r="L173" s="98" t="s">
        <v>158501</v>
      </c>
      <c r="M173" s="98" t="s">
        <v>158502</v>
      </c>
      <c r="N173" s="98" t="s">
        <v>158503</v>
      </c>
      <c r="O173" s="101">
        <v>1435</v>
      </c>
      <c r="P173" s="101">
        <v>1435</v>
      </c>
    </row>
    <row r="174">
      <c r="K174" s="96" t="s">
        <v>158504</v>
      </c>
      <c r="O174" s="85">
        <f>SUM(O171:O173)</f>
      </c>
      <c r="P174" s="85">
        <f>SUM(P171:P173)</f>
      </c>
    </row>
    <row r="175">
      <c r="A175" s="98" t="s">
        <v>158505</v>
      </c>
      <c r="B175" s="98" t="s">
        <v>158506</v>
      </c>
      <c r="C175" s="100">
        <v>1000</v>
      </c>
      <c r="D175" s="98" t="s">
        <v>158507</v>
      </c>
      <c r="E175" s="98" t="s">
        <v>158508</v>
      </c>
      <c r="F175" s="104">
        <v>45618</v>
      </c>
      <c r="G175" s="104">
        <v>45618</v>
      </c>
      <c r="H175" s="104">
        <v>46081</v>
      </c>
      <c r="J175" s="101">
        <v>1375</v>
      </c>
      <c r="K175" s="98" t="s">
        <v>158509</v>
      </c>
      <c r="L175" s="98" t="s">
        <v>158510</v>
      </c>
      <c r="M175" s="98" t="s">
        <v>158511</v>
      </c>
      <c r="N175" s="98" t="s">
        <v>158512</v>
      </c>
      <c r="O175" s="101">
        <v>35</v>
      </c>
      <c r="P175" s="101">
        <v>35</v>
      </c>
      <c r="Q175" s="101">
        <v>0</v>
      </c>
      <c r="R175" s="101">
        <v>350</v>
      </c>
    </row>
    <row r="176">
      <c r="L176" s="98" t="s">
        <v>158513</v>
      </c>
      <c r="M176" s="98" t="s">
        <v>158514</v>
      </c>
      <c r="N176" s="98" t="s">
        <v>158515</v>
      </c>
      <c r="O176" s="101">
        <v>1333</v>
      </c>
      <c r="P176" s="101">
        <v>1333</v>
      </c>
    </row>
    <row r="177">
      <c r="L177" s="98" t="s">
        <v>158516</v>
      </c>
      <c r="M177" s="98" t="s">
        <v>158517</v>
      </c>
      <c r="N177" s="98" t="s">
        <v>158518</v>
      </c>
      <c r="O177" s="101">
        <v>-500</v>
      </c>
      <c r="P177" s="101">
        <v>-500</v>
      </c>
    </row>
    <row r="178">
      <c r="K178" s="96" t="s">
        <v>158519</v>
      </c>
      <c r="O178" s="85">
        <f>SUM(O175:O177)</f>
      </c>
      <c r="P178" s="85">
        <f>SUM(P175:P177)</f>
      </c>
    </row>
    <row r="179">
      <c r="A179" s="98" t="s">
        <v>158520</v>
      </c>
      <c r="B179" s="98" t="s">
        <v>158521</v>
      </c>
      <c r="C179" s="100">
        <v>1000</v>
      </c>
      <c r="D179" s="98" t="s">
        <v>158522</v>
      </c>
      <c r="E179" s="98" t="s">
        <v>158523</v>
      </c>
      <c r="F179" s="104">
        <v>44281</v>
      </c>
      <c r="G179" s="104">
        <v>45444</v>
      </c>
      <c r="H179" s="104">
        <v>45808</v>
      </c>
      <c r="J179" s="101">
        <v>1172</v>
      </c>
      <c r="K179" s="98" t="s">
        <v>158524</v>
      </c>
      <c r="L179" s="98" t="s">
        <v>158525</v>
      </c>
      <c r="M179" s="98" t="s">
        <v>158526</v>
      </c>
      <c r="N179" s="98" t="s">
        <v>158527</v>
      </c>
      <c r="O179" s="101">
        <v>50</v>
      </c>
      <c r="P179" s="101">
        <v>85</v>
      </c>
      <c r="Q179" s="101">
        <v>0</v>
      </c>
      <c r="R179" s="101">
        <v>99</v>
      </c>
    </row>
    <row r="180">
      <c r="L180" s="98" t="s">
        <v>158528</v>
      </c>
      <c r="M180" s="98" t="s">
        <v>158529</v>
      </c>
      <c r="N180" s="98" t="s">
        <v>158530</v>
      </c>
      <c r="O180" s="101">
        <v>35</v>
      </c>
      <c r="P180" s="101">
        <v>0</v>
      </c>
    </row>
    <row r="181">
      <c r="L181" s="98" t="s">
        <v>158531</v>
      </c>
      <c r="M181" s="98" t="s">
        <v>158532</v>
      </c>
      <c r="N181" s="98" t="s">
        <v>158533</v>
      </c>
      <c r="O181" s="101">
        <v>1452</v>
      </c>
      <c r="P181" s="101">
        <v>1452</v>
      </c>
    </row>
    <row r="182">
      <c r="L182" s="98" t="s">
        <v>158534</v>
      </c>
      <c r="M182" s="98" t="s">
        <v>158535</v>
      </c>
      <c r="N182" s="98" t="s">
        <v>158536</v>
      </c>
      <c r="O182" s="101">
        <v>-46</v>
      </c>
      <c r="P182" s="101">
        <v>-46</v>
      </c>
    </row>
    <row r="183">
      <c r="K183" s="96" t="s">
        <v>158537</v>
      </c>
      <c r="O183" s="85">
        <f>SUM(O179:O182)</f>
      </c>
      <c r="P183" s="85">
        <f>SUM(P179:P182)</f>
      </c>
    </row>
    <row r="184">
      <c r="A184" s="98" t="s">
        <v>158538</v>
      </c>
      <c r="B184" s="98" t="s">
        <v>158539</v>
      </c>
      <c r="C184" s="100">
        <v>1000</v>
      </c>
      <c r="D184" s="98" t="s">
        <v>158540</v>
      </c>
      <c r="E184" s="98" t="s">
        <v>158541</v>
      </c>
      <c r="F184" s="104">
        <v>45696</v>
      </c>
      <c r="G184" s="104">
        <v>45696</v>
      </c>
      <c r="H184" s="104">
        <v>46149</v>
      </c>
      <c r="J184" s="101">
        <v>1384</v>
      </c>
      <c r="K184" s="98" t="s">
        <v>158542</v>
      </c>
      <c r="L184" s="98" t="s">
        <v>158543</v>
      </c>
      <c r="M184" s="98" t="s">
        <v>158544</v>
      </c>
      <c r="N184" s="98" t="s">
        <v>158545</v>
      </c>
      <c r="O184" s="101">
        <v>35</v>
      </c>
      <c r="P184" s="101">
        <v>35</v>
      </c>
      <c r="Q184" s="101">
        <v>0</v>
      </c>
      <c r="R184" s="101">
        <v>250</v>
      </c>
    </row>
    <row r="185">
      <c r="L185" s="98" t="s">
        <v>158546</v>
      </c>
      <c r="M185" s="98" t="s">
        <v>158547</v>
      </c>
      <c r="N185" s="98" t="s">
        <v>158548</v>
      </c>
      <c r="O185" s="101">
        <v>1323</v>
      </c>
      <c r="P185" s="101">
        <v>1323</v>
      </c>
    </row>
    <row r="186">
      <c r="K186" s="96" t="s">
        <v>158549</v>
      </c>
      <c r="O186" s="85">
        <f>SUM(O184:O185)</f>
      </c>
      <c r="P186" s="85">
        <f>SUM(P184:P185)</f>
      </c>
    </row>
    <row r="187">
      <c r="A187" s="98" t="s">
        <v>158550</v>
      </c>
      <c r="B187" s="98" t="s">
        <v>158551</v>
      </c>
      <c r="C187" s="100">
        <v>1000</v>
      </c>
      <c r="D187" s="98" t="s">
        <v>158552</v>
      </c>
      <c r="E187" s="98" t="s">
        <v>158553</v>
      </c>
      <c r="F187" s="104">
        <v>45646</v>
      </c>
      <c r="G187" s="104">
        <v>45646</v>
      </c>
      <c r="H187" s="104">
        <v>46022</v>
      </c>
      <c r="J187" s="101">
        <v>1355</v>
      </c>
      <c r="K187" s="98" t="s">
        <v>158554</v>
      </c>
      <c r="L187" s="98" t="s">
        <v>158555</v>
      </c>
      <c r="M187" s="98" t="s">
        <v>158556</v>
      </c>
      <c r="N187" s="98" t="s">
        <v>158557</v>
      </c>
      <c r="O187" s="101">
        <v>1375</v>
      </c>
      <c r="P187" s="101">
        <v>1375</v>
      </c>
      <c r="Q187" s="101">
        <v>0</v>
      </c>
      <c r="R187" s="101">
        <v>450</v>
      </c>
    </row>
    <row r="188">
      <c r="L188" s="98" t="s">
        <v>158558</v>
      </c>
      <c r="M188" s="98" t="s">
        <v>158559</v>
      </c>
      <c r="N188" s="98" t="s">
        <v>158560</v>
      </c>
      <c r="O188" s="101">
        <v>-42</v>
      </c>
      <c r="P188" s="101">
        <v>-42</v>
      </c>
    </row>
    <row r="189">
      <c r="K189" s="96" t="s">
        <v>158561</v>
      </c>
      <c r="O189" s="85">
        <f>SUM(O187:O188)</f>
      </c>
      <c r="P189" s="85">
        <f>SUM(P187:P188)</f>
      </c>
    </row>
    <row r="190">
      <c r="A190" s="98" t="s">
        <v>158562</v>
      </c>
      <c r="B190" s="98" t="s">
        <v>158563</v>
      </c>
      <c r="C190" s="100">
        <v>1000</v>
      </c>
      <c r="D190" s="98" t="s">
        <v>158564</v>
      </c>
      <c r="E190" s="98" t="s">
        <v>158565</v>
      </c>
      <c r="F190" s="104">
        <v>45750</v>
      </c>
      <c r="G190" s="104">
        <v>45750</v>
      </c>
      <c r="H190" s="104">
        <v>46114</v>
      </c>
      <c r="J190" s="101">
        <v>1298</v>
      </c>
      <c r="K190" s="98" t="s">
        <v>158566</v>
      </c>
      <c r="L190" s="98" t="s">
        <v>158567</v>
      </c>
      <c r="M190" s="98" t="s">
        <v>158568</v>
      </c>
      <c r="N190" s="98" t="s">
        <v>158569</v>
      </c>
      <c r="O190" s="101">
        <v>32.670000000000002</v>
      </c>
      <c r="P190" s="101">
        <v>35</v>
      </c>
      <c r="Q190" s="101">
        <v>0</v>
      </c>
      <c r="R190" s="101">
        <v>250</v>
      </c>
    </row>
    <row r="191">
      <c r="L191" s="98" t="s">
        <v>158570</v>
      </c>
      <c r="M191" s="98" t="s">
        <v>158571</v>
      </c>
      <c r="N191" s="98" t="s">
        <v>158572</v>
      </c>
      <c r="O191" s="101">
        <v>1178.8</v>
      </c>
      <c r="P191" s="101">
        <v>1263</v>
      </c>
    </row>
    <row r="192">
      <c r="L192" s="98" t="s">
        <v>158573</v>
      </c>
      <c r="M192" s="98" t="s">
        <v>158574</v>
      </c>
      <c r="N192" s="98" t="s">
        <v>158575</v>
      </c>
      <c r="O192" s="101">
        <v>75</v>
      </c>
      <c r="P192" s="101">
        <v>0</v>
      </c>
    </row>
    <row r="193">
      <c r="K193" s="96" t="s">
        <v>158576</v>
      </c>
      <c r="O193" s="85">
        <f>SUM(O190:O192)</f>
      </c>
      <c r="P193" s="85">
        <f>SUM(P190:P192)</f>
      </c>
    </row>
    <row r="194">
      <c r="A194" s="98" t="s">
        <v>158577</v>
      </c>
      <c r="B194" s="98" t="s">
        <v>158578</v>
      </c>
      <c r="C194" s="100">
        <v>1000</v>
      </c>
      <c r="D194" s="98" t="s">
        <v>158579</v>
      </c>
      <c r="E194" s="98" t="s">
        <v>158580</v>
      </c>
      <c r="F194" s="104">
        <v>40313</v>
      </c>
      <c r="G194" s="104">
        <v>45474</v>
      </c>
      <c r="H194" s="104">
        <v>45838</v>
      </c>
      <c r="J194" s="101">
        <v>1087</v>
      </c>
      <c r="K194" s="98" t="s">
        <v>158581</v>
      </c>
      <c r="L194" s="98" t="s">
        <v>158582</v>
      </c>
      <c r="M194" s="98" t="s">
        <v>158583</v>
      </c>
      <c r="N194" s="98" t="s">
        <v>158584</v>
      </c>
      <c r="O194" s="101">
        <v>1450</v>
      </c>
      <c r="P194" s="101">
        <v>1450</v>
      </c>
      <c r="Q194" s="101">
        <v>0</v>
      </c>
      <c r="R194" s="101">
        <v>650</v>
      </c>
    </row>
    <row r="195">
      <c r="K195" s="96" t="s">
        <v>158585</v>
      </c>
      <c r="O195" s="85">
        <f>SUM(O194:O194)</f>
      </c>
      <c r="P195" s="85">
        <f>SUM(P194:P194)</f>
      </c>
    </row>
    <row r="196">
      <c r="A196" s="98" t="s">
        <v>158586</v>
      </c>
      <c r="B196" s="98" t="s">
        <v>158587</v>
      </c>
      <c r="C196" s="100">
        <v>1000</v>
      </c>
      <c r="D196" s="98" t="s">
        <v>158588</v>
      </c>
      <c r="E196" s="98" t="s">
        <v>158589</v>
      </c>
      <c r="F196" s="104">
        <v>45493</v>
      </c>
      <c r="G196" s="104">
        <v>45493</v>
      </c>
      <c r="H196" s="104">
        <v>45869</v>
      </c>
      <c r="J196" s="101">
        <v>1583</v>
      </c>
      <c r="K196" s="98" t="s">
        <v>158590</v>
      </c>
      <c r="L196" s="98" t="s">
        <v>158591</v>
      </c>
      <c r="M196" s="98" t="s">
        <v>158592</v>
      </c>
      <c r="N196" s="98" t="s">
        <v>158593</v>
      </c>
      <c r="O196" s="101">
        <v>50</v>
      </c>
      <c r="P196" s="101">
        <v>0</v>
      </c>
      <c r="Q196" s="101">
        <v>0</v>
      </c>
      <c r="R196" s="101">
        <v>1583</v>
      </c>
    </row>
    <row r="197">
      <c r="L197" s="98" t="s">
        <v>158594</v>
      </c>
      <c r="M197" s="98" t="s">
        <v>158595</v>
      </c>
      <c r="N197" s="98" t="s">
        <v>158596</v>
      </c>
      <c r="O197" s="101">
        <v>35</v>
      </c>
      <c r="P197" s="101">
        <v>85</v>
      </c>
    </row>
    <row r="198">
      <c r="L198" s="98" t="s">
        <v>158597</v>
      </c>
      <c r="M198" s="98" t="s">
        <v>158598</v>
      </c>
      <c r="N198" s="98" t="s">
        <v>158599</v>
      </c>
      <c r="O198" s="101">
        <v>1498</v>
      </c>
      <c r="P198" s="101">
        <v>1498</v>
      </c>
    </row>
    <row r="199">
      <c r="L199" s="98" t="s">
        <v>158600</v>
      </c>
      <c r="M199" s="98" t="s">
        <v>158601</v>
      </c>
      <c r="N199" s="98" t="s">
        <v>158602</v>
      </c>
      <c r="O199" s="101">
        <v>-48</v>
      </c>
      <c r="P199" s="101">
        <v>-48</v>
      </c>
    </row>
    <row r="200">
      <c r="K200" s="96" t="s">
        <v>158603</v>
      </c>
      <c r="O200" s="85">
        <f>SUM(O196:O199)</f>
      </c>
      <c r="P200" s="85">
        <f>SUM(P196:P199)</f>
      </c>
    </row>
    <row r="201">
      <c r="A201" s="98" t="s">
        <v>158604</v>
      </c>
      <c r="B201" s="98" t="s">
        <v>158605</v>
      </c>
      <c r="C201" s="100">
        <v>1000</v>
      </c>
      <c r="D201" s="98" t="s">
        <v>158606</v>
      </c>
      <c r="E201" s="98" t="s">
        <v>158607</v>
      </c>
      <c r="F201" s="104">
        <v>44477</v>
      </c>
      <c r="G201" s="104">
        <v>45413</v>
      </c>
      <c r="H201" s="104">
        <v>45838</v>
      </c>
      <c r="J201" s="101">
        <v>1252</v>
      </c>
      <c r="K201" s="98" t="s">
        <v>158608</v>
      </c>
      <c r="L201" s="98" t="s">
        <v>158609</v>
      </c>
      <c r="M201" s="98" t="s">
        <v>158610</v>
      </c>
      <c r="N201" s="98" t="s">
        <v>158611</v>
      </c>
      <c r="O201" s="101">
        <v>1391</v>
      </c>
      <c r="P201" s="101">
        <v>1391</v>
      </c>
      <c r="Q201" s="101">
        <v>0</v>
      </c>
      <c r="R201" s="101">
        <v>1279</v>
      </c>
    </row>
    <row r="202">
      <c r="L202" s="98" t="s">
        <v>158612</v>
      </c>
      <c r="M202" s="98" t="s">
        <v>158613</v>
      </c>
      <c r="N202" s="98" t="s">
        <v>158614</v>
      </c>
      <c r="O202" s="101">
        <v>-42</v>
      </c>
      <c r="P202" s="101">
        <v>-42</v>
      </c>
    </row>
    <row r="203">
      <c r="K203" s="96" t="s">
        <v>158615</v>
      </c>
      <c r="O203" s="85">
        <f>SUM(O201:O202)</f>
      </c>
      <c r="P203" s="85">
        <f>SUM(P201:P202)</f>
      </c>
    </row>
    <row r="204">
      <c r="A204" s="98" t="s">
        <v>158616</v>
      </c>
      <c r="B204" s="98" t="s">
        <v>158617</v>
      </c>
      <c r="C204" s="100">
        <v>1000</v>
      </c>
      <c r="D204" s="98" t="s">
        <v>158618</v>
      </c>
      <c r="E204" s="98" t="s">
        <v>158619</v>
      </c>
      <c r="F204" s="104">
        <v>44387</v>
      </c>
      <c r="G204" s="104">
        <v>45658</v>
      </c>
      <c r="H204" s="104">
        <v>46112</v>
      </c>
      <c r="J204" s="101">
        <v>1490</v>
      </c>
      <c r="K204" s="98" t="s">
        <v>158620</v>
      </c>
      <c r="L204" s="98" t="s">
        <v>158621</v>
      </c>
      <c r="M204" s="98" t="s">
        <v>158622</v>
      </c>
      <c r="N204" s="98" t="s">
        <v>158623</v>
      </c>
      <c r="O204" s="101">
        <v>80</v>
      </c>
      <c r="P204" s="101">
        <v>80</v>
      </c>
      <c r="Q204" s="101">
        <v>0</v>
      </c>
      <c r="R204" s="101">
        <v>299</v>
      </c>
    </row>
    <row r="205">
      <c r="L205" s="98" t="s">
        <v>158624</v>
      </c>
      <c r="M205" s="98" t="s">
        <v>158625</v>
      </c>
      <c r="N205" s="98" t="s">
        <v>158626</v>
      </c>
      <c r="O205" s="101">
        <v>1450</v>
      </c>
      <c r="P205" s="101">
        <v>1450</v>
      </c>
    </row>
    <row r="206">
      <c r="K206" s="96" t="s">
        <v>158627</v>
      </c>
      <c r="O206" s="85">
        <f>SUM(O204:O205)</f>
      </c>
      <c r="P206" s="85">
        <f>SUM(P204:P205)</f>
      </c>
    </row>
    <row r="207">
      <c r="A207" s="98" t="s">
        <v>158628</v>
      </c>
      <c r="B207" s="98" t="s">
        <v>158629</v>
      </c>
      <c r="C207" s="100">
        <v>1000</v>
      </c>
      <c r="D207" s="98" t="s">
        <v>158630</v>
      </c>
      <c r="E207" s="98" t="s">
        <v>158631</v>
      </c>
      <c r="F207" s="104">
        <v>45491</v>
      </c>
      <c r="G207" s="104">
        <v>45717</v>
      </c>
      <c r="J207" s="101">
        <v>1505</v>
      </c>
      <c r="K207" s="98" t="s">
        <v>158632</v>
      </c>
      <c r="L207" s="98" t="s">
        <v>158633</v>
      </c>
      <c r="M207" s="98" t="s">
        <v>158634</v>
      </c>
      <c r="N207" s="98" t="s">
        <v>158635</v>
      </c>
      <c r="O207" s="101">
        <v>1555</v>
      </c>
      <c r="P207" s="101">
        <v>1555</v>
      </c>
      <c r="Q207" s="101">
        <v>0</v>
      </c>
      <c r="R207" s="101">
        <v>250</v>
      </c>
    </row>
    <row r="208">
      <c r="L208" s="98" t="s">
        <v>158636</v>
      </c>
      <c r="M208" s="98" t="s">
        <v>158637</v>
      </c>
      <c r="N208" s="98" t="s">
        <v>158638</v>
      </c>
      <c r="O208" s="101">
        <v>200</v>
      </c>
      <c r="P208" s="101">
        <v>200</v>
      </c>
    </row>
    <row r="209">
      <c r="K209" s="96" t="s">
        <v>158639</v>
      </c>
      <c r="O209" s="85">
        <f>SUM(O207:O208)</f>
      </c>
      <c r="P209" s="85">
        <f>SUM(P207:P208)</f>
      </c>
    </row>
    <row r="210">
      <c r="A210" s="98" t="s">
        <v>158640</v>
      </c>
      <c r="B210" s="98" t="s">
        <v>158641</v>
      </c>
      <c r="C210" s="100">
        <v>1000</v>
      </c>
      <c r="D210" s="98" t="s">
        <v>158642</v>
      </c>
      <c r="E210" s="98" t="s">
        <v>158643</v>
      </c>
      <c r="F210" s="104">
        <v>45255</v>
      </c>
      <c r="G210" s="104">
        <v>45627</v>
      </c>
      <c r="H210" s="104">
        <v>46081</v>
      </c>
      <c r="J210" s="101">
        <v>1490</v>
      </c>
      <c r="K210" s="98" t="s">
        <v>158644</v>
      </c>
      <c r="L210" s="98" t="s">
        <v>158645</v>
      </c>
      <c r="M210" s="98" t="s">
        <v>158646</v>
      </c>
      <c r="N210" s="98" t="s">
        <v>158647</v>
      </c>
      <c r="O210" s="101">
        <v>80</v>
      </c>
      <c r="P210" s="101">
        <v>80</v>
      </c>
      <c r="Q210" s="101">
        <v>0</v>
      </c>
      <c r="R210" s="101">
        <v>350</v>
      </c>
    </row>
    <row r="211">
      <c r="L211" s="98" t="s">
        <v>158648</v>
      </c>
      <c r="M211" s="98" t="s">
        <v>158649</v>
      </c>
      <c r="N211" s="98" t="s">
        <v>158650</v>
      </c>
      <c r="O211" s="101">
        <v>1410</v>
      </c>
      <c r="P211" s="101">
        <v>1410</v>
      </c>
    </row>
    <row r="212">
      <c r="K212" s="96" t="s">
        <v>158651</v>
      </c>
      <c r="O212" s="85">
        <f>SUM(O210:O211)</f>
      </c>
      <c r="P212" s="85">
        <f>SUM(P210:P211)</f>
      </c>
    </row>
    <row r="213">
      <c r="A213" s="98" t="s">
        <v>158652</v>
      </c>
      <c r="B213" s="98" t="s">
        <v>158653</v>
      </c>
      <c r="C213" s="100">
        <v>1000</v>
      </c>
      <c r="D213" s="98" t="s">
        <v>158654</v>
      </c>
      <c r="E213" s="98" t="s">
        <v>158655</v>
      </c>
      <c r="F213" s="104">
        <v>45647</v>
      </c>
      <c r="G213" s="104">
        <v>45647</v>
      </c>
      <c r="H213" s="104">
        <v>46011</v>
      </c>
      <c r="J213" s="101">
        <v>1375</v>
      </c>
      <c r="K213" s="98" t="s">
        <v>158656</v>
      </c>
      <c r="L213" s="98" t="s">
        <v>158657</v>
      </c>
      <c r="M213" s="98" t="s">
        <v>158658</v>
      </c>
      <c r="N213" s="98" t="s">
        <v>158659</v>
      </c>
      <c r="O213" s="101">
        <v>1375</v>
      </c>
      <c r="P213" s="101">
        <v>1375</v>
      </c>
      <c r="Q213" s="101">
        <v>0</v>
      </c>
      <c r="R213" s="101">
        <v>750</v>
      </c>
    </row>
    <row r="214">
      <c r="K214" s="96" t="s">
        <v>158660</v>
      </c>
      <c r="O214" s="85">
        <f>SUM(O213:O213)</f>
      </c>
      <c r="P214" s="85">
        <f>SUM(P213:P213)</f>
      </c>
    </row>
    <row r="215">
      <c r="A215" s="98" t="s">
        <v>158661</v>
      </c>
      <c r="B215" s="98" t="s">
        <v>158662</v>
      </c>
      <c r="C215" s="100">
        <v>1000</v>
      </c>
      <c r="D215" s="98" t="s">
        <v>158663</v>
      </c>
      <c r="E215" s="98" t="s">
        <v>158664</v>
      </c>
      <c r="F215" s="104">
        <v>45105</v>
      </c>
      <c r="G215" s="104">
        <v>45139</v>
      </c>
      <c r="J215" s="101">
        <v>1475</v>
      </c>
      <c r="K215" s="98" t="s">
        <v>158665</v>
      </c>
      <c r="L215" s="98" t="s">
        <v>158666</v>
      </c>
      <c r="M215" s="98" t="s">
        <v>158667</v>
      </c>
      <c r="N215" s="98" t="s">
        <v>158668</v>
      </c>
      <c r="O215" s="101">
        <v>1475</v>
      </c>
      <c r="P215" s="101">
        <v>1475</v>
      </c>
      <c r="Q215" s="101">
        <v>0</v>
      </c>
      <c r="R215" s="101">
        <v>0</v>
      </c>
    </row>
    <row r="216">
      <c r="L216" s="98" t="s">
        <v>158669</v>
      </c>
      <c r="M216" s="98" t="s">
        <v>158670</v>
      </c>
      <c r="N216" s="98" t="s">
        <v>158671</v>
      </c>
      <c r="O216" s="101">
        <v>-295</v>
      </c>
      <c r="P216" s="101">
        <v>-295</v>
      </c>
    </row>
    <row r="217">
      <c r="K217" s="96" t="s">
        <v>158672</v>
      </c>
      <c r="O217" s="85">
        <f>SUM(O215:O216)</f>
      </c>
      <c r="P217" s="85">
        <f>SUM(P215:P216)</f>
      </c>
    </row>
    <row r="218">
      <c r="A218" s="98" t="s">
        <v>158673</v>
      </c>
      <c r="B218" s="98" t="s">
        <v>158674</v>
      </c>
      <c r="C218" s="100">
        <v>1000</v>
      </c>
      <c r="D218" s="98" t="s">
        <v>158675</v>
      </c>
      <c r="E218" s="98" t="s">
        <v>158676</v>
      </c>
      <c r="F218" s="104">
        <v>45717</v>
      </c>
      <c r="G218" s="104">
        <v>45717</v>
      </c>
      <c r="H218" s="104">
        <v>46173</v>
      </c>
      <c r="J218" s="101">
        <v>1282</v>
      </c>
      <c r="K218" s="98" t="s">
        <v>158677</v>
      </c>
      <c r="L218" s="98" t="s">
        <v>158678</v>
      </c>
      <c r="M218" s="98" t="s">
        <v>158679</v>
      </c>
      <c r="N218" s="98" t="s">
        <v>158680</v>
      </c>
      <c r="O218" s="101">
        <v>1274</v>
      </c>
      <c r="P218" s="101">
        <v>1274</v>
      </c>
      <c r="Q218" s="101">
        <v>0</v>
      </c>
      <c r="R218" s="101">
        <v>250</v>
      </c>
    </row>
    <row r="219">
      <c r="K219" s="96" t="s">
        <v>158681</v>
      </c>
      <c r="O219" s="85">
        <f>SUM(O218:O218)</f>
      </c>
      <c r="P219" s="85">
        <f>SUM(P218:P218)</f>
      </c>
    </row>
    <row r="220">
      <c r="A220" s="98" t="s">
        <v>158682</v>
      </c>
      <c r="B220" s="98" t="s">
        <v>158683</v>
      </c>
      <c r="C220" s="100">
        <v>1000</v>
      </c>
      <c r="D220" s="98" t="s">
        <v>158684</v>
      </c>
      <c r="E220" s="98" t="s">
        <v>158685</v>
      </c>
      <c r="F220" s="104">
        <v>44102</v>
      </c>
      <c r="G220" s="104">
        <v>45717</v>
      </c>
      <c r="H220" s="104">
        <v>45991</v>
      </c>
      <c r="J220" s="101">
        <v>1087</v>
      </c>
      <c r="K220" s="98" t="s">
        <v>158686</v>
      </c>
      <c r="L220" s="98" t="s">
        <v>158687</v>
      </c>
      <c r="M220" s="98" t="s">
        <v>158688</v>
      </c>
      <c r="N220" s="98" t="s">
        <v>158689</v>
      </c>
      <c r="O220" s="101">
        <v>1559</v>
      </c>
      <c r="P220" s="101">
        <v>1559</v>
      </c>
      <c r="Q220" s="101">
        <v>0</v>
      </c>
      <c r="R220" s="101">
        <v>99</v>
      </c>
    </row>
    <row r="221">
      <c r="K221" s="96" t="s">
        <v>158690</v>
      </c>
      <c r="O221" s="85">
        <f>SUM(O220:O220)</f>
      </c>
      <c r="P221" s="85">
        <f>SUM(P220:P220)</f>
      </c>
    </row>
    <row r="222">
      <c r="A222" s="98" t="s">
        <v>158691</v>
      </c>
      <c r="B222" s="98" t="s">
        <v>158692</v>
      </c>
      <c r="C222" s="100">
        <v>1000</v>
      </c>
      <c r="D222" s="98" t="s">
        <v>158693</v>
      </c>
      <c r="E222" s="98" t="s">
        <v>158694</v>
      </c>
      <c r="F222" s="104">
        <v>44303</v>
      </c>
      <c r="G222" s="104">
        <v>45474</v>
      </c>
      <c r="H222" s="104">
        <v>45838</v>
      </c>
      <c r="J222" s="101">
        <v>1087</v>
      </c>
      <c r="K222" s="98" t="s">
        <v>158695</v>
      </c>
      <c r="L222" s="98" t="s">
        <v>158696</v>
      </c>
      <c r="M222" s="98" t="s">
        <v>158697</v>
      </c>
      <c r="N222" s="98" t="s">
        <v>158698</v>
      </c>
      <c r="O222" s="101">
        <v>1575</v>
      </c>
      <c r="P222" s="101">
        <v>1575</v>
      </c>
      <c r="Q222" s="101">
        <v>0</v>
      </c>
      <c r="R222" s="101">
        <v>99</v>
      </c>
    </row>
    <row r="223">
      <c r="K223" s="96" t="s">
        <v>158699</v>
      </c>
      <c r="O223" s="85">
        <f>SUM(O222:O222)</f>
      </c>
      <c r="P223" s="85">
        <f>SUM(P222:P222)</f>
      </c>
    </row>
    <row r="224">
      <c r="A224" s="98" t="s">
        <v>158700</v>
      </c>
      <c r="B224" s="98" t="s">
        <v>158701</v>
      </c>
      <c r="C224" s="100">
        <v>1000</v>
      </c>
      <c r="D224" s="98" t="s">
        <v>158702</v>
      </c>
      <c r="E224" s="98" t="s">
        <v>158703</v>
      </c>
      <c r="F224" s="104">
        <v>44877</v>
      </c>
      <c r="G224" s="104">
        <v>45717</v>
      </c>
      <c r="H224" s="104">
        <v>46173</v>
      </c>
      <c r="J224" s="101">
        <v>1575</v>
      </c>
      <c r="K224" s="98" t="s">
        <v>158704</v>
      </c>
      <c r="L224" s="98" t="s">
        <v>158705</v>
      </c>
      <c r="M224" s="98" t="s">
        <v>158706</v>
      </c>
      <c r="N224" s="98" t="s">
        <v>158707</v>
      </c>
      <c r="O224" s="101">
        <v>50</v>
      </c>
      <c r="P224" s="101">
        <v>50</v>
      </c>
      <c r="Q224" s="101">
        <v>0</v>
      </c>
      <c r="R224" s="101">
        <v>650</v>
      </c>
    </row>
    <row r="225">
      <c r="L225" s="98" t="s">
        <v>158708</v>
      </c>
      <c r="M225" s="98" t="s">
        <v>158709</v>
      </c>
      <c r="N225" s="98" t="s">
        <v>158710</v>
      </c>
      <c r="O225" s="101">
        <v>1417</v>
      </c>
      <c r="P225" s="101">
        <v>1417</v>
      </c>
    </row>
    <row r="226">
      <c r="K226" s="96" t="s">
        <v>158711</v>
      </c>
      <c r="O226" s="85">
        <f>SUM(O224:O225)</f>
      </c>
      <c r="P226" s="85">
        <f>SUM(P224:P225)</f>
      </c>
    </row>
    <row r="227">
      <c r="A227" s="98" t="s">
        <v>158712</v>
      </c>
      <c r="B227" s="98" t="s">
        <v>158713</v>
      </c>
      <c r="C227" s="100">
        <v>1000</v>
      </c>
      <c r="D227" s="98" t="s">
        <v>158714</v>
      </c>
      <c r="E227" s="98" t="s">
        <v>158715</v>
      </c>
      <c r="F227" s="104">
        <v>45278</v>
      </c>
      <c r="G227" s="104">
        <v>45717</v>
      </c>
      <c r="H227" s="104">
        <v>46173</v>
      </c>
      <c r="J227" s="101">
        <v>1425</v>
      </c>
      <c r="K227" s="98" t="s">
        <v>158716</v>
      </c>
      <c r="L227" s="98" t="s">
        <v>158717</v>
      </c>
      <c r="M227" s="98" t="s">
        <v>158718</v>
      </c>
      <c r="N227" s="98" t="s">
        <v>158719</v>
      </c>
      <c r="O227" s="101">
        <v>80</v>
      </c>
      <c r="P227" s="101">
        <v>80</v>
      </c>
      <c r="Q227" s="101">
        <v>0</v>
      </c>
      <c r="R227" s="101">
        <v>450</v>
      </c>
    </row>
    <row r="228">
      <c r="L228" s="98" t="s">
        <v>158720</v>
      </c>
      <c r="M228" s="98" t="s">
        <v>158721</v>
      </c>
      <c r="N228" s="98" t="s">
        <v>158722</v>
      </c>
      <c r="O228" s="101">
        <v>1338</v>
      </c>
      <c r="P228" s="101">
        <v>1338</v>
      </c>
    </row>
    <row r="229">
      <c r="K229" s="96" t="s">
        <v>158723</v>
      </c>
      <c r="O229" s="85">
        <f>SUM(O227:O228)</f>
      </c>
      <c r="P229" s="85">
        <f>SUM(P227:P228)</f>
      </c>
    </row>
    <row r="230">
      <c r="A230" s="98" t="s">
        <v>158724</v>
      </c>
      <c r="B230" s="98" t="s">
        <v>158725</v>
      </c>
      <c r="C230" s="100">
        <v>1000</v>
      </c>
      <c r="D230" s="98" t="s">
        <v>158726</v>
      </c>
      <c r="E230" s="98" t="s">
        <v>158727</v>
      </c>
      <c r="F230" s="104">
        <v>45716</v>
      </c>
      <c r="G230" s="104">
        <v>45716</v>
      </c>
      <c r="H230" s="104">
        <v>46169</v>
      </c>
      <c r="J230" s="101">
        <v>1262</v>
      </c>
      <c r="K230" s="98" t="s">
        <v>158728</v>
      </c>
      <c r="L230" s="98" t="s">
        <v>158729</v>
      </c>
      <c r="M230" s="98" t="s">
        <v>158730</v>
      </c>
      <c r="N230" s="98" t="s">
        <v>158731</v>
      </c>
      <c r="O230" s="101">
        <v>1274</v>
      </c>
      <c r="P230" s="101">
        <v>1274</v>
      </c>
      <c r="Q230" s="101">
        <v>0</v>
      </c>
      <c r="R230" s="101">
        <v>350</v>
      </c>
    </row>
    <row r="231">
      <c r="L231" s="98" t="s">
        <v>158732</v>
      </c>
      <c r="M231" s="98" t="s">
        <v>158733</v>
      </c>
      <c r="N231" s="98" t="s">
        <v>158734</v>
      </c>
      <c r="O231" s="101">
        <v>-1274</v>
      </c>
      <c r="P231" s="101">
        <v>0</v>
      </c>
    </row>
    <row r="232">
      <c r="K232" s="96" t="s">
        <v>158735</v>
      </c>
      <c r="O232" s="85">
        <f>SUM(O230:O231)</f>
      </c>
      <c r="P232" s="85">
        <f>SUM(P230:P231)</f>
      </c>
    </row>
    <row r="233">
      <c r="A233" s="98" t="s">
        <v>158736</v>
      </c>
      <c r="B233" s="98" t="s">
        <v>158737</v>
      </c>
      <c r="C233" s="100">
        <v>1000</v>
      </c>
      <c r="D233" s="98" t="s">
        <v>158738</v>
      </c>
      <c r="E233" s="98" t="s">
        <v>158739</v>
      </c>
      <c r="F233" s="104">
        <v>45481</v>
      </c>
      <c r="G233" s="104">
        <v>45481</v>
      </c>
      <c r="H233" s="104">
        <v>45869</v>
      </c>
      <c r="J233" s="101">
        <v>1430</v>
      </c>
      <c r="K233" s="98" t="s">
        <v>158740</v>
      </c>
      <c r="L233" s="98" t="s">
        <v>158741</v>
      </c>
      <c r="M233" s="98" t="s">
        <v>158742</v>
      </c>
      <c r="N233" s="98" t="s">
        <v>158743</v>
      </c>
      <c r="O233" s="101">
        <v>50</v>
      </c>
      <c r="P233" s="101">
        <v>50</v>
      </c>
      <c r="Q233" s="101">
        <v>0</v>
      </c>
      <c r="R233" s="101">
        <v>250</v>
      </c>
    </row>
    <row r="234">
      <c r="L234" s="98" t="s">
        <v>158744</v>
      </c>
      <c r="M234" s="98" t="s">
        <v>158745</v>
      </c>
      <c r="N234" s="98" t="s">
        <v>158746</v>
      </c>
      <c r="O234" s="101">
        <v>1380</v>
      </c>
      <c r="P234" s="101">
        <v>1380</v>
      </c>
    </row>
    <row r="235">
      <c r="K235" s="96" t="s">
        <v>158747</v>
      </c>
      <c r="O235" s="85">
        <f>SUM(O233:O234)</f>
      </c>
      <c r="P235" s="85">
        <f>SUM(P233:P234)</f>
      </c>
    </row>
    <row r="236">
      <c r="A236" s="98" t="s">
        <v>158748</v>
      </c>
      <c r="B236" s="98" t="s">
        <v>158749</v>
      </c>
      <c r="C236" s="100">
        <v>1000</v>
      </c>
      <c r="D236" s="98" t="s">
        <v>158750</v>
      </c>
      <c r="E236" s="98" t="s">
        <v>158751</v>
      </c>
      <c r="F236" s="104">
        <v>45321</v>
      </c>
      <c r="G236" s="104">
        <v>45321</v>
      </c>
      <c r="H236" s="104">
        <v>45777</v>
      </c>
      <c r="I236" s="104">
        <v>45777</v>
      </c>
      <c r="J236" s="101">
        <v>1282</v>
      </c>
      <c r="K236" s="98" t="s">
        <v>158752</v>
      </c>
      <c r="L236" s="98" t="s">
        <v>158753</v>
      </c>
      <c r="M236" s="98" t="s">
        <v>158754</v>
      </c>
      <c r="N236" s="98" t="s">
        <v>158755</v>
      </c>
      <c r="O236" s="101">
        <v>1505</v>
      </c>
      <c r="P236" s="101">
        <v>1505</v>
      </c>
      <c r="Q236" s="101">
        <v>0</v>
      </c>
      <c r="R236" s="101">
        <v>350</v>
      </c>
    </row>
    <row r="237">
      <c r="K237" s="96" t="s">
        <v>158756</v>
      </c>
      <c r="O237" s="85">
        <f>SUM(O236:O236)</f>
      </c>
      <c r="P237" s="85">
        <f>SUM(P236:P236)</f>
      </c>
    </row>
    <row r="238">
      <c r="A238" s="98" t="s">
        <v>158757</v>
      </c>
      <c r="B238" s="98" t="s">
        <v>158758</v>
      </c>
      <c r="C238" s="100">
        <v>1000</v>
      </c>
      <c r="D238" s="98" t="s">
        <v>158759</v>
      </c>
      <c r="E238" s="98" t="s">
        <v>158760</v>
      </c>
      <c r="J238" s="101">
        <v>1244</v>
      </c>
      <c r="K238" s="98" t="s">
        <v>158761</v>
      </c>
      <c r="L238" s="98" t="s">
        <v>158761</v>
      </c>
      <c r="O238" s="101">
        <v>0</v>
      </c>
      <c r="P238" s="101">
        <v>0</v>
      </c>
      <c r="R238" s="101">
        <v>0</v>
      </c>
    </row>
    <row r="239">
      <c r="K239" s="96" t="s">
        <v>158762</v>
      </c>
      <c r="O239" s="85">
        <f>SUM(O238:O238)</f>
      </c>
      <c r="P239" s="85">
        <f>SUM(P238:P238)</f>
      </c>
    </row>
    <row r="240">
      <c r="A240" s="98" t="s">
        <v>158763</v>
      </c>
      <c r="B240" s="98" t="s">
        <v>158764</v>
      </c>
      <c r="C240" s="100">
        <v>1000</v>
      </c>
      <c r="D240" s="98" t="s">
        <v>158765</v>
      </c>
      <c r="E240" s="98" t="s">
        <v>158766</v>
      </c>
      <c r="F240" s="104">
        <v>45619</v>
      </c>
      <c r="G240" s="104">
        <v>45619</v>
      </c>
      <c r="H240" s="104">
        <v>46075</v>
      </c>
      <c r="J240" s="101">
        <v>1258</v>
      </c>
      <c r="K240" s="98" t="s">
        <v>158767</v>
      </c>
      <c r="L240" s="98" t="s">
        <v>158768</v>
      </c>
      <c r="M240" s="98" t="s">
        <v>158769</v>
      </c>
      <c r="N240" s="98" t="s">
        <v>158770</v>
      </c>
      <c r="O240" s="101">
        <v>50</v>
      </c>
      <c r="P240" s="101">
        <v>130</v>
      </c>
      <c r="Q240" s="101">
        <v>0</v>
      </c>
      <c r="R240" s="101">
        <v>650</v>
      </c>
    </row>
    <row r="241">
      <c r="L241" s="98" t="s">
        <v>158771</v>
      </c>
      <c r="M241" s="98" t="s">
        <v>158772</v>
      </c>
      <c r="N241" s="98" t="s">
        <v>158773</v>
      </c>
      <c r="O241" s="101">
        <v>80</v>
      </c>
      <c r="P241" s="101">
        <v>0</v>
      </c>
    </row>
    <row r="242">
      <c r="L242" s="98" t="s">
        <v>158774</v>
      </c>
      <c r="M242" s="98" t="s">
        <v>158775</v>
      </c>
      <c r="N242" s="98" t="s">
        <v>158776</v>
      </c>
      <c r="O242" s="101">
        <v>1139</v>
      </c>
      <c r="P242" s="101">
        <v>1139</v>
      </c>
    </row>
    <row r="243">
      <c r="K243" s="96" t="s">
        <v>158777</v>
      </c>
      <c r="O243" s="85">
        <f>SUM(O240:O242)</f>
      </c>
      <c r="P243" s="85">
        <f>SUM(P240:P242)</f>
      </c>
    </row>
    <row r="244">
      <c r="A244" s="98" t="s">
        <v>158778</v>
      </c>
      <c r="B244" s="98" t="s">
        <v>158779</v>
      </c>
      <c r="C244" s="100">
        <v>960</v>
      </c>
      <c r="D244" s="98" t="s">
        <v>158780</v>
      </c>
      <c r="E244" s="98" t="s">
        <v>158781</v>
      </c>
      <c r="F244" s="104">
        <v>45429</v>
      </c>
      <c r="G244" s="104">
        <v>45429</v>
      </c>
      <c r="H244" s="104">
        <v>45900</v>
      </c>
      <c r="J244" s="101">
        <v>1485</v>
      </c>
      <c r="K244" s="98" t="s">
        <v>158782</v>
      </c>
      <c r="L244" s="98" t="s">
        <v>158783</v>
      </c>
      <c r="M244" s="98" t="s">
        <v>158784</v>
      </c>
      <c r="N244" s="98" t="s">
        <v>158785</v>
      </c>
      <c r="O244" s="101">
        <v>35</v>
      </c>
      <c r="P244" s="101">
        <v>35</v>
      </c>
      <c r="Q244" s="101">
        <v>0</v>
      </c>
      <c r="R244" s="101">
        <v>250</v>
      </c>
    </row>
    <row r="245">
      <c r="L245" s="98" t="s">
        <v>158786</v>
      </c>
      <c r="M245" s="98" t="s">
        <v>158787</v>
      </c>
      <c r="N245" s="98" t="s">
        <v>158788</v>
      </c>
      <c r="O245" s="101">
        <v>1530</v>
      </c>
      <c r="P245" s="101">
        <v>1530</v>
      </c>
    </row>
    <row r="246">
      <c r="K246" s="96" t="s">
        <v>158789</v>
      </c>
      <c r="O246" s="85">
        <f>SUM(O244:O245)</f>
      </c>
      <c r="P246" s="85">
        <f>SUM(P244:P245)</f>
      </c>
    </row>
    <row r="247">
      <c r="A247" s="98" t="s">
        <v>158790</v>
      </c>
      <c r="B247" s="98" t="s">
        <v>158791</v>
      </c>
      <c r="C247" s="100">
        <v>960</v>
      </c>
      <c r="D247" s="98" t="s">
        <v>158792</v>
      </c>
      <c r="E247" s="98" t="s">
        <v>158793</v>
      </c>
      <c r="F247" s="104">
        <v>44758</v>
      </c>
      <c r="G247" s="104">
        <v>45689</v>
      </c>
      <c r="H247" s="104">
        <v>46142</v>
      </c>
      <c r="J247" s="101">
        <v>1565</v>
      </c>
      <c r="K247" s="98" t="s">
        <v>158794</v>
      </c>
      <c r="L247" s="98" t="s">
        <v>158795</v>
      </c>
      <c r="M247" s="98" t="s">
        <v>158796</v>
      </c>
      <c r="N247" s="98" t="s">
        <v>158797</v>
      </c>
      <c r="O247" s="101">
        <v>35</v>
      </c>
      <c r="P247" s="101">
        <v>35</v>
      </c>
      <c r="Q247" s="101">
        <v>0</v>
      </c>
      <c r="R247" s="101">
        <v>250</v>
      </c>
    </row>
    <row r="248">
      <c r="L248" s="98" t="s">
        <v>158798</v>
      </c>
      <c r="M248" s="98" t="s">
        <v>158799</v>
      </c>
      <c r="N248" s="98" t="s">
        <v>158800</v>
      </c>
      <c r="O248" s="101">
        <v>1360</v>
      </c>
      <c r="P248" s="101">
        <v>1360</v>
      </c>
    </row>
    <row r="249">
      <c r="K249" s="96" t="s">
        <v>158801</v>
      </c>
      <c r="O249" s="85">
        <f>SUM(O247:O248)</f>
      </c>
      <c r="P249" s="85">
        <f>SUM(P247:P248)</f>
      </c>
    </row>
    <row r="250">
      <c r="A250" s="98" t="s">
        <v>158802</v>
      </c>
      <c r="B250" s="98" t="s">
        <v>158803</v>
      </c>
      <c r="C250" s="100">
        <v>960</v>
      </c>
      <c r="D250" s="98" t="s">
        <v>158804</v>
      </c>
      <c r="E250" s="98" t="s">
        <v>158805</v>
      </c>
      <c r="F250" s="104">
        <v>45157</v>
      </c>
      <c r="G250" s="104">
        <v>45505</v>
      </c>
      <c r="H250" s="104">
        <v>45869</v>
      </c>
      <c r="J250" s="101">
        <v>1540</v>
      </c>
      <c r="K250" s="98" t="s">
        <v>158806</v>
      </c>
      <c r="L250" s="98" t="s">
        <v>158807</v>
      </c>
      <c r="M250" s="98" t="s">
        <v>158808</v>
      </c>
      <c r="N250" s="98" t="s">
        <v>158809</v>
      </c>
      <c r="O250" s="101">
        <v>35</v>
      </c>
      <c r="P250" s="101">
        <v>0</v>
      </c>
      <c r="Q250" s="101">
        <v>0</v>
      </c>
      <c r="R250" s="101">
        <v>550</v>
      </c>
    </row>
    <row r="251">
      <c r="L251" s="98" t="s">
        <v>158810</v>
      </c>
      <c r="M251" s="98" t="s">
        <v>158811</v>
      </c>
      <c r="N251" s="98" t="s">
        <v>158812</v>
      </c>
      <c r="O251" s="101">
        <v>50</v>
      </c>
      <c r="P251" s="101">
        <v>85</v>
      </c>
    </row>
    <row r="252">
      <c r="L252" s="98" t="s">
        <v>158813</v>
      </c>
      <c r="M252" s="98" t="s">
        <v>158814</v>
      </c>
      <c r="N252" s="98" t="s">
        <v>158815</v>
      </c>
      <c r="O252" s="101">
        <v>1445</v>
      </c>
      <c r="P252" s="101">
        <v>1445</v>
      </c>
    </row>
    <row r="253">
      <c r="K253" s="96" t="s">
        <v>158816</v>
      </c>
      <c r="O253" s="85">
        <f>SUM(O250:O252)</f>
      </c>
      <c r="P253" s="85">
        <f>SUM(P250:P252)</f>
      </c>
    </row>
    <row r="254">
      <c r="A254" s="98" t="s">
        <v>158817</v>
      </c>
      <c r="B254" s="98" t="s">
        <v>158818</v>
      </c>
      <c r="C254" s="100">
        <v>960</v>
      </c>
      <c r="D254" s="98" t="s">
        <v>158819</v>
      </c>
      <c r="E254" s="98" t="s">
        <v>158820</v>
      </c>
      <c r="F254" s="104">
        <v>45748</v>
      </c>
      <c r="G254" s="104">
        <v>45748</v>
      </c>
      <c r="H254" s="104">
        <v>46112</v>
      </c>
      <c r="J254" s="101">
        <v>1273</v>
      </c>
      <c r="K254" s="98" t="s">
        <v>158821</v>
      </c>
      <c r="L254" s="98" t="s">
        <v>158822</v>
      </c>
      <c r="M254" s="98" t="s">
        <v>158823</v>
      </c>
      <c r="N254" s="98" t="s">
        <v>158824</v>
      </c>
      <c r="O254" s="101">
        <v>35</v>
      </c>
      <c r="P254" s="101">
        <v>35</v>
      </c>
      <c r="Q254" s="101">
        <v>-69</v>
      </c>
      <c r="R254" s="101">
        <v>250</v>
      </c>
    </row>
    <row r="255">
      <c r="L255" s="98" t="s">
        <v>158825</v>
      </c>
      <c r="M255" s="98" t="s">
        <v>158826</v>
      </c>
      <c r="N255" s="98" t="s">
        <v>158827</v>
      </c>
      <c r="O255" s="101">
        <v>1201</v>
      </c>
      <c r="P255" s="101">
        <v>1201</v>
      </c>
    </row>
    <row r="256">
      <c r="L256" s="98" t="s">
        <v>158828</v>
      </c>
      <c r="M256" s="98" t="s">
        <v>158829</v>
      </c>
      <c r="N256" s="98" t="s">
        <v>158830</v>
      </c>
      <c r="O256" s="101">
        <v>75</v>
      </c>
      <c r="P256" s="101">
        <v>0</v>
      </c>
    </row>
    <row r="257">
      <c r="K257" s="96" t="s">
        <v>158831</v>
      </c>
      <c r="O257" s="85">
        <f>SUM(O254:O256)</f>
      </c>
      <c r="P257" s="85">
        <f>SUM(P254:P256)</f>
      </c>
    </row>
    <row r="258">
      <c r="A258" s="98" t="s">
        <v>158832</v>
      </c>
      <c r="B258" s="98" t="s">
        <v>158833</v>
      </c>
      <c r="C258" s="100">
        <v>960</v>
      </c>
      <c r="D258" s="98" t="s">
        <v>158834</v>
      </c>
      <c r="E258" s="98" t="s">
        <v>158835</v>
      </c>
      <c r="F258" s="104">
        <v>44348</v>
      </c>
      <c r="G258" s="104">
        <v>45474</v>
      </c>
      <c r="H258" s="104">
        <v>45838</v>
      </c>
      <c r="J258" s="101">
        <v>1500</v>
      </c>
      <c r="K258" s="98" t="s">
        <v>158836</v>
      </c>
      <c r="L258" s="98" t="s">
        <v>158837</v>
      </c>
      <c r="M258" s="98" t="s">
        <v>158838</v>
      </c>
      <c r="N258" s="98" t="s">
        <v>158839</v>
      </c>
      <c r="O258" s="101">
        <v>80</v>
      </c>
      <c r="P258" s="101">
        <v>80</v>
      </c>
      <c r="Q258" s="101">
        <v>0</v>
      </c>
      <c r="R258" s="101">
        <v>299</v>
      </c>
    </row>
    <row r="259">
      <c r="L259" s="98" t="s">
        <v>158840</v>
      </c>
      <c r="M259" s="98" t="s">
        <v>158841</v>
      </c>
      <c r="N259" s="98" t="s">
        <v>158842</v>
      </c>
      <c r="O259" s="101">
        <v>35</v>
      </c>
      <c r="P259" s="101">
        <v>35</v>
      </c>
    </row>
    <row r="260">
      <c r="L260" s="98" t="s">
        <v>158843</v>
      </c>
      <c r="M260" s="98" t="s">
        <v>158844</v>
      </c>
      <c r="N260" s="98" t="s">
        <v>158845</v>
      </c>
      <c r="O260" s="101">
        <v>1460</v>
      </c>
      <c r="P260" s="101">
        <v>1460</v>
      </c>
    </row>
    <row r="261">
      <c r="K261" s="96" t="s">
        <v>158846</v>
      </c>
      <c r="O261" s="85">
        <f>SUM(O258:O260)</f>
      </c>
      <c r="P261" s="85">
        <f>SUM(P258:P260)</f>
      </c>
    </row>
    <row r="262">
      <c r="A262" s="98" t="s">
        <v>158847</v>
      </c>
      <c r="B262" s="98" t="s">
        <v>158848</v>
      </c>
      <c r="C262" s="100">
        <v>960</v>
      </c>
      <c r="D262" s="98" t="s">
        <v>158849</v>
      </c>
      <c r="E262" s="98" t="s">
        <v>158850</v>
      </c>
      <c r="F262" s="104">
        <v>41695</v>
      </c>
      <c r="G262" s="104">
        <v>45717</v>
      </c>
      <c r="H262" s="104">
        <v>46081</v>
      </c>
      <c r="J262" s="101">
        <v>1145</v>
      </c>
      <c r="K262" s="98" t="s">
        <v>158851</v>
      </c>
      <c r="L262" s="98" t="s">
        <v>158852</v>
      </c>
      <c r="M262" s="98" t="s">
        <v>158853</v>
      </c>
      <c r="N262" s="98" t="s">
        <v>158854</v>
      </c>
      <c r="O262" s="101">
        <v>1485</v>
      </c>
      <c r="P262" s="101">
        <v>1485</v>
      </c>
      <c r="Q262" s="101">
        <v>0</v>
      </c>
      <c r="R262" s="101">
        <v>450</v>
      </c>
    </row>
    <row r="263">
      <c r="K263" s="96" t="s">
        <v>158855</v>
      </c>
      <c r="O263" s="85">
        <f>SUM(O262:O262)</f>
      </c>
      <c r="P263" s="85">
        <f>SUM(P262:P262)</f>
      </c>
    </row>
    <row r="264">
      <c r="A264" s="98" t="s">
        <v>158856</v>
      </c>
      <c r="B264" s="98" t="s">
        <v>158857</v>
      </c>
      <c r="C264" s="100">
        <v>960</v>
      </c>
      <c r="D264" s="98" t="s">
        <v>158858</v>
      </c>
      <c r="E264" s="98" t="s">
        <v>158859</v>
      </c>
      <c r="F264" s="104">
        <v>45674</v>
      </c>
      <c r="G264" s="104">
        <v>45674</v>
      </c>
      <c r="H264" s="104">
        <v>46128</v>
      </c>
      <c r="J264" s="101">
        <v>1324</v>
      </c>
      <c r="K264" s="98" t="s">
        <v>158860</v>
      </c>
      <c r="L264" s="98" t="s">
        <v>158861</v>
      </c>
      <c r="M264" s="98" t="s">
        <v>158862</v>
      </c>
      <c r="N264" s="98" t="s">
        <v>158863</v>
      </c>
      <c r="O264" s="101">
        <v>35</v>
      </c>
      <c r="P264" s="101">
        <v>50</v>
      </c>
      <c r="Q264" s="101">
        <v>0</v>
      </c>
      <c r="R264" s="101">
        <v>1547</v>
      </c>
    </row>
    <row r="265">
      <c r="L265" s="98" t="s">
        <v>158864</v>
      </c>
      <c r="M265" s="98" t="s">
        <v>158865</v>
      </c>
      <c r="N265" s="98" t="s">
        <v>158866</v>
      </c>
      <c r="O265" s="101">
        <v>50</v>
      </c>
      <c r="P265" s="101">
        <v>35</v>
      </c>
    </row>
    <row r="266">
      <c r="L266" s="98" t="s">
        <v>158867</v>
      </c>
      <c r="M266" s="98" t="s">
        <v>158868</v>
      </c>
      <c r="N266" s="98" t="s">
        <v>158869</v>
      </c>
      <c r="O266" s="101">
        <v>1212</v>
      </c>
      <c r="P266" s="101">
        <v>1212</v>
      </c>
    </row>
    <row r="267">
      <c r="L267" s="98" t="s">
        <v>158870</v>
      </c>
      <c r="M267" s="98" t="s">
        <v>158871</v>
      </c>
      <c r="N267" s="98" t="s">
        <v>158872</v>
      </c>
      <c r="O267" s="101">
        <v>-500</v>
      </c>
      <c r="P267" s="101">
        <v>-500</v>
      </c>
    </row>
    <row r="268">
      <c r="K268" s="96" t="s">
        <v>158873</v>
      </c>
      <c r="O268" s="85">
        <f>SUM(O264:O267)</f>
      </c>
      <c r="P268" s="85">
        <f>SUM(P264:P267)</f>
      </c>
    </row>
    <row r="269">
      <c r="A269" s="98" t="s">
        <v>158874</v>
      </c>
      <c r="B269" s="98" t="s">
        <v>158875</v>
      </c>
      <c r="C269" s="100">
        <v>960</v>
      </c>
      <c r="D269" s="98" t="s">
        <v>158876</v>
      </c>
      <c r="E269" s="98" t="s">
        <v>158877</v>
      </c>
      <c r="F269" s="104">
        <v>45644</v>
      </c>
      <c r="G269" s="104">
        <v>45644</v>
      </c>
      <c r="H269" s="104">
        <v>46039</v>
      </c>
      <c r="J269" s="101">
        <v>1374</v>
      </c>
      <c r="K269" s="98" t="s">
        <v>158878</v>
      </c>
      <c r="L269" s="98" t="s">
        <v>158879</v>
      </c>
      <c r="M269" s="98" t="s">
        <v>158880</v>
      </c>
      <c r="N269" s="98" t="s">
        <v>158881</v>
      </c>
      <c r="O269" s="101">
        <v>35</v>
      </c>
      <c r="P269" s="101">
        <v>35</v>
      </c>
      <c r="Q269" s="101">
        <v>0</v>
      </c>
      <c r="R269" s="101">
        <v>250</v>
      </c>
    </row>
    <row r="270">
      <c r="L270" s="98" t="s">
        <v>158882</v>
      </c>
      <c r="M270" s="98" t="s">
        <v>158883</v>
      </c>
      <c r="N270" s="98" t="s">
        <v>158884</v>
      </c>
      <c r="O270" s="101">
        <v>1334</v>
      </c>
      <c r="P270" s="101">
        <v>1334</v>
      </c>
    </row>
    <row r="271">
      <c r="K271" s="96" t="s">
        <v>158885</v>
      </c>
      <c r="O271" s="85">
        <f>SUM(O269:O270)</f>
      </c>
      <c r="P271" s="85">
        <f>SUM(P269:P270)</f>
      </c>
    </row>
    <row r="272">
      <c r="A272" s="98" t="s">
        <v>158886</v>
      </c>
      <c r="B272" s="98" t="s">
        <v>158887</v>
      </c>
      <c r="C272" s="100">
        <v>960</v>
      </c>
      <c r="D272" s="98" t="s">
        <v>158888</v>
      </c>
      <c r="E272" s="98" t="s">
        <v>158889</v>
      </c>
      <c r="F272" s="104">
        <v>44510</v>
      </c>
      <c r="G272" s="104">
        <v>45474</v>
      </c>
      <c r="H272" s="104">
        <v>45838</v>
      </c>
      <c r="J272" s="101">
        <v>1315</v>
      </c>
      <c r="K272" s="98" t="s">
        <v>158890</v>
      </c>
      <c r="L272" s="98" t="s">
        <v>158891</v>
      </c>
      <c r="M272" s="98" t="s">
        <v>158892</v>
      </c>
      <c r="N272" s="98" t="s">
        <v>158893</v>
      </c>
      <c r="O272" s="101">
        <v>50</v>
      </c>
      <c r="P272" s="101">
        <v>50</v>
      </c>
      <c r="Q272" s="101">
        <v>0</v>
      </c>
      <c r="R272" s="101">
        <v>99</v>
      </c>
    </row>
    <row r="273">
      <c r="L273" s="98" t="s">
        <v>158894</v>
      </c>
      <c r="M273" s="98" t="s">
        <v>158895</v>
      </c>
      <c r="N273" s="98" t="s">
        <v>158896</v>
      </c>
      <c r="O273" s="101">
        <v>1405</v>
      </c>
      <c r="P273" s="101">
        <v>1405</v>
      </c>
    </row>
    <row r="274">
      <c r="K274" s="96" t="s">
        <v>158897</v>
      </c>
      <c r="O274" s="85">
        <f>SUM(O272:O273)</f>
      </c>
      <c r="P274" s="85">
        <f>SUM(P272:P273)</f>
      </c>
    </row>
    <row r="275">
      <c r="A275" s="98" t="s">
        <v>158898</v>
      </c>
      <c r="B275" s="98" t="s">
        <v>158899</v>
      </c>
      <c r="C275" s="100">
        <v>960</v>
      </c>
      <c r="D275" s="98" t="s">
        <v>158900</v>
      </c>
      <c r="E275" s="98" t="s">
        <v>158901</v>
      </c>
      <c r="F275" s="104">
        <v>44771</v>
      </c>
      <c r="G275" s="104">
        <v>45505</v>
      </c>
      <c r="H275" s="104">
        <v>45869</v>
      </c>
      <c r="J275" s="101">
        <v>1575</v>
      </c>
      <c r="K275" s="98" t="s">
        <v>158902</v>
      </c>
      <c r="L275" s="98" t="s">
        <v>158903</v>
      </c>
      <c r="M275" s="98" t="s">
        <v>158904</v>
      </c>
      <c r="N275" s="98" t="s">
        <v>158905</v>
      </c>
      <c r="O275" s="101">
        <v>1575</v>
      </c>
      <c r="P275" s="101">
        <v>1575</v>
      </c>
      <c r="Q275" s="101">
        <v>0</v>
      </c>
      <c r="R275" s="101">
        <v>250</v>
      </c>
    </row>
    <row r="276">
      <c r="K276" s="96" t="s">
        <v>158906</v>
      </c>
      <c r="O276" s="85">
        <f>SUM(O275:O275)</f>
      </c>
      <c r="P276" s="85">
        <f>SUM(P275:P275)</f>
      </c>
    </row>
    <row r="277">
      <c r="A277" s="98" t="s">
        <v>158907</v>
      </c>
      <c r="B277" s="98" t="s">
        <v>158908</v>
      </c>
      <c r="C277" s="100">
        <v>960</v>
      </c>
      <c r="D277" s="98" t="s">
        <v>158909</v>
      </c>
      <c r="E277" s="98" t="s">
        <v>158910</v>
      </c>
      <c r="F277" s="104">
        <v>44183</v>
      </c>
      <c r="G277" s="104">
        <v>45352</v>
      </c>
      <c r="H277" s="104">
        <v>45808</v>
      </c>
      <c r="J277" s="101">
        <v>1145</v>
      </c>
      <c r="K277" s="98" t="s">
        <v>158911</v>
      </c>
      <c r="L277" s="98" t="s">
        <v>158912</v>
      </c>
      <c r="M277" s="98" t="s">
        <v>158913</v>
      </c>
      <c r="N277" s="98" t="s">
        <v>158914</v>
      </c>
      <c r="O277" s="101">
        <v>1394</v>
      </c>
      <c r="P277" s="101">
        <v>1394</v>
      </c>
      <c r="Q277" s="101">
        <v>0</v>
      </c>
      <c r="R277" s="101">
        <v>99</v>
      </c>
    </row>
    <row r="278">
      <c r="K278" s="96" t="s">
        <v>158915</v>
      </c>
      <c r="O278" s="85">
        <f>SUM(O277:O277)</f>
      </c>
      <c r="P278" s="85">
        <f>SUM(P277:P277)</f>
      </c>
    </row>
    <row r="279">
      <c r="A279" s="98" t="s">
        <v>158916</v>
      </c>
      <c r="B279" s="98" t="s">
        <v>158917</v>
      </c>
      <c r="C279" s="100">
        <v>960</v>
      </c>
      <c r="D279" s="98" t="s">
        <v>158918</v>
      </c>
      <c r="E279" s="98" t="s">
        <v>158919</v>
      </c>
      <c r="F279" s="104">
        <v>45051</v>
      </c>
      <c r="G279" s="104">
        <v>45444</v>
      </c>
      <c r="H279" s="104">
        <v>45808</v>
      </c>
      <c r="J279" s="101">
        <v>1445</v>
      </c>
      <c r="K279" s="98" t="s">
        <v>158920</v>
      </c>
      <c r="L279" s="98" t="s">
        <v>158921</v>
      </c>
      <c r="M279" s="98" t="s">
        <v>158922</v>
      </c>
      <c r="N279" s="98" t="s">
        <v>158923</v>
      </c>
      <c r="O279" s="101">
        <v>1475</v>
      </c>
      <c r="P279" s="101">
        <v>1475</v>
      </c>
      <c r="Q279" s="101">
        <v>150</v>
      </c>
      <c r="R279" s="101">
        <v>450</v>
      </c>
    </row>
    <row r="280">
      <c r="L280" s="98" t="s">
        <v>158924</v>
      </c>
      <c r="M280" s="98" t="s">
        <v>158925</v>
      </c>
      <c r="N280" s="98" t="s">
        <v>158926</v>
      </c>
      <c r="O280" s="101">
        <v>3</v>
      </c>
      <c r="P280" s="101">
        <v>0</v>
      </c>
    </row>
    <row r="281">
      <c r="L281" s="98" t="s">
        <v>158927</v>
      </c>
      <c r="M281" s="98" t="s">
        <v>158928</v>
      </c>
      <c r="N281" s="98" t="s">
        <v>158929</v>
      </c>
      <c r="O281" s="101">
        <v>150</v>
      </c>
      <c r="P281" s="101">
        <v>0</v>
      </c>
    </row>
    <row r="282">
      <c r="K282" s="96" t="s">
        <v>158930</v>
      </c>
      <c r="O282" s="85">
        <f>SUM(O279:O281)</f>
      </c>
      <c r="P282" s="85">
        <f>SUM(P279:P281)</f>
      </c>
    </row>
    <row r="283">
      <c r="A283" s="98" t="s">
        <v>158931</v>
      </c>
      <c r="B283" s="98" t="s">
        <v>158932</v>
      </c>
      <c r="C283" s="100">
        <v>960</v>
      </c>
      <c r="D283" s="98" t="s">
        <v>158933</v>
      </c>
      <c r="E283" s="98" t="s">
        <v>158934</v>
      </c>
      <c r="F283" s="104">
        <v>45497</v>
      </c>
      <c r="G283" s="104">
        <v>45497</v>
      </c>
      <c r="H283" s="104">
        <v>45869</v>
      </c>
      <c r="J283" s="101">
        <v>1390</v>
      </c>
      <c r="K283" s="98" t="s">
        <v>158935</v>
      </c>
      <c r="L283" s="98" t="s">
        <v>158936</v>
      </c>
      <c r="M283" s="98" t="s">
        <v>158937</v>
      </c>
      <c r="N283" s="98" t="s">
        <v>158938</v>
      </c>
      <c r="O283" s="101">
        <v>50</v>
      </c>
      <c r="P283" s="101">
        <v>50</v>
      </c>
      <c r="Q283" s="101">
        <v>0</v>
      </c>
      <c r="R283" s="101">
        <v>350</v>
      </c>
    </row>
    <row r="284">
      <c r="L284" s="98" t="s">
        <v>158939</v>
      </c>
      <c r="M284" s="98" t="s">
        <v>158940</v>
      </c>
      <c r="N284" s="98" t="s">
        <v>158941</v>
      </c>
      <c r="O284" s="101">
        <v>1340</v>
      </c>
      <c r="P284" s="101">
        <v>1340</v>
      </c>
    </row>
    <row r="285">
      <c r="L285" s="98" t="s">
        <v>158942</v>
      </c>
      <c r="M285" s="98" t="s">
        <v>158943</v>
      </c>
      <c r="N285" s="98" t="s">
        <v>158944</v>
      </c>
      <c r="O285" s="101">
        <v>139</v>
      </c>
      <c r="P285" s="101">
        <v>0</v>
      </c>
    </row>
    <row r="286">
      <c r="K286" s="96" t="s">
        <v>158945</v>
      </c>
      <c r="O286" s="85">
        <f>SUM(O283:O285)</f>
      </c>
      <c r="P286" s="85">
        <f>SUM(P283:P285)</f>
      </c>
    </row>
    <row r="287">
      <c r="A287" s="98" t="s">
        <v>158946</v>
      </c>
      <c r="B287" s="98" t="s">
        <v>158947</v>
      </c>
      <c r="C287" s="100">
        <v>960</v>
      </c>
      <c r="D287" s="98" t="s">
        <v>158948</v>
      </c>
      <c r="E287" s="98" t="s">
        <v>158949</v>
      </c>
      <c r="F287" s="104">
        <v>45464</v>
      </c>
      <c r="G287" s="104">
        <v>45464</v>
      </c>
      <c r="H287" s="104">
        <v>45838</v>
      </c>
      <c r="J287" s="101">
        <v>1405</v>
      </c>
      <c r="K287" s="98" t="s">
        <v>158950</v>
      </c>
      <c r="L287" s="98" t="s">
        <v>158951</v>
      </c>
      <c r="M287" s="98" t="s">
        <v>158952</v>
      </c>
      <c r="N287" s="98" t="s">
        <v>158953</v>
      </c>
      <c r="O287" s="101">
        <v>1405</v>
      </c>
      <c r="P287" s="101">
        <v>1405</v>
      </c>
      <c r="Q287" s="101">
        <v>0</v>
      </c>
      <c r="R287" s="101">
        <v>250</v>
      </c>
    </row>
    <row r="288">
      <c r="K288" s="96" t="s">
        <v>158954</v>
      </c>
      <c r="O288" s="85">
        <f>SUM(O287:O287)</f>
      </c>
      <c r="P288" s="85">
        <f>SUM(P287:P287)</f>
      </c>
    </row>
    <row r="289">
      <c r="A289" s="98" t="s">
        <v>158955</v>
      </c>
      <c r="B289" s="98" t="s">
        <v>158956</v>
      </c>
      <c r="C289" s="100">
        <v>960</v>
      </c>
      <c r="D289" s="98" t="s">
        <v>158957</v>
      </c>
      <c r="E289" s="98" t="s">
        <v>158958</v>
      </c>
      <c r="F289" s="104">
        <v>44037</v>
      </c>
      <c r="G289" s="104">
        <v>45689</v>
      </c>
      <c r="H289" s="104">
        <v>46142</v>
      </c>
      <c r="J289" s="101">
        <v>1145</v>
      </c>
      <c r="K289" s="98" t="s">
        <v>158959</v>
      </c>
      <c r="L289" s="98" t="s">
        <v>158960</v>
      </c>
      <c r="M289" s="98" t="s">
        <v>158961</v>
      </c>
      <c r="N289" s="98" t="s">
        <v>158962</v>
      </c>
      <c r="O289" s="101">
        <v>1360</v>
      </c>
      <c r="P289" s="101">
        <v>1360</v>
      </c>
      <c r="Q289" s="101">
        <v>-500</v>
      </c>
      <c r="R289" s="101">
        <v>299</v>
      </c>
    </row>
    <row r="290">
      <c r="L290" s="98" t="s">
        <v>158963</v>
      </c>
      <c r="M290" s="98" t="s">
        <v>158964</v>
      </c>
      <c r="N290" s="98" t="s">
        <v>158965</v>
      </c>
      <c r="O290" s="101">
        <v>-500</v>
      </c>
      <c r="P290" s="101">
        <v>-500</v>
      </c>
    </row>
    <row r="291">
      <c r="K291" s="96" t="s">
        <v>158966</v>
      </c>
      <c r="O291" s="85">
        <f>SUM(O289:O290)</f>
      </c>
      <c r="P291" s="85">
        <f>SUM(P289:P290)</f>
      </c>
    </row>
    <row r="292">
      <c r="A292" s="98" t="s">
        <v>158967</v>
      </c>
      <c r="B292" s="98" t="s">
        <v>158968</v>
      </c>
      <c r="C292" s="100">
        <v>960</v>
      </c>
      <c r="D292" s="98" t="s">
        <v>158969</v>
      </c>
      <c r="E292" s="98" t="s">
        <v>158970</v>
      </c>
      <c r="F292" s="104">
        <v>45213</v>
      </c>
      <c r="G292" s="104">
        <v>45597</v>
      </c>
      <c r="H292" s="104">
        <v>45961</v>
      </c>
      <c r="J292" s="101">
        <v>1285</v>
      </c>
      <c r="K292" s="98" t="s">
        <v>158971</v>
      </c>
      <c r="L292" s="98" t="s">
        <v>158972</v>
      </c>
      <c r="M292" s="98" t="s">
        <v>158973</v>
      </c>
      <c r="N292" s="98" t="s">
        <v>158974</v>
      </c>
      <c r="O292" s="101">
        <v>1345</v>
      </c>
      <c r="P292" s="101">
        <v>1345</v>
      </c>
      <c r="Q292" s="101">
        <v>1557.54</v>
      </c>
      <c r="R292" s="101">
        <v>1285</v>
      </c>
    </row>
    <row r="293">
      <c r="L293" s="98" t="s">
        <v>158975</v>
      </c>
      <c r="M293" s="98" t="s">
        <v>158976</v>
      </c>
      <c r="N293" s="98" t="s">
        <v>158977</v>
      </c>
      <c r="O293" s="101">
        <v>134.5</v>
      </c>
      <c r="P293" s="101">
        <v>0</v>
      </c>
    </row>
    <row r="294">
      <c r="K294" s="96" t="s">
        <v>158978</v>
      </c>
      <c r="O294" s="85">
        <f>SUM(O292:O293)</f>
      </c>
      <c r="P294" s="85">
        <f>SUM(P292:P293)</f>
      </c>
    </row>
    <row r="295">
      <c r="A295" s="98" t="s">
        <v>158979</v>
      </c>
      <c r="B295" s="98" t="s">
        <v>158980</v>
      </c>
      <c r="C295" s="100">
        <v>960</v>
      </c>
      <c r="D295" s="98" t="s">
        <v>158981</v>
      </c>
      <c r="E295" s="98" t="s">
        <v>158982</v>
      </c>
      <c r="J295" s="101">
        <v>1278</v>
      </c>
      <c r="K295" s="98" t="s">
        <v>158983</v>
      </c>
      <c r="L295" s="98" t="s">
        <v>158983</v>
      </c>
      <c r="O295" s="101">
        <v>0</v>
      </c>
      <c r="P295" s="101">
        <v>0</v>
      </c>
      <c r="R295" s="101">
        <v>0</v>
      </c>
    </row>
    <row r="296">
      <c r="K296" s="96" t="s">
        <v>158984</v>
      </c>
      <c r="O296" s="85">
        <f>SUM(O295:O295)</f>
      </c>
      <c r="P296" s="85">
        <f>SUM(P295:P295)</f>
      </c>
    </row>
    <row r="297">
      <c r="A297" s="98" t="s">
        <v>158985</v>
      </c>
      <c r="B297" s="98" t="s">
        <v>158986</v>
      </c>
      <c r="C297" s="100">
        <v>960</v>
      </c>
      <c r="D297" s="98" t="s">
        <v>158987</v>
      </c>
      <c r="E297" s="98" t="s">
        <v>158988</v>
      </c>
      <c r="F297" s="104">
        <v>44659</v>
      </c>
      <c r="G297" s="104">
        <v>45474</v>
      </c>
      <c r="H297" s="104">
        <v>45838</v>
      </c>
      <c r="J297" s="101">
        <v>1386</v>
      </c>
      <c r="K297" s="98" t="s">
        <v>158989</v>
      </c>
      <c r="L297" s="98" t="s">
        <v>158990</v>
      </c>
      <c r="M297" s="98" t="s">
        <v>158991</v>
      </c>
      <c r="N297" s="98" t="s">
        <v>158992</v>
      </c>
      <c r="O297" s="101">
        <v>35</v>
      </c>
      <c r="P297" s="101">
        <v>35</v>
      </c>
      <c r="Q297" s="101">
        <v>0</v>
      </c>
      <c r="R297" s="101">
        <v>850</v>
      </c>
    </row>
    <row r="298">
      <c r="L298" s="98" t="s">
        <v>158993</v>
      </c>
      <c r="M298" s="98" t="s">
        <v>158994</v>
      </c>
      <c r="N298" s="98" t="s">
        <v>158995</v>
      </c>
      <c r="O298" s="101">
        <v>1420</v>
      </c>
      <c r="P298" s="101">
        <v>1420</v>
      </c>
    </row>
    <row r="299">
      <c r="K299" s="96" t="s">
        <v>158996</v>
      </c>
      <c r="O299" s="85">
        <f>SUM(O297:O298)</f>
      </c>
      <c r="P299" s="85">
        <f>SUM(P297:P298)</f>
      </c>
    </row>
    <row r="300">
      <c r="A300" s="98" t="s">
        <v>158997</v>
      </c>
      <c r="B300" s="98" t="s">
        <v>158998</v>
      </c>
      <c r="C300" s="100">
        <v>960</v>
      </c>
      <c r="D300" s="98" t="s">
        <v>158999</v>
      </c>
      <c r="E300" s="98" t="s">
        <v>159000</v>
      </c>
      <c r="F300" s="104">
        <v>45745</v>
      </c>
      <c r="G300" s="104">
        <v>45745</v>
      </c>
      <c r="H300" s="104">
        <v>46050</v>
      </c>
      <c r="J300" s="101">
        <v>1201</v>
      </c>
      <c r="K300" s="98" t="s">
        <v>159001</v>
      </c>
      <c r="L300" s="98" t="s">
        <v>159002</v>
      </c>
      <c r="M300" s="98" t="s">
        <v>159003</v>
      </c>
      <c r="N300" s="98" t="s">
        <v>159004</v>
      </c>
      <c r="O300" s="101">
        <v>35</v>
      </c>
      <c r="P300" s="101">
        <v>35</v>
      </c>
      <c r="Q300" s="101">
        <v>0</v>
      </c>
      <c r="R300" s="101">
        <v>250</v>
      </c>
    </row>
    <row r="301">
      <c r="L301" s="98" t="s">
        <v>159005</v>
      </c>
      <c r="M301" s="98" t="s">
        <v>159006</v>
      </c>
      <c r="N301" s="98" t="s">
        <v>159007</v>
      </c>
      <c r="O301" s="101">
        <v>1214</v>
      </c>
      <c r="P301" s="101">
        <v>1214</v>
      </c>
    </row>
    <row r="302">
      <c r="L302" s="98" t="s">
        <v>159008</v>
      </c>
      <c r="M302" s="98" t="s">
        <v>159009</v>
      </c>
      <c r="N302" s="98" t="s">
        <v>159010</v>
      </c>
      <c r="O302" s="101">
        <v>-75</v>
      </c>
      <c r="P302" s="101">
        <v>0</v>
      </c>
    </row>
    <row r="303">
      <c r="K303" s="96" t="s">
        <v>159011</v>
      </c>
      <c r="O303" s="85">
        <f>SUM(O300:O302)</f>
      </c>
      <c r="P303" s="85">
        <f>SUM(P300:P302)</f>
      </c>
    </row>
    <row r="304">
      <c r="A304" s="98" t="s">
        <v>159012</v>
      </c>
      <c r="B304" s="98" t="s">
        <v>159013</v>
      </c>
      <c r="C304" s="100">
        <v>960</v>
      </c>
      <c r="D304" s="98" t="s">
        <v>159014</v>
      </c>
      <c r="E304" s="98" t="s">
        <v>159015</v>
      </c>
      <c r="F304" s="104">
        <v>44162</v>
      </c>
      <c r="G304" s="104">
        <v>45413</v>
      </c>
      <c r="H304" s="104">
        <v>45869</v>
      </c>
      <c r="J304" s="101">
        <v>1180</v>
      </c>
      <c r="K304" s="98" t="s">
        <v>159016</v>
      </c>
      <c r="L304" s="98" t="s">
        <v>159017</v>
      </c>
      <c r="M304" s="98" t="s">
        <v>159018</v>
      </c>
      <c r="N304" s="98" t="s">
        <v>159019</v>
      </c>
      <c r="O304" s="101">
        <v>35</v>
      </c>
      <c r="P304" s="101">
        <v>35</v>
      </c>
      <c r="Q304" s="101">
        <v>0</v>
      </c>
      <c r="R304" s="101">
        <v>1244</v>
      </c>
    </row>
    <row r="305">
      <c r="L305" s="98" t="s">
        <v>159020</v>
      </c>
      <c r="M305" s="98" t="s">
        <v>159021</v>
      </c>
      <c r="N305" s="98" t="s">
        <v>159022</v>
      </c>
      <c r="O305" s="101">
        <v>1440</v>
      </c>
      <c r="P305" s="101">
        <v>1440</v>
      </c>
    </row>
    <row r="306">
      <c r="K306" s="96" t="s">
        <v>159023</v>
      </c>
      <c r="O306" s="85">
        <f>SUM(O304:O305)</f>
      </c>
      <c r="P306" s="85">
        <f>SUM(P304:P305)</f>
      </c>
    </row>
    <row r="307">
      <c r="A307" s="98" t="s">
        <v>159024</v>
      </c>
      <c r="B307" s="98" t="s">
        <v>159025</v>
      </c>
      <c r="C307" s="100">
        <v>960</v>
      </c>
      <c r="D307" s="98" t="s">
        <v>159026</v>
      </c>
      <c r="E307" s="98" t="s">
        <v>159027</v>
      </c>
      <c r="F307" s="104">
        <v>45394</v>
      </c>
      <c r="G307" s="104">
        <v>45394</v>
      </c>
      <c r="H307" s="104">
        <v>45777</v>
      </c>
      <c r="J307" s="101">
        <v>1463</v>
      </c>
      <c r="K307" s="98" t="s">
        <v>159028</v>
      </c>
      <c r="L307" s="98" t="s">
        <v>159029</v>
      </c>
      <c r="M307" s="98" t="s">
        <v>159030</v>
      </c>
      <c r="N307" s="98" t="s">
        <v>159031</v>
      </c>
      <c r="O307" s="101">
        <v>50</v>
      </c>
      <c r="P307" s="101">
        <v>50</v>
      </c>
      <c r="Q307" s="101">
        <v>0</v>
      </c>
      <c r="R307" s="101">
        <v>450</v>
      </c>
    </row>
    <row r="308">
      <c r="L308" s="98" t="s">
        <v>159032</v>
      </c>
      <c r="M308" s="98" t="s">
        <v>159033</v>
      </c>
      <c r="N308" s="98" t="s">
        <v>159034</v>
      </c>
      <c r="O308" s="101">
        <v>1441</v>
      </c>
      <c r="P308" s="101">
        <v>1441</v>
      </c>
    </row>
    <row r="309">
      <c r="K309" s="96" t="s">
        <v>159035</v>
      </c>
      <c r="O309" s="85">
        <f>SUM(O307:O308)</f>
      </c>
      <c r="P309" s="85">
        <f>SUM(P307:P308)</f>
      </c>
    </row>
    <row r="310">
      <c r="A310" s="98" t="s">
        <v>159036</v>
      </c>
      <c r="B310" s="98" t="s">
        <v>159037</v>
      </c>
      <c r="C310" s="100">
        <v>960</v>
      </c>
      <c r="D310" s="98" t="s">
        <v>159038</v>
      </c>
      <c r="E310" s="98" t="s">
        <v>159039</v>
      </c>
      <c r="F310" s="104">
        <v>43512</v>
      </c>
      <c r="G310" s="104">
        <v>45658</v>
      </c>
      <c r="H310" s="104">
        <v>46053</v>
      </c>
      <c r="J310" s="101">
        <v>1343</v>
      </c>
      <c r="K310" s="98" t="s">
        <v>159040</v>
      </c>
      <c r="L310" s="98" t="s">
        <v>159041</v>
      </c>
      <c r="M310" s="98" t="s">
        <v>159042</v>
      </c>
      <c r="N310" s="98" t="s">
        <v>159043</v>
      </c>
      <c r="O310" s="101">
        <v>1348</v>
      </c>
      <c r="P310" s="101">
        <v>1348</v>
      </c>
      <c r="Q310" s="101">
        <v>0</v>
      </c>
      <c r="R310" s="101">
        <v>99</v>
      </c>
    </row>
    <row r="311">
      <c r="K311" s="96" t="s">
        <v>159044</v>
      </c>
      <c r="O311" s="85">
        <f>SUM(O310:O310)</f>
      </c>
      <c r="P311" s="85">
        <f>SUM(P310:P310)</f>
      </c>
    </row>
    <row r="312">
      <c r="A312" s="98" t="s">
        <v>159045</v>
      </c>
      <c r="B312" s="98" t="s">
        <v>159046</v>
      </c>
      <c r="C312" s="100">
        <v>960</v>
      </c>
      <c r="D312" s="98" t="s">
        <v>159047</v>
      </c>
      <c r="E312" s="98" t="s">
        <v>159048</v>
      </c>
      <c r="F312" s="104">
        <v>45230</v>
      </c>
      <c r="G312" s="104">
        <v>45597</v>
      </c>
      <c r="H312" s="104">
        <v>45930</v>
      </c>
      <c r="J312" s="101">
        <v>1305</v>
      </c>
      <c r="K312" s="98" t="s">
        <v>159049</v>
      </c>
      <c r="L312" s="98" t="s">
        <v>159050</v>
      </c>
      <c r="M312" s="98" t="s">
        <v>159051</v>
      </c>
      <c r="N312" s="98" t="s">
        <v>159052</v>
      </c>
      <c r="O312" s="101">
        <v>1335</v>
      </c>
      <c r="P312" s="101">
        <v>1335</v>
      </c>
      <c r="Q312" s="101">
        <v>0</v>
      </c>
      <c r="R312" s="101">
        <v>650</v>
      </c>
    </row>
    <row r="313">
      <c r="K313" s="96" t="s">
        <v>159053</v>
      </c>
      <c r="O313" s="85">
        <f>SUM(O312:O312)</f>
      </c>
      <c r="P313" s="85">
        <f>SUM(P312:P312)</f>
      </c>
    </row>
    <row r="314">
      <c r="A314" s="98" t="s">
        <v>159054</v>
      </c>
      <c r="B314" s="98" t="s">
        <v>159055</v>
      </c>
      <c r="C314" s="100">
        <v>960</v>
      </c>
      <c r="D314" s="98" t="s">
        <v>159056</v>
      </c>
      <c r="E314" s="98" t="s">
        <v>159057</v>
      </c>
      <c r="F314" s="104">
        <v>45055</v>
      </c>
      <c r="G314" s="104">
        <v>45444</v>
      </c>
      <c r="H314" s="104">
        <v>45808</v>
      </c>
      <c r="J314" s="101">
        <v>1465</v>
      </c>
      <c r="K314" s="98" t="s">
        <v>159058</v>
      </c>
      <c r="L314" s="98" t="s">
        <v>159059</v>
      </c>
      <c r="M314" s="98" t="s">
        <v>159060</v>
      </c>
      <c r="N314" s="98" t="s">
        <v>159061</v>
      </c>
      <c r="O314" s="101">
        <v>1495</v>
      </c>
      <c r="P314" s="101">
        <v>1495</v>
      </c>
      <c r="Q314" s="101">
        <v>0</v>
      </c>
      <c r="R314" s="101">
        <v>250</v>
      </c>
    </row>
    <row r="315">
      <c r="K315" s="96" t="s">
        <v>159062</v>
      </c>
      <c r="O315" s="85">
        <f>SUM(O314:O314)</f>
      </c>
      <c r="P315" s="85">
        <f>SUM(P314:P314)</f>
      </c>
    </row>
    <row r="316">
      <c r="A316" s="98" t="s">
        <v>159063</v>
      </c>
      <c r="B316" s="98" t="s">
        <v>159064</v>
      </c>
      <c r="C316" s="100">
        <v>700</v>
      </c>
      <c r="D316" s="98" t="s">
        <v>159065</v>
      </c>
      <c r="E316" s="98" t="s">
        <v>159066</v>
      </c>
      <c r="F316" s="104">
        <v>45744</v>
      </c>
      <c r="G316" s="104">
        <v>45744</v>
      </c>
      <c r="H316" s="104">
        <v>46200</v>
      </c>
      <c r="J316" s="101">
        <v>939</v>
      </c>
      <c r="K316" s="98" t="s">
        <v>159067</v>
      </c>
      <c r="L316" s="98" t="s">
        <v>159068</v>
      </c>
      <c r="M316" s="98" t="s">
        <v>159069</v>
      </c>
      <c r="N316" s="98" t="s">
        <v>159070</v>
      </c>
      <c r="O316" s="101">
        <v>35</v>
      </c>
      <c r="P316" s="101">
        <v>50</v>
      </c>
      <c r="Q316" s="101">
        <v>-15.460000000000001</v>
      </c>
      <c r="R316" s="101">
        <v>1076</v>
      </c>
    </row>
    <row r="317">
      <c r="L317" s="98" t="s">
        <v>159071</v>
      </c>
      <c r="M317" s="98" t="s">
        <v>159072</v>
      </c>
      <c r="N317" s="98" t="s">
        <v>159073</v>
      </c>
      <c r="O317" s="101">
        <v>80</v>
      </c>
      <c r="P317" s="101">
        <v>80</v>
      </c>
    </row>
    <row r="318">
      <c r="L318" s="98" t="s">
        <v>159074</v>
      </c>
      <c r="M318" s="98" t="s">
        <v>159075</v>
      </c>
      <c r="N318" s="98" t="s">
        <v>159076</v>
      </c>
      <c r="O318" s="101">
        <v>50</v>
      </c>
      <c r="P318" s="101">
        <v>35</v>
      </c>
    </row>
    <row r="319">
      <c r="L319" s="98" t="s">
        <v>159077</v>
      </c>
      <c r="M319" s="98" t="s">
        <v>159078</v>
      </c>
      <c r="N319" s="98" t="s">
        <v>159079</v>
      </c>
      <c r="O319" s="101">
        <v>761</v>
      </c>
      <c r="P319" s="101">
        <v>761</v>
      </c>
    </row>
    <row r="320">
      <c r="L320" s="98" t="s">
        <v>159080</v>
      </c>
      <c r="M320" s="98" t="s">
        <v>159081</v>
      </c>
      <c r="N320" s="98" t="s">
        <v>159082</v>
      </c>
      <c r="O320" s="101">
        <v>-926</v>
      </c>
      <c r="P320" s="101">
        <v>0</v>
      </c>
    </row>
    <row r="321">
      <c r="K321" s="96" t="s">
        <v>159083</v>
      </c>
      <c r="O321" s="85">
        <f>SUM(O316:O320)</f>
      </c>
      <c r="P321" s="85">
        <f>SUM(P316:P320)</f>
      </c>
    </row>
    <row r="322">
      <c r="A322" s="98" t="s">
        <v>159084</v>
      </c>
      <c r="B322" s="98" t="s">
        <v>159085</v>
      </c>
      <c r="C322" s="100">
        <v>700</v>
      </c>
      <c r="D322" s="98" t="s">
        <v>159086</v>
      </c>
      <c r="E322" s="98" t="s">
        <v>159087</v>
      </c>
      <c r="F322" s="104">
        <v>45376</v>
      </c>
      <c r="G322" s="104">
        <v>45376</v>
      </c>
      <c r="H322" s="104">
        <v>45838</v>
      </c>
      <c r="J322" s="101">
        <v>1063</v>
      </c>
      <c r="K322" s="98" t="s">
        <v>159088</v>
      </c>
      <c r="L322" s="98" t="s">
        <v>159089</v>
      </c>
      <c r="M322" s="98" t="s">
        <v>159090</v>
      </c>
      <c r="N322" s="98" t="s">
        <v>159091</v>
      </c>
      <c r="O322" s="101">
        <v>1079</v>
      </c>
      <c r="P322" s="101">
        <v>1079</v>
      </c>
      <c r="Q322" s="101">
        <v>0</v>
      </c>
      <c r="R322" s="101">
        <v>150</v>
      </c>
    </row>
    <row r="323">
      <c r="L323" s="98" t="s">
        <v>159092</v>
      </c>
      <c r="M323" s="98" t="s">
        <v>159093</v>
      </c>
      <c r="N323" s="98" t="s">
        <v>159094</v>
      </c>
      <c r="O323" s="101">
        <v>25</v>
      </c>
      <c r="P323" s="101">
        <v>0</v>
      </c>
    </row>
    <row r="324">
      <c r="K324" s="96" t="s">
        <v>159095</v>
      </c>
      <c r="O324" s="85">
        <f>SUM(O322:O323)</f>
      </c>
      <c r="P324" s="85">
        <f>SUM(P322:P323)</f>
      </c>
    </row>
    <row r="325">
      <c r="A325" s="98" t="s">
        <v>159096</v>
      </c>
      <c r="B325" s="98" t="s">
        <v>159097</v>
      </c>
      <c r="C325" s="100">
        <v>700</v>
      </c>
      <c r="D325" s="98" t="s">
        <v>159098</v>
      </c>
      <c r="E325" s="98" t="s">
        <v>159099</v>
      </c>
      <c r="F325" s="104">
        <v>45371</v>
      </c>
      <c r="G325" s="104">
        <v>45371</v>
      </c>
      <c r="H325" s="104">
        <v>45838</v>
      </c>
      <c r="J325" s="101">
        <v>1038</v>
      </c>
      <c r="K325" s="98" t="s">
        <v>159100</v>
      </c>
      <c r="L325" s="98" t="s">
        <v>159101</v>
      </c>
      <c r="M325" s="98" t="s">
        <v>159102</v>
      </c>
      <c r="N325" s="98" t="s">
        <v>159103</v>
      </c>
      <c r="O325" s="101">
        <v>35</v>
      </c>
      <c r="P325" s="101">
        <v>35</v>
      </c>
      <c r="Q325" s="101">
        <v>0</v>
      </c>
      <c r="R325" s="101">
        <v>150</v>
      </c>
    </row>
    <row r="326">
      <c r="L326" s="98" t="s">
        <v>159104</v>
      </c>
      <c r="M326" s="98" t="s">
        <v>159105</v>
      </c>
      <c r="N326" s="98" t="s">
        <v>159106</v>
      </c>
      <c r="O326" s="101">
        <v>1003</v>
      </c>
      <c r="P326" s="101">
        <v>1003</v>
      </c>
    </row>
    <row r="327">
      <c r="L327" s="98" t="s">
        <v>159107</v>
      </c>
      <c r="M327" s="98" t="s">
        <v>159108</v>
      </c>
      <c r="N327" s="98" t="s">
        <v>159109</v>
      </c>
      <c r="O327" s="101">
        <v>25</v>
      </c>
      <c r="P327" s="101">
        <v>0</v>
      </c>
    </row>
    <row r="328">
      <c r="K328" s="96" t="s">
        <v>159110</v>
      </c>
      <c r="O328" s="85">
        <f>SUM(O325:O327)</f>
      </c>
      <c r="P328" s="85">
        <f>SUM(P325:P327)</f>
      </c>
    </row>
    <row r="329">
      <c r="A329" s="98" t="s">
        <v>159111</v>
      </c>
      <c r="B329" s="98" t="s">
        <v>159112</v>
      </c>
      <c r="C329" s="100">
        <v>700</v>
      </c>
      <c r="D329" s="98" t="s">
        <v>159113</v>
      </c>
      <c r="E329" s="98" t="s">
        <v>159114</v>
      </c>
      <c r="F329" s="104">
        <v>45678</v>
      </c>
      <c r="G329" s="104">
        <v>45678</v>
      </c>
      <c r="H329" s="104">
        <v>46053</v>
      </c>
      <c r="J329" s="101">
        <v>968</v>
      </c>
      <c r="K329" s="98" t="s">
        <v>159115</v>
      </c>
      <c r="L329" s="98" t="s">
        <v>159116</v>
      </c>
      <c r="M329" s="98" t="s">
        <v>159117</v>
      </c>
      <c r="N329" s="98" t="s">
        <v>159118</v>
      </c>
      <c r="O329" s="101">
        <v>35</v>
      </c>
      <c r="P329" s="101">
        <v>35</v>
      </c>
      <c r="Q329" s="101">
        <v>0</v>
      </c>
      <c r="R329" s="101">
        <v>150</v>
      </c>
    </row>
    <row r="330">
      <c r="L330" s="98" t="s">
        <v>159119</v>
      </c>
      <c r="M330" s="98" t="s">
        <v>159120</v>
      </c>
      <c r="N330" s="98" t="s">
        <v>159121</v>
      </c>
      <c r="O330" s="101">
        <v>933</v>
      </c>
      <c r="P330" s="101">
        <v>933</v>
      </c>
    </row>
    <row r="331">
      <c r="L331" s="98" t="s">
        <v>159122</v>
      </c>
      <c r="M331" s="98" t="s">
        <v>159123</v>
      </c>
      <c r="N331" s="98" t="s">
        <v>159124</v>
      </c>
      <c r="O331" s="101">
        <v>-31</v>
      </c>
      <c r="P331" s="101">
        <v>-31</v>
      </c>
    </row>
    <row r="332">
      <c r="K332" s="96" t="s">
        <v>159125</v>
      </c>
      <c r="O332" s="85">
        <f>SUM(O329:O331)</f>
      </c>
      <c r="P332" s="85">
        <f>SUM(P329:P331)</f>
      </c>
    </row>
    <row r="333">
      <c r="A333" s="98" t="s">
        <v>159126</v>
      </c>
      <c r="B333" s="98" t="s">
        <v>159127</v>
      </c>
      <c r="C333" s="100">
        <v>700</v>
      </c>
      <c r="D333" s="98" t="s">
        <v>159128</v>
      </c>
      <c r="E333" s="98" t="s">
        <v>159129</v>
      </c>
      <c r="F333" s="104">
        <v>44630</v>
      </c>
      <c r="G333" s="104">
        <v>45474</v>
      </c>
      <c r="H333" s="104">
        <v>45838</v>
      </c>
      <c r="J333" s="101">
        <v>1102</v>
      </c>
      <c r="K333" s="98" t="s">
        <v>159130</v>
      </c>
      <c r="L333" s="98" t="s">
        <v>159131</v>
      </c>
      <c r="M333" s="98" t="s">
        <v>159132</v>
      </c>
      <c r="N333" s="98" t="s">
        <v>159133</v>
      </c>
      <c r="O333" s="101">
        <v>35</v>
      </c>
      <c r="P333" s="101">
        <v>35</v>
      </c>
      <c r="Q333" s="101">
        <v>0</v>
      </c>
      <c r="R333" s="101">
        <v>250</v>
      </c>
    </row>
    <row r="334">
      <c r="L334" s="98" t="s">
        <v>159134</v>
      </c>
      <c r="M334" s="98" t="s">
        <v>159135</v>
      </c>
      <c r="N334" s="98" t="s">
        <v>159136</v>
      </c>
      <c r="O334" s="101">
        <v>1150</v>
      </c>
      <c r="P334" s="101">
        <v>1150</v>
      </c>
    </row>
    <row r="335">
      <c r="K335" s="96" t="s">
        <v>159137</v>
      </c>
      <c r="O335" s="85">
        <f>SUM(O333:O334)</f>
      </c>
      <c r="P335" s="85">
        <f>SUM(P333:P334)</f>
      </c>
    </row>
    <row r="336">
      <c r="A336" s="98" t="s">
        <v>159138</v>
      </c>
      <c r="B336" s="98" t="s">
        <v>159139</v>
      </c>
      <c r="C336" s="100">
        <v>700</v>
      </c>
      <c r="D336" s="98" t="s">
        <v>159140</v>
      </c>
      <c r="E336" s="98" t="s">
        <v>159141</v>
      </c>
      <c r="F336" s="104">
        <v>44722</v>
      </c>
      <c r="G336" s="104">
        <v>45658</v>
      </c>
      <c r="H336" s="104">
        <v>46112</v>
      </c>
      <c r="J336" s="101">
        <v>1120</v>
      </c>
      <c r="K336" s="98" t="s">
        <v>159142</v>
      </c>
      <c r="L336" s="98" t="s">
        <v>159143</v>
      </c>
      <c r="M336" s="98" t="s">
        <v>159144</v>
      </c>
      <c r="N336" s="98" t="s">
        <v>159145</v>
      </c>
      <c r="O336" s="101">
        <v>35</v>
      </c>
      <c r="P336" s="101">
        <v>35</v>
      </c>
      <c r="Q336" s="101">
        <v>0</v>
      </c>
      <c r="R336" s="101">
        <v>150</v>
      </c>
    </row>
    <row r="337">
      <c r="L337" s="98" t="s">
        <v>159146</v>
      </c>
      <c r="M337" s="98" t="s">
        <v>159147</v>
      </c>
      <c r="N337" s="98" t="s">
        <v>159148</v>
      </c>
      <c r="O337" s="101">
        <v>1100</v>
      </c>
      <c r="P337" s="101">
        <v>1100</v>
      </c>
    </row>
    <row r="338">
      <c r="K338" s="96" t="s">
        <v>159149</v>
      </c>
      <c r="O338" s="85">
        <f>SUM(O336:O337)</f>
      </c>
      <c r="P338" s="85">
        <f>SUM(P336:P337)</f>
      </c>
    </row>
    <row r="339">
      <c r="A339" s="98" t="s">
        <v>159150</v>
      </c>
      <c r="B339" s="98" t="s">
        <v>159151</v>
      </c>
      <c r="C339" s="100">
        <v>700</v>
      </c>
      <c r="D339" s="98" t="s">
        <v>159152</v>
      </c>
      <c r="E339" s="98" t="s">
        <v>159153</v>
      </c>
      <c r="J339" s="101">
        <v>980</v>
      </c>
      <c r="K339" s="98" t="s">
        <v>159154</v>
      </c>
      <c r="L339" s="98" t="s">
        <v>159154</v>
      </c>
      <c r="O339" s="101">
        <v>0</v>
      </c>
      <c r="P339" s="101">
        <v>0</v>
      </c>
      <c r="R339" s="101">
        <v>0</v>
      </c>
    </row>
    <row r="340">
      <c r="K340" s="96" t="s">
        <v>159155</v>
      </c>
      <c r="O340" s="85">
        <f>SUM(O339:O339)</f>
      </c>
      <c r="P340" s="85">
        <f>SUM(P339:P339)</f>
      </c>
    </row>
    <row r="341">
      <c r="A341" s="98" t="s">
        <v>159156</v>
      </c>
      <c r="B341" s="98" t="s">
        <v>159157</v>
      </c>
      <c r="C341" s="100">
        <v>700</v>
      </c>
      <c r="D341" s="98" t="s">
        <v>159158</v>
      </c>
      <c r="E341" s="98" t="s">
        <v>159159</v>
      </c>
      <c r="F341" s="104">
        <v>45458</v>
      </c>
      <c r="G341" s="104">
        <v>45458</v>
      </c>
      <c r="H341" s="104">
        <v>45930</v>
      </c>
      <c r="J341" s="101">
        <v>938</v>
      </c>
      <c r="K341" s="98" t="s">
        <v>159160</v>
      </c>
      <c r="L341" s="98" t="s">
        <v>159161</v>
      </c>
      <c r="M341" s="98" t="s">
        <v>159162</v>
      </c>
      <c r="N341" s="98" t="s">
        <v>159163</v>
      </c>
      <c r="O341" s="101">
        <v>35</v>
      </c>
      <c r="P341" s="101">
        <v>35</v>
      </c>
      <c r="Q341" s="101">
        <v>0</v>
      </c>
      <c r="R341" s="101">
        <v>150</v>
      </c>
    </row>
    <row r="342">
      <c r="L342" s="98" t="s">
        <v>159164</v>
      </c>
      <c r="M342" s="98" t="s">
        <v>159165</v>
      </c>
      <c r="N342" s="98" t="s">
        <v>159166</v>
      </c>
      <c r="O342" s="101">
        <v>896</v>
      </c>
      <c r="P342" s="101">
        <v>896</v>
      </c>
    </row>
    <row r="343">
      <c r="K343" s="96" t="s">
        <v>159167</v>
      </c>
      <c r="O343" s="85">
        <f>SUM(O341:O342)</f>
      </c>
      <c r="P343" s="85">
        <f>SUM(P341:P342)</f>
      </c>
    </row>
    <row r="344">
      <c r="A344" s="98" t="s">
        <v>159168</v>
      </c>
      <c r="B344" s="98" t="s">
        <v>159169</v>
      </c>
      <c r="C344" s="100">
        <v>700</v>
      </c>
      <c r="D344" s="98" t="s">
        <v>159170</v>
      </c>
      <c r="E344" s="98" t="s">
        <v>159171</v>
      </c>
      <c r="F344" s="104">
        <v>45482</v>
      </c>
      <c r="G344" s="104">
        <v>45482</v>
      </c>
      <c r="H344" s="104">
        <v>45930</v>
      </c>
      <c r="J344" s="101">
        <v>929</v>
      </c>
      <c r="K344" s="98" t="s">
        <v>159172</v>
      </c>
      <c r="L344" s="98" t="s">
        <v>159173</v>
      </c>
      <c r="M344" s="98" t="s">
        <v>159174</v>
      </c>
      <c r="N344" s="98" t="s">
        <v>159175</v>
      </c>
      <c r="O344" s="101">
        <v>50</v>
      </c>
      <c r="P344" s="101">
        <v>50</v>
      </c>
      <c r="Q344" s="101">
        <v>0</v>
      </c>
      <c r="R344" s="101">
        <v>150</v>
      </c>
    </row>
    <row r="345">
      <c r="L345" s="98" t="s">
        <v>159176</v>
      </c>
      <c r="M345" s="98" t="s">
        <v>159177</v>
      </c>
      <c r="N345" s="98" t="s">
        <v>159178</v>
      </c>
      <c r="O345" s="101">
        <v>872</v>
      </c>
      <c r="P345" s="101">
        <v>872</v>
      </c>
    </row>
    <row r="346">
      <c r="K346" s="96" t="s">
        <v>159179</v>
      </c>
      <c r="O346" s="85">
        <f>SUM(O344:O345)</f>
      </c>
      <c r="P346" s="85">
        <f>SUM(P344:P345)</f>
      </c>
    </row>
    <row r="347">
      <c r="A347" s="98" t="s">
        <v>159180</v>
      </c>
      <c r="B347" s="98" t="s">
        <v>159181</v>
      </c>
      <c r="C347" s="100">
        <v>700</v>
      </c>
      <c r="D347" s="98" t="s">
        <v>159182</v>
      </c>
      <c r="E347" s="98" t="s">
        <v>159183</v>
      </c>
      <c r="F347" s="104">
        <v>45309</v>
      </c>
      <c r="G347" s="104">
        <v>45309</v>
      </c>
      <c r="H347" s="104">
        <v>45777</v>
      </c>
      <c r="J347" s="101">
        <v>1142</v>
      </c>
      <c r="K347" s="98" t="s">
        <v>159184</v>
      </c>
      <c r="L347" s="98" t="s">
        <v>159185</v>
      </c>
      <c r="M347" s="98" t="s">
        <v>159186</v>
      </c>
      <c r="N347" s="98" t="s">
        <v>159187</v>
      </c>
      <c r="O347" s="101">
        <v>955</v>
      </c>
      <c r="P347" s="101">
        <v>955</v>
      </c>
      <c r="Q347" s="101">
        <v>0</v>
      </c>
      <c r="R347" s="101">
        <v>955</v>
      </c>
    </row>
    <row r="348">
      <c r="K348" s="96" t="s">
        <v>159188</v>
      </c>
      <c r="O348" s="85">
        <f>SUM(O347:O347)</f>
      </c>
      <c r="P348" s="85">
        <f>SUM(P347:P347)</f>
      </c>
    </row>
    <row r="349">
      <c r="A349" s="98" t="s">
        <v>159189</v>
      </c>
      <c r="B349" s="98" t="s">
        <v>159190</v>
      </c>
      <c r="C349" s="100">
        <v>700</v>
      </c>
      <c r="D349" s="98" t="s">
        <v>159191</v>
      </c>
      <c r="E349" s="98" t="s">
        <v>159192</v>
      </c>
      <c r="F349" s="104">
        <v>45464</v>
      </c>
      <c r="G349" s="104">
        <v>45464</v>
      </c>
      <c r="H349" s="104">
        <v>45900</v>
      </c>
      <c r="J349" s="101">
        <v>1160</v>
      </c>
      <c r="K349" s="98" t="s">
        <v>159193</v>
      </c>
      <c r="L349" s="98" t="s">
        <v>159194</v>
      </c>
      <c r="M349" s="98" t="s">
        <v>159195</v>
      </c>
      <c r="N349" s="98" t="s">
        <v>159196</v>
      </c>
      <c r="O349" s="101">
        <v>1151</v>
      </c>
      <c r="P349" s="101">
        <v>1151</v>
      </c>
      <c r="Q349" s="101">
        <v>0</v>
      </c>
      <c r="R349" s="101">
        <v>550</v>
      </c>
    </row>
    <row r="350">
      <c r="L350" s="98" t="s">
        <v>159197</v>
      </c>
      <c r="M350" s="98" t="s">
        <v>159198</v>
      </c>
      <c r="N350" s="98" t="s">
        <v>159199</v>
      </c>
      <c r="O350" s="101">
        <v>200</v>
      </c>
      <c r="P350" s="101">
        <v>0</v>
      </c>
    </row>
    <row r="351">
      <c r="K351" s="96" t="s">
        <v>159200</v>
      </c>
      <c r="O351" s="85">
        <f>SUM(O349:O350)</f>
      </c>
      <c r="P351" s="85">
        <f>SUM(P349:P350)</f>
      </c>
    </row>
    <row r="352">
      <c r="A352" s="98" t="s">
        <v>159201</v>
      </c>
      <c r="B352" s="98" t="s">
        <v>159202</v>
      </c>
      <c r="C352" s="100">
        <v>700</v>
      </c>
      <c r="D352" s="98" t="s">
        <v>159203</v>
      </c>
      <c r="E352" s="98" t="s">
        <v>159204</v>
      </c>
      <c r="F352" s="104">
        <v>39240</v>
      </c>
      <c r="G352" s="104">
        <v>45505</v>
      </c>
      <c r="H352" s="104">
        <v>45869</v>
      </c>
      <c r="J352" s="101">
        <v>885</v>
      </c>
      <c r="K352" s="98" t="s">
        <v>159205</v>
      </c>
      <c r="L352" s="98" t="s">
        <v>159206</v>
      </c>
      <c r="M352" s="98" t="s">
        <v>159207</v>
      </c>
      <c r="N352" s="98" t="s">
        <v>159208</v>
      </c>
      <c r="O352" s="101">
        <v>1150</v>
      </c>
      <c r="P352" s="101">
        <v>1150</v>
      </c>
      <c r="Q352" s="101">
        <v>0</v>
      </c>
      <c r="R352" s="101">
        <v>99</v>
      </c>
    </row>
    <row r="353">
      <c r="K353" s="96" t="s">
        <v>159209</v>
      </c>
      <c r="O353" s="85">
        <f>SUM(O352:O352)</f>
      </c>
      <c r="P353" s="85">
        <f>SUM(P352:P352)</f>
      </c>
    </row>
    <row r="354">
      <c r="A354" s="98" t="s">
        <v>159210</v>
      </c>
      <c r="B354" s="98" t="s">
        <v>159211</v>
      </c>
      <c r="C354" s="100">
        <v>700</v>
      </c>
      <c r="D354" s="98" t="s">
        <v>159212</v>
      </c>
      <c r="E354" s="98" t="s">
        <v>159213</v>
      </c>
      <c r="F354" s="104">
        <v>45474</v>
      </c>
      <c r="G354" s="104">
        <v>45474</v>
      </c>
      <c r="H354" s="104">
        <v>45869</v>
      </c>
      <c r="J354" s="101">
        <v>928</v>
      </c>
      <c r="K354" s="98" t="s">
        <v>159214</v>
      </c>
      <c r="L354" s="98" t="s">
        <v>159215</v>
      </c>
      <c r="M354" s="98" t="s">
        <v>159216</v>
      </c>
      <c r="N354" s="98" t="s">
        <v>159217</v>
      </c>
      <c r="O354" s="101">
        <v>50</v>
      </c>
      <c r="P354" s="101">
        <v>50</v>
      </c>
      <c r="Q354" s="101">
        <v>0</v>
      </c>
      <c r="R354" s="101">
        <v>350</v>
      </c>
    </row>
    <row r="355">
      <c r="L355" s="98" t="s">
        <v>159218</v>
      </c>
      <c r="M355" s="98" t="s">
        <v>159219</v>
      </c>
      <c r="N355" s="98" t="s">
        <v>159220</v>
      </c>
      <c r="O355" s="101">
        <v>865</v>
      </c>
      <c r="P355" s="101">
        <v>865</v>
      </c>
    </row>
    <row r="356">
      <c r="K356" s="96" t="s">
        <v>159221</v>
      </c>
      <c r="O356" s="85">
        <f>SUM(O354:O355)</f>
      </c>
      <c r="P356" s="85">
        <f>SUM(P354:P355)</f>
      </c>
    </row>
    <row r="357">
      <c r="A357" s="98" t="s">
        <v>159222</v>
      </c>
      <c r="B357" s="98" t="s">
        <v>159223</v>
      </c>
      <c r="C357" s="100">
        <v>700</v>
      </c>
      <c r="D357" s="98" t="s">
        <v>159224</v>
      </c>
      <c r="E357" s="98" t="s">
        <v>159225</v>
      </c>
      <c r="F357" s="104">
        <v>45681</v>
      </c>
      <c r="G357" s="104">
        <v>45681</v>
      </c>
      <c r="H357" s="104">
        <v>46045</v>
      </c>
      <c r="J357" s="101">
        <v>938</v>
      </c>
      <c r="K357" s="98" t="s">
        <v>159226</v>
      </c>
      <c r="L357" s="98" t="s">
        <v>159227</v>
      </c>
      <c r="M357" s="98" t="s">
        <v>159228</v>
      </c>
      <c r="N357" s="98" t="s">
        <v>159229</v>
      </c>
      <c r="O357" s="101">
        <v>50</v>
      </c>
      <c r="P357" s="101">
        <v>50</v>
      </c>
      <c r="Q357" s="101">
        <v>0</v>
      </c>
      <c r="R357" s="101">
        <v>150</v>
      </c>
    </row>
    <row r="358">
      <c r="L358" s="98" t="s">
        <v>159230</v>
      </c>
      <c r="M358" s="98" t="s">
        <v>159231</v>
      </c>
      <c r="N358" s="98" t="s">
        <v>159232</v>
      </c>
      <c r="O358" s="101">
        <v>888</v>
      </c>
      <c r="P358" s="101">
        <v>888</v>
      </c>
    </row>
    <row r="359">
      <c r="K359" s="96" t="s">
        <v>159233</v>
      </c>
      <c r="O359" s="85">
        <f>SUM(O357:O358)</f>
      </c>
      <c r="P359" s="85">
        <f>SUM(P357:P358)</f>
      </c>
    </row>
    <row r="360">
      <c r="A360" s="98" t="s">
        <v>159234</v>
      </c>
      <c r="B360" s="98" t="s">
        <v>159235</v>
      </c>
      <c r="C360" s="100">
        <v>700</v>
      </c>
      <c r="D360" s="98" t="s">
        <v>159236</v>
      </c>
      <c r="E360" s="98" t="s">
        <v>159237</v>
      </c>
      <c r="F360" s="104">
        <v>44239</v>
      </c>
      <c r="G360" s="104">
        <v>45352</v>
      </c>
      <c r="H360" s="104">
        <v>45777</v>
      </c>
      <c r="J360" s="101">
        <v>885</v>
      </c>
      <c r="K360" s="98" t="s">
        <v>159238</v>
      </c>
      <c r="L360" s="98" t="s">
        <v>159239</v>
      </c>
      <c r="M360" s="98" t="s">
        <v>159240</v>
      </c>
      <c r="N360" s="98" t="s">
        <v>159241</v>
      </c>
      <c r="O360" s="101">
        <v>1169</v>
      </c>
      <c r="P360" s="101">
        <v>1169</v>
      </c>
      <c r="Q360" s="101">
        <v>0</v>
      </c>
      <c r="R360" s="101">
        <v>1179</v>
      </c>
    </row>
    <row r="361">
      <c r="K361" s="96" t="s">
        <v>159242</v>
      </c>
      <c r="O361" s="85">
        <f>SUM(O360:O360)</f>
      </c>
      <c r="P361" s="85">
        <f>SUM(P360:P360)</f>
      </c>
    </row>
    <row r="362">
      <c r="A362" s="98" t="s">
        <v>159243</v>
      </c>
      <c r="B362" s="98" t="s">
        <v>159244</v>
      </c>
      <c r="C362" s="100">
        <v>700</v>
      </c>
      <c r="D362" s="98" t="s">
        <v>159245</v>
      </c>
      <c r="E362" s="98" t="s">
        <v>159246</v>
      </c>
      <c r="F362" s="104">
        <v>45559</v>
      </c>
      <c r="G362" s="104">
        <v>45559</v>
      </c>
      <c r="H362" s="104">
        <v>45930</v>
      </c>
      <c r="J362" s="101">
        <v>952</v>
      </c>
      <c r="K362" s="98" t="s">
        <v>159247</v>
      </c>
      <c r="L362" s="98" t="s">
        <v>159248</v>
      </c>
      <c r="M362" s="98" t="s">
        <v>159249</v>
      </c>
      <c r="N362" s="98" t="s">
        <v>159250</v>
      </c>
      <c r="O362" s="101">
        <v>80</v>
      </c>
      <c r="P362" s="101">
        <v>80</v>
      </c>
      <c r="Q362" s="101">
        <v>0</v>
      </c>
      <c r="R362" s="101">
        <v>150</v>
      </c>
    </row>
    <row r="363">
      <c r="L363" s="98" t="s">
        <v>159251</v>
      </c>
      <c r="M363" s="98" t="s">
        <v>159252</v>
      </c>
      <c r="N363" s="98" t="s">
        <v>159253</v>
      </c>
      <c r="O363" s="101">
        <v>905</v>
      </c>
      <c r="P363" s="101">
        <v>905</v>
      </c>
    </row>
    <row r="364">
      <c r="L364" s="98" t="s">
        <v>159254</v>
      </c>
      <c r="M364" s="98" t="s">
        <v>159255</v>
      </c>
      <c r="N364" s="98" t="s">
        <v>159256</v>
      </c>
      <c r="O364" s="101">
        <v>-30</v>
      </c>
      <c r="P364" s="101">
        <v>-30</v>
      </c>
    </row>
    <row r="365">
      <c r="L365" s="98" t="s">
        <v>159257</v>
      </c>
      <c r="M365" s="98" t="s">
        <v>159258</v>
      </c>
      <c r="N365" s="98" t="s">
        <v>159259</v>
      </c>
      <c r="O365" s="101">
        <v>98.5</v>
      </c>
      <c r="P365" s="101">
        <v>0</v>
      </c>
    </row>
    <row r="366">
      <c r="K366" s="96" t="s">
        <v>159260</v>
      </c>
      <c r="O366" s="85">
        <f>SUM(O362:O365)</f>
      </c>
      <c r="P366" s="85">
        <f>SUM(P362:P365)</f>
      </c>
    </row>
    <row r="367">
      <c r="A367" s="98" t="s">
        <v>159261</v>
      </c>
      <c r="B367" s="98" t="s">
        <v>159262</v>
      </c>
      <c r="C367" s="100">
        <v>700</v>
      </c>
      <c r="D367" s="98" t="s">
        <v>159263</v>
      </c>
      <c r="E367" s="98" t="s">
        <v>159264</v>
      </c>
      <c r="F367" s="104">
        <v>44323</v>
      </c>
      <c r="G367" s="104">
        <v>45627</v>
      </c>
      <c r="H367" s="104">
        <v>46081</v>
      </c>
      <c r="J367" s="101">
        <v>1380</v>
      </c>
      <c r="K367" s="98" t="s">
        <v>159265</v>
      </c>
      <c r="L367" s="98" t="s">
        <v>159266</v>
      </c>
      <c r="M367" s="98" t="s">
        <v>159267</v>
      </c>
      <c r="N367" s="98" t="s">
        <v>159268</v>
      </c>
      <c r="O367" s="101">
        <v>1074</v>
      </c>
      <c r="P367" s="101">
        <v>1074</v>
      </c>
      <c r="Q367" s="101">
        <v>0</v>
      </c>
      <c r="R367" s="101">
        <v>99</v>
      </c>
    </row>
    <row r="368">
      <c r="K368" s="96" t="s">
        <v>159269</v>
      </c>
      <c r="O368" s="85">
        <f>SUM(O367:O367)</f>
      </c>
      <c r="P368" s="85">
        <f>SUM(P367:P367)</f>
      </c>
    </row>
    <row r="369">
      <c r="A369" s="98" t="s">
        <v>159270</v>
      </c>
      <c r="B369" s="98" t="s">
        <v>159271</v>
      </c>
      <c r="C369" s="100">
        <v>700</v>
      </c>
      <c r="D369" s="98" t="s">
        <v>159272</v>
      </c>
      <c r="E369" s="98" t="s">
        <v>159273</v>
      </c>
      <c r="F369" s="104">
        <v>44118</v>
      </c>
      <c r="G369" s="104">
        <v>45413</v>
      </c>
      <c r="H369" s="104">
        <v>45777</v>
      </c>
      <c r="I369" s="104">
        <v>45797</v>
      </c>
      <c r="J369" s="101">
        <v>971</v>
      </c>
      <c r="K369" s="98" t="s">
        <v>159274</v>
      </c>
      <c r="L369" s="98" t="s">
        <v>159275</v>
      </c>
      <c r="M369" s="98" t="s">
        <v>159276</v>
      </c>
      <c r="N369" s="98" t="s">
        <v>159277</v>
      </c>
      <c r="O369" s="101">
        <v>80</v>
      </c>
      <c r="P369" s="101">
        <v>80</v>
      </c>
      <c r="Q369" s="101">
        <v>0</v>
      </c>
      <c r="R369" s="101">
        <v>499</v>
      </c>
    </row>
    <row r="370">
      <c r="L370" s="98" t="s">
        <v>159278</v>
      </c>
      <c r="M370" s="98" t="s">
        <v>159279</v>
      </c>
      <c r="N370" s="98" t="s">
        <v>159280</v>
      </c>
      <c r="O370" s="101">
        <v>1108</v>
      </c>
      <c r="P370" s="101">
        <v>1108</v>
      </c>
    </row>
    <row r="371">
      <c r="K371" s="96" t="s">
        <v>159281</v>
      </c>
      <c r="O371" s="85">
        <f>SUM(O369:O370)</f>
      </c>
      <c r="P371" s="85">
        <f>SUM(P369:P370)</f>
      </c>
    </row>
    <row r="372">
      <c r="A372" s="98" t="s">
        <v>159282</v>
      </c>
      <c r="B372" s="98" t="s">
        <v>159283</v>
      </c>
      <c r="C372" s="100">
        <v>700</v>
      </c>
      <c r="D372" s="98" t="s">
        <v>159284</v>
      </c>
      <c r="E372" s="98" t="s">
        <v>159285</v>
      </c>
      <c r="F372" s="104">
        <v>45747</v>
      </c>
      <c r="G372" s="104">
        <v>45747</v>
      </c>
      <c r="H372" s="104">
        <v>46203</v>
      </c>
      <c r="J372" s="101">
        <v>950</v>
      </c>
      <c r="K372" s="98" t="s">
        <v>159286</v>
      </c>
      <c r="L372" s="98" t="s">
        <v>159287</v>
      </c>
      <c r="M372" s="98" t="s">
        <v>159288</v>
      </c>
      <c r="N372" s="98" t="s">
        <v>159289</v>
      </c>
      <c r="O372" s="101">
        <v>31.399999999999999</v>
      </c>
      <c r="P372" s="101">
        <v>0</v>
      </c>
      <c r="Q372" s="101">
        <v>0</v>
      </c>
      <c r="R372" s="101">
        <v>150</v>
      </c>
    </row>
    <row r="373">
      <c r="L373" s="98" t="s">
        <v>159290</v>
      </c>
      <c r="M373" s="98" t="s">
        <v>159291</v>
      </c>
      <c r="N373" s="98" t="s">
        <v>159292</v>
      </c>
      <c r="O373" s="101">
        <v>942</v>
      </c>
      <c r="P373" s="101">
        <v>942</v>
      </c>
    </row>
    <row r="374">
      <c r="L374" s="98" t="s">
        <v>159293</v>
      </c>
      <c r="M374" s="98" t="s">
        <v>159294</v>
      </c>
      <c r="N374" s="98" t="s">
        <v>159295</v>
      </c>
      <c r="O374" s="101">
        <v>75</v>
      </c>
      <c r="P374" s="101">
        <v>0</v>
      </c>
    </row>
    <row r="375">
      <c r="K375" s="96" t="s">
        <v>159296</v>
      </c>
      <c r="O375" s="85">
        <f>SUM(O372:O374)</f>
      </c>
      <c r="P375" s="85">
        <f>SUM(P372:P374)</f>
      </c>
    </row>
    <row r="376">
      <c r="A376" s="98" t="s">
        <v>159297</v>
      </c>
      <c r="B376" s="98" t="s">
        <v>159298</v>
      </c>
      <c r="C376" s="100">
        <v>700</v>
      </c>
      <c r="D376" s="98" t="s">
        <v>159299</v>
      </c>
      <c r="E376" s="98" t="s">
        <v>159300</v>
      </c>
      <c r="F376" s="104">
        <v>44950</v>
      </c>
      <c r="G376" s="104">
        <v>45323</v>
      </c>
      <c r="H376" s="104">
        <v>45777</v>
      </c>
      <c r="J376" s="101">
        <v>1225</v>
      </c>
      <c r="K376" s="98" t="s">
        <v>159301</v>
      </c>
      <c r="L376" s="98" t="s">
        <v>159302</v>
      </c>
      <c r="M376" s="98" t="s">
        <v>159303</v>
      </c>
      <c r="N376" s="98" t="s">
        <v>159304</v>
      </c>
      <c r="O376" s="101">
        <v>1225</v>
      </c>
      <c r="P376" s="101">
        <v>1225</v>
      </c>
      <c r="Q376" s="101">
        <v>0</v>
      </c>
      <c r="R376" s="101">
        <v>150</v>
      </c>
    </row>
    <row r="377">
      <c r="K377" s="96" t="s">
        <v>159305</v>
      </c>
      <c r="O377" s="85">
        <f>SUM(O376:O376)</f>
      </c>
      <c r="P377" s="85">
        <f>SUM(P376:P376)</f>
      </c>
    </row>
    <row r="378">
      <c r="A378" s="98" t="s">
        <v>159306</v>
      </c>
      <c r="B378" s="98" t="s">
        <v>159307</v>
      </c>
      <c r="C378" s="100">
        <v>700</v>
      </c>
      <c r="D378" s="98" t="s">
        <v>159308</v>
      </c>
      <c r="E378" s="98" t="s">
        <v>159309</v>
      </c>
      <c r="F378" s="104">
        <v>45444</v>
      </c>
      <c r="G378" s="104">
        <v>45444</v>
      </c>
      <c r="H378" s="104">
        <v>45869</v>
      </c>
      <c r="J378" s="101">
        <v>1055</v>
      </c>
      <c r="K378" s="98" t="s">
        <v>159310</v>
      </c>
      <c r="L378" s="98" t="s">
        <v>159311</v>
      </c>
      <c r="M378" s="98" t="s">
        <v>159312</v>
      </c>
      <c r="N378" s="98" t="s">
        <v>159313</v>
      </c>
      <c r="O378" s="101">
        <v>1055</v>
      </c>
      <c r="P378" s="101">
        <v>1055</v>
      </c>
      <c r="Q378" s="101">
        <v>0</v>
      </c>
      <c r="R378" s="101">
        <v>150</v>
      </c>
    </row>
    <row r="379">
      <c r="K379" s="96" t="s">
        <v>159314</v>
      </c>
      <c r="O379" s="85">
        <f>SUM(O378:O378)</f>
      </c>
      <c r="P379" s="85">
        <f>SUM(P378:P378)</f>
      </c>
    </row>
    <row r="380">
      <c r="A380" s="98" t="s">
        <v>159315</v>
      </c>
      <c r="B380" s="98" t="s">
        <v>159316</v>
      </c>
      <c r="C380" s="100">
        <v>700</v>
      </c>
      <c r="D380" s="98" t="s">
        <v>159317</v>
      </c>
      <c r="E380" s="98" t="s">
        <v>159318</v>
      </c>
      <c r="F380" s="104">
        <v>43719</v>
      </c>
      <c r="G380" s="104">
        <v>45352</v>
      </c>
      <c r="H380" s="104">
        <v>45777</v>
      </c>
      <c r="J380" s="101">
        <v>965</v>
      </c>
      <c r="K380" s="98" t="s">
        <v>159319</v>
      </c>
      <c r="L380" s="98" t="s">
        <v>159320</v>
      </c>
      <c r="M380" s="98" t="s">
        <v>159321</v>
      </c>
      <c r="N380" s="98" t="s">
        <v>159322</v>
      </c>
      <c r="O380" s="101">
        <v>80</v>
      </c>
      <c r="P380" s="101">
        <v>80</v>
      </c>
      <c r="Q380" s="101">
        <v>-670.04999999999995</v>
      </c>
      <c r="R380" s="101">
        <v>99</v>
      </c>
    </row>
    <row r="381">
      <c r="L381" s="98" t="s">
        <v>159323</v>
      </c>
      <c r="M381" s="98" t="s">
        <v>159324</v>
      </c>
      <c r="N381" s="98" t="s">
        <v>159325</v>
      </c>
      <c r="O381" s="101">
        <v>1189</v>
      </c>
      <c r="P381" s="101">
        <v>1189</v>
      </c>
    </row>
    <row r="382">
      <c r="K382" s="96" t="s">
        <v>159326</v>
      </c>
      <c r="O382" s="85">
        <f>SUM(O380:O381)</f>
      </c>
      <c r="P382" s="85">
        <f>SUM(P380:P381)</f>
      </c>
    </row>
    <row r="383">
      <c r="A383" s="98" t="s">
        <v>159327</v>
      </c>
      <c r="B383" s="98" t="s">
        <v>159328</v>
      </c>
      <c r="C383" s="100">
        <v>700</v>
      </c>
      <c r="D383" s="98" t="s">
        <v>159329</v>
      </c>
      <c r="E383" s="98" t="s">
        <v>159330</v>
      </c>
      <c r="F383" s="104">
        <v>45642</v>
      </c>
      <c r="G383" s="104">
        <v>45642</v>
      </c>
      <c r="H383" s="104">
        <v>46006</v>
      </c>
      <c r="J383" s="101">
        <v>980</v>
      </c>
      <c r="K383" s="98" t="s">
        <v>159331</v>
      </c>
      <c r="L383" s="98" t="s">
        <v>159332</v>
      </c>
      <c r="M383" s="98" t="s">
        <v>159333</v>
      </c>
      <c r="N383" s="98" t="s">
        <v>159334</v>
      </c>
      <c r="O383" s="101">
        <v>50</v>
      </c>
      <c r="P383" s="101">
        <v>50</v>
      </c>
      <c r="Q383" s="101">
        <v>-500</v>
      </c>
      <c r="R383" s="101">
        <v>989</v>
      </c>
    </row>
    <row r="384">
      <c r="L384" s="98" t="s">
        <v>159335</v>
      </c>
      <c r="M384" s="98" t="s">
        <v>159336</v>
      </c>
      <c r="N384" s="98" t="s">
        <v>159337</v>
      </c>
      <c r="O384" s="101">
        <v>939</v>
      </c>
      <c r="P384" s="101">
        <v>939</v>
      </c>
    </row>
    <row r="385">
      <c r="L385" s="98" t="s">
        <v>159338</v>
      </c>
      <c r="M385" s="98" t="s">
        <v>159339</v>
      </c>
      <c r="N385" s="98" t="s">
        <v>159340</v>
      </c>
      <c r="O385" s="101">
        <v>-500</v>
      </c>
      <c r="P385" s="101">
        <v>-500</v>
      </c>
    </row>
    <row r="386">
      <c r="K386" s="96" t="s">
        <v>159341</v>
      </c>
      <c r="O386" s="85">
        <f>SUM(O383:O385)</f>
      </c>
      <c r="P386" s="85">
        <f>SUM(P383:P385)</f>
      </c>
    </row>
    <row r="387">
      <c r="A387" s="98" t="s">
        <v>159342</v>
      </c>
      <c r="B387" s="98" t="s">
        <v>159343</v>
      </c>
      <c r="C387" s="100">
        <v>700</v>
      </c>
      <c r="D387" s="98" t="s">
        <v>159344</v>
      </c>
      <c r="E387" s="98" t="s">
        <v>159345</v>
      </c>
      <c r="F387" s="104">
        <v>45401</v>
      </c>
      <c r="G387" s="104">
        <v>45401</v>
      </c>
      <c r="H387" s="104">
        <v>45777</v>
      </c>
      <c r="I387" s="104">
        <v>45804</v>
      </c>
      <c r="J387" s="101">
        <v>873</v>
      </c>
      <c r="K387" s="98" t="s">
        <v>159346</v>
      </c>
      <c r="L387" s="98" t="s">
        <v>159347</v>
      </c>
      <c r="M387" s="98" t="s">
        <v>159348</v>
      </c>
      <c r="N387" s="98" t="s">
        <v>159349</v>
      </c>
      <c r="O387" s="101">
        <v>1175</v>
      </c>
      <c r="P387" s="101">
        <v>1175</v>
      </c>
      <c r="Q387" s="101">
        <v>0</v>
      </c>
      <c r="R387" s="101">
        <v>150</v>
      </c>
    </row>
    <row r="388">
      <c r="K388" s="96" t="s">
        <v>159350</v>
      </c>
      <c r="O388" s="85">
        <f>SUM(O387:O387)</f>
      </c>
      <c r="P388" s="85">
        <f>SUM(P387:P387)</f>
      </c>
    </row>
    <row r="389">
      <c r="A389" s="98" t="s">
        <v>159351</v>
      </c>
      <c r="B389" s="98" t="s">
        <v>159352</v>
      </c>
      <c r="C389" s="100">
        <v>700</v>
      </c>
      <c r="D389" s="98" t="s">
        <v>159353</v>
      </c>
      <c r="E389" s="98" t="s">
        <v>159354</v>
      </c>
      <c r="F389" s="104">
        <v>44891</v>
      </c>
      <c r="G389" s="104">
        <v>45658</v>
      </c>
      <c r="H389" s="104">
        <v>46112</v>
      </c>
      <c r="J389" s="101">
        <v>1225</v>
      </c>
      <c r="K389" s="98" t="s">
        <v>159355</v>
      </c>
      <c r="L389" s="98" t="s">
        <v>159356</v>
      </c>
      <c r="M389" s="98" t="s">
        <v>159357</v>
      </c>
      <c r="N389" s="98" t="s">
        <v>159358</v>
      </c>
      <c r="O389" s="101">
        <v>35</v>
      </c>
      <c r="P389" s="101">
        <v>35</v>
      </c>
      <c r="Q389" s="101">
        <v>0</v>
      </c>
      <c r="R389" s="101">
        <v>1425</v>
      </c>
    </row>
    <row r="390">
      <c r="L390" s="98" t="s">
        <v>159359</v>
      </c>
      <c r="M390" s="98" t="s">
        <v>159360</v>
      </c>
      <c r="N390" s="98" t="s">
        <v>159361</v>
      </c>
      <c r="O390" s="101">
        <v>1125</v>
      </c>
      <c r="P390" s="101">
        <v>1125</v>
      </c>
    </row>
    <row r="391">
      <c r="K391" s="96" t="s">
        <v>159362</v>
      </c>
      <c r="O391" s="85">
        <f>SUM(O389:O390)</f>
      </c>
      <c r="P391" s="85">
        <f>SUM(P389:P390)</f>
      </c>
    </row>
    <row r="392">
      <c r="A392" s="98" t="s">
        <v>159363</v>
      </c>
      <c r="B392" s="98" t="s">
        <v>159364</v>
      </c>
      <c r="C392" s="100">
        <v>700</v>
      </c>
      <c r="D392" s="98" t="s">
        <v>159365</v>
      </c>
      <c r="E392" s="98" t="s">
        <v>159366</v>
      </c>
      <c r="F392" s="104">
        <v>45461</v>
      </c>
      <c r="G392" s="104">
        <v>45461</v>
      </c>
      <c r="H392" s="104">
        <v>45930</v>
      </c>
      <c r="J392" s="101">
        <v>935</v>
      </c>
      <c r="K392" s="98" t="s">
        <v>159367</v>
      </c>
      <c r="L392" s="98" t="s">
        <v>159368</v>
      </c>
      <c r="M392" s="98" t="s">
        <v>159369</v>
      </c>
      <c r="N392" s="98" t="s">
        <v>159370</v>
      </c>
      <c r="O392" s="101">
        <v>50</v>
      </c>
      <c r="P392" s="101">
        <v>50</v>
      </c>
      <c r="Q392" s="101">
        <v>0</v>
      </c>
      <c r="R392" s="101">
        <v>150</v>
      </c>
    </row>
    <row r="393">
      <c r="L393" s="98" t="s">
        <v>159371</v>
      </c>
      <c r="M393" s="98" t="s">
        <v>159372</v>
      </c>
      <c r="N393" s="98" t="s">
        <v>159373</v>
      </c>
      <c r="O393" s="101">
        <v>35</v>
      </c>
      <c r="P393" s="101">
        <v>35</v>
      </c>
    </row>
    <row r="394">
      <c r="L394" s="98" t="s">
        <v>159374</v>
      </c>
      <c r="M394" s="98" t="s">
        <v>159375</v>
      </c>
      <c r="N394" s="98" t="s">
        <v>159376</v>
      </c>
      <c r="O394" s="101">
        <v>843</v>
      </c>
      <c r="P394" s="101">
        <v>843</v>
      </c>
    </row>
    <row r="395">
      <c r="K395" s="96" t="s">
        <v>159377</v>
      </c>
      <c r="O395" s="85">
        <f>SUM(O392:O394)</f>
      </c>
      <c r="P395" s="85">
        <f>SUM(P392:P394)</f>
      </c>
    </row>
    <row r="396">
      <c r="A396" s="98" t="s">
        <v>159378</v>
      </c>
      <c r="B396" s="98" t="s">
        <v>159379</v>
      </c>
      <c r="C396" s="100">
        <v>700</v>
      </c>
      <c r="D396" s="98" t="s">
        <v>159380</v>
      </c>
      <c r="E396" s="98" t="s">
        <v>159381</v>
      </c>
      <c r="F396" s="104">
        <v>43486</v>
      </c>
      <c r="G396" s="104">
        <v>45536</v>
      </c>
      <c r="H396" s="104">
        <v>45900</v>
      </c>
      <c r="J396" s="101">
        <v>920</v>
      </c>
      <c r="K396" s="98" t="s">
        <v>159382</v>
      </c>
      <c r="L396" s="98" t="s">
        <v>159383</v>
      </c>
      <c r="M396" s="98" t="s">
        <v>159384</v>
      </c>
      <c r="N396" s="98" t="s">
        <v>159385</v>
      </c>
      <c r="O396" s="101">
        <v>35</v>
      </c>
      <c r="P396" s="101">
        <v>35</v>
      </c>
      <c r="Q396" s="101">
        <v>-8.9499999999999993</v>
      </c>
      <c r="R396" s="101">
        <v>99</v>
      </c>
    </row>
    <row r="397">
      <c r="L397" s="98" t="s">
        <v>159386</v>
      </c>
      <c r="M397" s="98" t="s">
        <v>159387</v>
      </c>
      <c r="N397" s="98" t="s">
        <v>159388</v>
      </c>
      <c r="O397" s="101">
        <v>1130</v>
      </c>
      <c r="P397" s="101">
        <v>1130</v>
      </c>
    </row>
    <row r="398">
      <c r="K398" s="96" t="s">
        <v>159389</v>
      </c>
      <c r="O398" s="85">
        <f>SUM(O396:O397)</f>
      </c>
      <c r="P398" s="85">
        <f>SUM(P396:P397)</f>
      </c>
    </row>
    <row r="399">
      <c r="A399" s="98" t="s">
        <v>159390</v>
      </c>
      <c r="B399" s="98" t="s">
        <v>159391</v>
      </c>
      <c r="C399" s="100">
        <v>700</v>
      </c>
      <c r="D399" s="98" t="s">
        <v>159392</v>
      </c>
      <c r="E399" s="98" t="s">
        <v>159393</v>
      </c>
      <c r="F399" s="104">
        <v>45756</v>
      </c>
      <c r="G399" s="104">
        <v>45756</v>
      </c>
      <c r="H399" s="104">
        <v>46211</v>
      </c>
      <c r="J399" s="101">
        <v>913</v>
      </c>
      <c r="K399" s="98" t="s">
        <v>159394</v>
      </c>
      <c r="L399" s="98" t="s">
        <v>159395</v>
      </c>
      <c r="M399" s="98" t="s">
        <v>159396</v>
      </c>
      <c r="N399" s="98" t="s">
        <v>159397</v>
      </c>
      <c r="O399" s="101">
        <v>25.670000000000002</v>
      </c>
      <c r="P399" s="101">
        <v>35</v>
      </c>
      <c r="Q399" s="101">
        <v>-75</v>
      </c>
      <c r="R399" s="101">
        <v>0</v>
      </c>
    </row>
    <row r="400">
      <c r="L400" s="98" t="s">
        <v>159398</v>
      </c>
      <c r="M400" s="98" t="s">
        <v>159399</v>
      </c>
      <c r="N400" s="98" t="s">
        <v>159400</v>
      </c>
      <c r="O400" s="101">
        <v>631.39999999999998</v>
      </c>
      <c r="P400" s="101">
        <v>861</v>
      </c>
    </row>
    <row r="401">
      <c r="L401" s="98" t="s">
        <v>159401</v>
      </c>
      <c r="M401" s="98" t="s">
        <v>159402</v>
      </c>
      <c r="N401" s="98" t="s">
        <v>159403</v>
      </c>
      <c r="O401" s="101">
        <v>75</v>
      </c>
      <c r="P401" s="101">
        <v>0</v>
      </c>
    </row>
    <row r="402">
      <c r="K402" s="96" t="s">
        <v>159404</v>
      </c>
      <c r="O402" s="85">
        <f>SUM(O399:O401)</f>
      </c>
      <c r="P402" s="85">
        <f>SUM(P399:P401)</f>
      </c>
    </row>
    <row r="403">
      <c r="A403" s="98" t="s">
        <v>159405</v>
      </c>
      <c r="B403" s="98" t="s">
        <v>159406</v>
      </c>
      <c r="C403" s="100">
        <v>700</v>
      </c>
      <c r="D403" s="98" t="s">
        <v>159407</v>
      </c>
      <c r="E403" s="98" t="s">
        <v>159408</v>
      </c>
      <c r="F403" s="104">
        <v>44658</v>
      </c>
      <c r="G403" s="104">
        <v>45474</v>
      </c>
      <c r="H403" s="104">
        <v>45838</v>
      </c>
      <c r="J403" s="101">
        <v>1190</v>
      </c>
      <c r="K403" s="98" t="s">
        <v>159409</v>
      </c>
      <c r="L403" s="98" t="s">
        <v>159410</v>
      </c>
      <c r="M403" s="98" t="s">
        <v>159411</v>
      </c>
      <c r="N403" s="98" t="s">
        <v>159412</v>
      </c>
      <c r="O403" s="101">
        <v>35</v>
      </c>
      <c r="P403" s="101">
        <v>35</v>
      </c>
      <c r="Q403" s="101">
        <v>0</v>
      </c>
      <c r="R403" s="101">
        <v>350</v>
      </c>
    </row>
    <row r="404">
      <c r="L404" s="98" t="s">
        <v>159413</v>
      </c>
      <c r="M404" s="98" t="s">
        <v>159414</v>
      </c>
      <c r="N404" s="98" t="s">
        <v>159415</v>
      </c>
      <c r="O404" s="101">
        <v>1125</v>
      </c>
      <c r="P404" s="101">
        <v>1125</v>
      </c>
    </row>
    <row r="405">
      <c r="K405" s="96" t="s">
        <v>159416</v>
      </c>
      <c r="O405" s="85">
        <f>SUM(O403:O404)</f>
      </c>
      <c r="P405" s="85">
        <f>SUM(P403:P404)</f>
      </c>
    </row>
    <row r="406">
      <c r="A406" s="98" t="s">
        <v>159417</v>
      </c>
      <c r="B406" s="98" t="s">
        <v>159418</v>
      </c>
      <c r="C406" s="100">
        <v>700</v>
      </c>
      <c r="D406" s="98" t="s">
        <v>159419</v>
      </c>
      <c r="E406" s="98" t="s">
        <v>159420</v>
      </c>
      <c r="F406" s="104">
        <v>45649</v>
      </c>
      <c r="G406" s="104">
        <v>45649</v>
      </c>
      <c r="H406" s="104">
        <v>46103</v>
      </c>
      <c r="J406" s="101">
        <v>1024</v>
      </c>
      <c r="K406" s="98" t="s">
        <v>159421</v>
      </c>
      <c r="L406" s="98" t="s">
        <v>159422</v>
      </c>
      <c r="M406" s="98" t="s">
        <v>159423</v>
      </c>
      <c r="N406" s="98" t="s">
        <v>159424</v>
      </c>
      <c r="O406" s="101">
        <v>80</v>
      </c>
      <c r="P406" s="101">
        <v>0</v>
      </c>
      <c r="Q406" s="101">
        <v>0</v>
      </c>
      <c r="R406" s="101">
        <v>150</v>
      </c>
    </row>
    <row r="407">
      <c r="L407" s="98" t="s">
        <v>159425</v>
      </c>
      <c r="M407" s="98" t="s">
        <v>159426</v>
      </c>
      <c r="N407" s="98" t="s">
        <v>159427</v>
      </c>
      <c r="O407" s="101">
        <v>35</v>
      </c>
      <c r="P407" s="101">
        <v>115</v>
      </c>
    </row>
    <row r="408">
      <c r="L408" s="98" t="s">
        <v>159428</v>
      </c>
      <c r="M408" s="98" t="s">
        <v>159429</v>
      </c>
      <c r="N408" s="98" t="s">
        <v>159430</v>
      </c>
      <c r="O408" s="101">
        <v>903</v>
      </c>
      <c r="P408" s="101">
        <v>903</v>
      </c>
    </row>
    <row r="409">
      <c r="K409" s="96" t="s">
        <v>159431</v>
      </c>
      <c r="O409" s="85">
        <f>SUM(O406:O408)</f>
      </c>
      <c r="P409" s="85">
        <f>SUM(P406:P408)</f>
      </c>
    </row>
    <row r="410">
      <c r="A410" s="98" t="s">
        <v>159432</v>
      </c>
      <c r="B410" s="98" t="s">
        <v>159433</v>
      </c>
      <c r="C410" s="100">
        <v>700</v>
      </c>
      <c r="D410" s="98" t="s">
        <v>159434</v>
      </c>
      <c r="E410" s="98" t="s">
        <v>159435</v>
      </c>
      <c r="F410" s="104">
        <v>38017</v>
      </c>
      <c r="G410" s="104">
        <v>45748</v>
      </c>
      <c r="H410" s="104">
        <v>46112</v>
      </c>
      <c r="J410" s="101">
        <v>885</v>
      </c>
      <c r="K410" s="98" t="s">
        <v>159436</v>
      </c>
      <c r="L410" s="98" t="s">
        <v>159437</v>
      </c>
      <c r="M410" s="98" t="s">
        <v>159438</v>
      </c>
      <c r="N410" s="98" t="s">
        <v>159439</v>
      </c>
      <c r="O410" s="101">
        <v>1086</v>
      </c>
      <c r="P410" s="101">
        <v>1086</v>
      </c>
      <c r="Q410" s="101">
        <v>0</v>
      </c>
      <c r="R410" s="101">
        <v>600</v>
      </c>
    </row>
    <row r="411">
      <c r="K411" s="96" t="s">
        <v>159440</v>
      </c>
      <c r="O411" s="85">
        <f>SUM(O410:O410)</f>
      </c>
      <c r="P411" s="85">
        <f>SUM(P410:P410)</f>
      </c>
    </row>
    <row r="412">
      <c r="A412" s="98" t="s">
        <v>159441</v>
      </c>
      <c r="B412" s="98" t="s">
        <v>159442</v>
      </c>
      <c r="C412" s="100">
        <v>700</v>
      </c>
      <c r="D412" s="98" t="s">
        <v>159443</v>
      </c>
      <c r="E412" s="98" t="s">
        <v>159444</v>
      </c>
      <c r="F412" s="104">
        <v>44483</v>
      </c>
      <c r="G412" s="104">
        <v>45413</v>
      </c>
      <c r="H412" s="104">
        <v>45869</v>
      </c>
      <c r="J412" s="101">
        <v>1017</v>
      </c>
      <c r="K412" s="98" t="s">
        <v>159445</v>
      </c>
      <c r="L412" s="98" t="s">
        <v>159446</v>
      </c>
      <c r="M412" s="98" t="s">
        <v>159447</v>
      </c>
      <c r="N412" s="98" t="s">
        <v>159448</v>
      </c>
      <c r="O412" s="101">
        <v>35</v>
      </c>
      <c r="P412" s="101">
        <v>35</v>
      </c>
      <c r="Q412" s="101">
        <v>-6.5999999999999996</v>
      </c>
      <c r="R412" s="101">
        <v>99</v>
      </c>
    </row>
    <row r="413">
      <c r="L413" s="98" t="s">
        <v>159449</v>
      </c>
      <c r="M413" s="98" t="s">
        <v>159450</v>
      </c>
      <c r="N413" s="98" t="s">
        <v>159451</v>
      </c>
      <c r="O413" s="101">
        <v>1078</v>
      </c>
      <c r="P413" s="101">
        <v>1078</v>
      </c>
    </row>
    <row r="414">
      <c r="L414" s="98" t="s">
        <v>159452</v>
      </c>
      <c r="M414" s="98" t="s">
        <v>159453</v>
      </c>
      <c r="N414" s="98" t="s">
        <v>159454</v>
      </c>
      <c r="O414" s="101">
        <v>-33</v>
      </c>
      <c r="P414" s="101">
        <v>-33</v>
      </c>
    </row>
    <row r="415">
      <c r="K415" s="96" t="s">
        <v>159455</v>
      </c>
      <c r="O415" s="85">
        <f>SUM(O412:O414)</f>
      </c>
      <c r="P415" s="85">
        <f>SUM(P412:P414)</f>
      </c>
    </row>
    <row r="416">
      <c r="A416" s="98" t="s">
        <v>159456</v>
      </c>
      <c r="B416" s="98" t="s">
        <v>159457</v>
      </c>
      <c r="C416" s="100">
        <v>700</v>
      </c>
      <c r="D416" s="98" t="s">
        <v>159458</v>
      </c>
      <c r="E416" s="98" t="s">
        <v>159459</v>
      </c>
      <c r="J416" s="101">
        <v>885</v>
      </c>
      <c r="K416" s="98" t="s">
        <v>159460</v>
      </c>
      <c r="L416" s="98" t="s">
        <v>159460</v>
      </c>
      <c r="O416" s="101">
        <v>0</v>
      </c>
      <c r="P416" s="101">
        <v>0</v>
      </c>
      <c r="R416" s="101">
        <v>0</v>
      </c>
    </row>
    <row r="417">
      <c r="K417" s="96" t="s">
        <v>159461</v>
      </c>
      <c r="O417" s="85">
        <f>SUM(O416:O416)</f>
      </c>
      <c r="P417" s="85">
        <f>SUM(P416:P416)</f>
      </c>
    </row>
    <row r="418">
      <c r="A418" s="98" t="s">
        <v>159462</v>
      </c>
      <c r="B418" s="98" t="s">
        <v>159463</v>
      </c>
      <c r="C418" s="100">
        <v>700</v>
      </c>
      <c r="D418" s="98" t="s">
        <v>159464</v>
      </c>
      <c r="E418" s="98" t="s">
        <v>159465</v>
      </c>
      <c r="F418" s="104">
        <v>45700</v>
      </c>
      <c r="G418" s="104">
        <v>45700</v>
      </c>
      <c r="H418" s="104">
        <v>46153</v>
      </c>
      <c r="J418" s="101">
        <v>1037</v>
      </c>
      <c r="K418" s="98" t="s">
        <v>159466</v>
      </c>
      <c r="L418" s="98" t="s">
        <v>159467</v>
      </c>
      <c r="M418" s="98" t="s">
        <v>159468</v>
      </c>
      <c r="N418" s="98" t="s">
        <v>159469</v>
      </c>
      <c r="O418" s="101">
        <v>80</v>
      </c>
      <c r="P418" s="101">
        <v>0</v>
      </c>
      <c r="Q418" s="101">
        <v>0</v>
      </c>
      <c r="R418" s="101">
        <v>150</v>
      </c>
    </row>
    <row r="419">
      <c r="L419" s="98" t="s">
        <v>159470</v>
      </c>
      <c r="M419" s="98" t="s">
        <v>159471</v>
      </c>
      <c r="N419" s="98" t="s">
        <v>159472</v>
      </c>
      <c r="O419" s="101">
        <v>35</v>
      </c>
      <c r="P419" s="101">
        <v>115</v>
      </c>
    </row>
    <row r="420">
      <c r="L420" s="98" t="s">
        <v>159473</v>
      </c>
      <c r="M420" s="98" t="s">
        <v>159474</v>
      </c>
      <c r="N420" s="98" t="s">
        <v>159475</v>
      </c>
      <c r="O420" s="101">
        <v>916</v>
      </c>
      <c r="P420" s="101">
        <v>916</v>
      </c>
    </row>
    <row r="421">
      <c r="K421" s="96" t="s">
        <v>159476</v>
      </c>
      <c r="O421" s="85">
        <f>SUM(O418:O420)</f>
      </c>
      <c r="P421" s="85">
        <f>SUM(P418:P420)</f>
      </c>
    </row>
    <row r="422">
      <c r="A422" s="98" t="s">
        <v>159477</v>
      </c>
      <c r="B422" s="98" t="s">
        <v>159478</v>
      </c>
      <c r="C422" s="100">
        <v>700</v>
      </c>
      <c r="D422" s="98" t="s">
        <v>159479</v>
      </c>
      <c r="E422" s="98" t="s">
        <v>159480</v>
      </c>
      <c r="F422" s="104">
        <v>44628</v>
      </c>
      <c r="G422" s="104">
        <v>45505</v>
      </c>
      <c r="H422" s="104">
        <v>45869</v>
      </c>
      <c r="J422" s="101">
        <v>1107</v>
      </c>
      <c r="K422" s="98" t="s">
        <v>159481</v>
      </c>
      <c r="L422" s="98" t="s">
        <v>159482</v>
      </c>
      <c r="M422" s="98" t="s">
        <v>159483</v>
      </c>
      <c r="N422" s="98" t="s">
        <v>159484</v>
      </c>
      <c r="O422" s="101">
        <v>35</v>
      </c>
      <c r="P422" s="101">
        <v>35</v>
      </c>
      <c r="Q422" s="101">
        <v>0</v>
      </c>
      <c r="R422" s="101">
        <v>250</v>
      </c>
    </row>
    <row r="423">
      <c r="L423" s="98" t="s">
        <v>159485</v>
      </c>
      <c r="M423" s="98" t="s">
        <v>159486</v>
      </c>
      <c r="N423" s="98" t="s">
        <v>159487</v>
      </c>
      <c r="O423" s="101">
        <v>1145</v>
      </c>
      <c r="P423" s="101">
        <v>1145</v>
      </c>
    </row>
    <row r="424">
      <c r="K424" s="96" t="s">
        <v>159488</v>
      </c>
      <c r="O424" s="85">
        <f>SUM(O422:O423)</f>
      </c>
      <c r="P424" s="85">
        <f>SUM(P422:P423)</f>
      </c>
    </row>
    <row r="425">
      <c r="A425" s="98" t="s">
        <v>159489</v>
      </c>
      <c r="B425" s="98" t="s">
        <v>159490</v>
      </c>
      <c r="C425" s="100">
        <v>700</v>
      </c>
      <c r="D425" s="98" t="s">
        <v>159491</v>
      </c>
      <c r="E425" s="98" t="s">
        <v>159492</v>
      </c>
      <c r="F425" s="104">
        <v>43113</v>
      </c>
      <c r="G425" s="104">
        <v>45689</v>
      </c>
      <c r="H425" s="104">
        <v>46142</v>
      </c>
      <c r="J425" s="101">
        <v>885</v>
      </c>
      <c r="K425" s="98" t="s">
        <v>159493</v>
      </c>
      <c r="L425" s="98" t="s">
        <v>159494</v>
      </c>
      <c r="M425" s="98" t="s">
        <v>159495</v>
      </c>
      <c r="N425" s="98" t="s">
        <v>159496</v>
      </c>
      <c r="O425" s="101">
        <v>995</v>
      </c>
      <c r="P425" s="101">
        <v>995</v>
      </c>
      <c r="Q425" s="101">
        <v>0</v>
      </c>
      <c r="R425" s="101">
        <v>299</v>
      </c>
    </row>
    <row r="426">
      <c r="K426" s="96" t="s">
        <v>159497</v>
      </c>
      <c r="O426" s="85">
        <f>SUM(O425:O425)</f>
      </c>
      <c r="P426" s="85">
        <f>SUM(P425:P425)</f>
      </c>
    </row>
    <row r="427">
      <c r="A427" s="98" t="s">
        <v>159498</v>
      </c>
      <c r="B427" s="98" t="s">
        <v>159499</v>
      </c>
      <c r="C427" s="100">
        <v>700</v>
      </c>
      <c r="D427" s="98" t="s">
        <v>159500</v>
      </c>
      <c r="E427" s="98" t="s">
        <v>159501</v>
      </c>
      <c r="F427" s="104">
        <v>45528</v>
      </c>
      <c r="G427" s="104">
        <v>45528</v>
      </c>
      <c r="H427" s="104">
        <v>45808</v>
      </c>
      <c r="J427" s="101">
        <v>994</v>
      </c>
      <c r="K427" s="98" t="s">
        <v>159502</v>
      </c>
      <c r="L427" s="98" t="s">
        <v>159503</v>
      </c>
      <c r="M427" s="98" t="s">
        <v>159504</v>
      </c>
      <c r="N427" s="98" t="s">
        <v>159505</v>
      </c>
      <c r="O427" s="101">
        <v>903</v>
      </c>
      <c r="P427" s="101">
        <v>903</v>
      </c>
      <c r="Q427" s="101">
        <v>-612.12</v>
      </c>
      <c r="R427" s="101">
        <v>250</v>
      </c>
    </row>
    <row r="428">
      <c r="K428" s="96" t="s">
        <v>159506</v>
      </c>
      <c r="O428" s="85">
        <f>SUM(O427:O427)</f>
      </c>
      <c r="P428" s="85">
        <f>SUM(P427:P427)</f>
      </c>
    </row>
    <row r="429">
      <c r="A429" s="98" t="s">
        <v>159507</v>
      </c>
      <c r="B429" s="98" t="s">
        <v>159508</v>
      </c>
      <c r="C429" s="100">
        <v>700</v>
      </c>
      <c r="D429" s="98" t="s">
        <v>159509</v>
      </c>
      <c r="E429" s="98" t="s">
        <v>159510</v>
      </c>
      <c r="F429" s="104">
        <v>45493</v>
      </c>
      <c r="G429" s="104">
        <v>45493</v>
      </c>
      <c r="H429" s="104">
        <v>45900</v>
      </c>
      <c r="J429" s="101">
        <v>1074</v>
      </c>
      <c r="K429" s="98" t="s">
        <v>159511</v>
      </c>
      <c r="L429" s="98" t="s">
        <v>159512</v>
      </c>
      <c r="M429" s="98" t="s">
        <v>159513</v>
      </c>
      <c r="N429" s="98" t="s">
        <v>159514</v>
      </c>
      <c r="O429" s="101">
        <v>943</v>
      </c>
      <c r="P429" s="101">
        <v>943</v>
      </c>
      <c r="Q429" s="101">
        <v>0</v>
      </c>
      <c r="R429" s="101">
        <v>150</v>
      </c>
    </row>
    <row r="430">
      <c r="K430" s="96" t="s">
        <v>159515</v>
      </c>
      <c r="O430" s="85">
        <f>SUM(O429:O429)</f>
      </c>
      <c r="P430" s="85">
        <f>SUM(P429:P429)</f>
      </c>
    </row>
    <row r="431">
      <c r="A431" s="98" t="s">
        <v>159516</v>
      </c>
      <c r="B431" s="98" t="s">
        <v>159517</v>
      </c>
      <c r="C431" s="100">
        <v>700</v>
      </c>
      <c r="D431" s="98" t="s">
        <v>159518</v>
      </c>
      <c r="E431" s="98" t="s">
        <v>159519</v>
      </c>
      <c r="F431" s="104">
        <v>45478</v>
      </c>
      <c r="G431" s="104">
        <v>45478</v>
      </c>
      <c r="H431" s="104">
        <v>45869</v>
      </c>
      <c r="J431" s="101">
        <v>929</v>
      </c>
      <c r="K431" s="98" t="s">
        <v>159520</v>
      </c>
      <c r="L431" s="98" t="s">
        <v>159521</v>
      </c>
      <c r="M431" s="98" t="s">
        <v>159522</v>
      </c>
      <c r="N431" s="98" t="s">
        <v>159523</v>
      </c>
      <c r="O431" s="101">
        <v>50</v>
      </c>
      <c r="P431" s="101">
        <v>50</v>
      </c>
      <c r="Q431" s="101">
        <v>0</v>
      </c>
      <c r="R431" s="101">
        <v>1316</v>
      </c>
    </row>
    <row r="432">
      <c r="L432" s="98" t="s">
        <v>159524</v>
      </c>
      <c r="M432" s="98" t="s">
        <v>159525</v>
      </c>
      <c r="N432" s="98" t="s">
        <v>159526</v>
      </c>
      <c r="O432" s="101">
        <v>866</v>
      </c>
      <c r="P432" s="101">
        <v>866</v>
      </c>
    </row>
    <row r="433">
      <c r="L433" s="98" t="s">
        <v>159527</v>
      </c>
      <c r="M433" s="98" t="s">
        <v>159528</v>
      </c>
      <c r="N433" s="98" t="s">
        <v>159529</v>
      </c>
      <c r="O433" s="101">
        <v>150</v>
      </c>
      <c r="P433" s="101">
        <v>0</v>
      </c>
    </row>
    <row r="434">
      <c r="K434" s="96" t="s">
        <v>159530</v>
      </c>
      <c r="O434" s="85">
        <f>SUM(O431:O433)</f>
      </c>
      <c r="P434" s="85">
        <f>SUM(P431:P433)</f>
      </c>
    </row>
    <row r="435">
      <c r="A435" s="98" t="s">
        <v>159531</v>
      </c>
      <c r="B435" s="98" t="s">
        <v>159532</v>
      </c>
      <c r="C435" s="100">
        <v>700</v>
      </c>
      <c r="D435" s="98" t="s">
        <v>159533</v>
      </c>
      <c r="E435" s="98" t="s">
        <v>159534</v>
      </c>
      <c r="F435" s="104">
        <v>43323</v>
      </c>
      <c r="G435" s="104">
        <v>45474</v>
      </c>
      <c r="H435" s="104">
        <v>45838</v>
      </c>
      <c r="J435" s="101">
        <v>885</v>
      </c>
      <c r="K435" s="98" t="s">
        <v>159535</v>
      </c>
      <c r="L435" s="98" t="s">
        <v>159536</v>
      </c>
      <c r="M435" s="98" t="s">
        <v>159537</v>
      </c>
      <c r="N435" s="98" t="s">
        <v>159538</v>
      </c>
      <c r="O435" s="101">
        <v>1185</v>
      </c>
      <c r="P435" s="101">
        <v>1185</v>
      </c>
      <c r="Q435" s="101">
        <v>0</v>
      </c>
      <c r="R435" s="101">
        <v>1280</v>
      </c>
    </row>
    <row r="436">
      <c r="K436" s="96" t="s">
        <v>159539</v>
      </c>
      <c r="O436" s="85">
        <f>SUM(O435:O435)</f>
      </c>
      <c r="P436" s="85">
        <f>SUM(P435:P435)</f>
      </c>
    </row>
    <row r="437">
      <c r="A437" s="98" t="s">
        <v>159540</v>
      </c>
      <c r="B437" s="98" t="s">
        <v>159541</v>
      </c>
      <c r="C437" s="100">
        <v>700</v>
      </c>
      <c r="D437" s="98" t="s">
        <v>159542</v>
      </c>
      <c r="E437" s="98" t="s">
        <v>159543</v>
      </c>
      <c r="F437" s="104">
        <v>42686</v>
      </c>
      <c r="G437" s="104">
        <v>45261</v>
      </c>
      <c r="H437" s="104">
        <v>45808</v>
      </c>
      <c r="J437" s="101">
        <v>935</v>
      </c>
      <c r="K437" s="98" t="s">
        <v>159544</v>
      </c>
      <c r="L437" s="98" t="s">
        <v>159545</v>
      </c>
      <c r="M437" s="98" t="s">
        <v>159546</v>
      </c>
      <c r="N437" s="98" t="s">
        <v>159547</v>
      </c>
      <c r="O437" s="101">
        <v>50</v>
      </c>
      <c r="P437" s="101">
        <v>50</v>
      </c>
      <c r="Q437" s="101">
        <v>0</v>
      </c>
      <c r="R437" s="101">
        <v>299</v>
      </c>
    </row>
    <row r="438">
      <c r="L438" s="98" t="s">
        <v>159548</v>
      </c>
      <c r="M438" s="98" t="s">
        <v>159549</v>
      </c>
      <c r="N438" s="98" t="s">
        <v>159550</v>
      </c>
      <c r="O438" s="101">
        <v>1125</v>
      </c>
      <c r="P438" s="101">
        <v>1125</v>
      </c>
    </row>
    <row r="439">
      <c r="L439" s="98" t="s">
        <v>159551</v>
      </c>
      <c r="M439" s="98" t="s">
        <v>159552</v>
      </c>
      <c r="N439" s="98" t="s">
        <v>159553</v>
      </c>
      <c r="O439" s="101">
        <v>25</v>
      </c>
      <c r="P439" s="101">
        <v>0</v>
      </c>
    </row>
    <row r="440">
      <c r="K440" s="96" t="s">
        <v>159554</v>
      </c>
      <c r="O440" s="85">
        <f>SUM(O437:O439)</f>
      </c>
      <c r="P440" s="85">
        <f>SUM(P437:P439)</f>
      </c>
    </row>
    <row r="441">
      <c r="A441" s="98" t="s">
        <v>159555</v>
      </c>
      <c r="B441" s="98" t="s">
        <v>159556</v>
      </c>
      <c r="C441" s="100">
        <v>700</v>
      </c>
      <c r="D441" s="98" t="s">
        <v>159557</v>
      </c>
      <c r="E441" s="98" t="s">
        <v>159558</v>
      </c>
      <c r="F441" s="104">
        <v>45552</v>
      </c>
      <c r="G441" s="104">
        <v>45552</v>
      </c>
      <c r="H441" s="104">
        <v>45930</v>
      </c>
      <c r="J441" s="101">
        <v>944</v>
      </c>
      <c r="K441" s="98" t="s">
        <v>159559</v>
      </c>
      <c r="L441" s="98" t="s">
        <v>159560</v>
      </c>
      <c r="M441" s="98" t="s">
        <v>159561</v>
      </c>
      <c r="N441" s="98" t="s">
        <v>159562</v>
      </c>
      <c r="O441" s="101">
        <v>968</v>
      </c>
      <c r="P441" s="101">
        <v>968</v>
      </c>
      <c r="Q441" s="101">
        <v>-300</v>
      </c>
      <c r="R441" s="101">
        <v>150</v>
      </c>
    </row>
    <row r="442">
      <c r="K442" s="96" t="s">
        <v>159563</v>
      </c>
      <c r="O442" s="85">
        <f>SUM(O441:O441)</f>
      </c>
      <c r="P442" s="85">
        <f>SUM(P441:P441)</f>
      </c>
    </row>
    <row r="443">
      <c r="A443" s="98" t="s">
        <v>159564</v>
      </c>
      <c r="B443" s="98" t="s">
        <v>159565</v>
      </c>
      <c r="C443" s="100">
        <v>700</v>
      </c>
      <c r="D443" s="98" t="s">
        <v>159566</v>
      </c>
      <c r="E443" s="98" t="s">
        <v>159567</v>
      </c>
      <c r="F443" s="104">
        <v>45527</v>
      </c>
      <c r="G443" s="104">
        <v>45527</v>
      </c>
      <c r="H443" s="104">
        <v>45808</v>
      </c>
      <c r="J443" s="101">
        <v>912</v>
      </c>
      <c r="K443" s="98" t="s">
        <v>159568</v>
      </c>
      <c r="L443" s="98" t="s">
        <v>159569</v>
      </c>
      <c r="M443" s="98" t="s">
        <v>159570</v>
      </c>
      <c r="N443" s="98" t="s">
        <v>159571</v>
      </c>
      <c r="O443" s="101">
        <v>922</v>
      </c>
      <c r="P443" s="101">
        <v>922</v>
      </c>
      <c r="Q443" s="101">
        <v>0</v>
      </c>
      <c r="R443" s="101">
        <v>150</v>
      </c>
    </row>
    <row r="444">
      <c r="K444" s="96" t="s">
        <v>159572</v>
      </c>
      <c r="O444" s="85">
        <f>SUM(O443:O443)</f>
      </c>
      <c r="P444" s="85">
        <f>SUM(P443:P443)</f>
      </c>
    </row>
    <row r="445">
      <c r="A445" s="98" t="s">
        <v>159573</v>
      </c>
      <c r="B445" s="98" t="s">
        <v>159574</v>
      </c>
      <c r="C445" s="100">
        <v>700</v>
      </c>
      <c r="D445" s="98" t="s">
        <v>159575</v>
      </c>
      <c r="E445" s="98" t="s">
        <v>159576</v>
      </c>
      <c r="F445" s="104">
        <v>45458</v>
      </c>
      <c r="G445" s="104">
        <v>45458</v>
      </c>
      <c r="H445" s="104">
        <v>45869</v>
      </c>
      <c r="J445" s="101">
        <v>920</v>
      </c>
      <c r="K445" s="98" t="s">
        <v>159577</v>
      </c>
      <c r="L445" s="98" t="s">
        <v>159578</v>
      </c>
      <c r="M445" s="98" t="s">
        <v>159579</v>
      </c>
      <c r="N445" s="98" t="s">
        <v>159580</v>
      </c>
      <c r="O445" s="101">
        <v>913</v>
      </c>
      <c r="P445" s="101">
        <v>913</v>
      </c>
      <c r="Q445" s="101">
        <v>0</v>
      </c>
      <c r="R445" s="101">
        <v>350</v>
      </c>
    </row>
    <row r="446">
      <c r="K446" s="96" t="s">
        <v>159581</v>
      </c>
      <c r="O446" s="85">
        <f>SUM(O445:O445)</f>
      </c>
      <c r="P446" s="85">
        <f>SUM(P445:P445)</f>
      </c>
    </row>
    <row r="447">
      <c r="A447" s="98" t="s">
        <v>159582</v>
      </c>
      <c r="B447" s="98" t="s">
        <v>159583</v>
      </c>
      <c r="C447" s="100">
        <v>700</v>
      </c>
      <c r="D447" s="98" t="s">
        <v>159584</v>
      </c>
      <c r="E447" s="98" t="s">
        <v>159585</v>
      </c>
      <c r="F447" s="104">
        <v>41768</v>
      </c>
      <c r="G447" s="104">
        <v>45597</v>
      </c>
      <c r="H447" s="104">
        <v>45961</v>
      </c>
      <c r="J447" s="101">
        <v>885</v>
      </c>
      <c r="K447" s="98" t="s">
        <v>159586</v>
      </c>
      <c r="L447" s="98" t="s">
        <v>159587</v>
      </c>
      <c r="M447" s="98" t="s">
        <v>159588</v>
      </c>
      <c r="N447" s="98" t="s">
        <v>159589</v>
      </c>
      <c r="O447" s="101">
        <v>964</v>
      </c>
      <c r="P447" s="101">
        <v>964</v>
      </c>
      <c r="Q447" s="101">
        <v>0</v>
      </c>
      <c r="R447" s="101">
        <v>349</v>
      </c>
    </row>
    <row r="448">
      <c r="K448" s="96" t="s">
        <v>159590</v>
      </c>
      <c r="O448" s="85">
        <f>SUM(O447:O447)</f>
      </c>
      <c r="P448" s="85">
        <f>SUM(P447:P447)</f>
      </c>
    </row>
    <row r="449">
      <c r="A449" s="98" t="s">
        <v>159591</v>
      </c>
      <c r="B449" s="98" t="s">
        <v>159592</v>
      </c>
      <c r="C449" s="100">
        <v>700</v>
      </c>
      <c r="D449" s="98" t="s">
        <v>159593</v>
      </c>
      <c r="E449" s="98" t="s">
        <v>159594</v>
      </c>
      <c r="F449" s="104">
        <v>45027</v>
      </c>
      <c r="G449" s="104">
        <v>45597</v>
      </c>
      <c r="H449" s="104">
        <v>45961</v>
      </c>
      <c r="J449" s="101">
        <v>1295</v>
      </c>
      <c r="K449" s="98" t="s">
        <v>159595</v>
      </c>
      <c r="L449" s="98" t="s">
        <v>159596</v>
      </c>
      <c r="M449" s="98" t="s">
        <v>159597</v>
      </c>
      <c r="N449" s="98" t="s">
        <v>159598</v>
      </c>
      <c r="O449" s="101">
        <v>964</v>
      </c>
      <c r="P449" s="101">
        <v>964</v>
      </c>
      <c r="Q449" s="101">
        <v>0</v>
      </c>
      <c r="R449" s="101">
        <v>350</v>
      </c>
    </row>
    <row r="450">
      <c r="L450" s="98" t="s">
        <v>159599</v>
      </c>
      <c r="M450" s="98" t="s">
        <v>159600</v>
      </c>
      <c r="N450" s="98" t="s">
        <v>159601</v>
      </c>
      <c r="O450" s="101">
        <v>25</v>
      </c>
      <c r="P450" s="101">
        <v>0</v>
      </c>
    </row>
    <row r="451">
      <c r="K451" s="96" t="s">
        <v>159602</v>
      </c>
      <c r="O451" s="85">
        <f>SUM(O449:O450)</f>
      </c>
      <c r="P451" s="85">
        <f>SUM(P449:P450)</f>
      </c>
    </row>
    <row r="452">
      <c r="A452" s="98" t="s">
        <v>159603</v>
      </c>
      <c r="B452" s="98" t="s">
        <v>159604</v>
      </c>
      <c r="C452" s="100">
        <v>700</v>
      </c>
      <c r="D452" s="98" t="s">
        <v>159605</v>
      </c>
      <c r="E452" s="98" t="s">
        <v>159606</v>
      </c>
      <c r="F452" s="104">
        <v>45748</v>
      </c>
      <c r="G452" s="104">
        <v>45748</v>
      </c>
      <c r="H452" s="104">
        <v>46112</v>
      </c>
      <c r="J452" s="101">
        <v>878</v>
      </c>
      <c r="K452" s="98" t="s">
        <v>159607</v>
      </c>
      <c r="L452" s="98" t="s">
        <v>159608</v>
      </c>
      <c r="M452" s="98" t="s">
        <v>159609</v>
      </c>
      <c r="N452" s="98" t="s">
        <v>159610</v>
      </c>
      <c r="O452" s="101">
        <v>887</v>
      </c>
      <c r="P452" s="101">
        <v>887</v>
      </c>
      <c r="Q452" s="101">
        <v>0</v>
      </c>
      <c r="R452" s="101">
        <v>150</v>
      </c>
    </row>
    <row r="453">
      <c r="L453" s="98" t="s">
        <v>159611</v>
      </c>
      <c r="M453" s="98" t="s">
        <v>159612</v>
      </c>
      <c r="N453" s="98" t="s">
        <v>159613</v>
      </c>
      <c r="O453" s="101">
        <v>75</v>
      </c>
      <c r="P453" s="101">
        <v>0</v>
      </c>
    </row>
    <row r="454">
      <c r="L454" s="98" t="s">
        <v>159614</v>
      </c>
      <c r="M454" s="98" t="s">
        <v>159615</v>
      </c>
      <c r="N454" s="98" t="s">
        <v>159616</v>
      </c>
      <c r="O454" s="101">
        <v>-887</v>
      </c>
      <c r="P454" s="101">
        <v>0</v>
      </c>
    </row>
    <row r="455">
      <c r="K455" s="96" t="s">
        <v>159617</v>
      </c>
      <c r="O455" s="85">
        <f>SUM(O452:O454)</f>
      </c>
      <c r="P455" s="85">
        <f>SUM(P452:P454)</f>
      </c>
    </row>
    <row r="456">
      <c r="A456" s="98" t="s">
        <v>159618</v>
      </c>
      <c r="B456" s="98" t="s">
        <v>159619</v>
      </c>
      <c r="C456" s="100">
        <v>700</v>
      </c>
      <c r="D456" s="98" t="s">
        <v>159620</v>
      </c>
      <c r="E456" s="98" t="s">
        <v>159621</v>
      </c>
      <c r="F456" s="104">
        <v>44140</v>
      </c>
      <c r="G456" s="104">
        <v>45474</v>
      </c>
      <c r="H456" s="104">
        <v>45838</v>
      </c>
      <c r="J456" s="101">
        <v>965</v>
      </c>
      <c r="K456" s="98" t="s">
        <v>159622</v>
      </c>
      <c r="L456" s="98" t="s">
        <v>159623</v>
      </c>
      <c r="M456" s="98" t="s">
        <v>159624</v>
      </c>
      <c r="N456" s="98" t="s">
        <v>159625</v>
      </c>
      <c r="O456" s="101">
        <v>80</v>
      </c>
      <c r="P456" s="101">
        <v>80</v>
      </c>
      <c r="Q456" s="101">
        <v>0</v>
      </c>
      <c r="R456" s="101">
        <v>999</v>
      </c>
    </row>
    <row r="457">
      <c r="L457" s="98" t="s">
        <v>159626</v>
      </c>
      <c r="M457" s="98" t="s">
        <v>159627</v>
      </c>
      <c r="N457" s="98" t="s">
        <v>159628</v>
      </c>
      <c r="O457" s="101">
        <v>998</v>
      </c>
      <c r="P457" s="101">
        <v>998</v>
      </c>
    </row>
    <row r="458">
      <c r="K458" s="96" t="s">
        <v>159629</v>
      </c>
      <c r="O458" s="85">
        <f>SUM(O456:O457)</f>
      </c>
      <c r="P458" s="85">
        <f>SUM(P456:P457)</f>
      </c>
    </row>
    <row r="459">
      <c r="A459" s="98" t="s">
        <v>159630</v>
      </c>
      <c r="B459" s="98" t="s">
        <v>159631</v>
      </c>
      <c r="C459" s="100">
        <v>510</v>
      </c>
      <c r="D459" s="98" t="s">
        <v>159632</v>
      </c>
      <c r="E459" s="98" t="s">
        <v>159633</v>
      </c>
      <c r="F459" s="104">
        <v>45672</v>
      </c>
      <c r="G459" s="104">
        <v>45672</v>
      </c>
      <c r="H459" s="104">
        <v>45975</v>
      </c>
      <c r="J459" s="101">
        <v>883</v>
      </c>
      <c r="K459" s="98" t="s">
        <v>159634</v>
      </c>
      <c r="L459" s="98" t="s">
        <v>159635</v>
      </c>
      <c r="M459" s="98" t="s">
        <v>159636</v>
      </c>
      <c r="N459" s="98" t="s">
        <v>159637</v>
      </c>
      <c r="O459" s="101">
        <v>898</v>
      </c>
      <c r="P459" s="101">
        <v>898</v>
      </c>
      <c r="Q459" s="101">
        <v>0</v>
      </c>
      <c r="R459" s="101">
        <v>150</v>
      </c>
    </row>
    <row r="460">
      <c r="K460" s="96" t="s">
        <v>159638</v>
      </c>
      <c r="O460" s="85">
        <f>SUM(O459:O459)</f>
      </c>
      <c r="P460" s="85">
        <f>SUM(P459:P459)</f>
      </c>
    </row>
    <row r="461">
      <c r="A461" s="98" t="s">
        <v>159639</v>
      </c>
      <c r="B461" s="98" t="s">
        <v>159640</v>
      </c>
      <c r="C461" s="100">
        <v>510</v>
      </c>
      <c r="D461" s="98" t="s">
        <v>159641</v>
      </c>
      <c r="E461" s="98" t="s">
        <v>159642</v>
      </c>
      <c r="F461" s="104">
        <v>45534</v>
      </c>
      <c r="G461" s="104">
        <v>45534</v>
      </c>
      <c r="H461" s="104">
        <v>45961</v>
      </c>
      <c r="J461" s="101">
        <v>930</v>
      </c>
      <c r="K461" s="98" t="s">
        <v>159643</v>
      </c>
      <c r="L461" s="98" t="s">
        <v>159644</v>
      </c>
      <c r="M461" s="98" t="s">
        <v>159645</v>
      </c>
      <c r="N461" s="98" t="s">
        <v>159646</v>
      </c>
      <c r="O461" s="101">
        <v>35</v>
      </c>
      <c r="P461" s="101">
        <v>35</v>
      </c>
      <c r="Q461" s="101">
        <v>0</v>
      </c>
      <c r="R461" s="101">
        <v>250</v>
      </c>
    </row>
    <row r="462">
      <c r="L462" s="98" t="s">
        <v>159647</v>
      </c>
      <c r="M462" s="98" t="s">
        <v>159648</v>
      </c>
      <c r="N462" s="98" t="s">
        <v>159649</v>
      </c>
      <c r="O462" s="101">
        <v>815</v>
      </c>
      <c r="P462" s="101">
        <v>815</v>
      </c>
    </row>
    <row r="463">
      <c r="K463" s="96" t="s">
        <v>159650</v>
      </c>
      <c r="O463" s="85">
        <f>SUM(O461:O462)</f>
      </c>
      <c r="P463" s="85">
        <f>SUM(P461:P462)</f>
      </c>
    </row>
    <row r="464">
      <c r="A464" s="98" t="s">
        <v>159651</v>
      </c>
      <c r="B464" s="98" t="s">
        <v>159652</v>
      </c>
      <c r="C464" s="100">
        <v>510</v>
      </c>
      <c r="D464" s="98" t="s">
        <v>159653</v>
      </c>
      <c r="E464" s="98" t="s">
        <v>159654</v>
      </c>
      <c r="F464" s="104">
        <v>45387</v>
      </c>
      <c r="G464" s="104">
        <v>45387</v>
      </c>
      <c r="H464" s="104">
        <v>45869</v>
      </c>
      <c r="J464" s="101">
        <v>990</v>
      </c>
      <c r="K464" s="98" t="s">
        <v>159655</v>
      </c>
      <c r="L464" s="98" t="s">
        <v>159656</v>
      </c>
      <c r="M464" s="98" t="s">
        <v>159657</v>
      </c>
      <c r="N464" s="98" t="s">
        <v>159658</v>
      </c>
      <c r="O464" s="101">
        <v>35</v>
      </c>
      <c r="P464" s="101">
        <v>35</v>
      </c>
      <c r="Q464" s="101">
        <v>0</v>
      </c>
      <c r="R464" s="101">
        <v>998</v>
      </c>
    </row>
    <row r="465">
      <c r="L465" s="98" t="s">
        <v>159659</v>
      </c>
      <c r="M465" s="98" t="s">
        <v>159660</v>
      </c>
      <c r="N465" s="98" t="s">
        <v>159661</v>
      </c>
      <c r="O465" s="101">
        <v>963</v>
      </c>
      <c r="P465" s="101">
        <v>963</v>
      </c>
    </row>
    <row r="466">
      <c r="K466" s="96" t="s">
        <v>159662</v>
      </c>
      <c r="O466" s="85">
        <f>SUM(O464:O465)</f>
      </c>
      <c r="P466" s="85">
        <f>SUM(P464:P465)</f>
      </c>
    </row>
    <row r="467">
      <c r="A467" s="98" t="s">
        <v>159663</v>
      </c>
      <c r="B467" s="98" t="s">
        <v>159664</v>
      </c>
      <c r="C467" s="100">
        <v>510</v>
      </c>
      <c r="D467" s="98" t="s">
        <v>159665</v>
      </c>
      <c r="E467" s="98" t="s">
        <v>159666</v>
      </c>
      <c r="F467" s="104">
        <v>45678</v>
      </c>
      <c r="G467" s="104">
        <v>45678</v>
      </c>
      <c r="H467" s="104">
        <v>46042</v>
      </c>
      <c r="J467" s="101">
        <v>898</v>
      </c>
      <c r="K467" s="98" t="s">
        <v>159667</v>
      </c>
      <c r="L467" s="98" t="s">
        <v>159668</v>
      </c>
      <c r="M467" s="98" t="s">
        <v>159669</v>
      </c>
      <c r="N467" s="98" t="s">
        <v>159670</v>
      </c>
      <c r="O467" s="101">
        <v>35</v>
      </c>
      <c r="P467" s="101">
        <v>35</v>
      </c>
      <c r="Q467" s="101">
        <v>0</v>
      </c>
      <c r="R467" s="101">
        <v>150</v>
      </c>
    </row>
    <row r="468">
      <c r="L468" s="98" t="s">
        <v>159671</v>
      </c>
      <c r="M468" s="98" t="s">
        <v>159672</v>
      </c>
      <c r="N468" s="98" t="s">
        <v>159673</v>
      </c>
      <c r="O468" s="101">
        <v>863</v>
      </c>
      <c r="P468" s="101">
        <v>863</v>
      </c>
    </row>
    <row r="469">
      <c r="K469" s="96" t="s">
        <v>159674</v>
      </c>
      <c r="O469" s="85">
        <f>SUM(O467:O468)</f>
      </c>
      <c r="P469" s="85">
        <f>SUM(P467:P468)</f>
      </c>
    </row>
    <row r="470">
      <c r="A470" s="98" t="s">
        <v>159675</v>
      </c>
      <c r="B470" s="98" t="s">
        <v>159676</v>
      </c>
      <c r="C470" s="100">
        <v>510</v>
      </c>
      <c r="D470" s="98" t="s">
        <v>159677</v>
      </c>
      <c r="E470" s="98" t="s">
        <v>159678</v>
      </c>
      <c r="F470" s="104">
        <v>45401</v>
      </c>
      <c r="G470" s="104">
        <v>45401</v>
      </c>
      <c r="H470" s="104">
        <v>45777</v>
      </c>
      <c r="J470" s="101">
        <v>1098</v>
      </c>
      <c r="K470" s="98" t="s">
        <v>159679</v>
      </c>
      <c r="L470" s="98" t="s">
        <v>159680</v>
      </c>
      <c r="M470" s="98" t="s">
        <v>159681</v>
      </c>
      <c r="N470" s="98" t="s">
        <v>159682</v>
      </c>
      <c r="O470" s="101">
        <v>100</v>
      </c>
      <c r="P470" s="101">
        <v>100</v>
      </c>
      <c r="Q470" s="101">
        <v>0</v>
      </c>
      <c r="R470" s="101">
        <v>1114</v>
      </c>
    </row>
    <row r="471">
      <c r="L471" s="98" t="s">
        <v>159683</v>
      </c>
      <c r="M471" s="98" t="s">
        <v>159684</v>
      </c>
      <c r="N471" s="98" t="s">
        <v>159685</v>
      </c>
      <c r="O471" s="101">
        <v>1014</v>
      </c>
      <c r="P471" s="101">
        <v>1014</v>
      </c>
    </row>
    <row r="472">
      <c r="K472" s="96" t="s">
        <v>159686</v>
      </c>
      <c r="O472" s="85">
        <f>SUM(O470:O471)</f>
      </c>
      <c r="P472" s="85">
        <f>SUM(P470:P471)</f>
      </c>
    </row>
    <row r="473">
      <c r="A473" s="98" t="s">
        <v>159687</v>
      </c>
      <c r="B473" s="98" t="s">
        <v>159688</v>
      </c>
      <c r="C473" s="100">
        <v>510</v>
      </c>
      <c r="D473" s="98" t="s">
        <v>159689</v>
      </c>
      <c r="E473" s="98" t="s">
        <v>159690</v>
      </c>
      <c r="F473" s="104">
        <v>44628</v>
      </c>
      <c r="G473" s="104">
        <v>45627</v>
      </c>
      <c r="H473" s="104">
        <v>46022</v>
      </c>
      <c r="J473" s="101">
        <v>950</v>
      </c>
      <c r="K473" s="98" t="s">
        <v>159691</v>
      </c>
      <c r="L473" s="98" t="s">
        <v>159692</v>
      </c>
      <c r="M473" s="98" t="s">
        <v>159693</v>
      </c>
      <c r="N473" s="98" t="s">
        <v>159694</v>
      </c>
      <c r="O473" s="101">
        <v>35</v>
      </c>
      <c r="P473" s="101">
        <v>35</v>
      </c>
      <c r="Q473" s="101">
        <v>0</v>
      </c>
      <c r="R473" s="101">
        <v>99</v>
      </c>
    </row>
    <row r="474">
      <c r="L474" s="98" t="s">
        <v>159695</v>
      </c>
      <c r="M474" s="98" t="s">
        <v>159696</v>
      </c>
      <c r="N474" s="98" t="s">
        <v>159697</v>
      </c>
      <c r="O474" s="101">
        <v>1109</v>
      </c>
      <c r="P474" s="101">
        <v>1109</v>
      </c>
    </row>
    <row r="475">
      <c r="K475" s="96" t="s">
        <v>159698</v>
      </c>
      <c r="O475" s="85">
        <f>SUM(O473:O474)</f>
      </c>
      <c r="P475" s="85">
        <f>SUM(P473:P474)</f>
      </c>
    </row>
    <row r="476">
      <c r="A476" s="98" t="s">
        <v>159699</v>
      </c>
      <c r="B476" s="98" t="s">
        <v>159700</v>
      </c>
      <c r="C476" s="100">
        <v>510</v>
      </c>
      <c r="D476" s="98" t="s">
        <v>159701</v>
      </c>
      <c r="E476" s="98" t="s">
        <v>159702</v>
      </c>
      <c r="F476" s="104">
        <v>45456</v>
      </c>
      <c r="G476" s="104">
        <v>45456</v>
      </c>
      <c r="H476" s="104">
        <v>45930</v>
      </c>
      <c r="J476" s="101">
        <v>915</v>
      </c>
      <c r="K476" s="98" t="s">
        <v>159703</v>
      </c>
      <c r="L476" s="98" t="s">
        <v>159704</v>
      </c>
      <c r="M476" s="98" t="s">
        <v>159705</v>
      </c>
      <c r="N476" s="98" t="s">
        <v>159706</v>
      </c>
      <c r="O476" s="101">
        <v>908</v>
      </c>
      <c r="P476" s="101">
        <v>908</v>
      </c>
      <c r="Q476" s="101">
        <v>0</v>
      </c>
      <c r="R476" s="101">
        <v>150</v>
      </c>
    </row>
    <row r="477">
      <c r="K477" s="96" t="s">
        <v>159707</v>
      </c>
      <c r="O477" s="85">
        <f>SUM(O476:O476)</f>
      </c>
      <c r="P477" s="85">
        <f>SUM(P476:P476)</f>
      </c>
    </row>
    <row r="478">
      <c r="A478" s="98" t="s">
        <v>159708</v>
      </c>
      <c r="B478" s="98" t="s">
        <v>159709</v>
      </c>
      <c r="C478" s="100">
        <v>510</v>
      </c>
      <c r="D478" s="98" t="s">
        <v>159710</v>
      </c>
      <c r="E478" s="98" t="s">
        <v>159711</v>
      </c>
      <c r="F478" s="104">
        <v>41928</v>
      </c>
      <c r="G478" s="104">
        <v>45658</v>
      </c>
      <c r="H478" s="104">
        <v>46112</v>
      </c>
      <c r="J478" s="101">
        <v>870</v>
      </c>
      <c r="K478" s="98" t="s">
        <v>159712</v>
      </c>
      <c r="L478" s="98" t="s">
        <v>159713</v>
      </c>
      <c r="M478" s="98" t="s">
        <v>159714</v>
      </c>
      <c r="N478" s="98" t="s">
        <v>159715</v>
      </c>
      <c r="O478" s="101">
        <v>990</v>
      </c>
      <c r="P478" s="101">
        <v>990</v>
      </c>
      <c r="Q478" s="101">
        <v>0</v>
      </c>
      <c r="R478" s="101">
        <v>550</v>
      </c>
    </row>
    <row r="479">
      <c r="K479" s="96" t="s">
        <v>159716</v>
      </c>
      <c r="O479" s="85">
        <f>SUM(O478:O478)</f>
      </c>
      <c r="P479" s="85">
        <f>SUM(P478:P478)</f>
      </c>
    </row>
    <row r="480">
      <c r="A480" s="98" t="s">
        <v>159717</v>
      </c>
      <c r="B480" s="98" t="s">
        <v>159718</v>
      </c>
      <c r="C480" s="100">
        <v>510</v>
      </c>
      <c r="D480" s="98" t="s">
        <v>159719</v>
      </c>
      <c r="E480" s="98" t="s">
        <v>159720</v>
      </c>
      <c r="F480" s="104">
        <v>45535</v>
      </c>
      <c r="G480" s="104">
        <v>45535</v>
      </c>
      <c r="H480" s="104">
        <v>45900</v>
      </c>
      <c r="J480" s="101">
        <v>852</v>
      </c>
      <c r="K480" s="98" t="s">
        <v>159721</v>
      </c>
      <c r="L480" s="98" t="s">
        <v>159722</v>
      </c>
      <c r="M480" s="98" t="s">
        <v>159723</v>
      </c>
      <c r="N480" s="98" t="s">
        <v>159724</v>
      </c>
      <c r="O480" s="101">
        <v>852</v>
      </c>
      <c r="P480" s="101">
        <v>852</v>
      </c>
      <c r="Q480" s="101">
        <v>0</v>
      </c>
      <c r="R480" s="101">
        <v>852</v>
      </c>
    </row>
    <row r="481">
      <c r="L481" s="98" t="s">
        <v>159725</v>
      </c>
      <c r="M481" s="98" t="s">
        <v>159726</v>
      </c>
      <c r="N481" s="98" t="s">
        <v>159727</v>
      </c>
      <c r="O481" s="101">
        <v>85.200000000000003</v>
      </c>
      <c r="P481" s="101">
        <v>0</v>
      </c>
    </row>
    <row r="482">
      <c r="K482" s="96" t="s">
        <v>159728</v>
      </c>
      <c r="O482" s="85">
        <f>SUM(O480:O481)</f>
      </c>
      <c r="P482" s="85">
        <f>SUM(P480:P481)</f>
      </c>
    </row>
    <row r="483">
      <c r="A483" s="98" t="s">
        <v>159729</v>
      </c>
      <c r="B483" s="98" t="s">
        <v>159730</v>
      </c>
      <c r="C483" s="100">
        <v>510</v>
      </c>
      <c r="D483" s="98" t="s">
        <v>159731</v>
      </c>
      <c r="E483" s="98" t="s">
        <v>159732</v>
      </c>
      <c r="F483" s="104">
        <v>45552</v>
      </c>
      <c r="G483" s="104">
        <v>45552</v>
      </c>
      <c r="H483" s="104">
        <v>45930</v>
      </c>
      <c r="J483" s="101">
        <v>891</v>
      </c>
      <c r="K483" s="98" t="s">
        <v>159733</v>
      </c>
      <c r="L483" s="98" t="s">
        <v>159734</v>
      </c>
      <c r="M483" s="98" t="s">
        <v>159735</v>
      </c>
      <c r="N483" s="98" t="s">
        <v>159736</v>
      </c>
      <c r="O483" s="101">
        <v>891</v>
      </c>
      <c r="P483" s="101">
        <v>891</v>
      </c>
      <c r="Q483" s="101">
        <v>0</v>
      </c>
      <c r="R483" s="101">
        <v>150</v>
      </c>
    </row>
    <row r="484">
      <c r="K484" s="96" t="s">
        <v>159737</v>
      </c>
      <c r="O484" s="85">
        <f>SUM(O483:O483)</f>
      </c>
      <c r="P484" s="85">
        <f>SUM(P483:P483)</f>
      </c>
    </row>
    <row r="485">
      <c r="A485" s="98" t="s">
        <v>159738</v>
      </c>
      <c r="B485" s="98" t="s">
        <v>159739</v>
      </c>
      <c r="C485" s="100">
        <v>510</v>
      </c>
      <c r="D485" s="98" t="s">
        <v>159740</v>
      </c>
      <c r="E485" s="98" t="s">
        <v>159741</v>
      </c>
      <c r="F485" s="104">
        <v>44489</v>
      </c>
      <c r="G485" s="104">
        <v>45352</v>
      </c>
      <c r="H485" s="104">
        <v>45777</v>
      </c>
      <c r="J485" s="101">
        <v>990</v>
      </c>
      <c r="K485" s="98" t="s">
        <v>159742</v>
      </c>
      <c r="L485" s="98" t="s">
        <v>159743</v>
      </c>
      <c r="M485" s="98" t="s">
        <v>159744</v>
      </c>
      <c r="N485" s="98" t="s">
        <v>159745</v>
      </c>
      <c r="O485" s="101">
        <v>1136</v>
      </c>
      <c r="P485" s="101">
        <v>1136</v>
      </c>
      <c r="Q485" s="101">
        <v>0</v>
      </c>
      <c r="R485" s="101">
        <v>990</v>
      </c>
    </row>
    <row r="486">
      <c r="K486" s="96" t="s">
        <v>159746</v>
      </c>
      <c r="O486" s="85">
        <f>SUM(O485:O485)</f>
      </c>
      <c r="P486" s="85">
        <f>SUM(P485:P485)</f>
      </c>
    </row>
    <row r="487">
      <c r="A487" s="98" t="s">
        <v>159747</v>
      </c>
      <c r="B487" s="98" t="s">
        <v>159748</v>
      </c>
      <c r="C487" s="100">
        <v>510</v>
      </c>
      <c r="D487" s="98" t="s">
        <v>159749</v>
      </c>
      <c r="E487" s="98" t="s">
        <v>159750</v>
      </c>
      <c r="F487" s="104">
        <v>45610</v>
      </c>
      <c r="G487" s="104">
        <v>45610</v>
      </c>
      <c r="H487" s="104">
        <v>45974</v>
      </c>
      <c r="J487" s="101">
        <v>903</v>
      </c>
      <c r="K487" s="98" t="s">
        <v>159751</v>
      </c>
      <c r="L487" s="98" t="s">
        <v>159752</v>
      </c>
      <c r="M487" s="98" t="s">
        <v>159753</v>
      </c>
      <c r="N487" s="98" t="s">
        <v>159754</v>
      </c>
      <c r="O487" s="101">
        <v>905</v>
      </c>
      <c r="P487" s="101">
        <v>905</v>
      </c>
      <c r="Q487" s="101">
        <v>0</v>
      </c>
      <c r="R487" s="101">
        <v>905</v>
      </c>
    </row>
    <row r="488">
      <c r="K488" s="96" t="s">
        <v>159755</v>
      </c>
      <c r="O488" s="85">
        <f>SUM(O487:O487)</f>
      </c>
      <c r="P488" s="85">
        <f>SUM(P487:P487)</f>
      </c>
    </row>
    <row r="489">
      <c r="A489" s="98" t="s">
        <v>159756</v>
      </c>
      <c r="B489" s="98" t="s">
        <v>159757</v>
      </c>
      <c r="C489" s="100">
        <v>510</v>
      </c>
      <c r="D489" s="98" t="s">
        <v>159758</v>
      </c>
      <c r="E489" s="98" t="s">
        <v>159759</v>
      </c>
      <c r="F489" s="104">
        <v>45331</v>
      </c>
      <c r="G489" s="104">
        <v>45748</v>
      </c>
      <c r="H489" s="104">
        <v>46203</v>
      </c>
      <c r="J489" s="101">
        <v>1058</v>
      </c>
      <c r="K489" s="98" t="s">
        <v>159760</v>
      </c>
      <c r="L489" s="98" t="s">
        <v>159761</v>
      </c>
      <c r="M489" s="98" t="s">
        <v>159762</v>
      </c>
      <c r="N489" s="98" t="s">
        <v>159763</v>
      </c>
      <c r="O489" s="101">
        <v>995</v>
      </c>
      <c r="P489" s="101">
        <v>995</v>
      </c>
      <c r="Q489" s="101">
        <v>0</v>
      </c>
      <c r="R489" s="101">
        <v>250</v>
      </c>
    </row>
    <row r="490">
      <c r="K490" s="96" t="s">
        <v>159764</v>
      </c>
      <c r="O490" s="85">
        <f>SUM(O489:O489)</f>
      </c>
      <c r="P490" s="85">
        <f>SUM(P489:P489)</f>
      </c>
    </row>
    <row r="491">
      <c r="A491" s="98" t="s">
        <v>159765</v>
      </c>
      <c r="B491" s="98" t="s">
        <v>159766</v>
      </c>
      <c r="C491" s="100">
        <v>510</v>
      </c>
      <c r="D491" s="98" t="s">
        <v>159767</v>
      </c>
      <c r="E491" s="98" t="s">
        <v>159768</v>
      </c>
      <c r="F491" s="104">
        <v>45530</v>
      </c>
      <c r="G491" s="104">
        <v>45530</v>
      </c>
      <c r="H491" s="104">
        <v>45930</v>
      </c>
      <c r="J491" s="101">
        <v>851</v>
      </c>
      <c r="K491" s="98" t="s">
        <v>159769</v>
      </c>
      <c r="L491" s="98" t="s">
        <v>159770</v>
      </c>
      <c r="M491" s="98" t="s">
        <v>159771</v>
      </c>
      <c r="N491" s="98" t="s">
        <v>159772</v>
      </c>
      <c r="O491" s="101">
        <v>857</v>
      </c>
      <c r="P491" s="101">
        <v>857</v>
      </c>
      <c r="Q491" s="101">
        <v>0</v>
      </c>
      <c r="R491" s="101">
        <v>250</v>
      </c>
    </row>
    <row r="492">
      <c r="K492" s="96" t="s">
        <v>159773</v>
      </c>
      <c r="O492" s="85">
        <f>SUM(O491:O491)</f>
      </c>
      <c r="P492" s="85">
        <f>SUM(P491:P491)</f>
      </c>
    </row>
    <row r="493">
      <c r="A493" s="98" t="s">
        <v>159774</v>
      </c>
      <c r="B493" s="98" t="s">
        <v>159775</v>
      </c>
      <c r="C493" s="100">
        <v>510</v>
      </c>
      <c r="D493" s="98" t="s">
        <v>159776</v>
      </c>
      <c r="E493" s="98" t="s">
        <v>159777</v>
      </c>
      <c r="F493" s="104">
        <v>38835</v>
      </c>
      <c r="G493" s="104">
        <v>45627</v>
      </c>
      <c r="H493" s="104">
        <v>45991</v>
      </c>
      <c r="J493" s="101">
        <v>870</v>
      </c>
      <c r="K493" s="98" t="s">
        <v>159778</v>
      </c>
      <c r="L493" s="98" t="s">
        <v>159779</v>
      </c>
      <c r="M493" s="98" t="s">
        <v>159780</v>
      </c>
      <c r="N493" s="98" t="s">
        <v>159781</v>
      </c>
      <c r="O493" s="101">
        <v>1109</v>
      </c>
      <c r="P493" s="101">
        <v>1109</v>
      </c>
      <c r="Q493" s="101">
        <v>0</v>
      </c>
      <c r="R493" s="101">
        <v>299</v>
      </c>
    </row>
    <row r="494">
      <c r="K494" s="96" t="s">
        <v>159782</v>
      </c>
      <c r="O494" s="85">
        <f>SUM(O493:O493)</f>
      </c>
      <c r="P494" s="85">
        <f>SUM(P493:P493)</f>
      </c>
    </row>
    <row r="495">
      <c r="A495" s="98" t="s">
        <v>159783</v>
      </c>
      <c r="B495" s="98" t="s">
        <v>159784</v>
      </c>
      <c r="C495" s="100">
        <v>510</v>
      </c>
      <c r="D495" s="98" t="s">
        <v>159785</v>
      </c>
      <c r="E495" s="98" t="s">
        <v>159786</v>
      </c>
      <c r="F495" s="104">
        <v>45178</v>
      </c>
      <c r="G495" s="104">
        <v>45566</v>
      </c>
      <c r="H495" s="104">
        <v>45930</v>
      </c>
      <c r="J495" s="101">
        <v>1049</v>
      </c>
      <c r="K495" s="98" t="s">
        <v>159787</v>
      </c>
      <c r="L495" s="98" t="s">
        <v>159788</v>
      </c>
      <c r="M495" s="98" t="s">
        <v>159789</v>
      </c>
      <c r="N495" s="98" t="s">
        <v>159790</v>
      </c>
      <c r="O495" s="101">
        <v>949</v>
      </c>
      <c r="P495" s="101">
        <v>949</v>
      </c>
      <c r="Q495" s="101">
        <v>0</v>
      </c>
      <c r="R495" s="101">
        <v>1049</v>
      </c>
    </row>
    <row r="496">
      <c r="K496" s="96" t="s">
        <v>159791</v>
      </c>
      <c r="O496" s="85">
        <f>SUM(O495:O495)</f>
      </c>
      <c r="P496" s="85">
        <f>SUM(P495:P495)</f>
      </c>
    </row>
    <row r="497">
      <c r="A497" s="98" t="s">
        <v>159792</v>
      </c>
      <c r="B497" s="98" t="s">
        <v>159793</v>
      </c>
      <c r="C497" s="100">
        <v>510</v>
      </c>
      <c r="D497" s="98" t="s">
        <v>159794</v>
      </c>
      <c r="E497" s="98" t="s">
        <v>159795</v>
      </c>
      <c r="F497" s="104">
        <v>40795</v>
      </c>
      <c r="G497" s="104">
        <v>45748</v>
      </c>
      <c r="H497" s="104">
        <v>46203</v>
      </c>
      <c r="J497" s="101">
        <v>870</v>
      </c>
      <c r="K497" s="98" t="s">
        <v>159796</v>
      </c>
      <c r="L497" s="98" t="s">
        <v>159797</v>
      </c>
      <c r="M497" s="98" t="s">
        <v>159798</v>
      </c>
      <c r="N497" s="98" t="s">
        <v>159799</v>
      </c>
      <c r="O497" s="101">
        <v>1087</v>
      </c>
      <c r="P497" s="101">
        <v>1087</v>
      </c>
      <c r="Q497" s="101">
        <v>0</v>
      </c>
      <c r="R497" s="101">
        <v>99</v>
      </c>
    </row>
    <row r="498">
      <c r="L498" s="98" t="s">
        <v>159800</v>
      </c>
      <c r="M498" s="98" t="s">
        <v>159801</v>
      </c>
      <c r="N498" s="98" t="s">
        <v>159802</v>
      </c>
      <c r="O498" s="101">
        <v>-33</v>
      </c>
      <c r="P498" s="101">
        <v>-33</v>
      </c>
    </row>
    <row r="499">
      <c r="K499" s="96" t="s">
        <v>159803</v>
      </c>
      <c r="O499" s="85">
        <f>SUM(O497:O498)</f>
      </c>
      <c r="P499" s="85">
        <f>SUM(P497:P498)</f>
      </c>
    </row>
    <row r="500">
      <c r="A500" s="98" t="s">
        <v>159804</v>
      </c>
      <c r="B500" s="98" t="s">
        <v>159805</v>
      </c>
      <c r="C500" s="100">
        <v>510</v>
      </c>
      <c r="D500" s="98" t="s">
        <v>159806</v>
      </c>
      <c r="E500" s="98" t="s">
        <v>159807</v>
      </c>
      <c r="F500" s="104">
        <v>45727</v>
      </c>
      <c r="G500" s="104">
        <v>45727</v>
      </c>
      <c r="H500" s="104">
        <v>46183</v>
      </c>
      <c r="J500" s="101">
        <v>932</v>
      </c>
      <c r="K500" s="98" t="s">
        <v>159808</v>
      </c>
      <c r="L500" s="98" t="s">
        <v>159809</v>
      </c>
      <c r="M500" s="98" t="s">
        <v>159810</v>
      </c>
      <c r="N500" s="98" t="s">
        <v>159811</v>
      </c>
      <c r="O500" s="101">
        <v>35</v>
      </c>
      <c r="P500" s="101">
        <v>35</v>
      </c>
      <c r="Q500" s="101">
        <v>0</v>
      </c>
      <c r="R500" s="101">
        <v>1039</v>
      </c>
    </row>
    <row r="501">
      <c r="L501" s="98" t="s">
        <v>159812</v>
      </c>
      <c r="M501" s="98" t="s">
        <v>159813</v>
      </c>
      <c r="N501" s="98" t="s">
        <v>159814</v>
      </c>
      <c r="O501" s="101">
        <v>854</v>
      </c>
      <c r="P501" s="101">
        <v>854</v>
      </c>
    </row>
    <row r="502">
      <c r="L502" s="98" t="s">
        <v>159815</v>
      </c>
      <c r="M502" s="98" t="s">
        <v>159816</v>
      </c>
      <c r="N502" s="98" t="s">
        <v>159817</v>
      </c>
      <c r="O502" s="101">
        <v>-889</v>
      </c>
      <c r="P502" s="101">
        <v>0</v>
      </c>
    </row>
    <row r="503">
      <c r="K503" s="96" t="s">
        <v>159818</v>
      </c>
      <c r="O503" s="85">
        <f>SUM(O500:O502)</f>
      </c>
      <c r="P503" s="85">
        <f>SUM(P500:P502)</f>
      </c>
    </row>
    <row r="504">
      <c r="A504" s="98" t="s">
        <v>159819</v>
      </c>
      <c r="B504" s="98" t="s">
        <v>159820</v>
      </c>
      <c r="C504" s="100">
        <v>510</v>
      </c>
      <c r="D504" s="98" t="s">
        <v>159821</v>
      </c>
      <c r="E504" s="98" t="s">
        <v>159822</v>
      </c>
      <c r="J504" s="101">
        <v>949</v>
      </c>
      <c r="K504" s="98" t="s">
        <v>159823</v>
      </c>
      <c r="L504" s="98" t="s">
        <v>159823</v>
      </c>
      <c r="O504" s="101">
        <v>0</v>
      </c>
      <c r="P504" s="101">
        <v>0</v>
      </c>
      <c r="R504" s="101">
        <v>0</v>
      </c>
    </row>
    <row r="505">
      <c r="K505" s="96" t="s">
        <v>159824</v>
      </c>
      <c r="O505" s="85">
        <f>SUM(O504:O504)</f>
      </c>
      <c r="P505" s="85">
        <f>SUM(P504:P504)</f>
      </c>
    </row>
    <row r="506">
      <c r="A506" s="98" t="s">
        <v>159825</v>
      </c>
      <c r="B506" s="98" t="s">
        <v>159826</v>
      </c>
      <c r="C506" s="100">
        <v>510</v>
      </c>
      <c r="D506" s="98" t="s">
        <v>159827</v>
      </c>
      <c r="E506" s="98" t="s">
        <v>159828</v>
      </c>
      <c r="F506" s="104">
        <v>44118</v>
      </c>
      <c r="G506" s="104">
        <v>45474</v>
      </c>
      <c r="H506" s="104">
        <v>45838</v>
      </c>
      <c r="J506" s="101">
        <v>905</v>
      </c>
      <c r="K506" s="98" t="s">
        <v>159829</v>
      </c>
      <c r="L506" s="98" t="s">
        <v>159830</v>
      </c>
      <c r="M506" s="98" t="s">
        <v>159831</v>
      </c>
      <c r="N506" s="98" t="s">
        <v>159832</v>
      </c>
      <c r="O506" s="101">
        <v>35</v>
      </c>
      <c r="P506" s="101">
        <v>35</v>
      </c>
      <c r="Q506" s="101">
        <v>-1131.04</v>
      </c>
      <c r="R506" s="101">
        <v>99</v>
      </c>
    </row>
    <row r="507">
      <c r="L507" s="98" t="s">
        <v>159833</v>
      </c>
      <c r="M507" s="98" t="s">
        <v>159834</v>
      </c>
      <c r="N507" s="98" t="s">
        <v>159835</v>
      </c>
      <c r="O507" s="101">
        <v>1045</v>
      </c>
      <c r="P507" s="101">
        <v>1045</v>
      </c>
    </row>
    <row r="508">
      <c r="K508" s="96" t="s">
        <v>159836</v>
      </c>
      <c r="O508" s="85">
        <f>SUM(O506:O507)</f>
      </c>
      <c r="P508" s="85">
        <f>SUM(P506:P507)</f>
      </c>
    </row>
    <row r="509">
      <c r="A509" s="98" t="s">
        <v>159837</v>
      </c>
      <c r="B509" s="98" t="s">
        <v>159838</v>
      </c>
      <c r="C509" s="100">
        <v>510</v>
      </c>
      <c r="D509" s="98" t="s">
        <v>159839</v>
      </c>
      <c r="E509" s="98" t="s">
        <v>159840</v>
      </c>
      <c r="F509" s="104">
        <v>45737</v>
      </c>
      <c r="G509" s="104">
        <v>45737</v>
      </c>
      <c r="H509" s="104">
        <v>46193</v>
      </c>
      <c r="J509" s="101">
        <v>862</v>
      </c>
      <c r="K509" s="98" t="s">
        <v>159841</v>
      </c>
      <c r="L509" s="98" t="s">
        <v>159842</v>
      </c>
      <c r="M509" s="98" t="s">
        <v>159843</v>
      </c>
      <c r="N509" s="98" t="s">
        <v>159844</v>
      </c>
      <c r="O509" s="101">
        <v>860</v>
      </c>
      <c r="P509" s="101">
        <v>860</v>
      </c>
      <c r="Q509" s="101">
        <v>0</v>
      </c>
      <c r="R509" s="101">
        <v>1010</v>
      </c>
    </row>
    <row r="510">
      <c r="L510" s="98" t="s">
        <v>159845</v>
      </c>
      <c r="M510" s="98" t="s">
        <v>159846</v>
      </c>
      <c r="N510" s="98" t="s">
        <v>159847</v>
      </c>
      <c r="O510" s="101">
        <v>86</v>
      </c>
      <c r="P510" s="101">
        <v>0</v>
      </c>
    </row>
    <row r="511">
      <c r="K511" s="96" t="s">
        <v>159848</v>
      </c>
      <c r="O511" s="85">
        <f>SUM(O509:O510)</f>
      </c>
      <c r="P511" s="85">
        <f>SUM(P509:P510)</f>
      </c>
    </row>
    <row r="512">
      <c r="A512" s="98" t="s">
        <v>159849</v>
      </c>
      <c r="B512" s="98" t="s">
        <v>159850</v>
      </c>
      <c r="C512" s="100">
        <v>510</v>
      </c>
      <c r="D512" s="98" t="s">
        <v>159851</v>
      </c>
      <c r="E512" s="98" t="s">
        <v>159852</v>
      </c>
      <c r="F512" s="104">
        <v>41586</v>
      </c>
      <c r="G512" s="104">
        <v>45627</v>
      </c>
      <c r="H512" s="104">
        <v>45991</v>
      </c>
      <c r="J512" s="101">
        <v>870</v>
      </c>
      <c r="K512" s="98" t="s">
        <v>159853</v>
      </c>
      <c r="L512" s="98" t="s">
        <v>159854</v>
      </c>
      <c r="M512" s="98" t="s">
        <v>159855</v>
      </c>
      <c r="N512" s="98" t="s">
        <v>159856</v>
      </c>
      <c r="O512" s="101">
        <v>1109</v>
      </c>
      <c r="P512" s="101">
        <v>1109</v>
      </c>
      <c r="Q512" s="101">
        <v>0</v>
      </c>
      <c r="R512" s="101">
        <v>99</v>
      </c>
    </row>
    <row r="513">
      <c r="K513" s="96" t="s">
        <v>159857</v>
      </c>
      <c r="O513" s="85">
        <f>SUM(O512:O512)</f>
      </c>
      <c r="P513" s="85">
        <f>SUM(P512:P512)</f>
      </c>
    </row>
    <row r="514">
      <c r="A514" s="98" t="s">
        <v>159858</v>
      </c>
      <c r="B514" s="98" t="s">
        <v>159859</v>
      </c>
      <c r="C514" s="100">
        <v>510</v>
      </c>
      <c r="D514" s="98" t="s">
        <v>159860</v>
      </c>
      <c r="E514" s="98" t="s">
        <v>159861</v>
      </c>
      <c r="F514" s="104">
        <v>42195</v>
      </c>
      <c r="G514" s="104">
        <v>45444</v>
      </c>
      <c r="H514" s="104">
        <v>45808</v>
      </c>
      <c r="J514" s="101">
        <v>870</v>
      </c>
      <c r="K514" s="98" t="s">
        <v>159862</v>
      </c>
      <c r="L514" s="98" t="s">
        <v>159863</v>
      </c>
      <c r="M514" s="98" t="s">
        <v>159864</v>
      </c>
      <c r="N514" s="98" t="s">
        <v>159865</v>
      </c>
      <c r="O514" s="101">
        <v>1157</v>
      </c>
      <c r="P514" s="101">
        <v>1157</v>
      </c>
      <c r="Q514" s="101">
        <v>0</v>
      </c>
      <c r="R514" s="101">
        <v>99</v>
      </c>
    </row>
    <row r="515">
      <c r="K515" s="96" t="s">
        <v>159866</v>
      </c>
      <c r="O515" s="85">
        <f>SUM(O514:O514)</f>
      </c>
      <c r="P515" s="85">
        <f>SUM(P514:P514)</f>
      </c>
    </row>
    <row r="516">
      <c r="A516" s="98" t="s">
        <v>159867</v>
      </c>
      <c r="B516" s="98" t="s">
        <v>159868</v>
      </c>
      <c r="C516" s="100">
        <v>510</v>
      </c>
      <c r="D516" s="98" t="s">
        <v>159869</v>
      </c>
      <c r="E516" s="98" t="s">
        <v>159870</v>
      </c>
      <c r="F516" s="104">
        <v>43197</v>
      </c>
      <c r="G516" s="104">
        <v>45597</v>
      </c>
      <c r="H516" s="104">
        <v>45961</v>
      </c>
      <c r="J516" s="101">
        <v>870</v>
      </c>
      <c r="K516" s="98" t="s">
        <v>159871</v>
      </c>
      <c r="L516" s="98" t="s">
        <v>159872</v>
      </c>
      <c r="M516" s="98" t="s">
        <v>159873</v>
      </c>
      <c r="N516" s="98" t="s">
        <v>159874</v>
      </c>
      <c r="O516" s="101">
        <v>960</v>
      </c>
      <c r="P516" s="101">
        <v>960</v>
      </c>
      <c r="Q516" s="101">
        <v>0</v>
      </c>
      <c r="R516" s="101">
        <v>350</v>
      </c>
    </row>
    <row r="517">
      <c r="K517" s="96" t="s">
        <v>159875</v>
      </c>
      <c r="O517" s="85">
        <f>SUM(O516:O516)</f>
      </c>
      <c r="P517" s="85">
        <f>SUM(P516:P516)</f>
      </c>
    </row>
    <row r="518">
      <c r="A518" s="98" t="s">
        <v>159876</v>
      </c>
      <c r="B518" s="98" t="s">
        <v>159877</v>
      </c>
      <c r="C518" s="100">
        <v>700</v>
      </c>
      <c r="D518" s="98" t="s">
        <v>159878</v>
      </c>
      <c r="E518" s="98" t="s">
        <v>159879</v>
      </c>
      <c r="F518" s="104">
        <v>45464</v>
      </c>
      <c r="G518" s="104">
        <v>45464</v>
      </c>
      <c r="H518" s="104">
        <v>45930</v>
      </c>
      <c r="J518" s="101">
        <v>920</v>
      </c>
      <c r="K518" s="98" t="s">
        <v>159880</v>
      </c>
      <c r="L518" s="98" t="s">
        <v>159881</v>
      </c>
      <c r="M518" s="98" t="s">
        <v>159882</v>
      </c>
      <c r="N518" s="98" t="s">
        <v>159883</v>
      </c>
      <c r="O518" s="101">
        <v>50</v>
      </c>
      <c r="P518" s="101">
        <v>35</v>
      </c>
      <c r="Q518" s="101">
        <v>0</v>
      </c>
      <c r="R518" s="101">
        <v>150</v>
      </c>
    </row>
    <row r="519">
      <c r="L519" s="98" t="s">
        <v>159884</v>
      </c>
      <c r="M519" s="98" t="s">
        <v>159885</v>
      </c>
      <c r="N519" s="98" t="s">
        <v>159886</v>
      </c>
      <c r="O519" s="101">
        <v>35</v>
      </c>
      <c r="P519" s="101">
        <v>50</v>
      </c>
    </row>
    <row r="520">
      <c r="L520" s="98" t="s">
        <v>159887</v>
      </c>
      <c r="M520" s="98" t="s">
        <v>159888</v>
      </c>
      <c r="N520" s="98" t="s">
        <v>159889</v>
      </c>
      <c r="O520" s="101">
        <v>835</v>
      </c>
      <c r="P520" s="101">
        <v>835</v>
      </c>
    </row>
    <row r="521">
      <c r="K521" s="96" t="s">
        <v>159890</v>
      </c>
      <c r="O521" s="85">
        <f>SUM(O518:O520)</f>
      </c>
      <c r="P521" s="85">
        <f>SUM(P518:P520)</f>
      </c>
    </row>
    <row r="522">
      <c r="A522" s="98" t="s">
        <v>159891</v>
      </c>
      <c r="B522" s="98" t="s">
        <v>159892</v>
      </c>
      <c r="C522" s="100">
        <v>700</v>
      </c>
      <c r="D522" s="98" t="s">
        <v>159893</v>
      </c>
      <c r="E522" s="98" t="s">
        <v>159894</v>
      </c>
      <c r="F522" s="104">
        <v>45426</v>
      </c>
      <c r="G522" s="104">
        <v>45426</v>
      </c>
      <c r="H522" s="104">
        <v>45900</v>
      </c>
      <c r="J522" s="101">
        <v>1040</v>
      </c>
      <c r="K522" s="98" t="s">
        <v>159895</v>
      </c>
      <c r="L522" s="98" t="s">
        <v>159896</v>
      </c>
      <c r="M522" s="98" t="s">
        <v>159897</v>
      </c>
      <c r="N522" s="98" t="s">
        <v>159898</v>
      </c>
      <c r="O522" s="101">
        <v>35</v>
      </c>
      <c r="P522" s="101">
        <v>35</v>
      </c>
      <c r="Q522" s="101">
        <v>0</v>
      </c>
      <c r="R522" s="101">
        <v>1024</v>
      </c>
    </row>
    <row r="523">
      <c r="L523" s="98" t="s">
        <v>159899</v>
      </c>
      <c r="M523" s="98" t="s">
        <v>159900</v>
      </c>
      <c r="N523" s="98" t="s">
        <v>159901</v>
      </c>
      <c r="O523" s="101">
        <v>989</v>
      </c>
      <c r="P523" s="101">
        <v>989</v>
      </c>
    </row>
    <row r="524">
      <c r="K524" s="96" t="s">
        <v>159902</v>
      </c>
      <c r="O524" s="85">
        <f>SUM(O522:O523)</f>
      </c>
      <c r="P524" s="85">
        <f>SUM(P522:P523)</f>
      </c>
    </row>
    <row r="525">
      <c r="A525" s="98" t="s">
        <v>159903</v>
      </c>
      <c r="B525" s="98" t="s">
        <v>159904</v>
      </c>
      <c r="C525" s="100">
        <v>700</v>
      </c>
      <c r="D525" s="98" t="s">
        <v>159905</v>
      </c>
      <c r="E525" s="98" t="s">
        <v>159906</v>
      </c>
      <c r="F525" s="104">
        <v>44730</v>
      </c>
      <c r="G525" s="104">
        <v>45658</v>
      </c>
      <c r="H525" s="104">
        <v>46112</v>
      </c>
      <c r="J525" s="101">
        <v>1240</v>
      </c>
      <c r="K525" s="98" t="s">
        <v>159907</v>
      </c>
      <c r="L525" s="98" t="s">
        <v>159908</v>
      </c>
      <c r="M525" s="98" t="s">
        <v>159909</v>
      </c>
      <c r="N525" s="98" t="s">
        <v>159910</v>
      </c>
      <c r="O525" s="101">
        <v>35</v>
      </c>
      <c r="P525" s="101">
        <v>35</v>
      </c>
      <c r="Q525" s="101">
        <v>0</v>
      </c>
      <c r="R525" s="101">
        <v>250</v>
      </c>
    </row>
    <row r="526">
      <c r="L526" s="98" t="s">
        <v>159911</v>
      </c>
      <c r="M526" s="98" t="s">
        <v>159912</v>
      </c>
      <c r="N526" s="98" t="s">
        <v>159913</v>
      </c>
      <c r="O526" s="101">
        <v>1100</v>
      </c>
      <c r="P526" s="101">
        <v>1100</v>
      </c>
    </row>
    <row r="527">
      <c r="K527" s="96" t="s">
        <v>159914</v>
      </c>
      <c r="O527" s="85">
        <f>SUM(O525:O526)</f>
      </c>
      <c r="P527" s="85">
        <f>SUM(P525:P526)</f>
      </c>
    </row>
    <row r="528">
      <c r="A528" s="98" t="s">
        <v>159915</v>
      </c>
      <c r="B528" s="98" t="s">
        <v>159916</v>
      </c>
      <c r="C528" s="100">
        <v>700</v>
      </c>
      <c r="D528" s="98" t="s">
        <v>159917</v>
      </c>
      <c r="E528" s="98" t="s">
        <v>159918</v>
      </c>
      <c r="F528" s="104">
        <v>45729</v>
      </c>
      <c r="G528" s="104">
        <v>45729</v>
      </c>
      <c r="H528" s="104">
        <v>46185</v>
      </c>
      <c r="J528" s="101">
        <v>968</v>
      </c>
      <c r="K528" s="98" t="s">
        <v>159919</v>
      </c>
      <c r="L528" s="98" t="s">
        <v>159920</v>
      </c>
      <c r="M528" s="98" t="s">
        <v>159921</v>
      </c>
      <c r="N528" s="98" t="s">
        <v>159922</v>
      </c>
      <c r="O528" s="101">
        <v>80</v>
      </c>
      <c r="P528" s="101">
        <v>80</v>
      </c>
      <c r="Q528" s="101">
        <v>1056</v>
      </c>
      <c r="R528" s="101">
        <v>150</v>
      </c>
    </row>
    <row r="529">
      <c r="L529" s="98" t="s">
        <v>159923</v>
      </c>
      <c r="M529" s="98" t="s">
        <v>159924</v>
      </c>
      <c r="N529" s="98" t="s">
        <v>159925</v>
      </c>
      <c r="O529" s="101">
        <v>880</v>
      </c>
      <c r="P529" s="101">
        <v>880</v>
      </c>
    </row>
    <row r="530">
      <c r="L530" s="98" t="s">
        <v>159926</v>
      </c>
      <c r="M530" s="98" t="s">
        <v>159927</v>
      </c>
      <c r="N530" s="98" t="s">
        <v>159928</v>
      </c>
      <c r="O530" s="101">
        <v>96</v>
      </c>
      <c r="P530" s="101">
        <v>0</v>
      </c>
    </row>
    <row r="531">
      <c r="K531" s="96" t="s">
        <v>159929</v>
      </c>
      <c r="O531" s="85">
        <f>SUM(O528:O530)</f>
      </c>
      <c r="P531" s="85">
        <f>SUM(P528:P530)</f>
      </c>
    </row>
    <row r="532">
      <c r="A532" s="98" t="s">
        <v>159930</v>
      </c>
      <c r="B532" s="98" t="s">
        <v>159931</v>
      </c>
      <c r="C532" s="100">
        <v>700</v>
      </c>
      <c r="D532" s="98" t="s">
        <v>159932</v>
      </c>
      <c r="E532" s="98" t="s">
        <v>159933</v>
      </c>
      <c r="F532" s="104">
        <v>45524</v>
      </c>
      <c r="G532" s="104">
        <v>45524</v>
      </c>
      <c r="H532" s="104">
        <v>45930</v>
      </c>
      <c r="J532" s="101">
        <v>904</v>
      </c>
      <c r="K532" s="98" t="s">
        <v>159934</v>
      </c>
      <c r="L532" s="98" t="s">
        <v>159935</v>
      </c>
      <c r="M532" s="98" t="s">
        <v>159936</v>
      </c>
      <c r="N532" s="98" t="s">
        <v>159937</v>
      </c>
      <c r="O532" s="101">
        <v>35</v>
      </c>
      <c r="P532" s="101">
        <v>35</v>
      </c>
      <c r="Q532" s="101">
        <v>0</v>
      </c>
      <c r="R532" s="101">
        <v>150</v>
      </c>
    </row>
    <row r="533">
      <c r="L533" s="98" t="s">
        <v>159938</v>
      </c>
      <c r="M533" s="98" t="s">
        <v>159939</v>
      </c>
      <c r="N533" s="98" t="s">
        <v>159940</v>
      </c>
      <c r="O533" s="101">
        <v>876</v>
      </c>
      <c r="P533" s="101">
        <v>876</v>
      </c>
    </row>
    <row r="534">
      <c r="K534" s="96" t="s">
        <v>159941</v>
      </c>
      <c r="O534" s="85">
        <f>SUM(O532:O533)</f>
      </c>
      <c r="P534" s="85">
        <f>SUM(P532:P533)</f>
      </c>
    </row>
    <row r="535">
      <c r="A535" s="98" t="s">
        <v>159942</v>
      </c>
      <c r="B535" s="98" t="s">
        <v>159943</v>
      </c>
      <c r="C535" s="100">
        <v>700</v>
      </c>
      <c r="D535" s="98" t="s">
        <v>159944</v>
      </c>
      <c r="E535" s="98" t="s">
        <v>159945</v>
      </c>
      <c r="F535" s="104">
        <v>45586</v>
      </c>
      <c r="G535" s="104">
        <v>45586</v>
      </c>
      <c r="H535" s="104">
        <v>46053</v>
      </c>
      <c r="J535" s="101">
        <v>1009</v>
      </c>
      <c r="K535" s="98" t="s">
        <v>159946</v>
      </c>
      <c r="L535" s="98" t="s">
        <v>159947</v>
      </c>
      <c r="M535" s="98" t="s">
        <v>159948</v>
      </c>
      <c r="N535" s="98" t="s">
        <v>159949</v>
      </c>
      <c r="O535" s="101">
        <v>35</v>
      </c>
      <c r="P535" s="101">
        <v>35</v>
      </c>
      <c r="Q535" s="101">
        <v>0</v>
      </c>
      <c r="R535" s="101">
        <v>150</v>
      </c>
    </row>
    <row r="536">
      <c r="L536" s="98" t="s">
        <v>159950</v>
      </c>
      <c r="M536" s="98" t="s">
        <v>159951</v>
      </c>
      <c r="N536" s="98" t="s">
        <v>159952</v>
      </c>
      <c r="O536" s="101">
        <v>998</v>
      </c>
      <c r="P536" s="101">
        <v>998</v>
      </c>
    </row>
    <row r="537">
      <c r="K537" s="96" t="s">
        <v>159953</v>
      </c>
      <c r="O537" s="85">
        <f>SUM(O535:O536)</f>
      </c>
      <c r="P537" s="85">
        <f>SUM(P535:P536)</f>
      </c>
    </row>
    <row r="538">
      <c r="A538" s="98" t="s">
        <v>159954</v>
      </c>
      <c r="B538" s="98" t="s">
        <v>159955</v>
      </c>
      <c r="C538" s="100">
        <v>700</v>
      </c>
      <c r="D538" s="98" t="s">
        <v>159956</v>
      </c>
      <c r="E538" s="98" t="s">
        <v>159957</v>
      </c>
      <c r="F538" s="104">
        <v>44702</v>
      </c>
      <c r="G538" s="104">
        <v>45474</v>
      </c>
      <c r="H538" s="104">
        <v>45838</v>
      </c>
      <c r="J538" s="101">
        <v>1195</v>
      </c>
      <c r="K538" s="98" t="s">
        <v>159958</v>
      </c>
      <c r="L538" s="98" t="s">
        <v>159959</v>
      </c>
      <c r="M538" s="98" t="s">
        <v>159960</v>
      </c>
      <c r="N538" s="98" t="s">
        <v>159961</v>
      </c>
      <c r="O538" s="101">
        <v>80</v>
      </c>
      <c r="P538" s="101">
        <v>80</v>
      </c>
      <c r="Q538" s="101">
        <v>0</v>
      </c>
      <c r="R538" s="101">
        <v>1395</v>
      </c>
    </row>
    <row r="539">
      <c r="L539" s="98" t="s">
        <v>159962</v>
      </c>
      <c r="M539" s="98" t="s">
        <v>159963</v>
      </c>
      <c r="N539" s="98" t="s">
        <v>159964</v>
      </c>
      <c r="O539" s="101">
        <v>1140</v>
      </c>
      <c r="P539" s="101">
        <v>1140</v>
      </c>
    </row>
    <row r="540">
      <c r="L540" s="98" t="s">
        <v>159965</v>
      </c>
      <c r="M540" s="98" t="s">
        <v>159966</v>
      </c>
      <c r="N540" s="98" t="s">
        <v>159967</v>
      </c>
      <c r="O540" s="101">
        <v>25</v>
      </c>
      <c r="P540" s="101">
        <v>0</v>
      </c>
    </row>
    <row r="541">
      <c r="K541" s="96" t="s">
        <v>159968</v>
      </c>
      <c r="O541" s="85">
        <f>SUM(O538:O540)</f>
      </c>
      <c r="P541" s="85">
        <f>SUM(P538:P540)</f>
      </c>
    </row>
    <row r="542">
      <c r="A542" s="98" t="s">
        <v>159969</v>
      </c>
      <c r="B542" s="98" t="s">
        <v>159970</v>
      </c>
      <c r="C542" s="100">
        <v>700</v>
      </c>
      <c r="D542" s="98" t="s">
        <v>159971</v>
      </c>
      <c r="E542" s="98" t="s">
        <v>159972</v>
      </c>
      <c r="F542" s="104">
        <v>42809</v>
      </c>
      <c r="G542" s="104">
        <v>45474</v>
      </c>
      <c r="H542" s="104">
        <v>45838</v>
      </c>
      <c r="J542" s="101">
        <v>1000</v>
      </c>
      <c r="K542" s="98" t="s">
        <v>159973</v>
      </c>
      <c r="L542" s="98" t="s">
        <v>159974</v>
      </c>
      <c r="M542" s="98" t="s">
        <v>159975</v>
      </c>
      <c r="N542" s="98" t="s">
        <v>159976</v>
      </c>
      <c r="O542" s="101">
        <v>80</v>
      </c>
      <c r="P542" s="101">
        <v>115</v>
      </c>
      <c r="Q542" s="101">
        <v>0</v>
      </c>
      <c r="R542" s="101">
        <v>99</v>
      </c>
    </row>
    <row r="543">
      <c r="L543" s="98" t="s">
        <v>159977</v>
      </c>
      <c r="M543" s="98" t="s">
        <v>159978</v>
      </c>
      <c r="N543" s="98" t="s">
        <v>159979</v>
      </c>
      <c r="O543" s="101">
        <v>35</v>
      </c>
      <c r="P543" s="101">
        <v>0</v>
      </c>
    </row>
    <row r="544">
      <c r="L544" s="98" t="s">
        <v>159980</v>
      </c>
      <c r="M544" s="98" t="s">
        <v>159981</v>
      </c>
      <c r="N544" s="98" t="s">
        <v>159982</v>
      </c>
      <c r="O544" s="101">
        <v>1053</v>
      </c>
      <c r="P544" s="101">
        <v>1053</v>
      </c>
    </row>
    <row r="545">
      <c r="K545" s="96" t="s">
        <v>159983</v>
      </c>
      <c r="O545" s="85">
        <f>SUM(O542:O544)</f>
      </c>
      <c r="P545" s="85">
        <f>SUM(P542:P544)</f>
      </c>
    </row>
    <row r="546">
      <c r="A546" s="98" t="s">
        <v>159984</v>
      </c>
      <c r="B546" s="98" t="s">
        <v>159985</v>
      </c>
      <c r="C546" s="100">
        <v>700</v>
      </c>
      <c r="D546" s="98" t="s">
        <v>159986</v>
      </c>
      <c r="E546" s="98" t="s">
        <v>159987</v>
      </c>
      <c r="F546" s="104">
        <v>42614</v>
      </c>
      <c r="G546" s="104">
        <v>45474</v>
      </c>
      <c r="H546" s="104">
        <v>45838</v>
      </c>
      <c r="J546" s="101">
        <v>885</v>
      </c>
      <c r="K546" s="98" t="s">
        <v>159988</v>
      </c>
      <c r="L546" s="98" t="s">
        <v>159989</v>
      </c>
      <c r="M546" s="98" t="s">
        <v>159990</v>
      </c>
      <c r="N546" s="98" t="s">
        <v>159991</v>
      </c>
      <c r="O546" s="101">
        <v>1100</v>
      </c>
      <c r="P546" s="101">
        <v>1100</v>
      </c>
      <c r="Q546" s="101">
        <v>0</v>
      </c>
      <c r="R546" s="101">
        <v>399</v>
      </c>
    </row>
    <row r="547">
      <c r="K547" s="96" t="s">
        <v>159992</v>
      </c>
      <c r="O547" s="85">
        <f>SUM(O546:O546)</f>
      </c>
      <c r="P547" s="85">
        <f>SUM(P546:P546)</f>
      </c>
    </row>
    <row r="548">
      <c r="A548" s="98" t="s">
        <v>159993</v>
      </c>
      <c r="B548" s="98" t="s">
        <v>159994</v>
      </c>
      <c r="C548" s="100">
        <v>700</v>
      </c>
      <c r="D548" s="98" t="s">
        <v>159995</v>
      </c>
      <c r="E548" s="98" t="s">
        <v>159996</v>
      </c>
      <c r="F548" s="104">
        <v>45499</v>
      </c>
      <c r="G548" s="104">
        <v>45499</v>
      </c>
      <c r="H548" s="104">
        <v>45900</v>
      </c>
      <c r="J548" s="101">
        <v>1035</v>
      </c>
      <c r="K548" s="98" t="s">
        <v>159997</v>
      </c>
      <c r="L548" s="98" t="s">
        <v>159998</v>
      </c>
      <c r="M548" s="98" t="s">
        <v>159999</v>
      </c>
      <c r="N548" s="98" t="s">
        <v>160000</v>
      </c>
      <c r="O548" s="101">
        <v>1043</v>
      </c>
      <c r="P548" s="101">
        <v>1043</v>
      </c>
      <c r="Q548" s="101">
        <v>0</v>
      </c>
      <c r="R548" s="101">
        <v>350</v>
      </c>
    </row>
    <row r="549">
      <c r="K549" s="96" t="s">
        <v>160001</v>
      </c>
      <c r="O549" s="85">
        <f>SUM(O548:O548)</f>
      </c>
      <c r="P549" s="85">
        <f>SUM(P548:P548)</f>
      </c>
    </row>
    <row r="550">
      <c r="A550" s="98" t="s">
        <v>160002</v>
      </c>
      <c r="B550" s="98" t="s">
        <v>160003</v>
      </c>
      <c r="C550" s="100">
        <v>700</v>
      </c>
      <c r="D550" s="98" t="s">
        <v>160004</v>
      </c>
      <c r="E550" s="98" t="s">
        <v>160005</v>
      </c>
      <c r="F550" s="104">
        <v>45052</v>
      </c>
      <c r="G550" s="104">
        <v>45444</v>
      </c>
      <c r="H550" s="104">
        <v>45808</v>
      </c>
      <c r="J550" s="101">
        <v>1270</v>
      </c>
      <c r="K550" s="98" t="s">
        <v>160006</v>
      </c>
      <c r="L550" s="98" t="s">
        <v>160007</v>
      </c>
      <c r="M550" s="98" t="s">
        <v>160008</v>
      </c>
      <c r="N550" s="98" t="s">
        <v>160009</v>
      </c>
      <c r="O550" s="101">
        <v>1315</v>
      </c>
      <c r="P550" s="101">
        <v>1315</v>
      </c>
      <c r="Q550" s="101">
        <v>0</v>
      </c>
      <c r="R550" s="101">
        <v>1470</v>
      </c>
    </row>
    <row r="551">
      <c r="K551" s="96" t="s">
        <v>160010</v>
      </c>
      <c r="O551" s="85">
        <f>SUM(O550:O550)</f>
      </c>
      <c r="P551" s="85">
        <f>SUM(P550:P550)</f>
      </c>
    </row>
    <row r="552">
      <c r="A552" s="98" t="s">
        <v>160011</v>
      </c>
      <c r="B552" s="98" t="s">
        <v>160012</v>
      </c>
      <c r="C552" s="100">
        <v>700</v>
      </c>
      <c r="D552" s="98" t="s">
        <v>160013</v>
      </c>
      <c r="E552" s="98" t="s">
        <v>160014</v>
      </c>
      <c r="F552" s="104">
        <v>45533</v>
      </c>
      <c r="G552" s="104">
        <v>45533</v>
      </c>
      <c r="H552" s="104">
        <v>45991</v>
      </c>
      <c r="J552" s="101">
        <v>883</v>
      </c>
      <c r="K552" s="98" t="s">
        <v>160015</v>
      </c>
      <c r="L552" s="98" t="s">
        <v>160016</v>
      </c>
      <c r="M552" s="98" t="s">
        <v>160017</v>
      </c>
      <c r="N552" s="98" t="s">
        <v>160018</v>
      </c>
      <c r="O552" s="101">
        <v>886</v>
      </c>
      <c r="P552" s="101">
        <v>886</v>
      </c>
      <c r="Q552" s="101">
        <v>0</v>
      </c>
      <c r="R552" s="101">
        <v>250</v>
      </c>
    </row>
    <row r="553">
      <c r="K553" s="96" t="s">
        <v>160019</v>
      </c>
      <c r="O553" s="85">
        <f>SUM(O552:O552)</f>
      </c>
      <c r="P553" s="85">
        <f>SUM(P552:P552)</f>
      </c>
    </row>
    <row r="554">
      <c r="A554" s="98" t="s">
        <v>160020</v>
      </c>
      <c r="B554" s="98" t="s">
        <v>160021</v>
      </c>
      <c r="C554" s="100">
        <v>700</v>
      </c>
      <c r="D554" s="98" t="s">
        <v>160022</v>
      </c>
      <c r="E554" s="98" t="s">
        <v>160023</v>
      </c>
      <c r="F554" s="104">
        <v>45642</v>
      </c>
      <c r="G554" s="104">
        <v>45642</v>
      </c>
      <c r="H554" s="104">
        <v>46112</v>
      </c>
      <c r="J554" s="101">
        <v>989</v>
      </c>
      <c r="K554" s="98" t="s">
        <v>160024</v>
      </c>
      <c r="L554" s="98" t="s">
        <v>160025</v>
      </c>
      <c r="M554" s="98" t="s">
        <v>160026</v>
      </c>
      <c r="N554" s="98" t="s">
        <v>160027</v>
      </c>
      <c r="O554" s="101">
        <v>983</v>
      </c>
      <c r="P554" s="101">
        <v>983</v>
      </c>
      <c r="Q554" s="101">
        <v>0</v>
      </c>
      <c r="R554" s="101">
        <v>150</v>
      </c>
    </row>
    <row r="555">
      <c r="K555" s="96" t="s">
        <v>160028</v>
      </c>
      <c r="O555" s="85">
        <f>SUM(O554:O554)</f>
      </c>
      <c r="P555" s="85">
        <f>SUM(P554:P554)</f>
      </c>
    </row>
    <row r="556">
      <c r="A556" s="98" t="s">
        <v>160029</v>
      </c>
      <c r="B556" s="98" t="s">
        <v>160030</v>
      </c>
      <c r="C556" s="100">
        <v>700</v>
      </c>
      <c r="D556" s="98" t="s">
        <v>160031</v>
      </c>
      <c r="E556" s="98" t="s">
        <v>160032</v>
      </c>
      <c r="F556" s="104">
        <v>45450</v>
      </c>
      <c r="G556" s="104">
        <v>45450</v>
      </c>
      <c r="H556" s="104">
        <v>45930</v>
      </c>
      <c r="J556" s="101">
        <v>935</v>
      </c>
      <c r="K556" s="98" t="s">
        <v>160033</v>
      </c>
      <c r="L556" s="98" t="s">
        <v>160034</v>
      </c>
      <c r="M556" s="98" t="s">
        <v>160035</v>
      </c>
      <c r="N556" s="98" t="s">
        <v>160036</v>
      </c>
      <c r="O556" s="101">
        <v>928</v>
      </c>
      <c r="P556" s="101">
        <v>928</v>
      </c>
      <c r="Q556" s="101">
        <v>0</v>
      </c>
      <c r="R556" s="101">
        <v>350</v>
      </c>
    </row>
    <row r="557">
      <c r="K557" s="96" t="s">
        <v>160037</v>
      </c>
      <c r="O557" s="85">
        <f>SUM(O556:O556)</f>
      </c>
      <c r="P557" s="85">
        <f>SUM(P556:P556)</f>
      </c>
    </row>
    <row r="558">
      <c r="A558" s="98" t="s">
        <v>160038</v>
      </c>
      <c r="B558" s="98" t="s">
        <v>160039</v>
      </c>
      <c r="C558" s="100">
        <v>700</v>
      </c>
      <c r="D558" s="98" t="s">
        <v>160040</v>
      </c>
      <c r="E558" s="98" t="s">
        <v>160041</v>
      </c>
      <c r="F558" s="104">
        <v>45723</v>
      </c>
      <c r="G558" s="104">
        <v>45723</v>
      </c>
      <c r="H558" s="104">
        <v>46179</v>
      </c>
      <c r="J558" s="101">
        <v>933</v>
      </c>
      <c r="K558" s="98" t="s">
        <v>160042</v>
      </c>
      <c r="L558" s="98" t="s">
        <v>160043</v>
      </c>
      <c r="M558" s="98" t="s">
        <v>160044</v>
      </c>
      <c r="N558" s="98" t="s">
        <v>160045</v>
      </c>
      <c r="O558" s="101">
        <v>925</v>
      </c>
      <c r="P558" s="101">
        <v>925</v>
      </c>
      <c r="Q558" s="101">
        <v>0</v>
      </c>
      <c r="R558" s="101">
        <v>350</v>
      </c>
    </row>
    <row r="559">
      <c r="K559" s="96" t="s">
        <v>160046</v>
      </c>
      <c r="O559" s="85">
        <f>SUM(O558:O558)</f>
      </c>
      <c r="P559" s="85">
        <f>SUM(P558:P558)</f>
      </c>
    </row>
    <row r="560">
      <c r="A560" s="98" t="s">
        <v>160047</v>
      </c>
      <c r="B560" s="98" t="s">
        <v>160048</v>
      </c>
      <c r="C560" s="100">
        <v>700</v>
      </c>
      <c r="D560" s="98" t="s">
        <v>160049</v>
      </c>
      <c r="E560" s="98" t="s">
        <v>160050</v>
      </c>
      <c r="F560" s="104">
        <v>43696</v>
      </c>
      <c r="G560" s="104">
        <v>45536</v>
      </c>
      <c r="H560" s="104">
        <v>45900</v>
      </c>
      <c r="J560" s="101">
        <v>885</v>
      </c>
      <c r="K560" s="98" t="s">
        <v>160051</v>
      </c>
      <c r="L560" s="98" t="s">
        <v>160052</v>
      </c>
      <c r="M560" s="98" t="s">
        <v>160053</v>
      </c>
      <c r="N560" s="98" t="s">
        <v>160054</v>
      </c>
      <c r="O560" s="101">
        <v>1199</v>
      </c>
      <c r="P560" s="101">
        <v>1199</v>
      </c>
      <c r="Q560" s="101">
        <v>0</v>
      </c>
      <c r="R560" s="101">
        <v>299</v>
      </c>
    </row>
    <row r="561">
      <c r="K561" s="96" t="s">
        <v>160055</v>
      </c>
      <c r="O561" s="85">
        <f>SUM(O560:O560)</f>
      </c>
      <c r="P561" s="85">
        <f>SUM(P560:P560)</f>
      </c>
    </row>
    <row r="562">
      <c r="A562" s="98" t="s">
        <v>160056</v>
      </c>
      <c r="B562" s="98" t="s">
        <v>160057</v>
      </c>
      <c r="C562" s="100">
        <v>700</v>
      </c>
      <c r="D562" s="98" t="s">
        <v>160058</v>
      </c>
      <c r="E562" s="98" t="s">
        <v>160059</v>
      </c>
      <c r="F562" s="104">
        <v>45748</v>
      </c>
      <c r="G562" s="104">
        <v>45748</v>
      </c>
      <c r="H562" s="104">
        <v>46203</v>
      </c>
      <c r="J562" s="101">
        <v>913</v>
      </c>
      <c r="K562" s="98" t="s">
        <v>160060</v>
      </c>
      <c r="L562" s="98" t="s">
        <v>160061</v>
      </c>
      <c r="M562" s="98" t="s">
        <v>160062</v>
      </c>
      <c r="N562" s="98" t="s">
        <v>160063</v>
      </c>
      <c r="O562" s="101">
        <v>35</v>
      </c>
      <c r="P562" s="101">
        <v>35</v>
      </c>
      <c r="Q562" s="101">
        <v>0</v>
      </c>
      <c r="R562" s="101">
        <v>1069</v>
      </c>
    </row>
    <row r="563">
      <c r="L563" s="98" t="s">
        <v>160064</v>
      </c>
      <c r="M563" s="98" t="s">
        <v>160065</v>
      </c>
      <c r="N563" s="98" t="s">
        <v>160066</v>
      </c>
      <c r="O563" s="101">
        <v>884</v>
      </c>
      <c r="P563" s="101">
        <v>884</v>
      </c>
    </row>
    <row r="564">
      <c r="L564" s="98" t="s">
        <v>160067</v>
      </c>
      <c r="M564" s="98" t="s">
        <v>160068</v>
      </c>
      <c r="N564" s="98" t="s">
        <v>160069</v>
      </c>
      <c r="O564" s="101">
        <v>75</v>
      </c>
      <c r="P564" s="101">
        <v>0</v>
      </c>
    </row>
    <row r="565">
      <c r="L565" s="98" t="s">
        <v>160070</v>
      </c>
      <c r="M565" s="98" t="s">
        <v>160071</v>
      </c>
      <c r="N565" s="98" t="s">
        <v>160072</v>
      </c>
      <c r="O565" s="101">
        <v>-919</v>
      </c>
      <c r="P565" s="101">
        <v>0</v>
      </c>
    </row>
    <row r="566">
      <c r="K566" s="96" t="s">
        <v>160073</v>
      </c>
      <c r="O566" s="85">
        <f>SUM(O562:O565)</f>
      </c>
      <c r="P566" s="85">
        <f>SUM(P562:P565)</f>
      </c>
    </row>
    <row r="567">
      <c r="A567" s="98" t="s">
        <v>160074</v>
      </c>
      <c r="B567" s="98" t="s">
        <v>160075</v>
      </c>
      <c r="C567" s="100">
        <v>700</v>
      </c>
      <c r="D567" s="98" t="s">
        <v>160076</v>
      </c>
      <c r="E567" s="98" t="s">
        <v>160077</v>
      </c>
      <c r="F567" s="104">
        <v>45117</v>
      </c>
      <c r="G567" s="104">
        <v>45505</v>
      </c>
      <c r="H567" s="104">
        <v>45869</v>
      </c>
      <c r="J567" s="101">
        <v>1215</v>
      </c>
      <c r="K567" s="98" t="s">
        <v>160078</v>
      </c>
      <c r="L567" s="98" t="s">
        <v>160079</v>
      </c>
      <c r="M567" s="98" t="s">
        <v>160080</v>
      </c>
      <c r="N567" s="98" t="s">
        <v>160081</v>
      </c>
      <c r="O567" s="101">
        <v>50</v>
      </c>
      <c r="P567" s="101">
        <v>85</v>
      </c>
      <c r="Q567" s="101">
        <v>0</v>
      </c>
      <c r="R567" s="101">
        <v>350</v>
      </c>
    </row>
    <row r="568">
      <c r="L568" s="98" t="s">
        <v>160082</v>
      </c>
      <c r="M568" s="98" t="s">
        <v>160083</v>
      </c>
      <c r="N568" s="98" t="s">
        <v>160084</v>
      </c>
      <c r="O568" s="101">
        <v>35</v>
      </c>
      <c r="P568" s="101">
        <v>0</v>
      </c>
    </row>
    <row r="569">
      <c r="L569" s="98" t="s">
        <v>160085</v>
      </c>
      <c r="M569" s="98" t="s">
        <v>160086</v>
      </c>
      <c r="N569" s="98" t="s">
        <v>160087</v>
      </c>
      <c r="O569" s="101">
        <v>1130</v>
      </c>
      <c r="P569" s="101">
        <v>1130</v>
      </c>
    </row>
    <row r="570">
      <c r="K570" s="96" t="s">
        <v>160088</v>
      </c>
      <c r="O570" s="85">
        <f>SUM(O567:O569)</f>
      </c>
      <c r="P570" s="85">
        <f>SUM(P567:P569)</f>
      </c>
    </row>
    <row r="571">
      <c r="A571" s="98" t="s">
        <v>160089</v>
      </c>
      <c r="B571" s="98" t="s">
        <v>160090</v>
      </c>
      <c r="C571" s="100">
        <v>700</v>
      </c>
      <c r="D571" s="98" t="s">
        <v>160091</v>
      </c>
      <c r="E571" s="98" t="s">
        <v>160092</v>
      </c>
      <c r="F571" s="104">
        <v>43259</v>
      </c>
      <c r="G571" s="104">
        <v>45474</v>
      </c>
      <c r="H571" s="104">
        <v>45838</v>
      </c>
      <c r="J571" s="101">
        <v>920</v>
      </c>
      <c r="K571" s="98" t="s">
        <v>160093</v>
      </c>
      <c r="L571" s="98" t="s">
        <v>160094</v>
      </c>
      <c r="M571" s="98" t="s">
        <v>160095</v>
      </c>
      <c r="N571" s="98" t="s">
        <v>160096</v>
      </c>
      <c r="O571" s="101">
        <v>35</v>
      </c>
      <c r="P571" s="101">
        <v>35</v>
      </c>
      <c r="Q571" s="101">
        <v>0</v>
      </c>
      <c r="R571" s="101">
        <v>99</v>
      </c>
    </row>
    <row r="572">
      <c r="L572" s="98" t="s">
        <v>160097</v>
      </c>
      <c r="M572" s="98" t="s">
        <v>160098</v>
      </c>
      <c r="N572" s="98" t="s">
        <v>160099</v>
      </c>
      <c r="O572" s="101">
        <v>1140</v>
      </c>
      <c r="P572" s="101">
        <v>1140</v>
      </c>
    </row>
    <row r="573">
      <c r="L573" s="98" t="s">
        <v>160100</v>
      </c>
      <c r="M573" s="98" t="s">
        <v>160101</v>
      </c>
      <c r="N573" s="98" t="s">
        <v>160102</v>
      </c>
      <c r="O573" s="101">
        <v>-35</v>
      </c>
      <c r="P573" s="101">
        <v>-35</v>
      </c>
    </row>
    <row r="574">
      <c r="K574" s="96" t="s">
        <v>160103</v>
      </c>
      <c r="O574" s="85">
        <f>SUM(O571:O573)</f>
      </c>
      <c r="P574" s="85">
        <f>SUM(P571:P573)</f>
      </c>
    </row>
    <row r="575">
      <c r="A575" s="98" t="s">
        <v>160104</v>
      </c>
      <c r="B575" s="98" t="s">
        <v>160105</v>
      </c>
      <c r="C575" s="100">
        <v>700</v>
      </c>
      <c r="D575" s="98" t="s">
        <v>160106</v>
      </c>
      <c r="E575" s="98" t="s">
        <v>160107</v>
      </c>
      <c r="F575" s="104">
        <v>42377</v>
      </c>
      <c r="G575" s="104">
        <v>45383</v>
      </c>
      <c r="H575" s="104">
        <v>45777</v>
      </c>
      <c r="J575" s="101">
        <v>885</v>
      </c>
      <c r="K575" s="98" t="s">
        <v>160108</v>
      </c>
      <c r="L575" s="98" t="s">
        <v>160109</v>
      </c>
      <c r="M575" s="98" t="s">
        <v>160110</v>
      </c>
      <c r="N575" s="98" t="s">
        <v>160111</v>
      </c>
      <c r="O575" s="101">
        <v>1139</v>
      </c>
      <c r="P575" s="101">
        <v>1139</v>
      </c>
      <c r="Q575" s="101">
        <v>0</v>
      </c>
      <c r="R575" s="101">
        <v>250</v>
      </c>
    </row>
    <row r="576">
      <c r="K576" s="96" t="s">
        <v>160112</v>
      </c>
      <c r="O576" s="85">
        <f>SUM(O575:O575)</f>
      </c>
      <c r="P576" s="85">
        <f>SUM(P575:P575)</f>
      </c>
    </row>
    <row r="577">
      <c r="A577" s="98" t="s">
        <v>160113</v>
      </c>
      <c r="B577" s="98" t="s">
        <v>160114</v>
      </c>
      <c r="C577" s="100">
        <v>700</v>
      </c>
      <c r="D577" s="98" t="s">
        <v>160115</v>
      </c>
      <c r="E577" s="98" t="s">
        <v>160116</v>
      </c>
      <c r="F577" s="104">
        <v>45748</v>
      </c>
      <c r="G577" s="104">
        <v>45748</v>
      </c>
      <c r="H577" s="104">
        <v>46112</v>
      </c>
      <c r="J577" s="101">
        <v>913</v>
      </c>
      <c r="K577" s="98" t="s">
        <v>160117</v>
      </c>
      <c r="L577" s="98" t="s">
        <v>160118</v>
      </c>
      <c r="M577" s="98" t="s">
        <v>160119</v>
      </c>
      <c r="N577" s="98" t="s">
        <v>160120</v>
      </c>
      <c r="O577" s="101">
        <v>35</v>
      </c>
      <c r="P577" s="101">
        <v>35</v>
      </c>
      <c r="Q577" s="101">
        <v>0</v>
      </c>
      <c r="R577" s="101">
        <v>1080</v>
      </c>
    </row>
    <row r="578">
      <c r="L578" s="98" t="s">
        <v>160121</v>
      </c>
      <c r="M578" s="98" t="s">
        <v>160122</v>
      </c>
      <c r="N578" s="98" t="s">
        <v>160123</v>
      </c>
      <c r="O578" s="101">
        <v>895</v>
      </c>
      <c r="P578" s="101">
        <v>895</v>
      </c>
    </row>
    <row r="579">
      <c r="L579" s="98" t="s">
        <v>160124</v>
      </c>
      <c r="M579" s="98" t="s">
        <v>160125</v>
      </c>
      <c r="N579" s="98" t="s">
        <v>160126</v>
      </c>
      <c r="O579" s="101">
        <v>75</v>
      </c>
      <c r="P579" s="101">
        <v>0</v>
      </c>
    </row>
    <row r="580">
      <c r="L580" s="98" t="s">
        <v>160127</v>
      </c>
      <c r="M580" s="98" t="s">
        <v>160128</v>
      </c>
      <c r="N580" s="98" t="s">
        <v>160129</v>
      </c>
      <c r="O580" s="101">
        <v>-930</v>
      </c>
      <c r="P580" s="101">
        <v>0</v>
      </c>
    </row>
    <row r="581">
      <c r="K581" s="96" t="s">
        <v>160130</v>
      </c>
      <c r="O581" s="85">
        <f>SUM(O577:O580)</f>
      </c>
      <c r="P581" s="85">
        <f>SUM(P577:P580)</f>
      </c>
    </row>
    <row r="582">
      <c r="A582" s="98" t="s">
        <v>160131</v>
      </c>
      <c r="B582" s="98" t="s">
        <v>160132</v>
      </c>
      <c r="C582" s="100">
        <v>700</v>
      </c>
      <c r="D582" s="98" t="s">
        <v>160133</v>
      </c>
      <c r="E582" s="98" t="s">
        <v>160134</v>
      </c>
      <c r="F582" s="104">
        <v>45504</v>
      </c>
      <c r="G582" s="104">
        <v>45504</v>
      </c>
      <c r="H582" s="104">
        <v>45900</v>
      </c>
      <c r="J582" s="101">
        <v>910</v>
      </c>
      <c r="K582" s="98" t="s">
        <v>160135</v>
      </c>
      <c r="L582" s="98" t="s">
        <v>160136</v>
      </c>
      <c r="M582" s="98" t="s">
        <v>160137</v>
      </c>
      <c r="N582" s="98" t="s">
        <v>160138</v>
      </c>
      <c r="O582" s="101">
        <v>35</v>
      </c>
      <c r="P582" s="101">
        <v>35</v>
      </c>
      <c r="Q582" s="101">
        <v>1007.27</v>
      </c>
      <c r="R582" s="101">
        <v>1017</v>
      </c>
    </row>
    <row r="583">
      <c r="L583" s="98" t="s">
        <v>160139</v>
      </c>
      <c r="M583" s="98" t="s">
        <v>160140</v>
      </c>
      <c r="N583" s="98" t="s">
        <v>160141</v>
      </c>
      <c r="O583" s="101">
        <v>882</v>
      </c>
      <c r="P583" s="101">
        <v>882</v>
      </c>
    </row>
    <row r="584">
      <c r="L584" s="98" t="s">
        <v>160142</v>
      </c>
      <c r="M584" s="98" t="s">
        <v>160143</v>
      </c>
      <c r="N584" s="98" t="s">
        <v>160144</v>
      </c>
      <c r="O584" s="101">
        <v>91.700000000000003</v>
      </c>
      <c r="P584" s="101">
        <v>0</v>
      </c>
    </row>
    <row r="585">
      <c r="K585" s="96" t="s">
        <v>160145</v>
      </c>
      <c r="O585" s="85">
        <f>SUM(O582:O584)</f>
      </c>
      <c r="P585" s="85">
        <f>SUM(P582:P584)</f>
      </c>
    </row>
    <row r="586">
      <c r="A586" s="98" t="s">
        <v>160146</v>
      </c>
      <c r="B586" s="98" t="s">
        <v>160147</v>
      </c>
      <c r="C586" s="100">
        <v>700</v>
      </c>
      <c r="D586" s="98" t="s">
        <v>160148</v>
      </c>
      <c r="E586" s="98" t="s">
        <v>160149</v>
      </c>
      <c r="F586" s="104">
        <v>44751</v>
      </c>
      <c r="G586" s="104">
        <v>45474</v>
      </c>
      <c r="H586" s="104">
        <v>45838</v>
      </c>
      <c r="J586" s="101">
        <v>1355</v>
      </c>
      <c r="K586" s="98" t="s">
        <v>160150</v>
      </c>
      <c r="L586" s="98" t="s">
        <v>160151</v>
      </c>
      <c r="M586" s="98" t="s">
        <v>160152</v>
      </c>
      <c r="N586" s="98" t="s">
        <v>160153</v>
      </c>
      <c r="O586" s="101">
        <v>50</v>
      </c>
      <c r="P586" s="101">
        <v>50</v>
      </c>
      <c r="Q586" s="101">
        <v>0</v>
      </c>
      <c r="R586" s="101">
        <v>150</v>
      </c>
    </row>
    <row r="587">
      <c r="L587" s="98" t="s">
        <v>160154</v>
      </c>
      <c r="M587" s="98" t="s">
        <v>160155</v>
      </c>
      <c r="N587" s="98" t="s">
        <v>160156</v>
      </c>
      <c r="O587" s="101">
        <v>1150</v>
      </c>
      <c r="P587" s="101">
        <v>1150</v>
      </c>
    </row>
    <row r="588">
      <c r="K588" s="96" t="s">
        <v>160157</v>
      </c>
      <c r="O588" s="85">
        <f>SUM(O586:O587)</f>
      </c>
      <c r="P588" s="85">
        <f>SUM(P586:P587)</f>
      </c>
    </row>
    <row r="589">
      <c r="A589" s="98" t="s">
        <v>160158</v>
      </c>
      <c r="B589" s="98" t="s">
        <v>160159</v>
      </c>
      <c r="C589" s="100">
        <v>700</v>
      </c>
      <c r="D589" s="98" t="s">
        <v>160160</v>
      </c>
      <c r="E589" s="98" t="s">
        <v>160161</v>
      </c>
      <c r="F589" s="104">
        <v>45656</v>
      </c>
      <c r="G589" s="104">
        <v>45656</v>
      </c>
      <c r="H589" s="104">
        <v>46110</v>
      </c>
      <c r="J589" s="101">
        <v>956</v>
      </c>
      <c r="K589" s="98" t="s">
        <v>160162</v>
      </c>
      <c r="L589" s="98" t="s">
        <v>160163</v>
      </c>
      <c r="M589" s="98" t="s">
        <v>160164</v>
      </c>
      <c r="N589" s="98" t="s">
        <v>160165</v>
      </c>
      <c r="O589" s="101">
        <v>80</v>
      </c>
      <c r="P589" s="101">
        <v>0</v>
      </c>
      <c r="Q589" s="101">
        <v>0</v>
      </c>
      <c r="R589" s="101">
        <v>1048</v>
      </c>
    </row>
    <row r="590">
      <c r="L590" s="98" t="s">
        <v>160166</v>
      </c>
      <c r="M590" s="98" t="s">
        <v>160167</v>
      </c>
      <c r="N590" s="98" t="s">
        <v>160168</v>
      </c>
      <c r="O590" s="101">
        <v>35</v>
      </c>
      <c r="P590" s="101">
        <v>115</v>
      </c>
    </row>
    <row r="591">
      <c r="L591" s="98" t="s">
        <v>160169</v>
      </c>
      <c r="M591" s="98" t="s">
        <v>160170</v>
      </c>
      <c r="N591" s="98" t="s">
        <v>160171</v>
      </c>
      <c r="O591" s="101">
        <v>933</v>
      </c>
      <c r="P591" s="101">
        <v>933</v>
      </c>
    </row>
    <row r="592">
      <c r="K592" s="96" t="s">
        <v>160172</v>
      </c>
      <c r="O592" s="85">
        <f>SUM(O589:O591)</f>
      </c>
      <c r="P592" s="85">
        <f>SUM(P589:P591)</f>
      </c>
    </row>
    <row r="593">
      <c r="A593" s="98" t="s">
        <v>160173</v>
      </c>
      <c r="B593" s="98" t="s">
        <v>160174</v>
      </c>
      <c r="C593" s="100">
        <v>700</v>
      </c>
      <c r="D593" s="98" t="s">
        <v>160175</v>
      </c>
      <c r="E593" s="98" t="s">
        <v>160176</v>
      </c>
      <c r="F593" s="104">
        <v>45435</v>
      </c>
      <c r="G593" s="104">
        <v>45435</v>
      </c>
      <c r="H593" s="104">
        <v>45900</v>
      </c>
      <c r="J593" s="101">
        <v>1040</v>
      </c>
      <c r="K593" s="98" t="s">
        <v>160177</v>
      </c>
      <c r="L593" s="98" t="s">
        <v>160178</v>
      </c>
      <c r="M593" s="98" t="s">
        <v>160179</v>
      </c>
      <c r="N593" s="98" t="s">
        <v>160180</v>
      </c>
      <c r="O593" s="101">
        <v>35</v>
      </c>
      <c r="P593" s="101">
        <v>35</v>
      </c>
      <c r="Q593" s="101">
        <v>0</v>
      </c>
      <c r="R593" s="101">
        <v>150</v>
      </c>
    </row>
    <row r="594">
      <c r="L594" s="98" t="s">
        <v>160181</v>
      </c>
      <c r="M594" s="98" t="s">
        <v>160182</v>
      </c>
      <c r="N594" s="98" t="s">
        <v>160183</v>
      </c>
      <c r="O594" s="101">
        <v>989</v>
      </c>
      <c r="P594" s="101">
        <v>989</v>
      </c>
    </row>
    <row r="595">
      <c r="K595" s="96" t="s">
        <v>160184</v>
      </c>
      <c r="O595" s="85">
        <f>SUM(O593:O594)</f>
      </c>
      <c r="P595" s="85">
        <f>SUM(P593:P594)</f>
      </c>
    </row>
    <row r="596">
      <c r="A596" s="98" t="s">
        <v>160185</v>
      </c>
      <c r="B596" s="98" t="s">
        <v>160186</v>
      </c>
      <c r="C596" s="100">
        <v>700</v>
      </c>
      <c r="D596" s="98" t="s">
        <v>160187</v>
      </c>
      <c r="E596" s="98" t="s">
        <v>160188</v>
      </c>
      <c r="F596" s="104">
        <v>39514</v>
      </c>
      <c r="G596" s="104">
        <v>45444</v>
      </c>
      <c r="H596" s="104">
        <v>45808</v>
      </c>
      <c r="J596" s="101">
        <v>885</v>
      </c>
      <c r="K596" s="98" t="s">
        <v>160189</v>
      </c>
      <c r="L596" s="98" t="s">
        <v>160190</v>
      </c>
      <c r="M596" s="98" t="s">
        <v>160191</v>
      </c>
      <c r="N596" s="98" t="s">
        <v>160192</v>
      </c>
      <c r="O596" s="101">
        <v>1070</v>
      </c>
      <c r="P596" s="101">
        <v>1070</v>
      </c>
      <c r="Q596" s="101">
        <v>0</v>
      </c>
      <c r="R596" s="101">
        <v>99</v>
      </c>
    </row>
    <row r="597">
      <c r="L597" s="98" t="s">
        <v>160193</v>
      </c>
      <c r="M597" s="98" t="s">
        <v>160194</v>
      </c>
      <c r="N597" s="98" t="s">
        <v>160195</v>
      </c>
      <c r="O597" s="101">
        <v>-32</v>
      </c>
      <c r="P597" s="101">
        <v>-32</v>
      </c>
    </row>
    <row r="598">
      <c r="K598" s="96" t="s">
        <v>160196</v>
      </c>
      <c r="O598" s="85">
        <f>SUM(O596:O597)</f>
      </c>
      <c r="P598" s="85">
        <f>SUM(P596:P597)</f>
      </c>
    </row>
    <row r="599">
      <c r="A599" s="98" t="s">
        <v>160197</v>
      </c>
      <c r="B599" s="98" t="s">
        <v>160198</v>
      </c>
      <c r="C599" s="100">
        <v>700</v>
      </c>
      <c r="D599" s="98" t="s">
        <v>160199</v>
      </c>
      <c r="E599" s="98" t="s">
        <v>160200</v>
      </c>
      <c r="F599" s="104">
        <v>45331</v>
      </c>
      <c r="G599" s="104">
        <v>45331</v>
      </c>
      <c r="H599" s="104">
        <v>45808</v>
      </c>
      <c r="J599" s="101">
        <v>1118</v>
      </c>
      <c r="K599" s="98" t="s">
        <v>160201</v>
      </c>
      <c r="L599" s="98" t="s">
        <v>160202</v>
      </c>
      <c r="M599" s="98" t="s">
        <v>160203</v>
      </c>
      <c r="N599" s="98" t="s">
        <v>160204</v>
      </c>
      <c r="O599" s="101">
        <v>35</v>
      </c>
      <c r="P599" s="101">
        <v>35</v>
      </c>
      <c r="Q599" s="101">
        <v>-100</v>
      </c>
      <c r="R599" s="101">
        <v>550</v>
      </c>
    </row>
    <row r="600">
      <c r="L600" s="98" t="s">
        <v>160205</v>
      </c>
      <c r="M600" s="98" t="s">
        <v>160206</v>
      </c>
      <c r="N600" s="98" t="s">
        <v>160207</v>
      </c>
      <c r="O600" s="101">
        <v>1075</v>
      </c>
      <c r="P600" s="101">
        <v>1075</v>
      </c>
    </row>
    <row r="601">
      <c r="K601" s="96" t="s">
        <v>160208</v>
      </c>
      <c r="O601" s="85">
        <f>SUM(O599:O600)</f>
      </c>
      <c r="P601" s="85">
        <f>SUM(P599:P600)</f>
      </c>
    </row>
    <row r="602">
      <c r="A602" s="98" t="s">
        <v>160209</v>
      </c>
      <c r="B602" s="98" t="s">
        <v>160210</v>
      </c>
      <c r="C602" s="100">
        <v>700</v>
      </c>
      <c r="D602" s="98" t="s">
        <v>160211</v>
      </c>
      <c r="E602" s="98" t="s">
        <v>160212</v>
      </c>
      <c r="J602" s="101">
        <v>913</v>
      </c>
      <c r="K602" s="98" t="s">
        <v>160213</v>
      </c>
      <c r="L602" s="98" t="s">
        <v>160213</v>
      </c>
      <c r="O602" s="101">
        <v>0</v>
      </c>
      <c r="P602" s="101">
        <v>0</v>
      </c>
      <c r="R602" s="101">
        <v>0</v>
      </c>
    </row>
    <row r="603">
      <c r="K603" s="96" t="s">
        <v>160214</v>
      </c>
      <c r="O603" s="85">
        <f>SUM(O602:O602)</f>
      </c>
      <c r="P603" s="85">
        <f>SUM(P602:P602)</f>
      </c>
    </row>
    <row r="604">
      <c r="A604" s="98" t="s">
        <v>160215</v>
      </c>
      <c r="B604" s="98" t="s">
        <v>160216</v>
      </c>
      <c r="C604" s="100">
        <v>700</v>
      </c>
      <c r="D604" s="98" t="s">
        <v>160217</v>
      </c>
      <c r="E604" s="98" t="s">
        <v>160218</v>
      </c>
      <c r="F604" s="104">
        <v>45514</v>
      </c>
      <c r="G604" s="104">
        <v>45514</v>
      </c>
      <c r="H604" s="104">
        <v>45900</v>
      </c>
      <c r="J604" s="101">
        <v>859</v>
      </c>
      <c r="K604" s="98" t="s">
        <v>160219</v>
      </c>
      <c r="L604" s="98" t="s">
        <v>160220</v>
      </c>
      <c r="M604" s="98" t="s">
        <v>160221</v>
      </c>
      <c r="N604" s="98" t="s">
        <v>160222</v>
      </c>
      <c r="O604" s="101">
        <v>859</v>
      </c>
      <c r="P604" s="101">
        <v>859</v>
      </c>
      <c r="Q604" s="101">
        <v>0</v>
      </c>
      <c r="R604" s="101">
        <v>150</v>
      </c>
    </row>
    <row r="605">
      <c r="K605" s="96" t="s">
        <v>160223</v>
      </c>
      <c r="O605" s="85">
        <f>SUM(O604:O604)</f>
      </c>
      <c r="P605" s="85">
        <f>SUM(P604:P604)</f>
      </c>
    </row>
    <row r="606">
      <c r="A606" s="98" t="s">
        <v>160224</v>
      </c>
      <c r="B606" s="98" t="s">
        <v>160225</v>
      </c>
      <c r="C606" s="100">
        <v>700</v>
      </c>
      <c r="D606" s="98" t="s">
        <v>160226</v>
      </c>
      <c r="E606" s="98" t="s">
        <v>160227</v>
      </c>
      <c r="F606" s="104">
        <v>45451</v>
      </c>
      <c r="G606" s="104">
        <v>45451</v>
      </c>
      <c r="H606" s="104">
        <v>45930</v>
      </c>
      <c r="J606" s="101">
        <v>935</v>
      </c>
      <c r="K606" s="98" t="s">
        <v>160228</v>
      </c>
      <c r="L606" s="98" t="s">
        <v>160229</v>
      </c>
      <c r="M606" s="98" t="s">
        <v>160230</v>
      </c>
      <c r="N606" s="98" t="s">
        <v>160231</v>
      </c>
      <c r="O606" s="101">
        <v>928</v>
      </c>
      <c r="P606" s="101">
        <v>928</v>
      </c>
      <c r="Q606" s="101">
        <v>0</v>
      </c>
      <c r="R606" s="101">
        <v>928</v>
      </c>
    </row>
    <row r="607">
      <c r="L607" s="98" t="s">
        <v>160232</v>
      </c>
      <c r="M607" s="98" t="s">
        <v>160233</v>
      </c>
      <c r="N607" s="98" t="s">
        <v>160234</v>
      </c>
      <c r="O607" s="101">
        <v>92.799999999999997</v>
      </c>
      <c r="P607" s="101">
        <v>0</v>
      </c>
    </row>
    <row r="608">
      <c r="K608" s="96" t="s">
        <v>160235</v>
      </c>
      <c r="O608" s="85">
        <f>SUM(O606:O607)</f>
      </c>
      <c r="P608" s="85">
        <f>SUM(P606:P607)</f>
      </c>
    </row>
    <row r="609">
      <c r="A609" s="98" t="s">
        <v>160236</v>
      </c>
      <c r="B609" s="98" t="s">
        <v>160237</v>
      </c>
      <c r="C609" s="100">
        <v>700</v>
      </c>
      <c r="D609" s="98" t="s">
        <v>160238</v>
      </c>
      <c r="E609" s="98" t="s">
        <v>160239</v>
      </c>
      <c r="F609" s="104">
        <v>45458</v>
      </c>
      <c r="G609" s="104">
        <v>45458</v>
      </c>
      <c r="H609" s="104">
        <v>45900</v>
      </c>
      <c r="J609" s="101">
        <v>925</v>
      </c>
      <c r="K609" s="98" t="s">
        <v>160240</v>
      </c>
      <c r="L609" s="98" t="s">
        <v>160241</v>
      </c>
      <c r="M609" s="98" t="s">
        <v>160242</v>
      </c>
      <c r="N609" s="98" t="s">
        <v>160243</v>
      </c>
      <c r="O609" s="101">
        <v>918</v>
      </c>
      <c r="P609" s="101">
        <v>918</v>
      </c>
      <c r="Q609" s="101">
        <v>0</v>
      </c>
      <c r="R609" s="101">
        <v>150</v>
      </c>
    </row>
    <row r="610">
      <c r="K610" s="96" t="s">
        <v>160244</v>
      </c>
      <c r="O610" s="85">
        <f>SUM(O609:O609)</f>
      </c>
      <c r="P610" s="85">
        <f>SUM(P609:P609)</f>
      </c>
    </row>
    <row r="611">
      <c r="A611" s="98" t="s">
        <v>160245</v>
      </c>
      <c r="B611" s="98" t="s">
        <v>160246</v>
      </c>
      <c r="C611" s="100">
        <v>700</v>
      </c>
      <c r="D611" s="98" t="s">
        <v>160247</v>
      </c>
      <c r="E611" s="98" t="s">
        <v>160248</v>
      </c>
      <c r="F611" s="104">
        <v>45156</v>
      </c>
      <c r="G611" s="104">
        <v>45566</v>
      </c>
      <c r="H611" s="104">
        <v>45869</v>
      </c>
      <c r="J611" s="101">
        <v>1184</v>
      </c>
      <c r="K611" s="98" t="s">
        <v>160249</v>
      </c>
      <c r="L611" s="98" t="s">
        <v>160250</v>
      </c>
      <c r="M611" s="98" t="s">
        <v>160251</v>
      </c>
      <c r="N611" s="98" t="s">
        <v>160252</v>
      </c>
      <c r="O611" s="101">
        <v>80</v>
      </c>
      <c r="P611" s="101">
        <v>80</v>
      </c>
      <c r="Q611" s="101">
        <v>0</v>
      </c>
      <c r="R611" s="101">
        <v>150</v>
      </c>
    </row>
    <row r="612">
      <c r="L612" s="98" t="s">
        <v>160253</v>
      </c>
      <c r="M612" s="98" t="s">
        <v>160254</v>
      </c>
      <c r="N612" s="98" t="s">
        <v>160255</v>
      </c>
      <c r="O612" s="101">
        <v>1104</v>
      </c>
      <c r="P612" s="101">
        <v>1104</v>
      </c>
    </row>
    <row r="613">
      <c r="K613" s="96" t="s">
        <v>160256</v>
      </c>
      <c r="O613" s="85">
        <f>SUM(O611:O612)</f>
      </c>
      <c r="P613" s="85">
        <f>SUM(P611:P612)</f>
      </c>
    </row>
    <row r="614">
      <c r="A614" s="98" t="s">
        <v>160257</v>
      </c>
      <c r="B614" s="98" t="s">
        <v>160258</v>
      </c>
      <c r="C614" s="100">
        <v>700</v>
      </c>
      <c r="D614" s="98" t="s">
        <v>160259</v>
      </c>
      <c r="E614" s="98" t="s">
        <v>160260</v>
      </c>
      <c r="F614" s="104">
        <v>45156</v>
      </c>
      <c r="G614" s="104">
        <v>45505</v>
      </c>
      <c r="H614" s="104">
        <v>45869</v>
      </c>
      <c r="J614" s="101">
        <v>1195</v>
      </c>
      <c r="K614" s="98" t="s">
        <v>160261</v>
      </c>
      <c r="L614" s="98" t="s">
        <v>160262</v>
      </c>
      <c r="M614" s="98" t="s">
        <v>160263</v>
      </c>
      <c r="N614" s="98" t="s">
        <v>160264</v>
      </c>
      <c r="O614" s="101">
        <v>1195</v>
      </c>
      <c r="P614" s="101">
        <v>1195</v>
      </c>
      <c r="Q614" s="101">
        <v>0</v>
      </c>
      <c r="R614" s="101">
        <v>150</v>
      </c>
    </row>
    <row r="615">
      <c r="K615" s="96" t="s">
        <v>160265</v>
      </c>
      <c r="O615" s="85">
        <f>SUM(O614:O614)</f>
      </c>
      <c r="P615" s="85">
        <f>SUM(P614:P614)</f>
      </c>
    </row>
    <row r="616">
      <c r="A616" s="98" t="s">
        <v>160266</v>
      </c>
      <c r="B616" s="98" t="s">
        <v>160267</v>
      </c>
      <c r="C616" s="100">
        <v>700</v>
      </c>
      <c r="D616" s="98" t="s">
        <v>160268</v>
      </c>
      <c r="E616" s="98" t="s">
        <v>160269</v>
      </c>
      <c r="F616" s="104">
        <v>45027</v>
      </c>
      <c r="G616" s="104">
        <v>45413</v>
      </c>
      <c r="H616" s="104">
        <v>45838</v>
      </c>
      <c r="J616" s="101">
        <v>1305</v>
      </c>
      <c r="K616" s="98" t="s">
        <v>160270</v>
      </c>
      <c r="L616" s="98" t="s">
        <v>160271</v>
      </c>
      <c r="M616" s="98" t="s">
        <v>160272</v>
      </c>
      <c r="N616" s="98" t="s">
        <v>160273</v>
      </c>
      <c r="O616" s="101">
        <v>1325</v>
      </c>
      <c r="P616" s="101">
        <v>1325</v>
      </c>
      <c r="Q616" s="101">
        <v>0</v>
      </c>
      <c r="R616" s="101">
        <v>0</v>
      </c>
    </row>
    <row r="617">
      <c r="L617" s="98" t="s">
        <v>160274</v>
      </c>
      <c r="M617" s="98" t="s">
        <v>160275</v>
      </c>
      <c r="N617" s="98" t="s">
        <v>160276</v>
      </c>
      <c r="O617" s="101">
        <v>-40</v>
      </c>
      <c r="P617" s="101">
        <v>-40</v>
      </c>
    </row>
    <row r="618">
      <c r="K618" s="96" t="s">
        <v>160277</v>
      </c>
      <c r="O618" s="85">
        <f>SUM(O616:O617)</f>
      </c>
      <c r="P618" s="85">
        <f>SUM(P616:P617)</f>
      </c>
    </row>
    <row r="619">
      <c r="A619" s="98" t="s">
        <v>160278</v>
      </c>
      <c r="B619" s="98" t="s">
        <v>160279</v>
      </c>
      <c r="C619" s="100">
        <v>700</v>
      </c>
      <c r="D619" s="98" t="s">
        <v>160280</v>
      </c>
      <c r="E619" s="98" t="s">
        <v>160281</v>
      </c>
      <c r="F619" s="104">
        <v>45369</v>
      </c>
      <c r="G619" s="104">
        <v>45369</v>
      </c>
      <c r="H619" s="104">
        <v>45838</v>
      </c>
      <c r="J619" s="101">
        <v>1033</v>
      </c>
      <c r="K619" s="98" t="s">
        <v>160282</v>
      </c>
      <c r="L619" s="98" t="s">
        <v>160283</v>
      </c>
      <c r="M619" s="98" t="s">
        <v>160284</v>
      </c>
      <c r="N619" s="98" t="s">
        <v>160285</v>
      </c>
      <c r="O619" s="101">
        <v>1025</v>
      </c>
      <c r="P619" s="101">
        <v>1025</v>
      </c>
      <c r="Q619" s="101">
        <v>0</v>
      </c>
      <c r="R619" s="101">
        <v>450</v>
      </c>
    </row>
    <row r="620">
      <c r="L620" s="98" t="s">
        <v>160286</v>
      </c>
      <c r="M620" s="98" t="s">
        <v>160287</v>
      </c>
      <c r="N620" s="98" t="s">
        <v>160288</v>
      </c>
      <c r="O620" s="101">
        <v>-25</v>
      </c>
      <c r="P620" s="101">
        <v>0</v>
      </c>
    </row>
    <row r="621">
      <c r="L621" s="98" t="s">
        <v>160289</v>
      </c>
      <c r="M621" s="98" t="s">
        <v>160290</v>
      </c>
      <c r="N621" s="98" t="s">
        <v>160291</v>
      </c>
      <c r="O621" s="101">
        <v>25</v>
      </c>
      <c r="P621" s="101">
        <v>0</v>
      </c>
    </row>
    <row r="622">
      <c r="K622" s="96" t="s">
        <v>160292</v>
      </c>
      <c r="O622" s="85">
        <f>SUM(O619:O621)</f>
      </c>
      <c r="P622" s="85">
        <f>SUM(P619:P621)</f>
      </c>
    </row>
    <row r="623">
      <c r="A623" s="98" t="s">
        <v>160293</v>
      </c>
      <c r="B623" s="98" t="s">
        <v>160294</v>
      </c>
      <c r="C623" s="100">
        <v>700</v>
      </c>
      <c r="D623" s="98" t="s">
        <v>160295</v>
      </c>
      <c r="E623" s="98" t="s">
        <v>160296</v>
      </c>
      <c r="F623" s="104">
        <v>38439</v>
      </c>
      <c r="G623" s="104">
        <v>45383</v>
      </c>
      <c r="H623" s="104">
        <v>45777</v>
      </c>
      <c r="J623" s="101">
        <v>885</v>
      </c>
      <c r="K623" s="98" t="s">
        <v>160297</v>
      </c>
      <c r="L623" s="98" t="s">
        <v>160298</v>
      </c>
      <c r="M623" s="98" t="s">
        <v>160299</v>
      </c>
      <c r="N623" s="98" t="s">
        <v>160300</v>
      </c>
      <c r="O623" s="101">
        <v>1214</v>
      </c>
      <c r="P623" s="101">
        <v>1214</v>
      </c>
      <c r="Q623" s="101">
        <v>0</v>
      </c>
      <c r="R623" s="101">
        <v>99</v>
      </c>
    </row>
    <row r="624">
      <c r="K624" s="96" t="s">
        <v>160301</v>
      </c>
      <c r="O624" s="85">
        <f>SUM(O623:O623)</f>
      </c>
      <c r="P624" s="85">
        <f>SUM(P623:P623)</f>
      </c>
    </row>
    <row r="625">
      <c r="A625" s="98" t="s">
        <v>160302</v>
      </c>
      <c r="B625" s="98" t="s">
        <v>160303</v>
      </c>
      <c r="C625" s="100">
        <v>700</v>
      </c>
      <c r="D625" s="98" t="s">
        <v>160304</v>
      </c>
      <c r="E625" s="98" t="s">
        <v>160305</v>
      </c>
      <c r="F625" s="104">
        <v>45748</v>
      </c>
      <c r="G625" s="104">
        <v>45748</v>
      </c>
      <c r="H625" s="104">
        <v>46203</v>
      </c>
      <c r="J625" s="101">
        <v>928</v>
      </c>
      <c r="K625" s="98" t="s">
        <v>160306</v>
      </c>
      <c r="L625" s="98" t="s">
        <v>160307</v>
      </c>
      <c r="M625" s="98" t="s">
        <v>160308</v>
      </c>
      <c r="N625" s="98" t="s">
        <v>160309</v>
      </c>
      <c r="O625" s="101">
        <v>50</v>
      </c>
      <c r="P625" s="101">
        <v>50</v>
      </c>
      <c r="Q625" s="101">
        <v>0</v>
      </c>
      <c r="R625" s="101">
        <v>1084</v>
      </c>
    </row>
    <row r="626">
      <c r="L626" s="98" t="s">
        <v>160310</v>
      </c>
      <c r="M626" s="98" t="s">
        <v>160311</v>
      </c>
      <c r="N626" s="98" t="s">
        <v>160312</v>
      </c>
      <c r="O626" s="101">
        <v>884</v>
      </c>
      <c r="P626" s="101">
        <v>884</v>
      </c>
    </row>
    <row r="627">
      <c r="L627" s="98" t="s">
        <v>160313</v>
      </c>
      <c r="M627" s="98" t="s">
        <v>160314</v>
      </c>
      <c r="N627" s="98" t="s">
        <v>160315</v>
      </c>
      <c r="O627" s="101">
        <v>75</v>
      </c>
      <c r="P627" s="101">
        <v>0</v>
      </c>
    </row>
    <row r="628">
      <c r="L628" s="98" t="s">
        <v>160316</v>
      </c>
      <c r="M628" s="98" t="s">
        <v>160317</v>
      </c>
      <c r="N628" s="98" t="s">
        <v>160318</v>
      </c>
      <c r="O628" s="101">
        <v>-934</v>
      </c>
      <c r="P628" s="101">
        <v>0</v>
      </c>
    </row>
    <row r="629">
      <c r="K629" s="96" t="s">
        <v>160319</v>
      </c>
      <c r="O629" s="85">
        <f>SUM(O625:O628)</f>
      </c>
      <c r="P629" s="85">
        <f>SUM(P625:P628)</f>
      </c>
    </row>
    <row r="630">
      <c r="A630" s="98" t="s">
        <v>160320</v>
      </c>
      <c r="B630" s="98" t="s">
        <v>160321</v>
      </c>
      <c r="C630" s="100">
        <v>700</v>
      </c>
      <c r="D630" s="98" t="s">
        <v>160322</v>
      </c>
      <c r="E630" s="98" t="s">
        <v>160323</v>
      </c>
      <c r="F630" s="104">
        <v>41223</v>
      </c>
      <c r="G630" s="104">
        <v>45505</v>
      </c>
      <c r="H630" s="104">
        <v>45869</v>
      </c>
      <c r="J630" s="101">
        <v>885</v>
      </c>
      <c r="K630" s="98" t="s">
        <v>160324</v>
      </c>
      <c r="L630" s="98" t="s">
        <v>160325</v>
      </c>
      <c r="M630" s="98" t="s">
        <v>160326</v>
      </c>
      <c r="N630" s="98" t="s">
        <v>160327</v>
      </c>
      <c r="O630" s="101">
        <v>1165</v>
      </c>
      <c r="P630" s="101">
        <v>1165</v>
      </c>
      <c r="Q630" s="101">
        <v>0</v>
      </c>
      <c r="R630" s="101">
        <v>299</v>
      </c>
    </row>
    <row r="631">
      <c r="K631" s="96" t="s">
        <v>160328</v>
      </c>
      <c r="O631" s="85">
        <f>SUM(O630:O630)</f>
      </c>
      <c r="P631" s="85">
        <f>SUM(P630:P630)</f>
      </c>
    </row>
    <row r="632">
      <c r="A632" s="98" t="s">
        <v>160329</v>
      </c>
      <c r="B632" s="98" t="s">
        <v>160330</v>
      </c>
      <c r="C632" s="100">
        <v>700</v>
      </c>
      <c r="D632" s="98" t="s">
        <v>160331</v>
      </c>
      <c r="E632" s="98" t="s">
        <v>160332</v>
      </c>
      <c r="J632" s="101">
        <v>878</v>
      </c>
      <c r="K632" s="98" t="s">
        <v>160333</v>
      </c>
      <c r="L632" s="98" t="s">
        <v>160333</v>
      </c>
      <c r="O632" s="101">
        <v>0</v>
      </c>
      <c r="P632" s="101">
        <v>0</v>
      </c>
      <c r="R632" s="101">
        <v>0</v>
      </c>
    </row>
    <row r="633">
      <c r="K633" s="96" t="s">
        <v>160334</v>
      </c>
      <c r="O633" s="85">
        <f>SUM(O632:O632)</f>
      </c>
      <c r="P633" s="85">
        <f>SUM(P632:P632)</f>
      </c>
    </row>
    <row r="634">
      <c r="A634" s="98" t="s">
        <v>160335</v>
      </c>
      <c r="B634" s="98" t="s">
        <v>160336</v>
      </c>
      <c r="C634" s="100">
        <v>700</v>
      </c>
      <c r="D634" s="98" t="s">
        <v>160337</v>
      </c>
      <c r="E634" s="98" t="s">
        <v>160338</v>
      </c>
      <c r="F634" s="104">
        <v>45229</v>
      </c>
      <c r="G634" s="104">
        <v>45597</v>
      </c>
      <c r="H634" s="104">
        <v>45961</v>
      </c>
      <c r="J634" s="101">
        <v>1035</v>
      </c>
      <c r="K634" s="98" t="s">
        <v>160339</v>
      </c>
      <c r="L634" s="98" t="s">
        <v>160340</v>
      </c>
      <c r="M634" s="98" t="s">
        <v>160341</v>
      </c>
      <c r="N634" s="98" t="s">
        <v>160342</v>
      </c>
      <c r="O634" s="101">
        <v>964</v>
      </c>
      <c r="P634" s="101">
        <v>964</v>
      </c>
      <c r="Q634" s="101">
        <v>0</v>
      </c>
      <c r="R634" s="101">
        <v>150</v>
      </c>
    </row>
    <row r="635">
      <c r="K635" s="96" t="s">
        <v>160343</v>
      </c>
      <c r="O635" s="85">
        <f>SUM(O634:O634)</f>
      </c>
      <c r="P635" s="85">
        <f>SUM(P634:P634)</f>
      </c>
    </row>
    <row r="636">
      <c r="A636" s="98" t="s">
        <v>160344</v>
      </c>
      <c r="B636" s="98" t="s">
        <v>160345</v>
      </c>
      <c r="C636" s="100">
        <v>700</v>
      </c>
      <c r="D636" s="98" t="s">
        <v>160346</v>
      </c>
      <c r="E636" s="98" t="s">
        <v>160347</v>
      </c>
      <c r="F636" s="104">
        <v>40527</v>
      </c>
      <c r="G636" s="104">
        <v>45474</v>
      </c>
      <c r="H636" s="104">
        <v>45838</v>
      </c>
      <c r="J636" s="101">
        <v>885</v>
      </c>
      <c r="K636" s="98" t="s">
        <v>160348</v>
      </c>
      <c r="L636" s="98" t="s">
        <v>160349</v>
      </c>
      <c r="M636" s="98" t="s">
        <v>160350</v>
      </c>
      <c r="N636" s="98" t="s">
        <v>160351</v>
      </c>
      <c r="O636" s="101">
        <v>1060</v>
      </c>
      <c r="P636" s="101">
        <v>1060</v>
      </c>
      <c r="Q636" s="101">
        <v>0</v>
      </c>
      <c r="R636" s="101">
        <v>99</v>
      </c>
    </row>
    <row r="637">
      <c r="K637" s="96" t="s">
        <v>160352</v>
      </c>
      <c r="O637" s="85">
        <f>SUM(O636:O636)</f>
      </c>
      <c r="P637" s="85">
        <f>SUM(P636:P636)</f>
      </c>
    </row>
    <row r="638">
      <c r="A638" s="98" t="s">
        <v>160353</v>
      </c>
      <c r="B638" s="98" t="s">
        <v>160354</v>
      </c>
      <c r="C638" s="100">
        <v>700</v>
      </c>
      <c r="D638" s="98" t="s">
        <v>160355</v>
      </c>
      <c r="E638" s="98" t="s">
        <v>160356</v>
      </c>
      <c r="F638" s="104">
        <v>41809</v>
      </c>
      <c r="G638" s="104">
        <v>45505</v>
      </c>
      <c r="H638" s="104">
        <v>45869</v>
      </c>
      <c r="J638" s="101">
        <v>885</v>
      </c>
      <c r="K638" s="98" t="s">
        <v>160357</v>
      </c>
      <c r="L638" s="98" t="s">
        <v>160358</v>
      </c>
      <c r="M638" s="98" t="s">
        <v>160359</v>
      </c>
      <c r="N638" s="98" t="s">
        <v>160360</v>
      </c>
      <c r="O638" s="101">
        <v>1150</v>
      </c>
      <c r="P638" s="101">
        <v>1150</v>
      </c>
      <c r="Q638" s="101">
        <v>0</v>
      </c>
      <c r="R638" s="101">
        <v>99</v>
      </c>
    </row>
    <row r="639">
      <c r="K639" s="96" t="s">
        <v>160361</v>
      </c>
      <c r="O639" s="85">
        <f>SUM(O638:O638)</f>
      </c>
      <c r="P639" s="85">
        <f>SUM(P638:P638)</f>
      </c>
    </row>
    <row r="640">
      <c r="A640" s="98" t="s">
        <v>160362</v>
      </c>
      <c r="B640" s="98" t="s">
        <v>160363</v>
      </c>
      <c r="C640" s="100">
        <v>700</v>
      </c>
      <c r="D640" s="98" t="s">
        <v>160364</v>
      </c>
      <c r="E640" s="98" t="s">
        <v>160365</v>
      </c>
      <c r="F640" s="104">
        <v>45475</v>
      </c>
      <c r="G640" s="104">
        <v>45475</v>
      </c>
      <c r="H640" s="104">
        <v>45961</v>
      </c>
      <c r="J640" s="101">
        <v>905</v>
      </c>
      <c r="K640" s="98" t="s">
        <v>160366</v>
      </c>
      <c r="L640" s="98" t="s">
        <v>160367</v>
      </c>
      <c r="M640" s="98" t="s">
        <v>160368</v>
      </c>
      <c r="N640" s="98" t="s">
        <v>160369</v>
      </c>
      <c r="O640" s="101">
        <v>50</v>
      </c>
      <c r="P640" s="101">
        <v>50</v>
      </c>
      <c r="Q640" s="101">
        <v>0</v>
      </c>
      <c r="R640" s="101">
        <v>150</v>
      </c>
    </row>
    <row r="641">
      <c r="L641" s="98" t="s">
        <v>160370</v>
      </c>
      <c r="M641" s="98" t="s">
        <v>160371</v>
      </c>
      <c r="N641" s="98" t="s">
        <v>160372</v>
      </c>
      <c r="O641" s="101">
        <v>848</v>
      </c>
      <c r="P641" s="101">
        <v>848</v>
      </c>
    </row>
    <row r="642">
      <c r="K642" s="96" t="s">
        <v>160373</v>
      </c>
      <c r="O642" s="85">
        <f>SUM(O640:O641)</f>
      </c>
      <c r="P642" s="85">
        <f>SUM(P640:P641)</f>
      </c>
    </row>
    <row r="643">
      <c r="A643" s="98" t="s">
        <v>160374</v>
      </c>
      <c r="B643" s="98" t="s">
        <v>160375</v>
      </c>
      <c r="C643" s="100">
        <v>700</v>
      </c>
      <c r="D643" s="98" t="s">
        <v>160376</v>
      </c>
      <c r="E643" s="98" t="s">
        <v>160377</v>
      </c>
      <c r="F643" s="104">
        <v>36077</v>
      </c>
      <c r="G643" s="104">
        <v>45689</v>
      </c>
      <c r="H643" s="104">
        <v>46142</v>
      </c>
      <c r="J643" s="101">
        <v>885</v>
      </c>
      <c r="K643" s="98" t="s">
        <v>160378</v>
      </c>
      <c r="L643" s="98" t="s">
        <v>160379</v>
      </c>
      <c r="M643" s="98" t="s">
        <v>160380</v>
      </c>
      <c r="N643" s="98" t="s">
        <v>160381</v>
      </c>
      <c r="O643" s="101">
        <v>995</v>
      </c>
      <c r="P643" s="101">
        <v>995</v>
      </c>
      <c r="Q643" s="101">
        <v>0</v>
      </c>
      <c r="R643" s="101">
        <v>125</v>
      </c>
    </row>
    <row r="644">
      <c r="K644" s="96" t="s">
        <v>160382</v>
      </c>
      <c r="O644" s="85">
        <f>SUM(O643:O643)</f>
      </c>
      <c r="P644" s="85">
        <f>SUM(P643:P643)</f>
      </c>
    </row>
    <row r="645">
      <c r="A645" s="98" t="s">
        <v>160383</v>
      </c>
      <c r="B645" s="98" t="s">
        <v>160384</v>
      </c>
      <c r="C645" s="100">
        <v>700</v>
      </c>
      <c r="D645" s="98" t="s">
        <v>160385</v>
      </c>
      <c r="E645" s="98" t="s">
        <v>160386</v>
      </c>
      <c r="F645" s="104">
        <v>43885</v>
      </c>
      <c r="G645" s="104">
        <v>45383</v>
      </c>
      <c r="H645" s="104">
        <v>45777</v>
      </c>
      <c r="J645" s="101">
        <v>885</v>
      </c>
      <c r="K645" s="98" t="s">
        <v>160387</v>
      </c>
      <c r="L645" s="98" t="s">
        <v>160388</v>
      </c>
      <c r="M645" s="98" t="s">
        <v>160389</v>
      </c>
      <c r="N645" s="98" t="s">
        <v>160390</v>
      </c>
      <c r="O645" s="101">
        <v>1180</v>
      </c>
      <c r="P645" s="101">
        <v>1180</v>
      </c>
      <c r="Q645" s="101">
        <v>0</v>
      </c>
      <c r="R645" s="101">
        <v>99</v>
      </c>
    </row>
    <row r="646">
      <c r="L646" s="98" t="s">
        <v>160391</v>
      </c>
      <c r="M646" s="98" t="s">
        <v>160392</v>
      </c>
      <c r="N646" s="98" t="s">
        <v>160393</v>
      </c>
      <c r="O646" s="101">
        <v>-36</v>
      </c>
      <c r="P646" s="101">
        <v>-36</v>
      </c>
    </row>
    <row r="647">
      <c r="K647" s="96" t="s">
        <v>160394</v>
      </c>
      <c r="O647" s="85">
        <f>SUM(O645:O646)</f>
      </c>
      <c r="P647" s="85">
        <f>SUM(P645:P646)</f>
      </c>
    </row>
    <row r="648">
      <c r="A648" s="98" t="s">
        <v>160395</v>
      </c>
      <c r="B648" s="98" t="s">
        <v>160396</v>
      </c>
      <c r="C648" s="100">
        <v>700</v>
      </c>
      <c r="D648" s="98" t="s">
        <v>160397</v>
      </c>
      <c r="E648" s="98" t="s">
        <v>160398</v>
      </c>
      <c r="F648" s="104">
        <v>41039</v>
      </c>
      <c r="G648" s="104">
        <v>45505</v>
      </c>
      <c r="H648" s="104">
        <v>45869</v>
      </c>
      <c r="J648" s="101">
        <v>885</v>
      </c>
      <c r="K648" s="98" t="s">
        <v>160399</v>
      </c>
      <c r="L648" s="98" t="s">
        <v>160400</v>
      </c>
      <c r="M648" s="98" t="s">
        <v>160401</v>
      </c>
      <c r="N648" s="98" t="s">
        <v>160402</v>
      </c>
      <c r="O648" s="101">
        <v>1150</v>
      </c>
      <c r="P648" s="101">
        <v>1150</v>
      </c>
      <c r="Q648" s="101">
        <v>0</v>
      </c>
      <c r="R648" s="101">
        <v>680</v>
      </c>
    </row>
    <row r="649">
      <c r="K649" s="96" t="s">
        <v>160403</v>
      </c>
      <c r="O649" s="85">
        <f>SUM(O648:O648)</f>
      </c>
      <c r="P649" s="85">
        <f>SUM(P648:P648)</f>
      </c>
    </row>
    <row r="650">
      <c r="A650" s="98" t="s">
        <v>160404</v>
      </c>
      <c r="B650" s="98" t="s">
        <v>160405</v>
      </c>
      <c r="C650" s="100">
        <v>700</v>
      </c>
      <c r="D650" s="98" t="s">
        <v>160406</v>
      </c>
      <c r="E650" s="98" t="s">
        <v>160407</v>
      </c>
      <c r="F650" s="104">
        <v>45323</v>
      </c>
      <c r="G650" s="104">
        <v>45717</v>
      </c>
      <c r="H650" s="104">
        <v>46022</v>
      </c>
      <c r="J650" s="101">
        <v>1134</v>
      </c>
      <c r="K650" s="98" t="s">
        <v>160408</v>
      </c>
      <c r="L650" s="98" t="s">
        <v>160409</v>
      </c>
      <c r="M650" s="98" t="s">
        <v>160410</v>
      </c>
      <c r="N650" s="98" t="s">
        <v>160411</v>
      </c>
      <c r="O650" s="101">
        <v>1065</v>
      </c>
      <c r="P650" s="101">
        <v>1065</v>
      </c>
      <c r="Q650" s="101">
        <v>0</v>
      </c>
      <c r="R650" s="101">
        <v>150</v>
      </c>
    </row>
    <row r="651">
      <c r="K651" s="96" t="s">
        <v>160412</v>
      </c>
      <c r="O651" s="85">
        <f>SUM(O650:O650)</f>
      </c>
      <c r="P651" s="85">
        <f>SUM(P650:P650)</f>
      </c>
    </row>
    <row r="652">
      <c r="A652" s="98" t="s">
        <v>160413</v>
      </c>
      <c r="B652" s="98" t="s">
        <v>160414</v>
      </c>
      <c r="C652" s="100">
        <v>700</v>
      </c>
      <c r="D652" s="98" t="s">
        <v>160415</v>
      </c>
      <c r="E652" s="98" t="s">
        <v>160416</v>
      </c>
      <c r="F652" s="104">
        <v>39669</v>
      </c>
      <c r="G652" s="104">
        <v>45627</v>
      </c>
      <c r="H652" s="104">
        <v>46081</v>
      </c>
      <c r="J652" s="101">
        <v>885</v>
      </c>
      <c r="K652" s="98" t="s">
        <v>160417</v>
      </c>
      <c r="L652" s="98" t="s">
        <v>160418</v>
      </c>
      <c r="M652" s="98" t="s">
        <v>160419</v>
      </c>
      <c r="N652" s="98" t="s">
        <v>160420</v>
      </c>
      <c r="O652" s="101">
        <v>1144</v>
      </c>
      <c r="P652" s="101">
        <v>1144</v>
      </c>
      <c r="Q652" s="101">
        <v>0</v>
      </c>
      <c r="R652" s="101">
        <v>550</v>
      </c>
    </row>
    <row r="653">
      <c r="L653" s="98" t="s">
        <v>160421</v>
      </c>
      <c r="M653" s="98" t="s">
        <v>160422</v>
      </c>
      <c r="N653" s="98" t="s">
        <v>160423</v>
      </c>
      <c r="O653" s="101">
        <v>-35</v>
      </c>
      <c r="P653" s="101">
        <v>-35</v>
      </c>
    </row>
    <row r="654">
      <c r="K654" s="96" t="s">
        <v>160424</v>
      </c>
      <c r="O654" s="85">
        <f>SUM(O652:O653)</f>
      </c>
      <c r="P654" s="85">
        <f>SUM(P652:P653)</f>
      </c>
    </row>
    <row r="655">
      <c r="A655" s="98" t="s">
        <v>160425</v>
      </c>
      <c r="B655" s="98" t="s">
        <v>160426</v>
      </c>
      <c r="C655" s="100">
        <v>700</v>
      </c>
      <c r="D655" s="98" t="s">
        <v>160427</v>
      </c>
      <c r="E655" s="98" t="s">
        <v>160428</v>
      </c>
      <c r="F655" s="104">
        <v>44947</v>
      </c>
      <c r="G655" s="104">
        <v>45597</v>
      </c>
      <c r="H655" s="104">
        <v>45777</v>
      </c>
      <c r="I655" s="104">
        <v>45777</v>
      </c>
      <c r="J655" s="101">
        <v>1024</v>
      </c>
      <c r="K655" s="98" t="s">
        <v>160429</v>
      </c>
      <c r="L655" s="98" t="s">
        <v>160430</v>
      </c>
      <c r="M655" s="98" t="s">
        <v>160431</v>
      </c>
      <c r="N655" s="98" t="s">
        <v>160432</v>
      </c>
      <c r="O655" s="101">
        <v>50</v>
      </c>
      <c r="P655" s="101">
        <v>50</v>
      </c>
      <c r="Q655" s="101">
        <v>0</v>
      </c>
      <c r="R655" s="101">
        <v>1288</v>
      </c>
    </row>
    <row r="656">
      <c r="L656" s="98" t="s">
        <v>160433</v>
      </c>
      <c r="M656" s="98" t="s">
        <v>160434</v>
      </c>
      <c r="N656" s="98" t="s">
        <v>160435</v>
      </c>
      <c r="O656" s="101">
        <v>1382</v>
      </c>
      <c r="P656" s="101">
        <v>1382</v>
      </c>
    </row>
    <row r="657">
      <c r="K657" s="96" t="s">
        <v>160436</v>
      </c>
      <c r="O657" s="85">
        <f>SUM(O655:O656)</f>
      </c>
      <c r="P657" s="85">
        <f>SUM(P655:P656)</f>
      </c>
    </row>
    <row r="658">
      <c r="A658" s="98" t="s">
        <v>160437</v>
      </c>
      <c r="B658" s="98" t="s">
        <v>160438</v>
      </c>
      <c r="C658" s="100">
        <v>700</v>
      </c>
      <c r="D658" s="98" t="s">
        <v>160439</v>
      </c>
      <c r="E658" s="98" t="s">
        <v>160440</v>
      </c>
      <c r="F658" s="104">
        <v>45710</v>
      </c>
      <c r="G658" s="104">
        <v>45710</v>
      </c>
      <c r="H658" s="104">
        <v>46163</v>
      </c>
      <c r="J658" s="101">
        <v>930</v>
      </c>
      <c r="K658" s="98" t="s">
        <v>160441</v>
      </c>
      <c r="L658" s="98" t="s">
        <v>160442</v>
      </c>
      <c r="M658" s="98" t="s">
        <v>160443</v>
      </c>
      <c r="N658" s="98" t="s">
        <v>160444</v>
      </c>
      <c r="O658" s="101">
        <v>924</v>
      </c>
      <c r="P658" s="101">
        <v>924</v>
      </c>
      <c r="Q658" s="101">
        <v>0</v>
      </c>
      <c r="R658" s="101">
        <v>150</v>
      </c>
    </row>
    <row r="659">
      <c r="K659" s="96" t="s">
        <v>160445</v>
      </c>
      <c r="O659" s="85">
        <f>SUM(O658:O658)</f>
      </c>
      <c r="P659" s="85">
        <f>SUM(P658:P658)</f>
      </c>
    </row>
    <row r="660">
      <c r="A660" s="98" t="s">
        <v>160446</v>
      </c>
      <c r="B660" s="98" t="s">
        <v>160447</v>
      </c>
      <c r="C660" s="100">
        <v>700</v>
      </c>
      <c r="D660" s="98" t="s">
        <v>160448</v>
      </c>
      <c r="E660" s="98" t="s">
        <v>160449</v>
      </c>
      <c r="F660" s="104">
        <v>45728</v>
      </c>
      <c r="G660" s="104">
        <v>45728</v>
      </c>
      <c r="H660" s="104">
        <v>46184</v>
      </c>
      <c r="J660" s="101">
        <v>888</v>
      </c>
      <c r="K660" s="98" t="s">
        <v>160450</v>
      </c>
      <c r="L660" s="98" t="s">
        <v>160451</v>
      </c>
      <c r="M660" s="98" t="s">
        <v>160452</v>
      </c>
      <c r="N660" s="98" t="s">
        <v>160453</v>
      </c>
      <c r="O660" s="101">
        <v>880</v>
      </c>
      <c r="P660" s="101">
        <v>880</v>
      </c>
      <c r="Q660" s="101">
        <v>-28.329999999999998</v>
      </c>
      <c r="R660" s="101">
        <v>150</v>
      </c>
    </row>
    <row r="661">
      <c r="K661" s="96" t="s">
        <v>160454</v>
      </c>
      <c r="O661" s="85">
        <f>SUM(O660:O660)</f>
      </c>
      <c r="P661" s="85">
        <f>SUM(P660:P660)</f>
      </c>
    </row>
    <row r="662">
      <c r="A662" s="98" t="s">
        <v>160455</v>
      </c>
      <c r="B662" s="98" t="s">
        <v>160456</v>
      </c>
      <c r="C662" s="100">
        <v>700</v>
      </c>
      <c r="D662" s="98" t="s">
        <v>160457</v>
      </c>
      <c r="E662" s="98" t="s">
        <v>160458</v>
      </c>
      <c r="F662" s="104">
        <v>44662</v>
      </c>
      <c r="G662" s="104">
        <v>45597</v>
      </c>
      <c r="H662" s="104">
        <v>45961</v>
      </c>
      <c r="J662" s="101">
        <v>1069</v>
      </c>
      <c r="K662" s="98" t="s">
        <v>160459</v>
      </c>
      <c r="L662" s="98" t="s">
        <v>160460</v>
      </c>
      <c r="M662" s="98" t="s">
        <v>160461</v>
      </c>
      <c r="N662" s="98" t="s">
        <v>160462</v>
      </c>
      <c r="O662" s="101">
        <v>964</v>
      </c>
      <c r="P662" s="101">
        <v>964</v>
      </c>
      <c r="Q662" s="101">
        <v>0</v>
      </c>
      <c r="R662" s="101">
        <v>350</v>
      </c>
    </row>
    <row r="663">
      <c r="K663" s="96" t="s">
        <v>160463</v>
      </c>
      <c r="O663" s="85">
        <f>SUM(O662:O662)</f>
      </c>
      <c r="P663" s="85">
        <f>SUM(P662:P662)</f>
      </c>
    </row>
    <row r="664">
      <c r="B664" s="81" t="s">
        <v>160464</v>
      </c>
      <c r="C664" s="69">
        <f>SUM(C8:C8)+SUM(C10:C11)+SUM(C13:C15)+SUM(C17:C18)+SUM(C20:C23)+SUM(C25:C26)+SUM(C28:C28)+SUM(C30:C31)+SUM(C33:C35)+SUM(C37:C38)+SUM(C40:C42)+SUM(C44:C45)+SUM(C47:C47)+SUM(C49:C49)+SUM(C51:C51)+SUM(C53:C54)+SUM(C56:C56)+SUM(C58:C58)+SUM(C60:C60)+SUM(C62:C62)+SUM(C64:C65)+SUM(C67:C69)+SUM(C71:C72)+SUM(C74:C74)+SUM(C76:C78)+SUM(C80:C82)+SUM(C84:C84)+SUM(C86:C90)+SUM(C92:C92)+SUM(C94:C96)+SUM(C98:C99)+SUM(C101:C102)+SUM(C104:C104)+SUM(C106:C106)+SUM(C108:C108)+SUM(C110:C113)+SUM(C115:C116)+SUM(C118:C118)+SUM(C120:C121)+SUM(C123:C123)+SUM(C125:C126)+SUM(C128:C129)+SUM(C131:C133)+SUM(C135:C136)+SUM(C138:C138)+SUM(C140:C141)+SUM(C143:C145)+SUM(C147:C149)+SUM(C151:C151)+SUM(C153:C154)+SUM(C156:C156)+SUM(C158:C159)+SUM(C161:C161)+SUM(C163:C163)+SUM(C165:C166)+SUM(C168:C169)+SUM(C171:C173)+SUM(C175:C177)+SUM(C179:C182)+SUM(C184:C185)+SUM(C187:C188)+SUM(C190:C192)+SUM(C194:C194)+SUM(C196:C199)+SUM(C201:C202)+SUM(C204:C205)+SUM(C207:C208)+SUM(C210:C211)+SUM(C213:C213)+SUM(C215:C216)+SUM(C218:C218)+SUM(C220:C220)+SUM(C222:C222)+SUM(C224:C225)+SUM(C227:C228)+SUM(C230:C231)+SUM(C233:C234)+SUM(C236:C236)+SUM(C238:C238)+SUM(C240:C242)+SUM(C244:C245)+SUM(C247:C248)+SUM(C250:C252)+SUM(C254:C256)+SUM(C258:C260)+SUM(C262:C262)+SUM(C264:C267)+SUM(C269:C270)+SUM(C272:C273)+SUM(C275:C275)+SUM(C277:C277)+SUM(C279:C281)+SUM(C283:C285)+SUM(C287:C287)+SUM(C289:C290)+SUM(C292:C293)+SUM(C295:C295)+SUM(C297:C298)+SUM(C300:C302)+SUM(C304:C305)+SUM(C307:C308)+SUM(C310:C310)+SUM(C312:C312)+SUM(C314:C314)+SUM(C316:C320)+SUM(C322:C323)+SUM(C325:C327)+SUM(C329:C331)+SUM(C333:C334)+SUM(C336:C337)+SUM(C339:C339)+SUM(C341:C342)+SUM(C344:C345)+SUM(C347:C347)+SUM(C349:C350)+SUM(C352:C352)+SUM(C354:C355)+SUM(C357:C358)+SUM(C360:C360)+SUM(C362:C365)+SUM(C367:C367)+SUM(C369:C370)+SUM(C372:C374)+SUM(C376:C376)+SUM(C378:C378)+SUM(C380:C381)+SUM(C383:C385)+SUM(C387:C387)+SUM(C389:C390)+SUM(C392:C394)+SUM(C396:C397)+SUM(C399:C401)+SUM(C403:C404)+SUM(C406:C408)+SUM(C410:C410)+SUM(C412:C414)+SUM(C416:C416)+SUM(C418:C420)+SUM(C422:C423)+SUM(C425:C425)+SUM(C427:C427)+SUM(C429:C429)+SUM(C431:C433)+SUM(C435:C435)+SUM(C437:C439)+SUM(C441:C441)+SUM(C443:C443)+SUM(C445:C445)+SUM(C447:C447)+SUM(C449:C450)+SUM(C452:C454)+SUM(C456:C457)+SUM(C459:C459)+SUM(C461:C462)+SUM(C464:C465)+SUM(C467:C468)+SUM(C470:C471)+SUM(C473:C474)+SUM(C476:C476)+SUM(C478:C478)+SUM(C480:C481)+SUM(C483:C483)+SUM(C485:C485)+SUM(C487:C487)+SUM(C489:C489)+SUM(C491:C491)+SUM(C493:C493)+SUM(C495:C495)+SUM(C497:C498)+SUM(C500:C502)+SUM(C504:C504)+SUM(C506:C507)+SUM(C509:C510)+SUM(C512:C512)+SUM(C514:C514)+SUM(C516:C516)+SUM(C518:C520)+SUM(C522:C523)+SUM(C525:C526)+SUM(C528:C530)+SUM(C532:C533)+SUM(C535:C536)+SUM(C538:C540)+SUM(C542:C544)+SUM(C546:C546)+SUM(C548:C548)+SUM(C550:C550)+SUM(C552:C552)+SUM(C554:C554)+SUM(C556:C556)+SUM(C558:C558)+SUM(C560:C560)+SUM(C562:C565)+SUM(C567:C569)+SUM(C571:C573)+SUM(C575:C575)+SUM(C577:C580)+SUM(C582:C584)+SUM(C586:C587)+SUM(C589:C591)+SUM(C593:C594)+SUM(C596:C597)+SUM(C599:C600)+SUM(C602:C602)+SUM(C604:C604)+SUM(C606:C607)+SUM(C609:C609)+SUM(C611:C612)+SUM(C614:C614)+SUM(C616:C617)+SUM(C619:C621)+SUM(C623:C623)+SUM(C625:C628)+SUM(C630:C630)+SUM(C632:C632)+SUM(C634:C634)+SUM(C636:C636)+SUM(C638:C638)+SUM(C640:C641)+SUM(C643:C643)+SUM(C645:C646)+SUM(C648:C648)+SUM(C650:C650)+SUM(C652:C653)+SUM(C655:C656)+SUM(C658:C658)+SUM(C660:C660)+SUM(C662:C662)</f>
      </c>
      <c r="J664" s="70">
        <f>SUM(J8:J8)+SUM(J10:J11)+SUM(J13:J15)+SUM(J17:J18)+SUM(J20:J23)+SUM(J25:J26)+SUM(J28:J28)+SUM(J30:J31)+SUM(J33:J35)+SUM(J37:J38)+SUM(J40:J42)+SUM(J44:J45)+SUM(J47:J47)+SUM(J49:J49)+SUM(J51:J51)+SUM(J53:J54)+SUM(J56:J56)+SUM(J58:J58)+SUM(J60:J60)+SUM(J62:J62)+SUM(J64:J65)+SUM(J67:J69)+SUM(J71:J72)+SUM(J74:J74)+SUM(J76:J78)+SUM(J80:J82)+SUM(J84:J84)+SUM(J86:J90)+SUM(J92:J92)+SUM(J94:J96)+SUM(J98:J99)+SUM(J101:J102)+SUM(J104:J104)+SUM(J106:J106)+SUM(J108:J108)+SUM(J110:J113)+SUM(J115:J116)+SUM(J118:J118)+SUM(J120:J121)+SUM(J123:J123)+SUM(J125:J126)+SUM(J128:J129)+SUM(J131:J133)+SUM(J135:J136)+SUM(J138:J138)+SUM(J140:J141)+SUM(J143:J145)+SUM(J147:J149)+SUM(J151:J151)+SUM(J153:J154)+SUM(J156:J156)+SUM(J158:J159)+SUM(J161:J161)+SUM(J163:J163)+SUM(J165:J166)+SUM(J168:J169)+SUM(J171:J173)+SUM(J175:J177)+SUM(J179:J182)+SUM(J184:J185)+SUM(J187:J188)+SUM(J190:J192)+SUM(J194:J194)+SUM(J196:J199)+SUM(J201:J202)+SUM(J204:J205)+SUM(J207:J208)+SUM(J210:J211)+SUM(J213:J213)+SUM(J215:J216)+SUM(J218:J218)+SUM(J220:J220)+SUM(J222:J222)+SUM(J224:J225)+SUM(J227:J228)+SUM(J230:J231)+SUM(J233:J234)+SUM(J236:J236)+SUM(J238:J238)+SUM(J240:J242)+SUM(J244:J245)+SUM(J247:J248)+SUM(J250:J252)+SUM(J254:J256)+SUM(J258:J260)+SUM(J262:J262)+SUM(J264:J267)+SUM(J269:J270)+SUM(J272:J273)+SUM(J275:J275)+SUM(J277:J277)+SUM(J279:J281)+SUM(J283:J285)+SUM(J287:J287)+SUM(J289:J290)+SUM(J292:J293)+SUM(J295:J295)+SUM(J297:J298)+SUM(J300:J302)+SUM(J304:J305)+SUM(J307:J308)+SUM(J310:J310)+SUM(J312:J312)+SUM(J314:J314)+SUM(J316:J320)+SUM(J322:J323)+SUM(J325:J327)+SUM(J329:J331)+SUM(J333:J334)+SUM(J336:J337)+SUM(J339:J339)+SUM(J341:J342)+SUM(J344:J345)+SUM(J347:J347)+SUM(J349:J350)+SUM(J352:J352)+SUM(J354:J355)+SUM(J357:J358)+SUM(J360:J360)+SUM(J362:J365)+SUM(J367:J367)+SUM(J369:J370)+SUM(J372:J374)+SUM(J376:J376)+SUM(J378:J378)+SUM(J380:J381)+SUM(J383:J385)+SUM(J387:J387)+SUM(J389:J390)+SUM(J392:J394)+SUM(J396:J397)+SUM(J399:J401)+SUM(J403:J404)+SUM(J406:J408)+SUM(J410:J410)+SUM(J412:J414)+SUM(J416:J416)+SUM(J418:J420)+SUM(J422:J423)+SUM(J425:J425)+SUM(J427:J427)+SUM(J429:J429)+SUM(J431:J433)+SUM(J435:J435)+SUM(J437:J439)+SUM(J441:J441)+SUM(J443:J443)+SUM(J445:J445)+SUM(J447:J447)+SUM(J449:J450)+SUM(J452:J454)+SUM(J456:J457)+SUM(J459:J459)+SUM(J461:J462)+SUM(J464:J465)+SUM(J467:J468)+SUM(J470:J471)+SUM(J473:J474)+SUM(J476:J476)+SUM(J478:J478)+SUM(J480:J481)+SUM(J483:J483)+SUM(J485:J485)+SUM(J487:J487)+SUM(J489:J489)+SUM(J491:J491)+SUM(J493:J493)+SUM(J495:J495)+SUM(J497:J498)+SUM(J500:J502)+SUM(J504:J504)+SUM(J506:J507)+SUM(J509:J510)+SUM(J512:J512)+SUM(J514:J514)+SUM(J516:J516)+SUM(J518:J520)+SUM(J522:J523)+SUM(J525:J526)+SUM(J528:J530)+SUM(J532:J533)+SUM(J535:J536)+SUM(J538:J540)+SUM(J542:J544)+SUM(J546:J546)+SUM(J548:J548)+SUM(J550:J550)+SUM(J552:J552)+SUM(J554:J554)+SUM(J556:J556)+SUM(J558:J558)+SUM(J560:J560)+SUM(J562:J565)+SUM(J567:J569)+SUM(J571:J573)+SUM(J575:J575)+SUM(J577:J580)+SUM(J582:J584)+SUM(J586:J587)+SUM(J589:J591)+SUM(J593:J594)+SUM(J596:J597)+SUM(J599:J600)+SUM(J602:J602)+SUM(J604:J604)+SUM(J606:J607)+SUM(J609:J609)+SUM(J611:J612)+SUM(J614:J614)+SUM(J616:J617)+SUM(J619:J621)+SUM(J623:J623)+SUM(J625:J628)+SUM(J630:J630)+SUM(J632:J632)+SUM(J634:J634)+SUM(J636:J636)+SUM(J638:J638)+SUM(J640:J641)+SUM(J643:J643)+SUM(J645:J646)+SUM(J648:J648)+SUM(J650:J650)+SUM(J652:J653)+SUM(J655:J656)+SUM(J658:J658)+SUM(J660:J660)+SUM(J662:J662)</f>
      </c>
      <c r="O664" s="70">
        <f>SUM(O8:O8)+SUM(O10:O11)+SUM(O13:O15)+SUM(O17:O18)+SUM(O20:O23)+SUM(O25:O26)+SUM(O28:O28)+SUM(O30:O31)+SUM(O33:O35)+SUM(O37:O38)+SUM(O40:O42)+SUM(O44:O45)+SUM(O47:O47)+SUM(O49:O49)+SUM(O51:O51)+SUM(O53:O54)+SUM(O56:O56)+SUM(O58:O58)+SUM(O60:O60)+SUM(O62:O62)+SUM(O64:O65)+SUM(O67:O69)+SUM(O71:O72)+SUM(O74:O74)+SUM(O76:O78)+SUM(O80:O82)+SUM(O84:O84)+SUM(O86:O90)+SUM(O92:O92)+SUM(O94:O96)+SUM(O98:O99)+SUM(O101:O102)+SUM(O104:O104)+SUM(O106:O106)+SUM(O108:O108)+SUM(O110:O113)+SUM(O115:O116)+SUM(O118:O118)+SUM(O120:O121)+SUM(O123:O123)+SUM(O125:O126)+SUM(O128:O129)+SUM(O131:O133)+SUM(O135:O136)+SUM(O138:O138)+SUM(O140:O141)+SUM(O143:O145)+SUM(O147:O149)+SUM(O151:O151)+SUM(O153:O154)+SUM(O156:O156)+SUM(O158:O159)+SUM(O161:O161)+SUM(O163:O163)+SUM(O165:O166)+SUM(O168:O169)+SUM(O171:O173)+SUM(O175:O177)+SUM(O179:O182)+SUM(O184:O185)+SUM(O187:O188)+SUM(O190:O192)+SUM(O194:O194)+SUM(O196:O199)+SUM(O201:O202)+SUM(O204:O205)+SUM(O207:O208)+SUM(O210:O211)+SUM(O213:O213)+SUM(O215:O216)+SUM(O218:O218)+SUM(O220:O220)+SUM(O222:O222)+SUM(O224:O225)+SUM(O227:O228)+SUM(O230:O231)+SUM(O233:O234)+SUM(O236:O236)+SUM(O238:O238)+SUM(O240:O242)+SUM(O244:O245)+SUM(O247:O248)+SUM(O250:O252)+SUM(O254:O256)+SUM(O258:O260)+SUM(O262:O262)+SUM(O264:O267)+SUM(O269:O270)+SUM(O272:O273)+SUM(O275:O275)+SUM(O277:O277)+SUM(O279:O281)+SUM(O283:O285)+SUM(O287:O287)+SUM(O289:O290)+SUM(O292:O293)+SUM(O295:O295)+SUM(O297:O298)+SUM(O300:O302)+SUM(O304:O305)+SUM(O307:O308)+SUM(O310:O310)+SUM(O312:O312)+SUM(O314:O314)+SUM(O316:O320)+SUM(O322:O323)+SUM(O325:O327)+SUM(O329:O331)+SUM(O333:O334)+SUM(O336:O337)+SUM(O339:O339)+SUM(O341:O342)+SUM(O344:O345)+SUM(O347:O347)+SUM(O349:O350)+SUM(O352:O352)+SUM(O354:O355)+SUM(O357:O358)+SUM(O360:O360)+SUM(O362:O365)+SUM(O367:O367)+SUM(O369:O370)+SUM(O372:O374)+SUM(O376:O376)+SUM(O378:O378)+SUM(O380:O381)+SUM(O383:O385)+SUM(O387:O387)+SUM(O389:O390)+SUM(O392:O394)+SUM(O396:O397)+SUM(O399:O401)+SUM(O403:O404)+SUM(O406:O408)+SUM(O410:O410)+SUM(O412:O414)+SUM(O416:O416)+SUM(O418:O420)+SUM(O422:O423)+SUM(O425:O425)+SUM(O427:O427)+SUM(O429:O429)+SUM(O431:O433)+SUM(O435:O435)+SUM(O437:O439)+SUM(O441:O441)+SUM(O443:O443)+SUM(O445:O445)+SUM(O447:O447)+SUM(O449:O450)+SUM(O452:O454)+SUM(O456:O457)+SUM(O459:O459)+SUM(O461:O462)+SUM(O464:O465)+SUM(O467:O468)+SUM(O470:O471)+SUM(O473:O474)+SUM(O476:O476)+SUM(O478:O478)+SUM(O480:O481)+SUM(O483:O483)+SUM(O485:O485)+SUM(O487:O487)+SUM(O489:O489)+SUM(O491:O491)+SUM(O493:O493)+SUM(O495:O495)+SUM(O497:O498)+SUM(O500:O502)+SUM(O504:O504)+SUM(O506:O507)+SUM(O509:O510)+SUM(O512:O512)+SUM(O514:O514)+SUM(O516:O516)+SUM(O518:O520)+SUM(O522:O523)+SUM(O525:O526)+SUM(O528:O530)+SUM(O532:O533)+SUM(O535:O536)+SUM(O538:O540)+SUM(O542:O544)+SUM(O546:O546)+SUM(O548:O548)+SUM(O550:O550)+SUM(O552:O552)+SUM(O554:O554)+SUM(O556:O556)+SUM(O558:O558)+SUM(O560:O560)+SUM(O562:O565)+SUM(O567:O569)+SUM(O571:O573)+SUM(O575:O575)+SUM(O577:O580)+SUM(O582:O584)+SUM(O586:O587)+SUM(O589:O591)+SUM(O593:O594)+SUM(O596:O597)+SUM(O599:O600)+SUM(O602:O602)+SUM(O604:O604)+SUM(O606:O607)+SUM(O609:O609)+SUM(O611:O612)+SUM(O614:O614)+SUM(O616:O617)+SUM(O619:O621)+SUM(O623:O623)+SUM(O625:O628)+SUM(O630:O630)+SUM(O632:O632)+SUM(O634:O634)+SUM(O636:O636)+SUM(O638:O638)+SUM(O640:O641)+SUM(O643:O643)+SUM(O645:O646)+SUM(O648:O648)+SUM(O650:O650)+SUM(O652:O653)+SUM(O655:O656)+SUM(O658:O658)+SUM(O660:O660)+SUM(O662:O662)</f>
      </c>
      <c r="P664" s="70">
        <f>SUM(P8:P8)+SUM(P10:P11)+SUM(P13:P15)+SUM(P17:P18)+SUM(P20:P23)+SUM(P25:P26)+SUM(P28:P28)+SUM(P30:P31)+SUM(P33:P35)+SUM(P37:P38)+SUM(P40:P42)+SUM(P44:P45)+SUM(P47:P47)+SUM(P49:P49)+SUM(P51:P51)+SUM(P53:P54)+SUM(P56:P56)+SUM(P58:P58)+SUM(P60:P60)+SUM(P62:P62)+SUM(P64:P65)+SUM(P67:P69)+SUM(P71:P72)+SUM(P74:P74)+SUM(P76:P78)+SUM(P80:P82)+SUM(P84:P84)+SUM(P86:P90)+SUM(P92:P92)+SUM(P94:P96)+SUM(P98:P99)+SUM(P101:P102)+SUM(P104:P104)+SUM(P106:P106)+SUM(P108:P108)+SUM(P110:P113)+SUM(P115:P116)+SUM(P118:P118)+SUM(P120:P121)+SUM(P123:P123)+SUM(P125:P126)+SUM(P128:P129)+SUM(P131:P133)+SUM(P135:P136)+SUM(P138:P138)+SUM(P140:P141)+SUM(P143:P145)+SUM(P147:P149)+SUM(P151:P151)+SUM(P153:P154)+SUM(P156:P156)+SUM(P158:P159)+SUM(P161:P161)+SUM(P163:P163)+SUM(P165:P166)+SUM(P168:P169)+SUM(P171:P173)+SUM(P175:P177)+SUM(P179:P182)+SUM(P184:P185)+SUM(P187:P188)+SUM(P190:P192)+SUM(P194:P194)+SUM(P196:P199)+SUM(P201:P202)+SUM(P204:P205)+SUM(P207:P208)+SUM(P210:P211)+SUM(P213:P213)+SUM(P215:P216)+SUM(P218:P218)+SUM(P220:P220)+SUM(P222:P222)+SUM(P224:P225)+SUM(P227:P228)+SUM(P230:P231)+SUM(P233:P234)+SUM(P236:P236)+SUM(P238:P238)+SUM(P240:P242)+SUM(P244:P245)+SUM(P247:P248)+SUM(P250:P252)+SUM(P254:P256)+SUM(P258:P260)+SUM(P262:P262)+SUM(P264:P267)+SUM(P269:P270)+SUM(P272:P273)+SUM(P275:P275)+SUM(P277:P277)+SUM(P279:P281)+SUM(P283:P285)+SUM(P287:P287)+SUM(P289:P290)+SUM(P292:P293)+SUM(P295:P295)+SUM(P297:P298)+SUM(P300:P302)+SUM(P304:P305)+SUM(P307:P308)+SUM(P310:P310)+SUM(P312:P312)+SUM(P314:P314)+SUM(P316:P320)+SUM(P322:P323)+SUM(P325:P327)+SUM(P329:P331)+SUM(P333:P334)+SUM(P336:P337)+SUM(P339:P339)+SUM(P341:P342)+SUM(P344:P345)+SUM(P347:P347)+SUM(P349:P350)+SUM(P352:P352)+SUM(P354:P355)+SUM(P357:P358)+SUM(P360:P360)+SUM(P362:P365)+SUM(P367:P367)+SUM(P369:P370)+SUM(P372:P374)+SUM(P376:P376)+SUM(P378:P378)+SUM(P380:P381)+SUM(P383:P385)+SUM(P387:P387)+SUM(P389:P390)+SUM(P392:P394)+SUM(P396:P397)+SUM(P399:P401)+SUM(P403:P404)+SUM(P406:P408)+SUM(P410:P410)+SUM(P412:P414)+SUM(P416:P416)+SUM(P418:P420)+SUM(P422:P423)+SUM(P425:P425)+SUM(P427:P427)+SUM(P429:P429)+SUM(P431:P433)+SUM(P435:P435)+SUM(P437:P439)+SUM(P441:P441)+SUM(P443:P443)+SUM(P445:P445)+SUM(P447:P447)+SUM(P449:P450)+SUM(P452:P454)+SUM(P456:P457)+SUM(P459:P459)+SUM(P461:P462)+SUM(P464:P465)+SUM(P467:P468)+SUM(P470:P471)+SUM(P473:P474)+SUM(P476:P476)+SUM(P478:P478)+SUM(P480:P481)+SUM(P483:P483)+SUM(P485:P485)+SUM(P487:P487)+SUM(P489:P489)+SUM(P491:P491)+SUM(P493:P493)+SUM(P495:P495)+SUM(P497:P498)+SUM(P500:P502)+SUM(P504:P504)+SUM(P506:P507)+SUM(P509:P510)+SUM(P512:P512)+SUM(P514:P514)+SUM(P516:P516)+SUM(P518:P520)+SUM(P522:P523)+SUM(P525:P526)+SUM(P528:P530)+SUM(P532:P533)+SUM(P535:P536)+SUM(P538:P540)+SUM(P542:P544)+SUM(P546:P546)+SUM(P548:P548)+SUM(P550:P550)+SUM(P552:P552)+SUM(P554:P554)+SUM(P556:P556)+SUM(P558:P558)+SUM(P560:P560)+SUM(P562:P565)+SUM(P567:P569)+SUM(P571:P573)+SUM(P575:P575)+SUM(P577:P580)+SUM(P582:P584)+SUM(P586:P587)+SUM(P589:P591)+SUM(P593:P594)+SUM(P596:P597)+SUM(P599:P600)+SUM(P602:P602)+SUM(P604:P604)+SUM(P606:P607)+SUM(P609:P609)+SUM(P611:P612)+SUM(P614:P614)+SUM(P616:P617)+SUM(P619:P621)+SUM(P623:P623)+SUM(P625:P628)+SUM(P630:P630)+SUM(P632:P632)+SUM(P634:P634)+SUM(P636:P636)+SUM(P638:P638)+SUM(P640:P641)+SUM(P643:P643)+SUM(P645:P646)+SUM(P648:P648)+SUM(P650:P650)+SUM(P652:P653)+SUM(P655:P656)+SUM(P658:P658)+SUM(P660:P660)+SUM(P662:P662)</f>
      </c>
      <c r="Q664" s="70">
        <f>SUM(Q8:Q8)+SUM(Q10:Q11)+SUM(Q13:Q15)+SUM(Q17:Q18)+SUM(Q20:Q23)+SUM(Q25:Q26)+SUM(Q28:Q28)+SUM(Q30:Q31)+SUM(Q33:Q35)+SUM(Q37:Q38)+SUM(Q40:Q42)+SUM(Q44:Q45)+SUM(Q47:Q47)+SUM(Q49:Q49)+SUM(Q51:Q51)+SUM(Q53:Q54)+SUM(Q56:Q56)+SUM(Q58:Q58)+SUM(Q60:Q60)+SUM(Q62:Q62)+SUM(Q64:Q65)+SUM(Q67:Q69)+SUM(Q71:Q72)+SUM(Q74:Q74)+SUM(Q76:Q78)+SUM(Q80:Q82)+SUM(Q84:Q84)+SUM(Q86:Q90)+SUM(Q92:Q92)+SUM(Q94:Q96)+SUM(Q98:Q99)+SUM(Q101:Q102)+SUM(Q104:Q104)+SUM(Q106:Q106)+SUM(Q108:Q108)+SUM(Q110:Q113)+SUM(Q115:Q116)+SUM(Q118:Q118)+SUM(Q120:Q121)+SUM(Q123:Q123)+SUM(Q125:Q126)+SUM(Q128:Q129)+SUM(Q131:Q133)+SUM(Q135:Q136)+SUM(Q138:Q138)+SUM(Q140:Q141)+SUM(Q143:Q145)+SUM(Q147:Q149)+SUM(Q151:Q151)+SUM(Q153:Q154)+SUM(Q156:Q156)+SUM(Q158:Q159)+SUM(Q161:Q161)+SUM(Q163:Q163)+SUM(Q165:Q166)+SUM(Q168:Q169)+SUM(Q171:Q173)+SUM(Q175:Q177)+SUM(Q179:Q182)+SUM(Q184:Q185)+SUM(Q187:Q188)+SUM(Q190:Q192)+SUM(Q194:Q194)+SUM(Q196:Q199)+SUM(Q201:Q202)+SUM(Q204:Q205)+SUM(Q207:Q208)+SUM(Q210:Q211)+SUM(Q213:Q213)+SUM(Q215:Q216)+SUM(Q218:Q218)+SUM(Q220:Q220)+SUM(Q222:Q222)+SUM(Q224:Q225)+SUM(Q227:Q228)+SUM(Q230:Q231)+SUM(Q233:Q234)+SUM(Q236:Q236)+SUM(Q238:Q238)+SUM(Q240:Q242)+SUM(Q244:Q245)+SUM(Q247:Q248)+SUM(Q250:Q252)+SUM(Q254:Q256)+SUM(Q258:Q260)+SUM(Q262:Q262)+SUM(Q264:Q267)+SUM(Q269:Q270)+SUM(Q272:Q273)+SUM(Q275:Q275)+SUM(Q277:Q277)+SUM(Q279:Q281)+SUM(Q283:Q285)+SUM(Q287:Q287)+SUM(Q289:Q290)+SUM(Q292:Q293)+SUM(Q295:Q295)+SUM(Q297:Q298)+SUM(Q300:Q302)+SUM(Q304:Q305)+SUM(Q307:Q308)+SUM(Q310:Q310)+SUM(Q312:Q312)+SUM(Q314:Q314)+SUM(Q316:Q320)+SUM(Q322:Q323)+SUM(Q325:Q327)+SUM(Q329:Q331)+SUM(Q333:Q334)+SUM(Q336:Q337)+SUM(Q339:Q339)+SUM(Q341:Q342)+SUM(Q344:Q345)+SUM(Q347:Q347)+SUM(Q349:Q350)+SUM(Q352:Q352)+SUM(Q354:Q355)+SUM(Q357:Q358)+SUM(Q360:Q360)+SUM(Q362:Q365)+SUM(Q367:Q367)+SUM(Q369:Q370)+SUM(Q372:Q374)+SUM(Q376:Q376)+SUM(Q378:Q378)+SUM(Q380:Q381)+SUM(Q383:Q385)+SUM(Q387:Q387)+SUM(Q389:Q390)+SUM(Q392:Q394)+SUM(Q396:Q397)+SUM(Q399:Q401)+SUM(Q403:Q404)+SUM(Q406:Q408)+SUM(Q410:Q410)+SUM(Q412:Q414)+SUM(Q416:Q416)+SUM(Q418:Q420)+SUM(Q422:Q423)+SUM(Q425:Q425)+SUM(Q427:Q427)+SUM(Q429:Q429)+SUM(Q431:Q433)+SUM(Q435:Q435)+SUM(Q437:Q439)+SUM(Q441:Q441)+SUM(Q443:Q443)+SUM(Q445:Q445)+SUM(Q447:Q447)+SUM(Q449:Q450)+SUM(Q452:Q454)+SUM(Q456:Q457)+SUM(Q459:Q459)+SUM(Q461:Q462)+SUM(Q464:Q465)+SUM(Q467:Q468)+SUM(Q470:Q471)+SUM(Q473:Q474)+SUM(Q476:Q476)+SUM(Q478:Q478)+SUM(Q480:Q481)+SUM(Q483:Q483)+SUM(Q485:Q485)+SUM(Q487:Q487)+SUM(Q489:Q489)+SUM(Q491:Q491)+SUM(Q493:Q493)+SUM(Q495:Q495)+SUM(Q497:Q498)+SUM(Q500:Q502)+SUM(Q504:Q504)+SUM(Q506:Q507)+SUM(Q509:Q510)+SUM(Q512:Q512)+SUM(Q514:Q514)+SUM(Q516:Q516)+SUM(Q518:Q520)+SUM(Q522:Q523)+SUM(Q525:Q526)+SUM(Q528:Q530)+SUM(Q532:Q533)+SUM(Q535:Q536)+SUM(Q538:Q540)+SUM(Q542:Q544)+SUM(Q546:Q546)+SUM(Q548:Q548)+SUM(Q550:Q550)+SUM(Q552:Q552)+SUM(Q554:Q554)+SUM(Q556:Q556)+SUM(Q558:Q558)+SUM(Q560:Q560)+SUM(Q562:Q565)+SUM(Q567:Q569)+SUM(Q571:Q573)+SUM(Q575:Q575)+SUM(Q577:Q580)+SUM(Q582:Q584)+SUM(Q586:Q587)+SUM(Q589:Q591)+SUM(Q593:Q594)+SUM(Q596:Q597)+SUM(Q599:Q600)+SUM(Q602:Q602)+SUM(Q604:Q604)+SUM(Q606:Q607)+SUM(Q609:Q609)+SUM(Q611:Q612)+SUM(Q614:Q614)+SUM(Q616:Q617)+SUM(Q619:Q621)+SUM(Q623:Q623)+SUM(Q625:Q628)+SUM(Q630:Q630)+SUM(Q632:Q632)+SUM(Q634:Q634)+SUM(Q636:Q636)+SUM(Q638:Q638)+SUM(Q640:Q641)+SUM(Q643:Q643)+SUM(Q645:Q646)+SUM(Q648:Q648)+SUM(Q650:Q650)+SUM(Q652:Q653)+SUM(Q655:Q656)+SUM(Q658:Q658)+SUM(Q660:Q660)+SUM(Q662:Q662)</f>
      </c>
      <c r="R664" s="70">
        <f>SUM(R8:R8)+SUM(R10:R11)+SUM(R13:R15)+SUM(R17:R18)+SUM(R20:R23)+SUM(R25:R26)+SUM(R28:R28)+SUM(R30:R31)+SUM(R33:R35)+SUM(R37:R38)+SUM(R40:R42)+SUM(R44:R45)+SUM(R47:R47)+SUM(R49:R49)+SUM(R51:R51)+SUM(R53:R54)+SUM(R56:R56)+SUM(R58:R58)+SUM(R60:R60)+SUM(R62:R62)+SUM(R64:R65)+SUM(R67:R69)+SUM(R71:R72)+SUM(R74:R74)+SUM(R76:R78)+SUM(R80:R82)+SUM(R84:R84)+SUM(R86:R90)+SUM(R92:R92)+SUM(R94:R96)+SUM(R98:R99)+SUM(R101:R102)+SUM(R104:R104)+SUM(R106:R106)+SUM(R108:R108)+SUM(R110:R113)+SUM(R115:R116)+SUM(R118:R118)+SUM(R120:R121)+SUM(R123:R123)+SUM(R125:R126)+SUM(R128:R129)+SUM(R131:R133)+SUM(R135:R136)+SUM(R138:R138)+SUM(R140:R141)+SUM(R143:R145)+SUM(R147:R149)+SUM(R151:R151)+SUM(R153:R154)+SUM(R156:R156)+SUM(R158:R159)+SUM(R161:R161)+SUM(R163:R163)+SUM(R165:R166)+SUM(R168:R169)+SUM(R171:R173)+SUM(R175:R177)+SUM(R179:R182)+SUM(R184:R185)+SUM(R187:R188)+SUM(R190:R192)+SUM(R194:R194)+SUM(R196:R199)+SUM(R201:R202)+SUM(R204:R205)+SUM(R207:R208)+SUM(R210:R211)+SUM(R213:R213)+SUM(R215:R216)+SUM(R218:R218)+SUM(R220:R220)+SUM(R222:R222)+SUM(R224:R225)+SUM(R227:R228)+SUM(R230:R231)+SUM(R233:R234)+SUM(R236:R236)+SUM(R238:R238)+SUM(R240:R242)+SUM(R244:R245)+SUM(R247:R248)+SUM(R250:R252)+SUM(R254:R256)+SUM(R258:R260)+SUM(R262:R262)+SUM(R264:R267)+SUM(R269:R270)+SUM(R272:R273)+SUM(R275:R275)+SUM(R277:R277)+SUM(R279:R281)+SUM(R283:R285)+SUM(R287:R287)+SUM(R289:R290)+SUM(R292:R293)+SUM(R295:R295)+SUM(R297:R298)+SUM(R300:R302)+SUM(R304:R305)+SUM(R307:R308)+SUM(R310:R310)+SUM(R312:R312)+SUM(R314:R314)+SUM(R316:R320)+SUM(R322:R323)+SUM(R325:R327)+SUM(R329:R331)+SUM(R333:R334)+SUM(R336:R337)+SUM(R339:R339)+SUM(R341:R342)+SUM(R344:R345)+SUM(R347:R347)+SUM(R349:R350)+SUM(R352:R352)+SUM(R354:R355)+SUM(R357:R358)+SUM(R360:R360)+SUM(R362:R365)+SUM(R367:R367)+SUM(R369:R370)+SUM(R372:R374)+SUM(R376:R376)+SUM(R378:R378)+SUM(R380:R381)+SUM(R383:R385)+SUM(R387:R387)+SUM(R389:R390)+SUM(R392:R394)+SUM(R396:R397)+SUM(R399:R401)+SUM(R403:R404)+SUM(R406:R408)+SUM(R410:R410)+SUM(R412:R414)+SUM(R416:R416)+SUM(R418:R420)+SUM(R422:R423)+SUM(R425:R425)+SUM(R427:R427)+SUM(R429:R429)+SUM(R431:R433)+SUM(R435:R435)+SUM(R437:R439)+SUM(R441:R441)+SUM(R443:R443)+SUM(R445:R445)+SUM(R447:R447)+SUM(R449:R450)+SUM(R452:R454)+SUM(R456:R457)+SUM(R459:R459)+SUM(R461:R462)+SUM(R464:R465)+SUM(R467:R468)+SUM(R470:R471)+SUM(R473:R474)+SUM(R476:R476)+SUM(R478:R478)+SUM(R480:R481)+SUM(R483:R483)+SUM(R485:R485)+SUM(R487:R487)+SUM(R489:R489)+SUM(R491:R491)+SUM(R493:R493)+SUM(R495:R495)+SUM(R497:R498)+SUM(R500:R502)+SUM(R504:R504)+SUM(R506:R507)+SUM(R509:R510)+SUM(R512:R512)+SUM(R514:R514)+SUM(R516:R516)+SUM(R518:R520)+SUM(R522:R523)+SUM(R525:R526)+SUM(R528:R530)+SUM(R532:R533)+SUM(R535:R536)+SUM(R538:R540)+SUM(R542:R544)+SUM(R546:R546)+SUM(R548:R548)+SUM(R550:R550)+SUM(R552:R552)+SUM(R554:R554)+SUM(R556:R556)+SUM(R558:R558)+SUM(R560:R560)+SUM(R562:R565)+SUM(R567:R569)+SUM(R571:R573)+SUM(R575:R575)+SUM(R577:R580)+SUM(R582:R584)+SUM(R586:R587)+SUM(R589:R591)+SUM(R593:R594)+SUM(R596:R597)+SUM(R599:R600)+SUM(R602:R602)+SUM(R604:R604)+SUM(R606:R607)+SUM(R609:R609)+SUM(R611:R612)+SUM(R614:R614)+SUM(R616:R617)+SUM(R619:R621)+SUM(R623:R623)+SUM(R625:R628)+SUM(R630:R630)+SUM(R632:R632)+SUM(R634:R634)+SUM(R636:R636)+SUM(R638:R638)+SUM(R640:R641)+SUM(R643:R643)+SUM(R645:R646)+SUM(R648:R648)+SUM(R650:R650)+SUM(R652:R653)+SUM(R655:R656)+SUM(R658:R658)+SUM(R660:R660)+SUM(R662:R662)</f>
      </c>
    </row>
    <row r="666">
      <c r="A666" s="3" t="s">
        <v>160465</v>
      </c>
      <c r="B666" s="3"/>
      <c r="C666" s="3"/>
      <c r="D666" s="3" t="s">
        <v>160495</v>
      </c>
      <c r="E666" s="3"/>
    </row>
    <row r="667">
      <c r="A667" s="6" t="s">
        <v>160466</v>
      </c>
      <c r="B667" s="7" t="s">
        <v>160467</v>
      </c>
      <c r="C667" s="11" t="s">
        <v>160468</v>
      </c>
      <c r="D667" s="6" t="s">
        <v>160496</v>
      </c>
      <c r="E667" s="9" t="s">
        <v>160497</v>
      </c>
      <c r="T667" s="40" t="s">
        <v>160469</v>
      </c>
      <c r="U667" s="40" t="s">
        <v>160470</v>
      </c>
      <c r="V667" s="39" t="s">
        <v>160471</v>
      </c>
      <c r="W667" s="37" t="s">
        <v>160472</v>
      </c>
      <c r="X667" s="39" t="s">
        <v>160473</v>
      </c>
      <c r="Y667" s="39" t="s">
        <v>160474</v>
      </c>
      <c r="Z667" s="39" t="s">
        <v>160475</v>
      </c>
      <c r="AA667" s="39" t="s">
        <v>160476</v>
      </c>
      <c r="AB667" s="39" t="s">
        <v>160477</v>
      </c>
      <c r="AC667" s="39" t="s">
        <v>160478</v>
      </c>
      <c r="AD667" s="39" t="s">
        <v>160479</v>
      </c>
    </row>
    <row r="668">
      <c r="A668" s="128" t="s">
        <v>160480</v>
      </c>
      <c r="B668" s="99">
        <v>213</v>
      </c>
      <c r="C668" s="103">
        <v>0.93421052631578949</v>
      </c>
      <c r="D668" s="97" t="s">
        <v>160498</v>
      </c>
      <c r="E668" s="97"/>
      <c r="T668" s="101">
        <v>241988</v>
      </c>
      <c r="U668" s="101">
        <v>-3684</v>
      </c>
      <c r="V668" s="100">
        <v>17535</v>
      </c>
      <c r="W668" s="98" t="s">
        <v>160481</v>
      </c>
      <c r="X668" s="100">
        <v>36</v>
      </c>
      <c r="Y668" s="100">
        <v>219</v>
      </c>
      <c r="Z668" s="100">
        <v>0.93421052631578949</v>
      </c>
      <c r="AA668" s="100">
        <v>232175</v>
      </c>
      <c r="AB668" s="100">
        <v>241988</v>
      </c>
      <c r="AC668" s="100">
        <v>-3684</v>
      </c>
      <c r="AD668" s="100">
        <v>230588.04000000001</v>
      </c>
    </row>
    <row r="669">
      <c r="A669" s="128" t="s">
        <v>160482</v>
      </c>
      <c r="B669" s="99">
        <v>3</v>
      </c>
      <c r="C669" s="103">
        <v>0.013157894736842105</v>
      </c>
      <c r="D669" s="98" t="s">
        <v>160499</v>
      </c>
      <c r="E669" s="101">
        <v>0</v>
      </c>
      <c r="T669" s="101">
        <v>3795</v>
      </c>
      <c r="U669" s="101">
        <v>0</v>
      </c>
      <c r="V669" s="100">
        <v>17535</v>
      </c>
      <c r="W669" s="98" t="s">
        <v>160483</v>
      </c>
      <c r="X669" s="100">
        <v>36</v>
      </c>
      <c r="Y669" s="100">
        <v>219</v>
      </c>
      <c r="Z669" s="100">
        <v>0.013157894736842105</v>
      </c>
      <c r="AA669" s="100">
        <v>2868</v>
      </c>
      <c r="AB669" s="100">
        <v>3795</v>
      </c>
      <c r="AC669" s="100">
        <v>0</v>
      </c>
      <c r="AD669" s="100">
        <v>3795</v>
      </c>
    </row>
    <row r="670">
      <c r="A670" s="128" t="s">
        <v>160484</v>
      </c>
      <c r="B670" s="99">
        <v>3</v>
      </c>
      <c r="C670" s="103">
        <v>0.013157894736842105</v>
      </c>
      <c r="D670" s="98" t="s">
        <v>160500</v>
      </c>
      <c r="E670" s="101">
        <v>6090</v>
      </c>
      <c r="T670" s="101">
        <v>4695</v>
      </c>
      <c r="U670" s="101">
        <v>0</v>
      </c>
      <c r="V670" s="100">
        <v>17535</v>
      </c>
      <c r="W670" s="98" t="s">
        <v>160485</v>
      </c>
      <c r="X670" s="100">
        <v>36</v>
      </c>
      <c r="Y670" s="100">
        <v>219</v>
      </c>
      <c r="Z670" s="100">
        <v>0.013157894736842105</v>
      </c>
      <c r="AA670" s="100">
        <v>4204</v>
      </c>
      <c r="AB670" s="100">
        <v>4695</v>
      </c>
      <c r="AC670" s="100">
        <v>0</v>
      </c>
      <c r="AD670" s="100">
        <v>4695</v>
      </c>
    </row>
    <row r="671">
      <c r="A671" s="96" t="s">
        <v>160486</v>
      </c>
      <c r="B671" s="83">
        <f>SUM(B668:B670)</f>
      </c>
      <c r="C671" s="87">
        <v>0.96052631578947367</v>
      </c>
      <c r="D671" s="98" t="s">
        <v>160501</v>
      </c>
      <c r="E671" s="101">
        <v>-295</v>
      </c>
      <c r="T671" s="85">
        <f>SUM(T668:T670)</f>
      </c>
      <c r="U671" s="85">
        <f>SUM(U668:U670)</f>
      </c>
    </row>
    <row r="672">
      <c r="A672" s="128" t="s">
        <v>160487</v>
      </c>
      <c r="B672" s="99">
        <v>1</v>
      </c>
      <c r="C672" s="103">
        <v>0.0043859649122807015</v>
      </c>
      <c r="D672" s="98" t="s">
        <v>160502</v>
      </c>
      <c r="E672" s="101">
        <v>-3589</v>
      </c>
      <c r="T672" s="101">
        <v>0</v>
      </c>
      <c r="U672" s="101">
        <v>0</v>
      </c>
      <c r="V672" s="100">
        <v>17535</v>
      </c>
      <c r="W672" s="98" t="s">
        <v>160488</v>
      </c>
      <c r="X672" s="100">
        <v>36</v>
      </c>
      <c r="Y672" s="100">
        <v>219</v>
      </c>
      <c r="Z672" s="100">
        <v>0.0043859649122807015</v>
      </c>
      <c r="AA672" s="100">
        <v>1244</v>
      </c>
      <c r="AB672" s="100">
        <v>0</v>
      </c>
      <c r="AC672" s="100">
        <v>0</v>
      </c>
      <c r="AD672" s="100">
        <v>0</v>
      </c>
    </row>
    <row r="673">
      <c r="A673" s="128" t="s">
        <v>160489</v>
      </c>
      <c r="B673" s="99">
        <v>5</v>
      </c>
      <c r="C673" s="103">
        <v>0.021929824561403508</v>
      </c>
      <c r="D673" s="98" t="s">
        <v>160503</v>
      </c>
      <c r="E673" s="101">
        <v>0</v>
      </c>
      <c r="T673" s="101">
        <v>0</v>
      </c>
      <c r="U673" s="101">
        <v>0</v>
      </c>
      <c r="V673" s="100">
        <v>17535</v>
      </c>
      <c r="W673" s="98" t="s">
        <v>160490</v>
      </c>
      <c r="X673" s="100">
        <v>36</v>
      </c>
      <c r="Y673" s="100">
        <v>219</v>
      </c>
      <c r="Z673" s="100">
        <v>0.021929824561403508</v>
      </c>
      <c r="AA673" s="100">
        <v>5294</v>
      </c>
      <c r="AB673" s="100">
        <v>0</v>
      </c>
      <c r="AC673" s="100">
        <v>0</v>
      </c>
      <c r="AD673" s="100">
        <v>0</v>
      </c>
    </row>
    <row r="674">
      <c r="A674" s="128" t="s">
        <v>160491</v>
      </c>
      <c r="B674" s="99">
        <v>3</v>
      </c>
      <c r="C674" s="103">
        <v>0.013157894736842105</v>
      </c>
      <c r="D674" s="98" t="s">
        <v>160504</v>
      </c>
      <c r="E674" s="101">
        <v>0</v>
      </c>
      <c r="T674" s="101">
        <v>0</v>
      </c>
      <c r="U674" s="101">
        <v>0</v>
      </c>
      <c r="V674" s="100">
        <v>17535</v>
      </c>
      <c r="W674" s="98" t="s">
        <v>160492</v>
      </c>
      <c r="X674" s="100">
        <v>36</v>
      </c>
      <c r="Y674" s="100">
        <v>219</v>
      </c>
      <c r="Z674" s="100">
        <v>0.013157894736842105</v>
      </c>
      <c r="AA674" s="100">
        <v>3322</v>
      </c>
      <c r="AB674" s="100">
        <v>0</v>
      </c>
      <c r="AC674" s="100">
        <v>0</v>
      </c>
      <c r="AD674" s="100">
        <v>0</v>
      </c>
    </row>
    <row r="675">
      <c r="A675" s="96" t="s">
        <v>160493</v>
      </c>
      <c r="B675" s="83">
        <f>SUM(B672:B674)</f>
      </c>
      <c r="C675" s="87">
        <v>0.039473684210526314</v>
      </c>
      <c r="D675" s="98" t="s">
        <v>160505</v>
      </c>
      <c r="E675" s="101">
        <v>200</v>
      </c>
      <c r="T675" s="85">
        <f>SUM(T672:T674)</f>
      </c>
      <c r="U675" s="85">
        <f>SUM(U672:U674)</f>
      </c>
    </row>
    <row r="676">
      <c r="A676" s="81" t="s">
        <v>160494</v>
      </c>
      <c r="B676" s="68">
        <f>SUM(B668:B670)+SUM(B672:B674)</f>
      </c>
      <c r="C676" s="72">
        <v>1</v>
      </c>
      <c r="D676" s="98" t="s">
        <v>160506</v>
      </c>
      <c r="E676" s="101">
        <v>3030</v>
      </c>
      <c r="T676" s="70">
        <f>SUM(T668:T670)+SUM(T672:T674)</f>
      </c>
      <c r="U676" s="70">
        <f>SUM(U668:U670)+SUM(U672:U674)</f>
      </c>
    </row>
    <row r="677">
      <c r="D677" s="98" t="s">
        <v>160507</v>
      </c>
      <c r="E677" s="101">
        <v>0</v>
      </c>
    </row>
    <row r="678">
      <c r="D678" s="98" t="s">
        <v>160508</v>
      </c>
      <c r="E678" s="101">
        <v>241358</v>
      </c>
    </row>
    <row r="679">
      <c r="D679" s="98" t="s">
        <v>160509</v>
      </c>
      <c r="E679" s="101">
        <v>0</v>
      </c>
    </row>
    <row r="680">
      <c r="D680" s="98" t="s">
        <v>160510</v>
      </c>
      <c r="E680" s="101">
        <v>0</v>
      </c>
    </row>
    <row r="681">
      <c r="D681" s="96" t="s">
        <v>160511</v>
      </c>
      <c r="E681" s="85">
        <f>SUM(E669:E680)</f>
      </c>
    </row>
    <row r="682">
      <c r="D682" s="81" t="s">
        <v>160512</v>
      </c>
      <c r="E682" s="70">
        <f>SUM(E669:E680)</f>
      </c>
    </row>
    <row r="684">
      <c r="A684" s="3" t="s">
        <v>160513</v>
      </c>
      <c r="B684" s="3"/>
      <c r="C684" s="3"/>
      <c r="D684" s="3"/>
      <c r="E684" s="3"/>
      <c r="F684" s="3"/>
      <c r="G684" s="3"/>
      <c r="H684" s="3"/>
      <c r="I684" s="3"/>
      <c r="J684" s="3"/>
      <c r="K684" s="3"/>
      <c r="L684" s="3"/>
      <c r="M684" s="3"/>
      <c r="N684" s="3"/>
      <c r="O684" s="3"/>
      <c r="P684" s="3"/>
      <c r="Q684" s="3"/>
    </row>
    <row r="685">
      <c r="A685" s="6" t="s">
        <v>160514</v>
      </c>
      <c r="B685" s="6" t="s">
        <v>160515</v>
      </c>
      <c r="C685" s="8" t="s">
        <v>160516</v>
      </c>
      <c r="D685" s="6" t="s">
        <v>160517</v>
      </c>
      <c r="E685" s="6" t="s">
        <v>160518</v>
      </c>
      <c r="F685" s="12" t="s">
        <v>160519</v>
      </c>
      <c r="G685" s="12" t="s">
        <v>160520</v>
      </c>
      <c r="H685" s="12" t="s">
        <v>160521</v>
      </c>
      <c r="I685" s="9" t="s">
        <v>160522</v>
      </c>
      <c r="J685" s="6" t="s">
        <v>160523</v>
      </c>
      <c r="K685" s="6" t="s">
        <v>160524</v>
      </c>
      <c r="L685" s="6" t="s">
        <v>160525</v>
      </c>
      <c r="M685" s="6" t="s">
        <v>160526</v>
      </c>
      <c r="N685" s="9" t="s">
        <v>160527</v>
      </c>
      <c r="O685" s="9" t="s">
        <v>160528</v>
      </c>
      <c r="P685" s="9" t="s">
        <v>160529</v>
      </c>
      <c r="Q685" s="9" t="s">
        <v>160530</v>
      </c>
    </row>
    <row r="686">
      <c r="A686" s="98" t="s">
        <v>160531</v>
      </c>
    </row>
  </sheetData>
  <mergeCells count="8">
    <mergeCell ref="A2:R2"/>
    <mergeCell ref="A3:R3"/>
    <mergeCell ref="A4:R4"/>
    <mergeCell ref="A6:R6"/>
    <mergeCell ref="A666:C666"/>
    <mergeCell ref="D666:E666"/>
    <mergeCell ref="D668:E668"/>
    <mergeCell ref="A684:Q684"/>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47.xml><?xml version="1.0" encoding="utf-8"?>
<worksheet xmlns="http://schemas.openxmlformats.org/spreadsheetml/2006/main" xmlns:r="http://schemas.openxmlformats.org/officeDocument/2006/relationships">
  <sheetPr>
    <pageSetUpPr fitToPage="true"/>
  </sheetPr>
  <dimension ref="A1:B22"/>
  <sheetFormatPr defaultRowHeight="15"/>
  <cols>
    <col min="1" max="1" width="20.7109375" customWidth="true"/>
    <col min="2" max="2" width="80.7109375" customWidth="true"/>
  </cols>
  <sheetData>
    <row r="1">
      <c r="A1" s="337" t="s">
        <v>160532</v>
      </c>
      <c r="B1" s="0"/>
    </row>
    <row r="2">
      <c r="A2" s="337" t="s">
        <v>160533</v>
      </c>
      <c r="B2" s="0"/>
    </row>
    <row r="4">
      <c r="A4" s="339" t="s">
        <v>160534</v>
      </c>
      <c r="B4" s="340" t="s">
        <v>160535</v>
      </c>
    </row>
    <row r="5">
      <c r="A5" s="339" t="s">
        <v>160536</v>
      </c>
      <c r="B5" s="340" t="s">
        <v>160537</v>
      </c>
    </row>
    <row r="6">
      <c r="A6" s="339" t="s">
        <v>160538</v>
      </c>
      <c r="B6" s="340" t="s">
        <v>160539</v>
      </c>
    </row>
    <row r="7">
      <c r="A7" s="339" t="s">
        <v>160540</v>
      </c>
      <c r="B7" s="340" t="s">
        <v>160541</v>
      </c>
    </row>
    <row r="8">
      <c r="A8" s="339" t="s">
        <v>160542</v>
      </c>
      <c r="B8" s="340" t="s">
        <v>160543</v>
      </c>
    </row>
    <row r="9">
      <c r="A9" s="339" t="s">
        <v>160544</v>
      </c>
      <c r="B9" s="340" t="s">
        <v>160545</v>
      </c>
    </row>
    <row r="10">
      <c r="A10" s="339" t="s">
        <v>160546</v>
      </c>
      <c r="B10" s="340" t="s">
        <v>160547</v>
      </c>
    </row>
    <row r="11">
      <c r="A11" s="339" t="s">
        <v>160548</v>
      </c>
      <c r="B11" s="340" t="s">
        <v>160549</v>
      </c>
    </row>
    <row r="12">
      <c r="A12" s="339" t="s">
        <v>160550</v>
      </c>
      <c r="B12" s="340" t="s">
        <v>160551</v>
      </c>
    </row>
    <row r="13">
      <c r="A13" s="339" t="s">
        <v>160552</v>
      </c>
      <c r="B13" s="340" t="s">
        <v>160553</v>
      </c>
    </row>
    <row r="14">
      <c r="A14" s="339" t="s">
        <v>160554</v>
      </c>
      <c r="B14" s="340" t="s">
        <v>160555</v>
      </c>
    </row>
    <row r="15">
      <c r="A15" s="339" t="s">
        <v>160556</v>
      </c>
      <c r="B15" s="340" t="s">
        <v>160557</v>
      </c>
    </row>
    <row r="16">
      <c r="A16" s="339" t="s">
        <v>160558</v>
      </c>
      <c r="B16" s="340" t="s">
        <v>160559</v>
      </c>
    </row>
    <row r="17">
      <c r="A17" s="339" t="s">
        <v>160560</v>
      </c>
      <c r="B17" s="340" t="s">
        <v>160561</v>
      </c>
    </row>
    <row r="18">
      <c r="A18" s="339" t="s">
        <v>160562</v>
      </c>
      <c r="B18" s="340" t="s">
        <v>160563</v>
      </c>
    </row>
    <row r="19">
      <c r="A19" s="339" t="s">
        <v>160564</v>
      </c>
      <c r="B19" s="340" t="s">
        <v>160565</v>
      </c>
    </row>
    <row r="21">
      <c r="A21" s="339" t="s">
        <v>160566</v>
      </c>
      <c r="B21" s="340" t="s">
        <v>160567</v>
      </c>
    </row>
    <row r="22">
      <c r="A22" s="339" t="s">
        <v>160568</v>
      </c>
      <c r="B22" s="340" t="s">
        <v>160569</v>
      </c>
    </row>
  </sheetData>
  <mergeCells count="2">
    <mergeCell ref="A1:B1"/>
    <mergeCell ref="A2:B2"/>
  </mergeCells>
  <pageSetup fitToWidth="1" fitToHeight="0"/>
</worksheet>
</file>

<file path=xl/worksheets/sheet5.xml><?xml version="1.0" encoding="utf-8"?>
<worksheet xmlns="http://schemas.openxmlformats.org/spreadsheetml/2006/main" xmlns:r="http://schemas.openxmlformats.org/officeDocument/2006/relationships">
  <dimension ref="A2:AD944"/>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3.5742187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9110</v>
      </c>
      <c r="B2" s="1"/>
      <c r="C2" s="1"/>
      <c r="D2" s="1"/>
      <c r="E2" s="1"/>
      <c r="F2" s="1"/>
      <c r="G2" s="1"/>
      <c r="H2" s="1"/>
      <c r="I2" s="1"/>
      <c r="J2" s="1"/>
      <c r="K2" s="1"/>
      <c r="L2" s="1"/>
      <c r="M2" s="1"/>
      <c r="N2" s="1"/>
      <c r="O2" s="1"/>
      <c r="P2" s="1"/>
      <c r="Q2" s="1"/>
      <c r="R2" s="1"/>
    </row>
    <row r="3">
      <c r="A3" s="2" t="s">
        <v>9111</v>
      </c>
      <c r="B3" s="2"/>
      <c r="C3" s="2"/>
      <c r="D3" s="2"/>
      <c r="E3" s="2"/>
      <c r="F3" s="2"/>
      <c r="G3" s="2"/>
      <c r="H3" s="2"/>
      <c r="I3" s="2"/>
      <c r="J3" s="2"/>
      <c r="K3" s="2"/>
      <c r="L3" s="2"/>
      <c r="M3" s="2"/>
      <c r="N3" s="2"/>
      <c r="O3" s="2"/>
      <c r="P3" s="2"/>
      <c r="Q3" s="2"/>
      <c r="R3" s="2"/>
    </row>
    <row r="4">
      <c r="A4" s="2" t="s">
        <v>9112</v>
      </c>
      <c r="B4" s="2"/>
      <c r="C4" s="2"/>
      <c r="D4" s="2"/>
      <c r="E4" s="2"/>
      <c r="F4" s="2"/>
      <c r="G4" s="2"/>
      <c r="H4" s="2"/>
      <c r="I4" s="2"/>
      <c r="J4" s="2"/>
      <c r="K4" s="2"/>
      <c r="L4" s="2"/>
      <c r="M4" s="2"/>
      <c r="N4" s="2"/>
      <c r="O4" s="2"/>
      <c r="P4" s="2"/>
      <c r="Q4" s="2"/>
      <c r="R4" s="2"/>
    </row>
    <row r="6">
      <c r="A6" s="3" t="s">
        <v>9113</v>
      </c>
      <c r="B6" s="3"/>
      <c r="C6" s="3"/>
      <c r="D6" s="3"/>
      <c r="E6" s="3"/>
      <c r="F6" s="3"/>
      <c r="G6" s="3"/>
      <c r="H6" s="3"/>
      <c r="I6" s="3"/>
      <c r="J6" s="3"/>
      <c r="K6" s="3"/>
      <c r="L6" s="3"/>
      <c r="M6" s="3"/>
      <c r="N6" s="3"/>
      <c r="O6" s="3"/>
      <c r="P6" s="3"/>
      <c r="Q6" s="3"/>
      <c r="R6" s="3"/>
    </row>
    <row r="7">
      <c r="A7" s="6" t="s">
        <v>9114</v>
      </c>
      <c r="B7" s="6" t="s">
        <v>9115</v>
      </c>
      <c r="C7" s="8" t="s">
        <v>9116</v>
      </c>
      <c r="D7" s="6" t="s">
        <v>9117</v>
      </c>
      <c r="E7" s="6" t="s">
        <v>9118</v>
      </c>
      <c r="F7" s="12" t="s">
        <v>9119</v>
      </c>
      <c r="G7" s="12" t="s">
        <v>9120</v>
      </c>
      <c r="H7" s="12" t="s">
        <v>9121</v>
      </c>
      <c r="I7" s="12" t="s">
        <v>9122</v>
      </c>
      <c r="J7" s="9" t="s">
        <v>9123</v>
      </c>
      <c r="K7" s="6" t="s">
        <v>9124</v>
      </c>
      <c r="L7" s="6" t="s">
        <v>9125</v>
      </c>
      <c r="M7" s="6" t="s">
        <v>9126</v>
      </c>
      <c r="N7" s="6" t="s">
        <v>9127</v>
      </c>
      <c r="O7" s="9" t="s">
        <v>9128</v>
      </c>
      <c r="P7" s="9" t="s">
        <v>9129</v>
      </c>
      <c r="Q7" s="9" t="s">
        <v>9130</v>
      </c>
      <c r="R7" s="9" t="s">
        <v>9131</v>
      </c>
    </row>
    <row r="8">
      <c r="A8" s="98" t="s">
        <v>9132</v>
      </c>
      <c r="B8" s="98" t="s">
        <v>9133</v>
      </c>
      <c r="C8" s="100">
        <v>800</v>
      </c>
      <c r="D8" s="98" t="s">
        <v>9134</v>
      </c>
      <c r="E8" s="98" t="s">
        <v>9135</v>
      </c>
      <c r="F8" s="104">
        <v>43232</v>
      </c>
      <c r="G8" s="104">
        <v>45444</v>
      </c>
      <c r="H8" s="104">
        <v>45808</v>
      </c>
      <c r="J8" s="101">
        <v>1510</v>
      </c>
      <c r="K8" s="98" t="s">
        <v>9136</v>
      </c>
      <c r="L8" s="98" t="s">
        <v>9137</v>
      </c>
      <c r="M8" s="98" t="s">
        <v>9138</v>
      </c>
      <c r="N8" s="98" t="s">
        <v>9139</v>
      </c>
      <c r="O8" s="101">
        <v>10</v>
      </c>
      <c r="P8" s="101">
        <v>10</v>
      </c>
      <c r="Q8" s="101">
        <v>0</v>
      </c>
      <c r="R8" s="101">
        <v>1160</v>
      </c>
    </row>
    <row r="9">
      <c r="L9" s="98" t="s">
        <v>9140</v>
      </c>
      <c r="M9" s="98" t="s">
        <v>9141</v>
      </c>
      <c r="N9" s="98" t="s">
        <v>9142</v>
      </c>
      <c r="O9" s="101">
        <v>1360</v>
      </c>
      <c r="P9" s="101">
        <v>1360</v>
      </c>
    </row>
    <row r="10">
      <c r="K10" s="96" t="s">
        <v>9143</v>
      </c>
      <c r="O10" s="85">
        <f>SUM(O8:O9)</f>
      </c>
      <c r="P10" s="85">
        <f>SUM(P8:P9)</f>
      </c>
    </row>
    <row r="11">
      <c r="A11" s="98" t="s">
        <v>9144</v>
      </c>
      <c r="B11" s="98" t="s">
        <v>9145</v>
      </c>
      <c r="C11" s="100">
        <v>800</v>
      </c>
      <c r="D11" s="98" t="s">
        <v>9146</v>
      </c>
      <c r="E11" s="98" t="s">
        <v>9147</v>
      </c>
      <c r="F11" s="104">
        <v>45430</v>
      </c>
      <c r="G11" s="104">
        <v>45430</v>
      </c>
      <c r="H11" s="104">
        <v>45808</v>
      </c>
      <c r="J11" s="101">
        <v>1510</v>
      </c>
      <c r="K11" s="98" t="s">
        <v>9148</v>
      </c>
      <c r="L11" s="98" t="s">
        <v>9149</v>
      </c>
      <c r="M11" s="98" t="s">
        <v>9150</v>
      </c>
      <c r="N11" s="98" t="s">
        <v>9151</v>
      </c>
      <c r="O11" s="101">
        <v>10</v>
      </c>
      <c r="P11" s="101">
        <v>10</v>
      </c>
      <c r="Q11" s="101">
        <v>0</v>
      </c>
      <c r="R11" s="101">
        <v>1540</v>
      </c>
    </row>
    <row r="12">
      <c r="L12" s="98" t="s">
        <v>9152</v>
      </c>
      <c r="M12" s="98" t="s">
        <v>9153</v>
      </c>
      <c r="N12" s="98" t="s">
        <v>9154</v>
      </c>
      <c r="O12" s="101">
        <v>1500</v>
      </c>
      <c r="P12" s="101">
        <v>1500</v>
      </c>
    </row>
    <row r="13">
      <c r="K13" s="96" t="s">
        <v>9155</v>
      </c>
      <c r="O13" s="85">
        <f>SUM(O11:O12)</f>
      </c>
      <c r="P13" s="85">
        <f>SUM(P11:P12)</f>
      </c>
    </row>
    <row r="14">
      <c r="A14" s="98" t="s">
        <v>9156</v>
      </c>
      <c r="B14" s="98" t="s">
        <v>9157</v>
      </c>
      <c r="C14" s="100">
        <v>400</v>
      </c>
      <c r="D14" s="98" t="s">
        <v>9158</v>
      </c>
      <c r="E14" s="98" t="s">
        <v>9159</v>
      </c>
      <c r="F14" s="104">
        <v>42461</v>
      </c>
      <c r="G14" s="104">
        <v>45748</v>
      </c>
      <c r="H14" s="104">
        <v>46112</v>
      </c>
      <c r="J14" s="101">
        <v>1250</v>
      </c>
      <c r="K14" s="98" t="s">
        <v>9160</v>
      </c>
      <c r="L14" s="98" t="s">
        <v>9161</v>
      </c>
      <c r="M14" s="98" t="s">
        <v>9162</v>
      </c>
      <c r="N14" s="98" t="s">
        <v>9163</v>
      </c>
      <c r="O14" s="101">
        <v>1100</v>
      </c>
      <c r="P14" s="101">
        <v>1100</v>
      </c>
      <c r="Q14" s="101">
        <v>0</v>
      </c>
      <c r="R14" s="101">
        <v>855</v>
      </c>
    </row>
    <row r="15">
      <c r="K15" s="96" t="s">
        <v>9164</v>
      </c>
      <c r="O15" s="85">
        <f>SUM(O14:O14)</f>
      </c>
      <c r="P15" s="85">
        <f>SUM(P14:P14)</f>
      </c>
    </row>
    <row r="16">
      <c r="A16" s="98" t="s">
        <v>9165</v>
      </c>
      <c r="B16" s="98" t="s">
        <v>9166</v>
      </c>
      <c r="C16" s="100">
        <v>400</v>
      </c>
      <c r="D16" s="98" t="s">
        <v>9167</v>
      </c>
      <c r="E16" s="98" t="s">
        <v>9168</v>
      </c>
      <c r="F16" s="104">
        <v>45591</v>
      </c>
      <c r="G16" s="104">
        <v>45591</v>
      </c>
      <c r="H16" s="104">
        <v>45961</v>
      </c>
      <c r="J16" s="101">
        <v>1250</v>
      </c>
      <c r="K16" s="98" t="s">
        <v>9169</v>
      </c>
      <c r="L16" s="98" t="s">
        <v>9170</v>
      </c>
      <c r="M16" s="98" t="s">
        <v>9171</v>
      </c>
      <c r="N16" s="98" t="s">
        <v>9172</v>
      </c>
      <c r="O16" s="101">
        <v>1250</v>
      </c>
      <c r="P16" s="101">
        <v>1250</v>
      </c>
      <c r="Q16" s="101">
        <v>0</v>
      </c>
      <c r="R16" s="101">
        <v>1250</v>
      </c>
    </row>
    <row r="17">
      <c r="K17" s="96" t="s">
        <v>9173</v>
      </c>
      <c r="O17" s="85">
        <f>SUM(O16:O16)</f>
      </c>
      <c r="P17" s="85">
        <f>SUM(P16:P16)</f>
      </c>
    </row>
    <row r="18">
      <c r="A18" s="98" t="s">
        <v>9174</v>
      </c>
      <c r="B18" s="98" t="s">
        <v>9175</v>
      </c>
      <c r="C18" s="100">
        <v>600</v>
      </c>
      <c r="D18" s="98" t="s">
        <v>9176</v>
      </c>
      <c r="E18" s="98" t="s">
        <v>9177</v>
      </c>
      <c r="F18" s="104">
        <v>41000</v>
      </c>
      <c r="G18" s="104">
        <v>45748</v>
      </c>
      <c r="H18" s="104">
        <v>46112</v>
      </c>
      <c r="J18" s="101">
        <v>1390</v>
      </c>
      <c r="K18" s="98" t="s">
        <v>9178</v>
      </c>
      <c r="L18" s="98" t="s">
        <v>9179</v>
      </c>
      <c r="M18" s="98" t="s">
        <v>9180</v>
      </c>
      <c r="N18" s="98" t="s">
        <v>9181</v>
      </c>
      <c r="O18" s="101">
        <v>1090</v>
      </c>
      <c r="P18" s="101">
        <v>1090</v>
      </c>
      <c r="Q18" s="101">
        <v>0</v>
      </c>
      <c r="R18" s="101">
        <v>880</v>
      </c>
    </row>
    <row r="19">
      <c r="K19" s="96" t="s">
        <v>9182</v>
      </c>
      <c r="O19" s="85">
        <f>SUM(O18:O18)</f>
      </c>
      <c r="P19" s="85">
        <f>SUM(P18:P18)</f>
      </c>
    </row>
    <row r="20">
      <c r="A20" s="98" t="s">
        <v>9183</v>
      </c>
      <c r="B20" s="98" t="s">
        <v>9184</v>
      </c>
      <c r="C20" s="100">
        <v>800</v>
      </c>
      <c r="D20" s="98" t="s">
        <v>9185</v>
      </c>
      <c r="E20" s="98" t="s">
        <v>9186</v>
      </c>
      <c r="F20" s="104">
        <v>45395</v>
      </c>
      <c r="G20" s="104">
        <v>45395</v>
      </c>
      <c r="H20" s="104">
        <v>45777</v>
      </c>
      <c r="J20" s="101">
        <v>1580</v>
      </c>
      <c r="K20" s="98" t="s">
        <v>9187</v>
      </c>
      <c r="L20" s="98" t="s">
        <v>9188</v>
      </c>
      <c r="M20" s="98" t="s">
        <v>9189</v>
      </c>
      <c r="N20" s="98" t="s">
        <v>9190</v>
      </c>
      <c r="O20" s="101">
        <v>10</v>
      </c>
      <c r="P20" s="101">
        <v>0</v>
      </c>
      <c r="Q20" s="101">
        <v>0</v>
      </c>
      <c r="R20" s="101">
        <v>1580</v>
      </c>
    </row>
    <row r="21">
      <c r="L21" s="98" t="s">
        <v>9191</v>
      </c>
      <c r="M21" s="98" t="s">
        <v>9192</v>
      </c>
      <c r="N21" s="98" t="s">
        <v>9193</v>
      </c>
      <c r="O21" s="101">
        <v>40</v>
      </c>
      <c r="P21" s="101">
        <v>40</v>
      </c>
    </row>
    <row r="22">
      <c r="L22" s="98" t="s">
        <v>9194</v>
      </c>
      <c r="M22" s="98" t="s">
        <v>9195</v>
      </c>
      <c r="N22" s="98" t="s">
        <v>9196</v>
      </c>
      <c r="O22" s="101">
        <v>30</v>
      </c>
      <c r="P22" s="101">
        <v>40</v>
      </c>
    </row>
    <row r="23">
      <c r="L23" s="98" t="s">
        <v>9197</v>
      </c>
      <c r="M23" s="98" t="s">
        <v>9198</v>
      </c>
      <c r="N23" s="98" t="s">
        <v>9199</v>
      </c>
      <c r="O23" s="101">
        <v>1500</v>
      </c>
      <c r="P23" s="101">
        <v>1500</v>
      </c>
    </row>
    <row r="24">
      <c r="K24" s="96" t="s">
        <v>9200</v>
      </c>
      <c r="O24" s="85">
        <f>SUM(O20:O23)</f>
      </c>
      <c r="P24" s="85">
        <f>SUM(P20:P23)</f>
      </c>
    </row>
    <row r="25">
      <c r="A25" s="98" t="s">
        <v>9201</v>
      </c>
      <c r="B25" s="98" t="s">
        <v>9202</v>
      </c>
      <c r="C25" s="100">
        <v>800</v>
      </c>
      <c r="D25" s="98" t="s">
        <v>9203</v>
      </c>
      <c r="E25" s="98" t="s">
        <v>9204</v>
      </c>
      <c r="F25" s="104">
        <v>44121</v>
      </c>
      <c r="G25" s="104">
        <v>45597</v>
      </c>
      <c r="H25" s="104">
        <v>45961</v>
      </c>
      <c r="J25" s="101">
        <v>1580</v>
      </c>
      <c r="K25" s="98" t="s">
        <v>9205</v>
      </c>
      <c r="L25" s="98" t="s">
        <v>9206</v>
      </c>
      <c r="M25" s="98" t="s">
        <v>9207</v>
      </c>
      <c r="N25" s="98" t="s">
        <v>9208</v>
      </c>
      <c r="O25" s="101">
        <v>30</v>
      </c>
      <c r="P25" s="101">
        <v>40</v>
      </c>
      <c r="Q25" s="101">
        <v>0</v>
      </c>
      <c r="R25" s="101">
        <v>1360</v>
      </c>
    </row>
    <row r="26">
      <c r="L26" s="98" t="s">
        <v>9209</v>
      </c>
      <c r="M26" s="98" t="s">
        <v>9210</v>
      </c>
      <c r="N26" s="98" t="s">
        <v>9211</v>
      </c>
      <c r="O26" s="101">
        <v>40</v>
      </c>
      <c r="P26" s="101">
        <v>10</v>
      </c>
    </row>
    <row r="27">
      <c r="L27" s="98" t="s">
        <v>9212</v>
      </c>
      <c r="M27" s="98" t="s">
        <v>9213</v>
      </c>
      <c r="N27" s="98" t="s">
        <v>9214</v>
      </c>
      <c r="O27" s="101">
        <v>10</v>
      </c>
      <c r="P27" s="101">
        <v>30</v>
      </c>
    </row>
    <row r="28">
      <c r="L28" s="98" t="s">
        <v>9215</v>
      </c>
      <c r="M28" s="98" t="s">
        <v>9216</v>
      </c>
      <c r="N28" s="98" t="s">
        <v>9217</v>
      </c>
      <c r="O28" s="101">
        <v>1410</v>
      </c>
      <c r="P28" s="101">
        <v>1410</v>
      </c>
    </row>
    <row r="29">
      <c r="K29" s="96" t="s">
        <v>9218</v>
      </c>
      <c r="O29" s="85">
        <f>SUM(O25:O28)</f>
      </c>
      <c r="P29" s="85">
        <f>SUM(P25:P28)</f>
      </c>
    </row>
    <row r="30">
      <c r="A30" s="98" t="s">
        <v>9219</v>
      </c>
      <c r="B30" s="98" t="s">
        <v>9220</v>
      </c>
      <c r="C30" s="100">
        <v>400</v>
      </c>
      <c r="D30" s="98" t="s">
        <v>9221</v>
      </c>
      <c r="E30" s="98" t="s">
        <v>9222</v>
      </c>
      <c r="F30" s="104">
        <v>43891</v>
      </c>
      <c r="G30" s="104">
        <v>45717</v>
      </c>
      <c r="H30" s="104">
        <v>46081</v>
      </c>
      <c r="J30" s="101">
        <v>1320</v>
      </c>
      <c r="K30" s="98" t="s">
        <v>9223</v>
      </c>
      <c r="L30" s="98" t="s">
        <v>9224</v>
      </c>
      <c r="M30" s="98" t="s">
        <v>9225</v>
      </c>
      <c r="N30" s="98" t="s">
        <v>9226</v>
      </c>
      <c r="O30" s="101">
        <v>30</v>
      </c>
      <c r="P30" s="101">
        <v>0</v>
      </c>
      <c r="Q30" s="101">
        <v>0</v>
      </c>
      <c r="R30" s="101">
        <v>1070</v>
      </c>
    </row>
    <row r="31">
      <c r="L31" s="98" t="s">
        <v>9227</v>
      </c>
      <c r="M31" s="98" t="s">
        <v>9228</v>
      </c>
      <c r="N31" s="98" t="s">
        <v>9229</v>
      </c>
      <c r="O31" s="101">
        <v>40</v>
      </c>
      <c r="P31" s="101">
        <v>70</v>
      </c>
    </row>
    <row r="32">
      <c r="L32" s="98" t="s">
        <v>9230</v>
      </c>
      <c r="M32" s="98" t="s">
        <v>9231</v>
      </c>
      <c r="N32" s="98" t="s">
        <v>9232</v>
      </c>
      <c r="O32" s="101">
        <v>1190</v>
      </c>
      <c r="P32" s="101">
        <v>1190</v>
      </c>
    </row>
    <row r="33">
      <c r="K33" s="96" t="s">
        <v>9233</v>
      </c>
      <c r="O33" s="85">
        <f>SUM(O30:O32)</f>
      </c>
      <c r="P33" s="85">
        <f>SUM(P30:P32)</f>
      </c>
    </row>
    <row r="34">
      <c r="A34" s="98" t="s">
        <v>9234</v>
      </c>
      <c r="B34" s="98" t="s">
        <v>9235</v>
      </c>
      <c r="C34" s="100">
        <v>400</v>
      </c>
      <c r="D34" s="98" t="s">
        <v>9236</v>
      </c>
      <c r="E34" s="98" t="s">
        <v>9237</v>
      </c>
      <c r="F34" s="104">
        <v>42147</v>
      </c>
      <c r="G34" s="104">
        <v>45444</v>
      </c>
      <c r="H34" s="104">
        <v>45808</v>
      </c>
      <c r="J34" s="101">
        <v>1320</v>
      </c>
      <c r="K34" s="98" t="s">
        <v>9238</v>
      </c>
      <c r="L34" s="98" t="s">
        <v>9239</v>
      </c>
      <c r="M34" s="98" t="s">
        <v>9240</v>
      </c>
      <c r="N34" s="98" t="s">
        <v>9241</v>
      </c>
      <c r="O34" s="101">
        <v>40</v>
      </c>
      <c r="P34" s="101">
        <v>0</v>
      </c>
      <c r="Q34" s="101">
        <v>0</v>
      </c>
      <c r="R34" s="101">
        <v>815</v>
      </c>
    </row>
    <row r="35">
      <c r="L35" s="98" t="s">
        <v>9242</v>
      </c>
      <c r="M35" s="98" t="s">
        <v>9243</v>
      </c>
      <c r="N35" s="98" t="s">
        <v>9244</v>
      </c>
      <c r="O35" s="101">
        <v>30</v>
      </c>
      <c r="P35" s="101">
        <v>70</v>
      </c>
    </row>
    <row r="36">
      <c r="L36" s="98" t="s">
        <v>9245</v>
      </c>
      <c r="M36" s="98" t="s">
        <v>9246</v>
      </c>
      <c r="N36" s="98" t="s">
        <v>9247</v>
      </c>
      <c r="O36" s="101">
        <v>930</v>
      </c>
      <c r="P36" s="101">
        <v>930</v>
      </c>
    </row>
    <row r="37">
      <c r="K37" s="96" t="s">
        <v>9248</v>
      </c>
      <c r="O37" s="85">
        <f>SUM(O34:O36)</f>
      </c>
      <c r="P37" s="85">
        <f>SUM(P34:P36)</f>
      </c>
    </row>
    <row r="38">
      <c r="A38" s="98" t="s">
        <v>9249</v>
      </c>
      <c r="B38" s="98" t="s">
        <v>9250</v>
      </c>
      <c r="C38" s="100">
        <v>800</v>
      </c>
      <c r="D38" s="98" t="s">
        <v>9251</v>
      </c>
      <c r="E38" s="98" t="s">
        <v>9252</v>
      </c>
      <c r="F38" s="104">
        <v>40360</v>
      </c>
      <c r="G38" s="104">
        <v>45474</v>
      </c>
      <c r="H38" s="104">
        <v>45838</v>
      </c>
      <c r="J38" s="101">
        <v>1570</v>
      </c>
      <c r="K38" s="98" t="s">
        <v>9253</v>
      </c>
      <c r="L38" s="98" t="s">
        <v>9254</v>
      </c>
      <c r="M38" s="98" t="s">
        <v>9255</v>
      </c>
      <c r="N38" s="98" t="s">
        <v>9256</v>
      </c>
      <c r="O38" s="101">
        <v>30</v>
      </c>
      <c r="P38" s="101">
        <v>70</v>
      </c>
      <c r="Q38" s="101">
        <v>0</v>
      </c>
      <c r="R38" s="101">
        <v>975</v>
      </c>
    </row>
    <row r="39">
      <c r="L39" s="98" t="s">
        <v>9257</v>
      </c>
      <c r="M39" s="98" t="s">
        <v>9258</v>
      </c>
      <c r="N39" s="98" t="s">
        <v>9259</v>
      </c>
      <c r="O39" s="101">
        <v>40</v>
      </c>
      <c r="P39" s="101">
        <v>0</v>
      </c>
    </row>
    <row r="40">
      <c r="L40" s="98" t="s">
        <v>9260</v>
      </c>
      <c r="M40" s="98" t="s">
        <v>9261</v>
      </c>
      <c r="N40" s="98" t="s">
        <v>9262</v>
      </c>
      <c r="O40" s="101">
        <v>1100</v>
      </c>
      <c r="P40" s="101">
        <v>1100</v>
      </c>
    </row>
    <row r="41">
      <c r="K41" s="96" t="s">
        <v>9263</v>
      </c>
      <c r="O41" s="85">
        <f>SUM(O38:O40)</f>
      </c>
      <c r="P41" s="85">
        <f>SUM(P38:P40)</f>
      </c>
    </row>
    <row r="42">
      <c r="A42" s="98" t="s">
        <v>9264</v>
      </c>
      <c r="B42" s="98" t="s">
        <v>9265</v>
      </c>
      <c r="C42" s="100">
        <v>800</v>
      </c>
      <c r="D42" s="98" t="s">
        <v>9266</v>
      </c>
      <c r="E42" s="98" t="s">
        <v>9267</v>
      </c>
      <c r="F42" s="104">
        <v>44758</v>
      </c>
      <c r="G42" s="104">
        <v>45505</v>
      </c>
      <c r="H42" s="104">
        <v>45869</v>
      </c>
      <c r="J42" s="101">
        <v>1580</v>
      </c>
      <c r="K42" s="98" t="s">
        <v>9268</v>
      </c>
      <c r="L42" s="98" t="s">
        <v>9269</v>
      </c>
      <c r="M42" s="98" t="s">
        <v>9270</v>
      </c>
      <c r="N42" s="98" t="s">
        <v>9271</v>
      </c>
      <c r="O42" s="101">
        <v>40</v>
      </c>
      <c r="P42" s="101">
        <v>10</v>
      </c>
      <c r="Q42" s="101">
        <v>0</v>
      </c>
      <c r="R42" s="101">
        <v>1460</v>
      </c>
    </row>
    <row r="43">
      <c r="L43" s="98" t="s">
        <v>9272</v>
      </c>
      <c r="M43" s="98" t="s">
        <v>9273</v>
      </c>
      <c r="N43" s="98" t="s">
        <v>9274</v>
      </c>
      <c r="O43" s="101">
        <v>30</v>
      </c>
      <c r="P43" s="101">
        <v>0</v>
      </c>
    </row>
    <row r="44">
      <c r="L44" s="98" t="s">
        <v>9275</v>
      </c>
      <c r="M44" s="98" t="s">
        <v>9276</v>
      </c>
      <c r="N44" s="98" t="s">
        <v>9277</v>
      </c>
      <c r="O44" s="101">
        <v>10</v>
      </c>
      <c r="P44" s="101">
        <v>70</v>
      </c>
    </row>
    <row r="45">
      <c r="L45" s="98" t="s">
        <v>9278</v>
      </c>
      <c r="M45" s="98" t="s">
        <v>9279</v>
      </c>
      <c r="N45" s="98" t="s">
        <v>9280</v>
      </c>
      <c r="O45" s="101">
        <v>1430</v>
      </c>
      <c r="P45" s="101">
        <v>1430</v>
      </c>
    </row>
    <row r="46">
      <c r="K46" s="96" t="s">
        <v>9281</v>
      </c>
      <c r="O46" s="85">
        <f>SUM(O42:O45)</f>
      </c>
      <c r="P46" s="85">
        <f>SUM(P42:P45)</f>
      </c>
    </row>
    <row r="47">
      <c r="A47" s="98" t="s">
        <v>9282</v>
      </c>
      <c r="B47" s="98" t="s">
        <v>9283</v>
      </c>
      <c r="C47" s="100">
        <v>800</v>
      </c>
      <c r="D47" s="98" t="s">
        <v>9284</v>
      </c>
      <c r="E47" s="98" t="s">
        <v>9285</v>
      </c>
      <c r="F47" s="104">
        <v>41489</v>
      </c>
      <c r="G47" s="104">
        <v>45536</v>
      </c>
      <c r="H47" s="104">
        <v>45900</v>
      </c>
      <c r="J47" s="101">
        <v>1580</v>
      </c>
      <c r="K47" s="98" t="s">
        <v>9286</v>
      </c>
      <c r="L47" s="98" t="s">
        <v>9287</v>
      </c>
      <c r="M47" s="98" t="s">
        <v>9288</v>
      </c>
      <c r="N47" s="98" t="s">
        <v>9289</v>
      </c>
      <c r="O47" s="101">
        <v>10</v>
      </c>
      <c r="P47" s="101">
        <v>40</v>
      </c>
      <c r="Q47" s="101">
        <v>0</v>
      </c>
      <c r="R47" s="101">
        <v>1055</v>
      </c>
    </row>
    <row r="48">
      <c r="L48" s="98" t="s">
        <v>9290</v>
      </c>
      <c r="M48" s="98" t="s">
        <v>9291</v>
      </c>
      <c r="N48" s="98" t="s">
        <v>9292</v>
      </c>
      <c r="O48" s="101">
        <v>30</v>
      </c>
      <c r="P48" s="101">
        <v>40</v>
      </c>
    </row>
    <row r="49">
      <c r="L49" s="98" t="s">
        <v>9293</v>
      </c>
      <c r="M49" s="98" t="s">
        <v>9294</v>
      </c>
      <c r="N49" s="98" t="s">
        <v>9295</v>
      </c>
      <c r="O49" s="101">
        <v>40</v>
      </c>
      <c r="P49" s="101">
        <v>0</v>
      </c>
    </row>
    <row r="50">
      <c r="L50" s="98" t="s">
        <v>9296</v>
      </c>
      <c r="M50" s="98" t="s">
        <v>9297</v>
      </c>
      <c r="N50" s="98" t="s">
        <v>9298</v>
      </c>
      <c r="O50" s="101">
        <v>1190</v>
      </c>
      <c r="P50" s="101">
        <v>1190</v>
      </c>
    </row>
    <row r="51">
      <c r="K51" s="96" t="s">
        <v>9299</v>
      </c>
      <c r="O51" s="85">
        <f>SUM(O47:O50)</f>
      </c>
      <c r="P51" s="85">
        <f>SUM(P47:P50)</f>
      </c>
    </row>
    <row r="52">
      <c r="A52" s="98" t="s">
        <v>9300</v>
      </c>
      <c r="B52" s="98" t="s">
        <v>9301</v>
      </c>
      <c r="C52" s="100">
        <v>800</v>
      </c>
      <c r="D52" s="98" t="s">
        <v>9302</v>
      </c>
      <c r="E52" s="98" t="s">
        <v>9303</v>
      </c>
      <c r="F52" s="104">
        <v>44136</v>
      </c>
      <c r="G52" s="104">
        <v>45597</v>
      </c>
      <c r="H52" s="104">
        <v>45961</v>
      </c>
      <c r="J52" s="101">
        <v>1570</v>
      </c>
      <c r="K52" s="98" t="s">
        <v>9304</v>
      </c>
      <c r="L52" s="98" t="s">
        <v>9305</v>
      </c>
      <c r="M52" s="98" t="s">
        <v>9306</v>
      </c>
      <c r="N52" s="98" t="s">
        <v>9307</v>
      </c>
      <c r="O52" s="101">
        <v>40</v>
      </c>
      <c r="P52" s="101">
        <v>30</v>
      </c>
      <c r="Q52" s="101">
        <v>0</v>
      </c>
      <c r="R52" s="101">
        <v>1320</v>
      </c>
    </row>
    <row r="53">
      <c r="L53" s="98" t="s">
        <v>9308</v>
      </c>
      <c r="M53" s="98" t="s">
        <v>9309</v>
      </c>
      <c r="N53" s="98" t="s">
        <v>9310</v>
      </c>
      <c r="O53" s="101">
        <v>30</v>
      </c>
      <c r="P53" s="101">
        <v>40</v>
      </c>
    </row>
    <row r="54">
      <c r="L54" s="98" t="s">
        <v>9311</v>
      </c>
      <c r="M54" s="98" t="s">
        <v>9312</v>
      </c>
      <c r="N54" s="98" t="s">
        <v>9313</v>
      </c>
      <c r="O54" s="101">
        <v>1410</v>
      </c>
      <c r="P54" s="101">
        <v>1410</v>
      </c>
    </row>
    <row r="55">
      <c r="K55" s="96" t="s">
        <v>9314</v>
      </c>
      <c r="O55" s="85">
        <f>SUM(O52:O54)</f>
      </c>
      <c r="P55" s="85">
        <f>SUM(P52:P54)</f>
      </c>
    </row>
    <row r="56">
      <c r="A56" s="98" t="s">
        <v>9315</v>
      </c>
      <c r="B56" s="98" t="s">
        <v>9316</v>
      </c>
      <c r="C56" s="100">
        <v>800</v>
      </c>
      <c r="D56" s="98" t="s">
        <v>9317</v>
      </c>
      <c r="E56" s="98" t="s">
        <v>9318</v>
      </c>
      <c r="F56" s="104">
        <v>40768</v>
      </c>
      <c r="G56" s="104">
        <v>45536</v>
      </c>
      <c r="H56" s="104">
        <v>45900</v>
      </c>
      <c r="J56" s="101">
        <v>1570</v>
      </c>
      <c r="K56" s="98" t="s">
        <v>9319</v>
      </c>
      <c r="L56" s="98" t="s">
        <v>9320</v>
      </c>
      <c r="M56" s="98" t="s">
        <v>9321</v>
      </c>
      <c r="N56" s="98" t="s">
        <v>9322</v>
      </c>
      <c r="O56" s="101">
        <v>40</v>
      </c>
      <c r="P56" s="101">
        <v>30</v>
      </c>
      <c r="Q56" s="101">
        <v>0</v>
      </c>
      <c r="R56" s="101">
        <v>1005</v>
      </c>
    </row>
    <row r="57">
      <c r="L57" s="98" t="s">
        <v>9323</v>
      </c>
      <c r="M57" s="98" t="s">
        <v>9324</v>
      </c>
      <c r="N57" s="98" t="s">
        <v>9325</v>
      </c>
      <c r="O57" s="101">
        <v>30</v>
      </c>
      <c r="P57" s="101">
        <v>40</v>
      </c>
    </row>
    <row r="58">
      <c r="L58" s="98" t="s">
        <v>9326</v>
      </c>
      <c r="M58" s="98" t="s">
        <v>9327</v>
      </c>
      <c r="N58" s="98" t="s">
        <v>9328</v>
      </c>
      <c r="O58" s="101">
        <v>1180</v>
      </c>
      <c r="P58" s="101">
        <v>1180</v>
      </c>
    </row>
    <row r="59">
      <c r="K59" s="96" t="s">
        <v>9329</v>
      </c>
      <c r="O59" s="85">
        <f>SUM(O56:O58)</f>
      </c>
      <c r="P59" s="85">
        <f>SUM(P56:P58)</f>
      </c>
    </row>
    <row r="60">
      <c r="A60" s="98" t="s">
        <v>9330</v>
      </c>
      <c r="B60" s="98" t="s">
        <v>9331</v>
      </c>
      <c r="C60" s="100">
        <v>800</v>
      </c>
      <c r="D60" s="98" t="s">
        <v>9332</v>
      </c>
      <c r="E60" s="98" t="s">
        <v>9333</v>
      </c>
      <c r="F60" s="104">
        <v>45486</v>
      </c>
      <c r="G60" s="104">
        <v>45486</v>
      </c>
      <c r="H60" s="104">
        <v>45869</v>
      </c>
      <c r="J60" s="101">
        <v>1510</v>
      </c>
      <c r="K60" s="98" t="s">
        <v>9334</v>
      </c>
      <c r="L60" s="98" t="s">
        <v>9335</v>
      </c>
      <c r="M60" s="98" t="s">
        <v>9336</v>
      </c>
      <c r="N60" s="98" t="s">
        <v>9337</v>
      </c>
      <c r="O60" s="101">
        <v>10</v>
      </c>
      <c r="P60" s="101">
        <v>10</v>
      </c>
      <c r="Q60" s="101">
        <v>0</v>
      </c>
      <c r="R60" s="101">
        <v>1510</v>
      </c>
    </row>
    <row r="61">
      <c r="L61" s="98" t="s">
        <v>9338</v>
      </c>
      <c r="M61" s="98" t="s">
        <v>9339</v>
      </c>
      <c r="N61" s="98" t="s">
        <v>9340</v>
      </c>
      <c r="O61" s="101">
        <v>1500</v>
      </c>
      <c r="P61" s="101">
        <v>1500</v>
      </c>
    </row>
    <row r="62">
      <c r="K62" s="96" t="s">
        <v>9341</v>
      </c>
      <c r="O62" s="85">
        <f>SUM(O60:O61)</f>
      </c>
      <c r="P62" s="85">
        <f>SUM(P60:P61)</f>
      </c>
    </row>
    <row r="63">
      <c r="A63" s="98" t="s">
        <v>9342</v>
      </c>
      <c r="B63" s="98" t="s">
        <v>9343</v>
      </c>
      <c r="C63" s="100">
        <v>800</v>
      </c>
      <c r="D63" s="98" t="s">
        <v>9344</v>
      </c>
      <c r="E63" s="98" t="s">
        <v>9345</v>
      </c>
      <c r="F63" s="104">
        <v>42220</v>
      </c>
      <c r="G63" s="104">
        <v>45536</v>
      </c>
      <c r="H63" s="104">
        <v>45900</v>
      </c>
      <c r="J63" s="101">
        <v>1510</v>
      </c>
      <c r="K63" s="98" t="s">
        <v>9346</v>
      </c>
      <c r="L63" s="98" t="s">
        <v>9347</v>
      </c>
      <c r="M63" s="98" t="s">
        <v>9348</v>
      </c>
      <c r="N63" s="98" t="s">
        <v>9349</v>
      </c>
      <c r="O63" s="101">
        <v>10</v>
      </c>
      <c r="P63" s="101">
        <v>10</v>
      </c>
      <c r="Q63" s="101">
        <v>0</v>
      </c>
      <c r="R63" s="101">
        <v>1035</v>
      </c>
    </row>
    <row r="64">
      <c r="L64" s="98" t="s">
        <v>9350</v>
      </c>
      <c r="M64" s="98" t="s">
        <v>9351</v>
      </c>
      <c r="N64" s="98" t="s">
        <v>9352</v>
      </c>
      <c r="O64" s="101">
        <v>1300</v>
      </c>
      <c r="P64" s="101">
        <v>1300</v>
      </c>
    </row>
    <row r="65">
      <c r="K65" s="96" t="s">
        <v>9353</v>
      </c>
      <c r="O65" s="85">
        <f>SUM(O63:O64)</f>
      </c>
      <c r="P65" s="85">
        <f>SUM(P63:P64)</f>
      </c>
    </row>
    <row r="66">
      <c r="A66" s="98" t="s">
        <v>9354</v>
      </c>
      <c r="B66" s="98" t="s">
        <v>9355</v>
      </c>
      <c r="C66" s="100">
        <v>400</v>
      </c>
      <c r="D66" s="98" t="s">
        <v>9356</v>
      </c>
      <c r="E66" s="98" t="s">
        <v>9357</v>
      </c>
      <c r="F66" s="104">
        <v>43141</v>
      </c>
      <c r="G66" s="104">
        <v>45689</v>
      </c>
      <c r="H66" s="104">
        <v>46053</v>
      </c>
      <c r="J66" s="101">
        <v>1250</v>
      </c>
      <c r="K66" s="98" t="s">
        <v>9358</v>
      </c>
      <c r="L66" s="98" t="s">
        <v>9359</v>
      </c>
      <c r="M66" s="98" t="s">
        <v>9360</v>
      </c>
      <c r="N66" s="98" t="s">
        <v>9361</v>
      </c>
      <c r="O66" s="101">
        <v>1100</v>
      </c>
      <c r="P66" s="101">
        <v>1100</v>
      </c>
      <c r="Q66" s="101">
        <v>0</v>
      </c>
      <c r="R66" s="101">
        <v>880</v>
      </c>
    </row>
    <row r="67">
      <c r="K67" s="96" t="s">
        <v>9362</v>
      </c>
      <c r="O67" s="85">
        <f>SUM(O66:O66)</f>
      </c>
      <c r="P67" s="85">
        <f>SUM(P66:P66)</f>
      </c>
    </row>
    <row r="68">
      <c r="A68" s="98" t="s">
        <v>9363</v>
      </c>
      <c r="B68" s="98" t="s">
        <v>9364</v>
      </c>
      <c r="C68" s="100">
        <v>400</v>
      </c>
      <c r="D68" s="98" t="s">
        <v>9365</v>
      </c>
      <c r="E68" s="98" t="s">
        <v>9366</v>
      </c>
      <c r="F68" s="104">
        <v>45237</v>
      </c>
      <c r="G68" s="104">
        <v>45627</v>
      </c>
      <c r="H68" s="104">
        <v>45991</v>
      </c>
      <c r="J68" s="101">
        <v>1250</v>
      </c>
      <c r="K68" s="98" t="s">
        <v>9367</v>
      </c>
      <c r="L68" s="98" t="s">
        <v>9368</v>
      </c>
      <c r="M68" s="98" t="s">
        <v>9369</v>
      </c>
      <c r="N68" s="98" t="s">
        <v>9370</v>
      </c>
      <c r="O68" s="101">
        <v>1200</v>
      </c>
      <c r="P68" s="101">
        <v>1200</v>
      </c>
      <c r="Q68" s="101">
        <v>0</v>
      </c>
      <c r="R68" s="101">
        <v>1150</v>
      </c>
    </row>
    <row r="69">
      <c r="K69" s="96" t="s">
        <v>9371</v>
      </c>
      <c r="O69" s="85">
        <f>SUM(O68:O68)</f>
      </c>
      <c r="P69" s="85">
        <f>SUM(P68:P68)</f>
      </c>
    </row>
    <row r="70">
      <c r="A70" s="98" t="s">
        <v>9372</v>
      </c>
      <c r="B70" s="98" t="s">
        <v>9373</v>
      </c>
      <c r="C70" s="100">
        <v>600</v>
      </c>
      <c r="D70" s="98" t="s">
        <v>9374</v>
      </c>
      <c r="E70" s="98" t="s">
        <v>9375</v>
      </c>
      <c r="F70" s="104">
        <v>41468</v>
      </c>
      <c r="G70" s="104">
        <v>45505</v>
      </c>
      <c r="H70" s="104">
        <v>45869</v>
      </c>
      <c r="J70" s="101">
        <v>1390</v>
      </c>
      <c r="K70" s="98" t="s">
        <v>9376</v>
      </c>
      <c r="L70" s="98" t="s">
        <v>9377</v>
      </c>
      <c r="M70" s="98" t="s">
        <v>9378</v>
      </c>
      <c r="N70" s="98" t="s">
        <v>9379</v>
      </c>
      <c r="O70" s="101">
        <v>1040</v>
      </c>
      <c r="P70" s="101">
        <v>1040</v>
      </c>
      <c r="Q70" s="101">
        <v>0</v>
      </c>
      <c r="R70" s="101">
        <v>845</v>
      </c>
    </row>
    <row r="71">
      <c r="K71" s="96" t="s">
        <v>9380</v>
      </c>
      <c r="O71" s="85">
        <f>SUM(O70:O70)</f>
      </c>
      <c r="P71" s="85">
        <f>SUM(P70:P70)</f>
      </c>
    </row>
    <row r="72">
      <c r="A72" s="98" t="s">
        <v>9381</v>
      </c>
      <c r="B72" s="98" t="s">
        <v>9382</v>
      </c>
      <c r="C72" s="100">
        <v>800</v>
      </c>
      <c r="D72" s="98" t="s">
        <v>9383</v>
      </c>
      <c r="E72" s="98" t="s">
        <v>9384</v>
      </c>
      <c r="F72" s="104">
        <v>45395</v>
      </c>
      <c r="G72" s="104">
        <v>45395</v>
      </c>
      <c r="H72" s="104">
        <v>45777</v>
      </c>
      <c r="J72" s="101">
        <v>1580</v>
      </c>
      <c r="K72" s="98" t="s">
        <v>9385</v>
      </c>
      <c r="L72" s="98" t="s">
        <v>9386</v>
      </c>
      <c r="M72" s="98" t="s">
        <v>9387</v>
      </c>
      <c r="N72" s="98" t="s">
        <v>9388</v>
      </c>
      <c r="O72" s="101">
        <v>10</v>
      </c>
      <c r="P72" s="101">
        <v>0</v>
      </c>
      <c r="Q72" s="101">
        <v>0</v>
      </c>
      <c r="R72" s="101">
        <v>1610</v>
      </c>
    </row>
    <row r="73">
      <c r="L73" s="98" t="s">
        <v>9389</v>
      </c>
      <c r="M73" s="98" t="s">
        <v>9390</v>
      </c>
      <c r="N73" s="98" t="s">
        <v>9391</v>
      </c>
      <c r="O73" s="101">
        <v>40</v>
      </c>
      <c r="P73" s="101">
        <v>80</v>
      </c>
    </row>
    <row r="74">
      <c r="L74" s="98" t="s">
        <v>9392</v>
      </c>
      <c r="M74" s="98" t="s">
        <v>9393</v>
      </c>
      <c r="N74" s="98" t="s">
        <v>9394</v>
      </c>
      <c r="O74" s="101">
        <v>30</v>
      </c>
      <c r="P74" s="101">
        <v>0</v>
      </c>
    </row>
    <row r="75">
      <c r="L75" s="98" t="s">
        <v>9395</v>
      </c>
      <c r="M75" s="98" t="s">
        <v>9396</v>
      </c>
      <c r="N75" s="98" t="s">
        <v>9397</v>
      </c>
      <c r="O75" s="101">
        <v>1500</v>
      </c>
      <c r="P75" s="101">
        <v>1500</v>
      </c>
    </row>
    <row r="76">
      <c r="K76" s="96" t="s">
        <v>9398</v>
      </c>
      <c r="O76" s="85">
        <f>SUM(O72:O75)</f>
      </c>
      <c r="P76" s="85">
        <f>SUM(P72:P75)</f>
      </c>
    </row>
    <row r="77">
      <c r="A77" s="98" t="s">
        <v>9399</v>
      </c>
      <c r="B77" s="98" t="s">
        <v>9400</v>
      </c>
      <c r="C77" s="100">
        <v>800</v>
      </c>
      <c r="D77" s="98" t="s">
        <v>9401</v>
      </c>
      <c r="E77" s="98" t="s">
        <v>9402</v>
      </c>
      <c r="F77" s="104">
        <v>45612</v>
      </c>
      <c r="G77" s="104">
        <v>45612</v>
      </c>
      <c r="H77" s="104">
        <v>45976</v>
      </c>
      <c r="J77" s="101">
        <v>1580</v>
      </c>
      <c r="K77" s="98" t="s">
        <v>9403</v>
      </c>
      <c r="L77" s="98" t="s">
        <v>9404</v>
      </c>
      <c r="M77" s="98" t="s">
        <v>9405</v>
      </c>
      <c r="N77" s="98" t="s">
        <v>9406</v>
      </c>
      <c r="O77" s="101">
        <v>40</v>
      </c>
      <c r="P77" s="101">
        <v>30</v>
      </c>
      <c r="Q77" s="101">
        <v>0</v>
      </c>
      <c r="R77" s="101">
        <v>1580</v>
      </c>
    </row>
    <row r="78">
      <c r="L78" s="98" t="s">
        <v>9407</v>
      </c>
      <c r="M78" s="98" t="s">
        <v>9408</v>
      </c>
      <c r="N78" s="98" t="s">
        <v>9409</v>
      </c>
      <c r="O78" s="101">
        <v>10</v>
      </c>
      <c r="P78" s="101">
        <v>50</v>
      </c>
    </row>
    <row r="79">
      <c r="L79" s="98" t="s">
        <v>9410</v>
      </c>
      <c r="M79" s="98" t="s">
        <v>9411</v>
      </c>
      <c r="N79" s="98" t="s">
        <v>9412</v>
      </c>
      <c r="O79" s="101">
        <v>30</v>
      </c>
      <c r="P79" s="101">
        <v>0</v>
      </c>
    </row>
    <row r="80">
      <c r="L80" s="98" t="s">
        <v>9413</v>
      </c>
      <c r="M80" s="98" t="s">
        <v>9414</v>
      </c>
      <c r="N80" s="98" t="s">
        <v>9415</v>
      </c>
      <c r="O80" s="101">
        <v>1500</v>
      </c>
      <c r="P80" s="101">
        <v>1500</v>
      </c>
    </row>
    <row r="81">
      <c r="K81" s="96" t="s">
        <v>9416</v>
      </c>
      <c r="O81" s="85">
        <f>SUM(O77:O80)</f>
      </c>
      <c r="P81" s="85">
        <f>SUM(P77:P80)</f>
      </c>
    </row>
    <row r="82">
      <c r="A82" s="98" t="s">
        <v>9417</v>
      </c>
      <c r="B82" s="98" t="s">
        <v>9418</v>
      </c>
      <c r="C82" s="100">
        <v>400</v>
      </c>
      <c r="D82" s="98" t="s">
        <v>9419</v>
      </c>
      <c r="E82" s="98" t="s">
        <v>9420</v>
      </c>
      <c r="F82" s="104">
        <v>44805</v>
      </c>
      <c r="G82" s="104">
        <v>45536</v>
      </c>
      <c r="H82" s="104">
        <v>45900</v>
      </c>
      <c r="J82" s="101">
        <v>1320</v>
      </c>
      <c r="K82" s="98" t="s">
        <v>9421</v>
      </c>
      <c r="L82" s="98" t="s">
        <v>9422</v>
      </c>
      <c r="M82" s="98" t="s">
        <v>9423</v>
      </c>
      <c r="N82" s="98" t="s">
        <v>9424</v>
      </c>
      <c r="O82" s="101">
        <v>40</v>
      </c>
      <c r="P82" s="101">
        <v>30</v>
      </c>
      <c r="Q82" s="101">
        <v>0</v>
      </c>
      <c r="R82" s="101">
        <v>1200</v>
      </c>
    </row>
    <row r="83">
      <c r="L83" s="98" t="s">
        <v>9425</v>
      </c>
      <c r="M83" s="98" t="s">
        <v>9426</v>
      </c>
      <c r="N83" s="98" t="s">
        <v>9427</v>
      </c>
      <c r="O83" s="101">
        <v>30</v>
      </c>
      <c r="P83" s="101">
        <v>40</v>
      </c>
    </row>
    <row r="84">
      <c r="L84" s="98" t="s">
        <v>9428</v>
      </c>
      <c r="M84" s="98" t="s">
        <v>9429</v>
      </c>
      <c r="N84" s="98" t="s">
        <v>9430</v>
      </c>
      <c r="O84" s="101">
        <v>1200</v>
      </c>
      <c r="P84" s="101">
        <v>1200</v>
      </c>
    </row>
    <row r="85">
      <c r="K85" s="96" t="s">
        <v>9431</v>
      </c>
      <c r="O85" s="85">
        <f>SUM(O82:O84)</f>
      </c>
      <c r="P85" s="85">
        <f>SUM(P82:P84)</f>
      </c>
    </row>
    <row r="86">
      <c r="A86" s="98" t="s">
        <v>9432</v>
      </c>
      <c r="B86" s="98" t="s">
        <v>9433</v>
      </c>
      <c r="C86" s="100">
        <v>400</v>
      </c>
      <c r="D86" s="98" t="s">
        <v>9434</v>
      </c>
      <c r="E86" s="98" t="s">
        <v>9435</v>
      </c>
      <c r="F86" s="104">
        <v>45413</v>
      </c>
      <c r="G86" s="104">
        <v>45413</v>
      </c>
      <c r="H86" s="104">
        <v>45777</v>
      </c>
      <c r="J86" s="101">
        <v>1320</v>
      </c>
      <c r="K86" s="98" t="s">
        <v>9436</v>
      </c>
      <c r="L86" s="98" t="s">
        <v>9437</v>
      </c>
      <c r="M86" s="98" t="s">
        <v>9438</v>
      </c>
      <c r="N86" s="98" t="s">
        <v>9439</v>
      </c>
      <c r="O86" s="101">
        <v>40</v>
      </c>
      <c r="P86" s="101">
        <v>70</v>
      </c>
      <c r="Q86" s="101">
        <v>0</v>
      </c>
      <c r="R86" s="101">
        <v>1320</v>
      </c>
    </row>
    <row r="87">
      <c r="L87" s="98" t="s">
        <v>9440</v>
      </c>
      <c r="M87" s="98" t="s">
        <v>9441</v>
      </c>
      <c r="N87" s="98" t="s">
        <v>9442</v>
      </c>
      <c r="O87" s="101">
        <v>30</v>
      </c>
      <c r="P87" s="101">
        <v>0</v>
      </c>
    </row>
    <row r="88">
      <c r="L88" s="98" t="s">
        <v>9443</v>
      </c>
      <c r="M88" s="98" t="s">
        <v>9444</v>
      </c>
      <c r="N88" s="98" t="s">
        <v>9445</v>
      </c>
      <c r="O88" s="101">
        <v>1250</v>
      </c>
      <c r="P88" s="101">
        <v>1250</v>
      </c>
    </row>
    <row r="89">
      <c r="K89" s="96" t="s">
        <v>9446</v>
      </c>
      <c r="O89" s="85">
        <f>SUM(O86:O88)</f>
      </c>
      <c r="P89" s="85">
        <f>SUM(P86:P88)</f>
      </c>
    </row>
    <row r="90">
      <c r="A90" s="98" t="s">
        <v>9447</v>
      </c>
      <c r="B90" s="98" t="s">
        <v>9448</v>
      </c>
      <c r="C90" s="100">
        <v>800</v>
      </c>
      <c r="D90" s="98" t="s">
        <v>9449</v>
      </c>
      <c r="E90" s="98" t="s">
        <v>9450</v>
      </c>
      <c r="F90" s="104">
        <v>42063</v>
      </c>
      <c r="G90" s="104">
        <v>45444</v>
      </c>
      <c r="H90" s="104">
        <v>45808</v>
      </c>
      <c r="J90" s="101">
        <v>1570</v>
      </c>
      <c r="K90" s="98" t="s">
        <v>9451</v>
      </c>
      <c r="L90" s="98" t="s">
        <v>9452</v>
      </c>
      <c r="M90" s="98" t="s">
        <v>9453</v>
      </c>
      <c r="N90" s="98" t="s">
        <v>9454</v>
      </c>
      <c r="O90" s="101">
        <v>40</v>
      </c>
      <c r="P90" s="101">
        <v>30</v>
      </c>
      <c r="Q90" s="101">
        <v>0</v>
      </c>
      <c r="R90" s="101">
        <v>1085</v>
      </c>
    </row>
    <row r="91">
      <c r="L91" s="98" t="s">
        <v>9455</v>
      </c>
      <c r="M91" s="98" t="s">
        <v>9456</v>
      </c>
      <c r="N91" s="98" t="s">
        <v>9457</v>
      </c>
      <c r="O91" s="101">
        <v>30</v>
      </c>
      <c r="P91" s="101">
        <v>40</v>
      </c>
    </row>
    <row r="92">
      <c r="L92" s="98" t="s">
        <v>9458</v>
      </c>
      <c r="M92" s="98" t="s">
        <v>9459</v>
      </c>
      <c r="N92" s="98" t="s">
        <v>9460</v>
      </c>
      <c r="O92" s="101">
        <v>1230</v>
      </c>
      <c r="P92" s="101">
        <v>1230</v>
      </c>
    </row>
    <row r="93">
      <c r="K93" s="96" t="s">
        <v>9461</v>
      </c>
      <c r="O93" s="85">
        <f>SUM(O90:O92)</f>
      </c>
      <c r="P93" s="85">
        <f>SUM(P90:P92)</f>
      </c>
    </row>
    <row r="94">
      <c r="A94" s="98" t="s">
        <v>9462</v>
      </c>
      <c r="B94" s="98" t="s">
        <v>9463</v>
      </c>
      <c r="C94" s="100">
        <v>800</v>
      </c>
      <c r="D94" s="98" t="s">
        <v>9464</v>
      </c>
      <c r="E94" s="98" t="s">
        <v>9465</v>
      </c>
      <c r="F94" s="104">
        <v>42777</v>
      </c>
      <c r="G94" s="104">
        <v>45689</v>
      </c>
      <c r="H94" s="104">
        <v>46053</v>
      </c>
      <c r="J94" s="101">
        <v>1580</v>
      </c>
      <c r="K94" s="98" t="s">
        <v>9466</v>
      </c>
      <c r="L94" s="98" t="s">
        <v>9467</v>
      </c>
      <c r="M94" s="98" t="s">
        <v>9468</v>
      </c>
      <c r="N94" s="98" t="s">
        <v>9469</v>
      </c>
      <c r="O94" s="101">
        <v>30</v>
      </c>
      <c r="P94" s="101">
        <v>70</v>
      </c>
      <c r="Q94" s="101">
        <v>0</v>
      </c>
      <c r="R94" s="101">
        <v>1160</v>
      </c>
    </row>
    <row r="95">
      <c r="L95" s="98" t="s">
        <v>9470</v>
      </c>
      <c r="M95" s="98" t="s">
        <v>9471</v>
      </c>
      <c r="N95" s="98" t="s">
        <v>9472</v>
      </c>
      <c r="O95" s="101">
        <v>10</v>
      </c>
      <c r="P95" s="101">
        <v>0</v>
      </c>
    </row>
    <row r="96">
      <c r="L96" s="98" t="s">
        <v>9473</v>
      </c>
      <c r="M96" s="98" t="s">
        <v>9474</v>
      </c>
      <c r="N96" s="98" t="s">
        <v>9475</v>
      </c>
      <c r="O96" s="101">
        <v>40</v>
      </c>
      <c r="P96" s="101">
        <v>10</v>
      </c>
    </row>
    <row r="97">
      <c r="L97" s="98" t="s">
        <v>9476</v>
      </c>
      <c r="M97" s="98" t="s">
        <v>9477</v>
      </c>
      <c r="N97" s="98" t="s">
        <v>9478</v>
      </c>
      <c r="O97" s="101">
        <v>1330</v>
      </c>
      <c r="P97" s="101">
        <v>1330</v>
      </c>
    </row>
    <row r="98">
      <c r="K98" s="96" t="s">
        <v>9479</v>
      </c>
      <c r="O98" s="85">
        <f>SUM(O94:O97)</f>
      </c>
      <c r="P98" s="85">
        <f>SUM(P94:P97)</f>
      </c>
    </row>
    <row r="99">
      <c r="A99" s="98" t="s">
        <v>9480</v>
      </c>
      <c r="B99" s="98" t="s">
        <v>9481</v>
      </c>
      <c r="C99" s="100">
        <v>800</v>
      </c>
      <c r="D99" s="98" t="s">
        <v>9482</v>
      </c>
      <c r="E99" s="98" t="s">
        <v>9483</v>
      </c>
      <c r="F99" s="104">
        <v>44506</v>
      </c>
      <c r="G99" s="104">
        <v>45627</v>
      </c>
      <c r="H99" s="104">
        <v>45991</v>
      </c>
      <c r="J99" s="101">
        <v>1580</v>
      </c>
      <c r="K99" s="98" t="s">
        <v>9484</v>
      </c>
      <c r="L99" s="98" t="s">
        <v>9485</v>
      </c>
      <c r="M99" s="98" t="s">
        <v>9486</v>
      </c>
      <c r="N99" s="98" t="s">
        <v>9487</v>
      </c>
      <c r="O99" s="101">
        <v>30</v>
      </c>
      <c r="P99" s="101">
        <v>50</v>
      </c>
      <c r="Q99" s="101">
        <v>0</v>
      </c>
      <c r="R99" s="101">
        <v>1380</v>
      </c>
    </row>
    <row r="100">
      <c r="L100" s="98" t="s">
        <v>9488</v>
      </c>
      <c r="M100" s="98" t="s">
        <v>9489</v>
      </c>
      <c r="N100" s="98" t="s">
        <v>9490</v>
      </c>
      <c r="O100" s="101">
        <v>10</v>
      </c>
      <c r="P100" s="101">
        <v>0</v>
      </c>
    </row>
    <row r="101">
      <c r="L101" s="98" t="s">
        <v>9491</v>
      </c>
      <c r="M101" s="98" t="s">
        <v>9492</v>
      </c>
      <c r="N101" s="98" t="s">
        <v>9493</v>
      </c>
      <c r="O101" s="101">
        <v>40</v>
      </c>
      <c r="P101" s="101">
        <v>30</v>
      </c>
    </row>
    <row r="102">
      <c r="L102" s="98" t="s">
        <v>9494</v>
      </c>
      <c r="M102" s="98" t="s">
        <v>9495</v>
      </c>
      <c r="N102" s="98" t="s">
        <v>9496</v>
      </c>
      <c r="O102" s="101">
        <v>1430</v>
      </c>
      <c r="P102" s="101">
        <v>1430</v>
      </c>
    </row>
    <row r="103">
      <c r="K103" s="96" t="s">
        <v>9497</v>
      </c>
      <c r="O103" s="85">
        <f>SUM(O99:O102)</f>
      </c>
      <c r="P103" s="85">
        <f>SUM(P99:P102)</f>
      </c>
    </row>
    <row r="104">
      <c r="A104" s="98" t="s">
        <v>9498</v>
      </c>
      <c r="B104" s="98" t="s">
        <v>9499</v>
      </c>
      <c r="C104" s="100">
        <v>800</v>
      </c>
      <c r="D104" s="98" t="s">
        <v>9500</v>
      </c>
      <c r="E104" s="98" t="s">
        <v>9501</v>
      </c>
      <c r="F104" s="104">
        <v>44501</v>
      </c>
      <c r="G104" s="104">
        <v>45597</v>
      </c>
      <c r="H104" s="104">
        <v>45961</v>
      </c>
      <c r="J104" s="101">
        <v>1570</v>
      </c>
      <c r="K104" s="98" t="s">
        <v>9502</v>
      </c>
      <c r="L104" s="98" t="s">
        <v>9503</v>
      </c>
      <c r="M104" s="98" t="s">
        <v>9504</v>
      </c>
      <c r="N104" s="98" t="s">
        <v>9505</v>
      </c>
      <c r="O104" s="101">
        <v>40</v>
      </c>
      <c r="P104" s="101">
        <v>70</v>
      </c>
      <c r="Q104" s="101">
        <v>0</v>
      </c>
      <c r="R104" s="101">
        <v>1370</v>
      </c>
    </row>
    <row r="105">
      <c r="L105" s="98" t="s">
        <v>9506</v>
      </c>
      <c r="M105" s="98" t="s">
        <v>9507</v>
      </c>
      <c r="N105" s="98" t="s">
        <v>9508</v>
      </c>
      <c r="O105" s="101">
        <v>30</v>
      </c>
      <c r="P105" s="101">
        <v>0</v>
      </c>
    </row>
    <row r="106">
      <c r="L106" s="98" t="s">
        <v>9509</v>
      </c>
      <c r="M106" s="98" t="s">
        <v>9510</v>
      </c>
      <c r="N106" s="98" t="s">
        <v>9511</v>
      </c>
      <c r="O106" s="101">
        <v>1430</v>
      </c>
      <c r="P106" s="101">
        <v>1430</v>
      </c>
    </row>
    <row r="107">
      <c r="K107" s="96" t="s">
        <v>9512</v>
      </c>
      <c r="O107" s="85">
        <f>SUM(O104:O106)</f>
      </c>
      <c r="P107" s="85">
        <f>SUM(P104:P106)</f>
      </c>
    </row>
    <row r="108">
      <c r="A108" s="98" t="s">
        <v>9513</v>
      </c>
      <c r="B108" s="98" t="s">
        <v>9514</v>
      </c>
      <c r="C108" s="100">
        <v>800</v>
      </c>
      <c r="D108" s="98" t="s">
        <v>9515</v>
      </c>
      <c r="E108" s="98" t="s">
        <v>9516</v>
      </c>
      <c r="F108" s="104">
        <v>44779</v>
      </c>
      <c r="G108" s="104">
        <v>45536</v>
      </c>
      <c r="H108" s="104">
        <v>45900</v>
      </c>
      <c r="J108" s="101">
        <v>1570</v>
      </c>
      <c r="K108" s="98" t="s">
        <v>9517</v>
      </c>
      <c r="L108" s="98" t="s">
        <v>9518</v>
      </c>
      <c r="M108" s="98" t="s">
        <v>9519</v>
      </c>
      <c r="N108" s="98" t="s">
        <v>9520</v>
      </c>
      <c r="O108" s="101">
        <v>40</v>
      </c>
      <c r="P108" s="101">
        <v>40</v>
      </c>
      <c r="Q108" s="101">
        <v>0</v>
      </c>
      <c r="R108" s="101">
        <v>1450</v>
      </c>
    </row>
    <row r="109">
      <c r="L109" s="98" t="s">
        <v>9521</v>
      </c>
      <c r="M109" s="98" t="s">
        <v>9522</v>
      </c>
      <c r="N109" s="98" t="s">
        <v>9523</v>
      </c>
      <c r="O109" s="101">
        <v>30</v>
      </c>
      <c r="P109" s="101">
        <v>30</v>
      </c>
    </row>
    <row r="110">
      <c r="L110" s="98" t="s">
        <v>9524</v>
      </c>
      <c r="M110" s="98" t="s">
        <v>9525</v>
      </c>
      <c r="N110" s="98" t="s">
        <v>9526</v>
      </c>
      <c r="O110" s="101">
        <v>1450</v>
      </c>
      <c r="P110" s="101">
        <v>1450</v>
      </c>
    </row>
    <row r="111">
      <c r="K111" s="96" t="s">
        <v>9527</v>
      </c>
      <c r="O111" s="85">
        <f>SUM(O108:O110)</f>
      </c>
      <c r="P111" s="85">
        <f>SUM(P108:P110)</f>
      </c>
    </row>
    <row r="112">
      <c r="A112" s="98" t="s">
        <v>9528</v>
      </c>
      <c r="B112" s="98" t="s">
        <v>9529</v>
      </c>
      <c r="C112" s="100">
        <v>800</v>
      </c>
      <c r="D112" s="98" t="s">
        <v>9530</v>
      </c>
      <c r="E112" s="98" t="s">
        <v>9531</v>
      </c>
      <c r="F112" s="104">
        <v>45352</v>
      </c>
      <c r="G112" s="104">
        <v>45717</v>
      </c>
      <c r="H112" s="104">
        <v>45777</v>
      </c>
      <c r="I112" s="104">
        <v>45777</v>
      </c>
      <c r="J112" s="101">
        <v>1510</v>
      </c>
      <c r="K112" s="98" t="s">
        <v>9532</v>
      </c>
      <c r="L112" s="98" t="s">
        <v>9533</v>
      </c>
      <c r="M112" s="98" t="s">
        <v>9534</v>
      </c>
      <c r="N112" s="98" t="s">
        <v>9535</v>
      </c>
      <c r="O112" s="101">
        <v>10</v>
      </c>
      <c r="P112" s="101">
        <v>10</v>
      </c>
      <c r="Q112" s="101">
        <v>1299.1700000000001</v>
      </c>
      <c r="R112" s="101">
        <v>1510</v>
      </c>
    </row>
    <row r="113">
      <c r="L113" s="98" t="s">
        <v>9536</v>
      </c>
      <c r="M113" s="98" t="s">
        <v>9537</v>
      </c>
      <c r="N113" s="98" t="s">
        <v>9538</v>
      </c>
      <c r="O113" s="101">
        <v>1500</v>
      </c>
      <c r="P113" s="101">
        <v>1500</v>
      </c>
    </row>
    <row r="114">
      <c r="L114" s="98" t="s">
        <v>9539</v>
      </c>
      <c r="M114" s="98" t="s">
        <v>9540</v>
      </c>
      <c r="N114" s="98" t="s">
        <v>9541</v>
      </c>
      <c r="O114" s="101">
        <v>200</v>
      </c>
      <c r="P114" s="101">
        <v>200</v>
      </c>
    </row>
    <row r="115">
      <c r="L115" s="98" t="s">
        <v>9542</v>
      </c>
      <c r="M115" s="98" t="s">
        <v>9543</v>
      </c>
      <c r="N115" s="98" t="s">
        <v>9544</v>
      </c>
      <c r="O115" s="101">
        <v>25</v>
      </c>
      <c r="P115" s="101">
        <v>0</v>
      </c>
    </row>
    <row r="116">
      <c r="K116" s="96" t="s">
        <v>9545</v>
      </c>
      <c r="O116" s="85">
        <f>SUM(O112:O115)</f>
      </c>
      <c r="P116" s="85">
        <f>SUM(P112:P115)</f>
      </c>
    </row>
    <row r="117">
      <c r="A117" s="98" t="s">
        <v>9546</v>
      </c>
      <c r="B117" s="98" t="s">
        <v>9547</v>
      </c>
      <c r="C117" s="100">
        <v>800</v>
      </c>
      <c r="D117" s="98" t="s">
        <v>9548</v>
      </c>
      <c r="E117" s="98" t="s">
        <v>9549</v>
      </c>
      <c r="F117" s="104">
        <v>40985</v>
      </c>
      <c r="G117" s="104">
        <v>45748</v>
      </c>
      <c r="H117" s="104">
        <v>46112</v>
      </c>
      <c r="J117" s="101">
        <v>1510</v>
      </c>
      <c r="K117" s="98" t="s">
        <v>9550</v>
      </c>
      <c r="L117" s="98" t="s">
        <v>9551</v>
      </c>
      <c r="M117" s="98" t="s">
        <v>9552</v>
      </c>
      <c r="N117" s="98" t="s">
        <v>9553</v>
      </c>
      <c r="O117" s="101">
        <v>10</v>
      </c>
      <c r="P117" s="101">
        <v>10</v>
      </c>
      <c r="Q117" s="101">
        <v>0</v>
      </c>
      <c r="R117" s="101">
        <v>975</v>
      </c>
    </row>
    <row r="118">
      <c r="L118" s="98" t="s">
        <v>9554</v>
      </c>
      <c r="M118" s="98" t="s">
        <v>9555</v>
      </c>
      <c r="N118" s="98" t="s">
        <v>9556</v>
      </c>
      <c r="O118" s="101">
        <v>1230</v>
      </c>
      <c r="P118" s="101">
        <v>1230</v>
      </c>
    </row>
    <row r="119">
      <c r="K119" s="96" t="s">
        <v>9557</v>
      </c>
      <c r="O119" s="85">
        <f>SUM(O117:O118)</f>
      </c>
      <c r="P119" s="85">
        <f>SUM(P117:P118)</f>
      </c>
    </row>
    <row r="120">
      <c r="A120" s="98" t="s">
        <v>9558</v>
      </c>
      <c r="B120" s="98" t="s">
        <v>9559</v>
      </c>
      <c r="C120" s="100">
        <v>400</v>
      </c>
      <c r="D120" s="98" t="s">
        <v>9560</v>
      </c>
      <c r="E120" s="98" t="s">
        <v>9561</v>
      </c>
      <c r="F120" s="104">
        <v>41209</v>
      </c>
      <c r="G120" s="104">
        <v>45597</v>
      </c>
      <c r="H120" s="104">
        <v>45961</v>
      </c>
      <c r="J120" s="101">
        <v>1250</v>
      </c>
      <c r="K120" s="98" t="s">
        <v>9562</v>
      </c>
      <c r="L120" s="98" t="s">
        <v>9563</v>
      </c>
      <c r="M120" s="98" t="s">
        <v>9564</v>
      </c>
      <c r="N120" s="98" t="s">
        <v>9565</v>
      </c>
      <c r="O120" s="101">
        <v>980</v>
      </c>
      <c r="P120" s="101">
        <v>980</v>
      </c>
      <c r="Q120" s="101">
        <v>0</v>
      </c>
      <c r="R120" s="101">
        <v>745</v>
      </c>
    </row>
    <row r="121">
      <c r="K121" s="96" t="s">
        <v>9566</v>
      </c>
      <c r="O121" s="85">
        <f>SUM(O120:O120)</f>
      </c>
      <c r="P121" s="85">
        <f>SUM(P120:P120)</f>
      </c>
    </row>
    <row r="122">
      <c r="A122" s="98" t="s">
        <v>9567</v>
      </c>
      <c r="B122" s="98" t="s">
        <v>9568</v>
      </c>
      <c r="C122" s="100">
        <v>400</v>
      </c>
      <c r="D122" s="98" t="s">
        <v>9569</v>
      </c>
      <c r="E122" s="98" t="s">
        <v>9570</v>
      </c>
      <c r="F122" s="104">
        <v>42602</v>
      </c>
      <c r="G122" s="104">
        <v>45536</v>
      </c>
      <c r="H122" s="104">
        <v>45900</v>
      </c>
      <c r="J122" s="101">
        <v>1250</v>
      </c>
      <c r="K122" s="98" t="s">
        <v>9571</v>
      </c>
      <c r="L122" s="98" t="s">
        <v>9572</v>
      </c>
      <c r="M122" s="98" t="s">
        <v>9573</v>
      </c>
      <c r="N122" s="98" t="s">
        <v>9574</v>
      </c>
      <c r="O122" s="101">
        <v>1070</v>
      </c>
      <c r="P122" s="101">
        <v>1070</v>
      </c>
      <c r="Q122" s="101">
        <v>0</v>
      </c>
      <c r="R122" s="101">
        <v>825</v>
      </c>
    </row>
    <row r="123">
      <c r="K123" s="96" t="s">
        <v>9575</v>
      </c>
      <c r="O123" s="85">
        <f>SUM(O122:O122)</f>
      </c>
      <c r="P123" s="85">
        <f>SUM(P122:P122)</f>
      </c>
    </row>
    <row r="124">
      <c r="A124" s="98" t="s">
        <v>9576</v>
      </c>
      <c r="B124" s="98" t="s">
        <v>9577</v>
      </c>
      <c r="C124" s="100">
        <v>600</v>
      </c>
      <c r="D124" s="98" t="s">
        <v>9578</v>
      </c>
      <c r="E124" s="98" t="s">
        <v>9579</v>
      </c>
      <c r="F124" s="104">
        <v>39242</v>
      </c>
      <c r="G124" s="104">
        <v>45474</v>
      </c>
      <c r="H124" s="104">
        <v>45838</v>
      </c>
      <c r="J124" s="101">
        <v>1390</v>
      </c>
      <c r="K124" s="98" t="s">
        <v>9580</v>
      </c>
      <c r="L124" s="98" t="s">
        <v>9581</v>
      </c>
      <c r="M124" s="98" t="s">
        <v>9582</v>
      </c>
      <c r="N124" s="98" t="s">
        <v>9583</v>
      </c>
      <c r="O124" s="101">
        <v>1000</v>
      </c>
      <c r="P124" s="101">
        <v>1000</v>
      </c>
      <c r="Q124" s="101">
        <v>1000</v>
      </c>
      <c r="R124" s="101">
        <v>805</v>
      </c>
    </row>
    <row r="125">
      <c r="K125" s="96" t="s">
        <v>9584</v>
      </c>
      <c r="O125" s="85">
        <f>SUM(O124:O124)</f>
      </c>
      <c r="P125" s="85">
        <f>SUM(P124:P124)</f>
      </c>
    </row>
    <row r="126">
      <c r="A126" s="98" t="s">
        <v>9585</v>
      </c>
      <c r="B126" s="98" t="s">
        <v>9586</v>
      </c>
      <c r="C126" s="100">
        <v>800</v>
      </c>
      <c r="D126" s="98" t="s">
        <v>9587</v>
      </c>
      <c r="E126" s="98" t="s">
        <v>9588</v>
      </c>
      <c r="F126" s="104">
        <v>44002</v>
      </c>
      <c r="G126" s="104">
        <v>45474</v>
      </c>
      <c r="H126" s="104">
        <v>45838</v>
      </c>
      <c r="J126" s="101">
        <v>1580</v>
      </c>
      <c r="K126" s="98" t="s">
        <v>9589</v>
      </c>
      <c r="L126" s="98" t="s">
        <v>9590</v>
      </c>
      <c r="M126" s="98" t="s">
        <v>9591</v>
      </c>
      <c r="N126" s="98" t="s">
        <v>9592</v>
      </c>
      <c r="O126" s="101">
        <v>40</v>
      </c>
      <c r="P126" s="101">
        <v>0</v>
      </c>
      <c r="Q126" s="101">
        <v>0</v>
      </c>
      <c r="R126" s="101">
        <v>1330</v>
      </c>
    </row>
    <row r="127">
      <c r="L127" s="98" t="s">
        <v>9593</v>
      </c>
      <c r="M127" s="98" t="s">
        <v>9594</v>
      </c>
      <c r="N127" s="98" t="s">
        <v>9595</v>
      </c>
      <c r="O127" s="101">
        <v>10</v>
      </c>
      <c r="P127" s="101">
        <v>0</v>
      </c>
    </row>
    <row r="128">
      <c r="L128" s="98" t="s">
        <v>9596</v>
      </c>
      <c r="M128" s="98" t="s">
        <v>9597</v>
      </c>
      <c r="N128" s="98" t="s">
        <v>9598</v>
      </c>
      <c r="O128" s="101">
        <v>30</v>
      </c>
      <c r="P128" s="101">
        <v>80</v>
      </c>
    </row>
    <row r="129">
      <c r="L129" s="98" t="s">
        <v>9599</v>
      </c>
      <c r="M129" s="98" t="s">
        <v>9600</v>
      </c>
      <c r="N129" s="98" t="s">
        <v>9601</v>
      </c>
      <c r="O129" s="101">
        <v>1390</v>
      </c>
      <c r="P129" s="101">
        <v>1390</v>
      </c>
    </row>
    <row r="130">
      <c r="K130" s="96" t="s">
        <v>9602</v>
      </c>
      <c r="O130" s="85">
        <f>SUM(O126:O129)</f>
      </c>
      <c r="P130" s="85">
        <f>SUM(P126:P129)</f>
      </c>
    </row>
    <row r="131">
      <c r="A131" s="98" t="s">
        <v>9603</v>
      </c>
      <c r="B131" s="98" t="s">
        <v>9604</v>
      </c>
      <c r="C131" s="100">
        <v>800</v>
      </c>
      <c r="D131" s="98" t="s">
        <v>9605</v>
      </c>
      <c r="E131" s="98" t="s">
        <v>9606</v>
      </c>
      <c r="F131" s="104">
        <v>45024</v>
      </c>
      <c r="G131" s="104">
        <v>45413</v>
      </c>
      <c r="H131" s="104">
        <v>45777</v>
      </c>
      <c r="J131" s="101">
        <v>1580</v>
      </c>
      <c r="K131" s="98" t="s">
        <v>9607</v>
      </c>
      <c r="L131" s="98" t="s">
        <v>9608</v>
      </c>
      <c r="M131" s="98" t="s">
        <v>9609</v>
      </c>
      <c r="N131" s="98" t="s">
        <v>9610</v>
      </c>
      <c r="O131" s="101">
        <v>40</v>
      </c>
      <c r="P131" s="101">
        <v>40</v>
      </c>
      <c r="Q131" s="101">
        <v>0</v>
      </c>
      <c r="R131" s="101">
        <v>1480</v>
      </c>
    </row>
    <row r="132">
      <c r="L132" s="98" t="s">
        <v>9611</v>
      </c>
      <c r="M132" s="98" t="s">
        <v>9612</v>
      </c>
      <c r="N132" s="98" t="s">
        <v>9613</v>
      </c>
      <c r="O132" s="101">
        <v>10</v>
      </c>
      <c r="P132" s="101">
        <v>0</v>
      </c>
    </row>
    <row r="133">
      <c r="L133" s="98" t="s">
        <v>9614</v>
      </c>
      <c r="M133" s="98" t="s">
        <v>9615</v>
      </c>
      <c r="N133" s="98" t="s">
        <v>9616</v>
      </c>
      <c r="O133" s="101">
        <v>30</v>
      </c>
      <c r="P133" s="101">
        <v>40</v>
      </c>
    </row>
    <row r="134">
      <c r="L134" s="98" t="s">
        <v>9617</v>
      </c>
      <c r="M134" s="98" t="s">
        <v>9618</v>
      </c>
      <c r="N134" s="98" t="s">
        <v>9619</v>
      </c>
      <c r="O134" s="101">
        <v>1450</v>
      </c>
      <c r="P134" s="101">
        <v>1450</v>
      </c>
    </row>
    <row r="135">
      <c r="K135" s="96" t="s">
        <v>9620</v>
      </c>
      <c r="O135" s="85">
        <f>SUM(O131:O134)</f>
      </c>
      <c r="P135" s="85">
        <f>SUM(P131:P134)</f>
      </c>
    </row>
    <row r="136">
      <c r="A136" s="98" t="s">
        <v>9621</v>
      </c>
      <c r="B136" s="98" t="s">
        <v>9622</v>
      </c>
      <c r="C136" s="100">
        <v>400</v>
      </c>
      <c r="D136" s="98" t="s">
        <v>9623</v>
      </c>
      <c r="E136" s="98" t="s">
        <v>9624</v>
      </c>
      <c r="F136" s="104">
        <v>43022</v>
      </c>
      <c r="G136" s="104">
        <v>45597</v>
      </c>
      <c r="H136" s="104">
        <v>45961</v>
      </c>
      <c r="J136" s="101">
        <v>1320</v>
      </c>
      <c r="K136" s="98" t="s">
        <v>9625</v>
      </c>
      <c r="L136" s="98" t="s">
        <v>9626</v>
      </c>
      <c r="M136" s="98" t="s">
        <v>9627</v>
      </c>
      <c r="N136" s="98" t="s">
        <v>9628</v>
      </c>
      <c r="O136" s="101">
        <v>30</v>
      </c>
      <c r="P136" s="101">
        <v>40</v>
      </c>
      <c r="Q136" s="101">
        <v>0</v>
      </c>
      <c r="R136" s="101">
        <v>920</v>
      </c>
    </row>
    <row r="137">
      <c r="L137" s="98" t="s">
        <v>9629</v>
      </c>
      <c r="M137" s="98" t="s">
        <v>9630</v>
      </c>
      <c r="N137" s="98" t="s">
        <v>9631</v>
      </c>
      <c r="O137" s="101">
        <v>40</v>
      </c>
      <c r="P137" s="101">
        <v>30</v>
      </c>
    </row>
    <row r="138">
      <c r="L138" s="98" t="s">
        <v>9632</v>
      </c>
      <c r="M138" s="98" t="s">
        <v>9633</v>
      </c>
      <c r="N138" s="98" t="s">
        <v>9634</v>
      </c>
      <c r="O138" s="101">
        <v>1090</v>
      </c>
      <c r="P138" s="101">
        <v>1090</v>
      </c>
    </row>
    <row r="139">
      <c r="L139" s="98" t="s">
        <v>9635</v>
      </c>
      <c r="M139" s="98" t="s">
        <v>9636</v>
      </c>
      <c r="N139" s="98" t="s">
        <v>9637</v>
      </c>
      <c r="O139" s="101">
        <v>-58</v>
      </c>
      <c r="P139" s="101">
        <v>-58</v>
      </c>
    </row>
    <row r="140">
      <c r="K140" s="96" t="s">
        <v>9638</v>
      </c>
      <c r="O140" s="85">
        <f>SUM(O136:O139)</f>
      </c>
      <c r="P140" s="85">
        <f>SUM(P136:P139)</f>
      </c>
    </row>
    <row r="141">
      <c r="A141" s="98" t="s">
        <v>9639</v>
      </c>
      <c r="B141" s="98" t="s">
        <v>9640</v>
      </c>
      <c r="C141" s="100">
        <v>400</v>
      </c>
      <c r="D141" s="98" t="s">
        <v>9641</v>
      </c>
      <c r="E141" s="98" t="s">
        <v>9642</v>
      </c>
      <c r="F141" s="104">
        <v>43876</v>
      </c>
      <c r="G141" s="104">
        <v>45717</v>
      </c>
      <c r="H141" s="104">
        <v>45777</v>
      </c>
      <c r="I141" s="104">
        <v>45777</v>
      </c>
      <c r="J141" s="101">
        <v>1320</v>
      </c>
      <c r="K141" s="98" t="s">
        <v>9643</v>
      </c>
      <c r="L141" s="98" t="s">
        <v>9644</v>
      </c>
      <c r="M141" s="98" t="s">
        <v>9645</v>
      </c>
      <c r="N141" s="98" t="s">
        <v>9646</v>
      </c>
      <c r="O141" s="101">
        <v>30</v>
      </c>
      <c r="P141" s="101">
        <v>30</v>
      </c>
      <c r="Q141" s="101">
        <v>0</v>
      </c>
      <c r="R141" s="101">
        <v>1070</v>
      </c>
    </row>
    <row r="142">
      <c r="L142" s="98" t="s">
        <v>9647</v>
      </c>
      <c r="M142" s="98" t="s">
        <v>9648</v>
      </c>
      <c r="N142" s="98" t="s">
        <v>9649</v>
      </c>
      <c r="O142" s="101">
        <v>40</v>
      </c>
      <c r="P142" s="101">
        <v>40</v>
      </c>
    </row>
    <row r="143">
      <c r="L143" s="98" t="s">
        <v>9650</v>
      </c>
      <c r="M143" s="98" t="s">
        <v>9651</v>
      </c>
      <c r="N143" s="98" t="s">
        <v>9652</v>
      </c>
      <c r="O143" s="101">
        <v>1250</v>
      </c>
      <c r="P143" s="101">
        <v>1250</v>
      </c>
    </row>
    <row r="144">
      <c r="L144" s="98" t="s">
        <v>9653</v>
      </c>
      <c r="M144" s="98" t="s">
        <v>9654</v>
      </c>
      <c r="N144" s="98" t="s">
        <v>9655</v>
      </c>
      <c r="O144" s="101">
        <v>200</v>
      </c>
      <c r="P144" s="101">
        <v>200</v>
      </c>
    </row>
    <row r="145">
      <c r="K145" s="96" t="s">
        <v>9656</v>
      </c>
      <c r="O145" s="85">
        <f>SUM(O141:O144)</f>
      </c>
      <c r="P145" s="85">
        <f>SUM(P141:P144)</f>
      </c>
    </row>
    <row r="146">
      <c r="A146" s="98" t="s">
        <v>9657</v>
      </c>
      <c r="B146" s="98" t="s">
        <v>9658</v>
      </c>
      <c r="C146" s="100">
        <v>800</v>
      </c>
      <c r="D146" s="98" t="s">
        <v>9659</v>
      </c>
      <c r="E146" s="98" t="s">
        <v>9660</v>
      </c>
      <c r="F146" s="104">
        <v>41755</v>
      </c>
      <c r="G146" s="104">
        <v>45444</v>
      </c>
      <c r="H146" s="104">
        <v>45808</v>
      </c>
      <c r="J146" s="101">
        <v>1570</v>
      </c>
      <c r="K146" s="98" t="s">
        <v>9661</v>
      </c>
      <c r="L146" s="98" t="s">
        <v>9662</v>
      </c>
      <c r="M146" s="98" t="s">
        <v>9663</v>
      </c>
      <c r="N146" s="98" t="s">
        <v>9664</v>
      </c>
      <c r="O146" s="101">
        <v>30</v>
      </c>
      <c r="P146" s="101">
        <v>70</v>
      </c>
      <c r="Q146" s="101">
        <v>0</v>
      </c>
      <c r="R146" s="101">
        <v>1055</v>
      </c>
    </row>
    <row r="147">
      <c r="L147" s="98" t="s">
        <v>9665</v>
      </c>
      <c r="M147" s="98" t="s">
        <v>9666</v>
      </c>
      <c r="N147" s="98" t="s">
        <v>9667</v>
      </c>
      <c r="O147" s="101">
        <v>40</v>
      </c>
      <c r="P147" s="101">
        <v>0</v>
      </c>
    </row>
    <row r="148">
      <c r="L148" s="98" t="s">
        <v>9668</v>
      </c>
      <c r="M148" s="98" t="s">
        <v>9669</v>
      </c>
      <c r="N148" s="98" t="s">
        <v>9670</v>
      </c>
      <c r="O148" s="101">
        <v>1240</v>
      </c>
      <c r="P148" s="101">
        <v>1240</v>
      </c>
    </row>
    <row r="149">
      <c r="K149" s="96" t="s">
        <v>9671</v>
      </c>
      <c r="O149" s="85">
        <f>SUM(O146:O148)</f>
      </c>
      <c r="P149" s="85">
        <f>SUM(P146:P148)</f>
      </c>
    </row>
    <row r="150">
      <c r="A150" s="98" t="s">
        <v>9672</v>
      </c>
      <c r="B150" s="98" t="s">
        <v>9673</v>
      </c>
      <c r="C150" s="100">
        <v>800</v>
      </c>
      <c r="D150" s="98" t="s">
        <v>9674</v>
      </c>
      <c r="E150" s="98" t="s">
        <v>9675</v>
      </c>
      <c r="F150" s="104">
        <v>42917</v>
      </c>
      <c r="G150" s="104">
        <v>45474</v>
      </c>
      <c r="H150" s="104">
        <v>45838</v>
      </c>
      <c r="J150" s="101">
        <v>1580</v>
      </c>
      <c r="K150" s="98" t="s">
        <v>9676</v>
      </c>
      <c r="L150" s="98" t="s">
        <v>9677</v>
      </c>
      <c r="M150" s="98" t="s">
        <v>9678</v>
      </c>
      <c r="N150" s="98" t="s">
        <v>9679</v>
      </c>
      <c r="O150" s="101">
        <v>30</v>
      </c>
      <c r="P150" s="101">
        <v>30</v>
      </c>
      <c r="Q150" s="101">
        <v>0</v>
      </c>
      <c r="R150" s="101">
        <v>1210</v>
      </c>
    </row>
    <row r="151">
      <c r="L151" s="98" t="s">
        <v>9680</v>
      </c>
      <c r="M151" s="98" t="s">
        <v>9681</v>
      </c>
      <c r="N151" s="98" t="s">
        <v>9682</v>
      </c>
      <c r="O151" s="101">
        <v>10</v>
      </c>
      <c r="P151" s="101">
        <v>50</v>
      </c>
    </row>
    <row r="152">
      <c r="L152" s="98" t="s">
        <v>9683</v>
      </c>
      <c r="M152" s="98" t="s">
        <v>9684</v>
      </c>
      <c r="N152" s="98" t="s">
        <v>9685</v>
      </c>
      <c r="O152" s="101">
        <v>40</v>
      </c>
      <c r="P152" s="101">
        <v>0</v>
      </c>
    </row>
    <row r="153">
      <c r="L153" s="98" t="s">
        <v>9686</v>
      </c>
      <c r="M153" s="98" t="s">
        <v>9687</v>
      </c>
      <c r="N153" s="98" t="s">
        <v>9688</v>
      </c>
      <c r="O153" s="101">
        <v>1330</v>
      </c>
      <c r="P153" s="101">
        <v>1330</v>
      </c>
    </row>
    <row r="154">
      <c r="K154" s="96" t="s">
        <v>9689</v>
      </c>
      <c r="O154" s="85">
        <f>SUM(O150:O153)</f>
      </c>
      <c r="P154" s="85">
        <f>SUM(P150:P153)</f>
      </c>
    </row>
    <row r="155">
      <c r="A155" s="98" t="s">
        <v>9690</v>
      </c>
      <c r="B155" s="98" t="s">
        <v>9691</v>
      </c>
      <c r="C155" s="100">
        <v>800</v>
      </c>
      <c r="D155" s="98" t="s">
        <v>9692</v>
      </c>
      <c r="E155" s="98" t="s">
        <v>9693</v>
      </c>
      <c r="F155" s="104">
        <v>44842</v>
      </c>
      <c r="G155" s="104">
        <v>45597</v>
      </c>
      <c r="H155" s="104">
        <v>45961</v>
      </c>
      <c r="J155" s="101">
        <v>1580</v>
      </c>
      <c r="K155" s="98" t="s">
        <v>9694</v>
      </c>
      <c r="L155" s="98" t="s">
        <v>9695</v>
      </c>
      <c r="M155" s="98" t="s">
        <v>9696</v>
      </c>
      <c r="N155" s="98" t="s">
        <v>9697</v>
      </c>
      <c r="O155" s="101">
        <v>30</v>
      </c>
      <c r="P155" s="101">
        <v>0</v>
      </c>
      <c r="Q155" s="101">
        <v>0</v>
      </c>
      <c r="R155" s="101">
        <v>1460</v>
      </c>
    </row>
    <row r="156">
      <c r="L156" s="98" t="s">
        <v>9698</v>
      </c>
      <c r="M156" s="98" t="s">
        <v>9699</v>
      </c>
      <c r="N156" s="98" t="s">
        <v>9700</v>
      </c>
      <c r="O156" s="101">
        <v>10</v>
      </c>
      <c r="P156" s="101">
        <v>0</v>
      </c>
    </row>
    <row r="157">
      <c r="L157" s="98" t="s">
        <v>9701</v>
      </c>
      <c r="M157" s="98" t="s">
        <v>9702</v>
      </c>
      <c r="N157" s="98" t="s">
        <v>9703</v>
      </c>
      <c r="O157" s="101">
        <v>40</v>
      </c>
      <c r="P157" s="101">
        <v>80</v>
      </c>
    </row>
    <row r="158">
      <c r="L158" s="98" t="s">
        <v>9704</v>
      </c>
      <c r="M158" s="98" t="s">
        <v>9705</v>
      </c>
      <c r="N158" s="98" t="s">
        <v>9706</v>
      </c>
      <c r="O158" s="101">
        <v>1450</v>
      </c>
      <c r="P158" s="101">
        <v>1450</v>
      </c>
    </row>
    <row r="159">
      <c r="K159" s="96" t="s">
        <v>9707</v>
      </c>
      <c r="O159" s="85">
        <f>SUM(O155:O158)</f>
      </c>
      <c r="P159" s="85">
        <f>SUM(P155:P158)</f>
      </c>
    </row>
    <row r="160">
      <c r="A160" s="98" t="s">
        <v>9708</v>
      </c>
      <c r="B160" s="98" t="s">
        <v>9709</v>
      </c>
      <c r="C160" s="100">
        <v>800</v>
      </c>
      <c r="D160" s="98" t="s">
        <v>9710</v>
      </c>
      <c r="E160" s="98" t="s">
        <v>9711</v>
      </c>
      <c r="F160" s="104">
        <v>33557</v>
      </c>
      <c r="G160" s="104">
        <v>45627</v>
      </c>
      <c r="H160" s="104">
        <v>45991</v>
      </c>
      <c r="J160" s="101">
        <v>1570</v>
      </c>
      <c r="K160" s="98" t="s">
        <v>9712</v>
      </c>
      <c r="L160" s="98" t="s">
        <v>9713</v>
      </c>
      <c r="M160" s="98" t="s">
        <v>9714</v>
      </c>
      <c r="N160" s="98" t="s">
        <v>9715</v>
      </c>
      <c r="O160" s="101">
        <v>40</v>
      </c>
      <c r="P160" s="101">
        <v>30</v>
      </c>
      <c r="Q160" s="101">
        <v>0</v>
      </c>
      <c r="R160" s="101">
        <v>945</v>
      </c>
    </row>
    <row r="161">
      <c r="L161" s="98" t="s">
        <v>9716</v>
      </c>
      <c r="M161" s="98" t="s">
        <v>9717</v>
      </c>
      <c r="N161" s="98" t="s">
        <v>9718</v>
      </c>
      <c r="O161" s="101">
        <v>30</v>
      </c>
      <c r="P161" s="101">
        <v>40</v>
      </c>
    </row>
    <row r="162">
      <c r="L162" s="98" t="s">
        <v>9719</v>
      </c>
      <c r="M162" s="98" t="s">
        <v>9720</v>
      </c>
      <c r="N162" s="98" t="s">
        <v>9721</v>
      </c>
      <c r="O162" s="101">
        <v>1180</v>
      </c>
      <c r="P162" s="101">
        <v>1180</v>
      </c>
    </row>
    <row r="163">
      <c r="K163" s="96" t="s">
        <v>9722</v>
      </c>
      <c r="O163" s="85">
        <f>SUM(O160:O162)</f>
      </c>
      <c r="P163" s="85">
        <f>SUM(P160:P162)</f>
      </c>
    </row>
    <row r="164">
      <c r="A164" s="98" t="s">
        <v>9723</v>
      </c>
      <c r="B164" s="98" t="s">
        <v>9724</v>
      </c>
      <c r="C164" s="100">
        <v>800</v>
      </c>
      <c r="D164" s="98" t="s">
        <v>9725</v>
      </c>
      <c r="E164" s="98" t="s">
        <v>9726</v>
      </c>
      <c r="F164" s="104">
        <v>38883</v>
      </c>
      <c r="G164" s="104">
        <v>45474</v>
      </c>
      <c r="H164" s="104">
        <v>45838</v>
      </c>
      <c r="J164" s="101">
        <v>1570</v>
      </c>
      <c r="K164" s="98" t="s">
        <v>9727</v>
      </c>
      <c r="L164" s="98" t="s">
        <v>9728</v>
      </c>
      <c r="M164" s="98" t="s">
        <v>9729</v>
      </c>
      <c r="N164" s="98" t="s">
        <v>9730</v>
      </c>
      <c r="O164" s="101">
        <v>30</v>
      </c>
      <c r="P164" s="101">
        <v>70</v>
      </c>
      <c r="Q164" s="101">
        <v>0</v>
      </c>
      <c r="R164" s="101">
        <v>1045</v>
      </c>
    </row>
    <row r="165">
      <c r="L165" s="98" t="s">
        <v>9731</v>
      </c>
      <c r="M165" s="98" t="s">
        <v>9732</v>
      </c>
      <c r="N165" s="98" t="s">
        <v>9733</v>
      </c>
      <c r="O165" s="101">
        <v>40</v>
      </c>
      <c r="P165" s="101">
        <v>0</v>
      </c>
    </row>
    <row r="166">
      <c r="L166" s="98" t="s">
        <v>9734</v>
      </c>
      <c r="M166" s="98" t="s">
        <v>9735</v>
      </c>
      <c r="N166" s="98" t="s">
        <v>9736</v>
      </c>
      <c r="O166" s="101">
        <v>1190</v>
      </c>
      <c r="P166" s="101">
        <v>1190</v>
      </c>
    </row>
    <row r="167">
      <c r="K167" s="96" t="s">
        <v>9737</v>
      </c>
      <c r="O167" s="85">
        <f>SUM(O164:O166)</f>
      </c>
      <c r="P167" s="85">
        <f>SUM(P164:P166)</f>
      </c>
    </row>
    <row r="168">
      <c r="A168" s="98" t="s">
        <v>9738</v>
      </c>
      <c r="B168" s="98" t="s">
        <v>9739</v>
      </c>
      <c r="C168" s="100">
        <v>800</v>
      </c>
      <c r="D168" s="98" t="s">
        <v>9740</v>
      </c>
      <c r="E168" s="98" t="s">
        <v>9741</v>
      </c>
      <c r="F168" s="104">
        <v>45276</v>
      </c>
      <c r="G168" s="104">
        <v>45658</v>
      </c>
      <c r="H168" s="104">
        <v>46022</v>
      </c>
      <c r="J168" s="101">
        <v>1510</v>
      </c>
      <c r="K168" s="98" t="s">
        <v>9742</v>
      </c>
      <c r="L168" s="98" t="s">
        <v>9743</v>
      </c>
      <c r="M168" s="98" t="s">
        <v>9744</v>
      </c>
      <c r="N168" s="98" t="s">
        <v>9745</v>
      </c>
      <c r="O168" s="101">
        <v>10</v>
      </c>
      <c r="P168" s="101">
        <v>10</v>
      </c>
      <c r="Q168" s="101">
        <v>0</v>
      </c>
      <c r="R168" s="101">
        <v>1410</v>
      </c>
    </row>
    <row r="169">
      <c r="L169" s="98" t="s">
        <v>9746</v>
      </c>
      <c r="M169" s="98" t="s">
        <v>9747</v>
      </c>
      <c r="N169" s="98" t="s">
        <v>9748</v>
      </c>
      <c r="O169" s="101">
        <v>1450</v>
      </c>
      <c r="P169" s="101">
        <v>1450</v>
      </c>
    </row>
    <row r="170">
      <c r="K170" s="96" t="s">
        <v>9749</v>
      </c>
      <c r="O170" s="85">
        <f>SUM(O168:O169)</f>
      </c>
      <c r="P170" s="85">
        <f>SUM(P168:P169)</f>
      </c>
    </row>
    <row r="171">
      <c r="A171" s="98" t="s">
        <v>9750</v>
      </c>
      <c r="B171" s="98" t="s">
        <v>9751</v>
      </c>
      <c r="C171" s="100">
        <v>800</v>
      </c>
      <c r="D171" s="98" t="s">
        <v>9752</v>
      </c>
      <c r="E171" s="98" t="s">
        <v>9753</v>
      </c>
      <c r="F171" s="104">
        <v>43023</v>
      </c>
      <c r="G171" s="104">
        <v>45597</v>
      </c>
      <c r="H171" s="104">
        <v>45961</v>
      </c>
      <c r="J171" s="101">
        <v>1510</v>
      </c>
      <c r="K171" s="98" t="s">
        <v>9754</v>
      </c>
      <c r="L171" s="98" t="s">
        <v>9755</v>
      </c>
      <c r="M171" s="98" t="s">
        <v>9756</v>
      </c>
      <c r="N171" s="98" t="s">
        <v>9757</v>
      </c>
      <c r="O171" s="101">
        <v>10</v>
      </c>
      <c r="P171" s="101">
        <v>10</v>
      </c>
      <c r="Q171" s="101">
        <v>0</v>
      </c>
      <c r="R171" s="101">
        <v>1140</v>
      </c>
    </row>
    <row r="172">
      <c r="L172" s="98" t="s">
        <v>9758</v>
      </c>
      <c r="M172" s="98" t="s">
        <v>9759</v>
      </c>
      <c r="N172" s="98" t="s">
        <v>9760</v>
      </c>
      <c r="O172" s="101">
        <v>1350</v>
      </c>
      <c r="P172" s="101">
        <v>1350</v>
      </c>
    </row>
    <row r="173">
      <c r="K173" s="96" t="s">
        <v>9761</v>
      </c>
      <c r="O173" s="85">
        <f>SUM(O171:O172)</f>
      </c>
      <c r="P173" s="85">
        <f>SUM(P171:P172)</f>
      </c>
    </row>
    <row r="174">
      <c r="A174" s="98" t="s">
        <v>9762</v>
      </c>
      <c r="B174" s="98" t="s">
        <v>9763</v>
      </c>
      <c r="C174" s="100">
        <v>400</v>
      </c>
      <c r="D174" s="98" t="s">
        <v>9764</v>
      </c>
      <c r="E174" s="98" t="s">
        <v>9765</v>
      </c>
      <c r="F174" s="104">
        <v>43036</v>
      </c>
      <c r="G174" s="104">
        <v>45597</v>
      </c>
      <c r="H174" s="104">
        <v>45961</v>
      </c>
      <c r="J174" s="101">
        <v>1250</v>
      </c>
      <c r="K174" s="98" t="s">
        <v>9766</v>
      </c>
      <c r="L174" s="98" t="s">
        <v>9767</v>
      </c>
      <c r="M174" s="98" t="s">
        <v>9768</v>
      </c>
      <c r="N174" s="98" t="s">
        <v>9769</v>
      </c>
      <c r="O174" s="101">
        <v>1090</v>
      </c>
      <c r="P174" s="101">
        <v>1090</v>
      </c>
      <c r="Q174" s="101">
        <v>0</v>
      </c>
      <c r="R174" s="101">
        <v>880</v>
      </c>
    </row>
    <row r="175">
      <c r="K175" s="96" t="s">
        <v>9770</v>
      </c>
      <c r="O175" s="85">
        <f>SUM(O174:O174)</f>
      </c>
      <c r="P175" s="85">
        <f>SUM(P174:P174)</f>
      </c>
    </row>
    <row r="176">
      <c r="A176" s="98" t="s">
        <v>9771</v>
      </c>
      <c r="B176" s="98" t="s">
        <v>9772</v>
      </c>
      <c r="C176" s="100">
        <v>400</v>
      </c>
      <c r="D176" s="98" t="s">
        <v>9773</v>
      </c>
      <c r="E176" s="98" t="s">
        <v>9774</v>
      </c>
      <c r="F176" s="104">
        <v>45689</v>
      </c>
      <c r="G176" s="104">
        <v>45689</v>
      </c>
      <c r="H176" s="104">
        <v>46053</v>
      </c>
      <c r="J176" s="101">
        <v>1250</v>
      </c>
      <c r="K176" s="98" t="s">
        <v>9775</v>
      </c>
      <c r="L176" s="98" t="s">
        <v>9776</v>
      </c>
      <c r="M176" s="98" t="s">
        <v>9777</v>
      </c>
      <c r="N176" s="98" t="s">
        <v>9778</v>
      </c>
      <c r="O176" s="101">
        <v>1350</v>
      </c>
      <c r="P176" s="101">
        <v>1350</v>
      </c>
      <c r="Q176" s="101">
        <v>0</v>
      </c>
      <c r="R176" s="101">
        <v>1380</v>
      </c>
    </row>
    <row r="177">
      <c r="K177" s="96" t="s">
        <v>9779</v>
      </c>
      <c r="O177" s="85">
        <f>SUM(O176:O176)</f>
      </c>
      <c r="P177" s="85">
        <f>SUM(P176:P176)</f>
      </c>
    </row>
    <row r="178">
      <c r="A178" s="98" t="s">
        <v>9780</v>
      </c>
      <c r="B178" s="98" t="s">
        <v>9781</v>
      </c>
      <c r="C178" s="100">
        <v>600</v>
      </c>
      <c r="D178" s="98" t="s">
        <v>9782</v>
      </c>
      <c r="E178" s="98" t="s">
        <v>9783</v>
      </c>
      <c r="F178" s="104">
        <v>45261</v>
      </c>
      <c r="G178" s="104">
        <v>45627</v>
      </c>
      <c r="H178" s="104">
        <v>45991</v>
      </c>
      <c r="J178" s="101">
        <v>1390</v>
      </c>
      <c r="K178" s="98" t="s">
        <v>9784</v>
      </c>
      <c r="L178" s="98" t="s">
        <v>9785</v>
      </c>
      <c r="M178" s="98" t="s">
        <v>9786</v>
      </c>
      <c r="N178" s="98" t="s">
        <v>9787</v>
      </c>
      <c r="O178" s="101">
        <v>1340</v>
      </c>
      <c r="P178" s="101">
        <v>1340</v>
      </c>
      <c r="Q178" s="101">
        <v>-12.960000000000001</v>
      </c>
      <c r="R178" s="101">
        <v>1290</v>
      </c>
    </row>
    <row r="179">
      <c r="K179" s="96" t="s">
        <v>9788</v>
      </c>
      <c r="O179" s="85">
        <f>SUM(O178:O178)</f>
      </c>
      <c r="P179" s="85">
        <f>SUM(P178:P178)</f>
      </c>
    </row>
    <row r="180">
      <c r="A180" s="98" t="s">
        <v>9789</v>
      </c>
      <c r="B180" s="98" t="s">
        <v>9790</v>
      </c>
      <c r="C180" s="100">
        <v>800</v>
      </c>
      <c r="D180" s="98" t="s">
        <v>9791</v>
      </c>
      <c r="E180" s="98" t="s">
        <v>9792</v>
      </c>
      <c r="F180" s="104">
        <v>33068</v>
      </c>
      <c r="G180" s="104">
        <v>45505</v>
      </c>
      <c r="H180" s="104">
        <v>45869</v>
      </c>
      <c r="J180" s="101">
        <v>1580</v>
      </c>
      <c r="K180" s="98" t="s">
        <v>9793</v>
      </c>
      <c r="L180" s="98" t="s">
        <v>9794</v>
      </c>
      <c r="M180" s="98" t="s">
        <v>9795</v>
      </c>
      <c r="N180" s="98" t="s">
        <v>9796</v>
      </c>
      <c r="O180" s="101">
        <v>10</v>
      </c>
      <c r="P180" s="101">
        <v>40</v>
      </c>
      <c r="Q180" s="101">
        <v>0</v>
      </c>
      <c r="R180" s="101">
        <v>955</v>
      </c>
    </row>
    <row r="181">
      <c r="L181" s="98" t="s">
        <v>9797</v>
      </c>
      <c r="M181" s="98" t="s">
        <v>9798</v>
      </c>
      <c r="N181" s="98" t="s">
        <v>9799</v>
      </c>
      <c r="O181" s="101">
        <v>40</v>
      </c>
      <c r="P181" s="101">
        <v>0</v>
      </c>
    </row>
    <row r="182">
      <c r="L182" s="98" t="s">
        <v>9800</v>
      </c>
      <c r="M182" s="98" t="s">
        <v>9801</v>
      </c>
      <c r="N182" s="98" t="s">
        <v>9802</v>
      </c>
      <c r="O182" s="101">
        <v>30</v>
      </c>
      <c r="P182" s="101">
        <v>40</v>
      </c>
    </row>
    <row r="183">
      <c r="L183" s="98" t="s">
        <v>9803</v>
      </c>
      <c r="M183" s="98" t="s">
        <v>9804</v>
      </c>
      <c r="N183" s="98" t="s">
        <v>9805</v>
      </c>
      <c r="O183" s="101">
        <v>1080</v>
      </c>
      <c r="P183" s="101">
        <v>1080</v>
      </c>
    </row>
    <row r="184">
      <c r="K184" s="96" t="s">
        <v>9806</v>
      </c>
      <c r="O184" s="85">
        <f>SUM(O180:O183)</f>
      </c>
      <c r="P184" s="85">
        <f>SUM(P180:P183)</f>
      </c>
    </row>
    <row r="185">
      <c r="A185" s="98" t="s">
        <v>9807</v>
      </c>
      <c r="B185" s="98" t="s">
        <v>9808</v>
      </c>
      <c r="C185" s="100">
        <v>800</v>
      </c>
      <c r="D185" s="98" t="s">
        <v>9809</v>
      </c>
      <c r="E185" s="98" t="s">
        <v>9810</v>
      </c>
      <c r="F185" s="104">
        <v>42644</v>
      </c>
      <c r="G185" s="104">
        <v>45566</v>
      </c>
      <c r="H185" s="104">
        <v>45930</v>
      </c>
      <c r="J185" s="101">
        <v>1580</v>
      </c>
      <c r="K185" s="98" t="s">
        <v>9811</v>
      </c>
      <c r="L185" s="98" t="s">
        <v>9812</v>
      </c>
      <c r="M185" s="98" t="s">
        <v>9813</v>
      </c>
      <c r="N185" s="98" t="s">
        <v>9814</v>
      </c>
      <c r="O185" s="101">
        <v>40</v>
      </c>
      <c r="P185" s="101">
        <v>70</v>
      </c>
      <c r="Q185" s="101">
        <v>0</v>
      </c>
      <c r="R185" s="101">
        <v>1155</v>
      </c>
    </row>
    <row r="186">
      <c r="L186" s="98" t="s">
        <v>9815</v>
      </c>
      <c r="M186" s="98" t="s">
        <v>9816</v>
      </c>
      <c r="N186" s="98" t="s">
        <v>9817</v>
      </c>
      <c r="O186" s="101">
        <v>30</v>
      </c>
      <c r="P186" s="101">
        <v>0</v>
      </c>
    </row>
    <row r="187">
      <c r="L187" s="98" t="s">
        <v>9818</v>
      </c>
      <c r="M187" s="98" t="s">
        <v>9819</v>
      </c>
      <c r="N187" s="98" t="s">
        <v>9820</v>
      </c>
      <c r="O187" s="101">
        <v>10</v>
      </c>
      <c r="P187" s="101">
        <v>10</v>
      </c>
    </row>
    <row r="188">
      <c r="L188" s="98" t="s">
        <v>9821</v>
      </c>
      <c r="M188" s="98" t="s">
        <v>9822</v>
      </c>
      <c r="N188" s="98" t="s">
        <v>9823</v>
      </c>
      <c r="O188" s="101">
        <v>1290</v>
      </c>
      <c r="P188" s="101">
        <v>1290</v>
      </c>
    </row>
    <row r="189">
      <c r="K189" s="96" t="s">
        <v>9824</v>
      </c>
      <c r="O189" s="85">
        <f>SUM(O185:O188)</f>
      </c>
      <c r="P189" s="85">
        <f>SUM(P185:P188)</f>
      </c>
    </row>
    <row r="190">
      <c r="A190" s="98" t="s">
        <v>9825</v>
      </c>
      <c r="B190" s="98" t="s">
        <v>9826</v>
      </c>
      <c r="C190" s="100">
        <v>400</v>
      </c>
      <c r="D190" s="98" t="s">
        <v>9827</v>
      </c>
      <c r="E190" s="98" t="s">
        <v>9828</v>
      </c>
      <c r="F190" s="104">
        <v>43904</v>
      </c>
      <c r="G190" s="104">
        <v>45748</v>
      </c>
      <c r="H190" s="104">
        <v>46112</v>
      </c>
      <c r="J190" s="101">
        <v>1320</v>
      </c>
      <c r="K190" s="98" t="s">
        <v>9829</v>
      </c>
      <c r="L190" s="98" t="s">
        <v>9830</v>
      </c>
      <c r="M190" s="98" t="s">
        <v>9831</v>
      </c>
      <c r="N190" s="98" t="s">
        <v>9832</v>
      </c>
      <c r="O190" s="101">
        <v>30</v>
      </c>
      <c r="P190" s="101">
        <v>30</v>
      </c>
      <c r="Q190" s="101">
        <v>0</v>
      </c>
      <c r="R190" s="101">
        <v>1100</v>
      </c>
    </row>
    <row r="191">
      <c r="L191" s="98" t="s">
        <v>9833</v>
      </c>
      <c r="M191" s="98" t="s">
        <v>9834</v>
      </c>
      <c r="N191" s="98" t="s">
        <v>9835</v>
      </c>
      <c r="O191" s="101">
        <v>40</v>
      </c>
      <c r="P191" s="101">
        <v>40</v>
      </c>
    </row>
    <row r="192">
      <c r="L192" s="98" t="s">
        <v>9836</v>
      </c>
      <c r="M192" s="98" t="s">
        <v>9837</v>
      </c>
      <c r="N192" s="98" t="s">
        <v>9838</v>
      </c>
      <c r="O192" s="101">
        <v>1190</v>
      </c>
      <c r="P192" s="101">
        <v>1190</v>
      </c>
    </row>
    <row r="193">
      <c r="K193" s="96" t="s">
        <v>9839</v>
      </c>
      <c r="O193" s="85">
        <f>SUM(O190:O192)</f>
      </c>
      <c r="P193" s="85">
        <f>SUM(P190:P192)</f>
      </c>
    </row>
    <row r="194">
      <c r="A194" s="98" t="s">
        <v>9840</v>
      </c>
      <c r="B194" s="98" t="s">
        <v>9841</v>
      </c>
      <c r="C194" s="100">
        <v>400</v>
      </c>
      <c r="D194" s="98" t="s">
        <v>9842</v>
      </c>
      <c r="E194" s="98" t="s">
        <v>9843</v>
      </c>
      <c r="F194" s="104">
        <v>44896</v>
      </c>
      <c r="G194" s="104">
        <v>45627</v>
      </c>
      <c r="H194" s="104">
        <v>45991</v>
      </c>
      <c r="J194" s="101">
        <v>1320</v>
      </c>
      <c r="K194" s="98" t="s">
        <v>9844</v>
      </c>
      <c r="L194" s="98" t="s">
        <v>9845</v>
      </c>
      <c r="M194" s="98" t="s">
        <v>9846</v>
      </c>
      <c r="N194" s="98" t="s">
        <v>9847</v>
      </c>
      <c r="O194" s="101">
        <v>30</v>
      </c>
      <c r="P194" s="101">
        <v>30</v>
      </c>
      <c r="Q194" s="101">
        <v>0</v>
      </c>
      <c r="R194" s="101">
        <v>1170</v>
      </c>
    </row>
    <row r="195">
      <c r="L195" s="98" t="s">
        <v>9848</v>
      </c>
      <c r="M195" s="98" t="s">
        <v>9849</v>
      </c>
      <c r="N195" s="98" t="s">
        <v>9850</v>
      </c>
      <c r="O195" s="101">
        <v>40</v>
      </c>
      <c r="P195" s="101">
        <v>40</v>
      </c>
    </row>
    <row r="196">
      <c r="L196" s="98" t="s">
        <v>9851</v>
      </c>
      <c r="M196" s="98" t="s">
        <v>9852</v>
      </c>
      <c r="N196" s="98" t="s">
        <v>9853</v>
      </c>
      <c r="O196" s="101">
        <v>1200</v>
      </c>
      <c r="P196" s="101">
        <v>1200</v>
      </c>
    </row>
    <row r="197">
      <c r="L197" s="98" t="s">
        <v>9854</v>
      </c>
      <c r="M197" s="98" t="s">
        <v>9855</v>
      </c>
      <c r="N197" s="98" t="s">
        <v>9856</v>
      </c>
      <c r="O197" s="101">
        <v>30</v>
      </c>
      <c r="P197" s="101">
        <v>30</v>
      </c>
    </row>
    <row r="198">
      <c r="K198" s="96" t="s">
        <v>9857</v>
      </c>
      <c r="O198" s="85">
        <f>SUM(O194:O197)</f>
      </c>
      <c r="P198" s="85">
        <f>SUM(P194:P197)</f>
      </c>
    </row>
    <row r="199">
      <c r="A199" s="98" t="s">
        <v>9858</v>
      </c>
      <c r="B199" s="98" t="s">
        <v>9859</v>
      </c>
      <c r="C199" s="100">
        <v>800</v>
      </c>
      <c r="D199" s="98" t="s">
        <v>9860</v>
      </c>
      <c r="E199" s="98" t="s">
        <v>9861</v>
      </c>
      <c r="F199" s="104">
        <v>42119</v>
      </c>
      <c r="G199" s="104">
        <v>45413</v>
      </c>
      <c r="H199" s="104">
        <v>45777</v>
      </c>
      <c r="J199" s="101">
        <v>1570</v>
      </c>
      <c r="K199" s="98" t="s">
        <v>9862</v>
      </c>
      <c r="L199" s="98" t="s">
        <v>9863</v>
      </c>
      <c r="M199" s="98" t="s">
        <v>9864</v>
      </c>
      <c r="N199" s="98" t="s">
        <v>9865</v>
      </c>
      <c r="O199" s="101">
        <v>40</v>
      </c>
      <c r="P199" s="101">
        <v>30</v>
      </c>
      <c r="Q199" s="101">
        <v>0</v>
      </c>
      <c r="R199" s="101">
        <v>1125</v>
      </c>
    </row>
    <row r="200">
      <c r="L200" s="98" t="s">
        <v>9866</v>
      </c>
      <c r="M200" s="98" t="s">
        <v>9867</v>
      </c>
      <c r="N200" s="98" t="s">
        <v>9868</v>
      </c>
      <c r="O200" s="101">
        <v>30</v>
      </c>
      <c r="P200" s="101">
        <v>40</v>
      </c>
    </row>
    <row r="201">
      <c r="L201" s="98" t="s">
        <v>9869</v>
      </c>
      <c r="M201" s="98" t="s">
        <v>9870</v>
      </c>
      <c r="N201" s="98" t="s">
        <v>9871</v>
      </c>
      <c r="O201" s="101">
        <v>1250</v>
      </c>
      <c r="P201" s="101">
        <v>1250</v>
      </c>
    </row>
    <row r="202">
      <c r="K202" s="96" t="s">
        <v>9872</v>
      </c>
      <c r="O202" s="85">
        <f>SUM(O199:O201)</f>
      </c>
      <c r="P202" s="85">
        <f>SUM(P199:P201)</f>
      </c>
    </row>
    <row r="203">
      <c r="A203" s="98" t="s">
        <v>9873</v>
      </c>
      <c r="B203" s="98" t="s">
        <v>9874</v>
      </c>
      <c r="C203" s="100">
        <v>800</v>
      </c>
      <c r="D203" s="98" t="s">
        <v>9875</v>
      </c>
      <c r="E203" s="98" t="s">
        <v>9876</v>
      </c>
      <c r="F203" s="104">
        <v>42322</v>
      </c>
      <c r="G203" s="104">
        <v>45597</v>
      </c>
      <c r="H203" s="104">
        <v>45961</v>
      </c>
      <c r="J203" s="101">
        <v>1580</v>
      </c>
      <c r="K203" s="98" t="s">
        <v>9877</v>
      </c>
      <c r="L203" s="98" t="s">
        <v>9878</v>
      </c>
      <c r="M203" s="98" t="s">
        <v>9879</v>
      </c>
      <c r="N203" s="98" t="s">
        <v>9880</v>
      </c>
      <c r="O203" s="101">
        <v>40</v>
      </c>
      <c r="P203" s="101">
        <v>40</v>
      </c>
      <c r="Q203" s="101">
        <v>0</v>
      </c>
      <c r="R203" s="101">
        <v>1105</v>
      </c>
    </row>
    <row r="204">
      <c r="L204" s="98" t="s">
        <v>9881</v>
      </c>
      <c r="M204" s="98" t="s">
        <v>9882</v>
      </c>
      <c r="N204" s="98" t="s">
        <v>9883</v>
      </c>
      <c r="O204" s="101">
        <v>30</v>
      </c>
      <c r="P204" s="101">
        <v>0</v>
      </c>
    </row>
    <row r="205">
      <c r="L205" s="98" t="s">
        <v>9884</v>
      </c>
      <c r="M205" s="98" t="s">
        <v>9885</v>
      </c>
      <c r="N205" s="98" t="s">
        <v>9886</v>
      </c>
      <c r="O205" s="101">
        <v>10</v>
      </c>
      <c r="P205" s="101">
        <v>40</v>
      </c>
    </row>
    <row r="206">
      <c r="L206" s="98" t="s">
        <v>9887</v>
      </c>
      <c r="M206" s="98" t="s">
        <v>9888</v>
      </c>
      <c r="N206" s="98" t="s">
        <v>9889</v>
      </c>
      <c r="O206" s="101">
        <v>1300</v>
      </c>
      <c r="P206" s="101">
        <v>1300</v>
      </c>
    </row>
    <row r="207">
      <c r="K207" s="96" t="s">
        <v>9890</v>
      </c>
      <c r="O207" s="85">
        <f>SUM(O203:O206)</f>
      </c>
      <c r="P207" s="85">
        <f>SUM(P203:P206)</f>
      </c>
    </row>
    <row r="208">
      <c r="A208" s="98" t="s">
        <v>9891</v>
      </c>
      <c r="B208" s="98" t="s">
        <v>9892</v>
      </c>
      <c r="C208" s="100">
        <v>800</v>
      </c>
      <c r="D208" s="98" t="s">
        <v>9893</v>
      </c>
      <c r="E208" s="98" t="s">
        <v>9894</v>
      </c>
      <c r="F208" s="104">
        <v>33131</v>
      </c>
      <c r="G208" s="104">
        <v>45566</v>
      </c>
      <c r="H208" s="104">
        <v>45930</v>
      </c>
      <c r="J208" s="101">
        <v>1580</v>
      </c>
      <c r="K208" s="98" t="s">
        <v>9895</v>
      </c>
      <c r="L208" s="98" t="s">
        <v>9896</v>
      </c>
      <c r="M208" s="98" t="s">
        <v>9897</v>
      </c>
      <c r="N208" s="98" t="s">
        <v>9898</v>
      </c>
      <c r="O208" s="101">
        <v>10</v>
      </c>
      <c r="P208" s="101">
        <v>70</v>
      </c>
      <c r="Q208" s="101">
        <v>0</v>
      </c>
      <c r="R208" s="101">
        <v>925</v>
      </c>
    </row>
    <row r="209">
      <c r="L209" s="98" t="s">
        <v>9899</v>
      </c>
      <c r="M209" s="98" t="s">
        <v>9900</v>
      </c>
      <c r="N209" s="98" t="s">
        <v>9901</v>
      </c>
      <c r="O209" s="101">
        <v>40</v>
      </c>
      <c r="P209" s="101">
        <v>0</v>
      </c>
    </row>
    <row r="210">
      <c r="L210" s="98" t="s">
        <v>9902</v>
      </c>
      <c r="M210" s="98" t="s">
        <v>9903</v>
      </c>
      <c r="N210" s="98" t="s">
        <v>9904</v>
      </c>
      <c r="O210" s="101">
        <v>30</v>
      </c>
      <c r="P210" s="101">
        <v>10</v>
      </c>
    </row>
    <row r="211">
      <c r="L211" s="98" t="s">
        <v>9905</v>
      </c>
      <c r="M211" s="98" t="s">
        <v>9906</v>
      </c>
      <c r="N211" s="98" t="s">
        <v>9907</v>
      </c>
      <c r="O211" s="101">
        <v>1090</v>
      </c>
      <c r="P211" s="101">
        <v>1090</v>
      </c>
    </row>
    <row r="212">
      <c r="K212" s="96" t="s">
        <v>9908</v>
      </c>
      <c r="O212" s="85">
        <f>SUM(O208:O211)</f>
      </c>
      <c r="P212" s="85">
        <f>SUM(P208:P211)</f>
      </c>
    </row>
    <row r="213">
      <c r="A213" s="98" t="s">
        <v>9909</v>
      </c>
      <c r="B213" s="98" t="s">
        <v>9910</v>
      </c>
      <c r="C213" s="100">
        <v>800</v>
      </c>
      <c r="D213" s="98" t="s">
        <v>9911</v>
      </c>
      <c r="E213" s="98" t="s">
        <v>9912</v>
      </c>
      <c r="F213" s="104">
        <v>45710</v>
      </c>
      <c r="G213" s="104">
        <v>45710</v>
      </c>
      <c r="H213" s="104">
        <v>46074</v>
      </c>
      <c r="J213" s="101">
        <v>1670</v>
      </c>
      <c r="K213" s="98" t="s">
        <v>9913</v>
      </c>
      <c r="L213" s="98" t="s">
        <v>9914</v>
      </c>
      <c r="M213" s="98" t="s">
        <v>9915</v>
      </c>
      <c r="N213" s="98" t="s">
        <v>9916</v>
      </c>
      <c r="O213" s="101">
        <v>40</v>
      </c>
      <c r="P213" s="101">
        <v>70</v>
      </c>
      <c r="Q213" s="101">
        <v>0</v>
      </c>
      <c r="R213" s="101">
        <v>1670</v>
      </c>
    </row>
    <row r="214">
      <c r="L214" s="98" t="s">
        <v>9917</v>
      </c>
      <c r="M214" s="98" t="s">
        <v>9918</v>
      </c>
      <c r="N214" s="98" t="s">
        <v>9919</v>
      </c>
      <c r="O214" s="101">
        <v>30</v>
      </c>
      <c r="P214" s="101">
        <v>0</v>
      </c>
    </row>
    <row r="215">
      <c r="L215" s="98" t="s">
        <v>9920</v>
      </c>
      <c r="M215" s="98" t="s">
        <v>9921</v>
      </c>
      <c r="N215" s="98" t="s">
        <v>9922</v>
      </c>
      <c r="O215" s="101">
        <v>1600</v>
      </c>
      <c r="P215" s="101">
        <v>1600</v>
      </c>
    </row>
    <row r="216">
      <c r="K216" s="96" t="s">
        <v>9923</v>
      </c>
      <c r="O216" s="85">
        <f>SUM(O213:O215)</f>
      </c>
      <c r="P216" s="85">
        <f>SUM(P213:P215)</f>
      </c>
    </row>
    <row r="217">
      <c r="A217" s="98" t="s">
        <v>9924</v>
      </c>
      <c r="B217" s="98" t="s">
        <v>9925</v>
      </c>
      <c r="C217" s="100">
        <v>800</v>
      </c>
      <c r="D217" s="98" t="s">
        <v>9926</v>
      </c>
      <c r="E217" s="98" t="s">
        <v>9927</v>
      </c>
      <c r="F217" s="104">
        <v>44296</v>
      </c>
      <c r="G217" s="104">
        <v>45413</v>
      </c>
      <c r="H217" s="104">
        <v>45777</v>
      </c>
      <c r="J217" s="101">
        <v>1570</v>
      </c>
      <c r="K217" s="98" t="s">
        <v>9928</v>
      </c>
      <c r="L217" s="98" t="s">
        <v>9929</v>
      </c>
      <c r="M217" s="98" t="s">
        <v>9930</v>
      </c>
      <c r="N217" s="98" t="s">
        <v>9931</v>
      </c>
      <c r="O217" s="101">
        <v>30</v>
      </c>
      <c r="P217" s="101">
        <v>0</v>
      </c>
      <c r="Q217" s="101">
        <v>0</v>
      </c>
      <c r="R217" s="101">
        <v>1370</v>
      </c>
    </row>
    <row r="218">
      <c r="L218" s="98" t="s">
        <v>9932</v>
      </c>
      <c r="M218" s="98" t="s">
        <v>9933</v>
      </c>
      <c r="N218" s="98" t="s">
        <v>9934</v>
      </c>
      <c r="O218" s="101">
        <v>40</v>
      </c>
      <c r="P218" s="101">
        <v>70</v>
      </c>
    </row>
    <row r="219">
      <c r="L219" s="98" t="s">
        <v>9935</v>
      </c>
      <c r="M219" s="98" t="s">
        <v>9936</v>
      </c>
      <c r="N219" s="98" t="s">
        <v>9937</v>
      </c>
      <c r="O219" s="101">
        <v>1410</v>
      </c>
      <c r="P219" s="101">
        <v>1410</v>
      </c>
    </row>
    <row r="220">
      <c r="K220" s="96" t="s">
        <v>9938</v>
      </c>
      <c r="O220" s="85">
        <f>SUM(O217:O219)</f>
      </c>
      <c r="P220" s="85">
        <f>SUM(P217:P219)</f>
      </c>
    </row>
    <row r="221">
      <c r="A221" s="98" t="s">
        <v>9939</v>
      </c>
      <c r="B221" s="98" t="s">
        <v>9940</v>
      </c>
      <c r="C221" s="100">
        <v>800</v>
      </c>
      <c r="D221" s="98" t="s">
        <v>9941</v>
      </c>
      <c r="E221" s="98" t="s">
        <v>9942</v>
      </c>
      <c r="F221" s="104">
        <v>44912</v>
      </c>
      <c r="G221" s="104">
        <v>45658</v>
      </c>
      <c r="H221" s="104">
        <v>46022</v>
      </c>
      <c r="J221" s="101">
        <v>1510</v>
      </c>
      <c r="K221" s="98" t="s">
        <v>9943</v>
      </c>
      <c r="L221" s="98" t="s">
        <v>9944</v>
      </c>
      <c r="M221" s="98" t="s">
        <v>9945</v>
      </c>
      <c r="N221" s="98" t="s">
        <v>9946</v>
      </c>
      <c r="O221" s="101">
        <v>10</v>
      </c>
      <c r="P221" s="101">
        <v>10</v>
      </c>
      <c r="Q221" s="101">
        <v>0</v>
      </c>
      <c r="R221" s="101">
        <v>1360</v>
      </c>
    </row>
    <row r="222">
      <c r="L222" s="98" t="s">
        <v>9947</v>
      </c>
      <c r="M222" s="98" t="s">
        <v>9948</v>
      </c>
      <c r="N222" s="98" t="s">
        <v>9949</v>
      </c>
      <c r="O222" s="101">
        <v>1450</v>
      </c>
      <c r="P222" s="101">
        <v>1450</v>
      </c>
    </row>
    <row r="223">
      <c r="K223" s="96" t="s">
        <v>9950</v>
      </c>
      <c r="O223" s="85">
        <f>SUM(O221:O222)</f>
      </c>
      <c r="P223" s="85">
        <f>SUM(P221:P222)</f>
      </c>
    </row>
    <row r="224">
      <c r="A224" s="98" t="s">
        <v>9951</v>
      </c>
      <c r="B224" s="98" t="s">
        <v>9952</v>
      </c>
      <c r="C224" s="100">
        <v>800</v>
      </c>
      <c r="D224" s="98" t="s">
        <v>9953</v>
      </c>
      <c r="E224" s="98" t="s">
        <v>9954</v>
      </c>
      <c r="F224" s="104">
        <v>39248</v>
      </c>
      <c r="G224" s="104">
        <v>45474</v>
      </c>
      <c r="H224" s="104">
        <v>45838</v>
      </c>
      <c r="J224" s="101">
        <v>1510</v>
      </c>
      <c r="K224" s="98" t="s">
        <v>9955</v>
      </c>
      <c r="L224" s="98" t="s">
        <v>9956</v>
      </c>
      <c r="M224" s="98" t="s">
        <v>9957</v>
      </c>
      <c r="N224" s="98" t="s">
        <v>9958</v>
      </c>
      <c r="O224" s="101">
        <v>10</v>
      </c>
      <c r="P224" s="101">
        <v>10</v>
      </c>
      <c r="Q224" s="101">
        <v>230</v>
      </c>
      <c r="R224" s="101">
        <v>955</v>
      </c>
    </row>
    <row r="225">
      <c r="L225" s="98" t="s">
        <v>9959</v>
      </c>
      <c r="M225" s="98" t="s">
        <v>9960</v>
      </c>
      <c r="N225" s="98" t="s">
        <v>9961</v>
      </c>
      <c r="O225" s="101">
        <v>1220</v>
      </c>
      <c r="P225" s="101">
        <v>1220</v>
      </c>
    </row>
    <row r="226">
      <c r="K226" s="96" t="s">
        <v>9962</v>
      </c>
      <c r="O226" s="85">
        <f>SUM(O224:O225)</f>
      </c>
      <c r="P226" s="85">
        <f>SUM(P224:P225)</f>
      </c>
    </row>
    <row r="227">
      <c r="A227" s="98" t="s">
        <v>9963</v>
      </c>
      <c r="B227" s="98" t="s">
        <v>9964</v>
      </c>
      <c r="C227" s="100">
        <v>400</v>
      </c>
      <c r="D227" s="98" t="s">
        <v>9965</v>
      </c>
      <c r="E227" s="98" t="s">
        <v>9966</v>
      </c>
      <c r="F227" s="104">
        <v>44310</v>
      </c>
      <c r="G227" s="104">
        <v>45413</v>
      </c>
      <c r="H227" s="104">
        <v>45777</v>
      </c>
      <c r="J227" s="101">
        <v>1250</v>
      </c>
      <c r="K227" s="98" t="s">
        <v>9967</v>
      </c>
      <c r="L227" s="98" t="s">
        <v>9968</v>
      </c>
      <c r="M227" s="98" t="s">
        <v>9969</v>
      </c>
      <c r="N227" s="98" t="s">
        <v>9970</v>
      </c>
      <c r="O227" s="101">
        <v>1160</v>
      </c>
      <c r="P227" s="101">
        <v>1160</v>
      </c>
      <c r="Q227" s="101">
        <v>0</v>
      </c>
      <c r="R227" s="101">
        <v>1080</v>
      </c>
    </row>
    <row r="228">
      <c r="K228" s="96" t="s">
        <v>9971</v>
      </c>
      <c r="O228" s="85">
        <f>SUM(O227:O227)</f>
      </c>
      <c r="P228" s="85">
        <f>SUM(P227:P227)</f>
      </c>
    </row>
    <row r="229">
      <c r="A229" s="98" t="s">
        <v>9972</v>
      </c>
      <c r="B229" s="98" t="s">
        <v>9973</v>
      </c>
      <c r="C229" s="100">
        <v>400</v>
      </c>
      <c r="D229" s="98" t="s">
        <v>9974</v>
      </c>
      <c r="E229" s="98" t="s">
        <v>9975</v>
      </c>
      <c r="F229" s="104">
        <v>45633</v>
      </c>
      <c r="G229" s="104">
        <v>45633</v>
      </c>
      <c r="H229" s="104">
        <v>46022</v>
      </c>
      <c r="J229" s="101">
        <v>1250</v>
      </c>
      <c r="K229" s="98" t="s">
        <v>9976</v>
      </c>
      <c r="L229" s="98" t="s">
        <v>9977</v>
      </c>
      <c r="M229" s="98" t="s">
        <v>9978</v>
      </c>
      <c r="N229" s="98" t="s">
        <v>9979</v>
      </c>
      <c r="O229" s="101">
        <v>1250</v>
      </c>
      <c r="P229" s="101">
        <v>1250</v>
      </c>
      <c r="Q229" s="101">
        <v>0</v>
      </c>
      <c r="R229" s="101">
        <v>1280</v>
      </c>
    </row>
    <row r="230">
      <c r="K230" s="96" t="s">
        <v>9980</v>
      </c>
      <c r="O230" s="85">
        <f>SUM(O229:O229)</f>
      </c>
      <c r="P230" s="85">
        <f>SUM(P229:P229)</f>
      </c>
    </row>
    <row r="231">
      <c r="A231" s="98" t="s">
        <v>9981</v>
      </c>
      <c r="B231" s="98" t="s">
        <v>9982</v>
      </c>
      <c r="C231" s="100">
        <v>600</v>
      </c>
      <c r="D231" s="98" t="s">
        <v>9983</v>
      </c>
      <c r="E231" s="98" t="s">
        <v>9984</v>
      </c>
      <c r="F231" s="104">
        <v>45437</v>
      </c>
      <c r="G231" s="104">
        <v>45437</v>
      </c>
      <c r="H231" s="104">
        <v>45808</v>
      </c>
      <c r="I231" s="104">
        <v>45808</v>
      </c>
      <c r="J231" s="101">
        <v>1390</v>
      </c>
      <c r="K231" s="98" t="s">
        <v>9985</v>
      </c>
      <c r="L231" s="98" t="s">
        <v>9986</v>
      </c>
      <c r="M231" s="98" t="s">
        <v>9987</v>
      </c>
      <c r="N231" s="98" t="s">
        <v>9988</v>
      </c>
      <c r="O231" s="101">
        <v>1390</v>
      </c>
      <c r="P231" s="101">
        <v>1390</v>
      </c>
      <c r="Q231" s="101">
        <v>1390</v>
      </c>
      <c r="R231" s="101">
        <v>1390</v>
      </c>
    </row>
    <row r="232">
      <c r="K232" s="96" t="s">
        <v>9989</v>
      </c>
      <c r="O232" s="85">
        <f>SUM(O231:O231)</f>
      </c>
      <c r="P232" s="85">
        <f>SUM(P231:P231)</f>
      </c>
    </row>
    <row r="233">
      <c r="A233" s="98" t="s">
        <v>9990</v>
      </c>
      <c r="B233" s="98" t="s">
        <v>9991</v>
      </c>
      <c r="C233" s="100">
        <v>800</v>
      </c>
      <c r="D233" s="98" t="s">
        <v>9992</v>
      </c>
      <c r="E233" s="98" t="s">
        <v>9993</v>
      </c>
      <c r="F233" s="104">
        <v>45017</v>
      </c>
      <c r="G233" s="104">
        <v>45748</v>
      </c>
      <c r="H233" s="104">
        <v>46112</v>
      </c>
      <c r="J233" s="101">
        <v>1580</v>
      </c>
      <c r="K233" s="98" t="s">
        <v>9994</v>
      </c>
      <c r="L233" s="98" t="s">
        <v>9995</v>
      </c>
      <c r="M233" s="98" t="s">
        <v>9996</v>
      </c>
      <c r="N233" s="98" t="s">
        <v>9997</v>
      </c>
      <c r="O233" s="101">
        <v>10</v>
      </c>
      <c r="P233" s="101">
        <v>70</v>
      </c>
      <c r="Q233" s="101">
        <v>0</v>
      </c>
      <c r="R233" s="101">
        <v>1480</v>
      </c>
    </row>
    <row r="234">
      <c r="L234" s="98" t="s">
        <v>9998</v>
      </c>
      <c r="M234" s="98" t="s">
        <v>9999</v>
      </c>
      <c r="N234" s="98" t="s">
        <v>10000</v>
      </c>
      <c r="O234" s="101">
        <v>30</v>
      </c>
      <c r="P234" s="101">
        <v>0</v>
      </c>
    </row>
    <row r="235">
      <c r="L235" s="98" t="s">
        <v>10001</v>
      </c>
      <c r="M235" s="98" t="s">
        <v>10002</v>
      </c>
      <c r="N235" s="98" t="s">
        <v>10003</v>
      </c>
      <c r="O235" s="101">
        <v>40</v>
      </c>
      <c r="P235" s="101">
        <v>10</v>
      </c>
    </row>
    <row r="236">
      <c r="L236" s="98" t="s">
        <v>10004</v>
      </c>
      <c r="M236" s="98" t="s">
        <v>10005</v>
      </c>
      <c r="N236" s="98" t="s">
        <v>10006</v>
      </c>
      <c r="O236" s="101">
        <v>1500</v>
      </c>
      <c r="P236" s="101">
        <v>1500</v>
      </c>
    </row>
    <row r="237">
      <c r="K237" s="96" t="s">
        <v>10007</v>
      </c>
      <c r="O237" s="85">
        <f>SUM(O233:O236)</f>
      </c>
      <c r="P237" s="85">
        <f>SUM(P233:P236)</f>
      </c>
    </row>
    <row r="238">
      <c r="A238" s="98" t="s">
        <v>10008</v>
      </c>
      <c r="B238" s="98" t="s">
        <v>10009</v>
      </c>
      <c r="C238" s="100">
        <v>800</v>
      </c>
      <c r="D238" s="98" t="s">
        <v>10010</v>
      </c>
      <c r="E238" s="98" t="s">
        <v>10011</v>
      </c>
      <c r="F238" s="104">
        <v>43568</v>
      </c>
      <c r="G238" s="104">
        <v>45413</v>
      </c>
      <c r="H238" s="104">
        <v>45777</v>
      </c>
      <c r="J238" s="101">
        <v>1580</v>
      </c>
      <c r="K238" s="98" t="s">
        <v>10012</v>
      </c>
      <c r="L238" s="98" t="s">
        <v>10013</v>
      </c>
      <c r="M238" s="98" t="s">
        <v>10014</v>
      </c>
      <c r="N238" s="98" t="s">
        <v>10015</v>
      </c>
      <c r="O238" s="101">
        <v>40</v>
      </c>
      <c r="P238" s="101">
        <v>0</v>
      </c>
      <c r="Q238" s="101">
        <v>0</v>
      </c>
      <c r="R238" s="101">
        <v>1280</v>
      </c>
    </row>
    <row r="239">
      <c r="L239" s="98" t="s">
        <v>10016</v>
      </c>
      <c r="M239" s="98" t="s">
        <v>10017</v>
      </c>
      <c r="N239" s="98" t="s">
        <v>10018</v>
      </c>
      <c r="O239" s="101">
        <v>30</v>
      </c>
      <c r="P239" s="101">
        <v>70</v>
      </c>
    </row>
    <row r="240">
      <c r="L240" s="98" t="s">
        <v>10019</v>
      </c>
      <c r="M240" s="98" t="s">
        <v>10020</v>
      </c>
      <c r="N240" s="98" t="s">
        <v>10021</v>
      </c>
      <c r="O240" s="101">
        <v>10</v>
      </c>
      <c r="P240" s="101">
        <v>10</v>
      </c>
    </row>
    <row r="241">
      <c r="L241" s="98" t="s">
        <v>10022</v>
      </c>
      <c r="M241" s="98" t="s">
        <v>10023</v>
      </c>
      <c r="N241" s="98" t="s">
        <v>10024</v>
      </c>
      <c r="O241" s="101">
        <v>1370</v>
      </c>
      <c r="P241" s="101">
        <v>1370</v>
      </c>
    </row>
    <row r="242">
      <c r="K242" s="96" t="s">
        <v>10025</v>
      </c>
      <c r="O242" s="85">
        <f>SUM(O238:O241)</f>
      </c>
      <c r="P242" s="85">
        <f>SUM(P238:P241)</f>
      </c>
    </row>
    <row r="243">
      <c r="A243" s="98" t="s">
        <v>10026</v>
      </c>
      <c r="B243" s="98" t="s">
        <v>10027</v>
      </c>
      <c r="C243" s="100">
        <v>400</v>
      </c>
      <c r="D243" s="98" t="s">
        <v>10028</v>
      </c>
      <c r="E243" s="98" t="s">
        <v>10029</v>
      </c>
      <c r="F243" s="104">
        <v>45024</v>
      </c>
      <c r="G243" s="104">
        <v>45413</v>
      </c>
      <c r="H243" s="104">
        <v>45777</v>
      </c>
      <c r="I243" s="104">
        <v>45777</v>
      </c>
      <c r="J243" s="101">
        <v>1420</v>
      </c>
      <c r="K243" s="98" t="s">
        <v>10030</v>
      </c>
      <c r="L243" s="98" t="s">
        <v>10031</v>
      </c>
      <c r="M243" s="98" t="s">
        <v>10032</v>
      </c>
      <c r="N243" s="98" t="s">
        <v>10033</v>
      </c>
      <c r="O243" s="101">
        <v>40</v>
      </c>
      <c r="P243" s="101">
        <v>30</v>
      </c>
      <c r="Q243" s="101">
        <v>1270</v>
      </c>
      <c r="R243" s="101">
        <v>1220</v>
      </c>
    </row>
    <row r="244">
      <c r="L244" s="98" t="s">
        <v>10034</v>
      </c>
      <c r="M244" s="98" t="s">
        <v>10035</v>
      </c>
      <c r="N244" s="98" t="s">
        <v>10036</v>
      </c>
      <c r="O244" s="101">
        <v>30</v>
      </c>
      <c r="P244" s="101">
        <v>40</v>
      </c>
    </row>
    <row r="245">
      <c r="L245" s="98" t="s">
        <v>10037</v>
      </c>
      <c r="M245" s="98" t="s">
        <v>10038</v>
      </c>
      <c r="N245" s="98" t="s">
        <v>10039</v>
      </c>
      <c r="O245" s="101">
        <v>1200</v>
      </c>
      <c r="P245" s="101">
        <v>1200</v>
      </c>
    </row>
    <row r="246">
      <c r="K246" s="96" t="s">
        <v>10040</v>
      </c>
      <c r="O246" s="85">
        <f>SUM(O243:O245)</f>
      </c>
      <c r="P246" s="85">
        <f>SUM(P243:P245)</f>
      </c>
    </row>
    <row r="247">
      <c r="A247" s="98" t="s">
        <v>10041</v>
      </c>
      <c r="B247" s="98" t="s">
        <v>10042</v>
      </c>
      <c r="C247" s="100">
        <v>400</v>
      </c>
      <c r="D247" s="98" t="s">
        <v>10043</v>
      </c>
      <c r="E247" s="98" t="s">
        <v>10044</v>
      </c>
      <c r="F247" s="104">
        <v>45059</v>
      </c>
      <c r="G247" s="104">
        <v>45444</v>
      </c>
      <c r="H247" s="104">
        <v>45808</v>
      </c>
      <c r="J247" s="101">
        <v>1320</v>
      </c>
      <c r="K247" s="98" t="s">
        <v>10045</v>
      </c>
      <c r="L247" s="98" t="s">
        <v>10046</v>
      </c>
      <c r="M247" s="98" t="s">
        <v>10047</v>
      </c>
      <c r="N247" s="98" t="s">
        <v>10048</v>
      </c>
      <c r="O247" s="101">
        <v>30</v>
      </c>
      <c r="P247" s="101">
        <v>0</v>
      </c>
      <c r="Q247" s="101">
        <v>0</v>
      </c>
      <c r="R247" s="101">
        <v>1220</v>
      </c>
    </row>
    <row r="248">
      <c r="L248" s="98" t="s">
        <v>10049</v>
      </c>
      <c r="M248" s="98" t="s">
        <v>10050</v>
      </c>
      <c r="N248" s="98" t="s">
        <v>10051</v>
      </c>
      <c r="O248" s="101">
        <v>40</v>
      </c>
      <c r="P248" s="101">
        <v>70</v>
      </c>
    </row>
    <row r="249">
      <c r="L249" s="98" t="s">
        <v>10052</v>
      </c>
      <c r="M249" s="98" t="s">
        <v>10053</v>
      </c>
      <c r="N249" s="98" t="s">
        <v>10054</v>
      </c>
      <c r="O249" s="101">
        <v>1200</v>
      </c>
      <c r="P249" s="101">
        <v>1200</v>
      </c>
    </row>
    <row r="250">
      <c r="K250" s="96" t="s">
        <v>10055</v>
      </c>
      <c r="O250" s="85">
        <f>SUM(O247:O249)</f>
      </c>
      <c r="P250" s="85">
        <f>SUM(P247:P249)</f>
      </c>
    </row>
    <row r="251">
      <c r="A251" s="98" t="s">
        <v>10056</v>
      </c>
      <c r="B251" s="98" t="s">
        <v>10057</v>
      </c>
      <c r="C251" s="100">
        <v>800</v>
      </c>
      <c r="D251" s="98" t="s">
        <v>10058</v>
      </c>
      <c r="E251" s="98" t="s">
        <v>10059</v>
      </c>
      <c r="F251" s="104">
        <v>42170</v>
      </c>
      <c r="G251" s="104">
        <v>45474</v>
      </c>
      <c r="H251" s="104">
        <v>45838</v>
      </c>
      <c r="J251" s="101">
        <v>1570</v>
      </c>
      <c r="K251" s="98" t="s">
        <v>10060</v>
      </c>
      <c r="L251" s="98" t="s">
        <v>10061</v>
      </c>
      <c r="M251" s="98" t="s">
        <v>10062</v>
      </c>
      <c r="N251" s="98" t="s">
        <v>10063</v>
      </c>
      <c r="O251" s="101">
        <v>40</v>
      </c>
      <c r="P251" s="101">
        <v>40</v>
      </c>
      <c r="Q251" s="101">
        <v>0</v>
      </c>
      <c r="R251" s="101">
        <v>1095</v>
      </c>
    </row>
    <row r="252">
      <c r="L252" s="98" t="s">
        <v>10064</v>
      </c>
      <c r="M252" s="98" t="s">
        <v>10065</v>
      </c>
      <c r="N252" s="98" t="s">
        <v>10066</v>
      </c>
      <c r="O252" s="101">
        <v>30</v>
      </c>
      <c r="P252" s="101">
        <v>30</v>
      </c>
    </row>
    <row r="253">
      <c r="L253" s="98" t="s">
        <v>10067</v>
      </c>
      <c r="M253" s="98" t="s">
        <v>10068</v>
      </c>
      <c r="N253" s="98" t="s">
        <v>10069</v>
      </c>
      <c r="O253" s="101">
        <v>1280</v>
      </c>
      <c r="P253" s="101">
        <v>1280</v>
      </c>
    </row>
    <row r="254">
      <c r="K254" s="96" t="s">
        <v>10070</v>
      </c>
      <c r="O254" s="85">
        <f>SUM(O251:O253)</f>
      </c>
      <c r="P254" s="85">
        <f>SUM(P251:P253)</f>
      </c>
    </row>
    <row r="255">
      <c r="A255" s="98" t="s">
        <v>10071</v>
      </c>
      <c r="B255" s="98" t="s">
        <v>10072</v>
      </c>
      <c r="C255" s="100">
        <v>800</v>
      </c>
      <c r="D255" s="98" t="s">
        <v>10073</v>
      </c>
      <c r="E255" s="98" t="s">
        <v>10074</v>
      </c>
      <c r="F255" s="104">
        <v>43603</v>
      </c>
      <c r="G255" s="104">
        <v>45444</v>
      </c>
      <c r="H255" s="104">
        <v>45808</v>
      </c>
      <c r="J255" s="101">
        <v>1580</v>
      </c>
      <c r="K255" s="98" t="s">
        <v>10075</v>
      </c>
      <c r="L255" s="98" t="s">
        <v>10076</v>
      </c>
      <c r="M255" s="98" t="s">
        <v>10077</v>
      </c>
      <c r="N255" s="98" t="s">
        <v>10078</v>
      </c>
      <c r="O255" s="101">
        <v>10</v>
      </c>
      <c r="P255" s="101">
        <v>0</v>
      </c>
      <c r="Q255" s="101">
        <v>0</v>
      </c>
      <c r="R255" s="101">
        <v>1310</v>
      </c>
    </row>
    <row r="256">
      <c r="L256" s="98" t="s">
        <v>10079</v>
      </c>
      <c r="M256" s="98" t="s">
        <v>10080</v>
      </c>
      <c r="N256" s="98" t="s">
        <v>10081</v>
      </c>
      <c r="O256" s="101">
        <v>30</v>
      </c>
      <c r="P256" s="101">
        <v>0</v>
      </c>
    </row>
    <row r="257">
      <c r="L257" s="98" t="s">
        <v>10082</v>
      </c>
      <c r="M257" s="98" t="s">
        <v>10083</v>
      </c>
      <c r="N257" s="98" t="s">
        <v>10084</v>
      </c>
      <c r="O257" s="101">
        <v>40</v>
      </c>
      <c r="P257" s="101">
        <v>80</v>
      </c>
    </row>
    <row r="258">
      <c r="L258" s="98" t="s">
        <v>10085</v>
      </c>
      <c r="M258" s="98" t="s">
        <v>10086</v>
      </c>
      <c r="N258" s="98" t="s">
        <v>10087</v>
      </c>
      <c r="O258" s="101">
        <v>1370</v>
      </c>
      <c r="P258" s="101">
        <v>1370</v>
      </c>
    </row>
    <row r="259">
      <c r="L259" s="98" t="s">
        <v>10088</v>
      </c>
      <c r="M259" s="98" t="s">
        <v>10089</v>
      </c>
      <c r="N259" s="98" t="s">
        <v>10090</v>
      </c>
      <c r="O259" s="101">
        <v>-72.5</v>
      </c>
      <c r="P259" s="101">
        <v>-72.5</v>
      </c>
    </row>
    <row r="260">
      <c r="K260" s="96" t="s">
        <v>10091</v>
      </c>
      <c r="O260" s="85">
        <f>SUM(O255:O259)</f>
      </c>
      <c r="P260" s="85">
        <f>SUM(P255:P259)</f>
      </c>
    </row>
    <row r="261">
      <c r="A261" s="98" t="s">
        <v>10092</v>
      </c>
      <c r="B261" s="98" t="s">
        <v>10093</v>
      </c>
      <c r="C261" s="100">
        <v>800</v>
      </c>
      <c r="D261" s="98" t="s">
        <v>10094</v>
      </c>
      <c r="E261" s="98" t="s">
        <v>10095</v>
      </c>
      <c r="F261" s="104">
        <v>36113</v>
      </c>
      <c r="G261" s="104">
        <v>45627</v>
      </c>
      <c r="H261" s="104">
        <v>45991</v>
      </c>
      <c r="J261" s="101">
        <v>1580</v>
      </c>
      <c r="K261" s="98" t="s">
        <v>10096</v>
      </c>
      <c r="L261" s="98" t="s">
        <v>10097</v>
      </c>
      <c r="M261" s="98" t="s">
        <v>10098</v>
      </c>
      <c r="N261" s="98" t="s">
        <v>10099</v>
      </c>
      <c r="O261" s="101">
        <v>10</v>
      </c>
      <c r="P261" s="101">
        <v>10</v>
      </c>
      <c r="Q261" s="101">
        <v>0</v>
      </c>
      <c r="R261" s="101">
        <v>1025</v>
      </c>
    </row>
    <row r="262">
      <c r="L262" s="98" t="s">
        <v>10100</v>
      </c>
      <c r="M262" s="98" t="s">
        <v>10101</v>
      </c>
      <c r="N262" s="98" t="s">
        <v>10102</v>
      </c>
      <c r="O262" s="101">
        <v>30</v>
      </c>
      <c r="P262" s="101">
        <v>70</v>
      </c>
    </row>
    <row r="263">
      <c r="L263" s="98" t="s">
        <v>10103</v>
      </c>
      <c r="M263" s="98" t="s">
        <v>10104</v>
      </c>
      <c r="N263" s="98" t="s">
        <v>10105</v>
      </c>
      <c r="O263" s="101">
        <v>40</v>
      </c>
      <c r="P263" s="101">
        <v>0</v>
      </c>
    </row>
    <row r="264">
      <c r="L264" s="98" t="s">
        <v>10106</v>
      </c>
      <c r="M264" s="98" t="s">
        <v>10107</v>
      </c>
      <c r="N264" s="98" t="s">
        <v>10108</v>
      </c>
      <c r="O264" s="101">
        <v>1200</v>
      </c>
      <c r="P264" s="101">
        <v>1200</v>
      </c>
    </row>
    <row r="265">
      <c r="K265" s="96" t="s">
        <v>10109</v>
      </c>
      <c r="O265" s="85">
        <f>SUM(O261:O264)</f>
      </c>
      <c r="P265" s="85">
        <f>SUM(P261:P264)</f>
      </c>
    </row>
    <row r="266">
      <c r="A266" s="98" t="s">
        <v>10110</v>
      </c>
      <c r="B266" s="98" t="s">
        <v>10111</v>
      </c>
      <c r="C266" s="100">
        <v>800</v>
      </c>
      <c r="D266" s="98" t="s">
        <v>10112</v>
      </c>
      <c r="E266" s="98" t="s">
        <v>10113</v>
      </c>
      <c r="F266" s="104">
        <v>44765</v>
      </c>
      <c r="G266" s="104">
        <v>45505</v>
      </c>
      <c r="H266" s="104">
        <v>45869</v>
      </c>
      <c r="J266" s="101">
        <v>1570</v>
      </c>
      <c r="K266" s="98" t="s">
        <v>10114</v>
      </c>
      <c r="L266" s="98" t="s">
        <v>10115</v>
      </c>
      <c r="M266" s="98" t="s">
        <v>10116</v>
      </c>
      <c r="N266" s="98" t="s">
        <v>10117</v>
      </c>
      <c r="O266" s="101">
        <v>30</v>
      </c>
      <c r="P266" s="101">
        <v>40</v>
      </c>
      <c r="Q266" s="101">
        <v>-375</v>
      </c>
      <c r="R266" s="101">
        <v>1420</v>
      </c>
    </row>
    <row r="267">
      <c r="L267" s="98" t="s">
        <v>10118</v>
      </c>
      <c r="M267" s="98" t="s">
        <v>10119</v>
      </c>
      <c r="N267" s="98" t="s">
        <v>10120</v>
      </c>
      <c r="O267" s="101">
        <v>40</v>
      </c>
      <c r="P267" s="101">
        <v>30</v>
      </c>
    </row>
    <row r="268">
      <c r="L268" s="98" t="s">
        <v>10121</v>
      </c>
      <c r="M268" s="98" t="s">
        <v>10122</v>
      </c>
      <c r="N268" s="98" t="s">
        <v>10123</v>
      </c>
      <c r="O268" s="101">
        <v>1430</v>
      </c>
      <c r="P268" s="101">
        <v>1430</v>
      </c>
    </row>
    <row r="269">
      <c r="L269" s="98" t="s">
        <v>10124</v>
      </c>
      <c r="M269" s="98" t="s">
        <v>10125</v>
      </c>
      <c r="N269" s="98" t="s">
        <v>10126</v>
      </c>
      <c r="O269" s="101">
        <v>-25</v>
      </c>
      <c r="P269" s="101">
        <v>0</v>
      </c>
    </row>
    <row r="270">
      <c r="L270" s="98" t="s">
        <v>10127</v>
      </c>
      <c r="M270" s="98" t="s">
        <v>10128</v>
      </c>
      <c r="N270" s="98" t="s">
        <v>10129</v>
      </c>
      <c r="O270" s="101">
        <v>25</v>
      </c>
      <c r="P270" s="101">
        <v>0</v>
      </c>
    </row>
    <row r="271">
      <c r="K271" s="96" t="s">
        <v>10130</v>
      </c>
      <c r="O271" s="85">
        <f>SUM(O266:O270)</f>
      </c>
      <c r="P271" s="85">
        <f>SUM(P266:P270)</f>
      </c>
    </row>
    <row r="272">
      <c r="A272" s="98" t="s">
        <v>10131</v>
      </c>
      <c r="B272" s="98" t="s">
        <v>10132</v>
      </c>
      <c r="C272" s="100">
        <v>800</v>
      </c>
      <c r="D272" s="98" t="s">
        <v>10133</v>
      </c>
      <c r="E272" s="98" t="s">
        <v>10134</v>
      </c>
      <c r="F272" s="104">
        <v>45276</v>
      </c>
      <c r="G272" s="104">
        <v>45658</v>
      </c>
      <c r="H272" s="104">
        <v>46022</v>
      </c>
      <c r="J272" s="101">
        <v>1570</v>
      </c>
      <c r="K272" s="98" t="s">
        <v>10135</v>
      </c>
      <c r="L272" s="98" t="s">
        <v>10136</v>
      </c>
      <c r="M272" s="98" t="s">
        <v>10137</v>
      </c>
      <c r="N272" s="98" t="s">
        <v>10138</v>
      </c>
      <c r="O272" s="101">
        <v>30</v>
      </c>
      <c r="P272" s="101">
        <v>40</v>
      </c>
      <c r="Q272" s="101">
        <v>0</v>
      </c>
      <c r="R272" s="101">
        <v>1470</v>
      </c>
    </row>
    <row r="273">
      <c r="L273" s="98" t="s">
        <v>10139</v>
      </c>
      <c r="M273" s="98" t="s">
        <v>10140</v>
      </c>
      <c r="N273" s="98" t="s">
        <v>10141</v>
      </c>
      <c r="O273" s="101">
        <v>40</v>
      </c>
      <c r="P273" s="101">
        <v>30</v>
      </c>
    </row>
    <row r="274">
      <c r="L274" s="98" t="s">
        <v>10142</v>
      </c>
      <c r="M274" s="98" t="s">
        <v>10143</v>
      </c>
      <c r="N274" s="98" t="s">
        <v>10144</v>
      </c>
      <c r="O274" s="101">
        <v>1450</v>
      </c>
      <c r="P274" s="101">
        <v>1450</v>
      </c>
    </row>
    <row r="275">
      <c r="K275" s="96" t="s">
        <v>10145</v>
      </c>
      <c r="O275" s="85">
        <f>SUM(O272:O274)</f>
      </c>
      <c r="P275" s="85">
        <f>SUM(P272:P274)</f>
      </c>
    </row>
    <row r="276">
      <c r="A276" s="98" t="s">
        <v>10146</v>
      </c>
      <c r="B276" s="98" t="s">
        <v>10147</v>
      </c>
      <c r="C276" s="100">
        <v>800</v>
      </c>
      <c r="D276" s="98" t="s">
        <v>10148</v>
      </c>
      <c r="E276" s="98" t="s">
        <v>10149</v>
      </c>
      <c r="F276" s="104">
        <v>43911</v>
      </c>
      <c r="G276" s="104">
        <v>45413</v>
      </c>
      <c r="H276" s="104">
        <v>45777</v>
      </c>
      <c r="J276" s="101">
        <v>1510</v>
      </c>
      <c r="K276" s="98" t="s">
        <v>10150</v>
      </c>
      <c r="L276" s="98" t="s">
        <v>10151</v>
      </c>
      <c r="M276" s="98" t="s">
        <v>10152</v>
      </c>
      <c r="N276" s="98" t="s">
        <v>10153</v>
      </c>
      <c r="O276" s="101">
        <v>10</v>
      </c>
      <c r="P276" s="101">
        <v>10</v>
      </c>
      <c r="Q276" s="101">
        <v>0</v>
      </c>
      <c r="R276" s="101">
        <v>1260</v>
      </c>
    </row>
    <row r="277">
      <c r="L277" s="98" t="s">
        <v>10154</v>
      </c>
      <c r="M277" s="98" t="s">
        <v>10155</v>
      </c>
      <c r="N277" s="98" t="s">
        <v>10156</v>
      </c>
      <c r="O277" s="101">
        <v>1390</v>
      </c>
      <c r="P277" s="101">
        <v>1390</v>
      </c>
    </row>
    <row r="278">
      <c r="K278" s="96" t="s">
        <v>10157</v>
      </c>
      <c r="O278" s="85">
        <f>SUM(O276:O277)</f>
      </c>
      <c r="P278" s="85">
        <f>SUM(P276:P277)</f>
      </c>
    </row>
    <row r="279">
      <c r="A279" s="98" t="s">
        <v>10158</v>
      </c>
      <c r="B279" s="98" t="s">
        <v>10159</v>
      </c>
      <c r="C279" s="100">
        <v>800</v>
      </c>
      <c r="D279" s="98" t="s">
        <v>10160</v>
      </c>
      <c r="E279" s="98" t="s">
        <v>10161</v>
      </c>
      <c r="F279" s="104">
        <v>45269</v>
      </c>
      <c r="G279" s="104">
        <v>45658</v>
      </c>
      <c r="H279" s="104">
        <v>46022</v>
      </c>
      <c r="J279" s="101">
        <v>1510</v>
      </c>
      <c r="K279" s="98" t="s">
        <v>10162</v>
      </c>
      <c r="L279" s="98" t="s">
        <v>10163</v>
      </c>
      <c r="M279" s="98" t="s">
        <v>10164</v>
      </c>
      <c r="N279" s="98" t="s">
        <v>10165</v>
      </c>
      <c r="O279" s="101">
        <v>10</v>
      </c>
      <c r="P279" s="101">
        <v>10</v>
      </c>
      <c r="Q279" s="101">
        <v>0</v>
      </c>
      <c r="R279" s="101">
        <v>1440</v>
      </c>
    </row>
    <row r="280">
      <c r="L280" s="98" t="s">
        <v>10166</v>
      </c>
      <c r="M280" s="98" t="s">
        <v>10167</v>
      </c>
      <c r="N280" s="98" t="s">
        <v>10168</v>
      </c>
      <c r="O280" s="101">
        <v>1450</v>
      </c>
      <c r="P280" s="101">
        <v>1450</v>
      </c>
    </row>
    <row r="281">
      <c r="K281" s="96" t="s">
        <v>10169</v>
      </c>
      <c r="O281" s="85">
        <f>SUM(O279:O280)</f>
      </c>
      <c r="P281" s="85">
        <f>SUM(P279:P280)</f>
      </c>
    </row>
    <row r="282">
      <c r="A282" s="98" t="s">
        <v>10170</v>
      </c>
      <c r="B282" s="98" t="s">
        <v>10171</v>
      </c>
      <c r="C282" s="100">
        <v>400</v>
      </c>
      <c r="D282" s="98" t="s">
        <v>10172</v>
      </c>
      <c r="E282" s="98" t="s">
        <v>10173</v>
      </c>
      <c r="F282" s="104">
        <v>45598</v>
      </c>
      <c r="G282" s="104">
        <v>45598</v>
      </c>
      <c r="H282" s="104">
        <v>45991</v>
      </c>
      <c r="J282" s="101">
        <v>1250</v>
      </c>
      <c r="K282" s="98" t="s">
        <v>10174</v>
      </c>
      <c r="L282" s="98" t="s">
        <v>10175</v>
      </c>
      <c r="M282" s="98" t="s">
        <v>10176</v>
      </c>
      <c r="N282" s="98" t="s">
        <v>10177</v>
      </c>
      <c r="O282" s="101">
        <v>1250</v>
      </c>
      <c r="P282" s="101">
        <v>1250</v>
      </c>
      <c r="Q282" s="101">
        <v>0</v>
      </c>
      <c r="R282" s="101">
        <v>1250</v>
      </c>
    </row>
    <row r="283">
      <c r="K283" s="96" t="s">
        <v>10178</v>
      </c>
      <c r="O283" s="85">
        <f>SUM(O282:O282)</f>
      </c>
      <c r="P283" s="85">
        <f>SUM(P282:P282)</f>
      </c>
    </row>
    <row r="284">
      <c r="A284" s="98" t="s">
        <v>10179</v>
      </c>
      <c r="B284" s="98" t="s">
        <v>10180</v>
      </c>
      <c r="C284" s="100">
        <v>400</v>
      </c>
      <c r="D284" s="98" t="s">
        <v>10181</v>
      </c>
      <c r="E284" s="98" t="s">
        <v>10182</v>
      </c>
      <c r="F284" s="104">
        <v>43267</v>
      </c>
      <c r="G284" s="104">
        <v>45474</v>
      </c>
      <c r="H284" s="104">
        <v>45838</v>
      </c>
      <c r="J284" s="101">
        <v>1250</v>
      </c>
      <c r="K284" s="98" t="s">
        <v>10183</v>
      </c>
      <c r="L284" s="98" t="s">
        <v>10184</v>
      </c>
      <c r="M284" s="98" t="s">
        <v>10185</v>
      </c>
      <c r="N284" s="98" t="s">
        <v>10186</v>
      </c>
      <c r="O284" s="101">
        <v>1080</v>
      </c>
      <c r="P284" s="101">
        <v>1080</v>
      </c>
      <c r="Q284" s="101">
        <v>0</v>
      </c>
      <c r="R284" s="101">
        <v>900</v>
      </c>
    </row>
    <row r="285">
      <c r="K285" s="96" t="s">
        <v>10187</v>
      </c>
      <c r="O285" s="85">
        <f>SUM(O284:O284)</f>
      </c>
      <c r="P285" s="85">
        <f>SUM(P284:P284)</f>
      </c>
    </row>
    <row r="286">
      <c r="A286" s="98" t="s">
        <v>10188</v>
      </c>
      <c r="B286" s="98" t="s">
        <v>10189</v>
      </c>
      <c r="C286" s="100">
        <v>600</v>
      </c>
      <c r="D286" s="98" t="s">
        <v>10190</v>
      </c>
      <c r="E286" s="98" t="s">
        <v>10191</v>
      </c>
      <c r="F286" s="104">
        <v>44470</v>
      </c>
      <c r="G286" s="104">
        <v>45566</v>
      </c>
      <c r="H286" s="104">
        <v>45930</v>
      </c>
      <c r="J286" s="101">
        <v>1390</v>
      </c>
      <c r="K286" s="98" t="s">
        <v>10192</v>
      </c>
      <c r="L286" s="98" t="s">
        <v>10193</v>
      </c>
      <c r="M286" s="98" t="s">
        <v>10194</v>
      </c>
      <c r="N286" s="98" t="s">
        <v>10195</v>
      </c>
      <c r="O286" s="101">
        <v>1320</v>
      </c>
      <c r="P286" s="101">
        <v>1320</v>
      </c>
      <c r="Q286" s="101">
        <v>1020</v>
      </c>
      <c r="R286" s="101">
        <v>1220</v>
      </c>
    </row>
    <row r="287">
      <c r="K287" s="96" t="s">
        <v>10196</v>
      </c>
      <c r="O287" s="85">
        <f>SUM(O286:O286)</f>
      </c>
      <c r="P287" s="85">
        <f>SUM(P286:P286)</f>
      </c>
    </row>
    <row r="288">
      <c r="A288" s="98" t="s">
        <v>10197</v>
      </c>
      <c r="B288" s="98" t="s">
        <v>10198</v>
      </c>
      <c r="C288" s="100">
        <v>800</v>
      </c>
      <c r="D288" s="98" t="s">
        <v>10199</v>
      </c>
      <c r="E288" s="98" t="s">
        <v>10200</v>
      </c>
      <c r="F288" s="104">
        <v>41821</v>
      </c>
      <c r="G288" s="104">
        <v>45474</v>
      </c>
      <c r="H288" s="104">
        <v>45838</v>
      </c>
      <c r="J288" s="101">
        <v>1580</v>
      </c>
      <c r="K288" s="98" t="s">
        <v>10201</v>
      </c>
      <c r="L288" s="98" t="s">
        <v>10202</v>
      </c>
      <c r="M288" s="98" t="s">
        <v>10203</v>
      </c>
      <c r="N288" s="98" t="s">
        <v>10204</v>
      </c>
      <c r="O288" s="101">
        <v>30</v>
      </c>
      <c r="P288" s="101">
        <v>0</v>
      </c>
      <c r="Q288" s="101">
        <v>0</v>
      </c>
      <c r="R288" s="101">
        <v>1095</v>
      </c>
    </row>
    <row r="289">
      <c r="L289" s="98" t="s">
        <v>10205</v>
      </c>
      <c r="M289" s="98" t="s">
        <v>10206</v>
      </c>
      <c r="N289" s="98" t="s">
        <v>10207</v>
      </c>
      <c r="O289" s="101">
        <v>40</v>
      </c>
      <c r="P289" s="101">
        <v>80</v>
      </c>
    </row>
    <row r="290">
      <c r="L290" s="98" t="s">
        <v>10208</v>
      </c>
      <c r="M290" s="98" t="s">
        <v>10209</v>
      </c>
      <c r="N290" s="98" t="s">
        <v>10210</v>
      </c>
      <c r="O290" s="101">
        <v>10</v>
      </c>
      <c r="P290" s="101">
        <v>0</v>
      </c>
    </row>
    <row r="291">
      <c r="L291" s="98" t="s">
        <v>10211</v>
      </c>
      <c r="M291" s="98" t="s">
        <v>10212</v>
      </c>
      <c r="N291" s="98" t="s">
        <v>10213</v>
      </c>
      <c r="O291" s="101">
        <v>1250</v>
      </c>
      <c r="P291" s="101">
        <v>1250</v>
      </c>
    </row>
    <row r="292">
      <c r="K292" s="96" t="s">
        <v>10214</v>
      </c>
      <c r="O292" s="85">
        <f>SUM(O288:O291)</f>
      </c>
      <c r="P292" s="85">
        <f>SUM(P288:P291)</f>
      </c>
    </row>
    <row r="293">
      <c r="A293" s="98" t="s">
        <v>10215</v>
      </c>
      <c r="B293" s="98" t="s">
        <v>10216</v>
      </c>
      <c r="C293" s="100">
        <v>800</v>
      </c>
      <c r="D293" s="98" t="s">
        <v>10217</v>
      </c>
      <c r="E293" s="98" t="s">
        <v>10218</v>
      </c>
      <c r="F293" s="104">
        <v>35749</v>
      </c>
      <c r="G293" s="104">
        <v>45627</v>
      </c>
      <c r="H293" s="104">
        <v>45991</v>
      </c>
      <c r="J293" s="101">
        <v>1580</v>
      </c>
      <c r="K293" s="98" t="s">
        <v>10219</v>
      </c>
      <c r="L293" s="98" t="s">
        <v>10220</v>
      </c>
      <c r="M293" s="98" t="s">
        <v>10221</v>
      </c>
      <c r="N293" s="98" t="s">
        <v>10222</v>
      </c>
      <c r="O293" s="101">
        <v>10</v>
      </c>
      <c r="P293" s="101">
        <v>30</v>
      </c>
      <c r="Q293" s="101">
        <v>0</v>
      </c>
      <c r="R293" s="101">
        <v>975</v>
      </c>
    </row>
    <row r="294">
      <c r="L294" s="98" t="s">
        <v>10223</v>
      </c>
      <c r="M294" s="98" t="s">
        <v>10224</v>
      </c>
      <c r="N294" s="98" t="s">
        <v>10225</v>
      </c>
      <c r="O294" s="101">
        <v>30</v>
      </c>
      <c r="P294" s="101">
        <v>40</v>
      </c>
    </row>
    <row r="295">
      <c r="L295" s="98" t="s">
        <v>10226</v>
      </c>
      <c r="M295" s="98" t="s">
        <v>10227</v>
      </c>
      <c r="N295" s="98" t="s">
        <v>10228</v>
      </c>
      <c r="O295" s="101">
        <v>40</v>
      </c>
      <c r="P295" s="101">
        <v>10</v>
      </c>
    </row>
    <row r="296">
      <c r="L296" s="98" t="s">
        <v>10229</v>
      </c>
      <c r="M296" s="98" t="s">
        <v>10230</v>
      </c>
      <c r="N296" s="98" t="s">
        <v>10231</v>
      </c>
      <c r="O296" s="101">
        <v>1200</v>
      </c>
      <c r="P296" s="101">
        <v>1200</v>
      </c>
    </row>
    <row r="297">
      <c r="K297" s="96" t="s">
        <v>10232</v>
      </c>
      <c r="O297" s="85">
        <f>SUM(O293:O296)</f>
      </c>
      <c r="P297" s="85">
        <f>SUM(P293:P296)</f>
      </c>
    </row>
    <row r="298">
      <c r="A298" s="98" t="s">
        <v>10233</v>
      </c>
      <c r="B298" s="98" t="s">
        <v>10234</v>
      </c>
      <c r="C298" s="100">
        <v>400</v>
      </c>
      <c r="D298" s="98" t="s">
        <v>10235</v>
      </c>
      <c r="E298" s="98" t="s">
        <v>10236</v>
      </c>
      <c r="F298" s="104">
        <v>45731</v>
      </c>
      <c r="G298" s="104">
        <v>45731</v>
      </c>
      <c r="H298" s="104">
        <v>46095</v>
      </c>
      <c r="J298" s="101">
        <v>1420</v>
      </c>
      <c r="K298" s="98" t="s">
        <v>10237</v>
      </c>
      <c r="L298" s="98" t="s">
        <v>10238</v>
      </c>
      <c r="M298" s="98" t="s">
        <v>10239</v>
      </c>
      <c r="N298" s="98" t="s">
        <v>10240</v>
      </c>
      <c r="O298" s="101">
        <v>30</v>
      </c>
      <c r="P298" s="101">
        <v>30</v>
      </c>
      <c r="Q298" s="101">
        <v>0</v>
      </c>
      <c r="R298" s="101">
        <v>1420</v>
      </c>
    </row>
    <row r="299">
      <c r="L299" s="98" t="s">
        <v>10241</v>
      </c>
      <c r="M299" s="98" t="s">
        <v>10242</v>
      </c>
      <c r="N299" s="98" t="s">
        <v>10243</v>
      </c>
      <c r="O299" s="101">
        <v>40</v>
      </c>
      <c r="P299" s="101">
        <v>40</v>
      </c>
    </row>
    <row r="300">
      <c r="L300" s="98" t="s">
        <v>10244</v>
      </c>
      <c r="M300" s="98" t="s">
        <v>10245</v>
      </c>
      <c r="N300" s="98" t="s">
        <v>10246</v>
      </c>
      <c r="O300" s="101">
        <v>1350</v>
      </c>
      <c r="P300" s="101">
        <v>1350</v>
      </c>
    </row>
    <row r="301">
      <c r="K301" s="96" t="s">
        <v>10247</v>
      </c>
      <c r="O301" s="85">
        <f>SUM(O298:O300)</f>
      </c>
      <c r="P301" s="85">
        <f>SUM(P298:P300)</f>
      </c>
    </row>
    <row r="302">
      <c r="A302" s="98" t="s">
        <v>10248</v>
      </c>
      <c r="B302" s="98" t="s">
        <v>10249</v>
      </c>
      <c r="C302" s="100">
        <v>400</v>
      </c>
      <c r="D302" s="98" t="s">
        <v>10250</v>
      </c>
      <c r="E302" s="98" t="s">
        <v>10251</v>
      </c>
      <c r="F302" s="104">
        <v>45550</v>
      </c>
      <c r="G302" s="104">
        <v>45550</v>
      </c>
      <c r="H302" s="104">
        <v>45930</v>
      </c>
      <c r="J302" s="101">
        <v>1320</v>
      </c>
      <c r="K302" s="98" t="s">
        <v>10252</v>
      </c>
      <c r="L302" s="98" t="s">
        <v>10253</v>
      </c>
      <c r="M302" s="98" t="s">
        <v>10254</v>
      </c>
      <c r="N302" s="98" t="s">
        <v>10255</v>
      </c>
      <c r="O302" s="101">
        <v>40</v>
      </c>
      <c r="P302" s="101">
        <v>0</v>
      </c>
      <c r="Q302" s="101">
        <v>0</v>
      </c>
      <c r="R302" s="101">
        <v>1335</v>
      </c>
    </row>
    <row r="303">
      <c r="L303" s="98" t="s">
        <v>10256</v>
      </c>
      <c r="M303" s="98" t="s">
        <v>10257</v>
      </c>
      <c r="N303" s="98" t="s">
        <v>10258</v>
      </c>
      <c r="O303" s="101">
        <v>30</v>
      </c>
      <c r="P303" s="101">
        <v>70</v>
      </c>
    </row>
    <row r="304">
      <c r="L304" s="98" t="s">
        <v>10259</v>
      </c>
      <c r="M304" s="98" t="s">
        <v>10260</v>
      </c>
      <c r="N304" s="98" t="s">
        <v>10261</v>
      </c>
      <c r="O304" s="101">
        <v>1250</v>
      </c>
      <c r="P304" s="101">
        <v>1250</v>
      </c>
    </row>
    <row r="305">
      <c r="K305" s="96" t="s">
        <v>10262</v>
      </c>
      <c r="O305" s="85">
        <f>SUM(O302:O304)</f>
      </c>
      <c r="P305" s="85">
        <f>SUM(P302:P304)</f>
      </c>
    </row>
    <row r="306">
      <c r="A306" s="98" t="s">
        <v>10263</v>
      </c>
      <c r="B306" s="98" t="s">
        <v>10264</v>
      </c>
      <c r="C306" s="100">
        <v>800</v>
      </c>
      <c r="D306" s="98" t="s">
        <v>10265</v>
      </c>
      <c r="E306" s="98" t="s">
        <v>10266</v>
      </c>
      <c r="F306" s="104">
        <v>44814</v>
      </c>
      <c r="G306" s="104">
        <v>45566</v>
      </c>
      <c r="H306" s="104">
        <v>45930</v>
      </c>
      <c r="J306" s="101">
        <v>1570</v>
      </c>
      <c r="K306" s="98" t="s">
        <v>10267</v>
      </c>
      <c r="L306" s="98" t="s">
        <v>10268</v>
      </c>
      <c r="M306" s="98" t="s">
        <v>10269</v>
      </c>
      <c r="N306" s="98" t="s">
        <v>10270</v>
      </c>
      <c r="O306" s="101">
        <v>40</v>
      </c>
      <c r="P306" s="101">
        <v>0</v>
      </c>
      <c r="Q306" s="101">
        <v>0</v>
      </c>
      <c r="R306" s="101">
        <v>1420</v>
      </c>
    </row>
    <row r="307">
      <c r="L307" s="98" t="s">
        <v>10271</v>
      </c>
      <c r="M307" s="98" t="s">
        <v>10272</v>
      </c>
      <c r="N307" s="98" t="s">
        <v>10273</v>
      </c>
      <c r="O307" s="101">
        <v>30</v>
      </c>
      <c r="P307" s="101">
        <v>70</v>
      </c>
    </row>
    <row r="308">
      <c r="L308" s="98" t="s">
        <v>10274</v>
      </c>
      <c r="M308" s="98" t="s">
        <v>10275</v>
      </c>
      <c r="N308" s="98" t="s">
        <v>10276</v>
      </c>
      <c r="O308" s="101">
        <v>1450</v>
      </c>
      <c r="P308" s="101">
        <v>1450</v>
      </c>
    </row>
    <row r="309">
      <c r="K309" s="96" t="s">
        <v>10277</v>
      </c>
      <c r="O309" s="85">
        <f>SUM(O306:O308)</f>
      </c>
      <c r="P309" s="85">
        <f>SUM(P306:P308)</f>
      </c>
    </row>
    <row r="310">
      <c r="A310" s="98" t="s">
        <v>10278</v>
      </c>
      <c r="B310" s="98" t="s">
        <v>10279</v>
      </c>
      <c r="C310" s="100">
        <v>800</v>
      </c>
      <c r="D310" s="98" t="s">
        <v>10280</v>
      </c>
      <c r="E310" s="98" t="s">
        <v>10281</v>
      </c>
      <c r="F310" s="104">
        <v>43454</v>
      </c>
      <c r="G310" s="104">
        <v>45658</v>
      </c>
      <c r="H310" s="104">
        <v>46022</v>
      </c>
      <c r="J310" s="101">
        <v>1580</v>
      </c>
      <c r="K310" s="98" t="s">
        <v>10282</v>
      </c>
      <c r="L310" s="98" t="s">
        <v>10283</v>
      </c>
      <c r="M310" s="98" t="s">
        <v>10284</v>
      </c>
      <c r="N310" s="98" t="s">
        <v>10285</v>
      </c>
      <c r="O310" s="101">
        <v>10</v>
      </c>
      <c r="P310" s="101">
        <v>10</v>
      </c>
      <c r="Q310" s="101">
        <v>0</v>
      </c>
      <c r="R310" s="101">
        <v>1260</v>
      </c>
    </row>
    <row r="311">
      <c r="L311" s="98" t="s">
        <v>10286</v>
      </c>
      <c r="M311" s="98" t="s">
        <v>10287</v>
      </c>
      <c r="N311" s="98" t="s">
        <v>10288</v>
      </c>
      <c r="O311" s="101">
        <v>40</v>
      </c>
      <c r="P311" s="101">
        <v>40</v>
      </c>
    </row>
    <row r="312">
      <c r="L312" s="98" t="s">
        <v>10289</v>
      </c>
      <c r="M312" s="98" t="s">
        <v>10290</v>
      </c>
      <c r="N312" s="98" t="s">
        <v>10291</v>
      </c>
      <c r="O312" s="101">
        <v>30</v>
      </c>
      <c r="P312" s="101">
        <v>30</v>
      </c>
    </row>
    <row r="313">
      <c r="L313" s="98" t="s">
        <v>10292</v>
      </c>
      <c r="M313" s="98" t="s">
        <v>10293</v>
      </c>
      <c r="N313" s="98" t="s">
        <v>10294</v>
      </c>
      <c r="O313" s="101">
        <v>1370</v>
      </c>
      <c r="P313" s="101">
        <v>1370</v>
      </c>
    </row>
    <row r="314">
      <c r="K314" s="96" t="s">
        <v>10295</v>
      </c>
      <c r="O314" s="85">
        <f>SUM(O310:O313)</f>
      </c>
      <c r="P314" s="85">
        <f>SUM(P310:P313)</f>
      </c>
    </row>
    <row r="315">
      <c r="A315" s="98" t="s">
        <v>10296</v>
      </c>
      <c r="B315" s="98" t="s">
        <v>10297</v>
      </c>
      <c r="C315" s="100">
        <v>800</v>
      </c>
      <c r="D315" s="98" t="s">
        <v>10298</v>
      </c>
      <c r="E315" s="98" t="s">
        <v>10299</v>
      </c>
      <c r="F315" s="104">
        <v>44338</v>
      </c>
      <c r="G315" s="104">
        <v>45444</v>
      </c>
      <c r="H315" s="104">
        <v>45808</v>
      </c>
      <c r="J315" s="101">
        <v>1580</v>
      </c>
      <c r="K315" s="98" t="s">
        <v>10300</v>
      </c>
      <c r="L315" s="98" t="s">
        <v>10301</v>
      </c>
      <c r="M315" s="98" t="s">
        <v>10302</v>
      </c>
      <c r="N315" s="98" t="s">
        <v>10303</v>
      </c>
      <c r="O315" s="101">
        <v>30</v>
      </c>
      <c r="P315" s="101">
        <v>0</v>
      </c>
      <c r="Q315" s="101">
        <v>0</v>
      </c>
      <c r="R315" s="101">
        <v>1410</v>
      </c>
    </row>
    <row r="316">
      <c r="L316" s="98" t="s">
        <v>10304</v>
      </c>
      <c r="M316" s="98" t="s">
        <v>10305</v>
      </c>
      <c r="N316" s="98" t="s">
        <v>10306</v>
      </c>
      <c r="O316" s="101">
        <v>10</v>
      </c>
      <c r="P316" s="101">
        <v>10</v>
      </c>
    </row>
    <row r="317">
      <c r="L317" s="98" t="s">
        <v>10307</v>
      </c>
      <c r="M317" s="98" t="s">
        <v>10308</v>
      </c>
      <c r="N317" s="98" t="s">
        <v>10309</v>
      </c>
      <c r="O317" s="101">
        <v>40</v>
      </c>
      <c r="P317" s="101">
        <v>70</v>
      </c>
    </row>
    <row r="318">
      <c r="L318" s="98" t="s">
        <v>10310</v>
      </c>
      <c r="M318" s="98" t="s">
        <v>10311</v>
      </c>
      <c r="N318" s="98" t="s">
        <v>10312</v>
      </c>
      <c r="O318" s="101">
        <v>1410</v>
      </c>
      <c r="P318" s="101">
        <v>1410</v>
      </c>
    </row>
    <row r="319">
      <c r="K319" s="96" t="s">
        <v>10313</v>
      </c>
      <c r="O319" s="85">
        <f>SUM(O315:O318)</f>
      </c>
      <c r="P319" s="85">
        <f>SUM(P315:P318)</f>
      </c>
    </row>
    <row r="320">
      <c r="A320" s="98" t="s">
        <v>10314</v>
      </c>
      <c r="B320" s="98" t="s">
        <v>10315</v>
      </c>
      <c r="C320" s="100">
        <v>800</v>
      </c>
      <c r="D320" s="98" t="s">
        <v>10316</v>
      </c>
      <c r="E320" s="98" t="s">
        <v>10317</v>
      </c>
      <c r="F320" s="104">
        <v>45584</v>
      </c>
      <c r="G320" s="104">
        <v>45584</v>
      </c>
      <c r="H320" s="104">
        <v>45961</v>
      </c>
      <c r="J320" s="101">
        <v>1570</v>
      </c>
      <c r="K320" s="98" t="s">
        <v>10318</v>
      </c>
      <c r="L320" s="98" t="s">
        <v>10319</v>
      </c>
      <c r="M320" s="98" t="s">
        <v>10320</v>
      </c>
      <c r="N320" s="98" t="s">
        <v>10321</v>
      </c>
      <c r="O320" s="101">
        <v>40</v>
      </c>
      <c r="P320" s="101">
        <v>30</v>
      </c>
      <c r="Q320" s="101">
        <v>0</v>
      </c>
      <c r="R320" s="101">
        <v>1600</v>
      </c>
    </row>
    <row r="321">
      <c r="L321" s="98" t="s">
        <v>10322</v>
      </c>
      <c r="M321" s="98" t="s">
        <v>10323</v>
      </c>
      <c r="N321" s="98" t="s">
        <v>10324</v>
      </c>
      <c r="O321" s="101">
        <v>30</v>
      </c>
      <c r="P321" s="101">
        <v>40</v>
      </c>
    </row>
    <row r="322">
      <c r="L322" s="98" t="s">
        <v>10325</v>
      </c>
      <c r="M322" s="98" t="s">
        <v>10326</v>
      </c>
      <c r="N322" s="98" t="s">
        <v>10327</v>
      </c>
      <c r="O322" s="101">
        <v>1500</v>
      </c>
      <c r="P322" s="101">
        <v>1500</v>
      </c>
    </row>
    <row r="323">
      <c r="K323" s="96" t="s">
        <v>10328</v>
      </c>
      <c r="O323" s="85">
        <f>SUM(O320:O322)</f>
      </c>
      <c r="P323" s="85">
        <f>SUM(P320:P322)</f>
      </c>
    </row>
    <row r="324">
      <c r="A324" s="98" t="s">
        <v>10329</v>
      </c>
      <c r="B324" s="98" t="s">
        <v>10330</v>
      </c>
      <c r="C324" s="100">
        <v>800</v>
      </c>
      <c r="D324" s="98" t="s">
        <v>10331</v>
      </c>
      <c r="E324" s="98" t="s">
        <v>10332</v>
      </c>
      <c r="F324" s="104">
        <v>27572</v>
      </c>
      <c r="G324" s="104">
        <v>45627</v>
      </c>
      <c r="H324" s="104">
        <v>45991</v>
      </c>
      <c r="J324" s="101">
        <v>1570</v>
      </c>
      <c r="K324" s="98" t="s">
        <v>10333</v>
      </c>
      <c r="L324" s="98" t="s">
        <v>10334</v>
      </c>
      <c r="M324" s="98" t="s">
        <v>10335</v>
      </c>
      <c r="N324" s="98" t="s">
        <v>10336</v>
      </c>
      <c r="O324" s="101">
        <v>30</v>
      </c>
      <c r="P324" s="101">
        <v>70</v>
      </c>
      <c r="Q324" s="101">
        <v>0</v>
      </c>
      <c r="R324" s="101">
        <v>900</v>
      </c>
    </row>
    <row r="325">
      <c r="L325" s="98" t="s">
        <v>10337</v>
      </c>
      <c r="M325" s="98" t="s">
        <v>10338</v>
      </c>
      <c r="N325" s="98" t="s">
        <v>10339</v>
      </c>
      <c r="O325" s="101">
        <v>40</v>
      </c>
      <c r="P325" s="101">
        <v>0</v>
      </c>
    </row>
    <row r="326">
      <c r="L326" s="98" t="s">
        <v>10340</v>
      </c>
      <c r="M326" s="98" t="s">
        <v>10341</v>
      </c>
      <c r="N326" s="98" t="s">
        <v>10342</v>
      </c>
      <c r="O326" s="101">
        <v>1110</v>
      </c>
      <c r="P326" s="101">
        <v>1110</v>
      </c>
    </row>
    <row r="327">
      <c r="K327" s="96" t="s">
        <v>10343</v>
      </c>
      <c r="O327" s="85">
        <f>SUM(O324:O326)</f>
      </c>
      <c r="P327" s="85">
        <f>SUM(P324:P326)</f>
      </c>
    </row>
    <row r="328">
      <c r="A328" s="98" t="s">
        <v>10344</v>
      </c>
      <c r="B328" s="98" t="s">
        <v>10345</v>
      </c>
      <c r="C328" s="100">
        <v>800</v>
      </c>
      <c r="D328" s="98" t="s">
        <v>10346</v>
      </c>
      <c r="E328" s="98" t="s">
        <v>10347</v>
      </c>
      <c r="F328" s="104">
        <v>44457</v>
      </c>
      <c r="G328" s="104">
        <v>45566</v>
      </c>
      <c r="H328" s="104">
        <v>45930</v>
      </c>
      <c r="J328" s="101">
        <v>1510</v>
      </c>
      <c r="K328" s="98" t="s">
        <v>10348</v>
      </c>
      <c r="L328" s="98" t="s">
        <v>10349</v>
      </c>
      <c r="M328" s="98" t="s">
        <v>10350</v>
      </c>
      <c r="N328" s="98" t="s">
        <v>10351</v>
      </c>
      <c r="O328" s="101">
        <v>10</v>
      </c>
      <c r="P328" s="101">
        <v>10</v>
      </c>
      <c r="Q328" s="101">
        <v>0</v>
      </c>
      <c r="R328" s="101">
        <v>1310</v>
      </c>
    </row>
    <row r="329">
      <c r="L329" s="98" t="s">
        <v>10352</v>
      </c>
      <c r="M329" s="98" t="s">
        <v>10353</v>
      </c>
      <c r="N329" s="98" t="s">
        <v>10354</v>
      </c>
      <c r="O329" s="101">
        <v>1430</v>
      </c>
      <c r="P329" s="101">
        <v>1430</v>
      </c>
    </row>
    <row r="330">
      <c r="K330" s="96" t="s">
        <v>10355</v>
      </c>
      <c r="O330" s="85">
        <f>SUM(O328:O329)</f>
      </c>
      <c r="P330" s="85">
        <f>SUM(P328:P329)</f>
      </c>
    </row>
    <row r="331">
      <c r="A331" s="98" t="s">
        <v>10356</v>
      </c>
      <c r="B331" s="98" t="s">
        <v>10357</v>
      </c>
      <c r="C331" s="100">
        <v>800</v>
      </c>
      <c r="D331" s="98" t="s">
        <v>10358</v>
      </c>
      <c r="E331" s="98" t="s">
        <v>10359</v>
      </c>
      <c r="F331" s="104">
        <v>45423</v>
      </c>
      <c r="G331" s="104">
        <v>45423</v>
      </c>
      <c r="H331" s="104">
        <v>45808</v>
      </c>
      <c r="J331" s="101">
        <v>1510</v>
      </c>
      <c r="K331" s="98" t="s">
        <v>10360</v>
      </c>
      <c r="L331" s="98" t="s">
        <v>10361</v>
      </c>
      <c r="M331" s="98" t="s">
        <v>10362</v>
      </c>
      <c r="N331" s="98" t="s">
        <v>10363</v>
      </c>
      <c r="O331" s="101">
        <v>10</v>
      </c>
      <c r="P331" s="101">
        <v>10</v>
      </c>
      <c r="Q331" s="101">
        <v>0</v>
      </c>
      <c r="R331" s="101">
        <v>1510</v>
      </c>
    </row>
    <row r="332">
      <c r="L332" s="98" t="s">
        <v>10364</v>
      </c>
      <c r="M332" s="98" t="s">
        <v>10365</v>
      </c>
      <c r="N332" s="98" t="s">
        <v>10366</v>
      </c>
      <c r="O332" s="101">
        <v>1500</v>
      </c>
      <c r="P332" s="101">
        <v>1500</v>
      </c>
    </row>
    <row r="333">
      <c r="K333" s="96" t="s">
        <v>10367</v>
      </c>
      <c r="O333" s="85">
        <f>SUM(O331:O332)</f>
      </c>
      <c r="P333" s="85">
        <f>SUM(P331:P332)</f>
      </c>
    </row>
    <row r="334">
      <c r="A334" s="98" t="s">
        <v>10368</v>
      </c>
      <c r="B334" s="98" t="s">
        <v>10369</v>
      </c>
      <c r="C334" s="100">
        <v>400</v>
      </c>
      <c r="D334" s="98" t="s">
        <v>10370</v>
      </c>
      <c r="E334" s="98" t="s">
        <v>10371</v>
      </c>
      <c r="F334" s="104">
        <v>36937</v>
      </c>
      <c r="G334" s="104">
        <v>45717</v>
      </c>
      <c r="H334" s="104">
        <v>46081</v>
      </c>
      <c r="J334" s="101">
        <v>1250</v>
      </c>
      <c r="K334" s="98" t="s">
        <v>10372</v>
      </c>
      <c r="L334" s="98" t="s">
        <v>10373</v>
      </c>
      <c r="M334" s="98" t="s">
        <v>10374</v>
      </c>
      <c r="N334" s="98" t="s">
        <v>10375</v>
      </c>
      <c r="O334" s="101">
        <v>1020</v>
      </c>
      <c r="P334" s="101">
        <v>1020</v>
      </c>
      <c r="Q334" s="101">
        <v>0</v>
      </c>
      <c r="R334" s="101">
        <v>700</v>
      </c>
    </row>
    <row r="335">
      <c r="K335" s="96" t="s">
        <v>10376</v>
      </c>
      <c r="O335" s="85">
        <f>SUM(O334:O334)</f>
      </c>
      <c r="P335" s="85">
        <f>SUM(P334:P334)</f>
      </c>
    </row>
    <row r="336">
      <c r="A336" s="98" t="s">
        <v>10377</v>
      </c>
      <c r="B336" s="98" t="s">
        <v>10378</v>
      </c>
      <c r="C336" s="100">
        <v>400</v>
      </c>
      <c r="D336" s="98" t="s">
        <v>10379</v>
      </c>
      <c r="E336" s="98" t="s">
        <v>10380</v>
      </c>
      <c r="F336" s="104">
        <v>40460</v>
      </c>
      <c r="G336" s="104">
        <v>45597</v>
      </c>
      <c r="H336" s="104">
        <v>45961</v>
      </c>
      <c r="J336" s="101">
        <v>1250</v>
      </c>
      <c r="K336" s="98" t="s">
        <v>10381</v>
      </c>
      <c r="L336" s="98" t="s">
        <v>10382</v>
      </c>
      <c r="M336" s="98" t="s">
        <v>10383</v>
      </c>
      <c r="N336" s="98" t="s">
        <v>10384</v>
      </c>
      <c r="O336" s="101">
        <v>910</v>
      </c>
      <c r="P336" s="101">
        <v>910</v>
      </c>
      <c r="Q336" s="101">
        <v>0</v>
      </c>
      <c r="R336" s="101">
        <v>675</v>
      </c>
    </row>
    <row r="337">
      <c r="K337" s="96" t="s">
        <v>10385</v>
      </c>
      <c r="O337" s="85">
        <f>SUM(O336:O336)</f>
      </c>
      <c r="P337" s="85">
        <f>SUM(P336:P336)</f>
      </c>
    </row>
    <row r="338">
      <c r="A338" s="98" t="s">
        <v>10386</v>
      </c>
      <c r="B338" s="98" t="s">
        <v>10387</v>
      </c>
      <c r="C338" s="100">
        <v>600</v>
      </c>
      <c r="D338" s="98" t="s">
        <v>10388</v>
      </c>
      <c r="E338" s="98" t="s">
        <v>10389</v>
      </c>
      <c r="F338" s="104">
        <v>45059</v>
      </c>
      <c r="G338" s="104">
        <v>45444</v>
      </c>
      <c r="H338" s="104">
        <v>45808</v>
      </c>
      <c r="I338" s="104">
        <v>45758</v>
      </c>
      <c r="J338" s="101">
        <v>1390</v>
      </c>
      <c r="K338" s="98" t="s">
        <v>10390</v>
      </c>
      <c r="L338" s="98" t="s">
        <v>10391</v>
      </c>
      <c r="M338" s="98" t="s">
        <v>10392</v>
      </c>
      <c r="N338" s="98" t="s">
        <v>10393</v>
      </c>
      <c r="O338" s="101">
        <v>1340</v>
      </c>
      <c r="P338" s="101">
        <v>0</v>
      </c>
      <c r="Q338" s="101">
        <v>-1257.3299999999999</v>
      </c>
      <c r="R338" s="101">
        <v>1320</v>
      </c>
    </row>
    <row r="339">
      <c r="L339" s="98" t="s">
        <v>10394</v>
      </c>
      <c r="M339" s="98" t="s">
        <v>10395</v>
      </c>
      <c r="N339" s="98" t="s">
        <v>10396</v>
      </c>
      <c r="O339" s="101">
        <v>-1340</v>
      </c>
      <c r="P339" s="101">
        <v>1340</v>
      </c>
    </row>
    <row r="340">
      <c r="L340" s="98" t="s">
        <v>10397</v>
      </c>
      <c r="M340" s="98" t="s">
        <v>10398</v>
      </c>
      <c r="N340" s="98" t="s">
        <v>10399</v>
      </c>
      <c r="O340" s="101">
        <v>491.32999999999998</v>
      </c>
      <c r="P340" s="101">
        <v>0</v>
      </c>
    </row>
    <row r="341">
      <c r="L341" s="98" t="s">
        <v>10400</v>
      </c>
      <c r="M341" s="98" t="s">
        <v>10401</v>
      </c>
      <c r="N341" s="98" t="s">
        <v>10402</v>
      </c>
      <c r="O341" s="101">
        <v>200</v>
      </c>
      <c r="P341" s="101">
        <v>0</v>
      </c>
    </row>
    <row r="342">
      <c r="K342" s="96" t="s">
        <v>10403</v>
      </c>
      <c r="O342" s="85">
        <f>SUM(O338:O341)</f>
      </c>
      <c r="P342" s="85">
        <f>SUM(P338:P341)</f>
      </c>
    </row>
    <row r="343">
      <c r="A343" s="98" t="s">
        <v>10404</v>
      </c>
      <c r="B343" s="98" t="s">
        <v>10405</v>
      </c>
      <c r="C343" s="100">
        <v>800</v>
      </c>
      <c r="D343" s="98" t="s">
        <v>10406</v>
      </c>
      <c r="E343" s="98" t="s">
        <v>10407</v>
      </c>
      <c r="F343" s="104">
        <v>44548</v>
      </c>
      <c r="G343" s="104">
        <v>45658</v>
      </c>
      <c r="H343" s="104">
        <v>46022</v>
      </c>
      <c r="J343" s="101">
        <v>1580</v>
      </c>
      <c r="K343" s="98" t="s">
        <v>10408</v>
      </c>
      <c r="L343" s="98" t="s">
        <v>10409</v>
      </c>
      <c r="M343" s="98" t="s">
        <v>10410</v>
      </c>
      <c r="N343" s="98" t="s">
        <v>10411</v>
      </c>
      <c r="O343" s="101">
        <v>40</v>
      </c>
      <c r="P343" s="101">
        <v>0</v>
      </c>
      <c r="Q343" s="101">
        <v>0</v>
      </c>
      <c r="R343" s="101">
        <v>1380</v>
      </c>
    </row>
    <row r="344">
      <c r="L344" s="98" t="s">
        <v>10412</v>
      </c>
      <c r="M344" s="98" t="s">
        <v>10413</v>
      </c>
      <c r="N344" s="98" t="s">
        <v>10414</v>
      </c>
      <c r="O344" s="101">
        <v>10</v>
      </c>
      <c r="P344" s="101">
        <v>10</v>
      </c>
    </row>
    <row r="345">
      <c r="L345" s="98" t="s">
        <v>10415</v>
      </c>
      <c r="M345" s="98" t="s">
        <v>10416</v>
      </c>
      <c r="N345" s="98" t="s">
        <v>10417</v>
      </c>
      <c r="O345" s="101">
        <v>30</v>
      </c>
      <c r="P345" s="101">
        <v>70</v>
      </c>
    </row>
    <row r="346">
      <c r="L346" s="98" t="s">
        <v>10418</v>
      </c>
      <c r="M346" s="98" t="s">
        <v>10419</v>
      </c>
      <c r="N346" s="98" t="s">
        <v>10420</v>
      </c>
      <c r="O346" s="101">
        <v>1430</v>
      </c>
      <c r="P346" s="101">
        <v>1430</v>
      </c>
    </row>
    <row r="347">
      <c r="K347" s="96" t="s">
        <v>10421</v>
      </c>
      <c r="O347" s="85">
        <f>SUM(O343:O346)</f>
      </c>
      <c r="P347" s="85">
        <f>SUM(P343:P346)</f>
      </c>
    </row>
    <row r="348">
      <c r="A348" s="98" t="s">
        <v>10422</v>
      </c>
      <c r="B348" s="98" t="s">
        <v>10423</v>
      </c>
      <c r="C348" s="100">
        <v>800</v>
      </c>
      <c r="D348" s="98" t="s">
        <v>10424</v>
      </c>
      <c r="E348" s="98" t="s">
        <v>10425</v>
      </c>
      <c r="F348" s="104">
        <v>42948</v>
      </c>
      <c r="G348" s="104">
        <v>45505</v>
      </c>
      <c r="H348" s="104">
        <v>45869</v>
      </c>
      <c r="J348" s="101">
        <v>1580</v>
      </c>
      <c r="K348" s="98" t="s">
        <v>10426</v>
      </c>
      <c r="L348" s="98" t="s">
        <v>10427</v>
      </c>
      <c r="M348" s="98" t="s">
        <v>10428</v>
      </c>
      <c r="N348" s="98" t="s">
        <v>10429</v>
      </c>
      <c r="O348" s="101">
        <v>40</v>
      </c>
      <c r="P348" s="101">
        <v>0</v>
      </c>
      <c r="Q348" s="101">
        <v>0</v>
      </c>
      <c r="R348" s="101">
        <v>1180</v>
      </c>
    </row>
    <row r="349">
      <c r="L349" s="98" t="s">
        <v>10430</v>
      </c>
      <c r="M349" s="98" t="s">
        <v>10431</v>
      </c>
      <c r="N349" s="98" t="s">
        <v>10432</v>
      </c>
      <c r="O349" s="101">
        <v>30</v>
      </c>
      <c r="P349" s="101">
        <v>0</v>
      </c>
    </row>
    <row r="350">
      <c r="L350" s="98" t="s">
        <v>10433</v>
      </c>
      <c r="M350" s="98" t="s">
        <v>10434</v>
      </c>
      <c r="N350" s="98" t="s">
        <v>10435</v>
      </c>
      <c r="O350" s="101">
        <v>10</v>
      </c>
      <c r="P350" s="101">
        <v>80</v>
      </c>
    </row>
    <row r="351">
      <c r="L351" s="98" t="s">
        <v>10436</v>
      </c>
      <c r="M351" s="98" t="s">
        <v>10437</v>
      </c>
      <c r="N351" s="98" t="s">
        <v>10438</v>
      </c>
      <c r="O351" s="101">
        <v>1330</v>
      </c>
      <c r="P351" s="101">
        <v>1330</v>
      </c>
    </row>
    <row r="352">
      <c r="K352" s="96" t="s">
        <v>10439</v>
      </c>
      <c r="O352" s="85">
        <f>SUM(O348:O351)</f>
      </c>
      <c r="P352" s="85">
        <f>SUM(P348:P351)</f>
      </c>
    </row>
    <row r="353">
      <c r="A353" s="98" t="s">
        <v>10440</v>
      </c>
      <c r="B353" s="98" t="s">
        <v>10441</v>
      </c>
      <c r="C353" s="100">
        <v>400</v>
      </c>
      <c r="D353" s="98" t="s">
        <v>10442</v>
      </c>
      <c r="E353" s="98" t="s">
        <v>10443</v>
      </c>
      <c r="F353" s="104">
        <v>43575</v>
      </c>
      <c r="G353" s="104">
        <v>45689</v>
      </c>
      <c r="H353" s="104">
        <v>45777</v>
      </c>
      <c r="I353" s="104">
        <v>45777</v>
      </c>
      <c r="J353" s="101">
        <v>1320</v>
      </c>
      <c r="K353" s="98" t="s">
        <v>10444</v>
      </c>
      <c r="L353" s="98" t="s">
        <v>10445</v>
      </c>
      <c r="M353" s="98" t="s">
        <v>10446</v>
      </c>
      <c r="N353" s="98" t="s">
        <v>10447</v>
      </c>
      <c r="O353" s="101">
        <v>40</v>
      </c>
      <c r="P353" s="101">
        <v>40</v>
      </c>
      <c r="Q353" s="101">
        <v>0</v>
      </c>
      <c r="R353" s="101">
        <v>1020</v>
      </c>
    </row>
    <row r="354">
      <c r="L354" s="98" t="s">
        <v>10448</v>
      </c>
      <c r="M354" s="98" t="s">
        <v>10449</v>
      </c>
      <c r="N354" s="98" t="s">
        <v>10450</v>
      </c>
      <c r="O354" s="101">
        <v>30</v>
      </c>
      <c r="P354" s="101">
        <v>30</v>
      </c>
    </row>
    <row r="355">
      <c r="L355" s="98" t="s">
        <v>10451</v>
      </c>
      <c r="M355" s="98" t="s">
        <v>10452</v>
      </c>
      <c r="N355" s="98" t="s">
        <v>10453</v>
      </c>
      <c r="O355" s="101">
        <v>1350</v>
      </c>
      <c r="P355" s="101">
        <v>1350</v>
      </c>
    </row>
    <row r="356">
      <c r="L356" s="98" t="s">
        <v>10454</v>
      </c>
      <c r="M356" s="98" t="s">
        <v>10455</v>
      </c>
      <c r="N356" s="98" t="s">
        <v>10456</v>
      </c>
      <c r="O356" s="101">
        <v>200</v>
      </c>
      <c r="P356" s="101">
        <v>200</v>
      </c>
    </row>
    <row r="357">
      <c r="K357" s="96" t="s">
        <v>10457</v>
      </c>
      <c r="O357" s="85">
        <f>SUM(O353:O356)</f>
      </c>
      <c r="P357" s="85">
        <f>SUM(P353:P356)</f>
      </c>
    </row>
    <row r="358">
      <c r="A358" s="98" t="s">
        <v>10458</v>
      </c>
      <c r="B358" s="98" t="s">
        <v>10459</v>
      </c>
      <c r="C358" s="100">
        <v>400</v>
      </c>
      <c r="D358" s="98" t="s">
        <v>10460</v>
      </c>
      <c r="E358" s="98" t="s">
        <v>10461</v>
      </c>
      <c r="F358" s="104">
        <v>39284</v>
      </c>
      <c r="G358" s="104">
        <v>45505</v>
      </c>
      <c r="H358" s="104">
        <v>45869</v>
      </c>
      <c r="J358" s="101">
        <v>1320</v>
      </c>
      <c r="K358" s="98" t="s">
        <v>10462</v>
      </c>
      <c r="L358" s="98" t="s">
        <v>10463</v>
      </c>
      <c r="M358" s="98" t="s">
        <v>10464</v>
      </c>
      <c r="N358" s="98" t="s">
        <v>10465</v>
      </c>
      <c r="O358" s="101">
        <v>40</v>
      </c>
      <c r="P358" s="101">
        <v>0</v>
      </c>
      <c r="Q358" s="101">
        <v>0</v>
      </c>
      <c r="R358" s="101">
        <v>685</v>
      </c>
    </row>
    <row r="359">
      <c r="L359" s="98" t="s">
        <v>10466</v>
      </c>
      <c r="M359" s="98" t="s">
        <v>10467</v>
      </c>
      <c r="N359" s="98" t="s">
        <v>10468</v>
      </c>
      <c r="O359" s="101">
        <v>30</v>
      </c>
      <c r="P359" s="101">
        <v>70</v>
      </c>
    </row>
    <row r="360">
      <c r="L360" s="98" t="s">
        <v>10469</v>
      </c>
      <c r="M360" s="98" t="s">
        <v>10470</v>
      </c>
      <c r="N360" s="98" t="s">
        <v>10471</v>
      </c>
      <c r="O360" s="101">
        <v>810</v>
      </c>
      <c r="P360" s="101">
        <v>810</v>
      </c>
    </row>
    <row r="361">
      <c r="K361" s="96" t="s">
        <v>10472</v>
      </c>
      <c r="O361" s="85">
        <f>SUM(O358:O360)</f>
      </c>
      <c r="P361" s="85">
        <f>SUM(P358:P360)</f>
      </c>
    </row>
    <row r="362">
      <c r="A362" s="98" t="s">
        <v>10473</v>
      </c>
      <c r="B362" s="98" t="s">
        <v>10474</v>
      </c>
      <c r="C362" s="100">
        <v>800</v>
      </c>
      <c r="D362" s="98" t="s">
        <v>10475</v>
      </c>
      <c r="E362" s="98" t="s">
        <v>10476</v>
      </c>
      <c r="F362" s="104">
        <v>44422</v>
      </c>
      <c r="G362" s="104">
        <v>45536</v>
      </c>
      <c r="H362" s="104">
        <v>45900</v>
      </c>
      <c r="J362" s="101">
        <v>1570</v>
      </c>
      <c r="K362" s="98" t="s">
        <v>10477</v>
      </c>
      <c r="L362" s="98" t="s">
        <v>10478</v>
      </c>
      <c r="M362" s="98" t="s">
        <v>10479</v>
      </c>
      <c r="N362" s="98" t="s">
        <v>10480</v>
      </c>
      <c r="O362" s="101">
        <v>30</v>
      </c>
      <c r="P362" s="101">
        <v>40</v>
      </c>
      <c r="Q362" s="101">
        <v>0</v>
      </c>
      <c r="R362" s="101">
        <v>1370</v>
      </c>
    </row>
    <row r="363">
      <c r="L363" s="98" t="s">
        <v>10481</v>
      </c>
      <c r="M363" s="98" t="s">
        <v>10482</v>
      </c>
      <c r="N363" s="98" t="s">
        <v>10483</v>
      </c>
      <c r="O363" s="101">
        <v>40</v>
      </c>
      <c r="P363" s="101">
        <v>30</v>
      </c>
    </row>
    <row r="364">
      <c r="L364" s="98" t="s">
        <v>10484</v>
      </c>
      <c r="M364" s="98" t="s">
        <v>10485</v>
      </c>
      <c r="N364" s="98" t="s">
        <v>10486</v>
      </c>
      <c r="O364" s="101">
        <v>1430</v>
      </c>
      <c r="P364" s="101">
        <v>1430</v>
      </c>
    </row>
    <row r="365">
      <c r="K365" s="96" t="s">
        <v>10487</v>
      </c>
      <c r="O365" s="85">
        <f>SUM(O362:O364)</f>
      </c>
      <c r="P365" s="85">
        <f>SUM(P362:P364)</f>
      </c>
    </row>
    <row r="366">
      <c r="A366" s="98" t="s">
        <v>10488</v>
      </c>
      <c r="B366" s="98" t="s">
        <v>10489</v>
      </c>
      <c r="C366" s="100">
        <v>800</v>
      </c>
      <c r="D366" s="98" t="s">
        <v>10490</v>
      </c>
      <c r="E366" s="98" t="s">
        <v>10491</v>
      </c>
      <c r="F366" s="104">
        <v>41097</v>
      </c>
      <c r="G366" s="104">
        <v>45505</v>
      </c>
      <c r="H366" s="104">
        <v>45869</v>
      </c>
      <c r="J366" s="101">
        <v>1580</v>
      </c>
      <c r="K366" s="98" t="s">
        <v>10492</v>
      </c>
      <c r="L366" s="98" t="s">
        <v>10493</v>
      </c>
      <c r="M366" s="98" t="s">
        <v>10494</v>
      </c>
      <c r="N366" s="98" t="s">
        <v>10495</v>
      </c>
      <c r="O366" s="101">
        <v>40</v>
      </c>
      <c r="P366" s="101">
        <v>50</v>
      </c>
      <c r="Q366" s="101">
        <v>0</v>
      </c>
      <c r="R366" s="101">
        <v>985</v>
      </c>
    </row>
    <row r="367">
      <c r="L367" s="98" t="s">
        <v>10496</v>
      </c>
      <c r="M367" s="98" t="s">
        <v>10497</v>
      </c>
      <c r="N367" s="98" t="s">
        <v>10498</v>
      </c>
      <c r="O367" s="101">
        <v>30</v>
      </c>
      <c r="P367" s="101">
        <v>0</v>
      </c>
    </row>
    <row r="368">
      <c r="L368" s="98" t="s">
        <v>10499</v>
      </c>
      <c r="M368" s="98" t="s">
        <v>10500</v>
      </c>
      <c r="N368" s="98" t="s">
        <v>10501</v>
      </c>
      <c r="O368" s="101">
        <v>10</v>
      </c>
      <c r="P368" s="101">
        <v>30</v>
      </c>
    </row>
    <row r="369">
      <c r="L369" s="98" t="s">
        <v>10502</v>
      </c>
      <c r="M369" s="98" t="s">
        <v>10503</v>
      </c>
      <c r="N369" s="98" t="s">
        <v>10504</v>
      </c>
      <c r="O369" s="101">
        <v>1100</v>
      </c>
      <c r="P369" s="101">
        <v>1100</v>
      </c>
    </row>
    <row r="370">
      <c r="K370" s="96" t="s">
        <v>10505</v>
      </c>
      <c r="O370" s="85">
        <f>SUM(O366:O369)</f>
      </c>
      <c r="P370" s="85">
        <f>SUM(P366:P369)</f>
      </c>
    </row>
    <row r="371">
      <c r="A371" s="98" t="s">
        <v>10506</v>
      </c>
      <c r="B371" s="98" t="s">
        <v>10507</v>
      </c>
      <c r="C371" s="100">
        <v>800</v>
      </c>
      <c r="D371" s="98" t="s">
        <v>10508</v>
      </c>
      <c r="E371" s="98" t="s">
        <v>10509</v>
      </c>
      <c r="F371" s="104">
        <v>42125</v>
      </c>
      <c r="G371" s="104">
        <v>45413</v>
      </c>
      <c r="H371" s="104">
        <v>45777</v>
      </c>
      <c r="J371" s="101">
        <v>1580</v>
      </c>
      <c r="K371" s="98" t="s">
        <v>10510</v>
      </c>
      <c r="L371" s="98" t="s">
        <v>10511</v>
      </c>
      <c r="M371" s="98" t="s">
        <v>10512</v>
      </c>
      <c r="N371" s="98" t="s">
        <v>10513</v>
      </c>
      <c r="O371" s="101">
        <v>40</v>
      </c>
      <c r="P371" s="101">
        <v>30</v>
      </c>
      <c r="Q371" s="101">
        <v>0</v>
      </c>
      <c r="R371" s="101">
        <v>1105</v>
      </c>
    </row>
    <row r="372">
      <c r="L372" s="98" t="s">
        <v>10514</v>
      </c>
      <c r="M372" s="98" t="s">
        <v>10515</v>
      </c>
      <c r="N372" s="98" t="s">
        <v>10516</v>
      </c>
      <c r="O372" s="101">
        <v>10</v>
      </c>
      <c r="P372" s="101">
        <v>0</v>
      </c>
    </row>
    <row r="373">
      <c r="L373" s="98" t="s">
        <v>10517</v>
      </c>
      <c r="M373" s="98" t="s">
        <v>10518</v>
      </c>
      <c r="N373" s="98" t="s">
        <v>10519</v>
      </c>
      <c r="O373" s="101">
        <v>30</v>
      </c>
      <c r="P373" s="101">
        <v>50</v>
      </c>
    </row>
    <row r="374">
      <c r="L374" s="98" t="s">
        <v>10520</v>
      </c>
      <c r="M374" s="98" t="s">
        <v>10521</v>
      </c>
      <c r="N374" s="98" t="s">
        <v>10522</v>
      </c>
      <c r="O374" s="101">
        <v>1210</v>
      </c>
      <c r="P374" s="101">
        <v>1210</v>
      </c>
    </row>
    <row r="375">
      <c r="K375" s="96" t="s">
        <v>10523</v>
      </c>
      <c r="O375" s="85">
        <f>SUM(O371:O374)</f>
      </c>
      <c r="P375" s="85">
        <f>SUM(P371:P374)</f>
      </c>
    </row>
    <row r="376">
      <c r="A376" s="98" t="s">
        <v>10524</v>
      </c>
      <c r="B376" s="98" t="s">
        <v>10525</v>
      </c>
      <c r="C376" s="100">
        <v>800</v>
      </c>
      <c r="D376" s="98" t="s">
        <v>10526</v>
      </c>
      <c r="E376" s="98" t="s">
        <v>10527</v>
      </c>
      <c r="F376" s="104">
        <v>43302</v>
      </c>
      <c r="G376" s="104">
        <v>45505</v>
      </c>
      <c r="H376" s="104">
        <v>45869</v>
      </c>
      <c r="J376" s="101">
        <v>1570</v>
      </c>
      <c r="K376" s="98" t="s">
        <v>10528</v>
      </c>
      <c r="L376" s="98" t="s">
        <v>10529</v>
      </c>
      <c r="M376" s="98" t="s">
        <v>10530</v>
      </c>
      <c r="N376" s="98" t="s">
        <v>10531</v>
      </c>
      <c r="O376" s="101">
        <v>30</v>
      </c>
      <c r="P376" s="101">
        <v>0</v>
      </c>
      <c r="Q376" s="101">
        <v>0</v>
      </c>
      <c r="R376" s="101">
        <v>1250</v>
      </c>
    </row>
    <row r="377">
      <c r="L377" s="98" t="s">
        <v>10532</v>
      </c>
      <c r="M377" s="98" t="s">
        <v>10533</v>
      </c>
      <c r="N377" s="98" t="s">
        <v>10534</v>
      </c>
      <c r="O377" s="101">
        <v>40</v>
      </c>
      <c r="P377" s="101">
        <v>70</v>
      </c>
    </row>
    <row r="378">
      <c r="L378" s="98" t="s">
        <v>10535</v>
      </c>
      <c r="M378" s="98" t="s">
        <v>10536</v>
      </c>
      <c r="N378" s="98" t="s">
        <v>10537</v>
      </c>
      <c r="O378" s="101">
        <v>1350</v>
      </c>
      <c r="P378" s="101">
        <v>1350</v>
      </c>
    </row>
    <row r="379">
      <c r="K379" s="96" t="s">
        <v>10538</v>
      </c>
      <c r="O379" s="85">
        <f>SUM(O376:O378)</f>
      </c>
      <c r="P379" s="85">
        <f>SUM(P376:P378)</f>
      </c>
    </row>
    <row r="380">
      <c r="A380" s="98" t="s">
        <v>10539</v>
      </c>
      <c r="B380" s="98" t="s">
        <v>10540</v>
      </c>
      <c r="C380" s="100">
        <v>800</v>
      </c>
      <c r="D380" s="98" t="s">
        <v>10541</v>
      </c>
      <c r="E380" s="98" t="s">
        <v>10542</v>
      </c>
      <c r="F380" s="104">
        <v>44576</v>
      </c>
      <c r="G380" s="104">
        <v>45689</v>
      </c>
      <c r="H380" s="104">
        <v>46053</v>
      </c>
      <c r="J380" s="101">
        <v>1570</v>
      </c>
      <c r="K380" s="98" t="s">
        <v>10543</v>
      </c>
      <c r="L380" s="98" t="s">
        <v>10544</v>
      </c>
      <c r="M380" s="98" t="s">
        <v>10545</v>
      </c>
      <c r="N380" s="98" t="s">
        <v>10546</v>
      </c>
      <c r="O380" s="101">
        <v>40</v>
      </c>
      <c r="P380" s="101">
        <v>0</v>
      </c>
      <c r="Q380" s="101">
        <v>0</v>
      </c>
      <c r="R380" s="101">
        <v>1450</v>
      </c>
    </row>
    <row r="381">
      <c r="L381" s="98" t="s">
        <v>10547</v>
      </c>
      <c r="M381" s="98" t="s">
        <v>10548</v>
      </c>
      <c r="N381" s="98" t="s">
        <v>10549</v>
      </c>
      <c r="O381" s="101">
        <v>30</v>
      </c>
      <c r="P381" s="101">
        <v>70</v>
      </c>
    </row>
    <row r="382">
      <c r="L382" s="98" t="s">
        <v>10550</v>
      </c>
      <c r="M382" s="98" t="s">
        <v>10551</v>
      </c>
      <c r="N382" s="98" t="s">
        <v>10552</v>
      </c>
      <c r="O382" s="101">
        <v>1480</v>
      </c>
      <c r="P382" s="101">
        <v>1480</v>
      </c>
    </row>
    <row r="383">
      <c r="K383" s="96" t="s">
        <v>10553</v>
      </c>
      <c r="O383" s="85">
        <f>SUM(O380:O382)</f>
      </c>
      <c r="P383" s="85">
        <f>SUM(P380:P382)</f>
      </c>
    </row>
    <row r="384">
      <c r="A384" s="98" t="s">
        <v>10554</v>
      </c>
      <c r="B384" s="98" t="s">
        <v>10555</v>
      </c>
      <c r="C384" s="100">
        <v>800</v>
      </c>
      <c r="D384" s="98" t="s">
        <v>10556</v>
      </c>
      <c r="E384" s="98" t="s">
        <v>10557</v>
      </c>
      <c r="F384" s="104">
        <v>45731</v>
      </c>
      <c r="G384" s="104">
        <v>45731</v>
      </c>
      <c r="H384" s="104">
        <v>45762</v>
      </c>
      <c r="J384" s="101">
        <v>1610</v>
      </c>
      <c r="K384" s="98" t="s">
        <v>10558</v>
      </c>
      <c r="L384" s="98" t="s">
        <v>10559</v>
      </c>
      <c r="M384" s="98" t="s">
        <v>10560</v>
      </c>
      <c r="N384" s="98" t="s">
        <v>10561</v>
      </c>
      <c r="O384" s="101">
        <v>5</v>
      </c>
      <c r="P384" s="101">
        <v>0</v>
      </c>
      <c r="Q384" s="101">
        <v>0</v>
      </c>
      <c r="R384" s="101">
        <v>0</v>
      </c>
    </row>
    <row r="385">
      <c r="L385" s="98" t="s">
        <v>10562</v>
      </c>
      <c r="M385" s="98" t="s">
        <v>10563</v>
      </c>
      <c r="N385" s="98" t="s">
        <v>10564</v>
      </c>
      <c r="O385" s="101">
        <v>5</v>
      </c>
      <c r="P385" s="101">
        <v>10</v>
      </c>
    </row>
    <row r="386">
      <c r="L386" s="98" t="s">
        <v>10565</v>
      </c>
      <c r="M386" s="98" t="s">
        <v>10566</v>
      </c>
      <c r="N386" s="98" t="s">
        <v>10567</v>
      </c>
      <c r="O386" s="101">
        <v>800</v>
      </c>
      <c r="P386" s="101">
        <v>0</v>
      </c>
    </row>
    <row r="387">
      <c r="L387" s="98" t="s">
        <v>10568</v>
      </c>
      <c r="M387" s="98" t="s">
        <v>10569</v>
      </c>
      <c r="N387" s="98" t="s">
        <v>10570</v>
      </c>
      <c r="O387" s="101">
        <v>800</v>
      </c>
      <c r="P387" s="101">
        <v>1600</v>
      </c>
    </row>
    <row r="388">
      <c r="L388" s="98" t="s">
        <v>10571</v>
      </c>
      <c r="M388" s="98" t="s">
        <v>10572</v>
      </c>
      <c r="N388" s="98" t="s">
        <v>10573</v>
      </c>
      <c r="O388" s="101">
        <v>-161</v>
      </c>
      <c r="P388" s="101">
        <v>0</v>
      </c>
    </row>
    <row r="389">
      <c r="L389" s="98" t="s">
        <v>10574</v>
      </c>
      <c r="M389" s="98" t="s">
        <v>10575</v>
      </c>
      <c r="N389" s="98" t="s">
        <v>10576</v>
      </c>
      <c r="O389" s="101">
        <v>-161</v>
      </c>
      <c r="P389" s="101">
        <v>-322</v>
      </c>
    </row>
    <row r="390">
      <c r="L390" s="98" t="s">
        <v>10577</v>
      </c>
      <c r="M390" s="98" t="s">
        <v>10578</v>
      </c>
      <c r="N390" s="98" t="s">
        <v>10579</v>
      </c>
      <c r="O390" s="101">
        <v>100</v>
      </c>
      <c r="P390" s="101">
        <v>0</v>
      </c>
    </row>
    <row r="391">
      <c r="L391" s="98" t="s">
        <v>10580</v>
      </c>
      <c r="M391" s="98" t="s">
        <v>10581</v>
      </c>
      <c r="N391" s="98" t="s">
        <v>10582</v>
      </c>
      <c r="O391" s="101">
        <v>-100</v>
      </c>
      <c r="P391" s="101">
        <v>0</v>
      </c>
    </row>
    <row r="392">
      <c r="K392" s="96" t="s">
        <v>10583</v>
      </c>
      <c r="O392" s="85">
        <f>SUM(O384:O391)</f>
      </c>
      <c r="P392" s="85">
        <f>SUM(P384:P391)</f>
      </c>
    </row>
    <row r="393">
      <c r="A393" s="98" t="s">
        <v>10584</v>
      </c>
      <c r="B393" s="98" t="s">
        <v>10585</v>
      </c>
      <c r="C393" s="100">
        <v>800</v>
      </c>
      <c r="D393" s="98" t="s">
        <v>10586</v>
      </c>
      <c r="E393" s="98" t="s">
        <v>10587</v>
      </c>
      <c r="F393" s="104">
        <v>39598</v>
      </c>
      <c r="G393" s="104">
        <v>45444</v>
      </c>
      <c r="H393" s="104">
        <v>45808</v>
      </c>
      <c r="J393" s="101">
        <v>1540</v>
      </c>
      <c r="K393" s="98" t="s">
        <v>10588</v>
      </c>
      <c r="L393" s="98" t="s">
        <v>10589</v>
      </c>
      <c r="M393" s="98" t="s">
        <v>10590</v>
      </c>
      <c r="N393" s="98" t="s">
        <v>10591</v>
      </c>
      <c r="O393" s="101">
        <v>30</v>
      </c>
      <c r="P393" s="101">
        <v>10</v>
      </c>
      <c r="Q393" s="101">
        <v>0</v>
      </c>
      <c r="R393" s="101">
        <v>995</v>
      </c>
    </row>
    <row r="394">
      <c r="L394" s="98" t="s">
        <v>10592</v>
      </c>
      <c r="M394" s="98" t="s">
        <v>10593</v>
      </c>
      <c r="N394" s="98" t="s">
        <v>10594</v>
      </c>
      <c r="O394" s="101">
        <v>10</v>
      </c>
      <c r="P394" s="101">
        <v>0</v>
      </c>
    </row>
    <row r="395">
      <c r="L395" s="98" t="s">
        <v>10595</v>
      </c>
      <c r="M395" s="98" t="s">
        <v>10596</v>
      </c>
      <c r="N395" s="98" t="s">
        <v>10597</v>
      </c>
      <c r="O395" s="101">
        <v>10</v>
      </c>
      <c r="P395" s="101">
        <v>40</v>
      </c>
    </row>
    <row r="396">
      <c r="L396" s="98" t="s">
        <v>10598</v>
      </c>
      <c r="M396" s="98" t="s">
        <v>10599</v>
      </c>
      <c r="N396" s="98" t="s">
        <v>10600</v>
      </c>
      <c r="O396" s="101">
        <v>1140</v>
      </c>
      <c r="P396" s="101">
        <v>1140</v>
      </c>
    </row>
    <row r="397">
      <c r="K397" s="96" t="s">
        <v>10601</v>
      </c>
      <c r="O397" s="85">
        <f>SUM(O393:O396)</f>
      </c>
      <c r="P397" s="85">
        <f>SUM(P393:P396)</f>
      </c>
    </row>
    <row r="398">
      <c r="A398" s="98" t="s">
        <v>10602</v>
      </c>
      <c r="B398" s="98" t="s">
        <v>10603</v>
      </c>
      <c r="C398" s="100">
        <v>400</v>
      </c>
      <c r="D398" s="98" t="s">
        <v>10604</v>
      </c>
      <c r="E398" s="98" t="s">
        <v>10605</v>
      </c>
      <c r="F398" s="104">
        <v>34720</v>
      </c>
      <c r="G398" s="104">
        <v>45689</v>
      </c>
      <c r="H398" s="104">
        <v>46053</v>
      </c>
      <c r="J398" s="101">
        <v>1250</v>
      </c>
      <c r="K398" s="98" t="s">
        <v>10606</v>
      </c>
      <c r="L398" s="98" t="s">
        <v>10607</v>
      </c>
      <c r="M398" s="98" t="s">
        <v>10608</v>
      </c>
      <c r="N398" s="98" t="s">
        <v>10609</v>
      </c>
      <c r="O398" s="101">
        <v>960</v>
      </c>
      <c r="P398" s="101">
        <v>960</v>
      </c>
      <c r="Q398" s="101">
        <v>0</v>
      </c>
      <c r="R398" s="101">
        <v>715</v>
      </c>
    </row>
    <row r="399">
      <c r="K399" s="96" t="s">
        <v>10610</v>
      </c>
      <c r="O399" s="85">
        <f>SUM(O398:O398)</f>
      </c>
      <c r="P399" s="85">
        <f>SUM(P398:P398)</f>
      </c>
    </row>
    <row r="400">
      <c r="A400" s="98" t="s">
        <v>10611</v>
      </c>
      <c r="B400" s="98" t="s">
        <v>10612</v>
      </c>
      <c r="C400" s="100">
        <v>400</v>
      </c>
      <c r="D400" s="98" t="s">
        <v>10613</v>
      </c>
      <c r="E400" s="98" t="s">
        <v>10614</v>
      </c>
      <c r="F400" s="104">
        <v>39792</v>
      </c>
      <c r="G400" s="104">
        <v>45658</v>
      </c>
      <c r="H400" s="104">
        <v>46022</v>
      </c>
      <c r="J400" s="101">
        <v>1250</v>
      </c>
      <c r="K400" s="98" t="s">
        <v>10615</v>
      </c>
      <c r="L400" s="98" t="s">
        <v>10616</v>
      </c>
      <c r="M400" s="98" t="s">
        <v>10617</v>
      </c>
      <c r="N400" s="98" t="s">
        <v>10618</v>
      </c>
      <c r="O400" s="101">
        <v>980</v>
      </c>
      <c r="P400" s="101">
        <v>980</v>
      </c>
      <c r="Q400" s="101">
        <v>0</v>
      </c>
      <c r="R400" s="101">
        <v>705</v>
      </c>
    </row>
    <row r="401">
      <c r="K401" s="96" t="s">
        <v>10619</v>
      </c>
      <c r="O401" s="85">
        <f>SUM(O400:O400)</f>
      </c>
      <c r="P401" s="85">
        <f>SUM(P400:P400)</f>
      </c>
    </row>
    <row r="402">
      <c r="A402" s="98" t="s">
        <v>10620</v>
      </c>
      <c r="B402" s="98" t="s">
        <v>10621</v>
      </c>
      <c r="C402" s="100">
        <v>600</v>
      </c>
      <c r="D402" s="98" t="s">
        <v>10622</v>
      </c>
      <c r="E402" s="98" t="s">
        <v>10623</v>
      </c>
      <c r="F402" s="104">
        <v>42056</v>
      </c>
      <c r="G402" s="104">
        <v>45717</v>
      </c>
      <c r="H402" s="104">
        <v>46081</v>
      </c>
      <c r="J402" s="101">
        <v>1390</v>
      </c>
      <c r="K402" s="98" t="s">
        <v>10624</v>
      </c>
      <c r="L402" s="98" t="s">
        <v>10625</v>
      </c>
      <c r="M402" s="98" t="s">
        <v>10626</v>
      </c>
      <c r="N402" s="98" t="s">
        <v>10627</v>
      </c>
      <c r="O402" s="101">
        <v>1170</v>
      </c>
      <c r="P402" s="101">
        <v>1170</v>
      </c>
      <c r="Q402" s="101">
        <v>0</v>
      </c>
      <c r="R402" s="101">
        <v>875</v>
      </c>
    </row>
    <row r="403">
      <c r="K403" s="96" t="s">
        <v>10628</v>
      </c>
      <c r="O403" s="85">
        <f>SUM(O402:O402)</f>
      </c>
      <c r="P403" s="85">
        <f>SUM(P402:P402)</f>
      </c>
    </row>
    <row r="404">
      <c r="A404" s="98" t="s">
        <v>10629</v>
      </c>
      <c r="B404" s="98" t="s">
        <v>10630</v>
      </c>
      <c r="C404" s="100">
        <v>800</v>
      </c>
      <c r="D404" s="98" t="s">
        <v>10631</v>
      </c>
      <c r="E404" s="98" t="s">
        <v>10632</v>
      </c>
      <c r="F404" s="104">
        <v>35042</v>
      </c>
      <c r="G404" s="104">
        <v>45658</v>
      </c>
      <c r="H404" s="104">
        <v>46022</v>
      </c>
      <c r="J404" s="101">
        <v>1580</v>
      </c>
      <c r="K404" s="98" t="s">
        <v>10633</v>
      </c>
      <c r="L404" s="98" t="s">
        <v>10634</v>
      </c>
      <c r="M404" s="98" t="s">
        <v>10635</v>
      </c>
      <c r="N404" s="98" t="s">
        <v>10636</v>
      </c>
      <c r="O404" s="101">
        <v>10</v>
      </c>
      <c r="P404" s="101">
        <v>0</v>
      </c>
      <c r="Q404" s="101">
        <v>0</v>
      </c>
      <c r="R404" s="101">
        <v>925</v>
      </c>
    </row>
    <row r="405">
      <c r="L405" s="98" t="s">
        <v>10637</v>
      </c>
      <c r="M405" s="98" t="s">
        <v>10638</v>
      </c>
      <c r="N405" s="98" t="s">
        <v>10639</v>
      </c>
      <c r="O405" s="101">
        <v>40</v>
      </c>
      <c r="P405" s="101">
        <v>40</v>
      </c>
    </row>
    <row r="406">
      <c r="L406" s="98" t="s">
        <v>10640</v>
      </c>
      <c r="M406" s="98" t="s">
        <v>10641</v>
      </c>
      <c r="N406" s="98" t="s">
        <v>10642</v>
      </c>
      <c r="O406" s="101">
        <v>30</v>
      </c>
      <c r="P406" s="101">
        <v>40</v>
      </c>
    </row>
    <row r="407">
      <c r="L407" s="98" t="s">
        <v>10643</v>
      </c>
      <c r="M407" s="98" t="s">
        <v>10644</v>
      </c>
      <c r="N407" s="98" t="s">
        <v>10645</v>
      </c>
      <c r="O407" s="101">
        <v>1090</v>
      </c>
      <c r="P407" s="101">
        <v>1090</v>
      </c>
    </row>
    <row r="408">
      <c r="K408" s="96" t="s">
        <v>10646</v>
      </c>
      <c r="O408" s="85">
        <f>SUM(O404:O407)</f>
      </c>
      <c r="P408" s="85">
        <f>SUM(P404:P407)</f>
      </c>
    </row>
    <row r="409">
      <c r="A409" s="98" t="s">
        <v>10647</v>
      </c>
      <c r="B409" s="98" t="s">
        <v>10648</v>
      </c>
      <c r="C409" s="100">
        <v>800</v>
      </c>
      <c r="D409" s="98" t="s">
        <v>10649</v>
      </c>
      <c r="E409" s="98" t="s">
        <v>10650</v>
      </c>
      <c r="F409" s="104">
        <v>44548</v>
      </c>
      <c r="G409" s="104">
        <v>45658</v>
      </c>
      <c r="H409" s="104">
        <v>46022</v>
      </c>
      <c r="J409" s="101">
        <v>1580</v>
      </c>
      <c r="K409" s="98" t="s">
        <v>10651</v>
      </c>
      <c r="L409" s="98" t="s">
        <v>10652</v>
      </c>
      <c r="M409" s="98" t="s">
        <v>10653</v>
      </c>
      <c r="N409" s="98" t="s">
        <v>10654</v>
      </c>
      <c r="O409" s="101">
        <v>40</v>
      </c>
      <c r="P409" s="101">
        <v>30</v>
      </c>
      <c r="Q409" s="101">
        <v>0</v>
      </c>
      <c r="R409" s="101">
        <v>1380</v>
      </c>
    </row>
    <row r="410">
      <c r="L410" s="98" t="s">
        <v>10655</v>
      </c>
      <c r="M410" s="98" t="s">
        <v>10656</v>
      </c>
      <c r="N410" s="98" t="s">
        <v>10657</v>
      </c>
      <c r="O410" s="101">
        <v>30</v>
      </c>
      <c r="P410" s="101">
        <v>10</v>
      </c>
    </row>
    <row r="411">
      <c r="L411" s="98" t="s">
        <v>10658</v>
      </c>
      <c r="M411" s="98" t="s">
        <v>10659</v>
      </c>
      <c r="N411" s="98" t="s">
        <v>10660</v>
      </c>
      <c r="O411" s="101">
        <v>10</v>
      </c>
      <c r="P411" s="101">
        <v>40</v>
      </c>
    </row>
    <row r="412">
      <c r="L412" s="98" t="s">
        <v>10661</v>
      </c>
      <c r="M412" s="98" t="s">
        <v>10662</v>
      </c>
      <c r="N412" s="98" t="s">
        <v>10663</v>
      </c>
      <c r="O412" s="101">
        <v>1430</v>
      </c>
      <c r="P412" s="101">
        <v>1430</v>
      </c>
    </row>
    <row r="413">
      <c r="K413" s="96" t="s">
        <v>10664</v>
      </c>
      <c r="O413" s="85">
        <f>SUM(O409:O412)</f>
      </c>
      <c r="P413" s="85">
        <f>SUM(P409:P412)</f>
      </c>
    </row>
    <row r="414">
      <c r="A414" s="98" t="s">
        <v>10665</v>
      </c>
      <c r="B414" s="98" t="s">
        <v>10666</v>
      </c>
      <c r="C414" s="100">
        <v>400</v>
      </c>
      <c r="D414" s="98" t="s">
        <v>10667</v>
      </c>
      <c r="E414" s="98" t="s">
        <v>10668</v>
      </c>
      <c r="F414" s="104">
        <v>39965</v>
      </c>
      <c r="G414" s="104">
        <v>45444</v>
      </c>
      <c r="H414" s="104">
        <v>45808</v>
      </c>
      <c r="J414" s="101">
        <v>1320</v>
      </c>
      <c r="K414" s="98" t="s">
        <v>10669</v>
      </c>
      <c r="L414" s="98" t="s">
        <v>10670</v>
      </c>
      <c r="M414" s="98" t="s">
        <v>10671</v>
      </c>
      <c r="N414" s="98" t="s">
        <v>10672</v>
      </c>
      <c r="O414" s="101">
        <v>40</v>
      </c>
      <c r="P414" s="101">
        <v>40</v>
      </c>
      <c r="Q414" s="101">
        <v>0</v>
      </c>
      <c r="R414" s="101">
        <v>715</v>
      </c>
    </row>
    <row r="415">
      <c r="L415" s="98" t="s">
        <v>10673</v>
      </c>
      <c r="M415" s="98" t="s">
        <v>10674</v>
      </c>
      <c r="N415" s="98" t="s">
        <v>10675</v>
      </c>
      <c r="O415" s="101">
        <v>30</v>
      </c>
      <c r="P415" s="101">
        <v>30</v>
      </c>
    </row>
    <row r="416">
      <c r="L416" s="98" t="s">
        <v>10676</v>
      </c>
      <c r="M416" s="98" t="s">
        <v>10677</v>
      </c>
      <c r="N416" s="98" t="s">
        <v>10678</v>
      </c>
      <c r="O416" s="101">
        <v>920</v>
      </c>
      <c r="P416" s="101">
        <v>920</v>
      </c>
    </row>
    <row r="417">
      <c r="K417" s="96" t="s">
        <v>10679</v>
      </c>
      <c r="O417" s="85">
        <f>SUM(O414:O416)</f>
      </c>
      <c r="P417" s="85">
        <f>SUM(P414:P416)</f>
      </c>
    </row>
    <row r="418">
      <c r="A418" s="98" t="s">
        <v>10680</v>
      </c>
      <c r="B418" s="98" t="s">
        <v>10681</v>
      </c>
      <c r="C418" s="100">
        <v>400</v>
      </c>
      <c r="D418" s="98" t="s">
        <v>10682</v>
      </c>
      <c r="E418" s="98" t="s">
        <v>10683</v>
      </c>
      <c r="F418" s="104">
        <v>39753</v>
      </c>
      <c r="G418" s="104">
        <v>45597</v>
      </c>
      <c r="H418" s="104">
        <v>45961</v>
      </c>
      <c r="J418" s="101">
        <v>1320</v>
      </c>
      <c r="K418" s="98" t="s">
        <v>10684</v>
      </c>
      <c r="L418" s="98" t="s">
        <v>10685</v>
      </c>
      <c r="M418" s="98" t="s">
        <v>10686</v>
      </c>
      <c r="N418" s="98" t="s">
        <v>10687</v>
      </c>
      <c r="O418" s="101">
        <v>30</v>
      </c>
      <c r="P418" s="101">
        <v>70</v>
      </c>
      <c r="Q418" s="101">
        <v>0</v>
      </c>
      <c r="R418" s="101">
        <v>725</v>
      </c>
    </row>
    <row r="419">
      <c r="L419" s="98" t="s">
        <v>10688</v>
      </c>
      <c r="M419" s="98" t="s">
        <v>10689</v>
      </c>
      <c r="N419" s="98" t="s">
        <v>10690</v>
      </c>
      <c r="O419" s="101">
        <v>40</v>
      </c>
      <c r="P419" s="101">
        <v>0</v>
      </c>
    </row>
    <row r="420">
      <c r="L420" s="98" t="s">
        <v>10691</v>
      </c>
      <c r="M420" s="98" t="s">
        <v>10692</v>
      </c>
      <c r="N420" s="98" t="s">
        <v>10693</v>
      </c>
      <c r="O420" s="101">
        <v>950</v>
      </c>
      <c r="P420" s="101">
        <v>950</v>
      </c>
    </row>
    <row r="421">
      <c r="K421" s="96" t="s">
        <v>10694</v>
      </c>
      <c r="O421" s="85">
        <f>SUM(O418:O420)</f>
      </c>
      <c r="P421" s="85">
        <f>SUM(P418:P420)</f>
      </c>
    </row>
    <row r="422">
      <c r="A422" s="98" t="s">
        <v>10695</v>
      </c>
      <c r="B422" s="98" t="s">
        <v>10696</v>
      </c>
      <c r="C422" s="100">
        <v>800</v>
      </c>
      <c r="D422" s="98" t="s">
        <v>10697</v>
      </c>
      <c r="E422" s="98" t="s">
        <v>10698</v>
      </c>
      <c r="F422" s="104">
        <v>35623</v>
      </c>
      <c r="G422" s="104">
        <v>45505</v>
      </c>
      <c r="H422" s="104">
        <v>45869</v>
      </c>
      <c r="J422" s="101">
        <v>1570</v>
      </c>
      <c r="K422" s="98" t="s">
        <v>10699</v>
      </c>
      <c r="L422" s="98" t="s">
        <v>10700</v>
      </c>
      <c r="M422" s="98" t="s">
        <v>10701</v>
      </c>
      <c r="N422" s="98" t="s">
        <v>10702</v>
      </c>
      <c r="O422" s="101">
        <v>40</v>
      </c>
      <c r="P422" s="101">
        <v>40</v>
      </c>
      <c r="Q422" s="101">
        <v>0</v>
      </c>
      <c r="R422" s="101">
        <v>920</v>
      </c>
    </row>
    <row r="423">
      <c r="L423" s="98" t="s">
        <v>10703</v>
      </c>
      <c r="M423" s="98" t="s">
        <v>10704</v>
      </c>
      <c r="N423" s="98" t="s">
        <v>10705</v>
      </c>
      <c r="O423" s="101">
        <v>30</v>
      </c>
      <c r="P423" s="101">
        <v>30</v>
      </c>
    </row>
    <row r="424">
      <c r="L424" s="98" t="s">
        <v>10706</v>
      </c>
      <c r="M424" s="98" t="s">
        <v>10707</v>
      </c>
      <c r="N424" s="98" t="s">
        <v>10708</v>
      </c>
      <c r="O424" s="101">
        <v>1070</v>
      </c>
      <c r="P424" s="101">
        <v>1070</v>
      </c>
    </row>
    <row r="425">
      <c r="K425" s="96" t="s">
        <v>10709</v>
      </c>
      <c r="O425" s="85">
        <f>SUM(O422:O424)</f>
      </c>
      <c r="P425" s="85">
        <f>SUM(P422:P424)</f>
      </c>
    </row>
    <row r="426">
      <c r="A426" s="98" t="s">
        <v>10710</v>
      </c>
      <c r="B426" s="98" t="s">
        <v>10711</v>
      </c>
      <c r="C426" s="100">
        <v>800</v>
      </c>
      <c r="D426" s="98" t="s">
        <v>10712</v>
      </c>
      <c r="E426" s="98" t="s">
        <v>10713</v>
      </c>
      <c r="F426" s="104">
        <v>42266</v>
      </c>
      <c r="G426" s="104">
        <v>45536</v>
      </c>
      <c r="H426" s="104">
        <v>45900</v>
      </c>
      <c r="J426" s="101">
        <v>1580</v>
      </c>
      <c r="K426" s="98" t="s">
        <v>10714</v>
      </c>
      <c r="L426" s="98" t="s">
        <v>10715</v>
      </c>
      <c r="M426" s="98" t="s">
        <v>10716</v>
      </c>
      <c r="N426" s="98" t="s">
        <v>10717</v>
      </c>
      <c r="O426" s="101">
        <v>10</v>
      </c>
      <c r="P426" s="101">
        <v>10</v>
      </c>
      <c r="Q426" s="101">
        <v>0</v>
      </c>
      <c r="R426" s="101">
        <v>1135</v>
      </c>
    </row>
    <row r="427">
      <c r="L427" s="98" t="s">
        <v>10718</v>
      </c>
      <c r="M427" s="98" t="s">
        <v>10719</v>
      </c>
      <c r="N427" s="98" t="s">
        <v>10720</v>
      </c>
      <c r="O427" s="101">
        <v>30</v>
      </c>
      <c r="P427" s="101">
        <v>40</v>
      </c>
    </row>
    <row r="428">
      <c r="L428" s="98" t="s">
        <v>10721</v>
      </c>
      <c r="M428" s="98" t="s">
        <v>10722</v>
      </c>
      <c r="N428" s="98" t="s">
        <v>10723</v>
      </c>
      <c r="O428" s="101">
        <v>40</v>
      </c>
      <c r="P428" s="101">
        <v>30</v>
      </c>
    </row>
    <row r="429">
      <c r="L429" s="98" t="s">
        <v>10724</v>
      </c>
      <c r="M429" s="98" t="s">
        <v>10725</v>
      </c>
      <c r="N429" s="98" t="s">
        <v>10726</v>
      </c>
      <c r="O429" s="101">
        <v>1220</v>
      </c>
      <c r="P429" s="101">
        <v>1220</v>
      </c>
    </row>
    <row r="430">
      <c r="K430" s="96" t="s">
        <v>10727</v>
      </c>
      <c r="O430" s="85">
        <f>SUM(O426:O429)</f>
      </c>
      <c r="P430" s="85">
        <f>SUM(P426:P429)</f>
      </c>
    </row>
    <row r="431">
      <c r="A431" s="98" t="s">
        <v>10728</v>
      </c>
      <c r="B431" s="98" t="s">
        <v>10729</v>
      </c>
      <c r="C431" s="100">
        <v>800</v>
      </c>
      <c r="D431" s="98" t="s">
        <v>10730</v>
      </c>
      <c r="E431" s="98" t="s">
        <v>10731</v>
      </c>
      <c r="F431" s="104">
        <v>42007</v>
      </c>
      <c r="G431" s="104">
        <v>45689</v>
      </c>
      <c r="H431" s="104">
        <v>46053</v>
      </c>
      <c r="J431" s="101">
        <v>1580</v>
      </c>
      <c r="K431" s="98" t="s">
        <v>10732</v>
      </c>
      <c r="L431" s="98" t="s">
        <v>10733</v>
      </c>
      <c r="M431" s="98" t="s">
        <v>10734</v>
      </c>
      <c r="N431" s="98" t="s">
        <v>10735</v>
      </c>
      <c r="O431" s="101">
        <v>10</v>
      </c>
      <c r="P431" s="101">
        <v>10</v>
      </c>
      <c r="Q431" s="101">
        <v>0</v>
      </c>
      <c r="R431" s="101">
        <v>1095</v>
      </c>
    </row>
    <row r="432">
      <c r="L432" s="98" t="s">
        <v>10736</v>
      </c>
      <c r="M432" s="98" t="s">
        <v>10737</v>
      </c>
      <c r="N432" s="98" t="s">
        <v>10738</v>
      </c>
      <c r="O432" s="101">
        <v>30</v>
      </c>
      <c r="P432" s="101">
        <v>0</v>
      </c>
    </row>
    <row r="433">
      <c r="L433" s="98" t="s">
        <v>10739</v>
      </c>
      <c r="M433" s="98" t="s">
        <v>10740</v>
      </c>
      <c r="N433" s="98" t="s">
        <v>10741</v>
      </c>
      <c r="O433" s="101">
        <v>40</v>
      </c>
      <c r="P433" s="101">
        <v>70</v>
      </c>
    </row>
    <row r="434">
      <c r="L434" s="98" t="s">
        <v>10742</v>
      </c>
      <c r="M434" s="98" t="s">
        <v>10743</v>
      </c>
      <c r="N434" s="98" t="s">
        <v>10744</v>
      </c>
      <c r="O434" s="101">
        <v>1280</v>
      </c>
      <c r="P434" s="101">
        <v>1280</v>
      </c>
    </row>
    <row r="435">
      <c r="K435" s="96" t="s">
        <v>10745</v>
      </c>
      <c r="O435" s="85">
        <f>SUM(O431:O434)</f>
      </c>
      <c r="P435" s="85">
        <f>SUM(P431:P434)</f>
      </c>
    </row>
    <row r="436">
      <c r="A436" s="98" t="s">
        <v>10746</v>
      </c>
      <c r="B436" s="98" t="s">
        <v>10747</v>
      </c>
      <c r="C436" s="100">
        <v>800</v>
      </c>
      <c r="D436" s="98" t="s">
        <v>10748</v>
      </c>
      <c r="E436" s="98" t="s">
        <v>10749</v>
      </c>
      <c r="F436" s="104">
        <v>45101</v>
      </c>
      <c r="G436" s="104">
        <v>45474</v>
      </c>
      <c r="H436" s="104">
        <v>45838</v>
      </c>
      <c r="J436" s="101">
        <v>1570</v>
      </c>
      <c r="K436" s="98" t="s">
        <v>10750</v>
      </c>
      <c r="L436" s="98" t="s">
        <v>10751</v>
      </c>
      <c r="M436" s="98" t="s">
        <v>10752</v>
      </c>
      <c r="N436" s="98" t="s">
        <v>10753</v>
      </c>
      <c r="O436" s="101">
        <v>30</v>
      </c>
      <c r="P436" s="101">
        <v>0</v>
      </c>
      <c r="Q436" s="101">
        <v>0</v>
      </c>
      <c r="R436" s="101">
        <v>1470</v>
      </c>
    </row>
    <row r="437">
      <c r="L437" s="98" t="s">
        <v>10754</v>
      </c>
      <c r="M437" s="98" t="s">
        <v>10755</v>
      </c>
      <c r="N437" s="98" t="s">
        <v>10756</v>
      </c>
      <c r="O437" s="101">
        <v>40</v>
      </c>
      <c r="P437" s="101">
        <v>70</v>
      </c>
    </row>
    <row r="438">
      <c r="L438" s="98" t="s">
        <v>10757</v>
      </c>
      <c r="M438" s="98" t="s">
        <v>10758</v>
      </c>
      <c r="N438" s="98" t="s">
        <v>10759</v>
      </c>
      <c r="O438" s="101">
        <v>1450</v>
      </c>
      <c r="P438" s="101">
        <v>1450</v>
      </c>
    </row>
    <row r="439">
      <c r="K439" s="96" t="s">
        <v>10760</v>
      </c>
      <c r="O439" s="85">
        <f>SUM(O436:O438)</f>
      </c>
      <c r="P439" s="85">
        <f>SUM(P436:P438)</f>
      </c>
    </row>
    <row r="440">
      <c r="A440" s="98" t="s">
        <v>10761</v>
      </c>
      <c r="B440" s="98" t="s">
        <v>10762</v>
      </c>
      <c r="C440" s="100">
        <v>800</v>
      </c>
      <c r="D440" s="98" t="s">
        <v>10763</v>
      </c>
      <c r="E440" s="98" t="s">
        <v>10764</v>
      </c>
      <c r="F440" s="104">
        <v>40756</v>
      </c>
      <c r="G440" s="104">
        <v>45566</v>
      </c>
      <c r="H440" s="104">
        <v>45930</v>
      </c>
      <c r="J440" s="101">
        <v>1570</v>
      </c>
      <c r="K440" s="98" t="s">
        <v>10765</v>
      </c>
      <c r="L440" s="98" t="s">
        <v>10766</v>
      </c>
      <c r="M440" s="98" t="s">
        <v>10767</v>
      </c>
      <c r="N440" s="98" t="s">
        <v>10768</v>
      </c>
      <c r="O440" s="101">
        <v>30</v>
      </c>
      <c r="P440" s="101">
        <v>70</v>
      </c>
      <c r="Q440" s="101">
        <v>0</v>
      </c>
      <c r="R440" s="101">
        <v>1025</v>
      </c>
    </row>
    <row r="441">
      <c r="L441" s="98" t="s">
        <v>10769</v>
      </c>
      <c r="M441" s="98" t="s">
        <v>10770</v>
      </c>
      <c r="N441" s="98" t="s">
        <v>10771</v>
      </c>
      <c r="O441" s="101">
        <v>40</v>
      </c>
      <c r="P441" s="101">
        <v>0</v>
      </c>
    </row>
    <row r="442">
      <c r="L442" s="98" t="s">
        <v>10772</v>
      </c>
      <c r="M442" s="98" t="s">
        <v>10773</v>
      </c>
      <c r="N442" s="98" t="s">
        <v>10774</v>
      </c>
      <c r="O442" s="101">
        <v>1220</v>
      </c>
      <c r="P442" s="101">
        <v>1220</v>
      </c>
    </row>
    <row r="443">
      <c r="K443" s="96" t="s">
        <v>10775</v>
      </c>
      <c r="O443" s="85">
        <f>SUM(O440:O442)</f>
      </c>
      <c r="P443" s="85">
        <f>SUM(P440:P442)</f>
      </c>
    </row>
    <row r="444">
      <c r="A444" s="98" t="s">
        <v>10776</v>
      </c>
      <c r="B444" s="98" t="s">
        <v>10777</v>
      </c>
      <c r="C444" s="100">
        <v>800</v>
      </c>
      <c r="D444" s="98" t="s">
        <v>10778</v>
      </c>
      <c r="E444" s="98" t="s">
        <v>10779</v>
      </c>
      <c r="F444" s="104">
        <v>41744</v>
      </c>
      <c r="G444" s="104">
        <v>45413</v>
      </c>
      <c r="H444" s="104">
        <v>45777</v>
      </c>
      <c r="J444" s="101">
        <v>1540</v>
      </c>
      <c r="K444" s="98" t="s">
        <v>10780</v>
      </c>
      <c r="L444" s="98" t="s">
        <v>10781</v>
      </c>
      <c r="M444" s="98" t="s">
        <v>10782</v>
      </c>
      <c r="N444" s="98" t="s">
        <v>10783</v>
      </c>
      <c r="O444" s="101">
        <v>10</v>
      </c>
      <c r="P444" s="101">
        <v>0</v>
      </c>
      <c r="Q444" s="101">
        <v>0</v>
      </c>
      <c r="R444" s="101">
        <v>1055</v>
      </c>
    </row>
    <row r="445">
      <c r="L445" s="98" t="s">
        <v>10784</v>
      </c>
      <c r="M445" s="98" t="s">
        <v>10785</v>
      </c>
      <c r="N445" s="98" t="s">
        <v>10786</v>
      </c>
      <c r="O445" s="101">
        <v>30</v>
      </c>
      <c r="P445" s="101">
        <v>40</v>
      </c>
    </row>
    <row r="446">
      <c r="L446" s="98" t="s">
        <v>10787</v>
      </c>
      <c r="M446" s="98" t="s">
        <v>10788</v>
      </c>
      <c r="N446" s="98" t="s">
        <v>10789</v>
      </c>
      <c r="O446" s="101">
        <v>1240</v>
      </c>
      <c r="P446" s="101">
        <v>1240</v>
      </c>
    </row>
    <row r="447">
      <c r="K447" s="96" t="s">
        <v>10790</v>
      </c>
      <c r="O447" s="85">
        <f>SUM(O444:O446)</f>
      </c>
      <c r="P447" s="85">
        <f>SUM(P444:P446)</f>
      </c>
    </row>
    <row r="448">
      <c r="A448" s="98" t="s">
        <v>10791</v>
      </c>
      <c r="B448" s="98" t="s">
        <v>10792</v>
      </c>
      <c r="C448" s="100">
        <v>800</v>
      </c>
      <c r="D448" s="98" t="s">
        <v>10793</v>
      </c>
      <c r="E448" s="98" t="s">
        <v>10794</v>
      </c>
      <c r="F448" s="104">
        <v>41122</v>
      </c>
      <c r="G448" s="104">
        <v>45597</v>
      </c>
      <c r="H448" s="104">
        <v>45961</v>
      </c>
      <c r="J448" s="101">
        <v>1540</v>
      </c>
      <c r="K448" s="98" t="s">
        <v>10795</v>
      </c>
      <c r="L448" s="98" t="s">
        <v>10796</v>
      </c>
      <c r="M448" s="98" t="s">
        <v>10797</v>
      </c>
      <c r="N448" s="98" t="s">
        <v>10798</v>
      </c>
      <c r="O448" s="101">
        <v>30</v>
      </c>
      <c r="P448" s="101">
        <v>0</v>
      </c>
      <c r="Q448" s="101">
        <v>1310</v>
      </c>
      <c r="R448" s="101">
        <v>985</v>
      </c>
    </row>
    <row r="449">
      <c r="L449" s="98" t="s">
        <v>10799</v>
      </c>
      <c r="M449" s="98" t="s">
        <v>10800</v>
      </c>
      <c r="N449" s="98" t="s">
        <v>10801</v>
      </c>
      <c r="O449" s="101">
        <v>10</v>
      </c>
      <c r="P449" s="101">
        <v>40</v>
      </c>
    </row>
    <row r="450">
      <c r="L450" s="98" t="s">
        <v>10802</v>
      </c>
      <c r="M450" s="98" t="s">
        <v>10803</v>
      </c>
      <c r="N450" s="98" t="s">
        <v>10804</v>
      </c>
      <c r="O450" s="101">
        <v>30</v>
      </c>
      <c r="P450" s="101">
        <v>30</v>
      </c>
    </row>
    <row r="451">
      <c r="L451" s="98" t="s">
        <v>10805</v>
      </c>
      <c r="M451" s="98" t="s">
        <v>10806</v>
      </c>
      <c r="N451" s="98" t="s">
        <v>10807</v>
      </c>
      <c r="O451" s="101">
        <v>1240</v>
      </c>
      <c r="P451" s="101">
        <v>1240</v>
      </c>
    </row>
    <row r="452">
      <c r="K452" s="96" t="s">
        <v>10808</v>
      </c>
      <c r="O452" s="85">
        <f>SUM(O448:O451)</f>
      </c>
      <c r="P452" s="85">
        <f>SUM(P448:P451)</f>
      </c>
    </row>
    <row r="453">
      <c r="A453" s="98" t="s">
        <v>10809</v>
      </c>
      <c r="B453" s="98" t="s">
        <v>10810</v>
      </c>
      <c r="C453" s="100">
        <v>400</v>
      </c>
      <c r="D453" s="98" t="s">
        <v>10811</v>
      </c>
      <c r="E453" s="98" t="s">
        <v>10812</v>
      </c>
      <c r="F453" s="104">
        <v>45122</v>
      </c>
      <c r="G453" s="104">
        <v>45505</v>
      </c>
      <c r="H453" s="104">
        <v>45869</v>
      </c>
      <c r="J453" s="101">
        <v>1250</v>
      </c>
      <c r="K453" s="98" t="s">
        <v>10813</v>
      </c>
      <c r="L453" s="98" t="s">
        <v>10814</v>
      </c>
      <c r="M453" s="98" t="s">
        <v>10815</v>
      </c>
      <c r="N453" s="98" t="s">
        <v>10816</v>
      </c>
      <c r="O453" s="101">
        <v>1200</v>
      </c>
      <c r="P453" s="101">
        <v>1200</v>
      </c>
      <c r="Q453" s="101">
        <v>0</v>
      </c>
      <c r="R453" s="101">
        <v>1150</v>
      </c>
    </row>
    <row r="454">
      <c r="K454" s="96" t="s">
        <v>10817</v>
      </c>
      <c r="O454" s="85">
        <f>SUM(O453:O453)</f>
      </c>
      <c r="P454" s="85">
        <f>SUM(P453:P453)</f>
      </c>
    </row>
    <row r="455">
      <c r="A455" s="98" t="s">
        <v>10818</v>
      </c>
      <c r="B455" s="98" t="s">
        <v>10819</v>
      </c>
      <c r="C455" s="100">
        <v>400</v>
      </c>
      <c r="D455" s="98" t="s">
        <v>10820</v>
      </c>
      <c r="E455" s="98" t="s">
        <v>10821</v>
      </c>
      <c r="F455" s="104">
        <v>43449</v>
      </c>
      <c r="G455" s="104">
        <v>45658</v>
      </c>
      <c r="H455" s="104">
        <v>46022</v>
      </c>
      <c r="J455" s="101">
        <v>1250</v>
      </c>
      <c r="K455" s="98" t="s">
        <v>10822</v>
      </c>
      <c r="L455" s="98" t="s">
        <v>10823</v>
      </c>
      <c r="M455" s="98" t="s">
        <v>10824</v>
      </c>
      <c r="N455" s="98" t="s">
        <v>10825</v>
      </c>
      <c r="O455" s="101">
        <v>1120</v>
      </c>
      <c r="P455" s="101">
        <v>1120</v>
      </c>
      <c r="Q455" s="101">
        <v>0</v>
      </c>
      <c r="R455" s="101">
        <v>900</v>
      </c>
    </row>
    <row r="456">
      <c r="K456" s="96" t="s">
        <v>10826</v>
      </c>
      <c r="O456" s="85">
        <f>SUM(O455:O455)</f>
      </c>
      <c r="P456" s="85">
        <f>SUM(P455:P455)</f>
      </c>
    </row>
    <row r="457">
      <c r="A457" s="98" t="s">
        <v>10827</v>
      </c>
      <c r="B457" s="98" t="s">
        <v>10828</v>
      </c>
      <c r="C457" s="100">
        <v>600</v>
      </c>
      <c r="D457" s="98" t="s">
        <v>10829</v>
      </c>
      <c r="E457" s="98" t="s">
        <v>10830</v>
      </c>
      <c r="F457" s="104">
        <v>45241</v>
      </c>
      <c r="G457" s="104">
        <v>45627</v>
      </c>
      <c r="H457" s="104">
        <v>45991</v>
      </c>
      <c r="J457" s="101">
        <v>1390</v>
      </c>
      <c r="K457" s="98" t="s">
        <v>10831</v>
      </c>
      <c r="L457" s="98" t="s">
        <v>10832</v>
      </c>
      <c r="M457" s="98" t="s">
        <v>10833</v>
      </c>
      <c r="N457" s="98" t="s">
        <v>10834</v>
      </c>
      <c r="O457" s="101">
        <v>1340</v>
      </c>
      <c r="P457" s="101">
        <v>1340</v>
      </c>
      <c r="Q457" s="101">
        <v>0</v>
      </c>
      <c r="R457" s="101">
        <v>1290</v>
      </c>
    </row>
    <row r="458">
      <c r="K458" s="96" t="s">
        <v>10835</v>
      </c>
      <c r="O458" s="85">
        <f>SUM(O457:O457)</f>
      </c>
      <c r="P458" s="85">
        <f>SUM(P457:P457)</f>
      </c>
    </row>
    <row r="459">
      <c r="A459" s="98" t="s">
        <v>10836</v>
      </c>
      <c r="B459" s="98" t="s">
        <v>10837</v>
      </c>
      <c r="C459" s="100">
        <v>800</v>
      </c>
      <c r="D459" s="98" t="s">
        <v>10838</v>
      </c>
      <c r="E459" s="98" t="s">
        <v>10839</v>
      </c>
      <c r="F459" s="104">
        <v>44506</v>
      </c>
      <c r="G459" s="104">
        <v>45627</v>
      </c>
      <c r="H459" s="104">
        <v>45991</v>
      </c>
      <c r="J459" s="101">
        <v>1580</v>
      </c>
      <c r="K459" s="98" t="s">
        <v>10840</v>
      </c>
      <c r="L459" s="98" t="s">
        <v>10841</v>
      </c>
      <c r="M459" s="98" t="s">
        <v>10842</v>
      </c>
      <c r="N459" s="98" t="s">
        <v>10843</v>
      </c>
      <c r="O459" s="101">
        <v>10</v>
      </c>
      <c r="P459" s="101">
        <v>0</v>
      </c>
      <c r="Q459" s="101">
        <v>0</v>
      </c>
      <c r="R459" s="101">
        <v>1380</v>
      </c>
    </row>
    <row r="460">
      <c r="L460" s="98" t="s">
        <v>10844</v>
      </c>
      <c r="M460" s="98" t="s">
        <v>10845</v>
      </c>
      <c r="N460" s="98" t="s">
        <v>10846</v>
      </c>
      <c r="O460" s="101">
        <v>40</v>
      </c>
      <c r="P460" s="101">
        <v>50</v>
      </c>
    </row>
    <row r="461">
      <c r="L461" s="98" t="s">
        <v>10847</v>
      </c>
      <c r="M461" s="98" t="s">
        <v>10848</v>
      </c>
      <c r="N461" s="98" t="s">
        <v>10849</v>
      </c>
      <c r="O461" s="101">
        <v>30</v>
      </c>
      <c r="P461" s="101">
        <v>30</v>
      </c>
    </row>
    <row r="462">
      <c r="L462" s="98" t="s">
        <v>10850</v>
      </c>
      <c r="M462" s="98" t="s">
        <v>10851</v>
      </c>
      <c r="N462" s="98" t="s">
        <v>10852</v>
      </c>
      <c r="O462" s="101">
        <v>1430</v>
      </c>
      <c r="P462" s="101">
        <v>1430</v>
      </c>
    </row>
    <row r="463">
      <c r="L463" s="98" t="s">
        <v>10853</v>
      </c>
      <c r="M463" s="98" t="s">
        <v>10854</v>
      </c>
      <c r="N463" s="98" t="s">
        <v>10855</v>
      </c>
      <c r="O463" s="101">
        <v>75.5</v>
      </c>
      <c r="P463" s="101">
        <v>75.5</v>
      </c>
    </row>
    <row r="464">
      <c r="K464" s="96" t="s">
        <v>10856</v>
      </c>
      <c r="O464" s="85">
        <f>SUM(O459:O463)</f>
      </c>
      <c r="P464" s="85">
        <f>SUM(P459:P463)</f>
      </c>
    </row>
    <row r="465">
      <c r="A465" s="98" t="s">
        <v>10857</v>
      </c>
      <c r="B465" s="98" t="s">
        <v>10858</v>
      </c>
      <c r="C465" s="100">
        <v>800</v>
      </c>
      <c r="D465" s="98" t="s">
        <v>10859</v>
      </c>
      <c r="E465" s="98" t="s">
        <v>10860</v>
      </c>
      <c r="F465" s="104">
        <v>45514</v>
      </c>
      <c r="G465" s="104">
        <v>45514</v>
      </c>
      <c r="H465" s="104">
        <v>45900</v>
      </c>
      <c r="J465" s="101">
        <v>1580</v>
      </c>
      <c r="K465" s="98" t="s">
        <v>10861</v>
      </c>
      <c r="L465" s="98" t="s">
        <v>10862</v>
      </c>
      <c r="M465" s="98" t="s">
        <v>10863</v>
      </c>
      <c r="N465" s="98" t="s">
        <v>10864</v>
      </c>
      <c r="O465" s="101">
        <v>40</v>
      </c>
      <c r="P465" s="101">
        <v>0</v>
      </c>
      <c r="Q465" s="101">
        <v>0</v>
      </c>
      <c r="R465" s="101">
        <v>1580</v>
      </c>
    </row>
    <row r="466">
      <c r="L466" s="98" t="s">
        <v>10865</v>
      </c>
      <c r="M466" s="98" t="s">
        <v>10866</v>
      </c>
      <c r="N466" s="98" t="s">
        <v>10867</v>
      </c>
      <c r="O466" s="101">
        <v>30</v>
      </c>
      <c r="P466" s="101">
        <v>80</v>
      </c>
    </row>
    <row r="467">
      <c r="L467" s="98" t="s">
        <v>10868</v>
      </c>
      <c r="M467" s="98" t="s">
        <v>10869</v>
      </c>
      <c r="N467" s="98" t="s">
        <v>10870</v>
      </c>
      <c r="O467" s="101">
        <v>10</v>
      </c>
      <c r="P467" s="101">
        <v>0</v>
      </c>
    </row>
    <row r="468">
      <c r="L468" s="98" t="s">
        <v>10871</v>
      </c>
      <c r="M468" s="98" t="s">
        <v>10872</v>
      </c>
      <c r="N468" s="98" t="s">
        <v>10873</v>
      </c>
      <c r="O468" s="101">
        <v>1500</v>
      </c>
      <c r="P468" s="101">
        <v>1500</v>
      </c>
    </row>
    <row r="469">
      <c r="K469" s="96" t="s">
        <v>10874</v>
      </c>
      <c r="O469" s="85">
        <f>SUM(O465:O468)</f>
      </c>
      <c r="P469" s="85">
        <f>SUM(P465:P468)</f>
      </c>
    </row>
    <row r="470">
      <c r="A470" s="98" t="s">
        <v>10875</v>
      </c>
      <c r="B470" s="98" t="s">
        <v>10876</v>
      </c>
      <c r="C470" s="100">
        <v>400</v>
      </c>
      <c r="D470" s="98" t="s">
        <v>10877</v>
      </c>
      <c r="E470" s="98" t="s">
        <v>10878</v>
      </c>
      <c r="F470" s="104">
        <v>45444</v>
      </c>
      <c r="G470" s="104">
        <v>45444</v>
      </c>
      <c r="H470" s="104">
        <v>45808</v>
      </c>
      <c r="J470" s="101">
        <v>1320</v>
      </c>
      <c r="K470" s="98" t="s">
        <v>10879</v>
      </c>
      <c r="L470" s="98" t="s">
        <v>10880</v>
      </c>
      <c r="M470" s="98" t="s">
        <v>10881</v>
      </c>
      <c r="N470" s="98" t="s">
        <v>10882</v>
      </c>
      <c r="O470" s="101">
        <v>30</v>
      </c>
      <c r="P470" s="101">
        <v>70</v>
      </c>
      <c r="Q470" s="101">
        <v>0</v>
      </c>
      <c r="R470" s="101">
        <v>1320</v>
      </c>
    </row>
    <row r="471">
      <c r="L471" s="98" t="s">
        <v>10883</v>
      </c>
      <c r="M471" s="98" t="s">
        <v>10884</v>
      </c>
      <c r="N471" s="98" t="s">
        <v>10885</v>
      </c>
      <c r="O471" s="101">
        <v>40</v>
      </c>
      <c r="P471" s="101">
        <v>0</v>
      </c>
    </row>
    <row r="472">
      <c r="L472" s="98" t="s">
        <v>10886</v>
      </c>
      <c r="M472" s="98" t="s">
        <v>10887</v>
      </c>
      <c r="N472" s="98" t="s">
        <v>10888</v>
      </c>
      <c r="O472" s="101">
        <v>1250</v>
      </c>
      <c r="P472" s="101">
        <v>1250</v>
      </c>
    </row>
    <row r="473">
      <c r="K473" s="96" t="s">
        <v>10889</v>
      </c>
      <c r="O473" s="85">
        <f>SUM(O470:O472)</f>
      </c>
      <c r="P473" s="85">
        <f>SUM(P470:P472)</f>
      </c>
    </row>
    <row r="474">
      <c r="A474" s="98" t="s">
        <v>10890</v>
      </c>
      <c r="B474" s="98" t="s">
        <v>10891</v>
      </c>
      <c r="C474" s="100">
        <v>400</v>
      </c>
      <c r="D474" s="98" t="s">
        <v>10892</v>
      </c>
      <c r="E474" s="98" t="s">
        <v>10893</v>
      </c>
      <c r="F474" s="104">
        <v>43792</v>
      </c>
      <c r="G474" s="104">
        <v>45627</v>
      </c>
      <c r="H474" s="104">
        <v>45991</v>
      </c>
      <c r="J474" s="101">
        <v>1320</v>
      </c>
      <c r="K474" s="98" t="s">
        <v>10894</v>
      </c>
      <c r="L474" s="98" t="s">
        <v>10895</v>
      </c>
      <c r="M474" s="98" t="s">
        <v>10896</v>
      </c>
      <c r="N474" s="98" t="s">
        <v>10897</v>
      </c>
      <c r="O474" s="101">
        <v>30</v>
      </c>
      <c r="P474" s="101">
        <v>40</v>
      </c>
      <c r="Q474" s="101">
        <v>0</v>
      </c>
      <c r="R474" s="101">
        <v>1020</v>
      </c>
    </row>
    <row r="475">
      <c r="L475" s="98" t="s">
        <v>10898</v>
      </c>
      <c r="M475" s="98" t="s">
        <v>10899</v>
      </c>
      <c r="N475" s="98" t="s">
        <v>10900</v>
      </c>
      <c r="O475" s="101">
        <v>40</v>
      </c>
      <c r="P475" s="101">
        <v>30</v>
      </c>
    </row>
    <row r="476">
      <c r="L476" s="98" t="s">
        <v>10901</v>
      </c>
      <c r="M476" s="98" t="s">
        <v>10902</v>
      </c>
      <c r="N476" s="98" t="s">
        <v>10903</v>
      </c>
      <c r="O476" s="101">
        <v>1140</v>
      </c>
      <c r="P476" s="101">
        <v>1140</v>
      </c>
    </row>
    <row r="477">
      <c r="K477" s="96" t="s">
        <v>10904</v>
      </c>
      <c r="O477" s="85">
        <f>SUM(O474:O476)</f>
      </c>
      <c r="P477" s="85">
        <f>SUM(P474:P476)</f>
      </c>
    </row>
    <row r="478">
      <c r="A478" s="98" t="s">
        <v>10905</v>
      </c>
      <c r="B478" s="98" t="s">
        <v>10906</v>
      </c>
      <c r="C478" s="100">
        <v>800</v>
      </c>
      <c r="D478" s="98" t="s">
        <v>10907</v>
      </c>
      <c r="E478" s="98" t="s">
        <v>10908</v>
      </c>
      <c r="F478" s="104">
        <v>44713</v>
      </c>
      <c r="G478" s="104">
        <v>45444</v>
      </c>
      <c r="H478" s="104">
        <v>45808</v>
      </c>
      <c r="J478" s="101">
        <v>1570</v>
      </c>
      <c r="K478" s="98" t="s">
        <v>10909</v>
      </c>
      <c r="L478" s="98" t="s">
        <v>10910</v>
      </c>
      <c r="M478" s="98" t="s">
        <v>10911</v>
      </c>
      <c r="N478" s="98" t="s">
        <v>10912</v>
      </c>
      <c r="O478" s="101">
        <v>40</v>
      </c>
      <c r="P478" s="101">
        <v>70</v>
      </c>
      <c r="Q478" s="101">
        <v>0</v>
      </c>
      <c r="R478" s="101">
        <v>1420</v>
      </c>
    </row>
    <row r="479">
      <c r="L479" s="98" t="s">
        <v>10913</v>
      </c>
      <c r="M479" s="98" t="s">
        <v>10914</v>
      </c>
      <c r="N479" s="98" t="s">
        <v>10915</v>
      </c>
      <c r="O479" s="101">
        <v>30</v>
      </c>
      <c r="P479" s="101">
        <v>0</v>
      </c>
    </row>
    <row r="480">
      <c r="L480" s="98" t="s">
        <v>10916</v>
      </c>
      <c r="M480" s="98" t="s">
        <v>10917</v>
      </c>
      <c r="N480" s="98" t="s">
        <v>10918</v>
      </c>
      <c r="O480" s="101">
        <v>1430</v>
      </c>
      <c r="P480" s="101">
        <v>1430</v>
      </c>
    </row>
    <row r="481">
      <c r="K481" s="96" t="s">
        <v>10919</v>
      </c>
      <c r="O481" s="85">
        <f>SUM(O478:O480)</f>
      </c>
      <c r="P481" s="85">
        <f>SUM(P478:P480)</f>
      </c>
    </row>
    <row r="482">
      <c r="A482" s="98" t="s">
        <v>10920</v>
      </c>
      <c r="B482" s="98" t="s">
        <v>10921</v>
      </c>
      <c r="C482" s="100">
        <v>800</v>
      </c>
      <c r="D482" s="98" t="s">
        <v>10922</v>
      </c>
      <c r="E482" s="98" t="s">
        <v>10923</v>
      </c>
      <c r="F482" s="104">
        <v>45157</v>
      </c>
      <c r="G482" s="104">
        <v>45536</v>
      </c>
      <c r="H482" s="104">
        <v>45900</v>
      </c>
      <c r="J482" s="101">
        <v>1580</v>
      </c>
      <c r="K482" s="98" t="s">
        <v>10924</v>
      </c>
      <c r="L482" s="98" t="s">
        <v>10925</v>
      </c>
      <c r="M482" s="98" t="s">
        <v>10926</v>
      </c>
      <c r="N482" s="98" t="s">
        <v>10927</v>
      </c>
      <c r="O482" s="101">
        <v>10</v>
      </c>
      <c r="P482" s="101">
        <v>0</v>
      </c>
      <c r="Q482" s="101">
        <v>0</v>
      </c>
      <c r="R482" s="101">
        <v>1480</v>
      </c>
    </row>
    <row r="483">
      <c r="L483" s="98" t="s">
        <v>10928</v>
      </c>
      <c r="M483" s="98" t="s">
        <v>10929</v>
      </c>
      <c r="N483" s="98" t="s">
        <v>10930</v>
      </c>
      <c r="O483" s="101">
        <v>30</v>
      </c>
      <c r="P483" s="101">
        <v>0</v>
      </c>
    </row>
    <row r="484">
      <c r="L484" s="98" t="s">
        <v>10931</v>
      </c>
      <c r="M484" s="98" t="s">
        <v>10932</v>
      </c>
      <c r="N484" s="98" t="s">
        <v>10933</v>
      </c>
      <c r="O484" s="101">
        <v>40</v>
      </c>
      <c r="P484" s="101">
        <v>80</v>
      </c>
    </row>
    <row r="485">
      <c r="L485" s="98" t="s">
        <v>10934</v>
      </c>
      <c r="M485" s="98" t="s">
        <v>10935</v>
      </c>
      <c r="N485" s="98" t="s">
        <v>10936</v>
      </c>
      <c r="O485" s="101">
        <v>1450</v>
      </c>
      <c r="P485" s="101">
        <v>1450</v>
      </c>
    </row>
    <row r="486">
      <c r="K486" s="96" t="s">
        <v>10937</v>
      </c>
      <c r="O486" s="85">
        <f>SUM(O482:O485)</f>
      </c>
      <c r="P486" s="85">
        <f>SUM(P482:P485)</f>
      </c>
    </row>
    <row r="487">
      <c r="A487" s="98" t="s">
        <v>10938</v>
      </c>
      <c r="B487" s="98" t="s">
        <v>10939</v>
      </c>
      <c r="C487" s="100">
        <v>800</v>
      </c>
      <c r="D487" s="98" t="s">
        <v>10940</v>
      </c>
      <c r="E487" s="98" t="s">
        <v>10941</v>
      </c>
      <c r="F487" s="104">
        <v>43232</v>
      </c>
      <c r="G487" s="104">
        <v>45444</v>
      </c>
      <c r="H487" s="104">
        <v>45808</v>
      </c>
      <c r="J487" s="101">
        <v>1580</v>
      </c>
      <c r="K487" s="98" t="s">
        <v>10942</v>
      </c>
      <c r="L487" s="98" t="s">
        <v>10943</v>
      </c>
      <c r="M487" s="98" t="s">
        <v>10944</v>
      </c>
      <c r="N487" s="98" t="s">
        <v>10945</v>
      </c>
      <c r="O487" s="101">
        <v>30</v>
      </c>
      <c r="P487" s="101">
        <v>10</v>
      </c>
      <c r="Q487" s="101">
        <v>0</v>
      </c>
      <c r="R487" s="101">
        <v>1230</v>
      </c>
    </row>
    <row r="488">
      <c r="L488" s="98" t="s">
        <v>10946</v>
      </c>
      <c r="M488" s="98" t="s">
        <v>10947</v>
      </c>
      <c r="N488" s="98" t="s">
        <v>10948</v>
      </c>
      <c r="O488" s="101">
        <v>10</v>
      </c>
      <c r="P488" s="101">
        <v>0</v>
      </c>
    </row>
    <row r="489">
      <c r="L489" s="98" t="s">
        <v>10949</v>
      </c>
      <c r="M489" s="98" t="s">
        <v>10950</v>
      </c>
      <c r="N489" s="98" t="s">
        <v>10951</v>
      </c>
      <c r="O489" s="101">
        <v>40</v>
      </c>
      <c r="P489" s="101">
        <v>70</v>
      </c>
    </row>
    <row r="490">
      <c r="L490" s="98" t="s">
        <v>10952</v>
      </c>
      <c r="M490" s="98" t="s">
        <v>10953</v>
      </c>
      <c r="N490" s="98" t="s">
        <v>10954</v>
      </c>
      <c r="O490" s="101">
        <v>1350</v>
      </c>
      <c r="P490" s="101">
        <v>1350</v>
      </c>
    </row>
    <row r="491">
      <c r="K491" s="96" t="s">
        <v>10955</v>
      </c>
      <c r="O491" s="85">
        <f>SUM(O487:O490)</f>
      </c>
      <c r="P491" s="85">
        <f>SUM(P487:P490)</f>
      </c>
    </row>
    <row r="492">
      <c r="A492" s="98" t="s">
        <v>10956</v>
      </c>
      <c r="B492" s="98" t="s">
        <v>10957</v>
      </c>
      <c r="C492" s="100">
        <v>800</v>
      </c>
      <c r="D492" s="98" t="s">
        <v>10958</v>
      </c>
      <c r="E492" s="98" t="s">
        <v>10959</v>
      </c>
      <c r="F492" s="104">
        <v>43998</v>
      </c>
      <c r="G492" s="104">
        <v>45474</v>
      </c>
      <c r="H492" s="104">
        <v>45838</v>
      </c>
      <c r="J492" s="101">
        <v>1570</v>
      </c>
      <c r="K492" s="98" t="s">
        <v>10960</v>
      </c>
      <c r="L492" s="98" t="s">
        <v>10961</v>
      </c>
      <c r="M492" s="98" t="s">
        <v>10962</v>
      </c>
      <c r="N492" s="98" t="s">
        <v>10963</v>
      </c>
      <c r="O492" s="101">
        <v>30</v>
      </c>
      <c r="P492" s="101">
        <v>40</v>
      </c>
      <c r="Q492" s="101">
        <v>0</v>
      </c>
      <c r="R492" s="101">
        <v>1350</v>
      </c>
    </row>
    <row r="493">
      <c r="L493" s="98" t="s">
        <v>10964</v>
      </c>
      <c r="M493" s="98" t="s">
        <v>10965</v>
      </c>
      <c r="N493" s="98" t="s">
        <v>10966</v>
      </c>
      <c r="O493" s="101">
        <v>40</v>
      </c>
      <c r="P493" s="101">
        <v>30</v>
      </c>
    </row>
    <row r="494">
      <c r="L494" s="98" t="s">
        <v>10967</v>
      </c>
      <c r="M494" s="98" t="s">
        <v>10968</v>
      </c>
      <c r="N494" s="98" t="s">
        <v>10969</v>
      </c>
      <c r="O494" s="101">
        <v>1390</v>
      </c>
      <c r="P494" s="101">
        <v>1390</v>
      </c>
    </row>
    <row r="495">
      <c r="K495" s="96" t="s">
        <v>10970</v>
      </c>
      <c r="O495" s="85">
        <f>SUM(O492:O494)</f>
      </c>
      <c r="P495" s="85">
        <f>SUM(P492:P494)</f>
      </c>
    </row>
    <row r="496">
      <c r="A496" s="98" t="s">
        <v>10971</v>
      </c>
      <c r="B496" s="98" t="s">
        <v>10972</v>
      </c>
      <c r="C496" s="100">
        <v>800</v>
      </c>
      <c r="D496" s="98" t="s">
        <v>10973</v>
      </c>
      <c r="E496" s="98" t="s">
        <v>10974</v>
      </c>
      <c r="F496" s="104">
        <v>45717</v>
      </c>
      <c r="G496" s="104">
        <v>45717</v>
      </c>
      <c r="H496" s="104">
        <v>46081</v>
      </c>
      <c r="J496" s="101">
        <v>1670</v>
      </c>
      <c r="K496" s="98" t="s">
        <v>10975</v>
      </c>
      <c r="L496" s="98" t="s">
        <v>10976</v>
      </c>
      <c r="M496" s="98" t="s">
        <v>10977</v>
      </c>
      <c r="N496" s="98" t="s">
        <v>10978</v>
      </c>
      <c r="O496" s="101">
        <v>40</v>
      </c>
      <c r="P496" s="101">
        <v>40</v>
      </c>
      <c r="Q496" s="101">
        <v>0</v>
      </c>
      <c r="R496" s="101">
        <v>1670</v>
      </c>
    </row>
    <row r="497">
      <c r="L497" s="98" t="s">
        <v>10979</v>
      </c>
      <c r="M497" s="98" t="s">
        <v>10980</v>
      </c>
      <c r="N497" s="98" t="s">
        <v>10981</v>
      </c>
      <c r="O497" s="101">
        <v>30</v>
      </c>
      <c r="P497" s="101">
        <v>30</v>
      </c>
    </row>
    <row r="498">
      <c r="L498" s="98" t="s">
        <v>10982</v>
      </c>
      <c r="M498" s="98" t="s">
        <v>10983</v>
      </c>
      <c r="N498" s="98" t="s">
        <v>10984</v>
      </c>
      <c r="O498" s="101">
        <v>1600</v>
      </c>
      <c r="P498" s="101">
        <v>1600</v>
      </c>
    </row>
    <row r="499">
      <c r="K499" s="96" t="s">
        <v>10985</v>
      </c>
      <c r="O499" s="85">
        <f>SUM(O496:O498)</f>
      </c>
      <c r="P499" s="85">
        <f>SUM(P496:P498)</f>
      </c>
    </row>
    <row r="500">
      <c r="A500" s="98" t="s">
        <v>10986</v>
      </c>
      <c r="B500" s="98" t="s">
        <v>10987</v>
      </c>
      <c r="C500" s="100">
        <v>800</v>
      </c>
      <c r="D500" s="98" t="s">
        <v>10988</v>
      </c>
      <c r="E500" s="98" t="s">
        <v>10989</v>
      </c>
      <c r="F500" s="104">
        <v>35637</v>
      </c>
      <c r="G500" s="104">
        <v>45505</v>
      </c>
      <c r="H500" s="104">
        <v>45869</v>
      </c>
      <c r="J500" s="101">
        <v>1540</v>
      </c>
      <c r="K500" s="98" t="s">
        <v>10990</v>
      </c>
      <c r="L500" s="98" t="s">
        <v>10991</v>
      </c>
      <c r="M500" s="98" t="s">
        <v>10992</v>
      </c>
      <c r="N500" s="98" t="s">
        <v>10993</v>
      </c>
      <c r="O500" s="101">
        <v>30</v>
      </c>
      <c r="P500" s="101">
        <v>30</v>
      </c>
      <c r="Q500" s="101">
        <v>0</v>
      </c>
      <c r="R500" s="101">
        <v>975</v>
      </c>
    </row>
    <row r="501">
      <c r="L501" s="98" t="s">
        <v>10994</v>
      </c>
      <c r="M501" s="98" t="s">
        <v>10995</v>
      </c>
      <c r="N501" s="98" t="s">
        <v>10996</v>
      </c>
      <c r="O501" s="101">
        <v>10</v>
      </c>
      <c r="P501" s="101">
        <v>10</v>
      </c>
    </row>
    <row r="502">
      <c r="L502" s="98" t="s">
        <v>10997</v>
      </c>
      <c r="M502" s="98" t="s">
        <v>10998</v>
      </c>
      <c r="N502" s="98" t="s">
        <v>10999</v>
      </c>
      <c r="O502" s="101">
        <v>1210</v>
      </c>
      <c r="P502" s="101">
        <v>1210</v>
      </c>
    </row>
    <row r="503">
      <c r="K503" s="96" t="s">
        <v>11000</v>
      </c>
      <c r="O503" s="85">
        <f>SUM(O500:O502)</f>
      </c>
      <c r="P503" s="85">
        <f>SUM(P500:P502)</f>
      </c>
    </row>
    <row r="504">
      <c r="A504" s="98" t="s">
        <v>11001</v>
      </c>
      <c r="B504" s="98" t="s">
        <v>11002</v>
      </c>
      <c r="C504" s="100">
        <v>800</v>
      </c>
      <c r="D504" s="98" t="s">
        <v>11003</v>
      </c>
      <c r="E504" s="98" t="s">
        <v>11004</v>
      </c>
      <c r="F504" s="104">
        <v>44023</v>
      </c>
      <c r="G504" s="104">
        <v>45505</v>
      </c>
      <c r="H504" s="104">
        <v>45869</v>
      </c>
      <c r="J504" s="101">
        <v>1540</v>
      </c>
      <c r="K504" s="98" t="s">
        <v>11005</v>
      </c>
      <c r="L504" s="98" t="s">
        <v>11006</v>
      </c>
      <c r="M504" s="98" t="s">
        <v>11007</v>
      </c>
      <c r="N504" s="98" t="s">
        <v>11008</v>
      </c>
      <c r="O504" s="101">
        <v>30</v>
      </c>
      <c r="P504" s="101">
        <v>30</v>
      </c>
      <c r="Q504" s="101">
        <v>0</v>
      </c>
      <c r="R504" s="101">
        <v>1340</v>
      </c>
    </row>
    <row r="505">
      <c r="L505" s="98" t="s">
        <v>11009</v>
      </c>
      <c r="M505" s="98" t="s">
        <v>11010</v>
      </c>
      <c r="N505" s="98" t="s">
        <v>11011</v>
      </c>
      <c r="O505" s="101">
        <v>10</v>
      </c>
      <c r="P505" s="101">
        <v>10</v>
      </c>
    </row>
    <row r="506">
      <c r="L506" s="98" t="s">
        <v>11012</v>
      </c>
      <c r="M506" s="98" t="s">
        <v>11013</v>
      </c>
      <c r="N506" s="98" t="s">
        <v>11014</v>
      </c>
      <c r="O506" s="101">
        <v>1390</v>
      </c>
      <c r="P506" s="101">
        <v>1390</v>
      </c>
    </row>
    <row r="507">
      <c r="L507" s="98" t="s">
        <v>11015</v>
      </c>
      <c r="M507" s="98" t="s">
        <v>11016</v>
      </c>
      <c r="N507" s="98" t="s">
        <v>11017</v>
      </c>
      <c r="O507" s="101">
        <v>50</v>
      </c>
      <c r="P507" s="101">
        <v>0</v>
      </c>
    </row>
    <row r="508">
      <c r="K508" s="96" t="s">
        <v>11018</v>
      </c>
      <c r="O508" s="85">
        <f>SUM(O504:O507)</f>
      </c>
      <c r="P508" s="85">
        <f>SUM(P504:P507)</f>
      </c>
    </row>
    <row r="509">
      <c r="A509" s="98" t="s">
        <v>11019</v>
      </c>
      <c r="B509" s="98" t="s">
        <v>11020</v>
      </c>
      <c r="C509" s="100">
        <v>400</v>
      </c>
      <c r="D509" s="98" t="s">
        <v>11021</v>
      </c>
      <c r="E509" s="98" t="s">
        <v>11022</v>
      </c>
      <c r="F509" s="104">
        <v>34475</v>
      </c>
      <c r="G509" s="104">
        <v>45444</v>
      </c>
      <c r="H509" s="104">
        <v>45808</v>
      </c>
      <c r="J509" s="101">
        <v>1250</v>
      </c>
      <c r="K509" s="98" t="s">
        <v>11023</v>
      </c>
      <c r="L509" s="98" t="s">
        <v>11024</v>
      </c>
      <c r="M509" s="98" t="s">
        <v>11025</v>
      </c>
      <c r="N509" s="98" t="s">
        <v>11026</v>
      </c>
      <c r="O509" s="101">
        <v>960</v>
      </c>
      <c r="P509" s="101">
        <v>960</v>
      </c>
      <c r="Q509" s="101">
        <v>-410.88999999999999</v>
      </c>
      <c r="R509" s="101">
        <v>685</v>
      </c>
    </row>
    <row r="510">
      <c r="L510" s="98" t="s">
        <v>11027</v>
      </c>
      <c r="M510" s="98" t="s">
        <v>11028</v>
      </c>
      <c r="N510" s="98" t="s">
        <v>11029</v>
      </c>
      <c r="O510" s="101">
        <v>25</v>
      </c>
      <c r="P510" s="101">
        <v>0</v>
      </c>
    </row>
    <row r="511">
      <c r="K511" s="96" t="s">
        <v>11030</v>
      </c>
      <c r="O511" s="85">
        <f>SUM(O509:O510)</f>
      </c>
      <c r="P511" s="85">
        <f>SUM(P509:P510)</f>
      </c>
    </row>
    <row r="512">
      <c r="A512" s="98" t="s">
        <v>11031</v>
      </c>
      <c r="B512" s="98" t="s">
        <v>11032</v>
      </c>
      <c r="C512" s="100">
        <v>400</v>
      </c>
      <c r="D512" s="98" t="s">
        <v>11033</v>
      </c>
      <c r="E512" s="98" t="s">
        <v>11034</v>
      </c>
      <c r="F512" s="104">
        <v>44415</v>
      </c>
      <c r="G512" s="104">
        <v>45536</v>
      </c>
      <c r="H512" s="104">
        <v>45900</v>
      </c>
      <c r="J512" s="101">
        <v>1250</v>
      </c>
      <c r="K512" s="98" t="s">
        <v>11035</v>
      </c>
      <c r="L512" s="98" t="s">
        <v>11036</v>
      </c>
      <c r="M512" s="98" t="s">
        <v>11037</v>
      </c>
      <c r="N512" s="98" t="s">
        <v>11038</v>
      </c>
      <c r="O512" s="101">
        <v>1180</v>
      </c>
      <c r="P512" s="101">
        <v>1180</v>
      </c>
      <c r="Q512" s="101">
        <v>0</v>
      </c>
      <c r="R512" s="101">
        <v>1050</v>
      </c>
    </row>
    <row r="513">
      <c r="K513" s="96" t="s">
        <v>11039</v>
      </c>
      <c r="O513" s="85">
        <f>SUM(O512:O512)</f>
      </c>
      <c r="P513" s="85">
        <f>SUM(P512:P512)</f>
      </c>
    </row>
    <row r="514">
      <c r="A514" s="98" t="s">
        <v>11040</v>
      </c>
      <c r="B514" s="98" t="s">
        <v>11041</v>
      </c>
      <c r="C514" s="100">
        <v>600</v>
      </c>
      <c r="D514" s="98" t="s">
        <v>11042</v>
      </c>
      <c r="E514" s="98" t="s">
        <v>11043</v>
      </c>
      <c r="F514" s="104">
        <v>44562</v>
      </c>
      <c r="G514" s="104">
        <v>45658</v>
      </c>
      <c r="H514" s="104">
        <v>46022</v>
      </c>
      <c r="J514" s="101">
        <v>1390</v>
      </c>
      <c r="K514" s="98" t="s">
        <v>11044</v>
      </c>
      <c r="L514" s="98" t="s">
        <v>11045</v>
      </c>
      <c r="M514" s="98" t="s">
        <v>11046</v>
      </c>
      <c r="N514" s="98" t="s">
        <v>11047</v>
      </c>
      <c r="O514" s="101">
        <v>1370</v>
      </c>
      <c r="P514" s="101">
        <v>1370</v>
      </c>
      <c r="Q514" s="101">
        <v>0</v>
      </c>
      <c r="R514" s="101">
        <v>1240</v>
      </c>
    </row>
    <row r="515">
      <c r="K515" s="96" t="s">
        <v>11048</v>
      </c>
      <c r="O515" s="85">
        <f>SUM(O514:O514)</f>
      </c>
      <c r="P515" s="85">
        <f>SUM(P514:P514)</f>
      </c>
    </row>
    <row r="516">
      <c r="A516" s="98" t="s">
        <v>11049</v>
      </c>
      <c r="B516" s="98" t="s">
        <v>11050</v>
      </c>
      <c r="C516" s="100">
        <v>800</v>
      </c>
      <c r="D516" s="98" t="s">
        <v>11051</v>
      </c>
      <c r="E516" s="98" t="s">
        <v>11052</v>
      </c>
      <c r="F516" s="104">
        <v>45139</v>
      </c>
      <c r="G516" s="104">
        <v>45505</v>
      </c>
      <c r="H516" s="104">
        <v>45869</v>
      </c>
      <c r="J516" s="101">
        <v>1580</v>
      </c>
      <c r="K516" s="98" t="s">
        <v>11053</v>
      </c>
      <c r="L516" s="98" t="s">
        <v>11054</v>
      </c>
      <c r="M516" s="98" t="s">
        <v>11055</v>
      </c>
      <c r="N516" s="98" t="s">
        <v>11056</v>
      </c>
      <c r="O516" s="101">
        <v>30</v>
      </c>
      <c r="P516" s="101">
        <v>10</v>
      </c>
      <c r="Q516" s="101">
        <v>0</v>
      </c>
      <c r="R516" s="101">
        <v>1480</v>
      </c>
    </row>
    <row r="517">
      <c r="L517" s="98" t="s">
        <v>11057</v>
      </c>
      <c r="M517" s="98" t="s">
        <v>11058</v>
      </c>
      <c r="N517" s="98" t="s">
        <v>11059</v>
      </c>
      <c r="O517" s="101">
        <v>40</v>
      </c>
      <c r="P517" s="101">
        <v>70</v>
      </c>
    </row>
    <row r="518">
      <c r="L518" s="98" t="s">
        <v>11060</v>
      </c>
      <c r="M518" s="98" t="s">
        <v>11061</v>
      </c>
      <c r="N518" s="98" t="s">
        <v>11062</v>
      </c>
      <c r="O518" s="101">
        <v>10</v>
      </c>
      <c r="P518" s="101">
        <v>0</v>
      </c>
    </row>
    <row r="519">
      <c r="L519" s="98" t="s">
        <v>11063</v>
      </c>
      <c r="M519" s="98" t="s">
        <v>11064</v>
      </c>
      <c r="N519" s="98" t="s">
        <v>11065</v>
      </c>
      <c r="O519" s="101">
        <v>1450</v>
      </c>
      <c r="P519" s="101">
        <v>1450</v>
      </c>
    </row>
    <row r="520">
      <c r="L520" s="98" t="s">
        <v>11066</v>
      </c>
      <c r="M520" s="98" t="s">
        <v>11067</v>
      </c>
      <c r="N520" s="98" t="s">
        <v>11068</v>
      </c>
      <c r="O520" s="101">
        <v>25</v>
      </c>
      <c r="P520" s="101">
        <v>0</v>
      </c>
    </row>
    <row r="521">
      <c r="K521" s="96" t="s">
        <v>11069</v>
      </c>
      <c r="O521" s="85">
        <f>SUM(O516:O520)</f>
      </c>
      <c r="P521" s="85">
        <f>SUM(P516:P520)</f>
      </c>
    </row>
    <row r="522">
      <c r="A522" s="98" t="s">
        <v>11070</v>
      </c>
      <c r="B522" s="98" t="s">
        <v>11071</v>
      </c>
      <c r="C522" s="100">
        <v>800</v>
      </c>
      <c r="D522" s="98" t="s">
        <v>11072</v>
      </c>
      <c r="E522" s="98" t="s">
        <v>11073</v>
      </c>
      <c r="F522" s="104">
        <v>45261</v>
      </c>
      <c r="G522" s="104">
        <v>45627</v>
      </c>
      <c r="H522" s="104">
        <v>45991</v>
      </c>
      <c r="J522" s="101">
        <v>1580</v>
      </c>
      <c r="K522" s="98" t="s">
        <v>11074</v>
      </c>
      <c r="L522" s="98" t="s">
        <v>11075</v>
      </c>
      <c r="M522" s="98" t="s">
        <v>11076</v>
      </c>
      <c r="N522" s="98" t="s">
        <v>11077</v>
      </c>
      <c r="O522" s="101">
        <v>30</v>
      </c>
      <c r="P522" s="101">
        <v>50</v>
      </c>
      <c r="Q522" s="101">
        <v>0</v>
      </c>
      <c r="R522" s="101">
        <v>1510</v>
      </c>
    </row>
    <row r="523">
      <c r="L523" s="98" t="s">
        <v>11078</v>
      </c>
      <c r="M523" s="98" t="s">
        <v>11079</v>
      </c>
      <c r="N523" s="98" t="s">
        <v>11080</v>
      </c>
      <c r="O523" s="101">
        <v>10</v>
      </c>
      <c r="P523" s="101">
        <v>30</v>
      </c>
    </row>
    <row r="524">
      <c r="L524" s="98" t="s">
        <v>11081</v>
      </c>
      <c r="M524" s="98" t="s">
        <v>11082</v>
      </c>
      <c r="N524" s="98" t="s">
        <v>11083</v>
      </c>
      <c r="O524" s="101">
        <v>40</v>
      </c>
      <c r="P524" s="101">
        <v>0</v>
      </c>
    </row>
    <row r="525">
      <c r="L525" s="98" t="s">
        <v>11084</v>
      </c>
      <c r="M525" s="98" t="s">
        <v>11085</v>
      </c>
      <c r="N525" s="98" t="s">
        <v>11086</v>
      </c>
      <c r="O525" s="101">
        <v>1450</v>
      </c>
      <c r="P525" s="101">
        <v>1450</v>
      </c>
    </row>
    <row r="526">
      <c r="K526" s="96" t="s">
        <v>11087</v>
      </c>
      <c r="O526" s="85">
        <f>SUM(O522:O525)</f>
      </c>
      <c r="P526" s="85">
        <f>SUM(P522:P525)</f>
      </c>
    </row>
    <row r="527">
      <c r="A527" s="98" t="s">
        <v>11088</v>
      </c>
      <c r="B527" s="98" t="s">
        <v>11089</v>
      </c>
      <c r="C527" s="100">
        <v>400</v>
      </c>
      <c r="D527" s="98" t="s">
        <v>11090</v>
      </c>
      <c r="E527" s="98" t="s">
        <v>11091</v>
      </c>
      <c r="F527" s="104">
        <v>33573</v>
      </c>
      <c r="G527" s="104">
        <v>45474</v>
      </c>
      <c r="H527" s="104">
        <v>45838</v>
      </c>
      <c r="J527" s="101">
        <v>1320</v>
      </c>
      <c r="K527" s="98" t="s">
        <v>11092</v>
      </c>
      <c r="L527" s="98" t="s">
        <v>11093</v>
      </c>
      <c r="M527" s="98" t="s">
        <v>11094</v>
      </c>
      <c r="N527" s="98" t="s">
        <v>11095</v>
      </c>
      <c r="O527" s="101">
        <v>30</v>
      </c>
      <c r="P527" s="101">
        <v>30</v>
      </c>
      <c r="Q527" s="101">
        <v>-970</v>
      </c>
      <c r="R527" s="101">
        <v>695</v>
      </c>
    </row>
    <row r="528">
      <c r="L528" s="98" t="s">
        <v>11096</v>
      </c>
      <c r="M528" s="98" t="s">
        <v>11097</v>
      </c>
      <c r="N528" s="98" t="s">
        <v>11098</v>
      </c>
      <c r="O528" s="101">
        <v>40</v>
      </c>
      <c r="P528" s="101">
        <v>40</v>
      </c>
    </row>
    <row r="529">
      <c r="L529" s="98" t="s">
        <v>11099</v>
      </c>
      <c r="M529" s="98" t="s">
        <v>11100</v>
      </c>
      <c r="N529" s="98" t="s">
        <v>11101</v>
      </c>
      <c r="O529" s="101">
        <v>900</v>
      </c>
      <c r="P529" s="101">
        <v>900</v>
      </c>
    </row>
    <row r="530">
      <c r="K530" s="96" t="s">
        <v>11102</v>
      </c>
      <c r="O530" s="85">
        <f>SUM(O527:O529)</f>
      </c>
      <c r="P530" s="85">
        <f>SUM(P527:P529)</f>
      </c>
    </row>
    <row r="531">
      <c r="A531" s="98" t="s">
        <v>11103</v>
      </c>
      <c r="B531" s="98" t="s">
        <v>11104</v>
      </c>
      <c r="C531" s="100">
        <v>400</v>
      </c>
      <c r="D531" s="98" t="s">
        <v>11105</v>
      </c>
      <c r="E531" s="98" t="s">
        <v>11106</v>
      </c>
      <c r="F531" s="104">
        <v>44429</v>
      </c>
      <c r="G531" s="104">
        <v>45536</v>
      </c>
      <c r="H531" s="104">
        <v>45900</v>
      </c>
      <c r="J531" s="101">
        <v>1320</v>
      </c>
      <c r="K531" s="98" t="s">
        <v>11107</v>
      </c>
      <c r="L531" s="98" t="s">
        <v>11108</v>
      </c>
      <c r="M531" s="98" t="s">
        <v>11109</v>
      </c>
      <c r="N531" s="98" t="s">
        <v>11110</v>
      </c>
      <c r="O531" s="101">
        <v>30</v>
      </c>
      <c r="P531" s="101">
        <v>0</v>
      </c>
      <c r="Q531" s="101">
        <v>0</v>
      </c>
      <c r="R531" s="101">
        <v>1120</v>
      </c>
    </row>
    <row r="532">
      <c r="L532" s="98" t="s">
        <v>11111</v>
      </c>
      <c r="M532" s="98" t="s">
        <v>11112</v>
      </c>
      <c r="N532" s="98" t="s">
        <v>11113</v>
      </c>
      <c r="O532" s="101">
        <v>40</v>
      </c>
      <c r="P532" s="101">
        <v>70</v>
      </c>
    </row>
    <row r="533">
      <c r="L533" s="98" t="s">
        <v>11114</v>
      </c>
      <c r="M533" s="98" t="s">
        <v>11115</v>
      </c>
      <c r="N533" s="98" t="s">
        <v>11116</v>
      </c>
      <c r="O533" s="101">
        <v>1180</v>
      </c>
      <c r="P533" s="101">
        <v>1180</v>
      </c>
    </row>
    <row r="534">
      <c r="K534" s="96" t="s">
        <v>11117</v>
      </c>
      <c r="O534" s="85">
        <f>SUM(O531:O533)</f>
      </c>
      <c r="P534" s="85">
        <f>SUM(P531:P533)</f>
      </c>
    </row>
    <row r="535">
      <c r="A535" s="98" t="s">
        <v>11118</v>
      </c>
      <c r="B535" s="98" t="s">
        <v>11119</v>
      </c>
      <c r="C535" s="100">
        <v>800</v>
      </c>
      <c r="D535" s="98" t="s">
        <v>11120</v>
      </c>
      <c r="E535" s="98" t="s">
        <v>11121</v>
      </c>
      <c r="F535" s="104">
        <v>44387</v>
      </c>
      <c r="G535" s="104">
        <v>45444</v>
      </c>
      <c r="H535" s="104">
        <v>45808</v>
      </c>
      <c r="J535" s="101">
        <v>1570</v>
      </c>
      <c r="K535" s="98" t="s">
        <v>11122</v>
      </c>
      <c r="L535" s="98" t="s">
        <v>11123</v>
      </c>
      <c r="M535" s="98" t="s">
        <v>11124</v>
      </c>
      <c r="N535" s="98" t="s">
        <v>11125</v>
      </c>
      <c r="O535" s="101">
        <v>30</v>
      </c>
      <c r="P535" s="101">
        <v>0</v>
      </c>
      <c r="Q535" s="101">
        <v>0</v>
      </c>
      <c r="R535" s="101">
        <v>1400</v>
      </c>
    </row>
    <row r="536">
      <c r="L536" s="98" t="s">
        <v>11126</v>
      </c>
      <c r="M536" s="98" t="s">
        <v>11127</v>
      </c>
      <c r="N536" s="98" t="s">
        <v>11128</v>
      </c>
      <c r="O536" s="101">
        <v>40</v>
      </c>
      <c r="P536" s="101">
        <v>70</v>
      </c>
    </row>
    <row r="537">
      <c r="L537" s="98" t="s">
        <v>11129</v>
      </c>
      <c r="M537" s="98" t="s">
        <v>11130</v>
      </c>
      <c r="N537" s="98" t="s">
        <v>11131</v>
      </c>
      <c r="O537" s="101">
        <v>1450</v>
      </c>
      <c r="P537" s="101">
        <v>1450</v>
      </c>
    </row>
    <row r="538">
      <c r="K538" s="96" t="s">
        <v>11132</v>
      </c>
      <c r="O538" s="85">
        <f>SUM(O535:O537)</f>
      </c>
      <c r="P538" s="85">
        <f>SUM(P535:P537)</f>
      </c>
    </row>
    <row r="539">
      <c r="A539" s="98" t="s">
        <v>11133</v>
      </c>
      <c r="B539" s="98" t="s">
        <v>11134</v>
      </c>
      <c r="C539" s="100">
        <v>800</v>
      </c>
      <c r="D539" s="98" t="s">
        <v>11135</v>
      </c>
      <c r="E539" s="98" t="s">
        <v>11136</v>
      </c>
      <c r="F539" s="104">
        <v>42979</v>
      </c>
      <c r="G539" s="104">
        <v>45536</v>
      </c>
      <c r="H539" s="104">
        <v>45900</v>
      </c>
      <c r="J539" s="101">
        <v>1580</v>
      </c>
      <c r="K539" s="98" t="s">
        <v>11137</v>
      </c>
      <c r="L539" s="98" t="s">
        <v>11138</v>
      </c>
      <c r="M539" s="98" t="s">
        <v>11139</v>
      </c>
      <c r="N539" s="98" t="s">
        <v>11140</v>
      </c>
      <c r="O539" s="101">
        <v>40</v>
      </c>
      <c r="P539" s="101">
        <v>30</v>
      </c>
      <c r="Q539" s="101">
        <v>0</v>
      </c>
      <c r="R539" s="101">
        <v>1180</v>
      </c>
    </row>
    <row r="540">
      <c r="L540" s="98" t="s">
        <v>11141</v>
      </c>
      <c r="M540" s="98" t="s">
        <v>11142</v>
      </c>
      <c r="N540" s="98" t="s">
        <v>11143</v>
      </c>
      <c r="O540" s="101">
        <v>30</v>
      </c>
      <c r="P540" s="101">
        <v>50</v>
      </c>
    </row>
    <row r="541">
      <c r="L541" s="98" t="s">
        <v>11144</v>
      </c>
      <c r="M541" s="98" t="s">
        <v>11145</v>
      </c>
      <c r="N541" s="98" t="s">
        <v>11146</v>
      </c>
      <c r="O541" s="101">
        <v>10</v>
      </c>
      <c r="P541" s="101">
        <v>0</v>
      </c>
    </row>
    <row r="542">
      <c r="L542" s="98" t="s">
        <v>11147</v>
      </c>
      <c r="M542" s="98" t="s">
        <v>11148</v>
      </c>
      <c r="N542" s="98" t="s">
        <v>11149</v>
      </c>
      <c r="O542" s="101">
        <v>1350</v>
      </c>
      <c r="P542" s="101">
        <v>1350</v>
      </c>
    </row>
    <row r="543">
      <c r="K543" s="96" t="s">
        <v>11150</v>
      </c>
      <c r="O543" s="85">
        <f>SUM(O539:O542)</f>
      </c>
      <c r="P543" s="85">
        <f>SUM(P539:P542)</f>
      </c>
    </row>
    <row r="544">
      <c r="A544" s="98" t="s">
        <v>11151</v>
      </c>
      <c r="B544" s="98" t="s">
        <v>11152</v>
      </c>
      <c r="C544" s="100">
        <v>800</v>
      </c>
      <c r="D544" s="98" t="s">
        <v>11153</v>
      </c>
      <c r="E544" s="98" t="s">
        <v>11154</v>
      </c>
      <c r="F544" s="104">
        <v>44136</v>
      </c>
      <c r="G544" s="104">
        <v>45597</v>
      </c>
      <c r="H544" s="104">
        <v>45961</v>
      </c>
      <c r="J544" s="101">
        <v>1580</v>
      </c>
      <c r="K544" s="98" t="s">
        <v>11155</v>
      </c>
      <c r="L544" s="98" t="s">
        <v>11156</v>
      </c>
      <c r="M544" s="98" t="s">
        <v>11157</v>
      </c>
      <c r="N544" s="98" t="s">
        <v>11158</v>
      </c>
      <c r="O544" s="101">
        <v>10</v>
      </c>
      <c r="P544" s="101">
        <v>0</v>
      </c>
      <c r="Q544" s="101">
        <v>0</v>
      </c>
      <c r="R544" s="101">
        <v>1330</v>
      </c>
    </row>
    <row r="545">
      <c r="L545" s="98" t="s">
        <v>11159</v>
      </c>
      <c r="M545" s="98" t="s">
        <v>11160</v>
      </c>
      <c r="N545" s="98" t="s">
        <v>11161</v>
      </c>
      <c r="O545" s="101">
        <v>30</v>
      </c>
      <c r="P545" s="101">
        <v>70</v>
      </c>
    </row>
    <row r="546">
      <c r="L546" s="98" t="s">
        <v>11162</v>
      </c>
      <c r="M546" s="98" t="s">
        <v>11163</v>
      </c>
      <c r="N546" s="98" t="s">
        <v>11164</v>
      </c>
      <c r="O546" s="101">
        <v>40</v>
      </c>
      <c r="P546" s="101">
        <v>10</v>
      </c>
    </row>
    <row r="547">
      <c r="L547" s="98" t="s">
        <v>11165</v>
      </c>
      <c r="M547" s="98" t="s">
        <v>11166</v>
      </c>
      <c r="N547" s="98" t="s">
        <v>11167</v>
      </c>
      <c r="O547" s="101">
        <v>1410</v>
      </c>
      <c r="P547" s="101">
        <v>1410</v>
      </c>
    </row>
    <row r="548">
      <c r="K548" s="96" t="s">
        <v>11168</v>
      </c>
      <c r="O548" s="85">
        <f>SUM(O544:O547)</f>
      </c>
      <c r="P548" s="85">
        <f>SUM(P544:P547)</f>
      </c>
    </row>
    <row r="549">
      <c r="A549" s="98" t="s">
        <v>11169</v>
      </c>
      <c r="B549" s="98" t="s">
        <v>11170</v>
      </c>
      <c r="C549" s="100">
        <v>800</v>
      </c>
      <c r="D549" s="98" t="s">
        <v>11171</v>
      </c>
      <c r="E549" s="98" t="s">
        <v>11172</v>
      </c>
      <c r="F549" s="104">
        <v>32676</v>
      </c>
      <c r="G549" s="104">
        <v>45474</v>
      </c>
      <c r="H549" s="104">
        <v>45838</v>
      </c>
      <c r="J549" s="101">
        <v>1570</v>
      </c>
      <c r="K549" s="98" t="s">
        <v>11173</v>
      </c>
      <c r="L549" s="98" t="s">
        <v>11174</v>
      </c>
      <c r="M549" s="98" t="s">
        <v>11175</v>
      </c>
      <c r="N549" s="98" t="s">
        <v>11176</v>
      </c>
      <c r="O549" s="101">
        <v>30</v>
      </c>
      <c r="P549" s="101">
        <v>40</v>
      </c>
      <c r="Q549" s="101">
        <v>0</v>
      </c>
      <c r="R549" s="101">
        <v>965</v>
      </c>
    </row>
    <row r="550">
      <c r="L550" s="98" t="s">
        <v>11177</v>
      </c>
      <c r="M550" s="98" t="s">
        <v>11178</v>
      </c>
      <c r="N550" s="98" t="s">
        <v>11179</v>
      </c>
      <c r="O550" s="101">
        <v>40</v>
      </c>
      <c r="P550" s="101">
        <v>30</v>
      </c>
    </row>
    <row r="551">
      <c r="L551" s="98" t="s">
        <v>11180</v>
      </c>
      <c r="M551" s="98" t="s">
        <v>11181</v>
      </c>
      <c r="N551" s="98" t="s">
        <v>11182</v>
      </c>
      <c r="O551" s="101">
        <v>1100</v>
      </c>
      <c r="P551" s="101">
        <v>1100</v>
      </c>
    </row>
    <row r="552">
      <c r="K552" s="96" t="s">
        <v>11183</v>
      </c>
      <c r="O552" s="85">
        <f>SUM(O549:O551)</f>
      </c>
      <c r="P552" s="85">
        <f>SUM(P549:P551)</f>
      </c>
    </row>
    <row r="553">
      <c r="A553" s="98" t="s">
        <v>11184</v>
      </c>
      <c r="B553" s="98" t="s">
        <v>11185</v>
      </c>
      <c r="C553" s="100">
        <v>800</v>
      </c>
      <c r="D553" s="98" t="s">
        <v>11186</v>
      </c>
      <c r="E553" s="98" t="s">
        <v>11187</v>
      </c>
      <c r="F553" s="104">
        <v>44401</v>
      </c>
      <c r="G553" s="104">
        <v>45505</v>
      </c>
      <c r="H553" s="104">
        <v>45869</v>
      </c>
      <c r="J553" s="101">
        <v>1570</v>
      </c>
      <c r="K553" s="98" t="s">
        <v>11188</v>
      </c>
      <c r="L553" s="98" t="s">
        <v>11189</v>
      </c>
      <c r="M553" s="98" t="s">
        <v>11190</v>
      </c>
      <c r="N553" s="98" t="s">
        <v>11191</v>
      </c>
      <c r="O553" s="101">
        <v>30</v>
      </c>
      <c r="P553" s="101">
        <v>40</v>
      </c>
      <c r="Q553" s="101">
        <v>0</v>
      </c>
      <c r="R553" s="101">
        <v>1370</v>
      </c>
    </row>
    <row r="554">
      <c r="L554" s="98" t="s">
        <v>11192</v>
      </c>
      <c r="M554" s="98" t="s">
        <v>11193</v>
      </c>
      <c r="N554" s="98" t="s">
        <v>11194</v>
      </c>
      <c r="O554" s="101">
        <v>40</v>
      </c>
      <c r="P554" s="101">
        <v>30</v>
      </c>
    </row>
    <row r="555">
      <c r="L555" s="98" t="s">
        <v>11195</v>
      </c>
      <c r="M555" s="98" t="s">
        <v>11196</v>
      </c>
      <c r="N555" s="98" t="s">
        <v>11197</v>
      </c>
      <c r="O555" s="101">
        <v>1410</v>
      </c>
      <c r="P555" s="101">
        <v>1410</v>
      </c>
    </row>
    <row r="556">
      <c r="K556" s="96" t="s">
        <v>11198</v>
      </c>
      <c r="O556" s="85">
        <f>SUM(O553:O555)</f>
      </c>
      <c r="P556" s="85">
        <f>SUM(P553:P555)</f>
      </c>
    </row>
    <row r="557">
      <c r="A557" s="98" t="s">
        <v>11199</v>
      </c>
      <c r="B557" s="98" t="s">
        <v>11200</v>
      </c>
      <c r="C557" s="100">
        <v>800</v>
      </c>
      <c r="D557" s="98" t="s">
        <v>11201</v>
      </c>
      <c r="E557" s="98" t="s">
        <v>11202</v>
      </c>
      <c r="F557" s="104">
        <v>45542</v>
      </c>
      <c r="G557" s="104">
        <v>45689</v>
      </c>
      <c r="J557" s="101">
        <v>1540</v>
      </c>
      <c r="K557" s="98" t="s">
        <v>11203</v>
      </c>
      <c r="L557" s="98" t="s">
        <v>11204</v>
      </c>
      <c r="M557" s="98" t="s">
        <v>11205</v>
      </c>
      <c r="N557" s="98" t="s">
        <v>11206</v>
      </c>
      <c r="O557" s="101">
        <v>30</v>
      </c>
      <c r="P557" s="101">
        <v>40</v>
      </c>
      <c r="Q557" s="101">
        <v>0</v>
      </c>
      <c r="R557" s="101">
        <v>0</v>
      </c>
    </row>
    <row r="558">
      <c r="L558" s="98" t="s">
        <v>11207</v>
      </c>
      <c r="M558" s="98" t="s">
        <v>11208</v>
      </c>
      <c r="N558" s="98" t="s">
        <v>11209</v>
      </c>
      <c r="O558" s="101">
        <v>10</v>
      </c>
      <c r="P558" s="101">
        <v>0</v>
      </c>
    </row>
    <row r="559">
      <c r="L559" s="98" t="s">
        <v>11210</v>
      </c>
      <c r="M559" s="98" t="s">
        <v>11211</v>
      </c>
      <c r="N559" s="98" t="s">
        <v>11212</v>
      </c>
      <c r="O559" s="101">
        <v>1550</v>
      </c>
      <c r="P559" s="101">
        <v>1550</v>
      </c>
    </row>
    <row r="560">
      <c r="L560" s="98" t="s">
        <v>11213</v>
      </c>
      <c r="M560" s="98" t="s">
        <v>11214</v>
      </c>
      <c r="N560" s="98" t="s">
        <v>11215</v>
      </c>
      <c r="O560" s="101">
        <v>-318</v>
      </c>
      <c r="P560" s="101">
        <v>-318</v>
      </c>
    </row>
    <row r="561">
      <c r="K561" s="96" t="s">
        <v>11216</v>
      </c>
      <c r="O561" s="85">
        <f>SUM(O557:O560)</f>
      </c>
      <c r="P561" s="85">
        <f>SUM(P557:P560)</f>
      </c>
    </row>
    <row r="562">
      <c r="A562" s="98" t="s">
        <v>11217</v>
      </c>
      <c r="B562" s="98" t="s">
        <v>11218</v>
      </c>
      <c r="C562" s="100">
        <v>800</v>
      </c>
      <c r="D562" s="98" t="s">
        <v>11219</v>
      </c>
      <c r="E562" s="98" t="s">
        <v>11220</v>
      </c>
      <c r="F562" s="104">
        <v>43949</v>
      </c>
      <c r="G562" s="104">
        <v>45413</v>
      </c>
      <c r="H562" s="104">
        <v>45777</v>
      </c>
      <c r="J562" s="101">
        <v>1540</v>
      </c>
      <c r="K562" s="98" t="s">
        <v>11221</v>
      </c>
      <c r="L562" s="98" t="s">
        <v>11222</v>
      </c>
      <c r="M562" s="98" t="s">
        <v>11223</v>
      </c>
      <c r="N562" s="98" t="s">
        <v>11224</v>
      </c>
      <c r="O562" s="101">
        <v>30</v>
      </c>
      <c r="P562" s="101">
        <v>40</v>
      </c>
      <c r="Q562" s="101">
        <v>0</v>
      </c>
      <c r="R562" s="101">
        <v>1290</v>
      </c>
    </row>
    <row r="563">
      <c r="L563" s="98" t="s">
        <v>11225</v>
      </c>
      <c r="M563" s="98" t="s">
        <v>11226</v>
      </c>
      <c r="N563" s="98" t="s">
        <v>11227</v>
      </c>
      <c r="O563" s="101">
        <v>10</v>
      </c>
      <c r="P563" s="101">
        <v>0</v>
      </c>
    </row>
    <row r="564">
      <c r="L564" s="98" t="s">
        <v>11228</v>
      </c>
      <c r="M564" s="98" t="s">
        <v>11229</v>
      </c>
      <c r="N564" s="98" t="s">
        <v>11230</v>
      </c>
      <c r="O564" s="101">
        <v>1340</v>
      </c>
      <c r="P564" s="101">
        <v>1340</v>
      </c>
    </row>
    <row r="565">
      <c r="K565" s="96" t="s">
        <v>11231</v>
      </c>
      <c r="O565" s="85">
        <f>SUM(O562:O564)</f>
      </c>
      <c r="P565" s="85">
        <f>SUM(P562:P564)</f>
      </c>
    </row>
    <row r="566">
      <c r="A566" s="98" t="s">
        <v>11232</v>
      </c>
      <c r="B566" s="98" t="s">
        <v>11233</v>
      </c>
      <c r="C566" s="100">
        <v>400</v>
      </c>
      <c r="D566" s="98" t="s">
        <v>11234</v>
      </c>
      <c r="E566" s="98" t="s">
        <v>11235</v>
      </c>
      <c r="F566" s="104">
        <v>45451</v>
      </c>
      <c r="G566" s="104">
        <v>45451</v>
      </c>
      <c r="H566" s="104">
        <v>45838</v>
      </c>
      <c r="J566" s="101">
        <v>1250</v>
      </c>
      <c r="K566" s="98" t="s">
        <v>11236</v>
      </c>
      <c r="L566" s="98" t="s">
        <v>11237</v>
      </c>
      <c r="M566" s="98" t="s">
        <v>11238</v>
      </c>
      <c r="N566" s="98" t="s">
        <v>11239</v>
      </c>
      <c r="O566" s="101">
        <v>1250</v>
      </c>
      <c r="P566" s="101">
        <v>1250</v>
      </c>
      <c r="Q566" s="101">
        <v>0</v>
      </c>
      <c r="R566" s="101">
        <v>1250</v>
      </c>
    </row>
    <row r="567">
      <c r="K567" s="96" t="s">
        <v>11240</v>
      </c>
      <c r="O567" s="85">
        <f>SUM(O566:O566)</f>
      </c>
      <c r="P567" s="85">
        <f>SUM(P566:P566)</f>
      </c>
    </row>
    <row r="568">
      <c r="A568" s="98" t="s">
        <v>11241</v>
      </c>
      <c r="B568" s="98" t="s">
        <v>11242</v>
      </c>
      <c r="C568" s="100">
        <v>400</v>
      </c>
      <c r="D568" s="98" t="s">
        <v>11243</v>
      </c>
      <c r="E568" s="98" t="s">
        <v>11244</v>
      </c>
      <c r="F568" s="104">
        <v>45724</v>
      </c>
      <c r="G568" s="104">
        <v>45724</v>
      </c>
      <c r="H568" s="104">
        <v>46088</v>
      </c>
      <c r="J568" s="101">
        <v>1350</v>
      </c>
      <c r="K568" s="98" t="s">
        <v>11245</v>
      </c>
      <c r="L568" s="98" t="s">
        <v>11246</v>
      </c>
      <c r="M568" s="98" t="s">
        <v>11247</v>
      </c>
      <c r="N568" s="98" t="s">
        <v>11248</v>
      </c>
      <c r="O568" s="101">
        <v>1350</v>
      </c>
      <c r="P568" s="101">
        <v>1350</v>
      </c>
      <c r="Q568" s="101">
        <v>0</v>
      </c>
      <c r="R568" s="101">
        <v>1350</v>
      </c>
    </row>
    <row r="569">
      <c r="K569" s="96" t="s">
        <v>11249</v>
      </c>
      <c r="O569" s="85">
        <f>SUM(O568:O568)</f>
      </c>
      <c r="P569" s="85">
        <f>SUM(P568:P568)</f>
      </c>
    </row>
    <row r="570">
      <c r="A570" s="98" t="s">
        <v>11250</v>
      </c>
      <c r="B570" s="98" t="s">
        <v>11251</v>
      </c>
      <c r="C570" s="100">
        <v>600</v>
      </c>
      <c r="D570" s="98" t="s">
        <v>11252</v>
      </c>
      <c r="E570" s="98" t="s">
        <v>11253</v>
      </c>
      <c r="F570" s="104">
        <v>39641</v>
      </c>
      <c r="G570" s="104">
        <v>45505</v>
      </c>
      <c r="H570" s="104">
        <v>45869</v>
      </c>
      <c r="J570" s="101">
        <v>1390</v>
      </c>
      <c r="K570" s="98" t="s">
        <v>11254</v>
      </c>
      <c r="L570" s="98" t="s">
        <v>11255</v>
      </c>
      <c r="M570" s="98" t="s">
        <v>11256</v>
      </c>
      <c r="N570" s="98" t="s">
        <v>11257</v>
      </c>
      <c r="O570" s="101">
        <v>1110</v>
      </c>
      <c r="P570" s="101">
        <v>1110</v>
      </c>
      <c r="Q570" s="101">
        <v>0</v>
      </c>
      <c r="R570" s="101">
        <v>835</v>
      </c>
    </row>
    <row r="571">
      <c r="K571" s="96" t="s">
        <v>11258</v>
      </c>
      <c r="O571" s="85">
        <f>SUM(O570:O570)</f>
      </c>
      <c r="P571" s="85">
        <f>SUM(P570:P570)</f>
      </c>
    </row>
    <row r="572">
      <c r="A572" s="98" t="s">
        <v>11259</v>
      </c>
      <c r="B572" s="98" t="s">
        <v>11260</v>
      </c>
      <c r="C572" s="100">
        <v>800</v>
      </c>
      <c r="D572" s="98" t="s">
        <v>11261</v>
      </c>
      <c r="E572" s="98" t="s">
        <v>11262</v>
      </c>
      <c r="F572" s="104">
        <v>42196</v>
      </c>
      <c r="G572" s="104">
        <v>45597</v>
      </c>
      <c r="H572" s="104">
        <v>45961</v>
      </c>
      <c r="J572" s="101">
        <v>1580</v>
      </c>
      <c r="K572" s="98" t="s">
        <v>11263</v>
      </c>
      <c r="L572" s="98" t="s">
        <v>11264</v>
      </c>
      <c r="M572" s="98" t="s">
        <v>11265</v>
      </c>
      <c r="N572" s="98" t="s">
        <v>11266</v>
      </c>
      <c r="O572" s="101">
        <v>40</v>
      </c>
      <c r="P572" s="101">
        <v>30</v>
      </c>
      <c r="Q572" s="101">
        <v>0</v>
      </c>
      <c r="R572" s="101">
        <v>1105</v>
      </c>
    </row>
    <row r="573">
      <c r="L573" s="98" t="s">
        <v>11267</v>
      </c>
      <c r="M573" s="98" t="s">
        <v>11268</v>
      </c>
      <c r="N573" s="98" t="s">
        <v>11269</v>
      </c>
      <c r="O573" s="101">
        <v>30</v>
      </c>
      <c r="P573" s="101">
        <v>10</v>
      </c>
    </row>
    <row r="574">
      <c r="L574" s="98" t="s">
        <v>11270</v>
      </c>
      <c r="M574" s="98" t="s">
        <v>11271</v>
      </c>
      <c r="N574" s="98" t="s">
        <v>11272</v>
      </c>
      <c r="O574" s="101">
        <v>10</v>
      </c>
      <c r="P574" s="101">
        <v>40</v>
      </c>
    </row>
    <row r="575">
      <c r="L575" s="98" t="s">
        <v>11273</v>
      </c>
      <c r="M575" s="98" t="s">
        <v>11274</v>
      </c>
      <c r="N575" s="98" t="s">
        <v>11275</v>
      </c>
      <c r="O575" s="101">
        <v>1280</v>
      </c>
      <c r="P575" s="101">
        <v>1280</v>
      </c>
    </row>
    <row r="576">
      <c r="K576" s="96" t="s">
        <v>11276</v>
      </c>
      <c r="O576" s="85">
        <f>SUM(O572:O575)</f>
      </c>
      <c r="P576" s="85">
        <f>SUM(P572:P575)</f>
      </c>
    </row>
    <row r="577">
      <c r="A577" s="98" t="s">
        <v>11277</v>
      </c>
      <c r="B577" s="98" t="s">
        <v>11278</v>
      </c>
      <c r="C577" s="100">
        <v>800</v>
      </c>
      <c r="D577" s="98" t="s">
        <v>11279</v>
      </c>
      <c r="E577" s="98" t="s">
        <v>11280</v>
      </c>
      <c r="F577" s="104">
        <v>43282</v>
      </c>
      <c r="G577" s="104">
        <v>45474</v>
      </c>
      <c r="H577" s="104">
        <v>45838</v>
      </c>
      <c r="J577" s="101">
        <v>1580</v>
      </c>
      <c r="K577" s="98" t="s">
        <v>11281</v>
      </c>
      <c r="L577" s="98" t="s">
        <v>11282</v>
      </c>
      <c r="M577" s="98" t="s">
        <v>11283</v>
      </c>
      <c r="N577" s="98" t="s">
        <v>11284</v>
      </c>
      <c r="O577" s="101">
        <v>30</v>
      </c>
      <c r="P577" s="101">
        <v>10</v>
      </c>
      <c r="Q577" s="101">
        <v>0</v>
      </c>
      <c r="R577" s="101">
        <v>1230</v>
      </c>
    </row>
    <row r="578">
      <c r="L578" s="98" t="s">
        <v>11285</v>
      </c>
      <c r="M578" s="98" t="s">
        <v>11286</v>
      </c>
      <c r="N578" s="98" t="s">
        <v>11287</v>
      </c>
      <c r="O578" s="101">
        <v>40</v>
      </c>
      <c r="P578" s="101">
        <v>70</v>
      </c>
    </row>
    <row r="579">
      <c r="L579" s="98" t="s">
        <v>11288</v>
      </c>
      <c r="M579" s="98" t="s">
        <v>11289</v>
      </c>
      <c r="N579" s="98" t="s">
        <v>11290</v>
      </c>
      <c r="O579" s="101">
        <v>10</v>
      </c>
      <c r="P579" s="101">
        <v>0</v>
      </c>
    </row>
    <row r="580">
      <c r="L580" s="98" t="s">
        <v>11291</v>
      </c>
      <c r="M580" s="98" t="s">
        <v>11292</v>
      </c>
      <c r="N580" s="98" t="s">
        <v>11293</v>
      </c>
      <c r="O580" s="101">
        <v>1350</v>
      </c>
      <c r="P580" s="101">
        <v>1350</v>
      </c>
    </row>
    <row r="581">
      <c r="L581" s="98" t="s">
        <v>11294</v>
      </c>
      <c r="M581" s="98" t="s">
        <v>11295</v>
      </c>
      <c r="N581" s="98" t="s">
        <v>11296</v>
      </c>
      <c r="O581" s="101">
        <v>-71.5</v>
      </c>
      <c r="P581" s="101">
        <v>-71.5</v>
      </c>
    </row>
    <row r="582">
      <c r="K582" s="96" t="s">
        <v>11297</v>
      </c>
      <c r="O582" s="85">
        <f>SUM(O577:O581)</f>
      </c>
      <c r="P582" s="85">
        <f>SUM(P577:P581)</f>
      </c>
    </row>
    <row r="583">
      <c r="A583" s="98" t="s">
        <v>11298</v>
      </c>
      <c r="B583" s="98" t="s">
        <v>11299</v>
      </c>
      <c r="C583" s="100">
        <v>400</v>
      </c>
      <c r="D583" s="98" t="s">
        <v>11300</v>
      </c>
      <c r="E583" s="98" t="s">
        <v>11301</v>
      </c>
      <c r="F583" s="104">
        <v>44478</v>
      </c>
      <c r="G583" s="104">
        <v>45597</v>
      </c>
      <c r="H583" s="104">
        <v>45961</v>
      </c>
      <c r="J583" s="101">
        <v>1320</v>
      </c>
      <c r="K583" s="98" t="s">
        <v>11302</v>
      </c>
      <c r="L583" s="98" t="s">
        <v>11303</v>
      </c>
      <c r="M583" s="98" t="s">
        <v>11304</v>
      </c>
      <c r="N583" s="98" t="s">
        <v>11305</v>
      </c>
      <c r="O583" s="101">
        <v>40</v>
      </c>
      <c r="P583" s="101">
        <v>70</v>
      </c>
      <c r="Q583" s="101">
        <v>0</v>
      </c>
      <c r="R583" s="101">
        <v>1120</v>
      </c>
    </row>
    <row r="584">
      <c r="L584" s="98" t="s">
        <v>11306</v>
      </c>
      <c r="M584" s="98" t="s">
        <v>11307</v>
      </c>
      <c r="N584" s="98" t="s">
        <v>11308</v>
      </c>
      <c r="O584" s="101">
        <v>30</v>
      </c>
      <c r="P584" s="101">
        <v>0</v>
      </c>
    </row>
    <row r="585">
      <c r="L585" s="98" t="s">
        <v>11309</v>
      </c>
      <c r="M585" s="98" t="s">
        <v>11310</v>
      </c>
      <c r="N585" s="98" t="s">
        <v>11311</v>
      </c>
      <c r="O585" s="101">
        <v>1180</v>
      </c>
      <c r="P585" s="101">
        <v>1180</v>
      </c>
    </row>
    <row r="586">
      <c r="K586" s="96" t="s">
        <v>11312</v>
      </c>
      <c r="O586" s="85">
        <f>SUM(O583:O585)</f>
      </c>
      <c r="P586" s="85">
        <f>SUM(P583:P585)</f>
      </c>
    </row>
    <row r="587">
      <c r="A587" s="98" t="s">
        <v>11313</v>
      </c>
      <c r="B587" s="98" t="s">
        <v>11314</v>
      </c>
      <c r="C587" s="100">
        <v>400</v>
      </c>
      <c r="D587" s="98" t="s">
        <v>11315</v>
      </c>
      <c r="E587" s="98" t="s">
        <v>11316</v>
      </c>
      <c r="F587" s="104">
        <v>43701</v>
      </c>
      <c r="G587" s="104">
        <v>45536</v>
      </c>
      <c r="H587" s="104">
        <v>45900</v>
      </c>
      <c r="J587" s="101">
        <v>1320</v>
      </c>
      <c r="K587" s="98" t="s">
        <v>11317</v>
      </c>
      <c r="L587" s="98" t="s">
        <v>11318</v>
      </c>
      <c r="M587" s="98" t="s">
        <v>11319</v>
      </c>
      <c r="N587" s="98" t="s">
        <v>11320</v>
      </c>
      <c r="O587" s="101">
        <v>40</v>
      </c>
      <c r="P587" s="101">
        <v>30</v>
      </c>
      <c r="Q587" s="101">
        <v>0</v>
      </c>
      <c r="R587" s="101">
        <v>1020</v>
      </c>
    </row>
    <row r="588">
      <c r="L588" s="98" t="s">
        <v>11321</v>
      </c>
      <c r="M588" s="98" t="s">
        <v>11322</v>
      </c>
      <c r="N588" s="98" t="s">
        <v>11323</v>
      </c>
      <c r="O588" s="101">
        <v>30</v>
      </c>
      <c r="P588" s="101">
        <v>40</v>
      </c>
    </row>
    <row r="589">
      <c r="L589" s="98" t="s">
        <v>11324</v>
      </c>
      <c r="M589" s="98" t="s">
        <v>11325</v>
      </c>
      <c r="N589" s="98" t="s">
        <v>11326</v>
      </c>
      <c r="O589" s="101">
        <v>1140</v>
      </c>
      <c r="P589" s="101">
        <v>1140</v>
      </c>
    </row>
    <row r="590">
      <c r="L590" s="98" t="s">
        <v>11327</v>
      </c>
      <c r="M590" s="98" t="s">
        <v>11328</v>
      </c>
      <c r="N590" s="98" t="s">
        <v>11329</v>
      </c>
      <c r="O590" s="101">
        <v>-200</v>
      </c>
      <c r="P590" s="101">
        <v>0</v>
      </c>
    </row>
    <row r="591">
      <c r="L591" s="98" t="s">
        <v>11330</v>
      </c>
      <c r="M591" s="98" t="s">
        <v>11331</v>
      </c>
      <c r="N591" s="98" t="s">
        <v>11332</v>
      </c>
      <c r="O591" s="101">
        <v>200</v>
      </c>
      <c r="P591" s="101">
        <v>0</v>
      </c>
    </row>
    <row r="592">
      <c r="K592" s="96" t="s">
        <v>11333</v>
      </c>
      <c r="O592" s="85">
        <f>SUM(O587:O591)</f>
      </c>
      <c r="P592" s="85">
        <f>SUM(P587:P591)</f>
      </c>
    </row>
    <row r="593">
      <c r="A593" s="98" t="s">
        <v>11334</v>
      </c>
      <c r="B593" s="98" t="s">
        <v>11335</v>
      </c>
      <c r="C593" s="100">
        <v>800</v>
      </c>
      <c r="D593" s="98" t="s">
        <v>11336</v>
      </c>
      <c r="E593" s="98" t="s">
        <v>11337</v>
      </c>
      <c r="F593" s="104">
        <v>39883</v>
      </c>
      <c r="G593" s="104">
        <v>45717</v>
      </c>
      <c r="J593" s="101">
        <v>1570</v>
      </c>
      <c r="K593" s="98" t="s">
        <v>11338</v>
      </c>
      <c r="L593" s="98" t="s">
        <v>11339</v>
      </c>
      <c r="M593" s="98" t="s">
        <v>11340</v>
      </c>
      <c r="N593" s="98" t="s">
        <v>11341</v>
      </c>
      <c r="O593" s="101">
        <v>30</v>
      </c>
      <c r="P593" s="101">
        <v>70</v>
      </c>
      <c r="Q593" s="101">
        <v>4700.8599999999997</v>
      </c>
      <c r="R593" s="101">
        <v>965</v>
      </c>
    </row>
    <row r="594">
      <c r="L594" s="98" t="s">
        <v>11342</v>
      </c>
      <c r="M594" s="98" t="s">
        <v>11343</v>
      </c>
      <c r="N594" s="98" t="s">
        <v>11344</v>
      </c>
      <c r="O594" s="101">
        <v>40</v>
      </c>
      <c r="P594" s="101">
        <v>0</v>
      </c>
    </row>
    <row r="595">
      <c r="L595" s="98" t="s">
        <v>11345</v>
      </c>
      <c r="M595" s="98" t="s">
        <v>11346</v>
      </c>
      <c r="N595" s="98" t="s">
        <v>11347</v>
      </c>
      <c r="O595" s="101">
        <v>1500</v>
      </c>
      <c r="P595" s="101">
        <v>1500</v>
      </c>
    </row>
    <row r="596">
      <c r="L596" s="98" t="s">
        <v>11348</v>
      </c>
      <c r="M596" s="98" t="s">
        <v>11349</v>
      </c>
      <c r="N596" s="98" t="s">
        <v>11350</v>
      </c>
      <c r="O596" s="101">
        <v>200</v>
      </c>
      <c r="P596" s="101">
        <v>200</v>
      </c>
    </row>
    <row r="597">
      <c r="K597" s="96" t="s">
        <v>11351</v>
      </c>
      <c r="O597" s="85">
        <f>SUM(O593:O596)</f>
      </c>
      <c r="P597" s="85">
        <f>SUM(P593:P596)</f>
      </c>
    </row>
    <row r="598">
      <c r="A598" s="98" t="s">
        <v>11352</v>
      </c>
      <c r="B598" s="98" t="s">
        <v>11353</v>
      </c>
      <c r="C598" s="100">
        <v>800</v>
      </c>
      <c r="D598" s="98" t="s">
        <v>11354</v>
      </c>
      <c r="E598" s="98" t="s">
        <v>11355</v>
      </c>
      <c r="F598" s="104">
        <v>44324</v>
      </c>
      <c r="G598" s="104">
        <v>45444</v>
      </c>
      <c r="H598" s="104">
        <v>45808</v>
      </c>
      <c r="J598" s="101">
        <v>1580</v>
      </c>
      <c r="K598" s="98" t="s">
        <v>11356</v>
      </c>
      <c r="L598" s="98" t="s">
        <v>11357</v>
      </c>
      <c r="M598" s="98" t="s">
        <v>11358</v>
      </c>
      <c r="N598" s="98" t="s">
        <v>11359</v>
      </c>
      <c r="O598" s="101">
        <v>30</v>
      </c>
      <c r="P598" s="101">
        <v>0</v>
      </c>
      <c r="Q598" s="101">
        <v>0</v>
      </c>
      <c r="R598" s="101">
        <v>1410</v>
      </c>
    </row>
    <row r="599">
      <c r="L599" s="98" t="s">
        <v>11360</v>
      </c>
      <c r="M599" s="98" t="s">
        <v>11361</v>
      </c>
      <c r="N599" s="98" t="s">
        <v>11362</v>
      </c>
      <c r="O599" s="101">
        <v>40</v>
      </c>
      <c r="P599" s="101">
        <v>50</v>
      </c>
    </row>
    <row r="600">
      <c r="L600" s="98" t="s">
        <v>11363</v>
      </c>
      <c r="M600" s="98" t="s">
        <v>11364</v>
      </c>
      <c r="N600" s="98" t="s">
        <v>11365</v>
      </c>
      <c r="O600" s="101">
        <v>10</v>
      </c>
      <c r="P600" s="101">
        <v>30</v>
      </c>
    </row>
    <row r="601">
      <c r="L601" s="98" t="s">
        <v>11366</v>
      </c>
      <c r="M601" s="98" t="s">
        <v>11367</v>
      </c>
      <c r="N601" s="98" t="s">
        <v>11368</v>
      </c>
      <c r="O601" s="101">
        <v>1410</v>
      </c>
      <c r="P601" s="101">
        <v>1410</v>
      </c>
    </row>
    <row r="602">
      <c r="K602" s="96" t="s">
        <v>11369</v>
      </c>
      <c r="O602" s="85">
        <f>SUM(O598:O601)</f>
      </c>
      <c r="P602" s="85">
        <f>SUM(P598:P601)</f>
      </c>
    </row>
    <row r="603">
      <c r="A603" s="98" t="s">
        <v>11370</v>
      </c>
      <c r="B603" s="98" t="s">
        <v>11371</v>
      </c>
      <c r="C603" s="100">
        <v>800</v>
      </c>
      <c r="D603" s="98" t="s">
        <v>11372</v>
      </c>
      <c r="E603" s="98" t="s">
        <v>11373</v>
      </c>
      <c r="F603" s="104">
        <v>40179</v>
      </c>
      <c r="G603" s="104">
        <v>45658</v>
      </c>
      <c r="H603" s="104">
        <v>46022</v>
      </c>
      <c r="J603" s="101">
        <v>1580</v>
      </c>
      <c r="K603" s="98" t="s">
        <v>11374</v>
      </c>
      <c r="L603" s="98" t="s">
        <v>11375</v>
      </c>
      <c r="M603" s="98" t="s">
        <v>11376</v>
      </c>
      <c r="N603" s="98" t="s">
        <v>11377</v>
      </c>
      <c r="O603" s="101">
        <v>10</v>
      </c>
      <c r="P603" s="101">
        <v>0</v>
      </c>
      <c r="Q603" s="101">
        <v>0</v>
      </c>
      <c r="R603" s="101">
        <v>1025</v>
      </c>
    </row>
    <row r="604">
      <c r="L604" s="98" t="s">
        <v>11378</v>
      </c>
      <c r="M604" s="98" t="s">
        <v>11379</v>
      </c>
      <c r="N604" s="98" t="s">
        <v>11380</v>
      </c>
      <c r="O604" s="101">
        <v>40</v>
      </c>
      <c r="P604" s="101">
        <v>40</v>
      </c>
    </row>
    <row r="605">
      <c r="L605" s="98" t="s">
        <v>11381</v>
      </c>
      <c r="M605" s="98" t="s">
        <v>11382</v>
      </c>
      <c r="N605" s="98" t="s">
        <v>11383</v>
      </c>
      <c r="O605" s="101">
        <v>30</v>
      </c>
      <c r="P605" s="101">
        <v>40</v>
      </c>
    </row>
    <row r="606">
      <c r="L606" s="98" t="s">
        <v>11384</v>
      </c>
      <c r="M606" s="98" t="s">
        <v>11385</v>
      </c>
      <c r="N606" s="98" t="s">
        <v>11386</v>
      </c>
      <c r="O606" s="101">
        <v>1240</v>
      </c>
      <c r="P606" s="101">
        <v>1240</v>
      </c>
    </row>
    <row r="607">
      <c r="K607" s="96" t="s">
        <v>11387</v>
      </c>
      <c r="O607" s="85">
        <f>SUM(O603:O606)</f>
      </c>
      <c r="P607" s="85">
        <f>SUM(P603:P606)</f>
      </c>
    </row>
    <row r="608">
      <c r="A608" s="98" t="s">
        <v>11388</v>
      </c>
      <c r="B608" s="98" t="s">
        <v>11389</v>
      </c>
      <c r="C608" s="100">
        <v>800</v>
      </c>
      <c r="D608" s="98" t="s">
        <v>11390</v>
      </c>
      <c r="E608" s="98" t="s">
        <v>11391</v>
      </c>
      <c r="F608" s="104">
        <v>41517</v>
      </c>
      <c r="G608" s="104">
        <v>45536</v>
      </c>
      <c r="H608" s="104">
        <v>45900</v>
      </c>
      <c r="J608" s="101">
        <v>1570</v>
      </c>
      <c r="K608" s="98" t="s">
        <v>11392</v>
      </c>
      <c r="L608" s="98" t="s">
        <v>11393</v>
      </c>
      <c r="M608" s="98" t="s">
        <v>11394</v>
      </c>
      <c r="N608" s="98" t="s">
        <v>11395</v>
      </c>
      <c r="O608" s="101">
        <v>30</v>
      </c>
      <c r="P608" s="101">
        <v>70</v>
      </c>
      <c r="Q608" s="101">
        <v>0</v>
      </c>
      <c r="R608" s="101">
        <v>1045</v>
      </c>
    </row>
    <row r="609">
      <c r="L609" s="98" t="s">
        <v>11396</v>
      </c>
      <c r="M609" s="98" t="s">
        <v>11397</v>
      </c>
      <c r="N609" s="98" t="s">
        <v>11398</v>
      </c>
      <c r="O609" s="101">
        <v>40</v>
      </c>
      <c r="P609" s="101">
        <v>0</v>
      </c>
    </row>
    <row r="610">
      <c r="L610" s="98" t="s">
        <v>11399</v>
      </c>
      <c r="M610" s="98" t="s">
        <v>11400</v>
      </c>
      <c r="N610" s="98" t="s">
        <v>11401</v>
      </c>
      <c r="O610" s="101">
        <v>1250</v>
      </c>
      <c r="P610" s="101">
        <v>1250</v>
      </c>
    </row>
    <row r="611">
      <c r="K611" s="96" t="s">
        <v>11402</v>
      </c>
      <c r="O611" s="85">
        <f>SUM(O608:O610)</f>
      </c>
      <c r="P611" s="85">
        <f>SUM(P608:P610)</f>
      </c>
    </row>
    <row r="612">
      <c r="A612" s="98" t="s">
        <v>11403</v>
      </c>
      <c r="B612" s="98" t="s">
        <v>11404</v>
      </c>
      <c r="C612" s="100">
        <v>800</v>
      </c>
      <c r="D612" s="98" t="s">
        <v>11405</v>
      </c>
      <c r="E612" s="98" t="s">
        <v>11406</v>
      </c>
      <c r="F612" s="104">
        <v>43575</v>
      </c>
      <c r="G612" s="104">
        <v>45413</v>
      </c>
      <c r="H612" s="104">
        <v>45777</v>
      </c>
      <c r="J612" s="101">
        <v>1570</v>
      </c>
      <c r="K612" s="98" t="s">
        <v>11407</v>
      </c>
      <c r="L612" s="98" t="s">
        <v>11408</v>
      </c>
      <c r="M612" s="98" t="s">
        <v>11409</v>
      </c>
      <c r="N612" s="98" t="s">
        <v>11410</v>
      </c>
      <c r="O612" s="101">
        <v>40</v>
      </c>
      <c r="P612" s="101">
        <v>0</v>
      </c>
      <c r="Q612" s="101">
        <v>0</v>
      </c>
      <c r="R612" s="101">
        <v>1270</v>
      </c>
    </row>
    <row r="613">
      <c r="L613" s="98" t="s">
        <v>11411</v>
      </c>
      <c r="M613" s="98" t="s">
        <v>11412</v>
      </c>
      <c r="N613" s="98" t="s">
        <v>11413</v>
      </c>
      <c r="O613" s="101">
        <v>30</v>
      </c>
      <c r="P613" s="101">
        <v>70</v>
      </c>
    </row>
    <row r="614">
      <c r="L614" s="98" t="s">
        <v>11414</v>
      </c>
      <c r="M614" s="98" t="s">
        <v>11415</v>
      </c>
      <c r="N614" s="98" t="s">
        <v>11416</v>
      </c>
      <c r="O614" s="101">
        <v>1370</v>
      </c>
      <c r="P614" s="101">
        <v>1370</v>
      </c>
    </row>
    <row r="615">
      <c r="K615" s="96" t="s">
        <v>11417</v>
      </c>
      <c r="O615" s="85">
        <f>SUM(O612:O614)</f>
      </c>
      <c r="P615" s="85">
        <f>SUM(P612:P614)</f>
      </c>
    </row>
    <row r="616">
      <c r="A616" s="98" t="s">
        <v>11418</v>
      </c>
      <c r="B616" s="98" t="s">
        <v>11419</v>
      </c>
      <c r="C616" s="100">
        <v>800</v>
      </c>
      <c r="D616" s="98" t="s">
        <v>11420</v>
      </c>
      <c r="E616" s="98" t="s">
        <v>11421</v>
      </c>
      <c r="F616" s="104">
        <v>41579</v>
      </c>
      <c r="G616" s="104">
        <v>45597</v>
      </c>
      <c r="H616" s="104">
        <v>45961</v>
      </c>
      <c r="J616" s="101">
        <v>1500</v>
      </c>
      <c r="K616" s="98" t="s">
        <v>11422</v>
      </c>
      <c r="L616" s="98" t="s">
        <v>11423</v>
      </c>
      <c r="M616" s="98" t="s">
        <v>11424</v>
      </c>
      <c r="N616" s="98" t="s">
        <v>11425</v>
      </c>
      <c r="O616" s="101">
        <v>1200</v>
      </c>
      <c r="P616" s="101">
        <v>1200</v>
      </c>
      <c r="Q616" s="101">
        <v>0</v>
      </c>
      <c r="R616" s="101">
        <v>975</v>
      </c>
    </row>
    <row r="617">
      <c r="K617" s="96" t="s">
        <v>11426</v>
      </c>
      <c r="O617" s="85">
        <f>SUM(O616:O616)</f>
      </c>
      <c r="P617" s="85">
        <f>SUM(P616:P616)</f>
      </c>
    </row>
    <row r="618">
      <c r="A618" s="98" t="s">
        <v>11427</v>
      </c>
      <c r="B618" s="98" t="s">
        <v>11428</v>
      </c>
      <c r="C618" s="100">
        <v>800</v>
      </c>
      <c r="D618" s="98" t="s">
        <v>11429</v>
      </c>
      <c r="E618" s="98" t="s">
        <v>11430</v>
      </c>
      <c r="F618" s="104">
        <v>40718</v>
      </c>
      <c r="G618" s="104">
        <v>45474</v>
      </c>
      <c r="H618" s="104">
        <v>45838</v>
      </c>
      <c r="J618" s="101">
        <v>1500</v>
      </c>
      <c r="K618" s="98" t="s">
        <v>11431</v>
      </c>
      <c r="L618" s="98" t="s">
        <v>11432</v>
      </c>
      <c r="M618" s="98" t="s">
        <v>11433</v>
      </c>
      <c r="N618" s="98" t="s">
        <v>11434</v>
      </c>
      <c r="O618" s="101">
        <v>1220</v>
      </c>
      <c r="P618" s="101">
        <v>1220</v>
      </c>
      <c r="Q618" s="101">
        <v>0</v>
      </c>
      <c r="R618" s="101">
        <v>945</v>
      </c>
    </row>
    <row r="619">
      <c r="K619" s="96" t="s">
        <v>11435</v>
      </c>
      <c r="O619" s="85">
        <f>SUM(O618:O618)</f>
      </c>
      <c r="P619" s="85">
        <f>SUM(P618:P618)</f>
      </c>
    </row>
    <row r="620">
      <c r="A620" s="98" t="s">
        <v>11436</v>
      </c>
      <c r="B620" s="98" t="s">
        <v>11437</v>
      </c>
      <c r="C620" s="100">
        <v>800</v>
      </c>
      <c r="D620" s="98" t="s">
        <v>11438</v>
      </c>
      <c r="E620" s="98" t="s">
        <v>11439</v>
      </c>
      <c r="F620" s="104">
        <v>40592</v>
      </c>
      <c r="G620" s="104">
        <v>45717</v>
      </c>
      <c r="H620" s="104">
        <v>46081</v>
      </c>
      <c r="J620" s="101">
        <v>1500</v>
      </c>
      <c r="K620" s="98" t="s">
        <v>11440</v>
      </c>
      <c r="L620" s="98" t="s">
        <v>11441</v>
      </c>
      <c r="M620" s="98" t="s">
        <v>11442</v>
      </c>
      <c r="N620" s="98" t="s">
        <v>11443</v>
      </c>
      <c r="O620" s="101">
        <v>1260</v>
      </c>
      <c r="P620" s="101">
        <v>1260</v>
      </c>
      <c r="Q620" s="101">
        <v>0</v>
      </c>
      <c r="R620" s="101">
        <v>965</v>
      </c>
    </row>
    <row r="621">
      <c r="K621" s="96" t="s">
        <v>11444</v>
      </c>
      <c r="O621" s="85">
        <f>SUM(O620:O620)</f>
      </c>
      <c r="P621" s="85">
        <f>SUM(P620:P620)</f>
      </c>
    </row>
    <row r="622">
      <c r="A622" s="98" t="s">
        <v>11445</v>
      </c>
      <c r="B622" s="98" t="s">
        <v>11446</v>
      </c>
      <c r="C622" s="100">
        <v>600</v>
      </c>
      <c r="D622" s="98" t="s">
        <v>11447</v>
      </c>
      <c r="E622" s="98" t="s">
        <v>11448</v>
      </c>
      <c r="F622" s="104">
        <v>45178</v>
      </c>
      <c r="G622" s="104">
        <v>45566</v>
      </c>
      <c r="H622" s="104">
        <v>45930</v>
      </c>
      <c r="J622" s="101">
        <v>1390</v>
      </c>
      <c r="K622" s="98" t="s">
        <v>11449</v>
      </c>
      <c r="L622" s="98" t="s">
        <v>11450</v>
      </c>
      <c r="M622" s="98" t="s">
        <v>11451</v>
      </c>
      <c r="N622" s="98" t="s">
        <v>11452</v>
      </c>
      <c r="O622" s="101">
        <v>1340</v>
      </c>
      <c r="P622" s="101">
        <v>1340</v>
      </c>
      <c r="Q622" s="101">
        <v>0</v>
      </c>
      <c r="R622" s="101">
        <v>1320</v>
      </c>
    </row>
    <row r="623">
      <c r="K623" s="96" t="s">
        <v>11453</v>
      </c>
      <c r="O623" s="85">
        <f>SUM(O622:O622)</f>
      </c>
      <c r="P623" s="85">
        <f>SUM(P622:P622)</f>
      </c>
    </row>
    <row r="624">
      <c r="A624" s="98" t="s">
        <v>11454</v>
      </c>
      <c r="B624" s="98" t="s">
        <v>11455</v>
      </c>
      <c r="C624" s="100">
        <v>800</v>
      </c>
      <c r="D624" s="98" t="s">
        <v>11456</v>
      </c>
      <c r="E624" s="98" t="s">
        <v>11457</v>
      </c>
      <c r="F624" s="104">
        <v>42630</v>
      </c>
      <c r="G624" s="104">
        <v>45566</v>
      </c>
      <c r="H624" s="104">
        <v>45930</v>
      </c>
      <c r="J624" s="101">
        <v>1530</v>
      </c>
      <c r="K624" s="98" t="s">
        <v>11458</v>
      </c>
      <c r="L624" s="98" t="s">
        <v>11459</v>
      </c>
      <c r="M624" s="98" t="s">
        <v>11460</v>
      </c>
      <c r="N624" s="98" t="s">
        <v>11461</v>
      </c>
      <c r="O624" s="101">
        <v>30</v>
      </c>
      <c r="P624" s="101">
        <v>30</v>
      </c>
      <c r="Q624" s="101">
        <v>0</v>
      </c>
      <c r="R624" s="101">
        <v>1135</v>
      </c>
    </row>
    <row r="625">
      <c r="L625" s="98" t="s">
        <v>11462</v>
      </c>
      <c r="M625" s="98" t="s">
        <v>11463</v>
      </c>
      <c r="N625" s="98" t="s">
        <v>11464</v>
      </c>
      <c r="O625" s="101">
        <v>1290</v>
      </c>
      <c r="P625" s="101">
        <v>1290</v>
      </c>
    </row>
    <row r="626">
      <c r="K626" s="96" t="s">
        <v>11465</v>
      </c>
      <c r="O626" s="85">
        <f>SUM(O624:O625)</f>
      </c>
      <c r="P626" s="85">
        <f>SUM(P624:P625)</f>
      </c>
    </row>
    <row r="627">
      <c r="A627" s="98" t="s">
        <v>11466</v>
      </c>
      <c r="B627" s="98" t="s">
        <v>11467</v>
      </c>
      <c r="C627" s="100">
        <v>800</v>
      </c>
      <c r="D627" s="98" t="s">
        <v>11468</v>
      </c>
      <c r="E627" s="98" t="s">
        <v>11469</v>
      </c>
      <c r="F627" s="104">
        <v>42090</v>
      </c>
      <c r="G627" s="104">
        <v>45658</v>
      </c>
      <c r="H627" s="104">
        <v>46022</v>
      </c>
      <c r="J627" s="101">
        <v>1530</v>
      </c>
      <c r="K627" s="98" t="s">
        <v>11470</v>
      </c>
      <c r="L627" s="98" t="s">
        <v>11471</v>
      </c>
      <c r="M627" s="98" t="s">
        <v>11472</v>
      </c>
      <c r="N627" s="98" t="s">
        <v>11473</v>
      </c>
      <c r="O627" s="101">
        <v>30</v>
      </c>
      <c r="P627" s="101">
        <v>30</v>
      </c>
      <c r="Q627" s="101">
        <v>0</v>
      </c>
      <c r="R627" s="101">
        <v>1045</v>
      </c>
    </row>
    <row r="628">
      <c r="L628" s="98" t="s">
        <v>11474</v>
      </c>
      <c r="M628" s="98" t="s">
        <v>11475</v>
      </c>
      <c r="N628" s="98" t="s">
        <v>11476</v>
      </c>
      <c r="O628" s="101">
        <v>1450</v>
      </c>
      <c r="P628" s="101">
        <v>1450</v>
      </c>
    </row>
    <row r="629">
      <c r="K629" s="96" t="s">
        <v>11477</v>
      </c>
      <c r="O629" s="85">
        <f>SUM(O627:O628)</f>
      </c>
      <c r="P629" s="85">
        <f>SUM(P627:P628)</f>
      </c>
    </row>
    <row r="630">
      <c r="A630" s="98" t="s">
        <v>11478</v>
      </c>
      <c r="B630" s="98" t="s">
        <v>11479</v>
      </c>
      <c r="C630" s="100">
        <v>800</v>
      </c>
      <c r="D630" s="98" t="s">
        <v>11480</v>
      </c>
      <c r="E630" s="98" t="s">
        <v>11481</v>
      </c>
      <c r="F630" s="104">
        <v>45206</v>
      </c>
      <c r="G630" s="104">
        <v>45597</v>
      </c>
      <c r="H630" s="104">
        <v>45961</v>
      </c>
      <c r="J630" s="101">
        <v>1530</v>
      </c>
      <c r="K630" s="98" t="s">
        <v>11482</v>
      </c>
      <c r="L630" s="98" t="s">
        <v>11483</v>
      </c>
      <c r="M630" s="98" t="s">
        <v>11484</v>
      </c>
      <c r="N630" s="98" t="s">
        <v>11485</v>
      </c>
      <c r="O630" s="101">
        <v>30</v>
      </c>
      <c r="P630" s="101">
        <v>30</v>
      </c>
      <c r="Q630" s="101">
        <v>0</v>
      </c>
      <c r="R630" s="101">
        <v>1460</v>
      </c>
    </row>
    <row r="631">
      <c r="L631" s="98" t="s">
        <v>11486</v>
      </c>
      <c r="M631" s="98" t="s">
        <v>11487</v>
      </c>
      <c r="N631" s="98" t="s">
        <v>11488</v>
      </c>
      <c r="O631" s="101">
        <v>1450</v>
      </c>
      <c r="P631" s="101">
        <v>1450</v>
      </c>
    </row>
    <row r="632">
      <c r="K632" s="96" t="s">
        <v>11489</v>
      </c>
      <c r="O632" s="85">
        <f>SUM(O630:O631)</f>
      </c>
      <c r="P632" s="85">
        <f>SUM(P630:P631)</f>
      </c>
    </row>
    <row r="633">
      <c r="A633" s="98" t="s">
        <v>11490</v>
      </c>
      <c r="B633" s="98" t="s">
        <v>11491</v>
      </c>
      <c r="C633" s="100">
        <v>800</v>
      </c>
      <c r="D633" s="98" t="s">
        <v>11492</v>
      </c>
      <c r="E633" s="98" t="s">
        <v>11493</v>
      </c>
      <c r="F633" s="104">
        <v>44576</v>
      </c>
      <c r="G633" s="104">
        <v>45689</v>
      </c>
      <c r="H633" s="104">
        <v>46053</v>
      </c>
      <c r="J633" s="101">
        <v>1530</v>
      </c>
      <c r="K633" s="98" t="s">
        <v>11494</v>
      </c>
      <c r="L633" s="98" t="s">
        <v>11495</v>
      </c>
      <c r="M633" s="98" t="s">
        <v>11496</v>
      </c>
      <c r="N633" s="98" t="s">
        <v>11497</v>
      </c>
      <c r="O633" s="101">
        <v>30</v>
      </c>
      <c r="P633" s="101">
        <v>30</v>
      </c>
      <c r="Q633" s="101">
        <v>1535</v>
      </c>
      <c r="R633" s="101">
        <v>1410</v>
      </c>
    </row>
    <row r="634">
      <c r="L634" s="98" t="s">
        <v>11498</v>
      </c>
      <c r="M634" s="98" t="s">
        <v>11499</v>
      </c>
      <c r="N634" s="98" t="s">
        <v>11500</v>
      </c>
      <c r="O634" s="101">
        <v>1480</v>
      </c>
      <c r="P634" s="101">
        <v>1480</v>
      </c>
    </row>
    <row r="635">
      <c r="L635" s="98" t="s">
        <v>11501</v>
      </c>
      <c r="M635" s="98" t="s">
        <v>11502</v>
      </c>
      <c r="N635" s="98" t="s">
        <v>11503</v>
      </c>
      <c r="O635" s="101">
        <v>25</v>
      </c>
      <c r="P635" s="101">
        <v>0</v>
      </c>
    </row>
    <row r="636">
      <c r="K636" s="96" t="s">
        <v>11504</v>
      </c>
      <c r="O636" s="85">
        <f>SUM(O633:O635)</f>
      </c>
      <c r="P636" s="85">
        <f>SUM(P633:P635)</f>
      </c>
    </row>
    <row r="637">
      <c r="A637" s="98" t="s">
        <v>11505</v>
      </c>
      <c r="B637" s="98" t="s">
        <v>11506</v>
      </c>
      <c r="C637" s="100">
        <v>800</v>
      </c>
      <c r="D637" s="98" t="s">
        <v>11507</v>
      </c>
      <c r="E637" s="98" t="s">
        <v>11508</v>
      </c>
      <c r="F637" s="104">
        <v>45298</v>
      </c>
      <c r="G637" s="104">
        <v>45689</v>
      </c>
      <c r="H637" s="104">
        <v>46053</v>
      </c>
      <c r="J637" s="101">
        <v>1530</v>
      </c>
      <c r="K637" s="98" t="s">
        <v>11509</v>
      </c>
      <c r="L637" s="98" t="s">
        <v>11510</v>
      </c>
      <c r="M637" s="98" t="s">
        <v>11511</v>
      </c>
      <c r="N637" s="98" t="s">
        <v>11512</v>
      </c>
      <c r="O637" s="101">
        <v>30</v>
      </c>
      <c r="P637" s="101">
        <v>30</v>
      </c>
      <c r="Q637" s="101">
        <v>0</v>
      </c>
      <c r="R637" s="101">
        <v>1530</v>
      </c>
    </row>
    <row r="638">
      <c r="L638" s="98" t="s">
        <v>11513</v>
      </c>
      <c r="M638" s="98" t="s">
        <v>11514</v>
      </c>
      <c r="N638" s="98" t="s">
        <v>11515</v>
      </c>
      <c r="O638" s="101">
        <v>1550</v>
      </c>
      <c r="P638" s="101">
        <v>1550</v>
      </c>
    </row>
    <row r="639">
      <c r="L639" s="98" t="s">
        <v>11516</v>
      </c>
      <c r="M639" s="98" t="s">
        <v>11517</v>
      </c>
      <c r="N639" s="98" t="s">
        <v>11518</v>
      </c>
      <c r="O639" s="101">
        <v>30</v>
      </c>
      <c r="P639" s="101">
        <v>30</v>
      </c>
    </row>
    <row r="640">
      <c r="K640" s="96" t="s">
        <v>11519</v>
      </c>
      <c r="O640" s="85">
        <f>SUM(O637:O639)</f>
      </c>
      <c r="P640" s="85">
        <f>SUM(P637:P639)</f>
      </c>
    </row>
    <row r="641">
      <c r="A641" s="98" t="s">
        <v>11520</v>
      </c>
      <c r="B641" s="98" t="s">
        <v>11521</v>
      </c>
      <c r="C641" s="100">
        <v>800</v>
      </c>
      <c r="D641" s="98" t="s">
        <v>11522</v>
      </c>
      <c r="E641" s="98" t="s">
        <v>11523</v>
      </c>
      <c r="F641" s="104">
        <v>45519</v>
      </c>
      <c r="G641" s="104">
        <v>45519</v>
      </c>
      <c r="H641" s="104">
        <v>45900</v>
      </c>
      <c r="J641" s="101">
        <v>1530</v>
      </c>
      <c r="K641" s="98" t="s">
        <v>11524</v>
      </c>
      <c r="L641" s="98" t="s">
        <v>11525</v>
      </c>
      <c r="M641" s="98" t="s">
        <v>11526</v>
      </c>
      <c r="N641" s="98" t="s">
        <v>11527</v>
      </c>
      <c r="O641" s="101">
        <v>30</v>
      </c>
      <c r="P641" s="101">
        <v>30</v>
      </c>
      <c r="Q641" s="101">
        <v>0</v>
      </c>
      <c r="R641" s="101">
        <v>1530</v>
      </c>
    </row>
    <row r="642">
      <c r="L642" s="98" t="s">
        <v>11528</v>
      </c>
      <c r="M642" s="98" t="s">
        <v>11529</v>
      </c>
      <c r="N642" s="98" t="s">
        <v>11530</v>
      </c>
      <c r="O642" s="101">
        <v>1500</v>
      </c>
      <c r="P642" s="101">
        <v>1500</v>
      </c>
    </row>
    <row r="643">
      <c r="L643" s="98" t="s">
        <v>11531</v>
      </c>
      <c r="M643" s="98" t="s">
        <v>11532</v>
      </c>
      <c r="N643" s="98" t="s">
        <v>11533</v>
      </c>
      <c r="O643" s="101">
        <v>-76.5</v>
      </c>
      <c r="P643" s="101">
        <v>-76.5</v>
      </c>
    </row>
    <row r="644">
      <c r="K644" s="96" t="s">
        <v>11534</v>
      </c>
      <c r="O644" s="85">
        <f>SUM(O641:O643)</f>
      </c>
      <c r="P644" s="85">
        <f>SUM(P641:P643)</f>
      </c>
    </row>
    <row r="645">
      <c r="A645" s="98" t="s">
        <v>11535</v>
      </c>
      <c r="B645" s="98" t="s">
        <v>11536</v>
      </c>
      <c r="C645" s="100">
        <v>800</v>
      </c>
      <c r="D645" s="98" t="s">
        <v>11537</v>
      </c>
      <c r="E645" s="98" t="s">
        <v>11538</v>
      </c>
      <c r="F645" s="104">
        <v>42614</v>
      </c>
      <c r="G645" s="104">
        <v>45536</v>
      </c>
      <c r="H645" s="104">
        <v>45900</v>
      </c>
      <c r="J645" s="101">
        <v>1530</v>
      </c>
      <c r="K645" s="98" t="s">
        <v>11539</v>
      </c>
      <c r="L645" s="98" t="s">
        <v>11540</v>
      </c>
      <c r="M645" s="98" t="s">
        <v>11541</v>
      </c>
      <c r="N645" s="98" t="s">
        <v>11542</v>
      </c>
      <c r="O645" s="101">
        <v>30</v>
      </c>
      <c r="P645" s="101">
        <v>30</v>
      </c>
      <c r="Q645" s="101">
        <v>0</v>
      </c>
      <c r="R645" s="101">
        <v>1135</v>
      </c>
    </row>
    <row r="646">
      <c r="L646" s="98" t="s">
        <v>11543</v>
      </c>
      <c r="M646" s="98" t="s">
        <v>11544</v>
      </c>
      <c r="N646" s="98" t="s">
        <v>11545</v>
      </c>
      <c r="O646" s="101">
        <v>1330</v>
      </c>
      <c r="P646" s="101">
        <v>1330</v>
      </c>
    </row>
    <row r="647">
      <c r="K647" s="96" t="s">
        <v>11546</v>
      </c>
      <c r="O647" s="85">
        <f>SUM(O645:O646)</f>
      </c>
      <c r="P647" s="85">
        <f>SUM(P645:P646)</f>
      </c>
    </row>
    <row r="648">
      <c r="A648" s="98" t="s">
        <v>11547</v>
      </c>
      <c r="B648" s="98" t="s">
        <v>11548</v>
      </c>
      <c r="C648" s="100">
        <v>800</v>
      </c>
      <c r="D648" s="98" t="s">
        <v>11549</v>
      </c>
      <c r="E648" s="98" t="s">
        <v>11550</v>
      </c>
      <c r="F648" s="104">
        <v>45066</v>
      </c>
      <c r="G648" s="104">
        <v>45444</v>
      </c>
      <c r="H648" s="104">
        <v>45808</v>
      </c>
      <c r="J648" s="101">
        <v>1530</v>
      </c>
      <c r="K648" s="98" t="s">
        <v>11551</v>
      </c>
      <c r="L648" s="98" t="s">
        <v>11552</v>
      </c>
      <c r="M648" s="98" t="s">
        <v>11553</v>
      </c>
      <c r="N648" s="98" t="s">
        <v>11554</v>
      </c>
      <c r="O648" s="101">
        <v>30</v>
      </c>
      <c r="P648" s="101">
        <v>30</v>
      </c>
      <c r="Q648" s="101">
        <v>0</v>
      </c>
      <c r="R648" s="101">
        <v>1430</v>
      </c>
    </row>
    <row r="649">
      <c r="L649" s="98" t="s">
        <v>11555</v>
      </c>
      <c r="M649" s="98" t="s">
        <v>11556</v>
      </c>
      <c r="N649" s="98" t="s">
        <v>11557</v>
      </c>
      <c r="O649" s="101">
        <v>1450</v>
      </c>
      <c r="P649" s="101">
        <v>1450</v>
      </c>
    </row>
    <row r="650">
      <c r="K650" s="96" t="s">
        <v>11558</v>
      </c>
      <c r="O650" s="85">
        <f>SUM(O648:O649)</f>
      </c>
      <c r="P650" s="85">
        <f>SUM(P648:P649)</f>
      </c>
    </row>
    <row r="651">
      <c r="A651" s="98" t="s">
        <v>11559</v>
      </c>
      <c r="B651" s="98" t="s">
        <v>11560</v>
      </c>
      <c r="C651" s="100">
        <v>800</v>
      </c>
      <c r="D651" s="98" t="s">
        <v>11561</v>
      </c>
      <c r="E651" s="98" t="s">
        <v>11562</v>
      </c>
      <c r="F651" s="104">
        <v>44002</v>
      </c>
      <c r="G651" s="104">
        <v>45474</v>
      </c>
      <c r="H651" s="104">
        <v>45838</v>
      </c>
      <c r="J651" s="101">
        <v>1500</v>
      </c>
      <c r="K651" s="98" t="s">
        <v>11563</v>
      </c>
      <c r="L651" s="98" t="s">
        <v>11564</v>
      </c>
      <c r="M651" s="98" t="s">
        <v>11565</v>
      </c>
      <c r="N651" s="98" t="s">
        <v>11566</v>
      </c>
      <c r="O651" s="101">
        <v>1390</v>
      </c>
      <c r="P651" s="101">
        <v>1390</v>
      </c>
      <c r="Q651" s="101">
        <v>0</v>
      </c>
      <c r="R651" s="101">
        <v>1250</v>
      </c>
    </row>
    <row r="652">
      <c r="K652" s="96" t="s">
        <v>11567</v>
      </c>
      <c r="O652" s="85">
        <f>SUM(O651:O651)</f>
      </c>
      <c r="P652" s="85">
        <f>SUM(P651:P651)</f>
      </c>
    </row>
    <row r="653">
      <c r="A653" s="98" t="s">
        <v>11568</v>
      </c>
      <c r="B653" s="98" t="s">
        <v>11569</v>
      </c>
      <c r="C653" s="100">
        <v>800</v>
      </c>
      <c r="D653" s="98" t="s">
        <v>11570</v>
      </c>
      <c r="E653" s="98" t="s">
        <v>11571</v>
      </c>
      <c r="F653" s="104">
        <v>43218</v>
      </c>
      <c r="G653" s="104">
        <v>45627</v>
      </c>
      <c r="H653" s="104">
        <v>45991</v>
      </c>
      <c r="J653" s="101">
        <v>1500</v>
      </c>
      <c r="K653" s="98" t="s">
        <v>11572</v>
      </c>
      <c r="L653" s="98" t="s">
        <v>11573</v>
      </c>
      <c r="M653" s="98" t="s">
        <v>11574</v>
      </c>
      <c r="N653" s="98" t="s">
        <v>11575</v>
      </c>
      <c r="O653" s="101">
        <v>1500</v>
      </c>
      <c r="P653" s="101">
        <v>1500</v>
      </c>
      <c r="Q653" s="101">
        <v>0</v>
      </c>
      <c r="R653" s="101">
        <v>1180</v>
      </c>
    </row>
    <row r="654">
      <c r="K654" s="96" t="s">
        <v>11576</v>
      </c>
      <c r="O654" s="85">
        <f>SUM(O653:O653)</f>
      </c>
      <c r="P654" s="85">
        <f>SUM(P653:P653)</f>
      </c>
    </row>
    <row r="655">
      <c r="A655" s="98" t="s">
        <v>11577</v>
      </c>
      <c r="B655" s="98" t="s">
        <v>11578</v>
      </c>
      <c r="C655" s="100">
        <v>800</v>
      </c>
      <c r="D655" s="98" t="s">
        <v>11579</v>
      </c>
      <c r="E655" s="98" t="s">
        <v>11580</v>
      </c>
      <c r="F655" s="104">
        <v>37377</v>
      </c>
      <c r="G655" s="104">
        <v>45413</v>
      </c>
      <c r="H655" s="104">
        <v>45777</v>
      </c>
      <c r="J655" s="101">
        <v>1500</v>
      </c>
      <c r="K655" s="98" t="s">
        <v>11581</v>
      </c>
      <c r="L655" s="98" t="s">
        <v>11582</v>
      </c>
      <c r="M655" s="98" t="s">
        <v>11583</v>
      </c>
      <c r="N655" s="98" t="s">
        <v>11584</v>
      </c>
      <c r="O655" s="101">
        <v>1200</v>
      </c>
      <c r="P655" s="101">
        <v>1200</v>
      </c>
      <c r="Q655" s="101">
        <v>0</v>
      </c>
      <c r="R655" s="101">
        <v>965</v>
      </c>
    </row>
    <row r="656">
      <c r="K656" s="96" t="s">
        <v>11585</v>
      </c>
      <c r="O656" s="85">
        <f>SUM(O655:O655)</f>
      </c>
      <c r="P656" s="85">
        <f>SUM(P655:P655)</f>
      </c>
    </row>
    <row r="657">
      <c r="A657" s="98" t="s">
        <v>11586</v>
      </c>
      <c r="B657" s="98" t="s">
        <v>11587</v>
      </c>
      <c r="C657" s="100">
        <v>600</v>
      </c>
      <c r="D657" s="98" t="s">
        <v>11588</v>
      </c>
      <c r="E657" s="98" t="s">
        <v>11589</v>
      </c>
      <c r="F657" s="104">
        <v>42644</v>
      </c>
      <c r="G657" s="104">
        <v>45566</v>
      </c>
      <c r="H657" s="104">
        <v>45930</v>
      </c>
      <c r="J657" s="101">
        <v>1390</v>
      </c>
      <c r="K657" s="98" t="s">
        <v>11590</v>
      </c>
      <c r="L657" s="98" t="s">
        <v>11591</v>
      </c>
      <c r="M657" s="98" t="s">
        <v>11592</v>
      </c>
      <c r="N657" s="98" t="s">
        <v>11593</v>
      </c>
      <c r="O657" s="101">
        <v>1180</v>
      </c>
      <c r="P657" s="101">
        <v>1180</v>
      </c>
      <c r="Q657" s="101">
        <v>0</v>
      </c>
      <c r="R657" s="101">
        <v>965</v>
      </c>
    </row>
    <row r="658">
      <c r="K658" s="96" t="s">
        <v>11594</v>
      </c>
      <c r="O658" s="85">
        <f>SUM(O657:O657)</f>
      </c>
      <c r="P658" s="85">
        <f>SUM(P657:P657)</f>
      </c>
    </row>
    <row r="659">
      <c r="A659" s="98" t="s">
        <v>11595</v>
      </c>
      <c r="B659" s="98" t="s">
        <v>11596</v>
      </c>
      <c r="C659" s="100">
        <v>800</v>
      </c>
      <c r="D659" s="98" t="s">
        <v>11597</v>
      </c>
      <c r="E659" s="98" t="s">
        <v>11598</v>
      </c>
      <c r="F659" s="104">
        <v>40483</v>
      </c>
      <c r="G659" s="104">
        <v>45597</v>
      </c>
      <c r="H659" s="104">
        <v>45961</v>
      </c>
      <c r="J659" s="101">
        <v>1530</v>
      </c>
      <c r="K659" s="98" t="s">
        <v>11599</v>
      </c>
      <c r="L659" s="98" t="s">
        <v>11600</v>
      </c>
      <c r="M659" s="98" t="s">
        <v>11601</v>
      </c>
      <c r="N659" s="98" t="s">
        <v>11602</v>
      </c>
      <c r="O659" s="101">
        <v>30</v>
      </c>
      <c r="P659" s="101">
        <v>30</v>
      </c>
      <c r="Q659" s="101">
        <v>0</v>
      </c>
      <c r="R659" s="101">
        <v>995</v>
      </c>
    </row>
    <row r="660">
      <c r="L660" s="98" t="s">
        <v>11603</v>
      </c>
      <c r="M660" s="98" t="s">
        <v>11604</v>
      </c>
      <c r="N660" s="98" t="s">
        <v>11605</v>
      </c>
      <c r="O660" s="101">
        <v>1240</v>
      </c>
      <c r="P660" s="101">
        <v>1240</v>
      </c>
    </row>
    <row r="661">
      <c r="K661" s="96" t="s">
        <v>11606</v>
      </c>
      <c r="O661" s="85">
        <f>SUM(O659:O660)</f>
      </c>
      <c r="P661" s="85">
        <f>SUM(P659:P660)</f>
      </c>
    </row>
    <row r="662">
      <c r="A662" s="98" t="s">
        <v>11607</v>
      </c>
      <c r="B662" s="98" t="s">
        <v>11608</v>
      </c>
      <c r="C662" s="100">
        <v>800</v>
      </c>
      <c r="D662" s="98" t="s">
        <v>11609</v>
      </c>
      <c r="E662" s="98" t="s">
        <v>11610</v>
      </c>
      <c r="F662" s="104">
        <v>45332</v>
      </c>
      <c r="G662" s="104">
        <v>45717</v>
      </c>
      <c r="H662" s="104">
        <v>46081</v>
      </c>
      <c r="J662" s="101">
        <v>1530</v>
      </c>
      <c r="K662" s="98" t="s">
        <v>11611</v>
      </c>
      <c r="L662" s="98" t="s">
        <v>11612</v>
      </c>
      <c r="M662" s="98" t="s">
        <v>11613</v>
      </c>
      <c r="N662" s="98" t="s">
        <v>11614</v>
      </c>
      <c r="O662" s="101">
        <v>30</v>
      </c>
      <c r="P662" s="101">
        <v>30</v>
      </c>
      <c r="Q662" s="101">
        <v>0</v>
      </c>
      <c r="R662" s="101">
        <v>1560</v>
      </c>
    </row>
    <row r="663">
      <c r="L663" s="98" t="s">
        <v>11615</v>
      </c>
      <c r="M663" s="98" t="s">
        <v>11616</v>
      </c>
      <c r="N663" s="98" t="s">
        <v>11617</v>
      </c>
      <c r="O663" s="101">
        <v>1550</v>
      </c>
      <c r="P663" s="101">
        <v>1550</v>
      </c>
    </row>
    <row r="664">
      <c r="K664" s="96" t="s">
        <v>11618</v>
      </c>
      <c r="O664" s="85">
        <f>SUM(O662:O663)</f>
      </c>
      <c r="P664" s="85">
        <f>SUM(P662:P663)</f>
      </c>
    </row>
    <row r="665">
      <c r="A665" s="98" t="s">
        <v>11619</v>
      </c>
      <c r="B665" s="98" t="s">
        <v>11620</v>
      </c>
      <c r="C665" s="100">
        <v>800</v>
      </c>
      <c r="D665" s="98" t="s">
        <v>11621</v>
      </c>
      <c r="E665" s="98" t="s">
        <v>11622</v>
      </c>
      <c r="F665" s="104">
        <v>44821</v>
      </c>
      <c r="G665" s="104">
        <v>45566</v>
      </c>
      <c r="H665" s="104">
        <v>45930</v>
      </c>
      <c r="J665" s="101">
        <v>1530</v>
      </c>
      <c r="K665" s="98" t="s">
        <v>11623</v>
      </c>
      <c r="L665" s="98" t="s">
        <v>11624</v>
      </c>
      <c r="M665" s="98" t="s">
        <v>11625</v>
      </c>
      <c r="N665" s="98" t="s">
        <v>11626</v>
      </c>
      <c r="O665" s="101">
        <v>30</v>
      </c>
      <c r="P665" s="101">
        <v>30</v>
      </c>
      <c r="Q665" s="101">
        <v>0</v>
      </c>
      <c r="R665" s="101">
        <v>1380</v>
      </c>
    </row>
    <row r="666">
      <c r="L666" s="98" t="s">
        <v>11627</v>
      </c>
      <c r="M666" s="98" t="s">
        <v>11628</v>
      </c>
      <c r="N666" s="98" t="s">
        <v>11629</v>
      </c>
      <c r="O666" s="101">
        <v>1450</v>
      </c>
      <c r="P666" s="101">
        <v>1450</v>
      </c>
    </row>
    <row r="667">
      <c r="K667" s="96" t="s">
        <v>11630</v>
      </c>
      <c r="O667" s="85">
        <f>SUM(O665:O666)</f>
      </c>
      <c r="P667" s="85">
        <f>SUM(P665:P666)</f>
      </c>
    </row>
    <row r="668">
      <c r="A668" s="98" t="s">
        <v>11631</v>
      </c>
      <c r="B668" s="98" t="s">
        <v>11632</v>
      </c>
      <c r="C668" s="100">
        <v>800</v>
      </c>
      <c r="D668" s="98" t="s">
        <v>11633</v>
      </c>
      <c r="E668" s="98" t="s">
        <v>11634</v>
      </c>
      <c r="F668" s="104">
        <v>43575</v>
      </c>
      <c r="G668" s="104">
        <v>45413</v>
      </c>
      <c r="H668" s="104">
        <v>45777</v>
      </c>
      <c r="J668" s="101">
        <v>1530</v>
      </c>
      <c r="K668" s="98" t="s">
        <v>11635</v>
      </c>
      <c r="L668" s="98" t="s">
        <v>11636</v>
      </c>
      <c r="M668" s="98" t="s">
        <v>11637</v>
      </c>
      <c r="N668" s="98" t="s">
        <v>11638</v>
      </c>
      <c r="O668" s="101">
        <v>30</v>
      </c>
      <c r="P668" s="101">
        <v>30</v>
      </c>
      <c r="Q668" s="101">
        <v>0</v>
      </c>
      <c r="R668" s="101">
        <v>1230</v>
      </c>
    </row>
    <row r="669">
      <c r="L669" s="98" t="s">
        <v>11639</v>
      </c>
      <c r="M669" s="98" t="s">
        <v>11640</v>
      </c>
      <c r="N669" s="98" t="s">
        <v>11641</v>
      </c>
      <c r="O669" s="101">
        <v>1370</v>
      </c>
      <c r="P669" s="101">
        <v>1370</v>
      </c>
    </row>
    <row r="670">
      <c r="K670" s="96" t="s">
        <v>11642</v>
      </c>
      <c r="O670" s="85">
        <f>SUM(O668:O669)</f>
      </c>
      <c r="P670" s="85">
        <f>SUM(P668:P669)</f>
      </c>
    </row>
    <row r="671">
      <c r="A671" s="98" t="s">
        <v>11643</v>
      </c>
      <c r="B671" s="98" t="s">
        <v>11644</v>
      </c>
      <c r="C671" s="100">
        <v>800</v>
      </c>
      <c r="D671" s="98" t="s">
        <v>11645</v>
      </c>
      <c r="E671" s="98" t="s">
        <v>11646</v>
      </c>
      <c r="F671" s="104">
        <v>45640</v>
      </c>
      <c r="G671" s="104">
        <v>45640</v>
      </c>
      <c r="H671" s="104">
        <v>46022</v>
      </c>
      <c r="J671" s="101">
        <v>1530</v>
      </c>
      <c r="K671" s="98" t="s">
        <v>11647</v>
      </c>
      <c r="L671" s="98" t="s">
        <v>11648</v>
      </c>
      <c r="M671" s="98" t="s">
        <v>11649</v>
      </c>
      <c r="N671" s="98" t="s">
        <v>11650</v>
      </c>
      <c r="O671" s="101">
        <v>30</v>
      </c>
      <c r="P671" s="101">
        <v>30</v>
      </c>
      <c r="Q671" s="101">
        <v>0</v>
      </c>
      <c r="R671" s="101">
        <v>1530</v>
      </c>
    </row>
    <row r="672">
      <c r="L672" s="98" t="s">
        <v>11651</v>
      </c>
      <c r="M672" s="98" t="s">
        <v>11652</v>
      </c>
      <c r="N672" s="98" t="s">
        <v>11653</v>
      </c>
      <c r="O672" s="101">
        <v>1500</v>
      </c>
      <c r="P672" s="101">
        <v>1500</v>
      </c>
    </row>
    <row r="673">
      <c r="K673" s="96" t="s">
        <v>11654</v>
      </c>
      <c r="O673" s="85">
        <f>SUM(O671:O672)</f>
      </c>
      <c r="P673" s="85">
        <f>SUM(P671:P672)</f>
      </c>
    </row>
    <row r="674">
      <c r="A674" s="98" t="s">
        <v>11655</v>
      </c>
      <c r="B674" s="98" t="s">
        <v>11656</v>
      </c>
      <c r="C674" s="100">
        <v>800</v>
      </c>
      <c r="D674" s="98" t="s">
        <v>11657</v>
      </c>
      <c r="E674" s="98" t="s">
        <v>11658</v>
      </c>
      <c r="F674" s="104">
        <v>45038</v>
      </c>
      <c r="G674" s="104">
        <v>45413</v>
      </c>
      <c r="H674" s="104">
        <v>45777</v>
      </c>
      <c r="J674" s="101">
        <v>1530</v>
      </c>
      <c r="K674" s="98" t="s">
        <v>11659</v>
      </c>
      <c r="L674" s="98" t="s">
        <v>11660</v>
      </c>
      <c r="M674" s="98" t="s">
        <v>11661</v>
      </c>
      <c r="N674" s="98" t="s">
        <v>11662</v>
      </c>
      <c r="O674" s="101">
        <v>30</v>
      </c>
      <c r="P674" s="101">
        <v>30</v>
      </c>
      <c r="Q674" s="101">
        <v>0</v>
      </c>
      <c r="R674" s="101">
        <v>1430</v>
      </c>
    </row>
    <row r="675">
      <c r="L675" s="98" t="s">
        <v>11663</v>
      </c>
      <c r="M675" s="98" t="s">
        <v>11664</v>
      </c>
      <c r="N675" s="98" t="s">
        <v>11665</v>
      </c>
      <c r="O675" s="101">
        <v>1450</v>
      </c>
      <c r="P675" s="101">
        <v>1450</v>
      </c>
    </row>
    <row r="676">
      <c r="K676" s="96" t="s">
        <v>11666</v>
      </c>
      <c r="O676" s="85">
        <f>SUM(O674:O675)</f>
      </c>
      <c r="P676" s="85">
        <f>SUM(P674:P675)</f>
      </c>
    </row>
    <row r="677">
      <c r="A677" s="98" t="s">
        <v>11667</v>
      </c>
      <c r="B677" s="98" t="s">
        <v>11668</v>
      </c>
      <c r="C677" s="100">
        <v>800</v>
      </c>
      <c r="D677" s="98" t="s">
        <v>11669</v>
      </c>
      <c r="E677" s="98" t="s">
        <v>11670</v>
      </c>
      <c r="F677" s="104">
        <v>42763</v>
      </c>
      <c r="G677" s="104">
        <v>45748</v>
      </c>
      <c r="H677" s="104">
        <v>46112</v>
      </c>
      <c r="J677" s="101">
        <v>1530</v>
      </c>
      <c r="K677" s="98" t="s">
        <v>11671</v>
      </c>
      <c r="L677" s="98" t="s">
        <v>11672</v>
      </c>
      <c r="M677" s="98" t="s">
        <v>11673</v>
      </c>
      <c r="N677" s="98" t="s">
        <v>11674</v>
      </c>
      <c r="O677" s="101">
        <v>30</v>
      </c>
      <c r="P677" s="101">
        <v>30</v>
      </c>
      <c r="Q677" s="101">
        <v>0</v>
      </c>
      <c r="R677" s="101">
        <v>1080</v>
      </c>
    </row>
    <row r="678">
      <c r="L678" s="98" t="s">
        <v>11675</v>
      </c>
      <c r="M678" s="98" t="s">
        <v>11676</v>
      </c>
      <c r="N678" s="98" t="s">
        <v>11677</v>
      </c>
      <c r="O678" s="101">
        <v>1290</v>
      </c>
      <c r="P678" s="101">
        <v>1290</v>
      </c>
    </row>
    <row r="679">
      <c r="K679" s="96" t="s">
        <v>11678</v>
      </c>
      <c r="O679" s="85">
        <f>SUM(O677:O678)</f>
      </c>
      <c r="P679" s="85">
        <f>SUM(P677:P678)</f>
      </c>
    </row>
    <row r="680">
      <c r="A680" s="98" t="s">
        <v>11679</v>
      </c>
      <c r="B680" s="98" t="s">
        <v>11680</v>
      </c>
      <c r="C680" s="100">
        <v>800</v>
      </c>
      <c r="D680" s="98" t="s">
        <v>11681</v>
      </c>
      <c r="E680" s="98" t="s">
        <v>11682</v>
      </c>
      <c r="F680" s="104">
        <v>41061</v>
      </c>
      <c r="G680" s="104">
        <v>45748</v>
      </c>
      <c r="H680" s="104">
        <v>46112</v>
      </c>
      <c r="J680" s="101">
        <v>1530</v>
      </c>
      <c r="K680" s="98" t="s">
        <v>11683</v>
      </c>
      <c r="L680" s="98" t="s">
        <v>11684</v>
      </c>
      <c r="M680" s="98" t="s">
        <v>11685</v>
      </c>
      <c r="N680" s="98" t="s">
        <v>11686</v>
      </c>
      <c r="O680" s="101">
        <v>30</v>
      </c>
      <c r="P680" s="101">
        <v>30</v>
      </c>
      <c r="Q680" s="101">
        <v>-67.769999999999996</v>
      </c>
      <c r="R680" s="101">
        <v>975</v>
      </c>
    </row>
    <row r="681">
      <c r="L681" s="98" t="s">
        <v>11687</v>
      </c>
      <c r="M681" s="98" t="s">
        <v>11688</v>
      </c>
      <c r="N681" s="98" t="s">
        <v>11689</v>
      </c>
      <c r="O681" s="101">
        <v>1190</v>
      </c>
      <c r="P681" s="101">
        <v>1190</v>
      </c>
    </row>
    <row r="682">
      <c r="K682" s="96" t="s">
        <v>11690</v>
      </c>
      <c r="O682" s="85">
        <f>SUM(O680:O681)</f>
      </c>
      <c r="P682" s="85">
        <f>SUM(P680:P681)</f>
      </c>
    </row>
    <row r="683">
      <c r="A683" s="98" t="s">
        <v>11691</v>
      </c>
      <c r="B683" s="98" t="s">
        <v>11692</v>
      </c>
      <c r="C683" s="100">
        <v>800</v>
      </c>
      <c r="D683" s="98" t="s">
        <v>11693</v>
      </c>
      <c r="E683" s="98" t="s">
        <v>11694</v>
      </c>
      <c r="F683" s="104">
        <v>39142</v>
      </c>
      <c r="G683" s="104">
        <v>45717</v>
      </c>
      <c r="H683" s="104">
        <v>46081</v>
      </c>
      <c r="J683" s="101">
        <v>1500</v>
      </c>
      <c r="K683" s="98" t="s">
        <v>11695</v>
      </c>
      <c r="L683" s="98" t="s">
        <v>11696</v>
      </c>
      <c r="M683" s="98" t="s">
        <v>11697</v>
      </c>
      <c r="N683" s="98" t="s">
        <v>11698</v>
      </c>
      <c r="O683" s="101">
        <v>1240</v>
      </c>
      <c r="P683" s="101">
        <v>1240</v>
      </c>
      <c r="Q683" s="101">
        <v>1230.8599999999999</v>
      </c>
      <c r="R683" s="101">
        <v>915</v>
      </c>
    </row>
    <row r="684">
      <c r="K684" s="96" t="s">
        <v>11699</v>
      </c>
      <c r="O684" s="85">
        <f>SUM(O683:O683)</f>
      </c>
      <c r="P684" s="85">
        <f>SUM(P683:P683)</f>
      </c>
    </row>
    <row r="685">
      <c r="A685" s="98" t="s">
        <v>11700</v>
      </c>
      <c r="B685" s="98" t="s">
        <v>11701</v>
      </c>
      <c r="C685" s="100">
        <v>800</v>
      </c>
      <c r="D685" s="98" t="s">
        <v>11702</v>
      </c>
      <c r="E685" s="98" t="s">
        <v>11703</v>
      </c>
      <c r="F685" s="104">
        <v>44842</v>
      </c>
      <c r="G685" s="104">
        <v>45597</v>
      </c>
      <c r="H685" s="104">
        <v>45961</v>
      </c>
      <c r="J685" s="101">
        <v>1500</v>
      </c>
      <c r="K685" s="98" t="s">
        <v>11704</v>
      </c>
      <c r="L685" s="98" t="s">
        <v>11705</v>
      </c>
      <c r="M685" s="98" t="s">
        <v>11706</v>
      </c>
      <c r="N685" s="98" t="s">
        <v>11707</v>
      </c>
      <c r="O685" s="101">
        <v>1450</v>
      </c>
      <c r="P685" s="101">
        <v>1450</v>
      </c>
      <c r="Q685" s="101">
        <v>0</v>
      </c>
      <c r="R685" s="101">
        <v>1350</v>
      </c>
    </row>
    <row r="686">
      <c r="L686" s="98" t="s">
        <v>11708</v>
      </c>
      <c r="M686" s="98" t="s">
        <v>11709</v>
      </c>
      <c r="N686" s="98" t="s">
        <v>11710</v>
      </c>
      <c r="O686" s="101">
        <v>25</v>
      </c>
      <c r="P686" s="101">
        <v>0</v>
      </c>
    </row>
    <row r="687">
      <c r="K687" s="96" t="s">
        <v>11711</v>
      </c>
      <c r="O687" s="85">
        <f>SUM(O685:O686)</f>
      </c>
      <c r="P687" s="85">
        <f>SUM(P685:P686)</f>
      </c>
    </row>
    <row r="688">
      <c r="A688" s="98" t="s">
        <v>11712</v>
      </c>
      <c r="B688" s="98" t="s">
        <v>11713</v>
      </c>
      <c r="C688" s="100">
        <v>800</v>
      </c>
      <c r="D688" s="98" t="s">
        <v>11714</v>
      </c>
      <c r="E688" s="98" t="s">
        <v>11715</v>
      </c>
      <c r="F688" s="104">
        <v>41395</v>
      </c>
      <c r="G688" s="104">
        <v>45413</v>
      </c>
      <c r="H688" s="104">
        <v>45777</v>
      </c>
      <c r="J688" s="101">
        <v>1500</v>
      </c>
      <c r="K688" s="98" t="s">
        <v>11716</v>
      </c>
      <c r="L688" s="98" t="s">
        <v>11717</v>
      </c>
      <c r="M688" s="98" t="s">
        <v>11718</v>
      </c>
      <c r="N688" s="98" t="s">
        <v>11719</v>
      </c>
      <c r="O688" s="101">
        <v>1230</v>
      </c>
      <c r="P688" s="101">
        <v>1230</v>
      </c>
      <c r="Q688" s="101">
        <v>0</v>
      </c>
      <c r="R688" s="101">
        <v>975</v>
      </c>
    </row>
    <row r="689">
      <c r="K689" s="96" t="s">
        <v>11720</v>
      </c>
      <c r="O689" s="85">
        <f>SUM(O688:O688)</f>
      </c>
      <c r="P689" s="85">
        <f>SUM(P688:P688)</f>
      </c>
    </row>
    <row r="690">
      <c r="A690" s="98" t="s">
        <v>11721</v>
      </c>
      <c r="B690" s="98" t="s">
        <v>11722</v>
      </c>
      <c r="C690" s="100">
        <v>600</v>
      </c>
      <c r="D690" s="98" t="s">
        <v>11723</v>
      </c>
      <c r="E690" s="98" t="s">
        <v>11724</v>
      </c>
      <c r="F690" s="104">
        <v>44632</v>
      </c>
      <c r="G690" s="104">
        <v>45748</v>
      </c>
      <c r="H690" s="104">
        <v>46112</v>
      </c>
      <c r="J690" s="101">
        <v>1390</v>
      </c>
      <c r="K690" s="98" t="s">
        <v>11725</v>
      </c>
      <c r="L690" s="98" t="s">
        <v>11726</v>
      </c>
      <c r="M690" s="98" t="s">
        <v>11727</v>
      </c>
      <c r="N690" s="98" t="s">
        <v>11728</v>
      </c>
      <c r="O690" s="101">
        <v>1370</v>
      </c>
      <c r="P690" s="101">
        <v>1370</v>
      </c>
      <c r="Q690" s="101">
        <v>0</v>
      </c>
      <c r="R690" s="101">
        <v>1240</v>
      </c>
    </row>
    <row r="691">
      <c r="K691" s="96" t="s">
        <v>11729</v>
      </c>
      <c r="O691" s="85">
        <f>SUM(O690:O690)</f>
      </c>
      <c r="P691" s="85">
        <f>SUM(P690:P690)</f>
      </c>
    </row>
    <row r="692">
      <c r="A692" s="98" t="s">
        <v>11730</v>
      </c>
      <c r="B692" s="98" t="s">
        <v>11731</v>
      </c>
      <c r="C692" s="100">
        <v>800</v>
      </c>
      <c r="D692" s="98" t="s">
        <v>11732</v>
      </c>
      <c r="E692" s="98" t="s">
        <v>11733</v>
      </c>
      <c r="J692" s="101">
        <v>1530</v>
      </c>
      <c r="K692" s="98" t="s">
        <v>11734</v>
      </c>
      <c r="L692" s="98" t="s">
        <v>11734</v>
      </c>
      <c r="O692" s="101">
        <v>0</v>
      </c>
      <c r="P692" s="101">
        <v>0</v>
      </c>
    </row>
    <row r="693">
      <c r="K693" s="96" t="s">
        <v>11735</v>
      </c>
      <c r="O693" s="85">
        <f>SUM(O692:O692)</f>
      </c>
      <c r="P693" s="85">
        <f>SUM(P692:P692)</f>
      </c>
    </row>
    <row r="694">
      <c r="A694" s="98" t="s">
        <v>11736</v>
      </c>
      <c r="B694" s="98" t="s">
        <v>11737</v>
      </c>
      <c r="C694" s="100">
        <v>800</v>
      </c>
      <c r="D694" s="98" t="s">
        <v>11738</v>
      </c>
      <c r="E694" s="98" t="s">
        <v>11739</v>
      </c>
      <c r="F694" s="104">
        <v>42329</v>
      </c>
      <c r="G694" s="104">
        <v>45627</v>
      </c>
      <c r="H694" s="104">
        <v>45991</v>
      </c>
      <c r="J694" s="101">
        <v>1530</v>
      </c>
      <c r="K694" s="98" t="s">
        <v>11740</v>
      </c>
      <c r="L694" s="98" t="s">
        <v>11741</v>
      </c>
      <c r="M694" s="98" t="s">
        <v>11742</v>
      </c>
      <c r="N694" s="98" t="s">
        <v>11743</v>
      </c>
      <c r="O694" s="101">
        <v>30</v>
      </c>
      <c r="P694" s="101">
        <v>30</v>
      </c>
      <c r="Q694" s="101">
        <v>0</v>
      </c>
      <c r="R694" s="101">
        <v>1085</v>
      </c>
    </row>
    <row r="695">
      <c r="L695" s="98" t="s">
        <v>11744</v>
      </c>
      <c r="M695" s="98" t="s">
        <v>11745</v>
      </c>
      <c r="N695" s="98" t="s">
        <v>11746</v>
      </c>
      <c r="O695" s="101">
        <v>1290</v>
      </c>
      <c r="P695" s="101">
        <v>1290</v>
      </c>
    </row>
    <row r="696">
      <c r="K696" s="96" t="s">
        <v>11747</v>
      </c>
      <c r="O696" s="85">
        <f>SUM(O694:O695)</f>
      </c>
      <c r="P696" s="85">
        <f>SUM(P694:P695)</f>
      </c>
    </row>
    <row r="697">
      <c r="A697" s="98" t="s">
        <v>11748</v>
      </c>
      <c r="B697" s="98" t="s">
        <v>11749</v>
      </c>
      <c r="C697" s="100">
        <v>800</v>
      </c>
      <c r="D697" s="98" t="s">
        <v>11750</v>
      </c>
      <c r="E697" s="98" t="s">
        <v>11751</v>
      </c>
      <c r="F697" s="104">
        <v>44621</v>
      </c>
      <c r="G697" s="104">
        <v>45717</v>
      </c>
      <c r="H697" s="104">
        <v>46081</v>
      </c>
      <c r="J697" s="101">
        <v>1530</v>
      </c>
      <c r="K697" s="98" t="s">
        <v>11752</v>
      </c>
      <c r="L697" s="98" t="s">
        <v>11753</v>
      </c>
      <c r="M697" s="98" t="s">
        <v>11754</v>
      </c>
      <c r="N697" s="98" t="s">
        <v>11755</v>
      </c>
      <c r="O697" s="101">
        <v>30</v>
      </c>
      <c r="P697" s="101">
        <v>30</v>
      </c>
      <c r="Q697" s="101">
        <v>0</v>
      </c>
      <c r="R697" s="101">
        <v>1410</v>
      </c>
    </row>
    <row r="698">
      <c r="L698" s="98" t="s">
        <v>11756</v>
      </c>
      <c r="M698" s="98" t="s">
        <v>11757</v>
      </c>
      <c r="N698" s="98" t="s">
        <v>11758</v>
      </c>
      <c r="O698" s="101">
        <v>1480</v>
      </c>
      <c r="P698" s="101">
        <v>1480</v>
      </c>
    </row>
    <row r="699">
      <c r="K699" s="96" t="s">
        <v>11759</v>
      </c>
      <c r="O699" s="85">
        <f>SUM(O697:O698)</f>
      </c>
      <c r="P699" s="85">
        <f>SUM(P697:P698)</f>
      </c>
    </row>
    <row r="700">
      <c r="A700" s="98" t="s">
        <v>11760</v>
      </c>
      <c r="B700" s="98" t="s">
        <v>11761</v>
      </c>
      <c r="C700" s="100">
        <v>800</v>
      </c>
      <c r="D700" s="98" t="s">
        <v>11762</v>
      </c>
      <c r="E700" s="98" t="s">
        <v>11763</v>
      </c>
      <c r="F700" s="104">
        <v>42552</v>
      </c>
      <c r="G700" s="104">
        <v>45474</v>
      </c>
      <c r="H700" s="104">
        <v>45838</v>
      </c>
      <c r="J700" s="101">
        <v>1530</v>
      </c>
      <c r="K700" s="98" t="s">
        <v>11764</v>
      </c>
      <c r="L700" s="98" t="s">
        <v>11765</v>
      </c>
      <c r="M700" s="98" t="s">
        <v>11766</v>
      </c>
      <c r="N700" s="98" t="s">
        <v>11767</v>
      </c>
      <c r="O700" s="101">
        <v>30</v>
      </c>
      <c r="P700" s="101">
        <v>30</v>
      </c>
      <c r="Q700" s="101">
        <v>0</v>
      </c>
      <c r="R700" s="101">
        <v>1135</v>
      </c>
    </row>
    <row r="701">
      <c r="L701" s="98" t="s">
        <v>11768</v>
      </c>
      <c r="M701" s="98" t="s">
        <v>11769</v>
      </c>
      <c r="N701" s="98" t="s">
        <v>11770</v>
      </c>
      <c r="O701" s="101">
        <v>1270</v>
      </c>
      <c r="P701" s="101">
        <v>1270</v>
      </c>
    </row>
    <row r="702">
      <c r="K702" s="96" t="s">
        <v>11771</v>
      </c>
      <c r="O702" s="85">
        <f>SUM(O700:O701)</f>
      </c>
      <c r="P702" s="85">
        <f>SUM(P700:P701)</f>
      </c>
    </row>
    <row r="703">
      <c r="A703" s="98" t="s">
        <v>11772</v>
      </c>
      <c r="B703" s="98" t="s">
        <v>11773</v>
      </c>
      <c r="C703" s="100">
        <v>800</v>
      </c>
      <c r="D703" s="98" t="s">
        <v>11774</v>
      </c>
      <c r="E703" s="98" t="s">
        <v>11775</v>
      </c>
      <c r="F703" s="104">
        <v>45003</v>
      </c>
      <c r="G703" s="104">
        <v>45748</v>
      </c>
      <c r="H703" s="104">
        <v>46112</v>
      </c>
      <c r="J703" s="101">
        <v>1530</v>
      </c>
      <c r="K703" s="98" t="s">
        <v>11776</v>
      </c>
      <c r="L703" s="98" t="s">
        <v>11777</v>
      </c>
      <c r="M703" s="98" t="s">
        <v>11778</v>
      </c>
      <c r="N703" s="98" t="s">
        <v>11779</v>
      </c>
      <c r="O703" s="101">
        <v>30</v>
      </c>
      <c r="P703" s="101">
        <v>30</v>
      </c>
      <c r="Q703" s="101">
        <v>0</v>
      </c>
      <c r="R703" s="101">
        <v>1430</v>
      </c>
    </row>
    <row r="704">
      <c r="L704" s="98" t="s">
        <v>11780</v>
      </c>
      <c r="M704" s="98" t="s">
        <v>11781</v>
      </c>
      <c r="N704" s="98" t="s">
        <v>11782</v>
      </c>
      <c r="O704" s="101">
        <v>1500</v>
      </c>
      <c r="P704" s="101">
        <v>1500</v>
      </c>
    </row>
    <row r="705">
      <c r="K705" s="96" t="s">
        <v>11783</v>
      </c>
      <c r="O705" s="85">
        <f>SUM(O703:O704)</f>
      </c>
      <c r="P705" s="85">
        <f>SUM(P703:P704)</f>
      </c>
    </row>
    <row r="706">
      <c r="A706" s="98" t="s">
        <v>11784</v>
      </c>
      <c r="B706" s="98" t="s">
        <v>11785</v>
      </c>
      <c r="C706" s="100">
        <v>800</v>
      </c>
      <c r="D706" s="98" t="s">
        <v>11786</v>
      </c>
      <c r="E706" s="98" t="s">
        <v>11787</v>
      </c>
      <c r="F706" s="104">
        <v>45402</v>
      </c>
      <c r="G706" s="104">
        <v>45402</v>
      </c>
      <c r="H706" s="104">
        <v>45777</v>
      </c>
      <c r="J706" s="101">
        <v>1530</v>
      </c>
      <c r="K706" s="98" t="s">
        <v>11788</v>
      </c>
      <c r="L706" s="98" t="s">
        <v>11789</v>
      </c>
      <c r="M706" s="98" t="s">
        <v>11790</v>
      </c>
      <c r="N706" s="98" t="s">
        <v>11791</v>
      </c>
      <c r="O706" s="101">
        <v>30</v>
      </c>
      <c r="P706" s="101">
        <v>30</v>
      </c>
      <c r="Q706" s="101">
        <v>0</v>
      </c>
      <c r="R706" s="101">
        <v>1530</v>
      </c>
    </row>
    <row r="707">
      <c r="L707" s="98" t="s">
        <v>11792</v>
      </c>
      <c r="M707" s="98" t="s">
        <v>11793</v>
      </c>
      <c r="N707" s="98" t="s">
        <v>11794</v>
      </c>
      <c r="O707" s="101">
        <v>1500</v>
      </c>
      <c r="P707" s="101">
        <v>1500</v>
      </c>
    </row>
    <row r="708">
      <c r="K708" s="96" t="s">
        <v>11795</v>
      </c>
      <c r="O708" s="85">
        <f>SUM(O706:O707)</f>
      </c>
      <c r="P708" s="85">
        <f>SUM(P706:P707)</f>
      </c>
    </row>
    <row r="709">
      <c r="A709" s="98" t="s">
        <v>11796</v>
      </c>
      <c r="B709" s="98" t="s">
        <v>11797</v>
      </c>
      <c r="C709" s="100">
        <v>800</v>
      </c>
      <c r="D709" s="98" t="s">
        <v>11798</v>
      </c>
      <c r="E709" s="98" t="s">
        <v>11799</v>
      </c>
      <c r="F709" s="104">
        <v>42315</v>
      </c>
      <c r="G709" s="104">
        <v>45597</v>
      </c>
      <c r="H709" s="104">
        <v>45961</v>
      </c>
      <c r="J709" s="101">
        <v>1530</v>
      </c>
      <c r="K709" s="98" t="s">
        <v>11800</v>
      </c>
      <c r="L709" s="98" t="s">
        <v>11801</v>
      </c>
      <c r="M709" s="98" t="s">
        <v>11802</v>
      </c>
      <c r="N709" s="98" t="s">
        <v>11803</v>
      </c>
      <c r="O709" s="101">
        <v>30</v>
      </c>
      <c r="P709" s="101">
        <v>30</v>
      </c>
      <c r="Q709" s="101">
        <v>0</v>
      </c>
      <c r="R709" s="101">
        <v>1055</v>
      </c>
    </row>
    <row r="710">
      <c r="L710" s="98" t="s">
        <v>11804</v>
      </c>
      <c r="M710" s="98" t="s">
        <v>11805</v>
      </c>
      <c r="N710" s="98" t="s">
        <v>11806</v>
      </c>
      <c r="O710" s="101">
        <v>1300</v>
      </c>
      <c r="P710" s="101">
        <v>1300</v>
      </c>
    </row>
    <row r="711">
      <c r="K711" s="96" t="s">
        <v>11807</v>
      </c>
      <c r="O711" s="85">
        <f>SUM(O709:O710)</f>
      </c>
      <c r="P711" s="85">
        <f>SUM(P709:P710)</f>
      </c>
    </row>
    <row r="712">
      <c r="A712" s="98" t="s">
        <v>11808</v>
      </c>
      <c r="B712" s="98" t="s">
        <v>11809</v>
      </c>
      <c r="C712" s="100">
        <v>800</v>
      </c>
      <c r="D712" s="98" t="s">
        <v>11810</v>
      </c>
      <c r="E712" s="98" t="s">
        <v>11811</v>
      </c>
      <c r="F712" s="104">
        <v>43869</v>
      </c>
      <c r="G712" s="104">
        <v>45717</v>
      </c>
      <c r="H712" s="104">
        <v>46081</v>
      </c>
      <c r="J712" s="101">
        <v>1530</v>
      </c>
      <c r="K712" s="98" t="s">
        <v>11812</v>
      </c>
      <c r="L712" s="98" t="s">
        <v>11813</v>
      </c>
      <c r="M712" s="98" t="s">
        <v>11814</v>
      </c>
      <c r="N712" s="98" t="s">
        <v>11815</v>
      </c>
      <c r="O712" s="101">
        <v>30</v>
      </c>
      <c r="P712" s="101">
        <v>30</v>
      </c>
      <c r="Q712" s="101">
        <v>0</v>
      </c>
      <c r="R712" s="101">
        <v>1310</v>
      </c>
    </row>
    <row r="713">
      <c r="L713" s="98" t="s">
        <v>11816</v>
      </c>
      <c r="M713" s="98" t="s">
        <v>11817</v>
      </c>
      <c r="N713" s="98" t="s">
        <v>11818</v>
      </c>
      <c r="O713" s="101">
        <v>1440</v>
      </c>
      <c r="P713" s="101">
        <v>1440</v>
      </c>
    </row>
    <row r="714">
      <c r="L714" s="98" t="s">
        <v>11819</v>
      </c>
      <c r="M714" s="98" t="s">
        <v>11820</v>
      </c>
      <c r="N714" s="98" t="s">
        <v>11821</v>
      </c>
      <c r="O714" s="101">
        <v>-73.5</v>
      </c>
      <c r="P714" s="101">
        <v>-73.5</v>
      </c>
    </row>
    <row r="715">
      <c r="K715" s="96" t="s">
        <v>11822</v>
      </c>
      <c r="O715" s="85">
        <f>SUM(O712:O714)</f>
      </c>
      <c r="P715" s="85">
        <f>SUM(P712:P714)</f>
      </c>
    </row>
    <row r="716">
      <c r="A716" s="98" t="s">
        <v>11823</v>
      </c>
      <c r="B716" s="98" t="s">
        <v>11824</v>
      </c>
      <c r="C716" s="100">
        <v>800</v>
      </c>
      <c r="D716" s="98" t="s">
        <v>11825</v>
      </c>
      <c r="E716" s="98" t="s">
        <v>11826</v>
      </c>
      <c r="F716" s="104">
        <v>43952</v>
      </c>
      <c r="G716" s="104">
        <v>45413</v>
      </c>
      <c r="H716" s="104">
        <v>45777</v>
      </c>
      <c r="J716" s="101">
        <v>1500</v>
      </c>
      <c r="K716" s="98" t="s">
        <v>11827</v>
      </c>
      <c r="L716" s="98" t="s">
        <v>11828</v>
      </c>
      <c r="M716" s="98" t="s">
        <v>11829</v>
      </c>
      <c r="N716" s="98" t="s">
        <v>11830</v>
      </c>
      <c r="O716" s="101">
        <v>1390</v>
      </c>
      <c r="P716" s="101">
        <v>1390</v>
      </c>
      <c r="Q716" s="101">
        <v>0</v>
      </c>
      <c r="R716" s="101">
        <v>1280</v>
      </c>
    </row>
    <row r="717">
      <c r="K717" s="96" t="s">
        <v>11831</v>
      </c>
      <c r="O717" s="85">
        <f>SUM(O716:O716)</f>
      </c>
      <c r="P717" s="85">
        <f>SUM(P716:P716)</f>
      </c>
    </row>
    <row r="718">
      <c r="A718" s="98" t="s">
        <v>11832</v>
      </c>
      <c r="B718" s="98" t="s">
        <v>11833</v>
      </c>
      <c r="C718" s="100">
        <v>800</v>
      </c>
      <c r="D718" s="98" t="s">
        <v>11834</v>
      </c>
      <c r="E718" s="98" t="s">
        <v>11835</v>
      </c>
      <c r="F718" s="104">
        <v>42329</v>
      </c>
      <c r="G718" s="104">
        <v>45627</v>
      </c>
      <c r="H718" s="104">
        <v>45991</v>
      </c>
      <c r="J718" s="101">
        <v>1500</v>
      </c>
      <c r="K718" s="98" t="s">
        <v>11836</v>
      </c>
      <c r="L718" s="98" t="s">
        <v>11837</v>
      </c>
      <c r="M718" s="98" t="s">
        <v>11838</v>
      </c>
      <c r="N718" s="98" t="s">
        <v>11839</v>
      </c>
      <c r="O718" s="101">
        <v>1250</v>
      </c>
      <c r="P718" s="101">
        <v>1250</v>
      </c>
      <c r="Q718" s="101">
        <v>0</v>
      </c>
      <c r="R718" s="101">
        <v>1025</v>
      </c>
    </row>
    <row r="719">
      <c r="K719" s="96" t="s">
        <v>11840</v>
      </c>
      <c r="O719" s="85">
        <f>SUM(O718:O718)</f>
      </c>
      <c r="P719" s="85">
        <f>SUM(P718:P718)</f>
      </c>
    </row>
    <row r="720">
      <c r="A720" s="98" t="s">
        <v>11841</v>
      </c>
      <c r="B720" s="98" t="s">
        <v>11842</v>
      </c>
      <c r="C720" s="100">
        <v>400</v>
      </c>
      <c r="D720" s="98" t="s">
        <v>11843</v>
      </c>
      <c r="E720" s="98" t="s">
        <v>11844</v>
      </c>
      <c r="F720" s="104">
        <v>42833</v>
      </c>
      <c r="G720" s="104">
        <v>45413</v>
      </c>
      <c r="H720" s="104">
        <v>45777</v>
      </c>
      <c r="J720" s="101">
        <v>1250</v>
      </c>
      <c r="K720" s="98" t="s">
        <v>11845</v>
      </c>
      <c r="L720" s="98" t="s">
        <v>11846</v>
      </c>
      <c r="M720" s="98" t="s">
        <v>11847</v>
      </c>
      <c r="N720" s="98" t="s">
        <v>11848</v>
      </c>
      <c r="O720" s="101">
        <v>1040</v>
      </c>
      <c r="P720" s="101">
        <v>1040</v>
      </c>
      <c r="Q720" s="101">
        <v>0</v>
      </c>
      <c r="R720" s="101">
        <v>850</v>
      </c>
    </row>
    <row r="721">
      <c r="K721" s="96" t="s">
        <v>11849</v>
      </c>
      <c r="O721" s="85">
        <f>SUM(O720:O720)</f>
      </c>
      <c r="P721" s="85">
        <f>SUM(P720:P720)</f>
      </c>
    </row>
    <row r="722">
      <c r="A722" s="98" t="s">
        <v>11850</v>
      </c>
      <c r="B722" s="98" t="s">
        <v>11851</v>
      </c>
      <c r="C722" s="100">
        <v>400</v>
      </c>
      <c r="D722" s="98" t="s">
        <v>11852</v>
      </c>
      <c r="E722" s="98" t="s">
        <v>11853</v>
      </c>
      <c r="F722" s="104">
        <v>43750</v>
      </c>
      <c r="G722" s="104">
        <v>45597</v>
      </c>
      <c r="H722" s="104">
        <v>45961</v>
      </c>
      <c r="J722" s="101">
        <v>1250</v>
      </c>
      <c r="K722" s="98" t="s">
        <v>11854</v>
      </c>
      <c r="L722" s="98" t="s">
        <v>11855</v>
      </c>
      <c r="M722" s="98" t="s">
        <v>11856</v>
      </c>
      <c r="N722" s="98" t="s">
        <v>11857</v>
      </c>
      <c r="O722" s="101">
        <v>1140</v>
      </c>
      <c r="P722" s="101">
        <v>1140</v>
      </c>
      <c r="Q722" s="101">
        <v>0</v>
      </c>
      <c r="R722" s="101">
        <v>950</v>
      </c>
    </row>
    <row r="723">
      <c r="K723" s="96" t="s">
        <v>11858</v>
      </c>
      <c r="O723" s="85">
        <f>SUM(O722:O722)</f>
      </c>
      <c r="P723" s="85">
        <f>SUM(P722:P722)</f>
      </c>
    </row>
    <row r="724">
      <c r="A724" s="98" t="s">
        <v>11859</v>
      </c>
      <c r="B724" s="98" t="s">
        <v>11860</v>
      </c>
      <c r="C724" s="100">
        <v>600</v>
      </c>
      <c r="D724" s="98" t="s">
        <v>11861</v>
      </c>
      <c r="E724" s="98" t="s">
        <v>11862</v>
      </c>
      <c r="F724" s="104">
        <v>44013</v>
      </c>
      <c r="G724" s="104">
        <v>45474</v>
      </c>
      <c r="H724" s="104">
        <v>45838</v>
      </c>
      <c r="J724" s="101">
        <v>1390</v>
      </c>
      <c r="K724" s="98" t="s">
        <v>11863</v>
      </c>
      <c r="L724" s="98" t="s">
        <v>11864</v>
      </c>
      <c r="M724" s="98" t="s">
        <v>11865</v>
      </c>
      <c r="N724" s="98" t="s">
        <v>11866</v>
      </c>
      <c r="O724" s="101">
        <v>1280</v>
      </c>
      <c r="P724" s="101">
        <v>1280</v>
      </c>
      <c r="Q724" s="101">
        <v>0</v>
      </c>
      <c r="R724" s="101">
        <v>1140</v>
      </c>
    </row>
    <row r="725">
      <c r="K725" s="96" t="s">
        <v>11867</v>
      </c>
      <c r="O725" s="85">
        <f>SUM(O724:O724)</f>
      </c>
      <c r="P725" s="85">
        <f>SUM(P724:P724)</f>
      </c>
    </row>
    <row r="726">
      <c r="A726" s="98" t="s">
        <v>11868</v>
      </c>
      <c r="B726" s="98" t="s">
        <v>11869</v>
      </c>
      <c r="C726" s="100">
        <v>800</v>
      </c>
      <c r="D726" s="98" t="s">
        <v>11870</v>
      </c>
      <c r="E726" s="98" t="s">
        <v>11871</v>
      </c>
      <c r="F726" s="104">
        <v>43995</v>
      </c>
      <c r="G726" s="104">
        <v>45474</v>
      </c>
      <c r="H726" s="104">
        <v>45838</v>
      </c>
      <c r="J726" s="101">
        <v>1530</v>
      </c>
      <c r="K726" s="98" t="s">
        <v>11872</v>
      </c>
      <c r="L726" s="98" t="s">
        <v>11873</v>
      </c>
      <c r="M726" s="98" t="s">
        <v>11874</v>
      </c>
      <c r="N726" s="98" t="s">
        <v>11875</v>
      </c>
      <c r="O726" s="101">
        <v>30</v>
      </c>
      <c r="P726" s="101">
        <v>30</v>
      </c>
      <c r="Q726" s="101">
        <v>-2040</v>
      </c>
      <c r="R726" s="101">
        <v>1380</v>
      </c>
    </row>
    <row r="727">
      <c r="L727" s="98" t="s">
        <v>11876</v>
      </c>
      <c r="M727" s="98" t="s">
        <v>11877</v>
      </c>
      <c r="N727" s="98" t="s">
        <v>11878</v>
      </c>
      <c r="O727" s="101">
        <v>1390</v>
      </c>
      <c r="P727" s="101">
        <v>1390</v>
      </c>
    </row>
    <row r="728">
      <c r="K728" s="96" t="s">
        <v>11879</v>
      </c>
      <c r="O728" s="85">
        <f>SUM(O726:O727)</f>
      </c>
      <c r="P728" s="85">
        <f>SUM(P726:P727)</f>
      </c>
    </row>
    <row r="729">
      <c r="A729" s="98" t="s">
        <v>11880</v>
      </c>
      <c r="B729" s="98" t="s">
        <v>11881</v>
      </c>
      <c r="C729" s="100">
        <v>800</v>
      </c>
      <c r="D729" s="98" t="s">
        <v>11882</v>
      </c>
      <c r="E729" s="98" t="s">
        <v>11883</v>
      </c>
      <c r="F729" s="104">
        <v>35686</v>
      </c>
      <c r="G729" s="104">
        <v>45566</v>
      </c>
      <c r="H729" s="104">
        <v>45930</v>
      </c>
      <c r="J729" s="101">
        <v>1530</v>
      </c>
      <c r="K729" s="98" t="s">
        <v>11884</v>
      </c>
      <c r="L729" s="98" t="s">
        <v>11885</v>
      </c>
      <c r="M729" s="98" t="s">
        <v>11886</v>
      </c>
      <c r="N729" s="98" t="s">
        <v>11887</v>
      </c>
      <c r="O729" s="101">
        <v>30</v>
      </c>
      <c r="P729" s="101">
        <v>30</v>
      </c>
      <c r="Q729" s="101">
        <v>0</v>
      </c>
      <c r="R729" s="101">
        <v>925</v>
      </c>
    </row>
    <row r="730">
      <c r="L730" s="98" t="s">
        <v>11888</v>
      </c>
      <c r="M730" s="98" t="s">
        <v>11889</v>
      </c>
      <c r="N730" s="98" t="s">
        <v>11890</v>
      </c>
      <c r="O730" s="101">
        <v>1160</v>
      </c>
      <c r="P730" s="101">
        <v>1160</v>
      </c>
    </row>
    <row r="731">
      <c r="K731" s="96" t="s">
        <v>11891</v>
      </c>
      <c r="O731" s="85">
        <f>SUM(O729:O730)</f>
      </c>
      <c r="P731" s="85">
        <f>SUM(P729:P730)</f>
      </c>
    </row>
    <row r="732">
      <c r="A732" s="98" t="s">
        <v>11892</v>
      </c>
      <c r="B732" s="98" t="s">
        <v>11893</v>
      </c>
      <c r="C732" s="100">
        <v>400</v>
      </c>
      <c r="D732" s="98" t="s">
        <v>11894</v>
      </c>
      <c r="E732" s="98" t="s">
        <v>11895</v>
      </c>
      <c r="F732" s="104">
        <v>41398</v>
      </c>
      <c r="G732" s="104">
        <v>45444</v>
      </c>
      <c r="H732" s="104">
        <v>45808</v>
      </c>
      <c r="J732" s="101">
        <v>1320</v>
      </c>
      <c r="K732" s="98" t="s">
        <v>11896</v>
      </c>
      <c r="L732" s="98" t="s">
        <v>11897</v>
      </c>
      <c r="M732" s="98" t="s">
        <v>11898</v>
      </c>
      <c r="N732" s="98" t="s">
        <v>11899</v>
      </c>
      <c r="O732" s="101">
        <v>30</v>
      </c>
      <c r="P732" s="101">
        <v>70</v>
      </c>
      <c r="Q732" s="101">
        <v>0</v>
      </c>
      <c r="R732" s="101">
        <v>795</v>
      </c>
    </row>
    <row r="733">
      <c r="L733" s="98" t="s">
        <v>11900</v>
      </c>
      <c r="M733" s="98" t="s">
        <v>11901</v>
      </c>
      <c r="N733" s="98" t="s">
        <v>11902</v>
      </c>
      <c r="O733" s="101">
        <v>40</v>
      </c>
      <c r="P733" s="101">
        <v>0</v>
      </c>
    </row>
    <row r="734">
      <c r="L734" s="98" t="s">
        <v>11903</v>
      </c>
      <c r="M734" s="98" t="s">
        <v>11904</v>
      </c>
      <c r="N734" s="98" t="s">
        <v>11905</v>
      </c>
      <c r="O734" s="101">
        <v>920</v>
      </c>
      <c r="P734" s="101">
        <v>920</v>
      </c>
    </row>
    <row r="735">
      <c r="K735" s="96" t="s">
        <v>11906</v>
      </c>
      <c r="O735" s="85">
        <f>SUM(O732:O734)</f>
      </c>
      <c r="P735" s="85">
        <f>SUM(P732:P734)</f>
      </c>
    </row>
    <row r="736">
      <c r="A736" s="98" t="s">
        <v>11907</v>
      </c>
      <c r="B736" s="98" t="s">
        <v>11908</v>
      </c>
      <c r="C736" s="100">
        <v>400</v>
      </c>
      <c r="D736" s="98" t="s">
        <v>11909</v>
      </c>
      <c r="E736" s="98" t="s">
        <v>11910</v>
      </c>
      <c r="F736" s="104">
        <v>45556</v>
      </c>
      <c r="G736" s="104">
        <v>45556</v>
      </c>
      <c r="H736" s="104">
        <v>45930</v>
      </c>
      <c r="J736" s="101">
        <v>1320</v>
      </c>
      <c r="K736" s="98" t="s">
        <v>11911</v>
      </c>
      <c r="L736" s="98" t="s">
        <v>11912</v>
      </c>
      <c r="M736" s="98" t="s">
        <v>11913</v>
      </c>
      <c r="N736" s="98" t="s">
        <v>11914</v>
      </c>
      <c r="O736" s="101">
        <v>30</v>
      </c>
      <c r="P736" s="101">
        <v>0</v>
      </c>
      <c r="Q736" s="101">
        <v>0</v>
      </c>
      <c r="R736" s="101">
        <v>1320</v>
      </c>
    </row>
    <row r="737">
      <c r="L737" s="98" t="s">
        <v>11915</v>
      </c>
      <c r="M737" s="98" t="s">
        <v>11916</v>
      </c>
      <c r="N737" s="98" t="s">
        <v>11917</v>
      </c>
      <c r="O737" s="101">
        <v>40</v>
      </c>
      <c r="P737" s="101">
        <v>70</v>
      </c>
    </row>
    <row r="738">
      <c r="L738" s="98" t="s">
        <v>11918</v>
      </c>
      <c r="M738" s="98" t="s">
        <v>11919</v>
      </c>
      <c r="N738" s="98" t="s">
        <v>11920</v>
      </c>
      <c r="O738" s="101">
        <v>1250</v>
      </c>
      <c r="P738" s="101">
        <v>1250</v>
      </c>
    </row>
    <row r="739">
      <c r="K739" s="96" t="s">
        <v>11921</v>
      </c>
      <c r="O739" s="85">
        <f>SUM(O736:O738)</f>
      </c>
      <c r="P739" s="85">
        <f>SUM(P736:P738)</f>
      </c>
    </row>
    <row r="740">
      <c r="A740" s="98" t="s">
        <v>11922</v>
      </c>
      <c r="B740" s="98" t="s">
        <v>11923</v>
      </c>
      <c r="C740" s="100">
        <v>800</v>
      </c>
      <c r="D740" s="98" t="s">
        <v>11924</v>
      </c>
      <c r="E740" s="98" t="s">
        <v>11925</v>
      </c>
      <c r="F740" s="104">
        <v>43302</v>
      </c>
      <c r="G740" s="104">
        <v>45505</v>
      </c>
      <c r="H740" s="104">
        <v>45869</v>
      </c>
      <c r="J740" s="101">
        <v>1530</v>
      </c>
      <c r="K740" s="98" t="s">
        <v>11926</v>
      </c>
      <c r="L740" s="98" t="s">
        <v>11927</v>
      </c>
      <c r="M740" s="98" t="s">
        <v>11928</v>
      </c>
      <c r="N740" s="98" t="s">
        <v>11929</v>
      </c>
      <c r="O740" s="101">
        <v>30</v>
      </c>
      <c r="P740" s="101">
        <v>30</v>
      </c>
      <c r="Q740" s="101">
        <v>0</v>
      </c>
      <c r="R740" s="101">
        <v>1210</v>
      </c>
    </row>
    <row r="741">
      <c r="L741" s="98" t="s">
        <v>11930</v>
      </c>
      <c r="M741" s="98" t="s">
        <v>11931</v>
      </c>
      <c r="N741" s="98" t="s">
        <v>11932</v>
      </c>
      <c r="O741" s="101">
        <v>1350</v>
      </c>
      <c r="P741" s="101">
        <v>1350</v>
      </c>
    </row>
    <row r="742">
      <c r="K742" s="96" t="s">
        <v>11933</v>
      </c>
      <c r="O742" s="85">
        <f>SUM(O740:O741)</f>
      </c>
      <c r="P742" s="85">
        <f>SUM(P740:P741)</f>
      </c>
    </row>
    <row r="743">
      <c r="A743" s="98" t="s">
        <v>11934</v>
      </c>
      <c r="B743" s="98" t="s">
        <v>11935</v>
      </c>
      <c r="C743" s="100">
        <v>800</v>
      </c>
      <c r="D743" s="98" t="s">
        <v>11936</v>
      </c>
      <c r="E743" s="98" t="s">
        <v>11937</v>
      </c>
      <c r="F743" s="104">
        <v>45311</v>
      </c>
      <c r="G743" s="104">
        <v>45689</v>
      </c>
      <c r="H743" s="104">
        <v>46053</v>
      </c>
      <c r="J743" s="101">
        <v>1530</v>
      </c>
      <c r="K743" s="98" t="s">
        <v>11938</v>
      </c>
      <c r="L743" s="98" t="s">
        <v>11939</v>
      </c>
      <c r="M743" s="98" t="s">
        <v>11940</v>
      </c>
      <c r="N743" s="98" t="s">
        <v>11941</v>
      </c>
      <c r="O743" s="101">
        <v>30</v>
      </c>
      <c r="P743" s="101">
        <v>30</v>
      </c>
      <c r="Q743" s="101">
        <v>0</v>
      </c>
      <c r="R743" s="101">
        <v>1530</v>
      </c>
    </row>
    <row r="744">
      <c r="L744" s="98" t="s">
        <v>11942</v>
      </c>
      <c r="M744" s="98" t="s">
        <v>11943</v>
      </c>
      <c r="N744" s="98" t="s">
        <v>11944</v>
      </c>
      <c r="O744" s="101">
        <v>1550</v>
      </c>
      <c r="P744" s="101">
        <v>1550</v>
      </c>
    </row>
    <row r="745">
      <c r="K745" s="96" t="s">
        <v>11945</v>
      </c>
      <c r="O745" s="85">
        <f>SUM(O743:O744)</f>
      </c>
      <c r="P745" s="85">
        <f>SUM(P743:P744)</f>
      </c>
    </row>
    <row r="746">
      <c r="A746" s="98" t="s">
        <v>11946</v>
      </c>
      <c r="B746" s="98" t="s">
        <v>11947</v>
      </c>
      <c r="C746" s="100">
        <v>800</v>
      </c>
      <c r="D746" s="98" t="s">
        <v>11948</v>
      </c>
      <c r="E746" s="98" t="s">
        <v>11949</v>
      </c>
      <c r="F746" s="104">
        <v>44593</v>
      </c>
      <c r="G746" s="104">
        <v>45689</v>
      </c>
      <c r="H746" s="104">
        <v>46053</v>
      </c>
      <c r="J746" s="101">
        <v>1530</v>
      </c>
      <c r="K746" s="98" t="s">
        <v>11950</v>
      </c>
      <c r="L746" s="98" t="s">
        <v>11951</v>
      </c>
      <c r="M746" s="98" t="s">
        <v>11952</v>
      </c>
      <c r="N746" s="98" t="s">
        <v>11953</v>
      </c>
      <c r="O746" s="101">
        <v>30</v>
      </c>
      <c r="P746" s="101">
        <v>30</v>
      </c>
      <c r="Q746" s="101">
        <v>660</v>
      </c>
      <c r="R746" s="101">
        <v>1380</v>
      </c>
    </row>
    <row r="747">
      <c r="L747" s="98" t="s">
        <v>11954</v>
      </c>
      <c r="M747" s="98" t="s">
        <v>11955</v>
      </c>
      <c r="N747" s="98" t="s">
        <v>11956</v>
      </c>
      <c r="O747" s="101">
        <v>1480</v>
      </c>
      <c r="P747" s="101">
        <v>1480</v>
      </c>
    </row>
    <row r="748">
      <c r="K748" s="96" t="s">
        <v>11957</v>
      </c>
      <c r="O748" s="85">
        <f>SUM(O746:O747)</f>
      </c>
      <c r="P748" s="85">
        <f>SUM(P746:P747)</f>
      </c>
    </row>
    <row r="749">
      <c r="A749" s="98" t="s">
        <v>11958</v>
      </c>
      <c r="B749" s="98" t="s">
        <v>11959</v>
      </c>
      <c r="C749" s="100">
        <v>800</v>
      </c>
      <c r="D749" s="98" t="s">
        <v>11960</v>
      </c>
      <c r="E749" s="98" t="s">
        <v>11961</v>
      </c>
      <c r="F749" s="104">
        <v>44261</v>
      </c>
      <c r="G749" s="104">
        <v>45748</v>
      </c>
      <c r="H749" s="104">
        <v>46112</v>
      </c>
      <c r="J749" s="101">
        <v>1530</v>
      </c>
      <c r="K749" s="98" t="s">
        <v>11962</v>
      </c>
      <c r="L749" s="98" t="s">
        <v>11963</v>
      </c>
      <c r="M749" s="98" t="s">
        <v>11964</v>
      </c>
      <c r="N749" s="98" t="s">
        <v>11965</v>
      </c>
      <c r="O749" s="101">
        <v>30</v>
      </c>
      <c r="P749" s="101">
        <v>30</v>
      </c>
      <c r="Q749" s="101">
        <v>0</v>
      </c>
      <c r="R749" s="101">
        <v>1330</v>
      </c>
    </row>
    <row r="750">
      <c r="L750" s="98" t="s">
        <v>11966</v>
      </c>
      <c r="M750" s="98" t="s">
        <v>11967</v>
      </c>
      <c r="N750" s="98" t="s">
        <v>11968</v>
      </c>
      <c r="O750" s="101">
        <v>1460</v>
      </c>
      <c r="P750" s="101">
        <v>1460</v>
      </c>
    </row>
    <row r="751">
      <c r="K751" s="96" t="s">
        <v>11969</v>
      </c>
      <c r="O751" s="85">
        <f>SUM(O749:O750)</f>
      </c>
      <c r="P751" s="85">
        <f>SUM(P749:P750)</f>
      </c>
    </row>
    <row r="752">
      <c r="A752" s="98" t="s">
        <v>11970</v>
      </c>
      <c r="B752" s="98" t="s">
        <v>11971</v>
      </c>
      <c r="C752" s="100">
        <v>800</v>
      </c>
      <c r="D752" s="98" t="s">
        <v>11972</v>
      </c>
      <c r="E752" s="98" t="s">
        <v>11973</v>
      </c>
      <c r="F752" s="104">
        <v>43176</v>
      </c>
      <c r="G752" s="104">
        <v>45717</v>
      </c>
      <c r="H752" s="104">
        <v>46081</v>
      </c>
      <c r="J752" s="101">
        <v>1530</v>
      </c>
      <c r="K752" s="98" t="s">
        <v>11974</v>
      </c>
      <c r="L752" s="98" t="s">
        <v>11975</v>
      </c>
      <c r="M752" s="98" t="s">
        <v>11976</v>
      </c>
      <c r="N752" s="98" t="s">
        <v>11977</v>
      </c>
      <c r="O752" s="101">
        <v>30</v>
      </c>
      <c r="P752" s="101">
        <v>30</v>
      </c>
      <c r="Q752" s="101">
        <v>0</v>
      </c>
      <c r="R752" s="101">
        <v>1210</v>
      </c>
    </row>
    <row r="753">
      <c r="L753" s="98" t="s">
        <v>11978</v>
      </c>
      <c r="M753" s="98" t="s">
        <v>11979</v>
      </c>
      <c r="N753" s="98" t="s">
        <v>11980</v>
      </c>
      <c r="O753" s="101">
        <v>1400</v>
      </c>
      <c r="P753" s="101">
        <v>1400</v>
      </c>
    </row>
    <row r="754">
      <c r="K754" s="96" t="s">
        <v>11981</v>
      </c>
      <c r="O754" s="85">
        <f>SUM(O752:O753)</f>
      </c>
      <c r="P754" s="85">
        <f>SUM(P752:P753)</f>
      </c>
    </row>
    <row r="755">
      <c r="A755" s="98" t="s">
        <v>11982</v>
      </c>
      <c r="B755" s="98" t="s">
        <v>11983</v>
      </c>
      <c r="C755" s="100">
        <v>850</v>
      </c>
      <c r="D755" s="98" t="s">
        <v>11984</v>
      </c>
      <c r="E755" s="98" t="s">
        <v>11985</v>
      </c>
      <c r="F755" s="104">
        <v>38142</v>
      </c>
      <c r="G755" s="104">
        <v>45444</v>
      </c>
      <c r="H755" s="104">
        <v>45808</v>
      </c>
      <c r="J755" s="101">
        <v>1500</v>
      </c>
      <c r="K755" s="98" t="s">
        <v>11986</v>
      </c>
      <c r="L755" s="98" t="s">
        <v>11987</v>
      </c>
      <c r="M755" s="98" t="s">
        <v>11988</v>
      </c>
      <c r="N755" s="98" t="s">
        <v>11989</v>
      </c>
      <c r="O755" s="101">
        <v>30</v>
      </c>
      <c r="P755" s="101">
        <v>30</v>
      </c>
      <c r="Q755" s="101">
        <v>0</v>
      </c>
      <c r="R755" s="101">
        <v>915</v>
      </c>
    </row>
    <row r="756">
      <c r="L756" s="98" t="s">
        <v>11990</v>
      </c>
      <c r="M756" s="98" t="s">
        <v>11991</v>
      </c>
      <c r="N756" s="98" t="s">
        <v>11992</v>
      </c>
      <c r="O756" s="101">
        <v>30</v>
      </c>
      <c r="P756" s="101">
        <v>30</v>
      </c>
    </row>
    <row r="757">
      <c r="L757" s="98" t="s">
        <v>11993</v>
      </c>
      <c r="M757" s="98" t="s">
        <v>11994</v>
      </c>
      <c r="N757" s="98" t="s">
        <v>11995</v>
      </c>
      <c r="O757" s="101">
        <v>1120</v>
      </c>
      <c r="P757" s="101">
        <v>1120</v>
      </c>
    </row>
    <row r="758">
      <c r="K758" s="96" t="s">
        <v>11996</v>
      </c>
      <c r="O758" s="85">
        <f>SUM(O755:O757)</f>
      </c>
      <c r="P758" s="85">
        <f>SUM(P755:P757)</f>
      </c>
    </row>
    <row r="759">
      <c r="A759" s="98" t="s">
        <v>11997</v>
      </c>
      <c r="B759" s="98" t="s">
        <v>11998</v>
      </c>
      <c r="C759" s="100">
        <v>1000</v>
      </c>
      <c r="D759" s="98" t="s">
        <v>11999</v>
      </c>
      <c r="E759" s="98" t="s">
        <v>12000</v>
      </c>
      <c r="F759" s="104">
        <v>45381</v>
      </c>
      <c r="G759" s="104">
        <v>45748</v>
      </c>
      <c r="J759" s="101">
        <v>1630</v>
      </c>
      <c r="K759" s="98" t="s">
        <v>12001</v>
      </c>
      <c r="L759" s="98" t="s">
        <v>12002</v>
      </c>
      <c r="M759" s="98" t="s">
        <v>12003</v>
      </c>
      <c r="N759" s="98" t="s">
        <v>12004</v>
      </c>
      <c r="O759" s="101">
        <v>30</v>
      </c>
      <c r="P759" s="101">
        <v>30</v>
      </c>
      <c r="Q759" s="101">
        <v>0</v>
      </c>
      <c r="R759" s="101">
        <v>1660</v>
      </c>
    </row>
    <row r="760">
      <c r="L760" s="98" t="s">
        <v>12005</v>
      </c>
      <c r="M760" s="98" t="s">
        <v>12006</v>
      </c>
      <c r="N760" s="98" t="s">
        <v>12007</v>
      </c>
      <c r="O760" s="101">
        <v>1700</v>
      </c>
      <c r="P760" s="101">
        <v>1700</v>
      </c>
    </row>
    <row r="761">
      <c r="L761" s="98" t="s">
        <v>12008</v>
      </c>
      <c r="M761" s="98" t="s">
        <v>12009</v>
      </c>
      <c r="N761" s="98" t="s">
        <v>12010</v>
      </c>
      <c r="O761" s="101">
        <v>200</v>
      </c>
      <c r="P761" s="101">
        <v>200</v>
      </c>
    </row>
    <row r="762">
      <c r="L762" s="98" t="s">
        <v>12011</v>
      </c>
      <c r="M762" s="98" t="s">
        <v>12012</v>
      </c>
      <c r="N762" s="98" t="s">
        <v>12013</v>
      </c>
      <c r="O762" s="101">
        <v>25</v>
      </c>
      <c r="P762" s="101">
        <v>0</v>
      </c>
    </row>
    <row r="763">
      <c r="K763" s="96" t="s">
        <v>12014</v>
      </c>
      <c r="O763" s="85">
        <f>SUM(O759:O762)</f>
      </c>
      <c r="P763" s="85">
        <f>SUM(P759:P762)</f>
      </c>
    </row>
    <row r="764">
      <c r="A764" s="98" t="s">
        <v>12015</v>
      </c>
      <c r="B764" s="98" t="s">
        <v>12016</v>
      </c>
      <c r="C764" s="100">
        <v>1000</v>
      </c>
      <c r="D764" s="98" t="s">
        <v>12017</v>
      </c>
      <c r="E764" s="98" t="s">
        <v>12018</v>
      </c>
      <c r="F764" s="104">
        <v>45640</v>
      </c>
      <c r="G764" s="104">
        <v>45640</v>
      </c>
      <c r="H764" s="104">
        <v>46022</v>
      </c>
      <c r="J764" s="101">
        <v>1670</v>
      </c>
      <c r="K764" s="98" t="s">
        <v>12019</v>
      </c>
      <c r="L764" s="98" t="s">
        <v>12020</v>
      </c>
      <c r="M764" s="98" t="s">
        <v>12021</v>
      </c>
      <c r="N764" s="98" t="s">
        <v>12022</v>
      </c>
      <c r="O764" s="101">
        <v>40</v>
      </c>
      <c r="P764" s="101">
        <v>0</v>
      </c>
      <c r="Q764" s="101">
        <v>0</v>
      </c>
      <c r="R764" s="101">
        <v>1670</v>
      </c>
    </row>
    <row r="765">
      <c r="L765" s="98" t="s">
        <v>12023</v>
      </c>
      <c r="M765" s="98" t="s">
        <v>12024</v>
      </c>
      <c r="N765" s="98" t="s">
        <v>12025</v>
      </c>
      <c r="O765" s="101">
        <v>30</v>
      </c>
      <c r="P765" s="101">
        <v>70</v>
      </c>
    </row>
    <row r="766">
      <c r="L766" s="98" t="s">
        <v>12026</v>
      </c>
      <c r="M766" s="98" t="s">
        <v>12027</v>
      </c>
      <c r="N766" s="98" t="s">
        <v>12028</v>
      </c>
      <c r="O766" s="101">
        <v>1600</v>
      </c>
      <c r="P766" s="101">
        <v>1600</v>
      </c>
    </row>
    <row r="767">
      <c r="K767" s="96" t="s">
        <v>12029</v>
      </c>
      <c r="O767" s="85">
        <f>SUM(O764:O766)</f>
      </c>
      <c r="P767" s="85">
        <f>SUM(P764:P766)</f>
      </c>
    </row>
    <row r="768">
      <c r="A768" s="98" t="s">
        <v>12030</v>
      </c>
      <c r="B768" s="98" t="s">
        <v>12031</v>
      </c>
      <c r="C768" s="100">
        <v>1000</v>
      </c>
      <c r="D768" s="98" t="s">
        <v>12032</v>
      </c>
      <c r="E768" s="98" t="s">
        <v>12033</v>
      </c>
      <c r="F768" s="104">
        <v>28595</v>
      </c>
      <c r="G768" s="104">
        <v>45474</v>
      </c>
      <c r="H768" s="104">
        <v>45838</v>
      </c>
      <c r="J768" s="101">
        <v>1670</v>
      </c>
      <c r="K768" s="98" t="s">
        <v>12034</v>
      </c>
      <c r="L768" s="98" t="s">
        <v>12035</v>
      </c>
      <c r="M768" s="98" t="s">
        <v>12036</v>
      </c>
      <c r="N768" s="98" t="s">
        <v>12037</v>
      </c>
      <c r="O768" s="101">
        <v>40</v>
      </c>
      <c r="P768" s="101">
        <v>30</v>
      </c>
      <c r="Q768" s="101">
        <v>0</v>
      </c>
      <c r="R768" s="101">
        <v>870</v>
      </c>
    </row>
    <row r="769">
      <c r="L769" s="98" t="s">
        <v>12038</v>
      </c>
      <c r="M769" s="98" t="s">
        <v>12039</v>
      </c>
      <c r="N769" s="98" t="s">
        <v>12040</v>
      </c>
      <c r="O769" s="101">
        <v>30</v>
      </c>
      <c r="P769" s="101">
        <v>40</v>
      </c>
    </row>
    <row r="770">
      <c r="L770" s="98" t="s">
        <v>12041</v>
      </c>
      <c r="M770" s="98" t="s">
        <v>12042</v>
      </c>
      <c r="N770" s="98" t="s">
        <v>12043</v>
      </c>
      <c r="O770" s="101">
        <v>1020</v>
      </c>
      <c r="P770" s="101">
        <v>1020</v>
      </c>
    </row>
    <row r="771">
      <c r="L771" s="98" t="s">
        <v>12044</v>
      </c>
      <c r="M771" s="98" t="s">
        <v>12045</v>
      </c>
      <c r="N771" s="98" t="s">
        <v>12046</v>
      </c>
      <c r="O771" s="101">
        <v>30</v>
      </c>
      <c r="P771" s="101">
        <v>30</v>
      </c>
    </row>
    <row r="772">
      <c r="K772" s="96" t="s">
        <v>12047</v>
      </c>
      <c r="O772" s="85">
        <f>SUM(O768:O771)</f>
      </c>
      <c r="P772" s="85">
        <f>SUM(P768:P771)</f>
      </c>
    </row>
    <row r="773">
      <c r="A773" s="98" t="s">
        <v>12048</v>
      </c>
      <c r="B773" s="98" t="s">
        <v>12049</v>
      </c>
      <c r="C773" s="100">
        <v>1000</v>
      </c>
      <c r="D773" s="98" t="s">
        <v>12050</v>
      </c>
      <c r="E773" s="98" t="s">
        <v>12051</v>
      </c>
      <c r="F773" s="104">
        <v>43302</v>
      </c>
      <c r="G773" s="104">
        <v>45505</v>
      </c>
      <c r="H773" s="104">
        <v>45869</v>
      </c>
      <c r="J773" s="101">
        <v>1670</v>
      </c>
      <c r="K773" s="98" t="s">
        <v>12052</v>
      </c>
      <c r="L773" s="98" t="s">
        <v>12053</v>
      </c>
      <c r="M773" s="98" t="s">
        <v>12054</v>
      </c>
      <c r="N773" s="98" t="s">
        <v>12055</v>
      </c>
      <c r="O773" s="101">
        <v>30</v>
      </c>
      <c r="P773" s="101">
        <v>0</v>
      </c>
      <c r="Q773" s="101">
        <v>0</v>
      </c>
      <c r="R773" s="101">
        <v>1320</v>
      </c>
    </row>
    <row r="774">
      <c r="L774" s="98" t="s">
        <v>12056</v>
      </c>
      <c r="M774" s="98" t="s">
        <v>12057</v>
      </c>
      <c r="N774" s="98" t="s">
        <v>12058</v>
      </c>
      <c r="O774" s="101">
        <v>40</v>
      </c>
      <c r="P774" s="101">
        <v>70</v>
      </c>
    </row>
    <row r="775">
      <c r="L775" s="98" t="s">
        <v>12059</v>
      </c>
      <c r="M775" s="98" t="s">
        <v>12060</v>
      </c>
      <c r="N775" s="98" t="s">
        <v>12061</v>
      </c>
      <c r="O775" s="101">
        <v>1450</v>
      </c>
      <c r="P775" s="101">
        <v>1450</v>
      </c>
    </row>
    <row r="776">
      <c r="K776" s="96" t="s">
        <v>12062</v>
      </c>
      <c r="O776" s="85">
        <f>SUM(O773:O775)</f>
      </c>
      <c r="P776" s="85">
        <f>SUM(P773:P775)</f>
      </c>
    </row>
    <row r="777">
      <c r="A777" s="98" t="s">
        <v>12063</v>
      </c>
      <c r="B777" s="98" t="s">
        <v>12064</v>
      </c>
      <c r="C777" s="100">
        <v>1000</v>
      </c>
      <c r="D777" s="98" t="s">
        <v>12065</v>
      </c>
      <c r="E777" s="98" t="s">
        <v>12066</v>
      </c>
      <c r="F777" s="104">
        <v>40057</v>
      </c>
      <c r="G777" s="104">
        <v>45536</v>
      </c>
      <c r="H777" s="104">
        <v>45900</v>
      </c>
      <c r="J777" s="101">
        <v>1670</v>
      </c>
      <c r="K777" s="98" t="s">
        <v>12067</v>
      </c>
      <c r="L777" s="98" t="s">
        <v>12068</v>
      </c>
      <c r="M777" s="98" t="s">
        <v>12069</v>
      </c>
      <c r="N777" s="98" t="s">
        <v>12070</v>
      </c>
      <c r="O777" s="101">
        <v>30</v>
      </c>
      <c r="P777" s="101">
        <v>30</v>
      </c>
      <c r="Q777" s="101">
        <v>0</v>
      </c>
      <c r="R777" s="101">
        <v>1135</v>
      </c>
    </row>
    <row r="778">
      <c r="L778" s="98" t="s">
        <v>12071</v>
      </c>
      <c r="M778" s="98" t="s">
        <v>12072</v>
      </c>
      <c r="N778" s="98" t="s">
        <v>12073</v>
      </c>
      <c r="O778" s="101">
        <v>40</v>
      </c>
      <c r="P778" s="101">
        <v>40</v>
      </c>
    </row>
    <row r="779">
      <c r="L779" s="98" t="s">
        <v>12074</v>
      </c>
      <c r="M779" s="98" t="s">
        <v>12075</v>
      </c>
      <c r="N779" s="98" t="s">
        <v>12076</v>
      </c>
      <c r="O779" s="101">
        <v>1320</v>
      </c>
      <c r="P779" s="101">
        <v>1320</v>
      </c>
    </row>
    <row r="780">
      <c r="K780" s="96" t="s">
        <v>12077</v>
      </c>
      <c r="O780" s="85">
        <f>SUM(O777:O779)</f>
      </c>
      <c r="P780" s="85">
        <f>SUM(P777:P779)</f>
      </c>
    </row>
    <row r="781">
      <c r="A781" s="98" t="s">
        <v>12078</v>
      </c>
      <c r="B781" s="98" t="s">
        <v>12079</v>
      </c>
      <c r="C781" s="100">
        <v>850</v>
      </c>
      <c r="D781" s="98" t="s">
        <v>12080</v>
      </c>
      <c r="E781" s="98" t="s">
        <v>12081</v>
      </c>
      <c r="F781" s="104">
        <v>41703</v>
      </c>
      <c r="G781" s="104">
        <v>45748</v>
      </c>
      <c r="H781" s="104">
        <v>46112</v>
      </c>
      <c r="J781" s="101">
        <v>1500</v>
      </c>
      <c r="K781" s="98" t="s">
        <v>12082</v>
      </c>
      <c r="L781" s="98" t="s">
        <v>12083</v>
      </c>
      <c r="M781" s="98" t="s">
        <v>12084</v>
      </c>
      <c r="N781" s="98" t="s">
        <v>12085</v>
      </c>
      <c r="O781" s="101">
        <v>30</v>
      </c>
      <c r="P781" s="101">
        <v>30</v>
      </c>
      <c r="Q781" s="101">
        <v>-78.670000000000002</v>
      </c>
      <c r="R781" s="101">
        <v>1005</v>
      </c>
    </row>
    <row r="782">
      <c r="L782" s="98" t="s">
        <v>12086</v>
      </c>
      <c r="M782" s="98" t="s">
        <v>12087</v>
      </c>
      <c r="N782" s="98" t="s">
        <v>12088</v>
      </c>
      <c r="O782" s="101">
        <v>1200</v>
      </c>
      <c r="P782" s="101">
        <v>1200</v>
      </c>
    </row>
    <row r="783">
      <c r="K783" s="96" t="s">
        <v>12089</v>
      </c>
      <c r="O783" s="85">
        <f>SUM(O781:O782)</f>
      </c>
      <c r="P783" s="85">
        <f>SUM(P781:P782)</f>
      </c>
    </row>
    <row r="784">
      <c r="A784" s="98" t="s">
        <v>12090</v>
      </c>
      <c r="B784" s="98" t="s">
        <v>12091</v>
      </c>
      <c r="C784" s="100">
        <v>1000</v>
      </c>
      <c r="D784" s="98" t="s">
        <v>12092</v>
      </c>
      <c r="E784" s="98" t="s">
        <v>12093</v>
      </c>
      <c r="F784" s="104">
        <v>42401</v>
      </c>
      <c r="G784" s="104">
        <v>45689</v>
      </c>
      <c r="H784" s="104">
        <v>46053</v>
      </c>
      <c r="J784" s="101">
        <v>1630</v>
      </c>
      <c r="K784" s="98" t="s">
        <v>12094</v>
      </c>
      <c r="L784" s="98" t="s">
        <v>12095</v>
      </c>
      <c r="M784" s="98" t="s">
        <v>12096</v>
      </c>
      <c r="N784" s="98" t="s">
        <v>12097</v>
      </c>
      <c r="O784" s="101">
        <v>30</v>
      </c>
      <c r="P784" s="101">
        <v>30</v>
      </c>
      <c r="Q784" s="101">
        <v>1400</v>
      </c>
      <c r="R784" s="101">
        <v>1125</v>
      </c>
    </row>
    <row r="785">
      <c r="L785" s="98" t="s">
        <v>12098</v>
      </c>
      <c r="M785" s="98" t="s">
        <v>12099</v>
      </c>
      <c r="N785" s="98" t="s">
        <v>12100</v>
      </c>
      <c r="O785" s="101">
        <v>1370</v>
      </c>
      <c r="P785" s="101">
        <v>1370</v>
      </c>
    </row>
    <row r="786">
      <c r="K786" s="96" t="s">
        <v>12101</v>
      </c>
      <c r="O786" s="85">
        <f>SUM(O784:O785)</f>
      </c>
      <c r="P786" s="85">
        <f>SUM(P784:P785)</f>
      </c>
    </row>
    <row r="787">
      <c r="A787" s="98" t="s">
        <v>12102</v>
      </c>
      <c r="B787" s="98" t="s">
        <v>12103</v>
      </c>
      <c r="C787" s="100">
        <v>1000</v>
      </c>
      <c r="D787" s="98" t="s">
        <v>12104</v>
      </c>
      <c r="E787" s="98" t="s">
        <v>12105</v>
      </c>
      <c r="F787" s="104">
        <v>45458</v>
      </c>
      <c r="G787" s="104">
        <v>45458</v>
      </c>
      <c r="H787" s="104">
        <v>45838</v>
      </c>
      <c r="J787" s="101">
        <v>1670</v>
      </c>
      <c r="K787" s="98" t="s">
        <v>12106</v>
      </c>
      <c r="L787" s="98" t="s">
        <v>12107</v>
      </c>
      <c r="M787" s="98" t="s">
        <v>12108</v>
      </c>
      <c r="N787" s="98" t="s">
        <v>12109</v>
      </c>
      <c r="O787" s="101">
        <v>30</v>
      </c>
      <c r="P787" s="101">
        <v>0</v>
      </c>
      <c r="Q787" s="101">
        <v>0</v>
      </c>
      <c r="R787" s="101">
        <v>1670</v>
      </c>
    </row>
    <row r="788">
      <c r="L788" s="98" t="s">
        <v>12110</v>
      </c>
      <c r="M788" s="98" t="s">
        <v>12111</v>
      </c>
      <c r="N788" s="98" t="s">
        <v>12112</v>
      </c>
      <c r="O788" s="101">
        <v>40</v>
      </c>
      <c r="P788" s="101">
        <v>70</v>
      </c>
    </row>
    <row r="789">
      <c r="L789" s="98" t="s">
        <v>12113</v>
      </c>
      <c r="M789" s="98" t="s">
        <v>12114</v>
      </c>
      <c r="N789" s="98" t="s">
        <v>12115</v>
      </c>
      <c r="O789" s="101">
        <v>1600</v>
      </c>
      <c r="P789" s="101">
        <v>1600</v>
      </c>
    </row>
    <row r="790">
      <c r="K790" s="96" t="s">
        <v>12116</v>
      </c>
      <c r="O790" s="85">
        <f>SUM(O787:O789)</f>
      </c>
      <c r="P790" s="85">
        <f>SUM(P787:P789)</f>
      </c>
    </row>
    <row r="791">
      <c r="A791" s="98" t="s">
        <v>12117</v>
      </c>
      <c r="B791" s="98" t="s">
        <v>12118</v>
      </c>
      <c r="C791" s="100">
        <v>1000</v>
      </c>
      <c r="D791" s="98" t="s">
        <v>12119</v>
      </c>
      <c r="E791" s="98" t="s">
        <v>12120</v>
      </c>
      <c r="F791" s="104">
        <v>42588</v>
      </c>
      <c r="G791" s="104">
        <v>45505</v>
      </c>
      <c r="H791" s="104">
        <v>45869</v>
      </c>
      <c r="J791" s="101">
        <v>1670</v>
      </c>
      <c r="K791" s="98" t="s">
        <v>12121</v>
      </c>
      <c r="L791" s="98" t="s">
        <v>12122</v>
      </c>
      <c r="M791" s="98" t="s">
        <v>12123</v>
      </c>
      <c r="N791" s="98" t="s">
        <v>12124</v>
      </c>
      <c r="O791" s="101">
        <v>40</v>
      </c>
      <c r="P791" s="101">
        <v>70</v>
      </c>
      <c r="Q791" s="101">
        <v>0</v>
      </c>
      <c r="R791" s="101">
        <v>1245</v>
      </c>
    </row>
    <row r="792">
      <c r="L792" s="98" t="s">
        <v>12125</v>
      </c>
      <c r="M792" s="98" t="s">
        <v>12126</v>
      </c>
      <c r="N792" s="98" t="s">
        <v>12127</v>
      </c>
      <c r="O792" s="101">
        <v>30</v>
      </c>
      <c r="P792" s="101">
        <v>0</v>
      </c>
    </row>
    <row r="793">
      <c r="L793" s="98" t="s">
        <v>12128</v>
      </c>
      <c r="M793" s="98" t="s">
        <v>12129</v>
      </c>
      <c r="N793" s="98" t="s">
        <v>12130</v>
      </c>
      <c r="O793" s="101">
        <v>1350</v>
      </c>
      <c r="P793" s="101">
        <v>1350</v>
      </c>
    </row>
    <row r="794">
      <c r="K794" s="96" t="s">
        <v>12131</v>
      </c>
      <c r="O794" s="85">
        <f>SUM(O791:O793)</f>
      </c>
      <c r="P794" s="85">
        <f>SUM(P791:P793)</f>
      </c>
    </row>
    <row r="795">
      <c r="A795" s="98" t="s">
        <v>12132</v>
      </c>
      <c r="B795" s="98" t="s">
        <v>12133</v>
      </c>
      <c r="C795" s="100">
        <v>1000</v>
      </c>
      <c r="D795" s="98" t="s">
        <v>12134</v>
      </c>
      <c r="E795" s="98" t="s">
        <v>12135</v>
      </c>
      <c r="F795" s="104">
        <v>45668</v>
      </c>
      <c r="G795" s="104">
        <v>45668</v>
      </c>
      <c r="H795" s="104">
        <v>46032</v>
      </c>
      <c r="J795" s="101">
        <v>1670</v>
      </c>
      <c r="K795" s="98" t="s">
        <v>12136</v>
      </c>
      <c r="L795" s="98" t="s">
        <v>12137</v>
      </c>
      <c r="M795" s="98" t="s">
        <v>12138</v>
      </c>
      <c r="N795" s="98" t="s">
        <v>12139</v>
      </c>
      <c r="O795" s="101">
        <v>40</v>
      </c>
      <c r="P795" s="101">
        <v>0</v>
      </c>
      <c r="Q795" s="101">
        <v>0</v>
      </c>
      <c r="R795" s="101">
        <v>1770</v>
      </c>
    </row>
    <row r="796">
      <c r="L796" s="98" t="s">
        <v>12140</v>
      </c>
      <c r="M796" s="98" t="s">
        <v>12141</v>
      </c>
      <c r="N796" s="98" t="s">
        <v>12142</v>
      </c>
      <c r="O796" s="101">
        <v>30</v>
      </c>
      <c r="P796" s="101">
        <v>70</v>
      </c>
    </row>
    <row r="797">
      <c r="L797" s="98" t="s">
        <v>12143</v>
      </c>
      <c r="M797" s="98" t="s">
        <v>12144</v>
      </c>
      <c r="N797" s="98" t="s">
        <v>12145</v>
      </c>
      <c r="O797" s="101">
        <v>1700</v>
      </c>
      <c r="P797" s="101">
        <v>1700</v>
      </c>
    </row>
    <row r="798">
      <c r="K798" s="96" t="s">
        <v>12146</v>
      </c>
      <c r="O798" s="85">
        <f>SUM(O795:O797)</f>
      </c>
      <c r="P798" s="85">
        <f>SUM(P795:P797)</f>
      </c>
    </row>
    <row r="799">
      <c r="A799" s="98" t="s">
        <v>12147</v>
      </c>
      <c r="B799" s="98" t="s">
        <v>12148</v>
      </c>
      <c r="C799" s="100">
        <v>1000</v>
      </c>
      <c r="D799" s="98" t="s">
        <v>12149</v>
      </c>
      <c r="E799" s="98" t="s">
        <v>12150</v>
      </c>
      <c r="F799" s="104">
        <v>45087</v>
      </c>
      <c r="G799" s="104">
        <v>45474</v>
      </c>
      <c r="H799" s="104">
        <v>45838</v>
      </c>
      <c r="I799" s="104">
        <v>45838</v>
      </c>
      <c r="J799" s="101">
        <v>1670</v>
      </c>
      <c r="K799" s="98" t="s">
        <v>12151</v>
      </c>
      <c r="L799" s="98" t="s">
        <v>12152</v>
      </c>
      <c r="M799" s="98" t="s">
        <v>12153</v>
      </c>
      <c r="N799" s="98" t="s">
        <v>12154</v>
      </c>
      <c r="O799" s="101">
        <v>30</v>
      </c>
      <c r="P799" s="101">
        <v>30</v>
      </c>
      <c r="Q799" s="101">
        <v>0</v>
      </c>
      <c r="R799" s="101">
        <v>1570</v>
      </c>
    </row>
    <row r="800">
      <c r="L800" s="98" t="s">
        <v>12155</v>
      </c>
      <c r="M800" s="98" t="s">
        <v>12156</v>
      </c>
      <c r="N800" s="98" t="s">
        <v>12157</v>
      </c>
      <c r="O800" s="101">
        <v>40</v>
      </c>
      <c r="P800" s="101">
        <v>40</v>
      </c>
    </row>
    <row r="801">
      <c r="L801" s="98" t="s">
        <v>12158</v>
      </c>
      <c r="M801" s="98" t="s">
        <v>12159</v>
      </c>
      <c r="N801" s="98" t="s">
        <v>12160</v>
      </c>
      <c r="O801" s="101">
        <v>1550</v>
      </c>
      <c r="P801" s="101">
        <v>1550</v>
      </c>
    </row>
    <row r="802">
      <c r="K802" s="96" t="s">
        <v>12161</v>
      </c>
      <c r="O802" s="85">
        <f>SUM(O799:O801)</f>
      </c>
      <c r="P802" s="85">
        <f>SUM(P799:P801)</f>
      </c>
    </row>
    <row r="803">
      <c r="A803" s="98" t="s">
        <v>12162</v>
      </c>
      <c r="B803" s="98" t="s">
        <v>12163</v>
      </c>
      <c r="C803" s="100">
        <v>850</v>
      </c>
      <c r="D803" s="98" t="s">
        <v>12164</v>
      </c>
      <c r="E803" s="98" t="s">
        <v>12165</v>
      </c>
      <c r="F803" s="104">
        <v>45269</v>
      </c>
      <c r="G803" s="104">
        <v>45658</v>
      </c>
      <c r="H803" s="104">
        <v>46022</v>
      </c>
      <c r="J803" s="101">
        <v>1500</v>
      </c>
      <c r="K803" s="98" t="s">
        <v>12166</v>
      </c>
      <c r="L803" s="98" t="s">
        <v>12167</v>
      </c>
      <c r="M803" s="98" t="s">
        <v>12168</v>
      </c>
      <c r="N803" s="98" t="s">
        <v>12169</v>
      </c>
      <c r="O803" s="101">
        <v>30</v>
      </c>
      <c r="P803" s="101">
        <v>30</v>
      </c>
      <c r="Q803" s="101">
        <v>0</v>
      </c>
      <c r="R803" s="101">
        <v>1400</v>
      </c>
    </row>
    <row r="804">
      <c r="L804" s="98" t="s">
        <v>12170</v>
      </c>
      <c r="M804" s="98" t="s">
        <v>12171</v>
      </c>
      <c r="N804" s="98" t="s">
        <v>12172</v>
      </c>
      <c r="O804" s="101">
        <v>1390</v>
      </c>
      <c r="P804" s="101">
        <v>1390</v>
      </c>
    </row>
    <row r="805">
      <c r="K805" s="96" t="s">
        <v>12173</v>
      </c>
      <c r="O805" s="85">
        <f>SUM(O803:O804)</f>
      </c>
      <c r="P805" s="85">
        <f>SUM(P803:P804)</f>
      </c>
    </row>
    <row r="806">
      <c r="A806" s="98" t="s">
        <v>12174</v>
      </c>
      <c r="B806" s="98" t="s">
        <v>12175</v>
      </c>
      <c r="C806" s="100">
        <v>1000</v>
      </c>
      <c r="D806" s="98" t="s">
        <v>12176</v>
      </c>
      <c r="E806" s="98" t="s">
        <v>12177</v>
      </c>
      <c r="F806" s="104">
        <v>43666</v>
      </c>
      <c r="G806" s="104">
        <v>45505</v>
      </c>
      <c r="H806" s="104">
        <v>45869</v>
      </c>
      <c r="J806" s="101">
        <v>1630</v>
      </c>
      <c r="K806" s="98" t="s">
        <v>12178</v>
      </c>
      <c r="L806" s="98" t="s">
        <v>12179</v>
      </c>
      <c r="M806" s="98" t="s">
        <v>12180</v>
      </c>
      <c r="N806" s="98" t="s">
        <v>12181</v>
      </c>
      <c r="O806" s="101">
        <v>30</v>
      </c>
      <c r="P806" s="101">
        <v>30</v>
      </c>
      <c r="Q806" s="101">
        <v>0</v>
      </c>
      <c r="R806" s="101">
        <v>1330</v>
      </c>
    </row>
    <row r="807">
      <c r="L807" s="98" t="s">
        <v>12182</v>
      </c>
      <c r="M807" s="98" t="s">
        <v>12183</v>
      </c>
      <c r="N807" s="98" t="s">
        <v>12184</v>
      </c>
      <c r="O807" s="101">
        <v>1470</v>
      </c>
      <c r="P807" s="101">
        <v>1470</v>
      </c>
    </row>
    <row r="808">
      <c r="K808" s="96" t="s">
        <v>12185</v>
      </c>
      <c r="O808" s="85">
        <f>SUM(O806:O807)</f>
      </c>
      <c r="P808" s="85">
        <f>SUM(P806:P807)</f>
      </c>
    </row>
    <row r="809">
      <c r="A809" s="98" t="s">
        <v>12186</v>
      </c>
      <c r="B809" s="98" t="s">
        <v>12187</v>
      </c>
      <c r="C809" s="100">
        <v>1000</v>
      </c>
      <c r="D809" s="98" t="s">
        <v>12188</v>
      </c>
      <c r="E809" s="98" t="s">
        <v>12189</v>
      </c>
      <c r="F809" s="104">
        <v>44866</v>
      </c>
      <c r="G809" s="104">
        <v>45597</v>
      </c>
      <c r="H809" s="104">
        <v>45961</v>
      </c>
      <c r="J809" s="101">
        <v>1670</v>
      </c>
      <c r="K809" s="98" t="s">
        <v>12190</v>
      </c>
      <c r="L809" s="98" t="s">
        <v>12191</v>
      </c>
      <c r="M809" s="98" t="s">
        <v>12192</v>
      </c>
      <c r="N809" s="98" t="s">
        <v>12193</v>
      </c>
      <c r="O809" s="101">
        <v>40</v>
      </c>
      <c r="P809" s="101">
        <v>0</v>
      </c>
      <c r="Q809" s="101">
        <v>0</v>
      </c>
      <c r="R809" s="101">
        <v>1520</v>
      </c>
    </row>
    <row r="810">
      <c r="L810" s="98" t="s">
        <v>12194</v>
      </c>
      <c r="M810" s="98" t="s">
        <v>12195</v>
      </c>
      <c r="N810" s="98" t="s">
        <v>12196</v>
      </c>
      <c r="O810" s="101">
        <v>30</v>
      </c>
      <c r="P810" s="101">
        <v>70</v>
      </c>
    </row>
    <row r="811">
      <c r="L811" s="98" t="s">
        <v>12197</v>
      </c>
      <c r="M811" s="98" t="s">
        <v>12198</v>
      </c>
      <c r="N811" s="98" t="s">
        <v>12199</v>
      </c>
      <c r="O811" s="101">
        <v>1550</v>
      </c>
      <c r="P811" s="101">
        <v>1550</v>
      </c>
    </row>
    <row r="812">
      <c r="K812" s="96" t="s">
        <v>12200</v>
      </c>
      <c r="O812" s="85">
        <f>SUM(O809:O811)</f>
      </c>
      <c r="P812" s="85">
        <f>SUM(P809:P811)</f>
      </c>
    </row>
    <row r="813">
      <c r="A813" s="98" t="s">
        <v>12201</v>
      </c>
      <c r="B813" s="98" t="s">
        <v>12202</v>
      </c>
      <c r="C813" s="100">
        <v>1000</v>
      </c>
      <c r="D813" s="98" t="s">
        <v>12203</v>
      </c>
      <c r="E813" s="98" t="s">
        <v>12204</v>
      </c>
      <c r="F813" s="104">
        <v>45059</v>
      </c>
      <c r="G813" s="104">
        <v>45444</v>
      </c>
      <c r="H813" s="104">
        <v>45808</v>
      </c>
      <c r="J813" s="101">
        <v>1670</v>
      </c>
      <c r="K813" s="98" t="s">
        <v>12205</v>
      </c>
      <c r="L813" s="98" t="s">
        <v>12206</v>
      </c>
      <c r="M813" s="98" t="s">
        <v>12207</v>
      </c>
      <c r="N813" s="98" t="s">
        <v>12208</v>
      </c>
      <c r="O813" s="101">
        <v>40</v>
      </c>
      <c r="P813" s="101">
        <v>0</v>
      </c>
      <c r="Q813" s="101">
        <v>0</v>
      </c>
      <c r="R813" s="101">
        <v>1600</v>
      </c>
    </row>
    <row r="814">
      <c r="L814" s="98" t="s">
        <v>12209</v>
      </c>
      <c r="M814" s="98" t="s">
        <v>12210</v>
      </c>
      <c r="N814" s="98" t="s">
        <v>12211</v>
      </c>
      <c r="O814" s="101">
        <v>30</v>
      </c>
      <c r="P814" s="101">
        <v>70</v>
      </c>
    </row>
    <row r="815">
      <c r="L815" s="98" t="s">
        <v>12212</v>
      </c>
      <c r="M815" s="98" t="s">
        <v>12213</v>
      </c>
      <c r="N815" s="98" t="s">
        <v>12214</v>
      </c>
      <c r="O815" s="101">
        <v>1550</v>
      </c>
      <c r="P815" s="101">
        <v>1550</v>
      </c>
    </row>
    <row r="816">
      <c r="K816" s="96" t="s">
        <v>12215</v>
      </c>
      <c r="O816" s="85">
        <f>SUM(O813:O815)</f>
      </c>
      <c r="P816" s="85">
        <f>SUM(P813:P815)</f>
      </c>
    </row>
    <row r="817">
      <c r="A817" s="98" t="s">
        <v>12216</v>
      </c>
      <c r="B817" s="98" t="s">
        <v>12217</v>
      </c>
      <c r="C817" s="100">
        <v>1000</v>
      </c>
      <c r="D817" s="98" t="s">
        <v>12218</v>
      </c>
      <c r="E817" s="98" t="s">
        <v>12219</v>
      </c>
      <c r="F817" s="104">
        <v>44051</v>
      </c>
      <c r="G817" s="104">
        <v>45536</v>
      </c>
      <c r="H817" s="104">
        <v>45900</v>
      </c>
      <c r="J817" s="101">
        <v>1670</v>
      </c>
      <c r="K817" s="98" t="s">
        <v>12220</v>
      </c>
      <c r="L817" s="98" t="s">
        <v>12221</v>
      </c>
      <c r="M817" s="98" t="s">
        <v>12222</v>
      </c>
      <c r="N817" s="98" t="s">
        <v>12223</v>
      </c>
      <c r="O817" s="101">
        <v>30</v>
      </c>
      <c r="P817" s="101">
        <v>40</v>
      </c>
      <c r="Q817" s="101">
        <v>0</v>
      </c>
      <c r="R817" s="101">
        <v>1450</v>
      </c>
    </row>
    <row r="818">
      <c r="L818" s="98" t="s">
        <v>12224</v>
      </c>
      <c r="M818" s="98" t="s">
        <v>12225</v>
      </c>
      <c r="N818" s="98" t="s">
        <v>12226</v>
      </c>
      <c r="O818" s="101">
        <v>40</v>
      </c>
      <c r="P818" s="101">
        <v>30</v>
      </c>
    </row>
    <row r="819">
      <c r="L819" s="98" t="s">
        <v>12227</v>
      </c>
      <c r="M819" s="98" t="s">
        <v>12228</v>
      </c>
      <c r="N819" s="98" t="s">
        <v>12229</v>
      </c>
      <c r="O819" s="101">
        <v>1510</v>
      </c>
      <c r="P819" s="101">
        <v>1510</v>
      </c>
    </row>
    <row r="820">
      <c r="K820" s="96" t="s">
        <v>12230</v>
      </c>
      <c r="O820" s="85">
        <f>SUM(O817:O819)</f>
      </c>
      <c r="P820" s="85">
        <f>SUM(P817:P819)</f>
      </c>
    </row>
    <row r="821">
      <c r="A821" s="98" t="s">
        <v>12231</v>
      </c>
      <c r="B821" s="98" t="s">
        <v>12232</v>
      </c>
      <c r="C821" s="100">
        <v>1000</v>
      </c>
      <c r="D821" s="98" t="s">
        <v>12233</v>
      </c>
      <c r="E821" s="98" t="s">
        <v>12234</v>
      </c>
      <c r="F821" s="104">
        <v>43022</v>
      </c>
      <c r="G821" s="104">
        <v>45597</v>
      </c>
      <c r="H821" s="104">
        <v>45961</v>
      </c>
      <c r="J821" s="101">
        <v>1670</v>
      </c>
      <c r="K821" s="98" t="s">
        <v>12235</v>
      </c>
      <c r="L821" s="98" t="s">
        <v>12236</v>
      </c>
      <c r="M821" s="98" t="s">
        <v>12237</v>
      </c>
      <c r="N821" s="98" t="s">
        <v>12238</v>
      </c>
      <c r="O821" s="101">
        <v>30</v>
      </c>
      <c r="P821" s="101">
        <v>70</v>
      </c>
      <c r="Q821" s="101">
        <v>0</v>
      </c>
      <c r="R821" s="101">
        <v>1270</v>
      </c>
    </row>
    <row r="822">
      <c r="L822" s="98" t="s">
        <v>12239</v>
      </c>
      <c r="M822" s="98" t="s">
        <v>12240</v>
      </c>
      <c r="N822" s="98" t="s">
        <v>12241</v>
      </c>
      <c r="O822" s="101">
        <v>40</v>
      </c>
      <c r="P822" s="101">
        <v>0</v>
      </c>
    </row>
    <row r="823">
      <c r="L823" s="98" t="s">
        <v>12242</v>
      </c>
      <c r="M823" s="98" t="s">
        <v>12243</v>
      </c>
      <c r="N823" s="98" t="s">
        <v>12244</v>
      </c>
      <c r="O823" s="101">
        <v>1440</v>
      </c>
      <c r="P823" s="101">
        <v>1440</v>
      </c>
    </row>
    <row r="824">
      <c r="K824" s="96" t="s">
        <v>12245</v>
      </c>
      <c r="O824" s="85">
        <f>SUM(O821:O823)</f>
      </c>
      <c r="P824" s="85">
        <f>SUM(P821:P823)</f>
      </c>
    </row>
    <row r="825">
      <c r="A825" s="98" t="s">
        <v>12246</v>
      </c>
      <c r="B825" s="98" t="s">
        <v>12247</v>
      </c>
      <c r="C825" s="100">
        <v>850</v>
      </c>
      <c r="D825" s="98" t="s">
        <v>12248</v>
      </c>
      <c r="E825" s="98" t="s">
        <v>12249</v>
      </c>
      <c r="F825" s="104">
        <v>44450</v>
      </c>
      <c r="G825" s="104">
        <v>45566</v>
      </c>
      <c r="H825" s="104">
        <v>45930</v>
      </c>
      <c r="J825" s="101">
        <v>1500</v>
      </c>
      <c r="K825" s="98" t="s">
        <v>12250</v>
      </c>
      <c r="L825" s="98" t="s">
        <v>12251</v>
      </c>
      <c r="M825" s="98" t="s">
        <v>12252</v>
      </c>
      <c r="N825" s="98" t="s">
        <v>12253</v>
      </c>
      <c r="O825" s="101">
        <v>30</v>
      </c>
      <c r="P825" s="101">
        <v>30</v>
      </c>
      <c r="Q825" s="101">
        <v>0</v>
      </c>
      <c r="R825" s="101">
        <v>1270</v>
      </c>
    </row>
    <row r="826">
      <c r="L826" s="98" t="s">
        <v>12254</v>
      </c>
      <c r="M826" s="98" t="s">
        <v>12255</v>
      </c>
      <c r="N826" s="98" t="s">
        <v>12256</v>
      </c>
      <c r="O826" s="101">
        <v>1370</v>
      </c>
      <c r="P826" s="101">
        <v>1370</v>
      </c>
    </row>
    <row r="827">
      <c r="K827" s="96" t="s">
        <v>12257</v>
      </c>
      <c r="O827" s="85">
        <f>SUM(O825:O826)</f>
      </c>
      <c r="P827" s="85">
        <f>SUM(P825:P826)</f>
      </c>
    </row>
    <row r="828">
      <c r="A828" s="98" t="s">
        <v>12258</v>
      </c>
      <c r="B828" s="98" t="s">
        <v>12259</v>
      </c>
      <c r="C828" s="100">
        <v>1000</v>
      </c>
      <c r="D828" s="98" t="s">
        <v>12260</v>
      </c>
      <c r="E828" s="98" t="s">
        <v>12261</v>
      </c>
      <c r="F828" s="104">
        <v>45612</v>
      </c>
      <c r="G828" s="104">
        <v>45612</v>
      </c>
      <c r="H828" s="104">
        <v>45991</v>
      </c>
      <c r="J828" s="101">
        <v>1600</v>
      </c>
      <c r="K828" s="98" t="s">
        <v>12262</v>
      </c>
      <c r="L828" s="98" t="s">
        <v>12263</v>
      </c>
      <c r="M828" s="98" t="s">
        <v>12264</v>
      </c>
      <c r="N828" s="98" t="s">
        <v>12265</v>
      </c>
      <c r="O828" s="101">
        <v>1600</v>
      </c>
      <c r="P828" s="101">
        <v>1600</v>
      </c>
      <c r="Q828" s="101">
        <v>0</v>
      </c>
      <c r="R828" s="101">
        <v>1630</v>
      </c>
    </row>
    <row r="829">
      <c r="K829" s="96" t="s">
        <v>12266</v>
      </c>
      <c r="O829" s="85">
        <f>SUM(O828:O828)</f>
      </c>
      <c r="P829" s="85">
        <f>SUM(P828:P828)</f>
      </c>
    </row>
    <row r="830">
      <c r="A830" s="98" t="s">
        <v>12267</v>
      </c>
      <c r="B830" s="98" t="s">
        <v>12268</v>
      </c>
      <c r="C830" s="100">
        <v>1000</v>
      </c>
      <c r="D830" s="98" t="s">
        <v>12269</v>
      </c>
      <c r="E830" s="98" t="s">
        <v>12270</v>
      </c>
      <c r="F830" s="104">
        <v>44667</v>
      </c>
      <c r="G830" s="104">
        <v>45413</v>
      </c>
      <c r="H830" s="104">
        <v>45777</v>
      </c>
      <c r="J830" s="101">
        <v>1670</v>
      </c>
      <c r="K830" s="98" t="s">
        <v>12271</v>
      </c>
      <c r="L830" s="98" t="s">
        <v>12272</v>
      </c>
      <c r="M830" s="98" t="s">
        <v>12273</v>
      </c>
      <c r="N830" s="98" t="s">
        <v>12274</v>
      </c>
      <c r="O830" s="101">
        <v>40</v>
      </c>
      <c r="P830" s="101">
        <v>40</v>
      </c>
      <c r="Q830" s="101">
        <v>0</v>
      </c>
      <c r="R830" s="101">
        <v>1550</v>
      </c>
    </row>
    <row r="831">
      <c r="L831" s="98" t="s">
        <v>12275</v>
      </c>
      <c r="M831" s="98" t="s">
        <v>12276</v>
      </c>
      <c r="N831" s="98" t="s">
        <v>12277</v>
      </c>
      <c r="O831" s="101">
        <v>30</v>
      </c>
      <c r="P831" s="101">
        <v>30</v>
      </c>
    </row>
    <row r="832">
      <c r="L832" s="98" t="s">
        <v>12278</v>
      </c>
      <c r="M832" s="98" t="s">
        <v>12279</v>
      </c>
      <c r="N832" s="98" t="s">
        <v>12280</v>
      </c>
      <c r="O832" s="101">
        <v>1530</v>
      </c>
      <c r="P832" s="101">
        <v>1530</v>
      </c>
    </row>
    <row r="833">
      <c r="K833" s="96" t="s">
        <v>12281</v>
      </c>
      <c r="O833" s="85">
        <f>SUM(O830:O832)</f>
      </c>
      <c r="P833" s="85">
        <f>SUM(P830:P832)</f>
      </c>
    </row>
    <row r="834">
      <c r="A834" s="98" t="s">
        <v>12282</v>
      </c>
      <c r="B834" s="98" t="s">
        <v>12283</v>
      </c>
      <c r="C834" s="100">
        <v>1000</v>
      </c>
      <c r="D834" s="98" t="s">
        <v>12284</v>
      </c>
      <c r="E834" s="98" t="s">
        <v>12285</v>
      </c>
      <c r="F834" s="104">
        <v>45139</v>
      </c>
      <c r="G834" s="104">
        <v>45597</v>
      </c>
      <c r="H834" s="104">
        <v>45961</v>
      </c>
      <c r="J834" s="101">
        <v>1670</v>
      </c>
      <c r="K834" s="98" t="s">
        <v>12286</v>
      </c>
      <c r="L834" s="98" t="s">
        <v>12287</v>
      </c>
      <c r="M834" s="98" t="s">
        <v>12288</v>
      </c>
      <c r="N834" s="98" t="s">
        <v>12289</v>
      </c>
      <c r="O834" s="101">
        <v>30</v>
      </c>
      <c r="P834" s="101">
        <v>0</v>
      </c>
      <c r="Q834" s="101">
        <v>0</v>
      </c>
      <c r="R834" s="101">
        <v>1570</v>
      </c>
    </row>
    <row r="835">
      <c r="L835" s="98" t="s">
        <v>12290</v>
      </c>
      <c r="M835" s="98" t="s">
        <v>12291</v>
      </c>
      <c r="N835" s="98" t="s">
        <v>12292</v>
      </c>
      <c r="O835" s="101">
        <v>40</v>
      </c>
      <c r="P835" s="101">
        <v>70</v>
      </c>
    </row>
    <row r="836">
      <c r="L836" s="98" t="s">
        <v>12293</v>
      </c>
      <c r="M836" s="98" t="s">
        <v>12294</v>
      </c>
      <c r="N836" s="98" t="s">
        <v>12295</v>
      </c>
      <c r="O836" s="101">
        <v>1600</v>
      </c>
      <c r="P836" s="101">
        <v>1600</v>
      </c>
    </row>
    <row r="837">
      <c r="K837" s="96" t="s">
        <v>12296</v>
      </c>
      <c r="O837" s="85">
        <f>SUM(O834:O836)</f>
      </c>
      <c r="P837" s="85">
        <f>SUM(P834:P836)</f>
      </c>
    </row>
    <row r="838">
      <c r="A838" s="98" t="s">
        <v>12297</v>
      </c>
      <c r="B838" s="98" t="s">
        <v>12298</v>
      </c>
      <c r="C838" s="100">
        <v>1000</v>
      </c>
      <c r="D838" s="98" t="s">
        <v>12299</v>
      </c>
      <c r="E838" s="98" t="s">
        <v>12300</v>
      </c>
      <c r="F838" s="104">
        <v>45045</v>
      </c>
      <c r="G838" s="104">
        <v>45413</v>
      </c>
      <c r="H838" s="104">
        <v>45777</v>
      </c>
      <c r="J838" s="101">
        <v>1670</v>
      </c>
      <c r="K838" s="98" t="s">
        <v>12301</v>
      </c>
      <c r="L838" s="98" t="s">
        <v>12302</v>
      </c>
      <c r="M838" s="98" t="s">
        <v>12303</v>
      </c>
      <c r="N838" s="98" t="s">
        <v>12304</v>
      </c>
      <c r="O838" s="101">
        <v>30</v>
      </c>
      <c r="P838" s="101">
        <v>70</v>
      </c>
      <c r="Q838" s="101">
        <v>0</v>
      </c>
      <c r="R838" s="101">
        <v>1570</v>
      </c>
    </row>
    <row r="839">
      <c r="L839" s="98" t="s">
        <v>12305</v>
      </c>
      <c r="M839" s="98" t="s">
        <v>12306</v>
      </c>
      <c r="N839" s="98" t="s">
        <v>12307</v>
      </c>
      <c r="O839" s="101">
        <v>40</v>
      </c>
      <c r="P839" s="101">
        <v>0</v>
      </c>
    </row>
    <row r="840">
      <c r="L840" s="98" t="s">
        <v>12308</v>
      </c>
      <c r="M840" s="98" t="s">
        <v>12309</v>
      </c>
      <c r="N840" s="98" t="s">
        <v>12310</v>
      </c>
      <c r="O840" s="101">
        <v>1550</v>
      </c>
      <c r="P840" s="101">
        <v>1550</v>
      </c>
    </row>
    <row r="841">
      <c r="K841" s="96" t="s">
        <v>12311</v>
      </c>
      <c r="O841" s="85">
        <f>SUM(O838:O840)</f>
      </c>
      <c r="P841" s="85">
        <f>SUM(P838:P840)</f>
      </c>
    </row>
    <row r="842">
      <c r="A842" s="98" t="s">
        <v>12312</v>
      </c>
      <c r="B842" s="98" t="s">
        <v>12313</v>
      </c>
      <c r="C842" s="100">
        <v>1000</v>
      </c>
      <c r="D842" s="98" t="s">
        <v>12314</v>
      </c>
      <c r="E842" s="98" t="s">
        <v>12315</v>
      </c>
      <c r="F842" s="104">
        <v>43386</v>
      </c>
      <c r="G842" s="104">
        <v>45597</v>
      </c>
      <c r="H842" s="104">
        <v>45961</v>
      </c>
      <c r="J842" s="101">
        <v>1670</v>
      </c>
      <c r="K842" s="98" t="s">
        <v>12316</v>
      </c>
      <c r="L842" s="98" t="s">
        <v>12317</v>
      </c>
      <c r="M842" s="98" t="s">
        <v>12318</v>
      </c>
      <c r="N842" s="98" t="s">
        <v>12319</v>
      </c>
      <c r="O842" s="101">
        <v>40</v>
      </c>
      <c r="P842" s="101">
        <v>0</v>
      </c>
      <c r="Q842" s="101">
        <v>0</v>
      </c>
      <c r="R842" s="101">
        <v>1320</v>
      </c>
    </row>
    <row r="843">
      <c r="L843" s="98" t="s">
        <v>12320</v>
      </c>
      <c r="M843" s="98" t="s">
        <v>12321</v>
      </c>
      <c r="N843" s="98" t="s">
        <v>12322</v>
      </c>
      <c r="O843" s="101">
        <v>30</v>
      </c>
      <c r="P843" s="101">
        <v>70</v>
      </c>
    </row>
    <row r="844">
      <c r="L844" s="98" t="s">
        <v>12323</v>
      </c>
      <c r="M844" s="98" t="s">
        <v>12324</v>
      </c>
      <c r="N844" s="98" t="s">
        <v>12325</v>
      </c>
      <c r="O844" s="101">
        <v>1470</v>
      </c>
      <c r="P844" s="101">
        <v>1470</v>
      </c>
    </row>
    <row r="845">
      <c r="K845" s="96" t="s">
        <v>12326</v>
      </c>
      <c r="O845" s="85">
        <f>SUM(O842:O844)</f>
      </c>
      <c r="P845" s="85">
        <f>SUM(P842:P844)</f>
      </c>
    </row>
    <row r="846">
      <c r="A846" s="98" t="s">
        <v>12327</v>
      </c>
      <c r="B846" s="98" t="s">
        <v>12328</v>
      </c>
      <c r="C846" s="100">
        <v>800</v>
      </c>
      <c r="D846" s="98" t="s">
        <v>12329</v>
      </c>
      <c r="E846" s="98" t="s">
        <v>12330</v>
      </c>
      <c r="F846" s="104">
        <v>45658</v>
      </c>
      <c r="G846" s="104">
        <v>45658</v>
      </c>
      <c r="H846" s="104">
        <v>46022</v>
      </c>
      <c r="J846" s="101">
        <v>1500</v>
      </c>
      <c r="K846" s="98" t="s">
        <v>12331</v>
      </c>
      <c r="L846" s="98" t="s">
        <v>12332</v>
      </c>
      <c r="M846" s="98" t="s">
        <v>12333</v>
      </c>
      <c r="N846" s="98" t="s">
        <v>12334</v>
      </c>
      <c r="O846" s="101">
        <v>1600</v>
      </c>
      <c r="P846" s="101">
        <v>1600</v>
      </c>
      <c r="Q846" s="101">
        <v>0</v>
      </c>
      <c r="R846" s="101">
        <v>1600</v>
      </c>
    </row>
    <row r="847">
      <c r="K847" s="96" t="s">
        <v>12335</v>
      </c>
      <c r="O847" s="85">
        <f>SUM(O846:O846)</f>
      </c>
      <c r="P847" s="85">
        <f>SUM(P846:P846)</f>
      </c>
    </row>
    <row r="848">
      <c r="A848" s="98" t="s">
        <v>12336</v>
      </c>
      <c r="B848" s="98" t="s">
        <v>12337</v>
      </c>
      <c r="C848" s="100">
        <v>800</v>
      </c>
      <c r="D848" s="98" t="s">
        <v>12338</v>
      </c>
      <c r="E848" s="98" t="s">
        <v>12339</v>
      </c>
      <c r="F848" s="104">
        <v>42301</v>
      </c>
      <c r="G848" s="104">
        <v>45597</v>
      </c>
      <c r="H848" s="104">
        <v>45961</v>
      </c>
      <c r="J848" s="101">
        <v>1500</v>
      </c>
      <c r="K848" s="98" t="s">
        <v>12340</v>
      </c>
      <c r="L848" s="98" t="s">
        <v>12341</v>
      </c>
      <c r="M848" s="98" t="s">
        <v>12342</v>
      </c>
      <c r="N848" s="98" t="s">
        <v>12343</v>
      </c>
      <c r="O848" s="101">
        <v>1300</v>
      </c>
      <c r="P848" s="101">
        <v>1300</v>
      </c>
      <c r="Q848" s="101">
        <v>0</v>
      </c>
      <c r="R848" s="101">
        <v>1025</v>
      </c>
    </row>
    <row r="849">
      <c r="K849" s="96" t="s">
        <v>12344</v>
      </c>
      <c r="O849" s="85">
        <f>SUM(O848:O848)</f>
      </c>
      <c r="P849" s="85">
        <f>SUM(P848:P848)</f>
      </c>
    </row>
    <row r="850">
      <c r="A850" s="98" t="s">
        <v>12345</v>
      </c>
      <c r="B850" s="98" t="s">
        <v>12346</v>
      </c>
      <c r="C850" s="100">
        <v>400</v>
      </c>
      <c r="D850" s="98" t="s">
        <v>12347</v>
      </c>
      <c r="E850" s="98" t="s">
        <v>12348</v>
      </c>
      <c r="F850" s="104">
        <v>42945</v>
      </c>
      <c r="G850" s="104">
        <v>45505</v>
      </c>
      <c r="H850" s="104">
        <v>45869</v>
      </c>
      <c r="J850" s="101">
        <v>1250</v>
      </c>
      <c r="K850" s="98" t="s">
        <v>12349</v>
      </c>
      <c r="L850" s="98" t="s">
        <v>12350</v>
      </c>
      <c r="M850" s="98" t="s">
        <v>12351</v>
      </c>
      <c r="N850" s="98" t="s">
        <v>12352</v>
      </c>
      <c r="O850" s="101">
        <v>1030</v>
      </c>
      <c r="P850" s="101">
        <v>1030</v>
      </c>
      <c r="Q850" s="101">
        <v>0</v>
      </c>
      <c r="R850" s="101">
        <v>850</v>
      </c>
    </row>
    <row r="851">
      <c r="K851" s="96" t="s">
        <v>12353</v>
      </c>
      <c r="O851" s="85">
        <f>SUM(O850:O850)</f>
      </c>
      <c r="P851" s="85">
        <f>SUM(P850:P850)</f>
      </c>
    </row>
    <row r="852">
      <c r="A852" s="98" t="s">
        <v>12354</v>
      </c>
      <c r="B852" s="98" t="s">
        <v>12355</v>
      </c>
      <c r="C852" s="100">
        <v>400</v>
      </c>
      <c r="D852" s="98" t="s">
        <v>12356</v>
      </c>
      <c r="E852" s="98" t="s">
        <v>12357</v>
      </c>
      <c r="F852" s="104">
        <v>45213</v>
      </c>
      <c r="G852" s="104">
        <v>45597</v>
      </c>
      <c r="H852" s="104">
        <v>45961</v>
      </c>
      <c r="J852" s="101">
        <v>1250</v>
      </c>
      <c r="K852" s="98" t="s">
        <v>12358</v>
      </c>
      <c r="L852" s="98" t="s">
        <v>12359</v>
      </c>
      <c r="M852" s="98" t="s">
        <v>12360</v>
      </c>
      <c r="N852" s="98" t="s">
        <v>12361</v>
      </c>
      <c r="O852" s="101">
        <v>1200</v>
      </c>
      <c r="P852" s="101">
        <v>1200</v>
      </c>
      <c r="Q852" s="101">
        <v>0</v>
      </c>
      <c r="R852" s="101">
        <v>1180</v>
      </c>
    </row>
    <row r="853">
      <c r="K853" s="96" t="s">
        <v>12362</v>
      </c>
      <c r="O853" s="85">
        <f>SUM(O852:O852)</f>
      </c>
      <c r="P853" s="85">
        <f>SUM(P852:P852)</f>
      </c>
    </row>
    <row r="854">
      <c r="A854" s="98" t="s">
        <v>12363</v>
      </c>
      <c r="B854" s="98" t="s">
        <v>12364</v>
      </c>
      <c r="C854" s="100">
        <v>600</v>
      </c>
      <c r="D854" s="98" t="s">
        <v>12365</v>
      </c>
      <c r="E854" s="98" t="s">
        <v>12366</v>
      </c>
      <c r="F854" s="104">
        <v>45577</v>
      </c>
      <c r="G854" s="104">
        <v>45577</v>
      </c>
      <c r="H854" s="104">
        <v>45961</v>
      </c>
      <c r="J854" s="101">
        <v>1390</v>
      </c>
      <c r="K854" s="98" t="s">
        <v>12367</v>
      </c>
      <c r="L854" s="98" t="s">
        <v>12368</v>
      </c>
      <c r="M854" s="98" t="s">
        <v>12369</v>
      </c>
      <c r="N854" s="98" t="s">
        <v>12370</v>
      </c>
      <c r="O854" s="101">
        <v>1390</v>
      </c>
      <c r="P854" s="101">
        <v>1390</v>
      </c>
      <c r="Q854" s="101">
        <v>0</v>
      </c>
      <c r="R854" s="101">
        <v>1420</v>
      </c>
    </row>
    <row r="855">
      <c r="K855" s="96" t="s">
        <v>12371</v>
      </c>
      <c r="O855" s="85">
        <f>SUM(O854:O854)</f>
      </c>
      <c r="P855" s="85">
        <f>SUM(P854:P854)</f>
      </c>
    </row>
    <row r="856">
      <c r="A856" s="98" t="s">
        <v>12372</v>
      </c>
      <c r="B856" s="98" t="s">
        <v>12373</v>
      </c>
      <c r="C856" s="100">
        <v>800</v>
      </c>
      <c r="D856" s="98" t="s">
        <v>12374</v>
      </c>
      <c r="E856" s="98" t="s">
        <v>12375</v>
      </c>
      <c r="F856" s="104">
        <v>44905</v>
      </c>
      <c r="G856" s="104">
        <v>45658</v>
      </c>
      <c r="H856" s="104">
        <v>46022</v>
      </c>
      <c r="J856" s="101">
        <v>1530</v>
      </c>
      <c r="K856" s="98" t="s">
        <v>12376</v>
      </c>
      <c r="L856" s="98" t="s">
        <v>12377</v>
      </c>
      <c r="M856" s="98" t="s">
        <v>12378</v>
      </c>
      <c r="N856" s="98" t="s">
        <v>12379</v>
      </c>
      <c r="O856" s="101">
        <v>30</v>
      </c>
      <c r="P856" s="101">
        <v>30</v>
      </c>
      <c r="Q856" s="101">
        <v>0</v>
      </c>
      <c r="R856" s="101">
        <v>1380</v>
      </c>
    </row>
    <row r="857">
      <c r="L857" s="98" t="s">
        <v>12380</v>
      </c>
      <c r="M857" s="98" t="s">
        <v>12381</v>
      </c>
      <c r="N857" s="98" t="s">
        <v>12382</v>
      </c>
      <c r="O857" s="101">
        <v>1450</v>
      </c>
      <c r="P857" s="101">
        <v>1450</v>
      </c>
    </row>
    <row r="858">
      <c r="K858" s="96" t="s">
        <v>12383</v>
      </c>
      <c r="O858" s="85">
        <f>SUM(O856:O857)</f>
      </c>
      <c r="P858" s="85">
        <f>SUM(P856:P857)</f>
      </c>
    </row>
    <row r="859">
      <c r="A859" s="98" t="s">
        <v>12384</v>
      </c>
      <c r="B859" s="98" t="s">
        <v>12385</v>
      </c>
      <c r="C859" s="100">
        <v>800</v>
      </c>
      <c r="D859" s="98" t="s">
        <v>12386</v>
      </c>
      <c r="E859" s="98" t="s">
        <v>12387</v>
      </c>
      <c r="F859" s="104">
        <v>45423</v>
      </c>
      <c r="G859" s="104">
        <v>45423</v>
      </c>
      <c r="H859" s="104">
        <v>45808</v>
      </c>
      <c r="J859" s="101">
        <v>1530</v>
      </c>
      <c r="K859" s="98" t="s">
        <v>12388</v>
      </c>
      <c r="L859" s="98" t="s">
        <v>12389</v>
      </c>
      <c r="M859" s="98" t="s">
        <v>12390</v>
      </c>
      <c r="N859" s="98" t="s">
        <v>12391</v>
      </c>
      <c r="O859" s="101">
        <v>30</v>
      </c>
      <c r="P859" s="101">
        <v>30</v>
      </c>
      <c r="Q859" s="101">
        <v>0</v>
      </c>
      <c r="R859" s="101">
        <v>1560</v>
      </c>
    </row>
    <row r="860">
      <c r="L860" s="98" t="s">
        <v>12392</v>
      </c>
      <c r="M860" s="98" t="s">
        <v>12393</v>
      </c>
      <c r="N860" s="98" t="s">
        <v>12394</v>
      </c>
      <c r="O860" s="101">
        <v>1500</v>
      </c>
      <c r="P860" s="101">
        <v>1500</v>
      </c>
    </row>
    <row r="861">
      <c r="K861" s="96" t="s">
        <v>12395</v>
      </c>
      <c r="O861" s="85">
        <f>SUM(O859:O860)</f>
      </c>
      <c r="P861" s="85">
        <f>SUM(P859:P860)</f>
      </c>
    </row>
    <row r="862">
      <c r="A862" s="98" t="s">
        <v>12396</v>
      </c>
      <c r="B862" s="98" t="s">
        <v>12397</v>
      </c>
      <c r="C862" s="100">
        <v>400</v>
      </c>
      <c r="D862" s="98" t="s">
        <v>12398</v>
      </c>
      <c r="E862" s="98" t="s">
        <v>12399</v>
      </c>
      <c r="J862" s="101">
        <v>1420</v>
      </c>
      <c r="K862" s="98" t="s">
        <v>12400</v>
      </c>
      <c r="L862" s="98" t="s">
        <v>12400</v>
      </c>
      <c r="O862" s="101">
        <v>0</v>
      </c>
      <c r="P862" s="101">
        <v>0</v>
      </c>
      <c r="R862" s="101">
        <v>0</v>
      </c>
    </row>
    <row r="863">
      <c r="K863" s="96" t="s">
        <v>12401</v>
      </c>
      <c r="O863" s="85">
        <f>SUM(O862:O862)</f>
      </c>
      <c r="P863" s="85">
        <f>SUM(P862:P862)</f>
      </c>
    </row>
    <row r="864">
      <c r="A864" s="98" t="s">
        <v>12402</v>
      </c>
      <c r="B864" s="98" t="s">
        <v>12403</v>
      </c>
      <c r="C864" s="100">
        <v>400</v>
      </c>
      <c r="D864" s="98" t="s">
        <v>12404</v>
      </c>
      <c r="E864" s="98" t="s">
        <v>12405</v>
      </c>
      <c r="J864" s="101">
        <v>1420</v>
      </c>
      <c r="K864" s="98" t="s">
        <v>12406</v>
      </c>
      <c r="L864" s="98" t="s">
        <v>12406</v>
      </c>
      <c r="O864" s="101">
        <v>0</v>
      </c>
      <c r="P864" s="101">
        <v>0</v>
      </c>
      <c r="R864" s="101">
        <v>0</v>
      </c>
    </row>
    <row r="865">
      <c r="K865" s="96" t="s">
        <v>12407</v>
      </c>
      <c r="O865" s="85">
        <f>SUM(O864:O864)</f>
      </c>
      <c r="P865" s="85">
        <f>SUM(P864:P864)</f>
      </c>
    </row>
    <row r="866">
      <c r="A866" s="98" t="s">
        <v>12408</v>
      </c>
      <c r="B866" s="98" t="s">
        <v>12409</v>
      </c>
      <c r="C866" s="100">
        <v>800</v>
      </c>
      <c r="D866" s="98" t="s">
        <v>12410</v>
      </c>
      <c r="E866" s="98" t="s">
        <v>12411</v>
      </c>
      <c r="F866" s="104">
        <v>43967</v>
      </c>
      <c r="G866" s="104">
        <v>45444</v>
      </c>
      <c r="H866" s="104">
        <v>45808</v>
      </c>
      <c r="J866" s="101">
        <v>1530</v>
      </c>
      <c r="K866" s="98" t="s">
        <v>12412</v>
      </c>
      <c r="L866" s="98" t="s">
        <v>12413</v>
      </c>
      <c r="M866" s="98" t="s">
        <v>12414</v>
      </c>
      <c r="N866" s="98" t="s">
        <v>12415</v>
      </c>
      <c r="O866" s="101">
        <v>30</v>
      </c>
      <c r="P866" s="101">
        <v>30</v>
      </c>
      <c r="Q866" s="101">
        <v>0</v>
      </c>
      <c r="R866" s="101">
        <v>1310</v>
      </c>
    </row>
    <row r="867">
      <c r="L867" s="98" t="s">
        <v>12416</v>
      </c>
      <c r="M867" s="98" t="s">
        <v>12417</v>
      </c>
      <c r="N867" s="98" t="s">
        <v>12418</v>
      </c>
      <c r="O867" s="101">
        <v>1390</v>
      </c>
      <c r="P867" s="101">
        <v>1390</v>
      </c>
    </row>
    <row r="868">
      <c r="K868" s="96" t="s">
        <v>12419</v>
      </c>
      <c r="O868" s="85">
        <f>SUM(O866:O867)</f>
      </c>
      <c r="P868" s="85">
        <f>SUM(P866:P867)</f>
      </c>
    </row>
    <row r="869">
      <c r="A869" s="98" t="s">
        <v>12420</v>
      </c>
      <c r="B869" s="98" t="s">
        <v>12421</v>
      </c>
      <c r="C869" s="100">
        <v>800</v>
      </c>
      <c r="D869" s="98" t="s">
        <v>12422</v>
      </c>
      <c r="E869" s="98" t="s">
        <v>12423</v>
      </c>
      <c r="F869" s="104">
        <v>38969</v>
      </c>
      <c r="G869" s="104">
        <v>45566</v>
      </c>
      <c r="H869" s="104">
        <v>45930</v>
      </c>
      <c r="J869" s="101">
        <v>1530</v>
      </c>
      <c r="K869" s="98" t="s">
        <v>12424</v>
      </c>
      <c r="L869" s="98" t="s">
        <v>12425</v>
      </c>
      <c r="M869" s="98" t="s">
        <v>12426</v>
      </c>
      <c r="N869" s="98" t="s">
        <v>12427</v>
      </c>
      <c r="O869" s="101">
        <v>30</v>
      </c>
      <c r="P869" s="101">
        <v>30</v>
      </c>
      <c r="Q869" s="101">
        <v>0</v>
      </c>
      <c r="R869" s="101">
        <v>935</v>
      </c>
    </row>
    <row r="870">
      <c r="L870" s="98" t="s">
        <v>12428</v>
      </c>
      <c r="M870" s="98" t="s">
        <v>12429</v>
      </c>
      <c r="N870" s="98" t="s">
        <v>12430</v>
      </c>
      <c r="O870" s="101">
        <v>1140</v>
      </c>
      <c r="P870" s="101">
        <v>1140</v>
      </c>
    </row>
    <row r="871">
      <c r="K871" s="96" t="s">
        <v>12431</v>
      </c>
      <c r="O871" s="85">
        <f>SUM(O869:O870)</f>
      </c>
      <c r="P871" s="85">
        <f>SUM(P869:P870)</f>
      </c>
    </row>
    <row r="872">
      <c r="A872" s="98" t="s">
        <v>12432</v>
      </c>
      <c r="B872" s="98" t="s">
        <v>12433</v>
      </c>
      <c r="C872" s="100">
        <v>800</v>
      </c>
      <c r="D872" s="98" t="s">
        <v>12434</v>
      </c>
      <c r="E872" s="98" t="s">
        <v>12435</v>
      </c>
      <c r="F872" s="104">
        <v>45105</v>
      </c>
      <c r="G872" s="104">
        <v>45474</v>
      </c>
      <c r="H872" s="104">
        <v>45838</v>
      </c>
      <c r="J872" s="101">
        <v>1530</v>
      </c>
      <c r="K872" s="98" t="s">
        <v>12436</v>
      </c>
      <c r="L872" s="98" t="s">
        <v>12437</v>
      </c>
      <c r="M872" s="98" t="s">
        <v>12438</v>
      </c>
      <c r="N872" s="98" t="s">
        <v>12439</v>
      </c>
      <c r="O872" s="101">
        <v>30</v>
      </c>
      <c r="P872" s="101">
        <v>30</v>
      </c>
      <c r="Q872" s="101">
        <v>0</v>
      </c>
      <c r="R872" s="101">
        <v>1460</v>
      </c>
    </row>
    <row r="873">
      <c r="L873" s="98" t="s">
        <v>12440</v>
      </c>
      <c r="M873" s="98" t="s">
        <v>12441</v>
      </c>
      <c r="N873" s="98" t="s">
        <v>12442</v>
      </c>
      <c r="O873" s="101">
        <v>1450</v>
      </c>
      <c r="P873" s="101">
        <v>1450</v>
      </c>
    </row>
    <row r="874">
      <c r="K874" s="96" t="s">
        <v>12443</v>
      </c>
      <c r="O874" s="85">
        <f>SUM(O872:O873)</f>
      </c>
      <c r="P874" s="85">
        <f>SUM(P872:P873)</f>
      </c>
    </row>
    <row r="875">
      <c r="A875" s="98" t="s">
        <v>12444</v>
      </c>
      <c r="B875" s="98" t="s">
        <v>12445</v>
      </c>
      <c r="C875" s="100">
        <v>800</v>
      </c>
      <c r="D875" s="98" t="s">
        <v>12446</v>
      </c>
      <c r="E875" s="98" t="s">
        <v>12447</v>
      </c>
      <c r="F875" s="104">
        <v>45598</v>
      </c>
      <c r="G875" s="104">
        <v>45598</v>
      </c>
      <c r="H875" s="104">
        <v>45991</v>
      </c>
      <c r="J875" s="101">
        <v>1530</v>
      </c>
      <c r="K875" s="98" t="s">
        <v>12448</v>
      </c>
      <c r="L875" s="98" t="s">
        <v>12449</v>
      </c>
      <c r="M875" s="98" t="s">
        <v>12450</v>
      </c>
      <c r="N875" s="98" t="s">
        <v>12451</v>
      </c>
      <c r="O875" s="101">
        <v>30</v>
      </c>
      <c r="P875" s="101">
        <v>30</v>
      </c>
      <c r="Q875" s="101">
        <v>0</v>
      </c>
      <c r="R875" s="101">
        <v>1530</v>
      </c>
    </row>
    <row r="876">
      <c r="L876" s="98" t="s">
        <v>12452</v>
      </c>
      <c r="M876" s="98" t="s">
        <v>12453</v>
      </c>
      <c r="N876" s="98" t="s">
        <v>12454</v>
      </c>
      <c r="O876" s="101">
        <v>1500</v>
      </c>
      <c r="P876" s="101">
        <v>1500</v>
      </c>
    </row>
    <row r="877">
      <c r="K877" s="96" t="s">
        <v>12455</v>
      </c>
      <c r="O877" s="85">
        <f>SUM(O875:O876)</f>
      </c>
      <c r="P877" s="85">
        <f>SUM(P875:P876)</f>
      </c>
    </row>
    <row r="878">
      <c r="A878" s="98" t="s">
        <v>12456</v>
      </c>
      <c r="B878" s="98" t="s">
        <v>12457</v>
      </c>
      <c r="C878" s="100">
        <v>800</v>
      </c>
      <c r="D878" s="98" t="s">
        <v>12458</v>
      </c>
      <c r="E878" s="98" t="s">
        <v>12459</v>
      </c>
      <c r="F878" s="104">
        <v>44695</v>
      </c>
      <c r="G878" s="104">
        <v>45444</v>
      </c>
      <c r="H878" s="104">
        <v>45808</v>
      </c>
      <c r="J878" s="101">
        <v>1530</v>
      </c>
      <c r="K878" s="98" t="s">
        <v>12460</v>
      </c>
      <c r="L878" s="98" t="s">
        <v>12461</v>
      </c>
      <c r="M878" s="98" t="s">
        <v>12462</v>
      </c>
      <c r="N878" s="98" t="s">
        <v>12463</v>
      </c>
      <c r="O878" s="101">
        <v>30</v>
      </c>
      <c r="P878" s="101">
        <v>30</v>
      </c>
      <c r="Q878" s="101">
        <v>0</v>
      </c>
      <c r="R878" s="101">
        <v>1410</v>
      </c>
    </row>
    <row r="879">
      <c r="L879" s="98" t="s">
        <v>12464</v>
      </c>
      <c r="M879" s="98" t="s">
        <v>12465</v>
      </c>
      <c r="N879" s="98" t="s">
        <v>12466</v>
      </c>
      <c r="O879" s="101">
        <v>1430</v>
      </c>
      <c r="P879" s="101">
        <v>1430</v>
      </c>
    </row>
    <row r="880">
      <c r="K880" s="96" t="s">
        <v>12467</v>
      </c>
      <c r="O880" s="85">
        <f>SUM(O878:O879)</f>
      </c>
      <c r="P880" s="85">
        <f>SUM(P878:P879)</f>
      </c>
    </row>
    <row r="881">
      <c r="A881" s="98" t="s">
        <v>12468</v>
      </c>
      <c r="B881" s="98" t="s">
        <v>12469</v>
      </c>
      <c r="C881" s="100">
        <v>800</v>
      </c>
      <c r="D881" s="98" t="s">
        <v>12470</v>
      </c>
      <c r="E881" s="98" t="s">
        <v>12471</v>
      </c>
      <c r="F881" s="104">
        <v>41470</v>
      </c>
      <c r="G881" s="104">
        <v>45505</v>
      </c>
      <c r="H881" s="104">
        <v>45869</v>
      </c>
      <c r="J881" s="101">
        <v>1500</v>
      </c>
      <c r="K881" s="98" t="s">
        <v>12472</v>
      </c>
      <c r="L881" s="98" t="s">
        <v>12473</v>
      </c>
      <c r="M881" s="98" t="s">
        <v>12474</v>
      </c>
      <c r="N881" s="98" t="s">
        <v>12475</v>
      </c>
      <c r="O881" s="101">
        <v>1250</v>
      </c>
      <c r="P881" s="101">
        <v>1250</v>
      </c>
      <c r="Q881" s="101">
        <v>0</v>
      </c>
      <c r="R881" s="101">
        <v>975</v>
      </c>
    </row>
    <row r="882">
      <c r="K882" s="96" t="s">
        <v>12476</v>
      </c>
      <c r="O882" s="85">
        <f>SUM(O881:O881)</f>
      </c>
      <c r="P882" s="85">
        <f>SUM(P881:P881)</f>
      </c>
    </row>
    <row r="883">
      <c r="A883" s="98" t="s">
        <v>12477</v>
      </c>
      <c r="B883" s="98" t="s">
        <v>12478</v>
      </c>
      <c r="C883" s="100">
        <v>800</v>
      </c>
      <c r="D883" s="98" t="s">
        <v>12479</v>
      </c>
      <c r="E883" s="98" t="s">
        <v>12480</v>
      </c>
      <c r="F883" s="104">
        <v>38200</v>
      </c>
      <c r="G883" s="104">
        <v>45505</v>
      </c>
      <c r="H883" s="104">
        <v>45869</v>
      </c>
      <c r="J883" s="101">
        <v>1500</v>
      </c>
      <c r="K883" s="98" t="s">
        <v>12481</v>
      </c>
      <c r="L883" s="98" t="s">
        <v>12482</v>
      </c>
      <c r="M883" s="98" t="s">
        <v>12483</v>
      </c>
      <c r="N883" s="98" t="s">
        <v>12484</v>
      </c>
      <c r="O883" s="101">
        <v>1190</v>
      </c>
      <c r="P883" s="101">
        <v>1190</v>
      </c>
      <c r="Q883" s="101">
        <v>0</v>
      </c>
      <c r="R883" s="101">
        <v>915</v>
      </c>
    </row>
    <row r="884">
      <c r="K884" s="96" t="s">
        <v>12485</v>
      </c>
      <c r="O884" s="85">
        <f>SUM(O883:O883)</f>
      </c>
      <c r="P884" s="85">
        <f>SUM(P883:P883)</f>
      </c>
    </row>
    <row r="885">
      <c r="A885" s="98" t="s">
        <v>12486</v>
      </c>
      <c r="B885" s="98" t="s">
        <v>12487</v>
      </c>
      <c r="C885" s="100">
        <v>400</v>
      </c>
      <c r="D885" s="98" t="s">
        <v>12488</v>
      </c>
      <c r="E885" s="98" t="s">
        <v>12489</v>
      </c>
      <c r="F885" s="104">
        <v>45255</v>
      </c>
      <c r="G885" s="104">
        <v>45627</v>
      </c>
      <c r="H885" s="104">
        <v>45991</v>
      </c>
      <c r="J885" s="101">
        <v>1250</v>
      </c>
      <c r="K885" s="98" t="s">
        <v>12490</v>
      </c>
      <c r="L885" s="98" t="s">
        <v>12491</v>
      </c>
      <c r="M885" s="98" t="s">
        <v>12492</v>
      </c>
      <c r="N885" s="98" t="s">
        <v>12493</v>
      </c>
      <c r="O885" s="101">
        <v>1200</v>
      </c>
      <c r="P885" s="101">
        <v>1200</v>
      </c>
      <c r="Q885" s="101">
        <v>0</v>
      </c>
      <c r="R885" s="101">
        <v>1150</v>
      </c>
    </row>
    <row r="886">
      <c r="K886" s="96" t="s">
        <v>12494</v>
      </c>
      <c r="O886" s="85">
        <f>SUM(O885:O885)</f>
      </c>
      <c r="P886" s="85">
        <f>SUM(P885:P885)</f>
      </c>
    </row>
    <row r="887">
      <c r="A887" s="98" t="s">
        <v>12495</v>
      </c>
      <c r="B887" s="98" t="s">
        <v>12496</v>
      </c>
      <c r="C887" s="100">
        <v>400</v>
      </c>
      <c r="D887" s="98" t="s">
        <v>12497</v>
      </c>
      <c r="E887" s="98" t="s">
        <v>12498</v>
      </c>
      <c r="F887" s="104">
        <v>45724</v>
      </c>
      <c r="G887" s="104">
        <v>45724</v>
      </c>
      <c r="H887" s="104">
        <v>46088</v>
      </c>
      <c r="J887" s="101">
        <v>1350</v>
      </c>
      <c r="K887" s="98" t="s">
        <v>12499</v>
      </c>
      <c r="L887" s="98" t="s">
        <v>12500</v>
      </c>
      <c r="M887" s="98" t="s">
        <v>12501</v>
      </c>
      <c r="N887" s="98" t="s">
        <v>12502</v>
      </c>
      <c r="O887" s="101">
        <v>1350</v>
      </c>
      <c r="P887" s="101">
        <v>1350</v>
      </c>
      <c r="Q887" s="101">
        <v>0</v>
      </c>
      <c r="R887" s="101">
        <v>1350</v>
      </c>
    </row>
    <row r="888">
      <c r="K888" s="96" t="s">
        <v>12503</v>
      </c>
      <c r="O888" s="85">
        <f>SUM(O887:O887)</f>
      </c>
      <c r="P888" s="85">
        <f>SUM(P887:P887)</f>
      </c>
    </row>
    <row r="889">
      <c r="A889" s="98" t="s">
        <v>12504</v>
      </c>
      <c r="B889" s="98" t="s">
        <v>12505</v>
      </c>
      <c r="C889" s="100">
        <v>600</v>
      </c>
      <c r="D889" s="98" t="s">
        <v>12506</v>
      </c>
      <c r="E889" s="98" t="s">
        <v>12507</v>
      </c>
      <c r="F889" s="104">
        <v>44765</v>
      </c>
      <c r="G889" s="104">
        <v>45505</v>
      </c>
      <c r="H889" s="104">
        <v>45869</v>
      </c>
      <c r="J889" s="101">
        <v>1390</v>
      </c>
      <c r="K889" s="98" t="s">
        <v>12508</v>
      </c>
      <c r="L889" s="98" t="s">
        <v>12509</v>
      </c>
      <c r="M889" s="98" t="s">
        <v>12510</v>
      </c>
      <c r="N889" s="98" t="s">
        <v>12511</v>
      </c>
      <c r="O889" s="101">
        <v>1320</v>
      </c>
      <c r="P889" s="101">
        <v>1320</v>
      </c>
      <c r="Q889" s="101">
        <v>0</v>
      </c>
      <c r="R889" s="101">
        <v>1240</v>
      </c>
    </row>
    <row r="890">
      <c r="K890" s="96" t="s">
        <v>12512</v>
      </c>
      <c r="O890" s="85">
        <f>SUM(O889:O889)</f>
      </c>
      <c r="P890" s="85">
        <f>SUM(P889:P889)</f>
      </c>
    </row>
    <row r="891">
      <c r="A891" s="98" t="s">
        <v>12513</v>
      </c>
      <c r="B891" s="98" t="s">
        <v>12514</v>
      </c>
      <c r="C891" s="100">
        <v>800</v>
      </c>
      <c r="D891" s="98" t="s">
        <v>12515</v>
      </c>
      <c r="E891" s="98" t="s">
        <v>12516</v>
      </c>
      <c r="F891" s="104">
        <v>35602</v>
      </c>
      <c r="G891" s="104">
        <v>45627</v>
      </c>
      <c r="H891" s="104">
        <v>45991</v>
      </c>
      <c r="J891" s="101">
        <v>1530</v>
      </c>
      <c r="K891" s="98" t="s">
        <v>12517</v>
      </c>
      <c r="L891" s="98" t="s">
        <v>12518</v>
      </c>
      <c r="M891" s="98" t="s">
        <v>12519</v>
      </c>
      <c r="N891" s="98" t="s">
        <v>12520</v>
      </c>
      <c r="O891" s="101">
        <v>30</v>
      </c>
      <c r="P891" s="101">
        <v>30</v>
      </c>
      <c r="Q891" s="101">
        <v>0</v>
      </c>
      <c r="R891" s="101">
        <v>1005</v>
      </c>
    </row>
    <row r="892">
      <c r="L892" s="98" t="s">
        <v>12521</v>
      </c>
      <c r="M892" s="98" t="s">
        <v>12522</v>
      </c>
      <c r="N892" s="98" t="s">
        <v>12523</v>
      </c>
      <c r="O892" s="101">
        <v>1240</v>
      </c>
      <c r="P892" s="101">
        <v>1240</v>
      </c>
    </row>
    <row r="893">
      <c r="K893" s="96" t="s">
        <v>12524</v>
      </c>
      <c r="O893" s="85">
        <f>SUM(O891:O892)</f>
      </c>
      <c r="P893" s="85">
        <f>SUM(P891:P892)</f>
      </c>
    </row>
    <row r="894">
      <c r="A894" s="98" t="s">
        <v>12525</v>
      </c>
      <c r="B894" s="98" t="s">
        <v>12526</v>
      </c>
      <c r="C894" s="100">
        <v>800</v>
      </c>
      <c r="D894" s="98" t="s">
        <v>12527</v>
      </c>
      <c r="E894" s="98" t="s">
        <v>12528</v>
      </c>
      <c r="F894" s="104">
        <v>44968</v>
      </c>
      <c r="G894" s="104">
        <v>45717</v>
      </c>
      <c r="J894" s="101">
        <v>1530</v>
      </c>
      <c r="K894" s="98" t="s">
        <v>12529</v>
      </c>
      <c r="L894" s="98" t="s">
        <v>12530</v>
      </c>
      <c r="M894" s="98" t="s">
        <v>12531</v>
      </c>
      <c r="N894" s="98" t="s">
        <v>12532</v>
      </c>
      <c r="O894" s="101">
        <v>30</v>
      </c>
      <c r="P894" s="101">
        <v>30</v>
      </c>
      <c r="Q894" s="101">
        <v>0</v>
      </c>
      <c r="R894" s="101">
        <v>1430</v>
      </c>
    </row>
    <row r="895">
      <c r="L895" s="98" t="s">
        <v>12533</v>
      </c>
      <c r="M895" s="98" t="s">
        <v>12534</v>
      </c>
      <c r="N895" s="98" t="s">
        <v>12535</v>
      </c>
      <c r="O895" s="101">
        <v>1500</v>
      </c>
      <c r="P895" s="101">
        <v>1500</v>
      </c>
    </row>
    <row r="896">
      <c r="L896" s="98" t="s">
        <v>12536</v>
      </c>
      <c r="M896" s="98" t="s">
        <v>12537</v>
      </c>
      <c r="N896" s="98" t="s">
        <v>12538</v>
      </c>
      <c r="O896" s="101">
        <v>200</v>
      </c>
      <c r="P896" s="101">
        <v>200</v>
      </c>
    </row>
    <row r="897">
      <c r="K897" s="96" t="s">
        <v>12539</v>
      </c>
      <c r="O897" s="85">
        <f>SUM(O894:O896)</f>
      </c>
      <c r="P897" s="85">
        <f>SUM(P894:P896)</f>
      </c>
    </row>
    <row r="898">
      <c r="A898" s="98" t="s">
        <v>12540</v>
      </c>
      <c r="B898" s="98" t="s">
        <v>12541</v>
      </c>
      <c r="C898" s="100">
        <v>400</v>
      </c>
      <c r="D898" s="98" t="s">
        <v>12542</v>
      </c>
      <c r="E898" s="98" t="s">
        <v>12543</v>
      </c>
      <c r="F898" s="104">
        <v>37485</v>
      </c>
      <c r="G898" s="104">
        <v>45536</v>
      </c>
      <c r="H898" s="104">
        <v>45900</v>
      </c>
      <c r="J898" s="101">
        <v>1320</v>
      </c>
      <c r="K898" s="98" t="s">
        <v>12544</v>
      </c>
      <c r="L898" s="98" t="s">
        <v>12545</v>
      </c>
      <c r="M898" s="98" t="s">
        <v>12546</v>
      </c>
      <c r="N898" s="98" t="s">
        <v>12547</v>
      </c>
      <c r="O898" s="101">
        <v>30</v>
      </c>
      <c r="P898" s="101">
        <v>0</v>
      </c>
      <c r="Q898" s="101">
        <v>0</v>
      </c>
      <c r="R898" s="101">
        <v>695</v>
      </c>
    </row>
    <row r="899">
      <c r="L899" s="98" t="s">
        <v>12548</v>
      </c>
      <c r="M899" s="98" t="s">
        <v>12549</v>
      </c>
      <c r="N899" s="98" t="s">
        <v>12550</v>
      </c>
      <c r="O899" s="101">
        <v>40</v>
      </c>
      <c r="P899" s="101">
        <v>70</v>
      </c>
    </row>
    <row r="900">
      <c r="L900" s="98" t="s">
        <v>12551</v>
      </c>
      <c r="M900" s="98" t="s">
        <v>12552</v>
      </c>
      <c r="N900" s="98" t="s">
        <v>12553</v>
      </c>
      <c r="O900" s="101">
        <v>920</v>
      </c>
      <c r="P900" s="101">
        <v>920</v>
      </c>
    </row>
    <row r="901">
      <c r="K901" s="96" t="s">
        <v>12554</v>
      </c>
      <c r="O901" s="85">
        <f>SUM(O898:O900)</f>
      </c>
      <c r="P901" s="85">
        <f>SUM(P898:P900)</f>
      </c>
    </row>
    <row r="902">
      <c r="A902" s="98" t="s">
        <v>12555</v>
      </c>
      <c r="B902" s="98" t="s">
        <v>12556</v>
      </c>
      <c r="C902" s="100">
        <v>400</v>
      </c>
      <c r="D902" s="98" t="s">
        <v>12557</v>
      </c>
      <c r="E902" s="98" t="s">
        <v>12558</v>
      </c>
      <c r="F902" s="104">
        <v>40124</v>
      </c>
      <c r="G902" s="104">
        <v>45627</v>
      </c>
      <c r="H902" s="104">
        <v>45991</v>
      </c>
      <c r="J902" s="101">
        <v>1320</v>
      </c>
      <c r="K902" s="98" t="s">
        <v>12559</v>
      </c>
      <c r="L902" s="98" t="s">
        <v>12560</v>
      </c>
      <c r="M902" s="98" t="s">
        <v>12561</v>
      </c>
      <c r="N902" s="98" t="s">
        <v>12562</v>
      </c>
      <c r="O902" s="101">
        <v>40</v>
      </c>
      <c r="P902" s="101">
        <v>0</v>
      </c>
      <c r="Q902" s="101">
        <v>0</v>
      </c>
      <c r="R902" s="101">
        <v>705</v>
      </c>
    </row>
    <row r="903">
      <c r="L903" s="98" t="s">
        <v>12563</v>
      </c>
      <c r="M903" s="98" t="s">
        <v>12564</v>
      </c>
      <c r="N903" s="98" t="s">
        <v>12565</v>
      </c>
      <c r="O903" s="101">
        <v>30</v>
      </c>
      <c r="P903" s="101">
        <v>70</v>
      </c>
    </row>
    <row r="904">
      <c r="L904" s="98" t="s">
        <v>12566</v>
      </c>
      <c r="M904" s="98" t="s">
        <v>12567</v>
      </c>
      <c r="N904" s="98" t="s">
        <v>12568</v>
      </c>
      <c r="O904" s="101">
        <v>930</v>
      </c>
      <c r="P904" s="101">
        <v>930</v>
      </c>
    </row>
    <row r="905">
      <c r="K905" s="96" t="s">
        <v>12569</v>
      </c>
      <c r="O905" s="85">
        <f>SUM(O902:O904)</f>
      </c>
      <c r="P905" s="85">
        <f>SUM(P902:P904)</f>
      </c>
    </row>
    <row r="906">
      <c r="A906" s="98" t="s">
        <v>12570</v>
      </c>
      <c r="B906" s="98" t="s">
        <v>12571</v>
      </c>
      <c r="C906" s="100">
        <v>800</v>
      </c>
      <c r="D906" s="98" t="s">
        <v>12572</v>
      </c>
      <c r="E906" s="98" t="s">
        <v>12573</v>
      </c>
      <c r="F906" s="104">
        <v>36603</v>
      </c>
      <c r="G906" s="104">
        <v>45748</v>
      </c>
      <c r="H906" s="104">
        <v>46112</v>
      </c>
      <c r="J906" s="101">
        <v>1530</v>
      </c>
      <c r="K906" s="98" t="s">
        <v>12574</v>
      </c>
      <c r="L906" s="98" t="s">
        <v>12575</v>
      </c>
      <c r="M906" s="98" t="s">
        <v>12576</v>
      </c>
      <c r="N906" s="98" t="s">
        <v>12577</v>
      </c>
      <c r="O906" s="101">
        <v>30</v>
      </c>
      <c r="P906" s="101">
        <v>30</v>
      </c>
      <c r="Q906" s="101">
        <v>0</v>
      </c>
      <c r="R906" s="101">
        <v>995</v>
      </c>
    </row>
    <row r="907">
      <c r="L907" s="98" t="s">
        <v>12578</v>
      </c>
      <c r="M907" s="98" t="s">
        <v>12579</v>
      </c>
      <c r="N907" s="98" t="s">
        <v>12580</v>
      </c>
      <c r="O907" s="101">
        <v>1260</v>
      </c>
      <c r="P907" s="101">
        <v>1260</v>
      </c>
    </row>
    <row r="908">
      <c r="K908" s="96" t="s">
        <v>12581</v>
      </c>
      <c r="O908" s="85">
        <f>SUM(O906:O907)</f>
      </c>
      <c r="P908" s="85">
        <f>SUM(P906:P907)</f>
      </c>
    </row>
    <row r="909">
      <c r="A909" s="98" t="s">
        <v>12582</v>
      </c>
      <c r="B909" s="98" t="s">
        <v>12583</v>
      </c>
      <c r="C909" s="100">
        <v>800</v>
      </c>
      <c r="D909" s="98" t="s">
        <v>12584</v>
      </c>
      <c r="E909" s="98" t="s">
        <v>12585</v>
      </c>
      <c r="F909" s="104">
        <v>41744</v>
      </c>
      <c r="G909" s="104">
        <v>45413</v>
      </c>
      <c r="H909" s="104">
        <v>45777</v>
      </c>
      <c r="J909" s="101">
        <v>1530</v>
      </c>
      <c r="K909" s="98" t="s">
        <v>12586</v>
      </c>
      <c r="L909" s="98" t="s">
        <v>12587</v>
      </c>
      <c r="M909" s="98" t="s">
        <v>12588</v>
      </c>
      <c r="N909" s="98" t="s">
        <v>12589</v>
      </c>
      <c r="O909" s="101">
        <v>30</v>
      </c>
      <c r="P909" s="101">
        <v>30</v>
      </c>
      <c r="Q909" s="101">
        <v>0</v>
      </c>
      <c r="R909" s="101">
        <v>1015</v>
      </c>
    </row>
    <row r="910">
      <c r="L910" s="98" t="s">
        <v>12590</v>
      </c>
      <c r="M910" s="98" t="s">
        <v>12591</v>
      </c>
      <c r="N910" s="98" t="s">
        <v>12592</v>
      </c>
      <c r="O910" s="101">
        <v>1250</v>
      </c>
      <c r="P910" s="101">
        <v>1250</v>
      </c>
    </row>
    <row r="911">
      <c r="K911" s="96" t="s">
        <v>12593</v>
      </c>
      <c r="O911" s="85">
        <f>SUM(O909:O910)</f>
      </c>
      <c r="P911" s="85">
        <f>SUM(P909:P910)</f>
      </c>
    </row>
    <row r="912">
      <c r="A912" s="98" t="s">
        <v>12594</v>
      </c>
      <c r="B912" s="98" t="s">
        <v>12595</v>
      </c>
      <c r="C912" s="100">
        <v>800</v>
      </c>
      <c r="D912" s="98" t="s">
        <v>12596</v>
      </c>
      <c r="E912" s="98" t="s">
        <v>12597</v>
      </c>
      <c r="F912" s="104">
        <v>45389</v>
      </c>
      <c r="G912" s="104">
        <v>45389</v>
      </c>
      <c r="H912" s="104">
        <v>45777</v>
      </c>
      <c r="J912" s="101">
        <v>1530</v>
      </c>
      <c r="K912" s="98" t="s">
        <v>12598</v>
      </c>
      <c r="L912" s="98" t="s">
        <v>12599</v>
      </c>
      <c r="M912" s="98" t="s">
        <v>12600</v>
      </c>
      <c r="N912" s="98" t="s">
        <v>12601</v>
      </c>
      <c r="O912" s="101">
        <v>30</v>
      </c>
      <c r="P912" s="101">
        <v>30</v>
      </c>
      <c r="Q912" s="101">
        <v>0</v>
      </c>
      <c r="R912" s="101">
        <v>1530</v>
      </c>
    </row>
    <row r="913">
      <c r="L913" s="98" t="s">
        <v>12602</v>
      </c>
      <c r="M913" s="98" t="s">
        <v>12603</v>
      </c>
      <c r="N913" s="98" t="s">
        <v>12604</v>
      </c>
      <c r="O913" s="101">
        <v>1500</v>
      </c>
      <c r="P913" s="101">
        <v>1500</v>
      </c>
    </row>
    <row r="914">
      <c r="K914" s="96" t="s">
        <v>12605</v>
      </c>
      <c r="O914" s="85">
        <f>SUM(O912:O913)</f>
      </c>
      <c r="P914" s="85">
        <f>SUM(P912:P913)</f>
      </c>
    </row>
    <row r="915">
      <c r="A915" s="98" t="s">
        <v>12606</v>
      </c>
      <c r="B915" s="98" t="s">
        <v>12607</v>
      </c>
      <c r="C915" s="100">
        <v>800</v>
      </c>
      <c r="D915" s="98" t="s">
        <v>12608</v>
      </c>
      <c r="E915" s="98" t="s">
        <v>12609</v>
      </c>
      <c r="F915" s="104">
        <v>40605</v>
      </c>
      <c r="G915" s="104">
        <v>45566</v>
      </c>
      <c r="H915" s="104">
        <v>45930</v>
      </c>
      <c r="J915" s="101">
        <v>1530</v>
      </c>
      <c r="K915" s="98" t="s">
        <v>12610</v>
      </c>
      <c r="L915" s="98" t="s">
        <v>12611</v>
      </c>
      <c r="M915" s="98" t="s">
        <v>12612</v>
      </c>
      <c r="N915" s="98" t="s">
        <v>12613</v>
      </c>
      <c r="O915" s="101">
        <v>30</v>
      </c>
      <c r="P915" s="101">
        <v>30</v>
      </c>
      <c r="Q915" s="101">
        <v>0</v>
      </c>
      <c r="R915" s="101">
        <v>995</v>
      </c>
    </row>
    <row r="916">
      <c r="L916" s="98" t="s">
        <v>12614</v>
      </c>
      <c r="M916" s="98" t="s">
        <v>12615</v>
      </c>
      <c r="N916" s="98" t="s">
        <v>12616</v>
      </c>
      <c r="O916" s="101">
        <v>1170</v>
      </c>
      <c r="P916" s="101">
        <v>1170</v>
      </c>
    </row>
    <row r="917">
      <c r="K917" s="96" t="s">
        <v>12617</v>
      </c>
      <c r="O917" s="85">
        <f>SUM(O915:O916)</f>
      </c>
      <c r="P917" s="85">
        <f>SUM(P915:P916)</f>
      </c>
    </row>
    <row r="918">
      <c r="A918" s="98" t="s">
        <v>12618</v>
      </c>
      <c r="B918" s="98" t="s">
        <v>12619</v>
      </c>
      <c r="C918" s="100">
        <v>800</v>
      </c>
      <c r="D918" s="98" t="s">
        <v>12620</v>
      </c>
      <c r="E918" s="98" t="s">
        <v>12621</v>
      </c>
      <c r="F918" s="104">
        <v>43638</v>
      </c>
      <c r="G918" s="104">
        <v>45689</v>
      </c>
      <c r="H918" s="104">
        <v>46053</v>
      </c>
      <c r="J918" s="101">
        <v>1530</v>
      </c>
      <c r="K918" s="98" t="s">
        <v>12622</v>
      </c>
      <c r="L918" s="98" t="s">
        <v>12623</v>
      </c>
      <c r="M918" s="98" t="s">
        <v>12624</v>
      </c>
      <c r="N918" s="98" t="s">
        <v>12625</v>
      </c>
      <c r="O918" s="101">
        <v>30</v>
      </c>
      <c r="P918" s="101">
        <v>30</v>
      </c>
      <c r="Q918" s="101">
        <v>0</v>
      </c>
      <c r="R918" s="101">
        <v>1260</v>
      </c>
    </row>
    <row r="919">
      <c r="L919" s="98" t="s">
        <v>12626</v>
      </c>
      <c r="M919" s="98" t="s">
        <v>12627</v>
      </c>
      <c r="N919" s="98" t="s">
        <v>12628</v>
      </c>
      <c r="O919" s="101">
        <v>1390</v>
      </c>
      <c r="P919" s="101">
        <v>1390</v>
      </c>
    </row>
    <row r="920">
      <c r="K920" s="96" t="s">
        <v>12629</v>
      </c>
      <c r="O920" s="85">
        <f>SUM(O918:O919)</f>
      </c>
      <c r="P920" s="85">
        <f>SUM(P918:P919)</f>
      </c>
    </row>
    <row r="921">
      <c r="B921" s="81" t="s">
        <v>12630</v>
      </c>
      <c r="C921" s="69">
        <f>SUM(C8:C9)+SUM(C11:C12)+SUM(C14:C14)+SUM(C16:C16)+SUM(C18:C18)+SUM(C20:C23)+SUM(C25:C28)+SUM(C30:C32)+SUM(C34:C36)+SUM(C38:C40)+SUM(C42:C45)+SUM(C47:C50)+SUM(C52:C54)+SUM(C56:C58)+SUM(C60:C61)+SUM(C63:C64)+SUM(C66:C66)+SUM(C68:C68)+SUM(C70:C70)+SUM(C72:C75)+SUM(C77:C80)+SUM(C82:C84)+SUM(C86:C88)+SUM(C90:C92)+SUM(C94:C97)+SUM(C99:C102)+SUM(C104:C106)+SUM(C108:C110)+SUM(C112:C115)+SUM(C117:C118)+SUM(C120:C120)+SUM(C122:C122)+SUM(C124:C124)+SUM(C126:C129)+SUM(C131:C134)+SUM(C136:C139)+SUM(C141:C144)+SUM(C146:C148)+SUM(C150:C153)+SUM(C155:C158)+SUM(C160:C162)+SUM(C164:C166)+SUM(C168:C169)+SUM(C171:C172)+SUM(C174:C174)+SUM(C176:C176)+SUM(C178:C178)+SUM(C180:C183)+SUM(C185:C188)+SUM(C190:C192)+SUM(C194:C197)+SUM(C199:C201)+SUM(C203:C206)+SUM(C208:C211)+SUM(C213:C215)+SUM(C217:C219)+SUM(C221:C222)+SUM(C224:C225)+SUM(C227:C227)+SUM(C229:C229)+SUM(C231:C231)+SUM(C233:C236)+SUM(C238:C241)+SUM(C243:C245)+SUM(C247:C249)+SUM(C251:C253)+SUM(C255:C259)+SUM(C261:C264)+SUM(C266:C270)+SUM(C272:C274)+SUM(C276:C277)+SUM(C279:C280)+SUM(C282:C282)+SUM(C284:C284)+SUM(C286:C286)+SUM(C288:C291)+SUM(C293:C296)+SUM(C298:C300)+SUM(C302:C304)+SUM(C306:C308)+SUM(C310:C313)+SUM(C315:C318)+SUM(C320:C322)+SUM(C324:C326)+SUM(C328:C329)+SUM(C331:C332)+SUM(C334:C334)+SUM(C336:C336)+SUM(C338:C341)+SUM(C343:C346)+SUM(C348:C351)+SUM(C353:C356)+SUM(C358:C360)+SUM(C362:C364)+SUM(C366:C369)+SUM(C371:C374)+SUM(C376:C378)+SUM(C380:C382)+SUM(C384:C391)+SUM(C393:C396)+SUM(C398:C398)+SUM(C400:C400)+SUM(C402:C402)+SUM(C404:C407)+SUM(C409:C412)+SUM(C414:C416)+SUM(C418:C420)+SUM(C422:C424)+SUM(C426:C429)+SUM(C431:C434)+SUM(C436:C438)+SUM(C440:C442)+SUM(C444:C446)+SUM(C448:C451)+SUM(C453:C453)+SUM(C455:C455)+SUM(C457:C457)+SUM(C459:C463)+SUM(C465:C468)+SUM(C470:C472)+SUM(C474:C476)+SUM(C478:C480)+SUM(C482:C485)+SUM(C487:C490)+SUM(C492:C494)+SUM(C496:C498)+SUM(C500:C502)+SUM(C504:C507)+SUM(C509:C510)+SUM(C512:C512)+SUM(C514:C514)+SUM(C516:C520)+SUM(C522:C525)+SUM(C527:C529)+SUM(C531:C533)+SUM(C535:C537)+SUM(C539:C542)+SUM(C544:C547)+SUM(C549:C551)+SUM(C553:C555)+SUM(C557:C560)+SUM(C562:C564)+SUM(C566:C566)+SUM(C568:C568)+SUM(C570:C570)+SUM(C572:C575)+SUM(C577:C581)+SUM(C583:C585)+SUM(C587:C591)+SUM(C593:C596)+SUM(C598:C601)+SUM(C603:C606)+SUM(C608:C610)+SUM(C612:C614)+SUM(C616:C616)+SUM(C618:C618)+SUM(C620:C620)+SUM(C622:C622)+SUM(C624:C625)+SUM(C627:C628)+SUM(C630:C631)+SUM(C633:C635)+SUM(C637:C639)+SUM(C641:C643)+SUM(C645:C646)+SUM(C648:C649)+SUM(C651:C651)+SUM(C653:C653)+SUM(C655:C655)+SUM(C657:C657)+SUM(C659:C660)+SUM(C662:C663)+SUM(C665:C666)+SUM(C668:C669)+SUM(C671:C672)+SUM(C674:C675)+SUM(C677:C678)+SUM(C680:C681)+SUM(C683:C683)+SUM(C685:C686)+SUM(C688:C688)+SUM(C690:C690)+SUM(C692:C692)+SUM(C694:C695)+SUM(C697:C698)+SUM(C700:C701)+SUM(C703:C704)+SUM(C706:C707)+SUM(C709:C710)+SUM(C712:C714)+SUM(C716:C716)+SUM(C718:C718)+SUM(C720:C720)+SUM(C722:C722)+SUM(C724:C724)+SUM(C726:C727)+SUM(C729:C730)+SUM(C732:C734)+SUM(C736:C738)+SUM(C740:C741)+SUM(C743:C744)+SUM(C746:C747)+SUM(C749:C750)+SUM(C752:C753)+SUM(C755:C757)+SUM(C759:C762)+SUM(C764:C766)+SUM(C768:C771)+SUM(C773:C775)+SUM(C777:C779)+SUM(C781:C782)+SUM(C784:C785)+SUM(C787:C789)+SUM(C791:C793)+SUM(C795:C797)+SUM(C799:C801)+SUM(C803:C804)+SUM(C806:C807)+SUM(C809:C811)+SUM(C813:C815)+SUM(C817:C819)+SUM(C821:C823)+SUM(C825:C826)+SUM(C828:C828)+SUM(C830:C832)+SUM(C834:C836)+SUM(C838:C840)+SUM(C842:C844)+SUM(C846:C846)+SUM(C848:C848)+SUM(C850:C850)+SUM(C852:C852)+SUM(C854:C854)+SUM(C856:C857)+SUM(C859:C860)+SUM(C862:C862)+SUM(C864:C864)+SUM(C866:C867)+SUM(C869:C870)+SUM(C872:C873)+SUM(C875:C876)+SUM(C878:C879)+SUM(C881:C881)+SUM(C883:C883)+SUM(C885:C885)+SUM(C887:C887)+SUM(C889:C889)+SUM(C891:C892)+SUM(C894:C896)+SUM(C898:C900)+SUM(C902:C904)+SUM(C906:C907)+SUM(C909:C910)+SUM(C912:C913)+SUM(C915:C916)+SUM(C918:C919)</f>
      </c>
      <c r="J921" s="70">
        <f>SUM(J8:J9)+SUM(J11:J12)+SUM(J14:J14)+SUM(J16:J16)+SUM(J18:J18)+SUM(J20:J23)+SUM(J25:J28)+SUM(J30:J32)+SUM(J34:J36)+SUM(J38:J40)+SUM(J42:J45)+SUM(J47:J50)+SUM(J52:J54)+SUM(J56:J58)+SUM(J60:J61)+SUM(J63:J64)+SUM(J66:J66)+SUM(J68:J68)+SUM(J70:J70)+SUM(J72:J75)+SUM(J77:J80)+SUM(J82:J84)+SUM(J86:J88)+SUM(J90:J92)+SUM(J94:J97)+SUM(J99:J102)+SUM(J104:J106)+SUM(J108:J110)+SUM(J112:J115)+SUM(J117:J118)+SUM(J120:J120)+SUM(J122:J122)+SUM(J124:J124)+SUM(J126:J129)+SUM(J131:J134)+SUM(J136:J139)+SUM(J141:J144)+SUM(J146:J148)+SUM(J150:J153)+SUM(J155:J158)+SUM(J160:J162)+SUM(J164:J166)+SUM(J168:J169)+SUM(J171:J172)+SUM(J174:J174)+SUM(J176:J176)+SUM(J178:J178)+SUM(J180:J183)+SUM(J185:J188)+SUM(J190:J192)+SUM(J194:J197)+SUM(J199:J201)+SUM(J203:J206)+SUM(J208:J211)+SUM(J213:J215)+SUM(J217:J219)+SUM(J221:J222)+SUM(J224:J225)+SUM(J227:J227)+SUM(J229:J229)+SUM(J231:J231)+SUM(J233:J236)+SUM(J238:J241)+SUM(J243:J245)+SUM(J247:J249)+SUM(J251:J253)+SUM(J255:J259)+SUM(J261:J264)+SUM(J266:J270)+SUM(J272:J274)+SUM(J276:J277)+SUM(J279:J280)+SUM(J282:J282)+SUM(J284:J284)+SUM(J286:J286)+SUM(J288:J291)+SUM(J293:J296)+SUM(J298:J300)+SUM(J302:J304)+SUM(J306:J308)+SUM(J310:J313)+SUM(J315:J318)+SUM(J320:J322)+SUM(J324:J326)+SUM(J328:J329)+SUM(J331:J332)+SUM(J334:J334)+SUM(J336:J336)+SUM(J338:J341)+SUM(J343:J346)+SUM(J348:J351)+SUM(J353:J356)+SUM(J358:J360)+SUM(J362:J364)+SUM(J366:J369)+SUM(J371:J374)+SUM(J376:J378)+SUM(J380:J382)+SUM(J384:J391)+SUM(J393:J396)+SUM(J398:J398)+SUM(J400:J400)+SUM(J402:J402)+SUM(J404:J407)+SUM(J409:J412)+SUM(J414:J416)+SUM(J418:J420)+SUM(J422:J424)+SUM(J426:J429)+SUM(J431:J434)+SUM(J436:J438)+SUM(J440:J442)+SUM(J444:J446)+SUM(J448:J451)+SUM(J453:J453)+SUM(J455:J455)+SUM(J457:J457)+SUM(J459:J463)+SUM(J465:J468)+SUM(J470:J472)+SUM(J474:J476)+SUM(J478:J480)+SUM(J482:J485)+SUM(J487:J490)+SUM(J492:J494)+SUM(J496:J498)+SUM(J500:J502)+SUM(J504:J507)+SUM(J509:J510)+SUM(J512:J512)+SUM(J514:J514)+SUM(J516:J520)+SUM(J522:J525)+SUM(J527:J529)+SUM(J531:J533)+SUM(J535:J537)+SUM(J539:J542)+SUM(J544:J547)+SUM(J549:J551)+SUM(J553:J555)+SUM(J557:J560)+SUM(J562:J564)+SUM(J566:J566)+SUM(J568:J568)+SUM(J570:J570)+SUM(J572:J575)+SUM(J577:J581)+SUM(J583:J585)+SUM(J587:J591)+SUM(J593:J596)+SUM(J598:J601)+SUM(J603:J606)+SUM(J608:J610)+SUM(J612:J614)+SUM(J616:J616)+SUM(J618:J618)+SUM(J620:J620)+SUM(J622:J622)+SUM(J624:J625)+SUM(J627:J628)+SUM(J630:J631)+SUM(J633:J635)+SUM(J637:J639)+SUM(J641:J643)+SUM(J645:J646)+SUM(J648:J649)+SUM(J651:J651)+SUM(J653:J653)+SUM(J655:J655)+SUM(J657:J657)+SUM(J659:J660)+SUM(J662:J663)+SUM(J665:J666)+SUM(J668:J669)+SUM(J671:J672)+SUM(J674:J675)+SUM(J677:J678)+SUM(J680:J681)+SUM(J683:J683)+SUM(J685:J686)+SUM(J688:J688)+SUM(J690:J690)+SUM(J692:J692)+SUM(J694:J695)+SUM(J697:J698)+SUM(J700:J701)+SUM(J703:J704)+SUM(J706:J707)+SUM(J709:J710)+SUM(J712:J714)+SUM(J716:J716)+SUM(J718:J718)+SUM(J720:J720)+SUM(J722:J722)+SUM(J724:J724)+SUM(J726:J727)+SUM(J729:J730)+SUM(J732:J734)+SUM(J736:J738)+SUM(J740:J741)+SUM(J743:J744)+SUM(J746:J747)+SUM(J749:J750)+SUM(J752:J753)+SUM(J755:J757)+SUM(J759:J762)+SUM(J764:J766)+SUM(J768:J771)+SUM(J773:J775)+SUM(J777:J779)+SUM(J781:J782)+SUM(J784:J785)+SUM(J787:J789)+SUM(J791:J793)+SUM(J795:J797)+SUM(J799:J801)+SUM(J803:J804)+SUM(J806:J807)+SUM(J809:J811)+SUM(J813:J815)+SUM(J817:J819)+SUM(J821:J823)+SUM(J825:J826)+SUM(J828:J828)+SUM(J830:J832)+SUM(J834:J836)+SUM(J838:J840)+SUM(J842:J844)+SUM(J846:J846)+SUM(J848:J848)+SUM(J850:J850)+SUM(J852:J852)+SUM(J854:J854)+SUM(J856:J857)+SUM(J859:J860)+SUM(J862:J862)+SUM(J864:J864)+SUM(J866:J867)+SUM(J869:J870)+SUM(J872:J873)+SUM(J875:J876)+SUM(J878:J879)+SUM(J881:J881)+SUM(J883:J883)+SUM(J885:J885)+SUM(J887:J887)+SUM(J889:J889)+SUM(J891:J892)+SUM(J894:J896)+SUM(J898:J900)+SUM(J902:J904)+SUM(J906:J907)+SUM(J909:J910)+SUM(J912:J913)+SUM(J915:J916)+SUM(J918:J919)</f>
      </c>
      <c r="O921" s="70">
        <f>SUM(O8:O9)+SUM(O11:O12)+SUM(O14:O14)+SUM(O16:O16)+SUM(O18:O18)+SUM(O20:O23)+SUM(O25:O28)+SUM(O30:O32)+SUM(O34:O36)+SUM(O38:O40)+SUM(O42:O45)+SUM(O47:O50)+SUM(O52:O54)+SUM(O56:O58)+SUM(O60:O61)+SUM(O63:O64)+SUM(O66:O66)+SUM(O68:O68)+SUM(O70:O70)+SUM(O72:O75)+SUM(O77:O80)+SUM(O82:O84)+SUM(O86:O88)+SUM(O90:O92)+SUM(O94:O97)+SUM(O99:O102)+SUM(O104:O106)+SUM(O108:O110)+SUM(O112:O115)+SUM(O117:O118)+SUM(O120:O120)+SUM(O122:O122)+SUM(O124:O124)+SUM(O126:O129)+SUM(O131:O134)+SUM(O136:O139)+SUM(O141:O144)+SUM(O146:O148)+SUM(O150:O153)+SUM(O155:O158)+SUM(O160:O162)+SUM(O164:O166)+SUM(O168:O169)+SUM(O171:O172)+SUM(O174:O174)+SUM(O176:O176)+SUM(O178:O178)+SUM(O180:O183)+SUM(O185:O188)+SUM(O190:O192)+SUM(O194:O197)+SUM(O199:O201)+SUM(O203:O206)+SUM(O208:O211)+SUM(O213:O215)+SUM(O217:O219)+SUM(O221:O222)+SUM(O224:O225)+SUM(O227:O227)+SUM(O229:O229)+SUM(O231:O231)+SUM(O233:O236)+SUM(O238:O241)+SUM(O243:O245)+SUM(O247:O249)+SUM(O251:O253)+SUM(O255:O259)+SUM(O261:O264)+SUM(O266:O270)+SUM(O272:O274)+SUM(O276:O277)+SUM(O279:O280)+SUM(O282:O282)+SUM(O284:O284)+SUM(O286:O286)+SUM(O288:O291)+SUM(O293:O296)+SUM(O298:O300)+SUM(O302:O304)+SUM(O306:O308)+SUM(O310:O313)+SUM(O315:O318)+SUM(O320:O322)+SUM(O324:O326)+SUM(O328:O329)+SUM(O331:O332)+SUM(O334:O334)+SUM(O336:O336)+SUM(O338:O341)+SUM(O343:O346)+SUM(O348:O351)+SUM(O353:O356)+SUM(O358:O360)+SUM(O362:O364)+SUM(O366:O369)+SUM(O371:O374)+SUM(O376:O378)+SUM(O380:O382)+SUM(O384:O391)+SUM(O393:O396)+SUM(O398:O398)+SUM(O400:O400)+SUM(O402:O402)+SUM(O404:O407)+SUM(O409:O412)+SUM(O414:O416)+SUM(O418:O420)+SUM(O422:O424)+SUM(O426:O429)+SUM(O431:O434)+SUM(O436:O438)+SUM(O440:O442)+SUM(O444:O446)+SUM(O448:O451)+SUM(O453:O453)+SUM(O455:O455)+SUM(O457:O457)+SUM(O459:O463)+SUM(O465:O468)+SUM(O470:O472)+SUM(O474:O476)+SUM(O478:O480)+SUM(O482:O485)+SUM(O487:O490)+SUM(O492:O494)+SUM(O496:O498)+SUM(O500:O502)+SUM(O504:O507)+SUM(O509:O510)+SUM(O512:O512)+SUM(O514:O514)+SUM(O516:O520)+SUM(O522:O525)+SUM(O527:O529)+SUM(O531:O533)+SUM(O535:O537)+SUM(O539:O542)+SUM(O544:O547)+SUM(O549:O551)+SUM(O553:O555)+SUM(O557:O560)+SUM(O562:O564)+SUM(O566:O566)+SUM(O568:O568)+SUM(O570:O570)+SUM(O572:O575)+SUM(O577:O581)+SUM(O583:O585)+SUM(O587:O591)+SUM(O593:O596)+SUM(O598:O601)+SUM(O603:O606)+SUM(O608:O610)+SUM(O612:O614)+SUM(O616:O616)+SUM(O618:O618)+SUM(O620:O620)+SUM(O622:O622)+SUM(O624:O625)+SUM(O627:O628)+SUM(O630:O631)+SUM(O633:O635)+SUM(O637:O639)+SUM(O641:O643)+SUM(O645:O646)+SUM(O648:O649)+SUM(O651:O651)+SUM(O653:O653)+SUM(O655:O655)+SUM(O657:O657)+SUM(O659:O660)+SUM(O662:O663)+SUM(O665:O666)+SUM(O668:O669)+SUM(O671:O672)+SUM(O674:O675)+SUM(O677:O678)+SUM(O680:O681)+SUM(O683:O683)+SUM(O685:O686)+SUM(O688:O688)+SUM(O690:O690)+SUM(O692:O692)+SUM(O694:O695)+SUM(O697:O698)+SUM(O700:O701)+SUM(O703:O704)+SUM(O706:O707)+SUM(O709:O710)+SUM(O712:O714)+SUM(O716:O716)+SUM(O718:O718)+SUM(O720:O720)+SUM(O722:O722)+SUM(O724:O724)+SUM(O726:O727)+SUM(O729:O730)+SUM(O732:O734)+SUM(O736:O738)+SUM(O740:O741)+SUM(O743:O744)+SUM(O746:O747)+SUM(O749:O750)+SUM(O752:O753)+SUM(O755:O757)+SUM(O759:O762)+SUM(O764:O766)+SUM(O768:O771)+SUM(O773:O775)+SUM(O777:O779)+SUM(O781:O782)+SUM(O784:O785)+SUM(O787:O789)+SUM(O791:O793)+SUM(O795:O797)+SUM(O799:O801)+SUM(O803:O804)+SUM(O806:O807)+SUM(O809:O811)+SUM(O813:O815)+SUM(O817:O819)+SUM(O821:O823)+SUM(O825:O826)+SUM(O828:O828)+SUM(O830:O832)+SUM(O834:O836)+SUM(O838:O840)+SUM(O842:O844)+SUM(O846:O846)+SUM(O848:O848)+SUM(O850:O850)+SUM(O852:O852)+SUM(O854:O854)+SUM(O856:O857)+SUM(O859:O860)+SUM(O862:O862)+SUM(O864:O864)+SUM(O866:O867)+SUM(O869:O870)+SUM(O872:O873)+SUM(O875:O876)+SUM(O878:O879)+SUM(O881:O881)+SUM(O883:O883)+SUM(O885:O885)+SUM(O887:O887)+SUM(O889:O889)+SUM(O891:O892)+SUM(O894:O896)+SUM(O898:O900)+SUM(O902:O904)+SUM(O906:O907)+SUM(O909:O910)+SUM(O912:O913)+SUM(O915:O916)+SUM(O918:O919)</f>
      </c>
      <c r="P921" s="70">
        <f>SUM(P8:P9)+SUM(P11:P12)+SUM(P14:P14)+SUM(P16:P16)+SUM(P18:P18)+SUM(P20:P23)+SUM(P25:P28)+SUM(P30:P32)+SUM(P34:P36)+SUM(P38:P40)+SUM(P42:P45)+SUM(P47:P50)+SUM(P52:P54)+SUM(P56:P58)+SUM(P60:P61)+SUM(P63:P64)+SUM(P66:P66)+SUM(P68:P68)+SUM(P70:P70)+SUM(P72:P75)+SUM(P77:P80)+SUM(P82:P84)+SUM(P86:P88)+SUM(P90:P92)+SUM(P94:P97)+SUM(P99:P102)+SUM(P104:P106)+SUM(P108:P110)+SUM(P112:P115)+SUM(P117:P118)+SUM(P120:P120)+SUM(P122:P122)+SUM(P124:P124)+SUM(P126:P129)+SUM(P131:P134)+SUM(P136:P139)+SUM(P141:P144)+SUM(P146:P148)+SUM(P150:P153)+SUM(P155:P158)+SUM(P160:P162)+SUM(P164:P166)+SUM(P168:P169)+SUM(P171:P172)+SUM(P174:P174)+SUM(P176:P176)+SUM(P178:P178)+SUM(P180:P183)+SUM(P185:P188)+SUM(P190:P192)+SUM(P194:P197)+SUM(P199:P201)+SUM(P203:P206)+SUM(P208:P211)+SUM(P213:P215)+SUM(P217:P219)+SUM(P221:P222)+SUM(P224:P225)+SUM(P227:P227)+SUM(P229:P229)+SUM(P231:P231)+SUM(P233:P236)+SUM(P238:P241)+SUM(P243:P245)+SUM(P247:P249)+SUM(P251:P253)+SUM(P255:P259)+SUM(P261:P264)+SUM(P266:P270)+SUM(P272:P274)+SUM(P276:P277)+SUM(P279:P280)+SUM(P282:P282)+SUM(P284:P284)+SUM(P286:P286)+SUM(P288:P291)+SUM(P293:P296)+SUM(P298:P300)+SUM(P302:P304)+SUM(P306:P308)+SUM(P310:P313)+SUM(P315:P318)+SUM(P320:P322)+SUM(P324:P326)+SUM(P328:P329)+SUM(P331:P332)+SUM(P334:P334)+SUM(P336:P336)+SUM(P338:P341)+SUM(P343:P346)+SUM(P348:P351)+SUM(P353:P356)+SUM(P358:P360)+SUM(P362:P364)+SUM(P366:P369)+SUM(P371:P374)+SUM(P376:P378)+SUM(P380:P382)+SUM(P384:P391)+SUM(P393:P396)+SUM(P398:P398)+SUM(P400:P400)+SUM(P402:P402)+SUM(P404:P407)+SUM(P409:P412)+SUM(P414:P416)+SUM(P418:P420)+SUM(P422:P424)+SUM(P426:P429)+SUM(P431:P434)+SUM(P436:P438)+SUM(P440:P442)+SUM(P444:P446)+SUM(P448:P451)+SUM(P453:P453)+SUM(P455:P455)+SUM(P457:P457)+SUM(P459:P463)+SUM(P465:P468)+SUM(P470:P472)+SUM(P474:P476)+SUM(P478:P480)+SUM(P482:P485)+SUM(P487:P490)+SUM(P492:P494)+SUM(P496:P498)+SUM(P500:P502)+SUM(P504:P507)+SUM(P509:P510)+SUM(P512:P512)+SUM(P514:P514)+SUM(P516:P520)+SUM(P522:P525)+SUM(P527:P529)+SUM(P531:P533)+SUM(P535:P537)+SUM(P539:P542)+SUM(P544:P547)+SUM(P549:P551)+SUM(P553:P555)+SUM(P557:P560)+SUM(P562:P564)+SUM(P566:P566)+SUM(P568:P568)+SUM(P570:P570)+SUM(P572:P575)+SUM(P577:P581)+SUM(P583:P585)+SUM(P587:P591)+SUM(P593:P596)+SUM(P598:P601)+SUM(P603:P606)+SUM(P608:P610)+SUM(P612:P614)+SUM(P616:P616)+SUM(P618:P618)+SUM(P620:P620)+SUM(P622:P622)+SUM(P624:P625)+SUM(P627:P628)+SUM(P630:P631)+SUM(P633:P635)+SUM(P637:P639)+SUM(P641:P643)+SUM(P645:P646)+SUM(P648:P649)+SUM(P651:P651)+SUM(P653:P653)+SUM(P655:P655)+SUM(P657:P657)+SUM(P659:P660)+SUM(P662:P663)+SUM(P665:P666)+SUM(P668:P669)+SUM(P671:P672)+SUM(P674:P675)+SUM(P677:P678)+SUM(P680:P681)+SUM(P683:P683)+SUM(P685:P686)+SUM(P688:P688)+SUM(P690:P690)+SUM(P692:P692)+SUM(P694:P695)+SUM(P697:P698)+SUM(P700:P701)+SUM(P703:P704)+SUM(P706:P707)+SUM(P709:P710)+SUM(P712:P714)+SUM(P716:P716)+SUM(P718:P718)+SUM(P720:P720)+SUM(P722:P722)+SUM(P724:P724)+SUM(P726:P727)+SUM(P729:P730)+SUM(P732:P734)+SUM(P736:P738)+SUM(P740:P741)+SUM(P743:P744)+SUM(P746:P747)+SUM(P749:P750)+SUM(P752:P753)+SUM(P755:P757)+SUM(P759:P762)+SUM(P764:P766)+SUM(P768:P771)+SUM(P773:P775)+SUM(P777:P779)+SUM(P781:P782)+SUM(P784:P785)+SUM(P787:P789)+SUM(P791:P793)+SUM(P795:P797)+SUM(P799:P801)+SUM(P803:P804)+SUM(P806:P807)+SUM(P809:P811)+SUM(P813:P815)+SUM(P817:P819)+SUM(P821:P823)+SUM(P825:P826)+SUM(P828:P828)+SUM(P830:P832)+SUM(P834:P836)+SUM(P838:P840)+SUM(P842:P844)+SUM(P846:P846)+SUM(P848:P848)+SUM(P850:P850)+SUM(P852:P852)+SUM(P854:P854)+SUM(P856:P857)+SUM(P859:P860)+SUM(P862:P862)+SUM(P864:P864)+SUM(P866:P867)+SUM(P869:P870)+SUM(P872:P873)+SUM(P875:P876)+SUM(P878:P879)+SUM(P881:P881)+SUM(P883:P883)+SUM(P885:P885)+SUM(P887:P887)+SUM(P889:P889)+SUM(P891:P892)+SUM(P894:P896)+SUM(P898:P900)+SUM(P902:P904)+SUM(P906:P907)+SUM(P909:P910)+SUM(P912:P913)+SUM(P915:P916)+SUM(P918:P919)</f>
      </c>
      <c r="Q921" s="70">
        <f>SUM(Q8:Q9)+SUM(Q11:Q12)+SUM(Q14:Q14)+SUM(Q16:Q16)+SUM(Q18:Q18)+SUM(Q20:Q23)+SUM(Q25:Q28)+SUM(Q30:Q32)+SUM(Q34:Q36)+SUM(Q38:Q40)+SUM(Q42:Q45)+SUM(Q47:Q50)+SUM(Q52:Q54)+SUM(Q56:Q58)+SUM(Q60:Q61)+SUM(Q63:Q64)+SUM(Q66:Q66)+SUM(Q68:Q68)+SUM(Q70:Q70)+SUM(Q72:Q75)+SUM(Q77:Q80)+SUM(Q82:Q84)+SUM(Q86:Q88)+SUM(Q90:Q92)+SUM(Q94:Q97)+SUM(Q99:Q102)+SUM(Q104:Q106)+SUM(Q108:Q110)+SUM(Q112:Q115)+SUM(Q117:Q118)+SUM(Q120:Q120)+SUM(Q122:Q122)+SUM(Q124:Q124)+SUM(Q126:Q129)+SUM(Q131:Q134)+SUM(Q136:Q139)+SUM(Q141:Q144)+SUM(Q146:Q148)+SUM(Q150:Q153)+SUM(Q155:Q158)+SUM(Q160:Q162)+SUM(Q164:Q166)+SUM(Q168:Q169)+SUM(Q171:Q172)+SUM(Q174:Q174)+SUM(Q176:Q176)+SUM(Q178:Q178)+SUM(Q180:Q183)+SUM(Q185:Q188)+SUM(Q190:Q192)+SUM(Q194:Q197)+SUM(Q199:Q201)+SUM(Q203:Q206)+SUM(Q208:Q211)+SUM(Q213:Q215)+SUM(Q217:Q219)+SUM(Q221:Q222)+SUM(Q224:Q225)+SUM(Q227:Q227)+SUM(Q229:Q229)+SUM(Q231:Q231)+SUM(Q233:Q236)+SUM(Q238:Q241)+SUM(Q243:Q245)+SUM(Q247:Q249)+SUM(Q251:Q253)+SUM(Q255:Q259)+SUM(Q261:Q264)+SUM(Q266:Q270)+SUM(Q272:Q274)+SUM(Q276:Q277)+SUM(Q279:Q280)+SUM(Q282:Q282)+SUM(Q284:Q284)+SUM(Q286:Q286)+SUM(Q288:Q291)+SUM(Q293:Q296)+SUM(Q298:Q300)+SUM(Q302:Q304)+SUM(Q306:Q308)+SUM(Q310:Q313)+SUM(Q315:Q318)+SUM(Q320:Q322)+SUM(Q324:Q326)+SUM(Q328:Q329)+SUM(Q331:Q332)+SUM(Q334:Q334)+SUM(Q336:Q336)+SUM(Q338:Q341)+SUM(Q343:Q346)+SUM(Q348:Q351)+SUM(Q353:Q356)+SUM(Q358:Q360)+SUM(Q362:Q364)+SUM(Q366:Q369)+SUM(Q371:Q374)+SUM(Q376:Q378)+SUM(Q380:Q382)+SUM(Q384:Q391)+SUM(Q393:Q396)+SUM(Q398:Q398)+SUM(Q400:Q400)+SUM(Q402:Q402)+SUM(Q404:Q407)+SUM(Q409:Q412)+SUM(Q414:Q416)+SUM(Q418:Q420)+SUM(Q422:Q424)+SUM(Q426:Q429)+SUM(Q431:Q434)+SUM(Q436:Q438)+SUM(Q440:Q442)+SUM(Q444:Q446)+SUM(Q448:Q451)+SUM(Q453:Q453)+SUM(Q455:Q455)+SUM(Q457:Q457)+SUM(Q459:Q463)+SUM(Q465:Q468)+SUM(Q470:Q472)+SUM(Q474:Q476)+SUM(Q478:Q480)+SUM(Q482:Q485)+SUM(Q487:Q490)+SUM(Q492:Q494)+SUM(Q496:Q498)+SUM(Q500:Q502)+SUM(Q504:Q507)+SUM(Q509:Q510)+SUM(Q512:Q512)+SUM(Q514:Q514)+SUM(Q516:Q520)+SUM(Q522:Q525)+SUM(Q527:Q529)+SUM(Q531:Q533)+SUM(Q535:Q537)+SUM(Q539:Q542)+SUM(Q544:Q547)+SUM(Q549:Q551)+SUM(Q553:Q555)+SUM(Q557:Q560)+SUM(Q562:Q564)+SUM(Q566:Q566)+SUM(Q568:Q568)+SUM(Q570:Q570)+SUM(Q572:Q575)+SUM(Q577:Q581)+SUM(Q583:Q585)+SUM(Q587:Q591)+SUM(Q593:Q596)+SUM(Q598:Q601)+SUM(Q603:Q606)+SUM(Q608:Q610)+SUM(Q612:Q614)+SUM(Q616:Q616)+SUM(Q618:Q618)+SUM(Q620:Q620)+SUM(Q622:Q622)+SUM(Q624:Q625)+SUM(Q627:Q628)+SUM(Q630:Q631)+SUM(Q633:Q635)+SUM(Q637:Q639)+SUM(Q641:Q643)+SUM(Q645:Q646)+SUM(Q648:Q649)+SUM(Q651:Q651)+SUM(Q653:Q653)+SUM(Q655:Q655)+SUM(Q657:Q657)+SUM(Q659:Q660)+SUM(Q662:Q663)+SUM(Q665:Q666)+SUM(Q668:Q669)+SUM(Q671:Q672)+SUM(Q674:Q675)+SUM(Q677:Q678)+SUM(Q680:Q681)+SUM(Q683:Q683)+SUM(Q685:Q686)+SUM(Q688:Q688)+SUM(Q690:Q690)+SUM(Q692:Q692)+SUM(Q694:Q695)+SUM(Q697:Q698)+SUM(Q700:Q701)+SUM(Q703:Q704)+SUM(Q706:Q707)+SUM(Q709:Q710)+SUM(Q712:Q714)+SUM(Q716:Q716)+SUM(Q718:Q718)+SUM(Q720:Q720)+SUM(Q722:Q722)+SUM(Q724:Q724)+SUM(Q726:Q727)+SUM(Q729:Q730)+SUM(Q732:Q734)+SUM(Q736:Q738)+SUM(Q740:Q741)+SUM(Q743:Q744)+SUM(Q746:Q747)+SUM(Q749:Q750)+SUM(Q752:Q753)+SUM(Q755:Q757)+SUM(Q759:Q762)+SUM(Q764:Q766)+SUM(Q768:Q771)+SUM(Q773:Q775)+SUM(Q777:Q779)+SUM(Q781:Q782)+SUM(Q784:Q785)+SUM(Q787:Q789)+SUM(Q791:Q793)+SUM(Q795:Q797)+SUM(Q799:Q801)+SUM(Q803:Q804)+SUM(Q806:Q807)+SUM(Q809:Q811)+SUM(Q813:Q815)+SUM(Q817:Q819)+SUM(Q821:Q823)+SUM(Q825:Q826)+SUM(Q828:Q828)+SUM(Q830:Q832)+SUM(Q834:Q836)+SUM(Q838:Q840)+SUM(Q842:Q844)+SUM(Q846:Q846)+SUM(Q848:Q848)+SUM(Q850:Q850)+SUM(Q852:Q852)+SUM(Q854:Q854)+SUM(Q856:Q857)+SUM(Q859:Q860)+SUM(Q862:Q862)+SUM(Q864:Q864)+SUM(Q866:Q867)+SUM(Q869:Q870)+SUM(Q872:Q873)+SUM(Q875:Q876)+SUM(Q878:Q879)+SUM(Q881:Q881)+SUM(Q883:Q883)+SUM(Q885:Q885)+SUM(Q887:Q887)+SUM(Q889:Q889)+SUM(Q891:Q892)+SUM(Q894:Q896)+SUM(Q898:Q900)+SUM(Q902:Q904)+SUM(Q906:Q907)+SUM(Q909:Q910)+SUM(Q912:Q913)+SUM(Q915:Q916)+SUM(Q918:Q919)</f>
      </c>
      <c r="R921" s="70">
        <f>SUM(R8:R9)+SUM(R11:R12)+SUM(R14:R14)+SUM(R16:R16)+SUM(R18:R18)+SUM(R20:R23)+SUM(R25:R28)+SUM(R30:R32)+SUM(R34:R36)+SUM(R38:R40)+SUM(R42:R45)+SUM(R47:R50)+SUM(R52:R54)+SUM(R56:R58)+SUM(R60:R61)+SUM(R63:R64)+SUM(R66:R66)+SUM(R68:R68)+SUM(R70:R70)+SUM(R72:R75)+SUM(R77:R80)+SUM(R82:R84)+SUM(R86:R88)+SUM(R90:R92)+SUM(R94:R97)+SUM(R99:R102)+SUM(R104:R106)+SUM(R108:R110)+SUM(R112:R115)+SUM(R117:R118)+SUM(R120:R120)+SUM(R122:R122)+SUM(R124:R124)+SUM(R126:R129)+SUM(R131:R134)+SUM(R136:R139)+SUM(R141:R144)+SUM(R146:R148)+SUM(R150:R153)+SUM(R155:R158)+SUM(R160:R162)+SUM(R164:R166)+SUM(R168:R169)+SUM(R171:R172)+SUM(R174:R174)+SUM(R176:R176)+SUM(R178:R178)+SUM(R180:R183)+SUM(R185:R188)+SUM(R190:R192)+SUM(R194:R197)+SUM(R199:R201)+SUM(R203:R206)+SUM(R208:R211)+SUM(R213:R215)+SUM(R217:R219)+SUM(R221:R222)+SUM(R224:R225)+SUM(R227:R227)+SUM(R229:R229)+SUM(R231:R231)+SUM(R233:R236)+SUM(R238:R241)+SUM(R243:R245)+SUM(R247:R249)+SUM(R251:R253)+SUM(R255:R259)+SUM(R261:R264)+SUM(R266:R270)+SUM(R272:R274)+SUM(R276:R277)+SUM(R279:R280)+SUM(R282:R282)+SUM(R284:R284)+SUM(R286:R286)+SUM(R288:R291)+SUM(R293:R296)+SUM(R298:R300)+SUM(R302:R304)+SUM(R306:R308)+SUM(R310:R313)+SUM(R315:R318)+SUM(R320:R322)+SUM(R324:R326)+SUM(R328:R329)+SUM(R331:R332)+SUM(R334:R334)+SUM(R336:R336)+SUM(R338:R341)+SUM(R343:R346)+SUM(R348:R351)+SUM(R353:R356)+SUM(R358:R360)+SUM(R362:R364)+SUM(R366:R369)+SUM(R371:R374)+SUM(R376:R378)+SUM(R380:R382)+SUM(R384:R391)+SUM(R393:R396)+SUM(R398:R398)+SUM(R400:R400)+SUM(R402:R402)+SUM(R404:R407)+SUM(R409:R412)+SUM(R414:R416)+SUM(R418:R420)+SUM(R422:R424)+SUM(R426:R429)+SUM(R431:R434)+SUM(R436:R438)+SUM(R440:R442)+SUM(R444:R446)+SUM(R448:R451)+SUM(R453:R453)+SUM(R455:R455)+SUM(R457:R457)+SUM(R459:R463)+SUM(R465:R468)+SUM(R470:R472)+SUM(R474:R476)+SUM(R478:R480)+SUM(R482:R485)+SUM(R487:R490)+SUM(R492:R494)+SUM(R496:R498)+SUM(R500:R502)+SUM(R504:R507)+SUM(R509:R510)+SUM(R512:R512)+SUM(R514:R514)+SUM(R516:R520)+SUM(R522:R525)+SUM(R527:R529)+SUM(R531:R533)+SUM(R535:R537)+SUM(R539:R542)+SUM(R544:R547)+SUM(R549:R551)+SUM(R553:R555)+SUM(R557:R560)+SUM(R562:R564)+SUM(R566:R566)+SUM(R568:R568)+SUM(R570:R570)+SUM(R572:R575)+SUM(R577:R581)+SUM(R583:R585)+SUM(R587:R591)+SUM(R593:R596)+SUM(R598:R601)+SUM(R603:R606)+SUM(R608:R610)+SUM(R612:R614)+SUM(R616:R616)+SUM(R618:R618)+SUM(R620:R620)+SUM(R622:R622)+SUM(R624:R625)+SUM(R627:R628)+SUM(R630:R631)+SUM(R633:R635)+SUM(R637:R639)+SUM(R641:R643)+SUM(R645:R646)+SUM(R648:R649)+SUM(R651:R651)+SUM(R653:R653)+SUM(R655:R655)+SUM(R657:R657)+SUM(R659:R660)+SUM(R662:R663)+SUM(R665:R666)+SUM(R668:R669)+SUM(R671:R672)+SUM(R674:R675)+SUM(R677:R678)+SUM(R680:R681)+SUM(R683:R683)+SUM(R685:R686)+SUM(R688:R688)+SUM(R690:R690)+SUM(R692:R692)+SUM(R694:R695)+SUM(R697:R698)+SUM(R700:R701)+SUM(R703:R704)+SUM(R706:R707)+SUM(R709:R710)+SUM(R712:R714)+SUM(R716:R716)+SUM(R718:R718)+SUM(R720:R720)+SUM(R722:R722)+SUM(R724:R724)+SUM(R726:R727)+SUM(R729:R730)+SUM(R732:R734)+SUM(R736:R738)+SUM(R740:R741)+SUM(R743:R744)+SUM(R746:R747)+SUM(R749:R750)+SUM(R752:R753)+SUM(R755:R757)+SUM(R759:R762)+SUM(R764:R766)+SUM(R768:R771)+SUM(R773:R775)+SUM(R777:R779)+SUM(R781:R782)+SUM(R784:R785)+SUM(R787:R789)+SUM(R791:R793)+SUM(R795:R797)+SUM(R799:R801)+SUM(R803:R804)+SUM(R806:R807)+SUM(R809:R811)+SUM(R813:R815)+SUM(R817:R819)+SUM(R821:R823)+SUM(R825:R826)+SUM(R828:R828)+SUM(R830:R832)+SUM(R834:R836)+SUM(R838:R840)+SUM(R842:R844)+SUM(R846:R846)+SUM(R848:R848)+SUM(R850:R850)+SUM(R852:R852)+SUM(R854:R854)+SUM(R856:R857)+SUM(R859:R860)+SUM(R862:R862)+SUM(R864:R864)+SUM(R866:R867)+SUM(R869:R870)+SUM(R872:R873)+SUM(R875:R876)+SUM(R878:R879)+SUM(R881:R881)+SUM(R883:R883)+SUM(R885:R885)+SUM(R887:R887)+SUM(R889:R889)+SUM(R891:R892)+SUM(R894:R896)+SUM(R898:R900)+SUM(R902:R904)+SUM(R906:R907)+SUM(R909:R910)+SUM(R912:R913)+SUM(R915:R916)+SUM(R918:R919)</f>
      </c>
    </row>
    <row r="923">
      <c r="A923" s="3" t="s">
        <v>12631</v>
      </c>
      <c r="B923" s="3"/>
      <c r="C923" s="3"/>
      <c r="D923" s="3" t="s">
        <v>12659</v>
      </c>
      <c r="E923" s="3"/>
    </row>
    <row r="924">
      <c r="A924" s="6" t="s">
        <v>12632</v>
      </c>
      <c r="B924" s="7" t="s">
        <v>12633</v>
      </c>
      <c r="C924" s="11" t="s">
        <v>12634</v>
      </c>
      <c r="D924" s="6" t="s">
        <v>12660</v>
      </c>
      <c r="E924" s="9" t="s">
        <v>12661</v>
      </c>
      <c r="T924" s="40" t="s">
        <v>12635</v>
      </c>
      <c r="U924" s="40" t="s">
        <v>12636</v>
      </c>
      <c r="V924" s="39" t="s">
        <v>12637</v>
      </c>
      <c r="W924" s="37" t="s">
        <v>12638</v>
      </c>
      <c r="X924" s="39" t="s">
        <v>12639</v>
      </c>
      <c r="Y924" s="39" t="s">
        <v>12640</v>
      </c>
      <c r="Z924" s="39" t="s">
        <v>12641</v>
      </c>
      <c r="AA924" s="39" t="s">
        <v>12642</v>
      </c>
      <c r="AB924" s="39" t="s">
        <v>12643</v>
      </c>
      <c r="AC924" s="39" t="s">
        <v>12644</v>
      </c>
      <c r="AD924" s="39" t="s">
        <v>12645</v>
      </c>
    </row>
    <row r="925">
      <c r="A925" s="128" t="s">
        <v>12646</v>
      </c>
      <c r="B925" s="99">
        <v>246</v>
      </c>
      <c r="C925" s="103">
        <v>0.9609375</v>
      </c>
      <c r="D925" s="97" t="s">
        <v>12662</v>
      </c>
      <c r="E925" s="97"/>
      <c r="T925" s="101">
        <v>333020</v>
      </c>
      <c r="U925" s="101">
        <v>-226.5</v>
      </c>
      <c r="V925" s="100">
        <v>17535</v>
      </c>
      <c r="W925" s="98" t="s">
        <v>12647</v>
      </c>
      <c r="X925" s="100">
        <v>9</v>
      </c>
      <c r="Y925" s="100">
        <v>253</v>
      </c>
      <c r="Z925" s="100">
        <v>0.9609375</v>
      </c>
      <c r="AA925" s="100">
        <v>367420</v>
      </c>
      <c r="AB925" s="100">
        <v>333020</v>
      </c>
      <c r="AC925" s="100">
        <v>-226.5</v>
      </c>
      <c r="AD925" s="100">
        <v>332968.5</v>
      </c>
    </row>
    <row r="926">
      <c r="A926" s="128" t="s">
        <v>12648</v>
      </c>
      <c r="B926" s="99">
        <v>5</v>
      </c>
      <c r="C926" s="103">
        <v>0.01953125</v>
      </c>
      <c r="D926" s="98" t="s">
        <v>12663</v>
      </c>
      <c r="E926" s="101">
        <v>10800</v>
      </c>
      <c r="T926" s="101">
        <v>7040</v>
      </c>
      <c r="U926" s="101">
        <v>200</v>
      </c>
      <c r="V926" s="100">
        <v>17535</v>
      </c>
      <c r="W926" s="98" t="s">
        <v>12649</v>
      </c>
      <c r="X926" s="100">
        <v>9</v>
      </c>
      <c r="Y926" s="100">
        <v>253</v>
      </c>
      <c r="Z926" s="100">
        <v>0.01953125</v>
      </c>
      <c r="AA926" s="100">
        <v>7190</v>
      </c>
      <c r="AB926" s="100">
        <v>7040</v>
      </c>
      <c r="AC926" s="100">
        <v>200</v>
      </c>
      <c r="AD926" s="100">
        <v>6591.3299999999999</v>
      </c>
    </row>
    <row r="927">
      <c r="A927" s="128" t="s">
        <v>12650</v>
      </c>
      <c r="B927" s="99">
        <v>2</v>
      </c>
      <c r="C927" s="103">
        <v>0.0078125</v>
      </c>
      <c r="D927" s="98" t="s">
        <v>12664</v>
      </c>
      <c r="E927" s="101">
        <v>0</v>
      </c>
      <c r="T927" s="101">
        <v>2830</v>
      </c>
      <c r="U927" s="101">
        <v>400</v>
      </c>
      <c r="V927" s="100">
        <v>17535</v>
      </c>
      <c r="W927" s="98" t="s">
        <v>12651</v>
      </c>
      <c r="X927" s="100">
        <v>9</v>
      </c>
      <c r="Y927" s="100">
        <v>253</v>
      </c>
      <c r="Z927" s="100">
        <v>0.0078125</v>
      </c>
      <c r="AA927" s="100">
        <v>2830</v>
      </c>
      <c r="AB927" s="100">
        <v>2830</v>
      </c>
      <c r="AC927" s="100">
        <v>400</v>
      </c>
      <c r="AD927" s="100">
        <v>3255</v>
      </c>
    </row>
    <row r="928">
      <c r="A928" s="96" t="s">
        <v>12652</v>
      </c>
      <c r="B928" s="83">
        <f>SUM(B925:B927)</f>
      </c>
      <c r="C928" s="87">
        <v>0.98828125</v>
      </c>
      <c r="D928" s="98" t="s">
        <v>12665</v>
      </c>
      <c r="E928" s="101">
        <v>-640</v>
      </c>
      <c r="T928" s="85">
        <f>SUM(T925:T927)</f>
      </c>
      <c r="U928" s="85">
        <f>SUM(U925:U927)</f>
      </c>
    </row>
    <row r="929">
      <c r="A929" s="128" t="s">
        <v>12653</v>
      </c>
      <c r="B929" s="99">
        <v>2</v>
      </c>
      <c r="C929" s="103">
        <v>0.0078125</v>
      </c>
      <c r="D929" s="98" t="s">
        <v>12666</v>
      </c>
      <c r="E929" s="101">
        <v>-276.5</v>
      </c>
      <c r="T929" s="101">
        <v>1630</v>
      </c>
      <c r="U929" s="101">
        <v>0</v>
      </c>
      <c r="V929" s="100">
        <v>17535</v>
      </c>
      <c r="W929" s="98" t="s">
        <v>12654</v>
      </c>
      <c r="X929" s="100">
        <v>9</v>
      </c>
      <c r="Y929" s="100">
        <v>253</v>
      </c>
      <c r="Z929" s="100">
        <v>0.0078125</v>
      </c>
      <c r="AA929" s="100">
        <v>2950</v>
      </c>
      <c r="AB929" s="100">
        <v>1630</v>
      </c>
      <c r="AC929" s="100">
        <v>0</v>
      </c>
      <c r="AD929" s="100">
        <v>0</v>
      </c>
    </row>
    <row r="930">
      <c r="A930" s="128" t="s">
        <v>12655</v>
      </c>
      <c r="B930" s="99">
        <v>1</v>
      </c>
      <c r="C930" s="103">
        <v>0.00390625</v>
      </c>
      <c r="D930" s="98" t="s">
        <v>12667</v>
      </c>
      <c r="E930" s="101">
        <v>1200</v>
      </c>
      <c r="T930" s="101">
        <v>0</v>
      </c>
      <c r="U930" s="101">
        <v>0</v>
      </c>
      <c r="V930" s="100">
        <v>17535</v>
      </c>
      <c r="W930" s="98" t="s">
        <v>12656</v>
      </c>
      <c r="X930" s="100">
        <v>9</v>
      </c>
      <c r="Y930" s="100">
        <v>253</v>
      </c>
      <c r="Z930" s="100">
        <v>0.00390625</v>
      </c>
      <c r="AA930" s="100">
        <v>1420</v>
      </c>
      <c r="AB930" s="100">
        <v>0</v>
      </c>
      <c r="AC930" s="100">
        <v>0</v>
      </c>
      <c r="AD930" s="100">
        <v>0</v>
      </c>
    </row>
    <row r="931">
      <c r="A931" s="96" t="s">
        <v>12657</v>
      </c>
      <c r="B931" s="83">
        <f>SUM(B929:B930)</f>
      </c>
      <c r="C931" s="87">
        <v>0.01171875</v>
      </c>
      <c r="D931" s="98" t="s">
        <v>12668</v>
      </c>
      <c r="E931" s="101">
        <v>10350</v>
      </c>
      <c r="T931" s="85">
        <f>SUM(T929:T930)</f>
      </c>
      <c r="U931" s="85">
        <f>SUM(U929:U930)</f>
      </c>
    </row>
    <row r="932">
      <c r="A932" s="81" t="s">
        <v>12658</v>
      </c>
      <c r="B932" s="68">
        <f>SUM(B925:B927)+SUM(B929:B930)</f>
      </c>
      <c r="C932" s="72">
        <v>1</v>
      </c>
      <c r="D932" s="98" t="s">
        <v>12669</v>
      </c>
      <c r="E932" s="101">
        <v>90</v>
      </c>
      <c r="T932" s="70">
        <f>SUM(T925:T927)+SUM(T929:T930)</f>
      </c>
      <c r="U932" s="70">
        <f>SUM(U925:U927)+SUM(U929:U930)</f>
      </c>
    </row>
    <row r="933">
      <c r="D933" s="98" t="s">
        <v>12670</v>
      </c>
      <c r="E933" s="101">
        <v>321740</v>
      </c>
    </row>
    <row r="934">
      <c r="D934" s="98" t="s">
        <v>12671</v>
      </c>
      <c r="E934" s="101">
        <v>0</v>
      </c>
    </row>
    <row r="935">
      <c r="D935" s="98" t="s">
        <v>12672</v>
      </c>
      <c r="E935" s="101">
        <v>0</v>
      </c>
    </row>
    <row r="936">
      <c r="D936" s="96" t="s">
        <v>12673</v>
      </c>
      <c r="E936" s="85">
        <f>SUM(E926:E935)</f>
      </c>
    </row>
    <row r="937">
      <c r="D937" s="81" t="s">
        <v>12674</v>
      </c>
      <c r="E937" s="70">
        <f>SUM(E926:E935)</f>
      </c>
    </row>
    <row r="939">
      <c r="A939" s="3" t="s">
        <v>12675</v>
      </c>
      <c r="B939" s="3"/>
      <c r="C939" s="3"/>
      <c r="D939" s="3"/>
      <c r="E939" s="3"/>
      <c r="F939" s="3"/>
      <c r="G939" s="3"/>
      <c r="H939" s="3"/>
      <c r="I939" s="3"/>
      <c r="J939" s="3"/>
      <c r="K939" s="3"/>
      <c r="L939" s="3"/>
      <c r="M939" s="3"/>
      <c r="N939" s="3"/>
      <c r="O939" s="3"/>
      <c r="P939" s="3"/>
      <c r="Q939" s="3"/>
    </row>
    <row r="940">
      <c r="A940" s="6" t="s">
        <v>12676</v>
      </c>
      <c r="B940" s="6" t="s">
        <v>12677</v>
      </c>
      <c r="C940" s="8" t="s">
        <v>12678</v>
      </c>
      <c r="D940" s="6" t="s">
        <v>12679</v>
      </c>
      <c r="E940" s="6" t="s">
        <v>12680</v>
      </c>
      <c r="F940" s="12" t="s">
        <v>12681</v>
      </c>
      <c r="G940" s="12" t="s">
        <v>12682</v>
      </c>
      <c r="H940" s="12" t="s">
        <v>12683</v>
      </c>
      <c r="I940" s="9" t="s">
        <v>12684</v>
      </c>
      <c r="J940" s="6" t="s">
        <v>12685</v>
      </c>
      <c r="K940" s="6" t="s">
        <v>12686</v>
      </c>
      <c r="L940" s="6" t="s">
        <v>12687</v>
      </c>
      <c r="M940" s="6" t="s">
        <v>12688</v>
      </c>
      <c r="N940" s="9" t="s">
        <v>12689</v>
      </c>
      <c r="O940" s="9" t="s">
        <v>12690</v>
      </c>
      <c r="P940" s="9" t="s">
        <v>12691</v>
      </c>
      <c r="Q940" s="9" t="s">
        <v>12692</v>
      </c>
    </row>
    <row r="941">
      <c r="A941" s="98" t="s">
        <v>12693</v>
      </c>
      <c r="B941" s="98" t="s">
        <v>12694</v>
      </c>
      <c r="C941" s="100">
        <v>800</v>
      </c>
      <c r="D941" s="98" t="s">
        <v>12695</v>
      </c>
      <c r="E941" s="98" t="s">
        <v>12696</v>
      </c>
      <c r="F941" s="104">
        <v>45759</v>
      </c>
      <c r="G941" s="104">
        <v>45759</v>
      </c>
      <c r="H941" s="104">
        <v>46123</v>
      </c>
      <c r="I941" s="101">
        <v>1530</v>
      </c>
      <c r="J941" s="98" t="s">
        <v>12697</v>
      </c>
      <c r="K941" s="98" t="s">
        <v>12698</v>
      </c>
      <c r="N941" s="101">
        <v>0</v>
      </c>
      <c r="O941" s="101">
        <v>30</v>
      </c>
      <c r="P941" s="101">
        <v>0</v>
      </c>
      <c r="Q941" s="101">
        <v>340</v>
      </c>
    </row>
    <row r="942">
      <c r="K942" s="98" t="s">
        <v>12699</v>
      </c>
      <c r="N942" s="101">
        <v>0</v>
      </c>
      <c r="O942" s="101">
        <v>1600</v>
      </c>
    </row>
    <row r="943">
      <c r="J943" s="96" t="s">
        <v>12700</v>
      </c>
      <c r="N943" s="85">
        <f>SUM(N941:N942)</f>
      </c>
      <c r="O943" s="85">
        <f>SUM(O941:O942)</f>
      </c>
    </row>
    <row r="944">
      <c r="B944" s="81" t="s">
        <v>12701</v>
      </c>
      <c r="C944" s="69">
        <f>SUM(C941:C942)</f>
      </c>
      <c r="I944" s="70">
        <f>SUM(I941:I942)</f>
      </c>
      <c r="N944" s="70">
        <f>SUM(N941:N942)</f>
      </c>
      <c r="O944" s="70">
        <f>SUM(O941:O942)</f>
      </c>
      <c r="P944" s="70">
        <f>SUM(P941:P942)</f>
      </c>
      <c r="Q944" s="70">
        <f>SUM(Q941:Q942)</f>
      </c>
    </row>
  </sheetData>
  <mergeCells count="8">
    <mergeCell ref="A2:R2"/>
    <mergeCell ref="A3:R3"/>
    <mergeCell ref="A4:R4"/>
    <mergeCell ref="A6:R6"/>
    <mergeCell ref="A923:C923"/>
    <mergeCell ref="D923:E923"/>
    <mergeCell ref="D925:E925"/>
    <mergeCell ref="A939:Q939"/>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6.xml><?xml version="1.0" encoding="utf-8"?>
<worksheet xmlns="http://schemas.openxmlformats.org/spreadsheetml/2006/main" xmlns:r="http://schemas.openxmlformats.org/officeDocument/2006/relationships">
  <dimension ref="A2:AD881"/>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5.140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12702</v>
      </c>
      <c r="B2" s="1"/>
      <c r="C2" s="1"/>
      <c r="D2" s="1"/>
      <c r="E2" s="1"/>
      <c r="F2" s="1"/>
      <c r="G2" s="1"/>
      <c r="H2" s="1"/>
      <c r="I2" s="1"/>
      <c r="J2" s="1"/>
      <c r="K2" s="1"/>
      <c r="L2" s="1"/>
      <c r="M2" s="1"/>
      <c r="N2" s="1"/>
      <c r="O2" s="1"/>
      <c r="P2" s="1"/>
      <c r="Q2" s="1"/>
      <c r="R2" s="1"/>
    </row>
    <row r="3">
      <c r="A3" s="2" t="s">
        <v>12703</v>
      </c>
      <c r="B3" s="2"/>
      <c r="C3" s="2"/>
      <c r="D3" s="2"/>
      <c r="E3" s="2"/>
      <c r="F3" s="2"/>
      <c r="G3" s="2"/>
      <c r="H3" s="2"/>
      <c r="I3" s="2"/>
      <c r="J3" s="2"/>
      <c r="K3" s="2"/>
      <c r="L3" s="2"/>
      <c r="M3" s="2"/>
      <c r="N3" s="2"/>
      <c r="O3" s="2"/>
      <c r="P3" s="2"/>
      <c r="Q3" s="2"/>
      <c r="R3" s="2"/>
    </row>
    <row r="4">
      <c r="A4" s="2" t="s">
        <v>12704</v>
      </c>
      <c r="B4" s="2"/>
      <c r="C4" s="2"/>
      <c r="D4" s="2"/>
      <c r="E4" s="2"/>
      <c r="F4" s="2"/>
      <c r="G4" s="2"/>
      <c r="H4" s="2"/>
      <c r="I4" s="2"/>
      <c r="J4" s="2"/>
      <c r="K4" s="2"/>
      <c r="L4" s="2"/>
      <c r="M4" s="2"/>
      <c r="N4" s="2"/>
      <c r="O4" s="2"/>
      <c r="P4" s="2"/>
      <c r="Q4" s="2"/>
      <c r="R4" s="2"/>
    </row>
    <row r="6">
      <c r="A6" s="3" t="s">
        <v>12705</v>
      </c>
      <c r="B6" s="3"/>
      <c r="C6" s="3"/>
      <c r="D6" s="3"/>
      <c r="E6" s="3"/>
      <c r="F6" s="3"/>
      <c r="G6" s="3"/>
      <c r="H6" s="3"/>
      <c r="I6" s="3"/>
      <c r="J6" s="3"/>
      <c r="K6" s="3"/>
      <c r="L6" s="3"/>
      <c r="M6" s="3"/>
      <c r="N6" s="3"/>
      <c r="O6" s="3"/>
      <c r="P6" s="3"/>
      <c r="Q6" s="3"/>
      <c r="R6" s="3"/>
    </row>
    <row r="7">
      <c r="A7" s="6" t="s">
        <v>12706</v>
      </c>
      <c r="B7" s="6" t="s">
        <v>12707</v>
      </c>
      <c r="C7" s="8" t="s">
        <v>12708</v>
      </c>
      <c r="D7" s="6" t="s">
        <v>12709</v>
      </c>
      <c r="E7" s="6" t="s">
        <v>12710</v>
      </c>
      <c r="F7" s="12" t="s">
        <v>12711</v>
      </c>
      <c r="G7" s="12" t="s">
        <v>12712</v>
      </c>
      <c r="H7" s="12" t="s">
        <v>12713</v>
      </c>
      <c r="I7" s="12" t="s">
        <v>12714</v>
      </c>
      <c r="J7" s="9" t="s">
        <v>12715</v>
      </c>
      <c r="K7" s="6" t="s">
        <v>12716</v>
      </c>
      <c r="L7" s="6" t="s">
        <v>12717</v>
      </c>
      <c r="M7" s="6" t="s">
        <v>12718</v>
      </c>
      <c r="N7" s="6" t="s">
        <v>12719</v>
      </c>
      <c r="O7" s="9" t="s">
        <v>12720</v>
      </c>
      <c r="P7" s="9" t="s">
        <v>12721</v>
      </c>
      <c r="Q7" s="9" t="s">
        <v>12722</v>
      </c>
      <c r="R7" s="9" t="s">
        <v>12723</v>
      </c>
    </row>
    <row r="8">
      <c r="A8" s="98" t="s">
        <v>12724</v>
      </c>
      <c r="B8" s="98" t="s">
        <v>12725</v>
      </c>
      <c r="C8" s="100">
        <v>960</v>
      </c>
      <c r="D8" s="98" t="s">
        <v>12726</v>
      </c>
      <c r="E8" s="98" t="s">
        <v>12727</v>
      </c>
      <c r="F8" s="104">
        <v>45324</v>
      </c>
      <c r="G8" s="104">
        <v>45717</v>
      </c>
      <c r="H8" s="104">
        <v>46081</v>
      </c>
      <c r="J8" s="101">
        <v>1225</v>
      </c>
      <c r="K8" s="98" t="s">
        <v>12728</v>
      </c>
      <c r="L8" s="98" t="s">
        <v>12729</v>
      </c>
      <c r="M8" s="98" t="s">
        <v>12730</v>
      </c>
      <c r="N8" s="98" t="s">
        <v>12731</v>
      </c>
      <c r="O8" s="101">
        <v>35</v>
      </c>
      <c r="P8" s="101">
        <v>130</v>
      </c>
      <c r="Q8" s="101">
        <v>0</v>
      </c>
      <c r="R8" s="101">
        <v>600</v>
      </c>
    </row>
    <row r="9">
      <c r="L9" s="98" t="s">
        <v>12732</v>
      </c>
      <c r="M9" s="98" t="s">
        <v>12733</v>
      </c>
      <c r="N9" s="98" t="s">
        <v>12734</v>
      </c>
      <c r="O9" s="101">
        <v>95</v>
      </c>
      <c r="P9" s="101">
        <v>0</v>
      </c>
    </row>
    <row r="10">
      <c r="L10" s="98" t="s">
        <v>12735</v>
      </c>
      <c r="M10" s="98" t="s">
        <v>12736</v>
      </c>
      <c r="N10" s="98" t="s">
        <v>12737</v>
      </c>
      <c r="O10" s="101">
        <v>25</v>
      </c>
      <c r="P10" s="101">
        <v>25</v>
      </c>
    </row>
    <row r="11">
      <c r="L11" s="98" t="s">
        <v>12738</v>
      </c>
      <c r="M11" s="98" t="s">
        <v>12739</v>
      </c>
      <c r="N11" s="98" t="s">
        <v>12740</v>
      </c>
      <c r="O11" s="101">
        <v>1095</v>
      </c>
      <c r="P11" s="101">
        <v>1095</v>
      </c>
    </row>
    <row r="12">
      <c r="K12" s="96" t="s">
        <v>12741</v>
      </c>
      <c r="O12" s="85">
        <f>SUM(O8:O11)</f>
      </c>
      <c r="P12" s="85">
        <f>SUM(P8:P11)</f>
      </c>
    </row>
    <row r="13">
      <c r="A13" s="98" t="s">
        <v>12742</v>
      </c>
      <c r="B13" s="98" t="s">
        <v>12743</v>
      </c>
      <c r="C13" s="100">
        <v>960</v>
      </c>
      <c r="D13" s="98" t="s">
        <v>12744</v>
      </c>
      <c r="E13" s="98" t="s">
        <v>12745</v>
      </c>
      <c r="F13" s="104">
        <v>45618</v>
      </c>
      <c r="G13" s="104">
        <v>45618</v>
      </c>
      <c r="H13" s="104">
        <v>46074</v>
      </c>
      <c r="J13" s="101">
        <v>1280</v>
      </c>
      <c r="K13" s="98" t="s">
        <v>12746</v>
      </c>
      <c r="L13" s="98" t="s">
        <v>12747</v>
      </c>
      <c r="M13" s="98" t="s">
        <v>12748</v>
      </c>
      <c r="N13" s="98" t="s">
        <v>12749</v>
      </c>
      <c r="O13" s="101">
        <v>95</v>
      </c>
      <c r="P13" s="101">
        <v>20</v>
      </c>
      <c r="Q13" s="101">
        <v>-0.72999999999999998</v>
      </c>
      <c r="R13" s="101">
        <v>100</v>
      </c>
    </row>
    <row r="14">
      <c r="L14" s="98" t="s">
        <v>12750</v>
      </c>
      <c r="M14" s="98" t="s">
        <v>12751</v>
      </c>
      <c r="N14" s="98" t="s">
        <v>12752</v>
      </c>
      <c r="O14" s="101">
        <v>35</v>
      </c>
      <c r="P14" s="101">
        <v>0</v>
      </c>
    </row>
    <row r="15">
      <c r="L15" s="98" t="s">
        <v>12753</v>
      </c>
      <c r="M15" s="98" t="s">
        <v>12754</v>
      </c>
      <c r="N15" s="98" t="s">
        <v>12755</v>
      </c>
      <c r="O15" s="101">
        <v>25</v>
      </c>
      <c r="P15" s="101">
        <v>130</v>
      </c>
    </row>
    <row r="16">
      <c r="L16" s="98" t="s">
        <v>12756</v>
      </c>
      <c r="M16" s="98" t="s">
        <v>12757</v>
      </c>
      <c r="N16" s="98" t="s">
        <v>12758</v>
      </c>
      <c r="O16" s="101">
        <v>20</v>
      </c>
      <c r="P16" s="101">
        <v>25</v>
      </c>
    </row>
    <row r="17">
      <c r="L17" s="98" t="s">
        <v>12759</v>
      </c>
      <c r="M17" s="98" t="s">
        <v>12760</v>
      </c>
      <c r="N17" s="98" t="s">
        <v>12761</v>
      </c>
      <c r="O17" s="101">
        <v>1105</v>
      </c>
      <c r="P17" s="101">
        <v>1105</v>
      </c>
    </row>
    <row r="18">
      <c r="K18" s="96" t="s">
        <v>12762</v>
      </c>
      <c r="O18" s="85">
        <f>SUM(O13:O17)</f>
      </c>
      <c r="P18" s="85">
        <f>SUM(P13:P17)</f>
      </c>
    </row>
    <row r="19">
      <c r="A19" s="98" t="s">
        <v>12763</v>
      </c>
      <c r="B19" s="98" t="s">
        <v>12764</v>
      </c>
      <c r="C19" s="100">
        <v>960</v>
      </c>
      <c r="D19" s="98" t="s">
        <v>12765</v>
      </c>
      <c r="E19" s="98" t="s">
        <v>12766</v>
      </c>
      <c r="F19" s="104">
        <v>45659</v>
      </c>
      <c r="G19" s="104">
        <v>45659</v>
      </c>
      <c r="H19" s="104">
        <v>45870</v>
      </c>
      <c r="J19" s="101">
        <v>1280</v>
      </c>
      <c r="K19" s="98" t="s">
        <v>12767</v>
      </c>
      <c r="L19" s="98" t="s">
        <v>12768</v>
      </c>
      <c r="M19" s="98" t="s">
        <v>12769</v>
      </c>
      <c r="N19" s="98" t="s">
        <v>12770</v>
      </c>
      <c r="O19" s="101">
        <v>35</v>
      </c>
      <c r="P19" s="101">
        <v>20</v>
      </c>
      <c r="Q19" s="101">
        <v>0</v>
      </c>
      <c r="R19" s="101">
        <v>300</v>
      </c>
    </row>
    <row r="20">
      <c r="L20" s="98" t="s">
        <v>12771</v>
      </c>
      <c r="M20" s="98" t="s">
        <v>12772</v>
      </c>
      <c r="N20" s="98" t="s">
        <v>12773</v>
      </c>
      <c r="O20" s="101">
        <v>20</v>
      </c>
      <c r="P20" s="101">
        <v>25</v>
      </c>
    </row>
    <row r="21">
      <c r="L21" s="98" t="s">
        <v>12774</v>
      </c>
      <c r="M21" s="98" t="s">
        <v>12775</v>
      </c>
      <c r="N21" s="98" t="s">
        <v>12776</v>
      </c>
      <c r="O21" s="101">
        <v>95</v>
      </c>
      <c r="P21" s="101">
        <v>130</v>
      </c>
    </row>
    <row r="22">
      <c r="L22" s="98" t="s">
        <v>12777</v>
      </c>
      <c r="M22" s="98" t="s">
        <v>12778</v>
      </c>
      <c r="N22" s="98" t="s">
        <v>12779</v>
      </c>
      <c r="O22" s="101">
        <v>25</v>
      </c>
      <c r="P22" s="101">
        <v>0</v>
      </c>
    </row>
    <row r="23">
      <c r="L23" s="98" t="s">
        <v>12780</v>
      </c>
      <c r="M23" s="98" t="s">
        <v>12781</v>
      </c>
      <c r="N23" s="98" t="s">
        <v>12782</v>
      </c>
      <c r="O23" s="101">
        <v>1155</v>
      </c>
      <c r="P23" s="101">
        <v>1155</v>
      </c>
    </row>
    <row r="24">
      <c r="K24" s="96" t="s">
        <v>12783</v>
      </c>
      <c r="O24" s="85">
        <f>SUM(O19:O23)</f>
      </c>
      <c r="P24" s="85">
        <f>SUM(P19:P23)</f>
      </c>
    </row>
    <row r="25">
      <c r="A25" s="98" t="s">
        <v>12784</v>
      </c>
      <c r="B25" s="98" t="s">
        <v>12785</v>
      </c>
      <c r="C25" s="100">
        <v>960</v>
      </c>
      <c r="D25" s="98" t="s">
        <v>12786</v>
      </c>
      <c r="E25" s="98" t="s">
        <v>12787</v>
      </c>
      <c r="F25" s="104">
        <v>44169</v>
      </c>
      <c r="G25" s="104">
        <v>45474</v>
      </c>
      <c r="H25" s="104">
        <v>45838</v>
      </c>
      <c r="J25" s="101">
        <v>1190</v>
      </c>
      <c r="K25" s="98" t="s">
        <v>12788</v>
      </c>
      <c r="L25" s="98" t="s">
        <v>12789</v>
      </c>
      <c r="M25" s="98" t="s">
        <v>12790</v>
      </c>
      <c r="N25" s="98" t="s">
        <v>12791</v>
      </c>
      <c r="O25" s="101">
        <v>95</v>
      </c>
      <c r="P25" s="101">
        <v>95</v>
      </c>
      <c r="Q25" s="101">
        <v>0</v>
      </c>
      <c r="R25" s="101">
        <v>350</v>
      </c>
    </row>
    <row r="26">
      <c r="L26" s="98" t="s">
        <v>12792</v>
      </c>
      <c r="M26" s="98" t="s">
        <v>12793</v>
      </c>
      <c r="N26" s="98" t="s">
        <v>12794</v>
      </c>
      <c r="O26" s="101">
        <v>1105</v>
      </c>
      <c r="P26" s="101">
        <v>1105</v>
      </c>
    </row>
    <row r="27">
      <c r="K27" s="96" t="s">
        <v>12795</v>
      </c>
      <c r="O27" s="85">
        <f>SUM(O25:O26)</f>
      </c>
      <c r="P27" s="85">
        <f>SUM(P25:P26)</f>
      </c>
    </row>
    <row r="28">
      <c r="A28" s="98" t="s">
        <v>12796</v>
      </c>
      <c r="B28" s="98" t="s">
        <v>12797</v>
      </c>
      <c r="C28" s="100">
        <v>960</v>
      </c>
      <c r="D28" s="98" t="s">
        <v>12798</v>
      </c>
      <c r="E28" s="98" t="s">
        <v>12799</v>
      </c>
      <c r="F28" s="104">
        <v>45322</v>
      </c>
      <c r="G28" s="104">
        <v>45689</v>
      </c>
      <c r="J28" s="101">
        <v>1190</v>
      </c>
      <c r="K28" s="98" t="s">
        <v>12800</v>
      </c>
      <c r="L28" s="98" t="s">
        <v>12801</v>
      </c>
      <c r="M28" s="98" t="s">
        <v>12802</v>
      </c>
      <c r="N28" s="98" t="s">
        <v>12803</v>
      </c>
      <c r="O28" s="101">
        <v>140</v>
      </c>
      <c r="P28" s="101">
        <v>140</v>
      </c>
      <c r="Q28" s="101">
        <v>0</v>
      </c>
      <c r="R28" s="101">
        <v>1290</v>
      </c>
    </row>
    <row r="29">
      <c r="L29" s="98" t="s">
        <v>12804</v>
      </c>
      <c r="M29" s="98" t="s">
        <v>12805</v>
      </c>
      <c r="N29" s="98" t="s">
        <v>12806</v>
      </c>
      <c r="O29" s="101">
        <v>1115</v>
      </c>
      <c r="P29" s="101">
        <v>1115</v>
      </c>
    </row>
    <row r="30">
      <c r="L30" s="98" t="s">
        <v>12807</v>
      </c>
      <c r="M30" s="98" t="s">
        <v>12808</v>
      </c>
      <c r="N30" s="98" t="s">
        <v>12809</v>
      </c>
      <c r="O30" s="101">
        <v>200</v>
      </c>
      <c r="P30" s="101">
        <v>200</v>
      </c>
    </row>
    <row r="31">
      <c r="K31" s="96" t="s">
        <v>12810</v>
      </c>
      <c r="O31" s="85">
        <f>SUM(O28:O30)</f>
      </c>
      <c r="P31" s="85">
        <f>SUM(P28:P30)</f>
      </c>
    </row>
    <row r="32">
      <c r="A32" s="98" t="s">
        <v>12811</v>
      </c>
      <c r="B32" s="98" t="s">
        <v>12812</v>
      </c>
      <c r="C32" s="100">
        <v>960</v>
      </c>
      <c r="D32" s="98" t="s">
        <v>12813</v>
      </c>
      <c r="E32" s="98" t="s">
        <v>12814</v>
      </c>
      <c r="F32" s="104">
        <v>44911</v>
      </c>
      <c r="G32" s="104">
        <v>45474</v>
      </c>
      <c r="H32" s="104">
        <v>45838</v>
      </c>
      <c r="J32" s="101">
        <v>1225</v>
      </c>
      <c r="K32" s="98" t="s">
        <v>12815</v>
      </c>
      <c r="L32" s="98" t="s">
        <v>12816</v>
      </c>
      <c r="M32" s="98" t="s">
        <v>12817</v>
      </c>
      <c r="N32" s="98" t="s">
        <v>12818</v>
      </c>
      <c r="O32" s="101">
        <v>35</v>
      </c>
      <c r="P32" s="101">
        <v>130</v>
      </c>
      <c r="Q32" s="101">
        <v>1383.05</v>
      </c>
      <c r="R32" s="101">
        <v>200</v>
      </c>
    </row>
    <row r="33">
      <c r="L33" s="98" t="s">
        <v>12819</v>
      </c>
      <c r="M33" s="98" t="s">
        <v>12820</v>
      </c>
      <c r="N33" s="98" t="s">
        <v>12821</v>
      </c>
      <c r="O33" s="101">
        <v>95</v>
      </c>
      <c r="P33" s="101">
        <v>0</v>
      </c>
    </row>
    <row r="34">
      <c r="L34" s="98" t="s">
        <v>12822</v>
      </c>
      <c r="M34" s="98" t="s">
        <v>12823</v>
      </c>
      <c r="N34" s="98" t="s">
        <v>12824</v>
      </c>
      <c r="O34" s="101">
        <v>1105</v>
      </c>
      <c r="P34" s="101">
        <v>1105</v>
      </c>
    </row>
    <row r="35">
      <c r="L35" s="98" t="s">
        <v>12825</v>
      </c>
      <c r="M35" s="98" t="s">
        <v>12826</v>
      </c>
      <c r="N35" s="98" t="s">
        <v>12827</v>
      </c>
      <c r="O35" s="101">
        <v>123.5</v>
      </c>
      <c r="P35" s="101">
        <v>0</v>
      </c>
    </row>
    <row r="36">
      <c r="K36" s="96" t="s">
        <v>12828</v>
      </c>
      <c r="O36" s="85">
        <f>SUM(O32:O35)</f>
      </c>
      <c r="P36" s="85">
        <f>SUM(P32:P35)</f>
      </c>
    </row>
    <row r="37">
      <c r="A37" s="98" t="s">
        <v>12829</v>
      </c>
      <c r="B37" s="98" t="s">
        <v>12830</v>
      </c>
      <c r="C37" s="100">
        <v>960</v>
      </c>
      <c r="D37" s="98" t="s">
        <v>12831</v>
      </c>
      <c r="E37" s="98" t="s">
        <v>12832</v>
      </c>
      <c r="J37" s="101">
        <v>1190</v>
      </c>
      <c r="K37" s="98" t="s">
        <v>12833</v>
      </c>
      <c r="L37" s="98" t="s">
        <v>12833</v>
      </c>
      <c r="O37" s="101">
        <v>0</v>
      </c>
      <c r="P37" s="101">
        <v>0</v>
      </c>
      <c r="R37" s="101">
        <v>0</v>
      </c>
    </row>
    <row r="38">
      <c r="K38" s="96" t="s">
        <v>12834</v>
      </c>
      <c r="O38" s="85">
        <f>SUM(O37:O37)</f>
      </c>
      <c r="P38" s="85">
        <f>SUM(P37:P37)</f>
      </c>
    </row>
    <row r="39">
      <c r="A39" s="98" t="s">
        <v>12835</v>
      </c>
      <c r="B39" s="98" t="s">
        <v>12836</v>
      </c>
      <c r="C39" s="100">
        <v>960</v>
      </c>
      <c r="D39" s="98" t="s">
        <v>12837</v>
      </c>
      <c r="E39" s="98" t="s">
        <v>12838</v>
      </c>
      <c r="F39" s="104">
        <v>45213</v>
      </c>
      <c r="G39" s="104">
        <v>45597</v>
      </c>
      <c r="J39" s="101">
        <v>1280</v>
      </c>
      <c r="K39" s="98" t="s">
        <v>12839</v>
      </c>
      <c r="L39" s="98" t="s">
        <v>12840</v>
      </c>
      <c r="M39" s="98" t="s">
        <v>12841</v>
      </c>
      <c r="N39" s="98" t="s">
        <v>12842</v>
      </c>
      <c r="O39" s="101">
        <v>95</v>
      </c>
      <c r="P39" s="101">
        <v>130</v>
      </c>
      <c r="Q39" s="101">
        <v>0</v>
      </c>
      <c r="R39" s="101">
        <v>550</v>
      </c>
    </row>
    <row r="40">
      <c r="L40" s="98" t="s">
        <v>12843</v>
      </c>
      <c r="M40" s="98" t="s">
        <v>12844</v>
      </c>
      <c r="N40" s="98" t="s">
        <v>12845</v>
      </c>
      <c r="O40" s="101">
        <v>35</v>
      </c>
      <c r="P40" s="101">
        <v>0</v>
      </c>
    </row>
    <row r="41">
      <c r="L41" s="98" t="s">
        <v>12846</v>
      </c>
      <c r="M41" s="98" t="s">
        <v>12847</v>
      </c>
      <c r="N41" s="98" t="s">
        <v>12848</v>
      </c>
      <c r="O41" s="101">
        <v>1115</v>
      </c>
      <c r="P41" s="101">
        <v>1115</v>
      </c>
    </row>
    <row r="42">
      <c r="L42" s="98" t="s">
        <v>12849</v>
      </c>
      <c r="M42" s="98" t="s">
        <v>12850</v>
      </c>
      <c r="N42" s="98" t="s">
        <v>12851</v>
      </c>
      <c r="O42" s="101">
        <v>124.5</v>
      </c>
      <c r="P42" s="101">
        <v>0</v>
      </c>
    </row>
    <row r="43">
      <c r="L43" s="98" t="s">
        <v>12852</v>
      </c>
      <c r="M43" s="98" t="s">
        <v>12853</v>
      </c>
      <c r="N43" s="98" t="s">
        <v>12854</v>
      </c>
      <c r="O43" s="101">
        <v>200</v>
      </c>
      <c r="P43" s="101">
        <v>200</v>
      </c>
    </row>
    <row r="44">
      <c r="K44" s="96" t="s">
        <v>12855</v>
      </c>
      <c r="O44" s="85">
        <f>SUM(O39:O43)</f>
      </c>
      <c r="P44" s="85">
        <f>SUM(P39:P43)</f>
      </c>
    </row>
    <row r="45">
      <c r="A45" s="98" t="s">
        <v>12856</v>
      </c>
      <c r="B45" s="98" t="s">
        <v>12857</v>
      </c>
      <c r="C45" s="100">
        <v>960</v>
      </c>
      <c r="D45" s="98" t="s">
        <v>12858</v>
      </c>
      <c r="E45" s="98" t="s">
        <v>12859</v>
      </c>
      <c r="F45" s="104">
        <v>44414</v>
      </c>
      <c r="G45" s="104">
        <v>45566</v>
      </c>
      <c r="H45" s="104">
        <v>45930</v>
      </c>
      <c r="J45" s="101">
        <v>1190</v>
      </c>
      <c r="K45" s="98" t="s">
        <v>12860</v>
      </c>
      <c r="L45" s="98" t="s">
        <v>12861</v>
      </c>
      <c r="M45" s="98" t="s">
        <v>12862</v>
      </c>
      <c r="N45" s="98" t="s">
        <v>12863</v>
      </c>
      <c r="O45" s="101">
        <v>95</v>
      </c>
      <c r="P45" s="101">
        <v>95</v>
      </c>
      <c r="Q45" s="101">
        <v>0</v>
      </c>
      <c r="R45" s="101">
        <v>350</v>
      </c>
    </row>
    <row r="46">
      <c r="L46" s="98" t="s">
        <v>12864</v>
      </c>
      <c r="M46" s="98" t="s">
        <v>12865</v>
      </c>
      <c r="N46" s="98" t="s">
        <v>12866</v>
      </c>
      <c r="O46" s="101">
        <v>1105</v>
      </c>
      <c r="P46" s="101">
        <v>1105</v>
      </c>
    </row>
    <row r="47">
      <c r="K47" s="96" t="s">
        <v>12867</v>
      </c>
      <c r="O47" s="85">
        <f>SUM(O45:O46)</f>
      </c>
      <c r="P47" s="85">
        <f>SUM(P45:P46)</f>
      </c>
    </row>
    <row r="48">
      <c r="A48" s="98" t="s">
        <v>12868</v>
      </c>
      <c r="B48" s="98" t="s">
        <v>12869</v>
      </c>
      <c r="C48" s="100">
        <v>960</v>
      </c>
      <c r="D48" s="98" t="s">
        <v>12870</v>
      </c>
      <c r="E48" s="98" t="s">
        <v>12871</v>
      </c>
      <c r="F48" s="104">
        <v>45331</v>
      </c>
      <c r="G48" s="104">
        <v>45748</v>
      </c>
      <c r="H48" s="104">
        <v>46112</v>
      </c>
      <c r="J48" s="101">
        <v>1165</v>
      </c>
      <c r="K48" s="98" t="s">
        <v>12872</v>
      </c>
      <c r="L48" s="98" t="s">
        <v>12873</v>
      </c>
      <c r="M48" s="98" t="s">
        <v>12874</v>
      </c>
      <c r="N48" s="98" t="s">
        <v>12875</v>
      </c>
      <c r="O48" s="101">
        <v>35</v>
      </c>
      <c r="P48" s="101">
        <v>70</v>
      </c>
      <c r="Q48" s="101">
        <v>0</v>
      </c>
      <c r="R48" s="101">
        <v>350</v>
      </c>
    </row>
    <row r="49">
      <c r="L49" s="98" t="s">
        <v>12876</v>
      </c>
      <c r="M49" s="98" t="s">
        <v>12877</v>
      </c>
      <c r="N49" s="98" t="s">
        <v>12878</v>
      </c>
      <c r="O49" s="101">
        <v>35</v>
      </c>
      <c r="P49" s="101">
        <v>0</v>
      </c>
    </row>
    <row r="50">
      <c r="L50" s="98" t="s">
        <v>12879</v>
      </c>
      <c r="M50" s="98" t="s">
        <v>12880</v>
      </c>
      <c r="N50" s="98" t="s">
        <v>12881</v>
      </c>
      <c r="O50" s="101">
        <v>1095</v>
      </c>
      <c r="P50" s="101">
        <v>1095</v>
      </c>
    </row>
    <row r="51">
      <c r="L51" s="98" t="s">
        <v>12882</v>
      </c>
      <c r="M51" s="98" t="s">
        <v>12883</v>
      </c>
      <c r="N51" s="98" t="s">
        <v>12884</v>
      </c>
      <c r="O51" s="101">
        <v>-500</v>
      </c>
      <c r="P51" s="101">
        <v>0</v>
      </c>
    </row>
    <row r="52">
      <c r="K52" s="96" t="s">
        <v>12885</v>
      </c>
      <c r="O52" s="85">
        <f>SUM(O48:O51)</f>
      </c>
      <c r="P52" s="85">
        <f>SUM(P48:P51)</f>
      </c>
    </row>
    <row r="53">
      <c r="A53" s="98" t="s">
        <v>12886</v>
      </c>
      <c r="B53" s="98" t="s">
        <v>12887</v>
      </c>
      <c r="C53" s="100">
        <v>960</v>
      </c>
      <c r="D53" s="98" t="s">
        <v>12888</v>
      </c>
      <c r="E53" s="98" t="s">
        <v>12889</v>
      </c>
      <c r="F53" s="104">
        <v>42350</v>
      </c>
      <c r="G53" s="104">
        <v>45689</v>
      </c>
      <c r="H53" s="104">
        <v>46053</v>
      </c>
      <c r="J53" s="101">
        <v>1130</v>
      </c>
      <c r="K53" s="98" t="s">
        <v>12890</v>
      </c>
      <c r="L53" s="98" t="s">
        <v>12891</v>
      </c>
      <c r="M53" s="98" t="s">
        <v>12892</v>
      </c>
      <c r="N53" s="98" t="s">
        <v>12893</v>
      </c>
      <c r="O53" s="101">
        <v>35</v>
      </c>
      <c r="P53" s="101">
        <v>35</v>
      </c>
      <c r="Q53" s="101">
        <v>0</v>
      </c>
      <c r="R53" s="101">
        <v>200</v>
      </c>
    </row>
    <row r="54">
      <c r="L54" s="98" t="s">
        <v>12894</v>
      </c>
      <c r="M54" s="98" t="s">
        <v>12895</v>
      </c>
      <c r="N54" s="98" t="s">
        <v>12896</v>
      </c>
      <c r="O54" s="101">
        <v>1115</v>
      </c>
      <c r="P54" s="101">
        <v>1115</v>
      </c>
    </row>
    <row r="55">
      <c r="K55" s="96" t="s">
        <v>12897</v>
      </c>
      <c r="O55" s="85">
        <f>SUM(O53:O54)</f>
      </c>
      <c r="P55" s="85">
        <f>SUM(P53:P54)</f>
      </c>
    </row>
    <row r="56">
      <c r="A56" s="98" t="s">
        <v>12898</v>
      </c>
      <c r="B56" s="98" t="s">
        <v>12899</v>
      </c>
      <c r="C56" s="100">
        <v>960</v>
      </c>
      <c r="D56" s="98" t="s">
        <v>12900</v>
      </c>
      <c r="E56" s="98" t="s">
        <v>12901</v>
      </c>
      <c r="F56" s="104">
        <v>39675</v>
      </c>
      <c r="G56" s="104">
        <v>45505</v>
      </c>
      <c r="H56" s="104">
        <v>45869</v>
      </c>
      <c r="J56" s="101">
        <v>1095</v>
      </c>
      <c r="K56" s="98" t="s">
        <v>12902</v>
      </c>
      <c r="L56" s="98" t="s">
        <v>12903</v>
      </c>
      <c r="M56" s="98" t="s">
        <v>12904</v>
      </c>
      <c r="N56" s="98" t="s">
        <v>12905</v>
      </c>
      <c r="O56" s="101">
        <v>1105</v>
      </c>
      <c r="P56" s="101">
        <v>1105</v>
      </c>
      <c r="Q56" s="101">
        <v>0</v>
      </c>
      <c r="R56" s="101">
        <v>99</v>
      </c>
    </row>
    <row r="57">
      <c r="K57" s="96" t="s">
        <v>12906</v>
      </c>
      <c r="O57" s="85">
        <f>SUM(O56:O56)</f>
      </c>
      <c r="P57" s="85">
        <f>SUM(P56:P56)</f>
      </c>
    </row>
    <row r="58">
      <c r="A58" s="98" t="s">
        <v>12907</v>
      </c>
      <c r="B58" s="98" t="s">
        <v>12908</v>
      </c>
      <c r="C58" s="100">
        <v>720</v>
      </c>
      <c r="D58" s="98" t="s">
        <v>12909</v>
      </c>
      <c r="E58" s="98" t="s">
        <v>12910</v>
      </c>
      <c r="F58" s="104">
        <v>44695</v>
      </c>
      <c r="G58" s="104">
        <v>45597</v>
      </c>
      <c r="H58" s="104">
        <v>45961</v>
      </c>
      <c r="J58" s="101">
        <v>1025</v>
      </c>
      <c r="K58" s="98" t="s">
        <v>12911</v>
      </c>
      <c r="L58" s="98" t="s">
        <v>12912</v>
      </c>
      <c r="M58" s="98" t="s">
        <v>12913</v>
      </c>
      <c r="N58" s="98" t="s">
        <v>12914</v>
      </c>
      <c r="O58" s="101">
        <v>95</v>
      </c>
      <c r="P58" s="101">
        <v>95</v>
      </c>
      <c r="Q58" s="101">
        <v>0</v>
      </c>
      <c r="R58" s="101">
        <v>300</v>
      </c>
    </row>
    <row r="59">
      <c r="L59" s="98" t="s">
        <v>12915</v>
      </c>
      <c r="M59" s="98" t="s">
        <v>12916</v>
      </c>
      <c r="N59" s="98" t="s">
        <v>12917</v>
      </c>
      <c r="O59" s="101">
        <v>950</v>
      </c>
      <c r="P59" s="101">
        <v>950</v>
      </c>
    </row>
    <row r="60">
      <c r="K60" s="96" t="s">
        <v>12918</v>
      </c>
      <c r="O60" s="85">
        <f>SUM(O58:O59)</f>
      </c>
      <c r="P60" s="85">
        <f>SUM(P58:P59)</f>
      </c>
    </row>
    <row r="61">
      <c r="A61" s="98" t="s">
        <v>12919</v>
      </c>
      <c r="B61" s="98" t="s">
        <v>12920</v>
      </c>
      <c r="C61" s="100">
        <v>720</v>
      </c>
      <c r="D61" s="98" t="s">
        <v>12921</v>
      </c>
      <c r="E61" s="98" t="s">
        <v>12922</v>
      </c>
      <c r="J61" s="101">
        <v>930</v>
      </c>
      <c r="K61" s="98" t="s">
        <v>12923</v>
      </c>
      <c r="L61" s="98" t="s">
        <v>12923</v>
      </c>
      <c r="O61" s="101">
        <v>0</v>
      </c>
      <c r="P61" s="101">
        <v>0</v>
      </c>
      <c r="R61" s="101">
        <v>0</v>
      </c>
    </row>
    <row r="62">
      <c r="K62" s="96" t="s">
        <v>12924</v>
      </c>
      <c r="O62" s="85">
        <f>SUM(O61:O61)</f>
      </c>
      <c r="P62" s="85">
        <f>SUM(P61:P61)</f>
      </c>
    </row>
    <row r="63">
      <c r="A63" s="98" t="s">
        <v>12925</v>
      </c>
      <c r="B63" s="98" t="s">
        <v>12926</v>
      </c>
      <c r="C63" s="100">
        <v>960</v>
      </c>
      <c r="D63" s="98" t="s">
        <v>12927</v>
      </c>
      <c r="E63" s="98" t="s">
        <v>12928</v>
      </c>
      <c r="F63" s="104">
        <v>44589</v>
      </c>
      <c r="G63" s="104">
        <v>45689</v>
      </c>
      <c r="H63" s="104">
        <v>46053</v>
      </c>
      <c r="J63" s="101">
        <v>1225</v>
      </c>
      <c r="K63" s="98" t="s">
        <v>12929</v>
      </c>
      <c r="L63" s="98" t="s">
        <v>12930</v>
      </c>
      <c r="M63" s="98" t="s">
        <v>12931</v>
      </c>
      <c r="N63" s="98" t="s">
        <v>12932</v>
      </c>
      <c r="O63" s="101">
        <v>35</v>
      </c>
      <c r="P63" s="101">
        <v>130</v>
      </c>
      <c r="Q63" s="101">
        <v>0</v>
      </c>
      <c r="R63" s="101">
        <v>550</v>
      </c>
    </row>
    <row r="64">
      <c r="L64" s="98" t="s">
        <v>12933</v>
      </c>
      <c r="M64" s="98" t="s">
        <v>12934</v>
      </c>
      <c r="N64" s="98" t="s">
        <v>12935</v>
      </c>
      <c r="O64" s="101">
        <v>95</v>
      </c>
      <c r="P64" s="101">
        <v>0</v>
      </c>
    </row>
    <row r="65">
      <c r="L65" s="98" t="s">
        <v>12936</v>
      </c>
      <c r="M65" s="98" t="s">
        <v>12937</v>
      </c>
      <c r="N65" s="98" t="s">
        <v>12938</v>
      </c>
      <c r="O65" s="101">
        <v>1115</v>
      </c>
      <c r="P65" s="101">
        <v>1115</v>
      </c>
    </row>
    <row r="66">
      <c r="K66" s="96" t="s">
        <v>12939</v>
      </c>
      <c r="O66" s="85">
        <f>SUM(O63:O65)</f>
      </c>
      <c r="P66" s="85">
        <f>SUM(P63:P65)</f>
      </c>
    </row>
    <row r="67">
      <c r="A67" s="98" t="s">
        <v>12940</v>
      </c>
      <c r="B67" s="98" t="s">
        <v>12941</v>
      </c>
      <c r="C67" s="100">
        <v>960</v>
      </c>
      <c r="D67" s="98" t="s">
        <v>12942</v>
      </c>
      <c r="E67" s="98" t="s">
        <v>12943</v>
      </c>
      <c r="F67" s="104">
        <v>38417</v>
      </c>
      <c r="G67" s="104">
        <v>45536</v>
      </c>
      <c r="J67" s="101">
        <v>1095</v>
      </c>
      <c r="K67" s="98" t="s">
        <v>12944</v>
      </c>
      <c r="L67" s="98" t="s">
        <v>12945</v>
      </c>
      <c r="M67" s="98" t="s">
        <v>12946</v>
      </c>
      <c r="N67" s="98" t="s">
        <v>12947</v>
      </c>
      <c r="O67" s="101">
        <v>1115</v>
      </c>
      <c r="P67" s="101">
        <v>1115</v>
      </c>
      <c r="Q67" s="101">
        <v>0</v>
      </c>
      <c r="R67" s="101">
        <v>350</v>
      </c>
    </row>
    <row r="68">
      <c r="L68" s="98" t="s">
        <v>12948</v>
      </c>
      <c r="M68" s="98" t="s">
        <v>12949</v>
      </c>
      <c r="N68" s="98" t="s">
        <v>12950</v>
      </c>
      <c r="O68" s="101">
        <v>200</v>
      </c>
      <c r="P68" s="101">
        <v>200</v>
      </c>
    </row>
    <row r="69">
      <c r="L69" s="98" t="s">
        <v>12951</v>
      </c>
      <c r="M69" s="98" t="s">
        <v>12952</v>
      </c>
      <c r="N69" s="98" t="s">
        <v>12953</v>
      </c>
      <c r="O69" s="101">
        <v>25</v>
      </c>
      <c r="P69" s="101">
        <v>0</v>
      </c>
    </row>
    <row r="70">
      <c r="K70" s="96" t="s">
        <v>12954</v>
      </c>
      <c r="O70" s="85">
        <f>SUM(O67:O69)</f>
      </c>
      <c r="P70" s="85">
        <f>SUM(P67:P69)</f>
      </c>
    </row>
    <row r="71">
      <c r="A71" s="98" t="s">
        <v>12955</v>
      </c>
      <c r="B71" s="98" t="s">
        <v>12956</v>
      </c>
      <c r="C71" s="100">
        <v>720</v>
      </c>
      <c r="D71" s="98" t="s">
        <v>12957</v>
      </c>
      <c r="E71" s="98" t="s">
        <v>12958</v>
      </c>
      <c r="F71" s="104">
        <v>45219</v>
      </c>
      <c r="G71" s="104">
        <v>45597</v>
      </c>
      <c r="H71" s="104">
        <v>45961</v>
      </c>
      <c r="J71" s="101">
        <v>965</v>
      </c>
      <c r="K71" s="98" t="s">
        <v>12959</v>
      </c>
      <c r="L71" s="98" t="s">
        <v>12960</v>
      </c>
      <c r="M71" s="98" t="s">
        <v>12961</v>
      </c>
      <c r="N71" s="98" t="s">
        <v>12962</v>
      </c>
      <c r="O71" s="101">
        <v>35</v>
      </c>
      <c r="P71" s="101">
        <v>35</v>
      </c>
      <c r="Q71" s="101">
        <v>0</v>
      </c>
      <c r="R71" s="101">
        <v>100</v>
      </c>
    </row>
    <row r="72">
      <c r="L72" s="98" t="s">
        <v>12963</v>
      </c>
      <c r="M72" s="98" t="s">
        <v>12964</v>
      </c>
      <c r="N72" s="98" t="s">
        <v>12965</v>
      </c>
      <c r="O72" s="101">
        <v>950</v>
      </c>
      <c r="P72" s="101">
        <v>950</v>
      </c>
    </row>
    <row r="73">
      <c r="K73" s="96" t="s">
        <v>12966</v>
      </c>
      <c r="O73" s="85">
        <f>SUM(O71:O72)</f>
      </c>
      <c r="P73" s="85">
        <f>SUM(P71:P72)</f>
      </c>
    </row>
    <row r="74">
      <c r="A74" s="98" t="s">
        <v>12967</v>
      </c>
      <c r="B74" s="98" t="s">
        <v>12968</v>
      </c>
      <c r="C74" s="100">
        <v>720</v>
      </c>
      <c r="D74" s="98" t="s">
        <v>12969</v>
      </c>
      <c r="E74" s="98" t="s">
        <v>12970</v>
      </c>
      <c r="F74" s="104">
        <v>44698</v>
      </c>
      <c r="G74" s="104">
        <v>45444</v>
      </c>
      <c r="H74" s="104">
        <v>45808</v>
      </c>
      <c r="J74" s="101">
        <v>965</v>
      </c>
      <c r="K74" s="98" t="s">
        <v>12971</v>
      </c>
      <c r="L74" s="98" t="s">
        <v>12972</v>
      </c>
      <c r="M74" s="98" t="s">
        <v>12973</v>
      </c>
      <c r="N74" s="98" t="s">
        <v>12974</v>
      </c>
      <c r="O74" s="101">
        <v>35</v>
      </c>
      <c r="P74" s="101">
        <v>35</v>
      </c>
      <c r="Q74" s="101">
        <v>0</v>
      </c>
      <c r="R74" s="101">
        <v>350</v>
      </c>
    </row>
    <row r="75">
      <c r="L75" s="98" t="s">
        <v>12975</v>
      </c>
      <c r="M75" s="98" t="s">
        <v>12976</v>
      </c>
      <c r="N75" s="98" t="s">
        <v>12977</v>
      </c>
      <c r="O75" s="101">
        <v>940</v>
      </c>
      <c r="P75" s="101">
        <v>940</v>
      </c>
    </row>
    <row r="76">
      <c r="K76" s="96" t="s">
        <v>12978</v>
      </c>
      <c r="O76" s="85">
        <f>SUM(O74:O75)</f>
      </c>
      <c r="P76" s="85">
        <f>SUM(P74:P75)</f>
      </c>
    </row>
    <row r="77">
      <c r="A77" s="98" t="s">
        <v>12979</v>
      </c>
      <c r="B77" s="98" t="s">
        <v>12980</v>
      </c>
      <c r="C77" s="100">
        <v>960</v>
      </c>
      <c r="D77" s="98" t="s">
        <v>12981</v>
      </c>
      <c r="E77" s="98" t="s">
        <v>12982</v>
      </c>
      <c r="J77" s="101">
        <v>1270</v>
      </c>
      <c r="K77" s="98" t="s">
        <v>12983</v>
      </c>
      <c r="L77" s="98" t="s">
        <v>12983</v>
      </c>
      <c r="O77" s="101">
        <v>0</v>
      </c>
      <c r="P77" s="101">
        <v>0</v>
      </c>
      <c r="R77" s="101">
        <v>0</v>
      </c>
    </row>
    <row r="78">
      <c r="K78" s="96" t="s">
        <v>12984</v>
      </c>
      <c r="O78" s="85">
        <f>SUM(O77:O77)</f>
      </c>
      <c r="P78" s="85">
        <f>SUM(P77:P77)</f>
      </c>
    </row>
    <row r="79">
      <c r="A79" s="98" t="s">
        <v>12985</v>
      </c>
      <c r="B79" s="98" t="s">
        <v>12986</v>
      </c>
      <c r="C79" s="100">
        <v>960</v>
      </c>
      <c r="D79" s="98" t="s">
        <v>12987</v>
      </c>
      <c r="E79" s="98" t="s">
        <v>12988</v>
      </c>
      <c r="F79" s="104">
        <v>45488</v>
      </c>
      <c r="G79" s="104">
        <v>45488</v>
      </c>
      <c r="H79" s="104">
        <v>45900</v>
      </c>
      <c r="J79" s="101">
        <v>1260</v>
      </c>
      <c r="K79" s="98" t="s">
        <v>12989</v>
      </c>
      <c r="L79" s="98" t="s">
        <v>12990</v>
      </c>
      <c r="M79" s="98" t="s">
        <v>12991</v>
      </c>
      <c r="N79" s="98" t="s">
        <v>12992</v>
      </c>
      <c r="O79" s="101">
        <v>95</v>
      </c>
      <c r="P79" s="101">
        <v>0</v>
      </c>
      <c r="Q79" s="101">
        <v>0</v>
      </c>
      <c r="R79" s="101">
        <v>200</v>
      </c>
    </row>
    <row r="80">
      <c r="L80" s="98" t="s">
        <v>12993</v>
      </c>
      <c r="M80" s="98" t="s">
        <v>12994</v>
      </c>
      <c r="N80" s="98" t="s">
        <v>12995</v>
      </c>
      <c r="O80" s="101">
        <v>35</v>
      </c>
      <c r="P80" s="101">
        <v>0</v>
      </c>
    </row>
    <row r="81">
      <c r="L81" s="98" t="s">
        <v>12996</v>
      </c>
      <c r="M81" s="98" t="s">
        <v>12997</v>
      </c>
      <c r="N81" s="98" t="s">
        <v>12998</v>
      </c>
      <c r="O81" s="101">
        <v>25</v>
      </c>
      <c r="P81" s="101">
        <v>155</v>
      </c>
    </row>
    <row r="82">
      <c r="L82" s="98" t="s">
        <v>12999</v>
      </c>
      <c r="M82" s="98" t="s">
        <v>13000</v>
      </c>
      <c r="N82" s="98" t="s">
        <v>13001</v>
      </c>
      <c r="O82" s="101">
        <v>1105</v>
      </c>
      <c r="P82" s="101">
        <v>1105</v>
      </c>
    </row>
    <row r="83">
      <c r="K83" s="96" t="s">
        <v>13002</v>
      </c>
      <c r="O83" s="85">
        <f>SUM(O79:O82)</f>
      </c>
      <c r="P83" s="85">
        <f>SUM(P79:P82)</f>
      </c>
    </row>
    <row r="84">
      <c r="A84" s="98" t="s">
        <v>13003</v>
      </c>
      <c r="B84" s="98" t="s">
        <v>13004</v>
      </c>
      <c r="C84" s="100">
        <v>720</v>
      </c>
      <c r="D84" s="98" t="s">
        <v>13005</v>
      </c>
      <c r="E84" s="98" t="s">
        <v>13006</v>
      </c>
      <c r="F84" s="104">
        <v>45036</v>
      </c>
      <c r="G84" s="104">
        <v>45413</v>
      </c>
      <c r="H84" s="104">
        <v>45777</v>
      </c>
      <c r="I84" s="104">
        <v>45777</v>
      </c>
      <c r="J84" s="101">
        <v>965</v>
      </c>
      <c r="K84" s="98" t="s">
        <v>13007</v>
      </c>
      <c r="L84" s="98" t="s">
        <v>13008</v>
      </c>
      <c r="M84" s="98" t="s">
        <v>13009</v>
      </c>
      <c r="N84" s="98" t="s">
        <v>13010</v>
      </c>
      <c r="O84" s="101">
        <v>35</v>
      </c>
      <c r="P84" s="101">
        <v>35</v>
      </c>
      <c r="Q84" s="101">
        <v>0</v>
      </c>
      <c r="R84" s="101">
        <v>350</v>
      </c>
    </row>
    <row r="85">
      <c r="L85" s="98" t="s">
        <v>13011</v>
      </c>
      <c r="M85" s="98" t="s">
        <v>13012</v>
      </c>
      <c r="N85" s="98" t="s">
        <v>13013</v>
      </c>
      <c r="O85" s="101">
        <v>940</v>
      </c>
      <c r="P85" s="101">
        <v>940</v>
      </c>
    </row>
    <row r="86">
      <c r="K86" s="96" t="s">
        <v>13014</v>
      </c>
      <c r="O86" s="85">
        <f>SUM(O84:O85)</f>
      </c>
      <c r="P86" s="85">
        <f>SUM(P84:P85)</f>
      </c>
    </row>
    <row r="87">
      <c r="A87" s="98" t="s">
        <v>13015</v>
      </c>
      <c r="B87" s="98" t="s">
        <v>13016</v>
      </c>
      <c r="C87" s="100">
        <v>720</v>
      </c>
      <c r="D87" s="98" t="s">
        <v>13017</v>
      </c>
      <c r="E87" s="98" t="s">
        <v>13018</v>
      </c>
      <c r="F87" s="104">
        <v>45338</v>
      </c>
      <c r="G87" s="104">
        <v>45748</v>
      </c>
      <c r="H87" s="104">
        <v>46112</v>
      </c>
      <c r="J87" s="101">
        <v>965</v>
      </c>
      <c r="K87" s="98" t="s">
        <v>13019</v>
      </c>
      <c r="L87" s="98" t="s">
        <v>13020</v>
      </c>
      <c r="M87" s="98" t="s">
        <v>13021</v>
      </c>
      <c r="N87" s="98" t="s">
        <v>13022</v>
      </c>
      <c r="O87" s="101">
        <v>35</v>
      </c>
      <c r="P87" s="101">
        <v>35</v>
      </c>
      <c r="Q87" s="101">
        <v>0</v>
      </c>
      <c r="R87" s="101">
        <v>350</v>
      </c>
    </row>
    <row r="88">
      <c r="L88" s="98" t="s">
        <v>13023</v>
      </c>
      <c r="M88" s="98" t="s">
        <v>13024</v>
      </c>
      <c r="N88" s="98" t="s">
        <v>13025</v>
      </c>
      <c r="O88" s="101">
        <v>930</v>
      </c>
      <c r="P88" s="101">
        <v>930</v>
      </c>
    </row>
    <row r="89">
      <c r="L89" s="98" t="s">
        <v>13026</v>
      </c>
      <c r="M89" s="98" t="s">
        <v>13027</v>
      </c>
      <c r="N89" s="98" t="s">
        <v>13028</v>
      </c>
      <c r="O89" s="101">
        <v>-500</v>
      </c>
      <c r="P89" s="101">
        <v>0</v>
      </c>
    </row>
    <row r="90">
      <c r="K90" s="96" t="s">
        <v>13029</v>
      </c>
      <c r="O90" s="85">
        <f>SUM(O87:O89)</f>
      </c>
      <c r="P90" s="85">
        <f>SUM(P87:P89)</f>
      </c>
    </row>
    <row r="91">
      <c r="A91" s="98" t="s">
        <v>13030</v>
      </c>
      <c r="B91" s="98" t="s">
        <v>13031</v>
      </c>
      <c r="C91" s="100">
        <v>960</v>
      </c>
      <c r="D91" s="98" t="s">
        <v>13032</v>
      </c>
      <c r="E91" s="98" t="s">
        <v>13033</v>
      </c>
      <c r="F91" s="104">
        <v>42633</v>
      </c>
      <c r="G91" s="104">
        <v>45566</v>
      </c>
      <c r="H91" s="104">
        <v>45930</v>
      </c>
      <c r="J91" s="101">
        <v>1130</v>
      </c>
      <c r="K91" s="98" t="s">
        <v>13034</v>
      </c>
      <c r="L91" s="98" t="s">
        <v>13035</v>
      </c>
      <c r="M91" s="98" t="s">
        <v>13036</v>
      </c>
      <c r="N91" s="98" t="s">
        <v>13037</v>
      </c>
      <c r="O91" s="101">
        <v>35</v>
      </c>
      <c r="P91" s="101">
        <v>35</v>
      </c>
      <c r="Q91" s="101">
        <v>0</v>
      </c>
      <c r="R91" s="101">
        <v>350</v>
      </c>
    </row>
    <row r="92">
      <c r="L92" s="98" t="s">
        <v>13038</v>
      </c>
      <c r="M92" s="98" t="s">
        <v>13039</v>
      </c>
      <c r="N92" s="98" t="s">
        <v>13040</v>
      </c>
      <c r="O92" s="101">
        <v>1105</v>
      </c>
      <c r="P92" s="101">
        <v>1105</v>
      </c>
    </row>
    <row r="93">
      <c r="K93" s="96" t="s">
        <v>13041</v>
      </c>
      <c r="O93" s="85">
        <f>SUM(O91:O92)</f>
      </c>
      <c r="P93" s="85">
        <f>SUM(P91:P92)</f>
      </c>
    </row>
    <row r="94">
      <c r="A94" s="98" t="s">
        <v>13042</v>
      </c>
      <c r="B94" s="98" t="s">
        <v>13043</v>
      </c>
      <c r="C94" s="100">
        <v>960</v>
      </c>
      <c r="D94" s="98" t="s">
        <v>13044</v>
      </c>
      <c r="E94" s="98" t="s">
        <v>13045</v>
      </c>
      <c r="F94" s="104">
        <v>45401</v>
      </c>
      <c r="G94" s="104">
        <v>45401</v>
      </c>
      <c r="H94" s="104">
        <v>45777</v>
      </c>
      <c r="J94" s="101">
        <v>1260</v>
      </c>
      <c r="K94" s="98" t="s">
        <v>13046</v>
      </c>
      <c r="L94" s="98" t="s">
        <v>13047</v>
      </c>
      <c r="M94" s="98" t="s">
        <v>13048</v>
      </c>
      <c r="N94" s="98" t="s">
        <v>13049</v>
      </c>
      <c r="O94" s="101">
        <v>25</v>
      </c>
      <c r="P94" s="101">
        <v>130</v>
      </c>
      <c r="Q94" s="101">
        <v>73.420000000000002</v>
      </c>
      <c r="R94" s="101">
        <v>1360</v>
      </c>
    </row>
    <row r="95">
      <c r="L95" s="98" t="s">
        <v>13050</v>
      </c>
      <c r="M95" s="98" t="s">
        <v>13051</v>
      </c>
      <c r="N95" s="98" t="s">
        <v>13052</v>
      </c>
      <c r="O95" s="101">
        <v>35</v>
      </c>
      <c r="P95" s="101">
        <v>25</v>
      </c>
    </row>
    <row r="96">
      <c r="L96" s="98" t="s">
        <v>13053</v>
      </c>
      <c r="M96" s="98" t="s">
        <v>13054</v>
      </c>
      <c r="N96" s="98" t="s">
        <v>13055</v>
      </c>
      <c r="O96" s="101">
        <v>95</v>
      </c>
      <c r="P96" s="101">
        <v>0</v>
      </c>
    </row>
    <row r="97">
      <c r="L97" s="98" t="s">
        <v>13056</v>
      </c>
      <c r="M97" s="98" t="s">
        <v>13057</v>
      </c>
      <c r="N97" s="98" t="s">
        <v>13058</v>
      </c>
      <c r="O97" s="101">
        <v>1105</v>
      </c>
      <c r="P97" s="101">
        <v>1105</v>
      </c>
    </row>
    <row r="98">
      <c r="K98" s="96" t="s">
        <v>13059</v>
      </c>
      <c r="O98" s="85">
        <f>SUM(O94:O97)</f>
      </c>
      <c r="P98" s="85">
        <f>SUM(P94:P97)</f>
      </c>
    </row>
    <row r="99">
      <c r="A99" s="98" t="s">
        <v>13060</v>
      </c>
      <c r="B99" s="98" t="s">
        <v>13061</v>
      </c>
      <c r="C99" s="100">
        <v>720</v>
      </c>
      <c r="D99" s="98" t="s">
        <v>13062</v>
      </c>
      <c r="E99" s="98" t="s">
        <v>13063</v>
      </c>
      <c r="F99" s="104">
        <v>45744</v>
      </c>
      <c r="G99" s="104">
        <v>45744</v>
      </c>
      <c r="H99" s="104">
        <v>46108</v>
      </c>
      <c r="J99" s="101">
        <v>985</v>
      </c>
      <c r="K99" s="98" t="s">
        <v>13064</v>
      </c>
      <c r="L99" s="98" t="s">
        <v>13065</v>
      </c>
      <c r="M99" s="98" t="s">
        <v>13066</v>
      </c>
      <c r="N99" s="98" t="s">
        <v>13067</v>
      </c>
      <c r="O99" s="101">
        <v>35</v>
      </c>
      <c r="P99" s="101">
        <v>35</v>
      </c>
      <c r="Q99" s="101">
        <v>0</v>
      </c>
      <c r="R99" s="101">
        <v>100</v>
      </c>
    </row>
    <row r="100">
      <c r="L100" s="98" t="s">
        <v>13068</v>
      </c>
      <c r="M100" s="98" t="s">
        <v>13069</v>
      </c>
      <c r="N100" s="98" t="s">
        <v>13070</v>
      </c>
      <c r="O100" s="101">
        <v>20</v>
      </c>
      <c r="P100" s="101">
        <v>20</v>
      </c>
    </row>
    <row r="101">
      <c r="L101" s="98" t="s">
        <v>13071</v>
      </c>
      <c r="M101" s="98" t="s">
        <v>13072</v>
      </c>
      <c r="N101" s="98" t="s">
        <v>13073</v>
      </c>
      <c r="O101" s="101">
        <v>930</v>
      </c>
      <c r="P101" s="101">
        <v>930</v>
      </c>
    </row>
    <row r="102">
      <c r="L102" s="98" t="s">
        <v>13074</v>
      </c>
      <c r="M102" s="98" t="s">
        <v>13075</v>
      </c>
      <c r="N102" s="98" t="s">
        <v>13076</v>
      </c>
      <c r="O102" s="101">
        <v>-985</v>
      </c>
      <c r="P102" s="101">
        <v>-985</v>
      </c>
    </row>
    <row r="103">
      <c r="L103" s="98" t="s">
        <v>13077</v>
      </c>
      <c r="M103" s="98" t="s">
        <v>13078</v>
      </c>
      <c r="N103" s="98" t="s">
        <v>13079</v>
      </c>
      <c r="O103" s="101">
        <v>98.5</v>
      </c>
      <c r="P103" s="101">
        <v>0</v>
      </c>
    </row>
    <row r="104">
      <c r="L104" s="98" t="s">
        <v>13080</v>
      </c>
      <c r="M104" s="98" t="s">
        <v>13081</v>
      </c>
      <c r="N104" s="98" t="s">
        <v>13082</v>
      </c>
      <c r="O104" s="101">
        <v>-98.5</v>
      </c>
      <c r="P104" s="101">
        <v>0</v>
      </c>
    </row>
    <row r="105">
      <c r="K105" s="96" t="s">
        <v>13083</v>
      </c>
      <c r="O105" s="85">
        <f>SUM(O99:O104)</f>
      </c>
      <c r="P105" s="85">
        <f>SUM(P99:P104)</f>
      </c>
    </row>
    <row r="106">
      <c r="A106" s="98" t="s">
        <v>13084</v>
      </c>
      <c r="B106" s="98" t="s">
        <v>13085</v>
      </c>
      <c r="C106" s="100">
        <v>720</v>
      </c>
      <c r="D106" s="98" t="s">
        <v>13086</v>
      </c>
      <c r="E106" s="98" t="s">
        <v>13087</v>
      </c>
      <c r="F106" s="104">
        <v>44681</v>
      </c>
      <c r="G106" s="104">
        <v>45444</v>
      </c>
      <c r="H106" s="104">
        <v>45808</v>
      </c>
      <c r="J106" s="101">
        <v>965</v>
      </c>
      <c r="K106" s="98" t="s">
        <v>13088</v>
      </c>
      <c r="L106" s="98" t="s">
        <v>13089</v>
      </c>
      <c r="M106" s="98" t="s">
        <v>13090</v>
      </c>
      <c r="N106" s="98" t="s">
        <v>13091</v>
      </c>
      <c r="O106" s="101">
        <v>35</v>
      </c>
      <c r="P106" s="101">
        <v>35</v>
      </c>
      <c r="Q106" s="101">
        <v>1090.8699999999999</v>
      </c>
      <c r="R106" s="101">
        <v>300</v>
      </c>
    </row>
    <row r="107">
      <c r="L107" s="98" t="s">
        <v>13092</v>
      </c>
      <c r="M107" s="98" t="s">
        <v>13093</v>
      </c>
      <c r="N107" s="98" t="s">
        <v>13094</v>
      </c>
      <c r="O107" s="101">
        <v>940</v>
      </c>
      <c r="P107" s="101">
        <v>940</v>
      </c>
    </row>
    <row r="108">
      <c r="L108" s="98" t="s">
        <v>13095</v>
      </c>
      <c r="M108" s="98" t="s">
        <v>13096</v>
      </c>
      <c r="N108" s="98" t="s">
        <v>13097</v>
      </c>
      <c r="O108" s="101">
        <v>97.5</v>
      </c>
      <c r="P108" s="101">
        <v>0</v>
      </c>
    </row>
    <row r="109">
      <c r="K109" s="96" t="s">
        <v>13098</v>
      </c>
      <c r="O109" s="85">
        <f>SUM(O106:O108)</f>
      </c>
      <c r="P109" s="85">
        <f>SUM(P106:P108)</f>
      </c>
    </row>
    <row r="110">
      <c r="A110" s="98" t="s">
        <v>13099</v>
      </c>
      <c r="B110" s="98" t="s">
        <v>13100</v>
      </c>
      <c r="C110" s="100">
        <v>960</v>
      </c>
      <c r="D110" s="98" t="s">
        <v>13101</v>
      </c>
      <c r="E110" s="98" t="s">
        <v>13102</v>
      </c>
      <c r="F110" s="104">
        <v>45497</v>
      </c>
      <c r="G110" s="104">
        <v>45497</v>
      </c>
      <c r="H110" s="104">
        <v>45900</v>
      </c>
      <c r="J110" s="101">
        <v>1175</v>
      </c>
      <c r="K110" s="98" t="s">
        <v>13103</v>
      </c>
      <c r="L110" s="98" t="s">
        <v>13104</v>
      </c>
      <c r="M110" s="98" t="s">
        <v>13105</v>
      </c>
      <c r="N110" s="98" t="s">
        <v>13106</v>
      </c>
      <c r="O110" s="101">
        <v>35</v>
      </c>
      <c r="P110" s="101">
        <v>70</v>
      </c>
      <c r="Q110" s="101">
        <v>0</v>
      </c>
      <c r="R110" s="101">
        <v>100</v>
      </c>
    </row>
    <row r="111">
      <c r="L111" s="98" t="s">
        <v>13107</v>
      </c>
      <c r="M111" s="98" t="s">
        <v>13108</v>
      </c>
      <c r="N111" s="98" t="s">
        <v>13109</v>
      </c>
      <c r="O111" s="101">
        <v>35</v>
      </c>
      <c r="P111" s="101">
        <v>0</v>
      </c>
    </row>
    <row r="112">
      <c r="L112" s="98" t="s">
        <v>13110</v>
      </c>
      <c r="M112" s="98" t="s">
        <v>13111</v>
      </c>
      <c r="N112" s="98" t="s">
        <v>13112</v>
      </c>
      <c r="O112" s="101">
        <v>1105</v>
      </c>
      <c r="P112" s="101">
        <v>1105</v>
      </c>
    </row>
    <row r="113">
      <c r="K113" s="96" t="s">
        <v>13113</v>
      </c>
      <c r="O113" s="85">
        <f>SUM(O110:O112)</f>
      </c>
      <c r="P113" s="85">
        <f>SUM(P110:P112)</f>
      </c>
    </row>
    <row r="114">
      <c r="A114" s="98" t="s">
        <v>13114</v>
      </c>
      <c r="B114" s="98" t="s">
        <v>13115</v>
      </c>
      <c r="C114" s="100">
        <v>960</v>
      </c>
      <c r="D114" s="98" t="s">
        <v>13116</v>
      </c>
      <c r="E114" s="98" t="s">
        <v>13117</v>
      </c>
      <c r="J114" s="101">
        <v>1290</v>
      </c>
      <c r="K114" s="98" t="s">
        <v>13118</v>
      </c>
      <c r="L114" s="98" t="s">
        <v>13118</v>
      </c>
      <c r="O114" s="101">
        <v>0</v>
      </c>
      <c r="P114" s="101">
        <v>0</v>
      </c>
      <c r="R114" s="101">
        <v>0</v>
      </c>
    </row>
    <row r="115">
      <c r="K115" s="96" t="s">
        <v>13119</v>
      </c>
      <c r="O115" s="85">
        <f>SUM(O114:O114)</f>
      </c>
      <c r="P115" s="85">
        <f>SUM(P114:P114)</f>
      </c>
    </row>
    <row r="116">
      <c r="A116" s="98" t="s">
        <v>13120</v>
      </c>
      <c r="B116" s="98" t="s">
        <v>13121</v>
      </c>
      <c r="C116" s="100">
        <v>720</v>
      </c>
      <c r="D116" s="98" t="s">
        <v>13122</v>
      </c>
      <c r="E116" s="98" t="s">
        <v>13123</v>
      </c>
      <c r="F116" s="104">
        <v>42746</v>
      </c>
      <c r="G116" s="104">
        <v>45627</v>
      </c>
      <c r="H116" s="104">
        <v>45991</v>
      </c>
      <c r="J116" s="101">
        <v>965</v>
      </c>
      <c r="K116" s="98" t="s">
        <v>13124</v>
      </c>
      <c r="L116" s="98" t="s">
        <v>13125</v>
      </c>
      <c r="M116" s="98" t="s">
        <v>13126</v>
      </c>
      <c r="N116" s="98" t="s">
        <v>13127</v>
      </c>
      <c r="O116" s="101">
        <v>35</v>
      </c>
      <c r="P116" s="101">
        <v>35</v>
      </c>
      <c r="Q116" s="101">
        <v>0</v>
      </c>
      <c r="R116" s="101">
        <v>100</v>
      </c>
    </row>
    <row r="117">
      <c r="L117" s="98" t="s">
        <v>13128</v>
      </c>
      <c r="M117" s="98" t="s">
        <v>13129</v>
      </c>
      <c r="N117" s="98" t="s">
        <v>13130</v>
      </c>
      <c r="O117" s="101">
        <v>950</v>
      </c>
      <c r="P117" s="101">
        <v>950</v>
      </c>
    </row>
    <row r="118">
      <c r="K118" s="96" t="s">
        <v>13131</v>
      </c>
      <c r="O118" s="85">
        <f>SUM(O116:O117)</f>
      </c>
      <c r="P118" s="85">
        <f>SUM(P116:P117)</f>
      </c>
    </row>
    <row r="119">
      <c r="A119" s="98" t="s">
        <v>13132</v>
      </c>
      <c r="B119" s="98" t="s">
        <v>13133</v>
      </c>
      <c r="C119" s="100">
        <v>720</v>
      </c>
      <c r="D119" s="98" t="s">
        <v>13134</v>
      </c>
      <c r="E119" s="98" t="s">
        <v>13135</v>
      </c>
      <c r="F119" s="104">
        <v>45360</v>
      </c>
      <c r="G119" s="104">
        <v>45360</v>
      </c>
      <c r="H119" s="104">
        <v>45777</v>
      </c>
      <c r="J119" s="101">
        <v>965</v>
      </c>
      <c r="K119" s="98" t="s">
        <v>13136</v>
      </c>
      <c r="L119" s="98" t="s">
        <v>13137</v>
      </c>
      <c r="M119" s="98" t="s">
        <v>13138</v>
      </c>
      <c r="N119" s="98" t="s">
        <v>13139</v>
      </c>
      <c r="O119" s="101">
        <v>35</v>
      </c>
      <c r="P119" s="101">
        <v>35</v>
      </c>
      <c r="Q119" s="101">
        <v>0</v>
      </c>
      <c r="R119" s="101">
        <v>100</v>
      </c>
    </row>
    <row r="120">
      <c r="L120" s="98" t="s">
        <v>13140</v>
      </c>
      <c r="M120" s="98" t="s">
        <v>13141</v>
      </c>
      <c r="N120" s="98" t="s">
        <v>13142</v>
      </c>
      <c r="O120" s="101">
        <v>940</v>
      </c>
      <c r="P120" s="101">
        <v>940</v>
      </c>
    </row>
    <row r="121">
      <c r="K121" s="96" t="s">
        <v>13143</v>
      </c>
      <c r="O121" s="85">
        <f>SUM(O119:O120)</f>
      </c>
      <c r="P121" s="85">
        <f>SUM(P119:P120)</f>
      </c>
    </row>
    <row r="122">
      <c r="A122" s="98" t="s">
        <v>13144</v>
      </c>
      <c r="B122" s="98" t="s">
        <v>13145</v>
      </c>
      <c r="C122" s="100">
        <v>960</v>
      </c>
      <c r="D122" s="98" t="s">
        <v>13146</v>
      </c>
      <c r="E122" s="98" t="s">
        <v>13147</v>
      </c>
      <c r="F122" s="104">
        <v>44757</v>
      </c>
      <c r="G122" s="104">
        <v>45748</v>
      </c>
      <c r="H122" s="104">
        <v>46112</v>
      </c>
      <c r="J122" s="101">
        <v>1225</v>
      </c>
      <c r="K122" s="98" t="s">
        <v>13148</v>
      </c>
      <c r="L122" s="98" t="s">
        <v>13149</v>
      </c>
      <c r="M122" s="98" t="s">
        <v>13150</v>
      </c>
      <c r="N122" s="98" t="s">
        <v>13151</v>
      </c>
      <c r="O122" s="101">
        <v>35</v>
      </c>
      <c r="P122" s="101">
        <v>35</v>
      </c>
      <c r="Q122" s="101">
        <v>0</v>
      </c>
      <c r="R122" s="101">
        <v>1480</v>
      </c>
    </row>
    <row r="123">
      <c r="L123" s="98" t="s">
        <v>13152</v>
      </c>
      <c r="M123" s="98" t="s">
        <v>13153</v>
      </c>
      <c r="N123" s="98" t="s">
        <v>13154</v>
      </c>
      <c r="O123" s="101">
        <v>95</v>
      </c>
      <c r="P123" s="101">
        <v>95</v>
      </c>
    </row>
    <row r="124">
      <c r="L124" s="98" t="s">
        <v>13155</v>
      </c>
      <c r="M124" s="98" t="s">
        <v>13156</v>
      </c>
      <c r="N124" s="98" t="s">
        <v>13157</v>
      </c>
      <c r="O124" s="101">
        <v>1105</v>
      </c>
      <c r="P124" s="101">
        <v>1105</v>
      </c>
    </row>
    <row r="125">
      <c r="L125" s="98" t="s">
        <v>13158</v>
      </c>
      <c r="M125" s="98" t="s">
        <v>13159</v>
      </c>
      <c r="N125" s="98" t="s">
        <v>13160</v>
      </c>
      <c r="O125" s="101">
        <v>-500</v>
      </c>
      <c r="P125" s="101">
        <v>0</v>
      </c>
    </row>
    <row r="126">
      <c r="K126" s="96" t="s">
        <v>13161</v>
      </c>
      <c r="O126" s="85">
        <f>SUM(O122:O125)</f>
      </c>
      <c r="P126" s="85">
        <f>SUM(P122:P125)</f>
      </c>
    </row>
    <row r="127">
      <c r="A127" s="98" t="s">
        <v>13162</v>
      </c>
      <c r="B127" s="98" t="s">
        <v>13163</v>
      </c>
      <c r="C127" s="100">
        <v>960</v>
      </c>
      <c r="D127" s="98" t="s">
        <v>13164</v>
      </c>
      <c r="E127" s="98" t="s">
        <v>13165</v>
      </c>
      <c r="F127" s="104">
        <v>45467</v>
      </c>
      <c r="G127" s="104">
        <v>45467</v>
      </c>
      <c r="H127" s="104">
        <v>45838</v>
      </c>
      <c r="J127" s="101">
        <v>1260</v>
      </c>
      <c r="K127" s="98" t="s">
        <v>13166</v>
      </c>
      <c r="L127" s="98" t="s">
        <v>13167</v>
      </c>
      <c r="M127" s="98" t="s">
        <v>13168</v>
      </c>
      <c r="N127" s="98" t="s">
        <v>13169</v>
      </c>
      <c r="O127" s="101">
        <v>95</v>
      </c>
      <c r="P127" s="101">
        <v>35</v>
      </c>
      <c r="Q127" s="101">
        <v>0</v>
      </c>
      <c r="R127" s="101">
        <v>350</v>
      </c>
    </row>
    <row r="128">
      <c r="L128" s="98" t="s">
        <v>13170</v>
      </c>
      <c r="M128" s="98" t="s">
        <v>13171</v>
      </c>
      <c r="N128" s="98" t="s">
        <v>13172</v>
      </c>
      <c r="O128" s="101">
        <v>25</v>
      </c>
      <c r="P128" s="101">
        <v>25</v>
      </c>
    </row>
    <row r="129">
      <c r="L129" s="98" t="s">
        <v>13173</v>
      </c>
      <c r="M129" s="98" t="s">
        <v>13174</v>
      </c>
      <c r="N129" s="98" t="s">
        <v>13175</v>
      </c>
      <c r="O129" s="101">
        <v>35</v>
      </c>
      <c r="P129" s="101">
        <v>95</v>
      </c>
    </row>
    <row r="130">
      <c r="L130" s="98" t="s">
        <v>13176</v>
      </c>
      <c r="M130" s="98" t="s">
        <v>13177</v>
      </c>
      <c r="N130" s="98" t="s">
        <v>13178</v>
      </c>
      <c r="O130" s="101">
        <v>1105</v>
      </c>
      <c r="P130" s="101">
        <v>1105</v>
      </c>
    </row>
    <row r="131">
      <c r="K131" s="96" t="s">
        <v>13179</v>
      </c>
      <c r="O131" s="85">
        <f>SUM(O127:O130)</f>
      </c>
      <c r="P131" s="85">
        <f>SUM(P127:P130)</f>
      </c>
    </row>
    <row r="132">
      <c r="A132" s="98" t="s">
        <v>13180</v>
      </c>
      <c r="B132" s="98" t="s">
        <v>13181</v>
      </c>
      <c r="C132" s="100">
        <v>720</v>
      </c>
      <c r="D132" s="98" t="s">
        <v>13182</v>
      </c>
      <c r="E132" s="98" t="s">
        <v>13183</v>
      </c>
      <c r="J132" s="101">
        <v>1020</v>
      </c>
      <c r="K132" s="98" t="s">
        <v>13184</v>
      </c>
      <c r="L132" s="98" t="s">
        <v>13184</v>
      </c>
      <c r="O132" s="101">
        <v>0</v>
      </c>
      <c r="P132" s="101">
        <v>0</v>
      </c>
      <c r="R132" s="101">
        <v>0</v>
      </c>
    </row>
    <row r="133">
      <c r="K133" s="96" t="s">
        <v>13185</v>
      </c>
      <c r="O133" s="85">
        <f>SUM(O132:O132)</f>
      </c>
      <c r="P133" s="85">
        <f>SUM(P132:P132)</f>
      </c>
    </row>
    <row r="134">
      <c r="A134" s="98" t="s">
        <v>13186</v>
      </c>
      <c r="B134" s="98" t="s">
        <v>13187</v>
      </c>
      <c r="C134" s="100">
        <v>720</v>
      </c>
      <c r="D134" s="98" t="s">
        <v>13188</v>
      </c>
      <c r="E134" s="98" t="s">
        <v>13189</v>
      </c>
      <c r="F134" s="104">
        <v>45122</v>
      </c>
      <c r="G134" s="104">
        <v>45505</v>
      </c>
      <c r="H134" s="104">
        <v>45869</v>
      </c>
      <c r="J134" s="101">
        <v>1025</v>
      </c>
      <c r="K134" s="98" t="s">
        <v>13190</v>
      </c>
      <c r="L134" s="98" t="s">
        <v>13191</v>
      </c>
      <c r="M134" s="98" t="s">
        <v>13192</v>
      </c>
      <c r="N134" s="98" t="s">
        <v>13193</v>
      </c>
      <c r="O134" s="101">
        <v>95</v>
      </c>
      <c r="P134" s="101">
        <v>95</v>
      </c>
      <c r="Q134" s="101">
        <v>0</v>
      </c>
      <c r="R134" s="101">
        <v>350</v>
      </c>
    </row>
    <row r="135">
      <c r="L135" s="98" t="s">
        <v>13194</v>
      </c>
      <c r="M135" s="98" t="s">
        <v>13195</v>
      </c>
      <c r="N135" s="98" t="s">
        <v>13196</v>
      </c>
      <c r="O135" s="101">
        <v>940</v>
      </c>
      <c r="P135" s="101">
        <v>940</v>
      </c>
    </row>
    <row r="136">
      <c r="K136" s="96" t="s">
        <v>13197</v>
      </c>
      <c r="O136" s="85">
        <f>SUM(O134:O135)</f>
      </c>
      <c r="P136" s="85">
        <f>SUM(P134:P135)</f>
      </c>
    </row>
    <row r="137">
      <c r="A137" s="98" t="s">
        <v>13198</v>
      </c>
      <c r="B137" s="98" t="s">
        <v>13199</v>
      </c>
      <c r="C137" s="100">
        <v>960</v>
      </c>
      <c r="D137" s="98" t="s">
        <v>13200</v>
      </c>
      <c r="E137" s="98" t="s">
        <v>13201</v>
      </c>
      <c r="F137" s="104">
        <v>45412</v>
      </c>
      <c r="G137" s="104">
        <v>45412</v>
      </c>
      <c r="H137" s="104">
        <v>45777</v>
      </c>
      <c r="J137" s="101">
        <v>1260</v>
      </c>
      <c r="K137" s="98" t="s">
        <v>13202</v>
      </c>
      <c r="L137" s="98" t="s">
        <v>13203</v>
      </c>
      <c r="M137" s="98" t="s">
        <v>13204</v>
      </c>
      <c r="N137" s="98" t="s">
        <v>13205</v>
      </c>
      <c r="O137" s="101">
        <v>95</v>
      </c>
      <c r="P137" s="101">
        <v>0</v>
      </c>
      <c r="Q137" s="101">
        <v>0</v>
      </c>
      <c r="R137" s="101">
        <v>100</v>
      </c>
    </row>
    <row r="138">
      <c r="L138" s="98" t="s">
        <v>13206</v>
      </c>
      <c r="M138" s="98" t="s">
        <v>13207</v>
      </c>
      <c r="N138" s="98" t="s">
        <v>13208</v>
      </c>
      <c r="O138" s="101">
        <v>35</v>
      </c>
      <c r="P138" s="101">
        <v>130</v>
      </c>
    </row>
    <row r="139">
      <c r="L139" s="98" t="s">
        <v>13209</v>
      </c>
      <c r="M139" s="98" t="s">
        <v>13210</v>
      </c>
      <c r="N139" s="98" t="s">
        <v>13211</v>
      </c>
      <c r="O139" s="101">
        <v>25</v>
      </c>
      <c r="P139" s="101">
        <v>25</v>
      </c>
    </row>
    <row r="140">
      <c r="L140" s="98" t="s">
        <v>13212</v>
      </c>
      <c r="M140" s="98" t="s">
        <v>13213</v>
      </c>
      <c r="N140" s="98" t="s">
        <v>13214</v>
      </c>
      <c r="O140" s="101">
        <v>1105</v>
      </c>
      <c r="P140" s="101">
        <v>1105</v>
      </c>
    </row>
    <row r="141">
      <c r="K141" s="96" t="s">
        <v>13215</v>
      </c>
      <c r="O141" s="85">
        <f>SUM(O137:O140)</f>
      </c>
      <c r="P141" s="85">
        <f>SUM(P137:P140)</f>
      </c>
    </row>
    <row r="142">
      <c r="A142" s="98" t="s">
        <v>13216</v>
      </c>
      <c r="B142" s="98" t="s">
        <v>13217</v>
      </c>
      <c r="C142" s="100">
        <v>720</v>
      </c>
      <c r="D142" s="98" t="s">
        <v>13218</v>
      </c>
      <c r="E142" s="98" t="s">
        <v>13219</v>
      </c>
      <c r="F142" s="104">
        <v>45714</v>
      </c>
      <c r="G142" s="104">
        <v>45714</v>
      </c>
      <c r="H142" s="104">
        <v>46078</v>
      </c>
      <c r="J142" s="101">
        <v>985</v>
      </c>
      <c r="K142" s="98" t="s">
        <v>13220</v>
      </c>
      <c r="L142" s="98" t="s">
        <v>13221</v>
      </c>
      <c r="M142" s="98" t="s">
        <v>13222</v>
      </c>
      <c r="N142" s="98" t="s">
        <v>13223</v>
      </c>
      <c r="O142" s="101">
        <v>20</v>
      </c>
      <c r="P142" s="101">
        <v>55</v>
      </c>
      <c r="Q142" s="101">
        <v>-1970</v>
      </c>
      <c r="R142" s="101">
        <v>100</v>
      </c>
    </row>
    <row r="143">
      <c r="L143" s="98" t="s">
        <v>13224</v>
      </c>
      <c r="M143" s="98" t="s">
        <v>13225</v>
      </c>
      <c r="N143" s="98" t="s">
        <v>13226</v>
      </c>
      <c r="O143" s="101">
        <v>35</v>
      </c>
      <c r="P143" s="101">
        <v>0</v>
      </c>
    </row>
    <row r="144">
      <c r="L144" s="98" t="s">
        <v>13227</v>
      </c>
      <c r="M144" s="98" t="s">
        <v>13228</v>
      </c>
      <c r="N144" s="98" t="s">
        <v>13229</v>
      </c>
      <c r="O144" s="101">
        <v>930</v>
      </c>
      <c r="P144" s="101">
        <v>930</v>
      </c>
    </row>
    <row r="145">
      <c r="L145" s="98" t="s">
        <v>13230</v>
      </c>
      <c r="M145" s="98" t="s">
        <v>13231</v>
      </c>
      <c r="N145" s="98" t="s">
        <v>13232</v>
      </c>
      <c r="O145" s="101">
        <v>-985</v>
      </c>
      <c r="P145" s="101">
        <v>0</v>
      </c>
    </row>
    <row r="146">
      <c r="L146" s="98" t="s">
        <v>13233</v>
      </c>
      <c r="M146" s="98" t="s">
        <v>13234</v>
      </c>
      <c r="N146" s="98" t="s">
        <v>13235</v>
      </c>
      <c r="O146" s="101">
        <v>-985</v>
      </c>
      <c r="P146" s="101">
        <v>-985</v>
      </c>
    </row>
    <row r="147">
      <c r="K147" s="96" t="s">
        <v>13236</v>
      </c>
      <c r="O147" s="85">
        <f>SUM(O142:O146)</f>
      </c>
      <c r="P147" s="85">
        <f>SUM(P142:P146)</f>
      </c>
    </row>
    <row r="148">
      <c r="A148" s="98" t="s">
        <v>13237</v>
      </c>
      <c r="B148" s="98" t="s">
        <v>13238</v>
      </c>
      <c r="C148" s="100">
        <v>960</v>
      </c>
      <c r="D148" s="98" t="s">
        <v>13239</v>
      </c>
      <c r="E148" s="98" t="s">
        <v>13240</v>
      </c>
      <c r="F148" s="104">
        <v>45447</v>
      </c>
      <c r="G148" s="104">
        <v>45447</v>
      </c>
      <c r="H148" s="104">
        <v>45838</v>
      </c>
      <c r="J148" s="101">
        <v>1260</v>
      </c>
      <c r="K148" s="98" t="s">
        <v>13241</v>
      </c>
      <c r="L148" s="98" t="s">
        <v>13242</v>
      </c>
      <c r="M148" s="98" t="s">
        <v>13243</v>
      </c>
      <c r="N148" s="98" t="s">
        <v>13244</v>
      </c>
      <c r="O148" s="101">
        <v>25</v>
      </c>
      <c r="P148" s="101">
        <v>120</v>
      </c>
      <c r="Q148" s="101">
        <v>0</v>
      </c>
      <c r="R148" s="101">
        <v>100</v>
      </c>
    </row>
    <row r="149">
      <c r="L149" s="98" t="s">
        <v>13245</v>
      </c>
      <c r="M149" s="98" t="s">
        <v>13246</v>
      </c>
      <c r="N149" s="98" t="s">
        <v>13247</v>
      </c>
      <c r="O149" s="101">
        <v>95</v>
      </c>
      <c r="P149" s="101">
        <v>35</v>
      </c>
    </row>
    <row r="150">
      <c r="L150" s="98" t="s">
        <v>13248</v>
      </c>
      <c r="M150" s="98" t="s">
        <v>13249</v>
      </c>
      <c r="N150" s="98" t="s">
        <v>13250</v>
      </c>
      <c r="O150" s="101">
        <v>35</v>
      </c>
      <c r="P150" s="101">
        <v>0</v>
      </c>
    </row>
    <row r="151">
      <c r="L151" s="98" t="s">
        <v>13251</v>
      </c>
      <c r="M151" s="98" t="s">
        <v>13252</v>
      </c>
      <c r="N151" s="98" t="s">
        <v>13253</v>
      </c>
      <c r="O151" s="101">
        <v>1105</v>
      </c>
      <c r="P151" s="101">
        <v>1105</v>
      </c>
    </row>
    <row r="152">
      <c r="K152" s="96" t="s">
        <v>13254</v>
      </c>
      <c r="O152" s="85">
        <f>SUM(O148:O151)</f>
      </c>
      <c r="P152" s="85">
        <f>SUM(P148:P151)</f>
      </c>
    </row>
    <row r="153">
      <c r="A153" s="98" t="s">
        <v>13255</v>
      </c>
      <c r="B153" s="98" t="s">
        <v>13256</v>
      </c>
      <c r="C153" s="100">
        <v>960</v>
      </c>
      <c r="D153" s="98" t="s">
        <v>13257</v>
      </c>
      <c r="E153" s="98" t="s">
        <v>13258</v>
      </c>
      <c r="F153" s="104">
        <v>44040</v>
      </c>
      <c r="G153" s="104">
        <v>45505</v>
      </c>
      <c r="H153" s="104">
        <v>45869</v>
      </c>
      <c r="J153" s="101">
        <v>1225</v>
      </c>
      <c r="K153" s="98" t="s">
        <v>13259</v>
      </c>
      <c r="L153" s="98" t="s">
        <v>13260</v>
      </c>
      <c r="M153" s="98" t="s">
        <v>13261</v>
      </c>
      <c r="N153" s="98" t="s">
        <v>13262</v>
      </c>
      <c r="O153" s="101">
        <v>95</v>
      </c>
      <c r="P153" s="101">
        <v>35</v>
      </c>
      <c r="Q153" s="101">
        <v>0</v>
      </c>
      <c r="R153" s="101">
        <v>350</v>
      </c>
    </row>
    <row r="154">
      <c r="L154" s="98" t="s">
        <v>13263</v>
      </c>
      <c r="M154" s="98" t="s">
        <v>13264</v>
      </c>
      <c r="N154" s="98" t="s">
        <v>13265</v>
      </c>
      <c r="O154" s="101">
        <v>35</v>
      </c>
      <c r="P154" s="101">
        <v>95</v>
      </c>
    </row>
    <row r="155">
      <c r="L155" s="98" t="s">
        <v>13266</v>
      </c>
      <c r="M155" s="98" t="s">
        <v>13267</v>
      </c>
      <c r="N155" s="98" t="s">
        <v>13268</v>
      </c>
      <c r="O155" s="101">
        <v>1105</v>
      </c>
      <c r="P155" s="101">
        <v>1105</v>
      </c>
    </row>
    <row r="156">
      <c r="K156" s="96" t="s">
        <v>13269</v>
      </c>
      <c r="O156" s="85">
        <f>SUM(O153:O155)</f>
      </c>
      <c r="P156" s="85">
        <f>SUM(P153:P155)</f>
      </c>
    </row>
    <row r="157">
      <c r="A157" s="98" t="s">
        <v>13270</v>
      </c>
      <c r="B157" s="98" t="s">
        <v>13271</v>
      </c>
      <c r="C157" s="100">
        <v>960</v>
      </c>
      <c r="D157" s="98" t="s">
        <v>13272</v>
      </c>
      <c r="E157" s="98" t="s">
        <v>13273</v>
      </c>
      <c r="J157" s="101">
        <v>1170</v>
      </c>
      <c r="K157" s="98" t="s">
        <v>13274</v>
      </c>
      <c r="L157" s="98" t="s">
        <v>13274</v>
      </c>
      <c r="O157" s="101">
        <v>0</v>
      </c>
      <c r="P157" s="101">
        <v>0</v>
      </c>
      <c r="R157" s="101">
        <v>0</v>
      </c>
    </row>
    <row r="158">
      <c r="K158" s="96" t="s">
        <v>13275</v>
      </c>
      <c r="O158" s="85">
        <f>SUM(O157:O157)</f>
      </c>
      <c r="P158" s="85">
        <f>SUM(P157:P157)</f>
      </c>
    </row>
    <row r="159">
      <c r="A159" s="98" t="s">
        <v>13276</v>
      </c>
      <c r="B159" s="98" t="s">
        <v>13277</v>
      </c>
      <c r="C159" s="100">
        <v>960</v>
      </c>
      <c r="D159" s="98" t="s">
        <v>13278</v>
      </c>
      <c r="E159" s="98" t="s">
        <v>13279</v>
      </c>
      <c r="J159" s="101">
        <v>1315</v>
      </c>
      <c r="K159" s="98" t="s">
        <v>13280</v>
      </c>
      <c r="L159" s="98" t="s">
        <v>13280</v>
      </c>
      <c r="O159" s="101">
        <v>0</v>
      </c>
      <c r="P159" s="101">
        <v>0</v>
      </c>
      <c r="R159" s="101">
        <v>0</v>
      </c>
    </row>
    <row r="160">
      <c r="K160" s="96" t="s">
        <v>13281</v>
      </c>
      <c r="O160" s="85">
        <f>SUM(O159:O159)</f>
      </c>
      <c r="P160" s="85">
        <f>SUM(P159:P159)</f>
      </c>
    </row>
    <row r="161">
      <c r="A161" s="98" t="s">
        <v>13282</v>
      </c>
      <c r="B161" s="98" t="s">
        <v>13283</v>
      </c>
      <c r="C161" s="100">
        <v>720</v>
      </c>
      <c r="D161" s="98" t="s">
        <v>13284</v>
      </c>
      <c r="E161" s="98" t="s">
        <v>13285</v>
      </c>
      <c r="J161" s="101">
        <v>985</v>
      </c>
      <c r="K161" s="98" t="s">
        <v>13286</v>
      </c>
      <c r="L161" s="98" t="s">
        <v>13286</v>
      </c>
      <c r="O161" s="101">
        <v>0</v>
      </c>
      <c r="P161" s="101">
        <v>0</v>
      </c>
      <c r="R161" s="101">
        <v>0</v>
      </c>
    </row>
    <row r="162">
      <c r="K162" s="96" t="s">
        <v>13287</v>
      </c>
      <c r="O162" s="85">
        <f>SUM(O161:O161)</f>
      </c>
      <c r="P162" s="85">
        <f>SUM(P161:P161)</f>
      </c>
    </row>
    <row r="163">
      <c r="A163" s="98" t="s">
        <v>13288</v>
      </c>
      <c r="B163" s="98" t="s">
        <v>13289</v>
      </c>
      <c r="C163" s="100">
        <v>720</v>
      </c>
      <c r="D163" s="98" t="s">
        <v>13290</v>
      </c>
      <c r="E163" s="98" t="s">
        <v>13291</v>
      </c>
      <c r="F163" s="104">
        <v>45687</v>
      </c>
      <c r="G163" s="104">
        <v>45687</v>
      </c>
      <c r="H163" s="104">
        <v>46051</v>
      </c>
      <c r="J163" s="101">
        <v>985</v>
      </c>
      <c r="K163" s="98" t="s">
        <v>13292</v>
      </c>
      <c r="L163" s="98" t="s">
        <v>13293</v>
      </c>
      <c r="M163" s="98" t="s">
        <v>13294</v>
      </c>
      <c r="N163" s="98" t="s">
        <v>13295</v>
      </c>
      <c r="O163" s="101">
        <v>20</v>
      </c>
      <c r="P163" s="101">
        <v>35</v>
      </c>
      <c r="Q163" s="101">
        <v>0</v>
      </c>
      <c r="R163" s="101">
        <v>350</v>
      </c>
    </row>
    <row r="164">
      <c r="L164" s="98" t="s">
        <v>13296</v>
      </c>
      <c r="M164" s="98" t="s">
        <v>13297</v>
      </c>
      <c r="N164" s="98" t="s">
        <v>13298</v>
      </c>
      <c r="O164" s="101">
        <v>35</v>
      </c>
      <c r="P164" s="101">
        <v>20</v>
      </c>
    </row>
    <row r="165">
      <c r="L165" s="98" t="s">
        <v>13299</v>
      </c>
      <c r="M165" s="98" t="s">
        <v>13300</v>
      </c>
      <c r="N165" s="98" t="s">
        <v>13301</v>
      </c>
      <c r="O165" s="101">
        <v>930</v>
      </c>
      <c r="P165" s="101">
        <v>930</v>
      </c>
    </row>
    <row r="166">
      <c r="K166" s="96" t="s">
        <v>13302</v>
      </c>
      <c r="O166" s="85">
        <f>SUM(O163:O165)</f>
      </c>
      <c r="P166" s="85">
        <f>SUM(P163:P165)</f>
      </c>
    </row>
    <row r="167">
      <c r="A167" s="98" t="s">
        <v>13303</v>
      </c>
      <c r="B167" s="98" t="s">
        <v>13304</v>
      </c>
      <c r="C167" s="100">
        <v>960</v>
      </c>
      <c r="D167" s="98" t="s">
        <v>13305</v>
      </c>
      <c r="E167" s="98" t="s">
        <v>13306</v>
      </c>
      <c r="F167" s="104">
        <v>43161</v>
      </c>
      <c r="G167" s="104">
        <v>45413</v>
      </c>
      <c r="H167" s="104">
        <v>45777</v>
      </c>
      <c r="J167" s="101">
        <v>1130</v>
      </c>
      <c r="K167" s="98" t="s">
        <v>13307</v>
      </c>
      <c r="L167" s="98" t="s">
        <v>13308</v>
      </c>
      <c r="M167" s="98" t="s">
        <v>13309</v>
      </c>
      <c r="N167" s="98" t="s">
        <v>13310</v>
      </c>
      <c r="O167" s="101">
        <v>35</v>
      </c>
      <c r="P167" s="101">
        <v>35</v>
      </c>
      <c r="Q167" s="101">
        <v>22.460000000000001</v>
      </c>
      <c r="R167" s="101">
        <v>100</v>
      </c>
    </row>
    <row r="168">
      <c r="L168" s="98" t="s">
        <v>13311</v>
      </c>
      <c r="M168" s="98" t="s">
        <v>13312</v>
      </c>
      <c r="N168" s="98" t="s">
        <v>13313</v>
      </c>
      <c r="O168" s="101">
        <v>1105</v>
      </c>
      <c r="P168" s="101">
        <v>1105</v>
      </c>
    </row>
    <row r="169">
      <c r="L169" s="98" t="s">
        <v>13314</v>
      </c>
      <c r="M169" s="98" t="s">
        <v>13315</v>
      </c>
      <c r="N169" s="98" t="s">
        <v>13316</v>
      </c>
      <c r="O169" s="101">
        <v>22.460000000000001</v>
      </c>
      <c r="P169" s="101">
        <v>0</v>
      </c>
    </row>
    <row r="170">
      <c r="K170" s="96" t="s">
        <v>13317</v>
      </c>
      <c r="O170" s="85">
        <f>SUM(O167:O169)</f>
      </c>
      <c r="P170" s="85">
        <f>SUM(P167:P169)</f>
      </c>
    </row>
    <row r="171">
      <c r="A171" s="98" t="s">
        <v>13318</v>
      </c>
      <c r="B171" s="98" t="s">
        <v>13319</v>
      </c>
      <c r="C171" s="100">
        <v>720</v>
      </c>
      <c r="D171" s="98" t="s">
        <v>13320</v>
      </c>
      <c r="E171" s="98" t="s">
        <v>13321</v>
      </c>
      <c r="F171" s="104">
        <v>44912</v>
      </c>
      <c r="G171" s="104">
        <v>45689</v>
      </c>
      <c r="H171" s="104">
        <v>46053</v>
      </c>
      <c r="J171" s="101">
        <v>930</v>
      </c>
      <c r="K171" s="98" t="s">
        <v>13322</v>
      </c>
      <c r="L171" s="98" t="s">
        <v>13323</v>
      </c>
      <c r="M171" s="98" t="s">
        <v>13324</v>
      </c>
      <c r="N171" s="98" t="s">
        <v>13325</v>
      </c>
      <c r="O171" s="101">
        <v>95</v>
      </c>
      <c r="P171" s="101">
        <v>95</v>
      </c>
      <c r="Q171" s="101">
        <v>0</v>
      </c>
      <c r="R171" s="101">
        <v>100</v>
      </c>
    </row>
    <row r="172">
      <c r="L172" s="98" t="s">
        <v>13326</v>
      </c>
      <c r="M172" s="98" t="s">
        <v>13327</v>
      </c>
      <c r="N172" s="98" t="s">
        <v>13328</v>
      </c>
      <c r="O172" s="101">
        <v>950</v>
      </c>
      <c r="P172" s="101">
        <v>950</v>
      </c>
    </row>
    <row r="173">
      <c r="K173" s="96" t="s">
        <v>13329</v>
      </c>
      <c r="O173" s="85">
        <f>SUM(O171:O172)</f>
      </c>
      <c r="P173" s="85">
        <f>SUM(P171:P172)</f>
      </c>
    </row>
    <row r="174">
      <c r="A174" s="98" t="s">
        <v>13330</v>
      </c>
      <c r="B174" s="98" t="s">
        <v>13331</v>
      </c>
      <c r="C174" s="100">
        <v>960</v>
      </c>
      <c r="D174" s="98" t="s">
        <v>13332</v>
      </c>
      <c r="E174" s="98" t="s">
        <v>13333</v>
      </c>
      <c r="F174" s="104">
        <v>44550</v>
      </c>
      <c r="G174" s="104">
        <v>45658</v>
      </c>
      <c r="H174" s="104">
        <v>46022</v>
      </c>
      <c r="J174" s="101">
        <v>1225</v>
      </c>
      <c r="K174" s="98" t="s">
        <v>13334</v>
      </c>
      <c r="L174" s="98" t="s">
        <v>13335</v>
      </c>
      <c r="M174" s="98" t="s">
        <v>13336</v>
      </c>
      <c r="N174" s="98" t="s">
        <v>13337</v>
      </c>
      <c r="O174" s="101">
        <v>20</v>
      </c>
      <c r="P174" s="101">
        <v>0</v>
      </c>
      <c r="Q174" s="101">
        <v>0</v>
      </c>
      <c r="R174" s="101">
        <v>100</v>
      </c>
    </row>
    <row r="175">
      <c r="L175" s="98" t="s">
        <v>13338</v>
      </c>
      <c r="M175" s="98" t="s">
        <v>13339</v>
      </c>
      <c r="N175" s="98" t="s">
        <v>13340</v>
      </c>
      <c r="O175" s="101">
        <v>95</v>
      </c>
      <c r="P175" s="101">
        <v>20</v>
      </c>
    </row>
    <row r="176">
      <c r="L176" s="98" t="s">
        <v>13341</v>
      </c>
      <c r="M176" s="98" t="s">
        <v>13342</v>
      </c>
      <c r="N176" s="98" t="s">
        <v>13343</v>
      </c>
      <c r="O176" s="101">
        <v>35</v>
      </c>
      <c r="P176" s="101">
        <v>130</v>
      </c>
    </row>
    <row r="177">
      <c r="L177" s="98" t="s">
        <v>13344</v>
      </c>
      <c r="M177" s="98" t="s">
        <v>13345</v>
      </c>
      <c r="N177" s="98" t="s">
        <v>13346</v>
      </c>
      <c r="O177" s="101">
        <v>1115</v>
      </c>
      <c r="P177" s="101">
        <v>1115</v>
      </c>
    </row>
    <row r="178">
      <c r="K178" s="96" t="s">
        <v>13347</v>
      </c>
      <c r="O178" s="85">
        <f>SUM(O174:O177)</f>
      </c>
      <c r="P178" s="85">
        <f>SUM(P174:P177)</f>
      </c>
    </row>
    <row r="179">
      <c r="A179" s="98" t="s">
        <v>13348</v>
      </c>
      <c r="B179" s="98" t="s">
        <v>13349</v>
      </c>
      <c r="C179" s="100">
        <v>720</v>
      </c>
      <c r="D179" s="98" t="s">
        <v>13350</v>
      </c>
      <c r="E179" s="98" t="s">
        <v>13351</v>
      </c>
      <c r="F179" s="104">
        <v>42210</v>
      </c>
      <c r="G179" s="104">
        <v>45505</v>
      </c>
      <c r="H179" s="104">
        <v>45869</v>
      </c>
      <c r="J179" s="101">
        <v>965</v>
      </c>
      <c r="K179" s="98" t="s">
        <v>13352</v>
      </c>
      <c r="L179" s="98" t="s">
        <v>13353</v>
      </c>
      <c r="M179" s="98" t="s">
        <v>13354</v>
      </c>
      <c r="N179" s="98" t="s">
        <v>13355</v>
      </c>
      <c r="O179" s="101">
        <v>35</v>
      </c>
      <c r="P179" s="101">
        <v>35</v>
      </c>
      <c r="Q179" s="101">
        <v>0</v>
      </c>
      <c r="R179" s="101">
        <v>100</v>
      </c>
    </row>
    <row r="180">
      <c r="L180" s="98" t="s">
        <v>13356</v>
      </c>
      <c r="M180" s="98" t="s">
        <v>13357</v>
      </c>
      <c r="N180" s="98" t="s">
        <v>13358</v>
      </c>
      <c r="O180" s="101">
        <v>940</v>
      </c>
      <c r="P180" s="101">
        <v>940</v>
      </c>
    </row>
    <row r="181">
      <c r="K181" s="96" t="s">
        <v>13359</v>
      </c>
      <c r="O181" s="85">
        <f>SUM(O179:O180)</f>
      </c>
      <c r="P181" s="85">
        <f>SUM(P179:P180)</f>
      </c>
    </row>
    <row r="182">
      <c r="A182" s="98" t="s">
        <v>13360</v>
      </c>
      <c r="B182" s="98" t="s">
        <v>13361</v>
      </c>
      <c r="C182" s="100">
        <v>960</v>
      </c>
      <c r="D182" s="98" t="s">
        <v>13362</v>
      </c>
      <c r="E182" s="98" t="s">
        <v>13363</v>
      </c>
      <c r="F182" s="104">
        <v>45611</v>
      </c>
      <c r="G182" s="104">
        <v>45611</v>
      </c>
      <c r="H182" s="104">
        <v>46022</v>
      </c>
      <c r="J182" s="101">
        <v>1315</v>
      </c>
      <c r="K182" s="98" t="s">
        <v>13364</v>
      </c>
      <c r="L182" s="98" t="s">
        <v>13365</v>
      </c>
      <c r="M182" s="98" t="s">
        <v>13366</v>
      </c>
      <c r="N182" s="98" t="s">
        <v>13367</v>
      </c>
      <c r="O182" s="101">
        <v>35</v>
      </c>
      <c r="P182" s="101">
        <v>35</v>
      </c>
      <c r="Q182" s="101">
        <v>0</v>
      </c>
      <c r="R182" s="101">
        <v>100</v>
      </c>
    </row>
    <row r="183">
      <c r="L183" s="98" t="s">
        <v>13368</v>
      </c>
      <c r="M183" s="98" t="s">
        <v>13369</v>
      </c>
      <c r="N183" s="98" t="s">
        <v>13370</v>
      </c>
      <c r="O183" s="101">
        <v>20</v>
      </c>
      <c r="P183" s="101">
        <v>95</v>
      </c>
    </row>
    <row r="184">
      <c r="L184" s="98" t="s">
        <v>13371</v>
      </c>
      <c r="M184" s="98" t="s">
        <v>13372</v>
      </c>
      <c r="N184" s="98" t="s">
        <v>13373</v>
      </c>
      <c r="O184" s="101">
        <v>25</v>
      </c>
      <c r="P184" s="101">
        <v>60</v>
      </c>
    </row>
    <row r="185">
      <c r="L185" s="98" t="s">
        <v>13374</v>
      </c>
      <c r="M185" s="98" t="s">
        <v>13375</v>
      </c>
      <c r="N185" s="98" t="s">
        <v>13376</v>
      </c>
      <c r="O185" s="101">
        <v>35</v>
      </c>
      <c r="P185" s="101">
        <v>0</v>
      </c>
    </row>
    <row r="186">
      <c r="L186" s="98" t="s">
        <v>13377</v>
      </c>
      <c r="M186" s="98" t="s">
        <v>13378</v>
      </c>
      <c r="N186" s="98" t="s">
        <v>13379</v>
      </c>
      <c r="O186" s="101">
        <v>95</v>
      </c>
      <c r="P186" s="101">
        <v>20</v>
      </c>
    </row>
    <row r="187">
      <c r="L187" s="98" t="s">
        <v>13380</v>
      </c>
      <c r="M187" s="98" t="s">
        <v>13381</v>
      </c>
      <c r="N187" s="98" t="s">
        <v>13382</v>
      </c>
      <c r="O187" s="101">
        <v>1105</v>
      </c>
      <c r="P187" s="101">
        <v>1105</v>
      </c>
    </row>
    <row r="188">
      <c r="K188" s="96" t="s">
        <v>13383</v>
      </c>
      <c r="O188" s="85">
        <f>SUM(O182:O187)</f>
      </c>
      <c r="P188" s="85">
        <f>SUM(P182:P187)</f>
      </c>
    </row>
    <row r="189">
      <c r="A189" s="98" t="s">
        <v>13384</v>
      </c>
      <c r="B189" s="98" t="s">
        <v>13385</v>
      </c>
      <c r="C189" s="100">
        <v>960</v>
      </c>
      <c r="D189" s="98" t="s">
        <v>13386</v>
      </c>
      <c r="E189" s="98" t="s">
        <v>13387</v>
      </c>
      <c r="F189" s="104">
        <v>45608</v>
      </c>
      <c r="G189" s="104">
        <v>45608</v>
      </c>
      <c r="H189" s="104">
        <v>45972</v>
      </c>
      <c r="J189" s="101">
        <v>1280</v>
      </c>
      <c r="K189" s="98" t="s">
        <v>13388</v>
      </c>
      <c r="L189" s="98" t="s">
        <v>13389</v>
      </c>
      <c r="M189" s="98" t="s">
        <v>13390</v>
      </c>
      <c r="N189" s="98" t="s">
        <v>13391</v>
      </c>
      <c r="O189" s="101">
        <v>25</v>
      </c>
      <c r="P189" s="101">
        <v>95</v>
      </c>
      <c r="Q189" s="101">
        <v>0</v>
      </c>
      <c r="R189" s="101">
        <v>1380</v>
      </c>
    </row>
    <row r="190">
      <c r="L190" s="98" t="s">
        <v>13392</v>
      </c>
      <c r="M190" s="98" t="s">
        <v>13393</v>
      </c>
      <c r="N190" s="98" t="s">
        <v>13394</v>
      </c>
      <c r="O190" s="101">
        <v>20</v>
      </c>
      <c r="P190" s="101">
        <v>20</v>
      </c>
    </row>
    <row r="191">
      <c r="L191" s="98" t="s">
        <v>13395</v>
      </c>
      <c r="M191" s="98" t="s">
        <v>13396</v>
      </c>
      <c r="N191" s="98" t="s">
        <v>13397</v>
      </c>
      <c r="O191" s="101">
        <v>95</v>
      </c>
      <c r="P191" s="101">
        <v>35</v>
      </c>
    </row>
    <row r="192">
      <c r="L192" s="98" t="s">
        <v>13398</v>
      </c>
      <c r="M192" s="98" t="s">
        <v>13399</v>
      </c>
      <c r="N192" s="98" t="s">
        <v>13400</v>
      </c>
      <c r="O192" s="101">
        <v>35</v>
      </c>
      <c r="P192" s="101">
        <v>25</v>
      </c>
    </row>
    <row r="193">
      <c r="L193" s="98" t="s">
        <v>13401</v>
      </c>
      <c r="M193" s="98" t="s">
        <v>13402</v>
      </c>
      <c r="N193" s="98" t="s">
        <v>13403</v>
      </c>
      <c r="O193" s="101">
        <v>1105</v>
      </c>
      <c r="P193" s="101">
        <v>1105</v>
      </c>
    </row>
    <row r="194">
      <c r="L194" s="98" t="s">
        <v>13404</v>
      </c>
      <c r="M194" s="98" t="s">
        <v>13405</v>
      </c>
      <c r="N194" s="98" t="s">
        <v>13406</v>
      </c>
      <c r="O194" s="101">
        <v>25</v>
      </c>
      <c r="P194" s="101">
        <v>0</v>
      </c>
    </row>
    <row r="195">
      <c r="K195" s="96" t="s">
        <v>13407</v>
      </c>
      <c r="O195" s="85">
        <f>SUM(O189:O194)</f>
      </c>
      <c r="P195" s="85">
        <f>SUM(P189:P194)</f>
      </c>
    </row>
    <row r="196">
      <c r="A196" s="98" t="s">
        <v>13408</v>
      </c>
      <c r="B196" s="98" t="s">
        <v>13409</v>
      </c>
      <c r="C196" s="100">
        <v>960</v>
      </c>
      <c r="D196" s="98" t="s">
        <v>13410</v>
      </c>
      <c r="E196" s="98" t="s">
        <v>13411</v>
      </c>
      <c r="F196" s="104">
        <v>45189</v>
      </c>
      <c r="G196" s="104">
        <v>45566</v>
      </c>
      <c r="H196" s="104">
        <v>45930</v>
      </c>
      <c r="J196" s="101">
        <v>1190</v>
      </c>
      <c r="K196" s="98" t="s">
        <v>13412</v>
      </c>
      <c r="L196" s="98" t="s">
        <v>13413</v>
      </c>
      <c r="M196" s="98" t="s">
        <v>13414</v>
      </c>
      <c r="N196" s="98" t="s">
        <v>13415</v>
      </c>
      <c r="O196" s="101">
        <v>95</v>
      </c>
      <c r="P196" s="101">
        <v>95</v>
      </c>
      <c r="Q196" s="101">
        <v>0</v>
      </c>
      <c r="R196" s="101">
        <v>100</v>
      </c>
    </row>
    <row r="197">
      <c r="L197" s="98" t="s">
        <v>13416</v>
      </c>
      <c r="M197" s="98" t="s">
        <v>13417</v>
      </c>
      <c r="N197" s="98" t="s">
        <v>13418</v>
      </c>
      <c r="O197" s="101">
        <v>1105</v>
      </c>
      <c r="P197" s="101">
        <v>1105</v>
      </c>
    </row>
    <row r="198">
      <c r="K198" s="96" t="s">
        <v>13419</v>
      </c>
      <c r="O198" s="85">
        <f>SUM(O196:O197)</f>
      </c>
      <c r="P198" s="85">
        <f>SUM(P196:P197)</f>
      </c>
    </row>
    <row r="199">
      <c r="A199" s="98" t="s">
        <v>13420</v>
      </c>
      <c r="B199" s="98" t="s">
        <v>13421</v>
      </c>
      <c r="C199" s="100">
        <v>960</v>
      </c>
      <c r="D199" s="98" t="s">
        <v>13422</v>
      </c>
      <c r="E199" s="98" t="s">
        <v>13423</v>
      </c>
      <c r="F199" s="104">
        <v>45470</v>
      </c>
      <c r="G199" s="104">
        <v>45470</v>
      </c>
      <c r="H199" s="104">
        <v>45869</v>
      </c>
      <c r="J199" s="101">
        <v>1225</v>
      </c>
      <c r="K199" s="98" t="s">
        <v>13424</v>
      </c>
      <c r="L199" s="98" t="s">
        <v>13425</v>
      </c>
      <c r="M199" s="98" t="s">
        <v>13426</v>
      </c>
      <c r="N199" s="98" t="s">
        <v>13427</v>
      </c>
      <c r="O199" s="101">
        <v>95</v>
      </c>
      <c r="P199" s="101">
        <v>120</v>
      </c>
      <c r="Q199" s="101">
        <v>0</v>
      </c>
      <c r="R199" s="101">
        <v>100</v>
      </c>
    </row>
    <row r="200">
      <c r="L200" s="98" t="s">
        <v>13428</v>
      </c>
      <c r="M200" s="98" t="s">
        <v>13429</v>
      </c>
      <c r="N200" s="98" t="s">
        <v>13430</v>
      </c>
      <c r="O200" s="101">
        <v>25</v>
      </c>
      <c r="P200" s="101">
        <v>0</v>
      </c>
    </row>
    <row r="201">
      <c r="L201" s="98" t="s">
        <v>13431</v>
      </c>
      <c r="M201" s="98" t="s">
        <v>13432</v>
      </c>
      <c r="N201" s="98" t="s">
        <v>13433</v>
      </c>
      <c r="O201" s="101">
        <v>1105</v>
      </c>
      <c r="P201" s="101">
        <v>1105</v>
      </c>
    </row>
    <row r="202">
      <c r="L202" s="98" t="s">
        <v>13434</v>
      </c>
      <c r="M202" s="98" t="s">
        <v>13435</v>
      </c>
      <c r="N202" s="98" t="s">
        <v>13436</v>
      </c>
      <c r="O202" s="101">
        <v>-36.75</v>
      </c>
      <c r="P202" s="101">
        <v>-36.75</v>
      </c>
    </row>
    <row r="203">
      <c r="K203" s="96" t="s">
        <v>13437</v>
      </c>
      <c r="O203" s="85">
        <f>SUM(O199:O202)</f>
      </c>
      <c r="P203" s="85">
        <f>SUM(P199:P202)</f>
      </c>
    </row>
    <row r="204">
      <c r="A204" s="98" t="s">
        <v>13438</v>
      </c>
      <c r="B204" s="98" t="s">
        <v>13439</v>
      </c>
      <c r="C204" s="100">
        <v>720</v>
      </c>
      <c r="D204" s="98" t="s">
        <v>13440</v>
      </c>
      <c r="E204" s="98" t="s">
        <v>13441</v>
      </c>
      <c r="F204" s="104">
        <v>45737</v>
      </c>
      <c r="G204" s="104">
        <v>45737</v>
      </c>
      <c r="H204" s="104">
        <v>46101</v>
      </c>
      <c r="J204" s="101">
        <v>1020</v>
      </c>
      <c r="K204" s="98" t="s">
        <v>13442</v>
      </c>
      <c r="L204" s="98" t="s">
        <v>13443</v>
      </c>
      <c r="M204" s="98" t="s">
        <v>13444</v>
      </c>
      <c r="N204" s="98" t="s">
        <v>13445</v>
      </c>
      <c r="O204" s="101">
        <v>35</v>
      </c>
      <c r="P204" s="101">
        <v>0</v>
      </c>
      <c r="Q204" s="101">
        <v>-0.01</v>
      </c>
      <c r="R204" s="101">
        <v>100</v>
      </c>
    </row>
    <row r="205">
      <c r="L205" s="98" t="s">
        <v>13446</v>
      </c>
      <c r="M205" s="98" t="s">
        <v>13447</v>
      </c>
      <c r="N205" s="98" t="s">
        <v>13448</v>
      </c>
      <c r="O205" s="101">
        <v>20</v>
      </c>
      <c r="P205" s="101">
        <v>70</v>
      </c>
    </row>
    <row r="206">
      <c r="L206" s="98" t="s">
        <v>13449</v>
      </c>
      <c r="M206" s="98" t="s">
        <v>13450</v>
      </c>
      <c r="N206" s="98" t="s">
        <v>13451</v>
      </c>
      <c r="O206" s="101">
        <v>35</v>
      </c>
      <c r="P206" s="101">
        <v>20</v>
      </c>
    </row>
    <row r="207">
      <c r="L207" s="98" t="s">
        <v>13452</v>
      </c>
      <c r="M207" s="98" t="s">
        <v>13453</v>
      </c>
      <c r="N207" s="98" t="s">
        <v>13454</v>
      </c>
      <c r="O207" s="101">
        <v>930</v>
      </c>
      <c r="P207" s="101">
        <v>930</v>
      </c>
    </row>
    <row r="208">
      <c r="L208" s="98" t="s">
        <v>13455</v>
      </c>
      <c r="M208" s="98" t="s">
        <v>13456</v>
      </c>
      <c r="N208" s="98" t="s">
        <v>13457</v>
      </c>
      <c r="O208" s="101">
        <v>-1020</v>
      </c>
      <c r="P208" s="101">
        <v>-1020</v>
      </c>
    </row>
    <row r="209">
      <c r="L209" s="98" t="s">
        <v>13458</v>
      </c>
      <c r="M209" s="98" t="s">
        <v>13459</v>
      </c>
      <c r="N209" s="98" t="s">
        <v>13460</v>
      </c>
      <c r="O209" s="101">
        <v>-102</v>
      </c>
      <c r="P209" s="101">
        <v>0</v>
      </c>
    </row>
    <row r="210">
      <c r="L210" s="98" t="s">
        <v>13461</v>
      </c>
      <c r="M210" s="98" t="s">
        <v>13462</v>
      </c>
      <c r="N210" s="98" t="s">
        <v>13463</v>
      </c>
      <c r="O210" s="101">
        <v>102</v>
      </c>
      <c r="P210" s="101">
        <v>0</v>
      </c>
    </row>
    <row r="211">
      <c r="K211" s="96" t="s">
        <v>13464</v>
      </c>
      <c r="O211" s="85">
        <f>SUM(O204:O210)</f>
      </c>
      <c r="P211" s="85">
        <f>SUM(P204:P210)</f>
      </c>
    </row>
    <row r="212">
      <c r="A212" s="98" t="s">
        <v>13465</v>
      </c>
      <c r="B212" s="98" t="s">
        <v>13466</v>
      </c>
      <c r="C212" s="100">
        <v>720</v>
      </c>
      <c r="D212" s="98" t="s">
        <v>13467</v>
      </c>
      <c r="E212" s="98" t="s">
        <v>13468</v>
      </c>
      <c r="F212" s="104">
        <v>44330</v>
      </c>
      <c r="G212" s="104">
        <v>45444</v>
      </c>
      <c r="H212" s="104">
        <v>45808</v>
      </c>
      <c r="J212" s="101">
        <v>965</v>
      </c>
      <c r="K212" s="98" t="s">
        <v>13469</v>
      </c>
      <c r="L212" s="98" t="s">
        <v>13470</v>
      </c>
      <c r="M212" s="98" t="s">
        <v>13471</v>
      </c>
      <c r="N212" s="98" t="s">
        <v>13472</v>
      </c>
      <c r="O212" s="101">
        <v>35</v>
      </c>
      <c r="P212" s="101">
        <v>35</v>
      </c>
      <c r="Q212" s="101">
        <v>0</v>
      </c>
      <c r="R212" s="101">
        <v>100</v>
      </c>
    </row>
    <row r="213">
      <c r="L213" s="98" t="s">
        <v>13473</v>
      </c>
      <c r="M213" s="98" t="s">
        <v>13474</v>
      </c>
      <c r="N213" s="98" t="s">
        <v>13475</v>
      </c>
      <c r="O213" s="101">
        <v>940</v>
      </c>
      <c r="P213" s="101">
        <v>940</v>
      </c>
    </row>
    <row r="214">
      <c r="L214" s="98" t="s">
        <v>13476</v>
      </c>
      <c r="M214" s="98" t="s">
        <v>13477</v>
      </c>
      <c r="N214" s="98" t="s">
        <v>13478</v>
      </c>
      <c r="O214" s="101">
        <v>-29.25</v>
      </c>
      <c r="P214" s="101">
        <v>-29.25</v>
      </c>
    </row>
    <row r="215">
      <c r="L215" s="98" t="s">
        <v>13479</v>
      </c>
      <c r="M215" s="98" t="s">
        <v>13480</v>
      </c>
      <c r="N215" s="98" t="s">
        <v>13481</v>
      </c>
      <c r="O215" s="101">
        <v>97.5</v>
      </c>
      <c r="P215" s="101">
        <v>0</v>
      </c>
    </row>
    <row r="216">
      <c r="K216" s="96" t="s">
        <v>13482</v>
      </c>
      <c r="O216" s="85">
        <f>SUM(O212:O215)</f>
      </c>
      <c r="P216" s="85">
        <f>SUM(P212:P215)</f>
      </c>
    </row>
    <row r="217">
      <c r="A217" s="98" t="s">
        <v>13483</v>
      </c>
      <c r="B217" s="98" t="s">
        <v>13484</v>
      </c>
      <c r="C217" s="100">
        <v>960</v>
      </c>
      <c r="D217" s="98" t="s">
        <v>13485</v>
      </c>
      <c r="E217" s="98" t="s">
        <v>13486</v>
      </c>
      <c r="F217" s="104">
        <v>45471</v>
      </c>
      <c r="G217" s="104">
        <v>45471</v>
      </c>
      <c r="H217" s="104">
        <v>45838</v>
      </c>
      <c r="J217" s="101">
        <v>1260</v>
      </c>
      <c r="K217" s="98" t="s">
        <v>13487</v>
      </c>
      <c r="L217" s="98" t="s">
        <v>13488</v>
      </c>
      <c r="M217" s="98" t="s">
        <v>13489</v>
      </c>
      <c r="N217" s="98" t="s">
        <v>13490</v>
      </c>
      <c r="O217" s="101">
        <v>95</v>
      </c>
      <c r="P217" s="101">
        <v>120</v>
      </c>
      <c r="Q217" s="101">
        <v>0</v>
      </c>
      <c r="R217" s="101">
        <v>100</v>
      </c>
    </row>
    <row r="218">
      <c r="L218" s="98" t="s">
        <v>13491</v>
      </c>
      <c r="M218" s="98" t="s">
        <v>13492</v>
      </c>
      <c r="N218" s="98" t="s">
        <v>13493</v>
      </c>
      <c r="O218" s="101">
        <v>25</v>
      </c>
      <c r="P218" s="101">
        <v>0</v>
      </c>
    </row>
    <row r="219">
      <c r="L219" s="98" t="s">
        <v>13494</v>
      </c>
      <c r="M219" s="98" t="s">
        <v>13495</v>
      </c>
      <c r="N219" s="98" t="s">
        <v>13496</v>
      </c>
      <c r="O219" s="101">
        <v>35</v>
      </c>
      <c r="P219" s="101">
        <v>35</v>
      </c>
    </row>
    <row r="220">
      <c r="L220" s="98" t="s">
        <v>13497</v>
      </c>
      <c r="M220" s="98" t="s">
        <v>13498</v>
      </c>
      <c r="N220" s="98" t="s">
        <v>13499</v>
      </c>
      <c r="O220" s="101">
        <v>1105</v>
      </c>
      <c r="P220" s="101">
        <v>1105</v>
      </c>
    </row>
    <row r="221">
      <c r="K221" s="96" t="s">
        <v>13500</v>
      </c>
      <c r="O221" s="85">
        <f>SUM(O217:O220)</f>
      </c>
      <c r="P221" s="85">
        <f>SUM(P217:P220)</f>
      </c>
    </row>
    <row r="222">
      <c r="A222" s="98" t="s">
        <v>13501</v>
      </c>
      <c r="B222" s="98" t="s">
        <v>13502</v>
      </c>
      <c r="C222" s="100">
        <v>720</v>
      </c>
      <c r="D222" s="98" t="s">
        <v>13503</v>
      </c>
      <c r="E222" s="98" t="s">
        <v>13504</v>
      </c>
      <c r="F222" s="104">
        <v>45698</v>
      </c>
      <c r="G222" s="104">
        <v>45698</v>
      </c>
      <c r="H222" s="104">
        <v>46062</v>
      </c>
      <c r="J222" s="101">
        <v>985</v>
      </c>
      <c r="K222" s="98" t="s">
        <v>13505</v>
      </c>
      <c r="L222" s="98" t="s">
        <v>13506</v>
      </c>
      <c r="M222" s="98" t="s">
        <v>13507</v>
      </c>
      <c r="N222" s="98" t="s">
        <v>13508</v>
      </c>
      <c r="O222" s="101">
        <v>20</v>
      </c>
      <c r="P222" s="101">
        <v>55</v>
      </c>
      <c r="Q222" s="101">
        <v>0</v>
      </c>
      <c r="R222" s="101">
        <v>100</v>
      </c>
    </row>
    <row r="223">
      <c r="L223" s="98" t="s">
        <v>13509</v>
      </c>
      <c r="M223" s="98" t="s">
        <v>13510</v>
      </c>
      <c r="N223" s="98" t="s">
        <v>13511</v>
      </c>
      <c r="O223" s="101">
        <v>35</v>
      </c>
      <c r="P223" s="101">
        <v>0</v>
      </c>
    </row>
    <row r="224">
      <c r="L224" s="98" t="s">
        <v>13512</v>
      </c>
      <c r="M224" s="98" t="s">
        <v>13513</v>
      </c>
      <c r="N224" s="98" t="s">
        <v>13514</v>
      </c>
      <c r="O224" s="101">
        <v>930</v>
      </c>
      <c r="P224" s="101">
        <v>930</v>
      </c>
    </row>
    <row r="225">
      <c r="K225" s="96" t="s">
        <v>13515</v>
      </c>
      <c r="O225" s="85">
        <f>SUM(O222:O224)</f>
      </c>
      <c r="P225" s="85">
        <f>SUM(P222:P224)</f>
      </c>
    </row>
    <row r="226">
      <c r="A226" s="98" t="s">
        <v>13516</v>
      </c>
      <c r="B226" s="98" t="s">
        <v>13517</v>
      </c>
      <c r="C226" s="100">
        <v>960</v>
      </c>
      <c r="D226" s="98" t="s">
        <v>13518</v>
      </c>
      <c r="E226" s="98" t="s">
        <v>13519</v>
      </c>
      <c r="F226" s="104">
        <v>41699</v>
      </c>
      <c r="G226" s="104">
        <v>45748</v>
      </c>
      <c r="J226" s="101">
        <v>1095</v>
      </c>
      <c r="K226" s="98" t="s">
        <v>13520</v>
      </c>
      <c r="L226" s="98" t="s">
        <v>13521</v>
      </c>
      <c r="M226" s="98" t="s">
        <v>13522</v>
      </c>
      <c r="N226" s="98" t="s">
        <v>13523</v>
      </c>
      <c r="O226" s="101">
        <v>1115</v>
      </c>
      <c r="P226" s="101">
        <v>1115</v>
      </c>
      <c r="Q226" s="101">
        <v>0</v>
      </c>
      <c r="R226" s="101">
        <v>900</v>
      </c>
    </row>
    <row r="227">
      <c r="L227" s="98" t="s">
        <v>13524</v>
      </c>
      <c r="M227" s="98" t="s">
        <v>13525</v>
      </c>
      <c r="N227" s="98" t="s">
        <v>13526</v>
      </c>
      <c r="O227" s="101">
        <v>200</v>
      </c>
      <c r="P227" s="101">
        <v>200</v>
      </c>
    </row>
    <row r="228">
      <c r="K228" s="96" t="s">
        <v>13527</v>
      </c>
      <c r="O228" s="85">
        <f>SUM(O226:O227)</f>
      </c>
      <c r="P228" s="85">
        <f>SUM(P226:P227)</f>
      </c>
    </row>
    <row r="229">
      <c r="A229" s="98" t="s">
        <v>13528</v>
      </c>
      <c r="B229" s="98" t="s">
        <v>13529</v>
      </c>
      <c r="C229" s="100">
        <v>960</v>
      </c>
      <c r="D229" s="98" t="s">
        <v>13530</v>
      </c>
      <c r="E229" s="98" t="s">
        <v>13531</v>
      </c>
      <c r="F229" s="104">
        <v>38288</v>
      </c>
      <c r="G229" s="104">
        <v>45536</v>
      </c>
      <c r="H229" s="104">
        <v>45900</v>
      </c>
      <c r="J229" s="101">
        <v>1095</v>
      </c>
      <c r="K229" s="98" t="s">
        <v>13532</v>
      </c>
      <c r="L229" s="98" t="s">
        <v>13533</v>
      </c>
      <c r="M229" s="98" t="s">
        <v>13534</v>
      </c>
      <c r="N229" s="98" t="s">
        <v>13535</v>
      </c>
      <c r="O229" s="101">
        <v>1105</v>
      </c>
      <c r="P229" s="101">
        <v>1105</v>
      </c>
      <c r="Q229" s="101">
        <v>0</v>
      </c>
      <c r="R229" s="101">
        <v>100</v>
      </c>
    </row>
    <row r="230">
      <c r="K230" s="96" t="s">
        <v>13536</v>
      </c>
      <c r="O230" s="85">
        <f>SUM(O229:O229)</f>
      </c>
      <c r="P230" s="85">
        <f>SUM(P229:P229)</f>
      </c>
    </row>
    <row r="231">
      <c r="A231" s="98" t="s">
        <v>13537</v>
      </c>
      <c r="B231" s="98" t="s">
        <v>13538</v>
      </c>
      <c r="C231" s="100">
        <v>720</v>
      </c>
      <c r="D231" s="98" t="s">
        <v>13539</v>
      </c>
      <c r="E231" s="98" t="s">
        <v>13540</v>
      </c>
      <c r="F231" s="104">
        <v>45561</v>
      </c>
      <c r="G231" s="104">
        <v>45561</v>
      </c>
      <c r="H231" s="104">
        <v>45930</v>
      </c>
      <c r="J231" s="101">
        <v>1080</v>
      </c>
      <c r="K231" s="98" t="s">
        <v>13541</v>
      </c>
      <c r="L231" s="98" t="s">
        <v>13542</v>
      </c>
      <c r="M231" s="98" t="s">
        <v>13543</v>
      </c>
      <c r="N231" s="98" t="s">
        <v>13544</v>
      </c>
      <c r="O231" s="101">
        <v>20</v>
      </c>
      <c r="P231" s="101">
        <v>95</v>
      </c>
      <c r="Q231" s="101">
        <v>0</v>
      </c>
      <c r="R231" s="101">
        <v>1180</v>
      </c>
    </row>
    <row r="232">
      <c r="L232" s="98" t="s">
        <v>13545</v>
      </c>
      <c r="M232" s="98" t="s">
        <v>13546</v>
      </c>
      <c r="N232" s="98" t="s">
        <v>13547</v>
      </c>
      <c r="O232" s="101">
        <v>95</v>
      </c>
      <c r="P232" s="101">
        <v>20</v>
      </c>
    </row>
    <row r="233">
      <c r="L233" s="98" t="s">
        <v>13548</v>
      </c>
      <c r="M233" s="98" t="s">
        <v>13549</v>
      </c>
      <c r="N233" s="98" t="s">
        <v>13550</v>
      </c>
      <c r="O233" s="101">
        <v>25</v>
      </c>
      <c r="P233" s="101">
        <v>25</v>
      </c>
    </row>
    <row r="234">
      <c r="L234" s="98" t="s">
        <v>13551</v>
      </c>
      <c r="M234" s="98" t="s">
        <v>13552</v>
      </c>
      <c r="N234" s="98" t="s">
        <v>13553</v>
      </c>
      <c r="O234" s="101">
        <v>940</v>
      </c>
      <c r="P234" s="101">
        <v>940</v>
      </c>
    </row>
    <row r="235">
      <c r="K235" s="96" t="s">
        <v>13554</v>
      </c>
      <c r="O235" s="85">
        <f>SUM(O231:O234)</f>
      </c>
      <c r="P235" s="85">
        <f>SUM(P231:P234)</f>
      </c>
    </row>
    <row r="236">
      <c r="A236" s="98" t="s">
        <v>13555</v>
      </c>
      <c r="B236" s="98" t="s">
        <v>13556</v>
      </c>
      <c r="C236" s="100">
        <v>720</v>
      </c>
      <c r="D236" s="98" t="s">
        <v>13557</v>
      </c>
      <c r="E236" s="98" t="s">
        <v>13558</v>
      </c>
      <c r="F236" s="104">
        <v>45695</v>
      </c>
      <c r="G236" s="104">
        <v>45695</v>
      </c>
      <c r="H236" s="104">
        <v>46059</v>
      </c>
      <c r="J236" s="101">
        <v>985</v>
      </c>
      <c r="K236" s="98" t="s">
        <v>13559</v>
      </c>
      <c r="L236" s="98" t="s">
        <v>13560</v>
      </c>
      <c r="M236" s="98" t="s">
        <v>13561</v>
      </c>
      <c r="N236" s="98" t="s">
        <v>13562</v>
      </c>
      <c r="O236" s="101">
        <v>35</v>
      </c>
      <c r="P236" s="101">
        <v>55</v>
      </c>
      <c r="Q236" s="101">
        <v>8.2799999999999994</v>
      </c>
      <c r="R236" s="101">
        <v>1085</v>
      </c>
    </row>
    <row r="237">
      <c r="L237" s="98" t="s">
        <v>13563</v>
      </c>
      <c r="M237" s="98" t="s">
        <v>13564</v>
      </c>
      <c r="N237" s="98" t="s">
        <v>13565</v>
      </c>
      <c r="O237" s="101">
        <v>20</v>
      </c>
      <c r="P237" s="101">
        <v>0</v>
      </c>
    </row>
    <row r="238">
      <c r="L238" s="98" t="s">
        <v>13566</v>
      </c>
      <c r="M238" s="98" t="s">
        <v>13567</v>
      </c>
      <c r="N238" s="98" t="s">
        <v>13568</v>
      </c>
      <c r="O238" s="101">
        <v>930</v>
      </c>
      <c r="P238" s="101">
        <v>930</v>
      </c>
    </row>
    <row r="239">
      <c r="L239" s="98" t="s">
        <v>13569</v>
      </c>
      <c r="M239" s="98" t="s">
        <v>13570</v>
      </c>
      <c r="N239" s="98" t="s">
        <v>13571</v>
      </c>
      <c r="O239" s="101">
        <v>-985</v>
      </c>
      <c r="P239" s="101">
        <v>-985</v>
      </c>
    </row>
    <row r="240">
      <c r="K240" s="96" t="s">
        <v>13572</v>
      </c>
      <c r="O240" s="85">
        <f>SUM(O236:O239)</f>
      </c>
      <c r="P240" s="85">
        <f>SUM(P236:P239)</f>
      </c>
    </row>
    <row r="241">
      <c r="A241" s="98" t="s">
        <v>13573</v>
      </c>
      <c r="B241" s="98" t="s">
        <v>13574</v>
      </c>
      <c r="C241" s="100">
        <v>960</v>
      </c>
      <c r="D241" s="98" t="s">
        <v>13575</v>
      </c>
      <c r="E241" s="98" t="s">
        <v>13576</v>
      </c>
      <c r="F241" s="104">
        <v>44984</v>
      </c>
      <c r="G241" s="104">
        <v>45536</v>
      </c>
      <c r="H241" s="104">
        <v>45900</v>
      </c>
      <c r="J241" s="101">
        <v>1165</v>
      </c>
      <c r="K241" s="98" t="s">
        <v>13577</v>
      </c>
      <c r="L241" s="98" t="s">
        <v>13578</v>
      </c>
      <c r="M241" s="98" t="s">
        <v>13579</v>
      </c>
      <c r="N241" s="98" t="s">
        <v>13580</v>
      </c>
      <c r="O241" s="101">
        <v>35</v>
      </c>
      <c r="P241" s="101">
        <v>0</v>
      </c>
      <c r="Q241" s="101">
        <v>0</v>
      </c>
      <c r="R241" s="101">
        <v>350</v>
      </c>
    </row>
    <row r="242">
      <c r="L242" s="98" t="s">
        <v>13581</v>
      </c>
      <c r="M242" s="98" t="s">
        <v>13582</v>
      </c>
      <c r="N242" s="98" t="s">
        <v>13583</v>
      </c>
      <c r="O242" s="101">
        <v>35</v>
      </c>
      <c r="P242" s="101">
        <v>70</v>
      </c>
    </row>
    <row r="243">
      <c r="L243" s="98" t="s">
        <v>13584</v>
      </c>
      <c r="M243" s="98" t="s">
        <v>13585</v>
      </c>
      <c r="N243" s="98" t="s">
        <v>13586</v>
      </c>
      <c r="O243" s="101">
        <v>1105</v>
      </c>
      <c r="P243" s="101">
        <v>1105</v>
      </c>
    </row>
    <row r="244">
      <c r="K244" s="96" t="s">
        <v>13587</v>
      </c>
      <c r="O244" s="85">
        <f>SUM(O241:O243)</f>
      </c>
      <c r="P244" s="85">
        <f>SUM(P241:P243)</f>
      </c>
    </row>
    <row r="245">
      <c r="A245" s="98" t="s">
        <v>13588</v>
      </c>
      <c r="B245" s="98" t="s">
        <v>13589</v>
      </c>
      <c r="C245" s="100">
        <v>960</v>
      </c>
      <c r="D245" s="98" t="s">
        <v>13590</v>
      </c>
      <c r="E245" s="98" t="s">
        <v>13591</v>
      </c>
      <c r="F245" s="104">
        <v>44029</v>
      </c>
      <c r="G245" s="104">
        <v>45505</v>
      </c>
      <c r="H245" s="104">
        <v>45869</v>
      </c>
      <c r="J245" s="101">
        <v>1225</v>
      </c>
      <c r="K245" s="98" t="s">
        <v>13592</v>
      </c>
      <c r="L245" s="98" t="s">
        <v>13593</v>
      </c>
      <c r="M245" s="98" t="s">
        <v>13594</v>
      </c>
      <c r="N245" s="98" t="s">
        <v>13595</v>
      </c>
      <c r="O245" s="101">
        <v>35</v>
      </c>
      <c r="P245" s="101">
        <v>0</v>
      </c>
      <c r="Q245" s="101">
        <v>0</v>
      </c>
      <c r="R245" s="101">
        <v>100</v>
      </c>
    </row>
    <row r="246">
      <c r="L246" s="98" t="s">
        <v>13596</v>
      </c>
      <c r="M246" s="98" t="s">
        <v>13597</v>
      </c>
      <c r="N246" s="98" t="s">
        <v>13598</v>
      </c>
      <c r="O246" s="101">
        <v>95</v>
      </c>
      <c r="P246" s="101">
        <v>130</v>
      </c>
    </row>
    <row r="247">
      <c r="L247" s="98" t="s">
        <v>13599</v>
      </c>
      <c r="M247" s="98" t="s">
        <v>13600</v>
      </c>
      <c r="N247" s="98" t="s">
        <v>13601</v>
      </c>
      <c r="O247" s="101">
        <v>1105</v>
      </c>
      <c r="P247" s="101">
        <v>1105</v>
      </c>
    </row>
    <row r="248">
      <c r="K248" s="96" t="s">
        <v>13602</v>
      </c>
      <c r="O248" s="85">
        <f>SUM(O245:O247)</f>
      </c>
      <c r="P248" s="85">
        <f>SUM(P245:P247)</f>
      </c>
    </row>
    <row r="249">
      <c r="A249" s="98" t="s">
        <v>13603</v>
      </c>
      <c r="B249" s="98" t="s">
        <v>13604</v>
      </c>
      <c r="C249" s="100">
        <v>720</v>
      </c>
      <c r="D249" s="98" t="s">
        <v>13605</v>
      </c>
      <c r="E249" s="98" t="s">
        <v>13606</v>
      </c>
      <c r="J249" s="101">
        <v>985</v>
      </c>
      <c r="K249" s="98" t="s">
        <v>13607</v>
      </c>
      <c r="L249" s="98" t="s">
        <v>13607</v>
      </c>
      <c r="O249" s="101">
        <v>0</v>
      </c>
      <c r="P249" s="101">
        <v>0</v>
      </c>
      <c r="R249" s="101">
        <v>0</v>
      </c>
    </row>
    <row r="250">
      <c r="K250" s="96" t="s">
        <v>13608</v>
      </c>
      <c r="O250" s="85">
        <f>SUM(O249:O249)</f>
      </c>
      <c r="P250" s="85">
        <f>SUM(P249:P249)</f>
      </c>
    </row>
    <row r="251">
      <c r="A251" s="98" t="s">
        <v>13609</v>
      </c>
      <c r="B251" s="98" t="s">
        <v>13610</v>
      </c>
      <c r="C251" s="100">
        <v>720</v>
      </c>
      <c r="D251" s="98" t="s">
        <v>13611</v>
      </c>
      <c r="E251" s="98" t="s">
        <v>13612</v>
      </c>
      <c r="F251" s="104">
        <v>45699</v>
      </c>
      <c r="G251" s="104">
        <v>45699</v>
      </c>
      <c r="H251" s="104">
        <v>46063</v>
      </c>
      <c r="J251" s="101">
        <v>1070</v>
      </c>
      <c r="K251" s="98" t="s">
        <v>13613</v>
      </c>
      <c r="L251" s="98" t="s">
        <v>13614</v>
      </c>
      <c r="M251" s="98" t="s">
        <v>13615</v>
      </c>
      <c r="N251" s="98" t="s">
        <v>13616</v>
      </c>
      <c r="O251" s="101">
        <v>25</v>
      </c>
      <c r="P251" s="101">
        <v>140</v>
      </c>
      <c r="Q251" s="101">
        <v>-1070</v>
      </c>
      <c r="R251" s="101">
        <v>350</v>
      </c>
    </row>
    <row r="252">
      <c r="L252" s="98" t="s">
        <v>13617</v>
      </c>
      <c r="M252" s="98" t="s">
        <v>13618</v>
      </c>
      <c r="N252" s="98" t="s">
        <v>13619</v>
      </c>
      <c r="O252" s="101">
        <v>95</v>
      </c>
      <c r="P252" s="101">
        <v>0</v>
      </c>
    </row>
    <row r="253">
      <c r="L253" s="98" t="s">
        <v>13620</v>
      </c>
      <c r="M253" s="98" t="s">
        <v>13621</v>
      </c>
      <c r="N253" s="98" t="s">
        <v>13622</v>
      </c>
      <c r="O253" s="101">
        <v>20</v>
      </c>
      <c r="P253" s="101">
        <v>0</v>
      </c>
    </row>
    <row r="254">
      <c r="L254" s="98" t="s">
        <v>13623</v>
      </c>
      <c r="M254" s="98" t="s">
        <v>13624</v>
      </c>
      <c r="N254" s="98" t="s">
        <v>13625</v>
      </c>
      <c r="O254" s="101">
        <v>930</v>
      </c>
      <c r="P254" s="101">
        <v>930</v>
      </c>
    </row>
    <row r="255">
      <c r="L255" s="98" t="s">
        <v>13626</v>
      </c>
      <c r="M255" s="98" t="s">
        <v>13627</v>
      </c>
      <c r="N255" s="98" t="s">
        <v>13628</v>
      </c>
      <c r="O255" s="101">
        <v>-1070</v>
      </c>
      <c r="P255" s="101">
        <v>-1070</v>
      </c>
    </row>
    <row r="256">
      <c r="K256" s="96" t="s">
        <v>13629</v>
      </c>
      <c r="O256" s="85">
        <f>SUM(O251:O255)</f>
      </c>
      <c r="P256" s="85">
        <f>SUM(P251:P255)</f>
      </c>
    </row>
    <row r="257">
      <c r="A257" s="98" t="s">
        <v>13630</v>
      </c>
      <c r="B257" s="98" t="s">
        <v>13631</v>
      </c>
      <c r="C257" s="100">
        <v>960</v>
      </c>
      <c r="D257" s="98" t="s">
        <v>13632</v>
      </c>
      <c r="E257" s="98" t="s">
        <v>13633</v>
      </c>
      <c r="F257" s="104">
        <v>45685</v>
      </c>
      <c r="G257" s="104">
        <v>45685</v>
      </c>
      <c r="H257" s="104">
        <v>46049</v>
      </c>
      <c r="J257" s="101">
        <v>1290</v>
      </c>
      <c r="K257" s="98" t="s">
        <v>13634</v>
      </c>
      <c r="L257" s="98" t="s">
        <v>13635</v>
      </c>
      <c r="M257" s="98" t="s">
        <v>13636</v>
      </c>
      <c r="N257" s="98" t="s">
        <v>13637</v>
      </c>
      <c r="O257" s="101">
        <v>35</v>
      </c>
      <c r="P257" s="101">
        <v>0</v>
      </c>
      <c r="Q257" s="101">
        <v>0</v>
      </c>
      <c r="R257" s="101">
        <v>800</v>
      </c>
    </row>
    <row r="258">
      <c r="L258" s="98" t="s">
        <v>13638</v>
      </c>
      <c r="M258" s="98" t="s">
        <v>13639</v>
      </c>
      <c r="N258" s="98" t="s">
        <v>13640</v>
      </c>
      <c r="O258" s="101">
        <v>25</v>
      </c>
      <c r="P258" s="101">
        <v>35</v>
      </c>
    </row>
    <row r="259">
      <c r="L259" s="98" t="s">
        <v>13641</v>
      </c>
      <c r="M259" s="98" t="s">
        <v>13642</v>
      </c>
      <c r="N259" s="98" t="s">
        <v>13643</v>
      </c>
      <c r="O259" s="101">
        <v>20</v>
      </c>
      <c r="P259" s="101">
        <v>0</v>
      </c>
    </row>
    <row r="260">
      <c r="L260" s="98" t="s">
        <v>13644</v>
      </c>
      <c r="M260" s="98" t="s">
        <v>13645</v>
      </c>
      <c r="N260" s="98" t="s">
        <v>13646</v>
      </c>
      <c r="O260" s="101">
        <v>95</v>
      </c>
      <c r="P260" s="101">
        <v>140</v>
      </c>
    </row>
    <row r="261">
      <c r="L261" s="98" t="s">
        <v>13647</v>
      </c>
      <c r="M261" s="98" t="s">
        <v>13648</v>
      </c>
      <c r="N261" s="98" t="s">
        <v>13649</v>
      </c>
      <c r="O261" s="101">
        <v>1115</v>
      </c>
      <c r="P261" s="101">
        <v>1115</v>
      </c>
    </row>
    <row r="262">
      <c r="K262" s="96" t="s">
        <v>13650</v>
      </c>
      <c r="O262" s="85">
        <f>SUM(O257:O261)</f>
      </c>
      <c r="P262" s="85">
        <f>SUM(P257:P261)</f>
      </c>
    </row>
    <row r="263">
      <c r="A263" s="98" t="s">
        <v>13651</v>
      </c>
      <c r="B263" s="98" t="s">
        <v>13652</v>
      </c>
      <c r="C263" s="100">
        <v>960</v>
      </c>
      <c r="D263" s="98" t="s">
        <v>13653</v>
      </c>
      <c r="E263" s="98" t="s">
        <v>13654</v>
      </c>
      <c r="F263" s="104">
        <v>44615</v>
      </c>
      <c r="G263" s="104">
        <v>45717</v>
      </c>
      <c r="H263" s="104">
        <v>46081</v>
      </c>
      <c r="J263" s="101">
        <v>1225</v>
      </c>
      <c r="K263" s="98" t="s">
        <v>13655</v>
      </c>
      <c r="L263" s="98" t="s">
        <v>13656</v>
      </c>
      <c r="M263" s="98" t="s">
        <v>13657</v>
      </c>
      <c r="N263" s="98" t="s">
        <v>13658</v>
      </c>
      <c r="O263" s="101">
        <v>95</v>
      </c>
      <c r="P263" s="101">
        <v>130</v>
      </c>
      <c r="Q263" s="101">
        <v>0</v>
      </c>
      <c r="R263" s="101">
        <v>550</v>
      </c>
    </row>
    <row r="264">
      <c r="L264" s="98" t="s">
        <v>13659</v>
      </c>
      <c r="M264" s="98" t="s">
        <v>13660</v>
      </c>
      <c r="N264" s="98" t="s">
        <v>13661</v>
      </c>
      <c r="O264" s="101">
        <v>35</v>
      </c>
      <c r="P264" s="101">
        <v>0</v>
      </c>
    </row>
    <row r="265">
      <c r="L265" s="98" t="s">
        <v>13662</v>
      </c>
      <c r="M265" s="98" t="s">
        <v>13663</v>
      </c>
      <c r="N265" s="98" t="s">
        <v>13664</v>
      </c>
      <c r="O265" s="101">
        <v>1095</v>
      </c>
      <c r="P265" s="101">
        <v>1095</v>
      </c>
    </row>
    <row r="266">
      <c r="K266" s="96" t="s">
        <v>13665</v>
      </c>
      <c r="O266" s="85">
        <f>SUM(O263:O265)</f>
      </c>
      <c r="P266" s="85">
        <f>SUM(P263:P265)</f>
      </c>
    </row>
    <row r="267">
      <c r="A267" s="98" t="s">
        <v>13666</v>
      </c>
      <c r="B267" s="98" t="s">
        <v>13667</v>
      </c>
      <c r="C267" s="100">
        <v>720</v>
      </c>
      <c r="D267" s="98" t="s">
        <v>13668</v>
      </c>
      <c r="E267" s="98" t="s">
        <v>13669</v>
      </c>
      <c r="F267" s="104">
        <v>45311</v>
      </c>
      <c r="G267" s="104">
        <v>45689</v>
      </c>
      <c r="H267" s="104">
        <v>46053</v>
      </c>
      <c r="J267" s="101">
        <v>965</v>
      </c>
      <c r="K267" s="98" t="s">
        <v>13670</v>
      </c>
      <c r="L267" s="98" t="s">
        <v>13671</v>
      </c>
      <c r="M267" s="98" t="s">
        <v>13672</v>
      </c>
      <c r="N267" s="98" t="s">
        <v>13673</v>
      </c>
      <c r="O267" s="101">
        <v>35</v>
      </c>
      <c r="P267" s="101">
        <v>35</v>
      </c>
      <c r="Q267" s="101">
        <v>0</v>
      </c>
      <c r="R267" s="101">
        <v>100</v>
      </c>
    </row>
    <row r="268">
      <c r="L268" s="98" t="s">
        <v>13674</v>
      </c>
      <c r="M268" s="98" t="s">
        <v>13675</v>
      </c>
      <c r="N268" s="98" t="s">
        <v>13676</v>
      </c>
      <c r="O268" s="101">
        <v>950</v>
      </c>
      <c r="P268" s="101">
        <v>950</v>
      </c>
    </row>
    <row r="269">
      <c r="K269" s="96" t="s">
        <v>13677</v>
      </c>
      <c r="O269" s="85">
        <f>SUM(O267:O268)</f>
      </c>
      <c r="P269" s="85">
        <f>SUM(P267:P268)</f>
      </c>
    </row>
    <row r="270">
      <c r="A270" s="98" t="s">
        <v>13678</v>
      </c>
      <c r="B270" s="98" t="s">
        <v>13679</v>
      </c>
      <c r="C270" s="100">
        <v>720</v>
      </c>
      <c r="D270" s="98" t="s">
        <v>13680</v>
      </c>
      <c r="E270" s="98" t="s">
        <v>13681</v>
      </c>
      <c r="J270" s="101">
        <v>1070</v>
      </c>
      <c r="K270" s="98" t="s">
        <v>13682</v>
      </c>
      <c r="L270" s="98" t="s">
        <v>13682</v>
      </c>
      <c r="O270" s="101">
        <v>0</v>
      </c>
      <c r="P270" s="101">
        <v>0</v>
      </c>
      <c r="R270" s="101">
        <v>0</v>
      </c>
    </row>
    <row r="271">
      <c r="K271" s="96" t="s">
        <v>13683</v>
      </c>
      <c r="O271" s="85">
        <f>SUM(O270:O270)</f>
      </c>
      <c r="P271" s="85">
        <f>SUM(P270:P270)</f>
      </c>
    </row>
    <row r="272">
      <c r="A272" s="98" t="s">
        <v>13684</v>
      </c>
      <c r="B272" s="98" t="s">
        <v>13685</v>
      </c>
      <c r="C272" s="100">
        <v>960</v>
      </c>
      <c r="D272" s="98" t="s">
        <v>13686</v>
      </c>
      <c r="E272" s="98" t="s">
        <v>13687</v>
      </c>
      <c r="F272" s="104">
        <v>45094</v>
      </c>
      <c r="G272" s="104">
        <v>45474</v>
      </c>
      <c r="H272" s="104">
        <v>45838</v>
      </c>
      <c r="J272" s="101">
        <v>1225</v>
      </c>
      <c r="K272" s="98" t="s">
        <v>13688</v>
      </c>
      <c r="L272" s="98" t="s">
        <v>13689</v>
      </c>
      <c r="M272" s="98" t="s">
        <v>13690</v>
      </c>
      <c r="N272" s="98" t="s">
        <v>13691</v>
      </c>
      <c r="O272" s="101">
        <v>35</v>
      </c>
      <c r="P272" s="101">
        <v>130</v>
      </c>
      <c r="Q272" s="101">
        <v>0</v>
      </c>
      <c r="R272" s="101">
        <v>600</v>
      </c>
    </row>
    <row r="273">
      <c r="L273" s="98" t="s">
        <v>13692</v>
      </c>
      <c r="M273" s="98" t="s">
        <v>13693</v>
      </c>
      <c r="N273" s="98" t="s">
        <v>13694</v>
      </c>
      <c r="O273" s="101">
        <v>95</v>
      </c>
      <c r="P273" s="101">
        <v>0</v>
      </c>
    </row>
    <row r="274">
      <c r="L274" s="98" t="s">
        <v>13695</v>
      </c>
      <c r="M274" s="98" t="s">
        <v>13696</v>
      </c>
      <c r="N274" s="98" t="s">
        <v>13697</v>
      </c>
      <c r="O274" s="101">
        <v>1105</v>
      </c>
      <c r="P274" s="101">
        <v>1105</v>
      </c>
    </row>
    <row r="275">
      <c r="K275" s="96" t="s">
        <v>13698</v>
      </c>
      <c r="O275" s="85">
        <f>SUM(O272:O274)</f>
      </c>
      <c r="P275" s="85">
        <f>SUM(P272:P274)</f>
      </c>
    </row>
    <row r="276">
      <c r="A276" s="98" t="s">
        <v>13699</v>
      </c>
      <c r="B276" s="98" t="s">
        <v>13700</v>
      </c>
      <c r="C276" s="100">
        <v>960</v>
      </c>
      <c r="D276" s="98" t="s">
        <v>13701</v>
      </c>
      <c r="E276" s="98" t="s">
        <v>13702</v>
      </c>
      <c r="F276" s="104">
        <v>43649</v>
      </c>
      <c r="G276" s="104">
        <v>44409</v>
      </c>
      <c r="J276" s="101">
        <v>1225</v>
      </c>
      <c r="K276" s="98" t="s">
        <v>13703</v>
      </c>
      <c r="L276" s="98" t="s">
        <v>13704</v>
      </c>
      <c r="M276" s="98" t="s">
        <v>13705</v>
      </c>
      <c r="N276" s="98" t="s">
        <v>13706</v>
      </c>
      <c r="O276" s="101">
        <v>130</v>
      </c>
      <c r="P276" s="101">
        <v>130</v>
      </c>
      <c r="Q276" s="101">
        <v>0</v>
      </c>
      <c r="R276" s="101">
        <v>800</v>
      </c>
    </row>
    <row r="277">
      <c r="L277" s="98" t="s">
        <v>13707</v>
      </c>
      <c r="M277" s="98" t="s">
        <v>13708</v>
      </c>
      <c r="N277" s="98" t="s">
        <v>13709</v>
      </c>
      <c r="O277" s="101">
        <v>1115</v>
      </c>
      <c r="P277" s="101">
        <v>1115</v>
      </c>
    </row>
    <row r="278">
      <c r="L278" s="98" t="s">
        <v>13710</v>
      </c>
      <c r="M278" s="98" t="s">
        <v>13711</v>
      </c>
      <c r="N278" s="98" t="s">
        <v>13712</v>
      </c>
      <c r="O278" s="101">
        <v>200</v>
      </c>
      <c r="P278" s="101">
        <v>200</v>
      </c>
    </row>
    <row r="279">
      <c r="K279" s="96" t="s">
        <v>13713</v>
      </c>
      <c r="O279" s="85">
        <f>SUM(O276:O278)</f>
      </c>
      <c r="P279" s="85">
        <f>SUM(P276:P278)</f>
      </c>
    </row>
    <row r="280">
      <c r="A280" s="98" t="s">
        <v>13714</v>
      </c>
      <c r="B280" s="98" t="s">
        <v>13715</v>
      </c>
      <c r="C280" s="100">
        <v>720</v>
      </c>
      <c r="D280" s="98" t="s">
        <v>13716</v>
      </c>
      <c r="E280" s="98" t="s">
        <v>13717</v>
      </c>
      <c r="F280" s="104">
        <v>45269</v>
      </c>
      <c r="G280" s="104">
        <v>45658</v>
      </c>
      <c r="H280" s="104">
        <v>46022</v>
      </c>
      <c r="J280" s="101">
        <v>965</v>
      </c>
      <c r="K280" s="98" t="s">
        <v>13718</v>
      </c>
      <c r="L280" s="98" t="s">
        <v>13719</v>
      </c>
      <c r="M280" s="98" t="s">
        <v>13720</v>
      </c>
      <c r="N280" s="98" t="s">
        <v>13721</v>
      </c>
      <c r="O280" s="101">
        <v>35</v>
      </c>
      <c r="P280" s="101">
        <v>35</v>
      </c>
      <c r="Q280" s="101">
        <v>0</v>
      </c>
      <c r="R280" s="101">
        <v>100</v>
      </c>
    </row>
    <row r="281">
      <c r="L281" s="98" t="s">
        <v>13722</v>
      </c>
      <c r="M281" s="98" t="s">
        <v>13723</v>
      </c>
      <c r="N281" s="98" t="s">
        <v>13724</v>
      </c>
      <c r="O281" s="101">
        <v>950</v>
      </c>
      <c r="P281" s="101">
        <v>950</v>
      </c>
    </row>
    <row r="282">
      <c r="K282" s="96" t="s">
        <v>13725</v>
      </c>
      <c r="O282" s="85">
        <f>SUM(O280:O281)</f>
      </c>
      <c r="P282" s="85">
        <f>SUM(P280:P281)</f>
      </c>
    </row>
    <row r="283">
      <c r="A283" s="98" t="s">
        <v>13726</v>
      </c>
      <c r="B283" s="98" t="s">
        <v>13727</v>
      </c>
      <c r="C283" s="100">
        <v>720</v>
      </c>
      <c r="D283" s="98" t="s">
        <v>13728</v>
      </c>
      <c r="E283" s="98" t="s">
        <v>13729</v>
      </c>
      <c r="F283" s="104">
        <v>45547</v>
      </c>
      <c r="G283" s="104">
        <v>45547</v>
      </c>
      <c r="H283" s="104">
        <v>45930</v>
      </c>
      <c r="J283" s="101">
        <v>1080</v>
      </c>
      <c r="K283" s="98" t="s">
        <v>13730</v>
      </c>
      <c r="L283" s="98" t="s">
        <v>13731</v>
      </c>
      <c r="M283" s="98" t="s">
        <v>13732</v>
      </c>
      <c r="N283" s="98" t="s">
        <v>13733</v>
      </c>
      <c r="O283" s="101">
        <v>95</v>
      </c>
      <c r="P283" s="101">
        <v>95</v>
      </c>
      <c r="Q283" s="101">
        <v>0</v>
      </c>
      <c r="R283" s="101">
        <v>100</v>
      </c>
    </row>
    <row r="284">
      <c r="L284" s="98" t="s">
        <v>13734</v>
      </c>
      <c r="M284" s="98" t="s">
        <v>13735</v>
      </c>
      <c r="N284" s="98" t="s">
        <v>13736</v>
      </c>
      <c r="O284" s="101">
        <v>25</v>
      </c>
      <c r="P284" s="101">
        <v>25</v>
      </c>
    </row>
    <row r="285">
      <c r="L285" s="98" t="s">
        <v>13737</v>
      </c>
      <c r="M285" s="98" t="s">
        <v>13738</v>
      </c>
      <c r="N285" s="98" t="s">
        <v>13739</v>
      </c>
      <c r="O285" s="101">
        <v>20</v>
      </c>
      <c r="P285" s="101">
        <v>20</v>
      </c>
    </row>
    <row r="286">
      <c r="L286" s="98" t="s">
        <v>13740</v>
      </c>
      <c r="M286" s="98" t="s">
        <v>13741</v>
      </c>
      <c r="N286" s="98" t="s">
        <v>13742</v>
      </c>
      <c r="O286" s="101">
        <v>940</v>
      </c>
      <c r="P286" s="101">
        <v>940</v>
      </c>
    </row>
    <row r="287">
      <c r="K287" s="96" t="s">
        <v>13743</v>
      </c>
      <c r="O287" s="85">
        <f>SUM(O283:O286)</f>
      </c>
      <c r="P287" s="85">
        <f>SUM(P283:P286)</f>
      </c>
    </row>
    <row r="288">
      <c r="A288" s="98" t="s">
        <v>13744</v>
      </c>
      <c r="B288" s="98" t="s">
        <v>13745</v>
      </c>
      <c r="C288" s="100">
        <v>960</v>
      </c>
      <c r="D288" s="98" t="s">
        <v>13746</v>
      </c>
      <c r="E288" s="98" t="s">
        <v>13747</v>
      </c>
      <c r="F288" s="104">
        <v>44628</v>
      </c>
      <c r="G288" s="104">
        <v>45413</v>
      </c>
      <c r="H288" s="104">
        <v>45777</v>
      </c>
      <c r="J288" s="101">
        <v>1225</v>
      </c>
      <c r="K288" s="98" t="s">
        <v>13748</v>
      </c>
      <c r="L288" s="98" t="s">
        <v>13749</v>
      </c>
      <c r="M288" s="98" t="s">
        <v>13750</v>
      </c>
      <c r="N288" s="98" t="s">
        <v>13751</v>
      </c>
      <c r="O288" s="101">
        <v>35</v>
      </c>
      <c r="P288" s="101">
        <v>130</v>
      </c>
      <c r="Q288" s="101">
        <v>0</v>
      </c>
      <c r="R288" s="101">
        <v>100</v>
      </c>
    </row>
    <row r="289">
      <c r="L289" s="98" t="s">
        <v>13752</v>
      </c>
      <c r="M289" s="98" t="s">
        <v>13753</v>
      </c>
      <c r="N289" s="98" t="s">
        <v>13754</v>
      </c>
      <c r="O289" s="101">
        <v>95</v>
      </c>
      <c r="P289" s="101">
        <v>0</v>
      </c>
    </row>
    <row r="290">
      <c r="L290" s="98" t="s">
        <v>13755</v>
      </c>
      <c r="M290" s="98" t="s">
        <v>13756</v>
      </c>
      <c r="N290" s="98" t="s">
        <v>13757</v>
      </c>
      <c r="O290" s="101">
        <v>1105</v>
      </c>
      <c r="P290" s="101">
        <v>1105</v>
      </c>
    </row>
    <row r="291">
      <c r="K291" s="96" t="s">
        <v>13758</v>
      </c>
      <c r="O291" s="85">
        <f>SUM(O288:O290)</f>
      </c>
      <c r="P291" s="85">
        <f>SUM(P288:P290)</f>
      </c>
    </row>
    <row r="292">
      <c r="A292" s="98" t="s">
        <v>13759</v>
      </c>
      <c r="B292" s="98" t="s">
        <v>13760</v>
      </c>
      <c r="C292" s="100">
        <v>960</v>
      </c>
      <c r="D292" s="98" t="s">
        <v>13761</v>
      </c>
      <c r="E292" s="98" t="s">
        <v>13762</v>
      </c>
      <c r="F292" s="104">
        <v>44813</v>
      </c>
      <c r="G292" s="104">
        <v>45566</v>
      </c>
      <c r="H292" s="104">
        <v>45930</v>
      </c>
      <c r="J292" s="101">
        <v>1225</v>
      </c>
      <c r="K292" s="98" t="s">
        <v>13763</v>
      </c>
      <c r="L292" s="98" t="s">
        <v>13764</v>
      </c>
      <c r="M292" s="98" t="s">
        <v>13765</v>
      </c>
      <c r="N292" s="98" t="s">
        <v>13766</v>
      </c>
      <c r="O292" s="101">
        <v>35</v>
      </c>
      <c r="P292" s="101">
        <v>130</v>
      </c>
      <c r="Q292" s="101">
        <v>-73.400000000000006</v>
      </c>
      <c r="R292" s="101">
        <v>350</v>
      </c>
    </row>
    <row r="293">
      <c r="L293" s="98" t="s">
        <v>13767</v>
      </c>
      <c r="M293" s="98" t="s">
        <v>13768</v>
      </c>
      <c r="N293" s="98" t="s">
        <v>13769</v>
      </c>
      <c r="O293" s="101">
        <v>95</v>
      </c>
      <c r="P293" s="101">
        <v>0</v>
      </c>
    </row>
    <row r="294">
      <c r="L294" s="98" t="s">
        <v>13770</v>
      </c>
      <c r="M294" s="98" t="s">
        <v>13771</v>
      </c>
      <c r="N294" s="98" t="s">
        <v>13772</v>
      </c>
      <c r="O294" s="101">
        <v>1105</v>
      </c>
      <c r="P294" s="101">
        <v>1105</v>
      </c>
    </row>
    <row r="295">
      <c r="K295" s="96" t="s">
        <v>13773</v>
      </c>
      <c r="O295" s="85">
        <f>SUM(O292:O294)</f>
      </c>
      <c r="P295" s="85">
        <f>SUM(P292:P294)</f>
      </c>
    </row>
    <row r="296">
      <c r="A296" s="98" t="s">
        <v>13774</v>
      </c>
      <c r="B296" s="98" t="s">
        <v>13775</v>
      </c>
      <c r="C296" s="100">
        <v>720</v>
      </c>
      <c r="D296" s="98" t="s">
        <v>13776</v>
      </c>
      <c r="E296" s="98" t="s">
        <v>13777</v>
      </c>
      <c r="J296" s="101">
        <v>1165</v>
      </c>
      <c r="K296" s="98" t="s">
        <v>13778</v>
      </c>
      <c r="L296" s="98" t="s">
        <v>13778</v>
      </c>
      <c r="O296" s="101">
        <v>0</v>
      </c>
      <c r="P296" s="101">
        <v>0</v>
      </c>
      <c r="R296" s="101">
        <v>0</v>
      </c>
    </row>
    <row r="297">
      <c r="K297" s="96" t="s">
        <v>13779</v>
      </c>
      <c r="O297" s="85">
        <f>SUM(O296:O296)</f>
      </c>
      <c r="P297" s="85">
        <f>SUM(P296:P296)</f>
      </c>
    </row>
    <row r="298">
      <c r="A298" s="98" t="s">
        <v>13780</v>
      </c>
      <c r="B298" s="98" t="s">
        <v>13781</v>
      </c>
      <c r="C298" s="100">
        <v>720</v>
      </c>
      <c r="D298" s="98" t="s">
        <v>13782</v>
      </c>
      <c r="E298" s="98" t="s">
        <v>13783</v>
      </c>
      <c r="F298" s="104">
        <v>42041</v>
      </c>
      <c r="G298" s="104">
        <v>44228</v>
      </c>
      <c r="J298" s="101">
        <v>930</v>
      </c>
      <c r="K298" s="98" t="s">
        <v>13784</v>
      </c>
      <c r="L298" s="98" t="s">
        <v>13785</v>
      </c>
      <c r="M298" s="98" t="s">
        <v>13786</v>
      </c>
      <c r="N298" s="98" t="s">
        <v>13787</v>
      </c>
      <c r="O298" s="101">
        <v>690</v>
      </c>
      <c r="P298" s="101">
        <v>690</v>
      </c>
      <c r="Q298" s="101">
        <v>0</v>
      </c>
      <c r="R298" s="101">
        <v>0</v>
      </c>
    </row>
    <row r="299">
      <c r="L299" s="98" t="s">
        <v>13788</v>
      </c>
      <c r="M299" s="98" t="s">
        <v>13789</v>
      </c>
      <c r="N299" s="98" t="s">
        <v>13790</v>
      </c>
      <c r="O299" s="101">
        <v>-138</v>
      </c>
      <c r="P299" s="101">
        <v>-138</v>
      </c>
    </row>
    <row r="300">
      <c r="K300" s="96" t="s">
        <v>13791</v>
      </c>
      <c r="O300" s="85">
        <f>SUM(O298:O299)</f>
      </c>
      <c r="P300" s="85">
        <f>SUM(P298:P299)</f>
      </c>
    </row>
    <row r="301">
      <c r="A301" s="98" t="s">
        <v>13792</v>
      </c>
      <c r="B301" s="98" t="s">
        <v>13793</v>
      </c>
      <c r="C301" s="100">
        <v>960</v>
      </c>
      <c r="D301" s="98" t="s">
        <v>13794</v>
      </c>
      <c r="E301" s="98" t="s">
        <v>13795</v>
      </c>
      <c r="F301" s="104">
        <v>45191</v>
      </c>
      <c r="G301" s="104">
        <v>45566</v>
      </c>
      <c r="H301" s="104">
        <v>45930</v>
      </c>
      <c r="J301" s="101">
        <v>1225</v>
      </c>
      <c r="K301" s="98" t="s">
        <v>13796</v>
      </c>
      <c r="L301" s="98" t="s">
        <v>13797</v>
      </c>
      <c r="M301" s="98" t="s">
        <v>13798</v>
      </c>
      <c r="N301" s="98" t="s">
        <v>13799</v>
      </c>
      <c r="O301" s="101">
        <v>35</v>
      </c>
      <c r="P301" s="101">
        <v>95</v>
      </c>
      <c r="Q301" s="101">
        <v>0</v>
      </c>
      <c r="R301" s="101">
        <v>100</v>
      </c>
    </row>
    <row r="302">
      <c r="L302" s="98" t="s">
        <v>13800</v>
      </c>
      <c r="M302" s="98" t="s">
        <v>13801</v>
      </c>
      <c r="N302" s="98" t="s">
        <v>13802</v>
      </c>
      <c r="O302" s="101">
        <v>95</v>
      </c>
      <c r="P302" s="101">
        <v>35</v>
      </c>
    </row>
    <row r="303">
      <c r="L303" s="98" t="s">
        <v>13803</v>
      </c>
      <c r="M303" s="98" t="s">
        <v>13804</v>
      </c>
      <c r="N303" s="98" t="s">
        <v>13805</v>
      </c>
      <c r="O303" s="101">
        <v>1105</v>
      </c>
      <c r="P303" s="101">
        <v>1105</v>
      </c>
    </row>
    <row r="304">
      <c r="K304" s="96" t="s">
        <v>13806</v>
      </c>
      <c r="O304" s="85">
        <f>SUM(O301:O303)</f>
      </c>
      <c r="P304" s="85">
        <f>SUM(P301:P303)</f>
      </c>
    </row>
    <row r="305">
      <c r="A305" s="98" t="s">
        <v>13807</v>
      </c>
      <c r="B305" s="98" t="s">
        <v>13808</v>
      </c>
      <c r="C305" s="100">
        <v>960</v>
      </c>
      <c r="D305" s="98" t="s">
        <v>13809</v>
      </c>
      <c r="E305" s="98" t="s">
        <v>13810</v>
      </c>
      <c r="J305" s="101">
        <v>1290</v>
      </c>
      <c r="K305" s="98" t="s">
        <v>13811</v>
      </c>
      <c r="L305" s="98" t="s">
        <v>13811</v>
      </c>
      <c r="O305" s="101">
        <v>0</v>
      </c>
      <c r="P305" s="101">
        <v>0</v>
      </c>
      <c r="R305" s="101">
        <v>0</v>
      </c>
    </row>
    <row r="306">
      <c r="K306" s="96" t="s">
        <v>13812</v>
      </c>
      <c r="O306" s="85">
        <f>SUM(O305:O305)</f>
      </c>
      <c r="P306" s="85">
        <f>SUM(P305:P305)</f>
      </c>
    </row>
    <row r="307">
      <c r="A307" s="98" t="s">
        <v>13813</v>
      </c>
      <c r="B307" s="98" t="s">
        <v>13814</v>
      </c>
      <c r="C307" s="100">
        <v>720</v>
      </c>
      <c r="D307" s="98" t="s">
        <v>13815</v>
      </c>
      <c r="E307" s="98" t="s">
        <v>13816</v>
      </c>
      <c r="F307" s="104">
        <v>45488</v>
      </c>
      <c r="G307" s="104">
        <v>45488</v>
      </c>
      <c r="H307" s="104">
        <v>45869</v>
      </c>
      <c r="J307" s="101">
        <v>1060</v>
      </c>
      <c r="K307" s="98" t="s">
        <v>13817</v>
      </c>
      <c r="L307" s="98" t="s">
        <v>13818</v>
      </c>
      <c r="M307" s="98" t="s">
        <v>13819</v>
      </c>
      <c r="N307" s="98" t="s">
        <v>13820</v>
      </c>
      <c r="O307" s="101">
        <v>25</v>
      </c>
      <c r="P307" s="101">
        <v>120</v>
      </c>
      <c r="Q307" s="101">
        <v>0</v>
      </c>
      <c r="R307" s="101">
        <v>100</v>
      </c>
    </row>
    <row r="308">
      <c r="L308" s="98" t="s">
        <v>13821</v>
      </c>
      <c r="M308" s="98" t="s">
        <v>13822</v>
      </c>
      <c r="N308" s="98" t="s">
        <v>13823</v>
      </c>
      <c r="O308" s="101">
        <v>95</v>
      </c>
      <c r="P308" s="101">
        <v>0</v>
      </c>
    </row>
    <row r="309">
      <c r="L309" s="98" t="s">
        <v>13824</v>
      </c>
      <c r="M309" s="98" t="s">
        <v>13825</v>
      </c>
      <c r="N309" s="98" t="s">
        <v>13826</v>
      </c>
      <c r="O309" s="101">
        <v>940</v>
      </c>
      <c r="P309" s="101">
        <v>940</v>
      </c>
    </row>
    <row r="310">
      <c r="K310" s="96" t="s">
        <v>13827</v>
      </c>
      <c r="O310" s="85">
        <f>SUM(O307:O309)</f>
      </c>
      <c r="P310" s="85">
        <f>SUM(P307:P309)</f>
      </c>
    </row>
    <row r="311">
      <c r="A311" s="98" t="s">
        <v>13828</v>
      </c>
      <c r="B311" s="98" t="s">
        <v>13829</v>
      </c>
      <c r="C311" s="100">
        <v>720</v>
      </c>
      <c r="D311" s="98" t="s">
        <v>13830</v>
      </c>
      <c r="E311" s="98" t="s">
        <v>13831</v>
      </c>
      <c r="J311" s="101">
        <v>1070</v>
      </c>
      <c r="K311" s="98" t="s">
        <v>13832</v>
      </c>
      <c r="L311" s="98" t="s">
        <v>13832</v>
      </c>
      <c r="O311" s="101">
        <v>0</v>
      </c>
      <c r="P311" s="101">
        <v>0</v>
      </c>
      <c r="R311" s="101">
        <v>0</v>
      </c>
    </row>
    <row r="312">
      <c r="K312" s="96" t="s">
        <v>13833</v>
      </c>
      <c r="O312" s="85">
        <f>SUM(O311:O311)</f>
      </c>
      <c r="P312" s="85">
        <f>SUM(P311:P311)</f>
      </c>
    </row>
    <row r="313">
      <c r="A313" s="98" t="s">
        <v>13834</v>
      </c>
      <c r="B313" s="98" t="s">
        <v>13835</v>
      </c>
      <c r="C313" s="100">
        <v>960</v>
      </c>
      <c r="D313" s="98" t="s">
        <v>13836</v>
      </c>
      <c r="E313" s="98" t="s">
        <v>13837</v>
      </c>
      <c r="F313" s="104">
        <v>45691</v>
      </c>
      <c r="G313" s="104">
        <v>45691</v>
      </c>
      <c r="H313" s="104">
        <v>46055</v>
      </c>
      <c r="J313" s="101">
        <v>1290</v>
      </c>
      <c r="K313" s="98" t="s">
        <v>13838</v>
      </c>
      <c r="L313" s="98" t="s">
        <v>13839</v>
      </c>
      <c r="M313" s="98" t="s">
        <v>13840</v>
      </c>
      <c r="N313" s="98" t="s">
        <v>13841</v>
      </c>
      <c r="O313" s="101">
        <v>25</v>
      </c>
      <c r="P313" s="101">
        <v>0</v>
      </c>
      <c r="Q313" s="101">
        <v>0</v>
      </c>
      <c r="R313" s="101">
        <v>1390</v>
      </c>
    </row>
    <row r="314">
      <c r="L314" s="98" t="s">
        <v>13842</v>
      </c>
      <c r="M314" s="98" t="s">
        <v>13843</v>
      </c>
      <c r="N314" s="98" t="s">
        <v>13844</v>
      </c>
      <c r="O314" s="101">
        <v>35</v>
      </c>
      <c r="P314" s="101">
        <v>35</v>
      </c>
    </row>
    <row r="315">
      <c r="L315" s="98" t="s">
        <v>13845</v>
      </c>
      <c r="M315" s="98" t="s">
        <v>13846</v>
      </c>
      <c r="N315" s="98" t="s">
        <v>13847</v>
      </c>
      <c r="O315" s="101">
        <v>95</v>
      </c>
      <c r="P315" s="101">
        <v>0</v>
      </c>
    </row>
    <row r="316">
      <c r="L316" s="98" t="s">
        <v>13848</v>
      </c>
      <c r="M316" s="98" t="s">
        <v>13849</v>
      </c>
      <c r="N316" s="98" t="s">
        <v>13850</v>
      </c>
      <c r="O316" s="101">
        <v>20</v>
      </c>
      <c r="P316" s="101">
        <v>140</v>
      </c>
    </row>
    <row r="317">
      <c r="L317" s="98" t="s">
        <v>13851</v>
      </c>
      <c r="M317" s="98" t="s">
        <v>13852</v>
      </c>
      <c r="N317" s="98" t="s">
        <v>13853</v>
      </c>
      <c r="O317" s="101">
        <v>1115</v>
      </c>
      <c r="P317" s="101">
        <v>1115</v>
      </c>
    </row>
    <row r="318">
      <c r="K318" s="96" t="s">
        <v>13854</v>
      </c>
      <c r="O318" s="85">
        <f>SUM(O313:O317)</f>
      </c>
      <c r="P318" s="85">
        <f>SUM(P313:P317)</f>
      </c>
    </row>
    <row r="319">
      <c r="A319" s="98" t="s">
        <v>13855</v>
      </c>
      <c r="B319" s="98" t="s">
        <v>13856</v>
      </c>
      <c r="C319" s="100">
        <v>960</v>
      </c>
      <c r="D319" s="98" t="s">
        <v>13857</v>
      </c>
      <c r="E319" s="98" t="s">
        <v>13858</v>
      </c>
      <c r="F319" s="104">
        <v>42973</v>
      </c>
      <c r="G319" s="104">
        <v>44228</v>
      </c>
      <c r="J319" s="101">
        <v>1130</v>
      </c>
      <c r="K319" s="98" t="s">
        <v>13859</v>
      </c>
      <c r="L319" s="98" t="s">
        <v>13860</v>
      </c>
      <c r="M319" s="98" t="s">
        <v>13861</v>
      </c>
      <c r="N319" s="98" t="s">
        <v>13862</v>
      </c>
      <c r="O319" s="101">
        <v>35</v>
      </c>
      <c r="P319" s="101">
        <v>35</v>
      </c>
      <c r="Q319" s="101">
        <v>0</v>
      </c>
      <c r="R319" s="101">
        <v>0</v>
      </c>
    </row>
    <row r="320">
      <c r="L320" s="98" t="s">
        <v>13863</v>
      </c>
      <c r="M320" s="98" t="s">
        <v>13864</v>
      </c>
      <c r="N320" s="98" t="s">
        <v>13865</v>
      </c>
      <c r="O320" s="101">
        <v>890</v>
      </c>
      <c r="P320" s="101">
        <v>890</v>
      </c>
    </row>
    <row r="321">
      <c r="L321" s="98" t="s">
        <v>13866</v>
      </c>
      <c r="M321" s="98" t="s">
        <v>13867</v>
      </c>
      <c r="N321" s="98" t="s">
        <v>13868</v>
      </c>
      <c r="O321" s="101">
        <v>-185</v>
      </c>
      <c r="P321" s="101">
        <v>-185</v>
      </c>
    </row>
    <row r="322">
      <c r="K322" s="96" t="s">
        <v>13869</v>
      </c>
      <c r="O322" s="85">
        <f>SUM(O319:O321)</f>
      </c>
      <c r="P322" s="85">
        <f>SUM(P319:P321)</f>
      </c>
    </row>
    <row r="323">
      <c r="A323" s="98" t="s">
        <v>13870</v>
      </c>
      <c r="B323" s="98" t="s">
        <v>13871</v>
      </c>
      <c r="C323" s="100">
        <v>720</v>
      </c>
      <c r="D323" s="98" t="s">
        <v>13872</v>
      </c>
      <c r="E323" s="98" t="s">
        <v>13873</v>
      </c>
      <c r="F323" s="104">
        <v>43938</v>
      </c>
      <c r="G323" s="104">
        <v>45413</v>
      </c>
      <c r="H323" s="104">
        <v>45777</v>
      </c>
      <c r="J323" s="101">
        <v>1025</v>
      </c>
      <c r="K323" s="98" t="s">
        <v>13874</v>
      </c>
      <c r="L323" s="98" t="s">
        <v>13875</v>
      </c>
      <c r="M323" s="98" t="s">
        <v>13876</v>
      </c>
      <c r="N323" s="98" t="s">
        <v>13877</v>
      </c>
      <c r="O323" s="101">
        <v>95</v>
      </c>
      <c r="P323" s="101">
        <v>95</v>
      </c>
      <c r="Q323" s="101">
        <v>0</v>
      </c>
      <c r="R323" s="101">
        <v>200</v>
      </c>
    </row>
    <row r="324">
      <c r="L324" s="98" t="s">
        <v>13878</v>
      </c>
      <c r="M324" s="98" t="s">
        <v>13879</v>
      </c>
      <c r="N324" s="98" t="s">
        <v>13880</v>
      </c>
      <c r="O324" s="101">
        <v>940</v>
      </c>
      <c r="P324" s="101">
        <v>940</v>
      </c>
    </row>
    <row r="325">
      <c r="K325" s="96" t="s">
        <v>13881</v>
      </c>
      <c r="O325" s="85">
        <f>SUM(O323:O324)</f>
      </c>
      <c r="P325" s="85">
        <f>SUM(P323:P324)</f>
      </c>
    </row>
    <row r="326">
      <c r="A326" s="98" t="s">
        <v>13882</v>
      </c>
      <c r="B326" s="98" t="s">
        <v>13883</v>
      </c>
      <c r="C326" s="100">
        <v>720</v>
      </c>
      <c r="D326" s="98" t="s">
        <v>13884</v>
      </c>
      <c r="E326" s="98" t="s">
        <v>13885</v>
      </c>
      <c r="F326" s="104">
        <v>45492</v>
      </c>
      <c r="G326" s="104">
        <v>45492</v>
      </c>
      <c r="H326" s="104">
        <v>45869</v>
      </c>
      <c r="J326" s="101">
        <v>975</v>
      </c>
      <c r="K326" s="98" t="s">
        <v>13886</v>
      </c>
      <c r="L326" s="98" t="s">
        <v>13887</v>
      </c>
      <c r="M326" s="98" t="s">
        <v>13888</v>
      </c>
      <c r="N326" s="98" t="s">
        <v>13889</v>
      </c>
      <c r="O326" s="101">
        <v>35</v>
      </c>
      <c r="P326" s="101">
        <v>35</v>
      </c>
      <c r="Q326" s="101">
        <v>0</v>
      </c>
      <c r="R326" s="101">
        <v>350</v>
      </c>
    </row>
    <row r="327">
      <c r="L327" s="98" t="s">
        <v>13890</v>
      </c>
      <c r="M327" s="98" t="s">
        <v>13891</v>
      </c>
      <c r="N327" s="98" t="s">
        <v>13892</v>
      </c>
      <c r="O327" s="101">
        <v>940</v>
      </c>
      <c r="P327" s="101">
        <v>940</v>
      </c>
    </row>
    <row r="328">
      <c r="K328" s="96" t="s">
        <v>13893</v>
      </c>
      <c r="O328" s="85">
        <f>SUM(O326:O327)</f>
      </c>
      <c r="P328" s="85">
        <f>SUM(P326:P327)</f>
      </c>
    </row>
    <row r="329">
      <c r="A329" s="98" t="s">
        <v>13894</v>
      </c>
      <c r="B329" s="98" t="s">
        <v>13895</v>
      </c>
      <c r="C329" s="100">
        <v>960</v>
      </c>
      <c r="D329" s="98" t="s">
        <v>13896</v>
      </c>
      <c r="E329" s="98" t="s">
        <v>13897</v>
      </c>
      <c r="F329" s="104">
        <v>43315</v>
      </c>
      <c r="G329" s="104">
        <v>45536</v>
      </c>
      <c r="H329" s="104">
        <v>45900</v>
      </c>
      <c r="J329" s="101">
        <v>1190</v>
      </c>
      <c r="K329" s="98" t="s">
        <v>13898</v>
      </c>
      <c r="L329" s="98" t="s">
        <v>13899</v>
      </c>
      <c r="M329" s="98" t="s">
        <v>13900</v>
      </c>
      <c r="N329" s="98" t="s">
        <v>13901</v>
      </c>
      <c r="O329" s="101">
        <v>95</v>
      </c>
      <c r="P329" s="101">
        <v>95</v>
      </c>
      <c r="Q329" s="101">
        <v>0</v>
      </c>
      <c r="R329" s="101">
        <v>1075</v>
      </c>
    </row>
    <row r="330">
      <c r="L330" s="98" t="s">
        <v>13902</v>
      </c>
      <c r="M330" s="98" t="s">
        <v>13903</v>
      </c>
      <c r="N330" s="98" t="s">
        <v>13904</v>
      </c>
      <c r="O330" s="101">
        <v>1105</v>
      </c>
      <c r="P330" s="101">
        <v>1105</v>
      </c>
    </row>
    <row r="331">
      <c r="L331" s="98" t="s">
        <v>13905</v>
      </c>
      <c r="M331" s="98" t="s">
        <v>13906</v>
      </c>
      <c r="N331" s="98" t="s">
        <v>13907</v>
      </c>
      <c r="O331" s="101">
        <v>25</v>
      </c>
      <c r="P331" s="101">
        <v>0</v>
      </c>
    </row>
    <row r="332">
      <c r="K332" s="96" t="s">
        <v>13908</v>
      </c>
      <c r="O332" s="85">
        <f>SUM(O329:O331)</f>
      </c>
      <c r="P332" s="85">
        <f>SUM(P329:P331)</f>
      </c>
    </row>
    <row r="333">
      <c r="A333" s="98" t="s">
        <v>13909</v>
      </c>
      <c r="B333" s="98" t="s">
        <v>13910</v>
      </c>
      <c r="C333" s="100">
        <v>960</v>
      </c>
      <c r="D333" s="98" t="s">
        <v>13911</v>
      </c>
      <c r="E333" s="98" t="s">
        <v>13912</v>
      </c>
      <c r="F333" s="104">
        <v>45730</v>
      </c>
      <c r="G333" s="104">
        <v>45730</v>
      </c>
      <c r="H333" s="104">
        <v>46094</v>
      </c>
      <c r="J333" s="101">
        <v>1300</v>
      </c>
      <c r="K333" s="98" t="s">
        <v>13913</v>
      </c>
      <c r="L333" s="98" t="s">
        <v>13914</v>
      </c>
      <c r="M333" s="98" t="s">
        <v>13915</v>
      </c>
      <c r="N333" s="98" t="s">
        <v>13916</v>
      </c>
      <c r="O333" s="101">
        <v>200</v>
      </c>
      <c r="P333" s="101">
        <v>235</v>
      </c>
      <c r="Q333" s="101">
        <v>0</v>
      </c>
      <c r="R333" s="101">
        <v>100</v>
      </c>
    </row>
    <row r="334">
      <c r="L334" s="98" t="s">
        <v>13917</v>
      </c>
      <c r="M334" s="98" t="s">
        <v>13918</v>
      </c>
      <c r="N334" s="98" t="s">
        <v>13919</v>
      </c>
      <c r="O334" s="101">
        <v>35</v>
      </c>
      <c r="P334" s="101">
        <v>0</v>
      </c>
    </row>
    <row r="335">
      <c r="L335" s="98" t="s">
        <v>13920</v>
      </c>
      <c r="M335" s="98" t="s">
        <v>13921</v>
      </c>
      <c r="N335" s="98" t="s">
        <v>13922</v>
      </c>
      <c r="O335" s="101">
        <v>1065</v>
      </c>
      <c r="P335" s="101">
        <v>1065</v>
      </c>
    </row>
    <row r="336">
      <c r="L336" s="98" t="s">
        <v>13923</v>
      </c>
      <c r="M336" s="98" t="s">
        <v>13924</v>
      </c>
      <c r="N336" s="98" t="s">
        <v>13925</v>
      </c>
      <c r="O336" s="101">
        <v>-1300</v>
      </c>
      <c r="P336" s="101">
        <v>0</v>
      </c>
    </row>
    <row r="337">
      <c r="K337" s="96" t="s">
        <v>13926</v>
      </c>
      <c r="O337" s="85">
        <f>SUM(O333:O336)</f>
      </c>
      <c r="P337" s="85">
        <f>SUM(P333:P336)</f>
      </c>
    </row>
    <row r="338">
      <c r="A338" s="98" t="s">
        <v>13927</v>
      </c>
      <c r="B338" s="98" t="s">
        <v>13928</v>
      </c>
      <c r="C338" s="100">
        <v>720</v>
      </c>
      <c r="D338" s="98" t="s">
        <v>13929</v>
      </c>
      <c r="E338" s="98" t="s">
        <v>13930</v>
      </c>
      <c r="F338" s="104">
        <v>45747</v>
      </c>
      <c r="G338" s="104">
        <v>45747</v>
      </c>
      <c r="H338" s="104">
        <v>45930</v>
      </c>
      <c r="J338" s="101">
        <v>985</v>
      </c>
      <c r="K338" s="98" t="s">
        <v>13931</v>
      </c>
      <c r="L338" s="98" t="s">
        <v>13932</v>
      </c>
      <c r="M338" s="98" t="s">
        <v>13933</v>
      </c>
      <c r="N338" s="98" t="s">
        <v>13934</v>
      </c>
      <c r="O338" s="101">
        <v>20</v>
      </c>
      <c r="P338" s="101">
        <v>0</v>
      </c>
      <c r="Q338" s="101">
        <v>0.81999999999999995</v>
      </c>
      <c r="R338" s="101">
        <v>199.99000000000001</v>
      </c>
    </row>
    <row r="339">
      <c r="L339" s="98" t="s">
        <v>13935</v>
      </c>
      <c r="M339" s="98" t="s">
        <v>13936</v>
      </c>
      <c r="N339" s="98" t="s">
        <v>13937</v>
      </c>
      <c r="O339" s="101">
        <v>35</v>
      </c>
      <c r="P339" s="101">
        <v>55</v>
      </c>
    </row>
    <row r="340">
      <c r="L340" s="98" t="s">
        <v>13938</v>
      </c>
      <c r="M340" s="98" t="s">
        <v>13939</v>
      </c>
      <c r="N340" s="98" t="s">
        <v>13940</v>
      </c>
      <c r="O340" s="101">
        <v>980</v>
      </c>
      <c r="P340" s="101">
        <v>980</v>
      </c>
    </row>
    <row r="341">
      <c r="K341" s="96" t="s">
        <v>13941</v>
      </c>
      <c r="O341" s="85">
        <f>SUM(O338:O340)</f>
      </c>
      <c r="P341" s="85">
        <f>SUM(P338:P340)</f>
      </c>
    </row>
    <row r="342">
      <c r="A342" s="98" t="s">
        <v>13942</v>
      </c>
      <c r="B342" s="98" t="s">
        <v>13943</v>
      </c>
      <c r="C342" s="100">
        <v>720</v>
      </c>
      <c r="D342" s="98" t="s">
        <v>13944</v>
      </c>
      <c r="E342" s="98" t="s">
        <v>13945</v>
      </c>
      <c r="F342" s="104">
        <v>45345</v>
      </c>
      <c r="G342" s="104">
        <v>45748</v>
      </c>
      <c r="H342" s="104">
        <v>46112</v>
      </c>
      <c r="J342" s="101">
        <v>965</v>
      </c>
      <c r="K342" s="98" t="s">
        <v>13946</v>
      </c>
      <c r="L342" s="98" t="s">
        <v>13947</v>
      </c>
      <c r="M342" s="98" t="s">
        <v>13948</v>
      </c>
      <c r="N342" s="98" t="s">
        <v>13949</v>
      </c>
      <c r="O342" s="101">
        <v>35</v>
      </c>
      <c r="P342" s="101">
        <v>35</v>
      </c>
      <c r="Q342" s="101">
        <v>0</v>
      </c>
      <c r="R342" s="101">
        <v>100</v>
      </c>
    </row>
    <row r="343">
      <c r="L343" s="98" t="s">
        <v>13950</v>
      </c>
      <c r="M343" s="98" t="s">
        <v>13951</v>
      </c>
      <c r="N343" s="98" t="s">
        <v>13952</v>
      </c>
      <c r="O343" s="101">
        <v>930</v>
      </c>
      <c r="P343" s="101">
        <v>930</v>
      </c>
    </row>
    <row r="344">
      <c r="L344" s="98" t="s">
        <v>13953</v>
      </c>
      <c r="M344" s="98" t="s">
        <v>13954</v>
      </c>
      <c r="N344" s="98" t="s">
        <v>13955</v>
      </c>
      <c r="O344" s="101">
        <v>-500</v>
      </c>
      <c r="P344" s="101">
        <v>0</v>
      </c>
    </row>
    <row r="345">
      <c r="K345" s="96" t="s">
        <v>13956</v>
      </c>
      <c r="O345" s="85">
        <f>SUM(O342:O344)</f>
      </c>
      <c r="P345" s="85">
        <f>SUM(P342:P344)</f>
      </c>
    </row>
    <row r="346">
      <c r="A346" s="98" t="s">
        <v>13957</v>
      </c>
      <c r="B346" s="98" t="s">
        <v>13958</v>
      </c>
      <c r="C346" s="100">
        <v>960</v>
      </c>
      <c r="D346" s="98" t="s">
        <v>13959</v>
      </c>
      <c r="E346" s="98" t="s">
        <v>13960</v>
      </c>
      <c r="F346" s="104">
        <v>44918</v>
      </c>
      <c r="G346" s="104">
        <v>45689</v>
      </c>
      <c r="H346" s="104">
        <v>46053</v>
      </c>
      <c r="J346" s="101">
        <v>1225</v>
      </c>
      <c r="K346" s="98" t="s">
        <v>13961</v>
      </c>
      <c r="L346" s="98" t="s">
        <v>13962</v>
      </c>
      <c r="M346" s="98" t="s">
        <v>13963</v>
      </c>
      <c r="N346" s="98" t="s">
        <v>13964</v>
      </c>
      <c r="O346" s="101">
        <v>95</v>
      </c>
      <c r="P346" s="101">
        <v>95</v>
      </c>
      <c r="Q346" s="101">
        <v>0</v>
      </c>
      <c r="R346" s="101">
        <v>1500</v>
      </c>
    </row>
    <row r="347">
      <c r="L347" s="98" t="s">
        <v>13965</v>
      </c>
      <c r="M347" s="98" t="s">
        <v>13966</v>
      </c>
      <c r="N347" s="98" t="s">
        <v>13967</v>
      </c>
      <c r="O347" s="101">
        <v>35</v>
      </c>
      <c r="P347" s="101">
        <v>35</v>
      </c>
    </row>
    <row r="348">
      <c r="L348" s="98" t="s">
        <v>13968</v>
      </c>
      <c r="M348" s="98" t="s">
        <v>13969</v>
      </c>
      <c r="N348" s="98" t="s">
        <v>13970</v>
      </c>
      <c r="O348" s="101">
        <v>1115</v>
      </c>
      <c r="P348" s="101">
        <v>1115</v>
      </c>
    </row>
    <row r="349">
      <c r="K349" s="96" t="s">
        <v>13971</v>
      </c>
      <c r="O349" s="85">
        <f>SUM(O346:O348)</f>
      </c>
      <c r="P349" s="85">
        <f>SUM(P346:P348)</f>
      </c>
    </row>
    <row r="350">
      <c r="A350" s="98" t="s">
        <v>13972</v>
      </c>
      <c r="B350" s="98" t="s">
        <v>13973</v>
      </c>
      <c r="C350" s="100">
        <v>720</v>
      </c>
      <c r="D350" s="98" t="s">
        <v>13974</v>
      </c>
      <c r="E350" s="98" t="s">
        <v>13975</v>
      </c>
      <c r="F350" s="104">
        <v>45639</v>
      </c>
      <c r="G350" s="104">
        <v>45639</v>
      </c>
      <c r="H350" s="104">
        <v>46003</v>
      </c>
      <c r="J350" s="101">
        <v>1090</v>
      </c>
      <c r="K350" s="98" t="s">
        <v>13976</v>
      </c>
      <c r="L350" s="98" t="s">
        <v>13977</v>
      </c>
      <c r="M350" s="98" t="s">
        <v>13978</v>
      </c>
      <c r="N350" s="98" t="s">
        <v>13979</v>
      </c>
      <c r="O350" s="101">
        <v>95</v>
      </c>
      <c r="P350" s="101">
        <v>120</v>
      </c>
      <c r="Q350" s="101">
        <v>0</v>
      </c>
      <c r="R350" s="101">
        <v>1190</v>
      </c>
    </row>
    <row r="351">
      <c r="L351" s="98" t="s">
        <v>13980</v>
      </c>
      <c r="M351" s="98" t="s">
        <v>13981</v>
      </c>
      <c r="N351" s="98" t="s">
        <v>13982</v>
      </c>
      <c r="O351" s="101">
        <v>25</v>
      </c>
      <c r="P351" s="101">
        <v>0</v>
      </c>
    </row>
    <row r="352">
      <c r="L352" s="98" t="s">
        <v>13983</v>
      </c>
      <c r="M352" s="98" t="s">
        <v>13984</v>
      </c>
      <c r="N352" s="98" t="s">
        <v>13985</v>
      </c>
      <c r="O352" s="101">
        <v>20</v>
      </c>
      <c r="P352" s="101">
        <v>20</v>
      </c>
    </row>
    <row r="353">
      <c r="L353" s="98" t="s">
        <v>13986</v>
      </c>
      <c r="M353" s="98" t="s">
        <v>13987</v>
      </c>
      <c r="N353" s="98" t="s">
        <v>13988</v>
      </c>
      <c r="O353" s="101">
        <v>950</v>
      </c>
      <c r="P353" s="101">
        <v>950</v>
      </c>
    </row>
    <row r="354">
      <c r="K354" s="96" t="s">
        <v>13989</v>
      </c>
      <c r="O354" s="85">
        <f>SUM(O350:O353)</f>
      </c>
      <c r="P354" s="85">
        <f>SUM(P350:P353)</f>
      </c>
    </row>
    <row r="355">
      <c r="A355" s="98" t="s">
        <v>13990</v>
      </c>
      <c r="B355" s="98" t="s">
        <v>13991</v>
      </c>
      <c r="C355" s="100">
        <v>960</v>
      </c>
      <c r="D355" s="98" t="s">
        <v>13992</v>
      </c>
      <c r="E355" s="98" t="s">
        <v>13993</v>
      </c>
      <c r="F355" s="104">
        <v>45192</v>
      </c>
      <c r="G355" s="104">
        <v>45566</v>
      </c>
      <c r="H355" s="104">
        <v>45930</v>
      </c>
      <c r="J355" s="101">
        <v>1225</v>
      </c>
      <c r="K355" s="98" t="s">
        <v>13994</v>
      </c>
      <c r="L355" s="98" t="s">
        <v>13995</v>
      </c>
      <c r="M355" s="98" t="s">
        <v>13996</v>
      </c>
      <c r="N355" s="98" t="s">
        <v>13997</v>
      </c>
      <c r="O355" s="101">
        <v>95</v>
      </c>
      <c r="P355" s="101">
        <v>95</v>
      </c>
      <c r="Q355" s="101">
        <v>0</v>
      </c>
      <c r="R355" s="101">
        <v>350</v>
      </c>
    </row>
    <row r="356">
      <c r="L356" s="98" t="s">
        <v>13998</v>
      </c>
      <c r="M356" s="98" t="s">
        <v>13999</v>
      </c>
      <c r="N356" s="98" t="s">
        <v>14000</v>
      </c>
      <c r="O356" s="101">
        <v>35</v>
      </c>
      <c r="P356" s="101">
        <v>35</v>
      </c>
    </row>
    <row r="357">
      <c r="L357" s="98" t="s">
        <v>14001</v>
      </c>
      <c r="M357" s="98" t="s">
        <v>14002</v>
      </c>
      <c r="N357" s="98" t="s">
        <v>14003</v>
      </c>
      <c r="O357" s="101">
        <v>1105</v>
      </c>
      <c r="P357" s="101">
        <v>1105</v>
      </c>
    </row>
    <row r="358">
      <c r="K358" s="96" t="s">
        <v>14004</v>
      </c>
      <c r="O358" s="85">
        <f>SUM(O355:O357)</f>
      </c>
      <c r="P358" s="85">
        <f>SUM(P355:P357)</f>
      </c>
    </row>
    <row r="359">
      <c r="A359" s="98" t="s">
        <v>14005</v>
      </c>
      <c r="B359" s="98" t="s">
        <v>14006</v>
      </c>
      <c r="C359" s="100">
        <v>960</v>
      </c>
      <c r="D359" s="98" t="s">
        <v>14007</v>
      </c>
      <c r="E359" s="98" t="s">
        <v>14008</v>
      </c>
      <c r="J359" s="101">
        <v>1205</v>
      </c>
      <c r="K359" s="98" t="s">
        <v>14009</v>
      </c>
      <c r="L359" s="98" t="s">
        <v>14009</v>
      </c>
      <c r="O359" s="101">
        <v>0</v>
      </c>
      <c r="P359" s="101">
        <v>0</v>
      </c>
      <c r="R359" s="101">
        <v>0</v>
      </c>
    </row>
    <row r="360">
      <c r="K360" s="96" t="s">
        <v>14010</v>
      </c>
      <c r="O360" s="85">
        <f>SUM(O359:O359)</f>
      </c>
      <c r="P360" s="85">
        <f>SUM(P359:P359)</f>
      </c>
    </row>
    <row r="361">
      <c r="A361" s="98" t="s">
        <v>14011</v>
      </c>
      <c r="B361" s="98" t="s">
        <v>14012</v>
      </c>
      <c r="C361" s="100">
        <v>960</v>
      </c>
      <c r="D361" s="98" t="s">
        <v>14013</v>
      </c>
      <c r="E361" s="98" t="s">
        <v>14014</v>
      </c>
      <c r="F361" s="104">
        <v>45219</v>
      </c>
      <c r="G361" s="104">
        <v>45597</v>
      </c>
      <c r="H361" s="104">
        <v>45961</v>
      </c>
      <c r="J361" s="101">
        <v>1190</v>
      </c>
      <c r="K361" s="98" t="s">
        <v>14015</v>
      </c>
      <c r="L361" s="98" t="s">
        <v>14016</v>
      </c>
      <c r="M361" s="98" t="s">
        <v>14017</v>
      </c>
      <c r="N361" s="98" t="s">
        <v>14018</v>
      </c>
      <c r="O361" s="101">
        <v>95</v>
      </c>
      <c r="P361" s="101">
        <v>95</v>
      </c>
      <c r="Q361" s="101">
        <v>0</v>
      </c>
      <c r="R361" s="101">
        <v>200</v>
      </c>
    </row>
    <row r="362">
      <c r="L362" s="98" t="s">
        <v>14019</v>
      </c>
      <c r="M362" s="98" t="s">
        <v>14020</v>
      </c>
      <c r="N362" s="98" t="s">
        <v>14021</v>
      </c>
      <c r="O362" s="101">
        <v>1115</v>
      </c>
      <c r="P362" s="101">
        <v>1115</v>
      </c>
    </row>
    <row r="363">
      <c r="L363" s="98" t="s">
        <v>14022</v>
      </c>
      <c r="M363" s="98" t="s">
        <v>14023</v>
      </c>
      <c r="N363" s="98" t="s">
        <v>14024</v>
      </c>
      <c r="O363" s="101">
        <v>121</v>
      </c>
      <c r="P363" s="101">
        <v>0</v>
      </c>
    </row>
    <row r="364">
      <c r="K364" s="96" t="s">
        <v>14025</v>
      </c>
      <c r="O364" s="85">
        <f>SUM(O361:O363)</f>
      </c>
      <c r="P364" s="85">
        <f>SUM(P361:P363)</f>
      </c>
    </row>
    <row r="365">
      <c r="A365" s="98" t="s">
        <v>14026</v>
      </c>
      <c r="B365" s="98" t="s">
        <v>14027</v>
      </c>
      <c r="C365" s="100">
        <v>960</v>
      </c>
      <c r="D365" s="98" t="s">
        <v>14028</v>
      </c>
      <c r="E365" s="98" t="s">
        <v>14029</v>
      </c>
      <c r="F365" s="104">
        <v>45603</v>
      </c>
      <c r="G365" s="104">
        <v>45603</v>
      </c>
      <c r="H365" s="104">
        <v>45967</v>
      </c>
      <c r="J365" s="101">
        <v>1245</v>
      </c>
      <c r="K365" s="98" t="s">
        <v>14030</v>
      </c>
      <c r="L365" s="98" t="s">
        <v>14031</v>
      </c>
      <c r="M365" s="98" t="s">
        <v>14032</v>
      </c>
      <c r="N365" s="98" t="s">
        <v>14033</v>
      </c>
      <c r="O365" s="101">
        <v>20</v>
      </c>
      <c r="P365" s="101">
        <v>115</v>
      </c>
      <c r="Q365" s="101">
        <v>0</v>
      </c>
      <c r="R365" s="101">
        <v>100</v>
      </c>
    </row>
    <row r="366">
      <c r="L366" s="98" t="s">
        <v>14034</v>
      </c>
      <c r="M366" s="98" t="s">
        <v>14035</v>
      </c>
      <c r="N366" s="98" t="s">
        <v>14036</v>
      </c>
      <c r="O366" s="101">
        <v>95</v>
      </c>
      <c r="P366" s="101">
        <v>0</v>
      </c>
    </row>
    <row r="367">
      <c r="L367" s="98" t="s">
        <v>14037</v>
      </c>
      <c r="M367" s="98" t="s">
        <v>14038</v>
      </c>
      <c r="N367" s="98" t="s">
        <v>14039</v>
      </c>
      <c r="O367" s="101">
        <v>25</v>
      </c>
      <c r="P367" s="101">
        <v>25</v>
      </c>
    </row>
    <row r="368">
      <c r="L368" s="98" t="s">
        <v>14040</v>
      </c>
      <c r="M368" s="98" t="s">
        <v>14041</v>
      </c>
      <c r="N368" s="98" t="s">
        <v>14042</v>
      </c>
      <c r="O368" s="101">
        <v>1105</v>
      </c>
      <c r="P368" s="101">
        <v>1105</v>
      </c>
    </row>
    <row r="369">
      <c r="K369" s="96" t="s">
        <v>14043</v>
      </c>
      <c r="O369" s="85">
        <f>SUM(O365:O368)</f>
      </c>
      <c r="P369" s="85">
        <f>SUM(P365:P368)</f>
      </c>
    </row>
    <row r="370">
      <c r="A370" s="98" t="s">
        <v>14044</v>
      </c>
      <c r="B370" s="98" t="s">
        <v>14045</v>
      </c>
      <c r="C370" s="100">
        <v>720</v>
      </c>
      <c r="D370" s="98" t="s">
        <v>14046</v>
      </c>
      <c r="E370" s="98" t="s">
        <v>14047</v>
      </c>
      <c r="F370" s="104">
        <v>45740</v>
      </c>
      <c r="G370" s="104">
        <v>45740</v>
      </c>
      <c r="H370" s="104">
        <v>46135</v>
      </c>
      <c r="J370" s="101">
        <v>985</v>
      </c>
      <c r="K370" s="98" t="s">
        <v>14048</v>
      </c>
      <c r="L370" s="98" t="s">
        <v>14049</v>
      </c>
      <c r="M370" s="98" t="s">
        <v>14050</v>
      </c>
      <c r="N370" s="98" t="s">
        <v>14051</v>
      </c>
      <c r="O370" s="101">
        <v>20</v>
      </c>
      <c r="P370" s="101">
        <v>55</v>
      </c>
      <c r="Q370" s="101">
        <v>-0.01</v>
      </c>
      <c r="R370" s="101">
        <v>100</v>
      </c>
    </row>
    <row r="371">
      <c r="L371" s="98" t="s">
        <v>14052</v>
      </c>
      <c r="M371" s="98" t="s">
        <v>14053</v>
      </c>
      <c r="N371" s="98" t="s">
        <v>14054</v>
      </c>
      <c r="O371" s="101">
        <v>35</v>
      </c>
      <c r="P371" s="101">
        <v>0</v>
      </c>
    </row>
    <row r="372">
      <c r="L372" s="98" t="s">
        <v>14055</v>
      </c>
      <c r="M372" s="98" t="s">
        <v>14056</v>
      </c>
      <c r="N372" s="98" t="s">
        <v>14057</v>
      </c>
      <c r="O372" s="101">
        <v>930</v>
      </c>
      <c r="P372" s="101">
        <v>930</v>
      </c>
    </row>
    <row r="373">
      <c r="L373" s="98" t="s">
        <v>14058</v>
      </c>
      <c r="M373" s="98" t="s">
        <v>14059</v>
      </c>
      <c r="N373" s="98" t="s">
        <v>14060</v>
      </c>
      <c r="O373" s="101">
        <v>-985</v>
      </c>
      <c r="P373" s="101">
        <v>-985</v>
      </c>
    </row>
    <row r="374">
      <c r="L374" s="98" t="s">
        <v>14061</v>
      </c>
      <c r="M374" s="98" t="s">
        <v>14062</v>
      </c>
      <c r="N374" s="98" t="s">
        <v>14063</v>
      </c>
      <c r="O374" s="101">
        <v>98.5</v>
      </c>
      <c r="P374" s="101">
        <v>0</v>
      </c>
    </row>
    <row r="375">
      <c r="L375" s="98" t="s">
        <v>14064</v>
      </c>
      <c r="M375" s="98" t="s">
        <v>14065</v>
      </c>
      <c r="N375" s="98" t="s">
        <v>14066</v>
      </c>
      <c r="O375" s="101">
        <v>-98.5</v>
      </c>
      <c r="P375" s="101">
        <v>0</v>
      </c>
    </row>
    <row r="376">
      <c r="K376" s="96" t="s">
        <v>14067</v>
      </c>
      <c r="O376" s="85">
        <f>SUM(O370:O375)</f>
      </c>
      <c r="P376" s="85">
        <f>SUM(P370:P375)</f>
      </c>
    </row>
    <row r="377">
      <c r="A377" s="98" t="s">
        <v>14068</v>
      </c>
      <c r="B377" s="98" t="s">
        <v>14069</v>
      </c>
      <c r="C377" s="100">
        <v>720</v>
      </c>
      <c r="D377" s="98" t="s">
        <v>14070</v>
      </c>
      <c r="E377" s="98" t="s">
        <v>14071</v>
      </c>
      <c r="F377" s="104">
        <v>45640</v>
      </c>
      <c r="G377" s="104">
        <v>45640</v>
      </c>
      <c r="H377" s="104">
        <v>46004</v>
      </c>
      <c r="J377" s="101">
        <v>1090</v>
      </c>
      <c r="K377" s="98" t="s">
        <v>14072</v>
      </c>
      <c r="L377" s="98" t="s">
        <v>14073</v>
      </c>
      <c r="M377" s="98" t="s">
        <v>14074</v>
      </c>
      <c r="N377" s="98" t="s">
        <v>14075</v>
      </c>
      <c r="O377" s="101">
        <v>25</v>
      </c>
      <c r="P377" s="101">
        <v>95</v>
      </c>
      <c r="Q377" s="101">
        <v>0</v>
      </c>
      <c r="R377" s="101">
        <v>350</v>
      </c>
    </row>
    <row r="378">
      <c r="L378" s="98" t="s">
        <v>14076</v>
      </c>
      <c r="M378" s="98" t="s">
        <v>14077</v>
      </c>
      <c r="N378" s="98" t="s">
        <v>14078</v>
      </c>
      <c r="O378" s="101">
        <v>95</v>
      </c>
      <c r="P378" s="101">
        <v>20</v>
      </c>
    </row>
    <row r="379">
      <c r="L379" s="98" t="s">
        <v>14079</v>
      </c>
      <c r="M379" s="98" t="s">
        <v>14080</v>
      </c>
      <c r="N379" s="98" t="s">
        <v>14081</v>
      </c>
      <c r="O379" s="101">
        <v>20</v>
      </c>
      <c r="P379" s="101">
        <v>25</v>
      </c>
    </row>
    <row r="380">
      <c r="L380" s="98" t="s">
        <v>14082</v>
      </c>
      <c r="M380" s="98" t="s">
        <v>14083</v>
      </c>
      <c r="N380" s="98" t="s">
        <v>14084</v>
      </c>
      <c r="O380" s="101">
        <v>950</v>
      </c>
      <c r="P380" s="101">
        <v>950</v>
      </c>
    </row>
    <row r="381">
      <c r="K381" s="96" t="s">
        <v>14085</v>
      </c>
      <c r="O381" s="85">
        <f>SUM(O377:O380)</f>
      </c>
      <c r="P381" s="85">
        <f>SUM(P377:P380)</f>
      </c>
    </row>
    <row r="382">
      <c r="A382" s="98" t="s">
        <v>14086</v>
      </c>
      <c r="B382" s="98" t="s">
        <v>14087</v>
      </c>
      <c r="C382" s="100">
        <v>960</v>
      </c>
      <c r="D382" s="98" t="s">
        <v>14088</v>
      </c>
      <c r="E382" s="98" t="s">
        <v>14089</v>
      </c>
      <c r="F382" s="104">
        <v>45401</v>
      </c>
      <c r="G382" s="104">
        <v>45401</v>
      </c>
      <c r="H382" s="104">
        <v>45777</v>
      </c>
      <c r="J382" s="101">
        <v>1260</v>
      </c>
      <c r="K382" s="98" t="s">
        <v>14090</v>
      </c>
      <c r="L382" s="98" t="s">
        <v>14091</v>
      </c>
      <c r="M382" s="98" t="s">
        <v>14092</v>
      </c>
      <c r="N382" s="98" t="s">
        <v>14093</v>
      </c>
      <c r="O382" s="101">
        <v>95</v>
      </c>
      <c r="P382" s="101">
        <v>0</v>
      </c>
      <c r="Q382" s="101">
        <v>0</v>
      </c>
      <c r="R382" s="101">
        <v>100</v>
      </c>
    </row>
    <row r="383">
      <c r="L383" s="98" t="s">
        <v>14094</v>
      </c>
      <c r="M383" s="98" t="s">
        <v>14095</v>
      </c>
      <c r="N383" s="98" t="s">
        <v>14096</v>
      </c>
      <c r="O383" s="101">
        <v>25</v>
      </c>
      <c r="P383" s="101">
        <v>35</v>
      </c>
    </row>
    <row r="384">
      <c r="L384" s="98" t="s">
        <v>14097</v>
      </c>
      <c r="M384" s="98" t="s">
        <v>14098</v>
      </c>
      <c r="N384" s="98" t="s">
        <v>14099</v>
      </c>
      <c r="O384" s="101">
        <v>35</v>
      </c>
      <c r="P384" s="101">
        <v>120</v>
      </c>
    </row>
    <row r="385">
      <c r="L385" s="98" t="s">
        <v>14100</v>
      </c>
      <c r="M385" s="98" t="s">
        <v>14101</v>
      </c>
      <c r="N385" s="98" t="s">
        <v>14102</v>
      </c>
      <c r="O385" s="101">
        <v>1105</v>
      </c>
      <c r="P385" s="101">
        <v>1105</v>
      </c>
    </row>
    <row r="386">
      <c r="K386" s="96" t="s">
        <v>14103</v>
      </c>
      <c r="O386" s="85">
        <f>SUM(O382:O385)</f>
      </c>
      <c r="P386" s="85">
        <f>SUM(P382:P385)</f>
      </c>
    </row>
    <row r="387">
      <c r="A387" s="98" t="s">
        <v>14104</v>
      </c>
      <c r="B387" s="98" t="s">
        <v>14105</v>
      </c>
      <c r="C387" s="100">
        <v>720</v>
      </c>
      <c r="D387" s="98" t="s">
        <v>14106</v>
      </c>
      <c r="E387" s="98" t="s">
        <v>14107</v>
      </c>
      <c r="F387" s="104">
        <v>45493</v>
      </c>
      <c r="G387" s="104">
        <v>45493</v>
      </c>
      <c r="H387" s="104">
        <v>45869</v>
      </c>
      <c r="J387" s="101">
        <v>975</v>
      </c>
      <c r="K387" s="98" t="s">
        <v>14108</v>
      </c>
      <c r="L387" s="98" t="s">
        <v>14109</v>
      </c>
      <c r="M387" s="98" t="s">
        <v>14110</v>
      </c>
      <c r="N387" s="98" t="s">
        <v>14111</v>
      </c>
      <c r="O387" s="101">
        <v>35</v>
      </c>
      <c r="P387" s="101">
        <v>35</v>
      </c>
      <c r="Q387" s="101">
        <v>0</v>
      </c>
      <c r="R387" s="101">
        <v>600</v>
      </c>
    </row>
    <row r="388">
      <c r="L388" s="98" t="s">
        <v>14112</v>
      </c>
      <c r="M388" s="98" t="s">
        <v>14113</v>
      </c>
      <c r="N388" s="98" t="s">
        <v>14114</v>
      </c>
      <c r="O388" s="101">
        <v>940</v>
      </c>
      <c r="P388" s="101">
        <v>940</v>
      </c>
    </row>
    <row r="389">
      <c r="K389" s="96" t="s">
        <v>14115</v>
      </c>
      <c r="O389" s="85">
        <f>SUM(O387:O388)</f>
      </c>
      <c r="P389" s="85">
        <f>SUM(P387:P388)</f>
      </c>
    </row>
    <row r="390">
      <c r="A390" s="98" t="s">
        <v>14116</v>
      </c>
      <c r="B390" s="98" t="s">
        <v>14117</v>
      </c>
      <c r="C390" s="100">
        <v>960</v>
      </c>
      <c r="D390" s="98" t="s">
        <v>14118</v>
      </c>
      <c r="E390" s="98" t="s">
        <v>14119</v>
      </c>
      <c r="F390" s="104">
        <v>41159</v>
      </c>
      <c r="G390" s="104">
        <v>45505</v>
      </c>
      <c r="H390" s="104">
        <v>45869</v>
      </c>
      <c r="J390" s="101">
        <v>1130</v>
      </c>
      <c r="K390" s="98" t="s">
        <v>14120</v>
      </c>
      <c r="L390" s="98" t="s">
        <v>14121</v>
      </c>
      <c r="M390" s="98" t="s">
        <v>14122</v>
      </c>
      <c r="N390" s="98" t="s">
        <v>14123</v>
      </c>
      <c r="O390" s="101">
        <v>35</v>
      </c>
      <c r="P390" s="101">
        <v>35</v>
      </c>
      <c r="Q390" s="101">
        <v>0</v>
      </c>
      <c r="R390" s="101">
        <v>750</v>
      </c>
    </row>
    <row r="391">
      <c r="L391" s="98" t="s">
        <v>14124</v>
      </c>
      <c r="M391" s="98" t="s">
        <v>14125</v>
      </c>
      <c r="N391" s="98" t="s">
        <v>14126</v>
      </c>
      <c r="O391" s="101">
        <v>1105</v>
      </c>
      <c r="P391" s="101">
        <v>1105</v>
      </c>
    </row>
    <row r="392">
      <c r="K392" s="96" t="s">
        <v>14127</v>
      </c>
      <c r="O392" s="85">
        <f>SUM(O390:O391)</f>
      </c>
      <c r="P392" s="85">
        <f>SUM(P390:P391)</f>
      </c>
    </row>
    <row r="393">
      <c r="A393" s="98" t="s">
        <v>14128</v>
      </c>
      <c r="B393" s="98" t="s">
        <v>14129</v>
      </c>
      <c r="C393" s="100">
        <v>720</v>
      </c>
      <c r="D393" s="98" t="s">
        <v>14130</v>
      </c>
      <c r="E393" s="98" t="s">
        <v>14131</v>
      </c>
      <c r="F393" s="104">
        <v>45674</v>
      </c>
      <c r="G393" s="104">
        <v>45674</v>
      </c>
      <c r="H393" s="104">
        <v>46038</v>
      </c>
      <c r="J393" s="101">
        <v>1005</v>
      </c>
      <c r="K393" s="98" t="s">
        <v>14132</v>
      </c>
      <c r="L393" s="98" t="s">
        <v>14133</v>
      </c>
      <c r="M393" s="98" t="s">
        <v>14134</v>
      </c>
      <c r="N393" s="98" t="s">
        <v>14135</v>
      </c>
      <c r="O393" s="101">
        <v>35</v>
      </c>
      <c r="P393" s="101">
        <v>35</v>
      </c>
      <c r="Q393" s="101">
        <v>0</v>
      </c>
      <c r="R393" s="101">
        <v>100</v>
      </c>
    </row>
    <row r="394">
      <c r="L394" s="98" t="s">
        <v>14136</v>
      </c>
      <c r="M394" s="98" t="s">
        <v>14137</v>
      </c>
      <c r="N394" s="98" t="s">
        <v>14138</v>
      </c>
      <c r="O394" s="101">
        <v>20</v>
      </c>
      <c r="P394" s="101">
        <v>20</v>
      </c>
    </row>
    <row r="395">
      <c r="L395" s="98" t="s">
        <v>14139</v>
      </c>
      <c r="M395" s="98" t="s">
        <v>14140</v>
      </c>
      <c r="N395" s="98" t="s">
        <v>14141</v>
      </c>
      <c r="O395" s="101">
        <v>950</v>
      </c>
      <c r="P395" s="101">
        <v>950</v>
      </c>
    </row>
    <row r="396">
      <c r="K396" s="96" t="s">
        <v>14142</v>
      </c>
      <c r="O396" s="85">
        <f>SUM(O393:O395)</f>
      </c>
      <c r="P396" s="85">
        <f>SUM(P393:P395)</f>
      </c>
    </row>
    <row r="397">
      <c r="A397" s="98" t="s">
        <v>14143</v>
      </c>
      <c r="B397" s="98" t="s">
        <v>14144</v>
      </c>
      <c r="C397" s="100">
        <v>960</v>
      </c>
      <c r="D397" s="98" t="s">
        <v>14145</v>
      </c>
      <c r="E397" s="98" t="s">
        <v>14146</v>
      </c>
      <c r="F397" s="104">
        <v>44527</v>
      </c>
      <c r="G397" s="104">
        <v>45658</v>
      </c>
      <c r="H397" s="104">
        <v>46022</v>
      </c>
      <c r="J397" s="101">
        <v>1225</v>
      </c>
      <c r="K397" s="98" t="s">
        <v>14147</v>
      </c>
      <c r="L397" s="98" t="s">
        <v>14148</v>
      </c>
      <c r="M397" s="98" t="s">
        <v>14149</v>
      </c>
      <c r="N397" s="98" t="s">
        <v>14150</v>
      </c>
      <c r="O397" s="101">
        <v>95</v>
      </c>
      <c r="P397" s="101">
        <v>130</v>
      </c>
      <c r="Q397" s="101">
        <v>22.460000000000001</v>
      </c>
      <c r="R397" s="101">
        <v>350</v>
      </c>
    </row>
    <row r="398">
      <c r="L398" s="98" t="s">
        <v>14151</v>
      </c>
      <c r="M398" s="98" t="s">
        <v>14152</v>
      </c>
      <c r="N398" s="98" t="s">
        <v>14153</v>
      </c>
      <c r="O398" s="101">
        <v>35</v>
      </c>
      <c r="P398" s="101">
        <v>0</v>
      </c>
    </row>
    <row r="399">
      <c r="L399" s="98" t="s">
        <v>14154</v>
      </c>
      <c r="M399" s="98" t="s">
        <v>14155</v>
      </c>
      <c r="N399" s="98" t="s">
        <v>14156</v>
      </c>
      <c r="O399" s="101">
        <v>1115</v>
      </c>
      <c r="P399" s="101">
        <v>1115</v>
      </c>
    </row>
    <row r="400">
      <c r="L400" s="98" t="s">
        <v>14157</v>
      </c>
      <c r="M400" s="98" t="s">
        <v>14158</v>
      </c>
      <c r="N400" s="98" t="s">
        <v>14159</v>
      </c>
      <c r="O400" s="101">
        <v>22.460000000000001</v>
      </c>
      <c r="P400" s="101">
        <v>0</v>
      </c>
    </row>
    <row r="401">
      <c r="K401" s="96" t="s">
        <v>14160</v>
      </c>
      <c r="O401" s="85">
        <f>SUM(O397:O400)</f>
      </c>
      <c r="P401" s="85">
        <f>SUM(P397:P400)</f>
      </c>
    </row>
    <row r="402">
      <c r="A402" s="98" t="s">
        <v>14161</v>
      </c>
      <c r="B402" s="98" t="s">
        <v>14162</v>
      </c>
      <c r="C402" s="100">
        <v>960</v>
      </c>
      <c r="D402" s="98" t="s">
        <v>14163</v>
      </c>
      <c r="E402" s="98" t="s">
        <v>14164</v>
      </c>
      <c r="F402" s="104">
        <v>43722</v>
      </c>
      <c r="G402" s="104">
        <v>45597</v>
      </c>
      <c r="H402" s="104">
        <v>45961</v>
      </c>
      <c r="J402" s="101">
        <v>1130</v>
      </c>
      <c r="K402" s="98" t="s">
        <v>14165</v>
      </c>
      <c r="L402" s="98" t="s">
        <v>14166</v>
      </c>
      <c r="M402" s="98" t="s">
        <v>14167</v>
      </c>
      <c r="N402" s="98" t="s">
        <v>14168</v>
      </c>
      <c r="O402" s="101">
        <v>35</v>
      </c>
      <c r="P402" s="101">
        <v>35</v>
      </c>
      <c r="Q402" s="101">
        <v>0</v>
      </c>
      <c r="R402" s="101">
        <v>300</v>
      </c>
    </row>
    <row r="403">
      <c r="L403" s="98" t="s">
        <v>14169</v>
      </c>
      <c r="M403" s="98" t="s">
        <v>14170</v>
      </c>
      <c r="N403" s="98" t="s">
        <v>14171</v>
      </c>
      <c r="O403" s="101">
        <v>1115</v>
      </c>
      <c r="P403" s="101">
        <v>1115</v>
      </c>
    </row>
    <row r="404">
      <c r="K404" s="96" t="s">
        <v>14172</v>
      </c>
      <c r="O404" s="85">
        <f>SUM(O402:O403)</f>
      </c>
      <c r="P404" s="85">
        <f>SUM(P402:P403)</f>
      </c>
    </row>
    <row r="405">
      <c r="A405" s="98" t="s">
        <v>14173</v>
      </c>
      <c r="B405" s="98" t="s">
        <v>14174</v>
      </c>
      <c r="C405" s="100">
        <v>960</v>
      </c>
      <c r="D405" s="98" t="s">
        <v>14175</v>
      </c>
      <c r="E405" s="98" t="s">
        <v>14176</v>
      </c>
      <c r="F405" s="104">
        <v>45435</v>
      </c>
      <c r="G405" s="104">
        <v>45435</v>
      </c>
      <c r="H405" s="104">
        <v>45808</v>
      </c>
      <c r="J405" s="101">
        <v>1140</v>
      </c>
      <c r="K405" s="98" t="s">
        <v>14177</v>
      </c>
      <c r="L405" s="98" t="s">
        <v>14178</v>
      </c>
      <c r="M405" s="98" t="s">
        <v>14179</v>
      </c>
      <c r="N405" s="98" t="s">
        <v>14180</v>
      </c>
      <c r="O405" s="101">
        <v>35</v>
      </c>
      <c r="P405" s="101">
        <v>35</v>
      </c>
      <c r="Q405" s="101">
        <v>0</v>
      </c>
      <c r="R405" s="101">
        <v>100</v>
      </c>
    </row>
    <row r="406">
      <c r="L406" s="98" t="s">
        <v>14181</v>
      </c>
      <c r="M406" s="98" t="s">
        <v>14182</v>
      </c>
      <c r="N406" s="98" t="s">
        <v>14183</v>
      </c>
      <c r="O406" s="101">
        <v>1105</v>
      </c>
      <c r="P406" s="101">
        <v>1105</v>
      </c>
    </row>
    <row r="407">
      <c r="K407" s="96" t="s">
        <v>14184</v>
      </c>
      <c r="O407" s="85">
        <f>SUM(O405:O406)</f>
      </c>
      <c r="P407" s="85">
        <f>SUM(P405:P406)</f>
      </c>
    </row>
    <row r="408">
      <c r="A408" s="98" t="s">
        <v>14185</v>
      </c>
      <c r="B408" s="98" t="s">
        <v>14186</v>
      </c>
      <c r="C408" s="100">
        <v>960</v>
      </c>
      <c r="D408" s="98" t="s">
        <v>14187</v>
      </c>
      <c r="E408" s="98" t="s">
        <v>14188</v>
      </c>
      <c r="F408" s="104">
        <v>44400</v>
      </c>
      <c r="G408" s="104">
        <v>45505</v>
      </c>
      <c r="H408" s="104">
        <v>45869</v>
      </c>
      <c r="J408" s="101">
        <v>1130</v>
      </c>
      <c r="K408" s="98" t="s">
        <v>14189</v>
      </c>
      <c r="L408" s="98" t="s">
        <v>14190</v>
      </c>
      <c r="M408" s="98" t="s">
        <v>14191</v>
      </c>
      <c r="N408" s="98" t="s">
        <v>14192</v>
      </c>
      <c r="O408" s="101">
        <v>35</v>
      </c>
      <c r="P408" s="101">
        <v>35</v>
      </c>
      <c r="Q408" s="101">
        <v>0</v>
      </c>
      <c r="R408" s="101">
        <v>350</v>
      </c>
    </row>
    <row r="409">
      <c r="L409" s="98" t="s">
        <v>14193</v>
      </c>
      <c r="M409" s="98" t="s">
        <v>14194</v>
      </c>
      <c r="N409" s="98" t="s">
        <v>14195</v>
      </c>
      <c r="O409" s="101">
        <v>1105</v>
      </c>
      <c r="P409" s="101">
        <v>1105</v>
      </c>
    </row>
    <row r="410">
      <c r="K410" s="96" t="s">
        <v>14196</v>
      </c>
      <c r="O410" s="85">
        <f>SUM(O408:O409)</f>
      </c>
      <c r="P410" s="85">
        <f>SUM(P408:P409)</f>
      </c>
    </row>
    <row r="411">
      <c r="A411" s="98" t="s">
        <v>14197</v>
      </c>
      <c r="B411" s="98" t="s">
        <v>14198</v>
      </c>
      <c r="C411" s="100">
        <v>720</v>
      </c>
      <c r="D411" s="98" t="s">
        <v>14199</v>
      </c>
      <c r="E411" s="98" t="s">
        <v>14200</v>
      </c>
      <c r="F411" s="104">
        <v>43908</v>
      </c>
      <c r="G411" s="104">
        <v>45748</v>
      </c>
      <c r="H411" s="104">
        <v>46112</v>
      </c>
      <c r="J411" s="101">
        <v>965</v>
      </c>
      <c r="K411" s="98" t="s">
        <v>14201</v>
      </c>
      <c r="L411" s="98" t="s">
        <v>14202</v>
      </c>
      <c r="M411" s="98" t="s">
        <v>14203</v>
      </c>
      <c r="N411" s="98" t="s">
        <v>14204</v>
      </c>
      <c r="O411" s="101">
        <v>35</v>
      </c>
      <c r="P411" s="101">
        <v>35</v>
      </c>
      <c r="Q411" s="101">
        <v>-500</v>
      </c>
      <c r="R411" s="101">
        <v>300</v>
      </c>
    </row>
    <row r="412">
      <c r="L412" s="98" t="s">
        <v>14205</v>
      </c>
      <c r="M412" s="98" t="s">
        <v>14206</v>
      </c>
      <c r="N412" s="98" t="s">
        <v>14207</v>
      </c>
      <c r="O412" s="101">
        <v>940</v>
      </c>
      <c r="P412" s="101">
        <v>940</v>
      </c>
    </row>
    <row r="413">
      <c r="L413" s="98" t="s">
        <v>14208</v>
      </c>
      <c r="M413" s="98" t="s">
        <v>14209</v>
      </c>
      <c r="N413" s="98" t="s">
        <v>14210</v>
      </c>
      <c r="O413" s="101">
        <v>-500</v>
      </c>
      <c r="P413" s="101">
        <v>0</v>
      </c>
    </row>
    <row r="414">
      <c r="K414" s="96" t="s">
        <v>14211</v>
      </c>
      <c r="O414" s="85">
        <f>SUM(O411:O413)</f>
      </c>
      <c r="P414" s="85">
        <f>SUM(P411:P413)</f>
      </c>
    </row>
    <row r="415">
      <c r="A415" s="98" t="s">
        <v>14212</v>
      </c>
      <c r="B415" s="98" t="s">
        <v>14213</v>
      </c>
      <c r="C415" s="100">
        <v>720</v>
      </c>
      <c r="D415" s="98" t="s">
        <v>14214</v>
      </c>
      <c r="E415" s="98" t="s">
        <v>14215</v>
      </c>
      <c r="F415" s="104">
        <v>45674</v>
      </c>
      <c r="G415" s="104">
        <v>45674</v>
      </c>
      <c r="H415" s="104">
        <v>46038</v>
      </c>
      <c r="J415" s="101">
        <v>985</v>
      </c>
      <c r="K415" s="98" t="s">
        <v>14216</v>
      </c>
      <c r="L415" s="98" t="s">
        <v>14217</v>
      </c>
      <c r="M415" s="98" t="s">
        <v>14218</v>
      </c>
      <c r="N415" s="98" t="s">
        <v>14219</v>
      </c>
      <c r="O415" s="101">
        <v>35</v>
      </c>
      <c r="P415" s="101">
        <v>0</v>
      </c>
      <c r="Q415" s="101">
        <v>0</v>
      </c>
      <c r="R415" s="101">
        <v>350</v>
      </c>
    </row>
    <row r="416">
      <c r="L416" s="98" t="s">
        <v>14220</v>
      </c>
      <c r="M416" s="98" t="s">
        <v>14221</v>
      </c>
      <c r="N416" s="98" t="s">
        <v>14222</v>
      </c>
      <c r="O416" s="101">
        <v>20</v>
      </c>
      <c r="P416" s="101">
        <v>55</v>
      </c>
    </row>
    <row r="417">
      <c r="L417" s="98" t="s">
        <v>14223</v>
      </c>
      <c r="M417" s="98" t="s">
        <v>14224</v>
      </c>
      <c r="N417" s="98" t="s">
        <v>14225</v>
      </c>
      <c r="O417" s="101">
        <v>930</v>
      </c>
      <c r="P417" s="101">
        <v>930</v>
      </c>
    </row>
    <row r="418">
      <c r="L418" s="98" t="s">
        <v>14226</v>
      </c>
      <c r="M418" s="98" t="s">
        <v>14227</v>
      </c>
      <c r="N418" s="98" t="s">
        <v>14228</v>
      </c>
      <c r="O418" s="101">
        <v>98.5</v>
      </c>
      <c r="P418" s="101">
        <v>0</v>
      </c>
    </row>
    <row r="419">
      <c r="K419" s="96" t="s">
        <v>14229</v>
      </c>
      <c r="O419" s="85">
        <f>SUM(O415:O418)</f>
      </c>
      <c r="P419" s="85">
        <f>SUM(P415:P418)</f>
      </c>
    </row>
    <row r="420">
      <c r="A420" s="98" t="s">
        <v>14230</v>
      </c>
      <c r="B420" s="98" t="s">
        <v>14231</v>
      </c>
      <c r="C420" s="100">
        <v>960</v>
      </c>
      <c r="D420" s="98" t="s">
        <v>14232</v>
      </c>
      <c r="E420" s="98" t="s">
        <v>14233</v>
      </c>
      <c r="J420" s="101">
        <v>1350</v>
      </c>
      <c r="K420" s="98" t="s">
        <v>14234</v>
      </c>
      <c r="L420" s="98" t="s">
        <v>14234</v>
      </c>
      <c r="O420" s="101">
        <v>0</v>
      </c>
      <c r="P420" s="101">
        <v>0</v>
      </c>
      <c r="R420" s="101">
        <v>0</v>
      </c>
    </row>
    <row r="421">
      <c r="K421" s="96" t="s">
        <v>14235</v>
      </c>
      <c r="O421" s="85">
        <f>SUM(O420:O420)</f>
      </c>
      <c r="P421" s="85">
        <f>SUM(P420:P420)</f>
      </c>
    </row>
    <row r="422">
      <c r="A422" s="98" t="s">
        <v>14236</v>
      </c>
      <c r="B422" s="98" t="s">
        <v>14237</v>
      </c>
      <c r="C422" s="100">
        <v>720</v>
      </c>
      <c r="D422" s="98" t="s">
        <v>14238</v>
      </c>
      <c r="E422" s="98" t="s">
        <v>14239</v>
      </c>
      <c r="F422" s="104">
        <v>43836</v>
      </c>
      <c r="G422" s="104">
        <v>45689</v>
      </c>
      <c r="H422" s="104">
        <v>46053</v>
      </c>
      <c r="J422" s="101">
        <v>965</v>
      </c>
      <c r="K422" s="98" t="s">
        <v>14240</v>
      </c>
      <c r="L422" s="98" t="s">
        <v>14241</v>
      </c>
      <c r="M422" s="98" t="s">
        <v>14242</v>
      </c>
      <c r="N422" s="98" t="s">
        <v>14243</v>
      </c>
      <c r="O422" s="101">
        <v>35</v>
      </c>
      <c r="P422" s="101">
        <v>35</v>
      </c>
      <c r="Q422" s="101">
        <v>0</v>
      </c>
      <c r="R422" s="101">
        <v>200</v>
      </c>
    </row>
    <row r="423">
      <c r="L423" s="98" t="s">
        <v>14244</v>
      </c>
      <c r="M423" s="98" t="s">
        <v>14245</v>
      </c>
      <c r="N423" s="98" t="s">
        <v>14246</v>
      </c>
      <c r="O423" s="101">
        <v>950</v>
      </c>
      <c r="P423" s="101">
        <v>950</v>
      </c>
    </row>
    <row r="424">
      <c r="K424" s="96" t="s">
        <v>14247</v>
      </c>
      <c r="O424" s="85">
        <f>SUM(O422:O423)</f>
      </c>
      <c r="P424" s="85">
        <f>SUM(P422:P423)</f>
      </c>
    </row>
    <row r="425">
      <c r="A425" s="98" t="s">
        <v>14248</v>
      </c>
      <c r="B425" s="98" t="s">
        <v>14249</v>
      </c>
      <c r="C425" s="100">
        <v>706</v>
      </c>
      <c r="D425" s="98" t="s">
        <v>14250</v>
      </c>
      <c r="E425" s="98" t="s">
        <v>14251</v>
      </c>
      <c r="F425" s="104">
        <v>45513</v>
      </c>
      <c r="G425" s="104">
        <v>45513</v>
      </c>
      <c r="H425" s="104">
        <v>45930</v>
      </c>
      <c r="J425" s="101">
        <v>985</v>
      </c>
      <c r="K425" s="98" t="s">
        <v>14252</v>
      </c>
      <c r="L425" s="98" t="s">
        <v>14253</v>
      </c>
      <c r="M425" s="98" t="s">
        <v>14254</v>
      </c>
      <c r="N425" s="98" t="s">
        <v>14255</v>
      </c>
      <c r="O425" s="101">
        <v>35</v>
      </c>
      <c r="P425" s="101">
        <v>35</v>
      </c>
      <c r="Q425" s="101">
        <v>0</v>
      </c>
      <c r="R425" s="101">
        <v>100</v>
      </c>
    </row>
    <row r="426">
      <c r="L426" s="98" t="s">
        <v>14256</v>
      </c>
      <c r="M426" s="98" t="s">
        <v>14257</v>
      </c>
      <c r="N426" s="98" t="s">
        <v>14258</v>
      </c>
      <c r="O426" s="101">
        <v>950</v>
      </c>
      <c r="P426" s="101">
        <v>950</v>
      </c>
    </row>
    <row r="427">
      <c r="K427" s="96" t="s">
        <v>14259</v>
      </c>
      <c r="O427" s="85">
        <f>SUM(O425:O426)</f>
      </c>
      <c r="P427" s="85">
        <f>SUM(P425:P426)</f>
      </c>
    </row>
    <row r="428">
      <c r="A428" s="98" t="s">
        <v>14260</v>
      </c>
      <c r="B428" s="98" t="s">
        <v>14261</v>
      </c>
      <c r="C428" s="100">
        <v>1075</v>
      </c>
      <c r="D428" s="98" t="s">
        <v>14262</v>
      </c>
      <c r="E428" s="98" t="s">
        <v>14263</v>
      </c>
      <c r="F428" s="104">
        <v>44022</v>
      </c>
      <c r="G428" s="104">
        <v>45505</v>
      </c>
      <c r="H428" s="104">
        <v>45869</v>
      </c>
      <c r="J428" s="101">
        <v>1170</v>
      </c>
      <c r="K428" s="98" t="s">
        <v>14264</v>
      </c>
      <c r="L428" s="98" t="s">
        <v>14265</v>
      </c>
      <c r="M428" s="98" t="s">
        <v>14266</v>
      </c>
      <c r="N428" s="98" t="s">
        <v>14267</v>
      </c>
      <c r="O428" s="101">
        <v>35</v>
      </c>
      <c r="P428" s="101">
        <v>35</v>
      </c>
      <c r="Q428" s="101">
        <v>0</v>
      </c>
      <c r="R428" s="101">
        <v>700</v>
      </c>
    </row>
    <row r="429">
      <c r="L429" s="98" t="s">
        <v>14268</v>
      </c>
      <c r="M429" s="98" t="s">
        <v>14269</v>
      </c>
      <c r="N429" s="98" t="s">
        <v>14270</v>
      </c>
      <c r="O429" s="101">
        <v>1155</v>
      </c>
      <c r="P429" s="101">
        <v>1155</v>
      </c>
    </row>
    <row r="430">
      <c r="K430" s="96" t="s">
        <v>14271</v>
      </c>
      <c r="O430" s="85">
        <f>SUM(O428:O429)</f>
      </c>
      <c r="P430" s="85">
        <f>SUM(P428:P429)</f>
      </c>
    </row>
    <row r="431">
      <c r="A431" s="98" t="s">
        <v>14272</v>
      </c>
      <c r="B431" s="98" t="s">
        <v>14273</v>
      </c>
      <c r="C431" s="100">
        <v>990</v>
      </c>
      <c r="D431" s="98" t="s">
        <v>14274</v>
      </c>
      <c r="E431" s="98" t="s">
        <v>14275</v>
      </c>
      <c r="F431" s="104">
        <v>44499</v>
      </c>
      <c r="G431" s="104">
        <v>45413</v>
      </c>
      <c r="H431" s="104">
        <v>45777</v>
      </c>
      <c r="I431" s="104">
        <v>45777</v>
      </c>
      <c r="J431" s="101">
        <v>1355</v>
      </c>
      <c r="K431" s="98" t="s">
        <v>14276</v>
      </c>
      <c r="L431" s="98" t="s">
        <v>14277</v>
      </c>
      <c r="M431" s="98" t="s">
        <v>14278</v>
      </c>
      <c r="N431" s="98" t="s">
        <v>14279</v>
      </c>
      <c r="O431" s="101">
        <v>95</v>
      </c>
      <c r="P431" s="101">
        <v>95</v>
      </c>
      <c r="Q431" s="101">
        <v>0</v>
      </c>
      <c r="R431" s="101">
        <v>100</v>
      </c>
    </row>
    <row r="432">
      <c r="L432" s="98" t="s">
        <v>14280</v>
      </c>
      <c r="M432" s="98" t="s">
        <v>14281</v>
      </c>
      <c r="N432" s="98" t="s">
        <v>14282</v>
      </c>
      <c r="O432" s="101">
        <v>1165</v>
      </c>
      <c r="P432" s="101">
        <v>1165</v>
      </c>
    </row>
    <row r="433">
      <c r="L433" s="98" t="s">
        <v>14283</v>
      </c>
      <c r="M433" s="98" t="s">
        <v>14284</v>
      </c>
      <c r="N433" s="98" t="s">
        <v>14285</v>
      </c>
      <c r="O433" s="101">
        <v>25</v>
      </c>
      <c r="P433" s="101">
        <v>0</v>
      </c>
    </row>
    <row r="434">
      <c r="K434" s="96" t="s">
        <v>14286</v>
      </c>
      <c r="O434" s="85">
        <f>SUM(O431:O433)</f>
      </c>
      <c r="P434" s="85">
        <f>SUM(P431:P433)</f>
      </c>
    </row>
    <row r="435">
      <c r="A435" s="98" t="s">
        <v>14287</v>
      </c>
      <c r="B435" s="98" t="s">
        <v>14288</v>
      </c>
      <c r="C435" s="100">
        <v>1075</v>
      </c>
      <c r="D435" s="98" t="s">
        <v>14289</v>
      </c>
      <c r="E435" s="98" t="s">
        <v>14290</v>
      </c>
      <c r="F435" s="104">
        <v>45709</v>
      </c>
      <c r="G435" s="104">
        <v>45709</v>
      </c>
      <c r="H435" s="104">
        <v>46073</v>
      </c>
      <c r="J435" s="101">
        <v>1170</v>
      </c>
      <c r="K435" s="98" t="s">
        <v>14291</v>
      </c>
      <c r="L435" s="98" t="s">
        <v>14292</v>
      </c>
      <c r="M435" s="98" t="s">
        <v>14293</v>
      </c>
      <c r="N435" s="98" t="s">
        <v>14294</v>
      </c>
      <c r="O435" s="101">
        <v>20</v>
      </c>
      <c r="P435" s="101">
        <v>95</v>
      </c>
      <c r="Q435" s="101">
        <v>-0.01</v>
      </c>
      <c r="R435" s="101">
        <v>300</v>
      </c>
    </row>
    <row r="436">
      <c r="L436" s="98" t="s">
        <v>14295</v>
      </c>
      <c r="M436" s="98" t="s">
        <v>14296</v>
      </c>
      <c r="N436" s="98" t="s">
        <v>14297</v>
      </c>
      <c r="O436" s="101">
        <v>95</v>
      </c>
      <c r="P436" s="101">
        <v>0</v>
      </c>
    </row>
    <row r="437">
      <c r="L437" s="98" t="s">
        <v>14298</v>
      </c>
      <c r="M437" s="98" t="s">
        <v>14299</v>
      </c>
      <c r="N437" s="98" t="s">
        <v>14300</v>
      </c>
      <c r="O437" s="101">
        <v>25</v>
      </c>
      <c r="P437" s="101">
        <v>45</v>
      </c>
    </row>
    <row r="438">
      <c r="L438" s="98" t="s">
        <v>14301</v>
      </c>
      <c r="M438" s="98" t="s">
        <v>14302</v>
      </c>
      <c r="N438" s="98" t="s">
        <v>14303</v>
      </c>
      <c r="O438" s="101">
        <v>1030</v>
      </c>
      <c r="P438" s="101">
        <v>1030</v>
      </c>
    </row>
    <row r="439">
      <c r="L439" s="98" t="s">
        <v>14304</v>
      </c>
      <c r="M439" s="98" t="s">
        <v>14305</v>
      </c>
      <c r="N439" s="98" t="s">
        <v>14306</v>
      </c>
      <c r="O439" s="101">
        <v>-1170</v>
      </c>
      <c r="P439" s="101">
        <v>-1170</v>
      </c>
    </row>
    <row r="440">
      <c r="K440" s="96" t="s">
        <v>14307</v>
      </c>
      <c r="O440" s="85">
        <f>SUM(O435:O439)</f>
      </c>
      <c r="P440" s="85">
        <f>SUM(P435:P439)</f>
      </c>
    </row>
    <row r="441">
      <c r="A441" s="98" t="s">
        <v>14308</v>
      </c>
      <c r="B441" s="98" t="s">
        <v>14309</v>
      </c>
      <c r="C441" s="100">
        <v>1075</v>
      </c>
      <c r="D441" s="98" t="s">
        <v>14310</v>
      </c>
      <c r="E441" s="98" t="s">
        <v>14311</v>
      </c>
      <c r="F441" s="104">
        <v>44712</v>
      </c>
      <c r="G441" s="104">
        <v>45717</v>
      </c>
      <c r="J441" s="101">
        <v>1230</v>
      </c>
      <c r="K441" s="98" t="s">
        <v>14312</v>
      </c>
      <c r="L441" s="98" t="s">
        <v>14313</v>
      </c>
      <c r="M441" s="98" t="s">
        <v>14314</v>
      </c>
      <c r="N441" s="98" t="s">
        <v>14315</v>
      </c>
      <c r="O441" s="101">
        <v>115</v>
      </c>
      <c r="P441" s="101">
        <v>115</v>
      </c>
      <c r="Q441" s="101">
        <v>0</v>
      </c>
      <c r="R441" s="101">
        <v>1235</v>
      </c>
    </row>
    <row r="442">
      <c r="L442" s="98" t="s">
        <v>14316</v>
      </c>
      <c r="M442" s="98" t="s">
        <v>14317</v>
      </c>
      <c r="N442" s="98" t="s">
        <v>14318</v>
      </c>
      <c r="O442" s="101">
        <v>1130</v>
      </c>
      <c r="P442" s="101">
        <v>1130</v>
      </c>
    </row>
    <row r="443">
      <c r="L443" s="98" t="s">
        <v>14319</v>
      </c>
      <c r="M443" s="98" t="s">
        <v>14320</v>
      </c>
      <c r="N443" s="98" t="s">
        <v>14321</v>
      </c>
      <c r="O443" s="101">
        <v>200</v>
      </c>
      <c r="P443" s="101">
        <v>200</v>
      </c>
    </row>
    <row r="444">
      <c r="K444" s="96" t="s">
        <v>14322</v>
      </c>
      <c r="O444" s="85">
        <f>SUM(O441:O443)</f>
      </c>
      <c r="P444" s="85">
        <f>SUM(P441:P443)</f>
      </c>
    </row>
    <row r="445">
      <c r="A445" s="98" t="s">
        <v>14323</v>
      </c>
      <c r="B445" s="98" t="s">
        <v>14324</v>
      </c>
      <c r="C445" s="100">
        <v>706</v>
      </c>
      <c r="D445" s="98" t="s">
        <v>14325</v>
      </c>
      <c r="E445" s="98" t="s">
        <v>14326</v>
      </c>
      <c r="F445" s="104">
        <v>43287</v>
      </c>
      <c r="G445" s="104">
        <v>45505</v>
      </c>
      <c r="H445" s="104">
        <v>45869</v>
      </c>
      <c r="J445" s="101">
        <v>1035</v>
      </c>
      <c r="K445" s="98" t="s">
        <v>14327</v>
      </c>
      <c r="L445" s="98" t="s">
        <v>14328</v>
      </c>
      <c r="M445" s="98" t="s">
        <v>14329</v>
      </c>
      <c r="N445" s="98" t="s">
        <v>14330</v>
      </c>
      <c r="O445" s="101">
        <v>95</v>
      </c>
      <c r="P445" s="101">
        <v>95</v>
      </c>
      <c r="Q445" s="101">
        <v>0</v>
      </c>
      <c r="R445" s="101">
        <v>350</v>
      </c>
    </row>
    <row r="446">
      <c r="L446" s="98" t="s">
        <v>14331</v>
      </c>
      <c r="M446" s="98" t="s">
        <v>14332</v>
      </c>
      <c r="N446" s="98" t="s">
        <v>14333</v>
      </c>
      <c r="O446" s="101">
        <v>950</v>
      </c>
      <c r="P446" s="101">
        <v>950</v>
      </c>
    </row>
    <row r="447">
      <c r="K447" s="96" t="s">
        <v>14334</v>
      </c>
      <c r="O447" s="85">
        <f>SUM(O445:O446)</f>
      </c>
      <c r="P447" s="85">
        <f>SUM(P445:P446)</f>
      </c>
    </row>
    <row r="448">
      <c r="A448" s="98" t="s">
        <v>14335</v>
      </c>
      <c r="B448" s="98" t="s">
        <v>14336</v>
      </c>
      <c r="C448" s="100">
        <v>1075</v>
      </c>
      <c r="D448" s="98" t="s">
        <v>14337</v>
      </c>
      <c r="E448" s="98" t="s">
        <v>14338</v>
      </c>
      <c r="F448" s="104">
        <v>44777</v>
      </c>
      <c r="G448" s="104">
        <v>45566</v>
      </c>
      <c r="H448" s="104">
        <v>45930</v>
      </c>
      <c r="J448" s="101">
        <v>1230</v>
      </c>
      <c r="K448" s="98" t="s">
        <v>14339</v>
      </c>
      <c r="L448" s="98" t="s">
        <v>14340</v>
      </c>
      <c r="M448" s="98" t="s">
        <v>14341</v>
      </c>
      <c r="N448" s="98" t="s">
        <v>14342</v>
      </c>
      <c r="O448" s="101">
        <v>95</v>
      </c>
      <c r="P448" s="101">
        <v>20</v>
      </c>
      <c r="Q448" s="101">
        <v>0</v>
      </c>
      <c r="R448" s="101">
        <v>600</v>
      </c>
    </row>
    <row r="449">
      <c r="L449" s="98" t="s">
        <v>14343</v>
      </c>
      <c r="M449" s="98" t="s">
        <v>14344</v>
      </c>
      <c r="N449" s="98" t="s">
        <v>14345</v>
      </c>
      <c r="O449" s="101">
        <v>20</v>
      </c>
      <c r="P449" s="101">
        <v>95</v>
      </c>
    </row>
    <row r="450">
      <c r="L450" s="98" t="s">
        <v>14346</v>
      </c>
      <c r="M450" s="98" t="s">
        <v>14347</v>
      </c>
      <c r="N450" s="98" t="s">
        <v>14348</v>
      </c>
      <c r="O450" s="101">
        <v>1155</v>
      </c>
      <c r="P450" s="101">
        <v>1155</v>
      </c>
    </row>
    <row r="451">
      <c r="K451" s="96" t="s">
        <v>14349</v>
      </c>
      <c r="O451" s="85">
        <f>SUM(O448:O450)</f>
      </c>
      <c r="P451" s="85">
        <f>SUM(P448:P450)</f>
      </c>
    </row>
    <row r="452">
      <c r="A452" s="98" t="s">
        <v>14350</v>
      </c>
      <c r="B452" s="98" t="s">
        <v>14351</v>
      </c>
      <c r="C452" s="100">
        <v>706</v>
      </c>
      <c r="D452" s="98" t="s">
        <v>14352</v>
      </c>
      <c r="E452" s="98" t="s">
        <v>14353</v>
      </c>
      <c r="F452" s="104">
        <v>45394</v>
      </c>
      <c r="G452" s="104">
        <v>45394</v>
      </c>
      <c r="H452" s="104">
        <v>45808</v>
      </c>
      <c r="J452" s="101">
        <v>1035</v>
      </c>
      <c r="K452" s="98" t="s">
        <v>14354</v>
      </c>
      <c r="L452" s="98" t="s">
        <v>14355</v>
      </c>
      <c r="M452" s="98" t="s">
        <v>14356</v>
      </c>
      <c r="N452" s="98" t="s">
        <v>14357</v>
      </c>
      <c r="O452" s="101">
        <v>95</v>
      </c>
      <c r="P452" s="101">
        <v>95</v>
      </c>
      <c r="Q452" s="101">
        <v>0</v>
      </c>
      <c r="R452" s="101">
        <v>100</v>
      </c>
    </row>
    <row r="453">
      <c r="L453" s="98" t="s">
        <v>14358</v>
      </c>
      <c r="M453" s="98" t="s">
        <v>14359</v>
      </c>
      <c r="N453" s="98" t="s">
        <v>14360</v>
      </c>
      <c r="O453" s="101">
        <v>25</v>
      </c>
      <c r="P453" s="101">
        <v>25</v>
      </c>
    </row>
    <row r="454">
      <c r="L454" s="98" t="s">
        <v>14361</v>
      </c>
      <c r="M454" s="98" t="s">
        <v>14362</v>
      </c>
      <c r="N454" s="98" t="s">
        <v>14363</v>
      </c>
      <c r="O454" s="101">
        <v>950</v>
      </c>
      <c r="P454" s="101">
        <v>950</v>
      </c>
    </row>
    <row r="455">
      <c r="K455" s="96" t="s">
        <v>14364</v>
      </c>
      <c r="O455" s="85">
        <f>SUM(O452:O454)</f>
      </c>
      <c r="P455" s="85">
        <f>SUM(P452:P454)</f>
      </c>
    </row>
    <row r="456">
      <c r="A456" s="98" t="s">
        <v>14365</v>
      </c>
      <c r="B456" s="98" t="s">
        <v>14366</v>
      </c>
      <c r="C456" s="100">
        <v>1075</v>
      </c>
      <c r="D456" s="98" t="s">
        <v>14367</v>
      </c>
      <c r="E456" s="98" t="s">
        <v>14368</v>
      </c>
      <c r="F456" s="104">
        <v>44414</v>
      </c>
      <c r="G456" s="104">
        <v>45536</v>
      </c>
      <c r="H456" s="104">
        <v>45900</v>
      </c>
      <c r="J456" s="101">
        <v>1230</v>
      </c>
      <c r="K456" s="98" t="s">
        <v>14369</v>
      </c>
      <c r="L456" s="98" t="s">
        <v>14370</v>
      </c>
      <c r="M456" s="98" t="s">
        <v>14371</v>
      </c>
      <c r="N456" s="98" t="s">
        <v>14372</v>
      </c>
      <c r="O456" s="101">
        <v>20</v>
      </c>
      <c r="P456" s="101">
        <v>20</v>
      </c>
      <c r="Q456" s="101">
        <v>0</v>
      </c>
      <c r="R456" s="101">
        <v>600</v>
      </c>
    </row>
    <row r="457">
      <c r="L457" s="98" t="s">
        <v>14373</v>
      </c>
      <c r="M457" s="98" t="s">
        <v>14374</v>
      </c>
      <c r="N457" s="98" t="s">
        <v>14375</v>
      </c>
      <c r="O457" s="101">
        <v>95</v>
      </c>
      <c r="P457" s="101">
        <v>95</v>
      </c>
    </row>
    <row r="458">
      <c r="L458" s="98" t="s">
        <v>14376</v>
      </c>
      <c r="M458" s="98" t="s">
        <v>14377</v>
      </c>
      <c r="N458" s="98" t="s">
        <v>14378</v>
      </c>
      <c r="O458" s="101">
        <v>1155</v>
      </c>
      <c r="P458" s="101">
        <v>1155</v>
      </c>
    </row>
    <row r="459">
      <c r="K459" s="96" t="s">
        <v>14379</v>
      </c>
      <c r="O459" s="85">
        <f>SUM(O456:O458)</f>
      </c>
      <c r="P459" s="85">
        <f>SUM(P456:P458)</f>
      </c>
    </row>
    <row r="460">
      <c r="A460" s="98" t="s">
        <v>14380</v>
      </c>
      <c r="B460" s="98" t="s">
        <v>14381</v>
      </c>
      <c r="C460" s="100">
        <v>990</v>
      </c>
      <c r="D460" s="98" t="s">
        <v>14382</v>
      </c>
      <c r="E460" s="98" t="s">
        <v>14383</v>
      </c>
      <c r="F460" s="104">
        <v>41122</v>
      </c>
      <c r="G460" s="104">
        <v>44228</v>
      </c>
      <c r="J460" s="101">
        <v>1240</v>
      </c>
      <c r="K460" s="98" t="s">
        <v>14384</v>
      </c>
      <c r="L460" s="98" t="s">
        <v>14385</v>
      </c>
      <c r="M460" s="98" t="s">
        <v>14386</v>
      </c>
      <c r="N460" s="98" t="s">
        <v>14387</v>
      </c>
      <c r="O460" s="101">
        <v>85</v>
      </c>
      <c r="P460" s="101">
        <v>85</v>
      </c>
      <c r="Q460" s="101">
        <v>0</v>
      </c>
      <c r="R460" s="101">
        <v>0</v>
      </c>
    </row>
    <row r="461">
      <c r="L461" s="98" t="s">
        <v>14388</v>
      </c>
      <c r="M461" s="98" t="s">
        <v>14389</v>
      </c>
      <c r="N461" s="98" t="s">
        <v>14390</v>
      </c>
      <c r="O461" s="101">
        <v>790</v>
      </c>
      <c r="P461" s="101">
        <v>790</v>
      </c>
    </row>
    <row r="462">
      <c r="L462" s="98" t="s">
        <v>14391</v>
      </c>
      <c r="M462" s="98" t="s">
        <v>14392</v>
      </c>
      <c r="N462" s="98" t="s">
        <v>14393</v>
      </c>
      <c r="O462" s="101">
        <v>-175</v>
      </c>
      <c r="P462" s="101">
        <v>-175</v>
      </c>
    </row>
    <row r="463">
      <c r="K463" s="96" t="s">
        <v>14394</v>
      </c>
      <c r="O463" s="85">
        <f>SUM(O460:O462)</f>
      </c>
      <c r="P463" s="85">
        <f>SUM(P460:P462)</f>
      </c>
    </row>
    <row r="464">
      <c r="A464" s="98" t="s">
        <v>14395</v>
      </c>
      <c r="B464" s="98" t="s">
        <v>14396</v>
      </c>
      <c r="C464" s="100">
        <v>1075</v>
      </c>
      <c r="D464" s="98" t="s">
        <v>14397</v>
      </c>
      <c r="E464" s="98" t="s">
        <v>14398</v>
      </c>
      <c r="F464" s="104">
        <v>43829</v>
      </c>
      <c r="G464" s="104">
        <v>45536</v>
      </c>
      <c r="H464" s="104">
        <v>45900</v>
      </c>
      <c r="J464" s="101">
        <v>1230</v>
      </c>
      <c r="K464" s="98" t="s">
        <v>14399</v>
      </c>
      <c r="L464" s="98" t="s">
        <v>14400</v>
      </c>
      <c r="M464" s="98" t="s">
        <v>14401</v>
      </c>
      <c r="N464" s="98" t="s">
        <v>14402</v>
      </c>
      <c r="O464" s="101">
        <v>95</v>
      </c>
      <c r="P464" s="101">
        <v>95</v>
      </c>
      <c r="Q464" s="101">
        <v>0</v>
      </c>
      <c r="R464" s="101">
        <v>100</v>
      </c>
    </row>
    <row r="465">
      <c r="L465" s="98" t="s">
        <v>14403</v>
      </c>
      <c r="M465" s="98" t="s">
        <v>14404</v>
      </c>
      <c r="N465" s="98" t="s">
        <v>14405</v>
      </c>
      <c r="O465" s="101">
        <v>1155</v>
      </c>
      <c r="P465" s="101">
        <v>1155</v>
      </c>
    </row>
    <row r="466">
      <c r="K466" s="96" t="s">
        <v>14406</v>
      </c>
      <c r="O466" s="85">
        <f>SUM(O464:O465)</f>
      </c>
      <c r="P466" s="85">
        <f>SUM(P464:P465)</f>
      </c>
    </row>
    <row r="467">
      <c r="A467" s="98" t="s">
        <v>14407</v>
      </c>
      <c r="B467" s="98" t="s">
        <v>14408</v>
      </c>
      <c r="C467" s="100">
        <v>1075</v>
      </c>
      <c r="D467" s="98" t="s">
        <v>14409</v>
      </c>
      <c r="E467" s="98" t="s">
        <v>14410</v>
      </c>
      <c r="F467" s="104">
        <v>45465</v>
      </c>
      <c r="G467" s="104">
        <v>45465</v>
      </c>
      <c r="H467" s="104">
        <v>45869</v>
      </c>
      <c r="J467" s="101">
        <v>1275</v>
      </c>
      <c r="K467" s="98" t="s">
        <v>14411</v>
      </c>
      <c r="L467" s="98" t="s">
        <v>14412</v>
      </c>
      <c r="M467" s="98" t="s">
        <v>14413</v>
      </c>
      <c r="N467" s="98" t="s">
        <v>14414</v>
      </c>
      <c r="O467" s="101">
        <v>25</v>
      </c>
      <c r="P467" s="101">
        <v>120</v>
      </c>
      <c r="Q467" s="101">
        <v>0</v>
      </c>
      <c r="R467" s="101">
        <v>100</v>
      </c>
    </row>
    <row r="468">
      <c r="L468" s="98" t="s">
        <v>14415</v>
      </c>
      <c r="M468" s="98" t="s">
        <v>14416</v>
      </c>
      <c r="N468" s="98" t="s">
        <v>14417</v>
      </c>
      <c r="O468" s="101">
        <v>95</v>
      </c>
      <c r="P468" s="101">
        <v>0</v>
      </c>
    </row>
    <row r="469">
      <c r="L469" s="98" t="s">
        <v>14418</v>
      </c>
      <c r="M469" s="98" t="s">
        <v>14419</v>
      </c>
      <c r="N469" s="98" t="s">
        <v>14420</v>
      </c>
      <c r="O469" s="101">
        <v>1155</v>
      </c>
      <c r="P469" s="101">
        <v>1155</v>
      </c>
    </row>
    <row r="470">
      <c r="K470" s="96" t="s">
        <v>14421</v>
      </c>
      <c r="O470" s="85">
        <f>SUM(O467:O469)</f>
      </c>
      <c r="P470" s="85">
        <f>SUM(P467:P469)</f>
      </c>
    </row>
    <row r="471">
      <c r="A471" s="98" t="s">
        <v>14422</v>
      </c>
      <c r="B471" s="98" t="s">
        <v>14423</v>
      </c>
      <c r="C471" s="100">
        <v>706</v>
      </c>
      <c r="D471" s="98" t="s">
        <v>14424</v>
      </c>
      <c r="E471" s="98" t="s">
        <v>14425</v>
      </c>
      <c r="F471" s="104">
        <v>43980</v>
      </c>
      <c r="G471" s="104">
        <v>45444</v>
      </c>
      <c r="H471" s="104">
        <v>45808</v>
      </c>
      <c r="J471" s="101">
        <v>975</v>
      </c>
      <c r="K471" s="98" t="s">
        <v>14426</v>
      </c>
      <c r="L471" s="98" t="s">
        <v>14427</v>
      </c>
      <c r="M471" s="98" t="s">
        <v>14428</v>
      </c>
      <c r="N471" s="98" t="s">
        <v>14429</v>
      </c>
      <c r="O471" s="101">
        <v>35</v>
      </c>
      <c r="P471" s="101">
        <v>35</v>
      </c>
      <c r="Q471" s="101">
        <v>-487.25999999999999</v>
      </c>
      <c r="R471" s="101">
        <v>700</v>
      </c>
    </row>
    <row r="472">
      <c r="L472" s="98" t="s">
        <v>14430</v>
      </c>
      <c r="M472" s="98" t="s">
        <v>14431</v>
      </c>
      <c r="N472" s="98" t="s">
        <v>14432</v>
      </c>
      <c r="O472" s="101">
        <v>950</v>
      </c>
      <c r="P472" s="101">
        <v>950</v>
      </c>
    </row>
    <row r="473">
      <c r="K473" s="96" t="s">
        <v>14433</v>
      </c>
      <c r="O473" s="85">
        <f>SUM(O471:O472)</f>
      </c>
      <c r="P473" s="85">
        <f>SUM(P471:P472)</f>
      </c>
    </row>
    <row r="474">
      <c r="A474" s="98" t="s">
        <v>14434</v>
      </c>
      <c r="B474" s="98" t="s">
        <v>14435</v>
      </c>
      <c r="C474" s="100">
        <v>1075</v>
      </c>
      <c r="D474" s="98" t="s">
        <v>14436</v>
      </c>
      <c r="E474" s="98" t="s">
        <v>14437</v>
      </c>
      <c r="F474" s="104">
        <v>45528</v>
      </c>
      <c r="G474" s="104">
        <v>45528</v>
      </c>
      <c r="H474" s="104">
        <v>45930</v>
      </c>
      <c r="J474" s="101">
        <v>1190</v>
      </c>
      <c r="K474" s="98" t="s">
        <v>14438</v>
      </c>
      <c r="L474" s="98" t="s">
        <v>14439</v>
      </c>
      <c r="M474" s="98" t="s">
        <v>14440</v>
      </c>
      <c r="N474" s="98" t="s">
        <v>14441</v>
      </c>
      <c r="O474" s="101">
        <v>35</v>
      </c>
      <c r="P474" s="101">
        <v>35</v>
      </c>
      <c r="Q474" s="101">
        <v>0</v>
      </c>
      <c r="R474" s="101">
        <v>100</v>
      </c>
    </row>
    <row r="475">
      <c r="L475" s="98" t="s">
        <v>14442</v>
      </c>
      <c r="M475" s="98" t="s">
        <v>14443</v>
      </c>
      <c r="N475" s="98" t="s">
        <v>14444</v>
      </c>
      <c r="O475" s="101">
        <v>1155</v>
      </c>
      <c r="P475" s="101">
        <v>1155</v>
      </c>
    </row>
    <row r="476">
      <c r="K476" s="96" t="s">
        <v>14445</v>
      </c>
      <c r="O476" s="85">
        <f>SUM(O474:O475)</f>
      </c>
      <c r="P476" s="85">
        <f>SUM(P474:P475)</f>
      </c>
    </row>
    <row r="477">
      <c r="A477" s="98" t="s">
        <v>14446</v>
      </c>
      <c r="B477" s="98" t="s">
        <v>14447</v>
      </c>
      <c r="C477" s="100">
        <v>706</v>
      </c>
      <c r="D477" s="98" t="s">
        <v>14448</v>
      </c>
      <c r="E477" s="98" t="s">
        <v>14449</v>
      </c>
      <c r="F477" s="104">
        <v>43196</v>
      </c>
      <c r="G477" s="104">
        <v>45627</v>
      </c>
      <c r="H477" s="104">
        <v>45991</v>
      </c>
      <c r="J477" s="101">
        <v>975</v>
      </c>
      <c r="K477" s="98" t="s">
        <v>14450</v>
      </c>
      <c r="L477" s="98" t="s">
        <v>14451</v>
      </c>
      <c r="M477" s="98" t="s">
        <v>14452</v>
      </c>
      <c r="N477" s="98" t="s">
        <v>14453</v>
      </c>
      <c r="O477" s="101">
        <v>35</v>
      </c>
      <c r="P477" s="101">
        <v>35</v>
      </c>
      <c r="Q477" s="101">
        <v>0</v>
      </c>
      <c r="R477" s="101">
        <v>300</v>
      </c>
    </row>
    <row r="478">
      <c r="L478" s="98" t="s">
        <v>14454</v>
      </c>
      <c r="M478" s="98" t="s">
        <v>14455</v>
      </c>
      <c r="N478" s="98" t="s">
        <v>14456</v>
      </c>
      <c r="O478" s="101">
        <v>965</v>
      </c>
      <c r="P478" s="101">
        <v>965</v>
      </c>
    </row>
    <row r="479">
      <c r="K479" s="96" t="s">
        <v>14457</v>
      </c>
      <c r="O479" s="85">
        <f>SUM(O477:O478)</f>
      </c>
      <c r="P479" s="85">
        <f>SUM(P477:P478)</f>
      </c>
    </row>
    <row r="480">
      <c r="A480" s="98" t="s">
        <v>14458</v>
      </c>
      <c r="B480" s="98" t="s">
        <v>14459</v>
      </c>
      <c r="C480" s="100">
        <v>1075</v>
      </c>
      <c r="D480" s="98" t="s">
        <v>14460</v>
      </c>
      <c r="E480" s="98" t="s">
        <v>14461</v>
      </c>
      <c r="F480" s="104">
        <v>44550</v>
      </c>
      <c r="G480" s="104">
        <v>45658</v>
      </c>
      <c r="H480" s="104">
        <v>46022</v>
      </c>
      <c r="J480" s="101">
        <v>1230</v>
      </c>
      <c r="K480" s="98" t="s">
        <v>14462</v>
      </c>
      <c r="L480" s="98" t="s">
        <v>14463</v>
      </c>
      <c r="M480" s="98" t="s">
        <v>14464</v>
      </c>
      <c r="N480" s="98" t="s">
        <v>14465</v>
      </c>
      <c r="O480" s="101">
        <v>95</v>
      </c>
      <c r="P480" s="101">
        <v>0</v>
      </c>
      <c r="Q480" s="101">
        <v>0</v>
      </c>
      <c r="R480" s="101">
        <v>600</v>
      </c>
    </row>
    <row r="481">
      <c r="L481" s="98" t="s">
        <v>14466</v>
      </c>
      <c r="M481" s="98" t="s">
        <v>14467</v>
      </c>
      <c r="N481" s="98" t="s">
        <v>14468</v>
      </c>
      <c r="O481" s="101">
        <v>20</v>
      </c>
      <c r="P481" s="101">
        <v>115</v>
      </c>
    </row>
    <row r="482">
      <c r="L482" s="98" t="s">
        <v>14469</v>
      </c>
      <c r="M482" s="98" t="s">
        <v>14470</v>
      </c>
      <c r="N482" s="98" t="s">
        <v>14471</v>
      </c>
      <c r="O482" s="101">
        <v>1165</v>
      </c>
      <c r="P482" s="101">
        <v>1165</v>
      </c>
    </row>
    <row r="483">
      <c r="K483" s="96" t="s">
        <v>14472</v>
      </c>
      <c r="O483" s="85">
        <f>SUM(O480:O482)</f>
      </c>
      <c r="P483" s="85">
        <f>SUM(P480:P482)</f>
      </c>
    </row>
    <row r="484">
      <c r="A484" s="98" t="s">
        <v>14473</v>
      </c>
      <c r="B484" s="98" t="s">
        <v>14474</v>
      </c>
      <c r="C484" s="100">
        <v>990</v>
      </c>
      <c r="D484" s="98" t="s">
        <v>14475</v>
      </c>
      <c r="E484" s="98" t="s">
        <v>14476</v>
      </c>
      <c r="F484" s="104">
        <v>45199</v>
      </c>
      <c r="G484" s="104">
        <v>45566</v>
      </c>
      <c r="H484" s="104">
        <v>45930</v>
      </c>
      <c r="J484" s="101">
        <v>1275</v>
      </c>
      <c r="K484" s="98" t="s">
        <v>14477</v>
      </c>
      <c r="L484" s="98" t="s">
        <v>14478</v>
      </c>
      <c r="M484" s="98" t="s">
        <v>14479</v>
      </c>
      <c r="N484" s="98" t="s">
        <v>14480</v>
      </c>
      <c r="O484" s="101">
        <v>35</v>
      </c>
      <c r="P484" s="101">
        <v>0</v>
      </c>
      <c r="Q484" s="101">
        <v>0</v>
      </c>
      <c r="R484" s="101">
        <v>100</v>
      </c>
    </row>
    <row r="485">
      <c r="L485" s="98" t="s">
        <v>14481</v>
      </c>
      <c r="M485" s="98" t="s">
        <v>14482</v>
      </c>
      <c r="N485" s="98" t="s">
        <v>14483</v>
      </c>
      <c r="O485" s="101">
        <v>95</v>
      </c>
      <c r="P485" s="101">
        <v>130</v>
      </c>
    </row>
    <row r="486">
      <c r="L486" s="98" t="s">
        <v>14484</v>
      </c>
      <c r="M486" s="98" t="s">
        <v>14485</v>
      </c>
      <c r="N486" s="98" t="s">
        <v>14486</v>
      </c>
      <c r="O486" s="101">
        <v>1165</v>
      </c>
      <c r="P486" s="101">
        <v>1165</v>
      </c>
    </row>
    <row r="487">
      <c r="K487" s="96" t="s">
        <v>14487</v>
      </c>
      <c r="O487" s="85">
        <f>SUM(O484:O486)</f>
      </c>
      <c r="P487" s="85">
        <f>SUM(P484:P486)</f>
      </c>
    </row>
    <row r="488">
      <c r="A488" s="98" t="s">
        <v>14488</v>
      </c>
      <c r="B488" s="98" t="s">
        <v>14489</v>
      </c>
      <c r="C488" s="100">
        <v>1075</v>
      </c>
      <c r="D488" s="98" t="s">
        <v>14490</v>
      </c>
      <c r="E488" s="98" t="s">
        <v>14491</v>
      </c>
      <c r="F488" s="104">
        <v>44974</v>
      </c>
      <c r="G488" s="104">
        <v>45717</v>
      </c>
      <c r="H488" s="104">
        <v>46081</v>
      </c>
      <c r="J488" s="101">
        <v>1230</v>
      </c>
      <c r="K488" s="98" t="s">
        <v>14492</v>
      </c>
      <c r="L488" s="98" t="s">
        <v>14493</v>
      </c>
      <c r="M488" s="98" t="s">
        <v>14494</v>
      </c>
      <c r="N488" s="98" t="s">
        <v>14495</v>
      </c>
      <c r="O488" s="101">
        <v>95</v>
      </c>
      <c r="P488" s="101">
        <v>95</v>
      </c>
      <c r="Q488" s="101">
        <v>0</v>
      </c>
      <c r="R488" s="101">
        <v>350</v>
      </c>
    </row>
    <row r="489">
      <c r="L489" s="98" t="s">
        <v>14496</v>
      </c>
      <c r="M489" s="98" t="s">
        <v>14497</v>
      </c>
      <c r="N489" s="98" t="s">
        <v>14498</v>
      </c>
      <c r="O489" s="101">
        <v>1135</v>
      </c>
      <c r="P489" s="101">
        <v>1135</v>
      </c>
    </row>
    <row r="490">
      <c r="L490" s="98" t="s">
        <v>14499</v>
      </c>
      <c r="M490" s="98" t="s">
        <v>14500</v>
      </c>
      <c r="N490" s="98" t="s">
        <v>14501</v>
      </c>
      <c r="O490" s="101">
        <v>123</v>
      </c>
      <c r="P490" s="101">
        <v>0</v>
      </c>
    </row>
    <row r="491">
      <c r="K491" s="96" t="s">
        <v>14502</v>
      </c>
      <c r="O491" s="85">
        <f>SUM(O488:O490)</f>
      </c>
      <c r="P491" s="85">
        <f>SUM(P488:P490)</f>
      </c>
    </row>
    <row r="492">
      <c r="A492" s="98" t="s">
        <v>14503</v>
      </c>
      <c r="B492" s="98" t="s">
        <v>14504</v>
      </c>
      <c r="C492" s="100">
        <v>1075</v>
      </c>
      <c r="D492" s="98" t="s">
        <v>14505</v>
      </c>
      <c r="E492" s="98" t="s">
        <v>14506</v>
      </c>
      <c r="F492" s="104">
        <v>43845</v>
      </c>
      <c r="G492" s="104">
        <v>45689</v>
      </c>
      <c r="H492" s="104">
        <v>46053</v>
      </c>
      <c r="J492" s="101">
        <v>1170</v>
      </c>
      <c r="K492" s="98" t="s">
        <v>14507</v>
      </c>
      <c r="L492" s="98" t="s">
        <v>14508</v>
      </c>
      <c r="M492" s="98" t="s">
        <v>14509</v>
      </c>
      <c r="N492" s="98" t="s">
        <v>14510</v>
      </c>
      <c r="O492" s="101">
        <v>35</v>
      </c>
      <c r="P492" s="101">
        <v>35</v>
      </c>
      <c r="Q492" s="101">
        <v>0</v>
      </c>
      <c r="R492" s="101">
        <v>100</v>
      </c>
    </row>
    <row r="493">
      <c r="L493" s="98" t="s">
        <v>14511</v>
      </c>
      <c r="M493" s="98" t="s">
        <v>14512</v>
      </c>
      <c r="N493" s="98" t="s">
        <v>14513</v>
      </c>
      <c r="O493" s="101">
        <v>1165</v>
      </c>
      <c r="P493" s="101">
        <v>1165</v>
      </c>
    </row>
    <row r="494">
      <c r="K494" s="96" t="s">
        <v>14514</v>
      </c>
      <c r="O494" s="85">
        <f>SUM(O492:O493)</f>
      </c>
      <c r="P494" s="85">
        <f>SUM(P492:P493)</f>
      </c>
    </row>
    <row r="495">
      <c r="A495" s="98" t="s">
        <v>14515</v>
      </c>
      <c r="B495" s="98" t="s">
        <v>14516</v>
      </c>
      <c r="C495" s="100">
        <v>706</v>
      </c>
      <c r="D495" s="98" t="s">
        <v>14517</v>
      </c>
      <c r="E495" s="98" t="s">
        <v>14518</v>
      </c>
      <c r="F495" s="104">
        <v>45245</v>
      </c>
      <c r="G495" s="104">
        <v>45658</v>
      </c>
      <c r="H495" s="104">
        <v>46022</v>
      </c>
      <c r="J495" s="101">
        <v>1035</v>
      </c>
      <c r="K495" s="98" t="s">
        <v>14519</v>
      </c>
      <c r="L495" s="98" t="s">
        <v>14520</v>
      </c>
      <c r="M495" s="98" t="s">
        <v>14521</v>
      </c>
      <c r="N495" s="98" t="s">
        <v>14522</v>
      </c>
      <c r="O495" s="101">
        <v>95</v>
      </c>
      <c r="P495" s="101">
        <v>95</v>
      </c>
      <c r="Q495" s="101">
        <v>0</v>
      </c>
      <c r="R495" s="101">
        <v>1385</v>
      </c>
    </row>
    <row r="496">
      <c r="L496" s="98" t="s">
        <v>14523</v>
      </c>
      <c r="M496" s="98" t="s">
        <v>14524</v>
      </c>
      <c r="N496" s="98" t="s">
        <v>14525</v>
      </c>
      <c r="O496" s="101">
        <v>965</v>
      </c>
      <c r="P496" s="101">
        <v>965</v>
      </c>
    </row>
    <row r="497">
      <c r="L497" s="98" t="s">
        <v>14526</v>
      </c>
      <c r="M497" s="98" t="s">
        <v>14527</v>
      </c>
      <c r="N497" s="98" t="s">
        <v>14528</v>
      </c>
      <c r="O497" s="101">
        <v>25</v>
      </c>
      <c r="P497" s="101">
        <v>0</v>
      </c>
    </row>
    <row r="498">
      <c r="L498" s="98" t="s">
        <v>14529</v>
      </c>
      <c r="M498" s="98" t="s">
        <v>14530</v>
      </c>
      <c r="N498" s="98" t="s">
        <v>14531</v>
      </c>
      <c r="O498" s="101">
        <v>-25</v>
      </c>
      <c r="P498" s="101">
        <v>0</v>
      </c>
    </row>
    <row r="499">
      <c r="K499" s="96" t="s">
        <v>14532</v>
      </c>
      <c r="O499" s="85">
        <f>SUM(O495:O498)</f>
      </c>
      <c r="P499" s="85">
        <f>SUM(P495:P498)</f>
      </c>
    </row>
    <row r="500">
      <c r="A500" s="98" t="s">
        <v>14533</v>
      </c>
      <c r="B500" s="98" t="s">
        <v>14534</v>
      </c>
      <c r="C500" s="100">
        <v>1075</v>
      </c>
      <c r="D500" s="98" t="s">
        <v>14535</v>
      </c>
      <c r="E500" s="98" t="s">
        <v>14536</v>
      </c>
      <c r="F500" s="104">
        <v>45728</v>
      </c>
      <c r="G500" s="104">
        <v>45728</v>
      </c>
      <c r="H500" s="104">
        <v>46184</v>
      </c>
      <c r="J500" s="101">
        <v>1220</v>
      </c>
      <c r="K500" s="98" t="s">
        <v>14537</v>
      </c>
      <c r="L500" s="98" t="s">
        <v>14538</v>
      </c>
      <c r="M500" s="98" t="s">
        <v>14539</v>
      </c>
      <c r="N500" s="98" t="s">
        <v>14540</v>
      </c>
      <c r="O500" s="101">
        <v>25</v>
      </c>
      <c r="P500" s="101">
        <v>0</v>
      </c>
      <c r="Q500" s="101">
        <v>0</v>
      </c>
      <c r="R500" s="101">
        <v>100</v>
      </c>
    </row>
    <row r="501">
      <c r="L501" s="98" t="s">
        <v>14541</v>
      </c>
      <c r="M501" s="98" t="s">
        <v>14542</v>
      </c>
      <c r="N501" s="98" t="s">
        <v>14543</v>
      </c>
      <c r="O501" s="101">
        <v>20</v>
      </c>
      <c r="P501" s="101">
        <v>25</v>
      </c>
    </row>
    <row r="502">
      <c r="L502" s="98" t="s">
        <v>14544</v>
      </c>
      <c r="M502" s="98" t="s">
        <v>14545</v>
      </c>
      <c r="N502" s="98" t="s">
        <v>14546</v>
      </c>
      <c r="O502" s="101">
        <v>95</v>
      </c>
      <c r="P502" s="101">
        <v>115</v>
      </c>
    </row>
    <row r="503">
      <c r="L503" s="98" t="s">
        <v>14547</v>
      </c>
      <c r="M503" s="98" t="s">
        <v>14548</v>
      </c>
      <c r="N503" s="98" t="s">
        <v>14549</v>
      </c>
      <c r="O503" s="101">
        <v>1080</v>
      </c>
      <c r="P503" s="101">
        <v>1080</v>
      </c>
    </row>
    <row r="504">
      <c r="L504" s="98" t="s">
        <v>14550</v>
      </c>
      <c r="M504" s="98" t="s">
        <v>14551</v>
      </c>
      <c r="N504" s="98" t="s">
        <v>14552</v>
      </c>
      <c r="O504" s="101">
        <v>-1220</v>
      </c>
      <c r="P504" s="101">
        <v>-1220</v>
      </c>
    </row>
    <row r="505">
      <c r="K505" s="96" t="s">
        <v>14553</v>
      </c>
      <c r="O505" s="85">
        <f>SUM(O500:O504)</f>
      </c>
      <c r="P505" s="85">
        <f>SUM(P500:P504)</f>
      </c>
    </row>
    <row r="506">
      <c r="A506" s="98" t="s">
        <v>14554</v>
      </c>
      <c r="B506" s="98" t="s">
        <v>14555</v>
      </c>
      <c r="C506" s="100">
        <v>706</v>
      </c>
      <c r="D506" s="98" t="s">
        <v>14556</v>
      </c>
      <c r="E506" s="98" t="s">
        <v>14557</v>
      </c>
      <c r="F506" s="104">
        <v>44974</v>
      </c>
      <c r="G506" s="104">
        <v>45717</v>
      </c>
      <c r="H506" s="104">
        <v>46081</v>
      </c>
      <c r="J506" s="101">
        <v>975</v>
      </c>
      <c r="K506" s="98" t="s">
        <v>14558</v>
      </c>
      <c r="L506" s="98" t="s">
        <v>14559</v>
      </c>
      <c r="M506" s="98" t="s">
        <v>14560</v>
      </c>
      <c r="N506" s="98" t="s">
        <v>14561</v>
      </c>
      <c r="O506" s="101">
        <v>35</v>
      </c>
      <c r="P506" s="101">
        <v>35</v>
      </c>
      <c r="Q506" s="101">
        <v>0</v>
      </c>
      <c r="R506" s="101">
        <v>600</v>
      </c>
    </row>
    <row r="507">
      <c r="L507" s="98" t="s">
        <v>14562</v>
      </c>
      <c r="M507" s="98" t="s">
        <v>14563</v>
      </c>
      <c r="N507" s="98" t="s">
        <v>14564</v>
      </c>
      <c r="O507" s="101">
        <v>940</v>
      </c>
      <c r="P507" s="101">
        <v>940</v>
      </c>
    </row>
    <row r="508">
      <c r="K508" s="96" t="s">
        <v>14565</v>
      </c>
      <c r="O508" s="85">
        <f>SUM(O506:O507)</f>
      </c>
      <c r="P508" s="85">
        <f>SUM(P506:P507)</f>
      </c>
    </row>
    <row r="509">
      <c r="A509" s="98" t="s">
        <v>14566</v>
      </c>
      <c r="B509" s="98" t="s">
        <v>14567</v>
      </c>
      <c r="C509" s="100">
        <v>1075</v>
      </c>
      <c r="D509" s="98" t="s">
        <v>14568</v>
      </c>
      <c r="E509" s="98" t="s">
        <v>14569</v>
      </c>
      <c r="F509" s="104">
        <v>43314</v>
      </c>
      <c r="G509" s="104">
        <v>45689</v>
      </c>
      <c r="H509" s="104">
        <v>46053</v>
      </c>
      <c r="J509" s="101">
        <v>1135</v>
      </c>
      <c r="K509" s="98" t="s">
        <v>14570</v>
      </c>
      <c r="L509" s="98" t="s">
        <v>14571</v>
      </c>
      <c r="M509" s="98" t="s">
        <v>14572</v>
      </c>
      <c r="N509" s="98" t="s">
        <v>14573</v>
      </c>
      <c r="O509" s="101">
        <v>20</v>
      </c>
      <c r="P509" s="101">
        <v>20</v>
      </c>
      <c r="Q509" s="101">
        <v>0</v>
      </c>
      <c r="R509" s="101">
        <v>100</v>
      </c>
    </row>
    <row r="510">
      <c r="L510" s="98" t="s">
        <v>14574</v>
      </c>
      <c r="M510" s="98" t="s">
        <v>14575</v>
      </c>
      <c r="N510" s="98" t="s">
        <v>14576</v>
      </c>
      <c r="O510" s="101">
        <v>1165</v>
      </c>
      <c r="P510" s="101">
        <v>1165</v>
      </c>
    </row>
    <row r="511">
      <c r="K511" s="96" t="s">
        <v>14577</v>
      </c>
      <c r="O511" s="85">
        <f>SUM(O509:O510)</f>
      </c>
      <c r="P511" s="85">
        <f>SUM(P509:P510)</f>
      </c>
    </row>
    <row r="512">
      <c r="A512" s="98" t="s">
        <v>14578</v>
      </c>
      <c r="B512" s="98" t="s">
        <v>14579</v>
      </c>
      <c r="C512" s="100">
        <v>990</v>
      </c>
      <c r="D512" s="98" t="s">
        <v>14580</v>
      </c>
      <c r="E512" s="98" t="s">
        <v>14581</v>
      </c>
      <c r="J512" s="101">
        <v>1415</v>
      </c>
      <c r="K512" s="98" t="s">
        <v>14582</v>
      </c>
      <c r="L512" s="98" t="s">
        <v>14582</v>
      </c>
      <c r="O512" s="101">
        <v>0</v>
      </c>
      <c r="P512" s="101">
        <v>0</v>
      </c>
      <c r="R512" s="101">
        <v>0</v>
      </c>
    </row>
    <row r="513">
      <c r="K513" s="96" t="s">
        <v>14583</v>
      </c>
      <c r="O513" s="85">
        <f>SUM(O512:O512)</f>
      </c>
      <c r="P513" s="85">
        <f>SUM(P512:P512)</f>
      </c>
    </row>
    <row r="514">
      <c r="A514" s="98" t="s">
        <v>14584</v>
      </c>
      <c r="B514" s="98" t="s">
        <v>14585</v>
      </c>
      <c r="C514" s="100">
        <v>1075</v>
      </c>
      <c r="D514" s="98" t="s">
        <v>14586</v>
      </c>
      <c r="E514" s="98" t="s">
        <v>14587</v>
      </c>
      <c r="F514" s="104">
        <v>44627</v>
      </c>
      <c r="G514" s="104">
        <v>45658</v>
      </c>
      <c r="H514" s="104">
        <v>45838</v>
      </c>
      <c r="J514" s="101">
        <v>1230</v>
      </c>
      <c r="K514" s="98" t="s">
        <v>14588</v>
      </c>
      <c r="L514" s="98" t="s">
        <v>14589</v>
      </c>
      <c r="M514" s="98" t="s">
        <v>14590</v>
      </c>
      <c r="N514" s="98" t="s">
        <v>14591</v>
      </c>
      <c r="O514" s="101">
        <v>20</v>
      </c>
      <c r="P514" s="101">
        <v>95</v>
      </c>
      <c r="Q514" s="101">
        <v>0</v>
      </c>
      <c r="R514" s="101">
        <v>100</v>
      </c>
    </row>
    <row r="515">
      <c r="L515" s="98" t="s">
        <v>14592</v>
      </c>
      <c r="M515" s="98" t="s">
        <v>14593</v>
      </c>
      <c r="N515" s="98" t="s">
        <v>14594</v>
      </c>
      <c r="O515" s="101">
        <v>95</v>
      </c>
      <c r="P515" s="101">
        <v>20</v>
      </c>
    </row>
    <row r="516">
      <c r="L516" s="98" t="s">
        <v>14595</v>
      </c>
      <c r="M516" s="98" t="s">
        <v>14596</v>
      </c>
      <c r="N516" s="98" t="s">
        <v>14597</v>
      </c>
      <c r="O516" s="101">
        <v>1215</v>
      </c>
      <c r="P516" s="101">
        <v>1215</v>
      </c>
    </row>
    <row r="517">
      <c r="K517" s="96" t="s">
        <v>14598</v>
      </c>
      <c r="O517" s="85">
        <f>SUM(O514:O516)</f>
      </c>
      <c r="P517" s="85">
        <f>SUM(P514:P516)</f>
      </c>
    </row>
    <row r="518">
      <c r="A518" s="98" t="s">
        <v>14599</v>
      </c>
      <c r="B518" s="98" t="s">
        <v>14600</v>
      </c>
      <c r="C518" s="100">
        <v>1075</v>
      </c>
      <c r="D518" s="98" t="s">
        <v>14601</v>
      </c>
      <c r="E518" s="98" t="s">
        <v>14602</v>
      </c>
      <c r="F518" s="104">
        <v>45499</v>
      </c>
      <c r="G518" s="104">
        <v>45499</v>
      </c>
      <c r="H518" s="104">
        <v>45900</v>
      </c>
      <c r="J518" s="101">
        <v>1275</v>
      </c>
      <c r="K518" s="98" t="s">
        <v>14603</v>
      </c>
      <c r="L518" s="98" t="s">
        <v>14604</v>
      </c>
      <c r="M518" s="98" t="s">
        <v>14605</v>
      </c>
      <c r="N518" s="98" t="s">
        <v>14606</v>
      </c>
      <c r="O518" s="101">
        <v>25</v>
      </c>
      <c r="P518" s="101">
        <v>120</v>
      </c>
      <c r="Q518" s="101">
        <v>0</v>
      </c>
      <c r="R518" s="101">
        <v>1375</v>
      </c>
    </row>
    <row r="519">
      <c r="L519" s="98" t="s">
        <v>14607</v>
      </c>
      <c r="M519" s="98" t="s">
        <v>14608</v>
      </c>
      <c r="N519" s="98" t="s">
        <v>14609</v>
      </c>
      <c r="O519" s="101">
        <v>95</v>
      </c>
      <c r="P519" s="101">
        <v>0</v>
      </c>
    </row>
    <row r="520">
      <c r="L520" s="98" t="s">
        <v>14610</v>
      </c>
      <c r="M520" s="98" t="s">
        <v>14611</v>
      </c>
      <c r="N520" s="98" t="s">
        <v>14612</v>
      </c>
      <c r="O520" s="101">
        <v>1155</v>
      </c>
      <c r="P520" s="101">
        <v>1155</v>
      </c>
    </row>
    <row r="521">
      <c r="K521" s="96" t="s">
        <v>14613</v>
      </c>
      <c r="O521" s="85">
        <f>SUM(O518:O520)</f>
      </c>
      <c r="P521" s="85">
        <f>SUM(P518:P520)</f>
      </c>
    </row>
    <row r="522">
      <c r="A522" s="98" t="s">
        <v>14614</v>
      </c>
      <c r="B522" s="98" t="s">
        <v>14615</v>
      </c>
      <c r="C522" s="100">
        <v>706</v>
      </c>
      <c r="D522" s="98" t="s">
        <v>14616</v>
      </c>
      <c r="E522" s="98" t="s">
        <v>14617</v>
      </c>
      <c r="F522" s="104">
        <v>45450</v>
      </c>
      <c r="G522" s="104">
        <v>45450</v>
      </c>
      <c r="H522" s="104">
        <v>45838</v>
      </c>
      <c r="J522" s="101">
        <v>1070</v>
      </c>
      <c r="K522" s="98" t="s">
        <v>14618</v>
      </c>
      <c r="L522" s="98" t="s">
        <v>14619</v>
      </c>
      <c r="M522" s="98" t="s">
        <v>14620</v>
      </c>
      <c r="N522" s="98" t="s">
        <v>14621</v>
      </c>
      <c r="O522" s="101">
        <v>25</v>
      </c>
      <c r="P522" s="101">
        <v>25</v>
      </c>
      <c r="Q522" s="101">
        <v>0</v>
      </c>
      <c r="R522" s="101">
        <v>300</v>
      </c>
    </row>
    <row r="523">
      <c r="L523" s="98" t="s">
        <v>14622</v>
      </c>
      <c r="M523" s="98" t="s">
        <v>14623</v>
      </c>
      <c r="N523" s="98" t="s">
        <v>14624</v>
      </c>
      <c r="O523" s="101">
        <v>95</v>
      </c>
      <c r="P523" s="101">
        <v>95</v>
      </c>
    </row>
    <row r="524">
      <c r="L524" s="98" t="s">
        <v>14625</v>
      </c>
      <c r="M524" s="98" t="s">
        <v>14626</v>
      </c>
      <c r="N524" s="98" t="s">
        <v>14627</v>
      </c>
      <c r="O524" s="101">
        <v>950</v>
      </c>
      <c r="P524" s="101">
        <v>950</v>
      </c>
    </row>
    <row r="525">
      <c r="K525" s="96" t="s">
        <v>14628</v>
      </c>
      <c r="O525" s="85">
        <f>SUM(O522:O524)</f>
      </c>
      <c r="P525" s="85">
        <f>SUM(P522:P524)</f>
      </c>
    </row>
    <row r="526">
      <c r="A526" s="98" t="s">
        <v>14629</v>
      </c>
      <c r="B526" s="98" t="s">
        <v>14630</v>
      </c>
      <c r="C526" s="100">
        <v>1075</v>
      </c>
      <c r="D526" s="98" t="s">
        <v>14631</v>
      </c>
      <c r="E526" s="98" t="s">
        <v>14632</v>
      </c>
      <c r="F526" s="104">
        <v>45744</v>
      </c>
      <c r="G526" s="104">
        <v>45744</v>
      </c>
      <c r="H526" s="104">
        <v>46139</v>
      </c>
      <c r="J526" s="101">
        <v>1170</v>
      </c>
      <c r="K526" s="98" t="s">
        <v>14633</v>
      </c>
      <c r="L526" s="98" t="s">
        <v>14634</v>
      </c>
      <c r="M526" s="98" t="s">
        <v>14635</v>
      </c>
      <c r="N526" s="98" t="s">
        <v>14636</v>
      </c>
      <c r="O526" s="101">
        <v>25</v>
      </c>
      <c r="P526" s="101">
        <v>20</v>
      </c>
      <c r="Q526" s="101">
        <v>0</v>
      </c>
      <c r="R526" s="101">
        <v>1270</v>
      </c>
    </row>
    <row r="527">
      <c r="L527" s="98" t="s">
        <v>14637</v>
      </c>
      <c r="M527" s="98" t="s">
        <v>14638</v>
      </c>
      <c r="N527" s="98" t="s">
        <v>14639</v>
      </c>
      <c r="O527" s="101">
        <v>95</v>
      </c>
      <c r="P527" s="101">
        <v>95</v>
      </c>
    </row>
    <row r="528">
      <c r="L528" s="98" t="s">
        <v>14640</v>
      </c>
      <c r="M528" s="98" t="s">
        <v>14641</v>
      </c>
      <c r="N528" s="98" t="s">
        <v>14642</v>
      </c>
      <c r="O528" s="101">
        <v>20</v>
      </c>
      <c r="P528" s="101">
        <v>25</v>
      </c>
    </row>
    <row r="529">
      <c r="L529" s="98" t="s">
        <v>14643</v>
      </c>
      <c r="M529" s="98" t="s">
        <v>14644</v>
      </c>
      <c r="N529" s="98" t="s">
        <v>14645</v>
      </c>
      <c r="O529" s="101">
        <v>1030</v>
      </c>
      <c r="P529" s="101">
        <v>1030</v>
      </c>
    </row>
    <row r="530">
      <c r="L530" s="98" t="s">
        <v>14646</v>
      </c>
      <c r="M530" s="98" t="s">
        <v>14647</v>
      </c>
      <c r="N530" s="98" t="s">
        <v>14648</v>
      </c>
      <c r="O530" s="101">
        <v>-1170</v>
      </c>
      <c r="P530" s="101">
        <v>-1170</v>
      </c>
    </row>
    <row r="531">
      <c r="L531" s="98" t="s">
        <v>14649</v>
      </c>
      <c r="M531" s="98" t="s">
        <v>14650</v>
      </c>
      <c r="N531" s="98" t="s">
        <v>14651</v>
      </c>
      <c r="O531" s="101">
        <v>117</v>
      </c>
      <c r="P531" s="101">
        <v>0</v>
      </c>
    </row>
    <row r="532">
      <c r="L532" s="98" t="s">
        <v>14652</v>
      </c>
      <c r="M532" s="98" t="s">
        <v>14653</v>
      </c>
      <c r="N532" s="98" t="s">
        <v>14654</v>
      </c>
      <c r="O532" s="101">
        <v>-117</v>
      </c>
      <c r="P532" s="101">
        <v>0</v>
      </c>
    </row>
    <row r="533">
      <c r="K533" s="96" t="s">
        <v>14655</v>
      </c>
      <c r="O533" s="85">
        <f>SUM(O526:O532)</f>
      </c>
      <c r="P533" s="85">
        <f>SUM(P526:P532)</f>
      </c>
    </row>
    <row r="534">
      <c r="A534" s="98" t="s">
        <v>14656</v>
      </c>
      <c r="B534" s="98" t="s">
        <v>14657</v>
      </c>
      <c r="C534" s="100">
        <v>706</v>
      </c>
      <c r="D534" s="98" t="s">
        <v>14658</v>
      </c>
      <c r="E534" s="98" t="s">
        <v>14659</v>
      </c>
      <c r="F534" s="104">
        <v>41496</v>
      </c>
      <c r="G534" s="104">
        <v>45658</v>
      </c>
      <c r="H534" s="104">
        <v>46022</v>
      </c>
      <c r="J534" s="101">
        <v>940</v>
      </c>
      <c r="K534" s="98" t="s">
        <v>14660</v>
      </c>
      <c r="L534" s="98" t="s">
        <v>14661</v>
      </c>
      <c r="M534" s="98" t="s">
        <v>14662</v>
      </c>
      <c r="N534" s="98" t="s">
        <v>14663</v>
      </c>
      <c r="O534" s="101">
        <v>965</v>
      </c>
      <c r="P534" s="101">
        <v>965</v>
      </c>
      <c r="Q534" s="101">
        <v>-18.25</v>
      </c>
      <c r="R534" s="101">
        <v>500</v>
      </c>
    </row>
    <row r="535">
      <c r="K535" s="96" t="s">
        <v>14664</v>
      </c>
      <c r="O535" s="85">
        <f>SUM(O534:O534)</f>
      </c>
      <c r="P535" s="85">
        <f>SUM(P534:P534)</f>
      </c>
    </row>
    <row r="536">
      <c r="A536" s="98" t="s">
        <v>14665</v>
      </c>
      <c r="B536" s="98" t="s">
        <v>14666</v>
      </c>
      <c r="C536" s="100">
        <v>1075</v>
      </c>
      <c r="D536" s="98" t="s">
        <v>14667</v>
      </c>
      <c r="E536" s="98" t="s">
        <v>14668</v>
      </c>
      <c r="F536" s="104">
        <v>45597</v>
      </c>
      <c r="G536" s="104">
        <v>45597</v>
      </c>
      <c r="H536" s="104">
        <v>45808</v>
      </c>
      <c r="J536" s="101">
        <v>1220</v>
      </c>
      <c r="K536" s="98" t="s">
        <v>14669</v>
      </c>
      <c r="L536" s="98" t="s">
        <v>14670</v>
      </c>
      <c r="M536" s="98" t="s">
        <v>14671</v>
      </c>
      <c r="N536" s="98" t="s">
        <v>14672</v>
      </c>
      <c r="O536" s="101">
        <v>20</v>
      </c>
      <c r="P536" s="101">
        <v>20</v>
      </c>
      <c r="Q536" s="101">
        <v>0</v>
      </c>
      <c r="R536" s="101">
        <v>100</v>
      </c>
    </row>
    <row r="537">
      <c r="L537" s="98" t="s">
        <v>14673</v>
      </c>
      <c r="M537" s="98" t="s">
        <v>14674</v>
      </c>
      <c r="N537" s="98" t="s">
        <v>14675</v>
      </c>
      <c r="O537" s="101">
        <v>35</v>
      </c>
      <c r="P537" s="101">
        <v>35</v>
      </c>
    </row>
    <row r="538">
      <c r="L538" s="98" t="s">
        <v>14676</v>
      </c>
      <c r="M538" s="98" t="s">
        <v>14677</v>
      </c>
      <c r="N538" s="98" t="s">
        <v>14678</v>
      </c>
      <c r="O538" s="101">
        <v>1215</v>
      </c>
      <c r="P538" s="101">
        <v>1215</v>
      </c>
    </row>
    <row r="539">
      <c r="K539" s="96" t="s">
        <v>14679</v>
      </c>
      <c r="O539" s="85">
        <f>SUM(O536:O538)</f>
      </c>
      <c r="P539" s="85">
        <f>SUM(P536:P538)</f>
      </c>
    </row>
    <row r="540">
      <c r="A540" s="98" t="s">
        <v>14680</v>
      </c>
      <c r="B540" s="98" t="s">
        <v>14681</v>
      </c>
      <c r="C540" s="100">
        <v>990</v>
      </c>
      <c r="D540" s="98" t="s">
        <v>14682</v>
      </c>
      <c r="E540" s="98" t="s">
        <v>14683</v>
      </c>
      <c r="F540" s="104">
        <v>45108</v>
      </c>
      <c r="G540" s="104">
        <v>45474</v>
      </c>
      <c r="H540" s="104">
        <v>45838</v>
      </c>
      <c r="J540" s="101">
        <v>1240</v>
      </c>
      <c r="K540" s="98" t="s">
        <v>14684</v>
      </c>
      <c r="L540" s="98" t="s">
        <v>14685</v>
      </c>
      <c r="M540" s="98" t="s">
        <v>14686</v>
      </c>
      <c r="N540" s="98" t="s">
        <v>14687</v>
      </c>
      <c r="O540" s="101">
        <v>95</v>
      </c>
      <c r="P540" s="101">
        <v>95</v>
      </c>
      <c r="Q540" s="101">
        <v>0</v>
      </c>
      <c r="R540" s="101">
        <v>100</v>
      </c>
    </row>
    <row r="541">
      <c r="L541" s="98" t="s">
        <v>14688</v>
      </c>
      <c r="M541" s="98" t="s">
        <v>14689</v>
      </c>
      <c r="N541" s="98" t="s">
        <v>14690</v>
      </c>
      <c r="O541" s="101">
        <v>1165</v>
      </c>
      <c r="P541" s="101">
        <v>1165</v>
      </c>
    </row>
    <row r="542">
      <c r="K542" s="96" t="s">
        <v>14691</v>
      </c>
      <c r="O542" s="85">
        <f>SUM(O540:O541)</f>
      </c>
      <c r="P542" s="85">
        <f>SUM(P540:P541)</f>
      </c>
    </row>
    <row r="543">
      <c r="A543" s="98" t="s">
        <v>14692</v>
      </c>
      <c r="B543" s="98" t="s">
        <v>14693</v>
      </c>
      <c r="C543" s="100">
        <v>1075</v>
      </c>
      <c r="D543" s="98" t="s">
        <v>14694</v>
      </c>
      <c r="E543" s="98" t="s">
        <v>14695</v>
      </c>
      <c r="F543" s="104">
        <v>43694</v>
      </c>
      <c r="G543" s="104">
        <v>45627</v>
      </c>
      <c r="H543" s="104">
        <v>45991</v>
      </c>
      <c r="J543" s="101">
        <v>1170</v>
      </c>
      <c r="K543" s="98" t="s">
        <v>14696</v>
      </c>
      <c r="L543" s="98" t="s">
        <v>14697</v>
      </c>
      <c r="M543" s="98" t="s">
        <v>14698</v>
      </c>
      <c r="N543" s="98" t="s">
        <v>14699</v>
      </c>
      <c r="O543" s="101">
        <v>20</v>
      </c>
      <c r="P543" s="101">
        <v>0</v>
      </c>
      <c r="Q543" s="101">
        <v>0</v>
      </c>
      <c r="R543" s="101">
        <v>100</v>
      </c>
    </row>
    <row r="544">
      <c r="L544" s="98" t="s">
        <v>14700</v>
      </c>
      <c r="M544" s="98" t="s">
        <v>14701</v>
      </c>
      <c r="N544" s="98" t="s">
        <v>14702</v>
      </c>
      <c r="O544" s="101">
        <v>35</v>
      </c>
      <c r="P544" s="101">
        <v>55</v>
      </c>
    </row>
    <row r="545">
      <c r="L545" s="98" t="s">
        <v>14703</v>
      </c>
      <c r="M545" s="98" t="s">
        <v>14704</v>
      </c>
      <c r="N545" s="98" t="s">
        <v>14705</v>
      </c>
      <c r="O545" s="101">
        <v>1165</v>
      </c>
      <c r="P545" s="101">
        <v>1165</v>
      </c>
    </row>
    <row r="546">
      <c r="K546" s="96" t="s">
        <v>14706</v>
      </c>
      <c r="O546" s="85">
        <f>SUM(O543:O545)</f>
      </c>
      <c r="P546" s="85">
        <f>SUM(P543:P545)</f>
      </c>
    </row>
    <row r="547">
      <c r="A547" s="98" t="s">
        <v>14707</v>
      </c>
      <c r="B547" s="98" t="s">
        <v>14708</v>
      </c>
      <c r="C547" s="100">
        <v>1075</v>
      </c>
      <c r="D547" s="98" t="s">
        <v>14709</v>
      </c>
      <c r="E547" s="98" t="s">
        <v>14710</v>
      </c>
      <c r="F547" s="104">
        <v>45520</v>
      </c>
      <c r="G547" s="104">
        <v>45520</v>
      </c>
      <c r="H547" s="104">
        <v>45930</v>
      </c>
      <c r="J547" s="101">
        <v>1190</v>
      </c>
      <c r="K547" s="98" t="s">
        <v>14711</v>
      </c>
      <c r="L547" s="98" t="s">
        <v>14712</v>
      </c>
      <c r="M547" s="98" t="s">
        <v>14713</v>
      </c>
      <c r="N547" s="98" t="s">
        <v>14714</v>
      </c>
      <c r="O547" s="101">
        <v>35</v>
      </c>
      <c r="P547" s="101">
        <v>35</v>
      </c>
      <c r="Q547" s="101">
        <v>0</v>
      </c>
      <c r="R547" s="101">
        <v>100</v>
      </c>
    </row>
    <row r="548">
      <c r="L548" s="98" t="s">
        <v>14715</v>
      </c>
      <c r="M548" s="98" t="s">
        <v>14716</v>
      </c>
      <c r="N548" s="98" t="s">
        <v>14717</v>
      </c>
      <c r="O548" s="101">
        <v>1155</v>
      </c>
      <c r="P548" s="101">
        <v>1155</v>
      </c>
    </row>
    <row r="549">
      <c r="L549" s="98" t="s">
        <v>14718</v>
      </c>
      <c r="M549" s="98" t="s">
        <v>14719</v>
      </c>
      <c r="N549" s="98" t="s">
        <v>14720</v>
      </c>
      <c r="O549" s="101">
        <v>25</v>
      </c>
      <c r="P549" s="101">
        <v>0</v>
      </c>
    </row>
    <row r="550">
      <c r="K550" s="96" t="s">
        <v>14721</v>
      </c>
      <c r="O550" s="85">
        <f>SUM(O547:O549)</f>
      </c>
      <c r="P550" s="85">
        <f>SUM(P547:P549)</f>
      </c>
    </row>
    <row r="551">
      <c r="A551" s="98" t="s">
        <v>14722</v>
      </c>
      <c r="B551" s="98" t="s">
        <v>14723</v>
      </c>
      <c r="C551" s="100">
        <v>1075</v>
      </c>
      <c r="D551" s="98" t="s">
        <v>14724</v>
      </c>
      <c r="E551" s="98" t="s">
        <v>14725</v>
      </c>
      <c r="F551" s="104">
        <v>45719</v>
      </c>
      <c r="G551" s="104">
        <v>45719</v>
      </c>
      <c r="H551" s="104">
        <v>46144</v>
      </c>
      <c r="J551" s="101">
        <v>1170</v>
      </c>
      <c r="K551" s="98" t="s">
        <v>14726</v>
      </c>
      <c r="L551" s="98" t="s">
        <v>14727</v>
      </c>
      <c r="M551" s="98" t="s">
        <v>14728</v>
      </c>
      <c r="N551" s="98" t="s">
        <v>14729</v>
      </c>
      <c r="O551" s="101">
        <v>25</v>
      </c>
      <c r="P551" s="101">
        <v>20</v>
      </c>
      <c r="Q551" s="101">
        <v>0</v>
      </c>
      <c r="R551" s="101">
        <v>100</v>
      </c>
    </row>
    <row r="552">
      <c r="L552" s="98" t="s">
        <v>14730</v>
      </c>
      <c r="M552" s="98" t="s">
        <v>14731</v>
      </c>
      <c r="N552" s="98" t="s">
        <v>14732</v>
      </c>
      <c r="O552" s="101">
        <v>95</v>
      </c>
      <c r="P552" s="101">
        <v>0</v>
      </c>
    </row>
    <row r="553">
      <c r="L553" s="98" t="s">
        <v>14733</v>
      </c>
      <c r="M553" s="98" t="s">
        <v>14734</v>
      </c>
      <c r="N553" s="98" t="s">
        <v>14735</v>
      </c>
      <c r="O553" s="101">
        <v>20</v>
      </c>
      <c r="P553" s="101">
        <v>120</v>
      </c>
    </row>
    <row r="554">
      <c r="L554" s="98" t="s">
        <v>14736</v>
      </c>
      <c r="M554" s="98" t="s">
        <v>14737</v>
      </c>
      <c r="N554" s="98" t="s">
        <v>14738</v>
      </c>
      <c r="O554" s="101">
        <v>1030</v>
      </c>
      <c r="P554" s="101">
        <v>1030</v>
      </c>
    </row>
    <row r="555">
      <c r="L555" s="98" t="s">
        <v>14739</v>
      </c>
      <c r="M555" s="98" t="s">
        <v>14740</v>
      </c>
      <c r="N555" s="98" t="s">
        <v>14741</v>
      </c>
      <c r="O555" s="101">
        <v>-1170</v>
      </c>
      <c r="P555" s="101">
        <v>-1170</v>
      </c>
    </row>
    <row r="556">
      <c r="L556" s="98" t="s">
        <v>14742</v>
      </c>
      <c r="M556" s="98" t="s">
        <v>14743</v>
      </c>
      <c r="N556" s="98" t="s">
        <v>14744</v>
      </c>
      <c r="O556" s="101">
        <v>-117</v>
      </c>
      <c r="P556" s="101">
        <v>0</v>
      </c>
    </row>
    <row r="557">
      <c r="L557" s="98" t="s">
        <v>14745</v>
      </c>
      <c r="M557" s="98" t="s">
        <v>14746</v>
      </c>
      <c r="N557" s="98" t="s">
        <v>14747</v>
      </c>
      <c r="O557" s="101">
        <v>117</v>
      </c>
      <c r="P557" s="101">
        <v>0</v>
      </c>
    </row>
    <row r="558">
      <c r="K558" s="96" t="s">
        <v>14748</v>
      </c>
      <c r="O558" s="85">
        <f>SUM(O551:O557)</f>
      </c>
      <c r="P558" s="85">
        <f>SUM(P551:P557)</f>
      </c>
    </row>
    <row r="559">
      <c r="A559" s="98" t="s">
        <v>14749</v>
      </c>
      <c r="B559" s="98" t="s">
        <v>14750</v>
      </c>
      <c r="C559" s="100">
        <v>990</v>
      </c>
      <c r="D559" s="98" t="s">
        <v>14751</v>
      </c>
      <c r="E559" s="98" t="s">
        <v>14752</v>
      </c>
      <c r="F559" s="104">
        <v>43846</v>
      </c>
      <c r="G559" s="104">
        <v>45689</v>
      </c>
      <c r="H559" s="104">
        <v>46053</v>
      </c>
      <c r="J559" s="101">
        <v>1180</v>
      </c>
      <c r="K559" s="98" t="s">
        <v>14753</v>
      </c>
      <c r="L559" s="98" t="s">
        <v>14754</v>
      </c>
      <c r="M559" s="98" t="s">
        <v>14755</v>
      </c>
      <c r="N559" s="98" t="s">
        <v>14756</v>
      </c>
      <c r="O559" s="101">
        <v>35</v>
      </c>
      <c r="P559" s="101">
        <v>55</v>
      </c>
      <c r="Q559" s="101">
        <v>0</v>
      </c>
      <c r="R559" s="101">
        <v>300</v>
      </c>
    </row>
    <row r="560">
      <c r="L560" s="98" t="s">
        <v>14757</v>
      </c>
      <c r="M560" s="98" t="s">
        <v>14758</v>
      </c>
      <c r="N560" s="98" t="s">
        <v>14759</v>
      </c>
      <c r="O560" s="101">
        <v>20</v>
      </c>
      <c r="P560" s="101">
        <v>0</v>
      </c>
    </row>
    <row r="561">
      <c r="L561" s="98" t="s">
        <v>14760</v>
      </c>
      <c r="M561" s="98" t="s">
        <v>14761</v>
      </c>
      <c r="N561" s="98" t="s">
        <v>14762</v>
      </c>
      <c r="O561" s="101">
        <v>1180</v>
      </c>
      <c r="P561" s="101">
        <v>1180</v>
      </c>
    </row>
    <row r="562">
      <c r="K562" s="96" t="s">
        <v>14763</v>
      </c>
      <c r="O562" s="85">
        <f>SUM(O559:O561)</f>
      </c>
      <c r="P562" s="85">
        <f>SUM(P559:P561)</f>
      </c>
    </row>
    <row r="563">
      <c r="A563" s="98" t="s">
        <v>14764</v>
      </c>
      <c r="B563" s="98" t="s">
        <v>14765</v>
      </c>
      <c r="C563" s="100">
        <v>1075</v>
      </c>
      <c r="D563" s="98" t="s">
        <v>14766</v>
      </c>
      <c r="E563" s="98" t="s">
        <v>14767</v>
      </c>
      <c r="J563" s="101">
        <v>1280</v>
      </c>
      <c r="K563" s="98" t="s">
        <v>14768</v>
      </c>
      <c r="L563" s="98" t="s">
        <v>14768</v>
      </c>
      <c r="O563" s="101">
        <v>0</v>
      </c>
      <c r="P563" s="101">
        <v>0</v>
      </c>
      <c r="R563" s="101">
        <v>0</v>
      </c>
    </row>
    <row r="564">
      <c r="K564" s="96" t="s">
        <v>14769</v>
      </c>
      <c r="O564" s="85">
        <f>SUM(O563:O563)</f>
      </c>
      <c r="P564" s="85">
        <f>SUM(P563:P563)</f>
      </c>
    </row>
    <row r="565">
      <c r="A565" s="98" t="s">
        <v>14770</v>
      </c>
      <c r="B565" s="98" t="s">
        <v>14771</v>
      </c>
      <c r="C565" s="100">
        <v>706</v>
      </c>
      <c r="D565" s="98" t="s">
        <v>14772</v>
      </c>
      <c r="E565" s="98" t="s">
        <v>14773</v>
      </c>
      <c r="F565" s="104">
        <v>45547</v>
      </c>
      <c r="G565" s="104">
        <v>45547</v>
      </c>
      <c r="H565" s="104">
        <v>45930</v>
      </c>
      <c r="J565" s="101">
        <v>1070</v>
      </c>
      <c r="K565" s="98" t="s">
        <v>14774</v>
      </c>
      <c r="L565" s="98" t="s">
        <v>14775</v>
      </c>
      <c r="M565" s="98" t="s">
        <v>14776</v>
      </c>
      <c r="N565" s="98" t="s">
        <v>14777</v>
      </c>
      <c r="O565" s="101">
        <v>95</v>
      </c>
      <c r="P565" s="101">
        <v>95</v>
      </c>
      <c r="Q565" s="101">
        <v>0</v>
      </c>
      <c r="R565" s="101">
        <v>350</v>
      </c>
    </row>
    <row r="566">
      <c r="L566" s="98" t="s">
        <v>14778</v>
      </c>
      <c r="M566" s="98" t="s">
        <v>14779</v>
      </c>
      <c r="N566" s="98" t="s">
        <v>14780</v>
      </c>
      <c r="O566" s="101">
        <v>25</v>
      </c>
      <c r="P566" s="101">
        <v>25</v>
      </c>
    </row>
    <row r="567">
      <c r="L567" s="98" t="s">
        <v>14781</v>
      </c>
      <c r="M567" s="98" t="s">
        <v>14782</v>
      </c>
      <c r="N567" s="98" t="s">
        <v>14783</v>
      </c>
      <c r="O567" s="101">
        <v>950</v>
      </c>
      <c r="P567" s="101">
        <v>950</v>
      </c>
    </row>
    <row r="568">
      <c r="K568" s="96" t="s">
        <v>14784</v>
      </c>
      <c r="O568" s="85">
        <f>SUM(O565:O567)</f>
      </c>
      <c r="P568" s="85">
        <f>SUM(P565:P567)</f>
      </c>
    </row>
    <row r="569">
      <c r="A569" s="98" t="s">
        <v>14785</v>
      </c>
      <c r="B569" s="98" t="s">
        <v>14786</v>
      </c>
      <c r="C569" s="100">
        <v>1075</v>
      </c>
      <c r="D569" s="98" t="s">
        <v>14787</v>
      </c>
      <c r="E569" s="98" t="s">
        <v>14788</v>
      </c>
      <c r="F569" s="104">
        <v>44886</v>
      </c>
      <c r="G569" s="104">
        <v>45627</v>
      </c>
      <c r="H569" s="104">
        <v>45991</v>
      </c>
      <c r="J569" s="101">
        <v>1230</v>
      </c>
      <c r="K569" s="98" t="s">
        <v>14789</v>
      </c>
      <c r="L569" s="98" t="s">
        <v>14790</v>
      </c>
      <c r="M569" s="98" t="s">
        <v>14791</v>
      </c>
      <c r="N569" s="98" t="s">
        <v>14792</v>
      </c>
      <c r="O569" s="101">
        <v>20</v>
      </c>
      <c r="P569" s="101">
        <v>95</v>
      </c>
      <c r="Q569" s="101">
        <v>0</v>
      </c>
      <c r="R569" s="101">
        <v>200</v>
      </c>
    </row>
    <row r="570">
      <c r="L570" s="98" t="s">
        <v>14793</v>
      </c>
      <c r="M570" s="98" t="s">
        <v>14794</v>
      </c>
      <c r="N570" s="98" t="s">
        <v>14795</v>
      </c>
      <c r="O570" s="101">
        <v>95</v>
      </c>
      <c r="P570" s="101">
        <v>20</v>
      </c>
    </row>
    <row r="571">
      <c r="L571" s="98" t="s">
        <v>14796</v>
      </c>
      <c r="M571" s="98" t="s">
        <v>14797</v>
      </c>
      <c r="N571" s="98" t="s">
        <v>14798</v>
      </c>
      <c r="O571" s="101">
        <v>1165</v>
      </c>
      <c r="P571" s="101">
        <v>1165</v>
      </c>
    </row>
    <row r="572">
      <c r="K572" s="96" t="s">
        <v>14799</v>
      </c>
      <c r="O572" s="85">
        <f>SUM(O569:O571)</f>
      </c>
      <c r="P572" s="85">
        <f>SUM(P569:P571)</f>
      </c>
    </row>
    <row r="573">
      <c r="A573" s="98" t="s">
        <v>14800</v>
      </c>
      <c r="B573" s="98" t="s">
        <v>14801</v>
      </c>
      <c r="C573" s="100">
        <v>706</v>
      </c>
      <c r="D573" s="98" t="s">
        <v>14802</v>
      </c>
      <c r="E573" s="98" t="s">
        <v>14803</v>
      </c>
      <c r="F573" s="104">
        <v>44667</v>
      </c>
      <c r="G573" s="104">
        <v>45413</v>
      </c>
      <c r="H573" s="104">
        <v>45777</v>
      </c>
      <c r="J573" s="101">
        <v>1035</v>
      </c>
      <c r="K573" s="98" t="s">
        <v>14804</v>
      </c>
      <c r="L573" s="98" t="s">
        <v>14805</v>
      </c>
      <c r="M573" s="98" t="s">
        <v>14806</v>
      </c>
      <c r="N573" s="98" t="s">
        <v>14807</v>
      </c>
      <c r="O573" s="101">
        <v>95</v>
      </c>
      <c r="P573" s="101">
        <v>95</v>
      </c>
      <c r="Q573" s="101">
        <v>0</v>
      </c>
      <c r="R573" s="101">
        <v>100</v>
      </c>
    </row>
    <row r="574">
      <c r="L574" s="98" t="s">
        <v>14808</v>
      </c>
      <c r="M574" s="98" t="s">
        <v>14809</v>
      </c>
      <c r="N574" s="98" t="s">
        <v>14810</v>
      </c>
      <c r="O574" s="101">
        <v>950</v>
      </c>
      <c r="P574" s="101">
        <v>950</v>
      </c>
    </row>
    <row r="575">
      <c r="K575" s="96" t="s">
        <v>14811</v>
      </c>
      <c r="O575" s="85">
        <f>SUM(O573:O574)</f>
      </c>
      <c r="P575" s="85">
        <f>SUM(P573:P574)</f>
      </c>
    </row>
    <row r="576">
      <c r="A576" s="98" t="s">
        <v>14812</v>
      </c>
      <c r="B576" s="98" t="s">
        <v>14813</v>
      </c>
      <c r="C576" s="100">
        <v>1075</v>
      </c>
      <c r="D576" s="98" t="s">
        <v>14814</v>
      </c>
      <c r="E576" s="98" t="s">
        <v>14815</v>
      </c>
      <c r="J576" s="101">
        <v>1220</v>
      </c>
      <c r="K576" s="98" t="s">
        <v>14816</v>
      </c>
      <c r="L576" s="98" t="s">
        <v>14816</v>
      </c>
      <c r="O576" s="101">
        <v>0</v>
      </c>
      <c r="P576" s="101">
        <v>0</v>
      </c>
      <c r="R576" s="101">
        <v>0</v>
      </c>
    </row>
    <row r="577">
      <c r="K577" s="96" t="s">
        <v>14817</v>
      </c>
      <c r="O577" s="85">
        <f>SUM(O576:O576)</f>
      </c>
      <c r="P577" s="85">
        <f>SUM(P576:P576)</f>
      </c>
    </row>
    <row r="578">
      <c r="A578" s="98" t="s">
        <v>14818</v>
      </c>
      <c r="B578" s="98" t="s">
        <v>14819</v>
      </c>
      <c r="C578" s="100">
        <v>1075</v>
      </c>
      <c r="D578" s="98" t="s">
        <v>14820</v>
      </c>
      <c r="E578" s="98" t="s">
        <v>14821</v>
      </c>
      <c r="F578" s="104">
        <v>45562</v>
      </c>
      <c r="G578" s="104">
        <v>45562</v>
      </c>
      <c r="H578" s="104">
        <v>45930</v>
      </c>
      <c r="J578" s="101">
        <v>1210</v>
      </c>
      <c r="K578" s="98" t="s">
        <v>14822</v>
      </c>
      <c r="L578" s="98" t="s">
        <v>14823</v>
      </c>
      <c r="M578" s="98" t="s">
        <v>14824</v>
      </c>
      <c r="N578" s="98" t="s">
        <v>14825</v>
      </c>
      <c r="O578" s="101">
        <v>35</v>
      </c>
      <c r="P578" s="101">
        <v>35</v>
      </c>
      <c r="Q578" s="101">
        <v>0</v>
      </c>
      <c r="R578" s="101">
        <v>1310</v>
      </c>
    </row>
    <row r="579">
      <c r="L579" s="98" t="s">
        <v>14826</v>
      </c>
      <c r="M579" s="98" t="s">
        <v>14827</v>
      </c>
      <c r="N579" s="98" t="s">
        <v>14828</v>
      </c>
      <c r="O579" s="101">
        <v>20</v>
      </c>
      <c r="P579" s="101">
        <v>20</v>
      </c>
    </row>
    <row r="580">
      <c r="L580" s="98" t="s">
        <v>14829</v>
      </c>
      <c r="M580" s="98" t="s">
        <v>14830</v>
      </c>
      <c r="N580" s="98" t="s">
        <v>14831</v>
      </c>
      <c r="O580" s="101">
        <v>1155</v>
      </c>
      <c r="P580" s="101">
        <v>1155</v>
      </c>
    </row>
    <row r="581">
      <c r="L581" s="98" t="s">
        <v>14832</v>
      </c>
      <c r="M581" s="98" t="s">
        <v>14833</v>
      </c>
      <c r="N581" s="98" t="s">
        <v>14834</v>
      </c>
      <c r="O581" s="101">
        <v>25</v>
      </c>
      <c r="P581" s="101">
        <v>0</v>
      </c>
    </row>
    <row r="582">
      <c r="K582" s="96" t="s">
        <v>14835</v>
      </c>
      <c r="O582" s="85">
        <f>SUM(O578:O581)</f>
      </c>
      <c r="P582" s="85">
        <f>SUM(P578:P581)</f>
      </c>
    </row>
    <row r="583">
      <c r="A583" s="98" t="s">
        <v>14836</v>
      </c>
      <c r="B583" s="98" t="s">
        <v>14837</v>
      </c>
      <c r="C583" s="100">
        <v>990</v>
      </c>
      <c r="D583" s="98" t="s">
        <v>14838</v>
      </c>
      <c r="E583" s="98" t="s">
        <v>14839</v>
      </c>
      <c r="F583" s="104">
        <v>45621</v>
      </c>
      <c r="G583" s="104">
        <v>45621</v>
      </c>
      <c r="H583" s="104">
        <v>46015</v>
      </c>
      <c r="J583" s="101">
        <v>1355</v>
      </c>
      <c r="K583" s="98" t="s">
        <v>14840</v>
      </c>
      <c r="L583" s="98" t="s">
        <v>14841</v>
      </c>
      <c r="M583" s="98" t="s">
        <v>14842</v>
      </c>
      <c r="N583" s="98" t="s">
        <v>14843</v>
      </c>
      <c r="O583" s="101">
        <v>35</v>
      </c>
      <c r="P583" s="101">
        <v>120</v>
      </c>
      <c r="Q583" s="101">
        <v>0</v>
      </c>
      <c r="R583" s="101">
        <v>1705</v>
      </c>
    </row>
    <row r="584">
      <c r="L584" s="98" t="s">
        <v>14844</v>
      </c>
      <c r="M584" s="98" t="s">
        <v>14845</v>
      </c>
      <c r="N584" s="98" t="s">
        <v>14846</v>
      </c>
      <c r="O584" s="101">
        <v>20</v>
      </c>
      <c r="P584" s="101">
        <v>35</v>
      </c>
    </row>
    <row r="585">
      <c r="L585" s="98" t="s">
        <v>14847</v>
      </c>
      <c r="M585" s="98" t="s">
        <v>14848</v>
      </c>
      <c r="N585" s="98" t="s">
        <v>14849</v>
      </c>
      <c r="O585" s="101">
        <v>95</v>
      </c>
      <c r="P585" s="101">
        <v>0</v>
      </c>
    </row>
    <row r="586">
      <c r="L586" s="98" t="s">
        <v>14850</v>
      </c>
      <c r="M586" s="98" t="s">
        <v>14851</v>
      </c>
      <c r="N586" s="98" t="s">
        <v>14852</v>
      </c>
      <c r="O586" s="101">
        <v>25</v>
      </c>
      <c r="P586" s="101">
        <v>20</v>
      </c>
    </row>
    <row r="587">
      <c r="L587" s="98" t="s">
        <v>14853</v>
      </c>
      <c r="M587" s="98" t="s">
        <v>14854</v>
      </c>
      <c r="N587" s="98" t="s">
        <v>14855</v>
      </c>
      <c r="O587" s="101">
        <v>1180</v>
      </c>
      <c r="P587" s="101">
        <v>1180</v>
      </c>
    </row>
    <row r="588">
      <c r="K588" s="96" t="s">
        <v>14856</v>
      </c>
      <c r="O588" s="85">
        <f>SUM(O583:O587)</f>
      </c>
      <c r="P588" s="85">
        <f>SUM(P583:P587)</f>
      </c>
    </row>
    <row r="589">
      <c r="A589" s="98" t="s">
        <v>14857</v>
      </c>
      <c r="B589" s="98" t="s">
        <v>14858</v>
      </c>
      <c r="C589" s="100">
        <v>1075</v>
      </c>
      <c r="D589" s="98" t="s">
        <v>14859</v>
      </c>
      <c r="E589" s="98" t="s">
        <v>14860</v>
      </c>
      <c r="F589" s="104">
        <v>44946</v>
      </c>
      <c r="G589" s="104">
        <v>45717</v>
      </c>
      <c r="H589" s="104">
        <v>46081</v>
      </c>
      <c r="J589" s="101">
        <v>1230</v>
      </c>
      <c r="K589" s="98" t="s">
        <v>14861</v>
      </c>
      <c r="L589" s="98" t="s">
        <v>14862</v>
      </c>
      <c r="M589" s="98" t="s">
        <v>14863</v>
      </c>
      <c r="N589" s="98" t="s">
        <v>14864</v>
      </c>
      <c r="O589" s="101">
        <v>95</v>
      </c>
      <c r="P589" s="101">
        <v>95</v>
      </c>
      <c r="Q589" s="101">
        <v>0</v>
      </c>
      <c r="R589" s="101">
        <v>350</v>
      </c>
    </row>
    <row r="590">
      <c r="L590" s="98" t="s">
        <v>14865</v>
      </c>
      <c r="M590" s="98" t="s">
        <v>14866</v>
      </c>
      <c r="N590" s="98" t="s">
        <v>14867</v>
      </c>
      <c r="O590" s="101">
        <v>1135</v>
      </c>
      <c r="P590" s="101">
        <v>1135</v>
      </c>
    </row>
    <row r="591">
      <c r="K591" s="96" t="s">
        <v>14868</v>
      </c>
      <c r="O591" s="85">
        <f>SUM(O589:O590)</f>
      </c>
      <c r="P591" s="85">
        <f>SUM(P589:P590)</f>
      </c>
    </row>
    <row r="592">
      <c r="A592" s="98" t="s">
        <v>14869</v>
      </c>
      <c r="B592" s="98" t="s">
        <v>14870</v>
      </c>
      <c r="C592" s="100">
        <v>990</v>
      </c>
      <c r="D592" s="98" t="s">
        <v>14871</v>
      </c>
      <c r="E592" s="98" t="s">
        <v>14872</v>
      </c>
      <c r="F592" s="104">
        <v>45619</v>
      </c>
      <c r="G592" s="104">
        <v>45619</v>
      </c>
      <c r="H592" s="104">
        <v>45983</v>
      </c>
      <c r="J592" s="101">
        <v>1355</v>
      </c>
      <c r="K592" s="98" t="s">
        <v>14873</v>
      </c>
      <c r="L592" s="98" t="s">
        <v>14874</v>
      </c>
      <c r="M592" s="98" t="s">
        <v>14875</v>
      </c>
      <c r="N592" s="98" t="s">
        <v>14876</v>
      </c>
      <c r="O592" s="101">
        <v>25</v>
      </c>
      <c r="P592" s="101">
        <v>0</v>
      </c>
      <c r="Q592" s="101">
        <v>0</v>
      </c>
      <c r="R592" s="101">
        <v>100</v>
      </c>
    </row>
    <row r="593">
      <c r="L593" s="98" t="s">
        <v>14877</v>
      </c>
      <c r="M593" s="98" t="s">
        <v>14878</v>
      </c>
      <c r="N593" s="98" t="s">
        <v>14879</v>
      </c>
      <c r="O593" s="101">
        <v>20</v>
      </c>
      <c r="P593" s="101">
        <v>55</v>
      </c>
    </row>
    <row r="594">
      <c r="L594" s="98" t="s">
        <v>14880</v>
      </c>
      <c r="M594" s="98" t="s">
        <v>14881</v>
      </c>
      <c r="N594" s="98" t="s">
        <v>14882</v>
      </c>
      <c r="O594" s="101">
        <v>35</v>
      </c>
      <c r="P594" s="101">
        <v>95</v>
      </c>
    </row>
    <row r="595">
      <c r="L595" s="98" t="s">
        <v>14883</v>
      </c>
      <c r="M595" s="98" t="s">
        <v>14884</v>
      </c>
      <c r="N595" s="98" t="s">
        <v>14885</v>
      </c>
      <c r="O595" s="101">
        <v>95</v>
      </c>
      <c r="P595" s="101">
        <v>25</v>
      </c>
    </row>
    <row r="596">
      <c r="L596" s="98" t="s">
        <v>14886</v>
      </c>
      <c r="M596" s="98" t="s">
        <v>14887</v>
      </c>
      <c r="N596" s="98" t="s">
        <v>14888</v>
      </c>
      <c r="O596" s="101">
        <v>1180</v>
      </c>
      <c r="P596" s="101">
        <v>1180</v>
      </c>
    </row>
    <row r="597">
      <c r="K597" s="96" t="s">
        <v>14889</v>
      </c>
      <c r="O597" s="85">
        <f>SUM(O592:O596)</f>
      </c>
      <c r="P597" s="85">
        <f>SUM(P592:P596)</f>
      </c>
    </row>
    <row r="598">
      <c r="A598" s="98" t="s">
        <v>14890</v>
      </c>
      <c r="B598" s="98" t="s">
        <v>14891</v>
      </c>
      <c r="C598" s="100">
        <v>1075</v>
      </c>
      <c r="D598" s="98" t="s">
        <v>14892</v>
      </c>
      <c r="E598" s="98" t="s">
        <v>14893</v>
      </c>
      <c r="J598" s="101">
        <v>1195</v>
      </c>
      <c r="K598" s="98" t="s">
        <v>14894</v>
      </c>
      <c r="L598" s="98" t="s">
        <v>14894</v>
      </c>
      <c r="O598" s="101">
        <v>0</v>
      </c>
      <c r="P598" s="101">
        <v>0</v>
      </c>
      <c r="R598" s="101">
        <v>0</v>
      </c>
    </row>
    <row r="599">
      <c r="K599" s="96" t="s">
        <v>14895</v>
      </c>
      <c r="O599" s="85">
        <f>SUM(O598:O598)</f>
      </c>
      <c r="P599" s="85">
        <f>SUM(P598:P598)</f>
      </c>
    </row>
    <row r="600">
      <c r="A600" s="98" t="s">
        <v>14896</v>
      </c>
      <c r="B600" s="98" t="s">
        <v>14897</v>
      </c>
      <c r="C600" s="100">
        <v>1075</v>
      </c>
      <c r="D600" s="98" t="s">
        <v>14898</v>
      </c>
      <c r="E600" s="98" t="s">
        <v>14899</v>
      </c>
      <c r="F600" s="104">
        <v>45744</v>
      </c>
      <c r="G600" s="104">
        <v>45744</v>
      </c>
      <c r="H600" s="104">
        <v>46200</v>
      </c>
      <c r="J600" s="101">
        <v>1220</v>
      </c>
      <c r="K600" s="98" t="s">
        <v>14900</v>
      </c>
      <c r="L600" s="98" t="s">
        <v>14901</v>
      </c>
      <c r="M600" s="98" t="s">
        <v>14902</v>
      </c>
      <c r="N600" s="98" t="s">
        <v>14903</v>
      </c>
      <c r="O600" s="101">
        <v>25</v>
      </c>
      <c r="P600" s="101">
        <v>95</v>
      </c>
      <c r="Q600" s="101">
        <v>250</v>
      </c>
      <c r="R600" s="101">
        <v>100</v>
      </c>
    </row>
    <row r="601">
      <c r="L601" s="98" t="s">
        <v>14904</v>
      </c>
      <c r="M601" s="98" t="s">
        <v>14905</v>
      </c>
      <c r="N601" s="98" t="s">
        <v>14906</v>
      </c>
      <c r="O601" s="101">
        <v>95</v>
      </c>
      <c r="P601" s="101">
        <v>45</v>
      </c>
    </row>
    <row r="602">
      <c r="L602" s="98" t="s">
        <v>14907</v>
      </c>
      <c r="M602" s="98" t="s">
        <v>14908</v>
      </c>
      <c r="N602" s="98" t="s">
        <v>14909</v>
      </c>
      <c r="O602" s="101">
        <v>20</v>
      </c>
      <c r="P602" s="101">
        <v>0</v>
      </c>
    </row>
    <row r="603">
      <c r="L603" s="98" t="s">
        <v>14910</v>
      </c>
      <c r="M603" s="98" t="s">
        <v>14911</v>
      </c>
      <c r="N603" s="98" t="s">
        <v>14912</v>
      </c>
      <c r="O603" s="101">
        <v>1080</v>
      </c>
      <c r="P603" s="101">
        <v>1080</v>
      </c>
    </row>
    <row r="604">
      <c r="L604" s="98" t="s">
        <v>14913</v>
      </c>
      <c r="M604" s="98" t="s">
        <v>14914</v>
      </c>
      <c r="N604" s="98" t="s">
        <v>14915</v>
      </c>
      <c r="O604" s="101">
        <v>-1220</v>
      </c>
      <c r="P604" s="101">
        <v>-1220</v>
      </c>
    </row>
    <row r="605">
      <c r="L605" s="98" t="s">
        <v>14916</v>
      </c>
      <c r="M605" s="98" t="s">
        <v>14917</v>
      </c>
      <c r="N605" s="98" t="s">
        <v>14918</v>
      </c>
      <c r="O605" s="101">
        <v>-122</v>
      </c>
      <c r="P605" s="101">
        <v>0</v>
      </c>
    </row>
    <row r="606">
      <c r="L606" s="98" t="s">
        <v>14919</v>
      </c>
      <c r="M606" s="98" t="s">
        <v>14920</v>
      </c>
      <c r="N606" s="98" t="s">
        <v>14921</v>
      </c>
      <c r="O606" s="101">
        <v>122</v>
      </c>
      <c r="P606" s="101">
        <v>0</v>
      </c>
    </row>
    <row r="607">
      <c r="K607" s="96" t="s">
        <v>14922</v>
      </c>
      <c r="O607" s="85">
        <f>SUM(O600:O606)</f>
      </c>
      <c r="P607" s="85">
        <f>SUM(P600:P606)</f>
      </c>
    </row>
    <row r="608">
      <c r="A608" s="98" t="s">
        <v>14923</v>
      </c>
      <c r="B608" s="98" t="s">
        <v>14924</v>
      </c>
      <c r="C608" s="100">
        <v>706</v>
      </c>
      <c r="D608" s="98" t="s">
        <v>14925</v>
      </c>
      <c r="E608" s="98" t="s">
        <v>14926</v>
      </c>
      <c r="F608" s="104">
        <v>45339</v>
      </c>
      <c r="G608" s="104">
        <v>45748</v>
      </c>
      <c r="H608" s="104">
        <v>46112</v>
      </c>
      <c r="J608" s="101">
        <v>1035</v>
      </c>
      <c r="K608" s="98" t="s">
        <v>14927</v>
      </c>
      <c r="L608" s="98" t="s">
        <v>14928</v>
      </c>
      <c r="M608" s="98" t="s">
        <v>14929</v>
      </c>
      <c r="N608" s="98" t="s">
        <v>14930</v>
      </c>
      <c r="O608" s="101">
        <v>95</v>
      </c>
      <c r="P608" s="101">
        <v>0</v>
      </c>
      <c r="Q608" s="101">
        <v>0</v>
      </c>
      <c r="R608" s="101">
        <v>1385</v>
      </c>
    </row>
    <row r="609">
      <c r="L609" s="98" t="s">
        <v>14931</v>
      </c>
      <c r="M609" s="98" t="s">
        <v>14932</v>
      </c>
      <c r="N609" s="98" t="s">
        <v>14933</v>
      </c>
      <c r="O609" s="101">
        <v>25</v>
      </c>
      <c r="P609" s="101">
        <v>120</v>
      </c>
    </row>
    <row r="610">
      <c r="L610" s="98" t="s">
        <v>14934</v>
      </c>
      <c r="M610" s="98" t="s">
        <v>14935</v>
      </c>
      <c r="N610" s="98" t="s">
        <v>14936</v>
      </c>
      <c r="O610" s="101">
        <v>940</v>
      </c>
      <c r="P610" s="101">
        <v>940</v>
      </c>
    </row>
    <row r="611">
      <c r="L611" s="98" t="s">
        <v>14937</v>
      </c>
      <c r="M611" s="98" t="s">
        <v>14938</v>
      </c>
      <c r="N611" s="98" t="s">
        <v>14939</v>
      </c>
      <c r="O611" s="101">
        <v>-500</v>
      </c>
      <c r="P611" s="101">
        <v>0</v>
      </c>
    </row>
    <row r="612">
      <c r="K612" s="96" t="s">
        <v>14940</v>
      </c>
      <c r="O612" s="85">
        <f>SUM(O608:O611)</f>
      </c>
      <c r="P612" s="85">
        <f>SUM(P608:P611)</f>
      </c>
    </row>
    <row r="613">
      <c r="A613" s="98" t="s">
        <v>14941</v>
      </c>
      <c r="B613" s="98" t="s">
        <v>14942</v>
      </c>
      <c r="C613" s="100">
        <v>1075</v>
      </c>
      <c r="D613" s="98" t="s">
        <v>14943</v>
      </c>
      <c r="E613" s="98" t="s">
        <v>14944</v>
      </c>
      <c r="J613" s="101">
        <v>1280</v>
      </c>
      <c r="K613" s="98" t="s">
        <v>14945</v>
      </c>
      <c r="L613" s="98" t="s">
        <v>14945</v>
      </c>
      <c r="O613" s="101">
        <v>0</v>
      </c>
      <c r="P613" s="101">
        <v>0</v>
      </c>
      <c r="R613" s="101">
        <v>0</v>
      </c>
    </row>
    <row r="614">
      <c r="K614" s="96" t="s">
        <v>14946</v>
      </c>
      <c r="O614" s="85">
        <f>SUM(O613:O613)</f>
      </c>
      <c r="P614" s="85">
        <f>SUM(P613:P613)</f>
      </c>
    </row>
    <row r="615">
      <c r="A615" s="98" t="s">
        <v>14947</v>
      </c>
      <c r="B615" s="98" t="s">
        <v>14948</v>
      </c>
      <c r="C615" s="100">
        <v>706</v>
      </c>
      <c r="D615" s="98" t="s">
        <v>14949</v>
      </c>
      <c r="E615" s="98" t="s">
        <v>14950</v>
      </c>
      <c r="F615" s="104">
        <v>45449</v>
      </c>
      <c r="G615" s="104">
        <v>45449</v>
      </c>
      <c r="H615" s="104">
        <v>45869</v>
      </c>
      <c r="J615" s="101">
        <v>1070</v>
      </c>
      <c r="K615" s="98" t="s">
        <v>14951</v>
      </c>
      <c r="L615" s="98" t="s">
        <v>14952</v>
      </c>
      <c r="M615" s="98" t="s">
        <v>14953</v>
      </c>
      <c r="N615" s="98" t="s">
        <v>14954</v>
      </c>
      <c r="O615" s="101">
        <v>25</v>
      </c>
      <c r="P615" s="101">
        <v>120</v>
      </c>
      <c r="Q615" s="101">
        <v>0</v>
      </c>
      <c r="R615" s="101">
        <v>1170</v>
      </c>
    </row>
    <row r="616">
      <c r="L616" s="98" t="s">
        <v>14955</v>
      </c>
      <c r="M616" s="98" t="s">
        <v>14956</v>
      </c>
      <c r="N616" s="98" t="s">
        <v>14957</v>
      </c>
      <c r="O616" s="101">
        <v>95</v>
      </c>
      <c r="P616" s="101">
        <v>0</v>
      </c>
    </row>
    <row r="617">
      <c r="L617" s="98" t="s">
        <v>14958</v>
      </c>
      <c r="M617" s="98" t="s">
        <v>14959</v>
      </c>
      <c r="N617" s="98" t="s">
        <v>14960</v>
      </c>
      <c r="O617" s="101">
        <v>950</v>
      </c>
      <c r="P617" s="101">
        <v>950</v>
      </c>
    </row>
    <row r="618">
      <c r="L618" s="98" t="s">
        <v>14961</v>
      </c>
      <c r="M618" s="98" t="s">
        <v>14962</v>
      </c>
      <c r="N618" s="98" t="s">
        <v>14963</v>
      </c>
      <c r="O618" s="101">
        <v>-32.100000000000001</v>
      </c>
      <c r="P618" s="101">
        <v>-32.100000000000001</v>
      </c>
    </row>
    <row r="619">
      <c r="K619" s="96" t="s">
        <v>14964</v>
      </c>
      <c r="O619" s="85">
        <f>SUM(O615:O618)</f>
      </c>
      <c r="P619" s="85">
        <f>SUM(P615:P618)</f>
      </c>
    </row>
    <row r="620">
      <c r="A620" s="98" t="s">
        <v>14965</v>
      </c>
      <c r="B620" s="98" t="s">
        <v>14966</v>
      </c>
      <c r="C620" s="100">
        <v>1075</v>
      </c>
      <c r="D620" s="98" t="s">
        <v>14967</v>
      </c>
      <c r="E620" s="98" t="s">
        <v>14968</v>
      </c>
      <c r="F620" s="104">
        <v>45604</v>
      </c>
      <c r="G620" s="104">
        <v>45604</v>
      </c>
      <c r="H620" s="104">
        <v>45991</v>
      </c>
      <c r="J620" s="101">
        <v>1295</v>
      </c>
      <c r="K620" s="98" t="s">
        <v>14969</v>
      </c>
      <c r="L620" s="98" t="s">
        <v>14970</v>
      </c>
      <c r="M620" s="98" t="s">
        <v>14971</v>
      </c>
      <c r="N620" s="98" t="s">
        <v>14972</v>
      </c>
      <c r="O620" s="101">
        <v>25</v>
      </c>
      <c r="P620" s="101">
        <v>120</v>
      </c>
      <c r="Q620" s="101">
        <v>0</v>
      </c>
      <c r="R620" s="101">
        <v>100</v>
      </c>
    </row>
    <row r="621">
      <c r="L621" s="98" t="s">
        <v>14973</v>
      </c>
      <c r="M621" s="98" t="s">
        <v>14974</v>
      </c>
      <c r="N621" s="98" t="s">
        <v>14975</v>
      </c>
      <c r="O621" s="101">
        <v>20</v>
      </c>
      <c r="P621" s="101">
        <v>0</v>
      </c>
    </row>
    <row r="622">
      <c r="L622" s="98" t="s">
        <v>14976</v>
      </c>
      <c r="M622" s="98" t="s">
        <v>14977</v>
      </c>
      <c r="N622" s="98" t="s">
        <v>14978</v>
      </c>
      <c r="O622" s="101">
        <v>95</v>
      </c>
      <c r="P622" s="101">
        <v>20</v>
      </c>
    </row>
    <row r="623">
      <c r="L623" s="98" t="s">
        <v>14979</v>
      </c>
      <c r="M623" s="98" t="s">
        <v>14980</v>
      </c>
      <c r="N623" s="98" t="s">
        <v>14981</v>
      </c>
      <c r="O623" s="101">
        <v>1165</v>
      </c>
      <c r="P623" s="101">
        <v>1165</v>
      </c>
    </row>
    <row r="624">
      <c r="K624" s="96" t="s">
        <v>14982</v>
      </c>
      <c r="O624" s="85">
        <f>SUM(O620:O623)</f>
      </c>
      <c r="P624" s="85">
        <f>SUM(P620:P623)</f>
      </c>
    </row>
    <row r="625">
      <c r="A625" s="98" t="s">
        <v>14983</v>
      </c>
      <c r="B625" s="98" t="s">
        <v>14984</v>
      </c>
      <c r="C625" s="100">
        <v>990</v>
      </c>
      <c r="D625" s="98" t="s">
        <v>14985</v>
      </c>
      <c r="E625" s="98" t="s">
        <v>14986</v>
      </c>
      <c r="F625" s="104">
        <v>45458</v>
      </c>
      <c r="G625" s="104">
        <v>45458</v>
      </c>
      <c r="H625" s="104">
        <v>45838</v>
      </c>
      <c r="J625" s="101">
        <v>1320</v>
      </c>
      <c r="K625" s="98" t="s">
        <v>14987</v>
      </c>
      <c r="L625" s="98" t="s">
        <v>14988</v>
      </c>
      <c r="M625" s="98" t="s">
        <v>14989</v>
      </c>
      <c r="N625" s="98" t="s">
        <v>14990</v>
      </c>
      <c r="O625" s="101">
        <v>25</v>
      </c>
      <c r="P625" s="101">
        <v>0</v>
      </c>
      <c r="Q625" s="101">
        <v>0</v>
      </c>
      <c r="R625" s="101">
        <v>350</v>
      </c>
    </row>
    <row r="626">
      <c r="L626" s="98" t="s">
        <v>14991</v>
      </c>
      <c r="M626" s="98" t="s">
        <v>14992</v>
      </c>
      <c r="N626" s="98" t="s">
        <v>14993</v>
      </c>
      <c r="O626" s="101">
        <v>35</v>
      </c>
      <c r="P626" s="101">
        <v>0</v>
      </c>
    </row>
    <row r="627">
      <c r="L627" s="98" t="s">
        <v>14994</v>
      </c>
      <c r="M627" s="98" t="s">
        <v>14995</v>
      </c>
      <c r="N627" s="98" t="s">
        <v>14996</v>
      </c>
      <c r="O627" s="101">
        <v>95</v>
      </c>
      <c r="P627" s="101">
        <v>155</v>
      </c>
    </row>
    <row r="628">
      <c r="L628" s="98" t="s">
        <v>14997</v>
      </c>
      <c r="M628" s="98" t="s">
        <v>14998</v>
      </c>
      <c r="N628" s="98" t="s">
        <v>14999</v>
      </c>
      <c r="O628" s="101">
        <v>1165</v>
      </c>
      <c r="P628" s="101">
        <v>1165</v>
      </c>
    </row>
    <row r="629">
      <c r="L629" s="98" t="s">
        <v>15000</v>
      </c>
      <c r="M629" s="98" t="s">
        <v>15001</v>
      </c>
      <c r="N629" s="98" t="s">
        <v>15002</v>
      </c>
      <c r="O629" s="101">
        <v>132</v>
      </c>
      <c r="P629" s="101">
        <v>0</v>
      </c>
    </row>
    <row r="630">
      <c r="K630" s="96" t="s">
        <v>15003</v>
      </c>
      <c r="O630" s="85">
        <f>SUM(O625:O629)</f>
      </c>
      <c r="P630" s="85">
        <f>SUM(P625:P629)</f>
      </c>
    </row>
    <row r="631">
      <c r="A631" s="98" t="s">
        <v>15004</v>
      </c>
      <c r="B631" s="98" t="s">
        <v>15005</v>
      </c>
      <c r="C631" s="100">
        <v>1075</v>
      </c>
      <c r="D631" s="98" t="s">
        <v>15006</v>
      </c>
      <c r="E631" s="98" t="s">
        <v>15007</v>
      </c>
      <c r="F631" s="104">
        <v>45373</v>
      </c>
      <c r="G631" s="104">
        <v>45373</v>
      </c>
      <c r="H631" s="104">
        <v>45777</v>
      </c>
      <c r="I631" s="104">
        <v>45777</v>
      </c>
      <c r="J631" s="101">
        <v>1220</v>
      </c>
      <c r="K631" s="98" t="s">
        <v>15008</v>
      </c>
      <c r="L631" s="98" t="s">
        <v>15009</v>
      </c>
      <c r="M631" s="98" t="s">
        <v>15010</v>
      </c>
      <c r="N631" s="98" t="s">
        <v>15011</v>
      </c>
      <c r="O631" s="101">
        <v>95</v>
      </c>
      <c r="P631" s="101">
        <v>95</v>
      </c>
      <c r="Q631" s="101">
        <v>0</v>
      </c>
      <c r="R631" s="101">
        <v>100</v>
      </c>
    </row>
    <row r="632">
      <c r="L632" s="98" t="s">
        <v>15012</v>
      </c>
      <c r="M632" s="98" t="s">
        <v>15013</v>
      </c>
      <c r="N632" s="98" t="s">
        <v>15014</v>
      </c>
      <c r="O632" s="101">
        <v>1155</v>
      </c>
      <c r="P632" s="101">
        <v>1155</v>
      </c>
    </row>
    <row r="633">
      <c r="L633" s="98" t="s">
        <v>15015</v>
      </c>
      <c r="M633" s="98" t="s">
        <v>15016</v>
      </c>
      <c r="N633" s="98" t="s">
        <v>15017</v>
      </c>
      <c r="O633" s="101">
        <v>-37.5</v>
      </c>
      <c r="P633" s="101">
        <v>-37.5</v>
      </c>
    </row>
    <row r="634">
      <c r="K634" s="96" t="s">
        <v>15018</v>
      </c>
      <c r="O634" s="85">
        <f>SUM(O631:O633)</f>
      </c>
      <c r="P634" s="85">
        <f>SUM(P631:P633)</f>
      </c>
    </row>
    <row r="635">
      <c r="A635" s="98" t="s">
        <v>15019</v>
      </c>
      <c r="B635" s="98" t="s">
        <v>15020</v>
      </c>
      <c r="C635" s="100">
        <v>1075</v>
      </c>
      <c r="D635" s="98" t="s">
        <v>15021</v>
      </c>
      <c r="E635" s="98" t="s">
        <v>15022</v>
      </c>
      <c r="F635" s="104">
        <v>45734</v>
      </c>
      <c r="G635" s="104">
        <v>45734</v>
      </c>
      <c r="H635" s="104">
        <v>46095</v>
      </c>
      <c r="J635" s="101">
        <v>1170</v>
      </c>
      <c r="K635" s="98" t="s">
        <v>15023</v>
      </c>
      <c r="L635" s="98" t="s">
        <v>15024</v>
      </c>
      <c r="M635" s="98" t="s">
        <v>15025</v>
      </c>
      <c r="N635" s="98" t="s">
        <v>15026</v>
      </c>
      <c r="O635" s="101">
        <v>25</v>
      </c>
      <c r="P635" s="101">
        <v>0</v>
      </c>
      <c r="Q635" s="101">
        <v>0</v>
      </c>
      <c r="R635" s="101">
        <v>600</v>
      </c>
    </row>
    <row r="636">
      <c r="L636" s="98" t="s">
        <v>15027</v>
      </c>
      <c r="M636" s="98" t="s">
        <v>15028</v>
      </c>
      <c r="N636" s="98" t="s">
        <v>15029</v>
      </c>
      <c r="O636" s="101">
        <v>95</v>
      </c>
      <c r="P636" s="101">
        <v>20</v>
      </c>
    </row>
    <row r="637">
      <c r="L637" s="98" t="s">
        <v>15030</v>
      </c>
      <c r="M637" s="98" t="s">
        <v>15031</v>
      </c>
      <c r="N637" s="98" t="s">
        <v>15032</v>
      </c>
      <c r="O637" s="101">
        <v>20</v>
      </c>
      <c r="P637" s="101">
        <v>120</v>
      </c>
    </row>
    <row r="638">
      <c r="L638" s="98" t="s">
        <v>15033</v>
      </c>
      <c r="M638" s="98" t="s">
        <v>15034</v>
      </c>
      <c r="N638" s="98" t="s">
        <v>15035</v>
      </c>
      <c r="O638" s="101">
        <v>1030</v>
      </c>
      <c r="P638" s="101">
        <v>1030</v>
      </c>
    </row>
    <row r="639">
      <c r="L639" s="98" t="s">
        <v>15036</v>
      </c>
      <c r="M639" s="98" t="s">
        <v>15037</v>
      </c>
      <c r="N639" s="98" t="s">
        <v>15038</v>
      </c>
      <c r="O639" s="101">
        <v>-1170</v>
      </c>
      <c r="P639" s="101">
        <v>-1170</v>
      </c>
    </row>
    <row r="640">
      <c r="L640" s="98" t="s">
        <v>15039</v>
      </c>
      <c r="M640" s="98" t="s">
        <v>15040</v>
      </c>
      <c r="N640" s="98" t="s">
        <v>15041</v>
      </c>
      <c r="O640" s="101">
        <v>117</v>
      </c>
      <c r="P640" s="101">
        <v>0</v>
      </c>
    </row>
    <row r="641">
      <c r="L641" s="98" t="s">
        <v>15042</v>
      </c>
      <c r="M641" s="98" t="s">
        <v>15043</v>
      </c>
      <c r="N641" s="98" t="s">
        <v>15044</v>
      </c>
      <c r="O641" s="101">
        <v>-117</v>
      </c>
      <c r="P641" s="101">
        <v>0</v>
      </c>
    </row>
    <row r="642">
      <c r="K642" s="96" t="s">
        <v>15045</v>
      </c>
      <c r="O642" s="85">
        <f>SUM(O635:O641)</f>
      </c>
      <c r="P642" s="85">
        <f>SUM(P635:P641)</f>
      </c>
    </row>
    <row r="643">
      <c r="A643" s="98" t="s">
        <v>15046</v>
      </c>
      <c r="B643" s="98" t="s">
        <v>15047</v>
      </c>
      <c r="C643" s="100">
        <v>1075</v>
      </c>
      <c r="D643" s="98" t="s">
        <v>15048</v>
      </c>
      <c r="E643" s="98" t="s">
        <v>15049</v>
      </c>
      <c r="F643" s="104">
        <v>43999</v>
      </c>
      <c r="G643" s="104">
        <v>45474</v>
      </c>
      <c r="H643" s="104">
        <v>45838</v>
      </c>
      <c r="J643" s="101">
        <v>1230</v>
      </c>
      <c r="K643" s="98" t="s">
        <v>15050</v>
      </c>
      <c r="L643" s="98" t="s">
        <v>15051</v>
      </c>
      <c r="M643" s="98" t="s">
        <v>15052</v>
      </c>
      <c r="N643" s="98" t="s">
        <v>15053</v>
      </c>
      <c r="O643" s="101">
        <v>95</v>
      </c>
      <c r="P643" s="101">
        <v>95</v>
      </c>
      <c r="Q643" s="101">
        <v>0</v>
      </c>
      <c r="R643" s="101">
        <v>200</v>
      </c>
    </row>
    <row r="644">
      <c r="L644" s="98" t="s">
        <v>15054</v>
      </c>
      <c r="M644" s="98" t="s">
        <v>15055</v>
      </c>
      <c r="N644" s="98" t="s">
        <v>15056</v>
      </c>
      <c r="O644" s="101">
        <v>1155</v>
      </c>
      <c r="P644" s="101">
        <v>1155</v>
      </c>
    </row>
    <row r="645">
      <c r="K645" s="96" t="s">
        <v>15057</v>
      </c>
      <c r="O645" s="85">
        <f>SUM(O643:O644)</f>
      </c>
      <c r="P645" s="85">
        <f>SUM(P643:P644)</f>
      </c>
    </row>
    <row r="646">
      <c r="A646" s="98" t="s">
        <v>15058</v>
      </c>
      <c r="B646" s="98" t="s">
        <v>15059</v>
      </c>
      <c r="C646" s="100">
        <v>990</v>
      </c>
      <c r="D646" s="98" t="s">
        <v>15060</v>
      </c>
      <c r="E646" s="98" t="s">
        <v>15061</v>
      </c>
      <c r="F646" s="104">
        <v>45623</v>
      </c>
      <c r="G646" s="104">
        <v>45623</v>
      </c>
      <c r="H646" s="104">
        <v>46079</v>
      </c>
      <c r="J646" s="101">
        <v>1355</v>
      </c>
      <c r="K646" s="98" t="s">
        <v>15062</v>
      </c>
      <c r="L646" s="98" t="s">
        <v>15063</v>
      </c>
      <c r="M646" s="98" t="s">
        <v>15064</v>
      </c>
      <c r="N646" s="98" t="s">
        <v>15065</v>
      </c>
      <c r="O646" s="101">
        <v>20</v>
      </c>
      <c r="P646" s="101">
        <v>120</v>
      </c>
      <c r="Q646" s="101">
        <v>0</v>
      </c>
      <c r="R646" s="101">
        <v>100</v>
      </c>
    </row>
    <row r="647">
      <c r="L647" s="98" t="s">
        <v>15066</v>
      </c>
      <c r="M647" s="98" t="s">
        <v>15067</v>
      </c>
      <c r="N647" s="98" t="s">
        <v>15068</v>
      </c>
      <c r="O647" s="101">
        <v>25</v>
      </c>
      <c r="P647" s="101">
        <v>20</v>
      </c>
    </row>
    <row r="648">
      <c r="L648" s="98" t="s">
        <v>15069</v>
      </c>
      <c r="M648" s="98" t="s">
        <v>15070</v>
      </c>
      <c r="N648" s="98" t="s">
        <v>15071</v>
      </c>
      <c r="O648" s="101">
        <v>95</v>
      </c>
      <c r="P648" s="101">
        <v>0</v>
      </c>
    </row>
    <row r="649">
      <c r="L649" s="98" t="s">
        <v>15072</v>
      </c>
      <c r="M649" s="98" t="s">
        <v>15073</v>
      </c>
      <c r="N649" s="98" t="s">
        <v>15074</v>
      </c>
      <c r="O649" s="101">
        <v>1180</v>
      </c>
      <c r="P649" s="101">
        <v>1180</v>
      </c>
    </row>
    <row r="650">
      <c r="K650" s="96" t="s">
        <v>15075</v>
      </c>
      <c r="O650" s="85">
        <f>SUM(O646:O649)</f>
      </c>
      <c r="P650" s="85">
        <f>SUM(P646:P649)</f>
      </c>
    </row>
    <row r="651">
      <c r="A651" s="98" t="s">
        <v>15076</v>
      </c>
      <c r="B651" s="98" t="s">
        <v>15077</v>
      </c>
      <c r="C651" s="100">
        <v>1075</v>
      </c>
      <c r="D651" s="98" t="s">
        <v>15078</v>
      </c>
      <c r="E651" s="98" t="s">
        <v>15079</v>
      </c>
      <c r="F651" s="104">
        <v>45078</v>
      </c>
      <c r="G651" s="104">
        <v>45444</v>
      </c>
      <c r="H651" s="104">
        <v>45808</v>
      </c>
      <c r="J651" s="101">
        <v>1230</v>
      </c>
      <c r="K651" s="98" t="s">
        <v>15080</v>
      </c>
      <c r="L651" s="98" t="s">
        <v>15081</v>
      </c>
      <c r="M651" s="98" t="s">
        <v>15082</v>
      </c>
      <c r="N651" s="98" t="s">
        <v>15083</v>
      </c>
      <c r="O651" s="101">
        <v>95</v>
      </c>
      <c r="P651" s="101">
        <v>95</v>
      </c>
      <c r="Q651" s="101">
        <v>0</v>
      </c>
      <c r="R651" s="101">
        <v>100</v>
      </c>
    </row>
    <row r="652">
      <c r="L652" s="98" t="s">
        <v>15084</v>
      </c>
      <c r="M652" s="98" t="s">
        <v>15085</v>
      </c>
      <c r="N652" s="98" t="s">
        <v>15086</v>
      </c>
      <c r="O652" s="101">
        <v>1155</v>
      </c>
      <c r="P652" s="101">
        <v>1155</v>
      </c>
    </row>
    <row r="653">
      <c r="K653" s="96" t="s">
        <v>15087</v>
      </c>
      <c r="O653" s="85">
        <f>SUM(O651:O652)</f>
      </c>
      <c r="P653" s="85">
        <f>SUM(P651:P652)</f>
      </c>
    </row>
    <row r="654">
      <c r="A654" s="98" t="s">
        <v>15088</v>
      </c>
      <c r="B654" s="98" t="s">
        <v>15089</v>
      </c>
      <c r="C654" s="100">
        <v>706</v>
      </c>
      <c r="D654" s="98" t="s">
        <v>15090</v>
      </c>
      <c r="E654" s="98" t="s">
        <v>15091</v>
      </c>
      <c r="J654" s="101">
        <v>1085</v>
      </c>
      <c r="K654" s="98" t="s">
        <v>15092</v>
      </c>
      <c r="L654" s="98" t="s">
        <v>15092</v>
      </c>
      <c r="O654" s="101">
        <v>0</v>
      </c>
      <c r="P654" s="101">
        <v>0</v>
      </c>
      <c r="R654" s="101">
        <v>0</v>
      </c>
    </row>
    <row r="655">
      <c r="K655" s="96" t="s">
        <v>15093</v>
      </c>
      <c r="O655" s="85">
        <f>SUM(O654:O654)</f>
      </c>
      <c r="P655" s="85">
        <f>SUM(P654:P654)</f>
      </c>
    </row>
    <row r="656">
      <c r="A656" s="98" t="s">
        <v>15094</v>
      </c>
      <c r="B656" s="98" t="s">
        <v>15095</v>
      </c>
      <c r="C656" s="100">
        <v>1075</v>
      </c>
      <c r="D656" s="98" t="s">
        <v>15096</v>
      </c>
      <c r="E656" s="98" t="s">
        <v>15097</v>
      </c>
      <c r="F656" s="104">
        <v>45359</v>
      </c>
      <c r="G656" s="104">
        <v>45359</v>
      </c>
      <c r="H656" s="104">
        <v>45777</v>
      </c>
      <c r="J656" s="101">
        <v>1250</v>
      </c>
      <c r="K656" s="98" t="s">
        <v>15098</v>
      </c>
      <c r="L656" s="98" t="s">
        <v>15099</v>
      </c>
      <c r="M656" s="98" t="s">
        <v>15100</v>
      </c>
      <c r="N656" s="98" t="s">
        <v>15101</v>
      </c>
      <c r="O656" s="101">
        <v>95</v>
      </c>
      <c r="P656" s="101">
        <v>95</v>
      </c>
      <c r="Q656" s="101">
        <v>0</v>
      </c>
      <c r="R656" s="101">
        <v>600</v>
      </c>
    </row>
    <row r="657">
      <c r="L657" s="98" t="s">
        <v>15102</v>
      </c>
      <c r="M657" s="98" t="s">
        <v>15103</v>
      </c>
      <c r="N657" s="98" t="s">
        <v>15104</v>
      </c>
      <c r="O657" s="101">
        <v>1155</v>
      </c>
      <c r="P657" s="101">
        <v>1155</v>
      </c>
    </row>
    <row r="658">
      <c r="K658" s="96" t="s">
        <v>15105</v>
      </c>
      <c r="O658" s="85">
        <f>SUM(O656:O657)</f>
      </c>
      <c r="P658" s="85">
        <f>SUM(P656:P657)</f>
      </c>
    </row>
    <row r="659">
      <c r="A659" s="98" t="s">
        <v>15106</v>
      </c>
      <c r="B659" s="98" t="s">
        <v>15107</v>
      </c>
      <c r="C659" s="100">
        <v>706</v>
      </c>
      <c r="D659" s="98" t="s">
        <v>15108</v>
      </c>
      <c r="E659" s="98" t="s">
        <v>15109</v>
      </c>
      <c r="F659" s="104">
        <v>42644</v>
      </c>
      <c r="G659" s="104">
        <v>45597</v>
      </c>
      <c r="H659" s="104">
        <v>45961</v>
      </c>
      <c r="J659" s="101">
        <v>940</v>
      </c>
      <c r="K659" s="98" t="s">
        <v>15110</v>
      </c>
      <c r="L659" s="98" t="s">
        <v>15111</v>
      </c>
      <c r="M659" s="98" t="s">
        <v>15112</v>
      </c>
      <c r="N659" s="98" t="s">
        <v>15113</v>
      </c>
      <c r="O659" s="101">
        <v>965</v>
      </c>
      <c r="P659" s="101">
        <v>965</v>
      </c>
      <c r="Q659" s="101">
        <v>0</v>
      </c>
      <c r="R659" s="101">
        <v>0</v>
      </c>
    </row>
    <row r="660">
      <c r="K660" s="96" t="s">
        <v>15114</v>
      </c>
      <c r="O660" s="85">
        <f>SUM(O659:O659)</f>
      </c>
      <c r="P660" s="85">
        <f>SUM(P659:P659)</f>
      </c>
    </row>
    <row r="661">
      <c r="A661" s="98" t="s">
        <v>15115</v>
      </c>
      <c r="B661" s="98" t="s">
        <v>15116</v>
      </c>
      <c r="C661" s="100">
        <v>1075</v>
      </c>
      <c r="D661" s="98" t="s">
        <v>15117</v>
      </c>
      <c r="E661" s="98" t="s">
        <v>15118</v>
      </c>
      <c r="F661" s="104">
        <v>44785</v>
      </c>
      <c r="G661" s="104">
        <v>45536</v>
      </c>
      <c r="H661" s="104">
        <v>45900</v>
      </c>
      <c r="J661" s="101">
        <v>1230</v>
      </c>
      <c r="K661" s="98" t="s">
        <v>15119</v>
      </c>
      <c r="L661" s="98" t="s">
        <v>15120</v>
      </c>
      <c r="M661" s="98" t="s">
        <v>15121</v>
      </c>
      <c r="N661" s="98" t="s">
        <v>15122</v>
      </c>
      <c r="O661" s="101">
        <v>95</v>
      </c>
      <c r="P661" s="101">
        <v>95</v>
      </c>
      <c r="Q661" s="101">
        <v>0</v>
      </c>
      <c r="R661" s="101">
        <v>350</v>
      </c>
    </row>
    <row r="662">
      <c r="L662" s="98" t="s">
        <v>15123</v>
      </c>
      <c r="M662" s="98" t="s">
        <v>15124</v>
      </c>
      <c r="N662" s="98" t="s">
        <v>15125</v>
      </c>
      <c r="O662" s="101">
        <v>1155</v>
      </c>
      <c r="P662" s="101">
        <v>1155</v>
      </c>
    </row>
    <row r="663">
      <c r="K663" s="96" t="s">
        <v>15126</v>
      </c>
      <c r="O663" s="85">
        <f>SUM(O661:O662)</f>
      </c>
      <c r="P663" s="85">
        <f>SUM(P661:P662)</f>
      </c>
    </row>
    <row r="664">
      <c r="A664" s="98" t="s">
        <v>15127</v>
      </c>
      <c r="B664" s="98" t="s">
        <v>15128</v>
      </c>
      <c r="C664" s="100">
        <v>1075</v>
      </c>
      <c r="D664" s="98" t="s">
        <v>15129</v>
      </c>
      <c r="E664" s="98" t="s">
        <v>15130</v>
      </c>
      <c r="F664" s="104">
        <v>44727</v>
      </c>
      <c r="G664" s="104">
        <v>45474</v>
      </c>
      <c r="H664" s="104">
        <v>45838</v>
      </c>
      <c r="J664" s="101">
        <v>1170</v>
      </c>
      <c r="K664" s="98" t="s">
        <v>15131</v>
      </c>
      <c r="L664" s="98" t="s">
        <v>15132</v>
      </c>
      <c r="M664" s="98" t="s">
        <v>15133</v>
      </c>
      <c r="N664" s="98" t="s">
        <v>15134</v>
      </c>
      <c r="O664" s="101">
        <v>35</v>
      </c>
      <c r="P664" s="101">
        <v>35</v>
      </c>
      <c r="Q664" s="101">
        <v>0</v>
      </c>
      <c r="R664" s="101">
        <v>350</v>
      </c>
    </row>
    <row r="665">
      <c r="L665" s="98" t="s">
        <v>15135</v>
      </c>
      <c r="M665" s="98" t="s">
        <v>15136</v>
      </c>
      <c r="N665" s="98" t="s">
        <v>15137</v>
      </c>
      <c r="O665" s="101">
        <v>1155</v>
      </c>
      <c r="P665" s="101">
        <v>1155</v>
      </c>
    </row>
    <row r="666">
      <c r="K666" s="96" t="s">
        <v>15138</v>
      </c>
      <c r="O666" s="85">
        <f>SUM(O664:O665)</f>
      </c>
      <c r="P666" s="85">
        <f>SUM(P664:P665)</f>
      </c>
    </row>
    <row r="667">
      <c r="A667" s="98" t="s">
        <v>15139</v>
      </c>
      <c r="B667" s="98" t="s">
        <v>15140</v>
      </c>
      <c r="C667" s="100">
        <v>990</v>
      </c>
      <c r="D667" s="98" t="s">
        <v>15141</v>
      </c>
      <c r="E667" s="98" t="s">
        <v>15142</v>
      </c>
      <c r="F667" s="104">
        <v>44868</v>
      </c>
      <c r="G667" s="104">
        <v>44899</v>
      </c>
      <c r="J667" s="101">
        <v>1275</v>
      </c>
      <c r="K667" s="98" t="s">
        <v>15143</v>
      </c>
      <c r="L667" s="98" t="s">
        <v>15144</v>
      </c>
      <c r="M667" s="98" t="s">
        <v>15145</v>
      </c>
      <c r="N667" s="98" t="s">
        <v>15146</v>
      </c>
      <c r="O667" s="101">
        <v>35</v>
      </c>
      <c r="P667" s="101">
        <v>85</v>
      </c>
      <c r="Q667" s="101">
        <v>0</v>
      </c>
      <c r="R667" s="101">
        <v>0</v>
      </c>
    </row>
    <row r="668">
      <c r="L668" s="98" t="s">
        <v>15147</v>
      </c>
      <c r="M668" s="98" t="s">
        <v>15148</v>
      </c>
      <c r="N668" s="98" t="s">
        <v>15149</v>
      </c>
      <c r="O668" s="101">
        <v>85</v>
      </c>
      <c r="P668" s="101">
        <v>35</v>
      </c>
    </row>
    <row r="669">
      <c r="L669" s="98" t="s">
        <v>15150</v>
      </c>
      <c r="M669" s="98" t="s">
        <v>15151</v>
      </c>
      <c r="N669" s="98" t="s">
        <v>15152</v>
      </c>
      <c r="O669" s="101">
        <v>1055</v>
      </c>
      <c r="P669" s="101">
        <v>1055</v>
      </c>
    </row>
    <row r="670">
      <c r="L670" s="98" t="s">
        <v>15153</v>
      </c>
      <c r="M670" s="98" t="s">
        <v>15154</v>
      </c>
      <c r="N670" s="98" t="s">
        <v>15155</v>
      </c>
      <c r="O670" s="101">
        <v>-235</v>
      </c>
      <c r="P670" s="101">
        <v>-235</v>
      </c>
    </row>
    <row r="671">
      <c r="K671" s="96" t="s">
        <v>15156</v>
      </c>
      <c r="O671" s="85">
        <f>SUM(O667:O670)</f>
      </c>
      <c r="P671" s="85">
        <f>SUM(P667:P670)</f>
      </c>
    </row>
    <row r="672">
      <c r="A672" s="98" t="s">
        <v>15157</v>
      </c>
      <c r="B672" s="98" t="s">
        <v>15158</v>
      </c>
      <c r="C672" s="100">
        <v>1075</v>
      </c>
      <c r="D672" s="98" t="s">
        <v>15159</v>
      </c>
      <c r="E672" s="98" t="s">
        <v>15160</v>
      </c>
      <c r="F672" s="104">
        <v>45514</v>
      </c>
      <c r="G672" s="104">
        <v>45514</v>
      </c>
      <c r="H672" s="104">
        <v>45930</v>
      </c>
      <c r="J672" s="101">
        <v>1275</v>
      </c>
      <c r="K672" s="98" t="s">
        <v>15161</v>
      </c>
      <c r="L672" s="98" t="s">
        <v>15162</v>
      </c>
      <c r="M672" s="98" t="s">
        <v>15163</v>
      </c>
      <c r="N672" s="98" t="s">
        <v>15164</v>
      </c>
      <c r="O672" s="101">
        <v>95</v>
      </c>
      <c r="P672" s="101">
        <v>120</v>
      </c>
      <c r="Q672" s="101">
        <v>0</v>
      </c>
      <c r="R672" s="101">
        <v>300</v>
      </c>
    </row>
    <row r="673">
      <c r="L673" s="98" t="s">
        <v>15165</v>
      </c>
      <c r="M673" s="98" t="s">
        <v>15166</v>
      </c>
      <c r="N673" s="98" t="s">
        <v>15167</v>
      </c>
      <c r="O673" s="101">
        <v>25</v>
      </c>
      <c r="P673" s="101">
        <v>0</v>
      </c>
    </row>
    <row r="674">
      <c r="L674" s="98" t="s">
        <v>15168</v>
      </c>
      <c r="M674" s="98" t="s">
        <v>15169</v>
      </c>
      <c r="N674" s="98" t="s">
        <v>15170</v>
      </c>
      <c r="O674" s="101">
        <v>1155</v>
      </c>
      <c r="P674" s="101">
        <v>1155</v>
      </c>
    </row>
    <row r="675">
      <c r="K675" s="96" t="s">
        <v>15171</v>
      </c>
      <c r="O675" s="85">
        <f>SUM(O672:O674)</f>
      </c>
      <c r="P675" s="85">
        <f>SUM(P672:P674)</f>
      </c>
    </row>
    <row r="676">
      <c r="A676" s="98" t="s">
        <v>15172</v>
      </c>
      <c r="B676" s="98" t="s">
        <v>15173</v>
      </c>
      <c r="C676" s="100">
        <v>990</v>
      </c>
      <c r="D676" s="98" t="s">
        <v>15174</v>
      </c>
      <c r="E676" s="98" t="s">
        <v>15175</v>
      </c>
      <c r="F676" s="104">
        <v>44862</v>
      </c>
      <c r="G676" s="104">
        <v>45658</v>
      </c>
      <c r="H676" s="104">
        <v>46022</v>
      </c>
      <c r="J676" s="101">
        <v>1240</v>
      </c>
      <c r="K676" s="98" t="s">
        <v>15176</v>
      </c>
      <c r="L676" s="98" t="s">
        <v>15177</v>
      </c>
      <c r="M676" s="98" t="s">
        <v>15178</v>
      </c>
      <c r="N676" s="98" t="s">
        <v>15179</v>
      </c>
      <c r="O676" s="101">
        <v>95</v>
      </c>
      <c r="P676" s="101">
        <v>95</v>
      </c>
      <c r="Q676" s="101">
        <v>0</v>
      </c>
      <c r="R676" s="101">
        <v>100</v>
      </c>
    </row>
    <row r="677">
      <c r="L677" s="98" t="s">
        <v>15180</v>
      </c>
      <c r="M677" s="98" t="s">
        <v>15181</v>
      </c>
      <c r="N677" s="98" t="s">
        <v>15182</v>
      </c>
      <c r="O677" s="101">
        <v>1180</v>
      </c>
      <c r="P677" s="101">
        <v>1180</v>
      </c>
    </row>
    <row r="678">
      <c r="K678" s="96" t="s">
        <v>15183</v>
      </c>
      <c r="O678" s="85">
        <f>SUM(O676:O677)</f>
      </c>
      <c r="P678" s="85">
        <f>SUM(P676:P677)</f>
      </c>
    </row>
    <row r="679">
      <c r="A679" s="98" t="s">
        <v>15184</v>
      </c>
      <c r="B679" s="98" t="s">
        <v>15185</v>
      </c>
      <c r="C679" s="100">
        <v>1075</v>
      </c>
      <c r="D679" s="98" t="s">
        <v>15186</v>
      </c>
      <c r="E679" s="98" t="s">
        <v>15187</v>
      </c>
      <c r="F679" s="104">
        <v>44571</v>
      </c>
      <c r="G679" s="104">
        <v>45717</v>
      </c>
      <c r="H679" s="104">
        <v>46081</v>
      </c>
      <c r="J679" s="101">
        <v>1230</v>
      </c>
      <c r="K679" s="98" t="s">
        <v>15188</v>
      </c>
      <c r="L679" s="98" t="s">
        <v>15189</v>
      </c>
      <c r="M679" s="98" t="s">
        <v>15190</v>
      </c>
      <c r="N679" s="98" t="s">
        <v>15191</v>
      </c>
      <c r="O679" s="101">
        <v>95</v>
      </c>
      <c r="P679" s="101">
        <v>95</v>
      </c>
      <c r="Q679" s="101">
        <v>0</v>
      </c>
      <c r="R679" s="101">
        <v>550</v>
      </c>
    </row>
    <row r="680">
      <c r="L680" s="98" t="s">
        <v>15192</v>
      </c>
      <c r="M680" s="98" t="s">
        <v>15193</v>
      </c>
      <c r="N680" s="98" t="s">
        <v>15194</v>
      </c>
      <c r="O680" s="101">
        <v>1135</v>
      </c>
      <c r="P680" s="101">
        <v>1135</v>
      </c>
    </row>
    <row r="681">
      <c r="K681" s="96" t="s">
        <v>15195</v>
      </c>
      <c r="O681" s="85">
        <f>SUM(O679:O680)</f>
      </c>
      <c r="P681" s="85">
        <f>SUM(P679:P680)</f>
      </c>
    </row>
    <row r="682">
      <c r="A682" s="98" t="s">
        <v>15196</v>
      </c>
      <c r="B682" s="98" t="s">
        <v>15197</v>
      </c>
      <c r="C682" s="100">
        <v>1075</v>
      </c>
      <c r="D682" s="98" t="s">
        <v>15198</v>
      </c>
      <c r="E682" s="98" t="s">
        <v>15199</v>
      </c>
      <c r="F682" s="104">
        <v>45502</v>
      </c>
      <c r="G682" s="104">
        <v>45502</v>
      </c>
      <c r="H682" s="104">
        <v>45869</v>
      </c>
      <c r="J682" s="101">
        <v>1275</v>
      </c>
      <c r="K682" s="98" t="s">
        <v>15200</v>
      </c>
      <c r="L682" s="98" t="s">
        <v>15201</v>
      </c>
      <c r="M682" s="98" t="s">
        <v>15202</v>
      </c>
      <c r="N682" s="98" t="s">
        <v>15203</v>
      </c>
      <c r="O682" s="101">
        <v>95</v>
      </c>
      <c r="P682" s="101">
        <v>120</v>
      </c>
      <c r="Q682" s="101">
        <v>23.289999999999999</v>
      </c>
      <c r="R682" s="101">
        <v>1375</v>
      </c>
    </row>
    <row r="683">
      <c r="L683" s="98" t="s">
        <v>15204</v>
      </c>
      <c r="M683" s="98" t="s">
        <v>15205</v>
      </c>
      <c r="N683" s="98" t="s">
        <v>15206</v>
      </c>
      <c r="O683" s="101">
        <v>25</v>
      </c>
      <c r="P683" s="101">
        <v>0</v>
      </c>
    </row>
    <row r="684">
      <c r="L684" s="98" t="s">
        <v>15207</v>
      </c>
      <c r="M684" s="98" t="s">
        <v>15208</v>
      </c>
      <c r="N684" s="98" t="s">
        <v>15209</v>
      </c>
      <c r="O684" s="101">
        <v>1155</v>
      </c>
      <c r="P684" s="101">
        <v>1155</v>
      </c>
    </row>
    <row r="685">
      <c r="L685" s="98" t="s">
        <v>15210</v>
      </c>
      <c r="M685" s="98" t="s">
        <v>15211</v>
      </c>
      <c r="N685" s="98" t="s">
        <v>15212</v>
      </c>
      <c r="O685" s="101">
        <v>23.289999999999999</v>
      </c>
      <c r="P685" s="101">
        <v>0</v>
      </c>
    </row>
    <row r="686">
      <c r="K686" s="96" t="s">
        <v>15213</v>
      </c>
      <c r="O686" s="85">
        <f>SUM(O682:O685)</f>
      </c>
      <c r="P686" s="85">
        <f>SUM(P682:P685)</f>
      </c>
    </row>
    <row r="687">
      <c r="A687" s="98" t="s">
        <v>15214</v>
      </c>
      <c r="B687" s="98" t="s">
        <v>15215</v>
      </c>
      <c r="C687" s="100">
        <v>706</v>
      </c>
      <c r="D687" s="98" t="s">
        <v>15216</v>
      </c>
      <c r="E687" s="98" t="s">
        <v>15217</v>
      </c>
      <c r="F687" s="104">
        <v>44309</v>
      </c>
      <c r="G687" s="104">
        <v>45413</v>
      </c>
      <c r="H687" s="104">
        <v>45777</v>
      </c>
      <c r="I687" s="104">
        <v>45777</v>
      </c>
      <c r="J687" s="101">
        <v>1085</v>
      </c>
      <c r="K687" s="98" t="s">
        <v>15218</v>
      </c>
      <c r="L687" s="98" t="s">
        <v>15219</v>
      </c>
      <c r="M687" s="98" t="s">
        <v>15220</v>
      </c>
      <c r="N687" s="98" t="s">
        <v>15221</v>
      </c>
      <c r="O687" s="101">
        <v>95</v>
      </c>
      <c r="P687" s="101">
        <v>95</v>
      </c>
      <c r="Q687" s="101">
        <v>0</v>
      </c>
      <c r="R687" s="101">
        <v>100</v>
      </c>
    </row>
    <row r="688">
      <c r="L688" s="98" t="s">
        <v>15222</v>
      </c>
      <c r="M688" s="98" t="s">
        <v>15223</v>
      </c>
      <c r="N688" s="98" t="s">
        <v>15224</v>
      </c>
      <c r="O688" s="101">
        <v>950</v>
      </c>
      <c r="P688" s="101">
        <v>950</v>
      </c>
    </row>
    <row r="689">
      <c r="K689" s="96" t="s">
        <v>15225</v>
      </c>
      <c r="O689" s="85">
        <f>SUM(O687:O688)</f>
      </c>
      <c r="P689" s="85">
        <f>SUM(P687:P688)</f>
      </c>
    </row>
    <row r="690">
      <c r="A690" s="98" t="s">
        <v>15226</v>
      </c>
      <c r="B690" s="98" t="s">
        <v>15227</v>
      </c>
      <c r="C690" s="100">
        <v>1075</v>
      </c>
      <c r="D690" s="98" t="s">
        <v>15228</v>
      </c>
      <c r="E690" s="98" t="s">
        <v>15229</v>
      </c>
      <c r="F690" s="104">
        <v>45702</v>
      </c>
      <c r="G690" s="104">
        <v>45702</v>
      </c>
      <c r="H690" s="104">
        <v>46066</v>
      </c>
      <c r="J690" s="101">
        <v>1270</v>
      </c>
      <c r="K690" s="98" t="s">
        <v>15230</v>
      </c>
      <c r="L690" s="98" t="s">
        <v>15231</v>
      </c>
      <c r="M690" s="98" t="s">
        <v>15232</v>
      </c>
      <c r="N690" s="98" t="s">
        <v>15233</v>
      </c>
      <c r="O690" s="101">
        <v>25</v>
      </c>
      <c r="P690" s="101">
        <v>20</v>
      </c>
      <c r="Q690" s="101">
        <v>943</v>
      </c>
      <c r="R690" s="101">
        <v>600</v>
      </c>
    </row>
    <row r="691">
      <c r="L691" s="98" t="s">
        <v>15234</v>
      </c>
      <c r="M691" s="98" t="s">
        <v>15235</v>
      </c>
      <c r="N691" s="98" t="s">
        <v>15236</v>
      </c>
      <c r="O691" s="101">
        <v>20</v>
      </c>
      <c r="P691" s="101">
        <v>120</v>
      </c>
    </row>
    <row r="692">
      <c r="L692" s="98" t="s">
        <v>15237</v>
      </c>
      <c r="M692" s="98" t="s">
        <v>15238</v>
      </c>
      <c r="N692" s="98" t="s">
        <v>15239</v>
      </c>
      <c r="O692" s="101">
        <v>95</v>
      </c>
      <c r="P692" s="101">
        <v>0</v>
      </c>
    </row>
    <row r="693">
      <c r="L693" s="98" t="s">
        <v>15240</v>
      </c>
      <c r="M693" s="98" t="s">
        <v>15241</v>
      </c>
      <c r="N693" s="98" t="s">
        <v>15242</v>
      </c>
      <c r="O693" s="101">
        <v>1130</v>
      </c>
      <c r="P693" s="101">
        <v>1130</v>
      </c>
    </row>
    <row r="694">
      <c r="L694" s="98" t="s">
        <v>15243</v>
      </c>
      <c r="M694" s="98" t="s">
        <v>15244</v>
      </c>
      <c r="N694" s="98" t="s">
        <v>15245</v>
      </c>
      <c r="O694" s="101">
        <v>50</v>
      </c>
      <c r="P694" s="101">
        <v>0</v>
      </c>
    </row>
    <row r="695">
      <c r="L695" s="98" t="s">
        <v>15246</v>
      </c>
      <c r="M695" s="98" t="s">
        <v>15247</v>
      </c>
      <c r="N695" s="98" t="s">
        <v>15248</v>
      </c>
      <c r="O695" s="101">
        <v>127</v>
      </c>
      <c r="P695" s="101">
        <v>0</v>
      </c>
    </row>
    <row r="696">
      <c r="K696" s="96" t="s">
        <v>15249</v>
      </c>
      <c r="O696" s="85">
        <f>SUM(O690:O695)</f>
      </c>
      <c r="P696" s="85">
        <f>SUM(P690:P695)</f>
      </c>
    </row>
    <row r="697">
      <c r="A697" s="98" t="s">
        <v>15250</v>
      </c>
      <c r="B697" s="98" t="s">
        <v>15251</v>
      </c>
      <c r="C697" s="100">
        <v>1075</v>
      </c>
      <c r="D697" s="98" t="s">
        <v>15252</v>
      </c>
      <c r="E697" s="98" t="s">
        <v>15253</v>
      </c>
      <c r="J697" s="101">
        <v>1220</v>
      </c>
      <c r="K697" s="98" t="s">
        <v>15254</v>
      </c>
      <c r="L697" s="98" t="s">
        <v>15254</v>
      </c>
      <c r="O697" s="101">
        <v>0</v>
      </c>
      <c r="P697" s="101">
        <v>0</v>
      </c>
      <c r="R697" s="101">
        <v>0</v>
      </c>
    </row>
    <row r="698">
      <c r="K698" s="96" t="s">
        <v>15255</v>
      </c>
      <c r="O698" s="85">
        <f>SUM(O697:O697)</f>
      </c>
      <c r="P698" s="85">
        <f>SUM(P697:P697)</f>
      </c>
    </row>
    <row r="699">
      <c r="A699" s="98" t="s">
        <v>15256</v>
      </c>
      <c r="B699" s="98" t="s">
        <v>15257</v>
      </c>
      <c r="C699" s="100">
        <v>1075</v>
      </c>
      <c r="D699" s="98" t="s">
        <v>15258</v>
      </c>
      <c r="E699" s="98" t="s">
        <v>15259</v>
      </c>
      <c r="F699" s="104">
        <v>42810</v>
      </c>
      <c r="G699" s="104">
        <v>45748</v>
      </c>
      <c r="H699" s="104">
        <v>46112</v>
      </c>
      <c r="J699" s="101">
        <v>1230</v>
      </c>
      <c r="K699" s="98" t="s">
        <v>15260</v>
      </c>
      <c r="L699" s="98" t="s">
        <v>15261</v>
      </c>
      <c r="M699" s="98" t="s">
        <v>15262</v>
      </c>
      <c r="N699" s="98" t="s">
        <v>15263</v>
      </c>
      <c r="O699" s="101">
        <v>95</v>
      </c>
      <c r="P699" s="101">
        <v>115</v>
      </c>
      <c r="Q699" s="101">
        <v>0</v>
      </c>
      <c r="R699" s="101">
        <v>600</v>
      </c>
    </row>
    <row r="700">
      <c r="L700" s="98" t="s">
        <v>15264</v>
      </c>
      <c r="M700" s="98" t="s">
        <v>15265</v>
      </c>
      <c r="N700" s="98" t="s">
        <v>15266</v>
      </c>
      <c r="O700" s="101">
        <v>20</v>
      </c>
      <c r="P700" s="101">
        <v>0</v>
      </c>
    </row>
    <row r="701">
      <c r="L701" s="98" t="s">
        <v>15267</v>
      </c>
      <c r="M701" s="98" t="s">
        <v>15268</v>
      </c>
      <c r="N701" s="98" t="s">
        <v>15269</v>
      </c>
      <c r="O701" s="101">
        <v>1155</v>
      </c>
      <c r="P701" s="101">
        <v>1155</v>
      </c>
    </row>
    <row r="702">
      <c r="L702" s="98" t="s">
        <v>15270</v>
      </c>
      <c r="M702" s="98" t="s">
        <v>15271</v>
      </c>
      <c r="N702" s="98" t="s">
        <v>15272</v>
      </c>
      <c r="O702" s="101">
        <v>-500</v>
      </c>
      <c r="P702" s="101">
        <v>0</v>
      </c>
    </row>
    <row r="703">
      <c r="K703" s="96" t="s">
        <v>15273</v>
      </c>
      <c r="O703" s="85">
        <f>SUM(O699:O702)</f>
      </c>
      <c r="P703" s="85">
        <f>SUM(P699:P702)</f>
      </c>
    </row>
    <row r="704">
      <c r="A704" s="98" t="s">
        <v>15274</v>
      </c>
      <c r="B704" s="98" t="s">
        <v>15275</v>
      </c>
      <c r="C704" s="100">
        <v>1075</v>
      </c>
      <c r="D704" s="98" t="s">
        <v>15276</v>
      </c>
      <c r="E704" s="98" t="s">
        <v>15277</v>
      </c>
      <c r="F704" s="104">
        <v>44120</v>
      </c>
      <c r="G704" s="104">
        <v>45444</v>
      </c>
      <c r="H704" s="104">
        <v>45808</v>
      </c>
      <c r="J704" s="101">
        <v>1230</v>
      </c>
      <c r="K704" s="98" t="s">
        <v>15278</v>
      </c>
      <c r="L704" s="98" t="s">
        <v>15279</v>
      </c>
      <c r="M704" s="98" t="s">
        <v>15280</v>
      </c>
      <c r="N704" s="98" t="s">
        <v>15281</v>
      </c>
      <c r="O704" s="101">
        <v>95</v>
      </c>
      <c r="P704" s="101">
        <v>95</v>
      </c>
      <c r="Q704" s="101">
        <v>0</v>
      </c>
      <c r="R704" s="101">
        <v>100</v>
      </c>
    </row>
    <row r="705">
      <c r="L705" s="98" t="s">
        <v>15282</v>
      </c>
      <c r="M705" s="98" t="s">
        <v>15283</v>
      </c>
      <c r="N705" s="98" t="s">
        <v>15284</v>
      </c>
      <c r="O705" s="101">
        <v>1155</v>
      </c>
      <c r="P705" s="101">
        <v>1155</v>
      </c>
    </row>
    <row r="706">
      <c r="K706" s="96" t="s">
        <v>15285</v>
      </c>
      <c r="O706" s="85">
        <f>SUM(O704:O705)</f>
      </c>
      <c r="P706" s="85">
        <f>SUM(P704:P705)</f>
      </c>
    </row>
    <row r="707">
      <c r="A707" s="98" t="s">
        <v>15286</v>
      </c>
      <c r="B707" s="98" t="s">
        <v>15287</v>
      </c>
      <c r="C707" s="100">
        <v>1075</v>
      </c>
      <c r="D707" s="98" t="s">
        <v>15288</v>
      </c>
      <c r="E707" s="98" t="s">
        <v>15289</v>
      </c>
      <c r="F707" s="104">
        <v>45065</v>
      </c>
      <c r="G707" s="104">
        <v>45444</v>
      </c>
      <c r="H707" s="104">
        <v>45808</v>
      </c>
      <c r="J707" s="101">
        <v>1230</v>
      </c>
      <c r="K707" s="98" t="s">
        <v>15290</v>
      </c>
      <c r="L707" s="98" t="s">
        <v>15291</v>
      </c>
      <c r="M707" s="98" t="s">
        <v>15292</v>
      </c>
      <c r="N707" s="98" t="s">
        <v>15293</v>
      </c>
      <c r="O707" s="101">
        <v>95</v>
      </c>
      <c r="P707" s="101">
        <v>95</v>
      </c>
      <c r="Q707" s="101">
        <v>0</v>
      </c>
      <c r="R707" s="101">
        <v>100</v>
      </c>
    </row>
    <row r="708">
      <c r="L708" s="98" t="s">
        <v>15294</v>
      </c>
      <c r="M708" s="98" t="s">
        <v>15295</v>
      </c>
      <c r="N708" s="98" t="s">
        <v>15296</v>
      </c>
      <c r="O708" s="101">
        <v>1155</v>
      </c>
      <c r="P708" s="101">
        <v>1155</v>
      </c>
    </row>
    <row r="709">
      <c r="K709" s="96" t="s">
        <v>15297</v>
      </c>
      <c r="O709" s="85">
        <f>SUM(O707:O708)</f>
      </c>
      <c r="P709" s="85">
        <f>SUM(P707:P708)</f>
      </c>
    </row>
    <row r="710">
      <c r="A710" s="98" t="s">
        <v>15298</v>
      </c>
      <c r="B710" s="98" t="s">
        <v>15299</v>
      </c>
      <c r="C710" s="100">
        <v>1075</v>
      </c>
      <c r="D710" s="98" t="s">
        <v>15300</v>
      </c>
      <c r="E710" s="98" t="s">
        <v>15301</v>
      </c>
      <c r="F710" s="104">
        <v>45687</v>
      </c>
      <c r="G710" s="104">
        <v>45687</v>
      </c>
      <c r="H710" s="104">
        <v>46051</v>
      </c>
      <c r="J710" s="101">
        <v>1270</v>
      </c>
      <c r="K710" s="98" t="s">
        <v>15302</v>
      </c>
      <c r="L710" s="98" t="s">
        <v>15303</v>
      </c>
      <c r="M710" s="98" t="s">
        <v>15304</v>
      </c>
      <c r="N710" s="98" t="s">
        <v>15305</v>
      </c>
      <c r="O710" s="101">
        <v>20</v>
      </c>
      <c r="P710" s="101">
        <v>95</v>
      </c>
      <c r="Q710" s="101">
        <v>0</v>
      </c>
      <c r="R710" s="101">
        <v>100</v>
      </c>
    </row>
    <row r="711">
      <c r="L711" s="98" t="s">
        <v>15306</v>
      </c>
      <c r="M711" s="98" t="s">
        <v>15307</v>
      </c>
      <c r="N711" s="98" t="s">
        <v>15308</v>
      </c>
      <c r="O711" s="101">
        <v>95</v>
      </c>
      <c r="P711" s="101">
        <v>0</v>
      </c>
    </row>
    <row r="712">
      <c r="L712" s="98" t="s">
        <v>15309</v>
      </c>
      <c r="M712" s="98" t="s">
        <v>15310</v>
      </c>
      <c r="N712" s="98" t="s">
        <v>15311</v>
      </c>
      <c r="O712" s="101">
        <v>25</v>
      </c>
      <c r="P712" s="101">
        <v>45</v>
      </c>
    </row>
    <row r="713">
      <c r="L713" s="98" t="s">
        <v>15312</v>
      </c>
      <c r="M713" s="98" t="s">
        <v>15313</v>
      </c>
      <c r="N713" s="98" t="s">
        <v>15314</v>
      </c>
      <c r="O713" s="101">
        <v>1130</v>
      </c>
      <c r="P713" s="101">
        <v>1130</v>
      </c>
    </row>
    <row r="714">
      <c r="K714" s="96" t="s">
        <v>15315</v>
      </c>
      <c r="O714" s="85">
        <f>SUM(O710:O713)</f>
      </c>
      <c r="P714" s="85">
        <f>SUM(P710:P713)</f>
      </c>
    </row>
    <row r="715">
      <c r="A715" s="98" t="s">
        <v>15316</v>
      </c>
      <c r="B715" s="98" t="s">
        <v>15317</v>
      </c>
      <c r="C715" s="100">
        <v>1075</v>
      </c>
      <c r="D715" s="98" t="s">
        <v>15318</v>
      </c>
      <c r="E715" s="98" t="s">
        <v>15319</v>
      </c>
      <c r="F715" s="104">
        <v>45527</v>
      </c>
      <c r="G715" s="104">
        <v>45527</v>
      </c>
      <c r="H715" s="104">
        <v>45900</v>
      </c>
      <c r="J715" s="101">
        <v>1275</v>
      </c>
      <c r="K715" s="98" t="s">
        <v>15320</v>
      </c>
      <c r="L715" s="98" t="s">
        <v>15321</v>
      </c>
      <c r="M715" s="98" t="s">
        <v>15322</v>
      </c>
      <c r="N715" s="98" t="s">
        <v>15323</v>
      </c>
      <c r="O715" s="101">
        <v>25</v>
      </c>
      <c r="P715" s="101">
        <v>120</v>
      </c>
      <c r="Q715" s="101">
        <v>0</v>
      </c>
      <c r="R715" s="101">
        <v>100</v>
      </c>
    </row>
    <row r="716">
      <c r="L716" s="98" t="s">
        <v>15324</v>
      </c>
      <c r="M716" s="98" t="s">
        <v>15325</v>
      </c>
      <c r="N716" s="98" t="s">
        <v>15326</v>
      </c>
      <c r="O716" s="101">
        <v>95</v>
      </c>
      <c r="P716" s="101">
        <v>0</v>
      </c>
    </row>
    <row r="717">
      <c r="L717" s="98" t="s">
        <v>15327</v>
      </c>
      <c r="M717" s="98" t="s">
        <v>15328</v>
      </c>
      <c r="N717" s="98" t="s">
        <v>15329</v>
      </c>
      <c r="O717" s="101">
        <v>1155</v>
      </c>
      <c r="P717" s="101">
        <v>1155</v>
      </c>
    </row>
    <row r="718">
      <c r="K718" s="96" t="s">
        <v>15330</v>
      </c>
      <c r="O718" s="85">
        <f>SUM(O715:O717)</f>
      </c>
      <c r="P718" s="85">
        <f>SUM(P715:P717)</f>
      </c>
    </row>
    <row r="719">
      <c r="A719" s="98" t="s">
        <v>15331</v>
      </c>
      <c r="B719" s="98" t="s">
        <v>15332</v>
      </c>
      <c r="C719" s="100">
        <v>1075</v>
      </c>
      <c r="D719" s="98" t="s">
        <v>15333</v>
      </c>
      <c r="E719" s="98" t="s">
        <v>15334</v>
      </c>
      <c r="F719" s="104">
        <v>43281</v>
      </c>
      <c r="G719" s="104">
        <v>45474</v>
      </c>
      <c r="H719" s="104">
        <v>45838</v>
      </c>
      <c r="J719" s="101">
        <v>1230</v>
      </c>
      <c r="K719" s="98" t="s">
        <v>15335</v>
      </c>
      <c r="L719" s="98" t="s">
        <v>15336</v>
      </c>
      <c r="M719" s="98" t="s">
        <v>15337</v>
      </c>
      <c r="N719" s="98" t="s">
        <v>15338</v>
      </c>
      <c r="O719" s="101">
        <v>95</v>
      </c>
      <c r="P719" s="101">
        <v>95</v>
      </c>
      <c r="Q719" s="101">
        <v>0</v>
      </c>
      <c r="R719" s="101">
        <v>350</v>
      </c>
    </row>
    <row r="720">
      <c r="L720" s="98" t="s">
        <v>15339</v>
      </c>
      <c r="M720" s="98" t="s">
        <v>15340</v>
      </c>
      <c r="N720" s="98" t="s">
        <v>15341</v>
      </c>
      <c r="O720" s="101">
        <v>1155</v>
      </c>
      <c r="P720" s="101">
        <v>1155</v>
      </c>
    </row>
    <row r="721">
      <c r="K721" s="96" t="s">
        <v>15342</v>
      </c>
      <c r="O721" s="85">
        <f>SUM(O719:O720)</f>
      </c>
      <c r="P721" s="85">
        <f>SUM(P719:P720)</f>
      </c>
    </row>
    <row r="722">
      <c r="A722" s="98" t="s">
        <v>15343</v>
      </c>
      <c r="B722" s="98" t="s">
        <v>15344</v>
      </c>
      <c r="C722" s="100">
        <v>1075</v>
      </c>
      <c r="D722" s="98" t="s">
        <v>15345</v>
      </c>
      <c r="E722" s="98" t="s">
        <v>15346</v>
      </c>
      <c r="F722" s="104">
        <v>45307</v>
      </c>
      <c r="G722" s="104">
        <v>45689</v>
      </c>
      <c r="H722" s="104">
        <v>45869</v>
      </c>
      <c r="J722" s="101">
        <v>1170</v>
      </c>
      <c r="K722" s="98" t="s">
        <v>15347</v>
      </c>
      <c r="L722" s="98" t="s">
        <v>15348</v>
      </c>
      <c r="M722" s="98" t="s">
        <v>15349</v>
      </c>
      <c r="N722" s="98" t="s">
        <v>15350</v>
      </c>
      <c r="O722" s="101">
        <v>35</v>
      </c>
      <c r="P722" s="101">
        <v>35</v>
      </c>
      <c r="Q722" s="101">
        <v>0</v>
      </c>
      <c r="R722" s="101">
        <v>100</v>
      </c>
    </row>
    <row r="723">
      <c r="L723" s="98" t="s">
        <v>15351</v>
      </c>
      <c r="M723" s="98" t="s">
        <v>15352</v>
      </c>
      <c r="N723" s="98" t="s">
        <v>15353</v>
      </c>
      <c r="O723" s="101">
        <v>1215</v>
      </c>
      <c r="P723" s="101">
        <v>1215</v>
      </c>
    </row>
    <row r="724">
      <c r="K724" s="96" t="s">
        <v>15354</v>
      </c>
      <c r="O724" s="85">
        <f>SUM(O722:O723)</f>
      </c>
      <c r="P724" s="85">
        <f>SUM(P722:P723)</f>
      </c>
    </row>
    <row r="725">
      <c r="A725" s="98" t="s">
        <v>15355</v>
      </c>
      <c r="B725" s="98" t="s">
        <v>15356</v>
      </c>
      <c r="C725" s="100">
        <v>1075</v>
      </c>
      <c r="D725" s="98" t="s">
        <v>15357</v>
      </c>
      <c r="E725" s="98" t="s">
        <v>15358</v>
      </c>
      <c r="F725" s="104">
        <v>45582</v>
      </c>
      <c r="G725" s="104">
        <v>45582</v>
      </c>
      <c r="H725" s="104">
        <v>45961</v>
      </c>
      <c r="J725" s="101">
        <v>1305</v>
      </c>
      <c r="K725" s="98" t="s">
        <v>15359</v>
      </c>
      <c r="L725" s="98" t="s">
        <v>15360</v>
      </c>
      <c r="M725" s="98" t="s">
        <v>15361</v>
      </c>
      <c r="N725" s="98" t="s">
        <v>15362</v>
      </c>
      <c r="O725" s="101">
        <v>25</v>
      </c>
      <c r="P725" s="101">
        <v>0</v>
      </c>
      <c r="Q725" s="101">
        <v>0</v>
      </c>
      <c r="R725" s="101">
        <v>1655</v>
      </c>
    </row>
    <row r="726">
      <c r="L726" s="98" t="s">
        <v>15363</v>
      </c>
      <c r="M726" s="98" t="s">
        <v>15364</v>
      </c>
      <c r="N726" s="98" t="s">
        <v>15365</v>
      </c>
      <c r="O726" s="101">
        <v>95</v>
      </c>
      <c r="P726" s="101">
        <v>25</v>
      </c>
    </row>
    <row r="727">
      <c r="L727" s="98" t="s">
        <v>15366</v>
      </c>
      <c r="M727" s="98" t="s">
        <v>15367</v>
      </c>
      <c r="N727" s="98" t="s">
        <v>15368</v>
      </c>
      <c r="O727" s="101">
        <v>20</v>
      </c>
      <c r="P727" s="101">
        <v>115</v>
      </c>
    </row>
    <row r="728">
      <c r="L728" s="98" t="s">
        <v>15369</v>
      </c>
      <c r="M728" s="98" t="s">
        <v>15370</v>
      </c>
      <c r="N728" s="98" t="s">
        <v>15371</v>
      </c>
      <c r="O728" s="101">
        <v>1165</v>
      </c>
      <c r="P728" s="101">
        <v>1165</v>
      </c>
    </row>
    <row r="729">
      <c r="L729" s="98" t="s">
        <v>15372</v>
      </c>
      <c r="M729" s="98" t="s">
        <v>15373</v>
      </c>
      <c r="N729" s="98" t="s">
        <v>15374</v>
      </c>
      <c r="O729" s="101">
        <v>25</v>
      </c>
      <c r="P729" s="101">
        <v>0</v>
      </c>
    </row>
    <row r="730">
      <c r="K730" s="96" t="s">
        <v>15375</v>
      </c>
      <c r="O730" s="85">
        <f>SUM(O725:O729)</f>
      </c>
      <c r="P730" s="85">
        <f>SUM(P725:P729)</f>
      </c>
    </row>
    <row r="731">
      <c r="A731" s="98" t="s">
        <v>15376</v>
      </c>
      <c r="B731" s="98" t="s">
        <v>15377</v>
      </c>
      <c r="C731" s="100">
        <v>1075</v>
      </c>
      <c r="D731" s="98" t="s">
        <v>15378</v>
      </c>
      <c r="E731" s="98" t="s">
        <v>15379</v>
      </c>
      <c r="F731" s="104">
        <v>45002</v>
      </c>
      <c r="G731" s="104">
        <v>45748</v>
      </c>
      <c r="H731" s="104">
        <v>46112</v>
      </c>
      <c r="J731" s="101">
        <v>1230</v>
      </c>
      <c r="K731" s="98" t="s">
        <v>15380</v>
      </c>
      <c r="L731" s="98" t="s">
        <v>15381</v>
      </c>
      <c r="M731" s="98" t="s">
        <v>15382</v>
      </c>
      <c r="N731" s="98" t="s">
        <v>15383</v>
      </c>
      <c r="O731" s="101">
        <v>95</v>
      </c>
      <c r="P731" s="101">
        <v>0</v>
      </c>
      <c r="Q731" s="101">
        <v>0</v>
      </c>
      <c r="R731" s="101">
        <v>100</v>
      </c>
    </row>
    <row r="732">
      <c r="L732" s="98" t="s">
        <v>15384</v>
      </c>
      <c r="M732" s="98" t="s">
        <v>15385</v>
      </c>
      <c r="N732" s="98" t="s">
        <v>15386</v>
      </c>
      <c r="O732" s="101">
        <v>20</v>
      </c>
      <c r="P732" s="101">
        <v>115</v>
      </c>
    </row>
    <row r="733">
      <c r="L733" s="98" t="s">
        <v>15387</v>
      </c>
      <c r="M733" s="98" t="s">
        <v>15388</v>
      </c>
      <c r="N733" s="98" t="s">
        <v>15389</v>
      </c>
      <c r="O733" s="101">
        <v>1155</v>
      </c>
      <c r="P733" s="101">
        <v>1155</v>
      </c>
    </row>
    <row r="734">
      <c r="L734" s="98" t="s">
        <v>15390</v>
      </c>
      <c r="M734" s="98" t="s">
        <v>15391</v>
      </c>
      <c r="N734" s="98" t="s">
        <v>15392</v>
      </c>
      <c r="O734" s="101">
        <v>-500</v>
      </c>
      <c r="P734" s="101">
        <v>0</v>
      </c>
    </row>
    <row r="735">
      <c r="K735" s="96" t="s">
        <v>15393</v>
      </c>
      <c r="O735" s="85">
        <f>SUM(O731:O734)</f>
      </c>
      <c r="P735" s="85">
        <f>SUM(P731:P734)</f>
      </c>
    </row>
    <row r="736">
      <c r="A736" s="98" t="s">
        <v>15394</v>
      </c>
      <c r="B736" s="98" t="s">
        <v>15395</v>
      </c>
      <c r="C736" s="100">
        <v>1075</v>
      </c>
      <c r="D736" s="98" t="s">
        <v>15396</v>
      </c>
      <c r="E736" s="98" t="s">
        <v>15397</v>
      </c>
      <c r="F736" s="104">
        <v>45345</v>
      </c>
      <c r="G736" s="104">
        <v>45717</v>
      </c>
      <c r="H736" s="104">
        <v>46081</v>
      </c>
      <c r="J736" s="101">
        <v>1230</v>
      </c>
      <c r="K736" s="98" t="s">
        <v>15398</v>
      </c>
      <c r="L736" s="98" t="s">
        <v>15399</v>
      </c>
      <c r="M736" s="98" t="s">
        <v>15400</v>
      </c>
      <c r="N736" s="98" t="s">
        <v>15401</v>
      </c>
      <c r="O736" s="101">
        <v>25</v>
      </c>
      <c r="P736" s="101">
        <v>120</v>
      </c>
      <c r="Q736" s="101">
        <v>0</v>
      </c>
      <c r="R736" s="101">
        <v>300</v>
      </c>
    </row>
    <row r="737">
      <c r="L737" s="98" t="s">
        <v>15402</v>
      </c>
      <c r="M737" s="98" t="s">
        <v>15403</v>
      </c>
      <c r="N737" s="98" t="s">
        <v>15404</v>
      </c>
      <c r="O737" s="101">
        <v>20</v>
      </c>
      <c r="P737" s="101">
        <v>0</v>
      </c>
    </row>
    <row r="738">
      <c r="L738" s="98" t="s">
        <v>15405</v>
      </c>
      <c r="M738" s="98" t="s">
        <v>15406</v>
      </c>
      <c r="N738" s="98" t="s">
        <v>15407</v>
      </c>
      <c r="O738" s="101">
        <v>95</v>
      </c>
      <c r="P738" s="101">
        <v>20</v>
      </c>
    </row>
    <row r="739">
      <c r="L739" s="98" t="s">
        <v>15408</v>
      </c>
      <c r="M739" s="98" t="s">
        <v>15409</v>
      </c>
      <c r="N739" s="98" t="s">
        <v>15410</v>
      </c>
      <c r="O739" s="101">
        <v>1135</v>
      </c>
      <c r="P739" s="101">
        <v>1135</v>
      </c>
    </row>
    <row r="740">
      <c r="L740" s="98" t="s">
        <v>15411</v>
      </c>
      <c r="M740" s="98" t="s">
        <v>15412</v>
      </c>
      <c r="N740" s="98" t="s">
        <v>15413</v>
      </c>
      <c r="O740" s="101">
        <v>-38.25</v>
      </c>
      <c r="P740" s="101">
        <v>-38.25</v>
      </c>
    </row>
    <row r="741">
      <c r="K741" s="96" t="s">
        <v>15414</v>
      </c>
      <c r="O741" s="85">
        <f>SUM(O736:O740)</f>
      </c>
      <c r="P741" s="85">
        <f>SUM(P736:P740)</f>
      </c>
    </row>
    <row r="742">
      <c r="A742" s="98" t="s">
        <v>15415</v>
      </c>
      <c r="B742" s="98" t="s">
        <v>15416</v>
      </c>
      <c r="C742" s="100">
        <v>1075</v>
      </c>
      <c r="D742" s="98" t="s">
        <v>15417</v>
      </c>
      <c r="E742" s="98" t="s">
        <v>15418</v>
      </c>
      <c r="J742" s="101">
        <v>1135</v>
      </c>
      <c r="K742" s="98" t="s">
        <v>15419</v>
      </c>
      <c r="L742" s="98" t="s">
        <v>15419</v>
      </c>
      <c r="O742" s="101">
        <v>0</v>
      </c>
      <c r="P742" s="101">
        <v>0</v>
      </c>
      <c r="R742" s="101">
        <v>0</v>
      </c>
    </row>
    <row r="743">
      <c r="K743" s="96" t="s">
        <v>15420</v>
      </c>
      <c r="O743" s="85">
        <f>SUM(O742:O742)</f>
      </c>
      <c r="P743" s="85">
        <f>SUM(P742:P742)</f>
      </c>
    </row>
    <row r="744">
      <c r="A744" s="98" t="s">
        <v>15421</v>
      </c>
      <c r="B744" s="98" t="s">
        <v>15422</v>
      </c>
      <c r="C744" s="100">
        <v>1075</v>
      </c>
      <c r="D744" s="98" t="s">
        <v>15423</v>
      </c>
      <c r="E744" s="98" t="s">
        <v>15424</v>
      </c>
      <c r="F744" s="104">
        <v>45345</v>
      </c>
      <c r="G744" s="104">
        <v>45717</v>
      </c>
      <c r="H744" s="104">
        <v>46081</v>
      </c>
      <c r="J744" s="101">
        <v>1230</v>
      </c>
      <c r="K744" s="98" t="s">
        <v>15425</v>
      </c>
      <c r="L744" s="98" t="s">
        <v>15426</v>
      </c>
      <c r="M744" s="98" t="s">
        <v>15427</v>
      </c>
      <c r="N744" s="98" t="s">
        <v>15428</v>
      </c>
      <c r="O744" s="101">
        <v>95</v>
      </c>
      <c r="P744" s="101">
        <v>20</v>
      </c>
      <c r="Q744" s="101">
        <v>0</v>
      </c>
      <c r="R744" s="101">
        <v>300</v>
      </c>
    </row>
    <row r="745">
      <c r="L745" s="98" t="s">
        <v>15429</v>
      </c>
      <c r="M745" s="98" t="s">
        <v>15430</v>
      </c>
      <c r="N745" s="98" t="s">
        <v>15431</v>
      </c>
      <c r="O745" s="101">
        <v>20</v>
      </c>
      <c r="P745" s="101">
        <v>95</v>
      </c>
    </row>
    <row r="746">
      <c r="L746" s="98" t="s">
        <v>15432</v>
      </c>
      <c r="M746" s="98" t="s">
        <v>15433</v>
      </c>
      <c r="N746" s="98" t="s">
        <v>15434</v>
      </c>
      <c r="O746" s="101">
        <v>1130</v>
      </c>
      <c r="P746" s="101">
        <v>1130</v>
      </c>
    </row>
    <row r="747">
      <c r="K747" s="96" t="s">
        <v>15435</v>
      </c>
      <c r="O747" s="85">
        <f>SUM(O744:O746)</f>
      </c>
      <c r="P747" s="85">
        <f>SUM(P744:P746)</f>
      </c>
    </row>
    <row r="748">
      <c r="A748" s="98" t="s">
        <v>15436</v>
      </c>
      <c r="B748" s="98" t="s">
        <v>15437</v>
      </c>
      <c r="C748" s="100">
        <v>1075</v>
      </c>
      <c r="D748" s="98" t="s">
        <v>15438</v>
      </c>
      <c r="E748" s="98" t="s">
        <v>15439</v>
      </c>
      <c r="F748" s="104">
        <v>44463</v>
      </c>
      <c r="G748" s="104">
        <v>45597</v>
      </c>
      <c r="H748" s="104">
        <v>45961</v>
      </c>
      <c r="J748" s="101">
        <v>1230</v>
      </c>
      <c r="K748" s="98" t="s">
        <v>15440</v>
      </c>
      <c r="L748" s="98" t="s">
        <v>15441</v>
      </c>
      <c r="M748" s="98" t="s">
        <v>15442</v>
      </c>
      <c r="N748" s="98" t="s">
        <v>15443</v>
      </c>
      <c r="O748" s="101">
        <v>95</v>
      </c>
      <c r="P748" s="101">
        <v>115</v>
      </c>
      <c r="Q748" s="101">
        <v>0</v>
      </c>
      <c r="R748" s="101">
        <v>100</v>
      </c>
    </row>
    <row r="749">
      <c r="L749" s="98" t="s">
        <v>15444</v>
      </c>
      <c r="M749" s="98" t="s">
        <v>15445</v>
      </c>
      <c r="N749" s="98" t="s">
        <v>15446</v>
      </c>
      <c r="O749" s="101">
        <v>20</v>
      </c>
      <c r="P749" s="101">
        <v>0</v>
      </c>
    </row>
    <row r="750">
      <c r="L750" s="98" t="s">
        <v>15447</v>
      </c>
      <c r="M750" s="98" t="s">
        <v>15448</v>
      </c>
      <c r="N750" s="98" t="s">
        <v>15449</v>
      </c>
      <c r="O750" s="101">
        <v>1165</v>
      </c>
      <c r="P750" s="101">
        <v>1165</v>
      </c>
    </row>
    <row r="751">
      <c r="K751" s="96" t="s">
        <v>15450</v>
      </c>
      <c r="O751" s="85">
        <f>SUM(O748:O750)</f>
      </c>
      <c r="P751" s="85">
        <f>SUM(P748:P750)</f>
      </c>
    </row>
    <row r="752">
      <c r="A752" s="98" t="s">
        <v>15451</v>
      </c>
      <c r="B752" s="98" t="s">
        <v>15452</v>
      </c>
      <c r="C752" s="100">
        <v>1075</v>
      </c>
      <c r="D752" s="98" t="s">
        <v>15453</v>
      </c>
      <c r="E752" s="98" t="s">
        <v>15454</v>
      </c>
      <c r="F752" s="104">
        <v>44166</v>
      </c>
      <c r="G752" s="104">
        <v>45474</v>
      </c>
      <c r="H752" s="104">
        <v>45838</v>
      </c>
      <c r="J752" s="101">
        <v>1170</v>
      </c>
      <c r="K752" s="98" t="s">
        <v>15455</v>
      </c>
      <c r="L752" s="98" t="s">
        <v>15456</v>
      </c>
      <c r="M752" s="98" t="s">
        <v>15457</v>
      </c>
      <c r="N752" s="98" t="s">
        <v>15458</v>
      </c>
      <c r="O752" s="101">
        <v>35</v>
      </c>
      <c r="P752" s="101">
        <v>35</v>
      </c>
      <c r="Q752" s="101">
        <v>0</v>
      </c>
      <c r="R752" s="101">
        <v>300</v>
      </c>
    </row>
    <row r="753">
      <c r="L753" s="98" t="s">
        <v>15459</v>
      </c>
      <c r="M753" s="98" t="s">
        <v>15460</v>
      </c>
      <c r="N753" s="98" t="s">
        <v>15461</v>
      </c>
      <c r="O753" s="101">
        <v>1155</v>
      </c>
      <c r="P753" s="101">
        <v>1155</v>
      </c>
    </row>
    <row r="754">
      <c r="K754" s="96" t="s">
        <v>15462</v>
      </c>
      <c r="O754" s="85">
        <f>SUM(O752:O753)</f>
      </c>
      <c r="P754" s="85">
        <f>SUM(P752:P753)</f>
      </c>
    </row>
    <row r="755">
      <c r="A755" s="98" t="s">
        <v>15463</v>
      </c>
      <c r="B755" s="98" t="s">
        <v>15464</v>
      </c>
      <c r="C755" s="100">
        <v>1075</v>
      </c>
      <c r="D755" s="98" t="s">
        <v>15465</v>
      </c>
      <c r="E755" s="98" t="s">
        <v>15466</v>
      </c>
      <c r="F755" s="104">
        <v>45247</v>
      </c>
      <c r="G755" s="104">
        <v>45627</v>
      </c>
      <c r="H755" s="104">
        <v>45991</v>
      </c>
      <c r="J755" s="101">
        <v>1230</v>
      </c>
      <c r="K755" s="98" t="s">
        <v>15467</v>
      </c>
      <c r="L755" s="98" t="s">
        <v>15468</v>
      </c>
      <c r="M755" s="98" t="s">
        <v>15469</v>
      </c>
      <c r="N755" s="98" t="s">
        <v>15470</v>
      </c>
      <c r="O755" s="101">
        <v>95</v>
      </c>
      <c r="P755" s="101">
        <v>115</v>
      </c>
      <c r="Q755" s="101">
        <v>0</v>
      </c>
      <c r="R755" s="101">
        <v>300</v>
      </c>
    </row>
    <row r="756">
      <c r="L756" s="98" t="s">
        <v>15471</v>
      </c>
      <c r="M756" s="98" t="s">
        <v>15472</v>
      </c>
      <c r="N756" s="98" t="s">
        <v>15473</v>
      </c>
      <c r="O756" s="101">
        <v>20</v>
      </c>
      <c r="P756" s="101">
        <v>0</v>
      </c>
    </row>
    <row r="757">
      <c r="L757" s="98" t="s">
        <v>15474</v>
      </c>
      <c r="M757" s="98" t="s">
        <v>15475</v>
      </c>
      <c r="N757" s="98" t="s">
        <v>15476</v>
      </c>
      <c r="O757" s="101">
        <v>1165</v>
      </c>
      <c r="P757" s="101">
        <v>1165</v>
      </c>
    </row>
    <row r="758">
      <c r="K758" s="96" t="s">
        <v>15477</v>
      </c>
      <c r="O758" s="85">
        <f>SUM(O755:O757)</f>
      </c>
      <c r="P758" s="85">
        <f>SUM(P755:P757)</f>
      </c>
    </row>
    <row r="759">
      <c r="A759" s="98" t="s">
        <v>15478</v>
      </c>
      <c r="B759" s="98" t="s">
        <v>15479</v>
      </c>
      <c r="C759" s="100">
        <v>1075</v>
      </c>
      <c r="D759" s="98" t="s">
        <v>15480</v>
      </c>
      <c r="E759" s="98" t="s">
        <v>15481</v>
      </c>
      <c r="F759" s="104">
        <v>45412</v>
      </c>
      <c r="G759" s="104">
        <v>45412</v>
      </c>
      <c r="H759" s="104">
        <v>45777</v>
      </c>
      <c r="J759" s="101">
        <v>1275</v>
      </c>
      <c r="K759" s="98" t="s">
        <v>15482</v>
      </c>
      <c r="L759" s="98" t="s">
        <v>15483</v>
      </c>
      <c r="M759" s="98" t="s">
        <v>15484</v>
      </c>
      <c r="N759" s="98" t="s">
        <v>15485</v>
      </c>
      <c r="O759" s="101">
        <v>25</v>
      </c>
      <c r="P759" s="101">
        <v>95</v>
      </c>
      <c r="Q759" s="101">
        <v>1428.05</v>
      </c>
      <c r="R759" s="101">
        <v>450</v>
      </c>
    </row>
    <row r="760">
      <c r="L760" s="98" t="s">
        <v>15486</v>
      </c>
      <c r="M760" s="98" t="s">
        <v>15487</v>
      </c>
      <c r="N760" s="98" t="s">
        <v>15488</v>
      </c>
      <c r="O760" s="101">
        <v>95</v>
      </c>
      <c r="P760" s="101">
        <v>25</v>
      </c>
    </row>
    <row r="761">
      <c r="L761" s="98" t="s">
        <v>15489</v>
      </c>
      <c r="M761" s="98" t="s">
        <v>15490</v>
      </c>
      <c r="N761" s="98" t="s">
        <v>15491</v>
      </c>
      <c r="O761" s="101">
        <v>1155</v>
      </c>
      <c r="P761" s="101">
        <v>1155</v>
      </c>
    </row>
    <row r="762">
      <c r="L762" s="98" t="s">
        <v>15492</v>
      </c>
      <c r="M762" s="98" t="s">
        <v>15493</v>
      </c>
      <c r="N762" s="98" t="s">
        <v>15494</v>
      </c>
      <c r="O762" s="101">
        <v>127.5</v>
      </c>
      <c r="P762" s="101">
        <v>0</v>
      </c>
    </row>
    <row r="763">
      <c r="K763" s="96" t="s">
        <v>15495</v>
      </c>
      <c r="O763" s="85">
        <f>SUM(O759:O762)</f>
      </c>
      <c r="P763" s="85">
        <f>SUM(P759:P762)</f>
      </c>
    </row>
    <row r="764">
      <c r="A764" s="98" t="s">
        <v>15496</v>
      </c>
      <c r="B764" s="98" t="s">
        <v>15497</v>
      </c>
      <c r="C764" s="100">
        <v>1075</v>
      </c>
      <c r="D764" s="98" t="s">
        <v>15498</v>
      </c>
      <c r="E764" s="98" t="s">
        <v>15499</v>
      </c>
      <c r="F764" s="104">
        <v>44330</v>
      </c>
      <c r="G764" s="104">
        <v>45444</v>
      </c>
      <c r="H764" s="104">
        <v>45808</v>
      </c>
      <c r="J764" s="101">
        <v>1230</v>
      </c>
      <c r="K764" s="98" t="s">
        <v>15500</v>
      </c>
      <c r="L764" s="98" t="s">
        <v>15501</v>
      </c>
      <c r="M764" s="98" t="s">
        <v>15502</v>
      </c>
      <c r="N764" s="98" t="s">
        <v>15503</v>
      </c>
      <c r="O764" s="101">
        <v>95</v>
      </c>
      <c r="P764" s="101">
        <v>95</v>
      </c>
      <c r="Q764" s="101">
        <v>0</v>
      </c>
      <c r="R764" s="101">
        <v>100</v>
      </c>
    </row>
    <row r="765">
      <c r="L765" s="98" t="s">
        <v>15504</v>
      </c>
      <c r="M765" s="98" t="s">
        <v>15505</v>
      </c>
      <c r="N765" s="98" t="s">
        <v>15506</v>
      </c>
      <c r="O765" s="101">
        <v>1155</v>
      </c>
      <c r="P765" s="101">
        <v>1155</v>
      </c>
    </row>
    <row r="766">
      <c r="K766" s="96" t="s">
        <v>15507</v>
      </c>
      <c r="O766" s="85">
        <f>SUM(O764:O765)</f>
      </c>
      <c r="P766" s="85">
        <f>SUM(P764:P765)</f>
      </c>
    </row>
    <row r="767">
      <c r="A767" s="98" t="s">
        <v>15508</v>
      </c>
      <c r="B767" s="98" t="s">
        <v>15509</v>
      </c>
      <c r="C767" s="100">
        <v>1075</v>
      </c>
      <c r="D767" s="98" t="s">
        <v>15510</v>
      </c>
      <c r="E767" s="98" t="s">
        <v>15511</v>
      </c>
      <c r="F767" s="104">
        <v>44695</v>
      </c>
      <c r="G767" s="104">
        <v>45444</v>
      </c>
      <c r="H767" s="104">
        <v>45808</v>
      </c>
      <c r="J767" s="101">
        <v>1230</v>
      </c>
      <c r="K767" s="98" t="s">
        <v>15512</v>
      </c>
      <c r="L767" s="98" t="s">
        <v>15513</v>
      </c>
      <c r="M767" s="98" t="s">
        <v>15514</v>
      </c>
      <c r="N767" s="98" t="s">
        <v>15515</v>
      </c>
      <c r="O767" s="101">
        <v>95</v>
      </c>
      <c r="P767" s="101">
        <v>95</v>
      </c>
      <c r="Q767" s="101">
        <v>0</v>
      </c>
      <c r="R767" s="101">
        <v>100</v>
      </c>
    </row>
    <row r="768">
      <c r="L768" s="98" t="s">
        <v>15516</v>
      </c>
      <c r="M768" s="98" t="s">
        <v>15517</v>
      </c>
      <c r="N768" s="98" t="s">
        <v>15518</v>
      </c>
      <c r="O768" s="101">
        <v>1155</v>
      </c>
      <c r="P768" s="101">
        <v>1155</v>
      </c>
    </row>
    <row r="769">
      <c r="K769" s="96" t="s">
        <v>15519</v>
      </c>
      <c r="O769" s="85">
        <f>SUM(O767:O768)</f>
      </c>
      <c r="P769" s="85">
        <f>SUM(P767:P768)</f>
      </c>
    </row>
    <row r="770">
      <c r="A770" s="98" t="s">
        <v>15520</v>
      </c>
      <c r="B770" s="98" t="s">
        <v>15521</v>
      </c>
      <c r="C770" s="100">
        <v>1075</v>
      </c>
      <c r="D770" s="98" t="s">
        <v>15522</v>
      </c>
      <c r="E770" s="98" t="s">
        <v>15523</v>
      </c>
      <c r="F770" s="104">
        <v>41467</v>
      </c>
      <c r="G770" s="104">
        <v>44166</v>
      </c>
      <c r="J770" s="101">
        <v>1170</v>
      </c>
      <c r="K770" s="98" t="s">
        <v>15524</v>
      </c>
      <c r="L770" s="98" t="s">
        <v>15525</v>
      </c>
      <c r="M770" s="98" t="s">
        <v>15526</v>
      </c>
      <c r="N770" s="98" t="s">
        <v>15527</v>
      </c>
      <c r="O770" s="101">
        <v>35</v>
      </c>
      <c r="P770" s="101">
        <v>35</v>
      </c>
      <c r="Q770" s="101">
        <v>0</v>
      </c>
      <c r="R770" s="101">
        <v>200</v>
      </c>
    </row>
    <row r="771">
      <c r="L771" s="98" t="s">
        <v>15528</v>
      </c>
      <c r="M771" s="98" t="s">
        <v>15529</v>
      </c>
      <c r="N771" s="98" t="s">
        <v>15530</v>
      </c>
      <c r="O771" s="101">
        <v>1165</v>
      </c>
      <c r="P771" s="101">
        <v>1165</v>
      </c>
    </row>
    <row r="772">
      <c r="L772" s="98" t="s">
        <v>15531</v>
      </c>
      <c r="M772" s="98" t="s">
        <v>15532</v>
      </c>
      <c r="N772" s="98" t="s">
        <v>15533</v>
      </c>
      <c r="O772" s="101">
        <v>200</v>
      </c>
      <c r="P772" s="101">
        <v>200</v>
      </c>
    </row>
    <row r="773">
      <c r="K773" s="96" t="s">
        <v>15534</v>
      </c>
      <c r="O773" s="85">
        <f>SUM(O770:O772)</f>
      </c>
      <c r="P773" s="85">
        <f>SUM(P770:P772)</f>
      </c>
    </row>
    <row r="774">
      <c r="A774" s="98" t="s">
        <v>15535</v>
      </c>
      <c r="B774" s="98" t="s">
        <v>15536</v>
      </c>
      <c r="C774" s="100">
        <v>1075</v>
      </c>
      <c r="D774" s="98" t="s">
        <v>15537</v>
      </c>
      <c r="E774" s="98" t="s">
        <v>15538</v>
      </c>
      <c r="F774" s="104">
        <v>45656</v>
      </c>
      <c r="G774" s="104">
        <v>45656</v>
      </c>
      <c r="H774" s="104">
        <v>46110</v>
      </c>
      <c r="J774" s="101">
        <v>1340</v>
      </c>
      <c r="K774" s="98" t="s">
        <v>15539</v>
      </c>
      <c r="L774" s="98" t="s">
        <v>15540</v>
      </c>
      <c r="M774" s="98" t="s">
        <v>15541</v>
      </c>
      <c r="N774" s="98" t="s">
        <v>15542</v>
      </c>
      <c r="O774" s="101">
        <v>35</v>
      </c>
      <c r="P774" s="101">
        <v>35</v>
      </c>
      <c r="Q774" s="101">
        <v>0</v>
      </c>
      <c r="R774" s="101">
        <v>550</v>
      </c>
    </row>
    <row r="775">
      <c r="L775" s="98" t="s">
        <v>15543</v>
      </c>
      <c r="M775" s="98" t="s">
        <v>15544</v>
      </c>
      <c r="N775" s="98" t="s">
        <v>15545</v>
      </c>
      <c r="O775" s="101">
        <v>20</v>
      </c>
      <c r="P775" s="101">
        <v>25</v>
      </c>
    </row>
    <row r="776">
      <c r="L776" s="98" t="s">
        <v>15546</v>
      </c>
      <c r="M776" s="98" t="s">
        <v>15547</v>
      </c>
      <c r="N776" s="98" t="s">
        <v>15548</v>
      </c>
      <c r="O776" s="101">
        <v>95</v>
      </c>
      <c r="P776" s="101">
        <v>20</v>
      </c>
    </row>
    <row r="777">
      <c r="L777" s="98" t="s">
        <v>15549</v>
      </c>
      <c r="M777" s="98" t="s">
        <v>15550</v>
      </c>
      <c r="N777" s="98" t="s">
        <v>15551</v>
      </c>
      <c r="O777" s="101">
        <v>25</v>
      </c>
      <c r="P777" s="101">
        <v>95</v>
      </c>
    </row>
    <row r="778">
      <c r="L778" s="98" t="s">
        <v>15552</v>
      </c>
      <c r="M778" s="98" t="s">
        <v>15553</v>
      </c>
      <c r="N778" s="98" t="s">
        <v>15554</v>
      </c>
      <c r="O778" s="101">
        <v>1165</v>
      </c>
      <c r="P778" s="101">
        <v>1165</v>
      </c>
    </row>
    <row r="779">
      <c r="K779" s="96" t="s">
        <v>15555</v>
      </c>
      <c r="O779" s="85">
        <f>SUM(O774:O778)</f>
      </c>
      <c r="P779" s="85">
        <f>SUM(P774:P778)</f>
      </c>
    </row>
    <row r="780">
      <c r="A780" s="98" t="s">
        <v>15556</v>
      </c>
      <c r="B780" s="98" t="s">
        <v>15557</v>
      </c>
      <c r="C780" s="100">
        <v>1075</v>
      </c>
      <c r="D780" s="98" t="s">
        <v>15558</v>
      </c>
      <c r="E780" s="98" t="s">
        <v>15559</v>
      </c>
      <c r="F780" s="104">
        <v>45604</v>
      </c>
      <c r="G780" s="104">
        <v>45604</v>
      </c>
      <c r="H780" s="104">
        <v>45968</v>
      </c>
      <c r="J780" s="101">
        <v>1295</v>
      </c>
      <c r="K780" s="98" t="s">
        <v>15560</v>
      </c>
      <c r="L780" s="98" t="s">
        <v>15561</v>
      </c>
      <c r="M780" s="98" t="s">
        <v>15562</v>
      </c>
      <c r="N780" s="98" t="s">
        <v>15563</v>
      </c>
      <c r="O780" s="101">
        <v>95</v>
      </c>
      <c r="P780" s="101">
        <v>115</v>
      </c>
      <c r="Q780" s="101">
        <v>-4.2999999999999998</v>
      </c>
      <c r="R780" s="101">
        <v>450</v>
      </c>
    </row>
    <row r="781">
      <c r="L781" s="98" t="s">
        <v>15564</v>
      </c>
      <c r="M781" s="98" t="s">
        <v>15565</v>
      </c>
      <c r="N781" s="98" t="s">
        <v>15566</v>
      </c>
      <c r="O781" s="101">
        <v>20</v>
      </c>
      <c r="P781" s="101">
        <v>25</v>
      </c>
    </row>
    <row r="782">
      <c r="L782" s="98" t="s">
        <v>15567</v>
      </c>
      <c r="M782" s="98" t="s">
        <v>15568</v>
      </c>
      <c r="N782" s="98" t="s">
        <v>15569</v>
      </c>
      <c r="O782" s="101">
        <v>25</v>
      </c>
      <c r="P782" s="101">
        <v>0</v>
      </c>
    </row>
    <row r="783">
      <c r="L783" s="98" t="s">
        <v>15570</v>
      </c>
      <c r="M783" s="98" t="s">
        <v>15571</v>
      </c>
      <c r="N783" s="98" t="s">
        <v>15572</v>
      </c>
      <c r="O783" s="101">
        <v>1165</v>
      </c>
      <c r="P783" s="101">
        <v>1165</v>
      </c>
    </row>
    <row r="784">
      <c r="K784" s="96" t="s">
        <v>15573</v>
      </c>
      <c r="O784" s="85">
        <f>SUM(O780:O783)</f>
      </c>
      <c r="P784" s="85">
        <f>SUM(P780:P783)</f>
      </c>
    </row>
    <row r="785">
      <c r="A785" s="98" t="s">
        <v>15574</v>
      </c>
      <c r="B785" s="98" t="s">
        <v>15575</v>
      </c>
      <c r="C785" s="100">
        <v>1075</v>
      </c>
      <c r="D785" s="98" t="s">
        <v>15576</v>
      </c>
      <c r="E785" s="98" t="s">
        <v>15577</v>
      </c>
      <c r="F785" s="104">
        <v>39700</v>
      </c>
      <c r="G785" s="104">
        <v>45597</v>
      </c>
      <c r="H785" s="104">
        <v>45961</v>
      </c>
      <c r="J785" s="101">
        <v>1135</v>
      </c>
      <c r="K785" s="98" t="s">
        <v>15578</v>
      </c>
      <c r="L785" s="98" t="s">
        <v>15579</v>
      </c>
      <c r="M785" s="98" t="s">
        <v>15580</v>
      </c>
      <c r="N785" s="98" t="s">
        <v>15581</v>
      </c>
      <c r="O785" s="101">
        <v>20</v>
      </c>
      <c r="P785" s="101">
        <v>20</v>
      </c>
      <c r="Q785" s="101">
        <v>0</v>
      </c>
      <c r="R785" s="101">
        <v>100</v>
      </c>
    </row>
    <row r="786">
      <c r="L786" s="98" t="s">
        <v>15582</v>
      </c>
      <c r="M786" s="98" t="s">
        <v>15583</v>
      </c>
      <c r="N786" s="98" t="s">
        <v>15584</v>
      </c>
      <c r="O786" s="101">
        <v>1165</v>
      </c>
      <c r="P786" s="101">
        <v>1165</v>
      </c>
    </row>
    <row r="787">
      <c r="K787" s="96" t="s">
        <v>15585</v>
      </c>
      <c r="O787" s="85">
        <f>SUM(O785:O786)</f>
      </c>
      <c r="P787" s="85">
        <f>SUM(P785:P786)</f>
      </c>
    </row>
    <row r="788">
      <c r="A788" s="98" t="s">
        <v>15586</v>
      </c>
      <c r="B788" s="98" t="s">
        <v>15587</v>
      </c>
      <c r="C788" s="100">
        <v>1075</v>
      </c>
      <c r="D788" s="98" t="s">
        <v>15588</v>
      </c>
      <c r="E788" s="98" t="s">
        <v>15589</v>
      </c>
      <c r="F788" s="104">
        <v>45716</v>
      </c>
      <c r="G788" s="104">
        <v>45716</v>
      </c>
      <c r="H788" s="104">
        <v>46169</v>
      </c>
      <c r="J788" s="101">
        <v>1280</v>
      </c>
      <c r="K788" s="98" t="s">
        <v>15590</v>
      </c>
      <c r="L788" s="98" t="s">
        <v>15591</v>
      </c>
      <c r="M788" s="98" t="s">
        <v>15592</v>
      </c>
      <c r="N788" s="98" t="s">
        <v>15593</v>
      </c>
      <c r="O788" s="101">
        <v>200</v>
      </c>
      <c r="P788" s="101">
        <v>200</v>
      </c>
      <c r="Q788" s="101">
        <v>0</v>
      </c>
      <c r="R788" s="101">
        <v>600</v>
      </c>
    </row>
    <row r="789">
      <c r="L789" s="98" t="s">
        <v>15594</v>
      </c>
      <c r="M789" s="98" t="s">
        <v>15595</v>
      </c>
      <c r="N789" s="98" t="s">
        <v>15596</v>
      </c>
      <c r="O789" s="101">
        <v>1080</v>
      </c>
      <c r="P789" s="101">
        <v>1080</v>
      </c>
    </row>
    <row r="790">
      <c r="K790" s="96" t="s">
        <v>15597</v>
      </c>
      <c r="O790" s="85">
        <f>SUM(O788:O789)</f>
      </c>
      <c r="P790" s="85">
        <f>SUM(P788:P789)</f>
      </c>
    </row>
    <row r="791">
      <c r="A791" s="98" t="s">
        <v>15598</v>
      </c>
      <c r="B791" s="98" t="s">
        <v>15599</v>
      </c>
      <c r="C791" s="100">
        <v>1075</v>
      </c>
      <c r="D791" s="98" t="s">
        <v>15600</v>
      </c>
      <c r="E791" s="98" t="s">
        <v>15601</v>
      </c>
      <c r="F791" s="104">
        <v>44692</v>
      </c>
      <c r="G791" s="104">
        <v>45444</v>
      </c>
      <c r="H791" s="104">
        <v>45808</v>
      </c>
      <c r="J791" s="101">
        <v>1230</v>
      </c>
      <c r="K791" s="98" t="s">
        <v>15602</v>
      </c>
      <c r="L791" s="98" t="s">
        <v>15603</v>
      </c>
      <c r="M791" s="98" t="s">
        <v>15604</v>
      </c>
      <c r="N791" s="98" t="s">
        <v>15605</v>
      </c>
      <c r="O791" s="101">
        <v>95</v>
      </c>
      <c r="P791" s="101">
        <v>95</v>
      </c>
      <c r="Q791" s="101">
        <v>0</v>
      </c>
      <c r="R791" s="101">
        <v>300</v>
      </c>
    </row>
    <row r="792">
      <c r="L792" s="98" t="s">
        <v>15606</v>
      </c>
      <c r="M792" s="98" t="s">
        <v>15607</v>
      </c>
      <c r="N792" s="98" t="s">
        <v>15608</v>
      </c>
      <c r="O792" s="101">
        <v>1155</v>
      </c>
      <c r="P792" s="101">
        <v>1155</v>
      </c>
    </row>
    <row r="793">
      <c r="K793" s="96" t="s">
        <v>15609</v>
      </c>
      <c r="O793" s="85">
        <f>SUM(O791:O792)</f>
      </c>
      <c r="P793" s="85">
        <f>SUM(P791:P792)</f>
      </c>
    </row>
    <row r="794">
      <c r="A794" s="98" t="s">
        <v>15610</v>
      </c>
      <c r="B794" s="98" t="s">
        <v>15611</v>
      </c>
      <c r="C794" s="100">
        <v>1075</v>
      </c>
      <c r="D794" s="98" t="s">
        <v>15612</v>
      </c>
      <c r="E794" s="98" t="s">
        <v>15613</v>
      </c>
      <c r="F794" s="104">
        <v>42350</v>
      </c>
      <c r="G794" s="104">
        <v>45658</v>
      </c>
      <c r="H794" s="104">
        <v>46022</v>
      </c>
      <c r="J794" s="101">
        <v>1230</v>
      </c>
      <c r="K794" s="98" t="s">
        <v>15614</v>
      </c>
      <c r="L794" s="98" t="s">
        <v>15615</v>
      </c>
      <c r="M794" s="98" t="s">
        <v>15616</v>
      </c>
      <c r="N794" s="98" t="s">
        <v>15617</v>
      </c>
      <c r="O794" s="101">
        <v>95</v>
      </c>
      <c r="P794" s="101">
        <v>20</v>
      </c>
      <c r="Q794" s="101">
        <v>0</v>
      </c>
      <c r="R794" s="101">
        <v>1275</v>
      </c>
    </row>
    <row r="795">
      <c r="L795" s="98" t="s">
        <v>15618</v>
      </c>
      <c r="M795" s="98" t="s">
        <v>15619</v>
      </c>
      <c r="N795" s="98" t="s">
        <v>15620</v>
      </c>
      <c r="O795" s="101">
        <v>20</v>
      </c>
      <c r="P795" s="101">
        <v>95</v>
      </c>
    </row>
    <row r="796">
      <c r="L796" s="98" t="s">
        <v>15621</v>
      </c>
      <c r="M796" s="98" t="s">
        <v>15622</v>
      </c>
      <c r="N796" s="98" t="s">
        <v>15623</v>
      </c>
      <c r="O796" s="101">
        <v>1165</v>
      </c>
      <c r="P796" s="101">
        <v>1165</v>
      </c>
    </row>
    <row r="797">
      <c r="K797" s="96" t="s">
        <v>15624</v>
      </c>
      <c r="O797" s="85">
        <f>SUM(O794:O796)</f>
      </c>
      <c r="P797" s="85">
        <f>SUM(P794:P796)</f>
      </c>
    </row>
    <row r="798">
      <c r="A798" s="98" t="s">
        <v>15625</v>
      </c>
      <c r="B798" s="98" t="s">
        <v>15626</v>
      </c>
      <c r="C798" s="100">
        <v>1075</v>
      </c>
      <c r="D798" s="98" t="s">
        <v>15627</v>
      </c>
      <c r="E798" s="98" t="s">
        <v>15628</v>
      </c>
      <c r="F798" s="104">
        <v>37316</v>
      </c>
      <c r="G798" s="104">
        <v>45444</v>
      </c>
      <c r="H798" s="104">
        <v>45808</v>
      </c>
      <c r="J798" s="101">
        <v>1135</v>
      </c>
      <c r="K798" s="98" t="s">
        <v>15629</v>
      </c>
      <c r="L798" s="98" t="s">
        <v>15630</v>
      </c>
      <c r="M798" s="98" t="s">
        <v>15631</v>
      </c>
      <c r="N798" s="98" t="s">
        <v>15632</v>
      </c>
      <c r="O798" s="101">
        <v>1155</v>
      </c>
      <c r="P798" s="101">
        <v>1155</v>
      </c>
      <c r="Q798" s="101">
        <v>0</v>
      </c>
      <c r="R798" s="101">
        <v>250</v>
      </c>
    </row>
    <row r="799">
      <c r="K799" s="96" t="s">
        <v>15633</v>
      </c>
      <c r="O799" s="85">
        <f>SUM(O798:O798)</f>
      </c>
      <c r="P799" s="85">
        <f>SUM(P798:P798)</f>
      </c>
    </row>
    <row r="800">
      <c r="A800" s="98" t="s">
        <v>15634</v>
      </c>
      <c r="B800" s="98" t="s">
        <v>15635</v>
      </c>
      <c r="C800" s="100">
        <v>1075</v>
      </c>
      <c r="D800" s="98" t="s">
        <v>15636</v>
      </c>
      <c r="E800" s="98" t="s">
        <v>15637</v>
      </c>
      <c r="F800" s="104">
        <v>45717</v>
      </c>
      <c r="G800" s="104">
        <v>45717</v>
      </c>
      <c r="H800" s="104">
        <v>46142</v>
      </c>
      <c r="J800" s="101">
        <v>1270</v>
      </c>
      <c r="K800" s="98" t="s">
        <v>15638</v>
      </c>
      <c r="L800" s="98" t="s">
        <v>15639</v>
      </c>
      <c r="M800" s="98" t="s">
        <v>15640</v>
      </c>
      <c r="N800" s="98" t="s">
        <v>15641</v>
      </c>
      <c r="O800" s="101">
        <v>20</v>
      </c>
      <c r="P800" s="101">
        <v>45</v>
      </c>
      <c r="Q800" s="101">
        <v>0</v>
      </c>
      <c r="R800" s="101">
        <v>100</v>
      </c>
    </row>
    <row r="801">
      <c r="L801" s="98" t="s">
        <v>15642</v>
      </c>
      <c r="M801" s="98" t="s">
        <v>15643</v>
      </c>
      <c r="N801" s="98" t="s">
        <v>15644</v>
      </c>
      <c r="O801" s="101">
        <v>25</v>
      </c>
      <c r="P801" s="101">
        <v>95</v>
      </c>
    </row>
    <row r="802">
      <c r="L802" s="98" t="s">
        <v>15645</v>
      </c>
      <c r="M802" s="98" t="s">
        <v>15646</v>
      </c>
      <c r="N802" s="98" t="s">
        <v>15647</v>
      </c>
      <c r="O802" s="101">
        <v>95</v>
      </c>
      <c r="P802" s="101">
        <v>0</v>
      </c>
    </row>
    <row r="803">
      <c r="L803" s="98" t="s">
        <v>15648</v>
      </c>
      <c r="M803" s="98" t="s">
        <v>15649</v>
      </c>
      <c r="N803" s="98" t="s">
        <v>15650</v>
      </c>
      <c r="O803" s="101">
        <v>1130</v>
      </c>
      <c r="P803" s="101">
        <v>1130</v>
      </c>
    </row>
    <row r="804">
      <c r="L804" s="98" t="s">
        <v>15651</v>
      </c>
      <c r="M804" s="98" t="s">
        <v>15652</v>
      </c>
      <c r="N804" s="98" t="s">
        <v>15653</v>
      </c>
      <c r="O804" s="101">
        <v>-1270</v>
      </c>
      <c r="P804" s="101">
        <v>-1270</v>
      </c>
    </row>
    <row r="805">
      <c r="K805" s="96" t="s">
        <v>15654</v>
      </c>
      <c r="O805" s="85">
        <f>SUM(O800:O804)</f>
      </c>
      <c r="P805" s="85">
        <f>SUM(P800:P804)</f>
      </c>
    </row>
    <row r="806">
      <c r="A806" s="98" t="s">
        <v>15655</v>
      </c>
      <c r="B806" s="98" t="s">
        <v>15656</v>
      </c>
      <c r="C806" s="100">
        <v>1075</v>
      </c>
      <c r="D806" s="98" t="s">
        <v>15657</v>
      </c>
      <c r="E806" s="98" t="s">
        <v>15658</v>
      </c>
      <c r="F806" s="104">
        <v>44139</v>
      </c>
      <c r="G806" s="104">
        <v>45444</v>
      </c>
      <c r="H806" s="104">
        <v>45808</v>
      </c>
      <c r="J806" s="101">
        <v>1170</v>
      </c>
      <c r="K806" s="98" t="s">
        <v>15659</v>
      </c>
      <c r="L806" s="98" t="s">
        <v>15660</v>
      </c>
      <c r="M806" s="98" t="s">
        <v>15661</v>
      </c>
      <c r="N806" s="98" t="s">
        <v>15662</v>
      </c>
      <c r="O806" s="101">
        <v>35</v>
      </c>
      <c r="P806" s="101">
        <v>35</v>
      </c>
      <c r="Q806" s="101">
        <v>0</v>
      </c>
      <c r="R806" s="101">
        <v>100</v>
      </c>
    </row>
    <row r="807">
      <c r="L807" s="98" t="s">
        <v>15663</v>
      </c>
      <c r="M807" s="98" t="s">
        <v>15664</v>
      </c>
      <c r="N807" s="98" t="s">
        <v>15665</v>
      </c>
      <c r="O807" s="101">
        <v>1155</v>
      </c>
      <c r="P807" s="101">
        <v>1155</v>
      </c>
    </row>
    <row r="808">
      <c r="K808" s="96" t="s">
        <v>15666</v>
      </c>
      <c r="O808" s="85">
        <f>SUM(O806:O807)</f>
      </c>
      <c r="P808" s="85">
        <f>SUM(P806:P807)</f>
      </c>
    </row>
    <row r="809">
      <c r="A809" s="98" t="s">
        <v>15667</v>
      </c>
      <c r="B809" s="98" t="s">
        <v>15668</v>
      </c>
      <c r="C809" s="100">
        <v>1075</v>
      </c>
      <c r="D809" s="98" t="s">
        <v>15669</v>
      </c>
      <c r="E809" s="98" t="s">
        <v>15670</v>
      </c>
      <c r="F809" s="104">
        <v>45688</v>
      </c>
      <c r="G809" s="104">
        <v>45688</v>
      </c>
      <c r="H809" s="104">
        <v>46142</v>
      </c>
      <c r="J809" s="101">
        <v>1270</v>
      </c>
      <c r="K809" s="98" t="s">
        <v>15671</v>
      </c>
      <c r="L809" s="98" t="s">
        <v>15672</v>
      </c>
      <c r="M809" s="98" t="s">
        <v>15673</v>
      </c>
      <c r="N809" s="98" t="s">
        <v>15674</v>
      </c>
      <c r="O809" s="101">
        <v>20</v>
      </c>
      <c r="P809" s="101">
        <v>0</v>
      </c>
      <c r="Q809" s="101">
        <v>0</v>
      </c>
      <c r="R809" s="101">
        <v>100</v>
      </c>
    </row>
    <row r="810">
      <c r="L810" s="98" t="s">
        <v>15675</v>
      </c>
      <c r="M810" s="98" t="s">
        <v>15676</v>
      </c>
      <c r="N810" s="98" t="s">
        <v>15677</v>
      </c>
      <c r="O810" s="101">
        <v>95</v>
      </c>
      <c r="P810" s="101">
        <v>140</v>
      </c>
    </row>
    <row r="811">
      <c r="L811" s="98" t="s">
        <v>15678</v>
      </c>
      <c r="M811" s="98" t="s">
        <v>15679</v>
      </c>
      <c r="N811" s="98" t="s">
        <v>15680</v>
      </c>
      <c r="O811" s="101">
        <v>25</v>
      </c>
      <c r="P811" s="101">
        <v>0</v>
      </c>
    </row>
    <row r="812">
      <c r="L812" s="98" t="s">
        <v>15681</v>
      </c>
      <c r="M812" s="98" t="s">
        <v>15682</v>
      </c>
      <c r="N812" s="98" t="s">
        <v>15683</v>
      </c>
      <c r="O812" s="101">
        <v>1130</v>
      </c>
      <c r="P812" s="101">
        <v>1130</v>
      </c>
    </row>
    <row r="813">
      <c r="L813" s="98" t="s">
        <v>15684</v>
      </c>
      <c r="M813" s="98" t="s">
        <v>15685</v>
      </c>
      <c r="N813" s="98" t="s">
        <v>15686</v>
      </c>
      <c r="O813" s="101">
        <v>127</v>
      </c>
      <c r="P813" s="101">
        <v>0</v>
      </c>
    </row>
    <row r="814">
      <c r="K814" s="96" t="s">
        <v>15687</v>
      </c>
      <c r="O814" s="85">
        <f>SUM(O809:O813)</f>
      </c>
      <c r="P814" s="85">
        <f>SUM(P809:P813)</f>
      </c>
    </row>
    <row r="815">
      <c r="A815" s="98" t="s">
        <v>15688</v>
      </c>
      <c r="B815" s="98" t="s">
        <v>15689</v>
      </c>
      <c r="C815" s="100">
        <v>1075</v>
      </c>
      <c r="D815" s="98" t="s">
        <v>15690</v>
      </c>
      <c r="E815" s="98" t="s">
        <v>15691</v>
      </c>
      <c r="F815" s="104">
        <v>45549</v>
      </c>
      <c r="G815" s="104">
        <v>45549</v>
      </c>
      <c r="H815" s="104">
        <v>45930</v>
      </c>
      <c r="J815" s="101">
        <v>1275</v>
      </c>
      <c r="K815" s="98" t="s">
        <v>15692</v>
      </c>
      <c r="L815" s="98" t="s">
        <v>15693</v>
      </c>
      <c r="M815" s="98" t="s">
        <v>15694</v>
      </c>
      <c r="N815" s="98" t="s">
        <v>15695</v>
      </c>
      <c r="O815" s="101">
        <v>95</v>
      </c>
      <c r="P815" s="101">
        <v>120</v>
      </c>
      <c r="Q815" s="101">
        <v>0</v>
      </c>
      <c r="R815" s="101">
        <v>1375</v>
      </c>
    </row>
    <row r="816">
      <c r="L816" s="98" t="s">
        <v>15696</v>
      </c>
      <c r="M816" s="98" t="s">
        <v>15697</v>
      </c>
      <c r="N816" s="98" t="s">
        <v>15698</v>
      </c>
      <c r="O816" s="101">
        <v>25</v>
      </c>
      <c r="P816" s="101">
        <v>0</v>
      </c>
    </row>
    <row r="817">
      <c r="L817" s="98" t="s">
        <v>15699</v>
      </c>
      <c r="M817" s="98" t="s">
        <v>15700</v>
      </c>
      <c r="N817" s="98" t="s">
        <v>15701</v>
      </c>
      <c r="O817" s="101">
        <v>1155</v>
      </c>
      <c r="P817" s="101">
        <v>1155</v>
      </c>
    </row>
    <row r="818">
      <c r="L818" s="98" t="s">
        <v>15702</v>
      </c>
      <c r="M818" s="98" t="s">
        <v>15703</v>
      </c>
      <c r="N818" s="98" t="s">
        <v>15704</v>
      </c>
      <c r="O818" s="101">
        <v>127.5</v>
      </c>
      <c r="P818" s="101">
        <v>0</v>
      </c>
    </row>
    <row r="819">
      <c r="K819" s="96" t="s">
        <v>15705</v>
      </c>
      <c r="O819" s="85">
        <f>SUM(O815:O818)</f>
      </c>
      <c r="P819" s="85">
        <f>SUM(P815:P818)</f>
      </c>
    </row>
    <row r="820">
      <c r="A820" s="98" t="s">
        <v>15706</v>
      </c>
      <c r="B820" s="98" t="s">
        <v>15707</v>
      </c>
      <c r="C820" s="100">
        <v>1075</v>
      </c>
      <c r="D820" s="98" t="s">
        <v>15708</v>
      </c>
      <c r="E820" s="98" t="s">
        <v>15709</v>
      </c>
      <c r="F820" s="104">
        <v>45703</v>
      </c>
      <c r="G820" s="104">
        <v>45703</v>
      </c>
      <c r="H820" s="104">
        <v>46094</v>
      </c>
      <c r="J820" s="101">
        <v>1305</v>
      </c>
      <c r="K820" s="98" t="s">
        <v>15710</v>
      </c>
      <c r="L820" s="98" t="s">
        <v>15711</v>
      </c>
      <c r="M820" s="98" t="s">
        <v>15712</v>
      </c>
      <c r="N820" s="98" t="s">
        <v>15713</v>
      </c>
      <c r="O820" s="101">
        <v>95</v>
      </c>
      <c r="P820" s="101">
        <v>25</v>
      </c>
      <c r="Q820" s="101">
        <v>-1334.1099999999999</v>
      </c>
      <c r="R820" s="101">
        <v>600</v>
      </c>
    </row>
    <row r="821">
      <c r="L821" s="98" t="s">
        <v>15714</v>
      </c>
      <c r="M821" s="98" t="s">
        <v>15715</v>
      </c>
      <c r="N821" s="98" t="s">
        <v>15716</v>
      </c>
      <c r="O821" s="101">
        <v>20</v>
      </c>
      <c r="P821" s="101">
        <v>0</v>
      </c>
    </row>
    <row r="822">
      <c r="L822" s="98" t="s">
        <v>15717</v>
      </c>
      <c r="M822" s="98" t="s">
        <v>15718</v>
      </c>
      <c r="N822" s="98" t="s">
        <v>15719</v>
      </c>
      <c r="O822" s="101">
        <v>25</v>
      </c>
      <c r="P822" s="101">
        <v>115</v>
      </c>
    </row>
    <row r="823">
      <c r="L823" s="98" t="s">
        <v>15720</v>
      </c>
      <c r="M823" s="98" t="s">
        <v>15721</v>
      </c>
      <c r="N823" s="98" t="s">
        <v>15722</v>
      </c>
      <c r="O823" s="101">
        <v>1130</v>
      </c>
      <c r="P823" s="101">
        <v>1130</v>
      </c>
    </row>
    <row r="824">
      <c r="L824" s="98" t="s">
        <v>15723</v>
      </c>
      <c r="M824" s="98" t="s">
        <v>15724</v>
      </c>
      <c r="N824" s="98" t="s">
        <v>15725</v>
      </c>
      <c r="O824" s="101">
        <v>-1270</v>
      </c>
      <c r="P824" s="101">
        <v>0</v>
      </c>
    </row>
    <row r="825">
      <c r="L825" s="98" t="s">
        <v>15726</v>
      </c>
      <c r="M825" s="98" t="s">
        <v>15727</v>
      </c>
      <c r="N825" s="98" t="s">
        <v>15728</v>
      </c>
      <c r="O825" s="101">
        <v>-1270</v>
      </c>
      <c r="P825" s="101">
        <v>0</v>
      </c>
    </row>
    <row r="826">
      <c r="K826" s="96" t="s">
        <v>15729</v>
      </c>
      <c r="O826" s="85">
        <f>SUM(O820:O825)</f>
      </c>
      <c r="P826" s="85">
        <f>SUM(P820:P825)</f>
      </c>
    </row>
    <row r="827">
      <c r="A827" s="98" t="s">
        <v>15730</v>
      </c>
      <c r="B827" s="98" t="s">
        <v>15731</v>
      </c>
      <c r="C827" s="100">
        <v>1075</v>
      </c>
      <c r="D827" s="98" t="s">
        <v>15732</v>
      </c>
      <c r="E827" s="98" t="s">
        <v>15733</v>
      </c>
      <c r="F827" s="104">
        <v>41944</v>
      </c>
      <c r="G827" s="104">
        <v>45444</v>
      </c>
      <c r="H827" s="104">
        <v>45808</v>
      </c>
      <c r="J827" s="101">
        <v>1135</v>
      </c>
      <c r="K827" s="98" t="s">
        <v>15734</v>
      </c>
      <c r="L827" s="98" t="s">
        <v>15735</v>
      </c>
      <c r="M827" s="98" t="s">
        <v>15736</v>
      </c>
      <c r="N827" s="98" t="s">
        <v>15737</v>
      </c>
      <c r="O827" s="101">
        <v>1155</v>
      </c>
      <c r="P827" s="101">
        <v>1155</v>
      </c>
      <c r="Q827" s="101">
        <v>0</v>
      </c>
      <c r="R827" s="101">
        <v>600</v>
      </c>
    </row>
    <row r="828">
      <c r="K828" s="96" t="s">
        <v>15738</v>
      </c>
      <c r="O828" s="85">
        <f>SUM(O827:O827)</f>
      </c>
      <c r="P828" s="85">
        <f>SUM(P827:P827)</f>
      </c>
    </row>
    <row r="829">
      <c r="A829" s="98" t="s">
        <v>15739</v>
      </c>
      <c r="B829" s="98" t="s">
        <v>15740</v>
      </c>
      <c r="C829" s="100">
        <v>1075</v>
      </c>
      <c r="D829" s="98" t="s">
        <v>15741</v>
      </c>
      <c r="E829" s="98" t="s">
        <v>15742</v>
      </c>
      <c r="F829" s="104">
        <v>45154</v>
      </c>
      <c r="G829" s="104">
        <v>45536</v>
      </c>
      <c r="H829" s="104">
        <v>45900</v>
      </c>
      <c r="J829" s="101">
        <v>1230</v>
      </c>
      <c r="K829" s="98" t="s">
        <v>15743</v>
      </c>
      <c r="L829" s="98" t="s">
        <v>15744</v>
      </c>
      <c r="M829" s="98" t="s">
        <v>15745</v>
      </c>
      <c r="N829" s="98" t="s">
        <v>15746</v>
      </c>
      <c r="O829" s="101">
        <v>95</v>
      </c>
      <c r="P829" s="101">
        <v>95</v>
      </c>
      <c r="Q829" s="101">
        <v>0</v>
      </c>
      <c r="R829" s="101">
        <v>100</v>
      </c>
    </row>
    <row r="830">
      <c r="L830" s="98" t="s">
        <v>15747</v>
      </c>
      <c r="M830" s="98" t="s">
        <v>15748</v>
      </c>
      <c r="N830" s="98" t="s">
        <v>15749</v>
      </c>
      <c r="O830" s="101">
        <v>1155</v>
      </c>
      <c r="P830" s="101">
        <v>1155</v>
      </c>
    </row>
    <row r="831">
      <c r="K831" s="96" t="s">
        <v>15750</v>
      </c>
      <c r="O831" s="85">
        <f>SUM(O829:O830)</f>
      </c>
      <c r="P831" s="85">
        <f>SUM(P829:P830)</f>
      </c>
    </row>
    <row r="832">
      <c r="A832" s="98" t="s">
        <v>15751</v>
      </c>
      <c r="B832" s="98" t="s">
        <v>15752</v>
      </c>
      <c r="C832" s="100">
        <v>1075</v>
      </c>
      <c r="D832" s="98" t="s">
        <v>15753</v>
      </c>
      <c r="E832" s="98" t="s">
        <v>15754</v>
      </c>
      <c r="F832" s="104">
        <v>38913</v>
      </c>
      <c r="G832" s="104">
        <v>45505</v>
      </c>
      <c r="H832" s="104">
        <v>45869</v>
      </c>
      <c r="J832" s="101">
        <v>1170</v>
      </c>
      <c r="K832" s="98" t="s">
        <v>15755</v>
      </c>
      <c r="L832" s="98" t="s">
        <v>15756</v>
      </c>
      <c r="M832" s="98" t="s">
        <v>15757</v>
      </c>
      <c r="N832" s="98" t="s">
        <v>15758</v>
      </c>
      <c r="O832" s="101">
        <v>35</v>
      </c>
      <c r="P832" s="101">
        <v>35</v>
      </c>
      <c r="Q832" s="101">
        <v>0</v>
      </c>
      <c r="R832" s="101">
        <v>100</v>
      </c>
    </row>
    <row r="833">
      <c r="L833" s="98" t="s">
        <v>15759</v>
      </c>
      <c r="M833" s="98" t="s">
        <v>15760</v>
      </c>
      <c r="N833" s="98" t="s">
        <v>15761</v>
      </c>
      <c r="O833" s="101">
        <v>1155</v>
      </c>
      <c r="P833" s="101">
        <v>1155</v>
      </c>
    </row>
    <row r="834">
      <c r="K834" s="96" t="s">
        <v>15762</v>
      </c>
      <c r="O834" s="85">
        <f>SUM(O832:O833)</f>
      </c>
      <c r="P834" s="85">
        <f>SUM(P832:P833)</f>
      </c>
    </row>
    <row r="835">
      <c r="A835" s="98" t="s">
        <v>15763</v>
      </c>
      <c r="B835" s="98" t="s">
        <v>15764</v>
      </c>
      <c r="C835" s="100">
        <v>1075</v>
      </c>
      <c r="D835" s="98" t="s">
        <v>15765</v>
      </c>
      <c r="E835" s="98" t="s">
        <v>15766</v>
      </c>
      <c r="F835" s="104">
        <v>45520</v>
      </c>
      <c r="G835" s="104">
        <v>45520</v>
      </c>
      <c r="H835" s="104">
        <v>45900</v>
      </c>
      <c r="J835" s="101">
        <v>1275</v>
      </c>
      <c r="K835" s="98" t="s">
        <v>15767</v>
      </c>
      <c r="L835" s="98" t="s">
        <v>15768</v>
      </c>
      <c r="M835" s="98" t="s">
        <v>15769</v>
      </c>
      <c r="N835" s="98" t="s">
        <v>15770</v>
      </c>
      <c r="O835" s="101">
        <v>25</v>
      </c>
      <c r="P835" s="101">
        <v>25</v>
      </c>
      <c r="Q835" s="101">
        <v>0</v>
      </c>
      <c r="R835" s="101">
        <v>100</v>
      </c>
    </row>
    <row r="836">
      <c r="L836" s="98" t="s">
        <v>15771</v>
      </c>
      <c r="M836" s="98" t="s">
        <v>15772</v>
      </c>
      <c r="N836" s="98" t="s">
        <v>15773</v>
      </c>
      <c r="O836" s="101">
        <v>95</v>
      </c>
      <c r="P836" s="101">
        <v>95</v>
      </c>
    </row>
    <row r="837">
      <c r="L837" s="98" t="s">
        <v>15774</v>
      </c>
      <c r="M837" s="98" t="s">
        <v>15775</v>
      </c>
      <c r="N837" s="98" t="s">
        <v>15776</v>
      </c>
      <c r="O837" s="101">
        <v>1155</v>
      </c>
      <c r="P837" s="101">
        <v>1155</v>
      </c>
    </row>
    <row r="838">
      <c r="K838" s="96" t="s">
        <v>15777</v>
      </c>
      <c r="O838" s="85">
        <f>SUM(O835:O837)</f>
      </c>
      <c r="P838" s="85">
        <f>SUM(P835:P837)</f>
      </c>
    </row>
    <row r="839">
      <c r="A839" s="98" t="s">
        <v>15778</v>
      </c>
      <c r="B839" s="98" t="s">
        <v>15779</v>
      </c>
      <c r="C839" s="100">
        <v>1075</v>
      </c>
      <c r="D839" s="98" t="s">
        <v>15780</v>
      </c>
      <c r="E839" s="98" t="s">
        <v>15781</v>
      </c>
      <c r="F839" s="104">
        <v>45750</v>
      </c>
      <c r="G839" s="104">
        <v>45750</v>
      </c>
      <c r="H839" s="104">
        <v>46205</v>
      </c>
      <c r="J839" s="101">
        <v>1220</v>
      </c>
      <c r="K839" s="98" t="s">
        <v>15782</v>
      </c>
      <c r="L839" s="98" t="s">
        <v>15783</v>
      </c>
      <c r="M839" s="98" t="s">
        <v>15784</v>
      </c>
      <c r="N839" s="98" t="s">
        <v>15785</v>
      </c>
      <c r="O839" s="101">
        <v>23.329999999999998</v>
      </c>
      <c r="P839" s="101">
        <v>115</v>
      </c>
      <c r="Q839" s="101">
        <v>75.909999999999997</v>
      </c>
      <c r="R839" s="101">
        <v>1320</v>
      </c>
    </row>
    <row r="840">
      <c r="L840" s="98" t="s">
        <v>15786</v>
      </c>
      <c r="M840" s="98" t="s">
        <v>15787</v>
      </c>
      <c r="N840" s="98" t="s">
        <v>15788</v>
      </c>
      <c r="O840" s="101">
        <v>88.670000000000002</v>
      </c>
      <c r="P840" s="101">
        <v>0</v>
      </c>
    </row>
    <row r="841">
      <c r="L841" s="98" t="s">
        <v>15789</v>
      </c>
      <c r="M841" s="98" t="s">
        <v>15790</v>
      </c>
      <c r="N841" s="98" t="s">
        <v>15791</v>
      </c>
      <c r="O841" s="101">
        <v>18.670000000000002</v>
      </c>
      <c r="P841" s="101">
        <v>25</v>
      </c>
    </row>
    <row r="842">
      <c r="L842" s="98" t="s">
        <v>15792</v>
      </c>
      <c r="M842" s="98" t="s">
        <v>15793</v>
      </c>
      <c r="N842" s="98" t="s">
        <v>15794</v>
      </c>
      <c r="O842" s="101">
        <v>1008</v>
      </c>
      <c r="P842" s="101">
        <v>1080</v>
      </c>
    </row>
    <row r="843">
      <c r="L843" s="98" t="s">
        <v>15795</v>
      </c>
      <c r="M843" s="98" t="s">
        <v>15796</v>
      </c>
      <c r="N843" s="98" t="s">
        <v>15797</v>
      </c>
      <c r="O843" s="101">
        <v>75</v>
      </c>
      <c r="P843" s="101">
        <v>0</v>
      </c>
    </row>
    <row r="844">
      <c r="L844" s="98" t="s">
        <v>15798</v>
      </c>
      <c r="M844" s="98" t="s">
        <v>15799</v>
      </c>
      <c r="N844" s="98" t="s">
        <v>15800</v>
      </c>
      <c r="O844" s="101">
        <v>-1062.76</v>
      </c>
      <c r="P844" s="101">
        <v>-1138.6700000000001</v>
      </c>
    </row>
    <row r="845">
      <c r="L845" s="98" t="s">
        <v>15801</v>
      </c>
      <c r="M845" s="98" t="s">
        <v>15802</v>
      </c>
      <c r="N845" s="98" t="s">
        <v>15803</v>
      </c>
      <c r="O845" s="101">
        <v>113.87</v>
      </c>
      <c r="P845" s="101">
        <v>0</v>
      </c>
    </row>
    <row r="846">
      <c r="L846" s="98" t="s">
        <v>15804</v>
      </c>
      <c r="M846" s="98" t="s">
        <v>15805</v>
      </c>
      <c r="N846" s="98" t="s">
        <v>15806</v>
      </c>
      <c r="O846" s="101">
        <v>-113.87</v>
      </c>
      <c r="P846" s="101">
        <v>0</v>
      </c>
    </row>
    <row r="847">
      <c r="K847" s="96" t="s">
        <v>15807</v>
      </c>
      <c r="O847" s="85">
        <f>SUM(O839:O846)</f>
      </c>
      <c r="P847" s="85">
        <f>SUM(P839:P846)</f>
      </c>
    </row>
    <row r="848">
      <c r="A848" s="98" t="s">
        <v>15808</v>
      </c>
      <c r="B848" s="98" t="s">
        <v>15809</v>
      </c>
      <c r="C848" s="100">
        <v>1075</v>
      </c>
      <c r="D848" s="98" t="s">
        <v>15810</v>
      </c>
      <c r="E848" s="98" t="s">
        <v>15811</v>
      </c>
      <c r="F848" s="104">
        <v>45318</v>
      </c>
      <c r="G848" s="104">
        <v>45689</v>
      </c>
      <c r="H848" s="104">
        <v>46053</v>
      </c>
      <c r="J848" s="101">
        <v>1230</v>
      </c>
      <c r="K848" s="98" t="s">
        <v>15812</v>
      </c>
      <c r="L848" s="98" t="s">
        <v>15813</v>
      </c>
      <c r="M848" s="98" t="s">
        <v>15814</v>
      </c>
      <c r="N848" s="98" t="s">
        <v>15815</v>
      </c>
      <c r="O848" s="101">
        <v>20</v>
      </c>
      <c r="P848" s="101">
        <v>20</v>
      </c>
      <c r="Q848" s="101">
        <v>0</v>
      </c>
      <c r="R848" s="101">
        <v>350</v>
      </c>
    </row>
    <row r="849">
      <c r="L849" s="98" t="s">
        <v>15816</v>
      </c>
      <c r="M849" s="98" t="s">
        <v>15817</v>
      </c>
      <c r="N849" s="98" t="s">
        <v>15818</v>
      </c>
      <c r="O849" s="101">
        <v>95</v>
      </c>
      <c r="P849" s="101">
        <v>95</v>
      </c>
    </row>
    <row r="850">
      <c r="L850" s="98" t="s">
        <v>15819</v>
      </c>
      <c r="M850" s="98" t="s">
        <v>15820</v>
      </c>
      <c r="N850" s="98" t="s">
        <v>15821</v>
      </c>
      <c r="O850" s="101">
        <v>25</v>
      </c>
      <c r="P850" s="101">
        <v>25</v>
      </c>
    </row>
    <row r="851">
      <c r="L851" s="98" t="s">
        <v>15822</v>
      </c>
      <c r="M851" s="98" t="s">
        <v>15823</v>
      </c>
      <c r="N851" s="98" t="s">
        <v>15824</v>
      </c>
      <c r="O851" s="101">
        <v>1165</v>
      </c>
      <c r="P851" s="101">
        <v>1165</v>
      </c>
    </row>
    <row r="852">
      <c r="K852" s="96" t="s">
        <v>15825</v>
      </c>
      <c r="O852" s="85">
        <f>SUM(O848:O851)</f>
      </c>
      <c r="P852" s="85">
        <f>SUM(P848:P851)</f>
      </c>
    </row>
    <row r="853">
      <c r="A853" s="98" t="s">
        <v>15826</v>
      </c>
      <c r="B853" s="98" t="s">
        <v>15827</v>
      </c>
      <c r="C853" s="100">
        <v>1075</v>
      </c>
      <c r="D853" s="98" t="s">
        <v>15828</v>
      </c>
      <c r="E853" s="98" t="s">
        <v>15829</v>
      </c>
      <c r="F853" s="104">
        <v>45674</v>
      </c>
      <c r="G853" s="104">
        <v>45674</v>
      </c>
      <c r="H853" s="104">
        <v>46038</v>
      </c>
      <c r="J853" s="101">
        <v>1305</v>
      </c>
      <c r="K853" s="98" t="s">
        <v>15830</v>
      </c>
      <c r="L853" s="98" t="s">
        <v>15831</v>
      </c>
      <c r="M853" s="98" t="s">
        <v>15832</v>
      </c>
      <c r="N853" s="98" t="s">
        <v>15833</v>
      </c>
      <c r="O853" s="101">
        <v>20</v>
      </c>
      <c r="P853" s="101">
        <v>25</v>
      </c>
      <c r="Q853" s="101">
        <v>0</v>
      </c>
      <c r="R853" s="101">
        <v>600</v>
      </c>
    </row>
    <row r="854">
      <c r="L854" s="98" t="s">
        <v>15834</v>
      </c>
      <c r="M854" s="98" t="s">
        <v>15835</v>
      </c>
      <c r="N854" s="98" t="s">
        <v>15836</v>
      </c>
      <c r="O854" s="101">
        <v>95</v>
      </c>
      <c r="P854" s="101">
        <v>0</v>
      </c>
    </row>
    <row r="855">
      <c r="L855" s="98" t="s">
        <v>15837</v>
      </c>
      <c r="M855" s="98" t="s">
        <v>15838</v>
      </c>
      <c r="N855" s="98" t="s">
        <v>15839</v>
      </c>
      <c r="O855" s="101">
        <v>25</v>
      </c>
      <c r="P855" s="101">
        <v>115</v>
      </c>
    </row>
    <row r="856">
      <c r="L856" s="98" t="s">
        <v>15840</v>
      </c>
      <c r="M856" s="98" t="s">
        <v>15841</v>
      </c>
      <c r="N856" s="98" t="s">
        <v>15842</v>
      </c>
      <c r="O856" s="101">
        <v>1165</v>
      </c>
      <c r="P856" s="101">
        <v>1165</v>
      </c>
    </row>
    <row r="857">
      <c r="K857" s="96" t="s">
        <v>15843</v>
      </c>
      <c r="O857" s="85">
        <f>SUM(O853:O856)</f>
      </c>
      <c r="P857" s="85">
        <f>SUM(P853:P856)</f>
      </c>
    </row>
    <row r="858">
      <c r="A858" s="98" t="s">
        <v>15844</v>
      </c>
      <c r="B858" s="98" t="s">
        <v>15845</v>
      </c>
      <c r="C858" s="100">
        <v>1075</v>
      </c>
      <c r="D858" s="98" t="s">
        <v>15846</v>
      </c>
      <c r="E858" s="98" t="s">
        <v>15847</v>
      </c>
      <c r="F858" s="104">
        <v>44694</v>
      </c>
      <c r="G858" s="104">
        <v>45444</v>
      </c>
      <c r="H858" s="104">
        <v>45808</v>
      </c>
      <c r="J858" s="101">
        <v>1230</v>
      </c>
      <c r="K858" s="98" t="s">
        <v>15848</v>
      </c>
      <c r="L858" s="98" t="s">
        <v>15849</v>
      </c>
      <c r="M858" s="98" t="s">
        <v>15850</v>
      </c>
      <c r="N858" s="98" t="s">
        <v>15851</v>
      </c>
      <c r="O858" s="101">
        <v>95</v>
      </c>
      <c r="P858" s="101">
        <v>95</v>
      </c>
      <c r="Q858" s="101">
        <v>0</v>
      </c>
      <c r="R858" s="101">
        <v>100</v>
      </c>
    </row>
    <row r="859">
      <c r="L859" s="98" t="s">
        <v>15852</v>
      </c>
      <c r="M859" s="98" t="s">
        <v>15853</v>
      </c>
      <c r="N859" s="98" t="s">
        <v>15854</v>
      </c>
      <c r="O859" s="101">
        <v>1155</v>
      </c>
      <c r="P859" s="101">
        <v>1155</v>
      </c>
    </row>
    <row r="860">
      <c r="K860" s="96" t="s">
        <v>15855</v>
      </c>
      <c r="O860" s="85">
        <f>SUM(O858:O859)</f>
      </c>
      <c r="P860" s="85">
        <f>SUM(P858:P859)</f>
      </c>
    </row>
    <row r="861">
      <c r="B861" s="81" t="s">
        <v>15856</v>
      </c>
      <c r="C861" s="69">
        <f>SUM(C8:C11)+SUM(C13:C17)+SUM(C19:C23)+SUM(C25:C26)+SUM(C28:C30)+SUM(C32:C35)+SUM(C37:C37)+SUM(C39:C43)+SUM(C45:C46)+SUM(C48:C51)+SUM(C53:C54)+SUM(C56:C56)+SUM(C58:C59)+SUM(C61:C61)+SUM(C63:C65)+SUM(C67:C69)+SUM(C71:C72)+SUM(C74:C75)+SUM(C77:C77)+SUM(C79:C82)+SUM(C84:C85)+SUM(C87:C89)+SUM(C91:C92)+SUM(C94:C97)+SUM(C99:C104)+SUM(C106:C108)+SUM(C110:C112)+SUM(C114:C114)+SUM(C116:C117)+SUM(C119:C120)+SUM(C122:C125)+SUM(C127:C130)+SUM(C132:C132)+SUM(C134:C135)+SUM(C137:C140)+SUM(C142:C146)+SUM(C148:C151)+SUM(C153:C155)+SUM(C157:C157)+SUM(C159:C159)+SUM(C161:C161)+SUM(C163:C165)+SUM(C167:C169)+SUM(C171:C172)+SUM(C174:C177)+SUM(C179:C180)+SUM(C182:C187)+SUM(C189:C194)+SUM(C196:C197)+SUM(C199:C202)+SUM(C204:C210)+SUM(C212:C215)+SUM(C217:C220)+SUM(C222:C224)+SUM(C226:C227)+SUM(C229:C229)+SUM(C231:C234)+SUM(C236:C239)+SUM(C241:C243)+SUM(C245:C247)+SUM(C249:C249)+SUM(C251:C255)+SUM(C257:C261)+SUM(C263:C265)+SUM(C267:C268)+SUM(C270:C270)+SUM(C272:C274)+SUM(C276:C278)+SUM(C280:C281)+SUM(C283:C286)+SUM(C288:C290)+SUM(C292:C294)+SUM(C296:C296)+SUM(C298:C299)+SUM(C301:C303)+SUM(C305:C305)+SUM(C307:C309)+SUM(C311:C311)+SUM(C313:C317)+SUM(C319:C321)+SUM(C323:C324)+SUM(C326:C327)+SUM(C329:C331)+SUM(C333:C336)+SUM(C338:C340)+SUM(C342:C344)+SUM(C346:C348)+SUM(C350:C353)+SUM(C355:C357)+SUM(C359:C359)+SUM(C361:C363)+SUM(C365:C368)+SUM(C370:C375)+SUM(C377:C380)+SUM(C382:C385)+SUM(C387:C388)+SUM(C390:C391)+SUM(C393:C395)+SUM(C397:C400)+SUM(C402:C403)+SUM(C405:C406)+SUM(C408:C409)+SUM(C411:C413)+SUM(C415:C418)+SUM(C420:C420)+SUM(C422:C423)+SUM(C425:C426)+SUM(C428:C429)+SUM(C431:C433)+SUM(C435:C439)+SUM(C441:C443)+SUM(C445:C446)+SUM(C448:C450)+SUM(C452:C454)+SUM(C456:C458)+SUM(C460:C462)+SUM(C464:C465)+SUM(C467:C469)+SUM(C471:C472)+SUM(C474:C475)+SUM(C477:C478)+SUM(C480:C482)+SUM(C484:C486)+SUM(C488:C490)+SUM(C492:C493)+SUM(C495:C498)+SUM(C500:C504)+SUM(C506:C507)+SUM(C509:C510)+SUM(C512:C512)+SUM(C514:C516)+SUM(C518:C520)+SUM(C522:C524)+SUM(C526:C532)+SUM(C534:C534)+SUM(C536:C538)+SUM(C540:C541)+SUM(C543:C545)+SUM(C547:C549)+SUM(C551:C557)+SUM(C559:C561)+SUM(C563:C563)+SUM(C565:C567)+SUM(C569:C571)+SUM(C573:C574)+SUM(C576:C576)+SUM(C578:C581)+SUM(C583:C587)+SUM(C589:C590)+SUM(C592:C596)+SUM(C598:C598)+SUM(C600:C606)+SUM(C608:C611)+SUM(C613:C613)+SUM(C615:C618)+SUM(C620:C623)+SUM(C625:C629)+SUM(C631:C633)+SUM(C635:C641)+SUM(C643:C644)+SUM(C646:C649)+SUM(C651:C652)+SUM(C654:C654)+SUM(C656:C657)+SUM(C659:C659)+SUM(C661:C662)+SUM(C664:C665)+SUM(C667:C670)+SUM(C672:C674)+SUM(C676:C677)+SUM(C679:C680)+SUM(C682:C685)+SUM(C687:C688)+SUM(C690:C695)+SUM(C697:C697)+SUM(C699:C702)+SUM(C704:C705)+SUM(C707:C708)+SUM(C710:C713)+SUM(C715:C717)+SUM(C719:C720)+SUM(C722:C723)+SUM(C725:C729)+SUM(C731:C734)+SUM(C736:C740)+SUM(C742:C742)+SUM(C744:C746)+SUM(C748:C750)+SUM(C752:C753)+SUM(C755:C757)+SUM(C759:C762)+SUM(C764:C765)+SUM(C767:C768)+SUM(C770:C772)+SUM(C774:C778)+SUM(C780:C783)+SUM(C785:C786)+SUM(C788:C789)+SUM(C791:C792)+SUM(C794:C796)+SUM(C798:C798)+SUM(C800:C804)+SUM(C806:C807)+SUM(C809:C813)+SUM(C815:C818)+SUM(C820:C825)+SUM(C827:C827)+SUM(C829:C830)+SUM(C832:C833)+SUM(C835:C837)+SUM(C839:C846)+SUM(C848:C851)+SUM(C853:C856)+SUM(C858:C859)</f>
      </c>
      <c r="J861" s="70">
        <f>SUM(J8:J11)+SUM(J13:J17)+SUM(J19:J23)+SUM(J25:J26)+SUM(J28:J30)+SUM(J32:J35)+SUM(J37:J37)+SUM(J39:J43)+SUM(J45:J46)+SUM(J48:J51)+SUM(J53:J54)+SUM(J56:J56)+SUM(J58:J59)+SUM(J61:J61)+SUM(J63:J65)+SUM(J67:J69)+SUM(J71:J72)+SUM(J74:J75)+SUM(J77:J77)+SUM(J79:J82)+SUM(J84:J85)+SUM(J87:J89)+SUM(J91:J92)+SUM(J94:J97)+SUM(J99:J104)+SUM(J106:J108)+SUM(J110:J112)+SUM(J114:J114)+SUM(J116:J117)+SUM(J119:J120)+SUM(J122:J125)+SUM(J127:J130)+SUM(J132:J132)+SUM(J134:J135)+SUM(J137:J140)+SUM(J142:J146)+SUM(J148:J151)+SUM(J153:J155)+SUM(J157:J157)+SUM(J159:J159)+SUM(J161:J161)+SUM(J163:J165)+SUM(J167:J169)+SUM(J171:J172)+SUM(J174:J177)+SUM(J179:J180)+SUM(J182:J187)+SUM(J189:J194)+SUM(J196:J197)+SUM(J199:J202)+SUM(J204:J210)+SUM(J212:J215)+SUM(J217:J220)+SUM(J222:J224)+SUM(J226:J227)+SUM(J229:J229)+SUM(J231:J234)+SUM(J236:J239)+SUM(J241:J243)+SUM(J245:J247)+SUM(J249:J249)+SUM(J251:J255)+SUM(J257:J261)+SUM(J263:J265)+SUM(J267:J268)+SUM(J270:J270)+SUM(J272:J274)+SUM(J276:J278)+SUM(J280:J281)+SUM(J283:J286)+SUM(J288:J290)+SUM(J292:J294)+SUM(J296:J296)+SUM(J298:J299)+SUM(J301:J303)+SUM(J305:J305)+SUM(J307:J309)+SUM(J311:J311)+SUM(J313:J317)+SUM(J319:J321)+SUM(J323:J324)+SUM(J326:J327)+SUM(J329:J331)+SUM(J333:J336)+SUM(J338:J340)+SUM(J342:J344)+SUM(J346:J348)+SUM(J350:J353)+SUM(J355:J357)+SUM(J359:J359)+SUM(J361:J363)+SUM(J365:J368)+SUM(J370:J375)+SUM(J377:J380)+SUM(J382:J385)+SUM(J387:J388)+SUM(J390:J391)+SUM(J393:J395)+SUM(J397:J400)+SUM(J402:J403)+SUM(J405:J406)+SUM(J408:J409)+SUM(J411:J413)+SUM(J415:J418)+SUM(J420:J420)+SUM(J422:J423)+SUM(J425:J426)+SUM(J428:J429)+SUM(J431:J433)+SUM(J435:J439)+SUM(J441:J443)+SUM(J445:J446)+SUM(J448:J450)+SUM(J452:J454)+SUM(J456:J458)+SUM(J460:J462)+SUM(J464:J465)+SUM(J467:J469)+SUM(J471:J472)+SUM(J474:J475)+SUM(J477:J478)+SUM(J480:J482)+SUM(J484:J486)+SUM(J488:J490)+SUM(J492:J493)+SUM(J495:J498)+SUM(J500:J504)+SUM(J506:J507)+SUM(J509:J510)+SUM(J512:J512)+SUM(J514:J516)+SUM(J518:J520)+SUM(J522:J524)+SUM(J526:J532)+SUM(J534:J534)+SUM(J536:J538)+SUM(J540:J541)+SUM(J543:J545)+SUM(J547:J549)+SUM(J551:J557)+SUM(J559:J561)+SUM(J563:J563)+SUM(J565:J567)+SUM(J569:J571)+SUM(J573:J574)+SUM(J576:J576)+SUM(J578:J581)+SUM(J583:J587)+SUM(J589:J590)+SUM(J592:J596)+SUM(J598:J598)+SUM(J600:J606)+SUM(J608:J611)+SUM(J613:J613)+SUM(J615:J618)+SUM(J620:J623)+SUM(J625:J629)+SUM(J631:J633)+SUM(J635:J641)+SUM(J643:J644)+SUM(J646:J649)+SUM(J651:J652)+SUM(J654:J654)+SUM(J656:J657)+SUM(J659:J659)+SUM(J661:J662)+SUM(J664:J665)+SUM(J667:J670)+SUM(J672:J674)+SUM(J676:J677)+SUM(J679:J680)+SUM(J682:J685)+SUM(J687:J688)+SUM(J690:J695)+SUM(J697:J697)+SUM(J699:J702)+SUM(J704:J705)+SUM(J707:J708)+SUM(J710:J713)+SUM(J715:J717)+SUM(J719:J720)+SUM(J722:J723)+SUM(J725:J729)+SUM(J731:J734)+SUM(J736:J740)+SUM(J742:J742)+SUM(J744:J746)+SUM(J748:J750)+SUM(J752:J753)+SUM(J755:J757)+SUM(J759:J762)+SUM(J764:J765)+SUM(J767:J768)+SUM(J770:J772)+SUM(J774:J778)+SUM(J780:J783)+SUM(J785:J786)+SUM(J788:J789)+SUM(J791:J792)+SUM(J794:J796)+SUM(J798:J798)+SUM(J800:J804)+SUM(J806:J807)+SUM(J809:J813)+SUM(J815:J818)+SUM(J820:J825)+SUM(J827:J827)+SUM(J829:J830)+SUM(J832:J833)+SUM(J835:J837)+SUM(J839:J846)+SUM(J848:J851)+SUM(J853:J856)+SUM(J858:J859)</f>
      </c>
      <c r="O861" s="70">
        <f>SUM(O8:O11)+SUM(O13:O17)+SUM(O19:O23)+SUM(O25:O26)+SUM(O28:O30)+SUM(O32:O35)+SUM(O37:O37)+SUM(O39:O43)+SUM(O45:O46)+SUM(O48:O51)+SUM(O53:O54)+SUM(O56:O56)+SUM(O58:O59)+SUM(O61:O61)+SUM(O63:O65)+SUM(O67:O69)+SUM(O71:O72)+SUM(O74:O75)+SUM(O77:O77)+SUM(O79:O82)+SUM(O84:O85)+SUM(O87:O89)+SUM(O91:O92)+SUM(O94:O97)+SUM(O99:O104)+SUM(O106:O108)+SUM(O110:O112)+SUM(O114:O114)+SUM(O116:O117)+SUM(O119:O120)+SUM(O122:O125)+SUM(O127:O130)+SUM(O132:O132)+SUM(O134:O135)+SUM(O137:O140)+SUM(O142:O146)+SUM(O148:O151)+SUM(O153:O155)+SUM(O157:O157)+SUM(O159:O159)+SUM(O161:O161)+SUM(O163:O165)+SUM(O167:O169)+SUM(O171:O172)+SUM(O174:O177)+SUM(O179:O180)+SUM(O182:O187)+SUM(O189:O194)+SUM(O196:O197)+SUM(O199:O202)+SUM(O204:O210)+SUM(O212:O215)+SUM(O217:O220)+SUM(O222:O224)+SUM(O226:O227)+SUM(O229:O229)+SUM(O231:O234)+SUM(O236:O239)+SUM(O241:O243)+SUM(O245:O247)+SUM(O249:O249)+SUM(O251:O255)+SUM(O257:O261)+SUM(O263:O265)+SUM(O267:O268)+SUM(O270:O270)+SUM(O272:O274)+SUM(O276:O278)+SUM(O280:O281)+SUM(O283:O286)+SUM(O288:O290)+SUM(O292:O294)+SUM(O296:O296)+SUM(O298:O299)+SUM(O301:O303)+SUM(O305:O305)+SUM(O307:O309)+SUM(O311:O311)+SUM(O313:O317)+SUM(O319:O321)+SUM(O323:O324)+SUM(O326:O327)+SUM(O329:O331)+SUM(O333:O336)+SUM(O338:O340)+SUM(O342:O344)+SUM(O346:O348)+SUM(O350:O353)+SUM(O355:O357)+SUM(O359:O359)+SUM(O361:O363)+SUM(O365:O368)+SUM(O370:O375)+SUM(O377:O380)+SUM(O382:O385)+SUM(O387:O388)+SUM(O390:O391)+SUM(O393:O395)+SUM(O397:O400)+SUM(O402:O403)+SUM(O405:O406)+SUM(O408:O409)+SUM(O411:O413)+SUM(O415:O418)+SUM(O420:O420)+SUM(O422:O423)+SUM(O425:O426)+SUM(O428:O429)+SUM(O431:O433)+SUM(O435:O439)+SUM(O441:O443)+SUM(O445:O446)+SUM(O448:O450)+SUM(O452:O454)+SUM(O456:O458)+SUM(O460:O462)+SUM(O464:O465)+SUM(O467:O469)+SUM(O471:O472)+SUM(O474:O475)+SUM(O477:O478)+SUM(O480:O482)+SUM(O484:O486)+SUM(O488:O490)+SUM(O492:O493)+SUM(O495:O498)+SUM(O500:O504)+SUM(O506:O507)+SUM(O509:O510)+SUM(O512:O512)+SUM(O514:O516)+SUM(O518:O520)+SUM(O522:O524)+SUM(O526:O532)+SUM(O534:O534)+SUM(O536:O538)+SUM(O540:O541)+SUM(O543:O545)+SUM(O547:O549)+SUM(O551:O557)+SUM(O559:O561)+SUM(O563:O563)+SUM(O565:O567)+SUM(O569:O571)+SUM(O573:O574)+SUM(O576:O576)+SUM(O578:O581)+SUM(O583:O587)+SUM(O589:O590)+SUM(O592:O596)+SUM(O598:O598)+SUM(O600:O606)+SUM(O608:O611)+SUM(O613:O613)+SUM(O615:O618)+SUM(O620:O623)+SUM(O625:O629)+SUM(O631:O633)+SUM(O635:O641)+SUM(O643:O644)+SUM(O646:O649)+SUM(O651:O652)+SUM(O654:O654)+SUM(O656:O657)+SUM(O659:O659)+SUM(O661:O662)+SUM(O664:O665)+SUM(O667:O670)+SUM(O672:O674)+SUM(O676:O677)+SUM(O679:O680)+SUM(O682:O685)+SUM(O687:O688)+SUM(O690:O695)+SUM(O697:O697)+SUM(O699:O702)+SUM(O704:O705)+SUM(O707:O708)+SUM(O710:O713)+SUM(O715:O717)+SUM(O719:O720)+SUM(O722:O723)+SUM(O725:O729)+SUM(O731:O734)+SUM(O736:O740)+SUM(O742:O742)+SUM(O744:O746)+SUM(O748:O750)+SUM(O752:O753)+SUM(O755:O757)+SUM(O759:O762)+SUM(O764:O765)+SUM(O767:O768)+SUM(O770:O772)+SUM(O774:O778)+SUM(O780:O783)+SUM(O785:O786)+SUM(O788:O789)+SUM(O791:O792)+SUM(O794:O796)+SUM(O798:O798)+SUM(O800:O804)+SUM(O806:O807)+SUM(O809:O813)+SUM(O815:O818)+SUM(O820:O825)+SUM(O827:O827)+SUM(O829:O830)+SUM(O832:O833)+SUM(O835:O837)+SUM(O839:O846)+SUM(O848:O851)+SUM(O853:O856)+SUM(O858:O859)</f>
      </c>
      <c r="P861" s="70">
        <f>SUM(P8:P11)+SUM(P13:P17)+SUM(P19:P23)+SUM(P25:P26)+SUM(P28:P30)+SUM(P32:P35)+SUM(P37:P37)+SUM(P39:P43)+SUM(P45:P46)+SUM(P48:P51)+SUM(P53:P54)+SUM(P56:P56)+SUM(P58:P59)+SUM(P61:P61)+SUM(P63:P65)+SUM(P67:P69)+SUM(P71:P72)+SUM(P74:P75)+SUM(P77:P77)+SUM(P79:P82)+SUM(P84:P85)+SUM(P87:P89)+SUM(P91:P92)+SUM(P94:P97)+SUM(P99:P104)+SUM(P106:P108)+SUM(P110:P112)+SUM(P114:P114)+SUM(P116:P117)+SUM(P119:P120)+SUM(P122:P125)+SUM(P127:P130)+SUM(P132:P132)+SUM(P134:P135)+SUM(P137:P140)+SUM(P142:P146)+SUM(P148:P151)+SUM(P153:P155)+SUM(P157:P157)+SUM(P159:P159)+SUM(P161:P161)+SUM(P163:P165)+SUM(P167:P169)+SUM(P171:P172)+SUM(P174:P177)+SUM(P179:P180)+SUM(P182:P187)+SUM(P189:P194)+SUM(P196:P197)+SUM(P199:P202)+SUM(P204:P210)+SUM(P212:P215)+SUM(P217:P220)+SUM(P222:P224)+SUM(P226:P227)+SUM(P229:P229)+SUM(P231:P234)+SUM(P236:P239)+SUM(P241:P243)+SUM(P245:P247)+SUM(P249:P249)+SUM(P251:P255)+SUM(P257:P261)+SUM(P263:P265)+SUM(P267:P268)+SUM(P270:P270)+SUM(P272:P274)+SUM(P276:P278)+SUM(P280:P281)+SUM(P283:P286)+SUM(P288:P290)+SUM(P292:P294)+SUM(P296:P296)+SUM(P298:P299)+SUM(P301:P303)+SUM(P305:P305)+SUM(P307:P309)+SUM(P311:P311)+SUM(P313:P317)+SUM(P319:P321)+SUM(P323:P324)+SUM(P326:P327)+SUM(P329:P331)+SUM(P333:P336)+SUM(P338:P340)+SUM(P342:P344)+SUM(P346:P348)+SUM(P350:P353)+SUM(P355:P357)+SUM(P359:P359)+SUM(P361:P363)+SUM(P365:P368)+SUM(P370:P375)+SUM(P377:P380)+SUM(P382:P385)+SUM(P387:P388)+SUM(P390:P391)+SUM(P393:P395)+SUM(P397:P400)+SUM(P402:P403)+SUM(P405:P406)+SUM(P408:P409)+SUM(P411:P413)+SUM(P415:P418)+SUM(P420:P420)+SUM(P422:P423)+SUM(P425:P426)+SUM(P428:P429)+SUM(P431:P433)+SUM(P435:P439)+SUM(P441:P443)+SUM(P445:P446)+SUM(P448:P450)+SUM(P452:P454)+SUM(P456:P458)+SUM(P460:P462)+SUM(P464:P465)+SUM(P467:P469)+SUM(P471:P472)+SUM(P474:P475)+SUM(P477:P478)+SUM(P480:P482)+SUM(P484:P486)+SUM(P488:P490)+SUM(P492:P493)+SUM(P495:P498)+SUM(P500:P504)+SUM(P506:P507)+SUM(P509:P510)+SUM(P512:P512)+SUM(P514:P516)+SUM(P518:P520)+SUM(P522:P524)+SUM(P526:P532)+SUM(P534:P534)+SUM(P536:P538)+SUM(P540:P541)+SUM(P543:P545)+SUM(P547:P549)+SUM(P551:P557)+SUM(P559:P561)+SUM(P563:P563)+SUM(P565:P567)+SUM(P569:P571)+SUM(P573:P574)+SUM(P576:P576)+SUM(P578:P581)+SUM(P583:P587)+SUM(P589:P590)+SUM(P592:P596)+SUM(P598:P598)+SUM(P600:P606)+SUM(P608:P611)+SUM(P613:P613)+SUM(P615:P618)+SUM(P620:P623)+SUM(P625:P629)+SUM(P631:P633)+SUM(P635:P641)+SUM(P643:P644)+SUM(P646:P649)+SUM(P651:P652)+SUM(P654:P654)+SUM(P656:P657)+SUM(P659:P659)+SUM(P661:P662)+SUM(P664:P665)+SUM(P667:P670)+SUM(P672:P674)+SUM(P676:P677)+SUM(P679:P680)+SUM(P682:P685)+SUM(P687:P688)+SUM(P690:P695)+SUM(P697:P697)+SUM(P699:P702)+SUM(P704:P705)+SUM(P707:P708)+SUM(P710:P713)+SUM(P715:P717)+SUM(P719:P720)+SUM(P722:P723)+SUM(P725:P729)+SUM(P731:P734)+SUM(P736:P740)+SUM(P742:P742)+SUM(P744:P746)+SUM(P748:P750)+SUM(P752:P753)+SUM(P755:P757)+SUM(P759:P762)+SUM(P764:P765)+SUM(P767:P768)+SUM(P770:P772)+SUM(P774:P778)+SUM(P780:P783)+SUM(P785:P786)+SUM(P788:P789)+SUM(P791:P792)+SUM(P794:P796)+SUM(P798:P798)+SUM(P800:P804)+SUM(P806:P807)+SUM(P809:P813)+SUM(P815:P818)+SUM(P820:P825)+SUM(P827:P827)+SUM(P829:P830)+SUM(P832:P833)+SUM(P835:P837)+SUM(P839:P846)+SUM(P848:P851)+SUM(P853:P856)+SUM(P858:P859)</f>
      </c>
      <c r="Q861" s="70">
        <f>SUM(Q8:Q11)+SUM(Q13:Q17)+SUM(Q19:Q23)+SUM(Q25:Q26)+SUM(Q28:Q30)+SUM(Q32:Q35)+SUM(Q37:Q37)+SUM(Q39:Q43)+SUM(Q45:Q46)+SUM(Q48:Q51)+SUM(Q53:Q54)+SUM(Q56:Q56)+SUM(Q58:Q59)+SUM(Q61:Q61)+SUM(Q63:Q65)+SUM(Q67:Q69)+SUM(Q71:Q72)+SUM(Q74:Q75)+SUM(Q77:Q77)+SUM(Q79:Q82)+SUM(Q84:Q85)+SUM(Q87:Q89)+SUM(Q91:Q92)+SUM(Q94:Q97)+SUM(Q99:Q104)+SUM(Q106:Q108)+SUM(Q110:Q112)+SUM(Q114:Q114)+SUM(Q116:Q117)+SUM(Q119:Q120)+SUM(Q122:Q125)+SUM(Q127:Q130)+SUM(Q132:Q132)+SUM(Q134:Q135)+SUM(Q137:Q140)+SUM(Q142:Q146)+SUM(Q148:Q151)+SUM(Q153:Q155)+SUM(Q157:Q157)+SUM(Q159:Q159)+SUM(Q161:Q161)+SUM(Q163:Q165)+SUM(Q167:Q169)+SUM(Q171:Q172)+SUM(Q174:Q177)+SUM(Q179:Q180)+SUM(Q182:Q187)+SUM(Q189:Q194)+SUM(Q196:Q197)+SUM(Q199:Q202)+SUM(Q204:Q210)+SUM(Q212:Q215)+SUM(Q217:Q220)+SUM(Q222:Q224)+SUM(Q226:Q227)+SUM(Q229:Q229)+SUM(Q231:Q234)+SUM(Q236:Q239)+SUM(Q241:Q243)+SUM(Q245:Q247)+SUM(Q249:Q249)+SUM(Q251:Q255)+SUM(Q257:Q261)+SUM(Q263:Q265)+SUM(Q267:Q268)+SUM(Q270:Q270)+SUM(Q272:Q274)+SUM(Q276:Q278)+SUM(Q280:Q281)+SUM(Q283:Q286)+SUM(Q288:Q290)+SUM(Q292:Q294)+SUM(Q296:Q296)+SUM(Q298:Q299)+SUM(Q301:Q303)+SUM(Q305:Q305)+SUM(Q307:Q309)+SUM(Q311:Q311)+SUM(Q313:Q317)+SUM(Q319:Q321)+SUM(Q323:Q324)+SUM(Q326:Q327)+SUM(Q329:Q331)+SUM(Q333:Q336)+SUM(Q338:Q340)+SUM(Q342:Q344)+SUM(Q346:Q348)+SUM(Q350:Q353)+SUM(Q355:Q357)+SUM(Q359:Q359)+SUM(Q361:Q363)+SUM(Q365:Q368)+SUM(Q370:Q375)+SUM(Q377:Q380)+SUM(Q382:Q385)+SUM(Q387:Q388)+SUM(Q390:Q391)+SUM(Q393:Q395)+SUM(Q397:Q400)+SUM(Q402:Q403)+SUM(Q405:Q406)+SUM(Q408:Q409)+SUM(Q411:Q413)+SUM(Q415:Q418)+SUM(Q420:Q420)+SUM(Q422:Q423)+SUM(Q425:Q426)+SUM(Q428:Q429)+SUM(Q431:Q433)+SUM(Q435:Q439)+SUM(Q441:Q443)+SUM(Q445:Q446)+SUM(Q448:Q450)+SUM(Q452:Q454)+SUM(Q456:Q458)+SUM(Q460:Q462)+SUM(Q464:Q465)+SUM(Q467:Q469)+SUM(Q471:Q472)+SUM(Q474:Q475)+SUM(Q477:Q478)+SUM(Q480:Q482)+SUM(Q484:Q486)+SUM(Q488:Q490)+SUM(Q492:Q493)+SUM(Q495:Q498)+SUM(Q500:Q504)+SUM(Q506:Q507)+SUM(Q509:Q510)+SUM(Q512:Q512)+SUM(Q514:Q516)+SUM(Q518:Q520)+SUM(Q522:Q524)+SUM(Q526:Q532)+SUM(Q534:Q534)+SUM(Q536:Q538)+SUM(Q540:Q541)+SUM(Q543:Q545)+SUM(Q547:Q549)+SUM(Q551:Q557)+SUM(Q559:Q561)+SUM(Q563:Q563)+SUM(Q565:Q567)+SUM(Q569:Q571)+SUM(Q573:Q574)+SUM(Q576:Q576)+SUM(Q578:Q581)+SUM(Q583:Q587)+SUM(Q589:Q590)+SUM(Q592:Q596)+SUM(Q598:Q598)+SUM(Q600:Q606)+SUM(Q608:Q611)+SUM(Q613:Q613)+SUM(Q615:Q618)+SUM(Q620:Q623)+SUM(Q625:Q629)+SUM(Q631:Q633)+SUM(Q635:Q641)+SUM(Q643:Q644)+SUM(Q646:Q649)+SUM(Q651:Q652)+SUM(Q654:Q654)+SUM(Q656:Q657)+SUM(Q659:Q659)+SUM(Q661:Q662)+SUM(Q664:Q665)+SUM(Q667:Q670)+SUM(Q672:Q674)+SUM(Q676:Q677)+SUM(Q679:Q680)+SUM(Q682:Q685)+SUM(Q687:Q688)+SUM(Q690:Q695)+SUM(Q697:Q697)+SUM(Q699:Q702)+SUM(Q704:Q705)+SUM(Q707:Q708)+SUM(Q710:Q713)+SUM(Q715:Q717)+SUM(Q719:Q720)+SUM(Q722:Q723)+SUM(Q725:Q729)+SUM(Q731:Q734)+SUM(Q736:Q740)+SUM(Q742:Q742)+SUM(Q744:Q746)+SUM(Q748:Q750)+SUM(Q752:Q753)+SUM(Q755:Q757)+SUM(Q759:Q762)+SUM(Q764:Q765)+SUM(Q767:Q768)+SUM(Q770:Q772)+SUM(Q774:Q778)+SUM(Q780:Q783)+SUM(Q785:Q786)+SUM(Q788:Q789)+SUM(Q791:Q792)+SUM(Q794:Q796)+SUM(Q798:Q798)+SUM(Q800:Q804)+SUM(Q806:Q807)+SUM(Q809:Q813)+SUM(Q815:Q818)+SUM(Q820:Q825)+SUM(Q827:Q827)+SUM(Q829:Q830)+SUM(Q832:Q833)+SUM(Q835:Q837)+SUM(Q839:Q846)+SUM(Q848:Q851)+SUM(Q853:Q856)+SUM(Q858:Q859)</f>
      </c>
      <c r="R861" s="70">
        <f>SUM(R8:R11)+SUM(R13:R17)+SUM(R19:R23)+SUM(R25:R26)+SUM(R28:R30)+SUM(R32:R35)+SUM(R37:R37)+SUM(R39:R43)+SUM(R45:R46)+SUM(R48:R51)+SUM(R53:R54)+SUM(R56:R56)+SUM(R58:R59)+SUM(R61:R61)+SUM(R63:R65)+SUM(R67:R69)+SUM(R71:R72)+SUM(R74:R75)+SUM(R77:R77)+SUM(R79:R82)+SUM(R84:R85)+SUM(R87:R89)+SUM(R91:R92)+SUM(R94:R97)+SUM(R99:R104)+SUM(R106:R108)+SUM(R110:R112)+SUM(R114:R114)+SUM(R116:R117)+SUM(R119:R120)+SUM(R122:R125)+SUM(R127:R130)+SUM(R132:R132)+SUM(R134:R135)+SUM(R137:R140)+SUM(R142:R146)+SUM(R148:R151)+SUM(R153:R155)+SUM(R157:R157)+SUM(R159:R159)+SUM(R161:R161)+SUM(R163:R165)+SUM(R167:R169)+SUM(R171:R172)+SUM(R174:R177)+SUM(R179:R180)+SUM(R182:R187)+SUM(R189:R194)+SUM(R196:R197)+SUM(R199:R202)+SUM(R204:R210)+SUM(R212:R215)+SUM(R217:R220)+SUM(R222:R224)+SUM(R226:R227)+SUM(R229:R229)+SUM(R231:R234)+SUM(R236:R239)+SUM(R241:R243)+SUM(R245:R247)+SUM(R249:R249)+SUM(R251:R255)+SUM(R257:R261)+SUM(R263:R265)+SUM(R267:R268)+SUM(R270:R270)+SUM(R272:R274)+SUM(R276:R278)+SUM(R280:R281)+SUM(R283:R286)+SUM(R288:R290)+SUM(R292:R294)+SUM(R296:R296)+SUM(R298:R299)+SUM(R301:R303)+SUM(R305:R305)+SUM(R307:R309)+SUM(R311:R311)+SUM(R313:R317)+SUM(R319:R321)+SUM(R323:R324)+SUM(R326:R327)+SUM(R329:R331)+SUM(R333:R336)+SUM(R338:R340)+SUM(R342:R344)+SUM(R346:R348)+SUM(R350:R353)+SUM(R355:R357)+SUM(R359:R359)+SUM(R361:R363)+SUM(R365:R368)+SUM(R370:R375)+SUM(R377:R380)+SUM(R382:R385)+SUM(R387:R388)+SUM(R390:R391)+SUM(R393:R395)+SUM(R397:R400)+SUM(R402:R403)+SUM(R405:R406)+SUM(R408:R409)+SUM(R411:R413)+SUM(R415:R418)+SUM(R420:R420)+SUM(R422:R423)+SUM(R425:R426)+SUM(R428:R429)+SUM(R431:R433)+SUM(R435:R439)+SUM(R441:R443)+SUM(R445:R446)+SUM(R448:R450)+SUM(R452:R454)+SUM(R456:R458)+SUM(R460:R462)+SUM(R464:R465)+SUM(R467:R469)+SUM(R471:R472)+SUM(R474:R475)+SUM(R477:R478)+SUM(R480:R482)+SUM(R484:R486)+SUM(R488:R490)+SUM(R492:R493)+SUM(R495:R498)+SUM(R500:R504)+SUM(R506:R507)+SUM(R509:R510)+SUM(R512:R512)+SUM(R514:R516)+SUM(R518:R520)+SUM(R522:R524)+SUM(R526:R532)+SUM(R534:R534)+SUM(R536:R538)+SUM(R540:R541)+SUM(R543:R545)+SUM(R547:R549)+SUM(R551:R557)+SUM(R559:R561)+SUM(R563:R563)+SUM(R565:R567)+SUM(R569:R571)+SUM(R573:R574)+SUM(R576:R576)+SUM(R578:R581)+SUM(R583:R587)+SUM(R589:R590)+SUM(R592:R596)+SUM(R598:R598)+SUM(R600:R606)+SUM(R608:R611)+SUM(R613:R613)+SUM(R615:R618)+SUM(R620:R623)+SUM(R625:R629)+SUM(R631:R633)+SUM(R635:R641)+SUM(R643:R644)+SUM(R646:R649)+SUM(R651:R652)+SUM(R654:R654)+SUM(R656:R657)+SUM(R659:R659)+SUM(R661:R662)+SUM(R664:R665)+SUM(R667:R670)+SUM(R672:R674)+SUM(R676:R677)+SUM(R679:R680)+SUM(R682:R685)+SUM(R687:R688)+SUM(R690:R695)+SUM(R697:R697)+SUM(R699:R702)+SUM(R704:R705)+SUM(R707:R708)+SUM(R710:R713)+SUM(R715:R717)+SUM(R719:R720)+SUM(R722:R723)+SUM(R725:R729)+SUM(R731:R734)+SUM(R736:R740)+SUM(R742:R742)+SUM(R744:R746)+SUM(R748:R750)+SUM(R752:R753)+SUM(R755:R757)+SUM(R759:R762)+SUM(R764:R765)+SUM(R767:R768)+SUM(R770:R772)+SUM(R774:R778)+SUM(R780:R783)+SUM(R785:R786)+SUM(R788:R789)+SUM(R791:R792)+SUM(R794:R796)+SUM(R798:R798)+SUM(R800:R804)+SUM(R806:R807)+SUM(R809:R813)+SUM(R815:R818)+SUM(R820:R825)+SUM(R827:R827)+SUM(R829:R830)+SUM(R832:R833)+SUM(R835:R837)+SUM(R839:R846)+SUM(R848:R851)+SUM(R853:R856)+SUM(R858:R859)</f>
      </c>
    </row>
    <row r="863">
      <c r="A863" s="3" t="s">
        <v>15857</v>
      </c>
      <c r="B863" s="3"/>
      <c r="C863" s="3"/>
      <c r="D863" s="3" t="s">
        <v>15893</v>
      </c>
      <c r="E863" s="3"/>
    </row>
    <row r="864">
      <c r="A864" s="6" t="s">
        <v>15858</v>
      </c>
      <c r="B864" s="7" t="s">
        <v>15859</v>
      </c>
      <c r="C864" s="11" t="s">
        <v>15860</v>
      </c>
      <c r="D864" s="6" t="s">
        <v>15894</v>
      </c>
      <c r="E864" s="9" t="s">
        <v>15895</v>
      </c>
      <c r="T864" s="40" t="s">
        <v>15861</v>
      </c>
      <c r="U864" s="40" t="s">
        <v>15862</v>
      </c>
      <c r="V864" s="39" t="s">
        <v>15863</v>
      </c>
      <c r="W864" s="37" t="s">
        <v>15864</v>
      </c>
      <c r="X864" s="39" t="s">
        <v>15865</v>
      </c>
      <c r="Y864" s="39" t="s">
        <v>15866</v>
      </c>
      <c r="Z864" s="39" t="s">
        <v>15867</v>
      </c>
      <c r="AA864" s="39" t="s">
        <v>15868</v>
      </c>
      <c r="AB864" s="39" t="s">
        <v>15869</v>
      </c>
      <c r="AC864" s="39" t="s">
        <v>15870</v>
      </c>
      <c r="AD864" s="39" t="s">
        <v>15871</v>
      </c>
    </row>
    <row r="865">
      <c r="A865" s="143" t="s">
        <v>15872</v>
      </c>
      <c r="B865" s="99">
        <v>187</v>
      </c>
      <c r="C865" s="103">
        <v>0.8779342723004695</v>
      </c>
      <c r="D865" s="97" t="s">
        <v>15896</v>
      </c>
      <c r="E865" s="97"/>
      <c r="T865" s="101">
        <v>219270</v>
      </c>
      <c r="U865" s="101">
        <v>-15028.02</v>
      </c>
      <c r="V865" s="100">
        <v>17535</v>
      </c>
      <c r="W865" s="98" t="s">
        <v>15873</v>
      </c>
      <c r="X865" s="100">
        <v>62</v>
      </c>
      <c r="Y865" s="100">
        <v>191</v>
      </c>
      <c r="Z865" s="100">
        <v>0.8779342723004695</v>
      </c>
      <c r="AA865" s="100">
        <v>217640</v>
      </c>
      <c r="AB865" s="100">
        <v>219270</v>
      </c>
      <c r="AC865" s="100">
        <v>-15028.02</v>
      </c>
      <c r="AD865" s="100">
        <v>197181.26999999999</v>
      </c>
    </row>
    <row r="866">
      <c r="A866" s="143" t="s">
        <v>15874</v>
      </c>
      <c r="B866" s="99">
        <v>1</v>
      </c>
      <c r="C866" s="103">
        <v>0.0046948356807511738</v>
      </c>
      <c r="D866" s="98" t="s">
        <v>15897</v>
      </c>
      <c r="E866" s="101">
        <v>0</v>
      </c>
      <c r="T866" s="101">
        <v>1250</v>
      </c>
      <c r="U866" s="101">
        <v>-37.5</v>
      </c>
      <c r="V866" s="100">
        <v>17535</v>
      </c>
      <c r="W866" s="98" t="s">
        <v>15875</v>
      </c>
      <c r="X866" s="100">
        <v>62</v>
      </c>
      <c r="Y866" s="100">
        <v>191</v>
      </c>
      <c r="Z866" s="100">
        <v>0.0046948356807511738</v>
      </c>
      <c r="AA866" s="100">
        <v>1220</v>
      </c>
      <c r="AB866" s="100">
        <v>1250</v>
      </c>
      <c r="AC866" s="100">
        <v>-37.5</v>
      </c>
      <c r="AD866" s="100">
        <v>1212.5</v>
      </c>
    </row>
    <row r="867">
      <c r="A867" s="143" t="s">
        <v>15876</v>
      </c>
      <c r="B867" s="99">
        <v>3</v>
      </c>
      <c r="C867" s="103">
        <v>0.014084507042253521</v>
      </c>
      <c r="D867" s="98" t="s">
        <v>15898</v>
      </c>
      <c r="E867" s="101">
        <v>18215</v>
      </c>
      <c r="T867" s="101">
        <v>3280</v>
      </c>
      <c r="U867" s="101">
        <v>0</v>
      </c>
      <c r="V867" s="100">
        <v>17535</v>
      </c>
      <c r="W867" s="98" t="s">
        <v>15877</v>
      </c>
      <c r="X867" s="100">
        <v>62</v>
      </c>
      <c r="Y867" s="100">
        <v>191</v>
      </c>
      <c r="Z867" s="100">
        <v>0.014084507042253521</v>
      </c>
      <c r="AA867" s="100">
        <v>3405</v>
      </c>
      <c r="AB867" s="100">
        <v>3280</v>
      </c>
      <c r="AC867" s="100">
        <v>0</v>
      </c>
      <c r="AD867" s="100">
        <v>3305</v>
      </c>
    </row>
    <row r="868">
      <c r="A868" s="96" t="s">
        <v>15878</v>
      </c>
      <c r="B868" s="83">
        <f>SUM(B865:B867)</f>
      </c>
      <c r="C868" s="87">
        <v>0.89671361502347413</v>
      </c>
      <c r="D868" s="98" t="s">
        <v>15899</v>
      </c>
      <c r="E868" s="101">
        <v>0</v>
      </c>
      <c r="T868" s="85">
        <f>SUM(T865:T867)</f>
      </c>
      <c r="U868" s="85">
        <f>SUM(U865:U867)</f>
      </c>
    </row>
    <row r="869">
      <c r="A869" s="143" t="s">
        <v>15879</v>
      </c>
      <c r="B869" s="99">
        <v>3</v>
      </c>
      <c r="C869" s="103">
        <v>0.014084507042253521</v>
      </c>
      <c r="D869" s="98" t="s">
        <v>15900</v>
      </c>
      <c r="E869" s="101">
        <v>-733</v>
      </c>
      <c r="T869" s="101">
        <v>0</v>
      </c>
      <c r="U869" s="101">
        <v>0</v>
      </c>
      <c r="V869" s="100">
        <v>17535</v>
      </c>
      <c r="W869" s="98" t="s">
        <v>15880</v>
      </c>
      <c r="X869" s="100">
        <v>62</v>
      </c>
      <c r="Y869" s="100">
        <v>191</v>
      </c>
      <c r="Z869" s="100">
        <v>0.014084507042253521</v>
      </c>
      <c r="AA869" s="100">
        <v>3730</v>
      </c>
      <c r="AB869" s="100">
        <v>0</v>
      </c>
      <c r="AC869" s="100">
        <v>0</v>
      </c>
      <c r="AD869" s="100">
        <v>0</v>
      </c>
    </row>
    <row r="870">
      <c r="A870" s="143" t="s">
        <v>15881</v>
      </c>
      <c r="B870" s="99">
        <v>2</v>
      </c>
      <c r="C870" s="103">
        <v>0.0093896713615023476</v>
      </c>
      <c r="D870" s="98" t="s">
        <v>15901</v>
      </c>
      <c r="E870" s="101">
        <v>-15732.52</v>
      </c>
      <c r="T870" s="101">
        <v>0</v>
      </c>
      <c r="U870" s="101">
        <v>0</v>
      </c>
      <c r="V870" s="100">
        <v>17535</v>
      </c>
      <c r="W870" s="98" t="s">
        <v>15882</v>
      </c>
      <c r="X870" s="100">
        <v>62</v>
      </c>
      <c r="Y870" s="100">
        <v>191</v>
      </c>
      <c r="Z870" s="100">
        <v>0.0093896713615023476</v>
      </c>
      <c r="AA870" s="100">
        <v>2205</v>
      </c>
      <c r="AB870" s="100">
        <v>0</v>
      </c>
      <c r="AC870" s="100">
        <v>0</v>
      </c>
      <c r="AD870" s="100">
        <v>0</v>
      </c>
    </row>
    <row r="871">
      <c r="A871" s="143" t="s">
        <v>15883</v>
      </c>
      <c r="B871" s="99">
        <v>8</v>
      </c>
      <c r="C871" s="103">
        <v>0.037558685446009391</v>
      </c>
      <c r="D871" s="98" t="s">
        <v>15902</v>
      </c>
      <c r="E871" s="101">
        <v>0</v>
      </c>
      <c r="T871" s="101">
        <v>0</v>
      </c>
      <c r="U871" s="101">
        <v>0</v>
      </c>
      <c r="V871" s="100">
        <v>17535</v>
      </c>
      <c r="W871" s="98" t="s">
        <v>15884</v>
      </c>
      <c r="X871" s="100">
        <v>62</v>
      </c>
      <c r="Y871" s="100">
        <v>191</v>
      </c>
      <c r="Z871" s="100">
        <v>0.037558685446009391</v>
      </c>
      <c r="AA871" s="100">
        <v>9135</v>
      </c>
      <c r="AB871" s="100">
        <v>0</v>
      </c>
      <c r="AC871" s="100">
        <v>0</v>
      </c>
      <c r="AD871" s="100">
        <v>0</v>
      </c>
    </row>
    <row r="872">
      <c r="A872" s="143" t="s">
        <v>15885</v>
      </c>
      <c r="B872" s="99">
        <v>9</v>
      </c>
      <c r="C872" s="103">
        <v>0.042253521126760563</v>
      </c>
      <c r="D872" s="98" t="s">
        <v>15903</v>
      </c>
      <c r="E872" s="101">
        <v>1400</v>
      </c>
      <c r="T872" s="101">
        <v>0</v>
      </c>
      <c r="U872" s="101">
        <v>0</v>
      </c>
      <c r="V872" s="100">
        <v>17535</v>
      </c>
      <c r="W872" s="98" t="s">
        <v>15886</v>
      </c>
      <c r="X872" s="100">
        <v>62</v>
      </c>
      <c r="Y872" s="100">
        <v>191</v>
      </c>
      <c r="Z872" s="100">
        <v>0.042253521126760563</v>
      </c>
      <c r="AA872" s="100">
        <v>11135</v>
      </c>
      <c r="AB872" s="100">
        <v>0</v>
      </c>
      <c r="AC872" s="100">
        <v>0</v>
      </c>
      <c r="AD872" s="100">
        <v>0</v>
      </c>
    </row>
    <row r="873">
      <c r="A873" s="96" t="s">
        <v>15887</v>
      </c>
      <c r="B873" s="83">
        <f>SUM(B869:B872)</f>
      </c>
      <c r="C873" s="87">
        <v>0.10328638497652583</v>
      </c>
      <c r="D873" s="98" t="s">
        <v>15904</v>
      </c>
      <c r="E873" s="101">
        <v>11295</v>
      </c>
      <c r="T873" s="85">
        <f>SUM(T869:T872)</f>
      </c>
      <c r="U873" s="85">
        <f>SUM(U869:U872)</f>
      </c>
    </row>
    <row r="874">
      <c r="A874" s="96" t="s">
        <v>15888</v>
      </c>
      <c r="B874" s="83">
        <f>SUM(B865:B867)+SUM(B869:B872)</f>
      </c>
      <c r="C874" s="87">
        <v>1</v>
      </c>
      <c r="D874" s="98" t="s">
        <v>15905</v>
      </c>
      <c r="E874" s="101">
        <v>194290</v>
      </c>
      <c r="T874" s="85">
        <f>SUM(T865:T867)+SUM(T869:T872)</f>
      </c>
      <c r="U874" s="85">
        <f>SUM(U865:U867)+SUM(U869:U872)</f>
      </c>
    </row>
    <row r="875">
      <c r="A875" s="128" t="s">
        <v>15889</v>
      </c>
      <c r="B875" s="99">
        <v>1</v>
      </c>
      <c r="C875" s="103">
        <v>0.0046728971962616819</v>
      </c>
      <c r="D875" s="98" t="s">
        <v>15906</v>
      </c>
      <c r="E875" s="101">
        <v>0</v>
      </c>
      <c r="T875" s="101">
        <v>0</v>
      </c>
      <c r="U875" s="101">
        <v>0</v>
      </c>
      <c r="V875" s="100">
        <v>17535</v>
      </c>
      <c r="W875" s="98" t="s">
        <v>15890</v>
      </c>
      <c r="X875" s="100">
        <v>62</v>
      </c>
      <c r="Y875" s="100">
        <v>191</v>
      </c>
      <c r="Z875" s="100">
        <v>0.0046728971962616819</v>
      </c>
      <c r="AA875" s="100">
        <v>930</v>
      </c>
      <c r="AB875" s="100">
        <v>0</v>
      </c>
      <c r="AC875" s="100">
        <v>0</v>
      </c>
      <c r="AD875" s="100">
        <v>0</v>
      </c>
    </row>
    <row r="876">
      <c r="A876" s="96" t="s">
        <v>15891</v>
      </c>
      <c r="B876" s="83">
        <f>SUM(B875:B875)</f>
      </c>
      <c r="C876" s="87">
        <v>1</v>
      </c>
      <c r="D876" s="96" t="s">
        <v>15907</v>
      </c>
      <c r="E876" s="85">
        <f>SUM(E866:E875)</f>
      </c>
      <c r="T876" s="85">
        <f>SUM(T875:T875)</f>
      </c>
      <c r="U876" s="85">
        <f>SUM(U875:U875)</f>
      </c>
    </row>
    <row r="877">
      <c r="A877" s="81" t="s">
        <v>15892</v>
      </c>
      <c r="B877" s="68">
        <f>SUM(B865:B867)+SUM(B869:B872)+SUM(B875:B875)</f>
      </c>
      <c r="C877" s="72">
        <v>1</v>
      </c>
      <c r="D877" s="81" t="s">
        <v>15908</v>
      </c>
      <c r="E877" s="70">
        <f>SUM(E866:E875)</f>
      </c>
      <c r="T877" s="70">
        <f>SUM(T865:T867)+SUM(T869:T872)+SUM(T875:T875)</f>
      </c>
      <c r="U877" s="70">
        <f>SUM(U865:U867)+SUM(U869:U872)+SUM(U875:U875)</f>
      </c>
    </row>
    <row r="879">
      <c r="A879" s="3" t="s">
        <v>15909</v>
      </c>
      <c r="B879" s="3"/>
      <c r="C879" s="3"/>
      <c r="D879" s="3"/>
      <c r="E879" s="3"/>
      <c r="F879" s="3"/>
      <c r="G879" s="3"/>
      <c r="H879" s="3"/>
      <c r="I879" s="3"/>
      <c r="J879" s="3"/>
      <c r="K879" s="3"/>
      <c r="L879" s="3"/>
      <c r="M879" s="3"/>
      <c r="N879" s="3"/>
      <c r="O879" s="3"/>
      <c r="P879" s="3"/>
      <c r="Q879" s="3"/>
    </row>
    <row r="880">
      <c r="A880" s="6" t="s">
        <v>15910</v>
      </c>
      <c r="B880" s="6" t="s">
        <v>15911</v>
      </c>
      <c r="C880" s="8" t="s">
        <v>15912</v>
      </c>
      <c r="D880" s="6" t="s">
        <v>15913</v>
      </c>
      <c r="E880" s="6" t="s">
        <v>15914</v>
      </c>
      <c r="F880" s="12" t="s">
        <v>15915</v>
      </c>
      <c r="G880" s="12" t="s">
        <v>15916</v>
      </c>
      <c r="H880" s="12" t="s">
        <v>15917</v>
      </c>
      <c r="I880" s="9" t="s">
        <v>15918</v>
      </c>
      <c r="J880" s="6" t="s">
        <v>15919</v>
      </c>
      <c r="K880" s="6" t="s">
        <v>15920</v>
      </c>
      <c r="L880" s="6" t="s">
        <v>15921</v>
      </c>
      <c r="M880" s="6" t="s">
        <v>15922</v>
      </c>
      <c r="N880" s="9" t="s">
        <v>15923</v>
      </c>
      <c r="O880" s="9" t="s">
        <v>15924</v>
      </c>
      <c r="P880" s="9" t="s">
        <v>15925</v>
      </c>
      <c r="Q880" s="9" t="s">
        <v>15926</v>
      </c>
    </row>
    <row r="881">
      <c r="A881" s="98" t="s">
        <v>15927</v>
      </c>
    </row>
  </sheetData>
  <mergeCells count="8">
    <mergeCell ref="A2:R2"/>
    <mergeCell ref="A3:R3"/>
    <mergeCell ref="A4:R4"/>
    <mergeCell ref="A6:R6"/>
    <mergeCell ref="A863:C863"/>
    <mergeCell ref="D863:E863"/>
    <mergeCell ref="D865:E865"/>
    <mergeCell ref="A879:Q879"/>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7.xml><?xml version="1.0" encoding="utf-8"?>
<worksheet xmlns="http://schemas.openxmlformats.org/spreadsheetml/2006/main" xmlns:r="http://schemas.openxmlformats.org/officeDocument/2006/relationships">
  <dimension ref="A2:AD1568"/>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25.8515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15928</v>
      </c>
      <c r="B2" s="1"/>
      <c r="C2" s="1"/>
      <c r="D2" s="1"/>
      <c r="E2" s="1"/>
      <c r="F2" s="1"/>
      <c r="G2" s="1"/>
      <c r="H2" s="1"/>
      <c r="I2" s="1"/>
      <c r="J2" s="1"/>
      <c r="K2" s="1"/>
      <c r="L2" s="1"/>
      <c r="M2" s="1"/>
      <c r="N2" s="1"/>
      <c r="O2" s="1"/>
      <c r="P2" s="1"/>
      <c r="Q2" s="1"/>
      <c r="R2" s="1"/>
    </row>
    <row r="3">
      <c r="A3" s="2" t="s">
        <v>15929</v>
      </c>
      <c r="B3" s="2"/>
      <c r="C3" s="2"/>
      <c r="D3" s="2"/>
      <c r="E3" s="2"/>
      <c r="F3" s="2"/>
      <c r="G3" s="2"/>
      <c r="H3" s="2"/>
      <c r="I3" s="2"/>
      <c r="J3" s="2"/>
      <c r="K3" s="2"/>
      <c r="L3" s="2"/>
      <c r="M3" s="2"/>
      <c r="N3" s="2"/>
      <c r="O3" s="2"/>
      <c r="P3" s="2"/>
      <c r="Q3" s="2"/>
      <c r="R3" s="2"/>
    </row>
    <row r="4">
      <c r="A4" s="2" t="s">
        <v>15930</v>
      </c>
      <c r="B4" s="2"/>
      <c r="C4" s="2"/>
      <c r="D4" s="2"/>
      <c r="E4" s="2"/>
      <c r="F4" s="2"/>
      <c r="G4" s="2"/>
      <c r="H4" s="2"/>
      <c r="I4" s="2"/>
      <c r="J4" s="2"/>
      <c r="K4" s="2"/>
      <c r="L4" s="2"/>
      <c r="M4" s="2"/>
      <c r="N4" s="2"/>
      <c r="O4" s="2"/>
      <c r="P4" s="2"/>
      <c r="Q4" s="2"/>
      <c r="R4" s="2"/>
    </row>
    <row r="6">
      <c r="A6" s="3" t="s">
        <v>15931</v>
      </c>
      <c r="B6" s="3"/>
      <c r="C6" s="3"/>
      <c r="D6" s="3"/>
      <c r="E6" s="3"/>
      <c r="F6" s="3"/>
      <c r="G6" s="3"/>
      <c r="H6" s="3"/>
      <c r="I6" s="3"/>
      <c r="J6" s="3"/>
      <c r="K6" s="3"/>
      <c r="L6" s="3"/>
      <c r="M6" s="3"/>
      <c r="N6" s="3"/>
      <c r="O6" s="3"/>
      <c r="P6" s="3"/>
      <c r="Q6" s="3"/>
      <c r="R6" s="3"/>
    </row>
    <row r="7">
      <c r="A7" s="6" t="s">
        <v>15932</v>
      </c>
      <c r="B7" s="6" t="s">
        <v>15933</v>
      </c>
      <c r="C7" s="8" t="s">
        <v>15934</v>
      </c>
      <c r="D7" s="6" t="s">
        <v>15935</v>
      </c>
      <c r="E7" s="6" t="s">
        <v>15936</v>
      </c>
      <c r="F7" s="12" t="s">
        <v>15937</v>
      </c>
      <c r="G7" s="12" t="s">
        <v>15938</v>
      </c>
      <c r="H7" s="12" t="s">
        <v>15939</v>
      </c>
      <c r="I7" s="12" t="s">
        <v>15940</v>
      </c>
      <c r="J7" s="9" t="s">
        <v>15941</v>
      </c>
      <c r="K7" s="6" t="s">
        <v>15942</v>
      </c>
      <c r="L7" s="6" t="s">
        <v>15943</v>
      </c>
      <c r="M7" s="6" t="s">
        <v>15944</v>
      </c>
      <c r="N7" s="6" t="s">
        <v>15945</v>
      </c>
      <c r="O7" s="9" t="s">
        <v>15946</v>
      </c>
      <c r="P7" s="9" t="s">
        <v>15947</v>
      </c>
      <c r="Q7" s="9" t="s">
        <v>15948</v>
      </c>
      <c r="R7" s="9" t="s">
        <v>15949</v>
      </c>
    </row>
    <row r="8">
      <c r="A8" s="98" t="s">
        <v>15950</v>
      </c>
      <c r="B8" s="98" t="s">
        <v>15951</v>
      </c>
      <c r="C8" s="100">
        <v>1266</v>
      </c>
      <c r="D8" s="98" t="s">
        <v>15952</v>
      </c>
      <c r="E8" s="98" t="s">
        <v>15953</v>
      </c>
      <c r="F8" s="104">
        <v>45264</v>
      </c>
      <c r="G8" s="104">
        <v>45630</v>
      </c>
      <c r="H8" s="104">
        <v>46056</v>
      </c>
      <c r="J8" s="101">
        <v>2410</v>
      </c>
      <c r="K8" s="98" t="s">
        <v>15954</v>
      </c>
      <c r="L8" s="98" t="s">
        <v>15955</v>
      </c>
      <c r="M8" s="98" t="s">
        <v>15956</v>
      </c>
      <c r="N8" s="98" t="s">
        <v>15957</v>
      </c>
      <c r="O8" s="101">
        <v>25</v>
      </c>
      <c r="P8" s="101">
        <v>0</v>
      </c>
      <c r="Q8" s="101">
        <v>0</v>
      </c>
      <c r="R8" s="101">
        <v>300</v>
      </c>
    </row>
    <row r="9">
      <c r="L9" s="98" t="s">
        <v>15958</v>
      </c>
      <c r="M9" s="98" t="s">
        <v>15959</v>
      </c>
      <c r="N9" s="98" t="s">
        <v>15960</v>
      </c>
      <c r="O9" s="101">
        <v>35</v>
      </c>
      <c r="P9" s="101">
        <v>60</v>
      </c>
    </row>
    <row r="10">
      <c r="L10" s="98" t="s">
        <v>15961</v>
      </c>
      <c r="M10" s="98" t="s">
        <v>15962</v>
      </c>
      <c r="N10" s="98" t="s">
        <v>15963</v>
      </c>
      <c r="O10" s="101">
        <v>2400</v>
      </c>
      <c r="P10" s="101">
        <v>2400</v>
      </c>
    </row>
    <row r="11">
      <c r="K11" s="96" t="s">
        <v>15964</v>
      </c>
      <c r="O11" s="85">
        <f>SUM(O8:O10)</f>
      </c>
      <c r="P11" s="85">
        <f>SUM(P8:P10)</f>
      </c>
    </row>
    <row r="12">
      <c r="A12" s="98" t="s">
        <v>15965</v>
      </c>
      <c r="B12" s="98" t="s">
        <v>15966</v>
      </c>
      <c r="C12" s="100">
        <v>743</v>
      </c>
      <c r="D12" s="98" t="s">
        <v>15967</v>
      </c>
      <c r="E12" s="98" t="s">
        <v>15968</v>
      </c>
      <c r="F12" s="104">
        <v>45357</v>
      </c>
      <c r="G12" s="104">
        <v>45357</v>
      </c>
      <c r="H12" s="104">
        <v>45782</v>
      </c>
      <c r="J12" s="101">
        <v>1630</v>
      </c>
      <c r="K12" s="98" t="s">
        <v>15969</v>
      </c>
      <c r="L12" s="98" t="s">
        <v>15970</v>
      </c>
      <c r="M12" s="98" t="s">
        <v>15971</v>
      </c>
      <c r="N12" s="98" t="s">
        <v>15972</v>
      </c>
      <c r="O12" s="101">
        <v>25</v>
      </c>
      <c r="P12" s="101">
        <v>115</v>
      </c>
      <c r="Q12" s="101">
        <v>0</v>
      </c>
      <c r="R12" s="101">
        <v>250</v>
      </c>
    </row>
    <row r="13">
      <c r="L13" s="98" t="s">
        <v>15973</v>
      </c>
      <c r="M13" s="98" t="s">
        <v>15974</v>
      </c>
      <c r="N13" s="98" t="s">
        <v>15975</v>
      </c>
      <c r="O13" s="101">
        <v>15</v>
      </c>
      <c r="P13" s="101">
        <v>0</v>
      </c>
    </row>
    <row r="14">
      <c r="L14" s="98" t="s">
        <v>15976</v>
      </c>
      <c r="M14" s="98" t="s">
        <v>15977</v>
      </c>
      <c r="N14" s="98" t="s">
        <v>15978</v>
      </c>
      <c r="O14" s="101">
        <v>90</v>
      </c>
      <c r="P14" s="101">
        <v>15</v>
      </c>
    </row>
    <row r="15">
      <c r="L15" s="98" t="s">
        <v>15979</v>
      </c>
      <c r="M15" s="98" t="s">
        <v>15980</v>
      </c>
      <c r="N15" s="98" t="s">
        <v>15981</v>
      </c>
      <c r="O15" s="101">
        <v>1500</v>
      </c>
      <c r="P15" s="101">
        <v>1500</v>
      </c>
    </row>
    <row r="16">
      <c r="K16" s="96" t="s">
        <v>15982</v>
      </c>
      <c r="O16" s="85">
        <f>SUM(O12:O15)</f>
      </c>
      <c r="P16" s="85">
        <f>SUM(P12:P15)</f>
      </c>
    </row>
    <row r="17">
      <c r="A17" s="98" t="s">
        <v>15983</v>
      </c>
      <c r="B17" s="98" t="s">
        <v>15984</v>
      </c>
      <c r="C17" s="100">
        <v>767</v>
      </c>
      <c r="D17" s="98" t="s">
        <v>15985</v>
      </c>
      <c r="E17" s="98" t="s">
        <v>15986</v>
      </c>
      <c r="F17" s="104">
        <v>44575</v>
      </c>
      <c r="G17" s="104">
        <v>45673</v>
      </c>
      <c r="H17" s="104">
        <v>46037</v>
      </c>
      <c r="J17" s="101">
        <v>1515</v>
      </c>
      <c r="K17" s="98" t="s">
        <v>15987</v>
      </c>
      <c r="L17" s="98" t="s">
        <v>15988</v>
      </c>
      <c r="M17" s="98" t="s">
        <v>15989</v>
      </c>
      <c r="N17" s="98" t="s">
        <v>15990</v>
      </c>
      <c r="O17" s="101">
        <v>90</v>
      </c>
      <c r="P17" s="101">
        <v>0</v>
      </c>
      <c r="Q17" s="101">
        <v>0</v>
      </c>
      <c r="R17" s="101">
        <v>250</v>
      </c>
    </row>
    <row r="18">
      <c r="L18" s="98" t="s">
        <v>15991</v>
      </c>
      <c r="M18" s="98" t="s">
        <v>15992</v>
      </c>
      <c r="N18" s="98" t="s">
        <v>15993</v>
      </c>
      <c r="O18" s="101">
        <v>15</v>
      </c>
      <c r="P18" s="101">
        <v>25</v>
      </c>
    </row>
    <row r="19">
      <c r="L19" s="98" t="s">
        <v>15994</v>
      </c>
      <c r="M19" s="98" t="s">
        <v>15995</v>
      </c>
      <c r="N19" s="98" t="s">
        <v>15996</v>
      </c>
      <c r="O19" s="101">
        <v>25</v>
      </c>
      <c r="P19" s="101">
        <v>105</v>
      </c>
    </row>
    <row r="20">
      <c r="L20" s="98" t="s">
        <v>15997</v>
      </c>
      <c r="M20" s="98" t="s">
        <v>15998</v>
      </c>
      <c r="N20" s="98" t="s">
        <v>15999</v>
      </c>
      <c r="O20" s="101">
        <v>35</v>
      </c>
      <c r="P20" s="101">
        <v>35</v>
      </c>
    </row>
    <row r="21">
      <c r="L21" s="98" t="s">
        <v>16000</v>
      </c>
      <c r="M21" s="98" t="s">
        <v>16001</v>
      </c>
      <c r="N21" s="98" t="s">
        <v>16002</v>
      </c>
      <c r="O21" s="101">
        <v>1364</v>
      </c>
      <c r="P21" s="101">
        <v>1364</v>
      </c>
    </row>
    <row r="22">
      <c r="L22" s="98" t="s">
        <v>16003</v>
      </c>
      <c r="M22" s="98" t="s">
        <v>16004</v>
      </c>
      <c r="N22" s="98" t="s">
        <v>16005</v>
      </c>
      <c r="O22" s="101">
        <v>20</v>
      </c>
      <c r="P22" s="101">
        <v>20</v>
      </c>
    </row>
    <row r="23">
      <c r="L23" s="98" t="s">
        <v>16006</v>
      </c>
      <c r="M23" s="98" t="s">
        <v>16007</v>
      </c>
      <c r="N23" s="98" t="s">
        <v>16008</v>
      </c>
      <c r="O23" s="101">
        <v>35</v>
      </c>
      <c r="P23" s="101">
        <v>35</v>
      </c>
    </row>
    <row r="24">
      <c r="K24" s="96" t="s">
        <v>16009</v>
      </c>
      <c r="O24" s="85">
        <f>SUM(O17:O23)</f>
      </c>
      <c r="P24" s="85">
        <f>SUM(P17:P23)</f>
      </c>
    </row>
    <row r="25">
      <c r="A25" s="98" t="s">
        <v>16010</v>
      </c>
      <c r="B25" s="98" t="s">
        <v>16011</v>
      </c>
      <c r="C25" s="100">
        <v>767</v>
      </c>
      <c r="D25" s="98" t="s">
        <v>16012</v>
      </c>
      <c r="E25" s="98" t="s">
        <v>16013</v>
      </c>
      <c r="F25" s="104">
        <v>43673</v>
      </c>
      <c r="G25" s="104">
        <v>45748</v>
      </c>
      <c r="H25" s="104">
        <v>46112</v>
      </c>
      <c r="J25" s="101">
        <v>1515</v>
      </c>
      <c r="K25" s="98" t="s">
        <v>16014</v>
      </c>
      <c r="L25" s="98" t="s">
        <v>16015</v>
      </c>
      <c r="M25" s="98" t="s">
        <v>16016</v>
      </c>
      <c r="N25" s="98" t="s">
        <v>16017</v>
      </c>
      <c r="O25" s="101">
        <v>15</v>
      </c>
      <c r="P25" s="101">
        <v>15</v>
      </c>
      <c r="Q25" s="101">
        <v>0</v>
      </c>
      <c r="R25" s="101">
        <v>0</v>
      </c>
    </row>
    <row r="26">
      <c r="L26" s="98" t="s">
        <v>16018</v>
      </c>
      <c r="M26" s="98" t="s">
        <v>16019</v>
      </c>
      <c r="N26" s="98" t="s">
        <v>16020</v>
      </c>
      <c r="O26" s="101">
        <v>90</v>
      </c>
      <c r="P26" s="101">
        <v>150</v>
      </c>
    </row>
    <row r="27">
      <c r="L27" s="98" t="s">
        <v>16021</v>
      </c>
      <c r="M27" s="98" t="s">
        <v>16022</v>
      </c>
      <c r="N27" s="98" t="s">
        <v>16023</v>
      </c>
      <c r="O27" s="101">
        <v>25</v>
      </c>
      <c r="P27" s="101">
        <v>0</v>
      </c>
    </row>
    <row r="28">
      <c r="L28" s="98" t="s">
        <v>16024</v>
      </c>
      <c r="M28" s="98" t="s">
        <v>16025</v>
      </c>
      <c r="N28" s="98" t="s">
        <v>16026</v>
      </c>
      <c r="O28" s="101">
        <v>35</v>
      </c>
      <c r="P28" s="101">
        <v>0</v>
      </c>
    </row>
    <row r="29">
      <c r="L29" s="98" t="s">
        <v>16027</v>
      </c>
      <c r="M29" s="98" t="s">
        <v>16028</v>
      </c>
      <c r="N29" s="98" t="s">
        <v>16029</v>
      </c>
      <c r="O29" s="101">
        <v>1792</v>
      </c>
      <c r="P29" s="101">
        <v>1792</v>
      </c>
    </row>
    <row r="30">
      <c r="K30" s="96" t="s">
        <v>16030</v>
      </c>
      <c r="O30" s="85">
        <f>SUM(O25:O29)</f>
      </c>
      <c r="P30" s="85">
        <f>SUM(P25:P29)</f>
      </c>
    </row>
    <row r="31">
      <c r="A31" s="98" t="s">
        <v>16031</v>
      </c>
      <c r="B31" s="98" t="s">
        <v>16032</v>
      </c>
      <c r="C31" s="100">
        <v>1266</v>
      </c>
      <c r="D31" s="98" t="s">
        <v>16033</v>
      </c>
      <c r="E31" s="98" t="s">
        <v>16034</v>
      </c>
      <c r="F31" s="104">
        <v>44588</v>
      </c>
      <c r="G31" s="104">
        <v>45689</v>
      </c>
      <c r="H31" s="104">
        <v>46112</v>
      </c>
      <c r="J31" s="101">
        <v>2210</v>
      </c>
      <c r="K31" s="98" t="s">
        <v>16035</v>
      </c>
      <c r="L31" s="98" t="s">
        <v>16036</v>
      </c>
      <c r="M31" s="98" t="s">
        <v>16037</v>
      </c>
      <c r="N31" s="98" t="s">
        <v>16038</v>
      </c>
      <c r="O31" s="101">
        <v>15</v>
      </c>
      <c r="P31" s="101">
        <v>0</v>
      </c>
      <c r="Q31" s="101">
        <v>0</v>
      </c>
      <c r="R31" s="101">
        <v>300</v>
      </c>
    </row>
    <row r="32">
      <c r="L32" s="98" t="s">
        <v>16039</v>
      </c>
      <c r="M32" s="98" t="s">
        <v>16040</v>
      </c>
      <c r="N32" s="98" t="s">
        <v>16041</v>
      </c>
      <c r="O32" s="101">
        <v>25</v>
      </c>
      <c r="P32" s="101">
        <v>25</v>
      </c>
    </row>
    <row r="33">
      <c r="L33" s="98" t="s">
        <v>16042</v>
      </c>
      <c r="M33" s="98" t="s">
        <v>16043</v>
      </c>
      <c r="N33" s="98" t="s">
        <v>16044</v>
      </c>
      <c r="O33" s="101">
        <v>35</v>
      </c>
      <c r="P33" s="101">
        <v>85</v>
      </c>
    </row>
    <row r="34">
      <c r="L34" s="98" t="s">
        <v>16045</v>
      </c>
      <c r="M34" s="98" t="s">
        <v>16046</v>
      </c>
      <c r="N34" s="98" t="s">
        <v>16047</v>
      </c>
      <c r="O34" s="101">
        <v>85</v>
      </c>
      <c r="P34" s="101">
        <v>50</v>
      </c>
    </row>
    <row r="35">
      <c r="L35" s="98" t="s">
        <v>16048</v>
      </c>
      <c r="M35" s="98" t="s">
        <v>16049</v>
      </c>
      <c r="N35" s="98" t="s">
        <v>16050</v>
      </c>
      <c r="O35" s="101">
        <v>2090</v>
      </c>
      <c r="P35" s="101">
        <v>2090</v>
      </c>
    </row>
    <row r="36">
      <c r="K36" s="96" t="s">
        <v>16051</v>
      </c>
      <c r="O36" s="85">
        <f>SUM(O31:O35)</f>
      </c>
      <c r="P36" s="85">
        <f>SUM(P31:P35)</f>
      </c>
    </row>
    <row r="37">
      <c r="A37" s="98" t="s">
        <v>16052</v>
      </c>
      <c r="B37" s="98" t="s">
        <v>16053</v>
      </c>
      <c r="C37" s="100">
        <v>767</v>
      </c>
      <c r="D37" s="98" t="s">
        <v>16054</v>
      </c>
      <c r="E37" s="98" t="s">
        <v>16055</v>
      </c>
      <c r="F37" s="104">
        <v>45702</v>
      </c>
      <c r="G37" s="104">
        <v>45702</v>
      </c>
      <c r="H37" s="104">
        <v>46066</v>
      </c>
      <c r="J37" s="101">
        <v>1515</v>
      </c>
      <c r="K37" s="98" t="s">
        <v>16056</v>
      </c>
      <c r="L37" s="98" t="s">
        <v>16057</v>
      </c>
      <c r="M37" s="98" t="s">
        <v>16058</v>
      </c>
      <c r="N37" s="98" t="s">
        <v>16059</v>
      </c>
      <c r="O37" s="101">
        <v>15</v>
      </c>
      <c r="P37" s="101">
        <v>60</v>
      </c>
      <c r="Q37" s="101">
        <v>0</v>
      </c>
      <c r="R37" s="101">
        <v>250</v>
      </c>
    </row>
    <row r="38">
      <c r="L38" s="98" t="s">
        <v>16060</v>
      </c>
      <c r="M38" s="98" t="s">
        <v>16061</v>
      </c>
      <c r="N38" s="98" t="s">
        <v>16062</v>
      </c>
      <c r="O38" s="101">
        <v>25</v>
      </c>
      <c r="P38" s="101">
        <v>0</v>
      </c>
    </row>
    <row r="39">
      <c r="L39" s="98" t="s">
        <v>16063</v>
      </c>
      <c r="M39" s="98" t="s">
        <v>16064</v>
      </c>
      <c r="N39" s="98" t="s">
        <v>16065</v>
      </c>
      <c r="O39" s="101">
        <v>35</v>
      </c>
      <c r="P39" s="101">
        <v>105</v>
      </c>
    </row>
    <row r="40">
      <c r="L40" s="98" t="s">
        <v>16066</v>
      </c>
      <c r="M40" s="98" t="s">
        <v>16067</v>
      </c>
      <c r="N40" s="98" t="s">
        <v>16068</v>
      </c>
      <c r="O40" s="101">
        <v>90</v>
      </c>
      <c r="P40" s="101">
        <v>0</v>
      </c>
    </row>
    <row r="41">
      <c r="L41" s="98" t="s">
        <v>16069</v>
      </c>
      <c r="M41" s="98" t="s">
        <v>16070</v>
      </c>
      <c r="N41" s="98" t="s">
        <v>16071</v>
      </c>
      <c r="O41" s="101">
        <v>1350</v>
      </c>
      <c r="P41" s="101">
        <v>1350</v>
      </c>
    </row>
    <row r="42">
      <c r="K42" s="96" t="s">
        <v>16072</v>
      </c>
      <c r="O42" s="85">
        <f>SUM(O37:O41)</f>
      </c>
      <c r="P42" s="85">
        <f>SUM(P37:P41)</f>
      </c>
    </row>
    <row r="43">
      <c r="A43" s="98" t="s">
        <v>16073</v>
      </c>
      <c r="B43" s="98" t="s">
        <v>16074</v>
      </c>
      <c r="C43" s="100">
        <v>865</v>
      </c>
      <c r="D43" s="98" t="s">
        <v>16075</v>
      </c>
      <c r="E43" s="98" t="s">
        <v>16076</v>
      </c>
      <c r="F43" s="104">
        <v>45261</v>
      </c>
      <c r="G43" s="104">
        <v>45627</v>
      </c>
      <c r="H43" s="104">
        <v>45991</v>
      </c>
      <c r="J43" s="101">
        <v>1775</v>
      </c>
      <c r="K43" s="98" t="s">
        <v>16077</v>
      </c>
      <c r="L43" s="98" t="s">
        <v>16078</v>
      </c>
      <c r="M43" s="98" t="s">
        <v>16079</v>
      </c>
      <c r="N43" s="98" t="s">
        <v>16080</v>
      </c>
      <c r="O43" s="101">
        <v>15</v>
      </c>
      <c r="P43" s="101">
        <v>0</v>
      </c>
      <c r="Q43" s="101">
        <v>0</v>
      </c>
      <c r="R43" s="101">
        <v>250</v>
      </c>
    </row>
    <row r="44">
      <c r="L44" s="98" t="s">
        <v>16081</v>
      </c>
      <c r="M44" s="98" t="s">
        <v>16082</v>
      </c>
      <c r="N44" s="98" t="s">
        <v>16083</v>
      </c>
      <c r="O44" s="101">
        <v>85</v>
      </c>
      <c r="P44" s="101">
        <v>0</v>
      </c>
    </row>
    <row r="45">
      <c r="L45" s="98" t="s">
        <v>16084</v>
      </c>
      <c r="M45" s="98" t="s">
        <v>16085</v>
      </c>
      <c r="N45" s="98" t="s">
        <v>16086</v>
      </c>
      <c r="O45" s="101">
        <v>25</v>
      </c>
      <c r="P45" s="101">
        <v>125</v>
      </c>
    </row>
    <row r="46">
      <c r="L46" s="98" t="s">
        <v>16087</v>
      </c>
      <c r="M46" s="98" t="s">
        <v>16088</v>
      </c>
      <c r="N46" s="98" t="s">
        <v>16089</v>
      </c>
      <c r="O46" s="101">
        <v>1670</v>
      </c>
      <c r="P46" s="101">
        <v>1670</v>
      </c>
    </row>
    <row r="47">
      <c r="K47" s="96" t="s">
        <v>16090</v>
      </c>
      <c r="O47" s="85">
        <f>SUM(O43:O46)</f>
      </c>
      <c r="P47" s="85">
        <f>SUM(P43:P46)</f>
      </c>
    </row>
    <row r="48">
      <c r="A48" s="98" t="s">
        <v>16091</v>
      </c>
      <c r="B48" s="98" t="s">
        <v>16092</v>
      </c>
      <c r="C48" s="100">
        <v>576</v>
      </c>
      <c r="D48" s="98" t="s">
        <v>16093</v>
      </c>
      <c r="E48" s="98" t="s">
        <v>16094</v>
      </c>
      <c r="F48" s="104">
        <v>45532</v>
      </c>
      <c r="G48" s="104">
        <v>45532</v>
      </c>
      <c r="H48" s="104">
        <v>45896</v>
      </c>
      <c r="J48" s="101">
        <v>1565</v>
      </c>
      <c r="K48" s="98" t="s">
        <v>16095</v>
      </c>
      <c r="L48" s="98" t="s">
        <v>16096</v>
      </c>
      <c r="M48" s="98" t="s">
        <v>16097</v>
      </c>
      <c r="N48" s="98" t="s">
        <v>16098</v>
      </c>
      <c r="O48" s="101">
        <v>90</v>
      </c>
      <c r="P48" s="101">
        <v>165</v>
      </c>
      <c r="Q48" s="101">
        <v>0</v>
      </c>
      <c r="R48" s="101">
        <v>250</v>
      </c>
    </row>
    <row r="49">
      <c r="L49" s="98" t="s">
        <v>16099</v>
      </c>
      <c r="M49" s="98" t="s">
        <v>16100</v>
      </c>
      <c r="N49" s="98" t="s">
        <v>16101</v>
      </c>
      <c r="O49" s="101">
        <v>35</v>
      </c>
      <c r="P49" s="101">
        <v>0</v>
      </c>
    </row>
    <row r="50">
      <c r="L50" s="98" t="s">
        <v>16102</v>
      </c>
      <c r="M50" s="98" t="s">
        <v>16103</v>
      </c>
      <c r="N50" s="98" t="s">
        <v>16104</v>
      </c>
      <c r="O50" s="101">
        <v>15</v>
      </c>
      <c r="P50" s="101">
        <v>0</v>
      </c>
    </row>
    <row r="51">
      <c r="L51" s="98" t="s">
        <v>16105</v>
      </c>
      <c r="M51" s="98" t="s">
        <v>16106</v>
      </c>
      <c r="N51" s="98" t="s">
        <v>16107</v>
      </c>
      <c r="O51" s="101">
        <v>25</v>
      </c>
      <c r="P51" s="101">
        <v>0</v>
      </c>
    </row>
    <row r="52">
      <c r="L52" s="98" t="s">
        <v>16108</v>
      </c>
      <c r="M52" s="98" t="s">
        <v>16109</v>
      </c>
      <c r="N52" s="98" t="s">
        <v>16110</v>
      </c>
      <c r="O52" s="101">
        <v>1400</v>
      </c>
      <c r="P52" s="101">
        <v>1400</v>
      </c>
    </row>
    <row r="53">
      <c r="K53" s="96" t="s">
        <v>16111</v>
      </c>
      <c r="O53" s="85">
        <f>SUM(O48:O52)</f>
      </c>
      <c r="P53" s="85">
        <f>SUM(P48:P52)</f>
      </c>
    </row>
    <row r="54">
      <c r="A54" s="98" t="s">
        <v>16112</v>
      </c>
      <c r="B54" s="98" t="s">
        <v>16113</v>
      </c>
      <c r="C54" s="100">
        <v>865</v>
      </c>
      <c r="D54" s="98" t="s">
        <v>16114</v>
      </c>
      <c r="E54" s="98" t="s">
        <v>16115</v>
      </c>
      <c r="F54" s="104">
        <v>45708</v>
      </c>
      <c r="G54" s="104">
        <v>45708</v>
      </c>
      <c r="H54" s="104">
        <v>46072</v>
      </c>
      <c r="J54" s="101">
        <v>1775</v>
      </c>
      <c r="K54" s="98" t="s">
        <v>16116</v>
      </c>
      <c r="L54" s="98" t="s">
        <v>16117</v>
      </c>
      <c r="M54" s="98" t="s">
        <v>16118</v>
      </c>
      <c r="N54" s="98" t="s">
        <v>16119</v>
      </c>
      <c r="O54" s="101">
        <v>25</v>
      </c>
      <c r="P54" s="101">
        <v>0</v>
      </c>
      <c r="Q54" s="101">
        <v>-27.670000000000002</v>
      </c>
      <c r="R54" s="101">
        <v>250</v>
      </c>
    </row>
    <row r="55">
      <c r="L55" s="98" t="s">
        <v>16120</v>
      </c>
      <c r="M55" s="98" t="s">
        <v>16121</v>
      </c>
      <c r="N55" s="98" t="s">
        <v>16122</v>
      </c>
      <c r="O55" s="101">
        <v>15</v>
      </c>
      <c r="P55" s="101">
        <v>25</v>
      </c>
    </row>
    <row r="56">
      <c r="L56" s="98" t="s">
        <v>16123</v>
      </c>
      <c r="M56" s="98" t="s">
        <v>16124</v>
      </c>
      <c r="N56" s="98" t="s">
        <v>16125</v>
      </c>
      <c r="O56" s="101">
        <v>85</v>
      </c>
      <c r="P56" s="101">
        <v>100</v>
      </c>
    </row>
    <row r="57">
      <c r="L57" s="98" t="s">
        <v>16126</v>
      </c>
      <c r="M57" s="98" t="s">
        <v>16127</v>
      </c>
      <c r="N57" s="98" t="s">
        <v>16128</v>
      </c>
      <c r="O57" s="101">
        <v>1650</v>
      </c>
      <c r="P57" s="101">
        <v>1650</v>
      </c>
    </row>
    <row r="58">
      <c r="K58" s="96" t="s">
        <v>16129</v>
      </c>
      <c r="O58" s="85">
        <f>SUM(O54:O57)</f>
      </c>
      <c r="P58" s="85">
        <f>SUM(P54:P57)</f>
      </c>
    </row>
    <row r="59">
      <c r="A59" s="98" t="s">
        <v>16130</v>
      </c>
      <c r="B59" s="98" t="s">
        <v>16131</v>
      </c>
      <c r="C59" s="100">
        <v>558</v>
      </c>
      <c r="D59" s="98" t="s">
        <v>16132</v>
      </c>
      <c r="E59" s="98" t="s">
        <v>16133</v>
      </c>
      <c r="J59" s="101">
        <v>1450</v>
      </c>
      <c r="K59" s="98" t="s">
        <v>16134</v>
      </c>
      <c r="L59" s="98" t="s">
        <v>16134</v>
      </c>
      <c r="O59" s="101">
        <v>0</v>
      </c>
      <c r="P59" s="101">
        <v>0</v>
      </c>
      <c r="R59" s="101">
        <v>0</v>
      </c>
    </row>
    <row r="60">
      <c r="K60" s="96" t="s">
        <v>16135</v>
      </c>
      <c r="O60" s="85">
        <f>SUM(O59:O59)</f>
      </c>
      <c r="P60" s="85">
        <f>SUM(P59:P59)</f>
      </c>
    </row>
    <row r="61">
      <c r="A61" s="98" t="s">
        <v>16136</v>
      </c>
      <c r="B61" s="98" t="s">
        <v>16137</v>
      </c>
      <c r="C61" s="100">
        <v>1177</v>
      </c>
      <c r="D61" s="98" t="s">
        <v>16138</v>
      </c>
      <c r="E61" s="98" t="s">
        <v>16139</v>
      </c>
      <c r="F61" s="104">
        <v>43390</v>
      </c>
      <c r="G61" s="104">
        <v>45504</v>
      </c>
      <c r="H61" s="104">
        <v>45868</v>
      </c>
      <c r="J61" s="101">
        <v>2080</v>
      </c>
      <c r="K61" s="98" t="s">
        <v>16140</v>
      </c>
      <c r="L61" s="98" t="s">
        <v>16141</v>
      </c>
      <c r="M61" s="98" t="s">
        <v>16142</v>
      </c>
      <c r="N61" s="98" t="s">
        <v>16143</v>
      </c>
      <c r="O61" s="101">
        <v>25</v>
      </c>
      <c r="P61" s="101">
        <v>85</v>
      </c>
      <c r="Q61" s="101">
        <v>0</v>
      </c>
      <c r="R61" s="101">
        <v>0</v>
      </c>
    </row>
    <row r="62">
      <c r="L62" s="98" t="s">
        <v>16144</v>
      </c>
      <c r="M62" s="98" t="s">
        <v>16145</v>
      </c>
      <c r="N62" s="98" t="s">
        <v>16146</v>
      </c>
      <c r="O62" s="101">
        <v>85</v>
      </c>
      <c r="P62" s="101">
        <v>40</v>
      </c>
    </row>
    <row r="63">
      <c r="L63" s="98" t="s">
        <v>16147</v>
      </c>
      <c r="M63" s="98" t="s">
        <v>16148</v>
      </c>
      <c r="N63" s="98" t="s">
        <v>16149</v>
      </c>
      <c r="O63" s="101">
        <v>15</v>
      </c>
      <c r="P63" s="101">
        <v>0</v>
      </c>
    </row>
    <row r="64">
      <c r="L64" s="98" t="s">
        <v>16150</v>
      </c>
      <c r="M64" s="98" t="s">
        <v>16151</v>
      </c>
      <c r="N64" s="98" t="s">
        <v>16152</v>
      </c>
      <c r="O64" s="101">
        <v>2031</v>
      </c>
      <c r="P64" s="101">
        <v>2031</v>
      </c>
    </row>
    <row r="65">
      <c r="L65" s="98" t="s">
        <v>16153</v>
      </c>
      <c r="M65" s="98" t="s">
        <v>16154</v>
      </c>
      <c r="N65" s="98" t="s">
        <v>16155</v>
      </c>
      <c r="O65" s="101">
        <v>50</v>
      </c>
      <c r="P65" s="101">
        <v>0</v>
      </c>
    </row>
    <row r="66">
      <c r="K66" s="96" t="s">
        <v>16156</v>
      </c>
      <c r="O66" s="85">
        <f>SUM(O61:O65)</f>
      </c>
      <c r="P66" s="85">
        <f>SUM(P61:P65)</f>
      </c>
    </row>
    <row r="67">
      <c r="A67" s="98" t="s">
        <v>16157</v>
      </c>
      <c r="B67" s="98" t="s">
        <v>16158</v>
      </c>
      <c r="C67" s="100">
        <v>743</v>
      </c>
      <c r="D67" s="98" t="s">
        <v>16159</v>
      </c>
      <c r="E67" s="98" t="s">
        <v>16160</v>
      </c>
      <c r="F67" s="104">
        <v>45541</v>
      </c>
      <c r="G67" s="104">
        <v>45541</v>
      </c>
      <c r="H67" s="104">
        <v>45905</v>
      </c>
      <c r="J67" s="101">
        <v>1490</v>
      </c>
      <c r="K67" s="98" t="s">
        <v>16161</v>
      </c>
      <c r="L67" s="98" t="s">
        <v>16162</v>
      </c>
      <c r="M67" s="98" t="s">
        <v>16163</v>
      </c>
      <c r="N67" s="98" t="s">
        <v>16164</v>
      </c>
      <c r="O67" s="101">
        <v>90</v>
      </c>
      <c r="P67" s="101">
        <v>90</v>
      </c>
      <c r="Q67" s="101">
        <v>0</v>
      </c>
      <c r="R67" s="101">
        <v>250</v>
      </c>
    </row>
    <row r="68">
      <c r="L68" s="98" t="s">
        <v>16165</v>
      </c>
      <c r="M68" s="98" t="s">
        <v>16166</v>
      </c>
      <c r="N68" s="98" t="s">
        <v>16167</v>
      </c>
      <c r="O68" s="101">
        <v>1400</v>
      </c>
      <c r="P68" s="101">
        <v>1400</v>
      </c>
    </row>
    <row r="69">
      <c r="L69" s="98" t="s">
        <v>16168</v>
      </c>
      <c r="M69" s="98" t="s">
        <v>16169</v>
      </c>
      <c r="N69" s="98" t="s">
        <v>16170</v>
      </c>
      <c r="O69" s="101">
        <v>20</v>
      </c>
      <c r="P69" s="101">
        <v>20</v>
      </c>
    </row>
    <row r="70">
      <c r="K70" s="96" t="s">
        <v>16171</v>
      </c>
      <c r="O70" s="85">
        <f>SUM(O67:O69)</f>
      </c>
      <c r="P70" s="85">
        <f>SUM(P67:P69)</f>
      </c>
    </row>
    <row r="71">
      <c r="A71" s="98" t="s">
        <v>16172</v>
      </c>
      <c r="B71" s="98" t="s">
        <v>16173</v>
      </c>
      <c r="C71" s="100">
        <v>558</v>
      </c>
      <c r="D71" s="98" t="s">
        <v>16174</v>
      </c>
      <c r="E71" s="98" t="s">
        <v>16175</v>
      </c>
      <c r="F71" s="104">
        <v>45413</v>
      </c>
      <c r="G71" s="104">
        <v>45413</v>
      </c>
      <c r="H71" s="104">
        <v>45777</v>
      </c>
      <c r="J71" s="101">
        <v>1225</v>
      </c>
      <c r="K71" s="98" t="s">
        <v>16176</v>
      </c>
      <c r="L71" s="98" t="s">
        <v>16177</v>
      </c>
      <c r="M71" s="98" t="s">
        <v>16178</v>
      </c>
      <c r="N71" s="98" t="s">
        <v>16179</v>
      </c>
      <c r="O71" s="101">
        <v>90</v>
      </c>
      <c r="P71" s="101">
        <v>90</v>
      </c>
      <c r="Q71" s="101">
        <v>0</v>
      </c>
      <c r="R71" s="101">
        <v>250</v>
      </c>
    </row>
    <row r="72">
      <c r="L72" s="98" t="s">
        <v>16180</v>
      </c>
      <c r="M72" s="98" t="s">
        <v>16181</v>
      </c>
      <c r="N72" s="98" t="s">
        <v>16182</v>
      </c>
      <c r="O72" s="101">
        <v>1205</v>
      </c>
      <c r="P72" s="101">
        <v>1205</v>
      </c>
    </row>
    <row r="73">
      <c r="K73" s="96" t="s">
        <v>16183</v>
      </c>
      <c r="O73" s="85">
        <f>SUM(O71:O72)</f>
      </c>
      <c r="P73" s="85">
        <f>SUM(P71:P72)</f>
      </c>
    </row>
    <row r="74">
      <c r="A74" s="98" t="s">
        <v>16184</v>
      </c>
      <c r="B74" s="98" t="s">
        <v>16185</v>
      </c>
      <c r="C74" s="100">
        <v>1266</v>
      </c>
      <c r="D74" s="98" t="s">
        <v>16186</v>
      </c>
      <c r="E74" s="98" t="s">
        <v>16187</v>
      </c>
      <c r="F74" s="104">
        <v>43830</v>
      </c>
      <c r="G74" s="104">
        <v>45562</v>
      </c>
      <c r="H74" s="104">
        <v>45926</v>
      </c>
      <c r="J74" s="101">
        <v>2385</v>
      </c>
      <c r="K74" s="98" t="s">
        <v>16188</v>
      </c>
      <c r="L74" s="98" t="s">
        <v>16189</v>
      </c>
      <c r="M74" s="98" t="s">
        <v>16190</v>
      </c>
      <c r="N74" s="98" t="s">
        <v>16191</v>
      </c>
      <c r="O74" s="101">
        <v>35</v>
      </c>
      <c r="P74" s="101">
        <v>35</v>
      </c>
      <c r="Q74" s="101">
        <v>0</v>
      </c>
      <c r="R74" s="101">
        <v>250</v>
      </c>
    </row>
    <row r="75">
      <c r="L75" s="98" t="s">
        <v>16192</v>
      </c>
      <c r="M75" s="98" t="s">
        <v>16193</v>
      </c>
      <c r="N75" s="98" t="s">
        <v>16194</v>
      </c>
      <c r="O75" s="101">
        <v>1977</v>
      </c>
      <c r="P75" s="101">
        <v>1977</v>
      </c>
    </row>
    <row r="76">
      <c r="L76" s="98" t="s">
        <v>16195</v>
      </c>
      <c r="M76" s="98" t="s">
        <v>16196</v>
      </c>
      <c r="N76" s="98" t="s">
        <v>16197</v>
      </c>
      <c r="O76" s="101">
        <v>75</v>
      </c>
      <c r="P76" s="101">
        <v>75</v>
      </c>
    </row>
    <row r="77">
      <c r="K77" s="96" t="s">
        <v>16198</v>
      </c>
      <c r="O77" s="85">
        <f>SUM(O74:O76)</f>
      </c>
      <c r="P77" s="85">
        <f>SUM(P74:P76)</f>
      </c>
    </row>
    <row r="78">
      <c r="A78" s="98" t="s">
        <v>16199</v>
      </c>
      <c r="B78" s="98" t="s">
        <v>16200</v>
      </c>
      <c r="C78" s="100">
        <v>743</v>
      </c>
      <c r="D78" s="98" t="s">
        <v>16201</v>
      </c>
      <c r="E78" s="98" t="s">
        <v>16202</v>
      </c>
      <c r="F78" s="104">
        <v>43799</v>
      </c>
      <c r="G78" s="104">
        <v>45743</v>
      </c>
      <c r="H78" s="104">
        <v>46107</v>
      </c>
      <c r="J78" s="101">
        <v>1490</v>
      </c>
      <c r="K78" s="98" t="s">
        <v>16203</v>
      </c>
      <c r="L78" s="98" t="s">
        <v>16204</v>
      </c>
      <c r="M78" s="98" t="s">
        <v>16205</v>
      </c>
      <c r="N78" s="98" t="s">
        <v>16206</v>
      </c>
      <c r="O78" s="101">
        <v>90</v>
      </c>
      <c r="P78" s="101">
        <v>90</v>
      </c>
      <c r="Q78" s="101">
        <v>0</v>
      </c>
      <c r="R78" s="101">
        <v>250</v>
      </c>
    </row>
    <row r="79">
      <c r="L79" s="98" t="s">
        <v>16207</v>
      </c>
      <c r="M79" s="98" t="s">
        <v>16208</v>
      </c>
      <c r="N79" s="98" t="s">
        <v>16209</v>
      </c>
      <c r="O79" s="101">
        <v>1401</v>
      </c>
      <c r="P79" s="101">
        <v>1401</v>
      </c>
    </row>
    <row r="80">
      <c r="K80" s="96" t="s">
        <v>16210</v>
      </c>
      <c r="O80" s="85">
        <f>SUM(O78:O79)</f>
      </c>
      <c r="P80" s="85">
        <f>SUM(P78:P79)</f>
      </c>
    </row>
    <row r="81">
      <c r="A81" s="98" t="s">
        <v>16211</v>
      </c>
      <c r="B81" s="98" t="s">
        <v>16212</v>
      </c>
      <c r="C81" s="100">
        <v>767</v>
      </c>
      <c r="D81" s="98" t="s">
        <v>16213</v>
      </c>
      <c r="E81" s="98" t="s">
        <v>16214</v>
      </c>
      <c r="J81" s="101">
        <v>1825</v>
      </c>
      <c r="K81" s="98" t="s">
        <v>16215</v>
      </c>
      <c r="L81" s="98" t="s">
        <v>16215</v>
      </c>
      <c r="O81" s="101">
        <v>0</v>
      </c>
      <c r="P81" s="101">
        <v>0</v>
      </c>
    </row>
    <row r="82">
      <c r="K82" s="96" t="s">
        <v>16216</v>
      </c>
      <c r="O82" s="85">
        <f>SUM(O81:O81)</f>
      </c>
      <c r="P82" s="85">
        <f>SUM(P81:P81)</f>
      </c>
    </row>
    <row r="83">
      <c r="A83" s="98" t="s">
        <v>16217</v>
      </c>
      <c r="B83" s="98" t="s">
        <v>16218</v>
      </c>
      <c r="C83" s="100">
        <v>767</v>
      </c>
      <c r="D83" s="98" t="s">
        <v>16219</v>
      </c>
      <c r="E83" s="98" t="s">
        <v>16220</v>
      </c>
      <c r="F83" s="104">
        <v>45681</v>
      </c>
      <c r="G83" s="104">
        <v>45681</v>
      </c>
      <c r="H83" s="104">
        <v>46045</v>
      </c>
      <c r="J83" s="101">
        <v>1825</v>
      </c>
      <c r="K83" s="98" t="s">
        <v>16221</v>
      </c>
      <c r="L83" s="98" t="s">
        <v>16222</v>
      </c>
      <c r="M83" s="98" t="s">
        <v>16223</v>
      </c>
      <c r="N83" s="98" t="s">
        <v>16224</v>
      </c>
      <c r="O83" s="101">
        <v>90</v>
      </c>
      <c r="P83" s="101">
        <v>0</v>
      </c>
      <c r="Q83" s="101">
        <v>0</v>
      </c>
      <c r="R83" s="101">
        <v>750</v>
      </c>
    </row>
    <row r="84">
      <c r="L84" s="98" t="s">
        <v>16225</v>
      </c>
      <c r="M84" s="98" t="s">
        <v>16226</v>
      </c>
      <c r="N84" s="98" t="s">
        <v>16227</v>
      </c>
      <c r="O84" s="101">
        <v>35</v>
      </c>
      <c r="P84" s="101">
        <v>125</v>
      </c>
    </row>
    <row r="85">
      <c r="L85" s="98" t="s">
        <v>16228</v>
      </c>
      <c r="M85" s="98" t="s">
        <v>16229</v>
      </c>
      <c r="N85" s="98" t="s">
        <v>16230</v>
      </c>
      <c r="O85" s="101">
        <v>1700</v>
      </c>
      <c r="P85" s="101">
        <v>1700</v>
      </c>
    </row>
    <row r="86">
      <c r="K86" s="96" t="s">
        <v>16231</v>
      </c>
      <c r="O86" s="85">
        <f>SUM(O83:O85)</f>
      </c>
      <c r="P86" s="85">
        <f>SUM(P83:P85)</f>
      </c>
    </row>
    <row r="87">
      <c r="A87" s="98" t="s">
        <v>16232</v>
      </c>
      <c r="B87" s="98" t="s">
        <v>16233</v>
      </c>
      <c r="C87" s="100">
        <v>1266</v>
      </c>
      <c r="D87" s="98" t="s">
        <v>16234</v>
      </c>
      <c r="E87" s="98" t="s">
        <v>16235</v>
      </c>
      <c r="F87" s="104">
        <v>45510</v>
      </c>
      <c r="G87" s="104">
        <v>45510</v>
      </c>
      <c r="H87" s="104">
        <v>45874</v>
      </c>
      <c r="J87" s="101">
        <v>2170</v>
      </c>
      <c r="K87" s="98" t="s">
        <v>16236</v>
      </c>
      <c r="L87" s="98" t="s">
        <v>16237</v>
      </c>
      <c r="M87" s="98" t="s">
        <v>16238</v>
      </c>
      <c r="N87" s="98" t="s">
        <v>16239</v>
      </c>
      <c r="O87" s="101">
        <v>35</v>
      </c>
      <c r="P87" s="101">
        <v>0</v>
      </c>
      <c r="Q87" s="101">
        <v>0</v>
      </c>
      <c r="R87" s="101">
        <v>600</v>
      </c>
    </row>
    <row r="88">
      <c r="L88" s="98" t="s">
        <v>16240</v>
      </c>
      <c r="M88" s="98" t="s">
        <v>16241</v>
      </c>
      <c r="N88" s="98" t="s">
        <v>16242</v>
      </c>
      <c r="O88" s="101">
        <v>85</v>
      </c>
      <c r="P88" s="101">
        <v>120</v>
      </c>
    </row>
    <row r="89">
      <c r="L89" s="98" t="s">
        <v>16243</v>
      </c>
      <c r="M89" s="98" t="s">
        <v>16244</v>
      </c>
      <c r="N89" s="98" t="s">
        <v>16245</v>
      </c>
      <c r="O89" s="101">
        <v>2050</v>
      </c>
      <c r="P89" s="101">
        <v>2050</v>
      </c>
    </row>
    <row r="90">
      <c r="K90" s="96" t="s">
        <v>16246</v>
      </c>
      <c r="O90" s="85">
        <f>SUM(O87:O89)</f>
      </c>
      <c r="P90" s="85">
        <f>SUM(P87:P89)</f>
      </c>
    </row>
    <row r="91">
      <c r="A91" s="98" t="s">
        <v>16247</v>
      </c>
      <c r="B91" s="98" t="s">
        <v>16248</v>
      </c>
      <c r="C91" s="100">
        <v>767</v>
      </c>
      <c r="D91" s="98" t="s">
        <v>16249</v>
      </c>
      <c r="E91" s="98" t="s">
        <v>16250</v>
      </c>
      <c r="F91" s="104">
        <v>45436</v>
      </c>
      <c r="G91" s="104">
        <v>45436</v>
      </c>
      <c r="H91" s="104">
        <v>45800</v>
      </c>
      <c r="J91" s="101">
        <v>1825</v>
      </c>
      <c r="K91" s="98" t="s">
        <v>16251</v>
      </c>
      <c r="L91" s="98" t="s">
        <v>16252</v>
      </c>
      <c r="M91" s="98" t="s">
        <v>16253</v>
      </c>
      <c r="N91" s="98" t="s">
        <v>16254</v>
      </c>
      <c r="O91" s="101">
        <v>90</v>
      </c>
      <c r="P91" s="101">
        <v>125</v>
      </c>
      <c r="Q91" s="101">
        <v>0</v>
      </c>
      <c r="R91" s="101">
        <v>250</v>
      </c>
    </row>
    <row r="92">
      <c r="L92" s="98" t="s">
        <v>16255</v>
      </c>
      <c r="M92" s="98" t="s">
        <v>16256</v>
      </c>
      <c r="N92" s="98" t="s">
        <v>16257</v>
      </c>
      <c r="O92" s="101">
        <v>35</v>
      </c>
      <c r="P92" s="101">
        <v>0</v>
      </c>
    </row>
    <row r="93">
      <c r="L93" s="98" t="s">
        <v>16258</v>
      </c>
      <c r="M93" s="98" t="s">
        <v>16259</v>
      </c>
      <c r="N93" s="98" t="s">
        <v>16260</v>
      </c>
      <c r="O93" s="101">
        <v>1700</v>
      </c>
      <c r="P93" s="101">
        <v>1700</v>
      </c>
    </row>
    <row r="94">
      <c r="K94" s="96" t="s">
        <v>16261</v>
      </c>
      <c r="O94" s="85">
        <f>SUM(O91:O93)</f>
      </c>
      <c r="P94" s="85">
        <f>SUM(P91:P93)</f>
      </c>
    </row>
    <row r="95">
      <c r="A95" s="98" t="s">
        <v>16262</v>
      </c>
      <c r="B95" s="98" t="s">
        <v>16263</v>
      </c>
      <c r="C95" s="100">
        <v>865</v>
      </c>
      <c r="D95" s="98" t="s">
        <v>16264</v>
      </c>
      <c r="E95" s="98" t="s">
        <v>16265</v>
      </c>
      <c r="F95" s="104">
        <v>45488</v>
      </c>
      <c r="G95" s="104">
        <v>45488</v>
      </c>
      <c r="H95" s="104">
        <v>45852</v>
      </c>
      <c r="J95" s="101">
        <v>1955</v>
      </c>
      <c r="K95" s="98" t="s">
        <v>16266</v>
      </c>
      <c r="L95" s="98" t="s">
        <v>16267</v>
      </c>
      <c r="M95" s="98" t="s">
        <v>16268</v>
      </c>
      <c r="N95" s="98" t="s">
        <v>16269</v>
      </c>
      <c r="O95" s="101">
        <v>85</v>
      </c>
      <c r="P95" s="101">
        <v>85</v>
      </c>
      <c r="Q95" s="101">
        <v>0</v>
      </c>
      <c r="R95" s="101">
        <v>250</v>
      </c>
    </row>
    <row r="96">
      <c r="L96" s="98" t="s">
        <v>16270</v>
      </c>
      <c r="M96" s="98" t="s">
        <v>16271</v>
      </c>
      <c r="N96" s="98" t="s">
        <v>16272</v>
      </c>
      <c r="O96" s="101">
        <v>1870</v>
      </c>
      <c r="P96" s="101">
        <v>1870</v>
      </c>
    </row>
    <row r="97">
      <c r="K97" s="96" t="s">
        <v>16273</v>
      </c>
      <c r="O97" s="85">
        <f>SUM(O95:O96)</f>
      </c>
      <c r="P97" s="85">
        <f>SUM(P95:P96)</f>
      </c>
    </row>
    <row r="98">
      <c r="A98" s="98" t="s">
        <v>16274</v>
      </c>
      <c r="B98" s="98" t="s">
        <v>16275</v>
      </c>
      <c r="C98" s="100">
        <v>576</v>
      </c>
      <c r="D98" s="98" t="s">
        <v>16276</v>
      </c>
      <c r="E98" s="98" t="s">
        <v>16277</v>
      </c>
      <c r="F98" s="104">
        <v>44788</v>
      </c>
      <c r="G98" s="104">
        <v>45519</v>
      </c>
      <c r="H98" s="104">
        <v>45883</v>
      </c>
      <c r="J98" s="101">
        <v>1415</v>
      </c>
      <c r="K98" s="98" t="s">
        <v>16278</v>
      </c>
      <c r="L98" s="98" t="s">
        <v>16279</v>
      </c>
      <c r="M98" s="98" t="s">
        <v>16280</v>
      </c>
      <c r="N98" s="98" t="s">
        <v>16281</v>
      </c>
      <c r="O98" s="101">
        <v>90</v>
      </c>
      <c r="P98" s="101">
        <v>90</v>
      </c>
      <c r="Q98" s="101">
        <v>0</v>
      </c>
      <c r="R98" s="101">
        <v>250</v>
      </c>
    </row>
    <row r="99">
      <c r="L99" s="98" t="s">
        <v>16282</v>
      </c>
      <c r="M99" s="98" t="s">
        <v>16283</v>
      </c>
      <c r="N99" s="98" t="s">
        <v>16284</v>
      </c>
      <c r="O99" s="101">
        <v>1355</v>
      </c>
      <c r="P99" s="101">
        <v>1355</v>
      </c>
    </row>
    <row r="100">
      <c r="K100" s="96" t="s">
        <v>16285</v>
      </c>
      <c r="O100" s="85">
        <f>SUM(O98:O99)</f>
      </c>
      <c r="P100" s="85">
        <f>SUM(P98:P99)</f>
      </c>
    </row>
    <row r="101">
      <c r="A101" s="98" t="s">
        <v>16286</v>
      </c>
      <c r="B101" s="98" t="s">
        <v>16287</v>
      </c>
      <c r="C101" s="100">
        <v>865</v>
      </c>
      <c r="D101" s="98" t="s">
        <v>16288</v>
      </c>
      <c r="E101" s="98" t="s">
        <v>16289</v>
      </c>
      <c r="F101" s="104">
        <v>43623</v>
      </c>
      <c r="G101" s="104">
        <v>45444</v>
      </c>
      <c r="H101" s="104">
        <v>45869</v>
      </c>
      <c r="J101" s="101">
        <v>1955</v>
      </c>
      <c r="K101" s="98" t="s">
        <v>16290</v>
      </c>
      <c r="L101" s="98" t="s">
        <v>16291</v>
      </c>
      <c r="M101" s="98" t="s">
        <v>16292</v>
      </c>
      <c r="N101" s="98" t="s">
        <v>16293</v>
      </c>
      <c r="O101" s="101">
        <v>85</v>
      </c>
      <c r="P101" s="101">
        <v>85</v>
      </c>
      <c r="Q101" s="101">
        <v>0</v>
      </c>
      <c r="R101" s="101">
        <v>0</v>
      </c>
    </row>
    <row r="102">
      <c r="L102" s="98" t="s">
        <v>16294</v>
      </c>
      <c r="M102" s="98" t="s">
        <v>16295</v>
      </c>
      <c r="N102" s="98" t="s">
        <v>16296</v>
      </c>
      <c r="O102" s="101">
        <v>1876</v>
      </c>
      <c r="P102" s="101">
        <v>1876</v>
      </c>
    </row>
    <row r="103">
      <c r="K103" s="96" t="s">
        <v>16297</v>
      </c>
      <c r="O103" s="85">
        <f>SUM(O101:O102)</f>
      </c>
      <c r="P103" s="85">
        <f>SUM(P101:P102)</f>
      </c>
    </row>
    <row r="104">
      <c r="A104" s="98" t="s">
        <v>16298</v>
      </c>
      <c r="B104" s="98" t="s">
        <v>16299</v>
      </c>
      <c r="C104" s="100">
        <v>865</v>
      </c>
      <c r="D104" s="98" t="s">
        <v>16300</v>
      </c>
      <c r="E104" s="98" t="s">
        <v>16301</v>
      </c>
      <c r="F104" s="104">
        <v>45156</v>
      </c>
      <c r="G104" s="104">
        <v>45522</v>
      </c>
      <c r="H104" s="104">
        <v>45886</v>
      </c>
      <c r="J104" s="101">
        <v>1870</v>
      </c>
      <c r="K104" s="98" t="s">
        <v>16302</v>
      </c>
      <c r="L104" s="98" t="s">
        <v>16303</v>
      </c>
      <c r="M104" s="98" t="s">
        <v>16304</v>
      </c>
      <c r="N104" s="98" t="s">
        <v>16305</v>
      </c>
      <c r="O104" s="101">
        <v>1900</v>
      </c>
      <c r="P104" s="101">
        <v>1900</v>
      </c>
      <c r="Q104" s="101">
        <v>0</v>
      </c>
      <c r="R104" s="101">
        <v>250</v>
      </c>
    </row>
    <row r="105">
      <c r="L105" s="98" t="s">
        <v>16306</v>
      </c>
      <c r="M105" s="98" t="s">
        <v>16307</v>
      </c>
      <c r="N105" s="98" t="s">
        <v>16308</v>
      </c>
      <c r="O105" s="101">
        <v>20</v>
      </c>
      <c r="P105" s="101">
        <v>20</v>
      </c>
    </row>
    <row r="106">
      <c r="L106" s="98" t="s">
        <v>16309</v>
      </c>
      <c r="M106" s="98" t="s">
        <v>16310</v>
      </c>
      <c r="N106" s="98" t="s">
        <v>16311</v>
      </c>
      <c r="O106" s="101">
        <v>35</v>
      </c>
      <c r="P106" s="101">
        <v>35</v>
      </c>
    </row>
    <row r="107">
      <c r="K107" s="96" t="s">
        <v>16312</v>
      </c>
      <c r="O107" s="85">
        <f>SUM(O104:O106)</f>
      </c>
      <c r="P107" s="85">
        <f>SUM(P104:P106)</f>
      </c>
    </row>
    <row r="108">
      <c r="A108" s="98" t="s">
        <v>16313</v>
      </c>
      <c r="B108" s="98" t="s">
        <v>16314</v>
      </c>
      <c r="C108" s="100">
        <v>1177</v>
      </c>
      <c r="D108" s="98" t="s">
        <v>16315</v>
      </c>
      <c r="E108" s="98" t="s">
        <v>16316</v>
      </c>
      <c r="F108" s="104">
        <v>44932</v>
      </c>
      <c r="G108" s="104">
        <v>45663</v>
      </c>
      <c r="H108" s="104">
        <v>46058</v>
      </c>
      <c r="J108" s="101">
        <v>2127</v>
      </c>
      <c r="K108" s="98" t="s">
        <v>16317</v>
      </c>
      <c r="L108" s="98" t="s">
        <v>16318</v>
      </c>
      <c r="M108" s="98" t="s">
        <v>16319</v>
      </c>
      <c r="N108" s="98" t="s">
        <v>16320</v>
      </c>
      <c r="O108" s="101">
        <v>85</v>
      </c>
      <c r="P108" s="101">
        <v>85</v>
      </c>
      <c r="Q108" s="101">
        <v>0</v>
      </c>
      <c r="R108" s="101">
        <v>300</v>
      </c>
    </row>
    <row r="109">
      <c r="L109" s="98" t="s">
        <v>16321</v>
      </c>
      <c r="M109" s="98" t="s">
        <v>16322</v>
      </c>
      <c r="N109" s="98" t="s">
        <v>16323</v>
      </c>
      <c r="O109" s="101">
        <v>2117</v>
      </c>
      <c r="P109" s="101">
        <v>2117</v>
      </c>
    </row>
    <row r="110">
      <c r="K110" s="96" t="s">
        <v>16324</v>
      </c>
      <c r="O110" s="85">
        <f>SUM(O108:O109)</f>
      </c>
      <c r="P110" s="85">
        <f>SUM(P108:P109)</f>
      </c>
    </row>
    <row r="111">
      <c r="A111" s="98" t="s">
        <v>16325</v>
      </c>
      <c r="B111" s="98" t="s">
        <v>16326</v>
      </c>
      <c r="C111" s="100">
        <v>1524</v>
      </c>
      <c r="D111" s="98" t="s">
        <v>16327</v>
      </c>
      <c r="E111" s="98" t="s">
        <v>16328</v>
      </c>
      <c r="F111" s="104">
        <v>45474</v>
      </c>
      <c r="G111" s="104">
        <v>45474</v>
      </c>
      <c r="H111" s="104">
        <v>45838</v>
      </c>
      <c r="J111" s="101">
        <v>3050</v>
      </c>
      <c r="K111" s="98" t="s">
        <v>16329</v>
      </c>
      <c r="L111" s="98" t="s">
        <v>16330</v>
      </c>
      <c r="M111" s="98" t="s">
        <v>16331</v>
      </c>
      <c r="N111" s="98" t="s">
        <v>16332</v>
      </c>
      <c r="O111" s="101">
        <v>90</v>
      </c>
      <c r="P111" s="101">
        <v>0</v>
      </c>
      <c r="Q111" s="101">
        <v>0</v>
      </c>
      <c r="R111" s="101">
        <v>300</v>
      </c>
    </row>
    <row r="112">
      <c r="L112" s="98" t="s">
        <v>16333</v>
      </c>
      <c r="M112" s="98" t="s">
        <v>16334</v>
      </c>
      <c r="N112" s="98" t="s">
        <v>16335</v>
      </c>
      <c r="O112" s="101">
        <v>225</v>
      </c>
      <c r="P112" s="101">
        <v>350</v>
      </c>
    </row>
    <row r="113">
      <c r="L113" s="98" t="s">
        <v>16336</v>
      </c>
      <c r="M113" s="98" t="s">
        <v>16337</v>
      </c>
      <c r="N113" s="98" t="s">
        <v>16338</v>
      </c>
      <c r="O113" s="101">
        <v>35</v>
      </c>
      <c r="P113" s="101">
        <v>0</v>
      </c>
    </row>
    <row r="114">
      <c r="L114" s="98" t="s">
        <v>16339</v>
      </c>
      <c r="M114" s="98" t="s">
        <v>16340</v>
      </c>
      <c r="N114" s="98" t="s">
        <v>16341</v>
      </c>
      <c r="O114" s="101">
        <v>2700</v>
      </c>
      <c r="P114" s="101">
        <v>2700</v>
      </c>
    </row>
    <row r="115">
      <c r="L115" s="98" t="s">
        <v>16342</v>
      </c>
      <c r="M115" s="98" t="s">
        <v>16343</v>
      </c>
      <c r="N115" s="98" t="s">
        <v>16344</v>
      </c>
      <c r="O115" s="101">
        <v>20</v>
      </c>
      <c r="P115" s="101">
        <v>20</v>
      </c>
    </row>
    <row r="116">
      <c r="K116" s="96" t="s">
        <v>16345</v>
      </c>
      <c r="O116" s="85">
        <f>SUM(O111:O115)</f>
      </c>
      <c r="P116" s="85">
        <f>SUM(P111:P115)</f>
      </c>
    </row>
    <row r="117">
      <c r="A117" s="98" t="s">
        <v>16346</v>
      </c>
      <c r="B117" s="98" t="s">
        <v>16347</v>
      </c>
      <c r="C117" s="100">
        <v>1013</v>
      </c>
      <c r="D117" s="98" t="s">
        <v>16348</v>
      </c>
      <c r="E117" s="98" t="s">
        <v>16349</v>
      </c>
      <c r="F117" s="104">
        <v>45119</v>
      </c>
      <c r="G117" s="104">
        <v>45485</v>
      </c>
      <c r="H117" s="104">
        <v>45849</v>
      </c>
      <c r="J117" s="101">
        <v>2043</v>
      </c>
      <c r="K117" s="98" t="s">
        <v>16350</v>
      </c>
      <c r="L117" s="98" t="s">
        <v>16351</v>
      </c>
      <c r="M117" s="98" t="s">
        <v>16352</v>
      </c>
      <c r="N117" s="98" t="s">
        <v>16353</v>
      </c>
      <c r="O117" s="101">
        <v>35</v>
      </c>
      <c r="P117" s="101">
        <v>35</v>
      </c>
      <c r="Q117" s="101">
        <v>2374.52</v>
      </c>
      <c r="R117" s="101">
        <v>250</v>
      </c>
    </row>
    <row r="118">
      <c r="L118" s="98" t="s">
        <v>16354</v>
      </c>
      <c r="M118" s="98" t="s">
        <v>16355</v>
      </c>
      <c r="N118" s="98" t="s">
        <v>16356</v>
      </c>
      <c r="O118" s="101">
        <v>2038</v>
      </c>
      <c r="P118" s="101">
        <v>2038</v>
      </c>
    </row>
    <row r="119">
      <c r="L119" s="98" t="s">
        <v>16357</v>
      </c>
      <c r="M119" s="98" t="s">
        <v>16358</v>
      </c>
      <c r="N119" s="98" t="s">
        <v>16359</v>
      </c>
      <c r="O119" s="101">
        <v>207.30000000000001</v>
      </c>
      <c r="P119" s="101">
        <v>0</v>
      </c>
    </row>
    <row r="120">
      <c r="L120" s="98" t="s">
        <v>16360</v>
      </c>
      <c r="M120" s="98" t="s">
        <v>16361</v>
      </c>
      <c r="N120" s="98" t="s">
        <v>16362</v>
      </c>
      <c r="O120" s="101">
        <v>50</v>
      </c>
      <c r="P120" s="101">
        <v>50</v>
      </c>
    </row>
    <row r="121">
      <c r="K121" s="96" t="s">
        <v>16363</v>
      </c>
      <c r="O121" s="85">
        <f>SUM(O117:O120)</f>
      </c>
      <c r="P121" s="85">
        <f>SUM(P117:P120)</f>
      </c>
    </row>
    <row r="122">
      <c r="A122" s="98" t="s">
        <v>16364</v>
      </c>
      <c r="B122" s="98" t="s">
        <v>16365</v>
      </c>
      <c r="C122" s="100">
        <v>743</v>
      </c>
      <c r="D122" s="98" t="s">
        <v>16366</v>
      </c>
      <c r="E122" s="98" t="s">
        <v>16367</v>
      </c>
      <c r="F122" s="104">
        <v>45203</v>
      </c>
      <c r="G122" s="104">
        <v>45569</v>
      </c>
      <c r="H122" s="104">
        <v>45994</v>
      </c>
      <c r="J122" s="101">
        <v>1525</v>
      </c>
      <c r="K122" s="98" t="s">
        <v>16368</v>
      </c>
      <c r="L122" s="98" t="s">
        <v>16369</v>
      </c>
      <c r="M122" s="98" t="s">
        <v>16370</v>
      </c>
      <c r="N122" s="98" t="s">
        <v>16371</v>
      </c>
      <c r="O122" s="101">
        <v>90</v>
      </c>
      <c r="P122" s="101">
        <v>125</v>
      </c>
      <c r="Q122" s="101">
        <v>0</v>
      </c>
      <c r="R122" s="101">
        <v>250</v>
      </c>
    </row>
    <row r="123">
      <c r="L123" s="98" t="s">
        <v>16372</v>
      </c>
      <c r="M123" s="98" t="s">
        <v>16373</v>
      </c>
      <c r="N123" s="98" t="s">
        <v>16374</v>
      </c>
      <c r="O123" s="101">
        <v>35</v>
      </c>
      <c r="P123" s="101">
        <v>0</v>
      </c>
    </row>
    <row r="124">
      <c r="L124" s="98" t="s">
        <v>16375</v>
      </c>
      <c r="M124" s="98" t="s">
        <v>16376</v>
      </c>
      <c r="N124" s="98" t="s">
        <v>16377</v>
      </c>
      <c r="O124" s="101">
        <v>1480</v>
      </c>
      <c r="P124" s="101">
        <v>1480</v>
      </c>
    </row>
    <row r="125">
      <c r="L125" s="98" t="s">
        <v>16378</v>
      </c>
      <c r="M125" s="98" t="s">
        <v>16379</v>
      </c>
      <c r="N125" s="98" t="s">
        <v>16380</v>
      </c>
      <c r="O125" s="101">
        <v>20</v>
      </c>
      <c r="P125" s="101">
        <v>20</v>
      </c>
    </row>
    <row r="126">
      <c r="K126" s="96" t="s">
        <v>16381</v>
      </c>
      <c r="O126" s="85">
        <f>SUM(O122:O125)</f>
      </c>
      <c r="P126" s="85">
        <f>SUM(P122:P125)</f>
      </c>
    </row>
    <row r="127">
      <c r="A127" s="98" t="s">
        <v>16382</v>
      </c>
      <c r="B127" s="98" t="s">
        <v>16383</v>
      </c>
      <c r="C127" s="100">
        <v>558</v>
      </c>
      <c r="D127" s="98" t="s">
        <v>16384</v>
      </c>
      <c r="E127" s="98" t="s">
        <v>16385</v>
      </c>
      <c r="F127" s="104">
        <v>45237</v>
      </c>
      <c r="G127" s="104">
        <v>45603</v>
      </c>
      <c r="H127" s="104">
        <v>45967</v>
      </c>
      <c r="J127" s="101">
        <v>1240</v>
      </c>
      <c r="K127" s="98" t="s">
        <v>16386</v>
      </c>
      <c r="L127" s="98" t="s">
        <v>16387</v>
      </c>
      <c r="M127" s="98" t="s">
        <v>16388</v>
      </c>
      <c r="N127" s="98" t="s">
        <v>16389</v>
      </c>
      <c r="O127" s="101">
        <v>35</v>
      </c>
      <c r="P127" s="101">
        <v>35</v>
      </c>
      <c r="Q127" s="101">
        <v>0</v>
      </c>
      <c r="R127" s="101">
        <v>550</v>
      </c>
    </row>
    <row r="128">
      <c r="L128" s="98" t="s">
        <v>16390</v>
      </c>
      <c r="M128" s="98" t="s">
        <v>16391</v>
      </c>
      <c r="N128" s="98" t="s">
        <v>16392</v>
      </c>
      <c r="O128" s="101">
        <v>1225</v>
      </c>
      <c r="P128" s="101">
        <v>1225</v>
      </c>
    </row>
    <row r="129">
      <c r="L129" s="98" t="s">
        <v>16393</v>
      </c>
      <c r="M129" s="98" t="s">
        <v>16394</v>
      </c>
      <c r="N129" s="98" t="s">
        <v>16395</v>
      </c>
      <c r="O129" s="101">
        <v>75</v>
      </c>
      <c r="P129" s="101">
        <v>0</v>
      </c>
    </row>
    <row r="130">
      <c r="L130" s="98" t="s">
        <v>16396</v>
      </c>
      <c r="M130" s="98" t="s">
        <v>16397</v>
      </c>
      <c r="N130" s="98" t="s">
        <v>16398</v>
      </c>
      <c r="O130" s="101">
        <v>55</v>
      </c>
      <c r="P130" s="101">
        <v>55</v>
      </c>
    </row>
    <row r="131">
      <c r="K131" s="96" t="s">
        <v>16399</v>
      </c>
      <c r="O131" s="85">
        <f>SUM(O127:O130)</f>
      </c>
      <c r="P131" s="85">
        <f>SUM(P127:P130)</f>
      </c>
    </row>
    <row r="132">
      <c r="A132" s="98" t="s">
        <v>16400</v>
      </c>
      <c r="B132" s="98" t="s">
        <v>16401</v>
      </c>
      <c r="C132" s="100">
        <v>558</v>
      </c>
      <c r="D132" s="98" t="s">
        <v>16402</v>
      </c>
      <c r="E132" s="98" t="s">
        <v>16403</v>
      </c>
      <c r="F132" s="104">
        <v>45523</v>
      </c>
      <c r="G132" s="104">
        <v>45523</v>
      </c>
      <c r="H132" s="104">
        <v>45887</v>
      </c>
      <c r="J132" s="101">
        <v>1330</v>
      </c>
      <c r="K132" s="98" t="s">
        <v>16404</v>
      </c>
      <c r="L132" s="98" t="s">
        <v>16405</v>
      </c>
      <c r="M132" s="98" t="s">
        <v>16406</v>
      </c>
      <c r="N132" s="98" t="s">
        <v>16407</v>
      </c>
      <c r="O132" s="101">
        <v>35</v>
      </c>
      <c r="P132" s="101">
        <v>90</v>
      </c>
      <c r="Q132" s="101">
        <v>0</v>
      </c>
      <c r="R132" s="101">
        <v>250</v>
      </c>
    </row>
    <row r="133">
      <c r="L133" s="98" t="s">
        <v>16408</v>
      </c>
      <c r="M133" s="98" t="s">
        <v>16409</v>
      </c>
      <c r="N133" s="98" t="s">
        <v>16410</v>
      </c>
      <c r="O133" s="101">
        <v>90</v>
      </c>
      <c r="P133" s="101">
        <v>35</v>
      </c>
    </row>
    <row r="134">
      <c r="L134" s="98" t="s">
        <v>16411</v>
      </c>
      <c r="M134" s="98" t="s">
        <v>16412</v>
      </c>
      <c r="N134" s="98" t="s">
        <v>16413</v>
      </c>
      <c r="O134" s="101">
        <v>1205</v>
      </c>
      <c r="P134" s="101">
        <v>1205</v>
      </c>
    </row>
    <row r="135">
      <c r="K135" s="96" t="s">
        <v>16414</v>
      </c>
      <c r="O135" s="85">
        <f>SUM(O132:O134)</f>
      </c>
      <c r="P135" s="85">
        <f>SUM(P132:P134)</f>
      </c>
    </row>
    <row r="136">
      <c r="A136" s="98" t="s">
        <v>16415</v>
      </c>
      <c r="B136" s="98" t="s">
        <v>16416</v>
      </c>
      <c r="C136" s="100">
        <v>1266</v>
      </c>
      <c r="D136" s="98" t="s">
        <v>16417</v>
      </c>
      <c r="E136" s="98" t="s">
        <v>16418</v>
      </c>
      <c r="J136" s="101">
        <v>2420</v>
      </c>
      <c r="K136" s="98" t="s">
        <v>16419</v>
      </c>
      <c r="L136" s="98" t="s">
        <v>16419</v>
      </c>
      <c r="O136" s="101">
        <v>0</v>
      </c>
      <c r="P136" s="101">
        <v>0</v>
      </c>
      <c r="R136" s="101">
        <v>0</v>
      </c>
    </row>
    <row r="137">
      <c r="K137" s="96" t="s">
        <v>16420</v>
      </c>
      <c r="O137" s="85">
        <f>SUM(O136:O136)</f>
      </c>
      <c r="P137" s="85">
        <f>SUM(P136:P136)</f>
      </c>
    </row>
    <row r="138">
      <c r="A138" s="98" t="s">
        <v>16421</v>
      </c>
      <c r="B138" s="98" t="s">
        <v>16422</v>
      </c>
      <c r="C138" s="100">
        <v>743</v>
      </c>
      <c r="D138" s="98" t="s">
        <v>16423</v>
      </c>
      <c r="E138" s="98" t="s">
        <v>16424</v>
      </c>
      <c r="F138" s="104">
        <v>44064</v>
      </c>
      <c r="G138" s="104">
        <v>45523</v>
      </c>
      <c r="H138" s="104">
        <v>45887</v>
      </c>
      <c r="J138" s="101">
        <v>1525</v>
      </c>
      <c r="K138" s="98" t="s">
        <v>16425</v>
      </c>
      <c r="L138" s="98" t="s">
        <v>16426</v>
      </c>
      <c r="M138" s="98" t="s">
        <v>16427</v>
      </c>
      <c r="N138" s="98" t="s">
        <v>16428</v>
      </c>
      <c r="O138" s="101">
        <v>90</v>
      </c>
      <c r="P138" s="101">
        <v>125</v>
      </c>
      <c r="Q138" s="101">
        <v>0</v>
      </c>
      <c r="R138" s="101">
        <v>0</v>
      </c>
    </row>
    <row r="139">
      <c r="L139" s="98" t="s">
        <v>16429</v>
      </c>
      <c r="M139" s="98" t="s">
        <v>16430</v>
      </c>
      <c r="N139" s="98" t="s">
        <v>16431</v>
      </c>
      <c r="O139" s="101">
        <v>35</v>
      </c>
      <c r="P139" s="101">
        <v>0</v>
      </c>
    </row>
    <row r="140">
      <c r="L140" s="98" t="s">
        <v>16432</v>
      </c>
      <c r="M140" s="98" t="s">
        <v>16433</v>
      </c>
      <c r="N140" s="98" t="s">
        <v>16434</v>
      </c>
      <c r="O140" s="101">
        <v>1439</v>
      </c>
      <c r="P140" s="101">
        <v>1439</v>
      </c>
    </row>
    <row r="141">
      <c r="L141" s="98" t="s">
        <v>16435</v>
      </c>
      <c r="M141" s="98" t="s">
        <v>16436</v>
      </c>
      <c r="N141" s="98" t="s">
        <v>16437</v>
      </c>
      <c r="O141" s="101">
        <v>35</v>
      </c>
      <c r="P141" s="101">
        <v>35</v>
      </c>
    </row>
    <row r="142">
      <c r="K142" s="96" t="s">
        <v>16438</v>
      </c>
      <c r="O142" s="85">
        <f>SUM(O138:O141)</f>
      </c>
      <c r="P142" s="85">
        <f>SUM(P138:P141)</f>
      </c>
    </row>
    <row r="143">
      <c r="A143" s="98" t="s">
        <v>16439</v>
      </c>
      <c r="B143" s="98" t="s">
        <v>16440</v>
      </c>
      <c r="C143" s="100">
        <v>767</v>
      </c>
      <c r="D143" s="98" t="s">
        <v>16441</v>
      </c>
      <c r="E143" s="98" t="s">
        <v>16442</v>
      </c>
      <c r="F143" s="104">
        <v>45054</v>
      </c>
      <c r="G143" s="104">
        <v>45604</v>
      </c>
      <c r="H143" s="104">
        <v>45968</v>
      </c>
      <c r="I143" s="104">
        <v>45793</v>
      </c>
      <c r="J143" s="101">
        <v>1860</v>
      </c>
      <c r="K143" s="98" t="s">
        <v>16443</v>
      </c>
      <c r="L143" s="98" t="s">
        <v>16444</v>
      </c>
      <c r="M143" s="98" t="s">
        <v>16445</v>
      </c>
      <c r="N143" s="98" t="s">
        <v>16446</v>
      </c>
      <c r="O143" s="101">
        <v>35</v>
      </c>
      <c r="P143" s="101">
        <v>35</v>
      </c>
      <c r="Q143" s="101">
        <v>0</v>
      </c>
      <c r="R143" s="101">
        <v>250</v>
      </c>
    </row>
    <row r="144">
      <c r="L144" s="98" t="s">
        <v>16447</v>
      </c>
      <c r="M144" s="98" t="s">
        <v>16448</v>
      </c>
      <c r="N144" s="98" t="s">
        <v>16449</v>
      </c>
      <c r="O144" s="101">
        <v>35</v>
      </c>
      <c r="P144" s="101">
        <v>90</v>
      </c>
    </row>
    <row r="145">
      <c r="L145" s="98" t="s">
        <v>16450</v>
      </c>
      <c r="M145" s="98" t="s">
        <v>16451</v>
      </c>
      <c r="N145" s="98" t="s">
        <v>16452</v>
      </c>
      <c r="O145" s="101">
        <v>90</v>
      </c>
      <c r="P145" s="101">
        <v>35</v>
      </c>
    </row>
    <row r="146">
      <c r="L146" s="98" t="s">
        <v>16453</v>
      </c>
      <c r="M146" s="98" t="s">
        <v>16454</v>
      </c>
      <c r="N146" s="98" t="s">
        <v>16455</v>
      </c>
      <c r="O146" s="101">
        <v>1740</v>
      </c>
      <c r="P146" s="101">
        <v>1740</v>
      </c>
    </row>
    <row r="147">
      <c r="L147" s="98" t="s">
        <v>16456</v>
      </c>
      <c r="M147" s="98" t="s">
        <v>16457</v>
      </c>
      <c r="N147" s="98" t="s">
        <v>16458</v>
      </c>
      <c r="O147" s="101">
        <v>2232.5</v>
      </c>
      <c r="P147" s="101">
        <v>0</v>
      </c>
    </row>
    <row r="148">
      <c r="K148" s="96" t="s">
        <v>16459</v>
      </c>
      <c r="O148" s="85">
        <f>SUM(O143:O147)</f>
      </c>
      <c r="P148" s="85">
        <f>SUM(P143:P147)</f>
      </c>
    </row>
    <row r="149">
      <c r="A149" s="98" t="s">
        <v>16460</v>
      </c>
      <c r="B149" s="98" t="s">
        <v>16461</v>
      </c>
      <c r="C149" s="100">
        <v>767</v>
      </c>
      <c r="D149" s="98" t="s">
        <v>16462</v>
      </c>
      <c r="E149" s="98" t="s">
        <v>16463</v>
      </c>
      <c r="F149" s="104">
        <v>45423</v>
      </c>
      <c r="G149" s="104">
        <v>45423</v>
      </c>
      <c r="H149" s="104">
        <v>45787</v>
      </c>
      <c r="I149" s="104">
        <v>45787</v>
      </c>
      <c r="J149" s="101">
        <v>1860</v>
      </c>
      <c r="K149" s="98" t="s">
        <v>16464</v>
      </c>
      <c r="L149" s="98" t="s">
        <v>16465</v>
      </c>
      <c r="M149" s="98" t="s">
        <v>16466</v>
      </c>
      <c r="N149" s="98" t="s">
        <v>16467</v>
      </c>
      <c r="O149" s="101">
        <v>35</v>
      </c>
      <c r="P149" s="101">
        <v>90</v>
      </c>
      <c r="Q149" s="101">
        <v>0</v>
      </c>
      <c r="R149" s="101">
        <v>550</v>
      </c>
    </row>
    <row r="150">
      <c r="L150" s="98" t="s">
        <v>16468</v>
      </c>
      <c r="M150" s="98" t="s">
        <v>16469</v>
      </c>
      <c r="N150" s="98" t="s">
        <v>16470</v>
      </c>
      <c r="O150" s="101">
        <v>90</v>
      </c>
      <c r="P150" s="101">
        <v>35</v>
      </c>
    </row>
    <row r="151">
      <c r="L151" s="98" t="s">
        <v>16471</v>
      </c>
      <c r="M151" s="98" t="s">
        <v>16472</v>
      </c>
      <c r="N151" s="98" t="s">
        <v>16473</v>
      </c>
      <c r="O151" s="101">
        <v>35</v>
      </c>
      <c r="P151" s="101">
        <v>35</v>
      </c>
    </row>
    <row r="152">
      <c r="L152" s="98" t="s">
        <v>16474</v>
      </c>
      <c r="M152" s="98" t="s">
        <v>16475</v>
      </c>
      <c r="N152" s="98" t="s">
        <v>16476</v>
      </c>
      <c r="O152" s="101">
        <v>1700</v>
      </c>
      <c r="P152" s="101">
        <v>1700</v>
      </c>
    </row>
    <row r="153">
      <c r="K153" s="96" t="s">
        <v>16477</v>
      </c>
      <c r="O153" s="85">
        <f>SUM(O149:O152)</f>
      </c>
      <c r="P153" s="85">
        <f>SUM(P149:P152)</f>
      </c>
    </row>
    <row r="154">
      <c r="A154" s="98" t="s">
        <v>16478</v>
      </c>
      <c r="B154" s="98" t="s">
        <v>16479</v>
      </c>
      <c r="C154" s="100">
        <v>1266</v>
      </c>
      <c r="D154" s="98" t="s">
        <v>16480</v>
      </c>
      <c r="E154" s="98" t="s">
        <v>16481</v>
      </c>
      <c r="F154" s="104">
        <v>43435</v>
      </c>
      <c r="G154" s="104">
        <v>45536</v>
      </c>
      <c r="H154" s="104">
        <v>45900</v>
      </c>
      <c r="J154" s="101">
        <v>2205</v>
      </c>
      <c r="K154" s="98" t="s">
        <v>16482</v>
      </c>
      <c r="L154" s="98" t="s">
        <v>16483</v>
      </c>
      <c r="M154" s="98" t="s">
        <v>16484</v>
      </c>
      <c r="N154" s="98" t="s">
        <v>16485</v>
      </c>
      <c r="O154" s="101">
        <v>85</v>
      </c>
      <c r="P154" s="101">
        <v>35</v>
      </c>
      <c r="Q154" s="101">
        <v>0</v>
      </c>
      <c r="R154" s="101">
        <v>0</v>
      </c>
    </row>
    <row r="155">
      <c r="L155" s="98" t="s">
        <v>16486</v>
      </c>
      <c r="M155" s="98" t="s">
        <v>16487</v>
      </c>
      <c r="N155" s="98" t="s">
        <v>16488</v>
      </c>
      <c r="O155" s="101">
        <v>35</v>
      </c>
      <c r="P155" s="101">
        <v>35</v>
      </c>
    </row>
    <row r="156">
      <c r="L156" s="98" t="s">
        <v>16489</v>
      </c>
      <c r="M156" s="98" t="s">
        <v>16490</v>
      </c>
      <c r="N156" s="98" t="s">
        <v>16491</v>
      </c>
      <c r="O156" s="101">
        <v>35</v>
      </c>
      <c r="P156" s="101">
        <v>85</v>
      </c>
    </row>
    <row r="157">
      <c r="L157" s="98" t="s">
        <v>16492</v>
      </c>
      <c r="M157" s="98" t="s">
        <v>16493</v>
      </c>
      <c r="N157" s="98" t="s">
        <v>16494</v>
      </c>
      <c r="O157" s="101">
        <v>2105</v>
      </c>
      <c r="P157" s="101">
        <v>2105</v>
      </c>
    </row>
    <row r="158">
      <c r="K158" s="96" t="s">
        <v>16495</v>
      </c>
      <c r="O158" s="85">
        <f>SUM(O154:O157)</f>
      </c>
      <c r="P158" s="85">
        <f>SUM(P154:P157)</f>
      </c>
    </row>
    <row r="159">
      <c r="A159" s="98" t="s">
        <v>16496</v>
      </c>
      <c r="B159" s="98" t="s">
        <v>16497</v>
      </c>
      <c r="C159" s="100">
        <v>767</v>
      </c>
      <c r="D159" s="98" t="s">
        <v>16498</v>
      </c>
      <c r="E159" s="98" t="s">
        <v>16499</v>
      </c>
      <c r="F159" s="104">
        <v>45384</v>
      </c>
      <c r="G159" s="104">
        <v>45749</v>
      </c>
      <c r="H159" s="104">
        <v>45773</v>
      </c>
      <c r="I159" s="104">
        <v>45773</v>
      </c>
      <c r="J159" s="101">
        <v>1860</v>
      </c>
      <c r="K159" s="98" t="s">
        <v>16500</v>
      </c>
      <c r="L159" s="98" t="s">
        <v>16501</v>
      </c>
      <c r="M159" s="98" t="s">
        <v>16502</v>
      </c>
      <c r="N159" s="98" t="s">
        <v>16503</v>
      </c>
      <c r="O159" s="101">
        <v>1.1699999999999999</v>
      </c>
      <c r="P159" s="101">
        <v>0</v>
      </c>
      <c r="Q159" s="101">
        <v>48.289999999999999</v>
      </c>
      <c r="R159" s="101">
        <v>250</v>
      </c>
    </row>
    <row r="160">
      <c r="L160" s="98" t="s">
        <v>16504</v>
      </c>
      <c r="M160" s="98" t="s">
        <v>16505</v>
      </c>
      <c r="N160" s="98" t="s">
        <v>16506</v>
      </c>
      <c r="O160" s="101">
        <v>1.1699999999999999</v>
      </c>
      <c r="P160" s="101">
        <v>160</v>
      </c>
    </row>
    <row r="161">
      <c r="L161" s="98" t="s">
        <v>16507</v>
      </c>
      <c r="M161" s="98" t="s">
        <v>16508</v>
      </c>
      <c r="N161" s="98" t="s">
        <v>16509</v>
      </c>
      <c r="O161" s="101">
        <v>3</v>
      </c>
      <c r="P161" s="101">
        <v>0</v>
      </c>
    </row>
    <row r="162">
      <c r="L162" s="98" t="s">
        <v>16510</v>
      </c>
      <c r="M162" s="98" t="s">
        <v>16511</v>
      </c>
      <c r="N162" s="98" t="s">
        <v>16512</v>
      </c>
      <c r="O162" s="101">
        <v>29.170000000000002</v>
      </c>
      <c r="P162" s="101">
        <v>0</v>
      </c>
    </row>
    <row r="163">
      <c r="L163" s="98" t="s">
        <v>16513</v>
      </c>
      <c r="M163" s="98" t="s">
        <v>16514</v>
      </c>
      <c r="N163" s="98" t="s">
        <v>16515</v>
      </c>
      <c r="O163" s="101">
        <v>75</v>
      </c>
      <c r="P163" s="101">
        <v>0</v>
      </c>
    </row>
    <row r="164">
      <c r="L164" s="98" t="s">
        <v>16516</v>
      </c>
      <c r="M164" s="98" t="s">
        <v>16517</v>
      </c>
      <c r="N164" s="98" t="s">
        <v>16518</v>
      </c>
      <c r="O164" s="101">
        <v>29.170000000000002</v>
      </c>
      <c r="P164" s="101">
        <v>0</v>
      </c>
    </row>
    <row r="165">
      <c r="L165" s="98" t="s">
        <v>16519</v>
      </c>
      <c r="M165" s="98" t="s">
        <v>16520</v>
      </c>
      <c r="N165" s="98" t="s">
        <v>16521</v>
      </c>
      <c r="O165" s="101">
        <v>1416.6700000000001</v>
      </c>
      <c r="P165" s="101">
        <v>1700</v>
      </c>
    </row>
    <row r="166">
      <c r="L166" s="98" t="s">
        <v>16522</v>
      </c>
      <c r="M166" s="98" t="s">
        <v>16523</v>
      </c>
      <c r="N166" s="98" t="s">
        <v>16524</v>
      </c>
      <c r="O166" s="101">
        <v>56.670000000000002</v>
      </c>
      <c r="P166" s="101">
        <v>0</v>
      </c>
    </row>
    <row r="167">
      <c r="L167" s="98" t="s">
        <v>16525</v>
      </c>
      <c r="M167" s="98" t="s">
        <v>16526</v>
      </c>
      <c r="N167" s="98" t="s">
        <v>16527</v>
      </c>
      <c r="O167" s="101">
        <v>416.67000000000002</v>
      </c>
      <c r="P167" s="101">
        <v>500</v>
      </c>
    </row>
    <row r="168">
      <c r="L168" s="98" t="s">
        <v>16528</v>
      </c>
      <c r="M168" s="98" t="s">
        <v>16529</v>
      </c>
      <c r="N168" s="98" t="s">
        <v>16530</v>
      </c>
      <c r="O168" s="101">
        <v>48.289999999999999</v>
      </c>
      <c r="P168" s="101">
        <v>0</v>
      </c>
    </row>
    <row r="169">
      <c r="K169" s="96" t="s">
        <v>16531</v>
      </c>
      <c r="O169" s="85">
        <f>SUM(O159:O168)</f>
      </c>
      <c r="P169" s="85">
        <f>SUM(P159:P168)</f>
      </c>
    </row>
    <row r="170">
      <c r="A170" s="98" t="s">
        <v>16532</v>
      </c>
      <c r="B170" s="98" t="s">
        <v>16533</v>
      </c>
      <c r="C170" s="100">
        <v>865</v>
      </c>
      <c r="D170" s="98" t="s">
        <v>16534</v>
      </c>
      <c r="E170" s="98" t="s">
        <v>16535</v>
      </c>
      <c r="J170" s="101">
        <v>1940</v>
      </c>
      <c r="K170" s="98" t="s">
        <v>16536</v>
      </c>
      <c r="L170" s="98" t="s">
        <v>16536</v>
      </c>
      <c r="O170" s="101">
        <v>0</v>
      </c>
      <c r="P170" s="101">
        <v>0</v>
      </c>
      <c r="R170" s="101">
        <v>0</v>
      </c>
    </row>
    <row r="171">
      <c r="K171" s="96" t="s">
        <v>16537</v>
      </c>
      <c r="O171" s="85">
        <f>SUM(O170:O170)</f>
      </c>
      <c r="P171" s="85">
        <f>SUM(P170:P170)</f>
      </c>
    </row>
    <row r="172">
      <c r="A172" s="98" t="s">
        <v>16538</v>
      </c>
      <c r="B172" s="98" t="s">
        <v>16539</v>
      </c>
      <c r="C172" s="100">
        <v>558</v>
      </c>
      <c r="D172" s="98" t="s">
        <v>16540</v>
      </c>
      <c r="E172" s="98" t="s">
        <v>16541</v>
      </c>
      <c r="F172" s="104">
        <v>44646</v>
      </c>
      <c r="G172" s="104">
        <v>45742</v>
      </c>
      <c r="H172" s="104">
        <v>46106</v>
      </c>
      <c r="J172" s="101">
        <v>1330</v>
      </c>
      <c r="K172" s="98" t="s">
        <v>16542</v>
      </c>
      <c r="L172" s="98" t="s">
        <v>16543</v>
      </c>
      <c r="M172" s="98" t="s">
        <v>16544</v>
      </c>
      <c r="N172" s="98" t="s">
        <v>16545</v>
      </c>
      <c r="O172" s="101">
        <v>90</v>
      </c>
      <c r="P172" s="101">
        <v>125</v>
      </c>
      <c r="Q172" s="101">
        <v>0</v>
      </c>
      <c r="R172" s="101">
        <v>250</v>
      </c>
    </row>
    <row r="173">
      <c r="L173" s="98" t="s">
        <v>16546</v>
      </c>
      <c r="M173" s="98" t="s">
        <v>16547</v>
      </c>
      <c r="N173" s="98" t="s">
        <v>16548</v>
      </c>
      <c r="O173" s="101">
        <v>35</v>
      </c>
      <c r="P173" s="101">
        <v>0</v>
      </c>
    </row>
    <row r="174">
      <c r="L174" s="98" t="s">
        <v>16549</v>
      </c>
      <c r="M174" s="98" t="s">
        <v>16550</v>
      </c>
      <c r="N174" s="98" t="s">
        <v>16551</v>
      </c>
      <c r="O174" s="101">
        <v>1235</v>
      </c>
      <c r="P174" s="101">
        <v>1235</v>
      </c>
    </row>
    <row r="175">
      <c r="L175" s="98" t="s">
        <v>16552</v>
      </c>
      <c r="M175" s="98" t="s">
        <v>16553</v>
      </c>
      <c r="N175" s="98" t="s">
        <v>16554</v>
      </c>
      <c r="O175" s="101">
        <v>136</v>
      </c>
      <c r="P175" s="101">
        <v>0</v>
      </c>
    </row>
    <row r="176">
      <c r="K176" s="96" t="s">
        <v>16555</v>
      </c>
      <c r="O176" s="85">
        <f>SUM(O172:O175)</f>
      </c>
      <c r="P176" s="85">
        <f>SUM(P172:P175)</f>
      </c>
    </row>
    <row r="177">
      <c r="A177" s="98" t="s">
        <v>16556</v>
      </c>
      <c r="B177" s="98" t="s">
        <v>16557</v>
      </c>
      <c r="C177" s="100">
        <v>558</v>
      </c>
      <c r="D177" s="98" t="s">
        <v>16558</v>
      </c>
      <c r="E177" s="98" t="s">
        <v>16559</v>
      </c>
      <c r="F177" s="104">
        <v>45703</v>
      </c>
      <c r="G177" s="104">
        <v>45703</v>
      </c>
      <c r="H177" s="104">
        <v>46067</v>
      </c>
      <c r="J177" s="101">
        <v>1255</v>
      </c>
      <c r="K177" s="98" t="s">
        <v>16560</v>
      </c>
      <c r="L177" s="98" t="s">
        <v>16561</v>
      </c>
      <c r="M177" s="98" t="s">
        <v>16562</v>
      </c>
      <c r="N177" s="98" t="s">
        <v>16563</v>
      </c>
      <c r="O177" s="101">
        <v>35</v>
      </c>
      <c r="P177" s="101">
        <v>0</v>
      </c>
      <c r="Q177" s="101">
        <v>0</v>
      </c>
      <c r="R177" s="101">
        <v>250</v>
      </c>
    </row>
    <row r="178">
      <c r="L178" s="98" t="s">
        <v>16564</v>
      </c>
      <c r="M178" s="98" t="s">
        <v>16565</v>
      </c>
      <c r="N178" s="98" t="s">
        <v>16566</v>
      </c>
      <c r="O178" s="101">
        <v>85</v>
      </c>
      <c r="P178" s="101">
        <v>120</v>
      </c>
    </row>
    <row r="179">
      <c r="L179" s="98" t="s">
        <v>16567</v>
      </c>
      <c r="M179" s="98" t="s">
        <v>16568</v>
      </c>
      <c r="N179" s="98" t="s">
        <v>16569</v>
      </c>
      <c r="O179" s="101">
        <v>1135</v>
      </c>
      <c r="P179" s="101">
        <v>1135</v>
      </c>
    </row>
    <row r="180">
      <c r="K180" s="96" t="s">
        <v>16570</v>
      </c>
      <c r="O180" s="85">
        <f>SUM(O177:O179)</f>
      </c>
      <c r="P180" s="85">
        <f>SUM(P177:P179)</f>
      </c>
    </row>
    <row r="181">
      <c r="A181" s="98" t="s">
        <v>16571</v>
      </c>
      <c r="B181" s="98" t="s">
        <v>16572</v>
      </c>
      <c r="C181" s="100">
        <v>576</v>
      </c>
      <c r="D181" s="98" t="s">
        <v>16573</v>
      </c>
      <c r="E181" s="98" t="s">
        <v>16574</v>
      </c>
      <c r="F181" s="104">
        <v>45681</v>
      </c>
      <c r="G181" s="104">
        <v>45681</v>
      </c>
      <c r="H181" s="104">
        <v>46104</v>
      </c>
      <c r="J181" s="101">
        <v>1350</v>
      </c>
      <c r="K181" s="98" t="s">
        <v>16575</v>
      </c>
      <c r="L181" s="98" t="s">
        <v>16576</v>
      </c>
      <c r="M181" s="98" t="s">
        <v>16577</v>
      </c>
      <c r="N181" s="98" t="s">
        <v>16578</v>
      </c>
      <c r="O181" s="101">
        <v>35</v>
      </c>
      <c r="P181" s="101">
        <v>90</v>
      </c>
      <c r="Q181" s="101">
        <v>0</v>
      </c>
      <c r="R181" s="101">
        <v>250</v>
      </c>
    </row>
    <row r="182">
      <c r="L182" s="98" t="s">
        <v>16579</v>
      </c>
      <c r="M182" s="98" t="s">
        <v>16580</v>
      </c>
      <c r="N182" s="98" t="s">
        <v>16581</v>
      </c>
      <c r="O182" s="101">
        <v>90</v>
      </c>
      <c r="P182" s="101">
        <v>35</v>
      </c>
    </row>
    <row r="183">
      <c r="L183" s="98" t="s">
        <v>16582</v>
      </c>
      <c r="M183" s="98" t="s">
        <v>16583</v>
      </c>
      <c r="N183" s="98" t="s">
        <v>16584</v>
      </c>
      <c r="O183" s="101">
        <v>1225</v>
      </c>
      <c r="P183" s="101">
        <v>1225</v>
      </c>
    </row>
    <row r="184">
      <c r="K184" s="96" t="s">
        <v>16585</v>
      </c>
      <c r="O184" s="85">
        <f>SUM(O181:O183)</f>
      </c>
      <c r="P184" s="85">
        <f>SUM(P181:P183)</f>
      </c>
    </row>
    <row r="185">
      <c r="A185" s="98" t="s">
        <v>16586</v>
      </c>
      <c r="B185" s="98" t="s">
        <v>16587</v>
      </c>
      <c r="C185" s="100">
        <v>865</v>
      </c>
      <c r="D185" s="98" t="s">
        <v>16588</v>
      </c>
      <c r="E185" s="98" t="s">
        <v>16589</v>
      </c>
      <c r="F185" s="104">
        <v>45001</v>
      </c>
      <c r="G185" s="104">
        <v>45732</v>
      </c>
      <c r="H185" s="104">
        <v>45823</v>
      </c>
      <c r="J185" s="101">
        <v>1990</v>
      </c>
      <c r="K185" s="98" t="s">
        <v>16590</v>
      </c>
      <c r="L185" s="98" t="s">
        <v>16591</v>
      </c>
      <c r="M185" s="98" t="s">
        <v>16592</v>
      </c>
      <c r="N185" s="98" t="s">
        <v>16593</v>
      </c>
      <c r="O185" s="101">
        <v>85</v>
      </c>
      <c r="P185" s="101">
        <v>120</v>
      </c>
      <c r="Q185" s="101">
        <v>0</v>
      </c>
      <c r="R185" s="101">
        <v>250</v>
      </c>
    </row>
    <row r="186">
      <c r="L186" s="98" t="s">
        <v>16594</v>
      </c>
      <c r="M186" s="98" t="s">
        <v>16595</v>
      </c>
      <c r="N186" s="98" t="s">
        <v>16596</v>
      </c>
      <c r="O186" s="101">
        <v>35</v>
      </c>
      <c r="P186" s="101">
        <v>0</v>
      </c>
    </row>
    <row r="187">
      <c r="L187" s="98" t="s">
        <v>16597</v>
      </c>
      <c r="M187" s="98" t="s">
        <v>16598</v>
      </c>
      <c r="N187" s="98" t="s">
        <v>16599</v>
      </c>
      <c r="O187" s="101">
        <v>2260</v>
      </c>
      <c r="P187" s="101">
        <v>2260</v>
      </c>
    </row>
    <row r="188">
      <c r="K188" s="96" t="s">
        <v>16600</v>
      </c>
      <c r="O188" s="85">
        <f>SUM(O185:O187)</f>
      </c>
      <c r="P188" s="85">
        <f>SUM(P185:P187)</f>
      </c>
    </row>
    <row r="189">
      <c r="A189" s="98" t="s">
        <v>16601</v>
      </c>
      <c r="B189" s="98" t="s">
        <v>16602</v>
      </c>
      <c r="C189" s="100">
        <v>865</v>
      </c>
      <c r="D189" s="98" t="s">
        <v>16603</v>
      </c>
      <c r="E189" s="98" t="s">
        <v>16604</v>
      </c>
      <c r="F189" s="104">
        <v>45584</v>
      </c>
      <c r="G189" s="104">
        <v>45584</v>
      </c>
      <c r="H189" s="104">
        <v>46009</v>
      </c>
      <c r="J189" s="101">
        <v>1855</v>
      </c>
      <c r="K189" s="98" t="s">
        <v>16605</v>
      </c>
      <c r="L189" s="98" t="s">
        <v>16606</v>
      </c>
      <c r="M189" s="98" t="s">
        <v>16607</v>
      </c>
      <c r="N189" s="98" t="s">
        <v>16608</v>
      </c>
      <c r="O189" s="101">
        <v>35</v>
      </c>
      <c r="P189" s="101">
        <v>35</v>
      </c>
      <c r="Q189" s="101">
        <v>0</v>
      </c>
      <c r="R189" s="101">
        <v>450</v>
      </c>
    </row>
    <row r="190">
      <c r="L190" s="98" t="s">
        <v>16609</v>
      </c>
      <c r="M190" s="98" t="s">
        <v>16610</v>
      </c>
      <c r="N190" s="98" t="s">
        <v>16611</v>
      </c>
      <c r="O190" s="101">
        <v>1820</v>
      </c>
      <c r="P190" s="101">
        <v>1820</v>
      </c>
    </row>
    <row r="191">
      <c r="L191" s="98" t="s">
        <v>16612</v>
      </c>
      <c r="M191" s="98" t="s">
        <v>16613</v>
      </c>
      <c r="N191" s="98" t="s">
        <v>16614</v>
      </c>
      <c r="O191" s="101">
        <v>35</v>
      </c>
      <c r="P191" s="101">
        <v>35</v>
      </c>
    </row>
    <row r="192">
      <c r="K192" s="96" t="s">
        <v>16615</v>
      </c>
      <c r="O192" s="85">
        <f>SUM(O189:O191)</f>
      </c>
      <c r="P192" s="85">
        <f>SUM(P189:P191)</f>
      </c>
    </row>
    <row r="193">
      <c r="A193" s="98" t="s">
        <v>16616</v>
      </c>
      <c r="B193" s="98" t="s">
        <v>16617</v>
      </c>
      <c r="C193" s="100">
        <v>1177</v>
      </c>
      <c r="D193" s="98" t="s">
        <v>16618</v>
      </c>
      <c r="E193" s="98" t="s">
        <v>16619</v>
      </c>
      <c r="F193" s="104">
        <v>44353</v>
      </c>
      <c r="G193" s="104">
        <v>45449</v>
      </c>
      <c r="H193" s="104">
        <v>45813</v>
      </c>
      <c r="J193" s="101">
        <v>2162</v>
      </c>
      <c r="K193" s="98" t="s">
        <v>16620</v>
      </c>
      <c r="L193" s="98" t="s">
        <v>16621</v>
      </c>
      <c r="M193" s="98" t="s">
        <v>16622</v>
      </c>
      <c r="N193" s="98" t="s">
        <v>16623</v>
      </c>
      <c r="O193" s="101">
        <v>85</v>
      </c>
      <c r="P193" s="101">
        <v>120</v>
      </c>
      <c r="Q193" s="101">
        <v>0</v>
      </c>
      <c r="R193" s="101">
        <v>0</v>
      </c>
    </row>
    <row r="194">
      <c r="L194" s="98" t="s">
        <v>16624</v>
      </c>
      <c r="M194" s="98" t="s">
        <v>16625</v>
      </c>
      <c r="N194" s="98" t="s">
        <v>16626</v>
      </c>
      <c r="O194" s="101">
        <v>35</v>
      </c>
      <c r="P194" s="101">
        <v>0</v>
      </c>
    </row>
    <row r="195">
      <c r="L195" s="98" t="s">
        <v>16627</v>
      </c>
      <c r="M195" s="98" t="s">
        <v>16628</v>
      </c>
      <c r="N195" s="98" t="s">
        <v>16629</v>
      </c>
      <c r="O195" s="101">
        <v>2112</v>
      </c>
      <c r="P195" s="101">
        <v>2112</v>
      </c>
    </row>
    <row r="196">
      <c r="L196" s="98" t="s">
        <v>16630</v>
      </c>
      <c r="M196" s="98" t="s">
        <v>16631</v>
      </c>
      <c r="N196" s="98" t="s">
        <v>16632</v>
      </c>
      <c r="O196" s="101">
        <v>75</v>
      </c>
      <c r="P196" s="101">
        <v>75</v>
      </c>
    </row>
    <row r="197">
      <c r="K197" s="96" t="s">
        <v>16633</v>
      </c>
      <c r="O197" s="85">
        <f>SUM(O193:O196)</f>
      </c>
      <c r="P197" s="85">
        <f>SUM(P193:P196)</f>
      </c>
    </row>
    <row r="198">
      <c r="A198" s="98" t="s">
        <v>16634</v>
      </c>
      <c r="B198" s="98" t="s">
        <v>16635</v>
      </c>
      <c r="C198" s="100">
        <v>1906</v>
      </c>
      <c r="D198" s="98" t="s">
        <v>16636</v>
      </c>
      <c r="E198" s="98" t="s">
        <v>16637</v>
      </c>
      <c r="F198" s="104">
        <v>44911</v>
      </c>
      <c r="G198" s="104">
        <v>45459</v>
      </c>
      <c r="H198" s="104">
        <v>45823</v>
      </c>
      <c r="J198" s="101">
        <v>4090</v>
      </c>
      <c r="K198" s="98" t="s">
        <v>16638</v>
      </c>
      <c r="L198" s="98" t="s">
        <v>16639</v>
      </c>
      <c r="M198" s="98" t="s">
        <v>16640</v>
      </c>
      <c r="N198" s="98" t="s">
        <v>16641</v>
      </c>
      <c r="O198" s="101">
        <v>90</v>
      </c>
      <c r="P198" s="101">
        <v>100</v>
      </c>
      <c r="Q198" s="101">
        <v>4519</v>
      </c>
      <c r="R198" s="101">
        <v>350</v>
      </c>
    </row>
    <row r="199">
      <c r="L199" s="98" t="s">
        <v>16642</v>
      </c>
      <c r="M199" s="98" t="s">
        <v>16643</v>
      </c>
      <c r="N199" s="98" t="s">
        <v>16644</v>
      </c>
      <c r="O199" s="101">
        <v>225</v>
      </c>
      <c r="P199" s="101">
        <v>165</v>
      </c>
    </row>
    <row r="200">
      <c r="L200" s="98" t="s">
        <v>16645</v>
      </c>
      <c r="M200" s="98" t="s">
        <v>16646</v>
      </c>
      <c r="N200" s="98" t="s">
        <v>16647</v>
      </c>
      <c r="O200" s="101">
        <v>100</v>
      </c>
      <c r="P200" s="101">
        <v>0</v>
      </c>
    </row>
    <row r="201">
      <c r="L201" s="98" t="s">
        <v>16648</v>
      </c>
      <c r="M201" s="98" t="s">
        <v>16649</v>
      </c>
      <c r="N201" s="98" t="s">
        <v>16650</v>
      </c>
      <c r="O201" s="101">
        <v>150</v>
      </c>
      <c r="P201" s="101">
        <v>0</v>
      </c>
    </row>
    <row r="202">
      <c r="L202" s="98" t="s">
        <v>16651</v>
      </c>
      <c r="M202" s="98" t="s">
        <v>16652</v>
      </c>
      <c r="N202" s="98" t="s">
        <v>16653</v>
      </c>
      <c r="O202" s="101">
        <v>75</v>
      </c>
      <c r="P202" s="101">
        <v>375</v>
      </c>
    </row>
    <row r="203">
      <c r="L203" s="98" t="s">
        <v>16654</v>
      </c>
      <c r="M203" s="98" t="s">
        <v>16655</v>
      </c>
      <c r="N203" s="98" t="s">
        <v>16656</v>
      </c>
      <c r="O203" s="101">
        <v>3450</v>
      </c>
      <c r="P203" s="101">
        <v>3450</v>
      </c>
    </row>
    <row r="204">
      <c r="L204" s="98" t="s">
        <v>16657</v>
      </c>
      <c r="M204" s="98" t="s">
        <v>16658</v>
      </c>
      <c r="N204" s="98" t="s">
        <v>16659</v>
      </c>
      <c r="O204" s="101">
        <v>409</v>
      </c>
      <c r="P204" s="101">
        <v>0</v>
      </c>
    </row>
    <row r="205">
      <c r="L205" s="98" t="s">
        <v>16660</v>
      </c>
      <c r="M205" s="98" t="s">
        <v>16661</v>
      </c>
      <c r="N205" s="98" t="s">
        <v>16662</v>
      </c>
      <c r="O205" s="101">
        <v>20</v>
      </c>
      <c r="P205" s="101">
        <v>20</v>
      </c>
    </row>
    <row r="206">
      <c r="K206" s="96" t="s">
        <v>16663</v>
      </c>
      <c r="O206" s="85">
        <f>SUM(O198:O205)</f>
      </c>
      <c r="P206" s="85">
        <f>SUM(P198:P205)</f>
      </c>
    </row>
    <row r="207">
      <c r="A207" s="98" t="s">
        <v>16664</v>
      </c>
      <c r="B207" s="98" t="s">
        <v>16665</v>
      </c>
      <c r="C207" s="100">
        <v>1013</v>
      </c>
      <c r="D207" s="98" t="s">
        <v>16666</v>
      </c>
      <c r="E207" s="98" t="s">
        <v>16667</v>
      </c>
      <c r="F207" s="104">
        <v>45394</v>
      </c>
      <c r="G207" s="104">
        <v>45394</v>
      </c>
      <c r="H207" s="104">
        <v>45758</v>
      </c>
      <c r="J207" s="101">
        <v>2083</v>
      </c>
      <c r="K207" s="98" t="s">
        <v>16668</v>
      </c>
      <c r="L207" s="98" t="s">
        <v>16669</v>
      </c>
      <c r="M207" s="98" t="s">
        <v>16670</v>
      </c>
      <c r="N207" s="98" t="s">
        <v>16671</v>
      </c>
      <c r="O207" s="101">
        <v>27.5</v>
      </c>
      <c r="P207" s="101">
        <v>0</v>
      </c>
      <c r="Q207" s="101">
        <v>0</v>
      </c>
      <c r="R207" s="101">
        <v>250</v>
      </c>
    </row>
    <row r="208">
      <c r="L208" s="98" t="s">
        <v>16672</v>
      </c>
      <c r="M208" s="98" t="s">
        <v>16673</v>
      </c>
      <c r="N208" s="98" t="s">
        <v>16674</v>
      </c>
      <c r="O208" s="101">
        <v>47.5</v>
      </c>
      <c r="P208" s="101">
        <v>0</v>
      </c>
    </row>
    <row r="209">
      <c r="L209" s="98" t="s">
        <v>16675</v>
      </c>
      <c r="M209" s="98" t="s">
        <v>16676</v>
      </c>
      <c r="N209" s="98" t="s">
        <v>16677</v>
      </c>
      <c r="O209" s="101">
        <v>-47.5</v>
      </c>
      <c r="P209" s="101">
        <v>75</v>
      </c>
    </row>
    <row r="210">
      <c r="L210" s="98" t="s">
        <v>16678</v>
      </c>
      <c r="M210" s="98" t="s">
        <v>16679</v>
      </c>
      <c r="N210" s="98" t="s">
        <v>16680</v>
      </c>
      <c r="O210" s="101">
        <v>47.5</v>
      </c>
      <c r="P210" s="101">
        <v>0</v>
      </c>
    </row>
    <row r="211">
      <c r="L211" s="98" t="s">
        <v>16681</v>
      </c>
      <c r="M211" s="98" t="s">
        <v>16682</v>
      </c>
      <c r="N211" s="98" t="s">
        <v>16683</v>
      </c>
      <c r="O211" s="101">
        <v>1271.73</v>
      </c>
      <c r="P211" s="101">
        <v>0</v>
      </c>
    </row>
    <row r="212">
      <c r="L212" s="98" t="s">
        <v>16684</v>
      </c>
      <c r="M212" s="98" t="s">
        <v>16685</v>
      </c>
      <c r="N212" s="98" t="s">
        <v>16686</v>
      </c>
      <c r="O212" s="101">
        <v>-1271.73</v>
      </c>
      <c r="P212" s="101">
        <v>0</v>
      </c>
    </row>
    <row r="213">
      <c r="L213" s="98" t="s">
        <v>16687</v>
      </c>
      <c r="M213" s="98" t="s">
        <v>16688</v>
      </c>
      <c r="N213" s="98" t="s">
        <v>16689</v>
      </c>
      <c r="O213" s="101">
        <v>736.26999999999998</v>
      </c>
      <c r="P213" s="101">
        <v>0</v>
      </c>
    </row>
    <row r="214">
      <c r="L214" s="98" t="s">
        <v>16690</v>
      </c>
      <c r="M214" s="98" t="s">
        <v>16691</v>
      </c>
      <c r="N214" s="98" t="s">
        <v>16692</v>
      </c>
      <c r="O214" s="101">
        <v>1284.4000000000001</v>
      </c>
      <c r="P214" s="101">
        <v>2008</v>
      </c>
    </row>
    <row r="215">
      <c r="L215" s="98" t="s">
        <v>16693</v>
      </c>
      <c r="M215" s="98" t="s">
        <v>16694</v>
      </c>
      <c r="N215" s="98" t="s">
        <v>16695</v>
      </c>
      <c r="O215" s="101">
        <v>-316.67000000000002</v>
      </c>
      <c r="P215" s="101">
        <v>0</v>
      </c>
    </row>
    <row r="216">
      <c r="L216" s="98" t="s">
        <v>16696</v>
      </c>
      <c r="M216" s="98" t="s">
        <v>16697</v>
      </c>
      <c r="N216" s="98" t="s">
        <v>16698</v>
      </c>
      <c r="O216" s="101">
        <v>316.67000000000002</v>
      </c>
      <c r="P216" s="101">
        <v>0</v>
      </c>
    </row>
    <row r="217">
      <c r="L217" s="98" t="s">
        <v>16699</v>
      </c>
      <c r="M217" s="98" t="s">
        <v>16700</v>
      </c>
      <c r="N217" s="98" t="s">
        <v>16701</v>
      </c>
      <c r="O217" s="101">
        <v>12.83</v>
      </c>
      <c r="P217" s="101">
        <v>0</v>
      </c>
    </row>
    <row r="218">
      <c r="L218" s="98" t="s">
        <v>16702</v>
      </c>
      <c r="M218" s="98" t="s">
        <v>16703</v>
      </c>
      <c r="N218" s="98" t="s">
        <v>16704</v>
      </c>
      <c r="O218" s="101">
        <v>-22.170000000000002</v>
      </c>
      <c r="P218" s="101">
        <v>0</v>
      </c>
    </row>
    <row r="219">
      <c r="L219" s="98" t="s">
        <v>16705</v>
      </c>
      <c r="M219" s="98" t="s">
        <v>16706</v>
      </c>
      <c r="N219" s="98" t="s">
        <v>16707</v>
      </c>
      <c r="O219" s="101">
        <v>22.170000000000002</v>
      </c>
      <c r="P219" s="101">
        <v>35</v>
      </c>
    </row>
    <row r="220">
      <c r="L220" s="98" t="s">
        <v>16708</v>
      </c>
      <c r="M220" s="98" t="s">
        <v>16709</v>
      </c>
      <c r="N220" s="98" t="s">
        <v>16710</v>
      </c>
      <c r="O220" s="101">
        <v>22.170000000000002</v>
      </c>
      <c r="P220" s="101">
        <v>0</v>
      </c>
    </row>
    <row r="221">
      <c r="K221" s="96" t="s">
        <v>16711</v>
      </c>
      <c r="O221" s="85">
        <f>SUM(O207:O220)</f>
      </c>
      <c r="P221" s="85">
        <f>SUM(P207:P220)</f>
      </c>
    </row>
    <row r="222">
      <c r="A222" s="98" t="s">
        <v>16712</v>
      </c>
      <c r="B222" s="98" t="s">
        <v>16713</v>
      </c>
      <c r="C222" s="100">
        <v>743</v>
      </c>
      <c r="D222" s="98" t="s">
        <v>16714</v>
      </c>
      <c r="E222" s="98" t="s">
        <v>16715</v>
      </c>
      <c r="F222" s="104">
        <v>45044</v>
      </c>
      <c r="G222" s="104">
        <v>45501</v>
      </c>
      <c r="H222" s="104">
        <v>45865</v>
      </c>
      <c r="J222" s="101">
        <v>1565</v>
      </c>
      <c r="K222" s="98" t="s">
        <v>16716</v>
      </c>
      <c r="L222" s="98" t="s">
        <v>16717</v>
      </c>
      <c r="M222" s="98" t="s">
        <v>16718</v>
      </c>
      <c r="N222" s="98" t="s">
        <v>16719</v>
      </c>
      <c r="O222" s="101">
        <v>90</v>
      </c>
      <c r="P222" s="101">
        <v>75</v>
      </c>
      <c r="Q222" s="101">
        <v>0</v>
      </c>
      <c r="R222" s="101">
        <v>250</v>
      </c>
    </row>
    <row r="223">
      <c r="L223" s="98" t="s">
        <v>16720</v>
      </c>
      <c r="M223" s="98" t="s">
        <v>16721</v>
      </c>
      <c r="N223" s="98" t="s">
        <v>16722</v>
      </c>
      <c r="O223" s="101">
        <v>75</v>
      </c>
      <c r="P223" s="101">
        <v>90</v>
      </c>
    </row>
    <row r="224">
      <c r="L224" s="98" t="s">
        <v>16723</v>
      </c>
      <c r="M224" s="98" t="s">
        <v>16724</v>
      </c>
      <c r="N224" s="98" t="s">
        <v>16725</v>
      </c>
      <c r="O224" s="101">
        <v>1400</v>
      </c>
      <c r="P224" s="101">
        <v>1400</v>
      </c>
    </row>
    <row r="225">
      <c r="K225" s="96" t="s">
        <v>16726</v>
      </c>
      <c r="O225" s="85">
        <f>SUM(O222:O224)</f>
      </c>
      <c r="P225" s="85">
        <f>SUM(P222:P224)</f>
      </c>
    </row>
    <row r="226">
      <c r="A226" s="98" t="s">
        <v>16727</v>
      </c>
      <c r="B226" s="98" t="s">
        <v>16728</v>
      </c>
      <c r="C226" s="100">
        <v>558</v>
      </c>
      <c r="D226" s="98" t="s">
        <v>16729</v>
      </c>
      <c r="E226" s="98" t="s">
        <v>16730</v>
      </c>
      <c r="F226" s="104">
        <v>45644</v>
      </c>
      <c r="G226" s="104">
        <v>45644</v>
      </c>
      <c r="H226" s="104">
        <v>46070</v>
      </c>
      <c r="J226" s="101">
        <v>1210</v>
      </c>
      <c r="K226" s="98" t="s">
        <v>16731</v>
      </c>
      <c r="L226" s="98" t="s">
        <v>16732</v>
      </c>
      <c r="M226" s="98" t="s">
        <v>16733</v>
      </c>
      <c r="N226" s="98" t="s">
        <v>16734</v>
      </c>
      <c r="O226" s="101">
        <v>75</v>
      </c>
      <c r="P226" s="101">
        <v>75</v>
      </c>
      <c r="Q226" s="101">
        <v>0</v>
      </c>
      <c r="R226" s="101">
        <v>250</v>
      </c>
    </row>
    <row r="227">
      <c r="L227" s="98" t="s">
        <v>16735</v>
      </c>
      <c r="M227" s="98" t="s">
        <v>16736</v>
      </c>
      <c r="N227" s="98" t="s">
        <v>16737</v>
      </c>
      <c r="O227" s="101">
        <v>1135</v>
      </c>
      <c r="P227" s="101">
        <v>1135</v>
      </c>
    </row>
    <row r="228">
      <c r="K228" s="96" t="s">
        <v>16738</v>
      </c>
      <c r="O228" s="85">
        <f>SUM(O226:O227)</f>
      </c>
      <c r="P228" s="85">
        <f>SUM(P226:P227)</f>
      </c>
    </row>
    <row r="229">
      <c r="A229" s="98" t="s">
        <v>16739</v>
      </c>
      <c r="B229" s="98" t="s">
        <v>16740</v>
      </c>
      <c r="C229" s="100">
        <v>558</v>
      </c>
      <c r="D229" s="98" t="s">
        <v>16741</v>
      </c>
      <c r="E229" s="98" t="s">
        <v>16742</v>
      </c>
      <c r="F229" s="104">
        <v>45603</v>
      </c>
      <c r="G229" s="104">
        <v>45603</v>
      </c>
      <c r="H229" s="104">
        <v>45967</v>
      </c>
      <c r="J229" s="101">
        <v>1300</v>
      </c>
      <c r="K229" s="98" t="s">
        <v>16743</v>
      </c>
      <c r="L229" s="98" t="s">
        <v>16744</v>
      </c>
      <c r="M229" s="98" t="s">
        <v>16745</v>
      </c>
      <c r="N229" s="98" t="s">
        <v>16746</v>
      </c>
      <c r="O229" s="101">
        <v>90</v>
      </c>
      <c r="P229" s="101">
        <v>0</v>
      </c>
      <c r="Q229" s="101">
        <v>0</v>
      </c>
      <c r="R229" s="101">
        <v>250</v>
      </c>
    </row>
    <row r="230">
      <c r="L230" s="98" t="s">
        <v>16747</v>
      </c>
      <c r="M230" s="98" t="s">
        <v>16748</v>
      </c>
      <c r="N230" s="98" t="s">
        <v>16749</v>
      </c>
      <c r="O230" s="101">
        <v>75</v>
      </c>
      <c r="P230" s="101">
        <v>165</v>
      </c>
    </row>
    <row r="231">
      <c r="L231" s="98" t="s">
        <v>16750</v>
      </c>
      <c r="M231" s="98" t="s">
        <v>16751</v>
      </c>
      <c r="N231" s="98" t="s">
        <v>16752</v>
      </c>
      <c r="O231" s="101">
        <v>1135</v>
      </c>
      <c r="P231" s="101">
        <v>1135</v>
      </c>
    </row>
    <row r="232">
      <c r="L232" s="98" t="s">
        <v>16753</v>
      </c>
      <c r="M232" s="98" t="s">
        <v>16754</v>
      </c>
      <c r="N232" s="98" t="s">
        <v>16755</v>
      </c>
      <c r="O232" s="101">
        <v>100</v>
      </c>
      <c r="P232" s="101">
        <v>100</v>
      </c>
    </row>
    <row r="233">
      <c r="K233" s="96" t="s">
        <v>16756</v>
      </c>
      <c r="O233" s="85">
        <f>SUM(O229:O232)</f>
      </c>
      <c r="P233" s="85">
        <f>SUM(P229:P232)</f>
      </c>
    </row>
    <row r="234">
      <c r="A234" s="98" t="s">
        <v>16757</v>
      </c>
      <c r="B234" s="98" t="s">
        <v>16758</v>
      </c>
      <c r="C234" s="100">
        <v>1266</v>
      </c>
      <c r="D234" s="98" t="s">
        <v>16759</v>
      </c>
      <c r="E234" s="98" t="s">
        <v>16760</v>
      </c>
      <c r="F234" s="104">
        <v>43866</v>
      </c>
      <c r="G234" s="104">
        <v>45472</v>
      </c>
      <c r="H234" s="104">
        <v>45796</v>
      </c>
      <c r="I234" s="104">
        <v>45796</v>
      </c>
      <c r="J234" s="101">
        <v>2460</v>
      </c>
      <c r="K234" s="98" t="s">
        <v>16761</v>
      </c>
      <c r="L234" s="98" t="s">
        <v>16762</v>
      </c>
      <c r="M234" s="98" t="s">
        <v>16763</v>
      </c>
      <c r="N234" s="98" t="s">
        <v>16764</v>
      </c>
      <c r="O234" s="101">
        <v>75</v>
      </c>
      <c r="P234" s="101">
        <v>110</v>
      </c>
      <c r="Q234" s="101">
        <v>3270.7199999999998</v>
      </c>
      <c r="R234" s="101">
        <v>500</v>
      </c>
    </row>
    <row r="235">
      <c r="L235" s="98" t="s">
        <v>16765</v>
      </c>
      <c r="M235" s="98" t="s">
        <v>16766</v>
      </c>
      <c r="N235" s="98" t="s">
        <v>16767</v>
      </c>
      <c r="O235" s="101">
        <v>35</v>
      </c>
      <c r="P235" s="101">
        <v>0</v>
      </c>
    </row>
    <row r="236">
      <c r="L236" s="98" t="s">
        <v>16768</v>
      </c>
      <c r="M236" s="98" t="s">
        <v>16769</v>
      </c>
      <c r="N236" s="98" t="s">
        <v>16770</v>
      </c>
      <c r="O236" s="101">
        <v>2350</v>
      </c>
      <c r="P236" s="101">
        <v>2350</v>
      </c>
    </row>
    <row r="237">
      <c r="L237" s="98" t="s">
        <v>16771</v>
      </c>
      <c r="M237" s="98" t="s">
        <v>16772</v>
      </c>
      <c r="N237" s="98" t="s">
        <v>16773</v>
      </c>
      <c r="O237" s="101">
        <v>246</v>
      </c>
      <c r="P237" s="101">
        <v>0</v>
      </c>
    </row>
    <row r="238">
      <c r="L238" s="98" t="s">
        <v>16774</v>
      </c>
      <c r="M238" s="98" t="s">
        <v>16775</v>
      </c>
      <c r="N238" s="98" t="s">
        <v>16776</v>
      </c>
      <c r="O238" s="101">
        <v>500</v>
      </c>
      <c r="P238" s="101">
        <v>500</v>
      </c>
    </row>
    <row r="239">
      <c r="L239" s="98" t="s">
        <v>16777</v>
      </c>
      <c r="M239" s="98" t="s">
        <v>16778</v>
      </c>
      <c r="N239" s="98" t="s">
        <v>16779</v>
      </c>
      <c r="O239" s="101">
        <v>20</v>
      </c>
      <c r="P239" s="101">
        <v>20</v>
      </c>
    </row>
    <row r="240">
      <c r="K240" s="96" t="s">
        <v>16780</v>
      </c>
      <c r="O240" s="85">
        <f>SUM(O234:O239)</f>
      </c>
      <c r="P240" s="85">
        <f>SUM(P234:P239)</f>
      </c>
    </row>
    <row r="241">
      <c r="A241" s="98" t="s">
        <v>16781</v>
      </c>
      <c r="B241" s="98" t="s">
        <v>16782</v>
      </c>
      <c r="C241" s="100">
        <v>743</v>
      </c>
      <c r="D241" s="98" t="s">
        <v>16783</v>
      </c>
      <c r="E241" s="98" t="s">
        <v>16784</v>
      </c>
      <c r="F241" s="104">
        <v>44457</v>
      </c>
      <c r="G241" s="104">
        <v>45747</v>
      </c>
      <c r="H241" s="104">
        <v>46172</v>
      </c>
      <c r="J241" s="101">
        <v>1565</v>
      </c>
      <c r="K241" s="98" t="s">
        <v>16785</v>
      </c>
      <c r="L241" s="98" t="s">
        <v>16786</v>
      </c>
      <c r="M241" s="98" t="s">
        <v>16787</v>
      </c>
      <c r="N241" s="98" t="s">
        <v>16788</v>
      </c>
      <c r="O241" s="101">
        <v>75</v>
      </c>
      <c r="P241" s="101">
        <v>90</v>
      </c>
      <c r="Q241" s="101">
        <v>0</v>
      </c>
      <c r="R241" s="101">
        <v>0</v>
      </c>
    </row>
    <row r="242">
      <c r="L242" s="98" t="s">
        <v>16789</v>
      </c>
      <c r="M242" s="98" t="s">
        <v>16790</v>
      </c>
      <c r="N242" s="98" t="s">
        <v>16791</v>
      </c>
      <c r="O242" s="101">
        <v>90</v>
      </c>
      <c r="P242" s="101">
        <v>75</v>
      </c>
    </row>
    <row r="243">
      <c r="L243" s="98" t="s">
        <v>16792</v>
      </c>
      <c r="M243" s="98" t="s">
        <v>16793</v>
      </c>
      <c r="N243" s="98" t="s">
        <v>16794</v>
      </c>
      <c r="O243" s="101">
        <v>1591</v>
      </c>
      <c r="P243" s="101">
        <v>1591</v>
      </c>
    </row>
    <row r="244">
      <c r="L244" s="98" t="s">
        <v>16795</v>
      </c>
      <c r="M244" s="98" t="s">
        <v>16796</v>
      </c>
      <c r="N244" s="98" t="s">
        <v>16797</v>
      </c>
      <c r="O244" s="101">
        <v>50</v>
      </c>
      <c r="P244" s="101">
        <v>50</v>
      </c>
    </row>
    <row r="245">
      <c r="K245" s="96" t="s">
        <v>16798</v>
      </c>
      <c r="O245" s="85">
        <f>SUM(O241:O244)</f>
      </c>
      <c r="P245" s="85">
        <f>SUM(P241:P244)</f>
      </c>
    </row>
    <row r="246">
      <c r="A246" s="98" t="s">
        <v>16799</v>
      </c>
      <c r="B246" s="98" t="s">
        <v>16800</v>
      </c>
      <c r="C246" s="100">
        <v>767</v>
      </c>
      <c r="D246" s="98" t="s">
        <v>16801</v>
      </c>
      <c r="E246" s="98" t="s">
        <v>16802</v>
      </c>
      <c r="F246" s="104">
        <v>45451</v>
      </c>
      <c r="G246" s="104">
        <v>45451</v>
      </c>
      <c r="H246" s="104">
        <v>45815</v>
      </c>
      <c r="J246" s="101">
        <v>1900</v>
      </c>
      <c r="K246" s="98" t="s">
        <v>16803</v>
      </c>
      <c r="L246" s="98" t="s">
        <v>16804</v>
      </c>
      <c r="M246" s="98" t="s">
        <v>16805</v>
      </c>
      <c r="N246" s="98" t="s">
        <v>16806</v>
      </c>
      <c r="O246" s="101">
        <v>75</v>
      </c>
      <c r="P246" s="101">
        <v>165</v>
      </c>
      <c r="Q246" s="101">
        <v>0</v>
      </c>
      <c r="R246" s="101">
        <v>250</v>
      </c>
    </row>
    <row r="247">
      <c r="L247" s="98" t="s">
        <v>16807</v>
      </c>
      <c r="M247" s="98" t="s">
        <v>16808</v>
      </c>
      <c r="N247" s="98" t="s">
        <v>16809</v>
      </c>
      <c r="O247" s="101">
        <v>35</v>
      </c>
      <c r="P247" s="101">
        <v>0</v>
      </c>
    </row>
    <row r="248">
      <c r="L248" s="98" t="s">
        <v>16810</v>
      </c>
      <c r="M248" s="98" t="s">
        <v>16811</v>
      </c>
      <c r="N248" s="98" t="s">
        <v>16812</v>
      </c>
      <c r="O248" s="101">
        <v>90</v>
      </c>
      <c r="P248" s="101">
        <v>35</v>
      </c>
    </row>
    <row r="249">
      <c r="L249" s="98" t="s">
        <v>16813</v>
      </c>
      <c r="M249" s="98" t="s">
        <v>16814</v>
      </c>
      <c r="N249" s="98" t="s">
        <v>16815</v>
      </c>
      <c r="O249" s="101">
        <v>1700</v>
      </c>
      <c r="P249" s="101">
        <v>1700</v>
      </c>
    </row>
    <row r="250">
      <c r="K250" s="96" t="s">
        <v>16816</v>
      </c>
      <c r="O250" s="85">
        <f>SUM(O246:O249)</f>
      </c>
      <c r="P250" s="85">
        <f>SUM(P246:P249)</f>
      </c>
    </row>
    <row r="251">
      <c r="A251" s="98" t="s">
        <v>16817</v>
      </c>
      <c r="B251" s="98" t="s">
        <v>16818</v>
      </c>
      <c r="C251" s="100">
        <v>767</v>
      </c>
      <c r="D251" s="98" t="s">
        <v>16819</v>
      </c>
      <c r="E251" s="98" t="s">
        <v>16820</v>
      </c>
      <c r="F251" s="104">
        <v>45672</v>
      </c>
      <c r="G251" s="104">
        <v>45672</v>
      </c>
      <c r="H251" s="104">
        <v>45852</v>
      </c>
      <c r="J251" s="101">
        <v>1900</v>
      </c>
      <c r="K251" s="98" t="s">
        <v>16821</v>
      </c>
      <c r="L251" s="98" t="s">
        <v>16822</v>
      </c>
      <c r="M251" s="98" t="s">
        <v>16823</v>
      </c>
      <c r="N251" s="98" t="s">
        <v>16824</v>
      </c>
      <c r="O251" s="101">
        <v>90</v>
      </c>
      <c r="P251" s="101">
        <v>165</v>
      </c>
      <c r="Q251" s="101">
        <v>0</v>
      </c>
      <c r="R251" s="101">
        <v>250</v>
      </c>
    </row>
    <row r="252">
      <c r="L252" s="98" t="s">
        <v>16825</v>
      </c>
      <c r="M252" s="98" t="s">
        <v>16826</v>
      </c>
      <c r="N252" s="98" t="s">
        <v>16827</v>
      </c>
      <c r="O252" s="101">
        <v>75</v>
      </c>
      <c r="P252" s="101">
        <v>35</v>
      </c>
    </row>
    <row r="253">
      <c r="L253" s="98" t="s">
        <v>16828</v>
      </c>
      <c r="M253" s="98" t="s">
        <v>16829</v>
      </c>
      <c r="N253" s="98" t="s">
        <v>16830</v>
      </c>
      <c r="O253" s="101">
        <v>35</v>
      </c>
      <c r="P253" s="101">
        <v>0</v>
      </c>
    </row>
    <row r="254">
      <c r="L254" s="98" t="s">
        <v>16831</v>
      </c>
      <c r="M254" s="98" t="s">
        <v>16832</v>
      </c>
      <c r="N254" s="98" t="s">
        <v>16833</v>
      </c>
      <c r="O254" s="101">
        <v>1950</v>
      </c>
      <c r="P254" s="101">
        <v>1950</v>
      </c>
    </row>
    <row r="255">
      <c r="K255" s="96" t="s">
        <v>16834</v>
      </c>
      <c r="O255" s="85">
        <f>SUM(O251:O254)</f>
      </c>
      <c r="P255" s="85">
        <f>SUM(P251:P254)</f>
      </c>
    </row>
    <row r="256">
      <c r="A256" s="98" t="s">
        <v>16835</v>
      </c>
      <c r="B256" s="98" t="s">
        <v>16836</v>
      </c>
      <c r="C256" s="100">
        <v>1266</v>
      </c>
      <c r="D256" s="98" t="s">
        <v>16837</v>
      </c>
      <c r="E256" s="98" t="s">
        <v>16838</v>
      </c>
      <c r="F256" s="104">
        <v>44169</v>
      </c>
      <c r="G256" s="104">
        <v>45520</v>
      </c>
      <c r="H256" s="104">
        <v>45884</v>
      </c>
      <c r="J256" s="101">
        <v>2245</v>
      </c>
      <c r="K256" s="98" t="s">
        <v>16839</v>
      </c>
      <c r="L256" s="98" t="s">
        <v>16840</v>
      </c>
      <c r="M256" s="98" t="s">
        <v>16841</v>
      </c>
      <c r="N256" s="98" t="s">
        <v>16842</v>
      </c>
      <c r="O256" s="101">
        <v>85</v>
      </c>
      <c r="P256" s="101">
        <v>35</v>
      </c>
      <c r="Q256" s="101">
        <v>0</v>
      </c>
      <c r="R256" s="101">
        <v>0</v>
      </c>
    </row>
    <row r="257">
      <c r="L257" s="98" t="s">
        <v>16843</v>
      </c>
      <c r="M257" s="98" t="s">
        <v>16844</v>
      </c>
      <c r="N257" s="98" t="s">
        <v>16845</v>
      </c>
      <c r="O257" s="101">
        <v>35</v>
      </c>
      <c r="P257" s="101">
        <v>160</v>
      </c>
    </row>
    <row r="258">
      <c r="L258" s="98" t="s">
        <v>16846</v>
      </c>
      <c r="M258" s="98" t="s">
        <v>16847</v>
      </c>
      <c r="N258" s="98" t="s">
        <v>16848</v>
      </c>
      <c r="O258" s="101">
        <v>75</v>
      </c>
      <c r="P258" s="101">
        <v>0</v>
      </c>
    </row>
    <row r="259">
      <c r="L259" s="98" t="s">
        <v>16849</v>
      </c>
      <c r="M259" s="98" t="s">
        <v>16850</v>
      </c>
      <c r="N259" s="98" t="s">
        <v>16851</v>
      </c>
      <c r="O259" s="101">
        <v>1973</v>
      </c>
      <c r="P259" s="101">
        <v>1973</v>
      </c>
    </row>
    <row r="260">
      <c r="K260" s="96" t="s">
        <v>16852</v>
      </c>
      <c r="O260" s="85">
        <f>SUM(O256:O259)</f>
      </c>
      <c r="P260" s="85">
        <f>SUM(P256:P259)</f>
      </c>
    </row>
    <row r="261">
      <c r="A261" s="98" t="s">
        <v>16853</v>
      </c>
      <c r="B261" s="98" t="s">
        <v>16854</v>
      </c>
      <c r="C261" s="100">
        <v>767</v>
      </c>
      <c r="D261" s="98" t="s">
        <v>16855</v>
      </c>
      <c r="E261" s="98" t="s">
        <v>16856</v>
      </c>
      <c r="J261" s="101">
        <v>1900</v>
      </c>
      <c r="K261" s="98" t="s">
        <v>16857</v>
      </c>
      <c r="L261" s="98" t="s">
        <v>16857</v>
      </c>
      <c r="O261" s="101">
        <v>0</v>
      </c>
      <c r="P261" s="101">
        <v>0</v>
      </c>
      <c r="R261" s="101">
        <v>0</v>
      </c>
    </row>
    <row r="262">
      <c r="K262" s="96" t="s">
        <v>16858</v>
      </c>
      <c r="O262" s="85">
        <f>SUM(O261:O261)</f>
      </c>
      <c r="P262" s="85">
        <f>SUM(P261:P261)</f>
      </c>
    </row>
    <row r="263">
      <c r="A263" s="98" t="s">
        <v>16859</v>
      </c>
      <c r="B263" s="98" t="s">
        <v>16860</v>
      </c>
      <c r="C263" s="100">
        <v>865</v>
      </c>
      <c r="D263" s="98" t="s">
        <v>16861</v>
      </c>
      <c r="E263" s="98" t="s">
        <v>16862</v>
      </c>
      <c r="J263" s="101">
        <v>1980</v>
      </c>
      <c r="K263" s="98" t="s">
        <v>16863</v>
      </c>
      <c r="L263" s="98" t="s">
        <v>16863</v>
      </c>
      <c r="O263" s="101">
        <v>0</v>
      </c>
      <c r="P263" s="101">
        <v>0</v>
      </c>
      <c r="R263" s="101">
        <v>0</v>
      </c>
    </row>
    <row r="264">
      <c r="K264" s="96" t="s">
        <v>16864</v>
      </c>
      <c r="O264" s="85">
        <f>SUM(O263:O263)</f>
      </c>
      <c r="P264" s="85">
        <f>SUM(P263:P263)</f>
      </c>
    </row>
    <row r="265">
      <c r="A265" s="98" t="s">
        <v>16865</v>
      </c>
      <c r="B265" s="98" t="s">
        <v>16866</v>
      </c>
      <c r="C265" s="100">
        <v>558</v>
      </c>
      <c r="D265" s="98" t="s">
        <v>16867</v>
      </c>
      <c r="E265" s="98" t="s">
        <v>16868</v>
      </c>
      <c r="F265" s="104">
        <v>45598</v>
      </c>
      <c r="G265" s="104">
        <v>45598</v>
      </c>
      <c r="H265" s="104">
        <v>45962</v>
      </c>
      <c r="J265" s="101">
        <v>1300</v>
      </c>
      <c r="K265" s="98" t="s">
        <v>16869</v>
      </c>
      <c r="L265" s="98" t="s">
        <v>16870</v>
      </c>
      <c r="M265" s="98" t="s">
        <v>16871</v>
      </c>
      <c r="N265" s="98" t="s">
        <v>16872</v>
      </c>
      <c r="O265" s="101">
        <v>90</v>
      </c>
      <c r="P265" s="101">
        <v>165</v>
      </c>
      <c r="Q265" s="101">
        <v>0</v>
      </c>
      <c r="R265" s="101">
        <v>250</v>
      </c>
    </row>
    <row r="266">
      <c r="L266" s="98" t="s">
        <v>16873</v>
      </c>
      <c r="M266" s="98" t="s">
        <v>16874</v>
      </c>
      <c r="N266" s="98" t="s">
        <v>16875</v>
      </c>
      <c r="O266" s="101">
        <v>75</v>
      </c>
      <c r="P266" s="101">
        <v>0</v>
      </c>
    </row>
    <row r="267">
      <c r="L267" s="98" t="s">
        <v>16876</v>
      </c>
      <c r="M267" s="98" t="s">
        <v>16877</v>
      </c>
      <c r="N267" s="98" t="s">
        <v>16878</v>
      </c>
      <c r="O267" s="101">
        <v>1135</v>
      </c>
      <c r="P267" s="101">
        <v>1135</v>
      </c>
    </row>
    <row r="268">
      <c r="L268" s="98" t="s">
        <v>16879</v>
      </c>
      <c r="M268" s="98" t="s">
        <v>16880</v>
      </c>
      <c r="N268" s="98" t="s">
        <v>16881</v>
      </c>
      <c r="O268" s="101">
        <v>130</v>
      </c>
      <c r="P268" s="101">
        <v>0</v>
      </c>
    </row>
    <row r="269">
      <c r="K269" s="96" t="s">
        <v>16882</v>
      </c>
      <c r="O269" s="85">
        <f>SUM(O265:O268)</f>
      </c>
      <c r="P269" s="85">
        <f>SUM(P265:P268)</f>
      </c>
    </row>
    <row r="270">
      <c r="A270" s="98" t="s">
        <v>16883</v>
      </c>
      <c r="B270" s="98" t="s">
        <v>16884</v>
      </c>
      <c r="C270" s="100">
        <v>558</v>
      </c>
      <c r="D270" s="98" t="s">
        <v>16885</v>
      </c>
      <c r="E270" s="98" t="s">
        <v>16886</v>
      </c>
      <c r="F270" s="104">
        <v>45548</v>
      </c>
      <c r="G270" s="104">
        <v>45548</v>
      </c>
      <c r="H270" s="104">
        <v>45912</v>
      </c>
      <c r="J270" s="101">
        <v>1295</v>
      </c>
      <c r="K270" s="98" t="s">
        <v>16887</v>
      </c>
      <c r="L270" s="98" t="s">
        <v>16888</v>
      </c>
      <c r="M270" s="98" t="s">
        <v>16889</v>
      </c>
      <c r="N270" s="98" t="s">
        <v>16890</v>
      </c>
      <c r="O270" s="101">
        <v>85</v>
      </c>
      <c r="P270" s="101">
        <v>160</v>
      </c>
      <c r="Q270" s="101">
        <v>0</v>
      </c>
      <c r="R270" s="101">
        <v>250</v>
      </c>
    </row>
    <row r="271">
      <c r="L271" s="98" t="s">
        <v>16891</v>
      </c>
      <c r="M271" s="98" t="s">
        <v>16892</v>
      </c>
      <c r="N271" s="98" t="s">
        <v>16893</v>
      </c>
      <c r="O271" s="101">
        <v>75</v>
      </c>
      <c r="P271" s="101">
        <v>0</v>
      </c>
    </row>
    <row r="272">
      <c r="L272" s="98" t="s">
        <v>16894</v>
      </c>
      <c r="M272" s="98" t="s">
        <v>16895</v>
      </c>
      <c r="N272" s="98" t="s">
        <v>16896</v>
      </c>
      <c r="O272" s="101">
        <v>1135</v>
      </c>
      <c r="P272" s="101">
        <v>1135</v>
      </c>
    </row>
    <row r="273">
      <c r="K273" s="96" t="s">
        <v>16897</v>
      </c>
      <c r="O273" s="85">
        <f>SUM(O270:O272)</f>
      </c>
      <c r="P273" s="85">
        <f>SUM(P270:P272)</f>
      </c>
    </row>
    <row r="274">
      <c r="A274" s="98" t="s">
        <v>16898</v>
      </c>
      <c r="B274" s="98" t="s">
        <v>16899</v>
      </c>
      <c r="C274" s="100">
        <v>576</v>
      </c>
      <c r="D274" s="98" t="s">
        <v>16900</v>
      </c>
      <c r="E274" s="98" t="s">
        <v>16901</v>
      </c>
      <c r="F274" s="104">
        <v>45681</v>
      </c>
      <c r="G274" s="104">
        <v>45681</v>
      </c>
      <c r="H274" s="104">
        <v>46045</v>
      </c>
      <c r="J274" s="101">
        <v>1390</v>
      </c>
      <c r="K274" s="98" t="s">
        <v>16902</v>
      </c>
      <c r="L274" s="98" t="s">
        <v>16903</v>
      </c>
      <c r="M274" s="98" t="s">
        <v>16904</v>
      </c>
      <c r="N274" s="98" t="s">
        <v>16905</v>
      </c>
      <c r="O274" s="101">
        <v>90</v>
      </c>
      <c r="P274" s="101">
        <v>0</v>
      </c>
      <c r="Q274" s="101">
        <v>0</v>
      </c>
      <c r="R274" s="101">
        <v>250</v>
      </c>
    </row>
    <row r="275">
      <c r="L275" s="98" t="s">
        <v>16906</v>
      </c>
      <c r="M275" s="98" t="s">
        <v>16907</v>
      </c>
      <c r="N275" s="98" t="s">
        <v>16908</v>
      </c>
      <c r="O275" s="101">
        <v>75</v>
      </c>
      <c r="P275" s="101">
        <v>165</v>
      </c>
    </row>
    <row r="276">
      <c r="L276" s="98" t="s">
        <v>16909</v>
      </c>
      <c r="M276" s="98" t="s">
        <v>16910</v>
      </c>
      <c r="N276" s="98" t="s">
        <v>16911</v>
      </c>
      <c r="O276" s="101">
        <v>1225</v>
      </c>
      <c r="P276" s="101">
        <v>1225</v>
      </c>
    </row>
    <row r="277">
      <c r="K277" s="96" t="s">
        <v>16912</v>
      </c>
      <c r="O277" s="85">
        <f>SUM(O274:O276)</f>
      </c>
      <c r="P277" s="85">
        <f>SUM(P274:P276)</f>
      </c>
    </row>
    <row r="278">
      <c r="A278" s="98" t="s">
        <v>16913</v>
      </c>
      <c r="B278" s="98" t="s">
        <v>16914</v>
      </c>
      <c r="C278" s="100">
        <v>865</v>
      </c>
      <c r="D278" s="98" t="s">
        <v>16915</v>
      </c>
      <c r="E278" s="98" t="s">
        <v>16916</v>
      </c>
      <c r="F278" s="104">
        <v>45323</v>
      </c>
      <c r="G278" s="104">
        <v>45689</v>
      </c>
      <c r="H278" s="104">
        <v>46112</v>
      </c>
      <c r="J278" s="101">
        <v>2030</v>
      </c>
      <c r="K278" s="98" t="s">
        <v>16917</v>
      </c>
      <c r="L278" s="98" t="s">
        <v>16918</v>
      </c>
      <c r="M278" s="98" t="s">
        <v>16919</v>
      </c>
      <c r="N278" s="98" t="s">
        <v>16920</v>
      </c>
      <c r="O278" s="101">
        <v>75</v>
      </c>
      <c r="P278" s="101">
        <v>85</v>
      </c>
      <c r="Q278" s="101">
        <v>0</v>
      </c>
      <c r="R278" s="101">
        <v>250</v>
      </c>
    </row>
    <row r="279">
      <c r="L279" s="98" t="s">
        <v>16921</v>
      </c>
      <c r="M279" s="98" t="s">
        <v>16922</v>
      </c>
      <c r="N279" s="98" t="s">
        <v>16923</v>
      </c>
      <c r="O279" s="101">
        <v>85</v>
      </c>
      <c r="P279" s="101">
        <v>75</v>
      </c>
    </row>
    <row r="280">
      <c r="L280" s="98" t="s">
        <v>16924</v>
      </c>
      <c r="M280" s="98" t="s">
        <v>16925</v>
      </c>
      <c r="N280" s="98" t="s">
        <v>16926</v>
      </c>
      <c r="O280" s="101">
        <v>1880</v>
      </c>
      <c r="P280" s="101">
        <v>1880</v>
      </c>
    </row>
    <row r="281">
      <c r="L281" s="98" t="s">
        <v>16927</v>
      </c>
      <c r="M281" s="98" t="s">
        <v>16928</v>
      </c>
      <c r="N281" s="98" t="s">
        <v>16929</v>
      </c>
      <c r="O281" s="101">
        <v>20</v>
      </c>
      <c r="P281" s="101">
        <v>20</v>
      </c>
    </row>
    <row r="282">
      <c r="L282" s="98" t="s">
        <v>16930</v>
      </c>
      <c r="M282" s="98" t="s">
        <v>16931</v>
      </c>
      <c r="N282" s="98" t="s">
        <v>16932</v>
      </c>
      <c r="O282" s="101">
        <v>75</v>
      </c>
      <c r="P282" s="101">
        <v>75</v>
      </c>
    </row>
    <row r="283">
      <c r="K283" s="96" t="s">
        <v>16933</v>
      </c>
      <c r="O283" s="85">
        <f>SUM(O278:O282)</f>
      </c>
      <c r="P283" s="85">
        <f>SUM(P278:P282)</f>
      </c>
    </row>
    <row r="284">
      <c r="A284" s="98" t="s">
        <v>16934</v>
      </c>
      <c r="B284" s="98" t="s">
        <v>16935</v>
      </c>
      <c r="C284" s="100">
        <v>865</v>
      </c>
      <c r="D284" s="98" t="s">
        <v>16936</v>
      </c>
      <c r="E284" s="98" t="s">
        <v>16937</v>
      </c>
      <c r="F284" s="104">
        <v>44910</v>
      </c>
      <c r="G284" s="104">
        <v>45672</v>
      </c>
      <c r="H284" s="104">
        <v>46036</v>
      </c>
      <c r="J284" s="101">
        <v>1945</v>
      </c>
      <c r="K284" s="98" t="s">
        <v>16938</v>
      </c>
      <c r="L284" s="98" t="s">
        <v>16939</v>
      </c>
      <c r="M284" s="98" t="s">
        <v>16940</v>
      </c>
      <c r="N284" s="98" t="s">
        <v>16941</v>
      </c>
      <c r="O284" s="101">
        <v>75</v>
      </c>
      <c r="P284" s="101">
        <v>75</v>
      </c>
      <c r="Q284" s="101">
        <v>0</v>
      </c>
      <c r="R284" s="101">
        <v>250</v>
      </c>
    </row>
    <row r="285">
      <c r="L285" s="98" t="s">
        <v>16942</v>
      </c>
      <c r="M285" s="98" t="s">
        <v>16943</v>
      </c>
      <c r="N285" s="98" t="s">
        <v>16944</v>
      </c>
      <c r="O285" s="101">
        <v>1870</v>
      </c>
      <c r="P285" s="101">
        <v>1870</v>
      </c>
    </row>
    <row r="286">
      <c r="K286" s="96" t="s">
        <v>16945</v>
      </c>
      <c r="O286" s="85">
        <f>SUM(O284:O285)</f>
      </c>
      <c r="P286" s="85">
        <f>SUM(P284:P285)</f>
      </c>
    </row>
    <row r="287">
      <c r="A287" s="98" t="s">
        <v>16946</v>
      </c>
      <c r="B287" s="98" t="s">
        <v>16947</v>
      </c>
      <c r="C287" s="100">
        <v>1177</v>
      </c>
      <c r="D287" s="98" t="s">
        <v>16948</v>
      </c>
      <c r="E287" s="98" t="s">
        <v>16949</v>
      </c>
      <c r="F287" s="104">
        <v>45632</v>
      </c>
      <c r="G287" s="104">
        <v>45632</v>
      </c>
      <c r="H287" s="104">
        <v>45996</v>
      </c>
      <c r="J287" s="101">
        <v>2202</v>
      </c>
      <c r="K287" s="98" t="s">
        <v>16950</v>
      </c>
      <c r="L287" s="98" t="s">
        <v>16951</v>
      </c>
      <c r="M287" s="98" t="s">
        <v>16952</v>
      </c>
      <c r="N287" s="98" t="s">
        <v>16953</v>
      </c>
      <c r="O287" s="101">
        <v>75</v>
      </c>
      <c r="P287" s="101">
        <v>75</v>
      </c>
      <c r="Q287" s="101">
        <v>0</v>
      </c>
      <c r="R287" s="101">
        <v>300</v>
      </c>
    </row>
    <row r="288">
      <c r="L288" s="98" t="s">
        <v>16954</v>
      </c>
      <c r="M288" s="98" t="s">
        <v>16955</v>
      </c>
      <c r="N288" s="98" t="s">
        <v>16956</v>
      </c>
      <c r="O288" s="101">
        <v>85</v>
      </c>
      <c r="P288" s="101">
        <v>85</v>
      </c>
    </row>
    <row r="289">
      <c r="L289" s="98" t="s">
        <v>16957</v>
      </c>
      <c r="M289" s="98" t="s">
        <v>16958</v>
      </c>
      <c r="N289" s="98" t="s">
        <v>16959</v>
      </c>
      <c r="O289" s="101">
        <v>2042</v>
      </c>
      <c r="P289" s="101">
        <v>2042</v>
      </c>
    </row>
    <row r="290">
      <c r="L290" s="98" t="s">
        <v>16960</v>
      </c>
      <c r="M290" s="98" t="s">
        <v>16961</v>
      </c>
      <c r="N290" s="98" t="s">
        <v>16962</v>
      </c>
      <c r="O290" s="101">
        <v>20</v>
      </c>
      <c r="P290" s="101">
        <v>20</v>
      </c>
    </row>
    <row r="291">
      <c r="L291" s="98" t="s">
        <v>16963</v>
      </c>
      <c r="M291" s="98" t="s">
        <v>16964</v>
      </c>
      <c r="N291" s="98" t="s">
        <v>16965</v>
      </c>
      <c r="O291" s="101">
        <v>35</v>
      </c>
      <c r="P291" s="101">
        <v>35</v>
      </c>
    </row>
    <row r="292">
      <c r="K292" s="96" t="s">
        <v>16966</v>
      </c>
      <c r="O292" s="85">
        <f>SUM(O287:O291)</f>
      </c>
      <c r="P292" s="85">
        <f>SUM(P287:P291)</f>
      </c>
    </row>
    <row r="293">
      <c r="A293" s="98" t="s">
        <v>16967</v>
      </c>
      <c r="B293" s="98" t="s">
        <v>16968</v>
      </c>
      <c r="C293" s="100">
        <v>1215</v>
      </c>
      <c r="D293" s="98" t="s">
        <v>16969</v>
      </c>
      <c r="E293" s="98" t="s">
        <v>16970</v>
      </c>
      <c r="F293" s="104">
        <v>45566</v>
      </c>
      <c r="G293" s="104">
        <v>45566</v>
      </c>
      <c r="H293" s="104">
        <v>45930</v>
      </c>
      <c r="J293" s="101">
        <v>2380</v>
      </c>
      <c r="K293" s="98" t="s">
        <v>16971</v>
      </c>
      <c r="L293" s="98" t="s">
        <v>16972</v>
      </c>
      <c r="M293" s="98" t="s">
        <v>16973</v>
      </c>
      <c r="N293" s="98" t="s">
        <v>16974</v>
      </c>
      <c r="O293" s="101">
        <v>25</v>
      </c>
      <c r="P293" s="101">
        <v>40</v>
      </c>
      <c r="Q293" s="101">
        <v>0</v>
      </c>
      <c r="R293" s="101">
        <v>300</v>
      </c>
    </row>
    <row r="294">
      <c r="L294" s="98" t="s">
        <v>16975</v>
      </c>
      <c r="M294" s="98" t="s">
        <v>16976</v>
      </c>
      <c r="N294" s="98" t="s">
        <v>16977</v>
      </c>
      <c r="O294" s="101">
        <v>15</v>
      </c>
      <c r="P294" s="101">
        <v>90</v>
      </c>
    </row>
    <row r="295">
      <c r="L295" s="98" t="s">
        <v>16978</v>
      </c>
      <c r="M295" s="98" t="s">
        <v>16979</v>
      </c>
      <c r="N295" s="98" t="s">
        <v>16980</v>
      </c>
      <c r="O295" s="101">
        <v>90</v>
      </c>
      <c r="P295" s="101">
        <v>0</v>
      </c>
    </row>
    <row r="296">
      <c r="L296" s="98" t="s">
        <v>16981</v>
      </c>
      <c r="M296" s="98" t="s">
        <v>16982</v>
      </c>
      <c r="N296" s="98" t="s">
        <v>16983</v>
      </c>
      <c r="O296" s="101">
        <v>2250</v>
      </c>
      <c r="P296" s="101">
        <v>2250</v>
      </c>
    </row>
    <row r="297">
      <c r="L297" s="98" t="s">
        <v>16984</v>
      </c>
      <c r="M297" s="98" t="s">
        <v>16985</v>
      </c>
      <c r="N297" s="98" t="s">
        <v>16986</v>
      </c>
      <c r="O297" s="101">
        <v>300</v>
      </c>
      <c r="P297" s="101">
        <v>0</v>
      </c>
    </row>
    <row r="298">
      <c r="L298" s="98" t="s">
        <v>16987</v>
      </c>
      <c r="M298" s="98" t="s">
        <v>16988</v>
      </c>
      <c r="N298" s="98" t="s">
        <v>16989</v>
      </c>
      <c r="O298" s="101">
        <v>50</v>
      </c>
      <c r="P298" s="101">
        <v>350</v>
      </c>
    </row>
    <row r="299">
      <c r="L299" s="98" t="s">
        <v>16990</v>
      </c>
      <c r="M299" s="98" t="s">
        <v>16991</v>
      </c>
      <c r="N299" s="98" t="s">
        <v>16992</v>
      </c>
      <c r="O299" s="101">
        <v>40</v>
      </c>
      <c r="P299" s="101">
        <v>40</v>
      </c>
    </row>
    <row r="300">
      <c r="L300" s="98" t="s">
        <v>16993</v>
      </c>
      <c r="M300" s="98" t="s">
        <v>16994</v>
      </c>
      <c r="N300" s="98" t="s">
        <v>16995</v>
      </c>
      <c r="O300" s="101">
        <v>55</v>
      </c>
      <c r="P300" s="101">
        <v>55</v>
      </c>
    </row>
    <row r="301">
      <c r="K301" s="96" t="s">
        <v>16996</v>
      </c>
      <c r="O301" s="85">
        <f>SUM(O293:O300)</f>
      </c>
      <c r="P301" s="85">
        <f>SUM(P293:P300)</f>
      </c>
    </row>
    <row r="302">
      <c r="A302" s="98" t="s">
        <v>16997</v>
      </c>
      <c r="B302" s="98" t="s">
        <v>16998</v>
      </c>
      <c r="C302" s="100">
        <v>1266</v>
      </c>
      <c r="D302" s="98" t="s">
        <v>16999</v>
      </c>
      <c r="E302" s="98" t="s">
        <v>17000</v>
      </c>
      <c r="F302" s="104">
        <v>44143</v>
      </c>
      <c r="G302" s="104">
        <v>45751</v>
      </c>
      <c r="H302" s="104">
        <v>46115</v>
      </c>
      <c r="J302" s="101">
        <v>2210</v>
      </c>
      <c r="K302" s="98" t="s">
        <v>17001</v>
      </c>
      <c r="L302" s="98" t="s">
        <v>17002</v>
      </c>
      <c r="M302" s="98" t="s">
        <v>17003</v>
      </c>
      <c r="N302" s="98" t="s">
        <v>17004</v>
      </c>
      <c r="O302" s="101">
        <v>1.5</v>
      </c>
      <c r="P302" s="101">
        <v>0</v>
      </c>
      <c r="Q302" s="101">
        <v>0</v>
      </c>
      <c r="R302" s="101">
        <v>0</v>
      </c>
    </row>
    <row r="303">
      <c r="L303" s="98" t="s">
        <v>17005</v>
      </c>
      <c r="M303" s="98" t="s">
        <v>17006</v>
      </c>
      <c r="N303" s="98" t="s">
        <v>17007</v>
      </c>
      <c r="O303" s="101">
        <v>8.5</v>
      </c>
      <c r="P303" s="101">
        <v>35</v>
      </c>
    </row>
    <row r="304">
      <c r="L304" s="98" t="s">
        <v>17008</v>
      </c>
      <c r="M304" s="98" t="s">
        <v>17009</v>
      </c>
      <c r="N304" s="98" t="s">
        <v>17010</v>
      </c>
      <c r="O304" s="101">
        <v>3.5</v>
      </c>
      <c r="P304" s="101">
        <v>0</v>
      </c>
    </row>
    <row r="305">
      <c r="L305" s="98" t="s">
        <v>17011</v>
      </c>
      <c r="M305" s="98" t="s">
        <v>17012</v>
      </c>
      <c r="N305" s="98" t="s">
        <v>17013</v>
      </c>
      <c r="O305" s="101">
        <v>2.5</v>
      </c>
      <c r="P305" s="101">
        <v>0</v>
      </c>
    </row>
    <row r="306">
      <c r="L306" s="98" t="s">
        <v>17014</v>
      </c>
      <c r="M306" s="98" t="s">
        <v>17015</v>
      </c>
      <c r="N306" s="98" t="s">
        <v>17016</v>
      </c>
      <c r="O306" s="101">
        <v>22.5</v>
      </c>
      <c r="P306" s="101">
        <v>25</v>
      </c>
    </row>
    <row r="307">
      <c r="L307" s="98" t="s">
        <v>17017</v>
      </c>
      <c r="M307" s="98" t="s">
        <v>17018</v>
      </c>
      <c r="N307" s="98" t="s">
        <v>17019</v>
      </c>
      <c r="O307" s="101">
        <v>31.5</v>
      </c>
      <c r="P307" s="101">
        <v>15</v>
      </c>
    </row>
    <row r="308">
      <c r="L308" s="98" t="s">
        <v>17020</v>
      </c>
      <c r="M308" s="98" t="s">
        <v>17021</v>
      </c>
      <c r="N308" s="98" t="s">
        <v>17022</v>
      </c>
      <c r="O308" s="101">
        <v>76.5</v>
      </c>
      <c r="P308" s="101">
        <v>85</v>
      </c>
    </row>
    <row r="309">
      <c r="L309" s="98" t="s">
        <v>17023</v>
      </c>
      <c r="M309" s="98" t="s">
        <v>17024</v>
      </c>
      <c r="N309" s="98" t="s">
        <v>17025</v>
      </c>
      <c r="O309" s="101">
        <v>13.5</v>
      </c>
      <c r="P309" s="101">
        <v>0</v>
      </c>
    </row>
    <row r="310">
      <c r="L310" s="98" t="s">
        <v>17026</v>
      </c>
      <c r="M310" s="98" t="s">
        <v>17027</v>
      </c>
      <c r="N310" s="98" t="s">
        <v>17028</v>
      </c>
      <c r="O310" s="101">
        <v>200.09999999999999</v>
      </c>
      <c r="P310" s="101">
        <v>0</v>
      </c>
    </row>
    <row r="311">
      <c r="L311" s="98" t="s">
        <v>17029</v>
      </c>
      <c r="M311" s="98" t="s">
        <v>17030</v>
      </c>
      <c r="N311" s="98" t="s">
        <v>17031</v>
      </c>
      <c r="O311" s="101">
        <v>1845</v>
      </c>
      <c r="P311" s="101">
        <v>2050</v>
      </c>
    </row>
    <row r="312">
      <c r="L312" s="98" t="s">
        <v>17032</v>
      </c>
      <c r="M312" s="98" t="s">
        <v>17033</v>
      </c>
      <c r="N312" s="98" t="s">
        <v>17034</v>
      </c>
      <c r="O312" s="101">
        <v>5</v>
      </c>
      <c r="P312" s="101">
        <v>50</v>
      </c>
    </row>
    <row r="313">
      <c r="L313" s="98" t="s">
        <v>17035</v>
      </c>
      <c r="M313" s="98" t="s">
        <v>17036</v>
      </c>
      <c r="N313" s="98" t="s">
        <v>17037</v>
      </c>
      <c r="O313" s="101">
        <v>5</v>
      </c>
      <c r="P313" s="101">
        <v>0</v>
      </c>
    </row>
    <row r="314">
      <c r="L314" s="98" t="s">
        <v>17038</v>
      </c>
      <c r="M314" s="98" t="s">
        <v>17039</v>
      </c>
      <c r="N314" s="98" t="s">
        <v>17040</v>
      </c>
      <c r="O314" s="101">
        <v>45</v>
      </c>
      <c r="P314" s="101">
        <v>0</v>
      </c>
    </row>
    <row r="315">
      <c r="L315" s="98" t="s">
        <v>17041</v>
      </c>
      <c r="M315" s="98" t="s">
        <v>17042</v>
      </c>
      <c r="N315" s="98" t="s">
        <v>17043</v>
      </c>
      <c r="O315" s="101">
        <v>45</v>
      </c>
      <c r="P315" s="101">
        <v>50</v>
      </c>
    </row>
    <row r="316">
      <c r="L316" s="98" t="s">
        <v>17044</v>
      </c>
      <c r="M316" s="98" t="s">
        <v>17045</v>
      </c>
      <c r="N316" s="98" t="s">
        <v>17046</v>
      </c>
      <c r="O316" s="101">
        <v>5.5</v>
      </c>
      <c r="P316" s="101">
        <v>0</v>
      </c>
    </row>
    <row r="317">
      <c r="L317" s="98" t="s">
        <v>17047</v>
      </c>
      <c r="M317" s="98" t="s">
        <v>17048</v>
      </c>
      <c r="N317" s="98" t="s">
        <v>17049</v>
      </c>
      <c r="O317" s="101">
        <v>5.5</v>
      </c>
      <c r="P317" s="101">
        <v>0</v>
      </c>
    </row>
    <row r="318">
      <c r="L318" s="98" t="s">
        <v>17050</v>
      </c>
      <c r="M318" s="98" t="s">
        <v>17051</v>
      </c>
      <c r="N318" s="98" t="s">
        <v>17052</v>
      </c>
      <c r="O318" s="101">
        <v>49.5</v>
      </c>
      <c r="P318" s="101">
        <v>55</v>
      </c>
    </row>
    <row r="319">
      <c r="L319" s="98" t="s">
        <v>17053</v>
      </c>
      <c r="M319" s="98" t="s">
        <v>17054</v>
      </c>
      <c r="N319" s="98" t="s">
        <v>17055</v>
      </c>
      <c r="O319" s="101">
        <v>49.5</v>
      </c>
      <c r="P319" s="101">
        <v>55</v>
      </c>
    </row>
    <row r="320">
      <c r="K320" s="96" t="s">
        <v>17056</v>
      </c>
      <c r="O320" s="85">
        <f>SUM(O302:O319)</f>
      </c>
      <c r="P320" s="85">
        <f>SUM(P302:P319)</f>
      </c>
    </row>
    <row r="321">
      <c r="A321" s="98" t="s">
        <v>17057</v>
      </c>
      <c r="B321" s="98" t="s">
        <v>17058</v>
      </c>
      <c r="C321" s="100">
        <v>1458</v>
      </c>
      <c r="D321" s="98" t="s">
        <v>17059</v>
      </c>
      <c r="E321" s="98" t="s">
        <v>17060</v>
      </c>
      <c r="F321" s="104">
        <v>45189</v>
      </c>
      <c r="G321" s="104">
        <v>45555</v>
      </c>
      <c r="H321" s="104">
        <v>45919</v>
      </c>
      <c r="J321" s="101">
        <v>3420</v>
      </c>
      <c r="K321" s="98" t="s">
        <v>17061</v>
      </c>
      <c r="L321" s="98" t="s">
        <v>17062</v>
      </c>
      <c r="M321" s="98" t="s">
        <v>17063</v>
      </c>
      <c r="N321" s="98" t="s">
        <v>17064</v>
      </c>
      <c r="O321" s="101">
        <v>90</v>
      </c>
      <c r="P321" s="101">
        <v>175</v>
      </c>
      <c r="Q321" s="101">
        <v>0</v>
      </c>
      <c r="R321" s="101">
        <v>300</v>
      </c>
    </row>
    <row r="322">
      <c r="L322" s="98" t="s">
        <v>17065</v>
      </c>
      <c r="M322" s="98" t="s">
        <v>17066</v>
      </c>
      <c r="N322" s="98" t="s">
        <v>17067</v>
      </c>
      <c r="O322" s="101">
        <v>15</v>
      </c>
      <c r="P322" s="101">
        <v>225</v>
      </c>
    </row>
    <row r="323">
      <c r="L323" s="98" t="s">
        <v>17068</v>
      </c>
      <c r="M323" s="98" t="s">
        <v>17069</v>
      </c>
      <c r="N323" s="98" t="s">
        <v>17070</v>
      </c>
      <c r="O323" s="101">
        <v>225</v>
      </c>
      <c r="P323" s="101">
        <v>15</v>
      </c>
    </row>
    <row r="324">
      <c r="L324" s="98" t="s">
        <v>17071</v>
      </c>
      <c r="M324" s="98" t="s">
        <v>17072</v>
      </c>
      <c r="N324" s="98" t="s">
        <v>17073</v>
      </c>
      <c r="O324" s="101">
        <v>25</v>
      </c>
      <c r="P324" s="101">
        <v>90</v>
      </c>
    </row>
    <row r="325">
      <c r="L325" s="98" t="s">
        <v>17074</v>
      </c>
      <c r="M325" s="98" t="s">
        <v>17075</v>
      </c>
      <c r="N325" s="98" t="s">
        <v>17076</v>
      </c>
      <c r="O325" s="101">
        <v>150</v>
      </c>
      <c r="P325" s="101">
        <v>0</v>
      </c>
    </row>
    <row r="326">
      <c r="L326" s="98" t="s">
        <v>17077</v>
      </c>
      <c r="M326" s="98" t="s">
        <v>17078</v>
      </c>
      <c r="N326" s="98" t="s">
        <v>17079</v>
      </c>
      <c r="O326" s="101">
        <v>2945</v>
      </c>
      <c r="P326" s="101">
        <v>2945</v>
      </c>
    </row>
    <row r="327">
      <c r="L327" s="98" t="s">
        <v>17080</v>
      </c>
      <c r="M327" s="98" t="s">
        <v>17081</v>
      </c>
      <c r="N327" s="98" t="s">
        <v>17082</v>
      </c>
      <c r="O327" s="101">
        <v>40</v>
      </c>
      <c r="P327" s="101">
        <v>40</v>
      </c>
    </row>
    <row r="328">
      <c r="L328" s="98" t="s">
        <v>17083</v>
      </c>
      <c r="M328" s="98" t="s">
        <v>17084</v>
      </c>
      <c r="N328" s="98" t="s">
        <v>17085</v>
      </c>
      <c r="O328" s="101">
        <v>55</v>
      </c>
      <c r="P328" s="101">
        <v>55</v>
      </c>
    </row>
    <row r="329">
      <c r="K329" s="96" t="s">
        <v>17086</v>
      </c>
      <c r="O329" s="85">
        <f>SUM(O321:O328)</f>
      </c>
      <c r="P329" s="85">
        <f>SUM(P321:P328)</f>
      </c>
    </row>
    <row r="330">
      <c r="A330" s="98" t="s">
        <v>17087</v>
      </c>
      <c r="B330" s="98" t="s">
        <v>17088</v>
      </c>
      <c r="C330" s="100">
        <v>865</v>
      </c>
      <c r="D330" s="98" t="s">
        <v>17089</v>
      </c>
      <c r="E330" s="98" t="s">
        <v>17090</v>
      </c>
      <c r="F330" s="104">
        <v>43844</v>
      </c>
      <c r="G330" s="104">
        <v>45577</v>
      </c>
      <c r="H330" s="104">
        <v>45941</v>
      </c>
      <c r="J330" s="101">
        <v>1690</v>
      </c>
      <c r="K330" s="98" t="s">
        <v>17091</v>
      </c>
      <c r="L330" s="98" t="s">
        <v>17092</v>
      </c>
      <c r="M330" s="98" t="s">
        <v>17093</v>
      </c>
      <c r="N330" s="98" t="s">
        <v>17094</v>
      </c>
      <c r="O330" s="101">
        <v>15</v>
      </c>
      <c r="P330" s="101">
        <v>0</v>
      </c>
      <c r="Q330" s="101">
        <v>0</v>
      </c>
      <c r="R330" s="101">
        <v>0</v>
      </c>
    </row>
    <row r="331">
      <c r="L331" s="98" t="s">
        <v>17095</v>
      </c>
      <c r="M331" s="98" t="s">
        <v>17096</v>
      </c>
      <c r="N331" s="98" t="s">
        <v>17097</v>
      </c>
      <c r="O331" s="101">
        <v>25</v>
      </c>
      <c r="P331" s="101">
        <v>40</v>
      </c>
    </row>
    <row r="332">
      <c r="L332" s="98" t="s">
        <v>17098</v>
      </c>
      <c r="M332" s="98" t="s">
        <v>17099</v>
      </c>
      <c r="N332" s="98" t="s">
        <v>17100</v>
      </c>
      <c r="O332" s="101">
        <v>1620</v>
      </c>
      <c r="P332" s="101">
        <v>1620</v>
      </c>
    </row>
    <row r="333">
      <c r="K333" s="96" t="s">
        <v>17101</v>
      </c>
      <c r="O333" s="85">
        <f>SUM(O330:O332)</f>
      </c>
      <c r="P333" s="85">
        <f>SUM(P330:P332)</f>
      </c>
    </row>
    <row r="334">
      <c r="A334" s="98" t="s">
        <v>17102</v>
      </c>
      <c r="B334" s="98" t="s">
        <v>17103</v>
      </c>
      <c r="C334" s="100">
        <v>1676</v>
      </c>
      <c r="D334" s="98" t="s">
        <v>17104</v>
      </c>
      <c r="E334" s="98" t="s">
        <v>17105</v>
      </c>
      <c r="F334" s="104">
        <v>43721</v>
      </c>
      <c r="G334" s="104">
        <v>45459</v>
      </c>
      <c r="H334" s="104">
        <v>45884</v>
      </c>
      <c r="J334" s="101">
        <v>3200</v>
      </c>
      <c r="K334" s="98" t="s">
        <v>17106</v>
      </c>
      <c r="L334" s="98" t="s">
        <v>17107</v>
      </c>
      <c r="M334" s="98" t="s">
        <v>17108</v>
      </c>
      <c r="N334" s="98" t="s">
        <v>17109</v>
      </c>
      <c r="O334" s="101">
        <v>50</v>
      </c>
      <c r="P334" s="101">
        <v>25</v>
      </c>
      <c r="Q334" s="101">
        <v>0</v>
      </c>
      <c r="R334" s="101">
        <v>0</v>
      </c>
    </row>
    <row r="335">
      <c r="L335" s="98" t="s">
        <v>17110</v>
      </c>
      <c r="M335" s="98" t="s">
        <v>17111</v>
      </c>
      <c r="N335" s="98" t="s">
        <v>17112</v>
      </c>
      <c r="O335" s="101">
        <v>25</v>
      </c>
      <c r="P335" s="101">
        <v>0</v>
      </c>
    </row>
    <row r="336">
      <c r="L336" s="98" t="s">
        <v>17113</v>
      </c>
      <c r="M336" s="98" t="s">
        <v>17114</v>
      </c>
      <c r="N336" s="98" t="s">
        <v>17115</v>
      </c>
      <c r="O336" s="101">
        <v>15</v>
      </c>
      <c r="P336" s="101">
        <v>65</v>
      </c>
    </row>
    <row r="337">
      <c r="L337" s="98" t="s">
        <v>17116</v>
      </c>
      <c r="M337" s="98" t="s">
        <v>17117</v>
      </c>
      <c r="N337" s="98" t="s">
        <v>17118</v>
      </c>
      <c r="O337" s="101">
        <v>2959</v>
      </c>
      <c r="P337" s="101">
        <v>2959</v>
      </c>
    </row>
    <row r="338">
      <c r="L338" s="98" t="s">
        <v>17119</v>
      </c>
      <c r="M338" s="98" t="s">
        <v>17120</v>
      </c>
      <c r="N338" s="98" t="s">
        <v>17121</v>
      </c>
      <c r="O338" s="101">
        <v>50</v>
      </c>
      <c r="P338" s="101">
        <v>50</v>
      </c>
    </row>
    <row r="339">
      <c r="K339" s="96" t="s">
        <v>17122</v>
      </c>
      <c r="O339" s="85">
        <f>SUM(O334:O338)</f>
      </c>
      <c r="P339" s="85">
        <f>SUM(P334:P338)</f>
      </c>
    </row>
    <row r="340">
      <c r="A340" s="98" t="s">
        <v>17123</v>
      </c>
      <c r="B340" s="98" t="s">
        <v>17124</v>
      </c>
      <c r="C340" s="100">
        <v>1177</v>
      </c>
      <c r="D340" s="98" t="s">
        <v>17125</v>
      </c>
      <c r="E340" s="98" t="s">
        <v>17126</v>
      </c>
      <c r="F340" s="104">
        <v>45736</v>
      </c>
      <c r="G340" s="104">
        <v>45736</v>
      </c>
      <c r="H340" s="104">
        <v>46161</v>
      </c>
      <c r="J340" s="101">
        <v>2080</v>
      </c>
      <c r="K340" s="98" t="s">
        <v>17127</v>
      </c>
      <c r="L340" s="98" t="s">
        <v>17128</v>
      </c>
      <c r="M340" s="98" t="s">
        <v>17129</v>
      </c>
      <c r="N340" s="98" t="s">
        <v>17130</v>
      </c>
      <c r="O340" s="101">
        <v>15</v>
      </c>
      <c r="P340" s="101">
        <v>25</v>
      </c>
      <c r="Q340" s="101">
        <v>0</v>
      </c>
      <c r="R340" s="101">
        <v>800</v>
      </c>
    </row>
    <row r="341">
      <c r="L341" s="98" t="s">
        <v>17131</v>
      </c>
      <c r="M341" s="98" t="s">
        <v>17132</v>
      </c>
      <c r="N341" s="98" t="s">
        <v>17133</v>
      </c>
      <c r="O341" s="101">
        <v>85</v>
      </c>
      <c r="P341" s="101">
        <v>85</v>
      </c>
    </row>
    <row r="342">
      <c r="L342" s="98" t="s">
        <v>17134</v>
      </c>
      <c r="M342" s="98" t="s">
        <v>17135</v>
      </c>
      <c r="N342" s="98" t="s">
        <v>17136</v>
      </c>
      <c r="O342" s="101">
        <v>25</v>
      </c>
      <c r="P342" s="101">
        <v>15</v>
      </c>
    </row>
    <row r="343">
      <c r="L343" s="98" t="s">
        <v>17137</v>
      </c>
      <c r="M343" s="98" t="s">
        <v>17138</v>
      </c>
      <c r="N343" s="98" t="s">
        <v>17139</v>
      </c>
      <c r="O343" s="101">
        <v>1955</v>
      </c>
      <c r="P343" s="101">
        <v>1955</v>
      </c>
    </row>
    <row r="344">
      <c r="L344" s="98" t="s">
        <v>17140</v>
      </c>
      <c r="M344" s="98" t="s">
        <v>17141</v>
      </c>
      <c r="N344" s="98" t="s">
        <v>17142</v>
      </c>
      <c r="O344" s="101">
        <v>-2080</v>
      </c>
      <c r="P344" s="101">
        <v>0</v>
      </c>
    </row>
    <row r="345">
      <c r="K345" s="96" t="s">
        <v>17143</v>
      </c>
      <c r="O345" s="85">
        <f>SUM(O340:O344)</f>
      </c>
      <c r="P345" s="85">
        <f>SUM(P340:P344)</f>
      </c>
    </row>
    <row r="346">
      <c r="A346" s="98" t="s">
        <v>17144</v>
      </c>
      <c r="B346" s="98" t="s">
        <v>17145</v>
      </c>
      <c r="C346" s="100">
        <v>1177</v>
      </c>
      <c r="D346" s="98" t="s">
        <v>17146</v>
      </c>
      <c r="E346" s="98" t="s">
        <v>17147</v>
      </c>
      <c r="F346" s="104">
        <v>45562</v>
      </c>
      <c r="G346" s="104">
        <v>45562</v>
      </c>
      <c r="H346" s="104">
        <v>45926</v>
      </c>
      <c r="J346" s="101">
        <v>2090</v>
      </c>
      <c r="K346" s="98" t="s">
        <v>17148</v>
      </c>
      <c r="L346" s="98" t="s">
        <v>17149</v>
      </c>
      <c r="M346" s="98" t="s">
        <v>17150</v>
      </c>
      <c r="N346" s="98" t="s">
        <v>17151</v>
      </c>
      <c r="O346" s="101">
        <v>25</v>
      </c>
      <c r="P346" s="101">
        <v>0</v>
      </c>
      <c r="Q346" s="101">
        <v>0</v>
      </c>
      <c r="R346" s="101">
        <v>500</v>
      </c>
    </row>
    <row r="347">
      <c r="L347" s="98" t="s">
        <v>17152</v>
      </c>
      <c r="M347" s="98" t="s">
        <v>17153</v>
      </c>
      <c r="N347" s="98" t="s">
        <v>17154</v>
      </c>
      <c r="O347" s="101">
        <v>15</v>
      </c>
      <c r="P347" s="101">
        <v>40</v>
      </c>
    </row>
    <row r="348">
      <c r="L348" s="98" t="s">
        <v>17155</v>
      </c>
      <c r="M348" s="98" t="s">
        <v>17156</v>
      </c>
      <c r="N348" s="98" t="s">
        <v>17157</v>
      </c>
      <c r="O348" s="101">
        <v>2050</v>
      </c>
      <c r="P348" s="101">
        <v>2050</v>
      </c>
    </row>
    <row r="349">
      <c r="K349" s="96" t="s">
        <v>17158</v>
      </c>
      <c r="O349" s="85">
        <f>SUM(O346:O348)</f>
      </c>
      <c r="P349" s="85">
        <f>SUM(P346:P348)</f>
      </c>
    </row>
    <row r="350">
      <c r="A350" s="98" t="s">
        <v>17159</v>
      </c>
      <c r="B350" s="98" t="s">
        <v>17160</v>
      </c>
      <c r="C350" s="100">
        <v>1177</v>
      </c>
      <c r="D350" s="98" t="s">
        <v>17161</v>
      </c>
      <c r="E350" s="98" t="s">
        <v>17162</v>
      </c>
      <c r="F350" s="104">
        <v>45504</v>
      </c>
      <c r="G350" s="104">
        <v>45504</v>
      </c>
      <c r="H350" s="104">
        <v>45868</v>
      </c>
      <c r="J350" s="101">
        <v>2175</v>
      </c>
      <c r="K350" s="98" t="s">
        <v>17163</v>
      </c>
      <c r="L350" s="98" t="s">
        <v>17164</v>
      </c>
      <c r="M350" s="98" t="s">
        <v>17165</v>
      </c>
      <c r="N350" s="98" t="s">
        <v>17166</v>
      </c>
      <c r="O350" s="101">
        <v>85</v>
      </c>
      <c r="P350" s="101">
        <v>85</v>
      </c>
      <c r="Q350" s="101">
        <v>0</v>
      </c>
      <c r="R350" s="101">
        <v>300</v>
      </c>
    </row>
    <row r="351">
      <c r="L351" s="98" t="s">
        <v>17167</v>
      </c>
      <c r="M351" s="98" t="s">
        <v>17168</v>
      </c>
      <c r="N351" s="98" t="s">
        <v>17169</v>
      </c>
      <c r="O351" s="101">
        <v>25</v>
      </c>
      <c r="P351" s="101">
        <v>40</v>
      </c>
    </row>
    <row r="352">
      <c r="L352" s="98" t="s">
        <v>17170</v>
      </c>
      <c r="M352" s="98" t="s">
        <v>17171</v>
      </c>
      <c r="N352" s="98" t="s">
        <v>17172</v>
      </c>
      <c r="O352" s="101">
        <v>15</v>
      </c>
      <c r="P352" s="101">
        <v>0</v>
      </c>
    </row>
    <row r="353">
      <c r="L353" s="98" t="s">
        <v>17173</v>
      </c>
      <c r="M353" s="98" t="s">
        <v>17174</v>
      </c>
      <c r="N353" s="98" t="s">
        <v>17175</v>
      </c>
      <c r="O353" s="101">
        <v>2050</v>
      </c>
      <c r="P353" s="101">
        <v>2050</v>
      </c>
    </row>
    <row r="354">
      <c r="K354" s="96" t="s">
        <v>17176</v>
      </c>
      <c r="O354" s="85">
        <f>SUM(O350:O353)</f>
      </c>
      <c r="P354" s="85">
        <f>SUM(P350:P353)</f>
      </c>
    </row>
    <row r="355">
      <c r="A355" s="98" t="s">
        <v>17177</v>
      </c>
      <c r="B355" s="98" t="s">
        <v>17178</v>
      </c>
      <c r="C355" s="100">
        <v>1676</v>
      </c>
      <c r="D355" s="98" t="s">
        <v>17179</v>
      </c>
      <c r="E355" s="98" t="s">
        <v>17180</v>
      </c>
      <c r="F355" s="104">
        <v>45671</v>
      </c>
      <c r="G355" s="104">
        <v>45671</v>
      </c>
      <c r="H355" s="104">
        <v>46094</v>
      </c>
      <c r="J355" s="101">
        <v>3200</v>
      </c>
      <c r="K355" s="98" t="s">
        <v>17181</v>
      </c>
      <c r="L355" s="98" t="s">
        <v>17182</v>
      </c>
      <c r="M355" s="98" t="s">
        <v>17183</v>
      </c>
      <c r="N355" s="98" t="s">
        <v>17184</v>
      </c>
      <c r="O355" s="101">
        <v>50</v>
      </c>
      <c r="P355" s="101">
        <v>0</v>
      </c>
      <c r="Q355" s="101">
        <v>0</v>
      </c>
      <c r="R355" s="101">
        <v>550</v>
      </c>
    </row>
    <row r="356">
      <c r="L356" s="98" t="s">
        <v>17185</v>
      </c>
      <c r="M356" s="98" t="s">
        <v>17186</v>
      </c>
      <c r="N356" s="98" t="s">
        <v>17187</v>
      </c>
      <c r="O356" s="101">
        <v>25</v>
      </c>
      <c r="P356" s="101">
        <v>90</v>
      </c>
    </row>
    <row r="357">
      <c r="L357" s="98" t="s">
        <v>17188</v>
      </c>
      <c r="M357" s="98" t="s">
        <v>17189</v>
      </c>
      <c r="N357" s="98" t="s">
        <v>17190</v>
      </c>
      <c r="O357" s="101">
        <v>15</v>
      </c>
      <c r="P357" s="101">
        <v>0</v>
      </c>
    </row>
    <row r="358">
      <c r="L358" s="98" t="s">
        <v>17191</v>
      </c>
      <c r="M358" s="98" t="s">
        <v>17192</v>
      </c>
      <c r="N358" s="98" t="s">
        <v>17193</v>
      </c>
      <c r="O358" s="101">
        <v>3110</v>
      </c>
      <c r="P358" s="101">
        <v>3110</v>
      </c>
    </row>
    <row r="359">
      <c r="K359" s="96" t="s">
        <v>17194</v>
      </c>
      <c r="O359" s="85">
        <f>SUM(O355:O358)</f>
      </c>
      <c r="P359" s="85">
        <f>SUM(P355:P358)</f>
      </c>
    </row>
    <row r="360">
      <c r="A360" s="98" t="s">
        <v>17195</v>
      </c>
      <c r="B360" s="98" t="s">
        <v>17196</v>
      </c>
      <c r="C360" s="100">
        <v>1266</v>
      </c>
      <c r="D360" s="98" t="s">
        <v>17197</v>
      </c>
      <c r="E360" s="98" t="s">
        <v>17198</v>
      </c>
      <c r="F360" s="104">
        <v>44874</v>
      </c>
      <c r="G360" s="104">
        <v>45605</v>
      </c>
      <c r="H360" s="104">
        <v>45969</v>
      </c>
      <c r="J360" s="101">
        <v>2360</v>
      </c>
      <c r="K360" s="98" t="s">
        <v>17199</v>
      </c>
      <c r="L360" s="98" t="s">
        <v>17200</v>
      </c>
      <c r="M360" s="98" t="s">
        <v>17201</v>
      </c>
      <c r="N360" s="98" t="s">
        <v>17202</v>
      </c>
      <c r="O360" s="101">
        <v>15</v>
      </c>
      <c r="P360" s="101">
        <v>35</v>
      </c>
      <c r="Q360" s="101">
        <v>0</v>
      </c>
      <c r="R360" s="101">
        <v>600</v>
      </c>
    </row>
    <row r="361">
      <c r="L361" s="98" t="s">
        <v>17203</v>
      </c>
      <c r="M361" s="98" t="s">
        <v>17204</v>
      </c>
      <c r="N361" s="98" t="s">
        <v>17205</v>
      </c>
      <c r="O361" s="101">
        <v>35</v>
      </c>
      <c r="P361" s="101">
        <v>100</v>
      </c>
    </row>
    <row r="362">
      <c r="L362" s="98" t="s">
        <v>17206</v>
      </c>
      <c r="M362" s="98" t="s">
        <v>17207</v>
      </c>
      <c r="N362" s="98" t="s">
        <v>17208</v>
      </c>
      <c r="O362" s="101">
        <v>85</v>
      </c>
      <c r="P362" s="101">
        <v>0</v>
      </c>
    </row>
    <row r="363">
      <c r="L363" s="98" t="s">
        <v>17209</v>
      </c>
      <c r="M363" s="98" t="s">
        <v>17210</v>
      </c>
      <c r="N363" s="98" t="s">
        <v>17211</v>
      </c>
      <c r="O363" s="101">
        <v>25</v>
      </c>
      <c r="P363" s="101">
        <v>25</v>
      </c>
    </row>
    <row r="364">
      <c r="L364" s="98" t="s">
        <v>17212</v>
      </c>
      <c r="M364" s="98" t="s">
        <v>17213</v>
      </c>
      <c r="N364" s="98" t="s">
        <v>17214</v>
      </c>
      <c r="O364" s="101">
        <v>150</v>
      </c>
      <c r="P364" s="101">
        <v>150</v>
      </c>
    </row>
    <row r="365">
      <c r="L365" s="98" t="s">
        <v>17215</v>
      </c>
      <c r="M365" s="98" t="s">
        <v>17216</v>
      </c>
      <c r="N365" s="98" t="s">
        <v>17217</v>
      </c>
      <c r="O365" s="101">
        <v>2100</v>
      </c>
      <c r="P365" s="101">
        <v>2100</v>
      </c>
    </row>
    <row r="366">
      <c r="K366" s="96" t="s">
        <v>17218</v>
      </c>
      <c r="O366" s="85">
        <f>SUM(O360:O365)</f>
      </c>
      <c r="P366" s="85">
        <f>SUM(P360:P365)</f>
      </c>
    </row>
    <row r="367">
      <c r="A367" s="98" t="s">
        <v>17219</v>
      </c>
      <c r="B367" s="98" t="s">
        <v>17220</v>
      </c>
      <c r="C367" s="100">
        <v>1215</v>
      </c>
      <c r="D367" s="98" t="s">
        <v>17221</v>
      </c>
      <c r="E367" s="98" t="s">
        <v>17222</v>
      </c>
      <c r="F367" s="104">
        <v>45205</v>
      </c>
      <c r="G367" s="104">
        <v>45602</v>
      </c>
      <c r="H367" s="104">
        <v>45966</v>
      </c>
      <c r="J367" s="101">
        <v>2317</v>
      </c>
      <c r="K367" s="98" t="s">
        <v>17223</v>
      </c>
      <c r="L367" s="98" t="s">
        <v>17224</v>
      </c>
      <c r="M367" s="98" t="s">
        <v>17225</v>
      </c>
      <c r="N367" s="98" t="s">
        <v>17226</v>
      </c>
      <c r="O367" s="101">
        <v>90</v>
      </c>
      <c r="P367" s="101">
        <v>90</v>
      </c>
      <c r="Q367" s="101">
        <v>0</v>
      </c>
      <c r="R367" s="101">
        <v>300</v>
      </c>
    </row>
    <row r="368">
      <c r="L368" s="98" t="s">
        <v>17227</v>
      </c>
      <c r="M368" s="98" t="s">
        <v>17228</v>
      </c>
      <c r="N368" s="98" t="s">
        <v>17229</v>
      </c>
      <c r="O368" s="101">
        <v>2277</v>
      </c>
      <c r="P368" s="101">
        <v>2277</v>
      </c>
    </row>
    <row r="369">
      <c r="K369" s="96" t="s">
        <v>17230</v>
      </c>
      <c r="O369" s="85">
        <f>SUM(O367:O368)</f>
      </c>
      <c r="P369" s="85">
        <f>SUM(P367:P368)</f>
      </c>
    </row>
    <row r="370">
      <c r="A370" s="98" t="s">
        <v>17231</v>
      </c>
      <c r="B370" s="98" t="s">
        <v>17232</v>
      </c>
      <c r="C370" s="100">
        <v>1266</v>
      </c>
      <c r="D370" s="98" t="s">
        <v>17233</v>
      </c>
      <c r="E370" s="98" t="s">
        <v>17234</v>
      </c>
      <c r="F370" s="104">
        <v>44993</v>
      </c>
      <c r="G370" s="104">
        <v>45724</v>
      </c>
      <c r="H370" s="104">
        <v>46088</v>
      </c>
      <c r="J370" s="101">
        <v>2170</v>
      </c>
      <c r="K370" s="98" t="s">
        <v>17235</v>
      </c>
      <c r="L370" s="98" t="s">
        <v>17236</v>
      </c>
      <c r="M370" s="98" t="s">
        <v>17237</v>
      </c>
      <c r="N370" s="98" t="s">
        <v>17238</v>
      </c>
      <c r="O370" s="101">
        <v>85</v>
      </c>
      <c r="P370" s="101">
        <v>35</v>
      </c>
      <c r="Q370" s="101">
        <v>0</v>
      </c>
      <c r="R370" s="101">
        <v>300</v>
      </c>
    </row>
    <row r="371">
      <c r="L371" s="98" t="s">
        <v>17239</v>
      </c>
      <c r="M371" s="98" t="s">
        <v>17240</v>
      </c>
      <c r="N371" s="98" t="s">
        <v>17241</v>
      </c>
      <c r="O371" s="101">
        <v>35</v>
      </c>
      <c r="P371" s="101">
        <v>85</v>
      </c>
    </row>
    <row r="372">
      <c r="L372" s="98" t="s">
        <v>17242</v>
      </c>
      <c r="M372" s="98" t="s">
        <v>17243</v>
      </c>
      <c r="N372" s="98" t="s">
        <v>17244</v>
      </c>
      <c r="O372" s="101">
        <v>2080</v>
      </c>
      <c r="P372" s="101">
        <v>2080</v>
      </c>
    </row>
    <row r="373">
      <c r="L373" s="98" t="s">
        <v>17245</v>
      </c>
      <c r="M373" s="98" t="s">
        <v>17246</v>
      </c>
      <c r="N373" s="98" t="s">
        <v>17247</v>
      </c>
      <c r="O373" s="101">
        <v>220</v>
      </c>
      <c r="P373" s="101">
        <v>0</v>
      </c>
    </row>
    <row r="374">
      <c r="L374" s="98" t="s">
        <v>17248</v>
      </c>
      <c r="M374" s="98" t="s">
        <v>17249</v>
      </c>
      <c r="N374" s="98" t="s">
        <v>17250</v>
      </c>
      <c r="O374" s="101">
        <v>-50</v>
      </c>
      <c r="P374" s="101">
        <v>0</v>
      </c>
    </row>
    <row r="375">
      <c r="L375" s="98" t="s">
        <v>17251</v>
      </c>
      <c r="M375" s="98" t="s">
        <v>17252</v>
      </c>
      <c r="N375" s="98" t="s">
        <v>17253</v>
      </c>
      <c r="O375" s="101">
        <v>50</v>
      </c>
      <c r="P375" s="101">
        <v>0</v>
      </c>
    </row>
    <row r="376">
      <c r="L376" s="98" t="s">
        <v>17254</v>
      </c>
      <c r="M376" s="98" t="s">
        <v>17255</v>
      </c>
      <c r="N376" s="98" t="s">
        <v>17256</v>
      </c>
      <c r="O376" s="101">
        <v>35</v>
      </c>
      <c r="P376" s="101">
        <v>35</v>
      </c>
    </row>
    <row r="377">
      <c r="K377" s="96" t="s">
        <v>17257</v>
      </c>
      <c r="O377" s="85">
        <f>SUM(O370:O376)</f>
      </c>
      <c r="P377" s="85">
        <f>SUM(P370:P376)</f>
      </c>
    </row>
    <row r="378">
      <c r="A378" s="98" t="s">
        <v>17258</v>
      </c>
      <c r="B378" s="98" t="s">
        <v>17259</v>
      </c>
      <c r="C378" s="100">
        <v>1458</v>
      </c>
      <c r="D378" s="98" t="s">
        <v>17260</v>
      </c>
      <c r="E378" s="98" t="s">
        <v>17261</v>
      </c>
      <c r="F378" s="104">
        <v>43308</v>
      </c>
      <c r="G378" s="104">
        <v>45676</v>
      </c>
      <c r="H378" s="104">
        <v>46040</v>
      </c>
      <c r="J378" s="101">
        <v>3370</v>
      </c>
      <c r="K378" s="98" t="s">
        <v>17262</v>
      </c>
      <c r="L378" s="98" t="s">
        <v>17263</v>
      </c>
      <c r="M378" s="98" t="s">
        <v>17264</v>
      </c>
      <c r="N378" s="98" t="s">
        <v>17265</v>
      </c>
      <c r="O378" s="101">
        <v>225</v>
      </c>
      <c r="P378" s="101">
        <v>90</v>
      </c>
      <c r="Q378" s="101">
        <v>0</v>
      </c>
      <c r="R378" s="101">
        <v>0</v>
      </c>
    </row>
    <row r="379">
      <c r="L379" s="98" t="s">
        <v>17266</v>
      </c>
      <c r="M379" s="98" t="s">
        <v>17267</v>
      </c>
      <c r="N379" s="98" t="s">
        <v>17268</v>
      </c>
      <c r="O379" s="101">
        <v>150</v>
      </c>
      <c r="P379" s="101">
        <v>150</v>
      </c>
    </row>
    <row r="380">
      <c r="L380" s="98" t="s">
        <v>17269</v>
      </c>
      <c r="M380" s="98" t="s">
        <v>17270</v>
      </c>
      <c r="N380" s="98" t="s">
        <v>17271</v>
      </c>
      <c r="O380" s="101">
        <v>90</v>
      </c>
      <c r="P380" s="101">
        <v>225</v>
      </c>
    </row>
    <row r="381">
      <c r="L381" s="98" t="s">
        <v>17272</v>
      </c>
      <c r="M381" s="98" t="s">
        <v>17273</v>
      </c>
      <c r="N381" s="98" t="s">
        <v>17274</v>
      </c>
      <c r="O381" s="101">
        <v>2587</v>
      </c>
      <c r="P381" s="101">
        <v>2587</v>
      </c>
    </row>
    <row r="382">
      <c r="L382" s="98" t="s">
        <v>17275</v>
      </c>
      <c r="M382" s="98" t="s">
        <v>17276</v>
      </c>
      <c r="N382" s="98" t="s">
        <v>17277</v>
      </c>
      <c r="O382" s="101">
        <v>300</v>
      </c>
      <c r="P382" s="101">
        <v>300</v>
      </c>
    </row>
    <row r="383">
      <c r="K383" s="96" t="s">
        <v>17278</v>
      </c>
      <c r="O383" s="85">
        <f>SUM(O378:O382)</f>
      </c>
      <c r="P383" s="85">
        <f>SUM(P378:P382)</f>
      </c>
    </row>
    <row r="384">
      <c r="A384" s="98" t="s">
        <v>17279</v>
      </c>
      <c r="B384" s="98" t="s">
        <v>17280</v>
      </c>
      <c r="C384" s="100">
        <v>1177</v>
      </c>
      <c r="D384" s="98" t="s">
        <v>17281</v>
      </c>
      <c r="E384" s="98" t="s">
        <v>17282</v>
      </c>
      <c r="F384" s="104">
        <v>45078</v>
      </c>
      <c r="G384" s="104">
        <v>45444</v>
      </c>
      <c r="H384" s="104">
        <v>45808</v>
      </c>
      <c r="J384" s="101">
        <v>2042</v>
      </c>
      <c r="K384" s="98" t="s">
        <v>17283</v>
      </c>
      <c r="L384" s="98" t="s">
        <v>17284</v>
      </c>
      <c r="M384" s="98" t="s">
        <v>17285</v>
      </c>
      <c r="N384" s="98" t="s">
        <v>17286</v>
      </c>
      <c r="O384" s="101">
        <v>2092</v>
      </c>
      <c r="P384" s="101">
        <v>2092</v>
      </c>
      <c r="Q384" s="101">
        <v>0</v>
      </c>
      <c r="R384" s="101">
        <v>300</v>
      </c>
    </row>
    <row r="385">
      <c r="L385" s="98" t="s">
        <v>17287</v>
      </c>
      <c r="M385" s="98" t="s">
        <v>17288</v>
      </c>
      <c r="N385" s="98" t="s">
        <v>17289</v>
      </c>
      <c r="O385" s="101">
        <v>209.19999999999999</v>
      </c>
      <c r="P385" s="101">
        <v>0</v>
      </c>
    </row>
    <row r="386">
      <c r="K386" s="96" t="s">
        <v>17290</v>
      </c>
      <c r="O386" s="85">
        <f>SUM(O384:O385)</f>
      </c>
      <c r="P386" s="85">
        <f>SUM(P384:P385)</f>
      </c>
    </row>
    <row r="387">
      <c r="A387" s="98" t="s">
        <v>17291</v>
      </c>
      <c r="B387" s="98" t="s">
        <v>17292</v>
      </c>
      <c r="C387" s="100">
        <v>1676</v>
      </c>
      <c r="D387" s="98" t="s">
        <v>17293</v>
      </c>
      <c r="E387" s="98" t="s">
        <v>17294</v>
      </c>
      <c r="F387" s="104">
        <v>44688</v>
      </c>
      <c r="G387" s="104">
        <v>45603</v>
      </c>
      <c r="H387" s="104">
        <v>46028</v>
      </c>
      <c r="J387" s="101">
        <v>3160</v>
      </c>
      <c r="K387" s="98" t="s">
        <v>17295</v>
      </c>
      <c r="L387" s="98" t="s">
        <v>17296</v>
      </c>
      <c r="M387" s="98" t="s">
        <v>17297</v>
      </c>
      <c r="N387" s="98" t="s">
        <v>17298</v>
      </c>
      <c r="O387" s="101">
        <v>50</v>
      </c>
      <c r="P387" s="101">
        <v>50</v>
      </c>
      <c r="Q387" s="101">
        <v>0</v>
      </c>
      <c r="R387" s="101">
        <v>350</v>
      </c>
    </row>
    <row r="388">
      <c r="L388" s="98" t="s">
        <v>17299</v>
      </c>
      <c r="M388" s="98" t="s">
        <v>17300</v>
      </c>
      <c r="N388" s="98" t="s">
        <v>17301</v>
      </c>
      <c r="O388" s="101">
        <v>3155</v>
      </c>
      <c r="P388" s="101">
        <v>3155</v>
      </c>
    </row>
    <row r="389">
      <c r="L389" s="98" t="s">
        <v>17302</v>
      </c>
      <c r="M389" s="98" t="s">
        <v>17303</v>
      </c>
      <c r="N389" s="98" t="s">
        <v>17304</v>
      </c>
      <c r="O389" s="101">
        <v>50</v>
      </c>
      <c r="P389" s="101">
        <v>0</v>
      </c>
    </row>
    <row r="390">
      <c r="L390" s="98" t="s">
        <v>17305</v>
      </c>
      <c r="M390" s="98" t="s">
        <v>17306</v>
      </c>
      <c r="N390" s="98" t="s">
        <v>17307</v>
      </c>
      <c r="O390" s="101">
        <v>50</v>
      </c>
      <c r="P390" s="101">
        <v>100</v>
      </c>
    </row>
    <row r="391">
      <c r="K391" s="96" t="s">
        <v>17308</v>
      </c>
      <c r="O391" s="85">
        <f>SUM(O387:O390)</f>
      </c>
      <c r="P391" s="85">
        <f>SUM(P387:P390)</f>
      </c>
    </row>
    <row r="392">
      <c r="A392" s="98" t="s">
        <v>17309</v>
      </c>
      <c r="B392" s="98" t="s">
        <v>17310</v>
      </c>
      <c r="C392" s="100">
        <v>1177</v>
      </c>
      <c r="D392" s="98" t="s">
        <v>17311</v>
      </c>
      <c r="E392" s="98" t="s">
        <v>17312</v>
      </c>
      <c r="F392" s="104">
        <v>45114</v>
      </c>
      <c r="G392" s="104">
        <v>45480</v>
      </c>
      <c r="H392" s="104">
        <v>45844</v>
      </c>
      <c r="J392" s="101">
        <v>2127</v>
      </c>
      <c r="K392" s="98" t="s">
        <v>17313</v>
      </c>
      <c r="L392" s="98" t="s">
        <v>17314</v>
      </c>
      <c r="M392" s="98" t="s">
        <v>17315</v>
      </c>
      <c r="N392" s="98" t="s">
        <v>17316</v>
      </c>
      <c r="O392" s="101">
        <v>85</v>
      </c>
      <c r="P392" s="101">
        <v>85</v>
      </c>
      <c r="Q392" s="101">
        <v>0</v>
      </c>
      <c r="R392" s="101">
        <v>300</v>
      </c>
    </row>
    <row r="393">
      <c r="L393" s="98" t="s">
        <v>17317</v>
      </c>
      <c r="M393" s="98" t="s">
        <v>17318</v>
      </c>
      <c r="N393" s="98" t="s">
        <v>17319</v>
      </c>
      <c r="O393" s="101">
        <v>2092</v>
      </c>
      <c r="P393" s="101">
        <v>2092</v>
      </c>
    </row>
    <row r="394">
      <c r="K394" s="96" t="s">
        <v>17320</v>
      </c>
      <c r="O394" s="85">
        <f>SUM(O392:O393)</f>
      </c>
      <c r="P394" s="85">
        <f>SUM(P392:P393)</f>
      </c>
    </row>
    <row r="395">
      <c r="A395" s="98" t="s">
        <v>17321</v>
      </c>
      <c r="B395" s="98" t="s">
        <v>17322</v>
      </c>
      <c r="C395" s="100">
        <v>1177</v>
      </c>
      <c r="D395" s="98" t="s">
        <v>17323</v>
      </c>
      <c r="E395" s="98" t="s">
        <v>17324</v>
      </c>
      <c r="F395" s="104">
        <v>44781</v>
      </c>
      <c r="G395" s="104">
        <v>45512</v>
      </c>
      <c r="H395" s="104">
        <v>45876</v>
      </c>
      <c r="J395" s="101">
        <v>2050</v>
      </c>
      <c r="K395" s="98" t="s">
        <v>17325</v>
      </c>
      <c r="L395" s="98" t="s">
        <v>17326</v>
      </c>
      <c r="M395" s="98" t="s">
        <v>17327</v>
      </c>
      <c r="N395" s="98" t="s">
        <v>17328</v>
      </c>
      <c r="O395" s="101">
        <v>2107</v>
      </c>
      <c r="P395" s="101">
        <v>2107</v>
      </c>
      <c r="Q395" s="101">
        <v>0</v>
      </c>
      <c r="R395" s="101">
        <v>300</v>
      </c>
    </row>
    <row r="396">
      <c r="L396" s="98" t="s">
        <v>17329</v>
      </c>
      <c r="M396" s="98" t="s">
        <v>17330</v>
      </c>
      <c r="N396" s="98" t="s">
        <v>17331</v>
      </c>
      <c r="O396" s="101">
        <v>40</v>
      </c>
      <c r="P396" s="101">
        <v>40</v>
      </c>
    </row>
    <row r="397">
      <c r="K397" s="96" t="s">
        <v>17332</v>
      </c>
      <c r="O397" s="85">
        <f>SUM(O395:O396)</f>
      </c>
      <c r="P397" s="85">
        <f>SUM(P395:P396)</f>
      </c>
    </row>
    <row r="398">
      <c r="A398" s="98" t="s">
        <v>17333</v>
      </c>
      <c r="B398" s="98" t="s">
        <v>17334</v>
      </c>
      <c r="C398" s="100">
        <v>1177</v>
      </c>
      <c r="D398" s="98" t="s">
        <v>17335</v>
      </c>
      <c r="E398" s="98" t="s">
        <v>17336</v>
      </c>
      <c r="F398" s="104">
        <v>45425</v>
      </c>
      <c r="G398" s="104">
        <v>45425</v>
      </c>
      <c r="H398" s="104">
        <v>45789</v>
      </c>
      <c r="I398" s="104">
        <v>45789</v>
      </c>
      <c r="J398" s="101">
        <v>2135</v>
      </c>
      <c r="K398" s="98" t="s">
        <v>17337</v>
      </c>
      <c r="L398" s="98" t="s">
        <v>17338</v>
      </c>
      <c r="M398" s="98" t="s">
        <v>17339</v>
      </c>
      <c r="N398" s="98" t="s">
        <v>17340</v>
      </c>
      <c r="O398" s="101">
        <v>85</v>
      </c>
      <c r="P398" s="101">
        <v>85</v>
      </c>
      <c r="Q398" s="101">
        <v>-277.79000000000002</v>
      </c>
      <c r="R398" s="101">
        <v>300</v>
      </c>
    </row>
    <row r="399">
      <c r="L399" s="98" t="s">
        <v>17341</v>
      </c>
      <c r="M399" s="98" t="s">
        <v>17342</v>
      </c>
      <c r="N399" s="98" t="s">
        <v>17343</v>
      </c>
      <c r="O399" s="101">
        <v>2050</v>
      </c>
      <c r="P399" s="101">
        <v>2050</v>
      </c>
    </row>
    <row r="400">
      <c r="K400" s="96" t="s">
        <v>17344</v>
      </c>
      <c r="O400" s="85">
        <f>SUM(O398:O399)</f>
      </c>
      <c r="P400" s="85">
        <f>SUM(P398:P399)</f>
      </c>
    </row>
    <row r="401">
      <c r="A401" s="98" t="s">
        <v>17345</v>
      </c>
      <c r="B401" s="98" t="s">
        <v>17346</v>
      </c>
      <c r="C401" s="100">
        <v>1676</v>
      </c>
      <c r="D401" s="98" t="s">
        <v>17347</v>
      </c>
      <c r="E401" s="98" t="s">
        <v>17348</v>
      </c>
      <c r="J401" s="101">
        <v>3110</v>
      </c>
      <c r="K401" s="98" t="s">
        <v>17349</v>
      </c>
      <c r="L401" s="98" t="s">
        <v>17349</v>
      </c>
      <c r="O401" s="101">
        <v>0</v>
      </c>
      <c r="P401" s="101">
        <v>0</v>
      </c>
      <c r="R401" s="101">
        <v>0</v>
      </c>
    </row>
    <row r="402">
      <c r="K402" s="96" t="s">
        <v>17350</v>
      </c>
      <c r="O402" s="85">
        <f>SUM(O401:O401)</f>
      </c>
      <c r="P402" s="85">
        <f>SUM(P401:P401)</f>
      </c>
    </row>
    <row r="403">
      <c r="A403" s="98" t="s">
        <v>17351</v>
      </c>
      <c r="B403" s="98" t="s">
        <v>17352</v>
      </c>
      <c r="C403" s="100">
        <v>1266</v>
      </c>
      <c r="D403" s="98" t="s">
        <v>17353</v>
      </c>
      <c r="E403" s="98" t="s">
        <v>17354</v>
      </c>
      <c r="J403" s="101">
        <v>2170</v>
      </c>
      <c r="K403" s="98" t="s">
        <v>17355</v>
      </c>
      <c r="L403" s="98" t="s">
        <v>17355</v>
      </c>
      <c r="O403" s="101">
        <v>0</v>
      </c>
      <c r="P403" s="101">
        <v>0</v>
      </c>
      <c r="R403" s="101">
        <v>0</v>
      </c>
    </row>
    <row r="404">
      <c r="K404" s="96" t="s">
        <v>17356</v>
      </c>
      <c r="O404" s="85">
        <f>SUM(O403:O403)</f>
      </c>
      <c r="P404" s="85">
        <f>SUM(P403:P403)</f>
      </c>
    </row>
    <row r="405">
      <c r="A405" s="98" t="s">
        <v>17357</v>
      </c>
      <c r="B405" s="98" t="s">
        <v>17358</v>
      </c>
      <c r="C405" s="100">
        <v>1215</v>
      </c>
      <c r="D405" s="98" t="s">
        <v>17359</v>
      </c>
      <c r="E405" s="98" t="s">
        <v>17360</v>
      </c>
      <c r="F405" s="104">
        <v>45516</v>
      </c>
      <c r="G405" s="104">
        <v>45516</v>
      </c>
      <c r="H405" s="104">
        <v>45880</v>
      </c>
      <c r="J405" s="101">
        <v>2352</v>
      </c>
      <c r="K405" s="98" t="s">
        <v>17361</v>
      </c>
      <c r="L405" s="98" t="s">
        <v>17362</v>
      </c>
      <c r="M405" s="98" t="s">
        <v>17363</v>
      </c>
      <c r="N405" s="98" t="s">
        <v>17364</v>
      </c>
      <c r="O405" s="101">
        <v>90</v>
      </c>
      <c r="P405" s="101">
        <v>0</v>
      </c>
      <c r="Q405" s="101">
        <v>0</v>
      </c>
      <c r="R405" s="101">
        <v>300</v>
      </c>
    </row>
    <row r="406">
      <c r="L406" s="98" t="s">
        <v>17365</v>
      </c>
      <c r="M406" s="98" t="s">
        <v>17366</v>
      </c>
      <c r="N406" s="98" t="s">
        <v>17367</v>
      </c>
      <c r="O406" s="101">
        <v>35</v>
      </c>
      <c r="P406" s="101">
        <v>125</v>
      </c>
    </row>
    <row r="407">
      <c r="L407" s="98" t="s">
        <v>17368</v>
      </c>
      <c r="M407" s="98" t="s">
        <v>17369</v>
      </c>
      <c r="N407" s="98" t="s">
        <v>17370</v>
      </c>
      <c r="O407" s="101">
        <v>2227</v>
      </c>
      <c r="P407" s="101">
        <v>2227</v>
      </c>
    </row>
    <row r="408">
      <c r="L408" s="98" t="s">
        <v>17371</v>
      </c>
      <c r="M408" s="98" t="s">
        <v>17372</v>
      </c>
      <c r="N408" s="98" t="s">
        <v>17373</v>
      </c>
      <c r="O408" s="101">
        <v>50</v>
      </c>
      <c r="P408" s="101">
        <v>50</v>
      </c>
    </row>
    <row r="409">
      <c r="K409" s="96" t="s">
        <v>17374</v>
      </c>
      <c r="O409" s="85">
        <f>SUM(O405:O408)</f>
      </c>
      <c r="P409" s="85">
        <f>SUM(P405:P408)</f>
      </c>
    </row>
    <row r="410">
      <c r="A410" s="98" t="s">
        <v>17375</v>
      </c>
      <c r="B410" s="98" t="s">
        <v>17376</v>
      </c>
      <c r="C410" s="100">
        <v>1266</v>
      </c>
      <c r="D410" s="98" t="s">
        <v>17377</v>
      </c>
      <c r="E410" s="98" t="s">
        <v>17378</v>
      </c>
      <c r="F410" s="104">
        <v>45418</v>
      </c>
      <c r="G410" s="104">
        <v>45418</v>
      </c>
      <c r="H410" s="104">
        <v>45782</v>
      </c>
      <c r="J410" s="101">
        <v>2205</v>
      </c>
      <c r="K410" s="98" t="s">
        <v>17379</v>
      </c>
      <c r="L410" s="98" t="s">
        <v>17380</v>
      </c>
      <c r="M410" s="98" t="s">
        <v>17381</v>
      </c>
      <c r="N410" s="98" t="s">
        <v>17382</v>
      </c>
      <c r="O410" s="101">
        <v>85</v>
      </c>
      <c r="P410" s="101">
        <v>0</v>
      </c>
      <c r="Q410" s="101">
        <v>0</v>
      </c>
      <c r="R410" s="101">
        <v>800</v>
      </c>
    </row>
    <row r="411">
      <c r="L411" s="98" t="s">
        <v>17383</v>
      </c>
      <c r="M411" s="98" t="s">
        <v>17384</v>
      </c>
      <c r="N411" s="98" t="s">
        <v>17385</v>
      </c>
      <c r="O411" s="101">
        <v>35</v>
      </c>
      <c r="P411" s="101">
        <v>85</v>
      </c>
    </row>
    <row r="412">
      <c r="L412" s="98" t="s">
        <v>17386</v>
      </c>
      <c r="M412" s="98" t="s">
        <v>17387</v>
      </c>
      <c r="N412" s="98" t="s">
        <v>17388</v>
      </c>
      <c r="O412" s="101">
        <v>35</v>
      </c>
      <c r="P412" s="101">
        <v>70</v>
      </c>
    </row>
    <row r="413">
      <c r="L413" s="98" t="s">
        <v>17389</v>
      </c>
      <c r="M413" s="98" t="s">
        <v>17390</v>
      </c>
      <c r="N413" s="98" t="s">
        <v>17391</v>
      </c>
      <c r="O413" s="101">
        <v>2050</v>
      </c>
      <c r="P413" s="101">
        <v>2050</v>
      </c>
    </row>
    <row r="414">
      <c r="L414" s="98" t="s">
        <v>17392</v>
      </c>
      <c r="M414" s="98" t="s">
        <v>17393</v>
      </c>
      <c r="N414" s="98" t="s">
        <v>17394</v>
      </c>
      <c r="O414" s="101">
        <v>50</v>
      </c>
      <c r="P414" s="101">
        <v>50</v>
      </c>
    </row>
    <row r="415">
      <c r="K415" s="96" t="s">
        <v>17395</v>
      </c>
      <c r="O415" s="85">
        <f>SUM(O410:O414)</f>
      </c>
      <c r="P415" s="85">
        <f>SUM(P410:P414)</f>
      </c>
    </row>
    <row r="416">
      <c r="A416" s="98" t="s">
        <v>17396</v>
      </c>
      <c r="B416" s="98" t="s">
        <v>17397</v>
      </c>
      <c r="C416" s="100">
        <v>1458</v>
      </c>
      <c r="D416" s="98" t="s">
        <v>17398</v>
      </c>
      <c r="E416" s="98" t="s">
        <v>17399</v>
      </c>
      <c r="F416" s="104">
        <v>44701</v>
      </c>
      <c r="G416" s="104">
        <v>45639</v>
      </c>
      <c r="J416" s="101">
        <v>3490</v>
      </c>
      <c r="K416" s="98" t="s">
        <v>17400</v>
      </c>
      <c r="L416" s="98" t="s">
        <v>17401</v>
      </c>
      <c r="M416" s="98" t="s">
        <v>17402</v>
      </c>
      <c r="N416" s="98" t="s">
        <v>17403</v>
      </c>
      <c r="O416" s="101">
        <v>150</v>
      </c>
      <c r="P416" s="101">
        <v>85</v>
      </c>
      <c r="Q416" s="101">
        <v>0</v>
      </c>
      <c r="R416" s="101">
        <v>300</v>
      </c>
    </row>
    <row r="417">
      <c r="L417" s="98" t="s">
        <v>17404</v>
      </c>
      <c r="M417" s="98" t="s">
        <v>17405</v>
      </c>
      <c r="N417" s="98" t="s">
        <v>17406</v>
      </c>
      <c r="O417" s="101">
        <v>85</v>
      </c>
      <c r="P417" s="101">
        <v>0</v>
      </c>
    </row>
    <row r="418">
      <c r="L418" s="98" t="s">
        <v>17407</v>
      </c>
      <c r="M418" s="98" t="s">
        <v>17408</v>
      </c>
      <c r="N418" s="98" t="s">
        <v>17409</v>
      </c>
      <c r="O418" s="101">
        <v>90</v>
      </c>
      <c r="P418" s="101">
        <v>185</v>
      </c>
    </row>
    <row r="419">
      <c r="L419" s="98" t="s">
        <v>17410</v>
      </c>
      <c r="M419" s="98" t="s">
        <v>17411</v>
      </c>
      <c r="N419" s="98" t="s">
        <v>17412</v>
      </c>
      <c r="O419" s="101">
        <v>225</v>
      </c>
      <c r="P419" s="101">
        <v>315</v>
      </c>
    </row>
    <row r="420">
      <c r="L420" s="98" t="s">
        <v>17413</v>
      </c>
      <c r="M420" s="98" t="s">
        <v>17414</v>
      </c>
      <c r="N420" s="98" t="s">
        <v>17415</v>
      </c>
      <c r="O420" s="101">
        <v>35</v>
      </c>
      <c r="P420" s="101">
        <v>0</v>
      </c>
    </row>
    <row r="421">
      <c r="L421" s="98" t="s">
        <v>17416</v>
      </c>
      <c r="M421" s="98" t="s">
        <v>17417</v>
      </c>
      <c r="N421" s="98" t="s">
        <v>17418</v>
      </c>
      <c r="O421" s="101">
        <v>2905</v>
      </c>
      <c r="P421" s="101">
        <v>2905</v>
      </c>
    </row>
    <row r="422">
      <c r="L422" s="98" t="s">
        <v>17419</v>
      </c>
      <c r="M422" s="98" t="s">
        <v>17420</v>
      </c>
      <c r="N422" s="98" t="s">
        <v>17421</v>
      </c>
      <c r="O422" s="101">
        <v>500</v>
      </c>
      <c r="P422" s="101">
        <v>500</v>
      </c>
    </row>
    <row r="423">
      <c r="K423" s="96" t="s">
        <v>17422</v>
      </c>
      <c r="O423" s="85">
        <f>SUM(O416:O422)</f>
      </c>
      <c r="P423" s="85">
        <f>SUM(P416:P422)</f>
      </c>
    </row>
    <row r="424">
      <c r="A424" s="98" t="s">
        <v>17423</v>
      </c>
      <c r="B424" s="98" t="s">
        <v>17424</v>
      </c>
      <c r="C424" s="100">
        <v>1177</v>
      </c>
      <c r="D424" s="98" t="s">
        <v>17425</v>
      </c>
      <c r="E424" s="98" t="s">
        <v>17426</v>
      </c>
      <c r="F424" s="104">
        <v>45374</v>
      </c>
      <c r="G424" s="104">
        <v>45558</v>
      </c>
      <c r="H424" s="104">
        <v>45922</v>
      </c>
      <c r="J424" s="101">
        <v>2077</v>
      </c>
      <c r="K424" s="98" t="s">
        <v>17427</v>
      </c>
      <c r="L424" s="98" t="s">
        <v>17428</v>
      </c>
      <c r="M424" s="98" t="s">
        <v>17429</v>
      </c>
      <c r="N424" s="98" t="s">
        <v>17430</v>
      </c>
      <c r="O424" s="101">
        <v>35</v>
      </c>
      <c r="P424" s="101">
        <v>35</v>
      </c>
      <c r="Q424" s="101">
        <v>0</v>
      </c>
      <c r="R424" s="101">
        <v>300</v>
      </c>
    </row>
    <row r="425">
      <c r="L425" s="98" t="s">
        <v>17431</v>
      </c>
      <c r="M425" s="98" t="s">
        <v>17432</v>
      </c>
      <c r="N425" s="98" t="s">
        <v>17433</v>
      </c>
      <c r="O425" s="101">
        <v>2042</v>
      </c>
      <c r="P425" s="101">
        <v>2042</v>
      </c>
    </row>
    <row r="426">
      <c r="K426" s="96" t="s">
        <v>17434</v>
      </c>
      <c r="O426" s="85">
        <f>SUM(O424:O425)</f>
      </c>
      <c r="P426" s="85">
        <f>SUM(P424:P425)</f>
      </c>
    </row>
    <row r="427">
      <c r="A427" s="98" t="s">
        <v>17435</v>
      </c>
      <c r="B427" s="98" t="s">
        <v>17436</v>
      </c>
      <c r="C427" s="100">
        <v>1676</v>
      </c>
      <c r="D427" s="98" t="s">
        <v>17437</v>
      </c>
      <c r="E427" s="98" t="s">
        <v>17438</v>
      </c>
      <c r="F427" s="104">
        <v>45114</v>
      </c>
      <c r="G427" s="104">
        <v>45542</v>
      </c>
      <c r="H427" s="104">
        <v>45906</v>
      </c>
      <c r="J427" s="101">
        <v>3195</v>
      </c>
      <c r="K427" s="98" t="s">
        <v>17439</v>
      </c>
      <c r="L427" s="98" t="s">
        <v>17440</v>
      </c>
      <c r="M427" s="98" t="s">
        <v>17441</v>
      </c>
      <c r="N427" s="98" t="s">
        <v>17442</v>
      </c>
      <c r="O427" s="101">
        <v>50</v>
      </c>
      <c r="P427" s="101">
        <v>0</v>
      </c>
      <c r="Q427" s="101">
        <v>0</v>
      </c>
      <c r="R427" s="101">
        <v>350</v>
      </c>
    </row>
    <row r="428">
      <c r="L428" s="98" t="s">
        <v>17443</v>
      </c>
      <c r="M428" s="98" t="s">
        <v>17444</v>
      </c>
      <c r="N428" s="98" t="s">
        <v>17445</v>
      </c>
      <c r="O428" s="101">
        <v>35</v>
      </c>
      <c r="P428" s="101">
        <v>85</v>
      </c>
    </row>
    <row r="429">
      <c r="L429" s="98" t="s">
        <v>17446</v>
      </c>
      <c r="M429" s="98" t="s">
        <v>17447</v>
      </c>
      <c r="N429" s="98" t="s">
        <v>17448</v>
      </c>
      <c r="O429" s="101">
        <v>3160</v>
      </c>
      <c r="P429" s="101">
        <v>3160</v>
      </c>
    </row>
    <row r="430">
      <c r="L430" s="98" t="s">
        <v>17449</v>
      </c>
      <c r="M430" s="98" t="s">
        <v>17450</v>
      </c>
      <c r="N430" s="98" t="s">
        <v>17451</v>
      </c>
      <c r="O430" s="101">
        <v>324.5</v>
      </c>
      <c r="P430" s="101">
        <v>0</v>
      </c>
    </row>
    <row r="431">
      <c r="K431" s="96" t="s">
        <v>17452</v>
      </c>
      <c r="O431" s="85">
        <f>SUM(O427:O430)</f>
      </c>
      <c r="P431" s="85">
        <f>SUM(P427:P430)</f>
      </c>
    </row>
    <row r="432">
      <c r="A432" s="98" t="s">
        <v>17453</v>
      </c>
      <c r="B432" s="98" t="s">
        <v>17454</v>
      </c>
      <c r="C432" s="100">
        <v>1177</v>
      </c>
      <c r="D432" s="98" t="s">
        <v>17455</v>
      </c>
      <c r="E432" s="98" t="s">
        <v>17456</v>
      </c>
      <c r="F432" s="104">
        <v>45694</v>
      </c>
      <c r="G432" s="104">
        <v>45694</v>
      </c>
      <c r="H432" s="104">
        <v>46058</v>
      </c>
      <c r="J432" s="101">
        <v>2162</v>
      </c>
      <c r="K432" s="98" t="s">
        <v>17457</v>
      </c>
      <c r="L432" s="98" t="s">
        <v>17458</v>
      </c>
      <c r="M432" s="98" t="s">
        <v>17459</v>
      </c>
      <c r="N432" s="98" t="s">
        <v>17460</v>
      </c>
      <c r="O432" s="101">
        <v>85</v>
      </c>
      <c r="P432" s="101">
        <v>0</v>
      </c>
      <c r="Q432" s="101">
        <v>0</v>
      </c>
      <c r="R432" s="101">
        <v>300</v>
      </c>
    </row>
    <row r="433">
      <c r="L433" s="98" t="s">
        <v>17461</v>
      </c>
      <c r="M433" s="98" t="s">
        <v>17462</v>
      </c>
      <c r="N433" s="98" t="s">
        <v>17463</v>
      </c>
      <c r="O433" s="101">
        <v>35</v>
      </c>
      <c r="P433" s="101">
        <v>120</v>
      </c>
    </row>
    <row r="434">
      <c r="L434" s="98" t="s">
        <v>17464</v>
      </c>
      <c r="M434" s="98" t="s">
        <v>17465</v>
      </c>
      <c r="N434" s="98" t="s">
        <v>17466</v>
      </c>
      <c r="O434" s="101">
        <v>2042</v>
      </c>
      <c r="P434" s="101">
        <v>2042</v>
      </c>
    </row>
    <row r="435">
      <c r="K435" s="96" t="s">
        <v>17467</v>
      </c>
      <c r="O435" s="85">
        <f>SUM(O432:O434)</f>
      </c>
      <c r="P435" s="85">
        <f>SUM(P432:P434)</f>
      </c>
    </row>
    <row r="436">
      <c r="A436" s="98" t="s">
        <v>17468</v>
      </c>
      <c r="B436" s="98" t="s">
        <v>17469</v>
      </c>
      <c r="C436" s="100">
        <v>767</v>
      </c>
      <c r="D436" s="98" t="s">
        <v>17470</v>
      </c>
      <c r="E436" s="98" t="s">
        <v>17471</v>
      </c>
      <c r="F436" s="104">
        <v>43839</v>
      </c>
      <c r="G436" s="104">
        <v>45612</v>
      </c>
      <c r="H436" s="104">
        <v>45976</v>
      </c>
      <c r="J436" s="101">
        <v>1295</v>
      </c>
      <c r="K436" s="98" t="s">
        <v>17472</v>
      </c>
      <c r="L436" s="98" t="s">
        <v>17473</v>
      </c>
      <c r="M436" s="98" t="s">
        <v>17474</v>
      </c>
      <c r="N436" s="98" t="s">
        <v>17475</v>
      </c>
      <c r="O436" s="101">
        <v>35</v>
      </c>
      <c r="P436" s="101">
        <v>35</v>
      </c>
      <c r="Q436" s="101">
        <v>0</v>
      </c>
      <c r="R436" s="101">
        <v>0</v>
      </c>
    </row>
    <row r="437">
      <c r="L437" s="98" t="s">
        <v>17476</v>
      </c>
      <c r="M437" s="98" t="s">
        <v>17477</v>
      </c>
      <c r="N437" s="98" t="s">
        <v>17478</v>
      </c>
      <c r="O437" s="101">
        <v>1377</v>
      </c>
      <c r="P437" s="101">
        <v>1377</v>
      </c>
    </row>
    <row r="438">
      <c r="K438" s="96" t="s">
        <v>17479</v>
      </c>
      <c r="O438" s="85">
        <f>SUM(O436:O437)</f>
      </c>
      <c r="P438" s="85">
        <f>SUM(P436:P437)</f>
      </c>
    </row>
    <row r="439">
      <c r="A439" s="98" t="s">
        <v>17480</v>
      </c>
      <c r="B439" s="98" t="s">
        <v>17481</v>
      </c>
      <c r="C439" s="100">
        <v>767</v>
      </c>
      <c r="D439" s="98" t="s">
        <v>17482</v>
      </c>
      <c r="E439" s="98" t="s">
        <v>17483</v>
      </c>
      <c r="F439" s="104">
        <v>45040</v>
      </c>
      <c r="G439" s="104">
        <v>45436</v>
      </c>
      <c r="H439" s="104">
        <v>45800</v>
      </c>
      <c r="J439" s="101">
        <v>1380</v>
      </c>
      <c r="K439" s="98" t="s">
        <v>17484</v>
      </c>
      <c r="L439" s="98" t="s">
        <v>17485</v>
      </c>
      <c r="M439" s="98" t="s">
        <v>17486</v>
      </c>
      <c r="N439" s="98" t="s">
        <v>17487</v>
      </c>
      <c r="O439" s="101">
        <v>35</v>
      </c>
      <c r="P439" s="101">
        <v>35</v>
      </c>
      <c r="Q439" s="101">
        <v>-1.1299999999999999</v>
      </c>
      <c r="R439" s="101">
        <v>550</v>
      </c>
    </row>
    <row r="440">
      <c r="L440" s="98" t="s">
        <v>17488</v>
      </c>
      <c r="M440" s="98" t="s">
        <v>17489</v>
      </c>
      <c r="N440" s="98" t="s">
        <v>17490</v>
      </c>
      <c r="O440" s="101">
        <v>85</v>
      </c>
      <c r="P440" s="101">
        <v>85</v>
      </c>
    </row>
    <row r="441">
      <c r="L441" s="98" t="s">
        <v>17491</v>
      </c>
      <c r="M441" s="98" t="s">
        <v>17492</v>
      </c>
      <c r="N441" s="98" t="s">
        <v>17493</v>
      </c>
      <c r="O441" s="101">
        <v>1290</v>
      </c>
      <c r="P441" s="101">
        <v>1290</v>
      </c>
    </row>
    <row r="442">
      <c r="L442" s="98" t="s">
        <v>17494</v>
      </c>
      <c r="M442" s="98" t="s">
        <v>17495</v>
      </c>
      <c r="N442" s="98" t="s">
        <v>17496</v>
      </c>
      <c r="O442" s="101">
        <v>35</v>
      </c>
      <c r="P442" s="101">
        <v>35</v>
      </c>
    </row>
    <row r="443">
      <c r="K443" s="96" t="s">
        <v>17497</v>
      </c>
      <c r="O443" s="85">
        <f>SUM(O439:O442)</f>
      </c>
      <c r="P443" s="85">
        <f>SUM(P439:P442)</f>
      </c>
    </row>
    <row r="444">
      <c r="A444" s="98" t="s">
        <v>17498</v>
      </c>
      <c r="B444" s="98" t="s">
        <v>17499</v>
      </c>
      <c r="C444" s="100">
        <v>1177</v>
      </c>
      <c r="D444" s="98" t="s">
        <v>17500</v>
      </c>
      <c r="E444" s="98" t="s">
        <v>17501</v>
      </c>
      <c r="F444" s="104">
        <v>44774</v>
      </c>
      <c r="G444" s="104">
        <v>45505</v>
      </c>
      <c r="H444" s="104">
        <v>45869</v>
      </c>
      <c r="J444" s="101">
        <v>2085</v>
      </c>
      <c r="K444" s="98" t="s">
        <v>17502</v>
      </c>
      <c r="L444" s="98" t="s">
        <v>17503</v>
      </c>
      <c r="M444" s="98" t="s">
        <v>17504</v>
      </c>
      <c r="N444" s="98" t="s">
        <v>17505</v>
      </c>
      <c r="O444" s="101">
        <v>35</v>
      </c>
      <c r="P444" s="101">
        <v>35</v>
      </c>
      <c r="Q444" s="101">
        <v>0</v>
      </c>
      <c r="R444" s="101">
        <v>300</v>
      </c>
    </row>
    <row r="445">
      <c r="L445" s="98" t="s">
        <v>17506</v>
      </c>
      <c r="M445" s="98" t="s">
        <v>17507</v>
      </c>
      <c r="N445" s="98" t="s">
        <v>17508</v>
      </c>
      <c r="O445" s="101">
        <v>2127</v>
      </c>
      <c r="P445" s="101">
        <v>2127</v>
      </c>
    </row>
    <row r="446">
      <c r="K446" s="96" t="s">
        <v>17509</v>
      </c>
      <c r="O446" s="85">
        <f>SUM(O444:O445)</f>
      </c>
      <c r="P446" s="85">
        <f>SUM(P444:P445)</f>
      </c>
    </row>
    <row r="447">
      <c r="A447" s="98" t="s">
        <v>17510</v>
      </c>
      <c r="B447" s="98" t="s">
        <v>17511</v>
      </c>
      <c r="C447" s="100">
        <v>1177</v>
      </c>
      <c r="D447" s="98" t="s">
        <v>17512</v>
      </c>
      <c r="E447" s="98" t="s">
        <v>17513</v>
      </c>
      <c r="J447" s="101">
        <v>2170</v>
      </c>
      <c r="K447" s="98" t="s">
        <v>17514</v>
      </c>
      <c r="L447" s="98" t="s">
        <v>17514</v>
      </c>
      <c r="O447" s="101">
        <v>0</v>
      </c>
      <c r="P447" s="101">
        <v>0</v>
      </c>
      <c r="R447" s="101">
        <v>0</v>
      </c>
    </row>
    <row r="448">
      <c r="K448" s="96" t="s">
        <v>17515</v>
      </c>
      <c r="O448" s="85">
        <f>SUM(O447:O447)</f>
      </c>
      <c r="P448" s="85">
        <f>SUM(P447:P447)</f>
      </c>
    </row>
    <row r="449">
      <c r="A449" s="98" t="s">
        <v>17516</v>
      </c>
      <c r="B449" s="98" t="s">
        <v>17517</v>
      </c>
      <c r="C449" s="100">
        <v>1676</v>
      </c>
      <c r="D449" s="98" t="s">
        <v>17518</v>
      </c>
      <c r="E449" s="98" t="s">
        <v>17519</v>
      </c>
      <c r="F449" s="104">
        <v>45145</v>
      </c>
      <c r="G449" s="104">
        <v>45511</v>
      </c>
      <c r="H449" s="104">
        <v>45875</v>
      </c>
      <c r="J449" s="101">
        <v>3195</v>
      </c>
      <c r="K449" s="98" t="s">
        <v>17520</v>
      </c>
      <c r="L449" s="98" t="s">
        <v>17521</v>
      </c>
      <c r="M449" s="98" t="s">
        <v>17522</v>
      </c>
      <c r="N449" s="98" t="s">
        <v>17523</v>
      </c>
      <c r="O449" s="101">
        <v>50</v>
      </c>
      <c r="P449" s="101">
        <v>85</v>
      </c>
      <c r="Q449" s="101">
        <v>0</v>
      </c>
      <c r="R449" s="101">
        <v>350</v>
      </c>
    </row>
    <row r="450">
      <c r="L450" s="98" t="s">
        <v>17524</v>
      </c>
      <c r="M450" s="98" t="s">
        <v>17525</v>
      </c>
      <c r="N450" s="98" t="s">
        <v>17526</v>
      </c>
      <c r="O450" s="101">
        <v>35</v>
      </c>
      <c r="P450" s="101">
        <v>0</v>
      </c>
    </row>
    <row r="451">
      <c r="L451" s="98" t="s">
        <v>17527</v>
      </c>
      <c r="M451" s="98" t="s">
        <v>17528</v>
      </c>
      <c r="N451" s="98" t="s">
        <v>17529</v>
      </c>
      <c r="O451" s="101">
        <v>3160</v>
      </c>
      <c r="P451" s="101">
        <v>3160</v>
      </c>
    </row>
    <row r="452">
      <c r="L452" s="98" t="s">
        <v>17530</v>
      </c>
      <c r="M452" s="98" t="s">
        <v>17531</v>
      </c>
      <c r="N452" s="98" t="s">
        <v>17532</v>
      </c>
      <c r="O452" s="101">
        <v>20</v>
      </c>
      <c r="P452" s="101">
        <v>20</v>
      </c>
    </row>
    <row r="453">
      <c r="L453" s="98" t="s">
        <v>17533</v>
      </c>
      <c r="M453" s="98" t="s">
        <v>17534</v>
      </c>
      <c r="N453" s="98" t="s">
        <v>17535</v>
      </c>
      <c r="O453" s="101">
        <v>75</v>
      </c>
      <c r="P453" s="101">
        <v>75</v>
      </c>
    </row>
    <row r="454">
      <c r="K454" s="96" t="s">
        <v>17536</v>
      </c>
      <c r="O454" s="85">
        <f>SUM(O449:O453)</f>
      </c>
      <c r="P454" s="85">
        <f>SUM(P449:P453)</f>
      </c>
    </row>
    <row r="455">
      <c r="A455" s="98" t="s">
        <v>17537</v>
      </c>
      <c r="B455" s="98" t="s">
        <v>17538</v>
      </c>
      <c r="C455" s="100">
        <v>1266</v>
      </c>
      <c r="D455" s="98" t="s">
        <v>17539</v>
      </c>
      <c r="E455" s="98" t="s">
        <v>17540</v>
      </c>
      <c r="F455" s="104">
        <v>45472</v>
      </c>
      <c r="G455" s="104">
        <v>45472</v>
      </c>
      <c r="H455" s="104">
        <v>45836</v>
      </c>
      <c r="J455" s="101">
        <v>2205</v>
      </c>
      <c r="K455" s="98" t="s">
        <v>17541</v>
      </c>
      <c r="L455" s="98" t="s">
        <v>17542</v>
      </c>
      <c r="M455" s="98" t="s">
        <v>17543</v>
      </c>
      <c r="N455" s="98" t="s">
        <v>17544</v>
      </c>
      <c r="O455" s="101">
        <v>35</v>
      </c>
      <c r="P455" s="101">
        <v>0</v>
      </c>
      <c r="Q455" s="101">
        <v>0</v>
      </c>
      <c r="R455" s="101">
        <v>300</v>
      </c>
    </row>
    <row r="456">
      <c r="L456" s="98" t="s">
        <v>17545</v>
      </c>
      <c r="M456" s="98" t="s">
        <v>17546</v>
      </c>
      <c r="N456" s="98" t="s">
        <v>17547</v>
      </c>
      <c r="O456" s="101">
        <v>85</v>
      </c>
      <c r="P456" s="101">
        <v>35</v>
      </c>
    </row>
    <row r="457">
      <c r="L457" s="98" t="s">
        <v>17548</v>
      </c>
      <c r="M457" s="98" t="s">
        <v>17549</v>
      </c>
      <c r="N457" s="98" t="s">
        <v>17550</v>
      </c>
      <c r="O457" s="101">
        <v>35</v>
      </c>
      <c r="P457" s="101">
        <v>120</v>
      </c>
    </row>
    <row r="458">
      <c r="L458" s="98" t="s">
        <v>17551</v>
      </c>
      <c r="M458" s="98" t="s">
        <v>17552</v>
      </c>
      <c r="N458" s="98" t="s">
        <v>17553</v>
      </c>
      <c r="O458" s="101">
        <v>2050</v>
      </c>
      <c r="P458" s="101">
        <v>2050</v>
      </c>
    </row>
    <row r="459">
      <c r="L459" s="98" t="s">
        <v>17554</v>
      </c>
      <c r="M459" s="98" t="s">
        <v>17555</v>
      </c>
      <c r="N459" s="98" t="s">
        <v>17556</v>
      </c>
      <c r="O459" s="101">
        <v>55</v>
      </c>
      <c r="P459" s="101">
        <v>55</v>
      </c>
    </row>
    <row r="460">
      <c r="K460" s="96" t="s">
        <v>17557</v>
      </c>
      <c r="O460" s="85">
        <f>SUM(O455:O459)</f>
      </c>
      <c r="P460" s="85">
        <f>SUM(P455:P459)</f>
      </c>
    </row>
    <row r="461">
      <c r="A461" s="98" t="s">
        <v>17558</v>
      </c>
      <c r="B461" s="98" t="s">
        <v>17559</v>
      </c>
      <c r="C461" s="100">
        <v>1215</v>
      </c>
      <c r="D461" s="98" t="s">
        <v>17560</v>
      </c>
      <c r="E461" s="98" t="s">
        <v>17561</v>
      </c>
      <c r="F461" s="104">
        <v>45377</v>
      </c>
      <c r="G461" s="104">
        <v>45742</v>
      </c>
      <c r="H461" s="104">
        <v>46167</v>
      </c>
      <c r="J461" s="101">
        <v>2392</v>
      </c>
      <c r="K461" s="98" t="s">
        <v>17562</v>
      </c>
      <c r="L461" s="98" t="s">
        <v>17563</v>
      </c>
      <c r="M461" s="98" t="s">
        <v>17564</v>
      </c>
      <c r="N461" s="98" t="s">
        <v>17565</v>
      </c>
      <c r="O461" s="101">
        <v>75</v>
      </c>
      <c r="P461" s="101">
        <v>0</v>
      </c>
      <c r="Q461" s="101">
        <v>0</v>
      </c>
      <c r="R461" s="101">
        <v>300</v>
      </c>
    </row>
    <row r="462">
      <c r="L462" s="98" t="s">
        <v>17566</v>
      </c>
      <c r="M462" s="98" t="s">
        <v>17567</v>
      </c>
      <c r="N462" s="98" t="s">
        <v>17568</v>
      </c>
      <c r="O462" s="101">
        <v>90</v>
      </c>
      <c r="P462" s="101">
        <v>165</v>
      </c>
    </row>
    <row r="463">
      <c r="L463" s="98" t="s">
        <v>17569</v>
      </c>
      <c r="M463" s="98" t="s">
        <v>17570</v>
      </c>
      <c r="N463" s="98" t="s">
        <v>17571</v>
      </c>
      <c r="O463" s="101">
        <v>2257</v>
      </c>
      <c r="P463" s="101">
        <v>2257</v>
      </c>
    </row>
    <row r="464">
      <c r="L464" s="98" t="s">
        <v>17572</v>
      </c>
      <c r="M464" s="98" t="s">
        <v>17573</v>
      </c>
      <c r="N464" s="98" t="s">
        <v>17574</v>
      </c>
      <c r="O464" s="101">
        <v>75</v>
      </c>
      <c r="P464" s="101">
        <v>75</v>
      </c>
    </row>
    <row r="465">
      <c r="K465" s="96" t="s">
        <v>17575</v>
      </c>
      <c r="O465" s="85">
        <f>SUM(O461:O464)</f>
      </c>
      <c r="P465" s="85">
        <f>SUM(P461:P464)</f>
      </c>
    </row>
    <row r="466">
      <c r="A466" s="98" t="s">
        <v>17576</v>
      </c>
      <c r="B466" s="98" t="s">
        <v>17577</v>
      </c>
      <c r="C466" s="100">
        <v>1266</v>
      </c>
      <c r="D466" s="98" t="s">
        <v>17578</v>
      </c>
      <c r="E466" s="98" t="s">
        <v>17579</v>
      </c>
      <c r="F466" s="104">
        <v>44986</v>
      </c>
      <c r="G466" s="104">
        <v>45440</v>
      </c>
      <c r="H466" s="104">
        <v>45804</v>
      </c>
      <c r="I466" s="104">
        <v>45804</v>
      </c>
      <c r="J466" s="101">
        <v>2245</v>
      </c>
      <c r="K466" s="98" t="s">
        <v>17580</v>
      </c>
      <c r="L466" s="98" t="s">
        <v>17581</v>
      </c>
      <c r="M466" s="98" t="s">
        <v>17582</v>
      </c>
      <c r="N466" s="98" t="s">
        <v>17583</v>
      </c>
      <c r="O466" s="101">
        <v>85</v>
      </c>
      <c r="P466" s="101">
        <v>75</v>
      </c>
      <c r="Q466" s="101">
        <v>0</v>
      </c>
      <c r="R466" s="101">
        <v>0</v>
      </c>
    </row>
    <row r="467">
      <c r="L467" s="98" t="s">
        <v>17584</v>
      </c>
      <c r="M467" s="98" t="s">
        <v>17585</v>
      </c>
      <c r="N467" s="98" t="s">
        <v>17586</v>
      </c>
      <c r="O467" s="101">
        <v>35</v>
      </c>
      <c r="P467" s="101">
        <v>120</v>
      </c>
    </row>
    <row r="468">
      <c r="L468" s="98" t="s">
        <v>17587</v>
      </c>
      <c r="M468" s="98" t="s">
        <v>17588</v>
      </c>
      <c r="N468" s="98" t="s">
        <v>17589</v>
      </c>
      <c r="O468" s="101">
        <v>75</v>
      </c>
      <c r="P468" s="101">
        <v>0</v>
      </c>
    </row>
    <row r="469">
      <c r="L469" s="98" t="s">
        <v>17590</v>
      </c>
      <c r="M469" s="98" t="s">
        <v>17591</v>
      </c>
      <c r="N469" s="98" t="s">
        <v>17592</v>
      </c>
      <c r="O469" s="101">
        <v>2050</v>
      </c>
      <c r="P469" s="101">
        <v>2050</v>
      </c>
    </row>
    <row r="470">
      <c r="L470" s="98" t="s">
        <v>17593</v>
      </c>
      <c r="M470" s="98" t="s">
        <v>17594</v>
      </c>
      <c r="N470" s="98" t="s">
        <v>17595</v>
      </c>
      <c r="O470" s="101">
        <v>55</v>
      </c>
      <c r="P470" s="101">
        <v>55</v>
      </c>
    </row>
    <row r="471">
      <c r="K471" s="96" t="s">
        <v>17596</v>
      </c>
      <c r="O471" s="85">
        <f>SUM(O466:O470)</f>
      </c>
      <c r="P471" s="85">
        <f>SUM(P466:P470)</f>
      </c>
    </row>
    <row r="472">
      <c r="A472" s="98" t="s">
        <v>17597</v>
      </c>
      <c r="B472" s="98" t="s">
        <v>17598</v>
      </c>
      <c r="C472" s="100">
        <v>1755</v>
      </c>
      <c r="D472" s="98" t="s">
        <v>17599</v>
      </c>
      <c r="E472" s="98" t="s">
        <v>17600</v>
      </c>
      <c r="F472" s="104">
        <v>43481</v>
      </c>
      <c r="G472" s="104">
        <v>45689</v>
      </c>
      <c r="J472" s="101">
        <v>3940</v>
      </c>
      <c r="K472" s="98" t="s">
        <v>17601</v>
      </c>
      <c r="L472" s="98" t="s">
        <v>17602</v>
      </c>
      <c r="M472" s="98" t="s">
        <v>17603</v>
      </c>
      <c r="N472" s="98" t="s">
        <v>17604</v>
      </c>
      <c r="O472" s="101">
        <v>150</v>
      </c>
      <c r="P472" s="101">
        <v>225</v>
      </c>
      <c r="Q472" s="101">
        <v>0</v>
      </c>
      <c r="R472" s="101">
        <v>0</v>
      </c>
    </row>
    <row r="473">
      <c r="L473" s="98" t="s">
        <v>17605</v>
      </c>
      <c r="M473" s="98" t="s">
        <v>17606</v>
      </c>
      <c r="N473" s="98" t="s">
        <v>17607</v>
      </c>
      <c r="O473" s="101">
        <v>100</v>
      </c>
      <c r="P473" s="101">
        <v>0</v>
      </c>
    </row>
    <row r="474">
      <c r="L474" s="98" t="s">
        <v>17608</v>
      </c>
      <c r="M474" s="98" t="s">
        <v>17609</v>
      </c>
      <c r="N474" s="98" t="s">
        <v>17610</v>
      </c>
      <c r="O474" s="101">
        <v>90</v>
      </c>
      <c r="P474" s="101">
        <v>0</v>
      </c>
    </row>
    <row r="475">
      <c r="L475" s="98" t="s">
        <v>17611</v>
      </c>
      <c r="M475" s="98" t="s">
        <v>17612</v>
      </c>
      <c r="N475" s="98" t="s">
        <v>17613</v>
      </c>
      <c r="O475" s="101">
        <v>225</v>
      </c>
      <c r="P475" s="101">
        <v>325</v>
      </c>
    </row>
    <row r="476">
      <c r="L476" s="98" t="s">
        <v>17614</v>
      </c>
      <c r="M476" s="98" t="s">
        <v>17615</v>
      </c>
      <c r="N476" s="98" t="s">
        <v>17616</v>
      </c>
      <c r="O476" s="101">
        <v>75</v>
      </c>
      <c r="P476" s="101">
        <v>90</v>
      </c>
    </row>
    <row r="477">
      <c r="L477" s="98" t="s">
        <v>17617</v>
      </c>
      <c r="M477" s="98" t="s">
        <v>17618</v>
      </c>
      <c r="N477" s="98" t="s">
        <v>17619</v>
      </c>
      <c r="O477" s="101">
        <v>3350</v>
      </c>
      <c r="P477" s="101">
        <v>3350</v>
      </c>
    </row>
    <row r="478">
      <c r="L478" s="98" t="s">
        <v>17620</v>
      </c>
      <c r="M478" s="98" t="s">
        <v>17621</v>
      </c>
      <c r="N478" s="98" t="s">
        <v>17622</v>
      </c>
      <c r="O478" s="101">
        <v>500</v>
      </c>
      <c r="P478" s="101">
        <v>500</v>
      </c>
    </row>
    <row r="479">
      <c r="K479" s="96" t="s">
        <v>17623</v>
      </c>
      <c r="O479" s="85">
        <f>SUM(O472:O478)</f>
      </c>
      <c r="P479" s="85">
        <f>SUM(P472:P478)</f>
      </c>
    </row>
    <row r="480">
      <c r="A480" s="98" t="s">
        <v>17624</v>
      </c>
      <c r="B480" s="98" t="s">
        <v>17625</v>
      </c>
      <c r="C480" s="100">
        <v>1177</v>
      </c>
      <c r="D480" s="98" t="s">
        <v>17626</v>
      </c>
      <c r="E480" s="98" t="s">
        <v>17627</v>
      </c>
      <c r="J480" s="101">
        <v>2117</v>
      </c>
      <c r="K480" s="98" t="s">
        <v>17628</v>
      </c>
      <c r="L480" s="98" t="s">
        <v>17628</v>
      </c>
      <c r="O480" s="101">
        <v>0</v>
      </c>
      <c r="P480" s="101">
        <v>0</v>
      </c>
      <c r="R480" s="101">
        <v>0</v>
      </c>
    </row>
    <row r="481">
      <c r="K481" s="96" t="s">
        <v>17629</v>
      </c>
      <c r="O481" s="85">
        <f>SUM(O480:O480)</f>
      </c>
      <c r="P481" s="85">
        <f>SUM(P480:P480)</f>
      </c>
    </row>
    <row r="482">
      <c r="A482" s="98" t="s">
        <v>17630</v>
      </c>
      <c r="B482" s="98" t="s">
        <v>17631</v>
      </c>
      <c r="C482" s="100">
        <v>1676</v>
      </c>
      <c r="D482" s="98" t="s">
        <v>17632</v>
      </c>
      <c r="E482" s="98" t="s">
        <v>17633</v>
      </c>
      <c r="F482" s="104">
        <v>45175</v>
      </c>
      <c r="G482" s="104">
        <v>45541</v>
      </c>
      <c r="H482" s="104">
        <v>45905</v>
      </c>
      <c r="J482" s="101">
        <v>3235</v>
      </c>
      <c r="K482" s="98" t="s">
        <v>17634</v>
      </c>
      <c r="L482" s="98" t="s">
        <v>17635</v>
      </c>
      <c r="M482" s="98" t="s">
        <v>17636</v>
      </c>
      <c r="N482" s="98" t="s">
        <v>17637</v>
      </c>
      <c r="O482" s="101">
        <v>50</v>
      </c>
      <c r="P482" s="101">
        <v>75</v>
      </c>
      <c r="Q482" s="101">
        <v>0</v>
      </c>
      <c r="R482" s="101">
        <v>300</v>
      </c>
    </row>
    <row r="483">
      <c r="L483" s="98" t="s">
        <v>17638</v>
      </c>
      <c r="M483" s="98" t="s">
        <v>17639</v>
      </c>
      <c r="N483" s="98" t="s">
        <v>17640</v>
      </c>
      <c r="O483" s="101">
        <v>75</v>
      </c>
      <c r="P483" s="101">
        <v>50</v>
      </c>
    </row>
    <row r="484">
      <c r="L484" s="98" t="s">
        <v>17641</v>
      </c>
      <c r="M484" s="98" t="s">
        <v>17642</v>
      </c>
      <c r="N484" s="98" t="s">
        <v>17643</v>
      </c>
      <c r="O484" s="101">
        <v>3160</v>
      </c>
      <c r="P484" s="101">
        <v>3160</v>
      </c>
    </row>
    <row r="485">
      <c r="L485" s="98" t="s">
        <v>17644</v>
      </c>
      <c r="M485" s="98" t="s">
        <v>17645</v>
      </c>
      <c r="N485" s="98" t="s">
        <v>17646</v>
      </c>
      <c r="O485" s="101">
        <v>75</v>
      </c>
      <c r="P485" s="101">
        <v>75</v>
      </c>
    </row>
    <row r="486">
      <c r="K486" s="96" t="s">
        <v>17647</v>
      </c>
      <c r="O486" s="85">
        <f>SUM(O482:O485)</f>
      </c>
      <c r="P486" s="85">
        <f>SUM(P482:P485)</f>
      </c>
    </row>
    <row r="487">
      <c r="A487" s="98" t="s">
        <v>17648</v>
      </c>
      <c r="B487" s="98" t="s">
        <v>17649</v>
      </c>
      <c r="C487" s="100">
        <v>1177</v>
      </c>
      <c r="D487" s="98" t="s">
        <v>17650</v>
      </c>
      <c r="E487" s="98" t="s">
        <v>17651</v>
      </c>
      <c r="F487" s="104">
        <v>44832</v>
      </c>
      <c r="G487" s="104">
        <v>45744</v>
      </c>
      <c r="H487" s="104">
        <v>46108</v>
      </c>
      <c r="J487" s="101">
        <v>2202</v>
      </c>
      <c r="K487" s="98" t="s">
        <v>17652</v>
      </c>
      <c r="L487" s="98" t="s">
        <v>17653</v>
      </c>
      <c r="M487" s="98" t="s">
        <v>17654</v>
      </c>
      <c r="N487" s="98" t="s">
        <v>17655</v>
      </c>
      <c r="O487" s="101">
        <v>75</v>
      </c>
      <c r="P487" s="101">
        <v>85</v>
      </c>
      <c r="Q487" s="101">
        <v>0</v>
      </c>
      <c r="R487" s="101">
        <v>300</v>
      </c>
    </row>
    <row r="488">
      <c r="L488" s="98" t="s">
        <v>17656</v>
      </c>
      <c r="M488" s="98" t="s">
        <v>17657</v>
      </c>
      <c r="N488" s="98" t="s">
        <v>17658</v>
      </c>
      <c r="O488" s="101">
        <v>85</v>
      </c>
      <c r="P488" s="101">
        <v>75</v>
      </c>
    </row>
    <row r="489">
      <c r="L489" s="98" t="s">
        <v>17659</v>
      </c>
      <c r="M489" s="98" t="s">
        <v>17660</v>
      </c>
      <c r="N489" s="98" t="s">
        <v>17661</v>
      </c>
      <c r="O489" s="101">
        <v>2117</v>
      </c>
      <c r="P489" s="101">
        <v>2117</v>
      </c>
    </row>
    <row r="490">
      <c r="L490" s="98" t="s">
        <v>17662</v>
      </c>
      <c r="M490" s="98" t="s">
        <v>17663</v>
      </c>
      <c r="N490" s="98" t="s">
        <v>17664</v>
      </c>
      <c r="O490" s="101">
        <v>50</v>
      </c>
      <c r="P490" s="101">
        <v>50</v>
      </c>
    </row>
    <row r="491">
      <c r="L491" s="98" t="s">
        <v>17665</v>
      </c>
      <c r="M491" s="98" t="s">
        <v>17666</v>
      </c>
      <c r="N491" s="98" t="s">
        <v>17667</v>
      </c>
      <c r="O491" s="101">
        <v>55</v>
      </c>
      <c r="P491" s="101">
        <v>110</v>
      </c>
    </row>
    <row r="492">
      <c r="L492" s="98" t="s">
        <v>17668</v>
      </c>
      <c r="M492" s="98" t="s">
        <v>17669</v>
      </c>
      <c r="N492" s="98" t="s">
        <v>17670</v>
      </c>
      <c r="O492" s="101">
        <v>55</v>
      </c>
      <c r="P492" s="101">
        <v>0</v>
      </c>
    </row>
    <row r="493">
      <c r="L493" s="98" t="s">
        <v>17671</v>
      </c>
      <c r="M493" s="98" t="s">
        <v>17672</v>
      </c>
      <c r="N493" s="98" t="s">
        <v>17673</v>
      </c>
      <c r="O493" s="101">
        <v>55</v>
      </c>
      <c r="P493" s="101">
        <v>55</v>
      </c>
    </row>
    <row r="494">
      <c r="K494" s="96" t="s">
        <v>17674</v>
      </c>
      <c r="O494" s="85">
        <f>SUM(O487:O493)</f>
      </c>
      <c r="P494" s="85">
        <f>SUM(P487:P493)</f>
      </c>
    </row>
    <row r="495">
      <c r="A495" s="98" t="s">
        <v>17675</v>
      </c>
      <c r="B495" s="98" t="s">
        <v>17676</v>
      </c>
      <c r="C495" s="100">
        <v>767</v>
      </c>
      <c r="D495" s="98" t="s">
        <v>17677</v>
      </c>
      <c r="E495" s="98" t="s">
        <v>17678</v>
      </c>
      <c r="F495" s="104">
        <v>45369</v>
      </c>
      <c r="G495" s="104">
        <v>45369</v>
      </c>
      <c r="H495" s="104">
        <v>45794</v>
      </c>
      <c r="I495" s="104">
        <v>45794</v>
      </c>
      <c r="J495" s="101">
        <v>1335</v>
      </c>
      <c r="K495" s="98" t="s">
        <v>17679</v>
      </c>
      <c r="L495" s="98" t="s">
        <v>17680</v>
      </c>
      <c r="M495" s="98" t="s">
        <v>17681</v>
      </c>
      <c r="N495" s="98" t="s">
        <v>17682</v>
      </c>
      <c r="O495" s="101">
        <v>75</v>
      </c>
      <c r="P495" s="101">
        <v>75</v>
      </c>
      <c r="Q495" s="101">
        <v>0</v>
      </c>
      <c r="R495" s="101">
        <v>550</v>
      </c>
    </row>
    <row r="496">
      <c r="L496" s="98" t="s">
        <v>17683</v>
      </c>
      <c r="M496" s="98" t="s">
        <v>17684</v>
      </c>
      <c r="N496" s="98" t="s">
        <v>17685</v>
      </c>
      <c r="O496" s="101">
        <v>1260</v>
      </c>
      <c r="P496" s="101">
        <v>1260</v>
      </c>
    </row>
    <row r="497">
      <c r="K497" s="96" t="s">
        <v>17686</v>
      </c>
      <c r="O497" s="85">
        <f>SUM(O495:O496)</f>
      </c>
      <c r="P497" s="85">
        <f>SUM(P495:P496)</f>
      </c>
    </row>
    <row r="498">
      <c r="A498" s="98" t="s">
        <v>17687</v>
      </c>
      <c r="B498" s="98" t="s">
        <v>17688</v>
      </c>
      <c r="C498" s="100">
        <v>767</v>
      </c>
      <c r="D498" s="98" t="s">
        <v>17689</v>
      </c>
      <c r="E498" s="98" t="s">
        <v>17690</v>
      </c>
      <c r="F498" s="104">
        <v>45723</v>
      </c>
      <c r="G498" s="104">
        <v>45723</v>
      </c>
      <c r="H498" s="104">
        <v>46087</v>
      </c>
      <c r="J498" s="101">
        <v>1420</v>
      </c>
      <c r="K498" s="98" t="s">
        <v>17691</v>
      </c>
      <c r="L498" s="98" t="s">
        <v>17692</v>
      </c>
      <c r="M498" s="98" t="s">
        <v>17693</v>
      </c>
      <c r="N498" s="98" t="s">
        <v>17694</v>
      </c>
      <c r="O498" s="101">
        <v>75</v>
      </c>
      <c r="P498" s="101">
        <v>85</v>
      </c>
      <c r="Q498" s="101">
        <v>0</v>
      </c>
      <c r="R498" s="101">
        <v>250</v>
      </c>
    </row>
    <row r="499">
      <c r="L499" s="98" t="s">
        <v>17695</v>
      </c>
      <c r="M499" s="98" t="s">
        <v>17696</v>
      </c>
      <c r="N499" s="98" t="s">
        <v>17697</v>
      </c>
      <c r="O499" s="101">
        <v>85</v>
      </c>
      <c r="P499" s="101">
        <v>75</v>
      </c>
    </row>
    <row r="500">
      <c r="L500" s="98" t="s">
        <v>17698</v>
      </c>
      <c r="M500" s="98" t="s">
        <v>17699</v>
      </c>
      <c r="N500" s="98" t="s">
        <v>17700</v>
      </c>
      <c r="O500" s="101">
        <v>1260</v>
      </c>
      <c r="P500" s="101">
        <v>1260</v>
      </c>
    </row>
    <row r="501">
      <c r="K501" s="96" t="s">
        <v>17701</v>
      </c>
      <c r="O501" s="85">
        <f>SUM(O498:O500)</f>
      </c>
      <c r="P501" s="85">
        <f>SUM(P498:P500)</f>
      </c>
    </row>
    <row r="502">
      <c r="A502" s="98" t="s">
        <v>17702</v>
      </c>
      <c r="B502" s="98" t="s">
        <v>17703</v>
      </c>
      <c r="C502" s="100">
        <v>1177</v>
      </c>
      <c r="D502" s="98" t="s">
        <v>17704</v>
      </c>
      <c r="E502" s="98" t="s">
        <v>17705</v>
      </c>
      <c r="F502" s="104">
        <v>44418</v>
      </c>
      <c r="G502" s="104">
        <v>45514</v>
      </c>
      <c r="H502" s="104">
        <v>45878</v>
      </c>
      <c r="J502" s="101">
        <v>2125</v>
      </c>
      <c r="K502" s="98" t="s">
        <v>17706</v>
      </c>
      <c r="L502" s="98" t="s">
        <v>17707</v>
      </c>
      <c r="M502" s="98" t="s">
        <v>17708</v>
      </c>
      <c r="N502" s="98" t="s">
        <v>17709</v>
      </c>
      <c r="O502" s="101">
        <v>75</v>
      </c>
      <c r="P502" s="101">
        <v>75</v>
      </c>
      <c r="Q502" s="101">
        <v>-44.359999999999999</v>
      </c>
      <c r="R502" s="101">
        <v>1000</v>
      </c>
    </row>
    <row r="503">
      <c r="L503" s="98" t="s">
        <v>17710</v>
      </c>
      <c r="M503" s="98" t="s">
        <v>17711</v>
      </c>
      <c r="N503" s="98" t="s">
        <v>17712</v>
      </c>
      <c r="O503" s="101">
        <v>2205</v>
      </c>
      <c r="P503" s="101">
        <v>2205</v>
      </c>
    </row>
    <row r="504">
      <c r="L504" s="98" t="s">
        <v>17713</v>
      </c>
      <c r="M504" s="98" t="s">
        <v>17714</v>
      </c>
      <c r="N504" s="98" t="s">
        <v>17715</v>
      </c>
      <c r="O504" s="101">
        <v>20</v>
      </c>
      <c r="P504" s="101">
        <v>20</v>
      </c>
    </row>
    <row r="505">
      <c r="K505" s="96" t="s">
        <v>17716</v>
      </c>
      <c r="O505" s="85">
        <f>SUM(O502:O504)</f>
      </c>
      <c r="P505" s="85">
        <f>SUM(P502:P504)</f>
      </c>
    </row>
    <row r="506">
      <c r="A506" s="98" t="s">
        <v>17717</v>
      </c>
      <c r="B506" s="98" t="s">
        <v>17718</v>
      </c>
      <c r="C506" s="100">
        <v>1177</v>
      </c>
      <c r="D506" s="98" t="s">
        <v>17719</v>
      </c>
      <c r="E506" s="98" t="s">
        <v>17720</v>
      </c>
      <c r="F506" s="104">
        <v>45150</v>
      </c>
      <c r="G506" s="104">
        <v>45516</v>
      </c>
      <c r="H506" s="104">
        <v>45880</v>
      </c>
      <c r="J506" s="101">
        <v>2210</v>
      </c>
      <c r="K506" s="98" t="s">
        <v>17721</v>
      </c>
      <c r="L506" s="98" t="s">
        <v>17722</v>
      </c>
      <c r="M506" s="98" t="s">
        <v>17723</v>
      </c>
      <c r="N506" s="98" t="s">
        <v>17724</v>
      </c>
      <c r="O506" s="101">
        <v>75</v>
      </c>
      <c r="P506" s="101">
        <v>0</v>
      </c>
      <c r="Q506" s="101">
        <v>0</v>
      </c>
      <c r="R506" s="101">
        <v>300</v>
      </c>
    </row>
    <row r="507">
      <c r="L507" s="98" t="s">
        <v>17725</v>
      </c>
      <c r="M507" s="98" t="s">
        <v>17726</v>
      </c>
      <c r="N507" s="98" t="s">
        <v>17727</v>
      </c>
      <c r="O507" s="101">
        <v>85</v>
      </c>
      <c r="P507" s="101">
        <v>160</v>
      </c>
    </row>
    <row r="508">
      <c r="L508" s="98" t="s">
        <v>17728</v>
      </c>
      <c r="M508" s="98" t="s">
        <v>17729</v>
      </c>
      <c r="N508" s="98" t="s">
        <v>17730</v>
      </c>
      <c r="O508" s="101">
        <v>2100</v>
      </c>
      <c r="P508" s="101">
        <v>2100</v>
      </c>
    </row>
    <row r="509">
      <c r="K509" s="96" t="s">
        <v>17731</v>
      </c>
      <c r="O509" s="85">
        <f>SUM(O506:O508)</f>
      </c>
      <c r="P509" s="85">
        <f>SUM(P506:P508)</f>
      </c>
    </row>
    <row r="510">
      <c r="A510" s="98" t="s">
        <v>17732</v>
      </c>
      <c r="B510" s="98" t="s">
        <v>17733</v>
      </c>
      <c r="C510" s="100">
        <v>1676</v>
      </c>
      <c r="D510" s="98" t="s">
        <v>17734</v>
      </c>
      <c r="E510" s="98" t="s">
        <v>17735</v>
      </c>
      <c r="F510" s="104">
        <v>44348</v>
      </c>
      <c r="G510" s="104">
        <v>45628</v>
      </c>
      <c r="H510" s="104">
        <v>46054</v>
      </c>
      <c r="J510" s="101">
        <v>3230</v>
      </c>
      <c r="K510" s="98" t="s">
        <v>17736</v>
      </c>
      <c r="L510" s="98" t="s">
        <v>17737</v>
      </c>
      <c r="M510" s="98" t="s">
        <v>17738</v>
      </c>
      <c r="N510" s="98" t="s">
        <v>17739</v>
      </c>
      <c r="O510" s="101">
        <v>50</v>
      </c>
      <c r="P510" s="101">
        <v>0</v>
      </c>
      <c r="Q510" s="101">
        <v>0</v>
      </c>
      <c r="R510" s="101">
        <v>0</v>
      </c>
    </row>
    <row r="511">
      <c r="L511" s="98" t="s">
        <v>17740</v>
      </c>
      <c r="M511" s="98" t="s">
        <v>17741</v>
      </c>
      <c r="N511" s="98" t="s">
        <v>17742</v>
      </c>
      <c r="O511" s="101">
        <v>75</v>
      </c>
      <c r="P511" s="101">
        <v>125</v>
      </c>
    </row>
    <row r="512">
      <c r="L512" s="98" t="s">
        <v>17743</v>
      </c>
      <c r="M512" s="98" t="s">
        <v>17744</v>
      </c>
      <c r="N512" s="98" t="s">
        <v>17745</v>
      </c>
      <c r="O512" s="101">
        <v>2860</v>
      </c>
      <c r="P512" s="101">
        <v>2860</v>
      </c>
    </row>
    <row r="513">
      <c r="L513" s="98" t="s">
        <v>17746</v>
      </c>
      <c r="M513" s="98" t="s">
        <v>17747</v>
      </c>
      <c r="N513" s="98" t="s">
        <v>17748</v>
      </c>
      <c r="O513" s="101">
        <v>55</v>
      </c>
      <c r="P513" s="101">
        <v>55</v>
      </c>
    </row>
    <row r="514">
      <c r="K514" s="96" t="s">
        <v>17749</v>
      </c>
      <c r="O514" s="85">
        <f>SUM(O510:O513)</f>
      </c>
      <c r="P514" s="85">
        <f>SUM(P510:P513)</f>
      </c>
    </row>
    <row r="515">
      <c r="A515" s="98" t="s">
        <v>17750</v>
      </c>
      <c r="B515" s="98" t="s">
        <v>17751</v>
      </c>
      <c r="C515" s="100">
        <v>1266</v>
      </c>
      <c r="D515" s="98" t="s">
        <v>17752</v>
      </c>
      <c r="E515" s="98" t="s">
        <v>17753</v>
      </c>
      <c r="F515" s="104">
        <v>45696</v>
      </c>
      <c r="G515" s="104">
        <v>45696</v>
      </c>
      <c r="H515" s="104">
        <v>46119</v>
      </c>
      <c r="J515" s="101">
        <v>2245</v>
      </c>
      <c r="K515" s="98" t="s">
        <v>17754</v>
      </c>
      <c r="L515" s="98" t="s">
        <v>17755</v>
      </c>
      <c r="M515" s="98" t="s">
        <v>17756</v>
      </c>
      <c r="N515" s="98" t="s">
        <v>17757</v>
      </c>
      <c r="O515" s="101">
        <v>35</v>
      </c>
      <c r="P515" s="101">
        <v>75</v>
      </c>
      <c r="Q515" s="101">
        <v>0</v>
      </c>
      <c r="R515" s="101">
        <v>300</v>
      </c>
    </row>
    <row r="516">
      <c r="L516" s="98" t="s">
        <v>17758</v>
      </c>
      <c r="M516" s="98" t="s">
        <v>17759</v>
      </c>
      <c r="N516" s="98" t="s">
        <v>17760</v>
      </c>
      <c r="O516" s="101">
        <v>85</v>
      </c>
      <c r="P516" s="101">
        <v>120</v>
      </c>
    </row>
    <row r="517">
      <c r="L517" s="98" t="s">
        <v>17761</v>
      </c>
      <c r="M517" s="98" t="s">
        <v>17762</v>
      </c>
      <c r="N517" s="98" t="s">
        <v>17763</v>
      </c>
      <c r="O517" s="101">
        <v>75</v>
      </c>
      <c r="P517" s="101">
        <v>0</v>
      </c>
    </row>
    <row r="518">
      <c r="L518" s="98" t="s">
        <v>17764</v>
      </c>
      <c r="M518" s="98" t="s">
        <v>17765</v>
      </c>
      <c r="N518" s="98" t="s">
        <v>17766</v>
      </c>
      <c r="O518" s="101">
        <v>2050</v>
      </c>
      <c r="P518" s="101">
        <v>2050</v>
      </c>
    </row>
    <row r="519">
      <c r="L519" s="98" t="s">
        <v>17767</v>
      </c>
      <c r="M519" s="98" t="s">
        <v>17768</v>
      </c>
      <c r="N519" s="98" t="s">
        <v>17769</v>
      </c>
      <c r="O519" s="101">
        <v>50</v>
      </c>
      <c r="P519" s="101">
        <v>50</v>
      </c>
    </row>
    <row r="520">
      <c r="L520" s="98" t="s">
        <v>17770</v>
      </c>
      <c r="M520" s="98" t="s">
        <v>17771</v>
      </c>
      <c r="N520" s="98" t="s">
        <v>17772</v>
      </c>
      <c r="O520" s="101">
        <v>55</v>
      </c>
      <c r="P520" s="101">
        <v>55</v>
      </c>
    </row>
    <row r="521">
      <c r="K521" s="96" t="s">
        <v>17773</v>
      </c>
      <c r="O521" s="85">
        <f>SUM(O515:O520)</f>
      </c>
      <c r="P521" s="85">
        <f>SUM(P515:P520)</f>
      </c>
    </row>
    <row r="522">
      <c r="A522" s="98" t="s">
        <v>17774</v>
      </c>
      <c r="B522" s="98" t="s">
        <v>17775</v>
      </c>
      <c r="C522" s="100">
        <v>558</v>
      </c>
      <c r="D522" s="98" t="s">
        <v>17776</v>
      </c>
      <c r="E522" s="98" t="s">
        <v>17777</v>
      </c>
      <c r="J522" s="101">
        <v>1465</v>
      </c>
      <c r="K522" s="98" t="s">
        <v>17778</v>
      </c>
      <c r="L522" s="98" t="s">
        <v>17778</v>
      </c>
      <c r="O522" s="101">
        <v>0</v>
      </c>
      <c r="P522" s="101">
        <v>0</v>
      </c>
      <c r="R522" s="101">
        <v>0</v>
      </c>
    </row>
    <row r="523">
      <c r="K523" s="96" t="s">
        <v>17779</v>
      </c>
      <c r="O523" s="85">
        <f>SUM(O522:O522)</f>
      </c>
      <c r="P523" s="85">
        <f>SUM(P522:P522)</f>
      </c>
    </row>
    <row r="524">
      <c r="A524" s="98" t="s">
        <v>17780</v>
      </c>
      <c r="B524" s="98" t="s">
        <v>17781</v>
      </c>
      <c r="C524" s="100">
        <v>743</v>
      </c>
      <c r="D524" s="98" t="s">
        <v>17782</v>
      </c>
      <c r="E524" s="98" t="s">
        <v>17783</v>
      </c>
      <c r="F524" s="104">
        <v>45373</v>
      </c>
      <c r="G524" s="104">
        <v>45738</v>
      </c>
      <c r="H524" s="104">
        <v>46163</v>
      </c>
      <c r="J524" s="101">
        <v>1540</v>
      </c>
      <c r="K524" s="98" t="s">
        <v>17784</v>
      </c>
      <c r="L524" s="98" t="s">
        <v>17785</v>
      </c>
      <c r="M524" s="98" t="s">
        <v>17786</v>
      </c>
      <c r="N524" s="98" t="s">
        <v>17787</v>
      </c>
      <c r="O524" s="101">
        <v>25</v>
      </c>
      <c r="P524" s="101">
        <v>25</v>
      </c>
      <c r="Q524" s="101">
        <v>0</v>
      </c>
      <c r="R524" s="101">
        <v>250</v>
      </c>
    </row>
    <row r="525">
      <c r="L525" s="98" t="s">
        <v>17788</v>
      </c>
      <c r="M525" s="98" t="s">
        <v>17789</v>
      </c>
      <c r="N525" s="98" t="s">
        <v>17790</v>
      </c>
      <c r="O525" s="101">
        <v>15</v>
      </c>
      <c r="P525" s="101">
        <v>15</v>
      </c>
    </row>
    <row r="526">
      <c r="L526" s="98" t="s">
        <v>17791</v>
      </c>
      <c r="M526" s="98" t="s">
        <v>17792</v>
      </c>
      <c r="N526" s="98" t="s">
        <v>17793</v>
      </c>
      <c r="O526" s="101">
        <v>1510</v>
      </c>
      <c r="P526" s="101">
        <v>1510</v>
      </c>
    </row>
    <row r="527">
      <c r="L527" s="98" t="s">
        <v>17794</v>
      </c>
      <c r="M527" s="98" t="s">
        <v>17795</v>
      </c>
      <c r="N527" s="98" t="s">
        <v>17796</v>
      </c>
      <c r="O527" s="101">
        <v>20</v>
      </c>
      <c r="P527" s="101">
        <v>20</v>
      </c>
    </row>
    <row r="528">
      <c r="L528" s="98" t="s">
        <v>17797</v>
      </c>
      <c r="M528" s="98" t="s">
        <v>17798</v>
      </c>
      <c r="N528" s="98" t="s">
        <v>17799</v>
      </c>
      <c r="O528" s="101">
        <v>55</v>
      </c>
      <c r="P528" s="101">
        <v>55</v>
      </c>
    </row>
    <row r="529">
      <c r="K529" s="96" t="s">
        <v>17800</v>
      </c>
      <c r="O529" s="85">
        <f>SUM(O524:O528)</f>
      </c>
      <c r="P529" s="85">
        <f>SUM(P524:P528)</f>
      </c>
    </row>
    <row r="530">
      <c r="A530" s="98" t="s">
        <v>17801</v>
      </c>
      <c r="B530" s="98" t="s">
        <v>17802</v>
      </c>
      <c r="C530" s="100">
        <v>1524</v>
      </c>
      <c r="D530" s="98" t="s">
        <v>17803</v>
      </c>
      <c r="E530" s="98" t="s">
        <v>17804</v>
      </c>
      <c r="F530" s="104">
        <v>45303</v>
      </c>
      <c r="G530" s="104">
        <v>45577</v>
      </c>
      <c r="H530" s="104">
        <v>45941</v>
      </c>
      <c r="J530" s="101">
        <v>3250</v>
      </c>
      <c r="K530" s="98" t="s">
        <v>17805</v>
      </c>
      <c r="L530" s="98" t="s">
        <v>17806</v>
      </c>
      <c r="M530" s="98" t="s">
        <v>17807</v>
      </c>
      <c r="N530" s="98" t="s">
        <v>17808</v>
      </c>
      <c r="O530" s="101">
        <v>150</v>
      </c>
      <c r="P530" s="101">
        <v>0</v>
      </c>
      <c r="Q530" s="101">
        <v>0</v>
      </c>
      <c r="R530" s="101">
        <v>300</v>
      </c>
    </row>
    <row r="531">
      <c r="L531" s="98" t="s">
        <v>17809</v>
      </c>
      <c r="M531" s="98" t="s">
        <v>17810</v>
      </c>
      <c r="N531" s="98" t="s">
        <v>17811</v>
      </c>
      <c r="O531" s="101">
        <v>15</v>
      </c>
      <c r="P531" s="101">
        <v>315</v>
      </c>
    </row>
    <row r="532">
      <c r="L532" s="98" t="s">
        <v>17812</v>
      </c>
      <c r="M532" s="98" t="s">
        <v>17813</v>
      </c>
      <c r="N532" s="98" t="s">
        <v>17814</v>
      </c>
      <c r="O532" s="101">
        <v>225</v>
      </c>
      <c r="P532" s="101">
        <v>15</v>
      </c>
    </row>
    <row r="533">
      <c r="L533" s="98" t="s">
        <v>17815</v>
      </c>
      <c r="M533" s="98" t="s">
        <v>17816</v>
      </c>
      <c r="N533" s="98" t="s">
        <v>17817</v>
      </c>
      <c r="O533" s="101">
        <v>65</v>
      </c>
      <c r="P533" s="101">
        <v>150</v>
      </c>
    </row>
    <row r="534">
      <c r="L534" s="98" t="s">
        <v>17818</v>
      </c>
      <c r="M534" s="98" t="s">
        <v>17819</v>
      </c>
      <c r="N534" s="98" t="s">
        <v>17820</v>
      </c>
      <c r="O534" s="101">
        <v>25</v>
      </c>
      <c r="P534" s="101">
        <v>0</v>
      </c>
    </row>
    <row r="535">
      <c r="L535" s="98" t="s">
        <v>17821</v>
      </c>
      <c r="M535" s="98" t="s">
        <v>17822</v>
      </c>
      <c r="N535" s="98" t="s">
        <v>17823</v>
      </c>
      <c r="O535" s="101">
        <v>2820</v>
      </c>
      <c r="P535" s="101">
        <v>2820</v>
      </c>
    </row>
    <row r="536">
      <c r="L536" s="98" t="s">
        <v>17824</v>
      </c>
      <c r="M536" s="98" t="s">
        <v>17825</v>
      </c>
      <c r="N536" s="98" t="s">
        <v>17826</v>
      </c>
      <c r="O536" s="101">
        <v>330</v>
      </c>
      <c r="P536" s="101">
        <v>0</v>
      </c>
    </row>
    <row r="537">
      <c r="L537" s="98" t="s">
        <v>17827</v>
      </c>
      <c r="M537" s="98" t="s">
        <v>17828</v>
      </c>
      <c r="N537" s="98" t="s">
        <v>17829</v>
      </c>
      <c r="O537" s="101">
        <v>35</v>
      </c>
      <c r="P537" s="101">
        <v>35</v>
      </c>
    </row>
    <row r="538">
      <c r="K538" s="96" t="s">
        <v>17830</v>
      </c>
      <c r="O538" s="85">
        <f>SUM(O530:O537)</f>
      </c>
      <c r="P538" s="85">
        <f>SUM(P530:P537)</f>
      </c>
    </row>
    <row r="539">
      <c r="A539" s="98" t="s">
        <v>17831</v>
      </c>
      <c r="B539" s="98" t="s">
        <v>17832</v>
      </c>
      <c r="C539" s="100">
        <v>743</v>
      </c>
      <c r="D539" s="98" t="s">
        <v>17833</v>
      </c>
      <c r="E539" s="98" t="s">
        <v>17834</v>
      </c>
      <c r="F539" s="104">
        <v>45505</v>
      </c>
      <c r="G539" s="104">
        <v>45505</v>
      </c>
      <c r="H539" s="104">
        <v>45869</v>
      </c>
      <c r="J539" s="101">
        <v>1605</v>
      </c>
      <c r="K539" s="98" t="s">
        <v>17835</v>
      </c>
      <c r="L539" s="98" t="s">
        <v>17836</v>
      </c>
      <c r="M539" s="98" t="s">
        <v>17837</v>
      </c>
      <c r="N539" s="98" t="s">
        <v>17838</v>
      </c>
      <c r="O539" s="101">
        <v>65</v>
      </c>
      <c r="P539" s="101">
        <v>105</v>
      </c>
      <c r="Q539" s="101">
        <v>0</v>
      </c>
      <c r="R539" s="101">
        <v>250</v>
      </c>
    </row>
    <row r="540">
      <c r="L540" s="98" t="s">
        <v>17839</v>
      </c>
      <c r="M540" s="98" t="s">
        <v>17840</v>
      </c>
      <c r="N540" s="98" t="s">
        <v>17841</v>
      </c>
      <c r="O540" s="101">
        <v>25</v>
      </c>
      <c r="P540" s="101">
        <v>0</v>
      </c>
    </row>
    <row r="541">
      <c r="L541" s="98" t="s">
        <v>17842</v>
      </c>
      <c r="M541" s="98" t="s">
        <v>17843</v>
      </c>
      <c r="N541" s="98" t="s">
        <v>17844</v>
      </c>
      <c r="O541" s="101">
        <v>15</v>
      </c>
      <c r="P541" s="101">
        <v>0</v>
      </c>
    </row>
    <row r="542">
      <c r="L542" s="98" t="s">
        <v>17845</v>
      </c>
      <c r="M542" s="98" t="s">
        <v>17846</v>
      </c>
      <c r="N542" s="98" t="s">
        <v>17847</v>
      </c>
      <c r="O542" s="101">
        <v>1500</v>
      </c>
      <c r="P542" s="101">
        <v>1500</v>
      </c>
    </row>
    <row r="543">
      <c r="L543" s="98" t="s">
        <v>17848</v>
      </c>
      <c r="M543" s="98" t="s">
        <v>17849</v>
      </c>
      <c r="N543" s="98" t="s">
        <v>17850</v>
      </c>
      <c r="O543" s="101">
        <v>40</v>
      </c>
      <c r="P543" s="101">
        <v>40</v>
      </c>
    </row>
    <row r="544">
      <c r="K544" s="96" t="s">
        <v>17851</v>
      </c>
      <c r="O544" s="85">
        <f>SUM(O539:O543)</f>
      </c>
      <c r="P544" s="85">
        <f>SUM(P539:P543)</f>
      </c>
    </row>
    <row r="545">
      <c r="A545" s="98" t="s">
        <v>17852</v>
      </c>
      <c r="B545" s="98" t="s">
        <v>17853</v>
      </c>
      <c r="C545" s="100">
        <v>865</v>
      </c>
      <c r="D545" s="98" t="s">
        <v>17854</v>
      </c>
      <c r="E545" s="98" t="s">
        <v>17855</v>
      </c>
      <c r="F545" s="104">
        <v>45040</v>
      </c>
      <c r="G545" s="104">
        <v>45406</v>
      </c>
      <c r="H545" s="104">
        <v>45770</v>
      </c>
      <c r="J545" s="101">
        <v>1755</v>
      </c>
      <c r="K545" s="98" t="s">
        <v>17856</v>
      </c>
      <c r="L545" s="98" t="s">
        <v>17857</v>
      </c>
      <c r="M545" s="98" t="s">
        <v>17858</v>
      </c>
      <c r="N545" s="98" t="s">
        <v>17859</v>
      </c>
      <c r="O545" s="101">
        <v>49.829999999999998</v>
      </c>
      <c r="P545" s="101">
        <v>65</v>
      </c>
      <c r="Q545" s="101">
        <v>0</v>
      </c>
      <c r="R545" s="101">
        <v>250</v>
      </c>
    </row>
    <row r="546">
      <c r="L546" s="98" t="s">
        <v>17860</v>
      </c>
      <c r="M546" s="98" t="s">
        <v>17861</v>
      </c>
      <c r="N546" s="98" t="s">
        <v>17862</v>
      </c>
      <c r="O546" s="101">
        <v>19.170000000000002</v>
      </c>
      <c r="P546" s="101">
        <v>0</v>
      </c>
    </row>
    <row r="547">
      <c r="L547" s="98" t="s">
        <v>17863</v>
      </c>
      <c r="M547" s="98" t="s">
        <v>17864</v>
      </c>
      <c r="N547" s="98" t="s">
        <v>17865</v>
      </c>
      <c r="O547" s="101">
        <v>11.5</v>
      </c>
      <c r="P547" s="101">
        <v>0</v>
      </c>
    </row>
    <row r="548">
      <c r="L548" s="98" t="s">
        <v>17866</v>
      </c>
      <c r="M548" s="98" t="s">
        <v>17867</v>
      </c>
      <c r="N548" s="98" t="s">
        <v>17868</v>
      </c>
      <c r="O548" s="101">
        <v>15.17</v>
      </c>
      <c r="P548" s="101">
        <v>0</v>
      </c>
    </row>
    <row r="549">
      <c r="L549" s="98" t="s">
        <v>17869</v>
      </c>
      <c r="M549" s="98" t="s">
        <v>17870</v>
      </c>
      <c r="N549" s="98" t="s">
        <v>17871</v>
      </c>
      <c r="O549" s="101">
        <v>3.5</v>
      </c>
      <c r="P549" s="101">
        <v>40</v>
      </c>
    </row>
    <row r="550">
      <c r="L550" s="98" t="s">
        <v>17872</v>
      </c>
      <c r="M550" s="98" t="s">
        <v>17873</v>
      </c>
      <c r="N550" s="98" t="s">
        <v>17874</v>
      </c>
      <c r="O550" s="101">
        <v>5.8300000000000001</v>
      </c>
      <c r="P550" s="101">
        <v>0</v>
      </c>
    </row>
    <row r="551">
      <c r="L551" s="98" t="s">
        <v>17875</v>
      </c>
      <c r="M551" s="98" t="s">
        <v>17876</v>
      </c>
      <c r="N551" s="98" t="s">
        <v>17877</v>
      </c>
      <c r="O551" s="101">
        <v>1249.6700000000001</v>
      </c>
      <c r="P551" s="101">
        <v>1630</v>
      </c>
    </row>
    <row r="552">
      <c r="L552" s="98" t="s">
        <v>17878</v>
      </c>
      <c r="M552" s="98" t="s">
        <v>17879</v>
      </c>
      <c r="N552" s="98" t="s">
        <v>17880</v>
      </c>
      <c r="O552" s="101">
        <v>385</v>
      </c>
      <c r="P552" s="101">
        <v>0</v>
      </c>
    </row>
    <row r="553">
      <c r="K553" s="96" t="s">
        <v>17881</v>
      </c>
      <c r="O553" s="85">
        <f>SUM(O545:O552)</f>
      </c>
      <c r="P553" s="85">
        <f>SUM(P545:P552)</f>
      </c>
    </row>
    <row r="554">
      <c r="A554" s="98" t="s">
        <v>17882</v>
      </c>
      <c r="B554" s="98" t="s">
        <v>17883</v>
      </c>
      <c r="C554" s="100">
        <v>558</v>
      </c>
      <c r="D554" s="98" t="s">
        <v>17884</v>
      </c>
      <c r="E554" s="98" t="s">
        <v>17885</v>
      </c>
      <c r="F554" s="104">
        <v>44975</v>
      </c>
      <c r="G554" s="104">
        <v>45430</v>
      </c>
      <c r="H554" s="104">
        <v>45794</v>
      </c>
      <c r="J554" s="101">
        <v>1205</v>
      </c>
      <c r="K554" s="98" t="s">
        <v>17886</v>
      </c>
      <c r="L554" s="98" t="s">
        <v>17887</v>
      </c>
      <c r="M554" s="98" t="s">
        <v>17888</v>
      </c>
      <c r="N554" s="98" t="s">
        <v>17889</v>
      </c>
      <c r="O554" s="101">
        <v>1185</v>
      </c>
      <c r="P554" s="101">
        <v>1185</v>
      </c>
      <c r="Q554" s="101">
        <v>0</v>
      </c>
      <c r="R554" s="101">
        <v>250</v>
      </c>
    </row>
    <row r="555">
      <c r="K555" s="96" t="s">
        <v>17890</v>
      </c>
      <c r="O555" s="85">
        <f>SUM(O554:O554)</f>
      </c>
      <c r="P555" s="85">
        <f>SUM(P554:P554)</f>
      </c>
    </row>
    <row r="556">
      <c r="A556" s="98" t="s">
        <v>17891</v>
      </c>
      <c r="B556" s="98" t="s">
        <v>17892</v>
      </c>
      <c r="C556" s="100">
        <v>1177</v>
      </c>
      <c r="D556" s="98" t="s">
        <v>17893</v>
      </c>
      <c r="E556" s="98" t="s">
        <v>17894</v>
      </c>
      <c r="F556" s="104">
        <v>45525</v>
      </c>
      <c r="G556" s="104">
        <v>45525</v>
      </c>
      <c r="H556" s="104">
        <v>45889</v>
      </c>
      <c r="J556" s="101">
        <v>2132</v>
      </c>
      <c r="K556" s="98" t="s">
        <v>17895</v>
      </c>
      <c r="L556" s="98" t="s">
        <v>17896</v>
      </c>
      <c r="M556" s="98" t="s">
        <v>17897</v>
      </c>
      <c r="N556" s="98" t="s">
        <v>17898</v>
      </c>
      <c r="O556" s="101">
        <v>90</v>
      </c>
      <c r="P556" s="101">
        <v>90</v>
      </c>
      <c r="Q556" s="101">
        <v>0</v>
      </c>
      <c r="R556" s="101">
        <v>600</v>
      </c>
    </row>
    <row r="557">
      <c r="L557" s="98" t="s">
        <v>17899</v>
      </c>
      <c r="M557" s="98" t="s">
        <v>17900</v>
      </c>
      <c r="N557" s="98" t="s">
        <v>17901</v>
      </c>
      <c r="O557" s="101">
        <v>2042</v>
      </c>
      <c r="P557" s="101">
        <v>2042</v>
      </c>
    </row>
    <row r="558">
      <c r="L558" s="98" t="s">
        <v>17902</v>
      </c>
      <c r="M558" s="98" t="s">
        <v>17903</v>
      </c>
      <c r="N558" s="98" t="s">
        <v>17904</v>
      </c>
      <c r="O558" s="101">
        <v>75</v>
      </c>
      <c r="P558" s="101">
        <v>75</v>
      </c>
    </row>
    <row r="559">
      <c r="K559" s="96" t="s">
        <v>17905</v>
      </c>
      <c r="O559" s="85">
        <f>SUM(O556:O558)</f>
      </c>
      <c r="P559" s="85">
        <f>SUM(P556:P558)</f>
      </c>
    </row>
    <row r="560">
      <c r="A560" s="98" t="s">
        <v>17906</v>
      </c>
      <c r="B560" s="98" t="s">
        <v>17907</v>
      </c>
      <c r="C560" s="100">
        <v>576</v>
      </c>
      <c r="D560" s="98" t="s">
        <v>17908</v>
      </c>
      <c r="E560" s="98" t="s">
        <v>17909</v>
      </c>
      <c r="F560" s="104">
        <v>45640</v>
      </c>
      <c r="G560" s="104">
        <v>45640</v>
      </c>
      <c r="H560" s="104">
        <v>46004</v>
      </c>
      <c r="J560" s="101">
        <v>1225</v>
      </c>
      <c r="K560" s="98" t="s">
        <v>17910</v>
      </c>
      <c r="L560" s="98" t="s">
        <v>17911</v>
      </c>
      <c r="M560" s="98" t="s">
        <v>17912</v>
      </c>
      <c r="N560" s="98" t="s">
        <v>17913</v>
      </c>
      <c r="O560" s="101">
        <v>1225</v>
      </c>
      <c r="P560" s="101">
        <v>1225</v>
      </c>
      <c r="Q560" s="101">
        <v>0</v>
      </c>
      <c r="R560" s="101">
        <v>250</v>
      </c>
    </row>
    <row r="561">
      <c r="L561" s="98" t="s">
        <v>17914</v>
      </c>
      <c r="M561" s="98" t="s">
        <v>17915</v>
      </c>
      <c r="N561" s="98" t="s">
        <v>17916</v>
      </c>
      <c r="O561" s="101">
        <v>20</v>
      </c>
      <c r="P561" s="101">
        <v>20</v>
      </c>
    </row>
    <row r="562">
      <c r="L562" s="98" t="s">
        <v>17917</v>
      </c>
      <c r="M562" s="98" t="s">
        <v>17918</v>
      </c>
      <c r="N562" s="98" t="s">
        <v>17919</v>
      </c>
      <c r="O562" s="101">
        <v>100</v>
      </c>
      <c r="P562" s="101">
        <v>100</v>
      </c>
    </row>
    <row r="563">
      <c r="K563" s="96" t="s">
        <v>17920</v>
      </c>
      <c r="O563" s="85">
        <f>SUM(O560:O562)</f>
      </c>
      <c r="P563" s="85">
        <f>SUM(P560:P562)</f>
      </c>
    </row>
    <row r="564">
      <c r="A564" s="98" t="s">
        <v>17921</v>
      </c>
      <c r="B564" s="98" t="s">
        <v>17922</v>
      </c>
      <c r="C564" s="100">
        <v>1215</v>
      </c>
      <c r="D564" s="98" t="s">
        <v>17923</v>
      </c>
      <c r="E564" s="98" t="s">
        <v>17924</v>
      </c>
      <c r="F564" s="104">
        <v>45288</v>
      </c>
      <c r="G564" s="104">
        <v>45654</v>
      </c>
      <c r="H564" s="104">
        <v>46080</v>
      </c>
      <c r="J564" s="101">
        <v>2262</v>
      </c>
      <c r="K564" s="98" t="s">
        <v>17925</v>
      </c>
      <c r="L564" s="98" t="s">
        <v>17926</v>
      </c>
      <c r="M564" s="98" t="s">
        <v>17927</v>
      </c>
      <c r="N564" s="98" t="s">
        <v>17928</v>
      </c>
      <c r="O564" s="101">
        <v>35</v>
      </c>
      <c r="P564" s="101">
        <v>35</v>
      </c>
      <c r="Q564" s="101">
        <v>0</v>
      </c>
      <c r="R564" s="101">
        <v>300</v>
      </c>
    </row>
    <row r="565">
      <c r="L565" s="98" t="s">
        <v>17929</v>
      </c>
      <c r="M565" s="98" t="s">
        <v>17930</v>
      </c>
      <c r="N565" s="98" t="s">
        <v>17931</v>
      </c>
      <c r="O565" s="101">
        <v>2247</v>
      </c>
      <c r="P565" s="101">
        <v>2247</v>
      </c>
    </row>
    <row r="566">
      <c r="K566" s="96" t="s">
        <v>17932</v>
      </c>
      <c r="O566" s="85">
        <f>SUM(O564:O565)</f>
      </c>
      <c r="P566" s="85">
        <f>SUM(P564:P565)</f>
      </c>
    </row>
    <row r="567">
      <c r="A567" s="98" t="s">
        <v>17933</v>
      </c>
      <c r="B567" s="98" t="s">
        <v>17934</v>
      </c>
      <c r="C567" s="100">
        <v>743</v>
      </c>
      <c r="D567" s="98" t="s">
        <v>17935</v>
      </c>
      <c r="E567" s="98" t="s">
        <v>17936</v>
      </c>
      <c r="F567" s="104">
        <v>45657</v>
      </c>
      <c r="G567" s="104">
        <v>45657</v>
      </c>
      <c r="H567" s="104">
        <v>46021</v>
      </c>
      <c r="J567" s="101">
        <v>1400</v>
      </c>
      <c r="K567" s="98" t="s">
        <v>17937</v>
      </c>
      <c r="L567" s="98" t="s">
        <v>17938</v>
      </c>
      <c r="M567" s="98" t="s">
        <v>17939</v>
      </c>
      <c r="N567" s="98" t="s">
        <v>17940</v>
      </c>
      <c r="O567" s="101">
        <v>1400</v>
      </c>
      <c r="P567" s="101">
        <v>1400</v>
      </c>
      <c r="Q567" s="101">
        <v>0</v>
      </c>
      <c r="R567" s="101">
        <v>250</v>
      </c>
    </row>
    <row r="568">
      <c r="K568" s="96" t="s">
        <v>17941</v>
      </c>
      <c r="O568" s="85">
        <f>SUM(O567:O567)</f>
      </c>
      <c r="P568" s="85">
        <f>SUM(P567:P567)</f>
      </c>
    </row>
    <row r="569">
      <c r="A569" s="98" t="s">
        <v>17942</v>
      </c>
      <c r="B569" s="98" t="s">
        <v>17943</v>
      </c>
      <c r="C569" s="100">
        <v>1524</v>
      </c>
      <c r="D569" s="98" t="s">
        <v>17944</v>
      </c>
      <c r="E569" s="98" t="s">
        <v>17945</v>
      </c>
      <c r="F569" s="104">
        <v>45367</v>
      </c>
      <c r="G569" s="104">
        <v>45732</v>
      </c>
      <c r="H569" s="104">
        <v>46096</v>
      </c>
      <c r="J569" s="101">
        <v>2853</v>
      </c>
      <c r="K569" s="98" t="s">
        <v>17946</v>
      </c>
      <c r="L569" s="98" t="s">
        <v>17947</v>
      </c>
      <c r="M569" s="98" t="s">
        <v>17948</v>
      </c>
      <c r="N569" s="98" t="s">
        <v>17949</v>
      </c>
      <c r="O569" s="101">
        <v>225</v>
      </c>
      <c r="P569" s="101">
        <v>225</v>
      </c>
      <c r="Q569" s="101">
        <v>0</v>
      </c>
      <c r="R569" s="101">
        <v>300</v>
      </c>
    </row>
    <row r="570">
      <c r="L570" s="98" t="s">
        <v>17950</v>
      </c>
      <c r="M570" s="98" t="s">
        <v>17951</v>
      </c>
      <c r="N570" s="98" t="s">
        <v>17952</v>
      </c>
      <c r="O570" s="101">
        <v>2658</v>
      </c>
      <c r="P570" s="101">
        <v>2658</v>
      </c>
    </row>
    <row r="571">
      <c r="K571" s="96" t="s">
        <v>17953</v>
      </c>
      <c r="O571" s="85">
        <f>SUM(O569:O570)</f>
      </c>
      <c r="P571" s="85">
        <f>SUM(P569:P570)</f>
      </c>
    </row>
    <row r="572">
      <c r="A572" s="98" t="s">
        <v>17954</v>
      </c>
      <c r="B572" s="98" t="s">
        <v>17955</v>
      </c>
      <c r="C572" s="100">
        <v>743</v>
      </c>
      <c r="D572" s="98" t="s">
        <v>17956</v>
      </c>
      <c r="E572" s="98" t="s">
        <v>17957</v>
      </c>
      <c r="F572" s="104">
        <v>45196</v>
      </c>
      <c r="G572" s="104">
        <v>45562</v>
      </c>
      <c r="H572" s="104">
        <v>45926</v>
      </c>
      <c r="J572" s="101">
        <v>1465</v>
      </c>
      <c r="K572" s="98" t="s">
        <v>17958</v>
      </c>
      <c r="L572" s="98" t="s">
        <v>17959</v>
      </c>
      <c r="M572" s="98" t="s">
        <v>17960</v>
      </c>
      <c r="N572" s="98" t="s">
        <v>17961</v>
      </c>
      <c r="O572" s="101">
        <v>65</v>
      </c>
      <c r="P572" s="101">
        <v>65</v>
      </c>
      <c r="Q572" s="101">
        <v>0</v>
      </c>
      <c r="R572" s="101">
        <v>550</v>
      </c>
    </row>
    <row r="573">
      <c r="L573" s="98" t="s">
        <v>17962</v>
      </c>
      <c r="M573" s="98" t="s">
        <v>17963</v>
      </c>
      <c r="N573" s="98" t="s">
        <v>17964</v>
      </c>
      <c r="O573" s="101">
        <v>1430</v>
      </c>
      <c r="P573" s="101">
        <v>1430</v>
      </c>
    </row>
    <row r="574">
      <c r="L574" s="98" t="s">
        <v>17965</v>
      </c>
      <c r="M574" s="98" t="s">
        <v>17966</v>
      </c>
      <c r="N574" s="98" t="s">
        <v>17967</v>
      </c>
      <c r="O574" s="101">
        <v>55</v>
      </c>
      <c r="P574" s="101">
        <v>55</v>
      </c>
    </row>
    <row r="575">
      <c r="L575" s="98" t="s">
        <v>17968</v>
      </c>
      <c r="M575" s="98" t="s">
        <v>17969</v>
      </c>
      <c r="N575" s="98" t="s">
        <v>17970</v>
      </c>
      <c r="O575" s="101">
        <v>35</v>
      </c>
      <c r="P575" s="101">
        <v>35</v>
      </c>
    </row>
    <row r="576">
      <c r="K576" s="96" t="s">
        <v>17971</v>
      </c>
      <c r="O576" s="85">
        <f>SUM(O572:O575)</f>
      </c>
      <c r="P576" s="85">
        <f>SUM(P572:P575)</f>
      </c>
    </row>
    <row r="577">
      <c r="A577" s="98" t="s">
        <v>17972</v>
      </c>
      <c r="B577" s="98" t="s">
        <v>17973</v>
      </c>
      <c r="C577" s="100">
        <v>865</v>
      </c>
      <c r="D577" s="98" t="s">
        <v>17974</v>
      </c>
      <c r="E577" s="98" t="s">
        <v>17975</v>
      </c>
      <c r="F577" s="104">
        <v>45632</v>
      </c>
      <c r="G577" s="104">
        <v>45632</v>
      </c>
      <c r="H577" s="104">
        <v>45996</v>
      </c>
      <c r="J577" s="101">
        <v>1885</v>
      </c>
      <c r="K577" s="98" t="s">
        <v>17976</v>
      </c>
      <c r="L577" s="98" t="s">
        <v>17977</v>
      </c>
      <c r="M577" s="98" t="s">
        <v>17978</v>
      </c>
      <c r="N577" s="98" t="s">
        <v>17979</v>
      </c>
      <c r="O577" s="101">
        <v>65</v>
      </c>
      <c r="P577" s="101">
        <v>65</v>
      </c>
      <c r="Q577" s="101">
        <v>0</v>
      </c>
      <c r="R577" s="101">
        <v>250</v>
      </c>
    </row>
    <row r="578">
      <c r="L578" s="98" t="s">
        <v>17980</v>
      </c>
      <c r="M578" s="98" t="s">
        <v>17981</v>
      </c>
      <c r="N578" s="98" t="s">
        <v>17982</v>
      </c>
      <c r="O578" s="101">
        <v>1820</v>
      </c>
      <c r="P578" s="101">
        <v>1820</v>
      </c>
    </row>
    <row r="579">
      <c r="L579" s="98" t="s">
        <v>17983</v>
      </c>
      <c r="M579" s="98" t="s">
        <v>17984</v>
      </c>
      <c r="N579" s="98" t="s">
        <v>17985</v>
      </c>
      <c r="O579" s="101">
        <v>20</v>
      </c>
      <c r="P579" s="101">
        <v>20</v>
      </c>
    </row>
    <row r="580">
      <c r="K580" s="96" t="s">
        <v>17986</v>
      </c>
      <c r="O580" s="85">
        <f>SUM(O577:O579)</f>
      </c>
      <c r="P580" s="85">
        <f>SUM(P577:P579)</f>
      </c>
    </row>
    <row r="581">
      <c r="A581" s="98" t="s">
        <v>17987</v>
      </c>
      <c r="B581" s="98" t="s">
        <v>17988</v>
      </c>
      <c r="C581" s="100">
        <v>558</v>
      </c>
      <c r="D581" s="98" t="s">
        <v>17989</v>
      </c>
      <c r="E581" s="98" t="s">
        <v>17990</v>
      </c>
      <c r="F581" s="104">
        <v>45422</v>
      </c>
      <c r="G581" s="104">
        <v>45422</v>
      </c>
      <c r="H581" s="104">
        <v>45786</v>
      </c>
      <c r="J581" s="101">
        <v>1240</v>
      </c>
      <c r="K581" s="98" t="s">
        <v>17991</v>
      </c>
      <c r="L581" s="98" t="s">
        <v>17992</v>
      </c>
      <c r="M581" s="98" t="s">
        <v>17993</v>
      </c>
      <c r="N581" s="98" t="s">
        <v>17994</v>
      </c>
      <c r="O581" s="101">
        <v>35</v>
      </c>
      <c r="P581" s="101">
        <v>35</v>
      </c>
      <c r="Q581" s="101">
        <v>0</v>
      </c>
      <c r="R581" s="101">
        <v>750</v>
      </c>
    </row>
    <row r="582">
      <c r="L582" s="98" t="s">
        <v>17995</v>
      </c>
      <c r="M582" s="98" t="s">
        <v>17996</v>
      </c>
      <c r="N582" s="98" t="s">
        <v>17997</v>
      </c>
      <c r="O582" s="101">
        <v>1205</v>
      </c>
      <c r="P582" s="101">
        <v>1205</v>
      </c>
    </row>
    <row r="583">
      <c r="L583" s="98" t="s">
        <v>17998</v>
      </c>
      <c r="M583" s="98" t="s">
        <v>17999</v>
      </c>
      <c r="N583" s="98" t="s">
        <v>18000</v>
      </c>
      <c r="O583" s="101">
        <v>55</v>
      </c>
      <c r="P583" s="101">
        <v>55</v>
      </c>
    </row>
    <row r="584">
      <c r="K584" s="96" t="s">
        <v>18001</v>
      </c>
      <c r="O584" s="85">
        <f>SUM(O581:O583)</f>
      </c>
      <c r="P584" s="85">
        <f>SUM(P581:P583)</f>
      </c>
    </row>
    <row r="585">
      <c r="A585" s="98" t="s">
        <v>18002</v>
      </c>
      <c r="B585" s="98" t="s">
        <v>18003</v>
      </c>
      <c r="C585" s="100">
        <v>1177</v>
      </c>
      <c r="D585" s="98" t="s">
        <v>18004</v>
      </c>
      <c r="E585" s="98" t="s">
        <v>18005</v>
      </c>
      <c r="F585" s="104">
        <v>45541</v>
      </c>
      <c r="G585" s="104">
        <v>45541</v>
      </c>
      <c r="H585" s="104">
        <v>45905</v>
      </c>
      <c r="J585" s="101">
        <v>2077</v>
      </c>
      <c r="K585" s="98" t="s">
        <v>18006</v>
      </c>
      <c r="L585" s="98" t="s">
        <v>18007</v>
      </c>
      <c r="M585" s="98" t="s">
        <v>18008</v>
      </c>
      <c r="N585" s="98" t="s">
        <v>18009</v>
      </c>
      <c r="O585" s="101">
        <v>35</v>
      </c>
      <c r="P585" s="101">
        <v>35</v>
      </c>
      <c r="Q585" s="101">
        <v>0</v>
      </c>
      <c r="R585" s="101">
        <v>300</v>
      </c>
    </row>
    <row r="586">
      <c r="L586" s="98" t="s">
        <v>18010</v>
      </c>
      <c r="M586" s="98" t="s">
        <v>18011</v>
      </c>
      <c r="N586" s="98" t="s">
        <v>18012</v>
      </c>
      <c r="O586" s="101">
        <v>2042</v>
      </c>
      <c r="P586" s="101">
        <v>2042</v>
      </c>
    </row>
    <row r="587">
      <c r="L587" s="98" t="s">
        <v>18013</v>
      </c>
      <c r="M587" s="98" t="s">
        <v>18014</v>
      </c>
      <c r="N587" s="98" t="s">
        <v>18015</v>
      </c>
      <c r="O587" s="101">
        <v>50</v>
      </c>
      <c r="P587" s="101">
        <v>50</v>
      </c>
    </row>
    <row r="588">
      <c r="L588" s="98" t="s">
        <v>18016</v>
      </c>
      <c r="M588" s="98" t="s">
        <v>18017</v>
      </c>
      <c r="N588" s="98" t="s">
        <v>18018</v>
      </c>
      <c r="O588" s="101">
        <v>50</v>
      </c>
      <c r="P588" s="101">
        <v>50</v>
      </c>
    </row>
    <row r="589">
      <c r="L589" s="98" t="s">
        <v>18019</v>
      </c>
      <c r="M589" s="98" t="s">
        <v>18020</v>
      </c>
      <c r="N589" s="98" t="s">
        <v>18021</v>
      </c>
      <c r="O589" s="101">
        <v>75</v>
      </c>
      <c r="P589" s="101">
        <v>75</v>
      </c>
    </row>
    <row r="590">
      <c r="K590" s="96" t="s">
        <v>18022</v>
      </c>
      <c r="O590" s="85">
        <f>SUM(O585:O589)</f>
      </c>
      <c r="P590" s="85">
        <f>SUM(P585:P589)</f>
      </c>
    </row>
    <row r="591">
      <c r="A591" s="98" t="s">
        <v>18023</v>
      </c>
      <c r="B591" s="98" t="s">
        <v>18024</v>
      </c>
      <c r="C591" s="100">
        <v>576</v>
      </c>
      <c r="D591" s="98" t="s">
        <v>18025</v>
      </c>
      <c r="E591" s="98" t="s">
        <v>18026</v>
      </c>
      <c r="F591" s="104">
        <v>43742</v>
      </c>
      <c r="G591" s="104">
        <v>45489</v>
      </c>
      <c r="H591" s="104">
        <v>45853</v>
      </c>
      <c r="J591" s="101">
        <v>1360</v>
      </c>
      <c r="K591" s="98" t="s">
        <v>18027</v>
      </c>
      <c r="L591" s="98" t="s">
        <v>18028</v>
      </c>
      <c r="M591" s="98" t="s">
        <v>18029</v>
      </c>
      <c r="N591" s="98" t="s">
        <v>18030</v>
      </c>
      <c r="O591" s="101">
        <v>35</v>
      </c>
      <c r="P591" s="101">
        <v>35</v>
      </c>
      <c r="Q591" s="101">
        <v>0</v>
      </c>
      <c r="R591" s="101">
        <v>0</v>
      </c>
    </row>
    <row r="592">
      <c r="L592" s="98" t="s">
        <v>18031</v>
      </c>
      <c r="M592" s="98" t="s">
        <v>18032</v>
      </c>
      <c r="N592" s="98" t="s">
        <v>18033</v>
      </c>
      <c r="O592" s="101">
        <v>1263</v>
      </c>
      <c r="P592" s="101">
        <v>1263</v>
      </c>
    </row>
    <row r="593">
      <c r="K593" s="96" t="s">
        <v>18034</v>
      </c>
      <c r="O593" s="85">
        <f>SUM(O591:O592)</f>
      </c>
      <c r="P593" s="85">
        <f>SUM(P591:P592)</f>
      </c>
    </row>
    <row r="594">
      <c r="A594" s="98" t="s">
        <v>18035</v>
      </c>
      <c r="B594" s="98" t="s">
        <v>18036</v>
      </c>
      <c r="C594" s="100">
        <v>1215</v>
      </c>
      <c r="D594" s="98" t="s">
        <v>18037</v>
      </c>
      <c r="E594" s="98" t="s">
        <v>18038</v>
      </c>
      <c r="F594" s="104">
        <v>44987</v>
      </c>
      <c r="G594" s="104">
        <v>45718</v>
      </c>
      <c r="H594" s="104">
        <v>46082</v>
      </c>
      <c r="J594" s="101">
        <v>2262</v>
      </c>
      <c r="K594" s="98" t="s">
        <v>18039</v>
      </c>
      <c r="L594" s="98" t="s">
        <v>18040</v>
      </c>
      <c r="M594" s="98" t="s">
        <v>18041</v>
      </c>
      <c r="N594" s="98" t="s">
        <v>18042</v>
      </c>
      <c r="O594" s="101">
        <v>35</v>
      </c>
      <c r="P594" s="101">
        <v>35</v>
      </c>
      <c r="Q594" s="101">
        <v>0</v>
      </c>
      <c r="R594" s="101">
        <v>300</v>
      </c>
    </row>
    <row r="595">
      <c r="L595" s="98" t="s">
        <v>18043</v>
      </c>
      <c r="M595" s="98" t="s">
        <v>18044</v>
      </c>
      <c r="N595" s="98" t="s">
        <v>18045</v>
      </c>
      <c r="O595" s="101">
        <v>2257</v>
      </c>
      <c r="P595" s="101">
        <v>2257</v>
      </c>
    </row>
    <row r="596">
      <c r="L596" s="98" t="s">
        <v>18046</v>
      </c>
      <c r="M596" s="98" t="s">
        <v>18047</v>
      </c>
      <c r="N596" s="98" t="s">
        <v>18048</v>
      </c>
      <c r="O596" s="101">
        <v>55</v>
      </c>
      <c r="P596" s="101">
        <v>55</v>
      </c>
    </row>
    <row r="597">
      <c r="L597" s="98" t="s">
        <v>18049</v>
      </c>
      <c r="M597" s="98" t="s">
        <v>18050</v>
      </c>
      <c r="N597" s="98" t="s">
        <v>18051</v>
      </c>
      <c r="O597" s="101">
        <v>55</v>
      </c>
      <c r="P597" s="101">
        <v>55</v>
      </c>
    </row>
    <row r="598">
      <c r="K598" s="96" t="s">
        <v>18052</v>
      </c>
      <c r="O598" s="85">
        <f>SUM(O594:O597)</f>
      </c>
      <c r="P598" s="85">
        <f>SUM(P594:P597)</f>
      </c>
    </row>
    <row r="599">
      <c r="A599" s="98" t="s">
        <v>18053</v>
      </c>
      <c r="B599" s="98" t="s">
        <v>18054</v>
      </c>
      <c r="C599" s="100">
        <v>743</v>
      </c>
      <c r="D599" s="98" t="s">
        <v>18055</v>
      </c>
      <c r="E599" s="98" t="s">
        <v>18056</v>
      </c>
      <c r="F599" s="104">
        <v>45222</v>
      </c>
      <c r="G599" s="104">
        <v>45588</v>
      </c>
      <c r="H599" s="104">
        <v>45952</v>
      </c>
      <c r="J599" s="101">
        <v>1435</v>
      </c>
      <c r="K599" s="98" t="s">
        <v>18057</v>
      </c>
      <c r="L599" s="98" t="s">
        <v>18058</v>
      </c>
      <c r="M599" s="98" t="s">
        <v>18059</v>
      </c>
      <c r="N599" s="98" t="s">
        <v>18060</v>
      </c>
      <c r="O599" s="101">
        <v>35</v>
      </c>
      <c r="P599" s="101">
        <v>35</v>
      </c>
      <c r="Q599" s="101">
        <v>0</v>
      </c>
      <c r="R599" s="101">
        <v>250</v>
      </c>
    </row>
    <row r="600">
      <c r="L600" s="98" t="s">
        <v>18061</v>
      </c>
      <c r="M600" s="98" t="s">
        <v>18062</v>
      </c>
      <c r="N600" s="98" t="s">
        <v>18063</v>
      </c>
      <c r="O600" s="101">
        <v>1430</v>
      </c>
      <c r="P600" s="101">
        <v>1430</v>
      </c>
    </row>
    <row r="601">
      <c r="K601" s="96" t="s">
        <v>18064</v>
      </c>
      <c r="O601" s="85">
        <f>SUM(O599:O600)</f>
      </c>
      <c r="P601" s="85">
        <f>SUM(P599:P600)</f>
      </c>
    </row>
    <row r="602">
      <c r="A602" s="98" t="s">
        <v>18065</v>
      </c>
      <c r="B602" s="98" t="s">
        <v>18066</v>
      </c>
      <c r="C602" s="100">
        <v>1524</v>
      </c>
      <c r="D602" s="98" t="s">
        <v>18067</v>
      </c>
      <c r="E602" s="98" t="s">
        <v>18068</v>
      </c>
      <c r="F602" s="104">
        <v>45702</v>
      </c>
      <c r="G602" s="104">
        <v>45702</v>
      </c>
      <c r="H602" s="104">
        <v>46125</v>
      </c>
      <c r="J602" s="101">
        <v>2888</v>
      </c>
      <c r="K602" s="98" t="s">
        <v>18069</v>
      </c>
      <c r="L602" s="98" t="s">
        <v>18070</v>
      </c>
      <c r="M602" s="98" t="s">
        <v>18071</v>
      </c>
      <c r="N602" s="98" t="s">
        <v>18072</v>
      </c>
      <c r="O602" s="101">
        <v>225</v>
      </c>
      <c r="P602" s="101">
        <v>260</v>
      </c>
      <c r="Q602" s="101">
        <v>0</v>
      </c>
      <c r="R602" s="101">
        <v>300</v>
      </c>
    </row>
    <row r="603">
      <c r="L603" s="98" t="s">
        <v>18073</v>
      </c>
      <c r="M603" s="98" t="s">
        <v>18074</v>
      </c>
      <c r="N603" s="98" t="s">
        <v>18075</v>
      </c>
      <c r="O603" s="101">
        <v>35</v>
      </c>
      <c r="P603" s="101">
        <v>0</v>
      </c>
    </row>
    <row r="604">
      <c r="L604" s="98" t="s">
        <v>18076</v>
      </c>
      <c r="M604" s="98" t="s">
        <v>18077</v>
      </c>
      <c r="N604" s="98" t="s">
        <v>18078</v>
      </c>
      <c r="O604" s="101">
        <v>2628</v>
      </c>
      <c r="P604" s="101">
        <v>2628</v>
      </c>
    </row>
    <row r="605">
      <c r="L605" s="98" t="s">
        <v>18079</v>
      </c>
      <c r="M605" s="98" t="s">
        <v>18080</v>
      </c>
      <c r="N605" s="98" t="s">
        <v>18081</v>
      </c>
      <c r="O605" s="101">
        <v>50</v>
      </c>
      <c r="P605" s="101">
        <v>50</v>
      </c>
    </row>
    <row r="606">
      <c r="L606" s="98" t="s">
        <v>18082</v>
      </c>
      <c r="M606" s="98" t="s">
        <v>18083</v>
      </c>
      <c r="N606" s="98" t="s">
        <v>18084</v>
      </c>
      <c r="O606" s="101">
        <v>40</v>
      </c>
      <c r="P606" s="101">
        <v>40</v>
      </c>
    </row>
    <row r="607">
      <c r="L607" s="98" t="s">
        <v>18085</v>
      </c>
      <c r="M607" s="98" t="s">
        <v>18086</v>
      </c>
      <c r="N607" s="98" t="s">
        <v>18087</v>
      </c>
      <c r="O607" s="101">
        <v>55</v>
      </c>
      <c r="P607" s="101">
        <v>55</v>
      </c>
    </row>
    <row r="608">
      <c r="K608" s="96" t="s">
        <v>18088</v>
      </c>
      <c r="O608" s="85">
        <f>SUM(O602:O607)</f>
      </c>
      <c r="P608" s="85">
        <f>SUM(P602:P607)</f>
      </c>
    </row>
    <row r="609">
      <c r="A609" s="98" t="s">
        <v>18089</v>
      </c>
      <c r="B609" s="98" t="s">
        <v>18090</v>
      </c>
      <c r="C609" s="100">
        <v>743</v>
      </c>
      <c r="D609" s="98" t="s">
        <v>18091</v>
      </c>
      <c r="E609" s="98" t="s">
        <v>18092</v>
      </c>
      <c r="F609" s="104">
        <v>45122</v>
      </c>
      <c r="G609" s="104">
        <v>45488</v>
      </c>
      <c r="H609" s="104">
        <v>45852</v>
      </c>
      <c r="J609" s="101">
        <v>1500</v>
      </c>
      <c r="K609" s="98" t="s">
        <v>18093</v>
      </c>
      <c r="L609" s="98" t="s">
        <v>18094</v>
      </c>
      <c r="M609" s="98" t="s">
        <v>18095</v>
      </c>
      <c r="N609" s="98" t="s">
        <v>18096</v>
      </c>
      <c r="O609" s="101">
        <v>35</v>
      </c>
      <c r="P609" s="101">
        <v>35</v>
      </c>
      <c r="Q609" s="101">
        <v>0</v>
      </c>
      <c r="R609" s="101">
        <v>250</v>
      </c>
    </row>
    <row r="610">
      <c r="L610" s="98" t="s">
        <v>18097</v>
      </c>
      <c r="M610" s="98" t="s">
        <v>18098</v>
      </c>
      <c r="N610" s="98" t="s">
        <v>18099</v>
      </c>
      <c r="O610" s="101">
        <v>65</v>
      </c>
      <c r="P610" s="101">
        <v>65</v>
      </c>
    </row>
    <row r="611">
      <c r="L611" s="98" t="s">
        <v>18100</v>
      </c>
      <c r="M611" s="98" t="s">
        <v>18101</v>
      </c>
      <c r="N611" s="98" t="s">
        <v>18102</v>
      </c>
      <c r="O611" s="101">
        <v>1430</v>
      </c>
      <c r="P611" s="101">
        <v>1430</v>
      </c>
    </row>
    <row r="612">
      <c r="L612" s="98" t="s">
        <v>18103</v>
      </c>
      <c r="M612" s="98" t="s">
        <v>18104</v>
      </c>
      <c r="N612" s="98" t="s">
        <v>18105</v>
      </c>
      <c r="O612" s="101">
        <v>75</v>
      </c>
      <c r="P612" s="101">
        <v>75</v>
      </c>
    </row>
    <row r="613">
      <c r="K613" s="96" t="s">
        <v>18106</v>
      </c>
      <c r="O613" s="85">
        <f>SUM(O609:O612)</f>
      </c>
      <c r="P613" s="85">
        <f>SUM(P609:P612)</f>
      </c>
    </row>
    <row r="614">
      <c r="A614" s="98" t="s">
        <v>18107</v>
      </c>
      <c r="B614" s="98" t="s">
        <v>18108</v>
      </c>
      <c r="C614" s="100">
        <v>865</v>
      </c>
      <c r="D614" s="98" t="s">
        <v>18109</v>
      </c>
      <c r="E614" s="98" t="s">
        <v>18110</v>
      </c>
      <c r="J614" s="101">
        <v>1920</v>
      </c>
      <c r="K614" s="98" t="s">
        <v>18111</v>
      </c>
      <c r="L614" s="98" t="s">
        <v>18111</v>
      </c>
      <c r="O614" s="101">
        <v>0</v>
      </c>
      <c r="P614" s="101">
        <v>0</v>
      </c>
      <c r="R614" s="101">
        <v>0</v>
      </c>
    </row>
    <row r="615">
      <c r="K615" s="96" t="s">
        <v>18112</v>
      </c>
      <c r="O615" s="85">
        <f>SUM(O614:O614)</f>
      </c>
      <c r="P615" s="85">
        <f>SUM(P614:P614)</f>
      </c>
    </row>
    <row r="616">
      <c r="A616" s="98" t="s">
        <v>18113</v>
      </c>
      <c r="B616" s="98" t="s">
        <v>18114</v>
      </c>
      <c r="C616" s="100">
        <v>558</v>
      </c>
      <c r="D616" s="98" t="s">
        <v>18115</v>
      </c>
      <c r="E616" s="98" t="s">
        <v>18116</v>
      </c>
      <c r="F616" s="104">
        <v>45509</v>
      </c>
      <c r="G616" s="104">
        <v>45509</v>
      </c>
      <c r="H616" s="104">
        <v>45873</v>
      </c>
      <c r="J616" s="101">
        <v>1280</v>
      </c>
      <c r="K616" s="98" t="s">
        <v>18117</v>
      </c>
      <c r="L616" s="98" t="s">
        <v>18118</v>
      </c>
      <c r="M616" s="98" t="s">
        <v>18119</v>
      </c>
      <c r="N616" s="98" t="s">
        <v>18120</v>
      </c>
      <c r="O616" s="101">
        <v>75</v>
      </c>
      <c r="P616" s="101">
        <v>75</v>
      </c>
      <c r="Q616" s="101">
        <v>0</v>
      </c>
      <c r="R616" s="101">
        <v>550</v>
      </c>
    </row>
    <row r="617">
      <c r="L617" s="98" t="s">
        <v>18121</v>
      </c>
      <c r="M617" s="98" t="s">
        <v>18122</v>
      </c>
      <c r="N617" s="98" t="s">
        <v>18123</v>
      </c>
      <c r="O617" s="101">
        <v>1205</v>
      </c>
      <c r="P617" s="101">
        <v>1205</v>
      </c>
    </row>
    <row r="618">
      <c r="K618" s="96" t="s">
        <v>18124</v>
      </c>
      <c r="O618" s="85">
        <f>SUM(O616:O617)</f>
      </c>
      <c r="P618" s="85">
        <f>SUM(P616:P617)</f>
      </c>
    </row>
    <row r="619">
      <c r="A619" s="98" t="s">
        <v>18125</v>
      </c>
      <c r="B619" s="98" t="s">
        <v>18126</v>
      </c>
      <c r="C619" s="100">
        <v>1177</v>
      </c>
      <c r="D619" s="98" t="s">
        <v>18127</v>
      </c>
      <c r="E619" s="98" t="s">
        <v>18128</v>
      </c>
      <c r="F619" s="104">
        <v>44501</v>
      </c>
      <c r="G619" s="104">
        <v>45717</v>
      </c>
      <c r="H619" s="104">
        <v>46142</v>
      </c>
      <c r="J619" s="101">
        <v>2117</v>
      </c>
      <c r="K619" s="98" t="s">
        <v>18129</v>
      </c>
      <c r="L619" s="98" t="s">
        <v>18130</v>
      </c>
      <c r="M619" s="98" t="s">
        <v>18131</v>
      </c>
      <c r="N619" s="98" t="s">
        <v>18132</v>
      </c>
      <c r="O619" s="101">
        <v>75</v>
      </c>
      <c r="P619" s="101">
        <v>75</v>
      </c>
      <c r="Q619" s="101">
        <v>0</v>
      </c>
      <c r="R619" s="101">
        <v>300</v>
      </c>
    </row>
    <row r="620">
      <c r="L620" s="98" t="s">
        <v>18133</v>
      </c>
      <c r="M620" s="98" t="s">
        <v>18134</v>
      </c>
      <c r="N620" s="98" t="s">
        <v>18135</v>
      </c>
      <c r="O620" s="101">
        <v>2280</v>
      </c>
      <c r="P620" s="101">
        <v>2280</v>
      </c>
    </row>
    <row r="621">
      <c r="K621" s="96" t="s">
        <v>18136</v>
      </c>
      <c r="O621" s="85">
        <f>SUM(O619:O620)</f>
      </c>
      <c r="P621" s="85">
        <f>SUM(P619:P620)</f>
      </c>
    </row>
    <row r="622">
      <c r="A622" s="98" t="s">
        <v>18137</v>
      </c>
      <c r="B622" s="98" t="s">
        <v>18138</v>
      </c>
      <c r="C622" s="100">
        <v>576</v>
      </c>
      <c r="D622" s="98" t="s">
        <v>18139</v>
      </c>
      <c r="E622" s="98" t="s">
        <v>18140</v>
      </c>
      <c r="F622" s="104">
        <v>45689</v>
      </c>
      <c r="G622" s="104">
        <v>45689</v>
      </c>
      <c r="H622" s="104">
        <v>46053</v>
      </c>
      <c r="J622" s="101">
        <v>1300</v>
      </c>
      <c r="K622" s="98" t="s">
        <v>18141</v>
      </c>
      <c r="L622" s="98" t="s">
        <v>18142</v>
      </c>
      <c r="M622" s="98" t="s">
        <v>18143</v>
      </c>
      <c r="N622" s="98" t="s">
        <v>18144</v>
      </c>
      <c r="O622" s="101">
        <v>75</v>
      </c>
      <c r="P622" s="101">
        <v>75</v>
      </c>
      <c r="Q622" s="101">
        <v>0</v>
      </c>
      <c r="R622" s="101">
        <v>250</v>
      </c>
    </row>
    <row r="623">
      <c r="L623" s="98" t="s">
        <v>18145</v>
      </c>
      <c r="M623" s="98" t="s">
        <v>18146</v>
      </c>
      <c r="N623" s="98" t="s">
        <v>18147</v>
      </c>
      <c r="O623" s="101">
        <v>1225</v>
      </c>
      <c r="P623" s="101">
        <v>1225</v>
      </c>
    </row>
    <row r="624">
      <c r="K624" s="96" t="s">
        <v>18148</v>
      </c>
      <c r="O624" s="85">
        <f>SUM(O622:O623)</f>
      </c>
      <c r="P624" s="85">
        <f>SUM(P622:P623)</f>
      </c>
    </row>
    <row r="625">
      <c r="A625" s="98" t="s">
        <v>18149</v>
      </c>
      <c r="B625" s="98" t="s">
        <v>18150</v>
      </c>
      <c r="C625" s="100">
        <v>1215</v>
      </c>
      <c r="D625" s="98" t="s">
        <v>18151</v>
      </c>
      <c r="E625" s="98" t="s">
        <v>18152</v>
      </c>
      <c r="F625" s="104">
        <v>45168</v>
      </c>
      <c r="G625" s="104">
        <v>45565</v>
      </c>
      <c r="H625" s="104">
        <v>45929</v>
      </c>
      <c r="J625" s="101">
        <v>2302</v>
      </c>
      <c r="K625" s="98" t="s">
        <v>18153</v>
      </c>
      <c r="L625" s="98" t="s">
        <v>18154</v>
      </c>
      <c r="M625" s="98" t="s">
        <v>18155</v>
      </c>
      <c r="N625" s="98" t="s">
        <v>18156</v>
      </c>
      <c r="O625" s="101">
        <v>75</v>
      </c>
      <c r="P625" s="101">
        <v>75</v>
      </c>
      <c r="Q625" s="101">
        <v>0</v>
      </c>
      <c r="R625" s="101">
        <v>300</v>
      </c>
    </row>
    <row r="626">
      <c r="L626" s="98" t="s">
        <v>18157</v>
      </c>
      <c r="M626" s="98" t="s">
        <v>18158</v>
      </c>
      <c r="N626" s="98" t="s">
        <v>18159</v>
      </c>
      <c r="O626" s="101">
        <v>2257</v>
      </c>
      <c r="P626" s="101">
        <v>2257</v>
      </c>
    </row>
    <row r="627">
      <c r="K627" s="96" t="s">
        <v>18160</v>
      </c>
      <c r="O627" s="85">
        <f>SUM(O625:O626)</f>
      </c>
      <c r="P627" s="85">
        <f>SUM(P625:P626)</f>
      </c>
    </row>
    <row r="628">
      <c r="A628" s="98" t="s">
        <v>18161</v>
      </c>
      <c r="B628" s="98" t="s">
        <v>18162</v>
      </c>
      <c r="C628" s="100">
        <v>743</v>
      </c>
      <c r="D628" s="98" t="s">
        <v>18163</v>
      </c>
      <c r="E628" s="98" t="s">
        <v>18164</v>
      </c>
      <c r="F628" s="104">
        <v>45139</v>
      </c>
      <c r="G628" s="104">
        <v>45505</v>
      </c>
      <c r="H628" s="104">
        <v>45869</v>
      </c>
      <c r="J628" s="101">
        <v>1475</v>
      </c>
      <c r="K628" s="98" t="s">
        <v>18165</v>
      </c>
      <c r="L628" s="98" t="s">
        <v>18166</v>
      </c>
      <c r="M628" s="98" t="s">
        <v>18167</v>
      </c>
      <c r="N628" s="98" t="s">
        <v>18168</v>
      </c>
      <c r="O628" s="101">
        <v>75</v>
      </c>
      <c r="P628" s="101">
        <v>75</v>
      </c>
      <c r="Q628" s="101">
        <v>0</v>
      </c>
      <c r="R628" s="101">
        <v>250</v>
      </c>
    </row>
    <row r="629">
      <c r="L629" s="98" t="s">
        <v>18169</v>
      </c>
      <c r="M629" s="98" t="s">
        <v>18170</v>
      </c>
      <c r="N629" s="98" t="s">
        <v>18171</v>
      </c>
      <c r="O629" s="101">
        <v>1430</v>
      </c>
      <c r="P629" s="101">
        <v>1430</v>
      </c>
    </row>
    <row r="630">
      <c r="L630" s="98" t="s">
        <v>18172</v>
      </c>
      <c r="M630" s="98" t="s">
        <v>18173</v>
      </c>
      <c r="N630" s="98" t="s">
        <v>18174</v>
      </c>
      <c r="O630" s="101">
        <v>150.5</v>
      </c>
      <c r="P630" s="101">
        <v>0</v>
      </c>
    </row>
    <row r="631">
      <c r="K631" s="96" t="s">
        <v>18175</v>
      </c>
      <c r="O631" s="85">
        <f>SUM(O628:O630)</f>
      </c>
      <c r="P631" s="85">
        <f>SUM(P628:P630)</f>
      </c>
    </row>
    <row r="632">
      <c r="A632" s="98" t="s">
        <v>18176</v>
      </c>
      <c r="B632" s="98" t="s">
        <v>18177</v>
      </c>
      <c r="C632" s="100">
        <v>1864</v>
      </c>
      <c r="D632" s="98" t="s">
        <v>18178</v>
      </c>
      <c r="E632" s="98" t="s">
        <v>18179</v>
      </c>
      <c r="F632" s="104">
        <v>45555</v>
      </c>
      <c r="G632" s="104">
        <v>45555</v>
      </c>
      <c r="H632" s="104">
        <v>45980</v>
      </c>
      <c r="J632" s="101">
        <v>3650</v>
      </c>
      <c r="K632" s="98" t="s">
        <v>18180</v>
      </c>
      <c r="L632" s="98" t="s">
        <v>18181</v>
      </c>
      <c r="M632" s="98" t="s">
        <v>18182</v>
      </c>
      <c r="N632" s="98" t="s">
        <v>18183</v>
      </c>
      <c r="O632" s="101">
        <v>100</v>
      </c>
      <c r="P632" s="101">
        <v>175</v>
      </c>
      <c r="Q632" s="101">
        <v>0</v>
      </c>
      <c r="R632" s="101">
        <v>350</v>
      </c>
    </row>
    <row r="633">
      <c r="L633" s="98" t="s">
        <v>18184</v>
      </c>
      <c r="M633" s="98" t="s">
        <v>18185</v>
      </c>
      <c r="N633" s="98" t="s">
        <v>18186</v>
      </c>
      <c r="O633" s="101">
        <v>75</v>
      </c>
      <c r="P633" s="101">
        <v>225</v>
      </c>
    </row>
    <row r="634">
      <c r="L634" s="98" t="s">
        <v>18187</v>
      </c>
      <c r="M634" s="98" t="s">
        <v>18188</v>
      </c>
      <c r="N634" s="98" t="s">
        <v>18189</v>
      </c>
      <c r="O634" s="101">
        <v>225</v>
      </c>
      <c r="P634" s="101">
        <v>0</v>
      </c>
    </row>
    <row r="635">
      <c r="L635" s="98" t="s">
        <v>18190</v>
      </c>
      <c r="M635" s="98" t="s">
        <v>18191</v>
      </c>
      <c r="N635" s="98" t="s">
        <v>18192</v>
      </c>
      <c r="O635" s="101">
        <v>3300</v>
      </c>
      <c r="P635" s="101">
        <v>3300</v>
      </c>
    </row>
    <row r="636">
      <c r="K636" s="96" t="s">
        <v>18193</v>
      </c>
      <c r="O636" s="85">
        <f>SUM(O632:O635)</f>
      </c>
      <c r="P636" s="85">
        <f>SUM(P632:P635)</f>
      </c>
    </row>
    <row r="637">
      <c r="A637" s="98" t="s">
        <v>18194</v>
      </c>
      <c r="B637" s="98" t="s">
        <v>18195</v>
      </c>
      <c r="C637" s="100">
        <v>743</v>
      </c>
      <c r="D637" s="98" t="s">
        <v>18196</v>
      </c>
      <c r="E637" s="98" t="s">
        <v>18197</v>
      </c>
      <c r="F637" s="104">
        <v>44782</v>
      </c>
      <c r="G637" s="104">
        <v>45513</v>
      </c>
      <c r="H637" s="104">
        <v>45877</v>
      </c>
      <c r="J637" s="101">
        <v>1540</v>
      </c>
      <c r="K637" s="98" t="s">
        <v>18198</v>
      </c>
      <c r="L637" s="98" t="s">
        <v>18199</v>
      </c>
      <c r="M637" s="98" t="s">
        <v>18200</v>
      </c>
      <c r="N637" s="98" t="s">
        <v>18201</v>
      </c>
      <c r="O637" s="101">
        <v>75</v>
      </c>
      <c r="P637" s="101">
        <v>140</v>
      </c>
      <c r="Q637" s="101">
        <v>0</v>
      </c>
      <c r="R637" s="101">
        <v>750</v>
      </c>
    </row>
    <row r="638">
      <c r="L638" s="98" t="s">
        <v>18202</v>
      </c>
      <c r="M638" s="98" t="s">
        <v>18203</v>
      </c>
      <c r="N638" s="98" t="s">
        <v>18204</v>
      </c>
      <c r="O638" s="101">
        <v>65</v>
      </c>
      <c r="P638" s="101">
        <v>0</v>
      </c>
    </row>
    <row r="639">
      <c r="L639" s="98" t="s">
        <v>18205</v>
      </c>
      <c r="M639" s="98" t="s">
        <v>18206</v>
      </c>
      <c r="N639" s="98" t="s">
        <v>18207</v>
      </c>
      <c r="O639" s="101">
        <v>1430</v>
      </c>
      <c r="P639" s="101">
        <v>1430</v>
      </c>
    </row>
    <row r="640">
      <c r="L640" s="98" t="s">
        <v>18208</v>
      </c>
      <c r="O640" s="101">
        <v>0</v>
      </c>
      <c r="P640" s="101">
        <v>0</v>
      </c>
    </row>
    <row r="641">
      <c r="L641" s="98" t="s">
        <v>18209</v>
      </c>
      <c r="M641" s="98" t="s">
        <v>18210</v>
      </c>
      <c r="N641" s="98" t="s">
        <v>18211</v>
      </c>
      <c r="O641" s="101">
        <v>55</v>
      </c>
      <c r="P641" s="101">
        <v>55</v>
      </c>
    </row>
    <row r="642">
      <c r="K642" s="96" t="s">
        <v>18212</v>
      </c>
      <c r="O642" s="85">
        <f>SUM(O637:O641)</f>
      </c>
      <c r="P642" s="85">
        <f>SUM(P637:P641)</f>
      </c>
    </row>
    <row r="643">
      <c r="A643" s="98" t="s">
        <v>18213</v>
      </c>
      <c r="B643" s="98" t="s">
        <v>18214</v>
      </c>
      <c r="C643" s="100">
        <v>865</v>
      </c>
      <c r="D643" s="98" t="s">
        <v>18215</v>
      </c>
      <c r="E643" s="98" t="s">
        <v>18216</v>
      </c>
      <c r="F643" s="104">
        <v>45595</v>
      </c>
      <c r="G643" s="104">
        <v>45595</v>
      </c>
      <c r="H643" s="104">
        <v>45959</v>
      </c>
      <c r="J643" s="101">
        <v>1960</v>
      </c>
      <c r="K643" s="98" t="s">
        <v>18217</v>
      </c>
      <c r="L643" s="98" t="s">
        <v>18218</v>
      </c>
      <c r="M643" s="98" t="s">
        <v>18219</v>
      </c>
      <c r="N643" s="98" t="s">
        <v>18220</v>
      </c>
      <c r="O643" s="101">
        <v>65</v>
      </c>
      <c r="P643" s="101">
        <v>65</v>
      </c>
      <c r="Q643" s="101">
        <v>0</v>
      </c>
      <c r="R643" s="101">
        <v>450</v>
      </c>
    </row>
    <row r="644">
      <c r="L644" s="98" t="s">
        <v>18221</v>
      </c>
      <c r="M644" s="98" t="s">
        <v>18222</v>
      </c>
      <c r="N644" s="98" t="s">
        <v>18223</v>
      </c>
      <c r="O644" s="101">
        <v>75</v>
      </c>
      <c r="P644" s="101">
        <v>75</v>
      </c>
    </row>
    <row r="645">
      <c r="L645" s="98" t="s">
        <v>18224</v>
      </c>
      <c r="M645" s="98" t="s">
        <v>18225</v>
      </c>
      <c r="N645" s="98" t="s">
        <v>18226</v>
      </c>
      <c r="O645" s="101">
        <v>1820</v>
      </c>
      <c r="P645" s="101">
        <v>1820</v>
      </c>
    </row>
    <row r="646">
      <c r="L646" s="98" t="s">
        <v>18227</v>
      </c>
      <c r="M646" s="98" t="s">
        <v>18228</v>
      </c>
      <c r="N646" s="98" t="s">
        <v>18229</v>
      </c>
      <c r="O646" s="101">
        <v>196</v>
      </c>
      <c r="P646" s="101">
        <v>0</v>
      </c>
    </row>
    <row r="647">
      <c r="L647" s="98" t="s">
        <v>18230</v>
      </c>
      <c r="M647" s="98" t="s">
        <v>18231</v>
      </c>
      <c r="N647" s="98" t="s">
        <v>18232</v>
      </c>
      <c r="O647" s="101">
        <v>50</v>
      </c>
      <c r="P647" s="101">
        <v>0</v>
      </c>
    </row>
    <row r="648">
      <c r="K648" s="96" t="s">
        <v>18233</v>
      </c>
      <c r="O648" s="85">
        <f>SUM(O643:O647)</f>
      </c>
      <c r="P648" s="85">
        <f>SUM(P643:P647)</f>
      </c>
    </row>
    <row r="649">
      <c r="A649" s="98" t="s">
        <v>18234</v>
      </c>
      <c r="B649" s="98" t="s">
        <v>18235</v>
      </c>
      <c r="C649" s="100">
        <v>743</v>
      </c>
      <c r="D649" s="98" t="s">
        <v>18236</v>
      </c>
      <c r="E649" s="98" t="s">
        <v>18237</v>
      </c>
      <c r="F649" s="104">
        <v>45402</v>
      </c>
      <c r="G649" s="104">
        <v>45402</v>
      </c>
      <c r="H649" s="104">
        <v>45766</v>
      </c>
      <c r="J649" s="101">
        <v>1605</v>
      </c>
      <c r="K649" s="98" t="s">
        <v>18238</v>
      </c>
      <c r="L649" s="98" t="s">
        <v>18239</v>
      </c>
      <c r="M649" s="98" t="s">
        <v>18240</v>
      </c>
      <c r="N649" s="98" t="s">
        <v>18241</v>
      </c>
      <c r="O649" s="101">
        <v>15.83</v>
      </c>
      <c r="P649" s="101">
        <v>0</v>
      </c>
      <c r="Q649" s="101">
        <v>-176</v>
      </c>
      <c r="R649" s="101">
        <v>550</v>
      </c>
    </row>
    <row r="650">
      <c r="L650" s="98" t="s">
        <v>18242</v>
      </c>
      <c r="M650" s="98" t="s">
        <v>18243</v>
      </c>
      <c r="N650" s="98" t="s">
        <v>18244</v>
      </c>
      <c r="O650" s="101">
        <v>9.5</v>
      </c>
      <c r="P650" s="101">
        <v>0</v>
      </c>
    </row>
    <row r="651">
      <c r="L651" s="98" t="s">
        <v>18245</v>
      </c>
      <c r="M651" s="98" t="s">
        <v>18246</v>
      </c>
      <c r="N651" s="98" t="s">
        <v>18247</v>
      </c>
      <c r="O651" s="101">
        <v>41.170000000000002</v>
      </c>
      <c r="P651" s="101">
        <v>0</v>
      </c>
    </row>
    <row r="652">
      <c r="L652" s="98" t="s">
        <v>18248</v>
      </c>
      <c r="M652" s="98" t="s">
        <v>18249</v>
      </c>
      <c r="N652" s="98" t="s">
        <v>18250</v>
      </c>
      <c r="O652" s="101">
        <v>-23.829999999999998</v>
      </c>
      <c r="P652" s="101">
        <v>0</v>
      </c>
    </row>
    <row r="653">
      <c r="L653" s="98" t="s">
        <v>18251</v>
      </c>
      <c r="M653" s="98" t="s">
        <v>18252</v>
      </c>
      <c r="N653" s="98" t="s">
        <v>18253</v>
      </c>
      <c r="O653" s="101">
        <v>23.829999999999998</v>
      </c>
      <c r="P653" s="101">
        <v>0</v>
      </c>
    </row>
    <row r="654">
      <c r="L654" s="98" t="s">
        <v>18254</v>
      </c>
      <c r="M654" s="98" t="s">
        <v>18255</v>
      </c>
      <c r="N654" s="98" t="s">
        <v>18256</v>
      </c>
      <c r="O654" s="101">
        <v>5.5</v>
      </c>
      <c r="P654" s="101">
        <v>0</v>
      </c>
    </row>
    <row r="655">
      <c r="L655" s="98" t="s">
        <v>18257</v>
      </c>
      <c r="M655" s="98" t="s">
        <v>18258</v>
      </c>
      <c r="N655" s="98" t="s">
        <v>18259</v>
      </c>
      <c r="O655" s="101">
        <v>9.1699999999999999</v>
      </c>
      <c r="P655" s="101">
        <v>15</v>
      </c>
    </row>
    <row r="656">
      <c r="L656" s="98" t="s">
        <v>18260</v>
      </c>
      <c r="M656" s="98" t="s">
        <v>18261</v>
      </c>
      <c r="N656" s="98" t="s">
        <v>18262</v>
      </c>
      <c r="O656" s="101">
        <v>9.1699999999999999</v>
      </c>
      <c r="P656" s="101">
        <v>0</v>
      </c>
    </row>
    <row r="657">
      <c r="L657" s="98" t="s">
        <v>18263</v>
      </c>
      <c r="M657" s="98" t="s">
        <v>18264</v>
      </c>
      <c r="N657" s="98" t="s">
        <v>18265</v>
      </c>
      <c r="O657" s="101">
        <v>-9.1699999999999999</v>
      </c>
      <c r="P657" s="101">
        <v>90</v>
      </c>
    </row>
    <row r="658">
      <c r="L658" s="98" t="s">
        <v>18266</v>
      </c>
      <c r="M658" s="98" t="s">
        <v>18267</v>
      </c>
      <c r="N658" s="98" t="s">
        <v>18268</v>
      </c>
      <c r="O658" s="101">
        <v>5.5</v>
      </c>
      <c r="P658" s="101">
        <v>0</v>
      </c>
    </row>
    <row r="659">
      <c r="L659" s="98" t="s">
        <v>18269</v>
      </c>
      <c r="M659" s="98" t="s">
        <v>18270</v>
      </c>
      <c r="N659" s="98" t="s">
        <v>18271</v>
      </c>
      <c r="O659" s="101">
        <v>-5.5</v>
      </c>
      <c r="P659" s="101">
        <v>0</v>
      </c>
    </row>
    <row r="660">
      <c r="L660" s="98" t="s">
        <v>18272</v>
      </c>
      <c r="M660" s="98" t="s">
        <v>18273</v>
      </c>
      <c r="N660" s="98" t="s">
        <v>18274</v>
      </c>
      <c r="O660" s="101">
        <v>23.829999999999998</v>
      </c>
      <c r="P660" s="101">
        <v>0</v>
      </c>
    </row>
    <row r="661">
      <c r="L661" s="98" t="s">
        <v>18275</v>
      </c>
      <c r="M661" s="98" t="s">
        <v>18276</v>
      </c>
      <c r="N661" s="98" t="s">
        <v>18277</v>
      </c>
      <c r="O661" s="101">
        <v>-550</v>
      </c>
      <c r="P661" s="101">
        <v>0</v>
      </c>
    </row>
    <row r="662">
      <c r="L662" s="98" t="s">
        <v>18278</v>
      </c>
      <c r="M662" s="98" t="s">
        <v>18279</v>
      </c>
      <c r="N662" s="98" t="s">
        <v>18280</v>
      </c>
      <c r="O662" s="101">
        <v>550</v>
      </c>
      <c r="P662" s="101">
        <v>0</v>
      </c>
    </row>
    <row r="663">
      <c r="L663" s="98" t="s">
        <v>18281</v>
      </c>
      <c r="M663" s="98" t="s">
        <v>18282</v>
      </c>
      <c r="N663" s="98" t="s">
        <v>18283</v>
      </c>
      <c r="O663" s="101">
        <v>950</v>
      </c>
      <c r="P663" s="101">
        <v>0</v>
      </c>
    </row>
    <row r="664">
      <c r="L664" s="98" t="s">
        <v>18284</v>
      </c>
      <c r="M664" s="98" t="s">
        <v>18285</v>
      </c>
      <c r="N664" s="98" t="s">
        <v>18286</v>
      </c>
      <c r="O664" s="101">
        <v>557.33000000000004</v>
      </c>
      <c r="P664" s="101">
        <v>1500</v>
      </c>
    </row>
    <row r="665">
      <c r="L665" s="98" t="s">
        <v>18287</v>
      </c>
      <c r="M665" s="98" t="s">
        <v>18288</v>
      </c>
      <c r="N665" s="98" t="s">
        <v>18289</v>
      </c>
      <c r="O665" s="101">
        <v>-183.33000000000001</v>
      </c>
      <c r="P665" s="101">
        <v>0</v>
      </c>
    </row>
    <row r="666">
      <c r="L666" s="98" t="s">
        <v>18290</v>
      </c>
      <c r="M666" s="98" t="s">
        <v>18291</v>
      </c>
      <c r="N666" s="98" t="s">
        <v>18292</v>
      </c>
      <c r="O666" s="101">
        <v>183.33000000000001</v>
      </c>
      <c r="P666" s="101">
        <v>0</v>
      </c>
    </row>
    <row r="667">
      <c r="K667" s="96" t="s">
        <v>18293</v>
      </c>
      <c r="O667" s="85">
        <f>SUM(O649:O666)</f>
      </c>
      <c r="P667" s="85">
        <f>SUM(P649:P666)</f>
      </c>
    </row>
    <row r="668">
      <c r="A668" s="98" t="s">
        <v>18294</v>
      </c>
      <c r="B668" s="98" t="s">
        <v>18295</v>
      </c>
      <c r="C668" s="100">
        <v>1266</v>
      </c>
      <c r="D668" s="98" t="s">
        <v>18296</v>
      </c>
      <c r="E668" s="98" t="s">
        <v>18297</v>
      </c>
      <c r="F668" s="104">
        <v>45745</v>
      </c>
      <c r="G668" s="104">
        <v>45745</v>
      </c>
      <c r="H668" s="104">
        <v>46109</v>
      </c>
      <c r="J668" s="101">
        <v>2190</v>
      </c>
      <c r="K668" s="98" t="s">
        <v>18298</v>
      </c>
      <c r="L668" s="98" t="s">
        <v>18299</v>
      </c>
      <c r="M668" s="98" t="s">
        <v>18300</v>
      </c>
      <c r="N668" s="98" t="s">
        <v>18301</v>
      </c>
      <c r="O668" s="101">
        <v>15</v>
      </c>
      <c r="P668" s="101">
        <v>35</v>
      </c>
      <c r="Q668" s="101">
        <v>-1</v>
      </c>
      <c r="R668" s="101">
        <v>300</v>
      </c>
    </row>
    <row r="669">
      <c r="L669" s="98" t="s">
        <v>18302</v>
      </c>
      <c r="M669" s="98" t="s">
        <v>18303</v>
      </c>
      <c r="N669" s="98" t="s">
        <v>18304</v>
      </c>
      <c r="O669" s="101">
        <v>25</v>
      </c>
      <c r="P669" s="101">
        <v>40</v>
      </c>
    </row>
    <row r="670">
      <c r="L670" s="98" t="s">
        <v>18305</v>
      </c>
      <c r="M670" s="98" t="s">
        <v>18306</v>
      </c>
      <c r="N670" s="98" t="s">
        <v>18307</v>
      </c>
      <c r="O670" s="101">
        <v>65</v>
      </c>
      <c r="P670" s="101">
        <v>0</v>
      </c>
    </row>
    <row r="671">
      <c r="L671" s="98" t="s">
        <v>18308</v>
      </c>
      <c r="M671" s="98" t="s">
        <v>18309</v>
      </c>
      <c r="N671" s="98" t="s">
        <v>18310</v>
      </c>
      <c r="O671" s="101">
        <v>35</v>
      </c>
      <c r="P671" s="101">
        <v>65</v>
      </c>
    </row>
    <row r="672">
      <c r="L672" s="98" t="s">
        <v>18311</v>
      </c>
      <c r="M672" s="98" t="s">
        <v>18312</v>
      </c>
      <c r="N672" s="98" t="s">
        <v>18313</v>
      </c>
      <c r="O672" s="101">
        <v>2050</v>
      </c>
      <c r="P672" s="101">
        <v>2050</v>
      </c>
    </row>
    <row r="673">
      <c r="K673" s="96" t="s">
        <v>18314</v>
      </c>
      <c r="O673" s="85">
        <f>SUM(O668:O672)</f>
      </c>
      <c r="P673" s="85">
        <f>SUM(P668:P672)</f>
      </c>
    </row>
    <row r="674">
      <c r="A674" s="98" t="s">
        <v>18315</v>
      </c>
      <c r="B674" s="98" t="s">
        <v>18316</v>
      </c>
      <c r="C674" s="100">
        <v>1266</v>
      </c>
      <c r="D674" s="98" t="s">
        <v>18317</v>
      </c>
      <c r="E674" s="98" t="s">
        <v>18318</v>
      </c>
      <c r="F674" s="104">
        <v>45323</v>
      </c>
      <c r="G674" s="104">
        <v>45689</v>
      </c>
      <c r="H674" s="104">
        <v>46053</v>
      </c>
      <c r="J674" s="101">
        <v>2190</v>
      </c>
      <c r="K674" s="98" t="s">
        <v>18319</v>
      </c>
      <c r="L674" s="98" t="s">
        <v>18320</v>
      </c>
      <c r="M674" s="98" t="s">
        <v>18321</v>
      </c>
      <c r="N674" s="98" t="s">
        <v>18322</v>
      </c>
      <c r="O674" s="101">
        <v>35</v>
      </c>
      <c r="P674" s="101">
        <v>35</v>
      </c>
      <c r="Q674" s="101">
        <v>0</v>
      </c>
      <c r="R674" s="101">
        <v>300</v>
      </c>
    </row>
    <row r="675">
      <c r="L675" s="98" t="s">
        <v>18323</v>
      </c>
      <c r="M675" s="98" t="s">
        <v>18324</v>
      </c>
      <c r="N675" s="98" t="s">
        <v>18325</v>
      </c>
      <c r="O675" s="101">
        <v>65</v>
      </c>
      <c r="P675" s="101">
        <v>0</v>
      </c>
    </row>
    <row r="676">
      <c r="L676" s="98" t="s">
        <v>18326</v>
      </c>
      <c r="M676" s="98" t="s">
        <v>18327</v>
      </c>
      <c r="N676" s="98" t="s">
        <v>18328</v>
      </c>
      <c r="O676" s="101">
        <v>25</v>
      </c>
      <c r="P676" s="101">
        <v>0</v>
      </c>
    </row>
    <row r="677">
      <c r="L677" s="98" t="s">
        <v>18329</v>
      </c>
      <c r="M677" s="98" t="s">
        <v>18330</v>
      </c>
      <c r="N677" s="98" t="s">
        <v>18331</v>
      </c>
      <c r="O677" s="101">
        <v>15</v>
      </c>
      <c r="P677" s="101">
        <v>105</v>
      </c>
    </row>
    <row r="678">
      <c r="L678" s="98" t="s">
        <v>18332</v>
      </c>
      <c r="M678" s="98" t="s">
        <v>18333</v>
      </c>
      <c r="N678" s="98" t="s">
        <v>18334</v>
      </c>
      <c r="O678" s="101">
        <v>2070</v>
      </c>
      <c r="P678" s="101">
        <v>2070</v>
      </c>
    </row>
    <row r="679">
      <c r="K679" s="96" t="s">
        <v>18335</v>
      </c>
      <c r="O679" s="85">
        <f>SUM(O674:O678)</f>
      </c>
      <c r="P679" s="85">
        <f>SUM(P674:P678)</f>
      </c>
    </row>
    <row r="680">
      <c r="A680" s="98" t="s">
        <v>18336</v>
      </c>
      <c r="B680" s="98" t="s">
        <v>18337</v>
      </c>
      <c r="C680" s="100">
        <v>1676</v>
      </c>
      <c r="D680" s="98" t="s">
        <v>18338</v>
      </c>
      <c r="E680" s="98" t="s">
        <v>18339</v>
      </c>
      <c r="F680" s="104">
        <v>45566</v>
      </c>
      <c r="G680" s="104">
        <v>45597</v>
      </c>
      <c r="J680" s="101">
        <v>3265</v>
      </c>
      <c r="K680" s="98" t="s">
        <v>18340</v>
      </c>
      <c r="L680" s="98" t="s">
        <v>18341</v>
      </c>
      <c r="M680" s="98" t="s">
        <v>18342</v>
      </c>
      <c r="N680" s="98" t="s">
        <v>18343</v>
      </c>
      <c r="O680" s="101">
        <v>50</v>
      </c>
      <c r="P680" s="101">
        <v>0</v>
      </c>
      <c r="Q680" s="101">
        <v>0</v>
      </c>
      <c r="R680" s="101">
        <v>350</v>
      </c>
    </row>
    <row r="681">
      <c r="L681" s="98" t="s">
        <v>18344</v>
      </c>
      <c r="M681" s="98" t="s">
        <v>18345</v>
      </c>
      <c r="N681" s="98" t="s">
        <v>18346</v>
      </c>
      <c r="O681" s="101">
        <v>25</v>
      </c>
      <c r="P681" s="101">
        <v>0</v>
      </c>
    </row>
    <row r="682">
      <c r="L682" s="98" t="s">
        <v>18347</v>
      </c>
      <c r="M682" s="98" t="s">
        <v>18348</v>
      </c>
      <c r="N682" s="98" t="s">
        <v>18349</v>
      </c>
      <c r="O682" s="101">
        <v>65</v>
      </c>
      <c r="P682" s="101">
        <v>140</v>
      </c>
    </row>
    <row r="683">
      <c r="L683" s="98" t="s">
        <v>18350</v>
      </c>
      <c r="M683" s="98" t="s">
        <v>18351</v>
      </c>
      <c r="N683" s="98" t="s">
        <v>18352</v>
      </c>
      <c r="O683" s="101">
        <v>15</v>
      </c>
      <c r="P683" s="101">
        <v>15</v>
      </c>
    </row>
    <row r="684">
      <c r="L684" s="98" t="s">
        <v>18353</v>
      </c>
      <c r="M684" s="98" t="s">
        <v>18354</v>
      </c>
      <c r="N684" s="98" t="s">
        <v>18355</v>
      </c>
      <c r="O684" s="101">
        <v>3110</v>
      </c>
      <c r="P684" s="101">
        <v>3110</v>
      </c>
    </row>
    <row r="685">
      <c r="L685" s="98" t="s">
        <v>18356</v>
      </c>
      <c r="M685" s="98" t="s">
        <v>18357</v>
      </c>
      <c r="N685" s="98" t="s">
        <v>18358</v>
      </c>
      <c r="O685" s="101">
        <v>-1632.5</v>
      </c>
      <c r="P685" s="101">
        <v>-1632.5</v>
      </c>
    </row>
    <row r="686">
      <c r="L686" s="98" t="s">
        <v>18359</v>
      </c>
      <c r="M686" s="98" t="s">
        <v>18360</v>
      </c>
      <c r="N686" s="98" t="s">
        <v>18361</v>
      </c>
      <c r="O686" s="101">
        <v>50</v>
      </c>
      <c r="P686" s="101">
        <v>50</v>
      </c>
    </row>
    <row r="687">
      <c r="L687" s="98" t="s">
        <v>18362</v>
      </c>
      <c r="M687" s="98" t="s">
        <v>18363</v>
      </c>
      <c r="N687" s="98" t="s">
        <v>18364</v>
      </c>
      <c r="O687" s="101">
        <v>50</v>
      </c>
      <c r="P687" s="101">
        <v>50</v>
      </c>
    </row>
    <row r="688">
      <c r="K688" s="96" t="s">
        <v>18365</v>
      </c>
      <c r="O688" s="85">
        <f>SUM(O680:O687)</f>
      </c>
      <c r="P688" s="85">
        <f>SUM(P680:P687)</f>
      </c>
    </row>
    <row r="689">
      <c r="A689" s="98" t="s">
        <v>18366</v>
      </c>
      <c r="B689" s="98" t="s">
        <v>18367</v>
      </c>
      <c r="C689" s="100">
        <v>743</v>
      </c>
      <c r="D689" s="98" t="s">
        <v>18368</v>
      </c>
      <c r="E689" s="98" t="s">
        <v>18369</v>
      </c>
      <c r="F689" s="104">
        <v>45695</v>
      </c>
      <c r="G689" s="104">
        <v>45695</v>
      </c>
      <c r="H689" s="104">
        <v>46059</v>
      </c>
      <c r="J689" s="101">
        <v>1605</v>
      </c>
      <c r="K689" s="98" t="s">
        <v>18370</v>
      </c>
      <c r="L689" s="98" t="s">
        <v>18371</v>
      </c>
      <c r="M689" s="98" t="s">
        <v>18372</v>
      </c>
      <c r="N689" s="98" t="s">
        <v>18373</v>
      </c>
      <c r="O689" s="101">
        <v>15</v>
      </c>
      <c r="P689" s="101">
        <v>15</v>
      </c>
      <c r="Q689" s="101">
        <v>-69.760000000000005</v>
      </c>
      <c r="R689" s="101">
        <v>250</v>
      </c>
    </row>
    <row r="690">
      <c r="L690" s="98" t="s">
        <v>18374</v>
      </c>
      <c r="M690" s="98" t="s">
        <v>18375</v>
      </c>
      <c r="N690" s="98" t="s">
        <v>18376</v>
      </c>
      <c r="O690" s="101">
        <v>25</v>
      </c>
      <c r="P690" s="101">
        <v>90</v>
      </c>
    </row>
    <row r="691">
      <c r="L691" s="98" t="s">
        <v>18377</v>
      </c>
      <c r="M691" s="98" t="s">
        <v>18378</v>
      </c>
      <c r="N691" s="98" t="s">
        <v>18379</v>
      </c>
      <c r="O691" s="101">
        <v>65</v>
      </c>
      <c r="P691" s="101">
        <v>0</v>
      </c>
    </row>
    <row r="692">
      <c r="L692" s="98" t="s">
        <v>18380</v>
      </c>
      <c r="M692" s="98" t="s">
        <v>18381</v>
      </c>
      <c r="N692" s="98" t="s">
        <v>18382</v>
      </c>
      <c r="O692" s="101">
        <v>1500</v>
      </c>
      <c r="P692" s="101">
        <v>1500</v>
      </c>
    </row>
    <row r="693">
      <c r="K693" s="96" t="s">
        <v>18383</v>
      </c>
      <c r="O693" s="85">
        <f>SUM(O689:O692)</f>
      </c>
      <c r="P693" s="85">
        <f>SUM(P689:P692)</f>
      </c>
    </row>
    <row r="694">
      <c r="A694" s="98" t="s">
        <v>18384</v>
      </c>
      <c r="B694" s="98" t="s">
        <v>18385</v>
      </c>
      <c r="C694" s="100">
        <v>947</v>
      </c>
      <c r="D694" s="98" t="s">
        <v>18386</v>
      </c>
      <c r="E694" s="98" t="s">
        <v>18387</v>
      </c>
      <c r="F694" s="104">
        <v>45512</v>
      </c>
      <c r="G694" s="104">
        <v>45696</v>
      </c>
      <c r="H694" s="104">
        <v>46060</v>
      </c>
      <c r="J694" s="101">
        <v>1880</v>
      </c>
      <c r="K694" s="98" t="s">
        <v>18388</v>
      </c>
      <c r="L694" s="98" t="s">
        <v>18389</v>
      </c>
      <c r="M694" s="98" t="s">
        <v>18390</v>
      </c>
      <c r="N694" s="98" t="s">
        <v>18391</v>
      </c>
      <c r="O694" s="101">
        <v>65</v>
      </c>
      <c r="P694" s="101">
        <v>0</v>
      </c>
      <c r="Q694" s="101">
        <v>0</v>
      </c>
      <c r="R694" s="101">
        <v>550</v>
      </c>
    </row>
    <row r="695">
      <c r="L695" s="98" t="s">
        <v>18392</v>
      </c>
      <c r="M695" s="98" t="s">
        <v>18393</v>
      </c>
      <c r="N695" s="98" t="s">
        <v>18394</v>
      </c>
      <c r="O695" s="101">
        <v>25</v>
      </c>
      <c r="P695" s="101">
        <v>25</v>
      </c>
    </row>
    <row r="696">
      <c r="L696" s="98" t="s">
        <v>18395</v>
      </c>
      <c r="M696" s="98" t="s">
        <v>18396</v>
      </c>
      <c r="N696" s="98" t="s">
        <v>18397</v>
      </c>
      <c r="O696" s="101">
        <v>15</v>
      </c>
      <c r="P696" s="101">
        <v>80</v>
      </c>
    </row>
    <row r="697">
      <c r="L697" s="98" t="s">
        <v>18398</v>
      </c>
      <c r="M697" s="98" t="s">
        <v>18399</v>
      </c>
      <c r="N697" s="98" t="s">
        <v>18400</v>
      </c>
      <c r="O697" s="101">
        <v>1775</v>
      </c>
      <c r="P697" s="101">
        <v>1775</v>
      </c>
    </row>
    <row r="698">
      <c r="K698" s="96" t="s">
        <v>18401</v>
      </c>
      <c r="O698" s="85">
        <f>SUM(O694:O697)</f>
      </c>
      <c r="P698" s="85">
        <f>SUM(P694:P697)</f>
      </c>
    </row>
    <row r="699">
      <c r="A699" s="98" t="s">
        <v>18402</v>
      </c>
      <c r="B699" s="98" t="s">
        <v>18403</v>
      </c>
      <c r="C699" s="100">
        <v>1177</v>
      </c>
      <c r="D699" s="98" t="s">
        <v>18404</v>
      </c>
      <c r="E699" s="98" t="s">
        <v>18405</v>
      </c>
      <c r="F699" s="104">
        <v>45154</v>
      </c>
      <c r="G699" s="104">
        <v>45520</v>
      </c>
      <c r="H699" s="104">
        <v>45884</v>
      </c>
      <c r="J699" s="101">
        <v>2155</v>
      </c>
      <c r="K699" s="98" t="s">
        <v>18406</v>
      </c>
      <c r="L699" s="98" t="s">
        <v>18407</v>
      </c>
      <c r="M699" s="98" t="s">
        <v>18408</v>
      </c>
      <c r="N699" s="98" t="s">
        <v>18409</v>
      </c>
      <c r="O699" s="101">
        <v>65</v>
      </c>
      <c r="P699" s="101">
        <v>90</v>
      </c>
      <c r="Q699" s="101">
        <v>0</v>
      </c>
      <c r="R699" s="101">
        <v>300</v>
      </c>
    </row>
    <row r="700">
      <c r="L700" s="98" t="s">
        <v>18410</v>
      </c>
      <c r="M700" s="98" t="s">
        <v>18411</v>
      </c>
      <c r="N700" s="98" t="s">
        <v>18412</v>
      </c>
      <c r="O700" s="101">
        <v>15</v>
      </c>
      <c r="P700" s="101">
        <v>0</v>
      </c>
    </row>
    <row r="701">
      <c r="L701" s="98" t="s">
        <v>18413</v>
      </c>
      <c r="M701" s="98" t="s">
        <v>18414</v>
      </c>
      <c r="N701" s="98" t="s">
        <v>18415</v>
      </c>
      <c r="O701" s="101">
        <v>25</v>
      </c>
      <c r="P701" s="101">
        <v>15</v>
      </c>
    </row>
    <row r="702">
      <c r="L702" s="98" t="s">
        <v>18416</v>
      </c>
      <c r="M702" s="98" t="s">
        <v>18417</v>
      </c>
      <c r="N702" s="98" t="s">
        <v>18418</v>
      </c>
      <c r="O702" s="101">
        <v>2100</v>
      </c>
      <c r="P702" s="101">
        <v>2100</v>
      </c>
    </row>
    <row r="703">
      <c r="L703" s="98" t="s">
        <v>18419</v>
      </c>
      <c r="M703" s="98" t="s">
        <v>18420</v>
      </c>
      <c r="N703" s="98" t="s">
        <v>18421</v>
      </c>
      <c r="O703" s="101">
        <v>220.5</v>
      </c>
      <c r="P703" s="101">
        <v>0</v>
      </c>
    </row>
    <row r="704">
      <c r="L704" s="98" t="s">
        <v>18422</v>
      </c>
      <c r="M704" s="98" t="s">
        <v>18423</v>
      </c>
      <c r="N704" s="98" t="s">
        <v>18424</v>
      </c>
      <c r="O704" s="101">
        <v>20</v>
      </c>
      <c r="P704" s="101">
        <v>20</v>
      </c>
    </row>
    <row r="705">
      <c r="K705" s="96" t="s">
        <v>18425</v>
      </c>
      <c r="O705" s="85">
        <f>SUM(O699:O704)</f>
      </c>
      <c r="P705" s="85">
        <f>SUM(P699:P704)</f>
      </c>
    </row>
    <row r="706">
      <c r="A706" s="98" t="s">
        <v>18426</v>
      </c>
      <c r="B706" s="98" t="s">
        <v>18427</v>
      </c>
      <c r="C706" s="100">
        <v>865</v>
      </c>
      <c r="D706" s="98" t="s">
        <v>18428</v>
      </c>
      <c r="E706" s="98" t="s">
        <v>18429</v>
      </c>
      <c r="F706" s="104">
        <v>45513</v>
      </c>
      <c r="G706" s="104">
        <v>45513</v>
      </c>
      <c r="H706" s="104">
        <v>45877</v>
      </c>
      <c r="J706" s="101">
        <v>1755</v>
      </c>
      <c r="K706" s="98" t="s">
        <v>18430</v>
      </c>
      <c r="L706" s="98" t="s">
        <v>18431</v>
      </c>
      <c r="M706" s="98" t="s">
        <v>18432</v>
      </c>
      <c r="N706" s="98" t="s">
        <v>18433</v>
      </c>
      <c r="O706" s="101">
        <v>25</v>
      </c>
      <c r="P706" s="101">
        <v>15</v>
      </c>
      <c r="Q706" s="101">
        <v>0</v>
      </c>
      <c r="R706" s="101">
        <v>250</v>
      </c>
    </row>
    <row r="707">
      <c r="L707" s="98" t="s">
        <v>18434</v>
      </c>
      <c r="M707" s="98" t="s">
        <v>18435</v>
      </c>
      <c r="N707" s="98" t="s">
        <v>18436</v>
      </c>
      <c r="O707" s="101">
        <v>15</v>
      </c>
      <c r="P707" s="101">
        <v>25</v>
      </c>
    </row>
    <row r="708">
      <c r="L708" s="98" t="s">
        <v>18437</v>
      </c>
      <c r="M708" s="98" t="s">
        <v>18438</v>
      </c>
      <c r="N708" s="98" t="s">
        <v>18439</v>
      </c>
      <c r="O708" s="101">
        <v>65</v>
      </c>
      <c r="P708" s="101">
        <v>65</v>
      </c>
    </row>
    <row r="709">
      <c r="L709" s="98" t="s">
        <v>18440</v>
      </c>
      <c r="M709" s="98" t="s">
        <v>18441</v>
      </c>
      <c r="N709" s="98" t="s">
        <v>18442</v>
      </c>
      <c r="O709" s="101">
        <v>1650</v>
      </c>
      <c r="P709" s="101">
        <v>1650</v>
      </c>
    </row>
    <row r="710">
      <c r="K710" s="96" t="s">
        <v>18443</v>
      </c>
      <c r="O710" s="85">
        <f>SUM(O706:O709)</f>
      </c>
      <c r="P710" s="85">
        <f>SUM(P706:P709)</f>
      </c>
    </row>
    <row r="711">
      <c r="A711" s="98" t="s">
        <v>18444</v>
      </c>
      <c r="B711" s="98" t="s">
        <v>18445</v>
      </c>
      <c r="C711" s="100">
        <v>865</v>
      </c>
      <c r="D711" s="98" t="s">
        <v>18446</v>
      </c>
      <c r="E711" s="98" t="s">
        <v>18447</v>
      </c>
      <c r="F711" s="104">
        <v>45622</v>
      </c>
      <c r="G711" s="104">
        <v>45622</v>
      </c>
      <c r="H711" s="104">
        <v>45986</v>
      </c>
      <c r="J711" s="101">
        <v>1755</v>
      </c>
      <c r="K711" s="98" t="s">
        <v>18448</v>
      </c>
      <c r="L711" s="98" t="s">
        <v>18449</v>
      </c>
      <c r="M711" s="98" t="s">
        <v>18450</v>
      </c>
      <c r="N711" s="98" t="s">
        <v>18451</v>
      </c>
      <c r="O711" s="101">
        <v>65</v>
      </c>
      <c r="P711" s="101">
        <v>65</v>
      </c>
      <c r="Q711" s="101">
        <v>0</v>
      </c>
      <c r="R711" s="101">
        <v>250</v>
      </c>
    </row>
    <row r="712">
      <c r="L712" s="98" t="s">
        <v>18452</v>
      </c>
      <c r="M712" s="98" t="s">
        <v>18453</v>
      </c>
      <c r="N712" s="98" t="s">
        <v>18454</v>
      </c>
      <c r="O712" s="101">
        <v>15</v>
      </c>
      <c r="P712" s="101">
        <v>25</v>
      </c>
    </row>
    <row r="713">
      <c r="L713" s="98" t="s">
        <v>18455</v>
      </c>
      <c r="M713" s="98" t="s">
        <v>18456</v>
      </c>
      <c r="N713" s="98" t="s">
        <v>18457</v>
      </c>
      <c r="O713" s="101">
        <v>25</v>
      </c>
      <c r="P713" s="101">
        <v>15</v>
      </c>
    </row>
    <row r="714">
      <c r="L714" s="98" t="s">
        <v>18458</v>
      </c>
      <c r="M714" s="98" t="s">
        <v>18459</v>
      </c>
      <c r="N714" s="98" t="s">
        <v>18460</v>
      </c>
      <c r="O714" s="101">
        <v>1650</v>
      </c>
      <c r="P714" s="101">
        <v>1650</v>
      </c>
    </row>
    <row r="715">
      <c r="L715" s="98" t="s">
        <v>18461</v>
      </c>
      <c r="M715" s="98" t="s">
        <v>18462</v>
      </c>
      <c r="N715" s="98" t="s">
        <v>18463</v>
      </c>
      <c r="O715" s="101">
        <v>300</v>
      </c>
      <c r="P715" s="101">
        <v>300</v>
      </c>
    </row>
    <row r="716">
      <c r="L716" s="98" t="s">
        <v>18464</v>
      </c>
      <c r="M716" s="98" t="s">
        <v>18465</v>
      </c>
      <c r="N716" s="98" t="s">
        <v>18466</v>
      </c>
      <c r="O716" s="101">
        <v>20</v>
      </c>
      <c r="P716" s="101">
        <v>20</v>
      </c>
    </row>
    <row r="717">
      <c r="L717" s="98" t="s">
        <v>18467</v>
      </c>
      <c r="M717" s="98" t="s">
        <v>18468</v>
      </c>
      <c r="N717" s="98" t="s">
        <v>18469</v>
      </c>
      <c r="O717" s="101">
        <v>100</v>
      </c>
      <c r="P717" s="101">
        <v>100</v>
      </c>
    </row>
    <row r="718">
      <c r="K718" s="96" t="s">
        <v>18470</v>
      </c>
      <c r="O718" s="85">
        <f>SUM(O711:O717)</f>
      </c>
      <c r="P718" s="85">
        <f>SUM(P711:P717)</f>
      </c>
    </row>
    <row r="719">
      <c r="A719" s="98" t="s">
        <v>18471</v>
      </c>
      <c r="B719" s="98" t="s">
        <v>18472</v>
      </c>
      <c r="C719" s="100">
        <v>743</v>
      </c>
      <c r="D719" s="98" t="s">
        <v>18473</v>
      </c>
      <c r="E719" s="98" t="s">
        <v>18474</v>
      </c>
      <c r="F719" s="104">
        <v>45533</v>
      </c>
      <c r="G719" s="104">
        <v>45533</v>
      </c>
      <c r="H719" s="104">
        <v>45897</v>
      </c>
      <c r="J719" s="101">
        <v>1465</v>
      </c>
      <c r="K719" s="98" t="s">
        <v>18475</v>
      </c>
      <c r="L719" s="98" t="s">
        <v>18476</v>
      </c>
      <c r="M719" s="98" t="s">
        <v>18477</v>
      </c>
      <c r="N719" s="98" t="s">
        <v>18478</v>
      </c>
      <c r="O719" s="101">
        <v>65</v>
      </c>
      <c r="P719" s="101">
        <v>65</v>
      </c>
      <c r="Q719" s="101">
        <v>0</v>
      </c>
      <c r="R719" s="101">
        <v>250</v>
      </c>
    </row>
    <row r="720">
      <c r="L720" s="98" t="s">
        <v>18479</v>
      </c>
      <c r="M720" s="98" t="s">
        <v>18480</v>
      </c>
      <c r="N720" s="98" t="s">
        <v>18481</v>
      </c>
      <c r="O720" s="101">
        <v>1400</v>
      </c>
      <c r="P720" s="101">
        <v>1400</v>
      </c>
    </row>
    <row r="721">
      <c r="K721" s="96" t="s">
        <v>18482</v>
      </c>
      <c r="O721" s="85">
        <f>SUM(O719:O720)</f>
      </c>
      <c r="P721" s="85">
        <f>SUM(P719:P720)</f>
      </c>
    </row>
    <row r="722">
      <c r="A722" s="98" t="s">
        <v>18483</v>
      </c>
      <c r="B722" s="98" t="s">
        <v>18484</v>
      </c>
      <c r="C722" s="100">
        <v>1266</v>
      </c>
      <c r="D722" s="98" t="s">
        <v>18485</v>
      </c>
      <c r="E722" s="98" t="s">
        <v>18486</v>
      </c>
      <c r="F722" s="104">
        <v>45530</v>
      </c>
      <c r="G722" s="104">
        <v>45530</v>
      </c>
      <c r="H722" s="104">
        <v>45894</v>
      </c>
      <c r="J722" s="101">
        <v>2150</v>
      </c>
      <c r="K722" s="98" t="s">
        <v>18487</v>
      </c>
      <c r="L722" s="98" t="s">
        <v>18488</v>
      </c>
      <c r="M722" s="98" t="s">
        <v>18489</v>
      </c>
      <c r="N722" s="98" t="s">
        <v>18490</v>
      </c>
      <c r="O722" s="101">
        <v>65</v>
      </c>
      <c r="P722" s="101">
        <v>100</v>
      </c>
      <c r="Q722" s="101">
        <v>0</v>
      </c>
      <c r="R722" s="101">
        <v>300</v>
      </c>
    </row>
    <row r="723">
      <c r="L723" s="98" t="s">
        <v>18491</v>
      </c>
      <c r="M723" s="98" t="s">
        <v>18492</v>
      </c>
      <c r="N723" s="98" t="s">
        <v>18493</v>
      </c>
      <c r="O723" s="101">
        <v>35</v>
      </c>
      <c r="P723" s="101">
        <v>0</v>
      </c>
    </row>
    <row r="724">
      <c r="L724" s="98" t="s">
        <v>18494</v>
      </c>
      <c r="M724" s="98" t="s">
        <v>18495</v>
      </c>
      <c r="N724" s="98" t="s">
        <v>18496</v>
      </c>
      <c r="O724" s="101">
        <v>2050</v>
      </c>
      <c r="P724" s="101">
        <v>2050</v>
      </c>
    </row>
    <row r="725">
      <c r="L725" s="98" t="s">
        <v>18497</v>
      </c>
      <c r="M725" s="98" t="s">
        <v>18498</v>
      </c>
      <c r="N725" s="98" t="s">
        <v>18499</v>
      </c>
      <c r="O725" s="101">
        <v>50</v>
      </c>
      <c r="P725" s="101">
        <v>50</v>
      </c>
    </row>
    <row r="726">
      <c r="K726" s="96" t="s">
        <v>18500</v>
      </c>
      <c r="O726" s="85">
        <f>SUM(O722:O725)</f>
      </c>
      <c r="P726" s="85">
        <f>SUM(P722:P725)</f>
      </c>
    </row>
    <row r="727">
      <c r="A727" s="98" t="s">
        <v>18501</v>
      </c>
      <c r="B727" s="98" t="s">
        <v>18502</v>
      </c>
      <c r="C727" s="100">
        <v>1266</v>
      </c>
      <c r="D727" s="98" t="s">
        <v>18503</v>
      </c>
      <c r="E727" s="98" t="s">
        <v>18504</v>
      </c>
      <c r="F727" s="104">
        <v>45637</v>
      </c>
      <c r="G727" s="104">
        <v>45637</v>
      </c>
      <c r="H727" s="104">
        <v>46001</v>
      </c>
      <c r="J727" s="101">
        <v>2150</v>
      </c>
      <c r="K727" s="98" t="s">
        <v>18505</v>
      </c>
      <c r="L727" s="98" t="s">
        <v>18506</v>
      </c>
      <c r="M727" s="98" t="s">
        <v>18507</v>
      </c>
      <c r="N727" s="98" t="s">
        <v>18508</v>
      </c>
      <c r="O727" s="101">
        <v>35</v>
      </c>
      <c r="P727" s="101">
        <v>35</v>
      </c>
      <c r="Q727" s="101">
        <v>0</v>
      </c>
      <c r="R727" s="101">
        <v>300</v>
      </c>
    </row>
    <row r="728">
      <c r="L728" s="98" t="s">
        <v>18509</v>
      </c>
      <c r="M728" s="98" t="s">
        <v>18510</v>
      </c>
      <c r="N728" s="98" t="s">
        <v>18511</v>
      </c>
      <c r="O728" s="101">
        <v>65</v>
      </c>
      <c r="P728" s="101">
        <v>65</v>
      </c>
    </row>
    <row r="729">
      <c r="L729" s="98" t="s">
        <v>18512</v>
      </c>
      <c r="M729" s="98" t="s">
        <v>18513</v>
      </c>
      <c r="N729" s="98" t="s">
        <v>18514</v>
      </c>
      <c r="O729" s="101">
        <v>2050</v>
      </c>
      <c r="P729" s="101">
        <v>2050</v>
      </c>
    </row>
    <row r="730">
      <c r="K730" s="96" t="s">
        <v>18515</v>
      </c>
      <c r="O730" s="85">
        <f>SUM(O727:O729)</f>
      </c>
      <c r="P730" s="85">
        <f>SUM(P727:P729)</f>
      </c>
    </row>
    <row r="731">
      <c r="A731" s="98" t="s">
        <v>18516</v>
      </c>
      <c r="B731" s="98" t="s">
        <v>18517</v>
      </c>
      <c r="C731" s="100">
        <v>1676</v>
      </c>
      <c r="D731" s="98" t="s">
        <v>18518</v>
      </c>
      <c r="E731" s="98" t="s">
        <v>18519</v>
      </c>
      <c r="F731" s="104">
        <v>45607</v>
      </c>
      <c r="G731" s="104">
        <v>45607</v>
      </c>
      <c r="H731" s="104">
        <v>45971</v>
      </c>
      <c r="J731" s="101">
        <v>3225</v>
      </c>
      <c r="K731" s="98" t="s">
        <v>18520</v>
      </c>
      <c r="L731" s="98" t="s">
        <v>18521</v>
      </c>
      <c r="M731" s="98" t="s">
        <v>18522</v>
      </c>
      <c r="N731" s="98" t="s">
        <v>18523</v>
      </c>
      <c r="O731" s="101">
        <v>50</v>
      </c>
      <c r="P731" s="101">
        <v>0</v>
      </c>
      <c r="Q731" s="101">
        <v>0</v>
      </c>
      <c r="R731" s="101">
        <v>350</v>
      </c>
    </row>
    <row r="732">
      <c r="L732" s="98" t="s">
        <v>18524</v>
      </c>
      <c r="M732" s="98" t="s">
        <v>18525</v>
      </c>
      <c r="N732" s="98" t="s">
        <v>18526</v>
      </c>
      <c r="O732" s="101">
        <v>65</v>
      </c>
      <c r="P732" s="101">
        <v>115</v>
      </c>
    </row>
    <row r="733">
      <c r="L733" s="98" t="s">
        <v>18527</v>
      </c>
      <c r="M733" s="98" t="s">
        <v>18528</v>
      </c>
      <c r="N733" s="98" t="s">
        <v>18529</v>
      </c>
      <c r="O733" s="101">
        <v>3110</v>
      </c>
      <c r="P733" s="101">
        <v>3110</v>
      </c>
    </row>
    <row r="734">
      <c r="L734" s="98" t="s">
        <v>18530</v>
      </c>
      <c r="M734" s="98" t="s">
        <v>18531</v>
      </c>
      <c r="N734" s="98" t="s">
        <v>18532</v>
      </c>
      <c r="O734" s="101">
        <v>40</v>
      </c>
      <c r="P734" s="101">
        <v>40</v>
      </c>
    </row>
    <row r="735">
      <c r="K735" s="96" t="s">
        <v>18533</v>
      </c>
      <c r="O735" s="85">
        <f>SUM(O731:O734)</f>
      </c>
      <c r="P735" s="85">
        <f>SUM(P731:P734)</f>
      </c>
    </row>
    <row r="736">
      <c r="A736" s="98" t="s">
        <v>18534</v>
      </c>
      <c r="B736" s="98" t="s">
        <v>18535</v>
      </c>
      <c r="C736" s="100">
        <v>743</v>
      </c>
      <c r="D736" s="98" t="s">
        <v>18536</v>
      </c>
      <c r="E736" s="98" t="s">
        <v>18537</v>
      </c>
      <c r="F736" s="104">
        <v>44689</v>
      </c>
      <c r="G736" s="104">
        <v>45512</v>
      </c>
      <c r="H736" s="104">
        <v>45937</v>
      </c>
      <c r="J736" s="101">
        <v>1465</v>
      </c>
      <c r="K736" s="98" t="s">
        <v>18538</v>
      </c>
      <c r="L736" s="98" t="s">
        <v>18539</v>
      </c>
      <c r="M736" s="98" t="s">
        <v>18540</v>
      </c>
      <c r="N736" s="98" t="s">
        <v>18541</v>
      </c>
      <c r="O736" s="101">
        <v>65</v>
      </c>
      <c r="P736" s="101">
        <v>65</v>
      </c>
      <c r="Q736" s="101">
        <v>0</v>
      </c>
      <c r="R736" s="101">
        <v>250</v>
      </c>
    </row>
    <row r="737">
      <c r="L737" s="98" t="s">
        <v>18542</v>
      </c>
      <c r="M737" s="98" t="s">
        <v>18543</v>
      </c>
      <c r="N737" s="98" t="s">
        <v>18544</v>
      </c>
      <c r="O737" s="101">
        <v>1480</v>
      </c>
      <c r="P737" s="101">
        <v>1480</v>
      </c>
    </row>
    <row r="738">
      <c r="K738" s="96" t="s">
        <v>18545</v>
      </c>
      <c r="O738" s="85">
        <f>SUM(O736:O737)</f>
      </c>
      <c r="P738" s="85">
        <f>SUM(P736:P737)</f>
      </c>
    </row>
    <row r="739">
      <c r="A739" s="98" t="s">
        <v>18546</v>
      </c>
      <c r="B739" s="98" t="s">
        <v>18547</v>
      </c>
      <c r="C739" s="100">
        <v>947</v>
      </c>
      <c r="D739" s="98" t="s">
        <v>18548</v>
      </c>
      <c r="E739" s="98" t="s">
        <v>18549</v>
      </c>
      <c r="F739" s="104">
        <v>45591</v>
      </c>
      <c r="G739" s="104">
        <v>45591</v>
      </c>
      <c r="H739" s="104">
        <v>46016</v>
      </c>
      <c r="J739" s="101">
        <v>1840</v>
      </c>
      <c r="K739" s="98" t="s">
        <v>18550</v>
      </c>
      <c r="L739" s="98" t="s">
        <v>18551</v>
      </c>
      <c r="M739" s="98" t="s">
        <v>18552</v>
      </c>
      <c r="N739" s="98" t="s">
        <v>18553</v>
      </c>
      <c r="O739" s="101">
        <v>65</v>
      </c>
      <c r="P739" s="101">
        <v>65</v>
      </c>
      <c r="Q739" s="101">
        <v>0</v>
      </c>
      <c r="R739" s="101">
        <v>250</v>
      </c>
    </row>
    <row r="740">
      <c r="L740" s="98" t="s">
        <v>18554</v>
      </c>
      <c r="M740" s="98" t="s">
        <v>18555</v>
      </c>
      <c r="N740" s="98" t="s">
        <v>18556</v>
      </c>
      <c r="O740" s="101">
        <v>1775</v>
      </c>
      <c r="P740" s="101">
        <v>1775</v>
      </c>
    </row>
    <row r="741">
      <c r="L741" s="98" t="s">
        <v>18557</v>
      </c>
      <c r="M741" s="98" t="s">
        <v>18558</v>
      </c>
      <c r="N741" s="98" t="s">
        <v>18559</v>
      </c>
      <c r="O741" s="101">
        <v>20</v>
      </c>
      <c r="P741" s="101">
        <v>20</v>
      </c>
    </row>
    <row r="742">
      <c r="K742" s="96" t="s">
        <v>18560</v>
      </c>
      <c r="O742" s="85">
        <f>SUM(O739:O741)</f>
      </c>
      <c r="P742" s="85">
        <f>SUM(P739:P741)</f>
      </c>
    </row>
    <row r="743">
      <c r="A743" s="98" t="s">
        <v>18561</v>
      </c>
      <c r="B743" s="98" t="s">
        <v>18562</v>
      </c>
      <c r="C743" s="100">
        <v>1177</v>
      </c>
      <c r="D743" s="98" t="s">
        <v>18563</v>
      </c>
      <c r="E743" s="98" t="s">
        <v>18564</v>
      </c>
      <c r="F743" s="104">
        <v>45087</v>
      </c>
      <c r="G743" s="104">
        <v>45453</v>
      </c>
      <c r="H743" s="104">
        <v>45817</v>
      </c>
      <c r="I743" s="104">
        <v>45817</v>
      </c>
      <c r="J743" s="101">
        <v>2115</v>
      </c>
      <c r="K743" s="98" t="s">
        <v>18565</v>
      </c>
      <c r="L743" s="98" t="s">
        <v>18566</v>
      </c>
      <c r="M743" s="98" t="s">
        <v>18567</v>
      </c>
      <c r="N743" s="98" t="s">
        <v>18568</v>
      </c>
      <c r="O743" s="101">
        <v>65</v>
      </c>
      <c r="P743" s="101">
        <v>65</v>
      </c>
      <c r="Q743" s="101">
        <v>0</v>
      </c>
      <c r="R743" s="101">
        <v>300</v>
      </c>
    </row>
    <row r="744">
      <c r="L744" s="98" t="s">
        <v>18569</v>
      </c>
      <c r="M744" s="98" t="s">
        <v>18570</v>
      </c>
      <c r="N744" s="98" t="s">
        <v>18571</v>
      </c>
      <c r="O744" s="101">
        <v>2100</v>
      </c>
      <c r="P744" s="101">
        <v>2100</v>
      </c>
    </row>
    <row r="745">
      <c r="L745" s="98" t="s">
        <v>18572</v>
      </c>
      <c r="M745" s="98" t="s">
        <v>18573</v>
      </c>
      <c r="N745" s="98" t="s">
        <v>18574</v>
      </c>
      <c r="O745" s="101">
        <v>35</v>
      </c>
      <c r="P745" s="101">
        <v>35</v>
      </c>
    </row>
    <row r="746">
      <c r="K746" s="96" t="s">
        <v>18575</v>
      </c>
      <c r="O746" s="85">
        <f>SUM(O743:O745)</f>
      </c>
      <c r="P746" s="85">
        <f>SUM(P743:P745)</f>
      </c>
    </row>
    <row r="747">
      <c r="A747" s="98" t="s">
        <v>18576</v>
      </c>
      <c r="B747" s="98" t="s">
        <v>18577</v>
      </c>
      <c r="C747" s="100">
        <v>881</v>
      </c>
      <c r="D747" s="98" t="s">
        <v>18578</v>
      </c>
      <c r="E747" s="98" t="s">
        <v>18579</v>
      </c>
      <c r="F747" s="104">
        <v>44560</v>
      </c>
      <c r="G747" s="104">
        <v>45689</v>
      </c>
      <c r="H747" s="104">
        <v>46053</v>
      </c>
      <c r="J747" s="101">
        <v>1765</v>
      </c>
      <c r="K747" s="98" t="s">
        <v>18580</v>
      </c>
      <c r="L747" s="98" t="s">
        <v>18581</v>
      </c>
      <c r="M747" s="98" t="s">
        <v>18582</v>
      </c>
      <c r="N747" s="98" t="s">
        <v>18583</v>
      </c>
      <c r="O747" s="101">
        <v>65</v>
      </c>
      <c r="P747" s="101">
        <v>65</v>
      </c>
      <c r="Q747" s="101">
        <v>0</v>
      </c>
      <c r="R747" s="101">
        <v>250</v>
      </c>
    </row>
    <row r="748">
      <c r="L748" s="98" t="s">
        <v>18584</v>
      </c>
      <c r="M748" s="98" t="s">
        <v>18585</v>
      </c>
      <c r="N748" s="98" t="s">
        <v>18586</v>
      </c>
      <c r="O748" s="101">
        <v>1731</v>
      </c>
      <c r="P748" s="101">
        <v>1731</v>
      </c>
    </row>
    <row r="749">
      <c r="L749" s="98" t="s">
        <v>18587</v>
      </c>
      <c r="M749" s="98" t="s">
        <v>18588</v>
      </c>
      <c r="N749" s="98" t="s">
        <v>18589</v>
      </c>
      <c r="O749" s="101">
        <v>20</v>
      </c>
      <c r="P749" s="101">
        <v>20</v>
      </c>
    </row>
    <row r="750">
      <c r="K750" s="96" t="s">
        <v>18590</v>
      </c>
      <c r="O750" s="85">
        <f>SUM(O747:O749)</f>
      </c>
      <c r="P750" s="85">
        <f>SUM(P747:P749)</f>
      </c>
    </row>
    <row r="751">
      <c r="A751" s="98" t="s">
        <v>18591</v>
      </c>
      <c r="B751" s="98" t="s">
        <v>18592</v>
      </c>
      <c r="C751" s="100">
        <v>1177</v>
      </c>
      <c r="D751" s="98" t="s">
        <v>18593</v>
      </c>
      <c r="E751" s="98" t="s">
        <v>18594</v>
      </c>
      <c r="F751" s="104">
        <v>45509</v>
      </c>
      <c r="G751" s="104">
        <v>45721</v>
      </c>
      <c r="J751" s="101">
        <v>2107</v>
      </c>
      <c r="K751" s="98" t="s">
        <v>18595</v>
      </c>
      <c r="L751" s="98" t="s">
        <v>18596</v>
      </c>
      <c r="M751" s="98" t="s">
        <v>18597</v>
      </c>
      <c r="N751" s="98" t="s">
        <v>18598</v>
      </c>
      <c r="O751" s="101">
        <v>65</v>
      </c>
      <c r="P751" s="101">
        <v>65</v>
      </c>
      <c r="Q751" s="101">
        <v>0</v>
      </c>
      <c r="R751" s="101">
        <v>300</v>
      </c>
    </row>
    <row r="752">
      <c r="L752" s="98" t="s">
        <v>18599</v>
      </c>
      <c r="M752" s="98" t="s">
        <v>18600</v>
      </c>
      <c r="N752" s="98" t="s">
        <v>18601</v>
      </c>
      <c r="O752" s="101">
        <v>2292</v>
      </c>
      <c r="P752" s="101">
        <v>2292</v>
      </c>
    </row>
    <row r="753">
      <c r="L753" s="98" t="s">
        <v>18602</v>
      </c>
      <c r="M753" s="98" t="s">
        <v>18603</v>
      </c>
      <c r="N753" s="98" t="s">
        <v>18604</v>
      </c>
      <c r="O753" s="101">
        <v>500</v>
      </c>
      <c r="P753" s="101">
        <v>500</v>
      </c>
    </row>
    <row r="754">
      <c r="K754" s="96" t="s">
        <v>18605</v>
      </c>
      <c r="O754" s="85">
        <f>SUM(O751:O753)</f>
      </c>
      <c r="P754" s="85">
        <f>SUM(P751:P753)</f>
      </c>
    </row>
    <row r="755">
      <c r="A755" s="98" t="s">
        <v>18606</v>
      </c>
      <c r="B755" s="98" t="s">
        <v>18607</v>
      </c>
      <c r="C755" s="100">
        <v>743</v>
      </c>
      <c r="D755" s="98" t="s">
        <v>18608</v>
      </c>
      <c r="E755" s="98" t="s">
        <v>18609</v>
      </c>
      <c r="F755" s="104">
        <v>45005</v>
      </c>
      <c r="G755" s="104">
        <v>45402</v>
      </c>
      <c r="H755" s="104">
        <v>45766</v>
      </c>
      <c r="I755" s="104">
        <v>45766</v>
      </c>
      <c r="J755" s="101">
        <v>1500</v>
      </c>
      <c r="K755" s="98" t="s">
        <v>18610</v>
      </c>
      <c r="L755" s="98" t="s">
        <v>18611</v>
      </c>
      <c r="M755" s="98" t="s">
        <v>18612</v>
      </c>
      <c r="N755" s="98" t="s">
        <v>18613</v>
      </c>
      <c r="O755" s="101">
        <v>22.170000000000002</v>
      </c>
      <c r="P755" s="101">
        <v>65</v>
      </c>
      <c r="Q755" s="101">
        <v>0</v>
      </c>
      <c r="R755" s="101">
        <v>250</v>
      </c>
    </row>
    <row r="756">
      <c r="L756" s="98" t="s">
        <v>18614</v>
      </c>
      <c r="M756" s="98" t="s">
        <v>18615</v>
      </c>
      <c r="N756" s="98" t="s">
        <v>18616</v>
      </c>
      <c r="O756" s="101">
        <v>41.170000000000002</v>
      </c>
      <c r="P756" s="101">
        <v>35</v>
      </c>
    </row>
    <row r="757">
      <c r="L757" s="98" t="s">
        <v>18617</v>
      </c>
      <c r="M757" s="98" t="s">
        <v>18618</v>
      </c>
      <c r="N757" s="98" t="s">
        <v>18619</v>
      </c>
      <c r="O757" s="101">
        <v>874</v>
      </c>
      <c r="P757" s="101">
        <v>1380</v>
      </c>
    </row>
    <row r="758">
      <c r="K758" s="96" t="s">
        <v>18620</v>
      </c>
      <c r="O758" s="85">
        <f>SUM(O755:O757)</f>
      </c>
      <c r="P758" s="85">
        <f>SUM(P755:P757)</f>
      </c>
    </row>
    <row r="759">
      <c r="A759" s="98" t="s">
        <v>18621</v>
      </c>
      <c r="B759" s="98" t="s">
        <v>18622</v>
      </c>
      <c r="C759" s="100">
        <v>1266</v>
      </c>
      <c r="D759" s="98" t="s">
        <v>18623</v>
      </c>
      <c r="E759" s="98" t="s">
        <v>18624</v>
      </c>
      <c r="F759" s="104">
        <v>45457</v>
      </c>
      <c r="G759" s="104">
        <v>45457</v>
      </c>
      <c r="H759" s="104">
        <v>45821</v>
      </c>
      <c r="J759" s="101">
        <v>2185</v>
      </c>
      <c r="K759" s="98" t="s">
        <v>18625</v>
      </c>
      <c r="L759" s="98" t="s">
        <v>18626</v>
      </c>
      <c r="M759" s="98" t="s">
        <v>18627</v>
      </c>
      <c r="N759" s="98" t="s">
        <v>18628</v>
      </c>
      <c r="O759" s="101">
        <v>35</v>
      </c>
      <c r="P759" s="101">
        <v>0</v>
      </c>
      <c r="Q759" s="101">
        <v>0</v>
      </c>
      <c r="R759" s="101">
        <v>300</v>
      </c>
    </row>
    <row r="760">
      <c r="L760" s="98" t="s">
        <v>18629</v>
      </c>
      <c r="M760" s="98" t="s">
        <v>18630</v>
      </c>
      <c r="N760" s="98" t="s">
        <v>18631</v>
      </c>
      <c r="O760" s="101">
        <v>65</v>
      </c>
      <c r="P760" s="101">
        <v>70</v>
      </c>
    </row>
    <row r="761">
      <c r="L761" s="98" t="s">
        <v>18632</v>
      </c>
      <c r="M761" s="98" t="s">
        <v>18633</v>
      </c>
      <c r="N761" s="98" t="s">
        <v>18634</v>
      </c>
      <c r="O761" s="101">
        <v>35</v>
      </c>
      <c r="P761" s="101">
        <v>65</v>
      </c>
    </row>
    <row r="762">
      <c r="L762" s="98" t="s">
        <v>18635</v>
      </c>
      <c r="M762" s="98" t="s">
        <v>18636</v>
      </c>
      <c r="N762" s="98" t="s">
        <v>18637</v>
      </c>
      <c r="O762" s="101">
        <v>2050</v>
      </c>
      <c r="P762" s="101">
        <v>2050</v>
      </c>
    </row>
    <row r="763">
      <c r="K763" s="96" t="s">
        <v>18638</v>
      </c>
      <c r="O763" s="85">
        <f>SUM(O759:O762)</f>
      </c>
      <c r="P763" s="85">
        <f>SUM(P759:P762)</f>
      </c>
    </row>
    <row r="764">
      <c r="A764" s="98" t="s">
        <v>18639</v>
      </c>
      <c r="B764" s="98" t="s">
        <v>18640</v>
      </c>
      <c r="C764" s="100">
        <v>1266</v>
      </c>
      <c r="D764" s="98" t="s">
        <v>18641</v>
      </c>
      <c r="E764" s="98" t="s">
        <v>18642</v>
      </c>
      <c r="F764" s="104">
        <v>45406</v>
      </c>
      <c r="G764" s="104">
        <v>45406</v>
      </c>
      <c r="H764" s="104">
        <v>45770</v>
      </c>
      <c r="J764" s="101">
        <v>2185</v>
      </c>
      <c r="K764" s="98" t="s">
        <v>18643</v>
      </c>
      <c r="L764" s="98" t="s">
        <v>18644</v>
      </c>
      <c r="M764" s="98" t="s">
        <v>18645</v>
      </c>
      <c r="N764" s="98" t="s">
        <v>18646</v>
      </c>
      <c r="O764" s="101">
        <v>26.829999999999998</v>
      </c>
      <c r="P764" s="101">
        <v>0</v>
      </c>
      <c r="Q764" s="101">
        <v>0</v>
      </c>
      <c r="R764" s="101">
        <v>300</v>
      </c>
    </row>
    <row r="765">
      <c r="L765" s="98" t="s">
        <v>18647</v>
      </c>
      <c r="M765" s="98" t="s">
        <v>18648</v>
      </c>
      <c r="N765" s="98" t="s">
        <v>18649</v>
      </c>
      <c r="O765" s="101">
        <v>49.829999999999998</v>
      </c>
      <c r="P765" s="101">
        <v>0</v>
      </c>
    </row>
    <row r="766">
      <c r="L766" s="98" t="s">
        <v>18650</v>
      </c>
      <c r="M766" s="98" t="s">
        <v>18651</v>
      </c>
      <c r="N766" s="98" t="s">
        <v>18652</v>
      </c>
      <c r="O766" s="101">
        <v>26.829999999999998</v>
      </c>
      <c r="P766" s="101">
        <v>0</v>
      </c>
    </row>
    <row r="767">
      <c r="L767" s="98" t="s">
        <v>18653</v>
      </c>
      <c r="M767" s="98" t="s">
        <v>18654</v>
      </c>
      <c r="N767" s="98" t="s">
        <v>18655</v>
      </c>
      <c r="O767" s="101">
        <v>15.17</v>
      </c>
      <c r="P767" s="101">
        <v>0</v>
      </c>
    </row>
    <row r="768">
      <c r="L768" s="98" t="s">
        <v>18656</v>
      </c>
      <c r="M768" s="98" t="s">
        <v>18657</v>
      </c>
      <c r="N768" s="98" t="s">
        <v>18658</v>
      </c>
      <c r="O768" s="101">
        <v>8.1699999999999999</v>
      </c>
      <c r="P768" s="101">
        <v>70</v>
      </c>
    </row>
    <row r="769">
      <c r="L769" s="98" t="s">
        <v>18659</v>
      </c>
      <c r="M769" s="98" t="s">
        <v>18660</v>
      </c>
      <c r="N769" s="98" t="s">
        <v>18661</v>
      </c>
      <c r="O769" s="101">
        <v>8.1699999999999999</v>
      </c>
      <c r="P769" s="101">
        <v>65</v>
      </c>
    </row>
    <row r="770">
      <c r="L770" s="98" t="s">
        <v>18662</v>
      </c>
      <c r="M770" s="98" t="s">
        <v>18663</v>
      </c>
      <c r="N770" s="98" t="s">
        <v>18664</v>
      </c>
      <c r="O770" s="101">
        <v>478.32999999999998</v>
      </c>
      <c r="P770" s="101">
        <v>0</v>
      </c>
    </row>
    <row r="771">
      <c r="L771" s="98" t="s">
        <v>18665</v>
      </c>
      <c r="M771" s="98" t="s">
        <v>18666</v>
      </c>
      <c r="N771" s="98" t="s">
        <v>18667</v>
      </c>
      <c r="O771" s="101">
        <v>1571.6700000000001</v>
      </c>
      <c r="P771" s="101">
        <v>2050</v>
      </c>
    </row>
    <row r="772">
      <c r="L772" s="98" t="s">
        <v>18668</v>
      </c>
      <c r="M772" s="98" t="s">
        <v>18669</v>
      </c>
      <c r="N772" s="98" t="s">
        <v>18670</v>
      </c>
      <c r="O772" s="101">
        <v>116.67</v>
      </c>
      <c r="P772" s="101">
        <v>0</v>
      </c>
    </row>
    <row r="773">
      <c r="L773" s="98" t="s">
        <v>18671</v>
      </c>
      <c r="M773" s="98" t="s">
        <v>18672</v>
      </c>
      <c r="N773" s="98" t="s">
        <v>18673</v>
      </c>
      <c r="O773" s="101">
        <v>26.829999999999998</v>
      </c>
      <c r="P773" s="101">
        <v>35</v>
      </c>
    </row>
    <row r="774">
      <c r="L774" s="98" t="s">
        <v>18674</v>
      </c>
      <c r="M774" s="98" t="s">
        <v>18675</v>
      </c>
      <c r="N774" s="98" t="s">
        <v>18676</v>
      </c>
      <c r="O774" s="101">
        <v>8.1699999999999999</v>
      </c>
      <c r="P774" s="101">
        <v>0</v>
      </c>
    </row>
    <row r="775">
      <c r="K775" s="96" t="s">
        <v>18677</v>
      </c>
      <c r="O775" s="85">
        <f>SUM(O764:O774)</f>
      </c>
      <c r="P775" s="85">
        <f>SUM(P764:P774)</f>
      </c>
    </row>
    <row r="776">
      <c r="A776" s="98" t="s">
        <v>18678</v>
      </c>
      <c r="B776" s="98" t="s">
        <v>18679</v>
      </c>
      <c r="C776" s="100">
        <v>1676</v>
      </c>
      <c r="D776" s="98" t="s">
        <v>18680</v>
      </c>
      <c r="E776" s="98" t="s">
        <v>18681</v>
      </c>
      <c r="F776" s="104">
        <v>45562</v>
      </c>
      <c r="G776" s="104">
        <v>45562</v>
      </c>
      <c r="H776" s="104">
        <v>45926</v>
      </c>
      <c r="J776" s="101">
        <v>3260</v>
      </c>
      <c r="K776" s="98" t="s">
        <v>18682</v>
      </c>
      <c r="L776" s="98" t="s">
        <v>18683</v>
      </c>
      <c r="M776" s="98" t="s">
        <v>18684</v>
      </c>
      <c r="N776" s="98" t="s">
        <v>18685</v>
      </c>
      <c r="O776" s="101">
        <v>65</v>
      </c>
      <c r="P776" s="101">
        <v>35</v>
      </c>
      <c r="Q776" s="101">
        <v>0</v>
      </c>
      <c r="R776" s="101">
        <v>350</v>
      </c>
    </row>
    <row r="777">
      <c r="L777" s="98" t="s">
        <v>18686</v>
      </c>
      <c r="M777" s="98" t="s">
        <v>18687</v>
      </c>
      <c r="N777" s="98" t="s">
        <v>18688</v>
      </c>
      <c r="O777" s="101">
        <v>35</v>
      </c>
      <c r="P777" s="101">
        <v>115</v>
      </c>
    </row>
    <row r="778">
      <c r="L778" s="98" t="s">
        <v>18689</v>
      </c>
      <c r="M778" s="98" t="s">
        <v>18690</v>
      </c>
      <c r="N778" s="98" t="s">
        <v>18691</v>
      </c>
      <c r="O778" s="101">
        <v>50</v>
      </c>
      <c r="P778" s="101">
        <v>0</v>
      </c>
    </row>
    <row r="779">
      <c r="L779" s="98" t="s">
        <v>18692</v>
      </c>
      <c r="M779" s="98" t="s">
        <v>18693</v>
      </c>
      <c r="N779" s="98" t="s">
        <v>18694</v>
      </c>
      <c r="O779" s="101">
        <v>3110</v>
      </c>
      <c r="P779" s="101">
        <v>3110</v>
      </c>
    </row>
    <row r="780">
      <c r="K780" s="96" t="s">
        <v>18695</v>
      </c>
      <c r="O780" s="85">
        <f>SUM(O776:O779)</f>
      </c>
      <c r="P780" s="85">
        <f>SUM(P776:P779)</f>
      </c>
    </row>
    <row r="781">
      <c r="A781" s="98" t="s">
        <v>18696</v>
      </c>
      <c r="B781" s="98" t="s">
        <v>18697</v>
      </c>
      <c r="C781" s="100">
        <v>743</v>
      </c>
      <c r="D781" s="98" t="s">
        <v>18698</v>
      </c>
      <c r="E781" s="98" t="s">
        <v>18699</v>
      </c>
      <c r="F781" s="104">
        <v>44811</v>
      </c>
      <c r="G781" s="104">
        <v>45572</v>
      </c>
      <c r="H781" s="104">
        <v>45936</v>
      </c>
      <c r="J781" s="101">
        <v>1500</v>
      </c>
      <c r="K781" s="98" t="s">
        <v>18700</v>
      </c>
      <c r="L781" s="98" t="s">
        <v>18701</v>
      </c>
      <c r="M781" s="98" t="s">
        <v>18702</v>
      </c>
      <c r="N781" s="98" t="s">
        <v>18703</v>
      </c>
      <c r="O781" s="101">
        <v>65</v>
      </c>
      <c r="P781" s="101">
        <v>100</v>
      </c>
      <c r="Q781" s="101">
        <v>0</v>
      </c>
      <c r="R781" s="101">
        <v>250</v>
      </c>
    </row>
    <row r="782">
      <c r="L782" s="98" t="s">
        <v>18704</v>
      </c>
      <c r="M782" s="98" t="s">
        <v>18705</v>
      </c>
      <c r="N782" s="98" t="s">
        <v>18706</v>
      </c>
      <c r="O782" s="101">
        <v>35</v>
      </c>
      <c r="P782" s="101">
        <v>0</v>
      </c>
    </row>
    <row r="783">
      <c r="L783" s="98" t="s">
        <v>18707</v>
      </c>
      <c r="M783" s="98" t="s">
        <v>18708</v>
      </c>
      <c r="N783" s="98" t="s">
        <v>18709</v>
      </c>
      <c r="O783" s="101">
        <v>1430</v>
      </c>
      <c r="P783" s="101">
        <v>1430</v>
      </c>
    </row>
    <row r="784">
      <c r="L784" s="98" t="s">
        <v>18710</v>
      </c>
      <c r="M784" s="98" t="s">
        <v>18711</v>
      </c>
      <c r="N784" s="98" t="s">
        <v>18712</v>
      </c>
      <c r="O784" s="101">
        <v>35</v>
      </c>
      <c r="P784" s="101">
        <v>35</v>
      </c>
    </row>
    <row r="785">
      <c r="K785" s="96" t="s">
        <v>18713</v>
      </c>
      <c r="O785" s="85">
        <f>SUM(O781:O784)</f>
      </c>
      <c r="P785" s="85">
        <f>SUM(P781:P784)</f>
      </c>
    </row>
    <row r="786">
      <c r="A786" s="98" t="s">
        <v>18714</v>
      </c>
      <c r="B786" s="98" t="s">
        <v>18715</v>
      </c>
      <c r="C786" s="100">
        <v>576</v>
      </c>
      <c r="D786" s="98" t="s">
        <v>18716</v>
      </c>
      <c r="E786" s="98" t="s">
        <v>18717</v>
      </c>
      <c r="F786" s="104">
        <v>45632</v>
      </c>
      <c r="G786" s="104">
        <v>45632</v>
      </c>
      <c r="H786" s="104">
        <v>45996</v>
      </c>
      <c r="I786" s="104">
        <v>45774</v>
      </c>
      <c r="J786" s="101">
        <v>1325</v>
      </c>
      <c r="K786" s="98" t="s">
        <v>18718</v>
      </c>
      <c r="L786" s="98" t="s">
        <v>18719</v>
      </c>
      <c r="M786" s="98" t="s">
        <v>18720</v>
      </c>
      <c r="N786" s="98" t="s">
        <v>18721</v>
      </c>
      <c r="O786" s="101">
        <v>31.5</v>
      </c>
      <c r="P786" s="101">
        <v>65</v>
      </c>
      <c r="Q786" s="101">
        <v>0</v>
      </c>
      <c r="R786" s="101">
        <v>750</v>
      </c>
    </row>
    <row r="787">
      <c r="L787" s="98" t="s">
        <v>18722</v>
      </c>
      <c r="M787" s="98" t="s">
        <v>18723</v>
      </c>
      <c r="N787" s="98" t="s">
        <v>18724</v>
      </c>
      <c r="O787" s="101">
        <v>58.5</v>
      </c>
      <c r="P787" s="101">
        <v>35</v>
      </c>
    </row>
    <row r="788">
      <c r="L788" s="98" t="s">
        <v>18725</v>
      </c>
      <c r="M788" s="98" t="s">
        <v>18726</v>
      </c>
      <c r="N788" s="98" t="s">
        <v>18727</v>
      </c>
      <c r="O788" s="101">
        <v>1102.5</v>
      </c>
      <c r="P788" s="101">
        <v>1225</v>
      </c>
    </row>
    <row r="789">
      <c r="K789" s="96" t="s">
        <v>18728</v>
      </c>
      <c r="O789" s="85">
        <f>SUM(O786:O788)</f>
      </c>
      <c r="P789" s="85">
        <f>SUM(P786:P788)</f>
      </c>
    </row>
    <row r="790">
      <c r="A790" s="98" t="s">
        <v>18729</v>
      </c>
      <c r="B790" s="98" t="s">
        <v>18730</v>
      </c>
      <c r="C790" s="100">
        <v>947</v>
      </c>
      <c r="D790" s="98" t="s">
        <v>18731</v>
      </c>
      <c r="E790" s="98" t="s">
        <v>18732</v>
      </c>
      <c r="F790" s="104">
        <v>45254</v>
      </c>
      <c r="G790" s="104">
        <v>45620</v>
      </c>
      <c r="H790" s="104">
        <v>45984</v>
      </c>
      <c r="J790" s="101">
        <v>1875</v>
      </c>
      <c r="K790" s="98" t="s">
        <v>18733</v>
      </c>
      <c r="L790" s="98" t="s">
        <v>18734</v>
      </c>
      <c r="M790" s="98" t="s">
        <v>18735</v>
      </c>
      <c r="N790" s="98" t="s">
        <v>18736</v>
      </c>
      <c r="O790" s="101">
        <v>65</v>
      </c>
      <c r="P790" s="101">
        <v>100</v>
      </c>
      <c r="Q790" s="101">
        <v>0</v>
      </c>
      <c r="R790" s="101">
        <v>250</v>
      </c>
    </row>
    <row r="791">
      <c r="L791" s="98" t="s">
        <v>18737</v>
      </c>
      <c r="M791" s="98" t="s">
        <v>18738</v>
      </c>
      <c r="N791" s="98" t="s">
        <v>18739</v>
      </c>
      <c r="O791" s="101">
        <v>35</v>
      </c>
      <c r="P791" s="101">
        <v>0</v>
      </c>
    </row>
    <row r="792">
      <c r="L792" s="98" t="s">
        <v>18740</v>
      </c>
      <c r="M792" s="98" t="s">
        <v>18741</v>
      </c>
      <c r="N792" s="98" t="s">
        <v>18742</v>
      </c>
      <c r="O792" s="101">
        <v>1795</v>
      </c>
      <c r="P792" s="101">
        <v>1795</v>
      </c>
    </row>
    <row r="793">
      <c r="K793" s="96" t="s">
        <v>18743</v>
      </c>
      <c r="O793" s="85">
        <f>SUM(O790:O792)</f>
      </c>
      <c r="P793" s="85">
        <f>SUM(P790:P792)</f>
      </c>
    </row>
    <row r="794">
      <c r="A794" s="98" t="s">
        <v>18744</v>
      </c>
      <c r="B794" s="98" t="s">
        <v>18745</v>
      </c>
      <c r="C794" s="100">
        <v>1177</v>
      </c>
      <c r="D794" s="98" t="s">
        <v>18746</v>
      </c>
      <c r="E794" s="98" t="s">
        <v>18747</v>
      </c>
      <c r="F794" s="104">
        <v>45647</v>
      </c>
      <c r="G794" s="104">
        <v>45647</v>
      </c>
      <c r="H794" s="104">
        <v>46011</v>
      </c>
      <c r="J794" s="101">
        <v>2150</v>
      </c>
      <c r="K794" s="98" t="s">
        <v>18748</v>
      </c>
      <c r="L794" s="98" t="s">
        <v>18749</v>
      </c>
      <c r="M794" s="98" t="s">
        <v>18750</v>
      </c>
      <c r="N794" s="98" t="s">
        <v>18751</v>
      </c>
      <c r="O794" s="101">
        <v>35</v>
      </c>
      <c r="P794" s="101">
        <v>100</v>
      </c>
      <c r="Q794" s="101">
        <v>0</v>
      </c>
      <c r="R794" s="101">
        <v>300</v>
      </c>
    </row>
    <row r="795">
      <c r="L795" s="98" t="s">
        <v>18752</v>
      </c>
      <c r="M795" s="98" t="s">
        <v>18753</v>
      </c>
      <c r="N795" s="98" t="s">
        <v>18754</v>
      </c>
      <c r="O795" s="101">
        <v>65</v>
      </c>
      <c r="P795" s="101">
        <v>0</v>
      </c>
    </row>
    <row r="796">
      <c r="L796" s="98" t="s">
        <v>18755</v>
      </c>
      <c r="M796" s="98" t="s">
        <v>18756</v>
      </c>
      <c r="N796" s="98" t="s">
        <v>18757</v>
      </c>
      <c r="O796" s="101">
        <v>2050</v>
      </c>
      <c r="P796" s="101">
        <v>2050</v>
      </c>
    </row>
    <row r="797">
      <c r="L797" s="98" t="s">
        <v>18758</v>
      </c>
      <c r="M797" s="98" t="s">
        <v>18759</v>
      </c>
      <c r="N797" s="98" t="s">
        <v>18760</v>
      </c>
      <c r="O797" s="101">
        <v>20</v>
      </c>
      <c r="P797" s="101">
        <v>20</v>
      </c>
    </row>
    <row r="798">
      <c r="K798" s="96" t="s">
        <v>18761</v>
      </c>
      <c r="O798" s="85">
        <f>SUM(O794:O797)</f>
      </c>
      <c r="P798" s="85">
        <f>SUM(P794:P797)</f>
      </c>
    </row>
    <row r="799">
      <c r="A799" s="98" t="s">
        <v>18762</v>
      </c>
      <c r="B799" s="98" t="s">
        <v>18763</v>
      </c>
      <c r="C799" s="100">
        <v>576</v>
      </c>
      <c r="D799" s="98" t="s">
        <v>18764</v>
      </c>
      <c r="E799" s="98" t="s">
        <v>18765</v>
      </c>
      <c r="J799" s="101">
        <v>1325</v>
      </c>
      <c r="K799" s="98" t="s">
        <v>18766</v>
      </c>
      <c r="L799" s="98" t="s">
        <v>18766</v>
      </c>
      <c r="O799" s="101">
        <v>0</v>
      </c>
      <c r="P799" s="101">
        <v>0</v>
      </c>
      <c r="R799" s="101">
        <v>0</v>
      </c>
    </row>
    <row r="800">
      <c r="K800" s="96" t="s">
        <v>18767</v>
      </c>
      <c r="O800" s="85">
        <f>SUM(O799:O799)</f>
      </c>
      <c r="P800" s="85">
        <f>SUM(P799:P799)</f>
      </c>
    </row>
    <row r="801">
      <c r="A801" s="98" t="s">
        <v>18768</v>
      </c>
      <c r="B801" s="98" t="s">
        <v>18769</v>
      </c>
      <c r="C801" s="100">
        <v>881</v>
      </c>
      <c r="D801" s="98" t="s">
        <v>18770</v>
      </c>
      <c r="E801" s="98" t="s">
        <v>18771</v>
      </c>
      <c r="F801" s="104">
        <v>43974</v>
      </c>
      <c r="G801" s="104">
        <v>45748</v>
      </c>
      <c r="H801" s="104">
        <v>46142</v>
      </c>
      <c r="J801" s="101">
        <v>1800</v>
      </c>
      <c r="K801" s="98" t="s">
        <v>18772</v>
      </c>
      <c r="L801" s="98" t="s">
        <v>18773</v>
      </c>
      <c r="M801" s="98" t="s">
        <v>18774</v>
      </c>
      <c r="N801" s="98" t="s">
        <v>18775</v>
      </c>
      <c r="O801" s="101">
        <v>-65</v>
      </c>
      <c r="P801" s="101">
        <v>100</v>
      </c>
      <c r="Q801" s="101">
        <v>-1766.4400000000001</v>
      </c>
      <c r="R801" s="101">
        <v>0</v>
      </c>
    </row>
    <row r="802">
      <c r="L802" s="98" t="s">
        <v>18776</v>
      </c>
      <c r="M802" s="98" t="s">
        <v>18777</v>
      </c>
      <c r="N802" s="98" t="s">
        <v>18778</v>
      </c>
      <c r="O802" s="101">
        <v>35</v>
      </c>
      <c r="P802" s="101">
        <v>0</v>
      </c>
    </row>
    <row r="803">
      <c r="L803" s="98" t="s">
        <v>18779</v>
      </c>
      <c r="M803" s="98" t="s">
        <v>18780</v>
      </c>
      <c r="N803" s="98" t="s">
        <v>18781</v>
      </c>
      <c r="O803" s="101">
        <v>35</v>
      </c>
      <c r="P803" s="101">
        <v>0</v>
      </c>
    </row>
    <row r="804">
      <c r="L804" s="98" t="s">
        <v>18782</v>
      </c>
      <c r="M804" s="98" t="s">
        <v>18783</v>
      </c>
      <c r="N804" s="98" t="s">
        <v>18784</v>
      </c>
      <c r="O804" s="101">
        <v>65</v>
      </c>
      <c r="P804" s="101">
        <v>0</v>
      </c>
    </row>
    <row r="805">
      <c r="L805" s="98" t="s">
        <v>18785</v>
      </c>
      <c r="M805" s="98" t="s">
        <v>18786</v>
      </c>
      <c r="N805" s="98" t="s">
        <v>18787</v>
      </c>
      <c r="O805" s="101">
        <v>-35</v>
      </c>
      <c r="P805" s="101">
        <v>0</v>
      </c>
    </row>
    <row r="806">
      <c r="L806" s="98" t="s">
        <v>18788</v>
      </c>
      <c r="M806" s="98" t="s">
        <v>18789</v>
      </c>
      <c r="N806" s="98" t="s">
        <v>18790</v>
      </c>
      <c r="O806" s="101">
        <v>65</v>
      </c>
      <c r="P806" s="101">
        <v>0</v>
      </c>
    </row>
    <row r="807">
      <c r="L807" s="98" t="s">
        <v>18791</v>
      </c>
      <c r="M807" s="98" t="s">
        <v>18792</v>
      </c>
      <c r="N807" s="98" t="s">
        <v>18793</v>
      </c>
      <c r="O807" s="101">
        <v>1700</v>
      </c>
      <c r="P807" s="101">
        <v>0</v>
      </c>
    </row>
    <row r="808">
      <c r="L808" s="98" t="s">
        <v>18794</v>
      </c>
      <c r="M808" s="98" t="s">
        <v>18795</v>
      </c>
      <c r="N808" s="98" t="s">
        <v>18796</v>
      </c>
      <c r="O808" s="101">
        <v>-1700</v>
      </c>
      <c r="P808" s="101">
        <v>0</v>
      </c>
    </row>
    <row r="809">
      <c r="L809" s="98" t="s">
        <v>18797</v>
      </c>
      <c r="M809" s="98" t="s">
        <v>18798</v>
      </c>
      <c r="N809" s="98" t="s">
        <v>18799</v>
      </c>
      <c r="O809" s="101">
        <v>1523</v>
      </c>
      <c r="P809" s="101">
        <v>1523</v>
      </c>
    </row>
    <row r="810">
      <c r="L810" s="98" t="s">
        <v>18800</v>
      </c>
      <c r="M810" s="98" t="s">
        <v>18801</v>
      </c>
      <c r="N810" s="98" t="s">
        <v>18802</v>
      </c>
      <c r="O810" s="101">
        <v>-500</v>
      </c>
      <c r="P810" s="101">
        <v>0</v>
      </c>
    </row>
    <row r="811">
      <c r="L811" s="98" t="s">
        <v>18803</v>
      </c>
      <c r="M811" s="98" t="s">
        <v>18804</v>
      </c>
      <c r="N811" s="98" t="s">
        <v>18805</v>
      </c>
      <c r="O811" s="101">
        <v>500</v>
      </c>
      <c r="P811" s="101">
        <v>0</v>
      </c>
    </row>
    <row r="812">
      <c r="L812" s="98" t="s">
        <v>18806</v>
      </c>
      <c r="M812" s="98" t="s">
        <v>18807</v>
      </c>
      <c r="N812" s="98" t="s">
        <v>18808</v>
      </c>
      <c r="O812" s="101">
        <v>55</v>
      </c>
      <c r="P812" s="101">
        <v>0</v>
      </c>
    </row>
    <row r="813">
      <c r="L813" s="98" t="s">
        <v>18809</v>
      </c>
      <c r="M813" s="98" t="s">
        <v>18810</v>
      </c>
      <c r="N813" s="98" t="s">
        <v>18811</v>
      </c>
      <c r="O813" s="101">
        <v>-55</v>
      </c>
      <c r="P813" s="101">
        <v>0</v>
      </c>
    </row>
    <row r="814">
      <c r="L814" s="98" t="s">
        <v>18812</v>
      </c>
      <c r="M814" s="98" t="s">
        <v>18813</v>
      </c>
      <c r="N814" s="98" t="s">
        <v>18814</v>
      </c>
      <c r="O814" s="101">
        <v>55</v>
      </c>
      <c r="P814" s="101">
        <v>55</v>
      </c>
    </row>
    <row r="815">
      <c r="K815" s="96" t="s">
        <v>18815</v>
      </c>
      <c r="O815" s="85">
        <f>SUM(O801:O814)</f>
      </c>
      <c r="P815" s="85">
        <f>SUM(P801:P814)</f>
      </c>
    </row>
    <row r="816">
      <c r="A816" s="98" t="s">
        <v>18816</v>
      </c>
      <c r="B816" s="98" t="s">
        <v>18817</v>
      </c>
      <c r="C816" s="100">
        <v>1177</v>
      </c>
      <c r="D816" s="98" t="s">
        <v>18818</v>
      </c>
      <c r="E816" s="98" t="s">
        <v>18819</v>
      </c>
      <c r="F816" s="104">
        <v>45512</v>
      </c>
      <c r="G816" s="104">
        <v>45512</v>
      </c>
      <c r="H816" s="104">
        <v>45876</v>
      </c>
      <c r="J816" s="101">
        <v>2142</v>
      </c>
      <c r="K816" s="98" t="s">
        <v>18820</v>
      </c>
      <c r="L816" s="98" t="s">
        <v>18821</v>
      </c>
      <c r="M816" s="98" t="s">
        <v>18822</v>
      </c>
      <c r="N816" s="98" t="s">
        <v>18823</v>
      </c>
      <c r="O816" s="101">
        <v>35</v>
      </c>
      <c r="P816" s="101">
        <v>65</v>
      </c>
      <c r="Q816" s="101">
        <v>0</v>
      </c>
      <c r="R816" s="101">
        <v>300</v>
      </c>
    </row>
    <row r="817">
      <c r="L817" s="98" t="s">
        <v>18824</v>
      </c>
      <c r="M817" s="98" t="s">
        <v>18825</v>
      </c>
      <c r="N817" s="98" t="s">
        <v>18826</v>
      </c>
      <c r="O817" s="101">
        <v>65</v>
      </c>
      <c r="P817" s="101">
        <v>35</v>
      </c>
    </row>
    <row r="818">
      <c r="L818" s="98" t="s">
        <v>18827</v>
      </c>
      <c r="M818" s="98" t="s">
        <v>18828</v>
      </c>
      <c r="N818" s="98" t="s">
        <v>18829</v>
      </c>
      <c r="O818" s="101">
        <v>2042</v>
      </c>
      <c r="P818" s="101">
        <v>2042</v>
      </c>
    </row>
    <row r="819">
      <c r="L819" s="98" t="s">
        <v>18830</v>
      </c>
      <c r="M819" s="98" t="s">
        <v>18831</v>
      </c>
      <c r="N819" s="98" t="s">
        <v>18832</v>
      </c>
      <c r="O819" s="101">
        <v>35</v>
      </c>
      <c r="P819" s="101">
        <v>35</v>
      </c>
    </row>
    <row r="820">
      <c r="K820" s="96" t="s">
        <v>18833</v>
      </c>
      <c r="O820" s="85">
        <f>SUM(O816:O819)</f>
      </c>
      <c r="P820" s="85">
        <f>SUM(P816:P819)</f>
      </c>
    </row>
    <row r="821">
      <c r="A821" s="98" t="s">
        <v>18834</v>
      </c>
      <c r="B821" s="98" t="s">
        <v>18835</v>
      </c>
      <c r="C821" s="100">
        <v>743</v>
      </c>
      <c r="D821" s="98" t="s">
        <v>18836</v>
      </c>
      <c r="E821" s="98" t="s">
        <v>18837</v>
      </c>
      <c r="F821" s="104">
        <v>45436</v>
      </c>
      <c r="G821" s="104">
        <v>45436</v>
      </c>
      <c r="H821" s="104">
        <v>45800</v>
      </c>
      <c r="J821" s="101">
        <v>1540</v>
      </c>
      <c r="K821" s="98" t="s">
        <v>18838</v>
      </c>
      <c r="L821" s="98" t="s">
        <v>18839</v>
      </c>
      <c r="M821" s="98" t="s">
        <v>18840</v>
      </c>
      <c r="N821" s="98" t="s">
        <v>18841</v>
      </c>
      <c r="O821" s="101">
        <v>75</v>
      </c>
      <c r="P821" s="101">
        <v>0</v>
      </c>
      <c r="Q821" s="101">
        <v>0</v>
      </c>
      <c r="R821" s="101">
        <v>250</v>
      </c>
    </row>
    <row r="822">
      <c r="L822" s="98" t="s">
        <v>18842</v>
      </c>
      <c r="M822" s="98" t="s">
        <v>18843</v>
      </c>
      <c r="N822" s="98" t="s">
        <v>18844</v>
      </c>
      <c r="O822" s="101">
        <v>65</v>
      </c>
      <c r="P822" s="101">
        <v>140</v>
      </c>
    </row>
    <row r="823">
      <c r="L823" s="98" t="s">
        <v>18845</v>
      </c>
      <c r="M823" s="98" t="s">
        <v>18846</v>
      </c>
      <c r="N823" s="98" t="s">
        <v>18847</v>
      </c>
      <c r="O823" s="101">
        <v>1400</v>
      </c>
      <c r="P823" s="101">
        <v>1400</v>
      </c>
    </row>
    <row r="824">
      <c r="K824" s="96" t="s">
        <v>18848</v>
      </c>
      <c r="O824" s="85">
        <f>SUM(O821:O823)</f>
      </c>
      <c r="P824" s="85">
        <f>SUM(P821:P823)</f>
      </c>
    </row>
    <row r="825">
      <c r="A825" s="98" t="s">
        <v>18849</v>
      </c>
      <c r="B825" s="98" t="s">
        <v>18850</v>
      </c>
      <c r="C825" s="100">
        <v>1266</v>
      </c>
      <c r="D825" s="98" t="s">
        <v>18851</v>
      </c>
      <c r="E825" s="98" t="s">
        <v>18852</v>
      </c>
      <c r="F825" s="104">
        <v>44617</v>
      </c>
      <c r="G825" s="104">
        <v>45444</v>
      </c>
      <c r="H825" s="104">
        <v>45869</v>
      </c>
      <c r="J825" s="101">
        <v>2225</v>
      </c>
      <c r="K825" s="98" t="s">
        <v>18853</v>
      </c>
      <c r="L825" s="98" t="s">
        <v>18854</v>
      </c>
      <c r="M825" s="98" t="s">
        <v>18855</v>
      </c>
      <c r="N825" s="98" t="s">
        <v>18856</v>
      </c>
      <c r="O825" s="101">
        <v>65</v>
      </c>
      <c r="P825" s="101">
        <v>110</v>
      </c>
      <c r="Q825" s="101">
        <v>0</v>
      </c>
      <c r="R825" s="101">
        <v>300</v>
      </c>
    </row>
    <row r="826">
      <c r="L826" s="98" t="s">
        <v>18857</v>
      </c>
      <c r="M826" s="98" t="s">
        <v>18858</v>
      </c>
      <c r="N826" s="98" t="s">
        <v>18859</v>
      </c>
      <c r="O826" s="101">
        <v>35</v>
      </c>
      <c r="P826" s="101">
        <v>0</v>
      </c>
    </row>
    <row r="827">
      <c r="L827" s="98" t="s">
        <v>18860</v>
      </c>
      <c r="M827" s="98" t="s">
        <v>18861</v>
      </c>
      <c r="N827" s="98" t="s">
        <v>18862</v>
      </c>
      <c r="O827" s="101">
        <v>75</v>
      </c>
      <c r="P827" s="101">
        <v>65</v>
      </c>
    </row>
    <row r="828">
      <c r="L828" s="98" t="s">
        <v>18863</v>
      </c>
      <c r="M828" s="98" t="s">
        <v>18864</v>
      </c>
      <c r="N828" s="98" t="s">
        <v>18865</v>
      </c>
      <c r="O828" s="101">
        <v>2135</v>
      </c>
      <c r="P828" s="101">
        <v>2135</v>
      </c>
    </row>
    <row r="829">
      <c r="L829" s="98" t="s">
        <v>18866</v>
      </c>
      <c r="M829" s="98" t="s">
        <v>18867</v>
      </c>
      <c r="N829" s="98" t="s">
        <v>18868</v>
      </c>
      <c r="O829" s="101">
        <v>100</v>
      </c>
      <c r="P829" s="101">
        <v>0</v>
      </c>
    </row>
    <row r="830">
      <c r="L830" s="98" t="s">
        <v>18869</v>
      </c>
      <c r="M830" s="98" t="s">
        <v>18870</v>
      </c>
      <c r="N830" s="98" t="s">
        <v>18871</v>
      </c>
      <c r="O830" s="101">
        <v>231</v>
      </c>
      <c r="P830" s="101">
        <v>0</v>
      </c>
    </row>
    <row r="831">
      <c r="L831" s="98" t="s">
        <v>18872</v>
      </c>
      <c r="M831" s="98" t="s">
        <v>18873</v>
      </c>
      <c r="N831" s="98" t="s">
        <v>18874</v>
      </c>
      <c r="O831" s="101">
        <v>50</v>
      </c>
      <c r="P831" s="101">
        <v>50</v>
      </c>
    </row>
    <row r="832">
      <c r="K832" s="96" t="s">
        <v>18875</v>
      </c>
      <c r="O832" s="85">
        <f>SUM(O825:O831)</f>
      </c>
      <c r="P832" s="85">
        <f>SUM(P825:P831)</f>
      </c>
    </row>
    <row r="833">
      <c r="A833" s="98" t="s">
        <v>18876</v>
      </c>
      <c r="B833" s="98" t="s">
        <v>18877</v>
      </c>
      <c r="C833" s="100">
        <v>1266</v>
      </c>
      <c r="D833" s="98" t="s">
        <v>18878</v>
      </c>
      <c r="E833" s="98" t="s">
        <v>18879</v>
      </c>
      <c r="F833" s="104">
        <v>45463</v>
      </c>
      <c r="G833" s="104">
        <v>45463</v>
      </c>
      <c r="H833" s="104">
        <v>45827</v>
      </c>
      <c r="J833" s="101">
        <v>2225</v>
      </c>
      <c r="K833" s="98" t="s">
        <v>18880</v>
      </c>
      <c r="L833" s="98" t="s">
        <v>18881</v>
      </c>
      <c r="M833" s="98" t="s">
        <v>18882</v>
      </c>
      <c r="N833" s="98" t="s">
        <v>18883</v>
      </c>
      <c r="O833" s="101">
        <v>75</v>
      </c>
      <c r="P833" s="101">
        <v>0</v>
      </c>
      <c r="Q833" s="101">
        <v>0</v>
      </c>
      <c r="R833" s="101">
        <v>300</v>
      </c>
    </row>
    <row r="834">
      <c r="L834" s="98" t="s">
        <v>18884</v>
      </c>
      <c r="M834" s="98" t="s">
        <v>18885</v>
      </c>
      <c r="N834" s="98" t="s">
        <v>18886</v>
      </c>
      <c r="O834" s="101">
        <v>65</v>
      </c>
      <c r="P834" s="101">
        <v>0</v>
      </c>
    </row>
    <row r="835">
      <c r="L835" s="98" t="s">
        <v>18887</v>
      </c>
      <c r="M835" s="98" t="s">
        <v>18888</v>
      </c>
      <c r="N835" s="98" t="s">
        <v>18889</v>
      </c>
      <c r="O835" s="101">
        <v>35</v>
      </c>
      <c r="P835" s="101">
        <v>175</v>
      </c>
    </row>
    <row r="836">
      <c r="L836" s="98" t="s">
        <v>18890</v>
      </c>
      <c r="M836" s="98" t="s">
        <v>18891</v>
      </c>
      <c r="N836" s="98" t="s">
        <v>18892</v>
      </c>
      <c r="O836" s="101">
        <v>2050</v>
      </c>
      <c r="P836" s="101">
        <v>2050</v>
      </c>
    </row>
    <row r="837">
      <c r="K837" s="96" t="s">
        <v>18893</v>
      </c>
      <c r="O837" s="85">
        <f>SUM(O833:O836)</f>
      </c>
      <c r="P837" s="85">
        <f>SUM(P833:P836)</f>
      </c>
    </row>
    <row r="838">
      <c r="A838" s="98" t="s">
        <v>18894</v>
      </c>
      <c r="B838" s="98" t="s">
        <v>18895</v>
      </c>
      <c r="C838" s="100">
        <v>1676</v>
      </c>
      <c r="D838" s="98" t="s">
        <v>18896</v>
      </c>
      <c r="E838" s="98" t="s">
        <v>18897</v>
      </c>
      <c r="F838" s="104">
        <v>45736</v>
      </c>
      <c r="G838" s="104">
        <v>45736</v>
      </c>
      <c r="H838" s="104">
        <v>46161</v>
      </c>
      <c r="J838" s="101">
        <v>3300</v>
      </c>
      <c r="K838" s="98" t="s">
        <v>18898</v>
      </c>
      <c r="L838" s="98" t="s">
        <v>18899</v>
      </c>
      <c r="M838" s="98" t="s">
        <v>18900</v>
      </c>
      <c r="N838" s="98" t="s">
        <v>18901</v>
      </c>
      <c r="O838" s="101">
        <v>65</v>
      </c>
      <c r="P838" s="101">
        <v>65</v>
      </c>
      <c r="Q838" s="101">
        <v>0</v>
      </c>
      <c r="R838" s="101">
        <v>350</v>
      </c>
    </row>
    <row r="839">
      <c r="L839" s="98" t="s">
        <v>18902</v>
      </c>
      <c r="M839" s="98" t="s">
        <v>18903</v>
      </c>
      <c r="N839" s="98" t="s">
        <v>18904</v>
      </c>
      <c r="O839" s="101">
        <v>50</v>
      </c>
      <c r="P839" s="101">
        <v>50</v>
      </c>
    </row>
    <row r="840">
      <c r="L840" s="98" t="s">
        <v>18905</v>
      </c>
      <c r="M840" s="98" t="s">
        <v>18906</v>
      </c>
      <c r="N840" s="98" t="s">
        <v>18907</v>
      </c>
      <c r="O840" s="101">
        <v>75</v>
      </c>
      <c r="P840" s="101">
        <v>75</v>
      </c>
    </row>
    <row r="841">
      <c r="L841" s="98" t="s">
        <v>18908</v>
      </c>
      <c r="M841" s="98" t="s">
        <v>18909</v>
      </c>
      <c r="N841" s="98" t="s">
        <v>18910</v>
      </c>
      <c r="O841" s="101">
        <v>3110</v>
      </c>
      <c r="P841" s="101">
        <v>3110</v>
      </c>
    </row>
    <row r="842">
      <c r="K842" s="96" t="s">
        <v>18911</v>
      </c>
      <c r="O842" s="85">
        <f>SUM(O838:O841)</f>
      </c>
      <c r="P842" s="85">
        <f>SUM(P838:P841)</f>
      </c>
    </row>
    <row r="843">
      <c r="A843" s="98" t="s">
        <v>18912</v>
      </c>
      <c r="B843" s="98" t="s">
        <v>18913</v>
      </c>
      <c r="C843" s="100">
        <v>743</v>
      </c>
      <c r="D843" s="98" t="s">
        <v>18914</v>
      </c>
      <c r="E843" s="98" t="s">
        <v>18915</v>
      </c>
      <c r="F843" s="104">
        <v>44802</v>
      </c>
      <c r="G843" s="104">
        <v>45533</v>
      </c>
      <c r="H843" s="104">
        <v>45897</v>
      </c>
      <c r="J843" s="101">
        <v>1540</v>
      </c>
      <c r="K843" s="98" t="s">
        <v>18916</v>
      </c>
      <c r="L843" s="98" t="s">
        <v>18917</v>
      </c>
      <c r="M843" s="98" t="s">
        <v>18918</v>
      </c>
      <c r="N843" s="98" t="s">
        <v>18919</v>
      </c>
      <c r="O843" s="101">
        <v>75</v>
      </c>
      <c r="P843" s="101">
        <v>140</v>
      </c>
      <c r="Q843" s="101">
        <v>0</v>
      </c>
      <c r="R843" s="101">
        <v>550</v>
      </c>
    </row>
    <row r="844">
      <c r="L844" s="98" t="s">
        <v>18920</v>
      </c>
      <c r="M844" s="98" t="s">
        <v>18921</v>
      </c>
      <c r="N844" s="98" t="s">
        <v>18922</v>
      </c>
      <c r="O844" s="101">
        <v>65</v>
      </c>
      <c r="P844" s="101">
        <v>0</v>
      </c>
    </row>
    <row r="845">
      <c r="L845" s="98" t="s">
        <v>18923</v>
      </c>
      <c r="M845" s="98" t="s">
        <v>18924</v>
      </c>
      <c r="N845" s="98" t="s">
        <v>18925</v>
      </c>
      <c r="O845" s="101">
        <v>1430</v>
      </c>
      <c r="P845" s="101">
        <v>1430</v>
      </c>
    </row>
    <row r="846">
      <c r="K846" s="96" t="s">
        <v>18926</v>
      </c>
      <c r="O846" s="85">
        <f>SUM(O843:O845)</f>
      </c>
      <c r="P846" s="85">
        <f>SUM(P843:P845)</f>
      </c>
    </row>
    <row r="847">
      <c r="A847" s="98" t="s">
        <v>18927</v>
      </c>
      <c r="B847" s="98" t="s">
        <v>18928</v>
      </c>
      <c r="C847" s="100">
        <v>576</v>
      </c>
      <c r="D847" s="98" t="s">
        <v>18929</v>
      </c>
      <c r="E847" s="98" t="s">
        <v>18930</v>
      </c>
      <c r="F847" s="104">
        <v>45605</v>
      </c>
      <c r="G847" s="104">
        <v>45605</v>
      </c>
      <c r="H847" s="104">
        <v>45969</v>
      </c>
      <c r="J847" s="101">
        <v>1365</v>
      </c>
      <c r="K847" s="98" t="s">
        <v>18931</v>
      </c>
      <c r="L847" s="98" t="s">
        <v>18932</v>
      </c>
      <c r="M847" s="98" t="s">
        <v>18933</v>
      </c>
      <c r="N847" s="98" t="s">
        <v>18934</v>
      </c>
      <c r="O847" s="101">
        <v>75</v>
      </c>
      <c r="P847" s="101">
        <v>140</v>
      </c>
      <c r="Q847" s="101">
        <v>0</v>
      </c>
      <c r="R847" s="101">
        <v>250</v>
      </c>
    </row>
    <row r="848">
      <c r="L848" s="98" t="s">
        <v>18935</v>
      </c>
      <c r="M848" s="98" t="s">
        <v>18936</v>
      </c>
      <c r="N848" s="98" t="s">
        <v>18937</v>
      </c>
      <c r="O848" s="101">
        <v>65</v>
      </c>
      <c r="P848" s="101">
        <v>0</v>
      </c>
    </row>
    <row r="849">
      <c r="L849" s="98" t="s">
        <v>18938</v>
      </c>
      <c r="M849" s="98" t="s">
        <v>18939</v>
      </c>
      <c r="N849" s="98" t="s">
        <v>18940</v>
      </c>
      <c r="O849" s="101">
        <v>1225</v>
      </c>
      <c r="P849" s="101">
        <v>1225</v>
      </c>
    </row>
    <row r="850">
      <c r="K850" s="96" t="s">
        <v>18941</v>
      </c>
      <c r="O850" s="85">
        <f>SUM(O847:O849)</f>
      </c>
      <c r="P850" s="85">
        <f>SUM(P847:P849)</f>
      </c>
    </row>
    <row r="851">
      <c r="A851" s="98" t="s">
        <v>18942</v>
      </c>
      <c r="B851" s="98" t="s">
        <v>18943</v>
      </c>
      <c r="C851" s="100">
        <v>947</v>
      </c>
      <c r="D851" s="98" t="s">
        <v>18944</v>
      </c>
      <c r="E851" s="98" t="s">
        <v>18945</v>
      </c>
      <c r="F851" s="104">
        <v>45654</v>
      </c>
      <c r="G851" s="104">
        <v>45654</v>
      </c>
      <c r="H851" s="104">
        <v>45835</v>
      </c>
      <c r="J851" s="101">
        <v>1915</v>
      </c>
      <c r="K851" s="98" t="s">
        <v>18946</v>
      </c>
      <c r="L851" s="98" t="s">
        <v>18947</v>
      </c>
      <c r="M851" s="98" t="s">
        <v>18948</v>
      </c>
      <c r="N851" s="98" t="s">
        <v>18949</v>
      </c>
      <c r="O851" s="101">
        <v>65</v>
      </c>
      <c r="P851" s="101">
        <v>0</v>
      </c>
      <c r="Q851" s="101">
        <v>0</v>
      </c>
      <c r="R851" s="101">
        <v>250</v>
      </c>
    </row>
    <row r="852">
      <c r="L852" s="98" t="s">
        <v>18950</v>
      </c>
      <c r="M852" s="98" t="s">
        <v>18951</v>
      </c>
      <c r="N852" s="98" t="s">
        <v>18952</v>
      </c>
      <c r="O852" s="101">
        <v>75</v>
      </c>
      <c r="P852" s="101">
        <v>140</v>
      </c>
    </row>
    <row r="853">
      <c r="L853" s="98" t="s">
        <v>18953</v>
      </c>
      <c r="M853" s="98" t="s">
        <v>18954</v>
      </c>
      <c r="N853" s="98" t="s">
        <v>18955</v>
      </c>
      <c r="O853" s="101">
        <v>2025</v>
      </c>
      <c r="P853" s="101">
        <v>2025</v>
      </c>
    </row>
    <row r="854">
      <c r="K854" s="96" t="s">
        <v>18956</v>
      </c>
      <c r="O854" s="85">
        <f>SUM(O851:O853)</f>
      </c>
      <c r="P854" s="85">
        <f>SUM(P851:P853)</f>
      </c>
    </row>
    <row r="855">
      <c r="A855" s="98" t="s">
        <v>18957</v>
      </c>
      <c r="B855" s="98" t="s">
        <v>18958</v>
      </c>
      <c r="C855" s="100">
        <v>1177</v>
      </c>
      <c r="D855" s="98" t="s">
        <v>18959</v>
      </c>
      <c r="E855" s="98" t="s">
        <v>18960</v>
      </c>
      <c r="F855" s="104">
        <v>45117</v>
      </c>
      <c r="G855" s="104">
        <v>45483</v>
      </c>
      <c r="H855" s="104">
        <v>45847</v>
      </c>
      <c r="J855" s="101">
        <v>2190</v>
      </c>
      <c r="K855" s="98" t="s">
        <v>18961</v>
      </c>
      <c r="L855" s="98" t="s">
        <v>18962</v>
      </c>
      <c r="M855" s="98" t="s">
        <v>18963</v>
      </c>
      <c r="N855" s="98" t="s">
        <v>18964</v>
      </c>
      <c r="O855" s="101">
        <v>75</v>
      </c>
      <c r="P855" s="101">
        <v>0</v>
      </c>
      <c r="Q855" s="101">
        <v>0</v>
      </c>
      <c r="R855" s="101">
        <v>250</v>
      </c>
    </row>
    <row r="856">
      <c r="L856" s="98" t="s">
        <v>18965</v>
      </c>
      <c r="M856" s="98" t="s">
        <v>18966</v>
      </c>
      <c r="N856" s="98" t="s">
        <v>18967</v>
      </c>
      <c r="O856" s="101">
        <v>65</v>
      </c>
      <c r="P856" s="101">
        <v>140</v>
      </c>
    </row>
    <row r="857">
      <c r="L857" s="98" t="s">
        <v>18968</v>
      </c>
      <c r="M857" s="98" t="s">
        <v>18969</v>
      </c>
      <c r="N857" s="98" t="s">
        <v>18970</v>
      </c>
      <c r="O857" s="101">
        <v>2100</v>
      </c>
      <c r="P857" s="101">
        <v>2100</v>
      </c>
    </row>
    <row r="858">
      <c r="K858" s="96" t="s">
        <v>18971</v>
      </c>
      <c r="O858" s="85">
        <f>SUM(O855:O857)</f>
      </c>
      <c r="P858" s="85">
        <f>SUM(P855:P857)</f>
      </c>
    </row>
    <row r="859">
      <c r="A859" s="98" t="s">
        <v>18972</v>
      </c>
      <c r="B859" s="98" t="s">
        <v>18973</v>
      </c>
      <c r="C859" s="100">
        <v>576</v>
      </c>
      <c r="D859" s="98" t="s">
        <v>18974</v>
      </c>
      <c r="E859" s="98" t="s">
        <v>18975</v>
      </c>
      <c r="F859" s="104">
        <v>45722</v>
      </c>
      <c r="G859" s="104">
        <v>45722</v>
      </c>
      <c r="H859" s="104">
        <v>46086</v>
      </c>
      <c r="I859" s="104">
        <v>45773</v>
      </c>
      <c r="J859" s="101">
        <v>1365</v>
      </c>
      <c r="K859" s="98" t="s">
        <v>18976</v>
      </c>
      <c r="L859" s="98" t="s">
        <v>18977</v>
      </c>
      <c r="M859" s="98" t="s">
        <v>18978</v>
      </c>
      <c r="N859" s="98" t="s">
        <v>18979</v>
      </c>
      <c r="O859" s="101">
        <v>56.329999999999998</v>
      </c>
      <c r="P859" s="101">
        <v>0</v>
      </c>
      <c r="Q859" s="101">
        <v>0</v>
      </c>
      <c r="R859" s="101">
        <v>250</v>
      </c>
    </row>
    <row r="860">
      <c r="L860" s="98" t="s">
        <v>18980</v>
      </c>
      <c r="M860" s="98" t="s">
        <v>18981</v>
      </c>
      <c r="N860" s="98" t="s">
        <v>18982</v>
      </c>
      <c r="O860" s="101">
        <v>65</v>
      </c>
      <c r="P860" s="101">
        <v>140</v>
      </c>
    </row>
    <row r="861">
      <c r="L861" s="98" t="s">
        <v>18983</v>
      </c>
      <c r="M861" s="98" t="s">
        <v>18984</v>
      </c>
      <c r="N861" s="98" t="s">
        <v>18985</v>
      </c>
      <c r="O861" s="101">
        <v>1061.6700000000001</v>
      </c>
      <c r="P861" s="101">
        <v>1225</v>
      </c>
    </row>
    <row r="862">
      <c r="L862" s="98" t="s">
        <v>18986</v>
      </c>
      <c r="M862" s="98" t="s">
        <v>18987</v>
      </c>
      <c r="N862" s="98" t="s">
        <v>18988</v>
      </c>
      <c r="O862" s="101">
        <v>-750</v>
      </c>
      <c r="P862" s="101">
        <v>0</v>
      </c>
    </row>
    <row r="863">
      <c r="K863" s="96" t="s">
        <v>18989</v>
      </c>
      <c r="O863" s="85">
        <f>SUM(O859:O862)</f>
      </c>
      <c r="P863" s="85">
        <f>SUM(P859:P862)</f>
      </c>
    </row>
    <row r="864">
      <c r="A864" s="98" t="s">
        <v>18990</v>
      </c>
      <c r="B864" s="98" t="s">
        <v>18991</v>
      </c>
      <c r="C864" s="100">
        <v>881</v>
      </c>
      <c r="D864" s="98" t="s">
        <v>18992</v>
      </c>
      <c r="E864" s="98" t="s">
        <v>18993</v>
      </c>
      <c r="F864" s="104">
        <v>44805</v>
      </c>
      <c r="G864" s="104">
        <v>45597</v>
      </c>
      <c r="H864" s="104">
        <v>45961</v>
      </c>
      <c r="J864" s="101">
        <v>1840</v>
      </c>
      <c r="K864" s="98" t="s">
        <v>18994</v>
      </c>
      <c r="L864" s="98" t="s">
        <v>18995</v>
      </c>
      <c r="M864" s="98" t="s">
        <v>18996</v>
      </c>
      <c r="N864" s="98" t="s">
        <v>18997</v>
      </c>
      <c r="O864" s="101">
        <v>65</v>
      </c>
      <c r="P864" s="101">
        <v>65</v>
      </c>
      <c r="Q864" s="101">
        <v>0</v>
      </c>
      <c r="R864" s="101">
        <v>250</v>
      </c>
    </row>
    <row r="865">
      <c r="L865" s="98" t="s">
        <v>18998</v>
      </c>
      <c r="M865" s="98" t="s">
        <v>18999</v>
      </c>
      <c r="N865" s="98" t="s">
        <v>19000</v>
      </c>
      <c r="O865" s="101">
        <v>75</v>
      </c>
      <c r="P865" s="101">
        <v>75</v>
      </c>
    </row>
    <row r="866">
      <c r="L866" s="98" t="s">
        <v>19001</v>
      </c>
      <c r="M866" s="98" t="s">
        <v>19002</v>
      </c>
      <c r="N866" s="98" t="s">
        <v>19003</v>
      </c>
      <c r="O866" s="101">
        <v>1720</v>
      </c>
      <c r="P866" s="101">
        <v>1720</v>
      </c>
    </row>
    <row r="867">
      <c r="L867" s="98" t="s">
        <v>19004</v>
      </c>
      <c r="M867" s="98" t="s">
        <v>19005</v>
      </c>
      <c r="N867" s="98" t="s">
        <v>19006</v>
      </c>
      <c r="O867" s="101">
        <v>20</v>
      </c>
      <c r="P867" s="101">
        <v>20</v>
      </c>
    </row>
    <row r="868">
      <c r="K868" s="96" t="s">
        <v>19007</v>
      </c>
      <c r="O868" s="85">
        <f>SUM(O864:O867)</f>
      </c>
      <c r="P868" s="85">
        <f>SUM(P864:P867)</f>
      </c>
    </row>
    <row r="869">
      <c r="A869" s="98" t="s">
        <v>19008</v>
      </c>
      <c r="B869" s="98" t="s">
        <v>19009</v>
      </c>
      <c r="C869" s="100">
        <v>1177</v>
      </c>
      <c r="D869" s="98" t="s">
        <v>19010</v>
      </c>
      <c r="E869" s="98" t="s">
        <v>19011</v>
      </c>
      <c r="F869" s="104">
        <v>44929</v>
      </c>
      <c r="G869" s="104">
        <v>45385</v>
      </c>
      <c r="H869" s="104">
        <v>45810</v>
      </c>
      <c r="J869" s="101">
        <v>2117</v>
      </c>
      <c r="K869" s="98" t="s">
        <v>19012</v>
      </c>
      <c r="L869" s="98" t="s">
        <v>19013</v>
      </c>
      <c r="M869" s="98" t="s">
        <v>19014</v>
      </c>
      <c r="N869" s="98" t="s">
        <v>19015</v>
      </c>
      <c r="O869" s="101">
        <v>75</v>
      </c>
      <c r="P869" s="101">
        <v>75</v>
      </c>
      <c r="Q869" s="101">
        <v>0</v>
      </c>
      <c r="R869" s="101">
        <v>300</v>
      </c>
    </row>
    <row r="870">
      <c r="L870" s="98" t="s">
        <v>19016</v>
      </c>
      <c r="M870" s="98" t="s">
        <v>19017</v>
      </c>
      <c r="N870" s="98" t="s">
        <v>19018</v>
      </c>
      <c r="O870" s="101">
        <v>2092</v>
      </c>
      <c r="P870" s="101">
        <v>2092</v>
      </c>
    </row>
    <row r="871">
      <c r="L871" s="98" t="s">
        <v>19019</v>
      </c>
      <c r="M871" s="98" t="s">
        <v>19020</v>
      </c>
      <c r="N871" s="98" t="s">
        <v>19021</v>
      </c>
      <c r="O871" s="101">
        <v>20</v>
      </c>
      <c r="P871" s="101">
        <v>20</v>
      </c>
    </row>
    <row r="872">
      <c r="L872" s="98" t="s">
        <v>19022</v>
      </c>
      <c r="M872" s="98" t="s">
        <v>19023</v>
      </c>
      <c r="N872" s="98" t="s">
        <v>19024</v>
      </c>
      <c r="O872" s="101">
        <v>55</v>
      </c>
      <c r="P872" s="101">
        <v>55</v>
      </c>
    </row>
    <row r="873">
      <c r="K873" s="96" t="s">
        <v>19025</v>
      </c>
      <c r="O873" s="85">
        <f>SUM(O869:O872)</f>
      </c>
      <c r="P873" s="85">
        <f>SUM(P869:P872)</f>
      </c>
    </row>
    <row r="874">
      <c r="A874" s="98" t="s">
        <v>19026</v>
      </c>
      <c r="B874" s="98" t="s">
        <v>19027</v>
      </c>
      <c r="C874" s="100">
        <v>1266</v>
      </c>
      <c r="D874" s="98" t="s">
        <v>19028</v>
      </c>
      <c r="E874" s="98" t="s">
        <v>19029</v>
      </c>
      <c r="F874" s="104">
        <v>44961</v>
      </c>
      <c r="G874" s="104">
        <v>45692</v>
      </c>
      <c r="H874" s="104">
        <v>46056</v>
      </c>
      <c r="J874" s="101">
        <v>2190</v>
      </c>
      <c r="K874" s="98" t="s">
        <v>19030</v>
      </c>
      <c r="L874" s="98" t="s">
        <v>19031</v>
      </c>
      <c r="M874" s="98" t="s">
        <v>19032</v>
      </c>
      <c r="N874" s="98" t="s">
        <v>19033</v>
      </c>
      <c r="O874" s="101">
        <v>65</v>
      </c>
      <c r="P874" s="101">
        <v>0</v>
      </c>
      <c r="Q874" s="101">
        <v>0</v>
      </c>
      <c r="R874" s="101">
        <v>300</v>
      </c>
    </row>
    <row r="875">
      <c r="L875" s="98" t="s">
        <v>19034</v>
      </c>
      <c r="M875" s="98" t="s">
        <v>19035</v>
      </c>
      <c r="N875" s="98" t="s">
        <v>19036</v>
      </c>
      <c r="O875" s="101">
        <v>35</v>
      </c>
      <c r="P875" s="101">
        <v>65</v>
      </c>
    </row>
    <row r="876">
      <c r="L876" s="98" t="s">
        <v>19037</v>
      </c>
      <c r="M876" s="98" t="s">
        <v>19038</v>
      </c>
      <c r="N876" s="98" t="s">
        <v>19039</v>
      </c>
      <c r="O876" s="101">
        <v>15</v>
      </c>
      <c r="P876" s="101">
        <v>75</v>
      </c>
    </row>
    <row r="877">
      <c r="L877" s="98" t="s">
        <v>19040</v>
      </c>
      <c r="M877" s="98" t="s">
        <v>19041</v>
      </c>
      <c r="N877" s="98" t="s">
        <v>19042</v>
      </c>
      <c r="O877" s="101">
        <v>25</v>
      </c>
      <c r="P877" s="101">
        <v>0</v>
      </c>
    </row>
    <row r="878">
      <c r="L878" s="98" t="s">
        <v>19043</v>
      </c>
      <c r="M878" s="98" t="s">
        <v>19044</v>
      </c>
      <c r="N878" s="98" t="s">
        <v>19045</v>
      </c>
      <c r="O878" s="101">
        <v>2080</v>
      </c>
      <c r="P878" s="101">
        <v>2080</v>
      </c>
    </row>
    <row r="879">
      <c r="K879" s="96" t="s">
        <v>19046</v>
      </c>
      <c r="O879" s="85">
        <f>SUM(O874:O878)</f>
      </c>
      <c r="P879" s="85">
        <f>SUM(P874:P878)</f>
      </c>
    </row>
    <row r="880">
      <c r="A880" s="98" t="s">
        <v>19047</v>
      </c>
      <c r="B880" s="98" t="s">
        <v>19048</v>
      </c>
      <c r="C880" s="100">
        <v>743</v>
      </c>
      <c r="D880" s="98" t="s">
        <v>19049</v>
      </c>
      <c r="E880" s="98" t="s">
        <v>19050</v>
      </c>
      <c r="F880" s="104">
        <v>44750</v>
      </c>
      <c r="G880" s="104">
        <v>45481</v>
      </c>
      <c r="H880" s="104">
        <v>45845</v>
      </c>
      <c r="J880" s="101">
        <v>1605</v>
      </c>
      <c r="K880" s="98" t="s">
        <v>19051</v>
      </c>
      <c r="L880" s="98" t="s">
        <v>19052</v>
      </c>
      <c r="M880" s="98" t="s">
        <v>19053</v>
      </c>
      <c r="N880" s="98" t="s">
        <v>19054</v>
      </c>
      <c r="O880" s="101">
        <v>15</v>
      </c>
      <c r="P880" s="101">
        <v>0</v>
      </c>
      <c r="Q880" s="101">
        <v>0</v>
      </c>
      <c r="R880" s="101">
        <v>250</v>
      </c>
    </row>
    <row r="881">
      <c r="L881" s="98" t="s">
        <v>19055</v>
      </c>
      <c r="M881" s="98" t="s">
        <v>19056</v>
      </c>
      <c r="N881" s="98" t="s">
        <v>19057</v>
      </c>
      <c r="O881" s="101">
        <v>25</v>
      </c>
      <c r="P881" s="101">
        <v>90</v>
      </c>
    </row>
    <row r="882">
      <c r="L882" s="98" t="s">
        <v>19058</v>
      </c>
      <c r="M882" s="98" t="s">
        <v>19059</v>
      </c>
      <c r="N882" s="98" t="s">
        <v>19060</v>
      </c>
      <c r="O882" s="101">
        <v>65</v>
      </c>
      <c r="P882" s="101">
        <v>15</v>
      </c>
    </row>
    <row r="883">
      <c r="L883" s="98" t="s">
        <v>19061</v>
      </c>
      <c r="M883" s="98" t="s">
        <v>19062</v>
      </c>
      <c r="N883" s="98" t="s">
        <v>19063</v>
      </c>
      <c r="O883" s="101">
        <v>1530</v>
      </c>
      <c r="P883" s="101">
        <v>1530</v>
      </c>
    </row>
    <row r="884">
      <c r="K884" s="96" t="s">
        <v>19064</v>
      </c>
      <c r="O884" s="85">
        <f>SUM(O880:O883)</f>
      </c>
      <c r="P884" s="85">
        <f>SUM(P880:P883)</f>
      </c>
    </row>
    <row r="885">
      <c r="A885" s="98" t="s">
        <v>19065</v>
      </c>
      <c r="B885" s="98" t="s">
        <v>19066</v>
      </c>
      <c r="C885" s="100">
        <v>1524</v>
      </c>
      <c r="D885" s="98" t="s">
        <v>19067</v>
      </c>
      <c r="E885" s="98" t="s">
        <v>19068</v>
      </c>
      <c r="F885" s="104">
        <v>45644</v>
      </c>
      <c r="G885" s="104">
        <v>45644</v>
      </c>
      <c r="H885" s="104">
        <v>46008</v>
      </c>
      <c r="J885" s="101">
        <v>3025</v>
      </c>
      <c r="K885" s="98" t="s">
        <v>19069</v>
      </c>
      <c r="L885" s="98" t="s">
        <v>19070</v>
      </c>
      <c r="M885" s="98" t="s">
        <v>19071</v>
      </c>
      <c r="N885" s="98" t="s">
        <v>19072</v>
      </c>
      <c r="O885" s="101">
        <v>150</v>
      </c>
      <c r="P885" s="101">
        <v>25</v>
      </c>
      <c r="Q885" s="101">
        <v>0</v>
      </c>
      <c r="R885" s="101">
        <v>300</v>
      </c>
    </row>
    <row r="886">
      <c r="L886" s="98" t="s">
        <v>19073</v>
      </c>
      <c r="M886" s="98" t="s">
        <v>19074</v>
      </c>
      <c r="N886" s="98" t="s">
        <v>19075</v>
      </c>
      <c r="O886" s="101">
        <v>65</v>
      </c>
      <c r="P886" s="101">
        <v>0</v>
      </c>
    </row>
    <row r="887">
      <c r="L887" s="98" t="s">
        <v>19076</v>
      </c>
      <c r="M887" s="98" t="s">
        <v>19077</v>
      </c>
      <c r="N887" s="98" t="s">
        <v>19078</v>
      </c>
      <c r="O887" s="101">
        <v>15</v>
      </c>
      <c r="P887" s="101">
        <v>80</v>
      </c>
    </row>
    <row r="888">
      <c r="L888" s="98" t="s">
        <v>19079</v>
      </c>
      <c r="M888" s="98" t="s">
        <v>19080</v>
      </c>
      <c r="N888" s="98" t="s">
        <v>19081</v>
      </c>
      <c r="O888" s="101">
        <v>25</v>
      </c>
      <c r="P888" s="101">
        <v>150</v>
      </c>
    </row>
    <row r="889">
      <c r="L889" s="98" t="s">
        <v>19082</v>
      </c>
      <c r="M889" s="98" t="s">
        <v>19083</v>
      </c>
      <c r="N889" s="98" t="s">
        <v>19084</v>
      </c>
      <c r="O889" s="101">
        <v>2770</v>
      </c>
      <c r="P889" s="101">
        <v>2770</v>
      </c>
    </row>
    <row r="890">
      <c r="L890" s="98" t="s">
        <v>19085</v>
      </c>
      <c r="M890" s="98" t="s">
        <v>19086</v>
      </c>
      <c r="N890" s="98" t="s">
        <v>19087</v>
      </c>
      <c r="O890" s="101">
        <v>302.5</v>
      </c>
      <c r="P890" s="101">
        <v>0</v>
      </c>
    </row>
    <row r="891">
      <c r="K891" s="96" t="s">
        <v>19088</v>
      </c>
      <c r="O891" s="85">
        <f>SUM(O885:O890)</f>
      </c>
      <c r="P891" s="85">
        <f>SUM(P885:P890)</f>
      </c>
    </row>
    <row r="892">
      <c r="A892" s="98" t="s">
        <v>19089</v>
      </c>
      <c r="B892" s="98" t="s">
        <v>19090</v>
      </c>
      <c r="C892" s="100">
        <v>1524</v>
      </c>
      <c r="D892" s="98" t="s">
        <v>19091</v>
      </c>
      <c r="E892" s="98" t="s">
        <v>19092</v>
      </c>
      <c r="F892" s="104">
        <v>45589</v>
      </c>
      <c r="G892" s="104">
        <v>45589</v>
      </c>
      <c r="H892" s="104">
        <v>45953</v>
      </c>
      <c r="J892" s="101">
        <v>3185</v>
      </c>
      <c r="K892" s="98" t="s">
        <v>19093</v>
      </c>
      <c r="L892" s="98" t="s">
        <v>19094</v>
      </c>
      <c r="M892" s="98" t="s">
        <v>19095</v>
      </c>
      <c r="N892" s="98" t="s">
        <v>19096</v>
      </c>
      <c r="O892" s="101">
        <v>25</v>
      </c>
      <c r="P892" s="101">
        <v>225</v>
      </c>
      <c r="Q892" s="101">
        <v>0</v>
      </c>
      <c r="R892" s="101">
        <v>300</v>
      </c>
    </row>
    <row r="893">
      <c r="L893" s="98" t="s">
        <v>19097</v>
      </c>
      <c r="M893" s="98" t="s">
        <v>19098</v>
      </c>
      <c r="N893" s="98" t="s">
        <v>19099</v>
      </c>
      <c r="O893" s="101">
        <v>225</v>
      </c>
      <c r="P893" s="101">
        <v>190</v>
      </c>
    </row>
    <row r="894">
      <c r="L894" s="98" t="s">
        <v>19100</v>
      </c>
      <c r="M894" s="98" t="s">
        <v>19101</v>
      </c>
      <c r="N894" s="98" t="s">
        <v>19102</v>
      </c>
      <c r="O894" s="101">
        <v>15</v>
      </c>
      <c r="P894" s="101">
        <v>0</v>
      </c>
    </row>
    <row r="895">
      <c r="L895" s="98" t="s">
        <v>19103</v>
      </c>
      <c r="M895" s="98" t="s">
        <v>19104</v>
      </c>
      <c r="N895" s="98" t="s">
        <v>19105</v>
      </c>
      <c r="O895" s="101">
        <v>150</v>
      </c>
      <c r="P895" s="101">
        <v>0</v>
      </c>
    </row>
    <row r="896">
      <c r="L896" s="98" t="s">
        <v>19106</v>
      </c>
      <c r="M896" s="98" t="s">
        <v>19107</v>
      </c>
      <c r="N896" s="98" t="s">
        <v>19108</v>
      </c>
      <c r="O896" s="101">
        <v>2770</v>
      </c>
      <c r="P896" s="101">
        <v>2770</v>
      </c>
    </row>
    <row r="897">
      <c r="L897" s="98" t="s">
        <v>19109</v>
      </c>
      <c r="M897" s="98" t="s">
        <v>19110</v>
      </c>
      <c r="N897" s="98" t="s">
        <v>19111</v>
      </c>
      <c r="O897" s="101">
        <v>35</v>
      </c>
      <c r="P897" s="101">
        <v>0</v>
      </c>
    </row>
    <row r="898">
      <c r="L898" s="98" t="s">
        <v>19112</v>
      </c>
      <c r="M898" s="98" t="s">
        <v>19113</v>
      </c>
      <c r="N898" s="98" t="s">
        <v>19114</v>
      </c>
      <c r="O898" s="101">
        <v>35</v>
      </c>
      <c r="P898" s="101">
        <v>70</v>
      </c>
    </row>
    <row r="899">
      <c r="K899" s="96" t="s">
        <v>19115</v>
      </c>
      <c r="O899" s="85">
        <f>SUM(O892:O898)</f>
      </c>
      <c r="P899" s="85">
        <f>SUM(P892:P898)</f>
      </c>
    </row>
    <row r="900">
      <c r="A900" s="98" t="s">
        <v>19116</v>
      </c>
      <c r="B900" s="98" t="s">
        <v>19117</v>
      </c>
      <c r="C900" s="100">
        <v>576</v>
      </c>
      <c r="D900" s="98" t="s">
        <v>19118</v>
      </c>
      <c r="E900" s="98" t="s">
        <v>19119</v>
      </c>
      <c r="F900" s="104">
        <v>45535</v>
      </c>
      <c r="G900" s="104">
        <v>45535</v>
      </c>
      <c r="H900" s="104">
        <v>45899</v>
      </c>
      <c r="J900" s="101">
        <v>1415</v>
      </c>
      <c r="K900" s="98" t="s">
        <v>19120</v>
      </c>
      <c r="L900" s="98" t="s">
        <v>19121</v>
      </c>
      <c r="M900" s="98" t="s">
        <v>19122</v>
      </c>
      <c r="N900" s="98" t="s">
        <v>19123</v>
      </c>
      <c r="O900" s="101">
        <v>25</v>
      </c>
      <c r="P900" s="101">
        <v>0</v>
      </c>
      <c r="Q900" s="101">
        <v>0</v>
      </c>
      <c r="R900" s="101">
        <v>250</v>
      </c>
    </row>
    <row r="901">
      <c r="L901" s="98" t="s">
        <v>19124</v>
      </c>
      <c r="M901" s="98" t="s">
        <v>19125</v>
      </c>
      <c r="N901" s="98" t="s">
        <v>19126</v>
      </c>
      <c r="O901" s="101">
        <v>15</v>
      </c>
      <c r="P901" s="101">
        <v>40</v>
      </c>
    </row>
    <row r="902">
      <c r="L902" s="98" t="s">
        <v>19127</v>
      </c>
      <c r="M902" s="98" t="s">
        <v>19128</v>
      </c>
      <c r="N902" s="98" t="s">
        <v>19129</v>
      </c>
      <c r="O902" s="101">
        <v>1375</v>
      </c>
      <c r="P902" s="101">
        <v>1375</v>
      </c>
    </row>
    <row r="903">
      <c r="L903" s="98" t="s">
        <v>19130</v>
      </c>
      <c r="M903" s="98" t="s">
        <v>19131</v>
      </c>
      <c r="N903" s="98" t="s">
        <v>19132</v>
      </c>
      <c r="O903" s="101">
        <v>20</v>
      </c>
      <c r="P903" s="101">
        <v>20</v>
      </c>
    </row>
    <row r="904">
      <c r="K904" s="96" t="s">
        <v>19133</v>
      </c>
      <c r="O904" s="85">
        <f>SUM(O900:O903)</f>
      </c>
      <c r="P904" s="85">
        <f>SUM(P900:P903)</f>
      </c>
    </row>
    <row r="905">
      <c r="A905" s="98" t="s">
        <v>19134</v>
      </c>
      <c r="B905" s="98" t="s">
        <v>19135</v>
      </c>
      <c r="C905" s="100">
        <v>576</v>
      </c>
      <c r="D905" s="98" t="s">
        <v>19136</v>
      </c>
      <c r="E905" s="98" t="s">
        <v>19137</v>
      </c>
      <c r="J905" s="101">
        <v>1315</v>
      </c>
      <c r="K905" s="98" t="s">
        <v>19138</v>
      </c>
      <c r="L905" s="98" t="s">
        <v>19138</v>
      </c>
      <c r="O905" s="101">
        <v>0</v>
      </c>
      <c r="P905" s="101">
        <v>0</v>
      </c>
      <c r="R905" s="101">
        <v>0</v>
      </c>
    </row>
    <row r="906">
      <c r="K906" s="96" t="s">
        <v>19139</v>
      </c>
      <c r="O906" s="85">
        <f>SUM(O905:O905)</f>
      </c>
      <c r="P906" s="85">
        <f>SUM(P905:P905)</f>
      </c>
    </row>
    <row r="907">
      <c r="A907" s="98" t="s">
        <v>19140</v>
      </c>
      <c r="B907" s="98" t="s">
        <v>19141</v>
      </c>
      <c r="C907" s="100">
        <v>893</v>
      </c>
      <c r="D907" s="98" t="s">
        <v>19142</v>
      </c>
      <c r="E907" s="98" t="s">
        <v>19143</v>
      </c>
      <c r="J907" s="101">
        <v>1975</v>
      </c>
      <c r="K907" s="98" t="s">
        <v>19144</v>
      </c>
      <c r="L907" s="98" t="s">
        <v>19144</v>
      </c>
      <c r="O907" s="101">
        <v>0</v>
      </c>
      <c r="P907" s="101">
        <v>0</v>
      </c>
      <c r="R907" s="101">
        <v>0</v>
      </c>
    </row>
    <row r="908">
      <c r="K908" s="96" t="s">
        <v>19145</v>
      </c>
      <c r="O908" s="85">
        <f>SUM(O907:O907)</f>
      </c>
      <c r="P908" s="85">
        <f>SUM(P907:P907)</f>
      </c>
    </row>
    <row r="909">
      <c r="A909" s="98" t="s">
        <v>19146</v>
      </c>
      <c r="B909" s="98" t="s">
        <v>19147</v>
      </c>
      <c r="C909" s="100">
        <v>1266</v>
      </c>
      <c r="D909" s="98" t="s">
        <v>19148</v>
      </c>
      <c r="E909" s="98" t="s">
        <v>19149</v>
      </c>
      <c r="F909" s="104">
        <v>45198</v>
      </c>
      <c r="G909" s="104">
        <v>45565</v>
      </c>
      <c r="H909" s="104">
        <v>45929</v>
      </c>
      <c r="J909" s="101">
        <v>2190</v>
      </c>
      <c r="K909" s="98" t="s">
        <v>19150</v>
      </c>
      <c r="L909" s="98" t="s">
        <v>19151</v>
      </c>
      <c r="M909" s="98" t="s">
        <v>19152</v>
      </c>
      <c r="N909" s="98" t="s">
        <v>19153</v>
      </c>
      <c r="O909" s="101">
        <v>15</v>
      </c>
      <c r="P909" s="101">
        <v>100</v>
      </c>
      <c r="Q909" s="101">
        <v>0</v>
      </c>
      <c r="R909" s="101">
        <v>300</v>
      </c>
    </row>
    <row r="910">
      <c r="L910" s="98" t="s">
        <v>19154</v>
      </c>
      <c r="M910" s="98" t="s">
        <v>19155</v>
      </c>
      <c r="N910" s="98" t="s">
        <v>19156</v>
      </c>
      <c r="O910" s="101">
        <v>25</v>
      </c>
      <c r="P910" s="101">
        <v>25</v>
      </c>
    </row>
    <row r="911">
      <c r="L911" s="98" t="s">
        <v>19157</v>
      </c>
      <c r="M911" s="98" t="s">
        <v>19158</v>
      </c>
      <c r="N911" s="98" t="s">
        <v>19159</v>
      </c>
      <c r="O911" s="101">
        <v>65</v>
      </c>
      <c r="P911" s="101">
        <v>0</v>
      </c>
    </row>
    <row r="912">
      <c r="L912" s="98" t="s">
        <v>19160</v>
      </c>
      <c r="M912" s="98" t="s">
        <v>19161</v>
      </c>
      <c r="N912" s="98" t="s">
        <v>19162</v>
      </c>
      <c r="O912" s="101">
        <v>35</v>
      </c>
      <c r="P912" s="101">
        <v>15</v>
      </c>
    </row>
    <row r="913">
      <c r="L913" s="98" t="s">
        <v>19163</v>
      </c>
      <c r="M913" s="98" t="s">
        <v>19164</v>
      </c>
      <c r="N913" s="98" t="s">
        <v>19165</v>
      </c>
      <c r="O913" s="101">
        <v>2150</v>
      </c>
      <c r="P913" s="101">
        <v>2150</v>
      </c>
    </row>
    <row r="914">
      <c r="K914" s="96" t="s">
        <v>19166</v>
      </c>
      <c r="O914" s="85">
        <f>SUM(O909:O913)</f>
      </c>
      <c r="P914" s="85">
        <f>SUM(P909:P913)</f>
      </c>
    </row>
    <row r="915">
      <c r="A915" s="98" t="s">
        <v>19167</v>
      </c>
      <c r="B915" s="98" t="s">
        <v>19168</v>
      </c>
      <c r="C915" s="100">
        <v>576</v>
      </c>
      <c r="D915" s="98" t="s">
        <v>19169</v>
      </c>
      <c r="E915" s="98" t="s">
        <v>19170</v>
      </c>
      <c r="J915" s="101">
        <v>1265</v>
      </c>
      <c r="K915" s="98" t="s">
        <v>19171</v>
      </c>
      <c r="L915" s="98" t="s">
        <v>19171</v>
      </c>
      <c r="O915" s="101">
        <v>0</v>
      </c>
      <c r="P915" s="101">
        <v>0</v>
      </c>
      <c r="R915" s="101">
        <v>0</v>
      </c>
    </row>
    <row r="916">
      <c r="K916" s="96" t="s">
        <v>19172</v>
      </c>
      <c r="O916" s="85">
        <f>SUM(O915:O915)</f>
      </c>
      <c r="P916" s="85">
        <f>SUM(P915:P915)</f>
      </c>
    </row>
    <row r="917">
      <c r="A917" s="98" t="s">
        <v>19173</v>
      </c>
      <c r="B917" s="98" t="s">
        <v>19174</v>
      </c>
      <c r="C917" s="100">
        <v>743</v>
      </c>
      <c r="D917" s="98" t="s">
        <v>19175</v>
      </c>
      <c r="E917" s="98" t="s">
        <v>19176</v>
      </c>
      <c r="F917" s="104">
        <v>45577</v>
      </c>
      <c r="G917" s="104">
        <v>45577</v>
      </c>
      <c r="H917" s="104">
        <v>45941</v>
      </c>
      <c r="J917" s="101">
        <v>1605</v>
      </c>
      <c r="K917" s="98" t="s">
        <v>19177</v>
      </c>
      <c r="L917" s="98" t="s">
        <v>19178</v>
      </c>
      <c r="M917" s="98" t="s">
        <v>19179</v>
      </c>
      <c r="N917" s="98" t="s">
        <v>19180</v>
      </c>
      <c r="O917" s="101">
        <v>15</v>
      </c>
      <c r="P917" s="101">
        <v>0</v>
      </c>
      <c r="Q917" s="101">
        <v>0</v>
      </c>
      <c r="R917" s="101">
        <v>250</v>
      </c>
    </row>
    <row r="918">
      <c r="L918" s="98" t="s">
        <v>19181</v>
      </c>
      <c r="M918" s="98" t="s">
        <v>19182</v>
      </c>
      <c r="N918" s="98" t="s">
        <v>19183</v>
      </c>
      <c r="O918" s="101">
        <v>25</v>
      </c>
      <c r="P918" s="101">
        <v>40</v>
      </c>
    </row>
    <row r="919">
      <c r="L919" s="98" t="s">
        <v>19184</v>
      </c>
      <c r="M919" s="98" t="s">
        <v>19185</v>
      </c>
      <c r="N919" s="98" t="s">
        <v>19186</v>
      </c>
      <c r="O919" s="101">
        <v>65</v>
      </c>
      <c r="P919" s="101">
        <v>65</v>
      </c>
    </row>
    <row r="920">
      <c r="L920" s="98" t="s">
        <v>19187</v>
      </c>
      <c r="M920" s="98" t="s">
        <v>19188</v>
      </c>
      <c r="N920" s="98" t="s">
        <v>19189</v>
      </c>
      <c r="O920" s="101">
        <v>1500</v>
      </c>
      <c r="P920" s="101">
        <v>1500</v>
      </c>
    </row>
    <row r="921">
      <c r="L921" s="98" t="s">
        <v>19190</v>
      </c>
      <c r="M921" s="98" t="s">
        <v>19191</v>
      </c>
      <c r="N921" s="98" t="s">
        <v>19192</v>
      </c>
      <c r="O921" s="101">
        <v>160.5</v>
      </c>
      <c r="P921" s="101">
        <v>0</v>
      </c>
    </row>
    <row r="922">
      <c r="K922" s="96" t="s">
        <v>19193</v>
      </c>
      <c r="O922" s="85">
        <f>SUM(O917:O921)</f>
      </c>
      <c r="P922" s="85">
        <f>SUM(P917:P921)</f>
      </c>
    </row>
    <row r="923">
      <c r="A923" s="98" t="s">
        <v>19194</v>
      </c>
      <c r="B923" s="98" t="s">
        <v>19195</v>
      </c>
      <c r="C923" s="100">
        <v>576</v>
      </c>
      <c r="D923" s="98" t="s">
        <v>19196</v>
      </c>
      <c r="E923" s="98" t="s">
        <v>19197</v>
      </c>
      <c r="F923" s="104">
        <v>45561</v>
      </c>
      <c r="G923" s="104">
        <v>45561</v>
      </c>
      <c r="H923" s="104">
        <v>45925</v>
      </c>
      <c r="J923" s="101">
        <v>1315</v>
      </c>
      <c r="K923" s="98" t="s">
        <v>19198</v>
      </c>
      <c r="L923" s="98" t="s">
        <v>19199</v>
      </c>
      <c r="M923" s="98" t="s">
        <v>19200</v>
      </c>
      <c r="N923" s="98" t="s">
        <v>19201</v>
      </c>
      <c r="O923" s="101">
        <v>15</v>
      </c>
      <c r="P923" s="101">
        <v>15</v>
      </c>
      <c r="Q923" s="101">
        <v>-9.3100000000000005</v>
      </c>
      <c r="R923" s="101">
        <v>250</v>
      </c>
    </row>
    <row r="924">
      <c r="L924" s="98" t="s">
        <v>19202</v>
      </c>
      <c r="M924" s="98" t="s">
        <v>19203</v>
      </c>
      <c r="N924" s="98" t="s">
        <v>19204</v>
      </c>
      <c r="O924" s="101">
        <v>25</v>
      </c>
      <c r="P924" s="101">
        <v>25</v>
      </c>
    </row>
    <row r="925">
      <c r="L925" s="98" t="s">
        <v>19205</v>
      </c>
      <c r="M925" s="98" t="s">
        <v>19206</v>
      </c>
      <c r="N925" s="98" t="s">
        <v>19207</v>
      </c>
      <c r="O925" s="101">
        <v>1275</v>
      </c>
      <c r="P925" s="101">
        <v>1275</v>
      </c>
    </row>
    <row r="926">
      <c r="K926" s="96" t="s">
        <v>19208</v>
      </c>
      <c r="O926" s="85">
        <f>SUM(O923:O925)</f>
      </c>
      <c r="P926" s="85">
        <f>SUM(P923:P925)</f>
      </c>
    </row>
    <row r="927">
      <c r="A927" s="98" t="s">
        <v>19209</v>
      </c>
      <c r="B927" s="98" t="s">
        <v>19210</v>
      </c>
      <c r="C927" s="100">
        <v>743</v>
      </c>
      <c r="D927" s="98" t="s">
        <v>19211</v>
      </c>
      <c r="E927" s="98" t="s">
        <v>19212</v>
      </c>
      <c r="F927" s="104">
        <v>44956</v>
      </c>
      <c r="G927" s="104">
        <v>45687</v>
      </c>
      <c r="H927" s="104">
        <v>46051</v>
      </c>
      <c r="J927" s="101">
        <v>1605</v>
      </c>
      <c r="K927" s="98" t="s">
        <v>19213</v>
      </c>
      <c r="L927" s="98" t="s">
        <v>19214</v>
      </c>
      <c r="M927" s="98" t="s">
        <v>19215</v>
      </c>
      <c r="N927" s="98" t="s">
        <v>19216</v>
      </c>
      <c r="O927" s="101">
        <v>65</v>
      </c>
      <c r="P927" s="101">
        <v>90</v>
      </c>
      <c r="Q927" s="101">
        <v>0</v>
      </c>
      <c r="R927" s="101">
        <v>550</v>
      </c>
    </row>
    <row r="928">
      <c r="L928" s="98" t="s">
        <v>19217</v>
      </c>
      <c r="M928" s="98" t="s">
        <v>19218</v>
      </c>
      <c r="N928" s="98" t="s">
        <v>19219</v>
      </c>
      <c r="O928" s="101">
        <v>15</v>
      </c>
      <c r="P928" s="101">
        <v>0</v>
      </c>
    </row>
    <row r="929">
      <c r="L929" s="98" t="s">
        <v>19220</v>
      </c>
      <c r="M929" s="98" t="s">
        <v>19221</v>
      </c>
      <c r="N929" s="98" t="s">
        <v>19222</v>
      </c>
      <c r="O929" s="101">
        <v>25</v>
      </c>
      <c r="P929" s="101">
        <v>15</v>
      </c>
    </row>
    <row r="930">
      <c r="L930" s="98" t="s">
        <v>19223</v>
      </c>
      <c r="M930" s="98" t="s">
        <v>19224</v>
      </c>
      <c r="N930" s="98" t="s">
        <v>19225</v>
      </c>
      <c r="O930" s="101">
        <v>1500</v>
      </c>
      <c r="P930" s="101">
        <v>1500</v>
      </c>
    </row>
    <row r="931">
      <c r="L931" s="98" t="s">
        <v>19226</v>
      </c>
      <c r="M931" s="98" t="s">
        <v>19227</v>
      </c>
      <c r="N931" s="98" t="s">
        <v>19228</v>
      </c>
      <c r="O931" s="101">
        <v>20</v>
      </c>
      <c r="P931" s="101">
        <v>20</v>
      </c>
    </row>
    <row r="932">
      <c r="K932" s="96" t="s">
        <v>19229</v>
      </c>
      <c r="O932" s="85">
        <f>SUM(O927:O931)</f>
      </c>
      <c r="P932" s="85">
        <f>SUM(P927:P931)</f>
      </c>
    </row>
    <row r="933">
      <c r="A933" s="98" t="s">
        <v>19230</v>
      </c>
      <c r="B933" s="98" t="s">
        <v>19231</v>
      </c>
      <c r="C933" s="100">
        <v>576</v>
      </c>
      <c r="D933" s="98" t="s">
        <v>19232</v>
      </c>
      <c r="E933" s="98" t="s">
        <v>19233</v>
      </c>
      <c r="F933" s="104">
        <v>45190</v>
      </c>
      <c r="G933" s="104">
        <v>45556</v>
      </c>
      <c r="H933" s="104">
        <v>45920</v>
      </c>
      <c r="J933" s="101">
        <v>1415</v>
      </c>
      <c r="K933" s="98" t="s">
        <v>19234</v>
      </c>
      <c r="L933" s="98" t="s">
        <v>19235</v>
      </c>
      <c r="M933" s="98" t="s">
        <v>19236</v>
      </c>
      <c r="N933" s="98" t="s">
        <v>19237</v>
      </c>
      <c r="O933" s="101">
        <v>25</v>
      </c>
      <c r="P933" s="101">
        <v>15</v>
      </c>
      <c r="Q933" s="101">
        <v>0</v>
      </c>
      <c r="R933" s="101">
        <v>250</v>
      </c>
    </row>
    <row r="934">
      <c r="L934" s="98" t="s">
        <v>19238</v>
      </c>
      <c r="M934" s="98" t="s">
        <v>19239</v>
      </c>
      <c r="N934" s="98" t="s">
        <v>19240</v>
      </c>
      <c r="O934" s="101">
        <v>15</v>
      </c>
      <c r="P934" s="101">
        <v>25</v>
      </c>
    </row>
    <row r="935">
      <c r="L935" s="98" t="s">
        <v>19241</v>
      </c>
      <c r="M935" s="98" t="s">
        <v>19242</v>
      </c>
      <c r="N935" s="98" t="s">
        <v>19243</v>
      </c>
      <c r="O935" s="101">
        <v>1385</v>
      </c>
      <c r="P935" s="101">
        <v>1385</v>
      </c>
    </row>
    <row r="936">
      <c r="L936" s="98" t="s">
        <v>19244</v>
      </c>
      <c r="M936" s="98" t="s">
        <v>19245</v>
      </c>
      <c r="N936" s="98" t="s">
        <v>19246</v>
      </c>
      <c r="O936" s="101">
        <v>50</v>
      </c>
      <c r="P936" s="101">
        <v>0</v>
      </c>
    </row>
    <row r="937">
      <c r="L937" s="98" t="s">
        <v>19247</v>
      </c>
      <c r="M937" s="98" t="s">
        <v>19248</v>
      </c>
      <c r="N937" s="98" t="s">
        <v>19249</v>
      </c>
      <c r="O937" s="101">
        <v>35</v>
      </c>
      <c r="P937" s="101">
        <v>35</v>
      </c>
    </row>
    <row r="938">
      <c r="K938" s="96" t="s">
        <v>19250</v>
      </c>
      <c r="O938" s="85">
        <f>SUM(O933:O937)</f>
      </c>
      <c r="P938" s="85">
        <f>SUM(P933:P937)</f>
      </c>
    </row>
    <row r="939">
      <c r="A939" s="98" t="s">
        <v>19251</v>
      </c>
      <c r="B939" s="98" t="s">
        <v>19252</v>
      </c>
      <c r="C939" s="100">
        <v>1524</v>
      </c>
      <c r="D939" s="98" t="s">
        <v>19253</v>
      </c>
      <c r="E939" s="98" t="s">
        <v>19254</v>
      </c>
      <c r="F939" s="104">
        <v>45573</v>
      </c>
      <c r="G939" s="104">
        <v>45573</v>
      </c>
      <c r="H939" s="104">
        <v>45937</v>
      </c>
      <c r="J939" s="101">
        <v>3090</v>
      </c>
      <c r="K939" s="98" t="s">
        <v>19255</v>
      </c>
      <c r="L939" s="98" t="s">
        <v>19256</v>
      </c>
      <c r="M939" s="98" t="s">
        <v>19257</v>
      </c>
      <c r="N939" s="98" t="s">
        <v>19258</v>
      </c>
      <c r="O939" s="101">
        <v>15</v>
      </c>
      <c r="P939" s="101">
        <v>0</v>
      </c>
      <c r="Q939" s="101">
        <v>0</v>
      </c>
      <c r="R939" s="101">
        <v>300</v>
      </c>
    </row>
    <row r="940">
      <c r="L940" s="98" t="s">
        <v>19259</v>
      </c>
      <c r="M940" s="98" t="s">
        <v>19260</v>
      </c>
      <c r="N940" s="98" t="s">
        <v>19261</v>
      </c>
      <c r="O940" s="101">
        <v>65</v>
      </c>
      <c r="P940" s="101">
        <v>90</v>
      </c>
    </row>
    <row r="941">
      <c r="L941" s="98" t="s">
        <v>19262</v>
      </c>
      <c r="M941" s="98" t="s">
        <v>19263</v>
      </c>
      <c r="N941" s="98" t="s">
        <v>19264</v>
      </c>
      <c r="O941" s="101">
        <v>65</v>
      </c>
      <c r="P941" s="101">
        <v>0</v>
      </c>
    </row>
    <row r="942">
      <c r="L942" s="98" t="s">
        <v>19265</v>
      </c>
      <c r="M942" s="98" t="s">
        <v>19266</v>
      </c>
      <c r="N942" s="98" t="s">
        <v>19267</v>
      </c>
      <c r="O942" s="101">
        <v>25</v>
      </c>
      <c r="P942" s="101">
        <v>165</v>
      </c>
    </row>
    <row r="943">
      <c r="L943" s="98" t="s">
        <v>19268</v>
      </c>
      <c r="M943" s="98" t="s">
        <v>19269</v>
      </c>
      <c r="N943" s="98" t="s">
        <v>19270</v>
      </c>
      <c r="O943" s="101">
        <v>150</v>
      </c>
      <c r="P943" s="101">
        <v>65</v>
      </c>
    </row>
    <row r="944">
      <c r="L944" s="98" t="s">
        <v>19271</v>
      </c>
      <c r="M944" s="98" t="s">
        <v>19272</v>
      </c>
      <c r="N944" s="98" t="s">
        <v>19273</v>
      </c>
      <c r="O944" s="101">
        <v>2770</v>
      </c>
      <c r="P944" s="101">
        <v>2770</v>
      </c>
    </row>
    <row r="945">
      <c r="L945" s="98" t="s">
        <v>19274</v>
      </c>
      <c r="M945" s="98" t="s">
        <v>19275</v>
      </c>
      <c r="N945" s="98" t="s">
        <v>19276</v>
      </c>
      <c r="O945" s="101">
        <v>20</v>
      </c>
      <c r="P945" s="101">
        <v>20</v>
      </c>
    </row>
    <row r="946">
      <c r="L946" s="98" t="s">
        <v>19277</v>
      </c>
      <c r="M946" s="98" t="s">
        <v>19278</v>
      </c>
      <c r="N946" s="98" t="s">
        <v>19279</v>
      </c>
      <c r="O946" s="101">
        <v>55</v>
      </c>
      <c r="P946" s="101">
        <v>55</v>
      </c>
    </row>
    <row r="947">
      <c r="K947" s="96" t="s">
        <v>19280</v>
      </c>
      <c r="O947" s="85">
        <f>SUM(O939:O946)</f>
      </c>
      <c r="P947" s="85">
        <f>SUM(P939:P946)</f>
      </c>
    </row>
    <row r="948">
      <c r="A948" s="98" t="s">
        <v>19281</v>
      </c>
      <c r="B948" s="98" t="s">
        <v>19282</v>
      </c>
      <c r="C948" s="100">
        <v>1524</v>
      </c>
      <c r="D948" s="98" t="s">
        <v>19283</v>
      </c>
      <c r="E948" s="98" t="s">
        <v>19284</v>
      </c>
      <c r="J948" s="101">
        <v>3200</v>
      </c>
      <c r="K948" s="98" t="s">
        <v>19285</v>
      </c>
      <c r="L948" s="98" t="s">
        <v>19285</v>
      </c>
      <c r="O948" s="101">
        <v>0</v>
      </c>
      <c r="P948" s="101">
        <v>0</v>
      </c>
      <c r="R948" s="101">
        <v>0</v>
      </c>
    </row>
    <row r="949">
      <c r="K949" s="96" t="s">
        <v>19286</v>
      </c>
      <c r="O949" s="85">
        <f>SUM(O948:O948)</f>
      </c>
      <c r="P949" s="85">
        <f>SUM(P948:P948)</f>
      </c>
    </row>
    <row r="950">
      <c r="A950" s="98" t="s">
        <v>19287</v>
      </c>
      <c r="B950" s="98" t="s">
        <v>19288</v>
      </c>
      <c r="C950" s="100">
        <v>1266</v>
      </c>
      <c r="D950" s="98" t="s">
        <v>19289</v>
      </c>
      <c r="E950" s="98" t="s">
        <v>19290</v>
      </c>
      <c r="F950" s="104">
        <v>44401</v>
      </c>
      <c r="G950" s="104">
        <v>45497</v>
      </c>
      <c r="H950" s="104">
        <v>45861</v>
      </c>
      <c r="J950" s="101">
        <v>2150</v>
      </c>
      <c r="K950" s="98" t="s">
        <v>19291</v>
      </c>
      <c r="L950" s="98" t="s">
        <v>19292</v>
      </c>
      <c r="M950" s="98" t="s">
        <v>19293</v>
      </c>
      <c r="N950" s="98" t="s">
        <v>19294</v>
      </c>
      <c r="O950" s="101">
        <v>65</v>
      </c>
      <c r="P950" s="101">
        <v>0</v>
      </c>
      <c r="Q950" s="101">
        <v>0</v>
      </c>
      <c r="R950" s="101">
        <v>0</v>
      </c>
    </row>
    <row r="951">
      <c r="L951" s="98" t="s">
        <v>19295</v>
      </c>
      <c r="M951" s="98" t="s">
        <v>19296</v>
      </c>
      <c r="N951" s="98" t="s">
        <v>19297</v>
      </c>
      <c r="O951" s="101">
        <v>35</v>
      </c>
      <c r="P951" s="101">
        <v>100</v>
      </c>
    </row>
    <row r="952">
      <c r="L952" s="98" t="s">
        <v>19298</v>
      </c>
      <c r="M952" s="98" t="s">
        <v>19299</v>
      </c>
      <c r="N952" s="98" t="s">
        <v>19300</v>
      </c>
      <c r="O952" s="101">
        <v>2225</v>
      </c>
      <c r="P952" s="101">
        <v>2225</v>
      </c>
    </row>
    <row r="953">
      <c r="K953" s="96" t="s">
        <v>19301</v>
      </c>
      <c r="O953" s="85">
        <f>SUM(O950:O952)</f>
      </c>
      <c r="P953" s="85">
        <f>SUM(P950:P952)</f>
      </c>
    </row>
    <row r="954">
      <c r="A954" s="98" t="s">
        <v>19302</v>
      </c>
      <c r="B954" s="98" t="s">
        <v>19303</v>
      </c>
      <c r="C954" s="100">
        <v>743</v>
      </c>
      <c r="D954" s="98" t="s">
        <v>19304</v>
      </c>
      <c r="E954" s="98" t="s">
        <v>19305</v>
      </c>
      <c r="F954" s="104">
        <v>44449</v>
      </c>
      <c r="G954" s="104">
        <v>45483</v>
      </c>
      <c r="H954" s="104">
        <v>45847</v>
      </c>
      <c r="I954" s="104">
        <v>45773</v>
      </c>
      <c r="J954" s="101">
        <v>1465</v>
      </c>
      <c r="K954" s="98" t="s">
        <v>19306</v>
      </c>
      <c r="L954" s="98" t="s">
        <v>19307</v>
      </c>
      <c r="M954" s="98" t="s">
        <v>19308</v>
      </c>
      <c r="N954" s="98" t="s">
        <v>19309</v>
      </c>
      <c r="O954" s="101">
        <v>56.329999999999998</v>
      </c>
      <c r="P954" s="101">
        <v>65</v>
      </c>
      <c r="Q954" s="101">
        <v>0</v>
      </c>
      <c r="R954" s="101">
        <v>0</v>
      </c>
    </row>
    <row r="955">
      <c r="L955" s="98" t="s">
        <v>19310</v>
      </c>
      <c r="M955" s="98" t="s">
        <v>19311</v>
      </c>
      <c r="N955" s="98" t="s">
        <v>19312</v>
      </c>
      <c r="O955" s="101">
        <v>1378</v>
      </c>
      <c r="P955" s="101">
        <v>1590</v>
      </c>
    </row>
    <row r="956">
      <c r="L956" s="98" t="s">
        <v>19313</v>
      </c>
      <c r="M956" s="98" t="s">
        <v>19314</v>
      </c>
      <c r="N956" s="98" t="s">
        <v>19315</v>
      </c>
      <c r="O956" s="101">
        <v>30.329999999999998</v>
      </c>
      <c r="P956" s="101">
        <v>35</v>
      </c>
    </row>
    <row r="957">
      <c r="K957" s="96" t="s">
        <v>19316</v>
      </c>
      <c r="O957" s="85">
        <f>SUM(O954:O956)</f>
      </c>
      <c r="P957" s="85">
        <f>SUM(P954:P956)</f>
      </c>
    </row>
    <row r="958">
      <c r="A958" s="98" t="s">
        <v>19317</v>
      </c>
      <c r="B958" s="98" t="s">
        <v>19318</v>
      </c>
      <c r="C958" s="100">
        <v>1524</v>
      </c>
      <c r="D958" s="98" t="s">
        <v>19319</v>
      </c>
      <c r="E958" s="98" t="s">
        <v>19320</v>
      </c>
      <c r="F958" s="104">
        <v>44754</v>
      </c>
      <c r="G958" s="104">
        <v>45516</v>
      </c>
      <c r="H958" s="104">
        <v>45880</v>
      </c>
      <c r="J958" s="101">
        <v>2700</v>
      </c>
      <c r="K958" s="98" t="s">
        <v>19321</v>
      </c>
      <c r="L958" s="98" t="s">
        <v>19322</v>
      </c>
      <c r="M958" s="98" t="s">
        <v>19323</v>
      </c>
      <c r="N958" s="98" t="s">
        <v>19324</v>
      </c>
      <c r="O958" s="101">
        <v>35</v>
      </c>
      <c r="P958" s="101">
        <v>100</v>
      </c>
      <c r="Q958" s="101">
        <v>0</v>
      </c>
      <c r="R958" s="101">
        <v>300</v>
      </c>
    </row>
    <row r="959">
      <c r="L959" s="98" t="s">
        <v>19325</v>
      </c>
      <c r="M959" s="98" t="s">
        <v>19326</v>
      </c>
      <c r="N959" s="98" t="s">
        <v>19327</v>
      </c>
      <c r="O959" s="101">
        <v>65</v>
      </c>
      <c r="P959" s="101">
        <v>0</v>
      </c>
    </row>
    <row r="960">
      <c r="L960" s="98" t="s">
        <v>19328</v>
      </c>
      <c r="M960" s="98" t="s">
        <v>19329</v>
      </c>
      <c r="N960" s="98" t="s">
        <v>19330</v>
      </c>
      <c r="O960" s="101">
        <v>2685</v>
      </c>
      <c r="P960" s="101">
        <v>2685</v>
      </c>
    </row>
    <row r="961">
      <c r="K961" s="96" t="s">
        <v>19331</v>
      </c>
      <c r="O961" s="85">
        <f>SUM(O958:O960)</f>
      </c>
      <c r="P961" s="85">
        <f>SUM(P958:P960)</f>
      </c>
    </row>
    <row r="962">
      <c r="A962" s="98" t="s">
        <v>19332</v>
      </c>
      <c r="B962" s="98" t="s">
        <v>19333</v>
      </c>
      <c r="C962" s="100">
        <v>1524</v>
      </c>
      <c r="D962" s="98" t="s">
        <v>19334</v>
      </c>
      <c r="E962" s="98" t="s">
        <v>19335</v>
      </c>
      <c r="F962" s="104">
        <v>45269</v>
      </c>
      <c r="G962" s="104">
        <v>45750</v>
      </c>
      <c r="H962" s="104">
        <v>45932</v>
      </c>
      <c r="J962" s="101">
        <v>2853</v>
      </c>
      <c r="K962" s="98" t="s">
        <v>19336</v>
      </c>
      <c r="L962" s="98" t="s">
        <v>19337</v>
      </c>
      <c r="M962" s="98" t="s">
        <v>19338</v>
      </c>
      <c r="N962" s="98" t="s">
        <v>19339</v>
      </c>
      <c r="O962" s="101">
        <v>15</v>
      </c>
      <c r="P962" s="101">
        <v>0</v>
      </c>
      <c r="Q962" s="101">
        <v>3566.73</v>
      </c>
      <c r="R962" s="101">
        <v>300</v>
      </c>
    </row>
    <row r="963">
      <c r="L963" s="98" t="s">
        <v>19340</v>
      </c>
      <c r="M963" s="98" t="s">
        <v>19341</v>
      </c>
      <c r="N963" s="98" t="s">
        <v>19342</v>
      </c>
      <c r="O963" s="101">
        <v>-225</v>
      </c>
      <c r="P963" s="101">
        <v>225</v>
      </c>
    </row>
    <row r="964">
      <c r="L964" s="98" t="s">
        <v>19343</v>
      </c>
      <c r="M964" s="98" t="s">
        <v>19344</v>
      </c>
      <c r="N964" s="98" t="s">
        <v>19345</v>
      </c>
      <c r="O964" s="101">
        <v>225</v>
      </c>
      <c r="P964" s="101">
        <v>0</v>
      </c>
    </row>
    <row r="965">
      <c r="L965" s="98" t="s">
        <v>19346</v>
      </c>
      <c r="M965" s="98" t="s">
        <v>19347</v>
      </c>
      <c r="N965" s="98" t="s">
        <v>19348</v>
      </c>
      <c r="O965" s="101">
        <v>210</v>
      </c>
      <c r="P965" s="101">
        <v>0</v>
      </c>
    </row>
    <row r="966">
      <c r="L966" s="98" t="s">
        <v>19349</v>
      </c>
      <c r="M966" s="98" t="s">
        <v>19350</v>
      </c>
      <c r="N966" s="98" t="s">
        <v>19351</v>
      </c>
      <c r="O966" s="101">
        <v>-2628</v>
      </c>
      <c r="P966" s="101">
        <v>0</v>
      </c>
    </row>
    <row r="967">
      <c r="L967" s="98" t="s">
        <v>19352</v>
      </c>
      <c r="M967" s="98" t="s">
        <v>19353</v>
      </c>
      <c r="N967" s="98" t="s">
        <v>19354</v>
      </c>
      <c r="O967" s="101">
        <v>175.19999999999999</v>
      </c>
      <c r="P967" s="101">
        <v>0</v>
      </c>
    </row>
    <row r="968">
      <c r="L968" s="98" t="s">
        <v>19355</v>
      </c>
      <c r="M968" s="98" t="s">
        <v>19356</v>
      </c>
      <c r="N968" s="98" t="s">
        <v>19357</v>
      </c>
      <c r="O968" s="101">
        <v>2628</v>
      </c>
      <c r="P968" s="101">
        <v>0</v>
      </c>
    </row>
    <row r="969">
      <c r="L969" s="98" t="s">
        <v>19358</v>
      </c>
      <c r="M969" s="98" t="s">
        <v>19359</v>
      </c>
      <c r="N969" s="98" t="s">
        <v>19360</v>
      </c>
      <c r="O969" s="101">
        <v>2732.8000000000002</v>
      </c>
      <c r="P969" s="101">
        <v>2928</v>
      </c>
    </row>
    <row r="970">
      <c r="L970" s="98" t="s">
        <v>19361</v>
      </c>
      <c r="M970" s="98" t="s">
        <v>19362</v>
      </c>
      <c r="N970" s="98" t="s">
        <v>19363</v>
      </c>
      <c r="O970" s="101">
        <v>285.30000000000001</v>
      </c>
      <c r="P970" s="101">
        <v>0</v>
      </c>
    </row>
    <row r="971">
      <c r="L971" s="98" t="s">
        <v>19364</v>
      </c>
      <c r="M971" s="98" t="s">
        <v>19365</v>
      </c>
      <c r="N971" s="98" t="s">
        <v>19366</v>
      </c>
      <c r="O971" s="101">
        <v>500</v>
      </c>
      <c r="P971" s="101">
        <v>0</v>
      </c>
    </row>
    <row r="972">
      <c r="L972" s="98" t="s">
        <v>19367</v>
      </c>
      <c r="M972" s="98" t="s">
        <v>19368</v>
      </c>
      <c r="N972" s="98" t="s">
        <v>19369</v>
      </c>
      <c r="O972" s="101">
        <v>33.329999999999998</v>
      </c>
      <c r="P972" s="101">
        <v>0</v>
      </c>
    </row>
    <row r="973">
      <c r="L973" s="98" t="s">
        <v>19370</v>
      </c>
      <c r="M973" s="98" t="s">
        <v>19371</v>
      </c>
      <c r="N973" s="98" t="s">
        <v>19372</v>
      </c>
      <c r="O973" s="101">
        <v>-500</v>
      </c>
      <c r="P973" s="101">
        <v>0</v>
      </c>
    </row>
    <row r="974">
      <c r="L974" s="98" t="s">
        <v>19373</v>
      </c>
      <c r="M974" s="98" t="s">
        <v>19374</v>
      </c>
      <c r="N974" s="98" t="s">
        <v>19375</v>
      </c>
      <c r="O974" s="101">
        <v>3.6699999999999999</v>
      </c>
      <c r="P974" s="101">
        <v>0</v>
      </c>
    </row>
    <row r="975">
      <c r="L975" s="98" t="s">
        <v>19376</v>
      </c>
      <c r="M975" s="98" t="s">
        <v>19377</v>
      </c>
      <c r="N975" s="98" t="s">
        <v>19378</v>
      </c>
      <c r="O975" s="101">
        <v>-55</v>
      </c>
      <c r="P975" s="101">
        <v>0</v>
      </c>
    </row>
    <row r="976">
      <c r="L976" s="98" t="s">
        <v>19379</v>
      </c>
      <c r="M976" s="98" t="s">
        <v>19380</v>
      </c>
      <c r="N976" s="98" t="s">
        <v>19381</v>
      </c>
      <c r="O976" s="101">
        <v>55</v>
      </c>
      <c r="P976" s="101">
        <v>0</v>
      </c>
    </row>
    <row r="977">
      <c r="L977" s="98" t="s">
        <v>19382</v>
      </c>
      <c r="M977" s="98" t="s">
        <v>19383</v>
      </c>
      <c r="N977" s="98" t="s">
        <v>19384</v>
      </c>
      <c r="O977" s="101">
        <v>51.329999999999998</v>
      </c>
      <c r="P977" s="101">
        <v>55</v>
      </c>
    </row>
    <row r="978">
      <c r="K978" s="96" t="s">
        <v>19385</v>
      </c>
      <c r="O978" s="85">
        <f>SUM(O962:O977)</f>
      </c>
      <c r="P978" s="85">
        <f>SUM(P962:P977)</f>
      </c>
    </row>
    <row r="979">
      <c r="A979" s="98" t="s">
        <v>19386</v>
      </c>
      <c r="B979" s="98" t="s">
        <v>19387</v>
      </c>
      <c r="C979" s="100">
        <v>576</v>
      </c>
      <c r="D979" s="98" t="s">
        <v>19388</v>
      </c>
      <c r="E979" s="98" t="s">
        <v>19389</v>
      </c>
      <c r="F979" s="104">
        <v>45150</v>
      </c>
      <c r="G979" s="104">
        <v>45516</v>
      </c>
      <c r="H979" s="104">
        <v>45880</v>
      </c>
      <c r="I979" s="104">
        <v>45777</v>
      </c>
      <c r="J979" s="101">
        <v>1210</v>
      </c>
      <c r="K979" s="98" t="s">
        <v>19390</v>
      </c>
      <c r="L979" s="98" t="s">
        <v>19391</v>
      </c>
      <c r="M979" s="98" t="s">
        <v>19392</v>
      </c>
      <c r="N979" s="98" t="s">
        <v>19393</v>
      </c>
      <c r="O979" s="101">
        <v>1340</v>
      </c>
      <c r="P979" s="101">
        <v>1340</v>
      </c>
      <c r="Q979" s="101">
        <v>0</v>
      </c>
      <c r="R979" s="101">
        <v>250</v>
      </c>
    </row>
    <row r="980">
      <c r="K980" s="96" t="s">
        <v>19394</v>
      </c>
      <c r="O980" s="85">
        <f>SUM(O979:O979)</f>
      </c>
      <c r="P980" s="85">
        <f>SUM(P979:P979)</f>
      </c>
    </row>
    <row r="981">
      <c r="A981" s="98" t="s">
        <v>19395</v>
      </c>
      <c r="B981" s="98" t="s">
        <v>19396</v>
      </c>
      <c r="C981" s="100">
        <v>576</v>
      </c>
      <c r="D981" s="98" t="s">
        <v>19397</v>
      </c>
      <c r="E981" s="98" t="s">
        <v>19398</v>
      </c>
      <c r="J981" s="101">
        <v>1210</v>
      </c>
      <c r="K981" s="98" t="s">
        <v>19399</v>
      </c>
      <c r="L981" s="98" t="s">
        <v>19399</v>
      </c>
      <c r="O981" s="101">
        <v>0</v>
      </c>
      <c r="P981" s="101">
        <v>0</v>
      </c>
      <c r="R981" s="101">
        <v>0</v>
      </c>
    </row>
    <row r="982">
      <c r="K982" s="96" t="s">
        <v>19400</v>
      </c>
      <c r="O982" s="85">
        <f>SUM(O981:O981)</f>
      </c>
      <c r="P982" s="85">
        <f>SUM(P981:P981)</f>
      </c>
    </row>
    <row r="983">
      <c r="A983" s="98" t="s">
        <v>19401</v>
      </c>
      <c r="B983" s="98" t="s">
        <v>19402</v>
      </c>
      <c r="C983" s="100">
        <v>576</v>
      </c>
      <c r="D983" s="98" t="s">
        <v>19403</v>
      </c>
      <c r="E983" s="98" t="s">
        <v>19404</v>
      </c>
      <c r="F983" s="104">
        <v>45567</v>
      </c>
      <c r="G983" s="104">
        <v>45567</v>
      </c>
      <c r="H983" s="104">
        <v>45992</v>
      </c>
      <c r="J983" s="101">
        <v>1210</v>
      </c>
      <c r="K983" s="98" t="s">
        <v>19405</v>
      </c>
      <c r="L983" s="98" t="s">
        <v>19406</v>
      </c>
      <c r="M983" s="98" t="s">
        <v>19407</v>
      </c>
      <c r="N983" s="98" t="s">
        <v>19408</v>
      </c>
      <c r="O983" s="101">
        <v>1210</v>
      </c>
      <c r="P983" s="101">
        <v>1210</v>
      </c>
      <c r="Q983" s="101">
        <v>44.960000000000001</v>
      </c>
      <c r="R983" s="101">
        <v>750</v>
      </c>
    </row>
    <row r="984">
      <c r="L984" s="98" t="s">
        <v>19409</v>
      </c>
      <c r="M984" s="98" t="s">
        <v>19410</v>
      </c>
      <c r="N984" s="98" t="s">
        <v>19411</v>
      </c>
      <c r="O984" s="101">
        <v>44.960000000000001</v>
      </c>
      <c r="P984" s="101">
        <v>0</v>
      </c>
    </row>
    <row r="985">
      <c r="K985" s="96" t="s">
        <v>19412</v>
      </c>
      <c r="O985" s="85">
        <f>SUM(O983:O984)</f>
      </c>
      <c r="P985" s="85">
        <f>SUM(P983:P984)</f>
      </c>
    </row>
    <row r="986">
      <c r="A986" s="98" t="s">
        <v>19413</v>
      </c>
      <c r="B986" s="98" t="s">
        <v>19414</v>
      </c>
      <c r="C986" s="100">
        <v>893</v>
      </c>
      <c r="D986" s="98" t="s">
        <v>19415</v>
      </c>
      <c r="E986" s="98" t="s">
        <v>19416</v>
      </c>
      <c r="F986" s="104">
        <v>45493</v>
      </c>
      <c r="G986" s="104">
        <v>45493</v>
      </c>
      <c r="H986" s="104">
        <v>45857</v>
      </c>
      <c r="J986" s="101">
        <v>1935</v>
      </c>
      <c r="K986" s="98" t="s">
        <v>19417</v>
      </c>
      <c r="L986" s="98" t="s">
        <v>19418</v>
      </c>
      <c r="M986" s="98" t="s">
        <v>19419</v>
      </c>
      <c r="N986" s="98" t="s">
        <v>19420</v>
      </c>
      <c r="O986" s="101">
        <v>35</v>
      </c>
      <c r="P986" s="101">
        <v>35</v>
      </c>
      <c r="Q986" s="101">
        <v>0</v>
      </c>
      <c r="R986" s="101">
        <v>550</v>
      </c>
    </row>
    <row r="987">
      <c r="L987" s="98" t="s">
        <v>19421</v>
      </c>
      <c r="M987" s="98" t="s">
        <v>19422</v>
      </c>
      <c r="N987" s="98" t="s">
        <v>19423</v>
      </c>
      <c r="O987" s="101">
        <v>1900</v>
      </c>
      <c r="P987" s="101">
        <v>1900</v>
      </c>
    </row>
    <row r="988">
      <c r="K988" s="96" t="s">
        <v>19424</v>
      </c>
      <c r="O988" s="85">
        <f>SUM(O986:O987)</f>
      </c>
      <c r="P988" s="85">
        <f>SUM(P986:P987)</f>
      </c>
    </row>
    <row r="989">
      <c r="A989" s="98" t="s">
        <v>19425</v>
      </c>
      <c r="B989" s="98" t="s">
        <v>19426</v>
      </c>
      <c r="C989" s="100">
        <v>1266</v>
      </c>
      <c r="D989" s="98" t="s">
        <v>19427</v>
      </c>
      <c r="E989" s="98" t="s">
        <v>19428</v>
      </c>
      <c r="F989" s="104">
        <v>45200</v>
      </c>
      <c r="G989" s="104">
        <v>45566</v>
      </c>
      <c r="H989" s="104">
        <v>45930</v>
      </c>
      <c r="J989" s="101">
        <v>2150</v>
      </c>
      <c r="K989" s="98" t="s">
        <v>19429</v>
      </c>
      <c r="L989" s="98" t="s">
        <v>19430</v>
      </c>
      <c r="M989" s="98" t="s">
        <v>19431</v>
      </c>
      <c r="N989" s="98" t="s">
        <v>19432</v>
      </c>
      <c r="O989" s="101">
        <v>65</v>
      </c>
      <c r="P989" s="101">
        <v>65</v>
      </c>
      <c r="Q989" s="101">
        <v>0</v>
      </c>
      <c r="R989" s="101">
        <v>600</v>
      </c>
    </row>
    <row r="990">
      <c r="L990" s="98" t="s">
        <v>19433</v>
      </c>
      <c r="M990" s="98" t="s">
        <v>19434</v>
      </c>
      <c r="N990" s="98" t="s">
        <v>19435</v>
      </c>
      <c r="O990" s="101">
        <v>35</v>
      </c>
      <c r="P990" s="101">
        <v>35</v>
      </c>
    </row>
    <row r="991">
      <c r="L991" s="98" t="s">
        <v>19436</v>
      </c>
      <c r="M991" s="98" t="s">
        <v>19437</v>
      </c>
      <c r="N991" s="98" t="s">
        <v>19438</v>
      </c>
      <c r="O991" s="101">
        <v>2100</v>
      </c>
      <c r="P991" s="101">
        <v>2100</v>
      </c>
    </row>
    <row r="992">
      <c r="L992" s="98" t="s">
        <v>19439</v>
      </c>
      <c r="M992" s="98" t="s">
        <v>19440</v>
      </c>
      <c r="N992" s="98" t="s">
        <v>19441</v>
      </c>
      <c r="O992" s="101">
        <v>20</v>
      </c>
      <c r="P992" s="101">
        <v>20</v>
      </c>
    </row>
    <row r="993">
      <c r="K993" s="96" t="s">
        <v>19442</v>
      </c>
      <c r="O993" s="85">
        <f>SUM(O989:O992)</f>
      </c>
      <c r="P993" s="85">
        <f>SUM(P989:P992)</f>
      </c>
    </row>
    <row r="994">
      <c r="A994" s="98" t="s">
        <v>19443</v>
      </c>
      <c r="B994" s="98" t="s">
        <v>19444</v>
      </c>
      <c r="C994" s="100">
        <v>576</v>
      </c>
      <c r="D994" s="98" t="s">
        <v>19445</v>
      </c>
      <c r="E994" s="98" t="s">
        <v>19446</v>
      </c>
      <c r="F994" s="104">
        <v>44743</v>
      </c>
      <c r="G994" s="104">
        <v>45474</v>
      </c>
      <c r="H994" s="104">
        <v>45838</v>
      </c>
      <c r="I994" s="104">
        <v>45838</v>
      </c>
      <c r="J994" s="101">
        <v>1310</v>
      </c>
      <c r="K994" s="98" t="s">
        <v>19447</v>
      </c>
      <c r="L994" s="98" t="s">
        <v>19448</v>
      </c>
      <c r="M994" s="98" t="s">
        <v>19449</v>
      </c>
      <c r="N994" s="98" t="s">
        <v>19450</v>
      </c>
      <c r="O994" s="101">
        <v>1345</v>
      </c>
      <c r="P994" s="101">
        <v>1345</v>
      </c>
      <c r="Q994" s="101">
        <v>0</v>
      </c>
      <c r="R994" s="101">
        <v>250</v>
      </c>
    </row>
    <row r="995">
      <c r="K995" s="96" t="s">
        <v>19451</v>
      </c>
      <c r="O995" s="85">
        <f>SUM(O994:O994)</f>
      </c>
      <c r="P995" s="85">
        <f>SUM(P994:P994)</f>
      </c>
    </row>
    <row r="996">
      <c r="A996" s="98" t="s">
        <v>19452</v>
      </c>
      <c r="B996" s="98" t="s">
        <v>19453</v>
      </c>
      <c r="C996" s="100">
        <v>743</v>
      </c>
      <c r="D996" s="98" t="s">
        <v>19454</v>
      </c>
      <c r="E996" s="98" t="s">
        <v>19455</v>
      </c>
      <c r="F996" s="104">
        <v>45546</v>
      </c>
      <c r="G996" s="104">
        <v>45546</v>
      </c>
      <c r="H996" s="104">
        <v>45910</v>
      </c>
      <c r="J996" s="101">
        <v>1465</v>
      </c>
      <c r="K996" s="98" t="s">
        <v>19456</v>
      </c>
      <c r="L996" s="98" t="s">
        <v>19457</v>
      </c>
      <c r="M996" s="98" t="s">
        <v>19458</v>
      </c>
      <c r="N996" s="98" t="s">
        <v>19459</v>
      </c>
      <c r="O996" s="101">
        <v>65</v>
      </c>
      <c r="P996" s="101">
        <v>65</v>
      </c>
      <c r="Q996" s="101">
        <v>0</v>
      </c>
      <c r="R996" s="101">
        <v>250</v>
      </c>
    </row>
    <row r="997">
      <c r="L997" s="98" t="s">
        <v>19460</v>
      </c>
      <c r="M997" s="98" t="s">
        <v>19461</v>
      </c>
      <c r="N997" s="98" t="s">
        <v>19462</v>
      </c>
      <c r="O997" s="101">
        <v>1400</v>
      </c>
      <c r="P997" s="101">
        <v>1400</v>
      </c>
    </row>
    <row r="998">
      <c r="K998" s="96" t="s">
        <v>19463</v>
      </c>
      <c r="O998" s="85">
        <f>SUM(O996:O997)</f>
      </c>
      <c r="P998" s="85">
        <f>SUM(P996:P997)</f>
      </c>
    </row>
    <row r="999">
      <c r="A999" s="98" t="s">
        <v>19464</v>
      </c>
      <c r="B999" s="98" t="s">
        <v>19465</v>
      </c>
      <c r="C999" s="100">
        <v>576</v>
      </c>
      <c r="D999" s="98" t="s">
        <v>19466</v>
      </c>
      <c r="E999" s="98" t="s">
        <v>19467</v>
      </c>
      <c r="F999" s="104">
        <v>44548</v>
      </c>
      <c r="G999" s="104">
        <v>45474</v>
      </c>
      <c r="H999" s="104">
        <v>45838</v>
      </c>
      <c r="I999" s="104">
        <v>45791</v>
      </c>
      <c r="J999" s="101">
        <v>1310</v>
      </c>
      <c r="K999" s="98" t="s">
        <v>19468</v>
      </c>
      <c r="L999" s="98" t="s">
        <v>19469</v>
      </c>
      <c r="M999" s="98" t="s">
        <v>19470</v>
      </c>
      <c r="N999" s="98" t="s">
        <v>19471</v>
      </c>
      <c r="O999" s="101">
        <v>1325</v>
      </c>
      <c r="P999" s="101">
        <v>1325</v>
      </c>
      <c r="Q999" s="101">
        <v>0</v>
      </c>
      <c r="R999" s="101">
        <v>250</v>
      </c>
    </row>
    <row r="1000">
      <c r="L1000" s="98" t="s">
        <v>19472</v>
      </c>
      <c r="M1000" s="98" t="s">
        <v>19473</v>
      </c>
      <c r="N1000" s="98" t="s">
        <v>19474</v>
      </c>
      <c r="O1000" s="101">
        <v>750</v>
      </c>
      <c r="P1000" s="101">
        <v>0</v>
      </c>
    </row>
    <row r="1001">
      <c r="K1001" s="96" t="s">
        <v>19475</v>
      </c>
      <c r="O1001" s="85">
        <f>SUM(O999:O1000)</f>
      </c>
      <c r="P1001" s="85">
        <f>SUM(P999:P1000)</f>
      </c>
    </row>
    <row r="1002">
      <c r="A1002" s="98" t="s">
        <v>19476</v>
      </c>
      <c r="B1002" s="98" t="s">
        <v>19477</v>
      </c>
      <c r="C1002" s="100">
        <v>743</v>
      </c>
      <c r="D1002" s="98" t="s">
        <v>19478</v>
      </c>
      <c r="E1002" s="98" t="s">
        <v>19479</v>
      </c>
      <c r="F1002" s="104">
        <v>45063</v>
      </c>
      <c r="G1002" s="104">
        <v>45429</v>
      </c>
      <c r="H1002" s="104">
        <v>45793</v>
      </c>
      <c r="J1002" s="101">
        <v>1465</v>
      </c>
      <c r="K1002" s="98" t="s">
        <v>19480</v>
      </c>
      <c r="L1002" s="98" t="s">
        <v>19481</v>
      </c>
      <c r="M1002" s="98" t="s">
        <v>19482</v>
      </c>
      <c r="N1002" s="98" t="s">
        <v>19483</v>
      </c>
      <c r="O1002" s="101">
        <v>65</v>
      </c>
      <c r="P1002" s="101">
        <v>65</v>
      </c>
      <c r="Q1002" s="101">
        <v>0</v>
      </c>
      <c r="R1002" s="101">
        <v>250</v>
      </c>
    </row>
    <row r="1003">
      <c r="L1003" s="98" t="s">
        <v>19484</v>
      </c>
      <c r="M1003" s="98" t="s">
        <v>19485</v>
      </c>
      <c r="N1003" s="98" t="s">
        <v>19486</v>
      </c>
      <c r="O1003" s="101">
        <v>1430</v>
      </c>
      <c r="P1003" s="101">
        <v>1430</v>
      </c>
    </row>
    <row r="1004">
      <c r="L1004" s="98" t="s">
        <v>19487</v>
      </c>
      <c r="M1004" s="98" t="s">
        <v>19488</v>
      </c>
      <c r="N1004" s="98" t="s">
        <v>19489</v>
      </c>
      <c r="O1004" s="101">
        <v>20</v>
      </c>
      <c r="P1004" s="101">
        <v>20</v>
      </c>
    </row>
    <row r="1005">
      <c r="K1005" s="96" t="s">
        <v>19490</v>
      </c>
      <c r="O1005" s="85">
        <f>SUM(O1002:O1004)</f>
      </c>
      <c r="P1005" s="85">
        <f>SUM(P1002:P1004)</f>
      </c>
    </row>
    <row r="1006">
      <c r="A1006" s="98" t="s">
        <v>19491</v>
      </c>
      <c r="B1006" s="98" t="s">
        <v>19492</v>
      </c>
      <c r="C1006" s="100">
        <v>576</v>
      </c>
      <c r="D1006" s="98" t="s">
        <v>19493</v>
      </c>
      <c r="E1006" s="98" t="s">
        <v>19494</v>
      </c>
      <c r="J1006" s="101">
        <v>1160</v>
      </c>
      <c r="K1006" s="98" t="s">
        <v>19495</v>
      </c>
      <c r="L1006" s="98" t="s">
        <v>19495</v>
      </c>
      <c r="O1006" s="101">
        <v>0</v>
      </c>
      <c r="P1006" s="101">
        <v>0</v>
      </c>
      <c r="R1006" s="101">
        <v>0</v>
      </c>
    </row>
    <row r="1007">
      <c r="K1007" s="96" t="s">
        <v>19496</v>
      </c>
      <c r="O1007" s="85">
        <f>SUM(O1006:O1006)</f>
      </c>
      <c r="P1007" s="85">
        <f>SUM(P1006:P1006)</f>
      </c>
    </row>
    <row r="1008">
      <c r="A1008" s="98" t="s">
        <v>19497</v>
      </c>
      <c r="B1008" s="98" t="s">
        <v>19498</v>
      </c>
      <c r="C1008" s="100">
        <v>1524</v>
      </c>
      <c r="D1008" s="98" t="s">
        <v>19499</v>
      </c>
      <c r="E1008" s="98" t="s">
        <v>19500</v>
      </c>
      <c r="F1008" s="104">
        <v>43475</v>
      </c>
      <c r="G1008" s="104">
        <v>45651</v>
      </c>
      <c r="H1008" s="104">
        <v>46077</v>
      </c>
      <c r="J1008" s="101">
        <v>2925</v>
      </c>
      <c r="K1008" s="98" t="s">
        <v>19501</v>
      </c>
      <c r="L1008" s="98" t="s">
        <v>19502</v>
      </c>
      <c r="M1008" s="98" t="s">
        <v>19503</v>
      </c>
      <c r="N1008" s="98" t="s">
        <v>19504</v>
      </c>
      <c r="O1008" s="101">
        <v>35</v>
      </c>
      <c r="P1008" s="101">
        <v>0</v>
      </c>
      <c r="Q1008" s="101">
        <v>0</v>
      </c>
      <c r="R1008" s="101">
        <v>0</v>
      </c>
    </row>
    <row r="1009">
      <c r="L1009" s="98" t="s">
        <v>19505</v>
      </c>
      <c r="M1009" s="98" t="s">
        <v>19506</v>
      </c>
      <c r="N1009" s="98" t="s">
        <v>19507</v>
      </c>
      <c r="O1009" s="101">
        <v>325</v>
      </c>
      <c r="P1009" s="101">
        <v>100</v>
      </c>
    </row>
    <row r="1010">
      <c r="L1010" s="98" t="s">
        <v>19508</v>
      </c>
      <c r="M1010" s="98" t="s">
        <v>19509</v>
      </c>
      <c r="N1010" s="98" t="s">
        <v>19510</v>
      </c>
      <c r="O1010" s="101">
        <v>225</v>
      </c>
      <c r="P1010" s="101">
        <v>325</v>
      </c>
    </row>
    <row r="1011">
      <c r="L1011" s="98" t="s">
        <v>19511</v>
      </c>
      <c r="M1011" s="98" t="s">
        <v>19512</v>
      </c>
      <c r="N1011" s="98" t="s">
        <v>19513</v>
      </c>
      <c r="O1011" s="101">
        <v>65</v>
      </c>
      <c r="P1011" s="101">
        <v>225</v>
      </c>
    </row>
    <row r="1012">
      <c r="L1012" s="98" t="s">
        <v>19514</v>
      </c>
      <c r="M1012" s="98" t="s">
        <v>19515</v>
      </c>
      <c r="N1012" s="98" t="s">
        <v>19516</v>
      </c>
      <c r="O1012" s="101">
        <v>1890</v>
      </c>
      <c r="P1012" s="101">
        <v>1890</v>
      </c>
    </row>
    <row r="1013">
      <c r="L1013" s="98" t="s">
        <v>19517</v>
      </c>
      <c r="M1013" s="98" t="s">
        <v>19518</v>
      </c>
      <c r="N1013" s="98" t="s">
        <v>19519</v>
      </c>
      <c r="O1013" s="101">
        <v>55</v>
      </c>
      <c r="P1013" s="101">
        <v>55</v>
      </c>
    </row>
    <row r="1014">
      <c r="K1014" s="96" t="s">
        <v>19520</v>
      </c>
      <c r="O1014" s="85">
        <f>SUM(O1008:O1013)</f>
      </c>
      <c r="P1014" s="85">
        <f>SUM(P1008:P1013)</f>
      </c>
    </row>
    <row r="1015">
      <c r="A1015" s="98" t="s">
        <v>19521</v>
      </c>
      <c r="B1015" s="98" t="s">
        <v>19522</v>
      </c>
      <c r="C1015" s="100">
        <v>1524</v>
      </c>
      <c r="D1015" s="98" t="s">
        <v>19523</v>
      </c>
      <c r="E1015" s="98" t="s">
        <v>19524</v>
      </c>
      <c r="J1015" s="101">
        <v>2918</v>
      </c>
      <c r="K1015" s="98" t="s">
        <v>19525</v>
      </c>
      <c r="L1015" s="98" t="s">
        <v>19525</v>
      </c>
      <c r="O1015" s="101">
        <v>0</v>
      </c>
      <c r="P1015" s="101">
        <v>0</v>
      </c>
    </row>
    <row r="1016">
      <c r="K1016" s="96" t="s">
        <v>19526</v>
      </c>
      <c r="O1016" s="85">
        <f>SUM(O1015:O1015)</f>
      </c>
      <c r="P1016" s="85">
        <f>SUM(P1015:P1015)</f>
      </c>
    </row>
    <row r="1017">
      <c r="A1017" s="98" t="s">
        <v>19527</v>
      </c>
      <c r="B1017" s="98" t="s">
        <v>19528</v>
      </c>
      <c r="C1017" s="100">
        <v>1266</v>
      </c>
      <c r="D1017" s="98" t="s">
        <v>19529</v>
      </c>
      <c r="E1017" s="98" t="s">
        <v>19530</v>
      </c>
      <c r="F1017" s="104">
        <v>45629</v>
      </c>
      <c r="G1017" s="104">
        <v>45629</v>
      </c>
      <c r="H1017" s="104">
        <v>46024</v>
      </c>
      <c r="I1017" s="104">
        <v>45772</v>
      </c>
      <c r="J1017" s="101">
        <v>2185</v>
      </c>
      <c r="K1017" s="98" t="s">
        <v>19531</v>
      </c>
      <c r="L1017" s="98" t="s">
        <v>19532</v>
      </c>
      <c r="M1017" s="98" t="s">
        <v>19533</v>
      </c>
      <c r="N1017" s="98" t="s">
        <v>19534</v>
      </c>
      <c r="O1017" s="101">
        <v>54.170000000000002</v>
      </c>
      <c r="P1017" s="101">
        <v>0</v>
      </c>
      <c r="Q1017" s="101">
        <v>0</v>
      </c>
      <c r="R1017" s="101">
        <v>800</v>
      </c>
    </row>
    <row r="1018">
      <c r="L1018" s="98" t="s">
        <v>19535</v>
      </c>
      <c r="M1018" s="98" t="s">
        <v>19536</v>
      </c>
      <c r="N1018" s="98" t="s">
        <v>19537</v>
      </c>
      <c r="O1018" s="101">
        <v>29.170000000000002</v>
      </c>
      <c r="P1018" s="101">
        <v>35</v>
      </c>
    </row>
    <row r="1019">
      <c r="L1019" s="98" t="s">
        <v>19538</v>
      </c>
      <c r="M1019" s="98" t="s">
        <v>19539</v>
      </c>
      <c r="N1019" s="98" t="s">
        <v>19540</v>
      </c>
      <c r="O1019" s="101">
        <v>29.170000000000002</v>
      </c>
      <c r="P1019" s="101">
        <v>100</v>
      </c>
    </row>
    <row r="1020">
      <c r="L1020" s="98" t="s">
        <v>19541</v>
      </c>
      <c r="M1020" s="98" t="s">
        <v>19542</v>
      </c>
      <c r="N1020" s="98" t="s">
        <v>19543</v>
      </c>
      <c r="O1020" s="101">
        <v>1708.3299999999999</v>
      </c>
      <c r="P1020" s="101">
        <v>2050</v>
      </c>
    </row>
    <row r="1021">
      <c r="L1021" s="98" t="s">
        <v>19544</v>
      </c>
      <c r="M1021" s="98" t="s">
        <v>19545</v>
      </c>
      <c r="N1021" s="98" t="s">
        <v>19546</v>
      </c>
      <c r="O1021" s="101">
        <v>182.08000000000001</v>
      </c>
      <c r="P1021" s="101">
        <v>0</v>
      </c>
    </row>
    <row r="1022">
      <c r="K1022" s="96" t="s">
        <v>19547</v>
      </c>
      <c r="O1022" s="85">
        <f>SUM(O1017:O1021)</f>
      </c>
      <c r="P1022" s="85">
        <f>SUM(P1017:P1021)</f>
      </c>
    </row>
    <row r="1023">
      <c r="A1023" s="98" t="s">
        <v>19548</v>
      </c>
      <c r="B1023" s="98" t="s">
        <v>19549</v>
      </c>
      <c r="C1023" s="100">
        <v>743</v>
      </c>
      <c r="D1023" s="98" t="s">
        <v>19550</v>
      </c>
      <c r="E1023" s="98" t="s">
        <v>19551</v>
      </c>
      <c r="F1023" s="104">
        <v>44107</v>
      </c>
      <c r="G1023" s="104">
        <v>45489</v>
      </c>
      <c r="H1023" s="104">
        <v>45915</v>
      </c>
      <c r="J1023" s="101">
        <v>1500</v>
      </c>
      <c r="K1023" s="98" t="s">
        <v>19552</v>
      </c>
      <c r="L1023" s="98" t="s">
        <v>19553</v>
      </c>
      <c r="M1023" s="98" t="s">
        <v>19554</v>
      </c>
      <c r="N1023" s="98" t="s">
        <v>19555</v>
      </c>
      <c r="O1023" s="101">
        <v>35</v>
      </c>
      <c r="P1023" s="101">
        <v>100</v>
      </c>
      <c r="Q1023" s="101">
        <v>0</v>
      </c>
      <c r="R1023" s="101">
        <v>0</v>
      </c>
    </row>
    <row r="1024">
      <c r="L1024" s="98" t="s">
        <v>19556</v>
      </c>
      <c r="M1024" s="98" t="s">
        <v>19557</v>
      </c>
      <c r="N1024" s="98" t="s">
        <v>19558</v>
      </c>
      <c r="O1024" s="101">
        <v>65</v>
      </c>
      <c r="P1024" s="101">
        <v>0</v>
      </c>
    </row>
    <row r="1025">
      <c r="L1025" s="98" t="s">
        <v>19559</v>
      </c>
      <c r="M1025" s="98" t="s">
        <v>19560</v>
      </c>
      <c r="N1025" s="98" t="s">
        <v>19561</v>
      </c>
      <c r="O1025" s="101">
        <v>1427</v>
      </c>
      <c r="P1025" s="101">
        <v>1427</v>
      </c>
    </row>
    <row r="1026">
      <c r="L1026" s="98" t="s">
        <v>19562</v>
      </c>
      <c r="M1026" s="98" t="s">
        <v>19563</v>
      </c>
      <c r="N1026" s="98" t="s">
        <v>19564</v>
      </c>
      <c r="O1026" s="101">
        <v>20</v>
      </c>
      <c r="P1026" s="101">
        <v>20</v>
      </c>
    </row>
    <row r="1027">
      <c r="K1027" s="96" t="s">
        <v>19565</v>
      </c>
      <c r="O1027" s="85">
        <f>SUM(O1023:O1026)</f>
      </c>
      <c r="P1027" s="85">
        <f>SUM(P1023:P1026)</f>
      </c>
    </row>
    <row r="1028">
      <c r="A1028" s="98" t="s">
        <v>19566</v>
      </c>
      <c r="B1028" s="98" t="s">
        <v>19567</v>
      </c>
      <c r="C1028" s="100">
        <v>1524</v>
      </c>
      <c r="D1028" s="98" t="s">
        <v>19568</v>
      </c>
      <c r="E1028" s="98" t="s">
        <v>19569</v>
      </c>
      <c r="F1028" s="104">
        <v>45152</v>
      </c>
      <c r="G1028" s="104">
        <v>45518</v>
      </c>
      <c r="H1028" s="104">
        <v>45882</v>
      </c>
      <c r="J1028" s="101">
        <v>2735</v>
      </c>
      <c r="K1028" s="98" t="s">
        <v>19570</v>
      </c>
      <c r="L1028" s="98" t="s">
        <v>19571</v>
      </c>
      <c r="M1028" s="98" t="s">
        <v>19572</v>
      </c>
      <c r="N1028" s="98" t="s">
        <v>19573</v>
      </c>
      <c r="O1028" s="101">
        <v>35</v>
      </c>
      <c r="P1028" s="101">
        <v>65</v>
      </c>
      <c r="Q1028" s="101">
        <v>0</v>
      </c>
      <c r="R1028" s="101">
        <v>300</v>
      </c>
    </row>
    <row r="1029">
      <c r="L1029" s="98" t="s">
        <v>19574</v>
      </c>
      <c r="M1029" s="98" t="s">
        <v>19575</v>
      </c>
      <c r="N1029" s="98" t="s">
        <v>19576</v>
      </c>
      <c r="O1029" s="101">
        <v>35</v>
      </c>
      <c r="P1029" s="101">
        <v>35</v>
      </c>
    </row>
    <row r="1030">
      <c r="L1030" s="98" t="s">
        <v>19577</v>
      </c>
      <c r="M1030" s="98" t="s">
        <v>19578</v>
      </c>
      <c r="N1030" s="98" t="s">
        <v>19579</v>
      </c>
      <c r="O1030" s="101">
        <v>65</v>
      </c>
      <c r="P1030" s="101">
        <v>35</v>
      </c>
    </row>
    <row r="1031">
      <c r="L1031" s="98" t="s">
        <v>19580</v>
      </c>
      <c r="M1031" s="98" t="s">
        <v>19581</v>
      </c>
      <c r="N1031" s="98" t="s">
        <v>19582</v>
      </c>
      <c r="O1031" s="101">
        <v>2650</v>
      </c>
      <c r="P1031" s="101">
        <v>2650</v>
      </c>
    </row>
    <row r="1032">
      <c r="K1032" s="96" t="s">
        <v>19583</v>
      </c>
      <c r="O1032" s="85">
        <f>SUM(O1028:O1031)</f>
      </c>
      <c r="P1032" s="85">
        <f>SUM(P1028:P1031)</f>
      </c>
    </row>
    <row r="1033">
      <c r="A1033" s="98" t="s">
        <v>19584</v>
      </c>
      <c r="B1033" s="98" t="s">
        <v>19585</v>
      </c>
      <c r="C1033" s="100">
        <v>1524</v>
      </c>
      <c r="D1033" s="98" t="s">
        <v>19586</v>
      </c>
      <c r="E1033" s="98" t="s">
        <v>19587</v>
      </c>
      <c r="F1033" s="104">
        <v>45699</v>
      </c>
      <c r="G1033" s="104">
        <v>45699</v>
      </c>
      <c r="H1033" s="104">
        <v>45879</v>
      </c>
      <c r="J1033" s="101">
        <v>2888</v>
      </c>
      <c r="K1033" s="98" t="s">
        <v>19588</v>
      </c>
      <c r="L1033" s="98" t="s">
        <v>19589</v>
      </c>
      <c r="M1033" s="98" t="s">
        <v>19590</v>
      </c>
      <c r="N1033" s="98" t="s">
        <v>19591</v>
      </c>
      <c r="O1033" s="101">
        <v>35</v>
      </c>
      <c r="P1033" s="101">
        <v>225</v>
      </c>
      <c r="Q1033" s="101">
        <v>-9498.1000000000004</v>
      </c>
      <c r="R1033" s="101">
        <v>300</v>
      </c>
    </row>
    <row r="1034">
      <c r="L1034" s="98" t="s">
        <v>19592</v>
      </c>
      <c r="M1034" s="98" t="s">
        <v>19593</v>
      </c>
      <c r="N1034" s="98" t="s">
        <v>19594</v>
      </c>
      <c r="O1034" s="101">
        <v>225</v>
      </c>
      <c r="P1034" s="101">
        <v>35</v>
      </c>
    </row>
    <row r="1035">
      <c r="L1035" s="98" t="s">
        <v>19595</v>
      </c>
      <c r="M1035" s="98" t="s">
        <v>19596</v>
      </c>
      <c r="N1035" s="98" t="s">
        <v>19597</v>
      </c>
      <c r="O1035" s="101">
        <v>2628</v>
      </c>
      <c r="P1035" s="101">
        <v>2628</v>
      </c>
    </row>
    <row r="1036">
      <c r="L1036" s="98" t="s">
        <v>19598</v>
      </c>
      <c r="M1036" s="98" t="s">
        <v>19599</v>
      </c>
      <c r="N1036" s="98" t="s">
        <v>19600</v>
      </c>
      <c r="O1036" s="101">
        <v>40</v>
      </c>
      <c r="P1036" s="101">
        <v>40</v>
      </c>
    </row>
    <row r="1037">
      <c r="K1037" s="96" t="s">
        <v>19601</v>
      </c>
      <c r="O1037" s="85">
        <f>SUM(O1033:O1036)</f>
      </c>
      <c r="P1037" s="85">
        <f>SUM(P1033:P1036)</f>
      </c>
    </row>
    <row r="1038">
      <c r="A1038" s="98" t="s">
        <v>19602</v>
      </c>
      <c r="B1038" s="98" t="s">
        <v>19603</v>
      </c>
      <c r="C1038" s="100">
        <v>576</v>
      </c>
      <c r="D1038" s="98" t="s">
        <v>19604</v>
      </c>
      <c r="E1038" s="98" t="s">
        <v>19605</v>
      </c>
      <c r="J1038" s="101">
        <v>1245</v>
      </c>
      <c r="K1038" s="98" t="s">
        <v>19606</v>
      </c>
      <c r="L1038" s="98" t="s">
        <v>19606</v>
      </c>
      <c r="O1038" s="101">
        <v>0</v>
      </c>
      <c r="P1038" s="101">
        <v>0</v>
      </c>
      <c r="R1038" s="101">
        <v>0</v>
      </c>
    </row>
    <row r="1039">
      <c r="K1039" s="96" t="s">
        <v>19607</v>
      </c>
      <c r="O1039" s="85">
        <f>SUM(O1038:O1038)</f>
      </c>
      <c r="P1039" s="85">
        <f>SUM(P1038:P1038)</f>
      </c>
    </row>
    <row r="1040">
      <c r="A1040" s="98" t="s">
        <v>19608</v>
      </c>
      <c r="B1040" s="98" t="s">
        <v>19609</v>
      </c>
      <c r="C1040" s="100">
        <v>576</v>
      </c>
      <c r="D1040" s="98" t="s">
        <v>19610</v>
      </c>
      <c r="E1040" s="98" t="s">
        <v>19611</v>
      </c>
      <c r="F1040" s="104">
        <v>45590</v>
      </c>
      <c r="G1040" s="104">
        <v>45590</v>
      </c>
      <c r="H1040" s="104">
        <v>45954</v>
      </c>
      <c r="J1040" s="101">
        <v>1245</v>
      </c>
      <c r="K1040" s="98" t="s">
        <v>19612</v>
      </c>
      <c r="L1040" s="98" t="s">
        <v>19613</v>
      </c>
      <c r="M1040" s="98" t="s">
        <v>19614</v>
      </c>
      <c r="N1040" s="98" t="s">
        <v>19615</v>
      </c>
      <c r="O1040" s="101">
        <v>35</v>
      </c>
      <c r="P1040" s="101">
        <v>35</v>
      </c>
      <c r="Q1040" s="101">
        <v>-0.040000000000000001</v>
      </c>
      <c r="R1040" s="101">
        <v>450</v>
      </c>
    </row>
    <row r="1041">
      <c r="L1041" s="98" t="s">
        <v>19616</v>
      </c>
      <c r="M1041" s="98" t="s">
        <v>19617</v>
      </c>
      <c r="N1041" s="98" t="s">
        <v>19618</v>
      </c>
      <c r="O1041" s="101">
        <v>1210</v>
      </c>
      <c r="P1041" s="101">
        <v>1210</v>
      </c>
    </row>
    <row r="1042">
      <c r="K1042" s="96" t="s">
        <v>19619</v>
      </c>
      <c r="O1042" s="85">
        <f>SUM(O1040:O1041)</f>
      </c>
      <c r="P1042" s="85">
        <f>SUM(P1040:P1041)</f>
      </c>
    </row>
    <row r="1043">
      <c r="A1043" s="98" t="s">
        <v>19620</v>
      </c>
      <c r="B1043" s="98" t="s">
        <v>19621</v>
      </c>
      <c r="C1043" s="100">
        <v>576</v>
      </c>
      <c r="D1043" s="98" t="s">
        <v>19622</v>
      </c>
      <c r="E1043" s="98" t="s">
        <v>19623</v>
      </c>
      <c r="J1043" s="101">
        <v>1245</v>
      </c>
      <c r="K1043" s="98" t="s">
        <v>19624</v>
      </c>
      <c r="L1043" s="98" t="s">
        <v>19624</v>
      </c>
      <c r="O1043" s="101">
        <v>0</v>
      </c>
      <c r="P1043" s="101">
        <v>0</v>
      </c>
      <c r="R1043" s="101">
        <v>0</v>
      </c>
    </row>
    <row r="1044">
      <c r="K1044" s="96" t="s">
        <v>19625</v>
      </c>
      <c r="O1044" s="85">
        <f>SUM(O1043:O1043)</f>
      </c>
      <c r="P1044" s="85">
        <f>SUM(P1043:P1043)</f>
      </c>
    </row>
    <row r="1045">
      <c r="A1045" s="98" t="s">
        <v>19626</v>
      </c>
      <c r="B1045" s="98" t="s">
        <v>19627</v>
      </c>
      <c r="C1045" s="100">
        <v>893</v>
      </c>
      <c r="D1045" s="98" t="s">
        <v>19628</v>
      </c>
      <c r="E1045" s="98" t="s">
        <v>19629</v>
      </c>
      <c r="F1045" s="104">
        <v>45444</v>
      </c>
      <c r="G1045" s="104">
        <v>45444</v>
      </c>
      <c r="H1045" s="104">
        <v>45808</v>
      </c>
      <c r="J1045" s="101">
        <v>1970</v>
      </c>
      <c r="K1045" s="98" t="s">
        <v>19630</v>
      </c>
      <c r="L1045" s="98" t="s">
        <v>19631</v>
      </c>
      <c r="M1045" s="98" t="s">
        <v>19632</v>
      </c>
      <c r="N1045" s="98" t="s">
        <v>19633</v>
      </c>
      <c r="O1045" s="101">
        <v>35</v>
      </c>
      <c r="P1045" s="101">
        <v>35</v>
      </c>
      <c r="Q1045" s="101">
        <v>0</v>
      </c>
      <c r="R1045" s="101">
        <v>250</v>
      </c>
    </row>
    <row r="1046">
      <c r="L1046" s="98" t="s">
        <v>19634</v>
      </c>
      <c r="M1046" s="98" t="s">
        <v>19635</v>
      </c>
      <c r="N1046" s="98" t="s">
        <v>19636</v>
      </c>
      <c r="O1046" s="101">
        <v>35</v>
      </c>
      <c r="P1046" s="101">
        <v>35</v>
      </c>
    </row>
    <row r="1047">
      <c r="L1047" s="98" t="s">
        <v>19637</v>
      </c>
      <c r="M1047" s="98" t="s">
        <v>19638</v>
      </c>
      <c r="N1047" s="98" t="s">
        <v>19639</v>
      </c>
      <c r="O1047" s="101">
        <v>1900</v>
      </c>
      <c r="P1047" s="101">
        <v>1900</v>
      </c>
    </row>
    <row r="1048">
      <c r="K1048" s="96" t="s">
        <v>19640</v>
      </c>
      <c r="O1048" s="85">
        <f>SUM(O1045:O1047)</f>
      </c>
      <c r="P1048" s="85">
        <f>SUM(P1045:P1047)</f>
      </c>
    </row>
    <row r="1049">
      <c r="A1049" s="98" t="s">
        <v>19641</v>
      </c>
      <c r="B1049" s="98" t="s">
        <v>19642</v>
      </c>
      <c r="C1049" s="100">
        <v>1266</v>
      </c>
      <c r="D1049" s="98" t="s">
        <v>19643</v>
      </c>
      <c r="E1049" s="98" t="s">
        <v>19644</v>
      </c>
      <c r="F1049" s="104">
        <v>45329</v>
      </c>
      <c r="G1049" s="104">
        <v>45695</v>
      </c>
      <c r="H1049" s="104">
        <v>46059</v>
      </c>
      <c r="J1049" s="101">
        <v>2185</v>
      </c>
      <c r="K1049" s="98" t="s">
        <v>19645</v>
      </c>
      <c r="L1049" s="98" t="s">
        <v>19646</v>
      </c>
      <c r="M1049" s="98" t="s">
        <v>19647</v>
      </c>
      <c r="N1049" s="98" t="s">
        <v>19648</v>
      </c>
      <c r="O1049" s="101">
        <v>65</v>
      </c>
      <c r="P1049" s="101">
        <v>0</v>
      </c>
      <c r="Q1049" s="101">
        <v>-0.11</v>
      </c>
      <c r="R1049" s="101">
        <v>300</v>
      </c>
    </row>
    <row r="1050">
      <c r="L1050" s="98" t="s">
        <v>19649</v>
      </c>
      <c r="M1050" s="98" t="s">
        <v>19650</v>
      </c>
      <c r="N1050" s="98" t="s">
        <v>19651</v>
      </c>
      <c r="O1050" s="101">
        <v>35</v>
      </c>
      <c r="P1050" s="101">
        <v>70</v>
      </c>
    </row>
    <row r="1051">
      <c r="L1051" s="98" t="s">
        <v>19652</v>
      </c>
      <c r="M1051" s="98" t="s">
        <v>19653</v>
      </c>
      <c r="N1051" s="98" t="s">
        <v>19654</v>
      </c>
      <c r="O1051" s="101">
        <v>35</v>
      </c>
      <c r="P1051" s="101">
        <v>65</v>
      </c>
    </row>
    <row r="1052">
      <c r="L1052" s="98" t="s">
        <v>19655</v>
      </c>
      <c r="M1052" s="98" t="s">
        <v>19656</v>
      </c>
      <c r="N1052" s="98" t="s">
        <v>19657</v>
      </c>
      <c r="O1052" s="101">
        <v>2080</v>
      </c>
      <c r="P1052" s="101">
        <v>2080</v>
      </c>
    </row>
    <row r="1053">
      <c r="L1053" s="98" t="s">
        <v>19658</v>
      </c>
      <c r="M1053" s="98" t="s">
        <v>19659</v>
      </c>
      <c r="N1053" s="98" t="s">
        <v>19660</v>
      </c>
      <c r="O1053" s="101">
        <v>20</v>
      </c>
      <c r="P1053" s="101">
        <v>20</v>
      </c>
    </row>
    <row r="1054">
      <c r="K1054" s="96" t="s">
        <v>19661</v>
      </c>
      <c r="O1054" s="85">
        <f>SUM(O1049:O1053)</f>
      </c>
      <c r="P1054" s="85">
        <f>SUM(P1049:P1053)</f>
      </c>
    </row>
    <row r="1055">
      <c r="A1055" s="98" t="s">
        <v>19662</v>
      </c>
      <c r="B1055" s="98" t="s">
        <v>19663</v>
      </c>
      <c r="C1055" s="100">
        <v>576</v>
      </c>
      <c r="D1055" s="98" t="s">
        <v>19664</v>
      </c>
      <c r="E1055" s="98" t="s">
        <v>19665</v>
      </c>
      <c r="F1055" s="104">
        <v>45395</v>
      </c>
      <c r="G1055" s="104">
        <v>45395</v>
      </c>
      <c r="H1055" s="104">
        <v>45759</v>
      </c>
      <c r="I1055" s="104">
        <v>45759</v>
      </c>
      <c r="J1055" s="101">
        <v>1245</v>
      </c>
      <c r="K1055" s="98" t="s">
        <v>19666</v>
      </c>
      <c r="L1055" s="98" t="s">
        <v>19667</v>
      </c>
      <c r="M1055" s="98" t="s">
        <v>19668</v>
      </c>
      <c r="N1055" s="98" t="s">
        <v>19669</v>
      </c>
      <c r="O1055" s="101">
        <v>14</v>
      </c>
      <c r="P1055" s="101">
        <v>35</v>
      </c>
      <c r="Q1055" s="101">
        <v>41.630000000000003</v>
      </c>
      <c r="R1055" s="101">
        <v>750</v>
      </c>
    </row>
    <row r="1056">
      <c r="L1056" s="98" t="s">
        <v>19670</v>
      </c>
      <c r="M1056" s="98" t="s">
        <v>19671</v>
      </c>
      <c r="N1056" s="98" t="s">
        <v>19672</v>
      </c>
      <c r="O1056" s="101">
        <v>524</v>
      </c>
      <c r="P1056" s="101">
        <v>1310</v>
      </c>
    </row>
    <row r="1057">
      <c r="L1057" s="98" t="s">
        <v>19673</v>
      </c>
      <c r="M1057" s="98" t="s">
        <v>19674</v>
      </c>
      <c r="N1057" s="98" t="s">
        <v>19675</v>
      </c>
      <c r="O1057" s="101">
        <v>41.630000000000003</v>
      </c>
      <c r="P1057" s="101">
        <v>0</v>
      </c>
    </row>
    <row r="1058">
      <c r="K1058" s="96" t="s">
        <v>19676</v>
      </c>
      <c r="O1058" s="85">
        <f>SUM(O1055:O1057)</f>
      </c>
      <c r="P1058" s="85">
        <f>SUM(P1055:P1057)</f>
      </c>
    </row>
    <row r="1059">
      <c r="A1059" s="98" t="s">
        <v>19677</v>
      </c>
      <c r="B1059" s="98" t="s">
        <v>19678</v>
      </c>
      <c r="C1059" s="100">
        <v>743</v>
      </c>
      <c r="D1059" s="98" t="s">
        <v>19679</v>
      </c>
      <c r="E1059" s="98" t="s">
        <v>19680</v>
      </c>
      <c r="F1059" s="104">
        <v>44599</v>
      </c>
      <c r="G1059" s="104">
        <v>45717</v>
      </c>
      <c r="H1059" s="104">
        <v>46081</v>
      </c>
      <c r="J1059" s="101">
        <v>1500</v>
      </c>
      <c r="K1059" s="98" t="s">
        <v>19681</v>
      </c>
      <c r="L1059" s="98" t="s">
        <v>19682</v>
      </c>
      <c r="M1059" s="98" t="s">
        <v>19683</v>
      </c>
      <c r="N1059" s="98" t="s">
        <v>19684</v>
      </c>
      <c r="O1059" s="101">
        <v>35</v>
      </c>
      <c r="P1059" s="101">
        <v>35</v>
      </c>
      <c r="Q1059" s="101">
        <v>0</v>
      </c>
      <c r="R1059" s="101">
        <v>250</v>
      </c>
    </row>
    <row r="1060">
      <c r="L1060" s="98" t="s">
        <v>19685</v>
      </c>
      <c r="M1060" s="98" t="s">
        <v>19686</v>
      </c>
      <c r="N1060" s="98" t="s">
        <v>19687</v>
      </c>
      <c r="O1060" s="101">
        <v>65</v>
      </c>
      <c r="P1060" s="101">
        <v>65</v>
      </c>
    </row>
    <row r="1061">
      <c r="L1061" s="98" t="s">
        <v>19688</v>
      </c>
      <c r="M1061" s="98" t="s">
        <v>19689</v>
      </c>
      <c r="N1061" s="98" t="s">
        <v>19690</v>
      </c>
      <c r="O1061" s="101">
        <v>1440</v>
      </c>
      <c r="P1061" s="101">
        <v>1440</v>
      </c>
    </row>
    <row r="1062">
      <c r="K1062" s="96" t="s">
        <v>19691</v>
      </c>
      <c r="O1062" s="85">
        <f>SUM(O1059:O1061)</f>
      </c>
      <c r="P1062" s="85">
        <f>SUM(P1059:P1061)</f>
      </c>
    </row>
    <row r="1063">
      <c r="A1063" s="98" t="s">
        <v>19692</v>
      </c>
      <c r="B1063" s="98" t="s">
        <v>19693</v>
      </c>
      <c r="C1063" s="100">
        <v>576</v>
      </c>
      <c r="D1063" s="98" t="s">
        <v>19694</v>
      </c>
      <c r="E1063" s="98" t="s">
        <v>19695</v>
      </c>
      <c r="F1063" s="104">
        <v>45605</v>
      </c>
      <c r="G1063" s="104">
        <v>45605</v>
      </c>
      <c r="H1063" s="104">
        <v>45969</v>
      </c>
      <c r="J1063" s="101">
        <v>1245</v>
      </c>
      <c r="K1063" s="98" t="s">
        <v>19696</v>
      </c>
      <c r="L1063" s="98" t="s">
        <v>19697</v>
      </c>
      <c r="M1063" s="98" t="s">
        <v>19698</v>
      </c>
      <c r="N1063" s="98" t="s">
        <v>19699</v>
      </c>
      <c r="O1063" s="101">
        <v>35</v>
      </c>
      <c r="P1063" s="101">
        <v>35</v>
      </c>
      <c r="Q1063" s="101">
        <v>0</v>
      </c>
      <c r="R1063" s="101">
        <v>750</v>
      </c>
    </row>
    <row r="1064">
      <c r="L1064" s="98" t="s">
        <v>19700</v>
      </c>
      <c r="M1064" s="98" t="s">
        <v>19701</v>
      </c>
      <c r="N1064" s="98" t="s">
        <v>19702</v>
      </c>
      <c r="O1064" s="101">
        <v>1210</v>
      </c>
      <c r="P1064" s="101">
        <v>1210</v>
      </c>
    </row>
    <row r="1065">
      <c r="K1065" s="96" t="s">
        <v>19703</v>
      </c>
      <c r="O1065" s="85">
        <f>SUM(O1063:O1064)</f>
      </c>
      <c r="P1065" s="85">
        <f>SUM(P1063:P1064)</f>
      </c>
    </row>
    <row r="1066">
      <c r="A1066" s="98" t="s">
        <v>19704</v>
      </c>
      <c r="B1066" s="98" t="s">
        <v>19705</v>
      </c>
      <c r="C1066" s="100">
        <v>743</v>
      </c>
      <c r="D1066" s="98" t="s">
        <v>19706</v>
      </c>
      <c r="E1066" s="98" t="s">
        <v>19707</v>
      </c>
      <c r="F1066" s="104">
        <v>44186</v>
      </c>
      <c r="G1066" s="104">
        <v>45536</v>
      </c>
      <c r="H1066" s="104">
        <v>45900</v>
      </c>
      <c r="J1066" s="101">
        <v>1500</v>
      </c>
      <c r="K1066" s="98" t="s">
        <v>19708</v>
      </c>
      <c r="L1066" s="98" t="s">
        <v>19709</v>
      </c>
      <c r="M1066" s="98" t="s">
        <v>19710</v>
      </c>
      <c r="N1066" s="98" t="s">
        <v>19711</v>
      </c>
      <c r="O1066" s="101">
        <v>35</v>
      </c>
      <c r="P1066" s="101">
        <v>100</v>
      </c>
      <c r="Q1066" s="101">
        <v>0</v>
      </c>
      <c r="R1066" s="101">
        <v>0</v>
      </c>
    </row>
    <row r="1067">
      <c r="L1067" s="98" t="s">
        <v>19712</v>
      </c>
      <c r="M1067" s="98" t="s">
        <v>19713</v>
      </c>
      <c r="N1067" s="98" t="s">
        <v>19714</v>
      </c>
      <c r="O1067" s="101">
        <v>65</v>
      </c>
      <c r="P1067" s="101">
        <v>0</v>
      </c>
    </row>
    <row r="1068">
      <c r="L1068" s="98" t="s">
        <v>19715</v>
      </c>
      <c r="M1068" s="98" t="s">
        <v>19716</v>
      </c>
      <c r="N1068" s="98" t="s">
        <v>19717</v>
      </c>
      <c r="O1068" s="101">
        <v>1380</v>
      </c>
      <c r="P1068" s="101">
        <v>1380</v>
      </c>
    </row>
    <row r="1069">
      <c r="K1069" s="96" t="s">
        <v>19718</v>
      </c>
      <c r="O1069" s="85">
        <f>SUM(O1066:O1068)</f>
      </c>
      <c r="P1069" s="85">
        <f>SUM(P1066:P1068)</f>
      </c>
    </row>
    <row r="1070">
      <c r="A1070" s="98" t="s">
        <v>19719</v>
      </c>
      <c r="B1070" s="98" t="s">
        <v>19720</v>
      </c>
      <c r="C1070" s="100">
        <v>576</v>
      </c>
      <c r="D1070" s="98" t="s">
        <v>19721</v>
      </c>
      <c r="E1070" s="98" t="s">
        <v>19722</v>
      </c>
      <c r="F1070" s="104">
        <v>45717</v>
      </c>
      <c r="G1070" s="104">
        <v>45717</v>
      </c>
      <c r="H1070" s="104">
        <v>46081</v>
      </c>
      <c r="J1070" s="101">
        <v>1245</v>
      </c>
      <c r="K1070" s="98" t="s">
        <v>19723</v>
      </c>
      <c r="L1070" s="98" t="s">
        <v>19724</v>
      </c>
      <c r="M1070" s="98" t="s">
        <v>19725</v>
      </c>
      <c r="N1070" s="98" t="s">
        <v>19726</v>
      </c>
      <c r="O1070" s="101">
        <v>35</v>
      </c>
      <c r="P1070" s="101">
        <v>35</v>
      </c>
      <c r="Q1070" s="101">
        <v>0</v>
      </c>
      <c r="R1070" s="101">
        <v>750</v>
      </c>
    </row>
    <row r="1071">
      <c r="L1071" s="98" t="s">
        <v>19727</v>
      </c>
      <c r="M1071" s="98" t="s">
        <v>19728</v>
      </c>
      <c r="N1071" s="98" t="s">
        <v>19729</v>
      </c>
      <c r="O1071" s="101">
        <v>1210</v>
      </c>
      <c r="P1071" s="101">
        <v>1210</v>
      </c>
    </row>
    <row r="1072">
      <c r="L1072" s="98" t="s">
        <v>19730</v>
      </c>
      <c r="M1072" s="98" t="s">
        <v>19731</v>
      </c>
      <c r="N1072" s="98" t="s">
        <v>19732</v>
      </c>
      <c r="O1072" s="101">
        <v>-1245</v>
      </c>
      <c r="P1072" s="101">
        <v>0</v>
      </c>
    </row>
    <row r="1073">
      <c r="K1073" s="96" t="s">
        <v>19733</v>
      </c>
      <c r="O1073" s="85">
        <f>SUM(O1070:O1072)</f>
      </c>
      <c r="P1073" s="85">
        <f>SUM(P1070:P1072)</f>
      </c>
    </row>
    <row r="1074">
      <c r="A1074" s="98" t="s">
        <v>19734</v>
      </c>
      <c r="B1074" s="98" t="s">
        <v>19735</v>
      </c>
      <c r="C1074" s="100">
        <v>1524</v>
      </c>
      <c r="D1074" s="98" t="s">
        <v>19736</v>
      </c>
      <c r="E1074" s="98" t="s">
        <v>19737</v>
      </c>
      <c r="F1074" s="104">
        <v>44354</v>
      </c>
      <c r="G1074" s="104">
        <v>45603</v>
      </c>
      <c r="H1074" s="104">
        <v>45783</v>
      </c>
      <c r="J1074" s="101">
        <v>2735</v>
      </c>
      <c r="K1074" s="98" t="s">
        <v>19738</v>
      </c>
      <c r="L1074" s="98" t="s">
        <v>19739</v>
      </c>
      <c r="M1074" s="98" t="s">
        <v>19740</v>
      </c>
      <c r="N1074" s="98" t="s">
        <v>19741</v>
      </c>
      <c r="O1074" s="101">
        <v>35</v>
      </c>
      <c r="P1074" s="101">
        <v>65</v>
      </c>
      <c r="Q1074" s="101">
        <v>0</v>
      </c>
      <c r="R1074" s="101">
        <v>1000</v>
      </c>
    </row>
    <row r="1075">
      <c r="L1075" s="98" t="s">
        <v>19742</v>
      </c>
      <c r="M1075" s="98" t="s">
        <v>19743</v>
      </c>
      <c r="N1075" s="98" t="s">
        <v>19744</v>
      </c>
      <c r="O1075" s="101">
        <v>65</v>
      </c>
      <c r="P1075" s="101">
        <v>35</v>
      </c>
    </row>
    <row r="1076">
      <c r="L1076" s="98" t="s">
        <v>19745</v>
      </c>
      <c r="M1076" s="98" t="s">
        <v>19746</v>
      </c>
      <c r="N1076" s="98" t="s">
        <v>19747</v>
      </c>
      <c r="O1076" s="101">
        <v>35</v>
      </c>
      <c r="P1076" s="101">
        <v>35</v>
      </c>
    </row>
    <row r="1077">
      <c r="L1077" s="98" t="s">
        <v>19748</v>
      </c>
      <c r="M1077" s="98" t="s">
        <v>19749</v>
      </c>
      <c r="N1077" s="98" t="s">
        <v>19750</v>
      </c>
      <c r="O1077" s="101">
        <v>2850</v>
      </c>
      <c r="P1077" s="101">
        <v>2850</v>
      </c>
    </row>
    <row r="1078">
      <c r="L1078" s="98" t="s">
        <v>19751</v>
      </c>
      <c r="M1078" s="98" t="s">
        <v>19752</v>
      </c>
      <c r="N1078" s="98" t="s">
        <v>19753</v>
      </c>
      <c r="O1078" s="101">
        <v>50</v>
      </c>
      <c r="P1078" s="101">
        <v>50</v>
      </c>
    </row>
    <row r="1079">
      <c r="L1079" s="98" t="s">
        <v>19754</v>
      </c>
      <c r="M1079" s="98" t="s">
        <v>19755</v>
      </c>
      <c r="N1079" s="98" t="s">
        <v>19756</v>
      </c>
      <c r="O1079" s="101">
        <v>55</v>
      </c>
      <c r="P1079" s="101">
        <v>55</v>
      </c>
    </row>
    <row r="1080">
      <c r="K1080" s="96" t="s">
        <v>19757</v>
      </c>
      <c r="O1080" s="85">
        <f>SUM(O1074:O1079)</f>
      </c>
      <c r="P1080" s="85">
        <f>SUM(P1074:P1079)</f>
      </c>
    </row>
    <row r="1081">
      <c r="A1081" s="98" t="s">
        <v>19758</v>
      </c>
      <c r="B1081" s="98" t="s">
        <v>19759</v>
      </c>
      <c r="C1081" s="100">
        <v>1524</v>
      </c>
      <c r="D1081" s="98" t="s">
        <v>19760</v>
      </c>
      <c r="E1081" s="98" t="s">
        <v>19761</v>
      </c>
      <c r="F1081" s="104">
        <v>45505</v>
      </c>
      <c r="G1081" s="104">
        <v>45505</v>
      </c>
      <c r="H1081" s="104">
        <v>45869</v>
      </c>
      <c r="J1081" s="101">
        <v>2888</v>
      </c>
      <c r="K1081" s="98" t="s">
        <v>19762</v>
      </c>
      <c r="L1081" s="98" t="s">
        <v>19763</v>
      </c>
      <c r="M1081" s="98" t="s">
        <v>19764</v>
      </c>
      <c r="N1081" s="98" t="s">
        <v>19765</v>
      </c>
      <c r="O1081" s="101">
        <v>225</v>
      </c>
      <c r="P1081" s="101">
        <v>35</v>
      </c>
      <c r="Q1081" s="101">
        <v>0</v>
      </c>
      <c r="R1081" s="101">
        <v>600</v>
      </c>
    </row>
    <row r="1082">
      <c r="L1082" s="98" t="s">
        <v>19766</v>
      </c>
      <c r="M1082" s="98" t="s">
        <v>19767</v>
      </c>
      <c r="N1082" s="98" t="s">
        <v>19768</v>
      </c>
      <c r="O1082" s="101">
        <v>35</v>
      </c>
      <c r="P1082" s="101">
        <v>225</v>
      </c>
    </row>
    <row r="1083">
      <c r="L1083" s="98" t="s">
        <v>19769</v>
      </c>
      <c r="M1083" s="98" t="s">
        <v>19770</v>
      </c>
      <c r="N1083" s="98" t="s">
        <v>19771</v>
      </c>
      <c r="O1083" s="101">
        <v>2628</v>
      </c>
      <c r="P1083" s="101">
        <v>2628</v>
      </c>
    </row>
    <row r="1084">
      <c r="L1084" s="98" t="s">
        <v>19772</v>
      </c>
      <c r="M1084" s="98" t="s">
        <v>19773</v>
      </c>
      <c r="N1084" s="98" t="s">
        <v>19774</v>
      </c>
      <c r="O1084" s="101">
        <v>75</v>
      </c>
      <c r="P1084" s="101">
        <v>150</v>
      </c>
    </row>
    <row r="1085">
      <c r="L1085" s="98" t="s">
        <v>19775</v>
      </c>
      <c r="M1085" s="98" t="s">
        <v>19776</v>
      </c>
      <c r="N1085" s="98" t="s">
        <v>19777</v>
      </c>
      <c r="O1085" s="101">
        <v>75</v>
      </c>
      <c r="P1085" s="101">
        <v>0</v>
      </c>
    </row>
    <row r="1086">
      <c r="K1086" s="96" t="s">
        <v>19778</v>
      </c>
      <c r="O1086" s="85">
        <f>SUM(O1081:O1085)</f>
      </c>
      <c r="P1086" s="85">
        <f>SUM(P1081:P1085)</f>
      </c>
    </row>
    <row r="1087">
      <c r="A1087" s="98" t="s">
        <v>19779</v>
      </c>
      <c r="B1087" s="98" t="s">
        <v>19780</v>
      </c>
      <c r="C1087" s="100">
        <v>1266</v>
      </c>
      <c r="D1087" s="98" t="s">
        <v>19781</v>
      </c>
      <c r="E1087" s="98" t="s">
        <v>19782</v>
      </c>
      <c r="F1087" s="104">
        <v>45556</v>
      </c>
      <c r="G1087" s="104">
        <v>45556</v>
      </c>
      <c r="H1087" s="104">
        <v>45920</v>
      </c>
      <c r="J1087" s="101">
        <v>2225</v>
      </c>
      <c r="K1087" s="98" t="s">
        <v>19783</v>
      </c>
      <c r="L1087" s="98" t="s">
        <v>19784</v>
      </c>
      <c r="M1087" s="98" t="s">
        <v>19785</v>
      </c>
      <c r="N1087" s="98" t="s">
        <v>19786</v>
      </c>
      <c r="O1087" s="101">
        <v>35</v>
      </c>
      <c r="P1087" s="101">
        <v>175</v>
      </c>
      <c r="Q1087" s="101">
        <v>0</v>
      </c>
      <c r="R1087" s="101">
        <v>300</v>
      </c>
    </row>
    <row r="1088">
      <c r="L1088" s="98" t="s">
        <v>19787</v>
      </c>
      <c r="M1088" s="98" t="s">
        <v>19788</v>
      </c>
      <c r="N1088" s="98" t="s">
        <v>19789</v>
      </c>
      <c r="O1088" s="101">
        <v>65</v>
      </c>
      <c r="P1088" s="101">
        <v>0</v>
      </c>
    </row>
    <row r="1089">
      <c r="L1089" s="98" t="s">
        <v>19790</v>
      </c>
      <c r="M1089" s="98" t="s">
        <v>19791</v>
      </c>
      <c r="N1089" s="98" t="s">
        <v>19792</v>
      </c>
      <c r="O1089" s="101">
        <v>75</v>
      </c>
      <c r="P1089" s="101">
        <v>0</v>
      </c>
    </row>
    <row r="1090">
      <c r="L1090" s="98" t="s">
        <v>19793</v>
      </c>
      <c r="M1090" s="98" t="s">
        <v>19794</v>
      </c>
      <c r="N1090" s="98" t="s">
        <v>19795</v>
      </c>
      <c r="O1090" s="101">
        <v>2050</v>
      </c>
      <c r="P1090" s="101">
        <v>2050</v>
      </c>
    </row>
    <row r="1091">
      <c r="L1091" s="98" t="s">
        <v>19796</v>
      </c>
      <c r="M1091" s="98" t="s">
        <v>19797</v>
      </c>
      <c r="N1091" s="98" t="s">
        <v>19798</v>
      </c>
      <c r="O1091" s="101">
        <v>20</v>
      </c>
      <c r="P1091" s="101">
        <v>20</v>
      </c>
    </row>
    <row r="1092">
      <c r="L1092" s="98" t="s">
        <v>19799</v>
      </c>
      <c r="M1092" s="98" t="s">
        <v>19800</v>
      </c>
      <c r="N1092" s="98" t="s">
        <v>19801</v>
      </c>
      <c r="O1092" s="101">
        <v>35</v>
      </c>
      <c r="P1092" s="101">
        <v>35</v>
      </c>
    </row>
    <row r="1093">
      <c r="K1093" s="96" t="s">
        <v>19802</v>
      </c>
      <c r="O1093" s="85">
        <f>SUM(O1087:O1092)</f>
      </c>
      <c r="P1093" s="85">
        <f>SUM(P1087:P1092)</f>
      </c>
    </row>
    <row r="1094">
      <c r="A1094" s="98" t="s">
        <v>19803</v>
      </c>
      <c r="B1094" s="98" t="s">
        <v>19804</v>
      </c>
      <c r="C1094" s="100">
        <v>743</v>
      </c>
      <c r="D1094" s="98" t="s">
        <v>19805</v>
      </c>
      <c r="E1094" s="98" t="s">
        <v>19806</v>
      </c>
      <c r="F1094" s="104">
        <v>45469</v>
      </c>
      <c r="G1094" s="104">
        <v>45469</v>
      </c>
      <c r="H1094" s="104">
        <v>45833</v>
      </c>
      <c r="J1094" s="101">
        <v>1540</v>
      </c>
      <c r="K1094" s="98" t="s">
        <v>19807</v>
      </c>
      <c r="L1094" s="98" t="s">
        <v>19808</v>
      </c>
      <c r="M1094" s="98" t="s">
        <v>19809</v>
      </c>
      <c r="N1094" s="98" t="s">
        <v>19810</v>
      </c>
      <c r="O1094" s="101">
        <v>65</v>
      </c>
      <c r="P1094" s="101">
        <v>75</v>
      </c>
      <c r="Q1094" s="101">
        <v>0</v>
      </c>
      <c r="R1094" s="101">
        <v>250</v>
      </c>
    </row>
    <row r="1095">
      <c r="L1095" s="98" t="s">
        <v>19811</v>
      </c>
      <c r="M1095" s="98" t="s">
        <v>19812</v>
      </c>
      <c r="N1095" s="98" t="s">
        <v>19813</v>
      </c>
      <c r="O1095" s="101">
        <v>75</v>
      </c>
      <c r="P1095" s="101">
        <v>65</v>
      </c>
    </row>
    <row r="1096">
      <c r="L1096" s="98" t="s">
        <v>19814</v>
      </c>
      <c r="M1096" s="98" t="s">
        <v>19815</v>
      </c>
      <c r="N1096" s="98" t="s">
        <v>19816</v>
      </c>
      <c r="O1096" s="101">
        <v>1400</v>
      </c>
      <c r="P1096" s="101">
        <v>1400</v>
      </c>
    </row>
    <row r="1097">
      <c r="L1097" s="98" t="s">
        <v>19817</v>
      </c>
      <c r="M1097" s="98" t="s">
        <v>19818</v>
      </c>
      <c r="N1097" s="98" t="s">
        <v>19819</v>
      </c>
      <c r="O1097" s="101">
        <v>35</v>
      </c>
      <c r="P1097" s="101">
        <v>35</v>
      </c>
    </row>
    <row r="1098">
      <c r="K1098" s="96" t="s">
        <v>19820</v>
      </c>
      <c r="O1098" s="85">
        <f>SUM(O1094:O1097)</f>
      </c>
      <c r="P1098" s="85">
        <f>SUM(P1094:P1097)</f>
      </c>
    </row>
    <row r="1099">
      <c r="A1099" s="98" t="s">
        <v>19821</v>
      </c>
      <c r="B1099" s="98" t="s">
        <v>19822</v>
      </c>
      <c r="C1099" s="100">
        <v>1834</v>
      </c>
      <c r="D1099" s="98" t="s">
        <v>19823</v>
      </c>
      <c r="E1099" s="98" t="s">
        <v>19824</v>
      </c>
      <c r="F1099" s="104">
        <v>44019</v>
      </c>
      <c r="G1099" s="104">
        <v>45754</v>
      </c>
      <c r="H1099" s="104">
        <v>46118</v>
      </c>
      <c r="J1099" s="101">
        <v>3525</v>
      </c>
      <c r="K1099" s="98" t="s">
        <v>19825</v>
      </c>
      <c r="L1099" s="98" t="s">
        <v>19826</v>
      </c>
      <c r="M1099" s="98" t="s">
        <v>19827</v>
      </c>
      <c r="N1099" s="98" t="s">
        <v>19828</v>
      </c>
      <c r="O1099" s="101">
        <v>13</v>
      </c>
      <c r="P1099" s="101">
        <v>75</v>
      </c>
      <c r="Q1099" s="101">
        <v>0</v>
      </c>
      <c r="R1099" s="101">
        <v>1000</v>
      </c>
    </row>
    <row r="1100">
      <c r="L1100" s="98" t="s">
        <v>19829</v>
      </c>
      <c r="M1100" s="98" t="s">
        <v>19830</v>
      </c>
      <c r="N1100" s="98" t="s">
        <v>19831</v>
      </c>
      <c r="O1100" s="101">
        <v>20</v>
      </c>
      <c r="P1100" s="101">
        <v>0</v>
      </c>
    </row>
    <row r="1101">
      <c r="L1101" s="98" t="s">
        <v>19832</v>
      </c>
      <c r="M1101" s="98" t="s">
        <v>19833</v>
      </c>
      <c r="N1101" s="98" t="s">
        <v>19834</v>
      </c>
      <c r="O1101" s="101">
        <v>7</v>
      </c>
      <c r="P1101" s="101">
        <v>0</v>
      </c>
    </row>
    <row r="1102">
      <c r="L1102" s="98" t="s">
        <v>19835</v>
      </c>
      <c r="M1102" s="98" t="s">
        <v>19836</v>
      </c>
      <c r="N1102" s="98" t="s">
        <v>19837</v>
      </c>
      <c r="O1102" s="101">
        <v>15</v>
      </c>
      <c r="P1102" s="101">
        <v>0</v>
      </c>
    </row>
    <row r="1103">
      <c r="L1103" s="98" t="s">
        <v>19838</v>
      </c>
      <c r="M1103" s="98" t="s">
        <v>19839</v>
      </c>
      <c r="N1103" s="98" t="s">
        <v>19840</v>
      </c>
      <c r="O1103" s="101">
        <v>-80</v>
      </c>
      <c r="P1103" s="101">
        <v>35</v>
      </c>
    </row>
    <row r="1104">
      <c r="L1104" s="98" t="s">
        <v>19841</v>
      </c>
      <c r="M1104" s="98" t="s">
        <v>19842</v>
      </c>
      <c r="N1104" s="98" t="s">
        <v>19843</v>
      </c>
      <c r="O1104" s="101">
        <v>-52</v>
      </c>
      <c r="P1104" s="101">
        <v>0</v>
      </c>
    </row>
    <row r="1105">
      <c r="L1105" s="98" t="s">
        <v>19844</v>
      </c>
      <c r="M1105" s="98" t="s">
        <v>19845</v>
      </c>
      <c r="N1105" s="98" t="s">
        <v>19846</v>
      </c>
      <c r="O1105" s="101">
        <v>52</v>
      </c>
      <c r="P1105" s="101">
        <v>0</v>
      </c>
    </row>
    <row r="1106">
      <c r="L1106" s="98" t="s">
        <v>19847</v>
      </c>
      <c r="M1106" s="98" t="s">
        <v>19848</v>
      </c>
      <c r="N1106" s="98" t="s">
        <v>19849</v>
      </c>
      <c r="O1106" s="101">
        <v>80</v>
      </c>
      <c r="P1106" s="101">
        <v>0</v>
      </c>
    </row>
    <row r="1107">
      <c r="L1107" s="98" t="s">
        <v>19850</v>
      </c>
      <c r="M1107" s="98" t="s">
        <v>19851</v>
      </c>
      <c r="N1107" s="98" t="s">
        <v>19852</v>
      </c>
      <c r="O1107" s="101">
        <v>-28</v>
      </c>
      <c r="P1107" s="101">
        <v>165</v>
      </c>
    </row>
    <row r="1108">
      <c r="L1108" s="98" t="s">
        <v>19853</v>
      </c>
      <c r="M1108" s="98" t="s">
        <v>19854</v>
      </c>
      <c r="N1108" s="98" t="s">
        <v>19855</v>
      </c>
      <c r="O1108" s="101">
        <v>80</v>
      </c>
      <c r="P1108" s="101">
        <v>0</v>
      </c>
    </row>
    <row r="1109">
      <c r="L1109" s="98" t="s">
        <v>19856</v>
      </c>
      <c r="M1109" s="98" t="s">
        <v>19857</v>
      </c>
      <c r="N1109" s="98" t="s">
        <v>19858</v>
      </c>
      <c r="O1109" s="101">
        <v>28</v>
      </c>
      <c r="P1109" s="101">
        <v>0</v>
      </c>
    </row>
    <row r="1110">
      <c r="L1110" s="98" t="s">
        <v>19859</v>
      </c>
      <c r="M1110" s="98" t="s">
        <v>19860</v>
      </c>
      <c r="N1110" s="98" t="s">
        <v>19861</v>
      </c>
      <c r="O1110" s="101">
        <v>60</v>
      </c>
      <c r="P1110" s="101">
        <v>0</v>
      </c>
    </row>
    <row r="1111">
      <c r="L1111" s="98" t="s">
        <v>19862</v>
      </c>
      <c r="M1111" s="98" t="s">
        <v>19863</v>
      </c>
      <c r="N1111" s="98" t="s">
        <v>19864</v>
      </c>
      <c r="O1111" s="101">
        <v>60</v>
      </c>
      <c r="P1111" s="101">
        <v>0</v>
      </c>
    </row>
    <row r="1112">
      <c r="L1112" s="98" t="s">
        <v>19865</v>
      </c>
      <c r="M1112" s="98" t="s">
        <v>19866</v>
      </c>
      <c r="N1112" s="98" t="s">
        <v>19867</v>
      </c>
      <c r="O1112" s="101">
        <v>28</v>
      </c>
      <c r="P1112" s="101">
        <v>0</v>
      </c>
    </row>
    <row r="1113">
      <c r="L1113" s="98" t="s">
        <v>19868</v>
      </c>
      <c r="M1113" s="98" t="s">
        <v>19869</v>
      </c>
      <c r="N1113" s="98" t="s">
        <v>19870</v>
      </c>
      <c r="O1113" s="101">
        <v>-60</v>
      </c>
      <c r="P1113" s="101">
        <v>0</v>
      </c>
    </row>
    <row r="1114">
      <c r="L1114" s="98" t="s">
        <v>19871</v>
      </c>
      <c r="M1114" s="98" t="s">
        <v>19872</v>
      </c>
      <c r="N1114" s="98" t="s">
        <v>19873</v>
      </c>
      <c r="O1114" s="101">
        <v>52</v>
      </c>
      <c r="P1114" s="101">
        <v>0</v>
      </c>
    </row>
    <row r="1115">
      <c r="L1115" s="98" t="s">
        <v>19874</v>
      </c>
      <c r="M1115" s="98" t="s">
        <v>19875</v>
      </c>
      <c r="N1115" s="98" t="s">
        <v>19876</v>
      </c>
      <c r="O1115" s="101">
        <v>-2600</v>
      </c>
      <c r="P1115" s="101">
        <v>0</v>
      </c>
    </row>
    <row r="1116">
      <c r="L1116" s="98" t="s">
        <v>19877</v>
      </c>
      <c r="M1116" s="98" t="s">
        <v>19878</v>
      </c>
      <c r="N1116" s="98" t="s">
        <v>19879</v>
      </c>
      <c r="O1116" s="101">
        <v>2600</v>
      </c>
      <c r="P1116" s="101">
        <v>0</v>
      </c>
    </row>
    <row r="1117">
      <c r="L1117" s="98" t="s">
        <v>19880</v>
      </c>
      <c r="M1117" s="98" t="s">
        <v>19881</v>
      </c>
      <c r="N1117" s="98" t="s">
        <v>19882</v>
      </c>
      <c r="O1117" s="101">
        <v>593.60000000000002</v>
      </c>
      <c r="P1117" s="101">
        <v>0</v>
      </c>
    </row>
    <row r="1118">
      <c r="L1118" s="98" t="s">
        <v>19883</v>
      </c>
      <c r="M1118" s="98" t="s">
        <v>19884</v>
      </c>
      <c r="N1118" s="98" t="s">
        <v>19885</v>
      </c>
      <c r="O1118" s="101">
        <v>2454.4000000000001</v>
      </c>
      <c r="P1118" s="101">
        <v>3068</v>
      </c>
    </row>
    <row r="1119">
      <c r="L1119" s="98" t="s">
        <v>19886</v>
      </c>
      <c r="M1119" s="98" t="s">
        <v>19887</v>
      </c>
      <c r="N1119" s="98" t="s">
        <v>19888</v>
      </c>
      <c r="O1119" s="101">
        <v>-400</v>
      </c>
      <c r="P1119" s="101">
        <v>0</v>
      </c>
    </row>
    <row r="1120">
      <c r="L1120" s="98" t="s">
        <v>19889</v>
      </c>
      <c r="M1120" s="98" t="s">
        <v>19890</v>
      </c>
      <c r="N1120" s="98" t="s">
        <v>19891</v>
      </c>
      <c r="O1120" s="101">
        <v>400</v>
      </c>
      <c r="P1120" s="101">
        <v>0</v>
      </c>
    </row>
    <row r="1121">
      <c r="L1121" s="98" t="s">
        <v>19892</v>
      </c>
      <c r="M1121" s="98" t="s">
        <v>19893</v>
      </c>
      <c r="N1121" s="98" t="s">
        <v>19894</v>
      </c>
      <c r="O1121" s="101">
        <v>11</v>
      </c>
      <c r="P1121" s="101">
        <v>0</v>
      </c>
    </row>
    <row r="1122">
      <c r="L1122" s="98" t="s">
        <v>19895</v>
      </c>
      <c r="M1122" s="98" t="s">
        <v>19896</v>
      </c>
      <c r="N1122" s="98" t="s">
        <v>19897</v>
      </c>
      <c r="O1122" s="101">
        <v>44</v>
      </c>
      <c r="P1122" s="101">
        <v>55</v>
      </c>
    </row>
    <row r="1123">
      <c r="L1123" s="98" t="s">
        <v>19898</v>
      </c>
      <c r="M1123" s="98" t="s">
        <v>19899</v>
      </c>
      <c r="N1123" s="98" t="s">
        <v>19900</v>
      </c>
      <c r="O1123" s="101">
        <v>44</v>
      </c>
      <c r="P1123" s="101">
        <v>0</v>
      </c>
    </row>
    <row r="1124">
      <c r="L1124" s="98" t="s">
        <v>19901</v>
      </c>
      <c r="M1124" s="98" t="s">
        <v>19902</v>
      </c>
      <c r="N1124" s="98" t="s">
        <v>19903</v>
      </c>
      <c r="O1124" s="101">
        <v>-44</v>
      </c>
      <c r="P1124" s="101">
        <v>0</v>
      </c>
    </row>
    <row r="1125">
      <c r="K1125" s="96" t="s">
        <v>19904</v>
      </c>
      <c r="O1125" s="85">
        <f>SUM(O1099:O1124)</f>
      </c>
      <c r="P1125" s="85">
        <f>SUM(P1099:P1124)</f>
      </c>
    </row>
    <row r="1126">
      <c r="A1126" s="98" t="s">
        <v>19905</v>
      </c>
      <c r="B1126" s="98" t="s">
        <v>19906</v>
      </c>
      <c r="C1126" s="100">
        <v>1864</v>
      </c>
      <c r="D1126" s="98" t="s">
        <v>19907</v>
      </c>
      <c r="E1126" s="98" t="s">
        <v>19908</v>
      </c>
      <c r="F1126" s="104">
        <v>45583</v>
      </c>
      <c r="G1126" s="104">
        <v>45583</v>
      </c>
      <c r="H1126" s="104">
        <v>45947</v>
      </c>
      <c r="J1126" s="101">
        <v>3650</v>
      </c>
      <c r="K1126" s="98" t="s">
        <v>19909</v>
      </c>
      <c r="L1126" s="98" t="s">
        <v>19910</v>
      </c>
      <c r="M1126" s="98" t="s">
        <v>19911</v>
      </c>
      <c r="N1126" s="98" t="s">
        <v>19912</v>
      </c>
      <c r="O1126" s="101">
        <v>225</v>
      </c>
      <c r="P1126" s="101">
        <v>400</v>
      </c>
      <c r="Q1126" s="101">
        <v>4082.9000000000001</v>
      </c>
      <c r="R1126" s="101">
        <v>350</v>
      </c>
    </row>
    <row r="1127">
      <c r="L1127" s="98" t="s">
        <v>19913</v>
      </c>
      <c r="M1127" s="98" t="s">
        <v>19914</v>
      </c>
      <c r="N1127" s="98" t="s">
        <v>19915</v>
      </c>
      <c r="O1127" s="101">
        <v>75</v>
      </c>
      <c r="P1127" s="101">
        <v>0</v>
      </c>
    </row>
    <row r="1128">
      <c r="L1128" s="98" t="s">
        <v>19916</v>
      </c>
      <c r="M1128" s="98" t="s">
        <v>19917</v>
      </c>
      <c r="N1128" s="98" t="s">
        <v>19918</v>
      </c>
      <c r="O1128" s="101">
        <v>100</v>
      </c>
      <c r="P1128" s="101">
        <v>0</v>
      </c>
    </row>
    <row r="1129">
      <c r="L1129" s="98" t="s">
        <v>19919</v>
      </c>
      <c r="M1129" s="98" t="s">
        <v>19920</v>
      </c>
      <c r="N1129" s="98" t="s">
        <v>19921</v>
      </c>
      <c r="O1129" s="101">
        <v>3250</v>
      </c>
      <c r="P1129" s="101">
        <v>3250</v>
      </c>
    </row>
    <row r="1130">
      <c r="L1130" s="98" t="s">
        <v>19922</v>
      </c>
      <c r="M1130" s="98" t="s">
        <v>19923</v>
      </c>
      <c r="N1130" s="98" t="s">
        <v>19924</v>
      </c>
      <c r="O1130" s="101">
        <v>365</v>
      </c>
      <c r="P1130" s="101">
        <v>0</v>
      </c>
    </row>
    <row r="1131">
      <c r="K1131" s="96" t="s">
        <v>19925</v>
      </c>
      <c r="O1131" s="85">
        <f>SUM(O1126:O1130)</f>
      </c>
      <c r="P1131" s="85">
        <f>SUM(P1126:P1130)</f>
      </c>
    </row>
    <row r="1132">
      <c r="A1132" s="98" t="s">
        <v>19926</v>
      </c>
      <c r="B1132" s="98" t="s">
        <v>19927</v>
      </c>
      <c r="C1132" s="100">
        <v>576</v>
      </c>
      <c r="D1132" s="98" t="s">
        <v>19928</v>
      </c>
      <c r="E1132" s="98" t="s">
        <v>19929</v>
      </c>
      <c r="F1132" s="104">
        <v>45547</v>
      </c>
      <c r="G1132" s="104">
        <v>45547</v>
      </c>
      <c r="H1132" s="104">
        <v>45972</v>
      </c>
      <c r="J1132" s="101">
        <v>1285</v>
      </c>
      <c r="K1132" s="98" t="s">
        <v>19930</v>
      </c>
      <c r="L1132" s="98" t="s">
        <v>19931</v>
      </c>
      <c r="M1132" s="98" t="s">
        <v>19932</v>
      </c>
      <c r="N1132" s="98" t="s">
        <v>19933</v>
      </c>
      <c r="O1132" s="101">
        <v>75</v>
      </c>
      <c r="P1132" s="101">
        <v>75</v>
      </c>
      <c r="Q1132" s="101">
        <v>0</v>
      </c>
      <c r="R1132" s="101">
        <v>750</v>
      </c>
    </row>
    <row r="1133">
      <c r="L1133" s="98" t="s">
        <v>19934</v>
      </c>
      <c r="M1133" s="98" t="s">
        <v>19935</v>
      </c>
      <c r="N1133" s="98" t="s">
        <v>19936</v>
      </c>
      <c r="O1133" s="101">
        <v>1210</v>
      </c>
      <c r="P1133" s="101">
        <v>1210</v>
      </c>
    </row>
    <row r="1134">
      <c r="K1134" s="96" t="s">
        <v>19937</v>
      </c>
      <c r="O1134" s="85">
        <f>SUM(O1132:O1133)</f>
      </c>
      <c r="P1134" s="85">
        <f>SUM(P1132:P1133)</f>
      </c>
    </row>
    <row r="1135">
      <c r="A1135" s="98" t="s">
        <v>19938</v>
      </c>
      <c r="B1135" s="98" t="s">
        <v>19939</v>
      </c>
      <c r="C1135" s="100">
        <v>576</v>
      </c>
      <c r="D1135" s="98" t="s">
        <v>19940</v>
      </c>
      <c r="E1135" s="98" t="s">
        <v>19941</v>
      </c>
      <c r="F1135" s="104">
        <v>45597</v>
      </c>
      <c r="G1135" s="104">
        <v>45597</v>
      </c>
      <c r="H1135" s="104">
        <v>45991</v>
      </c>
      <c r="J1135" s="101">
        <v>1210</v>
      </c>
      <c r="K1135" s="98" t="s">
        <v>19942</v>
      </c>
      <c r="L1135" s="98" t="s">
        <v>19943</v>
      </c>
      <c r="M1135" s="98" t="s">
        <v>19944</v>
      </c>
      <c r="N1135" s="98" t="s">
        <v>19945</v>
      </c>
      <c r="O1135" s="101">
        <v>1210</v>
      </c>
      <c r="P1135" s="101">
        <v>1210</v>
      </c>
      <c r="Q1135" s="101">
        <v>0</v>
      </c>
      <c r="R1135" s="101">
        <v>450</v>
      </c>
    </row>
    <row r="1136">
      <c r="K1136" s="96" t="s">
        <v>19946</v>
      </c>
      <c r="O1136" s="85">
        <f>SUM(O1135:O1135)</f>
      </c>
      <c r="P1136" s="85">
        <f>SUM(P1135:P1135)</f>
      </c>
    </row>
    <row r="1137">
      <c r="A1137" s="98" t="s">
        <v>19947</v>
      </c>
      <c r="B1137" s="98" t="s">
        <v>19948</v>
      </c>
      <c r="C1137" s="100">
        <v>576</v>
      </c>
      <c r="D1137" s="98" t="s">
        <v>19949</v>
      </c>
      <c r="E1137" s="98" t="s">
        <v>19950</v>
      </c>
      <c r="J1137" s="101">
        <v>1285</v>
      </c>
      <c r="K1137" s="98" t="s">
        <v>19951</v>
      </c>
      <c r="L1137" s="98" t="s">
        <v>19951</v>
      </c>
      <c r="O1137" s="101">
        <v>0</v>
      </c>
      <c r="P1137" s="101">
        <v>0</v>
      </c>
      <c r="R1137" s="101">
        <v>0</v>
      </c>
    </row>
    <row r="1138">
      <c r="K1138" s="96" t="s">
        <v>19952</v>
      </c>
      <c r="O1138" s="85">
        <f>SUM(O1137:O1137)</f>
      </c>
      <c r="P1138" s="85">
        <f>SUM(P1137:P1137)</f>
      </c>
    </row>
    <row r="1139">
      <c r="A1139" s="98" t="s">
        <v>19953</v>
      </c>
      <c r="B1139" s="98" t="s">
        <v>19954</v>
      </c>
      <c r="C1139" s="100">
        <v>893</v>
      </c>
      <c r="D1139" s="98" t="s">
        <v>19955</v>
      </c>
      <c r="E1139" s="98" t="s">
        <v>19956</v>
      </c>
      <c r="F1139" s="104">
        <v>44447</v>
      </c>
      <c r="G1139" s="104">
        <v>45450</v>
      </c>
      <c r="H1139" s="104">
        <v>45814</v>
      </c>
      <c r="J1139" s="101">
        <v>2010</v>
      </c>
      <c r="K1139" s="98" t="s">
        <v>19957</v>
      </c>
      <c r="L1139" s="98" t="s">
        <v>19958</v>
      </c>
      <c r="M1139" s="98" t="s">
        <v>19959</v>
      </c>
      <c r="N1139" s="98" t="s">
        <v>19960</v>
      </c>
      <c r="O1139" s="101">
        <v>75</v>
      </c>
      <c r="P1139" s="101">
        <v>35</v>
      </c>
      <c r="Q1139" s="101">
        <v>-46.460000000000001</v>
      </c>
      <c r="R1139" s="101">
        <v>0</v>
      </c>
    </row>
    <row r="1140">
      <c r="L1140" s="98" t="s">
        <v>19961</v>
      </c>
      <c r="M1140" s="98" t="s">
        <v>19962</v>
      </c>
      <c r="N1140" s="98" t="s">
        <v>19963</v>
      </c>
      <c r="O1140" s="101">
        <v>35</v>
      </c>
      <c r="P1140" s="101">
        <v>75</v>
      </c>
    </row>
    <row r="1141">
      <c r="L1141" s="98" t="s">
        <v>19964</v>
      </c>
      <c r="M1141" s="98" t="s">
        <v>19965</v>
      </c>
      <c r="N1141" s="98" t="s">
        <v>19966</v>
      </c>
      <c r="O1141" s="101">
        <v>2249</v>
      </c>
      <c r="P1141" s="101">
        <v>2249</v>
      </c>
    </row>
    <row r="1142">
      <c r="K1142" s="96" t="s">
        <v>19967</v>
      </c>
      <c r="O1142" s="85">
        <f>SUM(O1139:O1141)</f>
      </c>
      <c r="P1142" s="85">
        <f>SUM(P1139:P1141)</f>
      </c>
    </row>
    <row r="1143">
      <c r="A1143" s="98" t="s">
        <v>19968</v>
      </c>
      <c r="B1143" s="98" t="s">
        <v>19969</v>
      </c>
      <c r="C1143" s="100">
        <v>1266</v>
      </c>
      <c r="D1143" s="98" t="s">
        <v>19970</v>
      </c>
      <c r="E1143" s="98" t="s">
        <v>19971</v>
      </c>
      <c r="F1143" s="104">
        <v>45279</v>
      </c>
      <c r="G1143" s="104">
        <v>45645</v>
      </c>
      <c r="H1143" s="104">
        <v>46009</v>
      </c>
      <c r="J1143" s="101">
        <v>2225</v>
      </c>
      <c r="K1143" s="98" t="s">
        <v>19972</v>
      </c>
      <c r="L1143" s="98" t="s">
        <v>19973</v>
      </c>
      <c r="M1143" s="98" t="s">
        <v>19974</v>
      </c>
      <c r="N1143" s="98" t="s">
        <v>19975</v>
      </c>
      <c r="O1143" s="101">
        <v>65</v>
      </c>
      <c r="P1143" s="101">
        <v>65</v>
      </c>
      <c r="Q1143" s="101">
        <v>0</v>
      </c>
      <c r="R1143" s="101">
        <v>300</v>
      </c>
    </row>
    <row r="1144">
      <c r="L1144" s="98" t="s">
        <v>19976</v>
      </c>
      <c r="M1144" s="98" t="s">
        <v>19977</v>
      </c>
      <c r="N1144" s="98" t="s">
        <v>19978</v>
      </c>
      <c r="O1144" s="101">
        <v>75</v>
      </c>
      <c r="P1144" s="101">
        <v>0</v>
      </c>
    </row>
    <row r="1145">
      <c r="L1145" s="98" t="s">
        <v>19979</v>
      </c>
      <c r="M1145" s="98" t="s">
        <v>19980</v>
      </c>
      <c r="N1145" s="98" t="s">
        <v>19981</v>
      </c>
      <c r="O1145" s="101">
        <v>35</v>
      </c>
      <c r="P1145" s="101">
        <v>110</v>
      </c>
    </row>
    <row r="1146">
      <c r="L1146" s="98" t="s">
        <v>19982</v>
      </c>
      <c r="M1146" s="98" t="s">
        <v>19983</v>
      </c>
      <c r="N1146" s="98" t="s">
        <v>19984</v>
      </c>
      <c r="O1146" s="101">
        <v>2070</v>
      </c>
      <c r="P1146" s="101">
        <v>2070</v>
      </c>
    </row>
    <row r="1147">
      <c r="K1147" s="96" t="s">
        <v>19985</v>
      </c>
      <c r="O1147" s="85">
        <f>SUM(O1143:O1146)</f>
      </c>
      <c r="P1147" s="85">
        <f>SUM(P1143:P1146)</f>
      </c>
    </row>
    <row r="1148">
      <c r="A1148" s="98" t="s">
        <v>19986</v>
      </c>
      <c r="B1148" s="98" t="s">
        <v>19987</v>
      </c>
      <c r="C1148" s="100">
        <v>576</v>
      </c>
      <c r="D1148" s="98" t="s">
        <v>19988</v>
      </c>
      <c r="E1148" s="98" t="s">
        <v>19989</v>
      </c>
      <c r="F1148" s="104">
        <v>44925</v>
      </c>
      <c r="G1148" s="104">
        <v>45656</v>
      </c>
      <c r="H1148" s="104">
        <v>46020</v>
      </c>
      <c r="J1148" s="101">
        <v>1385</v>
      </c>
      <c r="K1148" s="98" t="s">
        <v>19990</v>
      </c>
      <c r="L1148" s="98" t="s">
        <v>19991</v>
      </c>
      <c r="M1148" s="98" t="s">
        <v>19992</v>
      </c>
      <c r="N1148" s="98" t="s">
        <v>19993</v>
      </c>
      <c r="O1148" s="101">
        <v>75</v>
      </c>
      <c r="P1148" s="101">
        <v>75</v>
      </c>
      <c r="Q1148" s="101">
        <v>0</v>
      </c>
      <c r="R1148" s="101">
        <v>550</v>
      </c>
    </row>
    <row r="1149">
      <c r="L1149" s="98" t="s">
        <v>19994</v>
      </c>
      <c r="M1149" s="98" t="s">
        <v>19995</v>
      </c>
      <c r="N1149" s="98" t="s">
        <v>19996</v>
      </c>
      <c r="O1149" s="101">
        <v>1315</v>
      </c>
      <c r="P1149" s="101">
        <v>1315</v>
      </c>
    </row>
    <row r="1150">
      <c r="K1150" s="96" t="s">
        <v>19997</v>
      </c>
      <c r="O1150" s="85">
        <f>SUM(O1148:O1149)</f>
      </c>
      <c r="P1150" s="85">
        <f>SUM(P1148:P1149)</f>
      </c>
    </row>
    <row r="1151">
      <c r="A1151" s="98" t="s">
        <v>19998</v>
      </c>
      <c r="B1151" s="98" t="s">
        <v>19999</v>
      </c>
      <c r="C1151" s="100">
        <v>743</v>
      </c>
      <c r="D1151" s="98" t="s">
        <v>20000</v>
      </c>
      <c r="E1151" s="98" t="s">
        <v>20001</v>
      </c>
      <c r="F1151" s="104">
        <v>45213</v>
      </c>
      <c r="G1151" s="104">
        <v>45579</v>
      </c>
      <c r="H1151" s="104">
        <v>45943</v>
      </c>
      <c r="J1151" s="101">
        <v>1540</v>
      </c>
      <c r="K1151" s="98" t="s">
        <v>20002</v>
      </c>
      <c r="L1151" s="98" t="s">
        <v>20003</v>
      </c>
      <c r="M1151" s="98" t="s">
        <v>20004</v>
      </c>
      <c r="N1151" s="98" t="s">
        <v>20005</v>
      </c>
      <c r="O1151" s="101">
        <v>75</v>
      </c>
      <c r="P1151" s="101">
        <v>0</v>
      </c>
      <c r="Q1151" s="101">
        <v>0</v>
      </c>
      <c r="R1151" s="101">
        <v>250</v>
      </c>
    </row>
    <row r="1152">
      <c r="L1152" s="98" t="s">
        <v>20006</v>
      </c>
      <c r="M1152" s="98" t="s">
        <v>20007</v>
      </c>
      <c r="N1152" s="98" t="s">
        <v>20008</v>
      </c>
      <c r="O1152" s="101">
        <v>65</v>
      </c>
      <c r="P1152" s="101">
        <v>140</v>
      </c>
    </row>
    <row r="1153">
      <c r="L1153" s="98" t="s">
        <v>20009</v>
      </c>
      <c r="M1153" s="98" t="s">
        <v>20010</v>
      </c>
      <c r="N1153" s="98" t="s">
        <v>20011</v>
      </c>
      <c r="O1153" s="101">
        <v>1430</v>
      </c>
      <c r="P1153" s="101">
        <v>1430</v>
      </c>
    </row>
    <row r="1154">
      <c r="K1154" s="96" t="s">
        <v>20012</v>
      </c>
      <c r="O1154" s="85">
        <f>SUM(O1151:O1153)</f>
      </c>
      <c r="P1154" s="85">
        <f>SUM(P1151:P1153)</f>
      </c>
    </row>
    <row r="1155">
      <c r="A1155" s="98" t="s">
        <v>20013</v>
      </c>
      <c r="B1155" s="98" t="s">
        <v>20014</v>
      </c>
      <c r="C1155" s="100">
        <v>576</v>
      </c>
      <c r="D1155" s="98" t="s">
        <v>20015</v>
      </c>
      <c r="E1155" s="98" t="s">
        <v>20016</v>
      </c>
      <c r="F1155" s="104">
        <v>44771</v>
      </c>
      <c r="G1155" s="104">
        <v>45600</v>
      </c>
      <c r="H1155" s="104">
        <v>45780</v>
      </c>
      <c r="I1155" s="104">
        <v>45780</v>
      </c>
      <c r="J1155" s="101">
        <v>1285</v>
      </c>
      <c r="K1155" s="98" t="s">
        <v>20017</v>
      </c>
      <c r="L1155" s="98" t="s">
        <v>20018</v>
      </c>
      <c r="M1155" s="98" t="s">
        <v>20019</v>
      </c>
      <c r="N1155" s="98" t="s">
        <v>20020</v>
      </c>
      <c r="O1155" s="101">
        <v>75</v>
      </c>
      <c r="P1155" s="101">
        <v>75</v>
      </c>
      <c r="Q1155" s="101">
        <v>0</v>
      </c>
      <c r="R1155" s="101">
        <v>250</v>
      </c>
    </row>
    <row r="1156">
      <c r="L1156" s="98" t="s">
        <v>20021</v>
      </c>
      <c r="M1156" s="98" t="s">
        <v>20022</v>
      </c>
      <c r="N1156" s="98" t="s">
        <v>20023</v>
      </c>
      <c r="O1156" s="101">
        <v>1720</v>
      </c>
      <c r="P1156" s="101">
        <v>1720</v>
      </c>
    </row>
    <row r="1157">
      <c r="L1157" s="98" t="s">
        <v>20024</v>
      </c>
      <c r="M1157" s="98" t="s">
        <v>20025</v>
      </c>
      <c r="N1157" s="98" t="s">
        <v>20026</v>
      </c>
      <c r="O1157" s="101">
        <v>179.5</v>
      </c>
      <c r="P1157" s="101">
        <v>0</v>
      </c>
    </row>
    <row r="1158">
      <c r="K1158" s="96" t="s">
        <v>20027</v>
      </c>
      <c r="O1158" s="85">
        <f>SUM(O1155:O1157)</f>
      </c>
      <c r="P1158" s="85">
        <f>SUM(P1155:P1157)</f>
      </c>
    </row>
    <row r="1159">
      <c r="A1159" s="98" t="s">
        <v>20028</v>
      </c>
      <c r="B1159" s="98" t="s">
        <v>20029</v>
      </c>
      <c r="C1159" s="100">
        <v>743</v>
      </c>
      <c r="D1159" s="98" t="s">
        <v>20030</v>
      </c>
      <c r="E1159" s="98" t="s">
        <v>20031</v>
      </c>
      <c r="F1159" s="104">
        <v>45369</v>
      </c>
      <c r="G1159" s="104">
        <v>45734</v>
      </c>
      <c r="H1159" s="104">
        <v>45794</v>
      </c>
      <c r="I1159" s="104">
        <v>45794</v>
      </c>
      <c r="J1159" s="101">
        <v>1540</v>
      </c>
      <c r="K1159" s="98" t="s">
        <v>20032</v>
      </c>
      <c r="L1159" s="98" t="s">
        <v>20033</v>
      </c>
      <c r="M1159" s="98" t="s">
        <v>20034</v>
      </c>
      <c r="N1159" s="98" t="s">
        <v>20035</v>
      </c>
      <c r="O1159" s="101">
        <v>65</v>
      </c>
      <c r="P1159" s="101">
        <v>0</v>
      </c>
      <c r="Q1159" s="101">
        <v>0</v>
      </c>
      <c r="R1159" s="101">
        <v>550</v>
      </c>
    </row>
    <row r="1160">
      <c r="L1160" s="98" t="s">
        <v>20036</v>
      </c>
      <c r="M1160" s="98" t="s">
        <v>20037</v>
      </c>
      <c r="N1160" s="98" t="s">
        <v>20038</v>
      </c>
      <c r="O1160" s="101">
        <v>75</v>
      </c>
      <c r="P1160" s="101">
        <v>140</v>
      </c>
    </row>
    <row r="1161">
      <c r="L1161" s="98" t="s">
        <v>20039</v>
      </c>
      <c r="M1161" s="98" t="s">
        <v>20040</v>
      </c>
      <c r="N1161" s="98" t="s">
        <v>20041</v>
      </c>
      <c r="O1161" s="101">
        <v>1400</v>
      </c>
      <c r="P1161" s="101">
        <v>1400</v>
      </c>
    </row>
    <row r="1162">
      <c r="L1162" s="98" t="s">
        <v>20042</v>
      </c>
      <c r="M1162" s="98" t="s">
        <v>20043</v>
      </c>
      <c r="N1162" s="98" t="s">
        <v>20044</v>
      </c>
      <c r="O1162" s="101">
        <v>500</v>
      </c>
      <c r="P1162" s="101">
        <v>500</v>
      </c>
    </row>
    <row r="1163">
      <c r="L1163" s="98" t="s">
        <v>20045</v>
      </c>
      <c r="M1163" s="98" t="s">
        <v>20046</v>
      </c>
      <c r="N1163" s="98" t="s">
        <v>20047</v>
      </c>
      <c r="O1163" s="101">
        <v>-50</v>
      </c>
      <c r="P1163" s="101">
        <v>0</v>
      </c>
    </row>
    <row r="1164">
      <c r="L1164" s="98" t="s">
        <v>20048</v>
      </c>
      <c r="M1164" s="98" t="s">
        <v>20049</v>
      </c>
      <c r="N1164" s="98" t="s">
        <v>20050</v>
      </c>
      <c r="O1164" s="101">
        <v>50</v>
      </c>
      <c r="P1164" s="101">
        <v>0</v>
      </c>
    </row>
    <row r="1165">
      <c r="L1165" s="98" t="s">
        <v>20051</v>
      </c>
      <c r="M1165" s="98" t="s">
        <v>20052</v>
      </c>
      <c r="N1165" s="98" t="s">
        <v>20053</v>
      </c>
      <c r="O1165" s="101">
        <v>50</v>
      </c>
      <c r="P1165" s="101">
        <v>0</v>
      </c>
    </row>
    <row r="1166">
      <c r="K1166" s="96" t="s">
        <v>20054</v>
      </c>
      <c r="O1166" s="85">
        <f>SUM(O1159:O1165)</f>
      </c>
      <c r="P1166" s="85">
        <f>SUM(P1159:P1165)</f>
      </c>
    </row>
    <row r="1167">
      <c r="A1167" s="98" t="s">
        <v>20055</v>
      </c>
      <c r="B1167" s="98" t="s">
        <v>20056</v>
      </c>
      <c r="C1167" s="100">
        <v>576</v>
      </c>
      <c r="D1167" s="98" t="s">
        <v>20057</v>
      </c>
      <c r="E1167" s="98" t="s">
        <v>20058</v>
      </c>
      <c r="F1167" s="104">
        <v>45563</v>
      </c>
      <c r="G1167" s="104">
        <v>45563</v>
      </c>
      <c r="H1167" s="104">
        <v>45927</v>
      </c>
      <c r="J1167" s="101">
        <v>1285</v>
      </c>
      <c r="K1167" s="98" t="s">
        <v>20059</v>
      </c>
      <c r="L1167" s="98" t="s">
        <v>20060</v>
      </c>
      <c r="M1167" s="98" t="s">
        <v>20061</v>
      </c>
      <c r="N1167" s="98" t="s">
        <v>20062</v>
      </c>
      <c r="O1167" s="101">
        <v>75</v>
      </c>
      <c r="P1167" s="101">
        <v>75</v>
      </c>
      <c r="Q1167" s="101">
        <v>0</v>
      </c>
      <c r="R1167" s="101">
        <v>250</v>
      </c>
    </row>
    <row r="1168">
      <c r="L1168" s="98" t="s">
        <v>20063</v>
      </c>
      <c r="M1168" s="98" t="s">
        <v>20064</v>
      </c>
      <c r="N1168" s="98" t="s">
        <v>20065</v>
      </c>
      <c r="O1168" s="101">
        <v>1210</v>
      </c>
      <c r="P1168" s="101">
        <v>1210</v>
      </c>
    </row>
    <row r="1169">
      <c r="K1169" s="96" t="s">
        <v>20066</v>
      </c>
      <c r="O1169" s="85">
        <f>SUM(O1167:O1168)</f>
      </c>
      <c r="P1169" s="85">
        <f>SUM(P1167:P1168)</f>
      </c>
    </row>
    <row r="1170">
      <c r="A1170" s="98" t="s">
        <v>20067</v>
      </c>
      <c r="B1170" s="98" t="s">
        <v>20068</v>
      </c>
      <c r="C1170" s="100">
        <v>1834</v>
      </c>
      <c r="D1170" s="98" t="s">
        <v>20069</v>
      </c>
      <c r="E1170" s="98" t="s">
        <v>20070</v>
      </c>
      <c r="F1170" s="104">
        <v>45388</v>
      </c>
      <c r="G1170" s="104">
        <v>45753</v>
      </c>
      <c r="H1170" s="104">
        <v>46117</v>
      </c>
      <c r="J1170" s="101">
        <v>3525</v>
      </c>
      <c r="K1170" s="98" t="s">
        <v>20071</v>
      </c>
      <c r="L1170" s="98" t="s">
        <v>20072</v>
      </c>
      <c r="M1170" s="98" t="s">
        <v>20073</v>
      </c>
      <c r="N1170" s="98" t="s">
        <v>20074</v>
      </c>
      <c r="O1170" s="101">
        <v>12.5</v>
      </c>
      <c r="P1170" s="101">
        <v>0</v>
      </c>
      <c r="Q1170" s="101">
        <v>0</v>
      </c>
      <c r="R1170" s="101">
        <v>350</v>
      </c>
    </row>
    <row r="1171">
      <c r="L1171" s="98" t="s">
        <v>20075</v>
      </c>
      <c r="M1171" s="98" t="s">
        <v>20076</v>
      </c>
      <c r="N1171" s="98" t="s">
        <v>20077</v>
      </c>
      <c r="O1171" s="101">
        <v>5.8300000000000001</v>
      </c>
      <c r="P1171" s="101">
        <v>65</v>
      </c>
    </row>
    <row r="1172">
      <c r="L1172" s="98" t="s">
        <v>20078</v>
      </c>
      <c r="M1172" s="98" t="s">
        <v>20079</v>
      </c>
      <c r="N1172" s="98" t="s">
        <v>20080</v>
      </c>
      <c r="O1172" s="101">
        <v>10.83</v>
      </c>
      <c r="P1172" s="101">
        <v>0</v>
      </c>
    </row>
    <row r="1173">
      <c r="L1173" s="98" t="s">
        <v>20081</v>
      </c>
      <c r="M1173" s="98" t="s">
        <v>20082</v>
      </c>
      <c r="N1173" s="98" t="s">
        <v>20083</v>
      </c>
      <c r="O1173" s="101">
        <v>16.670000000000002</v>
      </c>
      <c r="P1173" s="101">
        <v>0</v>
      </c>
    </row>
    <row r="1174">
      <c r="L1174" s="98" t="s">
        <v>20084</v>
      </c>
      <c r="M1174" s="98" t="s">
        <v>20085</v>
      </c>
      <c r="N1174" s="98" t="s">
        <v>20086</v>
      </c>
      <c r="O1174" s="101">
        <v>62.5</v>
      </c>
      <c r="P1174" s="101">
        <v>0</v>
      </c>
    </row>
    <row r="1175">
      <c r="L1175" s="98" t="s">
        <v>20087</v>
      </c>
      <c r="M1175" s="98" t="s">
        <v>20088</v>
      </c>
      <c r="N1175" s="98" t="s">
        <v>20089</v>
      </c>
      <c r="O1175" s="101">
        <v>-83.329999999999998</v>
      </c>
      <c r="P1175" s="101">
        <v>0</v>
      </c>
    </row>
    <row r="1176">
      <c r="L1176" s="98" t="s">
        <v>20090</v>
      </c>
      <c r="M1176" s="98" t="s">
        <v>20091</v>
      </c>
      <c r="N1176" s="98" t="s">
        <v>20092</v>
      </c>
      <c r="O1176" s="101">
        <v>29.170000000000002</v>
      </c>
      <c r="P1176" s="101">
        <v>0</v>
      </c>
    </row>
    <row r="1177">
      <c r="L1177" s="98" t="s">
        <v>20093</v>
      </c>
      <c r="M1177" s="98" t="s">
        <v>20094</v>
      </c>
      <c r="N1177" s="98" t="s">
        <v>20095</v>
      </c>
      <c r="O1177" s="101">
        <v>83.329999999999998</v>
      </c>
      <c r="P1177" s="101">
        <v>0</v>
      </c>
    </row>
    <row r="1178">
      <c r="L1178" s="98" t="s">
        <v>20096</v>
      </c>
      <c r="M1178" s="98" t="s">
        <v>20097</v>
      </c>
      <c r="N1178" s="98" t="s">
        <v>20098</v>
      </c>
      <c r="O1178" s="101">
        <v>29.170000000000002</v>
      </c>
      <c r="P1178" s="101">
        <v>0</v>
      </c>
    </row>
    <row r="1179">
      <c r="L1179" s="98" t="s">
        <v>20099</v>
      </c>
      <c r="M1179" s="98" t="s">
        <v>20100</v>
      </c>
      <c r="N1179" s="98" t="s">
        <v>20101</v>
      </c>
      <c r="O1179" s="101">
        <v>54.170000000000002</v>
      </c>
      <c r="P1179" s="101">
        <v>0</v>
      </c>
    </row>
    <row r="1180">
      <c r="L1180" s="98" t="s">
        <v>20102</v>
      </c>
      <c r="M1180" s="98" t="s">
        <v>20103</v>
      </c>
      <c r="N1180" s="98" t="s">
        <v>20104</v>
      </c>
      <c r="O1180" s="101">
        <v>-54.170000000000002</v>
      </c>
      <c r="P1180" s="101">
        <v>0</v>
      </c>
    </row>
    <row r="1181">
      <c r="L1181" s="98" t="s">
        <v>20105</v>
      </c>
      <c r="M1181" s="98" t="s">
        <v>20106</v>
      </c>
      <c r="N1181" s="98" t="s">
        <v>20107</v>
      </c>
      <c r="O1181" s="101">
        <v>62.5</v>
      </c>
      <c r="P1181" s="101">
        <v>75</v>
      </c>
    </row>
    <row r="1182">
      <c r="L1182" s="98" t="s">
        <v>20108</v>
      </c>
      <c r="M1182" s="98" t="s">
        <v>20109</v>
      </c>
      <c r="N1182" s="98" t="s">
        <v>20110</v>
      </c>
      <c r="O1182" s="101">
        <v>-62.5</v>
      </c>
      <c r="P1182" s="101">
        <v>0</v>
      </c>
    </row>
    <row r="1183">
      <c r="L1183" s="98" t="s">
        <v>20111</v>
      </c>
      <c r="M1183" s="98" t="s">
        <v>20112</v>
      </c>
      <c r="N1183" s="98" t="s">
        <v>20113</v>
      </c>
      <c r="O1183" s="101">
        <v>54.170000000000002</v>
      </c>
      <c r="P1183" s="101">
        <v>0</v>
      </c>
    </row>
    <row r="1184">
      <c r="L1184" s="98" t="s">
        <v>20114</v>
      </c>
      <c r="M1184" s="98" t="s">
        <v>20115</v>
      </c>
      <c r="N1184" s="98" t="s">
        <v>20116</v>
      </c>
      <c r="O1184" s="101">
        <v>83.329999999999998</v>
      </c>
      <c r="P1184" s="101">
        <v>135</v>
      </c>
    </row>
    <row r="1185">
      <c r="L1185" s="98" t="s">
        <v>20117</v>
      </c>
      <c r="M1185" s="98" t="s">
        <v>20118</v>
      </c>
      <c r="N1185" s="98" t="s">
        <v>20119</v>
      </c>
      <c r="O1185" s="101">
        <v>-29.170000000000002</v>
      </c>
      <c r="P1185" s="101">
        <v>0</v>
      </c>
    </row>
    <row r="1186">
      <c r="L1186" s="98" t="s">
        <v>20120</v>
      </c>
      <c r="M1186" s="98" t="s">
        <v>20121</v>
      </c>
      <c r="N1186" s="98" t="s">
        <v>20122</v>
      </c>
      <c r="O1186" s="101">
        <v>-2708.3299999999999</v>
      </c>
      <c r="P1186" s="101">
        <v>0</v>
      </c>
    </row>
    <row r="1187">
      <c r="L1187" s="98" t="s">
        <v>20123</v>
      </c>
      <c r="M1187" s="98" t="s">
        <v>20124</v>
      </c>
      <c r="N1187" s="98" t="s">
        <v>20125</v>
      </c>
      <c r="O1187" s="101">
        <v>2708.3299999999999</v>
      </c>
      <c r="P1187" s="101">
        <v>0</v>
      </c>
    </row>
    <row r="1188">
      <c r="L1188" s="98" t="s">
        <v>20126</v>
      </c>
      <c r="M1188" s="98" t="s">
        <v>20127</v>
      </c>
      <c r="N1188" s="98" t="s">
        <v>20128</v>
      </c>
      <c r="O1188" s="101">
        <v>541.66999999999996</v>
      </c>
      <c r="P1188" s="101">
        <v>0</v>
      </c>
    </row>
    <row r="1189">
      <c r="L1189" s="98" t="s">
        <v>20129</v>
      </c>
      <c r="M1189" s="98" t="s">
        <v>20130</v>
      </c>
      <c r="N1189" s="98" t="s">
        <v>20131</v>
      </c>
      <c r="O1189" s="101">
        <v>2750</v>
      </c>
      <c r="P1189" s="101">
        <v>3300</v>
      </c>
    </row>
    <row r="1190">
      <c r="L1190" s="98" t="s">
        <v>20132</v>
      </c>
      <c r="M1190" s="98" t="s">
        <v>20133</v>
      </c>
      <c r="N1190" s="98" t="s">
        <v>20134</v>
      </c>
      <c r="O1190" s="101">
        <v>416.67000000000002</v>
      </c>
      <c r="P1190" s="101">
        <v>0</v>
      </c>
    </row>
    <row r="1191">
      <c r="L1191" s="98" t="s">
        <v>20135</v>
      </c>
      <c r="M1191" s="98" t="s">
        <v>20136</v>
      </c>
      <c r="N1191" s="98" t="s">
        <v>20137</v>
      </c>
      <c r="O1191" s="101">
        <v>-416.67000000000002</v>
      </c>
      <c r="P1191" s="101">
        <v>0</v>
      </c>
    </row>
    <row r="1192">
      <c r="L1192" s="98" t="s">
        <v>20138</v>
      </c>
      <c r="M1192" s="98" t="s">
        <v>20139</v>
      </c>
      <c r="N1192" s="98" t="s">
        <v>20140</v>
      </c>
      <c r="O1192" s="101">
        <v>50</v>
      </c>
      <c r="P1192" s="101">
        <v>0</v>
      </c>
    </row>
    <row r="1193">
      <c r="L1193" s="98" t="s">
        <v>20141</v>
      </c>
      <c r="M1193" s="98" t="s">
        <v>20142</v>
      </c>
      <c r="N1193" s="98" t="s">
        <v>20143</v>
      </c>
      <c r="O1193" s="101">
        <v>8.3300000000000001</v>
      </c>
      <c r="P1193" s="101">
        <v>0</v>
      </c>
    </row>
    <row r="1194">
      <c r="L1194" s="98" t="s">
        <v>20144</v>
      </c>
      <c r="M1194" s="98" t="s">
        <v>20145</v>
      </c>
      <c r="N1194" s="98" t="s">
        <v>20146</v>
      </c>
      <c r="O1194" s="101">
        <v>8.3300000000000001</v>
      </c>
      <c r="P1194" s="101">
        <v>0</v>
      </c>
    </row>
    <row r="1195">
      <c r="L1195" s="98" t="s">
        <v>20147</v>
      </c>
      <c r="M1195" s="98" t="s">
        <v>20148</v>
      </c>
      <c r="N1195" s="98" t="s">
        <v>20149</v>
      </c>
      <c r="O1195" s="101">
        <v>50</v>
      </c>
      <c r="P1195" s="101">
        <v>0</v>
      </c>
    </row>
    <row r="1196">
      <c r="L1196" s="98" t="s">
        <v>20150</v>
      </c>
      <c r="M1196" s="98" t="s">
        <v>20151</v>
      </c>
      <c r="N1196" s="98" t="s">
        <v>20152</v>
      </c>
      <c r="O1196" s="101">
        <v>8.3300000000000001</v>
      </c>
      <c r="P1196" s="101">
        <v>50</v>
      </c>
    </row>
    <row r="1197">
      <c r="L1197" s="98" t="s">
        <v>20153</v>
      </c>
      <c r="M1197" s="98" t="s">
        <v>20154</v>
      </c>
      <c r="N1197" s="98" t="s">
        <v>20155</v>
      </c>
      <c r="O1197" s="101">
        <v>41.670000000000002</v>
      </c>
      <c r="P1197" s="101">
        <v>50</v>
      </c>
    </row>
    <row r="1198">
      <c r="L1198" s="98" t="s">
        <v>20156</v>
      </c>
      <c r="M1198" s="98" t="s">
        <v>20157</v>
      </c>
      <c r="N1198" s="98" t="s">
        <v>20158</v>
      </c>
      <c r="O1198" s="101">
        <v>-41.670000000000002</v>
      </c>
      <c r="P1198" s="101">
        <v>300</v>
      </c>
    </row>
    <row r="1199">
      <c r="L1199" s="98" t="s">
        <v>20159</v>
      </c>
      <c r="M1199" s="98" t="s">
        <v>20160</v>
      </c>
      <c r="N1199" s="98" t="s">
        <v>20161</v>
      </c>
      <c r="O1199" s="101">
        <v>41.670000000000002</v>
      </c>
      <c r="P1199" s="101">
        <v>0</v>
      </c>
    </row>
    <row r="1200">
      <c r="L1200" s="98" t="s">
        <v>20162</v>
      </c>
      <c r="M1200" s="98" t="s">
        <v>20163</v>
      </c>
      <c r="N1200" s="98" t="s">
        <v>20164</v>
      </c>
      <c r="O1200" s="101">
        <v>41.670000000000002</v>
      </c>
      <c r="P1200" s="101">
        <v>0</v>
      </c>
    </row>
    <row r="1201">
      <c r="L1201" s="98" t="s">
        <v>20165</v>
      </c>
      <c r="M1201" s="98" t="s">
        <v>20166</v>
      </c>
      <c r="N1201" s="98" t="s">
        <v>20167</v>
      </c>
      <c r="O1201" s="101">
        <v>250</v>
      </c>
      <c r="P1201" s="101">
        <v>0</v>
      </c>
    </row>
    <row r="1202">
      <c r="L1202" s="98" t="s">
        <v>20168</v>
      </c>
      <c r="M1202" s="98" t="s">
        <v>20169</v>
      </c>
      <c r="N1202" s="98" t="s">
        <v>20170</v>
      </c>
      <c r="O1202" s="101">
        <v>-41.670000000000002</v>
      </c>
      <c r="P1202" s="101">
        <v>0</v>
      </c>
    </row>
    <row r="1203">
      <c r="L1203" s="98" t="s">
        <v>20171</v>
      </c>
      <c r="M1203" s="98" t="s">
        <v>20172</v>
      </c>
      <c r="N1203" s="98" t="s">
        <v>20173</v>
      </c>
      <c r="O1203" s="101">
        <v>250</v>
      </c>
      <c r="P1203" s="101">
        <v>0</v>
      </c>
    </row>
    <row r="1204">
      <c r="L1204" s="98" t="s">
        <v>20174</v>
      </c>
      <c r="M1204" s="98" t="s">
        <v>20175</v>
      </c>
      <c r="N1204" s="98" t="s">
        <v>20176</v>
      </c>
      <c r="O1204" s="101">
        <v>250</v>
      </c>
      <c r="P1204" s="101">
        <v>0</v>
      </c>
    </row>
    <row r="1205">
      <c r="L1205" s="98" t="s">
        <v>20177</v>
      </c>
      <c r="M1205" s="98" t="s">
        <v>20178</v>
      </c>
      <c r="N1205" s="98" t="s">
        <v>20179</v>
      </c>
      <c r="O1205" s="101">
        <v>41.670000000000002</v>
      </c>
      <c r="P1205" s="101">
        <v>0</v>
      </c>
    </row>
    <row r="1206">
      <c r="L1206" s="98" t="s">
        <v>20180</v>
      </c>
      <c r="M1206" s="98" t="s">
        <v>20181</v>
      </c>
      <c r="N1206" s="98" t="s">
        <v>20182</v>
      </c>
      <c r="O1206" s="101">
        <v>41.670000000000002</v>
      </c>
      <c r="P1206" s="101">
        <v>0</v>
      </c>
    </row>
    <row r="1207">
      <c r="L1207" s="98" t="s">
        <v>20183</v>
      </c>
      <c r="M1207" s="98" t="s">
        <v>20184</v>
      </c>
      <c r="N1207" s="98" t="s">
        <v>20185</v>
      </c>
      <c r="O1207" s="101">
        <v>-250</v>
      </c>
      <c r="P1207" s="101">
        <v>0</v>
      </c>
    </row>
    <row r="1208">
      <c r="L1208" s="98" t="s">
        <v>20186</v>
      </c>
      <c r="M1208" s="98" t="s">
        <v>20187</v>
      </c>
      <c r="N1208" s="98" t="s">
        <v>20188</v>
      </c>
      <c r="O1208" s="101">
        <v>-250</v>
      </c>
      <c r="P1208" s="101">
        <v>300</v>
      </c>
    </row>
    <row r="1209">
      <c r="L1209" s="98" t="s">
        <v>20189</v>
      </c>
      <c r="M1209" s="98" t="s">
        <v>20190</v>
      </c>
      <c r="N1209" s="98" t="s">
        <v>20191</v>
      </c>
      <c r="O1209" s="101">
        <v>41.670000000000002</v>
      </c>
      <c r="P1209" s="101">
        <v>0</v>
      </c>
    </row>
    <row r="1210">
      <c r="L1210" s="98" t="s">
        <v>20192</v>
      </c>
      <c r="M1210" s="98" t="s">
        <v>20193</v>
      </c>
      <c r="N1210" s="98" t="s">
        <v>20194</v>
      </c>
      <c r="O1210" s="101">
        <v>250</v>
      </c>
      <c r="P1210" s="101">
        <v>0</v>
      </c>
    </row>
    <row r="1211">
      <c r="L1211" s="98" t="s">
        <v>20195</v>
      </c>
      <c r="M1211" s="98" t="s">
        <v>20196</v>
      </c>
      <c r="N1211" s="98" t="s">
        <v>20197</v>
      </c>
      <c r="O1211" s="101">
        <v>-41.670000000000002</v>
      </c>
      <c r="P1211" s="101">
        <v>50</v>
      </c>
    </row>
    <row r="1212">
      <c r="L1212" s="98" t="s">
        <v>20198</v>
      </c>
      <c r="M1212" s="98" t="s">
        <v>20199</v>
      </c>
      <c r="N1212" s="98" t="s">
        <v>20200</v>
      </c>
      <c r="O1212" s="101">
        <v>9.1699999999999999</v>
      </c>
      <c r="P1212" s="101">
        <v>0</v>
      </c>
    </row>
    <row r="1213">
      <c r="L1213" s="98" t="s">
        <v>20201</v>
      </c>
      <c r="M1213" s="98" t="s">
        <v>20202</v>
      </c>
      <c r="N1213" s="98" t="s">
        <v>20203</v>
      </c>
      <c r="O1213" s="101">
        <v>45.829999999999998</v>
      </c>
      <c r="P1213" s="101">
        <v>55</v>
      </c>
    </row>
    <row r="1214">
      <c r="L1214" s="98" t="s">
        <v>20204</v>
      </c>
      <c r="M1214" s="98" t="s">
        <v>20205</v>
      </c>
      <c r="N1214" s="98" t="s">
        <v>20206</v>
      </c>
      <c r="O1214" s="101">
        <v>-45.829999999999998</v>
      </c>
      <c r="P1214" s="101">
        <v>0</v>
      </c>
    </row>
    <row r="1215">
      <c r="L1215" s="98" t="s">
        <v>20207</v>
      </c>
      <c r="M1215" s="98" t="s">
        <v>20208</v>
      </c>
      <c r="N1215" s="98" t="s">
        <v>20209</v>
      </c>
      <c r="O1215" s="101">
        <v>45.829999999999998</v>
      </c>
      <c r="P1215" s="101">
        <v>0</v>
      </c>
    </row>
    <row r="1216">
      <c r="K1216" s="96" t="s">
        <v>20210</v>
      </c>
      <c r="O1216" s="85">
        <f>SUM(O1170:O1215)</f>
      </c>
      <c r="P1216" s="85">
        <f>SUM(P1170:P1215)</f>
      </c>
    </row>
    <row r="1217">
      <c r="A1217" s="98" t="s">
        <v>20211</v>
      </c>
      <c r="B1217" s="98" t="s">
        <v>20212</v>
      </c>
      <c r="C1217" s="100">
        <v>1864</v>
      </c>
      <c r="D1217" s="98" t="s">
        <v>20213</v>
      </c>
      <c r="E1217" s="98" t="s">
        <v>20214</v>
      </c>
      <c r="F1217" s="104">
        <v>45070</v>
      </c>
      <c r="G1217" s="104">
        <v>45436</v>
      </c>
      <c r="H1217" s="104">
        <v>45861</v>
      </c>
      <c r="J1217" s="101">
        <v>3650</v>
      </c>
      <c r="K1217" s="98" t="s">
        <v>20215</v>
      </c>
      <c r="L1217" s="98" t="s">
        <v>20216</v>
      </c>
      <c r="M1217" s="98" t="s">
        <v>20217</v>
      </c>
      <c r="N1217" s="98" t="s">
        <v>20218</v>
      </c>
      <c r="O1217" s="101">
        <v>225</v>
      </c>
      <c r="P1217" s="101">
        <v>0</v>
      </c>
      <c r="Q1217" s="101">
        <v>0</v>
      </c>
      <c r="R1217" s="101">
        <v>350</v>
      </c>
    </row>
    <row r="1218">
      <c r="L1218" s="98" t="s">
        <v>20219</v>
      </c>
      <c r="M1218" s="98" t="s">
        <v>20220</v>
      </c>
      <c r="N1218" s="98" t="s">
        <v>20221</v>
      </c>
      <c r="O1218" s="101">
        <v>75</v>
      </c>
      <c r="P1218" s="101">
        <v>100</v>
      </c>
    </row>
    <row r="1219">
      <c r="L1219" s="98" t="s">
        <v>20222</v>
      </c>
      <c r="M1219" s="98" t="s">
        <v>20223</v>
      </c>
      <c r="N1219" s="98" t="s">
        <v>20224</v>
      </c>
      <c r="O1219" s="101">
        <v>100</v>
      </c>
      <c r="P1219" s="101">
        <v>300</v>
      </c>
    </row>
    <row r="1220">
      <c r="L1220" s="98" t="s">
        <v>20225</v>
      </c>
      <c r="M1220" s="98" t="s">
        <v>20226</v>
      </c>
      <c r="N1220" s="98" t="s">
        <v>20227</v>
      </c>
      <c r="O1220" s="101">
        <v>3350</v>
      </c>
      <c r="P1220" s="101">
        <v>3350</v>
      </c>
    </row>
    <row r="1221">
      <c r="L1221" s="98" t="s">
        <v>20228</v>
      </c>
      <c r="M1221" s="98" t="s">
        <v>20229</v>
      </c>
      <c r="N1221" s="98" t="s">
        <v>20230</v>
      </c>
      <c r="O1221" s="101">
        <v>50</v>
      </c>
      <c r="P1221" s="101">
        <v>50</v>
      </c>
    </row>
    <row r="1222">
      <c r="L1222" s="98" t="s">
        <v>20231</v>
      </c>
      <c r="M1222" s="98" t="s">
        <v>20232</v>
      </c>
      <c r="N1222" s="98" t="s">
        <v>20233</v>
      </c>
      <c r="O1222" s="101">
        <v>50</v>
      </c>
      <c r="P1222" s="101">
        <v>50</v>
      </c>
    </row>
    <row r="1223">
      <c r="L1223" s="98" t="s">
        <v>20234</v>
      </c>
      <c r="M1223" s="98" t="s">
        <v>20235</v>
      </c>
      <c r="N1223" s="98" t="s">
        <v>20236</v>
      </c>
      <c r="O1223" s="101">
        <v>50</v>
      </c>
      <c r="P1223" s="101">
        <v>50</v>
      </c>
    </row>
    <row r="1224">
      <c r="L1224" s="98" t="s">
        <v>20237</v>
      </c>
      <c r="M1224" s="98" t="s">
        <v>20238</v>
      </c>
      <c r="N1224" s="98" t="s">
        <v>20239</v>
      </c>
      <c r="O1224" s="101">
        <v>35</v>
      </c>
      <c r="P1224" s="101">
        <v>70</v>
      </c>
    </row>
    <row r="1225">
      <c r="L1225" s="98" t="s">
        <v>20240</v>
      </c>
      <c r="M1225" s="98" t="s">
        <v>20241</v>
      </c>
      <c r="N1225" s="98" t="s">
        <v>20242</v>
      </c>
      <c r="O1225" s="101">
        <v>35</v>
      </c>
      <c r="P1225" s="101">
        <v>0</v>
      </c>
    </row>
    <row r="1226">
      <c r="L1226" s="98" t="s">
        <v>20243</v>
      </c>
      <c r="M1226" s="98" t="s">
        <v>20244</v>
      </c>
      <c r="N1226" s="98" t="s">
        <v>20245</v>
      </c>
      <c r="O1226" s="101">
        <v>55</v>
      </c>
      <c r="P1226" s="101">
        <v>35</v>
      </c>
    </row>
    <row r="1227">
      <c r="L1227" s="98" t="s">
        <v>20246</v>
      </c>
      <c r="M1227" s="98" t="s">
        <v>20247</v>
      </c>
      <c r="N1227" s="98" t="s">
        <v>20248</v>
      </c>
      <c r="O1227" s="101">
        <v>35</v>
      </c>
      <c r="P1227" s="101">
        <v>55</v>
      </c>
    </row>
    <row r="1228">
      <c r="K1228" s="96" t="s">
        <v>20249</v>
      </c>
      <c r="O1228" s="85">
        <f>SUM(O1217:O1227)</f>
      </c>
      <c r="P1228" s="85">
        <f>SUM(P1217:P1227)</f>
      </c>
    </row>
    <row r="1229">
      <c r="A1229" s="98" t="s">
        <v>20250</v>
      </c>
      <c r="B1229" s="98" t="s">
        <v>20251</v>
      </c>
      <c r="C1229" s="100">
        <v>558</v>
      </c>
      <c r="D1229" s="98" t="s">
        <v>20252</v>
      </c>
      <c r="E1229" s="98" t="s">
        <v>20253</v>
      </c>
      <c r="F1229" s="104">
        <v>45146</v>
      </c>
      <c r="G1229" s="104">
        <v>45512</v>
      </c>
      <c r="H1229" s="104">
        <v>45876</v>
      </c>
      <c r="J1229" s="101">
        <v>1530</v>
      </c>
      <c r="K1229" s="98" t="s">
        <v>20254</v>
      </c>
      <c r="L1229" s="98" t="s">
        <v>20255</v>
      </c>
      <c r="M1229" s="98" t="s">
        <v>20256</v>
      </c>
      <c r="N1229" s="98" t="s">
        <v>20257</v>
      </c>
      <c r="O1229" s="101">
        <v>65</v>
      </c>
      <c r="P1229" s="101">
        <v>80</v>
      </c>
      <c r="Q1229" s="101">
        <v>0</v>
      </c>
      <c r="R1229" s="101">
        <v>250</v>
      </c>
    </row>
    <row r="1230">
      <c r="L1230" s="98" t="s">
        <v>20258</v>
      </c>
      <c r="M1230" s="98" t="s">
        <v>20259</v>
      </c>
      <c r="N1230" s="98" t="s">
        <v>20260</v>
      </c>
      <c r="O1230" s="101">
        <v>25</v>
      </c>
      <c r="P1230" s="101">
        <v>25</v>
      </c>
    </row>
    <row r="1231">
      <c r="L1231" s="98" t="s">
        <v>20261</v>
      </c>
      <c r="M1231" s="98" t="s">
        <v>20262</v>
      </c>
      <c r="N1231" s="98" t="s">
        <v>20263</v>
      </c>
      <c r="O1231" s="101">
        <v>15</v>
      </c>
      <c r="P1231" s="101">
        <v>0</v>
      </c>
    </row>
    <row r="1232">
      <c r="L1232" s="98" t="s">
        <v>20264</v>
      </c>
      <c r="M1232" s="98" t="s">
        <v>20265</v>
      </c>
      <c r="N1232" s="98" t="s">
        <v>20266</v>
      </c>
      <c r="O1232" s="101">
        <v>1455</v>
      </c>
      <c r="P1232" s="101">
        <v>1455</v>
      </c>
    </row>
    <row r="1233">
      <c r="L1233" s="98" t="s">
        <v>20267</v>
      </c>
      <c r="M1233" s="98" t="s">
        <v>20268</v>
      </c>
      <c r="N1233" s="98" t="s">
        <v>20269</v>
      </c>
      <c r="O1233" s="101">
        <v>20</v>
      </c>
      <c r="P1233" s="101">
        <v>20</v>
      </c>
    </row>
    <row r="1234">
      <c r="L1234" s="98" t="s">
        <v>20270</v>
      </c>
      <c r="M1234" s="98" t="s">
        <v>20271</v>
      </c>
      <c r="N1234" s="98" t="s">
        <v>20272</v>
      </c>
      <c r="O1234" s="101">
        <v>55</v>
      </c>
      <c r="P1234" s="101">
        <v>55</v>
      </c>
    </row>
    <row r="1235">
      <c r="K1235" s="96" t="s">
        <v>20273</v>
      </c>
      <c r="O1235" s="85">
        <f>SUM(O1229:O1234)</f>
      </c>
      <c r="P1235" s="85">
        <f>SUM(P1229:P1234)</f>
      </c>
    </row>
    <row r="1236">
      <c r="A1236" s="98" t="s">
        <v>20274</v>
      </c>
      <c r="B1236" s="98" t="s">
        <v>20275</v>
      </c>
      <c r="C1236" s="100">
        <v>930</v>
      </c>
      <c r="D1236" s="98" t="s">
        <v>20276</v>
      </c>
      <c r="E1236" s="98" t="s">
        <v>20277</v>
      </c>
      <c r="F1236" s="104">
        <v>43875</v>
      </c>
      <c r="G1236" s="104">
        <v>45575</v>
      </c>
      <c r="H1236" s="104">
        <v>45939</v>
      </c>
      <c r="J1236" s="101">
        <v>1920</v>
      </c>
      <c r="K1236" s="98" t="s">
        <v>20278</v>
      </c>
      <c r="L1236" s="98" t="s">
        <v>20279</v>
      </c>
      <c r="M1236" s="98" t="s">
        <v>20280</v>
      </c>
      <c r="N1236" s="98" t="s">
        <v>20281</v>
      </c>
      <c r="O1236" s="101">
        <v>15</v>
      </c>
      <c r="P1236" s="101">
        <v>15</v>
      </c>
      <c r="Q1236" s="101">
        <v>0</v>
      </c>
      <c r="R1236" s="101">
        <v>0</v>
      </c>
    </row>
    <row r="1237">
      <c r="L1237" s="98" t="s">
        <v>20282</v>
      </c>
      <c r="M1237" s="98" t="s">
        <v>20283</v>
      </c>
      <c r="N1237" s="98" t="s">
        <v>20284</v>
      </c>
      <c r="O1237" s="101">
        <v>25</v>
      </c>
      <c r="P1237" s="101">
        <v>90</v>
      </c>
    </row>
    <row r="1238">
      <c r="L1238" s="98" t="s">
        <v>20285</v>
      </c>
      <c r="M1238" s="98" t="s">
        <v>20286</v>
      </c>
      <c r="N1238" s="98" t="s">
        <v>20287</v>
      </c>
      <c r="O1238" s="101">
        <v>65</v>
      </c>
      <c r="P1238" s="101">
        <v>0</v>
      </c>
    </row>
    <row r="1239">
      <c r="L1239" s="98" t="s">
        <v>20288</v>
      </c>
      <c r="M1239" s="98" t="s">
        <v>20289</v>
      </c>
      <c r="N1239" s="98" t="s">
        <v>20290</v>
      </c>
      <c r="O1239" s="101">
        <v>65</v>
      </c>
      <c r="P1239" s="101">
        <v>65</v>
      </c>
    </row>
    <row r="1240">
      <c r="L1240" s="98" t="s">
        <v>20291</v>
      </c>
      <c r="M1240" s="98" t="s">
        <v>20292</v>
      </c>
      <c r="N1240" s="98" t="s">
        <v>20293</v>
      </c>
      <c r="O1240" s="101">
        <v>1656</v>
      </c>
      <c r="P1240" s="101">
        <v>1656</v>
      </c>
    </row>
    <row r="1241">
      <c r="K1241" s="96" t="s">
        <v>20294</v>
      </c>
      <c r="O1241" s="85">
        <f>SUM(O1236:O1240)</f>
      </c>
      <c r="P1241" s="85">
        <f>SUM(P1236:P1240)</f>
      </c>
    </row>
    <row r="1242">
      <c r="A1242" s="98" t="s">
        <v>20295</v>
      </c>
      <c r="B1242" s="98" t="s">
        <v>20296</v>
      </c>
      <c r="C1242" s="100">
        <v>558</v>
      </c>
      <c r="D1242" s="98" t="s">
        <v>20297</v>
      </c>
      <c r="E1242" s="98" t="s">
        <v>20298</v>
      </c>
      <c r="F1242" s="104">
        <v>45421</v>
      </c>
      <c r="G1242" s="104">
        <v>45421</v>
      </c>
      <c r="H1242" s="104">
        <v>45785</v>
      </c>
      <c r="J1242" s="101">
        <v>1510</v>
      </c>
      <c r="K1242" s="98" t="s">
        <v>20299</v>
      </c>
      <c r="L1242" s="98" t="s">
        <v>20300</v>
      </c>
      <c r="M1242" s="98" t="s">
        <v>20301</v>
      </c>
      <c r="N1242" s="98" t="s">
        <v>20302</v>
      </c>
      <c r="O1242" s="101">
        <v>25</v>
      </c>
      <c r="P1242" s="101">
        <v>0</v>
      </c>
      <c r="Q1242" s="101">
        <v>0</v>
      </c>
      <c r="R1242" s="101">
        <v>250</v>
      </c>
    </row>
    <row r="1243">
      <c r="L1243" s="98" t="s">
        <v>20303</v>
      </c>
      <c r="M1243" s="98" t="s">
        <v>20304</v>
      </c>
      <c r="N1243" s="98" t="s">
        <v>20305</v>
      </c>
      <c r="O1243" s="101">
        <v>65</v>
      </c>
      <c r="P1243" s="101">
        <v>15</v>
      </c>
    </row>
    <row r="1244">
      <c r="L1244" s="98" t="s">
        <v>20306</v>
      </c>
      <c r="M1244" s="98" t="s">
        <v>20307</v>
      </c>
      <c r="N1244" s="98" t="s">
        <v>20308</v>
      </c>
      <c r="O1244" s="101">
        <v>15</v>
      </c>
      <c r="P1244" s="101">
        <v>90</v>
      </c>
    </row>
    <row r="1245">
      <c r="L1245" s="98" t="s">
        <v>20309</v>
      </c>
      <c r="M1245" s="98" t="s">
        <v>20310</v>
      </c>
      <c r="N1245" s="98" t="s">
        <v>20311</v>
      </c>
      <c r="O1245" s="101">
        <v>1405</v>
      </c>
      <c r="P1245" s="101">
        <v>1405</v>
      </c>
    </row>
    <row r="1246">
      <c r="K1246" s="96" t="s">
        <v>20312</v>
      </c>
      <c r="O1246" s="85">
        <f>SUM(O1242:O1245)</f>
      </c>
      <c r="P1246" s="85">
        <f>SUM(P1242:P1245)</f>
      </c>
    </row>
    <row r="1247">
      <c r="A1247" s="98" t="s">
        <v>20313</v>
      </c>
      <c r="B1247" s="98" t="s">
        <v>20314</v>
      </c>
      <c r="C1247" s="100">
        <v>1335</v>
      </c>
      <c r="D1247" s="98" t="s">
        <v>20315</v>
      </c>
      <c r="E1247" s="98" t="s">
        <v>20316</v>
      </c>
      <c r="F1247" s="104">
        <v>45176</v>
      </c>
      <c r="G1247" s="104">
        <v>45542</v>
      </c>
      <c r="H1247" s="104">
        <v>45906</v>
      </c>
      <c r="J1247" s="101">
        <v>2620</v>
      </c>
      <c r="K1247" s="98" t="s">
        <v>20317</v>
      </c>
      <c r="L1247" s="98" t="s">
        <v>20318</v>
      </c>
      <c r="M1247" s="98" t="s">
        <v>20319</v>
      </c>
      <c r="N1247" s="98" t="s">
        <v>20320</v>
      </c>
      <c r="O1247" s="101">
        <v>100</v>
      </c>
      <c r="P1247" s="101">
        <v>100</v>
      </c>
      <c r="Q1247" s="101">
        <v>0</v>
      </c>
      <c r="R1247" s="101">
        <v>300</v>
      </c>
    </row>
    <row r="1248">
      <c r="L1248" s="98" t="s">
        <v>20321</v>
      </c>
      <c r="M1248" s="98" t="s">
        <v>20322</v>
      </c>
      <c r="N1248" s="98" t="s">
        <v>20323</v>
      </c>
      <c r="O1248" s="101">
        <v>25</v>
      </c>
      <c r="P1248" s="101">
        <v>125</v>
      </c>
    </row>
    <row r="1249">
      <c r="L1249" s="98" t="s">
        <v>20324</v>
      </c>
      <c r="M1249" s="98" t="s">
        <v>20325</v>
      </c>
      <c r="N1249" s="98" t="s">
        <v>20326</v>
      </c>
      <c r="O1249" s="101">
        <v>65</v>
      </c>
      <c r="P1249" s="101">
        <v>15</v>
      </c>
    </row>
    <row r="1250">
      <c r="L1250" s="98" t="s">
        <v>20327</v>
      </c>
      <c r="M1250" s="98" t="s">
        <v>20328</v>
      </c>
      <c r="N1250" s="98" t="s">
        <v>20329</v>
      </c>
      <c r="O1250" s="101">
        <v>35</v>
      </c>
      <c r="P1250" s="101">
        <v>0</v>
      </c>
    </row>
    <row r="1251">
      <c r="L1251" s="98" t="s">
        <v>20330</v>
      </c>
      <c r="M1251" s="98" t="s">
        <v>20331</v>
      </c>
      <c r="N1251" s="98" t="s">
        <v>20332</v>
      </c>
      <c r="O1251" s="101">
        <v>15</v>
      </c>
      <c r="P1251" s="101">
        <v>0</v>
      </c>
    </row>
    <row r="1252">
      <c r="L1252" s="98" t="s">
        <v>20333</v>
      </c>
      <c r="M1252" s="98" t="s">
        <v>20334</v>
      </c>
      <c r="N1252" s="98" t="s">
        <v>20335</v>
      </c>
      <c r="O1252" s="101">
        <v>2430</v>
      </c>
      <c r="P1252" s="101">
        <v>2430</v>
      </c>
    </row>
    <row r="1253">
      <c r="K1253" s="96" t="s">
        <v>20336</v>
      </c>
      <c r="O1253" s="85">
        <f>SUM(O1247:O1252)</f>
      </c>
      <c r="P1253" s="85">
        <f>SUM(P1247:P1252)</f>
      </c>
    </row>
    <row r="1254">
      <c r="A1254" s="98" t="s">
        <v>20337</v>
      </c>
      <c r="B1254" s="98" t="s">
        <v>20338</v>
      </c>
      <c r="C1254" s="100">
        <v>1335</v>
      </c>
      <c r="D1254" s="98" t="s">
        <v>20339</v>
      </c>
      <c r="E1254" s="98" t="s">
        <v>20340</v>
      </c>
      <c r="F1254" s="104">
        <v>45530</v>
      </c>
      <c r="G1254" s="104">
        <v>45530</v>
      </c>
      <c r="H1254" s="104">
        <v>45894</v>
      </c>
      <c r="J1254" s="101">
        <v>2620</v>
      </c>
      <c r="K1254" s="98" t="s">
        <v>20341</v>
      </c>
      <c r="L1254" s="98" t="s">
        <v>20342</v>
      </c>
      <c r="M1254" s="98" t="s">
        <v>20343</v>
      </c>
      <c r="N1254" s="98" t="s">
        <v>20344</v>
      </c>
      <c r="O1254" s="101">
        <v>35</v>
      </c>
      <c r="P1254" s="101">
        <v>0</v>
      </c>
      <c r="Q1254" s="101">
        <v>0</v>
      </c>
      <c r="R1254" s="101">
        <v>300</v>
      </c>
    </row>
    <row r="1255">
      <c r="L1255" s="98" t="s">
        <v>20345</v>
      </c>
      <c r="M1255" s="98" t="s">
        <v>20346</v>
      </c>
      <c r="N1255" s="98" t="s">
        <v>20347</v>
      </c>
      <c r="O1255" s="101">
        <v>15</v>
      </c>
      <c r="P1255" s="101">
        <v>0</v>
      </c>
    </row>
    <row r="1256">
      <c r="L1256" s="98" t="s">
        <v>20348</v>
      </c>
      <c r="M1256" s="98" t="s">
        <v>20349</v>
      </c>
      <c r="N1256" s="98" t="s">
        <v>20350</v>
      </c>
      <c r="O1256" s="101">
        <v>65</v>
      </c>
      <c r="P1256" s="101">
        <v>0</v>
      </c>
    </row>
    <row r="1257">
      <c r="L1257" s="98" t="s">
        <v>20351</v>
      </c>
      <c r="M1257" s="98" t="s">
        <v>20352</v>
      </c>
      <c r="N1257" s="98" t="s">
        <v>20353</v>
      </c>
      <c r="O1257" s="101">
        <v>100</v>
      </c>
      <c r="P1257" s="101">
        <v>0</v>
      </c>
    </row>
    <row r="1258">
      <c r="L1258" s="98" t="s">
        <v>20354</v>
      </c>
      <c r="M1258" s="98" t="s">
        <v>20355</v>
      </c>
      <c r="N1258" s="98" t="s">
        <v>20356</v>
      </c>
      <c r="O1258" s="101">
        <v>25</v>
      </c>
      <c r="P1258" s="101">
        <v>240</v>
      </c>
    </row>
    <row r="1259">
      <c r="L1259" s="98" t="s">
        <v>20357</v>
      </c>
      <c r="M1259" s="98" t="s">
        <v>20358</v>
      </c>
      <c r="N1259" s="98" t="s">
        <v>20359</v>
      </c>
      <c r="O1259" s="101">
        <v>2380</v>
      </c>
      <c r="P1259" s="101">
        <v>2380</v>
      </c>
    </row>
    <row r="1260">
      <c r="K1260" s="96" t="s">
        <v>20360</v>
      </c>
      <c r="O1260" s="85">
        <f>SUM(O1254:O1259)</f>
      </c>
      <c r="P1260" s="85">
        <f>SUM(P1254:P1259)</f>
      </c>
    </row>
    <row r="1261">
      <c r="A1261" s="98" t="s">
        <v>20361</v>
      </c>
      <c r="B1261" s="98" t="s">
        <v>20362</v>
      </c>
      <c r="C1261" s="100">
        <v>1335</v>
      </c>
      <c r="D1261" s="98" t="s">
        <v>20363</v>
      </c>
      <c r="E1261" s="98" t="s">
        <v>20364</v>
      </c>
      <c r="F1261" s="104">
        <v>44195</v>
      </c>
      <c r="G1261" s="104">
        <v>45536</v>
      </c>
      <c r="H1261" s="104">
        <v>45961</v>
      </c>
      <c r="J1261" s="101">
        <v>2620</v>
      </c>
      <c r="K1261" s="98" t="s">
        <v>20365</v>
      </c>
      <c r="L1261" s="98" t="s">
        <v>20366</v>
      </c>
      <c r="M1261" s="98" t="s">
        <v>20367</v>
      </c>
      <c r="N1261" s="98" t="s">
        <v>20368</v>
      </c>
      <c r="O1261" s="101">
        <v>100</v>
      </c>
      <c r="P1261" s="101">
        <v>0</v>
      </c>
      <c r="Q1261" s="101">
        <v>0</v>
      </c>
      <c r="R1261" s="101">
        <v>0</v>
      </c>
    </row>
    <row r="1262">
      <c r="L1262" s="98" t="s">
        <v>20369</v>
      </c>
      <c r="M1262" s="98" t="s">
        <v>20370</v>
      </c>
      <c r="N1262" s="98" t="s">
        <v>20371</v>
      </c>
      <c r="O1262" s="101">
        <v>25</v>
      </c>
      <c r="P1262" s="101">
        <v>35</v>
      </c>
    </row>
    <row r="1263">
      <c r="L1263" s="98" t="s">
        <v>20372</v>
      </c>
      <c r="M1263" s="98" t="s">
        <v>20373</v>
      </c>
      <c r="N1263" s="98" t="s">
        <v>20374</v>
      </c>
      <c r="O1263" s="101">
        <v>35</v>
      </c>
      <c r="P1263" s="101">
        <v>100</v>
      </c>
    </row>
    <row r="1264">
      <c r="L1264" s="98" t="s">
        <v>20375</v>
      </c>
      <c r="M1264" s="98" t="s">
        <v>20376</v>
      </c>
      <c r="N1264" s="98" t="s">
        <v>20377</v>
      </c>
      <c r="O1264" s="101">
        <v>15</v>
      </c>
      <c r="P1264" s="101">
        <v>80</v>
      </c>
    </row>
    <row r="1265">
      <c r="L1265" s="98" t="s">
        <v>20378</v>
      </c>
      <c r="M1265" s="98" t="s">
        <v>20379</v>
      </c>
      <c r="N1265" s="98" t="s">
        <v>20380</v>
      </c>
      <c r="O1265" s="101">
        <v>65</v>
      </c>
      <c r="P1265" s="101">
        <v>25</v>
      </c>
    </row>
    <row r="1266">
      <c r="L1266" s="98" t="s">
        <v>20381</v>
      </c>
      <c r="M1266" s="98" t="s">
        <v>20382</v>
      </c>
      <c r="N1266" s="98" t="s">
        <v>20383</v>
      </c>
      <c r="O1266" s="101">
        <v>2140</v>
      </c>
      <c r="P1266" s="101">
        <v>2140</v>
      </c>
    </row>
    <row r="1267">
      <c r="L1267" s="98" t="s">
        <v>20384</v>
      </c>
      <c r="M1267" s="98" t="s">
        <v>20385</v>
      </c>
      <c r="N1267" s="98" t="s">
        <v>20386</v>
      </c>
      <c r="O1267" s="101">
        <v>238</v>
      </c>
      <c r="P1267" s="101">
        <v>0</v>
      </c>
    </row>
    <row r="1268">
      <c r="L1268" s="98" t="s">
        <v>20387</v>
      </c>
      <c r="M1268" s="98" t="s">
        <v>20388</v>
      </c>
      <c r="N1268" s="98" t="s">
        <v>20389</v>
      </c>
      <c r="O1268" s="101">
        <v>20</v>
      </c>
      <c r="P1268" s="101">
        <v>20</v>
      </c>
    </row>
    <row r="1269">
      <c r="L1269" s="98" t="s">
        <v>20390</v>
      </c>
      <c r="M1269" s="98" t="s">
        <v>20391</v>
      </c>
      <c r="N1269" s="98" t="s">
        <v>20392</v>
      </c>
      <c r="O1269" s="101">
        <v>55</v>
      </c>
      <c r="P1269" s="101">
        <v>55</v>
      </c>
    </row>
    <row r="1270">
      <c r="K1270" s="96" t="s">
        <v>20393</v>
      </c>
      <c r="O1270" s="85">
        <f>SUM(O1261:O1269)</f>
      </c>
      <c r="P1270" s="85">
        <f>SUM(P1261:P1269)</f>
      </c>
    </row>
    <row r="1271">
      <c r="A1271" s="98" t="s">
        <v>20394</v>
      </c>
      <c r="B1271" s="98" t="s">
        <v>20395</v>
      </c>
      <c r="C1271" s="100">
        <v>1335</v>
      </c>
      <c r="D1271" s="98" t="s">
        <v>20396</v>
      </c>
      <c r="E1271" s="98" t="s">
        <v>20397</v>
      </c>
      <c r="F1271" s="104">
        <v>45058</v>
      </c>
      <c r="G1271" s="104">
        <v>45455</v>
      </c>
      <c r="H1271" s="104">
        <v>45819</v>
      </c>
      <c r="J1271" s="101">
        <v>2620</v>
      </c>
      <c r="K1271" s="98" t="s">
        <v>20398</v>
      </c>
      <c r="L1271" s="98" t="s">
        <v>20399</v>
      </c>
      <c r="M1271" s="98" t="s">
        <v>20400</v>
      </c>
      <c r="N1271" s="98" t="s">
        <v>20401</v>
      </c>
      <c r="O1271" s="101">
        <v>100</v>
      </c>
      <c r="P1271" s="101">
        <v>0</v>
      </c>
      <c r="Q1271" s="101">
        <v>2995.3899999999999</v>
      </c>
      <c r="R1271" s="101">
        <v>800</v>
      </c>
    </row>
    <row r="1272">
      <c r="L1272" s="98" t="s">
        <v>20402</v>
      </c>
      <c r="M1272" s="98" t="s">
        <v>20403</v>
      </c>
      <c r="N1272" s="98" t="s">
        <v>20404</v>
      </c>
      <c r="O1272" s="101">
        <v>15</v>
      </c>
      <c r="P1272" s="101">
        <v>65</v>
      </c>
    </row>
    <row r="1273">
      <c r="L1273" s="98" t="s">
        <v>20405</v>
      </c>
      <c r="M1273" s="98" t="s">
        <v>20406</v>
      </c>
      <c r="N1273" s="98" t="s">
        <v>20407</v>
      </c>
      <c r="O1273" s="101">
        <v>65</v>
      </c>
      <c r="P1273" s="101">
        <v>15</v>
      </c>
    </row>
    <row r="1274">
      <c r="L1274" s="98" t="s">
        <v>20408</v>
      </c>
      <c r="M1274" s="98" t="s">
        <v>20409</v>
      </c>
      <c r="N1274" s="98" t="s">
        <v>20410</v>
      </c>
      <c r="O1274" s="101">
        <v>25</v>
      </c>
      <c r="P1274" s="101">
        <v>100</v>
      </c>
    </row>
    <row r="1275">
      <c r="L1275" s="98" t="s">
        <v>20411</v>
      </c>
      <c r="M1275" s="98" t="s">
        <v>20412</v>
      </c>
      <c r="N1275" s="98" t="s">
        <v>20413</v>
      </c>
      <c r="O1275" s="101">
        <v>35</v>
      </c>
      <c r="P1275" s="101">
        <v>60</v>
      </c>
    </row>
    <row r="1276">
      <c r="L1276" s="98" t="s">
        <v>20414</v>
      </c>
      <c r="M1276" s="98" t="s">
        <v>20415</v>
      </c>
      <c r="N1276" s="98" t="s">
        <v>20416</v>
      </c>
      <c r="O1276" s="101">
        <v>2430</v>
      </c>
      <c r="P1276" s="101">
        <v>2430</v>
      </c>
    </row>
    <row r="1277">
      <c r="L1277" s="98" t="s">
        <v>20417</v>
      </c>
      <c r="M1277" s="98" t="s">
        <v>20418</v>
      </c>
      <c r="N1277" s="98" t="s">
        <v>20419</v>
      </c>
      <c r="O1277" s="101">
        <v>267</v>
      </c>
      <c r="P1277" s="101">
        <v>0</v>
      </c>
    </row>
    <row r="1278">
      <c r="K1278" s="96" t="s">
        <v>20420</v>
      </c>
      <c r="O1278" s="85">
        <f>SUM(O1271:O1277)</f>
      </c>
      <c r="P1278" s="85">
        <f>SUM(P1271:P1277)</f>
      </c>
    </row>
    <row r="1279">
      <c r="A1279" s="98" t="s">
        <v>20421</v>
      </c>
      <c r="B1279" s="98" t="s">
        <v>20422</v>
      </c>
      <c r="C1279" s="100">
        <v>960</v>
      </c>
      <c r="D1279" s="98" t="s">
        <v>20423</v>
      </c>
      <c r="E1279" s="98" t="s">
        <v>20424</v>
      </c>
      <c r="F1279" s="104">
        <v>45457</v>
      </c>
      <c r="G1279" s="104">
        <v>45640</v>
      </c>
      <c r="H1279" s="104">
        <v>45821</v>
      </c>
      <c r="I1279" s="104">
        <v>45821</v>
      </c>
      <c r="J1279" s="101">
        <v>2155</v>
      </c>
      <c r="K1279" s="98" t="s">
        <v>20425</v>
      </c>
      <c r="L1279" s="98" t="s">
        <v>20426</v>
      </c>
      <c r="M1279" s="98" t="s">
        <v>20427</v>
      </c>
      <c r="N1279" s="98" t="s">
        <v>20428</v>
      </c>
      <c r="O1279" s="101">
        <v>25</v>
      </c>
      <c r="P1279" s="101">
        <v>65</v>
      </c>
      <c r="Q1279" s="101">
        <v>-48.350000000000001</v>
      </c>
      <c r="R1279" s="101">
        <v>250</v>
      </c>
    </row>
    <row r="1280">
      <c r="L1280" s="98" t="s">
        <v>20429</v>
      </c>
      <c r="M1280" s="98" t="s">
        <v>20430</v>
      </c>
      <c r="N1280" s="98" t="s">
        <v>20431</v>
      </c>
      <c r="O1280" s="101">
        <v>150</v>
      </c>
      <c r="P1280" s="101">
        <v>0</v>
      </c>
    </row>
    <row r="1281">
      <c r="L1281" s="98" t="s">
        <v>20432</v>
      </c>
      <c r="M1281" s="98" t="s">
        <v>20433</v>
      </c>
      <c r="N1281" s="98" t="s">
        <v>20434</v>
      </c>
      <c r="O1281" s="101">
        <v>65</v>
      </c>
      <c r="P1281" s="101">
        <v>175</v>
      </c>
    </row>
    <row r="1282">
      <c r="L1282" s="98" t="s">
        <v>20435</v>
      </c>
      <c r="M1282" s="98" t="s">
        <v>20436</v>
      </c>
      <c r="N1282" s="98" t="s">
        <v>20437</v>
      </c>
      <c r="O1282" s="101">
        <v>15</v>
      </c>
      <c r="P1282" s="101">
        <v>15</v>
      </c>
    </row>
    <row r="1283">
      <c r="L1283" s="98" t="s">
        <v>20438</v>
      </c>
      <c r="M1283" s="98" t="s">
        <v>20439</v>
      </c>
      <c r="N1283" s="98" t="s">
        <v>20440</v>
      </c>
      <c r="O1283" s="101">
        <v>1900</v>
      </c>
      <c r="P1283" s="101">
        <v>1900</v>
      </c>
    </row>
    <row r="1284">
      <c r="L1284" s="98" t="s">
        <v>20441</v>
      </c>
      <c r="M1284" s="98" t="s">
        <v>20442</v>
      </c>
      <c r="N1284" s="98" t="s">
        <v>20443</v>
      </c>
      <c r="O1284" s="101">
        <v>20</v>
      </c>
      <c r="P1284" s="101">
        <v>20</v>
      </c>
    </row>
    <row r="1285">
      <c r="K1285" s="96" t="s">
        <v>20444</v>
      </c>
      <c r="O1285" s="85">
        <f>SUM(O1279:O1284)</f>
      </c>
      <c r="P1285" s="85">
        <f>SUM(P1279:P1284)</f>
      </c>
    </row>
    <row r="1286">
      <c r="A1286" s="98" t="s">
        <v>20445</v>
      </c>
      <c r="B1286" s="98" t="s">
        <v>20446</v>
      </c>
      <c r="C1286" s="100">
        <v>743</v>
      </c>
      <c r="D1286" s="98" t="s">
        <v>20447</v>
      </c>
      <c r="E1286" s="98" t="s">
        <v>20448</v>
      </c>
      <c r="F1286" s="104">
        <v>45215</v>
      </c>
      <c r="G1286" s="104">
        <v>45581</v>
      </c>
      <c r="H1286" s="104">
        <v>45945</v>
      </c>
      <c r="J1286" s="101">
        <v>1465</v>
      </c>
      <c r="K1286" s="98" t="s">
        <v>20449</v>
      </c>
      <c r="L1286" s="98" t="s">
        <v>20450</v>
      </c>
      <c r="M1286" s="98" t="s">
        <v>20451</v>
      </c>
      <c r="N1286" s="98" t="s">
        <v>20452</v>
      </c>
      <c r="O1286" s="101">
        <v>65</v>
      </c>
      <c r="P1286" s="101">
        <v>65</v>
      </c>
      <c r="Q1286" s="101">
        <v>0</v>
      </c>
      <c r="R1286" s="101">
        <v>250</v>
      </c>
    </row>
    <row r="1287">
      <c r="L1287" s="98" t="s">
        <v>20453</v>
      </c>
      <c r="M1287" s="98" t="s">
        <v>20454</v>
      </c>
      <c r="N1287" s="98" t="s">
        <v>20455</v>
      </c>
      <c r="O1287" s="101">
        <v>1430</v>
      </c>
      <c r="P1287" s="101">
        <v>1430</v>
      </c>
    </row>
    <row r="1288">
      <c r="K1288" s="96" t="s">
        <v>20456</v>
      </c>
      <c r="O1288" s="85">
        <f>SUM(O1286:O1287)</f>
      </c>
      <c r="P1288" s="85">
        <f>SUM(P1286:P1287)</f>
      </c>
    </row>
    <row r="1289">
      <c r="A1289" s="98" t="s">
        <v>20457</v>
      </c>
      <c r="B1289" s="98" t="s">
        <v>20458</v>
      </c>
      <c r="C1289" s="100">
        <v>930</v>
      </c>
      <c r="D1289" s="98" t="s">
        <v>20459</v>
      </c>
      <c r="E1289" s="98" t="s">
        <v>20460</v>
      </c>
      <c r="F1289" s="104">
        <v>45495</v>
      </c>
      <c r="G1289" s="104">
        <v>45495</v>
      </c>
      <c r="H1289" s="104">
        <v>45859</v>
      </c>
      <c r="J1289" s="101">
        <v>1880</v>
      </c>
      <c r="K1289" s="98" t="s">
        <v>20461</v>
      </c>
      <c r="L1289" s="98" t="s">
        <v>20462</v>
      </c>
      <c r="M1289" s="98" t="s">
        <v>20463</v>
      </c>
      <c r="N1289" s="98" t="s">
        <v>20464</v>
      </c>
      <c r="O1289" s="101">
        <v>65</v>
      </c>
      <c r="P1289" s="101">
        <v>65</v>
      </c>
      <c r="Q1289" s="101">
        <v>0</v>
      </c>
      <c r="R1289" s="101">
        <v>250</v>
      </c>
    </row>
    <row r="1290">
      <c r="L1290" s="98" t="s">
        <v>20465</v>
      </c>
      <c r="M1290" s="98" t="s">
        <v>20466</v>
      </c>
      <c r="N1290" s="98" t="s">
        <v>20467</v>
      </c>
      <c r="O1290" s="101">
        <v>65</v>
      </c>
      <c r="P1290" s="101">
        <v>65</v>
      </c>
    </row>
    <row r="1291">
      <c r="L1291" s="98" t="s">
        <v>20468</v>
      </c>
      <c r="M1291" s="98" t="s">
        <v>20469</v>
      </c>
      <c r="N1291" s="98" t="s">
        <v>20470</v>
      </c>
      <c r="O1291" s="101">
        <v>1750</v>
      </c>
      <c r="P1291" s="101">
        <v>1750</v>
      </c>
    </row>
    <row r="1292">
      <c r="L1292" s="98" t="s">
        <v>20471</v>
      </c>
      <c r="M1292" s="98" t="s">
        <v>20472</v>
      </c>
      <c r="N1292" s="98" t="s">
        <v>20473</v>
      </c>
      <c r="O1292" s="101">
        <v>55</v>
      </c>
      <c r="P1292" s="101">
        <v>55</v>
      </c>
    </row>
    <row r="1293">
      <c r="K1293" s="96" t="s">
        <v>20474</v>
      </c>
      <c r="O1293" s="85">
        <f>SUM(O1289:O1292)</f>
      </c>
      <c r="P1293" s="85">
        <f>SUM(P1289:P1292)</f>
      </c>
    </row>
    <row r="1294">
      <c r="A1294" s="98" t="s">
        <v>20475</v>
      </c>
      <c r="B1294" s="98" t="s">
        <v>20476</v>
      </c>
      <c r="C1294" s="100">
        <v>558</v>
      </c>
      <c r="D1294" s="98" t="s">
        <v>20477</v>
      </c>
      <c r="E1294" s="98" t="s">
        <v>20478</v>
      </c>
      <c r="F1294" s="104">
        <v>45304</v>
      </c>
      <c r="G1294" s="104">
        <v>45670</v>
      </c>
      <c r="H1294" s="104">
        <v>46093</v>
      </c>
      <c r="J1294" s="101">
        <v>1370</v>
      </c>
      <c r="K1294" s="98" t="s">
        <v>20479</v>
      </c>
      <c r="L1294" s="98" t="s">
        <v>20480</v>
      </c>
      <c r="M1294" s="98" t="s">
        <v>20481</v>
      </c>
      <c r="N1294" s="98" t="s">
        <v>20482</v>
      </c>
      <c r="O1294" s="101">
        <v>65</v>
      </c>
      <c r="P1294" s="101">
        <v>65</v>
      </c>
      <c r="Q1294" s="101">
        <v>0</v>
      </c>
      <c r="R1294" s="101">
        <v>250</v>
      </c>
    </row>
    <row r="1295">
      <c r="L1295" s="98" t="s">
        <v>20483</v>
      </c>
      <c r="M1295" s="98" t="s">
        <v>20484</v>
      </c>
      <c r="N1295" s="98" t="s">
        <v>20485</v>
      </c>
      <c r="O1295" s="101">
        <v>1315</v>
      </c>
      <c r="P1295" s="101">
        <v>1315</v>
      </c>
    </row>
    <row r="1296">
      <c r="K1296" s="96" t="s">
        <v>20486</v>
      </c>
      <c r="O1296" s="85">
        <f>SUM(O1294:O1295)</f>
      </c>
      <c r="P1296" s="85">
        <f>SUM(P1294:P1295)</f>
      </c>
    </row>
    <row r="1297">
      <c r="A1297" s="98" t="s">
        <v>20487</v>
      </c>
      <c r="B1297" s="98" t="s">
        <v>20488</v>
      </c>
      <c r="C1297" s="100">
        <v>960</v>
      </c>
      <c r="D1297" s="98" t="s">
        <v>20489</v>
      </c>
      <c r="E1297" s="98" t="s">
        <v>20490</v>
      </c>
      <c r="F1297" s="104">
        <v>45113</v>
      </c>
      <c r="G1297" s="104">
        <v>45479</v>
      </c>
      <c r="H1297" s="104">
        <v>45843</v>
      </c>
      <c r="J1297" s="101">
        <v>2165</v>
      </c>
      <c r="K1297" s="98" t="s">
        <v>20491</v>
      </c>
      <c r="L1297" s="98" t="s">
        <v>20492</v>
      </c>
      <c r="M1297" s="98" t="s">
        <v>20493</v>
      </c>
      <c r="N1297" s="98" t="s">
        <v>20494</v>
      </c>
      <c r="O1297" s="101">
        <v>150</v>
      </c>
      <c r="P1297" s="101">
        <v>150</v>
      </c>
      <c r="Q1297" s="101">
        <v>-2043.3900000000001</v>
      </c>
      <c r="R1297" s="101">
        <v>250</v>
      </c>
    </row>
    <row r="1298">
      <c r="L1298" s="98" t="s">
        <v>20495</v>
      </c>
      <c r="M1298" s="98" t="s">
        <v>20496</v>
      </c>
      <c r="N1298" s="98" t="s">
        <v>20497</v>
      </c>
      <c r="O1298" s="101">
        <v>65</v>
      </c>
      <c r="P1298" s="101">
        <v>65</v>
      </c>
    </row>
    <row r="1299">
      <c r="L1299" s="98" t="s">
        <v>20498</v>
      </c>
      <c r="M1299" s="98" t="s">
        <v>20499</v>
      </c>
      <c r="N1299" s="98" t="s">
        <v>20500</v>
      </c>
      <c r="O1299" s="101">
        <v>1980</v>
      </c>
      <c r="P1299" s="101">
        <v>1980</v>
      </c>
    </row>
    <row r="1300">
      <c r="L1300" s="98" t="s">
        <v>20501</v>
      </c>
      <c r="M1300" s="98" t="s">
        <v>20502</v>
      </c>
      <c r="N1300" s="98" t="s">
        <v>20503</v>
      </c>
      <c r="O1300" s="101">
        <v>40</v>
      </c>
      <c r="P1300" s="101">
        <v>40</v>
      </c>
    </row>
    <row r="1301">
      <c r="L1301" s="98" t="s">
        <v>20504</v>
      </c>
      <c r="M1301" s="98" t="s">
        <v>20505</v>
      </c>
      <c r="N1301" s="98" t="s">
        <v>20506</v>
      </c>
      <c r="O1301" s="101">
        <v>55</v>
      </c>
      <c r="P1301" s="101">
        <v>55</v>
      </c>
    </row>
    <row r="1302">
      <c r="K1302" s="96" t="s">
        <v>20507</v>
      </c>
      <c r="O1302" s="85">
        <f>SUM(O1297:O1301)</f>
      </c>
      <c r="P1302" s="85">
        <f>SUM(P1297:P1301)</f>
      </c>
    </row>
    <row r="1303">
      <c r="A1303" s="98" t="s">
        <v>20508</v>
      </c>
      <c r="B1303" s="98" t="s">
        <v>20509</v>
      </c>
      <c r="C1303" s="100">
        <v>743</v>
      </c>
      <c r="D1303" s="98" t="s">
        <v>20510</v>
      </c>
      <c r="E1303" s="98" t="s">
        <v>20511</v>
      </c>
      <c r="F1303" s="104">
        <v>45716</v>
      </c>
      <c r="G1303" s="104">
        <v>45716</v>
      </c>
      <c r="H1303" s="104">
        <v>46080</v>
      </c>
      <c r="J1303" s="101">
        <v>1500</v>
      </c>
      <c r="K1303" s="98" t="s">
        <v>20512</v>
      </c>
      <c r="L1303" s="98" t="s">
        <v>20513</v>
      </c>
      <c r="M1303" s="98" t="s">
        <v>20514</v>
      </c>
      <c r="N1303" s="98" t="s">
        <v>20515</v>
      </c>
      <c r="O1303" s="101">
        <v>35</v>
      </c>
      <c r="P1303" s="101">
        <v>0</v>
      </c>
      <c r="Q1303" s="101">
        <v>0</v>
      </c>
      <c r="R1303" s="101">
        <v>250</v>
      </c>
    </row>
    <row r="1304">
      <c r="L1304" s="98" t="s">
        <v>20516</v>
      </c>
      <c r="M1304" s="98" t="s">
        <v>20517</v>
      </c>
      <c r="N1304" s="98" t="s">
        <v>20518</v>
      </c>
      <c r="O1304" s="101">
        <v>65</v>
      </c>
      <c r="P1304" s="101">
        <v>100</v>
      </c>
    </row>
    <row r="1305">
      <c r="L1305" s="98" t="s">
        <v>20519</v>
      </c>
      <c r="M1305" s="98" t="s">
        <v>20520</v>
      </c>
      <c r="N1305" s="98" t="s">
        <v>20521</v>
      </c>
      <c r="O1305" s="101">
        <v>1400</v>
      </c>
      <c r="P1305" s="101">
        <v>1400</v>
      </c>
    </row>
    <row r="1306">
      <c r="K1306" s="96" t="s">
        <v>20522</v>
      </c>
      <c r="O1306" s="85">
        <f>SUM(O1303:O1305)</f>
      </c>
      <c r="P1306" s="85">
        <f>SUM(P1303:P1305)</f>
      </c>
    </row>
    <row r="1307">
      <c r="A1307" s="98" t="s">
        <v>20523</v>
      </c>
      <c r="B1307" s="98" t="s">
        <v>20524</v>
      </c>
      <c r="C1307" s="100">
        <v>930</v>
      </c>
      <c r="D1307" s="98" t="s">
        <v>20525</v>
      </c>
      <c r="E1307" s="98" t="s">
        <v>20526</v>
      </c>
      <c r="F1307" s="104">
        <v>45479</v>
      </c>
      <c r="G1307" s="104">
        <v>45479</v>
      </c>
      <c r="H1307" s="104">
        <v>45843</v>
      </c>
      <c r="J1307" s="101">
        <v>1850</v>
      </c>
      <c r="K1307" s="98" t="s">
        <v>20527</v>
      </c>
      <c r="L1307" s="98" t="s">
        <v>20528</v>
      </c>
      <c r="M1307" s="98" t="s">
        <v>20529</v>
      </c>
      <c r="N1307" s="98" t="s">
        <v>20530</v>
      </c>
      <c r="O1307" s="101">
        <v>35</v>
      </c>
      <c r="P1307" s="101">
        <v>100</v>
      </c>
      <c r="Q1307" s="101">
        <v>0</v>
      </c>
      <c r="R1307" s="101">
        <v>250</v>
      </c>
    </row>
    <row r="1308">
      <c r="L1308" s="98" t="s">
        <v>20531</v>
      </c>
      <c r="M1308" s="98" t="s">
        <v>20532</v>
      </c>
      <c r="N1308" s="98" t="s">
        <v>20533</v>
      </c>
      <c r="O1308" s="101">
        <v>65</v>
      </c>
      <c r="P1308" s="101">
        <v>0</v>
      </c>
    </row>
    <row r="1309">
      <c r="L1309" s="98" t="s">
        <v>20534</v>
      </c>
      <c r="M1309" s="98" t="s">
        <v>20535</v>
      </c>
      <c r="N1309" s="98" t="s">
        <v>20536</v>
      </c>
      <c r="O1309" s="101">
        <v>1750</v>
      </c>
      <c r="P1309" s="101">
        <v>1750</v>
      </c>
    </row>
    <row r="1310">
      <c r="K1310" s="96" t="s">
        <v>20537</v>
      </c>
      <c r="O1310" s="85">
        <f>SUM(O1307:O1309)</f>
      </c>
      <c r="P1310" s="85">
        <f>SUM(P1307:P1309)</f>
      </c>
    </row>
    <row r="1311">
      <c r="A1311" s="98" t="s">
        <v>20538</v>
      </c>
      <c r="B1311" s="98" t="s">
        <v>20539</v>
      </c>
      <c r="C1311" s="100">
        <v>558</v>
      </c>
      <c r="D1311" s="98" t="s">
        <v>20540</v>
      </c>
      <c r="E1311" s="98" t="s">
        <v>20541</v>
      </c>
      <c r="F1311" s="104">
        <v>44769</v>
      </c>
      <c r="G1311" s="104">
        <v>45500</v>
      </c>
      <c r="H1311" s="104">
        <v>45864</v>
      </c>
      <c r="I1311" s="104">
        <v>45864</v>
      </c>
      <c r="J1311" s="101">
        <v>1405</v>
      </c>
      <c r="K1311" s="98" t="s">
        <v>20542</v>
      </c>
      <c r="L1311" s="98" t="s">
        <v>20543</v>
      </c>
      <c r="M1311" s="98" t="s">
        <v>20544</v>
      </c>
      <c r="N1311" s="98" t="s">
        <v>20545</v>
      </c>
      <c r="O1311" s="101">
        <v>35</v>
      </c>
      <c r="P1311" s="101">
        <v>100</v>
      </c>
      <c r="Q1311" s="101">
        <v>0</v>
      </c>
      <c r="R1311" s="101">
        <v>250</v>
      </c>
    </row>
    <row r="1312">
      <c r="L1312" s="98" t="s">
        <v>20546</v>
      </c>
      <c r="M1312" s="98" t="s">
        <v>20547</v>
      </c>
      <c r="N1312" s="98" t="s">
        <v>20548</v>
      </c>
      <c r="O1312" s="101">
        <v>65</v>
      </c>
      <c r="P1312" s="101">
        <v>0</v>
      </c>
    </row>
    <row r="1313">
      <c r="L1313" s="98" t="s">
        <v>20549</v>
      </c>
      <c r="M1313" s="98" t="s">
        <v>20550</v>
      </c>
      <c r="N1313" s="98" t="s">
        <v>20551</v>
      </c>
      <c r="O1313" s="101">
        <v>1320</v>
      </c>
      <c r="P1313" s="101">
        <v>1320</v>
      </c>
    </row>
    <row r="1314">
      <c r="K1314" s="96" t="s">
        <v>20552</v>
      </c>
      <c r="O1314" s="85">
        <f>SUM(O1311:O1313)</f>
      </c>
      <c r="P1314" s="85">
        <f>SUM(P1311:P1313)</f>
      </c>
    </row>
    <row r="1315">
      <c r="A1315" s="98" t="s">
        <v>20553</v>
      </c>
      <c r="B1315" s="98" t="s">
        <v>20554</v>
      </c>
      <c r="C1315" s="100">
        <v>930</v>
      </c>
      <c r="D1315" s="98" t="s">
        <v>20555</v>
      </c>
      <c r="E1315" s="98" t="s">
        <v>20556</v>
      </c>
      <c r="F1315" s="104">
        <v>45490</v>
      </c>
      <c r="G1315" s="104">
        <v>45490</v>
      </c>
      <c r="H1315" s="104">
        <v>45854</v>
      </c>
      <c r="J1315" s="101">
        <v>1850</v>
      </c>
      <c r="K1315" s="98" t="s">
        <v>20557</v>
      </c>
      <c r="L1315" s="98" t="s">
        <v>20558</v>
      </c>
      <c r="M1315" s="98" t="s">
        <v>20559</v>
      </c>
      <c r="N1315" s="98" t="s">
        <v>20560</v>
      </c>
      <c r="O1315" s="101">
        <v>65</v>
      </c>
      <c r="P1315" s="101">
        <v>0</v>
      </c>
      <c r="Q1315" s="101">
        <v>2077.2800000000002</v>
      </c>
      <c r="R1315" s="101">
        <v>250</v>
      </c>
    </row>
    <row r="1316">
      <c r="L1316" s="98" t="s">
        <v>20561</v>
      </c>
      <c r="M1316" s="98" t="s">
        <v>20562</v>
      </c>
      <c r="N1316" s="98" t="s">
        <v>20563</v>
      </c>
      <c r="O1316" s="101">
        <v>35</v>
      </c>
      <c r="P1316" s="101">
        <v>100</v>
      </c>
    </row>
    <row r="1317">
      <c r="L1317" s="98" t="s">
        <v>20564</v>
      </c>
      <c r="M1317" s="98" t="s">
        <v>20565</v>
      </c>
      <c r="N1317" s="98" t="s">
        <v>20566</v>
      </c>
      <c r="O1317" s="101">
        <v>1750</v>
      </c>
      <c r="P1317" s="101">
        <v>1750</v>
      </c>
    </row>
    <row r="1318">
      <c r="L1318" s="98" t="s">
        <v>20567</v>
      </c>
      <c r="M1318" s="98" t="s">
        <v>20568</v>
      </c>
      <c r="N1318" s="98" t="s">
        <v>20569</v>
      </c>
      <c r="O1318" s="101">
        <v>185</v>
      </c>
      <c r="P1318" s="101">
        <v>0</v>
      </c>
    </row>
    <row r="1319">
      <c r="K1319" s="96" t="s">
        <v>20570</v>
      </c>
      <c r="O1319" s="85">
        <f>SUM(O1315:O1318)</f>
      </c>
      <c r="P1319" s="85">
        <f>SUM(P1315:P1318)</f>
      </c>
    </row>
    <row r="1320">
      <c r="A1320" s="98" t="s">
        <v>20571</v>
      </c>
      <c r="B1320" s="98" t="s">
        <v>20572</v>
      </c>
      <c r="C1320" s="100">
        <v>930</v>
      </c>
      <c r="D1320" s="98" t="s">
        <v>20573</v>
      </c>
      <c r="E1320" s="98" t="s">
        <v>20574</v>
      </c>
      <c r="F1320" s="104">
        <v>45115</v>
      </c>
      <c r="G1320" s="104">
        <v>45481</v>
      </c>
      <c r="H1320" s="104">
        <v>45845</v>
      </c>
      <c r="J1320" s="101">
        <v>1850</v>
      </c>
      <c r="K1320" s="98" t="s">
        <v>20575</v>
      </c>
      <c r="L1320" s="98" t="s">
        <v>20576</v>
      </c>
      <c r="M1320" s="98" t="s">
        <v>20577</v>
      </c>
      <c r="N1320" s="98" t="s">
        <v>20578</v>
      </c>
      <c r="O1320" s="101">
        <v>65</v>
      </c>
      <c r="P1320" s="101">
        <v>100</v>
      </c>
      <c r="Q1320" s="101">
        <v>0</v>
      </c>
      <c r="R1320" s="101">
        <v>250</v>
      </c>
    </row>
    <row r="1321">
      <c r="L1321" s="98" t="s">
        <v>20579</v>
      </c>
      <c r="M1321" s="98" t="s">
        <v>20580</v>
      </c>
      <c r="N1321" s="98" t="s">
        <v>20581</v>
      </c>
      <c r="O1321" s="101">
        <v>35</v>
      </c>
      <c r="P1321" s="101">
        <v>0</v>
      </c>
    </row>
    <row r="1322">
      <c r="L1322" s="98" t="s">
        <v>20582</v>
      </c>
      <c r="M1322" s="98" t="s">
        <v>20583</v>
      </c>
      <c r="N1322" s="98" t="s">
        <v>20584</v>
      </c>
      <c r="O1322" s="101">
        <v>1780</v>
      </c>
      <c r="P1322" s="101">
        <v>1780</v>
      </c>
    </row>
    <row r="1323">
      <c r="L1323" s="98" t="s">
        <v>20585</v>
      </c>
      <c r="M1323" s="98" t="s">
        <v>20586</v>
      </c>
      <c r="N1323" s="98" t="s">
        <v>20587</v>
      </c>
      <c r="O1323" s="101">
        <v>20</v>
      </c>
      <c r="P1323" s="101">
        <v>20</v>
      </c>
    </row>
    <row r="1324">
      <c r="K1324" s="96" t="s">
        <v>20588</v>
      </c>
      <c r="O1324" s="85">
        <f>SUM(O1320:O1323)</f>
      </c>
      <c r="P1324" s="85">
        <f>SUM(P1320:P1323)</f>
      </c>
    </row>
    <row r="1325">
      <c r="A1325" s="98" t="s">
        <v>20589</v>
      </c>
      <c r="B1325" s="98" t="s">
        <v>20590</v>
      </c>
      <c r="C1325" s="100">
        <v>930</v>
      </c>
      <c r="D1325" s="98" t="s">
        <v>20591</v>
      </c>
      <c r="E1325" s="98" t="s">
        <v>20592</v>
      </c>
      <c r="F1325" s="104">
        <v>45119</v>
      </c>
      <c r="G1325" s="104">
        <v>45614</v>
      </c>
      <c r="H1325" s="104">
        <v>45978</v>
      </c>
      <c r="J1325" s="101">
        <v>1850</v>
      </c>
      <c r="K1325" s="98" t="s">
        <v>20593</v>
      </c>
      <c r="L1325" s="98" t="s">
        <v>20594</v>
      </c>
      <c r="M1325" s="98" t="s">
        <v>20595</v>
      </c>
      <c r="N1325" s="98" t="s">
        <v>20596</v>
      </c>
      <c r="O1325" s="101">
        <v>65</v>
      </c>
      <c r="P1325" s="101">
        <v>0</v>
      </c>
      <c r="Q1325" s="101">
        <v>0</v>
      </c>
      <c r="R1325" s="101">
        <v>250</v>
      </c>
    </row>
    <row r="1326">
      <c r="L1326" s="98" t="s">
        <v>20597</v>
      </c>
      <c r="M1326" s="98" t="s">
        <v>20598</v>
      </c>
      <c r="N1326" s="98" t="s">
        <v>20599</v>
      </c>
      <c r="O1326" s="101">
        <v>35</v>
      </c>
      <c r="P1326" s="101">
        <v>100</v>
      </c>
    </row>
    <row r="1327">
      <c r="L1327" s="98" t="s">
        <v>20600</v>
      </c>
      <c r="M1327" s="98" t="s">
        <v>20601</v>
      </c>
      <c r="N1327" s="98" t="s">
        <v>20602</v>
      </c>
      <c r="O1327" s="101">
        <v>1780</v>
      </c>
      <c r="P1327" s="101">
        <v>1780</v>
      </c>
    </row>
    <row r="1328">
      <c r="L1328" s="98" t="s">
        <v>20603</v>
      </c>
      <c r="M1328" s="98" t="s">
        <v>20604</v>
      </c>
      <c r="N1328" s="98" t="s">
        <v>20605</v>
      </c>
      <c r="O1328" s="101">
        <v>188</v>
      </c>
      <c r="P1328" s="101">
        <v>0</v>
      </c>
    </row>
    <row r="1329">
      <c r="K1329" s="96" t="s">
        <v>20606</v>
      </c>
      <c r="O1329" s="85">
        <f>SUM(O1325:O1328)</f>
      </c>
      <c r="P1329" s="85">
        <f>SUM(P1325:P1328)</f>
      </c>
    </row>
    <row r="1330">
      <c r="A1330" s="98" t="s">
        <v>20607</v>
      </c>
      <c r="B1330" s="98" t="s">
        <v>20608</v>
      </c>
      <c r="C1330" s="100">
        <v>930</v>
      </c>
      <c r="D1330" s="98" t="s">
        <v>20609</v>
      </c>
      <c r="E1330" s="98" t="s">
        <v>20610</v>
      </c>
      <c r="F1330" s="104">
        <v>45003</v>
      </c>
      <c r="G1330" s="104">
        <v>45734</v>
      </c>
      <c r="H1330" s="104">
        <v>46098</v>
      </c>
      <c r="J1330" s="101">
        <v>1850</v>
      </c>
      <c r="K1330" s="98" t="s">
        <v>20611</v>
      </c>
      <c r="L1330" s="98" t="s">
        <v>20612</v>
      </c>
      <c r="M1330" s="98" t="s">
        <v>20613</v>
      </c>
      <c r="N1330" s="98" t="s">
        <v>20614</v>
      </c>
      <c r="O1330" s="101">
        <v>65</v>
      </c>
      <c r="P1330" s="101">
        <v>35</v>
      </c>
      <c r="Q1330" s="101">
        <v>0</v>
      </c>
      <c r="R1330" s="101">
        <v>250</v>
      </c>
    </row>
    <row r="1331">
      <c r="L1331" s="98" t="s">
        <v>20615</v>
      </c>
      <c r="M1331" s="98" t="s">
        <v>20616</v>
      </c>
      <c r="N1331" s="98" t="s">
        <v>20617</v>
      </c>
      <c r="O1331" s="101">
        <v>35</v>
      </c>
      <c r="P1331" s="101">
        <v>65</v>
      </c>
    </row>
    <row r="1332">
      <c r="L1332" s="98" t="s">
        <v>20618</v>
      </c>
      <c r="M1332" s="98" t="s">
        <v>20619</v>
      </c>
      <c r="N1332" s="98" t="s">
        <v>20620</v>
      </c>
      <c r="O1332" s="101">
        <v>1750</v>
      </c>
      <c r="P1332" s="101">
        <v>1750</v>
      </c>
    </row>
    <row r="1333">
      <c r="L1333" s="98" t="s">
        <v>20621</v>
      </c>
      <c r="M1333" s="98" t="s">
        <v>20622</v>
      </c>
      <c r="N1333" s="98" t="s">
        <v>20623</v>
      </c>
      <c r="O1333" s="101">
        <v>35</v>
      </c>
      <c r="P1333" s="101">
        <v>35</v>
      </c>
    </row>
    <row r="1334">
      <c r="K1334" s="96" t="s">
        <v>20624</v>
      </c>
      <c r="O1334" s="85">
        <f>SUM(O1330:O1333)</f>
      </c>
      <c r="P1334" s="85">
        <f>SUM(P1330:P1333)</f>
      </c>
    </row>
    <row r="1335">
      <c r="A1335" s="98" t="s">
        <v>20625</v>
      </c>
      <c r="B1335" s="98" t="s">
        <v>20626</v>
      </c>
      <c r="C1335" s="100">
        <v>960</v>
      </c>
      <c r="D1335" s="98" t="s">
        <v>20627</v>
      </c>
      <c r="E1335" s="98" t="s">
        <v>20628</v>
      </c>
      <c r="F1335" s="104">
        <v>43502</v>
      </c>
      <c r="G1335" s="104">
        <v>45520</v>
      </c>
      <c r="H1335" s="104">
        <v>45945</v>
      </c>
      <c r="J1335" s="101">
        <v>2200</v>
      </c>
      <c r="K1335" s="98" t="s">
        <v>20629</v>
      </c>
      <c r="L1335" s="98" t="s">
        <v>20630</v>
      </c>
      <c r="M1335" s="98" t="s">
        <v>20631</v>
      </c>
      <c r="N1335" s="98" t="s">
        <v>20632</v>
      </c>
      <c r="O1335" s="101">
        <v>35</v>
      </c>
      <c r="P1335" s="101">
        <v>65</v>
      </c>
      <c r="Q1335" s="101">
        <v>-208.40000000000001</v>
      </c>
      <c r="R1335" s="101">
        <v>0</v>
      </c>
    </row>
    <row r="1336">
      <c r="L1336" s="98" t="s">
        <v>20633</v>
      </c>
      <c r="M1336" s="98" t="s">
        <v>20634</v>
      </c>
      <c r="N1336" s="98" t="s">
        <v>20635</v>
      </c>
      <c r="O1336" s="101">
        <v>65</v>
      </c>
      <c r="P1336" s="101">
        <v>150</v>
      </c>
    </row>
    <row r="1337">
      <c r="L1337" s="98" t="s">
        <v>20636</v>
      </c>
      <c r="M1337" s="98" t="s">
        <v>20637</v>
      </c>
      <c r="N1337" s="98" t="s">
        <v>20638</v>
      </c>
      <c r="O1337" s="101">
        <v>150</v>
      </c>
      <c r="P1337" s="101">
        <v>35</v>
      </c>
    </row>
    <row r="1338">
      <c r="L1338" s="98" t="s">
        <v>20639</v>
      </c>
      <c r="M1338" s="98" t="s">
        <v>20640</v>
      </c>
      <c r="N1338" s="98" t="s">
        <v>20641</v>
      </c>
      <c r="O1338" s="101">
        <v>1834</v>
      </c>
      <c r="P1338" s="101">
        <v>1834</v>
      </c>
    </row>
    <row r="1339">
      <c r="L1339" s="98" t="s">
        <v>20642</v>
      </c>
      <c r="M1339" s="98" t="s">
        <v>20643</v>
      </c>
      <c r="N1339" s="98" t="s">
        <v>20644</v>
      </c>
      <c r="O1339" s="101">
        <v>-208.40000000000001</v>
      </c>
      <c r="P1339" s="101">
        <v>0</v>
      </c>
    </row>
    <row r="1340">
      <c r="K1340" s="96" t="s">
        <v>20645</v>
      </c>
      <c r="O1340" s="85">
        <f>SUM(O1335:O1339)</f>
      </c>
      <c r="P1340" s="85">
        <f>SUM(P1335:P1339)</f>
      </c>
    </row>
    <row r="1341">
      <c r="A1341" s="98" t="s">
        <v>20646</v>
      </c>
      <c r="B1341" s="98" t="s">
        <v>20647</v>
      </c>
      <c r="C1341" s="100">
        <v>743</v>
      </c>
      <c r="D1341" s="98" t="s">
        <v>20648</v>
      </c>
      <c r="E1341" s="98" t="s">
        <v>20649</v>
      </c>
      <c r="F1341" s="104">
        <v>44558</v>
      </c>
      <c r="G1341" s="104">
        <v>45505</v>
      </c>
      <c r="H1341" s="104">
        <v>45869</v>
      </c>
      <c r="J1341" s="101">
        <v>1475</v>
      </c>
      <c r="K1341" s="98" t="s">
        <v>20650</v>
      </c>
      <c r="L1341" s="98" t="s">
        <v>20651</v>
      </c>
      <c r="M1341" s="98" t="s">
        <v>20652</v>
      </c>
      <c r="N1341" s="98" t="s">
        <v>20653</v>
      </c>
      <c r="O1341" s="101">
        <v>75</v>
      </c>
      <c r="P1341" s="101">
        <v>75</v>
      </c>
      <c r="Q1341" s="101">
        <v>0</v>
      </c>
      <c r="R1341" s="101">
        <v>250</v>
      </c>
    </row>
    <row r="1342">
      <c r="L1342" s="98" t="s">
        <v>20654</v>
      </c>
      <c r="M1342" s="98" t="s">
        <v>20655</v>
      </c>
      <c r="N1342" s="98" t="s">
        <v>20656</v>
      </c>
      <c r="O1342" s="101">
        <v>1430</v>
      </c>
      <c r="P1342" s="101">
        <v>1430</v>
      </c>
    </row>
    <row r="1343">
      <c r="K1343" s="96" t="s">
        <v>20657</v>
      </c>
      <c r="O1343" s="85">
        <f>SUM(O1341:O1342)</f>
      </c>
      <c r="P1343" s="85">
        <f>SUM(P1341:P1342)</f>
      </c>
    </row>
    <row r="1344">
      <c r="A1344" s="98" t="s">
        <v>20658</v>
      </c>
      <c r="B1344" s="98" t="s">
        <v>20659</v>
      </c>
      <c r="C1344" s="100">
        <v>1245</v>
      </c>
      <c r="D1344" s="98" t="s">
        <v>20660</v>
      </c>
      <c r="E1344" s="98" t="s">
        <v>20661</v>
      </c>
      <c r="F1344" s="104">
        <v>44050</v>
      </c>
      <c r="G1344" s="104">
        <v>45721</v>
      </c>
      <c r="H1344" s="104">
        <v>46146</v>
      </c>
      <c r="J1344" s="101">
        <v>2555</v>
      </c>
      <c r="K1344" s="98" t="s">
        <v>20662</v>
      </c>
      <c r="L1344" s="98" t="s">
        <v>20663</v>
      </c>
      <c r="M1344" s="98" t="s">
        <v>20664</v>
      </c>
      <c r="N1344" s="98" t="s">
        <v>20665</v>
      </c>
      <c r="O1344" s="101">
        <v>75</v>
      </c>
      <c r="P1344" s="101">
        <v>0</v>
      </c>
      <c r="Q1344" s="101">
        <v>0</v>
      </c>
      <c r="R1344" s="101">
        <v>0</v>
      </c>
    </row>
    <row r="1345">
      <c r="L1345" s="98" t="s">
        <v>20666</v>
      </c>
      <c r="M1345" s="98" t="s">
        <v>20667</v>
      </c>
      <c r="N1345" s="98" t="s">
        <v>20668</v>
      </c>
      <c r="O1345" s="101">
        <v>100</v>
      </c>
      <c r="P1345" s="101">
        <v>175</v>
      </c>
    </row>
    <row r="1346">
      <c r="L1346" s="98" t="s">
        <v>20669</v>
      </c>
      <c r="M1346" s="98" t="s">
        <v>20670</v>
      </c>
      <c r="N1346" s="98" t="s">
        <v>20671</v>
      </c>
      <c r="O1346" s="101">
        <v>2205</v>
      </c>
      <c r="P1346" s="101">
        <v>2205</v>
      </c>
    </row>
    <row r="1347">
      <c r="L1347" s="98" t="s">
        <v>20672</v>
      </c>
      <c r="M1347" s="98" t="s">
        <v>20673</v>
      </c>
      <c r="N1347" s="98" t="s">
        <v>20674</v>
      </c>
      <c r="O1347" s="101">
        <v>35</v>
      </c>
      <c r="P1347" s="101">
        <v>0</v>
      </c>
    </row>
    <row r="1348">
      <c r="L1348" s="98" t="s">
        <v>20675</v>
      </c>
      <c r="M1348" s="98" t="s">
        <v>20676</v>
      </c>
      <c r="N1348" s="98" t="s">
        <v>20677</v>
      </c>
      <c r="O1348" s="101">
        <v>55</v>
      </c>
      <c r="P1348" s="101">
        <v>90</v>
      </c>
    </row>
    <row r="1349">
      <c r="K1349" s="96" t="s">
        <v>20678</v>
      </c>
      <c r="O1349" s="85">
        <f>SUM(O1344:O1348)</f>
      </c>
      <c r="P1349" s="85">
        <f>SUM(P1344:P1348)</f>
      </c>
    </row>
    <row r="1350">
      <c r="A1350" s="98" t="s">
        <v>20679</v>
      </c>
      <c r="B1350" s="98" t="s">
        <v>20680</v>
      </c>
      <c r="C1350" s="100">
        <v>558</v>
      </c>
      <c r="D1350" s="98" t="s">
        <v>20681</v>
      </c>
      <c r="E1350" s="98" t="s">
        <v>20682</v>
      </c>
      <c r="F1350" s="104">
        <v>44575</v>
      </c>
      <c r="G1350" s="104">
        <v>45673</v>
      </c>
      <c r="H1350" s="104">
        <v>46037</v>
      </c>
      <c r="J1350" s="101">
        <v>1445</v>
      </c>
      <c r="K1350" s="98" t="s">
        <v>20683</v>
      </c>
      <c r="L1350" s="98" t="s">
        <v>20684</v>
      </c>
      <c r="M1350" s="98" t="s">
        <v>20685</v>
      </c>
      <c r="N1350" s="98" t="s">
        <v>20686</v>
      </c>
      <c r="O1350" s="101">
        <v>65</v>
      </c>
      <c r="P1350" s="101">
        <v>140</v>
      </c>
      <c r="Q1350" s="101">
        <v>0</v>
      </c>
      <c r="R1350" s="101">
        <v>550</v>
      </c>
    </row>
    <row r="1351">
      <c r="L1351" s="98" t="s">
        <v>20687</v>
      </c>
      <c r="M1351" s="98" t="s">
        <v>20688</v>
      </c>
      <c r="N1351" s="98" t="s">
        <v>20689</v>
      </c>
      <c r="O1351" s="101">
        <v>75</v>
      </c>
      <c r="P1351" s="101">
        <v>0</v>
      </c>
    </row>
    <row r="1352">
      <c r="L1352" s="98" t="s">
        <v>20690</v>
      </c>
      <c r="M1352" s="98" t="s">
        <v>20691</v>
      </c>
      <c r="N1352" s="98" t="s">
        <v>20692</v>
      </c>
      <c r="O1352" s="101">
        <v>1337</v>
      </c>
      <c r="P1352" s="101">
        <v>1337</v>
      </c>
    </row>
    <row r="1353">
      <c r="L1353" s="98" t="s">
        <v>20693</v>
      </c>
      <c r="M1353" s="98" t="s">
        <v>20694</v>
      </c>
      <c r="N1353" s="98" t="s">
        <v>20695</v>
      </c>
      <c r="O1353" s="101">
        <v>147.69999999999999</v>
      </c>
      <c r="P1353" s="101">
        <v>0</v>
      </c>
    </row>
    <row r="1354">
      <c r="L1354" s="98" t="s">
        <v>20696</v>
      </c>
      <c r="M1354" s="98" t="s">
        <v>20697</v>
      </c>
      <c r="N1354" s="98" t="s">
        <v>20698</v>
      </c>
      <c r="O1354" s="101">
        <v>20</v>
      </c>
      <c r="P1354" s="101">
        <v>20</v>
      </c>
    </row>
    <row r="1355">
      <c r="K1355" s="96" t="s">
        <v>20699</v>
      </c>
      <c r="O1355" s="85">
        <f>SUM(O1350:O1354)</f>
      </c>
      <c r="P1355" s="85">
        <f>SUM(P1350:P1354)</f>
      </c>
    </row>
    <row r="1356">
      <c r="A1356" s="98" t="s">
        <v>20700</v>
      </c>
      <c r="B1356" s="98" t="s">
        <v>20701</v>
      </c>
      <c r="C1356" s="100">
        <v>930</v>
      </c>
      <c r="D1356" s="98" t="s">
        <v>20702</v>
      </c>
      <c r="E1356" s="98" t="s">
        <v>20703</v>
      </c>
      <c r="F1356" s="104">
        <v>45311</v>
      </c>
      <c r="G1356" s="104">
        <v>45677</v>
      </c>
      <c r="H1356" s="104">
        <v>46041</v>
      </c>
      <c r="J1356" s="101">
        <v>1890</v>
      </c>
      <c r="K1356" s="98" t="s">
        <v>20704</v>
      </c>
      <c r="L1356" s="98" t="s">
        <v>20705</v>
      </c>
      <c r="M1356" s="98" t="s">
        <v>20706</v>
      </c>
      <c r="N1356" s="98" t="s">
        <v>20707</v>
      </c>
      <c r="O1356" s="101">
        <v>75</v>
      </c>
      <c r="P1356" s="101">
        <v>140</v>
      </c>
      <c r="Q1356" s="101">
        <v>0</v>
      </c>
      <c r="R1356" s="101">
        <v>250</v>
      </c>
    </row>
    <row r="1357">
      <c r="L1357" s="98" t="s">
        <v>20708</v>
      </c>
      <c r="M1357" s="98" t="s">
        <v>20709</v>
      </c>
      <c r="N1357" s="98" t="s">
        <v>20710</v>
      </c>
      <c r="O1357" s="101">
        <v>65</v>
      </c>
      <c r="P1357" s="101">
        <v>0</v>
      </c>
    </row>
    <row r="1358">
      <c r="L1358" s="98" t="s">
        <v>20711</v>
      </c>
      <c r="M1358" s="98" t="s">
        <v>20712</v>
      </c>
      <c r="N1358" s="98" t="s">
        <v>20713</v>
      </c>
      <c r="O1358" s="101">
        <v>1770</v>
      </c>
      <c r="P1358" s="101">
        <v>1770</v>
      </c>
    </row>
    <row r="1359">
      <c r="K1359" s="96" t="s">
        <v>20714</v>
      </c>
      <c r="O1359" s="85">
        <f>SUM(O1356:O1358)</f>
      </c>
      <c r="P1359" s="85">
        <f>SUM(P1356:P1358)</f>
      </c>
    </row>
    <row r="1360">
      <c r="A1360" s="98" t="s">
        <v>20715</v>
      </c>
      <c r="B1360" s="98" t="s">
        <v>20716</v>
      </c>
      <c r="C1360" s="100">
        <v>930</v>
      </c>
      <c r="D1360" s="98" t="s">
        <v>20717</v>
      </c>
      <c r="E1360" s="98" t="s">
        <v>20718</v>
      </c>
      <c r="F1360" s="104">
        <v>45677</v>
      </c>
      <c r="G1360" s="104">
        <v>45677</v>
      </c>
      <c r="H1360" s="104">
        <v>46100</v>
      </c>
      <c r="J1360" s="101">
        <v>1890</v>
      </c>
      <c r="K1360" s="98" t="s">
        <v>20719</v>
      </c>
      <c r="L1360" s="98" t="s">
        <v>20720</v>
      </c>
      <c r="M1360" s="98" t="s">
        <v>20721</v>
      </c>
      <c r="N1360" s="98" t="s">
        <v>20722</v>
      </c>
      <c r="O1360" s="101">
        <v>65</v>
      </c>
      <c r="P1360" s="101">
        <v>65</v>
      </c>
      <c r="Q1360" s="101">
        <v>0</v>
      </c>
      <c r="R1360" s="101">
        <v>250</v>
      </c>
    </row>
    <row r="1361">
      <c r="L1361" s="98" t="s">
        <v>20723</v>
      </c>
      <c r="M1361" s="98" t="s">
        <v>20724</v>
      </c>
      <c r="N1361" s="98" t="s">
        <v>20725</v>
      </c>
      <c r="O1361" s="101">
        <v>75</v>
      </c>
      <c r="P1361" s="101">
        <v>75</v>
      </c>
    </row>
    <row r="1362">
      <c r="L1362" s="98" t="s">
        <v>20726</v>
      </c>
      <c r="M1362" s="98" t="s">
        <v>20727</v>
      </c>
      <c r="N1362" s="98" t="s">
        <v>20728</v>
      </c>
      <c r="O1362" s="101">
        <v>1750</v>
      </c>
      <c r="P1362" s="101">
        <v>1750</v>
      </c>
    </row>
    <row r="1363">
      <c r="K1363" s="96" t="s">
        <v>20729</v>
      </c>
      <c r="O1363" s="85">
        <f>SUM(O1360:O1362)</f>
      </c>
      <c r="P1363" s="85">
        <f>SUM(P1360:P1362)</f>
      </c>
    </row>
    <row r="1364">
      <c r="A1364" s="98" t="s">
        <v>20730</v>
      </c>
      <c r="B1364" s="98" t="s">
        <v>20731</v>
      </c>
      <c r="C1364" s="100">
        <v>930</v>
      </c>
      <c r="D1364" s="98" t="s">
        <v>20732</v>
      </c>
      <c r="E1364" s="98" t="s">
        <v>20733</v>
      </c>
      <c r="F1364" s="104">
        <v>44835</v>
      </c>
      <c r="G1364" s="104">
        <v>45597</v>
      </c>
      <c r="H1364" s="104">
        <v>45961</v>
      </c>
      <c r="J1364" s="101">
        <v>1890</v>
      </c>
      <c r="K1364" s="98" t="s">
        <v>20734</v>
      </c>
      <c r="L1364" s="98" t="s">
        <v>20735</v>
      </c>
      <c r="M1364" s="98" t="s">
        <v>20736</v>
      </c>
      <c r="N1364" s="98" t="s">
        <v>20737</v>
      </c>
      <c r="O1364" s="101">
        <v>65</v>
      </c>
      <c r="P1364" s="101">
        <v>140</v>
      </c>
      <c r="Q1364" s="101">
        <v>0</v>
      </c>
      <c r="R1364" s="101">
        <v>250</v>
      </c>
    </row>
    <row r="1365">
      <c r="L1365" s="98" t="s">
        <v>20738</v>
      </c>
      <c r="M1365" s="98" t="s">
        <v>20739</v>
      </c>
      <c r="N1365" s="98" t="s">
        <v>20740</v>
      </c>
      <c r="O1365" s="101">
        <v>75</v>
      </c>
      <c r="P1365" s="101">
        <v>0</v>
      </c>
    </row>
    <row r="1366">
      <c r="L1366" s="98" t="s">
        <v>20741</v>
      </c>
      <c r="M1366" s="98" t="s">
        <v>20742</v>
      </c>
      <c r="N1366" s="98" t="s">
        <v>20743</v>
      </c>
      <c r="O1366" s="101">
        <v>1780</v>
      </c>
      <c r="P1366" s="101">
        <v>1780</v>
      </c>
    </row>
    <row r="1367">
      <c r="K1367" s="96" t="s">
        <v>20744</v>
      </c>
      <c r="O1367" s="85">
        <f>SUM(O1364:O1366)</f>
      </c>
      <c r="P1367" s="85">
        <f>SUM(P1364:P1366)</f>
      </c>
    </row>
    <row r="1368">
      <c r="A1368" s="98" t="s">
        <v>20745</v>
      </c>
      <c r="B1368" s="98" t="s">
        <v>20746</v>
      </c>
      <c r="C1368" s="100">
        <v>930</v>
      </c>
      <c r="D1368" s="98" t="s">
        <v>20747</v>
      </c>
      <c r="E1368" s="98" t="s">
        <v>20748</v>
      </c>
      <c r="F1368" s="104">
        <v>45710</v>
      </c>
      <c r="G1368" s="104">
        <v>45710</v>
      </c>
      <c r="H1368" s="104">
        <v>46074</v>
      </c>
      <c r="J1368" s="101">
        <v>1890</v>
      </c>
      <c r="K1368" s="98" t="s">
        <v>20749</v>
      </c>
      <c r="L1368" s="98" t="s">
        <v>20750</v>
      </c>
      <c r="M1368" s="98" t="s">
        <v>20751</v>
      </c>
      <c r="N1368" s="98" t="s">
        <v>20752</v>
      </c>
      <c r="O1368" s="101">
        <v>75</v>
      </c>
      <c r="P1368" s="101">
        <v>140</v>
      </c>
      <c r="Q1368" s="101">
        <v>0</v>
      </c>
      <c r="R1368" s="101">
        <v>250</v>
      </c>
    </row>
    <row r="1369">
      <c r="L1369" s="98" t="s">
        <v>20753</v>
      </c>
      <c r="M1369" s="98" t="s">
        <v>20754</v>
      </c>
      <c r="N1369" s="98" t="s">
        <v>20755</v>
      </c>
      <c r="O1369" s="101">
        <v>65</v>
      </c>
      <c r="P1369" s="101">
        <v>0</v>
      </c>
    </row>
    <row r="1370">
      <c r="L1370" s="98" t="s">
        <v>20756</v>
      </c>
      <c r="M1370" s="98" t="s">
        <v>20757</v>
      </c>
      <c r="N1370" s="98" t="s">
        <v>20758</v>
      </c>
      <c r="O1370" s="101">
        <v>1750</v>
      </c>
      <c r="P1370" s="101">
        <v>1750</v>
      </c>
    </row>
    <row r="1371">
      <c r="L1371" s="98" t="s">
        <v>20759</v>
      </c>
      <c r="M1371" s="98" t="s">
        <v>20760</v>
      </c>
      <c r="N1371" s="98" t="s">
        <v>20761</v>
      </c>
      <c r="O1371" s="101">
        <v>20</v>
      </c>
      <c r="P1371" s="101">
        <v>20</v>
      </c>
    </row>
    <row r="1372">
      <c r="L1372" s="98" t="s">
        <v>20762</v>
      </c>
      <c r="M1372" s="98" t="s">
        <v>20763</v>
      </c>
      <c r="N1372" s="98" t="s">
        <v>20764</v>
      </c>
      <c r="O1372" s="101">
        <v>75</v>
      </c>
      <c r="P1372" s="101">
        <v>0</v>
      </c>
    </row>
    <row r="1373">
      <c r="L1373" s="98" t="s">
        <v>20765</v>
      </c>
      <c r="M1373" s="98" t="s">
        <v>20766</v>
      </c>
      <c r="N1373" s="98" t="s">
        <v>20767</v>
      </c>
      <c r="O1373" s="101">
        <v>75</v>
      </c>
      <c r="P1373" s="101">
        <v>75</v>
      </c>
    </row>
    <row r="1374">
      <c r="L1374" s="98" t="s">
        <v>20768</v>
      </c>
      <c r="M1374" s="98" t="s">
        <v>20769</v>
      </c>
      <c r="N1374" s="98" t="s">
        <v>20770</v>
      </c>
      <c r="O1374" s="101">
        <v>-75</v>
      </c>
      <c r="P1374" s="101">
        <v>0</v>
      </c>
    </row>
    <row r="1375">
      <c r="K1375" s="96" t="s">
        <v>20771</v>
      </c>
      <c r="O1375" s="85">
        <f>SUM(O1368:O1374)</f>
      </c>
      <c r="P1375" s="85">
        <f>SUM(P1368:P1374)</f>
      </c>
    </row>
    <row r="1376">
      <c r="A1376" s="98" t="s">
        <v>20772</v>
      </c>
      <c r="B1376" s="98" t="s">
        <v>20773</v>
      </c>
      <c r="C1376" s="100">
        <v>960</v>
      </c>
      <c r="D1376" s="98" t="s">
        <v>20774</v>
      </c>
      <c r="E1376" s="98" t="s">
        <v>20775</v>
      </c>
      <c r="F1376" s="104">
        <v>45401</v>
      </c>
      <c r="G1376" s="104">
        <v>45401</v>
      </c>
      <c r="H1376" s="104">
        <v>45765</v>
      </c>
      <c r="I1376" s="104">
        <v>45765</v>
      </c>
      <c r="J1376" s="101">
        <v>2240</v>
      </c>
      <c r="K1376" s="98" t="s">
        <v>20776</v>
      </c>
      <c r="L1376" s="98" t="s">
        <v>20777</v>
      </c>
      <c r="M1376" s="98" t="s">
        <v>20778</v>
      </c>
      <c r="N1376" s="98" t="s">
        <v>20779</v>
      </c>
      <c r="O1376" s="101">
        <v>39</v>
      </c>
      <c r="P1376" s="101">
        <v>290</v>
      </c>
      <c r="Q1376" s="101">
        <v>-528.45000000000005</v>
      </c>
      <c r="R1376" s="101">
        <v>250</v>
      </c>
    </row>
    <row r="1377">
      <c r="L1377" s="98" t="s">
        <v>20780</v>
      </c>
      <c r="M1377" s="98" t="s">
        <v>20781</v>
      </c>
      <c r="N1377" s="98" t="s">
        <v>20782</v>
      </c>
      <c r="O1377" s="101">
        <v>45</v>
      </c>
      <c r="P1377" s="101">
        <v>0</v>
      </c>
    </row>
    <row r="1378">
      <c r="L1378" s="98" t="s">
        <v>20783</v>
      </c>
      <c r="M1378" s="98" t="s">
        <v>20784</v>
      </c>
      <c r="N1378" s="98" t="s">
        <v>20785</v>
      </c>
      <c r="O1378" s="101">
        <v>90</v>
      </c>
      <c r="P1378" s="101">
        <v>0</v>
      </c>
    </row>
    <row r="1379">
      <c r="L1379" s="98" t="s">
        <v>20786</v>
      </c>
      <c r="M1379" s="98" t="s">
        <v>20787</v>
      </c>
      <c r="N1379" s="98" t="s">
        <v>20788</v>
      </c>
      <c r="O1379" s="101">
        <v>1170</v>
      </c>
      <c r="P1379" s="101">
        <v>1950</v>
      </c>
    </row>
    <row r="1380">
      <c r="L1380" s="98" t="s">
        <v>20789</v>
      </c>
      <c r="M1380" s="98" t="s">
        <v>20790</v>
      </c>
      <c r="N1380" s="98" t="s">
        <v>20791</v>
      </c>
      <c r="O1380" s="101">
        <v>12</v>
      </c>
      <c r="P1380" s="101">
        <v>20</v>
      </c>
    </row>
    <row r="1381">
      <c r="K1381" s="96" t="s">
        <v>20792</v>
      </c>
      <c r="O1381" s="85">
        <f>SUM(O1376:O1380)</f>
      </c>
      <c r="P1381" s="85">
        <f>SUM(P1376:P1380)</f>
      </c>
    </row>
    <row r="1382">
      <c r="A1382" s="98" t="s">
        <v>20793</v>
      </c>
      <c r="B1382" s="98" t="s">
        <v>20794</v>
      </c>
      <c r="C1382" s="100">
        <v>865</v>
      </c>
      <c r="D1382" s="98" t="s">
        <v>20795</v>
      </c>
      <c r="E1382" s="98" t="s">
        <v>20796</v>
      </c>
      <c r="F1382" s="104">
        <v>45296</v>
      </c>
      <c r="G1382" s="104">
        <v>45662</v>
      </c>
      <c r="H1382" s="104">
        <v>46026</v>
      </c>
      <c r="J1382" s="101">
        <v>1775</v>
      </c>
      <c r="K1382" s="98" t="s">
        <v>20797</v>
      </c>
      <c r="L1382" s="98" t="s">
        <v>20798</v>
      </c>
      <c r="M1382" s="98" t="s">
        <v>20799</v>
      </c>
      <c r="N1382" s="98" t="s">
        <v>20800</v>
      </c>
      <c r="O1382" s="101">
        <v>85</v>
      </c>
      <c r="P1382" s="101">
        <v>85</v>
      </c>
      <c r="Q1382" s="101">
        <v>0</v>
      </c>
      <c r="R1382" s="101">
        <v>250</v>
      </c>
    </row>
    <row r="1383">
      <c r="L1383" s="98" t="s">
        <v>20801</v>
      </c>
      <c r="M1383" s="98" t="s">
        <v>20802</v>
      </c>
      <c r="N1383" s="98" t="s">
        <v>20803</v>
      </c>
      <c r="O1383" s="101">
        <v>25</v>
      </c>
      <c r="P1383" s="101">
        <v>25</v>
      </c>
    </row>
    <row r="1384">
      <c r="L1384" s="98" t="s">
        <v>20804</v>
      </c>
      <c r="M1384" s="98" t="s">
        <v>20805</v>
      </c>
      <c r="N1384" s="98" t="s">
        <v>20806</v>
      </c>
      <c r="O1384" s="101">
        <v>15</v>
      </c>
      <c r="P1384" s="101">
        <v>15</v>
      </c>
    </row>
    <row r="1385">
      <c r="L1385" s="98" t="s">
        <v>20807</v>
      </c>
      <c r="M1385" s="98" t="s">
        <v>20808</v>
      </c>
      <c r="N1385" s="98" t="s">
        <v>20809</v>
      </c>
      <c r="O1385" s="101">
        <v>1660</v>
      </c>
      <c r="P1385" s="101">
        <v>1660</v>
      </c>
    </row>
    <row r="1386">
      <c r="L1386" s="98" t="s">
        <v>20810</v>
      </c>
      <c r="M1386" s="98" t="s">
        <v>20811</v>
      </c>
      <c r="N1386" s="98" t="s">
        <v>20812</v>
      </c>
      <c r="O1386" s="101">
        <v>35</v>
      </c>
      <c r="P1386" s="101">
        <v>35</v>
      </c>
    </row>
    <row r="1387">
      <c r="K1387" s="96" t="s">
        <v>20813</v>
      </c>
      <c r="O1387" s="85">
        <f>SUM(O1382:O1386)</f>
      </c>
      <c r="P1387" s="85">
        <f>SUM(P1382:P1386)</f>
      </c>
    </row>
    <row r="1388">
      <c r="A1388" s="98" t="s">
        <v>20814</v>
      </c>
      <c r="B1388" s="98" t="s">
        <v>20815</v>
      </c>
      <c r="C1388" s="100">
        <v>558</v>
      </c>
      <c r="D1388" s="98" t="s">
        <v>20816</v>
      </c>
      <c r="E1388" s="98" t="s">
        <v>20817</v>
      </c>
      <c r="F1388" s="104">
        <v>44831</v>
      </c>
      <c r="G1388" s="104">
        <v>45439</v>
      </c>
      <c r="H1388" s="104">
        <v>45803</v>
      </c>
      <c r="J1388" s="101">
        <v>1550</v>
      </c>
      <c r="K1388" s="98" t="s">
        <v>20818</v>
      </c>
      <c r="L1388" s="98" t="s">
        <v>20819</v>
      </c>
      <c r="M1388" s="98" t="s">
        <v>20820</v>
      </c>
      <c r="N1388" s="98" t="s">
        <v>20821</v>
      </c>
      <c r="O1388" s="101">
        <v>25</v>
      </c>
      <c r="P1388" s="101">
        <v>0</v>
      </c>
      <c r="Q1388" s="101">
        <v>0</v>
      </c>
      <c r="R1388" s="101">
        <v>250</v>
      </c>
    </row>
    <row r="1389">
      <c r="L1389" s="98" t="s">
        <v>20822</v>
      </c>
      <c r="M1389" s="98" t="s">
        <v>20823</v>
      </c>
      <c r="N1389" s="98" t="s">
        <v>20824</v>
      </c>
      <c r="O1389" s="101">
        <v>85</v>
      </c>
      <c r="P1389" s="101">
        <v>125</v>
      </c>
    </row>
    <row r="1390">
      <c r="L1390" s="98" t="s">
        <v>20825</v>
      </c>
      <c r="M1390" s="98" t="s">
        <v>20826</v>
      </c>
      <c r="N1390" s="98" t="s">
        <v>20827</v>
      </c>
      <c r="O1390" s="101">
        <v>15</v>
      </c>
      <c r="P1390" s="101">
        <v>0</v>
      </c>
    </row>
    <row r="1391">
      <c r="L1391" s="98" t="s">
        <v>20828</v>
      </c>
      <c r="M1391" s="98" t="s">
        <v>20829</v>
      </c>
      <c r="N1391" s="98" t="s">
        <v>20830</v>
      </c>
      <c r="O1391" s="101">
        <v>1083</v>
      </c>
      <c r="P1391" s="101">
        <v>1083</v>
      </c>
    </row>
    <row r="1392">
      <c r="L1392" s="98" t="s">
        <v>20831</v>
      </c>
      <c r="M1392" s="98" t="s">
        <v>20832</v>
      </c>
      <c r="N1392" s="98" t="s">
        <v>20833</v>
      </c>
      <c r="O1392" s="101">
        <v>20</v>
      </c>
      <c r="P1392" s="101">
        <v>20</v>
      </c>
    </row>
    <row r="1393">
      <c r="K1393" s="96" t="s">
        <v>20834</v>
      </c>
      <c r="O1393" s="85">
        <f>SUM(O1388:O1392)</f>
      </c>
      <c r="P1393" s="85">
        <f>SUM(P1388:P1392)</f>
      </c>
    </row>
    <row r="1394">
      <c r="A1394" s="98" t="s">
        <v>20835</v>
      </c>
      <c r="B1394" s="98" t="s">
        <v>20836</v>
      </c>
      <c r="C1394" s="100">
        <v>865</v>
      </c>
      <c r="D1394" s="98" t="s">
        <v>20837</v>
      </c>
      <c r="E1394" s="98" t="s">
        <v>20838</v>
      </c>
      <c r="F1394" s="104">
        <v>45070</v>
      </c>
      <c r="G1394" s="104">
        <v>45436</v>
      </c>
      <c r="H1394" s="104">
        <v>45800</v>
      </c>
      <c r="I1394" s="104">
        <v>45800</v>
      </c>
      <c r="J1394" s="101">
        <v>1775</v>
      </c>
      <c r="K1394" s="98" t="s">
        <v>20839</v>
      </c>
      <c r="L1394" s="98" t="s">
        <v>20840</v>
      </c>
      <c r="M1394" s="98" t="s">
        <v>20841</v>
      </c>
      <c r="N1394" s="98" t="s">
        <v>20842</v>
      </c>
      <c r="O1394" s="101">
        <v>25</v>
      </c>
      <c r="P1394" s="101">
        <v>0</v>
      </c>
      <c r="Q1394" s="101">
        <v>0</v>
      </c>
      <c r="R1394" s="101">
        <v>250</v>
      </c>
    </row>
    <row r="1395">
      <c r="L1395" s="98" t="s">
        <v>20843</v>
      </c>
      <c r="M1395" s="98" t="s">
        <v>20844</v>
      </c>
      <c r="N1395" s="98" t="s">
        <v>20845</v>
      </c>
      <c r="O1395" s="101">
        <v>15</v>
      </c>
      <c r="P1395" s="101">
        <v>15</v>
      </c>
    </row>
    <row r="1396">
      <c r="L1396" s="98" t="s">
        <v>20846</v>
      </c>
      <c r="M1396" s="98" t="s">
        <v>20847</v>
      </c>
      <c r="N1396" s="98" t="s">
        <v>20848</v>
      </c>
      <c r="O1396" s="101">
        <v>85</v>
      </c>
      <c r="P1396" s="101">
        <v>110</v>
      </c>
    </row>
    <row r="1397">
      <c r="L1397" s="98" t="s">
        <v>20849</v>
      </c>
      <c r="M1397" s="98" t="s">
        <v>20850</v>
      </c>
      <c r="N1397" s="98" t="s">
        <v>20851</v>
      </c>
      <c r="O1397" s="101">
        <v>1630</v>
      </c>
      <c r="P1397" s="101">
        <v>1630</v>
      </c>
    </row>
    <row r="1398">
      <c r="L1398" s="98" t="s">
        <v>20852</v>
      </c>
      <c r="M1398" s="98" t="s">
        <v>20853</v>
      </c>
      <c r="N1398" s="98" t="s">
        <v>20854</v>
      </c>
      <c r="O1398" s="101">
        <v>50</v>
      </c>
      <c r="P1398" s="101">
        <v>50</v>
      </c>
    </row>
    <row r="1399">
      <c r="L1399" s="98" t="s">
        <v>20855</v>
      </c>
      <c r="M1399" s="98" t="s">
        <v>20856</v>
      </c>
      <c r="N1399" s="98" t="s">
        <v>20857</v>
      </c>
      <c r="O1399" s="101">
        <v>20</v>
      </c>
      <c r="P1399" s="101">
        <v>20</v>
      </c>
    </row>
    <row r="1400">
      <c r="K1400" s="96" t="s">
        <v>20858</v>
      </c>
      <c r="O1400" s="85">
        <f>SUM(O1394:O1399)</f>
      </c>
      <c r="P1400" s="85">
        <f>SUM(P1394:P1399)</f>
      </c>
    </row>
    <row r="1401">
      <c r="A1401" s="98" t="s">
        <v>20859</v>
      </c>
      <c r="B1401" s="98" t="s">
        <v>20860</v>
      </c>
      <c r="C1401" s="100">
        <v>558</v>
      </c>
      <c r="D1401" s="98" t="s">
        <v>20861</v>
      </c>
      <c r="E1401" s="98" t="s">
        <v>20862</v>
      </c>
      <c r="F1401" s="104">
        <v>45450</v>
      </c>
      <c r="G1401" s="104">
        <v>45450</v>
      </c>
      <c r="H1401" s="104">
        <v>45814</v>
      </c>
      <c r="J1401" s="101">
        <v>1450</v>
      </c>
      <c r="K1401" s="98" t="s">
        <v>20863</v>
      </c>
      <c r="L1401" s="98" t="s">
        <v>20864</v>
      </c>
      <c r="M1401" s="98" t="s">
        <v>20865</v>
      </c>
      <c r="N1401" s="98" t="s">
        <v>20866</v>
      </c>
      <c r="O1401" s="101">
        <v>25</v>
      </c>
      <c r="P1401" s="101">
        <v>25</v>
      </c>
      <c r="Q1401" s="101">
        <v>0</v>
      </c>
      <c r="R1401" s="101">
        <v>250</v>
      </c>
    </row>
    <row r="1402">
      <c r="L1402" s="98" t="s">
        <v>20867</v>
      </c>
      <c r="M1402" s="98" t="s">
        <v>20868</v>
      </c>
      <c r="N1402" s="98" t="s">
        <v>20869</v>
      </c>
      <c r="O1402" s="101">
        <v>1425</v>
      </c>
      <c r="P1402" s="101">
        <v>1425</v>
      </c>
    </row>
    <row r="1403">
      <c r="K1403" s="96" t="s">
        <v>20870</v>
      </c>
      <c r="O1403" s="85">
        <f>SUM(O1401:O1402)</f>
      </c>
      <c r="P1403" s="85">
        <f>SUM(P1401:P1402)</f>
      </c>
    </row>
    <row r="1404">
      <c r="A1404" s="98" t="s">
        <v>20871</v>
      </c>
      <c r="B1404" s="98" t="s">
        <v>20872</v>
      </c>
      <c r="C1404" s="100">
        <v>1266</v>
      </c>
      <c r="D1404" s="98" t="s">
        <v>20873</v>
      </c>
      <c r="E1404" s="98" t="s">
        <v>20874</v>
      </c>
      <c r="J1404" s="101">
        <v>2110</v>
      </c>
      <c r="K1404" s="98" t="s">
        <v>20875</v>
      </c>
      <c r="L1404" s="98" t="s">
        <v>20875</v>
      </c>
      <c r="O1404" s="101">
        <v>0</v>
      </c>
      <c r="P1404" s="101">
        <v>0</v>
      </c>
      <c r="R1404" s="101">
        <v>0</v>
      </c>
    </row>
    <row r="1405">
      <c r="K1405" s="96" t="s">
        <v>20876</v>
      </c>
      <c r="O1405" s="85">
        <f>SUM(O1404:O1404)</f>
      </c>
      <c r="P1405" s="85">
        <f>SUM(P1404:P1404)</f>
      </c>
    </row>
    <row r="1406">
      <c r="A1406" s="98" t="s">
        <v>20877</v>
      </c>
      <c r="B1406" s="98" t="s">
        <v>20878</v>
      </c>
      <c r="C1406" s="100">
        <v>1266</v>
      </c>
      <c r="D1406" s="98" t="s">
        <v>20879</v>
      </c>
      <c r="E1406" s="98" t="s">
        <v>20880</v>
      </c>
      <c r="F1406" s="104">
        <v>45493</v>
      </c>
      <c r="G1406" s="104">
        <v>45493</v>
      </c>
      <c r="H1406" s="104">
        <v>45857</v>
      </c>
      <c r="J1406" s="101">
        <v>2210</v>
      </c>
      <c r="K1406" s="98" t="s">
        <v>20881</v>
      </c>
      <c r="L1406" s="98" t="s">
        <v>20882</v>
      </c>
      <c r="M1406" s="98" t="s">
        <v>20883</v>
      </c>
      <c r="N1406" s="98" t="s">
        <v>20884</v>
      </c>
      <c r="O1406" s="101">
        <v>35</v>
      </c>
      <c r="P1406" s="101">
        <v>85</v>
      </c>
      <c r="Q1406" s="101">
        <v>0</v>
      </c>
      <c r="R1406" s="101">
        <v>600</v>
      </c>
    </row>
    <row r="1407">
      <c r="L1407" s="98" t="s">
        <v>20885</v>
      </c>
      <c r="M1407" s="98" t="s">
        <v>20886</v>
      </c>
      <c r="N1407" s="98" t="s">
        <v>20887</v>
      </c>
      <c r="O1407" s="101">
        <v>15</v>
      </c>
      <c r="P1407" s="101">
        <v>40</v>
      </c>
    </row>
    <row r="1408">
      <c r="L1408" s="98" t="s">
        <v>20888</v>
      </c>
      <c r="M1408" s="98" t="s">
        <v>20889</v>
      </c>
      <c r="N1408" s="98" t="s">
        <v>20890</v>
      </c>
      <c r="O1408" s="101">
        <v>25</v>
      </c>
      <c r="P1408" s="101">
        <v>35</v>
      </c>
    </row>
    <row r="1409">
      <c r="L1409" s="98" t="s">
        <v>20891</v>
      </c>
      <c r="M1409" s="98" t="s">
        <v>20892</v>
      </c>
      <c r="N1409" s="98" t="s">
        <v>20893</v>
      </c>
      <c r="O1409" s="101">
        <v>85</v>
      </c>
      <c r="P1409" s="101">
        <v>0</v>
      </c>
    </row>
    <row r="1410">
      <c r="L1410" s="98" t="s">
        <v>20894</v>
      </c>
      <c r="M1410" s="98" t="s">
        <v>20895</v>
      </c>
      <c r="N1410" s="98" t="s">
        <v>20896</v>
      </c>
      <c r="O1410" s="101">
        <v>2050</v>
      </c>
      <c r="P1410" s="101">
        <v>2050</v>
      </c>
    </row>
    <row r="1411">
      <c r="K1411" s="96" t="s">
        <v>20897</v>
      </c>
      <c r="O1411" s="85">
        <f>SUM(O1406:O1410)</f>
      </c>
      <c r="P1411" s="85">
        <f>SUM(P1406:P1410)</f>
      </c>
    </row>
    <row r="1412">
      <c r="A1412" s="98" t="s">
        <v>20898</v>
      </c>
      <c r="B1412" s="98" t="s">
        <v>20899</v>
      </c>
      <c r="C1412" s="100">
        <v>865</v>
      </c>
      <c r="D1412" s="98" t="s">
        <v>20900</v>
      </c>
      <c r="E1412" s="98" t="s">
        <v>20901</v>
      </c>
      <c r="F1412" s="104">
        <v>45017</v>
      </c>
      <c r="G1412" s="104">
        <v>45474</v>
      </c>
      <c r="H1412" s="104">
        <v>45838</v>
      </c>
      <c r="J1412" s="101">
        <v>1675</v>
      </c>
      <c r="K1412" s="98" t="s">
        <v>20902</v>
      </c>
      <c r="L1412" s="98" t="s">
        <v>20903</v>
      </c>
      <c r="M1412" s="98" t="s">
        <v>20904</v>
      </c>
      <c r="N1412" s="98" t="s">
        <v>20905</v>
      </c>
      <c r="O1412" s="101">
        <v>25</v>
      </c>
      <c r="P1412" s="101">
        <v>25</v>
      </c>
      <c r="Q1412" s="101">
        <v>0</v>
      </c>
      <c r="R1412" s="101">
        <v>250</v>
      </c>
    </row>
    <row r="1413">
      <c r="L1413" s="98" t="s">
        <v>20906</v>
      </c>
      <c r="M1413" s="98" t="s">
        <v>20907</v>
      </c>
      <c r="N1413" s="98" t="s">
        <v>20908</v>
      </c>
      <c r="O1413" s="101">
        <v>1630</v>
      </c>
      <c r="P1413" s="101">
        <v>1630</v>
      </c>
    </row>
    <row r="1414">
      <c r="L1414" s="98" t="s">
        <v>20909</v>
      </c>
      <c r="M1414" s="98" t="s">
        <v>20910</v>
      </c>
      <c r="N1414" s="98" t="s">
        <v>20911</v>
      </c>
      <c r="O1414" s="101">
        <v>20</v>
      </c>
      <c r="P1414" s="101">
        <v>20</v>
      </c>
    </row>
    <row r="1415">
      <c r="K1415" s="96" t="s">
        <v>20912</v>
      </c>
      <c r="O1415" s="85">
        <f>SUM(O1412:O1414)</f>
      </c>
      <c r="P1415" s="85">
        <f>SUM(P1412:P1414)</f>
      </c>
    </row>
    <row r="1416">
      <c r="A1416" s="98" t="s">
        <v>20913</v>
      </c>
      <c r="B1416" s="98" t="s">
        <v>20914</v>
      </c>
      <c r="C1416" s="100">
        <v>1177</v>
      </c>
      <c r="D1416" s="98" t="s">
        <v>20915</v>
      </c>
      <c r="E1416" s="98" t="s">
        <v>20916</v>
      </c>
      <c r="F1416" s="104">
        <v>44306</v>
      </c>
      <c r="G1416" s="104">
        <v>45413</v>
      </c>
      <c r="H1416" s="104">
        <v>45777</v>
      </c>
      <c r="J1416" s="101">
        <v>2175</v>
      </c>
      <c r="K1416" s="98" t="s">
        <v>20917</v>
      </c>
      <c r="L1416" s="98" t="s">
        <v>20918</v>
      </c>
      <c r="M1416" s="98" t="s">
        <v>20919</v>
      </c>
      <c r="N1416" s="98" t="s">
        <v>20920</v>
      </c>
      <c r="O1416" s="101">
        <v>85</v>
      </c>
      <c r="P1416" s="101">
        <v>15</v>
      </c>
      <c r="Q1416" s="101">
        <v>0</v>
      </c>
      <c r="R1416" s="101">
        <v>0</v>
      </c>
    </row>
    <row r="1417">
      <c r="L1417" s="98" t="s">
        <v>20921</v>
      </c>
      <c r="M1417" s="98" t="s">
        <v>20922</v>
      </c>
      <c r="N1417" s="98" t="s">
        <v>20923</v>
      </c>
      <c r="O1417" s="101">
        <v>15</v>
      </c>
      <c r="P1417" s="101">
        <v>25</v>
      </c>
    </row>
    <row r="1418">
      <c r="L1418" s="98" t="s">
        <v>20924</v>
      </c>
      <c r="M1418" s="98" t="s">
        <v>20925</v>
      </c>
      <c r="N1418" s="98" t="s">
        <v>20926</v>
      </c>
      <c r="O1418" s="101">
        <v>25</v>
      </c>
      <c r="P1418" s="101">
        <v>85</v>
      </c>
    </row>
    <row r="1419">
      <c r="L1419" s="98" t="s">
        <v>20927</v>
      </c>
      <c r="M1419" s="98" t="s">
        <v>20928</v>
      </c>
      <c r="N1419" s="98" t="s">
        <v>20929</v>
      </c>
      <c r="O1419" s="101">
        <v>2052</v>
      </c>
      <c r="P1419" s="101">
        <v>2052</v>
      </c>
    </row>
    <row r="1420">
      <c r="L1420" s="98" t="s">
        <v>20930</v>
      </c>
      <c r="M1420" s="98" t="s">
        <v>20931</v>
      </c>
      <c r="N1420" s="98" t="s">
        <v>20932</v>
      </c>
      <c r="O1420" s="101">
        <v>75</v>
      </c>
      <c r="P1420" s="101">
        <v>75</v>
      </c>
    </row>
    <row r="1421">
      <c r="K1421" s="96" t="s">
        <v>20933</v>
      </c>
      <c r="O1421" s="85">
        <f>SUM(O1416:O1420)</f>
      </c>
      <c r="P1421" s="85">
        <f>SUM(P1416:P1420)</f>
      </c>
    </row>
    <row r="1422">
      <c r="A1422" s="98" t="s">
        <v>20934</v>
      </c>
      <c r="B1422" s="98" t="s">
        <v>20935</v>
      </c>
      <c r="C1422" s="100">
        <v>865</v>
      </c>
      <c r="D1422" s="98" t="s">
        <v>20936</v>
      </c>
      <c r="E1422" s="98" t="s">
        <v>20937</v>
      </c>
      <c r="F1422" s="104">
        <v>45722</v>
      </c>
      <c r="G1422" s="104">
        <v>45722</v>
      </c>
      <c r="H1422" s="104">
        <v>45813</v>
      </c>
      <c r="I1422" s="104">
        <v>45814</v>
      </c>
      <c r="J1422" s="101">
        <v>1905</v>
      </c>
      <c r="K1422" s="98" t="s">
        <v>20938</v>
      </c>
      <c r="L1422" s="98" t="s">
        <v>20939</v>
      </c>
      <c r="M1422" s="98" t="s">
        <v>20940</v>
      </c>
      <c r="N1422" s="98" t="s">
        <v>20941</v>
      </c>
      <c r="O1422" s="101">
        <v>85</v>
      </c>
      <c r="P1422" s="101">
        <v>85</v>
      </c>
      <c r="Q1422" s="101">
        <v>-41.060000000000002</v>
      </c>
      <c r="R1422" s="101">
        <v>250</v>
      </c>
    </row>
    <row r="1423">
      <c r="L1423" s="98" t="s">
        <v>20942</v>
      </c>
      <c r="M1423" s="98" t="s">
        <v>20943</v>
      </c>
      <c r="N1423" s="98" t="s">
        <v>20944</v>
      </c>
      <c r="O1423" s="101">
        <v>2170</v>
      </c>
      <c r="P1423" s="101">
        <v>2170</v>
      </c>
    </row>
    <row r="1424">
      <c r="K1424" s="96" t="s">
        <v>20945</v>
      </c>
      <c r="O1424" s="85">
        <f>SUM(O1422:O1423)</f>
      </c>
      <c r="P1424" s="85">
        <f>SUM(P1422:P1423)</f>
      </c>
    </row>
    <row r="1425">
      <c r="A1425" s="98" t="s">
        <v>20946</v>
      </c>
      <c r="B1425" s="98" t="s">
        <v>20947</v>
      </c>
      <c r="C1425" s="100">
        <v>558</v>
      </c>
      <c r="D1425" s="98" t="s">
        <v>20948</v>
      </c>
      <c r="E1425" s="98" t="s">
        <v>20949</v>
      </c>
      <c r="F1425" s="104">
        <v>45703</v>
      </c>
      <c r="G1425" s="104">
        <v>45703</v>
      </c>
      <c r="H1425" s="104">
        <v>46067</v>
      </c>
      <c r="J1425" s="101">
        <v>1220</v>
      </c>
      <c r="K1425" s="98" t="s">
        <v>20950</v>
      </c>
      <c r="L1425" s="98" t="s">
        <v>20951</v>
      </c>
      <c r="M1425" s="98" t="s">
        <v>20952</v>
      </c>
      <c r="N1425" s="98" t="s">
        <v>20953</v>
      </c>
      <c r="O1425" s="101">
        <v>85</v>
      </c>
      <c r="P1425" s="101">
        <v>85</v>
      </c>
      <c r="Q1425" s="101">
        <v>0</v>
      </c>
      <c r="R1425" s="101">
        <v>750</v>
      </c>
    </row>
    <row r="1426">
      <c r="L1426" s="98" t="s">
        <v>20954</v>
      </c>
      <c r="M1426" s="98" t="s">
        <v>20955</v>
      </c>
      <c r="N1426" s="98" t="s">
        <v>20956</v>
      </c>
      <c r="O1426" s="101">
        <v>1135</v>
      </c>
      <c r="P1426" s="101">
        <v>1135</v>
      </c>
    </row>
    <row r="1427">
      <c r="K1427" s="96" t="s">
        <v>20957</v>
      </c>
      <c r="O1427" s="85">
        <f>SUM(O1425:O1426)</f>
      </c>
      <c r="P1427" s="85">
        <f>SUM(P1425:P1426)</f>
      </c>
    </row>
    <row r="1428">
      <c r="A1428" s="98" t="s">
        <v>20958</v>
      </c>
      <c r="B1428" s="98" t="s">
        <v>20959</v>
      </c>
      <c r="C1428" s="100">
        <v>865</v>
      </c>
      <c r="D1428" s="98" t="s">
        <v>20960</v>
      </c>
      <c r="E1428" s="98" t="s">
        <v>20961</v>
      </c>
      <c r="F1428" s="104">
        <v>44713</v>
      </c>
      <c r="G1428" s="104">
        <v>45444</v>
      </c>
      <c r="H1428" s="104">
        <v>45808</v>
      </c>
      <c r="J1428" s="101">
        <v>1955</v>
      </c>
      <c r="K1428" s="98" t="s">
        <v>20962</v>
      </c>
      <c r="L1428" s="98" t="s">
        <v>20963</v>
      </c>
      <c r="M1428" s="98" t="s">
        <v>20964</v>
      </c>
      <c r="N1428" s="98" t="s">
        <v>20965</v>
      </c>
      <c r="O1428" s="101">
        <v>85</v>
      </c>
      <c r="P1428" s="101">
        <v>85</v>
      </c>
      <c r="Q1428" s="101">
        <v>0</v>
      </c>
      <c r="R1428" s="101">
        <v>250</v>
      </c>
    </row>
    <row r="1429">
      <c r="L1429" s="98" t="s">
        <v>20966</v>
      </c>
      <c r="M1429" s="98" t="s">
        <v>20967</v>
      </c>
      <c r="N1429" s="98" t="s">
        <v>20968</v>
      </c>
      <c r="O1429" s="101">
        <v>1900</v>
      </c>
      <c r="P1429" s="101">
        <v>1900</v>
      </c>
    </row>
    <row r="1430">
      <c r="L1430" s="98" t="s">
        <v>20969</v>
      </c>
      <c r="M1430" s="98" t="s">
        <v>20970</v>
      </c>
      <c r="N1430" s="98" t="s">
        <v>20971</v>
      </c>
      <c r="O1430" s="101">
        <v>75</v>
      </c>
      <c r="P1430" s="101">
        <v>75</v>
      </c>
    </row>
    <row r="1431">
      <c r="K1431" s="96" t="s">
        <v>20972</v>
      </c>
      <c r="O1431" s="85">
        <f>SUM(O1428:O1430)</f>
      </c>
      <c r="P1431" s="85">
        <f>SUM(P1428:P1430)</f>
      </c>
    </row>
    <row r="1432">
      <c r="A1432" s="98" t="s">
        <v>20973</v>
      </c>
      <c r="B1432" s="98" t="s">
        <v>20974</v>
      </c>
      <c r="C1432" s="100">
        <v>558</v>
      </c>
      <c r="D1432" s="98" t="s">
        <v>20975</v>
      </c>
      <c r="E1432" s="98" t="s">
        <v>20976</v>
      </c>
      <c r="F1432" s="104">
        <v>45206</v>
      </c>
      <c r="G1432" s="104">
        <v>45572</v>
      </c>
      <c r="H1432" s="104">
        <v>45936</v>
      </c>
      <c r="J1432" s="101">
        <v>1205</v>
      </c>
      <c r="K1432" s="98" t="s">
        <v>20977</v>
      </c>
      <c r="L1432" s="98" t="s">
        <v>20978</v>
      </c>
      <c r="M1432" s="98" t="s">
        <v>20979</v>
      </c>
      <c r="N1432" s="98" t="s">
        <v>20980</v>
      </c>
      <c r="O1432" s="101">
        <v>1215</v>
      </c>
      <c r="P1432" s="101">
        <v>1215</v>
      </c>
      <c r="Q1432" s="101">
        <v>0</v>
      </c>
      <c r="R1432" s="101">
        <v>550</v>
      </c>
    </row>
    <row r="1433">
      <c r="L1433" s="98" t="s">
        <v>20981</v>
      </c>
      <c r="M1433" s="98" t="s">
        <v>20982</v>
      </c>
      <c r="N1433" s="98" t="s">
        <v>20983</v>
      </c>
      <c r="O1433" s="101">
        <v>55</v>
      </c>
      <c r="P1433" s="101">
        <v>55</v>
      </c>
    </row>
    <row r="1434">
      <c r="K1434" s="96" t="s">
        <v>20984</v>
      </c>
      <c r="O1434" s="85">
        <f>SUM(O1432:O1433)</f>
      </c>
      <c r="P1434" s="85">
        <f>SUM(P1432:P1433)</f>
      </c>
    </row>
    <row r="1435">
      <c r="A1435" s="98" t="s">
        <v>20985</v>
      </c>
      <c r="B1435" s="98" t="s">
        <v>20986</v>
      </c>
      <c r="C1435" s="100">
        <v>1266</v>
      </c>
      <c r="D1435" s="98" t="s">
        <v>20987</v>
      </c>
      <c r="E1435" s="98" t="s">
        <v>20988</v>
      </c>
      <c r="F1435" s="104">
        <v>45047</v>
      </c>
      <c r="G1435" s="104">
        <v>45474</v>
      </c>
      <c r="H1435" s="104">
        <v>45838</v>
      </c>
      <c r="J1435" s="101">
        <v>2085</v>
      </c>
      <c r="K1435" s="98" t="s">
        <v>20989</v>
      </c>
      <c r="L1435" s="98" t="s">
        <v>20990</v>
      </c>
      <c r="M1435" s="98" t="s">
        <v>20991</v>
      </c>
      <c r="N1435" s="98" t="s">
        <v>20992</v>
      </c>
      <c r="O1435" s="101">
        <v>35</v>
      </c>
      <c r="P1435" s="101">
        <v>35</v>
      </c>
      <c r="Q1435" s="101">
        <v>0</v>
      </c>
      <c r="R1435" s="101">
        <v>300</v>
      </c>
    </row>
    <row r="1436">
      <c r="L1436" s="98" t="s">
        <v>20993</v>
      </c>
      <c r="M1436" s="98" t="s">
        <v>20994</v>
      </c>
      <c r="N1436" s="98" t="s">
        <v>20995</v>
      </c>
      <c r="O1436" s="101">
        <v>2050</v>
      </c>
      <c r="P1436" s="101">
        <v>2050</v>
      </c>
    </row>
    <row r="1437">
      <c r="L1437" s="98" t="s">
        <v>20996</v>
      </c>
      <c r="M1437" s="98" t="s">
        <v>20997</v>
      </c>
      <c r="N1437" s="98" t="s">
        <v>20998</v>
      </c>
      <c r="O1437" s="101">
        <v>40</v>
      </c>
      <c r="P1437" s="101">
        <v>40</v>
      </c>
    </row>
    <row r="1438">
      <c r="K1438" s="96" t="s">
        <v>20999</v>
      </c>
      <c r="O1438" s="85">
        <f>SUM(O1435:O1437)</f>
      </c>
      <c r="P1438" s="85">
        <f>SUM(P1435:P1437)</f>
      </c>
    </row>
    <row r="1439">
      <c r="A1439" s="98" t="s">
        <v>21000</v>
      </c>
      <c r="B1439" s="98" t="s">
        <v>21001</v>
      </c>
      <c r="C1439" s="100">
        <v>1266</v>
      </c>
      <c r="D1439" s="98" t="s">
        <v>21002</v>
      </c>
      <c r="E1439" s="98" t="s">
        <v>21003</v>
      </c>
      <c r="F1439" s="104">
        <v>45191</v>
      </c>
      <c r="G1439" s="104">
        <v>45557</v>
      </c>
      <c r="H1439" s="104">
        <v>45921</v>
      </c>
      <c r="J1439" s="101">
        <v>2170</v>
      </c>
      <c r="K1439" s="98" t="s">
        <v>21004</v>
      </c>
      <c r="L1439" s="98" t="s">
        <v>21005</v>
      </c>
      <c r="M1439" s="98" t="s">
        <v>21006</v>
      </c>
      <c r="N1439" s="98" t="s">
        <v>21007</v>
      </c>
      <c r="O1439" s="101">
        <v>35</v>
      </c>
      <c r="P1439" s="101">
        <v>35</v>
      </c>
      <c r="Q1439" s="101">
        <v>0</v>
      </c>
      <c r="R1439" s="101">
        <v>300</v>
      </c>
    </row>
    <row r="1440">
      <c r="L1440" s="98" t="s">
        <v>21008</v>
      </c>
      <c r="M1440" s="98" t="s">
        <v>21009</v>
      </c>
      <c r="N1440" s="98" t="s">
        <v>21010</v>
      </c>
      <c r="O1440" s="101">
        <v>85</v>
      </c>
      <c r="P1440" s="101">
        <v>85</v>
      </c>
    </row>
    <row r="1441">
      <c r="L1441" s="98" t="s">
        <v>21011</v>
      </c>
      <c r="M1441" s="98" t="s">
        <v>21012</v>
      </c>
      <c r="N1441" s="98" t="s">
        <v>21013</v>
      </c>
      <c r="O1441" s="101">
        <v>2100</v>
      </c>
      <c r="P1441" s="101">
        <v>2100</v>
      </c>
    </row>
    <row r="1442">
      <c r="L1442" s="98" t="s">
        <v>21014</v>
      </c>
      <c r="M1442" s="98" t="s">
        <v>21015</v>
      </c>
      <c r="N1442" s="98" t="s">
        <v>21016</v>
      </c>
      <c r="O1442" s="101">
        <v>20</v>
      </c>
      <c r="P1442" s="101">
        <v>20</v>
      </c>
    </row>
    <row r="1443">
      <c r="K1443" s="96" t="s">
        <v>21017</v>
      </c>
      <c r="O1443" s="85">
        <f>SUM(O1439:O1442)</f>
      </c>
      <c r="P1443" s="85">
        <f>SUM(P1439:P1442)</f>
      </c>
    </row>
    <row r="1444">
      <c r="A1444" s="98" t="s">
        <v>21018</v>
      </c>
      <c r="B1444" s="98" t="s">
        <v>21019</v>
      </c>
      <c r="C1444" s="100">
        <v>1177</v>
      </c>
      <c r="D1444" s="98" t="s">
        <v>21020</v>
      </c>
      <c r="E1444" s="98" t="s">
        <v>21021</v>
      </c>
      <c r="F1444" s="104">
        <v>44545</v>
      </c>
      <c r="G1444" s="104">
        <v>45642</v>
      </c>
      <c r="H1444" s="104">
        <v>46006</v>
      </c>
      <c r="J1444" s="101">
        <v>2050</v>
      </c>
      <c r="K1444" s="98" t="s">
        <v>21022</v>
      </c>
      <c r="L1444" s="98" t="s">
        <v>21023</v>
      </c>
      <c r="M1444" s="98" t="s">
        <v>21024</v>
      </c>
      <c r="N1444" s="98" t="s">
        <v>21025</v>
      </c>
      <c r="O1444" s="101">
        <v>2122</v>
      </c>
      <c r="P1444" s="101">
        <v>2122</v>
      </c>
      <c r="Q1444" s="101">
        <v>0</v>
      </c>
      <c r="R1444" s="101">
        <v>300</v>
      </c>
    </row>
    <row r="1445">
      <c r="L1445" s="98" t="s">
        <v>21026</v>
      </c>
      <c r="M1445" s="98" t="s">
        <v>21027</v>
      </c>
      <c r="N1445" s="98" t="s">
        <v>21028</v>
      </c>
      <c r="O1445" s="101">
        <v>50</v>
      </c>
      <c r="P1445" s="101">
        <v>100</v>
      </c>
    </row>
    <row r="1446">
      <c r="L1446" s="98" t="s">
        <v>21029</v>
      </c>
      <c r="M1446" s="98" t="s">
        <v>21030</v>
      </c>
      <c r="N1446" s="98" t="s">
        <v>21031</v>
      </c>
      <c r="O1446" s="101">
        <v>50</v>
      </c>
      <c r="P1446" s="101">
        <v>0</v>
      </c>
    </row>
    <row r="1447">
      <c r="L1447" s="98" t="s">
        <v>21032</v>
      </c>
      <c r="M1447" s="98" t="s">
        <v>21033</v>
      </c>
      <c r="N1447" s="98" t="s">
        <v>21034</v>
      </c>
      <c r="O1447" s="101">
        <v>20</v>
      </c>
      <c r="P1447" s="101">
        <v>20</v>
      </c>
    </row>
    <row r="1448">
      <c r="K1448" s="96" t="s">
        <v>21035</v>
      </c>
      <c r="O1448" s="85">
        <f>SUM(O1444:O1447)</f>
      </c>
      <c r="P1448" s="85">
        <f>SUM(P1444:P1447)</f>
      </c>
    </row>
    <row r="1449">
      <c r="A1449" s="98" t="s">
        <v>21036</v>
      </c>
      <c r="B1449" s="98" t="s">
        <v>21037</v>
      </c>
      <c r="C1449" s="100">
        <v>1177</v>
      </c>
      <c r="D1449" s="98" t="s">
        <v>21038</v>
      </c>
      <c r="E1449" s="98" t="s">
        <v>21039</v>
      </c>
      <c r="F1449" s="104">
        <v>44743</v>
      </c>
      <c r="G1449" s="104">
        <v>45566</v>
      </c>
      <c r="H1449" s="104">
        <v>45930</v>
      </c>
      <c r="J1449" s="101">
        <v>2050</v>
      </c>
      <c r="K1449" s="98" t="s">
        <v>21040</v>
      </c>
      <c r="L1449" s="98" t="s">
        <v>21041</v>
      </c>
      <c r="M1449" s="98" t="s">
        <v>21042</v>
      </c>
      <c r="N1449" s="98" t="s">
        <v>21043</v>
      </c>
      <c r="O1449" s="101">
        <v>2097</v>
      </c>
      <c r="P1449" s="101">
        <v>2097</v>
      </c>
      <c r="Q1449" s="101">
        <v>0</v>
      </c>
      <c r="R1449" s="101">
        <v>300</v>
      </c>
    </row>
    <row r="1450">
      <c r="K1450" s="96" t="s">
        <v>21044</v>
      </c>
      <c r="O1450" s="85">
        <f>SUM(O1449:O1449)</f>
      </c>
      <c r="P1450" s="85">
        <f>SUM(P1449:P1449)</f>
      </c>
    </row>
    <row r="1451">
      <c r="A1451" s="98" t="s">
        <v>21045</v>
      </c>
      <c r="B1451" s="98" t="s">
        <v>21046</v>
      </c>
      <c r="C1451" s="100">
        <v>865</v>
      </c>
      <c r="D1451" s="98" t="s">
        <v>21047</v>
      </c>
      <c r="E1451" s="98" t="s">
        <v>21048</v>
      </c>
      <c r="F1451" s="104">
        <v>45421</v>
      </c>
      <c r="G1451" s="104">
        <v>45421</v>
      </c>
      <c r="H1451" s="104">
        <v>45785</v>
      </c>
      <c r="J1451" s="101">
        <v>1990</v>
      </c>
      <c r="K1451" s="98" t="s">
        <v>21049</v>
      </c>
      <c r="L1451" s="98" t="s">
        <v>21050</v>
      </c>
      <c r="M1451" s="98" t="s">
        <v>21051</v>
      </c>
      <c r="N1451" s="98" t="s">
        <v>21052</v>
      </c>
      <c r="O1451" s="101">
        <v>35</v>
      </c>
      <c r="P1451" s="101">
        <v>35</v>
      </c>
      <c r="Q1451" s="101">
        <v>0</v>
      </c>
      <c r="R1451" s="101">
        <v>250</v>
      </c>
    </row>
    <row r="1452">
      <c r="L1452" s="98" t="s">
        <v>21053</v>
      </c>
      <c r="M1452" s="98" t="s">
        <v>21054</v>
      </c>
      <c r="N1452" s="98" t="s">
        <v>21055</v>
      </c>
      <c r="O1452" s="101">
        <v>85</v>
      </c>
      <c r="P1452" s="101">
        <v>85</v>
      </c>
    </row>
    <row r="1453">
      <c r="L1453" s="98" t="s">
        <v>21056</v>
      </c>
      <c r="M1453" s="98" t="s">
        <v>21057</v>
      </c>
      <c r="N1453" s="98" t="s">
        <v>21058</v>
      </c>
      <c r="O1453" s="101">
        <v>1870</v>
      </c>
      <c r="P1453" s="101">
        <v>1870</v>
      </c>
    </row>
    <row r="1454">
      <c r="K1454" s="96" t="s">
        <v>21059</v>
      </c>
      <c r="O1454" s="85">
        <f>SUM(O1451:O1453)</f>
      </c>
      <c r="P1454" s="85">
        <f>SUM(P1451:P1453)</f>
      </c>
    </row>
    <row r="1455">
      <c r="A1455" s="98" t="s">
        <v>21060</v>
      </c>
      <c r="B1455" s="98" t="s">
        <v>21061</v>
      </c>
      <c r="C1455" s="100">
        <v>558</v>
      </c>
      <c r="D1455" s="98" t="s">
        <v>21062</v>
      </c>
      <c r="E1455" s="98" t="s">
        <v>21063</v>
      </c>
      <c r="F1455" s="104">
        <v>45444</v>
      </c>
      <c r="G1455" s="104">
        <v>45444</v>
      </c>
      <c r="H1455" s="104">
        <v>45808</v>
      </c>
      <c r="J1455" s="101">
        <v>1325</v>
      </c>
      <c r="K1455" s="98" t="s">
        <v>21064</v>
      </c>
      <c r="L1455" s="98" t="s">
        <v>21065</v>
      </c>
      <c r="M1455" s="98" t="s">
        <v>21066</v>
      </c>
      <c r="N1455" s="98" t="s">
        <v>21067</v>
      </c>
      <c r="O1455" s="101">
        <v>85</v>
      </c>
      <c r="P1455" s="101">
        <v>35</v>
      </c>
      <c r="Q1455" s="101">
        <v>0</v>
      </c>
      <c r="R1455" s="101">
        <v>550</v>
      </c>
    </row>
    <row r="1456">
      <c r="L1456" s="98" t="s">
        <v>21068</v>
      </c>
      <c r="M1456" s="98" t="s">
        <v>21069</v>
      </c>
      <c r="N1456" s="98" t="s">
        <v>21070</v>
      </c>
      <c r="O1456" s="101">
        <v>35</v>
      </c>
      <c r="P1456" s="101">
        <v>85</v>
      </c>
    </row>
    <row r="1457">
      <c r="L1457" s="98" t="s">
        <v>21071</v>
      </c>
      <c r="M1457" s="98" t="s">
        <v>21072</v>
      </c>
      <c r="N1457" s="98" t="s">
        <v>21073</v>
      </c>
      <c r="O1457" s="101">
        <v>1205</v>
      </c>
      <c r="P1457" s="101">
        <v>1205</v>
      </c>
    </row>
    <row r="1458">
      <c r="L1458" s="98" t="s">
        <v>21074</v>
      </c>
      <c r="M1458" s="98" t="s">
        <v>21075</v>
      </c>
      <c r="N1458" s="98" t="s">
        <v>21076</v>
      </c>
      <c r="O1458" s="101">
        <v>750</v>
      </c>
      <c r="P1458" s="101">
        <v>0</v>
      </c>
    </row>
    <row r="1459">
      <c r="L1459" s="98" t="s">
        <v>21077</v>
      </c>
      <c r="M1459" s="98" t="s">
        <v>21078</v>
      </c>
      <c r="N1459" s="98" t="s">
        <v>21079</v>
      </c>
      <c r="O1459" s="101">
        <v>750</v>
      </c>
      <c r="P1459" s="101">
        <v>0</v>
      </c>
    </row>
    <row r="1460">
      <c r="L1460" s="98" t="s">
        <v>21080</v>
      </c>
      <c r="M1460" s="98" t="s">
        <v>21081</v>
      </c>
      <c r="N1460" s="98" t="s">
        <v>21082</v>
      </c>
      <c r="O1460" s="101">
        <v>-750</v>
      </c>
      <c r="P1460" s="101">
        <v>0</v>
      </c>
    </row>
    <row r="1461">
      <c r="L1461" s="98" t="s">
        <v>21083</v>
      </c>
      <c r="M1461" s="98" t="s">
        <v>21084</v>
      </c>
      <c r="N1461" s="98" t="s">
        <v>21085</v>
      </c>
      <c r="O1461" s="101">
        <v>-750</v>
      </c>
      <c r="P1461" s="101">
        <v>0</v>
      </c>
    </row>
    <row r="1462">
      <c r="K1462" s="96" t="s">
        <v>21086</v>
      </c>
      <c r="O1462" s="85">
        <f>SUM(O1455:O1461)</f>
      </c>
      <c r="P1462" s="85">
        <f>SUM(P1455:P1461)</f>
      </c>
    </row>
    <row r="1463">
      <c r="A1463" s="98" t="s">
        <v>21087</v>
      </c>
      <c r="B1463" s="98" t="s">
        <v>21088</v>
      </c>
      <c r="C1463" s="100">
        <v>865</v>
      </c>
      <c r="D1463" s="98" t="s">
        <v>21089</v>
      </c>
      <c r="E1463" s="98" t="s">
        <v>21090</v>
      </c>
      <c r="F1463" s="104">
        <v>45516</v>
      </c>
      <c r="G1463" s="104">
        <v>45700</v>
      </c>
      <c r="J1463" s="101">
        <v>1990</v>
      </c>
      <c r="K1463" s="98" t="s">
        <v>21091</v>
      </c>
      <c r="L1463" s="98" t="s">
        <v>21092</v>
      </c>
      <c r="M1463" s="98" t="s">
        <v>21093</v>
      </c>
      <c r="N1463" s="98" t="s">
        <v>21094</v>
      </c>
      <c r="O1463" s="101">
        <v>35</v>
      </c>
      <c r="P1463" s="101">
        <v>120</v>
      </c>
      <c r="Q1463" s="101">
        <v>0</v>
      </c>
      <c r="R1463" s="101">
        <v>250</v>
      </c>
    </row>
    <row r="1464">
      <c r="L1464" s="98" t="s">
        <v>21095</v>
      </c>
      <c r="M1464" s="98" t="s">
        <v>21096</v>
      </c>
      <c r="N1464" s="98" t="s">
        <v>21097</v>
      </c>
      <c r="O1464" s="101">
        <v>85</v>
      </c>
      <c r="P1464" s="101">
        <v>0</v>
      </c>
    </row>
    <row r="1465">
      <c r="L1465" s="98" t="s">
        <v>21098</v>
      </c>
      <c r="M1465" s="98" t="s">
        <v>21099</v>
      </c>
      <c r="N1465" s="98" t="s">
        <v>21100</v>
      </c>
      <c r="O1465" s="101">
        <v>2120</v>
      </c>
      <c r="P1465" s="101">
        <v>2120</v>
      </c>
    </row>
    <row r="1466">
      <c r="L1466" s="98" t="s">
        <v>21101</v>
      </c>
      <c r="M1466" s="98" t="s">
        <v>21102</v>
      </c>
      <c r="N1466" s="98" t="s">
        <v>21103</v>
      </c>
      <c r="O1466" s="101">
        <v>500</v>
      </c>
      <c r="P1466" s="101">
        <v>500</v>
      </c>
    </row>
    <row r="1467">
      <c r="K1467" s="96" t="s">
        <v>21104</v>
      </c>
      <c r="O1467" s="85">
        <f>SUM(O1463:O1466)</f>
      </c>
      <c r="P1467" s="85">
        <f>SUM(P1463:P1466)</f>
      </c>
    </row>
    <row r="1468">
      <c r="A1468" s="98" t="s">
        <v>21105</v>
      </c>
      <c r="B1468" s="98" t="s">
        <v>21106</v>
      </c>
      <c r="C1468" s="100">
        <v>558</v>
      </c>
      <c r="D1468" s="98" t="s">
        <v>21107</v>
      </c>
      <c r="E1468" s="98" t="s">
        <v>21108</v>
      </c>
      <c r="F1468" s="104">
        <v>44046</v>
      </c>
      <c r="G1468" s="104">
        <v>45582</v>
      </c>
      <c r="H1468" s="104">
        <v>45946</v>
      </c>
      <c r="J1468" s="101">
        <v>1240</v>
      </c>
      <c r="K1468" s="98" t="s">
        <v>21109</v>
      </c>
      <c r="L1468" s="98" t="s">
        <v>21110</v>
      </c>
      <c r="M1468" s="98" t="s">
        <v>21111</v>
      </c>
      <c r="N1468" s="98" t="s">
        <v>21112</v>
      </c>
      <c r="O1468" s="101">
        <v>35</v>
      </c>
      <c r="P1468" s="101">
        <v>35</v>
      </c>
      <c r="Q1468" s="101">
        <v>0</v>
      </c>
      <c r="R1468" s="101">
        <v>0</v>
      </c>
    </row>
    <row r="1469">
      <c r="L1469" s="98" t="s">
        <v>21113</v>
      </c>
      <c r="M1469" s="98" t="s">
        <v>21114</v>
      </c>
      <c r="N1469" s="98" t="s">
        <v>21115</v>
      </c>
      <c r="O1469" s="101">
        <v>1085</v>
      </c>
      <c r="P1469" s="101">
        <v>1085</v>
      </c>
    </row>
    <row r="1470">
      <c r="K1470" s="96" t="s">
        <v>21116</v>
      </c>
      <c r="O1470" s="85">
        <f>SUM(O1468:O1469)</f>
      </c>
      <c r="P1470" s="85">
        <f>SUM(P1468:P1469)</f>
      </c>
    </row>
    <row r="1471">
      <c r="A1471" s="98" t="s">
        <v>21117</v>
      </c>
      <c r="B1471" s="98" t="s">
        <v>21118</v>
      </c>
      <c r="C1471" s="100">
        <v>1266</v>
      </c>
      <c r="D1471" s="98" t="s">
        <v>21119</v>
      </c>
      <c r="E1471" s="98" t="s">
        <v>21120</v>
      </c>
      <c r="F1471" s="104">
        <v>45505</v>
      </c>
      <c r="G1471" s="104">
        <v>45505</v>
      </c>
      <c r="H1471" s="104">
        <v>45869</v>
      </c>
      <c r="J1471" s="101">
        <v>2120</v>
      </c>
      <c r="K1471" s="98" t="s">
        <v>21121</v>
      </c>
      <c r="L1471" s="98" t="s">
        <v>21122</v>
      </c>
      <c r="M1471" s="98" t="s">
        <v>21123</v>
      </c>
      <c r="N1471" s="98" t="s">
        <v>21124</v>
      </c>
      <c r="O1471" s="101">
        <v>35</v>
      </c>
      <c r="P1471" s="101">
        <v>70</v>
      </c>
      <c r="Q1471" s="101">
        <v>0</v>
      </c>
      <c r="R1471" s="101">
        <v>300</v>
      </c>
    </row>
    <row r="1472">
      <c r="L1472" s="98" t="s">
        <v>21125</v>
      </c>
      <c r="M1472" s="98" t="s">
        <v>21126</v>
      </c>
      <c r="N1472" s="98" t="s">
        <v>21127</v>
      </c>
      <c r="O1472" s="101">
        <v>35</v>
      </c>
      <c r="P1472" s="101">
        <v>0</v>
      </c>
    </row>
    <row r="1473">
      <c r="L1473" s="98" t="s">
        <v>21128</v>
      </c>
      <c r="M1473" s="98" t="s">
        <v>21129</v>
      </c>
      <c r="N1473" s="98" t="s">
        <v>21130</v>
      </c>
      <c r="O1473" s="101">
        <v>2050</v>
      </c>
      <c r="P1473" s="101">
        <v>2050</v>
      </c>
    </row>
    <row r="1474">
      <c r="L1474" s="98" t="s">
        <v>21131</v>
      </c>
      <c r="M1474" s="98" t="s">
        <v>21132</v>
      </c>
      <c r="N1474" s="98" t="s">
        <v>21133</v>
      </c>
      <c r="O1474" s="101">
        <v>50</v>
      </c>
      <c r="P1474" s="101">
        <v>50</v>
      </c>
    </row>
    <row r="1475">
      <c r="L1475" s="98" t="s">
        <v>21134</v>
      </c>
      <c r="M1475" s="98" t="s">
        <v>21135</v>
      </c>
      <c r="N1475" s="98" t="s">
        <v>21136</v>
      </c>
      <c r="O1475" s="101">
        <v>50</v>
      </c>
      <c r="P1475" s="101">
        <v>50</v>
      </c>
    </row>
    <row r="1476">
      <c r="K1476" s="96" t="s">
        <v>21137</v>
      </c>
      <c r="O1476" s="85">
        <f>SUM(O1471:O1475)</f>
      </c>
      <c r="P1476" s="85">
        <f>SUM(P1471:P1475)</f>
      </c>
    </row>
    <row r="1477">
      <c r="A1477" s="98" t="s">
        <v>21138</v>
      </c>
      <c r="B1477" s="98" t="s">
        <v>21139</v>
      </c>
      <c r="C1477" s="100">
        <v>1266</v>
      </c>
      <c r="D1477" s="98" t="s">
        <v>21140</v>
      </c>
      <c r="E1477" s="98" t="s">
        <v>21141</v>
      </c>
      <c r="J1477" s="101">
        <v>2205</v>
      </c>
      <c r="K1477" s="98" t="s">
        <v>21142</v>
      </c>
      <c r="L1477" s="98" t="s">
        <v>21142</v>
      </c>
      <c r="O1477" s="101">
        <v>0</v>
      </c>
      <c r="P1477" s="101">
        <v>0</v>
      </c>
      <c r="R1477" s="101">
        <v>0</v>
      </c>
    </row>
    <row r="1478">
      <c r="K1478" s="96" t="s">
        <v>21143</v>
      </c>
      <c r="O1478" s="85">
        <f>SUM(O1477:O1477)</f>
      </c>
      <c r="P1478" s="85">
        <f>SUM(P1477:P1477)</f>
      </c>
    </row>
    <row r="1479">
      <c r="A1479" s="98" t="s">
        <v>21144</v>
      </c>
      <c r="B1479" s="98" t="s">
        <v>21145</v>
      </c>
      <c r="C1479" s="100">
        <v>1177</v>
      </c>
      <c r="D1479" s="98" t="s">
        <v>21146</v>
      </c>
      <c r="E1479" s="98" t="s">
        <v>21147</v>
      </c>
      <c r="F1479" s="104">
        <v>45482</v>
      </c>
      <c r="G1479" s="104">
        <v>45482</v>
      </c>
      <c r="H1479" s="104">
        <v>45846</v>
      </c>
      <c r="J1479" s="101">
        <v>2085</v>
      </c>
      <c r="K1479" s="98" t="s">
        <v>21148</v>
      </c>
      <c r="L1479" s="98" t="s">
        <v>21149</v>
      </c>
      <c r="M1479" s="98" t="s">
        <v>21150</v>
      </c>
      <c r="N1479" s="98" t="s">
        <v>21151</v>
      </c>
      <c r="O1479" s="101">
        <v>35</v>
      </c>
      <c r="P1479" s="101">
        <v>35</v>
      </c>
      <c r="Q1479" s="101">
        <v>0</v>
      </c>
      <c r="R1479" s="101">
        <v>300</v>
      </c>
    </row>
    <row r="1480">
      <c r="L1480" s="98" t="s">
        <v>21152</v>
      </c>
      <c r="M1480" s="98" t="s">
        <v>21153</v>
      </c>
      <c r="N1480" s="98" t="s">
        <v>21154</v>
      </c>
      <c r="O1480" s="101">
        <v>2050</v>
      </c>
      <c r="P1480" s="101">
        <v>2050</v>
      </c>
    </row>
    <row r="1481">
      <c r="L1481" s="98" t="s">
        <v>21155</v>
      </c>
      <c r="M1481" s="98" t="s">
        <v>21156</v>
      </c>
      <c r="N1481" s="98" t="s">
        <v>21157</v>
      </c>
      <c r="O1481" s="101">
        <v>20</v>
      </c>
      <c r="P1481" s="101">
        <v>20</v>
      </c>
    </row>
    <row r="1482">
      <c r="K1482" s="96" t="s">
        <v>21158</v>
      </c>
      <c r="O1482" s="85">
        <f>SUM(O1479:O1481)</f>
      </c>
      <c r="P1482" s="85">
        <f>SUM(P1479:P1481)</f>
      </c>
    </row>
    <row r="1483">
      <c r="A1483" s="98" t="s">
        <v>21159</v>
      </c>
      <c r="B1483" s="98" t="s">
        <v>21160</v>
      </c>
      <c r="C1483" s="100">
        <v>1177</v>
      </c>
      <c r="D1483" s="98" t="s">
        <v>21161</v>
      </c>
      <c r="E1483" s="98" t="s">
        <v>21162</v>
      </c>
      <c r="F1483" s="104">
        <v>45314</v>
      </c>
      <c r="G1483" s="104">
        <v>45680</v>
      </c>
      <c r="H1483" s="104">
        <v>46044</v>
      </c>
      <c r="J1483" s="101">
        <v>2170</v>
      </c>
      <c r="K1483" s="98" t="s">
        <v>21163</v>
      </c>
      <c r="L1483" s="98" t="s">
        <v>21164</v>
      </c>
      <c r="M1483" s="98" t="s">
        <v>21165</v>
      </c>
      <c r="N1483" s="98" t="s">
        <v>21166</v>
      </c>
      <c r="O1483" s="101">
        <v>35</v>
      </c>
      <c r="P1483" s="101">
        <v>85</v>
      </c>
      <c r="Q1483" s="101">
        <v>0</v>
      </c>
      <c r="R1483" s="101">
        <v>300</v>
      </c>
    </row>
    <row r="1484">
      <c r="L1484" s="98" t="s">
        <v>21167</v>
      </c>
      <c r="M1484" s="98" t="s">
        <v>21168</v>
      </c>
      <c r="N1484" s="98" t="s">
        <v>21169</v>
      </c>
      <c r="O1484" s="101">
        <v>85</v>
      </c>
      <c r="P1484" s="101">
        <v>35</v>
      </c>
    </row>
    <row r="1485">
      <c r="L1485" s="98" t="s">
        <v>21170</v>
      </c>
      <c r="M1485" s="98" t="s">
        <v>21171</v>
      </c>
      <c r="N1485" s="98" t="s">
        <v>21172</v>
      </c>
      <c r="O1485" s="101">
        <v>2070</v>
      </c>
      <c r="P1485" s="101">
        <v>2070</v>
      </c>
    </row>
    <row r="1486">
      <c r="K1486" s="96" t="s">
        <v>21173</v>
      </c>
      <c r="O1486" s="85">
        <f>SUM(O1483:O1485)</f>
      </c>
      <c r="P1486" s="85">
        <f>SUM(P1483:P1485)</f>
      </c>
    </row>
    <row r="1487">
      <c r="A1487" s="98" t="s">
        <v>21174</v>
      </c>
      <c r="B1487" s="98" t="s">
        <v>21175</v>
      </c>
      <c r="C1487" s="100">
        <v>767</v>
      </c>
      <c r="D1487" s="98" t="s">
        <v>21176</v>
      </c>
      <c r="E1487" s="98" t="s">
        <v>21177</v>
      </c>
      <c r="F1487" s="104">
        <v>44832</v>
      </c>
      <c r="G1487" s="104">
        <v>45563</v>
      </c>
      <c r="H1487" s="104">
        <v>45927</v>
      </c>
      <c r="J1487" s="101">
        <v>1295</v>
      </c>
      <c r="K1487" s="98" t="s">
        <v>21178</v>
      </c>
      <c r="L1487" s="98" t="s">
        <v>21179</v>
      </c>
      <c r="M1487" s="98" t="s">
        <v>21180</v>
      </c>
      <c r="N1487" s="98" t="s">
        <v>21181</v>
      </c>
      <c r="O1487" s="101">
        <v>35</v>
      </c>
      <c r="P1487" s="101">
        <v>35</v>
      </c>
      <c r="Q1487" s="101">
        <v>0</v>
      </c>
      <c r="R1487" s="101">
        <v>550</v>
      </c>
    </row>
    <row r="1488">
      <c r="L1488" s="98" t="s">
        <v>21182</v>
      </c>
      <c r="M1488" s="98" t="s">
        <v>21183</v>
      </c>
      <c r="N1488" s="98" t="s">
        <v>21184</v>
      </c>
      <c r="O1488" s="101">
        <v>1330</v>
      </c>
      <c r="P1488" s="101">
        <v>1330</v>
      </c>
    </row>
    <row r="1489">
      <c r="K1489" s="96" t="s">
        <v>21185</v>
      </c>
      <c r="O1489" s="85">
        <f>SUM(O1487:O1488)</f>
      </c>
      <c r="P1489" s="85">
        <f>SUM(P1487:P1488)</f>
      </c>
    </row>
    <row r="1490">
      <c r="A1490" s="98" t="s">
        <v>21186</v>
      </c>
      <c r="B1490" s="98" t="s">
        <v>21187</v>
      </c>
      <c r="C1490" s="100">
        <v>767</v>
      </c>
      <c r="D1490" s="98" t="s">
        <v>21188</v>
      </c>
      <c r="E1490" s="98" t="s">
        <v>21189</v>
      </c>
      <c r="J1490" s="101">
        <v>1380</v>
      </c>
      <c r="K1490" s="98" t="s">
        <v>21190</v>
      </c>
      <c r="L1490" s="98" t="s">
        <v>21190</v>
      </c>
      <c r="O1490" s="101">
        <v>0</v>
      </c>
      <c r="P1490" s="101">
        <v>0</v>
      </c>
      <c r="R1490" s="101">
        <v>0</v>
      </c>
    </row>
    <row r="1491">
      <c r="K1491" s="96" t="s">
        <v>21191</v>
      </c>
      <c r="O1491" s="85">
        <f>SUM(O1490:O1490)</f>
      </c>
      <c r="P1491" s="85">
        <f>SUM(P1490:P1490)</f>
      </c>
    </row>
    <row r="1492">
      <c r="A1492" s="98" t="s">
        <v>21192</v>
      </c>
      <c r="B1492" s="98" t="s">
        <v>21193</v>
      </c>
      <c r="C1492" s="100">
        <v>865</v>
      </c>
      <c r="D1492" s="98" t="s">
        <v>21194</v>
      </c>
      <c r="E1492" s="98" t="s">
        <v>21195</v>
      </c>
      <c r="F1492" s="104">
        <v>45558</v>
      </c>
      <c r="G1492" s="104">
        <v>45558</v>
      </c>
      <c r="H1492" s="104">
        <v>45922</v>
      </c>
      <c r="J1492" s="101">
        <v>1980</v>
      </c>
      <c r="K1492" s="98" t="s">
        <v>21196</v>
      </c>
      <c r="L1492" s="98" t="s">
        <v>21197</v>
      </c>
      <c r="M1492" s="98" t="s">
        <v>21198</v>
      </c>
      <c r="N1492" s="98" t="s">
        <v>21199</v>
      </c>
      <c r="O1492" s="101">
        <v>85</v>
      </c>
      <c r="P1492" s="101">
        <v>0</v>
      </c>
      <c r="Q1492" s="101">
        <v>0</v>
      </c>
      <c r="R1492" s="101">
        <v>250</v>
      </c>
    </row>
    <row r="1493">
      <c r="L1493" s="98" t="s">
        <v>21200</v>
      </c>
      <c r="M1493" s="98" t="s">
        <v>21201</v>
      </c>
      <c r="N1493" s="98" t="s">
        <v>21202</v>
      </c>
      <c r="O1493" s="101">
        <v>75</v>
      </c>
      <c r="P1493" s="101">
        <v>160</v>
      </c>
    </row>
    <row r="1494">
      <c r="L1494" s="98" t="s">
        <v>21203</v>
      </c>
      <c r="M1494" s="98" t="s">
        <v>21204</v>
      </c>
      <c r="N1494" s="98" t="s">
        <v>21205</v>
      </c>
      <c r="O1494" s="101">
        <v>1820</v>
      </c>
      <c r="P1494" s="101">
        <v>1820</v>
      </c>
    </row>
    <row r="1495">
      <c r="K1495" s="96" t="s">
        <v>21206</v>
      </c>
      <c r="O1495" s="85">
        <f>SUM(O1492:O1494)</f>
      </c>
      <c r="P1495" s="85">
        <f>SUM(P1492:P1494)</f>
      </c>
    </row>
    <row r="1496">
      <c r="A1496" s="98" t="s">
        <v>21207</v>
      </c>
      <c r="B1496" s="98" t="s">
        <v>21208</v>
      </c>
      <c r="C1496" s="100">
        <v>558</v>
      </c>
      <c r="D1496" s="98" t="s">
        <v>21209</v>
      </c>
      <c r="E1496" s="98" t="s">
        <v>21210</v>
      </c>
      <c r="F1496" s="104">
        <v>45110</v>
      </c>
      <c r="G1496" s="104">
        <v>45476</v>
      </c>
      <c r="H1496" s="104">
        <v>45840</v>
      </c>
      <c r="J1496" s="101">
        <v>1365</v>
      </c>
      <c r="K1496" s="98" t="s">
        <v>21211</v>
      </c>
      <c r="L1496" s="98" t="s">
        <v>21212</v>
      </c>
      <c r="M1496" s="98" t="s">
        <v>21213</v>
      </c>
      <c r="N1496" s="98" t="s">
        <v>21214</v>
      </c>
      <c r="O1496" s="101">
        <v>75</v>
      </c>
      <c r="P1496" s="101">
        <v>0</v>
      </c>
      <c r="Q1496" s="101">
        <v>0</v>
      </c>
      <c r="R1496" s="101">
        <v>250</v>
      </c>
    </row>
    <row r="1497">
      <c r="L1497" s="98" t="s">
        <v>21215</v>
      </c>
      <c r="M1497" s="98" t="s">
        <v>21216</v>
      </c>
      <c r="N1497" s="98" t="s">
        <v>21217</v>
      </c>
      <c r="O1497" s="101">
        <v>85</v>
      </c>
      <c r="P1497" s="101">
        <v>160</v>
      </c>
    </row>
    <row r="1498">
      <c r="L1498" s="98" t="s">
        <v>21218</v>
      </c>
      <c r="M1498" s="98" t="s">
        <v>21219</v>
      </c>
      <c r="N1498" s="98" t="s">
        <v>21220</v>
      </c>
      <c r="O1498" s="101">
        <v>1225</v>
      </c>
      <c r="P1498" s="101">
        <v>1225</v>
      </c>
    </row>
    <row r="1499">
      <c r="K1499" s="96" t="s">
        <v>21221</v>
      </c>
      <c r="O1499" s="85">
        <f>SUM(O1496:O1498)</f>
      </c>
      <c r="P1499" s="85">
        <f>SUM(P1496:P1498)</f>
      </c>
    </row>
    <row r="1500">
      <c r="A1500" s="98" t="s">
        <v>21222</v>
      </c>
      <c r="B1500" s="98" t="s">
        <v>21223</v>
      </c>
      <c r="C1500" s="100">
        <v>865</v>
      </c>
      <c r="D1500" s="98" t="s">
        <v>21224</v>
      </c>
      <c r="E1500" s="98" t="s">
        <v>21225</v>
      </c>
      <c r="F1500" s="104">
        <v>45128</v>
      </c>
      <c r="G1500" s="104">
        <v>45494</v>
      </c>
      <c r="H1500" s="104">
        <v>45858</v>
      </c>
      <c r="J1500" s="101">
        <v>2030</v>
      </c>
      <c r="K1500" s="98" t="s">
        <v>21226</v>
      </c>
      <c r="L1500" s="98" t="s">
        <v>21227</v>
      </c>
      <c r="M1500" s="98" t="s">
        <v>21228</v>
      </c>
      <c r="N1500" s="98" t="s">
        <v>21229</v>
      </c>
      <c r="O1500" s="101">
        <v>85</v>
      </c>
      <c r="P1500" s="101">
        <v>160</v>
      </c>
      <c r="Q1500" s="101">
        <v>0</v>
      </c>
      <c r="R1500" s="101">
        <v>250</v>
      </c>
    </row>
    <row r="1501">
      <c r="L1501" s="98" t="s">
        <v>21230</v>
      </c>
      <c r="M1501" s="98" t="s">
        <v>21231</v>
      </c>
      <c r="N1501" s="98" t="s">
        <v>21232</v>
      </c>
      <c r="O1501" s="101">
        <v>75</v>
      </c>
      <c r="P1501" s="101">
        <v>0</v>
      </c>
    </row>
    <row r="1502">
      <c r="L1502" s="98" t="s">
        <v>21233</v>
      </c>
      <c r="M1502" s="98" t="s">
        <v>21234</v>
      </c>
      <c r="N1502" s="98" t="s">
        <v>21235</v>
      </c>
      <c r="O1502" s="101">
        <v>1870</v>
      </c>
      <c r="P1502" s="101">
        <v>1870</v>
      </c>
    </row>
    <row r="1503">
      <c r="K1503" s="96" t="s">
        <v>21236</v>
      </c>
      <c r="O1503" s="85">
        <f>SUM(O1500:O1502)</f>
      </c>
      <c r="P1503" s="85">
        <f>SUM(P1500:P1502)</f>
      </c>
    </row>
    <row r="1504">
      <c r="A1504" s="98" t="s">
        <v>21237</v>
      </c>
      <c r="B1504" s="98" t="s">
        <v>21238</v>
      </c>
      <c r="C1504" s="100">
        <v>558</v>
      </c>
      <c r="D1504" s="98" t="s">
        <v>21239</v>
      </c>
      <c r="E1504" s="98" t="s">
        <v>21240</v>
      </c>
      <c r="F1504" s="104">
        <v>45352</v>
      </c>
      <c r="G1504" s="104">
        <v>45717</v>
      </c>
      <c r="H1504" s="104">
        <v>46081</v>
      </c>
      <c r="J1504" s="101">
        <v>1280</v>
      </c>
      <c r="K1504" s="98" t="s">
        <v>21241</v>
      </c>
      <c r="L1504" s="98" t="s">
        <v>21242</v>
      </c>
      <c r="M1504" s="98" t="s">
        <v>21243</v>
      </c>
      <c r="N1504" s="98" t="s">
        <v>21244</v>
      </c>
      <c r="O1504" s="101">
        <v>75</v>
      </c>
      <c r="P1504" s="101">
        <v>75</v>
      </c>
      <c r="Q1504" s="101">
        <v>0</v>
      </c>
      <c r="R1504" s="101">
        <v>550</v>
      </c>
    </row>
    <row r="1505">
      <c r="L1505" s="98" t="s">
        <v>21245</v>
      </c>
      <c r="M1505" s="98" t="s">
        <v>21246</v>
      </c>
      <c r="N1505" s="98" t="s">
        <v>21247</v>
      </c>
      <c r="O1505" s="101">
        <v>1215</v>
      </c>
      <c r="P1505" s="101">
        <v>1215</v>
      </c>
    </row>
    <row r="1506">
      <c r="L1506" s="98" t="s">
        <v>21248</v>
      </c>
      <c r="M1506" s="98" t="s">
        <v>21249</v>
      </c>
      <c r="N1506" s="98" t="s">
        <v>21250</v>
      </c>
      <c r="O1506" s="101">
        <v>55</v>
      </c>
      <c r="P1506" s="101">
        <v>55</v>
      </c>
    </row>
    <row r="1507">
      <c r="K1507" s="96" t="s">
        <v>21251</v>
      </c>
      <c r="O1507" s="85">
        <f>SUM(O1504:O1506)</f>
      </c>
      <c r="P1507" s="85">
        <f>SUM(P1504:P1506)</f>
      </c>
    </row>
    <row r="1508">
      <c r="A1508" s="98" t="s">
        <v>21252</v>
      </c>
      <c r="B1508" s="98" t="s">
        <v>21253</v>
      </c>
      <c r="C1508" s="100">
        <v>1266</v>
      </c>
      <c r="D1508" s="98" t="s">
        <v>21254</v>
      </c>
      <c r="E1508" s="98" t="s">
        <v>21255</v>
      </c>
      <c r="F1508" s="104">
        <v>45597</v>
      </c>
      <c r="G1508" s="104">
        <v>45597</v>
      </c>
      <c r="H1508" s="104">
        <v>45991</v>
      </c>
      <c r="J1508" s="101">
        <v>2160</v>
      </c>
      <c r="K1508" s="98" t="s">
        <v>21256</v>
      </c>
      <c r="L1508" s="98" t="s">
        <v>21257</v>
      </c>
      <c r="M1508" s="98" t="s">
        <v>21258</v>
      </c>
      <c r="N1508" s="98" t="s">
        <v>21259</v>
      </c>
      <c r="O1508" s="101">
        <v>35</v>
      </c>
      <c r="P1508" s="101">
        <v>0</v>
      </c>
      <c r="Q1508" s="101">
        <v>0</v>
      </c>
      <c r="R1508" s="101">
        <v>300</v>
      </c>
    </row>
    <row r="1509">
      <c r="L1509" s="98" t="s">
        <v>21260</v>
      </c>
      <c r="M1509" s="98" t="s">
        <v>21261</v>
      </c>
      <c r="N1509" s="98" t="s">
        <v>21262</v>
      </c>
      <c r="O1509" s="101">
        <v>75</v>
      </c>
      <c r="P1509" s="101">
        <v>110</v>
      </c>
    </row>
    <row r="1510">
      <c r="L1510" s="98" t="s">
        <v>21263</v>
      </c>
      <c r="M1510" s="98" t="s">
        <v>21264</v>
      </c>
      <c r="N1510" s="98" t="s">
        <v>21265</v>
      </c>
      <c r="O1510" s="101">
        <v>2050</v>
      </c>
      <c r="P1510" s="101">
        <v>2050</v>
      </c>
    </row>
    <row r="1511">
      <c r="L1511" s="98" t="s">
        <v>21266</v>
      </c>
      <c r="M1511" s="98" t="s">
        <v>21267</v>
      </c>
      <c r="N1511" s="98" t="s">
        <v>21268</v>
      </c>
      <c r="O1511" s="101">
        <v>20</v>
      </c>
      <c r="P1511" s="101">
        <v>20</v>
      </c>
    </row>
    <row r="1512">
      <c r="K1512" s="96" t="s">
        <v>21269</v>
      </c>
      <c r="O1512" s="85">
        <f>SUM(O1508:O1511)</f>
      </c>
      <c r="P1512" s="85">
        <f>SUM(P1508:P1511)</f>
      </c>
    </row>
    <row r="1513">
      <c r="A1513" s="98" t="s">
        <v>21270</v>
      </c>
      <c r="B1513" s="98" t="s">
        <v>21271</v>
      </c>
      <c r="C1513" s="100">
        <v>1266</v>
      </c>
      <c r="D1513" s="98" t="s">
        <v>21272</v>
      </c>
      <c r="E1513" s="98" t="s">
        <v>21273</v>
      </c>
      <c r="F1513" s="104">
        <v>43600</v>
      </c>
      <c r="G1513" s="104">
        <v>45428</v>
      </c>
      <c r="H1513" s="104">
        <v>45853</v>
      </c>
      <c r="J1513" s="101">
        <v>2245</v>
      </c>
      <c r="K1513" s="98" t="s">
        <v>21274</v>
      </c>
      <c r="L1513" s="98" t="s">
        <v>21275</v>
      </c>
      <c r="M1513" s="98" t="s">
        <v>21276</v>
      </c>
      <c r="N1513" s="98" t="s">
        <v>21277</v>
      </c>
      <c r="O1513" s="101">
        <v>85</v>
      </c>
      <c r="P1513" s="101">
        <v>75</v>
      </c>
      <c r="Q1513" s="101">
        <v>0</v>
      </c>
      <c r="R1513" s="101">
        <v>0</v>
      </c>
    </row>
    <row r="1514">
      <c r="L1514" s="98" t="s">
        <v>21278</v>
      </c>
      <c r="M1514" s="98" t="s">
        <v>21279</v>
      </c>
      <c r="N1514" s="98" t="s">
        <v>21280</v>
      </c>
      <c r="O1514" s="101">
        <v>75</v>
      </c>
      <c r="P1514" s="101">
        <v>0</v>
      </c>
    </row>
    <row r="1515">
      <c r="L1515" s="98" t="s">
        <v>21281</v>
      </c>
      <c r="M1515" s="98" t="s">
        <v>21282</v>
      </c>
      <c r="N1515" s="98" t="s">
        <v>21283</v>
      </c>
      <c r="O1515" s="101">
        <v>35</v>
      </c>
      <c r="P1515" s="101">
        <v>120</v>
      </c>
    </row>
    <row r="1516">
      <c r="L1516" s="98" t="s">
        <v>21284</v>
      </c>
      <c r="M1516" s="98" t="s">
        <v>21285</v>
      </c>
      <c r="N1516" s="98" t="s">
        <v>21286</v>
      </c>
      <c r="O1516" s="101">
        <v>2189</v>
      </c>
      <c r="P1516" s="101">
        <v>2189</v>
      </c>
    </row>
    <row r="1517">
      <c r="K1517" s="96" t="s">
        <v>21287</v>
      </c>
      <c r="O1517" s="85">
        <f>SUM(O1513:O1516)</f>
      </c>
      <c r="P1517" s="85">
        <f>SUM(P1513:P1516)</f>
      </c>
    </row>
    <row r="1518">
      <c r="A1518" s="98" t="s">
        <v>21288</v>
      </c>
      <c r="B1518" s="98" t="s">
        <v>21289</v>
      </c>
      <c r="C1518" s="100">
        <v>1177</v>
      </c>
      <c r="D1518" s="98" t="s">
        <v>21290</v>
      </c>
      <c r="E1518" s="98" t="s">
        <v>21291</v>
      </c>
      <c r="F1518" s="104">
        <v>45467</v>
      </c>
      <c r="G1518" s="104">
        <v>45467</v>
      </c>
      <c r="H1518" s="104">
        <v>45831</v>
      </c>
      <c r="J1518" s="101">
        <v>2125</v>
      </c>
      <c r="K1518" s="98" t="s">
        <v>21292</v>
      </c>
      <c r="L1518" s="98" t="s">
        <v>21293</v>
      </c>
      <c r="M1518" s="98" t="s">
        <v>21294</v>
      </c>
      <c r="N1518" s="98" t="s">
        <v>21295</v>
      </c>
      <c r="O1518" s="101">
        <v>75</v>
      </c>
      <c r="P1518" s="101">
        <v>75</v>
      </c>
      <c r="Q1518" s="101">
        <v>0</v>
      </c>
      <c r="R1518" s="101">
        <v>300</v>
      </c>
    </row>
    <row r="1519">
      <c r="L1519" s="98" t="s">
        <v>21296</v>
      </c>
      <c r="M1519" s="98" t="s">
        <v>21297</v>
      </c>
      <c r="N1519" s="98" t="s">
        <v>21298</v>
      </c>
      <c r="O1519" s="101">
        <v>2050</v>
      </c>
      <c r="P1519" s="101">
        <v>2050</v>
      </c>
    </row>
    <row r="1520">
      <c r="K1520" s="96" t="s">
        <v>21299</v>
      </c>
      <c r="O1520" s="85">
        <f>SUM(O1518:O1519)</f>
      </c>
      <c r="P1520" s="85">
        <f>SUM(P1518:P1519)</f>
      </c>
    </row>
    <row r="1521">
      <c r="A1521" s="98" t="s">
        <v>21300</v>
      </c>
      <c r="B1521" s="98" t="s">
        <v>21301</v>
      </c>
      <c r="C1521" s="100">
        <v>1177</v>
      </c>
      <c r="D1521" s="98" t="s">
        <v>21302</v>
      </c>
      <c r="E1521" s="98" t="s">
        <v>21303</v>
      </c>
      <c r="F1521" s="104">
        <v>45485</v>
      </c>
      <c r="G1521" s="104">
        <v>45485</v>
      </c>
      <c r="H1521" s="104">
        <v>45849</v>
      </c>
      <c r="I1521" s="104">
        <v>45773</v>
      </c>
      <c r="J1521" s="101">
        <v>2210</v>
      </c>
      <c r="K1521" s="98" t="s">
        <v>21304</v>
      </c>
      <c r="L1521" s="98" t="s">
        <v>21305</v>
      </c>
      <c r="M1521" s="98" t="s">
        <v>21306</v>
      </c>
      <c r="N1521" s="98" t="s">
        <v>21307</v>
      </c>
      <c r="O1521" s="101">
        <v>73.670000000000002</v>
      </c>
      <c r="P1521" s="101">
        <v>0</v>
      </c>
      <c r="Q1521" s="101">
        <v>0</v>
      </c>
      <c r="R1521" s="101">
        <v>300</v>
      </c>
    </row>
    <row r="1522">
      <c r="L1522" s="98" t="s">
        <v>21308</v>
      </c>
      <c r="M1522" s="98" t="s">
        <v>21309</v>
      </c>
      <c r="N1522" s="98" t="s">
        <v>21310</v>
      </c>
      <c r="O1522" s="101">
        <v>65</v>
      </c>
      <c r="P1522" s="101">
        <v>160</v>
      </c>
    </row>
    <row r="1523">
      <c r="L1523" s="98" t="s">
        <v>21311</v>
      </c>
      <c r="M1523" s="98" t="s">
        <v>21312</v>
      </c>
      <c r="N1523" s="98" t="s">
        <v>21313</v>
      </c>
      <c r="O1523" s="101">
        <v>1776.6700000000001</v>
      </c>
      <c r="P1523" s="101">
        <v>2050</v>
      </c>
    </row>
    <row r="1524">
      <c r="K1524" s="96" t="s">
        <v>21314</v>
      </c>
      <c r="O1524" s="85">
        <f>SUM(O1521:O1523)</f>
      </c>
      <c r="P1524" s="85">
        <f>SUM(P1521:P1523)</f>
      </c>
    </row>
    <row r="1525">
      <c r="A1525" s="98" t="s">
        <v>21315</v>
      </c>
      <c r="B1525" s="98" t="s">
        <v>21316</v>
      </c>
      <c r="C1525" s="100">
        <v>767</v>
      </c>
      <c r="D1525" s="98" t="s">
        <v>21317</v>
      </c>
      <c r="E1525" s="98" t="s">
        <v>21318</v>
      </c>
      <c r="F1525" s="104">
        <v>45301</v>
      </c>
      <c r="G1525" s="104">
        <v>45667</v>
      </c>
      <c r="H1525" s="104">
        <v>45847</v>
      </c>
      <c r="I1525" s="104">
        <v>45780</v>
      </c>
      <c r="J1525" s="101">
        <v>1335</v>
      </c>
      <c r="K1525" s="98" t="s">
        <v>21319</v>
      </c>
      <c r="L1525" s="98" t="s">
        <v>21320</v>
      </c>
      <c r="M1525" s="98" t="s">
        <v>21321</v>
      </c>
      <c r="N1525" s="98" t="s">
        <v>21322</v>
      </c>
      <c r="O1525" s="101">
        <v>75</v>
      </c>
      <c r="P1525" s="101">
        <v>75</v>
      </c>
      <c r="Q1525" s="101">
        <v>-876.08000000000004</v>
      </c>
      <c r="R1525" s="101">
        <v>250</v>
      </c>
    </row>
    <row r="1526">
      <c r="L1526" s="98" t="s">
        <v>21323</v>
      </c>
      <c r="M1526" s="98" t="s">
        <v>21324</v>
      </c>
      <c r="N1526" s="98" t="s">
        <v>21325</v>
      </c>
      <c r="O1526" s="101">
        <v>1530</v>
      </c>
      <c r="P1526" s="101">
        <v>1530</v>
      </c>
    </row>
    <row r="1527">
      <c r="K1527" s="96" t="s">
        <v>21326</v>
      </c>
      <c r="O1527" s="85">
        <f>SUM(O1525:O1526)</f>
      </c>
      <c r="P1527" s="85">
        <f>SUM(P1525:P1526)</f>
      </c>
    </row>
    <row r="1528">
      <c r="A1528" s="98" t="s">
        <v>21327</v>
      </c>
      <c r="B1528" s="98" t="s">
        <v>21328</v>
      </c>
      <c r="C1528" s="100">
        <v>767</v>
      </c>
      <c r="D1528" s="98" t="s">
        <v>21329</v>
      </c>
      <c r="E1528" s="98" t="s">
        <v>21330</v>
      </c>
      <c r="F1528" s="104">
        <v>45619</v>
      </c>
      <c r="G1528" s="104">
        <v>45619</v>
      </c>
      <c r="H1528" s="104">
        <v>45983</v>
      </c>
      <c r="J1528" s="101">
        <v>1420</v>
      </c>
      <c r="K1528" s="98" t="s">
        <v>21331</v>
      </c>
      <c r="L1528" s="98" t="s">
        <v>21332</v>
      </c>
      <c r="M1528" s="98" t="s">
        <v>21333</v>
      </c>
      <c r="N1528" s="98" t="s">
        <v>21334</v>
      </c>
      <c r="O1528" s="101">
        <v>85</v>
      </c>
      <c r="P1528" s="101">
        <v>85</v>
      </c>
      <c r="Q1528" s="101">
        <v>0</v>
      </c>
      <c r="R1528" s="101">
        <v>250</v>
      </c>
    </row>
    <row r="1529">
      <c r="L1529" s="98" t="s">
        <v>21335</v>
      </c>
      <c r="M1529" s="98" t="s">
        <v>21336</v>
      </c>
      <c r="N1529" s="98" t="s">
        <v>21337</v>
      </c>
      <c r="O1529" s="101">
        <v>75</v>
      </c>
      <c r="P1529" s="101">
        <v>75</v>
      </c>
    </row>
    <row r="1530">
      <c r="L1530" s="98" t="s">
        <v>21338</v>
      </c>
      <c r="M1530" s="98" t="s">
        <v>21339</v>
      </c>
      <c r="N1530" s="98" t="s">
        <v>21340</v>
      </c>
      <c r="O1530" s="101">
        <v>1260</v>
      </c>
      <c r="P1530" s="101">
        <v>1260</v>
      </c>
    </row>
    <row r="1531">
      <c r="K1531" s="96" t="s">
        <v>21341</v>
      </c>
      <c r="O1531" s="85">
        <f>SUM(O1528:O1530)</f>
      </c>
      <c r="P1531" s="85">
        <f>SUM(P1528:P1530)</f>
      </c>
    </row>
    <row r="1532">
      <c r="B1532" s="81" t="s">
        <v>21342</v>
      </c>
      <c r="C1532" s="69">
        <f>SUM(C8:C10)+SUM(C12:C15)+SUM(C17:C23)+SUM(C25:C29)+SUM(C31:C35)+SUM(C37:C41)+SUM(C43:C46)+SUM(C48:C52)+SUM(C54:C57)+SUM(C59:C59)+SUM(C61:C65)+SUM(C67:C69)+SUM(C71:C72)+SUM(C74:C76)+SUM(C78:C79)+SUM(C81:C81)+SUM(C83:C85)+SUM(C87:C89)+SUM(C91:C93)+SUM(C95:C96)+SUM(C98:C99)+SUM(C101:C102)+SUM(C104:C106)+SUM(C108:C109)+SUM(C111:C115)+SUM(C117:C120)+SUM(C122:C125)+SUM(C127:C130)+SUM(C132:C134)+SUM(C136:C136)+SUM(C138:C141)+SUM(C143:C147)+SUM(C149:C152)+SUM(C154:C157)+SUM(C159:C168)+SUM(C170:C170)+SUM(C172:C175)+SUM(C177:C179)+SUM(C181:C183)+SUM(C185:C187)+SUM(C189:C191)+SUM(C193:C196)+SUM(C198:C205)+SUM(C207:C220)+SUM(C222:C224)+SUM(C226:C227)+SUM(C229:C232)+SUM(C234:C239)+SUM(C241:C244)+SUM(C246:C249)+SUM(C251:C254)+SUM(C256:C259)+SUM(C261:C261)+SUM(C263:C263)+SUM(C265:C268)+SUM(C270:C272)+SUM(C274:C276)+SUM(C278:C282)+SUM(C284:C285)+SUM(C287:C291)+SUM(C293:C300)+SUM(C302:C319)+SUM(C321:C328)+SUM(C330:C332)+SUM(C334:C338)+SUM(C340:C344)+SUM(C346:C348)+SUM(C350:C353)+SUM(C355:C358)+SUM(C360:C365)+SUM(C367:C368)+SUM(C370:C376)+SUM(C378:C382)+SUM(C384:C385)+SUM(C387:C390)+SUM(C392:C393)+SUM(C395:C396)+SUM(C398:C399)+SUM(C401:C401)+SUM(C403:C403)+SUM(C405:C408)+SUM(C410:C414)+SUM(C416:C422)+SUM(C424:C425)+SUM(C427:C430)+SUM(C432:C434)+SUM(C436:C437)+SUM(C439:C442)+SUM(C444:C445)+SUM(C447:C447)+SUM(C449:C453)+SUM(C455:C459)+SUM(C461:C464)+SUM(C466:C470)+SUM(C472:C478)+SUM(C480:C480)+SUM(C482:C485)+SUM(C487:C493)+SUM(C495:C496)+SUM(C498:C500)+SUM(C502:C504)+SUM(C506:C508)+SUM(C510:C513)+SUM(C515:C520)+SUM(C522:C522)+SUM(C524:C528)+SUM(C530:C537)+SUM(C539:C543)+SUM(C545:C552)+SUM(C554:C554)+SUM(C556:C558)+SUM(C560:C562)+SUM(C564:C565)+SUM(C567:C567)+SUM(C569:C570)+SUM(C572:C575)+SUM(C577:C579)+SUM(C581:C583)+SUM(C585:C589)+SUM(C591:C592)+SUM(C594:C597)+SUM(C599:C600)+SUM(C602:C607)+SUM(C609:C612)+SUM(C614:C614)+SUM(C616:C617)+SUM(C619:C620)+SUM(C622:C623)+SUM(C625:C626)+SUM(C628:C630)+SUM(C632:C635)+SUM(C637:C641)+SUM(C643:C647)+SUM(C649:C666)+SUM(C668:C672)+SUM(C674:C678)+SUM(C680:C687)+SUM(C689:C692)+SUM(C694:C697)+SUM(C699:C704)+SUM(C706:C709)+SUM(C711:C717)+SUM(C719:C720)+SUM(C722:C725)+SUM(C727:C729)+SUM(C731:C734)+SUM(C736:C737)+SUM(C739:C741)+SUM(C743:C745)+SUM(C747:C749)+SUM(C751:C753)+SUM(C755:C757)+SUM(C759:C762)+SUM(C764:C774)+SUM(C776:C779)+SUM(C781:C784)+SUM(C786:C788)+SUM(C790:C792)+SUM(C794:C797)+SUM(C799:C799)+SUM(C801:C814)+SUM(C816:C819)+SUM(C821:C823)+SUM(C825:C831)+SUM(C833:C836)+SUM(C838:C841)+SUM(C843:C845)+SUM(C847:C849)+SUM(C851:C853)+SUM(C855:C857)+SUM(C859:C862)+SUM(C864:C867)+SUM(C869:C872)+SUM(C874:C878)+SUM(C880:C883)+SUM(C885:C890)+SUM(C892:C898)+SUM(C900:C903)+SUM(C905:C905)+SUM(C907:C907)+SUM(C909:C913)+SUM(C915:C915)+SUM(C917:C921)+SUM(C923:C925)+SUM(C927:C931)+SUM(C933:C937)+SUM(C939:C946)+SUM(C948:C948)+SUM(C950:C952)+SUM(C954:C956)+SUM(C958:C960)+SUM(C962:C977)+SUM(C979:C979)+SUM(C981:C981)+SUM(C983:C984)+SUM(C986:C987)+SUM(C989:C992)+SUM(C994:C994)+SUM(C996:C997)+SUM(C999:C1000)+SUM(C1002:C1004)+SUM(C1006:C1006)+SUM(C1008:C1013)+SUM(C1015:C1015)+SUM(C1017:C1021)+SUM(C1023:C1026)+SUM(C1028:C1031)+SUM(C1033:C1036)+SUM(C1038:C1038)+SUM(C1040:C1041)+SUM(C1043:C1043)+SUM(C1045:C1047)+SUM(C1049:C1053)+SUM(C1055:C1057)+SUM(C1059:C1061)+SUM(C1063:C1064)+SUM(C1066:C1068)+SUM(C1070:C1072)+SUM(C1074:C1079)+SUM(C1081:C1085)+SUM(C1087:C1092)+SUM(C1094:C1097)+SUM(C1099:C1124)+SUM(C1126:C1130)+SUM(C1132:C1133)+SUM(C1135:C1135)+SUM(C1137:C1137)+SUM(C1139:C1141)+SUM(C1143:C1146)+SUM(C1148:C1149)+SUM(C1151:C1153)+SUM(C1155:C1157)+SUM(C1159:C1165)+SUM(C1167:C1168)+SUM(C1170:C1215)+SUM(C1217:C1227)+SUM(C1229:C1234)+SUM(C1236:C1240)+SUM(C1242:C1245)+SUM(C1247:C1252)+SUM(C1254:C1259)+SUM(C1261:C1269)+SUM(C1271:C1277)+SUM(C1279:C1284)+SUM(C1286:C1287)+SUM(C1289:C1292)+SUM(C1294:C1295)+SUM(C1297:C1301)+SUM(C1303:C1305)+SUM(C1307:C1309)+SUM(C1311:C1313)+SUM(C1315:C1318)+SUM(C1320:C1323)+SUM(C1325:C1328)+SUM(C1330:C1333)+SUM(C1335:C1339)+SUM(C1341:C1342)+SUM(C1344:C1348)+SUM(C1350:C1354)+SUM(C1356:C1358)+SUM(C1360:C1362)+SUM(C1364:C1366)+SUM(C1368:C1374)+SUM(C1376:C1380)+SUM(C1382:C1386)+SUM(C1388:C1392)+SUM(C1394:C1399)+SUM(C1401:C1402)+SUM(C1404:C1404)+SUM(C1406:C1410)+SUM(C1412:C1414)+SUM(C1416:C1420)+SUM(C1422:C1423)+SUM(C1425:C1426)+SUM(C1428:C1430)+SUM(C1432:C1433)+SUM(C1435:C1437)+SUM(C1439:C1442)+SUM(C1444:C1447)+SUM(C1449:C1449)+SUM(C1451:C1453)+SUM(C1455:C1461)+SUM(C1463:C1466)+SUM(C1468:C1469)+SUM(C1471:C1475)+SUM(C1477:C1477)+SUM(C1479:C1481)+SUM(C1483:C1485)+SUM(C1487:C1488)+SUM(C1490:C1490)+SUM(C1492:C1494)+SUM(C1496:C1498)+SUM(C1500:C1502)+SUM(C1504:C1506)+SUM(C1508:C1511)+SUM(C1513:C1516)+SUM(C1518:C1519)+SUM(C1521:C1523)+SUM(C1525:C1526)+SUM(C1528:C1530)</f>
      </c>
      <c r="J1532" s="70">
        <f>SUM(J8:J10)+SUM(J12:J15)+SUM(J17:J23)+SUM(J25:J29)+SUM(J31:J35)+SUM(J37:J41)+SUM(J43:J46)+SUM(J48:J52)+SUM(J54:J57)+SUM(J59:J59)+SUM(J61:J65)+SUM(J67:J69)+SUM(J71:J72)+SUM(J74:J76)+SUM(J78:J79)+SUM(J81:J81)+SUM(J83:J85)+SUM(J87:J89)+SUM(J91:J93)+SUM(J95:J96)+SUM(J98:J99)+SUM(J101:J102)+SUM(J104:J106)+SUM(J108:J109)+SUM(J111:J115)+SUM(J117:J120)+SUM(J122:J125)+SUM(J127:J130)+SUM(J132:J134)+SUM(J136:J136)+SUM(J138:J141)+SUM(J143:J147)+SUM(J149:J152)+SUM(J154:J157)+SUM(J159:J168)+SUM(J170:J170)+SUM(J172:J175)+SUM(J177:J179)+SUM(J181:J183)+SUM(J185:J187)+SUM(J189:J191)+SUM(J193:J196)+SUM(J198:J205)+SUM(J207:J220)+SUM(J222:J224)+SUM(J226:J227)+SUM(J229:J232)+SUM(J234:J239)+SUM(J241:J244)+SUM(J246:J249)+SUM(J251:J254)+SUM(J256:J259)+SUM(J261:J261)+SUM(J263:J263)+SUM(J265:J268)+SUM(J270:J272)+SUM(J274:J276)+SUM(J278:J282)+SUM(J284:J285)+SUM(J287:J291)+SUM(J293:J300)+SUM(J302:J319)+SUM(J321:J328)+SUM(J330:J332)+SUM(J334:J338)+SUM(J340:J344)+SUM(J346:J348)+SUM(J350:J353)+SUM(J355:J358)+SUM(J360:J365)+SUM(J367:J368)+SUM(J370:J376)+SUM(J378:J382)+SUM(J384:J385)+SUM(J387:J390)+SUM(J392:J393)+SUM(J395:J396)+SUM(J398:J399)+SUM(J401:J401)+SUM(J403:J403)+SUM(J405:J408)+SUM(J410:J414)+SUM(J416:J422)+SUM(J424:J425)+SUM(J427:J430)+SUM(J432:J434)+SUM(J436:J437)+SUM(J439:J442)+SUM(J444:J445)+SUM(J447:J447)+SUM(J449:J453)+SUM(J455:J459)+SUM(J461:J464)+SUM(J466:J470)+SUM(J472:J478)+SUM(J480:J480)+SUM(J482:J485)+SUM(J487:J493)+SUM(J495:J496)+SUM(J498:J500)+SUM(J502:J504)+SUM(J506:J508)+SUM(J510:J513)+SUM(J515:J520)+SUM(J522:J522)+SUM(J524:J528)+SUM(J530:J537)+SUM(J539:J543)+SUM(J545:J552)+SUM(J554:J554)+SUM(J556:J558)+SUM(J560:J562)+SUM(J564:J565)+SUM(J567:J567)+SUM(J569:J570)+SUM(J572:J575)+SUM(J577:J579)+SUM(J581:J583)+SUM(J585:J589)+SUM(J591:J592)+SUM(J594:J597)+SUM(J599:J600)+SUM(J602:J607)+SUM(J609:J612)+SUM(J614:J614)+SUM(J616:J617)+SUM(J619:J620)+SUM(J622:J623)+SUM(J625:J626)+SUM(J628:J630)+SUM(J632:J635)+SUM(J637:J641)+SUM(J643:J647)+SUM(J649:J666)+SUM(J668:J672)+SUM(J674:J678)+SUM(J680:J687)+SUM(J689:J692)+SUM(J694:J697)+SUM(J699:J704)+SUM(J706:J709)+SUM(J711:J717)+SUM(J719:J720)+SUM(J722:J725)+SUM(J727:J729)+SUM(J731:J734)+SUM(J736:J737)+SUM(J739:J741)+SUM(J743:J745)+SUM(J747:J749)+SUM(J751:J753)+SUM(J755:J757)+SUM(J759:J762)+SUM(J764:J774)+SUM(J776:J779)+SUM(J781:J784)+SUM(J786:J788)+SUM(J790:J792)+SUM(J794:J797)+SUM(J799:J799)+SUM(J801:J814)+SUM(J816:J819)+SUM(J821:J823)+SUM(J825:J831)+SUM(J833:J836)+SUM(J838:J841)+SUM(J843:J845)+SUM(J847:J849)+SUM(J851:J853)+SUM(J855:J857)+SUM(J859:J862)+SUM(J864:J867)+SUM(J869:J872)+SUM(J874:J878)+SUM(J880:J883)+SUM(J885:J890)+SUM(J892:J898)+SUM(J900:J903)+SUM(J905:J905)+SUM(J907:J907)+SUM(J909:J913)+SUM(J915:J915)+SUM(J917:J921)+SUM(J923:J925)+SUM(J927:J931)+SUM(J933:J937)+SUM(J939:J946)+SUM(J948:J948)+SUM(J950:J952)+SUM(J954:J956)+SUM(J958:J960)+SUM(J962:J977)+SUM(J979:J979)+SUM(J981:J981)+SUM(J983:J984)+SUM(J986:J987)+SUM(J989:J992)+SUM(J994:J994)+SUM(J996:J997)+SUM(J999:J1000)+SUM(J1002:J1004)+SUM(J1006:J1006)+SUM(J1008:J1013)+SUM(J1015:J1015)+SUM(J1017:J1021)+SUM(J1023:J1026)+SUM(J1028:J1031)+SUM(J1033:J1036)+SUM(J1038:J1038)+SUM(J1040:J1041)+SUM(J1043:J1043)+SUM(J1045:J1047)+SUM(J1049:J1053)+SUM(J1055:J1057)+SUM(J1059:J1061)+SUM(J1063:J1064)+SUM(J1066:J1068)+SUM(J1070:J1072)+SUM(J1074:J1079)+SUM(J1081:J1085)+SUM(J1087:J1092)+SUM(J1094:J1097)+SUM(J1099:J1124)+SUM(J1126:J1130)+SUM(J1132:J1133)+SUM(J1135:J1135)+SUM(J1137:J1137)+SUM(J1139:J1141)+SUM(J1143:J1146)+SUM(J1148:J1149)+SUM(J1151:J1153)+SUM(J1155:J1157)+SUM(J1159:J1165)+SUM(J1167:J1168)+SUM(J1170:J1215)+SUM(J1217:J1227)+SUM(J1229:J1234)+SUM(J1236:J1240)+SUM(J1242:J1245)+SUM(J1247:J1252)+SUM(J1254:J1259)+SUM(J1261:J1269)+SUM(J1271:J1277)+SUM(J1279:J1284)+SUM(J1286:J1287)+SUM(J1289:J1292)+SUM(J1294:J1295)+SUM(J1297:J1301)+SUM(J1303:J1305)+SUM(J1307:J1309)+SUM(J1311:J1313)+SUM(J1315:J1318)+SUM(J1320:J1323)+SUM(J1325:J1328)+SUM(J1330:J1333)+SUM(J1335:J1339)+SUM(J1341:J1342)+SUM(J1344:J1348)+SUM(J1350:J1354)+SUM(J1356:J1358)+SUM(J1360:J1362)+SUM(J1364:J1366)+SUM(J1368:J1374)+SUM(J1376:J1380)+SUM(J1382:J1386)+SUM(J1388:J1392)+SUM(J1394:J1399)+SUM(J1401:J1402)+SUM(J1404:J1404)+SUM(J1406:J1410)+SUM(J1412:J1414)+SUM(J1416:J1420)+SUM(J1422:J1423)+SUM(J1425:J1426)+SUM(J1428:J1430)+SUM(J1432:J1433)+SUM(J1435:J1437)+SUM(J1439:J1442)+SUM(J1444:J1447)+SUM(J1449:J1449)+SUM(J1451:J1453)+SUM(J1455:J1461)+SUM(J1463:J1466)+SUM(J1468:J1469)+SUM(J1471:J1475)+SUM(J1477:J1477)+SUM(J1479:J1481)+SUM(J1483:J1485)+SUM(J1487:J1488)+SUM(J1490:J1490)+SUM(J1492:J1494)+SUM(J1496:J1498)+SUM(J1500:J1502)+SUM(J1504:J1506)+SUM(J1508:J1511)+SUM(J1513:J1516)+SUM(J1518:J1519)+SUM(J1521:J1523)+SUM(J1525:J1526)+SUM(J1528:J1530)</f>
      </c>
      <c r="O1532" s="70">
        <f>SUM(O8:O10)+SUM(O12:O15)+SUM(O17:O23)+SUM(O25:O29)+SUM(O31:O35)+SUM(O37:O41)+SUM(O43:O46)+SUM(O48:O52)+SUM(O54:O57)+SUM(O59:O59)+SUM(O61:O65)+SUM(O67:O69)+SUM(O71:O72)+SUM(O74:O76)+SUM(O78:O79)+SUM(O81:O81)+SUM(O83:O85)+SUM(O87:O89)+SUM(O91:O93)+SUM(O95:O96)+SUM(O98:O99)+SUM(O101:O102)+SUM(O104:O106)+SUM(O108:O109)+SUM(O111:O115)+SUM(O117:O120)+SUM(O122:O125)+SUM(O127:O130)+SUM(O132:O134)+SUM(O136:O136)+SUM(O138:O141)+SUM(O143:O147)+SUM(O149:O152)+SUM(O154:O157)+SUM(O159:O168)+SUM(O170:O170)+SUM(O172:O175)+SUM(O177:O179)+SUM(O181:O183)+SUM(O185:O187)+SUM(O189:O191)+SUM(O193:O196)+SUM(O198:O205)+SUM(O207:O220)+SUM(O222:O224)+SUM(O226:O227)+SUM(O229:O232)+SUM(O234:O239)+SUM(O241:O244)+SUM(O246:O249)+SUM(O251:O254)+SUM(O256:O259)+SUM(O261:O261)+SUM(O263:O263)+SUM(O265:O268)+SUM(O270:O272)+SUM(O274:O276)+SUM(O278:O282)+SUM(O284:O285)+SUM(O287:O291)+SUM(O293:O300)+SUM(O302:O319)+SUM(O321:O328)+SUM(O330:O332)+SUM(O334:O338)+SUM(O340:O344)+SUM(O346:O348)+SUM(O350:O353)+SUM(O355:O358)+SUM(O360:O365)+SUM(O367:O368)+SUM(O370:O376)+SUM(O378:O382)+SUM(O384:O385)+SUM(O387:O390)+SUM(O392:O393)+SUM(O395:O396)+SUM(O398:O399)+SUM(O401:O401)+SUM(O403:O403)+SUM(O405:O408)+SUM(O410:O414)+SUM(O416:O422)+SUM(O424:O425)+SUM(O427:O430)+SUM(O432:O434)+SUM(O436:O437)+SUM(O439:O442)+SUM(O444:O445)+SUM(O447:O447)+SUM(O449:O453)+SUM(O455:O459)+SUM(O461:O464)+SUM(O466:O470)+SUM(O472:O478)+SUM(O480:O480)+SUM(O482:O485)+SUM(O487:O493)+SUM(O495:O496)+SUM(O498:O500)+SUM(O502:O504)+SUM(O506:O508)+SUM(O510:O513)+SUM(O515:O520)+SUM(O522:O522)+SUM(O524:O528)+SUM(O530:O537)+SUM(O539:O543)+SUM(O545:O552)+SUM(O554:O554)+SUM(O556:O558)+SUM(O560:O562)+SUM(O564:O565)+SUM(O567:O567)+SUM(O569:O570)+SUM(O572:O575)+SUM(O577:O579)+SUM(O581:O583)+SUM(O585:O589)+SUM(O591:O592)+SUM(O594:O597)+SUM(O599:O600)+SUM(O602:O607)+SUM(O609:O612)+SUM(O614:O614)+SUM(O616:O617)+SUM(O619:O620)+SUM(O622:O623)+SUM(O625:O626)+SUM(O628:O630)+SUM(O632:O635)+SUM(O637:O641)+SUM(O643:O647)+SUM(O649:O666)+SUM(O668:O672)+SUM(O674:O678)+SUM(O680:O687)+SUM(O689:O692)+SUM(O694:O697)+SUM(O699:O704)+SUM(O706:O709)+SUM(O711:O717)+SUM(O719:O720)+SUM(O722:O725)+SUM(O727:O729)+SUM(O731:O734)+SUM(O736:O737)+SUM(O739:O741)+SUM(O743:O745)+SUM(O747:O749)+SUM(O751:O753)+SUM(O755:O757)+SUM(O759:O762)+SUM(O764:O774)+SUM(O776:O779)+SUM(O781:O784)+SUM(O786:O788)+SUM(O790:O792)+SUM(O794:O797)+SUM(O799:O799)+SUM(O801:O814)+SUM(O816:O819)+SUM(O821:O823)+SUM(O825:O831)+SUM(O833:O836)+SUM(O838:O841)+SUM(O843:O845)+SUM(O847:O849)+SUM(O851:O853)+SUM(O855:O857)+SUM(O859:O862)+SUM(O864:O867)+SUM(O869:O872)+SUM(O874:O878)+SUM(O880:O883)+SUM(O885:O890)+SUM(O892:O898)+SUM(O900:O903)+SUM(O905:O905)+SUM(O907:O907)+SUM(O909:O913)+SUM(O915:O915)+SUM(O917:O921)+SUM(O923:O925)+SUM(O927:O931)+SUM(O933:O937)+SUM(O939:O946)+SUM(O948:O948)+SUM(O950:O952)+SUM(O954:O956)+SUM(O958:O960)+SUM(O962:O977)+SUM(O979:O979)+SUM(O981:O981)+SUM(O983:O984)+SUM(O986:O987)+SUM(O989:O992)+SUM(O994:O994)+SUM(O996:O997)+SUM(O999:O1000)+SUM(O1002:O1004)+SUM(O1006:O1006)+SUM(O1008:O1013)+SUM(O1015:O1015)+SUM(O1017:O1021)+SUM(O1023:O1026)+SUM(O1028:O1031)+SUM(O1033:O1036)+SUM(O1038:O1038)+SUM(O1040:O1041)+SUM(O1043:O1043)+SUM(O1045:O1047)+SUM(O1049:O1053)+SUM(O1055:O1057)+SUM(O1059:O1061)+SUM(O1063:O1064)+SUM(O1066:O1068)+SUM(O1070:O1072)+SUM(O1074:O1079)+SUM(O1081:O1085)+SUM(O1087:O1092)+SUM(O1094:O1097)+SUM(O1099:O1124)+SUM(O1126:O1130)+SUM(O1132:O1133)+SUM(O1135:O1135)+SUM(O1137:O1137)+SUM(O1139:O1141)+SUM(O1143:O1146)+SUM(O1148:O1149)+SUM(O1151:O1153)+SUM(O1155:O1157)+SUM(O1159:O1165)+SUM(O1167:O1168)+SUM(O1170:O1215)+SUM(O1217:O1227)+SUM(O1229:O1234)+SUM(O1236:O1240)+SUM(O1242:O1245)+SUM(O1247:O1252)+SUM(O1254:O1259)+SUM(O1261:O1269)+SUM(O1271:O1277)+SUM(O1279:O1284)+SUM(O1286:O1287)+SUM(O1289:O1292)+SUM(O1294:O1295)+SUM(O1297:O1301)+SUM(O1303:O1305)+SUM(O1307:O1309)+SUM(O1311:O1313)+SUM(O1315:O1318)+SUM(O1320:O1323)+SUM(O1325:O1328)+SUM(O1330:O1333)+SUM(O1335:O1339)+SUM(O1341:O1342)+SUM(O1344:O1348)+SUM(O1350:O1354)+SUM(O1356:O1358)+SUM(O1360:O1362)+SUM(O1364:O1366)+SUM(O1368:O1374)+SUM(O1376:O1380)+SUM(O1382:O1386)+SUM(O1388:O1392)+SUM(O1394:O1399)+SUM(O1401:O1402)+SUM(O1404:O1404)+SUM(O1406:O1410)+SUM(O1412:O1414)+SUM(O1416:O1420)+SUM(O1422:O1423)+SUM(O1425:O1426)+SUM(O1428:O1430)+SUM(O1432:O1433)+SUM(O1435:O1437)+SUM(O1439:O1442)+SUM(O1444:O1447)+SUM(O1449:O1449)+SUM(O1451:O1453)+SUM(O1455:O1461)+SUM(O1463:O1466)+SUM(O1468:O1469)+SUM(O1471:O1475)+SUM(O1477:O1477)+SUM(O1479:O1481)+SUM(O1483:O1485)+SUM(O1487:O1488)+SUM(O1490:O1490)+SUM(O1492:O1494)+SUM(O1496:O1498)+SUM(O1500:O1502)+SUM(O1504:O1506)+SUM(O1508:O1511)+SUM(O1513:O1516)+SUM(O1518:O1519)+SUM(O1521:O1523)+SUM(O1525:O1526)+SUM(O1528:O1530)</f>
      </c>
      <c r="P1532" s="70">
        <f>SUM(P8:P10)+SUM(P12:P15)+SUM(P17:P23)+SUM(P25:P29)+SUM(P31:P35)+SUM(P37:P41)+SUM(P43:P46)+SUM(P48:P52)+SUM(P54:P57)+SUM(P59:P59)+SUM(P61:P65)+SUM(P67:P69)+SUM(P71:P72)+SUM(P74:P76)+SUM(P78:P79)+SUM(P81:P81)+SUM(P83:P85)+SUM(P87:P89)+SUM(P91:P93)+SUM(P95:P96)+SUM(P98:P99)+SUM(P101:P102)+SUM(P104:P106)+SUM(P108:P109)+SUM(P111:P115)+SUM(P117:P120)+SUM(P122:P125)+SUM(P127:P130)+SUM(P132:P134)+SUM(P136:P136)+SUM(P138:P141)+SUM(P143:P147)+SUM(P149:P152)+SUM(P154:P157)+SUM(P159:P168)+SUM(P170:P170)+SUM(P172:P175)+SUM(P177:P179)+SUM(P181:P183)+SUM(P185:P187)+SUM(P189:P191)+SUM(P193:P196)+SUM(P198:P205)+SUM(P207:P220)+SUM(P222:P224)+SUM(P226:P227)+SUM(P229:P232)+SUM(P234:P239)+SUM(P241:P244)+SUM(P246:P249)+SUM(P251:P254)+SUM(P256:P259)+SUM(P261:P261)+SUM(P263:P263)+SUM(P265:P268)+SUM(P270:P272)+SUM(P274:P276)+SUM(P278:P282)+SUM(P284:P285)+SUM(P287:P291)+SUM(P293:P300)+SUM(P302:P319)+SUM(P321:P328)+SUM(P330:P332)+SUM(P334:P338)+SUM(P340:P344)+SUM(P346:P348)+SUM(P350:P353)+SUM(P355:P358)+SUM(P360:P365)+SUM(P367:P368)+SUM(P370:P376)+SUM(P378:P382)+SUM(P384:P385)+SUM(P387:P390)+SUM(P392:P393)+SUM(P395:P396)+SUM(P398:P399)+SUM(P401:P401)+SUM(P403:P403)+SUM(P405:P408)+SUM(P410:P414)+SUM(P416:P422)+SUM(P424:P425)+SUM(P427:P430)+SUM(P432:P434)+SUM(P436:P437)+SUM(P439:P442)+SUM(P444:P445)+SUM(P447:P447)+SUM(P449:P453)+SUM(P455:P459)+SUM(P461:P464)+SUM(P466:P470)+SUM(P472:P478)+SUM(P480:P480)+SUM(P482:P485)+SUM(P487:P493)+SUM(P495:P496)+SUM(P498:P500)+SUM(P502:P504)+SUM(P506:P508)+SUM(P510:P513)+SUM(P515:P520)+SUM(P522:P522)+SUM(P524:P528)+SUM(P530:P537)+SUM(P539:P543)+SUM(P545:P552)+SUM(P554:P554)+SUM(P556:P558)+SUM(P560:P562)+SUM(P564:P565)+SUM(P567:P567)+SUM(P569:P570)+SUM(P572:P575)+SUM(P577:P579)+SUM(P581:P583)+SUM(P585:P589)+SUM(P591:P592)+SUM(P594:P597)+SUM(P599:P600)+SUM(P602:P607)+SUM(P609:P612)+SUM(P614:P614)+SUM(P616:P617)+SUM(P619:P620)+SUM(P622:P623)+SUM(P625:P626)+SUM(P628:P630)+SUM(P632:P635)+SUM(P637:P641)+SUM(P643:P647)+SUM(P649:P666)+SUM(P668:P672)+SUM(P674:P678)+SUM(P680:P687)+SUM(P689:P692)+SUM(P694:P697)+SUM(P699:P704)+SUM(P706:P709)+SUM(P711:P717)+SUM(P719:P720)+SUM(P722:P725)+SUM(P727:P729)+SUM(P731:P734)+SUM(P736:P737)+SUM(P739:P741)+SUM(P743:P745)+SUM(P747:P749)+SUM(P751:P753)+SUM(P755:P757)+SUM(P759:P762)+SUM(P764:P774)+SUM(P776:P779)+SUM(P781:P784)+SUM(P786:P788)+SUM(P790:P792)+SUM(P794:P797)+SUM(P799:P799)+SUM(P801:P814)+SUM(P816:P819)+SUM(P821:P823)+SUM(P825:P831)+SUM(P833:P836)+SUM(P838:P841)+SUM(P843:P845)+SUM(P847:P849)+SUM(P851:P853)+SUM(P855:P857)+SUM(P859:P862)+SUM(P864:P867)+SUM(P869:P872)+SUM(P874:P878)+SUM(P880:P883)+SUM(P885:P890)+SUM(P892:P898)+SUM(P900:P903)+SUM(P905:P905)+SUM(P907:P907)+SUM(P909:P913)+SUM(P915:P915)+SUM(P917:P921)+SUM(P923:P925)+SUM(P927:P931)+SUM(P933:P937)+SUM(P939:P946)+SUM(P948:P948)+SUM(P950:P952)+SUM(P954:P956)+SUM(P958:P960)+SUM(P962:P977)+SUM(P979:P979)+SUM(P981:P981)+SUM(P983:P984)+SUM(P986:P987)+SUM(P989:P992)+SUM(P994:P994)+SUM(P996:P997)+SUM(P999:P1000)+SUM(P1002:P1004)+SUM(P1006:P1006)+SUM(P1008:P1013)+SUM(P1015:P1015)+SUM(P1017:P1021)+SUM(P1023:P1026)+SUM(P1028:P1031)+SUM(P1033:P1036)+SUM(P1038:P1038)+SUM(P1040:P1041)+SUM(P1043:P1043)+SUM(P1045:P1047)+SUM(P1049:P1053)+SUM(P1055:P1057)+SUM(P1059:P1061)+SUM(P1063:P1064)+SUM(P1066:P1068)+SUM(P1070:P1072)+SUM(P1074:P1079)+SUM(P1081:P1085)+SUM(P1087:P1092)+SUM(P1094:P1097)+SUM(P1099:P1124)+SUM(P1126:P1130)+SUM(P1132:P1133)+SUM(P1135:P1135)+SUM(P1137:P1137)+SUM(P1139:P1141)+SUM(P1143:P1146)+SUM(P1148:P1149)+SUM(P1151:P1153)+SUM(P1155:P1157)+SUM(P1159:P1165)+SUM(P1167:P1168)+SUM(P1170:P1215)+SUM(P1217:P1227)+SUM(P1229:P1234)+SUM(P1236:P1240)+SUM(P1242:P1245)+SUM(P1247:P1252)+SUM(P1254:P1259)+SUM(P1261:P1269)+SUM(P1271:P1277)+SUM(P1279:P1284)+SUM(P1286:P1287)+SUM(P1289:P1292)+SUM(P1294:P1295)+SUM(P1297:P1301)+SUM(P1303:P1305)+SUM(P1307:P1309)+SUM(P1311:P1313)+SUM(P1315:P1318)+SUM(P1320:P1323)+SUM(P1325:P1328)+SUM(P1330:P1333)+SUM(P1335:P1339)+SUM(P1341:P1342)+SUM(P1344:P1348)+SUM(P1350:P1354)+SUM(P1356:P1358)+SUM(P1360:P1362)+SUM(P1364:P1366)+SUM(P1368:P1374)+SUM(P1376:P1380)+SUM(P1382:P1386)+SUM(P1388:P1392)+SUM(P1394:P1399)+SUM(P1401:P1402)+SUM(P1404:P1404)+SUM(P1406:P1410)+SUM(P1412:P1414)+SUM(P1416:P1420)+SUM(P1422:P1423)+SUM(P1425:P1426)+SUM(P1428:P1430)+SUM(P1432:P1433)+SUM(P1435:P1437)+SUM(P1439:P1442)+SUM(P1444:P1447)+SUM(P1449:P1449)+SUM(P1451:P1453)+SUM(P1455:P1461)+SUM(P1463:P1466)+SUM(P1468:P1469)+SUM(P1471:P1475)+SUM(P1477:P1477)+SUM(P1479:P1481)+SUM(P1483:P1485)+SUM(P1487:P1488)+SUM(P1490:P1490)+SUM(P1492:P1494)+SUM(P1496:P1498)+SUM(P1500:P1502)+SUM(P1504:P1506)+SUM(P1508:P1511)+SUM(P1513:P1516)+SUM(P1518:P1519)+SUM(P1521:P1523)+SUM(P1525:P1526)+SUM(P1528:P1530)</f>
      </c>
      <c r="Q1532" s="70">
        <f>SUM(Q8:Q10)+SUM(Q12:Q15)+SUM(Q17:Q23)+SUM(Q25:Q29)+SUM(Q31:Q35)+SUM(Q37:Q41)+SUM(Q43:Q46)+SUM(Q48:Q52)+SUM(Q54:Q57)+SUM(Q59:Q59)+SUM(Q61:Q65)+SUM(Q67:Q69)+SUM(Q71:Q72)+SUM(Q74:Q76)+SUM(Q78:Q79)+SUM(Q81:Q81)+SUM(Q83:Q85)+SUM(Q87:Q89)+SUM(Q91:Q93)+SUM(Q95:Q96)+SUM(Q98:Q99)+SUM(Q101:Q102)+SUM(Q104:Q106)+SUM(Q108:Q109)+SUM(Q111:Q115)+SUM(Q117:Q120)+SUM(Q122:Q125)+SUM(Q127:Q130)+SUM(Q132:Q134)+SUM(Q136:Q136)+SUM(Q138:Q141)+SUM(Q143:Q147)+SUM(Q149:Q152)+SUM(Q154:Q157)+SUM(Q159:Q168)+SUM(Q170:Q170)+SUM(Q172:Q175)+SUM(Q177:Q179)+SUM(Q181:Q183)+SUM(Q185:Q187)+SUM(Q189:Q191)+SUM(Q193:Q196)+SUM(Q198:Q205)+SUM(Q207:Q220)+SUM(Q222:Q224)+SUM(Q226:Q227)+SUM(Q229:Q232)+SUM(Q234:Q239)+SUM(Q241:Q244)+SUM(Q246:Q249)+SUM(Q251:Q254)+SUM(Q256:Q259)+SUM(Q261:Q261)+SUM(Q263:Q263)+SUM(Q265:Q268)+SUM(Q270:Q272)+SUM(Q274:Q276)+SUM(Q278:Q282)+SUM(Q284:Q285)+SUM(Q287:Q291)+SUM(Q293:Q300)+SUM(Q302:Q319)+SUM(Q321:Q328)+SUM(Q330:Q332)+SUM(Q334:Q338)+SUM(Q340:Q344)+SUM(Q346:Q348)+SUM(Q350:Q353)+SUM(Q355:Q358)+SUM(Q360:Q365)+SUM(Q367:Q368)+SUM(Q370:Q376)+SUM(Q378:Q382)+SUM(Q384:Q385)+SUM(Q387:Q390)+SUM(Q392:Q393)+SUM(Q395:Q396)+SUM(Q398:Q399)+SUM(Q401:Q401)+SUM(Q403:Q403)+SUM(Q405:Q408)+SUM(Q410:Q414)+SUM(Q416:Q422)+SUM(Q424:Q425)+SUM(Q427:Q430)+SUM(Q432:Q434)+SUM(Q436:Q437)+SUM(Q439:Q442)+SUM(Q444:Q445)+SUM(Q447:Q447)+SUM(Q449:Q453)+SUM(Q455:Q459)+SUM(Q461:Q464)+SUM(Q466:Q470)+SUM(Q472:Q478)+SUM(Q480:Q480)+SUM(Q482:Q485)+SUM(Q487:Q493)+SUM(Q495:Q496)+SUM(Q498:Q500)+SUM(Q502:Q504)+SUM(Q506:Q508)+SUM(Q510:Q513)+SUM(Q515:Q520)+SUM(Q522:Q522)+SUM(Q524:Q528)+SUM(Q530:Q537)+SUM(Q539:Q543)+SUM(Q545:Q552)+SUM(Q554:Q554)+SUM(Q556:Q558)+SUM(Q560:Q562)+SUM(Q564:Q565)+SUM(Q567:Q567)+SUM(Q569:Q570)+SUM(Q572:Q575)+SUM(Q577:Q579)+SUM(Q581:Q583)+SUM(Q585:Q589)+SUM(Q591:Q592)+SUM(Q594:Q597)+SUM(Q599:Q600)+SUM(Q602:Q607)+SUM(Q609:Q612)+SUM(Q614:Q614)+SUM(Q616:Q617)+SUM(Q619:Q620)+SUM(Q622:Q623)+SUM(Q625:Q626)+SUM(Q628:Q630)+SUM(Q632:Q635)+SUM(Q637:Q641)+SUM(Q643:Q647)+SUM(Q649:Q666)+SUM(Q668:Q672)+SUM(Q674:Q678)+SUM(Q680:Q687)+SUM(Q689:Q692)+SUM(Q694:Q697)+SUM(Q699:Q704)+SUM(Q706:Q709)+SUM(Q711:Q717)+SUM(Q719:Q720)+SUM(Q722:Q725)+SUM(Q727:Q729)+SUM(Q731:Q734)+SUM(Q736:Q737)+SUM(Q739:Q741)+SUM(Q743:Q745)+SUM(Q747:Q749)+SUM(Q751:Q753)+SUM(Q755:Q757)+SUM(Q759:Q762)+SUM(Q764:Q774)+SUM(Q776:Q779)+SUM(Q781:Q784)+SUM(Q786:Q788)+SUM(Q790:Q792)+SUM(Q794:Q797)+SUM(Q799:Q799)+SUM(Q801:Q814)+SUM(Q816:Q819)+SUM(Q821:Q823)+SUM(Q825:Q831)+SUM(Q833:Q836)+SUM(Q838:Q841)+SUM(Q843:Q845)+SUM(Q847:Q849)+SUM(Q851:Q853)+SUM(Q855:Q857)+SUM(Q859:Q862)+SUM(Q864:Q867)+SUM(Q869:Q872)+SUM(Q874:Q878)+SUM(Q880:Q883)+SUM(Q885:Q890)+SUM(Q892:Q898)+SUM(Q900:Q903)+SUM(Q905:Q905)+SUM(Q907:Q907)+SUM(Q909:Q913)+SUM(Q915:Q915)+SUM(Q917:Q921)+SUM(Q923:Q925)+SUM(Q927:Q931)+SUM(Q933:Q937)+SUM(Q939:Q946)+SUM(Q948:Q948)+SUM(Q950:Q952)+SUM(Q954:Q956)+SUM(Q958:Q960)+SUM(Q962:Q977)+SUM(Q979:Q979)+SUM(Q981:Q981)+SUM(Q983:Q984)+SUM(Q986:Q987)+SUM(Q989:Q992)+SUM(Q994:Q994)+SUM(Q996:Q997)+SUM(Q999:Q1000)+SUM(Q1002:Q1004)+SUM(Q1006:Q1006)+SUM(Q1008:Q1013)+SUM(Q1015:Q1015)+SUM(Q1017:Q1021)+SUM(Q1023:Q1026)+SUM(Q1028:Q1031)+SUM(Q1033:Q1036)+SUM(Q1038:Q1038)+SUM(Q1040:Q1041)+SUM(Q1043:Q1043)+SUM(Q1045:Q1047)+SUM(Q1049:Q1053)+SUM(Q1055:Q1057)+SUM(Q1059:Q1061)+SUM(Q1063:Q1064)+SUM(Q1066:Q1068)+SUM(Q1070:Q1072)+SUM(Q1074:Q1079)+SUM(Q1081:Q1085)+SUM(Q1087:Q1092)+SUM(Q1094:Q1097)+SUM(Q1099:Q1124)+SUM(Q1126:Q1130)+SUM(Q1132:Q1133)+SUM(Q1135:Q1135)+SUM(Q1137:Q1137)+SUM(Q1139:Q1141)+SUM(Q1143:Q1146)+SUM(Q1148:Q1149)+SUM(Q1151:Q1153)+SUM(Q1155:Q1157)+SUM(Q1159:Q1165)+SUM(Q1167:Q1168)+SUM(Q1170:Q1215)+SUM(Q1217:Q1227)+SUM(Q1229:Q1234)+SUM(Q1236:Q1240)+SUM(Q1242:Q1245)+SUM(Q1247:Q1252)+SUM(Q1254:Q1259)+SUM(Q1261:Q1269)+SUM(Q1271:Q1277)+SUM(Q1279:Q1284)+SUM(Q1286:Q1287)+SUM(Q1289:Q1292)+SUM(Q1294:Q1295)+SUM(Q1297:Q1301)+SUM(Q1303:Q1305)+SUM(Q1307:Q1309)+SUM(Q1311:Q1313)+SUM(Q1315:Q1318)+SUM(Q1320:Q1323)+SUM(Q1325:Q1328)+SUM(Q1330:Q1333)+SUM(Q1335:Q1339)+SUM(Q1341:Q1342)+SUM(Q1344:Q1348)+SUM(Q1350:Q1354)+SUM(Q1356:Q1358)+SUM(Q1360:Q1362)+SUM(Q1364:Q1366)+SUM(Q1368:Q1374)+SUM(Q1376:Q1380)+SUM(Q1382:Q1386)+SUM(Q1388:Q1392)+SUM(Q1394:Q1399)+SUM(Q1401:Q1402)+SUM(Q1404:Q1404)+SUM(Q1406:Q1410)+SUM(Q1412:Q1414)+SUM(Q1416:Q1420)+SUM(Q1422:Q1423)+SUM(Q1425:Q1426)+SUM(Q1428:Q1430)+SUM(Q1432:Q1433)+SUM(Q1435:Q1437)+SUM(Q1439:Q1442)+SUM(Q1444:Q1447)+SUM(Q1449:Q1449)+SUM(Q1451:Q1453)+SUM(Q1455:Q1461)+SUM(Q1463:Q1466)+SUM(Q1468:Q1469)+SUM(Q1471:Q1475)+SUM(Q1477:Q1477)+SUM(Q1479:Q1481)+SUM(Q1483:Q1485)+SUM(Q1487:Q1488)+SUM(Q1490:Q1490)+SUM(Q1492:Q1494)+SUM(Q1496:Q1498)+SUM(Q1500:Q1502)+SUM(Q1504:Q1506)+SUM(Q1508:Q1511)+SUM(Q1513:Q1516)+SUM(Q1518:Q1519)+SUM(Q1521:Q1523)+SUM(Q1525:Q1526)+SUM(Q1528:Q1530)</f>
      </c>
      <c r="R1532" s="70">
        <f>SUM(R8:R10)+SUM(R12:R15)+SUM(R17:R23)+SUM(R25:R29)+SUM(R31:R35)+SUM(R37:R41)+SUM(R43:R46)+SUM(R48:R52)+SUM(R54:R57)+SUM(R59:R59)+SUM(R61:R65)+SUM(R67:R69)+SUM(R71:R72)+SUM(R74:R76)+SUM(R78:R79)+SUM(R81:R81)+SUM(R83:R85)+SUM(R87:R89)+SUM(R91:R93)+SUM(R95:R96)+SUM(R98:R99)+SUM(R101:R102)+SUM(R104:R106)+SUM(R108:R109)+SUM(R111:R115)+SUM(R117:R120)+SUM(R122:R125)+SUM(R127:R130)+SUM(R132:R134)+SUM(R136:R136)+SUM(R138:R141)+SUM(R143:R147)+SUM(R149:R152)+SUM(R154:R157)+SUM(R159:R168)+SUM(R170:R170)+SUM(R172:R175)+SUM(R177:R179)+SUM(R181:R183)+SUM(R185:R187)+SUM(R189:R191)+SUM(R193:R196)+SUM(R198:R205)+SUM(R207:R220)+SUM(R222:R224)+SUM(R226:R227)+SUM(R229:R232)+SUM(R234:R239)+SUM(R241:R244)+SUM(R246:R249)+SUM(R251:R254)+SUM(R256:R259)+SUM(R261:R261)+SUM(R263:R263)+SUM(R265:R268)+SUM(R270:R272)+SUM(R274:R276)+SUM(R278:R282)+SUM(R284:R285)+SUM(R287:R291)+SUM(R293:R300)+SUM(R302:R319)+SUM(R321:R328)+SUM(R330:R332)+SUM(R334:R338)+SUM(R340:R344)+SUM(R346:R348)+SUM(R350:R353)+SUM(R355:R358)+SUM(R360:R365)+SUM(R367:R368)+SUM(R370:R376)+SUM(R378:R382)+SUM(R384:R385)+SUM(R387:R390)+SUM(R392:R393)+SUM(R395:R396)+SUM(R398:R399)+SUM(R401:R401)+SUM(R403:R403)+SUM(R405:R408)+SUM(R410:R414)+SUM(R416:R422)+SUM(R424:R425)+SUM(R427:R430)+SUM(R432:R434)+SUM(R436:R437)+SUM(R439:R442)+SUM(R444:R445)+SUM(R447:R447)+SUM(R449:R453)+SUM(R455:R459)+SUM(R461:R464)+SUM(R466:R470)+SUM(R472:R478)+SUM(R480:R480)+SUM(R482:R485)+SUM(R487:R493)+SUM(R495:R496)+SUM(R498:R500)+SUM(R502:R504)+SUM(R506:R508)+SUM(R510:R513)+SUM(R515:R520)+SUM(R522:R522)+SUM(R524:R528)+SUM(R530:R537)+SUM(R539:R543)+SUM(R545:R552)+SUM(R554:R554)+SUM(R556:R558)+SUM(R560:R562)+SUM(R564:R565)+SUM(R567:R567)+SUM(R569:R570)+SUM(R572:R575)+SUM(R577:R579)+SUM(R581:R583)+SUM(R585:R589)+SUM(R591:R592)+SUM(R594:R597)+SUM(R599:R600)+SUM(R602:R607)+SUM(R609:R612)+SUM(R614:R614)+SUM(R616:R617)+SUM(R619:R620)+SUM(R622:R623)+SUM(R625:R626)+SUM(R628:R630)+SUM(R632:R635)+SUM(R637:R641)+SUM(R643:R647)+SUM(R649:R666)+SUM(R668:R672)+SUM(R674:R678)+SUM(R680:R687)+SUM(R689:R692)+SUM(R694:R697)+SUM(R699:R704)+SUM(R706:R709)+SUM(R711:R717)+SUM(R719:R720)+SUM(R722:R725)+SUM(R727:R729)+SUM(R731:R734)+SUM(R736:R737)+SUM(R739:R741)+SUM(R743:R745)+SUM(R747:R749)+SUM(R751:R753)+SUM(R755:R757)+SUM(R759:R762)+SUM(R764:R774)+SUM(R776:R779)+SUM(R781:R784)+SUM(R786:R788)+SUM(R790:R792)+SUM(R794:R797)+SUM(R799:R799)+SUM(R801:R814)+SUM(R816:R819)+SUM(R821:R823)+SUM(R825:R831)+SUM(R833:R836)+SUM(R838:R841)+SUM(R843:R845)+SUM(R847:R849)+SUM(R851:R853)+SUM(R855:R857)+SUM(R859:R862)+SUM(R864:R867)+SUM(R869:R872)+SUM(R874:R878)+SUM(R880:R883)+SUM(R885:R890)+SUM(R892:R898)+SUM(R900:R903)+SUM(R905:R905)+SUM(R907:R907)+SUM(R909:R913)+SUM(R915:R915)+SUM(R917:R921)+SUM(R923:R925)+SUM(R927:R931)+SUM(R933:R937)+SUM(R939:R946)+SUM(R948:R948)+SUM(R950:R952)+SUM(R954:R956)+SUM(R958:R960)+SUM(R962:R977)+SUM(R979:R979)+SUM(R981:R981)+SUM(R983:R984)+SUM(R986:R987)+SUM(R989:R992)+SUM(R994:R994)+SUM(R996:R997)+SUM(R999:R1000)+SUM(R1002:R1004)+SUM(R1006:R1006)+SUM(R1008:R1013)+SUM(R1015:R1015)+SUM(R1017:R1021)+SUM(R1023:R1026)+SUM(R1028:R1031)+SUM(R1033:R1036)+SUM(R1038:R1038)+SUM(R1040:R1041)+SUM(R1043:R1043)+SUM(R1045:R1047)+SUM(R1049:R1053)+SUM(R1055:R1057)+SUM(R1059:R1061)+SUM(R1063:R1064)+SUM(R1066:R1068)+SUM(R1070:R1072)+SUM(R1074:R1079)+SUM(R1081:R1085)+SUM(R1087:R1092)+SUM(R1094:R1097)+SUM(R1099:R1124)+SUM(R1126:R1130)+SUM(R1132:R1133)+SUM(R1135:R1135)+SUM(R1137:R1137)+SUM(R1139:R1141)+SUM(R1143:R1146)+SUM(R1148:R1149)+SUM(R1151:R1153)+SUM(R1155:R1157)+SUM(R1159:R1165)+SUM(R1167:R1168)+SUM(R1170:R1215)+SUM(R1217:R1227)+SUM(R1229:R1234)+SUM(R1236:R1240)+SUM(R1242:R1245)+SUM(R1247:R1252)+SUM(R1254:R1259)+SUM(R1261:R1269)+SUM(R1271:R1277)+SUM(R1279:R1284)+SUM(R1286:R1287)+SUM(R1289:R1292)+SUM(R1294:R1295)+SUM(R1297:R1301)+SUM(R1303:R1305)+SUM(R1307:R1309)+SUM(R1311:R1313)+SUM(R1315:R1318)+SUM(R1320:R1323)+SUM(R1325:R1328)+SUM(R1330:R1333)+SUM(R1335:R1339)+SUM(R1341:R1342)+SUM(R1344:R1348)+SUM(R1350:R1354)+SUM(R1356:R1358)+SUM(R1360:R1362)+SUM(R1364:R1366)+SUM(R1368:R1374)+SUM(R1376:R1380)+SUM(R1382:R1386)+SUM(R1388:R1392)+SUM(R1394:R1399)+SUM(R1401:R1402)+SUM(R1404:R1404)+SUM(R1406:R1410)+SUM(R1412:R1414)+SUM(R1416:R1420)+SUM(R1422:R1423)+SUM(R1425:R1426)+SUM(R1428:R1430)+SUM(R1432:R1433)+SUM(R1435:R1437)+SUM(R1439:R1442)+SUM(R1444:R1447)+SUM(R1449:R1449)+SUM(R1451:R1453)+SUM(R1455:R1461)+SUM(R1463:R1466)+SUM(R1468:R1469)+SUM(R1471:R1475)+SUM(R1477:R1477)+SUM(R1479:R1481)+SUM(R1483:R1485)+SUM(R1487:R1488)+SUM(R1490:R1490)+SUM(R1492:R1494)+SUM(R1496:R1498)+SUM(R1500:R1502)+SUM(R1504:R1506)+SUM(R1508:R1511)+SUM(R1513:R1516)+SUM(R1518:R1519)+SUM(R1521:R1523)+SUM(R1525:R1526)+SUM(R1528:R1530)</f>
      </c>
    </row>
    <row r="1534">
      <c r="A1534" s="3" t="s">
        <v>21343</v>
      </c>
      <c r="B1534" s="3"/>
      <c r="C1534" s="3"/>
      <c r="D1534" s="3" t="s">
        <v>21379</v>
      </c>
      <c r="E1534" s="3"/>
    </row>
    <row r="1535">
      <c r="A1535" s="6" t="s">
        <v>21344</v>
      </c>
      <c r="B1535" s="7" t="s">
        <v>21345</v>
      </c>
      <c r="C1535" s="11" t="s">
        <v>21346</v>
      </c>
      <c r="D1535" s="6" t="s">
        <v>21380</v>
      </c>
      <c r="E1535" s="9" t="s">
        <v>21381</v>
      </c>
      <c r="T1535" s="40" t="s">
        <v>21347</v>
      </c>
      <c r="U1535" s="40" t="s">
        <v>21348</v>
      </c>
      <c r="V1535" s="39" t="s">
        <v>21349</v>
      </c>
      <c r="W1535" s="37" t="s">
        <v>21350</v>
      </c>
      <c r="X1535" s="39" t="s">
        <v>21351</v>
      </c>
      <c r="Y1535" s="39" t="s">
        <v>21352</v>
      </c>
      <c r="Z1535" s="39" t="s">
        <v>21353</v>
      </c>
      <c r="AA1535" s="39" t="s">
        <v>21354</v>
      </c>
      <c r="AB1535" s="39" t="s">
        <v>21355</v>
      </c>
      <c r="AC1535" s="39" t="s">
        <v>21356</v>
      </c>
      <c r="AD1535" s="39" t="s">
        <v>21357</v>
      </c>
    </row>
    <row r="1536">
      <c r="A1536" s="143" t="s">
        <v>21358</v>
      </c>
      <c r="B1536" s="99">
        <v>248</v>
      </c>
      <c r="C1536" s="103">
        <v>0.83501683501683499</v>
      </c>
      <c r="D1536" s="97" t="s">
        <v>21382</v>
      </c>
      <c r="E1536" s="97"/>
      <c r="T1536" s="101">
        <v>503431</v>
      </c>
      <c r="U1536" s="101">
        <v>8567.5</v>
      </c>
      <c r="V1536" s="100">
        <v>17535</v>
      </c>
      <c r="W1536" s="98" t="s">
        <v>21359</v>
      </c>
      <c r="X1536" s="100">
        <v>33</v>
      </c>
      <c r="Y1536" s="100">
        <v>274</v>
      </c>
      <c r="Z1536" s="100">
        <v>0.83501683501683499</v>
      </c>
      <c r="AA1536" s="100">
        <v>499046</v>
      </c>
      <c r="AB1536" s="100">
        <v>503431</v>
      </c>
      <c r="AC1536" s="100">
        <v>8567.5</v>
      </c>
      <c r="AD1536" s="100">
        <v>513859.5</v>
      </c>
    </row>
    <row r="1537">
      <c r="A1537" s="143" t="s">
        <v>21360</v>
      </c>
      <c r="B1537" s="99">
        <v>7</v>
      </c>
      <c r="C1537" s="103">
        <v>0.023569023569023569</v>
      </c>
      <c r="D1537" s="98" t="s">
        <v>21383</v>
      </c>
      <c r="E1537" s="101">
        <v>35335</v>
      </c>
      <c r="T1537" s="101">
        <v>13130</v>
      </c>
      <c r="U1537" s="101">
        <v>125</v>
      </c>
      <c r="V1537" s="100">
        <v>17535</v>
      </c>
      <c r="W1537" s="98" t="s">
        <v>21361</v>
      </c>
      <c r="X1537" s="100">
        <v>33</v>
      </c>
      <c r="Y1537" s="100">
        <v>274</v>
      </c>
      <c r="Z1537" s="100">
        <v>0.023569023569023569</v>
      </c>
      <c r="AA1537" s="100">
        <v>12710</v>
      </c>
      <c r="AB1537" s="100">
        <v>13130</v>
      </c>
      <c r="AC1537" s="100">
        <v>125</v>
      </c>
      <c r="AD1537" s="100">
        <v>11106.26</v>
      </c>
    </row>
    <row r="1538">
      <c r="A1538" s="143" t="s">
        <v>21362</v>
      </c>
      <c r="B1538" s="99">
        <v>19</v>
      </c>
      <c r="C1538" s="103">
        <v>0.063973063973063973</v>
      </c>
      <c r="D1538" s="98" t="s">
        <v>21384</v>
      </c>
      <c r="E1538" s="101">
        <v>0</v>
      </c>
      <c r="T1538" s="101">
        <v>33170</v>
      </c>
      <c r="U1538" s="101">
        <v>1630</v>
      </c>
      <c r="V1538" s="100">
        <v>17535</v>
      </c>
      <c r="W1538" s="98" t="s">
        <v>21363</v>
      </c>
      <c r="X1538" s="100">
        <v>33</v>
      </c>
      <c r="Y1538" s="100">
        <v>274</v>
      </c>
      <c r="Z1538" s="100">
        <v>0.063973063973063973</v>
      </c>
      <c r="AA1538" s="100">
        <v>31925</v>
      </c>
      <c r="AB1538" s="100">
        <v>33170</v>
      </c>
      <c r="AC1538" s="100">
        <v>1630</v>
      </c>
      <c r="AD1538" s="100">
        <v>36145.110000000001</v>
      </c>
    </row>
    <row r="1539">
      <c r="A1539" s="96" t="s">
        <v>21364</v>
      </c>
      <c r="B1539" s="83">
        <f>SUM(B1536:B1538)</f>
      </c>
      <c r="C1539" s="87">
        <v>0.92255892255892258</v>
      </c>
      <c r="D1539" s="98" t="s">
        <v>21385</v>
      </c>
      <c r="E1539" s="101">
        <v>0</v>
      </c>
      <c r="T1539" s="85">
        <f>SUM(T1536:T1538)</f>
      </c>
      <c r="U1539" s="85">
        <f>SUM(U1536:U1538)</f>
      </c>
    </row>
    <row r="1540">
      <c r="A1540" s="143" t="s">
        <v>21365</v>
      </c>
      <c r="B1540" s="99">
        <v>5</v>
      </c>
      <c r="C1540" s="103">
        <v>0.016835016835016835</v>
      </c>
      <c r="D1540" s="98" t="s">
        <v>21386</v>
      </c>
      <c r="E1540" s="101">
        <v>-1632.5</v>
      </c>
      <c r="T1540" s="101">
        <v>4743</v>
      </c>
      <c r="U1540" s="101">
        <v>0</v>
      </c>
      <c r="V1540" s="100">
        <v>17535</v>
      </c>
      <c r="W1540" s="98" t="s">
        <v>21366</v>
      </c>
      <c r="X1540" s="100">
        <v>33</v>
      </c>
      <c r="Y1540" s="100">
        <v>274</v>
      </c>
      <c r="Z1540" s="100">
        <v>0.016835016835016835</v>
      </c>
      <c r="AA1540" s="100">
        <v>9988</v>
      </c>
      <c r="AB1540" s="100">
        <v>4743</v>
      </c>
      <c r="AC1540" s="100">
        <v>0</v>
      </c>
      <c r="AD1540" s="100">
        <v>0</v>
      </c>
    </row>
    <row r="1541">
      <c r="A1541" s="143" t="s">
        <v>21367</v>
      </c>
      <c r="B1541" s="99">
        <v>2</v>
      </c>
      <c r="C1541" s="103">
        <v>0.0067340067340067337</v>
      </c>
      <c r="D1541" s="98" t="s">
        <v>21387</v>
      </c>
      <c r="E1541" s="101">
        <v>0</v>
      </c>
      <c r="T1541" s="101">
        <v>0</v>
      </c>
      <c r="U1541" s="101">
        <v>0</v>
      </c>
      <c r="V1541" s="100">
        <v>17535</v>
      </c>
      <c r="W1541" s="98" t="s">
        <v>21368</v>
      </c>
      <c r="X1541" s="100">
        <v>33</v>
      </c>
      <c r="Y1541" s="100">
        <v>274</v>
      </c>
      <c r="Z1541" s="100">
        <v>0.0067340067340067337</v>
      </c>
      <c r="AA1541" s="100">
        <v>4037</v>
      </c>
      <c r="AB1541" s="100">
        <v>0</v>
      </c>
      <c r="AC1541" s="100">
        <v>0</v>
      </c>
      <c r="AD1541" s="100">
        <v>0</v>
      </c>
    </row>
    <row r="1542">
      <c r="A1542" s="143" t="s">
        <v>21369</v>
      </c>
      <c r="B1542" s="99">
        <v>12</v>
      </c>
      <c r="C1542" s="103">
        <v>0.040404040404040407</v>
      </c>
      <c r="D1542" s="98" t="s">
        <v>21388</v>
      </c>
      <c r="E1542" s="101">
        <v>0</v>
      </c>
      <c r="T1542" s="101">
        <v>0</v>
      </c>
      <c r="U1542" s="101">
        <v>0</v>
      </c>
      <c r="V1542" s="100">
        <v>17535</v>
      </c>
      <c r="W1542" s="98" t="s">
        <v>21370</v>
      </c>
      <c r="X1542" s="100">
        <v>33</v>
      </c>
      <c r="Y1542" s="100">
        <v>274</v>
      </c>
      <c r="Z1542" s="100">
        <v>0.040404040404040407</v>
      </c>
      <c r="AA1542" s="100">
        <v>20775</v>
      </c>
      <c r="AB1542" s="100">
        <v>0</v>
      </c>
      <c r="AC1542" s="100">
        <v>0</v>
      </c>
      <c r="AD1542" s="100">
        <v>0</v>
      </c>
    </row>
    <row r="1543">
      <c r="A1543" s="143" t="s">
        <v>21371</v>
      </c>
      <c r="B1543" s="99">
        <v>4</v>
      </c>
      <c r="C1543" s="103">
        <v>0.013468013468013467</v>
      </c>
      <c r="D1543" s="98" t="s">
        <v>21389</v>
      </c>
      <c r="E1543" s="101">
        <v>0</v>
      </c>
      <c r="T1543" s="101">
        <v>0</v>
      </c>
      <c r="U1543" s="101">
        <v>0</v>
      </c>
      <c r="V1543" s="100">
        <v>17535</v>
      </c>
      <c r="W1543" s="98" t="s">
        <v>21372</v>
      </c>
      <c r="X1543" s="100">
        <v>33</v>
      </c>
      <c r="Y1543" s="100">
        <v>274</v>
      </c>
      <c r="Z1543" s="100">
        <v>0.013468013468013467</v>
      </c>
      <c r="AA1543" s="100">
        <v>8470</v>
      </c>
      <c r="AB1543" s="100">
        <v>0</v>
      </c>
      <c r="AC1543" s="100">
        <v>0</v>
      </c>
      <c r="AD1543" s="100">
        <v>0</v>
      </c>
    </row>
    <row r="1544">
      <c r="A1544" s="96" t="s">
        <v>21373</v>
      </c>
      <c r="B1544" s="83">
        <f>SUM(B1540:B1543)</f>
      </c>
      <c r="C1544" s="87">
        <v>0.077441077441077436</v>
      </c>
      <c r="D1544" s="98" t="s">
        <v>21390</v>
      </c>
      <c r="E1544" s="101">
        <v>3500</v>
      </c>
      <c r="T1544" s="85">
        <f>SUM(T1540:T1543)</f>
      </c>
      <c r="U1544" s="85">
        <f>SUM(U1540:U1543)</f>
      </c>
    </row>
    <row r="1545">
      <c r="A1545" s="96" t="s">
        <v>21374</v>
      </c>
      <c r="B1545" s="83">
        <f>SUM(B1536:B1538)+SUM(B1540:B1543)</f>
      </c>
      <c r="C1545" s="87">
        <v>1</v>
      </c>
      <c r="D1545" s="98" t="s">
        <v>21391</v>
      </c>
      <c r="E1545" s="101">
        <v>19227</v>
      </c>
      <c r="T1545" s="85">
        <f>SUM(T1536:T1538)+SUM(T1540:T1543)</f>
      </c>
      <c r="U1545" s="85">
        <f>SUM(U1536:U1538)+SUM(U1540:U1543)</f>
      </c>
    </row>
    <row r="1546">
      <c r="A1546" s="128" t="s">
        <v>21375</v>
      </c>
      <c r="B1546" s="99">
        <v>3</v>
      </c>
      <c r="C1546" s="103">
        <v>0.01</v>
      </c>
      <c r="D1546" s="98" t="s">
        <v>21392</v>
      </c>
      <c r="E1546" s="101">
        <v>3050</v>
      </c>
      <c r="T1546" s="101">
        <v>0</v>
      </c>
      <c r="U1546" s="101">
        <v>0</v>
      </c>
      <c r="V1546" s="100">
        <v>17535</v>
      </c>
      <c r="W1546" s="98" t="s">
        <v>21376</v>
      </c>
      <c r="X1546" s="100">
        <v>33</v>
      </c>
      <c r="Y1546" s="100">
        <v>274</v>
      </c>
      <c r="Z1546" s="100">
        <v>0.01</v>
      </c>
      <c r="AA1546" s="100">
        <v>5035</v>
      </c>
      <c r="AB1546" s="100">
        <v>0</v>
      </c>
      <c r="AC1546" s="100">
        <v>0</v>
      </c>
      <c r="AD1546" s="100">
        <v>0</v>
      </c>
    </row>
    <row r="1547">
      <c r="A1547" s="96" t="s">
        <v>21377</v>
      </c>
      <c r="B1547" s="83">
        <f>SUM(B1546:B1546)</f>
      </c>
      <c r="C1547" s="87">
        <v>1</v>
      </c>
      <c r="D1547" s="98" t="s">
        <v>21393</v>
      </c>
      <c r="E1547" s="101">
        <v>1220</v>
      </c>
      <c r="T1547" s="85">
        <f>SUM(T1546:T1546)</f>
      </c>
      <c r="U1547" s="85">
        <f>SUM(U1546:U1546)</f>
      </c>
    </row>
    <row r="1548">
      <c r="A1548" s="81" t="s">
        <v>21378</v>
      </c>
      <c r="B1548" s="68">
        <f>SUM(B1536:B1538)+SUM(B1540:B1543)+SUM(B1546:B1546)</f>
      </c>
      <c r="C1548" s="72">
        <v>1</v>
      </c>
      <c r="D1548" s="98" t="s">
        <v>21394</v>
      </c>
      <c r="E1548" s="101">
        <v>495169</v>
      </c>
      <c r="T1548" s="70">
        <f>SUM(T1536:T1538)+SUM(T1540:T1543)+SUM(T1546:T1546)</f>
      </c>
      <c r="U1548" s="70">
        <f>SUM(U1536:U1538)+SUM(U1540:U1543)+SUM(U1546:U1546)</f>
      </c>
    </row>
    <row r="1549">
      <c r="D1549" s="98" t="s">
        <v>21395</v>
      </c>
      <c r="E1549" s="101">
        <v>0</v>
      </c>
    </row>
    <row r="1550">
      <c r="D1550" s="98" t="s">
        <v>21396</v>
      </c>
      <c r="E1550" s="101">
        <v>4185</v>
      </c>
    </row>
    <row r="1551">
      <c r="D1551" s="98" t="s">
        <v>21397</v>
      </c>
      <c r="E1551" s="101">
        <v>0</v>
      </c>
    </row>
    <row r="1552">
      <c r="D1552" s="96" t="s">
        <v>21398</v>
      </c>
      <c r="E1552" s="85">
        <f>SUM(E1537:E1551)</f>
      </c>
    </row>
    <row r="1553">
      <c r="D1553" s="81" t="s">
        <v>21399</v>
      </c>
      <c r="E1553" s="70">
        <f>SUM(E1537:E1551)</f>
      </c>
    </row>
    <row r="1555">
      <c r="A1555" s="3" t="s">
        <v>21400</v>
      </c>
      <c r="B1555" s="3"/>
      <c r="C1555" s="3"/>
      <c r="D1555" s="3"/>
      <c r="E1555" s="3"/>
      <c r="F1555" s="3"/>
      <c r="G1555" s="3"/>
      <c r="H1555" s="3"/>
      <c r="I1555" s="3"/>
      <c r="J1555" s="3"/>
      <c r="K1555" s="3"/>
      <c r="L1555" s="3"/>
      <c r="M1555" s="3"/>
      <c r="N1555" s="3"/>
      <c r="O1555" s="3"/>
      <c r="P1555" s="3"/>
      <c r="Q1555" s="3"/>
    </row>
    <row r="1556">
      <c r="A1556" s="6" t="s">
        <v>21401</v>
      </c>
      <c r="B1556" s="6" t="s">
        <v>21402</v>
      </c>
      <c r="C1556" s="8" t="s">
        <v>21403</v>
      </c>
      <c r="D1556" s="6" t="s">
        <v>21404</v>
      </c>
      <c r="E1556" s="6" t="s">
        <v>21405</v>
      </c>
      <c r="F1556" s="12" t="s">
        <v>21406</v>
      </c>
      <c r="G1556" s="12" t="s">
        <v>21407</v>
      </c>
      <c r="H1556" s="12" t="s">
        <v>21408</v>
      </c>
      <c r="I1556" s="9" t="s">
        <v>21409</v>
      </c>
      <c r="J1556" s="6" t="s">
        <v>21410</v>
      </c>
      <c r="K1556" s="6" t="s">
        <v>21411</v>
      </c>
      <c r="L1556" s="6" t="s">
        <v>21412</v>
      </c>
      <c r="M1556" s="6" t="s">
        <v>21413</v>
      </c>
      <c r="N1556" s="9" t="s">
        <v>21414</v>
      </c>
      <c r="O1556" s="9" t="s">
        <v>21415</v>
      </c>
      <c r="P1556" s="9" t="s">
        <v>21416</v>
      </c>
      <c r="Q1556" s="9" t="s">
        <v>21417</v>
      </c>
    </row>
    <row r="1557">
      <c r="A1557" s="98" t="s">
        <v>21418</v>
      </c>
      <c r="B1557" s="98" t="s">
        <v>21419</v>
      </c>
      <c r="C1557" s="100">
        <v>767</v>
      </c>
      <c r="D1557" s="98" t="s">
        <v>21420</v>
      </c>
      <c r="E1557" s="98" t="s">
        <v>21421</v>
      </c>
      <c r="F1557" s="104">
        <v>45757</v>
      </c>
      <c r="G1557" s="104">
        <v>45757</v>
      </c>
      <c r="H1557" s="104">
        <v>46121</v>
      </c>
      <c r="I1557" s="101">
        <v>1825</v>
      </c>
      <c r="J1557" s="98" t="s">
        <v>21422</v>
      </c>
      <c r="K1557" s="98" t="s">
        <v>21423</v>
      </c>
      <c r="N1557" s="101">
        <v>0</v>
      </c>
      <c r="O1557" s="101">
        <v>125</v>
      </c>
      <c r="P1557" s="101">
        <v>0</v>
      </c>
      <c r="Q1557" s="101">
        <v>250</v>
      </c>
    </row>
    <row r="1558">
      <c r="K1558" s="98" t="s">
        <v>21424</v>
      </c>
      <c r="N1558" s="101">
        <v>0</v>
      </c>
      <c r="O1558" s="101">
        <v>1700</v>
      </c>
    </row>
    <row r="1559">
      <c r="K1559" s="98" t="s">
        <v>21425</v>
      </c>
      <c r="L1559" s="98" t="s">
        <v>21426</v>
      </c>
      <c r="M1559" s="98" t="s">
        <v>21427</v>
      </c>
      <c r="N1559" s="101">
        <v>75</v>
      </c>
      <c r="O1559" s="101">
        <v>0</v>
      </c>
    </row>
    <row r="1560">
      <c r="J1560" s="96" t="s">
        <v>21428</v>
      </c>
      <c r="N1560" s="85">
        <f>SUM(N1557:N1559)</f>
      </c>
      <c r="O1560" s="85">
        <f>SUM(O1557:O1559)</f>
      </c>
    </row>
    <row r="1561">
      <c r="A1561" s="98" t="s">
        <v>21429</v>
      </c>
      <c r="B1561" s="98" t="s">
        <v>21430</v>
      </c>
      <c r="C1561" s="100">
        <v>1524</v>
      </c>
      <c r="D1561" s="98" t="s">
        <v>21431</v>
      </c>
      <c r="E1561" s="98" t="s">
        <v>21432</v>
      </c>
      <c r="F1561" s="104">
        <v>45772</v>
      </c>
      <c r="G1561" s="104">
        <v>45772</v>
      </c>
      <c r="H1561" s="104">
        <v>46136</v>
      </c>
      <c r="I1561" s="101">
        <v>2918</v>
      </c>
      <c r="J1561" s="98" t="s">
        <v>21433</v>
      </c>
      <c r="K1561" s="98" t="s">
        <v>21434</v>
      </c>
      <c r="N1561" s="101">
        <v>0</v>
      </c>
      <c r="O1561" s="101">
        <v>290</v>
      </c>
      <c r="P1561" s="101">
        <v>0</v>
      </c>
      <c r="Q1561" s="101">
        <v>300</v>
      </c>
    </row>
    <row r="1562">
      <c r="K1562" s="98" t="s">
        <v>21435</v>
      </c>
      <c r="N1562" s="101">
        <v>0</v>
      </c>
      <c r="O1562" s="101">
        <v>2628</v>
      </c>
    </row>
    <row r="1563">
      <c r="K1563" s="98" t="s">
        <v>21436</v>
      </c>
      <c r="L1563" s="98" t="s">
        <v>21437</v>
      </c>
      <c r="M1563" s="98" t="s">
        <v>21438</v>
      </c>
      <c r="N1563" s="101">
        <v>75</v>
      </c>
      <c r="O1563" s="101">
        <v>0</v>
      </c>
    </row>
    <row r="1564">
      <c r="J1564" s="96" t="s">
        <v>21439</v>
      </c>
      <c r="N1564" s="85">
        <f>SUM(N1561:N1563)</f>
      </c>
      <c r="O1564" s="85">
        <f>SUM(O1561:O1563)</f>
      </c>
    </row>
    <row r="1565">
      <c r="A1565" s="98" t="s">
        <v>21440</v>
      </c>
      <c r="B1565" s="98" t="s">
        <v>21441</v>
      </c>
      <c r="C1565" s="100">
        <v>1177</v>
      </c>
      <c r="D1565" s="98" t="s">
        <v>21442</v>
      </c>
      <c r="E1565" s="98" t="s">
        <v>21443</v>
      </c>
      <c r="F1565" s="104">
        <v>45779</v>
      </c>
      <c r="G1565" s="104">
        <v>45779</v>
      </c>
      <c r="H1565" s="104">
        <v>46204</v>
      </c>
      <c r="I1565" s="101">
        <v>2210</v>
      </c>
      <c r="J1565" s="98" t="s">
        <v>21444</v>
      </c>
      <c r="K1565" s="98" t="s">
        <v>21445</v>
      </c>
      <c r="N1565" s="101">
        <v>0</v>
      </c>
      <c r="O1565" s="101">
        <v>160</v>
      </c>
      <c r="P1565" s="101">
        <v>-700</v>
      </c>
      <c r="Q1565" s="101">
        <v>300</v>
      </c>
    </row>
    <row r="1566">
      <c r="K1566" s="98" t="s">
        <v>21446</v>
      </c>
      <c r="N1566" s="101">
        <v>0</v>
      </c>
      <c r="O1566" s="101">
        <v>2050</v>
      </c>
    </row>
    <row r="1567">
      <c r="J1567" s="96" t="s">
        <v>21447</v>
      </c>
      <c r="N1567" s="85">
        <f>SUM(N1565:N1566)</f>
      </c>
      <c r="O1567" s="85">
        <f>SUM(O1565:O1566)</f>
      </c>
    </row>
    <row r="1568">
      <c r="B1568" s="81" t="s">
        <v>21448</v>
      </c>
      <c r="C1568" s="69">
        <f>SUM(C1557:C1559)+SUM(C1561:C1563)+SUM(C1565:C1566)</f>
      </c>
      <c r="I1568" s="70">
        <f>SUM(I1557:I1559)+SUM(I1561:I1563)+SUM(I1565:I1566)</f>
      </c>
      <c r="N1568" s="70">
        <f>SUM(N1557:N1559)+SUM(N1561:N1563)+SUM(N1565:N1566)</f>
      </c>
      <c r="O1568" s="70">
        <f>SUM(O1557:O1559)+SUM(O1561:O1563)+SUM(O1565:O1566)</f>
      </c>
      <c r="P1568" s="70">
        <f>SUM(P1557:P1559)+SUM(P1561:P1563)+SUM(P1565:P1566)</f>
      </c>
      <c r="Q1568" s="70">
        <f>SUM(Q1557:Q1559)+SUM(Q1561:Q1563)+SUM(Q1565:Q1566)</f>
      </c>
    </row>
  </sheetData>
  <mergeCells count="8">
    <mergeCell ref="A2:R2"/>
    <mergeCell ref="A3:R3"/>
    <mergeCell ref="A4:R4"/>
    <mergeCell ref="A6:R6"/>
    <mergeCell ref="A1534:C1534"/>
    <mergeCell ref="D1534:E1534"/>
    <mergeCell ref="D1536:E1536"/>
    <mergeCell ref="A1555:Q1555"/>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8.xml><?xml version="1.0" encoding="utf-8"?>
<worksheet xmlns="http://schemas.openxmlformats.org/spreadsheetml/2006/main" xmlns:r="http://schemas.openxmlformats.org/officeDocument/2006/relationships">
  <dimension ref="A2:AD739"/>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33.14062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21449</v>
      </c>
      <c r="B2" s="1"/>
      <c r="C2" s="1"/>
      <c r="D2" s="1"/>
      <c r="E2" s="1"/>
      <c r="F2" s="1"/>
      <c r="G2" s="1"/>
      <c r="H2" s="1"/>
      <c r="I2" s="1"/>
      <c r="J2" s="1"/>
      <c r="K2" s="1"/>
      <c r="L2" s="1"/>
      <c r="M2" s="1"/>
      <c r="N2" s="1"/>
      <c r="O2" s="1"/>
      <c r="P2" s="1"/>
      <c r="Q2" s="1"/>
      <c r="R2" s="1"/>
    </row>
    <row r="3">
      <c r="A3" s="2" t="s">
        <v>21450</v>
      </c>
      <c r="B3" s="2"/>
      <c r="C3" s="2"/>
      <c r="D3" s="2"/>
      <c r="E3" s="2"/>
      <c r="F3" s="2"/>
      <c r="G3" s="2"/>
      <c r="H3" s="2"/>
      <c r="I3" s="2"/>
      <c r="J3" s="2"/>
      <c r="K3" s="2"/>
      <c r="L3" s="2"/>
      <c r="M3" s="2"/>
      <c r="N3" s="2"/>
      <c r="O3" s="2"/>
      <c r="P3" s="2"/>
      <c r="Q3" s="2"/>
      <c r="R3" s="2"/>
    </row>
    <row r="4">
      <c r="A4" s="2" t="s">
        <v>21451</v>
      </c>
      <c r="B4" s="2"/>
      <c r="C4" s="2"/>
      <c r="D4" s="2"/>
      <c r="E4" s="2"/>
      <c r="F4" s="2"/>
      <c r="G4" s="2"/>
      <c r="H4" s="2"/>
      <c r="I4" s="2"/>
      <c r="J4" s="2"/>
      <c r="K4" s="2"/>
      <c r="L4" s="2"/>
      <c r="M4" s="2"/>
      <c r="N4" s="2"/>
      <c r="O4" s="2"/>
      <c r="P4" s="2"/>
      <c r="Q4" s="2"/>
      <c r="R4" s="2"/>
    </row>
    <row r="6">
      <c r="A6" s="3" t="s">
        <v>21452</v>
      </c>
      <c r="B6" s="3"/>
      <c r="C6" s="3"/>
      <c r="D6" s="3"/>
      <c r="E6" s="3"/>
      <c r="F6" s="3"/>
      <c r="G6" s="3"/>
      <c r="H6" s="3"/>
      <c r="I6" s="3"/>
      <c r="J6" s="3"/>
      <c r="K6" s="3"/>
      <c r="L6" s="3"/>
      <c r="M6" s="3"/>
      <c r="N6" s="3"/>
      <c r="O6" s="3"/>
      <c r="P6" s="3"/>
      <c r="Q6" s="3"/>
      <c r="R6" s="3"/>
    </row>
    <row r="7">
      <c r="A7" s="6" t="s">
        <v>21453</v>
      </c>
      <c r="B7" s="6" t="s">
        <v>21454</v>
      </c>
      <c r="C7" s="8" t="s">
        <v>21455</v>
      </c>
      <c r="D7" s="6" t="s">
        <v>21456</v>
      </c>
      <c r="E7" s="6" t="s">
        <v>21457</v>
      </c>
      <c r="F7" s="12" t="s">
        <v>21458</v>
      </c>
      <c r="G7" s="12" t="s">
        <v>21459</v>
      </c>
      <c r="H7" s="12" t="s">
        <v>21460</v>
      </c>
      <c r="I7" s="12" t="s">
        <v>21461</v>
      </c>
      <c r="J7" s="9" t="s">
        <v>21462</v>
      </c>
      <c r="K7" s="6" t="s">
        <v>21463</v>
      </c>
      <c r="L7" s="6" t="s">
        <v>21464</v>
      </c>
      <c r="M7" s="6" t="s">
        <v>21465</v>
      </c>
      <c r="N7" s="6" t="s">
        <v>21466</v>
      </c>
      <c r="O7" s="9" t="s">
        <v>21467</v>
      </c>
      <c r="P7" s="9" t="s">
        <v>21468</v>
      </c>
      <c r="Q7" s="9" t="s">
        <v>21469</v>
      </c>
      <c r="R7" s="9" t="s">
        <v>21470</v>
      </c>
    </row>
    <row r="8">
      <c r="A8" s="98" t="s">
        <v>21471</v>
      </c>
      <c r="B8" s="98" t="s">
        <v>21472</v>
      </c>
      <c r="C8" s="100">
        <v>1000</v>
      </c>
      <c r="D8" s="98" t="s">
        <v>21473</v>
      </c>
      <c r="E8" s="98" t="s">
        <v>21474</v>
      </c>
      <c r="F8" s="104">
        <v>45595</v>
      </c>
      <c r="G8" s="104">
        <v>45595</v>
      </c>
      <c r="H8" s="104">
        <v>45961</v>
      </c>
      <c r="J8" s="101">
        <v>1460</v>
      </c>
      <c r="K8" s="98" t="s">
        <v>21475</v>
      </c>
      <c r="L8" s="98" t="s">
        <v>21476</v>
      </c>
      <c r="M8" s="98" t="s">
        <v>21477</v>
      </c>
      <c r="N8" s="98" t="s">
        <v>21478</v>
      </c>
      <c r="O8" s="101">
        <v>50</v>
      </c>
      <c r="P8" s="101">
        <v>0</v>
      </c>
      <c r="Q8" s="101">
        <v>0</v>
      </c>
      <c r="R8" s="101">
        <v>250</v>
      </c>
    </row>
    <row r="9">
      <c r="L9" s="98" t="s">
        <v>21479</v>
      </c>
      <c r="M9" s="98" t="s">
        <v>21480</v>
      </c>
      <c r="N9" s="98" t="s">
        <v>21481</v>
      </c>
      <c r="O9" s="101">
        <v>5</v>
      </c>
      <c r="P9" s="101">
        <v>80</v>
      </c>
    </row>
    <row r="10">
      <c r="L10" s="98" t="s">
        <v>21482</v>
      </c>
      <c r="M10" s="98" t="s">
        <v>21483</v>
      </c>
      <c r="N10" s="98" t="s">
        <v>21484</v>
      </c>
      <c r="O10" s="101">
        <v>25</v>
      </c>
      <c r="P10" s="101">
        <v>0</v>
      </c>
    </row>
    <row r="11">
      <c r="L11" s="98" t="s">
        <v>21485</v>
      </c>
      <c r="M11" s="98" t="s">
        <v>21486</v>
      </c>
      <c r="N11" s="98" t="s">
        <v>21487</v>
      </c>
      <c r="O11" s="101">
        <v>1405</v>
      </c>
      <c r="P11" s="101">
        <v>1405</v>
      </c>
    </row>
    <row r="12">
      <c r="K12" s="96" t="s">
        <v>21488</v>
      </c>
      <c r="O12" s="85">
        <f>SUM(O8:O11)</f>
      </c>
      <c r="P12" s="85">
        <f>SUM(P8:P11)</f>
      </c>
    </row>
    <row r="13">
      <c r="A13" s="98" t="s">
        <v>21489</v>
      </c>
      <c r="B13" s="98" t="s">
        <v>21490</v>
      </c>
      <c r="C13" s="100">
        <v>800</v>
      </c>
      <c r="D13" s="98" t="s">
        <v>21491</v>
      </c>
      <c r="E13" s="98" t="s">
        <v>21492</v>
      </c>
      <c r="F13" s="104">
        <v>44659</v>
      </c>
      <c r="G13" s="104">
        <v>45413</v>
      </c>
      <c r="H13" s="104">
        <v>45777</v>
      </c>
      <c r="J13" s="101">
        <v>1360</v>
      </c>
      <c r="K13" s="98" t="s">
        <v>21493</v>
      </c>
      <c r="L13" s="98" t="s">
        <v>21494</v>
      </c>
      <c r="M13" s="98" t="s">
        <v>21495</v>
      </c>
      <c r="N13" s="98" t="s">
        <v>21496</v>
      </c>
      <c r="O13" s="101">
        <v>25</v>
      </c>
      <c r="P13" s="101">
        <v>0</v>
      </c>
      <c r="Q13" s="101">
        <v>0</v>
      </c>
      <c r="R13" s="101">
        <v>550</v>
      </c>
    </row>
    <row r="14">
      <c r="L14" s="98" t="s">
        <v>21497</v>
      </c>
      <c r="M14" s="98" t="s">
        <v>21498</v>
      </c>
      <c r="N14" s="98" t="s">
        <v>21499</v>
      </c>
      <c r="O14" s="101">
        <v>50</v>
      </c>
      <c r="P14" s="101">
        <v>50</v>
      </c>
    </row>
    <row r="15">
      <c r="L15" s="98" t="s">
        <v>21500</v>
      </c>
      <c r="M15" s="98" t="s">
        <v>21501</v>
      </c>
      <c r="N15" s="98" t="s">
        <v>21502</v>
      </c>
      <c r="O15" s="101">
        <v>50</v>
      </c>
      <c r="P15" s="101">
        <v>75</v>
      </c>
    </row>
    <row r="16">
      <c r="L16" s="98" t="s">
        <v>21503</v>
      </c>
      <c r="M16" s="98" t="s">
        <v>21504</v>
      </c>
      <c r="N16" s="98" t="s">
        <v>21505</v>
      </c>
      <c r="O16" s="101">
        <v>1155</v>
      </c>
      <c r="P16" s="101">
        <v>1155</v>
      </c>
    </row>
    <row r="17">
      <c r="K17" s="96" t="s">
        <v>21506</v>
      </c>
      <c r="O17" s="85">
        <f>SUM(O13:O16)</f>
      </c>
      <c r="P17" s="85">
        <f>SUM(P13:P16)</f>
      </c>
    </row>
    <row r="18">
      <c r="A18" s="98" t="s">
        <v>21507</v>
      </c>
      <c r="B18" s="98" t="s">
        <v>21508</v>
      </c>
      <c r="C18" s="100">
        <v>800</v>
      </c>
      <c r="D18" s="98" t="s">
        <v>21509</v>
      </c>
      <c r="E18" s="98" t="s">
        <v>21510</v>
      </c>
      <c r="F18" s="104">
        <v>45308</v>
      </c>
      <c r="G18" s="104">
        <v>45536</v>
      </c>
      <c r="H18" s="104">
        <v>45900</v>
      </c>
      <c r="J18" s="101">
        <v>1360</v>
      </c>
      <c r="K18" s="98" t="s">
        <v>21511</v>
      </c>
      <c r="L18" s="98" t="s">
        <v>21512</v>
      </c>
      <c r="M18" s="98" t="s">
        <v>21513</v>
      </c>
      <c r="N18" s="98" t="s">
        <v>21514</v>
      </c>
      <c r="O18" s="101">
        <v>25</v>
      </c>
      <c r="P18" s="101">
        <v>50</v>
      </c>
      <c r="Q18" s="101">
        <v>0</v>
      </c>
      <c r="R18" s="101">
        <v>250</v>
      </c>
    </row>
    <row r="19">
      <c r="L19" s="98" t="s">
        <v>21515</v>
      </c>
      <c r="M19" s="98" t="s">
        <v>21516</v>
      </c>
      <c r="N19" s="98" t="s">
        <v>21517</v>
      </c>
      <c r="O19" s="101">
        <v>50</v>
      </c>
      <c r="P19" s="101">
        <v>25</v>
      </c>
    </row>
    <row r="20">
      <c r="L20" s="98" t="s">
        <v>21518</v>
      </c>
      <c r="M20" s="98" t="s">
        <v>21519</v>
      </c>
      <c r="N20" s="98" t="s">
        <v>21520</v>
      </c>
      <c r="O20" s="101">
        <v>50</v>
      </c>
      <c r="P20" s="101">
        <v>50</v>
      </c>
    </row>
    <row r="21">
      <c r="L21" s="98" t="s">
        <v>21521</v>
      </c>
      <c r="M21" s="98" t="s">
        <v>21522</v>
      </c>
      <c r="N21" s="98" t="s">
        <v>21523</v>
      </c>
      <c r="O21" s="101">
        <v>1353</v>
      </c>
      <c r="P21" s="101">
        <v>1353</v>
      </c>
    </row>
    <row r="22">
      <c r="K22" s="96" t="s">
        <v>21524</v>
      </c>
      <c r="O22" s="85">
        <f>SUM(O18:O21)</f>
      </c>
      <c r="P22" s="85">
        <f>SUM(P18:P21)</f>
      </c>
    </row>
    <row r="23">
      <c r="A23" s="98" t="s">
        <v>21525</v>
      </c>
      <c r="B23" s="98" t="s">
        <v>21526</v>
      </c>
      <c r="C23" s="100">
        <v>1000</v>
      </c>
      <c r="D23" s="98" t="s">
        <v>21527</v>
      </c>
      <c r="E23" s="98" t="s">
        <v>21528</v>
      </c>
      <c r="F23" s="104">
        <v>45748</v>
      </c>
      <c r="G23" s="104">
        <v>45748</v>
      </c>
      <c r="H23" s="104">
        <v>46112</v>
      </c>
      <c r="J23" s="101">
        <v>1410</v>
      </c>
      <c r="K23" s="98" t="s">
        <v>21529</v>
      </c>
      <c r="L23" s="98" t="s">
        <v>21530</v>
      </c>
      <c r="M23" s="98" t="s">
        <v>21531</v>
      </c>
      <c r="N23" s="98" t="s">
        <v>21532</v>
      </c>
      <c r="O23" s="101">
        <v>50</v>
      </c>
      <c r="P23" s="101">
        <v>5</v>
      </c>
      <c r="Q23" s="101">
        <v>0</v>
      </c>
      <c r="R23" s="101">
        <v>250</v>
      </c>
    </row>
    <row r="24">
      <c r="L24" s="98" t="s">
        <v>21533</v>
      </c>
      <c r="M24" s="98" t="s">
        <v>21534</v>
      </c>
      <c r="N24" s="98" t="s">
        <v>21535</v>
      </c>
      <c r="O24" s="101">
        <v>5</v>
      </c>
      <c r="P24" s="101">
        <v>50</v>
      </c>
    </row>
    <row r="25">
      <c r="L25" s="98" t="s">
        <v>21536</v>
      </c>
      <c r="M25" s="98" t="s">
        <v>21537</v>
      </c>
      <c r="N25" s="98" t="s">
        <v>21538</v>
      </c>
      <c r="O25" s="101">
        <v>25</v>
      </c>
      <c r="P25" s="101">
        <v>50</v>
      </c>
    </row>
    <row r="26">
      <c r="L26" s="98" t="s">
        <v>21539</v>
      </c>
      <c r="M26" s="98" t="s">
        <v>21540</v>
      </c>
      <c r="N26" s="98" t="s">
        <v>21541</v>
      </c>
      <c r="O26" s="101">
        <v>50</v>
      </c>
      <c r="P26" s="101">
        <v>25</v>
      </c>
    </row>
    <row r="27">
      <c r="L27" s="98" t="s">
        <v>21542</v>
      </c>
      <c r="M27" s="98" t="s">
        <v>21543</v>
      </c>
      <c r="N27" s="98" t="s">
        <v>21544</v>
      </c>
      <c r="O27" s="101">
        <v>1280</v>
      </c>
      <c r="P27" s="101">
        <v>1280</v>
      </c>
    </row>
    <row r="28">
      <c r="L28" s="98" t="s">
        <v>21545</v>
      </c>
      <c r="M28" s="98" t="s">
        <v>21546</v>
      </c>
      <c r="N28" s="98" t="s">
        <v>21547</v>
      </c>
      <c r="O28" s="101">
        <v>125</v>
      </c>
      <c r="P28" s="101">
        <v>0</v>
      </c>
    </row>
    <row r="29">
      <c r="L29" s="98" t="s">
        <v>21548</v>
      </c>
      <c r="M29" s="98" t="s">
        <v>21549</v>
      </c>
      <c r="N29" s="98" t="s">
        <v>21550</v>
      </c>
      <c r="O29" s="101">
        <v>-750</v>
      </c>
      <c r="P29" s="101">
        <v>0</v>
      </c>
    </row>
    <row r="30">
      <c r="K30" s="96" t="s">
        <v>21551</v>
      </c>
      <c r="O30" s="85">
        <f>SUM(O23:O29)</f>
      </c>
      <c r="P30" s="85">
        <f>SUM(P23:P29)</f>
      </c>
    </row>
    <row r="31">
      <c r="A31" s="98" t="s">
        <v>21552</v>
      </c>
      <c r="B31" s="98" t="s">
        <v>21553</v>
      </c>
      <c r="C31" s="100">
        <v>1000</v>
      </c>
      <c r="D31" s="98" t="s">
        <v>21554</v>
      </c>
      <c r="E31" s="98" t="s">
        <v>21555</v>
      </c>
      <c r="F31" s="104">
        <v>42504</v>
      </c>
      <c r="G31" s="104">
        <v>45474</v>
      </c>
      <c r="H31" s="104">
        <v>45838</v>
      </c>
      <c r="J31" s="101">
        <v>1510</v>
      </c>
      <c r="K31" s="98" t="s">
        <v>21556</v>
      </c>
      <c r="L31" s="98" t="s">
        <v>21557</v>
      </c>
      <c r="M31" s="98" t="s">
        <v>21558</v>
      </c>
      <c r="N31" s="98" t="s">
        <v>21559</v>
      </c>
      <c r="O31" s="101">
        <v>50</v>
      </c>
      <c r="P31" s="101">
        <v>0</v>
      </c>
      <c r="Q31" s="101">
        <v>0</v>
      </c>
      <c r="R31" s="101">
        <v>650</v>
      </c>
    </row>
    <row r="32">
      <c r="L32" s="98" t="s">
        <v>21560</v>
      </c>
      <c r="M32" s="98" t="s">
        <v>21561</v>
      </c>
      <c r="N32" s="98" t="s">
        <v>21562</v>
      </c>
      <c r="O32" s="101">
        <v>25</v>
      </c>
      <c r="P32" s="101">
        <v>5</v>
      </c>
    </row>
    <row r="33">
      <c r="L33" s="98" t="s">
        <v>21563</v>
      </c>
      <c r="M33" s="98" t="s">
        <v>21564</v>
      </c>
      <c r="N33" s="98" t="s">
        <v>21565</v>
      </c>
      <c r="O33" s="101">
        <v>5</v>
      </c>
      <c r="P33" s="101">
        <v>0</v>
      </c>
    </row>
    <row r="34">
      <c r="L34" s="98" t="s">
        <v>21566</v>
      </c>
      <c r="M34" s="98" t="s">
        <v>21567</v>
      </c>
      <c r="N34" s="98" t="s">
        <v>21568</v>
      </c>
      <c r="O34" s="101">
        <v>50</v>
      </c>
      <c r="P34" s="101">
        <v>125</v>
      </c>
    </row>
    <row r="35">
      <c r="L35" s="98" t="s">
        <v>21569</v>
      </c>
      <c r="M35" s="98" t="s">
        <v>21570</v>
      </c>
      <c r="N35" s="98" t="s">
        <v>21571</v>
      </c>
      <c r="O35" s="101">
        <v>1396</v>
      </c>
      <c r="P35" s="101">
        <v>1396</v>
      </c>
    </row>
    <row r="36">
      <c r="K36" s="96" t="s">
        <v>21572</v>
      </c>
      <c r="O36" s="85">
        <f>SUM(O31:O35)</f>
      </c>
      <c r="P36" s="85">
        <f>SUM(P31:P35)</f>
      </c>
    </row>
    <row r="37">
      <c r="A37" s="98" t="s">
        <v>21573</v>
      </c>
      <c r="B37" s="98" t="s">
        <v>21574</v>
      </c>
      <c r="C37" s="100">
        <v>800</v>
      </c>
      <c r="D37" s="98" t="s">
        <v>21575</v>
      </c>
      <c r="E37" s="98" t="s">
        <v>21576</v>
      </c>
      <c r="F37" s="104">
        <v>45206</v>
      </c>
      <c r="G37" s="104">
        <v>45597</v>
      </c>
      <c r="H37" s="104">
        <v>45777</v>
      </c>
      <c r="I37" s="104">
        <v>45808</v>
      </c>
      <c r="J37" s="101">
        <v>1160</v>
      </c>
      <c r="K37" s="98" t="s">
        <v>21577</v>
      </c>
      <c r="L37" s="98" t="s">
        <v>21578</v>
      </c>
      <c r="M37" s="98" t="s">
        <v>21579</v>
      </c>
      <c r="N37" s="98" t="s">
        <v>21580</v>
      </c>
      <c r="O37" s="101">
        <v>25</v>
      </c>
      <c r="P37" s="101">
        <v>25</v>
      </c>
      <c r="Q37" s="101">
        <v>1554.8399999999999</v>
      </c>
      <c r="R37" s="101">
        <v>450</v>
      </c>
    </row>
    <row r="38">
      <c r="L38" s="98" t="s">
        <v>21581</v>
      </c>
      <c r="M38" s="98" t="s">
        <v>21582</v>
      </c>
      <c r="N38" s="98" t="s">
        <v>21583</v>
      </c>
      <c r="O38" s="101">
        <v>1350</v>
      </c>
      <c r="P38" s="101">
        <v>1350</v>
      </c>
    </row>
    <row r="39">
      <c r="L39" s="98" t="s">
        <v>21584</v>
      </c>
      <c r="M39" s="98" t="s">
        <v>21585</v>
      </c>
      <c r="N39" s="98" t="s">
        <v>21586</v>
      </c>
      <c r="O39" s="101">
        <v>-41</v>
      </c>
      <c r="P39" s="101">
        <v>-41</v>
      </c>
    </row>
    <row r="40">
      <c r="L40" s="98" t="s">
        <v>21587</v>
      </c>
      <c r="M40" s="98" t="s">
        <v>21588</v>
      </c>
      <c r="N40" s="98" t="s">
        <v>21589</v>
      </c>
      <c r="O40" s="101">
        <v>137.5</v>
      </c>
      <c r="P40" s="101">
        <v>0</v>
      </c>
    </row>
    <row r="41">
      <c r="K41" s="96" t="s">
        <v>21590</v>
      </c>
      <c r="O41" s="85">
        <f>SUM(O37:O40)</f>
      </c>
      <c r="P41" s="85">
        <f>SUM(P37:P40)</f>
      </c>
    </row>
    <row r="42">
      <c r="A42" s="98" t="s">
        <v>21591</v>
      </c>
      <c r="B42" s="98" t="s">
        <v>21592</v>
      </c>
      <c r="C42" s="100">
        <v>800</v>
      </c>
      <c r="D42" s="98" t="s">
        <v>21593</v>
      </c>
      <c r="E42" s="98" t="s">
        <v>21594</v>
      </c>
      <c r="F42" s="104">
        <v>45619</v>
      </c>
      <c r="G42" s="104">
        <v>45619</v>
      </c>
      <c r="H42" s="104">
        <v>45991</v>
      </c>
      <c r="J42" s="101">
        <v>1160</v>
      </c>
      <c r="K42" s="98" t="s">
        <v>21595</v>
      </c>
      <c r="L42" s="98" t="s">
        <v>21596</v>
      </c>
      <c r="M42" s="98" t="s">
        <v>21597</v>
      </c>
      <c r="N42" s="98" t="s">
        <v>21598</v>
      </c>
      <c r="O42" s="101">
        <v>25</v>
      </c>
      <c r="P42" s="101">
        <v>25</v>
      </c>
      <c r="Q42" s="101">
        <v>0</v>
      </c>
      <c r="R42" s="101">
        <v>450</v>
      </c>
    </row>
    <row r="43">
      <c r="L43" s="98" t="s">
        <v>21599</v>
      </c>
      <c r="M43" s="98" t="s">
        <v>21600</v>
      </c>
      <c r="N43" s="98" t="s">
        <v>21601</v>
      </c>
      <c r="O43" s="101">
        <v>1135</v>
      </c>
      <c r="P43" s="101">
        <v>1135</v>
      </c>
    </row>
    <row r="44">
      <c r="L44" s="98" t="s">
        <v>21602</v>
      </c>
      <c r="M44" s="98" t="s">
        <v>21603</v>
      </c>
      <c r="N44" s="98" t="s">
        <v>21604</v>
      </c>
      <c r="O44" s="101">
        <v>-35</v>
      </c>
      <c r="P44" s="101">
        <v>-35</v>
      </c>
    </row>
    <row r="45">
      <c r="K45" s="96" t="s">
        <v>21605</v>
      </c>
      <c r="O45" s="85">
        <f>SUM(O42:O44)</f>
      </c>
      <c r="P45" s="85">
        <f>SUM(P42:P44)</f>
      </c>
    </row>
    <row r="46">
      <c r="A46" s="98" t="s">
        <v>21606</v>
      </c>
      <c r="B46" s="98" t="s">
        <v>21607</v>
      </c>
      <c r="C46" s="100">
        <v>1000</v>
      </c>
      <c r="D46" s="98" t="s">
        <v>21608</v>
      </c>
      <c r="E46" s="98" t="s">
        <v>21609</v>
      </c>
      <c r="F46" s="104">
        <v>45555</v>
      </c>
      <c r="G46" s="104">
        <v>45555</v>
      </c>
      <c r="H46" s="104">
        <v>45930</v>
      </c>
      <c r="J46" s="101">
        <v>1460</v>
      </c>
      <c r="K46" s="98" t="s">
        <v>21610</v>
      </c>
      <c r="L46" s="98" t="s">
        <v>21611</v>
      </c>
      <c r="M46" s="98" t="s">
        <v>21612</v>
      </c>
      <c r="N46" s="98" t="s">
        <v>21613</v>
      </c>
      <c r="O46" s="101">
        <v>25</v>
      </c>
      <c r="P46" s="101">
        <v>30</v>
      </c>
      <c r="Q46" s="101">
        <v>0</v>
      </c>
      <c r="R46" s="101">
        <v>250</v>
      </c>
    </row>
    <row r="47">
      <c r="L47" s="98" t="s">
        <v>21614</v>
      </c>
      <c r="M47" s="98" t="s">
        <v>21615</v>
      </c>
      <c r="N47" s="98" t="s">
        <v>21616</v>
      </c>
      <c r="O47" s="101">
        <v>5</v>
      </c>
      <c r="P47" s="101">
        <v>50</v>
      </c>
    </row>
    <row r="48">
      <c r="L48" s="98" t="s">
        <v>21617</v>
      </c>
      <c r="M48" s="98" t="s">
        <v>21618</v>
      </c>
      <c r="N48" s="98" t="s">
        <v>21619</v>
      </c>
      <c r="O48" s="101">
        <v>50</v>
      </c>
      <c r="P48" s="101">
        <v>0</v>
      </c>
    </row>
    <row r="49">
      <c r="L49" s="98" t="s">
        <v>21620</v>
      </c>
      <c r="M49" s="98" t="s">
        <v>21621</v>
      </c>
      <c r="N49" s="98" t="s">
        <v>21622</v>
      </c>
      <c r="O49" s="101">
        <v>1405</v>
      </c>
      <c r="P49" s="101">
        <v>1405</v>
      </c>
    </row>
    <row r="50">
      <c r="K50" s="96" t="s">
        <v>21623</v>
      </c>
      <c r="O50" s="85">
        <f>SUM(O46:O49)</f>
      </c>
      <c r="P50" s="85">
        <f>SUM(P46:P49)</f>
      </c>
    </row>
    <row r="51">
      <c r="A51" s="98" t="s">
        <v>21624</v>
      </c>
      <c r="B51" s="98" t="s">
        <v>21625</v>
      </c>
      <c r="C51" s="100">
        <v>1000</v>
      </c>
      <c r="D51" s="98" t="s">
        <v>21626</v>
      </c>
      <c r="E51" s="98" t="s">
        <v>21627</v>
      </c>
      <c r="F51" s="104">
        <v>45162</v>
      </c>
      <c r="G51" s="104">
        <v>45536</v>
      </c>
      <c r="H51" s="104">
        <v>45777</v>
      </c>
      <c r="I51" s="104">
        <v>45777</v>
      </c>
      <c r="J51" s="101">
        <v>1290</v>
      </c>
      <c r="K51" s="98" t="s">
        <v>21628</v>
      </c>
      <c r="L51" s="98" t="s">
        <v>21629</v>
      </c>
      <c r="M51" s="98" t="s">
        <v>21630</v>
      </c>
      <c r="N51" s="98" t="s">
        <v>21631</v>
      </c>
      <c r="O51" s="101">
        <v>5</v>
      </c>
      <c r="P51" s="101">
        <v>5</v>
      </c>
      <c r="Q51" s="101">
        <v>0</v>
      </c>
      <c r="R51" s="101">
        <v>450</v>
      </c>
    </row>
    <row r="52">
      <c r="L52" s="98" t="s">
        <v>21632</v>
      </c>
      <c r="M52" s="98" t="s">
        <v>21633</v>
      </c>
      <c r="N52" s="98" t="s">
        <v>21634</v>
      </c>
      <c r="O52" s="101">
        <v>5</v>
      </c>
      <c r="P52" s="101">
        <v>5</v>
      </c>
    </row>
    <row r="53">
      <c r="L53" s="98" t="s">
        <v>21635</v>
      </c>
      <c r="M53" s="98" t="s">
        <v>21636</v>
      </c>
      <c r="N53" s="98" t="s">
        <v>21637</v>
      </c>
      <c r="O53" s="101">
        <v>1499</v>
      </c>
      <c r="P53" s="101">
        <v>1499</v>
      </c>
    </row>
    <row r="54">
      <c r="L54" s="98" t="s">
        <v>21638</v>
      </c>
      <c r="M54" s="98" t="s">
        <v>21639</v>
      </c>
      <c r="N54" s="98" t="s">
        <v>21640</v>
      </c>
      <c r="O54" s="101">
        <v>-45</v>
      </c>
      <c r="P54" s="101">
        <v>-45</v>
      </c>
    </row>
    <row r="55">
      <c r="K55" s="96" t="s">
        <v>21641</v>
      </c>
      <c r="O55" s="85">
        <f>SUM(O51:O54)</f>
      </c>
      <c r="P55" s="85">
        <f>SUM(P51:P54)</f>
      </c>
    </row>
    <row r="56">
      <c r="A56" s="98" t="s">
        <v>21642</v>
      </c>
      <c r="B56" s="98" t="s">
        <v>21643</v>
      </c>
      <c r="C56" s="100">
        <v>800</v>
      </c>
      <c r="D56" s="98" t="s">
        <v>21644</v>
      </c>
      <c r="E56" s="98" t="s">
        <v>21645</v>
      </c>
      <c r="F56" s="104">
        <v>45572</v>
      </c>
      <c r="G56" s="104">
        <v>45572</v>
      </c>
      <c r="H56" s="104">
        <v>45961</v>
      </c>
      <c r="J56" s="101">
        <v>1345</v>
      </c>
      <c r="K56" s="98" t="s">
        <v>21646</v>
      </c>
      <c r="L56" s="98" t="s">
        <v>21647</v>
      </c>
      <c r="M56" s="98" t="s">
        <v>21648</v>
      </c>
      <c r="N56" s="98" t="s">
        <v>21649</v>
      </c>
      <c r="O56" s="101">
        <v>5</v>
      </c>
      <c r="P56" s="101">
        <v>0</v>
      </c>
      <c r="Q56" s="101">
        <v>3192.3699999999999</v>
      </c>
      <c r="R56" s="101">
        <v>450</v>
      </c>
    </row>
    <row r="57">
      <c r="L57" s="98" t="s">
        <v>21650</v>
      </c>
      <c r="M57" s="98" t="s">
        <v>21651</v>
      </c>
      <c r="N57" s="98" t="s">
        <v>21652</v>
      </c>
      <c r="O57" s="101">
        <v>50</v>
      </c>
      <c r="P57" s="101">
        <v>55</v>
      </c>
    </row>
    <row r="58">
      <c r="L58" s="98" t="s">
        <v>21653</v>
      </c>
      <c r="M58" s="98" t="s">
        <v>21654</v>
      </c>
      <c r="N58" s="98" t="s">
        <v>21655</v>
      </c>
      <c r="O58" s="101">
        <v>5</v>
      </c>
      <c r="P58" s="101">
        <v>0</v>
      </c>
    </row>
    <row r="59">
      <c r="L59" s="98" t="s">
        <v>21656</v>
      </c>
      <c r="M59" s="98" t="s">
        <v>21657</v>
      </c>
      <c r="N59" s="98" t="s">
        <v>21658</v>
      </c>
      <c r="O59" s="101">
        <v>50</v>
      </c>
      <c r="P59" s="101">
        <v>55</v>
      </c>
    </row>
    <row r="60">
      <c r="L60" s="98" t="s">
        <v>21659</v>
      </c>
      <c r="M60" s="98" t="s">
        <v>21660</v>
      </c>
      <c r="N60" s="98" t="s">
        <v>21661</v>
      </c>
      <c r="O60" s="101">
        <v>1235</v>
      </c>
      <c r="P60" s="101">
        <v>1235</v>
      </c>
    </row>
    <row r="61">
      <c r="L61" s="98" t="s">
        <v>21662</v>
      </c>
      <c r="M61" s="98" t="s">
        <v>21663</v>
      </c>
      <c r="N61" s="98" t="s">
        <v>21664</v>
      </c>
      <c r="O61" s="101">
        <v>-40</v>
      </c>
      <c r="P61" s="101">
        <v>-40</v>
      </c>
    </row>
    <row r="62">
      <c r="L62" s="98" t="s">
        <v>21665</v>
      </c>
      <c r="M62" s="98" t="s">
        <v>21666</v>
      </c>
      <c r="N62" s="98" t="s">
        <v>21667</v>
      </c>
      <c r="O62" s="101">
        <v>134.5</v>
      </c>
      <c r="P62" s="101">
        <v>0</v>
      </c>
    </row>
    <row r="63">
      <c r="K63" s="96" t="s">
        <v>21668</v>
      </c>
      <c r="O63" s="85">
        <f>SUM(O56:O62)</f>
      </c>
      <c r="P63" s="85">
        <f>SUM(P56:P62)</f>
      </c>
    </row>
    <row r="64">
      <c r="A64" s="98" t="s">
        <v>21669</v>
      </c>
      <c r="B64" s="98" t="s">
        <v>21670</v>
      </c>
      <c r="C64" s="100">
        <v>800</v>
      </c>
      <c r="D64" s="98" t="s">
        <v>21671</v>
      </c>
      <c r="E64" s="98" t="s">
        <v>21672</v>
      </c>
      <c r="F64" s="104">
        <v>45661</v>
      </c>
      <c r="G64" s="104">
        <v>45661</v>
      </c>
      <c r="H64" s="104">
        <v>46025</v>
      </c>
      <c r="J64" s="101">
        <v>1195</v>
      </c>
      <c r="K64" s="98" t="s">
        <v>21673</v>
      </c>
      <c r="L64" s="98" t="s">
        <v>21674</v>
      </c>
      <c r="M64" s="98" t="s">
        <v>21675</v>
      </c>
      <c r="N64" s="98" t="s">
        <v>21676</v>
      </c>
      <c r="O64" s="101">
        <v>5</v>
      </c>
      <c r="P64" s="101">
        <v>55</v>
      </c>
      <c r="Q64" s="101">
        <v>-68.5</v>
      </c>
      <c r="R64" s="101">
        <v>1195</v>
      </c>
    </row>
    <row r="65">
      <c r="L65" s="98" t="s">
        <v>21677</v>
      </c>
      <c r="M65" s="98" t="s">
        <v>21678</v>
      </c>
      <c r="N65" s="98" t="s">
        <v>21679</v>
      </c>
      <c r="O65" s="101">
        <v>5</v>
      </c>
      <c r="P65" s="101">
        <v>5</v>
      </c>
    </row>
    <row r="66">
      <c r="L66" s="98" t="s">
        <v>21680</v>
      </c>
      <c r="M66" s="98" t="s">
        <v>21681</v>
      </c>
      <c r="N66" s="98" t="s">
        <v>21682</v>
      </c>
      <c r="O66" s="101">
        <v>50</v>
      </c>
      <c r="P66" s="101">
        <v>0</v>
      </c>
    </row>
    <row r="67">
      <c r="L67" s="98" t="s">
        <v>21683</v>
      </c>
      <c r="M67" s="98" t="s">
        <v>21684</v>
      </c>
      <c r="N67" s="98" t="s">
        <v>21685</v>
      </c>
      <c r="O67" s="101">
        <v>1135</v>
      </c>
      <c r="P67" s="101">
        <v>1135</v>
      </c>
    </row>
    <row r="68">
      <c r="L68" s="98" t="s">
        <v>21686</v>
      </c>
      <c r="M68" s="98" t="s">
        <v>21687</v>
      </c>
      <c r="N68" s="98" t="s">
        <v>21688</v>
      </c>
      <c r="O68" s="101">
        <v>-36</v>
      </c>
      <c r="P68" s="101">
        <v>-36</v>
      </c>
    </row>
    <row r="69">
      <c r="K69" s="96" t="s">
        <v>21689</v>
      </c>
      <c r="O69" s="85">
        <f>SUM(O64:O68)</f>
      </c>
      <c r="P69" s="85">
        <f>SUM(P64:P68)</f>
      </c>
    </row>
    <row r="70">
      <c r="A70" s="98" t="s">
        <v>21690</v>
      </c>
      <c r="B70" s="98" t="s">
        <v>21691</v>
      </c>
      <c r="C70" s="100">
        <v>1000</v>
      </c>
      <c r="D70" s="98" t="s">
        <v>21692</v>
      </c>
      <c r="E70" s="98" t="s">
        <v>21693</v>
      </c>
      <c r="F70" s="104">
        <v>44505</v>
      </c>
      <c r="G70" s="104">
        <v>45627</v>
      </c>
      <c r="H70" s="104">
        <v>45808</v>
      </c>
      <c r="J70" s="101">
        <v>1390</v>
      </c>
      <c r="K70" s="98" t="s">
        <v>21694</v>
      </c>
      <c r="L70" s="98" t="s">
        <v>21695</v>
      </c>
      <c r="M70" s="98" t="s">
        <v>21696</v>
      </c>
      <c r="N70" s="98" t="s">
        <v>21697</v>
      </c>
      <c r="O70" s="101">
        <v>5</v>
      </c>
      <c r="P70" s="101">
        <v>0</v>
      </c>
      <c r="Q70" s="101">
        <v>0</v>
      </c>
      <c r="R70" s="101">
        <v>450</v>
      </c>
    </row>
    <row r="71">
      <c r="L71" s="98" t="s">
        <v>21698</v>
      </c>
      <c r="M71" s="98" t="s">
        <v>21699</v>
      </c>
      <c r="N71" s="98" t="s">
        <v>21700</v>
      </c>
      <c r="O71" s="101">
        <v>5</v>
      </c>
      <c r="P71" s="101">
        <v>10</v>
      </c>
    </row>
    <row r="72">
      <c r="L72" s="98" t="s">
        <v>21701</v>
      </c>
      <c r="M72" s="98" t="s">
        <v>21702</v>
      </c>
      <c r="N72" s="98" t="s">
        <v>21703</v>
      </c>
      <c r="O72" s="101">
        <v>1334</v>
      </c>
      <c r="P72" s="101">
        <v>1334</v>
      </c>
    </row>
    <row r="73">
      <c r="K73" s="96" t="s">
        <v>21704</v>
      </c>
      <c r="O73" s="85">
        <f>SUM(O70:O72)</f>
      </c>
      <c r="P73" s="85">
        <f>SUM(P70:P72)</f>
      </c>
    </row>
    <row r="74">
      <c r="A74" s="98" t="s">
        <v>21705</v>
      </c>
      <c r="B74" s="98" t="s">
        <v>21706</v>
      </c>
      <c r="C74" s="100">
        <v>1000</v>
      </c>
      <c r="D74" s="98" t="s">
        <v>21707</v>
      </c>
      <c r="E74" s="98" t="s">
        <v>21708</v>
      </c>
      <c r="F74" s="104">
        <v>45752</v>
      </c>
      <c r="G74" s="104">
        <v>45752</v>
      </c>
      <c r="H74" s="104">
        <v>46116</v>
      </c>
      <c r="J74" s="101">
        <v>1390</v>
      </c>
      <c r="K74" s="98" t="s">
        <v>21709</v>
      </c>
      <c r="L74" s="98" t="s">
        <v>21710</v>
      </c>
      <c r="M74" s="98" t="s">
        <v>21711</v>
      </c>
      <c r="N74" s="98" t="s">
        <v>21712</v>
      </c>
      <c r="O74" s="101">
        <v>4.3300000000000001</v>
      </c>
      <c r="P74" s="101">
        <v>5</v>
      </c>
      <c r="Q74" s="101">
        <v>0.40000000000000002</v>
      </c>
      <c r="R74" s="101">
        <v>1640</v>
      </c>
    </row>
    <row r="75">
      <c r="L75" s="98" t="s">
        <v>21713</v>
      </c>
      <c r="M75" s="98" t="s">
        <v>21714</v>
      </c>
      <c r="N75" s="98" t="s">
        <v>21715</v>
      </c>
      <c r="O75" s="101">
        <v>43.329999999999998</v>
      </c>
      <c r="P75" s="101">
        <v>50</v>
      </c>
    </row>
    <row r="76">
      <c r="L76" s="98" t="s">
        <v>21716</v>
      </c>
      <c r="M76" s="98" t="s">
        <v>21717</v>
      </c>
      <c r="N76" s="98" t="s">
        <v>21718</v>
      </c>
      <c r="O76" s="101">
        <v>4.3300000000000001</v>
      </c>
      <c r="P76" s="101">
        <v>0</v>
      </c>
    </row>
    <row r="77">
      <c r="L77" s="98" t="s">
        <v>21719</v>
      </c>
      <c r="M77" s="98" t="s">
        <v>21720</v>
      </c>
      <c r="N77" s="98" t="s">
        <v>21721</v>
      </c>
      <c r="O77" s="101">
        <v>43.329999999999998</v>
      </c>
      <c r="P77" s="101">
        <v>55</v>
      </c>
    </row>
    <row r="78">
      <c r="L78" s="98" t="s">
        <v>21722</v>
      </c>
      <c r="M78" s="98" t="s">
        <v>21723</v>
      </c>
      <c r="N78" s="98" t="s">
        <v>21724</v>
      </c>
      <c r="O78" s="101">
        <v>1109.3299999999999</v>
      </c>
      <c r="P78" s="101">
        <v>1280</v>
      </c>
    </row>
    <row r="79">
      <c r="L79" s="98" t="s">
        <v>21725</v>
      </c>
      <c r="M79" s="98" t="s">
        <v>21726</v>
      </c>
      <c r="N79" s="98" t="s">
        <v>21727</v>
      </c>
      <c r="O79" s="101">
        <v>125</v>
      </c>
      <c r="P79" s="101">
        <v>0</v>
      </c>
    </row>
    <row r="80">
      <c r="L80" s="98" t="s">
        <v>21728</v>
      </c>
      <c r="M80" s="98" t="s">
        <v>21729</v>
      </c>
      <c r="N80" s="98" t="s">
        <v>21730</v>
      </c>
      <c r="O80" s="101">
        <v>50</v>
      </c>
      <c r="P80" s="101">
        <v>0</v>
      </c>
    </row>
    <row r="81">
      <c r="L81" s="98" t="s">
        <v>21731</v>
      </c>
      <c r="M81" s="98" t="s">
        <v>21732</v>
      </c>
      <c r="N81" s="98" t="s">
        <v>21733</v>
      </c>
      <c r="O81" s="101">
        <v>50</v>
      </c>
      <c r="P81" s="101">
        <v>0</v>
      </c>
    </row>
    <row r="82">
      <c r="K82" s="96" t="s">
        <v>21734</v>
      </c>
      <c r="O82" s="85">
        <f>SUM(O74:O81)</f>
      </c>
      <c r="P82" s="85">
        <f>SUM(P74:P81)</f>
      </c>
    </row>
    <row r="83">
      <c r="A83" s="98" t="s">
        <v>21735</v>
      </c>
      <c r="B83" s="98" t="s">
        <v>21736</v>
      </c>
      <c r="C83" s="100">
        <v>800</v>
      </c>
      <c r="D83" s="98" t="s">
        <v>21737</v>
      </c>
      <c r="E83" s="98" t="s">
        <v>21738</v>
      </c>
      <c r="F83" s="104">
        <v>45472</v>
      </c>
      <c r="G83" s="104">
        <v>45472</v>
      </c>
      <c r="H83" s="104">
        <v>45838</v>
      </c>
      <c r="J83" s="101">
        <v>1345</v>
      </c>
      <c r="K83" s="98" t="s">
        <v>21739</v>
      </c>
      <c r="L83" s="98" t="s">
        <v>21740</v>
      </c>
      <c r="M83" s="98" t="s">
        <v>21741</v>
      </c>
      <c r="N83" s="98" t="s">
        <v>21742</v>
      </c>
      <c r="O83" s="101">
        <v>5</v>
      </c>
      <c r="P83" s="101">
        <v>5</v>
      </c>
      <c r="Q83" s="101">
        <v>0</v>
      </c>
      <c r="R83" s="101">
        <v>450</v>
      </c>
    </row>
    <row r="84">
      <c r="L84" s="98" t="s">
        <v>21743</v>
      </c>
      <c r="M84" s="98" t="s">
        <v>21744</v>
      </c>
      <c r="N84" s="98" t="s">
        <v>21745</v>
      </c>
      <c r="O84" s="101">
        <v>50</v>
      </c>
      <c r="P84" s="101">
        <v>0</v>
      </c>
    </row>
    <row r="85">
      <c r="L85" s="98" t="s">
        <v>21746</v>
      </c>
      <c r="M85" s="98" t="s">
        <v>21747</v>
      </c>
      <c r="N85" s="98" t="s">
        <v>21748</v>
      </c>
      <c r="O85" s="101">
        <v>50</v>
      </c>
      <c r="P85" s="101">
        <v>0</v>
      </c>
    </row>
    <row r="86">
      <c r="L86" s="98" t="s">
        <v>21749</v>
      </c>
      <c r="M86" s="98" t="s">
        <v>21750</v>
      </c>
      <c r="N86" s="98" t="s">
        <v>21751</v>
      </c>
      <c r="O86" s="101">
        <v>5</v>
      </c>
      <c r="P86" s="101">
        <v>105</v>
      </c>
    </row>
    <row r="87">
      <c r="L87" s="98" t="s">
        <v>21752</v>
      </c>
      <c r="M87" s="98" t="s">
        <v>21753</v>
      </c>
      <c r="N87" s="98" t="s">
        <v>21754</v>
      </c>
      <c r="O87" s="101">
        <v>1260</v>
      </c>
      <c r="P87" s="101">
        <v>1260</v>
      </c>
    </row>
    <row r="88">
      <c r="L88" s="98" t="s">
        <v>21755</v>
      </c>
      <c r="M88" s="98" t="s">
        <v>21756</v>
      </c>
      <c r="N88" s="98" t="s">
        <v>21757</v>
      </c>
      <c r="O88" s="101">
        <v>-41</v>
      </c>
      <c r="P88" s="101">
        <v>-41</v>
      </c>
    </row>
    <row r="89">
      <c r="K89" s="96" t="s">
        <v>21758</v>
      </c>
      <c r="O89" s="85">
        <f>SUM(O83:O88)</f>
      </c>
      <c r="P89" s="85">
        <f>SUM(P83:P88)</f>
      </c>
    </row>
    <row r="90">
      <c r="A90" s="98" t="s">
        <v>21759</v>
      </c>
      <c r="B90" s="98" t="s">
        <v>21760</v>
      </c>
      <c r="C90" s="100">
        <v>800</v>
      </c>
      <c r="D90" s="98" t="s">
        <v>21761</v>
      </c>
      <c r="E90" s="98" t="s">
        <v>21762</v>
      </c>
      <c r="F90" s="104">
        <v>42242</v>
      </c>
      <c r="G90" s="104">
        <v>45689</v>
      </c>
      <c r="H90" s="104">
        <v>46053</v>
      </c>
      <c r="J90" s="101">
        <v>1245</v>
      </c>
      <c r="K90" s="98" t="s">
        <v>21763</v>
      </c>
      <c r="L90" s="98" t="s">
        <v>21764</v>
      </c>
      <c r="M90" s="98" t="s">
        <v>21765</v>
      </c>
      <c r="N90" s="98" t="s">
        <v>21766</v>
      </c>
      <c r="O90" s="101">
        <v>5</v>
      </c>
      <c r="P90" s="101">
        <v>0</v>
      </c>
      <c r="Q90" s="101">
        <v>0</v>
      </c>
      <c r="R90" s="101">
        <v>1181</v>
      </c>
    </row>
    <row r="91">
      <c r="L91" s="98" t="s">
        <v>21767</v>
      </c>
      <c r="M91" s="98" t="s">
        <v>21768</v>
      </c>
      <c r="N91" s="98" t="s">
        <v>21769</v>
      </c>
      <c r="O91" s="101">
        <v>5</v>
      </c>
      <c r="P91" s="101">
        <v>10</v>
      </c>
    </row>
    <row r="92">
      <c r="L92" s="98" t="s">
        <v>21770</v>
      </c>
      <c r="M92" s="98" t="s">
        <v>21771</v>
      </c>
      <c r="N92" s="98" t="s">
        <v>21772</v>
      </c>
      <c r="O92" s="101">
        <v>1290</v>
      </c>
      <c r="P92" s="101">
        <v>1290</v>
      </c>
    </row>
    <row r="93">
      <c r="L93" s="98" t="s">
        <v>21773</v>
      </c>
      <c r="M93" s="98" t="s">
        <v>21774</v>
      </c>
      <c r="N93" s="98" t="s">
        <v>21775</v>
      </c>
      <c r="O93" s="101">
        <v>-39</v>
      </c>
      <c r="P93" s="101">
        <v>-39</v>
      </c>
    </row>
    <row r="94">
      <c r="K94" s="96" t="s">
        <v>21776</v>
      </c>
      <c r="O94" s="85">
        <f>SUM(O90:O93)</f>
      </c>
      <c r="P94" s="85">
        <f>SUM(P90:P93)</f>
      </c>
    </row>
    <row r="95">
      <c r="A95" s="98" t="s">
        <v>21777</v>
      </c>
      <c r="B95" s="98" t="s">
        <v>21778</v>
      </c>
      <c r="C95" s="100">
        <v>1000</v>
      </c>
      <c r="D95" s="98" t="s">
        <v>21779</v>
      </c>
      <c r="E95" s="98" t="s">
        <v>21780</v>
      </c>
      <c r="F95" s="104">
        <v>43588</v>
      </c>
      <c r="G95" s="104">
        <v>45444</v>
      </c>
      <c r="H95" s="104">
        <v>45808</v>
      </c>
      <c r="J95" s="101">
        <v>1390</v>
      </c>
      <c r="K95" s="98" t="s">
        <v>21781</v>
      </c>
      <c r="L95" s="98" t="s">
        <v>21782</v>
      </c>
      <c r="M95" s="98" t="s">
        <v>21783</v>
      </c>
      <c r="N95" s="98" t="s">
        <v>21784</v>
      </c>
      <c r="O95" s="101">
        <v>5</v>
      </c>
      <c r="P95" s="101">
        <v>0</v>
      </c>
      <c r="Q95" s="101">
        <v>0</v>
      </c>
      <c r="R95" s="101">
        <v>250</v>
      </c>
    </row>
    <row r="96">
      <c r="L96" s="98" t="s">
        <v>21785</v>
      </c>
      <c r="M96" s="98" t="s">
        <v>21786</v>
      </c>
      <c r="N96" s="98" t="s">
        <v>21787</v>
      </c>
      <c r="O96" s="101">
        <v>5</v>
      </c>
      <c r="P96" s="101">
        <v>10</v>
      </c>
    </row>
    <row r="97">
      <c r="L97" s="98" t="s">
        <v>21788</v>
      </c>
      <c r="M97" s="98" t="s">
        <v>21789</v>
      </c>
      <c r="N97" s="98" t="s">
        <v>21790</v>
      </c>
      <c r="O97" s="101">
        <v>1349</v>
      </c>
      <c r="P97" s="101">
        <v>1349</v>
      </c>
    </row>
    <row r="98">
      <c r="L98" s="98" t="s">
        <v>21791</v>
      </c>
      <c r="M98" s="98" t="s">
        <v>21792</v>
      </c>
      <c r="N98" s="98" t="s">
        <v>21793</v>
      </c>
      <c r="O98" s="101">
        <v>-41</v>
      </c>
      <c r="P98" s="101">
        <v>-41</v>
      </c>
    </row>
    <row r="99">
      <c r="K99" s="96" t="s">
        <v>21794</v>
      </c>
      <c r="O99" s="85">
        <f>SUM(O95:O98)</f>
      </c>
      <c r="P99" s="85">
        <f>SUM(P95:P98)</f>
      </c>
    </row>
    <row r="100">
      <c r="A100" s="98" t="s">
        <v>21795</v>
      </c>
      <c r="B100" s="98" t="s">
        <v>21796</v>
      </c>
      <c r="C100" s="100">
        <v>800</v>
      </c>
      <c r="D100" s="98" t="s">
        <v>21797</v>
      </c>
      <c r="E100" s="98" t="s">
        <v>21798</v>
      </c>
      <c r="F100" s="104">
        <v>45576</v>
      </c>
      <c r="G100" s="104">
        <v>45576</v>
      </c>
      <c r="H100" s="104">
        <v>45961</v>
      </c>
      <c r="J100" s="101">
        <v>1410</v>
      </c>
      <c r="K100" s="98" t="s">
        <v>21799</v>
      </c>
      <c r="L100" s="98" t="s">
        <v>21800</v>
      </c>
      <c r="M100" s="98" t="s">
        <v>21801</v>
      </c>
      <c r="N100" s="98" t="s">
        <v>21802</v>
      </c>
      <c r="O100" s="101">
        <v>25</v>
      </c>
      <c r="P100" s="101">
        <v>0</v>
      </c>
      <c r="Q100" s="101">
        <v>0</v>
      </c>
      <c r="R100" s="101">
        <v>250</v>
      </c>
    </row>
    <row r="101">
      <c r="L101" s="98" t="s">
        <v>21803</v>
      </c>
      <c r="M101" s="98" t="s">
        <v>21804</v>
      </c>
      <c r="N101" s="98" t="s">
        <v>21805</v>
      </c>
      <c r="O101" s="101">
        <v>150</v>
      </c>
      <c r="P101" s="101">
        <v>175</v>
      </c>
    </row>
    <row r="102">
      <c r="L102" s="98" t="s">
        <v>21806</v>
      </c>
      <c r="M102" s="98" t="s">
        <v>21807</v>
      </c>
      <c r="N102" s="98" t="s">
        <v>21808</v>
      </c>
      <c r="O102" s="101">
        <v>1235</v>
      </c>
      <c r="P102" s="101">
        <v>1235</v>
      </c>
    </row>
    <row r="103">
      <c r="K103" s="96" t="s">
        <v>21809</v>
      </c>
      <c r="O103" s="85">
        <f>SUM(O100:O102)</f>
      </c>
      <c r="P103" s="85">
        <f>SUM(P100:P102)</f>
      </c>
    </row>
    <row r="104">
      <c r="A104" s="98" t="s">
        <v>21810</v>
      </c>
      <c r="B104" s="98" t="s">
        <v>21811</v>
      </c>
      <c r="C104" s="100">
        <v>800</v>
      </c>
      <c r="D104" s="98" t="s">
        <v>21812</v>
      </c>
      <c r="E104" s="98" t="s">
        <v>21813</v>
      </c>
      <c r="F104" s="104">
        <v>43777</v>
      </c>
      <c r="G104" s="104">
        <v>45566</v>
      </c>
      <c r="H104" s="104">
        <v>45930</v>
      </c>
      <c r="J104" s="101">
        <v>1360</v>
      </c>
      <c r="K104" s="98" t="s">
        <v>21814</v>
      </c>
      <c r="L104" s="98" t="s">
        <v>21815</v>
      </c>
      <c r="M104" s="98" t="s">
        <v>21816</v>
      </c>
      <c r="N104" s="98" t="s">
        <v>21817</v>
      </c>
      <c r="O104" s="101">
        <v>50</v>
      </c>
      <c r="P104" s="101">
        <v>0</v>
      </c>
      <c r="Q104" s="101">
        <v>0</v>
      </c>
      <c r="R104" s="101">
        <v>650</v>
      </c>
    </row>
    <row r="105">
      <c r="L105" s="98" t="s">
        <v>21818</v>
      </c>
      <c r="M105" s="98" t="s">
        <v>21819</v>
      </c>
      <c r="N105" s="98" t="s">
        <v>21820</v>
      </c>
      <c r="O105" s="101">
        <v>25</v>
      </c>
      <c r="P105" s="101">
        <v>25</v>
      </c>
    </row>
    <row r="106">
      <c r="L106" s="98" t="s">
        <v>21821</v>
      </c>
      <c r="M106" s="98" t="s">
        <v>21822</v>
      </c>
      <c r="N106" s="98" t="s">
        <v>21823</v>
      </c>
      <c r="O106" s="101">
        <v>50</v>
      </c>
      <c r="P106" s="101">
        <v>100</v>
      </c>
    </row>
    <row r="107">
      <c r="L107" s="98" t="s">
        <v>21824</v>
      </c>
      <c r="M107" s="98" t="s">
        <v>21825</v>
      </c>
      <c r="N107" s="98" t="s">
        <v>21826</v>
      </c>
      <c r="O107" s="101">
        <v>1202</v>
      </c>
      <c r="P107" s="101">
        <v>1202</v>
      </c>
    </row>
    <row r="108">
      <c r="K108" s="96" t="s">
        <v>21827</v>
      </c>
      <c r="O108" s="85">
        <f>SUM(O104:O107)</f>
      </c>
      <c r="P108" s="85">
        <f>SUM(P104:P107)</f>
      </c>
    </row>
    <row r="109">
      <c r="A109" s="98" t="s">
        <v>21828</v>
      </c>
      <c r="B109" s="98" t="s">
        <v>21829</v>
      </c>
      <c r="C109" s="100">
        <v>1000</v>
      </c>
      <c r="D109" s="98" t="s">
        <v>21830</v>
      </c>
      <c r="E109" s="98" t="s">
        <v>21831</v>
      </c>
      <c r="F109" s="104">
        <v>44540</v>
      </c>
      <c r="G109" s="104">
        <v>45658</v>
      </c>
      <c r="H109" s="104">
        <v>46022</v>
      </c>
      <c r="J109" s="101">
        <v>1510</v>
      </c>
      <c r="K109" s="98" t="s">
        <v>21832</v>
      </c>
      <c r="L109" s="98" t="s">
        <v>21833</v>
      </c>
      <c r="M109" s="98" t="s">
        <v>21834</v>
      </c>
      <c r="N109" s="98" t="s">
        <v>21835</v>
      </c>
      <c r="O109" s="101">
        <v>50</v>
      </c>
      <c r="P109" s="101">
        <v>0</v>
      </c>
      <c r="Q109" s="101">
        <v>0</v>
      </c>
      <c r="R109" s="101">
        <v>250</v>
      </c>
    </row>
    <row r="110">
      <c r="L110" s="98" t="s">
        <v>21836</v>
      </c>
      <c r="M110" s="98" t="s">
        <v>21837</v>
      </c>
      <c r="N110" s="98" t="s">
        <v>21838</v>
      </c>
      <c r="O110" s="101">
        <v>5</v>
      </c>
      <c r="P110" s="101">
        <v>55</v>
      </c>
    </row>
    <row r="111">
      <c r="L111" s="98" t="s">
        <v>21839</v>
      </c>
      <c r="M111" s="98" t="s">
        <v>21840</v>
      </c>
      <c r="N111" s="98" t="s">
        <v>21841</v>
      </c>
      <c r="O111" s="101">
        <v>25</v>
      </c>
      <c r="P111" s="101">
        <v>50</v>
      </c>
    </row>
    <row r="112">
      <c r="L112" s="98" t="s">
        <v>21842</v>
      </c>
      <c r="M112" s="98" t="s">
        <v>21843</v>
      </c>
      <c r="N112" s="98" t="s">
        <v>21844</v>
      </c>
      <c r="O112" s="101">
        <v>50</v>
      </c>
      <c r="P112" s="101">
        <v>25</v>
      </c>
    </row>
    <row r="113">
      <c r="L113" s="98" t="s">
        <v>21845</v>
      </c>
      <c r="M113" s="98" t="s">
        <v>21846</v>
      </c>
      <c r="N113" s="98" t="s">
        <v>21847</v>
      </c>
      <c r="O113" s="101">
        <v>1325</v>
      </c>
      <c r="P113" s="101">
        <v>1325</v>
      </c>
    </row>
    <row r="114">
      <c r="K114" s="96" t="s">
        <v>21848</v>
      </c>
      <c r="O114" s="85">
        <f>SUM(O109:O113)</f>
      </c>
      <c r="P114" s="85">
        <f>SUM(P109:P113)</f>
      </c>
    </row>
    <row r="115">
      <c r="A115" s="98" t="s">
        <v>21849</v>
      </c>
      <c r="B115" s="98" t="s">
        <v>21850</v>
      </c>
      <c r="C115" s="100">
        <v>1000</v>
      </c>
      <c r="D115" s="98" t="s">
        <v>21851</v>
      </c>
      <c r="E115" s="98" t="s">
        <v>21852</v>
      </c>
      <c r="F115" s="104">
        <v>44571</v>
      </c>
      <c r="G115" s="104">
        <v>45505</v>
      </c>
      <c r="H115" s="104">
        <v>45869</v>
      </c>
      <c r="J115" s="101">
        <v>1460</v>
      </c>
      <c r="K115" s="98" t="s">
        <v>21853</v>
      </c>
      <c r="L115" s="98" t="s">
        <v>21854</v>
      </c>
      <c r="M115" s="98" t="s">
        <v>21855</v>
      </c>
      <c r="N115" s="98" t="s">
        <v>21856</v>
      </c>
      <c r="O115" s="101">
        <v>50</v>
      </c>
      <c r="P115" s="101">
        <v>30</v>
      </c>
      <c r="Q115" s="101">
        <v>-2242.04</v>
      </c>
      <c r="R115" s="101">
        <v>250</v>
      </c>
    </row>
    <row r="116">
      <c r="L116" s="98" t="s">
        <v>21857</v>
      </c>
      <c r="M116" s="98" t="s">
        <v>21858</v>
      </c>
      <c r="N116" s="98" t="s">
        <v>21859</v>
      </c>
      <c r="O116" s="101">
        <v>5</v>
      </c>
      <c r="P116" s="101">
        <v>0</v>
      </c>
    </row>
    <row r="117">
      <c r="L117" s="98" t="s">
        <v>21860</v>
      </c>
      <c r="M117" s="98" t="s">
        <v>21861</v>
      </c>
      <c r="N117" s="98" t="s">
        <v>21862</v>
      </c>
      <c r="O117" s="101">
        <v>25</v>
      </c>
      <c r="P117" s="101">
        <v>50</v>
      </c>
    </row>
    <row r="118">
      <c r="L118" s="98" t="s">
        <v>21863</v>
      </c>
      <c r="M118" s="98" t="s">
        <v>21864</v>
      </c>
      <c r="N118" s="98" t="s">
        <v>21865</v>
      </c>
      <c r="O118" s="101">
        <v>1415</v>
      </c>
      <c r="P118" s="101">
        <v>1415</v>
      </c>
    </row>
    <row r="119">
      <c r="L119" s="98" t="s">
        <v>21866</v>
      </c>
      <c r="M119" s="98" t="s">
        <v>21867</v>
      </c>
      <c r="N119" s="98" t="s">
        <v>21868</v>
      </c>
      <c r="O119" s="101">
        <v>-45</v>
      </c>
      <c r="P119" s="101">
        <v>-45</v>
      </c>
    </row>
    <row r="120">
      <c r="K120" s="96" t="s">
        <v>21869</v>
      </c>
      <c r="O120" s="85">
        <f>SUM(O115:O119)</f>
      </c>
      <c r="P120" s="85">
        <f>SUM(P115:P119)</f>
      </c>
    </row>
    <row r="121">
      <c r="A121" s="98" t="s">
        <v>21870</v>
      </c>
      <c r="B121" s="98" t="s">
        <v>21871</v>
      </c>
      <c r="C121" s="100">
        <v>800</v>
      </c>
      <c r="D121" s="98" t="s">
        <v>21872</v>
      </c>
      <c r="E121" s="98" t="s">
        <v>21873</v>
      </c>
      <c r="F121" s="104">
        <v>43160</v>
      </c>
      <c r="G121" s="104">
        <v>45748</v>
      </c>
      <c r="H121" s="104">
        <v>45991</v>
      </c>
      <c r="J121" s="101">
        <v>1260</v>
      </c>
      <c r="K121" s="98" t="s">
        <v>21874</v>
      </c>
      <c r="L121" s="98" t="s">
        <v>21875</v>
      </c>
      <c r="M121" s="98" t="s">
        <v>21876</v>
      </c>
      <c r="N121" s="98" t="s">
        <v>21877</v>
      </c>
      <c r="O121" s="101">
        <v>25</v>
      </c>
      <c r="P121" s="101">
        <v>25</v>
      </c>
      <c r="Q121" s="101">
        <v>0</v>
      </c>
      <c r="R121" s="101">
        <v>450</v>
      </c>
    </row>
    <row r="122">
      <c r="L122" s="98" t="s">
        <v>21878</v>
      </c>
      <c r="M122" s="98" t="s">
        <v>21879</v>
      </c>
      <c r="N122" s="98" t="s">
        <v>21880</v>
      </c>
      <c r="O122" s="101">
        <v>1096</v>
      </c>
      <c r="P122" s="101">
        <v>1096</v>
      </c>
    </row>
    <row r="123">
      <c r="K123" s="96" t="s">
        <v>21881</v>
      </c>
      <c r="O123" s="85">
        <f>SUM(O121:O122)</f>
      </c>
      <c r="P123" s="85">
        <f>SUM(P121:P122)</f>
      </c>
    </row>
    <row r="124">
      <c r="A124" s="98" t="s">
        <v>21882</v>
      </c>
      <c r="B124" s="98" t="s">
        <v>21883</v>
      </c>
      <c r="C124" s="100">
        <v>800</v>
      </c>
      <c r="D124" s="98" t="s">
        <v>21884</v>
      </c>
      <c r="E124" s="98" t="s">
        <v>21885</v>
      </c>
      <c r="F124" s="104">
        <v>41013</v>
      </c>
      <c r="G124" s="104">
        <v>45413</v>
      </c>
      <c r="H124" s="104">
        <v>45777</v>
      </c>
      <c r="J124" s="101">
        <v>1310</v>
      </c>
      <c r="K124" s="98" t="s">
        <v>21886</v>
      </c>
      <c r="L124" s="98" t="s">
        <v>21887</v>
      </c>
      <c r="M124" s="98" t="s">
        <v>21888</v>
      </c>
      <c r="N124" s="98" t="s">
        <v>21889</v>
      </c>
      <c r="O124" s="101">
        <v>25</v>
      </c>
      <c r="P124" s="101">
        <v>25</v>
      </c>
      <c r="Q124" s="101">
        <v>0</v>
      </c>
      <c r="R124" s="101">
        <v>250</v>
      </c>
    </row>
    <row r="125">
      <c r="L125" s="98" t="s">
        <v>21890</v>
      </c>
      <c r="M125" s="98" t="s">
        <v>21891</v>
      </c>
      <c r="N125" s="98" t="s">
        <v>21892</v>
      </c>
      <c r="O125" s="101">
        <v>50</v>
      </c>
      <c r="P125" s="101">
        <v>50</v>
      </c>
    </row>
    <row r="126">
      <c r="L126" s="98" t="s">
        <v>21893</v>
      </c>
      <c r="M126" s="98" t="s">
        <v>21894</v>
      </c>
      <c r="N126" s="98" t="s">
        <v>21895</v>
      </c>
      <c r="O126" s="101">
        <v>1297</v>
      </c>
      <c r="P126" s="101">
        <v>1297</v>
      </c>
    </row>
    <row r="127">
      <c r="L127" s="98" t="s">
        <v>21896</v>
      </c>
      <c r="M127" s="98" t="s">
        <v>21897</v>
      </c>
      <c r="N127" s="98" t="s">
        <v>21898</v>
      </c>
      <c r="O127" s="101">
        <v>-41</v>
      </c>
      <c r="P127" s="101">
        <v>-41</v>
      </c>
    </row>
    <row r="128">
      <c r="K128" s="96" t="s">
        <v>21899</v>
      </c>
      <c r="O128" s="85">
        <f>SUM(O124:O127)</f>
      </c>
      <c r="P128" s="85">
        <f>SUM(P124:P127)</f>
      </c>
    </row>
    <row r="129">
      <c r="A129" s="98" t="s">
        <v>21900</v>
      </c>
      <c r="B129" s="98" t="s">
        <v>21901</v>
      </c>
      <c r="C129" s="100">
        <v>800</v>
      </c>
      <c r="D129" s="98" t="s">
        <v>21902</v>
      </c>
      <c r="E129" s="98" t="s">
        <v>21903</v>
      </c>
      <c r="F129" s="104">
        <v>45028</v>
      </c>
      <c r="G129" s="104">
        <v>45413</v>
      </c>
      <c r="H129" s="104">
        <v>45777</v>
      </c>
      <c r="I129" s="104">
        <v>45777</v>
      </c>
      <c r="J129" s="101">
        <v>1195</v>
      </c>
      <c r="K129" s="98" t="s">
        <v>21904</v>
      </c>
      <c r="L129" s="98" t="s">
        <v>21905</v>
      </c>
      <c r="M129" s="98" t="s">
        <v>21906</v>
      </c>
      <c r="N129" s="98" t="s">
        <v>21907</v>
      </c>
      <c r="O129" s="101">
        <v>50</v>
      </c>
      <c r="P129" s="101">
        <v>55</v>
      </c>
      <c r="Q129" s="101">
        <v>0</v>
      </c>
      <c r="R129" s="101">
        <v>450</v>
      </c>
    </row>
    <row r="130">
      <c r="L130" s="98" t="s">
        <v>21908</v>
      </c>
      <c r="M130" s="98" t="s">
        <v>21909</v>
      </c>
      <c r="N130" s="98" t="s">
        <v>21910</v>
      </c>
      <c r="O130" s="101">
        <v>5</v>
      </c>
      <c r="P130" s="101">
        <v>5</v>
      </c>
    </row>
    <row r="131">
      <c r="L131" s="98" t="s">
        <v>21911</v>
      </c>
      <c r="M131" s="98" t="s">
        <v>21912</v>
      </c>
      <c r="N131" s="98" t="s">
        <v>21913</v>
      </c>
      <c r="O131" s="101">
        <v>5</v>
      </c>
      <c r="P131" s="101">
        <v>0</v>
      </c>
    </row>
    <row r="132">
      <c r="L132" s="98" t="s">
        <v>21914</v>
      </c>
      <c r="M132" s="98" t="s">
        <v>21915</v>
      </c>
      <c r="N132" s="98" t="s">
        <v>21916</v>
      </c>
      <c r="O132" s="101">
        <v>1258</v>
      </c>
      <c r="P132" s="101">
        <v>1258</v>
      </c>
    </row>
    <row r="133">
      <c r="L133" s="98" t="s">
        <v>21917</v>
      </c>
      <c r="M133" s="98" t="s">
        <v>21918</v>
      </c>
      <c r="N133" s="98" t="s">
        <v>21919</v>
      </c>
      <c r="O133" s="101">
        <v>-40</v>
      </c>
      <c r="P133" s="101">
        <v>-40</v>
      </c>
    </row>
    <row r="134">
      <c r="K134" s="96" t="s">
        <v>21920</v>
      </c>
      <c r="O134" s="85">
        <f>SUM(O129:O133)</f>
      </c>
      <c r="P134" s="85">
        <f>SUM(P129:P133)</f>
      </c>
    </row>
    <row r="135">
      <c r="A135" s="98" t="s">
        <v>21921</v>
      </c>
      <c r="B135" s="98" t="s">
        <v>21922</v>
      </c>
      <c r="C135" s="100">
        <v>800</v>
      </c>
      <c r="D135" s="98" t="s">
        <v>21923</v>
      </c>
      <c r="E135" s="98" t="s">
        <v>21924</v>
      </c>
      <c r="F135" s="104">
        <v>45628</v>
      </c>
      <c r="G135" s="104">
        <v>45628</v>
      </c>
      <c r="H135" s="104">
        <v>45992</v>
      </c>
      <c r="J135" s="101">
        <v>1145</v>
      </c>
      <c r="K135" s="98" t="s">
        <v>21925</v>
      </c>
      <c r="L135" s="98" t="s">
        <v>21926</v>
      </c>
      <c r="M135" s="98" t="s">
        <v>21927</v>
      </c>
      <c r="N135" s="98" t="s">
        <v>21928</v>
      </c>
      <c r="O135" s="101">
        <v>5</v>
      </c>
      <c r="P135" s="101">
        <v>0</v>
      </c>
      <c r="Q135" s="101">
        <v>0</v>
      </c>
      <c r="R135" s="101">
        <v>250</v>
      </c>
    </row>
    <row r="136">
      <c r="L136" s="98" t="s">
        <v>21929</v>
      </c>
      <c r="M136" s="98" t="s">
        <v>21930</v>
      </c>
      <c r="N136" s="98" t="s">
        <v>21931</v>
      </c>
      <c r="O136" s="101">
        <v>5</v>
      </c>
      <c r="P136" s="101">
        <v>10</v>
      </c>
    </row>
    <row r="137">
      <c r="L137" s="98" t="s">
        <v>21932</v>
      </c>
      <c r="M137" s="98" t="s">
        <v>21933</v>
      </c>
      <c r="N137" s="98" t="s">
        <v>21934</v>
      </c>
      <c r="O137" s="101">
        <v>1135</v>
      </c>
      <c r="P137" s="101">
        <v>1135</v>
      </c>
    </row>
    <row r="138">
      <c r="L138" s="98" t="s">
        <v>21935</v>
      </c>
      <c r="M138" s="98" t="s">
        <v>21936</v>
      </c>
      <c r="N138" s="98" t="s">
        <v>21937</v>
      </c>
      <c r="O138" s="101">
        <v>-34</v>
      </c>
      <c r="P138" s="101">
        <v>-34</v>
      </c>
    </row>
    <row r="139">
      <c r="K139" s="96" t="s">
        <v>21938</v>
      </c>
      <c r="O139" s="85">
        <f>SUM(O135:O138)</f>
      </c>
      <c r="P139" s="85">
        <f>SUM(P135:P138)</f>
      </c>
    </row>
    <row r="140">
      <c r="A140" s="98" t="s">
        <v>21939</v>
      </c>
      <c r="B140" s="98" t="s">
        <v>21940</v>
      </c>
      <c r="C140" s="100">
        <v>1000</v>
      </c>
      <c r="D140" s="98" t="s">
        <v>21941</v>
      </c>
      <c r="E140" s="98" t="s">
        <v>21942</v>
      </c>
      <c r="F140" s="104">
        <v>45576</v>
      </c>
      <c r="G140" s="104">
        <v>45576</v>
      </c>
      <c r="H140" s="104">
        <v>45961</v>
      </c>
      <c r="J140" s="101">
        <v>1490</v>
      </c>
      <c r="K140" s="98" t="s">
        <v>21943</v>
      </c>
      <c r="L140" s="98" t="s">
        <v>21944</v>
      </c>
      <c r="M140" s="98" t="s">
        <v>21945</v>
      </c>
      <c r="N140" s="98" t="s">
        <v>21946</v>
      </c>
      <c r="O140" s="101">
        <v>50</v>
      </c>
      <c r="P140" s="101">
        <v>5</v>
      </c>
      <c r="Q140" s="101">
        <v>0</v>
      </c>
      <c r="R140" s="101">
        <v>450</v>
      </c>
    </row>
    <row r="141">
      <c r="L141" s="98" t="s">
        <v>21947</v>
      </c>
      <c r="M141" s="98" t="s">
        <v>21948</v>
      </c>
      <c r="N141" s="98" t="s">
        <v>21949</v>
      </c>
      <c r="O141" s="101">
        <v>5</v>
      </c>
      <c r="P141" s="101">
        <v>0</v>
      </c>
    </row>
    <row r="142">
      <c r="L142" s="98" t="s">
        <v>21950</v>
      </c>
      <c r="M142" s="98" t="s">
        <v>21951</v>
      </c>
      <c r="N142" s="98" t="s">
        <v>21952</v>
      </c>
      <c r="O142" s="101">
        <v>50</v>
      </c>
      <c r="P142" s="101">
        <v>0</v>
      </c>
    </row>
    <row r="143">
      <c r="L143" s="98" t="s">
        <v>21953</v>
      </c>
      <c r="M143" s="98" t="s">
        <v>21954</v>
      </c>
      <c r="N143" s="98" t="s">
        <v>21955</v>
      </c>
      <c r="O143" s="101">
        <v>5</v>
      </c>
      <c r="P143" s="101">
        <v>105</v>
      </c>
    </row>
    <row r="144">
      <c r="L144" s="98" t="s">
        <v>21956</v>
      </c>
      <c r="M144" s="98" t="s">
        <v>21957</v>
      </c>
      <c r="N144" s="98" t="s">
        <v>21958</v>
      </c>
      <c r="O144" s="101">
        <v>1380</v>
      </c>
      <c r="P144" s="101">
        <v>1380</v>
      </c>
    </row>
    <row r="145">
      <c r="K145" s="96" t="s">
        <v>21959</v>
      </c>
      <c r="O145" s="85">
        <f>SUM(O140:O144)</f>
      </c>
      <c r="P145" s="85">
        <f>SUM(P140:P144)</f>
      </c>
    </row>
    <row r="146">
      <c r="A146" s="98" t="s">
        <v>21960</v>
      </c>
      <c r="B146" s="98" t="s">
        <v>21961</v>
      </c>
      <c r="C146" s="100">
        <v>1000</v>
      </c>
      <c r="D146" s="98" t="s">
        <v>21962</v>
      </c>
      <c r="E146" s="98" t="s">
        <v>21963</v>
      </c>
      <c r="F146" s="104">
        <v>44250</v>
      </c>
      <c r="G146" s="104">
        <v>45597</v>
      </c>
      <c r="H146" s="104">
        <v>45961</v>
      </c>
      <c r="J146" s="101">
        <v>1390</v>
      </c>
      <c r="K146" s="98" t="s">
        <v>21964</v>
      </c>
      <c r="L146" s="98" t="s">
        <v>21965</v>
      </c>
      <c r="M146" s="98" t="s">
        <v>21966</v>
      </c>
      <c r="N146" s="98" t="s">
        <v>21967</v>
      </c>
      <c r="O146" s="101">
        <v>5</v>
      </c>
      <c r="P146" s="101">
        <v>10</v>
      </c>
      <c r="Q146" s="101">
        <v>0</v>
      </c>
      <c r="R146" s="101">
        <v>250</v>
      </c>
    </row>
    <row r="147">
      <c r="L147" s="98" t="s">
        <v>21968</v>
      </c>
      <c r="M147" s="98" t="s">
        <v>21969</v>
      </c>
      <c r="N147" s="98" t="s">
        <v>21970</v>
      </c>
      <c r="O147" s="101">
        <v>5</v>
      </c>
      <c r="P147" s="101">
        <v>0</v>
      </c>
    </row>
    <row r="148">
      <c r="L148" s="98" t="s">
        <v>21971</v>
      </c>
      <c r="M148" s="98" t="s">
        <v>21972</v>
      </c>
      <c r="N148" s="98" t="s">
        <v>21973</v>
      </c>
      <c r="O148" s="101">
        <v>1389</v>
      </c>
      <c r="P148" s="101">
        <v>1389</v>
      </c>
    </row>
    <row r="149">
      <c r="L149" s="98" t="s">
        <v>21974</v>
      </c>
      <c r="M149" s="98" t="s">
        <v>21975</v>
      </c>
      <c r="N149" s="98" t="s">
        <v>21976</v>
      </c>
      <c r="O149" s="101">
        <v>-42</v>
      </c>
      <c r="P149" s="101">
        <v>-42</v>
      </c>
    </row>
    <row r="150">
      <c r="K150" s="96" t="s">
        <v>21977</v>
      </c>
      <c r="O150" s="85">
        <f>SUM(O146:O149)</f>
      </c>
      <c r="P150" s="85">
        <f>SUM(P146:P149)</f>
      </c>
    </row>
    <row r="151">
      <c r="A151" s="98" t="s">
        <v>21978</v>
      </c>
      <c r="B151" s="98" t="s">
        <v>21979</v>
      </c>
      <c r="C151" s="100">
        <v>800</v>
      </c>
      <c r="D151" s="98" t="s">
        <v>21980</v>
      </c>
      <c r="E151" s="98" t="s">
        <v>21981</v>
      </c>
      <c r="F151" s="104">
        <v>45492</v>
      </c>
      <c r="G151" s="104">
        <v>45492</v>
      </c>
      <c r="H151" s="104">
        <v>45869</v>
      </c>
      <c r="J151" s="101">
        <v>1345</v>
      </c>
      <c r="K151" s="98" t="s">
        <v>21982</v>
      </c>
      <c r="L151" s="98" t="s">
        <v>21983</v>
      </c>
      <c r="M151" s="98" t="s">
        <v>21984</v>
      </c>
      <c r="N151" s="98" t="s">
        <v>21985</v>
      </c>
      <c r="O151" s="101">
        <v>50</v>
      </c>
      <c r="P151" s="101">
        <v>50</v>
      </c>
      <c r="Q151" s="101">
        <v>0</v>
      </c>
      <c r="R151" s="101">
        <v>250</v>
      </c>
    </row>
    <row r="152">
      <c r="L152" s="98" t="s">
        <v>21986</v>
      </c>
      <c r="M152" s="98" t="s">
        <v>21987</v>
      </c>
      <c r="N152" s="98" t="s">
        <v>21988</v>
      </c>
      <c r="O152" s="101">
        <v>50</v>
      </c>
      <c r="P152" s="101">
        <v>50</v>
      </c>
    </row>
    <row r="153">
      <c r="L153" s="98" t="s">
        <v>21989</v>
      </c>
      <c r="M153" s="98" t="s">
        <v>21990</v>
      </c>
      <c r="N153" s="98" t="s">
        <v>21991</v>
      </c>
      <c r="O153" s="101">
        <v>5</v>
      </c>
      <c r="P153" s="101">
        <v>10</v>
      </c>
    </row>
    <row r="154">
      <c r="L154" s="98" t="s">
        <v>21992</v>
      </c>
      <c r="M154" s="98" t="s">
        <v>21993</v>
      </c>
      <c r="N154" s="98" t="s">
        <v>21994</v>
      </c>
      <c r="O154" s="101">
        <v>5</v>
      </c>
      <c r="P154" s="101">
        <v>0</v>
      </c>
    </row>
    <row r="155">
      <c r="L155" s="98" t="s">
        <v>21995</v>
      </c>
      <c r="M155" s="98" t="s">
        <v>21996</v>
      </c>
      <c r="N155" s="98" t="s">
        <v>21997</v>
      </c>
      <c r="O155" s="101">
        <v>1260</v>
      </c>
      <c r="P155" s="101">
        <v>1260</v>
      </c>
    </row>
    <row r="156">
      <c r="K156" s="96" t="s">
        <v>21998</v>
      </c>
      <c r="O156" s="85">
        <f>SUM(O151:O155)</f>
      </c>
      <c r="P156" s="85">
        <f>SUM(P151:P155)</f>
      </c>
    </row>
    <row r="157">
      <c r="A157" s="98" t="s">
        <v>21999</v>
      </c>
      <c r="B157" s="98" t="s">
        <v>22000</v>
      </c>
      <c r="C157" s="100">
        <v>800</v>
      </c>
      <c r="D157" s="98" t="s">
        <v>22001</v>
      </c>
      <c r="E157" s="98" t="s">
        <v>22002</v>
      </c>
      <c r="F157" s="104">
        <v>43728</v>
      </c>
      <c r="G157" s="104">
        <v>45748</v>
      </c>
      <c r="H157" s="104">
        <v>46142</v>
      </c>
      <c r="J157" s="101">
        <v>1345</v>
      </c>
      <c r="K157" s="98" t="s">
        <v>22003</v>
      </c>
      <c r="L157" s="98" t="s">
        <v>22004</v>
      </c>
      <c r="M157" s="98" t="s">
        <v>22005</v>
      </c>
      <c r="N157" s="98" t="s">
        <v>22006</v>
      </c>
      <c r="O157" s="101">
        <v>50</v>
      </c>
      <c r="P157" s="101">
        <v>50</v>
      </c>
      <c r="Q157" s="101">
        <v>0</v>
      </c>
      <c r="R157" s="101">
        <v>250</v>
      </c>
    </row>
    <row r="158">
      <c r="L158" s="98" t="s">
        <v>22007</v>
      </c>
      <c r="M158" s="98" t="s">
        <v>22008</v>
      </c>
      <c r="N158" s="98" t="s">
        <v>22009</v>
      </c>
      <c r="O158" s="101">
        <v>50</v>
      </c>
      <c r="P158" s="101">
        <v>0</v>
      </c>
    </row>
    <row r="159">
      <c r="L159" s="98" t="s">
        <v>22010</v>
      </c>
      <c r="M159" s="98" t="s">
        <v>22011</v>
      </c>
      <c r="N159" s="98" t="s">
        <v>22012</v>
      </c>
      <c r="O159" s="101">
        <v>5</v>
      </c>
      <c r="P159" s="101">
        <v>55</v>
      </c>
    </row>
    <row r="160">
      <c r="L160" s="98" t="s">
        <v>22013</v>
      </c>
      <c r="M160" s="98" t="s">
        <v>22014</v>
      </c>
      <c r="N160" s="98" t="s">
        <v>22015</v>
      </c>
      <c r="O160" s="101">
        <v>5</v>
      </c>
      <c r="P160" s="101">
        <v>5</v>
      </c>
    </row>
    <row r="161">
      <c r="L161" s="98" t="s">
        <v>22016</v>
      </c>
      <c r="M161" s="98" t="s">
        <v>22017</v>
      </c>
      <c r="N161" s="98" t="s">
        <v>22018</v>
      </c>
      <c r="O161" s="101">
        <v>1185</v>
      </c>
      <c r="P161" s="101">
        <v>1185</v>
      </c>
    </row>
    <row r="162">
      <c r="K162" s="96" t="s">
        <v>22019</v>
      </c>
      <c r="O162" s="85">
        <f>SUM(O157:O161)</f>
      </c>
      <c r="P162" s="85">
        <f>SUM(P157:P161)</f>
      </c>
    </row>
    <row r="163">
      <c r="A163" s="98" t="s">
        <v>22020</v>
      </c>
      <c r="B163" s="98" t="s">
        <v>22021</v>
      </c>
      <c r="C163" s="100">
        <v>920</v>
      </c>
      <c r="D163" s="98" t="s">
        <v>22022</v>
      </c>
      <c r="E163" s="98" t="s">
        <v>22023</v>
      </c>
      <c r="F163" s="104">
        <v>45623</v>
      </c>
      <c r="G163" s="104">
        <v>45623</v>
      </c>
      <c r="H163" s="104">
        <v>45991</v>
      </c>
      <c r="J163" s="101">
        <v>1440</v>
      </c>
      <c r="K163" s="98" t="s">
        <v>22024</v>
      </c>
      <c r="L163" s="98" t="s">
        <v>22025</v>
      </c>
      <c r="M163" s="98" t="s">
        <v>22026</v>
      </c>
      <c r="N163" s="98" t="s">
        <v>22027</v>
      </c>
      <c r="O163" s="101">
        <v>25</v>
      </c>
      <c r="P163" s="101">
        <v>5</v>
      </c>
      <c r="Q163" s="101">
        <v>0</v>
      </c>
      <c r="R163" s="101">
        <v>250</v>
      </c>
    </row>
    <row r="164">
      <c r="L164" s="98" t="s">
        <v>22028</v>
      </c>
      <c r="M164" s="98" t="s">
        <v>22029</v>
      </c>
      <c r="N164" s="98" t="s">
        <v>22030</v>
      </c>
      <c r="O164" s="101">
        <v>50</v>
      </c>
      <c r="P164" s="101">
        <v>0</v>
      </c>
    </row>
    <row r="165">
      <c r="L165" s="98" t="s">
        <v>22031</v>
      </c>
      <c r="M165" s="98" t="s">
        <v>22032</v>
      </c>
      <c r="N165" s="98" t="s">
        <v>22033</v>
      </c>
      <c r="O165" s="101">
        <v>5</v>
      </c>
      <c r="P165" s="101">
        <v>75</v>
      </c>
    </row>
    <row r="166">
      <c r="L166" s="98" t="s">
        <v>22034</v>
      </c>
      <c r="M166" s="98" t="s">
        <v>22035</v>
      </c>
      <c r="N166" s="98" t="s">
        <v>22036</v>
      </c>
      <c r="O166" s="101">
        <v>1360</v>
      </c>
      <c r="P166" s="101">
        <v>1360</v>
      </c>
    </row>
    <row r="167">
      <c r="K167" s="96" t="s">
        <v>22037</v>
      </c>
      <c r="O167" s="85">
        <f>SUM(O163:O166)</f>
      </c>
      <c r="P167" s="85">
        <f>SUM(P163:P166)</f>
      </c>
    </row>
    <row r="168">
      <c r="A168" s="98" t="s">
        <v>22038</v>
      </c>
      <c r="B168" s="98" t="s">
        <v>22039</v>
      </c>
      <c r="C168" s="100">
        <v>920</v>
      </c>
      <c r="D168" s="98" t="s">
        <v>22040</v>
      </c>
      <c r="E168" s="98" t="s">
        <v>22041</v>
      </c>
      <c r="F168" s="104">
        <v>44036</v>
      </c>
      <c r="G168" s="104">
        <v>45505</v>
      </c>
      <c r="H168" s="104">
        <v>45869</v>
      </c>
      <c r="J168" s="101">
        <v>1390</v>
      </c>
      <c r="K168" s="98" t="s">
        <v>22042</v>
      </c>
      <c r="L168" s="98" t="s">
        <v>22043</v>
      </c>
      <c r="M168" s="98" t="s">
        <v>22044</v>
      </c>
      <c r="N168" s="98" t="s">
        <v>22045</v>
      </c>
      <c r="O168" s="101">
        <v>25</v>
      </c>
      <c r="P168" s="101">
        <v>0</v>
      </c>
      <c r="Q168" s="101">
        <v>0</v>
      </c>
      <c r="R168" s="101">
        <v>250</v>
      </c>
    </row>
    <row r="169">
      <c r="L169" s="98" t="s">
        <v>22046</v>
      </c>
      <c r="M169" s="98" t="s">
        <v>22047</v>
      </c>
      <c r="N169" s="98" t="s">
        <v>22048</v>
      </c>
      <c r="O169" s="101">
        <v>5</v>
      </c>
      <c r="P169" s="101">
        <v>30</v>
      </c>
    </row>
    <row r="170">
      <c r="L170" s="98" t="s">
        <v>22049</v>
      </c>
      <c r="M170" s="98" t="s">
        <v>22050</v>
      </c>
      <c r="N170" s="98" t="s">
        <v>22051</v>
      </c>
      <c r="O170" s="101">
        <v>1253</v>
      </c>
      <c r="P170" s="101">
        <v>1253</v>
      </c>
    </row>
    <row r="171">
      <c r="L171" s="98" t="s">
        <v>22052</v>
      </c>
      <c r="M171" s="98" t="s">
        <v>22053</v>
      </c>
      <c r="N171" s="98" t="s">
        <v>22054</v>
      </c>
      <c r="O171" s="101">
        <v>-38</v>
      </c>
      <c r="P171" s="101">
        <v>-38</v>
      </c>
    </row>
    <row r="172">
      <c r="K172" s="96" t="s">
        <v>22055</v>
      </c>
      <c r="O172" s="85">
        <f>SUM(O168:O171)</f>
      </c>
      <c r="P172" s="85">
        <f>SUM(P168:P171)</f>
      </c>
    </row>
    <row r="173">
      <c r="A173" s="98" t="s">
        <v>22056</v>
      </c>
      <c r="B173" s="98" t="s">
        <v>22057</v>
      </c>
      <c r="C173" s="100">
        <v>920</v>
      </c>
      <c r="D173" s="98" t="s">
        <v>22058</v>
      </c>
      <c r="E173" s="98" t="s">
        <v>22059</v>
      </c>
      <c r="F173" s="104">
        <v>44727</v>
      </c>
      <c r="G173" s="104">
        <v>45474</v>
      </c>
      <c r="H173" s="104">
        <v>45838</v>
      </c>
      <c r="I173" s="104">
        <v>45838</v>
      </c>
      <c r="J173" s="101">
        <v>1340</v>
      </c>
      <c r="K173" s="98" t="s">
        <v>22060</v>
      </c>
      <c r="L173" s="98" t="s">
        <v>22061</v>
      </c>
      <c r="M173" s="98" t="s">
        <v>22062</v>
      </c>
      <c r="N173" s="98" t="s">
        <v>22063</v>
      </c>
      <c r="O173" s="101">
        <v>25</v>
      </c>
      <c r="P173" s="101">
        <v>50</v>
      </c>
      <c r="Q173" s="101">
        <v>0</v>
      </c>
      <c r="R173" s="101">
        <v>450</v>
      </c>
    </row>
    <row r="174">
      <c r="L174" s="98" t="s">
        <v>22064</v>
      </c>
      <c r="M174" s="98" t="s">
        <v>22065</v>
      </c>
      <c r="N174" s="98" t="s">
        <v>22066</v>
      </c>
      <c r="O174" s="101">
        <v>50</v>
      </c>
      <c r="P174" s="101">
        <v>30</v>
      </c>
    </row>
    <row r="175">
      <c r="L175" s="98" t="s">
        <v>22067</v>
      </c>
      <c r="M175" s="98" t="s">
        <v>22068</v>
      </c>
      <c r="N175" s="98" t="s">
        <v>22069</v>
      </c>
      <c r="O175" s="101">
        <v>5</v>
      </c>
      <c r="P175" s="101">
        <v>0</v>
      </c>
    </row>
    <row r="176">
      <c r="L176" s="98" t="s">
        <v>22070</v>
      </c>
      <c r="M176" s="98" t="s">
        <v>22071</v>
      </c>
      <c r="N176" s="98" t="s">
        <v>22072</v>
      </c>
      <c r="O176" s="101">
        <v>1144</v>
      </c>
      <c r="P176" s="101">
        <v>1144</v>
      </c>
    </row>
    <row r="177">
      <c r="K177" s="96" t="s">
        <v>22073</v>
      </c>
      <c r="O177" s="85">
        <f>SUM(O173:O176)</f>
      </c>
      <c r="P177" s="85">
        <f>SUM(P173:P176)</f>
      </c>
    </row>
    <row r="178">
      <c r="A178" s="98" t="s">
        <v>22074</v>
      </c>
      <c r="B178" s="98" t="s">
        <v>22075</v>
      </c>
      <c r="C178" s="100">
        <v>920</v>
      </c>
      <c r="D178" s="98" t="s">
        <v>22076</v>
      </c>
      <c r="E178" s="98" t="s">
        <v>22077</v>
      </c>
      <c r="F178" s="104">
        <v>45394</v>
      </c>
      <c r="G178" s="104">
        <v>45394</v>
      </c>
      <c r="H178" s="104">
        <v>45777</v>
      </c>
      <c r="J178" s="101">
        <v>1540</v>
      </c>
      <c r="K178" s="98" t="s">
        <v>22078</v>
      </c>
      <c r="L178" s="98" t="s">
        <v>22079</v>
      </c>
      <c r="M178" s="98" t="s">
        <v>22080</v>
      </c>
      <c r="N178" s="98" t="s">
        <v>22081</v>
      </c>
      <c r="O178" s="101">
        <v>25</v>
      </c>
      <c r="P178" s="101">
        <v>0</v>
      </c>
      <c r="Q178" s="101">
        <v>0</v>
      </c>
      <c r="R178" s="101">
        <v>250</v>
      </c>
    </row>
    <row r="179">
      <c r="L179" s="98" t="s">
        <v>22082</v>
      </c>
      <c r="M179" s="98" t="s">
        <v>22083</v>
      </c>
      <c r="N179" s="98" t="s">
        <v>22084</v>
      </c>
      <c r="O179" s="101">
        <v>5</v>
      </c>
      <c r="P179" s="101">
        <v>5</v>
      </c>
    </row>
    <row r="180">
      <c r="L180" s="98" t="s">
        <v>22085</v>
      </c>
      <c r="M180" s="98" t="s">
        <v>22086</v>
      </c>
      <c r="N180" s="98" t="s">
        <v>22087</v>
      </c>
      <c r="O180" s="101">
        <v>150</v>
      </c>
      <c r="P180" s="101">
        <v>175</v>
      </c>
    </row>
    <row r="181">
      <c r="L181" s="98" t="s">
        <v>22088</v>
      </c>
      <c r="M181" s="98" t="s">
        <v>22089</v>
      </c>
      <c r="N181" s="98" t="s">
        <v>22090</v>
      </c>
      <c r="O181" s="101">
        <v>1385</v>
      </c>
      <c r="P181" s="101">
        <v>1385</v>
      </c>
    </row>
    <row r="182">
      <c r="L182" s="98" t="s">
        <v>22091</v>
      </c>
      <c r="M182" s="98" t="s">
        <v>22092</v>
      </c>
      <c r="N182" s="98" t="s">
        <v>22093</v>
      </c>
      <c r="O182" s="101">
        <v>-47</v>
      </c>
      <c r="P182" s="101">
        <v>-47</v>
      </c>
    </row>
    <row r="183">
      <c r="K183" s="96" t="s">
        <v>22094</v>
      </c>
      <c r="O183" s="85">
        <f>SUM(O178:O182)</f>
      </c>
      <c r="P183" s="85">
        <f>SUM(P178:P182)</f>
      </c>
    </row>
    <row r="184">
      <c r="A184" s="98" t="s">
        <v>22095</v>
      </c>
      <c r="B184" s="98" t="s">
        <v>22096</v>
      </c>
      <c r="C184" s="100">
        <v>920</v>
      </c>
      <c r="D184" s="98" t="s">
        <v>22097</v>
      </c>
      <c r="E184" s="98" t="s">
        <v>22098</v>
      </c>
      <c r="J184" s="101">
        <v>1340</v>
      </c>
      <c r="K184" s="98" t="s">
        <v>22099</v>
      </c>
      <c r="L184" s="98" t="s">
        <v>22099</v>
      </c>
      <c r="O184" s="101">
        <v>0</v>
      </c>
      <c r="P184" s="101">
        <v>0</v>
      </c>
    </row>
    <row r="185">
      <c r="K185" s="96" t="s">
        <v>22100</v>
      </c>
      <c r="O185" s="85">
        <f>SUM(O184:O184)</f>
      </c>
      <c r="P185" s="85">
        <f>SUM(P184:P184)</f>
      </c>
    </row>
    <row r="186">
      <c r="A186" s="98" t="s">
        <v>22101</v>
      </c>
      <c r="B186" s="98" t="s">
        <v>22102</v>
      </c>
      <c r="C186" s="100">
        <v>920</v>
      </c>
      <c r="D186" s="98" t="s">
        <v>22103</v>
      </c>
      <c r="E186" s="98" t="s">
        <v>22104</v>
      </c>
      <c r="F186" s="104">
        <v>45448</v>
      </c>
      <c r="G186" s="104">
        <v>45448</v>
      </c>
      <c r="H186" s="104">
        <v>45838</v>
      </c>
      <c r="J186" s="101">
        <v>1540</v>
      </c>
      <c r="K186" s="98" t="s">
        <v>22105</v>
      </c>
      <c r="L186" s="98" t="s">
        <v>22106</v>
      </c>
      <c r="M186" s="98" t="s">
        <v>22107</v>
      </c>
      <c r="N186" s="98" t="s">
        <v>22108</v>
      </c>
      <c r="O186" s="101">
        <v>150</v>
      </c>
      <c r="P186" s="101">
        <v>155</v>
      </c>
      <c r="Q186" s="101">
        <v>0</v>
      </c>
      <c r="R186" s="101">
        <v>250</v>
      </c>
    </row>
    <row r="187">
      <c r="L187" s="98" t="s">
        <v>22109</v>
      </c>
      <c r="M187" s="98" t="s">
        <v>22110</v>
      </c>
      <c r="N187" s="98" t="s">
        <v>22111</v>
      </c>
      <c r="O187" s="101">
        <v>25</v>
      </c>
      <c r="P187" s="101">
        <v>0</v>
      </c>
    </row>
    <row r="188">
      <c r="L188" s="98" t="s">
        <v>22112</v>
      </c>
      <c r="M188" s="98" t="s">
        <v>22113</v>
      </c>
      <c r="N188" s="98" t="s">
        <v>22114</v>
      </c>
      <c r="O188" s="101">
        <v>5</v>
      </c>
      <c r="P188" s="101">
        <v>25</v>
      </c>
    </row>
    <row r="189">
      <c r="L189" s="98" t="s">
        <v>22115</v>
      </c>
      <c r="M189" s="98" t="s">
        <v>22116</v>
      </c>
      <c r="N189" s="98" t="s">
        <v>22117</v>
      </c>
      <c r="O189" s="101">
        <v>1385</v>
      </c>
      <c r="P189" s="101">
        <v>1385</v>
      </c>
    </row>
    <row r="190">
      <c r="L190" s="98" t="s">
        <v>22118</v>
      </c>
      <c r="M190" s="98" t="s">
        <v>22119</v>
      </c>
      <c r="N190" s="98" t="s">
        <v>22120</v>
      </c>
      <c r="O190" s="101">
        <v>-47</v>
      </c>
      <c r="P190" s="101">
        <v>-47</v>
      </c>
    </row>
    <row r="191">
      <c r="K191" s="96" t="s">
        <v>22121</v>
      </c>
      <c r="O191" s="85">
        <f>SUM(O186:O190)</f>
      </c>
      <c r="P191" s="85">
        <f>SUM(P186:P190)</f>
      </c>
    </row>
    <row r="192">
      <c r="A192" s="98" t="s">
        <v>22122</v>
      </c>
      <c r="B192" s="98" t="s">
        <v>22123</v>
      </c>
      <c r="C192" s="100">
        <v>920</v>
      </c>
      <c r="D192" s="98" t="s">
        <v>22124</v>
      </c>
      <c r="E192" s="98" t="s">
        <v>22125</v>
      </c>
      <c r="F192" s="104">
        <v>44673</v>
      </c>
      <c r="G192" s="104">
        <v>45597</v>
      </c>
      <c r="H192" s="104">
        <v>45838</v>
      </c>
      <c r="J192" s="101">
        <v>1490</v>
      </c>
      <c r="K192" s="98" t="s">
        <v>22126</v>
      </c>
      <c r="L192" s="98" t="s">
        <v>22127</v>
      </c>
      <c r="M192" s="98" t="s">
        <v>22128</v>
      </c>
      <c r="N192" s="98" t="s">
        <v>22129</v>
      </c>
      <c r="O192" s="101">
        <v>50</v>
      </c>
      <c r="P192" s="101">
        <v>0</v>
      </c>
      <c r="Q192" s="101">
        <v>0</v>
      </c>
      <c r="R192" s="101">
        <v>250</v>
      </c>
    </row>
    <row r="193">
      <c r="L193" s="98" t="s">
        <v>22130</v>
      </c>
      <c r="M193" s="98" t="s">
        <v>22131</v>
      </c>
      <c r="N193" s="98" t="s">
        <v>22132</v>
      </c>
      <c r="O193" s="101">
        <v>5</v>
      </c>
      <c r="P193" s="101">
        <v>50</v>
      </c>
    </row>
    <row r="194">
      <c r="L194" s="98" t="s">
        <v>22133</v>
      </c>
      <c r="M194" s="98" t="s">
        <v>22134</v>
      </c>
      <c r="N194" s="98" t="s">
        <v>22135</v>
      </c>
      <c r="O194" s="101">
        <v>50</v>
      </c>
      <c r="P194" s="101">
        <v>25</v>
      </c>
    </row>
    <row r="195">
      <c r="L195" s="98" t="s">
        <v>22136</v>
      </c>
      <c r="M195" s="98" t="s">
        <v>22137</v>
      </c>
      <c r="N195" s="98" t="s">
        <v>22138</v>
      </c>
      <c r="O195" s="101">
        <v>25</v>
      </c>
      <c r="P195" s="101">
        <v>55</v>
      </c>
    </row>
    <row r="196">
      <c r="L196" s="98" t="s">
        <v>22139</v>
      </c>
      <c r="M196" s="98" t="s">
        <v>22140</v>
      </c>
      <c r="N196" s="98" t="s">
        <v>22141</v>
      </c>
      <c r="O196" s="101">
        <v>1245</v>
      </c>
      <c r="P196" s="101">
        <v>1245</v>
      </c>
    </row>
    <row r="197">
      <c r="L197" s="98" t="s">
        <v>22142</v>
      </c>
      <c r="M197" s="98" t="s">
        <v>22143</v>
      </c>
      <c r="N197" s="98" t="s">
        <v>22144</v>
      </c>
      <c r="O197" s="101">
        <v>-41</v>
      </c>
      <c r="P197" s="101">
        <v>-41</v>
      </c>
    </row>
    <row r="198">
      <c r="K198" s="96" t="s">
        <v>22145</v>
      </c>
      <c r="O198" s="85">
        <f>SUM(O192:O197)</f>
      </c>
      <c r="P198" s="85">
        <f>SUM(P192:P197)</f>
      </c>
    </row>
    <row r="199">
      <c r="A199" s="98" t="s">
        <v>22146</v>
      </c>
      <c r="B199" s="98" t="s">
        <v>22147</v>
      </c>
      <c r="C199" s="100">
        <v>920</v>
      </c>
      <c r="D199" s="98" t="s">
        <v>22148</v>
      </c>
      <c r="E199" s="98" t="s">
        <v>22149</v>
      </c>
      <c r="F199" s="104">
        <v>43386</v>
      </c>
      <c r="G199" s="104">
        <v>45323</v>
      </c>
      <c r="J199" s="101">
        <v>1490</v>
      </c>
      <c r="K199" s="98" t="s">
        <v>22150</v>
      </c>
      <c r="L199" s="98" t="s">
        <v>22151</v>
      </c>
      <c r="M199" s="98" t="s">
        <v>22152</v>
      </c>
      <c r="N199" s="98" t="s">
        <v>22153</v>
      </c>
      <c r="O199" s="101">
        <v>5</v>
      </c>
      <c r="P199" s="101">
        <v>100</v>
      </c>
      <c r="Q199" s="101">
        <v>0</v>
      </c>
      <c r="R199" s="101">
        <v>0</v>
      </c>
    </row>
    <row r="200">
      <c r="L200" s="98" t="s">
        <v>22154</v>
      </c>
      <c r="M200" s="98" t="s">
        <v>22155</v>
      </c>
      <c r="N200" s="98" t="s">
        <v>22156</v>
      </c>
      <c r="O200" s="101">
        <v>50</v>
      </c>
      <c r="P200" s="101">
        <v>0</v>
      </c>
    </row>
    <row r="201">
      <c r="L201" s="98" t="s">
        <v>22157</v>
      </c>
      <c r="M201" s="98" t="s">
        <v>22158</v>
      </c>
      <c r="N201" s="98" t="s">
        <v>22159</v>
      </c>
      <c r="O201" s="101">
        <v>25</v>
      </c>
      <c r="P201" s="101">
        <v>5</v>
      </c>
    </row>
    <row r="202">
      <c r="L202" s="98" t="s">
        <v>22160</v>
      </c>
      <c r="M202" s="98" t="s">
        <v>22161</v>
      </c>
      <c r="N202" s="98" t="s">
        <v>22162</v>
      </c>
      <c r="O202" s="101">
        <v>50</v>
      </c>
      <c r="P202" s="101">
        <v>25</v>
      </c>
    </row>
    <row r="203">
      <c r="L203" s="98" t="s">
        <v>22163</v>
      </c>
      <c r="M203" s="98" t="s">
        <v>22164</v>
      </c>
      <c r="N203" s="98" t="s">
        <v>22165</v>
      </c>
      <c r="O203" s="101">
        <v>955</v>
      </c>
      <c r="P203" s="101">
        <v>955</v>
      </c>
    </row>
    <row r="204">
      <c r="L204" s="98" t="s">
        <v>22166</v>
      </c>
      <c r="M204" s="98" t="s">
        <v>22167</v>
      </c>
      <c r="N204" s="98" t="s">
        <v>22168</v>
      </c>
      <c r="O204" s="101">
        <v>-217</v>
      </c>
      <c r="P204" s="101">
        <v>-217</v>
      </c>
    </row>
    <row r="205">
      <c r="K205" s="96" t="s">
        <v>22169</v>
      </c>
      <c r="O205" s="85">
        <f>SUM(O199:O204)</f>
      </c>
      <c r="P205" s="85">
        <f>SUM(P199:P204)</f>
      </c>
    </row>
    <row r="206">
      <c r="A206" s="98" t="s">
        <v>22170</v>
      </c>
      <c r="B206" s="98" t="s">
        <v>22171</v>
      </c>
      <c r="C206" s="100">
        <v>920</v>
      </c>
      <c r="D206" s="98" t="s">
        <v>22172</v>
      </c>
      <c r="E206" s="98" t="s">
        <v>22173</v>
      </c>
      <c r="J206" s="101">
        <v>1370</v>
      </c>
      <c r="K206" s="98" t="s">
        <v>22174</v>
      </c>
      <c r="L206" s="98" t="s">
        <v>22174</v>
      </c>
      <c r="O206" s="101">
        <v>0</v>
      </c>
      <c r="P206" s="101">
        <v>0</v>
      </c>
      <c r="R206" s="101">
        <v>0</v>
      </c>
    </row>
    <row r="207">
      <c r="K207" s="96" t="s">
        <v>22175</v>
      </c>
      <c r="O207" s="85">
        <f>SUM(O206:O206)</f>
      </c>
      <c r="P207" s="85">
        <f>SUM(P206:P206)</f>
      </c>
    </row>
    <row r="208">
      <c r="A208" s="98" t="s">
        <v>22176</v>
      </c>
      <c r="B208" s="98" t="s">
        <v>22177</v>
      </c>
      <c r="C208" s="100">
        <v>920</v>
      </c>
      <c r="D208" s="98" t="s">
        <v>22178</v>
      </c>
      <c r="E208" s="98" t="s">
        <v>22179</v>
      </c>
      <c r="F208" s="104">
        <v>43155</v>
      </c>
      <c r="G208" s="104">
        <v>45717</v>
      </c>
      <c r="H208" s="104">
        <v>46081</v>
      </c>
      <c r="J208" s="101">
        <v>1370</v>
      </c>
      <c r="K208" s="98" t="s">
        <v>22180</v>
      </c>
      <c r="L208" s="98" t="s">
        <v>22181</v>
      </c>
      <c r="M208" s="98" t="s">
        <v>22182</v>
      </c>
      <c r="N208" s="98" t="s">
        <v>22183</v>
      </c>
      <c r="O208" s="101">
        <v>5</v>
      </c>
      <c r="P208" s="101">
        <v>5</v>
      </c>
      <c r="Q208" s="101">
        <v>0</v>
      </c>
      <c r="R208" s="101">
        <v>650</v>
      </c>
    </row>
    <row r="209">
      <c r="L209" s="98" t="s">
        <v>22184</v>
      </c>
      <c r="M209" s="98" t="s">
        <v>22185</v>
      </c>
      <c r="N209" s="98" t="s">
        <v>22186</v>
      </c>
      <c r="O209" s="101">
        <v>5</v>
      </c>
      <c r="P209" s="101">
        <v>5</v>
      </c>
    </row>
    <row r="210">
      <c r="L210" s="98" t="s">
        <v>22187</v>
      </c>
      <c r="M210" s="98" t="s">
        <v>22188</v>
      </c>
      <c r="N210" s="98" t="s">
        <v>22189</v>
      </c>
      <c r="O210" s="101">
        <v>1151</v>
      </c>
      <c r="P210" s="101">
        <v>1151</v>
      </c>
    </row>
    <row r="211">
      <c r="K211" s="96" t="s">
        <v>22190</v>
      </c>
      <c r="O211" s="85">
        <f>SUM(O208:O210)</f>
      </c>
      <c r="P211" s="85">
        <f>SUM(P208:P210)</f>
      </c>
    </row>
    <row r="212">
      <c r="A212" s="98" t="s">
        <v>22191</v>
      </c>
      <c r="B212" s="98" t="s">
        <v>22192</v>
      </c>
      <c r="C212" s="100">
        <v>920</v>
      </c>
      <c r="D212" s="98" t="s">
        <v>22193</v>
      </c>
      <c r="E212" s="98" t="s">
        <v>22194</v>
      </c>
      <c r="F212" s="104">
        <v>44477</v>
      </c>
      <c r="G212" s="104">
        <v>45597</v>
      </c>
      <c r="H212" s="104">
        <v>45961</v>
      </c>
      <c r="J212" s="101">
        <v>1470</v>
      </c>
      <c r="K212" s="98" t="s">
        <v>22195</v>
      </c>
      <c r="L212" s="98" t="s">
        <v>22196</v>
      </c>
      <c r="M212" s="98" t="s">
        <v>22197</v>
      </c>
      <c r="N212" s="98" t="s">
        <v>22198</v>
      </c>
      <c r="O212" s="101">
        <v>5</v>
      </c>
      <c r="P212" s="101">
        <v>55</v>
      </c>
      <c r="Q212" s="101">
        <v>0</v>
      </c>
      <c r="R212" s="101">
        <v>1220</v>
      </c>
    </row>
    <row r="213">
      <c r="L213" s="98" t="s">
        <v>22199</v>
      </c>
      <c r="M213" s="98" t="s">
        <v>22200</v>
      </c>
      <c r="N213" s="98" t="s">
        <v>22201</v>
      </c>
      <c r="O213" s="101">
        <v>50</v>
      </c>
      <c r="P213" s="101">
        <v>50</v>
      </c>
    </row>
    <row r="214">
      <c r="L214" s="98" t="s">
        <v>22202</v>
      </c>
      <c r="M214" s="98" t="s">
        <v>22203</v>
      </c>
      <c r="N214" s="98" t="s">
        <v>22204</v>
      </c>
      <c r="O214" s="101">
        <v>50</v>
      </c>
      <c r="P214" s="101">
        <v>0</v>
      </c>
    </row>
    <row r="215">
      <c r="L215" s="98" t="s">
        <v>22205</v>
      </c>
      <c r="M215" s="98" t="s">
        <v>22206</v>
      </c>
      <c r="N215" s="98" t="s">
        <v>22207</v>
      </c>
      <c r="O215" s="101">
        <v>5</v>
      </c>
      <c r="P215" s="101">
        <v>5</v>
      </c>
    </row>
    <row r="216">
      <c r="L216" s="98" t="s">
        <v>22208</v>
      </c>
      <c r="M216" s="98" t="s">
        <v>22209</v>
      </c>
      <c r="N216" s="98" t="s">
        <v>22210</v>
      </c>
      <c r="O216" s="101">
        <v>1291</v>
      </c>
      <c r="P216" s="101">
        <v>1291</v>
      </c>
    </row>
    <row r="217">
      <c r="L217" s="98" t="s">
        <v>22211</v>
      </c>
      <c r="M217" s="98" t="s">
        <v>22212</v>
      </c>
      <c r="N217" s="98" t="s">
        <v>22213</v>
      </c>
      <c r="O217" s="101">
        <v>-42</v>
      </c>
      <c r="P217" s="101">
        <v>-42</v>
      </c>
    </row>
    <row r="218">
      <c r="K218" s="96" t="s">
        <v>22214</v>
      </c>
      <c r="O218" s="85">
        <f>SUM(O212:O217)</f>
      </c>
      <c r="P218" s="85">
        <f>SUM(P212:P217)</f>
      </c>
    </row>
    <row r="219">
      <c r="A219" s="98" t="s">
        <v>22215</v>
      </c>
      <c r="B219" s="98" t="s">
        <v>22216</v>
      </c>
      <c r="C219" s="100">
        <v>920</v>
      </c>
      <c r="D219" s="98" t="s">
        <v>22217</v>
      </c>
      <c r="E219" s="98" t="s">
        <v>22218</v>
      </c>
      <c r="F219" s="104">
        <v>45654</v>
      </c>
      <c r="G219" s="104">
        <v>45654</v>
      </c>
      <c r="H219" s="104">
        <v>46049</v>
      </c>
      <c r="J219" s="101">
        <v>1370</v>
      </c>
      <c r="K219" s="98" t="s">
        <v>22219</v>
      </c>
      <c r="L219" s="98" t="s">
        <v>22220</v>
      </c>
      <c r="M219" s="98" t="s">
        <v>22221</v>
      </c>
      <c r="N219" s="98" t="s">
        <v>22222</v>
      </c>
      <c r="O219" s="101">
        <v>5</v>
      </c>
      <c r="P219" s="101">
        <v>0</v>
      </c>
      <c r="Q219" s="101">
        <v>0</v>
      </c>
      <c r="R219" s="101">
        <v>250</v>
      </c>
    </row>
    <row r="220">
      <c r="L220" s="98" t="s">
        <v>22223</v>
      </c>
      <c r="M220" s="98" t="s">
        <v>22224</v>
      </c>
      <c r="N220" s="98" t="s">
        <v>22225</v>
      </c>
      <c r="O220" s="101">
        <v>50</v>
      </c>
      <c r="P220" s="101">
        <v>0</v>
      </c>
    </row>
    <row r="221">
      <c r="L221" s="98" t="s">
        <v>22226</v>
      </c>
      <c r="M221" s="98" t="s">
        <v>22227</v>
      </c>
      <c r="N221" s="98" t="s">
        <v>22228</v>
      </c>
      <c r="O221" s="101">
        <v>5</v>
      </c>
      <c r="P221" s="101">
        <v>100</v>
      </c>
    </row>
    <row r="222">
      <c r="L222" s="98" t="s">
        <v>22229</v>
      </c>
      <c r="M222" s="98" t="s">
        <v>22230</v>
      </c>
      <c r="N222" s="98" t="s">
        <v>22231</v>
      </c>
      <c r="O222" s="101">
        <v>50</v>
      </c>
      <c r="P222" s="101">
        <v>10</v>
      </c>
    </row>
    <row r="223">
      <c r="L223" s="98" t="s">
        <v>22232</v>
      </c>
      <c r="M223" s="98" t="s">
        <v>22233</v>
      </c>
      <c r="N223" s="98" t="s">
        <v>22234</v>
      </c>
      <c r="O223" s="101">
        <v>1260</v>
      </c>
      <c r="P223" s="101">
        <v>1260</v>
      </c>
    </row>
    <row r="224">
      <c r="K224" s="96" t="s">
        <v>22235</v>
      </c>
      <c r="O224" s="85">
        <f>SUM(O219:O223)</f>
      </c>
      <c r="P224" s="85">
        <f>SUM(P219:P223)</f>
      </c>
    </row>
    <row r="225">
      <c r="A225" s="98" t="s">
        <v>22236</v>
      </c>
      <c r="B225" s="98" t="s">
        <v>22237</v>
      </c>
      <c r="C225" s="100">
        <v>920</v>
      </c>
      <c r="D225" s="98" t="s">
        <v>22238</v>
      </c>
      <c r="E225" s="98" t="s">
        <v>22239</v>
      </c>
      <c r="F225" s="104">
        <v>45108</v>
      </c>
      <c r="G225" s="104">
        <v>45474</v>
      </c>
      <c r="H225" s="104">
        <v>45838</v>
      </c>
      <c r="J225" s="101">
        <v>1470</v>
      </c>
      <c r="K225" s="98" t="s">
        <v>22240</v>
      </c>
      <c r="L225" s="98" t="s">
        <v>22241</v>
      </c>
      <c r="M225" s="98" t="s">
        <v>22242</v>
      </c>
      <c r="N225" s="98" t="s">
        <v>22243</v>
      </c>
      <c r="O225" s="101">
        <v>50</v>
      </c>
      <c r="P225" s="101">
        <v>55</v>
      </c>
      <c r="Q225" s="101">
        <v>0</v>
      </c>
      <c r="R225" s="101">
        <v>450</v>
      </c>
    </row>
    <row r="226">
      <c r="L226" s="98" t="s">
        <v>22244</v>
      </c>
      <c r="M226" s="98" t="s">
        <v>22245</v>
      </c>
      <c r="N226" s="98" t="s">
        <v>22246</v>
      </c>
      <c r="O226" s="101">
        <v>5</v>
      </c>
      <c r="P226" s="101">
        <v>55</v>
      </c>
    </row>
    <row r="227">
      <c r="L227" s="98" t="s">
        <v>22247</v>
      </c>
      <c r="M227" s="98" t="s">
        <v>22248</v>
      </c>
      <c r="N227" s="98" t="s">
        <v>22249</v>
      </c>
      <c r="O227" s="101">
        <v>50</v>
      </c>
      <c r="P227" s="101">
        <v>0</v>
      </c>
    </row>
    <row r="228">
      <c r="L228" s="98" t="s">
        <v>22250</v>
      </c>
      <c r="M228" s="98" t="s">
        <v>22251</v>
      </c>
      <c r="N228" s="98" t="s">
        <v>22252</v>
      </c>
      <c r="O228" s="101">
        <v>5</v>
      </c>
      <c r="P228" s="101">
        <v>0</v>
      </c>
    </row>
    <row r="229">
      <c r="L229" s="98" t="s">
        <v>22253</v>
      </c>
      <c r="M229" s="98" t="s">
        <v>22254</v>
      </c>
      <c r="N229" s="98" t="s">
        <v>22255</v>
      </c>
      <c r="O229" s="101">
        <v>1425</v>
      </c>
      <c r="P229" s="101">
        <v>1425</v>
      </c>
    </row>
    <row r="230">
      <c r="L230" s="98" t="s">
        <v>22256</v>
      </c>
      <c r="M230" s="98" t="s">
        <v>22257</v>
      </c>
      <c r="N230" s="98" t="s">
        <v>22258</v>
      </c>
      <c r="O230" s="101">
        <v>-46</v>
      </c>
      <c r="P230" s="101">
        <v>-46</v>
      </c>
    </row>
    <row r="231">
      <c r="K231" s="96" t="s">
        <v>22259</v>
      </c>
      <c r="O231" s="85">
        <f>SUM(O225:O230)</f>
      </c>
      <c r="P231" s="85">
        <f>SUM(P225:P230)</f>
      </c>
    </row>
    <row r="232">
      <c r="A232" s="98" t="s">
        <v>22260</v>
      </c>
      <c r="B232" s="98" t="s">
        <v>22261</v>
      </c>
      <c r="C232" s="100">
        <v>920</v>
      </c>
      <c r="D232" s="98" t="s">
        <v>22262</v>
      </c>
      <c r="E232" s="98" t="s">
        <v>22263</v>
      </c>
      <c r="F232" s="104">
        <v>45596</v>
      </c>
      <c r="G232" s="104">
        <v>45596</v>
      </c>
      <c r="H232" s="104">
        <v>45961</v>
      </c>
      <c r="J232" s="101">
        <v>1370</v>
      </c>
      <c r="K232" s="98" t="s">
        <v>22264</v>
      </c>
      <c r="L232" s="98" t="s">
        <v>22265</v>
      </c>
      <c r="M232" s="98" t="s">
        <v>22266</v>
      </c>
      <c r="N232" s="98" t="s">
        <v>22267</v>
      </c>
      <c r="O232" s="101">
        <v>50</v>
      </c>
      <c r="P232" s="101">
        <v>5</v>
      </c>
      <c r="Q232" s="101">
        <v>0</v>
      </c>
      <c r="R232" s="101">
        <v>250</v>
      </c>
    </row>
    <row r="233">
      <c r="L233" s="98" t="s">
        <v>22268</v>
      </c>
      <c r="M233" s="98" t="s">
        <v>22269</v>
      </c>
      <c r="N233" s="98" t="s">
        <v>22270</v>
      </c>
      <c r="O233" s="101">
        <v>50</v>
      </c>
      <c r="P233" s="101">
        <v>0</v>
      </c>
    </row>
    <row r="234">
      <c r="L234" s="98" t="s">
        <v>22271</v>
      </c>
      <c r="M234" s="98" t="s">
        <v>22272</v>
      </c>
      <c r="N234" s="98" t="s">
        <v>22273</v>
      </c>
      <c r="O234" s="101">
        <v>5</v>
      </c>
      <c r="P234" s="101">
        <v>50</v>
      </c>
    </row>
    <row r="235">
      <c r="L235" s="98" t="s">
        <v>22274</v>
      </c>
      <c r="M235" s="98" t="s">
        <v>22275</v>
      </c>
      <c r="N235" s="98" t="s">
        <v>22276</v>
      </c>
      <c r="O235" s="101">
        <v>5</v>
      </c>
      <c r="P235" s="101">
        <v>55</v>
      </c>
    </row>
    <row r="236">
      <c r="L236" s="98" t="s">
        <v>22277</v>
      </c>
      <c r="M236" s="98" t="s">
        <v>22278</v>
      </c>
      <c r="N236" s="98" t="s">
        <v>22279</v>
      </c>
      <c r="O236" s="101">
        <v>1260</v>
      </c>
      <c r="P236" s="101">
        <v>1260</v>
      </c>
    </row>
    <row r="237">
      <c r="L237" s="98" t="s">
        <v>22280</v>
      </c>
      <c r="M237" s="98" t="s">
        <v>22281</v>
      </c>
      <c r="N237" s="98" t="s">
        <v>22282</v>
      </c>
      <c r="O237" s="101">
        <v>-41</v>
      </c>
      <c r="P237" s="101">
        <v>-41</v>
      </c>
    </row>
    <row r="238">
      <c r="K238" s="96" t="s">
        <v>22283</v>
      </c>
      <c r="O238" s="85">
        <f>SUM(O232:O237)</f>
      </c>
      <c r="P238" s="85">
        <f>SUM(P232:P237)</f>
      </c>
    </row>
    <row r="239">
      <c r="A239" s="98" t="s">
        <v>22284</v>
      </c>
      <c r="B239" s="98" t="s">
        <v>22285</v>
      </c>
      <c r="C239" s="100">
        <v>920</v>
      </c>
      <c r="D239" s="98" t="s">
        <v>22286</v>
      </c>
      <c r="E239" s="98" t="s">
        <v>22287</v>
      </c>
      <c r="F239" s="104">
        <v>45563</v>
      </c>
      <c r="G239" s="104">
        <v>45563</v>
      </c>
      <c r="H239" s="104">
        <v>45930</v>
      </c>
      <c r="J239" s="101">
        <v>1420</v>
      </c>
      <c r="K239" s="98" t="s">
        <v>22288</v>
      </c>
      <c r="L239" s="98" t="s">
        <v>22289</v>
      </c>
      <c r="M239" s="98" t="s">
        <v>22290</v>
      </c>
      <c r="N239" s="98" t="s">
        <v>22291</v>
      </c>
      <c r="O239" s="101">
        <v>5</v>
      </c>
      <c r="P239" s="101">
        <v>50</v>
      </c>
      <c r="Q239" s="101">
        <v>0</v>
      </c>
      <c r="R239" s="101">
        <v>250</v>
      </c>
    </row>
    <row r="240">
      <c r="L240" s="98" t="s">
        <v>22292</v>
      </c>
      <c r="M240" s="98" t="s">
        <v>22293</v>
      </c>
      <c r="N240" s="98" t="s">
        <v>22294</v>
      </c>
      <c r="O240" s="101">
        <v>5</v>
      </c>
      <c r="P240" s="101">
        <v>5</v>
      </c>
    </row>
    <row r="241">
      <c r="L241" s="98" t="s">
        <v>22295</v>
      </c>
      <c r="M241" s="98" t="s">
        <v>22296</v>
      </c>
      <c r="N241" s="98" t="s">
        <v>22297</v>
      </c>
      <c r="O241" s="101">
        <v>50</v>
      </c>
      <c r="P241" s="101">
        <v>5</v>
      </c>
    </row>
    <row r="242">
      <c r="L242" s="98" t="s">
        <v>22298</v>
      </c>
      <c r="M242" s="98" t="s">
        <v>22299</v>
      </c>
      <c r="N242" s="98" t="s">
        <v>22300</v>
      </c>
      <c r="O242" s="101">
        <v>1385</v>
      </c>
      <c r="P242" s="101">
        <v>1385</v>
      </c>
    </row>
    <row r="243">
      <c r="K243" s="96" t="s">
        <v>22301</v>
      </c>
      <c r="O243" s="85">
        <f>SUM(O239:O242)</f>
      </c>
      <c r="P243" s="85">
        <f>SUM(P239:P242)</f>
      </c>
    </row>
    <row r="244">
      <c r="A244" s="98" t="s">
        <v>22302</v>
      </c>
      <c r="B244" s="98" t="s">
        <v>22303</v>
      </c>
      <c r="C244" s="100">
        <v>920</v>
      </c>
      <c r="D244" s="98" t="s">
        <v>22304</v>
      </c>
      <c r="E244" s="98" t="s">
        <v>22305</v>
      </c>
      <c r="F244" s="104">
        <v>45514</v>
      </c>
      <c r="G244" s="104">
        <v>45514</v>
      </c>
      <c r="H244" s="104">
        <v>45900</v>
      </c>
      <c r="J244" s="101">
        <v>1420</v>
      </c>
      <c r="K244" s="98" t="s">
        <v>22306</v>
      </c>
      <c r="L244" s="98" t="s">
        <v>22307</v>
      </c>
      <c r="M244" s="98" t="s">
        <v>22308</v>
      </c>
      <c r="N244" s="98" t="s">
        <v>22309</v>
      </c>
      <c r="O244" s="101">
        <v>50</v>
      </c>
      <c r="P244" s="101">
        <v>5</v>
      </c>
      <c r="Q244" s="101">
        <v>0</v>
      </c>
      <c r="R244" s="101">
        <v>350</v>
      </c>
    </row>
    <row r="245">
      <c r="L245" s="98" t="s">
        <v>22310</v>
      </c>
      <c r="M245" s="98" t="s">
        <v>22311</v>
      </c>
      <c r="N245" s="98" t="s">
        <v>22312</v>
      </c>
      <c r="O245" s="101">
        <v>5</v>
      </c>
      <c r="P245" s="101">
        <v>5</v>
      </c>
    </row>
    <row r="246">
      <c r="L246" s="98" t="s">
        <v>22313</v>
      </c>
      <c r="M246" s="98" t="s">
        <v>22314</v>
      </c>
      <c r="N246" s="98" t="s">
        <v>22315</v>
      </c>
      <c r="O246" s="101">
        <v>5</v>
      </c>
      <c r="P246" s="101">
        <v>50</v>
      </c>
    </row>
    <row r="247">
      <c r="L247" s="98" t="s">
        <v>22316</v>
      </c>
      <c r="M247" s="98" t="s">
        <v>22317</v>
      </c>
      <c r="N247" s="98" t="s">
        <v>22318</v>
      </c>
      <c r="O247" s="101">
        <v>1385</v>
      </c>
      <c r="P247" s="101">
        <v>1385</v>
      </c>
    </row>
    <row r="248">
      <c r="L248" s="98" t="s">
        <v>22319</v>
      </c>
      <c r="M248" s="98" t="s">
        <v>22320</v>
      </c>
      <c r="N248" s="98" t="s">
        <v>22321</v>
      </c>
      <c r="O248" s="101">
        <v>-43</v>
      </c>
      <c r="P248" s="101">
        <v>-43</v>
      </c>
    </row>
    <row r="249">
      <c r="K249" s="96" t="s">
        <v>22322</v>
      </c>
      <c r="O249" s="85">
        <f>SUM(O244:O248)</f>
      </c>
      <c r="P249" s="85">
        <f>SUM(P244:P248)</f>
      </c>
    </row>
    <row r="250">
      <c r="A250" s="98" t="s">
        <v>22323</v>
      </c>
      <c r="B250" s="98" t="s">
        <v>22324</v>
      </c>
      <c r="C250" s="100">
        <v>400</v>
      </c>
      <c r="D250" s="98" t="s">
        <v>22325</v>
      </c>
      <c r="E250" s="98" t="s">
        <v>22326</v>
      </c>
      <c r="F250" s="104">
        <v>42954</v>
      </c>
      <c r="G250" s="104">
        <v>45748</v>
      </c>
      <c r="H250" s="104">
        <v>45991</v>
      </c>
      <c r="J250" s="101">
        <v>955</v>
      </c>
      <c r="K250" s="98" t="s">
        <v>22327</v>
      </c>
      <c r="L250" s="98" t="s">
        <v>22328</v>
      </c>
      <c r="M250" s="98" t="s">
        <v>22329</v>
      </c>
      <c r="N250" s="98" t="s">
        <v>22330</v>
      </c>
      <c r="O250" s="101">
        <v>25</v>
      </c>
      <c r="P250" s="101">
        <v>25</v>
      </c>
      <c r="Q250" s="101">
        <v>0</v>
      </c>
      <c r="R250" s="101">
        <v>150</v>
      </c>
    </row>
    <row r="251">
      <c r="L251" s="98" t="s">
        <v>22331</v>
      </c>
      <c r="M251" s="98" t="s">
        <v>22332</v>
      </c>
      <c r="N251" s="98" t="s">
        <v>22333</v>
      </c>
      <c r="O251" s="101">
        <v>1184</v>
      </c>
      <c r="P251" s="101">
        <v>1184</v>
      </c>
    </row>
    <row r="252">
      <c r="K252" s="96" t="s">
        <v>22334</v>
      </c>
      <c r="O252" s="85">
        <f>SUM(O250:O251)</f>
      </c>
      <c r="P252" s="85">
        <f>SUM(P250:P251)</f>
      </c>
    </row>
    <row r="253">
      <c r="A253" s="98" t="s">
        <v>22335</v>
      </c>
      <c r="B253" s="98" t="s">
        <v>22336</v>
      </c>
      <c r="C253" s="100">
        <v>540</v>
      </c>
      <c r="D253" s="98" t="s">
        <v>22337</v>
      </c>
      <c r="E253" s="98" t="s">
        <v>22338</v>
      </c>
      <c r="F253" s="104">
        <v>44911</v>
      </c>
      <c r="G253" s="104">
        <v>45658</v>
      </c>
      <c r="H253" s="104">
        <v>45838</v>
      </c>
      <c r="J253" s="101">
        <v>1005</v>
      </c>
      <c r="K253" s="98" t="s">
        <v>22339</v>
      </c>
      <c r="L253" s="98" t="s">
        <v>22340</v>
      </c>
      <c r="M253" s="98" t="s">
        <v>22341</v>
      </c>
      <c r="N253" s="98" t="s">
        <v>22342</v>
      </c>
      <c r="O253" s="101">
        <v>25</v>
      </c>
      <c r="P253" s="101">
        <v>25</v>
      </c>
      <c r="Q253" s="101">
        <v>0</v>
      </c>
      <c r="R253" s="101">
        <v>350</v>
      </c>
    </row>
    <row r="254">
      <c r="L254" s="98" t="s">
        <v>22343</v>
      </c>
      <c r="M254" s="98" t="s">
        <v>22344</v>
      </c>
      <c r="N254" s="98" t="s">
        <v>22345</v>
      </c>
      <c r="O254" s="101">
        <v>1083</v>
      </c>
      <c r="P254" s="101">
        <v>1083</v>
      </c>
    </row>
    <row r="255">
      <c r="L255" s="98" t="s">
        <v>22346</v>
      </c>
      <c r="M255" s="98" t="s">
        <v>22347</v>
      </c>
      <c r="N255" s="98" t="s">
        <v>22348</v>
      </c>
      <c r="O255" s="101">
        <v>-33</v>
      </c>
      <c r="P255" s="101">
        <v>-33</v>
      </c>
    </row>
    <row r="256">
      <c r="K256" s="96" t="s">
        <v>22349</v>
      </c>
      <c r="O256" s="85">
        <f>SUM(O253:O255)</f>
      </c>
      <c r="P256" s="85">
        <f>SUM(P253:P255)</f>
      </c>
    </row>
    <row r="257">
      <c r="A257" s="98" t="s">
        <v>22350</v>
      </c>
      <c r="B257" s="98" t="s">
        <v>22351</v>
      </c>
      <c r="C257" s="100">
        <v>540</v>
      </c>
      <c r="D257" s="98" t="s">
        <v>22352</v>
      </c>
      <c r="E257" s="98" t="s">
        <v>22353</v>
      </c>
      <c r="F257" s="104">
        <v>45206</v>
      </c>
      <c r="G257" s="104">
        <v>45597</v>
      </c>
      <c r="H257" s="104">
        <v>45961</v>
      </c>
      <c r="J257" s="101">
        <v>1005</v>
      </c>
      <c r="K257" s="98" t="s">
        <v>22354</v>
      </c>
      <c r="L257" s="98" t="s">
        <v>22355</v>
      </c>
      <c r="M257" s="98" t="s">
        <v>22356</v>
      </c>
      <c r="N257" s="98" t="s">
        <v>22357</v>
      </c>
      <c r="O257" s="101">
        <v>25</v>
      </c>
      <c r="P257" s="101">
        <v>25</v>
      </c>
      <c r="Q257" s="101">
        <v>2869.4499999999998</v>
      </c>
      <c r="R257" s="101">
        <v>350</v>
      </c>
    </row>
    <row r="258">
      <c r="L258" s="98" t="s">
        <v>22358</v>
      </c>
      <c r="M258" s="98" t="s">
        <v>22359</v>
      </c>
      <c r="N258" s="98" t="s">
        <v>22360</v>
      </c>
      <c r="O258" s="101">
        <v>1139</v>
      </c>
      <c r="P258" s="101">
        <v>1139</v>
      </c>
    </row>
    <row r="259">
      <c r="L259" s="98" t="s">
        <v>22361</v>
      </c>
      <c r="M259" s="98" t="s">
        <v>22362</v>
      </c>
      <c r="N259" s="98" t="s">
        <v>22363</v>
      </c>
      <c r="O259" s="101">
        <v>-35</v>
      </c>
      <c r="P259" s="101">
        <v>-35</v>
      </c>
    </row>
    <row r="260">
      <c r="L260" s="98" t="s">
        <v>22364</v>
      </c>
      <c r="M260" s="98" t="s">
        <v>22365</v>
      </c>
      <c r="N260" s="98" t="s">
        <v>22366</v>
      </c>
      <c r="O260" s="101">
        <v>116.40000000000001</v>
      </c>
      <c r="P260" s="101">
        <v>0</v>
      </c>
    </row>
    <row r="261">
      <c r="L261" s="98" t="s">
        <v>22367</v>
      </c>
      <c r="M261" s="98" t="s">
        <v>22368</v>
      </c>
      <c r="N261" s="98" t="s">
        <v>22369</v>
      </c>
      <c r="O261" s="101">
        <v>25</v>
      </c>
      <c r="P261" s="101">
        <v>0</v>
      </c>
    </row>
    <row r="262">
      <c r="K262" s="96" t="s">
        <v>22370</v>
      </c>
      <c r="O262" s="85">
        <f>SUM(O257:O261)</f>
      </c>
      <c r="P262" s="85">
        <f>SUM(P257:P261)</f>
      </c>
    </row>
    <row r="263">
      <c r="A263" s="98" t="s">
        <v>22371</v>
      </c>
      <c r="B263" s="98" t="s">
        <v>22372</v>
      </c>
      <c r="C263" s="100">
        <v>400</v>
      </c>
      <c r="D263" s="98" t="s">
        <v>22373</v>
      </c>
      <c r="E263" s="98" t="s">
        <v>22374</v>
      </c>
      <c r="F263" s="104">
        <v>45548</v>
      </c>
      <c r="G263" s="104">
        <v>45548</v>
      </c>
      <c r="H263" s="104">
        <v>45930</v>
      </c>
      <c r="J263" s="101">
        <v>1005</v>
      </c>
      <c r="K263" s="98" t="s">
        <v>22375</v>
      </c>
      <c r="L263" s="98" t="s">
        <v>22376</v>
      </c>
      <c r="M263" s="98" t="s">
        <v>22377</v>
      </c>
      <c r="N263" s="98" t="s">
        <v>22378</v>
      </c>
      <c r="O263" s="101">
        <v>25</v>
      </c>
      <c r="P263" s="101">
        <v>50</v>
      </c>
      <c r="Q263" s="101">
        <v>0</v>
      </c>
      <c r="R263" s="101">
        <v>150</v>
      </c>
    </row>
    <row r="264">
      <c r="L264" s="98" t="s">
        <v>22379</v>
      </c>
      <c r="M264" s="98" t="s">
        <v>22380</v>
      </c>
      <c r="N264" s="98" t="s">
        <v>22381</v>
      </c>
      <c r="O264" s="101">
        <v>50</v>
      </c>
      <c r="P264" s="101">
        <v>25</v>
      </c>
    </row>
    <row r="265">
      <c r="L265" s="98" t="s">
        <v>22382</v>
      </c>
      <c r="M265" s="98" t="s">
        <v>22383</v>
      </c>
      <c r="N265" s="98" t="s">
        <v>22384</v>
      </c>
      <c r="O265" s="101">
        <v>955</v>
      </c>
      <c r="P265" s="101">
        <v>955</v>
      </c>
    </row>
    <row r="266">
      <c r="L266" s="98" t="s">
        <v>22385</v>
      </c>
      <c r="M266" s="98" t="s">
        <v>22386</v>
      </c>
      <c r="N266" s="98" t="s">
        <v>22387</v>
      </c>
      <c r="O266" s="101">
        <v>-31</v>
      </c>
      <c r="P266" s="101">
        <v>-31</v>
      </c>
    </row>
    <row r="267">
      <c r="K267" s="96" t="s">
        <v>22388</v>
      </c>
      <c r="O267" s="85">
        <f>SUM(O263:O266)</f>
      </c>
      <c r="P267" s="85">
        <f>SUM(P263:P266)</f>
      </c>
    </row>
    <row r="268">
      <c r="A268" s="98" t="s">
        <v>22389</v>
      </c>
      <c r="B268" s="98" t="s">
        <v>22390</v>
      </c>
      <c r="C268" s="100">
        <v>400</v>
      </c>
      <c r="D268" s="98" t="s">
        <v>22391</v>
      </c>
      <c r="E268" s="98" t="s">
        <v>22392</v>
      </c>
      <c r="F268" s="104">
        <v>45527</v>
      </c>
      <c r="G268" s="104">
        <v>45527</v>
      </c>
      <c r="H268" s="104">
        <v>45900</v>
      </c>
      <c r="J268" s="101">
        <v>1045</v>
      </c>
      <c r="K268" s="98" t="s">
        <v>22393</v>
      </c>
      <c r="L268" s="98" t="s">
        <v>22394</v>
      </c>
      <c r="M268" s="98" t="s">
        <v>22395</v>
      </c>
      <c r="N268" s="98" t="s">
        <v>22396</v>
      </c>
      <c r="O268" s="101">
        <v>40</v>
      </c>
      <c r="P268" s="101">
        <v>75</v>
      </c>
      <c r="Q268" s="101">
        <v>-360</v>
      </c>
      <c r="R268" s="101">
        <v>150</v>
      </c>
    </row>
    <row r="269">
      <c r="L269" s="98" t="s">
        <v>22397</v>
      </c>
      <c r="M269" s="98" t="s">
        <v>22398</v>
      </c>
      <c r="N269" s="98" t="s">
        <v>22399</v>
      </c>
      <c r="O269" s="101">
        <v>50</v>
      </c>
      <c r="P269" s="101">
        <v>40</v>
      </c>
    </row>
    <row r="270">
      <c r="L270" s="98" t="s">
        <v>22400</v>
      </c>
      <c r="M270" s="98" t="s">
        <v>22401</v>
      </c>
      <c r="N270" s="98" t="s">
        <v>22402</v>
      </c>
      <c r="O270" s="101">
        <v>25</v>
      </c>
      <c r="P270" s="101">
        <v>0</v>
      </c>
    </row>
    <row r="271">
      <c r="L271" s="98" t="s">
        <v>22403</v>
      </c>
      <c r="M271" s="98" t="s">
        <v>22404</v>
      </c>
      <c r="N271" s="98" t="s">
        <v>22405</v>
      </c>
      <c r="O271" s="101">
        <v>955</v>
      </c>
      <c r="P271" s="101">
        <v>955</v>
      </c>
    </row>
    <row r="272">
      <c r="K272" s="96" t="s">
        <v>22406</v>
      </c>
      <c r="O272" s="85">
        <f>SUM(O268:O271)</f>
      </c>
      <c r="P272" s="85">
        <f>SUM(P268:P271)</f>
      </c>
    </row>
    <row r="273">
      <c r="A273" s="98" t="s">
        <v>22407</v>
      </c>
      <c r="B273" s="98" t="s">
        <v>22408</v>
      </c>
      <c r="C273" s="100">
        <v>540</v>
      </c>
      <c r="D273" s="98" t="s">
        <v>22409</v>
      </c>
      <c r="E273" s="98" t="s">
        <v>22410</v>
      </c>
      <c r="F273" s="104">
        <v>45573</v>
      </c>
      <c r="G273" s="104">
        <v>45573</v>
      </c>
      <c r="H273" s="104">
        <v>45961</v>
      </c>
      <c r="J273" s="101">
        <v>1095</v>
      </c>
      <c r="K273" s="98" t="s">
        <v>22411</v>
      </c>
      <c r="L273" s="98" t="s">
        <v>22412</v>
      </c>
      <c r="M273" s="98" t="s">
        <v>22413</v>
      </c>
      <c r="N273" s="98" t="s">
        <v>22414</v>
      </c>
      <c r="O273" s="101">
        <v>50</v>
      </c>
      <c r="P273" s="101">
        <v>75</v>
      </c>
      <c r="Q273" s="101">
        <v>0</v>
      </c>
      <c r="R273" s="101">
        <v>250</v>
      </c>
    </row>
    <row r="274">
      <c r="L274" s="98" t="s">
        <v>22415</v>
      </c>
      <c r="M274" s="98" t="s">
        <v>22416</v>
      </c>
      <c r="N274" s="98" t="s">
        <v>22417</v>
      </c>
      <c r="O274" s="101">
        <v>25</v>
      </c>
      <c r="P274" s="101">
        <v>0</v>
      </c>
    </row>
    <row r="275">
      <c r="L275" s="98" t="s">
        <v>22418</v>
      </c>
      <c r="M275" s="98" t="s">
        <v>22419</v>
      </c>
      <c r="N275" s="98" t="s">
        <v>22420</v>
      </c>
      <c r="O275" s="101">
        <v>40</v>
      </c>
      <c r="P275" s="101">
        <v>40</v>
      </c>
    </row>
    <row r="276">
      <c r="L276" s="98" t="s">
        <v>22421</v>
      </c>
      <c r="M276" s="98" t="s">
        <v>22422</v>
      </c>
      <c r="N276" s="98" t="s">
        <v>22423</v>
      </c>
      <c r="O276" s="101">
        <v>1005</v>
      </c>
      <c r="P276" s="101">
        <v>1005</v>
      </c>
    </row>
    <row r="277">
      <c r="L277" s="98" t="s">
        <v>22424</v>
      </c>
      <c r="M277" s="98" t="s">
        <v>22425</v>
      </c>
      <c r="N277" s="98" t="s">
        <v>22426</v>
      </c>
      <c r="O277" s="101">
        <v>-34</v>
      </c>
      <c r="P277" s="101">
        <v>-34</v>
      </c>
    </row>
    <row r="278">
      <c r="K278" s="96" t="s">
        <v>22427</v>
      </c>
      <c r="O278" s="85">
        <f>SUM(O273:O277)</f>
      </c>
      <c r="P278" s="85">
        <f>SUM(P273:P277)</f>
      </c>
    </row>
    <row r="279">
      <c r="A279" s="98" t="s">
        <v>22428</v>
      </c>
      <c r="B279" s="98" t="s">
        <v>22429</v>
      </c>
      <c r="C279" s="100">
        <v>540</v>
      </c>
      <c r="D279" s="98" t="s">
        <v>22430</v>
      </c>
      <c r="E279" s="98" t="s">
        <v>22431</v>
      </c>
      <c r="F279" s="104">
        <v>44447</v>
      </c>
      <c r="G279" s="104">
        <v>45566</v>
      </c>
      <c r="H279" s="104">
        <v>45930</v>
      </c>
      <c r="J279" s="101">
        <v>1005</v>
      </c>
      <c r="K279" s="98" t="s">
        <v>22432</v>
      </c>
      <c r="L279" s="98" t="s">
        <v>22433</v>
      </c>
      <c r="M279" s="98" t="s">
        <v>22434</v>
      </c>
      <c r="N279" s="98" t="s">
        <v>22435</v>
      </c>
      <c r="O279" s="101">
        <v>25</v>
      </c>
      <c r="P279" s="101">
        <v>25</v>
      </c>
      <c r="Q279" s="101">
        <v>0</v>
      </c>
      <c r="R279" s="101">
        <v>350</v>
      </c>
    </row>
    <row r="280">
      <c r="L280" s="98" t="s">
        <v>22436</v>
      </c>
      <c r="M280" s="98" t="s">
        <v>22437</v>
      </c>
      <c r="N280" s="98" t="s">
        <v>22438</v>
      </c>
      <c r="O280" s="101">
        <v>1070</v>
      </c>
      <c r="P280" s="101">
        <v>1070</v>
      </c>
    </row>
    <row r="281">
      <c r="K281" s="96" t="s">
        <v>22439</v>
      </c>
      <c r="O281" s="85">
        <f>SUM(O279:O280)</f>
      </c>
      <c r="P281" s="85">
        <f>SUM(P279:P280)</f>
      </c>
    </row>
    <row r="282">
      <c r="A282" s="98" t="s">
        <v>22440</v>
      </c>
      <c r="B282" s="98" t="s">
        <v>22441</v>
      </c>
      <c r="C282" s="100">
        <v>400</v>
      </c>
      <c r="D282" s="98" t="s">
        <v>22442</v>
      </c>
      <c r="E282" s="98" t="s">
        <v>22443</v>
      </c>
      <c r="F282" s="104">
        <v>44688</v>
      </c>
      <c r="G282" s="104">
        <v>45444</v>
      </c>
      <c r="H282" s="104">
        <v>45808</v>
      </c>
      <c r="J282" s="101">
        <v>955</v>
      </c>
      <c r="K282" s="98" t="s">
        <v>22444</v>
      </c>
      <c r="L282" s="98" t="s">
        <v>22445</v>
      </c>
      <c r="M282" s="98" t="s">
        <v>22446</v>
      </c>
      <c r="N282" s="98" t="s">
        <v>22447</v>
      </c>
      <c r="O282" s="101">
        <v>25</v>
      </c>
      <c r="P282" s="101">
        <v>25</v>
      </c>
      <c r="Q282" s="101">
        <v>0</v>
      </c>
      <c r="R282" s="101">
        <v>150</v>
      </c>
    </row>
    <row r="283">
      <c r="L283" s="98" t="s">
        <v>22448</v>
      </c>
      <c r="M283" s="98" t="s">
        <v>22449</v>
      </c>
      <c r="N283" s="98" t="s">
        <v>22450</v>
      </c>
      <c r="O283" s="101">
        <v>1008</v>
      </c>
      <c r="P283" s="101">
        <v>1008</v>
      </c>
    </row>
    <row r="284">
      <c r="K284" s="96" t="s">
        <v>22451</v>
      </c>
      <c r="O284" s="85">
        <f>SUM(O282:O283)</f>
      </c>
      <c r="P284" s="85">
        <f>SUM(P282:P283)</f>
      </c>
    </row>
    <row r="285">
      <c r="A285" s="98" t="s">
        <v>22452</v>
      </c>
      <c r="B285" s="98" t="s">
        <v>22453</v>
      </c>
      <c r="C285" s="100">
        <v>400</v>
      </c>
      <c r="D285" s="98" t="s">
        <v>22454</v>
      </c>
      <c r="E285" s="98" t="s">
        <v>22455</v>
      </c>
      <c r="F285" s="104">
        <v>45748</v>
      </c>
      <c r="G285" s="104">
        <v>45748</v>
      </c>
      <c r="H285" s="104">
        <v>46112</v>
      </c>
      <c r="J285" s="101">
        <v>890</v>
      </c>
      <c r="K285" s="98" t="s">
        <v>22456</v>
      </c>
      <c r="L285" s="98" t="s">
        <v>22457</v>
      </c>
      <c r="M285" s="98" t="s">
        <v>22458</v>
      </c>
      <c r="N285" s="98" t="s">
        <v>22459</v>
      </c>
      <c r="O285" s="101">
        <v>40</v>
      </c>
      <c r="P285" s="101">
        <v>40</v>
      </c>
      <c r="Q285" s="101">
        <v>0</v>
      </c>
      <c r="R285" s="101">
        <v>150</v>
      </c>
    </row>
    <row r="286">
      <c r="L286" s="98" t="s">
        <v>22460</v>
      </c>
      <c r="M286" s="98" t="s">
        <v>22461</v>
      </c>
      <c r="N286" s="98" t="s">
        <v>22462</v>
      </c>
      <c r="O286" s="101">
        <v>50</v>
      </c>
      <c r="P286" s="101">
        <v>50</v>
      </c>
    </row>
    <row r="287">
      <c r="L287" s="98" t="s">
        <v>22463</v>
      </c>
      <c r="M287" s="98" t="s">
        <v>22464</v>
      </c>
      <c r="N287" s="98" t="s">
        <v>22465</v>
      </c>
      <c r="O287" s="101">
        <v>800</v>
      </c>
      <c r="P287" s="101">
        <v>800</v>
      </c>
    </row>
    <row r="288">
      <c r="L288" s="98" t="s">
        <v>22466</v>
      </c>
      <c r="M288" s="98" t="s">
        <v>22467</v>
      </c>
      <c r="N288" s="98" t="s">
        <v>22468</v>
      </c>
      <c r="O288" s="101">
        <v>125</v>
      </c>
      <c r="P288" s="101">
        <v>0</v>
      </c>
    </row>
    <row r="289">
      <c r="L289" s="98" t="s">
        <v>22469</v>
      </c>
      <c r="M289" s="98" t="s">
        <v>22470</v>
      </c>
      <c r="N289" s="98" t="s">
        <v>22471</v>
      </c>
      <c r="O289" s="101">
        <v>-27</v>
      </c>
      <c r="P289" s="101">
        <v>-27</v>
      </c>
    </row>
    <row r="290">
      <c r="L290" s="98" t="s">
        <v>22472</v>
      </c>
      <c r="M290" s="98" t="s">
        <v>22473</v>
      </c>
      <c r="N290" s="98" t="s">
        <v>22474</v>
      </c>
      <c r="O290" s="101">
        <v>-890</v>
      </c>
      <c r="P290" s="101">
        <v>0</v>
      </c>
    </row>
    <row r="291">
      <c r="K291" s="96" t="s">
        <v>22475</v>
      </c>
      <c r="O291" s="85">
        <f>SUM(O285:O290)</f>
      </c>
      <c r="P291" s="85">
        <f>SUM(P285:P290)</f>
      </c>
    </row>
    <row r="292">
      <c r="A292" s="98" t="s">
        <v>22476</v>
      </c>
      <c r="B292" s="98" t="s">
        <v>22477</v>
      </c>
      <c r="C292" s="100">
        <v>540</v>
      </c>
      <c r="D292" s="98" t="s">
        <v>22478</v>
      </c>
      <c r="E292" s="98" t="s">
        <v>22479</v>
      </c>
      <c r="F292" s="104">
        <v>45576</v>
      </c>
      <c r="G292" s="104">
        <v>45576</v>
      </c>
      <c r="H292" s="104">
        <v>45961</v>
      </c>
      <c r="J292" s="101">
        <v>1040</v>
      </c>
      <c r="K292" s="98" t="s">
        <v>22480</v>
      </c>
      <c r="L292" s="98" t="s">
        <v>22481</v>
      </c>
      <c r="M292" s="98" t="s">
        <v>22482</v>
      </c>
      <c r="N292" s="98" t="s">
        <v>22483</v>
      </c>
      <c r="O292" s="101">
        <v>5</v>
      </c>
      <c r="P292" s="101">
        <v>55</v>
      </c>
      <c r="Q292" s="101">
        <v>0</v>
      </c>
      <c r="R292" s="101">
        <v>150</v>
      </c>
    </row>
    <row r="293">
      <c r="L293" s="98" t="s">
        <v>22484</v>
      </c>
      <c r="M293" s="98" t="s">
        <v>22485</v>
      </c>
      <c r="N293" s="98" t="s">
        <v>22486</v>
      </c>
      <c r="O293" s="101">
        <v>50</v>
      </c>
      <c r="P293" s="101">
        <v>0</v>
      </c>
    </row>
    <row r="294">
      <c r="L294" s="98" t="s">
        <v>22487</v>
      </c>
      <c r="M294" s="98" t="s">
        <v>22488</v>
      </c>
      <c r="N294" s="98" t="s">
        <v>22489</v>
      </c>
      <c r="O294" s="101">
        <v>5</v>
      </c>
      <c r="P294" s="101">
        <v>5</v>
      </c>
    </row>
    <row r="295">
      <c r="L295" s="98" t="s">
        <v>22490</v>
      </c>
      <c r="M295" s="98" t="s">
        <v>22491</v>
      </c>
      <c r="N295" s="98" t="s">
        <v>22492</v>
      </c>
      <c r="O295" s="101">
        <v>1005</v>
      </c>
      <c r="P295" s="101">
        <v>1005</v>
      </c>
    </row>
    <row r="296">
      <c r="L296" s="98" t="s">
        <v>22493</v>
      </c>
      <c r="M296" s="98" t="s">
        <v>22494</v>
      </c>
      <c r="N296" s="98" t="s">
        <v>22495</v>
      </c>
      <c r="O296" s="101">
        <v>-32</v>
      </c>
      <c r="P296" s="101">
        <v>-32</v>
      </c>
    </row>
    <row r="297">
      <c r="K297" s="96" t="s">
        <v>22496</v>
      </c>
      <c r="O297" s="85">
        <f>SUM(O292:O296)</f>
      </c>
      <c r="P297" s="85">
        <f>SUM(P292:P296)</f>
      </c>
    </row>
    <row r="298">
      <c r="A298" s="98" t="s">
        <v>22497</v>
      </c>
      <c r="B298" s="98" t="s">
        <v>22498</v>
      </c>
      <c r="C298" s="100">
        <v>540</v>
      </c>
      <c r="D298" s="98" t="s">
        <v>22499</v>
      </c>
      <c r="E298" s="98" t="s">
        <v>22500</v>
      </c>
      <c r="F298" s="104">
        <v>38031</v>
      </c>
      <c r="G298" s="104">
        <v>45536</v>
      </c>
      <c r="H298" s="104">
        <v>45900</v>
      </c>
      <c r="J298" s="101">
        <v>990</v>
      </c>
      <c r="K298" s="98" t="s">
        <v>22501</v>
      </c>
      <c r="L298" s="98" t="s">
        <v>22502</v>
      </c>
      <c r="M298" s="98" t="s">
        <v>22503</v>
      </c>
      <c r="N298" s="98" t="s">
        <v>22504</v>
      </c>
      <c r="O298" s="101">
        <v>5</v>
      </c>
      <c r="P298" s="101">
        <v>5</v>
      </c>
      <c r="Q298" s="101">
        <v>0</v>
      </c>
      <c r="R298" s="101">
        <v>150</v>
      </c>
    </row>
    <row r="299">
      <c r="L299" s="98" t="s">
        <v>22505</v>
      </c>
      <c r="M299" s="98" t="s">
        <v>22506</v>
      </c>
      <c r="N299" s="98" t="s">
        <v>22507</v>
      </c>
      <c r="O299" s="101">
        <v>5</v>
      </c>
      <c r="P299" s="101">
        <v>5</v>
      </c>
    </row>
    <row r="300">
      <c r="L300" s="98" t="s">
        <v>22508</v>
      </c>
      <c r="M300" s="98" t="s">
        <v>22509</v>
      </c>
      <c r="N300" s="98" t="s">
        <v>22510</v>
      </c>
      <c r="O300" s="101">
        <v>1099</v>
      </c>
      <c r="P300" s="101">
        <v>1099</v>
      </c>
    </row>
    <row r="301">
      <c r="K301" s="96" t="s">
        <v>22511</v>
      </c>
      <c r="O301" s="85">
        <f>SUM(O298:O300)</f>
      </c>
      <c r="P301" s="85">
        <f>SUM(P298:P300)</f>
      </c>
    </row>
    <row r="302">
      <c r="A302" s="98" t="s">
        <v>22512</v>
      </c>
      <c r="B302" s="98" t="s">
        <v>22513</v>
      </c>
      <c r="C302" s="100">
        <v>400</v>
      </c>
      <c r="D302" s="98" t="s">
        <v>22514</v>
      </c>
      <c r="E302" s="98" t="s">
        <v>22515</v>
      </c>
      <c r="F302" s="104">
        <v>44932</v>
      </c>
      <c r="G302" s="104">
        <v>45689</v>
      </c>
      <c r="H302" s="104">
        <v>46081</v>
      </c>
      <c r="J302" s="101">
        <v>980</v>
      </c>
      <c r="K302" s="98" t="s">
        <v>22516</v>
      </c>
      <c r="L302" s="98" t="s">
        <v>22517</v>
      </c>
      <c r="M302" s="98" t="s">
        <v>22518</v>
      </c>
      <c r="N302" s="98" t="s">
        <v>22519</v>
      </c>
      <c r="O302" s="101">
        <v>50</v>
      </c>
      <c r="P302" s="101">
        <v>50</v>
      </c>
      <c r="Q302" s="101">
        <v>0</v>
      </c>
      <c r="R302" s="101">
        <v>250</v>
      </c>
    </row>
    <row r="303">
      <c r="L303" s="98" t="s">
        <v>22520</v>
      </c>
      <c r="M303" s="98" t="s">
        <v>22521</v>
      </c>
      <c r="N303" s="98" t="s">
        <v>22522</v>
      </c>
      <c r="O303" s="101">
        <v>959</v>
      </c>
      <c r="P303" s="101">
        <v>959</v>
      </c>
    </row>
    <row r="304">
      <c r="K304" s="96" t="s">
        <v>22523</v>
      </c>
      <c r="O304" s="85">
        <f>SUM(O302:O303)</f>
      </c>
      <c r="P304" s="85">
        <f>SUM(P302:P303)</f>
      </c>
    </row>
    <row r="305">
      <c r="A305" s="98" t="s">
        <v>22524</v>
      </c>
      <c r="B305" s="98" t="s">
        <v>22525</v>
      </c>
      <c r="C305" s="100">
        <v>400</v>
      </c>
      <c r="D305" s="98" t="s">
        <v>22526</v>
      </c>
      <c r="E305" s="98" t="s">
        <v>22527</v>
      </c>
      <c r="F305" s="104">
        <v>45626</v>
      </c>
      <c r="G305" s="104">
        <v>45626</v>
      </c>
      <c r="H305" s="104">
        <v>45991</v>
      </c>
      <c r="J305" s="101">
        <v>930</v>
      </c>
      <c r="K305" s="98" t="s">
        <v>22528</v>
      </c>
      <c r="L305" s="98" t="s">
        <v>22529</v>
      </c>
      <c r="M305" s="98" t="s">
        <v>22530</v>
      </c>
      <c r="N305" s="98" t="s">
        <v>22531</v>
      </c>
      <c r="O305" s="101">
        <v>930</v>
      </c>
      <c r="P305" s="101">
        <v>930</v>
      </c>
      <c r="Q305" s="101">
        <v>-4003.7800000000002</v>
      </c>
      <c r="R305" s="101">
        <v>150</v>
      </c>
    </row>
    <row r="306">
      <c r="K306" s="96" t="s">
        <v>22532</v>
      </c>
      <c r="O306" s="85">
        <f>SUM(O305:O305)</f>
      </c>
      <c r="P306" s="85">
        <f>SUM(P305:P305)</f>
      </c>
    </row>
    <row r="307">
      <c r="A307" s="98" t="s">
        <v>22533</v>
      </c>
      <c r="B307" s="98" t="s">
        <v>22534</v>
      </c>
      <c r="C307" s="100">
        <v>540</v>
      </c>
      <c r="D307" s="98" t="s">
        <v>22535</v>
      </c>
      <c r="E307" s="98" t="s">
        <v>22536</v>
      </c>
      <c r="F307" s="104">
        <v>45345</v>
      </c>
      <c r="G307" s="104">
        <v>45717</v>
      </c>
      <c r="H307" s="104">
        <v>46112</v>
      </c>
      <c r="J307" s="101">
        <v>1040</v>
      </c>
      <c r="K307" s="98" t="s">
        <v>22537</v>
      </c>
      <c r="L307" s="98" t="s">
        <v>22538</v>
      </c>
      <c r="M307" s="98" t="s">
        <v>22539</v>
      </c>
      <c r="N307" s="98" t="s">
        <v>22540</v>
      </c>
      <c r="O307" s="101">
        <v>5</v>
      </c>
      <c r="P307" s="101">
        <v>55</v>
      </c>
      <c r="Q307" s="101">
        <v>0</v>
      </c>
      <c r="R307" s="101">
        <v>150</v>
      </c>
    </row>
    <row r="308">
      <c r="L308" s="98" t="s">
        <v>22541</v>
      </c>
      <c r="M308" s="98" t="s">
        <v>22542</v>
      </c>
      <c r="N308" s="98" t="s">
        <v>22543</v>
      </c>
      <c r="O308" s="101">
        <v>50</v>
      </c>
      <c r="P308" s="101">
        <v>0</v>
      </c>
    </row>
    <row r="309">
      <c r="L309" s="98" t="s">
        <v>22544</v>
      </c>
      <c r="M309" s="98" t="s">
        <v>22545</v>
      </c>
      <c r="N309" s="98" t="s">
        <v>22546</v>
      </c>
      <c r="O309" s="101">
        <v>5</v>
      </c>
      <c r="P309" s="101">
        <v>5</v>
      </c>
    </row>
    <row r="310">
      <c r="L310" s="98" t="s">
        <v>22547</v>
      </c>
      <c r="M310" s="98" t="s">
        <v>22548</v>
      </c>
      <c r="N310" s="98" t="s">
        <v>22549</v>
      </c>
      <c r="O310" s="101">
        <v>1005</v>
      </c>
      <c r="P310" s="101">
        <v>1005</v>
      </c>
    </row>
    <row r="311">
      <c r="L311" s="98" t="s">
        <v>22550</v>
      </c>
      <c r="M311" s="98" t="s">
        <v>22551</v>
      </c>
      <c r="N311" s="98" t="s">
        <v>22552</v>
      </c>
      <c r="O311" s="101">
        <v>-32</v>
      </c>
      <c r="P311" s="101">
        <v>-32</v>
      </c>
    </row>
    <row r="312">
      <c r="K312" s="96" t="s">
        <v>22553</v>
      </c>
      <c r="O312" s="85">
        <f>SUM(O307:O311)</f>
      </c>
      <c r="P312" s="85">
        <f>SUM(P307:P311)</f>
      </c>
    </row>
    <row r="313">
      <c r="A313" s="98" t="s">
        <v>22554</v>
      </c>
      <c r="B313" s="98" t="s">
        <v>22555</v>
      </c>
      <c r="C313" s="100">
        <v>540</v>
      </c>
      <c r="D313" s="98" t="s">
        <v>22556</v>
      </c>
      <c r="E313" s="98" t="s">
        <v>22557</v>
      </c>
      <c r="F313" s="104">
        <v>44417</v>
      </c>
      <c r="G313" s="104">
        <v>45413</v>
      </c>
      <c r="H313" s="104">
        <v>45777</v>
      </c>
      <c r="J313" s="101">
        <v>1080</v>
      </c>
      <c r="K313" s="98" t="s">
        <v>22558</v>
      </c>
      <c r="L313" s="98" t="s">
        <v>22559</v>
      </c>
      <c r="M313" s="98" t="s">
        <v>22560</v>
      </c>
      <c r="N313" s="98" t="s">
        <v>22561</v>
      </c>
      <c r="O313" s="101">
        <v>5</v>
      </c>
      <c r="P313" s="101">
        <v>45</v>
      </c>
      <c r="Q313" s="101">
        <v>0</v>
      </c>
      <c r="R313" s="101">
        <v>550</v>
      </c>
    </row>
    <row r="314">
      <c r="L314" s="98" t="s">
        <v>22562</v>
      </c>
      <c r="M314" s="98" t="s">
        <v>22563</v>
      </c>
      <c r="N314" s="98" t="s">
        <v>22564</v>
      </c>
      <c r="O314" s="101">
        <v>5</v>
      </c>
      <c r="P314" s="101">
        <v>0</v>
      </c>
    </row>
    <row r="315">
      <c r="L315" s="98" t="s">
        <v>22565</v>
      </c>
      <c r="M315" s="98" t="s">
        <v>22566</v>
      </c>
      <c r="N315" s="98" t="s">
        <v>22567</v>
      </c>
      <c r="O315" s="101">
        <v>50</v>
      </c>
      <c r="P315" s="101">
        <v>0</v>
      </c>
    </row>
    <row r="316">
      <c r="L316" s="98" t="s">
        <v>22568</v>
      </c>
      <c r="M316" s="98" t="s">
        <v>22569</v>
      </c>
      <c r="N316" s="98" t="s">
        <v>22570</v>
      </c>
      <c r="O316" s="101">
        <v>40</v>
      </c>
      <c r="P316" s="101">
        <v>55</v>
      </c>
    </row>
    <row r="317">
      <c r="L317" s="98" t="s">
        <v>22571</v>
      </c>
      <c r="M317" s="98" t="s">
        <v>22572</v>
      </c>
      <c r="N317" s="98" t="s">
        <v>22573</v>
      </c>
      <c r="O317" s="101">
        <v>1094</v>
      </c>
      <c r="P317" s="101">
        <v>1094</v>
      </c>
    </row>
    <row r="318">
      <c r="K318" s="96" t="s">
        <v>22574</v>
      </c>
      <c r="O318" s="85">
        <f>SUM(O313:O317)</f>
      </c>
      <c r="P318" s="85">
        <f>SUM(P313:P317)</f>
      </c>
    </row>
    <row r="319">
      <c r="A319" s="98" t="s">
        <v>22575</v>
      </c>
      <c r="B319" s="98" t="s">
        <v>22576</v>
      </c>
      <c r="C319" s="100">
        <v>400</v>
      </c>
      <c r="D319" s="98" t="s">
        <v>22577</v>
      </c>
      <c r="E319" s="98" t="s">
        <v>22578</v>
      </c>
      <c r="F319" s="104">
        <v>45626</v>
      </c>
      <c r="G319" s="104">
        <v>45626</v>
      </c>
      <c r="H319" s="104">
        <v>45990</v>
      </c>
      <c r="J319" s="101">
        <v>850</v>
      </c>
      <c r="K319" s="98" t="s">
        <v>22579</v>
      </c>
      <c r="L319" s="98" t="s">
        <v>22580</v>
      </c>
      <c r="M319" s="98" t="s">
        <v>22581</v>
      </c>
      <c r="N319" s="98" t="s">
        <v>22582</v>
      </c>
      <c r="O319" s="101">
        <v>50</v>
      </c>
      <c r="P319" s="101">
        <v>50</v>
      </c>
      <c r="Q319" s="101">
        <v>0</v>
      </c>
      <c r="R319" s="101">
        <v>150</v>
      </c>
    </row>
    <row r="320">
      <c r="L320" s="98" t="s">
        <v>22583</v>
      </c>
      <c r="M320" s="98" t="s">
        <v>22584</v>
      </c>
      <c r="N320" s="98" t="s">
        <v>22585</v>
      </c>
      <c r="O320" s="101">
        <v>800</v>
      </c>
      <c r="P320" s="101">
        <v>800</v>
      </c>
    </row>
    <row r="321">
      <c r="K321" s="96" t="s">
        <v>22586</v>
      </c>
      <c r="O321" s="85">
        <f>SUM(O319:O320)</f>
      </c>
      <c r="P321" s="85">
        <f>SUM(P319:P320)</f>
      </c>
    </row>
    <row r="322">
      <c r="A322" s="98" t="s">
        <v>22587</v>
      </c>
      <c r="B322" s="98" t="s">
        <v>22588</v>
      </c>
      <c r="C322" s="100">
        <v>400</v>
      </c>
      <c r="D322" s="98" t="s">
        <v>22589</v>
      </c>
      <c r="E322" s="98" t="s">
        <v>22590</v>
      </c>
      <c r="F322" s="104">
        <v>45488</v>
      </c>
      <c r="G322" s="104">
        <v>45488</v>
      </c>
      <c r="H322" s="104">
        <v>45869</v>
      </c>
      <c r="J322" s="101">
        <v>955</v>
      </c>
      <c r="K322" s="98" t="s">
        <v>22591</v>
      </c>
      <c r="L322" s="98" t="s">
        <v>22592</v>
      </c>
      <c r="M322" s="98" t="s">
        <v>22593</v>
      </c>
      <c r="N322" s="98" t="s">
        <v>22594</v>
      </c>
      <c r="O322" s="101">
        <v>25</v>
      </c>
      <c r="P322" s="101">
        <v>25</v>
      </c>
      <c r="Q322" s="101">
        <v>0</v>
      </c>
      <c r="R322" s="101">
        <v>450</v>
      </c>
    </row>
    <row r="323">
      <c r="L323" s="98" t="s">
        <v>22595</v>
      </c>
      <c r="M323" s="98" t="s">
        <v>22596</v>
      </c>
      <c r="N323" s="98" t="s">
        <v>22597</v>
      </c>
      <c r="O323" s="101">
        <v>955</v>
      </c>
      <c r="P323" s="101">
        <v>955</v>
      </c>
    </row>
    <row r="324">
      <c r="K324" s="96" t="s">
        <v>22598</v>
      </c>
      <c r="O324" s="85">
        <f>SUM(O322:O323)</f>
      </c>
      <c r="P324" s="85">
        <f>SUM(P322:P323)</f>
      </c>
    </row>
    <row r="325">
      <c r="A325" s="98" t="s">
        <v>22599</v>
      </c>
      <c r="B325" s="98" t="s">
        <v>22600</v>
      </c>
      <c r="C325" s="100">
        <v>540</v>
      </c>
      <c r="D325" s="98" t="s">
        <v>22601</v>
      </c>
      <c r="E325" s="98" t="s">
        <v>22602</v>
      </c>
      <c r="F325" s="104">
        <v>45483</v>
      </c>
      <c r="G325" s="104">
        <v>45483</v>
      </c>
      <c r="H325" s="104">
        <v>45869</v>
      </c>
      <c r="J325" s="101">
        <v>1055</v>
      </c>
      <c r="K325" s="98" t="s">
        <v>22603</v>
      </c>
      <c r="L325" s="98" t="s">
        <v>22604</v>
      </c>
      <c r="M325" s="98" t="s">
        <v>22605</v>
      </c>
      <c r="N325" s="98" t="s">
        <v>22606</v>
      </c>
      <c r="O325" s="101">
        <v>50</v>
      </c>
      <c r="P325" s="101">
        <v>25</v>
      </c>
      <c r="Q325" s="101">
        <v>0</v>
      </c>
      <c r="R325" s="101">
        <v>150</v>
      </c>
    </row>
    <row r="326">
      <c r="L326" s="98" t="s">
        <v>22607</v>
      </c>
      <c r="M326" s="98" t="s">
        <v>22608</v>
      </c>
      <c r="N326" s="98" t="s">
        <v>22609</v>
      </c>
      <c r="O326" s="101">
        <v>25</v>
      </c>
      <c r="P326" s="101">
        <v>50</v>
      </c>
    </row>
    <row r="327">
      <c r="L327" s="98" t="s">
        <v>22610</v>
      </c>
      <c r="M327" s="98" t="s">
        <v>22611</v>
      </c>
      <c r="N327" s="98" t="s">
        <v>22612</v>
      </c>
      <c r="O327" s="101">
        <v>1005</v>
      </c>
      <c r="P327" s="101">
        <v>1005</v>
      </c>
    </row>
    <row r="328">
      <c r="L328" s="98" t="s">
        <v>22613</v>
      </c>
      <c r="M328" s="98" t="s">
        <v>22614</v>
      </c>
      <c r="N328" s="98" t="s">
        <v>22615</v>
      </c>
      <c r="O328" s="101">
        <v>108</v>
      </c>
      <c r="P328" s="101">
        <v>0</v>
      </c>
    </row>
    <row r="329">
      <c r="K329" s="96" t="s">
        <v>22616</v>
      </c>
      <c r="O329" s="85">
        <f>SUM(O325:O328)</f>
      </c>
      <c r="P329" s="85">
        <f>SUM(P325:P328)</f>
      </c>
    </row>
    <row r="330">
      <c r="A330" s="98" t="s">
        <v>22617</v>
      </c>
      <c r="B330" s="98" t="s">
        <v>22618</v>
      </c>
      <c r="C330" s="100">
        <v>540</v>
      </c>
      <c r="D330" s="98" t="s">
        <v>22619</v>
      </c>
      <c r="E330" s="98" t="s">
        <v>22620</v>
      </c>
      <c r="J330" s="101">
        <v>1025</v>
      </c>
      <c r="K330" s="98" t="s">
        <v>22621</v>
      </c>
      <c r="L330" s="98" t="s">
        <v>22621</v>
      </c>
      <c r="O330" s="101">
        <v>0</v>
      </c>
      <c r="P330" s="101">
        <v>0</v>
      </c>
    </row>
    <row r="331">
      <c r="K331" s="96" t="s">
        <v>22622</v>
      </c>
      <c r="O331" s="85">
        <f>SUM(O330:O330)</f>
      </c>
      <c r="P331" s="85">
        <f>SUM(P330:P330)</f>
      </c>
    </row>
    <row r="332">
      <c r="A332" s="98" t="s">
        <v>22623</v>
      </c>
      <c r="B332" s="98" t="s">
        <v>22624</v>
      </c>
      <c r="C332" s="100">
        <v>400</v>
      </c>
      <c r="D332" s="98" t="s">
        <v>22625</v>
      </c>
      <c r="E332" s="98" t="s">
        <v>22626</v>
      </c>
      <c r="F332" s="104">
        <v>44621</v>
      </c>
      <c r="G332" s="104">
        <v>45717</v>
      </c>
      <c r="H332" s="104">
        <v>46081</v>
      </c>
      <c r="J332" s="101">
        <v>955</v>
      </c>
      <c r="K332" s="98" t="s">
        <v>22627</v>
      </c>
      <c r="L332" s="98" t="s">
        <v>22628</v>
      </c>
      <c r="M332" s="98" t="s">
        <v>22629</v>
      </c>
      <c r="N332" s="98" t="s">
        <v>22630</v>
      </c>
      <c r="O332" s="101">
        <v>25</v>
      </c>
      <c r="P332" s="101">
        <v>25</v>
      </c>
      <c r="Q332" s="101">
        <v>0</v>
      </c>
      <c r="R332" s="101">
        <v>150</v>
      </c>
    </row>
    <row r="333">
      <c r="L333" s="98" t="s">
        <v>22631</v>
      </c>
      <c r="M333" s="98" t="s">
        <v>22632</v>
      </c>
      <c r="N333" s="98" t="s">
        <v>22633</v>
      </c>
      <c r="O333" s="101">
        <v>935</v>
      </c>
      <c r="P333" s="101">
        <v>935</v>
      </c>
    </row>
    <row r="334">
      <c r="L334" s="98" t="s">
        <v>22634</v>
      </c>
      <c r="M334" s="98" t="s">
        <v>22635</v>
      </c>
      <c r="N334" s="98" t="s">
        <v>22636</v>
      </c>
      <c r="O334" s="101">
        <v>-29</v>
      </c>
      <c r="P334" s="101">
        <v>-29</v>
      </c>
    </row>
    <row r="335">
      <c r="K335" s="96" t="s">
        <v>22637</v>
      </c>
      <c r="O335" s="85">
        <f>SUM(O332:O334)</f>
      </c>
      <c r="P335" s="85">
        <f>SUM(P332:P334)</f>
      </c>
    </row>
    <row r="336">
      <c r="A336" s="98" t="s">
        <v>22638</v>
      </c>
      <c r="B336" s="98" t="s">
        <v>22639</v>
      </c>
      <c r="C336" s="100">
        <v>400</v>
      </c>
      <c r="D336" s="98" t="s">
        <v>22640</v>
      </c>
      <c r="E336" s="98" t="s">
        <v>22641</v>
      </c>
      <c r="F336" s="104">
        <v>45642</v>
      </c>
      <c r="G336" s="104">
        <v>45642</v>
      </c>
      <c r="H336" s="104">
        <v>46037</v>
      </c>
      <c r="J336" s="101">
        <v>875</v>
      </c>
      <c r="K336" s="98" t="s">
        <v>22642</v>
      </c>
      <c r="L336" s="98" t="s">
        <v>22643</v>
      </c>
      <c r="M336" s="98" t="s">
        <v>22644</v>
      </c>
      <c r="N336" s="98" t="s">
        <v>22645</v>
      </c>
      <c r="O336" s="101">
        <v>50</v>
      </c>
      <c r="P336" s="101">
        <v>75</v>
      </c>
      <c r="Q336" s="101">
        <v>0</v>
      </c>
      <c r="R336" s="101">
        <v>350</v>
      </c>
    </row>
    <row r="337">
      <c r="L337" s="98" t="s">
        <v>22646</v>
      </c>
      <c r="M337" s="98" t="s">
        <v>22647</v>
      </c>
      <c r="N337" s="98" t="s">
        <v>22648</v>
      </c>
      <c r="O337" s="101">
        <v>25</v>
      </c>
      <c r="P337" s="101">
        <v>0</v>
      </c>
    </row>
    <row r="338">
      <c r="L338" s="98" t="s">
        <v>22649</v>
      </c>
      <c r="M338" s="98" t="s">
        <v>22650</v>
      </c>
      <c r="N338" s="98" t="s">
        <v>22651</v>
      </c>
      <c r="O338" s="101">
        <v>800</v>
      </c>
      <c r="P338" s="101">
        <v>800</v>
      </c>
    </row>
    <row r="339">
      <c r="K339" s="96" t="s">
        <v>22652</v>
      </c>
      <c r="O339" s="85">
        <f>SUM(O336:O338)</f>
      </c>
      <c r="P339" s="85">
        <f>SUM(P336:P338)</f>
      </c>
    </row>
    <row r="340">
      <c r="A340" s="98" t="s">
        <v>22653</v>
      </c>
      <c r="B340" s="98" t="s">
        <v>22654</v>
      </c>
      <c r="C340" s="100">
        <v>540</v>
      </c>
      <c r="D340" s="98" t="s">
        <v>22655</v>
      </c>
      <c r="E340" s="98" t="s">
        <v>22656</v>
      </c>
      <c r="F340" s="104">
        <v>45702</v>
      </c>
      <c r="G340" s="104">
        <v>45702</v>
      </c>
      <c r="H340" s="104">
        <v>46094</v>
      </c>
      <c r="J340" s="101">
        <v>925</v>
      </c>
      <c r="K340" s="98" t="s">
        <v>22657</v>
      </c>
      <c r="L340" s="98" t="s">
        <v>22658</v>
      </c>
      <c r="M340" s="98" t="s">
        <v>22659</v>
      </c>
      <c r="N340" s="98" t="s">
        <v>22660</v>
      </c>
      <c r="O340" s="101">
        <v>50</v>
      </c>
      <c r="P340" s="101">
        <v>25</v>
      </c>
      <c r="Q340" s="101">
        <v>0</v>
      </c>
      <c r="R340" s="101">
        <v>1075</v>
      </c>
    </row>
    <row r="341">
      <c r="L341" s="98" t="s">
        <v>22661</v>
      </c>
      <c r="M341" s="98" t="s">
        <v>22662</v>
      </c>
      <c r="N341" s="98" t="s">
        <v>22663</v>
      </c>
      <c r="O341" s="101">
        <v>25</v>
      </c>
      <c r="P341" s="101">
        <v>50</v>
      </c>
    </row>
    <row r="342">
      <c r="L342" s="98" t="s">
        <v>22664</v>
      </c>
      <c r="M342" s="98" t="s">
        <v>22665</v>
      </c>
      <c r="N342" s="98" t="s">
        <v>22666</v>
      </c>
      <c r="O342" s="101">
        <v>850</v>
      </c>
      <c r="P342" s="101">
        <v>850</v>
      </c>
    </row>
    <row r="343">
      <c r="L343" s="98" t="s">
        <v>22667</v>
      </c>
      <c r="M343" s="98" t="s">
        <v>22668</v>
      </c>
      <c r="N343" s="98" t="s">
        <v>22669</v>
      </c>
      <c r="O343" s="101">
        <v>-28</v>
      </c>
      <c r="P343" s="101">
        <v>-28</v>
      </c>
    </row>
    <row r="344">
      <c r="K344" s="96" t="s">
        <v>22670</v>
      </c>
      <c r="O344" s="85">
        <f>SUM(O340:O343)</f>
      </c>
      <c r="P344" s="85">
        <f>SUM(P340:P343)</f>
      </c>
    </row>
    <row r="345">
      <c r="A345" s="98" t="s">
        <v>22671</v>
      </c>
      <c r="B345" s="98" t="s">
        <v>22672</v>
      </c>
      <c r="C345" s="100">
        <v>540</v>
      </c>
      <c r="D345" s="98" t="s">
        <v>22673</v>
      </c>
      <c r="E345" s="98" t="s">
        <v>22674</v>
      </c>
      <c r="F345" s="104">
        <v>44758</v>
      </c>
      <c r="G345" s="104">
        <v>45505</v>
      </c>
      <c r="H345" s="104">
        <v>45777</v>
      </c>
      <c r="I345" s="104">
        <v>45777</v>
      </c>
      <c r="J345" s="101">
        <v>965</v>
      </c>
      <c r="K345" s="98" t="s">
        <v>22675</v>
      </c>
      <c r="L345" s="98" t="s">
        <v>22676</v>
      </c>
      <c r="M345" s="98" t="s">
        <v>22677</v>
      </c>
      <c r="N345" s="98" t="s">
        <v>22678</v>
      </c>
      <c r="O345" s="101">
        <v>50</v>
      </c>
      <c r="P345" s="101">
        <v>50</v>
      </c>
      <c r="Q345" s="101">
        <v>0</v>
      </c>
      <c r="R345" s="101">
        <v>350</v>
      </c>
    </row>
    <row r="346">
      <c r="L346" s="98" t="s">
        <v>22679</v>
      </c>
      <c r="M346" s="98" t="s">
        <v>22680</v>
      </c>
      <c r="N346" s="98" t="s">
        <v>22681</v>
      </c>
      <c r="O346" s="101">
        <v>40</v>
      </c>
      <c r="P346" s="101">
        <v>25</v>
      </c>
    </row>
    <row r="347">
      <c r="L347" s="98" t="s">
        <v>22682</v>
      </c>
      <c r="M347" s="98" t="s">
        <v>22683</v>
      </c>
      <c r="N347" s="98" t="s">
        <v>22684</v>
      </c>
      <c r="O347" s="101">
        <v>25</v>
      </c>
      <c r="P347" s="101">
        <v>40</v>
      </c>
    </row>
    <row r="348">
      <c r="L348" s="98" t="s">
        <v>22685</v>
      </c>
      <c r="M348" s="98" t="s">
        <v>22686</v>
      </c>
      <c r="N348" s="98" t="s">
        <v>22687</v>
      </c>
      <c r="O348" s="101">
        <v>1135</v>
      </c>
      <c r="P348" s="101">
        <v>1135</v>
      </c>
    </row>
    <row r="349">
      <c r="K349" s="96" t="s">
        <v>22688</v>
      </c>
      <c r="O349" s="85">
        <f>SUM(O345:O348)</f>
      </c>
      <c r="P349" s="85">
        <f>SUM(P345:P348)</f>
      </c>
    </row>
    <row r="350">
      <c r="A350" s="98" t="s">
        <v>22689</v>
      </c>
      <c r="B350" s="98" t="s">
        <v>22690</v>
      </c>
      <c r="C350" s="100">
        <v>400</v>
      </c>
      <c r="D350" s="98" t="s">
        <v>22691</v>
      </c>
      <c r="E350" s="98" t="s">
        <v>22692</v>
      </c>
      <c r="F350" s="104">
        <v>45149</v>
      </c>
      <c r="G350" s="104">
        <v>45536</v>
      </c>
      <c r="H350" s="104">
        <v>45900</v>
      </c>
      <c r="J350" s="101">
        <v>1005</v>
      </c>
      <c r="K350" s="98" t="s">
        <v>22693</v>
      </c>
      <c r="L350" s="98" t="s">
        <v>22694</v>
      </c>
      <c r="M350" s="98" t="s">
        <v>22695</v>
      </c>
      <c r="N350" s="98" t="s">
        <v>22696</v>
      </c>
      <c r="O350" s="101">
        <v>50</v>
      </c>
      <c r="P350" s="101">
        <v>0</v>
      </c>
      <c r="Q350" s="101">
        <v>0</v>
      </c>
      <c r="R350" s="101">
        <v>150</v>
      </c>
    </row>
    <row r="351">
      <c r="L351" s="98" t="s">
        <v>22697</v>
      </c>
      <c r="M351" s="98" t="s">
        <v>22698</v>
      </c>
      <c r="N351" s="98" t="s">
        <v>22699</v>
      </c>
      <c r="O351" s="101">
        <v>25</v>
      </c>
      <c r="P351" s="101">
        <v>75</v>
      </c>
    </row>
    <row r="352">
      <c r="L352" s="98" t="s">
        <v>22700</v>
      </c>
      <c r="M352" s="98" t="s">
        <v>22701</v>
      </c>
      <c r="N352" s="98" t="s">
        <v>22702</v>
      </c>
      <c r="O352" s="101">
        <v>1037</v>
      </c>
      <c r="P352" s="101">
        <v>1037</v>
      </c>
    </row>
    <row r="353">
      <c r="K353" s="96" t="s">
        <v>22703</v>
      </c>
      <c r="O353" s="85">
        <f>SUM(O350:O352)</f>
      </c>
      <c r="P353" s="85">
        <f>SUM(P350:P352)</f>
      </c>
    </row>
    <row r="354">
      <c r="A354" s="98" t="s">
        <v>22704</v>
      </c>
      <c r="B354" s="98" t="s">
        <v>22705</v>
      </c>
      <c r="C354" s="100">
        <v>400</v>
      </c>
      <c r="D354" s="98" t="s">
        <v>22706</v>
      </c>
      <c r="E354" s="98" t="s">
        <v>22707</v>
      </c>
      <c r="F354" s="104">
        <v>44818</v>
      </c>
      <c r="G354" s="104">
        <v>45323</v>
      </c>
      <c r="J354" s="101">
        <v>930</v>
      </c>
      <c r="K354" s="98" t="s">
        <v>22708</v>
      </c>
      <c r="L354" s="98" t="s">
        <v>22709</v>
      </c>
      <c r="M354" s="98" t="s">
        <v>22710</v>
      </c>
      <c r="N354" s="98" t="s">
        <v>22711</v>
      </c>
      <c r="O354" s="101">
        <v>930</v>
      </c>
      <c r="P354" s="101">
        <v>930</v>
      </c>
      <c r="Q354" s="101">
        <v>0</v>
      </c>
      <c r="R354" s="101">
        <v>0</v>
      </c>
    </row>
    <row r="355">
      <c r="L355" s="98" t="s">
        <v>22712</v>
      </c>
      <c r="M355" s="98" t="s">
        <v>22713</v>
      </c>
      <c r="N355" s="98" t="s">
        <v>22714</v>
      </c>
      <c r="O355" s="101">
        <v>-186</v>
      </c>
      <c r="P355" s="101">
        <v>-186</v>
      </c>
    </row>
    <row r="356">
      <c r="K356" s="96" t="s">
        <v>22715</v>
      </c>
      <c r="O356" s="85">
        <f>SUM(O354:O355)</f>
      </c>
      <c r="P356" s="85">
        <f>SUM(P354:P355)</f>
      </c>
    </row>
    <row r="357">
      <c r="A357" s="98" t="s">
        <v>22716</v>
      </c>
      <c r="B357" s="98" t="s">
        <v>22717</v>
      </c>
      <c r="C357" s="100">
        <v>540</v>
      </c>
      <c r="D357" s="98" t="s">
        <v>22718</v>
      </c>
      <c r="E357" s="98" t="s">
        <v>22719</v>
      </c>
      <c r="F357" s="104">
        <v>45703</v>
      </c>
      <c r="G357" s="104">
        <v>45703</v>
      </c>
      <c r="H357" s="104">
        <v>46067</v>
      </c>
      <c r="J357" s="101">
        <v>910</v>
      </c>
      <c r="K357" s="98" t="s">
        <v>22720</v>
      </c>
      <c r="L357" s="98" t="s">
        <v>22721</v>
      </c>
      <c r="M357" s="98" t="s">
        <v>22722</v>
      </c>
      <c r="N357" s="98" t="s">
        <v>22723</v>
      </c>
      <c r="O357" s="101">
        <v>5</v>
      </c>
      <c r="P357" s="101">
        <v>50</v>
      </c>
      <c r="Q357" s="101">
        <v>0</v>
      </c>
      <c r="R357" s="101">
        <v>150</v>
      </c>
    </row>
    <row r="358">
      <c r="L358" s="98" t="s">
        <v>22724</v>
      </c>
      <c r="M358" s="98" t="s">
        <v>22725</v>
      </c>
      <c r="N358" s="98" t="s">
        <v>22726</v>
      </c>
      <c r="O358" s="101">
        <v>50</v>
      </c>
      <c r="P358" s="101">
        <v>0</v>
      </c>
    </row>
    <row r="359">
      <c r="L359" s="98" t="s">
        <v>22727</v>
      </c>
      <c r="M359" s="98" t="s">
        <v>22728</v>
      </c>
      <c r="N359" s="98" t="s">
        <v>22729</v>
      </c>
      <c r="O359" s="101">
        <v>5</v>
      </c>
      <c r="P359" s="101">
        <v>10</v>
      </c>
    </row>
    <row r="360">
      <c r="L360" s="98" t="s">
        <v>22730</v>
      </c>
      <c r="M360" s="98" t="s">
        <v>22731</v>
      </c>
      <c r="N360" s="98" t="s">
        <v>22732</v>
      </c>
      <c r="O360" s="101">
        <v>850</v>
      </c>
      <c r="P360" s="101">
        <v>850</v>
      </c>
    </row>
    <row r="361">
      <c r="K361" s="96" t="s">
        <v>22733</v>
      </c>
      <c r="O361" s="85">
        <f>SUM(O357:O360)</f>
      </c>
      <c r="P361" s="85">
        <f>SUM(P357:P360)</f>
      </c>
    </row>
    <row r="362">
      <c r="A362" s="98" t="s">
        <v>22734</v>
      </c>
      <c r="B362" s="98" t="s">
        <v>22735</v>
      </c>
      <c r="C362" s="100">
        <v>540</v>
      </c>
      <c r="D362" s="98" t="s">
        <v>22736</v>
      </c>
      <c r="E362" s="98" t="s">
        <v>22737</v>
      </c>
      <c r="F362" s="104">
        <v>38899</v>
      </c>
      <c r="G362" s="104">
        <v>45474</v>
      </c>
      <c r="H362" s="104">
        <v>45838</v>
      </c>
      <c r="J362" s="101">
        <v>990</v>
      </c>
      <c r="K362" s="98" t="s">
        <v>22738</v>
      </c>
      <c r="L362" s="98" t="s">
        <v>22739</v>
      </c>
      <c r="M362" s="98" t="s">
        <v>22740</v>
      </c>
      <c r="N362" s="98" t="s">
        <v>22741</v>
      </c>
      <c r="O362" s="101">
        <v>5</v>
      </c>
      <c r="P362" s="101">
        <v>5</v>
      </c>
      <c r="Q362" s="101">
        <v>0</v>
      </c>
      <c r="R362" s="101">
        <v>150</v>
      </c>
    </row>
    <row r="363">
      <c r="L363" s="98" t="s">
        <v>22742</v>
      </c>
      <c r="M363" s="98" t="s">
        <v>22743</v>
      </c>
      <c r="N363" s="98" t="s">
        <v>22744</v>
      </c>
      <c r="O363" s="101">
        <v>5</v>
      </c>
      <c r="P363" s="101">
        <v>5</v>
      </c>
    </row>
    <row r="364">
      <c r="L364" s="98" t="s">
        <v>22745</v>
      </c>
      <c r="M364" s="98" t="s">
        <v>22746</v>
      </c>
      <c r="N364" s="98" t="s">
        <v>22747</v>
      </c>
      <c r="O364" s="101">
        <v>1006</v>
      </c>
      <c r="P364" s="101">
        <v>1006</v>
      </c>
    </row>
    <row r="365">
      <c r="L365" s="98" t="s">
        <v>22748</v>
      </c>
      <c r="M365" s="98" t="s">
        <v>22749</v>
      </c>
      <c r="N365" s="98" t="s">
        <v>22750</v>
      </c>
      <c r="O365" s="101">
        <v>-30</v>
      </c>
      <c r="P365" s="101">
        <v>-30</v>
      </c>
    </row>
    <row r="366">
      <c r="K366" s="96" t="s">
        <v>22751</v>
      </c>
      <c r="O366" s="85">
        <f>SUM(O362:O365)</f>
      </c>
      <c r="P366" s="85">
        <f>SUM(P362:P365)</f>
      </c>
    </row>
    <row r="367">
      <c r="A367" s="98" t="s">
        <v>22752</v>
      </c>
      <c r="B367" s="98" t="s">
        <v>22753</v>
      </c>
      <c r="C367" s="100">
        <v>400</v>
      </c>
      <c r="D367" s="98" t="s">
        <v>22754</v>
      </c>
      <c r="E367" s="98" t="s">
        <v>22755</v>
      </c>
      <c r="F367" s="104">
        <v>45756</v>
      </c>
      <c r="G367" s="104">
        <v>45756</v>
      </c>
      <c r="H367" s="104">
        <v>46150</v>
      </c>
      <c r="J367" s="101">
        <v>850</v>
      </c>
      <c r="K367" s="98" t="s">
        <v>22756</v>
      </c>
      <c r="L367" s="98" t="s">
        <v>22757</v>
      </c>
      <c r="M367" s="98" t="s">
        <v>22758</v>
      </c>
      <c r="N367" s="98" t="s">
        <v>22759</v>
      </c>
      <c r="O367" s="101">
        <v>36.670000000000002</v>
      </c>
      <c r="P367" s="101">
        <v>50</v>
      </c>
      <c r="Q367" s="101">
        <v>-750</v>
      </c>
      <c r="R367" s="101">
        <v>150</v>
      </c>
    </row>
    <row r="368">
      <c r="L368" s="98" t="s">
        <v>22760</v>
      </c>
      <c r="M368" s="98" t="s">
        <v>22761</v>
      </c>
      <c r="N368" s="98" t="s">
        <v>22762</v>
      </c>
      <c r="O368" s="101">
        <v>586.66999999999996</v>
      </c>
      <c r="P368" s="101">
        <v>800</v>
      </c>
    </row>
    <row r="369">
      <c r="L369" s="98" t="s">
        <v>22763</v>
      </c>
      <c r="M369" s="98" t="s">
        <v>22764</v>
      </c>
      <c r="N369" s="98" t="s">
        <v>22765</v>
      </c>
      <c r="O369" s="101">
        <v>125</v>
      </c>
      <c r="P369" s="101">
        <v>0</v>
      </c>
    </row>
    <row r="370">
      <c r="L370" s="98" t="s">
        <v>22766</v>
      </c>
      <c r="M370" s="98" t="s">
        <v>22767</v>
      </c>
      <c r="N370" s="98" t="s">
        <v>22768</v>
      </c>
      <c r="O370" s="101">
        <v>-750</v>
      </c>
      <c r="P370" s="101">
        <v>0</v>
      </c>
    </row>
    <row r="371">
      <c r="K371" s="96" t="s">
        <v>22769</v>
      </c>
      <c r="O371" s="85">
        <f>SUM(O367:O370)</f>
      </c>
      <c r="P371" s="85">
        <f>SUM(P367:P370)</f>
      </c>
    </row>
    <row r="372">
      <c r="A372" s="98" t="s">
        <v>22770</v>
      </c>
      <c r="B372" s="98" t="s">
        <v>22771</v>
      </c>
      <c r="C372" s="100">
        <v>400</v>
      </c>
      <c r="D372" s="98" t="s">
        <v>22772</v>
      </c>
      <c r="E372" s="98" t="s">
        <v>22773</v>
      </c>
      <c r="F372" s="104">
        <v>45591</v>
      </c>
      <c r="G372" s="104">
        <v>45591</v>
      </c>
      <c r="H372" s="104">
        <v>45961</v>
      </c>
      <c r="J372" s="101">
        <v>930</v>
      </c>
      <c r="K372" s="98" t="s">
        <v>22774</v>
      </c>
      <c r="L372" s="98" t="s">
        <v>22775</v>
      </c>
      <c r="M372" s="98" t="s">
        <v>22776</v>
      </c>
      <c r="N372" s="98" t="s">
        <v>22777</v>
      </c>
      <c r="O372" s="101">
        <v>930</v>
      </c>
      <c r="P372" s="101">
        <v>930</v>
      </c>
      <c r="Q372" s="101">
        <v>0</v>
      </c>
      <c r="R372" s="101">
        <v>350</v>
      </c>
    </row>
    <row r="373">
      <c r="K373" s="96" t="s">
        <v>22778</v>
      </c>
      <c r="O373" s="85">
        <f>SUM(O372:O372)</f>
      </c>
      <c r="P373" s="85">
        <f>SUM(P372:P372)</f>
      </c>
    </row>
    <row r="374">
      <c r="A374" s="98" t="s">
        <v>22779</v>
      </c>
      <c r="B374" s="98" t="s">
        <v>22780</v>
      </c>
      <c r="C374" s="100">
        <v>540</v>
      </c>
      <c r="D374" s="98" t="s">
        <v>22781</v>
      </c>
      <c r="E374" s="98" t="s">
        <v>22782</v>
      </c>
      <c r="F374" s="104">
        <v>45555</v>
      </c>
      <c r="G374" s="104">
        <v>45555</v>
      </c>
      <c r="H374" s="104">
        <v>45930</v>
      </c>
      <c r="J374" s="101">
        <v>1040</v>
      </c>
      <c r="K374" s="98" t="s">
        <v>22783</v>
      </c>
      <c r="L374" s="98" t="s">
        <v>22784</v>
      </c>
      <c r="M374" s="98" t="s">
        <v>22785</v>
      </c>
      <c r="N374" s="98" t="s">
        <v>22786</v>
      </c>
      <c r="O374" s="101">
        <v>5</v>
      </c>
      <c r="P374" s="101">
        <v>0</v>
      </c>
      <c r="Q374" s="101">
        <v>0</v>
      </c>
      <c r="R374" s="101">
        <v>450</v>
      </c>
    </row>
    <row r="375">
      <c r="L375" s="98" t="s">
        <v>22787</v>
      </c>
      <c r="M375" s="98" t="s">
        <v>22788</v>
      </c>
      <c r="N375" s="98" t="s">
        <v>22789</v>
      </c>
      <c r="O375" s="101">
        <v>5</v>
      </c>
      <c r="P375" s="101">
        <v>55</v>
      </c>
    </row>
    <row r="376">
      <c r="L376" s="98" t="s">
        <v>22790</v>
      </c>
      <c r="M376" s="98" t="s">
        <v>22791</v>
      </c>
      <c r="N376" s="98" t="s">
        <v>22792</v>
      </c>
      <c r="O376" s="101">
        <v>50</v>
      </c>
      <c r="P376" s="101">
        <v>5</v>
      </c>
    </row>
    <row r="377">
      <c r="L377" s="98" t="s">
        <v>22793</v>
      </c>
      <c r="M377" s="98" t="s">
        <v>22794</v>
      </c>
      <c r="N377" s="98" t="s">
        <v>22795</v>
      </c>
      <c r="O377" s="101">
        <v>1005</v>
      </c>
      <c r="P377" s="101">
        <v>1005</v>
      </c>
    </row>
    <row r="378">
      <c r="L378" s="98" t="s">
        <v>22796</v>
      </c>
      <c r="M378" s="98" t="s">
        <v>22797</v>
      </c>
      <c r="N378" s="98" t="s">
        <v>22798</v>
      </c>
      <c r="O378" s="101">
        <v>50</v>
      </c>
      <c r="P378" s="101">
        <v>0</v>
      </c>
    </row>
    <row r="379">
      <c r="L379" s="98" t="s">
        <v>22799</v>
      </c>
      <c r="M379" s="98" t="s">
        <v>22800</v>
      </c>
      <c r="N379" s="98" t="s">
        <v>22801</v>
      </c>
      <c r="O379" s="101">
        <v>-32</v>
      </c>
      <c r="P379" s="101">
        <v>-32</v>
      </c>
    </row>
    <row r="380">
      <c r="L380" s="98" t="s">
        <v>22802</v>
      </c>
      <c r="M380" s="98" t="s">
        <v>22803</v>
      </c>
      <c r="N380" s="98" t="s">
        <v>22804</v>
      </c>
      <c r="O380" s="101">
        <v>106.5</v>
      </c>
      <c r="P380" s="101">
        <v>0</v>
      </c>
    </row>
    <row r="381">
      <c r="K381" s="96" t="s">
        <v>22805</v>
      </c>
      <c r="O381" s="85">
        <f>SUM(O374:O380)</f>
      </c>
      <c r="P381" s="85">
        <f>SUM(P374:P380)</f>
      </c>
    </row>
    <row r="382">
      <c r="A382" s="98" t="s">
        <v>22806</v>
      </c>
      <c r="B382" s="98" t="s">
        <v>22807</v>
      </c>
      <c r="C382" s="100">
        <v>540</v>
      </c>
      <c r="D382" s="98" t="s">
        <v>22808</v>
      </c>
      <c r="E382" s="98" t="s">
        <v>22809</v>
      </c>
      <c r="F382" s="104">
        <v>43715</v>
      </c>
      <c r="G382" s="104">
        <v>45597</v>
      </c>
      <c r="H382" s="104">
        <v>45961</v>
      </c>
      <c r="J382" s="101">
        <v>990</v>
      </c>
      <c r="K382" s="98" t="s">
        <v>22810</v>
      </c>
      <c r="L382" s="98" t="s">
        <v>22811</v>
      </c>
      <c r="M382" s="98" t="s">
        <v>22812</v>
      </c>
      <c r="N382" s="98" t="s">
        <v>22813</v>
      </c>
      <c r="O382" s="101">
        <v>5</v>
      </c>
      <c r="P382" s="101">
        <v>10</v>
      </c>
      <c r="Q382" s="101">
        <v>0</v>
      </c>
      <c r="R382" s="101">
        <v>1210</v>
      </c>
    </row>
    <row r="383">
      <c r="L383" s="98" t="s">
        <v>22814</v>
      </c>
      <c r="M383" s="98" t="s">
        <v>22815</v>
      </c>
      <c r="N383" s="98" t="s">
        <v>22816</v>
      </c>
      <c r="O383" s="101">
        <v>5</v>
      </c>
      <c r="P383" s="101">
        <v>0</v>
      </c>
    </row>
    <row r="384">
      <c r="L384" s="98" t="s">
        <v>22817</v>
      </c>
      <c r="M384" s="98" t="s">
        <v>22818</v>
      </c>
      <c r="N384" s="98" t="s">
        <v>22819</v>
      </c>
      <c r="O384" s="101">
        <v>1104</v>
      </c>
      <c r="P384" s="101">
        <v>1104</v>
      </c>
    </row>
    <row r="385">
      <c r="L385" s="98" t="s">
        <v>22820</v>
      </c>
      <c r="M385" s="98" t="s">
        <v>22821</v>
      </c>
      <c r="N385" s="98" t="s">
        <v>22822</v>
      </c>
      <c r="O385" s="101">
        <v>-33</v>
      </c>
      <c r="P385" s="101">
        <v>-33</v>
      </c>
    </row>
    <row r="386">
      <c r="K386" s="96" t="s">
        <v>22823</v>
      </c>
      <c r="O386" s="85">
        <f>SUM(O382:O385)</f>
      </c>
      <c r="P386" s="85">
        <f>SUM(P382:P385)</f>
      </c>
    </row>
    <row r="387">
      <c r="A387" s="98" t="s">
        <v>22824</v>
      </c>
      <c r="B387" s="98" t="s">
        <v>22825</v>
      </c>
      <c r="C387" s="100">
        <v>400</v>
      </c>
      <c r="D387" s="98" t="s">
        <v>22826</v>
      </c>
      <c r="E387" s="98" t="s">
        <v>22827</v>
      </c>
      <c r="F387" s="104">
        <v>45654</v>
      </c>
      <c r="G387" s="104">
        <v>45654</v>
      </c>
      <c r="H387" s="104">
        <v>46018</v>
      </c>
      <c r="J387" s="101">
        <v>850</v>
      </c>
      <c r="K387" s="98" t="s">
        <v>22828</v>
      </c>
      <c r="L387" s="98" t="s">
        <v>22829</v>
      </c>
      <c r="M387" s="98" t="s">
        <v>22830</v>
      </c>
      <c r="N387" s="98" t="s">
        <v>22831</v>
      </c>
      <c r="O387" s="101">
        <v>50</v>
      </c>
      <c r="P387" s="101">
        <v>50</v>
      </c>
      <c r="Q387" s="101">
        <v>0</v>
      </c>
      <c r="R387" s="101">
        <v>150</v>
      </c>
    </row>
    <row r="388">
      <c r="L388" s="98" t="s">
        <v>22832</v>
      </c>
      <c r="M388" s="98" t="s">
        <v>22833</v>
      </c>
      <c r="N388" s="98" t="s">
        <v>22834</v>
      </c>
      <c r="O388" s="101">
        <v>800</v>
      </c>
      <c r="P388" s="101">
        <v>800</v>
      </c>
    </row>
    <row r="389">
      <c r="L389" s="98" t="s">
        <v>22835</v>
      </c>
      <c r="M389" s="98" t="s">
        <v>22836</v>
      </c>
      <c r="N389" s="98" t="s">
        <v>22837</v>
      </c>
      <c r="O389" s="101">
        <v>-26</v>
      </c>
      <c r="P389" s="101">
        <v>-26</v>
      </c>
    </row>
    <row r="390">
      <c r="K390" s="96" t="s">
        <v>22838</v>
      </c>
      <c r="O390" s="85">
        <f>SUM(O387:O389)</f>
      </c>
      <c r="P390" s="85">
        <f>SUM(P387:P389)</f>
      </c>
    </row>
    <row r="391">
      <c r="A391" s="98" t="s">
        <v>22839</v>
      </c>
      <c r="B391" s="98" t="s">
        <v>22840</v>
      </c>
      <c r="C391" s="100">
        <v>400</v>
      </c>
      <c r="D391" s="98" t="s">
        <v>22841</v>
      </c>
      <c r="E391" s="98" t="s">
        <v>22842</v>
      </c>
      <c r="J391" s="101">
        <v>915</v>
      </c>
      <c r="K391" s="98" t="s">
        <v>22843</v>
      </c>
      <c r="L391" s="98" t="s">
        <v>22843</v>
      </c>
      <c r="O391" s="101">
        <v>0</v>
      </c>
      <c r="P391" s="101">
        <v>0</v>
      </c>
      <c r="R391" s="101">
        <v>0</v>
      </c>
    </row>
    <row r="392">
      <c r="K392" s="96" t="s">
        <v>22844</v>
      </c>
      <c r="O392" s="85">
        <f>SUM(O391:O391)</f>
      </c>
      <c r="P392" s="85">
        <f>SUM(P391:P391)</f>
      </c>
    </row>
    <row r="393">
      <c r="A393" s="98" t="s">
        <v>22845</v>
      </c>
      <c r="B393" s="98" t="s">
        <v>22846</v>
      </c>
      <c r="C393" s="100">
        <v>540</v>
      </c>
      <c r="D393" s="98" t="s">
        <v>22847</v>
      </c>
      <c r="E393" s="98" t="s">
        <v>22848</v>
      </c>
      <c r="F393" s="104">
        <v>39206</v>
      </c>
      <c r="G393" s="104">
        <v>45444</v>
      </c>
      <c r="H393" s="104">
        <v>45808</v>
      </c>
      <c r="J393" s="101">
        <v>980</v>
      </c>
      <c r="K393" s="98" t="s">
        <v>22849</v>
      </c>
      <c r="L393" s="98" t="s">
        <v>22850</v>
      </c>
      <c r="M393" s="98" t="s">
        <v>22851</v>
      </c>
      <c r="N393" s="98" t="s">
        <v>22852</v>
      </c>
      <c r="O393" s="101">
        <v>1040</v>
      </c>
      <c r="P393" s="101">
        <v>1040</v>
      </c>
      <c r="Q393" s="101">
        <v>0</v>
      </c>
      <c r="R393" s="101">
        <v>550</v>
      </c>
    </row>
    <row r="394">
      <c r="L394" s="98" t="s">
        <v>22853</v>
      </c>
      <c r="M394" s="98" t="s">
        <v>22854</v>
      </c>
      <c r="N394" s="98" t="s">
        <v>22855</v>
      </c>
      <c r="O394" s="101">
        <v>-31</v>
      </c>
      <c r="P394" s="101">
        <v>-31</v>
      </c>
    </row>
    <row r="395">
      <c r="K395" s="96" t="s">
        <v>22856</v>
      </c>
      <c r="O395" s="85">
        <f>SUM(O393:O394)</f>
      </c>
      <c r="P395" s="85">
        <f>SUM(P393:P394)</f>
      </c>
    </row>
    <row r="396">
      <c r="A396" s="98" t="s">
        <v>22857</v>
      </c>
      <c r="B396" s="98" t="s">
        <v>22858</v>
      </c>
      <c r="C396" s="100">
        <v>540</v>
      </c>
      <c r="D396" s="98" t="s">
        <v>22859</v>
      </c>
      <c r="E396" s="98" t="s">
        <v>22860</v>
      </c>
      <c r="F396" s="104">
        <v>43609</v>
      </c>
      <c r="G396" s="104">
        <v>45597</v>
      </c>
      <c r="H396" s="104">
        <v>45961</v>
      </c>
      <c r="J396" s="101">
        <v>1095</v>
      </c>
      <c r="K396" s="98" t="s">
        <v>22861</v>
      </c>
      <c r="L396" s="98" t="s">
        <v>22862</v>
      </c>
      <c r="M396" s="98" t="s">
        <v>22863</v>
      </c>
      <c r="N396" s="98" t="s">
        <v>22864</v>
      </c>
      <c r="O396" s="101">
        <v>40</v>
      </c>
      <c r="P396" s="101">
        <v>75</v>
      </c>
      <c r="Q396" s="101">
        <v>0</v>
      </c>
      <c r="R396" s="101">
        <v>350</v>
      </c>
    </row>
    <row r="397">
      <c r="L397" s="98" t="s">
        <v>22865</v>
      </c>
      <c r="M397" s="98" t="s">
        <v>22866</v>
      </c>
      <c r="N397" s="98" t="s">
        <v>22867</v>
      </c>
      <c r="O397" s="101">
        <v>50</v>
      </c>
      <c r="P397" s="101">
        <v>0</v>
      </c>
    </row>
    <row r="398">
      <c r="L398" s="98" t="s">
        <v>22868</v>
      </c>
      <c r="M398" s="98" t="s">
        <v>22869</v>
      </c>
      <c r="N398" s="98" t="s">
        <v>22870</v>
      </c>
      <c r="O398" s="101">
        <v>25</v>
      </c>
      <c r="P398" s="101">
        <v>40</v>
      </c>
    </row>
    <row r="399">
      <c r="L399" s="98" t="s">
        <v>22871</v>
      </c>
      <c r="M399" s="98" t="s">
        <v>22872</v>
      </c>
      <c r="N399" s="98" t="s">
        <v>22873</v>
      </c>
      <c r="O399" s="101">
        <v>1118</v>
      </c>
      <c r="P399" s="101">
        <v>1118</v>
      </c>
    </row>
    <row r="400">
      <c r="L400" s="98" t="s">
        <v>22874</v>
      </c>
      <c r="M400" s="98" t="s">
        <v>22875</v>
      </c>
      <c r="N400" s="98" t="s">
        <v>22876</v>
      </c>
      <c r="O400" s="101">
        <v>-37</v>
      </c>
      <c r="P400" s="101">
        <v>-37</v>
      </c>
    </row>
    <row r="401">
      <c r="K401" s="96" t="s">
        <v>22877</v>
      </c>
      <c r="O401" s="85">
        <f>SUM(O396:O400)</f>
      </c>
      <c r="P401" s="85">
        <f>SUM(P396:P400)</f>
      </c>
    </row>
    <row r="402">
      <c r="A402" s="98" t="s">
        <v>22878</v>
      </c>
      <c r="B402" s="98" t="s">
        <v>22879</v>
      </c>
      <c r="C402" s="100">
        <v>540</v>
      </c>
      <c r="D402" s="98" t="s">
        <v>22880</v>
      </c>
      <c r="E402" s="98" t="s">
        <v>22881</v>
      </c>
      <c r="F402" s="104">
        <v>45351</v>
      </c>
      <c r="G402" s="104">
        <v>45717</v>
      </c>
      <c r="H402" s="104">
        <v>46081</v>
      </c>
      <c r="J402" s="101">
        <v>1055</v>
      </c>
      <c r="K402" s="98" t="s">
        <v>22882</v>
      </c>
      <c r="L402" s="98" t="s">
        <v>22883</v>
      </c>
      <c r="M402" s="98" t="s">
        <v>22884</v>
      </c>
      <c r="N402" s="98" t="s">
        <v>22885</v>
      </c>
      <c r="O402" s="101">
        <v>25</v>
      </c>
      <c r="P402" s="101">
        <v>75</v>
      </c>
      <c r="Q402" s="101">
        <v>0</v>
      </c>
      <c r="R402" s="101">
        <v>150</v>
      </c>
    </row>
    <row r="403">
      <c r="L403" s="98" t="s">
        <v>22886</v>
      </c>
      <c r="M403" s="98" t="s">
        <v>22887</v>
      </c>
      <c r="N403" s="98" t="s">
        <v>22888</v>
      </c>
      <c r="O403" s="101">
        <v>50</v>
      </c>
      <c r="P403" s="101">
        <v>0</v>
      </c>
    </row>
    <row r="404">
      <c r="L404" s="98" t="s">
        <v>22889</v>
      </c>
      <c r="M404" s="98" t="s">
        <v>22890</v>
      </c>
      <c r="N404" s="98" t="s">
        <v>22891</v>
      </c>
      <c r="O404" s="101">
        <v>1005</v>
      </c>
      <c r="P404" s="101">
        <v>1005</v>
      </c>
    </row>
    <row r="405">
      <c r="L405" s="98" t="s">
        <v>22892</v>
      </c>
      <c r="M405" s="98" t="s">
        <v>22893</v>
      </c>
      <c r="N405" s="98" t="s">
        <v>22894</v>
      </c>
      <c r="O405" s="101">
        <v>-32</v>
      </c>
      <c r="P405" s="101">
        <v>-32</v>
      </c>
    </row>
    <row r="406">
      <c r="K406" s="96" t="s">
        <v>22895</v>
      </c>
      <c r="O406" s="85">
        <f>SUM(O402:O405)</f>
      </c>
      <c r="P406" s="85">
        <f>SUM(P402:P405)</f>
      </c>
    </row>
    <row r="407">
      <c r="A407" s="98" t="s">
        <v>22896</v>
      </c>
      <c r="B407" s="98" t="s">
        <v>22897</v>
      </c>
      <c r="C407" s="100">
        <v>540</v>
      </c>
      <c r="D407" s="98" t="s">
        <v>22898</v>
      </c>
      <c r="E407" s="98" t="s">
        <v>22899</v>
      </c>
      <c r="F407" s="104">
        <v>45542</v>
      </c>
      <c r="G407" s="104">
        <v>45542</v>
      </c>
      <c r="H407" s="104">
        <v>45930</v>
      </c>
      <c r="J407" s="101">
        <v>1055</v>
      </c>
      <c r="K407" s="98" t="s">
        <v>22900</v>
      </c>
      <c r="L407" s="98" t="s">
        <v>22901</v>
      </c>
      <c r="M407" s="98" t="s">
        <v>22902</v>
      </c>
      <c r="N407" s="98" t="s">
        <v>22903</v>
      </c>
      <c r="O407" s="101">
        <v>50</v>
      </c>
      <c r="P407" s="101">
        <v>25</v>
      </c>
      <c r="Q407" s="101">
        <v>0</v>
      </c>
      <c r="R407" s="101">
        <v>350</v>
      </c>
    </row>
    <row r="408">
      <c r="L408" s="98" t="s">
        <v>22904</v>
      </c>
      <c r="M408" s="98" t="s">
        <v>22905</v>
      </c>
      <c r="N408" s="98" t="s">
        <v>22906</v>
      </c>
      <c r="O408" s="101">
        <v>25</v>
      </c>
      <c r="P408" s="101">
        <v>50</v>
      </c>
    </row>
    <row r="409">
      <c r="L409" s="98" t="s">
        <v>22907</v>
      </c>
      <c r="M409" s="98" t="s">
        <v>22908</v>
      </c>
      <c r="N409" s="98" t="s">
        <v>22909</v>
      </c>
      <c r="O409" s="101">
        <v>1005</v>
      </c>
      <c r="P409" s="101">
        <v>1005</v>
      </c>
    </row>
    <row r="410">
      <c r="K410" s="96" t="s">
        <v>22910</v>
      </c>
      <c r="O410" s="85">
        <f>SUM(O407:O409)</f>
      </c>
      <c r="P410" s="85">
        <f>SUM(P407:P409)</f>
      </c>
    </row>
    <row r="411">
      <c r="A411" s="98" t="s">
        <v>22911</v>
      </c>
      <c r="B411" s="98" t="s">
        <v>22912</v>
      </c>
      <c r="C411" s="100">
        <v>400</v>
      </c>
      <c r="D411" s="98" t="s">
        <v>22913</v>
      </c>
      <c r="E411" s="98" t="s">
        <v>22914</v>
      </c>
      <c r="F411" s="104">
        <v>45605</v>
      </c>
      <c r="G411" s="104">
        <v>45605</v>
      </c>
      <c r="H411" s="104">
        <v>45969</v>
      </c>
      <c r="J411" s="101">
        <v>815</v>
      </c>
      <c r="K411" s="98" t="s">
        <v>22915</v>
      </c>
      <c r="L411" s="98" t="s">
        <v>22916</v>
      </c>
      <c r="M411" s="98" t="s">
        <v>22917</v>
      </c>
      <c r="N411" s="98" t="s">
        <v>22918</v>
      </c>
      <c r="O411" s="101">
        <v>50</v>
      </c>
      <c r="P411" s="101">
        <v>0</v>
      </c>
      <c r="Q411" s="101">
        <v>931.04999999999995</v>
      </c>
      <c r="R411" s="101">
        <v>1015</v>
      </c>
    </row>
    <row r="412">
      <c r="L412" s="98" t="s">
        <v>22919</v>
      </c>
      <c r="M412" s="98" t="s">
        <v>22920</v>
      </c>
      <c r="N412" s="98" t="s">
        <v>22921</v>
      </c>
      <c r="O412" s="101">
        <v>25</v>
      </c>
      <c r="P412" s="101">
        <v>115</v>
      </c>
    </row>
    <row r="413">
      <c r="L413" s="98" t="s">
        <v>22922</v>
      </c>
      <c r="M413" s="98" t="s">
        <v>22923</v>
      </c>
      <c r="N413" s="98" t="s">
        <v>22924</v>
      </c>
      <c r="O413" s="101">
        <v>40</v>
      </c>
      <c r="P413" s="101">
        <v>0</v>
      </c>
    </row>
    <row r="414">
      <c r="L414" s="98" t="s">
        <v>22925</v>
      </c>
      <c r="M414" s="98" t="s">
        <v>22926</v>
      </c>
      <c r="N414" s="98" t="s">
        <v>22927</v>
      </c>
      <c r="O414" s="101">
        <v>700</v>
      </c>
      <c r="P414" s="101">
        <v>700</v>
      </c>
    </row>
    <row r="415">
      <c r="L415" s="98" t="s">
        <v>22928</v>
      </c>
      <c r="M415" s="98" t="s">
        <v>22929</v>
      </c>
      <c r="N415" s="98" t="s">
        <v>22930</v>
      </c>
      <c r="O415" s="101">
        <v>81.5</v>
      </c>
      <c r="P415" s="101">
        <v>0</v>
      </c>
    </row>
    <row r="416">
      <c r="K416" s="96" t="s">
        <v>22931</v>
      </c>
      <c r="O416" s="85">
        <f>SUM(O411:O415)</f>
      </c>
      <c r="P416" s="85">
        <f>SUM(P411:P415)</f>
      </c>
    </row>
    <row r="417">
      <c r="A417" s="98" t="s">
        <v>22932</v>
      </c>
      <c r="B417" s="98" t="s">
        <v>22933</v>
      </c>
      <c r="C417" s="100">
        <v>400</v>
      </c>
      <c r="D417" s="98" t="s">
        <v>22934</v>
      </c>
      <c r="E417" s="98" t="s">
        <v>22935</v>
      </c>
      <c r="F417" s="104">
        <v>45597</v>
      </c>
      <c r="G417" s="104">
        <v>45597</v>
      </c>
      <c r="H417" s="104">
        <v>45930</v>
      </c>
      <c r="J417" s="101">
        <v>775</v>
      </c>
      <c r="K417" s="98" t="s">
        <v>22936</v>
      </c>
      <c r="L417" s="98" t="s">
        <v>22937</v>
      </c>
      <c r="M417" s="98" t="s">
        <v>22938</v>
      </c>
      <c r="N417" s="98" t="s">
        <v>22939</v>
      </c>
      <c r="O417" s="101">
        <v>50</v>
      </c>
      <c r="P417" s="101">
        <v>75</v>
      </c>
      <c r="Q417" s="101">
        <v>0</v>
      </c>
      <c r="R417" s="101">
        <v>775</v>
      </c>
    </row>
    <row r="418">
      <c r="L418" s="98" t="s">
        <v>22940</v>
      </c>
      <c r="M418" s="98" t="s">
        <v>22941</v>
      </c>
      <c r="N418" s="98" t="s">
        <v>22942</v>
      </c>
      <c r="O418" s="101">
        <v>25</v>
      </c>
      <c r="P418" s="101">
        <v>0</v>
      </c>
    </row>
    <row r="419">
      <c r="L419" s="98" t="s">
        <v>22943</v>
      </c>
      <c r="M419" s="98" t="s">
        <v>22944</v>
      </c>
      <c r="N419" s="98" t="s">
        <v>22945</v>
      </c>
      <c r="O419" s="101">
        <v>700</v>
      </c>
      <c r="P419" s="101">
        <v>700</v>
      </c>
    </row>
    <row r="420">
      <c r="L420" s="98" t="s">
        <v>22946</v>
      </c>
      <c r="M420" s="98" t="s">
        <v>22947</v>
      </c>
      <c r="N420" s="98" t="s">
        <v>22948</v>
      </c>
      <c r="O420" s="101">
        <v>-24</v>
      </c>
      <c r="P420" s="101">
        <v>-24</v>
      </c>
    </row>
    <row r="421">
      <c r="K421" s="96" t="s">
        <v>22949</v>
      </c>
      <c r="O421" s="85">
        <f>SUM(O417:O420)</f>
      </c>
      <c r="P421" s="85">
        <f>SUM(P417:P420)</f>
      </c>
    </row>
    <row r="422">
      <c r="A422" s="98" t="s">
        <v>22950</v>
      </c>
      <c r="B422" s="98" t="s">
        <v>22951</v>
      </c>
      <c r="C422" s="100">
        <v>540</v>
      </c>
      <c r="D422" s="98" t="s">
        <v>22952</v>
      </c>
      <c r="E422" s="98" t="s">
        <v>22953</v>
      </c>
      <c r="F422" s="104">
        <v>44447</v>
      </c>
      <c r="G422" s="104">
        <v>45566</v>
      </c>
      <c r="H422" s="104">
        <v>45930</v>
      </c>
      <c r="J422" s="101">
        <v>1005</v>
      </c>
      <c r="K422" s="98" t="s">
        <v>22954</v>
      </c>
      <c r="L422" s="98" t="s">
        <v>22955</v>
      </c>
      <c r="M422" s="98" t="s">
        <v>22956</v>
      </c>
      <c r="N422" s="98" t="s">
        <v>22957</v>
      </c>
      <c r="O422" s="101">
        <v>25</v>
      </c>
      <c r="P422" s="101">
        <v>25</v>
      </c>
      <c r="Q422" s="101">
        <v>0</v>
      </c>
      <c r="R422" s="101">
        <v>150</v>
      </c>
    </row>
    <row r="423">
      <c r="L423" s="98" t="s">
        <v>22958</v>
      </c>
      <c r="M423" s="98" t="s">
        <v>22959</v>
      </c>
      <c r="N423" s="98" t="s">
        <v>22960</v>
      </c>
      <c r="O423" s="101">
        <v>1070</v>
      </c>
      <c r="P423" s="101">
        <v>1070</v>
      </c>
    </row>
    <row r="424">
      <c r="L424" s="98" t="s">
        <v>22961</v>
      </c>
      <c r="M424" s="98" t="s">
        <v>22962</v>
      </c>
      <c r="N424" s="98" t="s">
        <v>22963</v>
      </c>
      <c r="O424" s="101">
        <v>-33</v>
      </c>
      <c r="P424" s="101">
        <v>-33</v>
      </c>
    </row>
    <row r="425">
      <c r="K425" s="96" t="s">
        <v>22964</v>
      </c>
      <c r="O425" s="85">
        <f>SUM(O422:O424)</f>
      </c>
      <c r="P425" s="85">
        <f>SUM(P422:P424)</f>
      </c>
    </row>
    <row r="426">
      <c r="A426" s="98" t="s">
        <v>22965</v>
      </c>
      <c r="B426" s="98" t="s">
        <v>22966</v>
      </c>
      <c r="C426" s="100">
        <v>540</v>
      </c>
      <c r="D426" s="98" t="s">
        <v>22967</v>
      </c>
      <c r="E426" s="98" t="s">
        <v>22968</v>
      </c>
      <c r="F426" s="104">
        <v>45360</v>
      </c>
      <c r="G426" s="104">
        <v>45748</v>
      </c>
      <c r="H426" s="104">
        <v>45991</v>
      </c>
      <c r="J426" s="101">
        <v>1005</v>
      </c>
      <c r="K426" s="98" t="s">
        <v>22969</v>
      </c>
      <c r="L426" s="98" t="s">
        <v>22970</v>
      </c>
      <c r="M426" s="98" t="s">
        <v>22971</v>
      </c>
      <c r="N426" s="98" t="s">
        <v>22972</v>
      </c>
      <c r="O426" s="101">
        <v>25</v>
      </c>
      <c r="P426" s="101">
        <v>25</v>
      </c>
      <c r="Q426" s="101">
        <v>0</v>
      </c>
      <c r="R426" s="101">
        <v>150</v>
      </c>
    </row>
    <row r="427">
      <c r="L427" s="98" t="s">
        <v>22973</v>
      </c>
      <c r="M427" s="98" t="s">
        <v>22974</v>
      </c>
      <c r="N427" s="98" t="s">
        <v>22975</v>
      </c>
      <c r="O427" s="101">
        <v>1036</v>
      </c>
      <c r="P427" s="101">
        <v>1036</v>
      </c>
    </row>
    <row r="428">
      <c r="L428" s="98" t="s">
        <v>22976</v>
      </c>
      <c r="M428" s="98" t="s">
        <v>22977</v>
      </c>
      <c r="N428" s="98" t="s">
        <v>22978</v>
      </c>
      <c r="O428" s="101">
        <v>-32</v>
      </c>
      <c r="P428" s="101">
        <v>-32</v>
      </c>
    </row>
    <row r="429">
      <c r="K429" s="96" t="s">
        <v>22979</v>
      </c>
      <c r="O429" s="85">
        <f>SUM(O426:O428)</f>
      </c>
      <c r="P429" s="85">
        <f>SUM(P426:P428)</f>
      </c>
    </row>
    <row r="430">
      <c r="A430" s="98" t="s">
        <v>22980</v>
      </c>
      <c r="B430" s="98" t="s">
        <v>22981</v>
      </c>
      <c r="C430" s="100">
        <v>540</v>
      </c>
      <c r="D430" s="98" t="s">
        <v>22982</v>
      </c>
      <c r="E430" s="98" t="s">
        <v>22983</v>
      </c>
      <c r="F430" s="104">
        <v>45185</v>
      </c>
      <c r="G430" s="104">
        <v>45566</v>
      </c>
      <c r="H430" s="104">
        <v>45838</v>
      </c>
      <c r="J430" s="101">
        <v>1055</v>
      </c>
      <c r="K430" s="98" t="s">
        <v>22984</v>
      </c>
      <c r="L430" s="98" t="s">
        <v>22985</v>
      </c>
      <c r="M430" s="98" t="s">
        <v>22986</v>
      </c>
      <c r="N430" s="98" t="s">
        <v>22987</v>
      </c>
      <c r="O430" s="101">
        <v>25</v>
      </c>
      <c r="P430" s="101">
        <v>25</v>
      </c>
      <c r="Q430" s="101">
        <v>0</v>
      </c>
      <c r="R430" s="101">
        <v>350</v>
      </c>
    </row>
    <row r="431">
      <c r="L431" s="98" t="s">
        <v>22988</v>
      </c>
      <c r="M431" s="98" t="s">
        <v>22989</v>
      </c>
      <c r="N431" s="98" t="s">
        <v>22990</v>
      </c>
      <c r="O431" s="101">
        <v>50</v>
      </c>
      <c r="P431" s="101">
        <v>50</v>
      </c>
    </row>
    <row r="432">
      <c r="L432" s="98" t="s">
        <v>22991</v>
      </c>
      <c r="M432" s="98" t="s">
        <v>22992</v>
      </c>
      <c r="N432" s="98" t="s">
        <v>22993</v>
      </c>
      <c r="O432" s="101">
        <v>1105</v>
      </c>
      <c r="P432" s="101">
        <v>1105</v>
      </c>
    </row>
    <row r="433">
      <c r="L433" s="98" t="s">
        <v>22994</v>
      </c>
      <c r="M433" s="98" t="s">
        <v>22995</v>
      </c>
      <c r="N433" s="98" t="s">
        <v>22996</v>
      </c>
      <c r="O433" s="101">
        <v>-35</v>
      </c>
      <c r="P433" s="101">
        <v>-35</v>
      </c>
    </row>
    <row r="434">
      <c r="K434" s="96" t="s">
        <v>22997</v>
      </c>
      <c r="O434" s="85">
        <f>SUM(O430:O433)</f>
      </c>
      <c r="P434" s="85">
        <f>SUM(P430:P433)</f>
      </c>
    </row>
    <row r="435">
      <c r="A435" s="98" t="s">
        <v>22998</v>
      </c>
      <c r="B435" s="98" t="s">
        <v>22999</v>
      </c>
      <c r="C435" s="100">
        <v>540</v>
      </c>
      <c r="D435" s="98" t="s">
        <v>23000</v>
      </c>
      <c r="E435" s="98" t="s">
        <v>23001</v>
      </c>
      <c r="F435" s="104">
        <v>45322</v>
      </c>
      <c r="G435" s="104">
        <v>45689</v>
      </c>
      <c r="H435" s="104">
        <v>46081</v>
      </c>
      <c r="J435" s="101">
        <v>1095</v>
      </c>
      <c r="K435" s="98" t="s">
        <v>23002</v>
      </c>
      <c r="L435" s="98" t="s">
        <v>23003</v>
      </c>
      <c r="M435" s="98" t="s">
        <v>23004</v>
      </c>
      <c r="N435" s="98" t="s">
        <v>23005</v>
      </c>
      <c r="O435" s="101">
        <v>25</v>
      </c>
      <c r="P435" s="101">
        <v>25</v>
      </c>
      <c r="Q435" s="101">
        <v>1273.0899999999999</v>
      </c>
      <c r="R435" s="101">
        <v>750</v>
      </c>
    </row>
    <row r="436">
      <c r="L436" s="98" t="s">
        <v>23006</v>
      </c>
      <c r="M436" s="98" t="s">
        <v>23007</v>
      </c>
      <c r="N436" s="98" t="s">
        <v>23008</v>
      </c>
      <c r="O436" s="101">
        <v>40</v>
      </c>
      <c r="P436" s="101">
        <v>90</v>
      </c>
    </row>
    <row r="437">
      <c r="L437" s="98" t="s">
        <v>23009</v>
      </c>
      <c r="M437" s="98" t="s">
        <v>23010</v>
      </c>
      <c r="N437" s="98" t="s">
        <v>23011</v>
      </c>
      <c r="O437" s="101">
        <v>50</v>
      </c>
      <c r="P437" s="101">
        <v>0</v>
      </c>
    </row>
    <row r="438">
      <c r="L438" s="98" t="s">
        <v>23012</v>
      </c>
      <c r="M438" s="98" t="s">
        <v>23013</v>
      </c>
      <c r="N438" s="98" t="s">
        <v>23014</v>
      </c>
      <c r="O438" s="101">
        <v>1005</v>
      </c>
      <c r="P438" s="101">
        <v>1005</v>
      </c>
    </row>
    <row r="439">
      <c r="L439" s="98" t="s">
        <v>23015</v>
      </c>
      <c r="M439" s="98" t="s">
        <v>23016</v>
      </c>
      <c r="N439" s="98" t="s">
        <v>23017</v>
      </c>
      <c r="O439" s="101">
        <v>112</v>
      </c>
      <c r="P439" s="101">
        <v>0</v>
      </c>
    </row>
    <row r="440">
      <c r="K440" s="96" t="s">
        <v>23018</v>
      </c>
      <c r="O440" s="85">
        <f>SUM(O435:O439)</f>
      </c>
      <c r="P440" s="85">
        <f>SUM(P435:P439)</f>
      </c>
    </row>
    <row r="441">
      <c r="A441" s="98" t="s">
        <v>23019</v>
      </c>
      <c r="B441" s="98" t="s">
        <v>23020</v>
      </c>
      <c r="C441" s="100">
        <v>400</v>
      </c>
      <c r="D441" s="98" t="s">
        <v>23021</v>
      </c>
      <c r="E441" s="98" t="s">
        <v>23022</v>
      </c>
      <c r="F441" s="104">
        <v>45730</v>
      </c>
      <c r="G441" s="104">
        <v>45730</v>
      </c>
      <c r="H441" s="104">
        <v>46125</v>
      </c>
      <c r="J441" s="101">
        <v>825</v>
      </c>
      <c r="K441" s="98" t="s">
        <v>23023</v>
      </c>
      <c r="L441" s="98" t="s">
        <v>23024</v>
      </c>
      <c r="M441" s="98" t="s">
        <v>23025</v>
      </c>
      <c r="N441" s="98" t="s">
        <v>23026</v>
      </c>
      <c r="O441" s="101">
        <v>25</v>
      </c>
      <c r="P441" s="101">
        <v>25</v>
      </c>
      <c r="Q441" s="101">
        <v>0</v>
      </c>
      <c r="R441" s="101">
        <v>975</v>
      </c>
    </row>
    <row r="442">
      <c r="L442" s="98" t="s">
        <v>23027</v>
      </c>
      <c r="M442" s="98" t="s">
        <v>23028</v>
      </c>
      <c r="N442" s="98" t="s">
        <v>23029</v>
      </c>
      <c r="O442" s="101">
        <v>800</v>
      </c>
      <c r="P442" s="101">
        <v>800</v>
      </c>
    </row>
    <row r="443">
      <c r="K443" s="96" t="s">
        <v>23030</v>
      </c>
      <c r="O443" s="85">
        <f>SUM(O441:O442)</f>
      </c>
      <c r="P443" s="85">
        <f>SUM(P441:P442)</f>
      </c>
    </row>
    <row r="444">
      <c r="A444" s="98" t="s">
        <v>23031</v>
      </c>
      <c r="B444" s="98" t="s">
        <v>23032</v>
      </c>
      <c r="C444" s="100">
        <v>400</v>
      </c>
      <c r="D444" s="98" t="s">
        <v>23033</v>
      </c>
      <c r="E444" s="98" t="s">
        <v>23034</v>
      </c>
      <c r="F444" s="104">
        <v>45740</v>
      </c>
      <c r="G444" s="104">
        <v>45740</v>
      </c>
      <c r="H444" s="104">
        <v>46104</v>
      </c>
      <c r="J444" s="101">
        <v>850</v>
      </c>
      <c r="K444" s="98" t="s">
        <v>23035</v>
      </c>
      <c r="L444" s="98" t="s">
        <v>23036</v>
      </c>
      <c r="M444" s="98" t="s">
        <v>23037</v>
      </c>
      <c r="N444" s="98" t="s">
        <v>23038</v>
      </c>
      <c r="O444" s="101">
        <v>50</v>
      </c>
      <c r="P444" s="101">
        <v>50</v>
      </c>
      <c r="Q444" s="101">
        <v>1201.6600000000001</v>
      </c>
      <c r="R444" s="101">
        <v>150</v>
      </c>
    </row>
    <row r="445">
      <c r="L445" s="98" t="s">
        <v>23039</v>
      </c>
      <c r="M445" s="98" t="s">
        <v>23040</v>
      </c>
      <c r="N445" s="98" t="s">
        <v>23041</v>
      </c>
      <c r="O445" s="101">
        <v>800</v>
      </c>
      <c r="P445" s="101">
        <v>800</v>
      </c>
    </row>
    <row r="446">
      <c r="L446" s="98" t="s">
        <v>23042</v>
      </c>
      <c r="O446" s="101">
        <v>0</v>
      </c>
      <c r="P446" s="101">
        <v>-750</v>
      </c>
    </row>
    <row r="447">
      <c r="L447" s="98" t="s">
        <v>23043</v>
      </c>
      <c r="M447" s="98" t="s">
        <v>23044</v>
      </c>
      <c r="N447" s="98" t="s">
        <v>23045</v>
      </c>
      <c r="O447" s="101">
        <v>85</v>
      </c>
      <c r="P447" s="101">
        <v>0</v>
      </c>
    </row>
    <row r="448">
      <c r="L448" s="98" t="s">
        <v>23046</v>
      </c>
      <c r="M448" s="98" t="s">
        <v>23047</v>
      </c>
      <c r="N448" s="98" t="s">
        <v>23048</v>
      </c>
      <c r="O448" s="101">
        <v>-85</v>
      </c>
      <c r="P448" s="101">
        <v>0</v>
      </c>
    </row>
    <row r="449">
      <c r="K449" s="96" t="s">
        <v>23049</v>
      </c>
      <c r="O449" s="85">
        <f>SUM(O444:O448)</f>
      </c>
      <c r="P449" s="85">
        <f>SUM(P444:P448)</f>
      </c>
    </row>
    <row r="450">
      <c r="A450" s="98" t="s">
        <v>23050</v>
      </c>
      <c r="B450" s="98" t="s">
        <v>23051</v>
      </c>
      <c r="C450" s="100">
        <v>540</v>
      </c>
      <c r="D450" s="98" t="s">
        <v>23052</v>
      </c>
      <c r="E450" s="98" t="s">
        <v>23053</v>
      </c>
      <c r="F450" s="104">
        <v>45605</v>
      </c>
      <c r="G450" s="104">
        <v>45605</v>
      </c>
      <c r="H450" s="104">
        <v>45991</v>
      </c>
      <c r="J450" s="101">
        <v>1070</v>
      </c>
      <c r="K450" s="98" t="s">
        <v>23054</v>
      </c>
      <c r="L450" s="98" t="s">
        <v>23055</v>
      </c>
      <c r="M450" s="98" t="s">
        <v>23056</v>
      </c>
      <c r="N450" s="98" t="s">
        <v>23057</v>
      </c>
      <c r="O450" s="101">
        <v>50</v>
      </c>
      <c r="P450" s="101">
        <v>40</v>
      </c>
      <c r="Q450" s="101">
        <v>-7790.9799999999996</v>
      </c>
      <c r="R450" s="101">
        <v>150</v>
      </c>
    </row>
    <row r="451">
      <c r="L451" s="98" t="s">
        <v>23058</v>
      </c>
      <c r="M451" s="98" t="s">
        <v>23059</v>
      </c>
      <c r="N451" s="98" t="s">
        <v>23060</v>
      </c>
      <c r="O451" s="101">
        <v>40</v>
      </c>
      <c r="P451" s="101">
        <v>50</v>
      </c>
    </row>
    <row r="452">
      <c r="L452" s="98" t="s">
        <v>23061</v>
      </c>
      <c r="M452" s="98" t="s">
        <v>23062</v>
      </c>
      <c r="N452" s="98" t="s">
        <v>23063</v>
      </c>
      <c r="O452" s="101">
        <v>980</v>
      </c>
      <c r="P452" s="101">
        <v>980</v>
      </c>
    </row>
    <row r="453">
      <c r="K453" s="96" t="s">
        <v>23064</v>
      </c>
      <c r="O453" s="85">
        <f>SUM(O450:O452)</f>
      </c>
      <c r="P453" s="85">
        <f>SUM(P450:P452)</f>
      </c>
    </row>
    <row r="454">
      <c r="A454" s="98" t="s">
        <v>23065</v>
      </c>
      <c r="B454" s="98" t="s">
        <v>23066</v>
      </c>
      <c r="C454" s="100">
        <v>540</v>
      </c>
      <c r="D454" s="98" t="s">
        <v>23067</v>
      </c>
      <c r="E454" s="98" t="s">
        <v>23068</v>
      </c>
      <c r="F454" s="104">
        <v>45065</v>
      </c>
      <c r="G454" s="104">
        <v>45444</v>
      </c>
      <c r="H454" s="104">
        <v>45808</v>
      </c>
      <c r="J454" s="101">
        <v>1030</v>
      </c>
      <c r="K454" s="98" t="s">
        <v>23069</v>
      </c>
      <c r="L454" s="98" t="s">
        <v>23070</v>
      </c>
      <c r="M454" s="98" t="s">
        <v>23071</v>
      </c>
      <c r="N454" s="98" t="s">
        <v>23072</v>
      </c>
      <c r="O454" s="101">
        <v>50</v>
      </c>
      <c r="P454" s="101">
        <v>50</v>
      </c>
      <c r="Q454" s="101">
        <v>0</v>
      </c>
      <c r="R454" s="101">
        <v>350</v>
      </c>
    </row>
    <row r="455">
      <c r="L455" s="98" t="s">
        <v>23073</v>
      </c>
      <c r="M455" s="98" t="s">
        <v>23074</v>
      </c>
      <c r="N455" s="98" t="s">
        <v>23075</v>
      </c>
      <c r="O455" s="101">
        <v>1124</v>
      </c>
      <c r="P455" s="101">
        <v>1124</v>
      </c>
    </row>
    <row r="456">
      <c r="L456" s="98" t="s">
        <v>23076</v>
      </c>
      <c r="M456" s="98" t="s">
        <v>23077</v>
      </c>
      <c r="N456" s="98" t="s">
        <v>23078</v>
      </c>
      <c r="O456" s="101">
        <v>-35</v>
      </c>
      <c r="P456" s="101">
        <v>-35</v>
      </c>
    </row>
    <row r="457">
      <c r="K457" s="96" t="s">
        <v>23079</v>
      </c>
      <c r="O457" s="85">
        <f>SUM(O454:O456)</f>
      </c>
      <c r="P457" s="85">
        <f>SUM(P454:P456)</f>
      </c>
    </row>
    <row r="458">
      <c r="A458" s="98" t="s">
        <v>23080</v>
      </c>
      <c r="B458" s="98" t="s">
        <v>23081</v>
      </c>
      <c r="C458" s="100">
        <v>540</v>
      </c>
      <c r="D458" s="98" t="s">
        <v>23082</v>
      </c>
      <c r="E458" s="98" t="s">
        <v>23083</v>
      </c>
      <c r="F458" s="104">
        <v>45728</v>
      </c>
      <c r="G458" s="104">
        <v>45728</v>
      </c>
      <c r="H458" s="104">
        <v>46092</v>
      </c>
      <c r="J458" s="101">
        <v>940</v>
      </c>
      <c r="K458" s="98" t="s">
        <v>23084</v>
      </c>
      <c r="L458" s="98" t="s">
        <v>23085</v>
      </c>
      <c r="M458" s="98" t="s">
        <v>23086</v>
      </c>
      <c r="N458" s="98" t="s">
        <v>23087</v>
      </c>
      <c r="O458" s="101">
        <v>40</v>
      </c>
      <c r="P458" s="101">
        <v>0</v>
      </c>
      <c r="Q458" s="101">
        <v>0</v>
      </c>
      <c r="R458" s="101">
        <v>650</v>
      </c>
    </row>
    <row r="459">
      <c r="L459" s="98" t="s">
        <v>23088</v>
      </c>
      <c r="M459" s="98" t="s">
        <v>23089</v>
      </c>
      <c r="N459" s="98" t="s">
        <v>23090</v>
      </c>
      <c r="O459" s="101">
        <v>50</v>
      </c>
      <c r="P459" s="101">
        <v>90</v>
      </c>
    </row>
    <row r="460">
      <c r="L460" s="98" t="s">
        <v>23091</v>
      </c>
      <c r="M460" s="98" t="s">
        <v>23092</v>
      </c>
      <c r="N460" s="98" t="s">
        <v>23093</v>
      </c>
      <c r="O460" s="101">
        <v>850</v>
      </c>
      <c r="P460" s="101">
        <v>850</v>
      </c>
    </row>
    <row r="461">
      <c r="K461" s="96" t="s">
        <v>23094</v>
      </c>
      <c r="O461" s="85">
        <f>SUM(O458:O460)</f>
      </c>
      <c r="P461" s="85">
        <f>SUM(P458:P460)</f>
      </c>
    </row>
    <row r="462">
      <c r="A462" s="98" t="s">
        <v>23095</v>
      </c>
      <c r="B462" s="98" t="s">
        <v>23096</v>
      </c>
      <c r="C462" s="100">
        <v>540</v>
      </c>
      <c r="D462" s="98" t="s">
        <v>23097</v>
      </c>
      <c r="E462" s="98" t="s">
        <v>23098</v>
      </c>
      <c r="F462" s="104">
        <v>45512</v>
      </c>
      <c r="G462" s="104">
        <v>45512</v>
      </c>
      <c r="H462" s="104">
        <v>45900</v>
      </c>
      <c r="J462" s="101">
        <v>1130</v>
      </c>
      <c r="K462" s="98" t="s">
        <v>23099</v>
      </c>
      <c r="L462" s="98" t="s">
        <v>23100</v>
      </c>
      <c r="M462" s="98" t="s">
        <v>23101</v>
      </c>
      <c r="N462" s="98" t="s">
        <v>23102</v>
      </c>
      <c r="O462" s="101">
        <v>150</v>
      </c>
      <c r="P462" s="101">
        <v>150</v>
      </c>
      <c r="Q462" s="101">
        <v>0</v>
      </c>
      <c r="R462" s="101">
        <v>150</v>
      </c>
    </row>
    <row r="463">
      <c r="L463" s="98" t="s">
        <v>23103</v>
      </c>
      <c r="M463" s="98" t="s">
        <v>23104</v>
      </c>
      <c r="N463" s="98" t="s">
        <v>23105</v>
      </c>
      <c r="O463" s="101">
        <v>1005</v>
      </c>
      <c r="P463" s="101">
        <v>1005</v>
      </c>
    </row>
    <row r="464">
      <c r="L464" s="98" t="s">
        <v>23106</v>
      </c>
      <c r="M464" s="98" t="s">
        <v>23107</v>
      </c>
      <c r="N464" s="98" t="s">
        <v>23108</v>
      </c>
      <c r="O464" s="101">
        <v>-35</v>
      </c>
      <c r="P464" s="101">
        <v>-35</v>
      </c>
    </row>
    <row r="465">
      <c r="K465" s="96" t="s">
        <v>23109</v>
      </c>
      <c r="O465" s="85">
        <f>SUM(O462:O464)</f>
      </c>
      <c r="P465" s="85">
        <f>SUM(P462:P464)</f>
      </c>
    </row>
    <row r="466">
      <c r="A466" s="98" t="s">
        <v>23110</v>
      </c>
      <c r="B466" s="98" t="s">
        <v>23111</v>
      </c>
      <c r="C466" s="100">
        <v>400</v>
      </c>
      <c r="D466" s="98" t="s">
        <v>23112</v>
      </c>
      <c r="E466" s="98" t="s">
        <v>23113</v>
      </c>
      <c r="F466" s="104">
        <v>44457</v>
      </c>
      <c r="G466" s="104">
        <v>45566</v>
      </c>
      <c r="H466" s="104">
        <v>45930</v>
      </c>
      <c r="J466" s="101">
        <v>980</v>
      </c>
      <c r="K466" s="98" t="s">
        <v>23114</v>
      </c>
      <c r="L466" s="98" t="s">
        <v>23115</v>
      </c>
      <c r="M466" s="98" t="s">
        <v>23116</v>
      </c>
      <c r="N466" s="98" t="s">
        <v>23117</v>
      </c>
      <c r="O466" s="101">
        <v>50</v>
      </c>
      <c r="P466" s="101">
        <v>50</v>
      </c>
      <c r="Q466" s="101">
        <v>0</v>
      </c>
      <c r="R466" s="101">
        <v>150</v>
      </c>
    </row>
    <row r="467">
      <c r="L467" s="98" t="s">
        <v>23118</v>
      </c>
      <c r="M467" s="98" t="s">
        <v>23119</v>
      </c>
      <c r="N467" s="98" t="s">
        <v>23120</v>
      </c>
      <c r="O467" s="101">
        <v>996</v>
      </c>
      <c r="P467" s="101">
        <v>996</v>
      </c>
    </row>
    <row r="468">
      <c r="K468" s="96" t="s">
        <v>23121</v>
      </c>
      <c r="O468" s="85">
        <f>SUM(O466:O467)</f>
      </c>
      <c r="P468" s="85">
        <f>SUM(P466:P467)</f>
      </c>
    </row>
    <row r="469">
      <c r="A469" s="98" t="s">
        <v>23122</v>
      </c>
      <c r="B469" s="98" t="s">
        <v>23123</v>
      </c>
      <c r="C469" s="100">
        <v>400</v>
      </c>
      <c r="D469" s="98" t="s">
        <v>23124</v>
      </c>
      <c r="E469" s="98" t="s">
        <v>23125</v>
      </c>
      <c r="F469" s="104">
        <v>45586</v>
      </c>
      <c r="G469" s="104">
        <v>45586</v>
      </c>
      <c r="H469" s="104">
        <v>45930</v>
      </c>
      <c r="J469" s="101">
        <v>855</v>
      </c>
      <c r="K469" s="98" t="s">
        <v>23126</v>
      </c>
      <c r="L469" s="98" t="s">
        <v>23127</v>
      </c>
      <c r="M469" s="98" t="s">
        <v>23128</v>
      </c>
      <c r="N469" s="98" t="s">
        <v>23129</v>
      </c>
      <c r="O469" s="101">
        <v>50</v>
      </c>
      <c r="P469" s="101">
        <v>50</v>
      </c>
      <c r="Q469" s="101">
        <v>0</v>
      </c>
      <c r="R469" s="101">
        <v>150</v>
      </c>
    </row>
    <row r="470">
      <c r="L470" s="98" t="s">
        <v>23130</v>
      </c>
      <c r="M470" s="98" t="s">
        <v>23131</v>
      </c>
      <c r="N470" s="98" t="s">
        <v>23132</v>
      </c>
      <c r="O470" s="101">
        <v>805</v>
      </c>
      <c r="P470" s="101">
        <v>805</v>
      </c>
    </row>
    <row r="471">
      <c r="L471" s="98" t="s">
        <v>23133</v>
      </c>
      <c r="M471" s="98" t="s">
        <v>23134</v>
      </c>
      <c r="N471" s="98" t="s">
        <v>23135</v>
      </c>
      <c r="O471" s="101">
        <v>-25</v>
      </c>
      <c r="P471" s="101">
        <v>0</v>
      </c>
    </row>
    <row r="472">
      <c r="L472" s="98" t="s">
        <v>23136</v>
      </c>
      <c r="M472" s="98" t="s">
        <v>23137</v>
      </c>
      <c r="N472" s="98" t="s">
        <v>23138</v>
      </c>
      <c r="O472" s="101">
        <v>120.81999999999999</v>
      </c>
      <c r="P472" s="101">
        <v>0</v>
      </c>
    </row>
    <row r="473">
      <c r="L473" s="98" t="s">
        <v>23139</v>
      </c>
      <c r="M473" s="98" t="s">
        <v>23140</v>
      </c>
      <c r="N473" s="98" t="s">
        <v>23141</v>
      </c>
      <c r="O473" s="101">
        <v>25</v>
      </c>
      <c r="P473" s="101">
        <v>0</v>
      </c>
    </row>
    <row r="474">
      <c r="K474" s="96" t="s">
        <v>23142</v>
      </c>
      <c r="O474" s="85">
        <f>SUM(O469:O473)</f>
      </c>
      <c r="P474" s="85">
        <f>SUM(P469:P473)</f>
      </c>
    </row>
    <row r="475">
      <c r="A475" s="98" t="s">
        <v>23143</v>
      </c>
      <c r="B475" s="98" t="s">
        <v>23144</v>
      </c>
      <c r="C475" s="100">
        <v>540</v>
      </c>
      <c r="D475" s="98" t="s">
        <v>23145</v>
      </c>
      <c r="E475" s="98" t="s">
        <v>23146</v>
      </c>
      <c r="F475" s="104">
        <v>45534</v>
      </c>
      <c r="G475" s="104">
        <v>45534</v>
      </c>
      <c r="H475" s="104">
        <v>45900</v>
      </c>
      <c r="J475" s="101">
        <v>1155</v>
      </c>
      <c r="K475" s="98" t="s">
        <v>23147</v>
      </c>
      <c r="L475" s="98" t="s">
        <v>23148</v>
      </c>
      <c r="M475" s="98" t="s">
        <v>23149</v>
      </c>
      <c r="N475" s="98" t="s">
        <v>23150</v>
      </c>
      <c r="O475" s="101">
        <v>25</v>
      </c>
      <c r="P475" s="101">
        <v>25</v>
      </c>
      <c r="Q475" s="101">
        <v>0</v>
      </c>
      <c r="R475" s="101">
        <v>150</v>
      </c>
    </row>
    <row r="476">
      <c r="L476" s="98" t="s">
        <v>23151</v>
      </c>
      <c r="M476" s="98" t="s">
        <v>23152</v>
      </c>
      <c r="N476" s="98" t="s">
        <v>23153</v>
      </c>
      <c r="O476" s="101">
        <v>150</v>
      </c>
      <c r="P476" s="101">
        <v>150</v>
      </c>
    </row>
    <row r="477">
      <c r="L477" s="98" t="s">
        <v>23154</v>
      </c>
      <c r="M477" s="98" t="s">
        <v>23155</v>
      </c>
      <c r="N477" s="98" t="s">
        <v>23156</v>
      </c>
      <c r="O477" s="101">
        <v>1005</v>
      </c>
      <c r="P477" s="101">
        <v>1005</v>
      </c>
    </row>
    <row r="478">
      <c r="K478" s="96" t="s">
        <v>23157</v>
      </c>
      <c r="O478" s="85">
        <f>SUM(O475:O477)</f>
      </c>
      <c r="P478" s="85">
        <f>SUM(P475:P477)</f>
      </c>
    </row>
    <row r="479">
      <c r="A479" s="98" t="s">
        <v>23158</v>
      </c>
      <c r="B479" s="98" t="s">
        <v>23159</v>
      </c>
      <c r="C479" s="100">
        <v>540</v>
      </c>
      <c r="D479" s="98" t="s">
        <v>23160</v>
      </c>
      <c r="E479" s="98" t="s">
        <v>23161</v>
      </c>
      <c r="F479" s="104">
        <v>45528</v>
      </c>
      <c r="G479" s="104">
        <v>45528</v>
      </c>
      <c r="H479" s="104">
        <v>45900</v>
      </c>
      <c r="J479" s="101">
        <v>1030</v>
      </c>
      <c r="K479" s="98" t="s">
        <v>23162</v>
      </c>
      <c r="L479" s="98" t="s">
        <v>23163</v>
      </c>
      <c r="M479" s="98" t="s">
        <v>23164</v>
      </c>
      <c r="N479" s="98" t="s">
        <v>23165</v>
      </c>
      <c r="O479" s="101">
        <v>50</v>
      </c>
      <c r="P479" s="101">
        <v>50</v>
      </c>
      <c r="Q479" s="101">
        <v>-50</v>
      </c>
      <c r="R479" s="101">
        <v>150</v>
      </c>
    </row>
    <row r="480">
      <c r="L480" s="98" t="s">
        <v>23166</v>
      </c>
      <c r="M480" s="98" t="s">
        <v>23167</v>
      </c>
      <c r="N480" s="98" t="s">
        <v>23168</v>
      </c>
      <c r="O480" s="101">
        <v>1005</v>
      </c>
      <c r="P480" s="101">
        <v>1005</v>
      </c>
    </row>
    <row r="481">
      <c r="L481" s="98" t="s">
        <v>23169</v>
      </c>
      <c r="M481" s="98" t="s">
        <v>23170</v>
      </c>
      <c r="N481" s="98" t="s">
        <v>23171</v>
      </c>
      <c r="O481" s="101">
        <v>-50</v>
      </c>
      <c r="P481" s="101">
        <v>0</v>
      </c>
    </row>
    <row r="482">
      <c r="K482" s="96" t="s">
        <v>23172</v>
      </c>
      <c r="O482" s="85">
        <f>SUM(O479:O481)</f>
      </c>
      <c r="P482" s="85">
        <f>SUM(P479:P481)</f>
      </c>
    </row>
    <row r="483">
      <c r="A483" s="98" t="s">
        <v>23173</v>
      </c>
      <c r="B483" s="98" t="s">
        <v>23174</v>
      </c>
      <c r="C483" s="100">
        <v>540</v>
      </c>
      <c r="D483" s="98" t="s">
        <v>23175</v>
      </c>
      <c r="E483" s="98" t="s">
        <v>23176</v>
      </c>
      <c r="F483" s="104">
        <v>43876</v>
      </c>
      <c r="G483" s="104">
        <v>45748</v>
      </c>
      <c r="H483" s="104">
        <v>46112</v>
      </c>
      <c r="J483" s="101">
        <v>980</v>
      </c>
      <c r="K483" s="98" t="s">
        <v>23177</v>
      </c>
      <c r="L483" s="98" t="s">
        <v>23178</v>
      </c>
      <c r="M483" s="98" t="s">
        <v>23179</v>
      </c>
      <c r="N483" s="98" t="s">
        <v>23180</v>
      </c>
      <c r="O483" s="101">
        <v>1141</v>
      </c>
      <c r="P483" s="101">
        <v>1141</v>
      </c>
      <c r="Q483" s="101">
        <v>0</v>
      </c>
      <c r="R483" s="101">
        <v>995</v>
      </c>
    </row>
    <row r="484">
      <c r="L484" s="98" t="s">
        <v>23181</v>
      </c>
      <c r="M484" s="98" t="s">
        <v>23182</v>
      </c>
      <c r="N484" s="98" t="s">
        <v>23183</v>
      </c>
      <c r="O484" s="101">
        <v>-34</v>
      </c>
      <c r="P484" s="101">
        <v>-34</v>
      </c>
    </row>
    <row r="485">
      <c r="K485" s="96" t="s">
        <v>23184</v>
      </c>
      <c r="O485" s="85">
        <f>SUM(O483:O484)</f>
      </c>
      <c r="P485" s="85">
        <f>SUM(P483:P484)</f>
      </c>
    </row>
    <row r="486">
      <c r="A486" s="98" t="s">
        <v>23185</v>
      </c>
      <c r="B486" s="98" t="s">
        <v>23186</v>
      </c>
      <c r="C486" s="100">
        <v>540</v>
      </c>
      <c r="D486" s="98" t="s">
        <v>23187</v>
      </c>
      <c r="E486" s="98" t="s">
        <v>23188</v>
      </c>
      <c r="F486" s="104">
        <v>45192</v>
      </c>
      <c r="G486" s="104">
        <v>45566</v>
      </c>
      <c r="H486" s="104">
        <v>45930</v>
      </c>
      <c r="J486" s="101">
        <v>1030</v>
      </c>
      <c r="K486" s="98" t="s">
        <v>23189</v>
      </c>
      <c r="L486" s="98" t="s">
        <v>23190</v>
      </c>
      <c r="M486" s="98" t="s">
        <v>23191</v>
      </c>
      <c r="N486" s="98" t="s">
        <v>23192</v>
      </c>
      <c r="O486" s="101">
        <v>50</v>
      </c>
      <c r="P486" s="101">
        <v>50</v>
      </c>
      <c r="Q486" s="101">
        <v>0</v>
      </c>
      <c r="R486" s="101">
        <v>150</v>
      </c>
    </row>
    <row r="487">
      <c r="L487" s="98" t="s">
        <v>23193</v>
      </c>
      <c r="M487" s="98" t="s">
        <v>23194</v>
      </c>
      <c r="N487" s="98" t="s">
        <v>23195</v>
      </c>
      <c r="O487" s="101">
        <v>1105</v>
      </c>
      <c r="P487" s="101">
        <v>1105</v>
      </c>
    </row>
    <row r="488">
      <c r="L488" s="98" t="s">
        <v>23196</v>
      </c>
      <c r="M488" s="98" t="s">
        <v>23197</v>
      </c>
      <c r="N488" s="98" t="s">
        <v>23198</v>
      </c>
      <c r="O488" s="101">
        <v>115.5</v>
      </c>
      <c r="P488" s="101">
        <v>0</v>
      </c>
    </row>
    <row r="489">
      <c r="K489" s="96" t="s">
        <v>23199</v>
      </c>
      <c r="O489" s="85">
        <f>SUM(O486:O488)</f>
      </c>
      <c r="P489" s="85">
        <f>SUM(P486:P488)</f>
      </c>
    </row>
    <row r="490">
      <c r="A490" s="98" t="s">
        <v>23200</v>
      </c>
      <c r="B490" s="98" t="s">
        <v>23201</v>
      </c>
      <c r="C490" s="100">
        <v>400</v>
      </c>
      <c r="D490" s="98" t="s">
        <v>23202</v>
      </c>
      <c r="E490" s="98" t="s">
        <v>23203</v>
      </c>
      <c r="F490" s="104">
        <v>45567</v>
      </c>
      <c r="G490" s="104">
        <v>45567</v>
      </c>
      <c r="H490" s="104">
        <v>45961</v>
      </c>
      <c r="J490" s="101">
        <v>980</v>
      </c>
      <c r="K490" s="98" t="s">
        <v>23204</v>
      </c>
      <c r="L490" s="98" t="s">
        <v>23205</v>
      </c>
      <c r="M490" s="98" t="s">
        <v>23206</v>
      </c>
      <c r="N490" s="98" t="s">
        <v>23207</v>
      </c>
      <c r="O490" s="101">
        <v>50</v>
      </c>
      <c r="P490" s="101">
        <v>50</v>
      </c>
      <c r="Q490" s="101">
        <v>-4.04</v>
      </c>
      <c r="R490" s="101">
        <v>150</v>
      </c>
    </row>
    <row r="491">
      <c r="L491" s="98" t="s">
        <v>23208</v>
      </c>
      <c r="M491" s="98" t="s">
        <v>23209</v>
      </c>
      <c r="N491" s="98" t="s">
        <v>23210</v>
      </c>
      <c r="O491" s="101">
        <v>875</v>
      </c>
      <c r="P491" s="101">
        <v>875</v>
      </c>
    </row>
    <row r="492">
      <c r="L492" s="98" t="s">
        <v>23211</v>
      </c>
      <c r="M492" s="98" t="s">
        <v>23212</v>
      </c>
      <c r="N492" s="98" t="s">
        <v>23213</v>
      </c>
      <c r="O492" s="101">
        <v>92.5</v>
      </c>
      <c r="P492" s="101">
        <v>0</v>
      </c>
    </row>
    <row r="493">
      <c r="L493" s="98" t="s">
        <v>23214</v>
      </c>
      <c r="M493" s="98" t="s">
        <v>23215</v>
      </c>
      <c r="N493" s="98" t="s">
        <v>23216</v>
      </c>
      <c r="O493" s="101">
        <v>25</v>
      </c>
      <c r="P493" s="101">
        <v>0</v>
      </c>
    </row>
    <row r="494">
      <c r="K494" s="96" t="s">
        <v>23217</v>
      </c>
      <c r="O494" s="85">
        <f>SUM(O490:O493)</f>
      </c>
      <c r="P494" s="85">
        <f>SUM(P490:P493)</f>
      </c>
    </row>
    <row r="495">
      <c r="A495" s="98" t="s">
        <v>23218</v>
      </c>
      <c r="B495" s="98" t="s">
        <v>23219</v>
      </c>
      <c r="C495" s="100">
        <v>400</v>
      </c>
      <c r="D495" s="98" t="s">
        <v>23220</v>
      </c>
      <c r="E495" s="98" t="s">
        <v>23221</v>
      </c>
      <c r="F495" s="104">
        <v>43966</v>
      </c>
      <c r="G495" s="104">
        <v>45413</v>
      </c>
      <c r="H495" s="104">
        <v>45777</v>
      </c>
      <c r="I495" s="104">
        <v>45789</v>
      </c>
      <c r="J495" s="101">
        <v>800</v>
      </c>
      <c r="K495" s="98" t="s">
        <v>23222</v>
      </c>
      <c r="L495" s="98" t="s">
        <v>23223</v>
      </c>
      <c r="M495" s="98" t="s">
        <v>23224</v>
      </c>
      <c r="N495" s="98" t="s">
        <v>23225</v>
      </c>
      <c r="O495" s="101">
        <v>1026</v>
      </c>
      <c r="P495" s="101">
        <v>1026</v>
      </c>
      <c r="Q495" s="101">
        <v>0</v>
      </c>
      <c r="R495" s="101">
        <v>350</v>
      </c>
    </row>
    <row r="496">
      <c r="K496" s="96" t="s">
        <v>23226</v>
      </c>
      <c r="O496" s="85">
        <f>SUM(O495:O495)</f>
      </c>
      <c r="P496" s="85">
        <f>SUM(P495:P495)</f>
      </c>
    </row>
    <row r="497">
      <c r="A497" s="98" t="s">
        <v>23227</v>
      </c>
      <c r="B497" s="98" t="s">
        <v>23228</v>
      </c>
      <c r="C497" s="100">
        <v>540</v>
      </c>
      <c r="D497" s="98" t="s">
        <v>23229</v>
      </c>
      <c r="E497" s="98" t="s">
        <v>23230</v>
      </c>
      <c r="F497" s="104">
        <v>45323</v>
      </c>
      <c r="G497" s="104">
        <v>45689</v>
      </c>
      <c r="H497" s="104">
        <v>46081</v>
      </c>
      <c r="J497" s="101">
        <v>1040</v>
      </c>
      <c r="K497" s="98" t="s">
        <v>23231</v>
      </c>
      <c r="L497" s="98" t="s">
        <v>23232</v>
      </c>
      <c r="M497" s="98" t="s">
        <v>23233</v>
      </c>
      <c r="N497" s="98" t="s">
        <v>23234</v>
      </c>
      <c r="O497" s="101">
        <v>5</v>
      </c>
      <c r="P497" s="101">
        <v>55</v>
      </c>
      <c r="Q497" s="101">
        <v>0</v>
      </c>
      <c r="R497" s="101">
        <v>150</v>
      </c>
    </row>
    <row r="498">
      <c r="L498" s="98" t="s">
        <v>23235</v>
      </c>
      <c r="M498" s="98" t="s">
        <v>23236</v>
      </c>
      <c r="N498" s="98" t="s">
        <v>23237</v>
      </c>
      <c r="O498" s="101">
        <v>50</v>
      </c>
      <c r="P498" s="101">
        <v>5</v>
      </c>
    </row>
    <row r="499">
      <c r="L499" s="98" t="s">
        <v>23238</v>
      </c>
      <c r="M499" s="98" t="s">
        <v>23239</v>
      </c>
      <c r="N499" s="98" t="s">
        <v>23240</v>
      </c>
      <c r="O499" s="101">
        <v>5</v>
      </c>
      <c r="P499" s="101">
        <v>0</v>
      </c>
    </row>
    <row r="500">
      <c r="L500" s="98" t="s">
        <v>23241</v>
      </c>
      <c r="M500" s="98" t="s">
        <v>23242</v>
      </c>
      <c r="N500" s="98" t="s">
        <v>23243</v>
      </c>
      <c r="O500" s="101">
        <v>1005</v>
      </c>
      <c r="P500" s="101">
        <v>1005</v>
      </c>
    </row>
    <row r="501">
      <c r="L501" s="98" t="s">
        <v>23244</v>
      </c>
      <c r="M501" s="98" t="s">
        <v>23245</v>
      </c>
      <c r="N501" s="98" t="s">
        <v>23246</v>
      </c>
      <c r="O501" s="101">
        <v>-32</v>
      </c>
      <c r="P501" s="101">
        <v>-32</v>
      </c>
    </row>
    <row r="502">
      <c r="K502" s="96" t="s">
        <v>23247</v>
      </c>
      <c r="O502" s="85">
        <f>SUM(O497:O501)</f>
      </c>
      <c r="P502" s="85">
        <f>SUM(P497:P501)</f>
      </c>
    </row>
    <row r="503">
      <c r="A503" s="98" t="s">
        <v>23248</v>
      </c>
      <c r="B503" s="98" t="s">
        <v>23249</v>
      </c>
      <c r="C503" s="100">
        <v>540</v>
      </c>
      <c r="D503" s="98" t="s">
        <v>23250</v>
      </c>
      <c r="E503" s="98" t="s">
        <v>23251</v>
      </c>
      <c r="F503" s="104">
        <v>45357</v>
      </c>
      <c r="G503" s="104">
        <v>45748</v>
      </c>
      <c r="H503" s="104">
        <v>46142</v>
      </c>
      <c r="J503" s="101">
        <v>1080</v>
      </c>
      <c r="K503" s="98" t="s">
        <v>23252</v>
      </c>
      <c r="L503" s="98" t="s">
        <v>23253</v>
      </c>
      <c r="M503" s="98" t="s">
        <v>23254</v>
      </c>
      <c r="N503" s="98" t="s">
        <v>23255</v>
      </c>
      <c r="O503" s="101">
        <v>40</v>
      </c>
      <c r="P503" s="101">
        <v>55</v>
      </c>
      <c r="Q503" s="101">
        <v>0</v>
      </c>
      <c r="R503" s="101">
        <v>150</v>
      </c>
    </row>
    <row r="504">
      <c r="L504" s="98" t="s">
        <v>23256</v>
      </c>
      <c r="M504" s="98" t="s">
        <v>23257</v>
      </c>
      <c r="N504" s="98" t="s">
        <v>23258</v>
      </c>
      <c r="O504" s="101">
        <v>50</v>
      </c>
      <c r="P504" s="101">
        <v>5</v>
      </c>
    </row>
    <row r="505">
      <c r="L505" s="98" t="s">
        <v>23259</v>
      </c>
      <c r="M505" s="98" t="s">
        <v>23260</v>
      </c>
      <c r="N505" s="98" t="s">
        <v>23261</v>
      </c>
      <c r="O505" s="101">
        <v>5</v>
      </c>
      <c r="P505" s="101">
        <v>0</v>
      </c>
    </row>
    <row r="506">
      <c r="L506" s="98" t="s">
        <v>23262</v>
      </c>
      <c r="M506" s="98" t="s">
        <v>23263</v>
      </c>
      <c r="N506" s="98" t="s">
        <v>23264</v>
      </c>
      <c r="O506" s="101">
        <v>5</v>
      </c>
      <c r="P506" s="101">
        <v>40</v>
      </c>
    </row>
    <row r="507">
      <c r="L507" s="98" t="s">
        <v>23265</v>
      </c>
      <c r="M507" s="98" t="s">
        <v>23266</v>
      </c>
      <c r="N507" s="98" t="s">
        <v>23267</v>
      </c>
      <c r="O507" s="101">
        <v>1038</v>
      </c>
      <c r="P507" s="101">
        <v>1038</v>
      </c>
    </row>
    <row r="508">
      <c r="L508" s="98" t="s">
        <v>23268</v>
      </c>
      <c r="M508" s="98" t="s">
        <v>23269</v>
      </c>
      <c r="N508" s="98" t="s">
        <v>23270</v>
      </c>
      <c r="O508" s="101">
        <v>-34</v>
      </c>
      <c r="P508" s="101">
        <v>-34</v>
      </c>
    </row>
    <row r="509">
      <c r="K509" s="96" t="s">
        <v>23271</v>
      </c>
      <c r="O509" s="85">
        <f>SUM(O503:O508)</f>
      </c>
      <c r="P509" s="85">
        <f>SUM(P503:P508)</f>
      </c>
    </row>
    <row r="510">
      <c r="A510" s="98" t="s">
        <v>23272</v>
      </c>
      <c r="B510" s="98" t="s">
        <v>23273</v>
      </c>
      <c r="C510" s="100">
        <v>540</v>
      </c>
      <c r="D510" s="98" t="s">
        <v>23274</v>
      </c>
      <c r="E510" s="98" t="s">
        <v>23275</v>
      </c>
      <c r="F510" s="104">
        <v>45689</v>
      </c>
      <c r="G510" s="104">
        <v>45689</v>
      </c>
      <c r="H510" s="104">
        <v>46081</v>
      </c>
      <c r="J510" s="101">
        <v>950</v>
      </c>
      <c r="K510" s="98" t="s">
        <v>23276</v>
      </c>
      <c r="L510" s="98" t="s">
        <v>23277</v>
      </c>
      <c r="M510" s="98" t="s">
        <v>23278</v>
      </c>
      <c r="N510" s="98" t="s">
        <v>23279</v>
      </c>
      <c r="O510" s="101">
        <v>5</v>
      </c>
      <c r="P510" s="101">
        <v>0</v>
      </c>
      <c r="Q510" s="101">
        <v>0</v>
      </c>
      <c r="R510" s="101">
        <v>1450</v>
      </c>
    </row>
    <row r="511">
      <c r="L511" s="98" t="s">
        <v>23280</v>
      </c>
      <c r="M511" s="98" t="s">
        <v>23281</v>
      </c>
      <c r="N511" s="98" t="s">
        <v>23282</v>
      </c>
      <c r="O511" s="101">
        <v>40</v>
      </c>
      <c r="P511" s="101">
        <v>0</v>
      </c>
    </row>
    <row r="512">
      <c r="L512" s="98" t="s">
        <v>23283</v>
      </c>
      <c r="M512" s="98" t="s">
        <v>23284</v>
      </c>
      <c r="N512" s="98" t="s">
        <v>23285</v>
      </c>
      <c r="O512" s="101">
        <v>5</v>
      </c>
      <c r="P512" s="101">
        <v>60</v>
      </c>
    </row>
    <row r="513">
      <c r="L513" s="98" t="s">
        <v>23286</v>
      </c>
      <c r="M513" s="98" t="s">
        <v>23287</v>
      </c>
      <c r="N513" s="98" t="s">
        <v>23288</v>
      </c>
      <c r="O513" s="101">
        <v>50</v>
      </c>
      <c r="P513" s="101">
        <v>40</v>
      </c>
    </row>
    <row r="514">
      <c r="L514" s="98" t="s">
        <v>23289</v>
      </c>
      <c r="M514" s="98" t="s">
        <v>23290</v>
      </c>
      <c r="N514" s="98" t="s">
        <v>23291</v>
      </c>
      <c r="O514" s="101">
        <v>850</v>
      </c>
      <c r="P514" s="101">
        <v>850</v>
      </c>
    </row>
    <row r="515">
      <c r="L515" s="98" t="s">
        <v>23292</v>
      </c>
      <c r="M515" s="98" t="s">
        <v>23293</v>
      </c>
      <c r="N515" s="98" t="s">
        <v>23294</v>
      </c>
      <c r="O515" s="101">
        <v>95</v>
      </c>
      <c r="P515" s="101">
        <v>0</v>
      </c>
    </row>
    <row r="516">
      <c r="K516" s="96" t="s">
        <v>23295</v>
      </c>
      <c r="O516" s="85">
        <f>SUM(O510:O515)</f>
      </c>
      <c r="P516" s="85">
        <f>SUM(P510:P515)</f>
      </c>
    </row>
    <row r="517">
      <c r="A517" s="98" t="s">
        <v>23296</v>
      </c>
      <c r="B517" s="98" t="s">
        <v>23297</v>
      </c>
      <c r="C517" s="100">
        <v>540</v>
      </c>
      <c r="D517" s="98" t="s">
        <v>23298</v>
      </c>
      <c r="E517" s="98" t="s">
        <v>23299</v>
      </c>
      <c r="F517" s="104">
        <v>44814</v>
      </c>
      <c r="G517" s="104">
        <v>45566</v>
      </c>
      <c r="H517" s="104">
        <v>45777</v>
      </c>
      <c r="I517" s="104">
        <v>45777</v>
      </c>
      <c r="J517" s="101">
        <v>910</v>
      </c>
      <c r="K517" s="98" t="s">
        <v>23300</v>
      </c>
      <c r="L517" s="98" t="s">
        <v>23301</v>
      </c>
      <c r="M517" s="98" t="s">
        <v>23302</v>
      </c>
      <c r="N517" s="98" t="s">
        <v>23303</v>
      </c>
      <c r="O517" s="101">
        <v>5</v>
      </c>
      <c r="P517" s="101">
        <v>5</v>
      </c>
      <c r="Q517" s="101">
        <v>0</v>
      </c>
      <c r="R517" s="101">
        <v>150</v>
      </c>
    </row>
    <row r="518">
      <c r="L518" s="98" t="s">
        <v>23304</v>
      </c>
      <c r="M518" s="98" t="s">
        <v>23305</v>
      </c>
      <c r="N518" s="98" t="s">
        <v>23306</v>
      </c>
      <c r="O518" s="101">
        <v>5</v>
      </c>
      <c r="P518" s="101">
        <v>5</v>
      </c>
    </row>
    <row r="519">
      <c r="L519" s="98" t="s">
        <v>23307</v>
      </c>
      <c r="M519" s="98" t="s">
        <v>23308</v>
      </c>
      <c r="N519" s="98" t="s">
        <v>23309</v>
      </c>
      <c r="O519" s="101">
        <v>1115</v>
      </c>
      <c r="P519" s="101">
        <v>1115</v>
      </c>
    </row>
    <row r="520">
      <c r="K520" s="96" t="s">
        <v>23310</v>
      </c>
      <c r="O520" s="85">
        <f>SUM(O517:O519)</f>
      </c>
      <c r="P520" s="85">
        <f>SUM(P517:P519)</f>
      </c>
    </row>
    <row r="521">
      <c r="A521" s="98" t="s">
        <v>23311</v>
      </c>
      <c r="B521" s="98" t="s">
        <v>23312</v>
      </c>
      <c r="C521" s="100">
        <v>400</v>
      </c>
      <c r="D521" s="98" t="s">
        <v>23313</v>
      </c>
      <c r="E521" s="98" t="s">
        <v>23314</v>
      </c>
      <c r="F521" s="104">
        <v>38140</v>
      </c>
      <c r="G521" s="104">
        <v>45505</v>
      </c>
      <c r="H521" s="104">
        <v>45869</v>
      </c>
      <c r="J521" s="101">
        <v>930</v>
      </c>
      <c r="K521" s="98" t="s">
        <v>23315</v>
      </c>
      <c r="L521" s="98" t="s">
        <v>23316</v>
      </c>
      <c r="M521" s="98" t="s">
        <v>23317</v>
      </c>
      <c r="N521" s="98" t="s">
        <v>23318</v>
      </c>
      <c r="O521" s="101">
        <v>1016</v>
      </c>
      <c r="P521" s="101">
        <v>1016</v>
      </c>
      <c r="Q521" s="101">
        <v>0</v>
      </c>
      <c r="R521" s="101">
        <v>150</v>
      </c>
    </row>
    <row r="522">
      <c r="K522" s="96" t="s">
        <v>23319</v>
      </c>
      <c r="O522" s="85">
        <f>SUM(O521:O521)</f>
      </c>
      <c r="P522" s="85">
        <f>SUM(P521:P521)</f>
      </c>
    </row>
    <row r="523">
      <c r="A523" s="98" t="s">
        <v>23320</v>
      </c>
      <c r="B523" s="98" t="s">
        <v>23321</v>
      </c>
      <c r="C523" s="100">
        <v>400</v>
      </c>
      <c r="D523" s="98" t="s">
        <v>23322</v>
      </c>
      <c r="E523" s="98" t="s">
        <v>23323</v>
      </c>
      <c r="F523" s="104">
        <v>44572</v>
      </c>
      <c r="G523" s="104">
        <v>45505</v>
      </c>
      <c r="H523" s="104">
        <v>45869</v>
      </c>
      <c r="J523" s="101">
        <v>930</v>
      </c>
      <c r="K523" s="98" t="s">
        <v>23324</v>
      </c>
      <c r="L523" s="98" t="s">
        <v>23325</v>
      </c>
      <c r="M523" s="98" t="s">
        <v>23326</v>
      </c>
      <c r="N523" s="98" t="s">
        <v>23327</v>
      </c>
      <c r="O523" s="101">
        <v>1025</v>
      </c>
      <c r="P523" s="101">
        <v>1025</v>
      </c>
      <c r="Q523" s="101">
        <v>0</v>
      </c>
      <c r="R523" s="101">
        <v>350</v>
      </c>
    </row>
    <row r="524">
      <c r="K524" s="96" t="s">
        <v>23328</v>
      </c>
      <c r="O524" s="85">
        <f>SUM(O523:O523)</f>
      </c>
      <c r="P524" s="85">
        <f>SUM(P523:P523)</f>
      </c>
    </row>
    <row r="525">
      <c r="A525" s="98" t="s">
        <v>23329</v>
      </c>
      <c r="B525" s="98" t="s">
        <v>23330</v>
      </c>
      <c r="C525" s="100">
        <v>540</v>
      </c>
      <c r="D525" s="98" t="s">
        <v>23331</v>
      </c>
      <c r="E525" s="98" t="s">
        <v>23332</v>
      </c>
      <c r="J525" s="101">
        <v>910</v>
      </c>
      <c r="K525" s="98" t="s">
        <v>23333</v>
      </c>
      <c r="L525" s="98" t="s">
        <v>23333</v>
      </c>
      <c r="O525" s="101">
        <v>0</v>
      </c>
      <c r="P525" s="101">
        <v>0</v>
      </c>
    </row>
    <row r="526">
      <c r="K526" s="96" t="s">
        <v>23334</v>
      </c>
      <c r="O526" s="85">
        <f>SUM(O525:O525)</f>
      </c>
      <c r="P526" s="85">
        <f>SUM(P525:P525)</f>
      </c>
    </row>
    <row r="527">
      <c r="A527" s="98" t="s">
        <v>23335</v>
      </c>
      <c r="B527" s="98" t="s">
        <v>23336</v>
      </c>
      <c r="C527" s="100">
        <v>540</v>
      </c>
      <c r="D527" s="98" t="s">
        <v>23337</v>
      </c>
      <c r="E527" s="98" t="s">
        <v>23338</v>
      </c>
      <c r="F527" s="104">
        <v>45534</v>
      </c>
      <c r="G527" s="104">
        <v>45534</v>
      </c>
      <c r="H527" s="104">
        <v>45900</v>
      </c>
      <c r="J527" s="101">
        <v>1080</v>
      </c>
      <c r="K527" s="98" t="s">
        <v>23339</v>
      </c>
      <c r="L527" s="98" t="s">
        <v>23340</v>
      </c>
      <c r="M527" s="98" t="s">
        <v>23341</v>
      </c>
      <c r="N527" s="98" t="s">
        <v>23342</v>
      </c>
      <c r="O527" s="101">
        <v>5</v>
      </c>
      <c r="P527" s="101">
        <v>45</v>
      </c>
      <c r="Q527" s="101">
        <v>0</v>
      </c>
      <c r="R527" s="101">
        <v>250</v>
      </c>
    </row>
    <row r="528">
      <c r="L528" s="98" t="s">
        <v>23343</v>
      </c>
      <c r="M528" s="98" t="s">
        <v>23344</v>
      </c>
      <c r="N528" s="98" t="s">
        <v>23345</v>
      </c>
      <c r="O528" s="101">
        <v>40</v>
      </c>
      <c r="P528" s="101">
        <v>55</v>
      </c>
    </row>
    <row r="529">
      <c r="L529" s="98" t="s">
        <v>23346</v>
      </c>
      <c r="M529" s="98" t="s">
        <v>23347</v>
      </c>
      <c r="N529" s="98" t="s">
        <v>23348</v>
      </c>
      <c r="O529" s="101">
        <v>50</v>
      </c>
      <c r="P529" s="101">
        <v>0</v>
      </c>
    </row>
    <row r="530">
      <c r="L530" s="98" t="s">
        <v>23349</v>
      </c>
      <c r="M530" s="98" t="s">
        <v>23350</v>
      </c>
      <c r="N530" s="98" t="s">
        <v>23351</v>
      </c>
      <c r="O530" s="101">
        <v>5</v>
      </c>
      <c r="P530" s="101">
        <v>0</v>
      </c>
    </row>
    <row r="531">
      <c r="L531" s="98" t="s">
        <v>23352</v>
      </c>
      <c r="M531" s="98" t="s">
        <v>23353</v>
      </c>
      <c r="N531" s="98" t="s">
        <v>23354</v>
      </c>
      <c r="O531" s="101">
        <v>1005</v>
      </c>
      <c r="P531" s="101">
        <v>1005</v>
      </c>
    </row>
    <row r="532">
      <c r="L532" s="98" t="s">
        <v>23355</v>
      </c>
      <c r="M532" s="98" t="s">
        <v>23356</v>
      </c>
      <c r="N532" s="98" t="s">
        <v>23357</v>
      </c>
      <c r="O532" s="101">
        <v>-33</v>
      </c>
      <c r="P532" s="101">
        <v>-33</v>
      </c>
    </row>
    <row r="533">
      <c r="K533" s="96" t="s">
        <v>23358</v>
      </c>
      <c r="O533" s="85">
        <f>SUM(O527:O532)</f>
      </c>
      <c r="P533" s="85">
        <f>SUM(P527:P532)</f>
      </c>
    </row>
    <row r="534">
      <c r="A534" s="98" t="s">
        <v>23359</v>
      </c>
      <c r="B534" s="98" t="s">
        <v>23360</v>
      </c>
      <c r="C534" s="100">
        <v>540</v>
      </c>
      <c r="D534" s="98" t="s">
        <v>23361</v>
      </c>
      <c r="E534" s="98" t="s">
        <v>23362</v>
      </c>
      <c r="F534" s="104">
        <v>45595</v>
      </c>
      <c r="G534" s="104">
        <v>45595</v>
      </c>
      <c r="H534" s="104">
        <v>45930</v>
      </c>
      <c r="J534" s="101">
        <v>910</v>
      </c>
      <c r="K534" s="98" t="s">
        <v>23363</v>
      </c>
      <c r="L534" s="98" t="s">
        <v>23364</v>
      </c>
      <c r="M534" s="98" t="s">
        <v>23365</v>
      </c>
      <c r="N534" s="98" t="s">
        <v>23366</v>
      </c>
      <c r="O534" s="101">
        <v>5</v>
      </c>
      <c r="P534" s="101">
        <v>50</v>
      </c>
      <c r="Q534" s="101">
        <v>0</v>
      </c>
      <c r="R534" s="101">
        <v>150</v>
      </c>
    </row>
    <row r="535">
      <c r="L535" s="98" t="s">
        <v>23367</v>
      </c>
      <c r="M535" s="98" t="s">
        <v>23368</v>
      </c>
      <c r="N535" s="98" t="s">
        <v>23369</v>
      </c>
      <c r="O535" s="101">
        <v>50</v>
      </c>
      <c r="P535" s="101">
        <v>5</v>
      </c>
    </row>
    <row r="536">
      <c r="L536" s="98" t="s">
        <v>23370</v>
      </c>
      <c r="M536" s="98" t="s">
        <v>23371</v>
      </c>
      <c r="N536" s="98" t="s">
        <v>23372</v>
      </c>
      <c r="O536" s="101">
        <v>5</v>
      </c>
      <c r="P536" s="101">
        <v>5</v>
      </c>
    </row>
    <row r="537">
      <c r="L537" s="98" t="s">
        <v>23373</v>
      </c>
      <c r="M537" s="98" t="s">
        <v>23374</v>
      </c>
      <c r="N537" s="98" t="s">
        <v>23375</v>
      </c>
      <c r="O537" s="101">
        <v>850</v>
      </c>
      <c r="P537" s="101">
        <v>850</v>
      </c>
    </row>
    <row r="538">
      <c r="L538" s="98" t="s">
        <v>23376</v>
      </c>
      <c r="M538" s="98" t="s">
        <v>23377</v>
      </c>
      <c r="N538" s="98" t="s">
        <v>23378</v>
      </c>
      <c r="O538" s="101">
        <v>91</v>
      </c>
      <c r="P538" s="101">
        <v>0</v>
      </c>
    </row>
    <row r="539">
      <c r="K539" s="96" t="s">
        <v>23379</v>
      </c>
      <c r="O539" s="85">
        <f>SUM(O534:O538)</f>
      </c>
      <c r="P539" s="85">
        <f>SUM(P534:P538)</f>
      </c>
    </row>
    <row r="540">
      <c r="A540" s="98" t="s">
        <v>23380</v>
      </c>
      <c r="B540" s="98" t="s">
        <v>23381</v>
      </c>
      <c r="C540" s="100">
        <v>540</v>
      </c>
      <c r="D540" s="98" t="s">
        <v>23382</v>
      </c>
      <c r="E540" s="98" t="s">
        <v>23383</v>
      </c>
      <c r="F540" s="104">
        <v>45566</v>
      </c>
      <c r="G540" s="104">
        <v>45566</v>
      </c>
      <c r="H540" s="104">
        <v>45930</v>
      </c>
      <c r="J540" s="101">
        <v>1040</v>
      </c>
      <c r="K540" s="98" t="s">
        <v>23384</v>
      </c>
      <c r="L540" s="98" t="s">
        <v>23385</v>
      </c>
      <c r="M540" s="98" t="s">
        <v>23386</v>
      </c>
      <c r="N540" s="98" t="s">
        <v>23387</v>
      </c>
      <c r="O540" s="101">
        <v>5</v>
      </c>
      <c r="P540" s="101">
        <v>0</v>
      </c>
      <c r="Q540" s="101">
        <v>0</v>
      </c>
      <c r="R540" s="101">
        <v>350</v>
      </c>
    </row>
    <row r="541">
      <c r="L541" s="98" t="s">
        <v>23388</v>
      </c>
      <c r="M541" s="98" t="s">
        <v>23389</v>
      </c>
      <c r="N541" s="98" t="s">
        <v>23390</v>
      </c>
      <c r="O541" s="101">
        <v>50</v>
      </c>
      <c r="P541" s="101">
        <v>60</v>
      </c>
    </row>
    <row r="542">
      <c r="L542" s="98" t="s">
        <v>23391</v>
      </c>
      <c r="M542" s="98" t="s">
        <v>23392</v>
      </c>
      <c r="N542" s="98" t="s">
        <v>23393</v>
      </c>
      <c r="O542" s="101">
        <v>5</v>
      </c>
      <c r="P542" s="101">
        <v>0</v>
      </c>
    </row>
    <row r="543">
      <c r="L543" s="98" t="s">
        <v>23394</v>
      </c>
      <c r="M543" s="98" t="s">
        <v>23395</v>
      </c>
      <c r="N543" s="98" t="s">
        <v>23396</v>
      </c>
      <c r="O543" s="101">
        <v>980</v>
      </c>
      <c r="P543" s="101">
        <v>980</v>
      </c>
    </row>
    <row r="544">
      <c r="L544" s="98" t="s">
        <v>23397</v>
      </c>
      <c r="M544" s="98" t="s">
        <v>23398</v>
      </c>
      <c r="N544" s="98" t="s">
        <v>23399</v>
      </c>
      <c r="O544" s="101">
        <v>-31</v>
      </c>
      <c r="P544" s="101">
        <v>-31</v>
      </c>
    </row>
    <row r="545">
      <c r="L545" s="98" t="s">
        <v>23400</v>
      </c>
      <c r="M545" s="98" t="s">
        <v>23401</v>
      </c>
      <c r="N545" s="98" t="s">
        <v>23402</v>
      </c>
      <c r="O545" s="101">
        <v>25</v>
      </c>
      <c r="P545" s="101">
        <v>0</v>
      </c>
    </row>
    <row r="546">
      <c r="K546" s="96" t="s">
        <v>23403</v>
      </c>
      <c r="O546" s="85">
        <f>SUM(O540:O545)</f>
      </c>
      <c r="P546" s="85">
        <f>SUM(P540:P545)</f>
      </c>
    </row>
    <row r="547">
      <c r="A547" s="98" t="s">
        <v>23404</v>
      </c>
      <c r="B547" s="98" t="s">
        <v>23405</v>
      </c>
      <c r="C547" s="100">
        <v>400</v>
      </c>
      <c r="D547" s="98" t="s">
        <v>23406</v>
      </c>
      <c r="E547" s="98" t="s">
        <v>23407</v>
      </c>
      <c r="F547" s="104">
        <v>44008</v>
      </c>
      <c r="G547" s="104">
        <v>45474</v>
      </c>
      <c r="H547" s="104">
        <v>45838</v>
      </c>
      <c r="J547" s="101">
        <v>930</v>
      </c>
      <c r="K547" s="98" t="s">
        <v>23408</v>
      </c>
      <c r="L547" s="98" t="s">
        <v>23409</v>
      </c>
      <c r="M547" s="98" t="s">
        <v>23410</v>
      </c>
      <c r="N547" s="98" t="s">
        <v>23411</v>
      </c>
      <c r="O547" s="101">
        <v>1012</v>
      </c>
      <c r="P547" s="101">
        <v>1012</v>
      </c>
      <c r="Q547" s="101">
        <v>-5.7400000000000002</v>
      </c>
      <c r="R547" s="101">
        <v>250</v>
      </c>
    </row>
    <row r="548">
      <c r="L548" s="98" t="s">
        <v>23412</v>
      </c>
      <c r="M548" s="98" t="s">
        <v>23413</v>
      </c>
      <c r="N548" s="98" t="s">
        <v>23414</v>
      </c>
      <c r="O548" s="101">
        <v>-30</v>
      </c>
      <c r="P548" s="101">
        <v>-30</v>
      </c>
    </row>
    <row r="549">
      <c r="K549" s="96" t="s">
        <v>23415</v>
      </c>
      <c r="O549" s="85">
        <f>SUM(O547:O548)</f>
      </c>
      <c r="P549" s="85">
        <f>SUM(P547:P548)</f>
      </c>
    </row>
    <row r="550">
      <c r="A550" s="98" t="s">
        <v>23416</v>
      </c>
      <c r="B550" s="98" t="s">
        <v>23417</v>
      </c>
      <c r="C550" s="100">
        <v>400</v>
      </c>
      <c r="D550" s="98" t="s">
        <v>23418</v>
      </c>
      <c r="E550" s="98" t="s">
        <v>23419</v>
      </c>
      <c r="F550" s="104">
        <v>45702</v>
      </c>
      <c r="G550" s="104">
        <v>45702</v>
      </c>
      <c r="H550" s="104">
        <v>46066</v>
      </c>
      <c r="J550" s="101">
        <v>875</v>
      </c>
      <c r="K550" s="98" t="s">
        <v>23420</v>
      </c>
      <c r="L550" s="98" t="s">
        <v>23421</v>
      </c>
      <c r="M550" s="98" t="s">
        <v>23422</v>
      </c>
      <c r="N550" s="98" t="s">
        <v>23423</v>
      </c>
      <c r="O550" s="101">
        <v>25</v>
      </c>
      <c r="P550" s="101">
        <v>25</v>
      </c>
      <c r="Q550" s="101">
        <v>0</v>
      </c>
      <c r="R550" s="101">
        <v>150</v>
      </c>
    </row>
    <row r="551">
      <c r="L551" s="98" t="s">
        <v>23424</v>
      </c>
      <c r="M551" s="98" t="s">
        <v>23425</v>
      </c>
      <c r="N551" s="98" t="s">
        <v>23426</v>
      </c>
      <c r="O551" s="101">
        <v>50</v>
      </c>
      <c r="P551" s="101">
        <v>50</v>
      </c>
    </row>
    <row r="552">
      <c r="L552" s="98" t="s">
        <v>23427</v>
      </c>
      <c r="M552" s="98" t="s">
        <v>23428</v>
      </c>
      <c r="N552" s="98" t="s">
        <v>23429</v>
      </c>
      <c r="O552" s="101">
        <v>800</v>
      </c>
      <c r="P552" s="101">
        <v>800</v>
      </c>
    </row>
    <row r="553">
      <c r="L553" s="98" t="s">
        <v>23430</v>
      </c>
      <c r="M553" s="98" t="s">
        <v>23431</v>
      </c>
      <c r="N553" s="98" t="s">
        <v>23432</v>
      </c>
      <c r="O553" s="101">
        <v>-875</v>
      </c>
      <c r="P553" s="101">
        <v>0</v>
      </c>
    </row>
    <row r="554">
      <c r="K554" s="96" t="s">
        <v>23433</v>
      </c>
      <c r="O554" s="85">
        <f>SUM(O550:O553)</f>
      </c>
      <c r="P554" s="85">
        <f>SUM(P550:P553)</f>
      </c>
    </row>
    <row r="555">
      <c r="A555" s="98" t="s">
        <v>23434</v>
      </c>
      <c r="B555" s="98" t="s">
        <v>23435</v>
      </c>
      <c r="C555" s="100">
        <v>650</v>
      </c>
      <c r="D555" s="98" t="s">
        <v>23436</v>
      </c>
      <c r="E555" s="98" t="s">
        <v>23437</v>
      </c>
      <c r="F555" s="104">
        <v>45640</v>
      </c>
      <c r="G555" s="104">
        <v>45640</v>
      </c>
      <c r="H555" s="104">
        <v>45821</v>
      </c>
      <c r="J555" s="101">
        <v>1055</v>
      </c>
      <c r="K555" s="98" t="s">
        <v>23438</v>
      </c>
      <c r="L555" s="98" t="s">
        <v>23439</v>
      </c>
      <c r="M555" s="98" t="s">
        <v>23440</v>
      </c>
      <c r="N555" s="98" t="s">
        <v>23441</v>
      </c>
      <c r="O555" s="101">
        <v>25</v>
      </c>
      <c r="P555" s="101">
        <v>0</v>
      </c>
      <c r="Q555" s="101">
        <v>0</v>
      </c>
      <c r="R555" s="101">
        <v>350</v>
      </c>
    </row>
    <row r="556">
      <c r="L556" s="98" t="s">
        <v>23442</v>
      </c>
      <c r="M556" s="98" t="s">
        <v>23443</v>
      </c>
      <c r="N556" s="98" t="s">
        <v>23444</v>
      </c>
      <c r="O556" s="101">
        <v>50</v>
      </c>
      <c r="P556" s="101">
        <v>75</v>
      </c>
    </row>
    <row r="557">
      <c r="L557" s="98" t="s">
        <v>23445</v>
      </c>
      <c r="M557" s="98" t="s">
        <v>23446</v>
      </c>
      <c r="N557" s="98" t="s">
        <v>23447</v>
      </c>
      <c r="O557" s="101">
        <v>1055</v>
      </c>
      <c r="P557" s="101">
        <v>1055</v>
      </c>
    </row>
    <row r="558">
      <c r="L558" s="98" t="s">
        <v>23448</v>
      </c>
      <c r="M558" s="98" t="s">
        <v>23449</v>
      </c>
      <c r="N558" s="98" t="s">
        <v>23450</v>
      </c>
      <c r="O558" s="101">
        <v>-34</v>
      </c>
      <c r="P558" s="101">
        <v>-34</v>
      </c>
    </row>
    <row r="559">
      <c r="K559" s="96" t="s">
        <v>23451</v>
      </c>
      <c r="O559" s="85">
        <f>SUM(O555:O558)</f>
      </c>
      <c r="P559" s="85">
        <f>SUM(P555:P558)</f>
      </c>
    </row>
    <row r="560">
      <c r="A560" s="98" t="s">
        <v>23452</v>
      </c>
      <c r="B560" s="98" t="s">
        <v>23453</v>
      </c>
      <c r="C560" s="100">
        <v>650</v>
      </c>
      <c r="D560" s="98" t="s">
        <v>23454</v>
      </c>
      <c r="E560" s="98" t="s">
        <v>23455</v>
      </c>
      <c r="F560" s="104">
        <v>45322</v>
      </c>
      <c r="G560" s="104">
        <v>45689</v>
      </c>
      <c r="H560" s="104">
        <v>45869</v>
      </c>
      <c r="J560" s="101">
        <v>1105</v>
      </c>
      <c r="K560" s="98" t="s">
        <v>23456</v>
      </c>
      <c r="L560" s="98" t="s">
        <v>23457</v>
      </c>
      <c r="M560" s="98" t="s">
        <v>23458</v>
      </c>
      <c r="N560" s="98" t="s">
        <v>23459</v>
      </c>
      <c r="O560" s="101">
        <v>25</v>
      </c>
      <c r="P560" s="101">
        <v>25</v>
      </c>
      <c r="Q560" s="101">
        <v>0</v>
      </c>
      <c r="R560" s="101">
        <v>450</v>
      </c>
    </row>
    <row r="561">
      <c r="L561" s="98" t="s">
        <v>23460</v>
      </c>
      <c r="M561" s="98" t="s">
        <v>23461</v>
      </c>
      <c r="N561" s="98" t="s">
        <v>23462</v>
      </c>
      <c r="O561" s="101">
        <v>1080</v>
      </c>
      <c r="P561" s="101">
        <v>1080</v>
      </c>
    </row>
    <row r="562">
      <c r="L562" s="98" t="s">
        <v>23463</v>
      </c>
      <c r="M562" s="98" t="s">
        <v>23464</v>
      </c>
      <c r="N562" s="98" t="s">
        <v>23465</v>
      </c>
      <c r="O562" s="101">
        <v>-33</v>
      </c>
      <c r="P562" s="101">
        <v>-33</v>
      </c>
    </row>
    <row r="563">
      <c r="K563" s="96" t="s">
        <v>23466</v>
      </c>
      <c r="O563" s="85">
        <f>SUM(O560:O562)</f>
      </c>
      <c r="P563" s="85">
        <f>SUM(P560:P562)</f>
      </c>
    </row>
    <row r="564">
      <c r="A564" s="98" t="s">
        <v>23467</v>
      </c>
      <c r="B564" s="98" t="s">
        <v>23468</v>
      </c>
      <c r="C564" s="100">
        <v>400</v>
      </c>
      <c r="D564" s="98" t="s">
        <v>23469</v>
      </c>
      <c r="E564" s="98" t="s">
        <v>23470</v>
      </c>
      <c r="F564" s="104">
        <v>45611</v>
      </c>
      <c r="G564" s="104">
        <v>45611</v>
      </c>
      <c r="H564" s="104">
        <v>46005</v>
      </c>
      <c r="J564" s="101">
        <v>915</v>
      </c>
      <c r="K564" s="98" t="s">
        <v>23471</v>
      </c>
      <c r="L564" s="98" t="s">
        <v>23472</v>
      </c>
      <c r="M564" s="98" t="s">
        <v>23473</v>
      </c>
      <c r="N564" s="98" t="s">
        <v>23474</v>
      </c>
      <c r="O564" s="101">
        <v>40</v>
      </c>
      <c r="P564" s="101">
        <v>90</v>
      </c>
      <c r="Q564" s="101">
        <v>0</v>
      </c>
      <c r="R564" s="101">
        <v>150</v>
      </c>
    </row>
    <row r="565">
      <c r="L565" s="98" t="s">
        <v>23475</v>
      </c>
      <c r="M565" s="98" t="s">
        <v>23476</v>
      </c>
      <c r="N565" s="98" t="s">
        <v>23477</v>
      </c>
      <c r="O565" s="101">
        <v>50</v>
      </c>
      <c r="P565" s="101">
        <v>0</v>
      </c>
    </row>
    <row r="566">
      <c r="L566" s="98" t="s">
        <v>23478</v>
      </c>
      <c r="M566" s="98" t="s">
        <v>23479</v>
      </c>
      <c r="N566" s="98" t="s">
        <v>23480</v>
      </c>
      <c r="O566" s="101">
        <v>25</v>
      </c>
      <c r="P566" s="101">
        <v>25</v>
      </c>
    </row>
    <row r="567">
      <c r="L567" s="98" t="s">
        <v>23481</v>
      </c>
      <c r="M567" s="98" t="s">
        <v>23482</v>
      </c>
      <c r="N567" s="98" t="s">
        <v>23483</v>
      </c>
      <c r="O567" s="101">
        <v>750</v>
      </c>
      <c r="P567" s="101">
        <v>750</v>
      </c>
    </row>
    <row r="568">
      <c r="L568" s="98" t="s">
        <v>23484</v>
      </c>
      <c r="M568" s="98" t="s">
        <v>23485</v>
      </c>
      <c r="N568" s="98" t="s">
        <v>23486</v>
      </c>
      <c r="O568" s="101">
        <v>-26</v>
      </c>
      <c r="P568" s="101">
        <v>-26</v>
      </c>
    </row>
    <row r="569">
      <c r="K569" s="96" t="s">
        <v>23487</v>
      </c>
      <c r="O569" s="85">
        <f>SUM(O564:O568)</f>
      </c>
      <c r="P569" s="85">
        <f>SUM(P564:P568)</f>
      </c>
    </row>
    <row r="570">
      <c r="A570" s="98" t="s">
        <v>23488</v>
      </c>
      <c r="B570" s="98" t="s">
        <v>23489</v>
      </c>
      <c r="C570" s="100">
        <v>400</v>
      </c>
      <c r="D570" s="98" t="s">
        <v>23490</v>
      </c>
      <c r="E570" s="98" t="s">
        <v>23491</v>
      </c>
      <c r="F570" s="104">
        <v>43616</v>
      </c>
      <c r="G570" s="104">
        <v>45474</v>
      </c>
      <c r="H570" s="104">
        <v>45838</v>
      </c>
      <c r="J570" s="101">
        <v>955</v>
      </c>
      <c r="K570" s="98" t="s">
        <v>23492</v>
      </c>
      <c r="L570" s="98" t="s">
        <v>23493</v>
      </c>
      <c r="M570" s="98" t="s">
        <v>23494</v>
      </c>
      <c r="N570" s="98" t="s">
        <v>23495</v>
      </c>
      <c r="O570" s="101">
        <v>25</v>
      </c>
      <c r="P570" s="101">
        <v>25</v>
      </c>
      <c r="Q570" s="101">
        <v>0</v>
      </c>
      <c r="R570" s="101">
        <v>350</v>
      </c>
    </row>
    <row r="571">
      <c r="L571" s="98" t="s">
        <v>23496</v>
      </c>
      <c r="M571" s="98" t="s">
        <v>23497</v>
      </c>
      <c r="N571" s="98" t="s">
        <v>23498</v>
      </c>
      <c r="O571" s="101">
        <v>983</v>
      </c>
      <c r="P571" s="101">
        <v>983</v>
      </c>
    </row>
    <row r="572">
      <c r="L572" s="98" t="s">
        <v>23499</v>
      </c>
      <c r="M572" s="98" t="s">
        <v>23500</v>
      </c>
      <c r="N572" s="98" t="s">
        <v>23501</v>
      </c>
      <c r="O572" s="101">
        <v>-30</v>
      </c>
      <c r="P572" s="101">
        <v>-30</v>
      </c>
    </row>
    <row r="573">
      <c r="K573" s="96" t="s">
        <v>23502</v>
      </c>
      <c r="O573" s="85">
        <f>SUM(O570:O572)</f>
      </c>
      <c r="P573" s="85">
        <f>SUM(P570:P572)</f>
      </c>
    </row>
    <row r="574">
      <c r="A574" s="98" t="s">
        <v>23503</v>
      </c>
      <c r="B574" s="98" t="s">
        <v>23504</v>
      </c>
      <c r="C574" s="100">
        <v>650</v>
      </c>
      <c r="D574" s="98" t="s">
        <v>23505</v>
      </c>
      <c r="E574" s="98" t="s">
        <v>23506</v>
      </c>
      <c r="F574" s="104">
        <v>44875</v>
      </c>
      <c r="G574" s="104">
        <v>45627</v>
      </c>
      <c r="H574" s="104">
        <v>45991</v>
      </c>
      <c r="J574" s="101">
        <v>1155</v>
      </c>
      <c r="K574" s="98" t="s">
        <v>23507</v>
      </c>
      <c r="L574" s="98" t="s">
        <v>23508</v>
      </c>
      <c r="M574" s="98" t="s">
        <v>23509</v>
      </c>
      <c r="N574" s="98" t="s">
        <v>23510</v>
      </c>
      <c r="O574" s="101">
        <v>25</v>
      </c>
      <c r="P574" s="101">
        <v>50</v>
      </c>
      <c r="Q574" s="101">
        <v>0</v>
      </c>
      <c r="R574" s="101">
        <v>250</v>
      </c>
    </row>
    <row r="575">
      <c r="L575" s="98" t="s">
        <v>23511</v>
      </c>
      <c r="M575" s="98" t="s">
        <v>23512</v>
      </c>
      <c r="N575" s="98" t="s">
        <v>23513</v>
      </c>
      <c r="O575" s="101">
        <v>50</v>
      </c>
      <c r="P575" s="101">
        <v>25</v>
      </c>
    </row>
    <row r="576">
      <c r="L576" s="98" t="s">
        <v>23514</v>
      </c>
      <c r="M576" s="98" t="s">
        <v>23515</v>
      </c>
      <c r="N576" s="98" t="s">
        <v>23516</v>
      </c>
      <c r="O576" s="101">
        <v>1218</v>
      </c>
      <c r="P576" s="101">
        <v>1218</v>
      </c>
    </row>
    <row r="577">
      <c r="K577" s="96" t="s">
        <v>23517</v>
      </c>
      <c r="O577" s="85">
        <f>SUM(O574:O576)</f>
      </c>
      <c r="P577" s="85">
        <f>SUM(P574:P576)</f>
      </c>
    </row>
    <row r="578">
      <c r="A578" s="98" t="s">
        <v>23518</v>
      </c>
      <c r="B578" s="98" t="s">
        <v>23519</v>
      </c>
      <c r="C578" s="100">
        <v>650</v>
      </c>
      <c r="D578" s="98" t="s">
        <v>23520</v>
      </c>
      <c r="E578" s="98" t="s">
        <v>23521</v>
      </c>
      <c r="F578" s="104">
        <v>44620</v>
      </c>
      <c r="G578" s="104">
        <v>45717</v>
      </c>
      <c r="H578" s="104">
        <v>46112</v>
      </c>
      <c r="J578" s="101">
        <v>1195</v>
      </c>
      <c r="K578" s="98" t="s">
        <v>23522</v>
      </c>
      <c r="L578" s="98" t="s">
        <v>23523</v>
      </c>
      <c r="M578" s="98" t="s">
        <v>23524</v>
      </c>
      <c r="N578" s="98" t="s">
        <v>23525</v>
      </c>
      <c r="O578" s="101">
        <v>25</v>
      </c>
      <c r="P578" s="101">
        <v>0</v>
      </c>
      <c r="Q578" s="101">
        <v>0</v>
      </c>
      <c r="R578" s="101">
        <v>650</v>
      </c>
    </row>
    <row r="579">
      <c r="L579" s="98" t="s">
        <v>23526</v>
      </c>
      <c r="M579" s="98" t="s">
        <v>23527</v>
      </c>
      <c r="N579" s="98" t="s">
        <v>23528</v>
      </c>
      <c r="O579" s="101">
        <v>50</v>
      </c>
      <c r="P579" s="101">
        <v>25</v>
      </c>
    </row>
    <row r="580">
      <c r="L580" s="98" t="s">
        <v>23529</v>
      </c>
      <c r="M580" s="98" t="s">
        <v>23530</v>
      </c>
      <c r="N580" s="98" t="s">
        <v>23531</v>
      </c>
      <c r="O580" s="101">
        <v>40</v>
      </c>
      <c r="P580" s="101">
        <v>90</v>
      </c>
    </row>
    <row r="581">
      <c r="L581" s="98" t="s">
        <v>23532</v>
      </c>
      <c r="M581" s="98" t="s">
        <v>23533</v>
      </c>
      <c r="N581" s="98" t="s">
        <v>23534</v>
      </c>
      <c r="O581" s="101">
        <v>1081</v>
      </c>
      <c r="P581" s="101">
        <v>1081</v>
      </c>
    </row>
    <row r="582">
      <c r="L582" s="98" t="s">
        <v>23535</v>
      </c>
      <c r="M582" s="98" t="s">
        <v>23536</v>
      </c>
      <c r="N582" s="98" t="s">
        <v>23537</v>
      </c>
      <c r="O582" s="101">
        <v>-36</v>
      </c>
      <c r="P582" s="101">
        <v>-36</v>
      </c>
    </row>
    <row r="583">
      <c r="K583" s="96" t="s">
        <v>23538</v>
      </c>
      <c r="O583" s="85">
        <f>SUM(O578:O582)</f>
      </c>
      <c r="P583" s="85">
        <f>SUM(P578:P582)</f>
      </c>
    </row>
    <row r="584">
      <c r="A584" s="98" t="s">
        <v>23539</v>
      </c>
      <c r="B584" s="98" t="s">
        <v>23540</v>
      </c>
      <c r="C584" s="100">
        <v>400</v>
      </c>
      <c r="D584" s="98" t="s">
        <v>23541</v>
      </c>
      <c r="E584" s="98" t="s">
        <v>23542</v>
      </c>
      <c r="F584" s="104">
        <v>45636</v>
      </c>
      <c r="G584" s="104">
        <v>45636</v>
      </c>
      <c r="H584" s="104">
        <v>46031</v>
      </c>
      <c r="J584" s="101">
        <v>875</v>
      </c>
      <c r="K584" s="98" t="s">
        <v>23543</v>
      </c>
      <c r="L584" s="98" t="s">
        <v>23544</v>
      </c>
      <c r="M584" s="98" t="s">
        <v>23545</v>
      </c>
      <c r="N584" s="98" t="s">
        <v>23546</v>
      </c>
      <c r="O584" s="101">
        <v>25</v>
      </c>
      <c r="P584" s="101">
        <v>75</v>
      </c>
      <c r="Q584" s="101">
        <v>0</v>
      </c>
      <c r="R584" s="101">
        <v>350</v>
      </c>
    </row>
    <row r="585">
      <c r="L585" s="98" t="s">
        <v>23547</v>
      </c>
      <c r="M585" s="98" t="s">
        <v>23548</v>
      </c>
      <c r="N585" s="98" t="s">
        <v>23549</v>
      </c>
      <c r="O585" s="101">
        <v>50</v>
      </c>
      <c r="P585" s="101">
        <v>0</v>
      </c>
    </row>
    <row r="586">
      <c r="L586" s="98" t="s">
        <v>23550</v>
      </c>
      <c r="M586" s="98" t="s">
        <v>23551</v>
      </c>
      <c r="N586" s="98" t="s">
        <v>23552</v>
      </c>
      <c r="O586" s="101">
        <v>800</v>
      </c>
      <c r="P586" s="101">
        <v>800</v>
      </c>
    </row>
    <row r="587">
      <c r="K587" s="96" t="s">
        <v>23553</v>
      </c>
      <c r="O587" s="85">
        <f>SUM(O584:O586)</f>
      </c>
      <c r="P587" s="85">
        <f>SUM(P584:P586)</f>
      </c>
    </row>
    <row r="588">
      <c r="A588" s="98" t="s">
        <v>23554</v>
      </c>
      <c r="B588" s="98" t="s">
        <v>23555</v>
      </c>
      <c r="C588" s="100">
        <v>400</v>
      </c>
      <c r="D588" s="98" t="s">
        <v>23556</v>
      </c>
      <c r="E588" s="98" t="s">
        <v>23557</v>
      </c>
      <c r="F588" s="104">
        <v>45633</v>
      </c>
      <c r="G588" s="104">
        <v>45633</v>
      </c>
      <c r="H588" s="104">
        <v>46028</v>
      </c>
      <c r="J588" s="101">
        <v>840</v>
      </c>
      <c r="K588" s="98" t="s">
        <v>23558</v>
      </c>
      <c r="L588" s="98" t="s">
        <v>23559</v>
      </c>
      <c r="M588" s="98" t="s">
        <v>23560</v>
      </c>
      <c r="N588" s="98" t="s">
        <v>23561</v>
      </c>
      <c r="O588" s="101">
        <v>50</v>
      </c>
      <c r="P588" s="101">
        <v>50</v>
      </c>
      <c r="Q588" s="101">
        <v>-455.73000000000002</v>
      </c>
      <c r="R588" s="101">
        <v>350</v>
      </c>
    </row>
    <row r="589">
      <c r="L589" s="98" t="s">
        <v>23562</v>
      </c>
      <c r="M589" s="98" t="s">
        <v>23563</v>
      </c>
      <c r="N589" s="98" t="s">
        <v>23564</v>
      </c>
      <c r="O589" s="101">
        <v>40</v>
      </c>
      <c r="P589" s="101">
        <v>40</v>
      </c>
    </row>
    <row r="590">
      <c r="L590" s="98" t="s">
        <v>23565</v>
      </c>
      <c r="M590" s="98" t="s">
        <v>23566</v>
      </c>
      <c r="N590" s="98" t="s">
        <v>23567</v>
      </c>
      <c r="O590" s="101">
        <v>750</v>
      </c>
      <c r="P590" s="101">
        <v>750</v>
      </c>
    </row>
    <row r="591">
      <c r="K591" s="96" t="s">
        <v>23568</v>
      </c>
      <c r="O591" s="85">
        <f>SUM(O588:O590)</f>
      </c>
      <c r="P591" s="85">
        <f>SUM(P588:P590)</f>
      </c>
    </row>
    <row r="592">
      <c r="A592" s="98" t="s">
        <v>23569</v>
      </c>
      <c r="B592" s="98" t="s">
        <v>23570</v>
      </c>
      <c r="C592" s="100">
        <v>650</v>
      </c>
      <c r="D592" s="98" t="s">
        <v>23571</v>
      </c>
      <c r="E592" s="98" t="s">
        <v>23572</v>
      </c>
      <c r="F592" s="104">
        <v>45638</v>
      </c>
      <c r="G592" s="104">
        <v>45638</v>
      </c>
      <c r="H592" s="104">
        <v>46022</v>
      </c>
      <c r="J592" s="101">
        <v>1080</v>
      </c>
      <c r="K592" s="98" t="s">
        <v>23573</v>
      </c>
      <c r="L592" s="98" t="s">
        <v>23574</v>
      </c>
      <c r="M592" s="98" t="s">
        <v>23575</v>
      </c>
      <c r="N592" s="98" t="s">
        <v>23576</v>
      </c>
      <c r="O592" s="101">
        <v>5</v>
      </c>
      <c r="P592" s="101">
        <v>5</v>
      </c>
      <c r="Q592" s="101">
        <v>0</v>
      </c>
      <c r="R592" s="101">
        <v>350</v>
      </c>
    </row>
    <row r="593">
      <c r="L593" s="98" t="s">
        <v>23577</v>
      </c>
      <c r="M593" s="98" t="s">
        <v>23578</v>
      </c>
      <c r="N593" s="98" t="s">
        <v>23579</v>
      </c>
      <c r="O593" s="101">
        <v>50</v>
      </c>
      <c r="P593" s="101">
        <v>50</v>
      </c>
    </row>
    <row r="594">
      <c r="L594" s="98" t="s">
        <v>23580</v>
      </c>
      <c r="M594" s="98" t="s">
        <v>23581</v>
      </c>
      <c r="N594" s="98" t="s">
        <v>23582</v>
      </c>
      <c r="O594" s="101">
        <v>5</v>
      </c>
      <c r="P594" s="101">
        <v>0</v>
      </c>
    </row>
    <row r="595">
      <c r="L595" s="98" t="s">
        <v>23583</v>
      </c>
      <c r="M595" s="98" t="s">
        <v>23584</v>
      </c>
      <c r="N595" s="98" t="s">
        <v>23585</v>
      </c>
      <c r="O595" s="101">
        <v>40</v>
      </c>
      <c r="P595" s="101">
        <v>45</v>
      </c>
    </row>
    <row r="596">
      <c r="L596" s="98" t="s">
        <v>23586</v>
      </c>
      <c r="M596" s="98" t="s">
        <v>23587</v>
      </c>
      <c r="N596" s="98" t="s">
        <v>23588</v>
      </c>
      <c r="O596" s="101">
        <v>980</v>
      </c>
      <c r="P596" s="101">
        <v>980</v>
      </c>
    </row>
    <row r="597">
      <c r="K597" s="96" t="s">
        <v>23589</v>
      </c>
      <c r="O597" s="85">
        <f>SUM(O592:O596)</f>
      </c>
      <c r="P597" s="85">
        <f>SUM(P592:P596)</f>
      </c>
    </row>
    <row r="598">
      <c r="A598" s="98" t="s">
        <v>23590</v>
      </c>
      <c r="B598" s="98" t="s">
        <v>23591</v>
      </c>
      <c r="C598" s="100">
        <v>650</v>
      </c>
      <c r="D598" s="98" t="s">
        <v>23592</v>
      </c>
      <c r="E598" s="98" t="s">
        <v>23593</v>
      </c>
      <c r="F598" s="104">
        <v>43455</v>
      </c>
      <c r="G598" s="104">
        <v>45597</v>
      </c>
      <c r="H598" s="104">
        <v>45777</v>
      </c>
      <c r="I598" s="104">
        <v>45777</v>
      </c>
      <c r="J598" s="101">
        <v>1040</v>
      </c>
      <c r="K598" s="98" t="s">
        <v>23594</v>
      </c>
      <c r="L598" s="98" t="s">
        <v>23595</v>
      </c>
      <c r="M598" s="98" t="s">
        <v>23596</v>
      </c>
      <c r="N598" s="98" t="s">
        <v>23597</v>
      </c>
      <c r="O598" s="101">
        <v>5</v>
      </c>
      <c r="P598" s="101">
        <v>5</v>
      </c>
      <c r="Q598" s="101">
        <v>0</v>
      </c>
      <c r="R598" s="101">
        <v>1090</v>
      </c>
    </row>
    <row r="599">
      <c r="L599" s="98" t="s">
        <v>23598</v>
      </c>
      <c r="M599" s="98" t="s">
        <v>23599</v>
      </c>
      <c r="N599" s="98" t="s">
        <v>23600</v>
      </c>
      <c r="O599" s="101">
        <v>5</v>
      </c>
      <c r="P599" s="101">
        <v>5</v>
      </c>
    </row>
    <row r="600">
      <c r="L600" s="98" t="s">
        <v>23601</v>
      </c>
      <c r="M600" s="98" t="s">
        <v>23602</v>
      </c>
      <c r="N600" s="98" t="s">
        <v>23603</v>
      </c>
      <c r="O600" s="101">
        <v>1336</v>
      </c>
      <c r="P600" s="101">
        <v>1336</v>
      </c>
    </row>
    <row r="601">
      <c r="K601" s="96" t="s">
        <v>23604</v>
      </c>
      <c r="O601" s="85">
        <f>SUM(O598:O600)</f>
      </c>
      <c r="P601" s="85">
        <f>SUM(P598:P600)</f>
      </c>
    </row>
    <row r="602">
      <c r="A602" s="98" t="s">
        <v>23605</v>
      </c>
      <c r="B602" s="98" t="s">
        <v>23606</v>
      </c>
      <c r="C602" s="100">
        <v>400</v>
      </c>
      <c r="D602" s="98" t="s">
        <v>23607</v>
      </c>
      <c r="E602" s="98" t="s">
        <v>23608</v>
      </c>
      <c r="F602" s="104">
        <v>45616</v>
      </c>
      <c r="G602" s="104">
        <v>45616</v>
      </c>
      <c r="H602" s="104">
        <v>45991</v>
      </c>
      <c r="J602" s="101">
        <v>800</v>
      </c>
      <c r="K602" s="98" t="s">
        <v>23609</v>
      </c>
      <c r="L602" s="98" t="s">
        <v>23610</v>
      </c>
      <c r="M602" s="98" t="s">
        <v>23611</v>
      </c>
      <c r="N602" s="98" t="s">
        <v>23612</v>
      </c>
      <c r="O602" s="101">
        <v>800</v>
      </c>
      <c r="P602" s="101">
        <v>800</v>
      </c>
      <c r="Q602" s="101">
        <v>0</v>
      </c>
      <c r="R602" s="101">
        <v>150</v>
      </c>
    </row>
    <row r="603">
      <c r="K603" s="96" t="s">
        <v>23613</v>
      </c>
      <c r="O603" s="85">
        <f>SUM(O602:O602)</f>
      </c>
      <c r="P603" s="85">
        <f>SUM(P602:P602)</f>
      </c>
    </row>
    <row r="604">
      <c r="A604" s="98" t="s">
        <v>23614</v>
      </c>
      <c r="B604" s="98" t="s">
        <v>23615</v>
      </c>
      <c r="C604" s="100">
        <v>400</v>
      </c>
      <c r="D604" s="98" t="s">
        <v>23616</v>
      </c>
      <c r="E604" s="98" t="s">
        <v>23617</v>
      </c>
      <c r="F604" s="104">
        <v>45689</v>
      </c>
      <c r="G604" s="104">
        <v>45689</v>
      </c>
      <c r="H604" s="104">
        <v>46081</v>
      </c>
      <c r="J604" s="101">
        <v>890</v>
      </c>
      <c r="K604" s="98" t="s">
        <v>23618</v>
      </c>
      <c r="L604" s="98" t="s">
        <v>23619</v>
      </c>
      <c r="M604" s="98" t="s">
        <v>23620</v>
      </c>
      <c r="N604" s="98" t="s">
        <v>23621</v>
      </c>
      <c r="O604" s="101">
        <v>50</v>
      </c>
      <c r="P604" s="101">
        <v>90</v>
      </c>
      <c r="Q604" s="101">
        <v>0</v>
      </c>
      <c r="R604" s="101">
        <v>1040</v>
      </c>
    </row>
    <row r="605">
      <c r="L605" s="98" t="s">
        <v>23622</v>
      </c>
      <c r="M605" s="98" t="s">
        <v>23623</v>
      </c>
      <c r="N605" s="98" t="s">
        <v>23624</v>
      </c>
      <c r="O605" s="101">
        <v>40</v>
      </c>
      <c r="P605" s="101">
        <v>0</v>
      </c>
    </row>
    <row r="606">
      <c r="L606" s="98" t="s">
        <v>23625</v>
      </c>
      <c r="M606" s="98" t="s">
        <v>23626</v>
      </c>
      <c r="N606" s="98" t="s">
        <v>23627</v>
      </c>
      <c r="O606" s="101">
        <v>800</v>
      </c>
      <c r="P606" s="101">
        <v>800</v>
      </c>
    </row>
    <row r="607">
      <c r="L607" s="98" t="s">
        <v>23628</v>
      </c>
      <c r="M607" s="98" t="s">
        <v>23629</v>
      </c>
      <c r="N607" s="98" t="s">
        <v>23630</v>
      </c>
      <c r="O607" s="101">
        <v>89</v>
      </c>
      <c r="P607" s="101">
        <v>0</v>
      </c>
    </row>
    <row r="608">
      <c r="K608" s="96" t="s">
        <v>23631</v>
      </c>
      <c r="O608" s="85">
        <f>SUM(O604:O607)</f>
      </c>
      <c r="P608" s="85">
        <f>SUM(P604:P607)</f>
      </c>
    </row>
    <row r="609">
      <c r="A609" s="98" t="s">
        <v>23632</v>
      </c>
      <c r="B609" s="98" t="s">
        <v>23633</v>
      </c>
      <c r="C609" s="100">
        <v>650</v>
      </c>
      <c r="D609" s="98" t="s">
        <v>23634</v>
      </c>
      <c r="E609" s="98" t="s">
        <v>23635</v>
      </c>
      <c r="F609" s="104">
        <v>45091</v>
      </c>
      <c r="G609" s="104">
        <v>45474</v>
      </c>
      <c r="H609" s="104">
        <v>45838</v>
      </c>
      <c r="J609" s="101">
        <v>1140</v>
      </c>
      <c r="K609" s="98" t="s">
        <v>23636</v>
      </c>
      <c r="L609" s="98" t="s">
        <v>23637</v>
      </c>
      <c r="M609" s="98" t="s">
        <v>23638</v>
      </c>
      <c r="N609" s="98" t="s">
        <v>23639</v>
      </c>
      <c r="O609" s="101">
        <v>5</v>
      </c>
      <c r="P609" s="101">
        <v>50</v>
      </c>
      <c r="Q609" s="101">
        <v>0</v>
      </c>
      <c r="R609" s="101">
        <v>350</v>
      </c>
    </row>
    <row r="610">
      <c r="L610" s="98" t="s">
        <v>23640</v>
      </c>
      <c r="M610" s="98" t="s">
        <v>23641</v>
      </c>
      <c r="N610" s="98" t="s">
        <v>23642</v>
      </c>
      <c r="O610" s="101">
        <v>50</v>
      </c>
      <c r="P610" s="101">
        <v>5</v>
      </c>
    </row>
    <row r="611">
      <c r="L611" s="98" t="s">
        <v>23643</v>
      </c>
      <c r="M611" s="98" t="s">
        <v>23644</v>
      </c>
      <c r="N611" s="98" t="s">
        <v>23645</v>
      </c>
      <c r="O611" s="101">
        <v>5</v>
      </c>
      <c r="P611" s="101">
        <v>5</v>
      </c>
    </row>
    <row r="612">
      <c r="L612" s="98" t="s">
        <v>23646</v>
      </c>
      <c r="M612" s="98" t="s">
        <v>23647</v>
      </c>
      <c r="N612" s="98" t="s">
        <v>23648</v>
      </c>
      <c r="O612" s="101">
        <v>1212</v>
      </c>
      <c r="P612" s="101">
        <v>1212</v>
      </c>
    </row>
    <row r="613">
      <c r="L613" s="98" t="s">
        <v>23649</v>
      </c>
      <c r="M613" s="98" t="s">
        <v>23650</v>
      </c>
      <c r="N613" s="98" t="s">
        <v>23651</v>
      </c>
      <c r="O613" s="101">
        <v>-38</v>
      </c>
      <c r="P613" s="101">
        <v>-38</v>
      </c>
    </row>
    <row r="614">
      <c r="K614" s="96" t="s">
        <v>23652</v>
      </c>
      <c r="O614" s="85">
        <f>SUM(O609:O613)</f>
      </c>
      <c r="P614" s="85">
        <f>SUM(P609:P613)</f>
      </c>
    </row>
    <row r="615">
      <c r="A615" s="98" t="s">
        <v>23653</v>
      </c>
      <c r="B615" s="98" t="s">
        <v>23654</v>
      </c>
      <c r="C615" s="100">
        <v>650</v>
      </c>
      <c r="D615" s="98" t="s">
        <v>23655</v>
      </c>
      <c r="E615" s="98" t="s">
        <v>23656</v>
      </c>
      <c r="F615" s="104">
        <v>45485</v>
      </c>
      <c r="G615" s="104">
        <v>45485</v>
      </c>
      <c r="H615" s="104">
        <v>45869</v>
      </c>
      <c r="J615" s="101">
        <v>1140</v>
      </c>
      <c r="K615" s="98" t="s">
        <v>23657</v>
      </c>
      <c r="L615" s="98" t="s">
        <v>23658</v>
      </c>
      <c r="M615" s="98" t="s">
        <v>23659</v>
      </c>
      <c r="N615" s="98" t="s">
        <v>23660</v>
      </c>
      <c r="O615" s="101">
        <v>5</v>
      </c>
      <c r="P615" s="101">
        <v>50</v>
      </c>
      <c r="Q615" s="101">
        <v>0</v>
      </c>
      <c r="R615" s="101">
        <v>1340</v>
      </c>
    </row>
    <row r="616">
      <c r="L616" s="98" t="s">
        <v>23661</v>
      </c>
      <c r="M616" s="98" t="s">
        <v>23662</v>
      </c>
      <c r="N616" s="98" t="s">
        <v>23663</v>
      </c>
      <c r="O616" s="101">
        <v>5</v>
      </c>
      <c r="P616" s="101">
        <v>5</v>
      </c>
    </row>
    <row r="617">
      <c r="L617" s="98" t="s">
        <v>23664</v>
      </c>
      <c r="M617" s="98" t="s">
        <v>23665</v>
      </c>
      <c r="N617" s="98" t="s">
        <v>23666</v>
      </c>
      <c r="O617" s="101">
        <v>50</v>
      </c>
      <c r="P617" s="101">
        <v>5</v>
      </c>
    </row>
    <row r="618">
      <c r="L618" s="98" t="s">
        <v>23667</v>
      </c>
      <c r="M618" s="98" t="s">
        <v>23668</v>
      </c>
      <c r="N618" s="98" t="s">
        <v>23669</v>
      </c>
      <c r="O618" s="101">
        <v>1080</v>
      </c>
      <c r="P618" s="101">
        <v>1080</v>
      </c>
    </row>
    <row r="619">
      <c r="K619" s="96" t="s">
        <v>23670</v>
      </c>
      <c r="O619" s="85">
        <f>SUM(O615:O618)</f>
      </c>
      <c r="P619" s="85">
        <f>SUM(P615:P618)</f>
      </c>
    </row>
    <row r="620">
      <c r="A620" s="98" t="s">
        <v>23671</v>
      </c>
      <c r="B620" s="98" t="s">
        <v>23672</v>
      </c>
      <c r="C620" s="100">
        <v>400</v>
      </c>
      <c r="D620" s="98" t="s">
        <v>23673</v>
      </c>
      <c r="E620" s="98" t="s">
        <v>23674</v>
      </c>
      <c r="F620" s="104">
        <v>45654</v>
      </c>
      <c r="G620" s="104">
        <v>45654</v>
      </c>
      <c r="H620" s="104">
        <v>45835</v>
      </c>
      <c r="J620" s="101">
        <v>850</v>
      </c>
      <c r="K620" s="98" t="s">
        <v>23675</v>
      </c>
      <c r="L620" s="98" t="s">
        <v>23676</v>
      </c>
      <c r="M620" s="98" t="s">
        <v>23677</v>
      </c>
      <c r="N620" s="98" t="s">
        <v>23678</v>
      </c>
      <c r="O620" s="101">
        <v>50</v>
      </c>
      <c r="P620" s="101">
        <v>50</v>
      </c>
      <c r="Q620" s="101">
        <v>0</v>
      </c>
      <c r="R620" s="101">
        <v>150</v>
      </c>
    </row>
    <row r="621">
      <c r="L621" s="98" t="s">
        <v>23679</v>
      </c>
      <c r="M621" s="98" t="s">
        <v>23680</v>
      </c>
      <c r="N621" s="98" t="s">
        <v>23681</v>
      </c>
      <c r="O621" s="101">
        <v>875</v>
      </c>
      <c r="P621" s="101">
        <v>875</v>
      </c>
    </row>
    <row r="622">
      <c r="K622" s="96" t="s">
        <v>23682</v>
      </c>
      <c r="O622" s="85">
        <f>SUM(O620:O621)</f>
      </c>
      <c r="P622" s="85">
        <f>SUM(P620:P621)</f>
      </c>
    </row>
    <row r="623">
      <c r="A623" s="98" t="s">
        <v>23683</v>
      </c>
      <c r="B623" s="98" t="s">
        <v>23684</v>
      </c>
      <c r="C623" s="100">
        <v>400</v>
      </c>
      <c r="D623" s="98" t="s">
        <v>23685</v>
      </c>
      <c r="E623" s="98" t="s">
        <v>23686</v>
      </c>
      <c r="F623" s="104">
        <v>45345</v>
      </c>
      <c r="G623" s="104">
        <v>45717</v>
      </c>
      <c r="H623" s="104">
        <v>46112</v>
      </c>
      <c r="J623" s="101">
        <v>1005</v>
      </c>
      <c r="K623" s="98" t="s">
        <v>23687</v>
      </c>
      <c r="L623" s="98" t="s">
        <v>23688</v>
      </c>
      <c r="M623" s="98" t="s">
        <v>23689</v>
      </c>
      <c r="N623" s="98" t="s">
        <v>23690</v>
      </c>
      <c r="O623" s="101">
        <v>25</v>
      </c>
      <c r="P623" s="101">
        <v>0</v>
      </c>
      <c r="Q623" s="101">
        <v>0</v>
      </c>
      <c r="R623" s="101">
        <v>350</v>
      </c>
    </row>
    <row r="624">
      <c r="L624" s="98" t="s">
        <v>23691</v>
      </c>
      <c r="M624" s="98" t="s">
        <v>23692</v>
      </c>
      <c r="N624" s="98" t="s">
        <v>23693</v>
      </c>
      <c r="O624" s="101">
        <v>50</v>
      </c>
      <c r="P624" s="101">
        <v>75</v>
      </c>
    </row>
    <row r="625">
      <c r="L625" s="98" t="s">
        <v>23694</v>
      </c>
      <c r="M625" s="98" t="s">
        <v>23695</v>
      </c>
      <c r="N625" s="98" t="s">
        <v>23696</v>
      </c>
      <c r="O625" s="101">
        <v>955</v>
      </c>
      <c r="P625" s="101">
        <v>955</v>
      </c>
    </row>
    <row r="626">
      <c r="L626" s="98" t="s">
        <v>23697</v>
      </c>
      <c r="M626" s="98" t="s">
        <v>23698</v>
      </c>
      <c r="N626" s="98" t="s">
        <v>23699</v>
      </c>
      <c r="O626" s="101">
        <v>-31</v>
      </c>
      <c r="P626" s="101">
        <v>-31</v>
      </c>
    </row>
    <row r="627">
      <c r="K627" s="96" t="s">
        <v>23700</v>
      </c>
      <c r="O627" s="85">
        <f>SUM(O623:O626)</f>
      </c>
      <c r="P627" s="85">
        <f>SUM(P623:P626)</f>
      </c>
    </row>
    <row r="628">
      <c r="A628" s="98" t="s">
        <v>23701</v>
      </c>
      <c r="B628" s="98" t="s">
        <v>23702</v>
      </c>
      <c r="C628" s="100">
        <v>650</v>
      </c>
      <c r="D628" s="98" t="s">
        <v>23703</v>
      </c>
      <c r="E628" s="98" t="s">
        <v>23704</v>
      </c>
      <c r="F628" s="104">
        <v>45352</v>
      </c>
      <c r="G628" s="104">
        <v>45717</v>
      </c>
      <c r="H628" s="104">
        <v>46112</v>
      </c>
      <c r="J628" s="101">
        <v>1155</v>
      </c>
      <c r="K628" s="98" t="s">
        <v>23705</v>
      </c>
      <c r="L628" s="98" t="s">
        <v>23706</v>
      </c>
      <c r="M628" s="98" t="s">
        <v>23707</v>
      </c>
      <c r="N628" s="98" t="s">
        <v>23708</v>
      </c>
      <c r="O628" s="101">
        <v>50</v>
      </c>
      <c r="P628" s="101">
        <v>50</v>
      </c>
      <c r="Q628" s="101">
        <v>0</v>
      </c>
      <c r="R628" s="101">
        <v>250</v>
      </c>
    </row>
    <row r="629">
      <c r="L629" s="98" t="s">
        <v>23709</v>
      </c>
      <c r="M629" s="98" t="s">
        <v>23710</v>
      </c>
      <c r="N629" s="98" t="s">
        <v>23711</v>
      </c>
      <c r="O629" s="101">
        <v>25</v>
      </c>
      <c r="P629" s="101">
        <v>25</v>
      </c>
    </row>
    <row r="630">
      <c r="L630" s="98" t="s">
        <v>23712</v>
      </c>
      <c r="M630" s="98" t="s">
        <v>23713</v>
      </c>
      <c r="N630" s="98" t="s">
        <v>23714</v>
      </c>
      <c r="O630" s="101">
        <v>1005</v>
      </c>
      <c r="P630" s="101">
        <v>1005</v>
      </c>
    </row>
    <row r="631">
      <c r="K631" s="96" t="s">
        <v>23715</v>
      </c>
      <c r="O631" s="85">
        <f>SUM(O628:O630)</f>
      </c>
      <c r="P631" s="85">
        <f>SUM(P628:P630)</f>
      </c>
    </row>
    <row r="632">
      <c r="A632" s="98" t="s">
        <v>23716</v>
      </c>
      <c r="B632" s="98" t="s">
        <v>23717</v>
      </c>
      <c r="C632" s="100">
        <v>650</v>
      </c>
      <c r="D632" s="98" t="s">
        <v>23718</v>
      </c>
      <c r="E632" s="98" t="s">
        <v>23719</v>
      </c>
      <c r="F632" s="104">
        <v>45745</v>
      </c>
      <c r="G632" s="104">
        <v>45745</v>
      </c>
      <c r="H632" s="104">
        <v>46109</v>
      </c>
      <c r="J632" s="101">
        <v>1155</v>
      </c>
      <c r="K632" s="98" t="s">
        <v>23720</v>
      </c>
      <c r="L632" s="98" t="s">
        <v>23721</v>
      </c>
      <c r="M632" s="98" t="s">
        <v>23722</v>
      </c>
      <c r="N632" s="98" t="s">
        <v>23723</v>
      </c>
      <c r="O632" s="101">
        <v>25</v>
      </c>
      <c r="P632" s="101">
        <v>150</v>
      </c>
      <c r="Q632" s="101">
        <v>0</v>
      </c>
      <c r="R632" s="101">
        <v>150</v>
      </c>
    </row>
    <row r="633">
      <c r="L633" s="98" t="s">
        <v>23724</v>
      </c>
      <c r="M633" s="98" t="s">
        <v>23725</v>
      </c>
      <c r="N633" s="98" t="s">
        <v>23726</v>
      </c>
      <c r="O633" s="101">
        <v>150</v>
      </c>
      <c r="P633" s="101">
        <v>25</v>
      </c>
    </row>
    <row r="634">
      <c r="L634" s="98" t="s">
        <v>23727</v>
      </c>
      <c r="M634" s="98" t="s">
        <v>23728</v>
      </c>
      <c r="N634" s="98" t="s">
        <v>23729</v>
      </c>
      <c r="O634" s="101">
        <v>980</v>
      </c>
      <c r="P634" s="101">
        <v>980</v>
      </c>
    </row>
    <row r="635">
      <c r="L635" s="98" t="s">
        <v>23730</v>
      </c>
      <c r="M635" s="98" t="s">
        <v>23731</v>
      </c>
      <c r="N635" s="98" t="s">
        <v>23732</v>
      </c>
      <c r="O635" s="101">
        <v>-125</v>
      </c>
      <c r="P635" s="101">
        <v>0</v>
      </c>
    </row>
    <row r="636">
      <c r="K636" s="96" t="s">
        <v>23733</v>
      </c>
      <c r="O636" s="85">
        <f>SUM(O632:O635)</f>
      </c>
      <c r="P636" s="85">
        <f>SUM(P632:P635)</f>
      </c>
    </row>
    <row r="637">
      <c r="A637" s="98" t="s">
        <v>23734</v>
      </c>
      <c r="B637" s="98" t="s">
        <v>23735</v>
      </c>
      <c r="C637" s="100">
        <v>400</v>
      </c>
      <c r="D637" s="98" t="s">
        <v>23736</v>
      </c>
      <c r="E637" s="98" t="s">
        <v>23737</v>
      </c>
      <c r="F637" s="104">
        <v>45659</v>
      </c>
      <c r="G637" s="104">
        <v>45659</v>
      </c>
      <c r="H637" s="104">
        <v>46054</v>
      </c>
      <c r="J637" s="101">
        <v>975</v>
      </c>
      <c r="K637" s="98" t="s">
        <v>23738</v>
      </c>
      <c r="L637" s="98" t="s">
        <v>23739</v>
      </c>
      <c r="M637" s="98" t="s">
        <v>23740</v>
      </c>
      <c r="N637" s="98" t="s">
        <v>23741</v>
      </c>
      <c r="O637" s="101">
        <v>150</v>
      </c>
      <c r="P637" s="101">
        <v>0</v>
      </c>
      <c r="Q637" s="101">
        <v>0</v>
      </c>
      <c r="R637" s="101">
        <v>1175</v>
      </c>
    </row>
    <row r="638">
      <c r="L638" s="98" t="s">
        <v>23742</v>
      </c>
      <c r="M638" s="98" t="s">
        <v>23743</v>
      </c>
      <c r="N638" s="98" t="s">
        <v>23744</v>
      </c>
      <c r="O638" s="101">
        <v>25</v>
      </c>
      <c r="P638" s="101">
        <v>175</v>
      </c>
    </row>
    <row r="639">
      <c r="L639" s="98" t="s">
        <v>23745</v>
      </c>
      <c r="M639" s="98" t="s">
        <v>23746</v>
      </c>
      <c r="N639" s="98" t="s">
        <v>23747</v>
      </c>
      <c r="O639" s="101">
        <v>800</v>
      </c>
      <c r="P639" s="101">
        <v>800</v>
      </c>
    </row>
    <row r="640">
      <c r="K640" s="96" t="s">
        <v>23748</v>
      </c>
      <c r="O640" s="85">
        <f>SUM(O637:O639)</f>
      </c>
      <c r="P640" s="85">
        <f>SUM(P637:P639)</f>
      </c>
    </row>
    <row r="641">
      <c r="A641" s="98" t="s">
        <v>23749</v>
      </c>
      <c r="B641" s="98" t="s">
        <v>23750</v>
      </c>
      <c r="C641" s="100">
        <v>400</v>
      </c>
      <c r="D641" s="98" t="s">
        <v>23751</v>
      </c>
      <c r="E641" s="98" t="s">
        <v>23752</v>
      </c>
      <c r="F641" s="104">
        <v>45474</v>
      </c>
      <c r="G641" s="104">
        <v>45474</v>
      </c>
      <c r="H641" s="104">
        <v>45838</v>
      </c>
      <c r="J641" s="101">
        <v>1005</v>
      </c>
      <c r="K641" s="98" t="s">
        <v>23753</v>
      </c>
      <c r="L641" s="98" t="s">
        <v>23754</v>
      </c>
      <c r="M641" s="98" t="s">
        <v>23755</v>
      </c>
      <c r="N641" s="98" t="s">
        <v>23756</v>
      </c>
      <c r="O641" s="101">
        <v>50</v>
      </c>
      <c r="P641" s="101">
        <v>50</v>
      </c>
      <c r="Q641" s="101">
        <v>0</v>
      </c>
      <c r="R641" s="101">
        <v>250</v>
      </c>
    </row>
    <row r="642">
      <c r="L642" s="98" t="s">
        <v>23757</v>
      </c>
      <c r="M642" s="98" t="s">
        <v>23758</v>
      </c>
      <c r="N642" s="98" t="s">
        <v>23759</v>
      </c>
      <c r="O642" s="101">
        <v>25</v>
      </c>
      <c r="P642" s="101">
        <v>25</v>
      </c>
    </row>
    <row r="643">
      <c r="L643" s="98" t="s">
        <v>23760</v>
      </c>
      <c r="M643" s="98" t="s">
        <v>23761</v>
      </c>
      <c r="N643" s="98" t="s">
        <v>23762</v>
      </c>
      <c r="O643" s="101">
        <v>955</v>
      </c>
      <c r="P643" s="101">
        <v>955</v>
      </c>
    </row>
    <row r="644">
      <c r="L644" s="98" t="s">
        <v>23763</v>
      </c>
      <c r="M644" s="98" t="s">
        <v>23764</v>
      </c>
      <c r="N644" s="98" t="s">
        <v>23765</v>
      </c>
      <c r="O644" s="101">
        <v>-30</v>
      </c>
      <c r="P644" s="101">
        <v>-30</v>
      </c>
    </row>
    <row r="645">
      <c r="K645" s="96" t="s">
        <v>23766</v>
      </c>
      <c r="O645" s="85">
        <f>SUM(O641:O644)</f>
      </c>
      <c r="P645" s="85">
        <f>SUM(P641:P644)</f>
      </c>
    </row>
    <row r="646">
      <c r="A646" s="98" t="s">
        <v>23767</v>
      </c>
      <c r="B646" s="98" t="s">
        <v>23768</v>
      </c>
      <c r="C646" s="100">
        <v>650</v>
      </c>
      <c r="D646" s="98" t="s">
        <v>23769</v>
      </c>
      <c r="E646" s="98" t="s">
        <v>23770</v>
      </c>
      <c r="F646" s="104">
        <v>45437</v>
      </c>
      <c r="G646" s="104">
        <v>45437</v>
      </c>
      <c r="H646" s="104">
        <v>45808</v>
      </c>
      <c r="I646" s="104">
        <v>45808</v>
      </c>
      <c r="J646" s="101">
        <v>1095</v>
      </c>
      <c r="K646" s="98" t="s">
        <v>23771</v>
      </c>
      <c r="L646" s="98" t="s">
        <v>23772</v>
      </c>
      <c r="M646" s="98" t="s">
        <v>23773</v>
      </c>
      <c r="N646" s="98" t="s">
        <v>23774</v>
      </c>
      <c r="O646" s="101">
        <v>25</v>
      </c>
      <c r="P646" s="101">
        <v>75</v>
      </c>
      <c r="Q646" s="101">
        <v>-400.94</v>
      </c>
      <c r="R646" s="101">
        <v>150</v>
      </c>
    </row>
    <row r="647">
      <c r="L647" s="98" t="s">
        <v>23775</v>
      </c>
      <c r="M647" s="98" t="s">
        <v>23776</v>
      </c>
      <c r="N647" s="98" t="s">
        <v>23777</v>
      </c>
      <c r="O647" s="101">
        <v>50</v>
      </c>
      <c r="P647" s="101">
        <v>40</v>
      </c>
    </row>
    <row r="648">
      <c r="L648" s="98" t="s">
        <v>23778</v>
      </c>
      <c r="M648" s="98" t="s">
        <v>23779</v>
      </c>
      <c r="N648" s="98" t="s">
        <v>23780</v>
      </c>
      <c r="O648" s="101">
        <v>40</v>
      </c>
      <c r="P648" s="101">
        <v>0</v>
      </c>
    </row>
    <row r="649">
      <c r="L649" s="98" t="s">
        <v>23781</v>
      </c>
      <c r="M649" s="98" t="s">
        <v>23782</v>
      </c>
      <c r="N649" s="98" t="s">
        <v>23783</v>
      </c>
      <c r="O649" s="101">
        <v>1080</v>
      </c>
      <c r="P649" s="101">
        <v>1080</v>
      </c>
    </row>
    <row r="650">
      <c r="L650" s="98" t="s">
        <v>23784</v>
      </c>
      <c r="M650" s="98" t="s">
        <v>23785</v>
      </c>
      <c r="N650" s="98" t="s">
        <v>23786</v>
      </c>
      <c r="O650" s="101">
        <v>-36</v>
      </c>
      <c r="P650" s="101">
        <v>-36</v>
      </c>
    </row>
    <row r="651">
      <c r="K651" s="96" t="s">
        <v>23787</v>
      </c>
      <c r="O651" s="85">
        <f>SUM(O646:O650)</f>
      </c>
      <c r="P651" s="85">
        <f>SUM(P646:P650)</f>
      </c>
    </row>
    <row r="652">
      <c r="A652" s="98" t="s">
        <v>23788</v>
      </c>
      <c r="B652" s="98" t="s">
        <v>23789</v>
      </c>
      <c r="C652" s="100">
        <v>650</v>
      </c>
      <c r="D652" s="98" t="s">
        <v>23790</v>
      </c>
      <c r="E652" s="98" t="s">
        <v>23791</v>
      </c>
      <c r="F652" s="104">
        <v>45359</v>
      </c>
      <c r="G652" s="104">
        <v>45748</v>
      </c>
      <c r="H652" s="104">
        <v>46142</v>
      </c>
      <c r="J652" s="101">
        <v>1195</v>
      </c>
      <c r="K652" s="98" t="s">
        <v>23792</v>
      </c>
      <c r="L652" s="98" t="s">
        <v>23793</v>
      </c>
      <c r="M652" s="98" t="s">
        <v>23794</v>
      </c>
      <c r="N652" s="98" t="s">
        <v>23795</v>
      </c>
      <c r="O652" s="101">
        <v>25</v>
      </c>
      <c r="P652" s="101">
        <v>40</v>
      </c>
      <c r="Q652" s="101">
        <v>0</v>
      </c>
      <c r="R652" s="101">
        <v>150</v>
      </c>
    </row>
    <row r="653">
      <c r="L653" s="98" t="s">
        <v>23796</v>
      </c>
      <c r="M653" s="98" t="s">
        <v>23797</v>
      </c>
      <c r="N653" s="98" t="s">
        <v>23798</v>
      </c>
      <c r="O653" s="101">
        <v>40</v>
      </c>
      <c r="P653" s="101">
        <v>75</v>
      </c>
    </row>
    <row r="654">
      <c r="L654" s="98" t="s">
        <v>23799</v>
      </c>
      <c r="M654" s="98" t="s">
        <v>23800</v>
      </c>
      <c r="N654" s="98" t="s">
        <v>23801</v>
      </c>
      <c r="O654" s="101">
        <v>50</v>
      </c>
      <c r="P654" s="101">
        <v>0</v>
      </c>
    </row>
    <row r="655">
      <c r="L655" s="98" t="s">
        <v>23802</v>
      </c>
      <c r="M655" s="98" t="s">
        <v>23803</v>
      </c>
      <c r="N655" s="98" t="s">
        <v>23804</v>
      </c>
      <c r="O655" s="101">
        <v>1116</v>
      </c>
      <c r="P655" s="101">
        <v>1116</v>
      </c>
    </row>
    <row r="656">
      <c r="L656" s="98" t="s">
        <v>23805</v>
      </c>
      <c r="M656" s="98" t="s">
        <v>23806</v>
      </c>
      <c r="N656" s="98" t="s">
        <v>23807</v>
      </c>
      <c r="O656" s="101">
        <v>-37</v>
      </c>
      <c r="P656" s="101">
        <v>-37</v>
      </c>
    </row>
    <row r="657">
      <c r="K657" s="96" t="s">
        <v>23808</v>
      </c>
      <c r="O657" s="85">
        <f>SUM(O652:O656)</f>
      </c>
      <c r="P657" s="85">
        <f>SUM(P652:P656)</f>
      </c>
    </row>
    <row r="658">
      <c r="A658" s="98" t="s">
        <v>23809</v>
      </c>
      <c r="B658" s="98" t="s">
        <v>23810</v>
      </c>
      <c r="C658" s="100">
        <v>400</v>
      </c>
      <c r="D658" s="98" t="s">
        <v>23811</v>
      </c>
      <c r="E658" s="98" t="s">
        <v>23812</v>
      </c>
      <c r="F658" s="104">
        <v>45744</v>
      </c>
      <c r="G658" s="104">
        <v>45744</v>
      </c>
      <c r="H658" s="104">
        <v>46139</v>
      </c>
      <c r="J658" s="101">
        <v>915</v>
      </c>
      <c r="K658" s="98" t="s">
        <v>23813</v>
      </c>
      <c r="L658" s="98" t="s">
        <v>23814</v>
      </c>
      <c r="M658" s="98" t="s">
        <v>23815</v>
      </c>
      <c r="N658" s="98" t="s">
        <v>23816</v>
      </c>
      <c r="O658" s="101">
        <v>50</v>
      </c>
      <c r="P658" s="101">
        <v>50</v>
      </c>
      <c r="Q658" s="101">
        <v>-25</v>
      </c>
      <c r="R658" s="101">
        <v>150</v>
      </c>
    </row>
    <row r="659">
      <c r="L659" s="98" t="s">
        <v>23817</v>
      </c>
      <c r="M659" s="98" t="s">
        <v>23818</v>
      </c>
      <c r="N659" s="98" t="s">
        <v>23819</v>
      </c>
      <c r="O659" s="101">
        <v>40</v>
      </c>
      <c r="P659" s="101">
        <v>25</v>
      </c>
    </row>
    <row r="660">
      <c r="L660" s="98" t="s">
        <v>23820</v>
      </c>
      <c r="M660" s="98" t="s">
        <v>23821</v>
      </c>
      <c r="N660" s="98" t="s">
        <v>23822</v>
      </c>
      <c r="O660" s="101">
        <v>25</v>
      </c>
      <c r="P660" s="101">
        <v>40</v>
      </c>
    </row>
    <row r="661">
      <c r="L661" s="98" t="s">
        <v>23823</v>
      </c>
      <c r="M661" s="98" t="s">
        <v>23824</v>
      </c>
      <c r="N661" s="98" t="s">
        <v>23825</v>
      </c>
      <c r="O661" s="101">
        <v>800</v>
      </c>
      <c r="P661" s="101">
        <v>800</v>
      </c>
    </row>
    <row r="662">
      <c r="L662" s="98" t="s">
        <v>23826</v>
      </c>
      <c r="M662" s="98" t="s">
        <v>23827</v>
      </c>
      <c r="N662" s="98" t="s">
        <v>23828</v>
      </c>
      <c r="O662" s="101">
        <v>-915</v>
      </c>
      <c r="P662" s="101">
        <v>-915</v>
      </c>
    </row>
    <row r="663">
      <c r="K663" s="96" t="s">
        <v>23829</v>
      </c>
      <c r="O663" s="85">
        <f>SUM(O658:O662)</f>
      </c>
      <c r="P663" s="85">
        <f>SUM(P658:P662)</f>
      </c>
    </row>
    <row r="664">
      <c r="A664" s="98" t="s">
        <v>23830</v>
      </c>
      <c r="B664" s="98" t="s">
        <v>23831</v>
      </c>
      <c r="C664" s="100">
        <v>400</v>
      </c>
      <c r="D664" s="98" t="s">
        <v>23832</v>
      </c>
      <c r="E664" s="98" t="s">
        <v>23833</v>
      </c>
      <c r="F664" s="104">
        <v>45287</v>
      </c>
      <c r="G664" s="104">
        <v>45658</v>
      </c>
      <c r="H664" s="104">
        <v>46022</v>
      </c>
      <c r="J664" s="101">
        <v>980</v>
      </c>
      <c r="K664" s="98" t="s">
        <v>23834</v>
      </c>
      <c r="L664" s="98" t="s">
        <v>23835</v>
      </c>
      <c r="M664" s="98" t="s">
        <v>23836</v>
      </c>
      <c r="N664" s="98" t="s">
        <v>23837</v>
      </c>
      <c r="O664" s="101">
        <v>50</v>
      </c>
      <c r="P664" s="101">
        <v>50</v>
      </c>
      <c r="Q664" s="101">
        <v>0</v>
      </c>
      <c r="R664" s="101">
        <v>350</v>
      </c>
    </row>
    <row r="665">
      <c r="L665" s="98" t="s">
        <v>23838</v>
      </c>
      <c r="M665" s="98" t="s">
        <v>23839</v>
      </c>
      <c r="N665" s="98" t="s">
        <v>23840</v>
      </c>
      <c r="O665" s="101">
        <v>1005</v>
      </c>
      <c r="P665" s="101">
        <v>1005</v>
      </c>
    </row>
    <row r="666">
      <c r="K666" s="96" t="s">
        <v>23841</v>
      </c>
      <c r="O666" s="85">
        <f>SUM(O664:O665)</f>
      </c>
      <c r="P666" s="85">
        <f>SUM(P664:P665)</f>
      </c>
    </row>
    <row r="667">
      <c r="A667" s="98" t="s">
        <v>23842</v>
      </c>
      <c r="B667" s="98" t="s">
        <v>23843</v>
      </c>
      <c r="C667" s="100">
        <v>650</v>
      </c>
      <c r="D667" s="98" t="s">
        <v>23844</v>
      </c>
      <c r="E667" s="98" t="s">
        <v>23845</v>
      </c>
      <c r="F667" s="104">
        <v>45751</v>
      </c>
      <c r="G667" s="104">
        <v>45751</v>
      </c>
      <c r="H667" s="104">
        <v>46115</v>
      </c>
      <c r="J667" s="101">
        <v>1080</v>
      </c>
      <c r="K667" s="98" t="s">
        <v>23846</v>
      </c>
      <c r="L667" s="98" t="s">
        <v>23847</v>
      </c>
      <c r="M667" s="98" t="s">
        <v>23848</v>
      </c>
      <c r="N667" s="98" t="s">
        <v>23849</v>
      </c>
      <c r="O667" s="101">
        <v>4.5</v>
      </c>
      <c r="P667" s="101">
        <v>40</v>
      </c>
      <c r="Q667" s="101">
        <v>0.20000000000000001</v>
      </c>
      <c r="R667" s="101">
        <v>150</v>
      </c>
    </row>
    <row r="668">
      <c r="L668" s="98" t="s">
        <v>23850</v>
      </c>
      <c r="M668" s="98" t="s">
        <v>23851</v>
      </c>
      <c r="N668" s="98" t="s">
        <v>23852</v>
      </c>
      <c r="O668" s="101">
        <v>36</v>
      </c>
      <c r="P668" s="101">
        <v>50</v>
      </c>
    </row>
    <row r="669">
      <c r="L669" s="98" t="s">
        <v>23853</v>
      </c>
      <c r="M669" s="98" t="s">
        <v>23854</v>
      </c>
      <c r="N669" s="98" t="s">
        <v>23855</v>
      </c>
      <c r="O669" s="101">
        <v>4.5</v>
      </c>
      <c r="P669" s="101">
        <v>5</v>
      </c>
    </row>
    <row r="670">
      <c r="L670" s="98" t="s">
        <v>23856</v>
      </c>
      <c r="M670" s="98" t="s">
        <v>23857</v>
      </c>
      <c r="N670" s="98" t="s">
        <v>23858</v>
      </c>
      <c r="O670" s="101">
        <v>45</v>
      </c>
      <c r="P670" s="101">
        <v>5</v>
      </c>
    </row>
    <row r="671">
      <c r="L671" s="98" t="s">
        <v>23859</v>
      </c>
      <c r="M671" s="98" t="s">
        <v>23860</v>
      </c>
      <c r="N671" s="98" t="s">
        <v>23861</v>
      </c>
      <c r="O671" s="101">
        <v>882</v>
      </c>
      <c r="P671" s="101">
        <v>980</v>
      </c>
    </row>
    <row r="672">
      <c r="L672" s="98" t="s">
        <v>23862</v>
      </c>
      <c r="M672" s="98" t="s">
        <v>23863</v>
      </c>
      <c r="N672" s="98" t="s">
        <v>23864</v>
      </c>
      <c r="O672" s="101">
        <v>125</v>
      </c>
      <c r="P672" s="101">
        <v>0</v>
      </c>
    </row>
    <row r="673">
      <c r="L673" s="98" t="s">
        <v>23865</v>
      </c>
      <c r="M673" s="98" t="s">
        <v>23866</v>
      </c>
      <c r="N673" s="98" t="s">
        <v>23867</v>
      </c>
      <c r="O673" s="101">
        <v>-28.800000000000001</v>
      </c>
      <c r="P673" s="101">
        <v>-32</v>
      </c>
    </row>
    <row r="674">
      <c r="K674" s="96" t="s">
        <v>23868</v>
      </c>
      <c r="O674" s="85">
        <f>SUM(O667:O673)</f>
      </c>
      <c r="P674" s="85">
        <f>SUM(P667:P673)</f>
      </c>
    </row>
    <row r="675">
      <c r="A675" s="98" t="s">
        <v>23869</v>
      </c>
      <c r="B675" s="98" t="s">
        <v>23870</v>
      </c>
      <c r="C675" s="100">
        <v>650</v>
      </c>
      <c r="D675" s="98" t="s">
        <v>23871</v>
      </c>
      <c r="E675" s="98" t="s">
        <v>23872</v>
      </c>
      <c r="F675" s="104">
        <v>45527</v>
      </c>
      <c r="G675" s="104">
        <v>45527</v>
      </c>
      <c r="H675" s="104">
        <v>45900</v>
      </c>
      <c r="J675" s="101">
        <v>1140</v>
      </c>
      <c r="K675" s="98" t="s">
        <v>23873</v>
      </c>
      <c r="L675" s="98" t="s">
        <v>23874</v>
      </c>
      <c r="M675" s="98" t="s">
        <v>23875</v>
      </c>
      <c r="N675" s="98" t="s">
        <v>23876</v>
      </c>
      <c r="O675" s="101">
        <v>5</v>
      </c>
      <c r="P675" s="101">
        <v>5</v>
      </c>
      <c r="Q675" s="101">
        <v>-604.95000000000005</v>
      </c>
      <c r="R675" s="101">
        <v>150</v>
      </c>
    </row>
    <row r="676">
      <c r="L676" s="98" t="s">
        <v>23877</v>
      </c>
      <c r="M676" s="98" t="s">
        <v>23878</v>
      </c>
      <c r="N676" s="98" t="s">
        <v>23879</v>
      </c>
      <c r="O676" s="101">
        <v>50</v>
      </c>
      <c r="P676" s="101">
        <v>0</v>
      </c>
    </row>
    <row r="677">
      <c r="L677" s="98" t="s">
        <v>23880</v>
      </c>
      <c r="M677" s="98" t="s">
        <v>23881</v>
      </c>
      <c r="N677" s="98" t="s">
        <v>23882</v>
      </c>
      <c r="O677" s="101">
        <v>5</v>
      </c>
      <c r="P677" s="101">
        <v>55</v>
      </c>
    </row>
    <row r="678">
      <c r="L678" s="98" t="s">
        <v>23883</v>
      </c>
      <c r="M678" s="98" t="s">
        <v>23884</v>
      </c>
      <c r="N678" s="98" t="s">
        <v>23885</v>
      </c>
      <c r="O678" s="101">
        <v>1080</v>
      </c>
      <c r="P678" s="101">
        <v>1080</v>
      </c>
    </row>
    <row r="679">
      <c r="L679" s="98" t="s">
        <v>23886</v>
      </c>
      <c r="M679" s="98" t="s">
        <v>23887</v>
      </c>
      <c r="N679" s="98" t="s">
        <v>23888</v>
      </c>
      <c r="O679" s="101">
        <v>-34</v>
      </c>
      <c r="P679" s="101">
        <v>-34</v>
      </c>
    </row>
    <row r="680">
      <c r="K680" s="96" t="s">
        <v>23889</v>
      </c>
      <c r="O680" s="85">
        <f>SUM(O675:O679)</f>
      </c>
      <c r="P680" s="85">
        <f>SUM(P675:P679)</f>
      </c>
    </row>
    <row r="681">
      <c r="A681" s="98" t="s">
        <v>23890</v>
      </c>
      <c r="B681" s="98" t="s">
        <v>23891</v>
      </c>
      <c r="C681" s="100">
        <v>400</v>
      </c>
      <c r="D681" s="98" t="s">
        <v>23892</v>
      </c>
      <c r="E681" s="98" t="s">
        <v>23893</v>
      </c>
      <c r="F681" s="104">
        <v>45594</v>
      </c>
      <c r="G681" s="104">
        <v>45594</v>
      </c>
      <c r="H681" s="104">
        <v>45930</v>
      </c>
      <c r="J681" s="101">
        <v>800</v>
      </c>
      <c r="K681" s="98" t="s">
        <v>23894</v>
      </c>
      <c r="L681" s="98" t="s">
        <v>23895</v>
      </c>
      <c r="M681" s="98" t="s">
        <v>23896</v>
      </c>
      <c r="N681" s="98" t="s">
        <v>23897</v>
      </c>
      <c r="O681" s="101">
        <v>800</v>
      </c>
      <c r="P681" s="101">
        <v>800</v>
      </c>
      <c r="Q681" s="101">
        <v>0</v>
      </c>
      <c r="R681" s="101">
        <v>150</v>
      </c>
    </row>
    <row r="682">
      <c r="K682" s="96" t="s">
        <v>23898</v>
      </c>
      <c r="O682" s="85">
        <f>SUM(O681:O681)</f>
      </c>
      <c r="P682" s="85">
        <f>SUM(P681:P681)</f>
      </c>
    </row>
    <row r="683">
      <c r="A683" s="98" t="s">
        <v>23899</v>
      </c>
      <c r="B683" s="98" t="s">
        <v>23900</v>
      </c>
      <c r="C683" s="100">
        <v>400</v>
      </c>
      <c r="D683" s="98" t="s">
        <v>23901</v>
      </c>
      <c r="E683" s="98" t="s">
        <v>23902</v>
      </c>
      <c r="F683" s="104">
        <v>45595</v>
      </c>
      <c r="G683" s="104">
        <v>45595</v>
      </c>
      <c r="H683" s="104">
        <v>45930</v>
      </c>
      <c r="J683" s="101">
        <v>800</v>
      </c>
      <c r="K683" s="98" t="s">
        <v>23903</v>
      </c>
      <c r="L683" s="98" t="s">
        <v>23904</v>
      </c>
      <c r="M683" s="98" t="s">
        <v>23905</v>
      </c>
      <c r="N683" s="98" t="s">
        <v>23906</v>
      </c>
      <c r="O683" s="101">
        <v>800</v>
      </c>
      <c r="P683" s="101">
        <v>800</v>
      </c>
      <c r="Q683" s="101">
        <v>0</v>
      </c>
      <c r="R683" s="101">
        <v>150</v>
      </c>
    </row>
    <row r="684">
      <c r="L684" s="98" t="s">
        <v>23907</v>
      </c>
      <c r="M684" s="98" t="s">
        <v>23908</v>
      </c>
      <c r="N684" s="98" t="s">
        <v>23909</v>
      </c>
      <c r="O684" s="101">
        <v>-24</v>
      </c>
      <c r="P684" s="101">
        <v>-24</v>
      </c>
    </row>
    <row r="685">
      <c r="K685" s="96" t="s">
        <v>23910</v>
      </c>
      <c r="O685" s="85">
        <f>SUM(O683:O684)</f>
      </c>
      <c r="P685" s="85">
        <f>SUM(P683:P684)</f>
      </c>
    </row>
    <row r="686">
      <c r="A686" s="98" t="s">
        <v>23911</v>
      </c>
      <c r="B686" s="98" t="s">
        <v>23912</v>
      </c>
      <c r="C686" s="100">
        <v>650</v>
      </c>
      <c r="D686" s="98" t="s">
        <v>23913</v>
      </c>
      <c r="E686" s="98" t="s">
        <v>23914</v>
      </c>
      <c r="F686" s="104">
        <v>45318</v>
      </c>
      <c r="G686" s="104">
        <v>45689</v>
      </c>
      <c r="H686" s="104">
        <v>46053</v>
      </c>
      <c r="J686" s="101">
        <v>1180</v>
      </c>
      <c r="K686" s="98" t="s">
        <v>23915</v>
      </c>
      <c r="L686" s="98" t="s">
        <v>23916</v>
      </c>
      <c r="M686" s="98" t="s">
        <v>23917</v>
      </c>
      <c r="N686" s="98" t="s">
        <v>23918</v>
      </c>
      <c r="O686" s="101">
        <v>5</v>
      </c>
      <c r="P686" s="101">
        <v>95</v>
      </c>
      <c r="Q686" s="101">
        <v>0</v>
      </c>
      <c r="R686" s="101">
        <v>150</v>
      </c>
    </row>
    <row r="687">
      <c r="L687" s="98" t="s">
        <v>23919</v>
      </c>
      <c r="M687" s="98" t="s">
        <v>23920</v>
      </c>
      <c r="N687" s="98" t="s">
        <v>23921</v>
      </c>
      <c r="O687" s="101">
        <v>5</v>
      </c>
      <c r="P687" s="101">
        <v>0</v>
      </c>
    </row>
    <row r="688">
      <c r="L688" s="98" t="s">
        <v>23922</v>
      </c>
      <c r="M688" s="98" t="s">
        <v>23923</v>
      </c>
      <c r="N688" s="98" t="s">
        <v>23924</v>
      </c>
      <c r="O688" s="101">
        <v>50</v>
      </c>
      <c r="P688" s="101">
        <v>5</v>
      </c>
    </row>
    <row r="689">
      <c r="L689" s="98" t="s">
        <v>23925</v>
      </c>
      <c r="M689" s="98" t="s">
        <v>23926</v>
      </c>
      <c r="N689" s="98" t="s">
        <v>23927</v>
      </c>
      <c r="O689" s="101">
        <v>40</v>
      </c>
      <c r="P689" s="101">
        <v>0</v>
      </c>
    </row>
    <row r="690">
      <c r="L690" s="98" t="s">
        <v>23928</v>
      </c>
      <c r="M690" s="98" t="s">
        <v>23929</v>
      </c>
      <c r="N690" s="98" t="s">
        <v>23930</v>
      </c>
      <c r="O690" s="101">
        <v>1180</v>
      </c>
      <c r="P690" s="101">
        <v>1180</v>
      </c>
    </row>
    <row r="691">
      <c r="K691" s="96" t="s">
        <v>23931</v>
      </c>
      <c r="O691" s="85">
        <f>SUM(O686:O690)</f>
      </c>
      <c r="P691" s="85">
        <f>SUM(P686:P690)</f>
      </c>
    </row>
    <row r="692">
      <c r="A692" s="98" t="s">
        <v>23932</v>
      </c>
      <c r="B692" s="98" t="s">
        <v>23933</v>
      </c>
      <c r="C692" s="100">
        <v>650</v>
      </c>
      <c r="D692" s="98" t="s">
        <v>23934</v>
      </c>
      <c r="E692" s="98" t="s">
        <v>23935</v>
      </c>
      <c r="F692" s="104">
        <v>45351</v>
      </c>
      <c r="G692" s="104">
        <v>45717</v>
      </c>
      <c r="H692" s="104">
        <v>46112</v>
      </c>
      <c r="J692" s="101">
        <v>1180</v>
      </c>
      <c r="K692" s="98" t="s">
        <v>23936</v>
      </c>
      <c r="L692" s="98" t="s">
        <v>23937</v>
      </c>
      <c r="M692" s="98" t="s">
        <v>23938</v>
      </c>
      <c r="N692" s="98" t="s">
        <v>23939</v>
      </c>
      <c r="O692" s="101">
        <v>5</v>
      </c>
      <c r="P692" s="101">
        <v>0</v>
      </c>
      <c r="Q692" s="101">
        <v>0</v>
      </c>
      <c r="R692" s="101">
        <v>250</v>
      </c>
    </row>
    <row r="693">
      <c r="L693" s="98" t="s">
        <v>23940</v>
      </c>
      <c r="M693" s="98" t="s">
        <v>23941</v>
      </c>
      <c r="N693" s="98" t="s">
        <v>23942</v>
      </c>
      <c r="O693" s="101">
        <v>40</v>
      </c>
      <c r="P693" s="101">
        <v>90</v>
      </c>
    </row>
    <row r="694">
      <c r="L694" s="98" t="s">
        <v>23943</v>
      </c>
      <c r="M694" s="98" t="s">
        <v>23944</v>
      </c>
      <c r="N694" s="98" t="s">
        <v>23945</v>
      </c>
      <c r="O694" s="101">
        <v>50</v>
      </c>
      <c r="P694" s="101">
        <v>10</v>
      </c>
    </row>
    <row r="695">
      <c r="L695" s="98" t="s">
        <v>23946</v>
      </c>
      <c r="M695" s="98" t="s">
        <v>23947</v>
      </c>
      <c r="N695" s="98" t="s">
        <v>23948</v>
      </c>
      <c r="O695" s="101">
        <v>5</v>
      </c>
      <c r="P695" s="101">
        <v>0</v>
      </c>
    </row>
    <row r="696">
      <c r="L696" s="98" t="s">
        <v>23949</v>
      </c>
      <c r="M696" s="98" t="s">
        <v>23950</v>
      </c>
      <c r="N696" s="98" t="s">
        <v>23951</v>
      </c>
      <c r="O696" s="101">
        <v>1080</v>
      </c>
      <c r="P696" s="101">
        <v>1080</v>
      </c>
    </row>
    <row r="697">
      <c r="L697" s="98" t="s">
        <v>23952</v>
      </c>
      <c r="M697" s="98" t="s">
        <v>23953</v>
      </c>
      <c r="N697" s="98" t="s">
        <v>23954</v>
      </c>
      <c r="O697" s="101">
        <v>-35</v>
      </c>
      <c r="P697" s="101">
        <v>-35</v>
      </c>
    </row>
    <row r="698">
      <c r="K698" s="96" t="s">
        <v>23955</v>
      </c>
      <c r="O698" s="85">
        <f>SUM(O692:O697)</f>
      </c>
      <c r="P698" s="85">
        <f>SUM(P692:P697)</f>
      </c>
    </row>
    <row r="699">
      <c r="A699" s="98" t="s">
        <v>23956</v>
      </c>
      <c r="B699" s="98" t="s">
        <v>23957</v>
      </c>
      <c r="C699" s="100">
        <v>400</v>
      </c>
      <c r="D699" s="98" t="s">
        <v>23958</v>
      </c>
      <c r="E699" s="98" t="s">
        <v>23959</v>
      </c>
      <c r="F699" s="104">
        <v>45654</v>
      </c>
      <c r="G699" s="104">
        <v>45654</v>
      </c>
      <c r="H699" s="104">
        <v>45835</v>
      </c>
      <c r="J699" s="101">
        <v>850</v>
      </c>
      <c r="K699" s="98" t="s">
        <v>23960</v>
      </c>
      <c r="L699" s="98" t="s">
        <v>23961</v>
      </c>
      <c r="M699" s="98" t="s">
        <v>23962</v>
      </c>
      <c r="N699" s="98" t="s">
        <v>23963</v>
      </c>
      <c r="O699" s="101">
        <v>50</v>
      </c>
      <c r="P699" s="101">
        <v>50</v>
      </c>
      <c r="Q699" s="101">
        <v>-937</v>
      </c>
      <c r="R699" s="101">
        <v>150</v>
      </c>
    </row>
    <row r="700">
      <c r="L700" s="98" t="s">
        <v>23964</v>
      </c>
      <c r="M700" s="98" t="s">
        <v>23965</v>
      </c>
      <c r="N700" s="98" t="s">
        <v>23966</v>
      </c>
      <c r="O700" s="101">
        <v>875</v>
      </c>
      <c r="P700" s="101">
        <v>875</v>
      </c>
    </row>
    <row r="701">
      <c r="L701" s="98" t="s">
        <v>23967</v>
      </c>
      <c r="M701" s="98" t="s">
        <v>23968</v>
      </c>
      <c r="N701" s="98" t="s">
        <v>23969</v>
      </c>
      <c r="O701" s="101">
        <v>-28</v>
      </c>
      <c r="P701" s="101">
        <v>-28</v>
      </c>
    </row>
    <row r="702">
      <c r="K702" s="96" t="s">
        <v>23970</v>
      </c>
      <c r="O702" s="85">
        <f>SUM(O699:O701)</f>
      </c>
      <c r="P702" s="85">
        <f>SUM(P699:P701)</f>
      </c>
    </row>
    <row r="703">
      <c r="B703" s="81" t="s">
        <v>23971</v>
      </c>
      <c r="C703" s="69">
        <f>SUM(C8:C11)+SUM(C13:C16)+SUM(C18:C21)+SUM(C23:C29)+SUM(C31:C35)+SUM(C37:C40)+SUM(C42:C44)+SUM(C46:C49)+SUM(C51:C54)+SUM(C56:C62)+SUM(C64:C68)+SUM(C70:C72)+SUM(C74:C81)+SUM(C83:C88)+SUM(C90:C93)+SUM(C95:C98)+SUM(C100:C102)+SUM(C104:C107)+SUM(C109:C113)+SUM(C115:C119)+SUM(C121:C122)+SUM(C124:C127)+SUM(C129:C133)+SUM(C135:C138)+SUM(C140:C144)+SUM(C146:C149)+SUM(C151:C155)+SUM(C157:C161)+SUM(C163:C166)+SUM(C168:C171)+SUM(C173:C176)+SUM(C178:C182)+SUM(C184:C184)+SUM(C186:C190)+SUM(C192:C197)+SUM(C199:C204)+SUM(C206:C206)+SUM(C208:C210)+SUM(C212:C217)+SUM(C219:C223)+SUM(C225:C230)+SUM(C232:C237)+SUM(C239:C242)+SUM(C244:C248)+SUM(C250:C251)+SUM(C253:C255)+SUM(C257:C261)+SUM(C263:C266)+SUM(C268:C271)+SUM(C273:C277)+SUM(C279:C280)+SUM(C282:C283)+SUM(C285:C290)+SUM(C292:C296)+SUM(C298:C300)+SUM(C302:C303)+SUM(C305:C305)+SUM(C307:C311)+SUM(C313:C317)+SUM(C319:C320)+SUM(C322:C323)+SUM(C325:C328)+SUM(C330:C330)+SUM(C332:C334)+SUM(C336:C338)+SUM(C340:C343)+SUM(C345:C348)+SUM(C350:C352)+SUM(C354:C355)+SUM(C357:C360)+SUM(C362:C365)+SUM(C367:C370)+SUM(C372:C372)+SUM(C374:C380)+SUM(C382:C385)+SUM(C387:C389)+SUM(C391:C391)+SUM(C393:C394)+SUM(C396:C400)+SUM(C402:C405)+SUM(C407:C409)+SUM(C411:C415)+SUM(C417:C420)+SUM(C422:C424)+SUM(C426:C428)+SUM(C430:C433)+SUM(C435:C439)+SUM(C441:C442)+SUM(C444:C448)+SUM(C450:C452)+SUM(C454:C456)+SUM(C458:C460)+SUM(C462:C464)+SUM(C466:C467)+SUM(C469:C473)+SUM(C475:C477)+SUM(C479:C481)+SUM(C483:C484)+SUM(C486:C488)+SUM(C490:C493)+SUM(C495:C495)+SUM(C497:C501)+SUM(C503:C508)+SUM(C510:C515)+SUM(C517:C519)+SUM(C521:C521)+SUM(C523:C523)+SUM(C525:C525)+SUM(C527:C532)+SUM(C534:C538)+SUM(C540:C545)+SUM(C547:C548)+SUM(C550:C553)+SUM(C555:C558)+SUM(C560:C562)+SUM(C564:C568)+SUM(C570:C572)+SUM(C574:C576)+SUM(C578:C582)+SUM(C584:C586)+SUM(C588:C590)+SUM(C592:C596)+SUM(C598:C600)+SUM(C602:C602)+SUM(C604:C607)+SUM(C609:C613)+SUM(C615:C618)+SUM(C620:C621)+SUM(C623:C626)+SUM(C628:C630)+SUM(C632:C635)+SUM(C637:C639)+SUM(C641:C644)+SUM(C646:C650)+SUM(C652:C656)+SUM(C658:C662)+SUM(C664:C665)+SUM(C667:C673)+SUM(C675:C679)+SUM(C681:C681)+SUM(C683:C684)+SUM(C686:C690)+SUM(C692:C697)+SUM(C699:C701)</f>
      </c>
      <c r="J703" s="70">
        <f>SUM(J8:J11)+SUM(J13:J16)+SUM(J18:J21)+SUM(J23:J29)+SUM(J31:J35)+SUM(J37:J40)+SUM(J42:J44)+SUM(J46:J49)+SUM(J51:J54)+SUM(J56:J62)+SUM(J64:J68)+SUM(J70:J72)+SUM(J74:J81)+SUM(J83:J88)+SUM(J90:J93)+SUM(J95:J98)+SUM(J100:J102)+SUM(J104:J107)+SUM(J109:J113)+SUM(J115:J119)+SUM(J121:J122)+SUM(J124:J127)+SUM(J129:J133)+SUM(J135:J138)+SUM(J140:J144)+SUM(J146:J149)+SUM(J151:J155)+SUM(J157:J161)+SUM(J163:J166)+SUM(J168:J171)+SUM(J173:J176)+SUM(J178:J182)+SUM(J184:J184)+SUM(J186:J190)+SUM(J192:J197)+SUM(J199:J204)+SUM(J206:J206)+SUM(J208:J210)+SUM(J212:J217)+SUM(J219:J223)+SUM(J225:J230)+SUM(J232:J237)+SUM(J239:J242)+SUM(J244:J248)+SUM(J250:J251)+SUM(J253:J255)+SUM(J257:J261)+SUM(J263:J266)+SUM(J268:J271)+SUM(J273:J277)+SUM(J279:J280)+SUM(J282:J283)+SUM(J285:J290)+SUM(J292:J296)+SUM(J298:J300)+SUM(J302:J303)+SUM(J305:J305)+SUM(J307:J311)+SUM(J313:J317)+SUM(J319:J320)+SUM(J322:J323)+SUM(J325:J328)+SUM(J330:J330)+SUM(J332:J334)+SUM(J336:J338)+SUM(J340:J343)+SUM(J345:J348)+SUM(J350:J352)+SUM(J354:J355)+SUM(J357:J360)+SUM(J362:J365)+SUM(J367:J370)+SUM(J372:J372)+SUM(J374:J380)+SUM(J382:J385)+SUM(J387:J389)+SUM(J391:J391)+SUM(J393:J394)+SUM(J396:J400)+SUM(J402:J405)+SUM(J407:J409)+SUM(J411:J415)+SUM(J417:J420)+SUM(J422:J424)+SUM(J426:J428)+SUM(J430:J433)+SUM(J435:J439)+SUM(J441:J442)+SUM(J444:J448)+SUM(J450:J452)+SUM(J454:J456)+SUM(J458:J460)+SUM(J462:J464)+SUM(J466:J467)+SUM(J469:J473)+SUM(J475:J477)+SUM(J479:J481)+SUM(J483:J484)+SUM(J486:J488)+SUM(J490:J493)+SUM(J495:J495)+SUM(J497:J501)+SUM(J503:J508)+SUM(J510:J515)+SUM(J517:J519)+SUM(J521:J521)+SUM(J523:J523)+SUM(J525:J525)+SUM(J527:J532)+SUM(J534:J538)+SUM(J540:J545)+SUM(J547:J548)+SUM(J550:J553)+SUM(J555:J558)+SUM(J560:J562)+SUM(J564:J568)+SUM(J570:J572)+SUM(J574:J576)+SUM(J578:J582)+SUM(J584:J586)+SUM(J588:J590)+SUM(J592:J596)+SUM(J598:J600)+SUM(J602:J602)+SUM(J604:J607)+SUM(J609:J613)+SUM(J615:J618)+SUM(J620:J621)+SUM(J623:J626)+SUM(J628:J630)+SUM(J632:J635)+SUM(J637:J639)+SUM(J641:J644)+SUM(J646:J650)+SUM(J652:J656)+SUM(J658:J662)+SUM(J664:J665)+SUM(J667:J673)+SUM(J675:J679)+SUM(J681:J681)+SUM(J683:J684)+SUM(J686:J690)+SUM(J692:J697)+SUM(J699:J701)</f>
      </c>
      <c r="O703" s="70">
        <f>SUM(O8:O11)+SUM(O13:O16)+SUM(O18:O21)+SUM(O23:O29)+SUM(O31:O35)+SUM(O37:O40)+SUM(O42:O44)+SUM(O46:O49)+SUM(O51:O54)+SUM(O56:O62)+SUM(O64:O68)+SUM(O70:O72)+SUM(O74:O81)+SUM(O83:O88)+SUM(O90:O93)+SUM(O95:O98)+SUM(O100:O102)+SUM(O104:O107)+SUM(O109:O113)+SUM(O115:O119)+SUM(O121:O122)+SUM(O124:O127)+SUM(O129:O133)+SUM(O135:O138)+SUM(O140:O144)+SUM(O146:O149)+SUM(O151:O155)+SUM(O157:O161)+SUM(O163:O166)+SUM(O168:O171)+SUM(O173:O176)+SUM(O178:O182)+SUM(O184:O184)+SUM(O186:O190)+SUM(O192:O197)+SUM(O199:O204)+SUM(O206:O206)+SUM(O208:O210)+SUM(O212:O217)+SUM(O219:O223)+SUM(O225:O230)+SUM(O232:O237)+SUM(O239:O242)+SUM(O244:O248)+SUM(O250:O251)+SUM(O253:O255)+SUM(O257:O261)+SUM(O263:O266)+SUM(O268:O271)+SUM(O273:O277)+SUM(O279:O280)+SUM(O282:O283)+SUM(O285:O290)+SUM(O292:O296)+SUM(O298:O300)+SUM(O302:O303)+SUM(O305:O305)+SUM(O307:O311)+SUM(O313:O317)+SUM(O319:O320)+SUM(O322:O323)+SUM(O325:O328)+SUM(O330:O330)+SUM(O332:O334)+SUM(O336:O338)+SUM(O340:O343)+SUM(O345:O348)+SUM(O350:O352)+SUM(O354:O355)+SUM(O357:O360)+SUM(O362:O365)+SUM(O367:O370)+SUM(O372:O372)+SUM(O374:O380)+SUM(O382:O385)+SUM(O387:O389)+SUM(O391:O391)+SUM(O393:O394)+SUM(O396:O400)+SUM(O402:O405)+SUM(O407:O409)+SUM(O411:O415)+SUM(O417:O420)+SUM(O422:O424)+SUM(O426:O428)+SUM(O430:O433)+SUM(O435:O439)+SUM(O441:O442)+SUM(O444:O448)+SUM(O450:O452)+SUM(O454:O456)+SUM(O458:O460)+SUM(O462:O464)+SUM(O466:O467)+SUM(O469:O473)+SUM(O475:O477)+SUM(O479:O481)+SUM(O483:O484)+SUM(O486:O488)+SUM(O490:O493)+SUM(O495:O495)+SUM(O497:O501)+SUM(O503:O508)+SUM(O510:O515)+SUM(O517:O519)+SUM(O521:O521)+SUM(O523:O523)+SUM(O525:O525)+SUM(O527:O532)+SUM(O534:O538)+SUM(O540:O545)+SUM(O547:O548)+SUM(O550:O553)+SUM(O555:O558)+SUM(O560:O562)+SUM(O564:O568)+SUM(O570:O572)+SUM(O574:O576)+SUM(O578:O582)+SUM(O584:O586)+SUM(O588:O590)+SUM(O592:O596)+SUM(O598:O600)+SUM(O602:O602)+SUM(O604:O607)+SUM(O609:O613)+SUM(O615:O618)+SUM(O620:O621)+SUM(O623:O626)+SUM(O628:O630)+SUM(O632:O635)+SUM(O637:O639)+SUM(O641:O644)+SUM(O646:O650)+SUM(O652:O656)+SUM(O658:O662)+SUM(O664:O665)+SUM(O667:O673)+SUM(O675:O679)+SUM(O681:O681)+SUM(O683:O684)+SUM(O686:O690)+SUM(O692:O697)+SUM(O699:O701)</f>
      </c>
      <c r="P703" s="70">
        <f>SUM(P8:P11)+SUM(P13:P16)+SUM(P18:P21)+SUM(P23:P29)+SUM(P31:P35)+SUM(P37:P40)+SUM(P42:P44)+SUM(P46:P49)+SUM(P51:P54)+SUM(P56:P62)+SUM(P64:P68)+SUM(P70:P72)+SUM(P74:P81)+SUM(P83:P88)+SUM(P90:P93)+SUM(P95:P98)+SUM(P100:P102)+SUM(P104:P107)+SUM(P109:P113)+SUM(P115:P119)+SUM(P121:P122)+SUM(P124:P127)+SUM(P129:P133)+SUM(P135:P138)+SUM(P140:P144)+SUM(P146:P149)+SUM(P151:P155)+SUM(P157:P161)+SUM(P163:P166)+SUM(P168:P171)+SUM(P173:P176)+SUM(P178:P182)+SUM(P184:P184)+SUM(P186:P190)+SUM(P192:P197)+SUM(P199:P204)+SUM(P206:P206)+SUM(P208:P210)+SUM(P212:P217)+SUM(P219:P223)+SUM(P225:P230)+SUM(P232:P237)+SUM(P239:P242)+SUM(P244:P248)+SUM(P250:P251)+SUM(P253:P255)+SUM(P257:P261)+SUM(P263:P266)+SUM(P268:P271)+SUM(P273:P277)+SUM(P279:P280)+SUM(P282:P283)+SUM(P285:P290)+SUM(P292:P296)+SUM(P298:P300)+SUM(P302:P303)+SUM(P305:P305)+SUM(P307:P311)+SUM(P313:P317)+SUM(P319:P320)+SUM(P322:P323)+SUM(P325:P328)+SUM(P330:P330)+SUM(P332:P334)+SUM(P336:P338)+SUM(P340:P343)+SUM(P345:P348)+SUM(P350:P352)+SUM(P354:P355)+SUM(P357:P360)+SUM(P362:P365)+SUM(P367:P370)+SUM(P372:P372)+SUM(P374:P380)+SUM(P382:P385)+SUM(P387:P389)+SUM(P391:P391)+SUM(P393:P394)+SUM(P396:P400)+SUM(P402:P405)+SUM(P407:P409)+SUM(P411:P415)+SUM(P417:P420)+SUM(P422:P424)+SUM(P426:P428)+SUM(P430:P433)+SUM(P435:P439)+SUM(P441:P442)+SUM(P444:P448)+SUM(P450:P452)+SUM(P454:P456)+SUM(P458:P460)+SUM(P462:P464)+SUM(P466:P467)+SUM(P469:P473)+SUM(P475:P477)+SUM(P479:P481)+SUM(P483:P484)+SUM(P486:P488)+SUM(P490:P493)+SUM(P495:P495)+SUM(P497:P501)+SUM(P503:P508)+SUM(P510:P515)+SUM(P517:P519)+SUM(P521:P521)+SUM(P523:P523)+SUM(P525:P525)+SUM(P527:P532)+SUM(P534:P538)+SUM(P540:P545)+SUM(P547:P548)+SUM(P550:P553)+SUM(P555:P558)+SUM(P560:P562)+SUM(P564:P568)+SUM(P570:P572)+SUM(P574:P576)+SUM(P578:P582)+SUM(P584:P586)+SUM(P588:P590)+SUM(P592:P596)+SUM(P598:P600)+SUM(P602:P602)+SUM(P604:P607)+SUM(P609:P613)+SUM(P615:P618)+SUM(P620:P621)+SUM(P623:P626)+SUM(P628:P630)+SUM(P632:P635)+SUM(P637:P639)+SUM(P641:P644)+SUM(P646:P650)+SUM(P652:P656)+SUM(P658:P662)+SUM(P664:P665)+SUM(P667:P673)+SUM(P675:P679)+SUM(P681:P681)+SUM(P683:P684)+SUM(P686:P690)+SUM(P692:P697)+SUM(P699:P701)</f>
      </c>
      <c r="Q703" s="70">
        <f>SUM(Q8:Q11)+SUM(Q13:Q16)+SUM(Q18:Q21)+SUM(Q23:Q29)+SUM(Q31:Q35)+SUM(Q37:Q40)+SUM(Q42:Q44)+SUM(Q46:Q49)+SUM(Q51:Q54)+SUM(Q56:Q62)+SUM(Q64:Q68)+SUM(Q70:Q72)+SUM(Q74:Q81)+SUM(Q83:Q88)+SUM(Q90:Q93)+SUM(Q95:Q98)+SUM(Q100:Q102)+SUM(Q104:Q107)+SUM(Q109:Q113)+SUM(Q115:Q119)+SUM(Q121:Q122)+SUM(Q124:Q127)+SUM(Q129:Q133)+SUM(Q135:Q138)+SUM(Q140:Q144)+SUM(Q146:Q149)+SUM(Q151:Q155)+SUM(Q157:Q161)+SUM(Q163:Q166)+SUM(Q168:Q171)+SUM(Q173:Q176)+SUM(Q178:Q182)+SUM(Q184:Q184)+SUM(Q186:Q190)+SUM(Q192:Q197)+SUM(Q199:Q204)+SUM(Q206:Q206)+SUM(Q208:Q210)+SUM(Q212:Q217)+SUM(Q219:Q223)+SUM(Q225:Q230)+SUM(Q232:Q237)+SUM(Q239:Q242)+SUM(Q244:Q248)+SUM(Q250:Q251)+SUM(Q253:Q255)+SUM(Q257:Q261)+SUM(Q263:Q266)+SUM(Q268:Q271)+SUM(Q273:Q277)+SUM(Q279:Q280)+SUM(Q282:Q283)+SUM(Q285:Q290)+SUM(Q292:Q296)+SUM(Q298:Q300)+SUM(Q302:Q303)+SUM(Q305:Q305)+SUM(Q307:Q311)+SUM(Q313:Q317)+SUM(Q319:Q320)+SUM(Q322:Q323)+SUM(Q325:Q328)+SUM(Q330:Q330)+SUM(Q332:Q334)+SUM(Q336:Q338)+SUM(Q340:Q343)+SUM(Q345:Q348)+SUM(Q350:Q352)+SUM(Q354:Q355)+SUM(Q357:Q360)+SUM(Q362:Q365)+SUM(Q367:Q370)+SUM(Q372:Q372)+SUM(Q374:Q380)+SUM(Q382:Q385)+SUM(Q387:Q389)+SUM(Q391:Q391)+SUM(Q393:Q394)+SUM(Q396:Q400)+SUM(Q402:Q405)+SUM(Q407:Q409)+SUM(Q411:Q415)+SUM(Q417:Q420)+SUM(Q422:Q424)+SUM(Q426:Q428)+SUM(Q430:Q433)+SUM(Q435:Q439)+SUM(Q441:Q442)+SUM(Q444:Q448)+SUM(Q450:Q452)+SUM(Q454:Q456)+SUM(Q458:Q460)+SUM(Q462:Q464)+SUM(Q466:Q467)+SUM(Q469:Q473)+SUM(Q475:Q477)+SUM(Q479:Q481)+SUM(Q483:Q484)+SUM(Q486:Q488)+SUM(Q490:Q493)+SUM(Q495:Q495)+SUM(Q497:Q501)+SUM(Q503:Q508)+SUM(Q510:Q515)+SUM(Q517:Q519)+SUM(Q521:Q521)+SUM(Q523:Q523)+SUM(Q525:Q525)+SUM(Q527:Q532)+SUM(Q534:Q538)+SUM(Q540:Q545)+SUM(Q547:Q548)+SUM(Q550:Q553)+SUM(Q555:Q558)+SUM(Q560:Q562)+SUM(Q564:Q568)+SUM(Q570:Q572)+SUM(Q574:Q576)+SUM(Q578:Q582)+SUM(Q584:Q586)+SUM(Q588:Q590)+SUM(Q592:Q596)+SUM(Q598:Q600)+SUM(Q602:Q602)+SUM(Q604:Q607)+SUM(Q609:Q613)+SUM(Q615:Q618)+SUM(Q620:Q621)+SUM(Q623:Q626)+SUM(Q628:Q630)+SUM(Q632:Q635)+SUM(Q637:Q639)+SUM(Q641:Q644)+SUM(Q646:Q650)+SUM(Q652:Q656)+SUM(Q658:Q662)+SUM(Q664:Q665)+SUM(Q667:Q673)+SUM(Q675:Q679)+SUM(Q681:Q681)+SUM(Q683:Q684)+SUM(Q686:Q690)+SUM(Q692:Q697)+SUM(Q699:Q701)</f>
      </c>
      <c r="R703" s="70">
        <f>SUM(R8:R11)+SUM(R13:R16)+SUM(R18:R21)+SUM(R23:R29)+SUM(R31:R35)+SUM(R37:R40)+SUM(R42:R44)+SUM(R46:R49)+SUM(R51:R54)+SUM(R56:R62)+SUM(R64:R68)+SUM(R70:R72)+SUM(R74:R81)+SUM(R83:R88)+SUM(R90:R93)+SUM(R95:R98)+SUM(R100:R102)+SUM(R104:R107)+SUM(R109:R113)+SUM(R115:R119)+SUM(R121:R122)+SUM(R124:R127)+SUM(R129:R133)+SUM(R135:R138)+SUM(R140:R144)+SUM(R146:R149)+SUM(R151:R155)+SUM(R157:R161)+SUM(R163:R166)+SUM(R168:R171)+SUM(R173:R176)+SUM(R178:R182)+SUM(R184:R184)+SUM(R186:R190)+SUM(R192:R197)+SUM(R199:R204)+SUM(R206:R206)+SUM(R208:R210)+SUM(R212:R217)+SUM(R219:R223)+SUM(R225:R230)+SUM(R232:R237)+SUM(R239:R242)+SUM(R244:R248)+SUM(R250:R251)+SUM(R253:R255)+SUM(R257:R261)+SUM(R263:R266)+SUM(R268:R271)+SUM(R273:R277)+SUM(R279:R280)+SUM(R282:R283)+SUM(R285:R290)+SUM(R292:R296)+SUM(R298:R300)+SUM(R302:R303)+SUM(R305:R305)+SUM(R307:R311)+SUM(R313:R317)+SUM(R319:R320)+SUM(R322:R323)+SUM(R325:R328)+SUM(R330:R330)+SUM(R332:R334)+SUM(R336:R338)+SUM(R340:R343)+SUM(R345:R348)+SUM(R350:R352)+SUM(R354:R355)+SUM(R357:R360)+SUM(R362:R365)+SUM(R367:R370)+SUM(R372:R372)+SUM(R374:R380)+SUM(R382:R385)+SUM(R387:R389)+SUM(R391:R391)+SUM(R393:R394)+SUM(R396:R400)+SUM(R402:R405)+SUM(R407:R409)+SUM(R411:R415)+SUM(R417:R420)+SUM(R422:R424)+SUM(R426:R428)+SUM(R430:R433)+SUM(R435:R439)+SUM(R441:R442)+SUM(R444:R448)+SUM(R450:R452)+SUM(R454:R456)+SUM(R458:R460)+SUM(R462:R464)+SUM(R466:R467)+SUM(R469:R473)+SUM(R475:R477)+SUM(R479:R481)+SUM(R483:R484)+SUM(R486:R488)+SUM(R490:R493)+SUM(R495:R495)+SUM(R497:R501)+SUM(R503:R508)+SUM(R510:R515)+SUM(R517:R519)+SUM(R521:R521)+SUM(R523:R523)+SUM(R525:R525)+SUM(R527:R532)+SUM(R534:R538)+SUM(R540:R545)+SUM(R547:R548)+SUM(R550:R553)+SUM(R555:R558)+SUM(R560:R562)+SUM(R564:R568)+SUM(R570:R572)+SUM(R574:R576)+SUM(R578:R582)+SUM(R584:R586)+SUM(R588:R590)+SUM(R592:R596)+SUM(R598:R600)+SUM(R602:R602)+SUM(R604:R607)+SUM(R609:R613)+SUM(R615:R618)+SUM(R620:R621)+SUM(R623:R626)+SUM(R628:R630)+SUM(R632:R635)+SUM(R637:R639)+SUM(R641:R644)+SUM(R646:R650)+SUM(R652:R656)+SUM(R658:R662)+SUM(R664:R665)+SUM(R667:R673)+SUM(R675:R679)+SUM(R681:R681)+SUM(R683:R684)+SUM(R686:R690)+SUM(R692:R697)+SUM(R699:R701)</f>
      </c>
    </row>
    <row r="705">
      <c r="A705" s="3" t="s">
        <v>23972</v>
      </c>
      <c r="B705" s="3"/>
      <c r="C705" s="3"/>
      <c r="D705" s="3" t="s">
        <v>24002</v>
      </c>
      <c r="E705" s="3"/>
    </row>
    <row r="706">
      <c r="A706" s="6" t="s">
        <v>23973</v>
      </c>
      <c r="B706" s="7" t="s">
        <v>23974</v>
      </c>
      <c r="C706" s="11" t="s">
        <v>23975</v>
      </c>
      <c r="D706" s="6" t="s">
        <v>24003</v>
      </c>
      <c r="E706" s="9" t="s">
        <v>24004</v>
      </c>
      <c r="T706" s="40" t="s">
        <v>23976</v>
      </c>
      <c r="U706" s="40" t="s">
        <v>23977</v>
      </c>
      <c r="V706" s="39" t="s">
        <v>23978</v>
      </c>
      <c r="W706" s="37" t="s">
        <v>23979</v>
      </c>
      <c r="X706" s="39" t="s">
        <v>23980</v>
      </c>
      <c r="Y706" s="39" t="s">
        <v>23981</v>
      </c>
      <c r="Z706" s="39" t="s">
        <v>23982</v>
      </c>
      <c r="AA706" s="39" t="s">
        <v>23983</v>
      </c>
      <c r="AB706" s="39" t="s">
        <v>23984</v>
      </c>
      <c r="AC706" s="39" t="s">
        <v>23985</v>
      </c>
      <c r="AD706" s="39" t="s">
        <v>23986</v>
      </c>
    </row>
    <row r="707">
      <c r="A707" s="128" t="s">
        <v>23987</v>
      </c>
      <c r="B707" s="99">
        <v>130</v>
      </c>
      <c r="C707" s="103">
        <v>0.90277777777777779</v>
      </c>
      <c r="D707" s="97" t="s">
        <v>24005</v>
      </c>
      <c r="E707" s="97"/>
      <c r="T707" s="101">
        <v>146665</v>
      </c>
      <c r="U707" s="101">
        <v>-4145</v>
      </c>
      <c r="V707" s="100">
        <v>17535</v>
      </c>
      <c r="W707" s="98" t="s">
        <v>23988</v>
      </c>
      <c r="X707" s="100">
        <v>48</v>
      </c>
      <c r="Y707" s="100">
        <v>139</v>
      </c>
      <c r="Z707" s="100">
        <v>0.90277777777777779</v>
      </c>
      <c r="AA707" s="100">
        <v>143920</v>
      </c>
      <c r="AB707" s="100">
        <v>146665</v>
      </c>
      <c r="AC707" s="100">
        <v>-4145</v>
      </c>
      <c r="AD707" s="100">
        <v>141425.91</v>
      </c>
    </row>
    <row r="708">
      <c r="A708" s="128" t="s">
        <v>23989</v>
      </c>
      <c r="B708" s="99">
        <v>2</v>
      </c>
      <c r="C708" s="103">
        <v>0.013888888888888888</v>
      </c>
      <c r="D708" s="98" t="s">
        <v>24006</v>
      </c>
      <c r="E708" s="101">
        <v>0</v>
      </c>
      <c r="T708" s="101">
        <v>2375</v>
      </c>
      <c r="U708" s="101">
        <v>0</v>
      </c>
      <c r="V708" s="100">
        <v>17535</v>
      </c>
      <c r="W708" s="98" t="s">
        <v>23990</v>
      </c>
      <c r="X708" s="100">
        <v>48</v>
      </c>
      <c r="Y708" s="100">
        <v>139</v>
      </c>
      <c r="Z708" s="100">
        <v>0.013888888888888888</v>
      </c>
      <c r="AA708" s="100">
        <v>1875</v>
      </c>
      <c r="AB708" s="100">
        <v>2375</v>
      </c>
      <c r="AC708" s="100">
        <v>0</v>
      </c>
      <c r="AD708" s="100">
        <v>2375</v>
      </c>
    </row>
    <row r="709">
      <c r="A709" s="128" t="s">
        <v>23991</v>
      </c>
      <c r="B709" s="99">
        <v>7</v>
      </c>
      <c r="C709" s="103">
        <v>0.048611111111111112</v>
      </c>
      <c r="D709" s="98" t="s">
        <v>24007</v>
      </c>
      <c r="E709" s="101">
        <v>9590</v>
      </c>
      <c r="T709" s="101">
        <v>8993</v>
      </c>
      <c r="U709" s="101">
        <v>-162</v>
      </c>
      <c r="V709" s="100">
        <v>17535</v>
      </c>
      <c r="W709" s="98" t="s">
        <v>23992</v>
      </c>
      <c r="X709" s="100">
        <v>48</v>
      </c>
      <c r="Y709" s="100">
        <v>139</v>
      </c>
      <c r="Z709" s="100">
        <v>0.048611111111111112</v>
      </c>
      <c r="AA709" s="100">
        <v>7920</v>
      </c>
      <c r="AB709" s="100">
        <v>8993</v>
      </c>
      <c r="AC709" s="100">
        <v>-162</v>
      </c>
      <c r="AD709" s="100">
        <v>8968.5</v>
      </c>
    </row>
    <row r="710">
      <c r="A710" s="96" t="s">
        <v>23993</v>
      </c>
      <c r="B710" s="83">
        <f>SUM(B707:B709)</f>
      </c>
      <c r="C710" s="87">
        <v>0.96527777777777779</v>
      </c>
      <c r="D710" s="98" t="s">
        <v>24008</v>
      </c>
      <c r="E710" s="101">
        <v>0</v>
      </c>
      <c r="T710" s="85">
        <f>SUM(T707:T709)</f>
      </c>
      <c r="U710" s="85">
        <f>SUM(U707:U709)</f>
      </c>
    </row>
    <row r="711">
      <c r="A711" s="128" t="s">
        <v>23994</v>
      </c>
      <c r="B711" s="99">
        <v>1</v>
      </c>
      <c r="C711" s="103">
        <v>0.0069444444444444441</v>
      </c>
      <c r="D711" s="98" t="s">
        <v>24009</v>
      </c>
      <c r="E711" s="101">
        <v>0</v>
      </c>
      <c r="T711" s="101">
        <v>1025</v>
      </c>
      <c r="U711" s="101">
        <v>-31</v>
      </c>
      <c r="V711" s="100">
        <v>17535</v>
      </c>
      <c r="W711" s="98" t="s">
        <v>23995</v>
      </c>
      <c r="X711" s="100">
        <v>48</v>
      </c>
      <c r="Y711" s="100">
        <v>139</v>
      </c>
      <c r="Z711" s="100">
        <v>0.0069444444444444441</v>
      </c>
      <c r="AA711" s="100">
        <v>1025</v>
      </c>
      <c r="AB711" s="100">
        <v>1025</v>
      </c>
      <c r="AC711" s="100">
        <v>-31</v>
      </c>
    </row>
    <row r="712">
      <c r="A712" s="128" t="s">
        <v>23996</v>
      </c>
      <c r="B712" s="99">
        <v>3</v>
      </c>
      <c r="C712" s="103">
        <v>0.020833333333333332</v>
      </c>
      <c r="D712" s="98" t="s">
        <v>24010</v>
      </c>
      <c r="E712" s="101">
        <v>-403</v>
      </c>
      <c r="T712" s="101">
        <v>2250</v>
      </c>
      <c r="U712" s="101">
        <v>-40</v>
      </c>
      <c r="V712" s="100">
        <v>17535</v>
      </c>
      <c r="W712" s="98" t="s">
        <v>23997</v>
      </c>
      <c r="X712" s="100">
        <v>48</v>
      </c>
      <c r="Y712" s="100">
        <v>139</v>
      </c>
      <c r="Z712" s="100">
        <v>0.020833333333333332</v>
      </c>
      <c r="AA712" s="100">
        <v>3165</v>
      </c>
      <c r="AB712" s="100">
        <v>2250</v>
      </c>
      <c r="AC712" s="100">
        <v>-40</v>
      </c>
      <c r="AD712" s="100">
        <v>0</v>
      </c>
    </row>
    <row r="713">
      <c r="A713" s="128" t="s">
        <v>23998</v>
      </c>
      <c r="B713" s="99">
        <v>1</v>
      </c>
      <c r="C713" s="103">
        <v>0.0069444444444444441</v>
      </c>
      <c r="D713" s="98" t="s">
        <v>24011</v>
      </c>
      <c r="E713" s="101">
        <v>-3904</v>
      </c>
      <c r="T713" s="101">
        <v>0</v>
      </c>
      <c r="U713" s="101">
        <v>0</v>
      </c>
      <c r="V713" s="100">
        <v>17535</v>
      </c>
      <c r="W713" s="98" t="s">
        <v>23999</v>
      </c>
      <c r="X713" s="100">
        <v>48</v>
      </c>
      <c r="Y713" s="100">
        <v>139</v>
      </c>
      <c r="Z713" s="100">
        <v>0.0069444444444444441</v>
      </c>
      <c r="AA713" s="100">
        <v>1370</v>
      </c>
      <c r="AB713" s="100">
        <v>0</v>
      </c>
      <c r="AC713" s="100">
        <v>0</v>
      </c>
      <c r="AD713" s="100">
        <v>0</v>
      </c>
    </row>
    <row r="714">
      <c r="A714" s="96" t="s">
        <v>24000</v>
      </c>
      <c r="B714" s="83">
        <f>SUM(B711:B713)</f>
      </c>
      <c r="C714" s="87">
        <v>0.034722222222222224</v>
      </c>
      <c r="D714" s="98" t="s">
        <v>24012</v>
      </c>
      <c r="E714" s="101">
        <v>0</v>
      </c>
      <c r="T714" s="85">
        <f>SUM(T711:T713)</f>
      </c>
      <c r="U714" s="85">
        <f>SUM(U711:U713)</f>
      </c>
    </row>
    <row r="715">
      <c r="A715" s="81" t="s">
        <v>24001</v>
      </c>
      <c r="B715" s="68">
        <f>SUM(B707:B709)+SUM(B711:B713)</f>
      </c>
      <c r="C715" s="72">
        <v>1</v>
      </c>
      <c r="D715" s="98" t="s">
        <v>24013</v>
      </c>
      <c r="E715" s="101">
        <v>0</v>
      </c>
      <c r="T715" s="70">
        <f>SUM(T707:T709)+SUM(T711:T713)</f>
      </c>
      <c r="U715" s="70">
        <f>SUM(U707:U709)+SUM(U711:U713)</f>
      </c>
    </row>
    <row r="716">
      <c r="D716" s="98" t="s">
        <v>24014</v>
      </c>
      <c r="E716" s="101">
        <v>1885</v>
      </c>
    </row>
    <row r="717">
      <c r="D717" s="98" t="s">
        <v>24015</v>
      </c>
      <c r="E717" s="101">
        <v>146558</v>
      </c>
    </row>
    <row r="718">
      <c r="D718" s="98" t="s">
        <v>24016</v>
      </c>
      <c r="E718" s="101">
        <v>0</v>
      </c>
    </row>
    <row r="719">
      <c r="D719" s="96" t="s">
        <v>24017</v>
      </c>
      <c r="E719" s="85">
        <f>SUM(E708:E718)</f>
      </c>
    </row>
    <row r="720">
      <c r="D720" s="81" t="s">
        <v>24018</v>
      </c>
      <c r="E720" s="70">
        <f>SUM(E708:E718)</f>
      </c>
    </row>
    <row r="722">
      <c r="A722" s="3" t="s">
        <v>24019</v>
      </c>
      <c r="B722" s="3"/>
      <c r="C722" s="3"/>
      <c r="D722" s="3"/>
      <c r="E722" s="3"/>
      <c r="F722" s="3"/>
      <c r="G722" s="3"/>
      <c r="H722" s="3"/>
      <c r="I722" s="3"/>
      <c r="J722" s="3"/>
      <c r="K722" s="3"/>
      <c r="L722" s="3"/>
      <c r="M722" s="3"/>
      <c r="N722" s="3"/>
      <c r="O722" s="3"/>
      <c r="P722" s="3"/>
      <c r="Q722" s="3"/>
    </row>
    <row r="723">
      <c r="A723" s="6" t="s">
        <v>24020</v>
      </c>
      <c r="B723" s="6" t="s">
        <v>24021</v>
      </c>
      <c r="C723" s="8" t="s">
        <v>24022</v>
      </c>
      <c r="D723" s="6" t="s">
        <v>24023</v>
      </c>
      <c r="E723" s="6" t="s">
        <v>24024</v>
      </c>
      <c r="F723" s="12" t="s">
        <v>24025</v>
      </c>
      <c r="G723" s="12" t="s">
        <v>24026</v>
      </c>
      <c r="H723" s="12" t="s">
        <v>24027</v>
      </c>
      <c r="I723" s="9" t="s">
        <v>24028</v>
      </c>
      <c r="J723" s="6" t="s">
        <v>24029</v>
      </c>
      <c r="K723" s="6" t="s">
        <v>24030</v>
      </c>
      <c r="L723" s="6" t="s">
        <v>24031</v>
      </c>
      <c r="M723" s="6" t="s">
        <v>24032</v>
      </c>
      <c r="N723" s="9" t="s">
        <v>24033</v>
      </c>
      <c r="O723" s="9" t="s">
        <v>24034</v>
      </c>
      <c r="P723" s="9" t="s">
        <v>24035</v>
      </c>
      <c r="Q723" s="9" t="s">
        <v>24036</v>
      </c>
    </row>
    <row r="724">
      <c r="A724" s="98" t="s">
        <v>24037</v>
      </c>
      <c r="B724" s="98" t="s">
        <v>24038</v>
      </c>
      <c r="C724" s="100">
        <v>920</v>
      </c>
      <c r="D724" s="98" t="s">
        <v>24039</v>
      </c>
      <c r="E724" s="98" t="s">
        <v>24040</v>
      </c>
      <c r="F724" s="104">
        <v>45772</v>
      </c>
      <c r="G724" s="104">
        <v>45772</v>
      </c>
      <c r="H724" s="104">
        <v>46105</v>
      </c>
      <c r="I724" s="101">
        <v>1340</v>
      </c>
      <c r="J724" s="98" t="s">
        <v>24041</v>
      </c>
      <c r="K724" s="98" t="s">
        <v>24042</v>
      </c>
      <c r="N724" s="101">
        <v>0</v>
      </c>
      <c r="O724" s="101">
        <v>80</v>
      </c>
      <c r="P724" s="101">
        <v>50</v>
      </c>
      <c r="Q724" s="101">
        <v>250</v>
      </c>
    </row>
    <row r="725">
      <c r="K725" s="98" t="s">
        <v>24043</v>
      </c>
      <c r="N725" s="101">
        <v>0</v>
      </c>
      <c r="O725" s="101">
        <v>1260</v>
      </c>
    </row>
    <row r="726">
      <c r="K726" s="98" t="s">
        <v>24044</v>
      </c>
      <c r="L726" s="98" t="s">
        <v>24045</v>
      </c>
      <c r="M726" s="98" t="s">
        <v>24046</v>
      </c>
      <c r="N726" s="101">
        <v>-50</v>
      </c>
      <c r="O726" s="101">
        <v>0</v>
      </c>
    </row>
    <row r="727">
      <c r="K727" s="98" t="s">
        <v>24047</v>
      </c>
      <c r="N727" s="101">
        <v>0</v>
      </c>
      <c r="O727" s="101">
        <v>-40</v>
      </c>
    </row>
    <row r="728">
      <c r="J728" s="96" t="s">
        <v>24048</v>
      </c>
      <c r="N728" s="85">
        <f>SUM(N724:N727)</f>
      </c>
      <c r="O728" s="85">
        <f>SUM(O724:O727)</f>
      </c>
    </row>
    <row r="729">
      <c r="A729" s="98" t="s">
        <v>24049</v>
      </c>
      <c r="B729" s="98" t="s">
        <v>24050</v>
      </c>
      <c r="C729" s="100">
        <v>540</v>
      </c>
      <c r="D729" s="98" t="s">
        <v>24051</v>
      </c>
      <c r="E729" s="98" t="s">
        <v>24052</v>
      </c>
      <c r="F729" s="104">
        <v>45762</v>
      </c>
      <c r="G729" s="104">
        <v>45762</v>
      </c>
      <c r="H729" s="104">
        <v>46126</v>
      </c>
      <c r="I729" s="101">
        <v>1025</v>
      </c>
      <c r="J729" s="98" t="s">
        <v>24053</v>
      </c>
      <c r="K729" s="98" t="s">
        <v>24054</v>
      </c>
      <c r="N729" s="101">
        <v>0</v>
      </c>
      <c r="O729" s="101">
        <v>175</v>
      </c>
      <c r="P729" s="101">
        <v>0</v>
      </c>
      <c r="Q729" s="101">
        <v>150</v>
      </c>
    </row>
    <row r="730">
      <c r="K730" s="98" t="s">
        <v>24055</v>
      </c>
      <c r="N730" s="101">
        <v>0</v>
      </c>
      <c r="O730" s="101">
        <v>850</v>
      </c>
    </row>
    <row r="731">
      <c r="K731" s="98" t="s">
        <v>24056</v>
      </c>
      <c r="N731" s="101">
        <v>0</v>
      </c>
      <c r="O731" s="101">
        <v>-31</v>
      </c>
    </row>
    <row r="732">
      <c r="J732" s="96" t="s">
        <v>24057</v>
      </c>
      <c r="N732" s="85">
        <f>SUM(N729:N731)</f>
      </c>
      <c r="O732" s="85">
        <f>SUM(O729:O731)</f>
      </c>
    </row>
    <row r="733">
      <c r="A733" s="98" t="s">
        <v>24058</v>
      </c>
      <c r="B733" s="98" t="s">
        <v>24059</v>
      </c>
      <c r="C733" s="100">
        <v>540</v>
      </c>
      <c r="D733" s="98" t="s">
        <v>24060</v>
      </c>
      <c r="E733" s="98" t="s">
        <v>24061</v>
      </c>
      <c r="F733" s="104">
        <v>45786</v>
      </c>
      <c r="G733" s="104">
        <v>45786</v>
      </c>
      <c r="H733" s="104">
        <v>46150</v>
      </c>
      <c r="I733" s="101">
        <v>910</v>
      </c>
      <c r="J733" s="98" t="s">
        <v>24062</v>
      </c>
      <c r="K733" s="98" t="s">
        <v>24063</v>
      </c>
      <c r="N733" s="101">
        <v>0</v>
      </c>
      <c r="O733" s="101">
        <v>60</v>
      </c>
      <c r="P733" s="101">
        <v>0</v>
      </c>
      <c r="Q733" s="101">
        <v>150</v>
      </c>
    </row>
    <row r="734">
      <c r="K734" s="98" t="s">
        <v>24064</v>
      </c>
      <c r="N734" s="101">
        <v>0</v>
      </c>
      <c r="O734" s="101">
        <v>850</v>
      </c>
    </row>
    <row r="735">
      <c r="J735" s="96" t="s">
        <v>24065</v>
      </c>
      <c r="N735" s="85">
        <f>SUM(N733:N734)</f>
      </c>
      <c r="O735" s="85">
        <f>SUM(O733:O734)</f>
      </c>
    </row>
    <row r="736">
      <c r="A736" s="98" t="s">
        <v>24066</v>
      </c>
      <c r="B736" s="98" t="s">
        <v>24067</v>
      </c>
      <c r="C736" s="100">
        <v>540</v>
      </c>
      <c r="D736" s="98" t="s">
        <v>24068</v>
      </c>
      <c r="E736" s="98" t="s">
        <v>24069</v>
      </c>
      <c r="F736" s="104">
        <v>45759</v>
      </c>
      <c r="G736" s="104">
        <v>45759</v>
      </c>
      <c r="H736" s="104">
        <v>46123</v>
      </c>
      <c r="I736" s="101">
        <v>910</v>
      </c>
      <c r="J736" s="98" t="s">
        <v>24070</v>
      </c>
      <c r="K736" s="98" t="s">
        <v>24071</v>
      </c>
      <c r="N736" s="101">
        <v>0</v>
      </c>
      <c r="O736" s="101">
        <v>60</v>
      </c>
      <c r="P736" s="101">
        <v>0</v>
      </c>
      <c r="Q736" s="101">
        <v>150</v>
      </c>
    </row>
    <row r="737">
      <c r="K737" s="98" t="s">
        <v>24072</v>
      </c>
      <c r="N737" s="101">
        <v>0</v>
      </c>
      <c r="O737" s="101">
        <v>850</v>
      </c>
    </row>
    <row r="738">
      <c r="J738" s="96" t="s">
        <v>24073</v>
      </c>
      <c r="N738" s="85">
        <f>SUM(N736:N737)</f>
      </c>
      <c r="O738" s="85">
        <f>SUM(O736:O737)</f>
      </c>
    </row>
    <row r="739">
      <c r="B739" s="81" t="s">
        <v>24074</v>
      </c>
      <c r="C739" s="69">
        <f>SUM(C724:C727)+SUM(C729:C731)+SUM(C733:C734)+SUM(C736:C737)</f>
      </c>
      <c r="I739" s="70">
        <f>SUM(I724:I727)+SUM(I729:I731)+SUM(I733:I734)+SUM(I736:I737)</f>
      </c>
      <c r="N739" s="70">
        <f>SUM(N724:N727)+SUM(N729:N731)+SUM(N733:N734)+SUM(N736:N737)</f>
      </c>
      <c r="O739" s="70">
        <f>SUM(O724:O727)+SUM(O729:O731)+SUM(O733:O734)+SUM(O736:O737)</f>
      </c>
      <c r="P739" s="70">
        <f>SUM(P724:P727)+SUM(P729:P731)+SUM(P733:P734)+SUM(P736:P737)</f>
      </c>
      <c r="Q739" s="70">
        <f>SUM(Q724:Q727)+SUM(Q729:Q731)+SUM(Q733:Q734)+SUM(Q736:Q737)</f>
      </c>
    </row>
  </sheetData>
  <mergeCells count="8">
    <mergeCell ref="A2:R2"/>
    <mergeCell ref="A3:R3"/>
    <mergeCell ref="A4:R4"/>
    <mergeCell ref="A6:R6"/>
    <mergeCell ref="A705:C705"/>
    <mergeCell ref="D705:E705"/>
    <mergeCell ref="D707:E707"/>
    <mergeCell ref="A722:Q722"/>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

<file path=xl/worksheets/sheet9.xml><?xml version="1.0" encoding="utf-8"?>
<worksheet xmlns="http://schemas.openxmlformats.org/spreadsheetml/2006/main" xmlns:r="http://schemas.openxmlformats.org/officeDocument/2006/relationships">
  <dimension ref="A2:AD347"/>
  <sheetFormatPr defaultRowHeight="15"/>
  <cols>
    <col min="1" max="1" width="14.28515625" customWidth="true"/>
    <col min="2" max="2" width="14.28515625" customWidth="true"/>
    <col min="3" max="3" width="11.42578125" customWidth="true"/>
    <col min="4" max="4" width="11.42578125" customWidth="true"/>
    <col min="5" max="5" width="14.28515625" customWidth="true"/>
    <col min="6" max="6" width="11.42578125" customWidth="true"/>
    <col min="7" max="7" width="11.42578125" customWidth="true"/>
    <col min="8" max="8" width="11.42578125" customWidth="true"/>
    <col min="9" max="9" width="11.42578125" customWidth="true"/>
    <col min="10" max="10" width="11.42578125" customWidth="true"/>
    <col min="11" max="11" width="11.42578125" customWidth="true"/>
    <col min="12" max="12" width="11.42578125" customWidth="true"/>
    <col min="13" max="13" width="11.42578125" customWidth="true"/>
    <col min="14" max="14" width="11.42578125" customWidth="true"/>
    <col min="15" max="15" width="11.42578125" customWidth="true"/>
    <col min="16" max="16" width="11.42578125" customWidth="true"/>
    <col min="17" max="17" width="11.42578125" customWidth="true"/>
    <col min="18" max="18" width="11.42578125" customWidth="true"/>
    <col min="20" max="20" width="11.421875" hidden="true" customWidth="true"/>
    <col min="21" max="21" width="11.421875" hidden="true" customWidth="true"/>
    <col min="22" max="22" width="18.140625" hidden="true" customWidth="true"/>
    <col min="23" max="23" width="18.7109375" hidden="true" customWidth="true"/>
    <col min="27" max="27" width="18.140625" hidden="true" customWidth="true"/>
    <col min="29" max="29" width="18.140625" hidden="true" customWidth="true"/>
    <col min="30" max="30" width="18.140625" hidden="true" customWidth="true"/>
    <col min="31" max="31" width="9.140625" hidden="true" customWidth="true"/>
    <col min="32" max="32" width="9.140625" hidden="true" customWidth="true"/>
    <col min="34" max="34" width="9.140625" hidden="true" customWidth="true"/>
    <col min="37" max="37" width="9.140625" hidden="true" customWidth="true"/>
    <col min="41" max="41" width="9.140625" hidden="true" customWidth="true"/>
    <col min="42" max="42" width="9.140625" hidden="true" customWidth="true"/>
    <col min="44" max="44" width="9.140625" hidden="true" customWidth="true"/>
    <col min="45" max="45" width="9.140625" hidden="true" customWidth="true"/>
    <col min="46" max="46" width="9.140625" hidden="true" customWidth="true"/>
    <col min="47" max="47" width="9.140625" hidden="true" customWidth="true"/>
    <col min="48" max="48" width="9.140625" hidden="true" customWidth="true"/>
    <col min="49" max="49" width="9.140625" hidden="true" customWidth="true"/>
    <col min="51" max="51" width="9.140625" hidden="true" customWidth="true"/>
    <col min="53" max="53" width="9.140625" hidden="true" customWidth="true"/>
    <col min="54" max="54" width="9.140625" hidden="true" customWidth="true"/>
    <col min="55" max="55" width="9.140625" hidden="true" customWidth="true"/>
    <col min="56" max="56" width="9.140625" hidden="true" customWidth="true"/>
    <col min="57" max="57" width="9.140625" hidden="true" customWidth="true"/>
    <col min="58" max="58" width="9.140625" hidden="true" customWidth="true"/>
    <col min="59" max="59" width="9.140625" hidden="true" customWidth="true"/>
    <col min="60" max="60" width="9.140625" hidden="true" customWidth="true"/>
    <col min="61" max="61" width="9.140625" hidden="true" customWidth="true"/>
    <col min="62" max="62" width="9.140625" hidden="true" customWidth="true"/>
    <col min="63" max="63" width="9.140625" hidden="true" customWidth="true"/>
    <col min="64" max="64" width="9.140625" hidden="true" customWidth="true"/>
    <col min="65" max="65" width="9.140625" hidden="true" customWidth="true"/>
    <col min="66" max="66" width="9.140625" hidden="true" customWidth="true"/>
    <col min="67" max="67" width="9.140625" hidden="true" customWidth="true"/>
    <col min="68" max="68" width="9.140625" hidden="true" customWidth="true"/>
    <col min="69" max="69" width="9.140625" hidden="true" customWidth="true"/>
    <col min="70" max="70" width="9.140625" hidden="true" customWidth="true"/>
    <col min="71" max="71" width="9.140625" hidden="true" customWidth="true"/>
    <col min="72" max="72" width="9.140625" hidden="true" customWidth="true"/>
    <col min="24" max="24" width="18.140625" hidden="true" customWidth="true"/>
    <col min="25" max="25" width="18.140625" hidden="true" customWidth="true"/>
    <col min="26" max="26" width="18.140625" hidden="true" customWidth="true"/>
    <col min="28" max="28" width="18.140625" hidden="true" customWidth="true"/>
    <col min="35" max="35" width="9.140625" hidden="true" customWidth="true"/>
    <col min="39" max="39" width="9.140625" hidden="true" customWidth="true"/>
    <col min="40" max="40" width="9.140625" hidden="true" customWidth="true"/>
    <col min="43" max="43" width="9.140625" hidden="true" customWidth="true"/>
    <col min="52" max="52" width="9.140625" hidden="true" customWidth="true"/>
  </cols>
  <sheetData>
    <row r="2">
      <c r="A2" s="1" t="s">
        <v>24075</v>
      </c>
      <c r="B2" s="1"/>
      <c r="C2" s="1"/>
      <c r="D2" s="1"/>
      <c r="E2" s="1"/>
      <c r="F2" s="1"/>
      <c r="G2" s="1"/>
      <c r="H2" s="1"/>
      <c r="I2" s="1"/>
      <c r="J2" s="1"/>
      <c r="K2" s="1"/>
      <c r="L2" s="1"/>
      <c r="M2" s="1"/>
      <c r="N2" s="1"/>
      <c r="O2" s="1"/>
      <c r="P2" s="1"/>
      <c r="Q2" s="1"/>
      <c r="R2" s="1"/>
    </row>
    <row r="3">
      <c r="A3" s="2" t="s">
        <v>24076</v>
      </c>
      <c r="B3" s="2"/>
      <c r="C3" s="2"/>
      <c r="D3" s="2"/>
      <c r="E3" s="2"/>
      <c r="F3" s="2"/>
      <c r="G3" s="2"/>
      <c r="H3" s="2"/>
      <c r="I3" s="2"/>
      <c r="J3" s="2"/>
      <c r="K3" s="2"/>
      <c r="L3" s="2"/>
      <c r="M3" s="2"/>
      <c r="N3" s="2"/>
      <c r="O3" s="2"/>
      <c r="P3" s="2"/>
      <c r="Q3" s="2"/>
      <c r="R3" s="2"/>
    </row>
    <row r="4">
      <c r="A4" s="2" t="s">
        <v>24077</v>
      </c>
      <c r="B4" s="2"/>
      <c r="C4" s="2"/>
      <c r="D4" s="2"/>
      <c r="E4" s="2"/>
      <c r="F4" s="2"/>
      <c r="G4" s="2"/>
      <c r="H4" s="2"/>
      <c r="I4" s="2"/>
      <c r="J4" s="2"/>
      <c r="K4" s="2"/>
      <c r="L4" s="2"/>
      <c r="M4" s="2"/>
      <c r="N4" s="2"/>
      <c r="O4" s="2"/>
      <c r="P4" s="2"/>
      <c r="Q4" s="2"/>
      <c r="R4" s="2"/>
    </row>
    <row r="6">
      <c r="A6" s="3" t="s">
        <v>24078</v>
      </c>
      <c r="B6" s="3"/>
      <c r="C6" s="3"/>
      <c r="D6" s="3"/>
      <c r="E6" s="3"/>
      <c r="F6" s="3"/>
      <c r="G6" s="3"/>
      <c r="H6" s="3"/>
      <c r="I6" s="3"/>
      <c r="J6" s="3"/>
      <c r="K6" s="3"/>
      <c r="L6" s="3"/>
      <c r="M6" s="3"/>
      <c r="N6" s="3"/>
      <c r="O6" s="3"/>
      <c r="P6" s="3"/>
      <c r="Q6" s="3"/>
      <c r="R6" s="3"/>
    </row>
    <row r="7">
      <c r="A7" s="6" t="s">
        <v>24079</v>
      </c>
      <c r="B7" s="6" t="s">
        <v>24080</v>
      </c>
      <c r="C7" s="8" t="s">
        <v>24081</v>
      </c>
      <c r="D7" s="6" t="s">
        <v>24082</v>
      </c>
      <c r="E7" s="6" t="s">
        <v>24083</v>
      </c>
      <c r="F7" s="12" t="s">
        <v>24084</v>
      </c>
      <c r="G7" s="12" t="s">
        <v>24085</v>
      </c>
      <c r="H7" s="12" t="s">
        <v>24086</v>
      </c>
      <c r="I7" s="12" t="s">
        <v>24087</v>
      </c>
      <c r="J7" s="9" t="s">
        <v>24088</v>
      </c>
      <c r="K7" s="6" t="s">
        <v>24089</v>
      </c>
      <c r="L7" s="6" t="s">
        <v>24090</v>
      </c>
      <c r="M7" s="6" t="s">
        <v>24091</v>
      </c>
      <c r="N7" s="6" t="s">
        <v>24092</v>
      </c>
      <c r="O7" s="9" t="s">
        <v>24093</v>
      </c>
      <c r="P7" s="9" t="s">
        <v>24094</v>
      </c>
      <c r="Q7" s="9" t="s">
        <v>24095</v>
      </c>
      <c r="R7" s="9" t="s">
        <v>24096</v>
      </c>
    </row>
    <row r="8">
      <c r="A8" s="98" t="s">
        <v>24097</v>
      </c>
      <c r="B8" s="98" t="s">
        <v>24098</v>
      </c>
      <c r="C8" s="100">
        <v>744</v>
      </c>
      <c r="D8" s="98" t="s">
        <v>24099</v>
      </c>
      <c r="E8" s="98" t="s">
        <v>24100</v>
      </c>
      <c r="F8" s="104">
        <v>38938</v>
      </c>
      <c r="G8" s="104">
        <v>45536</v>
      </c>
      <c r="H8" s="104">
        <v>45900</v>
      </c>
      <c r="J8" s="101">
        <v>1525</v>
      </c>
      <c r="K8" s="98" t="s">
        <v>24101</v>
      </c>
      <c r="L8" s="98" t="s">
        <v>24102</v>
      </c>
      <c r="M8" s="98" t="s">
        <v>24103</v>
      </c>
      <c r="N8" s="98" t="s">
        <v>24104</v>
      </c>
      <c r="O8" s="101">
        <v>1195</v>
      </c>
      <c r="P8" s="101">
        <v>1195</v>
      </c>
      <c r="Q8" s="101">
        <v>0</v>
      </c>
      <c r="R8" s="101">
        <v>935</v>
      </c>
    </row>
    <row r="9">
      <c r="K9" s="96" t="s">
        <v>24105</v>
      </c>
      <c r="O9" s="85">
        <f>SUM(O8:O8)</f>
      </c>
      <c r="P9" s="85">
        <f>SUM(P8:P8)</f>
      </c>
    </row>
    <row r="10">
      <c r="A10" s="98" t="s">
        <v>24106</v>
      </c>
      <c r="B10" s="98" t="s">
        <v>24107</v>
      </c>
      <c r="C10" s="100">
        <v>851</v>
      </c>
      <c r="D10" s="98" t="s">
        <v>24108</v>
      </c>
      <c r="E10" s="98" t="s">
        <v>24109</v>
      </c>
      <c r="F10" s="104">
        <v>43600</v>
      </c>
      <c r="G10" s="104">
        <v>45444</v>
      </c>
      <c r="H10" s="104">
        <v>45808</v>
      </c>
      <c r="J10" s="101">
        <v>1625</v>
      </c>
      <c r="K10" s="98" t="s">
        <v>24110</v>
      </c>
      <c r="L10" s="98" t="s">
        <v>24111</v>
      </c>
      <c r="M10" s="98" t="s">
        <v>24112</v>
      </c>
      <c r="N10" s="98" t="s">
        <v>24113</v>
      </c>
      <c r="O10" s="101">
        <v>1485</v>
      </c>
      <c r="P10" s="101">
        <v>1485</v>
      </c>
      <c r="Q10" s="101">
        <v>0</v>
      </c>
      <c r="R10" s="101">
        <v>1325</v>
      </c>
    </row>
    <row r="11">
      <c r="K11" s="96" t="s">
        <v>24114</v>
      </c>
      <c r="O11" s="85">
        <f>SUM(O10:O10)</f>
      </c>
      <c r="P11" s="85">
        <f>SUM(P10:P10)</f>
      </c>
    </row>
    <row r="12">
      <c r="A12" s="98" t="s">
        <v>24115</v>
      </c>
      <c r="B12" s="98" t="s">
        <v>24116</v>
      </c>
      <c r="C12" s="100">
        <v>431</v>
      </c>
      <c r="D12" s="98" t="s">
        <v>24117</v>
      </c>
      <c r="E12" s="98" t="s">
        <v>24118</v>
      </c>
      <c r="F12" s="104">
        <v>43905</v>
      </c>
      <c r="G12" s="104">
        <v>45717</v>
      </c>
      <c r="H12" s="104">
        <v>46081</v>
      </c>
      <c r="J12" s="101">
        <v>1325</v>
      </c>
      <c r="K12" s="98" t="s">
        <v>24119</v>
      </c>
      <c r="L12" s="98" t="s">
        <v>24120</v>
      </c>
      <c r="M12" s="98" t="s">
        <v>24121</v>
      </c>
      <c r="N12" s="98" t="s">
        <v>24122</v>
      </c>
      <c r="O12" s="101">
        <v>1235</v>
      </c>
      <c r="P12" s="101">
        <v>1235</v>
      </c>
      <c r="Q12" s="101">
        <v>0</v>
      </c>
      <c r="R12" s="101">
        <v>1050</v>
      </c>
    </row>
    <row r="13">
      <c r="K13" s="96" t="s">
        <v>24123</v>
      </c>
      <c r="O13" s="85">
        <f>SUM(O12:O12)</f>
      </c>
      <c r="P13" s="85">
        <f>SUM(P12:P12)</f>
      </c>
    </row>
    <row r="14">
      <c r="A14" s="98" t="s">
        <v>24124</v>
      </c>
      <c r="B14" s="98" t="s">
        <v>24125</v>
      </c>
      <c r="C14" s="100">
        <v>851</v>
      </c>
      <c r="D14" s="98" t="s">
        <v>24126</v>
      </c>
      <c r="E14" s="98" t="s">
        <v>24127</v>
      </c>
      <c r="F14" s="104">
        <v>44362</v>
      </c>
      <c r="G14" s="104">
        <v>45474</v>
      </c>
      <c r="H14" s="104">
        <v>45838</v>
      </c>
      <c r="J14" s="101">
        <v>1625</v>
      </c>
      <c r="K14" s="98" t="s">
        <v>24128</v>
      </c>
      <c r="L14" s="98" t="s">
        <v>24129</v>
      </c>
      <c r="M14" s="98" t="s">
        <v>24130</v>
      </c>
      <c r="N14" s="98" t="s">
        <v>24131</v>
      </c>
      <c r="O14" s="101">
        <v>1485</v>
      </c>
      <c r="P14" s="101">
        <v>1485</v>
      </c>
      <c r="Q14" s="101">
        <v>0</v>
      </c>
      <c r="R14" s="101">
        <v>1375</v>
      </c>
    </row>
    <row r="15">
      <c r="K15" s="96" t="s">
        <v>24132</v>
      </c>
      <c r="O15" s="85">
        <f>SUM(O14:O14)</f>
      </c>
      <c r="P15" s="85">
        <f>SUM(P14:P14)</f>
      </c>
    </row>
    <row r="16">
      <c r="A16" s="98" t="s">
        <v>24133</v>
      </c>
      <c r="B16" s="98" t="s">
        <v>24134</v>
      </c>
      <c r="C16" s="100">
        <v>744</v>
      </c>
      <c r="D16" s="98" t="s">
        <v>24135</v>
      </c>
      <c r="E16" s="98" t="s">
        <v>24136</v>
      </c>
      <c r="F16" s="104">
        <v>42248</v>
      </c>
      <c r="G16" s="104">
        <v>45536</v>
      </c>
      <c r="H16" s="104">
        <v>45900</v>
      </c>
      <c r="J16" s="101">
        <v>1550</v>
      </c>
      <c r="K16" s="98" t="s">
        <v>24137</v>
      </c>
      <c r="L16" s="98" t="s">
        <v>24138</v>
      </c>
      <c r="M16" s="98" t="s">
        <v>24139</v>
      </c>
      <c r="N16" s="98" t="s">
        <v>24140</v>
      </c>
      <c r="O16" s="101">
        <v>25</v>
      </c>
      <c r="P16" s="101">
        <v>25</v>
      </c>
      <c r="Q16" s="101">
        <v>-21.010000000000002</v>
      </c>
      <c r="R16" s="101">
        <v>1050</v>
      </c>
    </row>
    <row r="17">
      <c r="L17" s="98" t="s">
        <v>24141</v>
      </c>
      <c r="M17" s="98" t="s">
        <v>24142</v>
      </c>
      <c r="N17" s="98" t="s">
        <v>24143</v>
      </c>
      <c r="O17" s="101">
        <v>1285</v>
      </c>
      <c r="P17" s="101">
        <v>1285</v>
      </c>
    </row>
    <row r="18">
      <c r="K18" s="96" t="s">
        <v>24144</v>
      </c>
      <c r="O18" s="85">
        <f>SUM(O16:O17)</f>
      </c>
      <c r="P18" s="85">
        <f>SUM(P16:P17)</f>
      </c>
    </row>
    <row r="19">
      <c r="A19" s="98" t="s">
        <v>24145</v>
      </c>
      <c r="B19" s="98" t="s">
        <v>24146</v>
      </c>
      <c r="C19" s="100">
        <v>851</v>
      </c>
      <c r="D19" s="98" t="s">
        <v>24147</v>
      </c>
      <c r="E19" s="98" t="s">
        <v>24148</v>
      </c>
      <c r="F19" s="104">
        <v>43327</v>
      </c>
      <c r="G19" s="104">
        <v>45536</v>
      </c>
      <c r="H19" s="104">
        <v>45900</v>
      </c>
      <c r="J19" s="101">
        <v>1650</v>
      </c>
      <c r="K19" s="98" t="s">
        <v>24149</v>
      </c>
      <c r="L19" s="98" t="s">
        <v>24150</v>
      </c>
      <c r="M19" s="98" t="s">
        <v>24151</v>
      </c>
      <c r="N19" s="98" t="s">
        <v>24152</v>
      </c>
      <c r="O19" s="101">
        <v>25</v>
      </c>
      <c r="P19" s="101">
        <v>25</v>
      </c>
      <c r="Q19" s="101">
        <v>0</v>
      </c>
      <c r="R19" s="101">
        <v>1300</v>
      </c>
    </row>
    <row r="20">
      <c r="L20" s="98" t="s">
        <v>24153</v>
      </c>
      <c r="M20" s="98" t="s">
        <v>24154</v>
      </c>
      <c r="N20" s="98" t="s">
        <v>24155</v>
      </c>
      <c r="O20" s="101">
        <v>1495</v>
      </c>
      <c r="P20" s="101">
        <v>1495</v>
      </c>
    </row>
    <row r="21">
      <c r="K21" s="96" t="s">
        <v>24156</v>
      </c>
      <c r="O21" s="85">
        <f>SUM(O19:O20)</f>
      </c>
      <c r="P21" s="85">
        <f>SUM(P19:P20)</f>
      </c>
    </row>
    <row r="22">
      <c r="A22" s="98" t="s">
        <v>24157</v>
      </c>
      <c r="B22" s="98" t="s">
        <v>24158</v>
      </c>
      <c r="C22" s="100">
        <v>744</v>
      </c>
      <c r="D22" s="98" t="s">
        <v>24159</v>
      </c>
      <c r="E22" s="98" t="s">
        <v>24160</v>
      </c>
      <c r="F22" s="104">
        <v>45086</v>
      </c>
      <c r="G22" s="104">
        <v>45474</v>
      </c>
      <c r="H22" s="104">
        <v>45838</v>
      </c>
      <c r="J22" s="101">
        <v>1550</v>
      </c>
      <c r="K22" s="98" t="s">
        <v>24161</v>
      </c>
      <c r="L22" s="98" t="s">
        <v>24162</v>
      </c>
      <c r="M22" s="98" t="s">
        <v>24163</v>
      </c>
      <c r="N22" s="98" t="s">
        <v>24164</v>
      </c>
      <c r="O22" s="101">
        <v>25</v>
      </c>
      <c r="P22" s="101">
        <v>25</v>
      </c>
      <c r="Q22" s="101">
        <v>0</v>
      </c>
      <c r="R22" s="101">
        <v>1450</v>
      </c>
    </row>
    <row r="23">
      <c r="L23" s="98" t="s">
        <v>24165</v>
      </c>
      <c r="M23" s="98" t="s">
        <v>24166</v>
      </c>
      <c r="N23" s="98" t="s">
        <v>24167</v>
      </c>
      <c r="O23" s="101">
        <v>1475</v>
      </c>
      <c r="P23" s="101">
        <v>1475</v>
      </c>
    </row>
    <row r="24">
      <c r="K24" s="96" t="s">
        <v>24168</v>
      </c>
      <c r="O24" s="85">
        <f>SUM(O22:O23)</f>
      </c>
      <c r="P24" s="85">
        <f>SUM(P22:P23)</f>
      </c>
    </row>
    <row r="25">
      <c r="A25" s="98" t="s">
        <v>24169</v>
      </c>
      <c r="B25" s="98" t="s">
        <v>24170</v>
      </c>
      <c r="C25" s="100">
        <v>851</v>
      </c>
      <c r="D25" s="98" t="s">
        <v>24171</v>
      </c>
      <c r="E25" s="98" t="s">
        <v>24172</v>
      </c>
      <c r="F25" s="104">
        <v>43987</v>
      </c>
      <c r="G25" s="104">
        <v>45474</v>
      </c>
      <c r="H25" s="104">
        <v>45838</v>
      </c>
      <c r="J25" s="101">
        <v>1650</v>
      </c>
      <c r="K25" s="98" t="s">
        <v>24173</v>
      </c>
      <c r="L25" s="98" t="s">
        <v>24174</v>
      </c>
      <c r="M25" s="98" t="s">
        <v>24175</v>
      </c>
      <c r="N25" s="98" t="s">
        <v>24176</v>
      </c>
      <c r="O25" s="101">
        <v>25</v>
      </c>
      <c r="P25" s="101">
        <v>25</v>
      </c>
      <c r="Q25" s="101">
        <v>0</v>
      </c>
      <c r="R25" s="101">
        <v>1400</v>
      </c>
    </row>
    <row r="26">
      <c r="L26" s="98" t="s">
        <v>24177</v>
      </c>
      <c r="M26" s="98" t="s">
        <v>24178</v>
      </c>
      <c r="N26" s="98" t="s">
        <v>24179</v>
      </c>
      <c r="O26" s="101">
        <v>1485</v>
      </c>
      <c r="P26" s="101">
        <v>1485</v>
      </c>
    </row>
    <row r="27">
      <c r="K27" s="96" t="s">
        <v>24180</v>
      </c>
      <c r="O27" s="85">
        <f>SUM(O25:O26)</f>
      </c>
      <c r="P27" s="85">
        <f>SUM(P25:P26)</f>
      </c>
    </row>
    <row r="28">
      <c r="A28" s="98" t="s">
        <v>24181</v>
      </c>
      <c r="B28" s="98" t="s">
        <v>24182</v>
      </c>
      <c r="C28" s="100">
        <v>744</v>
      </c>
      <c r="D28" s="98" t="s">
        <v>24183</v>
      </c>
      <c r="E28" s="98" t="s">
        <v>24184</v>
      </c>
      <c r="F28" s="104">
        <v>41579</v>
      </c>
      <c r="G28" s="104">
        <v>45597</v>
      </c>
      <c r="H28" s="104">
        <v>45961</v>
      </c>
      <c r="J28" s="101">
        <v>1550</v>
      </c>
      <c r="K28" s="98" t="s">
        <v>24185</v>
      </c>
      <c r="L28" s="98" t="s">
        <v>24186</v>
      </c>
      <c r="M28" s="98" t="s">
        <v>24187</v>
      </c>
      <c r="N28" s="98" t="s">
        <v>24188</v>
      </c>
      <c r="O28" s="101">
        <v>25</v>
      </c>
      <c r="P28" s="101">
        <v>25</v>
      </c>
      <c r="Q28" s="101">
        <v>-19.210000000000001</v>
      </c>
      <c r="R28" s="101">
        <v>960</v>
      </c>
    </row>
    <row r="29">
      <c r="L29" s="98" t="s">
        <v>24189</v>
      </c>
      <c r="M29" s="98" t="s">
        <v>24190</v>
      </c>
      <c r="N29" s="98" t="s">
        <v>24191</v>
      </c>
      <c r="O29" s="101">
        <v>1190</v>
      </c>
      <c r="P29" s="101">
        <v>1190</v>
      </c>
    </row>
    <row r="30">
      <c r="K30" s="96" t="s">
        <v>24192</v>
      </c>
      <c r="O30" s="85">
        <f>SUM(O28:O29)</f>
      </c>
      <c r="P30" s="85">
        <f>SUM(P28:P29)</f>
      </c>
    </row>
    <row r="31">
      <c r="A31" s="98" t="s">
        <v>24193</v>
      </c>
      <c r="B31" s="98" t="s">
        <v>24194</v>
      </c>
      <c r="C31" s="100">
        <v>851</v>
      </c>
      <c r="D31" s="98" t="s">
        <v>24195</v>
      </c>
      <c r="E31" s="98" t="s">
        <v>24196</v>
      </c>
      <c r="F31" s="104">
        <v>35612</v>
      </c>
      <c r="G31" s="104">
        <v>45536</v>
      </c>
      <c r="H31" s="104">
        <v>45900</v>
      </c>
      <c r="J31" s="101">
        <v>1650</v>
      </c>
      <c r="K31" s="98" t="s">
        <v>24197</v>
      </c>
      <c r="L31" s="98" t="s">
        <v>24198</v>
      </c>
      <c r="M31" s="98" t="s">
        <v>24199</v>
      </c>
      <c r="N31" s="98" t="s">
        <v>24200</v>
      </c>
      <c r="O31" s="101">
        <v>25</v>
      </c>
      <c r="P31" s="101">
        <v>25</v>
      </c>
      <c r="Q31" s="101">
        <v>-20.91</v>
      </c>
      <c r="R31" s="101">
        <v>1045</v>
      </c>
    </row>
    <row r="32">
      <c r="L32" s="98" t="s">
        <v>24201</v>
      </c>
      <c r="M32" s="98" t="s">
        <v>24202</v>
      </c>
      <c r="N32" s="98" t="s">
        <v>24203</v>
      </c>
      <c r="O32" s="101">
        <v>1260</v>
      </c>
      <c r="P32" s="101">
        <v>1260</v>
      </c>
    </row>
    <row r="33">
      <c r="K33" s="96" t="s">
        <v>24204</v>
      </c>
      <c r="O33" s="85">
        <f>SUM(O31:O32)</f>
      </c>
      <c r="P33" s="85">
        <f>SUM(P31:P32)</f>
      </c>
    </row>
    <row r="34">
      <c r="A34" s="98" t="s">
        <v>24205</v>
      </c>
      <c r="B34" s="98" t="s">
        <v>24206</v>
      </c>
      <c r="C34" s="100">
        <v>744</v>
      </c>
      <c r="D34" s="98" t="s">
        <v>24207</v>
      </c>
      <c r="E34" s="98" t="s">
        <v>24208</v>
      </c>
      <c r="F34" s="104">
        <v>41803</v>
      </c>
      <c r="G34" s="104">
        <v>45474</v>
      </c>
      <c r="H34" s="104">
        <v>45838</v>
      </c>
      <c r="J34" s="101">
        <v>1550</v>
      </c>
      <c r="K34" s="98" t="s">
        <v>24209</v>
      </c>
      <c r="L34" s="98" t="s">
        <v>24210</v>
      </c>
      <c r="M34" s="98" t="s">
        <v>24211</v>
      </c>
      <c r="N34" s="98" t="s">
        <v>24212</v>
      </c>
      <c r="O34" s="101">
        <v>25</v>
      </c>
      <c r="P34" s="101">
        <v>25</v>
      </c>
      <c r="Q34" s="101">
        <v>0</v>
      </c>
      <c r="R34" s="101">
        <v>965</v>
      </c>
    </row>
    <row r="35">
      <c r="L35" s="98" t="s">
        <v>24213</v>
      </c>
      <c r="M35" s="98" t="s">
        <v>24214</v>
      </c>
      <c r="N35" s="98" t="s">
        <v>24215</v>
      </c>
      <c r="O35" s="101">
        <v>1200</v>
      </c>
      <c r="P35" s="101">
        <v>1200</v>
      </c>
    </row>
    <row r="36">
      <c r="K36" s="96" t="s">
        <v>24216</v>
      </c>
      <c r="O36" s="85">
        <f>SUM(O34:O35)</f>
      </c>
      <c r="P36" s="85">
        <f>SUM(P34:P35)</f>
      </c>
    </row>
    <row r="37">
      <c r="A37" s="98" t="s">
        <v>24217</v>
      </c>
      <c r="B37" s="98" t="s">
        <v>24218</v>
      </c>
      <c r="C37" s="100">
        <v>851</v>
      </c>
      <c r="D37" s="98" t="s">
        <v>24219</v>
      </c>
      <c r="E37" s="98" t="s">
        <v>24220</v>
      </c>
      <c r="F37" s="104">
        <v>39873</v>
      </c>
      <c r="G37" s="104">
        <v>45717</v>
      </c>
      <c r="H37" s="104">
        <v>46081</v>
      </c>
      <c r="J37" s="101">
        <v>1650</v>
      </c>
      <c r="K37" s="98" t="s">
        <v>24221</v>
      </c>
      <c r="L37" s="98" t="s">
        <v>24222</v>
      </c>
      <c r="M37" s="98" t="s">
        <v>24223</v>
      </c>
      <c r="N37" s="98" t="s">
        <v>24224</v>
      </c>
      <c r="O37" s="101">
        <v>25</v>
      </c>
      <c r="P37" s="101">
        <v>25</v>
      </c>
      <c r="Q37" s="101">
        <v>0</v>
      </c>
      <c r="R37" s="101">
        <v>1035</v>
      </c>
    </row>
    <row r="38">
      <c r="L38" s="98" t="s">
        <v>24225</v>
      </c>
      <c r="M38" s="98" t="s">
        <v>24226</v>
      </c>
      <c r="N38" s="98" t="s">
        <v>24227</v>
      </c>
      <c r="O38" s="101">
        <v>1310</v>
      </c>
      <c r="P38" s="101">
        <v>1310</v>
      </c>
    </row>
    <row r="39">
      <c r="K39" s="96" t="s">
        <v>24228</v>
      </c>
      <c r="O39" s="85">
        <f>SUM(O37:O38)</f>
      </c>
      <c r="P39" s="85">
        <f>SUM(P37:P38)</f>
      </c>
    </row>
    <row r="40">
      <c r="A40" s="98" t="s">
        <v>24229</v>
      </c>
      <c r="B40" s="98" t="s">
        <v>24230</v>
      </c>
      <c r="C40" s="100">
        <v>851</v>
      </c>
      <c r="D40" s="98" t="s">
        <v>24231</v>
      </c>
      <c r="E40" s="98" t="s">
        <v>24232</v>
      </c>
      <c r="F40" s="104">
        <v>44423</v>
      </c>
      <c r="G40" s="104">
        <v>45536</v>
      </c>
      <c r="H40" s="104">
        <v>45900</v>
      </c>
      <c r="J40" s="101">
        <v>1625</v>
      </c>
      <c r="K40" s="98" t="s">
        <v>24233</v>
      </c>
      <c r="L40" s="98" t="s">
        <v>24234</v>
      </c>
      <c r="M40" s="98" t="s">
        <v>24235</v>
      </c>
      <c r="N40" s="98" t="s">
        <v>24236</v>
      </c>
      <c r="O40" s="101">
        <v>1505</v>
      </c>
      <c r="P40" s="101">
        <v>1505</v>
      </c>
      <c r="Q40" s="101">
        <v>0</v>
      </c>
      <c r="R40" s="101">
        <v>1375</v>
      </c>
    </row>
    <row r="41">
      <c r="K41" s="96" t="s">
        <v>24237</v>
      </c>
      <c r="O41" s="85">
        <f>SUM(O40:O40)</f>
      </c>
      <c r="P41" s="85">
        <f>SUM(P40:P40)</f>
      </c>
    </row>
    <row r="42">
      <c r="A42" s="98" t="s">
        <v>24238</v>
      </c>
      <c r="B42" s="98" t="s">
        <v>24239</v>
      </c>
      <c r="C42" s="100">
        <v>744</v>
      </c>
      <c r="D42" s="98" t="s">
        <v>24240</v>
      </c>
      <c r="E42" s="98" t="s">
        <v>24241</v>
      </c>
      <c r="F42" s="104">
        <v>42678</v>
      </c>
      <c r="G42" s="104">
        <v>45597</v>
      </c>
      <c r="H42" s="104">
        <v>45961</v>
      </c>
      <c r="J42" s="101">
        <v>1525</v>
      </c>
      <c r="K42" s="98" t="s">
        <v>24242</v>
      </c>
      <c r="L42" s="98" t="s">
        <v>24243</v>
      </c>
      <c r="M42" s="98" t="s">
        <v>24244</v>
      </c>
      <c r="N42" s="98" t="s">
        <v>24245</v>
      </c>
      <c r="O42" s="101">
        <v>1345</v>
      </c>
      <c r="P42" s="101">
        <v>1345</v>
      </c>
      <c r="Q42" s="101">
        <v>0</v>
      </c>
      <c r="R42" s="101">
        <v>1075</v>
      </c>
    </row>
    <row r="43">
      <c r="K43" s="96" t="s">
        <v>24246</v>
      </c>
      <c r="O43" s="85">
        <f>SUM(O42:O42)</f>
      </c>
      <c r="P43" s="85">
        <f>SUM(P42:P42)</f>
      </c>
    </row>
    <row r="44">
      <c r="A44" s="98" t="s">
        <v>24247</v>
      </c>
      <c r="B44" s="98" t="s">
        <v>24248</v>
      </c>
      <c r="C44" s="100">
        <v>851</v>
      </c>
      <c r="D44" s="98" t="s">
        <v>24249</v>
      </c>
      <c r="E44" s="98" t="s">
        <v>24250</v>
      </c>
      <c r="F44" s="104">
        <v>40872</v>
      </c>
      <c r="G44" s="104">
        <v>45627</v>
      </c>
      <c r="H44" s="104">
        <v>45991</v>
      </c>
      <c r="J44" s="101">
        <v>1625</v>
      </c>
      <c r="K44" s="98" t="s">
        <v>24251</v>
      </c>
      <c r="L44" s="98" t="s">
        <v>24252</v>
      </c>
      <c r="M44" s="98" t="s">
        <v>24253</v>
      </c>
      <c r="N44" s="98" t="s">
        <v>24254</v>
      </c>
      <c r="O44" s="101">
        <v>1295</v>
      </c>
      <c r="P44" s="101">
        <v>1295</v>
      </c>
      <c r="Q44" s="101">
        <v>0</v>
      </c>
      <c r="R44" s="101">
        <v>1010</v>
      </c>
    </row>
    <row r="45">
      <c r="K45" s="96" t="s">
        <v>24255</v>
      </c>
      <c r="O45" s="85">
        <f>SUM(O44:O44)</f>
      </c>
      <c r="P45" s="85">
        <f>SUM(P44:P44)</f>
      </c>
    </row>
    <row r="46">
      <c r="A46" s="98" t="s">
        <v>24256</v>
      </c>
      <c r="B46" s="98" t="s">
        <v>24257</v>
      </c>
      <c r="C46" s="100">
        <v>431</v>
      </c>
      <c r="D46" s="98" t="s">
        <v>24258</v>
      </c>
      <c r="E46" s="98" t="s">
        <v>24259</v>
      </c>
      <c r="F46" s="104">
        <v>44484</v>
      </c>
      <c r="G46" s="104">
        <v>45597</v>
      </c>
      <c r="H46" s="104">
        <v>45961</v>
      </c>
      <c r="J46" s="101">
        <v>1325</v>
      </c>
      <c r="K46" s="98" t="s">
        <v>24260</v>
      </c>
      <c r="L46" s="98" t="s">
        <v>24261</v>
      </c>
      <c r="M46" s="98" t="s">
        <v>24262</v>
      </c>
      <c r="N46" s="98" t="s">
        <v>24263</v>
      </c>
      <c r="O46" s="101">
        <v>1205</v>
      </c>
      <c r="P46" s="101">
        <v>1205</v>
      </c>
      <c r="Q46" s="101">
        <v>0</v>
      </c>
      <c r="R46" s="101">
        <v>1075</v>
      </c>
    </row>
    <row r="47">
      <c r="K47" s="96" t="s">
        <v>24264</v>
      </c>
      <c r="O47" s="85">
        <f>SUM(O46:O46)</f>
      </c>
      <c r="P47" s="85">
        <f>SUM(P46:P46)</f>
      </c>
    </row>
    <row r="48">
      <c r="A48" s="98" t="s">
        <v>24265</v>
      </c>
      <c r="B48" s="98" t="s">
        <v>24266</v>
      </c>
      <c r="C48" s="100">
        <v>851</v>
      </c>
      <c r="D48" s="98" t="s">
        <v>24267</v>
      </c>
      <c r="E48" s="98" t="s">
        <v>24268</v>
      </c>
      <c r="F48" s="104">
        <v>44603</v>
      </c>
      <c r="G48" s="104">
        <v>45748</v>
      </c>
      <c r="H48" s="104">
        <v>46112</v>
      </c>
      <c r="J48" s="101">
        <v>1650</v>
      </c>
      <c r="K48" s="98" t="s">
        <v>24269</v>
      </c>
      <c r="L48" s="98" t="s">
        <v>24270</v>
      </c>
      <c r="M48" s="98" t="s">
        <v>24271</v>
      </c>
      <c r="N48" s="98" t="s">
        <v>24272</v>
      </c>
      <c r="O48" s="101">
        <v>25</v>
      </c>
      <c r="P48" s="101">
        <v>25</v>
      </c>
      <c r="Q48" s="101">
        <v>0</v>
      </c>
      <c r="R48" s="101">
        <v>1450</v>
      </c>
    </row>
    <row r="49">
      <c r="L49" s="98" t="s">
        <v>24273</v>
      </c>
      <c r="M49" s="98" t="s">
        <v>24274</v>
      </c>
      <c r="N49" s="98" t="s">
        <v>24275</v>
      </c>
      <c r="O49" s="101">
        <v>1555</v>
      </c>
      <c r="P49" s="101">
        <v>1555</v>
      </c>
    </row>
    <row r="50">
      <c r="K50" s="96" t="s">
        <v>24276</v>
      </c>
      <c r="O50" s="85">
        <f>SUM(O48:O49)</f>
      </c>
      <c r="P50" s="85">
        <f>SUM(P48:P49)</f>
      </c>
    </row>
    <row r="51">
      <c r="A51" s="98" t="s">
        <v>24277</v>
      </c>
      <c r="B51" s="98" t="s">
        <v>24278</v>
      </c>
      <c r="C51" s="100">
        <v>744</v>
      </c>
      <c r="D51" s="98" t="s">
        <v>24279</v>
      </c>
      <c r="E51" s="98" t="s">
        <v>24280</v>
      </c>
      <c r="F51" s="104">
        <v>38244</v>
      </c>
      <c r="G51" s="104">
        <v>45566</v>
      </c>
      <c r="H51" s="104">
        <v>45930</v>
      </c>
      <c r="J51" s="101">
        <v>1550</v>
      </c>
      <c r="K51" s="98" t="s">
        <v>24281</v>
      </c>
      <c r="L51" s="98" t="s">
        <v>24282</v>
      </c>
      <c r="M51" s="98" t="s">
        <v>24283</v>
      </c>
      <c r="N51" s="98" t="s">
        <v>24284</v>
      </c>
      <c r="O51" s="101">
        <v>25</v>
      </c>
      <c r="P51" s="101">
        <v>25</v>
      </c>
      <c r="Q51" s="101">
        <v>0</v>
      </c>
      <c r="R51" s="101">
        <v>955</v>
      </c>
    </row>
    <row r="52">
      <c r="L52" s="98" t="s">
        <v>24285</v>
      </c>
      <c r="M52" s="98" t="s">
        <v>24286</v>
      </c>
      <c r="N52" s="98" t="s">
        <v>24287</v>
      </c>
      <c r="O52" s="101">
        <v>1145</v>
      </c>
      <c r="P52" s="101">
        <v>1145</v>
      </c>
    </row>
    <row r="53">
      <c r="K53" s="96" t="s">
        <v>24288</v>
      </c>
      <c r="O53" s="85">
        <f>SUM(O51:O52)</f>
      </c>
      <c r="P53" s="85">
        <f>SUM(P51:P52)</f>
      </c>
    </row>
    <row r="54">
      <c r="A54" s="98" t="s">
        <v>24289</v>
      </c>
      <c r="B54" s="98" t="s">
        <v>24290</v>
      </c>
      <c r="C54" s="100">
        <v>851</v>
      </c>
      <c r="D54" s="98" t="s">
        <v>24291</v>
      </c>
      <c r="E54" s="98" t="s">
        <v>24292</v>
      </c>
      <c r="F54" s="104">
        <v>43814</v>
      </c>
      <c r="G54" s="104">
        <v>45658</v>
      </c>
      <c r="H54" s="104">
        <v>46022</v>
      </c>
      <c r="J54" s="101">
        <v>1650</v>
      </c>
      <c r="K54" s="98" t="s">
        <v>24293</v>
      </c>
      <c r="L54" s="98" t="s">
        <v>24294</v>
      </c>
      <c r="M54" s="98" t="s">
        <v>24295</v>
      </c>
      <c r="N54" s="98" t="s">
        <v>24296</v>
      </c>
      <c r="O54" s="101">
        <v>25</v>
      </c>
      <c r="P54" s="101">
        <v>25</v>
      </c>
      <c r="Q54" s="101">
        <v>0</v>
      </c>
      <c r="R54" s="101">
        <v>1350</v>
      </c>
    </row>
    <row r="55">
      <c r="L55" s="98" t="s">
        <v>24297</v>
      </c>
      <c r="M55" s="98" t="s">
        <v>24298</v>
      </c>
      <c r="N55" s="98" t="s">
        <v>24299</v>
      </c>
      <c r="O55" s="101">
        <v>1505</v>
      </c>
      <c r="P55" s="101">
        <v>1505</v>
      </c>
    </row>
    <row r="56">
      <c r="K56" s="96" t="s">
        <v>24300</v>
      </c>
      <c r="O56" s="85">
        <f>SUM(O54:O55)</f>
      </c>
      <c r="P56" s="85">
        <f>SUM(P54:P55)</f>
      </c>
    </row>
    <row r="57">
      <c r="A57" s="98" t="s">
        <v>24301</v>
      </c>
      <c r="B57" s="98" t="s">
        <v>24302</v>
      </c>
      <c r="C57" s="100">
        <v>744</v>
      </c>
      <c r="D57" s="98" t="s">
        <v>24303</v>
      </c>
      <c r="E57" s="98" t="s">
        <v>24304</v>
      </c>
      <c r="F57" s="104">
        <v>39052</v>
      </c>
      <c r="G57" s="104">
        <v>45627</v>
      </c>
      <c r="H57" s="104">
        <v>45991</v>
      </c>
      <c r="J57" s="101">
        <v>1550</v>
      </c>
      <c r="K57" s="98" t="s">
        <v>24305</v>
      </c>
      <c r="L57" s="98" t="s">
        <v>24306</v>
      </c>
      <c r="M57" s="98" t="s">
        <v>24307</v>
      </c>
      <c r="N57" s="98" t="s">
        <v>24308</v>
      </c>
      <c r="O57" s="101">
        <v>25</v>
      </c>
      <c r="P57" s="101">
        <v>25</v>
      </c>
      <c r="Q57" s="101">
        <v>-9.6199999999999992</v>
      </c>
      <c r="R57" s="101">
        <v>960</v>
      </c>
    </row>
    <row r="58">
      <c r="L58" s="98" t="s">
        <v>24309</v>
      </c>
      <c r="M58" s="98" t="s">
        <v>24310</v>
      </c>
      <c r="N58" s="98" t="s">
        <v>24311</v>
      </c>
      <c r="O58" s="101">
        <v>1220</v>
      </c>
      <c r="P58" s="101">
        <v>1220</v>
      </c>
    </row>
    <row r="59">
      <c r="K59" s="96" t="s">
        <v>24312</v>
      </c>
      <c r="O59" s="85">
        <f>SUM(O57:O58)</f>
      </c>
      <c r="P59" s="85">
        <f>SUM(P57:P58)</f>
      </c>
    </row>
    <row r="60">
      <c r="A60" s="98" t="s">
        <v>24313</v>
      </c>
      <c r="B60" s="98" t="s">
        <v>24314</v>
      </c>
      <c r="C60" s="100">
        <v>851</v>
      </c>
      <c r="D60" s="98" t="s">
        <v>24315</v>
      </c>
      <c r="E60" s="98" t="s">
        <v>24316</v>
      </c>
      <c r="F60" s="104">
        <v>32905</v>
      </c>
      <c r="G60" s="104">
        <v>44228</v>
      </c>
      <c r="J60" s="101">
        <v>1650</v>
      </c>
      <c r="K60" s="98" t="s">
        <v>24317</v>
      </c>
      <c r="L60" s="98" t="s">
        <v>24318</v>
      </c>
      <c r="M60" s="98" t="s">
        <v>24319</v>
      </c>
      <c r="N60" s="98" t="s">
        <v>24320</v>
      </c>
      <c r="O60" s="101">
        <v>1750</v>
      </c>
      <c r="P60" s="101">
        <v>1750</v>
      </c>
      <c r="Q60" s="101">
        <v>0</v>
      </c>
      <c r="R60" s="101">
        <v>0</v>
      </c>
    </row>
    <row r="61">
      <c r="L61" s="98" t="s">
        <v>24321</v>
      </c>
      <c r="M61" s="98" t="s">
        <v>24322</v>
      </c>
      <c r="N61" s="98" t="s">
        <v>24323</v>
      </c>
      <c r="O61" s="101">
        <v>-1750</v>
      </c>
      <c r="P61" s="101">
        <v>-1750</v>
      </c>
    </row>
    <row r="62">
      <c r="K62" s="96" t="s">
        <v>24324</v>
      </c>
      <c r="O62" s="85">
        <f>SUM(O60:O61)</f>
      </c>
      <c r="P62" s="85">
        <f>SUM(P60:P61)</f>
      </c>
    </row>
    <row r="63">
      <c r="A63" s="98" t="s">
        <v>24325</v>
      </c>
      <c r="B63" s="98" t="s">
        <v>24326</v>
      </c>
      <c r="C63" s="100">
        <v>744</v>
      </c>
      <c r="D63" s="98" t="s">
        <v>24327</v>
      </c>
      <c r="E63" s="98" t="s">
        <v>24328</v>
      </c>
      <c r="F63" s="104">
        <v>44967</v>
      </c>
      <c r="G63" s="104">
        <v>45717</v>
      </c>
      <c r="H63" s="104">
        <v>46081</v>
      </c>
      <c r="J63" s="101">
        <v>1550</v>
      </c>
      <c r="K63" s="98" t="s">
        <v>24329</v>
      </c>
      <c r="L63" s="98" t="s">
        <v>24330</v>
      </c>
      <c r="M63" s="98" t="s">
        <v>24331</v>
      </c>
      <c r="N63" s="98" t="s">
        <v>24332</v>
      </c>
      <c r="O63" s="101">
        <v>25</v>
      </c>
      <c r="P63" s="101">
        <v>25</v>
      </c>
      <c r="Q63" s="101">
        <v>0</v>
      </c>
      <c r="R63" s="101">
        <v>1125</v>
      </c>
    </row>
    <row r="64">
      <c r="L64" s="98" t="s">
        <v>24333</v>
      </c>
      <c r="M64" s="98" t="s">
        <v>24334</v>
      </c>
      <c r="N64" s="98" t="s">
        <v>24335</v>
      </c>
      <c r="O64" s="101">
        <v>1425</v>
      </c>
      <c r="P64" s="101">
        <v>1425</v>
      </c>
    </row>
    <row r="65">
      <c r="K65" s="96" t="s">
        <v>24336</v>
      </c>
      <c r="O65" s="85">
        <f>SUM(O63:O64)</f>
      </c>
      <c r="P65" s="85">
        <f>SUM(P63:P64)</f>
      </c>
    </row>
    <row r="66">
      <c r="A66" s="98" t="s">
        <v>24337</v>
      </c>
      <c r="B66" s="98" t="s">
        <v>24338</v>
      </c>
      <c r="C66" s="100">
        <v>851</v>
      </c>
      <c r="D66" s="98" t="s">
        <v>24339</v>
      </c>
      <c r="E66" s="98" t="s">
        <v>24340</v>
      </c>
      <c r="F66" s="104">
        <v>44545</v>
      </c>
      <c r="G66" s="104">
        <v>45658</v>
      </c>
      <c r="H66" s="104">
        <v>46022</v>
      </c>
      <c r="J66" s="101">
        <v>1650</v>
      </c>
      <c r="K66" s="98" t="s">
        <v>24341</v>
      </c>
      <c r="L66" s="98" t="s">
        <v>24342</v>
      </c>
      <c r="M66" s="98" t="s">
        <v>24343</v>
      </c>
      <c r="N66" s="98" t="s">
        <v>24344</v>
      </c>
      <c r="O66" s="101">
        <v>25</v>
      </c>
      <c r="P66" s="101">
        <v>25</v>
      </c>
      <c r="Q66" s="101">
        <v>0</v>
      </c>
      <c r="R66" s="101">
        <v>1450</v>
      </c>
    </row>
    <row r="67">
      <c r="L67" s="98" t="s">
        <v>24345</v>
      </c>
      <c r="M67" s="98" t="s">
        <v>24346</v>
      </c>
      <c r="N67" s="98" t="s">
        <v>24347</v>
      </c>
      <c r="O67" s="101">
        <v>1525</v>
      </c>
      <c r="P67" s="101">
        <v>1525</v>
      </c>
    </row>
    <row r="68">
      <c r="K68" s="96" t="s">
        <v>24348</v>
      </c>
      <c r="O68" s="85">
        <f>SUM(O66:O67)</f>
      </c>
      <c r="P68" s="85">
        <f>SUM(P66:P67)</f>
      </c>
    </row>
    <row r="69">
      <c r="A69" s="98" t="s">
        <v>24349</v>
      </c>
      <c r="B69" s="98" t="s">
        <v>24350</v>
      </c>
      <c r="C69" s="100">
        <v>744</v>
      </c>
      <c r="D69" s="98" t="s">
        <v>24351</v>
      </c>
      <c r="E69" s="98" t="s">
        <v>24352</v>
      </c>
      <c r="F69" s="104">
        <v>41684</v>
      </c>
      <c r="G69" s="104">
        <v>45717</v>
      </c>
      <c r="H69" s="104">
        <v>46081</v>
      </c>
      <c r="J69" s="101">
        <v>1550</v>
      </c>
      <c r="K69" s="98" t="s">
        <v>24353</v>
      </c>
      <c r="L69" s="98" t="s">
        <v>24354</v>
      </c>
      <c r="M69" s="98" t="s">
        <v>24355</v>
      </c>
      <c r="N69" s="98" t="s">
        <v>24356</v>
      </c>
      <c r="O69" s="101">
        <v>25</v>
      </c>
      <c r="P69" s="101">
        <v>25</v>
      </c>
      <c r="Q69" s="101">
        <v>0</v>
      </c>
      <c r="R69" s="101">
        <v>960</v>
      </c>
    </row>
    <row r="70">
      <c r="L70" s="98" t="s">
        <v>24357</v>
      </c>
      <c r="M70" s="98" t="s">
        <v>24358</v>
      </c>
      <c r="N70" s="98" t="s">
        <v>24359</v>
      </c>
      <c r="O70" s="101">
        <v>1235</v>
      </c>
      <c r="P70" s="101">
        <v>1235</v>
      </c>
    </row>
    <row r="71">
      <c r="K71" s="96" t="s">
        <v>24360</v>
      </c>
      <c r="O71" s="85">
        <f>SUM(O69:O70)</f>
      </c>
      <c r="P71" s="85">
        <f>SUM(P69:P70)</f>
      </c>
    </row>
    <row r="72">
      <c r="A72" s="98" t="s">
        <v>24361</v>
      </c>
      <c r="B72" s="98" t="s">
        <v>24362</v>
      </c>
      <c r="C72" s="100">
        <v>851</v>
      </c>
      <c r="D72" s="98" t="s">
        <v>24363</v>
      </c>
      <c r="E72" s="98" t="s">
        <v>24364</v>
      </c>
      <c r="F72" s="104">
        <v>44089</v>
      </c>
      <c r="G72" s="104">
        <v>45566</v>
      </c>
      <c r="H72" s="104">
        <v>45930</v>
      </c>
      <c r="J72" s="101">
        <v>1625</v>
      </c>
      <c r="K72" s="98" t="s">
        <v>24365</v>
      </c>
      <c r="L72" s="98" t="s">
        <v>24366</v>
      </c>
      <c r="M72" s="98" t="s">
        <v>24367</v>
      </c>
      <c r="N72" s="98" t="s">
        <v>24368</v>
      </c>
      <c r="O72" s="101">
        <v>1505</v>
      </c>
      <c r="P72" s="101">
        <v>1505</v>
      </c>
      <c r="Q72" s="101">
        <v>0</v>
      </c>
      <c r="R72" s="101">
        <v>1350</v>
      </c>
    </row>
    <row r="73">
      <c r="K73" s="96" t="s">
        <v>24369</v>
      </c>
      <c r="O73" s="85">
        <f>SUM(O72:O72)</f>
      </c>
      <c r="P73" s="85">
        <f>SUM(P72:P72)</f>
      </c>
    </row>
    <row r="74">
      <c r="A74" s="98" t="s">
        <v>24370</v>
      </c>
      <c r="B74" s="98" t="s">
        <v>24371</v>
      </c>
      <c r="C74" s="100">
        <v>744</v>
      </c>
      <c r="D74" s="98" t="s">
        <v>24372</v>
      </c>
      <c r="E74" s="98" t="s">
        <v>24373</v>
      </c>
      <c r="F74" s="104">
        <v>45271</v>
      </c>
      <c r="G74" s="104">
        <v>45658</v>
      </c>
      <c r="H74" s="104">
        <v>46022</v>
      </c>
      <c r="J74" s="101">
        <v>1525</v>
      </c>
      <c r="K74" s="98" t="s">
        <v>24374</v>
      </c>
      <c r="L74" s="98" t="s">
        <v>24375</v>
      </c>
      <c r="M74" s="98" t="s">
        <v>24376</v>
      </c>
      <c r="N74" s="98" t="s">
        <v>24377</v>
      </c>
      <c r="O74" s="101">
        <v>1475</v>
      </c>
      <c r="P74" s="101">
        <v>1475</v>
      </c>
      <c r="Q74" s="101">
        <v>0</v>
      </c>
      <c r="R74" s="101">
        <v>1425</v>
      </c>
    </row>
    <row r="75">
      <c r="K75" s="96" t="s">
        <v>24378</v>
      </c>
      <c r="O75" s="85">
        <f>SUM(O74:O74)</f>
      </c>
      <c r="P75" s="85">
        <f>SUM(P74:P74)</f>
      </c>
    </row>
    <row r="76">
      <c r="A76" s="98" t="s">
        <v>24379</v>
      </c>
      <c r="B76" s="98" t="s">
        <v>24380</v>
      </c>
      <c r="C76" s="100">
        <v>851</v>
      </c>
      <c r="D76" s="98" t="s">
        <v>24381</v>
      </c>
      <c r="E76" s="98" t="s">
        <v>24382</v>
      </c>
      <c r="F76" s="104">
        <v>45245</v>
      </c>
      <c r="G76" s="104">
        <v>45627</v>
      </c>
      <c r="H76" s="104">
        <v>45991</v>
      </c>
      <c r="J76" s="101">
        <v>1625</v>
      </c>
      <c r="K76" s="98" t="s">
        <v>24383</v>
      </c>
      <c r="L76" s="98" t="s">
        <v>24384</v>
      </c>
      <c r="M76" s="98" t="s">
        <v>24385</v>
      </c>
      <c r="N76" s="98" t="s">
        <v>24386</v>
      </c>
      <c r="O76" s="101">
        <v>1575</v>
      </c>
      <c r="P76" s="101">
        <v>1575</v>
      </c>
      <c r="Q76" s="101">
        <v>0</v>
      </c>
      <c r="R76" s="101">
        <v>1325</v>
      </c>
    </row>
    <row r="77">
      <c r="K77" s="96" t="s">
        <v>24387</v>
      </c>
      <c r="O77" s="85">
        <f>SUM(O76:O76)</f>
      </c>
      <c r="P77" s="85">
        <f>SUM(P76:P76)</f>
      </c>
    </row>
    <row r="78">
      <c r="A78" s="98" t="s">
        <v>24388</v>
      </c>
      <c r="B78" s="98" t="s">
        <v>24389</v>
      </c>
      <c r="C78" s="100">
        <v>431</v>
      </c>
      <c r="D78" s="98" t="s">
        <v>24390</v>
      </c>
      <c r="E78" s="98" t="s">
        <v>24391</v>
      </c>
      <c r="J78" s="101">
        <v>1325</v>
      </c>
      <c r="K78" s="98" t="s">
        <v>24392</v>
      </c>
      <c r="L78" s="98" t="s">
        <v>24392</v>
      </c>
      <c r="O78" s="101">
        <v>0</v>
      </c>
      <c r="P78" s="101">
        <v>0</v>
      </c>
      <c r="R78" s="101">
        <v>0</v>
      </c>
    </row>
    <row r="79">
      <c r="K79" s="96" t="s">
        <v>24393</v>
      </c>
      <c r="O79" s="85">
        <f>SUM(O78:O78)</f>
      </c>
      <c r="P79" s="85">
        <f>SUM(P78:P78)</f>
      </c>
    </row>
    <row r="80">
      <c r="A80" s="98" t="s">
        <v>24394</v>
      </c>
      <c r="B80" s="98" t="s">
        <v>24395</v>
      </c>
      <c r="C80" s="100">
        <v>851</v>
      </c>
      <c r="D80" s="98" t="s">
        <v>24396</v>
      </c>
      <c r="E80" s="98" t="s">
        <v>24397</v>
      </c>
      <c r="F80" s="104">
        <v>44331</v>
      </c>
      <c r="G80" s="104">
        <v>45444</v>
      </c>
      <c r="H80" s="104">
        <v>45808</v>
      </c>
      <c r="J80" s="101">
        <v>1650</v>
      </c>
      <c r="K80" s="98" t="s">
        <v>24398</v>
      </c>
      <c r="L80" s="98" t="s">
        <v>24399</v>
      </c>
      <c r="M80" s="98" t="s">
        <v>24400</v>
      </c>
      <c r="N80" s="98" t="s">
        <v>24401</v>
      </c>
      <c r="O80" s="101">
        <v>25</v>
      </c>
      <c r="P80" s="101">
        <v>25</v>
      </c>
      <c r="Q80" s="101">
        <v>0</v>
      </c>
      <c r="R80" s="101">
        <v>1400</v>
      </c>
    </row>
    <row r="81">
      <c r="L81" s="98" t="s">
        <v>24402</v>
      </c>
      <c r="M81" s="98" t="s">
        <v>24403</v>
      </c>
      <c r="N81" s="98" t="s">
        <v>24404</v>
      </c>
      <c r="O81" s="101">
        <v>1485</v>
      </c>
      <c r="P81" s="101">
        <v>1485</v>
      </c>
    </row>
    <row r="82">
      <c r="K82" s="96" t="s">
        <v>24405</v>
      </c>
      <c r="O82" s="85">
        <f>SUM(O80:O81)</f>
      </c>
      <c r="P82" s="85">
        <f>SUM(P80:P81)</f>
      </c>
    </row>
    <row r="83">
      <c r="A83" s="98" t="s">
        <v>24406</v>
      </c>
      <c r="B83" s="98" t="s">
        <v>24407</v>
      </c>
      <c r="C83" s="100">
        <v>744</v>
      </c>
      <c r="D83" s="98" t="s">
        <v>24408</v>
      </c>
      <c r="E83" s="98" t="s">
        <v>24409</v>
      </c>
      <c r="F83" s="104">
        <v>42566</v>
      </c>
      <c r="G83" s="104">
        <v>45505</v>
      </c>
      <c r="H83" s="104">
        <v>45869</v>
      </c>
      <c r="J83" s="101">
        <v>1550</v>
      </c>
      <c r="K83" s="98" t="s">
        <v>24410</v>
      </c>
      <c r="L83" s="98" t="s">
        <v>24411</v>
      </c>
      <c r="M83" s="98" t="s">
        <v>24412</v>
      </c>
      <c r="N83" s="98" t="s">
        <v>24413</v>
      </c>
      <c r="O83" s="101">
        <v>25</v>
      </c>
      <c r="P83" s="101">
        <v>25</v>
      </c>
      <c r="Q83" s="101">
        <v>0</v>
      </c>
      <c r="R83" s="101">
        <v>1125</v>
      </c>
    </row>
    <row r="84">
      <c r="L84" s="98" t="s">
        <v>24414</v>
      </c>
      <c r="M84" s="98" t="s">
        <v>24415</v>
      </c>
      <c r="N84" s="98" t="s">
        <v>24416</v>
      </c>
      <c r="O84" s="101">
        <v>1340</v>
      </c>
      <c r="P84" s="101">
        <v>1340</v>
      </c>
    </row>
    <row r="85">
      <c r="K85" s="96" t="s">
        <v>24417</v>
      </c>
      <c r="O85" s="85">
        <f>SUM(O83:O84)</f>
      </c>
      <c r="P85" s="85">
        <f>SUM(P83:P84)</f>
      </c>
    </row>
    <row r="86">
      <c r="A86" s="98" t="s">
        <v>24418</v>
      </c>
      <c r="B86" s="98" t="s">
        <v>24419</v>
      </c>
      <c r="C86" s="100">
        <v>851</v>
      </c>
      <c r="D86" s="98" t="s">
        <v>24420</v>
      </c>
      <c r="E86" s="98" t="s">
        <v>24421</v>
      </c>
      <c r="F86" s="104">
        <v>44268</v>
      </c>
      <c r="G86" s="104">
        <v>45717</v>
      </c>
      <c r="H86" s="104">
        <v>46081</v>
      </c>
      <c r="J86" s="101">
        <v>1650</v>
      </c>
      <c r="K86" s="98" t="s">
        <v>24422</v>
      </c>
      <c r="L86" s="98" t="s">
        <v>24423</v>
      </c>
      <c r="M86" s="98" t="s">
        <v>24424</v>
      </c>
      <c r="N86" s="98" t="s">
        <v>24425</v>
      </c>
      <c r="O86" s="101">
        <v>25</v>
      </c>
      <c r="P86" s="101">
        <v>25</v>
      </c>
      <c r="Q86" s="101">
        <v>0</v>
      </c>
      <c r="R86" s="101">
        <v>1375</v>
      </c>
    </row>
    <row r="87">
      <c r="L87" s="98" t="s">
        <v>24426</v>
      </c>
      <c r="M87" s="98" t="s">
        <v>24427</v>
      </c>
      <c r="N87" s="98" t="s">
        <v>24428</v>
      </c>
      <c r="O87" s="101">
        <v>1510</v>
      </c>
      <c r="P87" s="101">
        <v>1510</v>
      </c>
    </row>
    <row r="88">
      <c r="K88" s="96" t="s">
        <v>24429</v>
      </c>
      <c r="O88" s="85">
        <f>SUM(O86:O87)</f>
      </c>
      <c r="P88" s="85">
        <f>SUM(P86:P87)</f>
      </c>
    </row>
    <row r="89">
      <c r="A89" s="98" t="s">
        <v>24430</v>
      </c>
      <c r="B89" s="98" t="s">
        <v>24431</v>
      </c>
      <c r="C89" s="100">
        <v>744</v>
      </c>
      <c r="D89" s="98" t="s">
        <v>24432</v>
      </c>
      <c r="E89" s="98" t="s">
        <v>24433</v>
      </c>
      <c r="F89" s="104">
        <v>44484</v>
      </c>
      <c r="G89" s="104">
        <v>45597</v>
      </c>
      <c r="H89" s="104">
        <v>45961</v>
      </c>
      <c r="J89" s="101">
        <v>1550</v>
      </c>
      <c r="K89" s="98" t="s">
        <v>24434</v>
      </c>
      <c r="L89" s="98" t="s">
        <v>24435</v>
      </c>
      <c r="M89" s="98" t="s">
        <v>24436</v>
      </c>
      <c r="N89" s="98" t="s">
        <v>24437</v>
      </c>
      <c r="O89" s="101">
        <v>25</v>
      </c>
      <c r="P89" s="101">
        <v>25</v>
      </c>
      <c r="Q89" s="101">
        <v>-63.030000000000001</v>
      </c>
      <c r="R89" s="101">
        <v>1300</v>
      </c>
    </row>
    <row r="90">
      <c r="L90" s="98" t="s">
        <v>24438</v>
      </c>
      <c r="M90" s="98" t="s">
        <v>24439</v>
      </c>
      <c r="N90" s="98" t="s">
        <v>24440</v>
      </c>
      <c r="O90" s="101">
        <v>1405</v>
      </c>
      <c r="P90" s="101">
        <v>1405</v>
      </c>
    </row>
    <row r="91">
      <c r="K91" s="96" t="s">
        <v>24441</v>
      </c>
      <c r="O91" s="85">
        <f>SUM(O89:O90)</f>
      </c>
      <c r="P91" s="85">
        <f>SUM(P89:P90)</f>
      </c>
    </row>
    <row r="92">
      <c r="A92" s="98" t="s">
        <v>24442</v>
      </c>
      <c r="B92" s="98" t="s">
        <v>24443</v>
      </c>
      <c r="C92" s="100">
        <v>851</v>
      </c>
      <c r="D92" s="98" t="s">
        <v>24444</v>
      </c>
      <c r="E92" s="98" t="s">
        <v>24445</v>
      </c>
      <c r="F92" s="104">
        <v>44687</v>
      </c>
      <c r="G92" s="104">
        <v>45444</v>
      </c>
      <c r="H92" s="104">
        <v>45808</v>
      </c>
      <c r="J92" s="101">
        <v>1650</v>
      </c>
      <c r="K92" s="98" t="s">
        <v>24446</v>
      </c>
      <c r="L92" s="98" t="s">
        <v>24447</v>
      </c>
      <c r="M92" s="98" t="s">
        <v>24448</v>
      </c>
      <c r="N92" s="98" t="s">
        <v>24449</v>
      </c>
      <c r="O92" s="101">
        <v>25</v>
      </c>
      <c r="P92" s="101">
        <v>25</v>
      </c>
      <c r="Q92" s="101">
        <v>0</v>
      </c>
      <c r="R92" s="101">
        <v>1450</v>
      </c>
    </row>
    <row r="93">
      <c r="L93" s="98" t="s">
        <v>24450</v>
      </c>
      <c r="M93" s="98" t="s">
        <v>24451</v>
      </c>
      <c r="N93" s="98" t="s">
        <v>24452</v>
      </c>
      <c r="O93" s="101">
        <v>1505</v>
      </c>
      <c r="P93" s="101">
        <v>1505</v>
      </c>
    </row>
    <row r="94">
      <c r="K94" s="96" t="s">
        <v>24453</v>
      </c>
      <c r="O94" s="85">
        <f>SUM(O92:O93)</f>
      </c>
      <c r="P94" s="85">
        <f>SUM(P92:P93)</f>
      </c>
    </row>
    <row r="95">
      <c r="A95" s="98" t="s">
        <v>24454</v>
      </c>
      <c r="B95" s="98" t="s">
        <v>24455</v>
      </c>
      <c r="C95" s="100">
        <v>744</v>
      </c>
      <c r="D95" s="98" t="s">
        <v>24456</v>
      </c>
      <c r="E95" s="98" t="s">
        <v>24457</v>
      </c>
      <c r="F95" s="104">
        <v>44470</v>
      </c>
      <c r="G95" s="104">
        <v>45566</v>
      </c>
      <c r="H95" s="104">
        <v>45930</v>
      </c>
      <c r="J95" s="101">
        <v>1550</v>
      </c>
      <c r="K95" s="98" t="s">
        <v>24458</v>
      </c>
      <c r="L95" s="98" t="s">
        <v>24459</v>
      </c>
      <c r="M95" s="98" t="s">
        <v>24460</v>
      </c>
      <c r="N95" s="98" t="s">
        <v>24461</v>
      </c>
      <c r="O95" s="101">
        <v>25</v>
      </c>
      <c r="P95" s="101">
        <v>25</v>
      </c>
      <c r="Q95" s="101">
        <v>0</v>
      </c>
      <c r="R95" s="101">
        <v>1300</v>
      </c>
    </row>
    <row r="96">
      <c r="L96" s="98" t="s">
        <v>24462</v>
      </c>
      <c r="M96" s="98" t="s">
        <v>24463</v>
      </c>
      <c r="N96" s="98" t="s">
        <v>24464</v>
      </c>
      <c r="O96" s="101">
        <v>1405</v>
      </c>
      <c r="P96" s="101">
        <v>1405</v>
      </c>
    </row>
    <row r="97">
      <c r="K97" s="96" t="s">
        <v>24465</v>
      </c>
      <c r="O97" s="85">
        <f>SUM(O95:O96)</f>
      </c>
      <c r="P97" s="85">
        <f>SUM(P95:P96)</f>
      </c>
    </row>
    <row r="98">
      <c r="A98" s="98" t="s">
        <v>24466</v>
      </c>
      <c r="B98" s="98" t="s">
        <v>24467</v>
      </c>
      <c r="C98" s="100">
        <v>851</v>
      </c>
      <c r="D98" s="98" t="s">
        <v>24468</v>
      </c>
      <c r="E98" s="98" t="s">
        <v>24469</v>
      </c>
      <c r="F98" s="104">
        <v>45519</v>
      </c>
      <c r="G98" s="104">
        <v>45519</v>
      </c>
      <c r="H98" s="104">
        <v>45900</v>
      </c>
      <c r="J98" s="101">
        <v>1650</v>
      </c>
      <c r="K98" s="98" t="s">
        <v>24470</v>
      </c>
      <c r="L98" s="98" t="s">
        <v>24471</v>
      </c>
      <c r="M98" s="98" t="s">
        <v>24472</v>
      </c>
      <c r="N98" s="98" t="s">
        <v>24473</v>
      </c>
      <c r="O98" s="101">
        <v>25</v>
      </c>
      <c r="P98" s="101">
        <v>25</v>
      </c>
      <c r="Q98" s="101">
        <v>0</v>
      </c>
      <c r="R98" s="101">
        <v>1650</v>
      </c>
    </row>
    <row r="99">
      <c r="L99" s="98" t="s">
        <v>24474</v>
      </c>
      <c r="M99" s="98" t="s">
        <v>24475</v>
      </c>
      <c r="N99" s="98" t="s">
        <v>24476</v>
      </c>
      <c r="O99" s="101">
        <v>1625</v>
      </c>
      <c r="P99" s="101">
        <v>1625</v>
      </c>
    </row>
    <row r="100">
      <c r="K100" s="96" t="s">
        <v>24477</v>
      </c>
      <c r="O100" s="85">
        <f>SUM(O98:O99)</f>
      </c>
      <c r="P100" s="85">
        <f>SUM(P98:P99)</f>
      </c>
    </row>
    <row r="101">
      <c r="A101" s="98" t="s">
        <v>24478</v>
      </c>
      <c r="B101" s="98" t="s">
        <v>24479</v>
      </c>
      <c r="C101" s="100">
        <v>744</v>
      </c>
      <c r="D101" s="98" t="s">
        <v>24480</v>
      </c>
      <c r="E101" s="98" t="s">
        <v>24481</v>
      </c>
      <c r="F101" s="104">
        <v>42394</v>
      </c>
      <c r="G101" s="104">
        <v>45689</v>
      </c>
      <c r="H101" s="104">
        <v>46053</v>
      </c>
      <c r="J101" s="101">
        <v>1550</v>
      </c>
      <c r="K101" s="98" t="s">
        <v>24482</v>
      </c>
      <c r="L101" s="98" t="s">
        <v>24483</v>
      </c>
      <c r="M101" s="98" t="s">
        <v>24484</v>
      </c>
      <c r="N101" s="98" t="s">
        <v>24485</v>
      </c>
      <c r="O101" s="101">
        <v>25</v>
      </c>
      <c r="P101" s="101">
        <v>25</v>
      </c>
      <c r="Q101" s="101">
        <v>0</v>
      </c>
      <c r="R101" s="101">
        <v>1050</v>
      </c>
    </row>
    <row r="102">
      <c r="L102" s="98" t="s">
        <v>24486</v>
      </c>
      <c r="M102" s="98" t="s">
        <v>24487</v>
      </c>
      <c r="N102" s="98" t="s">
        <v>24488</v>
      </c>
      <c r="O102" s="101">
        <v>1330</v>
      </c>
      <c r="P102" s="101">
        <v>1330</v>
      </c>
    </row>
    <row r="103">
      <c r="K103" s="96" t="s">
        <v>24489</v>
      </c>
      <c r="O103" s="85">
        <f>SUM(O101:O102)</f>
      </c>
      <c r="P103" s="85">
        <f>SUM(P101:P102)</f>
      </c>
    </row>
    <row r="104">
      <c r="A104" s="98" t="s">
        <v>24490</v>
      </c>
      <c r="B104" s="98" t="s">
        <v>24491</v>
      </c>
      <c r="C104" s="100">
        <v>744</v>
      </c>
      <c r="D104" s="98" t="s">
        <v>24492</v>
      </c>
      <c r="E104" s="98" t="s">
        <v>24493</v>
      </c>
      <c r="F104" s="104">
        <v>44847</v>
      </c>
      <c r="G104" s="104">
        <v>45597</v>
      </c>
      <c r="H104" s="104">
        <v>45961</v>
      </c>
      <c r="J104" s="101">
        <v>1525</v>
      </c>
      <c r="K104" s="98" t="s">
        <v>24494</v>
      </c>
      <c r="L104" s="98" t="s">
        <v>24495</v>
      </c>
      <c r="M104" s="98" t="s">
        <v>24496</v>
      </c>
      <c r="N104" s="98" t="s">
        <v>24497</v>
      </c>
      <c r="O104" s="101">
        <v>1425</v>
      </c>
      <c r="P104" s="101">
        <v>1425</v>
      </c>
      <c r="Q104" s="101">
        <v>0</v>
      </c>
      <c r="R104" s="101">
        <v>1325</v>
      </c>
    </row>
    <row r="105">
      <c r="K105" s="96" t="s">
        <v>24498</v>
      </c>
      <c r="O105" s="85">
        <f>SUM(O104:O104)</f>
      </c>
      <c r="P105" s="85">
        <f>SUM(P104:P104)</f>
      </c>
    </row>
    <row r="106">
      <c r="A106" s="98" t="s">
        <v>24499</v>
      </c>
      <c r="B106" s="98" t="s">
        <v>24500</v>
      </c>
      <c r="C106" s="100">
        <v>851</v>
      </c>
      <c r="D106" s="98" t="s">
        <v>24501</v>
      </c>
      <c r="E106" s="98" t="s">
        <v>24502</v>
      </c>
      <c r="F106" s="104">
        <v>41768</v>
      </c>
      <c r="G106" s="104">
        <v>45444</v>
      </c>
      <c r="H106" s="104">
        <v>45808</v>
      </c>
      <c r="J106" s="101">
        <v>1625</v>
      </c>
      <c r="K106" s="98" t="s">
        <v>24503</v>
      </c>
      <c r="L106" s="98" t="s">
        <v>24504</v>
      </c>
      <c r="M106" s="98" t="s">
        <v>24505</v>
      </c>
      <c r="N106" s="98" t="s">
        <v>24506</v>
      </c>
      <c r="O106" s="101">
        <v>1275</v>
      </c>
      <c r="P106" s="101">
        <v>1275</v>
      </c>
      <c r="Q106" s="101">
        <v>0</v>
      </c>
      <c r="R106" s="101">
        <v>1035</v>
      </c>
    </row>
    <row r="107">
      <c r="K107" s="96" t="s">
        <v>24507</v>
      </c>
      <c r="O107" s="85">
        <f>SUM(O106:O106)</f>
      </c>
      <c r="P107" s="85">
        <f>SUM(P106:P106)</f>
      </c>
    </row>
    <row r="108">
      <c r="A108" s="98" t="s">
        <v>24508</v>
      </c>
      <c r="B108" s="98" t="s">
        <v>24509</v>
      </c>
      <c r="C108" s="100">
        <v>431</v>
      </c>
      <c r="D108" s="98" t="s">
        <v>24510</v>
      </c>
      <c r="E108" s="98" t="s">
        <v>24511</v>
      </c>
      <c r="F108" s="104">
        <v>44979</v>
      </c>
      <c r="G108" s="104">
        <v>45717</v>
      </c>
      <c r="H108" s="104">
        <v>46081</v>
      </c>
      <c r="J108" s="101">
        <v>1325</v>
      </c>
      <c r="K108" s="98" t="s">
        <v>24512</v>
      </c>
      <c r="L108" s="98" t="s">
        <v>24513</v>
      </c>
      <c r="M108" s="98" t="s">
        <v>24514</v>
      </c>
      <c r="N108" s="98" t="s">
        <v>24515</v>
      </c>
      <c r="O108" s="101">
        <v>1225</v>
      </c>
      <c r="P108" s="101">
        <v>1225</v>
      </c>
      <c r="Q108" s="101">
        <v>0</v>
      </c>
      <c r="R108" s="101">
        <v>1125</v>
      </c>
    </row>
    <row r="109">
      <c r="K109" s="96" t="s">
        <v>24516</v>
      </c>
      <c r="O109" s="85">
        <f>SUM(O108:O108)</f>
      </c>
      <c r="P109" s="85">
        <f>SUM(P108:P108)</f>
      </c>
    </row>
    <row r="110">
      <c r="A110" s="98" t="s">
        <v>24517</v>
      </c>
      <c r="B110" s="98" t="s">
        <v>24518</v>
      </c>
      <c r="C110" s="100">
        <v>851</v>
      </c>
      <c r="D110" s="98" t="s">
        <v>24519</v>
      </c>
      <c r="E110" s="98" t="s">
        <v>24520</v>
      </c>
      <c r="F110" s="104">
        <v>44105</v>
      </c>
      <c r="G110" s="104">
        <v>45566</v>
      </c>
      <c r="H110" s="104">
        <v>45930</v>
      </c>
      <c r="J110" s="101">
        <v>1625</v>
      </c>
      <c r="K110" s="98" t="s">
        <v>24521</v>
      </c>
      <c r="L110" s="98" t="s">
        <v>24522</v>
      </c>
      <c r="M110" s="98" t="s">
        <v>24523</v>
      </c>
      <c r="N110" s="98" t="s">
        <v>24524</v>
      </c>
      <c r="O110" s="101">
        <v>1505</v>
      </c>
      <c r="P110" s="101">
        <v>1505</v>
      </c>
      <c r="Q110" s="101">
        <v>1505</v>
      </c>
      <c r="R110" s="101">
        <v>1350</v>
      </c>
    </row>
    <row r="111">
      <c r="K111" s="96" t="s">
        <v>24525</v>
      </c>
      <c r="O111" s="85">
        <f>SUM(O110:O110)</f>
      </c>
      <c r="P111" s="85">
        <f>SUM(P110:P110)</f>
      </c>
    </row>
    <row r="112">
      <c r="A112" s="98" t="s">
        <v>24526</v>
      </c>
      <c r="B112" s="98" t="s">
        <v>24527</v>
      </c>
      <c r="C112" s="100">
        <v>744</v>
      </c>
      <c r="D112" s="98" t="s">
        <v>24528</v>
      </c>
      <c r="E112" s="98" t="s">
        <v>24529</v>
      </c>
      <c r="J112" s="101">
        <v>1550</v>
      </c>
      <c r="K112" s="98" t="s">
        <v>24530</v>
      </c>
      <c r="L112" s="98" t="s">
        <v>24530</v>
      </c>
      <c r="O112" s="101">
        <v>0</v>
      </c>
      <c r="P112" s="101">
        <v>0</v>
      </c>
      <c r="R112" s="101">
        <v>0</v>
      </c>
    </row>
    <row r="113">
      <c r="K113" s="96" t="s">
        <v>24531</v>
      </c>
      <c r="O113" s="85">
        <f>SUM(O112:O112)</f>
      </c>
      <c r="P113" s="85">
        <f>SUM(P112:P112)</f>
      </c>
    </row>
    <row r="114">
      <c r="A114" s="98" t="s">
        <v>24532</v>
      </c>
      <c r="B114" s="98" t="s">
        <v>24533</v>
      </c>
      <c r="C114" s="100">
        <v>851</v>
      </c>
      <c r="D114" s="98" t="s">
        <v>24534</v>
      </c>
      <c r="E114" s="98" t="s">
        <v>24535</v>
      </c>
      <c r="F114" s="104">
        <v>35353</v>
      </c>
      <c r="G114" s="104">
        <v>45566</v>
      </c>
      <c r="H114" s="104">
        <v>45930</v>
      </c>
      <c r="J114" s="101">
        <v>1650</v>
      </c>
      <c r="K114" s="98" t="s">
        <v>24536</v>
      </c>
      <c r="L114" s="98" t="s">
        <v>24537</v>
      </c>
      <c r="M114" s="98" t="s">
        <v>24538</v>
      </c>
      <c r="N114" s="98" t="s">
        <v>24539</v>
      </c>
      <c r="O114" s="101">
        <v>25</v>
      </c>
      <c r="P114" s="101">
        <v>25</v>
      </c>
      <c r="Q114" s="101">
        <v>0</v>
      </c>
      <c r="R114" s="101">
        <v>1085</v>
      </c>
    </row>
    <row r="115">
      <c r="L115" s="98" t="s">
        <v>24540</v>
      </c>
      <c r="M115" s="98" t="s">
        <v>24541</v>
      </c>
      <c r="N115" s="98" t="s">
        <v>24542</v>
      </c>
      <c r="O115" s="101">
        <v>1255</v>
      </c>
      <c r="P115" s="101">
        <v>1255</v>
      </c>
    </row>
    <row r="116">
      <c r="K116" s="96" t="s">
        <v>24543</v>
      </c>
      <c r="O116" s="85">
        <f>SUM(O114:O115)</f>
      </c>
      <c r="P116" s="85">
        <f>SUM(P114:P115)</f>
      </c>
    </row>
    <row r="117">
      <c r="A117" s="98" t="s">
        <v>24544</v>
      </c>
      <c r="B117" s="98" t="s">
        <v>24545</v>
      </c>
      <c r="C117" s="100">
        <v>744</v>
      </c>
      <c r="D117" s="98" t="s">
        <v>24546</v>
      </c>
      <c r="E117" s="98" t="s">
        <v>24547</v>
      </c>
      <c r="F117" s="104">
        <v>43568</v>
      </c>
      <c r="G117" s="104">
        <v>45413</v>
      </c>
      <c r="H117" s="104">
        <v>45777</v>
      </c>
      <c r="J117" s="101">
        <v>1550</v>
      </c>
      <c r="K117" s="98" t="s">
        <v>24548</v>
      </c>
      <c r="L117" s="98" t="s">
        <v>24549</v>
      </c>
      <c r="M117" s="98" t="s">
        <v>24550</v>
      </c>
      <c r="N117" s="98" t="s">
        <v>24551</v>
      </c>
      <c r="O117" s="101">
        <v>25</v>
      </c>
      <c r="P117" s="101">
        <v>25</v>
      </c>
      <c r="Q117" s="101">
        <v>0</v>
      </c>
      <c r="R117" s="101">
        <v>1250</v>
      </c>
    </row>
    <row r="118">
      <c r="L118" s="98" t="s">
        <v>24552</v>
      </c>
      <c r="M118" s="98" t="s">
        <v>24553</v>
      </c>
      <c r="N118" s="98" t="s">
        <v>24554</v>
      </c>
      <c r="O118" s="101">
        <v>1390</v>
      </c>
      <c r="P118" s="101">
        <v>1390</v>
      </c>
    </row>
    <row r="119">
      <c r="K119" s="96" t="s">
        <v>24555</v>
      </c>
      <c r="O119" s="85">
        <f>SUM(O117:O118)</f>
      </c>
      <c r="P119" s="85">
        <f>SUM(P117:P118)</f>
      </c>
    </row>
    <row r="120">
      <c r="A120" s="98" t="s">
        <v>24556</v>
      </c>
      <c r="B120" s="98" t="s">
        <v>24557</v>
      </c>
      <c r="C120" s="100">
        <v>851</v>
      </c>
      <c r="D120" s="98" t="s">
        <v>24558</v>
      </c>
      <c r="E120" s="98" t="s">
        <v>24559</v>
      </c>
      <c r="F120" s="104">
        <v>42440</v>
      </c>
      <c r="G120" s="104">
        <v>45717</v>
      </c>
      <c r="H120" s="104">
        <v>46081</v>
      </c>
      <c r="J120" s="101">
        <v>1650</v>
      </c>
      <c r="K120" s="98" t="s">
        <v>24560</v>
      </c>
      <c r="L120" s="98" t="s">
        <v>24561</v>
      </c>
      <c r="M120" s="98" t="s">
        <v>24562</v>
      </c>
      <c r="N120" s="98" t="s">
        <v>24563</v>
      </c>
      <c r="O120" s="101">
        <v>25</v>
      </c>
      <c r="P120" s="101">
        <v>25</v>
      </c>
      <c r="Q120" s="101">
        <v>0</v>
      </c>
      <c r="R120" s="101">
        <v>1150</v>
      </c>
    </row>
    <row r="121">
      <c r="L121" s="98" t="s">
        <v>24564</v>
      </c>
      <c r="M121" s="98" t="s">
        <v>24565</v>
      </c>
      <c r="N121" s="98" t="s">
        <v>24566</v>
      </c>
      <c r="O121" s="101">
        <v>1395</v>
      </c>
      <c r="P121" s="101">
        <v>1395</v>
      </c>
    </row>
    <row r="122">
      <c r="K122" s="96" t="s">
        <v>24567</v>
      </c>
      <c r="O122" s="85">
        <f>SUM(O120:O121)</f>
      </c>
      <c r="P122" s="85">
        <f>SUM(P120:P121)</f>
      </c>
    </row>
    <row r="123">
      <c r="A123" s="98" t="s">
        <v>24568</v>
      </c>
      <c r="B123" s="98" t="s">
        <v>24569</v>
      </c>
      <c r="C123" s="100">
        <v>744</v>
      </c>
      <c r="D123" s="98" t="s">
        <v>24570</v>
      </c>
      <c r="E123" s="98" t="s">
        <v>24571</v>
      </c>
      <c r="F123" s="104">
        <v>43862</v>
      </c>
      <c r="G123" s="104">
        <v>45717</v>
      </c>
      <c r="H123" s="104">
        <v>46081</v>
      </c>
      <c r="J123" s="101">
        <v>1550</v>
      </c>
      <c r="K123" s="98" t="s">
        <v>24572</v>
      </c>
      <c r="L123" s="98" t="s">
        <v>24573</v>
      </c>
      <c r="M123" s="98" t="s">
        <v>24574</v>
      </c>
      <c r="N123" s="98" t="s">
        <v>24575</v>
      </c>
      <c r="O123" s="101">
        <v>25</v>
      </c>
      <c r="P123" s="101">
        <v>25</v>
      </c>
      <c r="Q123" s="101">
        <v>0</v>
      </c>
      <c r="R123" s="101">
        <v>1275</v>
      </c>
    </row>
    <row r="124">
      <c r="L124" s="98" t="s">
        <v>24576</v>
      </c>
      <c r="M124" s="98" t="s">
        <v>24577</v>
      </c>
      <c r="N124" s="98" t="s">
        <v>24578</v>
      </c>
      <c r="O124" s="101">
        <v>1440</v>
      </c>
      <c r="P124" s="101">
        <v>1440</v>
      </c>
    </row>
    <row r="125">
      <c r="K125" s="96" t="s">
        <v>24579</v>
      </c>
      <c r="O125" s="85">
        <f>SUM(O123:O124)</f>
      </c>
      <c r="P125" s="85">
        <f>SUM(P123:P124)</f>
      </c>
    </row>
    <row r="126">
      <c r="A126" s="98" t="s">
        <v>24580</v>
      </c>
      <c r="B126" s="98" t="s">
        <v>24581</v>
      </c>
      <c r="C126" s="100">
        <v>851</v>
      </c>
      <c r="D126" s="98" t="s">
        <v>24582</v>
      </c>
      <c r="E126" s="98" t="s">
        <v>24583</v>
      </c>
      <c r="F126" s="104">
        <v>43600</v>
      </c>
      <c r="G126" s="104">
        <v>45444</v>
      </c>
      <c r="H126" s="104">
        <v>45808</v>
      </c>
      <c r="J126" s="101">
        <v>1650</v>
      </c>
      <c r="K126" s="98" t="s">
        <v>24584</v>
      </c>
      <c r="L126" s="98" t="s">
        <v>24585</v>
      </c>
      <c r="M126" s="98" t="s">
        <v>24586</v>
      </c>
      <c r="N126" s="98" t="s">
        <v>24587</v>
      </c>
      <c r="O126" s="101">
        <v>25</v>
      </c>
      <c r="P126" s="101">
        <v>25</v>
      </c>
      <c r="Q126" s="101">
        <v>0</v>
      </c>
      <c r="R126" s="101">
        <v>1350</v>
      </c>
    </row>
    <row r="127">
      <c r="L127" s="98" t="s">
        <v>24588</v>
      </c>
      <c r="M127" s="98" t="s">
        <v>24589</v>
      </c>
      <c r="N127" s="98" t="s">
        <v>24590</v>
      </c>
      <c r="O127" s="101">
        <v>1485</v>
      </c>
      <c r="P127" s="101">
        <v>1485</v>
      </c>
    </row>
    <row r="128">
      <c r="K128" s="96" t="s">
        <v>24591</v>
      </c>
      <c r="O128" s="85">
        <f>SUM(O126:O127)</f>
      </c>
      <c r="P128" s="85">
        <f>SUM(P126:P127)</f>
      </c>
    </row>
    <row r="129">
      <c r="A129" s="98" t="s">
        <v>24592</v>
      </c>
      <c r="B129" s="98" t="s">
        <v>24593</v>
      </c>
      <c r="C129" s="100">
        <v>744</v>
      </c>
      <c r="D129" s="98" t="s">
        <v>24594</v>
      </c>
      <c r="E129" s="98" t="s">
        <v>24595</v>
      </c>
      <c r="F129" s="104">
        <v>38828</v>
      </c>
      <c r="G129" s="104">
        <v>45413</v>
      </c>
      <c r="H129" s="104">
        <v>45777</v>
      </c>
      <c r="J129" s="101">
        <v>1550</v>
      </c>
      <c r="K129" s="98" t="s">
        <v>24596</v>
      </c>
      <c r="L129" s="98" t="s">
        <v>24597</v>
      </c>
      <c r="M129" s="98" t="s">
        <v>24598</v>
      </c>
      <c r="N129" s="98" t="s">
        <v>24599</v>
      </c>
      <c r="O129" s="101">
        <v>25</v>
      </c>
      <c r="P129" s="101">
        <v>25</v>
      </c>
      <c r="Q129" s="101">
        <v>0</v>
      </c>
      <c r="R129" s="101">
        <v>980</v>
      </c>
    </row>
    <row r="130">
      <c r="L130" s="98" t="s">
        <v>24600</v>
      </c>
      <c r="M130" s="98" t="s">
        <v>24601</v>
      </c>
      <c r="N130" s="98" t="s">
        <v>24602</v>
      </c>
      <c r="O130" s="101">
        <v>1205</v>
      </c>
      <c r="P130" s="101">
        <v>1205</v>
      </c>
    </row>
    <row r="131">
      <c r="K131" s="96" t="s">
        <v>24603</v>
      </c>
      <c r="O131" s="85">
        <f>SUM(O129:O130)</f>
      </c>
      <c r="P131" s="85">
        <f>SUM(P129:P130)</f>
      </c>
    </row>
    <row r="132">
      <c r="A132" s="98" t="s">
        <v>24604</v>
      </c>
      <c r="B132" s="98" t="s">
        <v>24605</v>
      </c>
      <c r="C132" s="100">
        <v>851</v>
      </c>
      <c r="D132" s="98" t="s">
        <v>24606</v>
      </c>
      <c r="E132" s="98" t="s">
        <v>24607</v>
      </c>
      <c r="F132" s="104">
        <v>36719</v>
      </c>
      <c r="G132" s="104">
        <v>45474</v>
      </c>
      <c r="H132" s="104">
        <v>45838</v>
      </c>
      <c r="J132" s="101">
        <v>1650</v>
      </c>
      <c r="K132" s="98" t="s">
        <v>24608</v>
      </c>
      <c r="L132" s="98" t="s">
        <v>24609</v>
      </c>
      <c r="M132" s="98" t="s">
        <v>24610</v>
      </c>
      <c r="N132" s="98" t="s">
        <v>24611</v>
      </c>
      <c r="O132" s="101">
        <v>25</v>
      </c>
      <c r="P132" s="101">
        <v>25</v>
      </c>
      <c r="Q132" s="101">
        <v>-20.41</v>
      </c>
      <c r="R132" s="101">
        <v>1020</v>
      </c>
    </row>
    <row r="133">
      <c r="L133" s="98" t="s">
        <v>24612</v>
      </c>
      <c r="M133" s="98" t="s">
        <v>24613</v>
      </c>
      <c r="N133" s="98" t="s">
        <v>24614</v>
      </c>
      <c r="O133" s="101">
        <v>1200</v>
      </c>
      <c r="P133" s="101">
        <v>1200</v>
      </c>
    </row>
    <row r="134">
      <c r="K134" s="96" t="s">
        <v>24615</v>
      </c>
      <c r="O134" s="85">
        <f>SUM(O132:O133)</f>
      </c>
      <c r="P134" s="85">
        <f>SUM(P132:P133)</f>
      </c>
    </row>
    <row r="135">
      <c r="A135" s="98" t="s">
        <v>24616</v>
      </c>
      <c r="B135" s="98" t="s">
        <v>24617</v>
      </c>
      <c r="C135" s="100">
        <v>744</v>
      </c>
      <c r="D135" s="98" t="s">
        <v>24618</v>
      </c>
      <c r="E135" s="98" t="s">
        <v>24619</v>
      </c>
      <c r="F135" s="104">
        <v>44331</v>
      </c>
      <c r="G135" s="104">
        <v>45444</v>
      </c>
      <c r="H135" s="104">
        <v>45808</v>
      </c>
      <c r="J135" s="101">
        <v>1525</v>
      </c>
      <c r="K135" s="98" t="s">
        <v>24620</v>
      </c>
      <c r="L135" s="98" t="s">
        <v>24621</v>
      </c>
      <c r="M135" s="98" t="s">
        <v>24622</v>
      </c>
      <c r="N135" s="98" t="s">
        <v>24623</v>
      </c>
      <c r="O135" s="101">
        <v>1385</v>
      </c>
      <c r="P135" s="101">
        <v>1385</v>
      </c>
      <c r="Q135" s="101">
        <v>0</v>
      </c>
      <c r="R135" s="101">
        <v>1275</v>
      </c>
    </row>
    <row r="136">
      <c r="K136" s="96" t="s">
        <v>24624</v>
      </c>
      <c r="O136" s="85">
        <f>SUM(O135:O135)</f>
      </c>
      <c r="P136" s="85">
        <f>SUM(P135:P135)</f>
      </c>
    </row>
    <row r="137">
      <c r="A137" s="98" t="s">
        <v>24625</v>
      </c>
      <c r="B137" s="98" t="s">
        <v>24626</v>
      </c>
      <c r="C137" s="100">
        <v>851</v>
      </c>
      <c r="D137" s="98" t="s">
        <v>24627</v>
      </c>
      <c r="E137" s="98" t="s">
        <v>24628</v>
      </c>
      <c r="F137" s="104">
        <v>43966</v>
      </c>
      <c r="G137" s="104">
        <v>45444</v>
      </c>
      <c r="H137" s="104">
        <v>45808</v>
      </c>
      <c r="J137" s="101">
        <v>1625</v>
      </c>
      <c r="K137" s="98" t="s">
        <v>24629</v>
      </c>
      <c r="L137" s="98" t="s">
        <v>24630</v>
      </c>
      <c r="M137" s="98" t="s">
        <v>24631</v>
      </c>
      <c r="N137" s="98" t="s">
        <v>24632</v>
      </c>
      <c r="O137" s="101">
        <v>1485</v>
      </c>
      <c r="P137" s="101">
        <v>1485</v>
      </c>
      <c r="Q137" s="101">
        <v>0</v>
      </c>
      <c r="R137" s="101">
        <v>1350</v>
      </c>
    </row>
    <row r="138">
      <c r="K138" s="96" t="s">
        <v>24633</v>
      </c>
      <c r="O138" s="85">
        <f>SUM(O137:O137)</f>
      </c>
      <c r="P138" s="85">
        <f>SUM(P137:P137)</f>
      </c>
    </row>
    <row r="139">
      <c r="A139" s="98" t="s">
        <v>24634</v>
      </c>
      <c r="B139" s="98" t="s">
        <v>24635</v>
      </c>
      <c r="C139" s="100">
        <v>431</v>
      </c>
      <c r="D139" s="98" t="s">
        <v>24636</v>
      </c>
      <c r="E139" s="98" t="s">
        <v>24637</v>
      </c>
      <c r="F139" s="104">
        <v>45737</v>
      </c>
      <c r="G139" s="104">
        <v>45737</v>
      </c>
      <c r="H139" s="104">
        <v>46101</v>
      </c>
      <c r="J139" s="101">
        <v>1425</v>
      </c>
      <c r="K139" s="98" t="s">
        <v>24638</v>
      </c>
      <c r="L139" s="98" t="s">
        <v>24639</v>
      </c>
      <c r="M139" s="98" t="s">
        <v>24640</v>
      </c>
      <c r="N139" s="98" t="s">
        <v>24641</v>
      </c>
      <c r="O139" s="101">
        <v>1425</v>
      </c>
      <c r="P139" s="101">
        <v>1425</v>
      </c>
      <c r="Q139" s="101">
        <v>0</v>
      </c>
      <c r="R139" s="101">
        <v>1425</v>
      </c>
    </row>
    <row r="140">
      <c r="K140" s="96" t="s">
        <v>24642</v>
      </c>
      <c r="O140" s="85">
        <f>SUM(O139:O139)</f>
      </c>
      <c r="P140" s="85">
        <f>SUM(P139:P139)</f>
      </c>
    </row>
    <row r="141">
      <c r="A141" s="98" t="s">
        <v>24643</v>
      </c>
      <c r="B141" s="98" t="s">
        <v>24644</v>
      </c>
      <c r="C141" s="100">
        <v>851</v>
      </c>
      <c r="D141" s="98" t="s">
        <v>24645</v>
      </c>
      <c r="E141" s="98" t="s">
        <v>24646</v>
      </c>
      <c r="F141" s="104">
        <v>39087</v>
      </c>
      <c r="G141" s="104">
        <v>45413</v>
      </c>
      <c r="J141" s="101">
        <v>1625</v>
      </c>
      <c r="K141" s="98" t="s">
        <v>24647</v>
      </c>
      <c r="L141" s="98" t="s">
        <v>24648</v>
      </c>
      <c r="M141" s="98" t="s">
        <v>24649</v>
      </c>
      <c r="N141" s="98" t="s">
        <v>24650</v>
      </c>
      <c r="O141" s="101">
        <v>1625</v>
      </c>
      <c r="P141" s="101">
        <v>1625</v>
      </c>
      <c r="Q141" s="101">
        <v>0</v>
      </c>
      <c r="R141" s="101">
        <v>1010</v>
      </c>
    </row>
    <row r="142">
      <c r="L142" s="98" t="s">
        <v>24651</v>
      </c>
      <c r="M142" s="98" t="s">
        <v>24652</v>
      </c>
      <c r="N142" s="98" t="s">
        <v>24653</v>
      </c>
      <c r="O142" s="101">
        <v>200</v>
      </c>
      <c r="P142" s="101">
        <v>200</v>
      </c>
    </row>
    <row r="143">
      <c r="K143" s="96" t="s">
        <v>24654</v>
      </c>
      <c r="O143" s="85">
        <f>SUM(O141:O142)</f>
      </c>
      <c r="P143" s="85">
        <f>SUM(P141:P142)</f>
      </c>
    </row>
    <row r="144">
      <c r="A144" s="98" t="s">
        <v>24655</v>
      </c>
      <c r="B144" s="98" t="s">
        <v>24656</v>
      </c>
      <c r="C144" s="100">
        <v>744</v>
      </c>
      <c r="D144" s="98" t="s">
        <v>24657</v>
      </c>
      <c r="E144" s="98" t="s">
        <v>24658</v>
      </c>
      <c r="F144" s="104">
        <v>43122</v>
      </c>
      <c r="G144" s="104">
        <v>45689</v>
      </c>
      <c r="H144" s="104">
        <v>46053</v>
      </c>
      <c r="J144" s="101">
        <v>1550</v>
      </c>
      <c r="K144" s="98" t="s">
        <v>24659</v>
      </c>
      <c r="L144" s="98" t="s">
        <v>24660</v>
      </c>
      <c r="M144" s="98" t="s">
        <v>24661</v>
      </c>
      <c r="N144" s="98" t="s">
        <v>24662</v>
      </c>
      <c r="O144" s="101">
        <v>25</v>
      </c>
      <c r="P144" s="101">
        <v>25</v>
      </c>
      <c r="Q144" s="101">
        <v>0</v>
      </c>
      <c r="R144" s="101">
        <v>1150</v>
      </c>
    </row>
    <row r="145">
      <c r="L145" s="98" t="s">
        <v>24663</v>
      </c>
      <c r="M145" s="98" t="s">
        <v>24664</v>
      </c>
      <c r="N145" s="98" t="s">
        <v>24665</v>
      </c>
      <c r="O145" s="101">
        <v>1385</v>
      </c>
      <c r="P145" s="101">
        <v>1385</v>
      </c>
    </row>
    <row r="146">
      <c r="K146" s="96" t="s">
        <v>24666</v>
      </c>
      <c r="O146" s="85">
        <f>SUM(O144:O145)</f>
      </c>
      <c r="P146" s="85">
        <f>SUM(P144:P145)</f>
      </c>
    </row>
    <row r="147">
      <c r="A147" s="98" t="s">
        <v>24667</v>
      </c>
      <c r="B147" s="98" t="s">
        <v>24668</v>
      </c>
      <c r="C147" s="100">
        <v>851</v>
      </c>
      <c r="D147" s="98" t="s">
        <v>24669</v>
      </c>
      <c r="E147" s="98" t="s">
        <v>24670</v>
      </c>
      <c r="F147" s="104">
        <v>41730</v>
      </c>
      <c r="G147" s="104">
        <v>45748</v>
      </c>
      <c r="H147" s="104">
        <v>46112</v>
      </c>
      <c r="J147" s="101">
        <v>1650</v>
      </c>
      <c r="K147" s="98" t="s">
        <v>24671</v>
      </c>
      <c r="L147" s="98" t="s">
        <v>24672</v>
      </c>
      <c r="M147" s="98" t="s">
        <v>24673</v>
      </c>
      <c r="N147" s="98" t="s">
        <v>24674</v>
      </c>
      <c r="O147" s="101">
        <v>25</v>
      </c>
      <c r="P147" s="101">
        <v>25</v>
      </c>
      <c r="Q147" s="101">
        <v>0</v>
      </c>
      <c r="R147" s="101">
        <v>1015</v>
      </c>
    </row>
    <row r="148">
      <c r="L148" s="98" t="s">
        <v>24675</v>
      </c>
      <c r="M148" s="98" t="s">
        <v>24676</v>
      </c>
      <c r="N148" s="98" t="s">
        <v>24677</v>
      </c>
      <c r="O148" s="101">
        <v>1310</v>
      </c>
      <c r="P148" s="101">
        <v>1310</v>
      </c>
    </row>
    <row r="149">
      <c r="K149" s="96" t="s">
        <v>24678</v>
      </c>
      <c r="O149" s="85">
        <f>SUM(O147:O148)</f>
      </c>
      <c r="P149" s="85">
        <f>SUM(P147:P148)</f>
      </c>
    </row>
    <row r="150">
      <c r="A150" s="98" t="s">
        <v>24679</v>
      </c>
      <c r="B150" s="98" t="s">
        <v>24680</v>
      </c>
      <c r="C150" s="100">
        <v>744</v>
      </c>
      <c r="D150" s="98" t="s">
        <v>24681</v>
      </c>
      <c r="E150" s="98" t="s">
        <v>24682</v>
      </c>
      <c r="F150" s="104">
        <v>42468</v>
      </c>
      <c r="G150" s="104">
        <v>45413</v>
      </c>
      <c r="H150" s="104">
        <v>45777</v>
      </c>
      <c r="J150" s="101">
        <v>1550</v>
      </c>
      <c r="K150" s="98" t="s">
        <v>24683</v>
      </c>
      <c r="L150" s="98" t="s">
        <v>24684</v>
      </c>
      <c r="M150" s="98" t="s">
        <v>24685</v>
      </c>
      <c r="N150" s="98" t="s">
        <v>24686</v>
      </c>
      <c r="O150" s="101">
        <v>25</v>
      </c>
      <c r="P150" s="101">
        <v>25</v>
      </c>
      <c r="Q150" s="101">
        <v>19.129999999999999</v>
      </c>
      <c r="R150" s="101">
        <v>1075</v>
      </c>
    </row>
    <row r="151">
      <c r="L151" s="98" t="s">
        <v>24687</v>
      </c>
      <c r="M151" s="98" t="s">
        <v>24688</v>
      </c>
      <c r="N151" s="98" t="s">
        <v>24689</v>
      </c>
      <c r="O151" s="101">
        <v>1305</v>
      </c>
      <c r="P151" s="101">
        <v>1305</v>
      </c>
    </row>
    <row r="152">
      <c r="L152" s="98" t="s">
        <v>24690</v>
      </c>
      <c r="M152" s="98" t="s">
        <v>24691</v>
      </c>
      <c r="N152" s="98" t="s">
        <v>24692</v>
      </c>
      <c r="O152" s="101">
        <v>19.129999999999999</v>
      </c>
      <c r="P152" s="101">
        <v>0</v>
      </c>
    </row>
    <row r="153">
      <c r="K153" s="96" t="s">
        <v>24693</v>
      </c>
      <c r="O153" s="85">
        <f>SUM(O150:O152)</f>
      </c>
      <c r="P153" s="85">
        <f>SUM(P150:P152)</f>
      </c>
    </row>
    <row r="154">
      <c r="A154" s="98" t="s">
        <v>24694</v>
      </c>
      <c r="B154" s="98" t="s">
        <v>24695</v>
      </c>
      <c r="C154" s="100">
        <v>851</v>
      </c>
      <c r="D154" s="98" t="s">
        <v>24696</v>
      </c>
      <c r="E154" s="98" t="s">
        <v>24697</v>
      </c>
      <c r="F154" s="104">
        <v>44876</v>
      </c>
      <c r="G154" s="104">
        <v>45627</v>
      </c>
      <c r="H154" s="104">
        <v>45991</v>
      </c>
      <c r="J154" s="101">
        <v>1650</v>
      </c>
      <c r="K154" s="98" t="s">
        <v>24698</v>
      </c>
      <c r="L154" s="98" t="s">
        <v>24699</v>
      </c>
      <c r="M154" s="98" t="s">
        <v>24700</v>
      </c>
      <c r="N154" s="98" t="s">
        <v>24701</v>
      </c>
      <c r="O154" s="101">
        <v>25</v>
      </c>
      <c r="P154" s="101">
        <v>25</v>
      </c>
      <c r="Q154" s="101">
        <v>0</v>
      </c>
      <c r="R154" s="101">
        <v>1450</v>
      </c>
    </row>
    <row r="155">
      <c r="L155" s="98" t="s">
        <v>24702</v>
      </c>
      <c r="M155" s="98" t="s">
        <v>24703</v>
      </c>
      <c r="N155" s="98" t="s">
        <v>24704</v>
      </c>
      <c r="O155" s="101">
        <v>1525</v>
      </c>
      <c r="P155" s="101">
        <v>1525</v>
      </c>
    </row>
    <row r="156">
      <c r="K156" s="96" t="s">
        <v>24705</v>
      </c>
      <c r="O156" s="85">
        <f>SUM(O154:O155)</f>
      </c>
      <c r="P156" s="85">
        <f>SUM(P154:P155)</f>
      </c>
    </row>
    <row r="157">
      <c r="A157" s="98" t="s">
        <v>24706</v>
      </c>
      <c r="B157" s="98" t="s">
        <v>24707</v>
      </c>
      <c r="C157" s="100">
        <v>744</v>
      </c>
      <c r="D157" s="98" t="s">
        <v>24708</v>
      </c>
      <c r="E157" s="98" t="s">
        <v>24709</v>
      </c>
      <c r="F157" s="104">
        <v>45373</v>
      </c>
      <c r="G157" s="104">
        <v>45748</v>
      </c>
      <c r="H157" s="104">
        <v>46112</v>
      </c>
      <c r="J157" s="101">
        <v>1550</v>
      </c>
      <c r="K157" s="98" t="s">
        <v>24710</v>
      </c>
      <c r="L157" s="98" t="s">
        <v>24711</v>
      </c>
      <c r="M157" s="98" t="s">
        <v>24712</v>
      </c>
      <c r="N157" s="98" t="s">
        <v>24713</v>
      </c>
      <c r="O157" s="101">
        <v>25</v>
      </c>
      <c r="P157" s="101">
        <v>25</v>
      </c>
      <c r="Q157" s="101">
        <v>0</v>
      </c>
      <c r="R157" s="101">
        <v>1550</v>
      </c>
    </row>
    <row r="158">
      <c r="L158" s="98" t="s">
        <v>24714</v>
      </c>
      <c r="M158" s="98" t="s">
        <v>24715</v>
      </c>
      <c r="N158" s="98" t="s">
        <v>24716</v>
      </c>
      <c r="O158" s="101">
        <v>1575</v>
      </c>
      <c r="P158" s="101">
        <v>1575</v>
      </c>
    </row>
    <row r="159">
      <c r="K159" s="96" t="s">
        <v>24717</v>
      </c>
      <c r="O159" s="85">
        <f>SUM(O157:O158)</f>
      </c>
      <c r="P159" s="85">
        <f>SUM(P157:P158)</f>
      </c>
    </row>
    <row r="160">
      <c r="A160" s="98" t="s">
        <v>24718</v>
      </c>
      <c r="B160" s="98" t="s">
        <v>24719</v>
      </c>
      <c r="C160" s="100">
        <v>851</v>
      </c>
      <c r="D160" s="98" t="s">
        <v>24720</v>
      </c>
      <c r="E160" s="98" t="s">
        <v>24721</v>
      </c>
      <c r="F160" s="104">
        <v>44027</v>
      </c>
      <c r="G160" s="104">
        <v>45505</v>
      </c>
      <c r="H160" s="104">
        <v>45869</v>
      </c>
      <c r="J160" s="101">
        <v>1650</v>
      </c>
      <c r="K160" s="98" t="s">
        <v>24722</v>
      </c>
      <c r="L160" s="98" t="s">
        <v>24723</v>
      </c>
      <c r="M160" s="98" t="s">
        <v>24724</v>
      </c>
      <c r="N160" s="98" t="s">
        <v>24725</v>
      </c>
      <c r="O160" s="101">
        <v>25</v>
      </c>
      <c r="P160" s="101">
        <v>25</v>
      </c>
      <c r="Q160" s="101">
        <v>0</v>
      </c>
      <c r="R160" s="101">
        <v>1375</v>
      </c>
    </row>
    <row r="161">
      <c r="L161" s="98" t="s">
        <v>24726</v>
      </c>
      <c r="M161" s="98" t="s">
        <v>24727</v>
      </c>
      <c r="N161" s="98" t="s">
        <v>24728</v>
      </c>
      <c r="O161" s="101">
        <v>1505</v>
      </c>
      <c r="P161" s="101">
        <v>1505</v>
      </c>
    </row>
    <row r="162">
      <c r="K162" s="96" t="s">
        <v>24729</v>
      </c>
      <c r="O162" s="85">
        <f>SUM(O160:O161)</f>
      </c>
      <c r="P162" s="85">
        <f>SUM(P160:P161)</f>
      </c>
    </row>
    <row r="163">
      <c r="A163" s="98" t="s">
        <v>24730</v>
      </c>
      <c r="B163" s="98" t="s">
        <v>24731</v>
      </c>
      <c r="C163" s="100">
        <v>744</v>
      </c>
      <c r="D163" s="98" t="s">
        <v>24732</v>
      </c>
      <c r="E163" s="98" t="s">
        <v>24733</v>
      </c>
      <c r="F163" s="104">
        <v>45728</v>
      </c>
      <c r="G163" s="104">
        <v>45728</v>
      </c>
      <c r="H163" s="104">
        <v>46092</v>
      </c>
      <c r="J163" s="101">
        <v>1650</v>
      </c>
      <c r="K163" s="98" t="s">
        <v>24734</v>
      </c>
      <c r="L163" s="98" t="s">
        <v>24735</v>
      </c>
      <c r="M163" s="98" t="s">
        <v>24736</v>
      </c>
      <c r="N163" s="98" t="s">
        <v>24737</v>
      </c>
      <c r="O163" s="101">
        <v>25</v>
      </c>
      <c r="P163" s="101">
        <v>25</v>
      </c>
      <c r="Q163" s="101">
        <v>0</v>
      </c>
      <c r="R163" s="101">
        <v>1650</v>
      </c>
    </row>
    <row r="164">
      <c r="L164" s="98" t="s">
        <v>24738</v>
      </c>
      <c r="M164" s="98" t="s">
        <v>24739</v>
      </c>
      <c r="N164" s="98" t="s">
        <v>24740</v>
      </c>
      <c r="O164" s="101">
        <v>1625</v>
      </c>
      <c r="P164" s="101">
        <v>1625</v>
      </c>
    </row>
    <row r="165">
      <c r="K165" s="96" t="s">
        <v>24741</v>
      </c>
      <c r="O165" s="85">
        <f>SUM(O163:O164)</f>
      </c>
      <c r="P165" s="85">
        <f>SUM(P163:P164)</f>
      </c>
    </row>
    <row r="166">
      <c r="A166" s="98" t="s">
        <v>24742</v>
      </c>
      <c r="B166" s="98" t="s">
        <v>24743</v>
      </c>
      <c r="C166" s="100">
        <v>851</v>
      </c>
      <c r="D166" s="98" t="s">
        <v>24744</v>
      </c>
      <c r="E166" s="98" t="s">
        <v>24745</v>
      </c>
      <c r="F166" s="104">
        <v>44621</v>
      </c>
      <c r="G166" s="104">
        <v>45717</v>
      </c>
      <c r="H166" s="104">
        <v>46081</v>
      </c>
      <c r="J166" s="101">
        <v>1650</v>
      </c>
      <c r="K166" s="98" t="s">
        <v>24746</v>
      </c>
      <c r="L166" s="98" t="s">
        <v>24747</v>
      </c>
      <c r="M166" s="98" t="s">
        <v>24748</v>
      </c>
      <c r="N166" s="98" t="s">
        <v>24749</v>
      </c>
      <c r="O166" s="101">
        <v>25</v>
      </c>
      <c r="P166" s="101">
        <v>25</v>
      </c>
      <c r="Q166" s="101">
        <v>-14.49</v>
      </c>
      <c r="R166" s="101">
        <v>1450</v>
      </c>
    </row>
    <row r="167">
      <c r="L167" s="98" t="s">
        <v>24750</v>
      </c>
      <c r="M167" s="98" t="s">
        <v>24751</v>
      </c>
      <c r="N167" s="98" t="s">
        <v>24752</v>
      </c>
      <c r="O167" s="101">
        <v>1555</v>
      </c>
      <c r="P167" s="101">
        <v>1555</v>
      </c>
    </row>
    <row r="168">
      <c r="K168" s="96" t="s">
        <v>24753</v>
      </c>
      <c r="O168" s="85">
        <f>SUM(O166:O167)</f>
      </c>
      <c r="P168" s="85">
        <f>SUM(P166:P167)</f>
      </c>
    </row>
    <row r="169">
      <c r="A169" s="98" t="s">
        <v>24754</v>
      </c>
      <c r="B169" s="98" t="s">
        <v>24755</v>
      </c>
      <c r="C169" s="100">
        <v>851</v>
      </c>
      <c r="D169" s="98" t="s">
        <v>24756</v>
      </c>
      <c r="E169" s="98" t="s">
        <v>24757</v>
      </c>
      <c r="F169" s="104">
        <v>42644</v>
      </c>
      <c r="G169" s="104">
        <v>45566</v>
      </c>
      <c r="H169" s="104">
        <v>45930</v>
      </c>
      <c r="J169" s="101">
        <v>1625</v>
      </c>
      <c r="K169" s="98" t="s">
        <v>24758</v>
      </c>
      <c r="L169" s="98" t="s">
        <v>24759</v>
      </c>
      <c r="M169" s="98" t="s">
        <v>24760</v>
      </c>
      <c r="N169" s="98" t="s">
        <v>24761</v>
      </c>
      <c r="O169" s="101">
        <v>1455</v>
      </c>
      <c r="P169" s="101">
        <v>1455</v>
      </c>
      <c r="Q169" s="101">
        <v>0</v>
      </c>
      <c r="R169" s="101">
        <v>1200</v>
      </c>
    </row>
    <row r="170">
      <c r="K170" s="96" t="s">
        <v>24762</v>
      </c>
      <c r="O170" s="85">
        <f>SUM(O169:O169)</f>
      </c>
      <c r="P170" s="85">
        <f>SUM(P169:P169)</f>
      </c>
    </row>
    <row r="171">
      <c r="A171" s="98" t="s">
        <v>24763</v>
      </c>
      <c r="B171" s="98" t="s">
        <v>24764</v>
      </c>
      <c r="C171" s="100">
        <v>744</v>
      </c>
      <c r="D171" s="98" t="s">
        <v>24765</v>
      </c>
      <c r="E171" s="98" t="s">
        <v>24766</v>
      </c>
      <c r="F171" s="104">
        <v>45058</v>
      </c>
      <c r="G171" s="104">
        <v>45444</v>
      </c>
      <c r="H171" s="104">
        <v>45808</v>
      </c>
      <c r="J171" s="101">
        <v>1525</v>
      </c>
      <c r="K171" s="98" t="s">
        <v>24767</v>
      </c>
      <c r="L171" s="98" t="s">
        <v>24768</v>
      </c>
      <c r="M171" s="98" t="s">
        <v>24769</v>
      </c>
      <c r="N171" s="98" t="s">
        <v>24770</v>
      </c>
      <c r="O171" s="101">
        <v>1475</v>
      </c>
      <c r="P171" s="101">
        <v>1475</v>
      </c>
      <c r="Q171" s="101">
        <v>0</v>
      </c>
      <c r="R171" s="101">
        <v>1425</v>
      </c>
    </row>
    <row r="172">
      <c r="K172" s="96" t="s">
        <v>24771</v>
      </c>
      <c r="O172" s="85">
        <f>SUM(O171:O171)</f>
      </c>
      <c r="P172" s="85">
        <f>SUM(P171:P171)</f>
      </c>
    </row>
    <row r="173">
      <c r="A173" s="98" t="s">
        <v>24772</v>
      </c>
      <c r="B173" s="98" t="s">
        <v>24773</v>
      </c>
      <c r="C173" s="100">
        <v>851</v>
      </c>
      <c r="D173" s="98" t="s">
        <v>24774</v>
      </c>
      <c r="E173" s="98" t="s">
        <v>24775</v>
      </c>
      <c r="F173" s="104">
        <v>38632</v>
      </c>
      <c r="G173" s="104">
        <v>45566</v>
      </c>
      <c r="H173" s="104">
        <v>45930</v>
      </c>
      <c r="J173" s="101">
        <v>1625</v>
      </c>
      <c r="K173" s="98" t="s">
        <v>24776</v>
      </c>
      <c r="L173" s="98" t="s">
        <v>24777</v>
      </c>
      <c r="M173" s="98" t="s">
        <v>24778</v>
      </c>
      <c r="N173" s="98" t="s">
        <v>24779</v>
      </c>
      <c r="O173" s="101">
        <v>1265</v>
      </c>
      <c r="P173" s="101">
        <v>1265</v>
      </c>
      <c r="Q173" s="101">
        <v>-9.9199999999999999</v>
      </c>
      <c r="R173" s="101">
        <v>990</v>
      </c>
    </row>
    <row r="174">
      <c r="K174" s="96" t="s">
        <v>24780</v>
      </c>
      <c r="O174" s="85">
        <f>SUM(O173:O173)</f>
      </c>
      <c r="P174" s="85">
        <f>SUM(P173:P173)</f>
      </c>
    </row>
    <row r="175">
      <c r="A175" s="98" t="s">
        <v>24781</v>
      </c>
      <c r="B175" s="98" t="s">
        <v>24782</v>
      </c>
      <c r="C175" s="100">
        <v>431</v>
      </c>
      <c r="D175" s="98" t="s">
        <v>24783</v>
      </c>
      <c r="E175" s="98" t="s">
        <v>24784</v>
      </c>
      <c r="F175" s="104">
        <v>45421</v>
      </c>
      <c r="G175" s="104">
        <v>45421</v>
      </c>
      <c r="H175" s="104">
        <v>45808</v>
      </c>
      <c r="J175" s="101">
        <v>1325</v>
      </c>
      <c r="K175" s="98" t="s">
        <v>24785</v>
      </c>
      <c r="L175" s="98" t="s">
        <v>24786</v>
      </c>
      <c r="M175" s="98" t="s">
        <v>24787</v>
      </c>
      <c r="N175" s="98" t="s">
        <v>24788</v>
      </c>
      <c r="O175" s="101">
        <v>1325</v>
      </c>
      <c r="P175" s="101">
        <v>1325</v>
      </c>
      <c r="Q175" s="101">
        <v>0</v>
      </c>
      <c r="R175" s="101">
        <v>1325</v>
      </c>
    </row>
    <row r="176">
      <c r="K176" s="96" t="s">
        <v>24789</v>
      </c>
      <c r="O176" s="85">
        <f>SUM(O175:O175)</f>
      </c>
      <c r="P176" s="85">
        <f>SUM(P175:P175)</f>
      </c>
    </row>
    <row r="177">
      <c r="A177" s="98" t="s">
        <v>24790</v>
      </c>
      <c r="B177" s="98" t="s">
        <v>24791</v>
      </c>
      <c r="C177" s="100">
        <v>851</v>
      </c>
      <c r="D177" s="98" t="s">
        <v>24792</v>
      </c>
      <c r="E177" s="98" t="s">
        <v>24793</v>
      </c>
      <c r="F177" s="104">
        <v>40067</v>
      </c>
      <c r="G177" s="104">
        <v>45566</v>
      </c>
      <c r="H177" s="104">
        <v>45930</v>
      </c>
      <c r="J177" s="101">
        <v>1650</v>
      </c>
      <c r="K177" s="98" t="s">
        <v>24794</v>
      </c>
      <c r="L177" s="98" t="s">
        <v>24795</v>
      </c>
      <c r="M177" s="98" t="s">
        <v>24796</v>
      </c>
      <c r="N177" s="98" t="s">
        <v>24797</v>
      </c>
      <c r="O177" s="101">
        <v>25</v>
      </c>
      <c r="P177" s="101">
        <v>25</v>
      </c>
      <c r="Q177" s="101">
        <v>0</v>
      </c>
      <c r="R177" s="101">
        <v>1055</v>
      </c>
    </row>
    <row r="178">
      <c r="L178" s="98" t="s">
        <v>24798</v>
      </c>
      <c r="M178" s="98" t="s">
        <v>24799</v>
      </c>
      <c r="N178" s="98" t="s">
        <v>24800</v>
      </c>
      <c r="O178" s="101">
        <v>1305</v>
      </c>
      <c r="P178" s="101">
        <v>1305</v>
      </c>
    </row>
    <row r="179">
      <c r="K179" s="96" t="s">
        <v>24801</v>
      </c>
      <c r="O179" s="85">
        <f>SUM(O177:O178)</f>
      </c>
      <c r="P179" s="85">
        <f>SUM(P177:P178)</f>
      </c>
    </row>
    <row r="180">
      <c r="A180" s="98" t="s">
        <v>24802</v>
      </c>
      <c r="B180" s="98" t="s">
        <v>24803</v>
      </c>
      <c r="C180" s="100">
        <v>744</v>
      </c>
      <c r="D180" s="98" t="s">
        <v>24804</v>
      </c>
      <c r="E180" s="98" t="s">
        <v>24805</v>
      </c>
      <c r="F180" s="104">
        <v>44517</v>
      </c>
      <c r="G180" s="104">
        <v>45627</v>
      </c>
      <c r="H180" s="104">
        <v>45991</v>
      </c>
      <c r="J180" s="101">
        <v>1550</v>
      </c>
      <c r="K180" s="98" t="s">
        <v>24806</v>
      </c>
      <c r="L180" s="98" t="s">
        <v>24807</v>
      </c>
      <c r="M180" s="98" t="s">
        <v>24808</v>
      </c>
      <c r="N180" s="98" t="s">
        <v>24809</v>
      </c>
      <c r="O180" s="101">
        <v>25</v>
      </c>
      <c r="P180" s="101">
        <v>25</v>
      </c>
      <c r="Q180" s="101">
        <v>0</v>
      </c>
      <c r="R180" s="101">
        <v>1350</v>
      </c>
    </row>
    <row r="181">
      <c r="L181" s="98" t="s">
        <v>24810</v>
      </c>
      <c r="M181" s="98" t="s">
        <v>24811</v>
      </c>
      <c r="N181" s="98" t="s">
        <v>24812</v>
      </c>
      <c r="O181" s="101">
        <v>1455</v>
      </c>
      <c r="P181" s="101">
        <v>1455</v>
      </c>
    </row>
    <row r="182">
      <c r="K182" s="96" t="s">
        <v>24813</v>
      </c>
      <c r="O182" s="85">
        <f>SUM(O180:O181)</f>
      </c>
      <c r="P182" s="85">
        <f>SUM(P180:P181)</f>
      </c>
    </row>
    <row r="183">
      <c r="A183" s="98" t="s">
        <v>24814</v>
      </c>
      <c r="B183" s="98" t="s">
        <v>24815</v>
      </c>
      <c r="C183" s="100">
        <v>851</v>
      </c>
      <c r="D183" s="98" t="s">
        <v>24816</v>
      </c>
      <c r="E183" s="98" t="s">
        <v>24817</v>
      </c>
      <c r="F183" s="104">
        <v>44736</v>
      </c>
      <c r="G183" s="104">
        <v>45474</v>
      </c>
      <c r="H183" s="104">
        <v>45838</v>
      </c>
      <c r="J183" s="101">
        <v>1650</v>
      </c>
      <c r="K183" s="98" t="s">
        <v>24818</v>
      </c>
      <c r="L183" s="98" t="s">
        <v>24819</v>
      </c>
      <c r="M183" s="98" t="s">
        <v>24820</v>
      </c>
      <c r="N183" s="98" t="s">
        <v>24821</v>
      </c>
      <c r="O183" s="101">
        <v>25</v>
      </c>
      <c r="P183" s="101">
        <v>25</v>
      </c>
      <c r="Q183" s="101">
        <v>0</v>
      </c>
      <c r="R183" s="101">
        <v>1450</v>
      </c>
    </row>
    <row r="184">
      <c r="L184" s="98" t="s">
        <v>24822</v>
      </c>
      <c r="M184" s="98" t="s">
        <v>24823</v>
      </c>
      <c r="N184" s="98" t="s">
        <v>24824</v>
      </c>
      <c r="O184" s="101">
        <v>1505</v>
      </c>
      <c r="P184" s="101">
        <v>1505</v>
      </c>
    </row>
    <row r="185">
      <c r="K185" s="96" t="s">
        <v>24825</v>
      </c>
      <c r="O185" s="85">
        <f>SUM(O183:O184)</f>
      </c>
      <c r="P185" s="85">
        <f>SUM(P183:P184)</f>
      </c>
    </row>
    <row r="186">
      <c r="A186" s="98" t="s">
        <v>24826</v>
      </c>
      <c r="B186" s="98" t="s">
        <v>24827</v>
      </c>
      <c r="C186" s="100">
        <v>744</v>
      </c>
      <c r="D186" s="98" t="s">
        <v>24828</v>
      </c>
      <c r="E186" s="98" t="s">
        <v>24829</v>
      </c>
      <c r="F186" s="104">
        <v>44150</v>
      </c>
      <c r="G186" s="104">
        <v>45627</v>
      </c>
      <c r="H186" s="104">
        <v>45991</v>
      </c>
      <c r="J186" s="101">
        <v>1550</v>
      </c>
      <c r="K186" s="98" t="s">
        <v>24830</v>
      </c>
      <c r="L186" s="98" t="s">
        <v>24831</v>
      </c>
      <c r="M186" s="98" t="s">
        <v>24832</v>
      </c>
      <c r="N186" s="98" t="s">
        <v>24833</v>
      </c>
      <c r="O186" s="101">
        <v>25</v>
      </c>
      <c r="P186" s="101">
        <v>25</v>
      </c>
      <c r="Q186" s="101">
        <v>0</v>
      </c>
      <c r="R186" s="101">
        <v>1275</v>
      </c>
    </row>
    <row r="187">
      <c r="L187" s="98" t="s">
        <v>24834</v>
      </c>
      <c r="M187" s="98" t="s">
        <v>24835</v>
      </c>
      <c r="N187" s="98" t="s">
        <v>24836</v>
      </c>
      <c r="O187" s="101">
        <v>1405</v>
      </c>
      <c r="P187" s="101">
        <v>1405</v>
      </c>
    </row>
    <row r="188">
      <c r="K188" s="96" t="s">
        <v>24837</v>
      </c>
      <c r="O188" s="85">
        <f>SUM(O186:O187)</f>
      </c>
      <c r="P188" s="85">
        <f>SUM(P186:P187)</f>
      </c>
    </row>
    <row r="189">
      <c r="A189" s="98" t="s">
        <v>24838</v>
      </c>
      <c r="B189" s="98" t="s">
        <v>24839</v>
      </c>
      <c r="C189" s="100">
        <v>851</v>
      </c>
      <c r="D189" s="98" t="s">
        <v>24840</v>
      </c>
      <c r="E189" s="98" t="s">
        <v>24841</v>
      </c>
      <c r="F189" s="104">
        <v>32675</v>
      </c>
      <c r="G189" s="104">
        <v>45474</v>
      </c>
      <c r="H189" s="104">
        <v>45838</v>
      </c>
      <c r="J189" s="101">
        <v>1650</v>
      </c>
      <c r="K189" s="98" t="s">
        <v>24842</v>
      </c>
      <c r="L189" s="98" t="s">
        <v>24843</v>
      </c>
      <c r="M189" s="98" t="s">
        <v>24844</v>
      </c>
      <c r="N189" s="98" t="s">
        <v>24845</v>
      </c>
      <c r="O189" s="101">
        <v>25</v>
      </c>
      <c r="P189" s="101">
        <v>25</v>
      </c>
      <c r="Q189" s="101">
        <v>0</v>
      </c>
      <c r="R189" s="101">
        <v>1050</v>
      </c>
    </row>
    <row r="190">
      <c r="L190" s="98" t="s">
        <v>24846</v>
      </c>
      <c r="M190" s="98" t="s">
        <v>24847</v>
      </c>
      <c r="N190" s="98" t="s">
        <v>24848</v>
      </c>
      <c r="O190" s="101">
        <v>1220</v>
      </c>
      <c r="P190" s="101">
        <v>1220</v>
      </c>
    </row>
    <row r="191">
      <c r="K191" s="96" t="s">
        <v>24849</v>
      </c>
      <c r="O191" s="85">
        <f>SUM(O189:O190)</f>
      </c>
      <c r="P191" s="85">
        <f>SUM(P189:P190)</f>
      </c>
    </row>
    <row r="192">
      <c r="A192" s="98" t="s">
        <v>24850</v>
      </c>
      <c r="B192" s="98" t="s">
        <v>24851</v>
      </c>
      <c r="C192" s="100">
        <v>744</v>
      </c>
      <c r="D192" s="98" t="s">
        <v>24852</v>
      </c>
      <c r="E192" s="98" t="s">
        <v>24853</v>
      </c>
      <c r="F192" s="104">
        <v>43371</v>
      </c>
      <c r="G192" s="104">
        <v>45566</v>
      </c>
      <c r="H192" s="104">
        <v>45930</v>
      </c>
      <c r="J192" s="101">
        <v>1550</v>
      </c>
      <c r="K192" s="98" t="s">
        <v>24854</v>
      </c>
      <c r="L192" s="98" t="s">
        <v>24855</v>
      </c>
      <c r="M192" s="98" t="s">
        <v>24856</v>
      </c>
      <c r="N192" s="98" t="s">
        <v>24857</v>
      </c>
      <c r="O192" s="101">
        <v>25</v>
      </c>
      <c r="P192" s="101">
        <v>25</v>
      </c>
      <c r="Q192" s="101">
        <v>0</v>
      </c>
      <c r="R192" s="101">
        <v>1200</v>
      </c>
    </row>
    <row r="193">
      <c r="L193" s="98" t="s">
        <v>24858</v>
      </c>
      <c r="M193" s="98" t="s">
        <v>24859</v>
      </c>
      <c r="N193" s="98" t="s">
        <v>24860</v>
      </c>
      <c r="O193" s="101">
        <v>1395</v>
      </c>
      <c r="P193" s="101">
        <v>1395</v>
      </c>
    </row>
    <row r="194">
      <c r="K194" s="96" t="s">
        <v>24861</v>
      </c>
      <c r="O194" s="85">
        <f>SUM(O192:O193)</f>
      </c>
      <c r="P194" s="85">
        <f>SUM(P192:P193)</f>
      </c>
    </row>
    <row r="195">
      <c r="A195" s="98" t="s">
        <v>24862</v>
      </c>
      <c r="B195" s="98" t="s">
        <v>24863</v>
      </c>
      <c r="C195" s="100">
        <v>851</v>
      </c>
      <c r="D195" s="98" t="s">
        <v>24864</v>
      </c>
      <c r="E195" s="98" t="s">
        <v>24865</v>
      </c>
      <c r="F195" s="104">
        <v>38667</v>
      </c>
      <c r="G195" s="104">
        <v>45627</v>
      </c>
      <c r="H195" s="104">
        <v>45991</v>
      </c>
      <c r="J195" s="101">
        <v>1650</v>
      </c>
      <c r="K195" s="98" t="s">
        <v>24866</v>
      </c>
      <c r="L195" s="98" t="s">
        <v>24867</v>
      </c>
      <c r="M195" s="98" t="s">
        <v>24868</v>
      </c>
      <c r="N195" s="98" t="s">
        <v>24869</v>
      </c>
      <c r="O195" s="101">
        <v>25</v>
      </c>
      <c r="P195" s="101">
        <v>25</v>
      </c>
      <c r="Q195" s="101">
        <v>0</v>
      </c>
      <c r="R195" s="101">
        <v>1035</v>
      </c>
    </row>
    <row r="196">
      <c r="L196" s="98" t="s">
        <v>24870</v>
      </c>
      <c r="M196" s="98" t="s">
        <v>24871</v>
      </c>
      <c r="N196" s="98" t="s">
        <v>24872</v>
      </c>
      <c r="O196" s="101">
        <v>1295</v>
      </c>
      <c r="P196" s="101">
        <v>1295</v>
      </c>
    </row>
    <row r="197">
      <c r="K197" s="96" t="s">
        <v>24873</v>
      </c>
      <c r="O197" s="85">
        <f>SUM(O195:O196)</f>
      </c>
      <c r="P197" s="85">
        <f>SUM(P195:P196)</f>
      </c>
    </row>
    <row r="198">
      <c r="A198" s="98" t="s">
        <v>24874</v>
      </c>
      <c r="B198" s="98" t="s">
        <v>24875</v>
      </c>
      <c r="C198" s="100">
        <v>744</v>
      </c>
      <c r="D198" s="98" t="s">
        <v>24876</v>
      </c>
      <c r="E198" s="98" t="s">
        <v>24877</v>
      </c>
      <c r="F198" s="104">
        <v>40669</v>
      </c>
      <c r="G198" s="104">
        <v>45413</v>
      </c>
      <c r="H198" s="104">
        <v>45777</v>
      </c>
      <c r="J198" s="101">
        <v>1550</v>
      </c>
      <c r="K198" s="98" t="s">
        <v>24878</v>
      </c>
      <c r="L198" s="98" t="s">
        <v>24879</v>
      </c>
      <c r="M198" s="98" t="s">
        <v>24880</v>
      </c>
      <c r="N198" s="98" t="s">
        <v>24881</v>
      </c>
      <c r="O198" s="101">
        <v>25</v>
      </c>
      <c r="P198" s="101">
        <v>25</v>
      </c>
      <c r="Q198" s="101">
        <v>0</v>
      </c>
      <c r="R198" s="101">
        <v>980</v>
      </c>
    </row>
    <row r="199">
      <c r="L199" s="98" t="s">
        <v>24882</v>
      </c>
      <c r="M199" s="98" t="s">
        <v>24883</v>
      </c>
      <c r="N199" s="98" t="s">
        <v>24884</v>
      </c>
      <c r="O199" s="101">
        <v>1205</v>
      </c>
      <c r="P199" s="101">
        <v>1205</v>
      </c>
    </row>
    <row r="200">
      <c r="K200" s="96" t="s">
        <v>24885</v>
      </c>
      <c r="O200" s="85">
        <f>SUM(O198:O199)</f>
      </c>
      <c r="P200" s="85">
        <f>SUM(P198:P199)</f>
      </c>
    </row>
    <row r="201">
      <c r="A201" s="98" t="s">
        <v>24886</v>
      </c>
      <c r="B201" s="98" t="s">
        <v>24887</v>
      </c>
      <c r="C201" s="100">
        <v>851</v>
      </c>
      <c r="D201" s="98" t="s">
        <v>24888</v>
      </c>
      <c r="E201" s="98" t="s">
        <v>24889</v>
      </c>
      <c r="F201" s="104">
        <v>45288</v>
      </c>
      <c r="G201" s="104">
        <v>45658</v>
      </c>
      <c r="H201" s="104">
        <v>46022</v>
      </c>
      <c r="J201" s="101">
        <v>1625</v>
      </c>
      <c r="K201" s="98" t="s">
        <v>24890</v>
      </c>
      <c r="L201" s="98" t="s">
        <v>24891</v>
      </c>
      <c r="M201" s="98" t="s">
        <v>24892</v>
      </c>
      <c r="N201" s="98" t="s">
        <v>24893</v>
      </c>
      <c r="O201" s="101">
        <v>1575</v>
      </c>
      <c r="P201" s="101">
        <v>1575</v>
      </c>
      <c r="Q201" s="101">
        <v>0</v>
      </c>
      <c r="R201" s="101">
        <v>1525</v>
      </c>
    </row>
    <row r="202">
      <c r="K202" s="96" t="s">
        <v>24894</v>
      </c>
      <c r="O202" s="85">
        <f>SUM(O201:O201)</f>
      </c>
      <c r="P202" s="85">
        <f>SUM(P201:P201)</f>
      </c>
    </row>
    <row r="203">
      <c r="A203" s="98" t="s">
        <v>24895</v>
      </c>
      <c r="B203" s="98" t="s">
        <v>24896</v>
      </c>
      <c r="C203" s="100">
        <v>744</v>
      </c>
      <c r="D203" s="98" t="s">
        <v>24897</v>
      </c>
      <c r="E203" s="98" t="s">
        <v>24898</v>
      </c>
      <c r="F203" s="104">
        <v>42979</v>
      </c>
      <c r="G203" s="104">
        <v>45597</v>
      </c>
      <c r="H203" s="104">
        <v>45961</v>
      </c>
      <c r="J203" s="101">
        <v>1525</v>
      </c>
      <c r="K203" s="98" t="s">
        <v>24899</v>
      </c>
      <c r="L203" s="98" t="s">
        <v>24900</v>
      </c>
      <c r="M203" s="98" t="s">
        <v>24901</v>
      </c>
      <c r="N203" s="98" t="s">
        <v>24902</v>
      </c>
      <c r="O203" s="101">
        <v>1375</v>
      </c>
      <c r="P203" s="101">
        <v>1375</v>
      </c>
      <c r="Q203" s="101">
        <v>0</v>
      </c>
      <c r="R203" s="101">
        <v>1125</v>
      </c>
    </row>
    <row r="204">
      <c r="K204" s="96" t="s">
        <v>24903</v>
      </c>
      <c r="O204" s="85">
        <f>SUM(O203:O203)</f>
      </c>
      <c r="P204" s="85">
        <f>SUM(P203:P203)</f>
      </c>
    </row>
    <row r="205">
      <c r="A205" s="98" t="s">
        <v>24904</v>
      </c>
      <c r="B205" s="98" t="s">
        <v>24905</v>
      </c>
      <c r="C205" s="100">
        <v>851</v>
      </c>
      <c r="D205" s="98" t="s">
        <v>24906</v>
      </c>
      <c r="E205" s="98" t="s">
        <v>24907</v>
      </c>
      <c r="F205" s="104">
        <v>44275</v>
      </c>
      <c r="G205" s="104">
        <v>45413</v>
      </c>
      <c r="H205" s="104">
        <v>45777</v>
      </c>
      <c r="J205" s="101">
        <v>1625</v>
      </c>
      <c r="K205" s="98" t="s">
        <v>24908</v>
      </c>
      <c r="L205" s="98" t="s">
        <v>24909</v>
      </c>
      <c r="M205" s="98" t="s">
        <v>24910</v>
      </c>
      <c r="N205" s="98" t="s">
        <v>24911</v>
      </c>
      <c r="O205" s="101">
        <v>1485</v>
      </c>
      <c r="P205" s="101">
        <v>1485</v>
      </c>
      <c r="Q205" s="101">
        <v>0</v>
      </c>
      <c r="R205" s="101">
        <v>1375</v>
      </c>
    </row>
    <row r="206">
      <c r="K206" s="96" t="s">
        <v>24912</v>
      </c>
      <c r="O206" s="85">
        <f>SUM(O205:O205)</f>
      </c>
      <c r="P206" s="85">
        <f>SUM(P205:P205)</f>
      </c>
    </row>
    <row r="207">
      <c r="A207" s="98" t="s">
        <v>24913</v>
      </c>
      <c r="B207" s="98" t="s">
        <v>24914</v>
      </c>
      <c r="C207" s="100">
        <v>431</v>
      </c>
      <c r="D207" s="98" t="s">
        <v>24915</v>
      </c>
      <c r="E207" s="98" t="s">
        <v>24916</v>
      </c>
      <c r="F207" s="104">
        <v>43582</v>
      </c>
      <c r="G207" s="104">
        <v>45413</v>
      </c>
      <c r="H207" s="104">
        <v>45777</v>
      </c>
      <c r="J207" s="101">
        <v>1325</v>
      </c>
      <c r="K207" s="98" t="s">
        <v>24917</v>
      </c>
      <c r="L207" s="98" t="s">
        <v>24918</v>
      </c>
      <c r="M207" s="98" t="s">
        <v>24919</v>
      </c>
      <c r="N207" s="98" t="s">
        <v>24920</v>
      </c>
      <c r="O207" s="101">
        <v>1190</v>
      </c>
      <c r="P207" s="101">
        <v>1190</v>
      </c>
      <c r="Q207" s="101">
        <v>1215</v>
      </c>
      <c r="R207" s="101">
        <v>1025</v>
      </c>
    </row>
    <row r="208">
      <c r="L208" s="98" t="s">
        <v>24921</v>
      </c>
      <c r="M208" s="98" t="s">
        <v>24922</v>
      </c>
      <c r="N208" s="98" t="s">
        <v>24923</v>
      </c>
      <c r="O208" s="101">
        <v>25</v>
      </c>
      <c r="P208" s="101">
        <v>0</v>
      </c>
    </row>
    <row r="209">
      <c r="K209" s="96" t="s">
        <v>24924</v>
      </c>
      <c r="O209" s="85">
        <f>SUM(O207:O208)</f>
      </c>
      <c r="P209" s="85">
        <f>SUM(P207:P208)</f>
      </c>
    </row>
    <row r="210">
      <c r="A210" s="98" t="s">
        <v>24925</v>
      </c>
      <c r="B210" s="98" t="s">
        <v>24926</v>
      </c>
      <c r="C210" s="100">
        <v>851</v>
      </c>
      <c r="D210" s="98" t="s">
        <v>24927</v>
      </c>
      <c r="E210" s="98" t="s">
        <v>24928</v>
      </c>
      <c r="F210" s="104">
        <v>44150</v>
      </c>
      <c r="G210" s="104">
        <v>45627</v>
      </c>
      <c r="H210" s="104">
        <v>45991</v>
      </c>
      <c r="J210" s="101">
        <v>1650</v>
      </c>
      <c r="K210" s="98" t="s">
        <v>24929</v>
      </c>
      <c r="L210" s="98" t="s">
        <v>24930</v>
      </c>
      <c r="M210" s="98" t="s">
        <v>24931</v>
      </c>
      <c r="N210" s="98" t="s">
        <v>24932</v>
      </c>
      <c r="O210" s="101">
        <v>25</v>
      </c>
      <c r="P210" s="101">
        <v>25</v>
      </c>
      <c r="Q210" s="101">
        <v>0</v>
      </c>
      <c r="R210" s="101">
        <v>1375</v>
      </c>
    </row>
    <row r="211">
      <c r="L211" s="98" t="s">
        <v>24933</v>
      </c>
      <c r="M211" s="98" t="s">
        <v>24934</v>
      </c>
      <c r="N211" s="98" t="s">
        <v>24935</v>
      </c>
      <c r="O211" s="101">
        <v>1505</v>
      </c>
      <c r="P211" s="101">
        <v>1505</v>
      </c>
    </row>
    <row r="212">
      <c r="K212" s="96" t="s">
        <v>24936</v>
      </c>
      <c r="O212" s="85">
        <f>SUM(O210:O211)</f>
      </c>
      <c r="P212" s="85">
        <f>SUM(P210:P211)</f>
      </c>
    </row>
    <row r="213">
      <c r="A213" s="98" t="s">
        <v>24937</v>
      </c>
      <c r="B213" s="98" t="s">
        <v>24938</v>
      </c>
      <c r="C213" s="100">
        <v>744</v>
      </c>
      <c r="D213" s="98" t="s">
        <v>24939</v>
      </c>
      <c r="E213" s="98" t="s">
        <v>24940</v>
      </c>
      <c r="F213" s="104">
        <v>44117</v>
      </c>
      <c r="G213" s="104">
        <v>45597</v>
      </c>
      <c r="H213" s="104">
        <v>45961</v>
      </c>
      <c r="J213" s="101">
        <v>1550</v>
      </c>
      <c r="K213" s="98" t="s">
        <v>24941</v>
      </c>
      <c r="L213" s="98" t="s">
        <v>24942</v>
      </c>
      <c r="M213" s="98" t="s">
        <v>24943</v>
      </c>
      <c r="N213" s="98" t="s">
        <v>24944</v>
      </c>
      <c r="O213" s="101">
        <v>25</v>
      </c>
      <c r="P213" s="101">
        <v>25</v>
      </c>
      <c r="Q213" s="101">
        <v>0</v>
      </c>
      <c r="R213" s="101">
        <v>1275</v>
      </c>
    </row>
    <row r="214">
      <c r="L214" s="98" t="s">
        <v>24945</v>
      </c>
      <c r="M214" s="98" t="s">
        <v>24946</v>
      </c>
      <c r="N214" s="98" t="s">
        <v>24947</v>
      </c>
      <c r="O214" s="101">
        <v>1405</v>
      </c>
      <c r="P214" s="101">
        <v>1405</v>
      </c>
    </row>
    <row r="215">
      <c r="K215" s="96" t="s">
        <v>24948</v>
      </c>
      <c r="O215" s="85">
        <f>SUM(O213:O214)</f>
      </c>
      <c r="P215" s="85">
        <f>SUM(P213:P214)</f>
      </c>
    </row>
    <row r="216">
      <c r="A216" s="98" t="s">
        <v>24949</v>
      </c>
      <c r="B216" s="98" t="s">
        <v>24950</v>
      </c>
      <c r="C216" s="100">
        <v>851</v>
      </c>
      <c r="D216" s="98" t="s">
        <v>24951</v>
      </c>
      <c r="E216" s="98" t="s">
        <v>24952</v>
      </c>
      <c r="F216" s="104">
        <v>44093</v>
      </c>
      <c r="G216" s="104">
        <v>45536</v>
      </c>
      <c r="H216" s="104">
        <v>45900</v>
      </c>
      <c r="J216" s="101">
        <v>1650</v>
      </c>
      <c r="K216" s="98" t="s">
        <v>24953</v>
      </c>
      <c r="L216" s="98" t="s">
        <v>24954</v>
      </c>
      <c r="M216" s="98" t="s">
        <v>24955</v>
      </c>
      <c r="N216" s="98" t="s">
        <v>24956</v>
      </c>
      <c r="O216" s="101">
        <v>25</v>
      </c>
      <c r="P216" s="101">
        <v>25</v>
      </c>
      <c r="Q216" s="101">
        <v>0</v>
      </c>
      <c r="R216" s="101">
        <v>1400</v>
      </c>
    </row>
    <row r="217">
      <c r="L217" s="98" t="s">
        <v>24957</v>
      </c>
      <c r="M217" s="98" t="s">
        <v>24958</v>
      </c>
      <c r="N217" s="98" t="s">
        <v>24959</v>
      </c>
      <c r="O217" s="101">
        <v>1510</v>
      </c>
      <c r="P217" s="101">
        <v>1510</v>
      </c>
    </row>
    <row r="218">
      <c r="K218" s="96" t="s">
        <v>24960</v>
      </c>
      <c r="O218" s="85">
        <f>SUM(O216:O217)</f>
      </c>
      <c r="P218" s="85">
        <f>SUM(P216:P217)</f>
      </c>
    </row>
    <row r="219">
      <c r="A219" s="98" t="s">
        <v>24961</v>
      </c>
      <c r="B219" s="98" t="s">
        <v>24962</v>
      </c>
      <c r="C219" s="100">
        <v>744</v>
      </c>
      <c r="D219" s="98" t="s">
        <v>24963</v>
      </c>
      <c r="E219" s="98" t="s">
        <v>24964</v>
      </c>
      <c r="F219" s="104">
        <v>40459</v>
      </c>
      <c r="G219" s="104">
        <v>45597</v>
      </c>
      <c r="H219" s="104">
        <v>45961</v>
      </c>
      <c r="J219" s="101">
        <v>1550</v>
      </c>
      <c r="K219" s="98" t="s">
        <v>24965</v>
      </c>
      <c r="L219" s="98" t="s">
        <v>24966</v>
      </c>
      <c r="M219" s="98" t="s">
        <v>24967</v>
      </c>
      <c r="N219" s="98" t="s">
        <v>24968</v>
      </c>
      <c r="O219" s="101">
        <v>25</v>
      </c>
      <c r="P219" s="101">
        <v>25</v>
      </c>
      <c r="Q219" s="101">
        <v>0</v>
      </c>
      <c r="R219" s="101">
        <v>980</v>
      </c>
    </row>
    <row r="220">
      <c r="L220" s="98" t="s">
        <v>24969</v>
      </c>
      <c r="M220" s="98" t="s">
        <v>24970</v>
      </c>
      <c r="N220" s="98" t="s">
        <v>24971</v>
      </c>
      <c r="O220" s="101">
        <v>1220</v>
      </c>
      <c r="P220" s="101">
        <v>1220</v>
      </c>
    </row>
    <row r="221">
      <c r="K221" s="96" t="s">
        <v>24972</v>
      </c>
      <c r="O221" s="85">
        <f>SUM(O219:O220)</f>
      </c>
      <c r="P221" s="85">
        <f>SUM(P219:P220)</f>
      </c>
    </row>
    <row r="222">
      <c r="A222" s="98" t="s">
        <v>24973</v>
      </c>
      <c r="B222" s="98" t="s">
        <v>24974</v>
      </c>
      <c r="C222" s="100">
        <v>851</v>
      </c>
      <c r="D222" s="98" t="s">
        <v>24975</v>
      </c>
      <c r="E222" s="98" t="s">
        <v>24976</v>
      </c>
      <c r="F222" s="104">
        <v>34467</v>
      </c>
      <c r="G222" s="104">
        <v>45413</v>
      </c>
      <c r="H222" s="104">
        <v>45777</v>
      </c>
      <c r="J222" s="101">
        <v>1650</v>
      </c>
      <c r="K222" s="98" t="s">
        <v>24977</v>
      </c>
      <c r="L222" s="98" t="s">
        <v>24978</v>
      </c>
      <c r="M222" s="98" t="s">
        <v>24979</v>
      </c>
      <c r="N222" s="98" t="s">
        <v>24980</v>
      </c>
      <c r="O222" s="101">
        <v>25</v>
      </c>
      <c r="P222" s="101">
        <v>25</v>
      </c>
      <c r="Q222" s="101">
        <v>0</v>
      </c>
      <c r="R222" s="101">
        <v>1055</v>
      </c>
    </row>
    <row r="223">
      <c r="L223" s="98" t="s">
        <v>24981</v>
      </c>
      <c r="M223" s="98" t="s">
        <v>24982</v>
      </c>
      <c r="N223" s="98" t="s">
        <v>24983</v>
      </c>
      <c r="O223" s="101">
        <v>1260</v>
      </c>
      <c r="P223" s="101">
        <v>1260</v>
      </c>
    </row>
    <row r="224">
      <c r="K224" s="96" t="s">
        <v>24984</v>
      </c>
      <c r="O224" s="85">
        <f>SUM(O222:O223)</f>
      </c>
      <c r="P224" s="85">
        <f>SUM(P222:P223)</f>
      </c>
    </row>
    <row r="225">
      <c r="A225" s="98" t="s">
        <v>24985</v>
      </c>
      <c r="B225" s="98" t="s">
        <v>24986</v>
      </c>
      <c r="C225" s="100">
        <v>744</v>
      </c>
      <c r="D225" s="98" t="s">
        <v>24987</v>
      </c>
      <c r="E225" s="98" t="s">
        <v>24988</v>
      </c>
      <c r="F225" s="104">
        <v>43905</v>
      </c>
      <c r="G225" s="104">
        <v>45717</v>
      </c>
      <c r="H225" s="104">
        <v>46081</v>
      </c>
      <c r="J225" s="101">
        <v>1550</v>
      </c>
      <c r="K225" s="98" t="s">
        <v>24989</v>
      </c>
      <c r="L225" s="98" t="s">
        <v>24990</v>
      </c>
      <c r="M225" s="98" t="s">
        <v>24991</v>
      </c>
      <c r="N225" s="98" t="s">
        <v>24992</v>
      </c>
      <c r="O225" s="101">
        <v>25</v>
      </c>
      <c r="P225" s="101">
        <v>25</v>
      </c>
      <c r="Q225" s="101">
        <v>27.41</v>
      </c>
      <c r="R225" s="101">
        <v>1275</v>
      </c>
    </row>
    <row r="226">
      <c r="L226" s="98" t="s">
        <v>24993</v>
      </c>
      <c r="M226" s="98" t="s">
        <v>24994</v>
      </c>
      <c r="N226" s="98" t="s">
        <v>24995</v>
      </c>
      <c r="O226" s="101">
        <v>1435</v>
      </c>
      <c r="P226" s="101">
        <v>1435</v>
      </c>
    </row>
    <row r="227">
      <c r="L227" s="98" t="s">
        <v>24996</v>
      </c>
      <c r="M227" s="98" t="s">
        <v>24997</v>
      </c>
      <c r="N227" s="98" t="s">
        <v>24998</v>
      </c>
      <c r="O227" s="101">
        <v>25</v>
      </c>
      <c r="P227" s="101">
        <v>0</v>
      </c>
    </row>
    <row r="228">
      <c r="K228" s="96" t="s">
        <v>24999</v>
      </c>
      <c r="O228" s="85">
        <f>SUM(O225:O227)</f>
      </c>
      <c r="P228" s="85">
        <f>SUM(P225:P227)</f>
      </c>
    </row>
    <row r="229">
      <c r="A229" s="98" t="s">
        <v>25000</v>
      </c>
      <c r="B229" s="98" t="s">
        <v>25001</v>
      </c>
      <c r="C229" s="100">
        <v>851</v>
      </c>
      <c r="D229" s="98" t="s">
        <v>25002</v>
      </c>
      <c r="E229" s="98" t="s">
        <v>25003</v>
      </c>
      <c r="F229" s="104">
        <v>39239</v>
      </c>
      <c r="G229" s="104">
        <v>45444</v>
      </c>
      <c r="H229" s="104">
        <v>45808</v>
      </c>
      <c r="J229" s="101">
        <v>1650</v>
      </c>
      <c r="K229" s="98" t="s">
        <v>25004</v>
      </c>
      <c r="L229" s="98" t="s">
        <v>25005</v>
      </c>
      <c r="M229" s="98" t="s">
        <v>25006</v>
      </c>
      <c r="N229" s="98" t="s">
        <v>25007</v>
      </c>
      <c r="O229" s="101">
        <v>25</v>
      </c>
      <c r="P229" s="101">
        <v>25</v>
      </c>
      <c r="Q229" s="101">
        <v>-10.57</v>
      </c>
      <c r="R229" s="101">
        <v>1055</v>
      </c>
    </row>
    <row r="230">
      <c r="L230" s="98" t="s">
        <v>25008</v>
      </c>
      <c r="M230" s="98" t="s">
        <v>25009</v>
      </c>
      <c r="N230" s="98" t="s">
        <v>25010</v>
      </c>
      <c r="O230" s="101">
        <v>1250</v>
      </c>
      <c r="P230" s="101">
        <v>1250</v>
      </c>
    </row>
    <row r="231">
      <c r="K231" s="96" t="s">
        <v>25011</v>
      </c>
      <c r="O231" s="85">
        <f>SUM(O229:O230)</f>
      </c>
      <c r="P231" s="85">
        <f>SUM(P229:P230)</f>
      </c>
    </row>
    <row r="232">
      <c r="A232" s="98" t="s">
        <v>25012</v>
      </c>
      <c r="B232" s="98" t="s">
        <v>25013</v>
      </c>
      <c r="C232" s="100">
        <v>744</v>
      </c>
      <c r="D232" s="98" t="s">
        <v>25014</v>
      </c>
      <c r="E232" s="98" t="s">
        <v>25015</v>
      </c>
      <c r="F232" s="104">
        <v>45631</v>
      </c>
      <c r="G232" s="104">
        <v>45631</v>
      </c>
      <c r="H232" s="104">
        <v>45995</v>
      </c>
      <c r="J232" s="101">
        <v>1550</v>
      </c>
      <c r="K232" s="98" t="s">
        <v>25016</v>
      </c>
      <c r="L232" s="98" t="s">
        <v>25017</v>
      </c>
      <c r="M232" s="98" t="s">
        <v>25018</v>
      </c>
      <c r="N232" s="98" t="s">
        <v>25019</v>
      </c>
      <c r="O232" s="101">
        <v>25</v>
      </c>
      <c r="P232" s="101">
        <v>25</v>
      </c>
      <c r="Q232" s="101">
        <v>0</v>
      </c>
      <c r="R232" s="101">
        <v>1550</v>
      </c>
    </row>
    <row r="233">
      <c r="L233" s="98" t="s">
        <v>25020</v>
      </c>
      <c r="M233" s="98" t="s">
        <v>25021</v>
      </c>
      <c r="N233" s="98" t="s">
        <v>25022</v>
      </c>
      <c r="O233" s="101">
        <v>1525</v>
      </c>
      <c r="P233" s="101">
        <v>1525</v>
      </c>
    </row>
    <row r="234">
      <c r="K234" s="96" t="s">
        <v>25023</v>
      </c>
      <c r="O234" s="85">
        <f>SUM(O232:O233)</f>
      </c>
      <c r="P234" s="85">
        <f>SUM(P232:P233)</f>
      </c>
    </row>
    <row r="235">
      <c r="A235" s="98" t="s">
        <v>25024</v>
      </c>
      <c r="B235" s="98" t="s">
        <v>25025</v>
      </c>
      <c r="C235" s="100">
        <v>744</v>
      </c>
      <c r="D235" s="98" t="s">
        <v>25026</v>
      </c>
      <c r="E235" s="98" t="s">
        <v>25027</v>
      </c>
      <c r="F235" s="104">
        <v>42828</v>
      </c>
      <c r="G235" s="104">
        <v>45413</v>
      </c>
      <c r="H235" s="104">
        <v>45777</v>
      </c>
      <c r="J235" s="101">
        <v>1525</v>
      </c>
      <c r="K235" s="98" t="s">
        <v>25028</v>
      </c>
      <c r="L235" s="98" t="s">
        <v>25029</v>
      </c>
      <c r="M235" s="98" t="s">
        <v>25030</v>
      </c>
      <c r="N235" s="98" t="s">
        <v>25031</v>
      </c>
      <c r="O235" s="101">
        <v>1360</v>
      </c>
      <c r="P235" s="101">
        <v>1360</v>
      </c>
      <c r="Q235" s="101">
        <v>0</v>
      </c>
      <c r="R235" s="101">
        <v>1125</v>
      </c>
    </row>
    <row r="236">
      <c r="K236" s="96" t="s">
        <v>25032</v>
      </c>
      <c r="O236" s="85">
        <f>SUM(O235:O235)</f>
      </c>
      <c r="P236" s="85">
        <f>SUM(P235:P235)</f>
      </c>
    </row>
    <row r="237">
      <c r="A237" s="98" t="s">
        <v>25033</v>
      </c>
      <c r="B237" s="98" t="s">
        <v>25034</v>
      </c>
      <c r="C237" s="100">
        <v>851</v>
      </c>
      <c r="D237" s="98" t="s">
        <v>25035</v>
      </c>
      <c r="E237" s="98" t="s">
        <v>25036</v>
      </c>
      <c r="F237" s="104">
        <v>43280</v>
      </c>
      <c r="G237" s="104">
        <v>45474</v>
      </c>
      <c r="H237" s="104">
        <v>45838</v>
      </c>
      <c r="J237" s="101">
        <v>1625</v>
      </c>
      <c r="K237" s="98" t="s">
        <v>25037</v>
      </c>
      <c r="L237" s="98" t="s">
        <v>25038</v>
      </c>
      <c r="M237" s="98" t="s">
        <v>25039</v>
      </c>
      <c r="N237" s="98" t="s">
        <v>25040</v>
      </c>
      <c r="O237" s="101">
        <v>1475</v>
      </c>
      <c r="P237" s="101">
        <v>1475</v>
      </c>
      <c r="Q237" s="101">
        <v>0</v>
      </c>
      <c r="R237" s="101">
        <v>1275</v>
      </c>
    </row>
    <row r="238">
      <c r="K238" s="96" t="s">
        <v>25041</v>
      </c>
      <c r="O238" s="85">
        <f>SUM(O237:O237)</f>
      </c>
      <c r="P238" s="85">
        <f>SUM(P237:P237)</f>
      </c>
    </row>
    <row r="239">
      <c r="A239" s="98" t="s">
        <v>25042</v>
      </c>
      <c r="B239" s="98" t="s">
        <v>25043</v>
      </c>
      <c r="C239" s="100">
        <v>431</v>
      </c>
      <c r="D239" s="98" t="s">
        <v>25044</v>
      </c>
      <c r="E239" s="98" t="s">
        <v>25045</v>
      </c>
      <c r="F239" s="104">
        <v>41791</v>
      </c>
      <c r="G239" s="104">
        <v>45444</v>
      </c>
      <c r="H239" s="104">
        <v>45808</v>
      </c>
      <c r="J239" s="101">
        <v>1325</v>
      </c>
      <c r="K239" s="98" t="s">
        <v>25046</v>
      </c>
      <c r="L239" s="98" t="s">
        <v>25047</v>
      </c>
      <c r="M239" s="98" t="s">
        <v>25048</v>
      </c>
      <c r="N239" s="98" t="s">
        <v>25049</v>
      </c>
      <c r="O239" s="101">
        <v>1110</v>
      </c>
      <c r="P239" s="101">
        <v>1110</v>
      </c>
      <c r="Q239" s="101">
        <v>0</v>
      </c>
      <c r="R239" s="101">
        <v>850</v>
      </c>
    </row>
    <row r="240">
      <c r="K240" s="96" t="s">
        <v>25050</v>
      </c>
      <c r="O240" s="85">
        <f>SUM(O239:O239)</f>
      </c>
      <c r="P240" s="85">
        <f>SUM(P239:P239)</f>
      </c>
    </row>
    <row r="241">
      <c r="A241" s="98" t="s">
        <v>25051</v>
      </c>
      <c r="B241" s="98" t="s">
        <v>25052</v>
      </c>
      <c r="C241" s="100">
        <v>851</v>
      </c>
      <c r="D241" s="98" t="s">
        <v>25053</v>
      </c>
      <c r="E241" s="98" t="s">
        <v>25054</v>
      </c>
      <c r="F241" s="104">
        <v>45231</v>
      </c>
      <c r="G241" s="104">
        <v>45597</v>
      </c>
      <c r="H241" s="104">
        <v>45961</v>
      </c>
      <c r="J241" s="101">
        <v>1625</v>
      </c>
      <c r="K241" s="98" t="s">
        <v>25055</v>
      </c>
      <c r="L241" s="98" t="s">
        <v>25056</v>
      </c>
      <c r="M241" s="98" t="s">
        <v>25057</v>
      </c>
      <c r="N241" s="98" t="s">
        <v>25058</v>
      </c>
      <c r="O241" s="101">
        <v>1575</v>
      </c>
      <c r="P241" s="101">
        <v>1575</v>
      </c>
      <c r="Q241" s="101">
        <v>0</v>
      </c>
      <c r="R241" s="101">
        <v>1525</v>
      </c>
    </row>
    <row r="242">
      <c r="K242" s="96" t="s">
        <v>25059</v>
      </c>
      <c r="O242" s="85">
        <f>SUM(O241:O241)</f>
      </c>
      <c r="P242" s="85">
        <f>SUM(P241:P241)</f>
      </c>
    </row>
    <row r="243">
      <c r="A243" s="98" t="s">
        <v>25060</v>
      </c>
      <c r="B243" s="98" t="s">
        <v>25061</v>
      </c>
      <c r="C243" s="100">
        <v>744</v>
      </c>
      <c r="D243" s="98" t="s">
        <v>25062</v>
      </c>
      <c r="E243" s="98" t="s">
        <v>25063</v>
      </c>
      <c r="F243" s="104">
        <v>45686</v>
      </c>
      <c r="G243" s="104">
        <v>45686</v>
      </c>
      <c r="H243" s="104">
        <v>46050</v>
      </c>
      <c r="J243" s="101">
        <v>1650</v>
      </c>
      <c r="K243" s="98" t="s">
        <v>25064</v>
      </c>
      <c r="L243" s="98" t="s">
        <v>25065</v>
      </c>
      <c r="M243" s="98" t="s">
        <v>25066</v>
      </c>
      <c r="N243" s="98" t="s">
        <v>25067</v>
      </c>
      <c r="O243" s="101">
        <v>25</v>
      </c>
      <c r="P243" s="101">
        <v>25</v>
      </c>
      <c r="Q243" s="101">
        <v>0</v>
      </c>
      <c r="R243" s="101">
        <v>1650</v>
      </c>
    </row>
    <row r="244">
      <c r="L244" s="98" t="s">
        <v>25068</v>
      </c>
      <c r="M244" s="98" t="s">
        <v>25069</v>
      </c>
      <c r="N244" s="98" t="s">
        <v>25070</v>
      </c>
      <c r="O244" s="101">
        <v>1625</v>
      </c>
      <c r="P244" s="101">
        <v>1625</v>
      </c>
    </row>
    <row r="245">
      <c r="K245" s="96" t="s">
        <v>25071</v>
      </c>
      <c r="O245" s="85">
        <f>SUM(O243:O244)</f>
      </c>
      <c r="P245" s="85">
        <f>SUM(P243:P244)</f>
      </c>
    </row>
    <row r="246">
      <c r="A246" s="98" t="s">
        <v>25072</v>
      </c>
      <c r="B246" s="98" t="s">
        <v>25073</v>
      </c>
      <c r="C246" s="100">
        <v>851</v>
      </c>
      <c r="D246" s="98" t="s">
        <v>25074</v>
      </c>
      <c r="E246" s="98" t="s">
        <v>25075</v>
      </c>
      <c r="F246" s="104">
        <v>44694</v>
      </c>
      <c r="G246" s="104">
        <v>45444</v>
      </c>
      <c r="H246" s="104">
        <v>45808</v>
      </c>
      <c r="I246" s="104">
        <v>45808</v>
      </c>
      <c r="J246" s="101">
        <v>1750</v>
      </c>
      <c r="K246" s="98" t="s">
        <v>25076</v>
      </c>
      <c r="L246" s="98" t="s">
        <v>25077</v>
      </c>
      <c r="M246" s="98" t="s">
        <v>25078</v>
      </c>
      <c r="N246" s="98" t="s">
        <v>25079</v>
      </c>
      <c r="O246" s="101">
        <v>25</v>
      </c>
      <c r="P246" s="101">
        <v>25</v>
      </c>
      <c r="Q246" s="101">
        <v>0</v>
      </c>
      <c r="R246" s="101">
        <v>1450</v>
      </c>
    </row>
    <row r="247">
      <c r="L247" s="98" t="s">
        <v>25080</v>
      </c>
      <c r="M247" s="98" t="s">
        <v>25081</v>
      </c>
      <c r="N247" s="98" t="s">
        <v>25082</v>
      </c>
      <c r="O247" s="101">
        <v>1505</v>
      </c>
      <c r="P247" s="101">
        <v>1505</v>
      </c>
    </row>
    <row r="248">
      <c r="K248" s="96" t="s">
        <v>25083</v>
      </c>
      <c r="O248" s="85">
        <f>SUM(O246:O247)</f>
      </c>
      <c r="P248" s="85">
        <f>SUM(P246:P247)</f>
      </c>
    </row>
    <row r="249">
      <c r="A249" s="98" t="s">
        <v>25084</v>
      </c>
      <c r="B249" s="98" t="s">
        <v>25085</v>
      </c>
      <c r="C249" s="100">
        <v>744</v>
      </c>
      <c r="D249" s="98" t="s">
        <v>25086</v>
      </c>
      <c r="E249" s="98" t="s">
        <v>25087</v>
      </c>
      <c r="F249" s="104">
        <v>45527</v>
      </c>
      <c r="G249" s="104">
        <v>45527</v>
      </c>
      <c r="H249" s="104">
        <v>45900</v>
      </c>
      <c r="J249" s="101">
        <v>1550</v>
      </c>
      <c r="K249" s="98" t="s">
        <v>25088</v>
      </c>
      <c r="L249" s="98" t="s">
        <v>25089</v>
      </c>
      <c r="M249" s="98" t="s">
        <v>25090</v>
      </c>
      <c r="N249" s="98" t="s">
        <v>25091</v>
      </c>
      <c r="O249" s="101">
        <v>25</v>
      </c>
      <c r="P249" s="101">
        <v>25</v>
      </c>
      <c r="Q249" s="101">
        <v>0</v>
      </c>
      <c r="R249" s="101">
        <v>1550</v>
      </c>
    </row>
    <row r="250">
      <c r="L250" s="98" t="s">
        <v>25092</v>
      </c>
      <c r="M250" s="98" t="s">
        <v>25093</v>
      </c>
      <c r="N250" s="98" t="s">
        <v>25094</v>
      </c>
      <c r="O250" s="101">
        <v>1525</v>
      </c>
      <c r="P250" s="101">
        <v>1525</v>
      </c>
    </row>
    <row r="251">
      <c r="K251" s="96" t="s">
        <v>25095</v>
      </c>
      <c r="O251" s="85">
        <f>SUM(O249:O250)</f>
      </c>
      <c r="P251" s="85">
        <f>SUM(P249:P250)</f>
      </c>
    </row>
    <row r="252">
      <c r="A252" s="98" t="s">
        <v>25096</v>
      </c>
      <c r="B252" s="98" t="s">
        <v>25097</v>
      </c>
      <c r="C252" s="100">
        <v>851</v>
      </c>
      <c r="D252" s="98" t="s">
        <v>25098</v>
      </c>
      <c r="E252" s="98" t="s">
        <v>25099</v>
      </c>
      <c r="F252" s="104">
        <v>39913</v>
      </c>
      <c r="G252" s="104">
        <v>45413</v>
      </c>
      <c r="H252" s="104">
        <v>45777</v>
      </c>
      <c r="J252" s="101">
        <v>1650</v>
      </c>
      <c r="K252" s="98" t="s">
        <v>25100</v>
      </c>
      <c r="L252" s="98" t="s">
        <v>25101</v>
      </c>
      <c r="M252" s="98" t="s">
        <v>25102</v>
      </c>
      <c r="N252" s="98" t="s">
        <v>25103</v>
      </c>
      <c r="O252" s="101">
        <v>25</v>
      </c>
      <c r="P252" s="101">
        <v>25</v>
      </c>
      <c r="Q252" s="101">
        <v>0</v>
      </c>
      <c r="R252" s="101">
        <v>1055</v>
      </c>
    </row>
    <row r="253">
      <c r="L253" s="98" t="s">
        <v>25104</v>
      </c>
      <c r="M253" s="98" t="s">
        <v>25105</v>
      </c>
      <c r="N253" s="98" t="s">
        <v>25106</v>
      </c>
      <c r="O253" s="101">
        <v>1280</v>
      </c>
      <c r="P253" s="101">
        <v>1280</v>
      </c>
    </row>
    <row r="254">
      <c r="K254" s="96" t="s">
        <v>25107</v>
      </c>
      <c r="O254" s="85">
        <f>SUM(O252:O253)</f>
      </c>
      <c r="P254" s="85">
        <f>SUM(P252:P253)</f>
      </c>
    </row>
    <row r="255">
      <c r="A255" s="98" t="s">
        <v>25108</v>
      </c>
      <c r="B255" s="98" t="s">
        <v>25109</v>
      </c>
      <c r="C255" s="100">
        <v>744</v>
      </c>
      <c r="D255" s="98" t="s">
        <v>25110</v>
      </c>
      <c r="E255" s="98" t="s">
        <v>25111</v>
      </c>
      <c r="F255" s="104">
        <v>45366</v>
      </c>
      <c r="G255" s="104">
        <v>45748</v>
      </c>
      <c r="H255" s="104">
        <v>46112</v>
      </c>
      <c r="J255" s="101">
        <v>1550</v>
      </c>
      <c r="K255" s="98" t="s">
        <v>25112</v>
      </c>
      <c r="L255" s="98" t="s">
        <v>25113</v>
      </c>
      <c r="M255" s="98" t="s">
        <v>25114</v>
      </c>
      <c r="N255" s="98" t="s">
        <v>25115</v>
      </c>
      <c r="O255" s="101">
        <v>25</v>
      </c>
      <c r="P255" s="101">
        <v>25</v>
      </c>
      <c r="Q255" s="101">
        <v>0</v>
      </c>
      <c r="R255" s="101">
        <v>1550</v>
      </c>
    </row>
    <row r="256">
      <c r="L256" s="98" t="s">
        <v>25116</v>
      </c>
      <c r="M256" s="98" t="s">
        <v>25117</v>
      </c>
      <c r="N256" s="98" t="s">
        <v>25118</v>
      </c>
      <c r="O256" s="101">
        <v>1575</v>
      </c>
      <c r="P256" s="101">
        <v>1575</v>
      </c>
    </row>
    <row r="257">
      <c r="K257" s="96" t="s">
        <v>25119</v>
      </c>
      <c r="O257" s="85">
        <f>SUM(O255:O256)</f>
      </c>
      <c r="P257" s="85">
        <f>SUM(P255:P256)</f>
      </c>
    </row>
    <row r="258">
      <c r="A258" s="98" t="s">
        <v>25120</v>
      </c>
      <c r="B258" s="98" t="s">
        <v>25121</v>
      </c>
      <c r="C258" s="100">
        <v>851</v>
      </c>
      <c r="D258" s="98" t="s">
        <v>25122</v>
      </c>
      <c r="E258" s="98" t="s">
        <v>25123</v>
      </c>
      <c r="F258" s="104">
        <v>38478</v>
      </c>
      <c r="G258" s="104">
        <v>45566</v>
      </c>
      <c r="H258" s="104">
        <v>45930</v>
      </c>
      <c r="J258" s="101">
        <v>1650</v>
      </c>
      <c r="K258" s="98" t="s">
        <v>25124</v>
      </c>
      <c r="L258" s="98" t="s">
        <v>25125</v>
      </c>
      <c r="M258" s="98" t="s">
        <v>25126</v>
      </c>
      <c r="N258" s="98" t="s">
        <v>25127</v>
      </c>
      <c r="O258" s="101">
        <v>25</v>
      </c>
      <c r="P258" s="101">
        <v>25</v>
      </c>
      <c r="Q258" s="101">
        <v>0</v>
      </c>
      <c r="R258" s="101">
        <v>1060</v>
      </c>
    </row>
    <row r="259">
      <c r="L259" s="98" t="s">
        <v>25128</v>
      </c>
      <c r="M259" s="98" t="s">
        <v>25129</v>
      </c>
      <c r="N259" s="98" t="s">
        <v>25130</v>
      </c>
      <c r="O259" s="101">
        <v>1325</v>
      </c>
      <c r="P259" s="101">
        <v>1325</v>
      </c>
    </row>
    <row r="260">
      <c r="K260" s="96" t="s">
        <v>25131</v>
      </c>
      <c r="O260" s="85">
        <f>SUM(O258:O259)</f>
      </c>
      <c r="P260" s="85">
        <f>SUM(P258:P259)</f>
      </c>
    </row>
    <row r="261">
      <c r="A261" s="98" t="s">
        <v>25132</v>
      </c>
      <c r="B261" s="98" t="s">
        <v>25133</v>
      </c>
      <c r="C261" s="100">
        <v>744</v>
      </c>
      <c r="D261" s="98" t="s">
        <v>25134</v>
      </c>
      <c r="E261" s="98" t="s">
        <v>25135</v>
      </c>
      <c r="F261" s="104">
        <v>40710</v>
      </c>
      <c r="G261" s="104">
        <v>45474</v>
      </c>
      <c r="H261" s="104">
        <v>45838</v>
      </c>
      <c r="J261" s="101">
        <v>1550</v>
      </c>
      <c r="K261" s="98" t="s">
        <v>25136</v>
      </c>
      <c r="L261" s="98" t="s">
        <v>25137</v>
      </c>
      <c r="M261" s="98" t="s">
        <v>25138</v>
      </c>
      <c r="N261" s="98" t="s">
        <v>25139</v>
      </c>
      <c r="O261" s="101">
        <v>25</v>
      </c>
      <c r="P261" s="101">
        <v>25</v>
      </c>
      <c r="Q261" s="101">
        <v>-9.6199999999999992</v>
      </c>
      <c r="R261" s="101">
        <v>960</v>
      </c>
    </row>
    <row r="262">
      <c r="L262" s="98" t="s">
        <v>25140</v>
      </c>
      <c r="M262" s="98" t="s">
        <v>25141</v>
      </c>
      <c r="N262" s="98" t="s">
        <v>25142</v>
      </c>
      <c r="O262" s="101">
        <v>1150</v>
      </c>
      <c r="P262" s="101">
        <v>1150</v>
      </c>
    </row>
    <row r="263">
      <c r="K263" s="96" t="s">
        <v>25143</v>
      </c>
      <c r="O263" s="85">
        <f>SUM(O261:O262)</f>
      </c>
      <c r="P263" s="85">
        <f>SUM(P261:P262)</f>
      </c>
    </row>
    <row r="264">
      <c r="A264" s="98" t="s">
        <v>25144</v>
      </c>
      <c r="B264" s="98" t="s">
        <v>25145</v>
      </c>
      <c r="C264" s="100">
        <v>851</v>
      </c>
      <c r="D264" s="98" t="s">
        <v>25146</v>
      </c>
      <c r="E264" s="98" t="s">
        <v>25147</v>
      </c>
      <c r="F264" s="104">
        <v>45735</v>
      </c>
      <c r="G264" s="104">
        <v>45735</v>
      </c>
      <c r="H264" s="104">
        <v>46099</v>
      </c>
      <c r="J264" s="101">
        <v>1750</v>
      </c>
      <c r="K264" s="98" t="s">
        <v>25148</v>
      </c>
      <c r="L264" s="98" t="s">
        <v>25149</v>
      </c>
      <c r="M264" s="98" t="s">
        <v>25150</v>
      </c>
      <c r="N264" s="98" t="s">
        <v>25151</v>
      </c>
      <c r="O264" s="101">
        <v>25</v>
      </c>
      <c r="P264" s="101">
        <v>25</v>
      </c>
      <c r="Q264" s="101">
        <v>0</v>
      </c>
      <c r="R264" s="101">
        <v>1750</v>
      </c>
    </row>
    <row r="265">
      <c r="L265" s="98" t="s">
        <v>25152</v>
      </c>
      <c r="M265" s="98" t="s">
        <v>25153</v>
      </c>
      <c r="N265" s="98" t="s">
        <v>25154</v>
      </c>
      <c r="O265" s="101">
        <v>1725</v>
      </c>
      <c r="P265" s="101">
        <v>1725</v>
      </c>
    </row>
    <row r="266">
      <c r="K266" s="96" t="s">
        <v>25155</v>
      </c>
      <c r="O266" s="85">
        <f>SUM(O264:O265)</f>
      </c>
      <c r="P266" s="85">
        <f>SUM(P264:P265)</f>
      </c>
    </row>
    <row r="267">
      <c r="A267" s="98" t="s">
        <v>25156</v>
      </c>
      <c r="B267" s="98" t="s">
        <v>25157</v>
      </c>
      <c r="C267" s="100">
        <v>851</v>
      </c>
      <c r="D267" s="98" t="s">
        <v>25158</v>
      </c>
      <c r="E267" s="98" t="s">
        <v>25159</v>
      </c>
      <c r="F267" s="104">
        <v>45457</v>
      </c>
      <c r="G267" s="104">
        <v>45457</v>
      </c>
      <c r="H267" s="104">
        <v>45838</v>
      </c>
      <c r="J267" s="101">
        <v>1625</v>
      </c>
      <c r="K267" s="98" t="s">
        <v>25160</v>
      </c>
      <c r="L267" s="98" t="s">
        <v>25161</v>
      </c>
      <c r="M267" s="98" t="s">
        <v>25162</v>
      </c>
      <c r="N267" s="98" t="s">
        <v>25163</v>
      </c>
      <c r="O267" s="101">
        <v>1625</v>
      </c>
      <c r="P267" s="101">
        <v>1625</v>
      </c>
      <c r="Q267" s="101">
        <v>0</v>
      </c>
      <c r="R267" s="101">
        <v>1625</v>
      </c>
    </row>
    <row r="268">
      <c r="K268" s="96" t="s">
        <v>25164</v>
      </c>
      <c r="O268" s="85">
        <f>SUM(O267:O267)</f>
      </c>
      <c r="P268" s="85">
        <f>SUM(P267:P267)</f>
      </c>
    </row>
    <row r="269">
      <c r="A269" s="98" t="s">
        <v>25165</v>
      </c>
      <c r="B269" s="98" t="s">
        <v>25166</v>
      </c>
      <c r="C269" s="100">
        <v>744</v>
      </c>
      <c r="D269" s="98" t="s">
        <v>25167</v>
      </c>
      <c r="E269" s="98" t="s">
        <v>25168</v>
      </c>
      <c r="F269" s="104">
        <v>44659</v>
      </c>
      <c r="G269" s="104">
        <v>45413</v>
      </c>
      <c r="H269" s="104">
        <v>45777</v>
      </c>
      <c r="J269" s="101">
        <v>1525</v>
      </c>
      <c r="K269" s="98" t="s">
        <v>25169</v>
      </c>
      <c r="L269" s="98" t="s">
        <v>25170</v>
      </c>
      <c r="M269" s="98" t="s">
        <v>25171</v>
      </c>
      <c r="N269" s="98" t="s">
        <v>25172</v>
      </c>
      <c r="O269" s="101">
        <v>1405</v>
      </c>
      <c r="P269" s="101">
        <v>1405</v>
      </c>
      <c r="Q269" s="101">
        <v>0</v>
      </c>
      <c r="R269" s="101">
        <v>1325</v>
      </c>
    </row>
    <row r="270">
      <c r="K270" s="96" t="s">
        <v>25173</v>
      </c>
      <c r="O270" s="85">
        <f>SUM(O269:O269)</f>
      </c>
      <c r="P270" s="85">
        <f>SUM(P269:P269)</f>
      </c>
    </row>
    <row r="271">
      <c r="A271" s="98" t="s">
        <v>25174</v>
      </c>
      <c r="B271" s="98" t="s">
        <v>25175</v>
      </c>
      <c r="C271" s="100">
        <v>851</v>
      </c>
      <c r="D271" s="98" t="s">
        <v>25176</v>
      </c>
      <c r="E271" s="98" t="s">
        <v>25177</v>
      </c>
      <c r="F271" s="104">
        <v>43405</v>
      </c>
      <c r="G271" s="104">
        <v>45627</v>
      </c>
      <c r="H271" s="104">
        <v>45991</v>
      </c>
      <c r="J271" s="101">
        <v>1625</v>
      </c>
      <c r="K271" s="98" t="s">
        <v>25178</v>
      </c>
      <c r="L271" s="98" t="s">
        <v>25179</v>
      </c>
      <c r="M271" s="98" t="s">
        <v>25180</v>
      </c>
      <c r="N271" s="98" t="s">
        <v>25181</v>
      </c>
      <c r="O271" s="101">
        <v>1465</v>
      </c>
      <c r="P271" s="101">
        <v>1465</v>
      </c>
      <c r="Q271" s="101">
        <v>-62.780000000000001</v>
      </c>
      <c r="R271" s="101">
        <v>1275</v>
      </c>
    </row>
    <row r="272">
      <c r="K272" s="96" t="s">
        <v>25182</v>
      </c>
      <c r="O272" s="85">
        <f>SUM(O271:O271)</f>
      </c>
      <c r="P272" s="85">
        <f>SUM(P271:P271)</f>
      </c>
    </row>
    <row r="273">
      <c r="A273" s="98" t="s">
        <v>25183</v>
      </c>
      <c r="B273" s="98" t="s">
        <v>25184</v>
      </c>
      <c r="C273" s="100">
        <v>431</v>
      </c>
      <c r="D273" s="98" t="s">
        <v>25185</v>
      </c>
      <c r="E273" s="98" t="s">
        <v>25186</v>
      </c>
      <c r="F273" s="104">
        <v>44019</v>
      </c>
      <c r="G273" s="104">
        <v>45505</v>
      </c>
      <c r="H273" s="104">
        <v>45869</v>
      </c>
      <c r="J273" s="101">
        <v>1325</v>
      </c>
      <c r="K273" s="98" t="s">
        <v>25187</v>
      </c>
      <c r="L273" s="98" t="s">
        <v>25188</v>
      </c>
      <c r="M273" s="98" t="s">
        <v>25189</v>
      </c>
      <c r="N273" s="98" t="s">
        <v>25190</v>
      </c>
      <c r="O273" s="101">
        <v>1205</v>
      </c>
      <c r="P273" s="101">
        <v>1205</v>
      </c>
      <c r="Q273" s="101">
        <v>0</v>
      </c>
      <c r="R273" s="101">
        <v>1050</v>
      </c>
    </row>
    <row r="274">
      <c r="K274" s="96" t="s">
        <v>25191</v>
      </c>
      <c r="O274" s="85">
        <f>SUM(O273:O273)</f>
      </c>
      <c r="P274" s="85">
        <f>SUM(P273:P273)</f>
      </c>
    </row>
    <row r="275">
      <c r="A275" s="98" t="s">
        <v>25192</v>
      </c>
      <c r="B275" s="98" t="s">
        <v>25193</v>
      </c>
      <c r="C275" s="100">
        <v>851</v>
      </c>
      <c r="D275" s="98" t="s">
        <v>25194</v>
      </c>
      <c r="E275" s="98" t="s">
        <v>25195</v>
      </c>
      <c r="F275" s="104">
        <v>40391</v>
      </c>
      <c r="G275" s="104">
        <v>45505</v>
      </c>
      <c r="H275" s="104">
        <v>45869</v>
      </c>
      <c r="J275" s="101">
        <v>1650</v>
      </c>
      <c r="K275" s="98" t="s">
        <v>25196</v>
      </c>
      <c r="L275" s="98" t="s">
        <v>25197</v>
      </c>
      <c r="M275" s="98" t="s">
        <v>25198</v>
      </c>
      <c r="N275" s="98" t="s">
        <v>25199</v>
      </c>
      <c r="O275" s="101">
        <v>25</v>
      </c>
      <c r="P275" s="101">
        <v>25</v>
      </c>
      <c r="Q275" s="101">
        <v>0</v>
      </c>
      <c r="R275" s="101">
        <v>1055</v>
      </c>
    </row>
    <row r="276">
      <c r="L276" s="98" t="s">
        <v>25200</v>
      </c>
      <c r="M276" s="98" t="s">
        <v>25201</v>
      </c>
      <c r="N276" s="98" t="s">
        <v>25202</v>
      </c>
      <c r="O276" s="101">
        <v>1290</v>
      </c>
      <c r="P276" s="101">
        <v>1290</v>
      </c>
    </row>
    <row r="277">
      <c r="K277" s="96" t="s">
        <v>25203</v>
      </c>
      <c r="O277" s="85">
        <f>SUM(O275:O276)</f>
      </c>
      <c r="P277" s="85">
        <f>SUM(P275:P276)</f>
      </c>
    </row>
    <row r="278">
      <c r="A278" s="98" t="s">
        <v>25204</v>
      </c>
      <c r="B278" s="98" t="s">
        <v>25205</v>
      </c>
      <c r="C278" s="100">
        <v>744</v>
      </c>
      <c r="D278" s="98" t="s">
        <v>25206</v>
      </c>
      <c r="E278" s="98" t="s">
        <v>25207</v>
      </c>
      <c r="F278" s="104">
        <v>44473</v>
      </c>
      <c r="G278" s="104">
        <v>45597</v>
      </c>
      <c r="H278" s="104">
        <v>45961</v>
      </c>
      <c r="J278" s="101">
        <v>1550</v>
      </c>
      <c r="K278" s="98" t="s">
        <v>25208</v>
      </c>
      <c r="L278" s="98" t="s">
        <v>25209</v>
      </c>
      <c r="M278" s="98" t="s">
        <v>25210</v>
      </c>
      <c r="N278" s="98" t="s">
        <v>25211</v>
      </c>
      <c r="O278" s="101">
        <v>25</v>
      </c>
      <c r="P278" s="101">
        <v>25</v>
      </c>
      <c r="Q278" s="101">
        <v>0</v>
      </c>
      <c r="R278" s="101">
        <v>1300</v>
      </c>
    </row>
    <row r="279">
      <c r="L279" s="98" t="s">
        <v>25212</v>
      </c>
      <c r="M279" s="98" t="s">
        <v>25213</v>
      </c>
      <c r="N279" s="98" t="s">
        <v>25214</v>
      </c>
      <c r="O279" s="101">
        <v>1405</v>
      </c>
      <c r="P279" s="101">
        <v>1405</v>
      </c>
    </row>
    <row r="280">
      <c r="K280" s="96" t="s">
        <v>25215</v>
      </c>
      <c r="O280" s="85">
        <f>SUM(O278:O279)</f>
      </c>
      <c r="P280" s="85">
        <f>SUM(P278:P279)</f>
      </c>
    </row>
    <row r="281">
      <c r="A281" s="98" t="s">
        <v>25216</v>
      </c>
      <c r="B281" s="98" t="s">
        <v>25217</v>
      </c>
      <c r="C281" s="100">
        <v>851</v>
      </c>
      <c r="D281" s="98" t="s">
        <v>25218</v>
      </c>
      <c r="E281" s="98" t="s">
        <v>25219</v>
      </c>
      <c r="F281" s="104">
        <v>40492</v>
      </c>
      <c r="G281" s="104">
        <v>45658</v>
      </c>
      <c r="H281" s="104">
        <v>46022</v>
      </c>
      <c r="J281" s="101">
        <v>1650</v>
      </c>
      <c r="K281" s="98" t="s">
        <v>25220</v>
      </c>
      <c r="L281" s="98" t="s">
        <v>25221</v>
      </c>
      <c r="M281" s="98" t="s">
        <v>25222</v>
      </c>
      <c r="N281" s="98" t="s">
        <v>25223</v>
      </c>
      <c r="O281" s="101">
        <v>25</v>
      </c>
      <c r="P281" s="101">
        <v>25</v>
      </c>
      <c r="Q281" s="101">
        <v>0</v>
      </c>
      <c r="R281" s="101">
        <v>1035</v>
      </c>
    </row>
    <row r="282">
      <c r="L282" s="98" t="s">
        <v>25224</v>
      </c>
      <c r="M282" s="98" t="s">
        <v>25225</v>
      </c>
      <c r="N282" s="98" t="s">
        <v>25226</v>
      </c>
      <c r="O282" s="101">
        <v>1295</v>
      </c>
      <c r="P282" s="101">
        <v>1295</v>
      </c>
    </row>
    <row r="283">
      <c r="K283" s="96" t="s">
        <v>25227</v>
      </c>
      <c r="O283" s="85">
        <f>SUM(O281:O282)</f>
      </c>
      <c r="P283" s="85">
        <f>SUM(P281:P282)</f>
      </c>
    </row>
    <row r="284">
      <c r="A284" s="98" t="s">
        <v>25228</v>
      </c>
      <c r="B284" s="98" t="s">
        <v>25229</v>
      </c>
      <c r="C284" s="100">
        <v>744</v>
      </c>
      <c r="D284" s="98" t="s">
        <v>25230</v>
      </c>
      <c r="E284" s="98" t="s">
        <v>25231</v>
      </c>
      <c r="F284" s="104">
        <v>42278</v>
      </c>
      <c r="G284" s="104">
        <v>45597</v>
      </c>
      <c r="H284" s="104">
        <v>45961</v>
      </c>
      <c r="J284" s="101">
        <v>1550</v>
      </c>
      <c r="K284" s="98" t="s">
        <v>25232</v>
      </c>
      <c r="L284" s="98" t="s">
        <v>25233</v>
      </c>
      <c r="M284" s="98" t="s">
        <v>25234</v>
      </c>
      <c r="N284" s="98" t="s">
        <v>25235</v>
      </c>
      <c r="O284" s="101">
        <v>25</v>
      </c>
      <c r="P284" s="101">
        <v>25</v>
      </c>
      <c r="Q284" s="101">
        <v>0</v>
      </c>
      <c r="R284" s="101">
        <v>1050</v>
      </c>
    </row>
    <row r="285">
      <c r="L285" s="98" t="s">
        <v>25236</v>
      </c>
      <c r="M285" s="98" t="s">
        <v>25237</v>
      </c>
      <c r="N285" s="98" t="s">
        <v>25238</v>
      </c>
      <c r="O285" s="101">
        <v>1300</v>
      </c>
      <c r="P285" s="101">
        <v>1300</v>
      </c>
    </row>
    <row r="286">
      <c r="K286" s="96" t="s">
        <v>25239</v>
      </c>
      <c r="O286" s="85">
        <f>SUM(O284:O285)</f>
      </c>
      <c r="P286" s="85">
        <f>SUM(P284:P285)</f>
      </c>
    </row>
    <row r="287">
      <c r="A287" s="98" t="s">
        <v>25240</v>
      </c>
      <c r="B287" s="98" t="s">
        <v>25241</v>
      </c>
      <c r="C287" s="100">
        <v>851</v>
      </c>
      <c r="D287" s="98" t="s">
        <v>25242</v>
      </c>
      <c r="E287" s="98" t="s">
        <v>25243</v>
      </c>
      <c r="F287" s="104">
        <v>41775</v>
      </c>
      <c r="G287" s="104">
        <v>45474</v>
      </c>
      <c r="H287" s="104">
        <v>45838</v>
      </c>
      <c r="J287" s="101">
        <v>1650</v>
      </c>
      <c r="K287" s="98" t="s">
        <v>25244</v>
      </c>
      <c r="L287" s="98" t="s">
        <v>25245</v>
      </c>
      <c r="M287" s="98" t="s">
        <v>25246</v>
      </c>
      <c r="N287" s="98" t="s">
        <v>25247</v>
      </c>
      <c r="O287" s="101">
        <v>25</v>
      </c>
      <c r="P287" s="101">
        <v>25</v>
      </c>
      <c r="Q287" s="101">
        <v>0</v>
      </c>
      <c r="R287" s="101">
        <v>1040</v>
      </c>
    </row>
    <row r="288">
      <c r="L288" s="98" t="s">
        <v>25248</v>
      </c>
      <c r="M288" s="98" t="s">
        <v>25249</v>
      </c>
      <c r="N288" s="98" t="s">
        <v>25250</v>
      </c>
      <c r="O288" s="101">
        <v>1275</v>
      </c>
      <c r="P288" s="101">
        <v>1275</v>
      </c>
    </row>
    <row r="289">
      <c r="K289" s="96" t="s">
        <v>25251</v>
      </c>
      <c r="O289" s="85">
        <f>SUM(O287:O288)</f>
      </c>
      <c r="P289" s="85">
        <f>SUM(P287:P288)</f>
      </c>
    </row>
    <row r="290">
      <c r="A290" s="98" t="s">
        <v>25252</v>
      </c>
      <c r="B290" s="98" t="s">
        <v>25253</v>
      </c>
      <c r="C290" s="100">
        <v>744</v>
      </c>
      <c r="D290" s="98" t="s">
        <v>25254</v>
      </c>
      <c r="E290" s="98" t="s">
        <v>25255</v>
      </c>
      <c r="F290" s="104">
        <v>42139</v>
      </c>
      <c r="G290" s="104">
        <v>45444</v>
      </c>
      <c r="H290" s="104">
        <v>45808</v>
      </c>
      <c r="J290" s="101">
        <v>1550</v>
      </c>
      <c r="K290" s="98" t="s">
        <v>25256</v>
      </c>
      <c r="L290" s="98" t="s">
        <v>25257</v>
      </c>
      <c r="M290" s="98" t="s">
        <v>25258</v>
      </c>
      <c r="N290" s="98" t="s">
        <v>25259</v>
      </c>
      <c r="O290" s="101">
        <v>25</v>
      </c>
      <c r="P290" s="101">
        <v>25</v>
      </c>
      <c r="Q290" s="101">
        <v>0</v>
      </c>
      <c r="R290" s="101">
        <v>1025</v>
      </c>
    </row>
    <row r="291">
      <c r="L291" s="98" t="s">
        <v>25260</v>
      </c>
      <c r="M291" s="98" t="s">
        <v>25261</v>
      </c>
      <c r="N291" s="98" t="s">
        <v>25262</v>
      </c>
      <c r="O291" s="101">
        <v>1230</v>
      </c>
      <c r="P291" s="101">
        <v>1230</v>
      </c>
    </row>
    <row r="292">
      <c r="K292" s="96" t="s">
        <v>25263</v>
      </c>
      <c r="O292" s="85">
        <f>SUM(O290:O291)</f>
      </c>
      <c r="P292" s="85">
        <f>SUM(P290:P291)</f>
      </c>
    </row>
    <row r="293">
      <c r="A293" s="98" t="s">
        <v>25264</v>
      </c>
      <c r="B293" s="98" t="s">
        <v>25265</v>
      </c>
      <c r="C293" s="100">
        <v>851</v>
      </c>
      <c r="D293" s="98" t="s">
        <v>25266</v>
      </c>
      <c r="E293" s="98" t="s">
        <v>25267</v>
      </c>
      <c r="F293" s="104">
        <v>43358</v>
      </c>
      <c r="G293" s="104">
        <v>45566</v>
      </c>
      <c r="H293" s="104">
        <v>45930</v>
      </c>
      <c r="J293" s="101">
        <v>1650</v>
      </c>
      <c r="K293" s="98" t="s">
        <v>25268</v>
      </c>
      <c r="L293" s="98" t="s">
        <v>25269</v>
      </c>
      <c r="M293" s="98" t="s">
        <v>25270</v>
      </c>
      <c r="N293" s="98" t="s">
        <v>25271</v>
      </c>
      <c r="O293" s="101">
        <v>25</v>
      </c>
      <c r="P293" s="101">
        <v>25</v>
      </c>
      <c r="Q293" s="101">
        <v>-26.02</v>
      </c>
      <c r="R293" s="101">
        <v>1300</v>
      </c>
    </row>
    <row r="294">
      <c r="L294" s="98" t="s">
        <v>25272</v>
      </c>
      <c r="M294" s="98" t="s">
        <v>25273</v>
      </c>
      <c r="N294" s="98" t="s">
        <v>25274</v>
      </c>
      <c r="O294" s="101">
        <v>1495</v>
      </c>
      <c r="P294" s="101">
        <v>1495</v>
      </c>
    </row>
    <row r="295">
      <c r="K295" s="96" t="s">
        <v>25275</v>
      </c>
      <c r="O295" s="85">
        <f>SUM(O293:O294)</f>
      </c>
      <c r="P295" s="85">
        <f>SUM(P293:P294)</f>
      </c>
    </row>
    <row r="296">
      <c r="A296" s="98" t="s">
        <v>25276</v>
      </c>
      <c r="B296" s="98" t="s">
        <v>25277</v>
      </c>
      <c r="C296" s="100">
        <v>744</v>
      </c>
      <c r="D296" s="98" t="s">
        <v>25278</v>
      </c>
      <c r="E296" s="98" t="s">
        <v>25279</v>
      </c>
      <c r="F296" s="104">
        <v>45657</v>
      </c>
      <c r="G296" s="104">
        <v>45657</v>
      </c>
      <c r="H296" s="104">
        <v>46021</v>
      </c>
      <c r="J296" s="101">
        <v>1650</v>
      </c>
      <c r="K296" s="98" t="s">
        <v>25280</v>
      </c>
      <c r="L296" s="98" t="s">
        <v>25281</v>
      </c>
      <c r="M296" s="98" t="s">
        <v>25282</v>
      </c>
      <c r="N296" s="98" t="s">
        <v>25283</v>
      </c>
      <c r="O296" s="101">
        <v>25</v>
      </c>
      <c r="P296" s="101">
        <v>25</v>
      </c>
      <c r="Q296" s="101">
        <v>6276.6599999999999</v>
      </c>
      <c r="R296" s="101">
        <v>1550</v>
      </c>
    </row>
    <row r="297">
      <c r="L297" s="98" t="s">
        <v>25284</v>
      </c>
      <c r="M297" s="98" t="s">
        <v>25285</v>
      </c>
      <c r="N297" s="98" t="s">
        <v>25286</v>
      </c>
      <c r="O297" s="101">
        <v>1525</v>
      </c>
      <c r="P297" s="101">
        <v>1525</v>
      </c>
    </row>
    <row r="298">
      <c r="K298" s="96" t="s">
        <v>25287</v>
      </c>
      <c r="O298" s="85">
        <f>SUM(O296:O297)</f>
      </c>
      <c r="P298" s="85">
        <f>SUM(P296:P297)</f>
      </c>
    </row>
    <row r="299">
      <c r="A299" s="98" t="s">
        <v>25288</v>
      </c>
      <c r="B299" s="98" t="s">
        <v>25289</v>
      </c>
      <c r="C299" s="100">
        <v>744</v>
      </c>
      <c r="D299" s="98" t="s">
        <v>25290</v>
      </c>
      <c r="E299" s="98" t="s">
        <v>25291</v>
      </c>
      <c r="F299" s="104">
        <v>45692</v>
      </c>
      <c r="G299" s="104">
        <v>45692</v>
      </c>
      <c r="H299" s="104">
        <v>46056</v>
      </c>
      <c r="J299" s="101">
        <v>1625</v>
      </c>
      <c r="K299" s="98" t="s">
        <v>25292</v>
      </c>
      <c r="L299" s="98" t="s">
        <v>25293</v>
      </c>
      <c r="M299" s="98" t="s">
        <v>25294</v>
      </c>
      <c r="N299" s="98" t="s">
        <v>25295</v>
      </c>
      <c r="O299" s="101">
        <v>1625</v>
      </c>
      <c r="P299" s="101">
        <v>1625</v>
      </c>
      <c r="Q299" s="101">
        <v>0</v>
      </c>
      <c r="R299" s="101">
        <v>1625</v>
      </c>
    </row>
    <row r="300">
      <c r="K300" s="96" t="s">
        <v>25296</v>
      </c>
      <c r="O300" s="85">
        <f>SUM(O299:O299)</f>
      </c>
      <c r="P300" s="85">
        <f>SUM(P299:P299)</f>
      </c>
    </row>
    <row r="301">
      <c r="A301" s="98" t="s">
        <v>25297</v>
      </c>
      <c r="B301" s="98" t="s">
        <v>25298</v>
      </c>
      <c r="C301" s="100">
        <v>851</v>
      </c>
      <c r="D301" s="98" t="s">
        <v>25299</v>
      </c>
      <c r="E301" s="98" t="s">
        <v>25300</v>
      </c>
      <c r="F301" s="104">
        <v>36861</v>
      </c>
      <c r="G301" s="104">
        <v>45627</v>
      </c>
      <c r="H301" s="104">
        <v>45991</v>
      </c>
      <c r="J301" s="101">
        <v>1625</v>
      </c>
      <c r="K301" s="98" t="s">
        <v>25301</v>
      </c>
      <c r="L301" s="98" t="s">
        <v>25302</v>
      </c>
      <c r="M301" s="98" t="s">
        <v>25303</v>
      </c>
      <c r="N301" s="98" t="s">
        <v>25304</v>
      </c>
      <c r="O301" s="101">
        <v>1265</v>
      </c>
      <c r="P301" s="101">
        <v>1265</v>
      </c>
      <c r="Q301" s="101">
        <v>0</v>
      </c>
      <c r="R301" s="101">
        <v>1025</v>
      </c>
    </row>
    <row r="302">
      <c r="K302" s="96" t="s">
        <v>25305</v>
      </c>
      <c r="O302" s="85">
        <f>SUM(O301:O301)</f>
      </c>
      <c r="P302" s="85">
        <f>SUM(P301:P301)</f>
      </c>
    </row>
    <row r="303">
      <c r="A303" s="98" t="s">
        <v>25306</v>
      </c>
      <c r="B303" s="98" t="s">
        <v>25307</v>
      </c>
      <c r="C303" s="100">
        <v>431</v>
      </c>
      <c r="D303" s="98" t="s">
        <v>25308</v>
      </c>
      <c r="E303" s="98" t="s">
        <v>25309</v>
      </c>
      <c r="F303" s="104">
        <v>44939</v>
      </c>
      <c r="G303" s="104">
        <v>45689</v>
      </c>
      <c r="H303" s="104">
        <v>46053</v>
      </c>
      <c r="J303" s="101">
        <v>1325</v>
      </c>
      <c r="K303" s="98" t="s">
        <v>25310</v>
      </c>
      <c r="L303" s="98" t="s">
        <v>25311</v>
      </c>
      <c r="M303" s="98" t="s">
        <v>25312</v>
      </c>
      <c r="N303" s="98" t="s">
        <v>25313</v>
      </c>
      <c r="O303" s="101">
        <v>1275</v>
      </c>
      <c r="P303" s="101">
        <v>1275</v>
      </c>
      <c r="Q303" s="101">
        <v>0</v>
      </c>
      <c r="R303" s="101">
        <v>1225</v>
      </c>
    </row>
    <row r="304">
      <c r="K304" s="96" t="s">
        <v>25314</v>
      </c>
      <c r="O304" s="85">
        <f>SUM(O303:O303)</f>
      </c>
      <c r="P304" s="85">
        <f>SUM(P303:P303)</f>
      </c>
    </row>
    <row r="305">
      <c r="A305" s="98" t="s">
        <v>25315</v>
      </c>
      <c r="B305" s="98" t="s">
        <v>25316</v>
      </c>
      <c r="C305" s="100">
        <v>851</v>
      </c>
      <c r="D305" s="98" t="s">
        <v>25317</v>
      </c>
      <c r="E305" s="98" t="s">
        <v>25318</v>
      </c>
      <c r="F305" s="104">
        <v>40438</v>
      </c>
      <c r="G305" s="104">
        <v>45566</v>
      </c>
      <c r="H305" s="104">
        <v>45930</v>
      </c>
      <c r="J305" s="101">
        <v>1625</v>
      </c>
      <c r="K305" s="98" t="s">
        <v>25319</v>
      </c>
      <c r="L305" s="98" t="s">
        <v>25320</v>
      </c>
      <c r="M305" s="98" t="s">
        <v>25321</v>
      </c>
      <c r="N305" s="98" t="s">
        <v>25322</v>
      </c>
      <c r="O305" s="101">
        <v>1305</v>
      </c>
      <c r="P305" s="101">
        <v>1305</v>
      </c>
      <c r="Q305" s="101">
        <v>0</v>
      </c>
      <c r="R305" s="101">
        <v>1010</v>
      </c>
    </row>
    <row r="306">
      <c r="K306" s="96" t="s">
        <v>25323</v>
      </c>
      <c r="O306" s="85">
        <f>SUM(O305:O305)</f>
      </c>
      <c r="P306" s="85">
        <f>SUM(P305:P305)</f>
      </c>
    </row>
    <row r="307">
      <c r="A307" s="98" t="s">
        <v>25324</v>
      </c>
      <c r="B307" s="98" t="s">
        <v>25325</v>
      </c>
      <c r="C307" s="100">
        <v>744</v>
      </c>
      <c r="D307" s="98" t="s">
        <v>25326</v>
      </c>
      <c r="E307" s="98" t="s">
        <v>25327</v>
      </c>
      <c r="F307" s="104">
        <v>43182</v>
      </c>
      <c r="G307" s="104">
        <v>45444</v>
      </c>
      <c r="H307" s="104">
        <v>45808</v>
      </c>
      <c r="J307" s="101">
        <v>1550</v>
      </c>
      <c r="K307" s="98" t="s">
        <v>25328</v>
      </c>
      <c r="L307" s="98" t="s">
        <v>25329</v>
      </c>
      <c r="M307" s="98" t="s">
        <v>25330</v>
      </c>
      <c r="N307" s="98" t="s">
        <v>25331</v>
      </c>
      <c r="O307" s="101">
        <v>25</v>
      </c>
      <c r="P307" s="101">
        <v>25</v>
      </c>
      <c r="Q307" s="101">
        <v>0</v>
      </c>
      <c r="R307" s="101">
        <v>1125</v>
      </c>
    </row>
    <row r="308">
      <c r="L308" s="98" t="s">
        <v>25332</v>
      </c>
      <c r="M308" s="98" t="s">
        <v>25333</v>
      </c>
      <c r="N308" s="98" t="s">
        <v>25334</v>
      </c>
      <c r="O308" s="101">
        <v>1310</v>
      </c>
      <c r="P308" s="101">
        <v>1310</v>
      </c>
    </row>
    <row r="309">
      <c r="K309" s="96" t="s">
        <v>25335</v>
      </c>
      <c r="O309" s="85">
        <f>SUM(O307:O308)</f>
      </c>
      <c r="P309" s="85">
        <f>SUM(P307:P308)</f>
      </c>
    </row>
    <row r="310">
      <c r="A310" s="98" t="s">
        <v>25336</v>
      </c>
      <c r="B310" s="98" t="s">
        <v>25337</v>
      </c>
      <c r="C310" s="100">
        <v>851</v>
      </c>
      <c r="D310" s="98" t="s">
        <v>25338</v>
      </c>
      <c r="E310" s="98" t="s">
        <v>25339</v>
      </c>
      <c r="F310" s="104">
        <v>41821</v>
      </c>
      <c r="G310" s="104">
        <v>45474</v>
      </c>
      <c r="H310" s="104">
        <v>45838</v>
      </c>
      <c r="J310" s="101">
        <v>1650</v>
      </c>
      <c r="K310" s="98" t="s">
        <v>25340</v>
      </c>
      <c r="L310" s="98" t="s">
        <v>25341</v>
      </c>
      <c r="M310" s="98" t="s">
        <v>25342</v>
      </c>
      <c r="N310" s="98" t="s">
        <v>25343</v>
      </c>
      <c r="O310" s="101">
        <v>25</v>
      </c>
      <c r="P310" s="101">
        <v>25</v>
      </c>
      <c r="Q310" s="101">
        <v>0</v>
      </c>
      <c r="R310" s="101">
        <v>1040</v>
      </c>
    </row>
    <row r="311">
      <c r="L311" s="98" t="s">
        <v>25344</v>
      </c>
      <c r="M311" s="98" t="s">
        <v>25345</v>
      </c>
      <c r="N311" s="98" t="s">
        <v>25346</v>
      </c>
      <c r="O311" s="101">
        <v>1190</v>
      </c>
      <c r="P311" s="101">
        <v>1190</v>
      </c>
    </row>
    <row r="312">
      <c r="K312" s="96" t="s">
        <v>25347</v>
      </c>
      <c r="O312" s="85">
        <f>SUM(O310:O311)</f>
      </c>
      <c r="P312" s="85">
        <f>SUM(P310:P311)</f>
      </c>
    </row>
    <row r="313">
      <c r="A313" s="98" t="s">
        <v>25348</v>
      </c>
      <c r="B313" s="98" t="s">
        <v>25349</v>
      </c>
      <c r="C313" s="100">
        <v>744</v>
      </c>
      <c r="D313" s="98" t="s">
        <v>25350</v>
      </c>
      <c r="E313" s="98" t="s">
        <v>25351</v>
      </c>
      <c r="F313" s="104">
        <v>42614</v>
      </c>
      <c r="G313" s="104">
        <v>45536</v>
      </c>
      <c r="H313" s="104">
        <v>45900</v>
      </c>
      <c r="J313" s="101">
        <v>1550</v>
      </c>
      <c r="K313" s="98" t="s">
        <v>25352</v>
      </c>
      <c r="L313" s="98" t="s">
        <v>25353</v>
      </c>
      <c r="M313" s="98" t="s">
        <v>25354</v>
      </c>
      <c r="N313" s="98" t="s">
        <v>25355</v>
      </c>
      <c r="O313" s="101">
        <v>25</v>
      </c>
      <c r="P313" s="101">
        <v>25</v>
      </c>
      <c r="Q313" s="101">
        <v>0</v>
      </c>
      <c r="R313" s="101">
        <v>1125</v>
      </c>
    </row>
    <row r="314">
      <c r="L314" s="98" t="s">
        <v>25356</v>
      </c>
      <c r="M314" s="98" t="s">
        <v>25357</v>
      </c>
      <c r="N314" s="98" t="s">
        <v>25358</v>
      </c>
      <c r="O314" s="101">
        <v>1350</v>
      </c>
      <c r="P314" s="101">
        <v>1350</v>
      </c>
    </row>
    <row r="315">
      <c r="K315" s="96" t="s">
        <v>25359</v>
      </c>
      <c r="O315" s="85">
        <f>SUM(O313:O314)</f>
      </c>
      <c r="P315" s="85">
        <f>SUM(P313:P314)</f>
      </c>
    </row>
    <row r="316">
      <c r="A316" s="98" t="s">
        <v>25360</v>
      </c>
      <c r="B316" s="98" t="s">
        <v>25361</v>
      </c>
      <c r="C316" s="100">
        <v>851</v>
      </c>
      <c r="D316" s="98" t="s">
        <v>25362</v>
      </c>
      <c r="E316" s="98" t="s">
        <v>25363</v>
      </c>
      <c r="F316" s="104">
        <v>43814</v>
      </c>
      <c r="G316" s="104">
        <v>45658</v>
      </c>
      <c r="H316" s="104">
        <v>46022</v>
      </c>
      <c r="J316" s="101">
        <v>1650</v>
      </c>
      <c r="K316" s="98" t="s">
        <v>25364</v>
      </c>
      <c r="L316" s="98" t="s">
        <v>25365</v>
      </c>
      <c r="M316" s="98" t="s">
        <v>25366</v>
      </c>
      <c r="N316" s="98" t="s">
        <v>25367</v>
      </c>
      <c r="O316" s="101">
        <v>25</v>
      </c>
      <c r="P316" s="101">
        <v>25</v>
      </c>
      <c r="Q316" s="101">
        <v>0</v>
      </c>
      <c r="R316" s="101">
        <v>1350</v>
      </c>
    </row>
    <row r="317">
      <c r="L317" s="98" t="s">
        <v>25368</v>
      </c>
      <c r="M317" s="98" t="s">
        <v>25369</v>
      </c>
      <c r="N317" s="98" t="s">
        <v>25370</v>
      </c>
      <c r="O317" s="101">
        <v>1505</v>
      </c>
      <c r="P317" s="101">
        <v>1505</v>
      </c>
    </row>
    <row r="318">
      <c r="K318" s="96" t="s">
        <v>25371</v>
      </c>
      <c r="O318" s="85">
        <f>SUM(O316:O317)</f>
      </c>
      <c r="P318" s="85">
        <f>SUM(P316:P317)</f>
      </c>
    </row>
    <row r="319">
      <c r="A319" s="98" t="s">
        <v>25372</v>
      </c>
      <c r="B319" s="98" t="s">
        <v>25373</v>
      </c>
      <c r="C319" s="100">
        <v>744</v>
      </c>
      <c r="D319" s="98" t="s">
        <v>25374</v>
      </c>
      <c r="E319" s="98" t="s">
        <v>25375</v>
      </c>
      <c r="F319" s="104">
        <v>44166</v>
      </c>
      <c r="G319" s="104">
        <v>45627</v>
      </c>
      <c r="H319" s="104">
        <v>45991</v>
      </c>
      <c r="J319" s="101">
        <v>1550</v>
      </c>
      <c r="K319" s="98" t="s">
        <v>25376</v>
      </c>
      <c r="L319" s="98" t="s">
        <v>25377</v>
      </c>
      <c r="M319" s="98" t="s">
        <v>25378</v>
      </c>
      <c r="N319" s="98" t="s">
        <v>25379</v>
      </c>
      <c r="O319" s="101">
        <v>25</v>
      </c>
      <c r="P319" s="101">
        <v>25</v>
      </c>
      <c r="Q319" s="101">
        <v>0</v>
      </c>
      <c r="R319" s="101">
        <v>1275</v>
      </c>
    </row>
    <row r="320">
      <c r="L320" s="98" t="s">
        <v>25380</v>
      </c>
      <c r="M320" s="98" t="s">
        <v>25381</v>
      </c>
      <c r="N320" s="98" t="s">
        <v>25382</v>
      </c>
      <c r="O320" s="101">
        <v>1405</v>
      </c>
      <c r="P320" s="101">
        <v>1405</v>
      </c>
    </row>
    <row r="321">
      <c r="K321" s="96" t="s">
        <v>25383</v>
      </c>
      <c r="O321" s="85">
        <f>SUM(O319:O320)</f>
      </c>
      <c r="P321" s="85">
        <f>SUM(P319:P320)</f>
      </c>
    </row>
    <row r="322">
      <c r="A322" s="98" t="s">
        <v>25384</v>
      </c>
      <c r="B322" s="98" t="s">
        <v>25385</v>
      </c>
      <c r="C322" s="100">
        <v>851</v>
      </c>
      <c r="D322" s="98" t="s">
        <v>25386</v>
      </c>
      <c r="E322" s="98" t="s">
        <v>25387</v>
      </c>
      <c r="F322" s="104">
        <v>36495</v>
      </c>
      <c r="G322" s="104">
        <v>45627</v>
      </c>
      <c r="H322" s="104">
        <v>45991</v>
      </c>
      <c r="J322" s="101">
        <v>1650</v>
      </c>
      <c r="K322" s="98" t="s">
        <v>25388</v>
      </c>
      <c r="L322" s="98" t="s">
        <v>25389</v>
      </c>
      <c r="M322" s="98" t="s">
        <v>25390</v>
      </c>
      <c r="N322" s="98" t="s">
        <v>25391</v>
      </c>
      <c r="O322" s="101">
        <v>25</v>
      </c>
      <c r="P322" s="101">
        <v>25</v>
      </c>
      <c r="Q322" s="101">
        <v>0</v>
      </c>
      <c r="R322" s="101">
        <v>1060</v>
      </c>
    </row>
    <row r="323">
      <c r="L323" s="98" t="s">
        <v>25392</v>
      </c>
      <c r="M323" s="98" t="s">
        <v>25393</v>
      </c>
      <c r="N323" s="98" t="s">
        <v>25394</v>
      </c>
      <c r="O323" s="101">
        <v>1295</v>
      </c>
      <c r="P323" s="101">
        <v>1295</v>
      </c>
    </row>
    <row r="324">
      <c r="K324" s="96" t="s">
        <v>25395</v>
      </c>
      <c r="O324" s="85">
        <f>SUM(O322:O323)</f>
      </c>
      <c r="P324" s="85">
        <f>SUM(P322:P323)</f>
      </c>
    </row>
    <row r="325">
      <c r="A325" s="98" t="s">
        <v>25396</v>
      </c>
      <c r="B325" s="98" t="s">
        <v>25397</v>
      </c>
      <c r="C325" s="100">
        <v>744</v>
      </c>
      <c r="D325" s="98" t="s">
        <v>25398</v>
      </c>
      <c r="E325" s="98" t="s">
        <v>25399</v>
      </c>
      <c r="F325" s="104">
        <v>39448</v>
      </c>
      <c r="G325" s="104">
        <v>45413</v>
      </c>
      <c r="H325" s="104">
        <v>45777</v>
      </c>
      <c r="J325" s="101">
        <v>1550</v>
      </c>
      <c r="K325" s="98" t="s">
        <v>25400</v>
      </c>
      <c r="L325" s="98" t="s">
        <v>25401</v>
      </c>
      <c r="M325" s="98" t="s">
        <v>25402</v>
      </c>
      <c r="N325" s="98" t="s">
        <v>25403</v>
      </c>
      <c r="O325" s="101">
        <v>25</v>
      </c>
      <c r="P325" s="101">
        <v>25</v>
      </c>
      <c r="Q325" s="101">
        <v>-19.609999999999999</v>
      </c>
      <c r="R325" s="101">
        <v>980</v>
      </c>
    </row>
    <row r="326">
      <c r="L326" s="98" t="s">
        <v>25404</v>
      </c>
      <c r="M326" s="98" t="s">
        <v>25405</v>
      </c>
      <c r="N326" s="98" t="s">
        <v>25406</v>
      </c>
      <c r="O326" s="101">
        <v>1150</v>
      </c>
      <c r="P326" s="101">
        <v>1150</v>
      </c>
    </row>
    <row r="327">
      <c r="K327" s="96" t="s">
        <v>25407</v>
      </c>
      <c r="O327" s="85">
        <f>SUM(O325:O326)</f>
      </c>
      <c r="P327" s="85">
        <f>SUM(P325:P326)</f>
      </c>
    </row>
    <row r="328">
      <c r="A328" s="98" t="s">
        <v>25408</v>
      </c>
      <c r="B328" s="98" t="s">
        <v>25409</v>
      </c>
      <c r="C328" s="100">
        <v>851</v>
      </c>
      <c r="D328" s="98" t="s">
        <v>25410</v>
      </c>
      <c r="E328" s="98" t="s">
        <v>25411</v>
      </c>
      <c r="F328" s="104">
        <v>44454</v>
      </c>
      <c r="G328" s="104">
        <v>45566</v>
      </c>
      <c r="H328" s="104">
        <v>45930</v>
      </c>
      <c r="J328" s="101">
        <v>1650</v>
      </c>
      <c r="K328" s="98" t="s">
        <v>25412</v>
      </c>
      <c r="L328" s="98" t="s">
        <v>25413</v>
      </c>
      <c r="M328" s="98" t="s">
        <v>25414</v>
      </c>
      <c r="N328" s="98" t="s">
        <v>25415</v>
      </c>
      <c r="O328" s="101">
        <v>25</v>
      </c>
      <c r="P328" s="101">
        <v>25</v>
      </c>
      <c r="Q328" s="101">
        <v>0</v>
      </c>
      <c r="R328" s="101">
        <v>1400</v>
      </c>
    </row>
    <row r="329">
      <c r="L329" s="98" t="s">
        <v>25416</v>
      </c>
      <c r="M329" s="98" t="s">
        <v>25417</v>
      </c>
      <c r="N329" s="98" t="s">
        <v>25418</v>
      </c>
      <c r="O329" s="101">
        <v>1505</v>
      </c>
      <c r="P329" s="101">
        <v>1505</v>
      </c>
    </row>
    <row r="330">
      <c r="K330" s="96" t="s">
        <v>25419</v>
      </c>
      <c r="O330" s="85">
        <f>SUM(O328:O329)</f>
      </c>
      <c r="P330" s="85">
        <f>SUM(P328:P329)</f>
      </c>
    </row>
    <row r="331">
      <c r="B331" s="81" t="s">
        <v>25420</v>
      </c>
      <c r="C331" s="69">
        <f>SUM(C8:C8)+SUM(C10:C10)+SUM(C12:C12)+SUM(C14:C14)+SUM(C16:C17)+SUM(C19:C20)+SUM(C22:C23)+SUM(C25:C26)+SUM(C28:C29)+SUM(C31:C32)+SUM(C34:C35)+SUM(C37:C38)+SUM(C40:C40)+SUM(C42:C42)+SUM(C44:C44)+SUM(C46:C46)+SUM(C48:C49)+SUM(C51:C52)+SUM(C54:C55)+SUM(C57:C58)+SUM(C60:C61)+SUM(C63:C64)+SUM(C66:C67)+SUM(C69:C70)+SUM(C72:C72)+SUM(C74:C74)+SUM(C76:C76)+SUM(C78:C78)+SUM(C80:C81)+SUM(C83:C84)+SUM(C86:C87)+SUM(C89:C90)+SUM(C92:C93)+SUM(C95:C96)+SUM(C98:C99)+SUM(C101:C102)+SUM(C104:C104)+SUM(C106:C106)+SUM(C108:C108)+SUM(C110:C110)+SUM(C112:C112)+SUM(C114:C115)+SUM(C117:C118)+SUM(C120:C121)+SUM(C123:C124)+SUM(C126:C127)+SUM(C129:C130)+SUM(C132:C133)+SUM(C135:C135)+SUM(C137:C137)+SUM(C139:C139)+SUM(C141:C142)+SUM(C144:C145)+SUM(C147:C148)+SUM(C150:C152)+SUM(C154:C155)+SUM(C157:C158)+SUM(C160:C161)+SUM(C163:C164)+SUM(C166:C167)+SUM(C169:C169)+SUM(C171:C171)+SUM(C173:C173)+SUM(C175:C175)+SUM(C177:C178)+SUM(C180:C181)+SUM(C183:C184)+SUM(C186:C187)+SUM(C189:C190)+SUM(C192:C193)+SUM(C195:C196)+SUM(C198:C199)+SUM(C201:C201)+SUM(C203:C203)+SUM(C205:C205)+SUM(C207:C208)+SUM(C210:C211)+SUM(C213:C214)+SUM(C216:C217)+SUM(C219:C220)+SUM(C222:C223)+SUM(C225:C227)+SUM(C229:C230)+SUM(C232:C233)+SUM(C235:C235)+SUM(C237:C237)+SUM(C239:C239)+SUM(C241:C241)+SUM(C243:C244)+SUM(C246:C247)+SUM(C249:C250)+SUM(C252:C253)+SUM(C255:C256)+SUM(C258:C259)+SUM(C261:C262)+SUM(C264:C265)+SUM(C267:C267)+SUM(C269:C269)+SUM(C271:C271)+SUM(C273:C273)+SUM(C275:C276)+SUM(C278:C279)+SUM(C281:C282)+SUM(C284:C285)+SUM(C287:C288)+SUM(C290:C291)+SUM(C293:C294)+SUM(C296:C297)+SUM(C299:C299)+SUM(C301:C301)+SUM(C303:C303)+SUM(C305:C305)+SUM(C307:C308)+SUM(C310:C311)+SUM(C313:C314)+SUM(C316:C317)+SUM(C319:C320)+SUM(C322:C323)+SUM(C325:C326)+SUM(C328:C329)</f>
      </c>
      <c r="J331" s="70">
        <f>SUM(J8:J8)+SUM(J10:J10)+SUM(J12:J12)+SUM(J14:J14)+SUM(J16:J17)+SUM(J19:J20)+SUM(J22:J23)+SUM(J25:J26)+SUM(J28:J29)+SUM(J31:J32)+SUM(J34:J35)+SUM(J37:J38)+SUM(J40:J40)+SUM(J42:J42)+SUM(J44:J44)+SUM(J46:J46)+SUM(J48:J49)+SUM(J51:J52)+SUM(J54:J55)+SUM(J57:J58)+SUM(J60:J61)+SUM(J63:J64)+SUM(J66:J67)+SUM(J69:J70)+SUM(J72:J72)+SUM(J74:J74)+SUM(J76:J76)+SUM(J78:J78)+SUM(J80:J81)+SUM(J83:J84)+SUM(J86:J87)+SUM(J89:J90)+SUM(J92:J93)+SUM(J95:J96)+SUM(J98:J99)+SUM(J101:J102)+SUM(J104:J104)+SUM(J106:J106)+SUM(J108:J108)+SUM(J110:J110)+SUM(J112:J112)+SUM(J114:J115)+SUM(J117:J118)+SUM(J120:J121)+SUM(J123:J124)+SUM(J126:J127)+SUM(J129:J130)+SUM(J132:J133)+SUM(J135:J135)+SUM(J137:J137)+SUM(J139:J139)+SUM(J141:J142)+SUM(J144:J145)+SUM(J147:J148)+SUM(J150:J152)+SUM(J154:J155)+SUM(J157:J158)+SUM(J160:J161)+SUM(J163:J164)+SUM(J166:J167)+SUM(J169:J169)+SUM(J171:J171)+SUM(J173:J173)+SUM(J175:J175)+SUM(J177:J178)+SUM(J180:J181)+SUM(J183:J184)+SUM(J186:J187)+SUM(J189:J190)+SUM(J192:J193)+SUM(J195:J196)+SUM(J198:J199)+SUM(J201:J201)+SUM(J203:J203)+SUM(J205:J205)+SUM(J207:J208)+SUM(J210:J211)+SUM(J213:J214)+SUM(J216:J217)+SUM(J219:J220)+SUM(J222:J223)+SUM(J225:J227)+SUM(J229:J230)+SUM(J232:J233)+SUM(J235:J235)+SUM(J237:J237)+SUM(J239:J239)+SUM(J241:J241)+SUM(J243:J244)+SUM(J246:J247)+SUM(J249:J250)+SUM(J252:J253)+SUM(J255:J256)+SUM(J258:J259)+SUM(J261:J262)+SUM(J264:J265)+SUM(J267:J267)+SUM(J269:J269)+SUM(J271:J271)+SUM(J273:J273)+SUM(J275:J276)+SUM(J278:J279)+SUM(J281:J282)+SUM(J284:J285)+SUM(J287:J288)+SUM(J290:J291)+SUM(J293:J294)+SUM(J296:J297)+SUM(J299:J299)+SUM(J301:J301)+SUM(J303:J303)+SUM(J305:J305)+SUM(J307:J308)+SUM(J310:J311)+SUM(J313:J314)+SUM(J316:J317)+SUM(J319:J320)+SUM(J322:J323)+SUM(J325:J326)+SUM(J328:J329)</f>
      </c>
      <c r="O331" s="70">
        <f>SUM(O8:O8)+SUM(O10:O10)+SUM(O12:O12)+SUM(O14:O14)+SUM(O16:O17)+SUM(O19:O20)+SUM(O22:O23)+SUM(O25:O26)+SUM(O28:O29)+SUM(O31:O32)+SUM(O34:O35)+SUM(O37:O38)+SUM(O40:O40)+SUM(O42:O42)+SUM(O44:O44)+SUM(O46:O46)+SUM(O48:O49)+SUM(O51:O52)+SUM(O54:O55)+SUM(O57:O58)+SUM(O60:O61)+SUM(O63:O64)+SUM(O66:O67)+SUM(O69:O70)+SUM(O72:O72)+SUM(O74:O74)+SUM(O76:O76)+SUM(O78:O78)+SUM(O80:O81)+SUM(O83:O84)+SUM(O86:O87)+SUM(O89:O90)+SUM(O92:O93)+SUM(O95:O96)+SUM(O98:O99)+SUM(O101:O102)+SUM(O104:O104)+SUM(O106:O106)+SUM(O108:O108)+SUM(O110:O110)+SUM(O112:O112)+SUM(O114:O115)+SUM(O117:O118)+SUM(O120:O121)+SUM(O123:O124)+SUM(O126:O127)+SUM(O129:O130)+SUM(O132:O133)+SUM(O135:O135)+SUM(O137:O137)+SUM(O139:O139)+SUM(O141:O142)+SUM(O144:O145)+SUM(O147:O148)+SUM(O150:O152)+SUM(O154:O155)+SUM(O157:O158)+SUM(O160:O161)+SUM(O163:O164)+SUM(O166:O167)+SUM(O169:O169)+SUM(O171:O171)+SUM(O173:O173)+SUM(O175:O175)+SUM(O177:O178)+SUM(O180:O181)+SUM(O183:O184)+SUM(O186:O187)+SUM(O189:O190)+SUM(O192:O193)+SUM(O195:O196)+SUM(O198:O199)+SUM(O201:O201)+SUM(O203:O203)+SUM(O205:O205)+SUM(O207:O208)+SUM(O210:O211)+SUM(O213:O214)+SUM(O216:O217)+SUM(O219:O220)+SUM(O222:O223)+SUM(O225:O227)+SUM(O229:O230)+SUM(O232:O233)+SUM(O235:O235)+SUM(O237:O237)+SUM(O239:O239)+SUM(O241:O241)+SUM(O243:O244)+SUM(O246:O247)+SUM(O249:O250)+SUM(O252:O253)+SUM(O255:O256)+SUM(O258:O259)+SUM(O261:O262)+SUM(O264:O265)+SUM(O267:O267)+SUM(O269:O269)+SUM(O271:O271)+SUM(O273:O273)+SUM(O275:O276)+SUM(O278:O279)+SUM(O281:O282)+SUM(O284:O285)+SUM(O287:O288)+SUM(O290:O291)+SUM(O293:O294)+SUM(O296:O297)+SUM(O299:O299)+SUM(O301:O301)+SUM(O303:O303)+SUM(O305:O305)+SUM(O307:O308)+SUM(O310:O311)+SUM(O313:O314)+SUM(O316:O317)+SUM(O319:O320)+SUM(O322:O323)+SUM(O325:O326)+SUM(O328:O329)</f>
      </c>
      <c r="P331" s="70">
        <f>SUM(P8:P8)+SUM(P10:P10)+SUM(P12:P12)+SUM(P14:P14)+SUM(P16:P17)+SUM(P19:P20)+SUM(P22:P23)+SUM(P25:P26)+SUM(P28:P29)+SUM(P31:P32)+SUM(P34:P35)+SUM(P37:P38)+SUM(P40:P40)+SUM(P42:P42)+SUM(P44:P44)+SUM(P46:P46)+SUM(P48:P49)+SUM(P51:P52)+SUM(P54:P55)+SUM(P57:P58)+SUM(P60:P61)+SUM(P63:P64)+SUM(P66:P67)+SUM(P69:P70)+SUM(P72:P72)+SUM(P74:P74)+SUM(P76:P76)+SUM(P78:P78)+SUM(P80:P81)+SUM(P83:P84)+SUM(P86:P87)+SUM(P89:P90)+SUM(P92:P93)+SUM(P95:P96)+SUM(P98:P99)+SUM(P101:P102)+SUM(P104:P104)+SUM(P106:P106)+SUM(P108:P108)+SUM(P110:P110)+SUM(P112:P112)+SUM(P114:P115)+SUM(P117:P118)+SUM(P120:P121)+SUM(P123:P124)+SUM(P126:P127)+SUM(P129:P130)+SUM(P132:P133)+SUM(P135:P135)+SUM(P137:P137)+SUM(P139:P139)+SUM(P141:P142)+SUM(P144:P145)+SUM(P147:P148)+SUM(P150:P152)+SUM(P154:P155)+SUM(P157:P158)+SUM(P160:P161)+SUM(P163:P164)+SUM(P166:P167)+SUM(P169:P169)+SUM(P171:P171)+SUM(P173:P173)+SUM(P175:P175)+SUM(P177:P178)+SUM(P180:P181)+SUM(P183:P184)+SUM(P186:P187)+SUM(P189:P190)+SUM(P192:P193)+SUM(P195:P196)+SUM(P198:P199)+SUM(P201:P201)+SUM(P203:P203)+SUM(P205:P205)+SUM(P207:P208)+SUM(P210:P211)+SUM(P213:P214)+SUM(P216:P217)+SUM(P219:P220)+SUM(P222:P223)+SUM(P225:P227)+SUM(P229:P230)+SUM(P232:P233)+SUM(P235:P235)+SUM(P237:P237)+SUM(P239:P239)+SUM(P241:P241)+SUM(P243:P244)+SUM(P246:P247)+SUM(P249:P250)+SUM(P252:P253)+SUM(P255:P256)+SUM(P258:P259)+SUM(P261:P262)+SUM(P264:P265)+SUM(P267:P267)+SUM(P269:P269)+SUM(P271:P271)+SUM(P273:P273)+SUM(P275:P276)+SUM(P278:P279)+SUM(P281:P282)+SUM(P284:P285)+SUM(P287:P288)+SUM(P290:P291)+SUM(P293:P294)+SUM(P296:P297)+SUM(P299:P299)+SUM(P301:P301)+SUM(P303:P303)+SUM(P305:P305)+SUM(P307:P308)+SUM(P310:P311)+SUM(P313:P314)+SUM(P316:P317)+SUM(P319:P320)+SUM(P322:P323)+SUM(P325:P326)+SUM(P328:P329)</f>
      </c>
      <c r="Q331" s="70">
        <f>SUM(Q8:Q8)+SUM(Q10:Q10)+SUM(Q12:Q12)+SUM(Q14:Q14)+SUM(Q16:Q17)+SUM(Q19:Q20)+SUM(Q22:Q23)+SUM(Q25:Q26)+SUM(Q28:Q29)+SUM(Q31:Q32)+SUM(Q34:Q35)+SUM(Q37:Q38)+SUM(Q40:Q40)+SUM(Q42:Q42)+SUM(Q44:Q44)+SUM(Q46:Q46)+SUM(Q48:Q49)+SUM(Q51:Q52)+SUM(Q54:Q55)+SUM(Q57:Q58)+SUM(Q60:Q61)+SUM(Q63:Q64)+SUM(Q66:Q67)+SUM(Q69:Q70)+SUM(Q72:Q72)+SUM(Q74:Q74)+SUM(Q76:Q76)+SUM(Q78:Q78)+SUM(Q80:Q81)+SUM(Q83:Q84)+SUM(Q86:Q87)+SUM(Q89:Q90)+SUM(Q92:Q93)+SUM(Q95:Q96)+SUM(Q98:Q99)+SUM(Q101:Q102)+SUM(Q104:Q104)+SUM(Q106:Q106)+SUM(Q108:Q108)+SUM(Q110:Q110)+SUM(Q112:Q112)+SUM(Q114:Q115)+SUM(Q117:Q118)+SUM(Q120:Q121)+SUM(Q123:Q124)+SUM(Q126:Q127)+SUM(Q129:Q130)+SUM(Q132:Q133)+SUM(Q135:Q135)+SUM(Q137:Q137)+SUM(Q139:Q139)+SUM(Q141:Q142)+SUM(Q144:Q145)+SUM(Q147:Q148)+SUM(Q150:Q152)+SUM(Q154:Q155)+SUM(Q157:Q158)+SUM(Q160:Q161)+SUM(Q163:Q164)+SUM(Q166:Q167)+SUM(Q169:Q169)+SUM(Q171:Q171)+SUM(Q173:Q173)+SUM(Q175:Q175)+SUM(Q177:Q178)+SUM(Q180:Q181)+SUM(Q183:Q184)+SUM(Q186:Q187)+SUM(Q189:Q190)+SUM(Q192:Q193)+SUM(Q195:Q196)+SUM(Q198:Q199)+SUM(Q201:Q201)+SUM(Q203:Q203)+SUM(Q205:Q205)+SUM(Q207:Q208)+SUM(Q210:Q211)+SUM(Q213:Q214)+SUM(Q216:Q217)+SUM(Q219:Q220)+SUM(Q222:Q223)+SUM(Q225:Q227)+SUM(Q229:Q230)+SUM(Q232:Q233)+SUM(Q235:Q235)+SUM(Q237:Q237)+SUM(Q239:Q239)+SUM(Q241:Q241)+SUM(Q243:Q244)+SUM(Q246:Q247)+SUM(Q249:Q250)+SUM(Q252:Q253)+SUM(Q255:Q256)+SUM(Q258:Q259)+SUM(Q261:Q262)+SUM(Q264:Q265)+SUM(Q267:Q267)+SUM(Q269:Q269)+SUM(Q271:Q271)+SUM(Q273:Q273)+SUM(Q275:Q276)+SUM(Q278:Q279)+SUM(Q281:Q282)+SUM(Q284:Q285)+SUM(Q287:Q288)+SUM(Q290:Q291)+SUM(Q293:Q294)+SUM(Q296:Q297)+SUM(Q299:Q299)+SUM(Q301:Q301)+SUM(Q303:Q303)+SUM(Q305:Q305)+SUM(Q307:Q308)+SUM(Q310:Q311)+SUM(Q313:Q314)+SUM(Q316:Q317)+SUM(Q319:Q320)+SUM(Q322:Q323)+SUM(Q325:Q326)+SUM(Q328:Q329)</f>
      </c>
      <c r="R331" s="70">
        <f>SUM(R8:R8)+SUM(R10:R10)+SUM(R12:R12)+SUM(R14:R14)+SUM(R16:R17)+SUM(R19:R20)+SUM(R22:R23)+SUM(R25:R26)+SUM(R28:R29)+SUM(R31:R32)+SUM(R34:R35)+SUM(R37:R38)+SUM(R40:R40)+SUM(R42:R42)+SUM(R44:R44)+SUM(R46:R46)+SUM(R48:R49)+SUM(R51:R52)+SUM(R54:R55)+SUM(R57:R58)+SUM(R60:R61)+SUM(R63:R64)+SUM(R66:R67)+SUM(R69:R70)+SUM(R72:R72)+SUM(R74:R74)+SUM(R76:R76)+SUM(R78:R78)+SUM(R80:R81)+SUM(R83:R84)+SUM(R86:R87)+SUM(R89:R90)+SUM(R92:R93)+SUM(R95:R96)+SUM(R98:R99)+SUM(R101:R102)+SUM(R104:R104)+SUM(R106:R106)+SUM(R108:R108)+SUM(R110:R110)+SUM(R112:R112)+SUM(R114:R115)+SUM(R117:R118)+SUM(R120:R121)+SUM(R123:R124)+SUM(R126:R127)+SUM(R129:R130)+SUM(R132:R133)+SUM(R135:R135)+SUM(R137:R137)+SUM(R139:R139)+SUM(R141:R142)+SUM(R144:R145)+SUM(R147:R148)+SUM(R150:R152)+SUM(R154:R155)+SUM(R157:R158)+SUM(R160:R161)+SUM(R163:R164)+SUM(R166:R167)+SUM(R169:R169)+SUM(R171:R171)+SUM(R173:R173)+SUM(R175:R175)+SUM(R177:R178)+SUM(R180:R181)+SUM(R183:R184)+SUM(R186:R187)+SUM(R189:R190)+SUM(R192:R193)+SUM(R195:R196)+SUM(R198:R199)+SUM(R201:R201)+SUM(R203:R203)+SUM(R205:R205)+SUM(R207:R208)+SUM(R210:R211)+SUM(R213:R214)+SUM(R216:R217)+SUM(R219:R220)+SUM(R222:R223)+SUM(R225:R227)+SUM(R229:R230)+SUM(R232:R233)+SUM(R235:R235)+SUM(R237:R237)+SUM(R239:R239)+SUM(R241:R241)+SUM(R243:R244)+SUM(R246:R247)+SUM(R249:R250)+SUM(R252:R253)+SUM(R255:R256)+SUM(R258:R259)+SUM(R261:R262)+SUM(R264:R265)+SUM(R267:R267)+SUM(R269:R269)+SUM(R271:R271)+SUM(R273:R273)+SUM(R275:R276)+SUM(R278:R279)+SUM(R281:R282)+SUM(R284:R285)+SUM(R287:R288)+SUM(R290:R291)+SUM(R293:R294)+SUM(R296:R297)+SUM(R299:R299)+SUM(R301:R301)+SUM(R303:R303)+SUM(R305:R305)+SUM(R307:R308)+SUM(R310:R311)+SUM(R313:R314)+SUM(R316:R317)+SUM(R319:R320)+SUM(R322:R323)+SUM(R325:R326)+SUM(R328:R329)</f>
      </c>
    </row>
    <row r="333">
      <c r="A333" s="3" t="s">
        <v>25421</v>
      </c>
      <c r="B333" s="3"/>
      <c r="C333" s="3"/>
      <c r="D333" s="3" t="s">
        <v>25446</v>
      </c>
      <c r="E333" s="3"/>
    </row>
    <row r="334">
      <c r="A334" s="6" t="s">
        <v>25422</v>
      </c>
      <c r="B334" s="7" t="s">
        <v>25423</v>
      </c>
      <c r="C334" s="11" t="s">
        <v>25424</v>
      </c>
      <c r="D334" s="6" t="s">
        <v>25447</v>
      </c>
      <c r="E334" s="9" t="s">
        <v>25448</v>
      </c>
      <c r="T334" s="40" t="s">
        <v>25425</v>
      </c>
      <c r="U334" s="40" t="s">
        <v>25426</v>
      </c>
      <c r="V334" s="39" t="s">
        <v>25427</v>
      </c>
      <c r="W334" s="37" t="s">
        <v>25428</v>
      </c>
      <c r="X334" s="39" t="s">
        <v>25429</v>
      </c>
      <c r="Y334" s="39" t="s">
        <v>25430</v>
      </c>
      <c r="Z334" s="39" t="s">
        <v>25431</v>
      </c>
      <c r="AA334" s="39" t="s">
        <v>25432</v>
      </c>
      <c r="AB334" s="39" t="s">
        <v>25433</v>
      </c>
      <c r="AC334" s="39" t="s">
        <v>25434</v>
      </c>
      <c r="AD334" s="39" t="s">
        <v>25435</v>
      </c>
    </row>
    <row r="335">
      <c r="A335" s="143" t="s">
        <v>25436</v>
      </c>
      <c r="B335" s="99">
        <v>117</v>
      </c>
      <c r="C335" s="103">
        <v>0.99152542372881358</v>
      </c>
      <c r="D335" s="97" t="s">
        <v>25449</v>
      </c>
      <c r="E335" s="97"/>
      <c r="T335" s="101">
        <v>164860</v>
      </c>
      <c r="U335" s="101">
        <v>-1550</v>
      </c>
      <c r="V335" s="100">
        <v>17535</v>
      </c>
      <c r="W335" s="98" t="s">
        <v>25437</v>
      </c>
      <c r="X335" s="100">
        <v>14</v>
      </c>
      <c r="Y335" s="100">
        <v>118</v>
      </c>
      <c r="Z335" s="100">
        <v>0.99152542372881358</v>
      </c>
      <c r="AA335" s="100">
        <v>185075</v>
      </c>
      <c r="AB335" s="100">
        <v>164860</v>
      </c>
      <c r="AC335" s="100">
        <v>-1550</v>
      </c>
      <c r="AD335" s="100">
        <v>163379.13</v>
      </c>
    </row>
    <row r="336">
      <c r="A336" s="143" t="s">
        <v>25438</v>
      </c>
      <c r="B336" s="99">
        <v>1</v>
      </c>
      <c r="C336" s="103">
        <v>0.0084745762711864406</v>
      </c>
      <c r="D336" s="98" t="s">
        <v>25450</v>
      </c>
      <c r="E336" s="101">
        <v>1950</v>
      </c>
      <c r="T336" s="101">
        <v>1530</v>
      </c>
      <c r="U336" s="101">
        <v>0</v>
      </c>
      <c r="V336" s="100">
        <v>17535</v>
      </c>
      <c r="W336" s="98" t="s">
        <v>25439</v>
      </c>
      <c r="X336" s="100">
        <v>14</v>
      </c>
      <c r="Y336" s="100">
        <v>118</v>
      </c>
      <c r="Z336" s="100">
        <v>0.0084745762711864406</v>
      </c>
      <c r="AA336" s="100">
        <v>1750</v>
      </c>
      <c r="AB336" s="100">
        <v>1530</v>
      </c>
      <c r="AC336" s="100">
        <v>0</v>
      </c>
      <c r="AD336" s="100">
        <v>1530</v>
      </c>
    </row>
    <row r="337">
      <c r="A337" s="96" t="s">
        <v>25440</v>
      </c>
      <c r="B337" s="83">
        <f>SUM(B335:B336)</f>
      </c>
      <c r="C337" s="87">
        <v>1</v>
      </c>
      <c r="D337" s="98" t="s">
        <v>25451</v>
      </c>
      <c r="E337" s="101">
        <v>-1750</v>
      </c>
      <c r="T337" s="85">
        <f>SUM(T335:T336)</f>
      </c>
      <c r="U337" s="85">
        <f>SUM(U335:U336)</f>
      </c>
    </row>
    <row r="338">
      <c r="A338" s="96" t="s">
        <v>25441</v>
      </c>
      <c r="B338" s="83">
        <f>SUM(B335:B336)</f>
      </c>
      <c r="C338" s="87">
        <v>1</v>
      </c>
      <c r="D338" s="98" t="s">
        <v>25452</v>
      </c>
      <c r="E338" s="101">
        <v>200</v>
      </c>
      <c r="T338" s="85">
        <f>SUM(T335:T336)</f>
      </c>
      <c r="U338" s="85">
        <f>SUM(U335:U336)</f>
      </c>
    </row>
    <row r="339">
      <c r="A339" s="128" t="s">
        <v>25442</v>
      </c>
      <c r="B339" s="99">
        <v>2</v>
      </c>
      <c r="C339" s="103">
        <v>0.016666666666666666</v>
      </c>
      <c r="D339" s="98" t="s">
        <v>25453</v>
      </c>
      <c r="E339" s="101">
        <v>3375</v>
      </c>
      <c r="T339" s="101">
        <v>0</v>
      </c>
      <c r="U339" s="101">
        <v>0</v>
      </c>
      <c r="V339" s="100">
        <v>17535</v>
      </c>
      <c r="W339" s="98" t="s">
        <v>25443</v>
      </c>
      <c r="X339" s="100">
        <v>14</v>
      </c>
      <c r="Y339" s="100">
        <v>118</v>
      </c>
      <c r="Z339" s="100">
        <v>0.016666666666666666</v>
      </c>
      <c r="AA339" s="100">
        <v>2875</v>
      </c>
      <c r="AB339" s="100">
        <v>0</v>
      </c>
      <c r="AC339" s="100">
        <v>0</v>
      </c>
      <c r="AD339" s="100">
        <v>0</v>
      </c>
    </row>
    <row r="340">
      <c r="A340" s="96" t="s">
        <v>25444</v>
      </c>
      <c r="B340" s="83">
        <f>SUM(B339:B339)</f>
      </c>
      <c r="C340" s="87">
        <v>1</v>
      </c>
      <c r="D340" s="98" t="s">
        <v>25454</v>
      </c>
      <c r="E340" s="101">
        <v>161065</v>
      </c>
      <c r="T340" s="85">
        <f>SUM(T339:T339)</f>
      </c>
      <c r="U340" s="85">
        <f>SUM(U339:U339)</f>
      </c>
    </row>
    <row r="341">
      <c r="A341" s="81" t="s">
        <v>25445</v>
      </c>
      <c r="B341" s="68">
        <f>SUM(B335:B336)+SUM(B339:B339)</f>
      </c>
      <c r="C341" s="72">
        <v>1</v>
      </c>
      <c r="D341" s="98" t="s">
        <v>25455</v>
      </c>
      <c r="E341" s="101">
        <v>0</v>
      </c>
      <c r="T341" s="70">
        <f>SUM(T335:T336)+SUM(T339:T339)</f>
      </c>
      <c r="U341" s="70">
        <f>SUM(U335:U336)+SUM(U339:U339)</f>
      </c>
    </row>
    <row r="342">
      <c r="D342" s="96" t="s">
        <v>25456</v>
      </c>
      <c r="E342" s="85">
        <f>SUM(E336:E341)</f>
      </c>
    </row>
    <row r="343">
      <c r="D343" s="81" t="s">
        <v>25457</v>
      </c>
      <c r="E343" s="70">
        <f>SUM(E336:E341)</f>
      </c>
    </row>
    <row r="345">
      <c r="A345" s="3" t="s">
        <v>25458</v>
      </c>
      <c r="B345" s="3"/>
      <c r="C345" s="3"/>
      <c r="D345" s="3"/>
      <c r="E345" s="3"/>
      <c r="F345" s="3"/>
      <c r="G345" s="3"/>
      <c r="H345" s="3"/>
      <c r="I345" s="3"/>
      <c r="J345" s="3"/>
      <c r="K345" s="3"/>
      <c r="L345" s="3"/>
      <c r="M345" s="3"/>
      <c r="N345" s="3"/>
      <c r="O345" s="3"/>
      <c r="P345" s="3"/>
      <c r="Q345" s="3"/>
    </row>
    <row r="346">
      <c r="A346" s="6" t="s">
        <v>25459</v>
      </c>
      <c r="B346" s="6" t="s">
        <v>25460</v>
      </c>
      <c r="C346" s="8" t="s">
        <v>25461</v>
      </c>
      <c r="D346" s="6" t="s">
        <v>25462</v>
      </c>
      <c r="E346" s="6" t="s">
        <v>25463</v>
      </c>
      <c r="F346" s="12" t="s">
        <v>25464</v>
      </c>
      <c r="G346" s="12" t="s">
        <v>25465</v>
      </c>
      <c r="H346" s="12" t="s">
        <v>25466</v>
      </c>
      <c r="I346" s="9" t="s">
        <v>25467</v>
      </c>
      <c r="J346" s="6" t="s">
        <v>25468</v>
      </c>
      <c r="K346" s="6" t="s">
        <v>25469</v>
      </c>
      <c r="L346" s="6" t="s">
        <v>25470</v>
      </c>
      <c r="M346" s="6" t="s">
        <v>25471</v>
      </c>
      <c r="N346" s="9" t="s">
        <v>25472</v>
      </c>
      <c r="O346" s="9" t="s">
        <v>25473</v>
      </c>
      <c r="P346" s="9" t="s">
        <v>25474</v>
      </c>
      <c r="Q346" s="9" t="s">
        <v>25475</v>
      </c>
    </row>
    <row r="347">
      <c r="A347" s="98" t="s">
        <v>25476</v>
      </c>
    </row>
  </sheetData>
  <mergeCells count="8">
    <mergeCell ref="A2:R2"/>
    <mergeCell ref="A3:R3"/>
    <mergeCell ref="A4:R4"/>
    <mergeCell ref="A6:R6"/>
    <mergeCell ref="A333:C333"/>
    <mergeCell ref="D333:E333"/>
    <mergeCell ref="D335:E335"/>
    <mergeCell ref="A345:Q345"/>
  </mergeCells>
  <pageMargins left="0.5" right="0.5" top="0.5" bottom="0.5" header="0.25" footer="0.25"/>
  <pageSetup orientation="portrait"/>
  <headerFooter>
    <oddHeader>&amp;L Rent Roll Valencedocs</oddHeader>
    <oddFooter>&amp;L Page &amp;P of &amp;N &amp;R &amp;I Rent Roll 4.0 generated04/10/2025 at 2:25pm MDT&amp;I</oddFooter>
  </headerFooter>
</worksheet>
</file>